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ctrlProps/ctrlProp2.xml" ContentType="application/vnd.ms-excel.controlproperties+xml"/>
  <Override PartName="/xl/tables/table5.xml" ContentType="application/vnd.openxmlformats-officedocument.spreadsheetml.table+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tables/table6.xml" ContentType="application/vnd.openxmlformats-officedocument.spreadsheetml.table+xml"/>
  <Override PartName="/xl/comments6.xml" ContentType="application/vnd.openxmlformats-officedocument.spreadsheetml.comments+xml"/>
  <Override PartName="/xl/tables/table7.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updateLinks="never" codeName="ThisWorkbook" defaultThemeVersion="124226"/>
  <mc:AlternateContent xmlns:mc="http://schemas.openxmlformats.org/markup-compatibility/2006">
    <mc:Choice Requires="x15">
      <x15ac:absPath xmlns:x15ac="http://schemas.microsoft.com/office/spreadsheetml/2010/11/ac" url="C:\Users\Laura\Downloads\"/>
    </mc:Choice>
  </mc:AlternateContent>
  <xr:revisionPtr revIDLastSave="0" documentId="8_{7788DDAD-1E56-4CC3-99E2-B405F40665B5}" xr6:coauthVersionLast="36" xr6:coauthVersionMax="36" xr10:uidLastSave="{00000000-0000-0000-0000-000000000000}"/>
  <workbookProtection workbookAlgorithmName="SHA-256" workbookHashValue="rW9NJcc2ftf1hCAqTyNXaoR4WTaaC5Lr+yzxEaiDijk=" workbookSaltValue="Uo0EFxsD3PCYBhvx8HVQVw==" workbookSpinCount="100000" lockStructure="1"/>
  <bookViews>
    <workbookView xWindow="-96" yWindow="-96" windowWidth="20712" windowHeight="13152" tabRatio="921" xr2:uid="{00000000-000D-0000-FFFF-FFFF00000000}"/>
  </bookViews>
  <sheets>
    <sheet name="Welcome" sheetId="5" r:id="rId1"/>
    <sheet name="Useful Tips" sheetId="8" r:id="rId2"/>
    <sheet name="Fiscal Year" sheetId="6" state="hidden" r:id="rId3"/>
    <sheet name="Housing Placement" sheetId="11" r:id="rId4"/>
    <sheet name="Transition Type" sheetId="31" state="hidden" r:id="rId5"/>
    <sheet name="Days Placed SUMMARY" sheetId="9" r:id="rId6"/>
    <sheet name="Housing Placement SUMMARY" sheetId="33" state="hidden" r:id="rId7"/>
    <sheet name="Demographics Compilation (1)" sheetId="50" r:id="rId8"/>
    <sheet name="Housing - 12-Month Follow-up" sheetId="46" r:id="rId9"/>
    <sheet name="SUMMARY - 12-Month Follow-up" sheetId="32" r:id="rId10"/>
    <sheet name="Work Sheet" sheetId="38" state="hidden" r:id="rId11"/>
    <sheet name="Emergency Housing Funding" sheetId="48" r:id="rId12"/>
    <sheet name="Core Services" sheetId="1" r:id="rId13"/>
    <sheet name="CS - SUMMARY" sheetId="35" state="hidden" r:id="rId14"/>
    <sheet name="Demographics Compilation (2)" sheetId="51" r:id="rId15"/>
    <sheet name="CS-Not Housed at 3 Months-SUM " sheetId="45" r:id="rId16"/>
    <sheet name="SECONDARY Services" sheetId="39" r:id="rId17"/>
    <sheet name="Economic Integration" sheetId="26" r:id="rId18"/>
    <sheet name="Economic Integration SUMMARY" sheetId="34" state="hidden" r:id="rId19"/>
    <sheet name="Demographics Compilation (3)" sheetId="52" r:id="rId20"/>
    <sheet name="Social&amp;Community Integration" sheetId="41" r:id="rId21"/>
    <sheet name="Capital" sheetId="53" r:id="rId22"/>
    <sheet name="Successes and Challenges" sheetId="55" r:id="rId23"/>
  </sheets>
  <definedNames>
    <definedName name="_xlnm._FilterDatabase" localSheetId="12" hidden="1">'Core Services'!$A$2:$C$299</definedName>
    <definedName name="_xlnm._FilterDatabase" localSheetId="11" hidden="1">'Emergency Housing Funding'!$A$2:$A$13</definedName>
    <definedName name="_xlnm.Print_Area" localSheetId="12">'Core Services'!$A$1:$S$159</definedName>
    <definedName name="_xlnm.Print_Area" localSheetId="3">'Housing Placement'!$A$1:$M$341</definedName>
    <definedName name="_xlnm.Print_Area" localSheetId="1">'Useful Tips'!$A$1:$I$38</definedName>
    <definedName name="_xlnm.Print_Area" localSheetId="0">Welcome!$A$1:$M$34</definedName>
  </definedNames>
  <calcPr calcId="191029"/>
</workbook>
</file>

<file path=xl/calcChain.xml><?xml version="1.0" encoding="utf-8"?>
<calcChain xmlns="http://schemas.openxmlformats.org/spreadsheetml/2006/main">
  <c r="S4" i="35" l="1"/>
  <c r="R4" i="35"/>
  <c r="Q4" i="35"/>
  <c r="O4" i="35"/>
  <c r="N4" i="35"/>
  <c r="M4" i="35"/>
  <c r="L4" i="35"/>
  <c r="K4" i="35"/>
  <c r="J4" i="35"/>
  <c r="H4" i="35"/>
  <c r="F4" i="35"/>
  <c r="E4" i="35"/>
  <c r="D4" i="35"/>
  <c r="C4" i="35"/>
  <c r="B4" i="35"/>
  <c r="O4" i="34" l="1"/>
  <c r="N4" i="34"/>
  <c r="L4" i="34"/>
  <c r="K4" i="34"/>
  <c r="J4" i="34"/>
  <c r="I4" i="34"/>
  <c r="H4" i="34"/>
  <c r="G4" i="34"/>
  <c r="E4" i="34"/>
  <c r="D4" i="34"/>
  <c r="C4" i="34"/>
  <c r="B4" i="34"/>
  <c r="B3" i="48" l="1" a="1"/>
  <c r="B3" i="48" s="1"/>
  <c r="D23" i="51" l="1"/>
  <c r="D27" i="51" l="1"/>
  <c r="C27" i="51"/>
  <c r="B27" i="51"/>
  <c r="A27" i="51"/>
  <c r="E25" i="51"/>
  <c r="D25" i="51"/>
  <c r="C25" i="51"/>
  <c r="B25" i="51"/>
  <c r="A25" i="51"/>
  <c r="D17" i="52"/>
  <c r="J17" i="52"/>
  <c r="P17" i="52"/>
  <c r="V17" i="52"/>
  <c r="V21" i="52"/>
  <c r="U21" i="52"/>
  <c r="T21" i="52"/>
  <c r="S21" i="52"/>
  <c r="W19" i="52"/>
  <c r="V19" i="52"/>
  <c r="U19" i="52"/>
  <c r="T19" i="52"/>
  <c r="S19" i="52"/>
  <c r="P21" i="52"/>
  <c r="O21" i="52"/>
  <c r="N21" i="52"/>
  <c r="M21" i="52"/>
  <c r="Q19" i="52"/>
  <c r="P19" i="52"/>
  <c r="O19" i="52"/>
  <c r="N19" i="52"/>
  <c r="M19" i="52"/>
  <c r="J21" i="52"/>
  <c r="I21" i="52"/>
  <c r="H21" i="52"/>
  <c r="G21" i="52"/>
  <c r="K19" i="52"/>
  <c r="J19" i="52"/>
  <c r="I19" i="52"/>
  <c r="H19" i="52"/>
  <c r="G19" i="52"/>
  <c r="D21" i="52"/>
  <c r="C21" i="52"/>
  <c r="B21" i="52"/>
  <c r="A21" i="52"/>
  <c r="E19" i="52"/>
  <c r="D19" i="52"/>
  <c r="C19" i="52"/>
  <c r="B19" i="52"/>
  <c r="A19" i="52"/>
  <c r="D12" i="32"/>
  <c r="D11" i="32"/>
  <c r="D10" i="32"/>
  <c r="D9" i="32"/>
  <c r="D3" i="32"/>
  <c r="C3" i="32"/>
  <c r="B3" i="32"/>
  <c r="A3" i="32"/>
  <c r="D7" i="32" s="1"/>
  <c r="D13" i="32" l="1"/>
  <c r="D20" i="50"/>
  <c r="C20" i="50"/>
  <c r="B20" i="50"/>
  <c r="A20" i="50"/>
  <c r="E18" i="50"/>
  <c r="D18" i="50"/>
  <c r="C18" i="50"/>
  <c r="B18" i="50"/>
  <c r="D16" i="50"/>
  <c r="A18" i="50"/>
  <c r="V7" i="52" l="1"/>
  <c r="V27" i="52"/>
  <c r="U27" i="52"/>
  <c r="T27" i="52"/>
  <c r="S27" i="52"/>
  <c r="W25" i="52"/>
  <c r="V25" i="52"/>
  <c r="U25" i="52"/>
  <c r="T25" i="52"/>
  <c r="S25" i="52"/>
  <c r="V23" i="52"/>
  <c r="V15" i="52"/>
  <c r="U15" i="52"/>
  <c r="T15" i="52"/>
  <c r="S15" i="52"/>
  <c r="W13" i="52"/>
  <c r="V13" i="52"/>
  <c r="U13" i="52"/>
  <c r="T13" i="52"/>
  <c r="S13" i="52"/>
  <c r="V11" i="52"/>
  <c r="V9" i="52"/>
  <c r="U9" i="52"/>
  <c r="T9" i="52"/>
  <c r="S9" i="52"/>
  <c r="W7" i="52"/>
  <c r="U7" i="52"/>
  <c r="T7" i="52"/>
  <c r="S7" i="52"/>
  <c r="V5" i="52"/>
  <c r="P27" i="52"/>
  <c r="O27" i="52"/>
  <c r="N27" i="52"/>
  <c r="M27" i="52"/>
  <c r="Q25" i="52"/>
  <c r="P25" i="52"/>
  <c r="O25" i="52"/>
  <c r="N25" i="52"/>
  <c r="M25" i="52"/>
  <c r="P23" i="52"/>
  <c r="P15" i="52"/>
  <c r="O15" i="52"/>
  <c r="N15" i="52"/>
  <c r="M15" i="52"/>
  <c r="Q13" i="52"/>
  <c r="P13" i="52"/>
  <c r="O13" i="52"/>
  <c r="N13" i="52"/>
  <c r="M13" i="52"/>
  <c r="P11" i="52"/>
  <c r="P9" i="52"/>
  <c r="O9" i="52"/>
  <c r="N9" i="52"/>
  <c r="M9" i="52"/>
  <c r="Q7" i="52"/>
  <c r="P7" i="52"/>
  <c r="O7" i="52"/>
  <c r="N7" i="52"/>
  <c r="M7" i="52"/>
  <c r="P5" i="52"/>
  <c r="J27" i="52"/>
  <c r="I27" i="52"/>
  <c r="H27" i="52"/>
  <c r="G27" i="52"/>
  <c r="K25" i="52"/>
  <c r="J25" i="52"/>
  <c r="I25" i="52"/>
  <c r="H25" i="52"/>
  <c r="G25" i="52"/>
  <c r="J23" i="52"/>
  <c r="J15" i="52"/>
  <c r="I15" i="52"/>
  <c r="H15" i="52"/>
  <c r="G15" i="52"/>
  <c r="K13" i="52"/>
  <c r="J13" i="52"/>
  <c r="I13" i="52"/>
  <c r="H13" i="52"/>
  <c r="G13" i="52"/>
  <c r="J11" i="52"/>
  <c r="J9" i="52"/>
  <c r="I9" i="52"/>
  <c r="H9" i="52"/>
  <c r="G9" i="52"/>
  <c r="K7" i="52"/>
  <c r="J7" i="52"/>
  <c r="I7" i="52"/>
  <c r="H7" i="52"/>
  <c r="G7" i="52"/>
  <c r="J5" i="52"/>
  <c r="D27" i="52"/>
  <c r="C27" i="52"/>
  <c r="B27" i="52"/>
  <c r="A27" i="52"/>
  <c r="E25" i="52"/>
  <c r="D25" i="52"/>
  <c r="C25" i="52"/>
  <c r="B25" i="52"/>
  <c r="A25" i="52"/>
  <c r="D23" i="52"/>
  <c r="D15" i="52"/>
  <c r="C15" i="52"/>
  <c r="B15" i="52"/>
  <c r="A15" i="52"/>
  <c r="E13" i="52"/>
  <c r="D13" i="52"/>
  <c r="C13" i="52"/>
  <c r="B13" i="52"/>
  <c r="A13" i="52"/>
  <c r="D11" i="52"/>
  <c r="D9" i="52"/>
  <c r="C9" i="52"/>
  <c r="B9" i="52"/>
  <c r="A9" i="52"/>
  <c r="E7" i="52"/>
  <c r="D7" i="52"/>
  <c r="C7" i="52"/>
  <c r="B7" i="52"/>
  <c r="A7" i="52"/>
  <c r="D5" i="52"/>
  <c r="C9" i="51" l="1"/>
  <c r="D9" i="51" l="1"/>
  <c r="A9" i="51"/>
  <c r="C6" i="46" l="1"/>
  <c r="C7" i="46"/>
  <c r="C8" i="46"/>
  <c r="C9" i="46"/>
  <c r="C10"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1004" i="46"/>
  <c r="C1005" i="46"/>
  <c r="C1006" i="46"/>
  <c r="C1007" i="46"/>
  <c r="C1008" i="46"/>
  <c r="C1009" i="46"/>
  <c r="C1010" i="46"/>
  <c r="C1011" i="46"/>
  <c r="C1012" i="46"/>
  <c r="C1013" i="46"/>
  <c r="C1014" i="46"/>
  <c r="C1015" i="46"/>
  <c r="C1016" i="46"/>
  <c r="C1017" i="46"/>
  <c r="C1018" i="46"/>
  <c r="C1019" i="46"/>
  <c r="C1020" i="46"/>
  <c r="C1021" i="46"/>
  <c r="C1022" i="46"/>
  <c r="C1023" i="46"/>
  <c r="C1024" i="46"/>
  <c r="C1025" i="46"/>
  <c r="C1026" i="46"/>
  <c r="C1027" i="46"/>
  <c r="C1028" i="46"/>
  <c r="C1029" i="46"/>
  <c r="C1030" i="46"/>
  <c r="C1031" i="46"/>
  <c r="C1032" i="46"/>
  <c r="C1033" i="46"/>
  <c r="C1034" i="46"/>
  <c r="C1035" i="46"/>
  <c r="C1036" i="46"/>
  <c r="C1037" i="46"/>
  <c r="C1038" i="46"/>
  <c r="C1039" i="46"/>
  <c r="C1040" i="46"/>
  <c r="C1041" i="46"/>
  <c r="C1042" i="46"/>
  <c r="C1043" i="46"/>
  <c r="C1044" i="46"/>
  <c r="C1045" i="46"/>
  <c r="C1046" i="46"/>
  <c r="C1047" i="46"/>
  <c r="C1048" i="46"/>
  <c r="C1049" i="46"/>
  <c r="C1050" i="46"/>
  <c r="C1051" i="46"/>
  <c r="C1052" i="46"/>
  <c r="C1053" i="46"/>
  <c r="C1054" i="46"/>
  <c r="C1055" i="46"/>
  <c r="C1056" i="46"/>
  <c r="C1057" i="46"/>
  <c r="C1058" i="46"/>
  <c r="C1059" i="46"/>
  <c r="C1060" i="46"/>
  <c r="C1061" i="46"/>
  <c r="C1062" i="46"/>
  <c r="C1063" i="46"/>
  <c r="C1064" i="46"/>
  <c r="C1065" i="46"/>
  <c r="C1066" i="46"/>
  <c r="C1067" i="46"/>
  <c r="C1068" i="46"/>
  <c r="C1069" i="46"/>
  <c r="C1070" i="46"/>
  <c r="C1071" i="46"/>
  <c r="C1072" i="46"/>
  <c r="C1073" i="46"/>
  <c r="C1074" i="46"/>
  <c r="C1075" i="46"/>
  <c r="C1076" i="46"/>
  <c r="C1077" i="46"/>
  <c r="C1078" i="46"/>
  <c r="C1079" i="46"/>
  <c r="C1080" i="46"/>
  <c r="C1081" i="46"/>
  <c r="C1082" i="46"/>
  <c r="C1083" i="46"/>
  <c r="C1084" i="46"/>
  <c r="C1085" i="46"/>
  <c r="C1086" i="46"/>
  <c r="C1087" i="46"/>
  <c r="C1088" i="46"/>
  <c r="C1089" i="46"/>
  <c r="C1090" i="46"/>
  <c r="C1091" i="46"/>
  <c r="C1092" i="46"/>
  <c r="C1093" i="46"/>
  <c r="C1094" i="46"/>
  <c r="C1095" i="46"/>
  <c r="C1096" i="46"/>
  <c r="C1097" i="46"/>
  <c r="C1098" i="46"/>
  <c r="C1099" i="46"/>
  <c r="C1100" i="46"/>
  <c r="C1101" i="46"/>
  <c r="C1102" i="46"/>
  <c r="C1103" i="46"/>
  <c r="C1104" i="46"/>
  <c r="C1105" i="46"/>
  <c r="C1106" i="46"/>
  <c r="C1107" i="46"/>
  <c r="C1108" i="46"/>
  <c r="C1109" i="46"/>
  <c r="C1110" i="46"/>
  <c r="C1111" i="46"/>
  <c r="C1112" i="46"/>
  <c r="C1113" i="46"/>
  <c r="C1114" i="46"/>
  <c r="C1115" i="46"/>
  <c r="C1116" i="46"/>
  <c r="C1117" i="46"/>
  <c r="C1118" i="46"/>
  <c r="C1119" i="46"/>
  <c r="C1120" i="46"/>
  <c r="C1121" i="46"/>
  <c r="C1122" i="46"/>
  <c r="C1123" i="46"/>
  <c r="C1124" i="46"/>
  <c r="C1125" i="46"/>
  <c r="C1126" i="46"/>
  <c r="C1127" i="46"/>
  <c r="C1128" i="46"/>
  <c r="C1129" i="46"/>
  <c r="C1130" i="46"/>
  <c r="C1131" i="46"/>
  <c r="C1132" i="46"/>
  <c r="C1133" i="46"/>
  <c r="C1134" i="46"/>
  <c r="C1135" i="46"/>
  <c r="C1136" i="46"/>
  <c r="C1137" i="46"/>
  <c r="C1138" i="46"/>
  <c r="C1139" i="46"/>
  <c r="C1140" i="46"/>
  <c r="C1141" i="46"/>
  <c r="C1142" i="46"/>
  <c r="C1143" i="46"/>
  <c r="C1144" i="46"/>
  <c r="C1145" i="46"/>
  <c r="C1146" i="46"/>
  <c r="C1147" i="46"/>
  <c r="C1148" i="46"/>
  <c r="C1149" i="46"/>
  <c r="C1150" i="46"/>
  <c r="C1151" i="46"/>
  <c r="C1152" i="46"/>
  <c r="C1153" i="46"/>
  <c r="C1154" i="46"/>
  <c r="C1155" i="46"/>
  <c r="C1156" i="46"/>
  <c r="C1157" i="46"/>
  <c r="C1158" i="46"/>
  <c r="C1159" i="46"/>
  <c r="C1160" i="46"/>
  <c r="C1161" i="46"/>
  <c r="C1162" i="46"/>
  <c r="C1163" i="46"/>
  <c r="C1164" i="46"/>
  <c r="C1165" i="46"/>
  <c r="C1166" i="46"/>
  <c r="C1167" i="46"/>
  <c r="C1168" i="46"/>
  <c r="C1169" i="46"/>
  <c r="C1170" i="46"/>
  <c r="C1171" i="46"/>
  <c r="C1172" i="46"/>
  <c r="C1173" i="46"/>
  <c r="C1174" i="46"/>
  <c r="C1175" i="46"/>
  <c r="C1176" i="46"/>
  <c r="C1177" i="46"/>
  <c r="C1178" i="46"/>
  <c r="C1179" i="46"/>
  <c r="C1180" i="46"/>
  <c r="C1181" i="46"/>
  <c r="C1182" i="46"/>
  <c r="C1183" i="46"/>
  <c r="C1184" i="46"/>
  <c r="C1185" i="46"/>
  <c r="C1186" i="46"/>
  <c r="C1187" i="46"/>
  <c r="C1188" i="46"/>
  <c r="C1189" i="46"/>
  <c r="C1190" i="46"/>
  <c r="C1191" i="46"/>
  <c r="C1192" i="46"/>
  <c r="C1193" i="46"/>
  <c r="C1194" i="46"/>
  <c r="C1195" i="46"/>
  <c r="C1196" i="46"/>
  <c r="C1197" i="46"/>
  <c r="C1198" i="46"/>
  <c r="C1199" i="46"/>
  <c r="C1200" i="46"/>
  <c r="C1201" i="46"/>
  <c r="C1202" i="46"/>
  <c r="C1203" i="46"/>
  <c r="C1204" i="46"/>
  <c r="C1205" i="46"/>
  <c r="C1206" i="46"/>
  <c r="C1207" i="46"/>
  <c r="C1208" i="46"/>
  <c r="C1209" i="46"/>
  <c r="C1210" i="46"/>
  <c r="C1211" i="46"/>
  <c r="C1212" i="46"/>
  <c r="C1213" i="46"/>
  <c r="C1214" i="46"/>
  <c r="C1215" i="46"/>
  <c r="C1216" i="46"/>
  <c r="C1217" i="46"/>
  <c r="C1218" i="46"/>
  <c r="C1219" i="46"/>
  <c r="C1220" i="46"/>
  <c r="C1221" i="46"/>
  <c r="C1222" i="46"/>
  <c r="C1223" i="46"/>
  <c r="C1224" i="46"/>
  <c r="C1225" i="46"/>
  <c r="C1226" i="46"/>
  <c r="C1227" i="46"/>
  <c r="C1228" i="46"/>
  <c r="C1229" i="46"/>
  <c r="C1230" i="46"/>
  <c r="C1231" i="46"/>
  <c r="C1232" i="46"/>
  <c r="C1233" i="46"/>
  <c r="C1234" i="46"/>
  <c r="C1235" i="46"/>
  <c r="C1236" i="46"/>
  <c r="C1237" i="46"/>
  <c r="C1238" i="46"/>
  <c r="C1239" i="46"/>
  <c r="C1240" i="46"/>
  <c r="C1241" i="46"/>
  <c r="C1242" i="46"/>
  <c r="C1243" i="46"/>
  <c r="C1244" i="46"/>
  <c r="C1245" i="46"/>
  <c r="C1246" i="46"/>
  <c r="C1247" i="46"/>
  <c r="C1248" i="46"/>
  <c r="C1249" i="46"/>
  <c r="C1250" i="46"/>
  <c r="C1251" i="46"/>
  <c r="C1252" i="46"/>
  <c r="C1253" i="46"/>
  <c r="C1254" i="46"/>
  <c r="C1255" i="46"/>
  <c r="C1256" i="46"/>
  <c r="C1257" i="46"/>
  <c r="C1258" i="46"/>
  <c r="C1259" i="46"/>
  <c r="C1260" i="46"/>
  <c r="C1261" i="46"/>
  <c r="C1262" i="46"/>
  <c r="C1263" i="46"/>
  <c r="C1264" i="46"/>
  <c r="C1265" i="46"/>
  <c r="C1266" i="46"/>
  <c r="C1267" i="46"/>
  <c r="C1268" i="46"/>
  <c r="C1269" i="46"/>
  <c r="C1270" i="46"/>
  <c r="C1271" i="46"/>
  <c r="C1272" i="46"/>
  <c r="C1273" i="46"/>
  <c r="C1274" i="46"/>
  <c r="C1275" i="46"/>
  <c r="C1276" i="46"/>
  <c r="C1277" i="46"/>
  <c r="C1278" i="46"/>
  <c r="C1279" i="46"/>
  <c r="C1280" i="46"/>
  <c r="C1281" i="46"/>
  <c r="C1282" i="46"/>
  <c r="C1283" i="46"/>
  <c r="C1284" i="46"/>
  <c r="C1285" i="46"/>
  <c r="C1286" i="46"/>
  <c r="C1287" i="46"/>
  <c r="C1288" i="46"/>
  <c r="C1289" i="46"/>
  <c r="C1290" i="46"/>
  <c r="C1291" i="46"/>
  <c r="C1292" i="46"/>
  <c r="C1293" i="46"/>
  <c r="C1294" i="46"/>
  <c r="C1295" i="46"/>
  <c r="C1296" i="46"/>
  <c r="C1297" i="46"/>
  <c r="C1298" i="46"/>
  <c r="C1299" i="46"/>
  <c r="C1300" i="46"/>
  <c r="C1301" i="46"/>
  <c r="C1302" i="46"/>
  <c r="C1303" i="46"/>
  <c r="C1304" i="46"/>
  <c r="C1305" i="46"/>
  <c r="C1306" i="46"/>
  <c r="C1307" i="46"/>
  <c r="C1308" i="46"/>
  <c r="C1309" i="46"/>
  <c r="C1310" i="46"/>
  <c r="C1311" i="46"/>
  <c r="C1312" i="46"/>
  <c r="C1313" i="46"/>
  <c r="C1314" i="46"/>
  <c r="C1315" i="46"/>
  <c r="C1316" i="46"/>
  <c r="C1317" i="46"/>
  <c r="C1318" i="46"/>
  <c r="C1319" i="46"/>
  <c r="C1320" i="46"/>
  <c r="C1321" i="46"/>
  <c r="C1322" i="46"/>
  <c r="C1323" i="46"/>
  <c r="C1324" i="46"/>
  <c r="C1325" i="46"/>
  <c r="C1326" i="46"/>
  <c r="C1327" i="46"/>
  <c r="C1328" i="46"/>
  <c r="C1329" i="46"/>
  <c r="C1330" i="46"/>
  <c r="C1331" i="46"/>
  <c r="C1332" i="46"/>
  <c r="C1333" i="46"/>
  <c r="C1334" i="46"/>
  <c r="C1335" i="46"/>
  <c r="C1336" i="46"/>
  <c r="C1337" i="46"/>
  <c r="C1338" i="46"/>
  <c r="C1339" i="46"/>
  <c r="C1340" i="46"/>
  <c r="C1341" i="46"/>
  <c r="C1342" i="46"/>
  <c r="C1343" i="46"/>
  <c r="C1344" i="46"/>
  <c r="C1345" i="46"/>
  <c r="C1346" i="46"/>
  <c r="C1347" i="46"/>
  <c r="C1348" i="46"/>
  <c r="C1349" i="46"/>
  <c r="C1350" i="46"/>
  <c r="C1351" i="46"/>
  <c r="C1352" i="46"/>
  <c r="C1353" i="46"/>
  <c r="C1354" i="46"/>
  <c r="C1355" i="46"/>
  <c r="C1356" i="46"/>
  <c r="C1357" i="46"/>
  <c r="C1358" i="46"/>
  <c r="C1359" i="46"/>
  <c r="C1360" i="46"/>
  <c r="C1361" i="46"/>
  <c r="C1362" i="46"/>
  <c r="C1363" i="46"/>
  <c r="C1364" i="46"/>
  <c r="C1365" i="46"/>
  <c r="C1366" i="46"/>
  <c r="C1367" i="46"/>
  <c r="C1368" i="46"/>
  <c r="C1369" i="46"/>
  <c r="C1370" i="46"/>
  <c r="C1371" i="46"/>
  <c r="C1372" i="46"/>
  <c r="C1373" i="46"/>
  <c r="C1374" i="46"/>
  <c r="C1375" i="46"/>
  <c r="C1376" i="46"/>
  <c r="C1377" i="46"/>
  <c r="C1378" i="46"/>
  <c r="C1379" i="46"/>
  <c r="C1380" i="46"/>
  <c r="C1381" i="46"/>
  <c r="C1382" i="46"/>
  <c r="C1383" i="46"/>
  <c r="C1384" i="46"/>
  <c r="C1385" i="46"/>
  <c r="C1386" i="46"/>
  <c r="C1387" i="46"/>
  <c r="C1388" i="46"/>
  <c r="C1389" i="46"/>
  <c r="C1390" i="46"/>
  <c r="C1391" i="46"/>
  <c r="C1392" i="46"/>
  <c r="C1393" i="46"/>
  <c r="C1394" i="46"/>
  <c r="C1395" i="46"/>
  <c r="C1396" i="46"/>
  <c r="C1397" i="46"/>
  <c r="C1398" i="46"/>
  <c r="C1399" i="46"/>
  <c r="C1400" i="46"/>
  <c r="C1401" i="46"/>
  <c r="C1402" i="46"/>
  <c r="C1403" i="46"/>
  <c r="C1404" i="46"/>
  <c r="C1405" i="46"/>
  <c r="C1406" i="46"/>
  <c r="C1407" i="46"/>
  <c r="C1408" i="46"/>
  <c r="C1409" i="46"/>
  <c r="C1410" i="46"/>
  <c r="C1411" i="46"/>
  <c r="C1412" i="46"/>
  <c r="C1413" i="46"/>
  <c r="C1414" i="46"/>
  <c r="C1415" i="46"/>
  <c r="C1416" i="46"/>
  <c r="C1417" i="46"/>
  <c r="C1418" i="46"/>
  <c r="C1419" i="46"/>
  <c r="C1420" i="46"/>
  <c r="C1421" i="46"/>
  <c r="C1422" i="46"/>
  <c r="C1423" i="46"/>
  <c r="C1424" i="46"/>
  <c r="C1425" i="46"/>
  <c r="C1426" i="46"/>
  <c r="C1427" i="46"/>
  <c r="C1428" i="46"/>
  <c r="C1429" i="46"/>
  <c r="C1430" i="46"/>
  <c r="C1431" i="46"/>
  <c r="C1432" i="46"/>
  <c r="C1433" i="46"/>
  <c r="C1434" i="46"/>
  <c r="C1435" i="46"/>
  <c r="C1436" i="46"/>
  <c r="C1437" i="46"/>
  <c r="C1438" i="46"/>
  <c r="C1439" i="46"/>
  <c r="C1440" i="46"/>
  <c r="C1441" i="46"/>
  <c r="C1442" i="46"/>
  <c r="C1443" i="46"/>
  <c r="C1444" i="46"/>
  <c r="C1445" i="46"/>
  <c r="C1446" i="46"/>
  <c r="C1447" i="46"/>
  <c r="C1448" i="46"/>
  <c r="C1449" i="46"/>
  <c r="C1450" i="46"/>
  <c r="C1451" i="46"/>
  <c r="C1452" i="46"/>
  <c r="C1453" i="46"/>
  <c r="C1454" i="46"/>
  <c r="C1455" i="46"/>
  <c r="C1456" i="46"/>
  <c r="C1457" i="46"/>
  <c r="C1458" i="46"/>
  <c r="C1459" i="46"/>
  <c r="C1460" i="46"/>
  <c r="C1461" i="46"/>
  <c r="C1462" i="46"/>
  <c r="C1463" i="46"/>
  <c r="C1464" i="46"/>
  <c r="C1465" i="46"/>
  <c r="C1466" i="46"/>
  <c r="C1467" i="46"/>
  <c r="C1468" i="46"/>
  <c r="C1469" i="46"/>
  <c r="C1470" i="46"/>
  <c r="C1471" i="46"/>
  <c r="C1472" i="46"/>
  <c r="C1473" i="46"/>
  <c r="C1474" i="46"/>
  <c r="C1475" i="46"/>
  <c r="C1476" i="46"/>
  <c r="C1477" i="46"/>
  <c r="C1478" i="46"/>
  <c r="C1479" i="46"/>
  <c r="C1480" i="46"/>
  <c r="C1481" i="46"/>
  <c r="C1482" i="46"/>
  <c r="C1483" i="46"/>
  <c r="C1484" i="46"/>
  <c r="C1485" i="46"/>
  <c r="C1486" i="46"/>
  <c r="C1487" i="46"/>
  <c r="C1488" i="46"/>
  <c r="C1489" i="46"/>
  <c r="C1490" i="46"/>
  <c r="C1491" i="46"/>
  <c r="C1492" i="46"/>
  <c r="C1493" i="46"/>
  <c r="C1494" i="46"/>
  <c r="C1495" i="46"/>
  <c r="C1496" i="46"/>
  <c r="C1497" i="46"/>
  <c r="C1498" i="46"/>
  <c r="C1499" i="46"/>
  <c r="C1500" i="46"/>
  <c r="C1501" i="46"/>
  <c r="C1502" i="46"/>
  <c r="C1503" i="46"/>
  <c r="C1504" i="46"/>
  <c r="C1505" i="46"/>
  <c r="C1506" i="46"/>
  <c r="C1507" i="46"/>
  <c r="C1508" i="46"/>
  <c r="C1509" i="46"/>
  <c r="C1510" i="46"/>
  <c r="C1511" i="46"/>
  <c r="C1512" i="46"/>
  <c r="C1513" i="46"/>
  <c r="C1514" i="46"/>
  <c r="C1515" i="46"/>
  <c r="C1516" i="46"/>
  <c r="C1517" i="46"/>
  <c r="C1518" i="46"/>
  <c r="C1519" i="46"/>
  <c r="C1520" i="46"/>
  <c r="C1521" i="46"/>
  <c r="C1522" i="46"/>
  <c r="C1523" i="46"/>
  <c r="C1524" i="46"/>
  <c r="C1525" i="46"/>
  <c r="C1526" i="46"/>
  <c r="C1527" i="46"/>
  <c r="C1528" i="46"/>
  <c r="C1529" i="46"/>
  <c r="C1530" i="46"/>
  <c r="C1531" i="46"/>
  <c r="C1532" i="46"/>
  <c r="C1533" i="46"/>
  <c r="C1534" i="46"/>
  <c r="C1535" i="46"/>
  <c r="C1536" i="46"/>
  <c r="C1537" i="46"/>
  <c r="C1538" i="46"/>
  <c r="C1539" i="46"/>
  <c r="C1540" i="46"/>
  <c r="C1541" i="46"/>
  <c r="C1542" i="46"/>
  <c r="C1543" i="46"/>
  <c r="C1544" i="46"/>
  <c r="C1545" i="46"/>
  <c r="C1546" i="46"/>
  <c r="C1547" i="46"/>
  <c r="C1548" i="46"/>
  <c r="C1549" i="46"/>
  <c r="C1550" i="46"/>
  <c r="C1551" i="46"/>
  <c r="C1552" i="46"/>
  <c r="C1553" i="46"/>
  <c r="C1554" i="46"/>
  <c r="C1555" i="46"/>
  <c r="C1556" i="46"/>
  <c r="C1557" i="46"/>
  <c r="C1558" i="46"/>
  <c r="C1559" i="46"/>
  <c r="C1560" i="46"/>
  <c r="C1561" i="46"/>
  <c r="C1562" i="46"/>
  <c r="C1563" i="46"/>
  <c r="C1564" i="46"/>
  <c r="C1565" i="46"/>
  <c r="C1566" i="46"/>
  <c r="C1567" i="46"/>
  <c r="C1568" i="46"/>
  <c r="C1569" i="46"/>
  <c r="C1570" i="46"/>
  <c r="C1571" i="46"/>
  <c r="C1572" i="46"/>
  <c r="C1573" i="46"/>
  <c r="C1574" i="46"/>
  <c r="C1575" i="46"/>
  <c r="C1576" i="46"/>
  <c r="C1577" i="46"/>
  <c r="C1578" i="46"/>
  <c r="C1579" i="46"/>
  <c r="C1580" i="46"/>
  <c r="C1581" i="46"/>
  <c r="C1582" i="46"/>
  <c r="C1583" i="46"/>
  <c r="C1584" i="46"/>
  <c r="C1585" i="46"/>
  <c r="C1586" i="46"/>
  <c r="C1587" i="46"/>
  <c r="C1588" i="46"/>
  <c r="C1589" i="46"/>
  <c r="C1590" i="46"/>
  <c r="C1591" i="46"/>
  <c r="C1592" i="46"/>
  <c r="C1593" i="46"/>
  <c r="C1594" i="46"/>
  <c r="C1595" i="46"/>
  <c r="C1596" i="46"/>
  <c r="C1597" i="46"/>
  <c r="C1598" i="46"/>
  <c r="C1599" i="46"/>
  <c r="C1600" i="46"/>
  <c r="C1601" i="46"/>
  <c r="C1602" i="46"/>
  <c r="C1603" i="46"/>
  <c r="C1604" i="46"/>
  <c r="C1605" i="46"/>
  <c r="C1606" i="46"/>
  <c r="C1607" i="46"/>
  <c r="C1608" i="46"/>
  <c r="C1609" i="46"/>
  <c r="C1610" i="46"/>
  <c r="C1611" i="46"/>
  <c r="C1612" i="46"/>
  <c r="C1613" i="46"/>
  <c r="C1614" i="46"/>
  <c r="C1615" i="46"/>
  <c r="C1616" i="46"/>
  <c r="C1617" i="46"/>
  <c r="C1618" i="46"/>
  <c r="C1619" i="46"/>
  <c r="C1620" i="46"/>
  <c r="C1621" i="46"/>
  <c r="C1622" i="46"/>
  <c r="C1623" i="46"/>
  <c r="C1624" i="46"/>
  <c r="C1625" i="46"/>
  <c r="C1626" i="46"/>
  <c r="C1627" i="46"/>
  <c r="C1628" i="46"/>
  <c r="C1629" i="46"/>
  <c r="C1630" i="46"/>
  <c r="C1631" i="46"/>
  <c r="C1632" i="46"/>
  <c r="C1633" i="46"/>
  <c r="C1634" i="46"/>
  <c r="C1635" i="46"/>
  <c r="C1636" i="46"/>
  <c r="C1637" i="46"/>
  <c r="C1638" i="46"/>
  <c r="C1639" i="46"/>
  <c r="C1640" i="46"/>
  <c r="C1641" i="46"/>
  <c r="C1642" i="46"/>
  <c r="C1643" i="46"/>
  <c r="C1644" i="46"/>
  <c r="C1645" i="46"/>
  <c r="C1646" i="46"/>
  <c r="C1647" i="46"/>
  <c r="C1648" i="46"/>
  <c r="C1649" i="46"/>
  <c r="C1650" i="46"/>
  <c r="C1651" i="46"/>
  <c r="C1652" i="46"/>
  <c r="C1653" i="46"/>
  <c r="C1654" i="46"/>
  <c r="C1655" i="46"/>
  <c r="C1656" i="46"/>
  <c r="C1657" i="46"/>
  <c r="C1658" i="46"/>
  <c r="C1659" i="46"/>
  <c r="C1660" i="46"/>
  <c r="C1661" i="46"/>
  <c r="C1662" i="46"/>
  <c r="C1663" i="46"/>
  <c r="C1664" i="46"/>
  <c r="C1665" i="46"/>
  <c r="C1666" i="46"/>
  <c r="C1667" i="46"/>
  <c r="C1668" i="46"/>
  <c r="C1669" i="46"/>
  <c r="C1670" i="46"/>
  <c r="C1671" i="46"/>
  <c r="C1672" i="46"/>
  <c r="C1673" i="46"/>
  <c r="C1674" i="46"/>
  <c r="C1675" i="46"/>
  <c r="C1676" i="46"/>
  <c r="C1677" i="46"/>
  <c r="C1678" i="46"/>
  <c r="C1679" i="46"/>
  <c r="C1680" i="46"/>
  <c r="C1681" i="46"/>
  <c r="C1682" i="46"/>
  <c r="C1683" i="46"/>
  <c r="C1684" i="46"/>
  <c r="C1685" i="46"/>
  <c r="C1686" i="46"/>
  <c r="C1687" i="46"/>
  <c r="C1688" i="46"/>
  <c r="C1689" i="46"/>
  <c r="C1690" i="46"/>
  <c r="C1691" i="46"/>
  <c r="C1692" i="46"/>
  <c r="C1693" i="46"/>
  <c r="C1694" i="46"/>
  <c r="C1695" i="46"/>
  <c r="C1696" i="46"/>
  <c r="C1697" i="46"/>
  <c r="C1698" i="46"/>
  <c r="C1699" i="46"/>
  <c r="C1700" i="46"/>
  <c r="C1701" i="46"/>
  <c r="C1702" i="46"/>
  <c r="C1703" i="46"/>
  <c r="C1704" i="46"/>
  <c r="C1705" i="46"/>
  <c r="C1706" i="46"/>
  <c r="C1707" i="46"/>
  <c r="C1708" i="46"/>
  <c r="C1709" i="46"/>
  <c r="C1710" i="46"/>
  <c r="C1711" i="46"/>
  <c r="C1712" i="46"/>
  <c r="C1713" i="46"/>
  <c r="C1714" i="46"/>
  <c r="C1715" i="46"/>
  <c r="C1716" i="46"/>
  <c r="C1717" i="46"/>
  <c r="C1718" i="46"/>
  <c r="C1719" i="46"/>
  <c r="C1720" i="46"/>
  <c r="C1721" i="46"/>
  <c r="C1722" i="46"/>
  <c r="C1723" i="46"/>
  <c r="C1724" i="46"/>
  <c r="C1725" i="46"/>
  <c r="C1726" i="46"/>
  <c r="C1727" i="46"/>
  <c r="C1728" i="46"/>
  <c r="C1729" i="46"/>
  <c r="C1730" i="46"/>
  <c r="C1731" i="46"/>
  <c r="C1732" i="46"/>
  <c r="C1733" i="46"/>
  <c r="C1734" i="46"/>
  <c r="C1735" i="46"/>
  <c r="C1736" i="46"/>
  <c r="C1737" i="46"/>
  <c r="C1738" i="46"/>
  <c r="C1739" i="46"/>
  <c r="C1740" i="46"/>
  <c r="C1741" i="46"/>
  <c r="C1742" i="46"/>
  <c r="C1743" i="46"/>
  <c r="C1744" i="46"/>
  <c r="C1745" i="46"/>
  <c r="C1746" i="46"/>
  <c r="C1747" i="46"/>
  <c r="C1748" i="46"/>
  <c r="C1749" i="46"/>
  <c r="C1750" i="46"/>
  <c r="C1751" i="46"/>
  <c r="C1752" i="46"/>
  <c r="C1753" i="46"/>
  <c r="C1754" i="46"/>
  <c r="C1755" i="46"/>
  <c r="C1756" i="46"/>
  <c r="C1757" i="46"/>
  <c r="C1758" i="46"/>
  <c r="C1759" i="46"/>
  <c r="C1760" i="46"/>
  <c r="C1761" i="46"/>
  <c r="C1762" i="46"/>
  <c r="C1763" i="46"/>
  <c r="C1764" i="46"/>
  <c r="C1765" i="46"/>
  <c r="C1766" i="46"/>
  <c r="C1767" i="46"/>
  <c r="C1768" i="46"/>
  <c r="C1769" i="46"/>
  <c r="C1770" i="46"/>
  <c r="C1771" i="46"/>
  <c r="C1772" i="46"/>
  <c r="C1773" i="46"/>
  <c r="C1774" i="46"/>
  <c r="C1775" i="46"/>
  <c r="C1776" i="46"/>
  <c r="C1777" i="46"/>
  <c r="C1778" i="46"/>
  <c r="C1779" i="46"/>
  <c r="C1780" i="46"/>
  <c r="C1781" i="46"/>
  <c r="C1782" i="46"/>
  <c r="C1783" i="46"/>
  <c r="C1784" i="46"/>
  <c r="C1785" i="46"/>
  <c r="C1786" i="46"/>
  <c r="C1787" i="46"/>
  <c r="C1788" i="46"/>
  <c r="C1789" i="46"/>
  <c r="C1790" i="46"/>
  <c r="C1791" i="46"/>
  <c r="C1792" i="46"/>
  <c r="C1793" i="46"/>
  <c r="C1794" i="46"/>
  <c r="C1795" i="46"/>
  <c r="C1796" i="46"/>
  <c r="C1797" i="46"/>
  <c r="C1798" i="46"/>
  <c r="C1799" i="46"/>
  <c r="C1800" i="46"/>
  <c r="C1801" i="46"/>
  <c r="C1802" i="46"/>
  <c r="C1803" i="46"/>
  <c r="C1804" i="46"/>
  <c r="C1805" i="46"/>
  <c r="C1806" i="46"/>
  <c r="C1807" i="46"/>
  <c r="C1808" i="46"/>
  <c r="C1809" i="46"/>
  <c r="C1810" i="46"/>
  <c r="C1811" i="46"/>
  <c r="C1812" i="46"/>
  <c r="C1813" i="46"/>
  <c r="C1814" i="46"/>
  <c r="C1815" i="46"/>
  <c r="C1816" i="46"/>
  <c r="C1817" i="46"/>
  <c r="C1818" i="46"/>
  <c r="C1819" i="46"/>
  <c r="C1820" i="46"/>
  <c r="C1821" i="46"/>
  <c r="C1822" i="46"/>
  <c r="C1823" i="46"/>
  <c r="C1824" i="46"/>
  <c r="C1825" i="46"/>
  <c r="C1826" i="46"/>
  <c r="C1827" i="46"/>
  <c r="C1828" i="46"/>
  <c r="C1829" i="46"/>
  <c r="C1830" i="46"/>
  <c r="C1831" i="46"/>
  <c r="C1832" i="46"/>
  <c r="C1833" i="46"/>
  <c r="C1834" i="46"/>
  <c r="C1835" i="46"/>
  <c r="C1836" i="46"/>
  <c r="C1837" i="46"/>
  <c r="C1838" i="46"/>
  <c r="C1839" i="46"/>
  <c r="C1840" i="46"/>
  <c r="C1841" i="46"/>
  <c r="C1842" i="46"/>
  <c r="C1843" i="46"/>
  <c r="C1844" i="46"/>
  <c r="C1845" i="46"/>
  <c r="C1846" i="46"/>
  <c r="C1847" i="46"/>
  <c r="C1848" i="46"/>
  <c r="C1849" i="46"/>
  <c r="C1850" i="46"/>
  <c r="C1851" i="46"/>
  <c r="C1852" i="46"/>
  <c r="C1853" i="46"/>
  <c r="C1854" i="46"/>
  <c r="C1855" i="46"/>
  <c r="C1856" i="46"/>
  <c r="C1857" i="46"/>
  <c r="C1858" i="46"/>
  <c r="C1859" i="46"/>
  <c r="C1860" i="46"/>
  <c r="C1861" i="46"/>
  <c r="C1862" i="46"/>
  <c r="C1863" i="46"/>
  <c r="C1864" i="46"/>
  <c r="C1865" i="46"/>
  <c r="C1866" i="46"/>
  <c r="C1867" i="46"/>
  <c r="C1868" i="46"/>
  <c r="C1869" i="46"/>
  <c r="C1870" i="46"/>
  <c r="C1871" i="46"/>
  <c r="C1872" i="46"/>
  <c r="C1873" i="46"/>
  <c r="C1874" i="46"/>
  <c r="C1875" i="46"/>
  <c r="C1876" i="46"/>
  <c r="C1877" i="46"/>
  <c r="C1878" i="46"/>
  <c r="C1879" i="46"/>
  <c r="C1880" i="46"/>
  <c r="C1881" i="46"/>
  <c r="C1882" i="46"/>
  <c r="C1883" i="46"/>
  <c r="C1884" i="46"/>
  <c r="C1885" i="46"/>
  <c r="C1886" i="46"/>
  <c r="C1887" i="46"/>
  <c r="C1888" i="46"/>
  <c r="C1889" i="46"/>
  <c r="C1890" i="46"/>
  <c r="C1891" i="46"/>
  <c r="C1892" i="46"/>
  <c r="C1893" i="46"/>
  <c r="C1894" i="46"/>
  <c r="C1895" i="46"/>
  <c r="C1896" i="46"/>
  <c r="C1897" i="46"/>
  <c r="C1898" i="46"/>
  <c r="C1899" i="46"/>
  <c r="C1900" i="46"/>
  <c r="C1901" i="46"/>
  <c r="C1902" i="46"/>
  <c r="C1903" i="46"/>
  <c r="C1904" i="46"/>
  <c r="C1905" i="46"/>
  <c r="C1906" i="46"/>
  <c r="C1907" i="46"/>
  <c r="C1908" i="46"/>
  <c r="C1909" i="46"/>
  <c r="C1910" i="46"/>
  <c r="C1911" i="46"/>
  <c r="C1912" i="46"/>
  <c r="C1913" i="46"/>
  <c r="C1914" i="46"/>
  <c r="C1915" i="46"/>
  <c r="C1916" i="46"/>
  <c r="C1917" i="46"/>
  <c r="C1918" i="46"/>
  <c r="C1919" i="46"/>
  <c r="C1920" i="46"/>
  <c r="C1921" i="46"/>
  <c r="C1922" i="46"/>
  <c r="C1923" i="46"/>
  <c r="C1924" i="46"/>
  <c r="C1925" i="46"/>
  <c r="C1926" i="46"/>
  <c r="C1927" i="46"/>
  <c r="C1928" i="46"/>
  <c r="C1929" i="46"/>
  <c r="C1930" i="46"/>
  <c r="C1931" i="46"/>
  <c r="C1932" i="46"/>
  <c r="C1933" i="46"/>
  <c r="C1934" i="46"/>
  <c r="C1935" i="46"/>
  <c r="C1936" i="46"/>
  <c r="C1937" i="46"/>
  <c r="C1938" i="46"/>
  <c r="C1939" i="46"/>
  <c r="C1940" i="46"/>
  <c r="C1941" i="46"/>
  <c r="C1942" i="46"/>
  <c r="C1943" i="46"/>
  <c r="C1944" i="46"/>
  <c r="C1945" i="46"/>
  <c r="C1946" i="46"/>
  <c r="C1947" i="46"/>
  <c r="C1948" i="46"/>
  <c r="C1949" i="46"/>
  <c r="C1950" i="46"/>
  <c r="C1951" i="46"/>
  <c r="C1952" i="46"/>
  <c r="C1953" i="46"/>
  <c r="C1954" i="46"/>
  <c r="C1955" i="46"/>
  <c r="C1956" i="46"/>
  <c r="C1957" i="46"/>
  <c r="C1958" i="46"/>
  <c r="C1959" i="46"/>
  <c r="C1960" i="46"/>
  <c r="C1961" i="46"/>
  <c r="C1962" i="46"/>
  <c r="C1963" i="46"/>
  <c r="C1964" i="46"/>
  <c r="C1965" i="46"/>
  <c r="C1966" i="46"/>
  <c r="C1967" i="46"/>
  <c r="C1968" i="46"/>
  <c r="C1969" i="46"/>
  <c r="C1970" i="46"/>
  <c r="C1971" i="46"/>
  <c r="C1972" i="46"/>
  <c r="C1973" i="46"/>
  <c r="C1974" i="46"/>
  <c r="C1975" i="46"/>
  <c r="C1976" i="46"/>
  <c r="C1977" i="46"/>
  <c r="C1978" i="46"/>
  <c r="C1979" i="46"/>
  <c r="C1980" i="46"/>
  <c r="C1981" i="46"/>
  <c r="C1982" i="46"/>
  <c r="C1983" i="46"/>
  <c r="C1984" i="46"/>
  <c r="C1985" i="46"/>
  <c r="C1986" i="46"/>
  <c r="C1987" i="46"/>
  <c r="C1988" i="46"/>
  <c r="C1989" i="46"/>
  <c r="C1990" i="46"/>
  <c r="C1991" i="46"/>
  <c r="C1992" i="46"/>
  <c r="C1993" i="46"/>
  <c r="C1994" i="46"/>
  <c r="C1995" i="46"/>
  <c r="C1996" i="46"/>
  <c r="C1997" i="46"/>
  <c r="C1998" i="46"/>
  <c r="C1999" i="46"/>
  <c r="C2000" i="46"/>
  <c r="C2001" i="46"/>
  <c r="C2002" i="46"/>
  <c r="C2003" i="46"/>
  <c r="C2004" i="46"/>
  <c r="C2005" i="46"/>
  <c r="C2006" i="46"/>
  <c r="C2007" i="46"/>
  <c r="C2008" i="46"/>
  <c r="C2009" i="46"/>
  <c r="C2010" i="46"/>
  <c r="C2011" i="46"/>
  <c r="C2012" i="46"/>
  <c r="C2013" i="46"/>
  <c r="C2014" i="46"/>
  <c r="C2015" i="46"/>
  <c r="C2016" i="46"/>
  <c r="C2017" i="46"/>
  <c r="C2018" i="46"/>
  <c r="C2019" i="46"/>
  <c r="C2020" i="46"/>
  <c r="C2021" i="46"/>
  <c r="C2022" i="46"/>
  <c r="C2023" i="46"/>
  <c r="C2024" i="46"/>
  <c r="C2025" i="46"/>
  <c r="C2026" i="46"/>
  <c r="C2027" i="46"/>
  <c r="C2028" i="46"/>
  <c r="C2029" i="46"/>
  <c r="C2030" i="46"/>
  <c r="C2031" i="46"/>
  <c r="C2032" i="46"/>
  <c r="C2033" i="46"/>
  <c r="C2034" i="46"/>
  <c r="C2035" i="46"/>
  <c r="C2036" i="46"/>
  <c r="C2037" i="46"/>
  <c r="C2038" i="46"/>
  <c r="C2039" i="46"/>
  <c r="C2040" i="46"/>
  <c r="C2041" i="46"/>
  <c r="C2042" i="46"/>
  <c r="C2043" i="46"/>
  <c r="C2044" i="46"/>
  <c r="C2045" i="46"/>
  <c r="C2046" i="46"/>
  <c r="C2047" i="46"/>
  <c r="C2048" i="46"/>
  <c r="C2049" i="46"/>
  <c r="C2050" i="46"/>
  <c r="C2051" i="46"/>
  <c r="C2052" i="46"/>
  <c r="C2053" i="46"/>
  <c r="C2054" i="46"/>
  <c r="C2055" i="46"/>
  <c r="C2056" i="46"/>
  <c r="C2057" i="46"/>
  <c r="C2058" i="46"/>
  <c r="C2059" i="46"/>
  <c r="C2060" i="46"/>
  <c r="C2061" i="46"/>
  <c r="C2062" i="46"/>
  <c r="C2063" i="46"/>
  <c r="C2064" i="46"/>
  <c r="C2065" i="46"/>
  <c r="C2066" i="46"/>
  <c r="C2067" i="46"/>
  <c r="C2068" i="46"/>
  <c r="C2069" i="46"/>
  <c r="C2070" i="46"/>
  <c r="C2071" i="46"/>
  <c r="C2072" i="46"/>
  <c r="C2073" i="46"/>
  <c r="C2074" i="46"/>
  <c r="C2075" i="46"/>
  <c r="C2076" i="46"/>
  <c r="C2077" i="46"/>
  <c r="C2078" i="46"/>
  <c r="C2079" i="46"/>
  <c r="C2080" i="46"/>
  <c r="C2081" i="46"/>
  <c r="C2082" i="46"/>
  <c r="C2083" i="46"/>
  <c r="C2084" i="46"/>
  <c r="C2085" i="46"/>
  <c r="C2086" i="46"/>
  <c r="C2087" i="46"/>
  <c r="C2088" i="46"/>
  <c r="C2089" i="46"/>
  <c r="C2090" i="46"/>
  <c r="C2091" i="46"/>
  <c r="C2092" i="46"/>
  <c r="C2093" i="46"/>
  <c r="C2094" i="46"/>
  <c r="C2095" i="46"/>
  <c r="C2096" i="46"/>
  <c r="C2097" i="46"/>
  <c r="C2098" i="46"/>
  <c r="C2099" i="46"/>
  <c r="C2100" i="46"/>
  <c r="C2101" i="46"/>
  <c r="C2102" i="46"/>
  <c r="C2103" i="46"/>
  <c r="C2104" i="46"/>
  <c r="C2105" i="46"/>
  <c r="C2106" i="46"/>
  <c r="C2107" i="46"/>
  <c r="C2108" i="46"/>
  <c r="C2109" i="46"/>
  <c r="C2110" i="46"/>
  <c r="C2111" i="46"/>
  <c r="C2112" i="46"/>
  <c r="C2113" i="46"/>
  <c r="C2114" i="46"/>
  <c r="C2115" i="46"/>
  <c r="C2116" i="46"/>
  <c r="C2117" i="46"/>
  <c r="C2118" i="46"/>
  <c r="C2119" i="46"/>
  <c r="C2120" i="46"/>
  <c r="C2121" i="46"/>
  <c r="C2122" i="46"/>
  <c r="C2123" i="46"/>
  <c r="C2124" i="46"/>
  <c r="C2125" i="46"/>
  <c r="C2126" i="46"/>
  <c r="C2127" i="46"/>
  <c r="C2128" i="46"/>
  <c r="C2129" i="46"/>
  <c r="C2130" i="46"/>
  <c r="C2131" i="46"/>
  <c r="C2132" i="46"/>
  <c r="C2133" i="46"/>
  <c r="C2134" i="46"/>
  <c r="C2135" i="46"/>
  <c r="C2136" i="46"/>
  <c r="C2137" i="46"/>
  <c r="C2138" i="46"/>
  <c r="C2139" i="46"/>
  <c r="C2140" i="46"/>
  <c r="C2141" i="46"/>
  <c r="C2142" i="46"/>
  <c r="C2143" i="46"/>
  <c r="C2144" i="46"/>
  <c r="C2145" i="46"/>
  <c r="C2146" i="46"/>
  <c r="C2147" i="46"/>
  <c r="C2148" i="46"/>
  <c r="C2149" i="46"/>
  <c r="C2150" i="46"/>
  <c r="C2151" i="46"/>
  <c r="C2152" i="46"/>
  <c r="C2153" i="46"/>
  <c r="C2154" i="46"/>
  <c r="C2155" i="46"/>
  <c r="C2156" i="46"/>
  <c r="C2157" i="46"/>
  <c r="C2158" i="46"/>
  <c r="C2159" i="46"/>
  <c r="C2160" i="46"/>
  <c r="C2161" i="46"/>
  <c r="C2162" i="46"/>
  <c r="C2163" i="46"/>
  <c r="C2164" i="46"/>
  <c r="C2165" i="46"/>
  <c r="C2166" i="46"/>
  <c r="C2167" i="46"/>
  <c r="C2168" i="46"/>
  <c r="C2169" i="46"/>
  <c r="C2170" i="46"/>
  <c r="C2171" i="46"/>
  <c r="C2172" i="46"/>
  <c r="C2173" i="46"/>
  <c r="C2174" i="46"/>
  <c r="C2175" i="46"/>
  <c r="C2176" i="46"/>
  <c r="C2177" i="46"/>
  <c r="C2178" i="46"/>
  <c r="C2179" i="46"/>
  <c r="C2180" i="46"/>
  <c r="C2181" i="46"/>
  <c r="C2182" i="46"/>
  <c r="C2183" i="46"/>
  <c r="C2184" i="46"/>
  <c r="C2185" i="46"/>
  <c r="C2186" i="46"/>
  <c r="C2187" i="46"/>
  <c r="C2188" i="46"/>
  <c r="C2189" i="46"/>
  <c r="C2190" i="46"/>
  <c r="C2191" i="46"/>
  <c r="C2192" i="46"/>
  <c r="C2193" i="46"/>
  <c r="C2194" i="46"/>
  <c r="C2195" i="46"/>
  <c r="C2196" i="46"/>
  <c r="C2197" i="46"/>
  <c r="C2198" i="46"/>
  <c r="C2199" i="46"/>
  <c r="C2200" i="46"/>
  <c r="C2201" i="46"/>
  <c r="C2202" i="46"/>
  <c r="C2203" i="46"/>
  <c r="C2204" i="46"/>
  <c r="C2205" i="46"/>
  <c r="C2206" i="46"/>
  <c r="C2207" i="46"/>
  <c r="C2208" i="46"/>
  <c r="C2209" i="46"/>
  <c r="C2210" i="46"/>
  <c r="C2211" i="46"/>
  <c r="C2212" i="46"/>
  <c r="C2213" i="46"/>
  <c r="C2214" i="46"/>
  <c r="C2215" i="46"/>
  <c r="C2216" i="46"/>
  <c r="C2217" i="46"/>
  <c r="C2218" i="46"/>
  <c r="C2219" i="46"/>
  <c r="C2220" i="46"/>
  <c r="C2221" i="46"/>
  <c r="C2222" i="46"/>
  <c r="C2223" i="46"/>
  <c r="C2224" i="46"/>
  <c r="C2225" i="46"/>
  <c r="C2226" i="46"/>
  <c r="C2227" i="46"/>
  <c r="C2228" i="46"/>
  <c r="C2229" i="46"/>
  <c r="C2230" i="46"/>
  <c r="C2231" i="46"/>
  <c r="C2232" i="46"/>
  <c r="C2233" i="46"/>
  <c r="C2234" i="46"/>
  <c r="C2235" i="46"/>
  <c r="C2236" i="46"/>
  <c r="C2237" i="46"/>
  <c r="C2238" i="46"/>
  <c r="C2239" i="46"/>
  <c r="C2240" i="46"/>
  <c r="C2241" i="46"/>
  <c r="C2242" i="46"/>
  <c r="C2243" i="46"/>
  <c r="C2244" i="46"/>
  <c r="C2245" i="46"/>
  <c r="C2246" i="46"/>
  <c r="C2247" i="46"/>
  <c r="C2248" i="46"/>
  <c r="C2249" i="46"/>
  <c r="C2250" i="46"/>
  <c r="C2251" i="46"/>
  <c r="C2252" i="46"/>
  <c r="C2253" i="46"/>
  <c r="C2254" i="46"/>
  <c r="C2255" i="46"/>
  <c r="C2256" i="46"/>
  <c r="C2257" i="46"/>
  <c r="C2258" i="46"/>
  <c r="C2259" i="46"/>
  <c r="C2260" i="46"/>
  <c r="C2261" i="46"/>
  <c r="C2262" i="46"/>
  <c r="C2263" i="46"/>
  <c r="C2264" i="46"/>
  <c r="C2265" i="46"/>
  <c r="C2266" i="46"/>
  <c r="C2267" i="46"/>
  <c r="C2268" i="46"/>
  <c r="C2269" i="46"/>
  <c r="C2270" i="46"/>
  <c r="C2271" i="46"/>
  <c r="C2272" i="46"/>
  <c r="C2273" i="46"/>
  <c r="C2274" i="46"/>
  <c r="C2275" i="46"/>
  <c r="C2276" i="46"/>
  <c r="C2277" i="46"/>
  <c r="C2278" i="46"/>
  <c r="C2279" i="46"/>
  <c r="C2280" i="46"/>
  <c r="C2281" i="46"/>
  <c r="C2282" i="46"/>
  <c r="C2283" i="46"/>
  <c r="C2284" i="46"/>
  <c r="C2285" i="46"/>
  <c r="C2286" i="46"/>
  <c r="C2287" i="46"/>
  <c r="C2288" i="46"/>
  <c r="C2289" i="46"/>
  <c r="C2290" i="46"/>
  <c r="C2291" i="46"/>
  <c r="C2292" i="46"/>
  <c r="C2293" i="46"/>
  <c r="C2294" i="46"/>
  <c r="C2295" i="46"/>
  <c r="C2296" i="46"/>
  <c r="C2297" i="46"/>
  <c r="C2298" i="46"/>
  <c r="C2299" i="46"/>
  <c r="C2300" i="46"/>
  <c r="C2301" i="46"/>
  <c r="C2302" i="46"/>
  <c r="C2303" i="46"/>
  <c r="C2304" i="46"/>
  <c r="C2305" i="46"/>
  <c r="C2306" i="46"/>
  <c r="C2307" i="46"/>
  <c r="C2308" i="46"/>
  <c r="C2309" i="46"/>
  <c r="C2310" i="46"/>
  <c r="C2311" i="46"/>
  <c r="C2312" i="46"/>
  <c r="C2313" i="46"/>
  <c r="C2314" i="46"/>
  <c r="C2315" i="46"/>
  <c r="C2316" i="46"/>
  <c r="C2317" i="46"/>
  <c r="C2318" i="46"/>
  <c r="C2319" i="46"/>
  <c r="C2320" i="46"/>
  <c r="C2321" i="46"/>
  <c r="C2322" i="46"/>
  <c r="C2323" i="46"/>
  <c r="C2324" i="46"/>
  <c r="C2325" i="46"/>
  <c r="C2326" i="46"/>
  <c r="C2327" i="46"/>
  <c r="C2328" i="46"/>
  <c r="C2329" i="46"/>
  <c r="C2330" i="46"/>
  <c r="C2331" i="46"/>
  <c r="C2332" i="46"/>
  <c r="C2333" i="46"/>
  <c r="C2334" i="46"/>
  <c r="C2335" i="46"/>
  <c r="C2336" i="46"/>
  <c r="C2337" i="46"/>
  <c r="C2338" i="46"/>
  <c r="C2339" i="46"/>
  <c r="C2340" i="46"/>
  <c r="C2341" i="46"/>
  <c r="C2342" i="46"/>
  <c r="C2343" i="46"/>
  <c r="C2344" i="46"/>
  <c r="C2345" i="46"/>
  <c r="C2346" i="46"/>
  <c r="C2347" i="46"/>
  <c r="C2348" i="46"/>
  <c r="C2349" i="46"/>
  <c r="C2350" i="46"/>
  <c r="C2351" i="46"/>
  <c r="C2352" i="46"/>
  <c r="C2353" i="46"/>
  <c r="C2354" i="46"/>
  <c r="C2355" i="46"/>
  <c r="C2356" i="46"/>
  <c r="C2357" i="46"/>
  <c r="C2358" i="46"/>
  <c r="C2359" i="46"/>
  <c r="C2360" i="46"/>
  <c r="C2361" i="46"/>
  <c r="C2362" i="46"/>
  <c r="C2363" i="46"/>
  <c r="C2364" i="46"/>
  <c r="C2365" i="46"/>
  <c r="C2366" i="46"/>
  <c r="C2367" i="46"/>
  <c r="C2368" i="46"/>
  <c r="C2369" i="46"/>
  <c r="C2370" i="46"/>
  <c r="C2371" i="46"/>
  <c r="C2372" i="46"/>
  <c r="C2373" i="46"/>
  <c r="C2374" i="46"/>
  <c r="C2375" i="46"/>
  <c r="C2376" i="46"/>
  <c r="C2377" i="46"/>
  <c r="C2378" i="46"/>
  <c r="C2379" i="46"/>
  <c r="C2380" i="46"/>
  <c r="C2381" i="46"/>
  <c r="C2382" i="46"/>
  <c r="C2383" i="46"/>
  <c r="C2384" i="46"/>
  <c r="C2385" i="46"/>
  <c r="C2386" i="46"/>
  <c r="C2387" i="46"/>
  <c r="C2388" i="46"/>
  <c r="C2389" i="46"/>
  <c r="C2390" i="46"/>
  <c r="C2391" i="46"/>
  <c r="C2392" i="46"/>
  <c r="C2393" i="46"/>
  <c r="C2394" i="46"/>
  <c r="C2395" i="46"/>
  <c r="C2396" i="46"/>
  <c r="C2397" i="46"/>
  <c r="C2398" i="46"/>
  <c r="C2399" i="46"/>
  <c r="C2400" i="46"/>
  <c r="C2401" i="46"/>
  <c r="C2402" i="46"/>
  <c r="C2403" i="46"/>
  <c r="C2404" i="46"/>
  <c r="C2405" i="46"/>
  <c r="C2406" i="46"/>
  <c r="C2407" i="46"/>
  <c r="C2408" i="46"/>
  <c r="C2409" i="46"/>
  <c r="C2410" i="46"/>
  <c r="C2411" i="46"/>
  <c r="C2412" i="46"/>
  <c r="C2413" i="46"/>
  <c r="C2414" i="46"/>
  <c r="C2415" i="46"/>
  <c r="C2416" i="46"/>
  <c r="C2417" i="46"/>
  <c r="C2418" i="46"/>
  <c r="C2419" i="46"/>
  <c r="C2420" i="46"/>
  <c r="C2421" i="46"/>
  <c r="C2422" i="46"/>
  <c r="C2423" i="46"/>
  <c r="C2424" i="46"/>
  <c r="C2425" i="46"/>
  <c r="C2426" i="46"/>
  <c r="C2427" i="46"/>
  <c r="C2428" i="46"/>
  <c r="C2429" i="46"/>
  <c r="C2430" i="46"/>
  <c r="C2431" i="46"/>
  <c r="C2432" i="46"/>
  <c r="C2433" i="46"/>
  <c r="C2434" i="46"/>
  <c r="C2435" i="46"/>
  <c r="C2436" i="46"/>
  <c r="C2437" i="46"/>
  <c r="C2438" i="46"/>
  <c r="C2439" i="46"/>
  <c r="C2440" i="46"/>
  <c r="C2441" i="46"/>
  <c r="C2442" i="46"/>
  <c r="C2443" i="46"/>
  <c r="C2444" i="46"/>
  <c r="C2445" i="46"/>
  <c r="C2446" i="46"/>
  <c r="C2447" i="46"/>
  <c r="C2448" i="46"/>
  <c r="C2449" i="46"/>
  <c r="C2450" i="46"/>
  <c r="C2451" i="46"/>
  <c r="C2452" i="46"/>
  <c r="C2453" i="46"/>
  <c r="C2454" i="46"/>
  <c r="C2455" i="46"/>
  <c r="C2456" i="46"/>
  <c r="C2457" i="46"/>
  <c r="C2458" i="46"/>
  <c r="C2459" i="46"/>
  <c r="C2460" i="46"/>
  <c r="C2461" i="46"/>
  <c r="C2462" i="46"/>
  <c r="C2463" i="46"/>
  <c r="C2464" i="46"/>
  <c r="C2465" i="46"/>
  <c r="C2466" i="46"/>
  <c r="C2467" i="46"/>
  <c r="C2468" i="46"/>
  <c r="C2469" i="46"/>
  <c r="C2470" i="46"/>
  <c r="C2471" i="46"/>
  <c r="C2472" i="46"/>
  <c r="C2473" i="46"/>
  <c r="C2474" i="46"/>
  <c r="C2475" i="46"/>
  <c r="C2476" i="46"/>
  <c r="C2477" i="46"/>
  <c r="C2478" i="46"/>
  <c r="C2479" i="46"/>
  <c r="C2480" i="46"/>
  <c r="C2481" i="46"/>
  <c r="C2482" i="46"/>
  <c r="C2483" i="46"/>
  <c r="C2484" i="46"/>
  <c r="C2485" i="46"/>
  <c r="C2486" i="46"/>
  <c r="C2487" i="46"/>
  <c r="C2488" i="46"/>
  <c r="C2489" i="46"/>
  <c r="C2490" i="46"/>
  <c r="C2491" i="46"/>
  <c r="C2492" i="46"/>
  <c r="C2493" i="46"/>
  <c r="C2494" i="46"/>
  <c r="C2495" i="46"/>
  <c r="C2496" i="46"/>
  <c r="C2497" i="46"/>
  <c r="C2498" i="46"/>
  <c r="C2499" i="46"/>
  <c r="C2500" i="46"/>
  <c r="C2501" i="46"/>
  <c r="C2502" i="46"/>
  <c r="C2503" i="46"/>
  <c r="C2504" i="46"/>
  <c r="C2505" i="46"/>
  <c r="C2506" i="46"/>
  <c r="C2507" i="46"/>
  <c r="C2508" i="46"/>
  <c r="C2509" i="46"/>
  <c r="C2510" i="46"/>
  <c r="C2511" i="46"/>
  <c r="C2512" i="46"/>
  <c r="C2513" i="46"/>
  <c r="C2514" i="46"/>
  <c r="C2515" i="46"/>
  <c r="C2516" i="46"/>
  <c r="C2517" i="46"/>
  <c r="C2518" i="46"/>
  <c r="C2519" i="46"/>
  <c r="C2520" i="46"/>
  <c r="C2521" i="46"/>
  <c r="C2522" i="46"/>
  <c r="C2523" i="46"/>
  <c r="C2524" i="46"/>
  <c r="C2525" i="46"/>
  <c r="C2526" i="46"/>
  <c r="C2527" i="46"/>
  <c r="C2528" i="46"/>
  <c r="C2529" i="46"/>
  <c r="C2530" i="46"/>
  <c r="C2531" i="46"/>
  <c r="C2532" i="46"/>
  <c r="C2533" i="46"/>
  <c r="C2534" i="46"/>
  <c r="C2535" i="46"/>
  <c r="C2536" i="46"/>
  <c r="C2537" i="46"/>
  <c r="C2538" i="46"/>
  <c r="C2539" i="46"/>
  <c r="C2540" i="46"/>
  <c r="C2541" i="46"/>
  <c r="C2542" i="46"/>
  <c r="C2543" i="46"/>
  <c r="C2544" i="46"/>
  <c r="C2545" i="46"/>
  <c r="C2546" i="46"/>
  <c r="C2547" i="46"/>
  <c r="C2548" i="46"/>
  <c r="C2549" i="46"/>
  <c r="C2550" i="46"/>
  <c r="C2551" i="46"/>
  <c r="C2552" i="46"/>
  <c r="C2553" i="46"/>
  <c r="C2554" i="46"/>
  <c r="C2555" i="46"/>
  <c r="C2556" i="46"/>
  <c r="C2557" i="46"/>
  <c r="C2558" i="46"/>
  <c r="C2559" i="46"/>
  <c r="C2560" i="46"/>
  <c r="C2561" i="46"/>
  <c r="C2562" i="46"/>
  <c r="C2563" i="46"/>
  <c r="C2564" i="46"/>
  <c r="C2565" i="46"/>
  <c r="C2566" i="46"/>
  <c r="C2567" i="46"/>
  <c r="C2568" i="46"/>
  <c r="C2569" i="46"/>
  <c r="C2570" i="46"/>
  <c r="C2571" i="46"/>
  <c r="C2572" i="46"/>
  <c r="C2573" i="46"/>
  <c r="C2574" i="46"/>
  <c r="C2575" i="46"/>
  <c r="C2576" i="46"/>
  <c r="C2577" i="46"/>
  <c r="C2578" i="46"/>
  <c r="C2579" i="46"/>
  <c r="C2580" i="46"/>
  <c r="C2581" i="46"/>
  <c r="C2582" i="46"/>
  <c r="C2583" i="46"/>
  <c r="C2584" i="46"/>
  <c r="C2585" i="46"/>
  <c r="C2586" i="46"/>
  <c r="C2587" i="46"/>
  <c r="C2588" i="46"/>
  <c r="C2589" i="46"/>
  <c r="C2590" i="46"/>
  <c r="C2591" i="46"/>
  <c r="C2592" i="46"/>
  <c r="C2593" i="46"/>
  <c r="C2594" i="46"/>
  <c r="C2595" i="46"/>
  <c r="C2596" i="46"/>
  <c r="C2597" i="46"/>
  <c r="C2598" i="46"/>
  <c r="C2599" i="46"/>
  <c r="C2600" i="46"/>
  <c r="C2601" i="46"/>
  <c r="C2602" i="46"/>
  <c r="C2603" i="46"/>
  <c r="C2604" i="46"/>
  <c r="C2605" i="46"/>
  <c r="C2606" i="46"/>
  <c r="C2607" i="46"/>
  <c r="C2608" i="46"/>
  <c r="C2609" i="46"/>
  <c r="C2610" i="46"/>
  <c r="C2611" i="46"/>
  <c r="C2612" i="46"/>
  <c r="C2613" i="46"/>
  <c r="C2614" i="46"/>
  <c r="C2615" i="46"/>
  <c r="C2616" i="46"/>
  <c r="C2617" i="46"/>
  <c r="C2618" i="46"/>
  <c r="C2619" i="46"/>
  <c r="C2620" i="46"/>
  <c r="C2621" i="46"/>
  <c r="C2622" i="46"/>
  <c r="C2623" i="46"/>
  <c r="C2624" i="46"/>
  <c r="C2625" i="46"/>
  <c r="C2626" i="46"/>
  <c r="C2627" i="46"/>
  <c r="C2628" i="46"/>
  <c r="C2629" i="46"/>
  <c r="C2630" i="46"/>
  <c r="C2631" i="46"/>
  <c r="C2632" i="46"/>
  <c r="C2633" i="46"/>
  <c r="C2634" i="46"/>
  <c r="C2635" i="46"/>
  <c r="C2636" i="46"/>
  <c r="C2637" i="46"/>
  <c r="C2638" i="46"/>
  <c r="C2639" i="46"/>
  <c r="C2640" i="46"/>
  <c r="C2641" i="46"/>
  <c r="C2642" i="46"/>
  <c r="C2643" i="46"/>
  <c r="C2644" i="46"/>
  <c r="C2645" i="46"/>
  <c r="C2646" i="46"/>
  <c r="C2647" i="46"/>
  <c r="C2648" i="46"/>
  <c r="C2649" i="46"/>
  <c r="C2650" i="46"/>
  <c r="C2651" i="46"/>
  <c r="C2652" i="46"/>
  <c r="C2653" i="46"/>
  <c r="C2654" i="46"/>
  <c r="C2655" i="46"/>
  <c r="C2656" i="46"/>
  <c r="C2657" i="46"/>
  <c r="C2658" i="46"/>
  <c r="C2659" i="46"/>
  <c r="C2660" i="46"/>
  <c r="C2661" i="46"/>
  <c r="C2662" i="46"/>
  <c r="C2663" i="46"/>
  <c r="C2664" i="46"/>
  <c r="C2665" i="46"/>
  <c r="C2666" i="46"/>
  <c r="C2667" i="46"/>
  <c r="C2668" i="46"/>
  <c r="C2669" i="46"/>
  <c r="C2670" i="46"/>
  <c r="C2671" i="46"/>
  <c r="C2672" i="46"/>
  <c r="C2673" i="46"/>
  <c r="C2674" i="46"/>
  <c r="C2675" i="46"/>
  <c r="C2676" i="46"/>
  <c r="C2677" i="46"/>
  <c r="C2678" i="46"/>
  <c r="C2679" i="46"/>
  <c r="C2680" i="46"/>
  <c r="C2681" i="46"/>
  <c r="C2682" i="46"/>
  <c r="C2683" i="46"/>
  <c r="C2684" i="46"/>
  <c r="C2685" i="46"/>
  <c r="C2686" i="46"/>
  <c r="C2687" i="46"/>
  <c r="C2688" i="46"/>
  <c r="C2689" i="46"/>
  <c r="C2690" i="46"/>
  <c r="C2691" i="46"/>
  <c r="C2692" i="46"/>
  <c r="C2693" i="46"/>
  <c r="C2694" i="46"/>
  <c r="C2695" i="46"/>
  <c r="C2696" i="46"/>
  <c r="C2697" i="46"/>
  <c r="C2698" i="46"/>
  <c r="C2699" i="46"/>
  <c r="C2700" i="46"/>
  <c r="C2701" i="46"/>
  <c r="C2702" i="46"/>
  <c r="C2703" i="46"/>
  <c r="C2704" i="46"/>
  <c r="C2705" i="46"/>
  <c r="C2706" i="46"/>
  <c r="C2707" i="46"/>
  <c r="C2708" i="46"/>
  <c r="C2709" i="46"/>
  <c r="C2710" i="46"/>
  <c r="C2711" i="46"/>
  <c r="C2712" i="46"/>
  <c r="C2713" i="46"/>
  <c r="C2714" i="46"/>
  <c r="C2715" i="46"/>
  <c r="C2716" i="46"/>
  <c r="C2717" i="46"/>
  <c r="C2718" i="46"/>
  <c r="C2719" i="46"/>
  <c r="C2720" i="46"/>
  <c r="C2721" i="46"/>
  <c r="C2722" i="46"/>
  <c r="C2723" i="46"/>
  <c r="C2724" i="46"/>
  <c r="C2725" i="46"/>
  <c r="C2726" i="46"/>
  <c r="C2727" i="46"/>
  <c r="C2728" i="46"/>
  <c r="C2729" i="46"/>
  <c r="C2730" i="46"/>
  <c r="C2731" i="46"/>
  <c r="C2732" i="46"/>
  <c r="C2733" i="46"/>
  <c r="C2734" i="46"/>
  <c r="C2735" i="46"/>
  <c r="C2736" i="46"/>
  <c r="C2737" i="46"/>
  <c r="C2738" i="46"/>
  <c r="C2739" i="46"/>
  <c r="C2740" i="46"/>
  <c r="C2741" i="46"/>
  <c r="C2742" i="46"/>
  <c r="C2743" i="46"/>
  <c r="C2744" i="46"/>
  <c r="C2745" i="46"/>
  <c r="C2746" i="46"/>
  <c r="C2747" i="46"/>
  <c r="C2748" i="46"/>
  <c r="C2749" i="46"/>
  <c r="C2750" i="46"/>
  <c r="C2751" i="46"/>
  <c r="C2752" i="46"/>
  <c r="C2753" i="46"/>
  <c r="C2754" i="46"/>
  <c r="C2755" i="46"/>
  <c r="C2756" i="46"/>
  <c r="C2757" i="46"/>
  <c r="C2758" i="46"/>
  <c r="C2759" i="46"/>
  <c r="C2760" i="46"/>
  <c r="C2761" i="46"/>
  <c r="C2762" i="46"/>
  <c r="C2763" i="46"/>
  <c r="C2764" i="46"/>
  <c r="C2765" i="46"/>
  <c r="C2766" i="46"/>
  <c r="C2767" i="46"/>
  <c r="C2768" i="46"/>
  <c r="C2769" i="46"/>
  <c r="C2770" i="46"/>
  <c r="C2771" i="46"/>
  <c r="C2772" i="46"/>
  <c r="C2773" i="46"/>
  <c r="C2774" i="46"/>
  <c r="C2775" i="46"/>
  <c r="C2776" i="46"/>
  <c r="C2777" i="46"/>
  <c r="C2778" i="46"/>
  <c r="C2779" i="46"/>
  <c r="C2780" i="46"/>
  <c r="C2781" i="46"/>
  <c r="C2782" i="46"/>
  <c r="C2783" i="46"/>
  <c r="C2784" i="46"/>
  <c r="C2785" i="46"/>
  <c r="C2786" i="46"/>
  <c r="C2787" i="46"/>
  <c r="C2788" i="46"/>
  <c r="C2789" i="46"/>
  <c r="C2790" i="46"/>
  <c r="C2791" i="46"/>
  <c r="C2792" i="46"/>
  <c r="C2793" i="46"/>
  <c r="C2794" i="46"/>
  <c r="C2795" i="46"/>
  <c r="C2796" i="46"/>
  <c r="C2797" i="46"/>
  <c r="C2798" i="46"/>
  <c r="C2799" i="46"/>
  <c r="C2800" i="46"/>
  <c r="C2801" i="46"/>
  <c r="C2802" i="46"/>
  <c r="C2803" i="46"/>
  <c r="C2804" i="46"/>
  <c r="C2805" i="46"/>
  <c r="C2806" i="46"/>
  <c r="C2807" i="46"/>
  <c r="C2808" i="46"/>
  <c r="C2809" i="46"/>
  <c r="C2810" i="46"/>
  <c r="C2811" i="46"/>
  <c r="C2812" i="46"/>
  <c r="C2813" i="46"/>
  <c r="C2814" i="46"/>
  <c r="C2815" i="46"/>
  <c r="C2816" i="46"/>
  <c r="C2817" i="46"/>
  <c r="C2818" i="46"/>
  <c r="C2819" i="46"/>
  <c r="C2820" i="46"/>
  <c r="C2821" i="46"/>
  <c r="C2822" i="46"/>
  <c r="C2823" i="46"/>
  <c r="C2824" i="46"/>
  <c r="C2825" i="46"/>
  <c r="C2826" i="46"/>
  <c r="C2827" i="46"/>
  <c r="C2828" i="46"/>
  <c r="C2829" i="46"/>
  <c r="C2830" i="46"/>
  <c r="C2831" i="46"/>
  <c r="C2832" i="46"/>
  <c r="C2833" i="46"/>
  <c r="C2834" i="46"/>
  <c r="C2835" i="46"/>
  <c r="C2836" i="46"/>
  <c r="C2837" i="46"/>
  <c r="C2838" i="46"/>
  <c r="C2839" i="46"/>
  <c r="C2840" i="46"/>
  <c r="C2841" i="46"/>
  <c r="C2842" i="46"/>
  <c r="C2843" i="46"/>
  <c r="C2844" i="46"/>
  <c r="C2845" i="46"/>
  <c r="C2846" i="46"/>
  <c r="C2847" i="46"/>
  <c r="C2848" i="46"/>
  <c r="C2849" i="46"/>
  <c r="C2850" i="46"/>
  <c r="C2851" i="46"/>
  <c r="C2852" i="46"/>
  <c r="C2853" i="46"/>
  <c r="C2854" i="46"/>
  <c r="C2855" i="46"/>
  <c r="C2856" i="46"/>
  <c r="C2857" i="46"/>
  <c r="C2858" i="46"/>
  <c r="C2859" i="46"/>
  <c r="C2860" i="46"/>
  <c r="C2861" i="46"/>
  <c r="C2862" i="46"/>
  <c r="C2863" i="46"/>
  <c r="C2864" i="46"/>
  <c r="C2865" i="46"/>
  <c r="C2866" i="46"/>
  <c r="C2867" i="46"/>
  <c r="C2868" i="46"/>
  <c r="C2869" i="46"/>
  <c r="C2870" i="46"/>
  <c r="C2871" i="46"/>
  <c r="C2872" i="46"/>
  <c r="C2873" i="46"/>
  <c r="C2874" i="46"/>
  <c r="C2875" i="46"/>
  <c r="C2876" i="46"/>
  <c r="C2877" i="46"/>
  <c r="C2878" i="46"/>
  <c r="C2879" i="46"/>
  <c r="C2880" i="46"/>
  <c r="C2881" i="46"/>
  <c r="C2882" i="46"/>
  <c r="C2883" i="46"/>
  <c r="C2884" i="46"/>
  <c r="C2885" i="46"/>
  <c r="C2886" i="46"/>
  <c r="C2887" i="46"/>
  <c r="C2888" i="46"/>
  <c r="C2889" i="46"/>
  <c r="C2890" i="46"/>
  <c r="C2891" i="46"/>
  <c r="C2892" i="46"/>
  <c r="C2893" i="46"/>
  <c r="C2894" i="46"/>
  <c r="C2895" i="46"/>
  <c r="C2896" i="46"/>
  <c r="C2897" i="46"/>
  <c r="C2898" i="46"/>
  <c r="C2899" i="46"/>
  <c r="C2900" i="46"/>
  <c r="C2901" i="46"/>
  <c r="C2902" i="46"/>
  <c r="C2903" i="46"/>
  <c r="C2904" i="46"/>
  <c r="C2905" i="46"/>
  <c r="C2906" i="46"/>
  <c r="C2907" i="46"/>
  <c r="C2908" i="46"/>
  <c r="C2909" i="46"/>
  <c r="C2910" i="46"/>
  <c r="C2911" i="46"/>
  <c r="C2912" i="46"/>
  <c r="C2913" i="46"/>
  <c r="C2914" i="46"/>
  <c r="C2915" i="46"/>
  <c r="C2916" i="46"/>
  <c r="C2917" i="46"/>
  <c r="C2918" i="46"/>
  <c r="C2919" i="46"/>
  <c r="C2920" i="46"/>
  <c r="C2921" i="46"/>
  <c r="C2922" i="46"/>
  <c r="C2923" i="46"/>
  <c r="C2924" i="46"/>
  <c r="C2925" i="46"/>
  <c r="C2926" i="46"/>
  <c r="C2927" i="46"/>
  <c r="C2928" i="46"/>
  <c r="C2929" i="46"/>
  <c r="C2930" i="46"/>
  <c r="C2931" i="46"/>
  <c r="C2932" i="46"/>
  <c r="C2933" i="46"/>
  <c r="C2934" i="46"/>
  <c r="C2935" i="46"/>
  <c r="C2936" i="46"/>
  <c r="C2937" i="46"/>
  <c r="C2938" i="46"/>
  <c r="C2939" i="46"/>
  <c r="C2940" i="46"/>
  <c r="C2941" i="46"/>
  <c r="C2942" i="46"/>
  <c r="C2943" i="46"/>
  <c r="C2944" i="46"/>
  <c r="C2945" i="46"/>
  <c r="C2946" i="46"/>
  <c r="C2947" i="46"/>
  <c r="C2948" i="46"/>
  <c r="C2949" i="46"/>
  <c r="C2950" i="46"/>
  <c r="C2951" i="46"/>
  <c r="C2952" i="46"/>
  <c r="C2953" i="46"/>
  <c r="C2954" i="46"/>
  <c r="C2955" i="46"/>
  <c r="C2956" i="46"/>
  <c r="C2957" i="46"/>
  <c r="C2958" i="46"/>
  <c r="C2959" i="46"/>
  <c r="C2960" i="46"/>
  <c r="C2961" i="46"/>
  <c r="C2962" i="46"/>
  <c r="C2963" i="46"/>
  <c r="C2964" i="46"/>
  <c r="C2965" i="46"/>
  <c r="C2966" i="46"/>
  <c r="C2967" i="46"/>
  <c r="C2968" i="46"/>
  <c r="C2969" i="46"/>
  <c r="C2970" i="46"/>
  <c r="C2971" i="46"/>
  <c r="C2972" i="46"/>
  <c r="C2973" i="46"/>
  <c r="C2974" i="46"/>
  <c r="C2975" i="46"/>
  <c r="C2976" i="46"/>
  <c r="C2977" i="46"/>
  <c r="C2978" i="46"/>
  <c r="C2979" i="46"/>
  <c r="C2980" i="46"/>
  <c r="C2981" i="46"/>
  <c r="C2982" i="46"/>
  <c r="C2983" i="46"/>
  <c r="C2984" i="46"/>
  <c r="C2985" i="46"/>
  <c r="C2986" i="46"/>
  <c r="C2987" i="46"/>
  <c r="C2988" i="46"/>
  <c r="C2989" i="46"/>
  <c r="C2990" i="46"/>
  <c r="C2991" i="46"/>
  <c r="C2992" i="46"/>
  <c r="C2993" i="46"/>
  <c r="C2994" i="46"/>
  <c r="C2995" i="46"/>
  <c r="C2996" i="46"/>
  <c r="C2997" i="46"/>
  <c r="C2998" i="46"/>
  <c r="C2999" i="46"/>
  <c r="C3000" i="46"/>
  <c r="C3001" i="46"/>
  <c r="C3002" i="46"/>
  <c r="C3003" i="46"/>
  <c r="C3004" i="46"/>
  <c r="C3005" i="46"/>
  <c r="C3006" i="46"/>
  <c r="C3007" i="46"/>
  <c r="C3008" i="46"/>
  <c r="C3009" i="46"/>
  <c r="C3010" i="46"/>
  <c r="C3011" i="46"/>
  <c r="C3012" i="46"/>
  <c r="C3013" i="46"/>
  <c r="C3014" i="46"/>
  <c r="C3015" i="46"/>
  <c r="C3016" i="46"/>
  <c r="C3017" i="46"/>
  <c r="C3018" i="46"/>
  <c r="C3019" i="46"/>
  <c r="C3020" i="46"/>
  <c r="C3021" i="46"/>
  <c r="C3022" i="46"/>
  <c r="C3023" i="46"/>
  <c r="C3024" i="46"/>
  <c r="C3025" i="46"/>
  <c r="C3026" i="46"/>
  <c r="C3027" i="46"/>
  <c r="C3028" i="46"/>
  <c r="C3029" i="46"/>
  <c r="C3030" i="46"/>
  <c r="C3031" i="46"/>
  <c r="C3032" i="46"/>
  <c r="C3033" i="46"/>
  <c r="C3034" i="46"/>
  <c r="C3035" i="46"/>
  <c r="C3036" i="46"/>
  <c r="C3037" i="46"/>
  <c r="C3038" i="46"/>
  <c r="C3039" i="46"/>
  <c r="C3040" i="46"/>
  <c r="C3041" i="46"/>
  <c r="C3042" i="46"/>
  <c r="C3043" i="46"/>
  <c r="C3044" i="46"/>
  <c r="C3045" i="46"/>
  <c r="C3046" i="46"/>
  <c r="C3047" i="46"/>
  <c r="C3048" i="46"/>
  <c r="C3049" i="46"/>
  <c r="C3050" i="46"/>
  <c r="C3051" i="46"/>
  <c r="C3052" i="46"/>
  <c r="C3053" i="46"/>
  <c r="C3054" i="46"/>
  <c r="C3055" i="46"/>
  <c r="C3056" i="46"/>
  <c r="C3057" i="46"/>
  <c r="C3058" i="46"/>
  <c r="C3059" i="46"/>
  <c r="C3060" i="46"/>
  <c r="C3061" i="46"/>
  <c r="C3062" i="46"/>
  <c r="C3063" i="46"/>
  <c r="C3064" i="46"/>
  <c r="C3065" i="46"/>
  <c r="C3066" i="46"/>
  <c r="C3067" i="46"/>
  <c r="C3068" i="46"/>
  <c r="C3069" i="46"/>
  <c r="C3070" i="46"/>
  <c r="C3071" i="46"/>
  <c r="C3072" i="46"/>
  <c r="C3073" i="46"/>
  <c r="C3074" i="46"/>
  <c r="C3075" i="46"/>
  <c r="C3076" i="46"/>
  <c r="C3077" i="46"/>
  <c r="C3078" i="46"/>
  <c r="C3079" i="46"/>
  <c r="C3080" i="46"/>
  <c r="C3081" i="46"/>
  <c r="C3082" i="46"/>
  <c r="C3083" i="46"/>
  <c r="C3084" i="46"/>
  <c r="C3085" i="46"/>
  <c r="C3086" i="46"/>
  <c r="C3087" i="46"/>
  <c r="C3088" i="46"/>
  <c r="C3089" i="46"/>
  <c r="C3090" i="46"/>
  <c r="C3091" i="46"/>
  <c r="C3092" i="46"/>
  <c r="C3093" i="46"/>
  <c r="C3094" i="46"/>
  <c r="C3095" i="46"/>
  <c r="C3096" i="46"/>
  <c r="C3097" i="46"/>
  <c r="C3098" i="46"/>
  <c r="C3099" i="46"/>
  <c r="C3100" i="46"/>
  <c r="C3101" i="46"/>
  <c r="C3102" i="46"/>
  <c r="C3103" i="46"/>
  <c r="C3104" i="46"/>
  <c r="C3105" i="46"/>
  <c r="C3106" i="46"/>
  <c r="C3107" i="46"/>
  <c r="C3108" i="46"/>
  <c r="C3109" i="46"/>
  <c r="C3110" i="46"/>
  <c r="C3111" i="46"/>
  <c r="C3112" i="46"/>
  <c r="C3113" i="46"/>
  <c r="C3114" i="46"/>
  <c r="C3115" i="46"/>
  <c r="C3116" i="46"/>
  <c r="C3117" i="46"/>
  <c r="C3118" i="46"/>
  <c r="C3119" i="46"/>
  <c r="C3120" i="46"/>
  <c r="C3121" i="46"/>
  <c r="C3122" i="46"/>
  <c r="C3123" i="46"/>
  <c r="C3124" i="46"/>
  <c r="C3125" i="46"/>
  <c r="C3126" i="46"/>
  <c r="C3127" i="46"/>
  <c r="C3128" i="46"/>
  <c r="C3129" i="46"/>
  <c r="C3130" i="46"/>
  <c r="C3131" i="46"/>
  <c r="C3132" i="46"/>
  <c r="C3133" i="46"/>
  <c r="C3134" i="46"/>
  <c r="C3135" i="46"/>
  <c r="C3136" i="46"/>
  <c r="C3137" i="46"/>
  <c r="C3138" i="46"/>
  <c r="C3139" i="46"/>
  <c r="C3140" i="46"/>
  <c r="C3141" i="46"/>
  <c r="C3142" i="46"/>
  <c r="C3143" i="46"/>
  <c r="C3144" i="46"/>
  <c r="C3145" i="46"/>
  <c r="C3146" i="46"/>
  <c r="C3147" i="46"/>
  <c r="C3148" i="46"/>
  <c r="C3149" i="46"/>
  <c r="C3150" i="46"/>
  <c r="C3151" i="46"/>
  <c r="C3152" i="46"/>
  <c r="C3153" i="46"/>
  <c r="C3154" i="46"/>
  <c r="C3155" i="46"/>
  <c r="C3156" i="46"/>
  <c r="C3157" i="46"/>
  <c r="C3158" i="46"/>
  <c r="C3159" i="46"/>
  <c r="C3160" i="46"/>
  <c r="C3161" i="46"/>
  <c r="C3162" i="46"/>
  <c r="C3163" i="46"/>
  <c r="C3164" i="46"/>
  <c r="C3165" i="46"/>
  <c r="C3166" i="46"/>
  <c r="C3167" i="46"/>
  <c r="C3168" i="46"/>
  <c r="C3169" i="46"/>
  <c r="C3170" i="46"/>
  <c r="C3171" i="46"/>
  <c r="C3172" i="46"/>
  <c r="C3173" i="46"/>
  <c r="C3174" i="46"/>
  <c r="C3175" i="46"/>
  <c r="C3176" i="46"/>
  <c r="C3177" i="46"/>
  <c r="C3178" i="46"/>
  <c r="C3179" i="46"/>
  <c r="C3180" i="46"/>
  <c r="C3181" i="46"/>
  <c r="C3182" i="46"/>
  <c r="C3183" i="46"/>
  <c r="C3184" i="46"/>
  <c r="C3185" i="46"/>
  <c r="C3186" i="46"/>
  <c r="C3187" i="46"/>
  <c r="C3188" i="46"/>
  <c r="C3189" i="46"/>
  <c r="C3190" i="46"/>
  <c r="C3191" i="46"/>
  <c r="C3192" i="46"/>
  <c r="C3193" i="46"/>
  <c r="C3194" i="46"/>
  <c r="C3195" i="46"/>
  <c r="C3196" i="46"/>
  <c r="C3197" i="46"/>
  <c r="C3198" i="46"/>
  <c r="C3199" i="46"/>
  <c r="C3200" i="46"/>
  <c r="C3201" i="46"/>
  <c r="C3202" i="46"/>
  <c r="C3203" i="46"/>
  <c r="C3204" i="46"/>
  <c r="C3205" i="46"/>
  <c r="C3206" i="46"/>
  <c r="C3207" i="46"/>
  <c r="C3208" i="46"/>
  <c r="C3209" i="46"/>
  <c r="C3210" i="46"/>
  <c r="C3211" i="46"/>
  <c r="C3212" i="46"/>
  <c r="C3213" i="46"/>
  <c r="C3214" i="46"/>
  <c r="C3215" i="46"/>
  <c r="C3216" i="46"/>
  <c r="C3217" i="46"/>
  <c r="C3218" i="46"/>
  <c r="C3219" i="46"/>
  <c r="C3220" i="46"/>
  <c r="C3221" i="46"/>
  <c r="C3222" i="46"/>
  <c r="C3223" i="46"/>
  <c r="C3224" i="46"/>
  <c r="C3225" i="46"/>
  <c r="C3226" i="46"/>
  <c r="C3227" i="46"/>
  <c r="C3228" i="46"/>
  <c r="C3229" i="46"/>
  <c r="C3230" i="46"/>
  <c r="C3231" i="46"/>
  <c r="C3232" i="46"/>
  <c r="C3233" i="46"/>
  <c r="C3234" i="46"/>
  <c r="C3235" i="46"/>
  <c r="C3236" i="46"/>
  <c r="C3237" i="46"/>
  <c r="C3238" i="46"/>
  <c r="C3239" i="46"/>
  <c r="C3240" i="46"/>
  <c r="C3241" i="46"/>
  <c r="C3242" i="46"/>
  <c r="C3243" i="46"/>
  <c r="C3244" i="46"/>
  <c r="C3245" i="46"/>
  <c r="C3246" i="46"/>
  <c r="C3247" i="46"/>
  <c r="C3248" i="46"/>
  <c r="C3249" i="46"/>
  <c r="C3250" i="46"/>
  <c r="C3251" i="46"/>
  <c r="C3252" i="46"/>
  <c r="C3253" i="46"/>
  <c r="C3254" i="46"/>
  <c r="C3255" i="46"/>
  <c r="C3256" i="46"/>
  <c r="C3257" i="46"/>
  <c r="C3258" i="46"/>
  <c r="C3259" i="46"/>
  <c r="C3260" i="46"/>
  <c r="C3261" i="46"/>
  <c r="C3262" i="46"/>
  <c r="C3263" i="46"/>
  <c r="C3264" i="46"/>
  <c r="C3265" i="46"/>
  <c r="C3266" i="46"/>
  <c r="C3267" i="46"/>
  <c r="C3268" i="46"/>
  <c r="C3269" i="46"/>
  <c r="C3270" i="46"/>
  <c r="C3271" i="46"/>
  <c r="C3272" i="46"/>
  <c r="C3273" i="46"/>
  <c r="C3274" i="46"/>
  <c r="C3275" i="46"/>
  <c r="C3276" i="46"/>
  <c r="C3277" i="46"/>
  <c r="C3278" i="46"/>
  <c r="C3279" i="46"/>
  <c r="C3280" i="46"/>
  <c r="C3281" i="46"/>
  <c r="C3282" i="46"/>
  <c r="C3283" i="46"/>
  <c r="C3284" i="46"/>
  <c r="C3285" i="46"/>
  <c r="C3286" i="46"/>
  <c r="C3287" i="46"/>
  <c r="C3288" i="46"/>
  <c r="C3289" i="46"/>
  <c r="C3290" i="46"/>
  <c r="C3291" i="46"/>
  <c r="C3292" i="46"/>
  <c r="C3293" i="46"/>
  <c r="C3294" i="46"/>
  <c r="C3295" i="46"/>
  <c r="C3296" i="46"/>
  <c r="C3297" i="46"/>
  <c r="C3298" i="46"/>
  <c r="C3299" i="46"/>
  <c r="C3300" i="46"/>
  <c r="C3301" i="46"/>
  <c r="C3302" i="46"/>
  <c r="C3303" i="46"/>
  <c r="C3304" i="46"/>
  <c r="C3305" i="46"/>
  <c r="C3306" i="46"/>
  <c r="C3307" i="46"/>
  <c r="C3308" i="46"/>
  <c r="C3309" i="46"/>
  <c r="C3310" i="46"/>
  <c r="C3311" i="46"/>
  <c r="C3312" i="46"/>
  <c r="C3313" i="46"/>
  <c r="C3314" i="46"/>
  <c r="C3315" i="46"/>
  <c r="C3316" i="46"/>
  <c r="C3317" i="46"/>
  <c r="C3318" i="46"/>
  <c r="C3319" i="46"/>
  <c r="C3320" i="46"/>
  <c r="C3321" i="46"/>
  <c r="C3322" i="46"/>
  <c r="C3323" i="46"/>
  <c r="C3324" i="46"/>
  <c r="C3325" i="46"/>
  <c r="C3326" i="46"/>
  <c r="C3327" i="46"/>
  <c r="C3328" i="46"/>
  <c r="C3329" i="46"/>
  <c r="C3330" i="46"/>
  <c r="C3331" i="46"/>
  <c r="C3332" i="46"/>
  <c r="C3333" i="46"/>
  <c r="C3334" i="46"/>
  <c r="C3335" i="46"/>
  <c r="C3336" i="46"/>
  <c r="C3337" i="46"/>
  <c r="C3338" i="46"/>
  <c r="C3339" i="46"/>
  <c r="C3340" i="46"/>
  <c r="C3341" i="46"/>
  <c r="C3342" i="46"/>
  <c r="C3343" i="46"/>
  <c r="C3344" i="46"/>
  <c r="C3345" i="46"/>
  <c r="C3346" i="46"/>
  <c r="C3347" i="46"/>
  <c r="C3348" i="46"/>
  <c r="C3349" i="46"/>
  <c r="C3350" i="46"/>
  <c r="C3351" i="46"/>
  <c r="C3352" i="46"/>
  <c r="C3353" i="46"/>
  <c r="C3354" i="46"/>
  <c r="C3355" i="46"/>
  <c r="C3356" i="46"/>
  <c r="C3357" i="46"/>
  <c r="C3358" i="46"/>
  <c r="C3359" i="46"/>
  <c r="C3360" i="46"/>
  <c r="C3361" i="46"/>
  <c r="C3362" i="46"/>
  <c r="C3363" i="46"/>
  <c r="C3364" i="46"/>
  <c r="C3365" i="46"/>
  <c r="C3366" i="46"/>
  <c r="C3367" i="46"/>
  <c r="C3368" i="46"/>
  <c r="C3369" i="46"/>
  <c r="C3370" i="46"/>
  <c r="C3371" i="46"/>
  <c r="C3372" i="46"/>
  <c r="C3373" i="46"/>
  <c r="C3374" i="46"/>
  <c r="C3375" i="46"/>
  <c r="C3376" i="46"/>
  <c r="C3377" i="46"/>
  <c r="C3378" i="46"/>
  <c r="C3379" i="46"/>
  <c r="C3380" i="46"/>
  <c r="C3381" i="46"/>
  <c r="C3382" i="46"/>
  <c r="C3383" i="46"/>
  <c r="C3384" i="46"/>
  <c r="C3385" i="46"/>
  <c r="C3386" i="46"/>
  <c r="C3387" i="46"/>
  <c r="C3388" i="46"/>
  <c r="C3389" i="46"/>
  <c r="C3390" i="46"/>
  <c r="C3391" i="46"/>
  <c r="C3392" i="46"/>
  <c r="C3393" i="46"/>
  <c r="C3394" i="46"/>
  <c r="C3395" i="46"/>
  <c r="C3396" i="46"/>
  <c r="C3397" i="46"/>
  <c r="C3398" i="46"/>
  <c r="C3399" i="46"/>
  <c r="C3400" i="46"/>
  <c r="C3401" i="46"/>
  <c r="C3402" i="46"/>
  <c r="C3403" i="46"/>
  <c r="C3404" i="46"/>
  <c r="C3405" i="46"/>
  <c r="C3406" i="46"/>
  <c r="C3407" i="46"/>
  <c r="C3408" i="46"/>
  <c r="C3409" i="46"/>
  <c r="C3410" i="46"/>
  <c r="C3411" i="46"/>
  <c r="C3412" i="46"/>
  <c r="C3413" i="46"/>
  <c r="C3414" i="46"/>
  <c r="C3415" i="46"/>
  <c r="C3416" i="46"/>
  <c r="C3417" i="46"/>
  <c r="C3418" i="46"/>
  <c r="C3419" i="46"/>
  <c r="C3420" i="46"/>
  <c r="C3421" i="46"/>
  <c r="C3422" i="46"/>
  <c r="C3423" i="46"/>
  <c r="C3424" i="46"/>
  <c r="C3425" i="46"/>
  <c r="C3426" i="46"/>
  <c r="C3427" i="46"/>
  <c r="C3428" i="46"/>
  <c r="C3429" i="46"/>
  <c r="C3430" i="46"/>
  <c r="C3431" i="46"/>
  <c r="C3432" i="46"/>
  <c r="C3433" i="46"/>
  <c r="C3434" i="46"/>
  <c r="C3435" i="46"/>
  <c r="C3436" i="46"/>
  <c r="C3437" i="46"/>
  <c r="C3438" i="46"/>
  <c r="C3439" i="46"/>
  <c r="C3440" i="46"/>
  <c r="C3441" i="46"/>
  <c r="C3442" i="46"/>
  <c r="C3443" i="46"/>
  <c r="C3444" i="46"/>
  <c r="C3445" i="46"/>
  <c r="C3446" i="46"/>
  <c r="C3447" i="46"/>
  <c r="C3448" i="46"/>
  <c r="C3449" i="46"/>
  <c r="C3450" i="46"/>
  <c r="C3451" i="46"/>
  <c r="C3452" i="46"/>
  <c r="C3453" i="46"/>
  <c r="C3454" i="46"/>
  <c r="C3455" i="46"/>
  <c r="C3456" i="46"/>
  <c r="C3457" i="46"/>
  <c r="C3458" i="46"/>
  <c r="C3459" i="46"/>
  <c r="C3460" i="46"/>
  <c r="C3461" i="46"/>
  <c r="C3462" i="46"/>
  <c r="C3463" i="46"/>
  <c r="C3464" i="46"/>
  <c r="C3465" i="46"/>
  <c r="C3466" i="46"/>
  <c r="C3467" i="46"/>
  <c r="C3468" i="46"/>
  <c r="C3469" i="46"/>
  <c r="C3470" i="46"/>
  <c r="C3471" i="46"/>
  <c r="C3472" i="46"/>
  <c r="C3473" i="46"/>
  <c r="C3474" i="46"/>
  <c r="C3475" i="46"/>
  <c r="C3476" i="46"/>
  <c r="C3477" i="46"/>
  <c r="C3478" i="46"/>
  <c r="C3479" i="46"/>
  <c r="C3480" i="46"/>
  <c r="C3481" i="46"/>
  <c r="C3482" i="46"/>
  <c r="C3483" i="46"/>
  <c r="C3484" i="46"/>
  <c r="C3485" i="46"/>
  <c r="C3486" i="46"/>
  <c r="C3487" i="46"/>
  <c r="C3488" i="46"/>
  <c r="C3489" i="46"/>
  <c r="C3490" i="46"/>
  <c r="C3491" i="46"/>
  <c r="C3492" i="46"/>
  <c r="C3493" i="46"/>
  <c r="C3494" i="46"/>
  <c r="C3495" i="46"/>
  <c r="C3496" i="46"/>
  <c r="C3497" i="46"/>
  <c r="C3498" i="46"/>
  <c r="C3499" i="46"/>
  <c r="C3500" i="46"/>
  <c r="C3501" i="46"/>
  <c r="C3502" i="46"/>
  <c r="C3503" i="46"/>
  <c r="C3504" i="46"/>
  <c r="C3505" i="46"/>
  <c r="C3506" i="46"/>
  <c r="C3507" i="46"/>
  <c r="C3508" i="46"/>
  <c r="C3509" i="46"/>
  <c r="C3510" i="46"/>
  <c r="C3511" i="46"/>
  <c r="C3512" i="46"/>
  <c r="C3513" i="46"/>
  <c r="C3514" i="46"/>
  <c r="C3515" i="46"/>
  <c r="C3516" i="46"/>
  <c r="C3517" i="46"/>
  <c r="C3518" i="46"/>
  <c r="C3519" i="46"/>
  <c r="C3520" i="46"/>
  <c r="C3521" i="46"/>
  <c r="C3522" i="46"/>
  <c r="C3523" i="46"/>
  <c r="C3524" i="46"/>
  <c r="C3525" i="46"/>
  <c r="C3526" i="46"/>
  <c r="C3527" i="46"/>
  <c r="C3528" i="46"/>
  <c r="C3529" i="46"/>
  <c r="C3530" i="46"/>
  <c r="C3531" i="46"/>
  <c r="C3532" i="46"/>
  <c r="C3533" i="46"/>
  <c r="C3534" i="46"/>
  <c r="C3535" i="46"/>
  <c r="C3536" i="46"/>
  <c r="C3537" i="46"/>
  <c r="C3538" i="46"/>
  <c r="C3539" i="46"/>
  <c r="C3540" i="46"/>
  <c r="C3541" i="46"/>
  <c r="C3542" i="46"/>
  <c r="C3543" i="46"/>
  <c r="C3544" i="46"/>
  <c r="C3545" i="46"/>
  <c r="C3546" i="46"/>
  <c r="C3547" i="46"/>
  <c r="C3548" i="46"/>
  <c r="C3549" i="46"/>
  <c r="C3550" i="46"/>
  <c r="C3551" i="46"/>
  <c r="C3552" i="46"/>
  <c r="C3553" i="46"/>
  <c r="C3554" i="46"/>
  <c r="C3555" i="46"/>
  <c r="C3556" i="46"/>
  <c r="C3557" i="46"/>
  <c r="C3558" i="46"/>
  <c r="C3559" i="46"/>
  <c r="C3560" i="46"/>
  <c r="C3561" i="46"/>
  <c r="C3562" i="46"/>
  <c r="C3563" i="46"/>
  <c r="C3564" i="46"/>
  <c r="C3565" i="46"/>
  <c r="C3566" i="46"/>
  <c r="C3567" i="46"/>
  <c r="C3568" i="46"/>
  <c r="C3569" i="46"/>
  <c r="C3570" i="46"/>
  <c r="C3571" i="46"/>
  <c r="C3572" i="46"/>
  <c r="C3573" i="46"/>
  <c r="C3574" i="46"/>
  <c r="C3575" i="46"/>
  <c r="C3576" i="46"/>
  <c r="C3577" i="46"/>
  <c r="C3578" i="46"/>
  <c r="C3579" i="46"/>
  <c r="C3580" i="46"/>
  <c r="C3581" i="46"/>
  <c r="C3582" i="46"/>
  <c r="C3583" i="46"/>
  <c r="C3584" i="46"/>
  <c r="C3585" i="46"/>
  <c r="C3586" i="46"/>
  <c r="C3587" i="46"/>
  <c r="C3588" i="46"/>
  <c r="C3589" i="46"/>
  <c r="C3590" i="46"/>
  <c r="C3591" i="46"/>
  <c r="C3592" i="46"/>
  <c r="C3593" i="46"/>
  <c r="C3594" i="46"/>
  <c r="C3595" i="46"/>
  <c r="C3596" i="46"/>
  <c r="C3597" i="46"/>
  <c r="C3598" i="46"/>
  <c r="C3599" i="46"/>
  <c r="C3600" i="46"/>
  <c r="C3601" i="46"/>
  <c r="C3602" i="46"/>
  <c r="C3603" i="46"/>
  <c r="C3604" i="46"/>
  <c r="C3605" i="46"/>
  <c r="C3606" i="46"/>
  <c r="C3607" i="46"/>
  <c r="C3608" i="46"/>
  <c r="C3609" i="46"/>
  <c r="C3610" i="46"/>
  <c r="C3611" i="46"/>
  <c r="C3612" i="46"/>
  <c r="C3613" i="46"/>
  <c r="C3614" i="46"/>
  <c r="C3615" i="46"/>
  <c r="C3616" i="46"/>
  <c r="C3617" i="46"/>
  <c r="C3618" i="46"/>
  <c r="C3619" i="46"/>
  <c r="C3620" i="46"/>
  <c r="C3621" i="46"/>
  <c r="C3622" i="46"/>
  <c r="C3623" i="46"/>
  <c r="C3624" i="46"/>
  <c r="C3625" i="46"/>
  <c r="C3626" i="46"/>
  <c r="C3627" i="46"/>
  <c r="C3628" i="46"/>
  <c r="C3629" i="46"/>
  <c r="C3630" i="46"/>
  <c r="C3631" i="46"/>
  <c r="C3632" i="46"/>
  <c r="C3633" i="46"/>
  <c r="C3634" i="46"/>
  <c r="C3635" i="46"/>
  <c r="C3636" i="46"/>
  <c r="C3637" i="46"/>
  <c r="C3638" i="46"/>
  <c r="C3639" i="46"/>
  <c r="C3640" i="46"/>
  <c r="C3641" i="46"/>
  <c r="C3642" i="46"/>
  <c r="C3643" i="46"/>
  <c r="C3644" i="46"/>
  <c r="C3645" i="46"/>
  <c r="C3646" i="46"/>
  <c r="C3647" i="46"/>
  <c r="C3648" i="46"/>
  <c r="C3649" i="46"/>
  <c r="C3650" i="46"/>
  <c r="C3651" i="46"/>
  <c r="C3652" i="46"/>
  <c r="C3653" i="46"/>
  <c r="C3654" i="46"/>
  <c r="C3655" i="46"/>
  <c r="C3656" i="46"/>
  <c r="C3657" i="46"/>
  <c r="C3658" i="46"/>
  <c r="C3659" i="46"/>
  <c r="C3660" i="46"/>
  <c r="C3661" i="46"/>
  <c r="C3662" i="46"/>
  <c r="C3663" i="46"/>
  <c r="C3664" i="46"/>
  <c r="C3665" i="46"/>
  <c r="C3666" i="46"/>
  <c r="C3667" i="46"/>
  <c r="C3668" i="46"/>
  <c r="C3669" i="46"/>
  <c r="C3670" i="46"/>
  <c r="C3671" i="46"/>
  <c r="C3672" i="46"/>
  <c r="C3673" i="46"/>
  <c r="C3674" i="46"/>
  <c r="C3675" i="46"/>
  <c r="C3676" i="46"/>
  <c r="C3677" i="46"/>
  <c r="C3678" i="46"/>
  <c r="C3679" i="46"/>
  <c r="C3680" i="46"/>
  <c r="C3681" i="46"/>
  <c r="C3682" i="46"/>
  <c r="C3683" i="46"/>
  <c r="C3684" i="46"/>
  <c r="C3685" i="46"/>
  <c r="C3686" i="46"/>
  <c r="C3687" i="46"/>
  <c r="C3688" i="46"/>
  <c r="C3689" i="46"/>
  <c r="C3690" i="46"/>
  <c r="C3691" i="46"/>
  <c r="C3692" i="46"/>
  <c r="C3693" i="46"/>
  <c r="C3694" i="46"/>
  <c r="C3695" i="46"/>
  <c r="C3696" i="46"/>
  <c r="C3697" i="46"/>
  <c r="C3698" i="46"/>
  <c r="C3699" i="46"/>
  <c r="C3700" i="46"/>
  <c r="C3701" i="46"/>
  <c r="C3702" i="46"/>
  <c r="C3703" i="46"/>
  <c r="C3704" i="46"/>
  <c r="C3705" i="46"/>
  <c r="C3706" i="46"/>
  <c r="C3707" i="46"/>
  <c r="C3708" i="46"/>
  <c r="C3709" i="46"/>
  <c r="C3710" i="46"/>
  <c r="C3711" i="46"/>
  <c r="C3712" i="46"/>
  <c r="C3713" i="46"/>
  <c r="C3714" i="46"/>
  <c r="C3715" i="46"/>
  <c r="C3716" i="46"/>
  <c r="C3717" i="46"/>
  <c r="C3718" i="46"/>
  <c r="C3719" i="46"/>
  <c r="C3720" i="46"/>
  <c r="C3721" i="46"/>
  <c r="C3722" i="46"/>
  <c r="C3723" i="46"/>
  <c r="C3724" i="46"/>
  <c r="C3725" i="46"/>
  <c r="C3726" i="46"/>
  <c r="C3727" i="46"/>
  <c r="C3728" i="46"/>
  <c r="C3729" i="46"/>
  <c r="C3730" i="46"/>
  <c r="C3731" i="46"/>
  <c r="C3732" i="46"/>
  <c r="C3733" i="46"/>
  <c r="C3734" i="46"/>
  <c r="C3735" i="46"/>
  <c r="C3736" i="46"/>
  <c r="C3737" i="46"/>
  <c r="C3738" i="46"/>
  <c r="C3739" i="46"/>
  <c r="C3740" i="46"/>
  <c r="C3741" i="46"/>
  <c r="C3742" i="46"/>
  <c r="C3743" i="46"/>
  <c r="C3744" i="46"/>
  <c r="C3745" i="46"/>
  <c r="C3746" i="46"/>
  <c r="C3747" i="46"/>
  <c r="C3748" i="46"/>
  <c r="C3749" i="46"/>
  <c r="C3750" i="46"/>
  <c r="C3751" i="46"/>
  <c r="C3752" i="46"/>
  <c r="C3753" i="46"/>
  <c r="C3754" i="46"/>
  <c r="C3755" i="46"/>
  <c r="C3756" i="46"/>
  <c r="C3757" i="46"/>
  <c r="C3758" i="46"/>
  <c r="C3759" i="46"/>
  <c r="C3760" i="46"/>
  <c r="C3761" i="46"/>
  <c r="C3762" i="46"/>
  <c r="C3763" i="46"/>
  <c r="C3764" i="46"/>
  <c r="C3765" i="46"/>
  <c r="C3766" i="46"/>
  <c r="C3767" i="46"/>
  <c r="C3768" i="46"/>
  <c r="C3769" i="46"/>
  <c r="C3770" i="46"/>
  <c r="C3771" i="46"/>
  <c r="C3772" i="46"/>
  <c r="C3773" i="46"/>
  <c r="C3774" i="46"/>
  <c r="C3775" i="46"/>
  <c r="C3776" i="46"/>
  <c r="C3777" i="46"/>
  <c r="C3778" i="46"/>
  <c r="C3779" i="46"/>
  <c r="C3780" i="46"/>
  <c r="C3781" i="46"/>
  <c r="C3782" i="46"/>
  <c r="C3783" i="46"/>
  <c r="C3784" i="46"/>
  <c r="C3785" i="46"/>
  <c r="C3786" i="46"/>
  <c r="C3787" i="46"/>
  <c r="C3788" i="46"/>
  <c r="C3789" i="46"/>
  <c r="C3790" i="46"/>
  <c r="C3791" i="46"/>
  <c r="C3792" i="46"/>
  <c r="C3793" i="46"/>
  <c r="C3794" i="46"/>
  <c r="C3795" i="46"/>
  <c r="C3796" i="46"/>
  <c r="C3797" i="46"/>
  <c r="C3798" i="46"/>
  <c r="C3799" i="46"/>
  <c r="C3800" i="46"/>
  <c r="C3801" i="46"/>
  <c r="C3802" i="46"/>
  <c r="C3803" i="46"/>
  <c r="C3804" i="46"/>
  <c r="C3805" i="46"/>
  <c r="C3806" i="46"/>
  <c r="C3807" i="46"/>
  <c r="C3808" i="46"/>
  <c r="C3809" i="46"/>
  <c r="C3810" i="46"/>
  <c r="C3811" i="46"/>
  <c r="C3812" i="46"/>
  <c r="C3813" i="46"/>
  <c r="C3814" i="46"/>
  <c r="C3815" i="46"/>
  <c r="C3816" i="46"/>
  <c r="C3817" i="46"/>
  <c r="C3818" i="46"/>
  <c r="C3819" i="46"/>
  <c r="C3820" i="46"/>
  <c r="C3821" i="46"/>
  <c r="C3822" i="46"/>
  <c r="C3823" i="46"/>
  <c r="C3824" i="46"/>
  <c r="C3825" i="46"/>
  <c r="C3826" i="46"/>
  <c r="C3827" i="46"/>
  <c r="C3828" i="46"/>
  <c r="C3829" i="46"/>
  <c r="C3830" i="46"/>
  <c r="C3831" i="46"/>
  <c r="C3832" i="46"/>
  <c r="C3833" i="46"/>
  <c r="C3834" i="46"/>
  <c r="C3835" i="46"/>
  <c r="C3836" i="46"/>
  <c r="C3837" i="46"/>
  <c r="C3838" i="46"/>
  <c r="C3839" i="46"/>
  <c r="C3840" i="46"/>
  <c r="C3841" i="46"/>
  <c r="C3842" i="46"/>
  <c r="C3843" i="46"/>
  <c r="C3844" i="46"/>
  <c r="C3845" i="46"/>
  <c r="C3846" i="46"/>
  <c r="C3847" i="46"/>
  <c r="C3848" i="46"/>
  <c r="C3849" i="46"/>
  <c r="C3850" i="46"/>
  <c r="C3851" i="46"/>
  <c r="C3852" i="46"/>
  <c r="C3853" i="46"/>
  <c r="C3854" i="46"/>
  <c r="C3855" i="46"/>
  <c r="C3856" i="46"/>
  <c r="C3857" i="46"/>
  <c r="C3858" i="46"/>
  <c r="C3859" i="46"/>
  <c r="C3860" i="46"/>
  <c r="C3861" i="46"/>
  <c r="C3862" i="46"/>
  <c r="C3863" i="46"/>
  <c r="C3864" i="46"/>
  <c r="C3865" i="46"/>
  <c r="C3866" i="46"/>
  <c r="C3867" i="46"/>
  <c r="C3868" i="46"/>
  <c r="C3869" i="46"/>
  <c r="C3870" i="46"/>
  <c r="C3871" i="46"/>
  <c r="C3872" i="46"/>
  <c r="C3873" i="46"/>
  <c r="C3874" i="46"/>
  <c r="C3875" i="46"/>
  <c r="C3876" i="46"/>
  <c r="C3877" i="46"/>
  <c r="C3878" i="46"/>
  <c r="C3879" i="46"/>
  <c r="C3880" i="46"/>
  <c r="C3881" i="46"/>
  <c r="C3882" i="46"/>
  <c r="C3883" i="46"/>
  <c r="C3884" i="46"/>
  <c r="C3885" i="46"/>
  <c r="C3886" i="46"/>
  <c r="C3887" i="46"/>
  <c r="C3888" i="46"/>
  <c r="C3889" i="46"/>
  <c r="C3890" i="46"/>
  <c r="C3891" i="46"/>
  <c r="C3892" i="46"/>
  <c r="C3893" i="46"/>
  <c r="C3894" i="46"/>
  <c r="C3895" i="46"/>
  <c r="C3896" i="46"/>
  <c r="C3897" i="46"/>
  <c r="C3898" i="46"/>
  <c r="C3899" i="46"/>
  <c r="C3900" i="46"/>
  <c r="C3901" i="46"/>
  <c r="C3902" i="46"/>
  <c r="C3903" i="46"/>
  <c r="C3904" i="46"/>
  <c r="C3905" i="46"/>
  <c r="C3906" i="46"/>
  <c r="C3907" i="46"/>
  <c r="C3908" i="46"/>
  <c r="C3909" i="46"/>
  <c r="C3910" i="46"/>
  <c r="C3911" i="46"/>
  <c r="C3912" i="46"/>
  <c r="C3913" i="46"/>
  <c r="C3914" i="46"/>
  <c r="C3915" i="46"/>
  <c r="C3916" i="46"/>
  <c r="C3917" i="46"/>
  <c r="C3918" i="46"/>
  <c r="C3919" i="46"/>
  <c r="C3920" i="46"/>
  <c r="C3921" i="46"/>
  <c r="C3922" i="46"/>
  <c r="C3923" i="46"/>
  <c r="C3924" i="46"/>
  <c r="C3925" i="46"/>
  <c r="C3926" i="46"/>
  <c r="C3927" i="46"/>
  <c r="C3928" i="46"/>
  <c r="C3929" i="46"/>
  <c r="C3930" i="46"/>
  <c r="C3931" i="46"/>
  <c r="C3932" i="46"/>
  <c r="C3933" i="46"/>
  <c r="C3934" i="46"/>
  <c r="C3935" i="46"/>
  <c r="C3936" i="46"/>
  <c r="C3937" i="46"/>
  <c r="C3938" i="46"/>
  <c r="C3939" i="46"/>
  <c r="C3940" i="46"/>
  <c r="C3941" i="46"/>
  <c r="C3942" i="46"/>
  <c r="C3943" i="46"/>
  <c r="C3944" i="46"/>
  <c r="C3945" i="46"/>
  <c r="C3946" i="46"/>
  <c r="C3947" i="46"/>
  <c r="C3948" i="46"/>
  <c r="C3949" i="46"/>
  <c r="C3950" i="46"/>
  <c r="C3951" i="46"/>
  <c r="C3952" i="46"/>
  <c r="C3953" i="46"/>
  <c r="C3954" i="46"/>
  <c r="C3955" i="46"/>
  <c r="C3956" i="46"/>
  <c r="C3957" i="46"/>
  <c r="C3958" i="46"/>
  <c r="C3959" i="46"/>
  <c r="C3960" i="46"/>
  <c r="C3961" i="46"/>
  <c r="C3962" i="46"/>
  <c r="C3963" i="46"/>
  <c r="C3964" i="46"/>
  <c r="C3965" i="46"/>
  <c r="C3966" i="46"/>
  <c r="C3967" i="46"/>
  <c r="C3968" i="46"/>
  <c r="C3969" i="46"/>
  <c r="C3970" i="46"/>
  <c r="C3971" i="46"/>
  <c r="C3972" i="46"/>
  <c r="C3973" i="46"/>
  <c r="C3974" i="46"/>
  <c r="C3975" i="46"/>
  <c r="C3976" i="46"/>
  <c r="C3977" i="46"/>
  <c r="C3978" i="46"/>
  <c r="C3979" i="46"/>
  <c r="C3980" i="46"/>
  <c r="C3981" i="46"/>
  <c r="C3982" i="46"/>
  <c r="C3983" i="46"/>
  <c r="C3984" i="46"/>
  <c r="C3985" i="46"/>
  <c r="C3986" i="46"/>
  <c r="C3987" i="46"/>
  <c r="C3988" i="46"/>
  <c r="C3989" i="46"/>
  <c r="C3990" i="46"/>
  <c r="C3991" i="46"/>
  <c r="C3992" i="46"/>
  <c r="C3993" i="46"/>
  <c r="C3994" i="46"/>
  <c r="C3995" i="46"/>
  <c r="C3996" i="46"/>
  <c r="C3997" i="46"/>
  <c r="C3998" i="46"/>
  <c r="C3999" i="46"/>
  <c r="C4000" i="46"/>
  <c r="C4001" i="46"/>
  <c r="C4002" i="46"/>
  <c r="C4003" i="46"/>
  <c r="C4004" i="46"/>
  <c r="C4005" i="46"/>
  <c r="C4006" i="46"/>
  <c r="C4007" i="46"/>
  <c r="C4008" i="46"/>
  <c r="C4009" i="46"/>
  <c r="C4010" i="46"/>
  <c r="C4011" i="46"/>
  <c r="C4012" i="46"/>
  <c r="C4013" i="46"/>
  <c r="C4014" i="46"/>
  <c r="C4015" i="46"/>
  <c r="C4016" i="46"/>
  <c r="C4017" i="46"/>
  <c r="C4018" i="46"/>
  <c r="C4019" i="46"/>
  <c r="C4020" i="46"/>
  <c r="C4021" i="46"/>
  <c r="C4022" i="46"/>
  <c r="C4023" i="46"/>
  <c r="C4024" i="46"/>
  <c r="C4025" i="46"/>
  <c r="C4026" i="46"/>
  <c r="C4027" i="46"/>
  <c r="C4028" i="46"/>
  <c r="C4029" i="46"/>
  <c r="C4030" i="46"/>
  <c r="C4031" i="46"/>
  <c r="C4032" i="46"/>
  <c r="C4033" i="46"/>
  <c r="C4034" i="46"/>
  <c r="C4035" i="46"/>
  <c r="C4036" i="46"/>
  <c r="C4037" i="46"/>
  <c r="C4038" i="46"/>
  <c r="C4039" i="46"/>
  <c r="C4040" i="46"/>
  <c r="C4041" i="46"/>
  <c r="C4042" i="46"/>
  <c r="C4043" i="46"/>
  <c r="C4044" i="46"/>
  <c r="C4045" i="46"/>
  <c r="C4046" i="46"/>
  <c r="C4047" i="46"/>
  <c r="C4048" i="46"/>
  <c r="C4049" i="46"/>
  <c r="C4050" i="46"/>
  <c r="C4051" i="46"/>
  <c r="C4052" i="46"/>
  <c r="C4053" i="46"/>
  <c r="C4054" i="46"/>
  <c r="C4055" i="46"/>
  <c r="C4056" i="46"/>
  <c r="C4057" i="46"/>
  <c r="C4058" i="46"/>
  <c r="C4059" i="46"/>
  <c r="C4060" i="46"/>
  <c r="C4061" i="46"/>
  <c r="C4062" i="46"/>
  <c r="C4063" i="46"/>
  <c r="C4064" i="46"/>
  <c r="C4065" i="46"/>
  <c r="C4066" i="46"/>
  <c r="C4067" i="46"/>
  <c r="C4068" i="46"/>
  <c r="C4069" i="46"/>
  <c r="C4070" i="46"/>
  <c r="C4071" i="46"/>
  <c r="C4072" i="46"/>
  <c r="C4073" i="46"/>
  <c r="C4074" i="46"/>
  <c r="C4075" i="46"/>
  <c r="C4076" i="46"/>
  <c r="C4077" i="46"/>
  <c r="C4078" i="46"/>
  <c r="C4079" i="46"/>
  <c r="C4080" i="46"/>
  <c r="C4081" i="46"/>
  <c r="C4082" i="46"/>
  <c r="C4083" i="46"/>
  <c r="C4084" i="46"/>
  <c r="C4085" i="46"/>
  <c r="C4086" i="46"/>
  <c r="C4087" i="46"/>
  <c r="C4088" i="46"/>
  <c r="C4089" i="46"/>
  <c r="C4090" i="46"/>
  <c r="C4091" i="46"/>
  <c r="C4092" i="46"/>
  <c r="C4093" i="46"/>
  <c r="C4094" i="46"/>
  <c r="C4095" i="46"/>
  <c r="C4096" i="46"/>
  <c r="C4097" i="46"/>
  <c r="C4098" i="46"/>
  <c r="C4099" i="46"/>
  <c r="C4100" i="46"/>
  <c r="C4101" i="46"/>
  <c r="C4102" i="46"/>
  <c r="C4103" i="46"/>
  <c r="C4104" i="46"/>
  <c r="C4105" i="46"/>
  <c r="C4106" i="46"/>
  <c r="C4107" i="46"/>
  <c r="C4108" i="46"/>
  <c r="C4109" i="46"/>
  <c r="C4110" i="46"/>
  <c r="C4111" i="46"/>
  <c r="C4112" i="46"/>
  <c r="C4113" i="46"/>
  <c r="C4114" i="46"/>
  <c r="C4115" i="46"/>
  <c r="C4116" i="46"/>
  <c r="C4117" i="46"/>
  <c r="C4118" i="46"/>
  <c r="C4119" i="46"/>
  <c r="C4120" i="46"/>
  <c r="C4121" i="46"/>
  <c r="C4122" i="46"/>
  <c r="C4123" i="46"/>
  <c r="C4124" i="46"/>
  <c r="C4125" i="46"/>
  <c r="C4126" i="46"/>
  <c r="C4127" i="46"/>
  <c r="C4128" i="46"/>
  <c r="C4129" i="46"/>
  <c r="C4130" i="46"/>
  <c r="C4131" i="46"/>
  <c r="C4132" i="46"/>
  <c r="C4133" i="46"/>
  <c r="C4134" i="46"/>
  <c r="C4135" i="46"/>
  <c r="C4136" i="46"/>
  <c r="C4137" i="46"/>
  <c r="C4138" i="46"/>
  <c r="C4139" i="46"/>
  <c r="C4140" i="46"/>
  <c r="C4141" i="46"/>
  <c r="C4142" i="46"/>
  <c r="C4143" i="46"/>
  <c r="C4144" i="46"/>
  <c r="C4145" i="46"/>
  <c r="C4146" i="46"/>
  <c r="C4147" i="46"/>
  <c r="C4148" i="46"/>
  <c r="C4149" i="46"/>
  <c r="C4150" i="46"/>
  <c r="C4151" i="46"/>
  <c r="C4152" i="46"/>
  <c r="C4153" i="46"/>
  <c r="C4154" i="46"/>
  <c r="C4155" i="46"/>
  <c r="C4156" i="46"/>
  <c r="C4157" i="46"/>
  <c r="C4158" i="46"/>
  <c r="C4159" i="46"/>
  <c r="C4160" i="46"/>
  <c r="C4161" i="46"/>
  <c r="C4162" i="46"/>
  <c r="C4163" i="46"/>
  <c r="C4164" i="46"/>
  <c r="C4165" i="46"/>
  <c r="C4166" i="46"/>
  <c r="C4167" i="46"/>
  <c r="C4168" i="46"/>
  <c r="C4169" i="46"/>
  <c r="C4170" i="46"/>
  <c r="C4171" i="46"/>
  <c r="C4172" i="46"/>
  <c r="C4173" i="46"/>
  <c r="C4174" i="46"/>
  <c r="C4175" i="46"/>
  <c r="C4176" i="46"/>
  <c r="C4177" i="46"/>
  <c r="C4178" i="46"/>
  <c r="C4179" i="46"/>
  <c r="C4180" i="46"/>
  <c r="C4181" i="46"/>
  <c r="C4182" i="46"/>
  <c r="C4183" i="46"/>
  <c r="C4184" i="46"/>
  <c r="C4185" i="46"/>
  <c r="C4186" i="46"/>
  <c r="C4187" i="46"/>
  <c r="C4188" i="46"/>
  <c r="C4189" i="46"/>
  <c r="C4190" i="46"/>
  <c r="C4191" i="46"/>
  <c r="C4192" i="46"/>
  <c r="C4193" i="46"/>
  <c r="C4194" i="46"/>
  <c r="C4195" i="46"/>
  <c r="C4196" i="46"/>
  <c r="C4197" i="46"/>
  <c r="C4198" i="46"/>
  <c r="C4199" i="46"/>
  <c r="C4200" i="46"/>
  <c r="C4201" i="46"/>
  <c r="C4202" i="46"/>
  <c r="C4203" i="46"/>
  <c r="C4204" i="46"/>
  <c r="C4205" i="46"/>
  <c r="C4206" i="46"/>
  <c r="C4207" i="46"/>
  <c r="C4208" i="46"/>
  <c r="C4209" i="46"/>
  <c r="C4210" i="46"/>
  <c r="C4211" i="46"/>
  <c r="C4212" i="46"/>
  <c r="C4213" i="46"/>
  <c r="C4214" i="46"/>
  <c r="C4215" i="46"/>
  <c r="C4216" i="46"/>
  <c r="C4217" i="46"/>
  <c r="C4218" i="46"/>
  <c r="C4219" i="46"/>
  <c r="C4220" i="46"/>
  <c r="C4221" i="46"/>
  <c r="C4222" i="46"/>
  <c r="C4223" i="46"/>
  <c r="C4224" i="46"/>
  <c r="C4225" i="46"/>
  <c r="C4226" i="46"/>
  <c r="C4227" i="46"/>
  <c r="C4228" i="46"/>
  <c r="C4229" i="46"/>
  <c r="C4230" i="46"/>
  <c r="C4231" i="46"/>
  <c r="C4232" i="46"/>
  <c r="C4233" i="46"/>
  <c r="C4234" i="46"/>
  <c r="C4235" i="46"/>
  <c r="C4236" i="46"/>
  <c r="C4237" i="46"/>
  <c r="C4238" i="46"/>
  <c r="C4239" i="46"/>
  <c r="C4240" i="46"/>
  <c r="C4241" i="46"/>
  <c r="C4242" i="46"/>
  <c r="C4243" i="46"/>
  <c r="C4244" i="46"/>
  <c r="C4245" i="46"/>
  <c r="C4246" i="46"/>
  <c r="C4247" i="46"/>
  <c r="C4248" i="46"/>
  <c r="C4249" i="46"/>
  <c r="C4250" i="46"/>
  <c r="C4251" i="46"/>
  <c r="C4252" i="46"/>
  <c r="C4253" i="46"/>
  <c r="C4254" i="46"/>
  <c r="C4255" i="46"/>
  <c r="C4256" i="46"/>
  <c r="C4257" i="46"/>
  <c r="C4258" i="46"/>
  <c r="C4259" i="46"/>
  <c r="C4260" i="46"/>
  <c r="C4261" i="46"/>
  <c r="C4262" i="46"/>
  <c r="C4263" i="46"/>
  <c r="C4264" i="46"/>
  <c r="C4265" i="46"/>
  <c r="C4266" i="46"/>
  <c r="C4267" i="46"/>
  <c r="C4268" i="46"/>
  <c r="C4269" i="46"/>
  <c r="C4270" i="46"/>
  <c r="C4271" i="46"/>
  <c r="C4272" i="46"/>
  <c r="C4273" i="46"/>
  <c r="C4274" i="46"/>
  <c r="C4275" i="46"/>
  <c r="C4276" i="46"/>
  <c r="C4277" i="46"/>
  <c r="C4278" i="46"/>
  <c r="C4279" i="46"/>
  <c r="C4280" i="46"/>
  <c r="C4281" i="46"/>
  <c r="C4282" i="46"/>
  <c r="C4283" i="46"/>
  <c r="C4284" i="46"/>
  <c r="C4285" i="46"/>
  <c r="C4286" i="46"/>
  <c r="C4287" i="46"/>
  <c r="C4288" i="46"/>
  <c r="C4289" i="46"/>
  <c r="C4290" i="46"/>
  <c r="C4291" i="46"/>
  <c r="C4292" i="46"/>
  <c r="C4293" i="46"/>
  <c r="C4294" i="46"/>
  <c r="C4295" i="46"/>
  <c r="C4296" i="46"/>
  <c r="C4297" i="46"/>
  <c r="C4298" i="46"/>
  <c r="C4299" i="46"/>
  <c r="C4300" i="46"/>
  <c r="C4301" i="46"/>
  <c r="C4302" i="46"/>
  <c r="C4303" i="46"/>
  <c r="C4304" i="46"/>
  <c r="C4305" i="46"/>
  <c r="C4306" i="46"/>
  <c r="C4307" i="46"/>
  <c r="C4308" i="46"/>
  <c r="C4309" i="46"/>
  <c r="C4310" i="46"/>
  <c r="C4311" i="46"/>
  <c r="C4312" i="46"/>
  <c r="C4313" i="46"/>
  <c r="C4314" i="46"/>
  <c r="C4315" i="46"/>
  <c r="C4316" i="46"/>
  <c r="C4317" i="46"/>
  <c r="C4318" i="46"/>
  <c r="C4319" i="46"/>
  <c r="C4320" i="46"/>
  <c r="C4321" i="46"/>
  <c r="C4322" i="46"/>
  <c r="C4323" i="46"/>
  <c r="C4324" i="46"/>
  <c r="C4325" i="46"/>
  <c r="C4326" i="46"/>
  <c r="C4327" i="46"/>
  <c r="C4328" i="46"/>
  <c r="C4329" i="46"/>
  <c r="C4330" i="46"/>
  <c r="C4331" i="46"/>
  <c r="C4332" i="46"/>
  <c r="C4333" i="46"/>
  <c r="C4334" i="46"/>
  <c r="C4335" i="46"/>
  <c r="C4336" i="46"/>
  <c r="C4337" i="46"/>
  <c r="C4338" i="46"/>
  <c r="C4339" i="46"/>
  <c r="C4340" i="46"/>
  <c r="C4341" i="46"/>
  <c r="C4342" i="46"/>
  <c r="C4343" i="46"/>
  <c r="C4344" i="46"/>
  <c r="C4345" i="46"/>
  <c r="C4346" i="46"/>
  <c r="C4347" i="46"/>
  <c r="C4348" i="46"/>
  <c r="C4349" i="46"/>
  <c r="C4350" i="46"/>
  <c r="C4351" i="46"/>
  <c r="C4352" i="46"/>
  <c r="C4353" i="46"/>
  <c r="C4354" i="46"/>
  <c r="C4355" i="46"/>
  <c r="C4356" i="46"/>
  <c r="C4357" i="46"/>
  <c r="C4358" i="46"/>
  <c r="C4359" i="46"/>
  <c r="C4360" i="46"/>
  <c r="C4361" i="46"/>
  <c r="C4362" i="46"/>
  <c r="C4363" i="46"/>
  <c r="C4364" i="46"/>
  <c r="C4365" i="46"/>
  <c r="C4366" i="46"/>
  <c r="C4367" i="46"/>
  <c r="C4368" i="46"/>
  <c r="C4369" i="46"/>
  <c r="C4370" i="46"/>
  <c r="C4371" i="46"/>
  <c r="C4372" i="46"/>
  <c r="C4373" i="46"/>
  <c r="C4374" i="46"/>
  <c r="C4375" i="46"/>
  <c r="C4376" i="46"/>
  <c r="C4377" i="46"/>
  <c r="C4378" i="46"/>
  <c r="C4379" i="46"/>
  <c r="C4380" i="46"/>
  <c r="C4381" i="46"/>
  <c r="C4382" i="46"/>
  <c r="C4383" i="46"/>
  <c r="C4384" i="46"/>
  <c r="C4385" i="46"/>
  <c r="C4386" i="46"/>
  <c r="C4387" i="46"/>
  <c r="C4388" i="46"/>
  <c r="C4389" i="46"/>
  <c r="C4390" i="46"/>
  <c r="C4391" i="46"/>
  <c r="C4392" i="46"/>
  <c r="C4393" i="46"/>
  <c r="C4394" i="46"/>
  <c r="C4395" i="46"/>
  <c r="C4396" i="46"/>
  <c r="C4397" i="46"/>
  <c r="C4398" i="46"/>
  <c r="C4399" i="46"/>
  <c r="C4400" i="46"/>
  <c r="C4401" i="46"/>
  <c r="C4402" i="46"/>
  <c r="C4403" i="46"/>
  <c r="C4404" i="46"/>
  <c r="C4405" i="46"/>
  <c r="C4406" i="46"/>
  <c r="C4407" i="46"/>
  <c r="C4408" i="46"/>
  <c r="C4409" i="46"/>
  <c r="C4410" i="46"/>
  <c r="C4411" i="46"/>
  <c r="C4412" i="46"/>
  <c r="C4413" i="46"/>
  <c r="C4414" i="46"/>
  <c r="C4415" i="46"/>
  <c r="C4416" i="46"/>
  <c r="C4417" i="46"/>
  <c r="C4418" i="46"/>
  <c r="C4419" i="46"/>
  <c r="C4420" i="46"/>
  <c r="C4421" i="46"/>
  <c r="C4422" i="46"/>
  <c r="C4423" i="46"/>
  <c r="C4424" i="46"/>
  <c r="C4425" i="46"/>
  <c r="C4426" i="46"/>
  <c r="C4427" i="46"/>
  <c r="C4428" i="46"/>
  <c r="C4429" i="46"/>
  <c r="C4430" i="46"/>
  <c r="C4431" i="46"/>
  <c r="C4432" i="46"/>
  <c r="C4433" i="46"/>
  <c r="C4434" i="46"/>
  <c r="C4435" i="46"/>
  <c r="C4436" i="46"/>
  <c r="C4437" i="46"/>
  <c r="C4438" i="46"/>
  <c r="C4439" i="46"/>
  <c r="C4440" i="46"/>
  <c r="C4441" i="46"/>
  <c r="C4442" i="46"/>
  <c r="C4443" i="46"/>
  <c r="C4444" i="46"/>
  <c r="C4445" i="46"/>
  <c r="C4446" i="46"/>
  <c r="C4447" i="46"/>
  <c r="C4448" i="46"/>
  <c r="C4449" i="46"/>
  <c r="C4450" i="46"/>
  <c r="C4451" i="46"/>
  <c r="C4452" i="46"/>
  <c r="C4453" i="46"/>
  <c r="C4454" i="46"/>
  <c r="C4455" i="46"/>
  <c r="C4456" i="46"/>
  <c r="C4457" i="46"/>
  <c r="C4458" i="46"/>
  <c r="C4459" i="46"/>
  <c r="C4460" i="46"/>
  <c r="C4461" i="46"/>
  <c r="C4462" i="46"/>
  <c r="C4463" i="46"/>
  <c r="C4464" i="46"/>
  <c r="C4465" i="46"/>
  <c r="C4466" i="46"/>
  <c r="C4467" i="46"/>
  <c r="C4468" i="46"/>
  <c r="C4469" i="46"/>
  <c r="C4470" i="46"/>
  <c r="C4471" i="46"/>
  <c r="C4472" i="46"/>
  <c r="C4473" i="46"/>
  <c r="C4474" i="46"/>
  <c r="C4475" i="46"/>
  <c r="C4476" i="46"/>
  <c r="C4477" i="46"/>
  <c r="C4478" i="46"/>
  <c r="C4479" i="46"/>
  <c r="C4480" i="46"/>
  <c r="C4481" i="46"/>
  <c r="C4482" i="46"/>
  <c r="C4483" i="46"/>
  <c r="C4484" i="46"/>
  <c r="C4485" i="46"/>
  <c r="C4486" i="46"/>
  <c r="C4487" i="46"/>
  <c r="C4488" i="46"/>
  <c r="C4489" i="46"/>
  <c r="C4490" i="46"/>
  <c r="C4491" i="46"/>
  <c r="C4492" i="46"/>
  <c r="C4493" i="46"/>
  <c r="C4494" i="46"/>
  <c r="C4495" i="46"/>
  <c r="C4496" i="46"/>
  <c r="C4497" i="46"/>
  <c r="C4498" i="46"/>
  <c r="C4499" i="46"/>
  <c r="C4500" i="46"/>
  <c r="C4501" i="46"/>
  <c r="C4502" i="46"/>
  <c r="C4503" i="46"/>
  <c r="C4504" i="46"/>
  <c r="C4505" i="46"/>
  <c r="C4506" i="46"/>
  <c r="C4507" i="46"/>
  <c r="C4508" i="46"/>
  <c r="C4509" i="46"/>
  <c r="C4510" i="46"/>
  <c r="C4511" i="46"/>
  <c r="C4512" i="46"/>
  <c r="C4513" i="46"/>
  <c r="C4514" i="46"/>
  <c r="C4515" i="46"/>
  <c r="C4516" i="46"/>
  <c r="C4517" i="46"/>
  <c r="C4518" i="46"/>
  <c r="C4519" i="46"/>
  <c r="C4520" i="46"/>
  <c r="C4521" i="46"/>
  <c r="C4522" i="46"/>
  <c r="C4523" i="46"/>
  <c r="C4524" i="46"/>
  <c r="C4525" i="46"/>
  <c r="C4526" i="46"/>
  <c r="C4527" i="46"/>
  <c r="C4528" i="46"/>
  <c r="C4529" i="46"/>
  <c r="C4530" i="46"/>
  <c r="C4531" i="46"/>
  <c r="C4532" i="46"/>
  <c r="C4533" i="46"/>
  <c r="C4534" i="46"/>
  <c r="C4535" i="46"/>
  <c r="C4536" i="46"/>
  <c r="C4537" i="46"/>
  <c r="C4538" i="46"/>
  <c r="C4539" i="46"/>
  <c r="C4540" i="46"/>
  <c r="C4541" i="46"/>
  <c r="C4542" i="46"/>
  <c r="C4543" i="46"/>
  <c r="C4544" i="46"/>
  <c r="C4545" i="46"/>
  <c r="C4546" i="46"/>
  <c r="C4547" i="46"/>
  <c r="C4548" i="46"/>
  <c r="C4549" i="46"/>
  <c r="C4550" i="46"/>
  <c r="C4551" i="46"/>
  <c r="C4552" i="46"/>
  <c r="C4553" i="46"/>
  <c r="C4554" i="46"/>
  <c r="C4555" i="46"/>
  <c r="C4556" i="46"/>
  <c r="C4557" i="46"/>
  <c r="C4558" i="46"/>
  <c r="C4559" i="46"/>
  <c r="C4560" i="46"/>
  <c r="C4561" i="46"/>
  <c r="C4562" i="46"/>
  <c r="C4563" i="46"/>
  <c r="C4564" i="46"/>
  <c r="C4565" i="46"/>
  <c r="C4566" i="46"/>
  <c r="C4567" i="46"/>
  <c r="C4568" i="46"/>
  <c r="C4569" i="46"/>
  <c r="C4570" i="46"/>
  <c r="C4571" i="46"/>
  <c r="C4572" i="46"/>
  <c r="C4573" i="46"/>
  <c r="C4574" i="46"/>
  <c r="C4575" i="46"/>
  <c r="C4576" i="46"/>
  <c r="C4577" i="46"/>
  <c r="C4578" i="46"/>
  <c r="C4579" i="46"/>
  <c r="C4580" i="46"/>
  <c r="C4581" i="46"/>
  <c r="C4582" i="46"/>
  <c r="C4583" i="46"/>
  <c r="C4584" i="46"/>
  <c r="C4585" i="46"/>
  <c r="C4586" i="46"/>
  <c r="C4587" i="46"/>
  <c r="C4588" i="46"/>
  <c r="C4589" i="46"/>
  <c r="C4590" i="46"/>
  <c r="C4591" i="46"/>
  <c r="C4592" i="46"/>
  <c r="C4593" i="46"/>
  <c r="C4594" i="46"/>
  <c r="C4595" i="46"/>
  <c r="C4596" i="46"/>
  <c r="C4597" i="46"/>
  <c r="C4598" i="46"/>
  <c r="C4599" i="46"/>
  <c r="C4600" i="46"/>
  <c r="C4601" i="46"/>
  <c r="C4602" i="46"/>
  <c r="C4603" i="46"/>
  <c r="C4604" i="46"/>
  <c r="C4605" i="46"/>
  <c r="C4606" i="46"/>
  <c r="C4607" i="46"/>
  <c r="C4608" i="46"/>
  <c r="C4609" i="46"/>
  <c r="C4610" i="46"/>
  <c r="C4611" i="46"/>
  <c r="C4612" i="46"/>
  <c r="C4613" i="46"/>
  <c r="C4614" i="46"/>
  <c r="C4615" i="46"/>
  <c r="C4616" i="46"/>
  <c r="C4617" i="46"/>
  <c r="C4618" i="46"/>
  <c r="C4619" i="46"/>
  <c r="C4620" i="46"/>
  <c r="C4621" i="46"/>
  <c r="C4622" i="46"/>
  <c r="C4623" i="46"/>
  <c r="C4624" i="46"/>
  <c r="C4625" i="46"/>
  <c r="C4626" i="46"/>
  <c r="C4627" i="46"/>
  <c r="C4628" i="46"/>
  <c r="C4629" i="46"/>
  <c r="C4630" i="46"/>
  <c r="C4631" i="46"/>
  <c r="C4632" i="46"/>
  <c r="C4633" i="46"/>
  <c r="C4634" i="46"/>
  <c r="C4635" i="46"/>
  <c r="C4636" i="46"/>
  <c r="C4637" i="46"/>
  <c r="C4638" i="46"/>
  <c r="C4639" i="46"/>
  <c r="C4640" i="46"/>
  <c r="C4641" i="46"/>
  <c r="C4642" i="46"/>
  <c r="C4643" i="46"/>
  <c r="C4644" i="46"/>
  <c r="C4645" i="46"/>
  <c r="C4646" i="46"/>
  <c r="C4647" i="46"/>
  <c r="C4648" i="46"/>
  <c r="C4649" i="46"/>
  <c r="C4650" i="46"/>
  <c r="C4651" i="46"/>
  <c r="C4652" i="46"/>
  <c r="C4653" i="46"/>
  <c r="C4654" i="46"/>
  <c r="C4655" i="46"/>
  <c r="C4656" i="46"/>
  <c r="C4657" i="46"/>
  <c r="C4658" i="46"/>
  <c r="C4659" i="46"/>
  <c r="C4660" i="46"/>
  <c r="C4661" i="46"/>
  <c r="C4662" i="46"/>
  <c r="C4663" i="46"/>
  <c r="C4664" i="46"/>
  <c r="C4665" i="46"/>
  <c r="C4666" i="46"/>
  <c r="C4667" i="46"/>
  <c r="C4668" i="46"/>
  <c r="C4669" i="46"/>
  <c r="C4670" i="46"/>
  <c r="C4671" i="46"/>
  <c r="C4672" i="46"/>
  <c r="C4673" i="46"/>
  <c r="C4674" i="46"/>
  <c r="C4675" i="46"/>
  <c r="C4676" i="46"/>
  <c r="C4677" i="46"/>
  <c r="C4678" i="46"/>
  <c r="C4679" i="46"/>
  <c r="C4680" i="46"/>
  <c r="C4681" i="46"/>
  <c r="C4682" i="46"/>
  <c r="C4683" i="46"/>
  <c r="C4684" i="46"/>
  <c r="C4685" i="46"/>
  <c r="C4686" i="46"/>
  <c r="C4687" i="46"/>
  <c r="C4688" i="46"/>
  <c r="C4689" i="46"/>
  <c r="C4690" i="46"/>
  <c r="C4691" i="46"/>
  <c r="C4692" i="46"/>
  <c r="C4693" i="46"/>
  <c r="C4694" i="46"/>
  <c r="C4695" i="46"/>
  <c r="C4696" i="46"/>
  <c r="C4697" i="46"/>
  <c r="C4698" i="46"/>
  <c r="C4699" i="46"/>
  <c r="C4700" i="46"/>
  <c r="C4701" i="46"/>
  <c r="C4702" i="46"/>
  <c r="C4703" i="46"/>
  <c r="C4704" i="46"/>
  <c r="C4705" i="46"/>
  <c r="C4706" i="46"/>
  <c r="C4707" i="46"/>
  <c r="C4708" i="46"/>
  <c r="C4709" i="46"/>
  <c r="C4710" i="46"/>
  <c r="C4711" i="46"/>
  <c r="C4712" i="46"/>
  <c r="C4713" i="46"/>
  <c r="C4714" i="46"/>
  <c r="C4715" i="46"/>
  <c r="C4716" i="46"/>
  <c r="C4717" i="46"/>
  <c r="C4718" i="46"/>
  <c r="C4719" i="46"/>
  <c r="C4720" i="46"/>
  <c r="C4721" i="46"/>
  <c r="C4722" i="46"/>
  <c r="C4723" i="46"/>
  <c r="C4724" i="46"/>
  <c r="C4725" i="46"/>
  <c r="C4726" i="46"/>
  <c r="C4727" i="46"/>
  <c r="C4728" i="46"/>
  <c r="C4729" i="46"/>
  <c r="C4730" i="46"/>
  <c r="C4731" i="46"/>
  <c r="C4732" i="46"/>
  <c r="C4733" i="46"/>
  <c r="C4734" i="46"/>
  <c r="C4735" i="46"/>
  <c r="C4736" i="46"/>
  <c r="C4737" i="46"/>
  <c r="C4738" i="46"/>
  <c r="C4739" i="46"/>
  <c r="C4740" i="46"/>
  <c r="C4741" i="46"/>
  <c r="C4742" i="46"/>
  <c r="C4743" i="46"/>
  <c r="C4744" i="46"/>
  <c r="C4745" i="46"/>
  <c r="C4746" i="46"/>
  <c r="C4747" i="46"/>
  <c r="C4748" i="46"/>
  <c r="C4749" i="46"/>
  <c r="C4750" i="46"/>
  <c r="C4751" i="46"/>
  <c r="C4752" i="46"/>
  <c r="C4753" i="46"/>
  <c r="C4754" i="46"/>
  <c r="C4755" i="46"/>
  <c r="C4756" i="46"/>
  <c r="C4757" i="46"/>
  <c r="C4758" i="46"/>
  <c r="C4759" i="46"/>
  <c r="C4760" i="46"/>
  <c r="C4761" i="46"/>
  <c r="C4762" i="46"/>
  <c r="C4763" i="46"/>
  <c r="C4764" i="46"/>
  <c r="C4765" i="46"/>
  <c r="C4766" i="46"/>
  <c r="C4767" i="46"/>
  <c r="C4768" i="46"/>
  <c r="C4769" i="46"/>
  <c r="C4770" i="46"/>
  <c r="C4771" i="46"/>
  <c r="C4772" i="46"/>
  <c r="C4773" i="46"/>
  <c r="C4774" i="46"/>
  <c r="C4775" i="46"/>
  <c r="C4776" i="46"/>
  <c r="C4777" i="46"/>
  <c r="C4778" i="46"/>
  <c r="C4779" i="46"/>
  <c r="C4780" i="46"/>
  <c r="C4781" i="46"/>
  <c r="C4782" i="46"/>
  <c r="C4783" i="46"/>
  <c r="C4784" i="46"/>
  <c r="C4785" i="46"/>
  <c r="C4786" i="46"/>
  <c r="C4787" i="46"/>
  <c r="C4788" i="46"/>
  <c r="C4789" i="46"/>
  <c r="C4790" i="46"/>
  <c r="C4791" i="46"/>
  <c r="C4792" i="46"/>
  <c r="C4793" i="46"/>
  <c r="C4794" i="46"/>
  <c r="C4795" i="46"/>
  <c r="C4796" i="46"/>
  <c r="C4797" i="46"/>
  <c r="C4798" i="46"/>
  <c r="C4799" i="46"/>
  <c r="C4800" i="46"/>
  <c r="C4801" i="46"/>
  <c r="C4802" i="46"/>
  <c r="C4803" i="46"/>
  <c r="C4804" i="46"/>
  <c r="C4805" i="46"/>
  <c r="C4806" i="46"/>
  <c r="C4807" i="46"/>
  <c r="C4808" i="46"/>
  <c r="C4809" i="46"/>
  <c r="C4810" i="46"/>
  <c r="C4811" i="46"/>
  <c r="C4812" i="46"/>
  <c r="C4813" i="46"/>
  <c r="C4814" i="46"/>
  <c r="C4815" i="46"/>
  <c r="C4816" i="46"/>
  <c r="C4817" i="46"/>
  <c r="C4818" i="46"/>
  <c r="C4819" i="46"/>
  <c r="C4820" i="46"/>
  <c r="C4821" i="46"/>
  <c r="C4822" i="46"/>
  <c r="C4823" i="46"/>
  <c r="C4824" i="46"/>
  <c r="C4825" i="46"/>
  <c r="C4826" i="46"/>
  <c r="C4827" i="46"/>
  <c r="C4828" i="46"/>
  <c r="C4829" i="46"/>
  <c r="C4830" i="46"/>
  <c r="C4831" i="46"/>
  <c r="C4832" i="46"/>
  <c r="C4833" i="46"/>
  <c r="C4834" i="46"/>
  <c r="C4835" i="46"/>
  <c r="C4836" i="46"/>
  <c r="C4837" i="46"/>
  <c r="C4838" i="46"/>
  <c r="C4839" i="46"/>
  <c r="C4840" i="46"/>
  <c r="C4841" i="46"/>
  <c r="C4842" i="46"/>
  <c r="C4843" i="46"/>
  <c r="C4844" i="46"/>
  <c r="C4845" i="46"/>
  <c r="C4846" i="46"/>
  <c r="C4847" i="46"/>
  <c r="C4848" i="46"/>
  <c r="C4849" i="46"/>
  <c r="C4850" i="46"/>
  <c r="C4851" i="46"/>
  <c r="C4852" i="46"/>
  <c r="C4853" i="46"/>
  <c r="C4854" i="46"/>
  <c r="C4855" i="46"/>
  <c r="C4856" i="46"/>
  <c r="C4857" i="46"/>
  <c r="C4858" i="46"/>
  <c r="C4859" i="46"/>
  <c r="C4860" i="46"/>
  <c r="C4861" i="46"/>
  <c r="C4862" i="46"/>
  <c r="C4863" i="46"/>
  <c r="C4864" i="46"/>
  <c r="C4865" i="46"/>
  <c r="C4866" i="46"/>
  <c r="C4867" i="46"/>
  <c r="C4868" i="46"/>
  <c r="C4869" i="46"/>
  <c r="C4870" i="46"/>
  <c r="C4871" i="46"/>
  <c r="C4872" i="46"/>
  <c r="C4873" i="46"/>
  <c r="C4874" i="46"/>
  <c r="C4875" i="46"/>
  <c r="C4876" i="46"/>
  <c r="C4877" i="46"/>
  <c r="C4878" i="46"/>
  <c r="C4879" i="46"/>
  <c r="C4880" i="46"/>
  <c r="C4881" i="46"/>
  <c r="C4882" i="46"/>
  <c r="C4883" i="46"/>
  <c r="C4884" i="46"/>
  <c r="C4885" i="46"/>
  <c r="C4886" i="46"/>
  <c r="C4887" i="46"/>
  <c r="C4888" i="46"/>
  <c r="C4889" i="46"/>
  <c r="C4890" i="46"/>
  <c r="C4891" i="46"/>
  <c r="C4892" i="46"/>
  <c r="C4893" i="46"/>
  <c r="C4894" i="46"/>
  <c r="C4895" i="46"/>
  <c r="C4896" i="46"/>
  <c r="C4897" i="46"/>
  <c r="C4898" i="46"/>
  <c r="C4899" i="46"/>
  <c r="C4900" i="46"/>
  <c r="C4901" i="46"/>
  <c r="C4902" i="46"/>
  <c r="C4903" i="46"/>
  <c r="C4904" i="46"/>
  <c r="C4905" i="46"/>
  <c r="C4906" i="46"/>
  <c r="C4907" i="46"/>
  <c r="C4908" i="46"/>
  <c r="C4909" i="46"/>
  <c r="C4910" i="46"/>
  <c r="C4911" i="46"/>
  <c r="C4912" i="46"/>
  <c r="C4913" i="46"/>
  <c r="C4914" i="46"/>
  <c r="C4915" i="46"/>
  <c r="C4916" i="46"/>
  <c r="C4917" i="46"/>
  <c r="C4918" i="46"/>
  <c r="C4919" i="46"/>
  <c r="C4920" i="46"/>
  <c r="C4921" i="46"/>
  <c r="C4922" i="46"/>
  <c r="C4923" i="46"/>
  <c r="C4924" i="46"/>
  <c r="C4925" i="46"/>
  <c r="C4926" i="46"/>
  <c r="C4927" i="46"/>
  <c r="C4928" i="46"/>
  <c r="C4929" i="46"/>
  <c r="C4930" i="46"/>
  <c r="C4931" i="46"/>
  <c r="C4932" i="46"/>
  <c r="C4933" i="46"/>
  <c r="C4934" i="46"/>
  <c r="C4935" i="46"/>
  <c r="C4936" i="46"/>
  <c r="C4937" i="46"/>
  <c r="C4938" i="46"/>
  <c r="C4939" i="46"/>
  <c r="C4940" i="46"/>
  <c r="C4941" i="46"/>
  <c r="C4942" i="46"/>
  <c r="C4943" i="46"/>
  <c r="C4944" i="46"/>
  <c r="C4945" i="46"/>
  <c r="C4946" i="46"/>
  <c r="C4947" i="46"/>
  <c r="C4948" i="46"/>
  <c r="C4949" i="46"/>
  <c r="C4950" i="46"/>
  <c r="C4951" i="46"/>
  <c r="C4952" i="46"/>
  <c r="C4953" i="46"/>
  <c r="C4954" i="46"/>
  <c r="C4955" i="46"/>
  <c r="C4956" i="46"/>
  <c r="C4957" i="46"/>
  <c r="C4958" i="46"/>
  <c r="C4959" i="46"/>
  <c r="C4960" i="46"/>
  <c r="C4961" i="46"/>
  <c r="C4962" i="46"/>
  <c r="C4963" i="46"/>
  <c r="C4964" i="46"/>
  <c r="C4965" i="46"/>
  <c r="C4966" i="46"/>
  <c r="C4967" i="46"/>
  <c r="C4968" i="46"/>
  <c r="C4969" i="46"/>
  <c r="C4970" i="46"/>
  <c r="C4971" i="46"/>
  <c r="C4972" i="46"/>
  <c r="C4973" i="46"/>
  <c r="C4974" i="46"/>
  <c r="C4975" i="46"/>
  <c r="C4976" i="46"/>
  <c r="C4977" i="46"/>
  <c r="C4978" i="46"/>
  <c r="C4979" i="46"/>
  <c r="C4980" i="46"/>
  <c r="C4981" i="46"/>
  <c r="C4982" i="46"/>
  <c r="C4983" i="46"/>
  <c r="C4984" i="46"/>
  <c r="C4985" i="46"/>
  <c r="C4986" i="46"/>
  <c r="C4987" i="46"/>
  <c r="C4988" i="46"/>
  <c r="C4989" i="46"/>
  <c r="C4990" i="46"/>
  <c r="C4991" i="46"/>
  <c r="C4992" i="46"/>
  <c r="C4993" i="46"/>
  <c r="C4994" i="46"/>
  <c r="C4995" i="46"/>
  <c r="C4996" i="46"/>
  <c r="C4997" i="46"/>
  <c r="C4998" i="46"/>
  <c r="C4999" i="46"/>
  <c r="C5000" i="46"/>
  <c r="D4" i="51" l="1"/>
  <c r="D3" i="51"/>
  <c r="D2" i="51"/>
  <c r="D7" i="51" l="1"/>
  <c r="D5" i="51"/>
  <c r="S3" i="52" l="1"/>
  <c r="M3" i="52"/>
  <c r="A3" i="52"/>
  <c r="G3" i="52"/>
  <c r="J7" i="45" l="1"/>
  <c r="J6" i="45"/>
  <c r="J5" i="45"/>
  <c r="J4" i="45"/>
  <c r="J3" i="45"/>
  <c r="I7" i="45"/>
  <c r="I6" i="45"/>
  <c r="I5" i="45"/>
  <c r="I4" i="45"/>
  <c r="I3" i="45"/>
  <c r="B6" i="45" l="1"/>
  <c r="B7" i="45"/>
  <c r="B4" i="45"/>
  <c r="B3" i="45"/>
  <c r="B5" i="45"/>
  <c r="D33" i="51" l="1"/>
  <c r="C33" i="51"/>
  <c r="B33" i="51"/>
  <c r="A33" i="51"/>
  <c r="E31" i="51"/>
  <c r="D31" i="51"/>
  <c r="C31" i="51"/>
  <c r="B31" i="51"/>
  <c r="A31" i="51"/>
  <c r="D29" i="51"/>
  <c r="D21" i="51"/>
  <c r="C21" i="51"/>
  <c r="B21" i="51"/>
  <c r="A21" i="51"/>
  <c r="E19" i="51"/>
  <c r="D19" i="51"/>
  <c r="C19" i="51"/>
  <c r="B19" i="51"/>
  <c r="A19" i="51"/>
  <c r="D17" i="51" l="1"/>
  <c r="D15" i="51"/>
  <c r="C15" i="51"/>
  <c r="B15" i="51"/>
  <c r="A15" i="51"/>
  <c r="E13" i="51"/>
  <c r="D13" i="51"/>
  <c r="C13" i="51"/>
  <c r="B13" i="51"/>
  <c r="A13" i="51"/>
  <c r="D11" i="51"/>
  <c r="D26" i="50"/>
  <c r="C26" i="50"/>
  <c r="B26" i="50"/>
  <c r="A26" i="50"/>
  <c r="E24" i="50"/>
  <c r="D24" i="50"/>
  <c r="C24" i="50"/>
  <c r="B24" i="50"/>
  <c r="A24" i="50"/>
  <c r="D14" i="50"/>
  <c r="C14" i="50"/>
  <c r="B14" i="50"/>
  <c r="A14" i="50"/>
  <c r="E12" i="50"/>
  <c r="D12" i="50"/>
  <c r="B12" i="50"/>
  <c r="C12" i="50"/>
  <c r="A12" i="50"/>
  <c r="D8" i="50" l="1"/>
  <c r="C8" i="50"/>
  <c r="B8" i="50"/>
  <c r="A8" i="50"/>
  <c r="E6" i="50"/>
  <c r="D6" i="50"/>
  <c r="C6" i="50"/>
  <c r="B6" i="50"/>
  <c r="A6" i="50"/>
  <c r="D22" i="50" l="1"/>
  <c r="D10" i="50"/>
  <c r="D4" i="50"/>
  <c r="D2" i="50"/>
  <c r="D5000" i="11" l="1"/>
  <c r="E5000" i="11"/>
  <c r="E3" i="1" l="1"/>
  <c r="C3" i="1"/>
  <c r="F9" i="1" l="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844" i="11"/>
  <c r="E1845" i="11"/>
  <c r="E1846" i="11"/>
  <c r="E1847" i="11"/>
  <c r="E1848" i="11"/>
  <c r="E1849" i="11"/>
  <c r="E1850" i="11"/>
  <c r="E1851" i="11"/>
  <c r="E1852" i="11"/>
  <c r="E1853" i="11"/>
  <c r="E1854" i="11"/>
  <c r="E1855" i="11"/>
  <c r="E1856" i="11"/>
  <c r="E1857" i="11"/>
  <c r="E1858" i="11"/>
  <c r="E1859" i="11"/>
  <c r="E1860" i="11"/>
  <c r="E1861" i="11"/>
  <c r="E1862" i="11"/>
  <c r="E1863" i="11"/>
  <c r="E1864" i="11"/>
  <c r="E1865" i="11"/>
  <c r="E1866" i="11"/>
  <c r="E1867" i="11"/>
  <c r="E1868" i="11"/>
  <c r="E1869" i="11"/>
  <c r="E1870" i="11"/>
  <c r="E1871" i="11"/>
  <c r="E1872" i="11"/>
  <c r="E1873" i="11"/>
  <c r="E1874" i="11"/>
  <c r="E1875" i="11"/>
  <c r="E1876" i="11"/>
  <c r="E1877" i="11"/>
  <c r="E1878" i="11"/>
  <c r="E1879" i="11"/>
  <c r="E1880" i="11"/>
  <c r="E1881" i="11"/>
  <c r="E1882" i="11"/>
  <c r="E1883" i="11"/>
  <c r="E1884" i="11"/>
  <c r="E1885" i="11"/>
  <c r="E1886" i="11"/>
  <c r="E1887" i="11"/>
  <c r="E1888" i="11"/>
  <c r="E1889" i="11"/>
  <c r="E1890" i="11"/>
  <c r="E1891" i="11"/>
  <c r="E1892" i="11"/>
  <c r="E1893" i="11"/>
  <c r="E1894" i="11"/>
  <c r="E1895" i="11"/>
  <c r="E1896" i="11"/>
  <c r="E1897" i="11"/>
  <c r="E1898" i="11"/>
  <c r="E1899" i="11"/>
  <c r="E1900" i="11"/>
  <c r="E1901" i="11"/>
  <c r="E1902" i="11"/>
  <c r="E1903" i="11"/>
  <c r="E1904" i="11"/>
  <c r="E1905" i="11"/>
  <c r="E1906" i="11"/>
  <c r="E1907" i="11"/>
  <c r="E1908" i="11"/>
  <c r="E1909" i="11"/>
  <c r="E1910" i="11"/>
  <c r="E1911" i="11"/>
  <c r="E1912" i="11"/>
  <c r="E1913" i="11"/>
  <c r="E1914" i="11"/>
  <c r="E1915" i="11"/>
  <c r="E1916" i="11"/>
  <c r="E1917" i="11"/>
  <c r="E1918" i="11"/>
  <c r="E1919" i="11"/>
  <c r="E1920" i="11"/>
  <c r="E1921" i="11"/>
  <c r="E1922" i="11"/>
  <c r="E1923" i="11"/>
  <c r="E1924" i="11"/>
  <c r="E1925" i="11"/>
  <c r="E1926" i="11"/>
  <c r="E1927" i="11"/>
  <c r="E1928" i="11"/>
  <c r="E1929" i="11"/>
  <c r="E1930" i="11"/>
  <c r="E1931" i="11"/>
  <c r="E1932" i="11"/>
  <c r="E1933" i="11"/>
  <c r="E1934" i="11"/>
  <c r="E1935" i="11"/>
  <c r="E1936" i="11"/>
  <c r="E1937" i="11"/>
  <c r="E1938" i="11"/>
  <c r="E1939" i="11"/>
  <c r="E1940" i="11"/>
  <c r="E1941" i="11"/>
  <c r="E1942"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36" i="11"/>
  <c r="E2537" i="11"/>
  <c r="E2538" i="11"/>
  <c r="E2539" i="11"/>
  <c r="E2540" i="11"/>
  <c r="E2541" i="11"/>
  <c r="E2542" i="11"/>
  <c r="E2543" i="11"/>
  <c r="E2544"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70" i="11"/>
  <c r="E2571" i="11"/>
  <c r="E2572" i="11"/>
  <c r="E2573" i="11"/>
  <c r="E2574" i="11"/>
  <c r="E2575" i="11"/>
  <c r="E2576" i="11"/>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625" i="11"/>
  <c r="E2626" i="11"/>
  <c r="E2627" i="11"/>
  <c r="E2628" i="11"/>
  <c r="E2629" i="11"/>
  <c r="E2630" i="11"/>
  <c r="E2631" i="11"/>
  <c r="E2632" i="11"/>
  <c r="E2633" i="11"/>
  <c r="E2634" i="11"/>
  <c r="E2635" i="11"/>
  <c r="E2636" i="11"/>
  <c r="E2637" i="11"/>
  <c r="E2638" i="11"/>
  <c r="E2639" i="11"/>
  <c r="E2640" i="11"/>
  <c r="E2641" i="11"/>
  <c r="E2642" i="11"/>
  <c r="E2643" i="11"/>
  <c r="E2644" i="11"/>
  <c r="E2645" i="11"/>
  <c r="E2646" i="11"/>
  <c r="E2647" i="11"/>
  <c r="E2648" i="11"/>
  <c r="E2649" i="11"/>
  <c r="E2650" i="11"/>
  <c r="E2651" i="11"/>
  <c r="E2652" i="11"/>
  <c r="E2653" i="11"/>
  <c r="E2654" i="11"/>
  <c r="E2655" i="11"/>
  <c r="E2656" i="11"/>
  <c r="E2657" i="11"/>
  <c r="E2658" i="11"/>
  <c r="E2659" i="11"/>
  <c r="E2660" i="11"/>
  <c r="E2661" i="11"/>
  <c r="E2662" i="11"/>
  <c r="E2663" i="11"/>
  <c r="E2664" i="11"/>
  <c r="E2665" i="11"/>
  <c r="E2666" i="11"/>
  <c r="E2667" i="11"/>
  <c r="E2668" i="11"/>
  <c r="E2669" i="11"/>
  <c r="E2670" i="11"/>
  <c r="E2671" i="11"/>
  <c r="E2672" i="11"/>
  <c r="E2673" i="11"/>
  <c r="E2674" i="11"/>
  <c r="E2675" i="11"/>
  <c r="E2676" i="11"/>
  <c r="E2677" i="11"/>
  <c r="E2678" i="11"/>
  <c r="E2679" i="11"/>
  <c r="E2680" i="11"/>
  <c r="E2681" i="11"/>
  <c r="E2682" i="11"/>
  <c r="E2683" i="11"/>
  <c r="E2684" i="11"/>
  <c r="E2685" i="11"/>
  <c r="E2686" i="11"/>
  <c r="E2687" i="11"/>
  <c r="E2688" i="11"/>
  <c r="E2689"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712" i="11"/>
  <c r="E2713"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67" i="11"/>
  <c r="E2768" i="11"/>
  <c r="E2769" i="11"/>
  <c r="E2770" i="11"/>
  <c r="E2771" i="11"/>
  <c r="E2772" i="11"/>
  <c r="E2773" i="11"/>
  <c r="E2774"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800" i="11"/>
  <c r="E2801" i="11"/>
  <c r="E2802" i="11"/>
  <c r="E2803" i="11"/>
  <c r="E2804" i="11"/>
  <c r="E2805" i="11"/>
  <c r="E2806"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55" i="11"/>
  <c r="E2856" i="11"/>
  <c r="E2857" i="11"/>
  <c r="E2858" i="11"/>
  <c r="E2859" i="11"/>
  <c r="E2860" i="11"/>
  <c r="E2861" i="11"/>
  <c r="E2862" i="11"/>
  <c r="E2863" i="11"/>
  <c r="E2864" i="11"/>
  <c r="E2865" i="11"/>
  <c r="E2866" i="11"/>
  <c r="E2867" i="11"/>
  <c r="E2868" i="11"/>
  <c r="E2869" i="11"/>
  <c r="E2870" i="11"/>
  <c r="E2871" i="11"/>
  <c r="E2872" i="11"/>
  <c r="E2873" i="11"/>
  <c r="E2874" i="11"/>
  <c r="E2875" i="11"/>
  <c r="E2876" i="11"/>
  <c r="E2877" i="11"/>
  <c r="E2878" i="11"/>
  <c r="E2879" i="11"/>
  <c r="E2880" i="11"/>
  <c r="E2881" i="11"/>
  <c r="E2882" i="11"/>
  <c r="E2883" i="11"/>
  <c r="E2884" i="11"/>
  <c r="E2885" i="11"/>
  <c r="E2886" i="11"/>
  <c r="E2887" i="11"/>
  <c r="E2888" i="11"/>
  <c r="E2889" i="11"/>
  <c r="E2890" i="11"/>
  <c r="E2891" i="11"/>
  <c r="E2892" i="11"/>
  <c r="E2893" i="11"/>
  <c r="E2894" i="11"/>
  <c r="E2895" i="11"/>
  <c r="E2896" i="11"/>
  <c r="E2897" i="11"/>
  <c r="E2898" i="11"/>
  <c r="E2899" i="11"/>
  <c r="E2900" i="11"/>
  <c r="E2901" i="11"/>
  <c r="E2902" i="11"/>
  <c r="E2903" i="11"/>
  <c r="E2904" i="11"/>
  <c r="E2905" i="11"/>
  <c r="E2906" i="11"/>
  <c r="E2907" i="11"/>
  <c r="E2908" i="11"/>
  <c r="E2909" i="11"/>
  <c r="E2910" i="11"/>
  <c r="E2911" i="11"/>
  <c r="E2912" i="11"/>
  <c r="E2913" i="11"/>
  <c r="E2914" i="11"/>
  <c r="E2915" i="11"/>
  <c r="E2916" i="11"/>
  <c r="E2917" i="11"/>
  <c r="E2918" i="11"/>
  <c r="E2919" i="11"/>
  <c r="E2920" i="11"/>
  <c r="E2921" i="11"/>
  <c r="E2922" i="11"/>
  <c r="E2923" i="11"/>
  <c r="E2924" i="11"/>
  <c r="E2925" i="11"/>
  <c r="E2926" i="11"/>
  <c r="E2927" i="11"/>
  <c r="E2928" i="11"/>
  <c r="E2929" i="11"/>
  <c r="E2930" i="11"/>
  <c r="E2931" i="11"/>
  <c r="E2932" i="11"/>
  <c r="E2933" i="11"/>
  <c r="E2934" i="11"/>
  <c r="E2935" i="11"/>
  <c r="E2936" i="11"/>
  <c r="E2937" i="11"/>
  <c r="E2938" i="11"/>
  <c r="E2939" i="11"/>
  <c r="E2940" i="11"/>
  <c r="E2941" i="11"/>
  <c r="E2942" i="11"/>
  <c r="E2943" i="11"/>
  <c r="E2944" i="11"/>
  <c r="E2945" i="11"/>
  <c r="E2946" i="11"/>
  <c r="E2947" i="11"/>
  <c r="E2948" i="11"/>
  <c r="E2949" i="11"/>
  <c r="E2950" i="11"/>
  <c r="E2951" i="11"/>
  <c r="E2952" i="11"/>
  <c r="E2953" i="11"/>
  <c r="E2954" i="11"/>
  <c r="E2955" i="11"/>
  <c r="E2956" i="11"/>
  <c r="E2957" i="11"/>
  <c r="E2958" i="11"/>
  <c r="E2959" i="11"/>
  <c r="E2960" i="11"/>
  <c r="E2961" i="11"/>
  <c r="E2962" i="11"/>
  <c r="E2963" i="11"/>
  <c r="E2964" i="11"/>
  <c r="E2965" i="11"/>
  <c r="E2966" i="11"/>
  <c r="E2967" i="11"/>
  <c r="E2968" i="11"/>
  <c r="E2969" i="11"/>
  <c r="E2970" i="11"/>
  <c r="E2971" i="11"/>
  <c r="E2972" i="11"/>
  <c r="E2973" i="11"/>
  <c r="E2974" i="11"/>
  <c r="E2975" i="11"/>
  <c r="E2976" i="11"/>
  <c r="E2977" i="11"/>
  <c r="E2978" i="11"/>
  <c r="E2979" i="11"/>
  <c r="E2980" i="11"/>
  <c r="E2981" i="11"/>
  <c r="E2982" i="11"/>
  <c r="E2983" i="11"/>
  <c r="E2984" i="11"/>
  <c r="E2985" i="11"/>
  <c r="E2986" i="11"/>
  <c r="E2987" i="11"/>
  <c r="E2988" i="11"/>
  <c r="E2989" i="11"/>
  <c r="E2990" i="11"/>
  <c r="E2991" i="11"/>
  <c r="E2992" i="11"/>
  <c r="E2993" i="11"/>
  <c r="E2994" i="11"/>
  <c r="E2995" i="11"/>
  <c r="E2996" i="11"/>
  <c r="E2997" i="11"/>
  <c r="E2998" i="11"/>
  <c r="E2999" i="11"/>
  <c r="E3000" i="11"/>
  <c r="E3001" i="11"/>
  <c r="E3002" i="11"/>
  <c r="E3003" i="11"/>
  <c r="E3004" i="11"/>
  <c r="E3005" i="11"/>
  <c r="E3006" i="11"/>
  <c r="E3007" i="11"/>
  <c r="E3008" i="11"/>
  <c r="E3009" i="11"/>
  <c r="E3010" i="11"/>
  <c r="E3011" i="11"/>
  <c r="E3012" i="11"/>
  <c r="E3013" i="11"/>
  <c r="E3014" i="11"/>
  <c r="E3015" i="11"/>
  <c r="E3016" i="11"/>
  <c r="E3017" i="11"/>
  <c r="E3018" i="11"/>
  <c r="E3019" i="11"/>
  <c r="E3020" i="11"/>
  <c r="E3021" i="11"/>
  <c r="E3022" i="11"/>
  <c r="E3023" i="11"/>
  <c r="E3024" i="11"/>
  <c r="E3025" i="11"/>
  <c r="E3026" i="11"/>
  <c r="E3027" i="11"/>
  <c r="E3028" i="11"/>
  <c r="E3029" i="11"/>
  <c r="E3030" i="11"/>
  <c r="E3031" i="11"/>
  <c r="E3032" i="11"/>
  <c r="E3033" i="11"/>
  <c r="E3034" i="11"/>
  <c r="E3035" i="11"/>
  <c r="E3036" i="11"/>
  <c r="E3037" i="11"/>
  <c r="E3038" i="11"/>
  <c r="E3039" i="11"/>
  <c r="E3040" i="11"/>
  <c r="E3041" i="11"/>
  <c r="E3042" i="11"/>
  <c r="E3043" i="11"/>
  <c r="E3044" i="11"/>
  <c r="E3045" i="11"/>
  <c r="E3046" i="11"/>
  <c r="E3047" i="11"/>
  <c r="E3048" i="11"/>
  <c r="E3049" i="11"/>
  <c r="E3050" i="11"/>
  <c r="E3051" i="11"/>
  <c r="E3052" i="11"/>
  <c r="E3053" i="11"/>
  <c r="E3054" i="11"/>
  <c r="E3055" i="11"/>
  <c r="E3056" i="11"/>
  <c r="E3057" i="11"/>
  <c r="E3058" i="11"/>
  <c r="E3059" i="11"/>
  <c r="E3060" i="11"/>
  <c r="E3061" i="11"/>
  <c r="E3062" i="11"/>
  <c r="E3063" i="11"/>
  <c r="E3064" i="11"/>
  <c r="E3065" i="11"/>
  <c r="E3066" i="11"/>
  <c r="E3067" i="11"/>
  <c r="E3068" i="11"/>
  <c r="E3069" i="11"/>
  <c r="E3070" i="11"/>
  <c r="E3071" i="11"/>
  <c r="E3072" i="11"/>
  <c r="E3073" i="11"/>
  <c r="E3074" i="11"/>
  <c r="E3075" i="11"/>
  <c r="E3076" i="11"/>
  <c r="E3077" i="11"/>
  <c r="E3078" i="11"/>
  <c r="E3079" i="11"/>
  <c r="E3080" i="11"/>
  <c r="E3081" i="11"/>
  <c r="E3082" i="11"/>
  <c r="E3083" i="11"/>
  <c r="E3084" i="11"/>
  <c r="E3085" i="11"/>
  <c r="E3086" i="11"/>
  <c r="E3087" i="11"/>
  <c r="E3088" i="11"/>
  <c r="E3089" i="11"/>
  <c r="E3090" i="11"/>
  <c r="E3091" i="11"/>
  <c r="E3092" i="11"/>
  <c r="E3093" i="11"/>
  <c r="E3094" i="11"/>
  <c r="E3095" i="11"/>
  <c r="E3096" i="11"/>
  <c r="E3097" i="11"/>
  <c r="E3098" i="11"/>
  <c r="E3099" i="11"/>
  <c r="E3100" i="11"/>
  <c r="E3101" i="11"/>
  <c r="E3102" i="11"/>
  <c r="E3103" i="11"/>
  <c r="E3104" i="11"/>
  <c r="E3105" i="11"/>
  <c r="E3106" i="11"/>
  <c r="E3107" i="11"/>
  <c r="E3108" i="11"/>
  <c r="E3109" i="11"/>
  <c r="E3110" i="11"/>
  <c r="E3111" i="11"/>
  <c r="E3112" i="11"/>
  <c r="E3113" i="11"/>
  <c r="E3114" i="11"/>
  <c r="E3115" i="11"/>
  <c r="E3116" i="11"/>
  <c r="E3117" i="11"/>
  <c r="E3118" i="11"/>
  <c r="E3119" i="11"/>
  <c r="E3120" i="11"/>
  <c r="E3121" i="11"/>
  <c r="E3122" i="11"/>
  <c r="E3123" i="11"/>
  <c r="E3124" i="11"/>
  <c r="E3125" i="11"/>
  <c r="E3126" i="11"/>
  <c r="E3127" i="11"/>
  <c r="E3128" i="11"/>
  <c r="E3129" i="11"/>
  <c r="E3130" i="11"/>
  <c r="E3131" i="11"/>
  <c r="E3132" i="11"/>
  <c r="E3133" i="11"/>
  <c r="E3134" i="11"/>
  <c r="E3135" i="11"/>
  <c r="E3136" i="11"/>
  <c r="E3137" i="11"/>
  <c r="E3138" i="11"/>
  <c r="E3139" i="11"/>
  <c r="E3140" i="11"/>
  <c r="E3141" i="11"/>
  <c r="E3142" i="11"/>
  <c r="E3143" i="11"/>
  <c r="E3144" i="11"/>
  <c r="E3145" i="11"/>
  <c r="E3146" i="11"/>
  <c r="E3147" i="11"/>
  <c r="E3148" i="11"/>
  <c r="E3149" i="11"/>
  <c r="E3150" i="11"/>
  <c r="E3151" i="11"/>
  <c r="E3152" i="11"/>
  <c r="E3153" i="11"/>
  <c r="E3154" i="11"/>
  <c r="E3155" i="11"/>
  <c r="E3156" i="11"/>
  <c r="E3157" i="11"/>
  <c r="E3158" i="11"/>
  <c r="E3159" i="11"/>
  <c r="E3160" i="11"/>
  <c r="E3161" i="11"/>
  <c r="E3162" i="11"/>
  <c r="E3163" i="11"/>
  <c r="E3164" i="11"/>
  <c r="E3165" i="11"/>
  <c r="E3166" i="11"/>
  <c r="E3167" i="11"/>
  <c r="E3168" i="11"/>
  <c r="E3169" i="11"/>
  <c r="E3170" i="11"/>
  <c r="E3171" i="11"/>
  <c r="E3172" i="11"/>
  <c r="E3173" i="11"/>
  <c r="E3174" i="11"/>
  <c r="E3175" i="11"/>
  <c r="E3176" i="11"/>
  <c r="E3177" i="11"/>
  <c r="E3178" i="11"/>
  <c r="E3179" i="11"/>
  <c r="E3180" i="11"/>
  <c r="E3181" i="11"/>
  <c r="E3182" i="11"/>
  <c r="E3183" i="11"/>
  <c r="E3184" i="11"/>
  <c r="E3185" i="11"/>
  <c r="E3186" i="11"/>
  <c r="E3187" i="11"/>
  <c r="E3188" i="11"/>
  <c r="E3189" i="11"/>
  <c r="E3190" i="11"/>
  <c r="E3191" i="11"/>
  <c r="E3192" i="11"/>
  <c r="E3193" i="11"/>
  <c r="E3194" i="11"/>
  <c r="E3195" i="11"/>
  <c r="E3196" i="11"/>
  <c r="E3197" i="11"/>
  <c r="E3198" i="11"/>
  <c r="E3199" i="11"/>
  <c r="E3200" i="11"/>
  <c r="E3201" i="11"/>
  <c r="E3202" i="11"/>
  <c r="E3203" i="11"/>
  <c r="E3204" i="11"/>
  <c r="E3205" i="11"/>
  <c r="E3206" i="11"/>
  <c r="E3207" i="11"/>
  <c r="E3208" i="11"/>
  <c r="E3209" i="11"/>
  <c r="E3210" i="11"/>
  <c r="E3211" i="11"/>
  <c r="E3212" i="11"/>
  <c r="E3213" i="11"/>
  <c r="E3214" i="11"/>
  <c r="E3215" i="11"/>
  <c r="E3216" i="11"/>
  <c r="E3217" i="11"/>
  <c r="E3218" i="11"/>
  <c r="E3219" i="11"/>
  <c r="E3220" i="11"/>
  <c r="E3221" i="11"/>
  <c r="E3222" i="11"/>
  <c r="E3223" i="11"/>
  <c r="E3224" i="11"/>
  <c r="E3225" i="11"/>
  <c r="E3226" i="11"/>
  <c r="E3227" i="11"/>
  <c r="E3228" i="11"/>
  <c r="E3229" i="11"/>
  <c r="E3230" i="11"/>
  <c r="E3231" i="11"/>
  <c r="E3232" i="11"/>
  <c r="E3233" i="11"/>
  <c r="E3234" i="11"/>
  <c r="E3235" i="11"/>
  <c r="E3236" i="11"/>
  <c r="E3237" i="11"/>
  <c r="E3238" i="11"/>
  <c r="E3239" i="11"/>
  <c r="E3240" i="11"/>
  <c r="E3241" i="11"/>
  <c r="E3242" i="11"/>
  <c r="E3243" i="11"/>
  <c r="E3244" i="11"/>
  <c r="E3245" i="11"/>
  <c r="E3246" i="11"/>
  <c r="E3247" i="11"/>
  <c r="E3248" i="11"/>
  <c r="E3249" i="11"/>
  <c r="E3250" i="11"/>
  <c r="E3251" i="11"/>
  <c r="E3252" i="11"/>
  <c r="E3253" i="11"/>
  <c r="E3254" i="11"/>
  <c r="E3255" i="11"/>
  <c r="E3256" i="11"/>
  <c r="E3257" i="11"/>
  <c r="E3258" i="11"/>
  <c r="E3259" i="11"/>
  <c r="E3260" i="11"/>
  <c r="E3261" i="11"/>
  <c r="E3262" i="11"/>
  <c r="E3263" i="11"/>
  <c r="E3264" i="11"/>
  <c r="E3265" i="11"/>
  <c r="E3266" i="11"/>
  <c r="E3267" i="11"/>
  <c r="E3268" i="11"/>
  <c r="E3269" i="11"/>
  <c r="E3270" i="11"/>
  <c r="E3271" i="11"/>
  <c r="E3272" i="11"/>
  <c r="E3273" i="11"/>
  <c r="E3274" i="11"/>
  <c r="E3275" i="11"/>
  <c r="E3276" i="11"/>
  <c r="E3277" i="11"/>
  <c r="E3278" i="11"/>
  <c r="E3279" i="11"/>
  <c r="E3280" i="11"/>
  <c r="E3281" i="11"/>
  <c r="E3282" i="11"/>
  <c r="E3283" i="11"/>
  <c r="E3284" i="11"/>
  <c r="E3285" i="11"/>
  <c r="E3286" i="11"/>
  <c r="E3287" i="11"/>
  <c r="E3288" i="11"/>
  <c r="E3289" i="11"/>
  <c r="E3290" i="11"/>
  <c r="E3291" i="11"/>
  <c r="E3292" i="11"/>
  <c r="E3293" i="11"/>
  <c r="E3294" i="11"/>
  <c r="E3295" i="11"/>
  <c r="E3296" i="11"/>
  <c r="E3297" i="11"/>
  <c r="E3298" i="11"/>
  <c r="E3299" i="11"/>
  <c r="E3300" i="11"/>
  <c r="E3301" i="11"/>
  <c r="E3302" i="11"/>
  <c r="E3303" i="11"/>
  <c r="E3304" i="11"/>
  <c r="E3305" i="11"/>
  <c r="E3306" i="11"/>
  <c r="E3307" i="11"/>
  <c r="E3308" i="11"/>
  <c r="E3309" i="11"/>
  <c r="E3310" i="11"/>
  <c r="E3311" i="11"/>
  <c r="E3312" i="11"/>
  <c r="E3313" i="11"/>
  <c r="E3314" i="11"/>
  <c r="E3315" i="11"/>
  <c r="E3316" i="11"/>
  <c r="E3317" i="11"/>
  <c r="E3318" i="11"/>
  <c r="E3319" i="11"/>
  <c r="E3320" i="11"/>
  <c r="E3321" i="11"/>
  <c r="E3322" i="11"/>
  <c r="E3323" i="11"/>
  <c r="E3324" i="11"/>
  <c r="E3325" i="11"/>
  <c r="E3326" i="11"/>
  <c r="E3327" i="11"/>
  <c r="E3328" i="11"/>
  <c r="E3329" i="11"/>
  <c r="E3330" i="11"/>
  <c r="E3331" i="11"/>
  <c r="E3332" i="11"/>
  <c r="E3333" i="11"/>
  <c r="E3334" i="11"/>
  <c r="E3335" i="11"/>
  <c r="E3336" i="11"/>
  <c r="E3337" i="11"/>
  <c r="E3338" i="11"/>
  <c r="E3339" i="11"/>
  <c r="E3340" i="11"/>
  <c r="E3341" i="11"/>
  <c r="E3342" i="11"/>
  <c r="E3343" i="11"/>
  <c r="E3344" i="11"/>
  <c r="E3345" i="11"/>
  <c r="E3346"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4" i="11"/>
  <c r="E3375" i="11"/>
  <c r="E3376" i="11"/>
  <c r="E3377" i="11"/>
  <c r="E3378" i="11"/>
  <c r="E3379" i="11"/>
  <c r="E3380" i="11"/>
  <c r="E3381" i="11"/>
  <c r="E3382" i="11"/>
  <c r="E3383" i="11"/>
  <c r="E3384" i="11"/>
  <c r="E3385" i="11"/>
  <c r="E3386" i="11"/>
  <c r="E3387" i="11"/>
  <c r="E3388" i="11"/>
  <c r="E3389" i="11"/>
  <c r="E3390" i="11"/>
  <c r="E3391" i="11"/>
  <c r="E3392" i="11"/>
  <c r="E3393" i="11"/>
  <c r="E3394" i="11"/>
  <c r="E3395" i="11"/>
  <c r="E3396" i="11"/>
  <c r="E3397" i="11"/>
  <c r="E3398" i="11"/>
  <c r="E3399" i="11"/>
  <c r="E3400" i="11"/>
  <c r="E3401" i="11"/>
  <c r="E3402" i="11"/>
  <c r="E3403" i="11"/>
  <c r="E3404" i="11"/>
  <c r="E3405" i="11"/>
  <c r="E3406" i="11"/>
  <c r="E3407" i="11"/>
  <c r="E3408" i="11"/>
  <c r="E3409" i="11"/>
  <c r="E3410" i="11"/>
  <c r="E3411" i="11"/>
  <c r="E3412" i="11"/>
  <c r="E3413" i="11"/>
  <c r="E3414" i="11"/>
  <c r="E3415" i="11"/>
  <c r="E3416" i="11"/>
  <c r="E3417" i="11"/>
  <c r="E3418" i="11"/>
  <c r="E3419" i="11"/>
  <c r="E3420" i="11"/>
  <c r="E3421" i="11"/>
  <c r="E3422" i="11"/>
  <c r="E3423" i="11"/>
  <c r="E3424" i="11"/>
  <c r="E3425" i="11"/>
  <c r="E3426" i="11"/>
  <c r="E3427" i="11"/>
  <c r="E3428" i="11"/>
  <c r="E3429" i="11"/>
  <c r="E3430" i="11"/>
  <c r="E3431" i="11"/>
  <c r="E3432" i="11"/>
  <c r="E3433" i="11"/>
  <c r="E3434" i="11"/>
  <c r="E3435" i="11"/>
  <c r="E3436" i="11"/>
  <c r="E3437" i="11"/>
  <c r="E3438" i="11"/>
  <c r="E3439" i="11"/>
  <c r="E3440" i="11"/>
  <c r="E3441" i="11"/>
  <c r="E3442" i="11"/>
  <c r="E3443" i="11"/>
  <c r="E3444" i="11"/>
  <c r="E3445" i="11"/>
  <c r="E3446" i="11"/>
  <c r="E3447" i="11"/>
  <c r="E3448" i="11"/>
  <c r="E3449" i="11"/>
  <c r="E3450" i="11"/>
  <c r="E3451" i="11"/>
  <c r="E3452" i="11"/>
  <c r="E3453" i="11"/>
  <c r="E3454" i="11"/>
  <c r="E3455" i="11"/>
  <c r="E3456" i="11"/>
  <c r="E3457" i="11"/>
  <c r="E3458" i="11"/>
  <c r="E3459" i="11"/>
  <c r="E3460" i="11"/>
  <c r="E3461" i="11"/>
  <c r="E3462" i="11"/>
  <c r="E3463" i="11"/>
  <c r="E3464" i="11"/>
  <c r="E3465" i="11"/>
  <c r="E3466" i="11"/>
  <c r="E3467" i="11"/>
  <c r="E3468" i="11"/>
  <c r="E3469" i="11"/>
  <c r="E3470" i="11"/>
  <c r="E3471" i="11"/>
  <c r="E3472" i="11"/>
  <c r="E3473" i="11"/>
  <c r="E3474" i="11"/>
  <c r="E3475" i="11"/>
  <c r="E3476" i="11"/>
  <c r="E3477" i="11"/>
  <c r="E3478" i="11"/>
  <c r="E3479" i="11"/>
  <c r="E3480" i="11"/>
  <c r="E3481" i="11"/>
  <c r="E3482" i="11"/>
  <c r="E3483" i="11"/>
  <c r="E3484" i="11"/>
  <c r="E3485" i="11"/>
  <c r="E3486" i="11"/>
  <c r="E3487" i="11"/>
  <c r="E3488" i="11"/>
  <c r="E3489" i="11"/>
  <c r="E3490" i="11"/>
  <c r="E3491" i="11"/>
  <c r="E3492" i="11"/>
  <c r="E3493" i="11"/>
  <c r="E3494" i="11"/>
  <c r="E3495" i="11"/>
  <c r="E3496" i="11"/>
  <c r="E3497" i="11"/>
  <c r="E3498" i="11"/>
  <c r="E3499" i="11"/>
  <c r="E3500" i="11"/>
  <c r="E3501" i="11"/>
  <c r="E3502" i="11"/>
  <c r="E3503" i="11"/>
  <c r="E3504" i="11"/>
  <c r="E3505" i="11"/>
  <c r="E3506" i="11"/>
  <c r="E3507" i="11"/>
  <c r="E3508" i="11"/>
  <c r="E3509" i="11"/>
  <c r="E3510" i="11"/>
  <c r="E3511" i="11"/>
  <c r="E3512" i="11"/>
  <c r="E3513" i="11"/>
  <c r="E3514" i="11"/>
  <c r="E3515" i="11"/>
  <c r="E3516" i="11"/>
  <c r="E3517" i="11"/>
  <c r="E3518" i="11"/>
  <c r="E3519" i="11"/>
  <c r="E3520" i="11"/>
  <c r="E3521" i="11"/>
  <c r="E3522" i="11"/>
  <c r="E3523" i="11"/>
  <c r="E3524" i="11"/>
  <c r="E3525" i="11"/>
  <c r="E3526" i="11"/>
  <c r="E3527" i="11"/>
  <c r="E3528" i="11"/>
  <c r="E3529" i="11"/>
  <c r="E3530" i="11"/>
  <c r="E3531" i="11"/>
  <c r="E3532" i="11"/>
  <c r="E3533" i="11"/>
  <c r="E3534" i="11"/>
  <c r="E3535" i="11"/>
  <c r="E3536" i="11"/>
  <c r="E3537" i="11"/>
  <c r="E3538" i="11"/>
  <c r="E3539" i="11"/>
  <c r="E3540" i="11"/>
  <c r="E3541" i="11"/>
  <c r="E3542" i="11"/>
  <c r="E3543" i="11"/>
  <c r="E3544" i="11"/>
  <c r="E3545" i="11"/>
  <c r="E3546" i="11"/>
  <c r="E3547" i="11"/>
  <c r="E3548" i="11"/>
  <c r="E3549" i="11"/>
  <c r="E3550" i="11"/>
  <c r="E3551" i="11"/>
  <c r="E3552" i="11"/>
  <c r="E3553" i="11"/>
  <c r="E3554" i="11"/>
  <c r="E3555" i="11"/>
  <c r="E3556" i="11"/>
  <c r="E3557" i="11"/>
  <c r="E3558" i="11"/>
  <c r="E3559" i="11"/>
  <c r="E3560" i="11"/>
  <c r="E3561" i="11"/>
  <c r="E3562" i="11"/>
  <c r="E3563" i="11"/>
  <c r="E3564" i="11"/>
  <c r="E3565" i="11"/>
  <c r="E3566" i="11"/>
  <c r="E3567" i="11"/>
  <c r="E3568" i="11"/>
  <c r="E3569" i="11"/>
  <c r="E3570" i="11"/>
  <c r="E3571" i="11"/>
  <c r="E3572" i="11"/>
  <c r="E3573" i="11"/>
  <c r="E3574" i="11"/>
  <c r="E3575" i="11"/>
  <c r="E3576"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04" i="11"/>
  <c r="E3605" i="11"/>
  <c r="E3606" i="11"/>
  <c r="E3607" i="11"/>
  <c r="E3608" i="11"/>
  <c r="E3609"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46" i="11"/>
  <c r="E3647" i="11"/>
  <c r="E3648" i="11"/>
  <c r="E3649"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1" i="11"/>
  <c r="E3672" i="11"/>
  <c r="E3673" i="11"/>
  <c r="E3674" i="11"/>
  <c r="E3675" i="11"/>
  <c r="E3676" i="11"/>
  <c r="E3677" i="11"/>
  <c r="E3678" i="11"/>
  <c r="E3679" i="11"/>
  <c r="E3680" i="11"/>
  <c r="E3681" i="11"/>
  <c r="E3682" i="11"/>
  <c r="E3683" i="11"/>
  <c r="E3684" i="11"/>
  <c r="E3685" i="11"/>
  <c r="E3686" i="11"/>
  <c r="E3687" i="11"/>
  <c r="E3688" i="11"/>
  <c r="E3689" i="11"/>
  <c r="E3690" i="11"/>
  <c r="E3691" i="11"/>
  <c r="E3692" i="11"/>
  <c r="E3693" i="11"/>
  <c r="E3694" i="11"/>
  <c r="E3695" i="11"/>
  <c r="E3696" i="11"/>
  <c r="E3697" i="11"/>
  <c r="E3698" i="11"/>
  <c r="E3699" i="11"/>
  <c r="E3700" i="11"/>
  <c r="E3701" i="11"/>
  <c r="E3702" i="11"/>
  <c r="E3703" i="11"/>
  <c r="E3704" i="11"/>
  <c r="E3705" i="11"/>
  <c r="E3706" i="11"/>
  <c r="E3707" i="11"/>
  <c r="E3708" i="11"/>
  <c r="E3709" i="11"/>
  <c r="E3710" i="11"/>
  <c r="E3711" i="11"/>
  <c r="E3712" i="11"/>
  <c r="E3713" i="11"/>
  <c r="E3714"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740" i="11"/>
  <c r="E3741" i="11"/>
  <c r="E3742" i="11"/>
  <c r="E3743" i="11"/>
  <c r="E3744" i="11"/>
  <c r="E3745" i="11"/>
  <c r="E3746" i="11"/>
  <c r="E3747" i="11"/>
  <c r="E3748" i="11"/>
  <c r="E3749" i="11"/>
  <c r="E3750" i="11"/>
  <c r="E3751" i="11"/>
  <c r="E3752" i="11"/>
  <c r="E3753" i="11"/>
  <c r="E3754" i="11"/>
  <c r="E3755" i="11"/>
  <c r="E3756" i="11"/>
  <c r="E3757" i="11"/>
  <c r="E3758" i="11"/>
  <c r="E3759" i="11"/>
  <c r="E3760" i="11"/>
  <c r="E3761" i="11"/>
  <c r="E3762" i="11"/>
  <c r="E3763" i="11"/>
  <c r="E3764" i="11"/>
  <c r="E3765" i="11"/>
  <c r="E3766" i="11"/>
  <c r="E3767" i="11"/>
  <c r="E3768" i="11"/>
  <c r="E3769" i="11"/>
  <c r="E3770" i="11"/>
  <c r="E3771" i="11"/>
  <c r="E3772" i="11"/>
  <c r="E3773" i="11"/>
  <c r="E3774" i="11"/>
  <c r="E3775" i="11"/>
  <c r="E3776" i="11"/>
  <c r="E3777" i="11"/>
  <c r="E3778" i="11"/>
  <c r="E3779" i="11"/>
  <c r="E3780" i="11"/>
  <c r="E3781" i="11"/>
  <c r="E3782" i="11"/>
  <c r="E3783" i="11"/>
  <c r="E3784" i="11"/>
  <c r="E3785" i="11"/>
  <c r="E3786" i="11"/>
  <c r="E3787" i="11"/>
  <c r="E3788" i="11"/>
  <c r="E3789" i="11"/>
  <c r="E3790" i="11"/>
  <c r="E3791" i="11"/>
  <c r="E3792" i="11"/>
  <c r="E3793" i="11"/>
  <c r="E3794" i="11"/>
  <c r="E3795" i="11"/>
  <c r="E3796" i="11"/>
  <c r="E3797" i="11"/>
  <c r="E3798" i="11"/>
  <c r="E3799" i="11"/>
  <c r="E3800" i="11"/>
  <c r="E3801" i="11"/>
  <c r="E3802" i="11"/>
  <c r="E3803" i="11"/>
  <c r="E3804" i="11"/>
  <c r="E3805" i="11"/>
  <c r="E3806" i="11"/>
  <c r="E3807" i="11"/>
  <c r="E3808" i="11"/>
  <c r="E3809" i="11"/>
  <c r="E3810" i="11"/>
  <c r="E3811" i="11"/>
  <c r="E3812" i="11"/>
  <c r="E3813" i="11"/>
  <c r="E3814" i="11"/>
  <c r="E3815" i="11"/>
  <c r="E3816" i="11"/>
  <c r="E3817" i="11"/>
  <c r="E3818" i="11"/>
  <c r="E3819" i="11"/>
  <c r="E3820" i="11"/>
  <c r="E3821" i="11"/>
  <c r="E3822" i="11"/>
  <c r="E3823" i="11"/>
  <c r="E3824" i="11"/>
  <c r="E3825" i="11"/>
  <c r="E3826" i="11"/>
  <c r="E3827" i="11"/>
  <c r="E3828" i="11"/>
  <c r="E3829" i="11"/>
  <c r="E3830" i="11"/>
  <c r="E3831" i="11"/>
  <c r="E3832" i="11"/>
  <c r="E3833" i="11"/>
  <c r="E3834" i="11"/>
  <c r="E3835" i="11"/>
  <c r="E3836" i="11"/>
  <c r="E3837" i="11"/>
  <c r="E3838" i="11"/>
  <c r="E3839" i="11"/>
  <c r="E3840" i="11"/>
  <c r="E3841" i="11"/>
  <c r="E3842" i="11"/>
  <c r="E3843" i="11"/>
  <c r="E3844" i="11"/>
  <c r="E3845" i="11"/>
  <c r="E3846" i="11"/>
  <c r="E3847" i="11"/>
  <c r="E3848" i="11"/>
  <c r="E3849" i="11"/>
  <c r="E3850" i="11"/>
  <c r="E3851" i="11"/>
  <c r="E3852" i="11"/>
  <c r="E3853" i="11"/>
  <c r="E3854" i="11"/>
  <c r="E3855" i="11"/>
  <c r="E3856" i="11"/>
  <c r="E3857" i="11"/>
  <c r="E3858" i="11"/>
  <c r="E3859" i="11"/>
  <c r="E3860" i="11"/>
  <c r="E3861" i="11"/>
  <c r="E3862" i="11"/>
  <c r="E3863" i="11"/>
  <c r="E3864" i="11"/>
  <c r="E3865" i="11"/>
  <c r="E3866" i="11"/>
  <c r="E3867" i="11"/>
  <c r="E3868" i="11"/>
  <c r="E3869" i="11"/>
  <c r="E3870" i="11"/>
  <c r="E3871" i="11"/>
  <c r="E3872" i="11"/>
  <c r="E3873" i="11"/>
  <c r="E3874" i="11"/>
  <c r="E3875" i="11"/>
  <c r="E3876" i="11"/>
  <c r="E3877" i="11"/>
  <c r="E3878" i="11"/>
  <c r="E3879" i="11"/>
  <c r="E3880" i="11"/>
  <c r="E3881" i="11"/>
  <c r="E3882" i="11"/>
  <c r="E3883" i="11"/>
  <c r="E3884" i="11"/>
  <c r="E3885" i="11"/>
  <c r="E3886" i="11"/>
  <c r="E3887" i="11"/>
  <c r="E3888" i="11"/>
  <c r="E3889" i="11"/>
  <c r="E3890" i="11"/>
  <c r="E3891" i="11"/>
  <c r="E3892" i="11"/>
  <c r="E3893" i="11"/>
  <c r="E3894" i="11"/>
  <c r="E3895" i="11"/>
  <c r="E3896" i="11"/>
  <c r="E3897" i="11"/>
  <c r="E3898" i="11"/>
  <c r="E3899" i="11"/>
  <c r="E3900" i="11"/>
  <c r="E3901" i="11"/>
  <c r="E3902" i="11"/>
  <c r="E3903" i="11"/>
  <c r="E3904" i="11"/>
  <c r="E3905" i="11"/>
  <c r="E3906" i="11"/>
  <c r="E3907" i="11"/>
  <c r="E3908" i="11"/>
  <c r="E3909" i="11"/>
  <c r="E3910" i="11"/>
  <c r="E3911" i="11"/>
  <c r="E3912" i="11"/>
  <c r="E3913" i="11"/>
  <c r="E3914" i="11"/>
  <c r="E3915" i="11"/>
  <c r="E3916" i="11"/>
  <c r="E3917" i="11"/>
  <c r="E3918" i="11"/>
  <c r="E3919" i="11"/>
  <c r="E3920" i="11"/>
  <c r="E3921" i="11"/>
  <c r="E3922" i="11"/>
  <c r="E3923" i="11"/>
  <c r="E3924" i="11"/>
  <c r="E3925" i="11"/>
  <c r="E3926" i="11"/>
  <c r="E3927" i="11"/>
  <c r="E3928" i="11"/>
  <c r="E3929" i="11"/>
  <c r="E3930" i="11"/>
  <c r="E3931" i="11"/>
  <c r="E3932" i="11"/>
  <c r="E3933" i="11"/>
  <c r="E3934" i="11"/>
  <c r="E3935" i="11"/>
  <c r="E3936" i="11"/>
  <c r="E3937" i="11"/>
  <c r="E3938" i="11"/>
  <c r="E3939" i="11"/>
  <c r="E3940" i="11"/>
  <c r="E3941" i="11"/>
  <c r="E3942" i="11"/>
  <c r="E3943" i="11"/>
  <c r="E3944" i="11"/>
  <c r="E3945" i="11"/>
  <c r="E3946" i="11"/>
  <c r="E3947" i="11"/>
  <c r="E3948" i="11"/>
  <c r="E3949" i="11"/>
  <c r="E3950" i="11"/>
  <c r="E3951" i="11"/>
  <c r="E3952" i="11"/>
  <c r="E3953" i="11"/>
  <c r="E3954" i="11"/>
  <c r="E3955" i="11"/>
  <c r="E3956" i="11"/>
  <c r="E3957" i="11"/>
  <c r="E3958" i="11"/>
  <c r="E3959" i="11"/>
  <c r="E3960" i="11"/>
  <c r="E3961" i="11"/>
  <c r="E3962" i="11"/>
  <c r="E3963" i="11"/>
  <c r="E3964" i="11"/>
  <c r="E3965" i="11"/>
  <c r="E3966" i="11"/>
  <c r="E3967" i="11"/>
  <c r="E3968" i="11"/>
  <c r="E3969" i="11"/>
  <c r="E3970" i="11"/>
  <c r="E3971" i="11"/>
  <c r="E3972" i="11"/>
  <c r="E3973" i="11"/>
  <c r="E3974" i="11"/>
  <c r="E3975" i="11"/>
  <c r="E3976" i="11"/>
  <c r="E3977" i="11"/>
  <c r="E3978" i="11"/>
  <c r="E3979" i="11"/>
  <c r="E3980" i="11"/>
  <c r="E3981" i="11"/>
  <c r="E3982" i="11"/>
  <c r="E3983" i="11"/>
  <c r="E3984" i="11"/>
  <c r="E3985" i="11"/>
  <c r="E3986" i="11"/>
  <c r="E3987" i="11"/>
  <c r="E3988" i="11"/>
  <c r="E3989" i="11"/>
  <c r="E3990" i="11"/>
  <c r="E3991" i="11"/>
  <c r="E3992" i="11"/>
  <c r="E3993" i="11"/>
  <c r="E3994" i="11"/>
  <c r="E3995" i="11"/>
  <c r="E3996" i="11"/>
  <c r="E3997" i="11"/>
  <c r="E3998" i="11"/>
  <c r="E3999" i="11"/>
  <c r="E4000" i="11"/>
  <c r="E4001" i="11"/>
  <c r="E4002" i="11"/>
  <c r="E4003" i="11"/>
  <c r="E4004" i="11"/>
  <c r="E4005" i="11"/>
  <c r="E4006" i="11"/>
  <c r="E4007" i="11"/>
  <c r="E4008" i="11"/>
  <c r="E4009" i="11"/>
  <c r="E4010" i="11"/>
  <c r="E4011" i="11"/>
  <c r="E4012" i="11"/>
  <c r="E4013" i="11"/>
  <c r="E4014" i="11"/>
  <c r="E4015" i="11"/>
  <c r="E4016" i="11"/>
  <c r="E4017" i="11"/>
  <c r="E4018" i="11"/>
  <c r="E4019" i="11"/>
  <c r="E4020" i="11"/>
  <c r="E4021" i="11"/>
  <c r="E4022" i="11"/>
  <c r="E4023" i="11"/>
  <c r="E4024" i="11"/>
  <c r="E4025" i="11"/>
  <c r="E4026" i="11"/>
  <c r="E4027" i="11"/>
  <c r="E4028" i="11"/>
  <c r="E4029" i="11"/>
  <c r="E4030" i="11"/>
  <c r="E4031" i="11"/>
  <c r="E4032" i="11"/>
  <c r="E4033" i="11"/>
  <c r="E4034" i="11"/>
  <c r="E4035" i="11"/>
  <c r="E4036" i="11"/>
  <c r="E4037" i="11"/>
  <c r="E4038" i="11"/>
  <c r="E4039" i="11"/>
  <c r="E4040" i="11"/>
  <c r="E4041" i="11"/>
  <c r="E4042" i="11"/>
  <c r="E4043" i="11"/>
  <c r="E4044" i="11"/>
  <c r="E4045" i="11"/>
  <c r="E4046" i="11"/>
  <c r="E4047" i="11"/>
  <c r="E4048" i="11"/>
  <c r="E4049" i="11"/>
  <c r="E4050" i="11"/>
  <c r="E4051" i="11"/>
  <c r="E4052" i="11"/>
  <c r="E4053" i="11"/>
  <c r="E4054" i="11"/>
  <c r="E4055" i="11"/>
  <c r="E4056" i="11"/>
  <c r="E4057" i="11"/>
  <c r="E4058" i="11"/>
  <c r="E4059" i="11"/>
  <c r="E4060" i="11"/>
  <c r="E4061" i="11"/>
  <c r="E4062" i="11"/>
  <c r="E4063" i="11"/>
  <c r="E4064" i="11"/>
  <c r="E4065" i="11"/>
  <c r="E4066" i="11"/>
  <c r="E4067" i="11"/>
  <c r="E4068" i="11"/>
  <c r="E4069" i="11"/>
  <c r="E4070" i="11"/>
  <c r="E4071" i="11"/>
  <c r="E4072" i="11"/>
  <c r="E4073" i="11"/>
  <c r="E4074" i="11"/>
  <c r="E4075" i="11"/>
  <c r="E4076" i="11"/>
  <c r="E4077" i="11"/>
  <c r="E4078" i="11"/>
  <c r="E4079" i="11"/>
  <c r="E4080" i="11"/>
  <c r="E4081" i="11"/>
  <c r="E4082" i="11"/>
  <c r="E4083" i="11"/>
  <c r="E4084" i="11"/>
  <c r="E4085" i="11"/>
  <c r="E4086" i="11"/>
  <c r="E4087" i="11"/>
  <c r="E4088" i="11"/>
  <c r="E4089" i="11"/>
  <c r="E4090" i="11"/>
  <c r="E4091" i="11"/>
  <c r="E4092" i="11"/>
  <c r="E4093" i="11"/>
  <c r="E4094" i="11"/>
  <c r="E4095" i="11"/>
  <c r="E4096" i="11"/>
  <c r="E4097" i="11"/>
  <c r="E4098" i="11"/>
  <c r="E4099" i="11"/>
  <c r="E4100" i="11"/>
  <c r="E4101" i="11"/>
  <c r="E4102" i="11"/>
  <c r="E4103" i="11"/>
  <c r="E4104" i="11"/>
  <c r="E4105" i="11"/>
  <c r="E4106" i="11"/>
  <c r="E4107" i="11"/>
  <c r="E4108" i="11"/>
  <c r="E4109" i="11"/>
  <c r="E4110" i="11"/>
  <c r="E4111" i="11"/>
  <c r="E4112" i="11"/>
  <c r="E4113" i="11"/>
  <c r="E4114" i="11"/>
  <c r="E4115" i="11"/>
  <c r="E4116" i="11"/>
  <c r="E4117" i="11"/>
  <c r="E4118" i="11"/>
  <c r="E4119" i="11"/>
  <c r="E4120" i="11"/>
  <c r="E4121" i="11"/>
  <c r="E4122" i="11"/>
  <c r="E4123" i="11"/>
  <c r="E4124" i="11"/>
  <c r="E4125" i="11"/>
  <c r="E4126" i="11"/>
  <c r="E4127" i="11"/>
  <c r="E4128" i="11"/>
  <c r="E4129" i="11"/>
  <c r="E4130" i="11"/>
  <c r="E4131" i="11"/>
  <c r="E4132" i="11"/>
  <c r="E4133" i="11"/>
  <c r="E4134" i="11"/>
  <c r="E4135" i="11"/>
  <c r="E4136" i="11"/>
  <c r="E4137" i="11"/>
  <c r="E4138" i="11"/>
  <c r="E4139" i="11"/>
  <c r="E4140" i="11"/>
  <c r="E4141" i="11"/>
  <c r="E4142" i="11"/>
  <c r="E4143" i="11"/>
  <c r="E4144" i="11"/>
  <c r="E4145" i="11"/>
  <c r="E4146" i="11"/>
  <c r="E4147" i="11"/>
  <c r="E4148" i="11"/>
  <c r="E4149" i="11"/>
  <c r="E4150" i="11"/>
  <c r="E4151" i="11"/>
  <c r="E4152" i="11"/>
  <c r="E4153" i="11"/>
  <c r="E4154" i="11"/>
  <c r="E4155" i="11"/>
  <c r="E4156" i="11"/>
  <c r="E4157"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2"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5" i="11"/>
  <c r="E4236" i="11"/>
  <c r="E4237" i="11"/>
  <c r="E4238" i="11"/>
  <c r="E4239" i="11"/>
  <c r="E4240" i="11"/>
  <c r="E4241" i="11"/>
  <c r="E4242" i="11"/>
  <c r="E4243" i="11"/>
  <c r="E4244" i="11"/>
  <c r="E4245" i="11"/>
  <c r="E4246" i="11"/>
  <c r="E4247" i="11"/>
  <c r="E4248" i="11"/>
  <c r="E4249" i="11"/>
  <c r="E4250" i="11"/>
  <c r="E4251" i="11"/>
  <c r="E4252" i="11"/>
  <c r="E4253" i="11"/>
  <c r="E4254" i="11"/>
  <c r="E4255" i="11"/>
  <c r="E4256" i="11"/>
  <c r="E4257" i="11"/>
  <c r="E4258" i="11"/>
  <c r="E4259" i="11"/>
  <c r="E4260" i="11"/>
  <c r="E4261" i="11"/>
  <c r="E4262" i="11"/>
  <c r="E4263" i="11"/>
  <c r="E4264" i="11"/>
  <c r="E4265" i="11"/>
  <c r="E4266" i="11"/>
  <c r="E4267" i="11"/>
  <c r="E4268" i="11"/>
  <c r="E4269" i="11"/>
  <c r="E4270" i="11"/>
  <c r="E4271" i="11"/>
  <c r="E4272" i="11"/>
  <c r="E4273" i="11"/>
  <c r="E4274" i="11"/>
  <c r="E4275" i="11"/>
  <c r="E4276" i="11"/>
  <c r="E4277" i="11"/>
  <c r="E4278" i="11"/>
  <c r="E4279" i="11"/>
  <c r="E4280" i="11"/>
  <c r="E4281" i="11"/>
  <c r="E4282" i="11"/>
  <c r="E4283" i="11"/>
  <c r="E4284" i="11"/>
  <c r="E4285" i="11"/>
  <c r="E4286" i="11"/>
  <c r="E4287" i="11"/>
  <c r="E4288" i="11"/>
  <c r="E4289" i="11"/>
  <c r="E4290" i="11"/>
  <c r="E4291" i="11"/>
  <c r="E4292" i="11"/>
  <c r="E4293" i="11"/>
  <c r="E4294" i="11"/>
  <c r="E4295" i="11"/>
  <c r="E4296" i="11"/>
  <c r="E4297" i="11"/>
  <c r="E4298" i="11"/>
  <c r="E4299" i="11"/>
  <c r="E4300" i="11"/>
  <c r="E4301" i="11"/>
  <c r="E4302" i="11"/>
  <c r="E4303" i="11"/>
  <c r="E4304" i="11"/>
  <c r="E4305" i="11"/>
  <c r="E4306" i="11"/>
  <c r="E4307" i="11"/>
  <c r="E4308" i="11"/>
  <c r="E4309" i="11"/>
  <c r="E4310" i="11"/>
  <c r="E4311" i="11"/>
  <c r="E4312" i="11"/>
  <c r="E4313" i="11"/>
  <c r="E4314" i="11"/>
  <c r="E4315" i="11"/>
  <c r="E4316" i="11"/>
  <c r="E4317" i="11"/>
  <c r="E4318" i="11"/>
  <c r="E4319" i="11"/>
  <c r="E4320" i="11"/>
  <c r="E4321" i="11"/>
  <c r="E4322" i="11"/>
  <c r="E4323" i="11"/>
  <c r="E4324" i="11"/>
  <c r="E4325" i="11"/>
  <c r="E4326" i="11"/>
  <c r="E4327" i="11"/>
  <c r="E4328" i="11"/>
  <c r="E4329" i="11"/>
  <c r="E4330" i="11"/>
  <c r="E4331" i="11"/>
  <c r="E4332" i="11"/>
  <c r="E4333" i="11"/>
  <c r="E4334" i="11"/>
  <c r="E4335" i="11"/>
  <c r="E4336" i="11"/>
  <c r="E4337" i="11"/>
  <c r="E4338" i="11"/>
  <c r="E4339" i="11"/>
  <c r="E4340" i="11"/>
  <c r="E4341" i="11"/>
  <c r="E4342" i="11"/>
  <c r="E4343" i="11"/>
  <c r="E4344" i="11"/>
  <c r="E4345" i="11"/>
  <c r="E4346" i="11"/>
  <c r="E4347" i="11"/>
  <c r="E4348" i="11"/>
  <c r="E4349" i="11"/>
  <c r="E4350" i="11"/>
  <c r="E4351" i="11"/>
  <c r="E4352" i="11"/>
  <c r="E4353" i="11"/>
  <c r="E4354" i="11"/>
  <c r="E4355" i="11"/>
  <c r="E4356" i="11"/>
  <c r="E4357" i="11"/>
  <c r="E4358" i="11"/>
  <c r="E4359" i="11"/>
  <c r="E4360" i="11"/>
  <c r="E4361" i="11"/>
  <c r="E4362"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7" i="11"/>
  <c r="E4388" i="11"/>
  <c r="E4389" i="11"/>
  <c r="E4390" i="11"/>
  <c r="E4391" i="11"/>
  <c r="E4392" i="11"/>
  <c r="E4393" i="11"/>
  <c r="E4394" i="11"/>
  <c r="E4395" i="11"/>
  <c r="E4396" i="11"/>
  <c r="E4397" i="11"/>
  <c r="E4398" i="11"/>
  <c r="E4399" i="11"/>
  <c r="E4400" i="11"/>
  <c r="E4401" i="11"/>
  <c r="E4402"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2" i="11"/>
  <c r="E4433" i="11"/>
  <c r="E4434" i="11"/>
  <c r="E4435" i="11"/>
  <c r="E4436" i="11"/>
  <c r="E4437" i="11"/>
  <c r="E4438" i="11"/>
  <c r="E4439" i="11"/>
  <c r="E4440" i="11"/>
  <c r="E4441" i="11"/>
  <c r="E4442" i="11"/>
  <c r="E4443" i="11"/>
  <c r="E4444" i="11"/>
  <c r="E4445" i="11"/>
  <c r="E4446" i="11"/>
  <c r="E4447" i="11"/>
  <c r="E4448" i="11"/>
  <c r="E4449" i="11"/>
  <c r="E4450" i="11"/>
  <c r="E4451" i="11"/>
  <c r="E4452" i="11"/>
  <c r="E4453" i="11"/>
  <c r="E4454" i="11"/>
  <c r="E4455" i="11"/>
  <c r="E4456" i="11"/>
  <c r="E4457" i="11"/>
  <c r="E4458" i="11"/>
  <c r="E4459" i="11"/>
  <c r="E4460" i="11"/>
  <c r="E4461" i="11"/>
  <c r="E4462" i="11"/>
  <c r="E4463" i="11"/>
  <c r="E4464" i="11"/>
  <c r="E4465" i="11"/>
  <c r="E4466" i="11"/>
  <c r="E4467" i="11"/>
  <c r="E4468" i="11"/>
  <c r="E4469" i="11"/>
  <c r="E4470" i="11"/>
  <c r="E4471" i="11"/>
  <c r="E4472" i="11"/>
  <c r="E4473" i="11"/>
  <c r="E4474" i="11"/>
  <c r="E4475" i="11"/>
  <c r="E4476" i="11"/>
  <c r="E4477" i="11"/>
  <c r="E4478" i="11"/>
  <c r="E4479" i="11"/>
  <c r="E4480" i="11"/>
  <c r="E4481" i="11"/>
  <c r="E4482" i="11"/>
  <c r="E4483" i="11"/>
  <c r="E4484" i="11"/>
  <c r="E4485" i="11"/>
  <c r="E4486" i="11"/>
  <c r="E4487" i="11"/>
  <c r="E4488" i="11"/>
  <c r="E4489" i="11"/>
  <c r="E4490" i="11"/>
  <c r="E4491" i="11"/>
  <c r="E4492" i="11"/>
  <c r="E4493" i="11"/>
  <c r="E4494" i="11"/>
  <c r="E4495" i="11"/>
  <c r="E4496" i="11"/>
  <c r="E4497" i="11"/>
  <c r="E4498" i="11"/>
  <c r="E4499" i="11"/>
  <c r="E4500" i="11"/>
  <c r="E4501" i="11"/>
  <c r="E4502" i="11"/>
  <c r="E4503" i="11"/>
  <c r="E4504" i="11"/>
  <c r="E4505" i="11"/>
  <c r="E4506" i="11"/>
  <c r="E4507" i="11"/>
  <c r="E4508" i="11"/>
  <c r="E4509" i="11"/>
  <c r="E4510" i="11"/>
  <c r="E4511" i="11"/>
  <c r="E4512" i="11"/>
  <c r="E4513" i="11"/>
  <c r="E4514" i="11"/>
  <c r="E4515" i="11"/>
  <c r="E4516" i="11"/>
  <c r="E4517" i="11"/>
  <c r="E4518" i="11"/>
  <c r="E4519" i="11"/>
  <c r="E4520" i="11"/>
  <c r="E4521" i="11"/>
  <c r="E4522" i="11"/>
  <c r="E4523" i="11"/>
  <c r="E4524" i="11"/>
  <c r="E4525" i="11"/>
  <c r="E4526" i="11"/>
  <c r="E4527" i="11"/>
  <c r="E4528" i="11"/>
  <c r="E4529" i="11"/>
  <c r="E4530" i="11"/>
  <c r="E4531" i="11"/>
  <c r="E4532" i="11"/>
  <c r="E4533" i="11"/>
  <c r="E4534" i="11"/>
  <c r="E4535" i="11"/>
  <c r="E4536" i="11"/>
  <c r="E4537" i="11"/>
  <c r="E4538" i="11"/>
  <c r="E4539" i="11"/>
  <c r="E4540" i="11"/>
  <c r="E4541" i="11"/>
  <c r="E4542" i="11"/>
  <c r="E4543" i="11"/>
  <c r="E4544" i="11"/>
  <c r="E4545" i="11"/>
  <c r="E4546" i="11"/>
  <c r="E4547" i="11"/>
  <c r="E4548" i="11"/>
  <c r="E4549" i="11"/>
  <c r="E4550" i="11"/>
  <c r="E4551" i="11"/>
  <c r="E4552" i="11"/>
  <c r="E4553" i="11"/>
  <c r="E4554" i="11"/>
  <c r="E4555" i="11"/>
  <c r="E4556" i="11"/>
  <c r="E4557" i="11"/>
  <c r="E4558" i="11"/>
  <c r="E4559" i="11"/>
  <c r="E4560" i="11"/>
  <c r="E4561" i="11"/>
  <c r="E4562" i="11"/>
  <c r="E4563" i="11"/>
  <c r="E4564" i="11"/>
  <c r="E4565" i="11"/>
  <c r="E4566" i="11"/>
  <c r="E4567" i="11"/>
  <c r="E4568" i="11"/>
  <c r="E4569" i="11"/>
  <c r="E4570" i="11"/>
  <c r="E4571" i="11"/>
  <c r="E4572" i="11"/>
  <c r="E4573" i="11"/>
  <c r="E4574" i="11"/>
  <c r="E4575" i="11"/>
  <c r="E4576" i="11"/>
  <c r="E4577" i="11"/>
  <c r="E4578" i="11"/>
  <c r="E4579" i="11"/>
  <c r="E4580" i="11"/>
  <c r="E4581" i="11"/>
  <c r="E4582" i="11"/>
  <c r="E4583" i="11"/>
  <c r="E4584" i="11"/>
  <c r="E4585" i="11"/>
  <c r="E4586" i="11"/>
  <c r="E4587" i="11"/>
  <c r="E4588" i="11"/>
  <c r="E4589" i="11"/>
  <c r="E4590" i="11"/>
  <c r="E4591" i="11"/>
  <c r="E4592" i="11"/>
  <c r="E4593" i="11"/>
  <c r="E4594" i="11"/>
  <c r="E4595" i="11"/>
  <c r="E4596" i="11"/>
  <c r="E4597" i="11"/>
  <c r="E4598" i="11"/>
  <c r="E4599" i="11"/>
  <c r="E4600" i="11"/>
  <c r="E4601" i="11"/>
  <c r="E4602" i="11"/>
  <c r="E4603" i="11"/>
  <c r="E4604" i="11"/>
  <c r="E4605" i="11"/>
  <c r="E4606" i="11"/>
  <c r="E4607" i="11"/>
  <c r="E4608" i="11"/>
  <c r="E4609" i="11"/>
  <c r="E4610" i="11"/>
  <c r="E4611" i="11"/>
  <c r="E4612" i="11"/>
  <c r="E4613" i="11"/>
  <c r="E4614" i="11"/>
  <c r="E4615" i="11"/>
  <c r="E4616" i="11"/>
  <c r="E4617" i="11"/>
  <c r="E4618" i="11"/>
  <c r="E4619" i="11"/>
  <c r="E4620" i="11"/>
  <c r="E4621" i="11"/>
  <c r="E4622" i="11"/>
  <c r="E4623" i="11"/>
  <c r="E4624" i="11"/>
  <c r="E4625" i="11"/>
  <c r="E4626" i="11"/>
  <c r="E4627" i="11"/>
  <c r="E4628" i="11"/>
  <c r="E4629" i="11"/>
  <c r="E4630" i="11"/>
  <c r="E4631" i="11"/>
  <c r="E4632" i="11"/>
  <c r="E4633" i="11"/>
  <c r="E4634" i="11"/>
  <c r="E4635" i="11"/>
  <c r="E4636" i="11"/>
  <c r="E4637" i="11"/>
  <c r="E4638" i="11"/>
  <c r="E4639" i="11"/>
  <c r="E4640" i="11"/>
  <c r="E4641" i="11"/>
  <c r="E4642" i="11"/>
  <c r="E4643" i="11"/>
  <c r="E4644" i="11"/>
  <c r="E4645" i="11"/>
  <c r="E4646" i="11"/>
  <c r="E4647" i="11"/>
  <c r="E4648" i="11"/>
  <c r="E4649" i="11"/>
  <c r="E4650" i="11"/>
  <c r="E4651" i="11"/>
  <c r="E4652" i="11"/>
  <c r="E4653" i="11"/>
  <c r="E4654" i="11"/>
  <c r="E4655" i="11"/>
  <c r="E4656" i="11"/>
  <c r="E4657" i="11"/>
  <c r="E4658" i="11"/>
  <c r="E4659" i="11"/>
  <c r="E4660" i="11"/>
  <c r="E4661" i="11"/>
  <c r="E4662" i="11"/>
  <c r="E4663" i="11"/>
  <c r="E4664" i="11"/>
  <c r="E4665" i="11"/>
  <c r="E4666" i="11"/>
  <c r="E4667" i="11"/>
  <c r="E4668" i="11"/>
  <c r="E4669" i="11"/>
  <c r="E4670" i="11"/>
  <c r="E4671" i="11"/>
  <c r="E4672" i="11"/>
  <c r="E4673" i="11"/>
  <c r="E4674" i="11"/>
  <c r="E4675" i="11"/>
  <c r="E4676" i="11"/>
  <c r="E4677" i="11"/>
  <c r="E4678" i="11"/>
  <c r="E4679" i="11"/>
  <c r="E4680" i="11"/>
  <c r="E4681" i="11"/>
  <c r="E4682" i="11"/>
  <c r="E4683" i="11"/>
  <c r="E4684" i="11"/>
  <c r="E4685" i="11"/>
  <c r="E4686" i="11"/>
  <c r="E4687" i="11"/>
  <c r="E4688" i="11"/>
  <c r="E4689" i="11"/>
  <c r="E4690" i="11"/>
  <c r="E4691" i="11"/>
  <c r="E4692" i="11"/>
  <c r="E4693" i="11"/>
  <c r="E4694" i="11"/>
  <c r="E4695" i="11"/>
  <c r="E4696" i="11"/>
  <c r="E4697" i="11"/>
  <c r="E4698" i="11"/>
  <c r="E4699" i="11"/>
  <c r="E4700" i="11"/>
  <c r="E4701" i="11"/>
  <c r="E4702" i="11"/>
  <c r="E4703" i="11"/>
  <c r="E4704" i="11"/>
  <c r="E4705" i="11"/>
  <c r="E4706" i="11"/>
  <c r="E4707" i="11"/>
  <c r="E4708" i="11"/>
  <c r="E4709" i="11"/>
  <c r="E4710" i="11"/>
  <c r="E4711" i="11"/>
  <c r="E4712" i="11"/>
  <c r="E4713" i="11"/>
  <c r="E4714" i="11"/>
  <c r="E4715" i="11"/>
  <c r="E4716" i="11"/>
  <c r="E4717" i="11"/>
  <c r="E4718" i="11"/>
  <c r="E4719" i="11"/>
  <c r="E4720" i="11"/>
  <c r="E4721" i="11"/>
  <c r="E4722" i="11"/>
  <c r="E4723" i="11"/>
  <c r="E4724" i="11"/>
  <c r="E4725" i="11"/>
  <c r="E4726" i="11"/>
  <c r="E4727" i="11"/>
  <c r="E4728" i="11"/>
  <c r="E4729" i="11"/>
  <c r="E4730" i="11"/>
  <c r="E4731" i="11"/>
  <c r="E4732" i="11"/>
  <c r="E4733" i="11"/>
  <c r="E4734" i="11"/>
  <c r="E4735" i="11"/>
  <c r="E4736" i="11"/>
  <c r="E4737" i="11"/>
  <c r="E4738" i="11"/>
  <c r="E4739" i="11"/>
  <c r="E4740" i="11"/>
  <c r="E4741" i="11"/>
  <c r="E4742" i="11"/>
  <c r="E4743" i="11"/>
  <c r="E4744" i="11"/>
  <c r="E4745" i="11"/>
  <c r="E4746" i="11"/>
  <c r="E4747" i="11"/>
  <c r="E4748" i="11"/>
  <c r="E4749" i="11"/>
  <c r="E4750" i="11"/>
  <c r="E4751" i="11"/>
  <c r="E4752" i="11"/>
  <c r="E4753" i="11"/>
  <c r="E4754" i="11"/>
  <c r="E4755" i="11"/>
  <c r="E4756" i="11"/>
  <c r="E4757" i="11"/>
  <c r="E4758" i="11"/>
  <c r="E4759" i="11"/>
  <c r="E4760" i="11"/>
  <c r="E4761" i="11"/>
  <c r="E4762" i="11"/>
  <c r="E4763" i="11"/>
  <c r="E4764" i="11"/>
  <c r="E4765" i="11"/>
  <c r="E4766" i="11"/>
  <c r="E4767" i="11"/>
  <c r="E4768" i="11"/>
  <c r="E4769" i="11"/>
  <c r="E4770" i="11"/>
  <c r="E4771" i="11"/>
  <c r="E4772" i="11"/>
  <c r="E4773" i="11"/>
  <c r="E4774" i="11"/>
  <c r="E4775" i="11"/>
  <c r="E4776" i="11"/>
  <c r="E4777" i="11"/>
  <c r="E4778" i="11"/>
  <c r="E4779" i="11"/>
  <c r="E4780" i="11"/>
  <c r="E4781" i="11"/>
  <c r="E4782" i="11"/>
  <c r="E4783" i="11"/>
  <c r="E4784" i="11"/>
  <c r="E4785" i="11"/>
  <c r="E4786" i="11"/>
  <c r="E4787" i="11"/>
  <c r="E4788" i="11"/>
  <c r="E4789" i="11"/>
  <c r="E4790" i="11"/>
  <c r="E4791" i="11"/>
  <c r="E4792" i="11"/>
  <c r="E4793" i="11"/>
  <c r="E4794" i="11"/>
  <c r="E4795" i="11"/>
  <c r="E4796" i="11"/>
  <c r="E4797" i="11"/>
  <c r="E4798" i="11"/>
  <c r="E4799" i="11"/>
  <c r="E4800" i="11"/>
  <c r="E4801" i="11"/>
  <c r="E4802" i="11"/>
  <c r="E4803" i="11"/>
  <c r="E4804" i="11"/>
  <c r="E4805" i="11"/>
  <c r="E4806" i="11"/>
  <c r="E4807" i="11"/>
  <c r="E4808" i="11"/>
  <c r="E4809" i="11"/>
  <c r="E4810" i="11"/>
  <c r="E4811" i="11"/>
  <c r="E4812" i="11"/>
  <c r="E4813" i="11"/>
  <c r="E4814" i="11"/>
  <c r="E4815" i="11"/>
  <c r="E4816" i="11"/>
  <c r="E4817" i="11"/>
  <c r="E4818" i="11"/>
  <c r="E4819" i="11"/>
  <c r="E4820" i="11"/>
  <c r="E4821" i="11"/>
  <c r="E4822" i="11"/>
  <c r="E4823" i="11"/>
  <c r="E4824" i="11"/>
  <c r="E4825" i="11"/>
  <c r="E4826" i="11"/>
  <c r="E4827" i="11"/>
  <c r="E4828" i="11"/>
  <c r="E4829" i="11"/>
  <c r="E4830" i="11"/>
  <c r="E4831" i="11"/>
  <c r="E4832" i="11"/>
  <c r="E4833" i="11"/>
  <c r="E4834" i="11"/>
  <c r="E4835" i="11"/>
  <c r="E4836" i="11"/>
  <c r="E4837" i="11"/>
  <c r="E4838" i="11"/>
  <c r="E4839" i="11"/>
  <c r="E4840" i="11"/>
  <c r="E4841" i="11"/>
  <c r="E4842" i="11"/>
  <c r="E4843" i="11"/>
  <c r="E4844" i="11"/>
  <c r="E4845" i="11"/>
  <c r="E4846" i="11"/>
  <c r="E4847" i="11"/>
  <c r="E4848" i="11"/>
  <c r="E4849" i="11"/>
  <c r="E4850" i="11"/>
  <c r="E4851" i="11"/>
  <c r="E4852" i="11"/>
  <c r="E4853" i="11"/>
  <c r="E4854" i="11"/>
  <c r="E4855" i="11"/>
  <c r="E4856" i="11"/>
  <c r="E4857" i="11"/>
  <c r="E4858" i="11"/>
  <c r="E4859" i="11"/>
  <c r="E4860" i="11"/>
  <c r="E4861" i="11"/>
  <c r="E4862" i="11"/>
  <c r="E4863" i="11"/>
  <c r="E4864" i="11"/>
  <c r="E4865" i="11"/>
  <c r="E4866" i="11"/>
  <c r="E4867" i="11"/>
  <c r="E4868" i="11"/>
  <c r="E4869" i="11"/>
  <c r="E4870" i="11"/>
  <c r="E4871" i="11"/>
  <c r="E4872" i="11"/>
  <c r="E4873" i="11"/>
  <c r="E4874" i="11"/>
  <c r="E4875" i="11"/>
  <c r="E4876" i="11"/>
  <c r="E4877" i="11"/>
  <c r="E4878" i="11"/>
  <c r="E4879" i="11"/>
  <c r="E4880" i="11"/>
  <c r="E4881" i="11"/>
  <c r="E4882" i="11"/>
  <c r="E4883" i="11"/>
  <c r="E4884" i="11"/>
  <c r="E4885" i="11"/>
  <c r="E4886" i="11"/>
  <c r="E4887" i="11"/>
  <c r="E4888" i="11"/>
  <c r="E4889" i="11"/>
  <c r="E4890" i="11"/>
  <c r="E4891" i="11"/>
  <c r="E4892" i="11"/>
  <c r="E4893" i="11"/>
  <c r="E4894" i="11"/>
  <c r="E4895" i="11"/>
  <c r="E4896" i="11"/>
  <c r="E4897" i="11"/>
  <c r="E4898" i="11"/>
  <c r="E4899" i="11"/>
  <c r="E4900" i="11"/>
  <c r="E4901" i="11"/>
  <c r="E4902" i="11"/>
  <c r="E4903" i="11"/>
  <c r="E4904" i="11"/>
  <c r="E4905" i="11"/>
  <c r="E4906" i="11"/>
  <c r="E4907" i="11"/>
  <c r="E4908" i="11"/>
  <c r="E4909" i="11"/>
  <c r="E4910" i="11"/>
  <c r="E4911" i="11"/>
  <c r="E4912" i="11"/>
  <c r="E4913" i="11"/>
  <c r="E4914" i="11"/>
  <c r="E4915" i="11"/>
  <c r="E4916" i="11"/>
  <c r="E4917" i="11"/>
  <c r="E4918" i="11"/>
  <c r="E4919" i="11"/>
  <c r="E4920" i="11"/>
  <c r="E4921" i="11"/>
  <c r="E4922" i="11"/>
  <c r="E4923" i="11"/>
  <c r="E4924" i="11"/>
  <c r="E4925" i="11"/>
  <c r="E4926" i="11"/>
  <c r="E4927" i="11"/>
  <c r="E4928" i="11"/>
  <c r="E4929" i="11"/>
  <c r="E4930" i="11"/>
  <c r="E4931" i="11"/>
  <c r="E4932" i="11"/>
  <c r="E4933" i="11"/>
  <c r="E4934" i="11"/>
  <c r="E4935" i="11"/>
  <c r="E4936" i="11"/>
  <c r="E4937" i="11"/>
  <c r="E4938" i="11"/>
  <c r="E4939" i="11"/>
  <c r="E4940" i="11"/>
  <c r="E4941" i="11"/>
  <c r="E4942" i="11"/>
  <c r="E4943" i="11"/>
  <c r="E4944" i="11"/>
  <c r="E4945" i="11"/>
  <c r="E4946" i="11"/>
  <c r="E4947" i="11"/>
  <c r="E4948" i="11"/>
  <c r="E4949" i="11"/>
  <c r="E4950" i="11"/>
  <c r="E4951" i="11"/>
  <c r="E4952" i="11"/>
  <c r="E4953" i="11"/>
  <c r="E4954" i="11"/>
  <c r="E4955" i="11"/>
  <c r="E4956" i="11"/>
  <c r="E4957" i="11"/>
  <c r="E4958" i="11"/>
  <c r="E4959" i="11"/>
  <c r="E4960" i="11"/>
  <c r="E4961" i="11"/>
  <c r="E4962" i="11"/>
  <c r="E4963" i="11"/>
  <c r="E4964" i="11"/>
  <c r="E4965" i="11"/>
  <c r="E4966" i="11"/>
  <c r="E4967" i="11"/>
  <c r="E4968" i="11"/>
  <c r="E4969" i="11"/>
  <c r="E4970" i="11"/>
  <c r="E4971" i="11"/>
  <c r="E4972" i="11"/>
  <c r="E4973" i="11"/>
  <c r="E4974" i="11"/>
  <c r="E4975" i="11"/>
  <c r="E4976" i="11"/>
  <c r="E4977" i="11"/>
  <c r="E4978" i="11"/>
  <c r="E4979" i="11"/>
  <c r="E4980" i="11"/>
  <c r="E4981" i="11"/>
  <c r="E4982" i="11"/>
  <c r="E4983" i="11"/>
  <c r="E4984" i="11"/>
  <c r="E4985" i="11"/>
  <c r="E4986" i="11"/>
  <c r="E4987" i="11"/>
  <c r="E4988" i="11"/>
  <c r="E4989" i="11"/>
  <c r="E4990" i="11"/>
  <c r="E4991" i="11"/>
  <c r="E4992" i="11"/>
  <c r="E4993" i="11"/>
  <c r="E4994" i="11"/>
  <c r="E4995" i="11"/>
  <c r="E4996" i="11"/>
  <c r="E4997" i="11"/>
  <c r="E4998" i="11"/>
  <c r="E4999"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844" i="11"/>
  <c r="D1845" i="11"/>
  <c r="D1846" i="11"/>
  <c r="D1847" i="11"/>
  <c r="D1848" i="11"/>
  <c r="D1849" i="11"/>
  <c r="D1850" i="11"/>
  <c r="D1851" i="11"/>
  <c r="D1852" i="11"/>
  <c r="D1853" i="11"/>
  <c r="D1854" i="11"/>
  <c r="D1855" i="11"/>
  <c r="D1856" i="11"/>
  <c r="D1857" i="11"/>
  <c r="D1858" i="11"/>
  <c r="D1859" i="11"/>
  <c r="D1860" i="11"/>
  <c r="D1861" i="11"/>
  <c r="D1862" i="11"/>
  <c r="D1863" i="11"/>
  <c r="D1864" i="11"/>
  <c r="D1865" i="11"/>
  <c r="D1866" i="11"/>
  <c r="D1867" i="11"/>
  <c r="D1868" i="11"/>
  <c r="D1869" i="11"/>
  <c r="D1870" i="11"/>
  <c r="D1871" i="11"/>
  <c r="D1872" i="11"/>
  <c r="D1873" i="11"/>
  <c r="D1874" i="11"/>
  <c r="D1875" i="11"/>
  <c r="D1876" i="11"/>
  <c r="D1877" i="11"/>
  <c r="D1878" i="11"/>
  <c r="D1879" i="11"/>
  <c r="D1880" i="11"/>
  <c r="D1881" i="11"/>
  <c r="D1882" i="11"/>
  <c r="D1883" i="11"/>
  <c r="D1884" i="11"/>
  <c r="D1885" i="11"/>
  <c r="D1886" i="11"/>
  <c r="D1887" i="11"/>
  <c r="D1888" i="11"/>
  <c r="D1889" i="11"/>
  <c r="D1890" i="11"/>
  <c r="D1891" i="11"/>
  <c r="D1892" i="11"/>
  <c r="D1893" i="11"/>
  <c r="D1894" i="11"/>
  <c r="D1895" i="11"/>
  <c r="D1896" i="11"/>
  <c r="D1897" i="11"/>
  <c r="D1898" i="11"/>
  <c r="D1899" i="11"/>
  <c r="D1900" i="11"/>
  <c r="D1901" i="11"/>
  <c r="D1902" i="11"/>
  <c r="D1903" i="11"/>
  <c r="D1904" i="11"/>
  <c r="D1905" i="11"/>
  <c r="D1906" i="11"/>
  <c r="D1907" i="11"/>
  <c r="D1908" i="11"/>
  <c r="D1909" i="11"/>
  <c r="D1910" i="11"/>
  <c r="D1911" i="11"/>
  <c r="D1912" i="11"/>
  <c r="D1913" i="11"/>
  <c r="D1914" i="11"/>
  <c r="D1915" i="11"/>
  <c r="D1916" i="11"/>
  <c r="D1917" i="11"/>
  <c r="D1918" i="11"/>
  <c r="D1919" i="11"/>
  <c r="D1920" i="11"/>
  <c r="D1921" i="11"/>
  <c r="D1922" i="11"/>
  <c r="D1923" i="11"/>
  <c r="D1924" i="11"/>
  <c r="D1925" i="11"/>
  <c r="D1926" i="11"/>
  <c r="D1927" i="11"/>
  <c r="D1928" i="11"/>
  <c r="D1929" i="11"/>
  <c r="D1930" i="11"/>
  <c r="D1931" i="11"/>
  <c r="D1932" i="11"/>
  <c r="D1933" i="11"/>
  <c r="D1934" i="11"/>
  <c r="D1935" i="11"/>
  <c r="D1936" i="11"/>
  <c r="D1937" i="11"/>
  <c r="D1938" i="11"/>
  <c r="D1939" i="11"/>
  <c r="D1940" i="11"/>
  <c r="D1941" i="11"/>
  <c r="D1942" i="11"/>
  <c r="D1943" i="11"/>
  <c r="D1944" i="11"/>
  <c r="D1945" i="11"/>
  <c r="D1946" i="11"/>
  <c r="D1947" i="11"/>
  <c r="D1948" i="11"/>
  <c r="D1949" i="11"/>
  <c r="D1950" i="11"/>
  <c r="D1951" i="11"/>
  <c r="D1952" i="11"/>
  <c r="D1953" i="11"/>
  <c r="D1954" i="11"/>
  <c r="D1955" i="11"/>
  <c r="D1956" i="11"/>
  <c r="D1957" i="11"/>
  <c r="D1958" i="11"/>
  <c r="D1959" i="11"/>
  <c r="D1960" i="11"/>
  <c r="D1961" i="11"/>
  <c r="D1962" i="11"/>
  <c r="D1963" i="11"/>
  <c r="D1964" i="11"/>
  <c r="D1965" i="11"/>
  <c r="D1966" i="11"/>
  <c r="D1967" i="11"/>
  <c r="D1968" i="11"/>
  <c r="D1969" i="11"/>
  <c r="D1970" i="11"/>
  <c r="D1971" i="11"/>
  <c r="D1972" i="11"/>
  <c r="D1973" i="11"/>
  <c r="D1974" i="11"/>
  <c r="D1975" i="11"/>
  <c r="D1976" i="11"/>
  <c r="D1977" i="11"/>
  <c r="D1978" i="11"/>
  <c r="D1979" i="11"/>
  <c r="D1980" i="11"/>
  <c r="D1981" i="11"/>
  <c r="D1982" i="11"/>
  <c r="D1983" i="11"/>
  <c r="D1984" i="11"/>
  <c r="D1985" i="11"/>
  <c r="D1986" i="11"/>
  <c r="D1987" i="11"/>
  <c r="D1988" i="11"/>
  <c r="D1989" i="11"/>
  <c r="D1990" i="11"/>
  <c r="D1991" i="11"/>
  <c r="D1992" i="11"/>
  <c r="D1993" i="11"/>
  <c r="D1994" i="11"/>
  <c r="D1995" i="11"/>
  <c r="D1996" i="11"/>
  <c r="D1997" i="11"/>
  <c r="D1998" i="11"/>
  <c r="D1999" i="11"/>
  <c r="D2000" i="11"/>
  <c r="D2001" i="11"/>
  <c r="D2002" i="11"/>
  <c r="D2003" i="11"/>
  <c r="D2004" i="11"/>
  <c r="D2005" i="11"/>
  <c r="D2006" i="11"/>
  <c r="D2007" i="11"/>
  <c r="D2008" i="11"/>
  <c r="D2009" i="11"/>
  <c r="D2010" i="11"/>
  <c r="D2011" i="11"/>
  <c r="D2012" i="11"/>
  <c r="D2013" i="11"/>
  <c r="D2014" i="11"/>
  <c r="D2015" i="11"/>
  <c r="D2016" i="11"/>
  <c r="D2017" i="11"/>
  <c r="D2018" i="11"/>
  <c r="D2019" i="11"/>
  <c r="D2020" i="11"/>
  <c r="D2021" i="11"/>
  <c r="D2022" i="11"/>
  <c r="D2023" i="11"/>
  <c r="D2024" i="11"/>
  <c r="D2025" i="11"/>
  <c r="D2026" i="11"/>
  <c r="D2027" i="11"/>
  <c r="D2028" i="11"/>
  <c r="D2029" i="11"/>
  <c r="D2030" i="11"/>
  <c r="D2031" i="11"/>
  <c r="D2032" i="11"/>
  <c r="D2033" i="11"/>
  <c r="D2034" i="11"/>
  <c r="D2035" i="11"/>
  <c r="D2036" i="11"/>
  <c r="D2037" i="11"/>
  <c r="D2038" i="11"/>
  <c r="D2039" i="11"/>
  <c r="D2040" i="11"/>
  <c r="D2041" i="11"/>
  <c r="D2042" i="11"/>
  <c r="D2043" i="11"/>
  <c r="D2044" i="11"/>
  <c r="D2045" i="11"/>
  <c r="D2046" i="11"/>
  <c r="D2047" i="11"/>
  <c r="D2048" i="11"/>
  <c r="D2049" i="11"/>
  <c r="D2050" i="11"/>
  <c r="D2051" i="11"/>
  <c r="D2052" i="11"/>
  <c r="D2053" i="11"/>
  <c r="D2054" i="11"/>
  <c r="D2055" i="11"/>
  <c r="D2056" i="11"/>
  <c r="D2057" i="11"/>
  <c r="D2058" i="11"/>
  <c r="D2059" i="11"/>
  <c r="D2060" i="11"/>
  <c r="D2061" i="11"/>
  <c r="D2062" i="11"/>
  <c r="D2063" i="11"/>
  <c r="D2064" i="11"/>
  <c r="D2065" i="11"/>
  <c r="D2066" i="11"/>
  <c r="D2067" i="11"/>
  <c r="D2068" i="11"/>
  <c r="D2069" i="11"/>
  <c r="D2070" i="11"/>
  <c r="D2071" i="11"/>
  <c r="D2072" i="11"/>
  <c r="D2073" i="11"/>
  <c r="D2074" i="11"/>
  <c r="D2075" i="11"/>
  <c r="D2076" i="11"/>
  <c r="D2077" i="11"/>
  <c r="D2078" i="11"/>
  <c r="D2079" i="11"/>
  <c r="D2080" i="11"/>
  <c r="D2081" i="11"/>
  <c r="D2082" i="11"/>
  <c r="D2083" i="11"/>
  <c r="D2084" i="11"/>
  <c r="D2085" i="11"/>
  <c r="D2086" i="11"/>
  <c r="D2087" i="11"/>
  <c r="D2088" i="11"/>
  <c r="D2089" i="11"/>
  <c r="D2090" i="11"/>
  <c r="D2091" i="11"/>
  <c r="D2092" i="11"/>
  <c r="D2093" i="11"/>
  <c r="D2094" i="11"/>
  <c r="D2095" i="11"/>
  <c r="D2096" i="11"/>
  <c r="D2097" i="11"/>
  <c r="D2098" i="11"/>
  <c r="D2099" i="11"/>
  <c r="D2100" i="11"/>
  <c r="D2101" i="11"/>
  <c r="D2102" i="11"/>
  <c r="D2103" i="11"/>
  <c r="D2104" i="11"/>
  <c r="D2105" i="11"/>
  <c r="D2106" i="11"/>
  <c r="D2107" i="11"/>
  <c r="D2108" i="11"/>
  <c r="D2109" i="11"/>
  <c r="D2110" i="11"/>
  <c r="D2111" i="11"/>
  <c r="D2112" i="11"/>
  <c r="D2113" i="11"/>
  <c r="D2114" i="11"/>
  <c r="D2115" i="11"/>
  <c r="D2116" i="11"/>
  <c r="D2117" i="11"/>
  <c r="D2118" i="11"/>
  <c r="D2119" i="11"/>
  <c r="D2120" i="11"/>
  <c r="D2121" i="11"/>
  <c r="D2122" i="11"/>
  <c r="D2123" i="11"/>
  <c r="D2124" i="11"/>
  <c r="D2125" i="11"/>
  <c r="D2126" i="11"/>
  <c r="D2127" i="11"/>
  <c r="D2128" i="11"/>
  <c r="D2129" i="11"/>
  <c r="D2130" i="11"/>
  <c r="D2131" i="11"/>
  <c r="D2132" i="11"/>
  <c r="D2133" i="11"/>
  <c r="D2134" i="11"/>
  <c r="D2135" i="11"/>
  <c r="D2136" i="11"/>
  <c r="D2137" i="11"/>
  <c r="D2138" i="11"/>
  <c r="D2139" i="11"/>
  <c r="D2140" i="11"/>
  <c r="D2141" i="11"/>
  <c r="D2142" i="11"/>
  <c r="D2143" i="11"/>
  <c r="D2144" i="11"/>
  <c r="D2145" i="11"/>
  <c r="D2146" i="11"/>
  <c r="D2147" i="11"/>
  <c r="D2148" i="11"/>
  <c r="D2149" i="11"/>
  <c r="D2150" i="11"/>
  <c r="D2151" i="11"/>
  <c r="D2152" i="11"/>
  <c r="D2153" i="11"/>
  <c r="D2154" i="11"/>
  <c r="D2155" i="11"/>
  <c r="D2156" i="11"/>
  <c r="D2157" i="11"/>
  <c r="D2158" i="11"/>
  <c r="D2159" i="11"/>
  <c r="D2160" i="11"/>
  <c r="D2161" i="11"/>
  <c r="D2162" i="11"/>
  <c r="D2163" i="11"/>
  <c r="D2164" i="11"/>
  <c r="D2165" i="11"/>
  <c r="D2166" i="11"/>
  <c r="D2167" i="11"/>
  <c r="D2168" i="11"/>
  <c r="D2169" i="11"/>
  <c r="D2170" i="11"/>
  <c r="D2171" i="11"/>
  <c r="D2172" i="11"/>
  <c r="D2173" i="11"/>
  <c r="D2174" i="11"/>
  <c r="D2175" i="11"/>
  <c r="D2176" i="11"/>
  <c r="D2177" i="11"/>
  <c r="D2178" i="11"/>
  <c r="D2179" i="11"/>
  <c r="D2180" i="11"/>
  <c r="D2181" i="11"/>
  <c r="D2182" i="11"/>
  <c r="D2183" i="11"/>
  <c r="D2184" i="11"/>
  <c r="D2185" i="11"/>
  <c r="D2186" i="11"/>
  <c r="D2187" i="11"/>
  <c r="D2188" i="11"/>
  <c r="D2189" i="11"/>
  <c r="D2190" i="11"/>
  <c r="D2191" i="11"/>
  <c r="D2192" i="11"/>
  <c r="D2193" i="11"/>
  <c r="D2194" i="11"/>
  <c r="D2195" i="11"/>
  <c r="D2196" i="11"/>
  <c r="D2197" i="11"/>
  <c r="D2198" i="11"/>
  <c r="D2199" i="11"/>
  <c r="D2200" i="11"/>
  <c r="D2201" i="11"/>
  <c r="D2202" i="11"/>
  <c r="D2203" i="11"/>
  <c r="D2204" i="11"/>
  <c r="D2205" i="11"/>
  <c r="D2206" i="11"/>
  <c r="D2207" i="11"/>
  <c r="D2208" i="11"/>
  <c r="D2209" i="11"/>
  <c r="D2210" i="11"/>
  <c r="D2211" i="11"/>
  <c r="D2212" i="11"/>
  <c r="D2213" i="11"/>
  <c r="D2214" i="11"/>
  <c r="D2215" i="11"/>
  <c r="D2216" i="11"/>
  <c r="D2217" i="11"/>
  <c r="D2218" i="11"/>
  <c r="D2219" i="11"/>
  <c r="D2220" i="11"/>
  <c r="D2221" i="11"/>
  <c r="D2222" i="11"/>
  <c r="D2223" i="11"/>
  <c r="D2224" i="11"/>
  <c r="D2225" i="11"/>
  <c r="D2226" i="11"/>
  <c r="D2227" i="11"/>
  <c r="D2228" i="11"/>
  <c r="D2229" i="11"/>
  <c r="D2230" i="11"/>
  <c r="D2231" i="11"/>
  <c r="D2232" i="11"/>
  <c r="D2233" i="11"/>
  <c r="D2234" i="11"/>
  <c r="D2235" i="11"/>
  <c r="D2236" i="11"/>
  <c r="D2237" i="11"/>
  <c r="D2238" i="11"/>
  <c r="D2239" i="11"/>
  <c r="D2240" i="11"/>
  <c r="D2241" i="11"/>
  <c r="D2242" i="11"/>
  <c r="D2243" i="11"/>
  <c r="D2244" i="11"/>
  <c r="D2245" i="11"/>
  <c r="D2246" i="11"/>
  <c r="D2247" i="11"/>
  <c r="D2248" i="11"/>
  <c r="D2249" i="11"/>
  <c r="D2250" i="11"/>
  <c r="D2251" i="11"/>
  <c r="D2252" i="11"/>
  <c r="D2253" i="11"/>
  <c r="D2254" i="11"/>
  <c r="D2255" i="11"/>
  <c r="D2256" i="11"/>
  <c r="D2257" i="11"/>
  <c r="D2258" i="11"/>
  <c r="D2259" i="11"/>
  <c r="D2260" i="11"/>
  <c r="D2261" i="11"/>
  <c r="D2262" i="11"/>
  <c r="D2263" i="11"/>
  <c r="D2264" i="11"/>
  <c r="D2265" i="11"/>
  <c r="D2266" i="11"/>
  <c r="D2267" i="11"/>
  <c r="D2268" i="11"/>
  <c r="D2269" i="11"/>
  <c r="D2270" i="11"/>
  <c r="D2271" i="11"/>
  <c r="D2272" i="11"/>
  <c r="D2273" i="11"/>
  <c r="D2274" i="11"/>
  <c r="D2275" i="11"/>
  <c r="D2276" i="11"/>
  <c r="D2277" i="11"/>
  <c r="D2278" i="11"/>
  <c r="D2279" i="11"/>
  <c r="D2280" i="11"/>
  <c r="D2281" i="11"/>
  <c r="D2282" i="11"/>
  <c r="D2283" i="11"/>
  <c r="D2284" i="11"/>
  <c r="D2285" i="11"/>
  <c r="D2286" i="11"/>
  <c r="D2287" i="11"/>
  <c r="D2288" i="11"/>
  <c r="D2289" i="11"/>
  <c r="D2290" i="11"/>
  <c r="D2291" i="11"/>
  <c r="D2292" i="11"/>
  <c r="D2293" i="11"/>
  <c r="D2294" i="11"/>
  <c r="D2295" i="11"/>
  <c r="D2296" i="11"/>
  <c r="D2297" i="11"/>
  <c r="D2298" i="11"/>
  <c r="D2299" i="11"/>
  <c r="D2300" i="11"/>
  <c r="D2301" i="11"/>
  <c r="D2302" i="11"/>
  <c r="D2303" i="11"/>
  <c r="D2304" i="11"/>
  <c r="D2305" i="11"/>
  <c r="D2306" i="11"/>
  <c r="D2307" i="11"/>
  <c r="D2308" i="11"/>
  <c r="D2309" i="11"/>
  <c r="D2310" i="11"/>
  <c r="D2311" i="11"/>
  <c r="D2312" i="11"/>
  <c r="D2313" i="11"/>
  <c r="D2314" i="11"/>
  <c r="D2315" i="11"/>
  <c r="D2316" i="11"/>
  <c r="D2317" i="11"/>
  <c r="D2318" i="11"/>
  <c r="D2319" i="11"/>
  <c r="D2320" i="11"/>
  <c r="D2321" i="11"/>
  <c r="D2322" i="11"/>
  <c r="D2323" i="11"/>
  <c r="D2324" i="11"/>
  <c r="D2325" i="11"/>
  <c r="D2326" i="11"/>
  <c r="D2327" i="11"/>
  <c r="D2328" i="11"/>
  <c r="D2329" i="11"/>
  <c r="D2330" i="11"/>
  <c r="D2331" i="11"/>
  <c r="D2332" i="11"/>
  <c r="D2333" i="11"/>
  <c r="D2334" i="11"/>
  <c r="D2335" i="11"/>
  <c r="D2336" i="11"/>
  <c r="D2337" i="11"/>
  <c r="D2338" i="11"/>
  <c r="D2339" i="11"/>
  <c r="D2340" i="11"/>
  <c r="D2341" i="11"/>
  <c r="D2342" i="11"/>
  <c r="D2343" i="11"/>
  <c r="D2344" i="11"/>
  <c r="D2345" i="11"/>
  <c r="D2346" i="11"/>
  <c r="D2347" i="11"/>
  <c r="D2348" i="11"/>
  <c r="D2349" i="11"/>
  <c r="D2350" i="11"/>
  <c r="D2351" i="11"/>
  <c r="D2352" i="11"/>
  <c r="D2353" i="11"/>
  <c r="D2354" i="11"/>
  <c r="D2355" i="11"/>
  <c r="D2356" i="11"/>
  <c r="D2357" i="11"/>
  <c r="D2358" i="11"/>
  <c r="D2359" i="11"/>
  <c r="D2360" i="11"/>
  <c r="D2361" i="11"/>
  <c r="D2362" i="11"/>
  <c r="D2363" i="11"/>
  <c r="D2364" i="11"/>
  <c r="D2365" i="11"/>
  <c r="D2366" i="11"/>
  <c r="D2367" i="11"/>
  <c r="D2368" i="11"/>
  <c r="D2369" i="11"/>
  <c r="D2370" i="11"/>
  <c r="D2371" i="11"/>
  <c r="D2372" i="11"/>
  <c r="D2373" i="11"/>
  <c r="D2374" i="11"/>
  <c r="D2375" i="11"/>
  <c r="D2376" i="11"/>
  <c r="D2377" i="11"/>
  <c r="D2378" i="11"/>
  <c r="D2379" i="11"/>
  <c r="D2380" i="11"/>
  <c r="D2381" i="11"/>
  <c r="D2382" i="11"/>
  <c r="D2383" i="11"/>
  <c r="D2384" i="11"/>
  <c r="D2385" i="11"/>
  <c r="D2386" i="11"/>
  <c r="D2387" i="11"/>
  <c r="D2388" i="11"/>
  <c r="D2389" i="11"/>
  <c r="D2390" i="11"/>
  <c r="D2391" i="11"/>
  <c r="D2392" i="11"/>
  <c r="D2393" i="11"/>
  <c r="D2394" i="11"/>
  <c r="D2395" i="11"/>
  <c r="D2396" i="11"/>
  <c r="D2397" i="11"/>
  <c r="D2398" i="11"/>
  <c r="D2399" i="11"/>
  <c r="D2400" i="11"/>
  <c r="D2401" i="11"/>
  <c r="D2402" i="11"/>
  <c r="D2403" i="11"/>
  <c r="D2404" i="11"/>
  <c r="D2405" i="11"/>
  <c r="D2406" i="11"/>
  <c r="D2407" i="11"/>
  <c r="D2408" i="11"/>
  <c r="D2409" i="11"/>
  <c r="D2410" i="11"/>
  <c r="D2411" i="11"/>
  <c r="D2412" i="11"/>
  <c r="D2413" i="11"/>
  <c r="D2414" i="11"/>
  <c r="D2415" i="11"/>
  <c r="D2416" i="11"/>
  <c r="D2417" i="11"/>
  <c r="D2418" i="11"/>
  <c r="D2419" i="11"/>
  <c r="D2420" i="11"/>
  <c r="D2421" i="11"/>
  <c r="D2422" i="11"/>
  <c r="D2423" i="11"/>
  <c r="D2424" i="11"/>
  <c r="D2425" i="11"/>
  <c r="D2426" i="11"/>
  <c r="D2427" i="11"/>
  <c r="D2428" i="11"/>
  <c r="D2429" i="11"/>
  <c r="D2430" i="11"/>
  <c r="D2431" i="11"/>
  <c r="D2432" i="11"/>
  <c r="D2433" i="11"/>
  <c r="D2434" i="11"/>
  <c r="D2435" i="11"/>
  <c r="D2436" i="11"/>
  <c r="D2437" i="11"/>
  <c r="D2438" i="11"/>
  <c r="D2439" i="11"/>
  <c r="D2440" i="11"/>
  <c r="D2441" i="11"/>
  <c r="D2442" i="11"/>
  <c r="D2443" i="11"/>
  <c r="D2444" i="11"/>
  <c r="D2445" i="11"/>
  <c r="D2446" i="11"/>
  <c r="D2447" i="11"/>
  <c r="D2448" i="11"/>
  <c r="D2449" i="11"/>
  <c r="D2450" i="11"/>
  <c r="D2451" i="11"/>
  <c r="D2452" i="11"/>
  <c r="D2453" i="11"/>
  <c r="D2454" i="11"/>
  <c r="D2455" i="11"/>
  <c r="D2456" i="11"/>
  <c r="D2457" i="11"/>
  <c r="D2458" i="11"/>
  <c r="D2459" i="11"/>
  <c r="D2460" i="11"/>
  <c r="D2461" i="11"/>
  <c r="D2462" i="11"/>
  <c r="D2463" i="11"/>
  <c r="D2464" i="11"/>
  <c r="D2465" i="11"/>
  <c r="D2466" i="11"/>
  <c r="D2467" i="11"/>
  <c r="D2468" i="11"/>
  <c r="D2469" i="11"/>
  <c r="D2470" i="11"/>
  <c r="D2471" i="11"/>
  <c r="D2472" i="11"/>
  <c r="D2473" i="11"/>
  <c r="D2474" i="11"/>
  <c r="D2475" i="11"/>
  <c r="D2476" i="11"/>
  <c r="D2477" i="11"/>
  <c r="D2478" i="11"/>
  <c r="D2479" i="11"/>
  <c r="D2480" i="11"/>
  <c r="D2481" i="11"/>
  <c r="D2482" i="11"/>
  <c r="D2483" i="11"/>
  <c r="D2484" i="11"/>
  <c r="D2485" i="11"/>
  <c r="D2486" i="11"/>
  <c r="D2487" i="11"/>
  <c r="D2488" i="11"/>
  <c r="D2489" i="11"/>
  <c r="D2490" i="11"/>
  <c r="D2491" i="11"/>
  <c r="D2492" i="11"/>
  <c r="D2493" i="11"/>
  <c r="D2494" i="11"/>
  <c r="D2495" i="11"/>
  <c r="D2496" i="11"/>
  <c r="D2497" i="11"/>
  <c r="D2498" i="11"/>
  <c r="D2499" i="11"/>
  <c r="D2500" i="11"/>
  <c r="D2501" i="11"/>
  <c r="D2502" i="11"/>
  <c r="D2503" i="11"/>
  <c r="D2504" i="11"/>
  <c r="D2505" i="11"/>
  <c r="D2506" i="11"/>
  <c r="D2507" i="11"/>
  <c r="D2508" i="11"/>
  <c r="D2509" i="11"/>
  <c r="D2510" i="11"/>
  <c r="D2511" i="11"/>
  <c r="D2512" i="11"/>
  <c r="D2513" i="11"/>
  <c r="D2514" i="11"/>
  <c r="D2515" i="11"/>
  <c r="D2516" i="11"/>
  <c r="D2517" i="11"/>
  <c r="D2518" i="11"/>
  <c r="D2519" i="11"/>
  <c r="D2520" i="11"/>
  <c r="D2521" i="11"/>
  <c r="D2522" i="11"/>
  <c r="D2523" i="11"/>
  <c r="D2524" i="11"/>
  <c r="D2525" i="11"/>
  <c r="D2526" i="11"/>
  <c r="D2527" i="11"/>
  <c r="D2528" i="11"/>
  <c r="D2529" i="11"/>
  <c r="D2530" i="11"/>
  <c r="D2531" i="11"/>
  <c r="D2532" i="11"/>
  <c r="D2533" i="11"/>
  <c r="D2534" i="11"/>
  <c r="D2535" i="11"/>
  <c r="D2536" i="11"/>
  <c r="D2537" i="11"/>
  <c r="D2538" i="11"/>
  <c r="D2539" i="11"/>
  <c r="D2540" i="11"/>
  <c r="D2541" i="11"/>
  <c r="D2542" i="11"/>
  <c r="D2543" i="11"/>
  <c r="D2544" i="11"/>
  <c r="D2545" i="11"/>
  <c r="D2546" i="11"/>
  <c r="D2547" i="11"/>
  <c r="D2548" i="11"/>
  <c r="D2549" i="11"/>
  <c r="D2550" i="11"/>
  <c r="D2551" i="11"/>
  <c r="D2552" i="11"/>
  <c r="D2553" i="11"/>
  <c r="D2554" i="11"/>
  <c r="D2555" i="11"/>
  <c r="D2556" i="11"/>
  <c r="D2557" i="11"/>
  <c r="D2558" i="11"/>
  <c r="D2559" i="11"/>
  <c r="D2560" i="11"/>
  <c r="D2561" i="11"/>
  <c r="D2562" i="11"/>
  <c r="D2563" i="11"/>
  <c r="D2564" i="11"/>
  <c r="D2565" i="11"/>
  <c r="D2566" i="11"/>
  <c r="D2567" i="11"/>
  <c r="D2568" i="11"/>
  <c r="D2569" i="11"/>
  <c r="D2570" i="11"/>
  <c r="D2571" i="11"/>
  <c r="D2572" i="11"/>
  <c r="D2573" i="11"/>
  <c r="D2574" i="11"/>
  <c r="D2575" i="11"/>
  <c r="D2576" i="11"/>
  <c r="D2577" i="11"/>
  <c r="D2578" i="11"/>
  <c r="D2579" i="11"/>
  <c r="D2580" i="11"/>
  <c r="D2581" i="11"/>
  <c r="D2582" i="11"/>
  <c r="D2583" i="11"/>
  <c r="D2584" i="11"/>
  <c r="D2585" i="11"/>
  <c r="D2586" i="11"/>
  <c r="D2587" i="11"/>
  <c r="D2588" i="11"/>
  <c r="D2589" i="11"/>
  <c r="D2590" i="11"/>
  <c r="D2591" i="11"/>
  <c r="D2592" i="11"/>
  <c r="D2593" i="11"/>
  <c r="D2594" i="11"/>
  <c r="D2595" i="11"/>
  <c r="D2596" i="11"/>
  <c r="D2597" i="11"/>
  <c r="D2598" i="11"/>
  <c r="D2599" i="11"/>
  <c r="D2600" i="11"/>
  <c r="D2601" i="11"/>
  <c r="D2602" i="11"/>
  <c r="D2603" i="11"/>
  <c r="D2604" i="11"/>
  <c r="D2605" i="11"/>
  <c r="D2606" i="11"/>
  <c r="D2607" i="11"/>
  <c r="D2608" i="11"/>
  <c r="D2609" i="11"/>
  <c r="D2610" i="11"/>
  <c r="D2611" i="11"/>
  <c r="D2612" i="11"/>
  <c r="D2613" i="11"/>
  <c r="D2614" i="11"/>
  <c r="D2615" i="11"/>
  <c r="D2616" i="11"/>
  <c r="D2617" i="11"/>
  <c r="D2618" i="11"/>
  <c r="D2619" i="11"/>
  <c r="D2620" i="11"/>
  <c r="D2621" i="11"/>
  <c r="D2622" i="11"/>
  <c r="D2623" i="11"/>
  <c r="D2624" i="11"/>
  <c r="D2625" i="11"/>
  <c r="D2626" i="11"/>
  <c r="D2627" i="11"/>
  <c r="D2628" i="11"/>
  <c r="D2629" i="11"/>
  <c r="D2630" i="11"/>
  <c r="D2631" i="11"/>
  <c r="D2632" i="11"/>
  <c r="D2633" i="11"/>
  <c r="D2634" i="11"/>
  <c r="D2635" i="11"/>
  <c r="D2636" i="11"/>
  <c r="D2637" i="11"/>
  <c r="D2638" i="11"/>
  <c r="D2639" i="11"/>
  <c r="D2640" i="11"/>
  <c r="D2641" i="11"/>
  <c r="D2642" i="11"/>
  <c r="D2643" i="11"/>
  <c r="D2644" i="11"/>
  <c r="D2645" i="11"/>
  <c r="D2646" i="11"/>
  <c r="D2647" i="11"/>
  <c r="D2648" i="11"/>
  <c r="D2649" i="11"/>
  <c r="D2650" i="11"/>
  <c r="D2651" i="11"/>
  <c r="D2652" i="11"/>
  <c r="D2653" i="11"/>
  <c r="D2654" i="11"/>
  <c r="D2655" i="11"/>
  <c r="D2656" i="11"/>
  <c r="D2657" i="11"/>
  <c r="D2658" i="11"/>
  <c r="D2659" i="11"/>
  <c r="D2660" i="11"/>
  <c r="D2661" i="11"/>
  <c r="D2662" i="11"/>
  <c r="D2663" i="11"/>
  <c r="D2664" i="11"/>
  <c r="D2665" i="11"/>
  <c r="D2666" i="11"/>
  <c r="D2667" i="11"/>
  <c r="D2668" i="11"/>
  <c r="D2669" i="11"/>
  <c r="D2670" i="11"/>
  <c r="D2671" i="11"/>
  <c r="D2672" i="11"/>
  <c r="D2673" i="11"/>
  <c r="D2674" i="11"/>
  <c r="D2675" i="11"/>
  <c r="D2676" i="11"/>
  <c r="D2677" i="11"/>
  <c r="D2678" i="11"/>
  <c r="D2679" i="11"/>
  <c r="D2680" i="11"/>
  <c r="D2681" i="11"/>
  <c r="D2682" i="11"/>
  <c r="D2683" i="11"/>
  <c r="D2684" i="11"/>
  <c r="D2685" i="11"/>
  <c r="D2686" i="11"/>
  <c r="D2687" i="11"/>
  <c r="D2688" i="11"/>
  <c r="D2689" i="11"/>
  <c r="D2690" i="11"/>
  <c r="D2691" i="11"/>
  <c r="D2692" i="11"/>
  <c r="D2693" i="11"/>
  <c r="D2694" i="11"/>
  <c r="D2695" i="11"/>
  <c r="D2696" i="11"/>
  <c r="D2697" i="11"/>
  <c r="D2698" i="11"/>
  <c r="D2699" i="11"/>
  <c r="D2700" i="11"/>
  <c r="D2701" i="11"/>
  <c r="D2702" i="11"/>
  <c r="D2703" i="11"/>
  <c r="D2704" i="11"/>
  <c r="D2705" i="11"/>
  <c r="D2706" i="11"/>
  <c r="D2707" i="11"/>
  <c r="D2708" i="11"/>
  <c r="D2709" i="11"/>
  <c r="D2710" i="11"/>
  <c r="D2711" i="11"/>
  <c r="D2712" i="11"/>
  <c r="D2713" i="11"/>
  <c r="D2714" i="11"/>
  <c r="D2715" i="11"/>
  <c r="D2716" i="11"/>
  <c r="D2717" i="11"/>
  <c r="D2718" i="11"/>
  <c r="D2719" i="11"/>
  <c r="D2720" i="11"/>
  <c r="D2721" i="11"/>
  <c r="D2722" i="11"/>
  <c r="D2723" i="11"/>
  <c r="D2724" i="11"/>
  <c r="D2725" i="11"/>
  <c r="D2726" i="11"/>
  <c r="D2727" i="11"/>
  <c r="D2728" i="11"/>
  <c r="D2729" i="11"/>
  <c r="D2730" i="11"/>
  <c r="D2731" i="11"/>
  <c r="D2732" i="11"/>
  <c r="D2733" i="11"/>
  <c r="D2734" i="11"/>
  <c r="D2735" i="11"/>
  <c r="D2736" i="11"/>
  <c r="D2737" i="11"/>
  <c r="D2738" i="11"/>
  <c r="D2739" i="11"/>
  <c r="D2740" i="11"/>
  <c r="D2741" i="11"/>
  <c r="D2742" i="11"/>
  <c r="D2743" i="11"/>
  <c r="D2744" i="11"/>
  <c r="D2745" i="11"/>
  <c r="D2746" i="11"/>
  <c r="D2747" i="11"/>
  <c r="D2748" i="11"/>
  <c r="D2749" i="11"/>
  <c r="D2750" i="11"/>
  <c r="D2751" i="11"/>
  <c r="D2752" i="11"/>
  <c r="D2753" i="11"/>
  <c r="D2754" i="11"/>
  <c r="D2755" i="11"/>
  <c r="D2756" i="11"/>
  <c r="D2757" i="11"/>
  <c r="D2758" i="11"/>
  <c r="D2759" i="11"/>
  <c r="D2760" i="11"/>
  <c r="D2761" i="11"/>
  <c r="D2762" i="11"/>
  <c r="D2763" i="11"/>
  <c r="D2764" i="11"/>
  <c r="D2765" i="11"/>
  <c r="D2766" i="11"/>
  <c r="D2767" i="11"/>
  <c r="D2768" i="11"/>
  <c r="D2769" i="11"/>
  <c r="D2770" i="11"/>
  <c r="D2771" i="11"/>
  <c r="D2772" i="11"/>
  <c r="D2773" i="11"/>
  <c r="D2774" i="11"/>
  <c r="D2775" i="11"/>
  <c r="D2776" i="11"/>
  <c r="D2777" i="11"/>
  <c r="D2778" i="11"/>
  <c r="D2779" i="11"/>
  <c r="D2780" i="11"/>
  <c r="D2781" i="11"/>
  <c r="D2782" i="11"/>
  <c r="D2783" i="11"/>
  <c r="D2784" i="11"/>
  <c r="D2785" i="11"/>
  <c r="D2786" i="11"/>
  <c r="D2787" i="11"/>
  <c r="D2788" i="11"/>
  <c r="D2789" i="11"/>
  <c r="D2790" i="11"/>
  <c r="D2791" i="11"/>
  <c r="D2792" i="11"/>
  <c r="D2793" i="11"/>
  <c r="D2794" i="11"/>
  <c r="D2795" i="11"/>
  <c r="D2796" i="11"/>
  <c r="D2797" i="11"/>
  <c r="D2798" i="11"/>
  <c r="D2799" i="11"/>
  <c r="D2800" i="11"/>
  <c r="D2801" i="11"/>
  <c r="D2802" i="11"/>
  <c r="D2803" i="11"/>
  <c r="D2804" i="11"/>
  <c r="D2805" i="11"/>
  <c r="D2806" i="11"/>
  <c r="D2807" i="11"/>
  <c r="D2808" i="11"/>
  <c r="D2809" i="11"/>
  <c r="D2810" i="11"/>
  <c r="D2811" i="11"/>
  <c r="D2812" i="11"/>
  <c r="D2813" i="11"/>
  <c r="D2814" i="11"/>
  <c r="D2815" i="11"/>
  <c r="D2816" i="11"/>
  <c r="D2817" i="11"/>
  <c r="D2818" i="11"/>
  <c r="D2819" i="11"/>
  <c r="D2820" i="11"/>
  <c r="D2821" i="11"/>
  <c r="D2822" i="11"/>
  <c r="D2823" i="11"/>
  <c r="D2824" i="11"/>
  <c r="D2825" i="11"/>
  <c r="D2826" i="11"/>
  <c r="D2827" i="11"/>
  <c r="D2828" i="11"/>
  <c r="D2829" i="11"/>
  <c r="D2830" i="11"/>
  <c r="D2831" i="11"/>
  <c r="D2832" i="11"/>
  <c r="D2833" i="11"/>
  <c r="D2834" i="11"/>
  <c r="D2835" i="11"/>
  <c r="D2836" i="11"/>
  <c r="D2837" i="11"/>
  <c r="D2838" i="11"/>
  <c r="D2839" i="11"/>
  <c r="D2840" i="11"/>
  <c r="D2841" i="11"/>
  <c r="D2842" i="11"/>
  <c r="D2843" i="11"/>
  <c r="D2844" i="11"/>
  <c r="D2845" i="11"/>
  <c r="D2846" i="11"/>
  <c r="D2847" i="11"/>
  <c r="D2848" i="11"/>
  <c r="D2849" i="11"/>
  <c r="D2850" i="11"/>
  <c r="D2851" i="11"/>
  <c r="D2852" i="11"/>
  <c r="D2853" i="11"/>
  <c r="D2854" i="11"/>
  <c r="D2855" i="11"/>
  <c r="D2856" i="11"/>
  <c r="D2857" i="11"/>
  <c r="D2858" i="11"/>
  <c r="D2859" i="11"/>
  <c r="D2860" i="11"/>
  <c r="D2861" i="11"/>
  <c r="D2862" i="11"/>
  <c r="D2863" i="11"/>
  <c r="D2864" i="11"/>
  <c r="D2865" i="11"/>
  <c r="D2866" i="11"/>
  <c r="D2867" i="11"/>
  <c r="D2868" i="11"/>
  <c r="D2869" i="11"/>
  <c r="D2870" i="11"/>
  <c r="D2871" i="11"/>
  <c r="D2872" i="11"/>
  <c r="D2873" i="11"/>
  <c r="D2874" i="11"/>
  <c r="D2875" i="11"/>
  <c r="D2876" i="11"/>
  <c r="D2877" i="11"/>
  <c r="D2878" i="11"/>
  <c r="D2879" i="11"/>
  <c r="D2880" i="11"/>
  <c r="D2881" i="11"/>
  <c r="D2882" i="11"/>
  <c r="D2883" i="11"/>
  <c r="D2884" i="11"/>
  <c r="D2885" i="11"/>
  <c r="D2886" i="11"/>
  <c r="D2887" i="11"/>
  <c r="D2888" i="11"/>
  <c r="D2889" i="11"/>
  <c r="D2890" i="11"/>
  <c r="D2891" i="11"/>
  <c r="D2892" i="11"/>
  <c r="D2893" i="11"/>
  <c r="D2894" i="11"/>
  <c r="D2895" i="11"/>
  <c r="D2896" i="11"/>
  <c r="D2897" i="11"/>
  <c r="D2898" i="11"/>
  <c r="D2899" i="11"/>
  <c r="D2900" i="11"/>
  <c r="D2901" i="11"/>
  <c r="D2902" i="11"/>
  <c r="D2903" i="11"/>
  <c r="D2904" i="11"/>
  <c r="D2905" i="11"/>
  <c r="D2906" i="11"/>
  <c r="D2907" i="11"/>
  <c r="D2908" i="11"/>
  <c r="D2909" i="11"/>
  <c r="D2910" i="11"/>
  <c r="D2911" i="11"/>
  <c r="D2912" i="11"/>
  <c r="D2913" i="11"/>
  <c r="D2914" i="11"/>
  <c r="D2915" i="11"/>
  <c r="D2916" i="11"/>
  <c r="D2917" i="11"/>
  <c r="D2918" i="11"/>
  <c r="D2919" i="11"/>
  <c r="D2920" i="11"/>
  <c r="D2921" i="11"/>
  <c r="D2922" i="11"/>
  <c r="D2923" i="11"/>
  <c r="D2924" i="11"/>
  <c r="D2925" i="11"/>
  <c r="D2926" i="11"/>
  <c r="D2927" i="11"/>
  <c r="D2928" i="11"/>
  <c r="D2929" i="11"/>
  <c r="D2930" i="11"/>
  <c r="D2931" i="11"/>
  <c r="D2932" i="11"/>
  <c r="D2933" i="11"/>
  <c r="D2934" i="11"/>
  <c r="D2935" i="11"/>
  <c r="D2936" i="11"/>
  <c r="D2937" i="11"/>
  <c r="D2938" i="11"/>
  <c r="D2939" i="11"/>
  <c r="D2940" i="11"/>
  <c r="D2941" i="11"/>
  <c r="D2942" i="11"/>
  <c r="D2943" i="11"/>
  <c r="D2944" i="11"/>
  <c r="D2945" i="11"/>
  <c r="D2946" i="11"/>
  <c r="D2947" i="11"/>
  <c r="D2948" i="11"/>
  <c r="D2949" i="11"/>
  <c r="D2950" i="11"/>
  <c r="D2951" i="11"/>
  <c r="D2952" i="11"/>
  <c r="D2953" i="11"/>
  <c r="D2954" i="11"/>
  <c r="D2955" i="11"/>
  <c r="D2956" i="11"/>
  <c r="D2957" i="11"/>
  <c r="D2958" i="11"/>
  <c r="D2959" i="11"/>
  <c r="D2960" i="11"/>
  <c r="D2961" i="11"/>
  <c r="D2962" i="11"/>
  <c r="D2963" i="11"/>
  <c r="D2964" i="11"/>
  <c r="D2965" i="11"/>
  <c r="D2966" i="11"/>
  <c r="D2967" i="11"/>
  <c r="D2968" i="11"/>
  <c r="D2969" i="11"/>
  <c r="D2970" i="11"/>
  <c r="D2971" i="11"/>
  <c r="D2972" i="11"/>
  <c r="D2973" i="11"/>
  <c r="D2974" i="11"/>
  <c r="D2975" i="11"/>
  <c r="D2976" i="11"/>
  <c r="D2977" i="11"/>
  <c r="D2978" i="11"/>
  <c r="D2979" i="11"/>
  <c r="D2980" i="11"/>
  <c r="D2981" i="11"/>
  <c r="D2982" i="11"/>
  <c r="D2983" i="11"/>
  <c r="D2984" i="11"/>
  <c r="D2985" i="11"/>
  <c r="D2986" i="11"/>
  <c r="D2987" i="11"/>
  <c r="D2988" i="11"/>
  <c r="D2989" i="11"/>
  <c r="D2990" i="11"/>
  <c r="D2991" i="11"/>
  <c r="D2992" i="11"/>
  <c r="D2993" i="11"/>
  <c r="D2994" i="11"/>
  <c r="D2995" i="11"/>
  <c r="D2996" i="11"/>
  <c r="D2997" i="11"/>
  <c r="D2998" i="11"/>
  <c r="D2999" i="11"/>
  <c r="D3000" i="11"/>
  <c r="D3001" i="11"/>
  <c r="D3002" i="11"/>
  <c r="D3003" i="11"/>
  <c r="D3004" i="11"/>
  <c r="D3005" i="11"/>
  <c r="D3006" i="11"/>
  <c r="D3007" i="11"/>
  <c r="D3008" i="11"/>
  <c r="D3009" i="11"/>
  <c r="D3010" i="11"/>
  <c r="D3011" i="11"/>
  <c r="D3012" i="11"/>
  <c r="D3013" i="11"/>
  <c r="D3014" i="11"/>
  <c r="D3015" i="11"/>
  <c r="D3016" i="11"/>
  <c r="D3017" i="11"/>
  <c r="D3018" i="11"/>
  <c r="D3019" i="11"/>
  <c r="D3020" i="11"/>
  <c r="D3021" i="11"/>
  <c r="D3022" i="11"/>
  <c r="D3023" i="11"/>
  <c r="D3024" i="11"/>
  <c r="D3025" i="11"/>
  <c r="D3026" i="11"/>
  <c r="D3027" i="11"/>
  <c r="D3028" i="11"/>
  <c r="D3029" i="11"/>
  <c r="D3030" i="11"/>
  <c r="D3031" i="11"/>
  <c r="D3032" i="11"/>
  <c r="D3033" i="11"/>
  <c r="D3034" i="11"/>
  <c r="D3035" i="11"/>
  <c r="D3036" i="11"/>
  <c r="D3037" i="11"/>
  <c r="D3038" i="11"/>
  <c r="D3039" i="11"/>
  <c r="D3040" i="11"/>
  <c r="D3041" i="11"/>
  <c r="D3042" i="11"/>
  <c r="D3043" i="11"/>
  <c r="D3044" i="11"/>
  <c r="D3045" i="11"/>
  <c r="D3046" i="11"/>
  <c r="D3047" i="11"/>
  <c r="D3048" i="11"/>
  <c r="D3049" i="11"/>
  <c r="D3050" i="11"/>
  <c r="D3051" i="11"/>
  <c r="D3052" i="11"/>
  <c r="D3053" i="11"/>
  <c r="D3054" i="11"/>
  <c r="D3055" i="11"/>
  <c r="D3056" i="11"/>
  <c r="D3057" i="11"/>
  <c r="D3058" i="11"/>
  <c r="D3059" i="11"/>
  <c r="D3060" i="11"/>
  <c r="D3061" i="11"/>
  <c r="D3062" i="11"/>
  <c r="D3063" i="11"/>
  <c r="D3064" i="11"/>
  <c r="D3065" i="11"/>
  <c r="D3066" i="11"/>
  <c r="D3067" i="11"/>
  <c r="D3068" i="11"/>
  <c r="D3069" i="11"/>
  <c r="D3070" i="11"/>
  <c r="D3071" i="11"/>
  <c r="D3072" i="11"/>
  <c r="D3073" i="11"/>
  <c r="D3074" i="11"/>
  <c r="D3075" i="11"/>
  <c r="D3076" i="11"/>
  <c r="D3077" i="11"/>
  <c r="D3078" i="11"/>
  <c r="D3079" i="11"/>
  <c r="D3080" i="11"/>
  <c r="D3081" i="11"/>
  <c r="D3082" i="11"/>
  <c r="D3083" i="11"/>
  <c r="D3084" i="11"/>
  <c r="D3085" i="11"/>
  <c r="D3086" i="11"/>
  <c r="D3087" i="11"/>
  <c r="D3088" i="11"/>
  <c r="D3089" i="11"/>
  <c r="D3090" i="11"/>
  <c r="D3091" i="11"/>
  <c r="D3092" i="11"/>
  <c r="D3093" i="11"/>
  <c r="D3094" i="11"/>
  <c r="D3095" i="11"/>
  <c r="D3096" i="11"/>
  <c r="D3097" i="11"/>
  <c r="D3098" i="11"/>
  <c r="D3099" i="11"/>
  <c r="D3100" i="11"/>
  <c r="D3101" i="11"/>
  <c r="D3102" i="11"/>
  <c r="D3103" i="11"/>
  <c r="D3104" i="11"/>
  <c r="D3105" i="11"/>
  <c r="D3106" i="11"/>
  <c r="D3107" i="11"/>
  <c r="D3108" i="11"/>
  <c r="D3109" i="11"/>
  <c r="D3110" i="11"/>
  <c r="D3111" i="11"/>
  <c r="D3112" i="11"/>
  <c r="D3113" i="11"/>
  <c r="D3114" i="11"/>
  <c r="D3115" i="11"/>
  <c r="D3116" i="11"/>
  <c r="D3117" i="11"/>
  <c r="D3118" i="11"/>
  <c r="D3119" i="11"/>
  <c r="D3120" i="11"/>
  <c r="D3121" i="11"/>
  <c r="D3122" i="11"/>
  <c r="D3123" i="11"/>
  <c r="D3124" i="11"/>
  <c r="D3125" i="11"/>
  <c r="D3126" i="11"/>
  <c r="D3127" i="11"/>
  <c r="D3128" i="11"/>
  <c r="D3129" i="11"/>
  <c r="D3130" i="11"/>
  <c r="D3131" i="11"/>
  <c r="D3132" i="11"/>
  <c r="D3133" i="11"/>
  <c r="D3134" i="11"/>
  <c r="D3135" i="11"/>
  <c r="D3136" i="11"/>
  <c r="D3137" i="11"/>
  <c r="D3138" i="11"/>
  <c r="D3139" i="11"/>
  <c r="D3140" i="11"/>
  <c r="D3141" i="11"/>
  <c r="D3142" i="11"/>
  <c r="D3143" i="11"/>
  <c r="D3144" i="11"/>
  <c r="D3145" i="11"/>
  <c r="D3146" i="11"/>
  <c r="D3147" i="11"/>
  <c r="D3148" i="11"/>
  <c r="D3149" i="11"/>
  <c r="D3150" i="11"/>
  <c r="D3151" i="11"/>
  <c r="D3152" i="11"/>
  <c r="D3153" i="11"/>
  <c r="D3154" i="11"/>
  <c r="D3155" i="11"/>
  <c r="D3156" i="11"/>
  <c r="D3157" i="11"/>
  <c r="D3158" i="11"/>
  <c r="D3159" i="11"/>
  <c r="D3160" i="11"/>
  <c r="D3161" i="11"/>
  <c r="D3162" i="11"/>
  <c r="D3163" i="11"/>
  <c r="D3164" i="11"/>
  <c r="D3165" i="11"/>
  <c r="D3166" i="11"/>
  <c r="D3167" i="11"/>
  <c r="D3168" i="11"/>
  <c r="D3169" i="11"/>
  <c r="D3170" i="11"/>
  <c r="D3171" i="11"/>
  <c r="D3172" i="11"/>
  <c r="D3173" i="11"/>
  <c r="D3174" i="11"/>
  <c r="D3175" i="11"/>
  <c r="D3176" i="11"/>
  <c r="D3177" i="11"/>
  <c r="D3178" i="11"/>
  <c r="D3179" i="11"/>
  <c r="D3180" i="11"/>
  <c r="D3181" i="11"/>
  <c r="D3182" i="11"/>
  <c r="D3183" i="11"/>
  <c r="D3184" i="11"/>
  <c r="D3185" i="11"/>
  <c r="D3186" i="11"/>
  <c r="D3187" i="11"/>
  <c r="D3188" i="11"/>
  <c r="D3189" i="11"/>
  <c r="D3190" i="11"/>
  <c r="D3191" i="11"/>
  <c r="D3192" i="11"/>
  <c r="D3193" i="11"/>
  <c r="D3194" i="11"/>
  <c r="D3195" i="11"/>
  <c r="D3196" i="11"/>
  <c r="D3197" i="11"/>
  <c r="D3198" i="11"/>
  <c r="D3199" i="11"/>
  <c r="D3200" i="11"/>
  <c r="D3201" i="11"/>
  <c r="D3202" i="11"/>
  <c r="D3203" i="11"/>
  <c r="D3204" i="11"/>
  <c r="D3205" i="11"/>
  <c r="D3206" i="11"/>
  <c r="D3207" i="11"/>
  <c r="D3208" i="11"/>
  <c r="D3209" i="11"/>
  <c r="D3210" i="11"/>
  <c r="D3211" i="11"/>
  <c r="D3212" i="11"/>
  <c r="D3213" i="11"/>
  <c r="D3214" i="11"/>
  <c r="D3215" i="11"/>
  <c r="D3216" i="11"/>
  <c r="D3217" i="11"/>
  <c r="D3218" i="11"/>
  <c r="D3219" i="11"/>
  <c r="D3220" i="11"/>
  <c r="D3221" i="11"/>
  <c r="D3222" i="11"/>
  <c r="D3223" i="11"/>
  <c r="D3224" i="11"/>
  <c r="D3225" i="11"/>
  <c r="D3226" i="11"/>
  <c r="D3227" i="11"/>
  <c r="D3228" i="11"/>
  <c r="D3229" i="11"/>
  <c r="D3230" i="11"/>
  <c r="D3231" i="11"/>
  <c r="D3232" i="11"/>
  <c r="D3233" i="11"/>
  <c r="D3234" i="11"/>
  <c r="D3235" i="11"/>
  <c r="D3236" i="11"/>
  <c r="D3237" i="11"/>
  <c r="D3238" i="11"/>
  <c r="D3239" i="11"/>
  <c r="D3240" i="11"/>
  <c r="D3241" i="11"/>
  <c r="D3242" i="11"/>
  <c r="D3243" i="11"/>
  <c r="D3244" i="11"/>
  <c r="D3245" i="11"/>
  <c r="D3246" i="11"/>
  <c r="D3247" i="11"/>
  <c r="D3248" i="11"/>
  <c r="D3249" i="11"/>
  <c r="D3250" i="11"/>
  <c r="D3251" i="11"/>
  <c r="D3252" i="11"/>
  <c r="D3253" i="11"/>
  <c r="D3254" i="11"/>
  <c r="D3255" i="11"/>
  <c r="D3256" i="11"/>
  <c r="D3257" i="11"/>
  <c r="D3258" i="11"/>
  <c r="D3259" i="11"/>
  <c r="D3260" i="11"/>
  <c r="D3261" i="11"/>
  <c r="D3262" i="11"/>
  <c r="D3263" i="11"/>
  <c r="D3264" i="11"/>
  <c r="D3265" i="11"/>
  <c r="D3266" i="11"/>
  <c r="D3267" i="11"/>
  <c r="D3268" i="11"/>
  <c r="D3269" i="11"/>
  <c r="D3270" i="11"/>
  <c r="D3271" i="11"/>
  <c r="D3272" i="11"/>
  <c r="D3273" i="11"/>
  <c r="D3274" i="11"/>
  <c r="D3275" i="11"/>
  <c r="D3276" i="11"/>
  <c r="D3277" i="11"/>
  <c r="D3278" i="11"/>
  <c r="D3279" i="11"/>
  <c r="D3280" i="11"/>
  <c r="D3281" i="11"/>
  <c r="D3282" i="11"/>
  <c r="D3283" i="11"/>
  <c r="D3284" i="11"/>
  <c r="D3285" i="11"/>
  <c r="D3286" i="11"/>
  <c r="D3287" i="11"/>
  <c r="D3288" i="11"/>
  <c r="D3289" i="11"/>
  <c r="D3290" i="11"/>
  <c r="D3291" i="11"/>
  <c r="D3292" i="11"/>
  <c r="D3293" i="11"/>
  <c r="D3294" i="11"/>
  <c r="D3295" i="11"/>
  <c r="D3296" i="11"/>
  <c r="D3297" i="11"/>
  <c r="D3298" i="11"/>
  <c r="D3299" i="11"/>
  <c r="D3300" i="11"/>
  <c r="D3301" i="11"/>
  <c r="D3302" i="11"/>
  <c r="D3303" i="11"/>
  <c r="D3304" i="11"/>
  <c r="D3305" i="11"/>
  <c r="D3306" i="11"/>
  <c r="D3307" i="11"/>
  <c r="D3308" i="11"/>
  <c r="D3309" i="11"/>
  <c r="D3310" i="11"/>
  <c r="D3311" i="11"/>
  <c r="D3312" i="11"/>
  <c r="D3313" i="11"/>
  <c r="D3314" i="11"/>
  <c r="D3315" i="11"/>
  <c r="D3316" i="11"/>
  <c r="D3317" i="11"/>
  <c r="D3318" i="11"/>
  <c r="D3319" i="11"/>
  <c r="D3320" i="11"/>
  <c r="D3321" i="11"/>
  <c r="D3322" i="11"/>
  <c r="D3323" i="11"/>
  <c r="D3324" i="11"/>
  <c r="D3325" i="11"/>
  <c r="D3326" i="11"/>
  <c r="D3327" i="11"/>
  <c r="D3328" i="11"/>
  <c r="D3329" i="11"/>
  <c r="D3330" i="11"/>
  <c r="D3331" i="11"/>
  <c r="D3332" i="11"/>
  <c r="D3333" i="11"/>
  <c r="D3334" i="11"/>
  <c r="D3335" i="11"/>
  <c r="D3336" i="11"/>
  <c r="D3337" i="11"/>
  <c r="D3338" i="11"/>
  <c r="D3339" i="11"/>
  <c r="D3340" i="11"/>
  <c r="D3341" i="11"/>
  <c r="D3342" i="11"/>
  <c r="D3343" i="11"/>
  <c r="D3344" i="11"/>
  <c r="D3345" i="11"/>
  <c r="D3346" i="11"/>
  <c r="D3347" i="11"/>
  <c r="D3348" i="11"/>
  <c r="D3349" i="11"/>
  <c r="D3350" i="11"/>
  <c r="D3351" i="11"/>
  <c r="D3352" i="11"/>
  <c r="D3353" i="11"/>
  <c r="D3354" i="11"/>
  <c r="D3355" i="11"/>
  <c r="D3356" i="11"/>
  <c r="D3357" i="11"/>
  <c r="D3358" i="11"/>
  <c r="D3359" i="11"/>
  <c r="D3360" i="11"/>
  <c r="D3361" i="11"/>
  <c r="D3362" i="11"/>
  <c r="D3363" i="11"/>
  <c r="D3364" i="11"/>
  <c r="D3365" i="11"/>
  <c r="D3366" i="11"/>
  <c r="D3367" i="11"/>
  <c r="D3368" i="11"/>
  <c r="D3369" i="11"/>
  <c r="D3370" i="11"/>
  <c r="D3371" i="11"/>
  <c r="D3372" i="11"/>
  <c r="D3373" i="11"/>
  <c r="D3374" i="11"/>
  <c r="D3375" i="11"/>
  <c r="D3376" i="11"/>
  <c r="D3377" i="11"/>
  <c r="D3378" i="11"/>
  <c r="D3379" i="11"/>
  <c r="D3380" i="11"/>
  <c r="D3381" i="11"/>
  <c r="D3382" i="11"/>
  <c r="D3383" i="11"/>
  <c r="D3384" i="11"/>
  <c r="D3385" i="11"/>
  <c r="D3386" i="11"/>
  <c r="D3387" i="11"/>
  <c r="D3388" i="11"/>
  <c r="D3389" i="11"/>
  <c r="D3390" i="11"/>
  <c r="D3391" i="11"/>
  <c r="D3392" i="11"/>
  <c r="D3393" i="11"/>
  <c r="D3394" i="11"/>
  <c r="D3395" i="11"/>
  <c r="D3396" i="11"/>
  <c r="D3397" i="11"/>
  <c r="D3398" i="11"/>
  <c r="D3399" i="11"/>
  <c r="D3400" i="11"/>
  <c r="D3401" i="11"/>
  <c r="D3402" i="11"/>
  <c r="D3403" i="11"/>
  <c r="D3404" i="11"/>
  <c r="D3405" i="11"/>
  <c r="D3406" i="11"/>
  <c r="D3407" i="11"/>
  <c r="D3408" i="11"/>
  <c r="D3409" i="11"/>
  <c r="D3410" i="11"/>
  <c r="D3411" i="11"/>
  <c r="D3412" i="11"/>
  <c r="D3413" i="11"/>
  <c r="D3414" i="11"/>
  <c r="D3415" i="11"/>
  <c r="D3416" i="11"/>
  <c r="D3417" i="11"/>
  <c r="D3418" i="11"/>
  <c r="D3419" i="11"/>
  <c r="D3420" i="11"/>
  <c r="D3421" i="11"/>
  <c r="D3422" i="11"/>
  <c r="D3423" i="11"/>
  <c r="D3424" i="11"/>
  <c r="D3425" i="11"/>
  <c r="D3426" i="11"/>
  <c r="D3427" i="11"/>
  <c r="D3428" i="11"/>
  <c r="D3429" i="11"/>
  <c r="D3430" i="11"/>
  <c r="D3431" i="11"/>
  <c r="D3432" i="11"/>
  <c r="D3433" i="11"/>
  <c r="D3434" i="11"/>
  <c r="D3435" i="11"/>
  <c r="D3436" i="11"/>
  <c r="D3437" i="11"/>
  <c r="D3438" i="11"/>
  <c r="D3439" i="11"/>
  <c r="D3440" i="11"/>
  <c r="D3441" i="11"/>
  <c r="D3442" i="11"/>
  <c r="D3443" i="11"/>
  <c r="D3444" i="11"/>
  <c r="D3445" i="11"/>
  <c r="D3446" i="11"/>
  <c r="D3447" i="11"/>
  <c r="D3448" i="11"/>
  <c r="D3449" i="11"/>
  <c r="D3450" i="11"/>
  <c r="D3451" i="11"/>
  <c r="D3452" i="11"/>
  <c r="D3453" i="11"/>
  <c r="D3454" i="11"/>
  <c r="D3455" i="11"/>
  <c r="D3456" i="11"/>
  <c r="D3457" i="11"/>
  <c r="D3458" i="11"/>
  <c r="D3459" i="11"/>
  <c r="D3460" i="11"/>
  <c r="D3461" i="11"/>
  <c r="D3462" i="11"/>
  <c r="D3463" i="11"/>
  <c r="D3464" i="11"/>
  <c r="D3465" i="11"/>
  <c r="D3466" i="11"/>
  <c r="D3467" i="11"/>
  <c r="D3468" i="11"/>
  <c r="D3469" i="11"/>
  <c r="D3470" i="11"/>
  <c r="D3471" i="11"/>
  <c r="D3472" i="11"/>
  <c r="D3473" i="11"/>
  <c r="D3474" i="11"/>
  <c r="D3475" i="11"/>
  <c r="D3476" i="11"/>
  <c r="D3477" i="11"/>
  <c r="D3478" i="11"/>
  <c r="D3479" i="11"/>
  <c r="D3480" i="11"/>
  <c r="D3481" i="11"/>
  <c r="D3482" i="11"/>
  <c r="D3483" i="11"/>
  <c r="D3484" i="11"/>
  <c r="D3485" i="11"/>
  <c r="D3486" i="11"/>
  <c r="D3487" i="11"/>
  <c r="D3488" i="11"/>
  <c r="D3489" i="11"/>
  <c r="D3490" i="11"/>
  <c r="D3491" i="11"/>
  <c r="D3492" i="11"/>
  <c r="D3493" i="11"/>
  <c r="D3494" i="11"/>
  <c r="D3495" i="11"/>
  <c r="D3496" i="11"/>
  <c r="D3497" i="11"/>
  <c r="D3498" i="11"/>
  <c r="D3499" i="11"/>
  <c r="D3500" i="11"/>
  <c r="D3501" i="11"/>
  <c r="D3502" i="11"/>
  <c r="D3503" i="11"/>
  <c r="D3504" i="11"/>
  <c r="D3505" i="11"/>
  <c r="D3506" i="11"/>
  <c r="D3507" i="11"/>
  <c r="D3508" i="11"/>
  <c r="D3509" i="11"/>
  <c r="D3510" i="11"/>
  <c r="D3511" i="11"/>
  <c r="D3512" i="11"/>
  <c r="D3513" i="11"/>
  <c r="D3514" i="11"/>
  <c r="D3515" i="11"/>
  <c r="D3516" i="11"/>
  <c r="D3517" i="11"/>
  <c r="D3518" i="11"/>
  <c r="D3519" i="11"/>
  <c r="D3520" i="11"/>
  <c r="D3521" i="11"/>
  <c r="D3522" i="11"/>
  <c r="D3523" i="11"/>
  <c r="D3524" i="11"/>
  <c r="D3525" i="11"/>
  <c r="D3526" i="11"/>
  <c r="D3527" i="11"/>
  <c r="D3528" i="11"/>
  <c r="D3529" i="11"/>
  <c r="D3530" i="11"/>
  <c r="D3531" i="11"/>
  <c r="D3532" i="11"/>
  <c r="D3533" i="11"/>
  <c r="D3534" i="11"/>
  <c r="D3535" i="11"/>
  <c r="D3536" i="11"/>
  <c r="D3537" i="11"/>
  <c r="D3538" i="11"/>
  <c r="D3539" i="11"/>
  <c r="D3540" i="11"/>
  <c r="D3541" i="11"/>
  <c r="D3542" i="11"/>
  <c r="D3543" i="11"/>
  <c r="D3544" i="11"/>
  <c r="D3545" i="11"/>
  <c r="D3546" i="11"/>
  <c r="D3547" i="11"/>
  <c r="D3548" i="11"/>
  <c r="D3549" i="11"/>
  <c r="D3550" i="11"/>
  <c r="D3551" i="11"/>
  <c r="D3552" i="11"/>
  <c r="D3553" i="11"/>
  <c r="D3554" i="11"/>
  <c r="D3555" i="11"/>
  <c r="D3556" i="11"/>
  <c r="D3557" i="11"/>
  <c r="D3558" i="11"/>
  <c r="D3559" i="11"/>
  <c r="D3560" i="11"/>
  <c r="D3561" i="11"/>
  <c r="D3562" i="11"/>
  <c r="D3563" i="11"/>
  <c r="D3564" i="11"/>
  <c r="D3565" i="11"/>
  <c r="D3566" i="11"/>
  <c r="D3567" i="11"/>
  <c r="D3568" i="11"/>
  <c r="D3569" i="11"/>
  <c r="D3570" i="11"/>
  <c r="D3571" i="11"/>
  <c r="D3572" i="11"/>
  <c r="D3573" i="11"/>
  <c r="D3574" i="11"/>
  <c r="D3575" i="11"/>
  <c r="D3576" i="11"/>
  <c r="D3577" i="11"/>
  <c r="D3578" i="11"/>
  <c r="D3579" i="11"/>
  <c r="D3580" i="11"/>
  <c r="D3581" i="11"/>
  <c r="D3582" i="11"/>
  <c r="D3583" i="11"/>
  <c r="D3584" i="11"/>
  <c r="D3585" i="11"/>
  <c r="D3586" i="11"/>
  <c r="D3587" i="11"/>
  <c r="D3588" i="11"/>
  <c r="D3589" i="11"/>
  <c r="D3590" i="11"/>
  <c r="D3591" i="11"/>
  <c r="D3592" i="11"/>
  <c r="D3593" i="11"/>
  <c r="D3594" i="11"/>
  <c r="D3595" i="11"/>
  <c r="D3596" i="11"/>
  <c r="D3597" i="11"/>
  <c r="D3598" i="11"/>
  <c r="D3599" i="11"/>
  <c r="D3600" i="11"/>
  <c r="D3601" i="11"/>
  <c r="D3602" i="11"/>
  <c r="D3603" i="11"/>
  <c r="D3604" i="11"/>
  <c r="D3605" i="11"/>
  <c r="D3606" i="11"/>
  <c r="D3607" i="11"/>
  <c r="D3608" i="11"/>
  <c r="D3609" i="11"/>
  <c r="D3610" i="11"/>
  <c r="D3611" i="11"/>
  <c r="D3612" i="11"/>
  <c r="D3613" i="11"/>
  <c r="D3614" i="11"/>
  <c r="D3615" i="11"/>
  <c r="D3616" i="11"/>
  <c r="D3617" i="11"/>
  <c r="D3618" i="11"/>
  <c r="D3619" i="11"/>
  <c r="D3620" i="11"/>
  <c r="D3621" i="11"/>
  <c r="D3622" i="11"/>
  <c r="D3623" i="11"/>
  <c r="D3624" i="11"/>
  <c r="D3625" i="11"/>
  <c r="D3626" i="11"/>
  <c r="D3627" i="11"/>
  <c r="D3628" i="11"/>
  <c r="D3629" i="11"/>
  <c r="D3630" i="11"/>
  <c r="D3631" i="11"/>
  <c r="D3632" i="11"/>
  <c r="D3633" i="11"/>
  <c r="D3634" i="11"/>
  <c r="D3635" i="11"/>
  <c r="D3636" i="11"/>
  <c r="D3637" i="11"/>
  <c r="D3638" i="11"/>
  <c r="D3639" i="11"/>
  <c r="D3640" i="11"/>
  <c r="D3641" i="11"/>
  <c r="D3642" i="11"/>
  <c r="D3643" i="11"/>
  <c r="D3644" i="11"/>
  <c r="D3645" i="11"/>
  <c r="D3646" i="11"/>
  <c r="D3647" i="11"/>
  <c r="D3648" i="11"/>
  <c r="D3649" i="11"/>
  <c r="D3650" i="11"/>
  <c r="D3651" i="11"/>
  <c r="D3652" i="11"/>
  <c r="D3653" i="11"/>
  <c r="D3654" i="11"/>
  <c r="D3655" i="11"/>
  <c r="D3656" i="11"/>
  <c r="D3657" i="11"/>
  <c r="D3658" i="11"/>
  <c r="D3659" i="11"/>
  <c r="D3660" i="11"/>
  <c r="D3661" i="11"/>
  <c r="D3662" i="11"/>
  <c r="D3663" i="11"/>
  <c r="D3664" i="11"/>
  <c r="D3665" i="11"/>
  <c r="D3666" i="11"/>
  <c r="D3667" i="11"/>
  <c r="D3668" i="11"/>
  <c r="D3669" i="11"/>
  <c r="D3670" i="11"/>
  <c r="D3671" i="11"/>
  <c r="D3672" i="11"/>
  <c r="D3673" i="11"/>
  <c r="D3674" i="11"/>
  <c r="D3675" i="11"/>
  <c r="D3676" i="11"/>
  <c r="D3677" i="11"/>
  <c r="D3678" i="11"/>
  <c r="D3679" i="11"/>
  <c r="D3680" i="11"/>
  <c r="D3681" i="11"/>
  <c r="D3682" i="11"/>
  <c r="D3683" i="11"/>
  <c r="D3684" i="11"/>
  <c r="D3685" i="11"/>
  <c r="D3686" i="11"/>
  <c r="D3687" i="11"/>
  <c r="D3688" i="11"/>
  <c r="D3689" i="11"/>
  <c r="D3690" i="11"/>
  <c r="D3691" i="11"/>
  <c r="D3692" i="11"/>
  <c r="D3693" i="11"/>
  <c r="D3694" i="11"/>
  <c r="D3695" i="11"/>
  <c r="D3696" i="11"/>
  <c r="D3697" i="11"/>
  <c r="D3698" i="11"/>
  <c r="D3699" i="11"/>
  <c r="D3700" i="11"/>
  <c r="D3701" i="11"/>
  <c r="D3702" i="11"/>
  <c r="D3703" i="11"/>
  <c r="D3704" i="11"/>
  <c r="D3705" i="11"/>
  <c r="D3706" i="11"/>
  <c r="D3707" i="11"/>
  <c r="D3708" i="11"/>
  <c r="D3709" i="11"/>
  <c r="D3710" i="11"/>
  <c r="D3711" i="11"/>
  <c r="D3712" i="11"/>
  <c r="D3713" i="11"/>
  <c r="D3714" i="11"/>
  <c r="D3715" i="11"/>
  <c r="D3716" i="11"/>
  <c r="D3717" i="11"/>
  <c r="D3718" i="11"/>
  <c r="D3719" i="11"/>
  <c r="D3720" i="11"/>
  <c r="D3721" i="11"/>
  <c r="D3722" i="11"/>
  <c r="D3723" i="11"/>
  <c r="D3724" i="11"/>
  <c r="D3725" i="11"/>
  <c r="D3726" i="11"/>
  <c r="D3727" i="11"/>
  <c r="D3728" i="11"/>
  <c r="D3729" i="11"/>
  <c r="D3730" i="11"/>
  <c r="D3731" i="11"/>
  <c r="D3732" i="11"/>
  <c r="D3733" i="11"/>
  <c r="D3734" i="11"/>
  <c r="D3735" i="11"/>
  <c r="D3736" i="11"/>
  <c r="D3737" i="11"/>
  <c r="D3738" i="11"/>
  <c r="D3739" i="11"/>
  <c r="D3740" i="11"/>
  <c r="D3741" i="11"/>
  <c r="D3742" i="11"/>
  <c r="D3743" i="11"/>
  <c r="D3744" i="11"/>
  <c r="D3745" i="11"/>
  <c r="D3746" i="11"/>
  <c r="D3747" i="11"/>
  <c r="D3748" i="11"/>
  <c r="D3749" i="11"/>
  <c r="D3750" i="11"/>
  <c r="D3751" i="11"/>
  <c r="D3752" i="11"/>
  <c r="D3753" i="11"/>
  <c r="D3754" i="11"/>
  <c r="D3755" i="11"/>
  <c r="D3756" i="11"/>
  <c r="D3757" i="11"/>
  <c r="D3758" i="11"/>
  <c r="D3759" i="11"/>
  <c r="D3760" i="11"/>
  <c r="D3761" i="11"/>
  <c r="D3762" i="11"/>
  <c r="D3763" i="11"/>
  <c r="D3764" i="11"/>
  <c r="D3765" i="11"/>
  <c r="D3766" i="11"/>
  <c r="D3767" i="11"/>
  <c r="D3768" i="11"/>
  <c r="D3769" i="11"/>
  <c r="D3770" i="11"/>
  <c r="D3771" i="11"/>
  <c r="D3772" i="11"/>
  <c r="D3773" i="11"/>
  <c r="D3774" i="11"/>
  <c r="D3775" i="11"/>
  <c r="D3776" i="11"/>
  <c r="D3777" i="11"/>
  <c r="D3778" i="11"/>
  <c r="D3779" i="11"/>
  <c r="D3780" i="11"/>
  <c r="D3781" i="11"/>
  <c r="D3782" i="11"/>
  <c r="D3783" i="11"/>
  <c r="D3784" i="11"/>
  <c r="D3785" i="11"/>
  <c r="D3786" i="11"/>
  <c r="D3787" i="11"/>
  <c r="D3788" i="11"/>
  <c r="D3789" i="11"/>
  <c r="D3790" i="11"/>
  <c r="D3791" i="11"/>
  <c r="D3792" i="11"/>
  <c r="D3793" i="11"/>
  <c r="D3794" i="11"/>
  <c r="D3795" i="11"/>
  <c r="D3796" i="11"/>
  <c r="D3797" i="11"/>
  <c r="D3798" i="11"/>
  <c r="D3799" i="11"/>
  <c r="D3800" i="11"/>
  <c r="D3801" i="11"/>
  <c r="D3802" i="11"/>
  <c r="D3803" i="11"/>
  <c r="D3804" i="11"/>
  <c r="D3805" i="11"/>
  <c r="D3806" i="11"/>
  <c r="D3807" i="11"/>
  <c r="D3808" i="11"/>
  <c r="D3809" i="11"/>
  <c r="D3810" i="11"/>
  <c r="D3811" i="11"/>
  <c r="D3812" i="11"/>
  <c r="D3813" i="11"/>
  <c r="D3814" i="11"/>
  <c r="D3815" i="11"/>
  <c r="D3816" i="11"/>
  <c r="D3817" i="11"/>
  <c r="D3818" i="11"/>
  <c r="D3819" i="11"/>
  <c r="D3820" i="11"/>
  <c r="D3821" i="11"/>
  <c r="D3822" i="11"/>
  <c r="D3823" i="11"/>
  <c r="D3824" i="11"/>
  <c r="D3825" i="11"/>
  <c r="D3826" i="11"/>
  <c r="D3827" i="11"/>
  <c r="D3828" i="11"/>
  <c r="D3829" i="11"/>
  <c r="D3830" i="11"/>
  <c r="D3831" i="11"/>
  <c r="D3832" i="11"/>
  <c r="D3833" i="11"/>
  <c r="D3834" i="11"/>
  <c r="D3835" i="11"/>
  <c r="D3836" i="11"/>
  <c r="D3837" i="11"/>
  <c r="D3838" i="11"/>
  <c r="D3839" i="11"/>
  <c r="D3840" i="11"/>
  <c r="D3841" i="11"/>
  <c r="D3842" i="11"/>
  <c r="D3843" i="11"/>
  <c r="D3844" i="11"/>
  <c r="D3845" i="11"/>
  <c r="D3846" i="11"/>
  <c r="D3847" i="11"/>
  <c r="D3848" i="11"/>
  <c r="D3849" i="11"/>
  <c r="D3850" i="11"/>
  <c r="D3851" i="11"/>
  <c r="D3852" i="11"/>
  <c r="D3853" i="11"/>
  <c r="D3854" i="11"/>
  <c r="D3855" i="11"/>
  <c r="D3856" i="11"/>
  <c r="D3857" i="11"/>
  <c r="D3858" i="11"/>
  <c r="D3859" i="11"/>
  <c r="D3860" i="11"/>
  <c r="D3861" i="11"/>
  <c r="D3862" i="11"/>
  <c r="D3863" i="11"/>
  <c r="D3864" i="11"/>
  <c r="D3865" i="11"/>
  <c r="D3866" i="11"/>
  <c r="D3867" i="11"/>
  <c r="D3868" i="11"/>
  <c r="D3869" i="11"/>
  <c r="D3870" i="11"/>
  <c r="D3871" i="11"/>
  <c r="D3872" i="11"/>
  <c r="D3873" i="11"/>
  <c r="D3874" i="11"/>
  <c r="D3875" i="11"/>
  <c r="D3876" i="11"/>
  <c r="D3877" i="11"/>
  <c r="D3878" i="11"/>
  <c r="D3879" i="11"/>
  <c r="D3880" i="11"/>
  <c r="D3881" i="11"/>
  <c r="D3882" i="11"/>
  <c r="D3883" i="11"/>
  <c r="D3884" i="11"/>
  <c r="D3885" i="11"/>
  <c r="D3886" i="11"/>
  <c r="D3887" i="11"/>
  <c r="D3888" i="11"/>
  <c r="D3889" i="11"/>
  <c r="D3890" i="11"/>
  <c r="D3891" i="11"/>
  <c r="D3892" i="11"/>
  <c r="D3893" i="11"/>
  <c r="D3894" i="11"/>
  <c r="D3895" i="11"/>
  <c r="D3896" i="11"/>
  <c r="D3897" i="11"/>
  <c r="D3898" i="11"/>
  <c r="D3899" i="11"/>
  <c r="D3900" i="11"/>
  <c r="D3901" i="11"/>
  <c r="D3902" i="11"/>
  <c r="D3903" i="11"/>
  <c r="D3904" i="11"/>
  <c r="D3905" i="11"/>
  <c r="D3906" i="11"/>
  <c r="D3907" i="11"/>
  <c r="D3908" i="11"/>
  <c r="D3909" i="11"/>
  <c r="D3910" i="11"/>
  <c r="D3911" i="11"/>
  <c r="D3912" i="11"/>
  <c r="D3913" i="11"/>
  <c r="D3914" i="11"/>
  <c r="D3915" i="11"/>
  <c r="D3916" i="11"/>
  <c r="D3917" i="11"/>
  <c r="D3918" i="11"/>
  <c r="D3919" i="11"/>
  <c r="D3920" i="11"/>
  <c r="D3921" i="11"/>
  <c r="D3922" i="11"/>
  <c r="D3923" i="11"/>
  <c r="D3924" i="11"/>
  <c r="D3925" i="11"/>
  <c r="D3926" i="11"/>
  <c r="D3927" i="11"/>
  <c r="D3928" i="11"/>
  <c r="D3929" i="11"/>
  <c r="D3930" i="11"/>
  <c r="D3931" i="11"/>
  <c r="D3932" i="11"/>
  <c r="D3933" i="11"/>
  <c r="D3934" i="11"/>
  <c r="D3935" i="11"/>
  <c r="D3936" i="11"/>
  <c r="D3937" i="11"/>
  <c r="D3938" i="11"/>
  <c r="D3939" i="11"/>
  <c r="D3940" i="11"/>
  <c r="D3941" i="11"/>
  <c r="D3942" i="11"/>
  <c r="D3943" i="11"/>
  <c r="D3944" i="11"/>
  <c r="D3945" i="11"/>
  <c r="D3946" i="11"/>
  <c r="D3947" i="11"/>
  <c r="D3948" i="11"/>
  <c r="D3949" i="11"/>
  <c r="D3950" i="11"/>
  <c r="D3951" i="11"/>
  <c r="D3952" i="11"/>
  <c r="D3953" i="11"/>
  <c r="D3954" i="11"/>
  <c r="D3955" i="11"/>
  <c r="D3956" i="11"/>
  <c r="D3957" i="11"/>
  <c r="D3958" i="11"/>
  <c r="D3959" i="11"/>
  <c r="D3960" i="11"/>
  <c r="D3961" i="11"/>
  <c r="D3962" i="11"/>
  <c r="D3963" i="11"/>
  <c r="D3964" i="11"/>
  <c r="D3965" i="11"/>
  <c r="D3966" i="11"/>
  <c r="D3967" i="11"/>
  <c r="D3968" i="11"/>
  <c r="D3969" i="11"/>
  <c r="D3970" i="11"/>
  <c r="D3971" i="11"/>
  <c r="D3972" i="11"/>
  <c r="D3973" i="11"/>
  <c r="D3974" i="11"/>
  <c r="D3975" i="11"/>
  <c r="D3976" i="11"/>
  <c r="D3977" i="11"/>
  <c r="D3978" i="11"/>
  <c r="D3979" i="11"/>
  <c r="D3980" i="11"/>
  <c r="D3981" i="11"/>
  <c r="D3982" i="11"/>
  <c r="D3983" i="11"/>
  <c r="D3984" i="11"/>
  <c r="D3985" i="11"/>
  <c r="D3986" i="11"/>
  <c r="D3987" i="11"/>
  <c r="D3988" i="11"/>
  <c r="D3989" i="11"/>
  <c r="D3990" i="11"/>
  <c r="D3991" i="11"/>
  <c r="D3992" i="11"/>
  <c r="D3993" i="11"/>
  <c r="D3994" i="11"/>
  <c r="D3995" i="11"/>
  <c r="D3996" i="11"/>
  <c r="D3997" i="11"/>
  <c r="D3998" i="11"/>
  <c r="D3999" i="11"/>
  <c r="D4000" i="11"/>
  <c r="D4001" i="11"/>
  <c r="D4002" i="11"/>
  <c r="D4003" i="11"/>
  <c r="D4004" i="11"/>
  <c r="D4005" i="11"/>
  <c r="D4006" i="11"/>
  <c r="D4007" i="11"/>
  <c r="D4008" i="11"/>
  <c r="D4009" i="11"/>
  <c r="D4010" i="11"/>
  <c r="D4011" i="11"/>
  <c r="D4012" i="11"/>
  <c r="D4013" i="11"/>
  <c r="D4014" i="11"/>
  <c r="D4015" i="11"/>
  <c r="D4016" i="11"/>
  <c r="D4017" i="11"/>
  <c r="D4018" i="11"/>
  <c r="D4019" i="11"/>
  <c r="D4020" i="11"/>
  <c r="D4021" i="11"/>
  <c r="D4022" i="11"/>
  <c r="D4023" i="11"/>
  <c r="D4024" i="11"/>
  <c r="D4025" i="11"/>
  <c r="D4026" i="11"/>
  <c r="D4027" i="11"/>
  <c r="D4028" i="11"/>
  <c r="D4029" i="11"/>
  <c r="D4030" i="11"/>
  <c r="D4031" i="11"/>
  <c r="D4032" i="11"/>
  <c r="D4033" i="11"/>
  <c r="D4034" i="11"/>
  <c r="D4035" i="11"/>
  <c r="D4036" i="11"/>
  <c r="D4037" i="11"/>
  <c r="D4038" i="11"/>
  <c r="D4039" i="11"/>
  <c r="D4040" i="11"/>
  <c r="D4041" i="11"/>
  <c r="D4042" i="11"/>
  <c r="D4043" i="11"/>
  <c r="D4044" i="11"/>
  <c r="D4045" i="11"/>
  <c r="D4046" i="11"/>
  <c r="D4047" i="11"/>
  <c r="D4048" i="11"/>
  <c r="D4049" i="11"/>
  <c r="D4050" i="11"/>
  <c r="D4051" i="11"/>
  <c r="D4052" i="11"/>
  <c r="D4053" i="11"/>
  <c r="D4054" i="11"/>
  <c r="D4055" i="11"/>
  <c r="D4056" i="11"/>
  <c r="D4057" i="11"/>
  <c r="D4058" i="11"/>
  <c r="D4059" i="11"/>
  <c r="D4060" i="11"/>
  <c r="D4061" i="11"/>
  <c r="D4062" i="11"/>
  <c r="D4063" i="11"/>
  <c r="D4064" i="11"/>
  <c r="D4065" i="11"/>
  <c r="D4066" i="11"/>
  <c r="D4067" i="11"/>
  <c r="D4068" i="11"/>
  <c r="D4069" i="11"/>
  <c r="D4070" i="11"/>
  <c r="D4071" i="11"/>
  <c r="D4072" i="11"/>
  <c r="D4073" i="11"/>
  <c r="D4074" i="11"/>
  <c r="D4075" i="11"/>
  <c r="D4076" i="11"/>
  <c r="D4077" i="11"/>
  <c r="D4078" i="11"/>
  <c r="D4079" i="11"/>
  <c r="D4080" i="11"/>
  <c r="D4081" i="11"/>
  <c r="D4082" i="11"/>
  <c r="D4083" i="11"/>
  <c r="D4084" i="11"/>
  <c r="D4085" i="11"/>
  <c r="D4086" i="11"/>
  <c r="D4087" i="11"/>
  <c r="D4088" i="11"/>
  <c r="D4089" i="11"/>
  <c r="D4090" i="11"/>
  <c r="D4091" i="11"/>
  <c r="D4092" i="11"/>
  <c r="D4093" i="11"/>
  <c r="D4094" i="11"/>
  <c r="D4095" i="11"/>
  <c r="D4096" i="11"/>
  <c r="D4097" i="11"/>
  <c r="D4098" i="11"/>
  <c r="D4099" i="11"/>
  <c r="D4100" i="11"/>
  <c r="D4101" i="11"/>
  <c r="D4102" i="11"/>
  <c r="D4103" i="11"/>
  <c r="D4104" i="11"/>
  <c r="D4105" i="11"/>
  <c r="D4106" i="11"/>
  <c r="D4107" i="11"/>
  <c r="D4108" i="11"/>
  <c r="D4109" i="11"/>
  <c r="D4110" i="11"/>
  <c r="D4111" i="11"/>
  <c r="D4112" i="11"/>
  <c r="D4113" i="11"/>
  <c r="D4114" i="11"/>
  <c r="D4115" i="11"/>
  <c r="D4116" i="11"/>
  <c r="D4117" i="11"/>
  <c r="D4118" i="11"/>
  <c r="D4119" i="11"/>
  <c r="D4120" i="11"/>
  <c r="D4121" i="11"/>
  <c r="D4122" i="11"/>
  <c r="D4123" i="11"/>
  <c r="D4124" i="11"/>
  <c r="D4125" i="11"/>
  <c r="D4126" i="11"/>
  <c r="D4127" i="11"/>
  <c r="D4128" i="11"/>
  <c r="D4129" i="11"/>
  <c r="D4130" i="11"/>
  <c r="D4131" i="11"/>
  <c r="D4132" i="11"/>
  <c r="D4133" i="11"/>
  <c r="D4134" i="11"/>
  <c r="D4135" i="11"/>
  <c r="D4136" i="11"/>
  <c r="D4137" i="11"/>
  <c r="D4138" i="11"/>
  <c r="D4139" i="11"/>
  <c r="D4140" i="11"/>
  <c r="D4141" i="11"/>
  <c r="D4142" i="11"/>
  <c r="D4143" i="11"/>
  <c r="D4144" i="11"/>
  <c r="D4145" i="11"/>
  <c r="D4146" i="11"/>
  <c r="D4147" i="11"/>
  <c r="D4148" i="11"/>
  <c r="D4149" i="11"/>
  <c r="D4150" i="11"/>
  <c r="D4151" i="11"/>
  <c r="D4152" i="11"/>
  <c r="D4153" i="11"/>
  <c r="D4154" i="11"/>
  <c r="D4155" i="11"/>
  <c r="D4156" i="11"/>
  <c r="D4157" i="11"/>
  <c r="D4158" i="11"/>
  <c r="D4159" i="11"/>
  <c r="D4160" i="11"/>
  <c r="D4161" i="11"/>
  <c r="D4162" i="11"/>
  <c r="D4163" i="11"/>
  <c r="D4164" i="11"/>
  <c r="D4165" i="11"/>
  <c r="D4166" i="11"/>
  <c r="D4167" i="11"/>
  <c r="D4168" i="11"/>
  <c r="D4169" i="11"/>
  <c r="D4170" i="11"/>
  <c r="D4171" i="11"/>
  <c r="D4172" i="11"/>
  <c r="D4173" i="11"/>
  <c r="D4174" i="11"/>
  <c r="D4175" i="11"/>
  <c r="D4176" i="11"/>
  <c r="D4177" i="11"/>
  <c r="D4178" i="11"/>
  <c r="D4179" i="11"/>
  <c r="D4180" i="11"/>
  <c r="D4181" i="11"/>
  <c r="D4182" i="11"/>
  <c r="D4183" i="11"/>
  <c r="D4184" i="11"/>
  <c r="D4185" i="11"/>
  <c r="D4186" i="11"/>
  <c r="D4187" i="11"/>
  <c r="D4188" i="11"/>
  <c r="D4189" i="11"/>
  <c r="D4190" i="11"/>
  <c r="D4191" i="11"/>
  <c r="D4192" i="11"/>
  <c r="D4193" i="11"/>
  <c r="D4194" i="11"/>
  <c r="D4195" i="11"/>
  <c r="D4196" i="11"/>
  <c r="D4197" i="11"/>
  <c r="D4198" i="11"/>
  <c r="D4199" i="11"/>
  <c r="D4200" i="11"/>
  <c r="D4201" i="11"/>
  <c r="D4202" i="11"/>
  <c r="D4203" i="11"/>
  <c r="D4204" i="11"/>
  <c r="D4205" i="11"/>
  <c r="D4206" i="11"/>
  <c r="D4207" i="11"/>
  <c r="D4208" i="11"/>
  <c r="D4209" i="11"/>
  <c r="D4210" i="11"/>
  <c r="D4211" i="11"/>
  <c r="D4212" i="11"/>
  <c r="D4213" i="11"/>
  <c r="D4214" i="11"/>
  <c r="D4215" i="11"/>
  <c r="D4216" i="11"/>
  <c r="D4217" i="11"/>
  <c r="D4218" i="11"/>
  <c r="D4219" i="11"/>
  <c r="D4220" i="11"/>
  <c r="D4221" i="11"/>
  <c r="D4222" i="11"/>
  <c r="D4223" i="11"/>
  <c r="D4224" i="11"/>
  <c r="D4225" i="11"/>
  <c r="D4226" i="11"/>
  <c r="D4227" i="11"/>
  <c r="D4228" i="11"/>
  <c r="D4229" i="11"/>
  <c r="D4230" i="11"/>
  <c r="D4231" i="11"/>
  <c r="D4232" i="11"/>
  <c r="D4233" i="11"/>
  <c r="D4234" i="11"/>
  <c r="D4235" i="11"/>
  <c r="D4236" i="11"/>
  <c r="D4237" i="11"/>
  <c r="D4238" i="11"/>
  <c r="D4239" i="11"/>
  <c r="D4240" i="11"/>
  <c r="D4241" i="11"/>
  <c r="D4242" i="11"/>
  <c r="D4243" i="11"/>
  <c r="D4244" i="11"/>
  <c r="D4245" i="11"/>
  <c r="D4246" i="11"/>
  <c r="D4247" i="11"/>
  <c r="D4248" i="11"/>
  <c r="D4249" i="11"/>
  <c r="D4250" i="11"/>
  <c r="D4251" i="11"/>
  <c r="D4252" i="11"/>
  <c r="D4253" i="11"/>
  <c r="D4254" i="11"/>
  <c r="D4255" i="11"/>
  <c r="D4256" i="11"/>
  <c r="D4257" i="11"/>
  <c r="D4258" i="11"/>
  <c r="D4259" i="11"/>
  <c r="D4260" i="11"/>
  <c r="D4261" i="11"/>
  <c r="D4262" i="11"/>
  <c r="D4263" i="11"/>
  <c r="D4264" i="11"/>
  <c r="D4265" i="11"/>
  <c r="D4266" i="11"/>
  <c r="D4267" i="11"/>
  <c r="D4268" i="11"/>
  <c r="D4269" i="11"/>
  <c r="D4270" i="11"/>
  <c r="D4271" i="11"/>
  <c r="D4272" i="11"/>
  <c r="D4273" i="11"/>
  <c r="D4274" i="11"/>
  <c r="D4275" i="11"/>
  <c r="D4276" i="11"/>
  <c r="D4277" i="11"/>
  <c r="D4278" i="11"/>
  <c r="D4279" i="11"/>
  <c r="D4280" i="11"/>
  <c r="D4281" i="11"/>
  <c r="D4282" i="11"/>
  <c r="D4283" i="11"/>
  <c r="D4284" i="11"/>
  <c r="D4285" i="11"/>
  <c r="D4286" i="11"/>
  <c r="D4287" i="11"/>
  <c r="D4288" i="11"/>
  <c r="D4289" i="11"/>
  <c r="D4290" i="11"/>
  <c r="D4291" i="11"/>
  <c r="D4292" i="11"/>
  <c r="D4293" i="11"/>
  <c r="D4294" i="11"/>
  <c r="D4295" i="11"/>
  <c r="D4296" i="11"/>
  <c r="D4297" i="11"/>
  <c r="D4298" i="11"/>
  <c r="D4299" i="11"/>
  <c r="D4300" i="11"/>
  <c r="D4301" i="11"/>
  <c r="D4302" i="11"/>
  <c r="D4303" i="11"/>
  <c r="D4304" i="11"/>
  <c r="D4305" i="11"/>
  <c r="D4306" i="11"/>
  <c r="D4307" i="11"/>
  <c r="D4308" i="11"/>
  <c r="D4309" i="11"/>
  <c r="D4310" i="11"/>
  <c r="D4311" i="11"/>
  <c r="D4312" i="11"/>
  <c r="D4313" i="11"/>
  <c r="D4314" i="11"/>
  <c r="D4315" i="11"/>
  <c r="D4316" i="11"/>
  <c r="D4317" i="11"/>
  <c r="D4318" i="11"/>
  <c r="D4319" i="11"/>
  <c r="D4320" i="11"/>
  <c r="D4321" i="11"/>
  <c r="D4322" i="11"/>
  <c r="D4323" i="11"/>
  <c r="D4324" i="11"/>
  <c r="D4325" i="11"/>
  <c r="D4326" i="11"/>
  <c r="D4327" i="11"/>
  <c r="D4328" i="11"/>
  <c r="D4329" i="11"/>
  <c r="D4330" i="11"/>
  <c r="D4331" i="11"/>
  <c r="D4332" i="11"/>
  <c r="D4333" i="11"/>
  <c r="D4334" i="11"/>
  <c r="D4335" i="11"/>
  <c r="D4336" i="11"/>
  <c r="D4337" i="11"/>
  <c r="D4338" i="11"/>
  <c r="D4339" i="11"/>
  <c r="D4340" i="11"/>
  <c r="D4341" i="11"/>
  <c r="D4342" i="11"/>
  <c r="D4343" i="11"/>
  <c r="D4344" i="11"/>
  <c r="D4345" i="11"/>
  <c r="D4346" i="11"/>
  <c r="D4347" i="11"/>
  <c r="D4348" i="11"/>
  <c r="D4349" i="11"/>
  <c r="D4350" i="11"/>
  <c r="D4351" i="11"/>
  <c r="D4352" i="11"/>
  <c r="D4353" i="11"/>
  <c r="D4354" i="11"/>
  <c r="D4355" i="11"/>
  <c r="D4356" i="11"/>
  <c r="D4357" i="11"/>
  <c r="D4358" i="11"/>
  <c r="D4359" i="11"/>
  <c r="D4360" i="11"/>
  <c r="D4361" i="11"/>
  <c r="D4362" i="11"/>
  <c r="D4363" i="11"/>
  <c r="D4364" i="11"/>
  <c r="D4365" i="11"/>
  <c r="D4366" i="11"/>
  <c r="D4367" i="11"/>
  <c r="D4368" i="11"/>
  <c r="D4369" i="11"/>
  <c r="D4370" i="11"/>
  <c r="D4371" i="11"/>
  <c r="D4372" i="11"/>
  <c r="D4373" i="11"/>
  <c r="D4374" i="11"/>
  <c r="D4375" i="11"/>
  <c r="D4376" i="11"/>
  <c r="D4377" i="11"/>
  <c r="D4378" i="11"/>
  <c r="D4379" i="11"/>
  <c r="D4380" i="11"/>
  <c r="D4381" i="11"/>
  <c r="D4382" i="11"/>
  <c r="D4383" i="11"/>
  <c r="D4384" i="11"/>
  <c r="D4385" i="11"/>
  <c r="D4386" i="11"/>
  <c r="D4387" i="11"/>
  <c r="D4388" i="11"/>
  <c r="D4389" i="11"/>
  <c r="D4390" i="11"/>
  <c r="D4391" i="11"/>
  <c r="D4392" i="11"/>
  <c r="D4393" i="11"/>
  <c r="D4394" i="11"/>
  <c r="D4395" i="11"/>
  <c r="D4396" i="11"/>
  <c r="D4397" i="11"/>
  <c r="D4398" i="11"/>
  <c r="D4399" i="11"/>
  <c r="D4400" i="11"/>
  <c r="D4401" i="11"/>
  <c r="D4402" i="11"/>
  <c r="D4403" i="11"/>
  <c r="D4404" i="11"/>
  <c r="D4405" i="11"/>
  <c r="D4406" i="11"/>
  <c r="D4407" i="11"/>
  <c r="D4408" i="11"/>
  <c r="D4409" i="11"/>
  <c r="D4410" i="11"/>
  <c r="D4411" i="11"/>
  <c r="D4412" i="11"/>
  <c r="D4413" i="11"/>
  <c r="D4414" i="11"/>
  <c r="D4415" i="11"/>
  <c r="D4416" i="11"/>
  <c r="D4417" i="11"/>
  <c r="D4418" i="11"/>
  <c r="D4419" i="11"/>
  <c r="D4420" i="11"/>
  <c r="D4421" i="11"/>
  <c r="D4422" i="11"/>
  <c r="D4423" i="11"/>
  <c r="D4424" i="11"/>
  <c r="D4425" i="11"/>
  <c r="D4426" i="11"/>
  <c r="D4427" i="11"/>
  <c r="D4428" i="11"/>
  <c r="D4429" i="11"/>
  <c r="D4430" i="11"/>
  <c r="D4431" i="11"/>
  <c r="D4432" i="11"/>
  <c r="D4433" i="11"/>
  <c r="D4434" i="11"/>
  <c r="D4435" i="11"/>
  <c r="D4436" i="11"/>
  <c r="D4437" i="11"/>
  <c r="D4438" i="11"/>
  <c r="D4439" i="11"/>
  <c r="D4440" i="11"/>
  <c r="D4441" i="11"/>
  <c r="D4442" i="11"/>
  <c r="D4443" i="11"/>
  <c r="D4444" i="11"/>
  <c r="D4445" i="11"/>
  <c r="D4446" i="11"/>
  <c r="D4447" i="11"/>
  <c r="D4448" i="11"/>
  <c r="D4449" i="11"/>
  <c r="D4450" i="11"/>
  <c r="D4451" i="11"/>
  <c r="D4452" i="11"/>
  <c r="D4453" i="11"/>
  <c r="D4454" i="11"/>
  <c r="D4455" i="11"/>
  <c r="D4456" i="11"/>
  <c r="D4457" i="11"/>
  <c r="D4458" i="11"/>
  <c r="D4459" i="11"/>
  <c r="D4460" i="11"/>
  <c r="D4461" i="11"/>
  <c r="D4462" i="11"/>
  <c r="D4463" i="11"/>
  <c r="D4464" i="11"/>
  <c r="D4465" i="11"/>
  <c r="D4466" i="11"/>
  <c r="D4467" i="11"/>
  <c r="D4468" i="11"/>
  <c r="D4469" i="11"/>
  <c r="D4470" i="11"/>
  <c r="D4471" i="11"/>
  <c r="D4472" i="11"/>
  <c r="D4473" i="11"/>
  <c r="D4474" i="11"/>
  <c r="D4475" i="11"/>
  <c r="D4476" i="11"/>
  <c r="D4477" i="11"/>
  <c r="D4478" i="11"/>
  <c r="D4479" i="11"/>
  <c r="D4480" i="11"/>
  <c r="D4481" i="11"/>
  <c r="D4482" i="11"/>
  <c r="D4483" i="11"/>
  <c r="D4484" i="11"/>
  <c r="D4485" i="11"/>
  <c r="D4486" i="11"/>
  <c r="D4487" i="11"/>
  <c r="D4488" i="11"/>
  <c r="D4489" i="11"/>
  <c r="D4490" i="11"/>
  <c r="D4491" i="11"/>
  <c r="D4492" i="11"/>
  <c r="D4493" i="11"/>
  <c r="D4494" i="11"/>
  <c r="D4495" i="11"/>
  <c r="D4496" i="11"/>
  <c r="D4497" i="11"/>
  <c r="D4498" i="11"/>
  <c r="D4499" i="11"/>
  <c r="D4500" i="11"/>
  <c r="D4501" i="11"/>
  <c r="D4502" i="11"/>
  <c r="D4503" i="11"/>
  <c r="D4504" i="11"/>
  <c r="D4505" i="11"/>
  <c r="D4506" i="11"/>
  <c r="D4507" i="11"/>
  <c r="D4508" i="11"/>
  <c r="D4509" i="11"/>
  <c r="D4510" i="11"/>
  <c r="D4511" i="11"/>
  <c r="D4512" i="11"/>
  <c r="D4513" i="11"/>
  <c r="D4514" i="11"/>
  <c r="D4515" i="11"/>
  <c r="D4516" i="11"/>
  <c r="D4517" i="11"/>
  <c r="D4518" i="11"/>
  <c r="D4519" i="11"/>
  <c r="D4520" i="11"/>
  <c r="D4521" i="11"/>
  <c r="D4522" i="11"/>
  <c r="D4523" i="11"/>
  <c r="D4524" i="11"/>
  <c r="D4525" i="11"/>
  <c r="D4526" i="11"/>
  <c r="D4527" i="11"/>
  <c r="D4528" i="11"/>
  <c r="D4529" i="11"/>
  <c r="D4530" i="11"/>
  <c r="D4531" i="11"/>
  <c r="D4532" i="11"/>
  <c r="D4533" i="11"/>
  <c r="D4534" i="11"/>
  <c r="D4535" i="11"/>
  <c r="D4536" i="11"/>
  <c r="D4537" i="11"/>
  <c r="D4538" i="11"/>
  <c r="D4539" i="11"/>
  <c r="D4540" i="11"/>
  <c r="D4541" i="11"/>
  <c r="D4542" i="11"/>
  <c r="D4543" i="11"/>
  <c r="D4544" i="11"/>
  <c r="D4545" i="11"/>
  <c r="D4546" i="11"/>
  <c r="D4547" i="11"/>
  <c r="D4548" i="11"/>
  <c r="D4549" i="11"/>
  <c r="D4550" i="11"/>
  <c r="D4551" i="11"/>
  <c r="D4552" i="11"/>
  <c r="D4553" i="11"/>
  <c r="D4554" i="11"/>
  <c r="D4555" i="11"/>
  <c r="D4556" i="11"/>
  <c r="D4557" i="11"/>
  <c r="D4558" i="11"/>
  <c r="D4559" i="11"/>
  <c r="D4560" i="11"/>
  <c r="D4561" i="11"/>
  <c r="D4562" i="11"/>
  <c r="D4563" i="11"/>
  <c r="D4564" i="11"/>
  <c r="D4565" i="11"/>
  <c r="D4566" i="11"/>
  <c r="D4567" i="11"/>
  <c r="D4568" i="11"/>
  <c r="D4569" i="11"/>
  <c r="D4570" i="11"/>
  <c r="D4571" i="11"/>
  <c r="D4572" i="11"/>
  <c r="D4573" i="11"/>
  <c r="D4574" i="11"/>
  <c r="D4575" i="11"/>
  <c r="D4576" i="11"/>
  <c r="D4577" i="11"/>
  <c r="D4578" i="11"/>
  <c r="D4579" i="11"/>
  <c r="D4580" i="11"/>
  <c r="D4581" i="11"/>
  <c r="D4582" i="11"/>
  <c r="D4583" i="11"/>
  <c r="D4584" i="11"/>
  <c r="D4585" i="11"/>
  <c r="D4586" i="11"/>
  <c r="D4587" i="11"/>
  <c r="D4588" i="11"/>
  <c r="D4589" i="11"/>
  <c r="D4590" i="11"/>
  <c r="D4591" i="11"/>
  <c r="D4592" i="11"/>
  <c r="D4593" i="11"/>
  <c r="D4594" i="11"/>
  <c r="D4595" i="11"/>
  <c r="D4596" i="11"/>
  <c r="D4597" i="11"/>
  <c r="D4598" i="11"/>
  <c r="D4599" i="11"/>
  <c r="D4600" i="11"/>
  <c r="D4601" i="11"/>
  <c r="D4602" i="11"/>
  <c r="D4603" i="11"/>
  <c r="D4604" i="11"/>
  <c r="D4605" i="11"/>
  <c r="D4606" i="11"/>
  <c r="D4607" i="11"/>
  <c r="D4608" i="11"/>
  <c r="D4609" i="11"/>
  <c r="D4610" i="11"/>
  <c r="D4611" i="11"/>
  <c r="D4612" i="11"/>
  <c r="D4613" i="11"/>
  <c r="D4614" i="11"/>
  <c r="D4615" i="11"/>
  <c r="D4616" i="11"/>
  <c r="D4617" i="11"/>
  <c r="D4618" i="11"/>
  <c r="D4619" i="11"/>
  <c r="D4620" i="11"/>
  <c r="D4621" i="11"/>
  <c r="D4622" i="11"/>
  <c r="D4623" i="11"/>
  <c r="D4624" i="11"/>
  <c r="D4625" i="11"/>
  <c r="D4626" i="11"/>
  <c r="D4627" i="11"/>
  <c r="D4628" i="11"/>
  <c r="D4629" i="11"/>
  <c r="D4630" i="11"/>
  <c r="D4631" i="11"/>
  <c r="D4632" i="11"/>
  <c r="D4633" i="11"/>
  <c r="D4634" i="11"/>
  <c r="D4635" i="11"/>
  <c r="D4636" i="11"/>
  <c r="D4637" i="11"/>
  <c r="D4638" i="11"/>
  <c r="D4639" i="11"/>
  <c r="D4640" i="11"/>
  <c r="D4641" i="11"/>
  <c r="D4642" i="11"/>
  <c r="D4643" i="11"/>
  <c r="D4644" i="11"/>
  <c r="D4645" i="11"/>
  <c r="D4646" i="11"/>
  <c r="D4647" i="11"/>
  <c r="D4648" i="11"/>
  <c r="D4649" i="11"/>
  <c r="D4650" i="11"/>
  <c r="D4651" i="11"/>
  <c r="D4652" i="11"/>
  <c r="D4653" i="11"/>
  <c r="D4654" i="11"/>
  <c r="D4655" i="11"/>
  <c r="D4656" i="11"/>
  <c r="D4657" i="11"/>
  <c r="D4658" i="11"/>
  <c r="D4659" i="11"/>
  <c r="D4660" i="11"/>
  <c r="D4661" i="11"/>
  <c r="D4662" i="11"/>
  <c r="D4663" i="11"/>
  <c r="D4664" i="11"/>
  <c r="D4665" i="11"/>
  <c r="D4666" i="11"/>
  <c r="D4667" i="11"/>
  <c r="D4668" i="11"/>
  <c r="D4669" i="11"/>
  <c r="D4670" i="11"/>
  <c r="D4671" i="11"/>
  <c r="D4672" i="11"/>
  <c r="D4673" i="11"/>
  <c r="D4674" i="11"/>
  <c r="D4675" i="11"/>
  <c r="D4676" i="11"/>
  <c r="D4677" i="11"/>
  <c r="D4678" i="11"/>
  <c r="D4679" i="11"/>
  <c r="D4680" i="11"/>
  <c r="D4681" i="11"/>
  <c r="D4682" i="11"/>
  <c r="D4683" i="11"/>
  <c r="D4684" i="11"/>
  <c r="D4685" i="11"/>
  <c r="D4686" i="11"/>
  <c r="D4687" i="11"/>
  <c r="D4688" i="11"/>
  <c r="D4689" i="11"/>
  <c r="D4690" i="11"/>
  <c r="D4691" i="11"/>
  <c r="D4692" i="11"/>
  <c r="D4693" i="11"/>
  <c r="D4694" i="11"/>
  <c r="D4695" i="11"/>
  <c r="D4696" i="11"/>
  <c r="D4697" i="11"/>
  <c r="D4698" i="11"/>
  <c r="D4699" i="11"/>
  <c r="D4700" i="11"/>
  <c r="D4701" i="11"/>
  <c r="D4702" i="11"/>
  <c r="D4703" i="11"/>
  <c r="D4704" i="11"/>
  <c r="D4705" i="11"/>
  <c r="D4706" i="11"/>
  <c r="D4707" i="11"/>
  <c r="D4708" i="11"/>
  <c r="D4709" i="11"/>
  <c r="D4710" i="11"/>
  <c r="D4711" i="11"/>
  <c r="D4712" i="11"/>
  <c r="D4713" i="11"/>
  <c r="D4714" i="11"/>
  <c r="D4715" i="11"/>
  <c r="D4716" i="11"/>
  <c r="D4717" i="11"/>
  <c r="D4718" i="11"/>
  <c r="D4719" i="11"/>
  <c r="D4720" i="11"/>
  <c r="D4721" i="11"/>
  <c r="D4722" i="11"/>
  <c r="D4723" i="11"/>
  <c r="D4724" i="11"/>
  <c r="D4725" i="11"/>
  <c r="D4726" i="11"/>
  <c r="D4727" i="11"/>
  <c r="D4728" i="11"/>
  <c r="D4729" i="11"/>
  <c r="D4730" i="11"/>
  <c r="D4731" i="11"/>
  <c r="D4732" i="11"/>
  <c r="D4733" i="11"/>
  <c r="D4734" i="11"/>
  <c r="D4735" i="11"/>
  <c r="D4736" i="11"/>
  <c r="D4737" i="11"/>
  <c r="D4738" i="11"/>
  <c r="D4739" i="11"/>
  <c r="D4740" i="11"/>
  <c r="D4741" i="11"/>
  <c r="D4742" i="11"/>
  <c r="D4743" i="11"/>
  <c r="D4744" i="11"/>
  <c r="D4745" i="11"/>
  <c r="D4746" i="11"/>
  <c r="D4747" i="11"/>
  <c r="D4748" i="11"/>
  <c r="D4749" i="11"/>
  <c r="D4750" i="11"/>
  <c r="D4751" i="11"/>
  <c r="D4752" i="11"/>
  <c r="D4753" i="11"/>
  <c r="D4754" i="11"/>
  <c r="D4755" i="11"/>
  <c r="D4756" i="11"/>
  <c r="D4757" i="11"/>
  <c r="D4758" i="11"/>
  <c r="D4759" i="11"/>
  <c r="D4760" i="11"/>
  <c r="D4761" i="11"/>
  <c r="D4762" i="11"/>
  <c r="D4763" i="11"/>
  <c r="D4764" i="11"/>
  <c r="D4765" i="11"/>
  <c r="D4766" i="11"/>
  <c r="D4767" i="11"/>
  <c r="D4768" i="11"/>
  <c r="D4769" i="11"/>
  <c r="D4770" i="11"/>
  <c r="D4771" i="11"/>
  <c r="D4772" i="11"/>
  <c r="D4773" i="11"/>
  <c r="D4774" i="11"/>
  <c r="D4775" i="11"/>
  <c r="D4776" i="11"/>
  <c r="D4777" i="11"/>
  <c r="D4778" i="11"/>
  <c r="D4779" i="11"/>
  <c r="D4780" i="11"/>
  <c r="D4781" i="11"/>
  <c r="D4782" i="11"/>
  <c r="D4783" i="11"/>
  <c r="D4784" i="11"/>
  <c r="D4785" i="11"/>
  <c r="D4786" i="11"/>
  <c r="D4787" i="11"/>
  <c r="D4788" i="11"/>
  <c r="D4789" i="11"/>
  <c r="D4790" i="11"/>
  <c r="D4791" i="11"/>
  <c r="D4792" i="11"/>
  <c r="D4793" i="11"/>
  <c r="D4794" i="11"/>
  <c r="D4795" i="11"/>
  <c r="D4796" i="11"/>
  <c r="D4797" i="11"/>
  <c r="D4798" i="11"/>
  <c r="D4799" i="11"/>
  <c r="D4800" i="11"/>
  <c r="D4801" i="11"/>
  <c r="D4802" i="11"/>
  <c r="D4803" i="11"/>
  <c r="D4804" i="11"/>
  <c r="D4805" i="11"/>
  <c r="D4806" i="11"/>
  <c r="D4807" i="11"/>
  <c r="D4808" i="11"/>
  <c r="D4809" i="11"/>
  <c r="D4810" i="11"/>
  <c r="D4811" i="11"/>
  <c r="D4812" i="11"/>
  <c r="D4813" i="11"/>
  <c r="D4814" i="11"/>
  <c r="D4815" i="11"/>
  <c r="D4816" i="11"/>
  <c r="D4817" i="11"/>
  <c r="D4818" i="11"/>
  <c r="D4819" i="11"/>
  <c r="D4820" i="11"/>
  <c r="D4821" i="11"/>
  <c r="D4822" i="11"/>
  <c r="D4823" i="11"/>
  <c r="D4824" i="11"/>
  <c r="D4825" i="11"/>
  <c r="D4826" i="11"/>
  <c r="D4827" i="11"/>
  <c r="D4828" i="11"/>
  <c r="D4829" i="11"/>
  <c r="D4830" i="11"/>
  <c r="D4831" i="11"/>
  <c r="D4832" i="11"/>
  <c r="D4833" i="11"/>
  <c r="D4834" i="11"/>
  <c r="D4835" i="11"/>
  <c r="D4836" i="11"/>
  <c r="D4837" i="11"/>
  <c r="D4838" i="11"/>
  <c r="D4839" i="11"/>
  <c r="D4840" i="11"/>
  <c r="D4841" i="11"/>
  <c r="D4842" i="11"/>
  <c r="D4843" i="11"/>
  <c r="D4844" i="11"/>
  <c r="D4845" i="11"/>
  <c r="D4846" i="11"/>
  <c r="D4847" i="11"/>
  <c r="D4848" i="11"/>
  <c r="D4849" i="11"/>
  <c r="D4850" i="11"/>
  <c r="D4851" i="11"/>
  <c r="D4852" i="11"/>
  <c r="D4853" i="11"/>
  <c r="D4854" i="11"/>
  <c r="D4855" i="11"/>
  <c r="D4856" i="11"/>
  <c r="D4857" i="11"/>
  <c r="D4858" i="11"/>
  <c r="D4859" i="11"/>
  <c r="D4860" i="11"/>
  <c r="D4861" i="11"/>
  <c r="D4862" i="11"/>
  <c r="D4863" i="11"/>
  <c r="D4864" i="11"/>
  <c r="D4865" i="11"/>
  <c r="D4866" i="11"/>
  <c r="D4867" i="11"/>
  <c r="D4868" i="11"/>
  <c r="D4869" i="11"/>
  <c r="D4870" i="11"/>
  <c r="D4871" i="11"/>
  <c r="D4872" i="11"/>
  <c r="D4873" i="11"/>
  <c r="D4874" i="11"/>
  <c r="D4875" i="11"/>
  <c r="D4876" i="11"/>
  <c r="D4877" i="11"/>
  <c r="D4878" i="11"/>
  <c r="D4879" i="11"/>
  <c r="D4880" i="11"/>
  <c r="D4881" i="11"/>
  <c r="D4882" i="11"/>
  <c r="D4883" i="11"/>
  <c r="D4884" i="11"/>
  <c r="D4885" i="11"/>
  <c r="D4886" i="11"/>
  <c r="D4887" i="11"/>
  <c r="D4888" i="11"/>
  <c r="D4889" i="11"/>
  <c r="D4890" i="11"/>
  <c r="D4891" i="11"/>
  <c r="D4892" i="11"/>
  <c r="D4893" i="11"/>
  <c r="D4894" i="11"/>
  <c r="D4895" i="11"/>
  <c r="D4896" i="11"/>
  <c r="D4897" i="11"/>
  <c r="D4898" i="11"/>
  <c r="D4899" i="11"/>
  <c r="D4900" i="11"/>
  <c r="D4901" i="11"/>
  <c r="D4902" i="11"/>
  <c r="D4903" i="11"/>
  <c r="D4904" i="11"/>
  <c r="D4905" i="11"/>
  <c r="D4906" i="11"/>
  <c r="D4907" i="11"/>
  <c r="D4908" i="11"/>
  <c r="D4909" i="11"/>
  <c r="D4910" i="11"/>
  <c r="D4911" i="11"/>
  <c r="D4912" i="11"/>
  <c r="D4913" i="11"/>
  <c r="D4914" i="11"/>
  <c r="D4915" i="11"/>
  <c r="D4916" i="11"/>
  <c r="D4917" i="11"/>
  <c r="D4918" i="11"/>
  <c r="D4919" i="11"/>
  <c r="D4920" i="11"/>
  <c r="D4921" i="11"/>
  <c r="D4922" i="11"/>
  <c r="D4923" i="11"/>
  <c r="D4924" i="11"/>
  <c r="D4925" i="11"/>
  <c r="D4926" i="11"/>
  <c r="D4927" i="11"/>
  <c r="D4928" i="11"/>
  <c r="D4929" i="11"/>
  <c r="D4930" i="11"/>
  <c r="D4931" i="11"/>
  <c r="D4932" i="11"/>
  <c r="D4933" i="11"/>
  <c r="D4934" i="11"/>
  <c r="D4935" i="11"/>
  <c r="D4936" i="11"/>
  <c r="D4937" i="11"/>
  <c r="D4938" i="11"/>
  <c r="D4939" i="11"/>
  <c r="D4940" i="11"/>
  <c r="D4941" i="11"/>
  <c r="D4942" i="11"/>
  <c r="D4943" i="11"/>
  <c r="D4944" i="11"/>
  <c r="D4945" i="11"/>
  <c r="D4946" i="11"/>
  <c r="D4947" i="11"/>
  <c r="D4948" i="11"/>
  <c r="D4949" i="11"/>
  <c r="D4950" i="11"/>
  <c r="D4951" i="11"/>
  <c r="D4952" i="11"/>
  <c r="D4953" i="11"/>
  <c r="D4954" i="11"/>
  <c r="D4955" i="11"/>
  <c r="D4956" i="11"/>
  <c r="D4957" i="11"/>
  <c r="D4958" i="11"/>
  <c r="D4959" i="11"/>
  <c r="D4960" i="11"/>
  <c r="D4961" i="11"/>
  <c r="D4962" i="11"/>
  <c r="D4963" i="11"/>
  <c r="D4964" i="11"/>
  <c r="D4965" i="11"/>
  <c r="D4966" i="11"/>
  <c r="D4967" i="11"/>
  <c r="D4968" i="11"/>
  <c r="D4969" i="11"/>
  <c r="D4970" i="11"/>
  <c r="D4971" i="11"/>
  <c r="D4972" i="11"/>
  <c r="D4973" i="11"/>
  <c r="D4974" i="11"/>
  <c r="D4975" i="11"/>
  <c r="D4976" i="11"/>
  <c r="D4977" i="11"/>
  <c r="D4978" i="11"/>
  <c r="D4979" i="11"/>
  <c r="D4980" i="11"/>
  <c r="D4981" i="11"/>
  <c r="D4982" i="11"/>
  <c r="D4983" i="11"/>
  <c r="D4984" i="11"/>
  <c r="D4985" i="11"/>
  <c r="D4986" i="11"/>
  <c r="D4987" i="11"/>
  <c r="D4988" i="11"/>
  <c r="D4989" i="11"/>
  <c r="D4990" i="11"/>
  <c r="D4991" i="11"/>
  <c r="D4992" i="11"/>
  <c r="D4993" i="11"/>
  <c r="D4994" i="11"/>
  <c r="D4995" i="11"/>
  <c r="D4996" i="11"/>
  <c r="D4997" i="11"/>
  <c r="D4998" i="11"/>
  <c r="D4999" i="11"/>
  <c r="B3" i="41" l="1" a="1"/>
  <c r="B3" i="41" s="1"/>
  <c r="B8" i="45" l="1"/>
  <c r="D3" i="1" l="1"/>
  <c r="B6" i="9" l="1"/>
  <c r="B3" i="6" l="1"/>
  <c r="F8" i="1" s="1"/>
  <c r="F4" i="1" l="1"/>
  <c r="F5" i="1"/>
  <c r="F6" i="1"/>
  <c r="F7" i="1"/>
  <c r="F3" i="1"/>
  <c r="B4" i="6"/>
  <c r="G3" i="33"/>
  <c r="H3" i="33"/>
  <c r="J3" i="33"/>
  <c r="C3" i="33"/>
  <c r="K3" i="33"/>
  <c r="D3" i="33"/>
  <c r="E3" i="33"/>
  <c r="F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Gervais, Lucie L [NC]</author>
    <author>Lemay-Agraniotis, Debbie D [NC]</author>
    <author>Coral Garzon, Sirio Alfredo [NHQ]</author>
  </authors>
  <commentList>
    <comment ref="A1" authorId="0" shapeId="0" xr:uid="{00000000-0006-0000-0300-000001000000}">
      <text>
        <r>
          <rPr>
            <sz val="12"/>
            <color indexed="81"/>
            <rFont val="Tahoma"/>
            <family val="2"/>
          </rPr>
          <t xml:space="preserve">Annual Report 
</t>
        </r>
        <r>
          <rPr>
            <b/>
            <sz val="12"/>
            <color indexed="81"/>
            <rFont val="Tahoma"/>
            <family val="2"/>
          </rPr>
          <t>HOUSING PLACEMENT</t>
        </r>
        <r>
          <rPr>
            <sz val="12"/>
            <color indexed="81"/>
            <rFont val="Tahoma"/>
            <family val="2"/>
          </rPr>
          <t xml:space="preserve">
</t>
        </r>
        <r>
          <rPr>
            <b/>
            <sz val="12"/>
            <color indexed="81"/>
            <rFont val="Tahoma"/>
            <family val="2"/>
          </rPr>
          <t>Instructions</t>
        </r>
        <r>
          <rPr>
            <sz val="12"/>
            <color indexed="81"/>
            <rFont val="Tahoma"/>
            <family val="2"/>
          </rPr>
          <t xml:space="preserve">
    - Provide information for each individual in the columns that apply below.
    - Additional information can be found by mousing-over each column heading.    
    - In order to answer questions under columns "</t>
        </r>
        <r>
          <rPr>
            <b/>
            <sz val="12"/>
            <color indexed="81"/>
            <rFont val="Tahoma"/>
            <family val="2"/>
          </rPr>
          <t>F-O</t>
        </r>
        <r>
          <rPr>
            <sz val="12"/>
            <color indexed="81"/>
            <rFont val="Tahoma"/>
            <family val="2"/>
          </rPr>
          <t>", a housing placement date must be entered into column "</t>
        </r>
        <r>
          <rPr>
            <b/>
            <sz val="12"/>
            <color indexed="81"/>
            <rFont val="Tahoma"/>
            <family val="2"/>
          </rPr>
          <t>C</t>
        </r>
        <r>
          <rPr>
            <sz val="12"/>
            <color indexed="81"/>
            <rFont val="Tahoma"/>
            <family val="2"/>
          </rPr>
          <t>". 
    - If the individual has not been placed during this fiscal period, the information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will be carried-over into </t>
        </r>
        <r>
          <rPr>
            <u/>
            <sz val="12"/>
            <color indexed="81"/>
            <rFont val="Tahoma"/>
            <family val="2"/>
          </rPr>
          <t>next</t>
        </r>
        <r>
          <rPr>
            <sz val="12"/>
            <color indexed="81"/>
            <rFont val="Tahoma"/>
            <family val="2"/>
          </rPr>
          <t xml:space="preserve"> years' workbook  (2025/2026).
-  Once you have entered the information on this page, click on the "</t>
        </r>
        <r>
          <rPr>
            <b/>
            <sz val="12"/>
            <color indexed="81"/>
            <rFont val="Tahoma"/>
            <family val="2"/>
          </rPr>
          <t>Create Demographics Compilation (1)</t>
        </r>
        <r>
          <rPr>
            <sz val="12"/>
            <color indexed="81"/>
            <rFont val="Tahoma"/>
            <family val="2"/>
          </rPr>
          <t xml:space="preserve">" button located at the top of the page. The </t>
        </r>
        <r>
          <rPr>
            <b/>
            <sz val="12"/>
            <color indexed="81"/>
            <rFont val="Tahoma"/>
            <family val="2"/>
          </rPr>
          <t>"Summary" and "Demographics Compilation"</t>
        </r>
        <r>
          <rPr>
            <sz val="12"/>
            <color indexed="81"/>
            <rFont val="Tahoma"/>
            <family val="2"/>
          </rPr>
          <t xml:space="preserve"> tabs will automatically populate. 
</t>
        </r>
        <r>
          <rPr>
            <b/>
            <sz val="12"/>
            <color indexed="81"/>
            <rFont val="Tahoma"/>
            <family val="2"/>
          </rPr>
          <t>- You must click on the “Create Demographics Compilation” button every time information is added to the page.</t>
        </r>
        <r>
          <rPr>
            <sz val="12"/>
            <color indexed="81"/>
            <rFont val="Tahoma"/>
            <family val="2"/>
          </rPr>
          <t xml:space="preserve"> 
</t>
        </r>
        <r>
          <rPr>
            <b/>
            <sz val="12"/>
            <color indexed="81"/>
            <rFont val="Tahoma"/>
            <family val="2"/>
          </rPr>
          <t>*</t>
        </r>
        <r>
          <rPr>
            <b/>
            <u/>
            <sz val="12"/>
            <color indexed="81"/>
            <rFont val="Tahoma"/>
            <family val="2"/>
          </rPr>
          <t>Previous fiscal reporting period</t>
        </r>
        <r>
          <rPr>
            <b/>
            <sz val="12"/>
            <color indexed="81"/>
            <rFont val="Tahoma"/>
            <family val="2"/>
          </rPr>
          <t xml:space="preserve"> - </t>
        </r>
        <r>
          <rPr>
            <sz val="12"/>
            <color indexed="81"/>
            <rFont val="Tahoma"/>
            <family val="2"/>
          </rPr>
          <t xml:space="preserve">
If an individual’s housing search began in the previous fiscal reporting period and housing was not obtained, the following steps must be taken:
</t>
        </r>
        <r>
          <rPr>
            <b/>
            <sz val="12"/>
            <color indexed="81"/>
            <rFont val="Tahoma"/>
            <family val="2"/>
          </rPr>
          <t>1.</t>
        </r>
        <r>
          <rPr>
            <sz val="12"/>
            <color indexed="81"/>
            <rFont val="Tahoma"/>
            <family val="2"/>
          </rPr>
          <t xml:space="preserve"> Return to the "Housing Placement" tab in last year's workbook.
</t>
        </r>
        <r>
          <rPr>
            <b/>
            <sz val="12"/>
            <color indexed="81"/>
            <rFont val="Tahoma"/>
            <family val="2"/>
          </rPr>
          <t>2.</t>
        </r>
        <r>
          <rPr>
            <sz val="12"/>
            <color indexed="81"/>
            <rFont val="Tahoma"/>
            <family val="2"/>
          </rPr>
          <t xml:space="preserve"> Under column "</t>
        </r>
        <r>
          <rPr>
            <b/>
            <sz val="12"/>
            <color indexed="81"/>
            <rFont val="Tahoma"/>
            <family val="2"/>
          </rPr>
          <t>C</t>
        </r>
        <r>
          <rPr>
            <sz val="12"/>
            <color indexed="81"/>
            <rFont val="Tahoma"/>
            <family val="2"/>
          </rPr>
          <t xml:space="preserve">" (Housing Placement date), filter the column data by selecting “blank” (no placement date). 
</t>
        </r>
        <r>
          <rPr>
            <b/>
            <sz val="12"/>
            <color indexed="81"/>
            <rFont val="Tahoma"/>
            <family val="2"/>
          </rPr>
          <t>3.</t>
        </r>
        <r>
          <rPr>
            <sz val="12"/>
            <color indexed="81"/>
            <rFont val="Tahoma"/>
            <family val="2"/>
          </rPr>
          <t xml:space="preserve"> Copy the information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return the current workbook and paste the information into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under the “</t>
        </r>
        <r>
          <rPr>
            <b/>
            <sz val="12"/>
            <color indexed="81"/>
            <rFont val="Tahoma"/>
            <family val="2"/>
          </rPr>
          <t>Housing Placement</t>
        </r>
        <r>
          <rPr>
            <sz val="12"/>
            <color indexed="81"/>
            <rFont val="Tahoma"/>
            <family val="2"/>
          </rPr>
          <t xml:space="preserve">” tab. 
</t>
        </r>
        <r>
          <rPr>
            <b/>
            <sz val="12"/>
            <color indexed="81"/>
            <rFont val="Tahoma"/>
            <family val="2"/>
          </rPr>
          <t>Note</t>
        </r>
        <r>
          <rPr>
            <sz val="12"/>
            <color indexed="81"/>
            <rFont val="Tahoma"/>
            <family val="2"/>
          </rPr>
          <t xml:space="preserve">: An individual's housing placement information is not reported in RROL until they have received a housing placement.
Demographic information is only reported in RROL in the same year an individual receives a housing placement (not in the fiscal period that 12 month reporting occurs).
</t>
        </r>
      </text>
    </comment>
    <comment ref="A2" authorId="1" shapeId="0" xr:uid="{00000000-0006-0000-0300-000002000000}">
      <text>
        <r>
          <rPr>
            <sz val="12"/>
            <color indexed="81"/>
            <rFont val="Tahoma"/>
            <family val="2"/>
          </rPr>
          <t xml:space="preserve">Use one line per individual. 
Note, if you need to enter information for </t>
        </r>
        <r>
          <rPr>
            <u/>
            <sz val="12"/>
            <color indexed="81"/>
            <rFont val="Tahoma"/>
            <family val="2"/>
          </rPr>
          <t>THE SAME individual more than once</t>
        </r>
        <r>
          <rPr>
            <sz val="12"/>
            <color indexed="81"/>
            <rFont val="Tahoma"/>
            <family val="2"/>
          </rPr>
          <t xml:space="preserve"> in the same fiscal reporting period, it is important to use the same "</t>
        </r>
        <r>
          <rPr>
            <b/>
            <sz val="12"/>
            <color indexed="81"/>
            <rFont val="Tahoma"/>
            <family val="2"/>
          </rPr>
          <t>last name, first name or identification number</t>
        </r>
        <r>
          <rPr>
            <sz val="12"/>
            <color indexed="81"/>
            <rFont val="Tahoma"/>
            <family val="2"/>
          </rPr>
          <t xml:space="preserve">" as it was initially recorded in this workbook.
</t>
        </r>
        <r>
          <rPr>
            <b/>
            <u/>
            <sz val="12"/>
            <color indexed="81"/>
            <rFont val="Tahoma"/>
            <family val="2"/>
          </rPr>
          <t>Example</t>
        </r>
        <r>
          <rPr>
            <sz val="12"/>
            <color indexed="81"/>
            <rFont val="Tahoma"/>
            <family val="2"/>
          </rPr>
          <t>:  
Housing search is offered to LUCIE GERVAIS and she is housed on May 3rd.
For various reasons, she loses her accommodation on September 5.
On September 6, she applies for a second housing placement service.
When you enter her name again in Column "</t>
        </r>
        <r>
          <rPr>
            <b/>
            <sz val="12"/>
            <color indexed="81"/>
            <rFont val="Tahoma"/>
            <family val="2"/>
          </rPr>
          <t>A</t>
        </r>
        <r>
          <rPr>
            <sz val="12"/>
            <color indexed="81"/>
            <rFont val="Tahoma"/>
            <family val="2"/>
          </rPr>
          <t>",ensure to write "</t>
        </r>
        <r>
          <rPr>
            <u/>
            <sz val="12"/>
            <color indexed="81"/>
            <rFont val="Tahoma"/>
            <family val="2"/>
          </rPr>
          <t>LUCIE GERVAIS</t>
        </r>
        <r>
          <rPr>
            <sz val="12"/>
            <color indexed="81"/>
            <rFont val="Tahoma"/>
            <family val="2"/>
          </rPr>
          <t xml:space="preserve">" as it was entered the very first time in this column.
</t>
        </r>
        <r>
          <rPr>
            <b/>
            <sz val="12"/>
            <color indexed="81"/>
            <rFont val="Tahoma"/>
            <family val="2"/>
          </rPr>
          <t>ERROR</t>
        </r>
        <r>
          <rPr>
            <sz val="12"/>
            <color indexed="81"/>
            <rFont val="Tahoma"/>
            <family val="2"/>
          </rPr>
          <t xml:space="preserve">: 
If you enter </t>
        </r>
        <r>
          <rPr>
            <u/>
            <sz val="12"/>
            <color indexed="81"/>
            <rFont val="Tahoma"/>
            <family val="2"/>
          </rPr>
          <t>LUCIE G.</t>
        </r>
        <r>
          <rPr>
            <sz val="12"/>
            <color indexed="81"/>
            <rFont val="Tahoma"/>
            <family val="2"/>
          </rPr>
          <t xml:space="preserve"> instead of </t>
        </r>
        <r>
          <rPr>
            <u/>
            <sz val="12"/>
            <color indexed="81"/>
            <rFont val="Tahoma"/>
            <family val="2"/>
          </rPr>
          <t>LUCIE GERVAIS</t>
        </r>
        <r>
          <rPr>
            <sz val="12"/>
            <color indexed="81"/>
            <rFont val="Tahoma"/>
            <family val="2"/>
          </rPr>
          <t xml:space="preserve">, the system will calculate this person as two completely different individuals when in fact they are the same person. </t>
        </r>
        <r>
          <rPr>
            <b/>
            <sz val="12"/>
            <color indexed="81"/>
            <rFont val="Tahoma"/>
            <family val="2"/>
          </rPr>
          <t xml:space="preserve">The data submitted as such will be incorrect for RROL reporting purposes.
*Note: 
- You must enter an individual’s identification/name each time they receive a housing placement service.
- If an individual receives two housing placement services in the same fiscal reporting period, the 12-month follow up will be based on the first housing placement date. 
</t>
        </r>
        <r>
          <rPr>
            <sz val="9"/>
            <color indexed="81"/>
            <rFont val="Tahoma"/>
            <family val="2"/>
          </rPr>
          <t xml:space="preserve">
</t>
        </r>
      </text>
    </comment>
    <comment ref="B2" authorId="1" shapeId="0" xr:uid="{00000000-0006-0000-0300-000003000000}">
      <text>
        <r>
          <rPr>
            <b/>
            <u/>
            <sz val="12"/>
            <color indexed="81"/>
            <rFont val="Tahoma"/>
            <family val="2"/>
          </rPr>
          <t>Current fiscal reporting period</t>
        </r>
        <r>
          <rPr>
            <sz val="12"/>
            <color indexed="81"/>
            <rFont val="Tahoma"/>
            <family val="2"/>
          </rPr>
          <t xml:space="preserve"> </t>
        </r>
        <r>
          <rPr>
            <b/>
            <sz val="12"/>
            <color indexed="81"/>
            <rFont val="Tahoma"/>
            <family val="2"/>
          </rPr>
          <t>:</t>
        </r>
        <r>
          <rPr>
            <sz val="12"/>
            <color indexed="81"/>
            <rFont val="Tahoma"/>
            <family val="2"/>
          </rPr>
          <t xml:space="preserve">
Enter a valid date between April 1 and March 31 for individuals who’s housing search began in the </t>
        </r>
        <r>
          <rPr>
            <b/>
            <u/>
            <sz val="12"/>
            <color indexed="81"/>
            <rFont val="Tahoma"/>
            <family val="2"/>
          </rPr>
          <t>current</t>
        </r>
        <r>
          <rPr>
            <sz val="12"/>
            <color indexed="81"/>
            <rFont val="Tahoma"/>
            <family val="2"/>
          </rPr>
          <t xml:space="preserve"> fiscal reporting period.
</t>
        </r>
        <r>
          <rPr>
            <b/>
            <u/>
            <sz val="12"/>
            <color indexed="81"/>
            <rFont val="Tahoma"/>
            <family val="2"/>
          </rPr>
          <t>Previous fiscal reporting period</t>
        </r>
        <r>
          <rPr>
            <b/>
            <sz val="12"/>
            <color indexed="81"/>
            <rFont val="Tahoma"/>
            <family val="2"/>
          </rPr>
          <t xml:space="preserve"> : </t>
        </r>
        <r>
          <rPr>
            <sz val="12"/>
            <color indexed="81"/>
            <rFont val="Tahoma"/>
            <family val="2"/>
          </rPr>
          <t xml:space="preserve">
If an individual did not receive a housing placement in the </t>
        </r>
        <r>
          <rPr>
            <b/>
            <u/>
            <sz val="12"/>
            <color indexed="81"/>
            <rFont val="Tahoma"/>
            <family val="2"/>
          </rPr>
          <t>previous</t>
        </r>
        <r>
          <rPr>
            <sz val="12"/>
            <color indexed="81"/>
            <rFont val="Tahoma"/>
            <family val="2"/>
          </rPr>
          <t xml:space="preserve"> fiscal reporting period, the housing search “</t>
        </r>
        <r>
          <rPr>
            <u/>
            <sz val="12"/>
            <color indexed="81"/>
            <rFont val="Tahoma"/>
            <family val="2"/>
          </rPr>
          <t>start date</t>
        </r>
        <r>
          <rPr>
            <sz val="12"/>
            <color indexed="81"/>
            <rFont val="Tahoma"/>
            <family val="2"/>
          </rPr>
          <t xml:space="preserve">” must be copied over to the </t>
        </r>
        <r>
          <rPr>
            <b/>
            <u/>
            <sz val="12"/>
            <color indexed="81"/>
            <rFont val="Tahoma"/>
            <family val="2"/>
          </rPr>
          <t>current</t>
        </r>
        <r>
          <rPr>
            <sz val="12"/>
            <color indexed="81"/>
            <rFont val="Tahoma"/>
            <family val="2"/>
          </rPr>
          <t xml:space="preserve"> workbook. (Refer to “carry-over” instructions at the top of the page). 
</t>
        </r>
        <r>
          <rPr>
            <sz val="9"/>
            <color indexed="81"/>
            <rFont val="Tahoma"/>
            <family val="2"/>
          </rPr>
          <t xml:space="preserve">
</t>
        </r>
      </text>
    </comment>
    <comment ref="C2" authorId="1" shapeId="0" xr:uid="{00000000-0006-0000-0300-000004000000}">
      <text>
        <r>
          <rPr>
            <sz val="12"/>
            <color indexed="81"/>
            <rFont val="Tahoma"/>
            <family val="2"/>
          </rPr>
          <t xml:space="preserve">Provide a date </t>
        </r>
        <r>
          <rPr>
            <b/>
            <u/>
            <sz val="12"/>
            <color indexed="81"/>
            <rFont val="Tahoma"/>
            <family val="2"/>
          </rPr>
          <t>equal to or greater</t>
        </r>
        <r>
          <rPr>
            <sz val="12"/>
            <color indexed="81"/>
            <rFont val="Tahoma"/>
            <family val="2"/>
          </rPr>
          <t xml:space="preserve"> than the housing search start date.  
If the individual's housing placement date exceeds the current reporting fiscal period, the individual's information will need to be carried forward to next year's workbook.</t>
        </r>
        <r>
          <rPr>
            <sz val="10"/>
            <color indexed="81"/>
            <rFont val="Tahoma"/>
            <family val="2"/>
          </rPr>
          <t xml:space="preserve">
</t>
        </r>
      </text>
    </comment>
    <comment ref="D2" authorId="0" shapeId="0" xr:uid="{00000000-0006-0000-0300-000005000000}">
      <text>
        <r>
          <rPr>
            <sz val="12"/>
            <color indexed="81"/>
            <rFont val="Tahoma"/>
            <family val="2"/>
          </rPr>
          <t xml:space="preserve">Do not enter data in this column. 
The column automatically calculates the number of days it took to place the individual into housing. </t>
        </r>
        <r>
          <rPr>
            <sz val="9"/>
            <color indexed="81"/>
            <rFont val="Tahoma"/>
            <family val="2"/>
          </rPr>
          <t xml:space="preserve">
</t>
        </r>
      </text>
    </comment>
    <comment ref="E2" authorId="0" shapeId="0" xr:uid="{00000000-0006-0000-0300-000006000000}">
      <text>
        <r>
          <rPr>
            <sz val="12"/>
            <color indexed="81"/>
            <rFont val="Tahoma"/>
            <family val="2"/>
          </rPr>
          <t>Do not enter data in this column. This column automatically calculates the 12-month follow-up date.</t>
        </r>
        <r>
          <rPr>
            <b/>
            <sz val="12"/>
            <color indexed="81"/>
            <rFont val="Tahoma"/>
            <family val="2"/>
          </rPr>
          <t xml:space="preserve"> </t>
        </r>
        <r>
          <rPr>
            <sz val="9"/>
            <color indexed="81"/>
            <rFont val="Tahoma"/>
            <family val="2"/>
          </rPr>
          <t xml:space="preserve">
</t>
        </r>
      </text>
    </comment>
    <comment ref="F2" authorId="0" shapeId="0" xr:uid="{00000000-0006-0000-0300-000007000000}">
      <text>
        <r>
          <rPr>
            <sz val="12"/>
            <color indexed="81"/>
            <rFont val="Tahoma"/>
            <family val="2"/>
          </rPr>
          <t>Select the option that applies to the individual from the drop-down menu.</t>
        </r>
        <r>
          <rPr>
            <b/>
            <sz val="9"/>
            <color indexed="81"/>
            <rFont val="Tahoma"/>
            <family val="2"/>
          </rPr>
          <t xml:space="preserve">  </t>
        </r>
        <r>
          <rPr>
            <sz val="9"/>
            <color indexed="81"/>
            <rFont val="Tahoma"/>
            <family val="2"/>
          </rPr>
          <t xml:space="preserve">
</t>
        </r>
      </text>
    </comment>
    <comment ref="G2" authorId="1" shapeId="0" xr:uid="{00000000-0006-0000-0300-000008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H2" authorId="1" shapeId="0" xr:uid="{00000000-0006-0000-0300-000009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I2" authorId="0" shapeId="0" xr:uid="{00000000-0006-0000-0300-00000A000000}">
      <text>
        <r>
          <rPr>
            <sz val="12"/>
            <color indexed="81"/>
            <rFont val="Tahoma"/>
            <family val="2"/>
          </rPr>
          <t>Select "</t>
        </r>
        <r>
          <rPr>
            <b/>
            <sz val="12"/>
            <color indexed="81"/>
            <rFont val="Tahoma"/>
            <family val="2"/>
          </rPr>
          <t>1</t>
        </r>
        <r>
          <rPr>
            <sz val="12"/>
            <color indexed="81"/>
            <rFont val="Tahoma"/>
            <family val="2"/>
          </rPr>
          <t xml:space="preserve">" in the drow-down menu if this characteristic applies to the individual. 
Otherwise, leave the cell blank.
</t>
        </r>
      </text>
    </comment>
    <comment ref="J2" authorId="1" shapeId="0" xr:uid="{00000000-0006-0000-0300-00000B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r>
          <rPr>
            <sz val="9"/>
            <color indexed="81"/>
            <rFont val="Tahoma"/>
            <family val="2"/>
          </rPr>
          <t xml:space="preserve">
</t>
        </r>
      </text>
    </comment>
    <comment ref="K2" authorId="1" shapeId="0" xr:uid="{00000000-0006-0000-0300-00000C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L2" authorId="1" shapeId="0" xr:uid="{00000000-0006-0000-0300-00000D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r>
          <rPr>
            <sz val="10"/>
            <color indexed="81"/>
            <rFont val="Tahoma"/>
            <family val="2"/>
          </rPr>
          <t xml:space="preserve">
</t>
        </r>
      </text>
    </comment>
    <comment ref="M2" authorId="2" shapeId="0" xr:uid="{00000000-0006-0000-0300-00000E000000}">
      <text>
        <r>
          <rPr>
            <sz val="12"/>
            <color indexed="81"/>
            <rFont val="Tahoma"/>
            <family val="2"/>
          </rPr>
          <t>The "</t>
        </r>
        <r>
          <rPr>
            <b/>
            <sz val="12"/>
            <color indexed="81"/>
            <rFont val="Tahoma"/>
            <family val="2"/>
          </rPr>
          <t>YOUTH</t>
        </r>
        <r>
          <rPr>
            <sz val="12"/>
            <color indexed="81"/>
            <rFont val="Tahoma"/>
            <family val="2"/>
          </rPr>
          <t>" category requires an age range to be selected from the drop-down menu. 
Otherwise, leave the cell blank.</t>
        </r>
        <r>
          <rPr>
            <sz val="9"/>
            <color indexed="81"/>
            <rFont val="Tahoma"/>
            <family val="2"/>
          </rPr>
          <t xml:space="preserve">
</t>
        </r>
      </text>
    </comment>
    <comment ref="N2" authorId="1" shapeId="0" xr:uid="{00000000-0006-0000-0300-00000F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O2" authorId="1" shapeId="0" xr:uid="{00000000-0006-0000-0300-000010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Coral Garzon, Sirio Alfredo [NHQ]</author>
  </authors>
  <commentList>
    <comment ref="A2" authorId="0" shapeId="0" xr:uid="{00000000-0006-0000-0500-000001000000}">
      <text>
        <r>
          <rPr>
            <sz val="12"/>
            <color indexed="81"/>
            <rFont val="Tahoma"/>
            <family val="2"/>
          </rPr>
          <t>The numbers generated in this table respond to the following question in the Annual report: 
"How many days did it take for people to be placed into permanent housing?"</t>
        </r>
        <r>
          <rPr>
            <sz val="9"/>
            <color indexed="81"/>
            <rFont val="Tahoma"/>
            <family val="2"/>
          </rPr>
          <t xml:space="preserve">
</t>
        </r>
      </text>
    </comment>
    <comment ref="B2" authorId="0" shapeId="0" xr:uid="{00000000-0006-0000-0500-000002000000}">
      <text>
        <r>
          <rPr>
            <sz val="12"/>
            <color indexed="81"/>
            <rFont val="Tahoma"/>
            <family val="2"/>
          </rPr>
          <t>Do not enter data in this column. This column automatically calculates the number of unique people within each category.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Gervais, Lucie L [NC]</author>
    <author>Coral Garzon, Sirio Alfredo [NHQ]</author>
    <author>Lemay-Agraniotis, Debbie D [NC]</author>
    <author>Coral Garzon, Alfredo A [NC]</author>
  </authors>
  <commentList>
    <comment ref="A1" authorId="0" shapeId="0" xr:uid="{00000000-0006-0000-0800-000001000000}">
      <text>
        <r>
          <rPr>
            <sz val="12"/>
            <color indexed="81"/>
            <rFont val="Tahoma"/>
            <family val="2"/>
          </rPr>
          <t xml:space="preserve">Annual report 
</t>
        </r>
        <r>
          <rPr>
            <b/>
            <sz val="12"/>
            <color indexed="81"/>
            <rFont val="Tahoma"/>
            <family val="2"/>
          </rPr>
          <t xml:space="preserve">HOUSING 12 MONTH FOLLOW- UP
</t>
        </r>
        <r>
          <rPr>
            <sz val="12"/>
            <color indexed="81"/>
            <rFont val="Tahoma"/>
            <family val="2"/>
          </rPr>
          <t xml:space="preserve">
* This table must </t>
        </r>
        <r>
          <rPr>
            <u/>
            <sz val="12"/>
            <color indexed="81"/>
            <rFont val="Tahoma"/>
            <family val="2"/>
          </rPr>
          <t>only</t>
        </r>
        <r>
          <rPr>
            <sz val="12"/>
            <color indexed="81"/>
            <rFont val="Tahoma"/>
            <family val="2"/>
          </rPr>
          <t xml:space="preserve"> include information regarding individuals who were placed in the </t>
        </r>
        <r>
          <rPr>
            <b/>
            <u/>
            <sz val="12"/>
            <color indexed="81"/>
            <rFont val="Tahoma"/>
            <family val="2"/>
          </rPr>
          <t>last</t>
        </r>
        <r>
          <rPr>
            <sz val="12"/>
            <color indexed="81"/>
            <rFont val="Tahoma"/>
            <family val="2"/>
          </rPr>
          <t xml:space="preserve"> fiscal reporting period. 
</t>
        </r>
        <r>
          <rPr>
            <b/>
            <sz val="12"/>
            <color indexed="81"/>
            <rFont val="Tahoma"/>
            <family val="2"/>
          </rPr>
          <t>Do not include</t>
        </r>
        <r>
          <rPr>
            <sz val="12"/>
            <color indexed="81"/>
            <rFont val="Tahoma"/>
            <family val="2"/>
          </rPr>
          <t xml:space="preserve"> any information on individuals who were placed during </t>
        </r>
        <r>
          <rPr>
            <u/>
            <sz val="12"/>
            <color indexed="81"/>
            <rFont val="Tahoma"/>
            <family val="2"/>
          </rPr>
          <t>this</t>
        </r>
        <r>
          <rPr>
            <sz val="12"/>
            <color indexed="81"/>
            <rFont val="Tahoma"/>
            <family val="2"/>
          </rPr>
          <t xml:space="preserve"> fiscal reporting period.
- Additional information can be found by mousing-over each column heading.   
</t>
        </r>
        <r>
          <rPr>
            <b/>
            <sz val="12"/>
            <color indexed="81"/>
            <rFont val="Tahoma"/>
            <family val="2"/>
          </rPr>
          <t>Instructions for completing this table</t>
        </r>
        <r>
          <rPr>
            <sz val="12"/>
            <color indexed="81"/>
            <rFont val="Tahoma"/>
            <family val="2"/>
          </rPr>
          <t xml:space="preserve">
</t>
        </r>
        <r>
          <rPr>
            <b/>
            <sz val="12"/>
            <color indexed="81"/>
            <rFont val="Tahoma"/>
            <family val="2"/>
          </rPr>
          <t>1.</t>
        </r>
        <r>
          <rPr>
            <sz val="12"/>
            <color indexed="81"/>
            <rFont val="Tahoma"/>
            <family val="2"/>
          </rPr>
          <t xml:space="preserve"> Return to the "Housing Placement" tab in </t>
        </r>
        <r>
          <rPr>
            <u/>
            <sz val="12"/>
            <color indexed="81"/>
            <rFont val="Tahoma"/>
            <family val="2"/>
          </rPr>
          <t>last</t>
        </r>
        <r>
          <rPr>
            <sz val="12"/>
            <color indexed="81"/>
            <rFont val="Tahoma"/>
            <family val="2"/>
          </rPr>
          <t xml:space="preserve"> year's workbook
</t>
        </r>
        <r>
          <rPr>
            <b/>
            <sz val="12"/>
            <color indexed="81"/>
            <rFont val="Tahoma"/>
            <family val="2"/>
          </rPr>
          <t>2.</t>
        </r>
        <r>
          <rPr>
            <sz val="12"/>
            <color indexed="81"/>
            <rFont val="Tahoma"/>
            <family val="2"/>
          </rPr>
          <t xml:space="preserve"> Copy the information from columns "</t>
        </r>
        <r>
          <rPr>
            <b/>
            <sz val="12"/>
            <color indexed="81"/>
            <rFont val="Tahoma"/>
            <family val="2"/>
          </rPr>
          <t>A</t>
        </r>
        <r>
          <rPr>
            <sz val="12"/>
            <color indexed="81"/>
            <rFont val="Tahoma"/>
            <family val="2"/>
          </rPr>
          <t>" and "</t>
        </r>
        <r>
          <rPr>
            <b/>
            <sz val="12"/>
            <color indexed="81"/>
            <rFont val="Tahoma"/>
            <family val="2"/>
          </rPr>
          <t>E</t>
        </r>
        <r>
          <rPr>
            <sz val="12"/>
            <color indexed="81"/>
            <rFont val="Tahoma"/>
            <family val="2"/>
          </rPr>
          <t>", return the current workbook and paste into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t>
        </r>
        <r>
          <rPr>
            <b/>
            <sz val="12"/>
            <color indexed="81"/>
            <rFont val="Tahoma"/>
            <family val="2"/>
          </rPr>
          <t>3.</t>
        </r>
        <r>
          <rPr>
            <sz val="12"/>
            <color indexed="81"/>
            <rFont val="Tahoma"/>
            <family val="2"/>
          </rPr>
          <t xml:space="preserve"> It is important to note that before being able to copy these columns from the </t>
        </r>
        <r>
          <rPr>
            <u/>
            <sz val="12"/>
            <color indexed="81"/>
            <rFont val="Tahoma"/>
            <family val="2"/>
          </rPr>
          <t>previous</t>
        </r>
        <r>
          <rPr>
            <sz val="12"/>
            <color indexed="81"/>
            <rFont val="Tahoma"/>
            <family val="2"/>
          </rPr>
          <t xml:space="preserve"> workbook, a housing placement date must be entered under column "</t>
        </r>
        <r>
          <rPr>
            <b/>
            <sz val="12"/>
            <color indexed="81"/>
            <rFont val="Tahoma"/>
            <family val="2"/>
          </rPr>
          <t>C</t>
        </r>
        <r>
          <rPr>
            <sz val="12"/>
            <color indexed="81"/>
            <rFont val="Tahoma"/>
            <family val="2"/>
          </rPr>
          <t xml:space="preserve">" of the "Housing Placement" tab (in the </t>
        </r>
        <r>
          <rPr>
            <u/>
            <sz val="12"/>
            <color indexed="81"/>
            <rFont val="Tahoma"/>
            <family val="2"/>
          </rPr>
          <t>previous</t>
        </r>
        <r>
          <rPr>
            <sz val="12"/>
            <color indexed="81"/>
            <rFont val="Tahoma"/>
            <family val="2"/>
          </rPr>
          <t xml:space="preserve"> workbook). 
</t>
        </r>
        <r>
          <rPr>
            <b/>
            <sz val="12"/>
            <color indexed="81"/>
            <rFont val="Tahoma"/>
            <family val="2"/>
          </rPr>
          <t>4.</t>
        </r>
        <r>
          <rPr>
            <sz val="12"/>
            <color indexed="81"/>
            <rFont val="Tahoma"/>
            <family val="2"/>
          </rPr>
          <t xml:space="preserve"> Enter 12-Month follow-up information for each individual under columns "</t>
        </r>
        <r>
          <rPr>
            <b/>
            <sz val="12"/>
            <color indexed="81"/>
            <rFont val="Tahoma"/>
            <family val="2"/>
          </rPr>
          <t>D</t>
        </r>
        <r>
          <rPr>
            <sz val="12"/>
            <color indexed="81"/>
            <rFont val="Tahoma"/>
            <family val="2"/>
          </rPr>
          <t>" to "</t>
        </r>
        <r>
          <rPr>
            <b/>
            <sz val="12"/>
            <color indexed="81"/>
            <rFont val="Tahoma"/>
            <family val="2"/>
          </rPr>
          <t>K</t>
        </r>
        <r>
          <rPr>
            <sz val="12"/>
            <color indexed="81"/>
            <rFont val="Tahoma"/>
            <family val="2"/>
          </rPr>
          <t xml:space="preserve">".
</t>
        </r>
        <r>
          <rPr>
            <b/>
            <sz val="12"/>
            <color indexed="81"/>
            <rFont val="Tahoma"/>
            <family val="2"/>
          </rPr>
          <t>*NOTE</t>
        </r>
        <r>
          <rPr>
            <sz val="12"/>
            <color indexed="81"/>
            <rFont val="Tahoma"/>
            <family val="2"/>
          </rPr>
          <t xml:space="preserve">
Information should not be entered until the 12-month milestone date.
</t>
        </r>
        <r>
          <rPr>
            <b/>
            <sz val="9"/>
            <color indexed="81"/>
            <rFont val="Tahoma"/>
            <family val="2"/>
          </rPr>
          <t xml:space="preserve">
</t>
        </r>
      </text>
    </comment>
    <comment ref="A3" authorId="0" shapeId="0" xr:uid="{00000000-0006-0000-0800-000002000000}">
      <text>
        <r>
          <rPr>
            <sz val="12"/>
            <color indexed="81"/>
            <rFont val="Tahoma"/>
            <family val="2"/>
          </rPr>
          <t>This column will contain (copied over) Client ID's that were reported in the previous workbook under the "Housing Placement" tab column</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xml:space="preserve">". </t>
        </r>
        <r>
          <rPr>
            <sz val="9"/>
            <color indexed="81"/>
            <rFont val="Tahoma"/>
            <family val="2"/>
          </rPr>
          <t xml:space="preserve"> 
</t>
        </r>
      </text>
    </comment>
    <comment ref="B3" authorId="1" shapeId="0" xr:uid="{00000000-0006-0000-0800-000003000000}">
      <text>
        <r>
          <rPr>
            <sz val="12"/>
            <color indexed="81"/>
            <rFont val="Tahoma"/>
            <family val="2"/>
          </rPr>
          <t>This column will contain (copied over)  12-month follow-up dates from the previous workbook under the "Housing Placement" tab Column "</t>
        </r>
        <r>
          <rPr>
            <b/>
            <sz val="12"/>
            <color indexed="81"/>
            <rFont val="Tahoma"/>
            <family val="2"/>
          </rPr>
          <t>E</t>
        </r>
        <r>
          <rPr>
            <sz val="12"/>
            <color indexed="81"/>
            <rFont val="Tahoma"/>
            <family val="2"/>
          </rPr>
          <t xml:space="preserve">".  </t>
        </r>
        <r>
          <rPr>
            <sz val="9"/>
            <color indexed="81"/>
            <rFont val="Tahoma"/>
            <family val="2"/>
          </rPr>
          <t xml:space="preserve">
</t>
        </r>
      </text>
    </comment>
    <comment ref="D3" authorId="2" shapeId="0" xr:uid="{00000000-0006-0000-0800-000004000000}">
      <text>
        <r>
          <rPr>
            <sz val="12"/>
            <color indexed="81"/>
            <rFont val="Tahoma"/>
            <family val="2"/>
          </rPr>
          <t>Enter “</t>
        </r>
        <r>
          <rPr>
            <b/>
            <sz val="12"/>
            <color indexed="81"/>
            <rFont val="Tahoma"/>
            <family val="2"/>
          </rPr>
          <t>1</t>
        </r>
        <r>
          <rPr>
            <sz val="12"/>
            <color indexed="81"/>
            <rFont val="Tahoma"/>
            <family val="2"/>
          </rPr>
          <t xml:space="preserve">” if the individual was no longer housed at 12 months and select a reason between 1.1 and 1.4. 
Otherwise, leave the cell blank.
</t>
        </r>
      </text>
    </comment>
    <comment ref="E3" authorId="0" shapeId="0" xr:uid="{00000000-0006-0000-0800-000005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text>
    </comment>
    <comment ref="F3" authorId="0" shapeId="0" xr:uid="{00000000-0006-0000-0800-000006000000}">
      <text>
        <r>
          <rPr>
            <sz val="12"/>
            <color indexed="81"/>
            <rFont val="Tahoma"/>
            <family val="2"/>
          </rPr>
          <t xml:space="preserve">Reason for not having remained housed. </t>
        </r>
        <r>
          <rPr>
            <b/>
            <sz val="12"/>
            <color indexed="81"/>
            <rFont val="Tahoma"/>
            <family val="2"/>
          </rPr>
          <t xml:space="preserve">
Exemples</t>
        </r>
        <r>
          <rPr>
            <sz val="12"/>
            <color indexed="81"/>
            <rFont val="Tahoma"/>
            <family val="2"/>
          </rPr>
          <t xml:space="preserve"> :</t>
        </r>
        <r>
          <rPr>
            <b/>
            <sz val="12"/>
            <color indexed="81"/>
            <rFont val="Tahoma"/>
            <family val="2"/>
          </rPr>
          <t xml:space="preserve"> </t>
        </r>
        <r>
          <rPr>
            <sz val="12"/>
            <color indexed="81"/>
            <rFont val="Tahoma"/>
            <family val="2"/>
          </rPr>
          <t xml:space="preserve">
- criminal justice system
- health facility
- child welfare system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G3" authorId="0" shapeId="0" xr:uid="{00000000-0006-0000-0800-000007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H3" authorId="0" shapeId="0" xr:uid="{00000000-0006-0000-0800-000008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I3" authorId="2" shapeId="0" xr:uid="{00000000-0006-0000-0800-000009000000}">
      <text>
        <r>
          <rPr>
            <sz val="12"/>
            <color indexed="81"/>
            <rFont val="Tahoma"/>
            <family val="2"/>
          </rPr>
          <t>Enter “</t>
        </r>
        <r>
          <rPr>
            <b/>
            <sz val="12"/>
            <color indexed="81"/>
            <rFont val="Tahoma"/>
            <family val="2"/>
          </rPr>
          <t>1</t>
        </r>
        <r>
          <rPr>
            <sz val="12"/>
            <color indexed="81"/>
            <rFont val="Tahoma"/>
            <family val="2"/>
          </rPr>
          <t xml:space="preserve">” if the individual successfully exited at or any time before 12 months.
Otherwise, leave the cell blank.
</t>
        </r>
        <r>
          <rPr>
            <b/>
            <sz val="9"/>
            <color indexed="81"/>
            <rFont val="Tahoma"/>
            <family val="2"/>
          </rPr>
          <t xml:space="preserve">
</t>
        </r>
        <r>
          <rPr>
            <sz val="9"/>
            <color indexed="81"/>
            <rFont val="Tahoma"/>
            <family val="2"/>
          </rPr>
          <t xml:space="preserve">
</t>
        </r>
      </text>
    </comment>
    <comment ref="J3" authorId="2" shapeId="0" xr:uid="{00000000-0006-0000-0800-00000A000000}">
      <text>
        <r>
          <rPr>
            <sz val="12"/>
            <color indexed="81"/>
            <rFont val="Tahoma"/>
            <family val="2"/>
          </rPr>
          <t>Enter “</t>
        </r>
        <r>
          <rPr>
            <b/>
            <sz val="12"/>
            <color indexed="81"/>
            <rFont val="Tahoma"/>
            <family val="2"/>
          </rPr>
          <t>1</t>
        </r>
        <r>
          <rPr>
            <sz val="12"/>
            <color indexed="81"/>
            <rFont val="Tahoma"/>
            <family val="2"/>
          </rPr>
          <t xml:space="preserve">” if the individual was housed at 12 months and still required supports.
Otherwise, leave the cell blank.
</t>
        </r>
      </text>
    </comment>
    <comment ref="K3" authorId="3" shapeId="0" xr:uid="{00000000-0006-0000-0800-00000B000000}">
      <text>
        <r>
          <rPr>
            <sz val="12"/>
            <color indexed="81"/>
            <rFont val="Tahoma"/>
            <family val="2"/>
          </rPr>
          <t>Enter “1” if the individual was Unable to be contacted at or any time before 12 months.
Otherwise, leave the cell blank</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Gervais, Lucie L [NC]</author>
    <author>Coral Garzon, Alfredo A [NC]</author>
    <author>Gervais, Lucie [NC]</author>
  </authors>
  <commentList>
    <comment ref="A1" authorId="0" shapeId="0" xr:uid="{00000000-0006-0000-0B00-000001000000}">
      <text>
        <r>
          <rPr>
            <sz val="12"/>
            <color indexed="81"/>
            <rFont val="Tahoma"/>
            <family val="2"/>
          </rPr>
          <t xml:space="preserve">Annual Report 
</t>
        </r>
        <r>
          <rPr>
            <b/>
            <sz val="12"/>
            <color indexed="81"/>
            <rFont val="Tahoma"/>
            <family val="2"/>
          </rPr>
          <t xml:space="preserve">EMERGENCY HOUSING FUNDING (EHF)
</t>
        </r>
        <r>
          <rPr>
            <sz val="12"/>
            <color indexed="81"/>
            <rFont val="Tahoma"/>
            <family val="2"/>
          </rPr>
          <t xml:space="preserve">
- Additional information can be found by mousing-over each column heading. 
</t>
        </r>
        <r>
          <rPr>
            <b/>
            <sz val="12"/>
            <color indexed="81"/>
            <rFont val="Tahoma"/>
            <family val="2"/>
          </rPr>
          <t>Instructions</t>
        </r>
        <r>
          <rPr>
            <sz val="12"/>
            <color indexed="81"/>
            <rFont val="Tahoma"/>
            <family val="2"/>
          </rPr>
          <t xml:space="preserve">
- FAMILIES: 
Enter a Client ID for each individual by household in column "</t>
        </r>
        <r>
          <rPr>
            <b/>
            <sz val="12"/>
            <color indexed="81"/>
            <rFont val="Tahoma"/>
            <family val="2"/>
          </rPr>
          <t>A</t>
        </r>
        <r>
          <rPr>
            <sz val="12"/>
            <color indexed="81"/>
            <rFont val="Tahoma"/>
            <family val="2"/>
          </rPr>
          <t xml:space="preserve">".
- INDIVIDUALS:  
Enter a Client ID for each individual (who is not part of a family or household) in column "A". 
- Additional information can be found by mousing-over each column heading. 
</t>
        </r>
        <r>
          <rPr>
            <b/>
            <sz val="12"/>
            <color indexed="81"/>
            <rFont val="Tahoma"/>
            <family val="2"/>
          </rPr>
          <t>*Note:</t>
        </r>
        <r>
          <rPr>
            <sz val="12"/>
            <color indexed="81"/>
            <rFont val="Tahoma"/>
            <family val="2"/>
          </rPr>
          <t xml:space="preserve">
     - Do not enter any data under columns "B"</t>
        </r>
        <r>
          <rPr>
            <sz val="12"/>
            <color indexed="81"/>
            <rFont val="Tahoma"/>
            <family val="2"/>
          </rPr>
          <t xml:space="preserve">. 
     - This table should </t>
        </r>
        <r>
          <rPr>
            <u/>
            <sz val="12"/>
            <color indexed="81"/>
            <rFont val="Tahoma"/>
            <family val="2"/>
          </rPr>
          <t>only</t>
        </r>
        <r>
          <rPr>
            <sz val="12"/>
            <color indexed="81"/>
            <rFont val="Tahoma"/>
            <family val="2"/>
          </rPr>
          <t xml:space="preserve"> be used to report data into the RROL platform. </t>
        </r>
        <r>
          <rPr>
            <b/>
            <sz val="9"/>
            <color indexed="81"/>
            <rFont val="Tahoma"/>
            <family val="2"/>
          </rPr>
          <t xml:space="preserve">
</t>
        </r>
      </text>
    </comment>
    <comment ref="A2" authorId="1" shapeId="0" xr:uid="{00000000-0006-0000-0B00-000002000000}">
      <text>
        <r>
          <rPr>
            <sz val="12"/>
            <color indexed="81"/>
            <rFont val="Tahoma"/>
            <family val="2"/>
          </rPr>
          <t xml:space="preserve">Enter a client ID for each individual that benefitted from Emergency Housing Funding. In the case of families, enter a client ID for each individual in the household. 
</t>
        </r>
        <r>
          <rPr>
            <b/>
            <sz val="12"/>
            <color indexed="81"/>
            <rFont val="Tahoma"/>
            <family val="2"/>
          </rPr>
          <t>*</t>
        </r>
        <r>
          <rPr>
            <b/>
            <u/>
            <sz val="12"/>
            <color indexed="81"/>
            <rFont val="Tahoma"/>
            <family val="2"/>
          </rPr>
          <t>In this tab, Client ID numbers of each individual and family member must not be repeated</t>
        </r>
        <r>
          <rPr>
            <b/>
            <sz val="12"/>
            <color indexed="81"/>
            <rFont val="Tahoma"/>
            <family val="2"/>
          </rPr>
          <t>.</t>
        </r>
      </text>
    </comment>
    <comment ref="B3" authorId="2" shapeId="0" xr:uid="{00000000-0006-0000-0B00-000003000000}">
      <text>
        <r>
          <rPr>
            <b/>
            <sz val="12"/>
            <color indexed="81"/>
            <rFont val="Tahoma"/>
            <family val="2"/>
          </rPr>
          <t>Do not enter data in this column.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Gervais, Lucie L [NC]</author>
    <author>Lemay-Agraniotis, Debbie D [NC]</author>
    <author>Bradley, Lori-Anne [NC]</author>
    <author>Rayner, Lenore [NC]</author>
    <author>Coral Garzon, Sirio Alfredo [NHQ]</author>
  </authors>
  <commentList>
    <comment ref="A1" authorId="0" shapeId="0" xr:uid="{00000000-0006-0000-0C00-000001000000}">
      <text>
        <r>
          <rPr>
            <sz val="12"/>
            <color indexed="81"/>
            <rFont val="Tahoma"/>
            <family val="2"/>
          </rPr>
          <t xml:space="preserve">Annual Report 
</t>
        </r>
        <r>
          <rPr>
            <b/>
            <sz val="12"/>
            <color indexed="81"/>
            <rFont val="Tahoma"/>
            <family val="2"/>
          </rPr>
          <t xml:space="preserve">
PREVENTION AND SHELTER DIVERSION SERVICES - Core Services (CS) and follow-up of individuals placed between April 1 and December 31.</t>
        </r>
        <r>
          <rPr>
            <sz val="12"/>
            <color indexed="81"/>
            <rFont val="Tahoma"/>
            <family val="2"/>
          </rPr>
          <t xml:space="preserve">
</t>
        </r>
        <r>
          <rPr>
            <b/>
            <sz val="12"/>
            <color indexed="81"/>
            <rFont val="Tahoma"/>
            <family val="2"/>
          </rPr>
          <t>Instructions</t>
        </r>
        <r>
          <rPr>
            <sz val="12"/>
            <color indexed="81"/>
            <rFont val="Tahoma"/>
            <family val="2"/>
          </rPr>
          <t xml:space="preserve">
-  Provide information for individuals who have received a prevention and shelter diversion service in the columns below.
-  Additional information can be found by mousing-over each column heading.
 </t>
        </r>
        <r>
          <rPr>
            <b/>
            <sz val="12"/>
            <color indexed="81"/>
            <rFont val="Tahoma"/>
            <family val="2"/>
          </rPr>
          <t xml:space="preserve">
IMPORTANT REMINDER</t>
        </r>
        <r>
          <rPr>
            <sz val="12"/>
            <color indexed="81"/>
            <rFont val="Tahoma"/>
            <family val="2"/>
          </rPr>
          <t xml:space="preserve">
</t>
        </r>
        <r>
          <rPr>
            <b/>
            <sz val="12"/>
            <color indexed="81"/>
            <rFont val="Tahoma"/>
            <family val="2"/>
          </rPr>
          <t>A.</t>
        </r>
        <r>
          <rPr>
            <sz val="12"/>
            <color indexed="81"/>
            <rFont val="Tahoma"/>
            <family val="2"/>
          </rPr>
          <t xml:space="preserve">   Individuals who received a prevention and shelter diversion service between </t>
        </r>
        <r>
          <rPr>
            <b/>
            <sz val="12"/>
            <color indexed="81"/>
            <rFont val="Tahoma"/>
            <family val="2"/>
          </rPr>
          <t>January 1 and March 31</t>
        </r>
        <r>
          <rPr>
            <sz val="12"/>
            <color indexed="81"/>
            <rFont val="Tahoma"/>
            <family val="2"/>
          </rPr>
          <t xml:space="preserve"> in the </t>
        </r>
        <r>
          <rPr>
            <u/>
            <sz val="12"/>
            <color indexed="81"/>
            <rFont val="Tahoma"/>
            <family val="2"/>
          </rPr>
          <t>previous</t>
        </r>
        <r>
          <rPr>
            <sz val="12"/>
            <color indexed="81"/>
            <rFont val="Tahoma"/>
            <family val="2"/>
          </rPr>
          <t xml:space="preserve"> fiscal reporting period must be reported in this table. 
</t>
        </r>
        <r>
          <rPr>
            <b/>
            <sz val="12"/>
            <color indexed="81"/>
            <rFont val="Tahoma"/>
            <family val="2"/>
          </rPr>
          <t>B.</t>
        </r>
        <r>
          <rPr>
            <sz val="12"/>
            <color indexed="81"/>
            <rFont val="Tahoma"/>
            <family val="2"/>
          </rPr>
          <t xml:space="preserve">   If an individual received more than one intervention between </t>
        </r>
        <r>
          <rPr>
            <b/>
            <sz val="12"/>
            <color indexed="81"/>
            <rFont val="Tahoma"/>
            <family val="2"/>
          </rPr>
          <t>January 1 and March 31</t>
        </r>
        <r>
          <rPr>
            <sz val="12"/>
            <color indexed="81"/>
            <rFont val="Tahoma"/>
            <family val="2"/>
          </rPr>
          <t xml:space="preserve"> in the </t>
        </r>
        <r>
          <rPr>
            <u/>
            <sz val="12"/>
            <color indexed="81"/>
            <rFont val="Tahoma"/>
            <family val="2"/>
          </rPr>
          <t>previous</t>
        </r>
        <r>
          <rPr>
            <sz val="12"/>
            <color indexed="81"/>
            <rFont val="Tahoma"/>
            <family val="2"/>
          </rPr>
          <t xml:space="preserve"> fiscal reporting period </t>
        </r>
        <r>
          <rPr>
            <b/>
            <u/>
            <sz val="12"/>
            <color indexed="81"/>
            <rFont val="Tahoma"/>
            <family val="2"/>
          </rPr>
          <t>only the LAST intervention</t>
        </r>
        <r>
          <rPr>
            <sz val="12"/>
            <color indexed="81"/>
            <rFont val="Tahoma"/>
            <family val="2"/>
          </rPr>
          <t xml:space="preserve"> date is carried over into the </t>
        </r>
        <r>
          <rPr>
            <u/>
            <sz val="12"/>
            <color indexed="81"/>
            <rFont val="Tahoma"/>
            <family val="2"/>
          </rPr>
          <t>current</t>
        </r>
        <r>
          <rPr>
            <sz val="12"/>
            <color indexed="81"/>
            <rFont val="Tahoma"/>
            <family val="2"/>
          </rPr>
          <t xml:space="preserve"> workbook. This is key in avoiding double counting.
Follow the next steps to successfully transfer this data:
</t>
        </r>
        <r>
          <rPr>
            <b/>
            <sz val="12"/>
            <color indexed="81"/>
            <rFont val="Tahoma"/>
            <family val="2"/>
          </rPr>
          <t>1.</t>
        </r>
        <r>
          <rPr>
            <sz val="12"/>
            <color indexed="81"/>
            <rFont val="Tahoma"/>
            <family val="2"/>
          </rPr>
          <t xml:space="preserve"> Return to the 2023/2024 workbook under the same tab (Core Services) and sort the information in column "</t>
        </r>
        <r>
          <rPr>
            <b/>
            <sz val="12"/>
            <color indexed="81"/>
            <rFont val="Tahoma"/>
            <family val="2"/>
          </rPr>
          <t>B</t>
        </r>
        <r>
          <rPr>
            <sz val="12"/>
            <color indexed="81"/>
            <rFont val="Tahoma"/>
            <family val="2"/>
          </rPr>
          <t xml:space="preserve">" by date of intervention in ascending order.
</t>
        </r>
        <r>
          <rPr>
            <b/>
            <sz val="12"/>
            <color indexed="81"/>
            <rFont val="Tahoma"/>
            <family val="2"/>
          </rPr>
          <t>2.</t>
        </r>
        <r>
          <rPr>
            <sz val="12"/>
            <color indexed="81"/>
            <rFont val="Tahoma"/>
            <family val="2"/>
          </rPr>
          <t xml:space="preserve"> Copy the information from columns</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only if it is indicated "</t>
        </r>
        <r>
          <rPr>
            <b/>
            <sz val="12"/>
            <color indexed="81"/>
            <rFont val="Tahoma"/>
            <family val="2"/>
          </rPr>
          <t>YES</t>
        </r>
        <r>
          <rPr>
            <sz val="12"/>
            <color indexed="81"/>
            <rFont val="Tahoma"/>
            <family val="2"/>
          </rPr>
          <t>" in column "</t>
        </r>
        <r>
          <rPr>
            <b/>
            <sz val="12"/>
            <color indexed="81"/>
            <rFont val="Tahoma"/>
            <family val="2"/>
          </rPr>
          <t>F</t>
        </r>
        <r>
          <rPr>
            <sz val="12"/>
            <color indexed="81"/>
            <rFont val="Tahoma"/>
            <family val="2"/>
          </rPr>
          <t xml:space="preserve">".
</t>
        </r>
        <r>
          <rPr>
            <b/>
            <sz val="12"/>
            <color indexed="81"/>
            <rFont val="Tahoma"/>
            <family val="2"/>
          </rPr>
          <t>3.</t>
        </r>
        <r>
          <rPr>
            <sz val="12"/>
            <color indexed="81"/>
            <rFont val="Tahoma"/>
            <family val="2"/>
          </rPr>
          <t xml:space="preserve"> Transfer the information you have copied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in the previous workbook and paste into the current table under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t>
        </r>
        <r>
          <rPr>
            <b/>
            <sz val="12"/>
            <color indexed="81"/>
            <rFont val="Tahoma"/>
            <family val="2"/>
          </rPr>
          <t>4.</t>
        </r>
        <r>
          <rPr>
            <sz val="12"/>
            <color indexed="81"/>
            <rFont val="Tahoma"/>
            <family val="2"/>
          </rPr>
          <t xml:space="preserve"> Column "</t>
        </r>
        <r>
          <rPr>
            <b/>
            <sz val="12"/>
            <color indexed="81"/>
            <rFont val="Tahoma"/>
            <family val="2"/>
          </rPr>
          <t>F</t>
        </r>
        <r>
          <rPr>
            <sz val="12"/>
            <color indexed="81"/>
            <rFont val="Tahoma"/>
            <family val="2"/>
          </rPr>
          <t xml:space="preserve">" will now indicate that a three-month follow-up is required in </t>
        </r>
        <r>
          <rPr>
            <u/>
            <sz val="12"/>
            <color indexed="81"/>
            <rFont val="Tahoma"/>
            <family val="2"/>
          </rPr>
          <t>this</t>
        </r>
        <r>
          <rPr>
            <sz val="12"/>
            <color indexed="81"/>
            <rFont val="Tahoma"/>
            <family val="2"/>
          </rPr>
          <t xml:space="preserve"> fiscal reporting period.    
</t>
        </r>
        <r>
          <rPr>
            <b/>
            <sz val="12"/>
            <color indexed="81"/>
            <rFont val="Tahoma"/>
            <family val="2"/>
          </rPr>
          <t xml:space="preserve">*Note: </t>
        </r>
        <r>
          <rPr>
            <sz val="12"/>
            <color indexed="81"/>
            <rFont val="Tahoma"/>
            <family val="2"/>
          </rPr>
          <t xml:space="preserve">
- Once you have entered the information on this page, click on the "</t>
        </r>
        <r>
          <rPr>
            <b/>
            <sz val="12"/>
            <color indexed="81"/>
            <rFont val="Tahoma"/>
            <family val="2"/>
          </rPr>
          <t>Create Demographics Compilation (2)</t>
        </r>
        <r>
          <rPr>
            <sz val="12"/>
            <color indexed="81"/>
            <rFont val="Tahoma"/>
            <family val="2"/>
          </rPr>
          <t>" button located at the top of the page. The "</t>
        </r>
        <r>
          <rPr>
            <b/>
            <sz val="12"/>
            <color indexed="81"/>
            <rFont val="Tahoma"/>
            <family val="2"/>
          </rPr>
          <t>SUMMARY</t>
        </r>
        <r>
          <rPr>
            <sz val="12"/>
            <color indexed="81"/>
            <rFont val="Tahoma"/>
            <family val="2"/>
          </rPr>
          <t>" and "</t>
        </r>
        <r>
          <rPr>
            <b/>
            <sz val="12"/>
            <color indexed="81"/>
            <rFont val="Tahoma"/>
            <family val="2"/>
          </rPr>
          <t>Demographics Compilation</t>
        </r>
        <r>
          <rPr>
            <sz val="12"/>
            <color indexed="81"/>
            <rFont val="Tahoma"/>
            <family val="2"/>
          </rPr>
          <t xml:space="preserve">" tabs will automatically populate.
</t>
        </r>
        <r>
          <rPr>
            <b/>
            <sz val="12"/>
            <color indexed="81"/>
            <rFont val="Tahoma"/>
            <family val="2"/>
          </rPr>
          <t xml:space="preserve">- You must click on the “Create Demographics Compilation (2)” button </t>
        </r>
        <r>
          <rPr>
            <b/>
            <u/>
            <sz val="12"/>
            <color indexed="81"/>
            <rFont val="Tahoma"/>
            <family val="2"/>
          </rPr>
          <t>every time</t>
        </r>
        <r>
          <rPr>
            <b/>
            <sz val="12"/>
            <color indexed="81"/>
            <rFont val="Tahoma"/>
            <family val="2"/>
          </rPr>
          <t xml:space="preserve"> information is added to the page. </t>
        </r>
        <r>
          <rPr>
            <sz val="9"/>
            <color indexed="81"/>
            <rFont val="Tahoma"/>
            <family val="2"/>
          </rPr>
          <t xml:space="preserve">
</t>
        </r>
      </text>
    </comment>
    <comment ref="A2" authorId="1" shapeId="0" xr:uid="{00000000-0006-0000-0C00-000002000000}">
      <text>
        <r>
          <rPr>
            <sz val="12"/>
            <color indexed="81"/>
            <rFont val="Tahoma"/>
            <family val="2"/>
          </rPr>
          <t xml:space="preserve">
Note, if you need to enter information for </t>
        </r>
        <r>
          <rPr>
            <u/>
            <sz val="12"/>
            <color indexed="81"/>
            <rFont val="Tahoma"/>
            <family val="2"/>
          </rPr>
          <t>THE SAME individual more than once</t>
        </r>
        <r>
          <rPr>
            <sz val="12"/>
            <color indexed="81"/>
            <rFont val="Tahoma"/>
            <family val="2"/>
          </rPr>
          <t xml:space="preserve"> within the fiscal reporting period, it is important to use the same </t>
        </r>
        <r>
          <rPr>
            <b/>
            <sz val="12"/>
            <color indexed="81"/>
            <rFont val="Tahoma"/>
            <family val="2"/>
          </rPr>
          <t>"last name, first name or Client ID</t>
        </r>
        <r>
          <rPr>
            <sz val="12"/>
            <color indexed="81"/>
            <rFont val="Tahoma"/>
            <family val="2"/>
          </rPr>
          <t xml:space="preserve">" as it was initially recorded in this workbook. 
</t>
        </r>
        <r>
          <rPr>
            <b/>
            <sz val="12"/>
            <color indexed="81"/>
            <rFont val="Tahoma"/>
            <family val="2"/>
          </rPr>
          <t>Example:</t>
        </r>
        <r>
          <rPr>
            <sz val="12"/>
            <color indexed="81"/>
            <rFont val="Tahoma"/>
            <family val="2"/>
          </rPr>
          <t xml:space="preserve">
A prevention and shelter diversion service is provided to </t>
        </r>
        <r>
          <rPr>
            <u/>
            <sz val="12"/>
            <color indexed="81"/>
            <rFont val="Tahoma"/>
            <family val="2"/>
          </rPr>
          <t>LUCIE GERVAIS</t>
        </r>
        <r>
          <rPr>
            <sz val="12"/>
            <color indexed="81"/>
            <rFont val="Tahoma"/>
            <family val="2"/>
          </rPr>
          <t xml:space="preserve"> on May 3rd.
For various reasons, on September 6 she receives a second intervention of a prevention and shelter diversion.
When you re-enter her name in Column</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make sure to write "</t>
        </r>
        <r>
          <rPr>
            <u/>
            <sz val="12"/>
            <color indexed="81"/>
            <rFont val="Tahoma"/>
            <family val="2"/>
          </rPr>
          <t>LUCIE GERVAIS</t>
        </r>
        <r>
          <rPr>
            <sz val="12"/>
            <color indexed="81"/>
            <rFont val="Tahoma"/>
            <family val="2"/>
          </rPr>
          <t xml:space="preserve">" as it was initially recorded the first time in this workbook. 
</t>
        </r>
        <r>
          <rPr>
            <b/>
            <u/>
            <sz val="12"/>
            <color indexed="81"/>
            <rFont val="Tahoma"/>
            <family val="2"/>
          </rPr>
          <t>Error:</t>
        </r>
        <r>
          <rPr>
            <sz val="12"/>
            <color indexed="81"/>
            <rFont val="Tahoma"/>
            <family val="2"/>
          </rPr>
          <t xml:space="preserve"> 
If you enter</t>
        </r>
        <r>
          <rPr>
            <u/>
            <sz val="12"/>
            <color indexed="81"/>
            <rFont val="Tahoma"/>
            <family val="2"/>
          </rPr>
          <t xml:space="preserve"> LUCIE G</t>
        </r>
        <r>
          <rPr>
            <sz val="12"/>
            <color indexed="81"/>
            <rFont val="Tahoma"/>
            <family val="2"/>
          </rPr>
          <t xml:space="preserve">. instead of </t>
        </r>
        <r>
          <rPr>
            <u/>
            <sz val="12"/>
            <color indexed="81"/>
            <rFont val="Tahoma"/>
            <family val="2"/>
          </rPr>
          <t>LUCIE GERVAIS</t>
        </r>
        <r>
          <rPr>
            <sz val="12"/>
            <color indexed="81"/>
            <rFont val="Tahoma"/>
            <family val="2"/>
          </rPr>
          <t>, the system will calculate this person as two completely different individuals when in fact they are the same person</t>
        </r>
        <r>
          <rPr>
            <b/>
            <sz val="12"/>
            <color indexed="81"/>
            <rFont val="Tahoma"/>
            <family val="2"/>
          </rPr>
          <t>.The data submitted as such will be incorrect for RROL reporting purposes.</t>
        </r>
        <r>
          <rPr>
            <sz val="12"/>
            <color indexed="81"/>
            <rFont val="Tahoma"/>
            <family val="2"/>
          </rPr>
          <t xml:space="preserve">
</t>
        </r>
        <r>
          <rPr>
            <b/>
            <sz val="12"/>
            <color indexed="81"/>
            <rFont val="Tahoma"/>
            <family val="2"/>
          </rPr>
          <t>*Important:</t>
        </r>
        <r>
          <rPr>
            <sz val="12"/>
            <color indexed="81"/>
            <rFont val="Tahoma"/>
            <family val="2"/>
          </rPr>
          <t xml:space="preserve">
- You must enter the individual's ID number/name </t>
        </r>
        <r>
          <rPr>
            <u/>
            <sz val="12"/>
            <color indexed="81"/>
            <rFont val="Tahoma"/>
            <family val="2"/>
          </rPr>
          <t>each time</t>
        </r>
        <r>
          <rPr>
            <sz val="12"/>
            <color indexed="81"/>
            <rFont val="Tahoma"/>
            <family val="2"/>
          </rPr>
          <t xml:space="preserve"> the individual receives a prevention and shelter diversion.
- Note that the three-month follow-up is done on the </t>
        </r>
        <r>
          <rPr>
            <u/>
            <sz val="12"/>
            <color indexed="81"/>
            <rFont val="Tahoma"/>
            <family val="2"/>
          </rPr>
          <t>last</t>
        </r>
        <r>
          <rPr>
            <sz val="12"/>
            <color indexed="81"/>
            <rFont val="Tahoma"/>
            <family val="2"/>
          </rPr>
          <t xml:space="preserve"> intervention an individual would have received in the fiscal period (April 1- March 31).</t>
        </r>
      </text>
    </comment>
    <comment ref="B2" authorId="1" shapeId="0" xr:uid="{00000000-0006-0000-0C00-000003000000}">
      <text>
        <r>
          <rPr>
            <b/>
            <u/>
            <sz val="14"/>
            <color indexed="81"/>
            <rFont val="Tahoma"/>
            <family val="2"/>
          </rPr>
          <t xml:space="preserve">Current fiscal reporting period </t>
        </r>
        <r>
          <rPr>
            <b/>
            <sz val="14"/>
            <color indexed="81"/>
            <rFont val="Tahoma"/>
            <family val="2"/>
          </rPr>
          <t xml:space="preserve">: </t>
        </r>
        <r>
          <rPr>
            <sz val="12"/>
            <color indexed="81"/>
            <rFont val="Tahoma"/>
            <family val="2"/>
          </rPr>
          <t xml:space="preserve">
Enter a valid date between April 1 and March 31 of </t>
        </r>
        <r>
          <rPr>
            <b/>
            <u/>
            <sz val="12"/>
            <color indexed="81"/>
            <rFont val="Tahoma"/>
            <family val="2"/>
          </rPr>
          <t>this</t>
        </r>
        <r>
          <rPr>
            <sz val="12"/>
            <color indexed="81"/>
            <rFont val="Tahoma"/>
            <family val="2"/>
          </rPr>
          <t xml:space="preserve"> fiscal reporting period.</t>
        </r>
        <r>
          <rPr>
            <sz val="9"/>
            <color indexed="81"/>
            <rFont val="Tahoma"/>
            <family val="2"/>
          </rPr>
          <t xml:space="preserve">
</t>
        </r>
        <r>
          <rPr>
            <sz val="12"/>
            <color indexed="81"/>
            <rFont val="Tahoma"/>
            <family val="2"/>
          </rPr>
          <t>Once a date has been entered in this row, and if the response is</t>
        </r>
        <r>
          <rPr>
            <b/>
            <sz val="12"/>
            <color indexed="81"/>
            <rFont val="Tahoma"/>
            <family val="2"/>
          </rPr>
          <t xml:space="preserve"> "YES"</t>
        </r>
        <r>
          <rPr>
            <sz val="12"/>
            <color indexed="81"/>
            <rFont val="Tahoma"/>
            <family val="2"/>
          </rPr>
          <t xml:space="preserve"> in column </t>
        </r>
        <r>
          <rPr>
            <b/>
            <sz val="12"/>
            <color indexed="81"/>
            <rFont val="Tahoma"/>
            <family val="2"/>
          </rPr>
          <t>D</t>
        </r>
        <r>
          <rPr>
            <sz val="12"/>
            <color indexed="81"/>
            <rFont val="Tahoma"/>
            <family val="2"/>
          </rPr>
          <t xml:space="preserve">, columns </t>
        </r>
        <r>
          <rPr>
            <b/>
            <sz val="12"/>
            <color indexed="81"/>
            <rFont val="Tahoma"/>
            <family val="2"/>
          </rPr>
          <t>G</t>
        </r>
        <r>
          <rPr>
            <sz val="12"/>
            <color indexed="81"/>
            <rFont val="Tahoma"/>
            <family val="2"/>
          </rPr>
          <t xml:space="preserve">, </t>
        </r>
        <r>
          <rPr>
            <b/>
            <sz val="12"/>
            <color indexed="81"/>
            <rFont val="Tahoma"/>
            <family val="2"/>
          </rPr>
          <t xml:space="preserve">H </t>
        </r>
        <r>
          <rPr>
            <sz val="12"/>
            <color indexed="81"/>
            <rFont val="Tahoma"/>
            <family val="2"/>
          </rPr>
          <t>and</t>
        </r>
        <r>
          <rPr>
            <b/>
            <sz val="12"/>
            <color indexed="81"/>
            <rFont val="Tahoma"/>
            <family val="2"/>
          </rPr>
          <t xml:space="preserve"> I</t>
        </r>
        <r>
          <rPr>
            <sz val="12"/>
            <color indexed="81"/>
            <rFont val="Tahoma"/>
            <family val="2"/>
          </rPr>
          <t xml:space="preserve"> must be completed in the </t>
        </r>
        <r>
          <rPr>
            <u/>
            <sz val="12"/>
            <color indexed="81"/>
            <rFont val="Tahoma"/>
            <family val="2"/>
          </rPr>
          <t>current</t>
        </r>
        <r>
          <rPr>
            <sz val="12"/>
            <color indexed="81"/>
            <rFont val="Tahoma"/>
            <family val="2"/>
          </rPr>
          <t xml:space="preserve"> fiscal reporting period.
</t>
        </r>
        <r>
          <rPr>
            <b/>
            <u/>
            <sz val="14"/>
            <color indexed="81"/>
            <rFont val="Tahoma"/>
            <family val="2"/>
          </rPr>
          <t>Previous fiscal reporting period</t>
        </r>
        <r>
          <rPr>
            <b/>
            <sz val="14"/>
            <color indexed="81"/>
            <rFont val="Tahoma"/>
            <family val="2"/>
          </rPr>
          <t xml:space="preserve"> : </t>
        </r>
        <r>
          <rPr>
            <b/>
            <sz val="12"/>
            <color indexed="81"/>
            <rFont val="Tahoma"/>
            <family val="2"/>
          </rPr>
          <t xml:space="preserve">
A.</t>
        </r>
        <r>
          <rPr>
            <sz val="12"/>
            <color indexed="81"/>
            <rFont val="Tahoma"/>
            <family val="2"/>
          </rPr>
          <t xml:space="preserve">   Individuals who received a prevention and shelter diversion between January 1 and March 31 in the </t>
        </r>
        <r>
          <rPr>
            <u/>
            <sz val="12"/>
            <color indexed="81"/>
            <rFont val="Tahoma"/>
            <family val="2"/>
          </rPr>
          <t>previous</t>
        </r>
        <r>
          <rPr>
            <sz val="12"/>
            <color indexed="81"/>
            <rFont val="Tahoma"/>
            <family val="2"/>
          </rPr>
          <t xml:space="preserve"> fiscal reporting period must be reported in this table.
</t>
        </r>
        <r>
          <rPr>
            <b/>
            <sz val="12"/>
            <color indexed="81"/>
            <rFont val="Tahoma"/>
            <family val="2"/>
          </rPr>
          <t>B.</t>
        </r>
        <r>
          <rPr>
            <sz val="12"/>
            <color indexed="81"/>
            <rFont val="Tahoma"/>
            <family val="2"/>
          </rPr>
          <t xml:space="preserve">   If an individual received more than one intervention between January 1 and March 31 in the </t>
        </r>
        <r>
          <rPr>
            <u/>
            <sz val="12"/>
            <color indexed="81"/>
            <rFont val="Tahoma"/>
            <family val="2"/>
          </rPr>
          <t>previous</t>
        </r>
        <r>
          <rPr>
            <sz val="12"/>
            <color indexed="81"/>
            <rFont val="Tahoma"/>
            <family val="2"/>
          </rPr>
          <t xml:space="preserve"> fiscal reporting period, </t>
        </r>
        <r>
          <rPr>
            <b/>
            <u/>
            <sz val="12"/>
            <color indexed="81"/>
            <rFont val="Tahoma"/>
            <family val="2"/>
          </rPr>
          <t>only the LAST intervention</t>
        </r>
        <r>
          <rPr>
            <b/>
            <sz val="12"/>
            <color indexed="81"/>
            <rFont val="Tahoma"/>
            <family val="2"/>
          </rPr>
          <t xml:space="preserve"> </t>
        </r>
        <r>
          <rPr>
            <sz val="12"/>
            <color indexed="81"/>
            <rFont val="Tahoma"/>
            <family val="2"/>
          </rPr>
          <t xml:space="preserve">date is carried over into the </t>
        </r>
        <r>
          <rPr>
            <u/>
            <sz val="12"/>
            <color indexed="81"/>
            <rFont val="Tahoma"/>
            <family val="2"/>
          </rPr>
          <t>current</t>
        </r>
        <r>
          <rPr>
            <sz val="12"/>
            <color indexed="81"/>
            <rFont val="Tahoma"/>
            <family val="2"/>
          </rPr>
          <t xml:space="preserve"> workbook. This is key to avoid double counting. 
</t>
        </r>
        <r>
          <rPr>
            <b/>
            <sz val="12"/>
            <color indexed="81"/>
            <rFont val="Tahoma"/>
            <family val="2"/>
          </rPr>
          <t xml:space="preserve">
</t>
        </r>
      </text>
    </comment>
    <comment ref="C2" authorId="0" shapeId="0" xr:uid="{00000000-0006-0000-0C00-000004000000}">
      <text>
        <r>
          <rPr>
            <b/>
            <sz val="12"/>
            <color indexed="81"/>
            <rFont val="Tahoma"/>
            <family val="2"/>
          </rPr>
          <t xml:space="preserve">Do not enter data in this column.
This column automatically 
calculates the follow-up date. </t>
        </r>
      </text>
    </comment>
    <comment ref="D2" authorId="0" shapeId="0" xr:uid="{00000000-0006-0000-0C00-000005000000}">
      <text>
        <r>
          <rPr>
            <sz val="12"/>
            <color indexed="81"/>
            <rFont val="Tahoma"/>
            <family val="2"/>
          </rPr>
          <t xml:space="preserve">An intervention was carried out between </t>
        </r>
        <r>
          <rPr>
            <u/>
            <sz val="12"/>
            <color indexed="81"/>
            <rFont val="Tahoma"/>
            <family val="2"/>
          </rPr>
          <t>April and December</t>
        </r>
        <r>
          <rPr>
            <sz val="12"/>
            <color indexed="81"/>
            <rFont val="Tahoma"/>
            <family val="2"/>
          </rPr>
          <t xml:space="preserve"> of this fiscal reporting period, and  the 3-Month follow-up is required in</t>
        </r>
        <r>
          <rPr>
            <b/>
            <sz val="12"/>
            <color indexed="81"/>
            <rFont val="Tahoma"/>
            <family val="2"/>
          </rPr>
          <t xml:space="preserve"> </t>
        </r>
        <r>
          <rPr>
            <b/>
            <u/>
            <sz val="12"/>
            <color indexed="81"/>
            <rFont val="Tahoma"/>
            <family val="2"/>
          </rPr>
          <t>this</t>
        </r>
        <r>
          <rPr>
            <sz val="12"/>
            <color indexed="81"/>
            <rFont val="Tahoma"/>
            <family val="2"/>
          </rPr>
          <t xml:space="preserve"> reporting period.
</t>
        </r>
        <r>
          <rPr>
            <b/>
            <sz val="12"/>
            <color indexed="81"/>
            <rFont val="Tahoma"/>
            <family val="2"/>
          </rPr>
          <t xml:space="preserve">
*Do not enter data in this column, as it will  automatically generate.</t>
        </r>
      </text>
    </comment>
    <comment ref="E2" authorId="0" shapeId="0" xr:uid="{00000000-0006-0000-0C00-000006000000}">
      <text>
        <r>
          <rPr>
            <sz val="12"/>
            <color indexed="81"/>
            <rFont val="Tahoma"/>
            <family val="2"/>
          </rPr>
          <t xml:space="preserve">An intervention was carried out between </t>
        </r>
        <r>
          <rPr>
            <u/>
            <sz val="12"/>
            <color indexed="81"/>
            <rFont val="Tahoma"/>
            <family val="2"/>
          </rPr>
          <t>January and March</t>
        </r>
        <r>
          <rPr>
            <sz val="12"/>
            <color indexed="81"/>
            <rFont val="Tahoma"/>
            <family val="2"/>
          </rPr>
          <t xml:space="preserve"> of this fiscal reporting period, and the 3-Month follow-up is required in the </t>
        </r>
        <r>
          <rPr>
            <b/>
            <u/>
            <sz val="12"/>
            <color indexed="81"/>
            <rFont val="Tahoma"/>
            <family val="2"/>
          </rPr>
          <t>next</t>
        </r>
        <r>
          <rPr>
            <sz val="12"/>
            <color indexed="81"/>
            <rFont val="Tahoma"/>
            <family val="2"/>
          </rPr>
          <t xml:space="preserve"> reporting period.
</t>
        </r>
        <r>
          <rPr>
            <b/>
            <sz val="12"/>
            <color indexed="81"/>
            <rFont val="Tahoma"/>
            <family val="2"/>
          </rPr>
          <t>*Do not enter data in this column, as it will automatically generate.</t>
        </r>
      </text>
    </comment>
    <comment ref="F2" authorId="2" shapeId="0" xr:uid="{00000000-0006-0000-0C00-000007000000}">
      <text>
        <r>
          <rPr>
            <sz val="12"/>
            <color indexed="81"/>
            <rFont val="Tahoma"/>
            <family val="2"/>
          </rPr>
          <t xml:space="preserve">This column specifies the individuals who received an intervention between </t>
        </r>
        <r>
          <rPr>
            <u/>
            <sz val="12"/>
            <color indexed="81"/>
            <rFont val="Tahoma"/>
            <family val="2"/>
          </rPr>
          <t xml:space="preserve">January and March of the </t>
        </r>
        <r>
          <rPr>
            <b/>
            <u/>
            <sz val="12"/>
            <color indexed="81"/>
            <rFont val="Tahoma"/>
            <family val="2"/>
          </rPr>
          <t>previous</t>
        </r>
        <r>
          <rPr>
            <u/>
            <sz val="12"/>
            <color indexed="81"/>
            <rFont val="Tahoma"/>
            <family val="2"/>
          </rPr>
          <t xml:space="preserve"> fiscal reporting period</t>
        </r>
        <r>
          <rPr>
            <sz val="12"/>
            <color indexed="81"/>
            <rFont val="Tahoma"/>
            <family val="2"/>
          </rPr>
          <t xml:space="preserve"> for which the 3-month follow-up is to be completed in this fiscal reporting year.</t>
        </r>
      </text>
    </comment>
    <comment ref="G2" authorId="0" shapeId="0" xr:uid="{00000000-0006-0000-0C00-000008000000}">
      <text>
        <r>
          <rPr>
            <sz val="12"/>
            <color indexed="81"/>
            <rFont val="Tahoma"/>
            <family val="2"/>
          </rPr>
          <t>Select from the drop down menu :
1 = Yes
Otherwise, leave the cell blank.</t>
        </r>
        <r>
          <rPr>
            <sz val="9"/>
            <color indexed="81"/>
            <rFont val="Tahoma"/>
            <family val="2"/>
          </rPr>
          <t xml:space="preserve">
</t>
        </r>
      </text>
    </comment>
    <comment ref="H2" authorId="0" shapeId="0" xr:uid="{00000000-0006-0000-0C00-000009000000}">
      <text>
        <r>
          <rPr>
            <sz val="12"/>
            <color indexed="81"/>
            <rFont val="Tahoma"/>
            <family val="2"/>
          </rPr>
          <t>Select the reason for not remaining housed after 3 months from the drop down menu.</t>
        </r>
        <r>
          <rPr>
            <sz val="9"/>
            <color indexed="81"/>
            <rFont val="Tahoma"/>
            <family val="2"/>
          </rPr>
          <t xml:space="preserve">
</t>
        </r>
      </text>
    </comment>
    <comment ref="I2" authorId="3" shapeId="0" xr:uid="{00000000-0006-0000-0C00-00000A000000}">
      <text>
        <r>
          <rPr>
            <sz val="12"/>
            <color indexed="81"/>
            <rFont val="Tahoma"/>
            <family val="2"/>
          </rPr>
          <t>Select from the drop down menu :
1 = Yes
Otherwise, leave the cell blank.</t>
        </r>
        <r>
          <rPr>
            <sz val="9"/>
            <color indexed="81"/>
            <rFont val="Tahoma"/>
            <family val="2"/>
          </rPr>
          <t xml:space="preserve">
</t>
        </r>
      </text>
    </comment>
    <comment ref="J2" authorId="1" shapeId="0" xr:uid="{00000000-0006-0000-0C00-00000B000000}">
      <text>
        <r>
          <rPr>
            <sz val="12"/>
            <color indexed="81"/>
            <rFont val="Tahoma"/>
            <family val="2"/>
          </rPr>
          <t>Select the option that applies to the individual from the drop-down menu</t>
        </r>
        <r>
          <rPr>
            <b/>
            <sz val="9"/>
            <color indexed="81"/>
            <rFont val="Tahoma"/>
            <family val="2"/>
          </rPr>
          <t>.</t>
        </r>
        <r>
          <rPr>
            <sz val="9"/>
            <color indexed="81"/>
            <rFont val="Tahoma"/>
            <family val="2"/>
          </rPr>
          <t xml:space="preserve">
</t>
        </r>
      </text>
    </comment>
    <comment ref="K2" authorId="0" shapeId="0" xr:uid="{00000000-0006-0000-0C00-00000C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L2" authorId="0" shapeId="0" xr:uid="{00000000-0006-0000-0C00-00000D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M2" authorId="0" shapeId="0" xr:uid="{00000000-0006-0000-0C00-00000E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N2" authorId="0" shapeId="0" xr:uid="{00000000-0006-0000-0C00-00000F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O2" authorId="0" shapeId="0" xr:uid="{00000000-0006-0000-0C00-000010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P2" authorId="0" shapeId="0" xr:uid="{00000000-0006-0000-0C00-000011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Q2" authorId="4" shapeId="0" xr:uid="{00000000-0006-0000-0C00-000012000000}">
      <text>
        <r>
          <rPr>
            <sz val="12"/>
            <color indexed="81"/>
            <rFont val="Tahoma"/>
            <family val="2"/>
          </rPr>
          <t>The "</t>
        </r>
        <r>
          <rPr>
            <b/>
            <sz val="12"/>
            <color indexed="81"/>
            <rFont val="Tahoma"/>
            <family val="2"/>
          </rPr>
          <t>YOUTH</t>
        </r>
        <r>
          <rPr>
            <sz val="12"/>
            <color indexed="81"/>
            <rFont val="Tahoma"/>
            <family val="2"/>
          </rPr>
          <t xml:space="preserve">" category requires the individual’s age range to be selected from the drop-down menu. 
Otherwise, leave the cell blank.
</t>
        </r>
      </text>
    </comment>
    <comment ref="R2" authorId="0" shapeId="0" xr:uid="{00000000-0006-0000-0C00-000013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S2" authorId="0" shapeId="0" xr:uid="{00000000-0006-0000-0C00-000014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r>
          <rPr>
            <sz val="10"/>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Gervais, Lucie L [NC]</author>
    <author>Rayner, Lenore [NC]</author>
    <author>Coral Garzon, Sirio Alfredo [NHQ]</author>
  </authors>
  <commentList>
    <comment ref="A1" authorId="0" shapeId="0" xr:uid="{00000000-0006-0000-1100-000001000000}">
      <text>
        <r>
          <rPr>
            <sz val="12"/>
            <color indexed="81"/>
            <rFont val="Tahoma"/>
            <family val="2"/>
          </rPr>
          <t xml:space="preserve">Annual Report
</t>
        </r>
        <r>
          <rPr>
            <b/>
            <sz val="12"/>
            <color indexed="81"/>
            <rFont val="Tahoma"/>
            <family val="2"/>
          </rPr>
          <t xml:space="preserve">CLIENT SUPPORT SERVICES - Economic Integration Services </t>
        </r>
        <r>
          <rPr>
            <sz val="12"/>
            <color indexed="81"/>
            <rFont val="Tahoma"/>
            <family val="2"/>
          </rPr>
          <t xml:space="preserve">
</t>
        </r>
        <r>
          <rPr>
            <b/>
            <sz val="12"/>
            <color indexed="81"/>
            <rFont val="Tahoma"/>
            <family val="2"/>
          </rPr>
          <t>Instructions</t>
        </r>
        <r>
          <rPr>
            <sz val="12"/>
            <color indexed="81"/>
            <rFont val="Tahoma"/>
            <family val="2"/>
          </rPr>
          <t xml:space="preserve">
- Provide information for each individual in the columns below.
- Additional information can be found by mousing-over each column heading.
</t>
        </r>
        <r>
          <rPr>
            <b/>
            <sz val="12"/>
            <color indexed="81"/>
            <rFont val="Tahoma"/>
            <family val="2"/>
          </rPr>
          <t>*Note:</t>
        </r>
        <r>
          <rPr>
            <sz val="12"/>
            <color indexed="81"/>
            <rFont val="Tahoma"/>
            <family val="2"/>
          </rPr>
          <t xml:space="preserve"> 
- Once you have entered all data, click on the "</t>
        </r>
        <r>
          <rPr>
            <b/>
            <sz val="12"/>
            <color indexed="81"/>
            <rFont val="Tahoma"/>
            <family val="2"/>
          </rPr>
          <t>Create Demographics Compilation (3)</t>
        </r>
        <r>
          <rPr>
            <sz val="12"/>
            <color indexed="81"/>
            <rFont val="Tahoma"/>
            <family val="2"/>
          </rPr>
          <t>" button located at the top of the page. The "</t>
        </r>
        <r>
          <rPr>
            <b/>
            <sz val="12"/>
            <color indexed="81"/>
            <rFont val="Tahoma"/>
            <family val="2"/>
          </rPr>
          <t>Demographics Complilation</t>
        </r>
        <r>
          <rPr>
            <sz val="12"/>
            <color indexed="81"/>
            <rFont val="Tahoma"/>
            <family val="2"/>
          </rPr>
          <t>" tab will automatically populate.</t>
        </r>
        <r>
          <rPr>
            <b/>
            <sz val="9"/>
            <color indexed="81"/>
            <rFont val="Tahoma"/>
            <family val="2"/>
          </rPr>
          <t xml:space="preserve">
</t>
        </r>
        <r>
          <rPr>
            <b/>
            <sz val="12"/>
            <color indexed="81"/>
            <rFont val="Tahoma"/>
            <family val="2"/>
          </rPr>
          <t xml:space="preserve">
-You must click on the “Create Demographics Compilation (3)” button </t>
        </r>
        <r>
          <rPr>
            <b/>
            <u/>
            <sz val="12"/>
            <color indexed="81"/>
            <rFont val="Tahoma"/>
            <family val="2"/>
          </rPr>
          <t>every time</t>
        </r>
        <r>
          <rPr>
            <b/>
            <sz val="12"/>
            <color indexed="81"/>
            <rFont val="Tahoma"/>
            <family val="2"/>
          </rPr>
          <t xml:space="preserve"> information is added to the page. </t>
        </r>
      </text>
    </comment>
    <comment ref="A3" authorId="0" shapeId="0" xr:uid="{00000000-0006-0000-1100-000002000000}">
      <text>
        <r>
          <rPr>
            <sz val="12"/>
            <color indexed="81"/>
            <rFont val="Tahoma"/>
            <family val="2"/>
          </rPr>
          <t>Indicate the identification number of each individual for which an economic integration service has been provided.
Enter the number "</t>
        </r>
        <r>
          <rPr>
            <b/>
            <sz val="12"/>
            <color indexed="81"/>
            <rFont val="Tahoma"/>
            <family val="2"/>
          </rPr>
          <t>1</t>
        </r>
        <r>
          <rPr>
            <sz val="12"/>
            <color indexed="81"/>
            <rFont val="Tahoma"/>
            <family val="2"/>
          </rPr>
          <t xml:space="preserve">" under the support (s) they would have received between columns </t>
        </r>
        <r>
          <rPr>
            <b/>
            <sz val="12"/>
            <color indexed="81"/>
            <rFont val="Tahoma"/>
            <family val="2"/>
          </rPr>
          <t>B</t>
        </r>
        <r>
          <rPr>
            <sz val="12"/>
            <color indexed="81"/>
            <rFont val="Tahoma"/>
            <family val="2"/>
          </rPr>
          <t xml:space="preserve"> and </t>
        </r>
        <r>
          <rPr>
            <b/>
            <sz val="12"/>
            <color indexed="81"/>
            <rFont val="Tahoma"/>
            <family val="2"/>
          </rPr>
          <t>E</t>
        </r>
        <r>
          <rPr>
            <sz val="12"/>
            <color indexed="81"/>
            <rFont val="Tahoma"/>
            <family val="2"/>
          </rPr>
          <t xml:space="preserve">. 
</t>
        </r>
        <r>
          <rPr>
            <sz val="12"/>
            <color indexed="81"/>
            <rFont val="Tahoma"/>
            <family val="2"/>
          </rPr>
          <t xml:space="preserve">
</t>
        </r>
      </text>
    </comment>
    <comment ref="B3" authorId="1" shapeId="0" xr:uid="{00000000-0006-0000-1100-000003000000}">
      <text>
        <r>
          <rPr>
            <sz val="12"/>
            <color indexed="81"/>
            <rFont val="Tahoma"/>
            <family val="2"/>
          </rPr>
          <t>How many people began receiving income assistance during this fiscal reporting period?
Select "1"  in the column if this applies to the individual. 
Otherwise, leave the cell blank.</t>
        </r>
      </text>
    </comment>
    <comment ref="C3" authorId="1" shapeId="0" xr:uid="{00000000-0006-0000-1100-000004000000}">
      <text>
        <r>
          <rPr>
            <sz val="12"/>
            <color indexed="81"/>
            <rFont val="Tahoma"/>
            <family val="2"/>
          </rPr>
          <t>How many people started new paid employment during this fiscal reporting period?   
Select "1"  in the column if this applies to the individual. 
Otherwise, leave the cell blank.</t>
        </r>
      </text>
    </comment>
    <comment ref="D3" authorId="1" shapeId="0" xr:uid="{00000000-0006-0000-1100-000005000000}">
      <text>
        <r>
          <rPr>
            <sz val="12"/>
            <color indexed="81"/>
            <rFont val="Tahoma"/>
            <family val="2"/>
          </rPr>
          <t>How many people began an education program during this fiscal reporting period?
Select "1"  in the column if this applies to the individual. 
Otherwise, leave the cell blank.</t>
        </r>
      </text>
    </comment>
    <comment ref="E3" authorId="1" shapeId="0" xr:uid="{00000000-0006-0000-1100-000006000000}">
      <text>
        <r>
          <rPr>
            <sz val="12"/>
            <color indexed="81"/>
            <rFont val="Tahoma"/>
            <family val="2"/>
          </rPr>
          <t>How many people began a job-training program during this fiscal reporting period? 
Select "1"  in the column if this applies to the individual. 
Otherwise, leave the cell blank.</t>
        </r>
      </text>
    </comment>
    <comment ref="F3" authorId="0" shapeId="0" xr:uid="{00000000-0006-0000-1100-000007000000}">
      <text>
        <r>
          <rPr>
            <sz val="12"/>
            <color indexed="81"/>
            <rFont val="Tahoma"/>
            <family val="2"/>
          </rPr>
          <t>Select the option that applies to the individual from the drop-down menu.</t>
        </r>
        <r>
          <rPr>
            <sz val="9"/>
            <color indexed="81"/>
            <rFont val="Tahoma"/>
            <family val="2"/>
          </rPr>
          <t xml:space="preserve">
</t>
        </r>
      </text>
    </comment>
    <comment ref="G3" authorId="0" shapeId="0" xr:uid="{00000000-0006-0000-1100-000008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H3" authorId="0" shapeId="0" xr:uid="{00000000-0006-0000-1100-000009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I3" authorId="0" shapeId="0" xr:uid="{00000000-0006-0000-1100-00000A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J3" authorId="0" shapeId="0" xr:uid="{00000000-0006-0000-1100-00000B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K3" authorId="0" shapeId="0" xr:uid="{00000000-0006-0000-1100-00000C000000}">
      <text>
        <r>
          <rPr>
            <sz val="12"/>
            <color indexed="81"/>
            <rFont val="Tahoma"/>
            <family val="2"/>
          </rPr>
          <t>Select "</t>
        </r>
        <r>
          <rPr>
            <b/>
            <sz val="12"/>
            <color indexed="81"/>
            <rFont val="Tahoma"/>
            <family val="2"/>
          </rPr>
          <t>1</t>
        </r>
        <r>
          <rPr>
            <sz val="12"/>
            <color indexed="81"/>
            <rFont val="Tahoma"/>
            <family val="2"/>
          </rPr>
          <t xml:space="preserve">"  in the column if this characteristic applies to the individual. 
Otherwise, leave the cell blank.
</t>
        </r>
      </text>
    </comment>
    <comment ref="L3" authorId="0" shapeId="0" xr:uid="{00000000-0006-0000-1100-00000D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M3" authorId="2" shapeId="0" xr:uid="{00000000-0006-0000-1100-00000E000000}">
      <text>
        <r>
          <rPr>
            <sz val="12"/>
            <color indexed="81"/>
            <rFont val="Tahoma"/>
            <family val="2"/>
          </rPr>
          <t>The "</t>
        </r>
        <r>
          <rPr>
            <b/>
            <sz val="12"/>
            <color indexed="81"/>
            <rFont val="Tahoma"/>
            <family val="2"/>
          </rPr>
          <t>YOUTH</t>
        </r>
        <r>
          <rPr>
            <sz val="12"/>
            <color indexed="81"/>
            <rFont val="Tahoma"/>
            <family val="2"/>
          </rPr>
          <t>" category requires selection of the age range of the individual from the drop- down menu. 
Otherwise, leave the cell blank.</t>
        </r>
      </text>
    </comment>
    <comment ref="N3" authorId="0" shapeId="0" xr:uid="{00000000-0006-0000-1100-00000F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O3" authorId="0" shapeId="0" xr:uid="{00000000-0006-0000-1100-000010000000}">
      <text>
        <r>
          <rPr>
            <sz val="12"/>
            <color indexed="81"/>
            <rFont val="Tahoma"/>
            <family val="2"/>
          </rPr>
          <t>Select "</t>
        </r>
        <r>
          <rPr>
            <b/>
            <sz val="12"/>
            <color indexed="81"/>
            <rFont val="Tahoma"/>
            <family val="2"/>
          </rPr>
          <t>1</t>
        </r>
        <r>
          <rPr>
            <sz val="12"/>
            <color indexed="81"/>
            <rFont val="Tahoma"/>
            <family val="2"/>
          </rPr>
          <t xml:space="preserve">"  in the column if this characteristic applies to the individual. 
Otherwise, leave the cell blank.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Gervais, Lucie L [NC]</author>
  </authors>
  <commentList>
    <comment ref="A2" authorId="0" shapeId="0" xr:uid="{00000000-0006-0000-1400-000001000000}">
      <text>
        <r>
          <rPr>
            <sz val="12"/>
            <color indexed="81"/>
            <rFont val="Tahoma"/>
            <family val="2"/>
          </rPr>
          <t xml:space="preserve">Use one line per individual.
</t>
        </r>
        <r>
          <rPr>
            <sz val="9"/>
            <color indexed="81"/>
            <rFont val="Tahoma"/>
            <family val="2"/>
          </rPr>
          <t xml:space="preserve">
</t>
        </r>
        <r>
          <rPr>
            <b/>
            <sz val="12"/>
            <color indexed="81"/>
            <rFont val="Tahoma"/>
            <family val="2"/>
          </rPr>
          <t xml:space="preserve">*Note: 
You must enter an individual’s identification/name into a new row </t>
        </r>
        <r>
          <rPr>
            <b/>
            <u/>
            <sz val="12"/>
            <color indexed="81"/>
            <rFont val="Tahoma"/>
            <family val="2"/>
          </rPr>
          <t>each time</t>
        </r>
        <r>
          <rPr>
            <b/>
            <sz val="12"/>
            <color indexed="81"/>
            <rFont val="Tahoma"/>
            <family val="2"/>
          </rPr>
          <t xml:space="preserve"> they receive a new social and community integration service.</t>
        </r>
        <r>
          <rPr>
            <sz val="12"/>
            <color indexed="81"/>
            <rFont val="Tahoma"/>
            <family val="2"/>
          </rPr>
          <t xml:space="preserve">
</t>
        </r>
      </text>
    </comment>
    <comment ref="B3" authorId="0" shapeId="0" xr:uid="{00000000-0006-0000-1400-000002000000}">
      <text>
        <r>
          <rPr>
            <b/>
            <sz val="12"/>
            <color indexed="81"/>
            <rFont val="Tahoma"/>
            <family val="2"/>
          </rPr>
          <t>Do not enter any data in this column.</t>
        </r>
        <r>
          <rPr>
            <sz val="9"/>
            <color indexed="81"/>
            <rFont val="Tahoma"/>
            <family val="2"/>
          </rPr>
          <t xml:space="preserve">
</t>
        </r>
      </text>
    </comment>
  </commentList>
</comments>
</file>

<file path=xl/sharedStrings.xml><?xml version="1.0" encoding="utf-8"?>
<sst xmlns="http://schemas.openxmlformats.org/spreadsheetml/2006/main" count="5473" uniqueCount="178">
  <si>
    <t>Client ID</t>
  </si>
  <si>
    <t>Fiscal Year</t>
  </si>
  <si>
    <t>Fiscal Start</t>
  </si>
  <si>
    <t>Fiscal End</t>
  </si>
  <si>
    <t>Previous Fiscal</t>
  </si>
  <si>
    <t>Version</t>
  </si>
  <si>
    <t xml:space="preserve">More than 12 months </t>
  </si>
  <si>
    <t xml:space="preserve">Indigenous Peoples </t>
  </si>
  <si>
    <t xml:space="preserve">Veterans </t>
  </si>
  <si>
    <t>Street to permanent supportive housing</t>
  </si>
  <si>
    <t>Emergency shelter to transitional housing</t>
  </si>
  <si>
    <t>Emergency shelter to permanent supportive housing</t>
  </si>
  <si>
    <t>Hidden homelessness to transitional housing</t>
  </si>
  <si>
    <t>Hidden homelessness to permanent supportive housing</t>
  </si>
  <si>
    <t>Transitional housing to permanent supportive housing</t>
  </si>
  <si>
    <t>Criminal justice system to transitional housing</t>
  </si>
  <si>
    <t>Criminal justice system to permanent supportive housing</t>
  </si>
  <si>
    <t>Health facility to transitional housing</t>
  </si>
  <si>
    <t>Health facility to permanent supportive housing</t>
  </si>
  <si>
    <t>Child welfare system to transitional housing</t>
  </si>
  <si>
    <t>Child welfare system to permanent supportive housing</t>
  </si>
  <si>
    <t>Deceased</t>
  </si>
  <si>
    <t>Youth 
(Aged 12-30)</t>
  </si>
  <si>
    <t>Adults 
(Aged 31-64)</t>
  </si>
  <si>
    <t>Seniors 
(Aged 65+)</t>
  </si>
  <si>
    <t>Indigenous Peoples</t>
  </si>
  <si>
    <t>Veterans</t>
  </si>
  <si>
    <t xml:space="preserve">Reasons for not remaining housed 12 months after placement </t>
  </si>
  <si>
    <t>Returned to homelessness</t>
  </si>
  <si>
    <t xml:space="preserve">Number of People </t>
  </si>
  <si>
    <t xml:space="preserve">Total </t>
  </si>
  <si>
    <t>Number of individuals who did not remain housed for 12 months</t>
  </si>
  <si>
    <t>Gender</t>
  </si>
  <si>
    <t>Children
(Aged 0-11)</t>
  </si>
  <si>
    <t>Adults
(Aged 31-64)</t>
  </si>
  <si>
    <t>Youth
(Aged 12-30</t>
  </si>
  <si>
    <t>Number of days to be placed in housing</t>
  </si>
  <si>
    <t>Street to transitional housing</t>
  </si>
  <si>
    <t>Transition Type</t>
  </si>
  <si>
    <t>Street to housing</t>
  </si>
  <si>
    <t>Emergency shelter to housing</t>
  </si>
  <si>
    <t>Hidden homelessness to housing</t>
  </si>
  <si>
    <t>Transitional housing to housing</t>
  </si>
  <si>
    <t>Permanent supportive housing to housing</t>
  </si>
  <si>
    <t>Criminal justice system to housing</t>
  </si>
  <si>
    <t>Health facility to housing</t>
  </si>
  <si>
    <t>Child welfare system to housing</t>
  </si>
  <si>
    <t xml:space="preserve">Income </t>
  </si>
  <si>
    <t>Employment</t>
  </si>
  <si>
    <t xml:space="preserve">Education </t>
  </si>
  <si>
    <t xml:space="preserve">Job Training </t>
  </si>
  <si>
    <t>Client Sequence Number</t>
  </si>
  <si>
    <t>Total:</t>
  </si>
  <si>
    <t>Children 
(Aged 0-11)</t>
  </si>
  <si>
    <t>Other</t>
  </si>
  <si>
    <t xml:space="preserve">
Veterans </t>
  </si>
  <si>
    <t xml:space="preserve">
Immigrants</t>
  </si>
  <si>
    <t xml:space="preserve">
Veterans</t>
  </si>
  <si>
    <t>Immigrants</t>
  </si>
  <si>
    <t>12-month 
follow-up date</t>
  </si>
  <si>
    <t xml:space="preserve">Total number </t>
  </si>
  <si>
    <t>People with Disabilities / Mental Disabilities</t>
  </si>
  <si>
    <t xml:space="preserve">
Refugee/ 
Refugee Claimants</t>
  </si>
  <si>
    <t>Refugee/ 
Refugee Claimants</t>
  </si>
  <si>
    <t>People with Disabilities / 
Mental Disabilities</t>
  </si>
  <si>
    <t xml:space="preserve">
Refugee/
Refugee Claimants</t>
  </si>
  <si>
    <t>Number of instances of Core Services</t>
  </si>
  <si>
    <t xml:space="preserve">Spent time in public institutions </t>
  </si>
  <si>
    <t>Experienced Homelessness</t>
  </si>
  <si>
    <t>Moved back with family</t>
  </si>
  <si>
    <t>REASONS FOR NOT REMAINING HOUSED</t>
  </si>
  <si>
    <t>Spent time in Public Institutions (Justice, health, youth system)</t>
  </si>
  <si>
    <r>
      <t xml:space="preserve">Intervention between January and March: 
 Due for follow-up </t>
    </r>
    <r>
      <rPr>
        <b/>
        <u/>
        <sz val="11"/>
        <rFont val="Calibri"/>
        <family val="2"/>
        <scheme val="minor"/>
      </rPr>
      <t>next</t>
    </r>
    <r>
      <rPr>
        <b/>
        <sz val="11"/>
        <rFont val="Calibri"/>
        <family val="2"/>
        <scheme val="minor"/>
      </rPr>
      <t xml:space="preserve"> reporting period </t>
    </r>
  </si>
  <si>
    <r>
      <t xml:space="preserve">Intervention between April and December:
 Due for follow-up </t>
    </r>
    <r>
      <rPr>
        <b/>
        <u/>
        <sz val="11"/>
        <rFont val="Calibri"/>
        <family val="2"/>
        <scheme val="minor"/>
      </rPr>
      <t>this</t>
    </r>
    <r>
      <rPr>
        <b/>
        <sz val="11"/>
        <rFont val="Calibri"/>
        <family val="2"/>
        <scheme val="minor"/>
      </rPr>
      <t xml:space="preserve"> reporting period</t>
    </r>
  </si>
  <si>
    <t>3-month 
follow-up date</t>
  </si>
  <si>
    <t>ECONOMIC INTEGRATION SERVICES</t>
  </si>
  <si>
    <t xml:space="preserve"> DEMOGRAPHIC CHARACTERISTICS</t>
  </si>
  <si>
    <t>Date housing 
search began 
(YYYY-MM-DD)</t>
  </si>
  <si>
    <t>Date individual 
was placed into housing
(YYYY-MM-DD)</t>
  </si>
  <si>
    <t>Unable to contact</t>
  </si>
  <si>
    <t>Number of days to be placed into housing</t>
  </si>
  <si>
    <t>Date of intervention             (YYYY-MM-DD)</t>
  </si>
  <si>
    <t xml:space="preserve">Total number of individuals (among those reached)  who did not remain housed after 3 months </t>
  </si>
  <si>
    <t xml:space="preserve">Number of individuals </t>
  </si>
  <si>
    <t>Remained housed after
 3 months?</t>
  </si>
  <si>
    <t>Did not remain housed after
 3 months? (reasons)</t>
  </si>
  <si>
    <t>Total individuals due for a follow-up 
(column D +  F)</t>
  </si>
  <si>
    <t>Seniors
(Aged 65+)</t>
  </si>
  <si>
    <t>Total number of individuals who participated in Social and Community Integration Services</t>
  </si>
  <si>
    <t>Refugee/
Refugee Claimants</t>
  </si>
  <si>
    <t>Income</t>
  </si>
  <si>
    <t>v202021-EN-1_0</t>
  </si>
  <si>
    <t>Male</t>
  </si>
  <si>
    <t>Female</t>
  </si>
  <si>
    <t>12-Month 
Follow-up Date</t>
  </si>
  <si>
    <t>Number of people placed in housing that are due for their 
12-month follow-up.</t>
  </si>
  <si>
    <t xml:space="preserve">Indigenous 
Peoples </t>
  </si>
  <si>
    <t>Reason: 
Deceased</t>
  </si>
  <si>
    <t>Individuals that were unable to be contacted after 
3 months</t>
  </si>
  <si>
    <t xml:space="preserve">Seniors
(Aged 65+)
</t>
  </si>
  <si>
    <t>Unavailable – unknown</t>
  </si>
  <si>
    <t>Individuals that remained housed after 3 months</t>
  </si>
  <si>
    <t>Individuals that did not remain housed after 3 months</t>
  </si>
  <si>
    <t>Individuals that were unable to be contacted after 3 months</t>
  </si>
  <si>
    <t xml:space="preserve">Client Sequence Number
</t>
  </si>
  <si>
    <r>
      <rPr>
        <b/>
        <u/>
        <sz val="11"/>
        <color theme="0"/>
        <rFont val="Calibri"/>
        <family val="2"/>
        <scheme val="minor"/>
      </rPr>
      <t>Individuals carried over from the last reporting period</t>
    </r>
    <r>
      <rPr>
        <b/>
        <sz val="11"/>
        <color theme="0"/>
        <rFont val="Calibri"/>
        <family val="2"/>
        <scheme val="minor"/>
      </rPr>
      <t xml:space="preserve">:  
Due for follow-up this fiscal reporting period. 
</t>
    </r>
    <r>
      <rPr>
        <b/>
        <i/>
        <sz val="11"/>
        <color rgb="FFFF0000"/>
        <rFont val="Calibri"/>
        <family val="2"/>
        <scheme val="minor"/>
      </rPr>
      <t/>
    </r>
  </si>
  <si>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 THIS TAB 
(</t>
    </r>
    <r>
      <rPr>
        <b/>
        <sz val="14"/>
        <rFont val="Calibri"/>
        <family val="2"/>
        <scheme val="minor"/>
      </rPr>
      <t>12 Month Follow-up</t>
    </r>
    <r>
      <rPr>
        <sz val="14"/>
        <rFont val="Calibri"/>
        <family val="2"/>
        <scheme val="minor"/>
      </rPr>
      <t>), 
PLEASE READ THE INSTRUCTIONS CAREFULLY 
BY POSITIONING YOUR CURSOR HERE.</t>
    </r>
  </si>
  <si>
    <r>
      <t xml:space="preserve">Note that Columns </t>
    </r>
    <r>
      <rPr>
        <b/>
        <sz val="11"/>
        <rFont val="Calibri"/>
        <family val="2"/>
        <scheme val="minor"/>
      </rPr>
      <t xml:space="preserve">A, B </t>
    </r>
    <r>
      <rPr>
        <sz val="11"/>
        <rFont val="Calibri"/>
        <family val="2"/>
        <scheme val="minor"/>
      </rPr>
      <t>and</t>
    </r>
    <r>
      <rPr>
        <b/>
        <sz val="11"/>
        <rFont val="Calibri"/>
        <family val="2"/>
        <scheme val="minor"/>
      </rPr>
      <t xml:space="preserve"> C</t>
    </r>
    <r>
      <rPr>
        <sz val="11"/>
        <rFont val="Calibri"/>
        <family val="2"/>
        <scheme val="minor"/>
      </rPr>
      <t xml:space="preserve"> will only contain information on individuals placed into housing f</t>
    </r>
    <r>
      <rPr>
        <sz val="11"/>
        <color rgb="FF7030A0"/>
        <rFont val="Calibri"/>
        <family val="2"/>
        <scheme val="minor"/>
      </rPr>
      <t>r</t>
    </r>
    <r>
      <rPr>
        <sz val="11"/>
        <rFont val="Calibri"/>
        <family val="2"/>
        <scheme val="minor"/>
      </rPr>
      <t xml:space="preserve">om the </t>
    </r>
    <r>
      <rPr>
        <u/>
        <sz val="11"/>
        <rFont val="Calibri"/>
        <family val="2"/>
        <scheme val="minor"/>
      </rPr>
      <t>previous</t>
    </r>
    <r>
      <rPr>
        <sz val="11"/>
        <rFont val="Calibri"/>
        <family val="2"/>
        <scheme val="minor"/>
      </rPr>
      <t xml:space="preserve"> fiscal reporting period. (last years workbook).</t>
    </r>
    <r>
      <rPr>
        <sz val="11"/>
        <color rgb="FFFF0000"/>
        <rFont val="Calibri"/>
        <family val="2"/>
        <scheme val="minor"/>
      </rPr>
      <t xml:space="preserve"> </t>
    </r>
    <r>
      <rPr>
        <b/>
        <sz val="11"/>
        <color rgb="FFFF0000"/>
        <rFont val="Calibri"/>
        <family val="2"/>
        <scheme val="minor"/>
      </rPr>
      <t/>
    </r>
  </si>
  <si>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INTO THIS TAB 
(</t>
    </r>
    <r>
      <rPr>
        <b/>
        <sz val="14"/>
        <rFont val="Calibri"/>
        <family val="2"/>
        <scheme val="minor"/>
      </rPr>
      <t>Emergency Housing Funding</t>
    </r>
    <r>
      <rPr>
        <sz val="14"/>
        <rFont val="Calibri"/>
        <family val="2"/>
        <scheme val="minor"/>
      </rPr>
      <t>), 
PLEASE READ THE INSTRUCTIONS CAREFULLY
BY POSITIONING YOUR CURSOR HERE.</t>
    </r>
  </si>
  <si>
    <r>
      <rPr>
        <b/>
        <sz val="14"/>
        <color rgb="FFFF0000"/>
        <rFont val="Calibri"/>
        <family val="2"/>
        <scheme val="minor"/>
      </rPr>
      <t>*</t>
    </r>
    <r>
      <rPr>
        <sz val="14"/>
        <color theme="1"/>
        <rFont val="Calibri"/>
        <family val="2"/>
        <scheme val="minor"/>
      </rPr>
      <t xml:space="preserve"> </t>
    </r>
    <r>
      <rPr>
        <b/>
        <u/>
        <sz val="14"/>
        <color theme="1"/>
        <rFont val="Calibri"/>
        <family val="2"/>
        <scheme val="minor"/>
      </rPr>
      <t>BEFORE</t>
    </r>
    <r>
      <rPr>
        <sz val="14"/>
        <color theme="1"/>
        <rFont val="Calibri"/>
        <family val="2"/>
        <scheme val="minor"/>
      </rPr>
      <t xml:space="preserve"> ENTERING DATA INTO THIS TAB
(</t>
    </r>
    <r>
      <rPr>
        <b/>
        <sz val="14"/>
        <color theme="1"/>
        <rFont val="Calibri"/>
        <family val="2"/>
        <scheme val="minor"/>
      </rPr>
      <t>Economic Integration</t>
    </r>
    <r>
      <rPr>
        <sz val="14"/>
        <color theme="1"/>
        <rFont val="Calibri"/>
        <family val="2"/>
        <scheme val="minor"/>
      </rPr>
      <t>), 
PLEASE READ THE INSTRUCTIONS CAREFULLY 
BY POSITIONING YOUR CURSOR HERE.</t>
    </r>
  </si>
  <si>
    <t>Total number of individuals placed in housing this fiscal reporting period.</t>
  </si>
  <si>
    <t>CS - SUMMARY</t>
  </si>
  <si>
    <r>
      <t xml:space="preserve">Intervention between
 </t>
    </r>
    <r>
      <rPr>
        <b/>
        <u/>
        <sz val="11"/>
        <color theme="0"/>
        <rFont val="Calibri"/>
        <family val="2"/>
        <scheme val="minor"/>
      </rPr>
      <t>April and December</t>
    </r>
    <r>
      <rPr>
        <b/>
        <sz val="11"/>
        <color theme="0"/>
        <rFont val="Calibri"/>
        <family val="2"/>
        <scheme val="minor"/>
      </rPr>
      <t>: 
Due for follow-up *</t>
    </r>
    <r>
      <rPr>
        <b/>
        <sz val="12"/>
        <color theme="0"/>
        <rFont val="Calibri"/>
        <family val="2"/>
        <scheme val="minor"/>
      </rPr>
      <t xml:space="preserve">this </t>
    </r>
    <r>
      <rPr>
        <b/>
        <sz val="11"/>
        <color theme="0"/>
        <rFont val="Calibri"/>
        <family val="2"/>
        <scheme val="minor"/>
      </rPr>
      <t>fiscal reporting period</t>
    </r>
  </si>
  <si>
    <r>
      <t xml:space="preserve">Intervention between 
</t>
    </r>
    <r>
      <rPr>
        <b/>
        <u/>
        <sz val="11"/>
        <color theme="0"/>
        <rFont val="Calibri"/>
        <family val="2"/>
        <scheme val="minor"/>
      </rPr>
      <t>January and March</t>
    </r>
    <r>
      <rPr>
        <b/>
        <sz val="11"/>
        <color theme="0"/>
        <rFont val="Calibri"/>
        <family val="2"/>
        <scheme val="minor"/>
      </rPr>
      <t>:  
Due for follow-up *</t>
    </r>
    <r>
      <rPr>
        <b/>
        <sz val="12"/>
        <color theme="0"/>
        <rFont val="Calibri"/>
        <family val="2"/>
        <scheme val="minor"/>
      </rPr>
      <t>next</t>
    </r>
    <r>
      <rPr>
        <b/>
        <sz val="11"/>
        <color theme="0"/>
        <rFont val="Calibri"/>
        <family val="2"/>
        <scheme val="minor"/>
      </rPr>
      <t xml:space="preserve"> fiscal reporting period </t>
    </r>
  </si>
  <si>
    <r>
      <rPr>
        <b/>
        <u/>
        <sz val="11"/>
        <color theme="0"/>
        <rFont val="Calibri"/>
        <family val="2"/>
        <scheme val="minor"/>
      </rPr>
      <t>Clients carried over from last reporting period</t>
    </r>
    <r>
      <rPr>
        <b/>
        <sz val="11"/>
        <color theme="0"/>
        <rFont val="Calibri"/>
        <family val="2"/>
        <scheme val="minor"/>
      </rPr>
      <t xml:space="preserve">:  
Due for follow-up </t>
    </r>
    <r>
      <rPr>
        <b/>
        <u/>
        <sz val="11"/>
        <color theme="0"/>
        <rFont val="Calibri"/>
        <family val="2"/>
        <scheme val="minor"/>
      </rPr>
      <t>this fiscal</t>
    </r>
    <r>
      <rPr>
        <b/>
        <sz val="11"/>
        <color theme="0"/>
        <rFont val="Calibri"/>
        <family val="2"/>
        <scheme val="minor"/>
      </rPr>
      <t xml:space="preserve"> reporting period</t>
    </r>
  </si>
  <si>
    <r>
      <t xml:space="preserve">Individuals that  </t>
    </r>
    <r>
      <rPr>
        <b/>
        <u/>
        <sz val="11"/>
        <color theme="0"/>
        <rFont val="Calibri"/>
        <family val="2"/>
        <scheme val="minor"/>
      </rPr>
      <t>remained</t>
    </r>
    <r>
      <rPr>
        <b/>
        <sz val="11"/>
        <color theme="0"/>
        <rFont val="Calibri"/>
        <family val="2"/>
        <scheme val="minor"/>
      </rPr>
      <t xml:space="preserve"> 
housed after 
3 months</t>
    </r>
  </si>
  <si>
    <r>
      <t xml:space="preserve">Individuals that </t>
    </r>
    <r>
      <rPr>
        <b/>
        <u/>
        <sz val="11"/>
        <color theme="0"/>
        <rFont val="Calibri"/>
        <family val="2"/>
        <scheme val="minor"/>
      </rPr>
      <t>did not</t>
    </r>
    <r>
      <rPr>
        <b/>
        <sz val="11"/>
        <color theme="0"/>
        <rFont val="Calibri"/>
        <family val="2"/>
        <scheme val="minor"/>
      </rPr>
      <t xml:space="preserve"> 
</t>
    </r>
    <r>
      <rPr>
        <b/>
        <u/>
        <sz val="11"/>
        <color theme="0"/>
        <rFont val="Calibri"/>
        <family val="2"/>
        <scheme val="minor"/>
      </rPr>
      <t>remain</t>
    </r>
    <r>
      <rPr>
        <b/>
        <sz val="11"/>
        <color theme="0"/>
        <rFont val="Calibri"/>
        <family val="2"/>
        <scheme val="minor"/>
      </rPr>
      <t xml:space="preserve"> housed after 
3 months</t>
    </r>
  </si>
  <si>
    <r>
      <rPr>
        <b/>
        <sz val="24"/>
        <color theme="0"/>
        <rFont val="Calibri"/>
        <family val="2"/>
        <scheme val="minor"/>
      </rPr>
      <t>*ADMINISTRATIVE USE ONLY</t>
    </r>
    <r>
      <rPr>
        <sz val="11"/>
        <color theme="0"/>
        <rFont val="Calibri"/>
        <family val="2"/>
        <scheme val="minor"/>
      </rPr>
      <t xml:space="preserve">
</t>
    </r>
    <r>
      <rPr>
        <b/>
        <sz val="18"/>
        <color theme="0"/>
        <rFont val="Calibri"/>
        <family val="2"/>
        <scheme val="minor"/>
      </rPr>
      <t>(No information must be entered in this table) 
Please click on the following tab “Demographics Compilation (1)”</t>
    </r>
  </si>
  <si>
    <t xml:space="preserve">How many people began a job-training program 
during this fiscal reporting period? </t>
  </si>
  <si>
    <t>How many people began receiving income assistance 
during this fiscal reporting period?</t>
  </si>
  <si>
    <t>Total number of individuals who were due for a 3-month follow-up THIS fiscal reporting period.</t>
  </si>
  <si>
    <r>
      <t xml:space="preserve">3 - Number of people from the previous fiscal reporting period who are due for their 3-month follow-up. 
(People served between </t>
    </r>
    <r>
      <rPr>
        <b/>
        <u/>
        <sz val="12"/>
        <color theme="1"/>
        <rFont val="Calibri"/>
        <family val="2"/>
        <scheme val="minor"/>
      </rPr>
      <t>January 1 - March 31</t>
    </r>
    <r>
      <rPr>
        <sz val="12"/>
        <color theme="1"/>
        <rFont val="Calibri"/>
        <family val="2"/>
        <scheme val="minor"/>
      </rPr>
      <t xml:space="preserve"> from the </t>
    </r>
    <r>
      <rPr>
        <b/>
        <u/>
        <sz val="12"/>
        <color theme="1"/>
        <rFont val="Calibri"/>
        <family val="2"/>
        <scheme val="minor"/>
      </rPr>
      <t xml:space="preserve">previous </t>
    </r>
    <r>
      <rPr>
        <sz val="12"/>
        <color theme="1"/>
        <rFont val="Calibri"/>
        <family val="2"/>
        <scheme val="minor"/>
      </rPr>
      <t>fiscal reporting period)</t>
    </r>
  </si>
  <si>
    <r>
      <rPr>
        <b/>
        <sz val="24"/>
        <color theme="0"/>
        <rFont val="Calibri"/>
        <family val="2"/>
        <scheme val="minor"/>
      </rPr>
      <t>*ADMINISTRATIVE USE ONLY</t>
    </r>
    <r>
      <rPr>
        <sz val="12"/>
        <color theme="0"/>
        <rFont val="Calibri"/>
        <family val="2"/>
        <scheme val="minor"/>
      </rPr>
      <t xml:space="preserve">
</t>
    </r>
    <r>
      <rPr>
        <b/>
        <sz val="18"/>
        <color theme="0"/>
        <rFont val="Calibri"/>
        <family val="2"/>
        <scheme val="minor"/>
      </rPr>
      <t>(No information must be entered in this table) 
Please click on the following tab “Demographics Compilation (2)”</t>
    </r>
  </si>
  <si>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 THIS TAB 
(</t>
    </r>
    <r>
      <rPr>
        <b/>
        <sz val="14"/>
        <rFont val="Calibri"/>
        <family val="2"/>
        <scheme val="minor"/>
      </rPr>
      <t>Housing Placement</t>
    </r>
    <r>
      <rPr>
        <sz val="14"/>
        <rFont val="Calibri"/>
        <family val="2"/>
        <scheme val="minor"/>
      </rPr>
      <t xml:space="preserve">), 
PLEASE READ THE INSTRUCTIONS CAREFULLY BY POSITIONING YOUR CURSOR HERE. </t>
    </r>
  </si>
  <si>
    <r>
      <rPr>
        <b/>
        <sz val="24"/>
        <color theme="0"/>
        <rFont val="Calibri"/>
        <family val="2"/>
        <scheme val="minor"/>
      </rPr>
      <t>*ADMINISTRATIVE USE ONLY</t>
    </r>
    <r>
      <rPr>
        <sz val="11"/>
        <color theme="0"/>
        <rFont val="Calibri"/>
        <family val="2"/>
        <scheme val="minor"/>
      </rPr>
      <t xml:space="preserve">
</t>
    </r>
    <r>
      <rPr>
        <b/>
        <sz val="18"/>
        <color theme="0"/>
        <rFont val="Calibri"/>
        <family val="2"/>
        <scheme val="minor"/>
      </rPr>
      <t>(No information must be entered in this table) 
Please click on the following tab “Demographics Compilation (3)”</t>
    </r>
  </si>
  <si>
    <t xml:space="preserve">The number of additional spaces is a direct result of additional beds added to the facility. For example, if an emergency shelter added ten (10) single beds, then an average of ten (10) additional spaces would be available in this residential facility. If a family shelter adds three (3) Queen-sized beds then, it is expected that six (6) additional spaces would be available. You will be required to confirm this number in the final annual report. </t>
  </si>
  <si>
    <t>Results are only required in the final Annual Report</t>
  </si>
  <si>
    <t>Emergency Shelter</t>
  </si>
  <si>
    <t>Transitional Housing</t>
  </si>
  <si>
    <t>Permanent Supportive Housing</t>
  </si>
  <si>
    <t>Youth 
(Aged 12-24)</t>
  </si>
  <si>
    <t>Adults 
(Aged 25-64)</t>
  </si>
  <si>
    <t>Non-binary</t>
  </si>
  <si>
    <t>1 . Total number of people who did not remain housed at 
12 months.</t>
  </si>
  <si>
    <t>Youth
(Aged 12-24)</t>
  </si>
  <si>
    <t>Adults
(Aged 25-64)</t>
  </si>
  <si>
    <t>Number of people placed into more stable housing</t>
  </si>
  <si>
    <t>Client ID for each individual and
 family member in a household</t>
  </si>
  <si>
    <t>Total number of people who benefitted from an Emergency Housing Funding service during this fiscal reporting period.</t>
  </si>
  <si>
    <t>Capital Investments - Increased capacity 
Number of additional spaces added to the facility as a result of additional beds</t>
  </si>
  <si>
    <t>4 - Total number of unique individuals who benefited from a prevention and shelter diversion services during THIS fiscal reporting period.</t>
  </si>
  <si>
    <r>
      <t xml:space="preserve">2 - Number of people who benefited from a prevention and shelter diversion service between </t>
    </r>
    <r>
      <rPr>
        <b/>
        <u/>
        <sz val="12"/>
        <color theme="1"/>
        <rFont val="Calibri"/>
        <family val="2"/>
        <scheme val="minor"/>
      </rPr>
      <t>January 1 and March 31</t>
    </r>
    <r>
      <rPr>
        <sz val="12"/>
        <color theme="1"/>
        <rFont val="Calibri"/>
        <family val="2"/>
        <scheme val="minor"/>
      </rPr>
      <t xml:space="preserve"> of this fiscal reporting period. (Follow-up occurs in the NEXT fiscal reporting period)</t>
    </r>
  </si>
  <si>
    <r>
      <t xml:space="preserve">1 - Number of people who benefited from a prevention and shelter diversion service between </t>
    </r>
    <r>
      <rPr>
        <b/>
        <u/>
        <sz val="12"/>
        <rFont val="Calibri"/>
        <family val="2"/>
        <scheme val="minor"/>
      </rPr>
      <t>April 1 and December 31</t>
    </r>
    <r>
      <rPr>
        <sz val="12"/>
        <rFont val="Calibri"/>
        <family val="2"/>
        <scheme val="minor"/>
      </rPr>
      <t xml:space="preserve"> of this fiscal reporting period. (Follow-up occurs in THIS fiscal reporting period)</t>
    </r>
  </si>
  <si>
    <t>The following demographics are reflective of individuals who received a prevention and shelter diversion service in this fiscal reporting period.
(Total of questions 1 and 2)</t>
  </si>
  <si>
    <t xml:space="preserve">How many people started new paid employment 
during this fiscal reporting period?   </t>
  </si>
  <si>
    <t>SUCCESSES AND CHALLENGES</t>
  </si>
  <si>
    <t>Please provide additional information on any success story or challenge you would like to share as a result of RH-funded activities. This can include unexpected outcomes achieved during your project.</t>
  </si>
  <si>
    <r>
      <rPr>
        <b/>
        <sz val="11"/>
        <color theme="0" tint="-0.499984740745262"/>
        <rFont val="Calibri"/>
        <family val="2"/>
        <scheme val="minor"/>
      </rPr>
      <t>Qualitative summary (optional).</t>
    </r>
    <r>
      <rPr>
        <b/>
        <i/>
        <sz val="11"/>
        <color theme="0" tint="-0.499984740745262"/>
        <rFont val="Calibri"/>
        <family val="2"/>
        <scheme val="minor"/>
      </rPr>
      <t xml:space="preserve">
</t>
    </r>
  </si>
  <si>
    <t>Optional - Successes and Challenges as a result of RH funding</t>
  </si>
  <si>
    <r>
      <rPr>
        <sz val="14"/>
        <rFont val="Calibri"/>
        <family val="2"/>
        <scheme val="minor"/>
      </rPr>
      <t xml:space="preserve">Annual Report
</t>
    </r>
    <r>
      <rPr>
        <b/>
        <sz val="16"/>
        <rFont val="Calibri"/>
        <family val="2"/>
        <scheme val="minor"/>
      </rPr>
      <t xml:space="preserve">PREVENTION AND SHELTER DIVERSION SERVICES - </t>
    </r>
    <r>
      <rPr>
        <sz val="16"/>
        <rFont val="Calibri"/>
        <family val="2"/>
        <scheme val="minor"/>
      </rPr>
      <t xml:space="preserve">Secondary Services. Qualitative summary of Secondary Prevention and Shelter Diversion </t>
    </r>
    <r>
      <rPr>
        <sz val="14"/>
        <rFont val="Calibri"/>
        <family val="2"/>
        <scheme val="minor"/>
      </rPr>
      <t xml:space="preserve">
</t>
    </r>
    <r>
      <rPr>
        <b/>
        <sz val="14"/>
        <rFont val="Calibri"/>
        <family val="2"/>
        <scheme val="minor"/>
      </rPr>
      <t xml:space="preserve">
</t>
    </r>
  </si>
  <si>
    <t xml:space="preserve">Provide a qualitative summary of the Secondary Prevention and Shelter Diversion services that were provided to individuals at risk of becoming homeless. </t>
  </si>
  <si>
    <t>0 - 180 days (Up to 6 months)</t>
  </si>
  <si>
    <t>181 – 365 days (Between 6 and 12 months)</t>
  </si>
  <si>
    <t/>
  </si>
  <si>
    <t>Individual was still housed at 12 months and still required supports</t>
  </si>
  <si>
    <t>Individual had successfully exited the program at or any time before 12 months</t>
  </si>
  <si>
    <t>Individual was no longer housed 
at 12 months</t>
  </si>
  <si>
    <t>Reason:
Spent time in a Public Institution</t>
  </si>
  <si>
    <t>Reason:
Other</t>
  </si>
  <si>
    <t>2 . Total number of people who had successfully exited the program at or any time before 12 months.</t>
  </si>
  <si>
    <t>3 . Total number of people that were still housed at 12 months and still required supports.</t>
  </si>
  <si>
    <t>4 . Total number of people that were not reached  at 12.</t>
  </si>
  <si>
    <t>Number of additional spaces created as a result of additional beds added to the facility:</t>
  </si>
  <si>
    <t>How many people began an education program 
during this fiscal reporting period?</t>
  </si>
  <si>
    <t>Individual was not reached</t>
  </si>
  <si>
    <t>Reason:
Returned to homelessness</t>
  </si>
  <si>
    <r>
      <rPr>
        <b/>
        <sz val="14"/>
        <color rgb="FFFF0000"/>
        <rFont val="Calibri"/>
        <family val="2"/>
        <scheme val="minor"/>
      </rPr>
      <t>*</t>
    </r>
    <r>
      <rPr>
        <sz val="14"/>
        <color theme="1"/>
        <rFont val="Calibri"/>
        <family val="2"/>
        <scheme val="minor"/>
      </rPr>
      <t xml:space="preserve"> </t>
    </r>
    <r>
      <rPr>
        <b/>
        <u/>
        <sz val="14"/>
        <color theme="1"/>
        <rFont val="Calibri"/>
        <family val="2"/>
        <scheme val="minor"/>
      </rPr>
      <t>BEFORE</t>
    </r>
    <r>
      <rPr>
        <sz val="14"/>
        <color theme="1"/>
        <rFont val="Calibri"/>
        <family val="2"/>
        <scheme val="minor"/>
      </rPr>
      <t xml:space="preserve"> ENTERING DATA INTO THIS TAB 
(</t>
    </r>
    <r>
      <rPr>
        <b/>
        <sz val="14"/>
        <color theme="1"/>
        <rFont val="Calibri"/>
        <family val="2"/>
        <scheme val="minor"/>
      </rPr>
      <t>Prevention and Shelter Diversion</t>
    </r>
    <r>
      <rPr>
        <sz val="14"/>
        <color theme="1"/>
        <rFont val="Calibri"/>
        <family val="2"/>
        <scheme val="minor"/>
      </rPr>
      <t>), 
PLEASE READ THE INSTRUCTIONS CAREFULLY BY POSITIONING YOUR CURSOR HERE.</t>
    </r>
  </si>
  <si>
    <r>
      <rPr>
        <sz val="12"/>
        <rFont val="Calibri"/>
        <family val="2"/>
        <scheme val="minor"/>
      </rPr>
      <t xml:space="preserve">Annual Report
</t>
    </r>
    <r>
      <rPr>
        <b/>
        <sz val="14"/>
        <rFont val="Calibri"/>
        <family val="2"/>
        <scheme val="minor"/>
      </rPr>
      <t xml:space="preserve">HOUSING PLACEMENT - </t>
    </r>
    <r>
      <rPr>
        <sz val="14"/>
        <rFont val="Calibri"/>
        <family val="2"/>
        <scheme val="minor"/>
      </rPr>
      <t>Number of days to be placed in housing and number of people placed into more stable housing SUMMARY tables.</t>
    </r>
    <r>
      <rPr>
        <b/>
        <sz val="14"/>
        <rFont val="Calibri"/>
        <family val="2"/>
        <scheme val="minor"/>
      </rPr>
      <t xml:space="preserve">
</t>
    </r>
    <r>
      <rPr>
        <sz val="12"/>
        <rFont val="Calibri"/>
        <family val="2"/>
        <scheme val="minor"/>
      </rPr>
      <t xml:space="preserve">- </t>
    </r>
    <r>
      <rPr>
        <u/>
        <sz val="12"/>
        <color rgb="FFFF0000"/>
        <rFont val="Calibri"/>
        <family val="2"/>
        <scheme val="minor"/>
      </rPr>
      <t>Do not enter any data in this table</t>
    </r>
    <r>
      <rPr>
        <sz val="12"/>
        <rFont val="Calibri"/>
        <family val="2"/>
        <scheme val="minor"/>
      </rPr>
      <t>. The information will automatically populate from column</t>
    </r>
    <r>
      <rPr>
        <b/>
        <sz val="12"/>
        <rFont val="Calibri"/>
        <family val="2"/>
        <scheme val="minor"/>
      </rPr>
      <t xml:space="preserve"> D</t>
    </r>
    <r>
      <rPr>
        <sz val="12"/>
        <rFont val="Calibri"/>
        <family val="2"/>
        <scheme val="minor"/>
      </rPr>
      <t xml:space="preserve"> from the "Housing Placement" tab.
- This table should </t>
    </r>
    <r>
      <rPr>
        <u/>
        <sz val="12"/>
        <rFont val="Calibri"/>
        <family val="2"/>
        <scheme val="minor"/>
      </rPr>
      <t>only</t>
    </r>
    <r>
      <rPr>
        <sz val="12"/>
        <rFont val="Calibri"/>
        <family val="2"/>
        <scheme val="minor"/>
      </rPr>
      <t xml:space="preserve"> be used to report data into the RROL platform. </t>
    </r>
    <r>
      <rPr>
        <sz val="11"/>
        <rFont val="Calibri"/>
        <family val="2"/>
        <scheme val="minor"/>
      </rPr>
      <t xml:space="preserve">
</t>
    </r>
  </si>
  <si>
    <r>
      <t xml:space="preserve">Compilation of Demographics (1)
</t>
    </r>
    <r>
      <rPr>
        <u/>
        <sz val="14"/>
        <color rgb="FFFF0000"/>
        <rFont val="Calibri"/>
        <family val="2"/>
        <scheme val="minor"/>
      </rPr>
      <t>Do not enter any data in this table</t>
    </r>
    <r>
      <rPr>
        <sz val="14"/>
        <color rgb="FFFF0000"/>
        <rFont val="Calibri"/>
        <family val="2"/>
        <scheme val="minor"/>
      </rPr>
      <t>.</t>
    </r>
    <r>
      <rPr>
        <sz val="14"/>
        <rFont val="Calibri"/>
        <family val="2"/>
        <scheme val="minor"/>
      </rPr>
      <t xml:space="preserve"> The data will automatically populate from the “Housing Placement” tab.
This table should </t>
    </r>
    <r>
      <rPr>
        <u/>
        <sz val="14"/>
        <rFont val="Calibri"/>
        <family val="2"/>
        <scheme val="minor"/>
      </rPr>
      <t>only</t>
    </r>
    <r>
      <rPr>
        <sz val="14"/>
        <rFont val="Calibri"/>
        <family val="2"/>
        <scheme val="minor"/>
      </rPr>
      <t xml:space="preserve"> be used to report data into the RROL platform. </t>
    </r>
    <r>
      <rPr>
        <sz val="18"/>
        <rFont val="Calibri"/>
        <family val="2"/>
        <scheme val="minor"/>
      </rPr>
      <t xml:space="preserve">
</t>
    </r>
  </si>
  <si>
    <r>
      <rPr>
        <sz val="12"/>
        <color theme="1"/>
        <rFont val="Calibri"/>
        <family val="2"/>
        <scheme val="minor"/>
      </rPr>
      <t>ANNUAL REPORT</t>
    </r>
    <r>
      <rPr>
        <sz val="11"/>
        <color theme="1"/>
        <rFont val="Calibri"/>
        <family val="2"/>
        <scheme val="minor"/>
      </rPr>
      <t xml:space="preserve">
</t>
    </r>
    <r>
      <rPr>
        <b/>
        <sz val="14"/>
        <color theme="1"/>
        <rFont val="Calibri"/>
        <family val="2"/>
        <scheme val="minor"/>
      </rPr>
      <t>HOUSING 12 MONTH FOLLOW-UP</t>
    </r>
    <r>
      <rPr>
        <sz val="11"/>
        <color theme="1"/>
        <rFont val="Calibri"/>
        <family val="2"/>
        <scheme val="minor"/>
      </rPr>
      <t xml:space="preserve">: </t>
    </r>
    <r>
      <rPr>
        <sz val="14"/>
        <color theme="1"/>
        <rFont val="Calibri"/>
        <family val="2"/>
        <scheme val="minor"/>
      </rPr>
      <t xml:space="preserve"> Status at 12-Months SUMMARY</t>
    </r>
    <r>
      <rPr>
        <sz val="11"/>
        <color theme="1"/>
        <rFont val="Calibri"/>
        <family val="2"/>
        <scheme val="minor"/>
      </rPr>
      <t xml:space="preserve">
-  </t>
    </r>
    <r>
      <rPr>
        <u/>
        <sz val="11"/>
        <color rgb="FFFF0000"/>
        <rFont val="Calibri"/>
        <family val="2"/>
        <scheme val="minor"/>
      </rPr>
      <t xml:space="preserve">Do not enter any data in this table. </t>
    </r>
    <r>
      <rPr>
        <sz val="11"/>
        <color theme="1"/>
        <rFont val="Calibri"/>
        <family val="2"/>
        <scheme val="minor"/>
      </rPr>
      <t xml:space="preserve">The information will automatically populate from the "Housing - 12-Month Follow-up" tab.
- This table should only be used to enter data into the RROL platform.
</t>
    </r>
  </si>
  <si>
    <r>
      <rPr>
        <sz val="12"/>
        <color theme="1"/>
        <rFont val="Calibri"/>
        <family val="2"/>
        <scheme val="minor"/>
      </rPr>
      <t>ANNUAL REPORT</t>
    </r>
    <r>
      <rPr>
        <sz val="11"/>
        <color theme="1"/>
        <rFont val="Calibri"/>
        <family val="2"/>
        <scheme val="minor"/>
      </rPr>
      <t xml:space="preserve">
1. </t>
    </r>
    <r>
      <rPr>
        <b/>
        <sz val="14"/>
        <color theme="1"/>
        <rFont val="Calibri"/>
        <family val="2"/>
        <scheme val="minor"/>
      </rPr>
      <t>Not Housed</t>
    </r>
    <r>
      <rPr>
        <sz val="11"/>
        <color theme="1"/>
        <rFont val="Calibri"/>
        <family val="2"/>
        <scheme val="minor"/>
      </rPr>
      <t xml:space="preserve">: </t>
    </r>
    <r>
      <rPr>
        <sz val="14"/>
        <color theme="1"/>
        <rFont val="Calibri"/>
        <family val="2"/>
        <scheme val="minor"/>
      </rPr>
      <t>Reasons for not remaining housed</t>
    </r>
    <r>
      <rPr>
        <sz val="11"/>
        <color theme="1"/>
        <rFont val="Calibri"/>
        <family val="2"/>
        <scheme val="minor"/>
      </rPr>
      <t xml:space="preserve">
- </t>
    </r>
    <r>
      <rPr>
        <u/>
        <sz val="11"/>
        <color rgb="FFFF0000"/>
        <rFont val="Calibri"/>
        <family val="2"/>
        <scheme val="minor"/>
      </rPr>
      <t>Do not enter data in this table.</t>
    </r>
    <r>
      <rPr>
        <sz val="11"/>
        <color theme="1"/>
        <rFont val="Calibri"/>
        <family val="2"/>
        <scheme val="minor"/>
      </rPr>
      <t xml:space="preserve"> The information will automatically populate from the "Housing - 12-Month Follow-Up" tab.   
- This table should only be used to enter data into the RROL platform.</t>
    </r>
  </si>
  <si>
    <r>
      <rPr>
        <b/>
        <sz val="18"/>
        <rFont val="Calibri"/>
        <family val="2"/>
        <scheme val="minor"/>
      </rPr>
      <t>Compilation of Demographics (2)
Prevention and Shelter Diversion</t>
    </r>
    <r>
      <rPr>
        <sz val="18"/>
        <rFont val="Calibri"/>
        <family val="2"/>
        <scheme val="minor"/>
      </rPr>
      <t xml:space="preserve">
</t>
    </r>
    <r>
      <rPr>
        <sz val="14"/>
        <rFont val="Calibri"/>
        <family val="2"/>
        <scheme val="minor"/>
      </rPr>
      <t xml:space="preserve">This table should only be used to report data into the RROL platform. </t>
    </r>
  </si>
  <si>
    <r>
      <rPr>
        <sz val="12"/>
        <rFont val="Calibri"/>
        <family val="2"/>
        <scheme val="minor"/>
      </rPr>
      <t>Annual Report</t>
    </r>
    <r>
      <rPr>
        <sz val="14"/>
        <rFont val="Calibri"/>
        <family val="2"/>
        <scheme val="minor"/>
      </rPr>
      <t xml:space="preserve"> </t>
    </r>
    <r>
      <rPr>
        <b/>
        <sz val="14"/>
        <rFont val="Calibri"/>
        <family val="2"/>
        <scheme val="minor"/>
      </rPr>
      <t xml:space="preserve">
PREVENTION AND SHELTER DIVERSION SERVICES - Prevention and shelter diversion</t>
    </r>
    <r>
      <rPr>
        <sz val="14"/>
        <rFont val="Calibri"/>
        <family val="2"/>
        <scheme val="minor"/>
      </rPr>
      <t xml:space="preserve"> Not housed at 3-Month SUMMARY </t>
    </r>
    <r>
      <rPr>
        <b/>
        <sz val="11"/>
        <color theme="1"/>
        <rFont val="Calibri"/>
        <family val="2"/>
        <scheme val="minor"/>
      </rPr>
      <t xml:space="preserve">
</t>
    </r>
    <r>
      <rPr>
        <sz val="11"/>
        <color theme="1"/>
        <rFont val="Calibri"/>
        <family val="2"/>
        <scheme val="minor"/>
      </rPr>
      <t xml:space="preserve">Number of people (among those reached) who </t>
    </r>
    <r>
      <rPr>
        <u/>
        <sz val="11"/>
        <color theme="1"/>
        <rFont val="Calibri"/>
        <family val="2"/>
        <scheme val="minor"/>
      </rPr>
      <t>did not remain</t>
    </r>
    <r>
      <rPr>
        <sz val="11"/>
        <color theme="1"/>
        <rFont val="Calibri"/>
        <family val="2"/>
        <scheme val="minor"/>
      </rPr>
      <t xml:space="preserve"> housed at 3 months.
</t>
    </r>
    <r>
      <rPr>
        <b/>
        <sz val="11"/>
        <color theme="1"/>
        <rFont val="Calibri"/>
        <family val="2"/>
        <scheme val="minor"/>
      </rPr>
      <t xml:space="preserve">
- </t>
    </r>
    <r>
      <rPr>
        <u/>
        <sz val="11"/>
        <color rgb="FFFF0000"/>
        <rFont val="Calibri"/>
        <family val="2"/>
        <scheme val="minor"/>
      </rPr>
      <t>Do not enter data here</t>
    </r>
    <r>
      <rPr>
        <sz val="11"/>
        <color rgb="FFFF0000"/>
        <rFont val="Calibri"/>
        <family val="2"/>
        <scheme val="minor"/>
      </rPr>
      <t xml:space="preserve">. </t>
    </r>
    <r>
      <rPr>
        <sz val="11"/>
        <rFont val="Calibri"/>
        <family val="2"/>
        <scheme val="minor"/>
      </rPr>
      <t>This table will automatically populate from the "CS - Follow-up April to Dec</t>
    </r>
    <r>
      <rPr>
        <i/>
        <sz val="11"/>
        <rFont val="Calibri"/>
        <family val="2"/>
        <scheme val="minor"/>
      </rPr>
      <t>.</t>
    </r>
    <r>
      <rPr>
        <sz val="11"/>
        <rFont val="Calibri"/>
        <family val="2"/>
        <scheme val="minor"/>
      </rPr>
      <t xml:space="preserve">" tab, Column </t>
    </r>
    <r>
      <rPr>
        <b/>
        <sz val="11"/>
        <rFont val="Calibri"/>
        <family val="2"/>
        <scheme val="minor"/>
      </rPr>
      <t>H.</t>
    </r>
    <r>
      <rPr>
        <sz val="11"/>
        <rFont val="Calibri"/>
        <family val="2"/>
        <scheme val="minor"/>
      </rPr>
      <t xml:space="preserve">
- This table should </t>
    </r>
    <r>
      <rPr>
        <u/>
        <sz val="11"/>
        <rFont val="Calibri"/>
        <family val="2"/>
        <scheme val="minor"/>
      </rPr>
      <t>only</t>
    </r>
    <r>
      <rPr>
        <sz val="11"/>
        <rFont val="Calibri"/>
        <family val="2"/>
        <scheme val="minor"/>
      </rPr>
      <t xml:space="preserve"> be used to report data into the RROL platform. </t>
    </r>
    <r>
      <rPr>
        <b/>
        <sz val="11"/>
        <color rgb="FFFF0000"/>
        <rFont val="Calibri"/>
        <family val="2"/>
        <scheme val="minor"/>
      </rPr>
      <t xml:space="preserve">
</t>
    </r>
  </si>
  <si>
    <r>
      <rPr>
        <b/>
        <sz val="18"/>
        <rFont val="Calibri"/>
        <family val="2"/>
        <scheme val="minor"/>
      </rPr>
      <t>Compilation of Demographics (3)</t>
    </r>
    <r>
      <rPr>
        <b/>
        <sz val="14"/>
        <rFont val="Calibri"/>
        <family val="2"/>
        <scheme val="minor"/>
      </rPr>
      <t xml:space="preserve">
</t>
    </r>
    <r>
      <rPr>
        <u/>
        <sz val="14"/>
        <rFont val="Calibri"/>
        <family val="2"/>
        <scheme val="minor"/>
      </rPr>
      <t>CLIENT SUPPORT SERVICES</t>
    </r>
    <r>
      <rPr>
        <sz val="14"/>
        <rFont val="Calibri"/>
        <family val="2"/>
        <scheme val="minor"/>
      </rPr>
      <t xml:space="preserve"> - Economic Integration Services.
This table should </t>
    </r>
    <r>
      <rPr>
        <u/>
        <sz val="14"/>
        <rFont val="Calibri"/>
        <family val="2"/>
        <scheme val="minor"/>
      </rPr>
      <t>only</t>
    </r>
    <r>
      <rPr>
        <sz val="14"/>
        <rFont val="Calibri"/>
        <family val="2"/>
        <scheme val="minor"/>
      </rPr>
      <t xml:space="preserve"> be used to report data into the RROL platform. </t>
    </r>
  </si>
  <si>
    <r>
      <t xml:space="preserve">Annual Report
</t>
    </r>
    <r>
      <rPr>
        <b/>
        <sz val="14"/>
        <color theme="1"/>
        <rFont val="Calibri"/>
        <family val="2"/>
        <scheme val="minor"/>
      </rPr>
      <t>CLIENT SUPPORT SERVICES</t>
    </r>
    <r>
      <rPr>
        <sz val="14"/>
        <color theme="1"/>
        <rFont val="Calibri"/>
        <family val="2"/>
        <scheme val="minor"/>
      </rPr>
      <t xml:space="preserve"> - Social and Community Integration</t>
    </r>
    <r>
      <rPr>
        <sz val="11"/>
        <color theme="1"/>
        <rFont val="Calibri"/>
        <family val="2"/>
        <scheme val="minor"/>
      </rPr>
      <t xml:space="preserve">
</t>
    </r>
    <r>
      <rPr>
        <b/>
        <u/>
        <sz val="12"/>
        <color theme="1"/>
        <rFont val="Calibri"/>
        <family val="2"/>
        <scheme val="minor"/>
      </rPr>
      <t>Instructions</t>
    </r>
    <r>
      <rPr>
        <sz val="14"/>
        <color theme="1"/>
        <rFont val="Calibri"/>
        <family val="2"/>
        <scheme val="minor"/>
      </rPr>
      <t xml:space="preserve"> </t>
    </r>
    <r>
      <rPr>
        <sz val="12"/>
        <color theme="1"/>
        <rFont val="Calibri"/>
        <family val="2"/>
        <scheme val="minor"/>
      </rPr>
      <t xml:space="preserve">
- Enter the Client ID for each individual in Column </t>
    </r>
    <r>
      <rPr>
        <b/>
        <sz val="12"/>
        <color theme="1"/>
        <rFont val="Calibri"/>
        <family val="2"/>
        <scheme val="minor"/>
      </rPr>
      <t>A</t>
    </r>
    <r>
      <rPr>
        <sz val="12"/>
        <color theme="1"/>
        <rFont val="Calibri"/>
        <family val="2"/>
        <scheme val="minor"/>
      </rPr>
      <t xml:space="preserve">.
- Additional information can be found by mousing-over each column heading. 
</t>
    </r>
    <r>
      <rPr>
        <sz val="12"/>
        <color rgb="FFFF0000"/>
        <rFont val="Calibri"/>
        <family val="2"/>
        <scheme val="minor"/>
      </rPr>
      <t>*</t>
    </r>
    <r>
      <rPr>
        <b/>
        <sz val="12"/>
        <color theme="1"/>
        <rFont val="Calibri"/>
        <family val="2"/>
        <scheme val="minor"/>
      </rPr>
      <t>Note</t>
    </r>
    <r>
      <rPr>
        <sz val="12"/>
        <color theme="1"/>
        <rFont val="Calibri"/>
        <family val="2"/>
        <scheme val="minor"/>
      </rPr>
      <t xml:space="preserve">:
     - </t>
    </r>
    <r>
      <rPr>
        <u/>
        <sz val="12"/>
        <color rgb="FFFF0000"/>
        <rFont val="Calibri"/>
        <family val="2"/>
        <scheme val="minor"/>
      </rPr>
      <t xml:space="preserve">Do not enter any data under Column </t>
    </r>
    <r>
      <rPr>
        <b/>
        <u/>
        <sz val="12"/>
        <color rgb="FFFF0000"/>
        <rFont val="Calibri"/>
        <family val="2"/>
        <scheme val="minor"/>
      </rPr>
      <t>B</t>
    </r>
    <r>
      <rPr>
        <sz val="12"/>
        <color theme="1"/>
        <rFont val="Calibri"/>
        <family val="2"/>
        <scheme val="minor"/>
      </rPr>
      <t xml:space="preserve">. This column will automatically populate from Column </t>
    </r>
    <r>
      <rPr>
        <b/>
        <sz val="12"/>
        <color theme="1"/>
        <rFont val="Calibri"/>
        <family val="2"/>
        <scheme val="minor"/>
      </rPr>
      <t>A</t>
    </r>
    <r>
      <rPr>
        <sz val="12"/>
        <color theme="1"/>
        <rFont val="Calibri"/>
        <family val="2"/>
        <scheme val="minor"/>
      </rPr>
      <t>. (Client ID</t>
    </r>
    <r>
      <rPr>
        <i/>
        <sz val="12"/>
        <color theme="1"/>
        <rFont val="Calibri"/>
        <family val="2"/>
        <scheme val="minor"/>
      </rPr>
      <t>)</t>
    </r>
    <r>
      <rPr>
        <sz val="12"/>
        <color theme="1"/>
        <rFont val="Calibri"/>
        <family val="2"/>
        <scheme val="minor"/>
      </rPr>
      <t xml:space="preserve">.
     - This table should </t>
    </r>
    <r>
      <rPr>
        <u/>
        <sz val="12"/>
        <color theme="1"/>
        <rFont val="Calibri"/>
        <family val="2"/>
        <scheme val="minor"/>
      </rPr>
      <t>only</t>
    </r>
    <r>
      <rPr>
        <sz val="12"/>
        <color theme="1"/>
        <rFont val="Calibri"/>
        <family val="2"/>
        <scheme val="minor"/>
      </rPr>
      <t xml:space="preserve"> be used to report data into the RROL platform. 
</t>
    </r>
  </si>
  <si>
    <t>2024/25</t>
  </si>
  <si>
    <r>
      <rPr>
        <b/>
        <sz val="12"/>
        <color theme="0"/>
        <rFont val="Calibri"/>
        <family val="2"/>
        <scheme val="minor"/>
      </rPr>
      <t>ANNUAL REPORT</t>
    </r>
    <r>
      <rPr>
        <b/>
        <sz val="16"/>
        <color theme="0"/>
        <rFont val="Calibri"/>
        <family val="2"/>
        <scheme val="minor"/>
      </rPr>
      <t xml:space="preserve">
2024-2025 FISCAL REPORTING PERIOD </t>
    </r>
  </si>
  <si>
    <t>Core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</si>
</sst>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Yes&quot;;&quot;Yes&quot;;&quot;No&quot;"/>
    <numFmt numFmtId="165" formatCode="yyyy\-mm\-dd"/>
  </numFmts>
  <fonts count="73"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sz val="9"/>
      <name val="Arial"/>
      <family val="2"/>
    </font>
    <font>
      <sz val="11"/>
      <color rgb="FFFF0000"/>
      <name val="Calibri"/>
      <family val="2"/>
      <scheme val="minor"/>
    </font>
    <font>
      <b/>
      <sz val="12"/>
      <color theme="1"/>
      <name val="Calibri"/>
      <family val="2"/>
      <scheme val="minor"/>
    </font>
    <font>
      <sz val="12"/>
      <color theme="1"/>
      <name val="Calibri"/>
      <family val="2"/>
      <scheme val="minor"/>
    </font>
    <font>
      <sz val="9"/>
      <color indexed="81"/>
      <name val="Tahoma"/>
      <family val="2"/>
    </font>
    <font>
      <b/>
      <sz val="9"/>
      <color indexed="81"/>
      <name val="Tahoma"/>
      <family val="2"/>
    </font>
    <font>
      <b/>
      <sz val="14"/>
      <color theme="1"/>
      <name val="Calibri"/>
      <family val="2"/>
      <scheme val="minor"/>
    </font>
    <font>
      <b/>
      <sz val="11"/>
      <name val="Calibri"/>
      <family val="2"/>
      <scheme val="minor"/>
    </font>
    <font>
      <sz val="14"/>
      <name val="Calibri"/>
      <family val="2"/>
      <scheme val="minor"/>
    </font>
    <font>
      <b/>
      <sz val="11"/>
      <color rgb="FFFF0000"/>
      <name val="Calibri"/>
      <family val="2"/>
      <scheme val="minor"/>
    </font>
    <font>
      <b/>
      <sz val="14"/>
      <color rgb="FFFF0000"/>
      <name val="Calibri"/>
      <family val="2"/>
      <scheme val="minor"/>
    </font>
    <font>
      <sz val="11"/>
      <color theme="0"/>
      <name val="Calibri"/>
      <family val="2"/>
      <scheme val="minor"/>
    </font>
    <font>
      <sz val="11"/>
      <color theme="1"/>
      <name val="Cambria"/>
      <family val="1"/>
    </font>
    <font>
      <b/>
      <sz val="14"/>
      <name val="Calibri"/>
      <family val="2"/>
      <scheme val="minor"/>
    </font>
    <font>
      <b/>
      <sz val="12"/>
      <name val="Calibri"/>
      <family val="2"/>
      <scheme val="minor"/>
    </font>
    <font>
      <b/>
      <sz val="11"/>
      <color theme="0"/>
      <name val="Calibri"/>
      <family val="2"/>
      <scheme val="minor"/>
    </font>
    <font>
      <sz val="12"/>
      <name val="Calibri"/>
      <family val="2"/>
      <scheme val="minor"/>
    </font>
    <font>
      <u/>
      <sz val="11"/>
      <color theme="1"/>
      <name val="Calibri"/>
      <family val="2"/>
      <scheme val="minor"/>
    </font>
    <font>
      <b/>
      <sz val="16"/>
      <name val="Calibri"/>
      <family val="2"/>
      <scheme val="minor"/>
    </font>
    <font>
      <u/>
      <sz val="12"/>
      <color theme="1"/>
      <name val="Calibri"/>
      <family val="2"/>
      <scheme val="minor"/>
    </font>
    <font>
      <b/>
      <sz val="12"/>
      <color theme="0"/>
      <name val="Calibri"/>
      <family val="2"/>
      <scheme val="minor"/>
    </font>
    <font>
      <b/>
      <u/>
      <sz val="12"/>
      <name val="Calibri"/>
      <family val="2"/>
      <scheme val="minor"/>
    </font>
    <font>
      <u/>
      <sz val="12"/>
      <name val="Calibri"/>
      <family val="2"/>
      <scheme val="minor"/>
    </font>
    <font>
      <sz val="14"/>
      <color theme="1"/>
      <name val="Calibri"/>
      <family val="2"/>
      <scheme val="minor"/>
    </font>
    <font>
      <sz val="12"/>
      <color rgb="FFFF0000"/>
      <name val="Calibri"/>
      <family val="2"/>
      <scheme val="minor"/>
    </font>
    <font>
      <i/>
      <sz val="12"/>
      <color theme="1"/>
      <name val="Calibri"/>
      <family val="2"/>
      <scheme val="minor"/>
    </font>
    <font>
      <u/>
      <sz val="12"/>
      <color rgb="FFFF0000"/>
      <name val="Calibri"/>
      <family val="2"/>
      <scheme val="minor"/>
    </font>
    <font>
      <i/>
      <sz val="11"/>
      <name val="Calibri"/>
      <family val="2"/>
      <scheme val="minor"/>
    </font>
    <font>
      <u/>
      <sz val="11"/>
      <color rgb="FFFF0000"/>
      <name val="Calibri"/>
      <family val="2"/>
      <scheme val="minor"/>
    </font>
    <font>
      <b/>
      <u/>
      <sz val="12"/>
      <color rgb="FFFF0000"/>
      <name val="Calibri"/>
      <family val="2"/>
      <scheme val="minor"/>
    </font>
    <font>
      <u/>
      <sz val="11"/>
      <name val="Calibri"/>
      <family val="2"/>
      <scheme val="minor"/>
    </font>
    <font>
      <b/>
      <u/>
      <sz val="12"/>
      <color theme="1"/>
      <name val="Calibri"/>
      <family val="2"/>
      <scheme val="minor"/>
    </font>
    <font>
      <sz val="16"/>
      <name val="Calibri"/>
      <family val="2"/>
      <scheme val="minor"/>
    </font>
    <font>
      <sz val="11"/>
      <color theme="1"/>
      <name val="Calibri"/>
      <family val="2"/>
      <scheme val="minor"/>
    </font>
    <font>
      <b/>
      <u/>
      <sz val="11"/>
      <name val="Calibri"/>
      <family val="2"/>
      <scheme val="minor"/>
    </font>
    <font>
      <b/>
      <i/>
      <sz val="11"/>
      <color rgb="FFFF0000"/>
      <name val="Calibri"/>
      <family val="2"/>
      <scheme val="minor"/>
    </font>
    <font>
      <sz val="10"/>
      <color indexed="81"/>
      <name val="Tahoma"/>
      <family val="2"/>
    </font>
    <font>
      <sz val="12"/>
      <color indexed="81"/>
      <name val="Tahoma"/>
      <family val="2"/>
    </font>
    <font>
      <b/>
      <sz val="12"/>
      <color indexed="81"/>
      <name val="Tahoma"/>
      <family val="2"/>
    </font>
    <font>
      <b/>
      <u/>
      <sz val="11"/>
      <color theme="0"/>
      <name val="Calibri"/>
      <family val="2"/>
      <scheme val="minor"/>
    </font>
    <font>
      <sz val="11"/>
      <color rgb="FF7030A0"/>
      <name val="Calibri"/>
      <family val="2"/>
      <scheme val="minor"/>
    </font>
    <font>
      <u/>
      <sz val="12"/>
      <color indexed="81"/>
      <name val="Tahoma"/>
      <family val="2"/>
    </font>
    <font>
      <b/>
      <u/>
      <sz val="12"/>
      <color indexed="81"/>
      <name val="Tahoma"/>
      <family val="2"/>
    </font>
    <font>
      <sz val="11"/>
      <color rgb="FF000000"/>
      <name val="Calibri"/>
      <family val="2"/>
      <scheme val="minor"/>
    </font>
    <font>
      <sz val="14"/>
      <color rgb="FFFF0000"/>
      <name val="Calibri"/>
      <family val="2"/>
      <scheme val="minor"/>
    </font>
    <font>
      <b/>
      <sz val="18"/>
      <name val="Calibri"/>
      <family val="2"/>
      <scheme val="minor"/>
    </font>
    <font>
      <sz val="18"/>
      <name val="Calibri"/>
      <family val="2"/>
      <scheme val="minor"/>
    </font>
    <font>
      <b/>
      <sz val="18"/>
      <color theme="0"/>
      <name val="Calibri"/>
      <family val="2"/>
      <scheme val="minor"/>
    </font>
    <font>
      <u/>
      <sz val="14"/>
      <name val="Calibri"/>
      <family val="2"/>
      <scheme val="minor"/>
    </font>
    <font>
      <u/>
      <sz val="14"/>
      <color rgb="FFFF0000"/>
      <name val="Calibri"/>
      <family val="2"/>
      <scheme val="minor"/>
    </font>
    <font>
      <b/>
      <u/>
      <sz val="14"/>
      <name val="Calibri"/>
      <family val="2"/>
      <scheme val="minor"/>
    </font>
    <font>
      <b/>
      <u/>
      <sz val="14"/>
      <color theme="1"/>
      <name val="Calibri"/>
      <family val="2"/>
      <scheme val="minor"/>
    </font>
    <font>
      <sz val="12"/>
      <color theme="0"/>
      <name val="Calibri"/>
      <family val="2"/>
      <scheme val="minor"/>
    </font>
    <font>
      <b/>
      <sz val="16"/>
      <color rgb="FF000000"/>
      <name val="Calibri"/>
      <family val="2"/>
    </font>
    <font>
      <b/>
      <sz val="14"/>
      <color rgb="FF000000"/>
      <name val="Calibri"/>
      <family val="2"/>
    </font>
    <font>
      <b/>
      <sz val="16"/>
      <color theme="0"/>
      <name val="Calibri"/>
      <family val="2"/>
      <scheme val="minor"/>
    </font>
    <font>
      <b/>
      <sz val="14"/>
      <color indexed="81"/>
      <name val="Tahoma"/>
      <family val="2"/>
    </font>
    <font>
      <b/>
      <u/>
      <sz val="14"/>
      <color indexed="81"/>
      <name val="Tahoma"/>
      <family val="2"/>
    </font>
    <font>
      <b/>
      <sz val="24"/>
      <color theme="0"/>
      <name val="Calibri"/>
      <family val="2"/>
      <scheme val="minor"/>
    </font>
    <font>
      <b/>
      <sz val="18"/>
      <color theme="1"/>
      <name val="Calibri"/>
      <family val="2"/>
      <scheme val="minor"/>
    </font>
    <font>
      <b/>
      <sz val="14"/>
      <color theme="0"/>
      <name val="Calibri"/>
      <family val="2"/>
      <scheme val="minor"/>
    </font>
    <font>
      <sz val="12"/>
      <color rgb="FF000000"/>
      <name val="Calibri"/>
      <family val="2"/>
      <scheme val="minor"/>
    </font>
    <font>
      <sz val="12"/>
      <color rgb="FF000000"/>
      <name val="Courier New"/>
      <family val="3"/>
    </font>
    <font>
      <b/>
      <sz val="12"/>
      <color rgb="FF000000"/>
      <name val="Calibri"/>
      <family val="2"/>
      <scheme val="minor"/>
    </font>
    <font>
      <b/>
      <sz val="11"/>
      <color rgb="FF000000"/>
      <name val="Calibri"/>
      <family val="2"/>
      <scheme val="minor"/>
    </font>
    <font>
      <b/>
      <sz val="12"/>
      <color theme="0" tint="-0.499984740745262"/>
      <name val="Calibri"/>
      <family val="2"/>
      <scheme val="minor"/>
    </font>
    <font>
      <b/>
      <i/>
      <sz val="11"/>
      <color theme="0" tint="-0.499984740745262"/>
      <name val="Calibri"/>
      <family val="2"/>
      <scheme val="minor"/>
    </font>
    <font>
      <b/>
      <sz val="11"/>
      <color theme="0" tint="-0.499984740745262"/>
      <name val="Calibri"/>
      <family val="2"/>
      <scheme val="minor"/>
    </font>
    <font>
      <sz val="8"/>
      <name val="Calibri"/>
      <family val="2"/>
      <scheme val="minor"/>
    </font>
  </fonts>
  <fills count="52">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EB4E2"/>
        <bgColor indexed="64"/>
      </patternFill>
    </fill>
    <fill>
      <patternFill patternType="solid">
        <fgColor rgb="FFA9C6E9"/>
        <bgColor indexed="64"/>
      </patternFill>
    </fill>
    <fill>
      <patternFill patternType="solid">
        <fgColor rgb="FFBFBFBF"/>
        <bgColor indexed="64"/>
      </patternFill>
    </fill>
    <fill>
      <patternFill patternType="solid">
        <fgColor rgb="FFDDD9C4"/>
        <bgColor indexed="64"/>
      </patternFill>
    </fill>
    <fill>
      <patternFill patternType="solid">
        <fgColor theme="1"/>
        <bgColor indexed="64"/>
      </patternFill>
    </fill>
    <fill>
      <patternFill patternType="solid">
        <fgColor rgb="FF686868"/>
        <bgColor indexed="64"/>
      </patternFill>
    </fill>
    <fill>
      <patternFill patternType="solid">
        <fgColor rgb="FFFBFBFB"/>
        <bgColor indexed="64"/>
      </patternFill>
    </fill>
    <fill>
      <patternFill patternType="solid">
        <fgColor rgb="FF808080"/>
        <bgColor indexed="64"/>
      </patternFill>
    </fill>
    <fill>
      <patternFill patternType="solid">
        <fgColor rgb="FFF9B5C0"/>
        <bgColor indexed="64"/>
      </patternFill>
    </fill>
    <fill>
      <patternFill patternType="solid">
        <fgColor rgb="FFFCE0E5"/>
        <bgColor indexed="64"/>
      </patternFill>
    </fill>
    <fill>
      <patternFill patternType="solid">
        <fgColor rgb="FF8497B0"/>
        <bgColor indexed="64"/>
      </patternFill>
    </fill>
    <fill>
      <patternFill patternType="solid">
        <fgColor rgb="FFD7DDE5"/>
        <bgColor indexed="64"/>
      </patternFill>
    </fill>
    <fill>
      <patternFill patternType="solid">
        <fgColor rgb="FFFFCC3B"/>
        <bgColor indexed="64"/>
      </patternFill>
    </fill>
    <fill>
      <patternFill patternType="solid">
        <fgColor rgb="FFFFE8A7"/>
        <bgColor indexed="64"/>
      </patternFill>
    </fill>
    <fill>
      <patternFill patternType="solid">
        <fgColor rgb="FFB8CCE4"/>
        <bgColor indexed="64"/>
      </patternFill>
    </fill>
    <fill>
      <patternFill patternType="solid">
        <fgColor rgb="FFE7EFF9"/>
        <bgColor indexed="64"/>
      </patternFill>
    </fill>
    <fill>
      <patternFill patternType="solid">
        <fgColor rgb="FFD9D9D9"/>
        <bgColor indexed="64"/>
      </patternFill>
    </fill>
    <fill>
      <patternFill patternType="solid">
        <fgColor rgb="FFF2647C"/>
        <bgColor indexed="64"/>
      </patternFill>
    </fill>
    <fill>
      <patternFill patternType="solid">
        <fgColor rgb="FFC4D79B"/>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59999389629810485"/>
        <bgColor indexed="64"/>
      </patternFill>
    </fill>
    <fill>
      <patternFill patternType="solid">
        <fgColor rgb="FFF58799"/>
        <bgColor indexed="64"/>
      </patternFill>
    </fill>
    <fill>
      <patternFill patternType="solid">
        <fgColor rgb="FFEFF4FB"/>
        <bgColor indexed="64"/>
      </patternFill>
    </fill>
    <fill>
      <patternFill patternType="solid">
        <fgColor rgb="FFD9D2E4"/>
        <bgColor indexed="64"/>
      </patternFill>
    </fill>
    <fill>
      <patternFill patternType="solid">
        <fgColor rgb="FF9BFFC8"/>
        <bgColor indexed="64"/>
      </patternFill>
    </fill>
    <fill>
      <patternFill patternType="solid">
        <fgColor rgb="FFEAC5C4"/>
        <bgColor indexed="64"/>
      </patternFill>
    </fill>
    <fill>
      <patternFill patternType="solid">
        <fgColor rgb="FFFFE79B"/>
        <bgColor indexed="64"/>
      </patternFill>
    </fill>
    <fill>
      <patternFill patternType="solid">
        <fgColor rgb="FFF2F1EA"/>
        <bgColor indexed="64"/>
      </patternFill>
    </fill>
    <fill>
      <patternFill patternType="solid">
        <fgColor theme="6" tint="0.999969481490524"/>
        <bgColor indexed="64"/>
      </patternFill>
    </fill>
    <fill>
      <patternFill patternType="solid">
        <fgColor rgb="FFFEF4F6"/>
        <bgColor indexed="64"/>
      </patternFill>
    </fill>
    <fill>
      <patternFill patternType="solid">
        <fgColor rgb="FFFFF4D5"/>
        <bgColor indexed="64"/>
      </patternFill>
    </fill>
    <fill>
      <patternFill patternType="solid">
        <fgColor theme="0" tint="-0.34998626667073579"/>
        <bgColor indexed="64"/>
      </patternFill>
    </fill>
    <fill>
      <patternFill patternType="solid">
        <fgColor theme="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CD8DD"/>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5D9F1"/>
        <bgColor indexed="64"/>
      </patternFill>
    </fill>
    <fill>
      <patternFill patternType="solid">
        <fgColor theme="6"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theme="0"/>
      </bottom>
      <diagonal/>
    </border>
    <border>
      <left/>
      <right style="medium">
        <color indexed="64"/>
      </right>
      <top style="thin">
        <color indexed="64"/>
      </top>
      <bottom style="thin">
        <color theme="0"/>
      </bottom>
      <diagonal/>
    </border>
    <border>
      <left style="medium">
        <color indexed="64"/>
      </left>
      <right/>
      <top style="medium">
        <color indexed="64"/>
      </top>
      <bottom style="thin">
        <color indexed="64"/>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style="medium">
        <color indexed="64"/>
      </top>
      <bottom style="thin">
        <color theme="0"/>
      </bottom>
      <diagonal/>
    </border>
    <border>
      <left style="thin">
        <color indexed="64"/>
      </left>
      <right style="thin">
        <color theme="0"/>
      </right>
      <top style="thin">
        <color theme="0"/>
      </top>
      <bottom/>
      <diagonal/>
    </border>
    <border>
      <left style="thin">
        <color indexed="64"/>
      </left>
      <right style="thin">
        <color indexed="64"/>
      </right>
      <top/>
      <bottom/>
      <diagonal/>
    </border>
  </borders>
  <cellStyleXfs count="4">
    <xf numFmtId="0" fontId="0" fillId="0" borderId="0"/>
    <xf numFmtId="0" fontId="3" fillId="0" borderId="0"/>
    <xf numFmtId="0" fontId="3" fillId="0" borderId="0"/>
    <xf numFmtId="9" fontId="37" fillId="0" borderId="0" applyFont="0" applyFill="0" applyBorder="0" applyAlignment="0" applyProtection="0"/>
  </cellStyleXfs>
  <cellXfs count="322">
    <xf numFmtId="0" fontId="0" fillId="0" borderId="0" xfId="0"/>
    <xf numFmtId="0" fontId="0" fillId="0" borderId="0" xfId="0" applyBorder="1"/>
    <xf numFmtId="0" fontId="0" fillId="0" borderId="0" xfId="0" applyProtection="1"/>
    <xf numFmtId="14" fontId="0" fillId="0" borderId="0" xfId="0" applyNumberFormat="1"/>
    <xf numFmtId="49" fontId="0" fillId="0" borderId="0" xfId="0" applyNumberFormat="1"/>
    <xf numFmtId="0" fontId="1" fillId="0" borderId="0" xfId="0" applyFont="1"/>
    <xf numFmtId="0" fontId="0" fillId="0" borderId="0" xfId="0" applyFill="1"/>
    <xf numFmtId="0" fontId="0" fillId="0" borderId="0" xfId="0" applyAlignment="1">
      <alignment horizontal="center" vertical="center"/>
    </xf>
    <xf numFmtId="0" fontId="0" fillId="0" borderId="0" xfId="0" applyFill="1" applyAlignment="1">
      <alignment horizontal="center"/>
    </xf>
    <xf numFmtId="0" fontId="0" fillId="0" borderId="0" xfId="0" applyAlignment="1">
      <alignment horizontal="center"/>
    </xf>
    <xf numFmtId="0" fontId="4" fillId="0" borderId="1" xfId="1" applyNumberFormat="1" applyFont="1" applyFill="1" applyBorder="1" applyAlignment="1" applyProtection="1">
      <alignment horizontal="center" vertical="center" wrapText="1"/>
      <protection locked="0"/>
    </xf>
    <xf numFmtId="0" fontId="11" fillId="0" borderId="0" xfId="0" applyFont="1" applyAlignment="1">
      <alignment horizontal="left" vertical="center"/>
    </xf>
    <xf numFmtId="14" fontId="0" fillId="0" borderId="0" xfId="0" applyNumberFormat="1" applyProtection="1"/>
    <xf numFmtId="0" fontId="16" fillId="0" borderId="0" xfId="0" applyFont="1" applyFill="1" applyBorder="1" applyAlignment="1">
      <alignment vertical="center" wrapText="1"/>
    </xf>
    <xf numFmtId="0" fontId="1" fillId="0" borderId="0" xfId="0" applyFont="1" applyAlignment="1">
      <alignment wrapText="1"/>
    </xf>
    <xf numFmtId="0" fontId="0" fillId="0" borderId="0" xfId="0" applyFill="1" applyBorder="1"/>
    <xf numFmtId="0" fontId="0" fillId="0" borderId="0" xfId="0" applyAlignment="1">
      <alignment vertical="center"/>
    </xf>
    <xf numFmtId="0" fontId="0" fillId="0" borderId="0" xfId="0" applyBorder="1" applyAlignment="1">
      <alignment vertical="center"/>
    </xf>
    <xf numFmtId="0" fontId="0" fillId="0" borderId="0" xfId="0" applyFont="1" applyFill="1" applyBorder="1"/>
    <xf numFmtId="0" fontId="0" fillId="2" borderId="0" xfId="0" applyFill="1" applyBorder="1"/>
    <xf numFmtId="0" fontId="2" fillId="4"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0" fillId="3" borderId="0" xfId="0" applyFill="1"/>
    <xf numFmtId="0" fontId="17" fillId="10" borderId="1" xfId="0" applyFont="1" applyFill="1" applyBorder="1" applyAlignment="1" applyProtection="1">
      <alignment horizontal="left" vertical="top" wrapText="1"/>
      <protection locked="0"/>
    </xf>
    <xf numFmtId="0" fontId="11" fillId="15" borderId="1" xfId="0" applyFont="1" applyFill="1" applyBorder="1" applyAlignment="1">
      <alignment horizontal="center" vertical="center" wrapText="1"/>
    </xf>
    <xf numFmtId="0" fontId="11" fillId="15" borderId="3" xfId="0" applyFont="1" applyFill="1" applyBorder="1" applyAlignment="1">
      <alignment horizontal="center" vertical="center" wrapText="1"/>
    </xf>
    <xf numFmtId="0" fontId="11" fillId="15" borderId="6" xfId="0" applyFont="1" applyFill="1" applyBorder="1" applyAlignment="1">
      <alignment horizontal="center" vertical="center" wrapText="1"/>
    </xf>
    <xf numFmtId="0" fontId="0" fillId="3" borderId="0" xfId="0" applyFill="1" applyBorder="1"/>
    <xf numFmtId="0" fontId="6" fillId="18" borderId="1" xfId="0" applyFont="1" applyFill="1" applyBorder="1" applyProtection="1">
      <protection locked="0"/>
    </xf>
    <xf numFmtId="0" fontId="6" fillId="18" borderId="1" xfId="0" applyFont="1" applyFill="1" applyBorder="1" applyAlignment="1" applyProtection="1">
      <alignment horizontal="left" vertical="center"/>
      <protection locked="0"/>
    </xf>
    <xf numFmtId="0" fontId="6" fillId="18" borderId="1" xfId="0" applyFont="1" applyFill="1" applyBorder="1" applyAlignment="1" applyProtection="1">
      <alignment horizontal="center" vertical="center"/>
      <protection locked="0"/>
    </xf>
    <xf numFmtId="0" fontId="7" fillId="19" borderId="1" xfId="0" applyFont="1" applyFill="1" applyBorder="1" applyProtection="1">
      <protection locked="0"/>
    </xf>
    <xf numFmtId="0" fontId="11" fillId="12" borderId="1" xfId="1" applyFont="1" applyFill="1" applyBorder="1" applyAlignment="1">
      <alignment horizontal="center" vertical="center" wrapText="1"/>
    </xf>
    <xf numFmtId="0" fontId="11" fillId="13" borderId="1" xfId="1" applyFont="1" applyFill="1" applyBorder="1" applyAlignment="1">
      <alignment horizontal="center" vertical="center" wrapText="1"/>
    </xf>
    <xf numFmtId="0" fontId="1" fillId="21" borderId="1" xfId="0"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1" fillId="21" borderId="1" xfId="0" applyFont="1" applyFill="1" applyBorder="1" applyAlignment="1" applyProtection="1">
      <alignment horizontal="center" vertical="center"/>
      <protection locked="0"/>
    </xf>
    <xf numFmtId="0" fontId="0" fillId="2" borderId="0" xfId="0" applyFill="1" applyAlignment="1"/>
    <xf numFmtId="49" fontId="2" fillId="5" borderId="6" xfId="0" applyNumberFormat="1" applyFont="1" applyFill="1" applyBorder="1" applyAlignment="1">
      <alignment horizontal="center" vertical="center" wrapText="1"/>
    </xf>
    <xf numFmtId="0" fontId="4" fillId="0" borderId="6" xfId="1" applyNumberFormat="1" applyFont="1" applyFill="1" applyBorder="1" applyAlignment="1" applyProtection="1">
      <alignment horizontal="center" vertical="center" wrapText="1"/>
      <protection locked="0"/>
    </xf>
    <xf numFmtId="9" fontId="0" fillId="0" borderId="0" xfId="3" applyFont="1"/>
    <xf numFmtId="0" fontId="0" fillId="3" borderId="0" xfId="0" applyFill="1" applyAlignment="1"/>
    <xf numFmtId="0" fontId="0" fillId="3" borderId="0" xfId="0" applyFill="1" applyBorder="1" applyAlignment="1"/>
    <xf numFmtId="0" fontId="0" fillId="2" borderId="0" xfId="0" applyFill="1"/>
    <xf numFmtId="0" fontId="2" fillId="0" borderId="1" xfId="0" applyNumberFormat="1" applyFont="1" applyFill="1" applyBorder="1" applyAlignment="1" applyProtection="1">
      <alignment horizontal="center" vertical="center"/>
      <protection locked="0"/>
    </xf>
    <xf numFmtId="0" fontId="0" fillId="0" borderId="1" xfId="0" applyNumberFormat="1" applyFill="1" applyBorder="1" applyAlignment="1" applyProtection="1">
      <alignment horizontal="center" vertical="center"/>
      <protection locked="0"/>
    </xf>
    <xf numFmtId="0" fontId="0" fillId="0" borderId="0" xfId="0" applyFont="1" applyBorder="1" applyAlignment="1" applyProtection="1">
      <alignment horizontal="center" vertical="center" wrapText="1"/>
      <protection locked="0"/>
    </xf>
    <xf numFmtId="0" fontId="0" fillId="0" borderId="0" xfId="0" applyFont="1" applyAlignment="1" applyProtection="1">
      <alignment horizontal="center"/>
      <protection locked="0"/>
    </xf>
    <xf numFmtId="0" fontId="0" fillId="0" borderId="0" xfId="0" applyFont="1" applyAlignment="1">
      <alignment horizontal="center"/>
    </xf>
    <xf numFmtId="0" fontId="11" fillId="16" borderId="1" xfId="0" applyFont="1" applyFill="1" applyBorder="1" applyAlignment="1" applyProtection="1">
      <alignment horizontal="center" vertical="center"/>
      <protection locked="0"/>
    </xf>
    <xf numFmtId="0" fontId="7" fillId="20" borderId="1" xfId="0" applyFont="1" applyFill="1" applyBorder="1" applyAlignment="1" applyProtection="1">
      <alignment horizontal="center"/>
      <protection locked="0"/>
    </xf>
    <xf numFmtId="0" fontId="0" fillId="0" borderId="0" xfId="0" applyFont="1" applyAlignment="1">
      <alignment horizontal="center" vertical="center"/>
    </xf>
    <xf numFmtId="0" fontId="2" fillId="0" borderId="6" xfId="1" applyNumberFormat="1" applyFont="1" applyFill="1" applyBorder="1" applyAlignment="1" applyProtection="1">
      <alignment horizontal="center" vertical="center"/>
      <protection locked="0"/>
    </xf>
    <xf numFmtId="0" fontId="2" fillId="0" borderId="0" xfId="0" applyFont="1" applyAlignment="1">
      <alignment horizontal="center" vertical="center"/>
    </xf>
    <xf numFmtId="0" fontId="0" fillId="0" borderId="0" xfId="0" applyFill="1" applyAlignment="1">
      <alignment horizontal="center" vertical="center"/>
    </xf>
    <xf numFmtId="49" fontId="0" fillId="0" borderId="7" xfId="0" applyNumberFormat="1" applyFill="1" applyBorder="1" applyAlignment="1" applyProtection="1">
      <alignment horizontal="center" vertical="center"/>
      <protection locked="0"/>
    </xf>
    <xf numFmtId="0" fontId="0" fillId="0" borderId="1" xfId="0" applyNumberFormat="1" applyFont="1" applyFill="1" applyBorder="1" applyAlignment="1" applyProtection="1">
      <alignment horizontal="center" vertical="center"/>
      <protection locked="0"/>
    </xf>
    <xf numFmtId="165" fontId="0" fillId="0" borderId="1" xfId="0" applyNumberFormat="1" applyFill="1" applyBorder="1" applyAlignment="1" applyProtection="1">
      <alignment horizontal="center" vertical="center"/>
      <protection locked="0"/>
    </xf>
    <xf numFmtId="14" fontId="0" fillId="0" borderId="3" xfId="0" applyNumberFormat="1" applyBorder="1" applyAlignment="1" applyProtection="1">
      <alignment horizontal="center" vertical="center"/>
      <protection locked="0"/>
    </xf>
    <xf numFmtId="0" fontId="0" fillId="0" borderId="1" xfId="0" quotePrefix="1" applyNumberFormat="1" applyFont="1" applyFill="1" applyBorder="1" applyAlignment="1" applyProtection="1">
      <alignment horizontal="center" wrapText="1"/>
      <protection locked="0"/>
    </xf>
    <xf numFmtId="0" fontId="0" fillId="0" borderId="7" xfId="0" applyNumberFormat="1" applyFont="1" applyFill="1" applyBorder="1" applyAlignment="1" applyProtection="1">
      <alignment horizontal="center"/>
      <protection locked="0"/>
    </xf>
    <xf numFmtId="0" fontId="0" fillId="0" borderId="2" xfId="0" applyNumberFormat="1" applyFont="1" applyFill="1" applyBorder="1" applyAlignment="1" applyProtection="1">
      <alignment horizontal="center"/>
      <protection locked="0"/>
    </xf>
    <xf numFmtId="0" fontId="0" fillId="0" borderId="1" xfId="0" applyNumberFormat="1" applyFont="1" applyFill="1" applyBorder="1" applyAlignment="1" applyProtection="1">
      <alignment horizontal="center"/>
      <protection locked="0"/>
    </xf>
    <xf numFmtId="0" fontId="5" fillId="0" borderId="0" xfId="0" applyFont="1" applyFill="1"/>
    <xf numFmtId="0" fontId="2" fillId="25" borderId="11" xfId="0" applyNumberFormat="1" applyFont="1" applyFill="1" applyBorder="1" applyAlignment="1">
      <alignment horizontal="center" vertical="center" wrapText="1"/>
    </xf>
    <xf numFmtId="0" fontId="2" fillId="25" borderId="5" xfId="0" applyNumberFormat="1" applyFont="1" applyFill="1" applyBorder="1" applyAlignment="1">
      <alignment horizontal="center" vertical="center" wrapText="1"/>
    </xf>
    <xf numFmtId="0" fontId="11" fillId="26" borderId="6" xfId="0" applyNumberFormat="1" applyFont="1" applyFill="1" applyBorder="1" applyAlignment="1">
      <alignment horizontal="center" vertical="center" wrapText="1"/>
    </xf>
    <xf numFmtId="0" fontId="2" fillId="26" borderId="6" xfId="0" applyNumberFormat="1" applyFont="1" applyFill="1" applyBorder="1" applyAlignment="1">
      <alignment horizontal="left" vertical="center" wrapText="1"/>
    </xf>
    <xf numFmtId="0" fontId="19" fillId="29" borderId="12" xfId="0" applyFont="1" applyFill="1" applyBorder="1" applyAlignment="1" applyProtection="1">
      <alignment horizontal="center" vertical="center" wrapText="1"/>
      <protection locked="0"/>
    </xf>
    <xf numFmtId="0" fontId="34" fillId="26" borderId="13" xfId="0" applyFont="1" applyFill="1" applyBorder="1" applyAlignment="1" applyProtection="1">
      <alignment horizontal="center" vertical="center" wrapText="1"/>
      <protection locked="0"/>
    </xf>
    <xf numFmtId="0" fontId="1" fillId="16" borderId="1" xfId="0" applyFont="1" applyFill="1" applyBorder="1" applyAlignment="1" applyProtection="1">
      <alignment horizontal="center" vertical="center" wrapText="1"/>
      <protection locked="0"/>
    </xf>
    <xf numFmtId="0" fontId="2" fillId="26" borderId="17" xfId="0" applyNumberFormat="1" applyFont="1" applyFill="1" applyBorder="1" applyAlignment="1">
      <alignment horizontal="center" vertical="center" wrapText="1"/>
    </xf>
    <xf numFmtId="0" fontId="5" fillId="31" borderId="0" xfId="0" applyFont="1" applyFill="1" applyBorder="1" applyAlignment="1" applyProtection="1">
      <alignment horizontal="left" vertical="top" wrapText="1"/>
      <protection locked="0"/>
    </xf>
    <xf numFmtId="0" fontId="2" fillId="31" borderId="0" xfId="0" applyNumberFormat="1" applyFont="1" applyFill="1" applyBorder="1" applyAlignment="1">
      <alignment horizontal="center" vertical="center" wrapText="1"/>
    </xf>
    <xf numFmtId="0" fontId="5" fillId="31" borderId="0" xfId="0" applyFont="1" applyFill="1"/>
    <xf numFmtId="0" fontId="2" fillId="31" borderId="8" xfId="0" applyNumberFormat="1" applyFont="1" applyFill="1" applyBorder="1" applyAlignment="1" applyProtection="1">
      <alignment horizontal="center" wrapText="1"/>
      <protection locked="0"/>
    </xf>
    <xf numFmtId="0" fontId="1" fillId="12" borderId="1"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1" xfId="1" applyFont="1" applyFill="1" applyBorder="1" applyAlignment="1" applyProtection="1">
      <alignment horizontal="center" vertical="center" wrapText="1"/>
      <protection locked="0"/>
    </xf>
    <xf numFmtId="0" fontId="19" fillId="11" borderId="1" xfId="1" applyFont="1" applyFill="1" applyBorder="1" applyAlignment="1" applyProtection="1">
      <alignment horizontal="center" vertical="center" wrapText="1"/>
      <protection locked="0"/>
    </xf>
    <xf numFmtId="0" fontId="6" fillId="30" borderId="1" xfId="0" applyFont="1" applyFill="1" applyBorder="1" applyAlignment="1">
      <alignment horizontal="center" vertical="center" wrapText="1"/>
    </xf>
    <xf numFmtId="0" fontId="6" fillId="30" borderId="18" xfId="0" applyFont="1" applyFill="1" applyBorder="1" applyAlignment="1">
      <alignment horizontal="center" vertical="center" wrapText="1"/>
    </xf>
    <xf numFmtId="0" fontId="6" fillId="30" borderId="1" xfId="0" applyFont="1" applyFill="1" applyBorder="1" applyAlignment="1">
      <alignment horizontal="center" wrapText="1"/>
    </xf>
    <xf numFmtId="0" fontId="0" fillId="34" borderId="9" xfId="0" applyFont="1" applyFill="1" applyBorder="1" applyAlignment="1" applyProtection="1">
      <alignment vertical="top" wrapText="1"/>
      <protection locked="0"/>
    </xf>
    <xf numFmtId="0" fontId="0" fillId="34" borderId="10" xfId="0" applyFont="1" applyFill="1" applyBorder="1" applyAlignment="1" applyProtection="1">
      <alignment vertical="top" wrapText="1"/>
      <protection locked="0"/>
    </xf>
    <xf numFmtId="0" fontId="5" fillId="27" borderId="9" xfId="0" applyFont="1" applyFill="1" applyBorder="1" applyAlignment="1" applyProtection="1">
      <alignment vertical="top" wrapText="1"/>
      <protection locked="0"/>
    </xf>
    <xf numFmtId="0" fontId="0" fillId="10" borderId="2" xfId="0" applyFill="1" applyBorder="1" applyAlignment="1" applyProtection="1">
      <alignment vertical="center" wrapText="1"/>
      <protection locked="0"/>
    </xf>
    <xf numFmtId="0" fontId="0" fillId="10" borderId="7" xfId="0" applyFill="1" applyBorder="1" applyAlignment="1" applyProtection="1">
      <alignment vertical="center" wrapText="1"/>
      <protection locked="0"/>
    </xf>
    <xf numFmtId="49" fontId="2" fillId="4" borderId="6" xfId="0" applyNumberFormat="1" applyFont="1" applyFill="1" applyBorder="1" applyAlignment="1">
      <alignment horizontal="center" vertical="center" wrapText="1"/>
    </xf>
    <xf numFmtId="0" fontId="11" fillId="0" borderId="0" xfId="0" applyFont="1" applyBorder="1" applyAlignment="1" applyProtection="1">
      <alignment horizontal="left" vertical="top" wrapText="1"/>
      <protection locked="0"/>
    </xf>
    <xf numFmtId="14" fontId="47" fillId="0" borderId="7" xfId="0" applyNumberFormat="1" applyFont="1" applyBorder="1" applyAlignment="1" applyProtection="1">
      <alignment horizontal="center" vertical="center"/>
      <protection locked="0"/>
    </xf>
    <xf numFmtId="49" fontId="0" fillId="0" borderId="1" xfId="0" applyNumberFormat="1" applyFill="1" applyBorder="1" applyAlignment="1" applyProtection="1">
      <alignment wrapText="1"/>
      <protection locked="0"/>
    </xf>
    <xf numFmtId="49" fontId="2" fillId="0" borderId="1" xfId="0" applyNumberFormat="1" applyFont="1" applyFill="1" applyBorder="1" applyAlignment="1" applyProtection="1">
      <alignment wrapText="1"/>
      <protection locked="0"/>
    </xf>
    <xf numFmtId="0" fontId="19" fillId="2" borderId="1" xfId="0" applyFont="1" applyFill="1" applyBorder="1" applyAlignment="1">
      <alignment horizontal="center" vertical="center" wrapText="1"/>
    </xf>
    <xf numFmtId="0" fontId="15" fillId="0" borderId="0" xfId="0" applyFont="1"/>
    <xf numFmtId="0" fontId="15" fillId="0" borderId="1" xfId="0" applyFont="1" applyFill="1" applyBorder="1" applyAlignment="1">
      <alignment horizontal="center" vertical="center"/>
    </xf>
    <xf numFmtId="0" fontId="15" fillId="0" borderId="0" xfId="0" applyFont="1" applyFill="1" applyBorder="1"/>
    <xf numFmtId="0" fontId="15" fillId="0" borderId="0" xfId="0" applyFont="1" applyFill="1" applyBorder="1" applyAlignment="1">
      <alignment horizontal="center" vertical="center"/>
    </xf>
    <xf numFmtId="0" fontId="15" fillId="0" borderId="0" xfId="0" applyFont="1" applyAlignment="1">
      <alignment horizontal="center" vertical="center"/>
    </xf>
    <xf numFmtId="0" fontId="19" fillId="40" borderId="1" xfId="0" applyFont="1" applyFill="1" applyBorder="1" applyAlignment="1">
      <alignment horizontal="center" vertical="center"/>
    </xf>
    <xf numFmtId="0" fontId="15" fillId="0" borderId="0" xfId="0" applyFont="1" applyFill="1" applyBorder="1" applyAlignment="1">
      <alignment horizontal="center"/>
    </xf>
    <xf numFmtId="0" fontId="15" fillId="0" borderId="0" xfId="0" applyFont="1" applyBorder="1" applyAlignment="1">
      <alignment horizontal="center"/>
    </xf>
    <xf numFmtId="0" fontId="0" fillId="41" borderId="9" xfId="0" applyFont="1" applyFill="1" applyBorder="1" applyAlignment="1" applyProtection="1">
      <alignment vertical="center" wrapText="1"/>
      <protection locked="0"/>
    </xf>
    <xf numFmtId="0" fontId="0" fillId="41" borderId="10" xfId="0" applyFont="1" applyFill="1" applyBorder="1" applyAlignment="1" applyProtection="1">
      <alignment vertical="center" wrapText="1"/>
      <protection locked="0"/>
    </xf>
    <xf numFmtId="0" fontId="27" fillId="41" borderId="2" xfId="0" applyFont="1" applyFill="1" applyBorder="1" applyAlignment="1" applyProtection="1">
      <alignment vertical="center" wrapText="1"/>
      <protection locked="0"/>
    </xf>
    <xf numFmtId="49" fontId="0" fillId="0" borderId="1" xfId="0" applyNumberFormat="1" applyFont="1" applyFill="1" applyBorder="1" applyAlignment="1" applyProtection="1">
      <alignment horizontal="center" vertical="center" wrapText="1"/>
      <protection locked="0"/>
    </xf>
    <xf numFmtId="14" fontId="0" fillId="0" borderId="0" xfId="0" applyNumberFormat="1" applyAlignment="1">
      <alignment horizontal="center"/>
    </xf>
    <xf numFmtId="14" fontId="0" fillId="0" borderId="0" xfId="0" applyNumberFormat="1" applyFont="1" applyFill="1" applyBorder="1" applyAlignment="1">
      <alignment horizontal="center"/>
    </xf>
    <xf numFmtId="49" fontId="2" fillId="0" borderId="1" xfId="0" applyNumberFormat="1" applyFont="1" applyFill="1" applyBorder="1" applyAlignment="1" applyProtection="1">
      <alignment horizontal="center" vertical="center" wrapText="1"/>
      <protection locked="0"/>
    </xf>
    <xf numFmtId="14" fontId="2" fillId="0" borderId="3" xfId="0" applyNumberFormat="1" applyFont="1" applyBorder="1" applyAlignment="1" applyProtection="1">
      <alignment horizontal="center" vertical="center"/>
      <protection locked="0"/>
    </xf>
    <xf numFmtId="49" fontId="1" fillId="12" borderId="1" xfId="0" applyNumberFormat="1" applyFont="1" applyFill="1" applyBorder="1" applyAlignment="1" applyProtection="1">
      <alignment horizontal="center" vertical="center" wrapText="1"/>
      <protection locked="0"/>
    </xf>
    <xf numFmtId="49" fontId="0" fillId="0" borderId="0" xfId="0" applyNumberFormat="1" applyAlignment="1">
      <alignment horizontal="center" vertical="center"/>
    </xf>
    <xf numFmtId="0" fontId="0" fillId="43" borderId="1" xfId="0" applyFill="1" applyBorder="1" applyAlignment="1">
      <alignment horizontal="center" vertical="center"/>
    </xf>
    <xf numFmtId="0" fontId="0" fillId="43" borderId="1" xfId="0" applyFill="1" applyBorder="1" applyAlignment="1">
      <alignment vertical="center"/>
    </xf>
    <xf numFmtId="0" fontId="0" fillId="43" borderId="1" xfId="0" applyFill="1" applyBorder="1" applyAlignment="1">
      <alignment vertical="center" wrapText="1"/>
    </xf>
    <xf numFmtId="0" fontId="19" fillId="2" borderId="1" xfId="0" applyFont="1" applyFill="1" applyBorder="1" applyAlignment="1">
      <alignment horizontal="center" vertical="center"/>
    </xf>
    <xf numFmtId="0" fontId="6" fillId="18" borderId="1" xfId="0" applyFont="1" applyFill="1" applyBorder="1" applyAlignment="1" applyProtection="1">
      <alignment horizontal="center"/>
      <protection hidden="1"/>
    </xf>
    <xf numFmtId="0" fontId="0" fillId="25" borderId="1" xfId="0" applyFill="1" applyBorder="1" applyAlignment="1" applyProtection="1">
      <alignment horizontal="center"/>
      <protection hidden="1"/>
    </xf>
    <xf numFmtId="0" fontId="0" fillId="25" borderId="1" xfId="0" applyFill="1" applyBorder="1" applyAlignment="1" applyProtection="1">
      <alignment horizontal="center" wrapText="1"/>
      <protection hidden="1"/>
    </xf>
    <xf numFmtId="0" fontId="11" fillId="0" borderId="1" xfId="0" quotePrefix="1"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 fillId="21" borderId="1" xfId="0" applyFont="1" applyFill="1" applyBorder="1" applyAlignment="1" applyProtection="1">
      <alignment horizontal="center" vertical="center"/>
      <protection hidden="1"/>
    </xf>
    <xf numFmtId="0" fontId="1" fillId="17" borderId="1" xfId="0" applyFont="1" applyFill="1" applyBorder="1" applyAlignment="1" applyProtection="1">
      <alignment horizontal="center"/>
      <protection hidden="1"/>
    </xf>
    <xf numFmtId="0" fontId="2" fillId="0" borderId="0" xfId="0" applyFont="1" applyBorder="1" applyAlignment="1">
      <alignment vertical="center"/>
    </xf>
    <xf numFmtId="0" fontId="2" fillId="0" borderId="0" xfId="0" applyFont="1" applyAlignment="1">
      <alignment vertical="center"/>
    </xf>
    <xf numFmtId="0" fontId="2" fillId="0" borderId="0" xfId="0" applyFont="1" applyFill="1" applyBorder="1"/>
    <xf numFmtId="0" fontId="2" fillId="0" borderId="0" xfId="0" applyFont="1"/>
    <xf numFmtId="0" fontId="6" fillId="28" borderId="1" xfId="0" applyFont="1" applyFill="1" applyBorder="1" applyAlignment="1" applyProtection="1">
      <alignment horizontal="center"/>
      <protection hidden="1"/>
    </xf>
    <xf numFmtId="0" fontId="6" fillId="28" borderId="3" xfId="0" applyFont="1" applyFill="1" applyBorder="1" applyAlignment="1" applyProtection="1">
      <alignment horizontal="center"/>
      <protection hidden="1"/>
    </xf>
    <xf numFmtId="0" fontId="6" fillId="28" borderId="3" xfId="0" applyFont="1" applyFill="1" applyBorder="1" applyAlignment="1" applyProtection="1">
      <alignment horizontal="center"/>
      <protection hidden="1"/>
    </xf>
    <xf numFmtId="14" fontId="11" fillId="0" borderId="0" xfId="0" applyNumberFormat="1" applyFont="1" applyAlignment="1">
      <alignment horizontal="center" vertical="center"/>
    </xf>
    <xf numFmtId="14" fontId="2" fillId="0" borderId="0" xfId="0" applyNumberFormat="1" applyFont="1" applyFill="1" applyBorder="1" applyAlignment="1">
      <alignment horizontal="center"/>
    </xf>
    <xf numFmtId="0" fontId="18" fillId="41" borderId="1" xfId="0" applyFont="1" applyFill="1" applyBorder="1" applyAlignment="1">
      <alignment horizontal="center" vertical="center" wrapText="1"/>
    </xf>
    <xf numFmtId="0" fontId="18" fillId="33" borderId="1" xfId="0" applyFont="1" applyFill="1" applyBorder="1" applyAlignment="1" applyProtection="1">
      <alignment horizontal="center" vertical="center"/>
      <protection hidden="1"/>
    </xf>
    <xf numFmtId="1" fontId="0" fillId="3" borderId="1" xfId="0" applyNumberFormat="1" applyFont="1" applyFill="1" applyBorder="1" applyAlignment="1" applyProtection="1">
      <alignment horizontal="center" vertical="center"/>
      <protection hidden="1"/>
    </xf>
    <xf numFmtId="14" fontId="0" fillId="3" borderId="1" xfId="0" applyNumberFormat="1" applyFont="1" applyFill="1" applyBorder="1" applyAlignment="1" applyProtection="1">
      <alignment horizontal="center" vertical="center"/>
      <protection hidden="1"/>
    </xf>
    <xf numFmtId="14" fontId="2" fillId="3" borderId="1" xfId="0" applyNumberFormat="1" applyFont="1" applyFill="1" applyBorder="1" applyAlignment="1" applyProtection="1">
      <alignment horizontal="center" vertical="center"/>
      <protection hidden="1"/>
    </xf>
    <xf numFmtId="164" fontId="2" fillId="3" borderId="1" xfId="0" applyNumberFormat="1" applyFont="1" applyFill="1" applyBorder="1" applyAlignment="1" applyProtection="1">
      <alignment horizontal="center" vertical="center"/>
      <protection hidden="1"/>
    </xf>
    <xf numFmtId="164" fontId="2" fillId="11" borderId="1" xfId="0" applyNumberFormat="1" applyFont="1" applyFill="1" applyBorder="1" applyAlignment="1" applyProtection="1">
      <alignment horizontal="center" vertical="center"/>
      <protection hidden="1"/>
    </xf>
    <xf numFmtId="0" fontId="0" fillId="0" borderId="6" xfId="0" applyNumberFormat="1" applyFont="1" applyFill="1" applyBorder="1" applyAlignment="1" applyProtection="1">
      <alignment horizontal="center" vertical="center"/>
      <protection locked="0"/>
    </xf>
    <xf numFmtId="0" fontId="0" fillId="0" borderId="0" xfId="0" applyAlignment="1">
      <alignment vertical="top"/>
    </xf>
    <xf numFmtId="0" fontId="68" fillId="2" borderId="0" xfId="0" applyFont="1" applyFill="1" applyBorder="1" applyAlignment="1">
      <alignment horizontal="left" vertical="center" wrapText="1"/>
    </xf>
    <xf numFmtId="0" fontId="1" fillId="48" borderId="0" xfId="0" applyFont="1" applyFill="1" applyAlignment="1">
      <alignment vertical="center"/>
    </xf>
    <xf numFmtId="0" fontId="0" fillId="48" borderId="0" xfId="0" applyFill="1"/>
    <xf numFmtId="0" fontId="1" fillId="48" borderId="0" xfId="0" applyFont="1" applyFill="1" applyAlignment="1">
      <alignment vertical="center" wrapText="1"/>
    </xf>
    <xf numFmtId="0" fontId="0" fillId="0" borderId="25" xfId="0" applyBorder="1"/>
    <xf numFmtId="0" fontId="0" fillId="0" borderId="33" xfId="0" applyBorder="1"/>
    <xf numFmtId="0" fontId="0" fillId="0" borderId="34" xfId="0" applyBorder="1"/>
    <xf numFmtId="0" fontId="0" fillId="0" borderId="35" xfId="0" applyBorder="1"/>
    <xf numFmtId="0" fontId="6" fillId="28" borderId="3" xfId="0" applyFont="1" applyFill="1" applyBorder="1" applyAlignment="1" applyProtection="1">
      <alignment horizontal="center"/>
      <protection hidden="1"/>
    </xf>
    <xf numFmtId="0" fontId="2" fillId="26" borderId="6" xfId="0" applyNumberFormat="1" applyFont="1" applyFill="1" applyBorder="1" applyAlignment="1">
      <alignment horizontal="center" vertical="center" wrapText="1"/>
    </xf>
    <xf numFmtId="0" fontId="6" fillId="28" borderId="3" xfId="0" applyFont="1" applyFill="1" applyBorder="1" applyAlignment="1" applyProtection="1">
      <alignment horizontal="center"/>
      <protection hidden="1"/>
    </xf>
    <xf numFmtId="0" fontId="2" fillId="26" borderId="36" xfId="0" applyFont="1" applyFill="1" applyBorder="1" applyAlignment="1">
      <alignment horizontal="center" vertical="center" wrapText="1"/>
    </xf>
    <xf numFmtId="0" fontId="0" fillId="27" borderId="0" xfId="0" applyFill="1" applyAlignment="1">
      <alignment horizontal="center" vertical="center"/>
    </xf>
    <xf numFmtId="0" fontId="0" fillId="0" borderId="0" xfId="0" applyNumberFormat="1" applyFill="1" applyAlignment="1" applyProtection="1">
      <alignment horizontal="center" vertical="center"/>
      <protection locked="0"/>
    </xf>
    <xf numFmtId="0" fontId="0" fillId="0" borderId="0" xfId="0" applyFont="1" applyFill="1" applyBorder="1" applyAlignment="1" applyProtection="1">
      <alignment vertical="top" wrapText="1"/>
      <protection locked="0"/>
    </xf>
    <xf numFmtId="0" fontId="1" fillId="49" borderId="18" xfId="0" applyNumberFormat="1" applyFont="1" applyFill="1" applyBorder="1" applyAlignment="1" applyProtection="1">
      <alignment horizontal="center" vertical="center"/>
      <protection hidden="1"/>
    </xf>
    <xf numFmtId="0" fontId="1" fillId="49" borderId="1" xfId="0" applyFont="1" applyFill="1" applyBorder="1" applyAlignment="1">
      <alignment horizontal="center"/>
    </xf>
    <xf numFmtId="0" fontId="1" fillId="49" borderId="1" xfId="0" applyFont="1" applyFill="1" applyBorder="1" applyAlignment="1" applyProtection="1">
      <alignment horizontal="center"/>
      <protection hidden="1"/>
    </xf>
    <xf numFmtId="0" fontId="1" fillId="50" borderId="18" xfId="0" applyNumberFormat="1" applyFont="1" applyFill="1" applyBorder="1" applyAlignment="1" applyProtection="1">
      <alignment horizontal="center" vertical="center"/>
      <protection hidden="1"/>
    </xf>
    <xf numFmtId="0" fontId="1" fillId="50" borderId="37" xfId="0" applyNumberFormat="1" applyFont="1" applyFill="1" applyBorder="1" applyAlignment="1" applyProtection="1">
      <alignment horizontal="center" vertical="center"/>
      <protection hidden="1"/>
    </xf>
    <xf numFmtId="0" fontId="1" fillId="50" borderId="1" xfId="0" applyFont="1" applyFill="1" applyBorder="1" applyAlignment="1" applyProtection="1">
      <alignment horizontal="center"/>
      <protection hidden="1"/>
    </xf>
    <xf numFmtId="0" fontId="18" fillId="30" borderId="1" xfId="0" applyFont="1" applyFill="1" applyBorder="1" applyAlignment="1">
      <alignment horizontal="center" wrapText="1"/>
    </xf>
    <xf numFmtId="0" fontId="18" fillId="28" borderId="1" xfId="0" applyFont="1" applyFill="1" applyBorder="1" applyAlignment="1" applyProtection="1">
      <alignment horizontal="center"/>
      <protection hidden="1"/>
    </xf>
    <xf numFmtId="0" fontId="18" fillId="30" borderId="1" xfId="0" applyFont="1" applyFill="1" applyBorder="1" applyAlignment="1">
      <alignment horizontal="center" vertical="center" wrapText="1"/>
    </xf>
    <xf numFmtId="0" fontId="0" fillId="0" borderId="1" xfId="0" applyBorder="1" applyAlignment="1" applyProtection="1">
      <alignment horizontal="center"/>
      <protection locked="0"/>
    </xf>
    <xf numFmtId="0" fontId="2" fillId="7" borderId="10" xfId="0" applyFont="1" applyFill="1" applyBorder="1" applyAlignment="1">
      <alignment horizontal="center" vertical="center" wrapText="1"/>
    </xf>
    <xf numFmtId="0" fontId="1" fillId="24" borderId="1" xfId="0" applyFont="1" applyFill="1" applyBorder="1" applyAlignment="1" applyProtection="1">
      <alignment horizontal="center" vertical="center"/>
      <protection hidden="1"/>
    </xf>
    <xf numFmtId="0" fontId="17" fillId="45" borderId="0" xfId="0" applyFont="1" applyFill="1" applyAlignment="1">
      <alignment horizontal="left" vertical="center" wrapText="1"/>
    </xf>
    <xf numFmtId="0" fontId="59" fillId="8" borderId="1" xfId="0" applyFont="1" applyFill="1" applyBorder="1" applyAlignment="1">
      <alignment horizontal="center" vertical="center" wrapText="1"/>
    </xf>
    <xf numFmtId="0" fontId="69" fillId="51" borderId="1" xfId="0" applyFont="1" applyFill="1" applyBorder="1" applyAlignment="1">
      <alignment horizontal="center" vertical="center"/>
    </xf>
    <xf numFmtId="0" fontId="7" fillId="0" borderId="1" xfId="0" applyFont="1" applyBorder="1" applyAlignment="1">
      <alignment vertical="center" wrapText="1"/>
    </xf>
    <xf numFmtId="0" fontId="70" fillId="0" borderId="1" xfId="0" applyFont="1" applyBorder="1" applyAlignment="1">
      <alignment horizontal="left" vertical="top" wrapText="1"/>
    </xf>
    <xf numFmtId="0" fontId="20" fillId="22" borderId="18" xfId="0" applyFont="1" applyFill="1" applyBorder="1" applyAlignment="1" applyProtection="1">
      <alignment horizontal="left" vertical="center" wrapText="1"/>
      <protection locked="0"/>
    </xf>
    <xf numFmtId="0" fontId="2" fillId="49" borderId="6" xfId="0" applyFont="1" applyFill="1" applyBorder="1" applyAlignment="1" applyProtection="1">
      <alignment horizontal="center" vertical="center" wrapText="1"/>
      <protection locked="0"/>
    </xf>
    <xf numFmtId="0" fontId="2" fillId="25" borderId="6" xfId="0" applyFont="1" applyFill="1" applyBorder="1" applyAlignment="1" applyProtection="1">
      <alignment horizontal="center" vertical="center" wrapText="1"/>
      <protection locked="0"/>
    </xf>
    <xf numFmtId="0" fontId="19" fillId="9" borderId="7" xfId="0" applyFont="1" applyFill="1" applyBorder="1" applyAlignment="1" applyProtection="1">
      <alignment horizontal="center" vertical="center"/>
      <protection locked="0"/>
    </xf>
    <xf numFmtId="0" fontId="19" fillId="9" borderId="8" xfId="0" applyFont="1" applyFill="1" applyBorder="1" applyAlignment="1" applyProtection="1">
      <alignment horizontal="center" vertical="center" wrapText="1"/>
      <protection locked="0"/>
    </xf>
    <xf numFmtId="0" fontId="11" fillId="15" borderId="8" xfId="0" applyFont="1" applyFill="1" applyBorder="1" applyAlignment="1">
      <alignment horizontal="center" vertical="center" wrapText="1"/>
    </xf>
    <xf numFmtId="0" fontId="12" fillId="34" borderId="4" xfId="0" applyFont="1" applyFill="1" applyBorder="1" applyAlignment="1" applyProtection="1">
      <alignment horizontal="center" vertical="center" wrapText="1"/>
      <protection locked="0"/>
    </xf>
    <xf numFmtId="0" fontId="12" fillId="34" borderId="9" xfId="0" applyFont="1" applyFill="1" applyBorder="1" applyAlignment="1" applyProtection="1">
      <alignment horizontal="center" vertical="center" wrapText="1"/>
      <protection locked="0"/>
    </xf>
    <xf numFmtId="0" fontId="2" fillId="34" borderId="3" xfId="0" applyFont="1" applyFill="1" applyBorder="1" applyAlignment="1" applyProtection="1">
      <alignment horizontal="left" vertical="top" wrapText="1"/>
      <protection locked="0"/>
    </xf>
    <xf numFmtId="0" fontId="2" fillId="34" borderId="2" xfId="0" applyFont="1" applyFill="1" applyBorder="1" applyAlignment="1" applyProtection="1">
      <alignment horizontal="left" vertical="top" wrapText="1"/>
      <protection locked="0"/>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6" fillId="30" borderId="3" xfId="0" applyFont="1" applyFill="1" applyBorder="1" applyAlignment="1">
      <alignment horizontal="center" wrapText="1"/>
    </xf>
    <xf numFmtId="0" fontId="6" fillId="30" borderId="7" xfId="0" applyFont="1" applyFill="1" applyBorder="1" applyAlignment="1">
      <alignment horizontal="center" wrapText="1"/>
    </xf>
    <xf numFmtId="0" fontId="6" fillId="28" borderId="3" xfId="0" applyFont="1" applyFill="1" applyBorder="1" applyAlignment="1" applyProtection="1">
      <alignment horizontal="center"/>
      <protection hidden="1"/>
    </xf>
    <xf numFmtId="0" fontId="6" fillId="28" borderId="7" xfId="0" applyFont="1" applyFill="1" applyBorder="1" applyAlignment="1" applyProtection="1">
      <alignment horizontal="center"/>
      <protection hidden="1"/>
    </xf>
    <xf numFmtId="0" fontId="0" fillId="0" borderId="9" xfId="0"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22" fillId="32" borderId="22" xfId="0" applyFont="1" applyFill="1" applyBorder="1" applyAlignment="1">
      <alignment horizontal="left" vertical="center" wrapText="1"/>
    </xf>
    <xf numFmtId="0" fontId="22" fillId="32" borderId="23" xfId="0" applyFont="1" applyFill="1" applyBorder="1" applyAlignment="1">
      <alignment horizontal="left" vertical="center" wrapText="1"/>
    </xf>
    <xf numFmtId="0" fontId="49" fillId="32" borderId="23" xfId="0" applyFont="1" applyFill="1" applyBorder="1" applyAlignment="1" applyProtection="1">
      <alignment horizontal="center" vertical="center" wrapText="1"/>
      <protection hidden="1"/>
    </xf>
    <xf numFmtId="0" fontId="49" fillId="32" borderId="24" xfId="0" applyFont="1" applyFill="1" applyBorder="1" applyAlignment="1" applyProtection="1">
      <alignment horizontal="center" vertical="center" wrapText="1"/>
      <protection hidden="1"/>
    </xf>
    <xf numFmtId="0" fontId="49" fillId="34" borderId="16" xfId="0" applyFont="1" applyFill="1" applyBorder="1" applyAlignment="1">
      <alignment horizontal="left" vertical="center" wrapText="1"/>
    </xf>
    <xf numFmtId="0" fontId="49" fillId="34" borderId="20" xfId="0" applyFont="1" applyFill="1" applyBorder="1" applyAlignment="1">
      <alignment horizontal="left" vertical="center"/>
    </xf>
    <xf numFmtId="0" fontId="49" fillId="34" borderId="19" xfId="0" applyFont="1" applyFill="1" applyBorder="1" applyAlignment="1">
      <alignment horizontal="left" vertical="center"/>
    </xf>
    <xf numFmtId="0" fontId="49" fillId="34" borderId="21" xfId="0" applyFont="1" applyFill="1" applyBorder="1" applyAlignment="1">
      <alignment horizontal="left" vertical="center"/>
    </xf>
    <xf numFmtId="0" fontId="49" fillId="38" borderId="1" xfId="0" applyFont="1" applyFill="1" applyBorder="1" applyAlignment="1">
      <alignment horizontal="left" vertical="center"/>
    </xf>
    <xf numFmtId="0" fontId="49" fillId="38" borderId="1" xfId="0" applyFont="1" applyFill="1" applyBorder="1" applyAlignment="1" applyProtection="1">
      <alignment horizontal="center" vertical="center"/>
      <protection hidden="1"/>
    </xf>
    <xf numFmtId="0" fontId="0" fillId="0" borderId="20" xfId="0" applyBorder="1" applyAlignment="1">
      <alignment horizontal="center"/>
    </xf>
    <xf numFmtId="0" fontId="49" fillId="35" borderId="1" xfId="0" applyFont="1" applyFill="1" applyBorder="1" applyAlignment="1">
      <alignment vertical="center"/>
    </xf>
    <xf numFmtId="0" fontId="49" fillId="35" borderId="1" xfId="0" applyFont="1" applyFill="1" applyBorder="1" applyAlignment="1" applyProtection="1">
      <alignment horizontal="center" vertical="center"/>
      <protection hidden="1"/>
    </xf>
    <xf numFmtId="0" fontId="49" fillId="36" borderId="3" xfId="0" applyFont="1" applyFill="1" applyBorder="1" applyAlignment="1" applyProtection="1">
      <alignment horizontal="center" vertical="center"/>
      <protection hidden="1"/>
    </xf>
    <xf numFmtId="0" fontId="49" fillId="36" borderId="7" xfId="0" applyFont="1" applyFill="1" applyBorder="1" applyAlignment="1" applyProtection="1">
      <alignment horizontal="center" vertical="center"/>
      <protection hidden="1"/>
    </xf>
    <xf numFmtId="0" fontId="49" fillId="37" borderId="1" xfId="0" applyFont="1" applyFill="1" applyBorder="1" applyAlignment="1" applyProtection="1">
      <alignment horizontal="center" vertical="center"/>
      <protection hidden="1"/>
    </xf>
    <xf numFmtId="0" fontId="49" fillId="36" borderId="1" xfId="0" applyFont="1" applyFill="1" applyBorder="1" applyAlignment="1">
      <alignment horizontal="left" vertical="center"/>
    </xf>
    <xf numFmtId="0" fontId="49" fillId="37" borderId="1" xfId="0" applyFont="1" applyFill="1" applyBorder="1" applyAlignment="1">
      <alignment horizontal="left" vertical="center"/>
    </xf>
    <xf numFmtId="0" fontId="12" fillId="27" borderId="4" xfId="0" applyFont="1" applyFill="1" applyBorder="1" applyAlignment="1" applyProtection="1">
      <alignment horizontal="left" vertical="center" wrapText="1"/>
      <protection locked="0"/>
    </xf>
    <xf numFmtId="0" fontId="12" fillId="27" borderId="9" xfId="0" applyFont="1" applyFill="1" applyBorder="1" applyAlignment="1" applyProtection="1">
      <alignment horizontal="left" vertical="center" wrapText="1"/>
      <protection locked="0"/>
    </xf>
    <xf numFmtId="0" fontId="2" fillId="28" borderId="14" xfId="0" applyFont="1" applyFill="1" applyBorder="1" applyAlignment="1" applyProtection="1">
      <alignment horizontal="left" vertical="top" wrapText="1"/>
      <protection locked="0"/>
    </xf>
    <xf numFmtId="0" fontId="2" fillId="28" borderId="15" xfId="0" applyFont="1" applyFill="1" applyBorder="1" applyAlignment="1" applyProtection="1">
      <alignment horizontal="left" vertical="top" wrapText="1"/>
      <protection locked="0"/>
    </xf>
    <xf numFmtId="0" fontId="0" fillId="25" borderId="1" xfId="0" applyFill="1" applyBorder="1" applyAlignment="1" applyProtection="1">
      <alignment horizontal="left" vertical="center" wrapText="1"/>
      <protection locked="0"/>
    </xf>
    <xf numFmtId="0" fontId="0" fillId="25" borderId="3" xfId="0" applyFill="1" applyBorder="1" applyAlignment="1" applyProtection="1">
      <alignment horizontal="left" vertical="center"/>
      <protection locked="0"/>
    </xf>
    <xf numFmtId="0" fontId="0" fillId="25" borderId="2" xfId="0" applyFill="1" applyBorder="1" applyAlignment="1" applyProtection="1">
      <alignment horizontal="left" vertical="center"/>
      <protection locked="0"/>
    </xf>
    <xf numFmtId="0" fontId="0" fillId="25" borderId="7" xfId="0" applyFill="1" applyBorder="1" applyAlignment="1" applyProtection="1">
      <alignment horizontal="left" vertical="center"/>
      <protection locked="0"/>
    </xf>
    <xf numFmtId="0" fontId="2" fillId="25" borderId="1" xfId="0" applyFont="1" applyFill="1" applyBorder="1" applyAlignment="1" applyProtection="1">
      <alignment horizontal="left" vertical="center"/>
      <protection locked="0"/>
    </xf>
    <xf numFmtId="0" fontId="1" fillId="50" borderId="1" xfId="0" applyFont="1" applyFill="1" applyBorder="1" applyAlignment="1" applyProtection="1">
      <alignment horizontal="left"/>
      <protection locked="0"/>
    </xf>
    <xf numFmtId="0" fontId="0" fillId="34" borderId="2" xfId="0" applyFont="1" applyFill="1" applyBorder="1" applyAlignment="1" applyProtection="1">
      <alignment horizontal="left" vertical="top" wrapText="1"/>
      <protection locked="0"/>
    </xf>
    <xf numFmtId="0" fontId="0" fillId="49" borderId="1" xfId="0" applyFill="1" applyBorder="1" applyAlignment="1">
      <alignment horizontal="left" vertical="top" wrapText="1"/>
    </xf>
    <xf numFmtId="0" fontId="1" fillId="49" borderId="1" xfId="0" applyFont="1" applyFill="1" applyBorder="1" applyAlignment="1" applyProtection="1">
      <alignment horizontal="left"/>
      <protection locked="0"/>
    </xf>
    <xf numFmtId="0" fontId="0" fillId="25" borderId="1" xfId="0" applyFill="1" applyBorder="1" applyAlignment="1" applyProtection="1">
      <alignment horizontal="left" vertical="center"/>
      <protection locked="0"/>
    </xf>
    <xf numFmtId="0" fontId="1" fillId="49" borderId="1" xfId="0" applyFont="1" applyFill="1" applyBorder="1" applyAlignment="1">
      <alignment horizontal="left"/>
    </xf>
    <xf numFmtId="0" fontId="12" fillId="39" borderId="0" xfId="0" applyFont="1" applyFill="1" applyBorder="1" applyAlignment="1" applyProtection="1">
      <alignment horizontal="center" vertical="center" wrapText="1"/>
      <protection locked="0"/>
    </xf>
    <xf numFmtId="0" fontId="1" fillId="23" borderId="1" xfId="0" applyFont="1" applyFill="1" applyBorder="1" applyAlignment="1" applyProtection="1">
      <alignment horizontal="center" vertical="center" wrapText="1"/>
      <protection locked="0"/>
    </xf>
    <xf numFmtId="0" fontId="27" fillId="41" borderId="3" xfId="0" applyFont="1" applyFill="1" applyBorder="1" applyAlignment="1" applyProtection="1">
      <alignment horizontal="center" vertical="center" wrapText="1"/>
      <protection locked="0"/>
    </xf>
    <xf numFmtId="0" fontId="27" fillId="41" borderId="2" xfId="0" applyFont="1" applyFill="1" applyBorder="1" applyAlignment="1" applyProtection="1">
      <alignment horizontal="center" vertical="center" wrapText="1"/>
      <protection locked="0"/>
    </xf>
    <xf numFmtId="0" fontId="56" fillId="10" borderId="1" xfId="0" applyFont="1" applyFill="1" applyBorder="1" applyAlignment="1">
      <alignment horizontal="center" vertical="center" wrapText="1"/>
    </xf>
    <xf numFmtId="0" fontId="15" fillId="10" borderId="1" xfId="0" applyFont="1" applyFill="1" applyBorder="1" applyAlignment="1">
      <alignment horizontal="center" vertical="center"/>
    </xf>
    <xf numFmtId="0" fontId="63" fillId="0" borderId="3" xfId="0" applyFont="1" applyBorder="1" applyAlignment="1" applyProtection="1">
      <alignment horizontal="center" vertical="center" wrapText="1"/>
      <protection hidden="1"/>
    </xf>
    <xf numFmtId="0" fontId="63" fillId="0" borderId="7" xfId="0" applyFont="1" applyBorder="1" applyAlignment="1" applyProtection="1">
      <alignment horizontal="center" vertical="center" wrapText="1"/>
      <protection hidden="1"/>
    </xf>
    <xf numFmtId="0" fontId="63" fillId="33" borderId="3" xfId="0" applyFont="1" applyFill="1" applyBorder="1" applyAlignment="1" applyProtection="1">
      <alignment horizontal="center" vertical="center"/>
      <protection hidden="1"/>
    </xf>
    <xf numFmtId="0" fontId="63" fillId="33" borderId="7" xfId="0" applyFont="1" applyFill="1" applyBorder="1" applyAlignment="1" applyProtection="1">
      <alignment horizontal="center" vertical="center"/>
      <protection hidden="1"/>
    </xf>
    <xf numFmtId="0" fontId="63" fillId="0" borderId="3" xfId="0" applyFont="1" applyBorder="1" applyAlignment="1" applyProtection="1">
      <alignment horizontal="center" vertical="center"/>
      <protection hidden="1"/>
    </xf>
    <xf numFmtId="0" fontId="63" fillId="0" borderId="7" xfId="0" applyFont="1" applyBorder="1" applyAlignment="1" applyProtection="1">
      <alignment horizontal="center" vertical="center"/>
      <protection hidden="1"/>
    </xf>
    <xf numFmtId="0" fontId="50" fillId="2" borderId="1" xfId="0" applyFont="1" applyFill="1" applyBorder="1" applyAlignment="1">
      <alignment horizontal="center" vertical="center" wrapText="1"/>
    </xf>
    <xf numFmtId="0" fontId="50" fillId="2" borderId="1" xfId="0" applyFont="1" applyFill="1" applyBorder="1" applyAlignment="1">
      <alignment horizontal="center" vertical="center"/>
    </xf>
    <xf numFmtId="0" fontId="20" fillId="41" borderId="1" xfId="0" applyFont="1" applyFill="1" applyBorder="1" applyAlignment="1">
      <alignment horizontal="left" vertical="center" wrapText="1"/>
    </xf>
    <xf numFmtId="0" fontId="49" fillId="41" borderId="1" xfId="0" applyFont="1" applyFill="1" applyBorder="1" applyAlignment="1" applyProtection="1">
      <alignment horizontal="center" vertical="center" wrapText="1"/>
      <protection hidden="1"/>
    </xf>
    <xf numFmtId="0" fontId="7" fillId="33" borderId="1" xfId="0" applyFont="1" applyFill="1" applyBorder="1" applyAlignment="1">
      <alignment horizontal="left" vertical="center" wrapText="1"/>
    </xf>
    <xf numFmtId="0" fontId="7" fillId="45" borderId="1" xfId="0" applyFont="1" applyFill="1" applyBorder="1" applyAlignment="1">
      <alignment horizontal="left" vertical="center" wrapText="1"/>
    </xf>
    <xf numFmtId="0" fontId="7" fillId="0" borderId="1" xfId="0" applyFont="1" applyBorder="1" applyAlignment="1">
      <alignment horizontal="left" vertical="center" wrapText="1"/>
    </xf>
    <xf numFmtId="0" fontId="0" fillId="44" borderId="1" xfId="0" applyFill="1" applyBorder="1" applyAlignment="1">
      <alignment horizontal="center" wrapText="1"/>
    </xf>
    <xf numFmtId="0" fontId="6" fillId="0" borderId="1" xfId="0" applyFont="1" applyBorder="1" applyAlignment="1">
      <alignment horizontal="left" vertical="center" wrapText="1"/>
    </xf>
    <xf numFmtId="0" fontId="63" fillId="45" borderId="3" xfId="0" applyFont="1" applyFill="1" applyBorder="1" applyAlignment="1" applyProtection="1">
      <alignment horizontal="center" vertical="center"/>
      <protection hidden="1"/>
    </xf>
    <xf numFmtId="0" fontId="63" fillId="45" borderId="7" xfId="0" applyFont="1" applyFill="1" applyBorder="1" applyAlignment="1" applyProtection="1">
      <alignment horizontal="center" vertical="center"/>
      <protection hidden="1"/>
    </xf>
    <xf numFmtId="0" fontId="0" fillId="0" borderId="1" xfId="0" applyBorder="1" applyAlignment="1">
      <alignment horizontal="center" wrapText="1"/>
    </xf>
    <xf numFmtId="0" fontId="0" fillId="0" borderId="1" xfId="0" applyBorder="1" applyAlignment="1">
      <alignment horizontal="center"/>
    </xf>
    <xf numFmtId="0" fontId="18" fillId="41" borderId="1" xfId="0" applyFont="1" applyFill="1" applyBorder="1" applyAlignment="1">
      <alignment horizontal="center" vertical="center" wrapText="1"/>
    </xf>
    <xf numFmtId="0" fontId="18" fillId="33" borderId="1" xfId="0" applyFont="1" applyFill="1" applyBorder="1" applyAlignment="1" applyProtection="1">
      <alignment horizontal="center" vertical="center"/>
      <protection hidden="1"/>
    </xf>
    <xf numFmtId="0" fontId="18" fillId="41" borderId="3" xfId="0" applyFont="1" applyFill="1" applyBorder="1" applyAlignment="1">
      <alignment horizontal="center" vertical="center" wrapText="1"/>
    </xf>
    <xf numFmtId="0" fontId="18" fillId="41" borderId="7" xfId="0" applyFont="1" applyFill="1" applyBorder="1" applyAlignment="1">
      <alignment horizontal="center" vertical="center" wrapText="1"/>
    </xf>
    <xf numFmtId="0" fontId="18" fillId="33" borderId="3" xfId="0" applyFont="1" applyFill="1" applyBorder="1" applyAlignment="1" applyProtection="1">
      <alignment horizontal="center" vertical="center"/>
      <protection hidden="1"/>
    </xf>
    <xf numFmtId="0" fontId="18" fillId="33" borderId="7" xfId="0" applyFont="1" applyFill="1" applyBorder="1" applyAlignment="1" applyProtection="1">
      <alignment horizontal="center" vertical="center"/>
      <protection hidden="1"/>
    </xf>
    <xf numFmtId="0" fontId="6" fillId="28" borderId="1" xfId="0" applyFont="1" applyFill="1" applyBorder="1" applyAlignment="1" applyProtection="1">
      <alignment horizontal="center"/>
      <protection hidden="1"/>
    </xf>
    <xf numFmtId="0" fontId="0" fillId="10" borderId="3" xfId="0" applyFill="1" applyBorder="1" applyAlignment="1">
      <alignment horizontal="left" vertical="top" wrapText="1"/>
    </xf>
    <xf numFmtId="0" fontId="0" fillId="10" borderId="7" xfId="0" applyFill="1" applyBorder="1" applyAlignment="1">
      <alignment horizontal="left" vertical="top" wrapText="1"/>
    </xf>
    <xf numFmtId="0" fontId="0" fillId="43" borderId="1" xfId="0" applyFill="1" applyBorder="1" applyAlignment="1">
      <alignment horizontal="center" vertical="center"/>
    </xf>
    <xf numFmtId="0" fontId="6" fillId="14" borderId="3"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7" xfId="0" applyFont="1" applyFill="1" applyBorder="1" applyAlignment="1">
      <alignment horizontal="center" vertical="center"/>
    </xf>
    <xf numFmtId="0" fontId="24" fillId="8" borderId="3"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7" fillId="10" borderId="3" xfId="0" applyFont="1" applyFill="1" applyBorder="1" applyAlignment="1" applyProtection="1">
      <alignment horizontal="center" vertical="center" wrapText="1"/>
      <protection locked="0"/>
    </xf>
    <xf numFmtId="0" fontId="27" fillId="10" borderId="2" xfId="0" applyFont="1" applyFill="1" applyBorder="1" applyAlignment="1" applyProtection="1">
      <alignment horizontal="center" vertical="center" wrapText="1"/>
      <protection locked="0"/>
    </xf>
    <xf numFmtId="0" fontId="15" fillId="10" borderId="1" xfId="0" applyFont="1" applyFill="1" applyBorder="1" applyAlignment="1">
      <alignment horizontal="center" vertical="center" wrapText="1"/>
    </xf>
    <xf numFmtId="0" fontId="64" fillId="8" borderId="0" xfId="0" applyFont="1" applyFill="1" applyBorder="1" applyAlignment="1" applyProtection="1">
      <alignment horizontal="center" vertical="center" wrapText="1"/>
      <protection hidden="1"/>
    </xf>
    <xf numFmtId="0" fontId="17" fillId="2" borderId="26"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8" fillId="35" borderId="3" xfId="0" applyFont="1" applyFill="1" applyBorder="1" applyAlignment="1">
      <alignment horizontal="left" vertical="center" wrapText="1"/>
    </xf>
    <xf numFmtId="0" fontId="18" fillId="35" borderId="2" xfId="0" applyFont="1" applyFill="1" applyBorder="1" applyAlignment="1">
      <alignment horizontal="left" vertical="center" wrapText="1"/>
    </xf>
    <xf numFmtId="0" fontId="18" fillId="35" borderId="7" xfId="0" applyFont="1" applyFill="1" applyBorder="1" applyAlignment="1">
      <alignment horizontal="left" vertical="center" wrapText="1"/>
    </xf>
    <xf numFmtId="0" fontId="6" fillId="37" borderId="3" xfId="0" applyFont="1" applyFill="1" applyBorder="1" applyAlignment="1">
      <alignment vertical="center" wrapText="1"/>
    </xf>
    <xf numFmtId="0" fontId="6" fillId="37" borderId="2" xfId="0" applyFont="1" applyFill="1" applyBorder="1" applyAlignment="1">
      <alignment vertical="center"/>
    </xf>
    <xf numFmtId="0" fontId="6" fillId="37" borderId="7" xfId="0" applyFont="1" applyFill="1" applyBorder="1" applyAlignment="1">
      <alignment vertical="center"/>
    </xf>
    <xf numFmtId="0" fontId="6" fillId="38" borderId="3" xfId="0" applyFont="1" applyFill="1" applyBorder="1" applyAlignment="1">
      <alignment vertical="center" wrapText="1"/>
    </xf>
    <xf numFmtId="0" fontId="6" fillId="38" borderId="2" xfId="0" applyFont="1" applyFill="1" applyBorder="1" applyAlignment="1">
      <alignment vertical="center"/>
    </xf>
    <xf numFmtId="0" fontId="6" fillId="38" borderId="7" xfId="0" applyFont="1" applyFill="1" applyBorder="1" applyAlignment="1">
      <alignment vertical="center"/>
    </xf>
    <xf numFmtId="0" fontId="18" fillId="36" borderId="3" xfId="0" applyFont="1" applyFill="1" applyBorder="1" applyAlignment="1">
      <alignment vertical="center" wrapText="1"/>
    </xf>
    <xf numFmtId="0" fontId="18" fillId="36" borderId="2" xfId="0" applyFont="1" applyFill="1" applyBorder="1" applyAlignment="1">
      <alignment vertical="center" wrapText="1"/>
    </xf>
    <xf numFmtId="0" fontId="18" fillId="36" borderId="7" xfId="0" applyFont="1" applyFill="1" applyBorder="1" applyAlignment="1">
      <alignment vertical="center" wrapText="1"/>
    </xf>
    <xf numFmtId="0" fontId="6" fillId="30" borderId="3" xfId="0" applyFont="1" applyFill="1" applyBorder="1" applyAlignment="1">
      <alignment horizontal="center" vertical="center" wrapText="1"/>
    </xf>
    <xf numFmtId="0" fontId="6" fillId="30" borderId="7" xfId="0" applyFont="1" applyFill="1" applyBorder="1" applyAlignment="1">
      <alignment horizontal="center" vertical="center" wrapText="1"/>
    </xf>
    <xf numFmtId="0" fontId="59" fillId="0" borderId="0" xfId="0" applyFont="1" applyFill="1" applyBorder="1" applyAlignment="1">
      <alignment horizontal="center" vertical="center" wrapText="1"/>
    </xf>
    <xf numFmtId="0" fontId="49" fillId="35" borderId="1" xfId="0" applyFont="1" applyFill="1" applyBorder="1" applyAlignment="1">
      <alignment horizontal="left" vertical="center"/>
    </xf>
    <xf numFmtId="0" fontId="49" fillId="38" borderId="1" xfId="0" applyFont="1" applyFill="1" applyBorder="1" applyAlignment="1">
      <alignment vertical="center"/>
    </xf>
    <xf numFmtId="0" fontId="49" fillId="35" borderId="3" xfId="0" applyFont="1" applyFill="1" applyBorder="1" applyAlignment="1" applyProtection="1">
      <alignment horizontal="center" vertical="center"/>
      <protection hidden="1"/>
    </xf>
    <xf numFmtId="0" fontId="49" fillId="35" borderId="7" xfId="0" applyFont="1" applyFill="1" applyBorder="1" applyAlignment="1" applyProtection="1">
      <alignment horizontal="center" vertical="center"/>
      <protection hidden="1"/>
    </xf>
    <xf numFmtId="0" fontId="49" fillId="37" borderId="1" xfId="0" applyFont="1" applyFill="1" applyBorder="1" applyAlignment="1">
      <alignment vertical="center"/>
    </xf>
    <xf numFmtId="0" fontId="49" fillId="36" borderId="1" xfId="0" applyFont="1" applyFill="1" applyBorder="1" applyAlignment="1" applyProtection="1">
      <alignment horizontal="center" vertical="center"/>
      <protection hidden="1"/>
    </xf>
    <xf numFmtId="0" fontId="49" fillId="37" borderId="3" xfId="0" applyFont="1" applyFill="1" applyBorder="1" applyAlignment="1" applyProtection="1">
      <alignment horizontal="center" vertical="center"/>
      <protection hidden="1"/>
    </xf>
    <xf numFmtId="0" fontId="49" fillId="37" borderId="7" xfId="0" applyFont="1" applyFill="1" applyBorder="1" applyAlignment="1" applyProtection="1">
      <alignment horizontal="center" vertical="center"/>
      <protection hidden="1"/>
    </xf>
    <xf numFmtId="0" fontId="0" fillId="0" borderId="9" xfId="0" applyFill="1" applyBorder="1" applyAlignment="1">
      <alignment horizontal="center"/>
    </xf>
    <xf numFmtId="0" fontId="0" fillId="0" borderId="0" xfId="0" applyFill="1" applyBorder="1" applyAlignment="1">
      <alignment horizontal="center"/>
    </xf>
    <xf numFmtId="0" fontId="49" fillId="36" borderId="1" xfId="0" applyFont="1" applyFill="1" applyBorder="1" applyAlignment="1">
      <alignment vertical="center"/>
    </xf>
    <xf numFmtId="0" fontId="0" fillId="0" borderId="9" xfId="0" applyBorder="1" applyAlignment="1" applyProtection="1">
      <alignment horizontal="center"/>
    </xf>
    <xf numFmtId="0" fontId="0" fillId="0" borderId="0" xfId="0" applyBorder="1" applyAlignment="1" applyProtection="1">
      <alignment horizontal="center"/>
    </xf>
    <xf numFmtId="0" fontId="64" fillId="8" borderId="0" xfId="0" applyFont="1" applyFill="1" applyAlignment="1" applyProtection="1">
      <alignment horizontal="center" vertical="center"/>
      <protection hidden="1"/>
    </xf>
    <xf numFmtId="0" fontId="49" fillId="38" borderId="3" xfId="0" applyFont="1" applyFill="1" applyBorder="1" applyAlignment="1" applyProtection="1">
      <alignment horizontal="center" vertical="center"/>
      <protection hidden="1"/>
    </xf>
    <xf numFmtId="0" fontId="49" fillId="38" borderId="7" xfId="0" applyFont="1" applyFill="1" applyBorder="1" applyAlignment="1" applyProtection="1">
      <alignment horizontal="center" vertical="center"/>
      <protection hidden="1"/>
    </xf>
    <xf numFmtId="0" fontId="7" fillId="42" borderId="3" xfId="0" applyFont="1" applyFill="1" applyBorder="1" applyAlignment="1" applyProtection="1">
      <alignment horizontal="left" vertical="top" wrapText="1"/>
      <protection locked="0"/>
    </xf>
    <xf numFmtId="0" fontId="7" fillId="42" borderId="2" xfId="0" applyFont="1" applyFill="1" applyBorder="1" applyAlignment="1" applyProtection="1">
      <alignment horizontal="left" vertical="top" wrapText="1"/>
      <protection locked="0"/>
    </xf>
    <xf numFmtId="0" fontId="0" fillId="0" borderId="0" xfId="0" applyAlignment="1">
      <alignment horizontal="left" vertical="center"/>
    </xf>
    <xf numFmtId="0" fontId="0" fillId="0" borderId="32" xfId="0" applyBorder="1" applyAlignment="1">
      <alignment horizontal="left"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28" xfId="0" applyFont="1" applyBorder="1" applyAlignment="1">
      <alignment horizontal="center" vertical="center" wrapText="1"/>
    </xf>
    <xf numFmtId="0" fontId="65" fillId="46" borderId="29" xfId="0" applyFont="1" applyFill="1" applyBorder="1" applyAlignment="1">
      <alignment horizontal="left" wrapText="1"/>
    </xf>
    <xf numFmtId="0" fontId="65" fillId="46" borderId="19" xfId="0" applyFont="1" applyFill="1" applyBorder="1" applyAlignment="1">
      <alignment horizontal="left" wrapText="1"/>
    </xf>
    <xf numFmtId="0" fontId="65" fillId="46" borderId="21" xfId="0" applyFont="1" applyFill="1" applyBorder="1" applyAlignment="1">
      <alignment horizontal="left" wrapText="1"/>
    </xf>
    <xf numFmtId="0" fontId="65" fillId="46" borderId="30" xfId="0" applyFont="1" applyFill="1" applyBorder="1" applyAlignment="1">
      <alignment horizontal="left" vertical="top" wrapText="1"/>
    </xf>
    <xf numFmtId="0" fontId="66" fillId="46" borderId="27" xfId="0" applyFont="1" applyFill="1" applyBorder="1" applyAlignment="1">
      <alignment horizontal="left" vertical="top" wrapText="1"/>
    </xf>
    <xf numFmtId="0" fontId="66" fillId="46" borderId="31" xfId="0" applyFont="1" applyFill="1" applyBorder="1" applyAlignment="1">
      <alignment horizontal="left" vertical="top" wrapText="1"/>
    </xf>
    <xf numFmtId="0" fontId="67" fillId="47" borderId="12" xfId="0" applyFont="1" applyFill="1" applyBorder="1" applyAlignment="1">
      <alignment horizontal="center" vertical="center" wrapText="1"/>
    </xf>
    <xf numFmtId="0" fontId="67" fillId="47" borderId="13" xfId="0" applyFont="1" applyFill="1" applyBorder="1" applyAlignment="1">
      <alignment horizontal="center" vertical="center" wrapText="1"/>
    </xf>
    <xf numFmtId="0" fontId="67" fillId="47" borderId="28" xfId="0" applyFont="1" applyFill="1" applyBorder="1" applyAlignment="1">
      <alignment horizontal="center" vertical="center" wrapText="1"/>
    </xf>
    <xf numFmtId="0" fontId="1" fillId="48" borderId="0" xfId="0" applyFont="1" applyFill="1" applyAlignment="1">
      <alignment horizontal="left" vertical="center" wrapText="1"/>
    </xf>
  </cellXfs>
  <cellStyles count="4">
    <cellStyle name="Normal" xfId="0" builtinId="0"/>
    <cellStyle name="Normal 2" xfId="2" xr:uid="{00000000-0005-0000-0000-000001000000}"/>
    <cellStyle name="Normal 3" xfId="1" xr:uid="{00000000-0005-0000-0000-000002000000}"/>
    <cellStyle name="Percent" xfId="3" builtinId="5"/>
  </cellStyles>
  <dxfs count="127">
    <dxf>
      <font>
        <b val="0"/>
        <strike val="0"/>
        <outline val="0"/>
        <shadow val="0"/>
        <vertAlign val="baseline"/>
        <color theme="1"/>
        <name val="Calibri"/>
        <scheme val="minor"/>
      </font>
      <alignment horizontal="center" textRotation="0" indent="0" justifyLastLine="0" shrinkToFit="0" readingOrder="0"/>
      <protection locked="0" hidden="0"/>
    </dxf>
    <dxf>
      <font>
        <b val="0"/>
        <strike val="0"/>
        <outline val="0"/>
        <shadow val="0"/>
        <vertAlign val="baseline"/>
        <color theme="1"/>
        <name val="Calibri"/>
        <scheme val="minor"/>
      </font>
      <alignment horizontal="center" textRotation="0" indent="0" justifyLastLine="0" shrinkToFit="0" readingOrder="0"/>
      <protection locked="0" hidden="0"/>
    </dxf>
    <dxf>
      <border>
        <bottom style="thin">
          <color indexed="64"/>
        </bottom>
      </border>
    </dxf>
    <dxf>
      <font>
        <b/>
        <strike val="0"/>
        <outline val="0"/>
        <shadow val="0"/>
        <u val="none"/>
        <vertAlign val="baseline"/>
        <sz val="11"/>
        <color auto="1"/>
        <name val="Calibri"/>
        <scheme val="minor"/>
      </font>
      <fill>
        <patternFill patternType="solid">
          <fgColor indexed="64"/>
          <bgColor rgb="FFFFCC3B"/>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79998168889431442"/>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i val="0"/>
        <strike val="0"/>
        <condense val="0"/>
        <extend val="0"/>
        <outline val="0"/>
        <shadow val="0"/>
        <u val="none"/>
        <vertAlign val="baseline"/>
        <sz val="9"/>
        <color auto="1"/>
        <name val="Arial"/>
        <scheme val="none"/>
      </font>
      <numFmt numFmtId="164" formatCode="&quot;Yes&quot;;&quot;Yes&quot;;&quot;No&quo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9"/>
        <color auto="1"/>
        <name val="Arial"/>
        <scheme val="none"/>
      </font>
      <numFmt numFmtId="164" formatCode="&quot;Yes&quot;;&quot;Yes&quot;;&quot;No&quo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80808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E6E6E6"/>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E6E6E6"/>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34998626667073579"/>
        </patternFill>
      </fill>
    </dxf>
    <dxf>
      <fill>
        <patternFill>
          <bgColor theme="5" tint="0.79998168889431442"/>
        </patternFill>
      </fill>
    </dxf>
    <dxf>
      <fill>
        <patternFill>
          <bgColor theme="0" tint="-0.34998626667073579"/>
        </patternFill>
      </fill>
    </dxf>
    <dxf>
      <fill>
        <patternFill>
          <bgColor theme="0" tint="-0.34998626667073579"/>
        </patternFill>
      </fill>
    </dxf>
    <dxf>
      <font>
        <color auto="1"/>
      </font>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bgColor auto="1"/>
        </patternFill>
      </fill>
    </dxf>
    <dxf>
      <border outline="0">
        <bottom style="thin">
          <color indexed="64"/>
        </bottom>
      </border>
    </dxf>
    <dxf>
      <font>
        <b val="0"/>
        <i val="0"/>
        <strike val="0"/>
        <condense val="0"/>
        <extend val="0"/>
        <outline val="0"/>
        <shadow val="0"/>
        <u val="none"/>
        <vertAlign val="baseline"/>
        <sz val="11"/>
        <color rgb="FFFF0000"/>
        <name val="Calibri"/>
        <scheme val="minor"/>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numFmt numFmtId="0" formatCode="General"/>
      <fill>
        <patternFill patternType="none">
          <fgColor indexed="64"/>
          <bgColor auto="1"/>
        </patternFill>
      </fill>
      <alignment horizontal="center" vertical="center" textRotation="0" indent="0" justifyLastLine="0" shrinkToFit="0" readingOrder="0"/>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ill>
        <patternFill patternType="none">
          <fgColor indexed="64"/>
          <bgColor auto="1"/>
        </patternFill>
      </fill>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numFmt numFmtId="0" formatCode="General"/>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mbria"/>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mbria"/>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9" formatCode="yyyy/mm/dd"/>
      <fill>
        <patternFill patternType="solid">
          <fgColor indexed="64"/>
          <bgColor rgb="FFE6E6E6"/>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strike val="0"/>
        <outline val="0"/>
        <shadow val="0"/>
        <u val="none"/>
        <vertAlign val="baseline"/>
        <sz val="11"/>
        <color theme="1"/>
        <name val="Calibri"/>
        <scheme val="minor"/>
      </font>
      <numFmt numFmtId="1" formatCode="0"/>
      <fill>
        <patternFill patternType="solid">
          <fgColor indexed="64"/>
          <bgColor rgb="FFE6E6E6"/>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1"/>
    </dxf>
    <dxf>
      <numFmt numFmtId="19" formatCode="yyyy/mm/dd"/>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yyyy/mm/dd"/>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1"/>
        <color rgb="FF7030A0"/>
        <name val="Calibri"/>
        <scheme val="minor"/>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C000"/>
        </patternFill>
      </fill>
    </dxf>
    <dxf>
      <fill>
        <patternFill>
          <bgColor theme="2" tint="-0.499984740745262"/>
        </patternFill>
      </fill>
    </dxf>
  </dxfs>
  <tableStyles count="2" defaultTableStyle="TableStyleMedium2" defaultPivotStyle="PivotStyleLight16">
    <tableStyle name="Table Style 1" pivot="0" count="1" xr9:uid="{00000000-0011-0000-FFFF-FFFF00000000}">
      <tableStyleElement type="wholeTable" dxfId="126"/>
    </tableStyle>
    <tableStyle name="Table Style 2" pivot="0" count="1" xr9:uid="{00000000-0011-0000-FFFF-FFFF01000000}">
      <tableStyleElement type="wholeTable" dxfId="125"/>
    </tableStyle>
  </tableStyles>
  <colors>
    <mruColors>
      <color rgb="FFF2647C"/>
      <color rgb="FF908652"/>
      <color rgb="FFEAC5C4"/>
      <color rgb="FFC5D9F1"/>
      <color rgb="FFEFF4FB"/>
      <color rgb="FFFFE79B"/>
      <color rgb="FF9BFFC8"/>
      <color rgb="FFD9D2E4"/>
      <color rgb="FFFFF4D5"/>
      <color rgb="FFF587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628650</xdr:colOff>
      <xdr:row>54</xdr:row>
      <xdr:rowOff>180974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0"/>
          <a:ext cx="14230350" cy="9953624"/>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600" b="1" i="0" u="sng" strike="noStrike" kern="0" cap="none" spc="0" normalizeH="0" baseline="0" noProof="0">
              <a:ln>
                <a:noFill/>
              </a:ln>
              <a:solidFill>
                <a:prstClr val="black"/>
              </a:solidFill>
              <a:effectLst/>
              <a:uLnTx/>
              <a:uFillTx/>
              <a:latin typeface="Calibri" panose="020F0502020204030204"/>
              <a:ea typeface="+mn-ea"/>
              <a:cs typeface="+mn-cs"/>
            </a:rPr>
            <a:t>Reaching Home </a:t>
          </a:r>
          <a:r>
            <a:rPr kumimoji="0" lang="en-CA" sz="1600" b="1" i="0" u="sng" strike="noStrike" kern="0" cap="none" spc="0" normalizeH="0" baseline="0" noProof="0">
              <a:ln>
                <a:noFill/>
              </a:ln>
              <a:solidFill>
                <a:sysClr val="windowText" lastClr="000000"/>
              </a:solidFill>
              <a:effectLst/>
              <a:uLnTx/>
              <a:uFillTx/>
              <a:latin typeface="Calibri" panose="020F0502020204030204"/>
              <a:ea typeface="+mn-ea"/>
              <a:cs typeface="+mn-cs"/>
            </a:rPr>
            <a:t>2019-2028 </a:t>
          </a:r>
          <a:endParaRPr kumimoji="0" lang="en-CA" sz="16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t>Data Collection Tool for the </a:t>
          </a: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2024-2025</a:t>
          </a:r>
          <a:r>
            <a:rPr kumimoji="0" lang="en-CA" sz="1600" b="1" i="0" u="none" strike="noStrike" kern="0" cap="none" spc="0" normalizeH="0" baseline="0" noProof="0">
              <a:ln>
                <a:noFill/>
              </a:ln>
              <a:solidFill>
                <a:srgbClr val="F79646">
                  <a:lumMod val="50000"/>
                </a:srgbClr>
              </a:solidFill>
              <a:effectLst/>
              <a:uLnTx/>
              <a:uFillTx/>
              <a:latin typeface="Calibri" panose="020F0502020204030204"/>
              <a:ea typeface="+mn-ea"/>
              <a:cs typeface="+mn-cs"/>
            </a:rPr>
            <a:t> </a:t>
          </a:r>
          <a: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t>fiscal reporting period</a:t>
          </a:r>
          <a:b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Annual Results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Important: </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Before you start to enter data into this Excel spreadsheet, the file must FIRST be saved in order to activate the features within the dropdown menus.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To ensure proper use of the workbook, save a copy by using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save as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and include the fiscal reporting period in the name.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For example</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"RH 2023-2024".</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Once saved, you may reopen the file and begin to enter data</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C0504D"/>
              </a:solidFill>
              <a:effectLst/>
              <a:uLnTx/>
              <a:uFillTx/>
              <a:latin typeface="Calibri" panose="020F0502020204030204"/>
              <a:ea typeface="+mn-ea"/>
              <a:cs typeface="+mn-cs"/>
            </a:rPr>
            <a:t>*</a:t>
          </a:r>
          <a:r>
            <a:rPr kumimoji="0" lang="en-CA" sz="1200" b="0" i="0" u="none" strike="noStrike" kern="0" cap="none" spc="0" normalizeH="0" baseline="0" noProof="0">
              <a:ln>
                <a:noFill/>
              </a:ln>
              <a:solidFill>
                <a:srgbClr val="C0504D"/>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Separate workbooks must be used for different projects. Do not collect data for multiple projects in one workbook.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1200" b="0" i="0" baseline="0">
              <a:solidFill>
                <a:sysClr val="windowText" lastClr="000000"/>
              </a:solidFill>
              <a:effectLst/>
              <a:latin typeface="+mn-lt"/>
              <a:ea typeface="+mn-ea"/>
              <a:cs typeface="+mn-cs"/>
            </a:rPr>
            <a:t>As of note, the Reaching Home Directives now refer to Housing Placement as Housing Attainment and Emergency Housing Funding as Short-term Rental </a:t>
          </a:r>
          <a:r>
            <a:rPr lang="en-CA" sz="1200">
              <a:effectLst/>
              <a:latin typeface="+mn-lt"/>
              <a:ea typeface="+mn-ea"/>
              <a:cs typeface="+mn-cs"/>
            </a:rPr>
            <a:t>Assistance</a:t>
          </a:r>
          <a:r>
            <a:rPr lang="en-CA" sz="1200" b="0" i="0" baseline="0">
              <a:solidFill>
                <a:sysClr val="windowText" lastClr="000000"/>
              </a:solidFill>
              <a:effectLst/>
              <a:latin typeface="+mn-lt"/>
              <a:ea typeface="+mn-ea"/>
              <a:cs typeface="+mn-cs"/>
            </a:rPr>
            <a:t>. For the 2024-2025 fiscal reporting period the Results Reporting Online system (RROL) and Data collection tool will continue to refer to these activity areas as Housing Placement and Emergency Housing Services. This change has no impact on data requirements.</a:t>
          </a:r>
          <a:r>
            <a:rPr lang="en-CA" sz="1200" b="1" i="0" baseline="0">
              <a:solidFill>
                <a:sysClr val="windowText" lastClr="000000"/>
              </a:solidFill>
              <a:effectLst/>
              <a:latin typeface="+mn-lt"/>
              <a:ea typeface="+mn-ea"/>
              <a:cs typeface="+mn-cs"/>
            </a:rPr>
            <a:t> </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endParaRPr kumimoji="0" lang="en-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sng" strike="noStrike" kern="0" cap="none" spc="0" normalizeH="0" baseline="0" noProof="0">
              <a:ln>
                <a:noFill/>
              </a:ln>
              <a:solidFill>
                <a:prstClr val="black"/>
              </a:solidFill>
              <a:effectLst/>
              <a:uLnTx/>
              <a:uFillTx/>
              <a:latin typeface="Calibri" panose="020F0502020204030204"/>
              <a:ea typeface="+mn-ea"/>
              <a:cs typeface="+mn-cs"/>
            </a:rPr>
            <a:t>T</a:t>
          </a: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his Workbook: </a:t>
          </a:r>
        </a:p>
        <a:p>
          <a:pPr marL="0" marR="0" lvl="0" indent="0" algn="l"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1. Will assist project recipients to track results for projects funded under the four (4) Reaching Home regional funding streams: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Designated Communities</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Indigenous Homelessness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Rural and Remote Homelessnes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s</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Territorial Homelessness</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CA" sz="1200" b="1" i="1" u="sng"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2. Will facilitate data transfer into the new Results Reporting On Line (RROL) system. It is important to understand that the "SUMMAR</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Y"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and "Demographics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Compilation"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tabs do not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contain any personal information, ensuring that the privacy of individuals is secured. These tabs will be used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to report data into the new system.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3.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Will simplify data collection of individuals for activities being carried out by the project and report on information required for the new Results Reporting On Line (RROL) system. Keeping updated information on individuals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throughout the fiscal year will facilitate the annual results reporting process.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4. W</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as designed to collect data for this fiscal reporting period from April 2024 to March 2025.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NEW </a:t>
          </a:r>
          <a:r>
            <a:rPr kumimoji="0" lang="en-CA" sz="1200" b="1" i="0" u="sng" strike="noStrike" kern="0" cap="none" spc="0" normalizeH="0" baseline="0" noProof="0">
              <a:ln>
                <a:noFill/>
              </a:ln>
              <a:solidFill>
                <a:prstClr val="black"/>
              </a:solidFill>
              <a:effectLst/>
              <a:uLnTx/>
              <a:uFillTx/>
              <a:latin typeface="Calibri" panose="020F0502020204030204"/>
              <a:ea typeface="+mn-ea"/>
              <a:cs typeface="+mn-cs"/>
            </a:rPr>
            <a:t>workbooks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are provided on a yearly basis to track client level data by fiscal reporting period.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5. Contains colour coded tabs to distinguish between each activity reporting area.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Depending on what activities are being supported by your Reaching Home project, only certain tabs will need to be completed. </a:t>
          </a:r>
          <a:br>
            <a:rPr kumimoji="0" lang="en-CA" sz="1200" b="0" i="0" u="none" strike="noStrike" kern="0" cap="none" spc="0" normalizeH="0" baseline="0" noProof="0">
              <a:ln>
                <a:noFill/>
              </a:ln>
              <a:solidFill>
                <a:srgbClr val="7030A0"/>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The tab sections (by colour) include: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0070C0"/>
              </a:solidFill>
              <a:effectLst/>
              <a:uLnTx/>
              <a:uFillTx/>
              <a:latin typeface="Calibri" panose="020F0502020204030204"/>
              <a:ea typeface="+mn-ea"/>
              <a:cs typeface="+mn-cs"/>
            </a:rPr>
            <a:t>Housing Placement </a:t>
          </a:r>
          <a:r>
            <a:rPr lang="en-CA" sz="1200" b="1" i="0" baseline="0">
              <a:solidFill>
                <a:srgbClr val="0070C0"/>
              </a:solidFill>
              <a:effectLst/>
              <a:latin typeface="+mn-lt"/>
              <a:ea typeface="+mn-ea"/>
              <a:cs typeface="+mn-cs"/>
            </a:rPr>
            <a:t>(Housing Attainment) </a:t>
          </a:r>
          <a:endParaRPr kumimoji="0" lang="en-CA" sz="1200" b="1" i="0" u="none" strike="noStrike" kern="0" cap="none" spc="0" normalizeH="0" baseline="0" noProof="0">
            <a:ln>
              <a:noFill/>
            </a:ln>
            <a:solidFill>
              <a:srgbClr val="0070C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00B0F0"/>
              </a:solidFill>
              <a:effectLst/>
              <a:uLnTx/>
              <a:uFillTx/>
              <a:latin typeface="Calibri" panose="020F0502020204030204"/>
              <a:ea typeface="+mn-ea"/>
              <a:cs typeface="+mn-cs"/>
            </a:rPr>
            <a:t>Housing - 12 Month Follow-up</a:t>
          </a:r>
          <a:endParaRPr kumimoji="0" lang="en-CA" sz="1200" b="0" i="0" u="none" strike="noStrike" kern="0" cap="none" spc="0" normalizeH="0" baseline="0" noProof="0">
            <a:ln>
              <a:noFill/>
            </a:ln>
            <a:solidFill>
              <a:srgbClr val="00B0F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908652"/>
              </a:solidFill>
              <a:effectLst/>
              <a:uLnTx/>
              <a:uFillTx/>
              <a:latin typeface="Calibri" panose="020F0502020204030204"/>
              <a:ea typeface="+mn-ea"/>
              <a:cs typeface="+mn-cs"/>
            </a:rPr>
            <a:t>Emergency Housing Funding </a:t>
          </a:r>
          <a:r>
            <a:rPr lang="en-CA" sz="1200" b="1" i="0" baseline="0">
              <a:solidFill>
                <a:srgbClr val="908652"/>
              </a:solidFill>
              <a:effectLst/>
              <a:latin typeface="+mn-lt"/>
              <a:ea typeface="+mn-ea"/>
              <a:cs typeface="+mn-cs"/>
            </a:rPr>
            <a:t>(Short-term Rental Assistance)</a:t>
          </a:r>
          <a:br>
            <a:rPr kumimoji="0" lang="en-CA" sz="1200" b="0" i="0" u="none" strike="noStrike" kern="0" cap="none" spc="0" normalizeH="0" baseline="0" noProof="0">
              <a:ln>
                <a:noFill/>
              </a:ln>
              <a:solidFill>
                <a:srgbClr val="908652"/>
              </a:solidFill>
              <a:effectLst/>
              <a:uLnTx/>
              <a:uFillTx/>
              <a:latin typeface="+mn-lt"/>
              <a:ea typeface="+mn-ea"/>
              <a:cs typeface="+mn-cs"/>
            </a:rPr>
          </a:br>
          <a:r>
            <a:rPr kumimoji="0" lang="en-CA" sz="1200" b="1" i="0" u="none" strike="noStrike" kern="0" cap="none" spc="0" normalizeH="0" baseline="0" noProof="0">
              <a:ln>
                <a:noFill/>
              </a:ln>
              <a:solidFill>
                <a:srgbClr val="F2647C"/>
              </a:solidFill>
              <a:effectLst/>
              <a:uLnTx/>
              <a:uFillTx/>
              <a:latin typeface="Calibri" panose="020F0502020204030204"/>
              <a:ea typeface="+mn-ea"/>
              <a:cs typeface="+mn-cs"/>
            </a:rPr>
            <a:t>Core Services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1" i="0" u="none" strike="noStrike" kern="0" cap="none" spc="0" normalizeH="0" baseline="0" noProof="0">
              <a:ln>
                <a:noFill/>
              </a:ln>
              <a:solidFill>
                <a:srgbClr val="8CAF47"/>
              </a:solidFill>
              <a:effectLst/>
              <a:uLnTx/>
              <a:uFillTx/>
              <a:latin typeface="Calibri" panose="020F0502020204030204"/>
              <a:ea typeface="+mn-ea"/>
              <a:cs typeface="+mn-cs"/>
            </a:rPr>
            <a:t>Prevention and Shelter Diversion - Secondary Services</a:t>
          </a:r>
          <a:endParaRPr kumimoji="0" lang="en-CA" sz="1200" b="0" i="0" u="none" strike="noStrike" kern="0" cap="none" spc="0" normalizeH="0" baseline="0" noProof="0">
            <a:ln>
              <a:noFill/>
            </a:ln>
            <a:solidFill>
              <a:srgbClr val="8CAF47"/>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Economic Integration Services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DAA600"/>
              </a:solidFill>
              <a:effectLst/>
              <a:uLnTx/>
              <a:uFillTx/>
              <a:latin typeface="Calibri" panose="020F0502020204030204"/>
              <a:ea typeface="+mn-ea"/>
              <a:cs typeface="+mn-cs"/>
            </a:rPr>
            <a:t>Social and Community Integration Services</a:t>
          </a:r>
          <a:br>
            <a:rPr kumimoji="0" lang="en-CA" sz="1200" b="1" i="0" u="none" strike="noStrike" kern="0" cap="none" spc="0" normalizeH="0" baseline="0" noProof="0">
              <a:ln>
                <a:noFill/>
              </a:ln>
              <a:solidFill>
                <a:srgbClr val="DAA600"/>
              </a:solidFill>
              <a:effectLst/>
              <a:uLnTx/>
              <a:uFillTx/>
              <a:latin typeface="Calibri" panose="020F0502020204030204"/>
              <a:ea typeface="+mn-ea"/>
              <a:cs typeface="+mn-cs"/>
            </a:rPr>
          </a:br>
          <a:r>
            <a:rPr kumimoji="0" lang="en-CA" sz="1200" b="1" i="0" u="none" strike="noStrike" kern="0" cap="none" spc="0" normalizeH="0" baseline="0" noProof="0">
              <a:ln>
                <a:noFill/>
              </a:ln>
              <a:solidFill>
                <a:srgbClr val="7030A0"/>
              </a:solidFill>
              <a:effectLst/>
              <a:uLnTx/>
              <a:uFillTx/>
              <a:latin typeface="Calibri" panose="020F0502020204030204"/>
              <a:ea typeface="+mn-ea"/>
              <a:cs typeface="+mn-cs"/>
            </a:rPr>
            <a:t>Capital Investments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 lastClr="FFFFFF">
                  <a:lumMod val="50000"/>
                </a:sysClr>
              </a:solidFill>
              <a:effectLst/>
              <a:uLnTx/>
              <a:uFillTx/>
              <a:latin typeface="Calibri" panose="020F0502020204030204"/>
              <a:ea typeface="+mn-ea"/>
              <a:cs typeface="+mn-cs"/>
            </a:rPr>
            <a:t>Successes and Challenges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Contact</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For further information regarding data collection of Reaching Home eligible activity areas, please contact your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Engagement Program Officer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to obtain a copy of the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Reaching Home Project Details Requirements Guide</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If you experience any problems with the use of this Excel workbook, please contact your Engagement Program Officer. Alternatively, you may send an email to the RROL support mailbox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hlinkClick xmlns:r="http://schemas.openxmlformats.org/officeDocument/2006/relationships" r:id=""/>
            </a:rPr>
            <a:t>HPD.RROL-RREL.DPMI@infc.gc.ca</a:t>
          </a: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590550</xdr:colOff>
      <xdr:row>34</xdr:row>
      <xdr:rowOff>139700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0" y="0"/>
          <a:ext cx="13392150" cy="6654800"/>
        </a:xfrm>
        <a:prstGeom prst="rect">
          <a:avLst/>
        </a:prstGeom>
        <a:solidFill>
          <a:sysClr val="window" lastClr="FFFFFF"/>
        </a:solidFill>
        <a:ln w="19050" cap="flat" cmpd="sng" algn="ctr">
          <a:solidFill>
            <a:srgbClr val="C0504D">
              <a:lumMod val="75000"/>
            </a:srgbClr>
          </a:solidFill>
          <a:prstDash val="solid"/>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1" i="0" u="sng" strike="noStrike" kern="0" cap="none" spc="0" normalizeH="0" baseline="0" noProof="0">
              <a:ln>
                <a:noFill/>
              </a:ln>
              <a:solidFill>
                <a:srgbClr val="000000"/>
              </a:solidFill>
              <a:effectLst/>
              <a:uLnTx/>
              <a:uFillTx/>
              <a:latin typeface="Calibri"/>
              <a:ea typeface="Calibri"/>
              <a:cs typeface="Calibri"/>
              <a:sym typeface="Calibri"/>
            </a:rPr>
            <a:t>Useful tips when using this Excel workbook </a:t>
          </a:r>
        </a:p>
        <a:p>
          <a:pPr marL="0" marR="0" lvl="0" indent="0" algn="ctr"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1" i="0" u="sng"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1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r>
            <a:rPr kumimoji="0" lang="en-CA" sz="1200" b="1" i="0" u="none" strike="noStrike" kern="0" cap="none" spc="0" normalizeH="0" baseline="0" noProof="0">
              <a:ln>
                <a:noFill/>
              </a:ln>
              <a:solidFill>
                <a:srgbClr val="000000"/>
              </a:solidFill>
              <a:effectLst/>
              <a:uLnTx/>
              <a:uFillTx/>
              <a:latin typeface="Calibri"/>
              <a:ea typeface="Calibri"/>
              <a:cs typeface="Calibri"/>
              <a:sym typeface="Calibri"/>
            </a:rPr>
            <a:t>Enter data throughout the fiscal reporting period into the workbook. Maintaining up-to-date client records will facilitate with the annual reporting process. </a:t>
          </a: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Navigating through the Excel worksheets</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rgbClr val="000000"/>
              </a:solidFill>
              <a:effectLst/>
              <a:uLnTx/>
              <a:uFillTx/>
              <a:latin typeface="Calibri"/>
              <a:ea typeface="Calibri"/>
              <a:cs typeface="Calibri"/>
            </a:rPr>
            <a:t>Several cells contain </a:t>
          </a:r>
          <a:r>
            <a:rPr kumimoji="0" lang="en-CA" sz="1200" b="1" i="0" u="none" strike="noStrike" kern="0" cap="none" spc="0" normalizeH="0" baseline="0" noProof="0">
              <a:ln>
                <a:noFill/>
              </a:ln>
              <a:solidFill>
                <a:srgbClr val="000000"/>
              </a:solidFill>
              <a:effectLst/>
              <a:uLnTx/>
              <a:uFillTx/>
              <a:latin typeface="Calibri"/>
              <a:ea typeface="Calibri"/>
              <a:cs typeface="Calibri"/>
            </a:rPr>
            <a:t>comments/instructions</a:t>
          </a:r>
          <a:r>
            <a:rPr kumimoji="0" lang="en-CA" sz="1200" b="0" i="0" u="none" strike="noStrike" kern="0" cap="none" spc="0" normalizeH="0" baseline="0" noProof="0">
              <a:ln>
                <a:noFill/>
              </a:ln>
              <a:solidFill>
                <a:srgbClr val="000000"/>
              </a:solidFill>
              <a:effectLst/>
              <a:uLnTx/>
              <a:uFillTx/>
              <a:latin typeface="Calibri"/>
              <a:ea typeface="Calibri"/>
              <a:cs typeface="Calibri"/>
            </a:rPr>
            <a:t>. By positioning your cursor over the headings, you will be provided with additional details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b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Once information has been added to the following</a:t>
          </a:r>
          <a:r>
            <a:rPr kumimoji="0" lang="en-CA" sz="1200" b="0" i="0" u="none" strike="noStrike" kern="0" cap="none" spc="0" normalizeH="0" baseline="0" noProof="0">
              <a:ln>
                <a:noFill/>
              </a:ln>
              <a:solidFill>
                <a:srgbClr val="7030A0"/>
              </a:solidFill>
              <a:effectLst/>
              <a:uLnTx/>
              <a:uFillTx/>
              <a:latin typeface="Calibri"/>
              <a:ea typeface="Calibri"/>
              <a:cs typeface="Calibri"/>
              <a:sym typeface="Calibri"/>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tabs: "</a:t>
          </a:r>
          <a:r>
            <a:rPr kumimoji="0" lang="en-CA" sz="1200" b="1" i="0" u="none" strike="noStrike" kern="0" cap="none" spc="0" normalizeH="0" baseline="0" noProof="0">
              <a:ln>
                <a:noFill/>
              </a:ln>
              <a:solidFill>
                <a:srgbClr val="0070C0"/>
              </a:solidFill>
              <a:effectLst/>
              <a:uLnTx/>
              <a:uFillTx/>
              <a:latin typeface="Calibri"/>
              <a:ea typeface="Calibri"/>
              <a:cs typeface="Calibri"/>
              <a:sym typeface="Calibri"/>
            </a:rPr>
            <a:t>Housing Placement</a:t>
          </a:r>
          <a:r>
            <a:rPr kumimoji="0" lang="en-CA" sz="1200" b="1" i="0" u="none" strike="noStrike" kern="0" cap="none" spc="0" normalizeH="0" baseline="0" noProof="0">
              <a:ln>
                <a:noFill/>
              </a:ln>
              <a:solidFill>
                <a:sysClr val="windowText" lastClr="000000"/>
              </a:solidFill>
              <a:effectLst/>
              <a:uLnTx/>
              <a:uFillTx/>
              <a:latin typeface="Calibri"/>
              <a:ea typeface="Calibri"/>
              <a:cs typeface="Calibri"/>
              <a:sym typeface="Calibri"/>
            </a:rPr>
            <a:t>"</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 "</a:t>
          </a:r>
          <a:r>
            <a:rPr lang="en-CA" sz="1200" b="1">
              <a:solidFill>
                <a:srgbClr val="F2647C"/>
              </a:solidFill>
              <a:effectLst/>
              <a:latin typeface="+mn-lt"/>
              <a:ea typeface="+mn-ea"/>
              <a:cs typeface="+mn-cs"/>
            </a:rPr>
            <a:t>Core Services</a:t>
          </a:r>
          <a:r>
            <a:rPr kumimoji="0" lang="en-CA" sz="1200" b="1" i="0" u="none" strike="noStrike" kern="0" cap="none" spc="0" normalizeH="0" baseline="0" noProof="0">
              <a:ln>
                <a:noFill/>
              </a:ln>
              <a:solidFill>
                <a:sysClr val="windowText" lastClr="000000"/>
              </a:solidFill>
              <a:effectLst/>
              <a:uLnTx/>
              <a:uFillTx/>
              <a:latin typeface="Calibri"/>
              <a:ea typeface="Calibri"/>
              <a:cs typeface="Calibri"/>
              <a:sym typeface="Calibri"/>
            </a:rPr>
            <a:t>"</a:t>
          </a:r>
          <a:r>
            <a:rPr kumimoji="0" lang="en-CA" sz="1200" b="1" i="1" u="none" strike="noStrike" kern="0" cap="none" spc="0" normalizeH="0" baseline="0" noProof="0">
              <a:ln>
                <a:noFill/>
              </a:ln>
              <a:solidFill>
                <a:srgbClr val="F2647C"/>
              </a:solidFill>
              <a:effectLst/>
              <a:uLnTx/>
              <a:uFillTx/>
              <a:latin typeface="Calibri"/>
              <a:ea typeface="Calibri"/>
              <a:cs typeface="Calibri"/>
              <a:sym typeface="Calibri"/>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and "</a:t>
          </a:r>
          <a:r>
            <a:rPr kumimoji="0" lang="en-CA" sz="1200" b="1" i="0" u="none" strike="noStrike" kern="0" cap="none" spc="0" normalizeH="0" baseline="0" noProof="0">
              <a:ln>
                <a:noFill/>
              </a:ln>
              <a:solidFill>
                <a:srgbClr val="000000"/>
              </a:solidFill>
              <a:effectLst/>
              <a:uLnTx/>
              <a:uFillTx/>
              <a:latin typeface="Calibri"/>
              <a:ea typeface="Calibri"/>
              <a:cs typeface="Calibri"/>
              <a:sym typeface="Calibri"/>
            </a:rPr>
            <a:t>Economic Integration</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 you must </a:t>
          </a:r>
          <a:r>
            <a:rPr kumimoji="0" lang="en-CA" sz="1200" b="0" i="0" u="none" strike="noStrike" kern="0" cap="none" spc="0" normalizeH="0" baseline="0" noProof="0">
              <a:ln>
                <a:noFill/>
              </a:ln>
              <a:solidFill>
                <a:sysClr val="windowText" lastClr="000000"/>
              </a:solidFill>
              <a:effectLst/>
              <a:uLnTx/>
              <a:uFillTx/>
              <a:latin typeface="Calibri"/>
              <a:ea typeface="Calibri"/>
              <a:cs typeface="Calibri"/>
              <a:sym typeface="Calibri"/>
            </a:rPr>
            <a:t>click on the "</a:t>
          </a:r>
          <a:r>
            <a:rPr kumimoji="0" lang="en-CA" sz="1200" b="1" i="0" u="none" strike="noStrike" kern="0" cap="none" spc="0" normalizeH="0" baseline="0" noProof="0">
              <a:ln>
                <a:noFill/>
              </a:ln>
              <a:solidFill>
                <a:sysClr val="windowText" lastClr="000000"/>
              </a:solidFill>
              <a:effectLst/>
              <a:uLnTx/>
              <a:uFillTx/>
              <a:latin typeface="Calibri"/>
              <a:ea typeface="Calibri"/>
              <a:cs typeface="Calibri"/>
              <a:sym typeface="Calibri"/>
            </a:rPr>
            <a:t>Create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Demographics Compilation</a:t>
          </a:r>
          <a:r>
            <a:rPr kumimoji="0" lang="en-CA" sz="1200" b="0" i="0" u="none" strike="noStrike" kern="0" cap="none" spc="0" normalizeH="0" baseline="0" noProof="0">
              <a:ln>
                <a:noFill/>
              </a:ln>
              <a:solidFill>
                <a:sysClr val="windowText" lastClr="000000"/>
              </a:solidFill>
              <a:effectLst/>
              <a:uLnTx/>
              <a:uFillTx/>
              <a:latin typeface="Calibri"/>
              <a:ea typeface="Calibri"/>
              <a:cs typeface="Calibri"/>
              <a:sym typeface="Calibri"/>
            </a:rPr>
            <a:t>" button locate</a:t>
          </a:r>
          <a:r>
            <a:rPr kumimoji="0" lang="en-CA" sz="1200" b="0" i="0" u="none" strike="noStrike" kern="0" cap="none" spc="0" normalizeH="0" baseline="0" noProof="0">
              <a:ln>
                <a:noFill/>
              </a:ln>
              <a:solidFill>
                <a:srgbClr val="7030A0"/>
              </a:solidFill>
              <a:effectLst/>
              <a:uLnTx/>
              <a:uFillTx/>
              <a:latin typeface="Calibri"/>
              <a:ea typeface="Calibri"/>
              <a:cs typeface="Calibri"/>
              <a:sym typeface="Calibri"/>
            </a:rPr>
            <a:t>d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at the top of each tab. This process will update the "SUMMARY" and "Demographics Compilation" tab totals. </a:t>
          </a: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Summary" and "Demographics Compilation" Tabs </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457200" marR="0" lvl="2"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The "SUMMARY" and "Demographics Compilation" tabs are automatically populated based on the data added in the data repoting tabs. Therefore, </a:t>
          </a: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you do not have</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to manually enter any information.</a:t>
          </a:r>
        </a:p>
        <a:p>
          <a:pPr marL="457200" marR="0" lvl="2"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Most reporting sections contain separate summary tab(s) which will be used to transfer information to the RROL system. </a:t>
          </a:r>
        </a:p>
        <a:p>
          <a:pPr marL="457200" marR="0" lvl="2"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Note that the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Emergency Housing Funding,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Social and Community Integration,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and</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Capital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activity areas do not have separate summary and compilation tabs. Both the data and summary is contained within one tab. </a:t>
          </a:r>
        </a:p>
        <a:p>
          <a:pPr marL="0" marR="0" lvl="0" indent="0"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1" i="0" u="none" strike="noStrike" kern="0" cap="none" spc="0" normalizeH="0" baseline="0" noProof="0">
              <a:ln>
                <a:noFill/>
              </a:ln>
              <a:solidFill>
                <a:srgbClr val="FF0000"/>
              </a:solidFill>
              <a:effectLst/>
              <a:uLnTx/>
              <a:uFillTx/>
              <a:latin typeface="Calibri" panose="020F0502020204030204"/>
              <a:ea typeface="+mn-ea"/>
              <a:cs typeface="+mn-cs"/>
              <a:sym typeface="Calibri"/>
            </a:rPr>
            <a:t>IMPORTANT</a:t>
          </a:r>
          <a:br>
            <a:rPr kumimoji="0" lang="en-CA" sz="1200" b="1" i="0" u="none" strike="noStrike" kern="0" cap="none" spc="0" normalizeH="0" baseline="0" noProof="0">
              <a:ln>
                <a:noFill/>
              </a:ln>
              <a:solidFill>
                <a:srgbClr val="FF0000"/>
              </a:solidFill>
              <a:effectLst/>
              <a:uLnTx/>
              <a:uFillTx/>
              <a:latin typeface="Calibri" panose="020F0502020204030204"/>
              <a:ea typeface="+mn-ea"/>
              <a:cs typeface="+mn-cs"/>
              <a:sym typeface="Calibri"/>
            </a:rPr>
          </a:br>
          <a:br>
            <a:rPr kumimoji="0" lang="en-CA" sz="1200" b="0" i="0" u="sng" strike="noStrike" kern="0" cap="none" spc="0" normalizeH="0" baseline="0" noProof="0">
              <a:ln>
                <a:noFill/>
              </a:ln>
              <a:solidFill>
                <a:prstClr val="black"/>
              </a:solidFill>
              <a:effectLst/>
              <a:uLnTx/>
              <a:uFillTx/>
              <a:latin typeface="Calibri" panose="020F0502020204030204"/>
              <a:ea typeface="+mn-ea"/>
              <a:cs typeface="+mn-cs"/>
              <a:sym typeface="Calibri"/>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1. </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Do not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add</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columns</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to any of the tables, as this will break the functionality.</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2. </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Do not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continue to enter data into your original workbook after the fiscal period ends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as Excel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will continue to count information on the individuals you have entered.  This will lead to inaccurate totals at the time of the Annual Results Reporting. </a:t>
          </a: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3. Separate spreadhseets must be used for different projects. </a:t>
          </a:r>
          <a:r>
            <a:rPr kumimoji="0" lang="en-CA" sz="1200" b="0" i="0" u="sng" strike="noStrike" kern="0" cap="none" spc="0" normalizeH="0" baseline="0" noProof="0">
              <a:ln>
                <a:noFill/>
              </a:ln>
              <a:solidFill>
                <a:prstClr val="black"/>
              </a:solidFill>
              <a:effectLst/>
              <a:uLnTx/>
              <a:uFillTx/>
              <a:latin typeface="Calibri" panose="020F0502020204030204"/>
              <a:ea typeface="+mn-ea"/>
              <a:cs typeface="+mn-cs"/>
              <a:sym typeface="Calibri"/>
            </a:rPr>
            <a:t>Do not collect results for separate projects in the same workbook. </a:t>
          </a:r>
        </a:p>
      </xdr:txBody>
    </xdr:sp>
    <xdr:clientData/>
  </xdr:twoCellAnchor>
  <xdr:twoCellAnchor>
    <xdr:from>
      <xdr:col>2</xdr:col>
      <xdr:colOff>25400</xdr:colOff>
      <xdr:row>15</xdr:row>
      <xdr:rowOff>95250</xdr:rowOff>
    </xdr:from>
    <xdr:to>
      <xdr:col>15</xdr:col>
      <xdr:colOff>263525</xdr:colOff>
      <xdr:row>25</xdr:row>
      <xdr:rowOff>57150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44600" y="3111500"/>
          <a:ext cx="8162925" cy="18034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mn-lt"/>
              <a:ea typeface="+mn-ea"/>
              <a:cs typeface="+mn-cs"/>
            </a:rPr>
            <a:t>*Key information regarding 3 and 12 month follow-up of individuals</a:t>
          </a:r>
          <a:br>
            <a:rPr kumimoji="0" lang="en-CA" sz="1200" b="1" i="0" u="none" strike="noStrike" kern="0" cap="none" spc="0" normalizeH="0" baseline="0" noProof="0">
              <a:ln>
                <a:noFill/>
              </a:ln>
              <a:solidFill>
                <a:sysClr val="windowText" lastClr="000000"/>
              </a:solidFill>
              <a:effectLst/>
              <a:uLnTx/>
              <a:uFillTx/>
              <a:latin typeface="+mn-lt"/>
              <a:ea typeface="+mn-ea"/>
              <a:cs typeface="+mn-cs"/>
            </a:rPr>
          </a:br>
          <a:br>
            <a:rPr kumimoji="0" lang="en-CA" sz="1200" b="0" i="0" u="none" strike="noStrike" kern="0" cap="none" spc="0" normalizeH="0" baseline="0" noProof="0">
              <a:ln>
                <a:noFill/>
              </a:ln>
              <a:solidFill>
                <a:sysClr val="windowText" lastClr="000000"/>
              </a:solidFill>
              <a:effectLst/>
              <a:uLnTx/>
              <a:uFillTx/>
              <a:latin typeface="+mn-lt"/>
              <a:ea typeface="+mn-ea"/>
              <a:cs typeface="+mn-cs"/>
            </a:rPr>
          </a:br>
          <a:r>
            <a:rPr kumimoji="0" lang="en-CA" sz="1200" b="0" i="0" u="none" strike="noStrike" kern="0" cap="none" spc="0" normalizeH="0" baseline="0" noProof="0">
              <a:ln>
                <a:noFill/>
              </a:ln>
              <a:solidFill>
                <a:sysClr val="windowText" lastClr="000000"/>
              </a:solidFill>
              <a:effectLst/>
              <a:uLnTx/>
              <a:uFillTx/>
              <a:latin typeface="+mn-lt"/>
              <a:ea typeface="+mn-ea"/>
              <a:cs typeface="+mn-cs"/>
            </a:rPr>
            <a:t>1. </a:t>
          </a:r>
          <a:r>
            <a:rPr lang="en-CA" sz="1200" b="0" i="0" baseline="0">
              <a:solidFill>
                <a:schemeClr val="dk1"/>
              </a:solidFill>
              <a:effectLst/>
              <a:latin typeface="+mn-lt"/>
              <a:ea typeface="+mn-ea"/>
              <a:cs typeface="+mn-cs"/>
            </a:rPr>
            <a:t>There are certain sections (data columns) from the </a:t>
          </a:r>
          <a:r>
            <a:rPr lang="en-CA" sz="1200" b="0" i="0" u="sng" baseline="0">
              <a:solidFill>
                <a:schemeClr val="dk1"/>
              </a:solidFill>
              <a:effectLst/>
              <a:latin typeface="+mn-lt"/>
              <a:ea typeface="+mn-ea"/>
              <a:cs typeface="+mn-cs"/>
            </a:rPr>
            <a:t>previous</a:t>
          </a:r>
          <a:r>
            <a:rPr lang="en-CA" sz="1200" b="0" i="0" baseline="0">
              <a:solidFill>
                <a:schemeClr val="dk1"/>
              </a:solidFill>
              <a:effectLst/>
              <a:latin typeface="+mn-lt"/>
              <a:ea typeface="+mn-ea"/>
              <a:cs typeface="+mn-cs"/>
            </a:rPr>
            <a:t> workbook that will need to be transferred to this workbook . </a:t>
          </a:r>
          <a:br>
            <a:rPr lang="en-CA" sz="1200" b="0" i="0" baseline="0">
              <a:solidFill>
                <a:schemeClr val="dk1"/>
              </a:solidFill>
              <a:effectLst/>
              <a:latin typeface="+mn-lt"/>
              <a:ea typeface="+mn-ea"/>
              <a:cs typeface="+mn-cs"/>
            </a:rPr>
          </a:br>
          <a:r>
            <a:rPr lang="en-CA" sz="1200" b="0" i="0" baseline="0">
              <a:solidFill>
                <a:schemeClr val="dk1"/>
              </a:solidFill>
              <a:effectLst/>
              <a:latin typeface="+mn-lt"/>
              <a:ea typeface="+mn-ea"/>
              <a:cs typeface="+mn-cs"/>
            </a:rPr>
            <a:t>2.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There are certain sections (data columns) including data) from </a:t>
          </a:r>
          <a:r>
            <a:rPr kumimoji="0" lang="en-CA" sz="1200" b="0" i="0" u="sng" strike="noStrike" kern="0" cap="none" spc="0" normalizeH="0" baseline="0" noProof="0">
              <a:ln>
                <a:noFill/>
              </a:ln>
              <a:solidFill>
                <a:sysClr val="windowText" lastClr="000000"/>
              </a:solidFill>
              <a:effectLst/>
              <a:uLnTx/>
              <a:uFillTx/>
              <a:latin typeface="+mn-lt"/>
              <a:ea typeface="+mn-ea"/>
              <a:cs typeface="+mn-cs"/>
            </a:rPr>
            <a:t>this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workbook that will need to be transferred to next year's workbook. </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br>
            <a:rPr kumimoji="0" lang="en-CA" sz="1200" b="0" i="0" u="sng" strike="noStrike" kern="0" cap="none" spc="0" normalizeH="0" baseline="0" noProof="0">
              <a:ln>
                <a:noFill/>
              </a:ln>
              <a:solidFill>
                <a:prstClr val="black"/>
              </a:solidFill>
              <a:effectLst/>
              <a:uLnTx/>
              <a:uFillTx/>
              <a:latin typeface="+mn-lt"/>
              <a:ea typeface="+mn-ea"/>
              <a:cs typeface="+mn-cs"/>
            </a:rPr>
          </a:br>
          <a:r>
            <a:rPr kumimoji="0" lang="en-CA" sz="1200" b="1" i="0" u="none" strike="noStrike" kern="0" cap="none" spc="0" normalizeH="0" baseline="0" noProof="0">
              <a:ln>
                <a:noFill/>
              </a:ln>
              <a:solidFill>
                <a:prstClr val="black"/>
              </a:solidFill>
              <a:effectLst/>
              <a:uLnTx/>
              <a:uFillTx/>
              <a:latin typeface="+mn-lt"/>
              <a:ea typeface="+mn-ea"/>
              <a:cs typeface="+mn-cs"/>
            </a:rPr>
            <a:t>Clear instructions regarding the transfer of data are provided in the following tabs: </a:t>
          </a:r>
          <a:br>
            <a:rPr kumimoji="0" lang="en-CA" sz="1200" b="0" i="0" u="none" strike="noStrike" kern="0" cap="none" spc="0" normalizeH="0" baseline="0" noProof="0">
              <a:ln>
                <a:noFill/>
              </a:ln>
              <a:solidFill>
                <a:prstClr val="black"/>
              </a:solidFill>
              <a:effectLst/>
              <a:uLnTx/>
              <a:uFillTx/>
              <a:latin typeface="+mn-lt"/>
              <a:ea typeface="+mn-ea"/>
              <a:cs typeface="+mn-cs"/>
            </a:rPr>
          </a:br>
          <a:r>
            <a:rPr kumimoji="0" lang="en-CA" sz="1200" b="0" i="0" u="none" strike="noStrike" kern="0" cap="none" spc="0" normalizeH="0" baseline="0" noProof="0">
              <a:ln>
                <a:noFill/>
              </a:ln>
              <a:solidFill>
                <a:prstClr val="black"/>
              </a:solidFill>
              <a:effectLst/>
              <a:uLnTx/>
              <a:uFillTx/>
              <a:latin typeface="+mn-lt"/>
              <a:ea typeface="+mn-ea"/>
              <a:cs typeface="+mn-cs"/>
            </a:rPr>
            <a:t>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 Housing Placement (12 month follow-up)</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r>
            <a:rPr kumimoji="0" lang="en-CA" sz="1200" b="0" i="0" u="none" strike="noStrike" kern="0" cap="none" spc="0" normalizeH="0" baseline="0" noProof="0">
              <a:ln>
                <a:noFill/>
              </a:ln>
              <a:solidFill>
                <a:sysClr val="windowText" lastClr="000000"/>
              </a:solidFill>
              <a:effectLst/>
              <a:uLnTx/>
              <a:uFillTx/>
              <a:latin typeface="+mn-lt"/>
              <a:ea typeface="+mn-ea"/>
              <a:cs typeface="+mn-cs"/>
            </a:rPr>
            <a:t>     - Core Prevention and Shelter Diversion Services (3 month follow-up)</a:t>
          </a:r>
        </a:p>
        <a:p>
          <a:br>
            <a:rPr lang="en-CA" sz="1100" b="1" baseline="0"/>
          </a:br>
          <a:endParaRPr lang="en-CA" sz="1100" b="1"/>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0</xdr:row>
          <xdr:rowOff>114300</xdr:rowOff>
        </xdr:from>
        <xdr:to>
          <xdr:col>8</xdr:col>
          <xdr:colOff>563880</xdr:colOff>
          <xdr:row>0</xdr:row>
          <xdr:rowOff>1104900</xdr:rowOff>
        </xdr:to>
        <xdr:sp macro="" textlink="">
          <xdr:nvSpPr>
            <xdr:cNvPr id="10263" name="Button 23" hidden="1">
              <a:extLst>
                <a:ext uri="{63B3BB69-23CF-44E3-9099-C40C66FF867C}">
                  <a14:compatExt spid="_x0000_s10263"/>
                </a:ext>
                <a:ext uri="{FF2B5EF4-FFF2-40B4-BE49-F238E27FC236}">
                  <a16:creationId xmlns:a16="http://schemas.microsoft.com/office/drawing/2014/main" id="{00000000-0008-0000-0300-0000172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600" b="1" i="0" u="none" strike="noStrike" baseline="0">
                  <a:solidFill>
                    <a:srgbClr val="000000"/>
                  </a:solidFill>
                  <a:latin typeface="Calibri"/>
                  <a:ea typeface="Calibri"/>
                  <a:cs typeface="Calibri"/>
                </a:rPr>
                <a:t>Create Demographics Compilation (1)</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180975</xdr:rowOff>
    </xdr:from>
    <xdr:to>
      <xdr:col>0</xdr:col>
      <xdr:colOff>484632</xdr:colOff>
      <xdr:row>5</xdr:row>
      <xdr:rowOff>9525</xdr:rowOff>
    </xdr:to>
    <xdr:sp macro="" textlink="">
      <xdr:nvSpPr>
        <xdr:cNvPr id="2" name="Down Arrow 1">
          <a:extLst>
            <a:ext uri="{FF2B5EF4-FFF2-40B4-BE49-F238E27FC236}">
              <a16:creationId xmlns:a16="http://schemas.microsoft.com/office/drawing/2014/main" id="{00000000-0008-0000-0900-000002000000}"/>
            </a:ext>
          </a:extLst>
        </xdr:cNvPr>
        <xdr:cNvSpPr/>
      </xdr:nvSpPr>
      <xdr:spPr>
        <a:xfrm>
          <a:off x="0" y="2124075"/>
          <a:ext cx="484632" cy="4000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7620</xdr:colOff>
          <xdr:row>0</xdr:row>
          <xdr:rowOff>106680</xdr:rowOff>
        </xdr:from>
        <xdr:to>
          <xdr:col>9</xdr:col>
          <xdr:colOff>350520</xdr:colOff>
          <xdr:row>0</xdr:row>
          <xdr:rowOff>1104900</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0C00-00001E0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600" b="1" i="0" u="none" strike="noStrike" baseline="0">
                  <a:solidFill>
                    <a:srgbClr val="000000"/>
                  </a:solidFill>
                  <a:latin typeface="Calibri"/>
                  <a:ea typeface="Calibri"/>
                  <a:cs typeface="Calibri"/>
                </a:rPr>
                <a:t>Create Demographics Compilation (2)</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9524</xdr:rowOff>
    </xdr:from>
    <xdr:to>
      <xdr:col>1</xdr:col>
      <xdr:colOff>9525</xdr:colOff>
      <xdr:row>32</xdr:row>
      <xdr:rowOff>171449</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819274"/>
          <a:ext cx="11344275" cy="587692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200" b="1">
              <a:solidFill>
                <a:sysClr val="windowText" lastClr="000000"/>
              </a:solidFill>
              <a:effectLst/>
              <a:latin typeface="+mn-lt"/>
              <a:ea typeface="+mn-ea"/>
              <a:cs typeface="+mn-cs"/>
            </a:rPr>
            <a:t>Qualitative Summary : (A maximum of 1, 500 characters)</a:t>
          </a:r>
        </a:p>
        <a:p>
          <a:pPr algn="l"/>
          <a:endParaRPr lang="en-CA" sz="1200" b="1">
            <a:solidFill>
              <a:sysClr val="windowText" lastClr="000000"/>
            </a:solidFill>
            <a:effectLst/>
            <a:latin typeface="+mn-lt"/>
            <a:ea typeface="+mn-ea"/>
            <a:cs typeface="+mn-cs"/>
          </a:endParaRPr>
        </a:p>
        <a:p>
          <a:pPr algn="l"/>
          <a:endParaRPr lang="en-CA" sz="12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190500</xdr:colOff>
          <xdr:row>0</xdr:row>
          <xdr:rowOff>60960</xdr:rowOff>
        </xdr:from>
        <xdr:to>
          <xdr:col>10</xdr:col>
          <xdr:colOff>601980</xdr:colOff>
          <xdr:row>0</xdr:row>
          <xdr:rowOff>937260</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100-000015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ea typeface="Calibri"/>
                  <a:cs typeface="Calibri"/>
                </a:rPr>
                <a:t>Create Demographics Compilation (3)</a:t>
              </a:r>
            </a:p>
          </xdr:txBody>
        </xdr:sp>
        <xdr:clientData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 displayName="Table7" ref="A2:O5000" totalsRowShown="0" headerRowDxfId="114" dataDxfId="112" headerRowBorderDxfId="113" tableBorderDxfId="111" totalsRowBorderDxfId="110">
  <autoFilter ref="A2:O5000" xr:uid="{00000000-0009-0000-0100-000001000000}"/>
  <tableColumns count="15">
    <tableColumn id="1" xr3:uid="{00000000-0010-0000-0000-000001000000}" name="Client ID" dataDxfId="109"/>
    <tableColumn id="2" xr3:uid="{00000000-0010-0000-0000-000002000000}" name="Date housing _x000a_search began _x000a_(YYYY-MM-DD)" dataDxfId="108"/>
    <tableColumn id="3" xr3:uid="{00000000-0010-0000-0000-000003000000}" name="Date individual _x000a_was placed into housing_x000a_(YYYY-MM-DD)" dataDxfId="107"/>
    <tableColumn id="4" xr3:uid="{00000000-0010-0000-0000-000004000000}" name="Number of days to be placed into housing" dataDxfId="106">
      <calculatedColumnFormula>IF(C3="","",IF(NOT(ISBLANK(B3)),IF(AND(B3&gt;=43556,C3&gt;=43556),C3-B3,0),""))</calculatedColumnFormula>
    </tableColumn>
    <tableColumn id="6" xr3:uid="{00000000-0010-0000-0000-000006000000}" name="12-month _x000a_follow-up date" dataDxfId="105">
      <calculatedColumnFormula>IF(C3&gt;=43556,C3+366,"")</calculatedColumnFormula>
    </tableColumn>
    <tableColumn id="15" xr3:uid="{00000000-0010-0000-0000-00000F000000}" name="Gender" dataDxfId="104"/>
    <tableColumn id="7" xr3:uid="{00000000-0010-0000-0000-000007000000}" name="People with Disabilities / _x000a_Mental Disabilities" dataDxfId="103"/>
    <tableColumn id="16" xr3:uid="{00000000-0010-0000-0000-000010000000}" name="Indigenous Peoples " dataDxfId="102"/>
    <tableColumn id="14" xr3:uid="{00000000-0010-0000-0000-00000E000000}" name="Immigrants" dataDxfId="101"/>
    <tableColumn id="8" xr3:uid="{00000000-0010-0000-0000-000008000000}" name="_x000a_Refugee/_x000a_Refugee Claimants" dataDxfId="100"/>
    <tableColumn id="9" xr3:uid="{00000000-0010-0000-0000-000009000000}" name="Veterans " dataDxfId="99"/>
    <tableColumn id="10" xr3:uid="{00000000-0010-0000-0000-00000A000000}" name="Children _x000a_(Aged 0-11)" dataDxfId="98"/>
    <tableColumn id="11" xr3:uid="{00000000-0010-0000-0000-00000B000000}" name="Youth _x000a_(Aged 12-24)" dataDxfId="97"/>
    <tableColumn id="12" xr3:uid="{00000000-0010-0000-0000-00000C000000}" name="Adults _x000a_(Aged 25-64)" dataDxfId="96"/>
    <tableColumn id="13" xr3:uid="{00000000-0010-0000-0000-00000D000000}" name="Seniors _x000a_(Aged 65+)" dataDxfId="95"/>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1:B22" totalsRowShown="0" headerRowDxfId="94" dataDxfId="93">
  <autoFilter ref="B1:B22" xr:uid="{00000000-0009-0000-0100-000004000000}"/>
  <tableColumns count="1">
    <tableColumn id="1" xr3:uid="{00000000-0010-0000-0100-000001000000}" name="Transition Type" data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9" displayName="Table89" ref="A3:K5000" totalsRowShown="0" headerRowDxfId="91" dataDxfId="90" tableBorderDxfId="89">
  <autoFilter ref="A3:K5000" xr:uid="{00000000-0009-0000-0100-000008000000}"/>
  <tableColumns count="11">
    <tableColumn id="1" xr3:uid="{00000000-0010-0000-0200-000001000000}" name="Client ID" dataDxfId="88"/>
    <tableColumn id="2" xr3:uid="{00000000-0010-0000-0200-000002000000}" name="12-Month _x000a_Follow-up Date" dataDxfId="87"/>
    <tableColumn id="18" xr3:uid="{00000000-0010-0000-0200-000012000000}" name="Number of people placed in housing that are due for their _x000a_12-month follow-up." dataDxfId="86">
      <calculatedColumnFormula>COUNT(Table89[[#This Row],[12-Month 
Follow-up Date]])</calculatedColumnFormula>
    </tableColumn>
    <tableColumn id="5" xr3:uid="{00000000-0010-0000-0200-000005000000}" name="Individual was no longer housed _x000a_at 12 months" dataDxfId="85"/>
    <tableColumn id="13" xr3:uid="{00000000-0010-0000-0200-00000D000000}" name="Reason:_x000a_Returned to homelessness" dataDxfId="84"/>
    <tableColumn id="12" xr3:uid="{00000000-0010-0000-0200-00000C000000}" name="Reason:_x000a_Spent time in a Public Institution" dataDxfId="83"/>
    <tableColumn id="11" xr3:uid="{00000000-0010-0000-0200-00000B000000}" name="Reason: _x000a_Deceased" dataDxfId="82"/>
    <tableColumn id="9" xr3:uid="{00000000-0010-0000-0200-000009000000}" name="Reason:_x000a_Other" dataDxfId="81"/>
    <tableColumn id="6" xr3:uid="{00000000-0010-0000-0200-000006000000}" name="Individual had successfully exited the program at or any time before 12 months" dataDxfId="80"/>
    <tableColumn id="7" xr3:uid="{00000000-0010-0000-0200-000007000000}" name="Individual was still housed at 12 months and still required supports" dataDxfId="79"/>
    <tableColumn id="3" xr3:uid="{00000000-0010-0000-0200-000003000000}" name="Individual was not reached" dataDxfId="78"/>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2:D3" totalsRowShown="0" headerRowDxfId="77" dataDxfId="75" headerRowBorderDxfId="76" tableBorderDxfId="74" totalsRowBorderDxfId="73">
  <tableColumns count="4">
    <tableColumn id="3" xr3:uid="{00000000-0010-0000-0300-000003000000}" name="1 . Total number of people who did not remain housed at _x000a_12 months." dataDxfId="72">
      <calculatedColumnFormula>SUM(Table89[Individual was no longer housed 
at 12 months])</calculatedColumnFormula>
    </tableColumn>
    <tableColumn id="4" xr3:uid="{00000000-0010-0000-0300-000004000000}" name="2 . Total number of people who had successfully exited the program at or any time before 12 months." dataDxfId="71">
      <calculatedColumnFormula>SUM(Table89[Individual had successfully exited the program at or any time before 12 months])</calculatedColumnFormula>
    </tableColumn>
    <tableColumn id="5" xr3:uid="{00000000-0010-0000-0300-000005000000}" name="3 . Total number of people that were still housed at 12 months and still required supports." dataDxfId="70">
      <calculatedColumnFormula>SUM(Table89[Individual was still housed at 12 months and still required supports])</calculatedColumnFormula>
    </tableColumn>
    <tableColumn id="1" xr3:uid="{00000000-0010-0000-0300-000001000000}" name="4 . Total number of people that were not reached  at 12." dataDxfId="69">
      <calculatedColumnFormula>SUM(Table89[Individual was not reached])</calculatedColumnFormula>
    </tableColumn>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D2:S5000" totalsRowShown="0" headerRowDxfId="54" dataDxfId="52" headerRowBorderDxfId="53" tableBorderDxfId="51" totalsRowBorderDxfId="50" headerRowCellStyle="Normal 3">
  <autoFilter ref="D2:S5000" xr:uid="{00000000-0009-0000-0100-000002000000}"/>
  <tableColumns count="16">
    <tableColumn id="2" xr3:uid="{00000000-0010-0000-0400-000002000000}" name="Intervention between April and December:_x000a__x000a_ Due for follow-up this reporting period" dataDxfId="49">
      <calculatedColumnFormula>IF(NOT(ISBLANK(B3)),IF(AND(MONTH(B3)&gt;=4,MONTH(B3)&lt;=12,B3&gt;=DATE(INT(LEFT('Fiscal Year'!$B$2,4)),4,1),B3&lt;=DATE(INT(CONCATENATE("20",RIGHT('Fiscal Year'!$B$2,2))),3,31)),1,0),"")</calculatedColumnFormula>
    </tableColumn>
    <tableColumn id="7" xr3:uid="{00000000-0010-0000-0400-000007000000}" name="Intervention between January and March: _x000a__x000a_ Due for follow-up next reporting period " dataDxfId="48">
      <calculatedColumnFormula>IF(NOT(ISBLANK(B3)),IF(AND(MONTH(B3)&gt;=1,MONTH(B3)&lt;=3,B3&gt;=DATE(INT(LEFT('Fiscal Year'!$B$2,4)),4,1),B3&lt;=DATE(INT(CONCATENATE("20",RIGHT('Fiscal Year'!$B$2,2))),3,31)),1,0),"")</calculatedColumnFormula>
    </tableColumn>
    <tableColumn id="3" xr3:uid="{00000000-0010-0000-0400-000003000000}" name="Individuals carried over from the last reporting period:  _x000a_Due for follow-up this fiscal reporting period. _x000a_" dataDxfId="47">
      <calculatedColumnFormula>IF(NOT(ISBLANK(B3)),IF(B3&lt;'Fiscal Year'!$B$3,1,0),"")</calculatedColumnFormula>
    </tableColumn>
    <tableColumn id="4" xr3:uid="{00000000-0010-0000-0400-000004000000}" name="Remained housed after_x000a_ 3 months?" dataDxfId="46" dataCellStyle="Normal 3"/>
    <tableColumn id="5" xr3:uid="{00000000-0010-0000-0400-000005000000}" name="Did not remain housed after_x000a_ 3 months? (reasons)" dataDxfId="45" dataCellStyle="Normal 3"/>
    <tableColumn id="17" xr3:uid="{00000000-0010-0000-0400-000011000000}" name="Unable to contact" dataDxfId="44" dataCellStyle="Normal 3"/>
    <tableColumn id="18" xr3:uid="{00000000-0010-0000-0400-000012000000}" name="Gender" dataDxfId="43" dataCellStyle="Normal 3"/>
    <tableColumn id="8" xr3:uid="{00000000-0010-0000-0400-000008000000}" name="People with Disabilities / Mental Disabilities" dataDxfId="42"/>
    <tableColumn id="9" xr3:uid="{00000000-0010-0000-0400-000009000000}" name="Indigenous Peoples" dataDxfId="41"/>
    <tableColumn id="10" xr3:uid="{00000000-0010-0000-0400-00000A000000}" name="_x000a_Immigrants" dataDxfId="40"/>
    <tableColumn id="16" xr3:uid="{00000000-0010-0000-0400-000010000000}" name="_x000a_Refugee/ _x000a_Refugee Claimants" dataDxfId="39" dataCellStyle="Normal 3"/>
    <tableColumn id="11" xr3:uid="{00000000-0010-0000-0400-00000B000000}" name="_x000a_Veterans" dataDxfId="38"/>
    <tableColumn id="12" xr3:uid="{00000000-0010-0000-0400-00000C000000}" name="Children_x000a_(Aged 0-11)" dataDxfId="37"/>
    <tableColumn id="13" xr3:uid="{00000000-0010-0000-0400-00000D000000}" name="Youth_x000a_(Aged 12-24)" dataDxfId="36"/>
    <tableColumn id="14" xr3:uid="{00000000-0010-0000-0400-00000E000000}" name="Adults_x000a_(Aged 25-64)" dataDxfId="35"/>
    <tableColumn id="15" xr3:uid="{00000000-0010-0000-0400-00000F000000}" name="Seniors_x000a_(Aged 65+)" dataDxfId="34"/>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3:O5000" totalsRowShown="0" headerRowDxfId="23" dataDxfId="21" headerRowBorderDxfId="22" tableBorderDxfId="20" totalsRowBorderDxfId="19">
  <autoFilter ref="A3:O5000" xr:uid="{00000000-0009-0000-0100-000005000000}"/>
  <tableColumns count="15">
    <tableColumn id="1" xr3:uid="{00000000-0010-0000-0500-000001000000}" name="Client ID" dataDxfId="18"/>
    <tableColumn id="4" xr3:uid="{00000000-0010-0000-0500-000004000000}" name="Income " dataDxfId="17"/>
    <tableColumn id="6" xr3:uid="{00000000-0010-0000-0500-000006000000}" name="Employment" dataDxfId="16"/>
    <tableColumn id="8" xr3:uid="{00000000-0010-0000-0500-000008000000}" name="Education " dataDxfId="15"/>
    <tableColumn id="10" xr3:uid="{00000000-0010-0000-0500-00000A000000}" name="Job Training " dataDxfId="14"/>
    <tableColumn id="3" xr3:uid="{00000000-0010-0000-0500-000003000000}" name="Gender" dataDxfId="13"/>
    <tableColumn id="11" xr3:uid="{00000000-0010-0000-0500-00000B000000}" name="People with Disabilities / Mental Disabilities" dataDxfId="12"/>
    <tableColumn id="12" xr3:uid="{00000000-0010-0000-0500-00000C000000}" name="Indigenous _x000a_Peoples " dataDxfId="11"/>
    <tableColumn id="13" xr3:uid="{00000000-0010-0000-0500-00000D000000}" name="_x000a_Immigrants" dataDxfId="10"/>
    <tableColumn id="2" xr3:uid="{00000000-0010-0000-0500-000002000000}" name="_x000a_Refugee/ _x000a_Refugee Claimants" dataDxfId="9"/>
    <tableColumn id="14" xr3:uid="{00000000-0010-0000-0500-00000E000000}" name="_x000a_Veterans " dataDxfId="8"/>
    <tableColumn id="15" xr3:uid="{00000000-0010-0000-0500-00000F000000}" name="Children _x000a_(Aged 0-11)" dataDxfId="7"/>
    <tableColumn id="16" xr3:uid="{00000000-0010-0000-0500-000010000000}" name="Youth _x000a_(Aged 12-24)" dataDxfId="6"/>
    <tableColumn id="17" xr3:uid="{00000000-0010-0000-0500-000011000000}" name="Adults _x000a_(Aged 25-64)" dataDxfId="5"/>
    <tableColumn id="18" xr3:uid="{00000000-0010-0000-0500-000012000000}" name="Seniors_x000a_(Aged 65+)" dataDxfId="4"/>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11" displayName="Table11" ref="A2:A5000" totalsRowShown="0" headerRowDxfId="3" dataDxfId="1" headerRowBorderDxfId="2">
  <autoFilter ref="A2:A5000" xr:uid="{00000000-0009-0000-0100-000009000000}"/>
  <tableColumns count="1">
    <tableColumn id="1" xr3:uid="{00000000-0010-0000-0600-000001000000}" name="Client ID"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8.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ctrlProp" Target="../ctrlProps/ctrlProp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7.v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4"/>
  <sheetViews>
    <sheetView tabSelected="1" zoomScaleNormal="100" workbookViewId="0">
      <selection activeCell="AA21" sqref="AA21"/>
    </sheetView>
  </sheetViews>
  <sheetFormatPr defaultRowHeight="14.4" x14ac:dyDescent="0.3"/>
  <sheetData>
    <row r="24" s="41" customFormat="1" x14ac:dyDescent="0.3"/>
  </sheetData>
  <sheetProtection insertRows="0"/>
  <pageMargins left="0.25" right="0.25" top="0.75" bottom="0.75" header="0.3" footer="0.3"/>
  <pageSetup scale="10"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G13"/>
  <sheetViews>
    <sheetView zoomScaleNormal="100" workbookViewId="0">
      <selection sqref="A1:D1"/>
    </sheetView>
  </sheetViews>
  <sheetFormatPr defaultColWidth="9" defaultRowHeight="14.4" x14ac:dyDescent="0.3"/>
  <cols>
    <col min="1" max="1" width="27.88671875" style="6" customWidth="1"/>
    <col min="2" max="2" width="28" style="6" customWidth="1"/>
    <col min="3" max="3" width="30" style="6" customWidth="1"/>
    <col min="4" max="4" width="27" style="6" customWidth="1"/>
    <col min="5" max="16384" width="9" style="6"/>
  </cols>
  <sheetData>
    <row r="1" spans="1:7" ht="90.75" customHeight="1" x14ac:dyDescent="0.3">
      <c r="A1" s="222" t="s">
        <v>169</v>
      </c>
      <c r="B1" s="222"/>
      <c r="C1" s="222"/>
      <c r="D1" s="222"/>
      <c r="E1" s="156"/>
      <c r="F1" s="156"/>
      <c r="G1" s="156"/>
    </row>
    <row r="2" spans="1:7" ht="62.25" customHeight="1" x14ac:dyDescent="0.3">
      <c r="A2" s="175" t="s">
        <v>133</v>
      </c>
      <c r="B2" s="176" t="s">
        <v>159</v>
      </c>
      <c r="C2" s="176" t="s">
        <v>160</v>
      </c>
      <c r="D2" s="176" t="s">
        <v>161</v>
      </c>
    </row>
    <row r="3" spans="1:7" x14ac:dyDescent="0.3">
      <c r="A3" s="157">
        <f>SUM(Table89[Individual was no longer housed 
at 12 months])</f>
        <v>0</v>
      </c>
      <c r="B3" s="160">
        <f>SUM(Table89[Individual had successfully exited the program at or any time before 12 months])</f>
        <v>0</v>
      </c>
      <c r="C3" s="160">
        <f>SUM(Table89[Individual was still housed at 12 months and still required supports])</f>
        <v>0</v>
      </c>
      <c r="D3" s="161">
        <f>SUM(Table89[Individual was not reached])</f>
        <v>0</v>
      </c>
    </row>
    <row r="6" spans="1:7" ht="79.5" customHeight="1" x14ac:dyDescent="0.3">
      <c r="A6" s="223" t="s">
        <v>170</v>
      </c>
      <c r="B6" s="223"/>
      <c r="C6" s="223"/>
      <c r="D6" s="223"/>
    </row>
    <row r="7" spans="1:7" ht="17.100000000000001" customHeight="1" x14ac:dyDescent="0.3">
      <c r="A7" s="226" t="s">
        <v>31</v>
      </c>
      <c r="B7" s="226"/>
      <c r="C7" s="226"/>
      <c r="D7" s="159">
        <f>Table6[1 . Total number of people who did not remain housed at 
12 months.]</f>
        <v>0</v>
      </c>
    </row>
    <row r="8" spans="1:7" ht="17.100000000000001" customHeight="1" x14ac:dyDescent="0.3">
      <c r="A8" s="224" t="s">
        <v>27</v>
      </c>
      <c r="B8" s="224"/>
      <c r="C8" s="224"/>
      <c r="D8" s="158" t="s">
        <v>29</v>
      </c>
    </row>
    <row r="9" spans="1:7" ht="17.100000000000001" customHeight="1" x14ac:dyDescent="0.3">
      <c r="A9" s="225" t="s">
        <v>28</v>
      </c>
      <c r="B9" s="225"/>
      <c r="C9" s="225"/>
      <c r="D9" s="118">
        <f>SUM(Table89[Reason:
Returned to homelessness])</f>
        <v>0</v>
      </c>
    </row>
    <row r="10" spans="1:7" ht="17.100000000000001" customHeight="1" x14ac:dyDescent="0.3">
      <c r="A10" s="216" t="s">
        <v>67</v>
      </c>
      <c r="B10" s="216"/>
      <c r="C10" s="216"/>
      <c r="D10" s="118">
        <f>SUM(Table89[Reason:
Spent time in a Public Institution])</f>
        <v>0</v>
      </c>
    </row>
    <row r="11" spans="1:7" ht="17.100000000000001" customHeight="1" x14ac:dyDescent="0.3">
      <c r="A11" s="217" t="s">
        <v>21</v>
      </c>
      <c r="B11" s="218"/>
      <c r="C11" s="219"/>
      <c r="D11" s="118">
        <f>SUM(Table89[Reason: 
Deceased])</f>
        <v>0</v>
      </c>
    </row>
    <row r="12" spans="1:7" ht="17.100000000000001" customHeight="1" x14ac:dyDescent="0.3">
      <c r="A12" s="220" t="s">
        <v>54</v>
      </c>
      <c r="B12" s="220"/>
      <c r="C12" s="220"/>
      <c r="D12" s="119">
        <f>SUM(Table89[Reason:
Other])</f>
        <v>0</v>
      </c>
    </row>
    <row r="13" spans="1:7" ht="17.100000000000001" customHeight="1" x14ac:dyDescent="0.3">
      <c r="A13" s="221" t="s">
        <v>30</v>
      </c>
      <c r="B13" s="221"/>
      <c r="C13" s="221"/>
      <c r="D13" s="162">
        <f>SUM(D9:D12)</f>
        <v>0</v>
      </c>
    </row>
  </sheetData>
  <sheetProtection algorithmName="SHA-256" hashValue="KMFrycvH1wqk5mM6rDm+4F+lgYuraOD6ycz10H86b28=" saltValue="4+uJTRJSVZCePimEVh5uOw==" spinCount="100000" sheet="1" objects="1" scenarios="1" sort="0" autoFilter="0"/>
  <mergeCells count="9">
    <mergeCell ref="A10:C10"/>
    <mergeCell ref="A11:C11"/>
    <mergeCell ref="A12:C12"/>
    <mergeCell ref="A13:C13"/>
    <mergeCell ref="A1:D1"/>
    <mergeCell ref="A6:D6"/>
    <mergeCell ref="A8:C8"/>
    <mergeCell ref="A9:C9"/>
    <mergeCell ref="A7:C7"/>
  </mergeCell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T4999"/>
  <sheetViews>
    <sheetView workbookViewId="0">
      <selection activeCell="S1" sqref="S1:S4999"/>
    </sheetView>
  </sheetViews>
  <sheetFormatPr defaultRowHeight="14.4" x14ac:dyDescent="0.3"/>
  <cols>
    <col min="20" max="20" width="10.44140625" style="3" bestFit="1" customWidth="1"/>
  </cols>
  <sheetData>
    <row r="1" spans="1:20" x14ac:dyDescent="0.3">
      <c r="A1" t="s">
        <v>0</v>
      </c>
      <c r="B1" t="s">
        <v>32</v>
      </c>
      <c r="C1" t="s">
        <v>64</v>
      </c>
      <c r="D1" t="s">
        <v>7</v>
      </c>
      <c r="E1" t="s">
        <v>58</v>
      </c>
      <c r="F1" t="s">
        <v>65</v>
      </c>
      <c r="G1" t="s">
        <v>8</v>
      </c>
      <c r="H1" t="s">
        <v>53</v>
      </c>
      <c r="I1" t="s">
        <v>130</v>
      </c>
      <c r="J1" t="s">
        <v>131</v>
      </c>
      <c r="K1" t="s">
        <v>24</v>
      </c>
      <c r="Q1" t="s">
        <v>135</v>
      </c>
      <c r="R1" t="s">
        <v>87</v>
      </c>
      <c r="S1" t="s">
        <v>80</v>
      </c>
      <c r="T1" s="3" t="s">
        <v>81</v>
      </c>
    </row>
    <row r="2" spans="1:20" x14ac:dyDescent="0.3">
      <c r="S2" t="s">
        <v>153</v>
      </c>
    </row>
    <row r="3" spans="1:20" x14ac:dyDescent="0.3">
      <c r="S3" t="s">
        <v>153</v>
      </c>
    </row>
    <row r="4" spans="1:20" x14ac:dyDescent="0.3">
      <c r="S4" t="s">
        <v>153</v>
      </c>
    </row>
    <row r="5" spans="1:20" x14ac:dyDescent="0.3">
      <c r="S5" t="s">
        <v>153</v>
      </c>
    </row>
    <row r="6" spans="1:20" x14ac:dyDescent="0.3">
      <c r="S6" t="s">
        <v>153</v>
      </c>
    </row>
    <row r="7" spans="1:20" x14ac:dyDescent="0.3">
      <c r="S7" t="s">
        <v>153</v>
      </c>
    </row>
    <row r="8" spans="1:20" x14ac:dyDescent="0.3">
      <c r="S8" t="s">
        <v>153</v>
      </c>
    </row>
    <row r="9" spans="1:20" x14ac:dyDescent="0.3">
      <c r="S9" t="s">
        <v>153</v>
      </c>
    </row>
    <row r="10" spans="1:20" x14ac:dyDescent="0.3">
      <c r="S10" t="s">
        <v>153</v>
      </c>
    </row>
    <row r="11" spans="1:20" x14ac:dyDescent="0.3">
      <c r="S11" t="s">
        <v>153</v>
      </c>
    </row>
    <row r="12" spans="1:20" x14ac:dyDescent="0.3">
      <c r="S12" t="s">
        <v>153</v>
      </c>
    </row>
    <row r="13" spans="1:20" x14ac:dyDescent="0.3">
      <c r="S13" t="s">
        <v>153</v>
      </c>
    </row>
    <row r="14" spans="1:20" x14ac:dyDescent="0.3">
      <c r="S14" t="s">
        <v>153</v>
      </c>
    </row>
    <row r="15" spans="1:20" x14ac:dyDescent="0.3">
      <c r="S15" t="s">
        <v>153</v>
      </c>
    </row>
    <row r="16" spans="1:20" x14ac:dyDescent="0.3">
      <c r="S16" t="s">
        <v>153</v>
      </c>
    </row>
    <row r="17" spans="19:19" x14ac:dyDescent="0.3">
      <c r="S17" t="s">
        <v>153</v>
      </c>
    </row>
    <row r="18" spans="19:19" x14ac:dyDescent="0.3">
      <c r="S18" t="s">
        <v>153</v>
      </c>
    </row>
    <row r="19" spans="19:19" x14ac:dyDescent="0.3">
      <c r="S19" t="s">
        <v>153</v>
      </c>
    </row>
    <row r="20" spans="19:19" x14ac:dyDescent="0.3">
      <c r="S20" t="s">
        <v>153</v>
      </c>
    </row>
    <row r="21" spans="19:19" x14ac:dyDescent="0.3">
      <c r="S21" t="s">
        <v>153</v>
      </c>
    </row>
    <row r="22" spans="19:19" x14ac:dyDescent="0.3">
      <c r="S22" t="s">
        <v>153</v>
      </c>
    </row>
    <row r="23" spans="19:19" x14ac:dyDescent="0.3">
      <c r="S23" t="s">
        <v>153</v>
      </c>
    </row>
    <row r="24" spans="19:19" x14ac:dyDescent="0.3">
      <c r="S24" t="s">
        <v>153</v>
      </c>
    </row>
    <row r="25" spans="19:19" x14ac:dyDescent="0.3">
      <c r="S25" t="s">
        <v>153</v>
      </c>
    </row>
    <row r="26" spans="19:19" x14ac:dyDescent="0.3">
      <c r="S26" t="s">
        <v>153</v>
      </c>
    </row>
    <row r="27" spans="19:19" x14ac:dyDescent="0.3">
      <c r="S27" t="s">
        <v>153</v>
      </c>
    </row>
    <row r="28" spans="19:19" x14ac:dyDescent="0.3">
      <c r="S28" t="s">
        <v>153</v>
      </c>
    </row>
    <row r="29" spans="19:19" x14ac:dyDescent="0.3">
      <c r="S29" t="s">
        <v>153</v>
      </c>
    </row>
    <row r="30" spans="19:19" x14ac:dyDescent="0.3">
      <c r="S30" t="s">
        <v>153</v>
      </c>
    </row>
    <row r="31" spans="19:19" x14ac:dyDescent="0.3">
      <c r="S31" t="s">
        <v>153</v>
      </c>
    </row>
    <row r="32" spans="19:19" x14ac:dyDescent="0.3">
      <c r="S32" t="s">
        <v>153</v>
      </c>
    </row>
    <row r="33" spans="19:19" x14ac:dyDescent="0.3">
      <c r="S33" t="s">
        <v>153</v>
      </c>
    </row>
    <row r="34" spans="19:19" x14ac:dyDescent="0.3">
      <c r="S34" t="s">
        <v>153</v>
      </c>
    </row>
    <row r="35" spans="19:19" x14ac:dyDescent="0.3">
      <c r="S35" t="s">
        <v>153</v>
      </c>
    </row>
    <row r="36" spans="19:19" x14ac:dyDescent="0.3">
      <c r="S36" t="s">
        <v>153</v>
      </c>
    </row>
    <row r="37" spans="19:19" x14ac:dyDescent="0.3">
      <c r="S37" t="s">
        <v>153</v>
      </c>
    </row>
    <row r="38" spans="19:19" x14ac:dyDescent="0.3">
      <c r="S38" t="s">
        <v>153</v>
      </c>
    </row>
    <row r="39" spans="19:19" x14ac:dyDescent="0.3">
      <c r="S39" t="s">
        <v>153</v>
      </c>
    </row>
    <row r="40" spans="19:19" x14ac:dyDescent="0.3">
      <c r="S40" t="s">
        <v>153</v>
      </c>
    </row>
    <row r="41" spans="19:19" x14ac:dyDescent="0.3">
      <c r="S41" t="s">
        <v>153</v>
      </c>
    </row>
    <row r="42" spans="19:19" x14ac:dyDescent="0.3">
      <c r="S42" t="s">
        <v>153</v>
      </c>
    </row>
    <row r="43" spans="19:19" x14ac:dyDescent="0.3">
      <c r="S43" t="s">
        <v>153</v>
      </c>
    </row>
    <row r="44" spans="19:19" x14ac:dyDescent="0.3">
      <c r="S44" t="s">
        <v>153</v>
      </c>
    </row>
    <row r="45" spans="19:19" x14ac:dyDescent="0.3">
      <c r="S45" t="s">
        <v>153</v>
      </c>
    </row>
    <row r="46" spans="19:19" x14ac:dyDescent="0.3">
      <c r="S46" t="s">
        <v>153</v>
      </c>
    </row>
    <row r="47" spans="19:19" x14ac:dyDescent="0.3">
      <c r="S47" t="s">
        <v>153</v>
      </c>
    </row>
    <row r="48" spans="19:19" x14ac:dyDescent="0.3">
      <c r="S48" t="s">
        <v>153</v>
      </c>
    </row>
    <row r="49" spans="19:19" x14ac:dyDescent="0.3">
      <c r="S49" t="s">
        <v>153</v>
      </c>
    </row>
    <row r="50" spans="19:19" x14ac:dyDescent="0.3">
      <c r="S50" t="s">
        <v>153</v>
      </c>
    </row>
    <row r="51" spans="19:19" x14ac:dyDescent="0.3">
      <c r="S51" t="s">
        <v>153</v>
      </c>
    </row>
    <row r="52" spans="19:19" x14ac:dyDescent="0.3">
      <c r="S52" t="s">
        <v>153</v>
      </c>
    </row>
    <row r="53" spans="19:19" x14ac:dyDescent="0.3">
      <c r="S53" t="s">
        <v>153</v>
      </c>
    </row>
    <row r="54" spans="19:19" x14ac:dyDescent="0.3">
      <c r="S54" t="s">
        <v>153</v>
      </c>
    </row>
    <row r="55" spans="19:19" x14ac:dyDescent="0.3">
      <c r="S55" t="s">
        <v>153</v>
      </c>
    </row>
    <row r="56" spans="19:19" x14ac:dyDescent="0.3">
      <c r="S56" t="s">
        <v>153</v>
      </c>
    </row>
    <row r="57" spans="19:19" x14ac:dyDescent="0.3">
      <c r="S57" t="s">
        <v>153</v>
      </c>
    </row>
    <row r="58" spans="19:19" x14ac:dyDescent="0.3">
      <c r="S58" t="s">
        <v>153</v>
      </c>
    </row>
    <row r="59" spans="19:19" x14ac:dyDescent="0.3">
      <c r="S59" t="s">
        <v>153</v>
      </c>
    </row>
    <row r="60" spans="19:19" x14ac:dyDescent="0.3">
      <c r="S60" t="s">
        <v>153</v>
      </c>
    </row>
    <row r="61" spans="19:19" x14ac:dyDescent="0.3">
      <c r="S61" t="s">
        <v>153</v>
      </c>
    </row>
    <row r="62" spans="19:19" x14ac:dyDescent="0.3">
      <c r="S62" t="s">
        <v>153</v>
      </c>
    </row>
    <row r="63" spans="19:19" x14ac:dyDescent="0.3">
      <c r="S63" t="s">
        <v>153</v>
      </c>
    </row>
    <row r="64" spans="19:19" x14ac:dyDescent="0.3">
      <c r="S64" t="s">
        <v>153</v>
      </c>
    </row>
    <row r="65" spans="19:19" x14ac:dyDescent="0.3">
      <c r="S65" t="s">
        <v>153</v>
      </c>
    </row>
    <row r="66" spans="19:19" x14ac:dyDescent="0.3">
      <c r="S66" t="s">
        <v>153</v>
      </c>
    </row>
    <row r="67" spans="19:19" x14ac:dyDescent="0.3">
      <c r="S67" t="s">
        <v>153</v>
      </c>
    </row>
    <row r="68" spans="19:19" x14ac:dyDescent="0.3">
      <c r="S68" t="s">
        <v>153</v>
      </c>
    </row>
    <row r="69" spans="19:19" x14ac:dyDescent="0.3">
      <c r="S69" t="s">
        <v>153</v>
      </c>
    </row>
    <row r="70" spans="19:19" x14ac:dyDescent="0.3">
      <c r="S70" t="s">
        <v>153</v>
      </c>
    </row>
    <row r="71" spans="19:19" x14ac:dyDescent="0.3">
      <c r="S71" t="s">
        <v>153</v>
      </c>
    </row>
    <row r="72" spans="19:19" x14ac:dyDescent="0.3">
      <c r="S72" t="s">
        <v>153</v>
      </c>
    </row>
    <row r="73" spans="19:19" x14ac:dyDescent="0.3">
      <c r="S73" t="s">
        <v>153</v>
      </c>
    </row>
    <row r="74" spans="19:19" x14ac:dyDescent="0.3">
      <c r="S74" t="s">
        <v>153</v>
      </c>
    </row>
    <row r="75" spans="19:19" x14ac:dyDescent="0.3">
      <c r="S75" t="s">
        <v>153</v>
      </c>
    </row>
    <row r="76" spans="19:19" x14ac:dyDescent="0.3">
      <c r="S76" t="s">
        <v>153</v>
      </c>
    </row>
    <row r="77" spans="19:19" x14ac:dyDescent="0.3">
      <c r="S77" t="s">
        <v>153</v>
      </c>
    </row>
    <row r="78" spans="19:19" x14ac:dyDescent="0.3">
      <c r="S78" t="s">
        <v>153</v>
      </c>
    </row>
    <row r="79" spans="19:19" x14ac:dyDescent="0.3">
      <c r="S79" t="s">
        <v>153</v>
      </c>
    </row>
    <row r="80" spans="19:19" x14ac:dyDescent="0.3">
      <c r="S80" t="s">
        <v>153</v>
      </c>
    </row>
    <row r="81" spans="19:19" x14ac:dyDescent="0.3">
      <c r="S81" t="s">
        <v>153</v>
      </c>
    </row>
    <row r="82" spans="19:19" x14ac:dyDescent="0.3">
      <c r="S82" t="s">
        <v>153</v>
      </c>
    </row>
    <row r="83" spans="19:19" x14ac:dyDescent="0.3">
      <c r="S83" t="s">
        <v>153</v>
      </c>
    </row>
    <row r="84" spans="19:19" x14ac:dyDescent="0.3">
      <c r="S84" t="s">
        <v>153</v>
      </c>
    </row>
    <row r="85" spans="19:19" x14ac:dyDescent="0.3">
      <c r="S85" t="s">
        <v>153</v>
      </c>
    </row>
    <row r="86" spans="19:19" x14ac:dyDescent="0.3">
      <c r="S86" t="s">
        <v>153</v>
      </c>
    </row>
    <row r="87" spans="19:19" x14ac:dyDescent="0.3">
      <c r="S87" t="s">
        <v>153</v>
      </c>
    </row>
    <row r="88" spans="19:19" x14ac:dyDescent="0.3">
      <c r="S88" t="s">
        <v>153</v>
      </c>
    </row>
    <row r="89" spans="19:19" x14ac:dyDescent="0.3">
      <c r="S89" t="s">
        <v>153</v>
      </c>
    </row>
    <row r="90" spans="19:19" x14ac:dyDescent="0.3">
      <c r="S90" t="s">
        <v>153</v>
      </c>
    </row>
    <row r="91" spans="19:19" x14ac:dyDescent="0.3">
      <c r="S91" t="s">
        <v>153</v>
      </c>
    </row>
    <row r="92" spans="19:19" x14ac:dyDescent="0.3">
      <c r="S92" t="s">
        <v>153</v>
      </c>
    </row>
    <row r="93" spans="19:19" x14ac:dyDescent="0.3">
      <c r="S93" t="s">
        <v>153</v>
      </c>
    </row>
    <row r="94" spans="19:19" x14ac:dyDescent="0.3">
      <c r="S94" t="s">
        <v>153</v>
      </c>
    </row>
    <row r="95" spans="19:19" x14ac:dyDescent="0.3">
      <c r="S95" t="s">
        <v>153</v>
      </c>
    </row>
    <row r="96" spans="19:19" x14ac:dyDescent="0.3">
      <c r="S96" t="s">
        <v>153</v>
      </c>
    </row>
    <row r="97" spans="19:19" x14ac:dyDescent="0.3">
      <c r="S97" t="s">
        <v>153</v>
      </c>
    </row>
    <row r="98" spans="19:19" x14ac:dyDescent="0.3">
      <c r="S98" t="s">
        <v>153</v>
      </c>
    </row>
    <row r="99" spans="19:19" x14ac:dyDescent="0.3">
      <c r="S99" t="s">
        <v>153</v>
      </c>
    </row>
    <row r="100" spans="19:19" x14ac:dyDescent="0.3">
      <c r="S100" t="s">
        <v>153</v>
      </c>
    </row>
    <row r="101" spans="19:19" x14ac:dyDescent="0.3">
      <c r="S101" t="s">
        <v>153</v>
      </c>
    </row>
    <row r="102" spans="19:19" x14ac:dyDescent="0.3">
      <c r="S102" t="s">
        <v>153</v>
      </c>
    </row>
    <row r="103" spans="19:19" x14ac:dyDescent="0.3">
      <c r="S103" t="s">
        <v>153</v>
      </c>
    </row>
    <row r="104" spans="19:19" x14ac:dyDescent="0.3">
      <c r="S104" t="s">
        <v>153</v>
      </c>
    </row>
    <row r="105" spans="19:19" x14ac:dyDescent="0.3">
      <c r="S105" t="s">
        <v>153</v>
      </c>
    </row>
    <row r="106" spans="19:19" x14ac:dyDescent="0.3">
      <c r="S106" t="s">
        <v>153</v>
      </c>
    </row>
    <row r="107" spans="19:19" x14ac:dyDescent="0.3">
      <c r="S107" t="s">
        <v>153</v>
      </c>
    </row>
    <row r="108" spans="19:19" x14ac:dyDescent="0.3">
      <c r="S108" t="s">
        <v>153</v>
      </c>
    </row>
    <row r="109" spans="19:19" x14ac:dyDescent="0.3">
      <c r="S109" t="s">
        <v>153</v>
      </c>
    </row>
    <row r="110" spans="19:19" x14ac:dyDescent="0.3">
      <c r="S110" t="s">
        <v>153</v>
      </c>
    </row>
    <row r="111" spans="19:19" x14ac:dyDescent="0.3">
      <c r="S111" t="s">
        <v>153</v>
      </c>
    </row>
    <row r="112" spans="19:19" x14ac:dyDescent="0.3">
      <c r="S112" t="s">
        <v>153</v>
      </c>
    </row>
    <row r="113" spans="19:19" x14ac:dyDescent="0.3">
      <c r="S113" t="s">
        <v>153</v>
      </c>
    </row>
    <row r="114" spans="19:19" x14ac:dyDescent="0.3">
      <c r="S114" t="s">
        <v>153</v>
      </c>
    </row>
    <row r="115" spans="19:19" x14ac:dyDescent="0.3">
      <c r="S115" t="s">
        <v>153</v>
      </c>
    </row>
    <row r="116" spans="19:19" x14ac:dyDescent="0.3">
      <c r="S116" t="s">
        <v>153</v>
      </c>
    </row>
    <row r="117" spans="19:19" x14ac:dyDescent="0.3">
      <c r="S117" t="s">
        <v>153</v>
      </c>
    </row>
    <row r="118" spans="19:19" x14ac:dyDescent="0.3">
      <c r="S118" t="s">
        <v>153</v>
      </c>
    </row>
    <row r="119" spans="19:19" x14ac:dyDescent="0.3">
      <c r="S119" t="s">
        <v>153</v>
      </c>
    </row>
    <row r="120" spans="19:19" x14ac:dyDescent="0.3">
      <c r="S120" t="s">
        <v>153</v>
      </c>
    </row>
    <row r="121" spans="19:19" x14ac:dyDescent="0.3">
      <c r="S121" t="s">
        <v>153</v>
      </c>
    </row>
    <row r="122" spans="19:19" x14ac:dyDescent="0.3">
      <c r="S122" t="s">
        <v>153</v>
      </c>
    </row>
    <row r="123" spans="19:19" x14ac:dyDescent="0.3">
      <c r="S123" t="s">
        <v>153</v>
      </c>
    </row>
    <row r="124" spans="19:19" x14ac:dyDescent="0.3">
      <c r="S124" t="s">
        <v>153</v>
      </c>
    </row>
    <row r="125" spans="19:19" x14ac:dyDescent="0.3">
      <c r="S125" t="s">
        <v>153</v>
      </c>
    </row>
    <row r="126" spans="19:19" x14ac:dyDescent="0.3">
      <c r="S126" t="s">
        <v>153</v>
      </c>
    </row>
    <row r="127" spans="19:19" x14ac:dyDescent="0.3">
      <c r="S127" t="s">
        <v>153</v>
      </c>
    </row>
    <row r="128" spans="19:19" x14ac:dyDescent="0.3">
      <c r="S128" t="s">
        <v>153</v>
      </c>
    </row>
    <row r="129" spans="19:19" x14ac:dyDescent="0.3">
      <c r="S129" t="s">
        <v>153</v>
      </c>
    </row>
    <row r="130" spans="19:19" x14ac:dyDescent="0.3">
      <c r="S130" t="s">
        <v>153</v>
      </c>
    </row>
    <row r="131" spans="19:19" x14ac:dyDescent="0.3">
      <c r="S131" t="s">
        <v>153</v>
      </c>
    </row>
    <row r="132" spans="19:19" x14ac:dyDescent="0.3">
      <c r="S132" t="s">
        <v>153</v>
      </c>
    </row>
    <row r="133" spans="19:19" x14ac:dyDescent="0.3">
      <c r="S133" t="s">
        <v>153</v>
      </c>
    </row>
    <row r="134" spans="19:19" x14ac:dyDescent="0.3">
      <c r="S134" t="s">
        <v>153</v>
      </c>
    </row>
    <row r="135" spans="19:19" x14ac:dyDescent="0.3">
      <c r="S135" t="s">
        <v>153</v>
      </c>
    </row>
    <row r="136" spans="19:19" x14ac:dyDescent="0.3">
      <c r="S136" t="s">
        <v>153</v>
      </c>
    </row>
    <row r="137" spans="19:19" x14ac:dyDescent="0.3">
      <c r="S137" t="s">
        <v>153</v>
      </c>
    </row>
    <row r="138" spans="19:19" x14ac:dyDescent="0.3">
      <c r="S138" t="s">
        <v>153</v>
      </c>
    </row>
    <row r="139" spans="19:19" x14ac:dyDescent="0.3">
      <c r="S139" t="s">
        <v>153</v>
      </c>
    </row>
    <row r="140" spans="19:19" x14ac:dyDescent="0.3">
      <c r="S140" t="s">
        <v>153</v>
      </c>
    </row>
    <row r="141" spans="19:19" x14ac:dyDescent="0.3">
      <c r="S141" t="s">
        <v>153</v>
      </c>
    </row>
    <row r="142" spans="19:19" x14ac:dyDescent="0.3">
      <c r="S142" t="s">
        <v>153</v>
      </c>
    </row>
    <row r="143" spans="19:19" x14ac:dyDescent="0.3">
      <c r="S143" t="s">
        <v>153</v>
      </c>
    </row>
    <row r="144" spans="19:19" x14ac:dyDescent="0.3">
      <c r="S144" t="s">
        <v>153</v>
      </c>
    </row>
    <row r="145" spans="19:19" x14ac:dyDescent="0.3">
      <c r="S145" t="s">
        <v>153</v>
      </c>
    </row>
    <row r="146" spans="19:19" x14ac:dyDescent="0.3">
      <c r="S146" t="s">
        <v>153</v>
      </c>
    </row>
    <row r="147" spans="19:19" x14ac:dyDescent="0.3">
      <c r="S147" t="s">
        <v>153</v>
      </c>
    </row>
    <row r="148" spans="19:19" x14ac:dyDescent="0.3">
      <c r="S148" t="s">
        <v>153</v>
      </c>
    </row>
    <row r="149" spans="19:19" x14ac:dyDescent="0.3">
      <c r="S149" t="s">
        <v>153</v>
      </c>
    </row>
    <row r="150" spans="19:19" x14ac:dyDescent="0.3">
      <c r="S150" t="s">
        <v>153</v>
      </c>
    </row>
    <row r="151" spans="19:19" x14ac:dyDescent="0.3">
      <c r="S151" t="s">
        <v>153</v>
      </c>
    </row>
    <row r="152" spans="19:19" x14ac:dyDescent="0.3">
      <c r="S152" t="s">
        <v>153</v>
      </c>
    </row>
    <row r="153" spans="19:19" x14ac:dyDescent="0.3">
      <c r="S153" t="s">
        <v>153</v>
      </c>
    </row>
    <row r="154" spans="19:19" x14ac:dyDescent="0.3">
      <c r="S154" t="s">
        <v>153</v>
      </c>
    </row>
    <row r="155" spans="19:19" x14ac:dyDescent="0.3">
      <c r="S155" t="s">
        <v>153</v>
      </c>
    </row>
    <row r="156" spans="19:19" x14ac:dyDescent="0.3">
      <c r="S156" t="s">
        <v>153</v>
      </c>
    </row>
    <row r="157" spans="19:19" x14ac:dyDescent="0.3">
      <c r="S157" t="s">
        <v>153</v>
      </c>
    </row>
    <row r="158" spans="19:19" x14ac:dyDescent="0.3">
      <c r="S158" t="s">
        <v>153</v>
      </c>
    </row>
    <row r="159" spans="19:19" x14ac:dyDescent="0.3">
      <c r="S159" t="s">
        <v>153</v>
      </c>
    </row>
    <row r="160" spans="19:19" x14ac:dyDescent="0.3">
      <c r="S160" t="s">
        <v>153</v>
      </c>
    </row>
    <row r="161" spans="19:19" x14ac:dyDescent="0.3">
      <c r="S161" t="s">
        <v>153</v>
      </c>
    </row>
    <row r="162" spans="19:19" x14ac:dyDescent="0.3">
      <c r="S162" t="s">
        <v>153</v>
      </c>
    </row>
    <row r="163" spans="19:19" x14ac:dyDescent="0.3">
      <c r="S163" t="s">
        <v>153</v>
      </c>
    </row>
    <row r="164" spans="19:19" x14ac:dyDescent="0.3">
      <c r="S164" t="s">
        <v>153</v>
      </c>
    </row>
    <row r="165" spans="19:19" x14ac:dyDescent="0.3">
      <c r="S165" t="s">
        <v>153</v>
      </c>
    </row>
    <row r="166" spans="19:19" x14ac:dyDescent="0.3">
      <c r="S166" t="s">
        <v>153</v>
      </c>
    </row>
    <row r="167" spans="19:19" x14ac:dyDescent="0.3">
      <c r="S167" t="s">
        <v>153</v>
      </c>
    </row>
    <row r="168" spans="19:19" x14ac:dyDescent="0.3">
      <c r="S168" t="s">
        <v>153</v>
      </c>
    </row>
    <row r="169" spans="19:19" x14ac:dyDescent="0.3">
      <c r="S169" t="s">
        <v>153</v>
      </c>
    </row>
    <row r="170" spans="19:19" x14ac:dyDescent="0.3">
      <c r="S170" t="s">
        <v>153</v>
      </c>
    </row>
    <row r="171" spans="19:19" x14ac:dyDescent="0.3">
      <c r="S171" t="s">
        <v>153</v>
      </c>
    </row>
    <row r="172" spans="19:19" x14ac:dyDescent="0.3">
      <c r="S172" t="s">
        <v>153</v>
      </c>
    </row>
    <row r="173" spans="19:19" x14ac:dyDescent="0.3">
      <c r="S173" t="s">
        <v>153</v>
      </c>
    </row>
    <row r="174" spans="19:19" x14ac:dyDescent="0.3">
      <c r="S174" t="s">
        <v>153</v>
      </c>
    </row>
    <row r="175" spans="19:19" x14ac:dyDescent="0.3">
      <c r="S175" t="s">
        <v>153</v>
      </c>
    </row>
    <row r="176" spans="19:19" x14ac:dyDescent="0.3">
      <c r="S176" t="s">
        <v>153</v>
      </c>
    </row>
    <row r="177" spans="19:19" x14ac:dyDescent="0.3">
      <c r="S177" t="s">
        <v>153</v>
      </c>
    </row>
    <row r="178" spans="19:19" x14ac:dyDescent="0.3">
      <c r="S178" t="s">
        <v>153</v>
      </c>
    </row>
    <row r="179" spans="19:19" x14ac:dyDescent="0.3">
      <c r="S179" t="s">
        <v>153</v>
      </c>
    </row>
    <row r="180" spans="19:19" x14ac:dyDescent="0.3">
      <c r="S180" t="s">
        <v>153</v>
      </c>
    </row>
    <row r="181" spans="19:19" x14ac:dyDescent="0.3">
      <c r="S181" t="s">
        <v>153</v>
      </c>
    </row>
    <row r="182" spans="19:19" x14ac:dyDescent="0.3">
      <c r="S182" t="s">
        <v>153</v>
      </c>
    </row>
    <row r="183" spans="19:19" x14ac:dyDescent="0.3">
      <c r="S183" t="s">
        <v>153</v>
      </c>
    </row>
    <row r="184" spans="19:19" x14ac:dyDescent="0.3">
      <c r="S184" t="s">
        <v>153</v>
      </c>
    </row>
    <row r="185" spans="19:19" x14ac:dyDescent="0.3">
      <c r="S185" t="s">
        <v>153</v>
      </c>
    </row>
    <row r="186" spans="19:19" x14ac:dyDescent="0.3">
      <c r="S186" t="s">
        <v>153</v>
      </c>
    </row>
    <row r="187" spans="19:19" x14ac:dyDescent="0.3">
      <c r="S187" t="s">
        <v>153</v>
      </c>
    </row>
    <row r="188" spans="19:19" x14ac:dyDescent="0.3">
      <c r="S188" t="s">
        <v>153</v>
      </c>
    </row>
    <row r="189" spans="19:19" x14ac:dyDescent="0.3">
      <c r="S189" t="s">
        <v>153</v>
      </c>
    </row>
    <row r="190" spans="19:19" x14ac:dyDescent="0.3">
      <c r="S190" t="s">
        <v>153</v>
      </c>
    </row>
    <row r="191" spans="19:19" x14ac:dyDescent="0.3">
      <c r="S191" t="s">
        <v>153</v>
      </c>
    </row>
    <row r="192" spans="19:19" x14ac:dyDescent="0.3">
      <c r="S192" t="s">
        <v>153</v>
      </c>
    </row>
    <row r="193" spans="19:19" x14ac:dyDescent="0.3">
      <c r="S193" t="s">
        <v>153</v>
      </c>
    </row>
    <row r="194" spans="19:19" x14ac:dyDescent="0.3">
      <c r="S194" t="s">
        <v>153</v>
      </c>
    </row>
    <row r="195" spans="19:19" x14ac:dyDescent="0.3">
      <c r="S195" t="s">
        <v>153</v>
      </c>
    </row>
    <row r="196" spans="19:19" x14ac:dyDescent="0.3">
      <c r="S196" t="s">
        <v>153</v>
      </c>
    </row>
    <row r="197" spans="19:19" x14ac:dyDescent="0.3">
      <c r="S197" t="s">
        <v>153</v>
      </c>
    </row>
    <row r="198" spans="19:19" x14ac:dyDescent="0.3">
      <c r="S198" t="s">
        <v>153</v>
      </c>
    </row>
    <row r="199" spans="19:19" x14ac:dyDescent="0.3">
      <c r="S199" t="s">
        <v>153</v>
      </c>
    </row>
    <row r="200" spans="19:19" x14ac:dyDescent="0.3">
      <c r="S200" t="s">
        <v>153</v>
      </c>
    </row>
    <row r="201" spans="19:19" x14ac:dyDescent="0.3">
      <c r="S201" t="s">
        <v>153</v>
      </c>
    </row>
    <row r="202" spans="19:19" x14ac:dyDescent="0.3">
      <c r="S202" t="s">
        <v>153</v>
      </c>
    </row>
    <row r="203" spans="19:19" x14ac:dyDescent="0.3">
      <c r="S203" t="s">
        <v>153</v>
      </c>
    </row>
    <row r="204" spans="19:19" x14ac:dyDescent="0.3">
      <c r="S204" t="s">
        <v>153</v>
      </c>
    </row>
    <row r="205" spans="19:19" x14ac:dyDescent="0.3">
      <c r="S205" t="s">
        <v>153</v>
      </c>
    </row>
    <row r="206" spans="19:19" x14ac:dyDescent="0.3">
      <c r="S206" t="s">
        <v>153</v>
      </c>
    </row>
    <row r="207" spans="19:19" x14ac:dyDescent="0.3">
      <c r="S207" t="s">
        <v>153</v>
      </c>
    </row>
    <row r="208" spans="19:19" x14ac:dyDescent="0.3">
      <c r="S208" t="s">
        <v>153</v>
      </c>
    </row>
    <row r="209" spans="19:19" x14ac:dyDescent="0.3">
      <c r="S209" t="s">
        <v>153</v>
      </c>
    </row>
    <row r="210" spans="19:19" x14ac:dyDescent="0.3">
      <c r="S210" t="s">
        <v>153</v>
      </c>
    </row>
    <row r="211" spans="19:19" x14ac:dyDescent="0.3">
      <c r="S211" t="s">
        <v>153</v>
      </c>
    </row>
    <row r="212" spans="19:19" x14ac:dyDescent="0.3">
      <c r="S212" t="s">
        <v>153</v>
      </c>
    </row>
    <row r="213" spans="19:19" x14ac:dyDescent="0.3">
      <c r="S213" t="s">
        <v>153</v>
      </c>
    </row>
    <row r="214" spans="19:19" x14ac:dyDescent="0.3">
      <c r="S214" t="s">
        <v>153</v>
      </c>
    </row>
    <row r="215" spans="19:19" x14ac:dyDescent="0.3">
      <c r="S215" t="s">
        <v>153</v>
      </c>
    </row>
    <row r="216" spans="19:19" x14ac:dyDescent="0.3">
      <c r="S216" t="s">
        <v>153</v>
      </c>
    </row>
    <row r="217" spans="19:19" x14ac:dyDescent="0.3">
      <c r="S217" t="s">
        <v>153</v>
      </c>
    </row>
    <row r="218" spans="19:19" x14ac:dyDescent="0.3">
      <c r="S218" t="s">
        <v>153</v>
      </c>
    </row>
    <row r="219" spans="19:19" x14ac:dyDescent="0.3">
      <c r="S219" t="s">
        <v>153</v>
      </c>
    </row>
    <row r="220" spans="19:19" x14ac:dyDescent="0.3">
      <c r="S220" t="s">
        <v>153</v>
      </c>
    </row>
    <row r="221" spans="19:19" x14ac:dyDescent="0.3">
      <c r="S221" t="s">
        <v>153</v>
      </c>
    </row>
    <row r="222" spans="19:19" x14ac:dyDescent="0.3">
      <c r="S222" t="s">
        <v>153</v>
      </c>
    </row>
    <row r="223" spans="19:19" x14ac:dyDescent="0.3">
      <c r="S223" t="s">
        <v>153</v>
      </c>
    </row>
    <row r="224" spans="19:19" x14ac:dyDescent="0.3">
      <c r="S224" t="s">
        <v>153</v>
      </c>
    </row>
    <row r="225" spans="19:19" x14ac:dyDescent="0.3">
      <c r="S225" t="s">
        <v>153</v>
      </c>
    </row>
    <row r="226" spans="19:19" x14ac:dyDescent="0.3">
      <c r="S226" t="s">
        <v>153</v>
      </c>
    </row>
    <row r="227" spans="19:19" x14ac:dyDescent="0.3">
      <c r="S227" t="s">
        <v>153</v>
      </c>
    </row>
    <row r="228" spans="19:19" x14ac:dyDescent="0.3">
      <c r="S228" t="s">
        <v>153</v>
      </c>
    </row>
    <row r="229" spans="19:19" x14ac:dyDescent="0.3">
      <c r="S229" t="s">
        <v>153</v>
      </c>
    </row>
    <row r="230" spans="19:19" x14ac:dyDescent="0.3">
      <c r="S230" t="s">
        <v>153</v>
      </c>
    </row>
    <row r="231" spans="19:19" x14ac:dyDescent="0.3">
      <c r="S231" t="s">
        <v>153</v>
      </c>
    </row>
    <row r="232" spans="19:19" x14ac:dyDescent="0.3">
      <c r="S232" t="s">
        <v>153</v>
      </c>
    </row>
    <row r="233" spans="19:19" x14ac:dyDescent="0.3">
      <c r="S233" t="s">
        <v>153</v>
      </c>
    </row>
    <row r="234" spans="19:19" x14ac:dyDescent="0.3">
      <c r="S234" t="s">
        <v>153</v>
      </c>
    </row>
    <row r="235" spans="19:19" x14ac:dyDescent="0.3">
      <c r="S235" t="s">
        <v>153</v>
      </c>
    </row>
    <row r="236" spans="19:19" x14ac:dyDescent="0.3">
      <c r="S236" t="s">
        <v>153</v>
      </c>
    </row>
    <row r="237" spans="19:19" x14ac:dyDescent="0.3">
      <c r="S237" t="s">
        <v>153</v>
      </c>
    </row>
    <row r="238" spans="19:19" x14ac:dyDescent="0.3">
      <c r="S238" t="s">
        <v>153</v>
      </c>
    </row>
    <row r="239" spans="19:19" x14ac:dyDescent="0.3">
      <c r="S239" t="s">
        <v>153</v>
      </c>
    </row>
    <row r="240" spans="19:19" x14ac:dyDescent="0.3">
      <c r="S240" t="s">
        <v>153</v>
      </c>
    </row>
    <row r="241" spans="19:19" x14ac:dyDescent="0.3">
      <c r="S241" t="s">
        <v>153</v>
      </c>
    </row>
    <row r="242" spans="19:19" x14ac:dyDescent="0.3">
      <c r="S242" t="s">
        <v>153</v>
      </c>
    </row>
    <row r="243" spans="19:19" x14ac:dyDescent="0.3">
      <c r="S243" t="s">
        <v>153</v>
      </c>
    </row>
    <row r="244" spans="19:19" x14ac:dyDescent="0.3">
      <c r="S244" t="s">
        <v>153</v>
      </c>
    </row>
    <row r="245" spans="19:19" x14ac:dyDescent="0.3">
      <c r="S245" t="s">
        <v>153</v>
      </c>
    </row>
    <row r="246" spans="19:19" x14ac:dyDescent="0.3">
      <c r="S246" t="s">
        <v>153</v>
      </c>
    </row>
    <row r="247" spans="19:19" x14ac:dyDescent="0.3">
      <c r="S247" t="s">
        <v>153</v>
      </c>
    </row>
    <row r="248" spans="19:19" x14ac:dyDescent="0.3">
      <c r="S248" t="s">
        <v>153</v>
      </c>
    </row>
    <row r="249" spans="19:19" x14ac:dyDescent="0.3">
      <c r="S249" t="s">
        <v>153</v>
      </c>
    </row>
    <row r="250" spans="19:19" x14ac:dyDescent="0.3">
      <c r="S250" t="s">
        <v>153</v>
      </c>
    </row>
    <row r="251" spans="19:19" x14ac:dyDescent="0.3">
      <c r="S251" t="s">
        <v>153</v>
      </c>
    </row>
    <row r="252" spans="19:19" x14ac:dyDescent="0.3">
      <c r="S252" t="s">
        <v>153</v>
      </c>
    </row>
    <row r="253" spans="19:19" x14ac:dyDescent="0.3">
      <c r="S253" t="s">
        <v>153</v>
      </c>
    </row>
    <row r="254" spans="19:19" x14ac:dyDescent="0.3">
      <c r="S254" t="s">
        <v>153</v>
      </c>
    </row>
    <row r="255" spans="19:19" x14ac:dyDescent="0.3">
      <c r="S255" t="s">
        <v>153</v>
      </c>
    </row>
    <row r="256" spans="19:19" x14ac:dyDescent="0.3">
      <c r="S256" t="s">
        <v>153</v>
      </c>
    </row>
    <row r="257" spans="19:19" x14ac:dyDescent="0.3">
      <c r="S257" t="s">
        <v>153</v>
      </c>
    </row>
    <row r="258" spans="19:19" x14ac:dyDescent="0.3">
      <c r="S258" t="s">
        <v>153</v>
      </c>
    </row>
    <row r="259" spans="19:19" x14ac:dyDescent="0.3">
      <c r="S259" t="s">
        <v>153</v>
      </c>
    </row>
    <row r="260" spans="19:19" x14ac:dyDescent="0.3">
      <c r="S260" t="s">
        <v>153</v>
      </c>
    </row>
    <row r="261" spans="19:19" x14ac:dyDescent="0.3">
      <c r="S261" t="s">
        <v>153</v>
      </c>
    </row>
    <row r="262" spans="19:19" x14ac:dyDescent="0.3">
      <c r="S262" t="s">
        <v>153</v>
      </c>
    </row>
    <row r="263" spans="19:19" x14ac:dyDescent="0.3">
      <c r="S263" t="s">
        <v>153</v>
      </c>
    </row>
    <row r="264" spans="19:19" x14ac:dyDescent="0.3">
      <c r="S264" t="s">
        <v>153</v>
      </c>
    </row>
    <row r="265" spans="19:19" x14ac:dyDescent="0.3">
      <c r="S265" t="s">
        <v>153</v>
      </c>
    </row>
    <row r="266" spans="19:19" x14ac:dyDescent="0.3">
      <c r="S266" t="s">
        <v>153</v>
      </c>
    </row>
    <row r="267" spans="19:19" x14ac:dyDescent="0.3">
      <c r="S267" t="s">
        <v>153</v>
      </c>
    </row>
    <row r="268" spans="19:19" x14ac:dyDescent="0.3">
      <c r="S268" t="s">
        <v>153</v>
      </c>
    </row>
    <row r="269" spans="19:19" x14ac:dyDescent="0.3">
      <c r="S269" t="s">
        <v>153</v>
      </c>
    </row>
    <row r="270" spans="19:19" x14ac:dyDescent="0.3">
      <c r="S270" t="s">
        <v>153</v>
      </c>
    </row>
    <row r="271" spans="19:19" x14ac:dyDescent="0.3">
      <c r="S271" t="s">
        <v>153</v>
      </c>
    </row>
    <row r="272" spans="19:19" x14ac:dyDescent="0.3">
      <c r="S272" t="s">
        <v>153</v>
      </c>
    </row>
    <row r="273" spans="19:19" x14ac:dyDescent="0.3">
      <c r="S273" t="s">
        <v>153</v>
      </c>
    </row>
    <row r="274" spans="19:19" x14ac:dyDescent="0.3">
      <c r="S274" t="s">
        <v>153</v>
      </c>
    </row>
    <row r="275" spans="19:19" x14ac:dyDescent="0.3">
      <c r="S275" t="s">
        <v>153</v>
      </c>
    </row>
    <row r="276" spans="19:19" x14ac:dyDescent="0.3">
      <c r="S276" t="s">
        <v>153</v>
      </c>
    </row>
    <row r="277" spans="19:19" x14ac:dyDescent="0.3">
      <c r="S277" t="s">
        <v>153</v>
      </c>
    </row>
    <row r="278" spans="19:19" x14ac:dyDescent="0.3">
      <c r="S278" t="s">
        <v>153</v>
      </c>
    </row>
    <row r="279" spans="19:19" x14ac:dyDescent="0.3">
      <c r="S279" t="s">
        <v>153</v>
      </c>
    </row>
    <row r="280" spans="19:19" x14ac:dyDescent="0.3">
      <c r="S280" t="s">
        <v>153</v>
      </c>
    </row>
    <row r="281" spans="19:19" x14ac:dyDescent="0.3">
      <c r="S281" t="s">
        <v>153</v>
      </c>
    </row>
    <row r="282" spans="19:19" x14ac:dyDescent="0.3">
      <c r="S282" t="s">
        <v>153</v>
      </c>
    </row>
    <row r="283" spans="19:19" x14ac:dyDescent="0.3">
      <c r="S283" t="s">
        <v>153</v>
      </c>
    </row>
    <row r="284" spans="19:19" x14ac:dyDescent="0.3">
      <c r="S284" t="s">
        <v>153</v>
      </c>
    </row>
    <row r="285" spans="19:19" x14ac:dyDescent="0.3">
      <c r="S285" t="s">
        <v>153</v>
      </c>
    </row>
    <row r="286" spans="19:19" x14ac:dyDescent="0.3">
      <c r="S286" t="s">
        <v>153</v>
      </c>
    </row>
    <row r="287" spans="19:19" x14ac:dyDescent="0.3">
      <c r="S287" t="s">
        <v>153</v>
      </c>
    </row>
    <row r="288" spans="19:19" x14ac:dyDescent="0.3">
      <c r="S288" t="s">
        <v>153</v>
      </c>
    </row>
    <row r="289" spans="19:19" x14ac:dyDescent="0.3">
      <c r="S289" t="s">
        <v>153</v>
      </c>
    </row>
    <row r="290" spans="19:19" x14ac:dyDescent="0.3">
      <c r="S290" t="s">
        <v>153</v>
      </c>
    </row>
    <row r="291" spans="19:19" x14ac:dyDescent="0.3">
      <c r="S291" t="s">
        <v>153</v>
      </c>
    </row>
    <row r="292" spans="19:19" x14ac:dyDescent="0.3">
      <c r="S292" t="s">
        <v>153</v>
      </c>
    </row>
    <row r="293" spans="19:19" x14ac:dyDescent="0.3">
      <c r="S293" t="s">
        <v>153</v>
      </c>
    </row>
    <row r="294" spans="19:19" x14ac:dyDescent="0.3">
      <c r="S294" t="s">
        <v>153</v>
      </c>
    </row>
    <row r="295" spans="19:19" x14ac:dyDescent="0.3">
      <c r="S295" t="s">
        <v>153</v>
      </c>
    </row>
    <row r="296" spans="19:19" x14ac:dyDescent="0.3">
      <c r="S296" t="s">
        <v>153</v>
      </c>
    </row>
    <row r="297" spans="19:19" x14ac:dyDescent="0.3">
      <c r="S297" t="s">
        <v>153</v>
      </c>
    </row>
    <row r="298" spans="19:19" x14ac:dyDescent="0.3">
      <c r="S298" t="s">
        <v>153</v>
      </c>
    </row>
    <row r="299" spans="19:19" x14ac:dyDescent="0.3">
      <c r="S299" t="s">
        <v>153</v>
      </c>
    </row>
    <row r="300" spans="19:19" x14ac:dyDescent="0.3">
      <c r="S300" t="s">
        <v>153</v>
      </c>
    </row>
    <row r="301" spans="19:19" x14ac:dyDescent="0.3">
      <c r="S301" t="s">
        <v>153</v>
      </c>
    </row>
    <row r="302" spans="19:19" x14ac:dyDescent="0.3">
      <c r="S302" t="s">
        <v>153</v>
      </c>
    </row>
    <row r="303" spans="19:19" x14ac:dyDescent="0.3">
      <c r="S303" t="s">
        <v>153</v>
      </c>
    </row>
    <row r="304" spans="19:19" x14ac:dyDescent="0.3">
      <c r="S304" t="s">
        <v>153</v>
      </c>
    </row>
    <row r="305" spans="19:19" x14ac:dyDescent="0.3">
      <c r="S305" t="s">
        <v>153</v>
      </c>
    </row>
    <row r="306" spans="19:19" x14ac:dyDescent="0.3">
      <c r="S306" t="s">
        <v>153</v>
      </c>
    </row>
    <row r="307" spans="19:19" x14ac:dyDescent="0.3">
      <c r="S307" t="s">
        <v>153</v>
      </c>
    </row>
    <row r="308" spans="19:19" x14ac:dyDescent="0.3">
      <c r="S308" t="s">
        <v>153</v>
      </c>
    </row>
    <row r="309" spans="19:19" x14ac:dyDescent="0.3">
      <c r="S309" t="s">
        <v>153</v>
      </c>
    </row>
    <row r="310" spans="19:19" x14ac:dyDescent="0.3">
      <c r="S310" t="s">
        <v>153</v>
      </c>
    </row>
    <row r="311" spans="19:19" x14ac:dyDescent="0.3">
      <c r="S311" t="s">
        <v>153</v>
      </c>
    </row>
    <row r="312" spans="19:19" x14ac:dyDescent="0.3">
      <c r="S312" t="s">
        <v>153</v>
      </c>
    </row>
    <row r="313" spans="19:19" x14ac:dyDescent="0.3">
      <c r="S313" t="s">
        <v>153</v>
      </c>
    </row>
    <row r="314" spans="19:19" x14ac:dyDescent="0.3">
      <c r="S314" t="s">
        <v>153</v>
      </c>
    </row>
    <row r="315" spans="19:19" x14ac:dyDescent="0.3">
      <c r="S315" t="s">
        <v>153</v>
      </c>
    </row>
    <row r="316" spans="19:19" x14ac:dyDescent="0.3">
      <c r="S316" t="s">
        <v>153</v>
      </c>
    </row>
    <row r="317" spans="19:19" x14ac:dyDescent="0.3">
      <c r="S317" t="s">
        <v>153</v>
      </c>
    </row>
    <row r="318" spans="19:19" x14ac:dyDescent="0.3">
      <c r="S318" t="s">
        <v>153</v>
      </c>
    </row>
    <row r="319" spans="19:19" x14ac:dyDescent="0.3">
      <c r="S319" t="s">
        <v>153</v>
      </c>
    </row>
    <row r="320" spans="19:19" x14ac:dyDescent="0.3">
      <c r="S320" t="s">
        <v>153</v>
      </c>
    </row>
    <row r="321" spans="19:19" x14ac:dyDescent="0.3">
      <c r="S321" t="s">
        <v>153</v>
      </c>
    </row>
    <row r="322" spans="19:19" x14ac:dyDescent="0.3">
      <c r="S322" t="s">
        <v>153</v>
      </c>
    </row>
    <row r="323" spans="19:19" x14ac:dyDescent="0.3">
      <c r="S323" t="s">
        <v>153</v>
      </c>
    </row>
    <row r="324" spans="19:19" x14ac:dyDescent="0.3">
      <c r="S324" t="s">
        <v>153</v>
      </c>
    </row>
    <row r="325" spans="19:19" x14ac:dyDescent="0.3">
      <c r="S325" t="s">
        <v>153</v>
      </c>
    </row>
    <row r="326" spans="19:19" x14ac:dyDescent="0.3">
      <c r="S326" t="s">
        <v>153</v>
      </c>
    </row>
    <row r="327" spans="19:19" x14ac:dyDescent="0.3">
      <c r="S327" t="s">
        <v>153</v>
      </c>
    </row>
    <row r="328" spans="19:19" x14ac:dyDescent="0.3">
      <c r="S328" t="s">
        <v>153</v>
      </c>
    </row>
    <row r="329" spans="19:19" x14ac:dyDescent="0.3">
      <c r="S329" t="s">
        <v>153</v>
      </c>
    </row>
    <row r="330" spans="19:19" x14ac:dyDescent="0.3">
      <c r="S330" t="s">
        <v>153</v>
      </c>
    </row>
    <row r="331" spans="19:19" x14ac:dyDescent="0.3">
      <c r="S331" t="s">
        <v>153</v>
      </c>
    </row>
    <row r="332" spans="19:19" x14ac:dyDescent="0.3">
      <c r="S332" t="s">
        <v>153</v>
      </c>
    </row>
    <row r="333" spans="19:19" x14ac:dyDescent="0.3">
      <c r="S333" t="s">
        <v>153</v>
      </c>
    </row>
    <row r="334" spans="19:19" x14ac:dyDescent="0.3">
      <c r="S334" t="s">
        <v>153</v>
      </c>
    </row>
    <row r="335" spans="19:19" x14ac:dyDescent="0.3">
      <c r="S335" t="s">
        <v>153</v>
      </c>
    </row>
    <row r="336" spans="19:19" x14ac:dyDescent="0.3">
      <c r="S336" t="s">
        <v>153</v>
      </c>
    </row>
    <row r="337" spans="19:19" x14ac:dyDescent="0.3">
      <c r="S337" t="s">
        <v>153</v>
      </c>
    </row>
    <row r="338" spans="19:19" x14ac:dyDescent="0.3">
      <c r="S338" t="s">
        <v>153</v>
      </c>
    </row>
    <row r="339" spans="19:19" x14ac:dyDescent="0.3">
      <c r="S339" t="s">
        <v>153</v>
      </c>
    </row>
    <row r="340" spans="19:19" x14ac:dyDescent="0.3">
      <c r="S340" t="s">
        <v>153</v>
      </c>
    </row>
    <row r="341" spans="19:19" x14ac:dyDescent="0.3">
      <c r="S341" t="s">
        <v>153</v>
      </c>
    </row>
    <row r="342" spans="19:19" x14ac:dyDescent="0.3">
      <c r="S342" t="s">
        <v>153</v>
      </c>
    </row>
    <row r="343" spans="19:19" x14ac:dyDescent="0.3">
      <c r="S343" t="s">
        <v>153</v>
      </c>
    </row>
    <row r="344" spans="19:19" x14ac:dyDescent="0.3">
      <c r="S344" t="s">
        <v>153</v>
      </c>
    </row>
    <row r="345" spans="19:19" x14ac:dyDescent="0.3">
      <c r="S345" t="s">
        <v>153</v>
      </c>
    </row>
    <row r="346" spans="19:19" x14ac:dyDescent="0.3">
      <c r="S346" t="s">
        <v>153</v>
      </c>
    </row>
    <row r="347" spans="19:19" x14ac:dyDescent="0.3">
      <c r="S347" t="s">
        <v>153</v>
      </c>
    </row>
    <row r="348" spans="19:19" x14ac:dyDescent="0.3">
      <c r="S348" t="s">
        <v>153</v>
      </c>
    </row>
    <row r="349" spans="19:19" x14ac:dyDescent="0.3">
      <c r="S349" t="s">
        <v>153</v>
      </c>
    </row>
    <row r="350" spans="19:19" x14ac:dyDescent="0.3">
      <c r="S350" t="s">
        <v>153</v>
      </c>
    </row>
    <row r="351" spans="19:19" x14ac:dyDescent="0.3">
      <c r="S351" t="s">
        <v>153</v>
      </c>
    </row>
    <row r="352" spans="19:19" x14ac:dyDescent="0.3">
      <c r="S352" t="s">
        <v>153</v>
      </c>
    </row>
    <row r="353" spans="19:19" x14ac:dyDescent="0.3">
      <c r="S353" t="s">
        <v>153</v>
      </c>
    </row>
    <row r="354" spans="19:19" x14ac:dyDescent="0.3">
      <c r="S354" t="s">
        <v>153</v>
      </c>
    </row>
    <row r="355" spans="19:19" x14ac:dyDescent="0.3">
      <c r="S355" t="s">
        <v>153</v>
      </c>
    </row>
    <row r="356" spans="19:19" x14ac:dyDescent="0.3">
      <c r="S356" t="s">
        <v>153</v>
      </c>
    </row>
    <row r="357" spans="19:19" x14ac:dyDescent="0.3">
      <c r="S357" t="s">
        <v>153</v>
      </c>
    </row>
    <row r="358" spans="19:19" x14ac:dyDescent="0.3">
      <c r="S358" t="s">
        <v>153</v>
      </c>
    </row>
    <row r="359" spans="19:19" x14ac:dyDescent="0.3">
      <c r="S359" t="s">
        <v>153</v>
      </c>
    </row>
    <row r="360" spans="19:19" x14ac:dyDescent="0.3">
      <c r="S360" t="s">
        <v>153</v>
      </c>
    </row>
    <row r="361" spans="19:19" x14ac:dyDescent="0.3">
      <c r="S361" t="s">
        <v>153</v>
      </c>
    </row>
    <row r="362" spans="19:19" x14ac:dyDescent="0.3">
      <c r="S362" t="s">
        <v>153</v>
      </c>
    </row>
    <row r="363" spans="19:19" x14ac:dyDescent="0.3">
      <c r="S363" t="s">
        <v>153</v>
      </c>
    </row>
    <row r="364" spans="19:19" x14ac:dyDescent="0.3">
      <c r="S364" t="s">
        <v>153</v>
      </c>
    </row>
    <row r="365" spans="19:19" x14ac:dyDescent="0.3">
      <c r="S365" t="s">
        <v>153</v>
      </c>
    </row>
    <row r="366" spans="19:19" x14ac:dyDescent="0.3">
      <c r="S366" t="s">
        <v>153</v>
      </c>
    </row>
    <row r="367" spans="19:19" x14ac:dyDescent="0.3">
      <c r="S367" t="s">
        <v>153</v>
      </c>
    </row>
    <row r="368" spans="19:19" x14ac:dyDescent="0.3">
      <c r="S368" t="s">
        <v>153</v>
      </c>
    </row>
    <row r="369" spans="19:19" x14ac:dyDescent="0.3">
      <c r="S369" t="s">
        <v>153</v>
      </c>
    </row>
    <row r="370" spans="19:19" x14ac:dyDescent="0.3">
      <c r="S370" t="s">
        <v>153</v>
      </c>
    </row>
    <row r="371" spans="19:19" x14ac:dyDescent="0.3">
      <c r="S371" t="s">
        <v>153</v>
      </c>
    </row>
    <row r="372" spans="19:19" x14ac:dyDescent="0.3">
      <c r="S372" t="s">
        <v>153</v>
      </c>
    </row>
    <row r="373" spans="19:19" x14ac:dyDescent="0.3">
      <c r="S373" t="s">
        <v>153</v>
      </c>
    </row>
    <row r="374" spans="19:19" x14ac:dyDescent="0.3">
      <c r="S374" t="s">
        <v>153</v>
      </c>
    </row>
    <row r="375" spans="19:19" x14ac:dyDescent="0.3">
      <c r="S375" t="s">
        <v>153</v>
      </c>
    </row>
    <row r="376" spans="19:19" x14ac:dyDescent="0.3">
      <c r="S376" t="s">
        <v>153</v>
      </c>
    </row>
    <row r="377" spans="19:19" x14ac:dyDescent="0.3">
      <c r="S377" t="s">
        <v>153</v>
      </c>
    </row>
    <row r="378" spans="19:19" x14ac:dyDescent="0.3">
      <c r="S378" t="s">
        <v>153</v>
      </c>
    </row>
    <row r="379" spans="19:19" x14ac:dyDescent="0.3">
      <c r="S379" t="s">
        <v>153</v>
      </c>
    </row>
    <row r="380" spans="19:19" x14ac:dyDescent="0.3">
      <c r="S380" t="s">
        <v>153</v>
      </c>
    </row>
    <row r="381" spans="19:19" x14ac:dyDescent="0.3">
      <c r="S381" t="s">
        <v>153</v>
      </c>
    </row>
    <row r="382" spans="19:19" x14ac:dyDescent="0.3">
      <c r="S382" t="s">
        <v>153</v>
      </c>
    </row>
    <row r="383" spans="19:19" x14ac:dyDescent="0.3">
      <c r="S383" t="s">
        <v>153</v>
      </c>
    </row>
    <row r="384" spans="19:19" x14ac:dyDescent="0.3">
      <c r="S384" t="s">
        <v>153</v>
      </c>
    </row>
    <row r="385" spans="19:19" x14ac:dyDescent="0.3">
      <c r="S385" t="s">
        <v>153</v>
      </c>
    </row>
    <row r="386" spans="19:19" x14ac:dyDescent="0.3">
      <c r="S386" t="s">
        <v>153</v>
      </c>
    </row>
    <row r="387" spans="19:19" x14ac:dyDescent="0.3">
      <c r="S387" t="s">
        <v>153</v>
      </c>
    </row>
    <row r="388" spans="19:19" x14ac:dyDescent="0.3">
      <c r="S388" t="s">
        <v>153</v>
      </c>
    </row>
    <row r="389" spans="19:19" x14ac:dyDescent="0.3">
      <c r="S389" t="s">
        <v>153</v>
      </c>
    </row>
    <row r="390" spans="19:19" x14ac:dyDescent="0.3">
      <c r="S390" t="s">
        <v>153</v>
      </c>
    </row>
    <row r="391" spans="19:19" x14ac:dyDescent="0.3">
      <c r="S391" t="s">
        <v>153</v>
      </c>
    </row>
    <row r="392" spans="19:19" x14ac:dyDescent="0.3">
      <c r="S392" t="s">
        <v>153</v>
      </c>
    </row>
    <row r="393" spans="19:19" x14ac:dyDescent="0.3">
      <c r="S393" t="s">
        <v>153</v>
      </c>
    </row>
    <row r="394" spans="19:19" x14ac:dyDescent="0.3">
      <c r="S394" t="s">
        <v>153</v>
      </c>
    </row>
    <row r="395" spans="19:19" x14ac:dyDescent="0.3">
      <c r="S395" t="s">
        <v>153</v>
      </c>
    </row>
    <row r="396" spans="19:19" x14ac:dyDescent="0.3">
      <c r="S396" t="s">
        <v>153</v>
      </c>
    </row>
    <row r="397" spans="19:19" x14ac:dyDescent="0.3">
      <c r="S397" t="s">
        <v>153</v>
      </c>
    </row>
    <row r="398" spans="19:19" x14ac:dyDescent="0.3">
      <c r="S398" t="s">
        <v>153</v>
      </c>
    </row>
    <row r="399" spans="19:19" x14ac:dyDescent="0.3">
      <c r="S399" t="s">
        <v>153</v>
      </c>
    </row>
    <row r="400" spans="19:19" x14ac:dyDescent="0.3">
      <c r="S400" t="s">
        <v>153</v>
      </c>
    </row>
    <row r="401" spans="19:19" x14ac:dyDescent="0.3">
      <c r="S401" t="s">
        <v>153</v>
      </c>
    </row>
    <row r="402" spans="19:19" x14ac:dyDescent="0.3">
      <c r="S402" t="s">
        <v>153</v>
      </c>
    </row>
    <row r="403" spans="19:19" x14ac:dyDescent="0.3">
      <c r="S403" t="s">
        <v>153</v>
      </c>
    </row>
    <row r="404" spans="19:19" x14ac:dyDescent="0.3">
      <c r="S404" t="s">
        <v>153</v>
      </c>
    </row>
    <row r="405" spans="19:19" x14ac:dyDescent="0.3">
      <c r="S405" t="s">
        <v>153</v>
      </c>
    </row>
    <row r="406" spans="19:19" x14ac:dyDescent="0.3">
      <c r="S406" t="s">
        <v>153</v>
      </c>
    </row>
    <row r="407" spans="19:19" x14ac:dyDescent="0.3">
      <c r="S407" t="s">
        <v>153</v>
      </c>
    </row>
    <row r="408" spans="19:19" x14ac:dyDescent="0.3">
      <c r="S408" t="s">
        <v>153</v>
      </c>
    </row>
    <row r="409" spans="19:19" x14ac:dyDescent="0.3">
      <c r="S409" t="s">
        <v>153</v>
      </c>
    </row>
    <row r="410" spans="19:19" x14ac:dyDescent="0.3">
      <c r="S410" t="s">
        <v>153</v>
      </c>
    </row>
    <row r="411" spans="19:19" x14ac:dyDescent="0.3">
      <c r="S411" t="s">
        <v>153</v>
      </c>
    </row>
    <row r="412" spans="19:19" x14ac:dyDescent="0.3">
      <c r="S412" t="s">
        <v>153</v>
      </c>
    </row>
    <row r="413" spans="19:19" x14ac:dyDescent="0.3">
      <c r="S413" t="s">
        <v>153</v>
      </c>
    </row>
    <row r="414" spans="19:19" x14ac:dyDescent="0.3">
      <c r="S414" t="s">
        <v>153</v>
      </c>
    </row>
    <row r="415" spans="19:19" x14ac:dyDescent="0.3">
      <c r="S415" t="s">
        <v>153</v>
      </c>
    </row>
    <row r="416" spans="19:19" x14ac:dyDescent="0.3">
      <c r="S416" t="s">
        <v>153</v>
      </c>
    </row>
    <row r="417" spans="19:19" x14ac:dyDescent="0.3">
      <c r="S417" t="s">
        <v>153</v>
      </c>
    </row>
    <row r="418" spans="19:19" x14ac:dyDescent="0.3">
      <c r="S418" t="s">
        <v>153</v>
      </c>
    </row>
    <row r="419" spans="19:19" x14ac:dyDescent="0.3">
      <c r="S419" t="s">
        <v>153</v>
      </c>
    </row>
    <row r="420" spans="19:19" x14ac:dyDescent="0.3">
      <c r="S420" t="s">
        <v>153</v>
      </c>
    </row>
    <row r="421" spans="19:19" x14ac:dyDescent="0.3">
      <c r="S421" t="s">
        <v>153</v>
      </c>
    </row>
    <row r="422" spans="19:19" x14ac:dyDescent="0.3">
      <c r="S422" t="s">
        <v>153</v>
      </c>
    </row>
    <row r="423" spans="19:19" x14ac:dyDescent="0.3">
      <c r="S423" t="s">
        <v>153</v>
      </c>
    </row>
    <row r="424" spans="19:19" x14ac:dyDescent="0.3">
      <c r="S424" t="s">
        <v>153</v>
      </c>
    </row>
    <row r="425" spans="19:19" x14ac:dyDescent="0.3">
      <c r="S425" t="s">
        <v>153</v>
      </c>
    </row>
    <row r="426" spans="19:19" x14ac:dyDescent="0.3">
      <c r="S426" t="s">
        <v>153</v>
      </c>
    </row>
    <row r="427" spans="19:19" x14ac:dyDescent="0.3">
      <c r="S427" t="s">
        <v>153</v>
      </c>
    </row>
    <row r="428" spans="19:19" x14ac:dyDescent="0.3">
      <c r="S428" t="s">
        <v>153</v>
      </c>
    </row>
    <row r="429" spans="19:19" x14ac:dyDescent="0.3">
      <c r="S429" t="s">
        <v>153</v>
      </c>
    </row>
    <row r="430" spans="19:19" x14ac:dyDescent="0.3">
      <c r="S430" t="s">
        <v>153</v>
      </c>
    </row>
    <row r="431" spans="19:19" x14ac:dyDescent="0.3">
      <c r="S431" t="s">
        <v>153</v>
      </c>
    </row>
    <row r="432" spans="19:19" x14ac:dyDescent="0.3">
      <c r="S432" t="s">
        <v>153</v>
      </c>
    </row>
    <row r="433" spans="19:19" x14ac:dyDescent="0.3">
      <c r="S433" t="s">
        <v>153</v>
      </c>
    </row>
    <row r="434" spans="19:19" x14ac:dyDescent="0.3">
      <c r="S434" t="s">
        <v>153</v>
      </c>
    </row>
    <row r="435" spans="19:19" x14ac:dyDescent="0.3">
      <c r="S435" t="s">
        <v>153</v>
      </c>
    </row>
    <row r="436" spans="19:19" x14ac:dyDescent="0.3">
      <c r="S436" t="s">
        <v>153</v>
      </c>
    </row>
    <row r="437" spans="19:19" x14ac:dyDescent="0.3">
      <c r="S437" t="s">
        <v>153</v>
      </c>
    </row>
    <row r="438" spans="19:19" x14ac:dyDescent="0.3">
      <c r="S438" t="s">
        <v>153</v>
      </c>
    </row>
    <row r="439" spans="19:19" x14ac:dyDescent="0.3">
      <c r="S439" t="s">
        <v>153</v>
      </c>
    </row>
    <row r="440" spans="19:19" x14ac:dyDescent="0.3">
      <c r="S440" t="s">
        <v>153</v>
      </c>
    </row>
    <row r="441" spans="19:19" x14ac:dyDescent="0.3">
      <c r="S441" t="s">
        <v>153</v>
      </c>
    </row>
    <row r="442" spans="19:19" x14ac:dyDescent="0.3">
      <c r="S442" t="s">
        <v>153</v>
      </c>
    </row>
    <row r="443" spans="19:19" x14ac:dyDescent="0.3">
      <c r="S443" t="s">
        <v>153</v>
      </c>
    </row>
    <row r="444" spans="19:19" x14ac:dyDescent="0.3">
      <c r="S444" t="s">
        <v>153</v>
      </c>
    </row>
    <row r="445" spans="19:19" x14ac:dyDescent="0.3">
      <c r="S445" t="s">
        <v>153</v>
      </c>
    </row>
    <row r="446" spans="19:19" x14ac:dyDescent="0.3">
      <c r="S446" t="s">
        <v>153</v>
      </c>
    </row>
    <row r="447" spans="19:19" x14ac:dyDescent="0.3">
      <c r="S447" t="s">
        <v>153</v>
      </c>
    </row>
    <row r="448" spans="19:19" x14ac:dyDescent="0.3">
      <c r="S448" t="s">
        <v>153</v>
      </c>
    </row>
    <row r="449" spans="19:19" x14ac:dyDescent="0.3">
      <c r="S449" t="s">
        <v>153</v>
      </c>
    </row>
    <row r="450" spans="19:19" x14ac:dyDescent="0.3">
      <c r="S450" t="s">
        <v>153</v>
      </c>
    </row>
    <row r="451" spans="19:19" x14ac:dyDescent="0.3">
      <c r="S451" t="s">
        <v>153</v>
      </c>
    </row>
    <row r="452" spans="19:19" x14ac:dyDescent="0.3">
      <c r="S452" t="s">
        <v>153</v>
      </c>
    </row>
    <row r="453" spans="19:19" x14ac:dyDescent="0.3">
      <c r="S453" t="s">
        <v>153</v>
      </c>
    </row>
    <row r="454" spans="19:19" x14ac:dyDescent="0.3">
      <c r="S454" t="s">
        <v>153</v>
      </c>
    </row>
    <row r="455" spans="19:19" x14ac:dyDescent="0.3">
      <c r="S455" t="s">
        <v>153</v>
      </c>
    </row>
    <row r="456" spans="19:19" x14ac:dyDescent="0.3">
      <c r="S456" t="s">
        <v>153</v>
      </c>
    </row>
    <row r="457" spans="19:19" x14ac:dyDescent="0.3">
      <c r="S457" t="s">
        <v>153</v>
      </c>
    </row>
    <row r="458" spans="19:19" x14ac:dyDescent="0.3">
      <c r="S458" t="s">
        <v>153</v>
      </c>
    </row>
    <row r="459" spans="19:19" x14ac:dyDescent="0.3">
      <c r="S459" t="s">
        <v>153</v>
      </c>
    </row>
    <row r="460" spans="19:19" x14ac:dyDescent="0.3">
      <c r="S460" t="s">
        <v>153</v>
      </c>
    </row>
    <row r="461" spans="19:19" x14ac:dyDescent="0.3">
      <c r="S461" t="s">
        <v>153</v>
      </c>
    </row>
    <row r="462" spans="19:19" x14ac:dyDescent="0.3">
      <c r="S462" t="s">
        <v>153</v>
      </c>
    </row>
    <row r="463" spans="19:19" x14ac:dyDescent="0.3">
      <c r="S463" t="s">
        <v>153</v>
      </c>
    </row>
    <row r="464" spans="19:19" x14ac:dyDescent="0.3">
      <c r="S464" t="s">
        <v>153</v>
      </c>
    </row>
    <row r="465" spans="19:19" x14ac:dyDescent="0.3">
      <c r="S465" t="s">
        <v>153</v>
      </c>
    </row>
    <row r="466" spans="19:19" x14ac:dyDescent="0.3">
      <c r="S466" t="s">
        <v>153</v>
      </c>
    </row>
    <row r="467" spans="19:19" x14ac:dyDescent="0.3">
      <c r="S467" t="s">
        <v>153</v>
      </c>
    </row>
    <row r="468" spans="19:19" x14ac:dyDescent="0.3">
      <c r="S468" t="s">
        <v>153</v>
      </c>
    </row>
    <row r="469" spans="19:19" x14ac:dyDescent="0.3">
      <c r="S469" t="s">
        <v>153</v>
      </c>
    </row>
    <row r="470" spans="19:19" x14ac:dyDescent="0.3">
      <c r="S470" t="s">
        <v>153</v>
      </c>
    </row>
    <row r="471" spans="19:19" x14ac:dyDescent="0.3">
      <c r="S471" t="s">
        <v>153</v>
      </c>
    </row>
    <row r="472" spans="19:19" x14ac:dyDescent="0.3">
      <c r="S472" t="s">
        <v>153</v>
      </c>
    </row>
    <row r="473" spans="19:19" x14ac:dyDescent="0.3">
      <c r="S473" t="s">
        <v>153</v>
      </c>
    </row>
    <row r="474" spans="19:19" x14ac:dyDescent="0.3">
      <c r="S474" t="s">
        <v>153</v>
      </c>
    </row>
    <row r="475" spans="19:19" x14ac:dyDescent="0.3">
      <c r="S475" t="s">
        <v>153</v>
      </c>
    </row>
    <row r="476" spans="19:19" x14ac:dyDescent="0.3">
      <c r="S476" t="s">
        <v>153</v>
      </c>
    </row>
    <row r="477" spans="19:19" x14ac:dyDescent="0.3">
      <c r="S477" t="s">
        <v>153</v>
      </c>
    </row>
    <row r="478" spans="19:19" x14ac:dyDescent="0.3">
      <c r="S478" t="s">
        <v>153</v>
      </c>
    </row>
    <row r="479" spans="19:19" x14ac:dyDescent="0.3">
      <c r="S479" t="s">
        <v>153</v>
      </c>
    </row>
    <row r="480" spans="19:19" x14ac:dyDescent="0.3">
      <c r="S480" t="s">
        <v>153</v>
      </c>
    </row>
    <row r="481" spans="19:19" x14ac:dyDescent="0.3">
      <c r="S481" t="s">
        <v>153</v>
      </c>
    </row>
    <row r="482" spans="19:19" x14ac:dyDescent="0.3">
      <c r="S482" t="s">
        <v>153</v>
      </c>
    </row>
    <row r="483" spans="19:19" x14ac:dyDescent="0.3">
      <c r="S483" t="s">
        <v>153</v>
      </c>
    </row>
    <row r="484" spans="19:19" x14ac:dyDescent="0.3">
      <c r="S484" t="s">
        <v>153</v>
      </c>
    </row>
    <row r="485" spans="19:19" x14ac:dyDescent="0.3">
      <c r="S485" t="s">
        <v>153</v>
      </c>
    </row>
    <row r="486" spans="19:19" x14ac:dyDescent="0.3">
      <c r="S486" t="s">
        <v>153</v>
      </c>
    </row>
    <row r="487" spans="19:19" x14ac:dyDescent="0.3">
      <c r="S487" t="s">
        <v>153</v>
      </c>
    </row>
    <row r="488" spans="19:19" x14ac:dyDescent="0.3">
      <c r="S488" t="s">
        <v>153</v>
      </c>
    </row>
    <row r="489" spans="19:19" x14ac:dyDescent="0.3">
      <c r="S489" t="s">
        <v>153</v>
      </c>
    </row>
    <row r="490" spans="19:19" x14ac:dyDescent="0.3">
      <c r="S490" t="s">
        <v>153</v>
      </c>
    </row>
    <row r="491" spans="19:19" x14ac:dyDescent="0.3">
      <c r="S491" t="s">
        <v>153</v>
      </c>
    </row>
    <row r="492" spans="19:19" x14ac:dyDescent="0.3">
      <c r="S492" t="s">
        <v>153</v>
      </c>
    </row>
    <row r="493" spans="19:19" x14ac:dyDescent="0.3">
      <c r="S493" t="s">
        <v>153</v>
      </c>
    </row>
    <row r="494" spans="19:19" x14ac:dyDescent="0.3">
      <c r="S494" t="s">
        <v>153</v>
      </c>
    </row>
    <row r="495" spans="19:19" x14ac:dyDescent="0.3">
      <c r="S495" t="s">
        <v>153</v>
      </c>
    </row>
    <row r="496" spans="19:19" x14ac:dyDescent="0.3">
      <c r="S496" t="s">
        <v>153</v>
      </c>
    </row>
    <row r="497" spans="19:19" x14ac:dyDescent="0.3">
      <c r="S497" t="s">
        <v>153</v>
      </c>
    </row>
    <row r="498" spans="19:19" x14ac:dyDescent="0.3">
      <c r="S498" t="s">
        <v>153</v>
      </c>
    </row>
    <row r="499" spans="19:19" x14ac:dyDescent="0.3">
      <c r="S499" t="s">
        <v>153</v>
      </c>
    </row>
    <row r="500" spans="19:19" x14ac:dyDescent="0.3">
      <c r="S500" t="s">
        <v>153</v>
      </c>
    </row>
    <row r="501" spans="19:19" x14ac:dyDescent="0.3">
      <c r="S501" t="s">
        <v>153</v>
      </c>
    </row>
    <row r="502" spans="19:19" x14ac:dyDescent="0.3">
      <c r="S502" t="s">
        <v>153</v>
      </c>
    </row>
    <row r="503" spans="19:19" x14ac:dyDescent="0.3">
      <c r="S503" t="s">
        <v>153</v>
      </c>
    </row>
    <row r="504" spans="19:19" x14ac:dyDescent="0.3">
      <c r="S504" t="s">
        <v>153</v>
      </c>
    </row>
    <row r="505" spans="19:19" x14ac:dyDescent="0.3">
      <c r="S505" t="s">
        <v>153</v>
      </c>
    </row>
    <row r="506" spans="19:19" x14ac:dyDescent="0.3">
      <c r="S506" t="s">
        <v>153</v>
      </c>
    </row>
    <row r="507" spans="19:19" x14ac:dyDescent="0.3">
      <c r="S507" t="s">
        <v>153</v>
      </c>
    </row>
    <row r="508" spans="19:19" x14ac:dyDescent="0.3">
      <c r="S508" t="s">
        <v>153</v>
      </c>
    </row>
    <row r="509" spans="19:19" x14ac:dyDescent="0.3">
      <c r="S509" t="s">
        <v>153</v>
      </c>
    </row>
    <row r="510" spans="19:19" x14ac:dyDescent="0.3">
      <c r="S510" t="s">
        <v>153</v>
      </c>
    </row>
    <row r="511" spans="19:19" x14ac:dyDescent="0.3">
      <c r="S511" t="s">
        <v>153</v>
      </c>
    </row>
    <row r="512" spans="19:19" x14ac:dyDescent="0.3">
      <c r="S512" t="s">
        <v>153</v>
      </c>
    </row>
    <row r="513" spans="19:19" x14ac:dyDescent="0.3">
      <c r="S513" t="s">
        <v>153</v>
      </c>
    </row>
    <row r="514" spans="19:19" x14ac:dyDescent="0.3">
      <c r="S514" t="s">
        <v>153</v>
      </c>
    </row>
    <row r="515" spans="19:19" x14ac:dyDescent="0.3">
      <c r="S515" t="s">
        <v>153</v>
      </c>
    </row>
    <row r="516" spans="19:19" x14ac:dyDescent="0.3">
      <c r="S516" t="s">
        <v>153</v>
      </c>
    </row>
    <row r="517" spans="19:19" x14ac:dyDescent="0.3">
      <c r="S517" t="s">
        <v>153</v>
      </c>
    </row>
    <row r="518" spans="19:19" x14ac:dyDescent="0.3">
      <c r="S518" t="s">
        <v>153</v>
      </c>
    </row>
    <row r="519" spans="19:19" x14ac:dyDescent="0.3">
      <c r="S519" t="s">
        <v>153</v>
      </c>
    </row>
    <row r="520" spans="19:19" x14ac:dyDescent="0.3">
      <c r="S520" t="s">
        <v>153</v>
      </c>
    </row>
    <row r="521" spans="19:19" x14ac:dyDescent="0.3">
      <c r="S521" t="s">
        <v>153</v>
      </c>
    </row>
    <row r="522" spans="19:19" x14ac:dyDescent="0.3">
      <c r="S522" t="s">
        <v>153</v>
      </c>
    </row>
    <row r="523" spans="19:19" x14ac:dyDescent="0.3">
      <c r="S523" t="s">
        <v>153</v>
      </c>
    </row>
    <row r="524" spans="19:19" x14ac:dyDescent="0.3">
      <c r="S524" t="s">
        <v>153</v>
      </c>
    </row>
    <row r="525" spans="19:19" x14ac:dyDescent="0.3">
      <c r="S525" t="s">
        <v>153</v>
      </c>
    </row>
    <row r="526" spans="19:19" x14ac:dyDescent="0.3">
      <c r="S526" t="s">
        <v>153</v>
      </c>
    </row>
    <row r="527" spans="19:19" x14ac:dyDescent="0.3">
      <c r="S527" t="s">
        <v>153</v>
      </c>
    </row>
    <row r="528" spans="19:19" x14ac:dyDescent="0.3">
      <c r="S528" t="s">
        <v>153</v>
      </c>
    </row>
    <row r="529" spans="19:19" x14ac:dyDescent="0.3">
      <c r="S529" t="s">
        <v>153</v>
      </c>
    </row>
    <row r="530" spans="19:19" x14ac:dyDescent="0.3">
      <c r="S530" t="s">
        <v>153</v>
      </c>
    </row>
    <row r="531" spans="19:19" x14ac:dyDescent="0.3">
      <c r="S531" t="s">
        <v>153</v>
      </c>
    </row>
    <row r="532" spans="19:19" x14ac:dyDescent="0.3">
      <c r="S532" t="s">
        <v>153</v>
      </c>
    </row>
    <row r="533" spans="19:19" x14ac:dyDescent="0.3">
      <c r="S533" t="s">
        <v>153</v>
      </c>
    </row>
    <row r="534" spans="19:19" x14ac:dyDescent="0.3">
      <c r="S534" t="s">
        <v>153</v>
      </c>
    </row>
    <row r="535" spans="19:19" x14ac:dyDescent="0.3">
      <c r="S535" t="s">
        <v>153</v>
      </c>
    </row>
    <row r="536" spans="19:19" x14ac:dyDescent="0.3">
      <c r="S536" t="s">
        <v>153</v>
      </c>
    </row>
    <row r="537" spans="19:19" x14ac:dyDescent="0.3">
      <c r="S537" t="s">
        <v>153</v>
      </c>
    </row>
    <row r="538" spans="19:19" x14ac:dyDescent="0.3">
      <c r="S538" t="s">
        <v>153</v>
      </c>
    </row>
    <row r="539" spans="19:19" x14ac:dyDescent="0.3">
      <c r="S539" t="s">
        <v>153</v>
      </c>
    </row>
    <row r="540" spans="19:19" x14ac:dyDescent="0.3">
      <c r="S540" t="s">
        <v>153</v>
      </c>
    </row>
    <row r="541" spans="19:19" x14ac:dyDescent="0.3">
      <c r="S541" t="s">
        <v>153</v>
      </c>
    </row>
    <row r="542" spans="19:19" x14ac:dyDescent="0.3">
      <c r="S542" t="s">
        <v>153</v>
      </c>
    </row>
    <row r="543" spans="19:19" x14ac:dyDescent="0.3">
      <c r="S543" t="s">
        <v>153</v>
      </c>
    </row>
    <row r="544" spans="19:19" x14ac:dyDescent="0.3">
      <c r="S544" t="s">
        <v>153</v>
      </c>
    </row>
    <row r="545" spans="19:19" x14ac:dyDescent="0.3">
      <c r="S545" t="s">
        <v>153</v>
      </c>
    </row>
    <row r="546" spans="19:19" x14ac:dyDescent="0.3">
      <c r="S546" t="s">
        <v>153</v>
      </c>
    </row>
    <row r="547" spans="19:19" x14ac:dyDescent="0.3">
      <c r="S547" t="s">
        <v>153</v>
      </c>
    </row>
    <row r="548" spans="19:19" x14ac:dyDescent="0.3">
      <c r="S548" t="s">
        <v>153</v>
      </c>
    </row>
    <row r="549" spans="19:19" x14ac:dyDescent="0.3">
      <c r="S549" t="s">
        <v>153</v>
      </c>
    </row>
    <row r="550" spans="19:19" x14ac:dyDescent="0.3">
      <c r="S550" t="s">
        <v>153</v>
      </c>
    </row>
    <row r="551" spans="19:19" x14ac:dyDescent="0.3">
      <c r="S551" t="s">
        <v>153</v>
      </c>
    </row>
    <row r="552" spans="19:19" x14ac:dyDescent="0.3">
      <c r="S552" t="s">
        <v>153</v>
      </c>
    </row>
    <row r="553" spans="19:19" x14ac:dyDescent="0.3">
      <c r="S553" t="s">
        <v>153</v>
      </c>
    </row>
    <row r="554" spans="19:19" x14ac:dyDescent="0.3">
      <c r="S554" t="s">
        <v>153</v>
      </c>
    </row>
    <row r="555" spans="19:19" x14ac:dyDescent="0.3">
      <c r="S555" t="s">
        <v>153</v>
      </c>
    </row>
    <row r="556" spans="19:19" x14ac:dyDescent="0.3">
      <c r="S556" t="s">
        <v>153</v>
      </c>
    </row>
    <row r="557" spans="19:19" x14ac:dyDescent="0.3">
      <c r="S557" t="s">
        <v>153</v>
      </c>
    </row>
    <row r="558" spans="19:19" x14ac:dyDescent="0.3">
      <c r="S558" t="s">
        <v>153</v>
      </c>
    </row>
    <row r="559" spans="19:19" x14ac:dyDescent="0.3">
      <c r="S559" t="s">
        <v>153</v>
      </c>
    </row>
    <row r="560" spans="19:19" x14ac:dyDescent="0.3">
      <c r="S560" t="s">
        <v>153</v>
      </c>
    </row>
    <row r="561" spans="19:19" x14ac:dyDescent="0.3">
      <c r="S561" t="s">
        <v>153</v>
      </c>
    </row>
    <row r="562" spans="19:19" x14ac:dyDescent="0.3">
      <c r="S562" t="s">
        <v>153</v>
      </c>
    </row>
    <row r="563" spans="19:19" x14ac:dyDescent="0.3">
      <c r="S563" t="s">
        <v>153</v>
      </c>
    </row>
    <row r="564" spans="19:19" x14ac:dyDescent="0.3">
      <c r="S564" t="s">
        <v>153</v>
      </c>
    </row>
    <row r="565" spans="19:19" x14ac:dyDescent="0.3">
      <c r="S565" t="s">
        <v>153</v>
      </c>
    </row>
    <row r="566" spans="19:19" x14ac:dyDescent="0.3">
      <c r="S566" t="s">
        <v>153</v>
      </c>
    </row>
    <row r="567" spans="19:19" x14ac:dyDescent="0.3">
      <c r="S567" t="s">
        <v>153</v>
      </c>
    </row>
    <row r="568" spans="19:19" x14ac:dyDescent="0.3">
      <c r="S568" t="s">
        <v>153</v>
      </c>
    </row>
    <row r="569" spans="19:19" x14ac:dyDescent="0.3">
      <c r="S569" t="s">
        <v>153</v>
      </c>
    </row>
    <row r="570" spans="19:19" x14ac:dyDescent="0.3">
      <c r="S570" t="s">
        <v>153</v>
      </c>
    </row>
    <row r="571" spans="19:19" x14ac:dyDescent="0.3">
      <c r="S571" t="s">
        <v>153</v>
      </c>
    </row>
    <row r="572" spans="19:19" x14ac:dyDescent="0.3">
      <c r="S572" t="s">
        <v>153</v>
      </c>
    </row>
    <row r="573" spans="19:19" x14ac:dyDescent="0.3">
      <c r="S573" t="s">
        <v>153</v>
      </c>
    </row>
    <row r="574" spans="19:19" x14ac:dyDescent="0.3">
      <c r="S574" t="s">
        <v>153</v>
      </c>
    </row>
    <row r="575" spans="19:19" x14ac:dyDescent="0.3">
      <c r="S575" t="s">
        <v>153</v>
      </c>
    </row>
    <row r="576" spans="19:19" x14ac:dyDescent="0.3">
      <c r="S576" t="s">
        <v>153</v>
      </c>
    </row>
    <row r="577" spans="19:19" x14ac:dyDescent="0.3">
      <c r="S577" t="s">
        <v>153</v>
      </c>
    </row>
    <row r="578" spans="19:19" x14ac:dyDescent="0.3">
      <c r="S578" t="s">
        <v>153</v>
      </c>
    </row>
    <row r="579" spans="19:19" x14ac:dyDescent="0.3">
      <c r="S579" t="s">
        <v>153</v>
      </c>
    </row>
    <row r="580" spans="19:19" x14ac:dyDescent="0.3">
      <c r="S580" t="s">
        <v>153</v>
      </c>
    </row>
    <row r="581" spans="19:19" x14ac:dyDescent="0.3">
      <c r="S581" t="s">
        <v>153</v>
      </c>
    </row>
    <row r="582" spans="19:19" x14ac:dyDescent="0.3">
      <c r="S582" t="s">
        <v>153</v>
      </c>
    </row>
    <row r="583" spans="19:19" x14ac:dyDescent="0.3">
      <c r="S583" t="s">
        <v>153</v>
      </c>
    </row>
    <row r="584" spans="19:19" x14ac:dyDescent="0.3">
      <c r="S584" t="s">
        <v>153</v>
      </c>
    </row>
    <row r="585" spans="19:19" x14ac:dyDescent="0.3">
      <c r="S585" t="s">
        <v>153</v>
      </c>
    </row>
    <row r="586" spans="19:19" x14ac:dyDescent="0.3">
      <c r="S586" t="s">
        <v>153</v>
      </c>
    </row>
    <row r="587" spans="19:19" x14ac:dyDescent="0.3">
      <c r="S587" t="s">
        <v>153</v>
      </c>
    </row>
    <row r="588" spans="19:19" x14ac:dyDescent="0.3">
      <c r="S588" t="s">
        <v>153</v>
      </c>
    </row>
    <row r="589" spans="19:19" x14ac:dyDescent="0.3">
      <c r="S589" t="s">
        <v>153</v>
      </c>
    </row>
    <row r="590" spans="19:19" x14ac:dyDescent="0.3">
      <c r="S590" t="s">
        <v>153</v>
      </c>
    </row>
    <row r="591" spans="19:19" x14ac:dyDescent="0.3">
      <c r="S591" t="s">
        <v>153</v>
      </c>
    </row>
    <row r="592" spans="19:19" x14ac:dyDescent="0.3">
      <c r="S592" t="s">
        <v>153</v>
      </c>
    </row>
    <row r="593" spans="19:19" x14ac:dyDescent="0.3">
      <c r="S593" t="s">
        <v>153</v>
      </c>
    </row>
    <row r="594" spans="19:19" x14ac:dyDescent="0.3">
      <c r="S594" t="s">
        <v>153</v>
      </c>
    </row>
    <row r="595" spans="19:19" x14ac:dyDescent="0.3">
      <c r="S595" t="s">
        <v>153</v>
      </c>
    </row>
    <row r="596" spans="19:19" x14ac:dyDescent="0.3">
      <c r="S596" t="s">
        <v>153</v>
      </c>
    </row>
    <row r="597" spans="19:19" x14ac:dyDescent="0.3">
      <c r="S597" t="s">
        <v>153</v>
      </c>
    </row>
    <row r="598" spans="19:19" x14ac:dyDescent="0.3">
      <c r="S598" t="s">
        <v>153</v>
      </c>
    </row>
    <row r="599" spans="19:19" x14ac:dyDescent="0.3">
      <c r="S599" t="s">
        <v>153</v>
      </c>
    </row>
    <row r="600" spans="19:19" x14ac:dyDescent="0.3">
      <c r="S600" t="s">
        <v>153</v>
      </c>
    </row>
    <row r="601" spans="19:19" x14ac:dyDescent="0.3">
      <c r="S601" t="s">
        <v>153</v>
      </c>
    </row>
    <row r="602" spans="19:19" x14ac:dyDescent="0.3">
      <c r="S602" t="s">
        <v>153</v>
      </c>
    </row>
    <row r="603" spans="19:19" x14ac:dyDescent="0.3">
      <c r="S603" t="s">
        <v>153</v>
      </c>
    </row>
    <row r="604" spans="19:19" x14ac:dyDescent="0.3">
      <c r="S604" t="s">
        <v>153</v>
      </c>
    </row>
    <row r="605" spans="19:19" x14ac:dyDescent="0.3">
      <c r="S605" t="s">
        <v>153</v>
      </c>
    </row>
    <row r="606" spans="19:19" x14ac:dyDescent="0.3">
      <c r="S606" t="s">
        <v>153</v>
      </c>
    </row>
    <row r="607" spans="19:19" x14ac:dyDescent="0.3">
      <c r="S607" t="s">
        <v>153</v>
      </c>
    </row>
    <row r="608" spans="19:19" x14ac:dyDescent="0.3">
      <c r="S608" t="s">
        <v>153</v>
      </c>
    </row>
    <row r="609" spans="19:19" x14ac:dyDescent="0.3">
      <c r="S609" t="s">
        <v>153</v>
      </c>
    </row>
    <row r="610" spans="19:19" x14ac:dyDescent="0.3">
      <c r="S610" t="s">
        <v>153</v>
      </c>
    </row>
    <row r="611" spans="19:19" x14ac:dyDescent="0.3">
      <c r="S611" t="s">
        <v>153</v>
      </c>
    </row>
    <row r="612" spans="19:19" x14ac:dyDescent="0.3">
      <c r="S612" t="s">
        <v>153</v>
      </c>
    </row>
    <row r="613" spans="19:19" x14ac:dyDescent="0.3">
      <c r="S613" t="s">
        <v>153</v>
      </c>
    </row>
    <row r="614" spans="19:19" x14ac:dyDescent="0.3">
      <c r="S614" t="s">
        <v>153</v>
      </c>
    </row>
    <row r="615" spans="19:19" x14ac:dyDescent="0.3">
      <c r="S615" t="s">
        <v>153</v>
      </c>
    </row>
    <row r="616" spans="19:19" x14ac:dyDescent="0.3">
      <c r="S616" t="s">
        <v>153</v>
      </c>
    </row>
    <row r="617" spans="19:19" x14ac:dyDescent="0.3">
      <c r="S617" t="s">
        <v>153</v>
      </c>
    </row>
    <row r="618" spans="19:19" x14ac:dyDescent="0.3">
      <c r="S618" t="s">
        <v>153</v>
      </c>
    </row>
    <row r="619" spans="19:19" x14ac:dyDescent="0.3">
      <c r="S619" t="s">
        <v>153</v>
      </c>
    </row>
    <row r="620" spans="19:19" x14ac:dyDescent="0.3">
      <c r="S620" t="s">
        <v>153</v>
      </c>
    </row>
    <row r="621" spans="19:19" x14ac:dyDescent="0.3">
      <c r="S621" t="s">
        <v>153</v>
      </c>
    </row>
    <row r="622" spans="19:19" x14ac:dyDescent="0.3">
      <c r="S622" t="s">
        <v>153</v>
      </c>
    </row>
    <row r="623" spans="19:19" x14ac:dyDescent="0.3">
      <c r="S623" t="s">
        <v>153</v>
      </c>
    </row>
    <row r="624" spans="19:19" x14ac:dyDescent="0.3">
      <c r="S624" t="s">
        <v>153</v>
      </c>
    </row>
    <row r="625" spans="19:19" x14ac:dyDescent="0.3">
      <c r="S625" t="s">
        <v>153</v>
      </c>
    </row>
    <row r="626" spans="19:19" x14ac:dyDescent="0.3">
      <c r="S626" t="s">
        <v>153</v>
      </c>
    </row>
    <row r="627" spans="19:19" x14ac:dyDescent="0.3">
      <c r="S627" t="s">
        <v>153</v>
      </c>
    </row>
    <row r="628" spans="19:19" x14ac:dyDescent="0.3">
      <c r="S628" t="s">
        <v>153</v>
      </c>
    </row>
    <row r="629" spans="19:19" x14ac:dyDescent="0.3">
      <c r="S629" t="s">
        <v>153</v>
      </c>
    </row>
    <row r="630" spans="19:19" x14ac:dyDescent="0.3">
      <c r="S630" t="s">
        <v>153</v>
      </c>
    </row>
    <row r="631" spans="19:19" x14ac:dyDescent="0.3">
      <c r="S631" t="s">
        <v>153</v>
      </c>
    </row>
    <row r="632" spans="19:19" x14ac:dyDescent="0.3">
      <c r="S632" t="s">
        <v>153</v>
      </c>
    </row>
    <row r="633" spans="19:19" x14ac:dyDescent="0.3">
      <c r="S633" t="s">
        <v>153</v>
      </c>
    </row>
    <row r="634" spans="19:19" x14ac:dyDescent="0.3">
      <c r="S634" t="s">
        <v>153</v>
      </c>
    </row>
    <row r="635" spans="19:19" x14ac:dyDescent="0.3">
      <c r="S635" t="s">
        <v>153</v>
      </c>
    </row>
    <row r="636" spans="19:19" x14ac:dyDescent="0.3">
      <c r="S636" t="s">
        <v>153</v>
      </c>
    </row>
    <row r="637" spans="19:19" x14ac:dyDescent="0.3">
      <c r="S637" t="s">
        <v>153</v>
      </c>
    </row>
    <row r="638" spans="19:19" x14ac:dyDescent="0.3">
      <c r="S638" t="s">
        <v>153</v>
      </c>
    </row>
    <row r="639" spans="19:19" x14ac:dyDescent="0.3">
      <c r="S639" t="s">
        <v>153</v>
      </c>
    </row>
    <row r="640" spans="19:19" x14ac:dyDescent="0.3">
      <c r="S640" t="s">
        <v>153</v>
      </c>
    </row>
    <row r="641" spans="19:19" x14ac:dyDescent="0.3">
      <c r="S641" t="s">
        <v>153</v>
      </c>
    </row>
    <row r="642" spans="19:19" x14ac:dyDescent="0.3">
      <c r="S642" t="s">
        <v>153</v>
      </c>
    </row>
    <row r="643" spans="19:19" x14ac:dyDescent="0.3">
      <c r="S643" t="s">
        <v>153</v>
      </c>
    </row>
    <row r="644" spans="19:19" x14ac:dyDescent="0.3">
      <c r="S644" t="s">
        <v>153</v>
      </c>
    </row>
    <row r="645" spans="19:19" x14ac:dyDescent="0.3">
      <c r="S645" t="s">
        <v>153</v>
      </c>
    </row>
    <row r="646" spans="19:19" x14ac:dyDescent="0.3">
      <c r="S646" t="s">
        <v>153</v>
      </c>
    </row>
    <row r="647" spans="19:19" x14ac:dyDescent="0.3">
      <c r="S647" t="s">
        <v>153</v>
      </c>
    </row>
    <row r="648" spans="19:19" x14ac:dyDescent="0.3">
      <c r="S648" t="s">
        <v>153</v>
      </c>
    </row>
    <row r="649" spans="19:19" x14ac:dyDescent="0.3">
      <c r="S649" t="s">
        <v>153</v>
      </c>
    </row>
    <row r="650" spans="19:19" x14ac:dyDescent="0.3">
      <c r="S650" t="s">
        <v>153</v>
      </c>
    </row>
    <row r="651" spans="19:19" x14ac:dyDescent="0.3">
      <c r="S651" t="s">
        <v>153</v>
      </c>
    </row>
    <row r="652" spans="19:19" x14ac:dyDescent="0.3">
      <c r="S652" t="s">
        <v>153</v>
      </c>
    </row>
    <row r="653" spans="19:19" x14ac:dyDescent="0.3">
      <c r="S653" t="s">
        <v>153</v>
      </c>
    </row>
    <row r="654" spans="19:19" x14ac:dyDescent="0.3">
      <c r="S654" t="s">
        <v>153</v>
      </c>
    </row>
    <row r="655" spans="19:19" x14ac:dyDescent="0.3">
      <c r="S655" t="s">
        <v>153</v>
      </c>
    </row>
    <row r="656" spans="19:19" x14ac:dyDescent="0.3">
      <c r="S656" t="s">
        <v>153</v>
      </c>
    </row>
    <row r="657" spans="19:19" x14ac:dyDescent="0.3">
      <c r="S657" t="s">
        <v>153</v>
      </c>
    </row>
    <row r="658" spans="19:19" x14ac:dyDescent="0.3">
      <c r="S658" t="s">
        <v>153</v>
      </c>
    </row>
    <row r="659" spans="19:19" x14ac:dyDescent="0.3">
      <c r="S659" t="s">
        <v>153</v>
      </c>
    </row>
    <row r="660" spans="19:19" x14ac:dyDescent="0.3">
      <c r="S660" t="s">
        <v>153</v>
      </c>
    </row>
    <row r="661" spans="19:19" x14ac:dyDescent="0.3">
      <c r="S661" t="s">
        <v>153</v>
      </c>
    </row>
    <row r="662" spans="19:19" x14ac:dyDescent="0.3">
      <c r="S662" t="s">
        <v>153</v>
      </c>
    </row>
    <row r="663" spans="19:19" x14ac:dyDescent="0.3">
      <c r="S663" t="s">
        <v>153</v>
      </c>
    </row>
    <row r="664" spans="19:19" x14ac:dyDescent="0.3">
      <c r="S664" t="s">
        <v>153</v>
      </c>
    </row>
    <row r="665" spans="19:19" x14ac:dyDescent="0.3">
      <c r="S665" t="s">
        <v>153</v>
      </c>
    </row>
    <row r="666" spans="19:19" x14ac:dyDescent="0.3">
      <c r="S666" t="s">
        <v>153</v>
      </c>
    </row>
    <row r="667" spans="19:19" x14ac:dyDescent="0.3">
      <c r="S667" t="s">
        <v>153</v>
      </c>
    </row>
    <row r="668" spans="19:19" x14ac:dyDescent="0.3">
      <c r="S668" t="s">
        <v>153</v>
      </c>
    </row>
    <row r="669" spans="19:19" x14ac:dyDescent="0.3">
      <c r="S669" t="s">
        <v>153</v>
      </c>
    </row>
    <row r="670" spans="19:19" x14ac:dyDescent="0.3">
      <c r="S670" t="s">
        <v>153</v>
      </c>
    </row>
    <row r="671" spans="19:19" x14ac:dyDescent="0.3">
      <c r="S671" t="s">
        <v>153</v>
      </c>
    </row>
    <row r="672" spans="19:19" x14ac:dyDescent="0.3">
      <c r="S672" t="s">
        <v>153</v>
      </c>
    </row>
    <row r="673" spans="19:19" x14ac:dyDescent="0.3">
      <c r="S673" t="s">
        <v>153</v>
      </c>
    </row>
    <row r="674" spans="19:19" x14ac:dyDescent="0.3">
      <c r="S674" t="s">
        <v>153</v>
      </c>
    </row>
    <row r="675" spans="19:19" x14ac:dyDescent="0.3">
      <c r="S675" t="s">
        <v>153</v>
      </c>
    </row>
    <row r="676" spans="19:19" x14ac:dyDescent="0.3">
      <c r="S676" t="s">
        <v>153</v>
      </c>
    </row>
    <row r="677" spans="19:19" x14ac:dyDescent="0.3">
      <c r="S677" t="s">
        <v>153</v>
      </c>
    </row>
    <row r="678" spans="19:19" x14ac:dyDescent="0.3">
      <c r="S678" t="s">
        <v>153</v>
      </c>
    </row>
    <row r="679" spans="19:19" x14ac:dyDescent="0.3">
      <c r="S679" t="s">
        <v>153</v>
      </c>
    </row>
    <row r="680" spans="19:19" x14ac:dyDescent="0.3">
      <c r="S680" t="s">
        <v>153</v>
      </c>
    </row>
    <row r="681" spans="19:19" x14ac:dyDescent="0.3">
      <c r="S681" t="s">
        <v>153</v>
      </c>
    </row>
    <row r="682" spans="19:19" x14ac:dyDescent="0.3">
      <c r="S682" t="s">
        <v>153</v>
      </c>
    </row>
    <row r="683" spans="19:19" x14ac:dyDescent="0.3">
      <c r="S683" t="s">
        <v>153</v>
      </c>
    </row>
    <row r="684" spans="19:19" x14ac:dyDescent="0.3">
      <c r="S684" t="s">
        <v>153</v>
      </c>
    </row>
    <row r="685" spans="19:19" x14ac:dyDescent="0.3">
      <c r="S685" t="s">
        <v>153</v>
      </c>
    </row>
    <row r="686" spans="19:19" x14ac:dyDescent="0.3">
      <c r="S686" t="s">
        <v>153</v>
      </c>
    </row>
    <row r="687" spans="19:19" x14ac:dyDescent="0.3">
      <c r="S687" t="s">
        <v>153</v>
      </c>
    </row>
    <row r="688" spans="19:19" x14ac:dyDescent="0.3">
      <c r="S688" t="s">
        <v>153</v>
      </c>
    </row>
    <row r="689" spans="19:19" x14ac:dyDescent="0.3">
      <c r="S689" t="s">
        <v>153</v>
      </c>
    </row>
    <row r="690" spans="19:19" x14ac:dyDescent="0.3">
      <c r="S690" t="s">
        <v>153</v>
      </c>
    </row>
    <row r="691" spans="19:19" x14ac:dyDescent="0.3">
      <c r="S691" t="s">
        <v>153</v>
      </c>
    </row>
    <row r="692" spans="19:19" x14ac:dyDescent="0.3">
      <c r="S692" t="s">
        <v>153</v>
      </c>
    </row>
    <row r="693" spans="19:19" x14ac:dyDescent="0.3">
      <c r="S693" t="s">
        <v>153</v>
      </c>
    </row>
    <row r="694" spans="19:19" x14ac:dyDescent="0.3">
      <c r="S694" t="s">
        <v>153</v>
      </c>
    </row>
    <row r="695" spans="19:19" x14ac:dyDescent="0.3">
      <c r="S695" t="s">
        <v>153</v>
      </c>
    </row>
    <row r="696" spans="19:19" x14ac:dyDescent="0.3">
      <c r="S696" t="s">
        <v>153</v>
      </c>
    </row>
    <row r="697" spans="19:19" x14ac:dyDescent="0.3">
      <c r="S697" t="s">
        <v>153</v>
      </c>
    </row>
    <row r="698" spans="19:19" x14ac:dyDescent="0.3">
      <c r="S698" t="s">
        <v>153</v>
      </c>
    </row>
    <row r="699" spans="19:19" x14ac:dyDescent="0.3">
      <c r="S699" t="s">
        <v>153</v>
      </c>
    </row>
    <row r="700" spans="19:19" x14ac:dyDescent="0.3">
      <c r="S700" t="s">
        <v>153</v>
      </c>
    </row>
    <row r="701" spans="19:19" x14ac:dyDescent="0.3">
      <c r="S701" t="s">
        <v>153</v>
      </c>
    </row>
    <row r="702" spans="19:19" x14ac:dyDescent="0.3">
      <c r="S702" t="s">
        <v>153</v>
      </c>
    </row>
    <row r="703" spans="19:19" x14ac:dyDescent="0.3">
      <c r="S703" t="s">
        <v>153</v>
      </c>
    </row>
    <row r="704" spans="19:19" x14ac:dyDescent="0.3">
      <c r="S704" t="s">
        <v>153</v>
      </c>
    </row>
    <row r="705" spans="19:19" x14ac:dyDescent="0.3">
      <c r="S705" t="s">
        <v>153</v>
      </c>
    </row>
    <row r="706" spans="19:19" x14ac:dyDescent="0.3">
      <c r="S706" t="s">
        <v>153</v>
      </c>
    </row>
    <row r="707" spans="19:19" x14ac:dyDescent="0.3">
      <c r="S707" t="s">
        <v>153</v>
      </c>
    </row>
    <row r="708" spans="19:19" x14ac:dyDescent="0.3">
      <c r="S708" t="s">
        <v>153</v>
      </c>
    </row>
    <row r="709" spans="19:19" x14ac:dyDescent="0.3">
      <c r="S709" t="s">
        <v>153</v>
      </c>
    </row>
    <row r="710" spans="19:19" x14ac:dyDescent="0.3">
      <c r="S710" t="s">
        <v>153</v>
      </c>
    </row>
    <row r="711" spans="19:19" x14ac:dyDescent="0.3">
      <c r="S711" t="s">
        <v>153</v>
      </c>
    </row>
    <row r="712" spans="19:19" x14ac:dyDescent="0.3">
      <c r="S712" t="s">
        <v>153</v>
      </c>
    </row>
    <row r="713" spans="19:19" x14ac:dyDescent="0.3">
      <c r="S713" t="s">
        <v>153</v>
      </c>
    </row>
    <row r="714" spans="19:19" x14ac:dyDescent="0.3">
      <c r="S714" t="s">
        <v>153</v>
      </c>
    </row>
    <row r="715" spans="19:19" x14ac:dyDescent="0.3">
      <c r="S715" t="s">
        <v>153</v>
      </c>
    </row>
    <row r="716" spans="19:19" x14ac:dyDescent="0.3">
      <c r="S716" t="s">
        <v>153</v>
      </c>
    </row>
    <row r="717" spans="19:19" x14ac:dyDescent="0.3">
      <c r="S717" t="s">
        <v>153</v>
      </c>
    </row>
    <row r="718" spans="19:19" x14ac:dyDescent="0.3">
      <c r="S718" t="s">
        <v>153</v>
      </c>
    </row>
    <row r="719" spans="19:19" x14ac:dyDescent="0.3">
      <c r="S719" t="s">
        <v>153</v>
      </c>
    </row>
    <row r="720" spans="19:19" x14ac:dyDescent="0.3">
      <c r="S720" t="s">
        <v>153</v>
      </c>
    </row>
    <row r="721" spans="19:19" x14ac:dyDescent="0.3">
      <c r="S721" t="s">
        <v>153</v>
      </c>
    </row>
    <row r="722" spans="19:19" x14ac:dyDescent="0.3">
      <c r="S722" t="s">
        <v>153</v>
      </c>
    </row>
    <row r="723" spans="19:19" x14ac:dyDescent="0.3">
      <c r="S723" t="s">
        <v>153</v>
      </c>
    </row>
    <row r="724" spans="19:19" x14ac:dyDescent="0.3">
      <c r="S724" t="s">
        <v>153</v>
      </c>
    </row>
    <row r="725" spans="19:19" x14ac:dyDescent="0.3">
      <c r="S725" t="s">
        <v>153</v>
      </c>
    </row>
    <row r="726" spans="19:19" x14ac:dyDescent="0.3">
      <c r="S726" t="s">
        <v>153</v>
      </c>
    </row>
    <row r="727" spans="19:19" x14ac:dyDescent="0.3">
      <c r="S727" t="s">
        <v>153</v>
      </c>
    </row>
    <row r="728" spans="19:19" x14ac:dyDescent="0.3">
      <c r="S728" t="s">
        <v>153</v>
      </c>
    </row>
    <row r="729" spans="19:19" x14ac:dyDescent="0.3">
      <c r="S729" t="s">
        <v>153</v>
      </c>
    </row>
    <row r="730" spans="19:19" x14ac:dyDescent="0.3">
      <c r="S730" t="s">
        <v>153</v>
      </c>
    </row>
    <row r="731" spans="19:19" x14ac:dyDescent="0.3">
      <c r="S731" t="s">
        <v>153</v>
      </c>
    </row>
    <row r="732" spans="19:19" x14ac:dyDescent="0.3">
      <c r="S732" t="s">
        <v>153</v>
      </c>
    </row>
    <row r="733" spans="19:19" x14ac:dyDescent="0.3">
      <c r="S733" t="s">
        <v>153</v>
      </c>
    </row>
    <row r="734" spans="19:19" x14ac:dyDescent="0.3">
      <c r="S734" t="s">
        <v>153</v>
      </c>
    </row>
    <row r="735" spans="19:19" x14ac:dyDescent="0.3">
      <c r="S735" t="s">
        <v>153</v>
      </c>
    </row>
    <row r="736" spans="19:19" x14ac:dyDescent="0.3">
      <c r="S736" t="s">
        <v>153</v>
      </c>
    </row>
    <row r="737" spans="19:19" x14ac:dyDescent="0.3">
      <c r="S737" t="s">
        <v>153</v>
      </c>
    </row>
    <row r="738" spans="19:19" x14ac:dyDescent="0.3">
      <c r="S738" t="s">
        <v>153</v>
      </c>
    </row>
    <row r="739" spans="19:19" x14ac:dyDescent="0.3">
      <c r="S739" t="s">
        <v>153</v>
      </c>
    </row>
    <row r="740" spans="19:19" x14ac:dyDescent="0.3">
      <c r="S740" t="s">
        <v>153</v>
      </c>
    </row>
    <row r="741" spans="19:19" x14ac:dyDescent="0.3">
      <c r="S741" t="s">
        <v>153</v>
      </c>
    </row>
    <row r="742" spans="19:19" x14ac:dyDescent="0.3">
      <c r="S742" t="s">
        <v>153</v>
      </c>
    </row>
    <row r="743" spans="19:19" x14ac:dyDescent="0.3">
      <c r="S743" t="s">
        <v>153</v>
      </c>
    </row>
    <row r="744" spans="19:19" x14ac:dyDescent="0.3">
      <c r="S744" t="s">
        <v>153</v>
      </c>
    </row>
    <row r="745" spans="19:19" x14ac:dyDescent="0.3">
      <c r="S745" t="s">
        <v>153</v>
      </c>
    </row>
    <row r="746" spans="19:19" x14ac:dyDescent="0.3">
      <c r="S746" t="s">
        <v>153</v>
      </c>
    </row>
    <row r="747" spans="19:19" x14ac:dyDescent="0.3">
      <c r="S747" t="s">
        <v>153</v>
      </c>
    </row>
    <row r="748" spans="19:19" x14ac:dyDescent="0.3">
      <c r="S748" t="s">
        <v>153</v>
      </c>
    </row>
    <row r="749" spans="19:19" x14ac:dyDescent="0.3">
      <c r="S749" t="s">
        <v>153</v>
      </c>
    </row>
    <row r="750" spans="19:19" x14ac:dyDescent="0.3">
      <c r="S750" t="s">
        <v>153</v>
      </c>
    </row>
    <row r="751" spans="19:19" x14ac:dyDescent="0.3">
      <c r="S751" t="s">
        <v>153</v>
      </c>
    </row>
    <row r="752" spans="19:19" x14ac:dyDescent="0.3">
      <c r="S752" t="s">
        <v>153</v>
      </c>
    </row>
    <row r="753" spans="19:19" x14ac:dyDescent="0.3">
      <c r="S753" t="s">
        <v>153</v>
      </c>
    </row>
    <row r="754" spans="19:19" x14ac:dyDescent="0.3">
      <c r="S754" t="s">
        <v>153</v>
      </c>
    </row>
    <row r="755" spans="19:19" x14ac:dyDescent="0.3">
      <c r="S755" t="s">
        <v>153</v>
      </c>
    </row>
    <row r="756" spans="19:19" x14ac:dyDescent="0.3">
      <c r="S756" t="s">
        <v>153</v>
      </c>
    </row>
    <row r="757" spans="19:19" x14ac:dyDescent="0.3">
      <c r="S757" t="s">
        <v>153</v>
      </c>
    </row>
    <row r="758" spans="19:19" x14ac:dyDescent="0.3">
      <c r="S758" t="s">
        <v>153</v>
      </c>
    </row>
    <row r="759" spans="19:19" x14ac:dyDescent="0.3">
      <c r="S759" t="s">
        <v>153</v>
      </c>
    </row>
    <row r="760" spans="19:19" x14ac:dyDescent="0.3">
      <c r="S760" t="s">
        <v>153</v>
      </c>
    </row>
    <row r="761" spans="19:19" x14ac:dyDescent="0.3">
      <c r="S761" t="s">
        <v>153</v>
      </c>
    </row>
    <row r="762" spans="19:19" x14ac:dyDescent="0.3">
      <c r="S762" t="s">
        <v>153</v>
      </c>
    </row>
    <row r="763" spans="19:19" x14ac:dyDescent="0.3">
      <c r="S763" t="s">
        <v>153</v>
      </c>
    </row>
    <row r="764" spans="19:19" x14ac:dyDescent="0.3">
      <c r="S764" t="s">
        <v>153</v>
      </c>
    </row>
    <row r="765" spans="19:19" x14ac:dyDescent="0.3">
      <c r="S765" t="s">
        <v>153</v>
      </c>
    </row>
    <row r="766" spans="19:19" x14ac:dyDescent="0.3">
      <c r="S766" t="s">
        <v>153</v>
      </c>
    </row>
    <row r="767" spans="19:19" x14ac:dyDescent="0.3">
      <c r="S767" t="s">
        <v>153</v>
      </c>
    </row>
    <row r="768" spans="19:19" x14ac:dyDescent="0.3">
      <c r="S768" t="s">
        <v>153</v>
      </c>
    </row>
    <row r="769" spans="19:19" x14ac:dyDescent="0.3">
      <c r="S769" t="s">
        <v>153</v>
      </c>
    </row>
    <row r="770" spans="19:19" x14ac:dyDescent="0.3">
      <c r="S770" t="s">
        <v>153</v>
      </c>
    </row>
    <row r="771" spans="19:19" x14ac:dyDescent="0.3">
      <c r="S771" t="s">
        <v>153</v>
      </c>
    </row>
    <row r="772" spans="19:19" x14ac:dyDescent="0.3">
      <c r="S772" t="s">
        <v>153</v>
      </c>
    </row>
    <row r="773" spans="19:19" x14ac:dyDescent="0.3">
      <c r="S773" t="s">
        <v>153</v>
      </c>
    </row>
    <row r="774" spans="19:19" x14ac:dyDescent="0.3">
      <c r="S774" t="s">
        <v>153</v>
      </c>
    </row>
    <row r="775" spans="19:19" x14ac:dyDescent="0.3">
      <c r="S775" t="s">
        <v>153</v>
      </c>
    </row>
    <row r="776" spans="19:19" x14ac:dyDescent="0.3">
      <c r="S776" t="s">
        <v>153</v>
      </c>
    </row>
    <row r="777" spans="19:19" x14ac:dyDescent="0.3">
      <c r="S777" t="s">
        <v>153</v>
      </c>
    </row>
    <row r="778" spans="19:19" x14ac:dyDescent="0.3">
      <c r="S778" t="s">
        <v>153</v>
      </c>
    </row>
    <row r="779" spans="19:19" x14ac:dyDescent="0.3">
      <c r="S779" t="s">
        <v>153</v>
      </c>
    </row>
    <row r="780" spans="19:19" x14ac:dyDescent="0.3">
      <c r="S780" t="s">
        <v>153</v>
      </c>
    </row>
    <row r="781" spans="19:19" x14ac:dyDescent="0.3">
      <c r="S781" t="s">
        <v>153</v>
      </c>
    </row>
    <row r="782" spans="19:19" x14ac:dyDescent="0.3">
      <c r="S782" t="s">
        <v>153</v>
      </c>
    </row>
    <row r="783" spans="19:19" x14ac:dyDescent="0.3">
      <c r="S783" t="s">
        <v>153</v>
      </c>
    </row>
    <row r="784" spans="19:19" x14ac:dyDescent="0.3">
      <c r="S784" t="s">
        <v>153</v>
      </c>
    </row>
    <row r="785" spans="19:19" x14ac:dyDescent="0.3">
      <c r="S785" t="s">
        <v>153</v>
      </c>
    </row>
    <row r="786" spans="19:19" x14ac:dyDescent="0.3">
      <c r="S786" t="s">
        <v>153</v>
      </c>
    </row>
    <row r="787" spans="19:19" x14ac:dyDescent="0.3">
      <c r="S787" t="s">
        <v>153</v>
      </c>
    </row>
    <row r="788" spans="19:19" x14ac:dyDescent="0.3">
      <c r="S788" t="s">
        <v>153</v>
      </c>
    </row>
    <row r="789" spans="19:19" x14ac:dyDescent="0.3">
      <c r="S789" t="s">
        <v>153</v>
      </c>
    </row>
    <row r="790" spans="19:19" x14ac:dyDescent="0.3">
      <c r="S790" t="s">
        <v>153</v>
      </c>
    </row>
    <row r="791" spans="19:19" x14ac:dyDescent="0.3">
      <c r="S791" t="s">
        <v>153</v>
      </c>
    </row>
    <row r="792" spans="19:19" x14ac:dyDescent="0.3">
      <c r="S792" t="s">
        <v>153</v>
      </c>
    </row>
    <row r="793" spans="19:19" x14ac:dyDescent="0.3">
      <c r="S793" t="s">
        <v>153</v>
      </c>
    </row>
    <row r="794" spans="19:19" x14ac:dyDescent="0.3">
      <c r="S794" t="s">
        <v>153</v>
      </c>
    </row>
    <row r="795" spans="19:19" x14ac:dyDescent="0.3">
      <c r="S795" t="s">
        <v>153</v>
      </c>
    </row>
    <row r="796" spans="19:19" x14ac:dyDescent="0.3">
      <c r="S796" t="s">
        <v>153</v>
      </c>
    </row>
    <row r="797" spans="19:19" x14ac:dyDescent="0.3">
      <c r="S797" t="s">
        <v>153</v>
      </c>
    </row>
    <row r="798" spans="19:19" x14ac:dyDescent="0.3">
      <c r="S798" t="s">
        <v>153</v>
      </c>
    </row>
    <row r="799" spans="19:19" x14ac:dyDescent="0.3">
      <c r="S799" t="s">
        <v>153</v>
      </c>
    </row>
    <row r="800" spans="19:19" x14ac:dyDescent="0.3">
      <c r="S800" t="s">
        <v>153</v>
      </c>
    </row>
    <row r="801" spans="19:19" x14ac:dyDescent="0.3">
      <c r="S801" t="s">
        <v>153</v>
      </c>
    </row>
    <row r="802" spans="19:19" x14ac:dyDescent="0.3">
      <c r="S802" t="s">
        <v>153</v>
      </c>
    </row>
    <row r="803" spans="19:19" x14ac:dyDescent="0.3">
      <c r="S803" t="s">
        <v>153</v>
      </c>
    </row>
    <row r="804" spans="19:19" x14ac:dyDescent="0.3">
      <c r="S804" t="s">
        <v>153</v>
      </c>
    </row>
    <row r="805" spans="19:19" x14ac:dyDescent="0.3">
      <c r="S805" t="s">
        <v>153</v>
      </c>
    </row>
    <row r="806" spans="19:19" x14ac:dyDescent="0.3">
      <c r="S806" t="s">
        <v>153</v>
      </c>
    </row>
    <row r="807" spans="19:19" x14ac:dyDescent="0.3">
      <c r="S807" t="s">
        <v>153</v>
      </c>
    </row>
    <row r="808" spans="19:19" x14ac:dyDescent="0.3">
      <c r="S808" t="s">
        <v>153</v>
      </c>
    </row>
    <row r="809" spans="19:19" x14ac:dyDescent="0.3">
      <c r="S809" t="s">
        <v>153</v>
      </c>
    </row>
    <row r="810" spans="19:19" x14ac:dyDescent="0.3">
      <c r="S810" t="s">
        <v>153</v>
      </c>
    </row>
    <row r="811" spans="19:19" x14ac:dyDescent="0.3">
      <c r="S811" t="s">
        <v>153</v>
      </c>
    </row>
    <row r="812" spans="19:19" x14ac:dyDescent="0.3">
      <c r="S812" t="s">
        <v>153</v>
      </c>
    </row>
    <row r="813" spans="19:19" x14ac:dyDescent="0.3">
      <c r="S813" t="s">
        <v>153</v>
      </c>
    </row>
    <row r="814" spans="19:19" x14ac:dyDescent="0.3">
      <c r="S814" t="s">
        <v>153</v>
      </c>
    </row>
    <row r="815" spans="19:19" x14ac:dyDescent="0.3">
      <c r="S815" t="s">
        <v>153</v>
      </c>
    </row>
    <row r="816" spans="19:19" x14ac:dyDescent="0.3">
      <c r="S816" t="s">
        <v>153</v>
      </c>
    </row>
    <row r="817" spans="19:19" x14ac:dyDescent="0.3">
      <c r="S817" t="s">
        <v>153</v>
      </c>
    </row>
    <row r="818" spans="19:19" x14ac:dyDescent="0.3">
      <c r="S818" t="s">
        <v>153</v>
      </c>
    </row>
    <row r="819" spans="19:19" x14ac:dyDescent="0.3">
      <c r="S819" t="s">
        <v>153</v>
      </c>
    </row>
    <row r="820" spans="19:19" x14ac:dyDescent="0.3">
      <c r="S820" t="s">
        <v>153</v>
      </c>
    </row>
    <row r="821" spans="19:19" x14ac:dyDescent="0.3">
      <c r="S821" t="s">
        <v>153</v>
      </c>
    </row>
    <row r="822" spans="19:19" x14ac:dyDescent="0.3">
      <c r="S822" t="s">
        <v>153</v>
      </c>
    </row>
    <row r="823" spans="19:19" x14ac:dyDescent="0.3">
      <c r="S823" t="s">
        <v>153</v>
      </c>
    </row>
    <row r="824" spans="19:19" x14ac:dyDescent="0.3">
      <c r="S824" t="s">
        <v>153</v>
      </c>
    </row>
    <row r="825" spans="19:19" x14ac:dyDescent="0.3">
      <c r="S825" t="s">
        <v>153</v>
      </c>
    </row>
    <row r="826" spans="19:19" x14ac:dyDescent="0.3">
      <c r="S826" t="s">
        <v>153</v>
      </c>
    </row>
    <row r="827" spans="19:19" x14ac:dyDescent="0.3">
      <c r="S827" t="s">
        <v>153</v>
      </c>
    </row>
    <row r="828" spans="19:19" x14ac:dyDescent="0.3">
      <c r="S828" t="s">
        <v>153</v>
      </c>
    </row>
    <row r="829" spans="19:19" x14ac:dyDescent="0.3">
      <c r="S829" t="s">
        <v>153</v>
      </c>
    </row>
    <row r="830" spans="19:19" x14ac:dyDescent="0.3">
      <c r="S830" t="s">
        <v>153</v>
      </c>
    </row>
    <row r="831" spans="19:19" x14ac:dyDescent="0.3">
      <c r="S831" t="s">
        <v>153</v>
      </c>
    </row>
    <row r="832" spans="19:19" x14ac:dyDescent="0.3">
      <c r="S832" t="s">
        <v>153</v>
      </c>
    </row>
    <row r="833" spans="19:19" x14ac:dyDescent="0.3">
      <c r="S833" t="s">
        <v>153</v>
      </c>
    </row>
    <row r="834" spans="19:19" x14ac:dyDescent="0.3">
      <c r="S834" t="s">
        <v>153</v>
      </c>
    </row>
    <row r="835" spans="19:19" x14ac:dyDescent="0.3">
      <c r="S835" t="s">
        <v>153</v>
      </c>
    </row>
    <row r="836" spans="19:19" x14ac:dyDescent="0.3">
      <c r="S836" t="s">
        <v>153</v>
      </c>
    </row>
    <row r="837" spans="19:19" x14ac:dyDescent="0.3">
      <c r="S837" t="s">
        <v>153</v>
      </c>
    </row>
    <row r="838" spans="19:19" x14ac:dyDescent="0.3">
      <c r="S838" t="s">
        <v>153</v>
      </c>
    </row>
    <row r="839" spans="19:19" x14ac:dyDescent="0.3">
      <c r="S839" t="s">
        <v>153</v>
      </c>
    </row>
    <row r="840" spans="19:19" x14ac:dyDescent="0.3">
      <c r="S840" t="s">
        <v>153</v>
      </c>
    </row>
    <row r="841" spans="19:19" x14ac:dyDescent="0.3">
      <c r="S841" t="s">
        <v>153</v>
      </c>
    </row>
    <row r="842" spans="19:19" x14ac:dyDescent="0.3">
      <c r="S842" t="s">
        <v>153</v>
      </c>
    </row>
    <row r="843" spans="19:19" x14ac:dyDescent="0.3">
      <c r="S843" t="s">
        <v>153</v>
      </c>
    </row>
    <row r="844" spans="19:19" x14ac:dyDescent="0.3">
      <c r="S844" t="s">
        <v>153</v>
      </c>
    </row>
    <row r="845" spans="19:19" x14ac:dyDescent="0.3">
      <c r="S845" t="s">
        <v>153</v>
      </c>
    </row>
    <row r="846" spans="19:19" x14ac:dyDescent="0.3">
      <c r="S846" t="s">
        <v>153</v>
      </c>
    </row>
    <row r="847" spans="19:19" x14ac:dyDescent="0.3">
      <c r="S847" t="s">
        <v>153</v>
      </c>
    </row>
    <row r="848" spans="19:19" x14ac:dyDescent="0.3">
      <c r="S848" t="s">
        <v>153</v>
      </c>
    </row>
    <row r="849" spans="19:19" x14ac:dyDescent="0.3">
      <c r="S849" t="s">
        <v>153</v>
      </c>
    </row>
    <row r="850" spans="19:19" x14ac:dyDescent="0.3">
      <c r="S850" t="s">
        <v>153</v>
      </c>
    </row>
    <row r="851" spans="19:19" x14ac:dyDescent="0.3">
      <c r="S851" t="s">
        <v>153</v>
      </c>
    </row>
    <row r="852" spans="19:19" x14ac:dyDescent="0.3">
      <c r="S852" t="s">
        <v>153</v>
      </c>
    </row>
    <row r="853" spans="19:19" x14ac:dyDescent="0.3">
      <c r="S853" t="s">
        <v>153</v>
      </c>
    </row>
    <row r="854" spans="19:19" x14ac:dyDescent="0.3">
      <c r="S854" t="s">
        <v>153</v>
      </c>
    </row>
    <row r="855" spans="19:19" x14ac:dyDescent="0.3">
      <c r="S855" t="s">
        <v>153</v>
      </c>
    </row>
    <row r="856" spans="19:19" x14ac:dyDescent="0.3">
      <c r="S856" t="s">
        <v>153</v>
      </c>
    </row>
    <row r="857" spans="19:19" x14ac:dyDescent="0.3">
      <c r="S857" t="s">
        <v>153</v>
      </c>
    </row>
    <row r="858" spans="19:19" x14ac:dyDescent="0.3">
      <c r="S858" t="s">
        <v>153</v>
      </c>
    </row>
    <row r="859" spans="19:19" x14ac:dyDescent="0.3">
      <c r="S859" t="s">
        <v>153</v>
      </c>
    </row>
    <row r="860" spans="19:19" x14ac:dyDescent="0.3">
      <c r="S860" t="s">
        <v>153</v>
      </c>
    </row>
    <row r="861" spans="19:19" x14ac:dyDescent="0.3">
      <c r="S861" t="s">
        <v>153</v>
      </c>
    </row>
    <row r="862" spans="19:19" x14ac:dyDescent="0.3">
      <c r="S862" t="s">
        <v>153</v>
      </c>
    </row>
    <row r="863" spans="19:19" x14ac:dyDescent="0.3">
      <c r="S863" t="s">
        <v>153</v>
      </c>
    </row>
    <row r="864" spans="19:19" x14ac:dyDescent="0.3">
      <c r="S864" t="s">
        <v>153</v>
      </c>
    </row>
    <row r="865" spans="19:19" x14ac:dyDescent="0.3">
      <c r="S865" t="s">
        <v>153</v>
      </c>
    </row>
    <row r="866" spans="19:19" x14ac:dyDescent="0.3">
      <c r="S866" t="s">
        <v>153</v>
      </c>
    </row>
    <row r="867" spans="19:19" x14ac:dyDescent="0.3">
      <c r="S867" t="s">
        <v>153</v>
      </c>
    </row>
    <row r="868" spans="19:19" x14ac:dyDescent="0.3">
      <c r="S868" t="s">
        <v>153</v>
      </c>
    </row>
    <row r="869" spans="19:19" x14ac:dyDescent="0.3">
      <c r="S869" t="s">
        <v>153</v>
      </c>
    </row>
    <row r="870" spans="19:19" x14ac:dyDescent="0.3">
      <c r="S870" t="s">
        <v>153</v>
      </c>
    </row>
    <row r="871" spans="19:19" x14ac:dyDescent="0.3">
      <c r="S871" t="s">
        <v>153</v>
      </c>
    </row>
    <row r="872" spans="19:19" x14ac:dyDescent="0.3">
      <c r="S872" t="s">
        <v>153</v>
      </c>
    </row>
    <row r="873" spans="19:19" x14ac:dyDescent="0.3">
      <c r="S873" t="s">
        <v>153</v>
      </c>
    </row>
    <row r="874" spans="19:19" x14ac:dyDescent="0.3">
      <c r="S874" t="s">
        <v>153</v>
      </c>
    </row>
    <row r="875" spans="19:19" x14ac:dyDescent="0.3">
      <c r="S875" t="s">
        <v>153</v>
      </c>
    </row>
    <row r="876" spans="19:19" x14ac:dyDescent="0.3">
      <c r="S876" t="s">
        <v>153</v>
      </c>
    </row>
    <row r="877" spans="19:19" x14ac:dyDescent="0.3">
      <c r="S877" t="s">
        <v>153</v>
      </c>
    </row>
    <row r="878" spans="19:19" x14ac:dyDescent="0.3">
      <c r="S878" t="s">
        <v>153</v>
      </c>
    </row>
    <row r="879" spans="19:19" x14ac:dyDescent="0.3">
      <c r="S879" t="s">
        <v>153</v>
      </c>
    </row>
    <row r="880" spans="19:19" x14ac:dyDescent="0.3">
      <c r="S880" t="s">
        <v>153</v>
      </c>
    </row>
    <row r="881" spans="19:19" x14ac:dyDescent="0.3">
      <c r="S881" t="s">
        <v>153</v>
      </c>
    </row>
    <row r="882" spans="19:19" x14ac:dyDescent="0.3">
      <c r="S882" t="s">
        <v>153</v>
      </c>
    </row>
    <row r="883" spans="19:19" x14ac:dyDescent="0.3">
      <c r="S883" t="s">
        <v>153</v>
      </c>
    </row>
    <row r="884" spans="19:19" x14ac:dyDescent="0.3">
      <c r="S884" t="s">
        <v>153</v>
      </c>
    </row>
    <row r="885" spans="19:19" x14ac:dyDescent="0.3">
      <c r="S885" t="s">
        <v>153</v>
      </c>
    </row>
    <row r="886" spans="19:19" x14ac:dyDescent="0.3">
      <c r="S886" t="s">
        <v>153</v>
      </c>
    </row>
    <row r="887" spans="19:19" x14ac:dyDescent="0.3">
      <c r="S887" t="s">
        <v>153</v>
      </c>
    </row>
    <row r="888" spans="19:19" x14ac:dyDescent="0.3">
      <c r="S888" t="s">
        <v>153</v>
      </c>
    </row>
    <row r="889" spans="19:19" x14ac:dyDescent="0.3">
      <c r="S889" t="s">
        <v>153</v>
      </c>
    </row>
    <row r="890" spans="19:19" x14ac:dyDescent="0.3">
      <c r="S890" t="s">
        <v>153</v>
      </c>
    </row>
    <row r="891" spans="19:19" x14ac:dyDescent="0.3">
      <c r="S891" t="s">
        <v>153</v>
      </c>
    </row>
    <row r="892" spans="19:19" x14ac:dyDescent="0.3">
      <c r="S892" t="s">
        <v>153</v>
      </c>
    </row>
    <row r="893" spans="19:19" x14ac:dyDescent="0.3">
      <c r="S893" t="s">
        <v>153</v>
      </c>
    </row>
    <row r="894" spans="19:19" x14ac:dyDescent="0.3">
      <c r="S894" t="s">
        <v>153</v>
      </c>
    </row>
    <row r="895" spans="19:19" x14ac:dyDescent="0.3">
      <c r="S895" t="s">
        <v>153</v>
      </c>
    </row>
    <row r="896" spans="19:19" x14ac:dyDescent="0.3">
      <c r="S896" t="s">
        <v>153</v>
      </c>
    </row>
    <row r="897" spans="19:19" x14ac:dyDescent="0.3">
      <c r="S897" t="s">
        <v>153</v>
      </c>
    </row>
    <row r="898" spans="19:19" x14ac:dyDescent="0.3">
      <c r="S898" t="s">
        <v>153</v>
      </c>
    </row>
    <row r="899" spans="19:19" x14ac:dyDescent="0.3">
      <c r="S899" t="s">
        <v>153</v>
      </c>
    </row>
    <row r="900" spans="19:19" x14ac:dyDescent="0.3">
      <c r="S900" t="s">
        <v>153</v>
      </c>
    </row>
    <row r="901" spans="19:19" x14ac:dyDescent="0.3">
      <c r="S901" t="s">
        <v>153</v>
      </c>
    </row>
    <row r="902" spans="19:19" x14ac:dyDescent="0.3">
      <c r="S902" t="s">
        <v>153</v>
      </c>
    </row>
    <row r="903" spans="19:19" x14ac:dyDescent="0.3">
      <c r="S903" t="s">
        <v>153</v>
      </c>
    </row>
    <row r="904" spans="19:19" x14ac:dyDescent="0.3">
      <c r="S904" t="s">
        <v>153</v>
      </c>
    </row>
    <row r="905" spans="19:19" x14ac:dyDescent="0.3">
      <c r="S905" t="s">
        <v>153</v>
      </c>
    </row>
    <row r="906" spans="19:19" x14ac:dyDescent="0.3">
      <c r="S906" t="s">
        <v>153</v>
      </c>
    </row>
    <row r="907" spans="19:19" x14ac:dyDescent="0.3">
      <c r="S907" t="s">
        <v>153</v>
      </c>
    </row>
    <row r="908" spans="19:19" x14ac:dyDescent="0.3">
      <c r="S908" t="s">
        <v>153</v>
      </c>
    </row>
    <row r="909" spans="19:19" x14ac:dyDescent="0.3">
      <c r="S909" t="s">
        <v>153</v>
      </c>
    </row>
    <row r="910" spans="19:19" x14ac:dyDescent="0.3">
      <c r="S910" t="s">
        <v>153</v>
      </c>
    </row>
    <row r="911" spans="19:19" x14ac:dyDescent="0.3">
      <c r="S911" t="s">
        <v>153</v>
      </c>
    </row>
    <row r="912" spans="19:19" x14ac:dyDescent="0.3">
      <c r="S912" t="s">
        <v>153</v>
      </c>
    </row>
    <row r="913" spans="19:19" x14ac:dyDescent="0.3">
      <c r="S913" t="s">
        <v>153</v>
      </c>
    </row>
    <row r="914" spans="19:19" x14ac:dyDescent="0.3">
      <c r="S914" t="s">
        <v>153</v>
      </c>
    </row>
    <row r="915" spans="19:19" x14ac:dyDescent="0.3">
      <c r="S915" t="s">
        <v>153</v>
      </c>
    </row>
    <row r="916" spans="19:19" x14ac:dyDescent="0.3">
      <c r="S916" t="s">
        <v>153</v>
      </c>
    </row>
    <row r="917" spans="19:19" x14ac:dyDescent="0.3">
      <c r="S917" t="s">
        <v>153</v>
      </c>
    </row>
    <row r="918" spans="19:19" x14ac:dyDescent="0.3">
      <c r="S918" t="s">
        <v>153</v>
      </c>
    </row>
    <row r="919" spans="19:19" x14ac:dyDescent="0.3">
      <c r="S919" t="s">
        <v>153</v>
      </c>
    </row>
    <row r="920" spans="19:19" x14ac:dyDescent="0.3">
      <c r="S920" t="s">
        <v>153</v>
      </c>
    </row>
    <row r="921" spans="19:19" x14ac:dyDescent="0.3">
      <c r="S921" t="s">
        <v>153</v>
      </c>
    </row>
    <row r="922" spans="19:19" x14ac:dyDescent="0.3">
      <c r="S922" t="s">
        <v>153</v>
      </c>
    </row>
    <row r="923" spans="19:19" x14ac:dyDescent="0.3">
      <c r="S923" t="s">
        <v>153</v>
      </c>
    </row>
    <row r="924" spans="19:19" x14ac:dyDescent="0.3">
      <c r="S924" t="s">
        <v>153</v>
      </c>
    </row>
    <row r="925" spans="19:19" x14ac:dyDescent="0.3">
      <c r="S925" t="s">
        <v>153</v>
      </c>
    </row>
    <row r="926" spans="19:19" x14ac:dyDescent="0.3">
      <c r="S926" t="s">
        <v>153</v>
      </c>
    </row>
    <row r="927" spans="19:19" x14ac:dyDescent="0.3">
      <c r="S927" t="s">
        <v>153</v>
      </c>
    </row>
    <row r="928" spans="19:19" x14ac:dyDescent="0.3">
      <c r="S928" t="s">
        <v>153</v>
      </c>
    </row>
    <row r="929" spans="19:19" x14ac:dyDescent="0.3">
      <c r="S929" t="s">
        <v>153</v>
      </c>
    </row>
    <row r="930" spans="19:19" x14ac:dyDescent="0.3">
      <c r="S930" t="s">
        <v>153</v>
      </c>
    </row>
    <row r="931" spans="19:19" x14ac:dyDescent="0.3">
      <c r="S931" t="s">
        <v>153</v>
      </c>
    </row>
    <row r="932" spans="19:19" x14ac:dyDescent="0.3">
      <c r="S932" t="s">
        <v>153</v>
      </c>
    </row>
    <row r="933" spans="19:19" x14ac:dyDescent="0.3">
      <c r="S933" t="s">
        <v>153</v>
      </c>
    </row>
    <row r="934" spans="19:19" x14ac:dyDescent="0.3">
      <c r="S934" t="s">
        <v>153</v>
      </c>
    </row>
    <row r="935" spans="19:19" x14ac:dyDescent="0.3">
      <c r="S935" t="s">
        <v>153</v>
      </c>
    </row>
    <row r="936" spans="19:19" x14ac:dyDescent="0.3">
      <c r="S936" t="s">
        <v>153</v>
      </c>
    </row>
    <row r="937" spans="19:19" x14ac:dyDescent="0.3">
      <c r="S937" t="s">
        <v>153</v>
      </c>
    </row>
    <row r="938" spans="19:19" x14ac:dyDescent="0.3">
      <c r="S938" t="s">
        <v>153</v>
      </c>
    </row>
    <row r="939" spans="19:19" x14ac:dyDescent="0.3">
      <c r="S939" t="s">
        <v>153</v>
      </c>
    </row>
    <row r="940" spans="19:19" x14ac:dyDescent="0.3">
      <c r="S940" t="s">
        <v>153</v>
      </c>
    </row>
    <row r="941" spans="19:19" x14ac:dyDescent="0.3">
      <c r="S941" t="s">
        <v>153</v>
      </c>
    </row>
    <row r="942" spans="19:19" x14ac:dyDescent="0.3">
      <c r="S942" t="s">
        <v>153</v>
      </c>
    </row>
    <row r="943" spans="19:19" x14ac:dyDescent="0.3">
      <c r="S943" t="s">
        <v>153</v>
      </c>
    </row>
    <row r="944" spans="19:19" x14ac:dyDescent="0.3">
      <c r="S944" t="s">
        <v>153</v>
      </c>
    </row>
    <row r="945" spans="19:19" x14ac:dyDescent="0.3">
      <c r="S945" t="s">
        <v>153</v>
      </c>
    </row>
    <row r="946" spans="19:19" x14ac:dyDescent="0.3">
      <c r="S946" t="s">
        <v>153</v>
      </c>
    </row>
    <row r="947" spans="19:19" x14ac:dyDescent="0.3">
      <c r="S947" t="s">
        <v>153</v>
      </c>
    </row>
    <row r="948" spans="19:19" x14ac:dyDescent="0.3">
      <c r="S948" t="s">
        <v>153</v>
      </c>
    </row>
    <row r="949" spans="19:19" x14ac:dyDescent="0.3">
      <c r="S949" t="s">
        <v>153</v>
      </c>
    </row>
    <row r="950" spans="19:19" x14ac:dyDescent="0.3">
      <c r="S950" t="s">
        <v>153</v>
      </c>
    </row>
    <row r="951" spans="19:19" x14ac:dyDescent="0.3">
      <c r="S951" t="s">
        <v>153</v>
      </c>
    </row>
    <row r="952" spans="19:19" x14ac:dyDescent="0.3">
      <c r="S952" t="s">
        <v>153</v>
      </c>
    </row>
    <row r="953" spans="19:19" x14ac:dyDescent="0.3">
      <c r="S953" t="s">
        <v>153</v>
      </c>
    </row>
    <row r="954" spans="19:19" x14ac:dyDescent="0.3">
      <c r="S954" t="s">
        <v>153</v>
      </c>
    </row>
    <row r="955" spans="19:19" x14ac:dyDescent="0.3">
      <c r="S955" t="s">
        <v>153</v>
      </c>
    </row>
    <row r="956" spans="19:19" x14ac:dyDescent="0.3">
      <c r="S956" t="s">
        <v>153</v>
      </c>
    </row>
    <row r="957" spans="19:19" x14ac:dyDescent="0.3">
      <c r="S957" t="s">
        <v>153</v>
      </c>
    </row>
    <row r="958" spans="19:19" x14ac:dyDescent="0.3">
      <c r="S958" t="s">
        <v>153</v>
      </c>
    </row>
    <row r="959" spans="19:19" x14ac:dyDescent="0.3">
      <c r="S959" t="s">
        <v>153</v>
      </c>
    </row>
    <row r="960" spans="19:19" x14ac:dyDescent="0.3">
      <c r="S960" t="s">
        <v>153</v>
      </c>
    </row>
    <row r="961" spans="19:19" x14ac:dyDescent="0.3">
      <c r="S961" t="s">
        <v>153</v>
      </c>
    </row>
    <row r="962" spans="19:19" x14ac:dyDescent="0.3">
      <c r="S962" t="s">
        <v>153</v>
      </c>
    </row>
    <row r="963" spans="19:19" x14ac:dyDescent="0.3">
      <c r="S963" t="s">
        <v>153</v>
      </c>
    </row>
    <row r="964" spans="19:19" x14ac:dyDescent="0.3">
      <c r="S964" t="s">
        <v>153</v>
      </c>
    </row>
    <row r="965" spans="19:19" x14ac:dyDescent="0.3">
      <c r="S965" t="s">
        <v>153</v>
      </c>
    </row>
    <row r="966" spans="19:19" x14ac:dyDescent="0.3">
      <c r="S966" t="s">
        <v>153</v>
      </c>
    </row>
    <row r="967" spans="19:19" x14ac:dyDescent="0.3">
      <c r="S967" t="s">
        <v>153</v>
      </c>
    </row>
    <row r="968" spans="19:19" x14ac:dyDescent="0.3">
      <c r="S968" t="s">
        <v>153</v>
      </c>
    </row>
    <row r="969" spans="19:19" x14ac:dyDescent="0.3">
      <c r="S969" t="s">
        <v>153</v>
      </c>
    </row>
    <row r="970" spans="19:19" x14ac:dyDescent="0.3">
      <c r="S970" t="s">
        <v>153</v>
      </c>
    </row>
    <row r="971" spans="19:19" x14ac:dyDescent="0.3">
      <c r="S971" t="s">
        <v>153</v>
      </c>
    </row>
    <row r="972" spans="19:19" x14ac:dyDescent="0.3">
      <c r="S972" t="s">
        <v>153</v>
      </c>
    </row>
    <row r="973" spans="19:19" x14ac:dyDescent="0.3">
      <c r="S973" t="s">
        <v>153</v>
      </c>
    </row>
    <row r="974" spans="19:19" x14ac:dyDescent="0.3">
      <c r="S974" t="s">
        <v>153</v>
      </c>
    </row>
    <row r="975" spans="19:19" x14ac:dyDescent="0.3">
      <c r="S975" t="s">
        <v>153</v>
      </c>
    </row>
    <row r="976" spans="19:19" x14ac:dyDescent="0.3">
      <c r="S976" t="s">
        <v>153</v>
      </c>
    </row>
    <row r="977" spans="19:19" x14ac:dyDescent="0.3">
      <c r="S977" t="s">
        <v>153</v>
      </c>
    </row>
    <row r="978" spans="19:19" x14ac:dyDescent="0.3">
      <c r="S978" t="s">
        <v>153</v>
      </c>
    </row>
    <row r="979" spans="19:19" x14ac:dyDescent="0.3">
      <c r="S979" t="s">
        <v>153</v>
      </c>
    </row>
    <row r="980" spans="19:19" x14ac:dyDescent="0.3">
      <c r="S980" t="s">
        <v>153</v>
      </c>
    </row>
    <row r="981" spans="19:19" x14ac:dyDescent="0.3">
      <c r="S981" t="s">
        <v>153</v>
      </c>
    </row>
    <row r="982" spans="19:19" x14ac:dyDescent="0.3">
      <c r="S982" t="s">
        <v>153</v>
      </c>
    </row>
    <row r="983" spans="19:19" x14ac:dyDescent="0.3">
      <c r="S983" t="s">
        <v>153</v>
      </c>
    </row>
    <row r="984" spans="19:19" x14ac:dyDescent="0.3">
      <c r="S984" t="s">
        <v>153</v>
      </c>
    </row>
    <row r="985" spans="19:19" x14ac:dyDescent="0.3">
      <c r="S985" t="s">
        <v>153</v>
      </c>
    </row>
    <row r="986" spans="19:19" x14ac:dyDescent="0.3">
      <c r="S986" t="s">
        <v>153</v>
      </c>
    </row>
    <row r="987" spans="19:19" x14ac:dyDescent="0.3">
      <c r="S987" t="s">
        <v>153</v>
      </c>
    </row>
    <row r="988" spans="19:19" x14ac:dyDescent="0.3">
      <c r="S988" t="s">
        <v>153</v>
      </c>
    </row>
    <row r="989" spans="19:19" x14ac:dyDescent="0.3">
      <c r="S989" t="s">
        <v>153</v>
      </c>
    </row>
    <row r="990" spans="19:19" x14ac:dyDescent="0.3">
      <c r="S990" t="s">
        <v>153</v>
      </c>
    </row>
    <row r="991" spans="19:19" x14ac:dyDescent="0.3">
      <c r="S991" t="s">
        <v>153</v>
      </c>
    </row>
    <row r="992" spans="19:19" x14ac:dyDescent="0.3">
      <c r="S992" t="s">
        <v>153</v>
      </c>
    </row>
    <row r="993" spans="19:19" x14ac:dyDescent="0.3">
      <c r="S993" t="s">
        <v>153</v>
      </c>
    </row>
    <row r="994" spans="19:19" x14ac:dyDescent="0.3">
      <c r="S994" t="s">
        <v>153</v>
      </c>
    </row>
    <row r="995" spans="19:19" x14ac:dyDescent="0.3">
      <c r="S995" t="s">
        <v>153</v>
      </c>
    </row>
    <row r="996" spans="19:19" x14ac:dyDescent="0.3">
      <c r="S996" t="s">
        <v>153</v>
      </c>
    </row>
    <row r="997" spans="19:19" x14ac:dyDescent="0.3">
      <c r="S997" t="s">
        <v>153</v>
      </c>
    </row>
    <row r="998" spans="19:19" x14ac:dyDescent="0.3">
      <c r="S998" t="s">
        <v>153</v>
      </c>
    </row>
    <row r="999" spans="19:19" x14ac:dyDescent="0.3">
      <c r="S999" t="s">
        <v>153</v>
      </c>
    </row>
    <row r="1000" spans="19:19" x14ac:dyDescent="0.3">
      <c r="S1000" t="s">
        <v>153</v>
      </c>
    </row>
    <row r="1001" spans="19:19" x14ac:dyDescent="0.3">
      <c r="S1001" t="s">
        <v>153</v>
      </c>
    </row>
    <row r="1002" spans="19:19" x14ac:dyDescent="0.3">
      <c r="S1002" t="s">
        <v>153</v>
      </c>
    </row>
    <row r="1003" spans="19:19" x14ac:dyDescent="0.3">
      <c r="S1003" t="s">
        <v>153</v>
      </c>
    </row>
    <row r="1004" spans="19:19" x14ac:dyDescent="0.3">
      <c r="S1004" t="s">
        <v>153</v>
      </c>
    </row>
    <row r="1005" spans="19:19" x14ac:dyDescent="0.3">
      <c r="S1005" t="s">
        <v>153</v>
      </c>
    </row>
    <row r="1006" spans="19:19" x14ac:dyDescent="0.3">
      <c r="S1006" t="s">
        <v>153</v>
      </c>
    </row>
    <row r="1007" spans="19:19" x14ac:dyDescent="0.3">
      <c r="S1007" t="s">
        <v>153</v>
      </c>
    </row>
    <row r="1008" spans="19:19" x14ac:dyDescent="0.3">
      <c r="S1008" t="s">
        <v>153</v>
      </c>
    </row>
    <row r="1009" spans="19:19" x14ac:dyDescent="0.3">
      <c r="S1009" t="s">
        <v>153</v>
      </c>
    </row>
    <row r="1010" spans="19:19" x14ac:dyDescent="0.3">
      <c r="S1010" t="s">
        <v>153</v>
      </c>
    </row>
    <row r="1011" spans="19:19" x14ac:dyDescent="0.3">
      <c r="S1011" t="s">
        <v>153</v>
      </c>
    </row>
    <row r="1012" spans="19:19" x14ac:dyDescent="0.3">
      <c r="S1012" t="s">
        <v>153</v>
      </c>
    </row>
    <row r="1013" spans="19:19" x14ac:dyDescent="0.3">
      <c r="S1013" t="s">
        <v>153</v>
      </c>
    </row>
    <row r="1014" spans="19:19" x14ac:dyDescent="0.3">
      <c r="S1014" t="s">
        <v>153</v>
      </c>
    </row>
    <row r="1015" spans="19:19" x14ac:dyDescent="0.3">
      <c r="S1015" t="s">
        <v>153</v>
      </c>
    </row>
    <row r="1016" spans="19:19" x14ac:dyDescent="0.3">
      <c r="S1016" t="s">
        <v>153</v>
      </c>
    </row>
    <row r="1017" spans="19:19" x14ac:dyDescent="0.3">
      <c r="S1017" t="s">
        <v>153</v>
      </c>
    </row>
    <row r="1018" spans="19:19" x14ac:dyDescent="0.3">
      <c r="S1018" t="s">
        <v>153</v>
      </c>
    </row>
    <row r="1019" spans="19:19" x14ac:dyDescent="0.3">
      <c r="S1019" t="s">
        <v>153</v>
      </c>
    </row>
    <row r="1020" spans="19:19" x14ac:dyDescent="0.3">
      <c r="S1020" t="s">
        <v>153</v>
      </c>
    </row>
    <row r="1021" spans="19:19" x14ac:dyDescent="0.3">
      <c r="S1021" t="s">
        <v>153</v>
      </c>
    </row>
    <row r="1022" spans="19:19" x14ac:dyDescent="0.3">
      <c r="S1022" t="s">
        <v>153</v>
      </c>
    </row>
    <row r="1023" spans="19:19" x14ac:dyDescent="0.3">
      <c r="S1023" t="s">
        <v>153</v>
      </c>
    </row>
    <row r="1024" spans="19:19" x14ac:dyDescent="0.3">
      <c r="S1024" t="s">
        <v>153</v>
      </c>
    </row>
    <row r="1025" spans="19:19" x14ac:dyDescent="0.3">
      <c r="S1025" t="s">
        <v>153</v>
      </c>
    </row>
    <row r="1026" spans="19:19" x14ac:dyDescent="0.3">
      <c r="S1026" t="s">
        <v>153</v>
      </c>
    </row>
    <row r="1027" spans="19:19" x14ac:dyDescent="0.3">
      <c r="S1027" t="s">
        <v>153</v>
      </c>
    </row>
    <row r="1028" spans="19:19" x14ac:dyDescent="0.3">
      <c r="S1028" t="s">
        <v>153</v>
      </c>
    </row>
    <row r="1029" spans="19:19" x14ac:dyDescent="0.3">
      <c r="S1029" t="s">
        <v>153</v>
      </c>
    </row>
    <row r="1030" spans="19:19" x14ac:dyDescent="0.3">
      <c r="S1030" t="s">
        <v>153</v>
      </c>
    </row>
    <row r="1031" spans="19:19" x14ac:dyDescent="0.3">
      <c r="S1031" t="s">
        <v>153</v>
      </c>
    </row>
    <row r="1032" spans="19:19" x14ac:dyDescent="0.3">
      <c r="S1032" t="s">
        <v>153</v>
      </c>
    </row>
    <row r="1033" spans="19:19" x14ac:dyDescent="0.3">
      <c r="S1033" t="s">
        <v>153</v>
      </c>
    </row>
    <row r="1034" spans="19:19" x14ac:dyDescent="0.3">
      <c r="S1034" t="s">
        <v>153</v>
      </c>
    </row>
    <row r="1035" spans="19:19" x14ac:dyDescent="0.3">
      <c r="S1035" t="s">
        <v>153</v>
      </c>
    </row>
    <row r="1036" spans="19:19" x14ac:dyDescent="0.3">
      <c r="S1036" t="s">
        <v>153</v>
      </c>
    </row>
    <row r="1037" spans="19:19" x14ac:dyDescent="0.3">
      <c r="S1037" t="s">
        <v>153</v>
      </c>
    </row>
    <row r="1038" spans="19:19" x14ac:dyDescent="0.3">
      <c r="S1038" t="s">
        <v>153</v>
      </c>
    </row>
    <row r="1039" spans="19:19" x14ac:dyDescent="0.3">
      <c r="S1039" t="s">
        <v>153</v>
      </c>
    </row>
    <row r="1040" spans="19:19" x14ac:dyDescent="0.3">
      <c r="S1040" t="s">
        <v>153</v>
      </c>
    </row>
    <row r="1041" spans="19:19" x14ac:dyDescent="0.3">
      <c r="S1041" t="s">
        <v>153</v>
      </c>
    </row>
    <row r="1042" spans="19:19" x14ac:dyDescent="0.3">
      <c r="S1042" t="s">
        <v>153</v>
      </c>
    </row>
    <row r="1043" spans="19:19" x14ac:dyDescent="0.3">
      <c r="S1043" t="s">
        <v>153</v>
      </c>
    </row>
    <row r="1044" spans="19:19" x14ac:dyDescent="0.3">
      <c r="S1044" t="s">
        <v>153</v>
      </c>
    </row>
    <row r="1045" spans="19:19" x14ac:dyDescent="0.3">
      <c r="S1045" t="s">
        <v>153</v>
      </c>
    </row>
    <row r="1046" spans="19:19" x14ac:dyDescent="0.3">
      <c r="S1046" t="s">
        <v>153</v>
      </c>
    </row>
    <row r="1047" spans="19:19" x14ac:dyDescent="0.3">
      <c r="S1047" t="s">
        <v>153</v>
      </c>
    </row>
    <row r="1048" spans="19:19" x14ac:dyDescent="0.3">
      <c r="S1048" t="s">
        <v>153</v>
      </c>
    </row>
    <row r="1049" spans="19:19" x14ac:dyDescent="0.3">
      <c r="S1049" t="s">
        <v>153</v>
      </c>
    </row>
    <row r="1050" spans="19:19" x14ac:dyDescent="0.3">
      <c r="S1050" t="s">
        <v>153</v>
      </c>
    </row>
    <row r="1051" spans="19:19" x14ac:dyDescent="0.3">
      <c r="S1051" t="s">
        <v>153</v>
      </c>
    </row>
    <row r="1052" spans="19:19" x14ac:dyDescent="0.3">
      <c r="S1052" t="s">
        <v>153</v>
      </c>
    </row>
    <row r="1053" spans="19:19" x14ac:dyDescent="0.3">
      <c r="S1053" t="s">
        <v>153</v>
      </c>
    </row>
    <row r="1054" spans="19:19" x14ac:dyDescent="0.3">
      <c r="S1054" t="s">
        <v>153</v>
      </c>
    </row>
    <row r="1055" spans="19:19" x14ac:dyDescent="0.3">
      <c r="S1055" t="s">
        <v>153</v>
      </c>
    </row>
    <row r="1056" spans="19:19" x14ac:dyDescent="0.3">
      <c r="S1056" t="s">
        <v>153</v>
      </c>
    </row>
    <row r="1057" spans="19:19" x14ac:dyDescent="0.3">
      <c r="S1057" t="s">
        <v>153</v>
      </c>
    </row>
    <row r="1058" spans="19:19" x14ac:dyDescent="0.3">
      <c r="S1058" t="s">
        <v>153</v>
      </c>
    </row>
    <row r="1059" spans="19:19" x14ac:dyDescent="0.3">
      <c r="S1059" t="s">
        <v>153</v>
      </c>
    </row>
    <row r="1060" spans="19:19" x14ac:dyDescent="0.3">
      <c r="S1060" t="s">
        <v>153</v>
      </c>
    </row>
    <row r="1061" spans="19:19" x14ac:dyDescent="0.3">
      <c r="S1061" t="s">
        <v>153</v>
      </c>
    </row>
    <row r="1062" spans="19:19" x14ac:dyDescent="0.3">
      <c r="S1062" t="s">
        <v>153</v>
      </c>
    </row>
    <row r="1063" spans="19:19" x14ac:dyDescent="0.3">
      <c r="S1063" t="s">
        <v>153</v>
      </c>
    </row>
    <row r="1064" spans="19:19" x14ac:dyDescent="0.3">
      <c r="S1064" t="s">
        <v>153</v>
      </c>
    </row>
    <row r="1065" spans="19:19" x14ac:dyDescent="0.3">
      <c r="S1065" t="s">
        <v>153</v>
      </c>
    </row>
    <row r="1066" spans="19:19" x14ac:dyDescent="0.3">
      <c r="S1066" t="s">
        <v>153</v>
      </c>
    </row>
    <row r="1067" spans="19:19" x14ac:dyDescent="0.3">
      <c r="S1067" t="s">
        <v>153</v>
      </c>
    </row>
    <row r="1068" spans="19:19" x14ac:dyDescent="0.3">
      <c r="S1068" t="s">
        <v>153</v>
      </c>
    </row>
    <row r="1069" spans="19:19" x14ac:dyDescent="0.3">
      <c r="S1069" t="s">
        <v>153</v>
      </c>
    </row>
    <row r="1070" spans="19:19" x14ac:dyDescent="0.3">
      <c r="S1070" t="s">
        <v>153</v>
      </c>
    </row>
    <row r="1071" spans="19:19" x14ac:dyDescent="0.3">
      <c r="S1071" t="s">
        <v>153</v>
      </c>
    </row>
    <row r="1072" spans="19:19" x14ac:dyDescent="0.3">
      <c r="S1072" t="s">
        <v>153</v>
      </c>
    </row>
    <row r="1073" spans="19:19" x14ac:dyDescent="0.3">
      <c r="S1073" t="s">
        <v>153</v>
      </c>
    </row>
    <row r="1074" spans="19:19" x14ac:dyDescent="0.3">
      <c r="S1074" t="s">
        <v>153</v>
      </c>
    </row>
    <row r="1075" spans="19:19" x14ac:dyDescent="0.3">
      <c r="S1075" t="s">
        <v>153</v>
      </c>
    </row>
    <row r="1076" spans="19:19" x14ac:dyDescent="0.3">
      <c r="S1076" t="s">
        <v>153</v>
      </c>
    </row>
    <row r="1077" spans="19:19" x14ac:dyDescent="0.3">
      <c r="S1077" t="s">
        <v>153</v>
      </c>
    </row>
    <row r="1078" spans="19:19" x14ac:dyDescent="0.3">
      <c r="S1078" t="s">
        <v>153</v>
      </c>
    </row>
    <row r="1079" spans="19:19" x14ac:dyDescent="0.3">
      <c r="S1079" t="s">
        <v>153</v>
      </c>
    </row>
    <row r="1080" spans="19:19" x14ac:dyDescent="0.3">
      <c r="S1080" t="s">
        <v>153</v>
      </c>
    </row>
    <row r="1081" spans="19:19" x14ac:dyDescent="0.3">
      <c r="S1081" t="s">
        <v>153</v>
      </c>
    </row>
    <row r="1082" spans="19:19" x14ac:dyDescent="0.3">
      <c r="S1082" t="s">
        <v>153</v>
      </c>
    </row>
    <row r="1083" spans="19:19" x14ac:dyDescent="0.3">
      <c r="S1083" t="s">
        <v>153</v>
      </c>
    </row>
    <row r="1084" spans="19:19" x14ac:dyDescent="0.3">
      <c r="S1084" t="s">
        <v>153</v>
      </c>
    </row>
    <row r="1085" spans="19:19" x14ac:dyDescent="0.3">
      <c r="S1085" t="s">
        <v>153</v>
      </c>
    </row>
    <row r="1086" spans="19:19" x14ac:dyDescent="0.3">
      <c r="S1086" t="s">
        <v>153</v>
      </c>
    </row>
    <row r="1087" spans="19:19" x14ac:dyDescent="0.3">
      <c r="S1087" t="s">
        <v>153</v>
      </c>
    </row>
    <row r="1088" spans="19:19" x14ac:dyDescent="0.3">
      <c r="S1088" t="s">
        <v>153</v>
      </c>
    </row>
    <row r="1089" spans="19:19" x14ac:dyDescent="0.3">
      <c r="S1089" t="s">
        <v>153</v>
      </c>
    </row>
    <row r="1090" spans="19:19" x14ac:dyDescent="0.3">
      <c r="S1090" t="s">
        <v>153</v>
      </c>
    </row>
    <row r="1091" spans="19:19" x14ac:dyDescent="0.3">
      <c r="S1091" t="s">
        <v>153</v>
      </c>
    </row>
    <row r="1092" spans="19:19" x14ac:dyDescent="0.3">
      <c r="S1092" t="s">
        <v>153</v>
      </c>
    </row>
    <row r="1093" spans="19:19" x14ac:dyDescent="0.3">
      <c r="S1093" t="s">
        <v>153</v>
      </c>
    </row>
    <row r="1094" spans="19:19" x14ac:dyDescent="0.3">
      <c r="S1094" t="s">
        <v>153</v>
      </c>
    </row>
    <row r="1095" spans="19:19" x14ac:dyDescent="0.3">
      <c r="S1095" t="s">
        <v>153</v>
      </c>
    </row>
    <row r="1096" spans="19:19" x14ac:dyDescent="0.3">
      <c r="S1096" t="s">
        <v>153</v>
      </c>
    </row>
    <row r="1097" spans="19:19" x14ac:dyDescent="0.3">
      <c r="S1097" t="s">
        <v>153</v>
      </c>
    </row>
    <row r="1098" spans="19:19" x14ac:dyDescent="0.3">
      <c r="S1098" t="s">
        <v>153</v>
      </c>
    </row>
    <row r="1099" spans="19:19" x14ac:dyDescent="0.3">
      <c r="S1099" t="s">
        <v>153</v>
      </c>
    </row>
    <row r="1100" spans="19:19" x14ac:dyDescent="0.3">
      <c r="S1100" t="s">
        <v>153</v>
      </c>
    </row>
    <row r="1101" spans="19:19" x14ac:dyDescent="0.3">
      <c r="S1101" t="s">
        <v>153</v>
      </c>
    </row>
    <row r="1102" spans="19:19" x14ac:dyDescent="0.3">
      <c r="S1102" t="s">
        <v>153</v>
      </c>
    </row>
    <row r="1103" spans="19:19" x14ac:dyDescent="0.3">
      <c r="S1103" t="s">
        <v>153</v>
      </c>
    </row>
    <row r="1104" spans="19:19" x14ac:dyDescent="0.3">
      <c r="S1104" t="s">
        <v>153</v>
      </c>
    </row>
    <row r="1105" spans="19:19" x14ac:dyDescent="0.3">
      <c r="S1105" t="s">
        <v>153</v>
      </c>
    </row>
    <row r="1106" spans="19:19" x14ac:dyDescent="0.3">
      <c r="S1106" t="s">
        <v>153</v>
      </c>
    </row>
    <row r="1107" spans="19:19" x14ac:dyDescent="0.3">
      <c r="S1107" t="s">
        <v>153</v>
      </c>
    </row>
    <row r="1108" spans="19:19" x14ac:dyDescent="0.3">
      <c r="S1108" t="s">
        <v>153</v>
      </c>
    </row>
    <row r="1109" spans="19:19" x14ac:dyDescent="0.3">
      <c r="S1109" t="s">
        <v>153</v>
      </c>
    </row>
    <row r="1110" spans="19:19" x14ac:dyDescent="0.3">
      <c r="S1110" t="s">
        <v>153</v>
      </c>
    </row>
    <row r="1111" spans="19:19" x14ac:dyDescent="0.3">
      <c r="S1111" t="s">
        <v>153</v>
      </c>
    </row>
    <row r="1112" spans="19:19" x14ac:dyDescent="0.3">
      <c r="S1112" t="s">
        <v>153</v>
      </c>
    </row>
    <row r="1113" spans="19:19" x14ac:dyDescent="0.3">
      <c r="S1113" t="s">
        <v>153</v>
      </c>
    </row>
    <row r="1114" spans="19:19" x14ac:dyDescent="0.3">
      <c r="S1114" t="s">
        <v>153</v>
      </c>
    </row>
    <row r="1115" spans="19:19" x14ac:dyDescent="0.3">
      <c r="S1115" t="s">
        <v>153</v>
      </c>
    </row>
    <row r="1116" spans="19:19" x14ac:dyDescent="0.3">
      <c r="S1116" t="s">
        <v>153</v>
      </c>
    </row>
    <row r="1117" spans="19:19" x14ac:dyDescent="0.3">
      <c r="S1117" t="s">
        <v>153</v>
      </c>
    </row>
    <row r="1118" spans="19:19" x14ac:dyDescent="0.3">
      <c r="S1118" t="s">
        <v>153</v>
      </c>
    </row>
    <row r="1119" spans="19:19" x14ac:dyDescent="0.3">
      <c r="S1119" t="s">
        <v>153</v>
      </c>
    </row>
    <row r="1120" spans="19:19" x14ac:dyDescent="0.3">
      <c r="S1120" t="s">
        <v>153</v>
      </c>
    </row>
    <row r="1121" spans="19:19" x14ac:dyDescent="0.3">
      <c r="S1121" t="s">
        <v>153</v>
      </c>
    </row>
    <row r="1122" spans="19:19" x14ac:dyDescent="0.3">
      <c r="S1122" t="s">
        <v>153</v>
      </c>
    </row>
    <row r="1123" spans="19:19" x14ac:dyDescent="0.3">
      <c r="S1123" t="s">
        <v>153</v>
      </c>
    </row>
    <row r="1124" spans="19:19" x14ac:dyDescent="0.3">
      <c r="S1124" t="s">
        <v>153</v>
      </c>
    </row>
    <row r="1125" spans="19:19" x14ac:dyDescent="0.3">
      <c r="S1125" t="s">
        <v>153</v>
      </c>
    </row>
    <row r="1126" spans="19:19" x14ac:dyDescent="0.3">
      <c r="S1126" t="s">
        <v>153</v>
      </c>
    </row>
    <row r="1127" spans="19:19" x14ac:dyDescent="0.3">
      <c r="S1127" t="s">
        <v>153</v>
      </c>
    </row>
    <row r="1128" spans="19:19" x14ac:dyDescent="0.3">
      <c r="S1128" t="s">
        <v>153</v>
      </c>
    </row>
    <row r="1129" spans="19:19" x14ac:dyDescent="0.3">
      <c r="S1129" t="s">
        <v>153</v>
      </c>
    </row>
    <row r="1130" spans="19:19" x14ac:dyDescent="0.3">
      <c r="S1130" t="s">
        <v>153</v>
      </c>
    </row>
    <row r="1131" spans="19:19" x14ac:dyDescent="0.3">
      <c r="S1131" t="s">
        <v>153</v>
      </c>
    </row>
    <row r="1132" spans="19:19" x14ac:dyDescent="0.3">
      <c r="S1132" t="s">
        <v>153</v>
      </c>
    </row>
    <row r="1133" spans="19:19" x14ac:dyDescent="0.3">
      <c r="S1133" t="s">
        <v>153</v>
      </c>
    </row>
    <row r="1134" spans="19:19" x14ac:dyDescent="0.3">
      <c r="S1134" t="s">
        <v>153</v>
      </c>
    </row>
    <row r="1135" spans="19:19" x14ac:dyDescent="0.3">
      <c r="S1135" t="s">
        <v>153</v>
      </c>
    </row>
    <row r="1136" spans="19:19" x14ac:dyDescent="0.3">
      <c r="S1136" t="s">
        <v>153</v>
      </c>
    </row>
    <row r="1137" spans="19:19" x14ac:dyDescent="0.3">
      <c r="S1137" t="s">
        <v>153</v>
      </c>
    </row>
    <row r="1138" spans="19:19" x14ac:dyDescent="0.3">
      <c r="S1138" t="s">
        <v>153</v>
      </c>
    </row>
    <row r="1139" spans="19:19" x14ac:dyDescent="0.3">
      <c r="S1139" t="s">
        <v>153</v>
      </c>
    </row>
    <row r="1140" spans="19:19" x14ac:dyDescent="0.3">
      <c r="S1140" t="s">
        <v>153</v>
      </c>
    </row>
    <row r="1141" spans="19:19" x14ac:dyDescent="0.3">
      <c r="S1141" t="s">
        <v>153</v>
      </c>
    </row>
    <row r="1142" spans="19:19" x14ac:dyDescent="0.3">
      <c r="S1142" t="s">
        <v>153</v>
      </c>
    </row>
    <row r="1143" spans="19:19" x14ac:dyDescent="0.3">
      <c r="S1143" t="s">
        <v>153</v>
      </c>
    </row>
    <row r="1144" spans="19:19" x14ac:dyDescent="0.3">
      <c r="S1144" t="s">
        <v>153</v>
      </c>
    </row>
    <row r="1145" spans="19:19" x14ac:dyDescent="0.3">
      <c r="S1145" t="s">
        <v>153</v>
      </c>
    </row>
    <row r="1146" spans="19:19" x14ac:dyDescent="0.3">
      <c r="S1146" t="s">
        <v>153</v>
      </c>
    </row>
    <row r="1147" spans="19:19" x14ac:dyDescent="0.3">
      <c r="S1147" t="s">
        <v>153</v>
      </c>
    </row>
    <row r="1148" spans="19:19" x14ac:dyDescent="0.3">
      <c r="S1148" t="s">
        <v>153</v>
      </c>
    </row>
    <row r="1149" spans="19:19" x14ac:dyDescent="0.3">
      <c r="S1149" t="s">
        <v>153</v>
      </c>
    </row>
    <row r="1150" spans="19:19" x14ac:dyDescent="0.3">
      <c r="S1150" t="s">
        <v>153</v>
      </c>
    </row>
    <row r="1151" spans="19:19" x14ac:dyDescent="0.3">
      <c r="S1151" t="s">
        <v>153</v>
      </c>
    </row>
    <row r="1152" spans="19:19" x14ac:dyDescent="0.3">
      <c r="S1152" t="s">
        <v>153</v>
      </c>
    </row>
    <row r="1153" spans="19:19" x14ac:dyDescent="0.3">
      <c r="S1153" t="s">
        <v>153</v>
      </c>
    </row>
    <row r="1154" spans="19:19" x14ac:dyDescent="0.3">
      <c r="S1154" t="s">
        <v>153</v>
      </c>
    </row>
    <row r="1155" spans="19:19" x14ac:dyDescent="0.3">
      <c r="S1155" t="s">
        <v>153</v>
      </c>
    </row>
    <row r="1156" spans="19:19" x14ac:dyDescent="0.3">
      <c r="S1156" t="s">
        <v>153</v>
      </c>
    </row>
    <row r="1157" spans="19:19" x14ac:dyDescent="0.3">
      <c r="S1157" t="s">
        <v>153</v>
      </c>
    </row>
    <row r="1158" spans="19:19" x14ac:dyDescent="0.3">
      <c r="S1158" t="s">
        <v>153</v>
      </c>
    </row>
    <row r="1159" spans="19:19" x14ac:dyDescent="0.3">
      <c r="S1159" t="s">
        <v>153</v>
      </c>
    </row>
    <row r="1160" spans="19:19" x14ac:dyDescent="0.3">
      <c r="S1160" t="s">
        <v>153</v>
      </c>
    </row>
    <row r="1161" spans="19:19" x14ac:dyDescent="0.3">
      <c r="S1161" t="s">
        <v>153</v>
      </c>
    </row>
    <row r="1162" spans="19:19" x14ac:dyDescent="0.3">
      <c r="S1162" t="s">
        <v>153</v>
      </c>
    </row>
    <row r="1163" spans="19:19" x14ac:dyDescent="0.3">
      <c r="S1163" t="s">
        <v>153</v>
      </c>
    </row>
    <row r="1164" spans="19:19" x14ac:dyDescent="0.3">
      <c r="S1164" t="s">
        <v>153</v>
      </c>
    </row>
    <row r="1165" spans="19:19" x14ac:dyDescent="0.3">
      <c r="S1165" t="s">
        <v>153</v>
      </c>
    </row>
    <row r="1166" spans="19:19" x14ac:dyDescent="0.3">
      <c r="S1166" t="s">
        <v>153</v>
      </c>
    </row>
    <row r="1167" spans="19:19" x14ac:dyDescent="0.3">
      <c r="S1167" t="s">
        <v>153</v>
      </c>
    </row>
    <row r="1168" spans="19:19" x14ac:dyDescent="0.3">
      <c r="S1168" t="s">
        <v>153</v>
      </c>
    </row>
    <row r="1169" spans="19:19" x14ac:dyDescent="0.3">
      <c r="S1169" t="s">
        <v>153</v>
      </c>
    </row>
    <row r="1170" spans="19:19" x14ac:dyDescent="0.3">
      <c r="S1170" t="s">
        <v>153</v>
      </c>
    </row>
    <row r="1171" spans="19:19" x14ac:dyDescent="0.3">
      <c r="S1171" t="s">
        <v>153</v>
      </c>
    </row>
    <row r="1172" spans="19:19" x14ac:dyDescent="0.3">
      <c r="S1172" t="s">
        <v>153</v>
      </c>
    </row>
    <row r="1173" spans="19:19" x14ac:dyDescent="0.3">
      <c r="S1173" t="s">
        <v>153</v>
      </c>
    </row>
    <row r="1174" spans="19:19" x14ac:dyDescent="0.3">
      <c r="S1174" t="s">
        <v>153</v>
      </c>
    </row>
    <row r="1175" spans="19:19" x14ac:dyDescent="0.3">
      <c r="S1175" t="s">
        <v>153</v>
      </c>
    </row>
    <row r="1176" spans="19:19" x14ac:dyDescent="0.3">
      <c r="S1176" t="s">
        <v>153</v>
      </c>
    </row>
    <row r="1177" spans="19:19" x14ac:dyDescent="0.3">
      <c r="S1177" t="s">
        <v>153</v>
      </c>
    </row>
    <row r="1178" spans="19:19" x14ac:dyDescent="0.3">
      <c r="S1178" t="s">
        <v>153</v>
      </c>
    </row>
    <row r="1179" spans="19:19" x14ac:dyDescent="0.3">
      <c r="S1179" t="s">
        <v>153</v>
      </c>
    </row>
    <row r="1180" spans="19:19" x14ac:dyDescent="0.3">
      <c r="S1180" t="s">
        <v>153</v>
      </c>
    </row>
    <row r="1181" spans="19:19" x14ac:dyDescent="0.3">
      <c r="S1181" t="s">
        <v>153</v>
      </c>
    </row>
    <row r="1182" spans="19:19" x14ac:dyDescent="0.3">
      <c r="S1182" t="s">
        <v>153</v>
      </c>
    </row>
    <row r="1183" spans="19:19" x14ac:dyDescent="0.3">
      <c r="S1183" t="s">
        <v>153</v>
      </c>
    </row>
    <row r="1184" spans="19:19" x14ac:dyDescent="0.3">
      <c r="S1184" t="s">
        <v>153</v>
      </c>
    </row>
    <row r="1185" spans="19:19" x14ac:dyDescent="0.3">
      <c r="S1185" t="s">
        <v>153</v>
      </c>
    </row>
    <row r="1186" spans="19:19" x14ac:dyDescent="0.3">
      <c r="S1186" t="s">
        <v>153</v>
      </c>
    </row>
    <row r="1187" spans="19:19" x14ac:dyDescent="0.3">
      <c r="S1187" t="s">
        <v>153</v>
      </c>
    </row>
    <row r="1188" spans="19:19" x14ac:dyDescent="0.3">
      <c r="S1188" t="s">
        <v>153</v>
      </c>
    </row>
    <row r="1189" spans="19:19" x14ac:dyDescent="0.3">
      <c r="S1189" t="s">
        <v>153</v>
      </c>
    </row>
    <row r="1190" spans="19:19" x14ac:dyDescent="0.3">
      <c r="S1190" t="s">
        <v>153</v>
      </c>
    </row>
    <row r="1191" spans="19:19" x14ac:dyDescent="0.3">
      <c r="S1191" t="s">
        <v>153</v>
      </c>
    </row>
    <row r="1192" spans="19:19" x14ac:dyDescent="0.3">
      <c r="S1192" t="s">
        <v>153</v>
      </c>
    </row>
    <row r="1193" spans="19:19" x14ac:dyDescent="0.3">
      <c r="S1193" t="s">
        <v>153</v>
      </c>
    </row>
    <row r="1194" spans="19:19" x14ac:dyDescent="0.3">
      <c r="S1194" t="s">
        <v>153</v>
      </c>
    </row>
    <row r="1195" spans="19:19" x14ac:dyDescent="0.3">
      <c r="S1195" t="s">
        <v>153</v>
      </c>
    </row>
    <row r="1196" spans="19:19" x14ac:dyDescent="0.3">
      <c r="S1196" t="s">
        <v>153</v>
      </c>
    </row>
    <row r="1197" spans="19:19" x14ac:dyDescent="0.3">
      <c r="S1197" t="s">
        <v>153</v>
      </c>
    </row>
    <row r="1198" spans="19:19" x14ac:dyDescent="0.3">
      <c r="S1198" t="s">
        <v>153</v>
      </c>
    </row>
    <row r="1199" spans="19:19" x14ac:dyDescent="0.3">
      <c r="S1199" t="s">
        <v>153</v>
      </c>
    </row>
    <row r="1200" spans="19:19" x14ac:dyDescent="0.3">
      <c r="S1200" t="s">
        <v>153</v>
      </c>
    </row>
    <row r="1201" spans="19:19" x14ac:dyDescent="0.3">
      <c r="S1201" t="s">
        <v>153</v>
      </c>
    </row>
    <row r="1202" spans="19:19" x14ac:dyDescent="0.3">
      <c r="S1202" t="s">
        <v>153</v>
      </c>
    </row>
    <row r="1203" spans="19:19" x14ac:dyDescent="0.3">
      <c r="S1203" t="s">
        <v>153</v>
      </c>
    </row>
    <row r="1204" spans="19:19" x14ac:dyDescent="0.3">
      <c r="S1204" t="s">
        <v>153</v>
      </c>
    </row>
    <row r="1205" spans="19:19" x14ac:dyDescent="0.3">
      <c r="S1205" t="s">
        <v>153</v>
      </c>
    </row>
    <row r="1206" spans="19:19" x14ac:dyDescent="0.3">
      <c r="S1206" t="s">
        <v>153</v>
      </c>
    </row>
    <row r="1207" spans="19:19" x14ac:dyDescent="0.3">
      <c r="S1207" t="s">
        <v>153</v>
      </c>
    </row>
    <row r="1208" spans="19:19" x14ac:dyDescent="0.3">
      <c r="S1208" t="s">
        <v>153</v>
      </c>
    </row>
    <row r="1209" spans="19:19" x14ac:dyDescent="0.3">
      <c r="S1209" t="s">
        <v>153</v>
      </c>
    </row>
    <row r="1210" spans="19:19" x14ac:dyDescent="0.3">
      <c r="S1210" t="s">
        <v>153</v>
      </c>
    </row>
    <row r="1211" spans="19:19" x14ac:dyDescent="0.3">
      <c r="S1211" t="s">
        <v>153</v>
      </c>
    </row>
    <row r="1212" spans="19:19" x14ac:dyDescent="0.3">
      <c r="S1212" t="s">
        <v>153</v>
      </c>
    </row>
    <row r="1213" spans="19:19" x14ac:dyDescent="0.3">
      <c r="S1213" t="s">
        <v>153</v>
      </c>
    </row>
    <row r="1214" spans="19:19" x14ac:dyDescent="0.3">
      <c r="S1214" t="s">
        <v>153</v>
      </c>
    </row>
    <row r="1215" spans="19:19" x14ac:dyDescent="0.3">
      <c r="S1215" t="s">
        <v>153</v>
      </c>
    </row>
    <row r="1216" spans="19:19" x14ac:dyDescent="0.3">
      <c r="S1216" t="s">
        <v>153</v>
      </c>
    </row>
    <row r="1217" spans="19:19" x14ac:dyDescent="0.3">
      <c r="S1217" t="s">
        <v>153</v>
      </c>
    </row>
    <row r="1218" spans="19:19" x14ac:dyDescent="0.3">
      <c r="S1218" t="s">
        <v>153</v>
      </c>
    </row>
    <row r="1219" spans="19:19" x14ac:dyDescent="0.3">
      <c r="S1219" t="s">
        <v>153</v>
      </c>
    </row>
    <row r="1220" spans="19:19" x14ac:dyDescent="0.3">
      <c r="S1220" t="s">
        <v>153</v>
      </c>
    </row>
    <row r="1221" spans="19:19" x14ac:dyDescent="0.3">
      <c r="S1221" t="s">
        <v>153</v>
      </c>
    </row>
    <row r="1222" spans="19:19" x14ac:dyDescent="0.3">
      <c r="S1222" t="s">
        <v>153</v>
      </c>
    </row>
    <row r="1223" spans="19:19" x14ac:dyDescent="0.3">
      <c r="S1223" t="s">
        <v>153</v>
      </c>
    </row>
    <row r="1224" spans="19:19" x14ac:dyDescent="0.3">
      <c r="S1224" t="s">
        <v>153</v>
      </c>
    </row>
    <row r="1225" spans="19:19" x14ac:dyDescent="0.3">
      <c r="S1225" t="s">
        <v>153</v>
      </c>
    </row>
    <row r="1226" spans="19:19" x14ac:dyDescent="0.3">
      <c r="S1226" t="s">
        <v>153</v>
      </c>
    </row>
    <row r="1227" spans="19:19" x14ac:dyDescent="0.3">
      <c r="S1227" t="s">
        <v>153</v>
      </c>
    </row>
    <row r="1228" spans="19:19" x14ac:dyDescent="0.3">
      <c r="S1228" t="s">
        <v>153</v>
      </c>
    </row>
    <row r="1229" spans="19:19" x14ac:dyDescent="0.3">
      <c r="S1229" t="s">
        <v>153</v>
      </c>
    </row>
    <row r="1230" spans="19:19" x14ac:dyDescent="0.3">
      <c r="S1230" t="s">
        <v>153</v>
      </c>
    </row>
    <row r="1231" spans="19:19" x14ac:dyDescent="0.3">
      <c r="S1231" t="s">
        <v>153</v>
      </c>
    </row>
    <row r="1232" spans="19:19" x14ac:dyDescent="0.3">
      <c r="S1232" t="s">
        <v>153</v>
      </c>
    </row>
    <row r="1233" spans="19:19" x14ac:dyDescent="0.3">
      <c r="S1233" t="s">
        <v>153</v>
      </c>
    </row>
    <row r="1234" spans="19:19" x14ac:dyDescent="0.3">
      <c r="S1234" t="s">
        <v>153</v>
      </c>
    </row>
    <row r="1235" spans="19:19" x14ac:dyDescent="0.3">
      <c r="S1235" t="s">
        <v>153</v>
      </c>
    </row>
    <row r="1236" spans="19:19" x14ac:dyDescent="0.3">
      <c r="S1236" t="s">
        <v>153</v>
      </c>
    </row>
    <row r="1237" spans="19:19" x14ac:dyDescent="0.3">
      <c r="S1237" t="s">
        <v>153</v>
      </c>
    </row>
    <row r="1238" spans="19:19" x14ac:dyDescent="0.3">
      <c r="S1238" t="s">
        <v>153</v>
      </c>
    </row>
    <row r="1239" spans="19:19" x14ac:dyDescent="0.3">
      <c r="S1239" t="s">
        <v>153</v>
      </c>
    </row>
    <row r="1240" spans="19:19" x14ac:dyDescent="0.3">
      <c r="S1240" t="s">
        <v>153</v>
      </c>
    </row>
    <row r="1241" spans="19:19" x14ac:dyDescent="0.3">
      <c r="S1241" t="s">
        <v>153</v>
      </c>
    </row>
    <row r="1242" spans="19:19" x14ac:dyDescent="0.3">
      <c r="S1242" t="s">
        <v>153</v>
      </c>
    </row>
    <row r="1243" spans="19:19" x14ac:dyDescent="0.3">
      <c r="S1243" t="s">
        <v>153</v>
      </c>
    </row>
    <row r="1244" spans="19:19" x14ac:dyDescent="0.3">
      <c r="S1244" t="s">
        <v>153</v>
      </c>
    </row>
    <row r="1245" spans="19:19" x14ac:dyDescent="0.3">
      <c r="S1245" t="s">
        <v>153</v>
      </c>
    </row>
    <row r="1246" spans="19:19" x14ac:dyDescent="0.3">
      <c r="S1246" t="s">
        <v>153</v>
      </c>
    </row>
    <row r="1247" spans="19:19" x14ac:dyDescent="0.3">
      <c r="S1247" t="s">
        <v>153</v>
      </c>
    </row>
    <row r="1248" spans="19:19" x14ac:dyDescent="0.3">
      <c r="S1248" t="s">
        <v>153</v>
      </c>
    </row>
    <row r="1249" spans="19:19" x14ac:dyDescent="0.3">
      <c r="S1249" t="s">
        <v>153</v>
      </c>
    </row>
    <row r="1250" spans="19:19" x14ac:dyDescent="0.3">
      <c r="S1250" t="s">
        <v>153</v>
      </c>
    </row>
    <row r="1251" spans="19:19" x14ac:dyDescent="0.3">
      <c r="S1251" t="s">
        <v>153</v>
      </c>
    </row>
    <row r="1252" spans="19:19" x14ac:dyDescent="0.3">
      <c r="S1252" t="s">
        <v>153</v>
      </c>
    </row>
    <row r="1253" spans="19:19" x14ac:dyDescent="0.3">
      <c r="S1253" t="s">
        <v>153</v>
      </c>
    </row>
    <row r="1254" spans="19:19" x14ac:dyDescent="0.3">
      <c r="S1254" t="s">
        <v>153</v>
      </c>
    </row>
    <row r="1255" spans="19:19" x14ac:dyDescent="0.3">
      <c r="S1255" t="s">
        <v>153</v>
      </c>
    </row>
    <row r="1256" spans="19:19" x14ac:dyDescent="0.3">
      <c r="S1256" t="s">
        <v>153</v>
      </c>
    </row>
    <row r="1257" spans="19:19" x14ac:dyDescent="0.3">
      <c r="S1257" t="s">
        <v>153</v>
      </c>
    </row>
    <row r="1258" spans="19:19" x14ac:dyDescent="0.3">
      <c r="S1258" t="s">
        <v>153</v>
      </c>
    </row>
    <row r="1259" spans="19:19" x14ac:dyDescent="0.3">
      <c r="S1259" t="s">
        <v>153</v>
      </c>
    </row>
    <row r="1260" spans="19:19" x14ac:dyDescent="0.3">
      <c r="S1260" t="s">
        <v>153</v>
      </c>
    </row>
    <row r="1261" spans="19:19" x14ac:dyDescent="0.3">
      <c r="S1261" t="s">
        <v>153</v>
      </c>
    </row>
    <row r="1262" spans="19:19" x14ac:dyDescent="0.3">
      <c r="S1262" t="s">
        <v>153</v>
      </c>
    </row>
    <row r="1263" spans="19:19" x14ac:dyDescent="0.3">
      <c r="S1263" t="s">
        <v>153</v>
      </c>
    </row>
    <row r="1264" spans="19:19" x14ac:dyDescent="0.3">
      <c r="S1264" t="s">
        <v>153</v>
      </c>
    </row>
    <row r="1265" spans="19:19" x14ac:dyDescent="0.3">
      <c r="S1265" t="s">
        <v>153</v>
      </c>
    </row>
    <row r="1266" spans="19:19" x14ac:dyDescent="0.3">
      <c r="S1266" t="s">
        <v>153</v>
      </c>
    </row>
    <row r="1267" spans="19:19" x14ac:dyDescent="0.3">
      <c r="S1267" t="s">
        <v>153</v>
      </c>
    </row>
    <row r="1268" spans="19:19" x14ac:dyDescent="0.3">
      <c r="S1268" t="s">
        <v>153</v>
      </c>
    </row>
    <row r="1269" spans="19:19" x14ac:dyDescent="0.3">
      <c r="S1269" t="s">
        <v>153</v>
      </c>
    </row>
    <row r="1270" spans="19:19" x14ac:dyDescent="0.3">
      <c r="S1270" t="s">
        <v>153</v>
      </c>
    </row>
    <row r="1271" spans="19:19" x14ac:dyDescent="0.3">
      <c r="S1271" t="s">
        <v>153</v>
      </c>
    </row>
    <row r="1272" spans="19:19" x14ac:dyDescent="0.3">
      <c r="S1272" t="s">
        <v>153</v>
      </c>
    </row>
    <row r="1273" spans="19:19" x14ac:dyDescent="0.3">
      <c r="S1273" t="s">
        <v>153</v>
      </c>
    </row>
    <row r="1274" spans="19:19" x14ac:dyDescent="0.3">
      <c r="S1274" t="s">
        <v>153</v>
      </c>
    </row>
    <row r="1275" spans="19:19" x14ac:dyDescent="0.3">
      <c r="S1275" t="s">
        <v>153</v>
      </c>
    </row>
    <row r="1276" spans="19:19" x14ac:dyDescent="0.3">
      <c r="S1276" t="s">
        <v>153</v>
      </c>
    </row>
    <row r="1277" spans="19:19" x14ac:dyDescent="0.3">
      <c r="S1277" t="s">
        <v>153</v>
      </c>
    </row>
    <row r="1278" spans="19:19" x14ac:dyDescent="0.3">
      <c r="S1278" t="s">
        <v>153</v>
      </c>
    </row>
    <row r="1279" spans="19:19" x14ac:dyDescent="0.3">
      <c r="S1279" t="s">
        <v>153</v>
      </c>
    </row>
    <row r="1280" spans="19:19" x14ac:dyDescent="0.3">
      <c r="S1280" t="s">
        <v>153</v>
      </c>
    </row>
    <row r="1281" spans="19:19" x14ac:dyDescent="0.3">
      <c r="S1281" t="s">
        <v>153</v>
      </c>
    </row>
    <row r="1282" spans="19:19" x14ac:dyDescent="0.3">
      <c r="S1282" t="s">
        <v>153</v>
      </c>
    </row>
    <row r="1283" spans="19:19" x14ac:dyDescent="0.3">
      <c r="S1283" t="s">
        <v>153</v>
      </c>
    </row>
    <row r="1284" spans="19:19" x14ac:dyDescent="0.3">
      <c r="S1284" t="s">
        <v>153</v>
      </c>
    </row>
    <row r="1285" spans="19:19" x14ac:dyDescent="0.3">
      <c r="S1285" t="s">
        <v>153</v>
      </c>
    </row>
    <row r="1286" spans="19:19" x14ac:dyDescent="0.3">
      <c r="S1286" t="s">
        <v>153</v>
      </c>
    </row>
    <row r="1287" spans="19:19" x14ac:dyDescent="0.3">
      <c r="S1287" t="s">
        <v>153</v>
      </c>
    </row>
    <row r="1288" spans="19:19" x14ac:dyDescent="0.3">
      <c r="S1288" t="s">
        <v>153</v>
      </c>
    </row>
    <row r="1289" spans="19:19" x14ac:dyDescent="0.3">
      <c r="S1289" t="s">
        <v>153</v>
      </c>
    </row>
    <row r="1290" spans="19:19" x14ac:dyDescent="0.3">
      <c r="S1290" t="s">
        <v>153</v>
      </c>
    </row>
    <row r="1291" spans="19:19" x14ac:dyDescent="0.3">
      <c r="S1291" t="s">
        <v>153</v>
      </c>
    </row>
    <row r="1292" spans="19:19" x14ac:dyDescent="0.3">
      <c r="S1292" t="s">
        <v>153</v>
      </c>
    </row>
    <row r="1293" spans="19:19" x14ac:dyDescent="0.3">
      <c r="S1293" t="s">
        <v>153</v>
      </c>
    </row>
    <row r="1294" spans="19:19" x14ac:dyDescent="0.3">
      <c r="S1294" t="s">
        <v>153</v>
      </c>
    </row>
    <row r="1295" spans="19:19" x14ac:dyDescent="0.3">
      <c r="S1295" t="s">
        <v>153</v>
      </c>
    </row>
    <row r="1296" spans="19:19" x14ac:dyDescent="0.3">
      <c r="S1296" t="s">
        <v>153</v>
      </c>
    </row>
    <row r="1297" spans="19:19" x14ac:dyDescent="0.3">
      <c r="S1297" t="s">
        <v>153</v>
      </c>
    </row>
    <row r="1298" spans="19:19" x14ac:dyDescent="0.3">
      <c r="S1298" t="s">
        <v>153</v>
      </c>
    </row>
    <row r="1299" spans="19:19" x14ac:dyDescent="0.3">
      <c r="S1299" t="s">
        <v>153</v>
      </c>
    </row>
    <row r="1300" spans="19:19" x14ac:dyDescent="0.3">
      <c r="S1300" t="s">
        <v>153</v>
      </c>
    </row>
    <row r="1301" spans="19:19" x14ac:dyDescent="0.3">
      <c r="S1301" t="s">
        <v>153</v>
      </c>
    </row>
    <row r="1302" spans="19:19" x14ac:dyDescent="0.3">
      <c r="S1302" t="s">
        <v>153</v>
      </c>
    </row>
    <row r="1303" spans="19:19" x14ac:dyDescent="0.3">
      <c r="S1303" t="s">
        <v>153</v>
      </c>
    </row>
    <row r="1304" spans="19:19" x14ac:dyDescent="0.3">
      <c r="S1304" t="s">
        <v>153</v>
      </c>
    </row>
    <row r="1305" spans="19:19" x14ac:dyDescent="0.3">
      <c r="S1305" t="s">
        <v>153</v>
      </c>
    </row>
    <row r="1306" spans="19:19" x14ac:dyDescent="0.3">
      <c r="S1306" t="s">
        <v>153</v>
      </c>
    </row>
    <row r="1307" spans="19:19" x14ac:dyDescent="0.3">
      <c r="S1307" t="s">
        <v>153</v>
      </c>
    </row>
    <row r="1308" spans="19:19" x14ac:dyDescent="0.3">
      <c r="S1308" t="s">
        <v>153</v>
      </c>
    </row>
    <row r="1309" spans="19:19" x14ac:dyDescent="0.3">
      <c r="S1309" t="s">
        <v>153</v>
      </c>
    </row>
    <row r="1310" spans="19:19" x14ac:dyDescent="0.3">
      <c r="S1310" t="s">
        <v>153</v>
      </c>
    </row>
    <row r="1311" spans="19:19" x14ac:dyDescent="0.3">
      <c r="S1311" t="s">
        <v>153</v>
      </c>
    </row>
    <row r="1312" spans="19:19" x14ac:dyDescent="0.3">
      <c r="S1312" t="s">
        <v>153</v>
      </c>
    </row>
    <row r="1313" spans="19:19" x14ac:dyDescent="0.3">
      <c r="S1313" t="s">
        <v>153</v>
      </c>
    </row>
    <row r="1314" spans="19:19" x14ac:dyDescent="0.3">
      <c r="S1314" t="s">
        <v>153</v>
      </c>
    </row>
    <row r="1315" spans="19:19" x14ac:dyDescent="0.3">
      <c r="S1315" t="s">
        <v>153</v>
      </c>
    </row>
    <row r="1316" spans="19:19" x14ac:dyDescent="0.3">
      <c r="S1316" t="s">
        <v>153</v>
      </c>
    </row>
    <row r="1317" spans="19:19" x14ac:dyDescent="0.3">
      <c r="S1317" t="s">
        <v>153</v>
      </c>
    </row>
    <row r="1318" spans="19:19" x14ac:dyDescent="0.3">
      <c r="S1318" t="s">
        <v>153</v>
      </c>
    </row>
    <row r="1319" spans="19:19" x14ac:dyDescent="0.3">
      <c r="S1319" t="s">
        <v>153</v>
      </c>
    </row>
    <row r="1320" spans="19:19" x14ac:dyDescent="0.3">
      <c r="S1320" t="s">
        <v>153</v>
      </c>
    </row>
    <row r="1321" spans="19:19" x14ac:dyDescent="0.3">
      <c r="S1321" t="s">
        <v>153</v>
      </c>
    </row>
    <row r="1322" spans="19:19" x14ac:dyDescent="0.3">
      <c r="S1322" t="s">
        <v>153</v>
      </c>
    </row>
    <row r="1323" spans="19:19" x14ac:dyDescent="0.3">
      <c r="S1323" t="s">
        <v>153</v>
      </c>
    </row>
    <row r="1324" spans="19:19" x14ac:dyDescent="0.3">
      <c r="S1324" t="s">
        <v>153</v>
      </c>
    </row>
    <row r="1325" spans="19:19" x14ac:dyDescent="0.3">
      <c r="S1325" t="s">
        <v>153</v>
      </c>
    </row>
    <row r="1326" spans="19:19" x14ac:dyDescent="0.3">
      <c r="S1326" t="s">
        <v>153</v>
      </c>
    </row>
    <row r="1327" spans="19:19" x14ac:dyDescent="0.3">
      <c r="S1327" t="s">
        <v>153</v>
      </c>
    </row>
    <row r="1328" spans="19:19" x14ac:dyDescent="0.3">
      <c r="S1328" t="s">
        <v>153</v>
      </c>
    </row>
    <row r="1329" spans="19:19" x14ac:dyDescent="0.3">
      <c r="S1329" t="s">
        <v>153</v>
      </c>
    </row>
    <row r="1330" spans="19:19" x14ac:dyDescent="0.3">
      <c r="S1330" t="s">
        <v>153</v>
      </c>
    </row>
    <row r="1331" spans="19:19" x14ac:dyDescent="0.3">
      <c r="S1331" t="s">
        <v>153</v>
      </c>
    </row>
    <row r="1332" spans="19:19" x14ac:dyDescent="0.3">
      <c r="S1332" t="s">
        <v>153</v>
      </c>
    </row>
    <row r="1333" spans="19:19" x14ac:dyDescent="0.3">
      <c r="S1333" t="s">
        <v>153</v>
      </c>
    </row>
    <row r="1334" spans="19:19" x14ac:dyDescent="0.3">
      <c r="S1334" t="s">
        <v>153</v>
      </c>
    </row>
    <row r="1335" spans="19:19" x14ac:dyDescent="0.3">
      <c r="S1335" t="s">
        <v>153</v>
      </c>
    </row>
    <row r="1336" spans="19:19" x14ac:dyDescent="0.3">
      <c r="S1336" t="s">
        <v>153</v>
      </c>
    </row>
    <row r="1337" spans="19:19" x14ac:dyDescent="0.3">
      <c r="S1337" t="s">
        <v>153</v>
      </c>
    </row>
    <row r="1338" spans="19:19" x14ac:dyDescent="0.3">
      <c r="S1338" t="s">
        <v>153</v>
      </c>
    </row>
    <row r="1339" spans="19:19" x14ac:dyDescent="0.3">
      <c r="S1339" t="s">
        <v>153</v>
      </c>
    </row>
    <row r="1340" spans="19:19" x14ac:dyDescent="0.3">
      <c r="S1340" t="s">
        <v>153</v>
      </c>
    </row>
    <row r="1341" spans="19:19" x14ac:dyDescent="0.3">
      <c r="S1341" t="s">
        <v>153</v>
      </c>
    </row>
    <row r="1342" spans="19:19" x14ac:dyDescent="0.3">
      <c r="S1342" t="s">
        <v>153</v>
      </c>
    </row>
    <row r="1343" spans="19:19" x14ac:dyDescent="0.3">
      <c r="S1343" t="s">
        <v>153</v>
      </c>
    </row>
    <row r="1344" spans="19:19" x14ac:dyDescent="0.3">
      <c r="S1344" t="s">
        <v>153</v>
      </c>
    </row>
    <row r="1345" spans="19:19" x14ac:dyDescent="0.3">
      <c r="S1345" t="s">
        <v>153</v>
      </c>
    </row>
    <row r="1346" spans="19:19" x14ac:dyDescent="0.3">
      <c r="S1346" t="s">
        <v>153</v>
      </c>
    </row>
    <row r="1347" spans="19:19" x14ac:dyDescent="0.3">
      <c r="S1347" t="s">
        <v>153</v>
      </c>
    </row>
    <row r="1348" spans="19:19" x14ac:dyDescent="0.3">
      <c r="S1348" t="s">
        <v>153</v>
      </c>
    </row>
    <row r="1349" spans="19:19" x14ac:dyDescent="0.3">
      <c r="S1349" t="s">
        <v>153</v>
      </c>
    </row>
    <row r="1350" spans="19:19" x14ac:dyDescent="0.3">
      <c r="S1350" t="s">
        <v>153</v>
      </c>
    </row>
    <row r="1351" spans="19:19" x14ac:dyDescent="0.3">
      <c r="S1351" t="s">
        <v>153</v>
      </c>
    </row>
    <row r="1352" spans="19:19" x14ac:dyDescent="0.3">
      <c r="S1352" t="s">
        <v>153</v>
      </c>
    </row>
    <row r="1353" spans="19:19" x14ac:dyDescent="0.3">
      <c r="S1353" t="s">
        <v>153</v>
      </c>
    </row>
    <row r="1354" spans="19:19" x14ac:dyDescent="0.3">
      <c r="S1354" t="s">
        <v>153</v>
      </c>
    </row>
    <row r="1355" spans="19:19" x14ac:dyDescent="0.3">
      <c r="S1355" t="s">
        <v>153</v>
      </c>
    </row>
    <row r="1356" spans="19:19" x14ac:dyDescent="0.3">
      <c r="S1356" t="s">
        <v>153</v>
      </c>
    </row>
    <row r="1357" spans="19:19" x14ac:dyDescent="0.3">
      <c r="S1357" t="s">
        <v>153</v>
      </c>
    </row>
    <row r="1358" spans="19:19" x14ac:dyDescent="0.3">
      <c r="S1358" t="s">
        <v>153</v>
      </c>
    </row>
    <row r="1359" spans="19:19" x14ac:dyDescent="0.3">
      <c r="S1359" t="s">
        <v>153</v>
      </c>
    </row>
    <row r="1360" spans="19:19" x14ac:dyDescent="0.3">
      <c r="S1360" t="s">
        <v>153</v>
      </c>
    </row>
    <row r="1361" spans="19:19" x14ac:dyDescent="0.3">
      <c r="S1361" t="s">
        <v>153</v>
      </c>
    </row>
    <row r="1362" spans="19:19" x14ac:dyDescent="0.3">
      <c r="S1362" t="s">
        <v>153</v>
      </c>
    </row>
    <row r="1363" spans="19:19" x14ac:dyDescent="0.3">
      <c r="S1363" t="s">
        <v>153</v>
      </c>
    </row>
    <row r="1364" spans="19:19" x14ac:dyDescent="0.3">
      <c r="S1364" t="s">
        <v>153</v>
      </c>
    </row>
    <row r="1365" spans="19:19" x14ac:dyDescent="0.3">
      <c r="S1365" t="s">
        <v>153</v>
      </c>
    </row>
    <row r="1366" spans="19:19" x14ac:dyDescent="0.3">
      <c r="S1366" t="s">
        <v>153</v>
      </c>
    </row>
    <row r="1367" spans="19:19" x14ac:dyDescent="0.3">
      <c r="S1367" t="s">
        <v>153</v>
      </c>
    </row>
    <row r="1368" spans="19:19" x14ac:dyDescent="0.3">
      <c r="S1368" t="s">
        <v>153</v>
      </c>
    </row>
    <row r="1369" spans="19:19" x14ac:dyDescent="0.3">
      <c r="S1369" t="s">
        <v>153</v>
      </c>
    </row>
    <row r="1370" spans="19:19" x14ac:dyDescent="0.3">
      <c r="S1370" t="s">
        <v>153</v>
      </c>
    </row>
    <row r="1371" spans="19:19" x14ac:dyDescent="0.3">
      <c r="S1371" t="s">
        <v>153</v>
      </c>
    </row>
    <row r="1372" spans="19:19" x14ac:dyDescent="0.3">
      <c r="S1372" t="s">
        <v>153</v>
      </c>
    </row>
    <row r="1373" spans="19:19" x14ac:dyDescent="0.3">
      <c r="S1373" t="s">
        <v>153</v>
      </c>
    </row>
    <row r="1374" spans="19:19" x14ac:dyDescent="0.3">
      <c r="S1374" t="s">
        <v>153</v>
      </c>
    </row>
    <row r="1375" spans="19:19" x14ac:dyDescent="0.3">
      <c r="S1375" t="s">
        <v>153</v>
      </c>
    </row>
    <row r="1376" spans="19:19" x14ac:dyDescent="0.3">
      <c r="S1376" t="s">
        <v>153</v>
      </c>
    </row>
    <row r="1377" spans="19:19" x14ac:dyDescent="0.3">
      <c r="S1377" t="s">
        <v>153</v>
      </c>
    </row>
    <row r="1378" spans="19:19" x14ac:dyDescent="0.3">
      <c r="S1378" t="s">
        <v>153</v>
      </c>
    </row>
    <row r="1379" spans="19:19" x14ac:dyDescent="0.3">
      <c r="S1379" t="s">
        <v>153</v>
      </c>
    </row>
    <row r="1380" spans="19:19" x14ac:dyDescent="0.3">
      <c r="S1380" t="s">
        <v>153</v>
      </c>
    </row>
    <row r="1381" spans="19:19" x14ac:dyDescent="0.3">
      <c r="S1381" t="s">
        <v>153</v>
      </c>
    </row>
    <row r="1382" spans="19:19" x14ac:dyDescent="0.3">
      <c r="S1382" t="s">
        <v>153</v>
      </c>
    </row>
    <row r="1383" spans="19:19" x14ac:dyDescent="0.3">
      <c r="S1383" t="s">
        <v>153</v>
      </c>
    </row>
    <row r="1384" spans="19:19" x14ac:dyDescent="0.3">
      <c r="S1384" t="s">
        <v>153</v>
      </c>
    </row>
    <row r="1385" spans="19:19" x14ac:dyDescent="0.3">
      <c r="S1385" t="s">
        <v>153</v>
      </c>
    </row>
    <row r="1386" spans="19:19" x14ac:dyDescent="0.3">
      <c r="S1386" t="s">
        <v>153</v>
      </c>
    </row>
    <row r="1387" spans="19:19" x14ac:dyDescent="0.3">
      <c r="S1387" t="s">
        <v>153</v>
      </c>
    </row>
    <row r="1388" spans="19:19" x14ac:dyDescent="0.3">
      <c r="S1388" t="s">
        <v>153</v>
      </c>
    </row>
    <row r="1389" spans="19:19" x14ac:dyDescent="0.3">
      <c r="S1389" t="s">
        <v>153</v>
      </c>
    </row>
    <row r="1390" spans="19:19" x14ac:dyDescent="0.3">
      <c r="S1390" t="s">
        <v>153</v>
      </c>
    </row>
    <row r="1391" spans="19:19" x14ac:dyDescent="0.3">
      <c r="S1391" t="s">
        <v>153</v>
      </c>
    </row>
    <row r="1392" spans="19:19" x14ac:dyDescent="0.3">
      <c r="S1392" t="s">
        <v>153</v>
      </c>
    </row>
    <row r="1393" spans="19:19" x14ac:dyDescent="0.3">
      <c r="S1393" t="s">
        <v>153</v>
      </c>
    </row>
    <row r="1394" spans="19:19" x14ac:dyDescent="0.3">
      <c r="S1394" t="s">
        <v>153</v>
      </c>
    </row>
    <row r="1395" spans="19:19" x14ac:dyDescent="0.3">
      <c r="S1395" t="s">
        <v>153</v>
      </c>
    </row>
    <row r="1396" spans="19:19" x14ac:dyDescent="0.3">
      <c r="S1396" t="s">
        <v>153</v>
      </c>
    </row>
    <row r="1397" spans="19:19" x14ac:dyDescent="0.3">
      <c r="S1397" t="s">
        <v>153</v>
      </c>
    </row>
    <row r="1398" spans="19:19" x14ac:dyDescent="0.3">
      <c r="S1398" t="s">
        <v>153</v>
      </c>
    </row>
    <row r="1399" spans="19:19" x14ac:dyDescent="0.3">
      <c r="S1399" t="s">
        <v>153</v>
      </c>
    </row>
    <row r="1400" spans="19:19" x14ac:dyDescent="0.3">
      <c r="S1400" t="s">
        <v>153</v>
      </c>
    </row>
    <row r="1401" spans="19:19" x14ac:dyDescent="0.3">
      <c r="S1401" t="s">
        <v>153</v>
      </c>
    </row>
    <row r="1402" spans="19:19" x14ac:dyDescent="0.3">
      <c r="S1402" t="s">
        <v>153</v>
      </c>
    </row>
    <row r="1403" spans="19:19" x14ac:dyDescent="0.3">
      <c r="S1403" t="s">
        <v>153</v>
      </c>
    </row>
    <row r="1404" spans="19:19" x14ac:dyDescent="0.3">
      <c r="S1404" t="s">
        <v>153</v>
      </c>
    </row>
    <row r="1405" spans="19:19" x14ac:dyDescent="0.3">
      <c r="S1405" t="s">
        <v>153</v>
      </c>
    </row>
    <row r="1406" spans="19:19" x14ac:dyDescent="0.3">
      <c r="S1406" t="s">
        <v>153</v>
      </c>
    </row>
    <row r="1407" spans="19:19" x14ac:dyDescent="0.3">
      <c r="S1407" t="s">
        <v>153</v>
      </c>
    </row>
    <row r="1408" spans="19:19" x14ac:dyDescent="0.3">
      <c r="S1408" t="s">
        <v>153</v>
      </c>
    </row>
    <row r="1409" spans="19:19" x14ac:dyDescent="0.3">
      <c r="S1409" t="s">
        <v>153</v>
      </c>
    </row>
    <row r="1410" spans="19:19" x14ac:dyDescent="0.3">
      <c r="S1410" t="s">
        <v>153</v>
      </c>
    </row>
    <row r="1411" spans="19:19" x14ac:dyDescent="0.3">
      <c r="S1411" t="s">
        <v>153</v>
      </c>
    </row>
    <row r="1412" spans="19:19" x14ac:dyDescent="0.3">
      <c r="S1412" t="s">
        <v>153</v>
      </c>
    </row>
    <row r="1413" spans="19:19" x14ac:dyDescent="0.3">
      <c r="S1413" t="s">
        <v>153</v>
      </c>
    </row>
    <row r="1414" spans="19:19" x14ac:dyDescent="0.3">
      <c r="S1414" t="s">
        <v>153</v>
      </c>
    </row>
    <row r="1415" spans="19:19" x14ac:dyDescent="0.3">
      <c r="S1415" t="s">
        <v>153</v>
      </c>
    </row>
    <row r="1416" spans="19:19" x14ac:dyDescent="0.3">
      <c r="S1416" t="s">
        <v>153</v>
      </c>
    </row>
    <row r="1417" spans="19:19" x14ac:dyDescent="0.3">
      <c r="S1417" t="s">
        <v>153</v>
      </c>
    </row>
    <row r="1418" spans="19:19" x14ac:dyDescent="0.3">
      <c r="S1418" t="s">
        <v>153</v>
      </c>
    </row>
    <row r="1419" spans="19:19" x14ac:dyDescent="0.3">
      <c r="S1419" t="s">
        <v>153</v>
      </c>
    </row>
    <row r="1420" spans="19:19" x14ac:dyDescent="0.3">
      <c r="S1420" t="s">
        <v>153</v>
      </c>
    </row>
    <row r="1421" spans="19:19" x14ac:dyDescent="0.3">
      <c r="S1421" t="s">
        <v>153</v>
      </c>
    </row>
    <row r="1422" spans="19:19" x14ac:dyDescent="0.3">
      <c r="S1422" t="s">
        <v>153</v>
      </c>
    </row>
    <row r="1423" spans="19:19" x14ac:dyDescent="0.3">
      <c r="S1423" t="s">
        <v>153</v>
      </c>
    </row>
    <row r="1424" spans="19:19" x14ac:dyDescent="0.3">
      <c r="S1424" t="s">
        <v>153</v>
      </c>
    </row>
    <row r="1425" spans="19:19" x14ac:dyDescent="0.3">
      <c r="S1425" t="s">
        <v>153</v>
      </c>
    </row>
    <row r="1426" spans="19:19" x14ac:dyDescent="0.3">
      <c r="S1426" t="s">
        <v>153</v>
      </c>
    </row>
    <row r="1427" spans="19:19" x14ac:dyDescent="0.3">
      <c r="S1427" t="s">
        <v>153</v>
      </c>
    </row>
    <row r="1428" spans="19:19" x14ac:dyDescent="0.3">
      <c r="S1428" t="s">
        <v>153</v>
      </c>
    </row>
    <row r="1429" spans="19:19" x14ac:dyDescent="0.3">
      <c r="S1429" t="s">
        <v>153</v>
      </c>
    </row>
    <row r="1430" spans="19:19" x14ac:dyDescent="0.3">
      <c r="S1430" t="s">
        <v>153</v>
      </c>
    </row>
    <row r="1431" spans="19:19" x14ac:dyDescent="0.3">
      <c r="S1431" t="s">
        <v>153</v>
      </c>
    </row>
    <row r="1432" spans="19:19" x14ac:dyDescent="0.3">
      <c r="S1432" t="s">
        <v>153</v>
      </c>
    </row>
    <row r="1433" spans="19:19" x14ac:dyDescent="0.3">
      <c r="S1433" t="s">
        <v>153</v>
      </c>
    </row>
    <row r="1434" spans="19:19" x14ac:dyDescent="0.3">
      <c r="S1434" t="s">
        <v>153</v>
      </c>
    </row>
    <row r="1435" spans="19:19" x14ac:dyDescent="0.3">
      <c r="S1435" t="s">
        <v>153</v>
      </c>
    </row>
    <row r="1436" spans="19:19" x14ac:dyDescent="0.3">
      <c r="S1436" t="s">
        <v>153</v>
      </c>
    </row>
    <row r="1437" spans="19:19" x14ac:dyDescent="0.3">
      <c r="S1437" t="s">
        <v>153</v>
      </c>
    </row>
    <row r="1438" spans="19:19" x14ac:dyDescent="0.3">
      <c r="S1438" t="s">
        <v>153</v>
      </c>
    </row>
    <row r="1439" spans="19:19" x14ac:dyDescent="0.3">
      <c r="S1439" t="s">
        <v>153</v>
      </c>
    </row>
    <row r="1440" spans="19:19" x14ac:dyDescent="0.3">
      <c r="S1440" t="s">
        <v>153</v>
      </c>
    </row>
    <row r="1441" spans="19:19" x14ac:dyDescent="0.3">
      <c r="S1441" t="s">
        <v>153</v>
      </c>
    </row>
    <row r="1442" spans="19:19" x14ac:dyDescent="0.3">
      <c r="S1442" t="s">
        <v>153</v>
      </c>
    </row>
    <row r="1443" spans="19:19" x14ac:dyDescent="0.3">
      <c r="S1443" t="s">
        <v>153</v>
      </c>
    </row>
    <row r="1444" spans="19:19" x14ac:dyDescent="0.3">
      <c r="S1444" t="s">
        <v>153</v>
      </c>
    </row>
    <row r="1445" spans="19:19" x14ac:dyDescent="0.3">
      <c r="S1445" t="s">
        <v>153</v>
      </c>
    </row>
    <row r="1446" spans="19:19" x14ac:dyDescent="0.3">
      <c r="S1446" t="s">
        <v>153</v>
      </c>
    </row>
    <row r="1447" spans="19:19" x14ac:dyDescent="0.3">
      <c r="S1447" t="s">
        <v>153</v>
      </c>
    </row>
    <row r="1448" spans="19:19" x14ac:dyDescent="0.3">
      <c r="S1448" t="s">
        <v>153</v>
      </c>
    </row>
    <row r="1449" spans="19:19" x14ac:dyDescent="0.3">
      <c r="S1449" t="s">
        <v>153</v>
      </c>
    </row>
    <row r="1450" spans="19:19" x14ac:dyDescent="0.3">
      <c r="S1450" t="s">
        <v>153</v>
      </c>
    </row>
    <row r="1451" spans="19:19" x14ac:dyDescent="0.3">
      <c r="S1451" t="s">
        <v>153</v>
      </c>
    </row>
    <row r="1452" spans="19:19" x14ac:dyDescent="0.3">
      <c r="S1452" t="s">
        <v>153</v>
      </c>
    </row>
    <row r="1453" spans="19:19" x14ac:dyDescent="0.3">
      <c r="S1453" t="s">
        <v>153</v>
      </c>
    </row>
    <row r="1454" spans="19:19" x14ac:dyDescent="0.3">
      <c r="S1454" t="s">
        <v>153</v>
      </c>
    </row>
    <row r="1455" spans="19:19" x14ac:dyDescent="0.3">
      <c r="S1455" t="s">
        <v>153</v>
      </c>
    </row>
    <row r="1456" spans="19:19" x14ac:dyDescent="0.3">
      <c r="S1456" t="s">
        <v>153</v>
      </c>
    </row>
    <row r="1457" spans="19:19" x14ac:dyDescent="0.3">
      <c r="S1457" t="s">
        <v>153</v>
      </c>
    </row>
    <row r="1458" spans="19:19" x14ac:dyDescent="0.3">
      <c r="S1458" t="s">
        <v>153</v>
      </c>
    </row>
    <row r="1459" spans="19:19" x14ac:dyDescent="0.3">
      <c r="S1459" t="s">
        <v>153</v>
      </c>
    </row>
    <row r="1460" spans="19:19" x14ac:dyDescent="0.3">
      <c r="S1460" t="s">
        <v>153</v>
      </c>
    </row>
    <row r="1461" spans="19:19" x14ac:dyDescent="0.3">
      <c r="S1461" t="s">
        <v>153</v>
      </c>
    </row>
    <row r="1462" spans="19:19" x14ac:dyDescent="0.3">
      <c r="S1462" t="s">
        <v>153</v>
      </c>
    </row>
    <row r="1463" spans="19:19" x14ac:dyDescent="0.3">
      <c r="S1463" t="s">
        <v>153</v>
      </c>
    </row>
    <row r="1464" spans="19:19" x14ac:dyDescent="0.3">
      <c r="S1464" t="s">
        <v>153</v>
      </c>
    </row>
    <row r="1465" spans="19:19" x14ac:dyDescent="0.3">
      <c r="S1465" t="s">
        <v>153</v>
      </c>
    </row>
    <row r="1466" spans="19:19" x14ac:dyDescent="0.3">
      <c r="S1466" t="s">
        <v>153</v>
      </c>
    </row>
    <row r="1467" spans="19:19" x14ac:dyDescent="0.3">
      <c r="S1467" t="s">
        <v>153</v>
      </c>
    </row>
    <row r="1468" spans="19:19" x14ac:dyDescent="0.3">
      <c r="S1468" t="s">
        <v>153</v>
      </c>
    </row>
    <row r="1469" spans="19:19" x14ac:dyDescent="0.3">
      <c r="S1469" t="s">
        <v>153</v>
      </c>
    </row>
    <row r="1470" spans="19:19" x14ac:dyDescent="0.3">
      <c r="S1470" t="s">
        <v>153</v>
      </c>
    </row>
    <row r="1471" spans="19:19" x14ac:dyDescent="0.3">
      <c r="S1471" t="s">
        <v>153</v>
      </c>
    </row>
    <row r="1472" spans="19:19" x14ac:dyDescent="0.3">
      <c r="S1472" t="s">
        <v>153</v>
      </c>
    </row>
    <row r="1473" spans="19:19" x14ac:dyDescent="0.3">
      <c r="S1473" t="s">
        <v>153</v>
      </c>
    </row>
    <row r="1474" spans="19:19" x14ac:dyDescent="0.3">
      <c r="S1474" t="s">
        <v>153</v>
      </c>
    </row>
    <row r="1475" spans="19:19" x14ac:dyDescent="0.3">
      <c r="S1475" t="s">
        <v>153</v>
      </c>
    </row>
    <row r="1476" spans="19:19" x14ac:dyDescent="0.3">
      <c r="S1476" t="s">
        <v>153</v>
      </c>
    </row>
    <row r="1477" spans="19:19" x14ac:dyDescent="0.3">
      <c r="S1477" t="s">
        <v>153</v>
      </c>
    </row>
    <row r="1478" spans="19:19" x14ac:dyDescent="0.3">
      <c r="S1478" t="s">
        <v>153</v>
      </c>
    </row>
    <row r="1479" spans="19:19" x14ac:dyDescent="0.3">
      <c r="S1479" t="s">
        <v>153</v>
      </c>
    </row>
    <row r="1480" spans="19:19" x14ac:dyDescent="0.3">
      <c r="S1480" t="s">
        <v>153</v>
      </c>
    </row>
    <row r="1481" spans="19:19" x14ac:dyDescent="0.3">
      <c r="S1481" t="s">
        <v>153</v>
      </c>
    </row>
    <row r="1482" spans="19:19" x14ac:dyDescent="0.3">
      <c r="S1482" t="s">
        <v>153</v>
      </c>
    </row>
    <row r="1483" spans="19:19" x14ac:dyDescent="0.3">
      <c r="S1483" t="s">
        <v>153</v>
      </c>
    </row>
    <row r="1484" spans="19:19" x14ac:dyDescent="0.3">
      <c r="S1484" t="s">
        <v>153</v>
      </c>
    </row>
    <row r="1485" spans="19:19" x14ac:dyDescent="0.3">
      <c r="S1485" t="s">
        <v>153</v>
      </c>
    </row>
    <row r="1486" spans="19:19" x14ac:dyDescent="0.3">
      <c r="S1486" t="s">
        <v>153</v>
      </c>
    </row>
    <row r="1487" spans="19:19" x14ac:dyDescent="0.3">
      <c r="S1487" t="s">
        <v>153</v>
      </c>
    </row>
    <row r="1488" spans="19:19" x14ac:dyDescent="0.3">
      <c r="S1488" t="s">
        <v>153</v>
      </c>
    </row>
    <row r="1489" spans="19:19" x14ac:dyDescent="0.3">
      <c r="S1489" t="s">
        <v>153</v>
      </c>
    </row>
    <row r="1490" spans="19:19" x14ac:dyDescent="0.3">
      <c r="S1490" t="s">
        <v>153</v>
      </c>
    </row>
    <row r="1491" spans="19:19" x14ac:dyDescent="0.3">
      <c r="S1491" t="s">
        <v>153</v>
      </c>
    </row>
    <row r="1492" spans="19:19" x14ac:dyDescent="0.3">
      <c r="S1492" t="s">
        <v>153</v>
      </c>
    </row>
    <row r="1493" spans="19:19" x14ac:dyDescent="0.3">
      <c r="S1493" t="s">
        <v>153</v>
      </c>
    </row>
    <row r="1494" spans="19:19" x14ac:dyDescent="0.3">
      <c r="S1494" t="s">
        <v>153</v>
      </c>
    </row>
    <row r="1495" spans="19:19" x14ac:dyDescent="0.3">
      <c r="S1495" t="s">
        <v>153</v>
      </c>
    </row>
    <row r="1496" spans="19:19" x14ac:dyDescent="0.3">
      <c r="S1496" t="s">
        <v>153</v>
      </c>
    </row>
    <row r="1497" spans="19:19" x14ac:dyDescent="0.3">
      <c r="S1497" t="s">
        <v>153</v>
      </c>
    </row>
    <row r="1498" spans="19:19" x14ac:dyDescent="0.3">
      <c r="S1498" t="s">
        <v>153</v>
      </c>
    </row>
    <row r="1499" spans="19:19" x14ac:dyDescent="0.3">
      <c r="S1499" t="s">
        <v>153</v>
      </c>
    </row>
    <row r="1500" spans="19:19" x14ac:dyDescent="0.3">
      <c r="S1500" t="s">
        <v>153</v>
      </c>
    </row>
    <row r="1501" spans="19:19" x14ac:dyDescent="0.3">
      <c r="S1501" t="s">
        <v>153</v>
      </c>
    </row>
    <row r="1502" spans="19:19" x14ac:dyDescent="0.3">
      <c r="S1502" t="s">
        <v>153</v>
      </c>
    </row>
    <row r="1503" spans="19:19" x14ac:dyDescent="0.3">
      <c r="S1503" t="s">
        <v>153</v>
      </c>
    </row>
    <row r="1504" spans="19:19" x14ac:dyDescent="0.3">
      <c r="S1504" t="s">
        <v>153</v>
      </c>
    </row>
    <row r="1505" spans="19:19" x14ac:dyDescent="0.3">
      <c r="S1505" t="s">
        <v>153</v>
      </c>
    </row>
    <row r="1506" spans="19:19" x14ac:dyDescent="0.3">
      <c r="S1506" t="s">
        <v>153</v>
      </c>
    </row>
    <row r="1507" spans="19:19" x14ac:dyDescent="0.3">
      <c r="S1507" t="s">
        <v>153</v>
      </c>
    </row>
    <row r="1508" spans="19:19" x14ac:dyDescent="0.3">
      <c r="S1508" t="s">
        <v>153</v>
      </c>
    </row>
    <row r="1509" spans="19:19" x14ac:dyDescent="0.3">
      <c r="S1509" t="s">
        <v>153</v>
      </c>
    </row>
    <row r="1510" spans="19:19" x14ac:dyDescent="0.3">
      <c r="S1510" t="s">
        <v>153</v>
      </c>
    </row>
    <row r="1511" spans="19:19" x14ac:dyDescent="0.3">
      <c r="S1511" t="s">
        <v>153</v>
      </c>
    </row>
    <row r="1512" spans="19:19" x14ac:dyDescent="0.3">
      <c r="S1512" t="s">
        <v>153</v>
      </c>
    </row>
    <row r="1513" spans="19:19" x14ac:dyDescent="0.3">
      <c r="S1513" t="s">
        <v>153</v>
      </c>
    </row>
    <row r="1514" spans="19:19" x14ac:dyDescent="0.3">
      <c r="S1514" t="s">
        <v>153</v>
      </c>
    </row>
    <row r="1515" spans="19:19" x14ac:dyDescent="0.3">
      <c r="S1515" t="s">
        <v>153</v>
      </c>
    </row>
    <row r="1516" spans="19:19" x14ac:dyDescent="0.3">
      <c r="S1516" t="s">
        <v>153</v>
      </c>
    </row>
    <row r="1517" spans="19:19" x14ac:dyDescent="0.3">
      <c r="S1517" t="s">
        <v>153</v>
      </c>
    </row>
    <row r="1518" spans="19:19" x14ac:dyDescent="0.3">
      <c r="S1518" t="s">
        <v>153</v>
      </c>
    </row>
    <row r="1519" spans="19:19" x14ac:dyDescent="0.3">
      <c r="S1519" t="s">
        <v>153</v>
      </c>
    </row>
    <row r="1520" spans="19:19" x14ac:dyDescent="0.3">
      <c r="S1520" t="s">
        <v>153</v>
      </c>
    </row>
    <row r="1521" spans="19:19" x14ac:dyDescent="0.3">
      <c r="S1521" t="s">
        <v>153</v>
      </c>
    </row>
    <row r="1522" spans="19:19" x14ac:dyDescent="0.3">
      <c r="S1522" t="s">
        <v>153</v>
      </c>
    </row>
    <row r="1523" spans="19:19" x14ac:dyDescent="0.3">
      <c r="S1523" t="s">
        <v>153</v>
      </c>
    </row>
    <row r="1524" spans="19:19" x14ac:dyDescent="0.3">
      <c r="S1524" t="s">
        <v>153</v>
      </c>
    </row>
    <row r="1525" spans="19:19" x14ac:dyDescent="0.3">
      <c r="S1525" t="s">
        <v>153</v>
      </c>
    </row>
    <row r="1526" spans="19:19" x14ac:dyDescent="0.3">
      <c r="S1526" t="s">
        <v>153</v>
      </c>
    </row>
    <row r="1527" spans="19:19" x14ac:dyDescent="0.3">
      <c r="S1527" t="s">
        <v>153</v>
      </c>
    </row>
    <row r="1528" spans="19:19" x14ac:dyDescent="0.3">
      <c r="S1528" t="s">
        <v>153</v>
      </c>
    </row>
    <row r="1529" spans="19:19" x14ac:dyDescent="0.3">
      <c r="S1529" t="s">
        <v>153</v>
      </c>
    </row>
    <row r="1530" spans="19:19" x14ac:dyDescent="0.3">
      <c r="S1530" t="s">
        <v>153</v>
      </c>
    </row>
    <row r="1531" spans="19:19" x14ac:dyDescent="0.3">
      <c r="S1531" t="s">
        <v>153</v>
      </c>
    </row>
    <row r="1532" spans="19:19" x14ac:dyDescent="0.3">
      <c r="S1532" t="s">
        <v>153</v>
      </c>
    </row>
    <row r="1533" spans="19:19" x14ac:dyDescent="0.3">
      <c r="S1533" t="s">
        <v>153</v>
      </c>
    </row>
    <row r="1534" spans="19:19" x14ac:dyDescent="0.3">
      <c r="S1534" t="s">
        <v>153</v>
      </c>
    </row>
    <row r="1535" spans="19:19" x14ac:dyDescent="0.3">
      <c r="S1535" t="s">
        <v>153</v>
      </c>
    </row>
    <row r="1536" spans="19:19" x14ac:dyDescent="0.3">
      <c r="S1536" t="s">
        <v>153</v>
      </c>
    </row>
    <row r="1537" spans="19:19" x14ac:dyDescent="0.3">
      <c r="S1537" t="s">
        <v>153</v>
      </c>
    </row>
    <row r="1538" spans="19:19" x14ac:dyDescent="0.3">
      <c r="S1538" t="s">
        <v>153</v>
      </c>
    </row>
    <row r="1539" spans="19:19" x14ac:dyDescent="0.3">
      <c r="S1539" t="s">
        <v>153</v>
      </c>
    </row>
    <row r="1540" spans="19:19" x14ac:dyDescent="0.3">
      <c r="S1540" t="s">
        <v>153</v>
      </c>
    </row>
    <row r="1541" spans="19:19" x14ac:dyDescent="0.3">
      <c r="S1541" t="s">
        <v>153</v>
      </c>
    </row>
    <row r="1542" spans="19:19" x14ac:dyDescent="0.3">
      <c r="S1542" t="s">
        <v>153</v>
      </c>
    </row>
    <row r="1543" spans="19:19" x14ac:dyDescent="0.3">
      <c r="S1543" t="s">
        <v>153</v>
      </c>
    </row>
    <row r="1544" spans="19:19" x14ac:dyDescent="0.3">
      <c r="S1544" t="s">
        <v>153</v>
      </c>
    </row>
    <row r="1545" spans="19:19" x14ac:dyDescent="0.3">
      <c r="S1545" t="s">
        <v>153</v>
      </c>
    </row>
    <row r="1546" spans="19:19" x14ac:dyDescent="0.3">
      <c r="S1546" t="s">
        <v>153</v>
      </c>
    </row>
    <row r="1547" spans="19:19" x14ac:dyDescent="0.3">
      <c r="S1547" t="s">
        <v>153</v>
      </c>
    </row>
    <row r="1548" spans="19:19" x14ac:dyDescent="0.3">
      <c r="S1548" t="s">
        <v>153</v>
      </c>
    </row>
    <row r="1549" spans="19:19" x14ac:dyDescent="0.3">
      <c r="S1549" t="s">
        <v>153</v>
      </c>
    </row>
    <row r="1550" spans="19:19" x14ac:dyDescent="0.3">
      <c r="S1550" t="s">
        <v>153</v>
      </c>
    </row>
    <row r="1551" spans="19:19" x14ac:dyDescent="0.3">
      <c r="S1551" t="s">
        <v>153</v>
      </c>
    </row>
    <row r="1552" spans="19:19" x14ac:dyDescent="0.3">
      <c r="S1552" t="s">
        <v>153</v>
      </c>
    </row>
    <row r="1553" spans="19:19" x14ac:dyDescent="0.3">
      <c r="S1553" t="s">
        <v>153</v>
      </c>
    </row>
    <row r="1554" spans="19:19" x14ac:dyDescent="0.3">
      <c r="S1554" t="s">
        <v>153</v>
      </c>
    </row>
    <row r="1555" spans="19:19" x14ac:dyDescent="0.3">
      <c r="S1555" t="s">
        <v>153</v>
      </c>
    </row>
    <row r="1556" spans="19:19" x14ac:dyDescent="0.3">
      <c r="S1556" t="s">
        <v>153</v>
      </c>
    </row>
    <row r="1557" spans="19:19" x14ac:dyDescent="0.3">
      <c r="S1557" t="s">
        <v>153</v>
      </c>
    </row>
    <row r="1558" spans="19:19" x14ac:dyDescent="0.3">
      <c r="S1558" t="s">
        <v>153</v>
      </c>
    </row>
    <row r="1559" spans="19:19" x14ac:dyDescent="0.3">
      <c r="S1559" t="s">
        <v>153</v>
      </c>
    </row>
    <row r="1560" spans="19:19" x14ac:dyDescent="0.3">
      <c r="S1560" t="s">
        <v>153</v>
      </c>
    </row>
    <row r="1561" spans="19:19" x14ac:dyDescent="0.3">
      <c r="S1561" t="s">
        <v>153</v>
      </c>
    </row>
    <row r="1562" spans="19:19" x14ac:dyDescent="0.3">
      <c r="S1562" t="s">
        <v>153</v>
      </c>
    </row>
    <row r="1563" spans="19:19" x14ac:dyDescent="0.3">
      <c r="S1563" t="s">
        <v>153</v>
      </c>
    </row>
    <row r="1564" spans="19:19" x14ac:dyDescent="0.3">
      <c r="S1564" t="s">
        <v>153</v>
      </c>
    </row>
    <row r="1565" spans="19:19" x14ac:dyDescent="0.3">
      <c r="S1565" t="s">
        <v>153</v>
      </c>
    </row>
    <row r="1566" spans="19:19" x14ac:dyDescent="0.3">
      <c r="S1566" t="s">
        <v>153</v>
      </c>
    </row>
    <row r="1567" spans="19:19" x14ac:dyDescent="0.3">
      <c r="S1567" t="s">
        <v>153</v>
      </c>
    </row>
    <row r="1568" spans="19:19" x14ac:dyDescent="0.3">
      <c r="S1568" t="s">
        <v>153</v>
      </c>
    </row>
    <row r="1569" spans="19:19" x14ac:dyDescent="0.3">
      <c r="S1569" t="s">
        <v>153</v>
      </c>
    </row>
    <row r="1570" spans="19:19" x14ac:dyDescent="0.3">
      <c r="S1570" t="s">
        <v>153</v>
      </c>
    </row>
    <row r="1571" spans="19:19" x14ac:dyDescent="0.3">
      <c r="S1571" t="s">
        <v>153</v>
      </c>
    </row>
    <row r="1572" spans="19:19" x14ac:dyDescent="0.3">
      <c r="S1572" t="s">
        <v>153</v>
      </c>
    </row>
    <row r="1573" spans="19:19" x14ac:dyDescent="0.3">
      <c r="S1573" t="s">
        <v>153</v>
      </c>
    </row>
    <row r="1574" spans="19:19" x14ac:dyDescent="0.3">
      <c r="S1574" t="s">
        <v>153</v>
      </c>
    </row>
    <row r="1575" spans="19:19" x14ac:dyDescent="0.3">
      <c r="S1575" t="s">
        <v>153</v>
      </c>
    </row>
    <row r="1576" spans="19:19" x14ac:dyDescent="0.3">
      <c r="S1576" t="s">
        <v>153</v>
      </c>
    </row>
    <row r="1577" spans="19:19" x14ac:dyDescent="0.3">
      <c r="S1577" t="s">
        <v>153</v>
      </c>
    </row>
    <row r="1578" spans="19:19" x14ac:dyDescent="0.3">
      <c r="S1578" t="s">
        <v>153</v>
      </c>
    </row>
    <row r="1579" spans="19:19" x14ac:dyDescent="0.3">
      <c r="S1579" t="s">
        <v>153</v>
      </c>
    </row>
    <row r="1580" spans="19:19" x14ac:dyDescent="0.3">
      <c r="S1580" t="s">
        <v>153</v>
      </c>
    </row>
    <row r="1581" spans="19:19" x14ac:dyDescent="0.3">
      <c r="S1581" t="s">
        <v>153</v>
      </c>
    </row>
    <row r="1582" spans="19:19" x14ac:dyDescent="0.3">
      <c r="S1582" t="s">
        <v>153</v>
      </c>
    </row>
    <row r="1583" spans="19:19" x14ac:dyDescent="0.3">
      <c r="S1583" t="s">
        <v>153</v>
      </c>
    </row>
    <row r="1584" spans="19:19" x14ac:dyDescent="0.3">
      <c r="S1584" t="s">
        <v>153</v>
      </c>
    </row>
    <row r="1585" spans="19:19" x14ac:dyDescent="0.3">
      <c r="S1585" t="s">
        <v>153</v>
      </c>
    </row>
    <row r="1586" spans="19:19" x14ac:dyDescent="0.3">
      <c r="S1586" t="s">
        <v>153</v>
      </c>
    </row>
    <row r="1587" spans="19:19" x14ac:dyDescent="0.3">
      <c r="S1587" t="s">
        <v>153</v>
      </c>
    </row>
    <row r="1588" spans="19:19" x14ac:dyDescent="0.3">
      <c r="S1588" t="s">
        <v>153</v>
      </c>
    </row>
    <row r="1589" spans="19:19" x14ac:dyDescent="0.3">
      <c r="S1589" t="s">
        <v>153</v>
      </c>
    </row>
    <row r="1590" spans="19:19" x14ac:dyDescent="0.3">
      <c r="S1590" t="s">
        <v>153</v>
      </c>
    </row>
    <row r="1591" spans="19:19" x14ac:dyDescent="0.3">
      <c r="S1591" t="s">
        <v>153</v>
      </c>
    </row>
    <row r="1592" spans="19:19" x14ac:dyDescent="0.3">
      <c r="S1592" t="s">
        <v>153</v>
      </c>
    </row>
    <row r="1593" spans="19:19" x14ac:dyDescent="0.3">
      <c r="S1593" t="s">
        <v>153</v>
      </c>
    </row>
    <row r="1594" spans="19:19" x14ac:dyDescent="0.3">
      <c r="S1594" t="s">
        <v>153</v>
      </c>
    </row>
    <row r="1595" spans="19:19" x14ac:dyDescent="0.3">
      <c r="S1595" t="s">
        <v>153</v>
      </c>
    </row>
    <row r="1596" spans="19:19" x14ac:dyDescent="0.3">
      <c r="S1596" t="s">
        <v>153</v>
      </c>
    </row>
    <row r="1597" spans="19:19" x14ac:dyDescent="0.3">
      <c r="S1597" t="s">
        <v>153</v>
      </c>
    </row>
    <row r="1598" spans="19:19" x14ac:dyDescent="0.3">
      <c r="S1598" t="s">
        <v>153</v>
      </c>
    </row>
    <row r="1599" spans="19:19" x14ac:dyDescent="0.3">
      <c r="S1599" t="s">
        <v>153</v>
      </c>
    </row>
    <row r="1600" spans="19:19" x14ac:dyDescent="0.3">
      <c r="S1600" t="s">
        <v>153</v>
      </c>
    </row>
    <row r="1601" spans="19:19" x14ac:dyDescent="0.3">
      <c r="S1601" t="s">
        <v>153</v>
      </c>
    </row>
    <row r="1602" spans="19:19" x14ac:dyDescent="0.3">
      <c r="S1602" t="s">
        <v>153</v>
      </c>
    </row>
    <row r="1603" spans="19:19" x14ac:dyDescent="0.3">
      <c r="S1603" t="s">
        <v>153</v>
      </c>
    </row>
    <row r="1604" spans="19:19" x14ac:dyDescent="0.3">
      <c r="S1604" t="s">
        <v>153</v>
      </c>
    </row>
    <row r="1605" spans="19:19" x14ac:dyDescent="0.3">
      <c r="S1605" t="s">
        <v>153</v>
      </c>
    </row>
    <row r="1606" spans="19:19" x14ac:dyDescent="0.3">
      <c r="S1606" t="s">
        <v>153</v>
      </c>
    </row>
    <row r="1607" spans="19:19" x14ac:dyDescent="0.3">
      <c r="S1607" t="s">
        <v>153</v>
      </c>
    </row>
    <row r="1608" spans="19:19" x14ac:dyDescent="0.3">
      <c r="S1608" t="s">
        <v>153</v>
      </c>
    </row>
    <row r="1609" spans="19:19" x14ac:dyDescent="0.3">
      <c r="S1609" t="s">
        <v>153</v>
      </c>
    </row>
    <row r="1610" spans="19:19" x14ac:dyDescent="0.3">
      <c r="S1610" t="s">
        <v>153</v>
      </c>
    </row>
    <row r="1611" spans="19:19" x14ac:dyDescent="0.3">
      <c r="S1611" t="s">
        <v>153</v>
      </c>
    </row>
    <row r="1612" spans="19:19" x14ac:dyDescent="0.3">
      <c r="S1612" t="s">
        <v>153</v>
      </c>
    </row>
    <row r="1613" spans="19:19" x14ac:dyDescent="0.3">
      <c r="S1613" t="s">
        <v>153</v>
      </c>
    </row>
    <row r="1614" spans="19:19" x14ac:dyDescent="0.3">
      <c r="S1614" t="s">
        <v>153</v>
      </c>
    </row>
    <row r="1615" spans="19:19" x14ac:dyDescent="0.3">
      <c r="S1615" t="s">
        <v>153</v>
      </c>
    </row>
    <row r="1616" spans="19:19" x14ac:dyDescent="0.3">
      <c r="S1616" t="s">
        <v>153</v>
      </c>
    </row>
    <row r="1617" spans="19:19" x14ac:dyDescent="0.3">
      <c r="S1617" t="s">
        <v>153</v>
      </c>
    </row>
    <row r="1618" spans="19:19" x14ac:dyDescent="0.3">
      <c r="S1618" t="s">
        <v>153</v>
      </c>
    </row>
    <row r="1619" spans="19:19" x14ac:dyDescent="0.3">
      <c r="S1619" t="s">
        <v>153</v>
      </c>
    </row>
    <row r="1620" spans="19:19" x14ac:dyDescent="0.3">
      <c r="S1620" t="s">
        <v>153</v>
      </c>
    </row>
    <row r="1621" spans="19:19" x14ac:dyDescent="0.3">
      <c r="S1621" t="s">
        <v>153</v>
      </c>
    </row>
    <row r="1622" spans="19:19" x14ac:dyDescent="0.3">
      <c r="S1622" t="s">
        <v>153</v>
      </c>
    </row>
    <row r="1623" spans="19:19" x14ac:dyDescent="0.3">
      <c r="S1623" t="s">
        <v>153</v>
      </c>
    </row>
    <row r="1624" spans="19:19" x14ac:dyDescent="0.3">
      <c r="S1624" t="s">
        <v>153</v>
      </c>
    </row>
    <row r="1625" spans="19:19" x14ac:dyDescent="0.3">
      <c r="S1625" t="s">
        <v>153</v>
      </c>
    </row>
    <row r="1626" spans="19:19" x14ac:dyDescent="0.3">
      <c r="S1626" t="s">
        <v>153</v>
      </c>
    </row>
    <row r="1627" spans="19:19" x14ac:dyDescent="0.3">
      <c r="S1627" t="s">
        <v>153</v>
      </c>
    </row>
    <row r="1628" spans="19:19" x14ac:dyDescent="0.3">
      <c r="S1628" t="s">
        <v>153</v>
      </c>
    </row>
    <row r="1629" spans="19:19" x14ac:dyDescent="0.3">
      <c r="S1629" t="s">
        <v>153</v>
      </c>
    </row>
    <row r="1630" spans="19:19" x14ac:dyDescent="0.3">
      <c r="S1630" t="s">
        <v>153</v>
      </c>
    </row>
    <row r="1631" spans="19:19" x14ac:dyDescent="0.3">
      <c r="S1631" t="s">
        <v>153</v>
      </c>
    </row>
    <row r="1632" spans="19:19" x14ac:dyDescent="0.3">
      <c r="S1632" t="s">
        <v>153</v>
      </c>
    </row>
    <row r="1633" spans="19:19" x14ac:dyDescent="0.3">
      <c r="S1633" t="s">
        <v>153</v>
      </c>
    </row>
    <row r="1634" spans="19:19" x14ac:dyDescent="0.3">
      <c r="S1634" t="s">
        <v>153</v>
      </c>
    </row>
    <row r="1635" spans="19:19" x14ac:dyDescent="0.3">
      <c r="S1635" t="s">
        <v>153</v>
      </c>
    </row>
    <row r="1636" spans="19:19" x14ac:dyDescent="0.3">
      <c r="S1636" t="s">
        <v>153</v>
      </c>
    </row>
    <row r="1637" spans="19:19" x14ac:dyDescent="0.3">
      <c r="S1637" t="s">
        <v>153</v>
      </c>
    </row>
    <row r="1638" spans="19:19" x14ac:dyDescent="0.3">
      <c r="S1638" t="s">
        <v>153</v>
      </c>
    </row>
    <row r="1639" spans="19:19" x14ac:dyDescent="0.3">
      <c r="S1639" t="s">
        <v>153</v>
      </c>
    </row>
    <row r="1640" spans="19:19" x14ac:dyDescent="0.3">
      <c r="S1640" t="s">
        <v>153</v>
      </c>
    </row>
    <row r="1641" spans="19:19" x14ac:dyDescent="0.3">
      <c r="S1641" t="s">
        <v>153</v>
      </c>
    </row>
    <row r="1642" spans="19:19" x14ac:dyDescent="0.3">
      <c r="S1642" t="s">
        <v>153</v>
      </c>
    </row>
    <row r="1643" spans="19:19" x14ac:dyDescent="0.3">
      <c r="S1643" t="s">
        <v>153</v>
      </c>
    </row>
    <row r="1644" spans="19:19" x14ac:dyDescent="0.3">
      <c r="S1644" t="s">
        <v>153</v>
      </c>
    </row>
    <row r="1645" spans="19:19" x14ac:dyDescent="0.3">
      <c r="S1645" t="s">
        <v>153</v>
      </c>
    </row>
    <row r="1646" spans="19:19" x14ac:dyDescent="0.3">
      <c r="S1646" t="s">
        <v>153</v>
      </c>
    </row>
    <row r="1647" spans="19:19" x14ac:dyDescent="0.3">
      <c r="S1647" t="s">
        <v>153</v>
      </c>
    </row>
    <row r="1648" spans="19:19" x14ac:dyDescent="0.3">
      <c r="S1648" t="s">
        <v>153</v>
      </c>
    </row>
    <row r="1649" spans="19:19" x14ac:dyDescent="0.3">
      <c r="S1649" t="s">
        <v>153</v>
      </c>
    </row>
    <row r="1650" spans="19:19" x14ac:dyDescent="0.3">
      <c r="S1650" t="s">
        <v>153</v>
      </c>
    </row>
    <row r="1651" spans="19:19" x14ac:dyDescent="0.3">
      <c r="S1651" t="s">
        <v>153</v>
      </c>
    </row>
    <row r="1652" spans="19:19" x14ac:dyDescent="0.3">
      <c r="S1652" t="s">
        <v>153</v>
      </c>
    </row>
    <row r="1653" spans="19:19" x14ac:dyDescent="0.3">
      <c r="S1653" t="s">
        <v>153</v>
      </c>
    </row>
    <row r="1654" spans="19:19" x14ac:dyDescent="0.3">
      <c r="S1654" t="s">
        <v>153</v>
      </c>
    </row>
    <row r="1655" spans="19:19" x14ac:dyDescent="0.3">
      <c r="S1655" t="s">
        <v>153</v>
      </c>
    </row>
    <row r="1656" spans="19:19" x14ac:dyDescent="0.3">
      <c r="S1656" t="s">
        <v>153</v>
      </c>
    </row>
    <row r="1657" spans="19:19" x14ac:dyDescent="0.3">
      <c r="S1657" t="s">
        <v>153</v>
      </c>
    </row>
    <row r="1658" spans="19:19" x14ac:dyDescent="0.3">
      <c r="S1658" t="s">
        <v>153</v>
      </c>
    </row>
    <row r="1659" spans="19:19" x14ac:dyDescent="0.3">
      <c r="S1659" t="s">
        <v>153</v>
      </c>
    </row>
    <row r="1660" spans="19:19" x14ac:dyDescent="0.3">
      <c r="S1660" t="s">
        <v>153</v>
      </c>
    </row>
    <row r="1661" spans="19:19" x14ac:dyDescent="0.3">
      <c r="S1661" t="s">
        <v>153</v>
      </c>
    </row>
    <row r="1662" spans="19:19" x14ac:dyDescent="0.3">
      <c r="S1662" t="s">
        <v>153</v>
      </c>
    </row>
    <row r="1663" spans="19:19" x14ac:dyDescent="0.3">
      <c r="S1663" t="s">
        <v>153</v>
      </c>
    </row>
    <row r="1664" spans="19:19" x14ac:dyDescent="0.3">
      <c r="S1664" t="s">
        <v>153</v>
      </c>
    </row>
    <row r="1665" spans="19:19" x14ac:dyDescent="0.3">
      <c r="S1665" t="s">
        <v>153</v>
      </c>
    </row>
    <row r="1666" spans="19:19" x14ac:dyDescent="0.3">
      <c r="S1666" t="s">
        <v>153</v>
      </c>
    </row>
    <row r="1667" spans="19:19" x14ac:dyDescent="0.3">
      <c r="S1667" t="s">
        <v>153</v>
      </c>
    </row>
    <row r="1668" spans="19:19" x14ac:dyDescent="0.3">
      <c r="S1668" t="s">
        <v>153</v>
      </c>
    </row>
    <row r="1669" spans="19:19" x14ac:dyDescent="0.3">
      <c r="S1669" t="s">
        <v>153</v>
      </c>
    </row>
    <row r="1670" spans="19:19" x14ac:dyDescent="0.3">
      <c r="S1670" t="s">
        <v>153</v>
      </c>
    </row>
    <row r="1671" spans="19:19" x14ac:dyDescent="0.3">
      <c r="S1671" t="s">
        <v>153</v>
      </c>
    </row>
    <row r="1672" spans="19:19" x14ac:dyDescent="0.3">
      <c r="S1672" t="s">
        <v>153</v>
      </c>
    </row>
    <row r="1673" spans="19:19" x14ac:dyDescent="0.3">
      <c r="S1673" t="s">
        <v>153</v>
      </c>
    </row>
    <row r="1674" spans="19:19" x14ac:dyDescent="0.3">
      <c r="S1674" t="s">
        <v>153</v>
      </c>
    </row>
    <row r="1675" spans="19:19" x14ac:dyDescent="0.3">
      <c r="S1675" t="s">
        <v>153</v>
      </c>
    </row>
    <row r="1676" spans="19:19" x14ac:dyDescent="0.3">
      <c r="S1676" t="s">
        <v>153</v>
      </c>
    </row>
    <row r="1677" spans="19:19" x14ac:dyDescent="0.3">
      <c r="S1677" t="s">
        <v>153</v>
      </c>
    </row>
    <row r="1678" spans="19:19" x14ac:dyDescent="0.3">
      <c r="S1678" t="s">
        <v>153</v>
      </c>
    </row>
    <row r="1679" spans="19:19" x14ac:dyDescent="0.3">
      <c r="S1679" t="s">
        <v>153</v>
      </c>
    </row>
    <row r="1680" spans="19:19" x14ac:dyDescent="0.3">
      <c r="S1680" t="s">
        <v>153</v>
      </c>
    </row>
    <row r="1681" spans="19:19" x14ac:dyDescent="0.3">
      <c r="S1681" t="s">
        <v>153</v>
      </c>
    </row>
    <row r="1682" spans="19:19" x14ac:dyDescent="0.3">
      <c r="S1682" t="s">
        <v>153</v>
      </c>
    </row>
    <row r="1683" spans="19:19" x14ac:dyDescent="0.3">
      <c r="S1683" t="s">
        <v>153</v>
      </c>
    </row>
    <row r="1684" spans="19:19" x14ac:dyDescent="0.3">
      <c r="S1684" t="s">
        <v>153</v>
      </c>
    </row>
    <row r="1685" spans="19:19" x14ac:dyDescent="0.3">
      <c r="S1685" t="s">
        <v>153</v>
      </c>
    </row>
    <row r="1686" spans="19:19" x14ac:dyDescent="0.3">
      <c r="S1686" t="s">
        <v>153</v>
      </c>
    </row>
    <row r="1687" spans="19:19" x14ac:dyDescent="0.3">
      <c r="S1687" t="s">
        <v>153</v>
      </c>
    </row>
    <row r="1688" spans="19:19" x14ac:dyDescent="0.3">
      <c r="S1688" t="s">
        <v>153</v>
      </c>
    </row>
    <row r="1689" spans="19:19" x14ac:dyDescent="0.3">
      <c r="S1689" t="s">
        <v>153</v>
      </c>
    </row>
    <row r="1690" spans="19:19" x14ac:dyDescent="0.3">
      <c r="S1690" t="s">
        <v>153</v>
      </c>
    </row>
    <row r="1691" spans="19:19" x14ac:dyDescent="0.3">
      <c r="S1691" t="s">
        <v>153</v>
      </c>
    </row>
    <row r="1692" spans="19:19" x14ac:dyDescent="0.3">
      <c r="S1692" t="s">
        <v>153</v>
      </c>
    </row>
    <row r="1693" spans="19:19" x14ac:dyDescent="0.3">
      <c r="S1693" t="s">
        <v>153</v>
      </c>
    </row>
    <row r="1694" spans="19:19" x14ac:dyDescent="0.3">
      <c r="S1694" t="s">
        <v>153</v>
      </c>
    </row>
    <row r="1695" spans="19:19" x14ac:dyDescent="0.3">
      <c r="S1695" t="s">
        <v>153</v>
      </c>
    </row>
    <row r="1696" spans="19:19" x14ac:dyDescent="0.3">
      <c r="S1696" t="s">
        <v>153</v>
      </c>
    </row>
    <row r="1697" spans="19:19" x14ac:dyDescent="0.3">
      <c r="S1697" t="s">
        <v>153</v>
      </c>
    </row>
    <row r="1698" spans="19:19" x14ac:dyDescent="0.3">
      <c r="S1698" t="s">
        <v>153</v>
      </c>
    </row>
    <row r="1699" spans="19:19" x14ac:dyDescent="0.3">
      <c r="S1699" t="s">
        <v>153</v>
      </c>
    </row>
    <row r="1700" spans="19:19" x14ac:dyDescent="0.3">
      <c r="S1700" t="s">
        <v>153</v>
      </c>
    </row>
    <row r="1701" spans="19:19" x14ac:dyDescent="0.3">
      <c r="S1701" t="s">
        <v>153</v>
      </c>
    </row>
    <row r="1702" spans="19:19" x14ac:dyDescent="0.3">
      <c r="S1702" t="s">
        <v>153</v>
      </c>
    </row>
    <row r="1703" spans="19:19" x14ac:dyDescent="0.3">
      <c r="S1703" t="s">
        <v>153</v>
      </c>
    </row>
    <row r="1704" spans="19:19" x14ac:dyDescent="0.3">
      <c r="S1704" t="s">
        <v>153</v>
      </c>
    </row>
    <row r="1705" spans="19:19" x14ac:dyDescent="0.3">
      <c r="S1705" t="s">
        <v>153</v>
      </c>
    </row>
    <row r="1706" spans="19:19" x14ac:dyDescent="0.3">
      <c r="S1706" t="s">
        <v>153</v>
      </c>
    </row>
    <row r="1707" spans="19:19" x14ac:dyDescent="0.3">
      <c r="S1707" t="s">
        <v>153</v>
      </c>
    </row>
    <row r="1708" spans="19:19" x14ac:dyDescent="0.3">
      <c r="S1708" t="s">
        <v>153</v>
      </c>
    </row>
    <row r="1709" spans="19:19" x14ac:dyDescent="0.3">
      <c r="S1709" t="s">
        <v>153</v>
      </c>
    </row>
    <row r="1710" spans="19:19" x14ac:dyDescent="0.3">
      <c r="S1710" t="s">
        <v>153</v>
      </c>
    </row>
    <row r="1711" spans="19:19" x14ac:dyDescent="0.3">
      <c r="S1711" t="s">
        <v>153</v>
      </c>
    </row>
    <row r="1712" spans="19:19" x14ac:dyDescent="0.3">
      <c r="S1712" t="s">
        <v>153</v>
      </c>
    </row>
    <row r="1713" spans="19:19" x14ac:dyDescent="0.3">
      <c r="S1713" t="s">
        <v>153</v>
      </c>
    </row>
    <row r="1714" spans="19:19" x14ac:dyDescent="0.3">
      <c r="S1714" t="s">
        <v>153</v>
      </c>
    </row>
    <row r="1715" spans="19:19" x14ac:dyDescent="0.3">
      <c r="S1715" t="s">
        <v>153</v>
      </c>
    </row>
    <row r="1716" spans="19:19" x14ac:dyDescent="0.3">
      <c r="S1716" t="s">
        <v>153</v>
      </c>
    </row>
    <row r="1717" spans="19:19" x14ac:dyDescent="0.3">
      <c r="S1717" t="s">
        <v>153</v>
      </c>
    </row>
    <row r="1718" spans="19:19" x14ac:dyDescent="0.3">
      <c r="S1718" t="s">
        <v>153</v>
      </c>
    </row>
    <row r="1719" spans="19:19" x14ac:dyDescent="0.3">
      <c r="S1719" t="s">
        <v>153</v>
      </c>
    </row>
    <row r="1720" spans="19:19" x14ac:dyDescent="0.3">
      <c r="S1720" t="s">
        <v>153</v>
      </c>
    </row>
    <row r="1721" spans="19:19" x14ac:dyDescent="0.3">
      <c r="S1721" t="s">
        <v>153</v>
      </c>
    </row>
    <row r="1722" spans="19:19" x14ac:dyDescent="0.3">
      <c r="S1722" t="s">
        <v>153</v>
      </c>
    </row>
    <row r="1723" spans="19:19" x14ac:dyDescent="0.3">
      <c r="S1723" t="s">
        <v>153</v>
      </c>
    </row>
    <row r="1724" spans="19:19" x14ac:dyDescent="0.3">
      <c r="S1724" t="s">
        <v>153</v>
      </c>
    </row>
    <row r="1725" spans="19:19" x14ac:dyDescent="0.3">
      <c r="S1725" t="s">
        <v>153</v>
      </c>
    </row>
    <row r="1726" spans="19:19" x14ac:dyDescent="0.3">
      <c r="S1726" t="s">
        <v>153</v>
      </c>
    </row>
    <row r="1727" spans="19:19" x14ac:dyDescent="0.3">
      <c r="S1727" t="s">
        <v>153</v>
      </c>
    </row>
    <row r="1728" spans="19:19" x14ac:dyDescent="0.3">
      <c r="S1728" t="s">
        <v>153</v>
      </c>
    </row>
    <row r="1729" spans="19:19" x14ac:dyDescent="0.3">
      <c r="S1729" t="s">
        <v>153</v>
      </c>
    </row>
    <row r="1730" spans="19:19" x14ac:dyDescent="0.3">
      <c r="S1730" t="s">
        <v>153</v>
      </c>
    </row>
    <row r="1731" spans="19:19" x14ac:dyDescent="0.3">
      <c r="S1731" t="s">
        <v>153</v>
      </c>
    </row>
    <row r="1732" spans="19:19" x14ac:dyDescent="0.3">
      <c r="S1732" t="s">
        <v>153</v>
      </c>
    </row>
    <row r="1733" spans="19:19" x14ac:dyDescent="0.3">
      <c r="S1733" t="s">
        <v>153</v>
      </c>
    </row>
    <row r="1734" spans="19:19" x14ac:dyDescent="0.3">
      <c r="S1734" t="s">
        <v>153</v>
      </c>
    </row>
    <row r="1735" spans="19:19" x14ac:dyDescent="0.3">
      <c r="S1735" t="s">
        <v>153</v>
      </c>
    </row>
    <row r="1736" spans="19:19" x14ac:dyDescent="0.3">
      <c r="S1736" t="s">
        <v>153</v>
      </c>
    </row>
    <row r="1737" spans="19:19" x14ac:dyDescent="0.3">
      <c r="S1737" t="s">
        <v>153</v>
      </c>
    </row>
    <row r="1738" spans="19:19" x14ac:dyDescent="0.3">
      <c r="S1738" t="s">
        <v>153</v>
      </c>
    </row>
    <row r="1739" spans="19:19" x14ac:dyDescent="0.3">
      <c r="S1739" t="s">
        <v>153</v>
      </c>
    </row>
    <row r="1740" spans="19:19" x14ac:dyDescent="0.3">
      <c r="S1740" t="s">
        <v>153</v>
      </c>
    </row>
    <row r="1741" spans="19:19" x14ac:dyDescent="0.3">
      <c r="S1741" t="s">
        <v>153</v>
      </c>
    </row>
    <row r="1742" spans="19:19" x14ac:dyDescent="0.3">
      <c r="S1742" t="s">
        <v>153</v>
      </c>
    </row>
    <row r="1743" spans="19:19" x14ac:dyDescent="0.3">
      <c r="S1743" t="s">
        <v>153</v>
      </c>
    </row>
    <row r="1744" spans="19:19" x14ac:dyDescent="0.3">
      <c r="S1744" t="s">
        <v>153</v>
      </c>
    </row>
    <row r="1745" spans="19:19" x14ac:dyDescent="0.3">
      <c r="S1745" t="s">
        <v>153</v>
      </c>
    </row>
    <row r="1746" spans="19:19" x14ac:dyDescent="0.3">
      <c r="S1746" t="s">
        <v>153</v>
      </c>
    </row>
    <row r="1747" spans="19:19" x14ac:dyDescent="0.3">
      <c r="S1747" t="s">
        <v>153</v>
      </c>
    </row>
    <row r="1748" spans="19:19" x14ac:dyDescent="0.3">
      <c r="S1748" t="s">
        <v>153</v>
      </c>
    </row>
    <row r="1749" spans="19:19" x14ac:dyDescent="0.3">
      <c r="S1749" t="s">
        <v>153</v>
      </c>
    </row>
    <row r="1750" spans="19:19" x14ac:dyDescent="0.3">
      <c r="S1750" t="s">
        <v>153</v>
      </c>
    </row>
    <row r="1751" spans="19:19" x14ac:dyDescent="0.3">
      <c r="S1751" t="s">
        <v>153</v>
      </c>
    </row>
    <row r="1752" spans="19:19" x14ac:dyDescent="0.3">
      <c r="S1752" t="s">
        <v>153</v>
      </c>
    </row>
    <row r="1753" spans="19:19" x14ac:dyDescent="0.3">
      <c r="S1753" t="s">
        <v>153</v>
      </c>
    </row>
    <row r="1754" spans="19:19" x14ac:dyDescent="0.3">
      <c r="S1754" t="s">
        <v>153</v>
      </c>
    </row>
    <row r="1755" spans="19:19" x14ac:dyDescent="0.3">
      <c r="S1755" t="s">
        <v>153</v>
      </c>
    </row>
    <row r="1756" spans="19:19" x14ac:dyDescent="0.3">
      <c r="S1756" t="s">
        <v>153</v>
      </c>
    </row>
    <row r="1757" spans="19:19" x14ac:dyDescent="0.3">
      <c r="S1757" t="s">
        <v>153</v>
      </c>
    </row>
    <row r="1758" spans="19:19" x14ac:dyDescent="0.3">
      <c r="S1758" t="s">
        <v>153</v>
      </c>
    </row>
    <row r="1759" spans="19:19" x14ac:dyDescent="0.3">
      <c r="S1759" t="s">
        <v>153</v>
      </c>
    </row>
    <row r="1760" spans="19:19" x14ac:dyDescent="0.3">
      <c r="S1760" t="s">
        <v>153</v>
      </c>
    </row>
    <row r="1761" spans="19:19" x14ac:dyDescent="0.3">
      <c r="S1761" t="s">
        <v>153</v>
      </c>
    </row>
    <row r="1762" spans="19:19" x14ac:dyDescent="0.3">
      <c r="S1762" t="s">
        <v>153</v>
      </c>
    </row>
    <row r="1763" spans="19:19" x14ac:dyDescent="0.3">
      <c r="S1763" t="s">
        <v>153</v>
      </c>
    </row>
    <row r="1764" spans="19:19" x14ac:dyDescent="0.3">
      <c r="S1764" t="s">
        <v>153</v>
      </c>
    </row>
    <row r="1765" spans="19:19" x14ac:dyDescent="0.3">
      <c r="S1765" t="s">
        <v>153</v>
      </c>
    </row>
    <row r="1766" spans="19:19" x14ac:dyDescent="0.3">
      <c r="S1766" t="s">
        <v>153</v>
      </c>
    </row>
    <row r="1767" spans="19:19" x14ac:dyDescent="0.3">
      <c r="S1767" t="s">
        <v>153</v>
      </c>
    </row>
    <row r="1768" spans="19:19" x14ac:dyDescent="0.3">
      <c r="S1768" t="s">
        <v>153</v>
      </c>
    </row>
    <row r="1769" spans="19:19" x14ac:dyDescent="0.3">
      <c r="S1769" t="s">
        <v>153</v>
      </c>
    </row>
    <row r="1770" spans="19:19" x14ac:dyDescent="0.3">
      <c r="S1770" t="s">
        <v>153</v>
      </c>
    </row>
    <row r="1771" spans="19:19" x14ac:dyDescent="0.3">
      <c r="S1771" t="s">
        <v>153</v>
      </c>
    </row>
    <row r="1772" spans="19:19" x14ac:dyDescent="0.3">
      <c r="S1772" t="s">
        <v>153</v>
      </c>
    </row>
    <row r="1773" spans="19:19" x14ac:dyDescent="0.3">
      <c r="S1773" t="s">
        <v>153</v>
      </c>
    </row>
    <row r="1774" spans="19:19" x14ac:dyDescent="0.3">
      <c r="S1774" t="s">
        <v>153</v>
      </c>
    </row>
    <row r="1775" spans="19:19" x14ac:dyDescent="0.3">
      <c r="S1775" t="s">
        <v>153</v>
      </c>
    </row>
    <row r="1776" spans="19:19" x14ac:dyDescent="0.3">
      <c r="S1776" t="s">
        <v>153</v>
      </c>
    </row>
    <row r="1777" spans="19:19" x14ac:dyDescent="0.3">
      <c r="S1777" t="s">
        <v>153</v>
      </c>
    </row>
    <row r="1778" spans="19:19" x14ac:dyDescent="0.3">
      <c r="S1778" t="s">
        <v>153</v>
      </c>
    </row>
    <row r="1779" spans="19:19" x14ac:dyDescent="0.3">
      <c r="S1779" t="s">
        <v>153</v>
      </c>
    </row>
    <row r="1780" spans="19:19" x14ac:dyDescent="0.3">
      <c r="S1780" t="s">
        <v>153</v>
      </c>
    </row>
    <row r="1781" spans="19:19" x14ac:dyDescent="0.3">
      <c r="S1781" t="s">
        <v>153</v>
      </c>
    </row>
    <row r="1782" spans="19:19" x14ac:dyDescent="0.3">
      <c r="S1782" t="s">
        <v>153</v>
      </c>
    </row>
    <row r="1783" spans="19:19" x14ac:dyDescent="0.3">
      <c r="S1783" t="s">
        <v>153</v>
      </c>
    </row>
    <row r="1784" spans="19:19" x14ac:dyDescent="0.3">
      <c r="S1784" t="s">
        <v>153</v>
      </c>
    </row>
    <row r="1785" spans="19:19" x14ac:dyDescent="0.3">
      <c r="S1785" t="s">
        <v>153</v>
      </c>
    </row>
    <row r="1786" spans="19:19" x14ac:dyDescent="0.3">
      <c r="S1786" t="s">
        <v>153</v>
      </c>
    </row>
    <row r="1787" spans="19:19" x14ac:dyDescent="0.3">
      <c r="S1787" t="s">
        <v>153</v>
      </c>
    </row>
    <row r="1788" spans="19:19" x14ac:dyDescent="0.3">
      <c r="S1788" t="s">
        <v>153</v>
      </c>
    </row>
    <row r="1789" spans="19:19" x14ac:dyDescent="0.3">
      <c r="S1789" t="s">
        <v>153</v>
      </c>
    </row>
    <row r="1790" spans="19:19" x14ac:dyDescent="0.3">
      <c r="S1790" t="s">
        <v>153</v>
      </c>
    </row>
    <row r="1791" spans="19:19" x14ac:dyDescent="0.3">
      <c r="S1791" t="s">
        <v>153</v>
      </c>
    </row>
    <row r="1792" spans="19:19" x14ac:dyDescent="0.3">
      <c r="S1792" t="s">
        <v>153</v>
      </c>
    </row>
    <row r="1793" spans="19:19" x14ac:dyDescent="0.3">
      <c r="S1793" t="s">
        <v>153</v>
      </c>
    </row>
    <row r="1794" spans="19:19" x14ac:dyDescent="0.3">
      <c r="S1794" t="s">
        <v>153</v>
      </c>
    </row>
    <row r="1795" spans="19:19" x14ac:dyDescent="0.3">
      <c r="S1795" t="s">
        <v>153</v>
      </c>
    </row>
    <row r="1796" spans="19:19" x14ac:dyDescent="0.3">
      <c r="S1796" t="s">
        <v>153</v>
      </c>
    </row>
    <row r="1797" spans="19:19" x14ac:dyDescent="0.3">
      <c r="S1797" t="s">
        <v>153</v>
      </c>
    </row>
    <row r="1798" spans="19:19" x14ac:dyDescent="0.3">
      <c r="S1798" t="s">
        <v>153</v>
      </c>
    </row>
    <row r="1799" spans="19:19" x14ac:dyDescent="0.3">
      <c r="S1799" t="s">
        <v>153</v>
      </c>
    </row>
    <row r="1800" spans="19:19" x14ac:dyDescent="0.3">
      <c r="S1800" t="s">
        <v>153</v>
      </c>
    </row>
    <row r="1801" spans="19:19" x14ac:dyDescent="0.3">
      <c r="S1801" t="s">
        <v>153</v>
      </c>
    </row>
    <row r="1802" spans="19:19" x14ac:dyDescent="0.3">
      <c r="S1802" t="s">
        <v>153</v>
      </c>
    </row>
    <row r="1803" spans="19:19" x14ac:dyDescent="0.3">
      <c r="S1803" t="s">
        <v>153</v>
      </c>
    </row>
    <row r="1804" spans="19:19" x14ac:dyDescent="0.3">
      <c r="S1804" t="s">
        <v>153</v>
      </c>
    </row>
    <row r="1805" spans="19:19" x14ac:dyDescent="0.3">
      <c r="S1805" t="s">
        <v>153</v>
      </c>
    </row>
    <row r="1806" spans="19:19" x14ac:dyDescent="0.3">
      <c r="S1806" t="s">
        <v>153</v>
      </c>
    </row>
    <row r="1807" spans="19:19" x14ac:dyDescent="0.3">
      <c r="S1807" t="s">
        <v>153</v>
      </c>
    </row>
    <row r="1808" spans="19:19" x14ac:dyDescent="0.3">
      <c r="S1808" t="s">
        <v>153</v>
      </c>
    </row>
    <row r="1809" spans="19:19" x14ac:dyDescent="0.3">
      <c r="S1809" t="s">
        <v>153</v>
      </c>
    </row>
    <row r="1810" spans="19:19" x14ac:dyDescent="0.3">
      <c r="S1810" t="s">
        <v>153</v>
      </c>
    </row>
    <row r="1811" spans="19:19" x14ac:dyDescent="0.3">
      <c r="S1811" t="s">
        <v>153</v>
      </c>
    </row>
    <row r="1812" spans="19:19" x14ac:dyDescent="0.3">
      <c r="S1812" t="s">
        <v>153</v>
      </c>
    </row>
    <row r="1813" spans="19:19" x14ac:dyDescent="0.3">
      <c r="S1813" t="s">
        <v>153</v>
      </c>
    </row>
    <row r="1814" spans="19:19" x14ac:dyDescent="0.3">
      <c r="S1814" t="s">
        <v>153</v>
      </c>
    </row>
    <row r="1815" spans="19:19" x14ac:dyDescent="0.3">
      <c r="S1815" t="s">
        <v>153</v>
      </c>
    </row>
    <row r="1816" spans="19:19" x14ac:dyDescent="0.3">
      <c r="S1816" t="s">
        <v>153</v>
      </c>
    </row>
    <row r="1817" spans="19:19" x14ac:dyDescent="0.3">
      <c r="S1817" t="s">
        <v>153</v>
      </c>
    </row>
    <row r="1818" spans="19:19" x14ac:dyDescent="0.3">
      <c r="S1818" t="s">
        <v>153</v>
      </c>
    </row>
    <row r="1819" spans="19:19" x14ac:dyDescent="0.3">
      <c r="S1819" t="s">
        <v>153</v>
      </c>
    </row>
    <row r="1820" spans="19:19" x14ac:dyDescent="0.3">
      <c r="S1820" t="s">
        <v>153</v>
      </c>
    </row>
    <row r="1821" spans="19:19" x14ac:dyDescent="0.3">
      <c r="S1821" t="s">
        <v>153</v>
      </c>
    </row>
    <row r="1822" spans="19:19" x14ac:dyDescent="0.3">
      <c r="S1822" t="s">
        <v>153</v>
      </c>
    </row>
    <row r="1823" spans="19:19" x14ac:dyDescent="0.3">
      <c r="S1823" t="s">
        <v>153</v>
      </c>
    </row>
    <row r="1824" spans="19:19" x14ac:dyDescent="0.3">
      <c r="S1824" t="s">
        <v>153</v>
      </c>
    </row>
    <row r="1825" spans="19:19" x14ac:dyDescent="0.3">
      <c r="S1825" t="s">
        <v>153</v>
      </c>
    </row>
    <row r="1826" spans="19:19" x14ac:dyDescent="0.3">
      <c r="S1826" t="s">
        <v>153</v>
      </c>
    </row>
    <row r="1827" spans="19:19" x14ac:dyDescent="0.3">
      <c r="S1827" t="s">
        <v>153</v>
      </c>
    </row>
    <row r="1828" spans="19:19" x14ac:dyDescent="0.3">
      <c r="S1828" t="s">
        <v>153</v>
      </c>
    </row>
    <row r="1829" spans="19:19" x14ac:dyDescent="0.3">
      <c r="S1829" t="s">
        <v>153</v>
      </c>
    </row>
    <row r="1830" spans="19:19" x14ac:dyDescent="0.3">
      <c r="S1830" t="s">
        <v>153</v>
      </c>
    </row>
    <row r="1831" spans="19:19" x14ac:dyDescent="0.3">
      <c r="S1831" t="s">
        <v>153</v>
      </c>
    </row>
    <row r="1832" spans="19:19" x14ac:dyDescent="0.3">
      <c r="S1832" t="s">
        <v>153</v>
      </c>
    </row>
    <row r="1833" spans="19:19" x14ac:dyDescent="0.3">
      <c r="S1833" t="s">
        <v>153</v>
      </c>
    </row>
    <row r="1834" spans="19:19" x14ac:dyDescent="0.3">
      <c r="S1834" t="s">
        <v>153</v>
      </c>
    </row>
    <row r="1835" spans="19:19" x14ac:dyDescent="0.3">
      <c r="S1835" t="s">
        <v>153</v>
      </c>
    </row>
    <row r="1836" spans="19:19" x14ac:dyDescent="0.3">
      <c r="S1836" t="s">
        <v>153</v>
      </c>
    </row>
    <row r="1837" spans="19:19" x14ac:dyDescent="0.3">
      <c r="S1837" t="s">
        <v>153</v>
      </c>
    </row>
    <row r="1838" spans="19:19" x14ac:dyDescent="0.3">
      <c r="S1838" t="s">
        <v>153</v>
      </c>
    </row>
    <row r="1839" spans="19:19" x14ac:dyDescent="0.3">
      <c r="S1839" t="s">
        <v>153</v>
      </c>
    </row>
    <row r="1840" spans="19:19" x14ac:dyDescent="0.3">
      <c r="S1840" t="s">
        <v>153</v>
      </c>
    </row>
    <row r="1841" spans="19:19" x14ac:dyDescent="0.3">
      <c r="S1841" t="s">
        <v>153</v>
      </c>
    </row>
    <row r="1842" spans="19:19" x14ac:dyDescent="0.3">
      <c r="S1842" t="s">
        <v>153</v>
      </c>
    </row>
    <row r="1843" spans="19:19" x14ac:dyDescent="0.3">
      <c r="S1843" t="s">
        <v>153</v>
      </c>
    </row>
    <row r="1844" spans="19:19" x14ac:dyDescent="0.3">
      <c r="S1844" t="s">
        <v>153</v>
      </c>
    </row>
    <row r="1845" spans="19:19" x14ac:dyDescent="0.3">
      <c r="S1845" t="s">
        <v>153</v>
      </c>
    </row>
    <row r="1846" spans="19:19" x14ac:dyDescent="0.3">
      <c r="S1846" t="s">
        <v>153</v>
      </c>
    </row>
    <row r="1847" spans="19:19" x14ac:dyDescent="0.3">
      <c r="S1847" t="s">
        <v>153</v>
      </c>
    </row>
    <row r="1848" spans="19:19" x14ac:dyDescent="0.3">
      <c r="S1848" t="s">
        <v>153</v>
      </c>
    </row>
    <row r="1849" spans="19:19" x14ac:dyDescent="0.3">
      <c r="S1849" t="s">
        <v>153</v>
      </c>
    </row>
    <row r="1850" spans="19:19" x14ac:dyDescent="0.3">
      <c r="S1850" t="s">
        <v>153</v>
      </c>
    </row>
    <row r="1851" spans="19:19" x14ac:dyDescent="0.3">
      <c r="S1851" t="s">
        <v>153</v>
      </c>
    </row>
    <row r="1852" spans="19:19" x14ac:dyDescent="0.3">
      <c r="S1852" t="s">
        <v>153</v>
      </c>
    </row>
    <row r="1853" spans="19:19" x14ac:dyDescent="0.3">
      <c r="S1853" t="s">
        <v>153</v>
      </c>
    </row>
    <row r="1854" spans="19:19" x14ac:dyDescent="0.3">
      <c r="S1854" t="s">
        <v>153</v>
      </c>
    </row>
    <row r="1855" spans="19:19" x14ac:dyDescent="0.3">
      <c r="S1855" t="s">
        <v>153</v>
      </c>
    </row>
    <row r="1856" spans="19:19" x14ac:dyDescent="0.3">
      <c r="S1856" t="s">
        <v>153</v>
      </c>
    </row>
    <row r="1857" spans="19:19" x14ac:dyDescent="0.3">
      <c r="S1857" t="s">
        <v>153</v>
      </c>
    </row>
    <row r="1858" spans="19:19" x14ac:dyDescent="0.3">
      <c r="S1858" t="s">
        <v>153</v>
      </c>
    </row>
    <row r="1859" spans="19:19" x14ac:dyDescent="0.3">
      <c r="S1859" t="s">
        <v>153</v>
      </c>
    </row>
    <row r="1860" spans="19:19" x14ac:dyDescent="0.3">
      <c r="S1860" t="s">
        <v>153</v>
      </c>
    </row>
    <row r="1861" spans="19:19" x14ac:dyDescent="0.3">
      <c r="S1861" t="s">
        <v>153</v>
      </c>
    </row>
    <row r="1862" spans="19:19" x14ac:dyDescent="0.3">
      <c r="S1862" t="s">
        <v>153</v>
      </c>
    </row>
    <row r="1863" spans="19:19" x14ac:dyDescent="0.3">
      <c r="S1863" t="s">
        <v>153</v>
      </c>
    </row>
    <row r="1864" spans="19:19" x14ac:dyDescent="0.3">
      <c r="S1864" t="s">
        <v>153</v>
      </c>
    </row>
    <row r="1865" spans="19:19" x14ac:dyDescent="0.3">
      <c r="S1865" t="s">
        <v>153</v>
      </c>
    </row>
    <row r="1866" spans="19:19" x14ac:dyDescent="0.3">
      <c r="S1866" t="s">
        <v>153</v>
      </c>
    </row>
    <row r="1867" spans="19:19" x14ac:dyDescent="0.3">
      <c r="S1867" t="s">
        <v>153</v>
      </c>
    </row>
    <row r="1868" spans="19:19" x14ac:dyDescent="0.3">
      <c r="S1868" t="s">
        <v>153</v>
      </c>
    </row>
    <row r="1869" spans="19:19" x14ac:dyDescent="0.3">
      <c r="S1869" t="s">
        <v>153</v>
      </c>
    </row>
    <row r="1870" spans="19:19" x14ac:dyDescent="0.3">
      <c r="S1870" t="s">
        <v>153</v>
      </c>
    </row>
    <row r="1871" spans="19:19" x14ac:dyDescent="0.3">
      <c r="S1871" t="s">
        <v>153</v>
      </c>
    </row>
    <row r="1872" spans="19:19" x14ac:dyDescent="0.3">
      <c r="S1872" t="s">
        <v>153</v>
      </c>
    </row>
    <row r="1873" spans="19:19" x14ac:dyDescent="0.3">
      <c r="S1873" t="s">
        <v>153</v>
      </c>
    </row>
    <row r="1874" spans="19:19" x14ac:dyDescent="0.3">
      <c r="S1874" t="s">
        <v>153</v>
      </c>
    </row>
    <row r="1875" spans="19:19" x14ac:dyDescent="0.3">
      <c r="S1875" t="s">
        <v>153</v>
      </c>
    </row>
    <row r="1876" spans="19:19" x14ac:dyDescent="0.3">
      <c r="S1876" t="s">
        <v>153</v>
      </c>
    </row>
    <row r="1877" spans="19:19" x14ac:dyDescent="0.3">
      <c r="S1877" t="s">
        <v>153</v>
      </c>
    </row>
    <row r="1878" spans="19:19" x14ac:dyDescent="0.3">
      <c r="S1878" t="s">
        <v>153</v>
      </c>
    </row>
    <row r="1879" spans="19:19" x14ac:dyDescent="0.3">
      <c r="S1879" t="s">
        <v>153</v>
      </c>
    </row>
    <row r="1880" spans="19:19" x14ac:dyDescent="0.3">
      <c r="S1880" t="s">
        <v>153</v>
      </c>
    </row>
    <row r="1881" spans="19:19" x14ac:dyDescent="0.3">
      <c r="S1881" t="s">
        <v>153</v>
      </c>
    </row>
    <row r="1882" spans="19:19" x14ac:dyDescent="0.3">
      <c r="S1882" t="s">
        <v>153</v>
      </c>
    </row>
    <row r="1883" spans="19:19" x14ac:dyDescent="0.3">
      <c r="S1883" t="s">
        <v>153</v>
      </c>
    </row>
    <row r="1884" spans="19:19" x14ac:dyDescent="0.3">
      <c r="S1884" t="s">
        <v>153</v>
      </c>
    </row>
    <row r="1885" spans="19:19" x14ac:dyDescent="0.3">
      <c r="S1885" t="s">
        <v>153</v>
      </c>
    </row>
    <row r="1886" spans="19:19" x14ac:dyDescent="0.3">
      <c r="S1886" t="s">
        <v>153</v>
      </c>
    </row>
    <row r="1887" spans="19:19" x14ac:dyDescent="0.3">
      <c r="S1887" t="s">
        <v>153</v>
      </c>
    </row>
    <row r="1888" spans="19:19" x14ac:dyDescent="0.3">
      <c r="S1888" t="s">
        <v>153</v>
      </c>
    </row>
    <row r="1889" spans="19:19" x14ac:dyDescent="0.3">
      <c r="S1889" t="s">
        <v>153</v>
      </c>
    </row>
    <row r="1890" spans="19:19" x14ac:dyDescent="0.3">
      <c r="S1890" t="s">
        <v>153</v>
      </c>
    </row>
    <row r="1891" spans="19:19" x14ac:dyDescent="0.3">
      <c r="S1891" t="s">
        <v>153</v>
      </c>
    </row>
    <row r="1892" spans="19:19" x14ac:dyDescent="0.3">
      <c r="S1892" t="s">
        <v>153</v>
      </c>
    </row>
    <row r="1893" spans="19:19" x14ac:dyDescent="0.3">
      <c r="S1893" t="s">
        <v>153</v>
      </c>
    </row>
    <row r="1894" spans="19:19" x14ac:dyDescent="0.3">
      <c r="S1894" t="s">
        <v>153</v>
      </c>
    </row>
    <row r="1895" spans="19:19" x14ac:dyDescent="0.3">
      <c r="S1895" t="s">
        <v>153</v>
      </c>
    </row>
    <row r="1896" spans="19:19" x14ac:dyDescent="0.3">
      <c r="S1896" t="s">
        <v>153</v>
      </c>
    </row>
    <row r="1897" spans="19:19" x14ac:dyDescent="0.3">
      <c r="S1897" t="s">
        <v>153</v>
      </c>
    </row>
    <row r="1898" spans="19:19" x14ac:dyDescent="0.3">
      <c r="S1898" t="s">
        <v>153</v>
      </c>
    </row>
    <row r="1899" spans="19:19" x14ac:dyDescent="0.3">
      <c r="S1899" t="s">
        <v>153</v>
      </c>
    </row>
    <row r="1900" spans="19:19" x14ac:dyDescent="0.3">
      <c r="S1900" t="s">
        <v>153</v>
      </c>
    </row>
    <row r="1901" spans="19:19" x14ac:dyDescent="0.3">
      <c r="S1901" t="s">
        <v>153</v>
      </c>
    </row>
    <row r="1902" spans="19:19" x14ac:dyDescent="0.3">
      <c r="S1902" t="s">
        <v>153</v>
      </c>
    </row>
    <row r="1903" spans="19:19" x14ac:dyDescent="0.3">
      <c r="S1903" t="s">
        <v>153</v>
      </c>
    </row>
    <row r="1904" spans="19:19" x14ac:dyDescent="0.3">
      <c r="S1904" t="s">
        <v>153</v>
      </c>
    </row>
    <row r="1905" spans="19:19" x14ac:dyDescent="0.3">
      <c r="S1905" t="s">
        <v>153</v>
      </c>
    </row>
    <row r="1906" spans="19:19" x14ac:dyDescent="0.3">
      <c r="S1906" t="s">
        <v>153</v>
      </c>
    </row>
    <row r="1907" spans="19:19" x14ac:dyDescent="0.3">
      <c r="S1907" t="s">
        <v>153</v>
      </c>
    </row>
    <row r="1908" spans="19:19" x14ac:dyDescent="0.3">
      <c r="S1908" t="s">
        <v>153</v>
      </c>
    </row>
    <row r="1909" spans="19:19" x14ac:dyDescent="0.3">
      <c r="S1909" t="s">
        <v>153</v>
      </c>
    </row>
    <row r="1910" spans="19:19" x14ac:dyDescent="0.3">
      <c r="S1910" t="s">
        <v>153</v>
      </c>
    </row>
    <row r="1911" spans="19:19" x14ac:dyDescent="0.3">
      <c r="S1911" t="s">
        <v>153</v>
      </c>
    </row>
    <row r="1912" spans="19:19" x14ac:dyDescent="0.3">
      <c r="S1912" t="s">
        <v>153</v>
      </c>
    </row>
    <row r="1913" spans="19:19" x14ac:dyDescent="0.3">
      <c r="S1913" t="s">
        <v>153</v>
      </c>
    </row>
    <row r="1914" spans="19:19" x14ac:dyDescent="0.3">
      <c r="S1914" t="s">
        <v>153</v>
      </c>
    </row>
    <row r="1915" spans="19:19" x14ac:dyDescent="0.3">
      <c r="S1915" t="s">
        <v>153</v>
      </c>
    </row>
    <row r="1916" spans="19:19" x14ac:dyDescent="0.3">
      <c r="S1916" t="s">
        <v>153</v>
      </c>
    </row>
    <row r="1917" spans="19:19" x14ac:dyDescent="0.3">
      <c r="S1917" t="s">
        <v>153</v>
      </c>
    </row>
    <row r="1918" spans="19:19" x14ac:dyDescent="0.3">
      <c r="S1918" t="s">
        <v>153</v>
      </c>
    </row>
    <row r="1919" spans="19:19" x14ac:dyDescent="0.3">
      <c r="S1919" t="s">
        <v>153</v>
      </c>
    </row>
    <row r="1920" spans="19:19" x14ac:dyDescent="0.3">
      <c r="S1920" t="s">
        <v>153</v>
      </c>
    </row>
    <row r="1921" spans="19:19" x14ac:dyDescent="0.3">
      <c r="S1921" t="s">
        <v>153</v>
      </c>
    </row>
    <row r="1922" spans="19:19" x14ac:dyDescent="0.3">
      <c r="S1922" t="s">
        <v>153</v>
      </c>
    </row>
    <row r="1923" spans="19:19" x14ac:dyDescent="0.3">
      <c r="S1923" t="s">
        <v>153</v>
      </c>
    </row>
    <row r="1924" spans="19:19" x14ac:dyDescent="0.3">
      <c r="S1924" t="s">
        <v>153</v>
      </c>
    </row>
    <row r="1925" spans="19:19" x14ac:dyDescent="0.3">
      <c r="S1925" t="s">
        <v>153</v>
      </c>
    </row>
    <row r="1926" spans="19:19" x14ac:dyDescent="0.3">
      <c r="S1926" t="s">
        <v>153</v>
      </c>
    </row>
    <row r="1927" spans="19:19" x14ac:dyDescent="0.3">
      <c r="S1927" t="s">
        <v>153</v>
      </c>
    </row>
    <row r="1928" spans="19:19" x14ac:dyDescent="0.3">
      <c r="S1928" t="s">
        <v>153</v>
      </c>
    </row>
    <row r="1929" spans="19:19" x14ac:dyDescent="0.3">
      <c r="S1929" t="s">
        <v>153</v>
      </c>
    </row>
    <row r="1930" spans="19:19" x14ac:dyDescent="0.3">
      <c r="S1930" t="s">
        <v>153</v>
      </c>
    </row>
    <row r="1931" spans="19:19" x14ac:dyDescent="0.3">
      <c r="S1931" t="s">
        <v>153</v>
      </c>
    </row>
    <row r="1932" spans="19:19" x14ac:dyDescent="0.3">
      <c r="S1932" t="s">
        <v>153</v>
      </c>
    </row>
    <row r="1933" spans="19:19" x14ac:dyDescent="0.3">
      <c r="S1933" t="s">
        <v>153</v>
      </c>
    </row>
    <row r="1934" spans="19:19" x14ac:dyDescent="0.3">
      <c r="S1934" t="s">
        <v>153</v>
      </c>
    </row>
    <row r="1935" spans="19:19" x14ac:dyDescent="0.3">
      <c r="S1935" t="s">
        <v>153</v>
      </c>
    </row>
    <row r="1936" spans="19:19" x14ac:dyDescent="0.3">
      <c r="S1936" t="s">
        <v>153</v>
      </c>
    </row>
    <row r="1937" spans="19:19" x14ac:dyDescent="0.3">
      <c r="S1937" t="s">
        <v>153</v>
      </c>
    </row>
    <row r="1938" spans="19:19" x14ac:dyDescent="0.3">
      <c r="S1938" t="s">
        <v>153</v>
      </c>
    </row>
    <row r="1939" spans="19:19" x14ac:dyDescent="0.3">
      <c r="S1939" t="s">
        <v>153</v>
      </c>
    </row>
    <row r="1940" spans="19:19" x14ac:dyDescent="0.3">
      <c r="S1940" t="s">
        <v>153</v>
      </c>
    </row>
    <row r="1941" spans="19:19" x14ac:dyDescent="0.3">
      <c r="S1941" t="s">
        <v>153</v>
      </c>
    </row>
    <row r="1942" spans="19:19" x14ac:dyDescent="0.3">
      <c r="S1942" t="s">
        <v>153</v>
      </c>
    </row>
    <row r="1943" spans="19:19" x14ac:dyDescent="0.3">
      <c r="S1943" t="s">
        <v>153</v>
      </c>
    </row>
    <row r="1944" spans="19:19" x14ac:dyDescent="0.3">
      <c r="S1944" t="s">
        <v>153</v>
      </c>
    </row>
    <row r="1945" spans="19:19" x14ac:dyDescent="0.3">
      <c r="S1945" t="s">
        <v>153</v>
      </c>
    </row>
    <row r="1946" spans="19:19" x14ac:dyDescent="0.3">
      <c r="S1946" t="s">
        <v>153</v>
      </c>
    </row>
    <row r="1947" spans="19:19" x14ac:dyDescent="0.3">
      <c r="S1947" t="s">
        <v>153</v>
      </c>
    </row>
    <row r="1948" spans="19:19" x14ac:dyDescent="0.3">
      <c r="S1948" t="s">
        <v>153</v>
      </c>
    </row>
    <row r="1949" spans="19:19" x14ac:dyDescent="0.3">
      <c r="S1949" t="s">
        <v>153</v>
      </c>
    </row>
    <row r="1950" spans="19:19" x14ac:dyDescent="0.3">
      <c r="S1950" t="s">
        <v>153</v>
      </c>
    </row>
    <row r="1951" spans="19:19" x14ac:dyDescent="0.3">
      <c r="S1951" t="s">
        <v>153</v>
      </c>
    </row>
    <row r="1952" spans="19:19" x14ac:dyDescent="0.3">
      <c r="S1952" t="s">
        <v>153</v>
      </c>
    </row>
    <row r="1953" spans="19:19" x14ac:dyDescent="0.3">
      <c r="S1953" t="s">
        <v>153</v>
      </c>
    </row>
    <row r="1954" spans="19:19" x14ac:dyDescent="0.3">
      <c r="S1954" t="s">
        <v>153</v>
      </c>
    </row>
    <row r="1955" spans="19:19" x14ac:dyDescent="0.3">
      <c r="S1955" t="s">
        <v>153</v>
      </c>
    </row>
    <row r="1956" spans="19:19" x14ac:dyDescent="0.3">
      <c r="S1956" t="s">
        <v>153</v>
      </c>
    </row>
    <row r="1957" spans="19:19" x14ac:dyDescent="0.3">
      <c r="S1957" t="s">
        <v>153</v>
      </c>
    </row>
    <row r="1958" spans="19:19" x14ac:dyDescent="0.3">
      <c r="S1958" t="s">
        <v>153</v>
      </c>
    </row>
    <row r="1959" spans="19:19" x14ac:dyDescent="0.3">
      <c r="S1959" t="s">
        <v>153</v>
      </c>
    </row>
    <row r="1960" spans="19:19" x14ac:dyDescent="0.3">
      <c r="S1960" t="s">
        <v>153</v>
      </c>
    </row>
    <row r="1961" spans="19:19" x14ac:dyDescent="0.3">
      <c r="S1961" t="s">
        <v>153</v>
      </c>
    </row>
    <row r="1962" spans="19:19" x14ac:dyDescent="0.3">
      <c r="S1962" t="s">
        <v>153</v>
      </c>
    </row>
    <row r="1963" spans="19:19" x14ac:dyDescent="0.3">
      <c r="S1963" t="s">
        <v>153</v>
      </c>
    </row>
    <row r="1964" spans="19:19" x14ac:dyDescent="0.3">
      <c r="S1964" t="s">
        <v>153</v>
      </c>
    </row>
    <row r="1965" spans="19:19" x14ac:dyDescent="0.3">
      <c r="S1965" t="s">
        <v>153</v>
      </c>
    </row>
    <row r="1966" spans="19:19" x14ac:dyDescent="0.3">
      <c r="S1966" t="s">
        <v>153</v>
      </c>
    </row>
    <row r="1967" spans="19:19" x14ac:dyDescent="0.3">
      <c r="S1967" t="s">
        <v>153</v>
      </c>
    </row>
    <row r="1968" spans="19:19" x14ac:dyDescent="0.3">
      <c r="S1968" t="s">
        <v>153</v>
      </c>
    </row>
    <row r="1969" spans="19:19" x14ac:dyDescent="0.3">
      <c r="S1969" t="s">
        <v>153</v>
      </c>
    </row>
    <row r="1970" spans="19:19" x14ac:dyDescent="0.3">
      <c r="S1970" t="s">
        <v>153</v>
      </c>
    </row>
    <row r="1971" spans="19:19" x14ac:dyDescent="0.3">
      <c r="S1971" t="s">
        <v>153</v>
      </c>
    </row>
    <row r="1972" spans="19:19" x14ac:dyDescent="0.3">
      <c r="S1972" t="s">
        <v>153</v>
      </c>
    </row>
    <row r="1973" spans="19:19" x14ac:dyDescent="0.3">
      <c r="S1973" t="s">
        <v>153</v>
      </c>
    </row>
    <row r="1974" spans="19:19" x14ac:dyDescent="0.3">
      <c r="S1974" t="s">
        <v>153</v>
      </c>
    </row>
    <row r="1975" spans="19:19" x14ac:dyDescent="0.3">
      <c r="S1975" t="s">
        <v>153</v>
      </c>
    </row>
    <row r="1976" spans="19:19" x14ac:dyDescent="0.3">
      <c r="S1976" t="s">
        <v>153</v>
      </c>
    </row>
    <row r="1977" spans="19:19" x14ac:dyDescent="0.3">
      <c r="S1977" t="s">
        <v>153</v>
      </c>
    </row>
    <row r="1978" spans="19:19" x14ac:dyDescent="0.3">
      <c r="S1978" t="s">
        <v>153</v>
      </c>
    </row>
    <row r="1979" spans="19:19" x14ac:dyDescent="0.3">
      <c r="S1979" t="s">
        <v>153</v>
      </c>
    </row>
    <row r="1980" spans="19:19" x14ac:dyDescent="0.3">
      <c r="S1980" t="s">
        <v>153</v>
      </c>
    </row>
    <row r="1981" spans="19:19" x14ac:dyDescent="0.3">
      <c r="S1981" t="s">
        <v>153</v>
      </c>
    </row>
    <row r="1982" spans="19:19" x14ac:dyDescent="0.3">
      <c r="S1982" t="s">
        <v>153</v>
      </c>
    </row>
    <row r="1983" spans="19:19" x14ac:dyDescent="0.3">
      <c r="S1983" t="s">
        <v>153</v>
      </c>
    </row>
    <row r="1984" spans="19:19" x14ac:dyDescent="0.3">
      <c r="S1984" t="s">
        <v>153</v>
      </c>
    </row>
    <row r="1985" spans="19:19" x14ac:dyDescent="0.3">
      <c r="S1985" t="s">
        <v>153</v>
      </c>
    </row>
    <row r="1986" spans="19:19" x14ac:dyDescent="0.3">
      <c r="S1986" t="s">
        <v>153</v>
      </c>
    </row>
    <row r="1987" spans="19:19" x14ac:dyDescent="0.3">
      <c r="S1987" t="s">
        <v>153</v>
      </c>
    </row>
    <row r="1988" spans="19:19" x14ac:dyDescent="0.3">
      <c r="S1988" t="s">
        <v>153</v>
      </c>
    </row>
    <row r="1989" spans="19:19" x14ac:dyDescent="0.3">
      <c r="S1989" t="s">
        <v>153</v>
      </c>
    </row>
    <row r="1990" spans="19:19" x14ac:dyDescent="0.3">
      <c r="S1990" t="s">
        <v>153</v>
      </c>
    </row>
    <row r="1991" spans="19:19" x14ac:dyDescent="0.3">
      <c r="S1991" t="s">
        <v>153</v>
      </c>
    </row>
    <row r="1992" spans="19:19" x14ac:dyDescent="0.3">
      <c r="S1992" t="s">
        <v>153</v>
      </c>
    </row>
    <row r="1993" spans="19:19" x14ac:dyDescent="0.3">
      <c r="S1993" t="s">
        <v>153</v>
      </c>
    </row>
    <row r="1994" spans="19:19" x14ac:dyDescent="0.3">
      <c r="S1994" t="s">
        <v>153</v>
      </c>
    </row>
    <row r="1995" spans="19:19" x14ac:dyDescent="0.3">
      <c r="S1995" t="s">
        <v>153</v>
      </c>
    </row>
    <row r="1996" spans="19:19" x14ac:dyDescent="0.3">
      <c r="S1996" t="s">
        <v>153</v>
      </c>
    </row>
    <row r="1997" spans="19:19" x14ac:dyDescent="0.3">
      <c r="S1997" t="s">
        <v>153</v>
      </c>
    </row>
    <row r="1998" spans="19:19" x14ac:dyDescent="0.3">
      <c r="S1998" t="s">
        <v>153</v>
      </c>
    </row>
    <row r="1999" spans="19:19" x14ac:dyDescent="0.3">
      <c r="S1999" t="s">
        <v>153</v>
      </c>
    </row>
    <row r="2000" spans="19:19" x14ac:dyDescent="0.3">
      <c r="S2000" t="s">
        <v>153</v>
      </c>
    </row>
    <row r="2001" spans="19:19" x14ac:dyDescent="0.3">
      <c r="S2001" t="s">
        <v>153</v>
      </c>
    </row>
    <row r="2002" spans="19:19" x14ac:dyDescent="0.3">
      <c r="S2002" t="s">
        <v>153</v>
      </c>
    </row>
    <row r="2003" spans="19:19" x14ac:dyDescent="0.3">
      <c r="S2003" t="s">
        <v>153</v>
      </c>
    </row>
    <row r="2004" spans="19:19" x14ac:dyDescent="0.3">
      <c r="S2004" t="s">
        <v>153</v>
      </c>
    </row>
    <row r="2005" spans="19:19" x14ac:dyDescent="0.3">
      <c r="S2005" t="s">
        <v>153</v>
      </c>
    </row>
    <row r="2006" spans="19:19" x14ac:dyDescent="0.3">
      <c r="S2006" t="s">
        <v>153</v>
      </c>
    </row>
    <row r="2007" spans="19:19" x14ac:dyDescent="0.3">
      <c r="S2007" t="s">
        <v>153</v>
      </c>
    </row>
    <row r="2008" spans="19:19" x14ac:dyDescent="0.3">
      <c r="S2008" t="s">
        <v>153</v>
      </c>
    </row>
    <row r="2009" spans="19:19" x14ac:dyDescent="0.3">
      <c r="S2009" t="s">
        <v>153</v>
      </c>
    </row>
    <row r="2010" spans="19:19" x14ac:dyDescent="0.3">
      <c r="S2010" t="s">
        <v>153</v>
      </c>
    </row>
    <row r="2011" spans="19:19" x14ac:dyDescent="0.3">
      <c r="S2011" t="s">
        <v>153</v>
      </c>
    </row>
    <row r="2012" spans="19:19" x14ac:dyDescent="0.3">
      <c r="S2012" t="s">
        <v>153</v>
      </c>
    </row>
    <row r="2013" spans="19:19" x14ac:dyDescent="0.3">
      <c r="S2013" t="s">
        <v>153</v>
      </c>
    </row>
    <row r="2014" spans="19:19" x14ac:dyDescent="0.3">
      <c r="S2014" t="s">
        <v>153</v>
      </c>
    </row>
    <row r="2015" spans="19:19" x14ac:dyDescent="0.3">
      <c r="S2015" t="s">
        <v>153</v>
      </c>
    </row>
    <row r="2016" spans="19:19" x14ac:dyDescent="0.3">
      <c r="S2016" t="s">
        <v>153</v>
      </c>
    </row>
    <row r="2017" spans="19:19" x14ac:dyDescent="0.3">
      <c r="S2017" t="s">
        <v>153</v>
      </c>
    </row>
    <row r="2018" spans="19:19" x14ac:dyDescent="0.3">
      <c r="S2018" t="s">
        <v>153</v>
      </c>
    </row>
    <row r="2019" spans="19:19" x14ac:dyDescent="0.3">
      <c r="S2019" t="s">
        <v>153</v>
      </c>
    </row>
    <row r="2020" spans="19:19" x14ac:dyDescent="0.3">
      <c r="S2020" t="s">
        <v>153</v>
      </c>
    </row>
    <row r="2021" spans="19:19" x14ac:dyDescent="0.3">
      <c r="S2021" t="s">
        <v>153</v>
      </c>
    </row>
    <row r="2022" spans="19:19" x14ac:dyDescent="0.3">
      <c r="S2022" t="s">
        <v>153</v>
      </c>
    </row>
    <row r="2023" spans="19:19" x14ac:dyDescent="0.3">
      <c r="S2023" t="s">
        <v>153</v>
      </c>
    </row>
    <row r="2024" spans="19:19" x14ac:dyDescent="0.3">
      <c r="S2024" t="s">
        <v>153</v>
      </c>
    </row>
    <row r="2025" spans="19:19" x14ac:dyDescent="0.3">
      <c r="S2025" t="s">
        <v>153</v>
      </c>
    </row>
    <row r="2026" spans="19:19" x14ac:dyDescent="0.3">
      <c r="S2026" t="s">
        <v>153</v>
      </c>
    </row>
    <row r="2027" spans="19:19" x14ac:dyDescent="0.3">
      <c r="S2027" t="s">
        <v>153</v>
      </c>
    </row>
    <row r="2028" spans="19:19" x14ac:dyDescent="0.3">
      <c r="S2028" t="s">
        <v>153</v>
      </c>
    </row>
    <row r="2029" spans="19:19" x14ac:dyDescent="0.3">
      <c r="S2029" t="s">
        <v>153</v>
      </c>
    </row>
    <row r="2030" spans="19:19" x14ac:dyDescent="0.3">
      <c r="S2030" t="s">
        <v>153</v>
      </c>
    </row>
    <row r="2031" spans="19:19" x14ac:dyDescent="0.3">
      <c r="S2031" t="s">
        <v>153</v>
      </c>
    </row>
    <row r="2032" spans="19:19" x14ac:dyDescent="0.3">
      <c r="S2032" t="s">
        <v>153</v>
      </c>
    </row>
    <row r="2033" spans="19:19" x14ac:dyDescent="0.3">
      <c r="S2033" t="s">
        <v>153</v>
      </c>
    </row>
    <row r="2034" spans="19:19" x14ac:dyDescent="0.3">
      <c r="S2034" t="s">
        <v>153</v>
      </c>
    </row>
    <row r="2035" spans="19:19" x14ac:dyDescent="0.3">
      <c r="S2035" t="s">
        <v>153</v>
      </c>
    </row>
    <row r="2036" spans="19:19" x14ac:dyDescent="0.3">
      <c r="S2036" t="s">
        <v>153</v>
      </c>
    </row>
    <row r="2037" spans="19:19" x14ac:dyDescent="0.3">
      <c r="S2037" t="s">
        <v>153</v>
      </c>
    </row>
    <row r="2038" spans="19:19" x14ac:dyDescent="0.3">
      <c r="S2038" t="s">
        <v>153</v>
      </c>
    </row>
    <row r="2039" spans="19:19" x14ac:dyDescent="0.3">
      <c r="S2039" t="s">
        <v>153</v>
      </c>
    </row>
    <row r="2040" spans="19:19" x14ac:dyDescent="0.3">
      <c r="S2040" t="s">
        <v>153</v>
      </c>
    </row>
    <row r="2041" spans="19:19" x14ac:dyDescent="0.3">
      <c r="S2041" t="s">
        <v>153</v>
      </c>
    </row>
    <row r="2042" spans="19:19" x14ac:dyDescent="0.3">
      <c r="S2042" t="s">
        <v>153</v>
      </c>
    </row>
    <row r="2043" spans="19:19" x14ac:dyDescent="0.3">
      <c r="S2043" t="s">
        <v>153</v>
      </c>
    </row>
    <row r="2044" spans="19:19" x14ac:dyDescent="0.3">
      <c r="S2044" t="s">
        <v>153</v>
      </c>
    </row>
    <row r="2045" spans="19:19" x14ac:dyDescent="0.3">
      <c r="S2045" t="s">
        <v>153</v>
      </c>
    </row>
    <row r="2046" spans="19:19" x14ac:dyDescent="0.3">
      <c r="S2046" t="s">
        <v>153</v>
      </c>
    </row>
    <row r="2047" spans="19:19" x14ac:dyDescent="0.3">
      <c r="S2047" t="s">
        <v>153</v>
      </c>
    </row>
    <row r="2048" spans="19:19" x14ac:dyDescent="0.3">
      <c r="S2048" t="s">
        <v>153</v>
      </c>
    </row>
    <row r="2049" spans="19:19" x14ac:dyDescent="0.3">
      <c r="S2049" t="s">
        <v>153</v>
      </c>
    </row>
    <row r="2050" spans="19:19" x14ac:dyDescent="0.3">
      <c r="S2050" t="s">
        <v>153</v>
      </c>
    </row>
    <row r="2051" spans="19:19" x14ac:dyDescent="0.3">
      <c r="S2051" t="s">
        <v>153</v>
      </c>
    </row>
    <row r="2052" spans="19:19" x14ac:dyDescent="0.3">
      <c r="S2052" t="s">
        <v>153</v>
      </c>
    </row>
    <row r="2053" spans="19:19" x14ac:dyDescent="0.3">
      <c r="S2053" t="s">
        <v>153</v>
      </c>
    </row>
    <row r="2054" spans="19:19" x14ac:dyDescent="0.3">
      <c r="S2054" t="s">
        <v>153</v>
      </c>
    </row>
    <row r="2055" spans="19:19" x14ac:dyDescent="0.3">
      <c r="S2055" t="s">
        <v>153</v>
      </c>
    </row>
    <row r="2056" spans="19:19" x14ac:dyDescent="0.3">
      <c r="S2056" t="s">
        <v>153</v>
      </c>
    </row>
    <row r="2057" spans="19:19" x14ac:dyDescent="0.3">
      <c r="S2057" t="s">
        <v>153</v>
      </c>
    </row>
    <row r="2058" spans="19:19" x14ac:dyDescent="0.3">
      <c r="S2058" t="s">
        <v>153</v>
      </c>
    </row>
    <row r="2059" spans="19:19" x14ac:dyDescent="0.3">
      <c r="S2059" t="s">
        <v>153</v>
      </c>
    </row>
    <row r="2060" spans="19:19" x14ac:dyDescent="0.3">
      <c r="S2060" t="s">
        <v>153</v>
      </c>
    </row>
    <row r="2061" spans="19:19" x14ac:dyDescent="0.3">
      <c r="S2061" t="s">
        <v>153</v>
      </c>
    </row>
    <row r="2062" spans="19:19" x14ac:dyDescent="0.3">
      <c r="S2062" t="s">
        <v>153</v>
      </c>
    </row>
    <row r="2063" spans="19:19" x14ac:dyDescent="0.3">
      <c r="S2063" t="s">
        <v>153</v>
      </c>
    </row>
    <row r="2064" spans="19:19" x14ac:dyDescent="0.3">
      <c r="S2064" t="s">
        <v>153</v>
      </c>
    </row>
    <row r="2065" spans="19:19" x14ac:dyDescent="0.3">
      <c r="S2065" t="s">
        <v>153</v>
      </c>
    </row>
    <row r="2066" spans="19:19" x14ac:dyDescent="0.3">
      <c r="S2066" t="s">
        <v>153</v>
      </c>
    </row>
    <row r="2067" spans="19:19" x14ac:dyDescent="0.3">
      <c r="S2067" t="s">
        <v>153</v>
      </c>
    </row>
    <row r="2068" spans="19:19" x14ac:dyDescent="0.3">
      <c r="S2068" t="s">
        <v>153</v>
      </c>
    </row>
    <row r="2069" spans="19:19" x14ac:dyDescent="0.3">
      <c r="S2069" t="s">
        <v>153</v>
      </c>
    </row>
    <row r="2070" spans="19:19" x14ac:dyDescent="0.3">
      <c r="S2070" t="s">
        <v>153</v>
      </c>
    </row>
    <row r="2071" spans="19:19" x14ac:dyDescent="0.3">
      <c r="S2071" t="s">
        <v>153</v>
      </c>
    </row>
    <row r="2072" spans="19:19" x14ac:dyDescent="0.3">
      <c r="S2072" t="s">
        <v>153</v>
      </c>
    </row>
    <row r="2073" spans="19:19" x14ac:dyDescent="0.3">
      <c r="S2073" t="s">
        <v>153</v>
      </c>
    </row>
    <row r="2074" spans="19:19" x14ac:dyDescent="0.3">
      <c r="S2074" t="s">
        <v>153</v>
      </c>
    </row>
    <row r="2075" spans="19:19" x14ac:dyDescent="0.3">
      <c r="S2075" t="s">
        <v>153</v>
      </c>
    </row>
    <row r="2076" spans="19:19" x14ac:dyDescent="0.3">
      <c r="S2076" t="s">
        <v>153</v>
      </c>
    </row>
    <row r="2077" spans="19:19" x14ac:dyDescent="0.3">
      <c r="S2077" t="s">
        <v>153</v>
      </c>
    </row>
    <row r="2078" spans="19:19" x14ac:dyDescent="0.3">
      <c r="S2078" t="s">
        <v>153</v>
      </c>
    </row>
    <row r="2079" spans="19:19" x14ac:dyDescent="0.3">
      <c r="S2079" t="s">
        <v>153</v>
      </c>
    </row>
    <row r="2080" spans="19:19" x14ac:dyDescent="0.3">
      <c r="S2080" t="s">
        <v>153</v>
      </c>
    </row>
    <row r="2081" spans="19:19" x14ac:dyDescent="0.3">
      <c r="S2081" t="s">
        <v>153</v>
      </c>
    </row>
    <row r="2082" spans="19:19" x14ac:dyDescent="0.3">
      <c r="S2082" t="s">
        <v>153</v>
      </c>
    </row>
    <row r="2083" spans="19:19" x14ac:dyDescent="0.3">
      <c r="S2083" t="s">
        <v>153</v>
      </c>
    </row>
    <row r="2084" spans="19:19" x14ac:dyDescent="0.3">
      <c r="S2084" t="s">
        <v>153</v>
      </c>
    </row>
    <row r="2085" spans="19:19" x14ac:dyDescent="0.3">
      <c r="S2085" t="s">
        <v>153</v>
      </c>
    </row>
    <row r="2086" spans="19:19" x14ac:dyDescent="0.3">
      <c r="S2086" t="s">
        <v>153</v>
      </c>
    </row>
    <row r="2087" spans="19:19" x14ac:dyDescent="0.3">
      <c r="S2087" t="s">
        <v>153</v>
      </c>
    </row>
    <row r="2088" spans="19:19" x14ac:dyDescent="0.3">
      <c r="S2088" t="s">
        <v>153</v>
      </c>
    </row>
    <row r="2089" spans="19:19" x14ac:dyDescent="0.3">
      <c r="S2089" t="s">
        <v>153</v>
      </c>
    </row>
    <row r="2090" spans="19:19" x14ac:dyDescent="0.3">
      <c r="S2090" t="s">
        <v>153</v>
      </c>
    </row>
    <row r="2091" spans="19:19" x14ac:dyDescent="0.3">
      <c r="S2091" t="s">
        <v>153</v>
      </c>
    </row>
    <row r="2092" spans="19:19" x14ac:dyDescent="0.3">
      <c r="S2092" t="s">
        <v>153</v>
      </c>
    </row>
    <row r="2093" spans="19:19" x14ac:dyDescent="0.3">
      <c r="S2093" t="s">
        <v>153</v>
      </c>
    </row>
    <row r="2094" spans="19:19" x14ac:dyDescent="0.3">
      <c r="S2094" t="s">
        <v>153</v>
      </c>
    </row>
    <row r="2095" spans="19:19" x14ac:dyDescent="0.3">
      <c r="S2095" t="s">
        <v>153</v>
      </c>
    </row>
    <row r="2096" spans="19:19" x14ac:dyDescent="0.3">
      <c r="S2096" t="s">
        <v>153</v>
      </c>
    </row>
    <row r="2097" spans="19:19" x14ac:dyDescent="0.3">
      <c r="S2097" t="s">
        <v>153</v>
      </c>
    </row>
    <row r="2098" spans="19:19" x14ac:dyDescent="0.3">
      <c r="S2098" t="s">
        <v>153</v>
      </c>
    </row>
    <row r="2099" spans="19:19" x14ac:dyDescent="0.3">
      <c r="S2099" t="s">
        <v>153</v>
      </c>
    </row>
    <row r="2100" spans="19:19" x14ac:dyDescent="0.3">
      <c r="S2100" t="s">
        <v>153</v>
      </c>
    </row>
    <row r="2101" spans="19:19" x14ac:dyDescent="0.3">
      <c r="S2101" t="s">
        <v>153</v>
      </c>
    </row>
    <row r="2102" spans="19:19" x14ac:dyDescent="0.3">
      <c r="S2102" t="s">
        <v>153</v>
      </c>
    </row>
    <row r="2103" spans="19:19" x14ac:dyDescent="0.3">
      <c r="S2103" t="s">
        <v>153</v>
      </c>
    </row>
    <row r="2104" spans="19:19" x14ac:dyDescent="0.3">
      <c r="S2104" t="s">
        <v>153</v>
      </c>
    </row>
    <row r="2105" spans="19:19" x14ac:dyDescent="0.3">
      <c r="S2105" t="s">
        <v>153</v>
      </c>
    </row>
    <row r="2106" spans="19:19" x14ac:dyDescent="0.3">
      <c r="S2106" t="s">
        <v>153</v>
      </c>
    </row>
    <row r="2107" spans="19:19" x14ac:dyDescent="0.3">
      <c r="S2107" t="s">
        <v>153</v>
      </c>
    </row>
    <row r="2108" spans="19:19" x14ac:dyDescent="0.3">
      <c r="S2108" t="s">
        <v>153</v>
      </c>
    </row>
    <row r="2109" spans="19:19" x14ac:dyDescent="0.3">
      <c r="S2109" t="s">
        <v>153</v>
      </c>
    </row>
    <row r="2110" spans="19:19" x14ac:dyDescent="0.3">
      <c r="S2110" t="s">
        <v>153</v>
      </c>
    </row>
    <row r="2111" spans="19:19" x14ac:dyDescent="0.3">
      <c r="S2111" t="s">
        <v>153</v>
      </c>
    </row>
    <row r="2112" spans="19:19" x14ac:dyDescent="0.3">
      <c r="S2112" t="s">
        <v>153</v>
      </c>
    </row>
    <row r="2113" spans="19:19" x14ac:dyDescent="0.3">
      <c r="S2113" t="s">
        <v>153</v>
      </c>
    </row>
    <row r="2114" spans="19:19" x14ac:dyDescent="0.3">
      <c r="S2114" t="s">
        <v>153</v>
      </c>
    </row>
    <row r="2115" spans="19:19" x14ac:dyDescent="0.3">
      <c r="S2115" t="s">
        <v>153</v>
      </c>
    </row>
    <row r="2116" spans="19:19" x14ac:dyDescent="0.3">
      <c r="S2116" t="s">
        <v>153</v>
      </c>
    </row>
    <row r="2117" spans="19:19" x14ac:dyDescent="0.3">
      <c r="S2117" t="s">
        <v>153</v>
      </c>
    </row>
    <row r="2118" spans="19:19" x14ac:dyDescent="0.3">
      <c r="S2118" t="s">
        <v>153</v>
      </c>
    </row>
    <row r="2119" spans="19:19" x14ac:dyDescent="0.3">
      <c r="S2119" t="s">
        <v>153</v>
      </c>
    </row>
    <row r="2120" spans="19:19" x14ac:dyDescent="0.3">
      <c r="S2120" t="s">
        <v>153</v>
      </c>
    </row>
    <row r="2121" spans="19:19" x14ac:dyDescent="0.3">
      <c r="S2121" t="s">
        <v>153</v>
      </c>
    </row>
    <row r="2122" spans="19:19" x14ac:dyDescent="0.3">
      <c r="S2122" t="s">
        <v>153</v>
      </c>
    </row>
    <row r="2123" spans="19:19" x14ac:dyDescent="0.3">
      <c r="S2123" t="s">
        <v>153</v>
      </c>
    </row>
    <row r="2124" spans="19:19" x14ac:dyDescent="0.3">
      <c r="S2124" t="s">
        <v>153</v>
      </c>
    </row>
    <row r="2125" spans="19:19" x14ac:dyDescent="0.3">
      <c r="S2125" t="s">
        <v>153</v>
      </c>
    </row>
    <row r="2126" spans="19:19" x14ac:dyDescent="0.3">
      <c r="S2126" t="s">
        <v>153</v>
      </c>
    </row>
    <row r="2127" spans="19:19" x14ac:dyDescent="0.3">
      <c r="S2127" t="s">
        <v>153</v>
      </c>
    </row>
    <row r="2128" spans="19:19" x14ac:dyDescent="0.3">
      <c r="S2128" t="s">
        <v>153</v>
      </c>
    </row>
    <row r="2129" spans="19:19" x14ac:dyDescent="0.3">
      <c r="S2129" t="s">
        <v>153</v>
      </c>
    </row>
    <row r="2130" spans="19:19" x14ac:dyDescent="0.3">
      <c r="S2130" t="s">
        <v>153</v>
      </c>
    </row>
    <row r="2131" spans="19:19" x14ac:dyDescent="0.3">
      <c r="S2131" t="s">
        <v>153</v>
      </c>
    </row>
    <row r="2132" spans="19:19" x14ac:dyDescent="0.3">
      <c r="S2132" t="s">
        <v>153</v>
      </c>
    </row>
    <row r="2133" spans="19:19" x14ac:dyDescent="0.3">
      <c r="S2133" t="s">
        <v>153</v>
      </c>
    </row>
    <row r="2134" spans="19:19" x14ac:dyDescent="0.3">
      <c r="S2134" t="s">
        <v>153</v>
      </c>
    </row>
    <row r="2135" spans="19:19" x14ac:dyDescent="0.3">
      <c r="S2135" t="s">
        <v>153</v>
      </c>
    </row>
    <row r="2136" spans="19:19" x14ac:dyDescent="0.3">
      <c r="S2136" t="s">
        <v>153</v>
      </c>
    </row>
    <row r="2137" spans="19:19" x14ac:dyDescent="0.3">
      <c r="S2137" t="s">
        <v>153</v>
      </c>
    </row>
    <row r="2138" spans="19:19" x14ac:dyDescent="0.3">
      <c r="S2138" t="s">
        <v>153</v>
      </c>
    </row>
    <row r="2139" spans="19:19" x14ac:dyDescent="0.3">
      <c r="S2139" t="s">
        <v>153</v>
      </c>
    </row>
    <row r="2140" spans="19:19" x14ac:dyDescent="0.3">
      <c r="S2140" t="s">
        <v>153</v>
      </c>
    </row>
    <row r="2141" spans="19:19" x14ac:dyDescent="0.3">
      <c r="S2141" t="s">
        <v>153</v>
      </c>
    </row>
    <row r="2142" spans="19:19" x14ac:dyDescent="0.3">
      <c r="S2142" t="s">
        <v>153</v>
      </c>
    </row>
    <row r="2143" spans="19:19" x14ac:dyDescent="0.3">
      <c r="S2143" t="s">
        <v>153</v>
      </c>
    </row>
    <row r="2144" spans="19:19" x14ac:dyDescent="0.3">
      <c r="S2144" t="s">
        <v>153</v>
      </c>
    </row>
    <row r="2145" spans="19:19" x14ac:dyDescent="0.3">
      <c r="S2145" t="s">
        <v>153</v>
      </c>
    </row>
    <row r="2146" spans="19:19" x14ac:dyDescent="0.3">
      <c r="S2146" t="s">
        <v>153</v>
      </c>
    </row>
    <row r="2147" spans="19:19" x14ac:dyDescent="0.3">
      <c r="S2147" t="s">
        <v>153</v>
      </c>
    </row>
    <row r="2148" spans="19:19" x14ac:dyDescent="0.3">
      <c r="S2148" t="s">
        <v>153</v>
      </c>
    </row>
    <row r="2149" spans="19:19" x14ac:dyDescent="0.3">
      <c r="S2149" t="s">
        <v>153</v>
      </c>
    </row>
    <row r="2150" spans="19:19" x14ac:dyDescent="0.3">
      <c r="S2150" t="s">
        <v>153</v>
      </c>
    </row>
    <row r="2151" spans="19:19" x14ac:dyDescent="0.3">
      <c r="S2151" t="s">
        <v>153</v>
      </c>
    </row>
    <row r="2152" spans="19:19" x14ac:dyDescent="0.3">
      <c r="S2152" t="s">
        <v>153</v>
      </c>
    </row>
    <row r="2153" spans="19:19" x14ac:dyDescent="0.3">
      <c r="S2153" t="s">
        <v>153</v>
      </c>
    </row>
    <row r="2154" spans="19:19" x14ac:dyDescent="0.3">
      <c r="S2154" t="s">
        <v>153</v>
      </c>
    </row>
    <row r="2155" spans="19:19" x14ac:dyDescent="0.3">
      <c r="S2155" t="s">
        <v>153</v>
      </c>
    </row>
    <row r="2156" spans="19:19" x14ac:dyDescent="0.3">
      <c r="S2156" t="s">
        <v>153</v>
      </c>
    </row>
    <row r="2157" spans="19:19" x14ac:dyDescent="0.3">
      <c r="S2157" t="s">
        <v>153</v>
      </c>
    </row>
    <row r="2158" spans="19:19" x14ac:dyDescent="0.3">
      <c r="S2158" t="s">
        <v>153</v>
      </c>
    </row>
    <row r="2159" spans="19:19" x14ac:dyDescent="0.3">
      <c r="S2159" t="s">
        <v>153</v>
      </c>
    </row>
    <row r="2160" spans="19:19" x14ac:dyDescent="0.3">
      <c r="S2160" t="s">
        <v>153</v>
      </c>
    </row>
    <row r="2161" spans="19:19" x14ac:dyDescent="0.3">
      <c r="S2161" t="s">
        <v>153</v>
      </c>
    </row>
    <row r="2162" spans="19:19" x14ac:dyDescent="0.3">
      <c r="S2162" t="s">
        <v>153</v>
      </c>
    </row>
    <row r="2163" spans="19:19" x14ac:dyDescent="0.3">
      <c r="S2163" t="s">
        <v>153</v>
      </c>
    </row>
    <row r="2164" spans="19:19" x14ac:dyDescent="0.3">
      <c r="S2164" t="s">
        <v>153</v>
      </c>
    </row>
    <row r="2165" spans="19:19" x14ac:dyDescent="0.3">
      <c r="S2165" t="s">
        <v>153</v>
      </c>
    </row>
    <row r="2166" spans="19:19" x14ac:dyDescent="0.3">
      <c r="S2166" t="s">
        <v>153</v>
      </c>
    </row>
    <row r="2167" spans="19:19" x14ac:dyDescent="0.3">
      <c r="S2167" t="s">
        <v>153</v>
      </c>
    </row>
    <row r="2168" spans="19:19" x14ac:dyDescent="0.3">
      <c r="S2168" t="s">
        <v>153</v>
      </c>
    </row>
    <row r="2169" spans="19:19" x14ac:dyDescent="0.3">
      <c r="S2169" t="s">
        <v>153</v>
      </c>
    </row>
    <row r="2170" spans="19:19" x14ac:dyDescent="0.3">
      <c r="S2170" t="s">
        <v>153</v>
      </c>
    </row>
    <row r="2171" spans="19:19" x14ac:dyDescent="0.3">
      <c r="S2171" t="s">
        <v>153</v>
      </c>
    </row>
    <row r="2172" spans="19:19" x14ac:dyDescent="0.3">
      <c r="S2172" t="s">
        <v>153</v>
      </c>
    </row>
    <row r="2173" spans="19:19" x14ac:dyDescent="0.3">
      <c r="S2173" t="s">
        <v>153</v>
      </c>
    </row>
    <row r="2174" spans="19:19" x14ac:dyDescent="0.3">
      <c r="S2174" t="s">
        <v>153</v>
      </c>
    </row>
    <row r="2175" spans="19:19" x14ac:dyDescent="0.3">
      <c r="S2175" t="s">
        <v>153</v>
      </c>
    </row>
    <row r="2176" spans="19:19" x14ac:dyDescent="0.3">
      <c r="S2176" t="s">
        <v>153</v>
      </c>
    </row>
    <row r="2177" spans="19:19" x14ac:dyDescent="0.3">
      <c r="S2177" t="s">
        <v>153</v>
      </c>
    </row>
    <row r="2178" spans="19:19" x14ac:dyDescent="0.3">
      <c r="S2178" t="s">
        <v>153</v>
      </c>
    </row>
    <row r="2179" spans="19:19" x14ac:dyDescent="0.3">
      <c r="S2179" t="s">
        <v>153</v>
      </c>
    </row>
    <row r="2180" spans="19:19" x14ac:dyDescent="0.3">
      <c r="S2180" t="s">
        <v>153</v>
      </c>
    </row>
    <row r="2181" spans="19:19" x14ac:dyDescent="0.3">
      <c r="S2181" t="s">
        <v>153</v>
      </c>
    </row>
    <row r="2182" spans="19:19" x14ac:dyDescent="0.3">
      <c r="S2182" t="s">
        <v>153</v>
      </c>
    </row>
    <row r="2183" spans="19:19" x14ac:dyDescent="0.3">
      <c r="S2183" t="s">
        <v>153</v>
      </c>
    </row>
    <row r="2184" spans="19:19" x14ac:dyDescent="0.3">
      <c r="S2184" t="s">
        <v>153</v>
      </c>
    </row>
    <row r="2185" spans="19:19" x14ac:dyDescent="0.3">
      <c r="S2185" t="s">
        <v>153</v>
      </c>
    </row>
    <row r="2186" spans="19:19" x14ac:dyDescent="0.3">
      <c r="S2186" t="s">
        <v>153</v>
      </c>
    </row>
    <row r="2187" spans="19:19" x14ac:dyDescent="0.3">
      <c r="S2187" t="s">
        <v>153</v>
      </c>
    </row>
    <row r="2188" spans="19:19" x14ac:dyDescent="0.3">
      <c r="S2188" t="s">
        <v>153</v>
      </c>
    </row>
    <row r="2189" spans="19:19" x14ac:dyDescent="0.3">
      <c r="S2189" t="s">
        <v>153</v>
      </c>
    </row>
    <row r="2190" spans="19:19" x14ac:dyDescent="0.3">
      <c r="S2190" t="s">
        <v>153</v>
      </c>
    </row>
    <row r="2191" spans="19:19" x14ac:dyDescent="0.3">
      <c r="S2191" t="s">
        <v>153</v>
      </c>
    </row>
    <row r="2192" spans="19:19" x14ac:dyDescent="0.3">
      <c r="S2192" t="s">
        <v>153</v>
      </c>
    </row>
    <row r="2193" spans="19:19" x14ac:dyDescent="0.3">
      <c r="S2193" t="s">
        <v>153</v>
      </c>
    </row>
    <row r="2194" spans="19:19" x14ac:dyDescent="0.3">
      <c r="S2194" t="s">
        <v>153</v>
      </c>
    </row>
    <row r="2195" spans="19:19" x14ac:dyDescent="0.3">
      <c r="S2195" t="s">
        <v>153</v>
      </c>
    </row>
    <row r="2196" spans="19:19" x14ac:dyDescent="0.3">
      <c r="S2196" t="s">
        <v>153</v>
      </c>
    </row>
    <row r="2197" spans="19:19" x14ac:dyDescent="0.3">
      <c r="S2197" t="s">
        <v>153</v>
      </c>
    </row>
    <row r="2198" spans="19:19" x14ac:dyDescent="0.3">
      <c r="S2198" t="s">
        <v>153</v>
      </c>
    </row>
    <row r="2199" spans="19:19" x14ac:dyDescent="0.3">
      <c r="S2199" t="s">
        <v>153</v>
      </c>
    </row>
    <row r="2200" spans="19:19" x14ac:dyDescent="0.3">
      <c r="S2200" t="s">
        <v>153</v>
      </c>
    </row>
    <row r="2201" spans="19:19" x14ac:dyDescent="0.3">
      <c r="S2201" t="s">
        <v>153</v>
      </c>
    </row>
    <row r="2202" spans="19:19" x14ac:dyDescent="0.3">
      <c r="S2202" t="s">
        <v>153</v>
      </c>
    </row>
    <row r="2203" spans="19:19" x14ac:dyDescent="0.3">
      <c r="S2203" t="s">
        <v>153</v>
      </c>
    </row>
    <row r="2204" spans="19:19" x14ac:dyDescent="0.3">
      <c r="S2204" t="s">
        <v>153</v>
      </c>
    </row>
    <row r="2205" spans="19:19" x14ac:dyDescent="0.3">
      <c r="S2205" t="s">
        <v>153</v>
      </c>
    </row>
    <row r="2206" spans="19:19" x14ac:dyDescent="0.3">
      <c r="S2206" t="s">
        <v>153</v>
      </c>
    </row>
    <row r="2207" spans="19:19" x14ac:dyDescent="0.3">
      <c r="S2207" t="s">
        <v>153</v>
      </c>
    </row>
    <row r="2208" spans="19:19" x14ac:dyDescent="0.3">
      <c r="S2208" t="s">
        <v>153</v>
      </c>
    </row>
    <row r="2209" spans="19:19" x14ac:dyDescent="0.3">
      <c r="S2209" t="s">
        <v>153</v>
      </c>
    </row>
    <row r="2210" spans="19:19" x14ac:dyDescent="0.3">
      <c r="S2210" t="s">
        <v>153</v>
      </c>
    </row>
    <row r="2211" spans="19:19" x14ac:dyDescent="0.3">
      <c r="S2211" t="s">
        <v>153</v>
      </c>
    </row>
    <row r="2212" spans="19:19" x14ac:dyDescent="0.3">
      <c r="S2212" t="s">
        <v>153</v>
      </c>
    </row>
    <row r="2213" spans="19:19" x14ac:dyDescent="0.3">
      <c r="S2213" t="s">
        <v>153</v>
      </c>
    </row>
    <row r="2214" spans="19:19" x14ac:dyDescent="0.3">
      <c r="S2214" t="s">
        <v>153</v>
      </c>
    </row>
    <row r="2215" spans="19:19" x14ac:dyDescent="0.3">
      <c r="S2215" t="s">
        <v>153</v>
      </c>
    </row>
    <row r="2216" spans="19:19" x14ac:dyDescent="0.3">
      <c r="S2216" t="s">
        <v>153</v>
      </c>
    </row>
    <row r="2217" spans="19:19" x14ac:dyDescent="0.3">
      <c r="S2217" t="s">
        <v>153</v>
      </c>
    </row>
    <row r="2218" spans="19:19" x14ac:dyDescent="0.3">
      <c r="S2218" t="s">
        <v>153</v>
      </c>
    </row>
    <row r="2219" spans="19:19" x14ac:dyDescent="0.3">
      <c r="S2219" t="s">
        <v>153</v>
      </c>
    </row>
    <row r="2220" spans="19:19" x14ac:dyDescent="0.3">
      <c r="S2220" t="s">
        <v>153</v>
      </c>
    </row>
    <row r="2221" spans="19:19" x14ac:dyDescent="0.3">
      <c r="S2221" t="s">
        <v>153</v>
      </c>
    </row>
    <row r="2222" spans="19:19" x14ac:dyDescent="0.3">
      <c r="S2222" t="s">
        <v>153</v>
      </c>
    </row>
    <row r="2223" spans="19:19" x14ac:dyDescent="0.3">
      <c r="S2223" t="s">
        <v>153</v>
      </c>
    </row>
    <row r="2224" spans="19:19" x14ac:dyDescent="0.3">
      <c r="S2224" t="s">
        <v>153</v>
      </c>
    </row>
    <row r="2225" spans="19:19" x14ac:dyDescent="0.3">
      <c r="S2225" t="s">
        <v>153</v>
      </c>
    </row>
    <row r="2226" spans="19:19" x14ac:dyDescent="0.3">
      <c r="S2226" t="s">
        <v>153</v>
      </c>
    </row>
    <row r="2227" spans="19:19" x14ac:dyDescent="0.3">
      <c r="S2227" t="s">
        <v>153</v>
      </c>
    </row>
    <row r="2228" spans="19:19" x14ac:dyDescent="0.3">
      <c r="S2228" t="s">
        <v>153</v>
      </c>
    </row>
    <row r="2229" spans="19:19" x14ac:dyDescent="0.3">
      <c r="S2229" t="s">
        <v>153</v>
      </c>
    </row>
    <row r="2230" spans="19:19" x14ac:dyDescent="0.3">
      <c r="S2230" t="s">
        <v>153</v>
      </c>
    </row>
    <row r="2231" spans="19:19" x14ac:dyDescent="0.3">
      <c r="S2231" t="s">
        <v>153</v>
      </c>
    </row>
    <row r="2232" spans="19:19" x14ac:dyDescent="0.3">
      <c r="S2232" t="s">
        <v>153</v>
      </c>
    </row>
    <row r="2233" spans="19:19" x14ac:dyDescent="0.3">
      <c r="S2233" t="s">
        <v>153</v>
      </c>
    </row>
    <row r="2234" spans="19:19" x14ac:dyDescent="0.3">
      <c r="S2234" t="s">
        <v>153</v>
      </c>
    </row>
    <row r="2235" spans="19:19" x14ac:dyDescent="0.3">
      <c r="S2235" t="s">
        <v>153</v>
      </c>
    </row>
    <row r="2236" spans="19:19" x14ac:dyDescent="0.3">
      <c r="S2236" t="s">
        <v>153</v>
      </c>
    </row>
    <row r="2237" spans="19:19" x14ac:dyDescent="0.3">
      <c r="S2237" t="s">
        <v>153</v>
      </c>
    </row>
    <row r="2238" spans="19:19" x14ac:dyDescent="0.3">
      <c r="S2238" t="s">
        <v>153</v>
      </c>
    </row>
    <row r="2239" spans="19:19" x14ac:dyDescent="0.3">
      <c r="S2239" t="s">
        <v>153</v>
      </c>
    </row>
    <row r="2240" spans="19:19" x14ac:dyDescent="0.3">
      <c r="S2240" t="s">
        <v>153</v>
      </c>
    </row>
    <row r="2241" spans="19:19" x14ac:dyDescent="0.3">
      <c r="S2241" t="s">
        <v>153</v>
      </c>
    </row>
    <row r="2242" spans="19:19" x14ac:dyDescent="0.3">
      <c r="S2242" t="s">
        <v>153</v>
      </c>
    </row>
    <row r="2243" spans="19:19" x14ac:dyDescent="0.3">
      <c r="S2243" t="s">
        <v>153</v>
      </c>
    </row>
    <row r="2244" spans="19:19" x14ac:dyDescent="0.3">
      <c r="S2244" t="s">
        <v>153</v>
      </c>
    </row>
    <row r="2245" spans="19:19" x14ac:dyDescent="0.3">
      <c r="S2245" t="s">
        <v>153</v>
      </c>
    </row>
    <row r="2246" spans="19:19" x14ac:dyDescent="0.3">
      <c r="S2246" t="s">
        <v>153</v>
      </c>
    </row>
    <row r="2247" spans="19:19" x14ac:dyDescent="0.3">
      <c r="S2247" t="s">
        <v>153</v>
      </c>
    </row>
    <row r="2248" spans="19:19" x14ac:dyDescent="0.3">
      <c r="S2248" t="s">
        <v>153</v>
      </c>
    </row>
    <row r="2249" spans="19:19" x14ac:dyDescent="0.3">
      <c r="S2249" t="s">
        <v>153</v>
      </c>
    </row>
    <row r="2250" spans="19:19" x14ac:dyDescent="0.3">
      <c r="S2250" t="s">
        <v>153</v>
      </c>
    </row>
    <row r="2251" spans="19:19" x14ac:dyDescent="0.3">
      <c r="S2251" t="s">
        <v>153</v>
      </c>
    </row>
    <row r="2252" spans="19:19" x14ac:dyDescent="0.3">
      <c r="S2252" t="s">
        <v>153</v>
      </c>
    </row>
    <row r="2253" spans="19:19" x14ac:dyDescent="0.3">
      <c r="S2253" t="s">
        <v>153</v>
      </c>
    </row>
    <row r="2254" spans="19:19" x14ac:dyDescent="0.3">
      <c r="S2254" t="s">
        <v>153</v>
      </c>
    </row>
    <row r="2255" spans="19:19" x14ac:dyDescent="0.3">
      <c r="S2255" t="s">
        <v>153</v>
      </c>
    </row>
    <row r="2256" spans="19:19" x14ac:dyDescent="0.3">
      <c r="S2256" t="s">
        <v>153</v>
      </c>
    </row>
    <row r="2257" spans="19:19" x14ac:dyDescent="0.3">
      <c r="S2257" t="s">
        <v>153</v>
      </c>
    </row>
    <row r="2258" spans="19:19" x14ac:dyDescent="0.3">
      <c r="S2258" t="s">
        <v>153</v>
      </c>
    </row>
    <row r="2259" spans="19:19" x14ac:dyDescent="0.3">
      <c r="S2259" t="s">
        <v>153</v>
      </c>
    </row>
    <row r="2260" spans="19:19" x14ac:dyDescent="0.3">
      <c r="S2260" t="s">
        <v>153</v>
      </c>
    </row>
    <row r="2261" spans="19:19" x14ac:dyDescent="0.3">
      <c r="S2261" t="s">
        <v>153</v>
      </c>
    </row>
    <row r="2262" spans="19:19" x14ac:dyDescent="0.3">
      <c r="S2262" t="s">
        <v>153</v>
      </c>
    </row>
    <row r="2263" spans="19:19" x14ac:dyDescent="0.3">
      <c r="S2263" t="s">
        <v>153</v>
      </c>
    </row>
    <row r="2264" spans="19:19" x14ac:dyDescent="0.3">
      <c r="S2264" t="s">
        <v>153</v>
      </c>
    </row>
    <row r="2265" spans="19:19" x14ac:dyDescent="0.3">
      <c r="S2265" t="s">
        <v>153</v>
      </c>
    </row>
    <row r="2266" spans="19:19" x14ac:dyDescent="0.3">
      <c r="S2266" t="s">
        <v>153</v>
      </c>
    </row>
    <row r="2267" spans="19:19" x14ac:dyDescent="0.3">
      <c r="S2267" t="s">
        <v>153</v>
      </c>
    </row>
    <row r="2268" spans="19:19" x14ac:dyDescent="0.3">
      <c r="S2268" t="s">
        <v>153</v>
      </c>
    </row>
    <row r="2269" spans="19:19" x14ac:dyDescent="0.3">
      <c r="S2269" t="s">
        <v>153</v>
      </c>
    </row>
    <row r="2270" spans="19:19" x14ac:dyDescent="0.3">
      <c r="S2270" t="s">
        <v>153</v>
      </c>
    </row>
    <row r="2271" spans="19:19" x14ac:dyDescent="0.3">
      <c r="S2271" t="s">
        <v>153</v>
      </c>
    </row>
    <row r="2272" spans="19:19" x14ac:dyDescent="0.3">
      <c r="S2272" t="s">
        <v>153</v>
      </c>
    </row>
    <row r="2273" spans="19:19" x14ac:dyDescent="0.3">
      <c r="S2273" t="s">
        <v>153</v>
      </c>
    </row>
    <row r="2274" spans="19:19" x14ac:dyDescent="0.3">
      <c r="S2274" t="s">
        <v>153</v>
      </c>
    </row>
    <row r="2275" spans="19:19" x14ac:dyDescent="0.3">
      <c r="S2275" t="s">
        <v>153</v>
      </c>
    </row>
    <row r="2276" spans="19:19" x14ac:dyDescent="0.3">
      <c r="S2276" t="s">
        <v>153</v>
      </c>
    </row>
    <row r="2277" spans="19:19" x14ac:dyDescent="0.3">
      <c r="S2277" t="s">
        <v>153</v>
      </c>
    </row>
    <row r="2278" spans="19:19" x14ac:dyDescent="0.3">
      <c r="S2278" t="s">
        <v>153</v>
      </c>
    </row>
    <row r="2279" spans="19:19" x14ac:dyDescent="0.3">
      <c r="S2279" t="s">
        <v>153</v>
      </c>
    </row>
    <row r="2280" spans="19:19" x14ac:dyDescent="0.3">
      <c r="S2280" t="s">
        <v>153</v>
      </c>
    </row>
    <row r="2281" spans="19:19" x14ac:dyDescent="0.3">
      <c r="S2281" t="s">
        <v>153</v>
      </c>
    </row>
    <row r="2282" spans="19:19" x14ac:dyDescent="0.3">
      <c r="S2282" t="s">
        <v>153</v>
      </c>
    </row>
    <row r="2283" spans="19:19" x14ac:dyDescent="0.3">
      <c r="S2283" t="s">
        <v>153</v>
      </c>
    </row>
    <row r="2284" spans="19:19" x14ac:dyDescent="0.3">
      <c r="S2284" t="s">
        <v>153</v>
      </c>
    </row>
    <row r="2285" spans="19:19" x14ac:dyDescent="0.3">
      <c r="S2285" t="s">
        <v>153</v>
      </c>
    </row>
    <row r="2286" spans="19:19" x14ac:dyDescent="0.3">
      <c r="S2286" t="s">
        <v>153</v>
      </c>
    </row>
    <row r="2287" spans="19:19" x14ac:dyDescent="0.3">
      <c r="S2287" t="s">
        <v>153</v>
      </c>
    </row>
    <row r="2288" spans="19:19" x14ac:dyDescent="0.3">
      <c r="S2288" t="s">
        <v>153</v>
      </c>
    </row>
    <row r="2289" spans="19:19" x14ac:dyDescent="0.3">
      <c r="S2289" t="s">
        <v>153</v>
      </c>
    </row>
    <row r="2290" spans="19:19" x14ac:dyDescent="0.3">
      <c r="S2290" t="s">
        <v>153</v>
      </c>
    </row>
    <row r="2291" spans="19:19" x14ac:dyDescent="0.3">
      <c r="S2291" t="s">
        <v>153</v>
      </c>
    </row>
    <row r="2292" spans="19:19" x14ac:dyDescent="0.3">
      <c r="S2292" t="s">
        <v>153</v>
      </c>
    </row>
    <row r="2293" spans="19:19" x14ac:dyDescent="0.3">
      <c r="S2293" t="s">
        <v>153</v>
      </c>
    </row>
    <row r="2294" spans="19:19" x14ac:dyDescent="0.3">
      <c r="S2294" t="s">
        <v>153</v>
      </c>
    </row>
    <row r="2295" spans="19:19" x14ac:dyDescent="0.3">
      <c r="S2295" t="s">
        <v>153</v>
      </c>
    </row>
    <row r="2296" spans="19:19" x14ac:dyDescent="0.3">
      <c r="S2296" t="s">
        <v>153</v>
      </c>
    </row>
    <row r="2297" spans="19:19" x14ac:dyDescent="0.3">
      <c r="S2297" t="s">
        <v>153</v>
      </c>
    </row>
    <row r="2298" spans="19:19" x14ac:dyDescent="0.3">
      <c r="S2298" t="s">
        <v>153</v>
      </c>
    </row>
    <row r="2299" spans="19:19" x14ac:dyDescent="0.3">
      <c r="S2299" t="s">
        <v>153</v>
      </c>
    </row>
    <row r="2300" spans="19:19" x14ac:dyDescent="0.3">
      <c r="S2300" t="s">
        <v>153</v>
      </c>
    </row>
    <row r="2301" spans="19:19" x14ac:dyDescent="0.3">
      <c r="S2301" t="s">
        <v>153</v>
      </c>
    </row>
    <row r="2302" spans="19:19" x14ac:dyDescent="0.3">
      <c r="S2302" t="s">
        <v>153</v>
      </c>
    </row>
    <row r="2303" spans="19:19" x14ac:dyDescent="0.3">
      <c r="S2303" t="s">
        <v>153</v>
      </c>
    </row>
    <row r="2304" spans="19:19" x14ac:dyDescent="0.3">
      <c r="S2304" t="s">
        <v>153</v>
      </c>
    </row>
    <row r="2305" spans="19:19" x14ac:dyDescent="0.3">
      <c r="S2305" t="s">
        <v>153</v>
      </c>
    </row>
    <row r="2306" spans="19:19" x14ac:dyDescent="0.3">
      <c r="S2306" t="s">
        <v>153</v>
      </c>
    </row>
    <row r="2307" spans="19:19" x14ac:dyDescent="0.3">
      <c r="S2307" t="s">
        <v>153</v>
      </c>
    </row>
    <row r="2308" spans="19:19" x14ac:dyDescent="0.3">
      <c r="S2308" t="s">
        <v>153</v>
      </c>
    </row>
    <row r="2309" spans="19:19" x14ac:dyDescent="0.3">
      <c r="S2309" t="s">
        <v>153</v>
      </c>
    </row>
    <row r="2310" spans="19:19" x14ac:dyDescent="0.3">
      <c r="S2310" t="s">
        <v>153</v>
      </c>
    </row>
    <row r="2311" spans="19:19" x14ac:dyDescent="0.3">
      <c r="S2311" t="s">
        <v>153</v>
      </c>
    </row>
    <row r="2312" spans="19:19" x14ac:dyDescent="0.3">
      <c r="S2312" t="s">
        <v>153</v>
      </c>
    </row>
    <row r="2313" spans="19:19" x14ac:dyDescent="0.3">
      <c r="S2313" t="s">
        <v>153</v>
      </c>
    </row>
    <row r="2314" spans="19:19" x14ac:dyDescent="0.3">
      <c r="S2314" t="s">
        <v>153</v>
      </c>
    </row>
    <row r="2315" spans="19:19" x14ac:dyDescent="0.3">
      <c r="S2315" t="s">
        <v>153</v>
      </c>
    </row>
    <row r="2316" spans="19:19" x14ac:dyDescent="0.3">
      <c r="S2316" t="s">
        <v>153</v>
      </c>
    </row>
    <row r="2317" spans="19:19" x14ac:dyDescent="0.3">
      <c r="S2317" t="s">
        <v>153</v>
      </c>
    </row>
    <row r="2318" spans="19:19" x14ac:dyDescent="0.3">
      <c r="S2318" t="s">
        <v>153</v>
      </c>
    </row>
    <row r="2319" spans="19:19" x14ac:dyDescent="0.3">
      <c r="S2319" t="s">
        <v>153</v>
      </c>
    </row>
    <row r="2320" spans="19:19" x14ac:dyDescent="0.3">
      <c r="S2320" t="s">
        <v>153</v>
      </c>
    </row>
    <row r="2321" spans="19:19" x14ac:dyDescent="0.3">
      <c r="S2321" t="s">
        <v>153</v>
      </c>
    </row>
    <row r="2322" spans="19:19" x14ac:dyDescent="0.3">
      <c r="S2322" t="s">
        <v>153</v>
      </c>
    </row>
    <row r="2323" spans="19:19" x14ac:dyDescent="0.3">
      <c r="S2323" t="s">
        <v>153</v>
      </c>
    </row>
    <row r="2324" spans="19:19" x14ac:dyDescent="0.3">
      <c r="S2324" t="s">
        <v>153</v>
      </c>
    </row>
    <row r="2325" spans="19:19" x14ac:dyDescent="0.3">
      <c r="S2325" t="s">
        <v>153</v>
      </c>
    </row>
    <row r="2326" spans="19:19" x14ac:dyDescent="0.3">
      <c r="S2326" t="s">
        <v>153</v>
      </c>
    </row>
    <row r="2327" spans="19:19" x14ac:dyDescent="0.3">
      <c r="S2327" t="s">
        <v>153</v>
      </c>
    </row>
    <row r="2328" spans="19:19" x14ac:dyDescent="0.3">
      <c r="S2328" t="s">
        <v>153</v>
      </c>
    </row>
    <row r="2329" spans="19:19" x14ac:dyDescent="0.3">
      <c r="S2329" t="s">
        <v>153</v>
      </c>
    </row>
    <row r="2330" spans="19:19" x14ac:dyDescent="0.3">
      <c r="S2330" t="s">
        <v>153</v>
      </c>
    </row>
    <row r="2331" spans="19:19" x14ac:dyDescent="0.3">
      <c r="S2331" t="s">
        <v>153</v>
      </c>
    </row>
    <row r="2332" spans="19:19" x14ac:dyDescent="0.3">
      <c r="S2332" t="s">
        <v>153</v>
      </c>
    </row>
    <row r="2333" spans="19:19" x14ac:dyDescent="0.3">
      <c r="S2333" t="s">
        <v>153</v>
      </c>
    </row>
    <row r="2334" spans="19:19" x14ac:dyDescent="0.3">
      <c r="S2334" t="s">
        <v>153</v>
      </c>
    </row>
    <row r="2335" spans="19:19" x14ac:dyDescent="0.3">
      <c r="S2335" t="s">
        <v>153</v>
      </c>
    </row>
    <row r="2336" spans="19:19" x14ac:dyDescent="0.3">
      <c r="S2336" t="s">
        <v>153</v>
      </c>
    </row>
    <row r="2337" spans="19:19" x14ac:dyDescent="0.3">
      <c r="S2337" t="s">
        <v>153</v>
      </c>
    </row>
    <row r="2338" spans="19:19" x14ac:dyDescent="0.3">
      <c r="S2338" t="s">
        <v>153</v>
      </c>
    </row>
    <row r="2339" spans="19:19" x14ac:dyDescent="0.3">
      <c r="S2339" t="s">
        <v>153</v>
      </c>
    </row>
    <row r="2340" spans="19:19" x14ac:dyDescent="0.3">
      <c r="S2340" t="s">
        <v>153</v>
      </c>
    </row>
    <row r="2341" spans="19:19" x14ac:dyDescent="0.3">
      <c r="S2341" t="s">
        <v>153</v>
      </c>
    </row>
    <row r="2342" spans="19:19" x14ac:dyDescent="0.3">
      <c r="S2342" t="s">
        <v>153</v>
      </c>
    </row>
    <row r="2343" spans="19:19" x14ac:dyDescent="0.3">
      <c r="S2343" t="s">
        <v>153</v>
      </c>
    </row>
    <row r="2344" spans="19:19" x14ac:dyDescent="0.3">
      <c r="S2344" t="s">
        <v>153</v>
      </c>
    </row>
    <row r="2345" spans="19:19" x14ac:dyDescent="0.3">
      <c r="S2345" t="s">
        <v>153</v>
      </c>
    </row>
    <row r="2346" spans="19:19" x14ac:dyDescent="0.3">
      <c r="S2346" t="s">
        <v>153</v>
      </c>
    </row>
    <row r="2347" spans="19:19" x14ac:dyDescent="0.3">
      <c r="S2347" t="s">
        <v>153</v>
      </c>
    </row>
    <row r="2348" spans="19:19" x14ac:dyDescent="0.3">
      <c r="S2348" t="s">
        <v>153</v>
      </c>
    </row>
    <row r="2349" spans="19:19" x14ac:dyDescent="0.3">
      <c r="S2349" t="s">
        <v>153</v>
      </c>
    </row>
    <row r="2350" spans="19:19" x14ac:dyDescent="0.3">
      <c r="S2350" t="s">
        <v>153</v>
      </c>
    </row>
    <row r="2351" spans="19:19" x14ac:dyDescent="0.3">
      <c r="S2351" t="s">
        <v>153</v>
      </c>
    </row>
    <row r="2352" spans="19:19" x14ac:dyDescent="0.3">
      <c r="S2352" t="s">
        <v>153</v>
      </c>
    </row>
    <row r="2353" spans="19:19" x14ac:dyDescent="0.3">
      <c r="S2353" t="s">
        <v>153</v>
      </c>
    </row>
    <row r="2354" spans="19:19" x14ac:dyDescent="0.3">
      <c r="S2354" t="s">
        <v>153</v>
      </c>
    </row>
    <row r="2355" spans="19:19" x14ac:dyDescent="0.3">
      <c r="S2355" t="s">
        <v>153</v>
      </c>
    </row>
    <row r="2356" spans="19:19" x14ac:dyDescent="0.3">
      <c r="S2356" t="s">
        <v>153</v>
      </c>
    </row>
    <row r="2357" spans="19:19" x14ac:dyDescent="0.3">
      <c r="S2357" t="s">
        <v>153</v>
      </c>
    </row>
    <row r="2358" spans="19:19" x14ac:dyDescent="0.3">
      <c r="S2358" t="s">
        <v>153</v>
      </c>
    </row>
    <row r="2359" spans="19:19" x14ac:dyDescent="0.3">
      <c r="S2359" t="s">
        <v>153</v>
      </c>
    </row>
    <row r="2360" spans="19:19" x14ac:dyDescent="0.3">
      <c r="S2360" t="s">
        <v>153</v>
      </c>
    </row>
    <row r="2361" spans="19:19" x14ac:dyDescent="0.3">
      <c r="S2361" t="s">
        <v>153</v>
      </c>
    </row>
    <row r="2362" spans="19:19" x14ac:dyDescent="0.3">
      <c r="S2362" t="s">
        <v>153</v>
      </c>
    </row>
    <row r="2363" spans="19:19" x14ac:dyDescent="0.3">
      <c r="S2363" t="s">
        <v>153</v>
      </c>
    </row>
    <row r="2364" spans="19:19" x14ac:dyDescent="0.3">
      <c r="S2364" t="s">
        <v>153</v>
      </c>
    </row>
    <row r="2365" spans="19:19" x14ac:dyDescent="0.3">
      <c r="S2365" t="s">
        <v>153</v>
      </c>
    </row>
    <row r="2366" spans="19:19" x14ac:dyDescent="0.3">
      <c r="S2366" t="s">
        <v>153</v>
      </c>
    </row>
    <row r="2367" spans="19:19" x14ac:dyDescent="0.3">
      <c r="S2367" t="s">
        <v>153</v>
      </c>
    </row>
    <row r="2368" spans="19:19" x14ac:dyDescent="0.3">
      <c r="S2368" t="s">
        <v>153</v>
      </c>
    </row>
    <row r="2369" spans="19:19" x14ac:dyDescent="0.3">
      <c r="S2369" t="s">
        <v>153</v>
      </c>
    </row>
    <row r="2370" spans="19:19" x14ac:dyDescent="0.3">
      <c r="S2370" t="s">
        <v>153</v>
      </c>
    </row>
    <row r="2371" spans="19:19" x14ac:dyDescent="0.3">
      <c r="S2371" t="s">
        <v>153</v>
      </c>
    </row>
    <row r="2372" spans="19:19" x14ac:dyDescent="0.3">
      <c r="S2372" t="s">
        <v>153</v>
      </c>
    </row>
    <row r="2373" spans="19:19" x14ac:dyDescent="0.3">
      <c r="S2373" t="s">
        <v>153</v>
      </c>
    </row>
    <row r="2374" spans="19:19" x14ac:dyDescent="0.3">
      <c r="S2374" t="s">
        <v>153</v>
      </c>
    </row>
    <row r="2375" spans="19:19" x14ac:dyDescent="0.3">
      <c r="S2375" t="s">
        <v>153</v>
      </c>
    </row>
    <row r="2376" spans="19:19" x14ac:dyDescent="0.3">
      <c r="S2376" t="s">
        <v>153</v>
      </c>
    </row>
    <row r="2377" spans="19:19" x14ac:dyDescent="0.3">
      <c r="S2377" t="s">
        <v>153</v>
      </c>
    </row>
    <row r="2378" spans="19:19" x14ac:dyDescent="0.3">
      <c r="S2378" t="s">
        <v>153</v>
      </c>
    </row>
    <row r="2379" spans="19:19" x14ac:dyDescent="0.3">
      <c r="S2379" t="s">
        <v>153</v>
      </c>
    </row>
    <row r="2380" spans="19:19" x14ac:dyDescent="0.3">
      <c r="S2380" t="s">
        <v>153</v>
      </c>
    </row>
    <row r="2381" spans="19:19" x14ac:dyDescent="0.3">
      <c r="S2381" t="s">
        <v>153</v>
      </c>
    </row>
    <row r="2382" spans="19:19" x14ac:dyDescent="0.3">
      <c r="S2382" t="s">
        <v>153</v>
      </c>
    </row>
    <row r="2383" spans="19:19" x14ac:dyDescent="0.3">
      <c r="S2383" t="s">
        <v>153</v>
      </c>
    </row>
    <row r="2384" spans="19:19" x14ac:dyDescent="0.3">
      <c r="S2384" t="s">
        <v>153</v>
      </c>
    </row>
    <row r="2385" spans="19:19" x14ac:dyDescent="0.3">
      <c r="S2385" t="s">
        <v>153</v>
      </c>
    </row>
    <row r="2386" spans="19:19" x14ac:dyDescent="0.3">
      <c r="S2386" t="s">
        <v>153</v>
      </c>
    </row>
    <row r="2387" spans="19:19" x14ac:dyDescent="0.3">
      <c r="S2387" t="s">
        <v>153</v>
      </c>
    </row>
    <row r="2388" spans="19:19" x14ac:dyDescent="0.3">
      <c r="S2388" t="s">
        <v>153</v>
      </c>
    </row>
    <row r="2389" spans="19:19" x14ac:dyDescent="0.3">
      <c r="S2389" t="s">
        <v>153</v>
      </c>
    </row>
    <row r="2390" spans="19:19" x14ac:dyDescent="0.3">
      <c r="S2390" t="s">
        <v>153</v>
      </c>
    </row>
    <row r="2391" spans="19:19" x14ac:dyDescent="0.3">
      <c r="S2391" t="s">
        <v>153</v>
      </c>
    </row>
    <row r="2392" spans="19:19" x14ac:dyDescent="0.3">
      <c r="S2392" t="s">
        <v>153</v>
      </c>
    </row>
    <row r="2393" spans="19:19" x14ac:dyDescent="0.3">
      <c r="S2393" t="s">
        <v>153</v>
      </c>
    </row>
    <row r="2394" spans="19:19" x14ac:dyDescent="0.3">
      <c r="S2394" t="s">
        <v>153</v>
      </c>
    </row>
    <row r="2395" spans="19:19" x14ac:dyDescent="0.3">
      <c r="S2395" t="s">
        <v>153</v>
      </c>
    </row>
    <row r="2396" spans="19:19" x14ac:dyDescent="0.3">
      <c r="S2396" t="s">
        <v>153</v>
      </c>
    </row>
    <row r="2397" spans="19:19" x14ac:dyDescent="0.3">
      <c r="S2397" t="s">
        <v>153</v>
      </c>
    </row>
    <row r="2398" spans="19:19" x14ac:dyDescent="0.3">
      <c r="S2398" t="s">
        <v>153</v>
      </c>
    </row>
    <row r="2399" spans="19:19" x14ac:dyDescent="0.3">
      <c r="S2399" t="s">
        <v>153</v>
      </c>
    </row>
    <row r="2400" spans="19:19" x14ac:dyDescent="0.3">
      <c r="S2400" t="s">
        <v>153</v>
      </c>
    </row>
    <row r="2401" spans="19:19" x14ac:dyDescent="0.3">
      <c r="S2401" t="s">
        <v>153</v>
      </c>
    </row>
    <row r="2402" spans="19:19" x14ac:dyDescent="0.3">
      <c r="S2402" t="s">
        <v>153</v>
      </c>
    </row>
    <row r="2403" spans="19:19" x14ac:dyDescent="0.3">
      <c r="S2403" t="s">
        <v>153</v>
      </c>
    </row>
    <row r="2404" spans="19:19" x14ac:dyDescent="0.3">
      <c r="S2404" t="s">
        <v>153</v>
      </c>
    </row>
    <row r="2405" spans="19:19" x14ac:dyDescent="0.3">
      <c r="S2405" t="s">
        <v>153</v>
      </c>
    </row>
    <row r="2406" spans="19:19" x14ac:dyDescent="0.3">
      <c r="S2406" t="s">
        <v>153</v>
      </c>
    </row>
    <row r="2407" spans="19:19" x14ac:dyDescent="0.3">
      <c r="S2407" t="s">
        <v>153</v>
      </c>
    </row>
    <row r="2408" spans="19:19" x14ac:dyDescent="0.3">
      <c r="S2408" t="s">
        <v>153</v>
      </c>
    </row>
    <row r="2409" spans="19:19" x14ac:dyDescent="0.3">
      <c r="S2409" t="s">
        <v>153</v>
      </c>
    </row>
    <row r="2410" spans="19:19" x14ac:dyDescent="0.3">
      <c r="S2410" t="s">
        <v>153</v>
      </c>
    </row>
    <row r="2411" spans="19:19" x14ac:dyDescent="0.3">
      <c r="S2411" t="s">
        <v>153</v>
      </c>
    </row>
    <row r="2412" spans="19:19" x14ac:dyDescent="0.3">
      <c r="S2412" t="s">
        <v>153</v>
      </c>
    </row>
    <row r="2413" spans="19:19" x14ac:dyDescent="0.3">
      <c r="S2413" t="s">
        <v>153</v>
      </c>
    </row>
    <row r="2414" spans="19:19" x14ac:dyDescent="0.3">
      <c r="S2414" t="s">
        <v>153</v>
      </c>
    </row>
    <row r="2415" spans="19:19" x14ac:dyDescent="0.3">
      <c r="S2415" t="s">
        <v>153</v>
      </c>
    </row>
    <row r="2416" spans="19:19" x14ac:dyDescent="0.3">
      <c r="S2416" t="s">
        <v>153</v>
      </c>
    </row>
    <row r="2417" spans="19:19" x14ac:dyDescent="0.3">
      <c r="S2417" t="s">
        <v>153</v>
      </c>
    </row>
    <row r="2418" spans="19:19" x14ac:dyDescent="0.3">
      <c r="S2418" t="s">
        <v>153</v>
      </c>
    </row>
    <row r="2419" spans="19:19" x14ac:dyDescent="0.3">
      <c r="S2419" t="s">
        <v>153</v>
      </c>
    </row>
    <row r="2420" spans="19:19" x14ac:dyDescent="0.3">
      <c r="S2420" t="s">
        <v>153</v>
      </c>
    </row>
    <row r="2421" spans="19:19" x14ac:dyDescent="0.3">
      <c r="S2421" t="s">
        <v>153</v>
      </c>
    </row>
    <row r="2422" spans="19:19" x14ac:dyDescent="0.3">
      <c r="S2422" t="s">
        <v>153</v>
      </c>
    </row>
    <row r="2423" spans="19:19" x14ac:dyDescent="0.3">
      <c r="S2423" t="s">
        <v>153</v>
      </c>
    </row>
    <row r="2424" spans="19:19" x14ac:dyDescent="0.3">
      <c r="S2424" t="s">
        <v>153</v>
      </c>
    </row>
    <row r="2425" spans="19:19" x14ac:dyDescent="0.3">
      <c r="S2425" t="s">
        <v>153</v>
      </c>
    </row>
    <row r="2426" spans="19:19" x14ac:dyDescent="0.3">
      <c r="S2426" t="s">
        <v>153</v>
      </c>
    </row>
    <row r="2427" spans="19:19" x14ac:dyDescent="0.3">
      <c r="S2427" t="s">
        <v>153</v>
      </c>
    </row>
    <row r="2428" spans="19:19" x14ac:dyDescent="0.3">
      <c r="S2428" t="s">
        <v>153</v>
      </c>
    </row>
    <row r="2429" spans="19:19" x14ac:dyDescent="0.3">
      <c r="S2429" t="s">
        <v>153</v>
      </c>
    </row>
    <row r="2430" spans="19:19" x14ac:dyDescent="0.3">
      <c r="S2430" t="s">
        <v>153</v>
      </c>
    </row>
    <row r="2431" spans="19:19" x14ac:dyDescent="0.3">
      <c r="S2431" t="s">
        <v>153</v>
      </c>
    </row>
    <row r="2432" spans="19:19" x14ac:dyDescent="0.3">
      <c r="S2432" t="s">
        <v>153</v>
      </c>
    </row>
    <row r="2433" spans="19:19" x14ac:dyDescent="0.3">
      <c r="S2433" t="s">
        <v>153</v>
      </c>
    </row>
    <row r="2434" spans="19:19" x14ac:dyDescent="0.3">
      <c r="S2434" t="s">
        <v>153</v>
      </c>
    </row>
    <row r="2435" spans="19:19" x14ac:dyDescent="0.3">
      <c r="S2435" t="s">
        <v>153</v>
      </c>
    </row>
    <row r="2436" spans="19:19" x14ac:dyDescent="0.3">
      <c r="S2436" t="s">
        <v>153</v>
      </c>
    </row>
    <row r="2437" spans="19:19" x14ac:dyDescent="0.3">
      <c r="S2437" t="s">
        <v>153</v>
      </c>
    </row>
    <row r="2438" spans="19:19" x14ac:dyDescent="0.3">
      <c r="S2438" t="s">
        <v>153</v>
      </c>
    </row>
    <row r="2439" spans="19:19" x14ac:dyDescent="0.3">
      <c r="S2439" t="s">
        <v>153</v>
      </c>
    </row>
    <row r="2440" spans="19:19" x14ac:dyDescent="0.3">
      <c r="S2440" t="s">
        <v>153</v>
      </c>
    </row>
    <row r="2441" spans="19:19" x14ac:dyDescent="0.3">
      <c r="S2441" t="s">
        <v>153</v>
      </c>
    </row>
    <row r="2442" spans="19:19" x14ac:dyDescent="0.3">
      <c r="S2442" t="s">
        <v>153</v>
      </c>
    </row>
    <row r="2443" spans="19:19" x14ac:dyDescent="0.3">
      <c r="S2443" t="s">
        <v>153</v>
      </c>
    </row>
    <row r="2444" spans="19:19" x14ac:dyDescent="0.3">
      <c r="S2444" t="s">
        <v>153</v>
      </c>
    </row>
    <row r="2445" spans="19:19" x14ac:dyDescent="0.3">
      <c r="S2445" t="s">
        <v>153</v>
      </c>
    </row>
    <row r="2446" spans="19:19" x14ac:dyDescent="0.3">
      <c r="S2446" t="s">
        <v>153</v>
      </c>
    </row>
    <row r="2447" spans="19:19" x14ac:dyDescent="0.3">
      <c r="S2447" t="s">
        <v>153</v>
      </c>
    </row>
    <row r="2448" spans="19:19" x14ac:dyDescent="0.3">
      <c r="S2448" t="s">
        <v>153</v>
      </c>
    </row>
    <row r="2449" spans="19:19" x14ac:dyDescent="0.3">
      <c r="S2449" t="s">
        <v>153</v>
      </c>
    </row>
    <row r="2450" spans="19:19" x14ac:dyDescent="0.3">
      <c r="S2450" t="s">
        <v>153</v>
      </c>
    </row>
    <row r="2451" spans="19:19" x14ac:dyDescent="0.3">
      <c r="S2451" t="s">
        <v>153</v>
      </c>
    </row>
    <row r="2452" spans="19:19" x14ac:dyDescent="0.3">
      <c r="S2452" t="s">
        <v>153</v>
      </c>
    </row>
    <row r="2453" spans="19:19" x14ac:dyDescent="0.3">
      <c r="S2453" t="s">
        <v>153</v>
      </c>
    </row>
    <row r="2454" spans="19:19" x14ac:dyDescent="0.3">
      <c r="S2454" t="s">
        <v>153</v>
      </c>
    </row>
    <row r="2455" spans="19:19" x14ac:dyDescent="0.3">
      <c r="S2455" t="s">
        <v>153</v>
      </c>
    </row>
    <row r="2456" spans="19:19" x14ac:dyDescent="0.3">
      <c r="S2456" t="s">
        <v>153</v>
      </c>
    </row>
    <row r="2457" spans="19:19" x14ac:dyDescent="0.3">
      <c r="S2457" t="s">
        <v>153</v>
      </c>
    </row>
    <row r="2458" spans="19:19" x14ac:dyDescent="0.3">
      <c r="S2458" t="s">
        <v>153</v>
      </c>
    </row>
    <row r="2459" spans="19:19" x14ac:dyDescent="0.3">
      <c r="S2459" t="s">
        <v>153</v>
      </c>
    </row>
    <row r="2460" spans="19:19" x14ac:dyDescent="0.3">
      <c r="S2460" t="s">
        <v>153</v>
      </c>
    </row>
    <row r="2461" spans="19:19" x14ac:dyDescent="0.3">
      <c r="S2461" t="s">
        <v>153</v>
      </c>
    </row>
    <row r="2462" spans="19:19" x14ac:dyDescent="0.3">
      <c r="S2462" t="s">
        <v>153</v>
      </c>
    </row>
    <row r="2463" spans="19:19" x14ac:dyDescent="0.3">
      <c r="S2463" t="s">
        <v>153</v>
      </c>
    </row>
    <row r="2464" spans="19:19" x14ac:dyDescent="0.3">
      <c r="S2464" t="s">
        <v>153</v>
      </c>
    </row>
    <row r="2465" spans="19:19" x14ac:dyDescent="0.3">
      <c r="S2465" t="s">
        <v>153</v>
      </c>
    </row>
    <row r="2466" spans="19:19" x14ac:dyDescent="0.3">
      <c r="S2466" t="s">
        <v>153</v>
      </c>
    </row>
    <row r="2467" spans="19:19" x14ac:dyDescent="0.3">
      <c r="S2467" t="s">
        <v>153</v>
      </c>
    </row>
    <row r="2468" spans="19:19" x14ac:dyDescent="0.3">
      <c r="S2468" t="s">
        <v>153</v>
      </c>
    </row>
    <row r="2469" spans="19:19" x14ac:dyDescent="0.3">
      <c r="S2469" t="s">
        <v>153</v>
      </c>
    </row>
    <row r="2470" spans="19:19" x14ac:dyDescent="0.3">
      <c r="S2470" t="s">
        <v>153</v>
      </c>
    </row>
    <row r="2471" spans="19:19" x14ac:dyDescent="0.3">
      <c r="S2471" t="s">
        <v>153</v>
      </c>
    </row>
    <row r="2472" spans="19:19" x14ac:dyDescent="0.3">
      <c r="S2472" t="s">
        <v>153</v>
      </c>
    </row>
    <row r="2473" spans="19:19" x14ac:dyDescent="0.3">
      <c r="S2473" t="s">
        <v>153</v>
      </c>
    </row>
    <row r="2474" spans="19:19" x14ac:dyDescent="0.3">
      <c r="S2474" t="s">
        <v>153</v>
      </c>
    </row>
    <row r="2475" spans="19:19" x14ac:dyDescent="0.3">
      <c r="S2475" t="s">
        <v>153</v>
      </c>
    </row>
    <row r="2476" spans="19:19" x14ac:dyDescent="0.3">
      <c r="S2476" t="s">
        <v>153</v>
      </c>
    </row>
    <row r="2477" spans="19:19" x14ac:dyDescent="0.3">
      <c r="S2477" t="s">
        <v>153</v>
      </c>
    </row>
    <row r="2478" spans="19:19" x14ac:dyDescent="0.3">
      <c r="S2478" t="s">
        <v>153</v>
      </c>
    </row>
    <row r="2479" spans="19:19" x14ac:dyDescent="0.3">
      <c r="S2479" t="s">
        <v>153</v>
      </c>
    </row>
    <row r="2480" spans="19:19" x14ac:dyDescent="0.3">
      <c r="S2480" t="s">
        <v>153</v>
      </c>
    </row>
    <row r="2481" spans="19:19" x14ac:dyDescent="0.3">
      <c r="S2481" t="s">
        <v>153</v>
      </c>
    </row>
    <row r="2482" spans="19:19" x14ac:dyDescent="0.3">
      <c r="S2482" t="s">
        <v>153</v>
      </c>
    </row>
    <row r="2483" spans="19:19" x14ac:dyDescent="0.3">
      <c r="S2483" t="s">
        <v>153</v>
      </c>
    </row>
    <row r="2484" spans="19:19" x14ac:dyDescent="0.3">
      <c r="S2484" t="s">
        <v>153</v>
      </c>
    </row>
    <row r="2485" spans="19:19" x14ac:dyDescent="0.3">
      <c r="S2485" t="s">
        <v>153</v>
      </c>
    </row>
    <row r="2486" spans="19:19" x14ac:dyDescent="0.3">
      <c r="S2486" t="s">
        <v>153</v>
      </c>
    </row>
    <row r="2487" spans="19:19" x14ac:dyDescent="0.3">
      <c r="S2487" t="s">
        <v>153</v>
      </c>
    </row>
    <row r="2488" spans="19:19" x14ac:dyDescent="0.3">
      <c r="S2488" t="s">
        <v>153</v>
      </c>
    </row>
    <row r="2489" spans="19:19" x14ac:dyDescent="0.3">
      <c r="S2489" t="s">
        <v>153</v>
      </c>
    </row>
    <row r="2490" spans="19:19" x14ac:dyDescent="0.3">
      <c r="S2490" t="s">
        <v>153</v>
      </c>
    </row>
    <row r="2491" spans="19:19" x14ac:dyDescent="0.3">
      <c r="S2491" t="s">
        <v>153</v>
      </c>
    </row>
    <row r="2492" spans="19:19" x14ac:dyDescent="0.3">
      <c r="S2492" t="s">
        <v>153</v>
      </c>
    </row>
    <row r="2493" spans="19:19" x14ac:dyDescent="0.3">
      <c r="S2493" t="s">
        <v>153</v>
      </c>
    </row>
    <row r="2494" spans="19:19" x14ac:dyDescent="0.3">
      <c r="S2494" t="s">
        <v>153</v>
      </c>
    </row>
    <row r="2495" spans="19:19" x14ac:dyDescent="0.3">
      <c r="S2495" t="s">
        <v>153</v>
      </c>
    </row>
    <row r="2496" spans="19:19" x14ac:dyDescent="0.3">
      <c r="S2496" t="s">
        <v>153</v>
      </c>
    </row>
    <row r="2497" spans="19:19" x14ac:dyDescent="0.3">
      <c r="S2497" t="s">
        <v>153</v>
      </c>
    </row>
    <row r="2498" spans="19:19" x14ac:dyDescent="0.3">
      <c r="S2498" t="s">
        <v>153</v>
      </c>
    </row>
    <row r="2499" spans="19:19" x14ac:dyDescent="0.3">
      <c r="S2499" t="s">
        <v>153</v>
      </c>
    </row>
    <row r="2500" spans="19:19" x14ac:dyDescent="0.3">
      <c r="S2500" t="s">
        <v>153</v>
      </c>
    </row>
    <row r="2501" spans="19:19" x14ac:dyDescent="0.3">
      <c r="S2501" t="s">
        <v>153</v>
      </c>
    </row>
    <row r="2502" spans="19:19" x14ac:dyDescent="0.3">
      <c r="S2502" t="s">
        <v>153</v>
      </c>
    </row>
    <row r="2503" spans="19:19" x14ac:dyDescent="0.3">
      <c r="S2503" t="s">
        <v>153</v>
      </c>
    </row>
    <row r="2504" spans="19:19" x14ac:dyDescent="0.3">
      <c r="S2504" t="s">
        <v>153</v>
      </c>
    </row>
    <row r="2505" spans="19:19" x14ac:dyDescent="0.3">
      <c r="S2505" t="s">
        <v>153</v>
      </c>
    </row>
    <row r="2506" spans="19:19" x14ac:dyDescent="0.3">
      <c r="S2506" t="s">
        <v>153</v>
      </c>
    </row>
    <row r="2507" spans="19:19" x14ac:dyDescent="0.3">
      <c r="S2507" t="s">
        <v>153</v>
      </c>
    </row>
    <row r="2508" spans="19:19" x14ac:dyDescent="0.3">
      <c r="S2508" t="s">
        <v>153</v>
      </c>
    </row>
    <row r="2509" spans="19:19" x14ac:dyDescent="0.3">
      <c r="S2509" t="s">
        <v>153</v>
      </c>
    </row>
    <row r="2510" spans="19:19" x14ac:dyDescent="0.3">
      <c r="S2510" t="s">
        <v>153</v>
      </c>
    </row>
    <row r="2511" spans="19:19" x14ac:dyDescent="0.3">
      <c r="S2511" t="s">
        <v>153</v>
      </c>
    </row>
    <row r="2512" spans="19:19" x14ac:dyDescent="0.3">
      <c r="S2512" t="s">
        <v>153</v>
      </c>
    </row>
    <row r="2513" spans="19:19" x14ac:dyDescent="0.3">
      <c r="S2513" t="s">
        <v>153</v>
      </c>
    </row>
    <row r="2514" spans="19:19" x14ac:dyDescent="0.3">
      <c r="S2514" t="s">
        <v>153</v>
      </c>
    </row>
    <row r="2515" spans="19:19" x14ac:dyDescent="0.3">
      <c r="S2515" t="s">
        <v>153</v>
      </c>
    </row>
    <row r="2516" spans="19:19" x14ac:dyDescent="0.3">
      <c r="S2516" t="s">
        <v>153</v>
      </c>
    </row>
    <row r="2517" spans="19:19" x14ac:dyDescent="0.3">
      <c r="S2517" t="s">
        <v>153</v>
      </c>
    </row>
    <row r="2518" spans="19:19" x14ac:dyDescent="0.3">
      <c r="S2518" t="s">
        <v>153</v>
      </c>
    </row>
    <row r="2519" spans="19:19" x14ac:dyDescent="0.3">
      <c r="S2519" t="s">
        <v>153</v>
      </c>
    </row>
    <row r="2520" spans="19:19" x14ac:dyDescent="0.3">
      <c r="S2520" t="s">
        <v>153</v>
      </c>
    </row>
    <row r="2521" spans="19:19" x14ac:dyDescent="0.3">
      <c r="S2521" t="s">
        <v>153</v>
      </c>
    </row>
    <row r="2522" spans="19:19" x14ac:dyDescent="0.3">
      <c r="S2522" t="s">
        <v>153</v>
      </c>
    </row>
    <row r="2523" spans="19:19" x14ac:dyDescent="0.3">
      <c r="S2523" t="s">
        <v>153</v>
      </c>
    </row>
    <row r="2524" spans="19:19" x14ac:dyDescent="0.3">
      <c r="S2524" t="s">
        <v>153</v>
      </c>
    </row>
    <row r="2525" spans="19:19" x14ac:dyDescent="0.3">
      <c r="S2525" t="s">
        <v>153</v>
      </c>
    </row>
    <row r="2526" spans="19:19" x14ac:dyDescent="0.3">
      <c r="S2526" t="s">
        <v>153</v>
      </c>
    </row>
    <row r="2527" spans="19:19" x14ac:dyDescent="0.3">
      <c r="S2527" t="s">
        <v>153</v>
      </c>
    </row>
    <row r="2528" spans="19:19" x14ac:dyDescent="0.3">
      <c r="S2528" t="s">
        <v>153</v>
      </c>
    </row>
    <row r="2529" spans="19:19" x14ac:dyDescent="0.3">
      <c r="S2529" t="s">
        <v>153</v>
      </c>
    </row>
    <row r="2530" spans="19:19" x14ac:dyDescent="0.3">
      <c r="S2530" t="s">
        <v>153</v>
      </c>
    </row>
    <row r="2531" spans="19:19" x14ac:dyDescent="0.3">
      <c r="S2531" t="s">
        <v>153</v>
      </c>
    </row>
    <row r="2532" spans="19:19" x14ac:dyDescent="0.3">
      <c r="S2532" t="s">
        <v>153</v>
      </c>
    </row>
    <row r="2533" spans="19:19" x14ac:dyDescent="0.3">
      <c r="S2533" t="s">
        <v>153</v>
      </c>
    </row>
    <row r="2534" spans="19:19" x14ac:dyDescent="0.3">
      <c r="S2534" t="s">
        <v>153</v>
      </c>
    </row>
    <row r="2535" spans="19:19" x14ac:dyDescent="0.3">
      <c r="S2535" t="s">
        <v>153</v>
      </c>
    </row>
    <row r="2536" spans="19:19" x14ac:dyDescent="0.3">
      <c r="S2536" t="s">
        <v>153</v>
      </c>
    </row>
    <row r="2537" spans="19:19" x14ac:dyDescent="0.3">
      <c r="S2537" t="s">
        <v>153</v>
      </c>
    </row>
    <row r="2538" spans="19:19" x14ac:dyDescent="0.3">
      <c r="S2538" t="s">
        <v>153</v>
      </c>
    </row>
    <row r="2539" spans="19:19" x14ac:dyDescent="0.3">
      <c r="S2539" t="s">
        <v>153</v>
      </c>
    </row>
    <row r="2540" spans="19:19" x14ac:dyDescent="0.3">
      <c r="S2540" t="s">
        <v>153</v>
      </c>
    </row>
    <row r="2541" spans="19:19" x14ac:dyDescent="0.3">
      <c r="S2541" t="s">
        <v>153</v>
      </c>
    </row>
    <row r="2542" spans="19:19" x14ac:dyDescent="0.3">
      <c r="S2542" t="s">
        <v>153</v>
      </c>
    </row>
    <row r="2543" spans="19:19" x14ac:dyDescent="0.3">
      <c r="S2543" t="s">
        <v>153</v>
      </c>
    </row>
    <row r="2544" spans="19:19" x14ac:dyDescent="0.3">
      <c r="S2544" t="s">
        <v>153</v>
      </c>
    </row>
    <row r="2545" spans="19:19" x14ac:dyDescent="0.3">
      <c r="S2545" t="s">
        <v>153</v>
      </c>
    </row>
    <row r="2546" spans="19:19" x14ac:dyDescent="0.3">
      <c r="S2546" t="s">
        <v>153</v>
      </c>
    </row>
    <row r="2547" spans="19:19" x14ac:dyDescent="0.3">
      <c r="S2547" t="s">
        <v>153</v>
      </c>
    </row>
    <row r="2548" spans="19:19" x14ac:dyDescent="0.3">
      <c r="S2548" t="s">
        <v>153</v>
      </c>
    </row>
    <row r="2549" spans="19:19" x14ac:dyDescent="0.3">
      <c r="S2549" t="s">
        <v>153</v>
      </c>
    </row>
    <row r="2550" spans="19:19" x14ac:dyDescent="0.3">
      <c r="S2550" t="s">
        <v>153</v>
      </c>
    </row>
    <row r="2551" spans="19:19" x14ac:dyDescent="0.3">
      <c r="S2551" t="s">
        <v>153</v>
      </c>
    </row>
    <row r="2552" spans="19:19" x14ac:dyDescent="0.3">
      <c r="S2552" t="s">
        <v>153</v>
      </c>
    </row>
    <row r="2553" spans="19:19" x14ac:dyDescent="0.3">
      <c r="S2553" t="s">
        <v>153</v>
      </c>
    </row>
    <row r="2554" spans="19:19" x14ac:dyDescent="0.3">
      <c r="S2554" t="s">
        <v>153</v>
      </c>
    </row>
    <row r="2555" spans="19:19" x14ac:dyDescent="0.3">
      <c r="S2555" t="s">
        <v>153</v>
      </c>
    </row>
    <row r="2556" spans="19:19" x14ac:dyDescent="0.3">
      <c r="S2556" t="s">
        <v>153</v>
      </c>
    </row>
    <row r="2557" spans="19:19" x14ac:dyDescent="0.3">
      <c r="S2557" t="s">
        <v>153</v>
      </c>
    </row>
    <row r="2558" spans="19:19" x14ac:dyDescent="0.3">
      <c r="S2558" t="s">
        <v>153</v>
      </c>
    </row>
    <row r="2559" spans="19:19" x14ac:dyDescent="0.3">
      <c r="S2559" t="s">
        <v>153</v>
      </c>
    </row>
    <row r="2560" spans="19:19" x14ac:dyDescent="0.3">
      <c r="S2560" t="s">
        <v>153</v>
      </c>
    </row>
    <row r="2561" spans="19:19" x14ac:dyDescent="0.3">
      <c r="S2561" t="s">
        <v>153</v>
      </c>
    </row>
    <row r="2562" spans="19:19" x14ac:dyDescent="0.3">
      <c r="S2562" t="s">
        <v>153</v>
      </c>
    </row>
    <row r="2563" spans="19:19" x14ac:dyDescent="0.3">
      <c r="S2563" t="s">
        <v>153</v>
      </c>
    </row>
    <row r="2564" spans="19:19" x14ac:dyDescent="0.3">
      <c r="S2564" t="s">
        <v>153</v>
      </c>
    </row>
    <row r="2565" spans="19:19" x14ac:dyDescent="0.3">
      <c r="S2565" t="s">
        <v>153</v>
      </c>
    </row>
    <row r="2566" spans="19:19" x14ac:dyDescent="0.3">
      <c r="S2566" t="s">
        <v>153</v>
      </c>
    </row>
    <row r="2567" spans="19:19" x14ac:dyDescent="0.3">
      <c r="S2567" t="s">
        <v>153</v>
      </c>
    </row>
    <row r="2568" spans="19:19" x14ac:dyDescent="0.3">
      <c r="S2568" t="s">
        <v>153</v>
      </c>
    </row>
    <row r="2569" spans="19:19" x14ac:dyDescent="0.3">
      <c r="S2569" t="s">
        <v>153</v>
      </c>
    </row>
    <row r="2570" spans="19:19" x14ac:dyDescent="0.3">
      <c r="S2570" t="s">
        <v>153</v>
      </c>
    </row>
    <row r="2571" spans="19:19" x14ac:dyDescent="0.3">
      <c r="S2571" t="s">
        <v>153</v>
      </c>
    </row>
    <row r="2572" spans="19:19" x14ac:dyDescent="0.3">
      <c r="S2572" t="s">
        <v>153</v>
      </c>
    </row>
    <row r="2573" spans="19:19" x14ac:dyDescent="0.3">
      <c r="S2573" t="s">
        <v>153</v>
      </c>
    </row>
    <row r="2574" spans="19:19" x14ac:dyDescent="0.3">
      <c r="S2574" t="s">
        <v>153</v>
      </c>
    </row>
    <row r="2575" spans="19:19" x14ac:dyDescent="0.3">
      <c r="S2575" t="s">
        <v>153</v>
      </c>
    </row>
    <row r="2576" spans="19:19" x14ac:dyDescent="0.3">
      <c r="S2576" t="s">
        <v>153</v>
      </c>
    </row>
    <row r="2577" spans="19:19" x14ac:dyDescent="0.3">
      <c r="S2577" t="s">
        <v>153</v>
      </c>
    </row>
    <row r="2578" spans="19:19" x14ac:dyDescent="0.3">
      <c r="S2578" t="s">
        <v>153</v>
      </c>
    </row>
    <row r="2579" spans="19:19" x14ac:dyDescent="0.3">
      <c r="S2579" t="s">
        <v>153</v>
      </c>
    </row>
    <row r="2580" spans="19:19" x14ac:dyDescent="0.3">
      <c r="S2580" t="s">
        <v>153</v>
      </c>
    </row>
    <row r="2581" spans="19:19" x14ac:dyDescent="0.3">
      <c r="S2581" t="s">
        <v>153</v>
      </c>
    </row>
    <row r="2582" spans="19:19" x14ac:dyDescent="0.3">
      <c r="S2582" t="s">
        <v>153</v>
      </c>
    </row>
    <row r="2583" spans="19:19" x14ac:dyDescent="0.3">
      <c r="S2583" t="s">
        <v>153</v>
      </c>
    </row>
    <row r="2584" spans="19:19" x14ac:dyDescent="0.3">
      <c r="S2584" t="s">
        <v>153</v>
      </c>
    </row>
    <row r="2585" spans="19:19" x14ac:dyDescent="0.3">
      <c r="S2585" t="s">
        <v>153</v>
      </c>
    </row>
    <row r="2586" spans="19:19" x14ac:dyDescent="0.3">
      <c r="S2586" t="s">
        <v>153</v>
      </c>
    </row>
    <row r="2587" spans="19:19" x14ac:dyDescent="0.3">
      <c r="S2587" t="s">
        <v>153</v>
      </c>
    </row>
    <row r="2588" spans="19:19" x14ac:dyDescent="0.3">
      <c r="S2588" t="s">
        <v>153</v>
      </c>
    </row>
    <row r="2589" spans="19:19" x14ac:dyDescent="0.3">
      <c r="S2589" t="s">
        <v>153</v>
      </c>
    </row>
    <row r="2590" spans="19:19" x14ac:dyDescent="0.3">
      <c r="S2590" t="s">
        <v>153</v>
      </c>
    </row>
    <row r="2591" spans="19:19" x14ac:dyDescent="0.3">
      <c r="S2591" t="s">
        <v>153</v>
      </c>
    </row>
    <row r="2592" spans="19:19" x14ac:dyDescent="0.3">
      <c r="S2592" t="s">
        <v>153</v>
      </c>
    </row>
    <row r="2593" spans="19:19" x14ac:dyDescent="0.3">
      <c r="S2593" t="s">
        <v>153</v>
      </c>
    </row>
    <row r="2594" spans="19:19" x14ac:dyDescent="0.3">
      <c r="S2594" t="s">
        <v>153</v>
      </c>
    </row>
    <row r="2595" spans="19:19" x14ac:dyDescent="0.3">
      <c r="S2595" t="s">
        <v>153</v>
      </c>
    </row>
    <row r="2596" spans="19:19" x14ac:dyDescent="0.3">
      <c r="S2596" t="s">
        <v>153</v>
      </c>
    </row>
    <row r="2597" spans="19:19" x14ac:dyDescent="0.3">
      <c r="S2597" t="s">
        <v>153</v>
      </c>
    </row>
    <row r="2598" spans="19:19" x14ac:dyDescent="0.3">
      <c r="S2598" t="s">
        <v>153</v>
      </c>
    </row>
    <row r="2599" spans="19:19" x14ac:dyDescent="0.3">
      <c r="S2599" t="s">
        <v>153</v>
      </c>
    </row>
    <row r="2600" spans="19:19" x14ac:dyDescent="0.3">
      <c r="S2600" t="s">
        <v>153</v>
      </c>
    </row>
    <row r="2601" spans="19:19" x14ac:dyDescent="0.3">
      <c r="S2601" t="s">
        <v>153</v>
      </c>
    </row>
    <row r="2602" spans="19:19" x14ac:dyDescent="0.3">
      <c r="S2602" t="s">
        <v>153</v>
      </c>
    </row>
    <row r="2603" spans="19:19" x14ac:dyDescent="0.3">
      <c r="S2603" t="s">
        <v>153</v>
      </c>
    </row>
    <row r="2604" spans="19:19" x14ac:dyDescent="0.3">
      <c r="S2604" t="s">
        <v>153</v>
      </c>
    </row>
    <row r="2605" spans="19:19" x14ac:dyDescent="0.3">
      <c r="S2605" t="s">
        <v>153</v>
      </c>
    </row>
    <row r="2606" spans="19:19" x14ac:dyDescent="0.3">
      <c r="S2606" t="s">
        <v>153</v>
      </c>
    </row>
    <row r="2607" spans="19:19" x14ac:dyDescent="0.3">
      <c r="S2607" t="s">
        <v>153</v>
      </c>
    </row>
    <row r="2608" spans="19:19" x14ac:dyDescent="0.3">
      <c r="S2608" t="s">
        <v>153</v>
      </c>
    </row>
    <row r="2609" spans="19:19" x14ac:dyDescent="0.3">
      <c r="S2609" t="s">
        <v>153</v>
      </c>
    </row>
    <row r="2610" spans="19:19" x14ac:dyDescent="0.3">
      <c r="S2610" t="s">
        <v>153</v>
      </c>
    </row>
    <row r="2611" spans="19:19" x14ac:dyDescent="0.3">
      <c r="S2611" t="s">
        <v>153</v>
      </c>
    </row>
    <row r="2612" spans="19:19" x14ac:dyDescent="0.3">
      <c r="S2612" t="s">
        <v>153</v>
      </c>
    </row>
    <row r="2613" spans="19:19" x14ac:dyDescent="0.3">
      <c r="S2613" t="s">
        <v>153</v>
      </c>
    </row>
    <row r="2614" spans="19:19" x14ac:dyDescent="0.3">
      <c r="S2614" t="s">
        <v>153</v>
      </c>
    </row>
    <row r="2615" spans="19:19" x14ac:dyDescent="0.3">
      <c r="S2615" t="s">
        <v>153</v>
      </c>
    </row>
    <row r="2616" spans="19:19" x14ac:dyDescent="0.3">
      <c r="S2616" t="s">
        <v>153</v>
      </c>
    </row>
    <row r="2617" spans="19:19" x14ac:dyDescent="0.3">
      <c r="S2617" t="s">
        <v>153</v>
      </c>
    </row>
    <row r="2618" spans="19:19" x14ac:dyDescent="0.3">
      <c r="S2618" t="s">
        <v>153</v>
      </c>
    </row>
    <row r="2619" spans="19:19" x14ac:dyDescent="0.3">
      <c r="S2619" t="s">
        <v>153</v>
      </c>
    </row>
    <row r="2620" spans="19:19" x14ac:dyDescent="0.3">
      <c r="S2620" t="s">
        <v>153</v>
      </c>
    </row>
    <row r="2621" spans="19:19" x14ac:dyDescent="0.3">
      <c r="S2621" t="s">
        <v>153</v>
      </c>
    </row>
    <row r="2622" spans="19:19" x14ac:dyDescent="0.3">
      <c r="S2622" t="s">
        <v>153</v>
      </c>
    </row>
    <row r="2623" spans="19:19" x14ac:dyDescent="0.3">
      <c r="S2623" t="s">
        <v>153</v>
      </c>
    </row>
    <row r="2624" spans="19:19" x14ac:dyDescent="0.3">
      <c r="S2624" t="s">
        <v>153</v>
      </c>
    </row>
    <row r="2625" spans="19:19" x14ac:dyDescent="0.3">
      <c r="S2625" t="s">
        <v>153</v>
      </c>
    </row>
    <row r="2626" spans="19:19" x14ac:dyDescent="0.3">
      <c r="S2626" t="s">
        <v>153</v>
      </c>
    </row>
    <row r="2627" spans="19:19" x14ac:dyDescent="0.3">
      <c r="S2627" t="s">
        <v>153</v>
      </c>
    </row>
    <row r="2628" spans="19:19" x14ac:dyDescent="0.3">
      <c r="S2628" t="s">
        <v>153</v>
      </c>
    </row>
    <row r="2629" spans="19:19" x14ac:dyDescent="0.3">
      <c r="S2629" t="s">
        <v>153</v>
      </c>
    </row>
    <row r="2630" spans="19:19" x14ac:dyDescent="0.3">
      <c r="S2630" t="s">
        <v>153</v>
      </c>
    </row>
    <row r="2631" spans="19:19" x14ac:dyDescent="0.3">
      <c r="S2631" t="s">
        <v>153</v>
      </c>
    </row>
    <row r="2632" spans="19:19" x14ac:dyDescent="0.3">
      <c r="S2632" t="s">
        <v>153</v>
      </c>
    </row>
    <row r="2633" spans="19:19" x14ac:dyDescent="0.3">
      <c r="S2633" t="s">
        <v>153</v>
      </c>
    </row>
    <row r="2634" spans="19:19" x14ac:dyDescent="0.3">
      <c r="S2634" t="s">
        <v>153</v>
      </c>
    </row>
    <row r="2635" spans="19:19" x14ac:dyDescent="0.3">
      <c r="S2635" t="s">
        <v>153</v>
      </c>
    </row>
    <row r="2636" spans="19:19" x14ac:dyDescent="0.3">
      <c r="S2636" t="s">
        <v>153</v>
      </c>
    </row>
    <row r="2637" spans="19:19" x14ac:dyDescent="0.3">
      <c r="S2637" t="s">
        <v>153</v>
      </c>
    </row>
    <row r="2638" spans="19:19" x14ac:dyDescent="0.3">
      <c r="S2638" t="s">
        <v>153</v>
      </c>
    </row>
    <row r="2639" spans="19:19" x14ac:dyDescent="0.3">
      <c r="S2639" t="s">
        <v>153</v>
      </c>
    </row>
    <row r="2640" spans="19:19" x14ac:dyDescent="0.3">
      <c r="S2640" t="s">
        <v>153</v>
      </c>
    </row>
    <row r="2641" spans="19:19" x14ac:dyDescent="0.3">
      <c r="S2641" t="s">
        <v>153</v>
      </c>
    </row>
    <row r="2642" spans="19:19" x14ac:dyDescent="0.3">
      <c r="S2642" t="s">
        <v>153</v>
      </c>
    </row>
    <row r="2643" spans="19:19" x14ac:dyDescent="0.3">
      <c r="S2643" t="s">
        <v>153</v>
      </c>
    </row>
    <row r="2644" spans="19:19" x14ac:dyDescent="0.3">
      <c r="S2644" t="s">
        <v>153</v>
      </c>
    </row>
    <row r="2645" spans="19:19" x14ac:dyDescent="0.3">
      <c r="S2645" t="s">
        <v>153</v>
      </c>
    </row>
    <row r="2646" spans="19:19" x14ac:dyDescent="0.3">
      <c r="S2646" t="s">
        <v>153</v>
      </c>
    </row>
    <row r="2647" spans="19:19" x14ac:dyDescent="0.3">
      <c r="S2647" t="s">
        <v>153</v>
      </c>
    </row>
    <row r="2648" spans="19:19" x14ac:dyDescent="0.3">
      <c r="S2648" t="s">
        <v>153</v>
      </c>
    </row>
    <row r="2649" spans="19:19" x14ac:dyDescent="0.3">
      <c r="S2649" t="s">
        <v>153</v>
      </c>
    </row>
    <row r="2650" spans="19:19" x14ac:dyDescent="0.3">
      <c r="S2650" t="s">
        <v>153</v>
      </c>
    </row>
    <row r="2651" spans="19:19" x14ac:dyDescent="0.3">
      <c r="S2651" t="s">
        <v>153</v>
      </c>
    </row>
    <row r="2652" spans="19:19" x14ac:dyDescent="0.3">
      <c r="S2652" t="s">
        <v>153</v>
      </c>
    </row>
    <row r="2653" spans="19:19" x14ac:dyDescent="0.3">
      <c r="S2653" t="s">
        <v>153</v>
      </c>
    </row>
    <row r="2654" spans="19:19" x14ac:dyDescent="0.3">
      <c r="S2654" t="s">
        <v>153</v>
      </c>
    </row>
    <row r="2655" spans="19:19" x14ac:dyDescent="0.3">
      <c r="S2655" t="s">
        <v>153</v>
      </c>
    </row>
    <row r="2656" spans="19:19" x14ac:dyDescent="0.3">
      <c r="S2656" t="s">
        <v>153</v>
      </c>
    </row>
    <row r="2657" spans="19:19" x14ac:dyDescent="0.3">
      <c r="S2657" t="s">
        <v>153</v>
      </c>
    </row>
    <row r="2658" spans="19:19" x14ac:dyDescent="0.3">
      <c r="S2658" t="s">
        <v>153</v>
      </c>
    </row>
    <row r="2659" spans="19:19" x14ac:dyDescent="0.3">
      <c r="S2659" t="s">
        <v>153</v>
      </c>
    </row>
    <row r="2660" spans="19:19" x14ac:dyDescent="0.3">
      <c r="S2660" t="s">
        <v>153</v>
      </c>
    </row>
    <row r="2661" spans="19:19" x14ac:dyDescent="0.3">
      <c r="S2661" t="s">
        <v>153</v>
      </c>
    </row>
    <row r="2662" spans="19:19" x14ac:dyDescent="0.3">
      <c r="S2662" t="s">
        <v>153</v>
      </c>
    </row>
    <row r="2663" spans="19:19" x14ac:dyDescent="0.3">
      <c r="S2663" t="s">
        <v>153</v>
      </c>
    </row>
    <row r="2664" spans="19:19" x14ac:dyDescent="0.3">
      <c r="S2664" t="s">
        <v>153</v>
      </c>
    </row>
    <row r="2665" spans="19:19" x14ac:dyDescent="0.3">
      <c r="S2665" t="s">
        <v>153</v>
      </c>
    </row>
    <row r="2666" spans="19:19" x14ac:dyDescent="0.3">
      <c r="S2666" t="s">
        <v>153</v>
      </c>
    </row>
    <row r="2667" spans="19:19" x14ac:dyDescent="0.3">
      <c r="S2667" t="s">
        <v>153</v>
      </c>
    </row>
    <row r="2668" spans="19:19" x14ac:dyDescent="0.3">
      <c r="S2668" t="s">
        <v>153</v>
      </c>
    </row>
    <row r="2669" spans="19:19" x14ac:dyDescent="0.3">
      <c r="S2669" t="s">
        <v>153</v>
      </c>
    </row>
    <row r="2670" spans="19:19" x14ac:dyDescent="0.3">
      <c r="S2670" t="s">
        <v>153</v>
      </c>
    </row>
    <row r="2671" spans="19:19" x14ac:dyDescent="0.3">
      <c r="S2671" t="s">
        <v>153</v>
      </c>
    </row>
    <row r="2672" spans="19:19" x14ac:dyDescent="0.3">
      <c r="S2672" t="s">
        <v>153</v>
      </c>
    </row>
    <row r="2673" spans="19:19" x14ac:dyDescent="0.3">
      <c r="S2673" t="s">
        <v>153</v>
      </c>
    </row>
    <row r="2674" spans="19:19" x14ac:dyDescent="0.3">
      <c r="S2674" t="s">
        <v>153</v>
      </c>
    </row>
    <row r="2675" spans="19:19" x14ac:dyDescent="0.3">
      <c r="S2675" t="s">
        <v>153</v>
      </c>
    </row>
    <row r="2676" spans="19:19" x14ac:dyDescent="0.3">
      <c r="S2676" t="s">
        <v>153</v>
      </c>
    </row>
    <row r="2677" spans="19:19" x14ac:dyDescent="0.3">
      <c r="S2677" t="s">
        <v>153</v>
      </c>
    </row>
    <row r="2678" spans="19:19" x14ac:dyDescent="0.3">
      <c r="S2678" t="s">
        <v>153</v>
      </c>
    </row>
    <row r="2679" spans="19:19" x14ac:dyDescent="0.3">
      <c r="S2679" t="s">
        <v>153</v>
      </c>
    </row>
    <row r="2680" spans="19:19" x14ac:dyDescent="0.3">
      <c r="S2680" t="s">
        <v>153</v>
      </c>
    </row>
    <row r="2681" spans="19:19" x14ac:dyDescent="0.3">
      <c r="S2681" t="s">
        <v>153</v>
      </c>
    </row>
    <row r="2682" spans="19:19" x14ac:dyDescent="0.3">
      <c r="S2682" t="s">
        <v>153</v>
      </c>
    </row>
    <row r="2683" spans="19:19" x14ac:dyDescent="0.3">
      <c r="S2683" t="s">
        <v>153</v>
      </c>
    </row>
    <row r="2684" spans="19:19" x14ac:dyDescent="0.3">
      <c r="S2684" t="s">
        <v>153</v>
      </c>
    </row>
    <row r="2685" spans="19:19" x14ac:dyDescent="0.3">
      <c r="S2685" t="s">
        <v>153</v>
      </c>
    </row>
    <row r="2686" spans="19:19" x14ac:dyDescent="0.3">
      <c r="S2686" t="s">
        <v>153</v>
      </c>
    </row>
    <row r="2687" spans="19:19" x14ac:dyDescent="0.3">
      <c r="S2687" t="s">
        <v>153</v>
      </c>
    </row>
    <row r="2688" spans="19:19" x14ac:dyDescent="0.3">
      <c r="S2688" t="s">
        <v>153</v>
      </c>
    </row>
    <row r="2689" spans="19:19" x14ac:dyDescent="0.3">
      <c r="S2689" t="s">
        <v>153</v>
      </c>
    </row>
    <row r="2690" spans="19:19" x14ac:dyDescent="0.3">
      <c r="S2690" t="s">
        <v>153</v>
      </c>
    </row>
    <row r="2691" spans="19:19" x14ac:dyDescent="0.3">
      <c r="S2691" t="s">
        <v>153</v>
      </c>
    </row>
    <row r="2692" spans="19:19" x14ac:dyDescent="0.3">
      <c r="S2692" t="s">
        <v>153</v>
      </c>
    </row>
    <row r="2693" spans="19:19" x14ac:dyDescent="0.3">
      <c r="S2693" t="s">
        <v>153</v>
      </c>
    </row>
    <row r="2694" spans="19:19" x14ac:dyDescent="0.3">
      <c r="S2694" t="s">
        <v>153</v>
      </c>
    </row>
    <row r="2695" spans="19:19" x14ac:dyDescent="0.3">
      <c r="S2695" t="s">
        <v>153</v>
      </c>
    </row>
    <row r="2696" spans="19:19" x14ac:dyDescent="0.3">
      <c r="S2696" t="s">
        <v>153</v>
      </c>
    </row>
    <row r="2697" spans="19:19" x14ac:dyDescent="0.3">
      <c r="S2697" t="s">
        <v>153</v>
      </c>
    </row>
    <row r="2698" spans="19:19" x14ac:dyDescent="0.3">
      <c r="S2698" t="s">
        <v>153</v>
      </c>
    </row>
    <row r="2699" spans="19:19" x14ac:dyDescent="0.3">
      <c r="S2699" t="s">
        <v>153</v>
      </c>
    </row>
    <row r="2700" spans="19:19" x14ac:dyDescent="0.3">
      <c r="S2700" t="s">
        <v>153</v>
      </c>
    </row>
    <row r="2701" spans="19:19" x14ac:dyDescent="0.3">
      <c r="S2701" t="s">
        <v>153</v>
      </c>
    </row>
    <row r="2702" spans="19:19" x14ac:dyDescent="0.3">
      <c r="S2702" t="s">
        <v>153</v>
      </c>
    </row>
    <row r="2703" spans="19:19" x14ac:dyDescent="0.3">
      <c r="S2703" t="s">
        <v>153</v>
      </c>
    </row>
    <row r="2704" spans="19:19" x14ac:dyDescent="0.3">
      <c r="S2704" t="s">
        <v>153</v>
      </c>
    </row>
    <row r="2705" spans="19:19" x14ac:dyDescent="0.3">
      <c r="S2705" t="s">
        <v>153</v>
      </c>
    </row>
    <row r="2706" spans="19:19" x14ac:dyDescent="0.3">
      <c r="S2706" t="s">
        <v>153</v>
      </c>
    </row>
    <row r="2707" spans="19:19" x14ac:dyDescent="0.3">
      <c r="S2707" t="s">
        <v>153</v>
      </c>
    </row>
    <row r="2708" spans="19:19" x14ac:dyDescent="0.3">
      <c r="S2708" t="s">
        <v>153</v>
      </c>
    </row>
    <row r="2709" spans="19:19" x14ac:dyDescent="0.3">
      <c r="S2709" t="s">
        <v>153</v>
      </c>
    </row>
    <row r="2710" spans="19:19" x14ac:dyDescent="0.3">
      <c r="S2710" t="s">
        <v>153</v>
      </c>
    </row>
    <row r="2711" spans="19:19" x14ac:dyDescent="0.3">
      <c r="S2711" t="s">
        <v>153</v>
      </c>
    </row>
    <row r="2712" spans="19:19" x14ac:dyDescent="0.3">
      <c r="S2712" t="s">
        <v>153</v>
      </c>
    </row>
    <row r="2713" spans="19:19" x14ac:dyDescent="0.3">
      <c r="S2713" t="s">
        <v>153</v>
      </c>
    </row>
    <row r="2714" spans="19:19" x14ac:dyDescent="0.3">
      <c r="S2714" t="s">
        <v>153</v>
      </c>
    </row>
    <row r="2715" spans="19:19" x14ac:dyDescent="0.3">
      <c r="S2715" t="s">
        <v>153</v>
      </c>
    </row>
    <row r="2716" spans="19:19" x14ac:dyDescent="0.3">
      <c r="S2716" t="s">
        <v>153</v>
      </c>
    </row>
    <row r="2717" spans="19:19" x14ac:dyDescent="0.3">
      <c r="S2717" t="s">
        <v>153</v>
      </c>
    </row>
    <row r="2718" spans="19:19" x14ac:dyDescent="0.3">
      <c r="S2718" t="s">
        <v>153</v>
      </c>
    </row>
    <row r="2719" spans="19:19" x14ac:dyDescent="0.3">
      <c r="S2719" t="s">
        <v>153</v>
      </c>
    </row>
    <row r="2720" spans="19:19" x14ac:dyDescent="0.3">
      <c r="S2720" t="s">
        <v>153</v>
      </c>
    </row>
    <row r="2721" spans="19:19" x14ac:dyDescent="0.3">
      <c r="S2721" t="s">
        <v>153</v>
      </c>
    </row>
    <row r="2722" spans="19:19" x14ac:dyDescent="0.3">
      <c r="S2722" t="s">
        <v>153</v>
      </c>
    </row>
    <row r="2723" spans="19:19" x14ac:dyDescent="0.3">
      <c r="S2723" t="s">
        <v>153</v>
      </c>
    </row>
    <row r="2724" spans="19:19" x14ac:dyDescent="0.3">
      <c r="S2724" t="s">
        <v>153</v>
      </c>
    </row>
    <row r="2725" spans="19:19" x14ac:dyDescent="0.3">
      <c r="S2725" t="s">
        <v>153</v>
      </c>
    </row>
    <row r="2726" spans="19:19" x14ac:dyDescent="0.3">
      <c r="S2726" t="s">
        <v>153</v>
      </c>
    </row>
    <row r="2727" spans="19:19" x14ac:dyDescent="0.3">
      <c r="S2727" t="s">
        <v>153</v>
      </c>
    </row>
    <row r="2728" spans="19:19" x14ac:dyDescent="0.3">
      <c r="S2728" t="s">
        <v>153</v>
      </c>
    </row>
    <row r="2729" spans="19:19" x14ac:dyDescent="0.3">
      <c r="S2729" t="s">
        <v>153</v>
      </c>
    </row>
    <row r="2730" spans="19:19" x14ac:dyDescent="0.3">
      <c r="S2730" t="s">
        <v>153</v>
      </c>
    </row>
    <row r="2731" spans="19:19" x14ac:dyDescent="0.3">
      <c r="S2731" t="s">
        <v>153</v>
      </c>
    </row>
    <row r="2732" spans="19:19" x14ac:dyDescent="0.3">
      <c r="S2732" t="s">
        <v>153</v>
      </c>
    </row>
    <row r="2733" spans="19:19" x14ac:dyDescent="0.3">
      <c r="S2733" t="s">
        <v>153</v>
      </c>
    </row>
    <row r="2734" spans="19:19" x14ac:dyDescent="0.3">
      <c r="S2734" t="s">
        <v>153</v>
      </c>
    </row>
    <row r="2735" spans="19:19" x14ac:dyDescent="0.3">
      <c r="S2735" t="s">
        <v>153</v>
      </c>
    </row>
    <row r="2736" spans="19:19" x14ac:dyDescent="0.3">
      <c r="S2736" t="s">
        <v>153</v>
      </c>
    </row>
    <row r="2737" spans="19:19" x14ac:dyDescent="0.3">
      <c r="S2737" t="s">
        <v>153</v>
      </c>
    </row>
    <row r="2738" spans="19:19" x14ac:dyDescent="0.3">
      <c r="S2738" t="s">
        <v>153</v>
      </c>
    </row>
    <row r="2739" spans="19:19" x14ac:dyDescent="0.3">
      <c r="S2739" t="s">
        <v>153</v>
      </c>
    </row>
    <row r="2740" spans="19:19" x14ac:dyDescent="0.3">
      <c r="S2740" t="s">
        <v>153</v>
      </c>
    </row>
    <row r="2741" spans="19:19" x14ac:dyDescent="0.3">
      <c r="S2741" t="s">
        <v>153</v>
      </c>
    </row>
    <row r="2742" spans="19:19" x14ac:dyDescent="0.3">
      <c r="S2742" t="s">
        <v>153</v>
      </c>
    </row>
    <row r="2743" spans="19:19" x14ac:dyDescent="0.3">
      <c r="S2743" t="s">
        <v>153</v>
      </c>
    </row>
    <row r="2744" spans="19:19" x14ac:dyDescent="0.3">
      <c r="S2744" t="s">
        <v>153</v>
      </c>
    </row>
    <row r="2745" spans="19:19" x14ac:dyDescent="0.3">
      <c r="S2745" t="s">
        <v>153</v>
      </c>
    </row>
    <row r="2746" spans="19:19" x14ac:dyDescent="0.3">
      <c r="S2746" t="s">
        <v>153</v>
      </c>
    </row>
    <row r="2747" spans="19:19" x14ac:dyDescent="0.3">
      <c r="S2747" t="s">
        <v>153</v>
      </c>
    </row>
    <row r="2748" spans="19:19" x14ac:dyDescent="0.3">
      <c r="S2748" t="s">
        <v>153</v>
      </c>
    </row>
    <row r="2749" spans="19:19" x14ac:dyDescent="0.3">
      <c r="S2749" t="s">
        <v>153</v>
      </c>
    </row>
    <row r="2750" spans="19:19" x14ac:dyDescent="0.3">
      <c r="S2750" t="s">
        <v>153</v>
      </c>
    </row>
    <row r="2751" spans="19:19" x14ac:dyDescent="0.3">
      <c r="S2751" t="s">
        <v>153</v>
      </c>
    </row>
    <row r="2752" spans="19:19" x14ac:dyDescent="0.3">
      <c r="S2752" t="s">
        <v>153</v>
      </c>
    </row>
    <row r="2753" spans="19:19" x14ac:dyDescent="0.3">
      <c r="S2753" t="s">
        <v>153</v>
      </c>
    </row>
    <row r="2754" spans="19:19" x14ac:dyDescent="0.3">
      <c r="S2754" t="s">
        <v>153</v>
      </c>
    </row>
    <row r="2755" spans="19:19" x14ac:dyDescent="0.3">
      <c r="S2755" t="s">
        <v>153</v>
      </c>
    </row>
    <row r="2756" spans="19:19" x14ac:dyDescent="0.3">
      <c r="S2756" t="s">
        <v>153</v>
      </c>
    </row>
    <row r="2757" spans="19:19" x14ac:dyDescent="0.3">
      <c r="S2757" t="s">
        <v>153</v>
      </c>
    </row>
    <row r="2758" spans="19:19" x14ac:dyDescent="0.3">
      <c r="S2758" t="s">
        <v>153</v>
      </c>
    </row>
    <row r="2759" spans="19:19" x14ac:dyDescent="0.3">
      <c r="S2759" t="s">
        <v>153</v>
      </c>
    </row>
    <row r="2760" spans="19:19" x14ac:dyDescent="0.3">
      <c r="S2760" t="s">
        <v>153</v>
      </c>
    </row>
    <row r="2761" spans="19:19" x14ac:dyDescent="0.3">
      <c r="S2761" t="s">
        <v>153</v>
      </c>
    </row>
    <row r="2762" spans="19:19" x14ac:dyDescent="0.3">
      <c r="S2762" t="s">
        <v>153</v>
      </c>
    </row>
    <row r="2763" spans="19:19" x14ac:dyDescent="0.3">
      <c r="S2763" t="s">
        <v>153</v>
      </c>
    </row>
    <row r="2764" spans="19:19" x14ac:dyDescent="0.3">
      <c r="S2764" t="s">
        <v>153</v>
      </c>
    </row>
    <row r="2765" spans="19:19" x14ac:dyDescent="0.3">
      <c r="S2765" t="s">
        <v>153</v>
      </c>
    </row>
    <row r="2766" spans="19:19" x14ac:dyDescent="0.3">
      <c r="S2766" t="s">
        <v>153</v>
      </c>
    </row>
    <row r="2767" spans="19:19" x14ac:dyDescent="0.3">
      <c r="S2767" t="s">
        <v>153</v>
      </c>
    </row>
    <row r="2768" spans="19:19" x14ac:dyDescent="0.3">
      <c r="S2768" t="s">
        <v>153</v>
      </c>
    </row>
    <row r="2769" spans="19:19" x14ac:dyDescent="0.3">
      <c r="S2769" t="s">
        <v>153</v>
      </c>
    </row>
    <row r="2770" spans="19:19" x14ac:dyDescent="0.3">
      <c r="S2770" t="s">
        <v>153</v>
      </c>
    </row>
    <row r="2771" spans="19:19" x14ac:dyDescent="0.3">
      <c r="S2771" t="s">
        <v>153</v>
      </c>
    </row>
    <row r="2772" spans="19:19" x14ac:dyDescent="0.3">
      <c r="S2772" t="s">
        <v>153</v>
      </c>
    </row>
    <row r="2773" spans="19:19" x14ac:dyDescent="0.3">
      <c r="S2773" t="s">
        <v>153</v>
      </c>
    </row>
    <row r="2774" spans="19:19" x14ac:dyDescent="0.3">
      <c r="S2774" t="s">
        <v>153</v>
      </c>
    </row>
    <row r="2775" spans="19:19" x14ac:dyDescent="0.3">
      <c r="S2775" t="s">
        <v>153</v>
      </c>
    </row>
    <row r="2776" spans="19:19" x14ac:dyDescent="0.3">
      <c r="S2776" t="s">
        <v>153</v>
      </c>
    </row>
    <row r="2777" spans="19:19" x14ac:dyDescent="0.3">
      <c r="S2777" t="s">
        <v>153</v>
      </c>
    </row>
    <row r="2778" spans="19:19" x14ac:dyDescent="0.3">
      <c r="S2778" t="s">
        <v>153</v>
      </c>
    </row>
    <row r="2779" spans="19:19" x14ac:dyDescent="0.3">
      <c r="S2779" t="s">
        <v>153</v>
      </c>
    </row>
    <row r="2780" spans="19:19" x14ac:dyDescent="0.3">
      <c r="S2780" t="s">
        <v>153</v>
      </c>
    </row>
    <row r="2781" spans="19:19" x14ac:dyDescent="0.3">
      <c r="S2781" t="s">
        <v>153</v>
      </c>
    </row>
    <row r="2782" spans="19:19" x14ac:dyDescent="0.3">
      <c r="S2782" t="s">
        <v>153</v>
      </c>
    </row>
    <row r="2783" spans="19:19" x14ac:dyDescent="0.3">
      <c r="S2783" t="s">
        <v>153</v>
      </c>
    </row>
    <row r="2784" spans="19:19" x14ac:dyDescent="0.3">
      <c r="S2784" t="s">
        <v>153</v>
      </c>
    </row>
    <row r="2785" spans="19:19" x14ac:dyDescent="0.3">
      <c r="S2785" t="s">
        <v>153</v>
      </c>
    </row>
    <row r="2786" spans="19:19" x14ac:dyDescent="0.3">
      <c r="S2786" t="s">
        <v>153</v>
      </c>
    </row>
    <row r="2787" spans="19:19" x14ac:dyDescent="0.3">
      <c r="S2787" t="s">
        <v>153</v>
      </c>
    </row>
    <row r="2788" spans="19:19" x14ac:dyDescent="0.3">
      <c r="S2788" t="s">
        <v>153</v>
      </c>
    </row>
    <row r="2789" spans="19:19" x14ac:dyDescent="0.3">
      <c r="S2789" t="s">
        <v>153</v>
      </c>
    </row>
    <row r="2790" spans="19:19" x14ac:dyDescent="0.3">
      <c r="S2790" t="s">
        <v>153</v>
      </c>
    </row>
    <row r="2791" spans="19:19" x14ac:dyDescent="0.3">
      <c r="S2791" t="s">
        <v>153</v>
      </c>
    </row>
    <row r="2792" spans="19:19" x14ac:dyDescent="0.3">
      <c r="S2792" t="s">
        <v>153</v>
      </c>
    </row>
    <row r="2793" spans="19:19" x14ac:dyDescent="0.3">
      <c r="S2793" t="s">
        <v>153</v>
      </c>
    </row>
    <row r="2794" spans="19:19" x14ac:dyDescent="0.3">
      <c r="S2794" t="s">
        <v>153</v>
      </c>
    </row>
    <row r="2795" spans="19:19" x14ac:dyDescent="0.3">
      <c r="S2795" t="s">
        <v>153</v>
      </c>
    </row>
    <row r="2796" spans="19:19" x14ac:dyDescent="0.3">
      <c r="S2796" t="s">
        <v>153</v>
      </c>
    </row>
    <row r="2797" spans="19:19" x14ac:dyDescent="0.3">
      <c r="S2797" t="s">
        <v>153</v>
      </c>
    </row>
    <row r="2798" spans="19:19" x14ac:dyDescent="0.3">
      <c r="S2798" t="s">
        <v>153</v>
      </c>
    </row>
    <row r="2799" spans="19:19" x14ac:dyDescent="0.3">
      <c r="S2799" t="s">
        <v>153</v>
      </c>
    </row>
    <row r="2800" spans="19:19" x14ac:dyDescent="0.3">
      <c r="S2800" t="s">
        <v>153</v>
      </c>
    </row>
    <row r="2801" spans="19:19" x14ac:dyDescent="0.3">
      <c r="S2801" t="s">
        <v>153</v>
      </c>
    </row>
    <row r="2802" spans="19:19" x14ac:dyDescent="0.3">
      <c r="S2802" t="s">
        <v>153</v>
      </c>
    </row>
    <row r="2803" spans="19:19" x14ac:dyDescent="0.3">
      <c r="S2803" t="s">
        <v>153</v>
      </c>
    </row>
    <row r="2804" spans="19:19" x14ac:dyDescent="0.3">
      <c r="S2804" t="s">
        <v>153</v>
      </c>
    </row>
    <row r="2805" spans="19:19" x14ac:dyDescent="0.3">
      <c r="S2805" t="s">
        <v>153</v>
      </c>
    </row>
    <row r="2806" spans="19:19" x14ac:dyDescent="0.3">
      <c r="S2806" t="s">
        <v>153</v>
      </c>
    </row>
    <row r="2807" spans="19:19" x14ac:dyDescent="0.3">
      <c r="S2807" t="s">
        <v>153</v>
      </c>
    </row>
    <row r="2808" spans="19:19" x14ac:dyDescent="0.3">
      <c r="S2808" t="s">
        <v>153</v>
      </c>
    </row>
    <row r="2809" spans="19:19" x14ac:dyDescent="0.3">
      <c r="S2809" t="s">
        <v>153</v>
      </c>
    </row>
    <row r="2810" spans="19:19" x14ac:dyDescent="0.3">
      <c r="S2810" t="s">
        <v>153</v>
      </c>
    </row>
    <row r="2811" spans="19:19" x14ac:dyDescent="0.3">
      <c r="S2811" t="s">
        <v>153</v>
      </c>
    </row>
    <row r="2812" spans="19:19" x14ac:dyDescent="0.3">
      <c r="S2812" t="s">
        <v>153</v>
      </c>
    </row>
    <row r="2813" spans="19:19" x14ac:dyDescent="0.3">
      <c r="S2813" t="s">
        <v>153</v>
      </c>
    </row>
    <row r="2814" spans="19:19" x14ac:dyDescent="0.3">
      <c r="S2814" t="s">
        <v>153</v>
      </c>
    </row>
    <row r="2815" spans="19:19" x14ac:dyDescent="0.3">
      <c r="S2815" t="s">
        <v>153</v>
      </c>
    </row>
    <row r="2816" spans="19:19" x14ac:dyDescent="0.3">
      <c r="S2816" t="s">
        <v>153</v>
      </c>
    </row>
    <row r="2817" spans="19:19" x14ac:dyDescent="0.3">
      <c r="S2817" t="s">
        <v>153</v>
      </c>
    </row>
    <row r="2818" spans="19:19" x14ac:dyDescent="0.3">
      <c r="S2818" t="s">
        <v>153</v>
      </c>
    </row>
    <row r="2819" spans="19:19" x14ac:dyDescent="0.3">
      <c r="S2819" t="s">
        <v>153</v>
      </c>
    </row>
    <row r="2820" spans="19:19" x14ac:dyDescent="0.3">
      <c r="S2820" t="s">
        <v>153</v>
      </c>
    </row>
    <row r="2821" spans="19:19" x14ac:dyDescent="0.3">
      <c r="S2821" t="s">
        <v>153</v>
      </c>
    </row>
    <row r="2822" spans="19:19" x14ac:dyDescent="0.3">
      <c r="S2822" t="s">
        <v>153</v>
      </c>
    </row>
    <row r="2823" spans="19:19" x14ac:dyDescent="0.3">
      <c r="S2823" t="s">
        <v>153</v>
      </c>
    </row>
    <row r="2824" spans="19:19" x14ac:dyDescent="0.3">
      <c r="S2824" t="s">
        <v>153</v>
      </c>
    </row>
    <row r="2825" spans="19:19" x14ac:dyDescent="0.3">
      <c r="S2825" t="s">
        <v>153</v>
      </c>
    </row>
    <row r="2826" spans="19:19" x14ac:dyDescent="0.3">
      <c r="S2826" t="s">
        <v>153</v>
      </c>
    </row>
    <row r="2827" spans="19:19" x14ac:dyDescent="0.3">
      <c r="S2827" t="s">
        <v>153</v>
      </c>
    </row>
    <row r="2828" spans="19:19" x14ac:dyDescent="0.3">
      <c r="S2828" t="s">
        <v>153</v>
      </c>
    </row>
    <row r="2829" spans="19:19" x14ac:dyDescent="0.3">
      <c r="S2829" t="s">
        <v>153</v>
      </c>
    </row>
    <row r="2830" spans="19:19" x14ac:dyDescent="0.3">
      <c r="S2830" t="s">
        <v>153</v>
      </c>
    </row>
    <row r="2831" spans="19:19" x14ac:dyDescent="0.3">
      <c r="S2831" t="s">
        <v>153</v>
      </c>
    </row>
    <row r="2832" spans="19:19" x14ac:dyDescent="0.3">
      <c r="S2832" t="s">
        <v>153</v>
      </c>
    </row>
    <row r="2833" spans="19:19" x14ac:dyDescent="0.3">
      <c r="S2833" t="s">
        <v>153</v>
      </c>
    </row>
    <row r="2834" spans="19:19" x14ac:dyDescent="0.3">
      <c r="S2834" t="s">
        <v>153</v>
      </c>
    </row>
    <row r="2835" spans="19:19" x14ac:dyDescent="0.3">
      <c r="S2835" t="s">
        <v>153</v>
      </c>
    </row>
    <row r="2836" spans="19:19" x14ac:dyDescent="0.3">
      <c r="S2836" t="s">
        <v>153</v>
      </c>
    </row>
    <row r="2837" spans="19:19" x14ac:dyDescent="0.3">
      <c r="S2837" t="s">
        <v>153</v>
      </c>
    </row>
    <row r="2838" spans="19:19" x14ac:dyDescent="0.3">
      <c r="S2838" t="s">
        <v>153</v>
      </c>
    </row>
    <row r="2839" spans="19:19" x14ac:dyDescent="0.3">
      <c r="S2839" t="s">
        <v>153</v>
      </c>
    </row>
    <row r="2840" spans="19:19" x14ac:dyDescent="0.3">
      <c r="S2840" t="s">
        <v>153</v>
      </c>
    </row>
    <row r="2841" spans="19:19" x14ac:dyDescent="0.3">
      <c r="S2841" t="s">
        <v>153</v>
      </c>
    </row>
    <row r="2842" spans="19:19" x14ac:dyDescent="0.3">
      <c r="S2842" t="s">
        <v>153</v>
      </c>
    </row>
    <row r="2843" spans="19:19" x14ac:dyDescent="0.3">
      <c r="S2843" t="s">
        <v>153</v>
      </c>
    </row>
    <row r="2844" spans="19:19" x14ac:dyDescent="0.3">
      <c r="S2844" t="s">
        <v>153</v>
      </c>
    </row>
    <row r="2845" spans="19:19" x14ac:dyDescent="0.3">
      <c r="S2845" t="s">
        <v>153</v>
      </c>
    </row>
    <row r="2846" spans="19:19" x14ac:dyDescent="0.3">
      <c r="S2846" t="s">
        <v>153</v>
      </c>
    </row>
    <row r="2847" spans="19:19" x14ac:dyDescent="0.3">
      <c r="S2847" t="s">
        <v>153</v>
      </c>
    </row>
    <row r="2848" spans="19:19" x14ac:dyDescent="0.3">
      <c r="S2848" t="s">
        <v>153</v>
      </c>
    </row>
    <row r="2849" spans="19:19" x14ac:dyDescent="0.3">
      <c r="S2849" t="s">
        <v>153</v>
      </c>
    </row>
    <row r="2850" spans="19:19" x14ac:dyDescent="0.3">
      <c r="S2850" t="s">
        <v>153</v>
      </c>
    </row>
    <row r="2851" spans="19:19" x14ac:dyDescent="0.3">
      <c r="S2851" t="s">
        <v>153</v>
      </c>
    </row>
    <row r="2852" spans="19:19" x14ac:dyDescent="0.3">
      <c r="S2852" t="s">
        <v>153</v>
      </c>
    </row>
    <row r="2853" spans="19:19" x14ac:dyDescent="0.3">
      <c r="S2853" t="s">
        <v>153</v>
      </c>
    </row>
    <row r="2854" spans="19:19" x14ac:dyDescent="0.3">
      <c r="S2854" t="s">
        <v>153</v>
      </c>
    </row>
    <row r="2855" spans="19:19" x14ac:dyDescent="0.3">
      <c r="S2855" t="s">
        <v>153</v>
      </c>
    </row>
    <row r="2856" spans="19:19" x14ac:dyDescent="0.3">
      <c r="S2856" t="s">
        <v>153</v>
      </c>
    </row>
    <row r="2857" spans="19:19" x14ac:dyDescent="0.3">
      <c r="S2857" t="s">
        <v>153</v>
      </c>
    </row>
    <row r="2858" spans="19:19" x14ac:dyDescent="0.3">
      <c r="S2858" t="s">
        <v>153</v>
      </c>
    </row>
    <row r="2859" spans="19:19" x14ac:dyDescent="0.3">
      <c r="S2859" t="s">
        <v>153</v>
      </c>
    </row>
    <row r="2860" spans="19:19" x14ac:dyDescent="0.3">
      <c r="S2860" t="s">
        <v>153</v>
      </c>
    </row>
    <row r="2861" spans="19:19" x14ac:dyDescent="0.3">
      <c r="S2861" t="s">
        <v>153</v>
      </c>
    </row>
    <row r="2862" spans="19:19" x14ac:dyDescent="0.3">
      <c r="S2862" t="s">
        <v>153</v>
      </c>
    </row>
    <row r="2863" spans="19:19" x14ac:dyDescent="0.3">
      <c r="S2863" t="s">
        <v>153</v>
      </c>
    </row>
    <row r="2864" spans="19:19" x14ac:dyDescent="0.3">
      <c r="S2864" t="s">
        <v>153</v>
      </c>
    </row>
    <row r="2865" spans="19:19" x14ac:dyDescent="0.3">
      <c r="S2865" t="s">
        <v>153</v>
      </c>
    </row>
    <row r="2866" spans="19:19" x14ac:dyDescent="0.3">
      <c r="S2866" t="s">
        <v>153</v>
      </c>
    </row>
    <row r="2867" spans="19:19" x14ac:dyDescent="0.3">
      <c r="S2867" t="s">
        <v>153</v>
      </c>
    </row>
    <row r="2868" spans="19:19" x14ac:dyDescent="0.3">
      <c r="S2868" t="s">
        <v>153</v>
      </c>
    </row>
    <row r="2869" spans="19:19" x14ac:dyDescent="0.3">
      <c r="S2869" t="s">
        <v>153</v>
      </c>
    </row>
    <row r="2870" spans="19:19" x14ac:dyDescent="0.3">
      <c r="S2870" t="s">
        <v>153</v>
      </c>
    </row>
    <row r="2871" spans="19:19" x14ac:dyDescent="0.3">
      <c r="S2871" t="s">
        <v>153</v>
      </c>
    </row>
    <row r="2872" spans="19:19" x14ac:dyDescent="0.3">
      <c r="S2872" t="s">
        <v>153</v>
      </c>
    </row>
    <row r="2873" spans="19:19" x14ac:dyDescent="0.3">
      <c r="S2873" t="s">
        <v>153</v>
      </c>
    </row>
    <row r="2874" spans="19:19" x14ac:dyDescent="0.3">
      <c r="S2874" t="s">
        <v>153</v>
      </c>
    </row>
    <row r="2875" spans="19:19" x14ac:dyDescent="0.3">
      <c r="S2875" t="s">
        <v>153</v>
      </c>
    </row>
    <row r="2876" spans="19:19" x14ac:dyDescent="0.3">
      <c r="S2876" t="s">
        <v>153</v>
      </c>
    </row>
    <row r="2877" spans="19:19" x14ac:dyDescent="0.3">
      <c r="S2877" t="s">
        <v>153</v>
      </c>
    </row>
    <row r="2878" spans="19:19" x14ac:dyDescent="0.3">
      <c r="S2878" t="s">
        <v>153</v>
      </c>
    </row>
    <row r="2879" spans="19:19" x14ac:dyDescent="0.3">
      <c r="S2879" t="s">
        <v>153</v>
      </c>
    </row>
    <row r="2880" spans="19:19" x14ac:dyDescent="0.3">
      <c r="S2880" t="s">
        <v>153</v>
      </c>
    </row>
    <row r="2881" spans="19:19" x14ac:dyDescent="0.3">
      <c r="S2881" t="s">
        <v>153</v>
      </c>
    </row>
    <row r="2882" spans="19:19" x14ac:dyDescent="0.3">
      <c r="S2882" t="s">
        <v>153</v>
      </c>
    </row>
    <row r="2883" spans="19:19" x14ac:dyDescent="0.3">
      <c r="S2883" t="s">
        <v>153</v>
      </c>
    </row>
    <row r="2884" spans="19:19" x14ac:dyDescent="0.3">
      <c r="S2884" t="s">
        <v>153</v>
      </c>
    </row>
    <row r="2885" spans="19:19" x14ac:dyDescent="0.3">
      <c r="S2885" t="s">
        <v>153</v>
      </c>
    </row>
    <row r="2886" spans="19:19" x14ac:dyDescent="0.3">
      <c r="S2886" t="s">
        <v>153</v>
      </c>
    </row>
    <row r="2887" spans="19:19" x14ac:dyDescent="0.3">
      <c r="S2887" t="s">
        <v>153</v>
      </c>
    </row>
    <row r="2888" spans="19:19" x14ac:dyDescent="0.3">
      <c r="S2888" t="s">
        <v>153</v>
      </c>
    </row>
    <row r="2889" spans="19:19" x14ac:dyDescent="0.3">
      <c r="S2889" t="s">
        <v>153</v>
      </c>
    </row>
    <row r="2890" spans="19:19" x14ac:dyDescent="0.3">
      <c r="S2890" t="s">
        <v>153</v>
      </c>
    </row>
    <row r="2891" spans="19:19" x14ac:dyDescent="0.3">
      <c r="S2891" t="s">
        <v>153</v>
      </c>
    </row>
    <row r="2892" spans="19:19" x14ac:dyDescent="0.3">
      <c r="S2892" t="s">
        <v>153</v>
      </c>
    </row>
    <row r="2893" spans="19:19" x14ac:dyDescent="0.3">
      <c r="S2893" t="s">
        <v>153</v>
      </c>
    </row>
    <row r="2894" spans="19:19" x14ac:dyDescent="0.3">
      <c r="S2894" t="s">
        <v>153</v>
      </c>
    </row>
    <row r="2895" spans="19:19" x14ac:dyDescent="0.3">
      <c r="S2895" t="s">
        <v>153</v>
      </c>
    </row>
    <row r="2896" spans="19:19" x14ac:dyDescent="0.3">
      <c r="S2896" t="s">
        <v>153</v>
      </c>
    </row>
    <row r="2897" spans="19:19" x14ac:dyDescent="0.3">
      <c r="S2897" t="s">
        <v>153</v>
      </c>
    </row>
    <row r="2898" spans="19:19" x14ac:dyDescent="0.3">
      <c r="S2898" t="s">
        <v>153</v>
      </c>
    </row>
    <row r="2899" spans="19:19" x14ac:dyDescent="0.3">
      <c r="S2899" t="s">
        <v>153</v>
      </c>
    </row>
    <row r="2900" spans="19:19" x14ac:dyDescent="0.3">
      <c r="S2900" t="s">
        <v>153</v>
      </c>
    </row>
    <row r="2901" spans="19:19" x14ac:dyDescent="0.3">
      <c r="S2901" t="s">
        <v>153</v>
      </c>
    </row>
    <row r="2902" spans="19:19" x14ac:dyDescent="0.3">
      <c r="S2902" t="s">
        <v>153</v>
      </c>
    </row>
    <row r="2903" spans="19:19" x14ac:dyDescent="0.3">
      <c r="S2903" t="s">
        <v>153</v>
      </c>
    </row>
    <row r="2904" spans="19:19" x14ac:dyDescent="0.3">
      <c r="S2904" t="s">
        <v>153</v>
      </c>
    </row>
    <row r="2905" spans="19:19" x14ac:dyDescent="0.3">
      <c r="S2905" t="s">
        <v>153</v>
      </c>
    </row>
    <row r="2906" spans="19:19" x14ac:dyDescent="0.3">
      <c r="S2906" t="s">
        <v>153</v>
      </c>
    </row>
    <row r="2907" spans="19:19" x14ac:dyDescent="0.3">
      <c r="S2907" t="s">
        <v>153</v>
      </c>
    </row>
    <row r="2908" spans="19:19" x14ac:dyDescent="0.3">
      <c r="S2908" t="s">
        <v>153</v>
      </c>
    </row>
    <row r="2909" spans="19:19" x14ac:dyDescent="0.3">
      <c r="S2909" t="s">
        <v>153</v>
      </c>
    </row>
    <row r="2910" spans="19:19" x14ac:dyDescent="0.3">
      <c r="S2910" t="s">
        <v>153</v>
      </c>
    </row>
    <row r="2911" spans="19:19" x14ac:dyDescent="0.3">
      <c r="S2911" t="s">
        <v>153</v>
      </c>
    </row>
    <row r="2912" spans="19:19" x14ac:dyDescent="0.3">
      <c r="S2912" t="s">
        <v>153</v>
      </c>
    </row>
    <row r="2913" spans="19:19" x14ac:dyDescent="0.3">
      <c r="S2913" t="s">
        <v>153</v>
      </c>
    </row>
    <row r="2914" spans="19:19" x14ac:dyDescent="0.3">
      <c r="S2914" t="s">
        <v>153</v>
      </c>
    </row>
    <row r="2915" spans="19:19" x14ac:dyDescent="0.3">
      <c r="S2915" t="s">
        <v>153</v>
      </c>
    </row>
    <row r="2916" spans="19:19" x14ac:dyDescent="0.3">
      <c r="S2916" t="s">
        <v>153</v>
      </c>
    </row>
    <row r="2917" spans="19:19" x14ac:dyDescent="0.3">
      <c r="S2917" t="s">
        <v>153</v>
      </c>
    </row>
    <row r="2918" spans="19:19" x14ac:dyDescent="0.3">
      <c r="S2918" t="s">
        <v>153</v>
      </c>
    </row>
    <row r="2919" spans="19:19" x14ac:dyDescent="0.3">
      <c r="S2919" t="s">
        <v>153</v>
      </c>
    </row>
    <row r="2920" spans="19:19" x14ac:dyDescent="0.3">
      <c r="S2920" t="s">
        <v>153</v>
      </c>
    </row>
    <row r="2921" spans="19:19" x14ac:dyDescent="0.3">
      <c r="S2921" t="s">
        <v>153</v>
      </c>
    </row>
    <row r="2922" spans="19:19" x14ac:dyDescent="0.3">
      <c r="S2922" t="s">
        <v>153</v>
      </c>
    </row>
    <row r="2923" spans="19:19" x14ac:dyDescent="0.3">
      <c r="S2923" t="s">
        <v>153</v>
      </c>
    </row>
    <row r="2924" spans="19:19" x14ac:dyDescent="0.3">
      <c r="S2924" t="s">
        <v>153</v>
      </c>
    </row>
    <row r="2925" spans="19:19" x14ac:dyDescent="0.3">
      <c r="S2925" t="s">
        <v>153</v>
      </c>
    </row>
    <row r="2926" spans="19:19" x14ac:dyDescent="0.3">
      <c r="S2926" t="s">
        <v>153</v>
      </c>
    </row>
    <row r="2927" spans="19:19" x14ac:dyDescent="0.3">
      <c r="S2927" t="s">
        <v>153</v>
      </c>
    </row>
    <row r="2928" spans="19:19" x14ac:dyDescent="0.3">
      <c r="S2928" t="s">
        <v>153</v>
      </c>
    </row>
    <row r="2929" spans="19:19" x14ac:dyDescent="0.3">
      <c r="S2929" t="s">
        <v>153</v>
      </c>
    </row>
    <row r="2930" spans="19:19" x14ac:dyDescent="0.3">
      <c r="S2930" t="s">
        <v>153</v>
      </c>
    </row>
    <row r="2931" spans="19:19" x14ac:dyDescent="0.3">
      <c r="S2931" t="s">
        <v>153</v>
      </c>
    </row>
    <row r="2932" spans="19:19" x14ac:dyDescent="0.3">
      <c r="S2932" t="s">
        <v>153</v>
      </c>
    </row>
    <row r="2933" spans="19:19" x14ac:dyDescent="0.3">
      <c r="S2933" t="s">
        <v>153</v>
      </c>
    </row>
    <row r="2934" spans="19:19" x14ac:dyDescent="0.3">
      <c r="S2934" t="s">
        <v>153</v>
      </c>
    </row>
    <row r="2935" spans="19:19" x14ac:dyDescent="0.3">
      <c r="S2935" t="s">
        <v>153</v>
      </c>
    </row>
    <row r="2936" spans="19:19" x14ac:dyDescent="0.3">
      <c r="S2936" t="s">
        <v>153</v>
      </c>
    </row>
    <row r="2937" spans="19:19" x14ac:dyDescent="0.3">
      <c r="S2937" t="s">
        <v>153</v>
      </c>
    </row>
    <row r="2938" spans="19:19" x14ac:dyDescent="0.3">
      <c r="S2938" t="s">
        <v>153</v>
      </c>
    </row>
    <row r="2939" spans="19:19" x14ac:dyDescent="0.3">
      <c r="S2939" t="s">
        <v>153</v>
      </c>
    </row>
    <row r="2940" spans="19:19" x14ac:dyDescent="0.3">
      <c r="S2940" t="s">
        <v>153</v>
      </c>
    </row>
    <row r="2941" spans="19:19" x14ac:dyDescent="0.3">
      <c r="S2941" t="s">
        <v>153</v>
      </c>
    </row>
    <row r="2942" spans="19:19" x14ac:dyDescent="0.3">
      <c r="S2942" t="s">
        <v>153</v>
      </c>
    </row>
    <row r="2943" spans="19:19" x14ac:dyDescent="0.3">
      <c r="S2943" t="s">
        <v>153</v>
      </c>
    </row>
    <row r="2944" spans="19:19" x14ac:dyDescent="0.3">
      <c r="S2944" t="s">
        <v>153</v>
      </c>
    </row>
    <row r="2945" spans="19:19" x14ac:dyDescent="0.3">
      <c r="S2945" t="s">
        <v>153</v>
      </c>
    </row>
    <row r="2946" spans="19:19" x14ac:dyDescent="0.3">
      <c r="S2946" t="s">
        <v>153</v>
      </c>
    </row>
    <row r="2947" spans="19:19" x14ac:dyDescent="0.3">
      <c r="S2947" t="s">
        <v>153</v>
      </c>
    </row>
    <row r="2948" spans="19:19" x14ac:dyDescent="0.3">
      <c r="S2948" t="s">
        <v>153</v>
      </c>
    </row>
    <row r="2949" spans="19:19" x14ac:dyDescent="0.3">
      <c r="S2949" t="s">
        <v>153</v>
      </c>
    </row>
    <row r="2950" spans="19:19" x14ac:dyDescent="0.3">
      <c r="S2950" t="s">
        <v>153</v>
      </c>
    </row>
    <row r="2951" spans="19:19" x14ac:dyDescent="0.3">
      <c r="S2951" t="s">
        <v>153</v>
      </c>
    </row>
    <row r="2952" spans="19:19" x14ac:dyDescent="0.3">
      <c r="S2952" t="s">
        <v>153</v>
      </c>
    </row>
    <row r="2953" spans="19:19" x14ac:dyDescent="0.3">
      <c r="S2953" t="s">
        <v>153</v>
      </c>
    </row>
    <row r="2954" spans="19:19" x14ac:dyDescent="0.3">
      <c r="S2954" t="s">
        <v>153</v>
      </c>
    </row>
    <row r="2955" spans="19:19" x14ac:dyDescent="0.3">
      <c r="S2955" t="s">
        <v>153</v>
      </c>
    </row>
    <row r="2956" spans="19:19" x14ac:dyDescent="0.3">
      <c r="S2956" t="s">
        <v>153</v>
      </c>
    </row>
    <row r="2957" spans="19:19" x14ac:dyDescent="0.3">
      <c r="S2957" t="s">
        <v>153</v>
      </c>
    </row>
    <row r="2958" spans="19:19" x14ac:dyDescent="0.3">
      <c r="S2958" t="s">
        <v>153</v>
      </c>
    </row>
    <row r="2959" spans="19:19" x14ac:dyDescent="0.3">
      <c r="S2959" t="s">
        <v>153</v>
      </c>
    </row>
    <row r="2960" spans="19:19" x14ac:dyDescent="0.3">
      <c r="S2960" t="s">
        <v>153</v>
      </c>
    </row>
    <row r="2961" spans="19:19" x14ac:dyDescent="0.3">
      <c r="S2961" t="s">
        <v>153</v>
      </c>
    </row>
    <row r="2962" spans="19:19" x14ac:dyDescent="0.3">
      <c r="S2962" t="s">
        <v>153</v>
      </c>
    </row>
    <row r="2963" spans="19:19" x14ac:dyDescent="0.3">
      <c r="S2963" t="s">
        <v>153</v>
      </c>
    </row>
    <row r="2964" spans="19:19" x14ac:dyDescent="0.3">
      <c r="S2964" t="s">
        <v>153</v>
      </c>
    </row>
    <row r="2965" spans="19:19" x14ac:dyDescent="0.3">
      <c r="S2965" t="s">
        <v>153</v>
      </c>
    </row>
    <row r="2966" spans="19:19" x14ac:dyDescent="0.3">
      <c r="S2966" t="s">
        <v>153</v>
      </c>
    </row>
    <row r="2967" spans="19:19" x14ac:dyDescent="0.3">
      <c r="S2967" t="s">
        <v>153</v>
      </c>
    </row>
    <row r="2968" spans="19:19" x14ac:dyDescent="0.3">
      <c r="S2968" t="s">
        <v>153</v>
      </c>
    </row>
    <row r="2969" spans="19:19" x14ac:dyDescent="0.3">
      <c r="S2969" t="s">
        <v>153</v>
      </c>
    </row>
    <row r="2970" spans="19:19" x14ac:dyDescent="0.3">
      <c r="S2970" t="s">
        <v>153</v>
      </c>
    </row>
    <row r="2971" spans="19:19" x14ac:dyDescent="0.3">
      <c r="S2971" t="s">
        <v>153</v>
      </c>
    </row>
    <row r="2972" spans="19:19" x14ac:dyDescent="0.3">
      <c r="S2972" t="s">
        <v>153</v>
      </c>
    </row>
    <row r="2973" spans="19:19" x14ac:dyDescent="0.3">
      <c r="S2973" t="s">
        <v>153</v>
      </c>
    </row>
    <row r="2974" spans="19:19" x14ac:dyDescent="0.3">
      <c r="S2974" t="s">
        <v>153</v>
      </c>
    </row>
    <row r="2975" spans="19:19" x14ac:dyDescent="0.3">
      <c r="S2975" t="s">
        <v>153</v>
      </c>
    </row>
    <row r="2976" spans="19:19" x14ac:dyDescent="0.3">
      <c r="S2976" t="s">
        <v>153</v>
      </c>
    </row>
    <row r="2977" spans="19:19" x14ac:dyDescent="0.3">
      <c r="S2977" t="s">
        <v>153</v>
      </c>
    </row>
    <row r="2978" spans="19:19" x14ac:dyDescent="0.3">
      <c r="S2978" t="s">
        <v>153</v>
      </c>
    </row>
    <row r="2979" spans="19:19" x14ac:dyDescent="0.3">
      <c r="S2979" t="s">
        <v>153</v>
      </c>
    </row>
    <row r="2980" spans="19:19" x14ac:dyDescent="0.3">
      <c r="S2980" t="s">
        <v>153</v>
      </c>
    </row>
    <row r="2981" spans="19:19" x14ac:dyDescent="0.3">
      <c r="S2981" t="s">
        <v>153</v>
      </c>
    </row>
    <row r="2982" spans="19:19" x14ac:dyDescent="0.3">
      <c r="S2982" t="s">
        <v>153</v>
      </c>
    </row>
    <row r="2983" spans="19:19" x14ac:dyDescent="0.3">
      <c r="S2983" t="s">
        <v>153</v>
      </c>
    </row>
    <row r="2984" spans="19:19" x14ac:dyDescent="0.3">
      <c r="S2984" t="s">
        <v>153</v>
      </c>
    </row>
    <row r="2985" spans="19:19" x14ac:dyDescent="0.3">
      <c r="S2985" t="s">
        <v>153</v>
      </c>
    </row>
    <row r="2986" spans="19:19" x14ac:dyDescent="0.3">
      <c r="S2986" t="s">
        <v>153</v>
      </c>
    </row>
    <row r="2987" spans="19:19" x14ac:dyDescent="0.3">
      <c r="S2987" t="s">
        <v>153</v>
      </c>
    </row>
    <row r="2988" spans="19:19" x14ac:dyDescent="0.3">
      <c r="S2988" t="s">
        <v>153</v>
      </c>
    </row>
    <row r="2989" spans="19:19" x14ac:dyDescent="0.3">
      <c r="S2989" t="s">
        <v>153</v>
      </c>
    </row>
    <row r="2990" spans="19:19" x14ac:dyDescent="0.3">
      <c r="S2990" t="s">
        <v>153</v>
      </c>
    </row>
    <row r="2991" spans="19:19" x14ac:dyDescent="0.3">
      <c r="S2991" t="s">
        <v>153</v>
      </c>
    </row>
    <row r="2992" spans="19:19" x14ac:dyDescent="0.3">
      <c r="S2992" t="s">
        <v>153</v>
      </c>
    </row>
    <row r="2993" spans="19:19" x14ac:dyDescent="0.3">
      <c r="S2993" t="s">
        <v>153</v>
      </c>
    </row>
    <row r="2994" spans="19:19" x14ac:dyDescent="0.3">
      <c r="S2994" t="s">
        <v>153</v>
      </c>
    </row>
    <row r="2995" spans="19:19" x14ac:dyDescent="0.3">
      <c r="S2995" t="s">
        <v>153</v>
      </c>
    </row>
    <row r="2996" spans="19:19" x14ac:dyDescent="0.3">
      <c r="S2996" t="s">
        <v>153</v>
      </c>
    </row>
    <row r="2997" spans="19:19" x14ac:dyDescent="0.3">
      <c r="S2997" t="s">
        <v>153</v>
      </c>
    </row>
    <row r="2998" spans="19:19" x14ac:dyDescent="0.3">
      <c r="S2998" t="s">
        <v>153</v>
      </c>
    </row>
    <row r="2999" spans="19:19" x14ac:dyDescent="0.3">
      <c r="S2999" t="s">
        <v>153</v>
      </c>
    </row>
    <row r="3000" spans="19:19" x14ac:dyDescent="0.3">
      <c r="S3000" t="s">
        <v>153</v>
      </c>
    </row>
    <row r="3001" spans="19:19" x14ac:dyDescent="0.3">
      <c r="S3001" t="s">
        <v>153</v>
      </c>
    </row>
    <row r="3002" spans="19:19" x14ac:dyDescent="0.3">
      <c r="S3002" t="s">
        <v>153</v>
      </c>
    </row>
    <row r="3003" spans="19:19" x14ac:dyDescent="0.3">
      <c r="S3003" t="s">
        <v>153</v>
      </c>
    </row>
    <row r="3004" spans="19:19" x14ac:dyDescent="0.3">
      <c r="S3004" t="s">
        <v>153</v>
      </c>
    </row>
    <row r="3005" spans="19:19" x14ac:dyDescent="0.3">
      <c r="S3005" t="s">
        <v>153</v>
      </c>
    </row>
    <row r="3006" spans="19:19" x14ac:dyDescent="0.3">
      <c r="S3006" t="s">
        <v>153</v>
      </c>
    </row>
    <row r="3007" spans="19:19" x14ac:dyDescent="0.3">
      <c r="S3007" t="s">
        <v>153</v>
      </c>
    </row>
    <row r="3008" spans="19:19" x14ac:dyDescent="0.3">
      <c r="S3008" t="s">
        <v>153</v>
      </c>
    </row>
    <row r="3009" spans="19:19" x14ac:dyDescent="0.3">
      <c r="S3009" t="s">
        <v>153</v>
      </c>
    </row>
    <row r="3010" spans="19:19" x14ac:dyDescent="0.3">
      <c r="S3010" t="s">
        <v>153</v>
      </c>
    </row>
    <row r="3011" spans="19:19" x14ac:dyDescent="0.3">
      <c r="S3011" t="s">
        <v>153</v>
      </c>
    </row>
    <row r="3012" spans="19:19" x14ac:dyDescent="0.3">
      <c r="S3012" t="s">
        <v>153</v>
      </c>
    </row>
    <row r="3013" spans="19:19" x14ac:dyDescent="0.3">
      <c r="S3013" t="s">
        <v>153</v>
      </c>
    </row>
    <row r="3014" spans="19:19" x14ac:dyDescent="0.3">
      <c r="S3014" t="s">
        <v>153</v>
      </c>
    </row>
    <row r="3015" spans="19:19" x14ac:dyDescent="0.3">
      <c r="S3015" t="s">
        <v>153</v>
      </c>
    </row>
    <row r="3016" spans="19:19" x14ac:dyDescent="0.3">
      <c r="S3016" t="s">
        <v>153</v>
      </c>
    </row>
    <row r="3017" spans="19:19" x14ac:dyDescent="0.3">
      <c r="S3017" t="s">
        <v>153</v>
      </c>
    </row>
    <row r="3018" spans="19:19" x14ac:dyDescent="0.3">
      <c r="S3018" t="s">
        <v>153</v>
      </c>
    </row>
    <row r="3019" spans="19:19" x14ac:dyDescent="0.3">
      <c r="S3019" t="s">
        <v>153</v>
      </c>
    </row>
    <row r="3020" spans="19:19" x14ac:dyDescent="0.3">
      <c r="S3020" t="s">
        <v>153</v>
      </c>
    </row>
    <row r="3021" spans="19:19" x14ac:dyDescent="0.3">
      <c r="S3021" t="s">
        <v>153</v>
      </c>
    </row>
    <row r="3022" spans="19:19" x14ac:dyDescent="0.3">
      <c r="S3022" t="s">
        <v>153</v>
      </c>
    </row>
    <row r="3023" spans="19:19" x14ac:dyDescent="0.3">
      <c r="S3023" t="s">
        <v>153</v>
      </c>
    </row>
    <row r="3024" spans="19:19" x14ac:dyDescent="0.3">
      <c r="S3024" t="s">
        <v>153</v>
      </c>
    </row>
    <row r="3025" spans="19:19" x14ac:dyDescent="0.3">
      <c r="S3025" t="s">
        <v>153</v>
      </c>
    </row>
    <row r="3026" spans="19:19" x14ac:dyDescent="0.3">
      <c r="S3026" t="s">
        <v>153</v>
      </c>
    </row>
    <row r="3027" spans="19:19" x14ac:dyDescent="0.3">
      <c r="S3027" t="s">
        <v>153</v>
      </c>
    </row>
    <row r="3028" spans="19:19" x14ac:dyDescent="0.3">
      <c r="S3028" t="s">
        <v>153</v>
      </c>
    </row>
    <row r="3029" spans="19:19" x14ac:dyDescent="0.3">
      <c r="S3029" t="s">
        <v>153</v>
      </c>
    </row>
    <row r="3030" spans="19:19" x14ac:dyDescent="0.3">
      <c r="S3030" t="s">
        <v>153</v>
      </c>
    </row>
    <row r="3031" spans="19:19" x14ac:dyDescent="0.3">
      <c r="S3031" t="s">
        <v>153</v>
      </c>
    </row>
    <row r="3032" spans="19:19" x14ac:dyDescent="0.3">
      <c r="S3032" t="s">
        <v>153</v>
      </c>
    </row>
    <row r="3033" spans="19:19" x14ac:dyDescent="0.3">
      <c r="S3033" t="s">
        <v>153</v>
      </c>
    </row>
    <row r="3034" spans="19:19" x14ac:dyDescent="0.3">
      <c r="S3034" t="s">
        <v>153</v>
      </c>
    </row>
    <row r="3035" spans="19:19" x14ac:dyDescent="0.3">
      <c r="S3035" t="s">
        <v>153</v>
      </c>
    </row>
    <row r="3036" spans="19:19" x14ac:dyDescent="0.3">
      <c r="S3036" t="s">
        <v>153</v>
      </c>
    </row>
    <row r="3037" spans="19:19" x14ac:dyDescent="0.3">
      <c r="S3037" t="s">
        <v>153</v>
      </c>
    </row>
    <row r="3038" spans="19:19" x14ac:dyDescent="0.3">
      <c r="S3038" t="s">
        <v>153</v>
      </c>
    </row>
    <row r="3039" spans="19:19" x14ac:dyDescent="0.3">
      <c r="S3039" t="s">
        <v>153</v>
      </c>
    </row>
    <row r="3040" spans="19:19" x14ac:dyDescent="0.3">
      <c r="S3040" t="s">
        <v>153</v>
      </c>
    </row>
    <row r="3041" spans="19:19" x14ac:dyDescent="0.3">
      <c r="S3041" t="s">
        <v>153</v>
      </c>
    </row>
    <row r="3042" spans="19:19" x14ac:dyDescent="0.3">
      <c r="S3042" t="s">
        <v>153</v>
      </c>
    </row>
    <row r="3043" spans="19:19" x14ac:dyDescent="0.3">
      <c r="S3043" t="s">
        <v>153</v>
      </c>
    </row>
    <row r="3044" spans="19:19" x14ac:dyDescent="0.3">
      <c r="S3044" t="s">
        <v>153</v>
      </c>
    </row>
    <row r="3045" spans="19:19" x14ac:dyDescent="0.3">
      <c r="S3045" t="s">
        <v>153</v>
      </c>
    </row>
    <row r="3046" spans="19:19" x14ac:dyDescent="0.3">
      <c r="S3046" t="s">
        <v>153</v>
      </c>
    </row>
    <row r="3047" spans="19:19" x14ac:dyDescent="0.3">
      <c r="S3047" t="s">
        <v>153</v>
      </c>
    </row>
    <row r="3048" spans="19:19" x14ac:dyDescent="0.3">
      <c r="S3048" t="s">
        <v>153</v>
      </c>
    </row>
    <row r="3049" spans="19:19" x14ac:dyDescent="0.3">
      <c r="S3049" t="s">
        <v>153</v>
      </c>
    </row>
    <row r="3050" spans="19:19" x14ac:dyDescent="0.3">
      <c r="S3050" t="s">
        <v>153</v>
      </c>
    </row>
    <row r="3051" spans="19:19" x14ac:dyDescent="0.3">
      <c r="S3051" t="s">
        <v>153</v>
      </c>
    </row>
    <row r="3052" spans="19:19" x14ac:dyDescent="0.3">
      <c r="S3052" t="s">
        <v>153</v>
      </c>
    </row>
    <row r="3053" spans="19:19" x14ac:dyDescent="0.3">
      <c r="S3053" t="s">
        <v>153</v>
      </c>
    </row>
    <row r="3054" spans="19:19" x14ac:dyDescent="0.3">
      <c r="S3054" t="s">
        <v>153</v>
      </c>
    </row>
    <row r="3055" spans="19:19" x14ac:dyDescent="0.3">
      <c r="S3055" t="s">
        <v>153</v>
      </c>
    </row>
    <row r="3056" spans="19:19" x14ac:dyDescent="0.3">
      <c r="S3056" t="s">
        <v>153</v>
      </c>
    </row>
    <row r="3057" spans="19:19" x14ac:dyDescent="0.3">
      <c r="S3057" t="s">
        <v>153</v>
      </c>
    </row>
    <row r="3058" spans="19:19" x14ac:dyDescent="0.3">
      <c r="S3058" t="s">
        <v>153</v>
      </c>
    </row>
    <row r="3059" spans="19:19" x14ac:dyDescent="0.3">
      <c r="S3059" t="s">
        <v>153</v>
      </c>
    </row>
    <row r="3060" spans="19:19" x14ac:dyDescent="0.3">
      <c r="S3060" t="s">
        <v>153</v>
      </c>
    </row>
    <row r="3061" spans="19:19" x14ac:dyDescent="0.3">
      <c r="S3061" t="s">
        <v>153</v>
      </c>
    </row>
    <row r="3062" spans="19:19" x14ac:dyDescent="0.3">
      <c r="S3062" t="s">
        <v>153</v>
      </c>
    </row>
    <row r="3063" spans="19:19" x14ac:dyDescent="0.3">
      <c r="S3063" t="s">
        <v>153</v>
      </c>
    </row>
    <row r="3064" spans="19:19" x14ac:dyDescent="0.3">
      <c r="S3064" t="s">
        <v>153</v>
      </c>
    </row>
    <row r="3065" spans="19:19" x14ac:dyDescent="0.3">
      <c r="S3065" t="s">
        <v>153</v>
      </c>
    </row>
    <row r="3066" spans="19:19" x14ac:dyDescent="0.3">
      <c r="S3066" t="s">
        <v>153</v>
      </c>
    </row>
    <row r="3067" spans="19:19" x14ac:dyDescent="0.3">
      <c r="S3067" t="s">
        <v>153</v>
      </c>
    </row>
    <row r="3068" spans="19:19" x14ac:dyDescent="0.3">
      <c r="S3068" t="s">
        <v>153</v>
      </c>
    </row>
    <row r="3069" spans="19:19" x14ac:dyDescent="0.3">
      <c r="S3069" t="s">
        <v>153</v>
      </c>
    </row>
    <row r="3070" spans="19:19" x14ac:dyDescent="0.3">
      <c r="S3070" t="s">
        <v>153</v>
      </c>
    </row>
    <row r="3071" spans="19:19" x14ac:dyDescent="0.3">
      <c r="S3071" t="s">
        <v>153</v>
      </c>
    </row>
    <row r="3072" spans="19:19" x14ac:dyDescent="0.3">
      <c r="S3072" t="s">
        <v>153</v>
      </c>
    </row>
    <row r="3073" spans="19:19" x14ac:dyDescent="0.3">
      <c r="S3073" t="s">
        <v>153</v>
      </c>
    </row>
    <row r="3074" spans="19:19" x14ac:dyDescent="0.3">
      <c r="S3074" t="s">
        <v>153</v>
      </c>
    </row>
    <row r="3075" spans="19:19" x14ac:dyDescent="0.3">
      <c r="S3075" t="s">
        <v>153</v>
      </c>
    </row>
    <row r="3076" spans="19:19" x14ac:dyDescent="0.3">
      <c r="S3076" t="s">
        <v>153</v>
      </c>
    </row>
    <row r="3077" spans="19:19" x14ac:dyDescent="0.3">
      <c r="S3077" t="s">
        <v>153</v>
      </c>
    </row>
    <row r="3078" spans="19:19" x14ac:dyDescent="0.3">
      <c r="S3078" t="s">
        <v>153</v>
      </c>
    </row>
    <row r="3079" spans="19:19" x14ac:dyDescent="0.3">
      <c r="S3079" t="s">
        <v>153</v>
      </c>
    </row>
    <row r="3080" spans="19:19" x14ac:dyDescent="0.3">
      <c r="S3080" t="s">
        <v>153</v>
      </c>
    </row>
    <row r="3081" spans="19:19" x14ac:dyDescent="0.3">
      <c r="S3081" t="s">
        <v>153</v>
      </c>
    </row>
    <row r="3082" spans="19:19" x14ac:dyDescent="0.3">
      <c r="S3082" t="s">
        <v>153</v>
      </c>
    </row>
    <row r="3083" spans="19:19" x14ac:dyDescent="0.3">
      <c r="S3083" t="s">
        <v>153</v>
      </c>
    </row>
    <row r="3084" spans="19:19" x14ac:dyDescent="0.3">
      <c r="S3084" t="s">
        <v>153</v>
      </c>
    </row>
    <row r="3085" spans="19:19" x14ac:dyDescent="0.3">
      <c r="S3085" t="s">
        <v>153</v>
      </c>
    </row>
    <row r="3086" spans="19:19" x14ac:dyDescent="0.3">
      <c r="S3086" t="s">
        <v>153</v>
      </c>
    </row>
    <row r="3087" spans="19:19" x14ac:dyDescent="0.3">
      <c r="S3087" t="s">
        <v>153</v>
      </c>
    </row>
    <row r="3088" spans="19:19" x14ac:dyDescent="0.3">
      <c r="S3088" t="s">
        <v>153</v>
      </c>
    </row>
    <row r="3089" spans="19:19" x14ac:dyDescent="0.3">
      <c r="S3089" t="s">
        <v>153</v>
      </c>
    </row>
    <row r="3090" spans="19:19" x14ac:dyDescent="0.3">
      <c r="S3090" t="s">
        <v>153</v>
      </c>
    </row>
    <row r="3091" spans="19:19" x14ac:dyDescent="0.3">
      <c r="S3091" t="s">
        <v>153</v>
      </c>
    </row>
    <row r="3092" spans="19:19" x14ac:dyDescent="0.3">
      <c r="S3092" t="s">
        <v>153</v>
      </c>
    </row>
    <row r="3093" spans="19:19" x14ac:dyDescent="0.3">
      <c r="S3093" t="s">
        <v>153</v>
      </c>
    </row>
    <row r="3094" spans="19:19" x14ac:dyDescent="0.3">
      <c r="S3094" t="s">
        <v>153</v>
      </c>
    </row>
    <row r="3095" spans="19:19" x14ac:dyDescent="0.3">
      <c r="S3095" t="s">
        <v>153</v>
      </c>
    </row>
    <row r="3096" spans="19:19" x14ac:dyDescent="0.3">
      <c r="S3096" t="s">
        <v>153</v>
      </c>
    </row>
    <row r="3097" spans="19:19" x14ac:dyDescent="0.3">
      <c r="S3097" t="s">
        <v>153</v>
      </c>
    </row>
    <row r="3098" spans="19:19" x14ac:dyDescent="0.3">
      <c r="S3098" t="s">
        <v>153</v>
      </c>
    </row>
    <row r="3099" spans="19:19" x14ac:dyDescent="0.3">
      <c r="S3099" t="s">
        <v>153</v>
      </c>
    </row>
    <row r="3100" spans="19:19" x14ac:dyDescent="0.3">
      <c r="S3100" t="s">
        <v>153</v>
      </c>
    </row>
    <row r="3101" spans="19:19" x14ac:dyDescent="0.3">
      <c r="S3101" t="s">
        <v>153</v>
      </c>
    </row>
    <row r="3102" spans="19:19" x14ac:dyDescent="0.3">
      <c r="S3102" t="s">
        <v>153</v>
      </c>
    </row>
    <row r="3103" spans="19:19" x14ac:dyDescent="0.3">
      <c r="S3103" t="s">
        <v>153</v>
      </c>
    </row>
    <row r="3104" spans="19:19" x14ac:dyDescent="0.3">
      <c r="S3104" t="s">
        <v>153</v>
      </c>
    </row>
    <row r="3105" spans="19:19" x14ac:dyDescent="0.3">
      <c r="S3105" t="s">
        <v>153</v>
      </c>
    </row>
    <row r="3106" spans="19:19" x14ac:dyDescent="0.3">
      <c r="S3106" t="s">
        <v>153</v>
      </c>
    </row>
    <row r="3107" spans="19:19" x14ac:dyDescent="0.3">
      <c r="S3107" t="s">
        <v>153</v>
      </c>
    </row>
    <row r="3108" spans="19:19" x14ac:dyDescent="0.3">
      <c r="S3108" t="s">
        <v>153</v>
      </c>
    </row>
    <row r="3109" spans="19:19" x14ac:dyDescent="0.3">
      <c r="S3109" t="s">
        <v>153</v>
      </c>
    </row>
    <row r="3110" spans="19:19" x14ac:dyDescent="0.3">
      <c r="S3110" t="s">
        <v>153</v>
      </c>
    </row>
    <row r="3111" spans="19:19" x14ac:dyDescent="0.3">
      <c r="S3111" t="s">
        <v>153</v>
      </c>
    </row>
    <row r="3112" spans="19:19" x14ac:dyDescent="0.3">
      <c r="S3112" t="s">
        <v>153</v>
      </c>
    </row>
    <row r="3113" spans="19:19" x14ac:dyDescent="0.3">
      <c r="S3113" t="s">
        <v>153</v>
      </c>
    </row>
    <row r="3114" spans="19:19" x14ac:dyDescent="0.3">
      <c r="S3114" t="s">
        <v>153</v>
      </c>
    </row>
    <row r="3115" spans="19:19" x14ac:dyDescent="0.3">
      <c r="S3115" t="s">
        <v>153</v>
      </c>
    </row>
    <row r="3116" spans="19:19" x14ac:dyDescent="0.3">
      <c r="S3116" t="s">
        <v>153</v>
      </c>
    </row>
    <row r="3117" spans="19:19" x14ac:dyDescent="0.3">
      <c r="S3117" t="s">
        <v>153</v>
      </c>
    </row>
    <row r="3118" spans="19:19" x14ac:dyDescent="0.3">
      <c r="S3118" t="s">
        <v>153</v>
      </c>
    </row>
    <row r="3119" spans="19:19" x14ac:dyDescent="0.3">
      <c r="S3119" t="s">
        <v>153</v>
      </c>
    </row>
    <row r="3120" spans="19:19" x14ac:dyDescent="0.3">
      <c r="S3120" t="s">
        <v>153</v>
      </c>
    </row>
    <row r="3121" spans="19:19" x14ac:dyDescent="0.3">
      <c r="S3121" t="s">
        <v>153</v>
      </c>
    </row>
    <row r="3122" spans="19:19" x14ac:dyDescent="0.3">
      <c r="S3122" t="s">
        <v>153</v>
      </c>
    </row>
    <row r="3123" spans="19:19" x14ac:dyDescent="0.3">
      <c r="S3123" t="s">
        <v>153</v>
      </c>
    </row>
    <row r="3124" spans="19:19" x14ac:dyDescent="0.3">
      <c r="S3124" t="s">
        <v>153</v>
      </c>
    </row>
    <row r="3125" spans="19:19" x14ac:dyDescent="0.3">
      <c r="S3125" t="s">
        <v>153</v>
      </c>
    </row>
    <row r="3126" spans="19:19" x14ac:dyDescent="0.3">
      <c r="S3126" t="s">
        <v>153</v>
      </c>
    </row>
    <row r="3127" spans="19:19" x14ac:dyDescent="0.3">
      <c r="S3127" t="s">
        <v>153</v>
      </c>
    </row>
    <row r="3128" spans="19:19" x14ac:dyDescent="0.3">
      <c r="S3128" t="s">
        <v>153</v>
      </c>
    </row>
    <row r="3129" spans="19:19" x14ac:dyDescent="0.3">
      <c r="S3129" t="s">
        <v>153</v>
      </c>
    </row>
    <row r="3130" spans="19:19" x14ac:dyDescent="0.3">
      <c r="S3130" t="s">
        <v>153</v>
      </c>
    </row>
    <row r="3131" spans="19:19" x14ac:dyDescent="0.3">
      <c r="S3131" t="s">
        <v>153</v>
      </c>
    </row>
    <row r="3132" spans="19:19" x14ac:dyDescent="0.3">
      <c r="S3132" t="s">
        <v>153</v>
      </c>
    </row>
    <row r="3133" spans="19:19" x14ac:dyDescent="0.3">
      <c r="S3133" t="s">
        <v>153</v>
      </c>
    </row>
    <row r="3134" spans="19:19" x14ac:dyDescent="0.3">
      <c r="S3134" t="s">
        <v>153</v>
      </c>
    </row>
    <row r="3135" spans="19:19" x14ac:dyDescent="0.3">
      <c r="S3135" t="s">
        <v>153</v>
      </c>
    </row>
    <row r="3136" spans="19:19" x14ac:dyDescent="0.3">
      <c r="S3136" t="s">
        <v>153</v>
      </c>
    </row>
    <row r="3137" spans="19:19" x14ac:dyDescent="0.3">
      <c r="S3137" t="s">
        <v>153</v>
      </c>
    </row>
    <row r="3138" spans="19:19" x14ac:dyDescent="0.3">
      <c r="S3138" t="s">
        <v>153</v>
      </c>
    </row>
    <row r="3139" spans="19:19" x14ac:dyDescent="0.3">
      <c r="S3139" t="s">
        <v>153</v>
      </c>
    </row>
    <row r="3140" spans="19:19" x14ac:dyDescent="0.3">
      <c r="S3140" t="s">
        <v>153</v>
      </c>
    </row>
    <row r="3141" spans="19:19" x14ac:dyDescent="0.3">
      <c r="S3141" t="s">
        <v>153</v>
      </c>
    </row>
    <row r="3142" spans="19:19" x14ac:dyDescent="0.3">
      <c r="S3142" t="s">
        <v>153</v>
      </c>
    </row>
    <row r="3143" spans="19:19" x14ac:dyDescent="0.3">
      <c r="S3143" t="s">
        <v>153</v>
      </c>
    </row>
    <row r="3144" spans="19:19" x14ac:dyDescent="0.3">
      <c r="S3144" t="s">
        <v>153</v>
      </c>
    </row>
    <row r="3145" spans="19:19" x14ac:dyDescent="0.3">
      <c r="S3145" t="s">
        <v>153</v>
      </c>
    </row>
    <row r="3146" spans="19:19" x14ac:dyDescent="0.3">
      <c r="S3146" t="s">
        <v>153</v>
      </c>
    </row>
    <row r="3147" spans="19:19" x14ac:dyDescent="0.3">
      <c r="S3147" t="s">
        <v>153</v>
      </c>
    </row>
    <row r="3148" spans="19:19" x14ac:dyDescent="0.3">
      <c r="S3148" t="s">
        <v>153</v>
      </c>
    </row>
    <row r="3149" spans="19:19" x14ac:dyDescent="0.3">
      <c r="S3149" t="s">
        <v>153</v>
      </c>
    </row>
    <row r="3150" spans="19:19" x14ac:dyDescent="0.3">
      <c r="S3150" t="s">
        <v>153</v>
      </c>
    </row>
    <row r="3151" spans="19:19" x14ac:dyDescent="0.3">
      <c r="S3151" t="s">
        <v>153</v>
      </c>
    </row>
    <row r="3152" spans="19:19" x14ac:dyDescent="0.3">
      <c r="S3152" t="s">
        <v>153</v>
      </c>
    </row>
    <row r="3153" spans="19:19" x14ac:dyDescent="0.3">
      <c r="S3153" t="s">
        <v>153</v>
      </c>
    </row>
    <row r="3154" spans="19:19" x14ac:dyDescent="0.3">
      <c r="S3154" t="s">
        <v>153</v>
      </c>
    </row>
    <row r="3155" spans="19:19" x14ac:dyDescent="0.3">
      <c r="S3155" t="s">
        <v>153</v>
      </c>
    </row>
    <row r="3156" spans="19:19" x14ac:dyDescent="0.3">
      <c r="S3156" t="s">
        <v>153</v>
      </c>
    </row>
    <row r="3157" spans="19:19" x14ac:dyDescent="0.3">
      <c r="S3157" t="s">
        <v>153</v>
      </c>
    </row>
    <row r="3158" spans="19:19" x14ac:dyDescent="0.3">
      <c r="S3158" t="s">
        <v>153</v>
      </c>
    </row>
    <row r="3159" spans="19:19" x14ac:dyDescent="0.3">
      <c r="S3159" t="s">
        <v>153</v>
      </c>
    </row>
    <row r="3160" spans="19:19" x14ac:dyDescent="0.3">
      <c r="S3160" t="s">
        <v>153</v>
      </c>
    </row>
    <row r="3161" spans="19:19" x14ac:dyDescent="0.3">
      <c r="S3161" t="s">
        <v>153</v>
      </c>
    </row>
    <row r="3162" spans="19:19" x14ac:dyDescent="0.3">
      <c r="S3162" t="s">
        <v>153</v>
      </c>
    </row>
    <row r="3163" spans="19:19" x14ac:dyDescent="0.3">
      <c r="S3163" t="s">
        <v>153</v>
      </c>
    </row>
    <row r="3164" spans="19:19" x14ac:dyDescent="0.3">
      <c r="S3164" t="s">
        <v>153</v>
      </c>
    </row>
    <row r="3165" spans="19:19" x14ac:dyDescent="0.3">
      <c r="S3165" t="s">
        <v>153</v>
      </c>
    </row>
    <row r="3166" spans="19:19" x14ac:dyDescent="0.3">
      <c r="S3166" t="s">
        <v>153</v>
      </c>
    </row>
    <row r="3167" spans="19:19" x14ac:dyDescent="0.3">
      <c r="S3167" t="s">
        <v>153</v>
      </c>
    </row>
    <row r="3168" spans="19:19" x14ac:dyDescent="0.3">
      <c r="S3168" t="s">
        <v>153</v>
      </c>
    </row>
    <row r="3169" spans="19:19" x14ac:dyDescent="0.3">
      <c r="S3169" t="s">
        <v>153</v>
      </c>
    </row>
    <row r="3170" spans="19:19" x14ac:dyDescent="0.3">
      <c r="S3170" t="s">
        <v>153</v>
      </c>
    </row>
    <row r="3171" spans="19:19" x14ac:dyDescent="0.3">
      <c r="S3171" t="s">
        <v>153</v>
      </c>
    </row>
    <row r="3172" spans="19:19" x14ac:dyDescent="0.3">
      <c r="S3172" t="s">
        <v>153</v>
      </c>
    </row>
    <row r="3173" spans="19:19" x14ac:dyDescent="0.3">
      <c r="S3173" t="s">
        <v>153</v>
      </c>
    </row>
    <row r="3174" spans="19:19" x14ac:dyDescent="0.3">
      <c r="S3174" t="s">
        <v>153</v>
      </c>
    </row>
    <row r="3175" spans="19:19" x14ac:dyDescent="0.3">
      <c r="S3175" t="s">
        <v>153</v>
      </c>
    </row>
    <row r="3176" spans="19:19" x14ac:dyDescent="0.3">
      <c r="S3176" t="s">
        <v>153</v>
      </c>
    </row>
    <row r="3177" spans="19:19" x14ac:dyDescent="0.3">
      <c r="S3177" t="s">
        <v>153</v>
      </c>
    </row>
    <row r="3178" spans="19:19" x14ac:dyDescent="0.3">
      <c r="S3178" t="s">
        <v>153</v>
      </c>
    </row>
    <row r="3179" spans="19:19" x14ac:dyDescent="0.3">
      <c r="S3179" t="s">
        <v>153</v>
      </c>
    </row>
    <row r="3180" spans="19:19" x14ac:dyDescent="0.3">
      <c r="S3180" t="s">
        <v>153</v>
      </c>
    </row>
    <row r="3181" spans="19:19" x14ac:dyDescent="0.3">
      <c r="S3181" t="s">
        <v>153</v>
      </c>
    </row>
    <row r="3182" spans="19:19" x14ac:dyDescent="0.3">
      <c r="S3182" t="s">
        <v>153</v>
      </c>
    </row>
    <row r="3183" spans="19:19" x14ac:dyDescent="0.3">
      <c r="S3183" t="s">
        <v>153</v>
      </c>
    </row>
    <row r="3184" spans="19:19" x14ac:dyDescent="0.3">
      <c r="S3184" t="s">
        <v>153</v>
      </c>
    </row>
    <row r="3185" spans="19:19" x14ac:dyDescent="0.3">
      <c r="S3185" t="s">
        <v>153</v>
      </c>
    </row>
    <row r="3186" spans="19:19" x14ac:dyDescent="0.3">
      <c r="S3186" t="s">
        <v>153</v>
      </c>
    </row>
    <row r="3187" spans="19:19" x14ac:dyDescent="0.3">
      <c r="S3187" t="s">
        <v>153</v>
      </c>
    </row>
    <row r="3188" spans="19:19" x14ac:dyDescent="0.3">
      <c r="S3188" t="s">
        <v>153</v>
      </c>
    </row>
    <row r="3189" spans="19:19" x14ac:dyDescent="0.3">
      <c r="S3189" t="s">
        <v>153</v>
      </c>
    </row>
    <row r="3190" spans="19:19" x14ac:dyDescent="0.3">
      <c r="S3190" t="s">
        <v>153</v>
      </c>
    </row>
    <row r="3191" spans="19:19" x14ac:dyDescent="0.3">
      <c r="S3191" t="s">
        <v>153</v>
      </c>
    </row>
    <row r="3192" spans="19:19" x14ac:dyDescent="0.3">
      <c r="S3192" t="s">
        <v>153</v>
      </c>
    </row>
    <row r="3193" spans="19:19" x14ac:dyDescent="0.3">
      <c r="S3193" t="s">
        <v>153</v>
      </c>
    </row>
    <row r="3194" spans="19:19" x14ac:dyDescent="0.3">
      <c r="S3194" t="s">
        <v>153</v>
      </c>
    </row>
    <row r="3195" spans="19:19" x14ac:dyDescent="0.3">
      <c r="S3195" t="s">
        <v>153</v>
      </c>
    </row>
    <row r="3196" spans="19:19" x14ac:dyDescent="0.3">
      <c r="S3196" t="s">
        <v>153</v>
      </c>
    </row>
    <row r="3197" spans="19:19" x14ac:dyDescent="0.3">
      <c r="S3197" t="s">
        <v>153</v>
      </c>
    </row>
    <row r="3198" spans="19:19" x14ac:dyDescent="0.3">
      <c r="S3198" t="s">
        <v>153</v>
      </c>
    </row>
    <row r="3199" spans="19:19" x14ac:dyDescent="0.3">
      <c r="S3199" t="s">
        <v>153</v>
      </c>
    </row>
    <row r="3200" spans="19:19" x14ac:dyDescent="0.3">
      <c r="S3200" t="s">
        <v>153</v>
      </c>
    </row>
    <row r="3201" spans="19:19" x14ac:dyDescent="0.3">
      <c r="S3201" t="s">
        <v>153</v>
      </c>
    </row>
    <row r="3202" spans="19:19" x14ac:dyDescent="0.3">
      <c r="S3202" t="s">
        <v>153</v>
      </c>
    </row>
    <row r="3203" spans="19:19" x14ac:dyDescent="0.3">
      <c r="S3203" t="s">
        <v>153</v>
      </c>
    </row>
    <row r="3204" spans="19:19" x14ac:dyDescent="0.3">
      <c r="S3204" t="s">
        <v>153</v>
      </c>
    </row>
    <row r="3205" spans="19:19" x14ac:dyDescent="0.3">
      <c r="S3205" t="s">
        <v>153</v>
      </c>
    </row>
    <row r="3206" spans="19:19" x14ac:dyDescent="0.3">
      <c r="S3206" t="s">
        <v>153</v>
      </c>
    </row>
    <row r="3207" spans="19:19" x14ac:dyDescent="0.3">
      <c r="S3207" t="s">
        <v>153</v>
      </c>
    </row>
    <row r="3208" spans="19:19" x14ac:dyDescent="0.3">
      <c r="S3208" t="s">
        <v>153</v>
      </c>
    </row>
    <row r="3209" spans="19:19" x14ac:dyDescent="0.3">
      <c r="S3209" t="s">
        <v>153</v>
      </c>
    </row>
    <row r="3210" spans="19:19" x14ac:dyDescent="0.3">
      <c r="S3210" t="s">
        <v>153</v>
      </c>
    </row>
    <row r="3211" spans="19:19" x14ac:dyDescent="0.3">
      <c r="S3211" t="s">
        <v>153</v>
      </c>
    </row>
    <row r="3212" spans="19:19" x14ac:dyDescent="0.3">
      <c r="S3212" t="s">
        <v>153</v>
      </c>
    </row>
    <row r="3213" spans="19:19" x14ac:dyDescent="0.3">
      <c r="S3213" t="s">
        <v>153</v>
      </c>
    </row>
    <row r="3214" spans="19:19" x14ac:dyDescent="0.3">
      <c r="S3214" t="s">
        <v>153</v>
      </c>
    </row>
    <row r="3215" spans="19:19" x14ac:dyDescent="0.3">
      <c r="S3215" t="s">
        <v>153</v>
      </c>
    </row>
    <row r="3216" spans="19:19" x14ac:dyDescent="0.3">
      <c r="S3216" t="s">
        <v>153</v>
      </c>
    </row>
    <row r="3217" spans="19:19" x14ac:dyDescent="0.3">
      <c r="S3217" t="s">
        <v>153</v>
      </c>
    </row>
    <row r="3218" spans="19:19" x14ac:dyDescent="0.3">
      <c r="S3218" t="s">
        <v>153</v>
      </c>
    </row>
    <row r="3219" spans="19:19" x14ac:dyDescent="0.3">
      <c r="S3219" t="s">
        <v>153</v>
      </c>
    </row>
    <row r="3220" spans="19:19" x14ac:dyDescent="0.3">
      <c r="S3220" t="s">
        <v>153</v>
      </c>
    </row>
    <row r="3221" spans="19:19" x14ac:dyDescent="0.3">
      <c r="S3221" t="s">
        <v>153</v>
      </c>
    </row>
    <row r="3222" spans="19:19" x14ac:dyDescent="0.3">
      <c r="S3222" t="s">
        <v>153</v>
      </c>
    </row>
    <row r="3223" spans="19:19" x14ac:dyDescent="0.3">
      <c r="S3223" t="s">
        <v>153</v>
      </c>
    </row>
    <row r="3224" spans="19:19" x14ac:dyDescent="0.3">
      <c r="S3224" t="s">
        <v>153</v>
      </c>
    </row>
    <row r="3225" spans="19:19" x14ac:dyDescent="0.3">
      <c r="S3225" t="s">
        <v>153</v>
      </c>
    </row>
    <row r="3226" spans="19:19" x14ac:dyDescent="0.3">
      <c r="S3226" t="s">
        <v>153</v>
      </c>
    </row>
    <row r="3227" spans="19:19" x14ac:dyDescent="0.3">
      <c r="S3227" t="s">
        <v>153</v>
      </c>
    </row>
    <row r="3228" spans="19:19" x14ac:dyDescent="0.3">
      <c r="S3228" t="s">
        <v>153</v>
      </c>
    </row>
    <row r="3229" spans="19:19" x14ac:dyDescent="0.3">
      <c r="S3229" t="s">
        <v>153</v>
      </c>
    </row>
    <row r="3230" spans="19:19" x14ac:dyDescent="0.3">
      <c r="S3230" t="s">
        <v>153</v>
      </c>
    </row>
    <row r="3231" spans="19:19" x14ac:dyDescent="0.3">
      <c r="S3231" t="s">
        <v>153</v>
      </c>
    </row>
    <row r="3232" spans="19:19" x14ac:dyDescent="0.3">
      <c r="S3232" t="s">
        <v>153</v>
      </c>
    </row>
    <row r="3233" spans="19:19" x14ac:dyDescent="0.3">
      <c r="S3233" t="s">
        <v>153</v>
      </c>
    </row>
    <row r="3234" spans="19:19" x14ac:dyDescent="0.3">
      <c r="S3234" t="s">
        <v>153</v>
      </c>
    </row>
    <row r="3235" spans="19:19" x14ac:dyDescent="0.3">
      <c r="S3235" t="s">
        <v>153</v>
      </c>
    </row>
    <row r="3236" spans="19:19" x14ac:dyDescent="0.3">
      <c r="S3236" t="s">
        <v>153</v>
      </c>
    </row>
    <row r="3237" spans="19:19" x14ac:dyDescent="0.3">
      <c r="S3237" t="s">
        <v>153</v>
      </c>
    </row>
    <row r="3238" spans="19:19" x14ac:dyDescent="0.3">
      <c r="S3238" t="s">
        <v>153</v>
      </c>
    </row>
    <row r="3239" spans="19:19" x14ac:dyDescent="0.3">
      <c r="S3239" t="s">
        <v>153</v>
      </c>
    </row>
    <row r="3240" spans="19:19" x14ac:dyDescent="0.3">
      <c r="S3240" t="s">
        <v>153</v>
      </c>
    </row>
    <row r="3241" spans="19:19" x14ac:dyDescent="0.3">
      <c r="S3241" t="s">
        <v>153</v>
      </c>
    </row>
    <row r="3242" spans="19:19" x14ac:dyDescent="0.3">
      <c r="S3242" t="s">
        <v>153</v>
      </c>
    </row>
    <row r="3243" spans="19:19" x14ac:dyDescent="0.3">
      <c r="S3243" t="s">
        <v>153</v>
      </c>
    </row>
    <row r="3244" spans="19:19" x14ac:dyDescent="0.3">
      <c r="S3244" t="s">
        <v>153</v>
      </c>
    </row>
    <row r="3245" spans="19:19" x14ac:dyDescent="0.3">
      <c r="S3245" t="s">
        <v>153</v>
      </c>
    </row>
    <row r="3246" spans="19:19" x14ac:dyDescent="0.3">
      <c r="S3246" t="s">
        <v>153</v>
      </c>
    </row>
    <row r="3247" spans="19:19" x14ac:dyDescent="0.3">
      <c r="S3247" t="s">
        <v>153</v>
      </c>
    </row>
    <row r="3248" spans="19:19" x14ac:dyDescent="0.3">
      <c r="S3248" t="s">
        <v>153</v>
      </c>
    </row>
    <row r="3249" spans="19:19" x14ac:dyDescent="0.3">
      <c r="S3249" t="s">
        <v>153</v>
      </c>
    </row>
    <row r="3250" spans="19:19" x14ac:dyDescent="0.3">
      <c r="S3250" t="s">
        <v>153</v>
      </c>
    </row>
    <row r="3251" spans="19:19" x14ac:dyDescent="0.3">
      <c r="S3251" t="s">
        <v>153</v>
      </c>
    </row>
    <row r="3252" spans="19:19" x14ac:dyDescent="0.3">
      <c r="S3252" t="s">
        <v>153</v>
      </c>
    </row>
    <row r="3253" spans="19:19" x14ac:dyDescent="0.3">
      <c r="S3253" t="s">
        <v>153</v>
      </c>
    </row>
    <row r="3254" spans="19:19" x14ac:dyDescent="0.3">
      <c r="S3254" t="s">
        <v>153</v>
      </c>
    </row>
    <row r="3255" spans="19:19" x14ac:dyDescent="0.3">
      <c r="S3255" t="s">
        <v>153</v>
      </c>
    </row>
    <row r="3256" spans="19:19" x14ac:dyDescent="0.3">
      <c r="S3256" t="s">
        <v>153</v>
      </c>
    </row>
    <row r="3257" spans="19:19" x14ac:dyDescent="0.3">
      <c r="S3257" t="s">
        <v>153</v>
      </c>
    </row>
    <row r="3258" spans="19:19" x14ac:dyDescent="0.3">
      <c r="S3258" t="s">
        <v>153</v>
      </c>
    </row>
    <row r="3259" spans="19:19" x14ac:dyDescent="0.3">
      <c r="S3259" t="s">
        <v>153</v>
      </c>
    </row>
    <row r="3260" spans="19:19" x14ac:dyDescent="0.3">
      <c r="S3260" t="s">
        <v>153</v>
      </c>
    </row>
    <row r="3261" spans="19:19" x14ac:dyDescent="0.3">
      <c r="S3261" t="s">
        <v>153</v>
      </c>
    </row>
    <row r="3262" spans="19:19" x14ac:dyDescent="0.3">
      <c r="S3262" t="s">
        <v>153</v>
      </c>
    </row>
    <row r="3263" spans="19:19" x14ac:dyDescent="0.3">
      <c r="S3263" t="s">
        <v>153</v>
      </c>
    </row>
    <row r="3264" spans="19:19" x14ac:dyDescent="0.3">
      <c r="S3264" t="s">
        <v>153</v>
      </c>
    </row>
    <row r="3265" spans="19:19" x14ac:dyDescent="0.3">
      <c r="S3265" t="s">
        <v>153</v>
      </c>
    </row>
    <row r="3266" spans="19:19" x14ac:dyDescent="0.3">
      <c r="S3266" t="s">
        <v>153</v>
      </c>
    </row>
    <row r="3267" spans="19:19" x14ac:dyDescent="0.3">
      <c r="S3267" t="s">
        <v>153</v>
      </c>
    </row>
    <row r="3268" spans="19:19" x14ac:dyDescent="0.3">
      <c r="S3268" t="s">
        <v>153</v>
      </c>
    </row>
    <row r="3269" spans="19:19" x14ac:dyDescent="0.3">
      <c r="S3269" t="s">
        <v>153</v>
      </c>
    </row>
    <row r="3270" spans="19:19" x14ac:dyDescent="0.3">
      <c r="S3270" t="s">
        <v>153</v>
      </c>
    </row>
    <row r="3271" spans="19:19" x14ac:dyDescent="0.3">
      <c r="S3271" t="s">
        <v>153</v>
      </c>
    </row>
    <row r="3272" spans="19:19" x14ac:dyDescent="0.3">
      <c r="S3272" t="s">
        <v>153</v>
      </c>
    </row>
    <row r="3273" spans="19:19" x14ac:dyDescent="0.3">
      <c r="S3273" t="s">
        <v>153</v>
      </c>
    </row>
    <row r="3274" spans="19:19" x14ac:dyDescent="0.3">
      <c r="S3274" t="s">
        <v>153</v>
      </c>
    </row>
    <row r="3275" spans="19:19" x14ac:dyDescent="0.3">
      <c r="S3275" t="s">
        <v>153</v>
      </c>
    </row>
    <row r="3276" spans="19:19" x14ac:dyDescent="0.3">
      <c r="S3276" t="s">
        <v>153</v>
      </c>
    </row>
    <row r="3277" spans="19:19" x14ac:dyDescent="0.3">
      <c r="S3277" t="s">
        <v>153</v>
      </c>
    </row>
    <row r="3278" spans="19:19" x14ac:dyDescent="0.3">
      <c r="S3278" t="s">
        <v>153</v>
      </c>
    </row>
    <row r="3279" spans="19:19" x14ac:dyDescent="0.3">
      <c r="S3279" t="s">
        <v>153</v>
      </c>
    </row>
    <row r="3280" spans="19:19" x14ac:dyDescent="0.3">
      <c r="S3280" t="s">
        <v>153</v>
      </c>
    </row>
    <row r="3281" spans="19:19" x14ac:dyDescent="0.3">
      <c r="S3281" t="s">
        <v>153</v>
      </c>
    </row>
    <row r="3282" spans="19:19" x14ac:dyDescent="0.3">
      <c r="S3282" t="s">
        <v>153</v>
      </c>
    </row>
    <row r="3283" spans="19:19" x14ac:dyDescent="0.3">
      <c r="S3283" t="s">
        <v>153</v>
      </c>
    </row>
    <row r="3284" spans="19:19" x14ac:dyDescent="0.3">
      <c r="S3284" t="s">
        <v>153</v>
      </c>
    </row>
    <row r="3285" spans="19:19" x14ac:dyDescent="0.3">
      <c r="S3285" t="s">
        <v>153</v>
      </c>
    </row>
    <row r="3286" spans="19:19" x14ac:dyDescent="0.3">
      <c r="S3286" t="s">
        <v>153</v>
      </c>
    </row>
    <row r="3287" spans="19:19" x14ac:dyDescent="0.3">
      <c r="S3287" t="s">
        <v>153</v>
      </c>
    </row>
    <row r="3288" spans="19:19" x14ac:dyDescent="0.3">
      <c r="S3288" t="s">
        <v>153</v>
      </c>
    </row>
    <row r="3289" spans="19:19" x14ac:dyDescent="0.3">
      <c r="S3289" t="s">
        <v>153</v>
      </c>
    </row>
    <row r="3290" spans="19:19" x14ac:dyDescent="0.3">
      <c r="S3290" t="s">
        <v>153</v>
      </c>
    </row>
    <row r="3291" spans="19:19" x14ac:dyDescent="0.3">
      <c r="S3291" t="s">
        <v>153</v>
      </c>
    </row>
    <row r="3292" spans="19:19" x14ac:dyDescent="0.3">
      <c r="S3292" t="s">
        <v>153</v>
      </c>
    </row>
    <row r="3293" spans="19:19" x14ac:dyDescent="0.3">
      <c r="S3293" t="s">
        <v>153</v>
      </c>
    </row>
    <row r="3294" spans="19:19" x14ac:dyDescent="0.3">
      <c r="S3294" t="s">
        <v>153</v>
      </c>
    </row>
    <row r="3295" spans="19:19" x14ac:dyDescent="0.3">
      <c r="S3295" t="s">
        <v>153</v>
      </c>
    </row>
    <row r="3296" spans="19:19" x14ac:dyDescent="0.3">
      <c r="S3296" t="s">
        <v>153</v>
      </c>
    </row>
    <row r="3297" spans="19:19" x14ac:dyDescent="0.3">
      <c r="S3297" t="s">
        <v>153</v>
      </c>
    </row>
    <row r="3298" spans="19:19" x14ac:dyDescent="0.3">
      <c r="S3298" t="s">
        <v>153</v>
      </c>
    </row>
    <row r="3299" spans="19:19" x14ac:dyDescent="0.3">
      <c r="S3299" t="s">
        <v>153</v>
      </c>
    </row>
    <row r="3300" spans="19:19" x14ac:dyDescent="0.3">
      <c r="S3300" t="s">
        <v>153</v>
      </c>
    </row>
    <row r="3301" spans="19:19" x14ac:dyDescent="0.3">
      <c r="S3301" t="s">
        <v>153</v>
      </c>
    </row>
    <row r="3302" spans="19:19" x14ac:dyDescent="0.3">
      <c r="S3302" t="s">
        <v>153</v>
      </c>
    </row>
    <row r="3303" spans="19:19" x14ac:dyDescent="0.3">
      <c r="S3303" t="s">
        <v>153</v>
      </c>
    </row>
    <row r="3304" spans="19:19" x14ac:dyDescent="0.3">
      <c r="S3304" t="s">
        <v>153</v>
      </c>
    </row>
    <row r="3305" spans="19:19" x14ac:dyDescent="0.3">
      <c r="S3305" t="s">
        <v>153</v>
      </c>
    </row>
    <row r="3306" spans="19:19" x14ac:dyDescent="0.3">
      <c r="S3306" t="s">
        <v>153</v>
      </c>
    </row>
    <row r="3307" spans="19:19" x14ac:dyDescent="0.3">
      <c r="S3307" t="s">
        <v>153</v>
      </c>
    </row>
    <row r="3308" spans="19:19" x14ac:dyDescent="0.3">
      <c r="S3308" t="s">
        <v>153</v>
      </c>
    </row>
    <row r="3309" spans="19:19" x14ac:dyDescent="0.3">
      <c r="S3309" t="s">
        <v>153</v>
      </c>
    </row>
    <row r="3310" spans="19:19" x14ac:dyDescent="0.3">
      <c r="S3310" t="s">
        <v>153</v>
      </c>
    </row>
    <row r="3311" spans="19:19" x14ac:dyDescent="0.3">
      <c r="S3311" t="s">
        <v>153</v>
      </c>
    </row>
    <row r="3312" spans="19:19" x14ac:dyDescent="0.3">
      <c r="S3312" t="s">
        <v>153</v>
      </c>
    </row>
    <row r="3313" spans="19:19" x14ac:dyDescent="0.3">
      <c r="S3313" t="s">
        <v>153</v>
      </c>
    </row>
    <row r="3314" spans="19:19" x14ac:dyDescent="0.3">
      <c r="S3314" t="s">
        <v>153</v>
      </c>
    </row>
    <row r="3315" spans="19:19" x14ac:dyDescent="0.3">
      <c r="S3315" t="s">
        <v>153</v>
      </c>
    </row>
    <row r="3316" spans="19:19" x14ac:dyDescent="0.3">
      <c r="S3316" t="s">
        <v>153</v>
      </c>
    </row>
    <row r="3317" spans="19:19" x14ac:dyDescent="0.3">
      <c r="S3317" t="s">
        <v>153</v>
      </c>
    </row>
    <row r="3318" spans="19:19" x14ac:dyDescent="0.3">
      <c r="S3318" t="s">
        <v>153</v>
      </c>
    </row>
    <row r="3319" spans="19:19" x14ac:dyDescent="0.3">
      <c r="S3319" t="s">
        <v>153</v>
      </c>
    </row>
    <row r="3320" spans="19:19" x14ac:dyDescent="0.3">
      <c r="S3320" t="s">
        <v>153</v>
      </c>
    </row>
    <row r="3321" spans="19:19" x14ac:dyDescent="0.3">
      <c r="S3321" t="s">
        <v>153</v>
      </c>
    </row>
    <row r="3322" spans="19:19" x14ac:dyDescent="0.3">
      <c r="S3322" t="s">
        <v>153</v>
      </c>
    </row>
    <row r="3323" spans="19:19" x14ac:dyDescent="0.3">
      <c r="S3323" t="s">
        <v>153</v>
      </c>
    </row>
    <row r="3324" spans="19:19" x14ac:dyDescent="0.3">
      <c r="S3324" t="s">
        <v>153</v>
      </c>
    </row>
    <row r="3325" spans="19:19" x14ac:dyDescent="0.3">
      <c r="S3325" t="s">
        <v>153</v>
      </c>
    </row>
    <row r="3326" spans="19:19" x14ac:dyDescent="0.3">
      <c r="S3326" t="s">
        <v>153</v>
      </c>
    </row>
    <row r="3327" spans="19:19" x14ac:dyDescent="0.3">
      <c r="S3327" t="s">
        <v>153</v>
      </c>
    </row>
    <row r="3328" spans="19:19" x14ac:dyDescent="0.3">
      <c r="S3328" t="s">
        <v>153</v>
      </c>
    </row>
    <row r="3329" spans="19:19" x14ac:dyDescent="0.3">
      <c r="S3329" t="s">
        <v>153</v>
      </c>
    </row>
    <row r="3330" spans="19:19" x14ac:dyDescent="0.3">
      <c r="S3330" t="s">
        <v>153</v>
      </c>
    </row>
    <row r="3331" spans="19:19" x14ac:dyDescent="0.3">
      <c r="S3331" t="s">
        <v>153</v>
      </c>
    </row>
    <row r="3332" spans="19:19" x14ac:dyDescent="0.3">
      <c r="S3332" t="s">
        <v>153</v>
      </c>
    </row>
    <row r="3333" spans="19:19" x14ac:dyDescent="0.3">
      <c r="S3333" t="s">
        <v>153</v>
      </c>
    </row>
    <row r="3334" spans="19:19" x14ac:dyDescent="0.3">
      <c r="S3334" t="s">
        <v>153</v>
      </c>
    </row>
    <row r="3335" spans="19:19" x14ac:dyDescent="0.3">
      <c r="S3335" t="s">
        <v>153</v>
      </c>
    </row>
    <row r="3336" spans="19:19" x14ac:dyDescent="0.3">
      <c r="S3336" t="s">
        <v>153</v>
      </c>
    </row>
    <row r="3337" spans="19:19" x14ac:dyDescent="0.3">
      <c r="S3337" t="s">
        <v>153</v>
      </c>
    </row>
    <row r="3338" spans="19:19" x14ac:dyDescent="0.3">
      <c r="S3338" t="s">
        <v>153</v>
      </c>
    </row>
    <row r="3339" spans="19:19" x14ac:dyDescent="0.3">
      <c r="S3339" t="s">
        <v>153</v>
      </c>
    </row>
    <row r="3340" spans="19:19" x14ac:dyDescent="0.3">
      <c r="S3340" t="s">
        <v>153</v>
      </c>
    </row>
    <row r="3341" spans="19:19" x14ac:dyDescent="0.3">
      <c r="S3341" t="s">
        <v>153</v>
      </c>
    </row>
    <row r="3342" spans="19:19" x14ac:dyDescent="0.3">
      <c r="S3342" t="s">
        <v>153</v>
      </c>
    </row>
    <row r="3343" spans="19:19" x14ac:dyDescent="0.3">
      <c r="S3343" t="s">
        <v>153</v>
      </c>
    </row>
    <row r="3344" spans="19:19" x14ac:dyDescent="0.3">
      <c r="S3344" t="s">
        <v>153</v>
      </c>
    </row>
    <row r="3345" spans="19:19" x14ac:dyDescent="0.3">
      <c r="S3345" t="s">
        <v>153</v>
      </c>
    </row>
    <row r="3346" spans="19:19" x14ac:dyDescent="0.3">
      <c r="S3346" t="s">
        <v>153</v>
      </c>
    </row>
    <row r="3347" spans="19:19" x14ac:dyDescent="0.3">
      <c r="S3347" t="s">
        <v>153</v>
      </c>
    </row>
    <row r="3348" spans="19:19" x14ac:dyDescent="0.3">
      <c r="S3348" t="s">
        <v>153</v>
      </c>
    </row>
    <row r="3349" spans="19:19" x14ac:dyDescent="0.3">
      <c r="S3349" t="s">
        <v>153</v>
      </c>
    </row>
    <row r="3350" spans="19:19" x14ac:dyDescent="0.3">
      <c r="S3350" t="s">
        <v>153</v>
      </c>
    </row>
    <row r="3351" spans="19:19" x14ac:dyDescent="0.3">
      <c r="S3351" t="s">
        <v>153</v>
      </c>
    </row>
    <row r="3352" spans="19:19" x14ac:dyDescent="0.3">
      <c r="S3352" t="s">
        <v>153</v>
      </c>
    </row>
    <row r="3353" spans="19:19" x14ac:dyDescent="0.3">
      <c r="S3353" t="s">
        <v>153</v>
      </c>
    </row>
    <row r="3354" spans="19:19" x14ac:dyDescent="0.3">
      <c r="S3354" t="s">
        <v>153</v>
      </c>
    </row>
    <row r="3355" spans="19:19" x14ac:dyDescent="0.3">
      <c r="S3355" t="s">
        <v>153</v>
      </c>
    </row>
    <row r="3356" spans="19:19" x14ac:dyDescent="0.3">
      <c r="S3356" t="s">
        <v>153</v>
      </c>
    </row>
    <row r="3357" spans="19:19" x14ac:dyDescent="0.3">
      <c r="S3357" t="s">
        <v>153</v>
      </c>
    </row>
    <row r="3358" spans="19:19" x14ac:dyDescent="0.3">
      <c r="S3358" t="s">
        <v>153</v>
      </c>
    </row>
    <row r="3359" spans="19:19" x14ac:dyDescent="0.3">
      <c r="S3359" t="s">
        <v>153</v>
      </c>
    </row>
    <row r="3360" spans="19:19" x14ac:dyDescent="0.3">
      <c r="S3360" t="s">
        <v>153</v>
      </c>
    </row>
    <row r="3361" spans="19:19" x14ac:dyDescent="0.3">
      <c r="S3361" t="s">
        <v>153</v>
      </c>
    </row>
    <row r="3362" spans="19:19" x14ac:dyDescent="0.3">
      <c r="S3362" t="s">
        <v>153</v>
      </c>
    </row>
    <row r="3363" spans="19:19" x14ac:dyDescent="0.3">
      <c r="S3363" t="s">
        <v>153</v>
      </c>
    </row>
    <row r="3364" spans="19:19" x14ac:dyDescent="0.3">
      <c r="S3364" t="s">
        <v>153</v>
      </c>
    </row>
    <row r="3365" spans="19:19" x14ac:dyDescent="0.3">
      <c r="S3365" t="s">
        <v>153</v>
      </c>
    </row>
    <row r="3366" spans="19:19" x14ac:dyDescent="0.3">
      <c r="S3366" t="s">
        <v>153</v>
      </c>
    </row>
    <row r="3367" spans="19:19" x14ac:dyDescent="0.3">
      <c r="S3367" t="s">
        <v>153</v>
      </c>
    </row>
    <row r="3368" spans="19:19" x14ac:dyDescent="0.3">
      <c r="S3368" t="s">
        <v>153</v>
      </c>
    </row>
    <row r="3369" spans="19:19" x14ac:dyDescent="0.3">
      <c r="S3369" t="s">
        <v>153</v>
      </c>
    </row>
    <row r="3370" spans="19:19" x14ac:dyDescent="0.3">
      <c r="S3370" t="s">
        <v>153</v>
      </c>
    </row>
    <row r="3371" spans="19:19" x14ac:dyDescent="0.3">
      <c r="S3371" t="s">
        <v>153</v>
      </c>
    </row>
    <row r="3372" spans="19:19" x14ac:dyDescent="0.3">
      <c r="S3372" t="s">
        <v>153</v>
      </c>
    </row>
    <row r="3373" spans="19:19" x14ac:dyDescent="0.3">
      <c r="S3373" t="s">
        <v>153</v>
      </c>
    </row>
    <row r="3374" spans="19:19" x14ac:dyDescent="0.3">
      <c r="S3374" t="s">
        <v>153</v>
      </c>
    </row>
    <row r="3375" spans="19:19" x14ac:dyDescent="0.3">
      <c r="S3375" t="s">
        <v>153</v>
      </c>
    </row>
    <row r="3376" spans="19:19" x14ac:dyDescent="0.3">
      <c r="S3376" t="s">
        <v>153</v>
      </c>
    </row>
    <row r="3377" spans="19:19" x14ac:dyDescent="0.3">
      <c r="S3377" t="s">
        <v>153</v>
      </c>
    </row>
    <row r="3378" spans="19:19" x14ac:dyDescent="0.3">
      <c r="S3378" t="s">
        <v>153</v>
      </c>
    </row>
    <row r="3379" spans="19:19" x14ac:dyDescent="0.3">
      <c r="S3379" t="s">
        <v>153</v>
      </c>
    </row>
    <row r="3380" spans="19:19" x14ac:dyDescent="0.3">
      <c r="S3380" t="s">
        <v>153</v>
      </c>
    </row>
    <row r="3381" spans="19:19" x14ac:dyDescent="0.3">
      <c r="S3381" t="s">
        <v>153</v>
      </c>
    </row>
    <row r="3382" spans="19:19" x14ac:dyDescent="0.3">
      <c r="S3382" t="s">
        <v>153</v>
      </c>
    </row>
    <row r="3383" spans="19:19" x14ac:dyDescent="0.3">
      <c r="S3383" t="s">
        <v>153</v>
      </c>
    </row>
    <row r="3384" spans="19:19" x14ac:dyDescent="0.3">
      <c r="S3384" t="s">
        <v>153</v>
      </c>
    </row>
    <row r="3385" spans="19:19" x14ac:dyDescent="0.3">
      <c r="S3385" t="s">
        <v>153</v>
      </c>
    </row>
    <row r="3386" spans="19:19" x14ac:dyDescent="0.3">
      <c r="S3386" t="s">
        <v>153</v>
      </c>
    </row>
    <row r="3387" spans="19:19" x14ac:dyDescent="0.3">
      <c r="S3387" t="s">
        <v>153</v>
      </c>
    </row>
    <row r="3388" spans="19:19" x14ac:dyDescent="0.3">
      <c r="S3388" t="s">
        <v>153</v>
      </c>
    </row>
    <row r="3389" spans="19:19" x14ac:dyDescent="0.3">
      <c r="S3389" t="s">
        <v>153</v>
      </c>
    </row>
    <row r="3390" spans="19:19" x14ac:dyDescent="0.3">
      <c r="S3390" t="s">
        <v>153</v>
      </c>
    </row>
    <row r="3391" spans="19:19" x14ac:dyDescent="0.3">
      <c r="S3391" t="s">
        <v>153</v>
      </c>
    </row>
    <row r="3392" spans="19:19" x14ac:dyDescent="0.3">
      <c r="S3392" t="s">
        <v>153</v>
      </c>
    </row>
    <row r="3393" spans="19:19" x14ac:dyDescent="0.3">
      <c r="S3393" t="s">
        <v>153</v>
      </c>
    </row>
    <row r="3394" spans="19:19" x14ac:dyDescent="0.3">
      <c r="S3394" t="s">
        <v>153</v>
      </c>
    </row>
    <row r="3395" spans="19:19" x14ac:dyDescent="0.3">
      <c r="S3395" t="s">
        <v>153</v>
      </c>
    </row>
    <row r="3396" spans="19:19" x14ac:dyDescent="0.3">
      <c r="S3396" t="s">
        <v>153</v>
      </c>
    </row>
    <row r="3397" spans="19:19" x14ac:dyDescent="0.3">
      <c r="S3397" t="s">
        <v>153</v>
      </c>
    </row>
    <row r="3398" spans="19:19" x14ac:dyDescent="0.3">
      <c r="S3398" t="s">
        <v>153</v>
      </c>
    </row>
    <row r="3399" spans="19:19" x14ac:dyDescent="0.3">
      <c r="S3399" t="s">
        <v>153</v>
      </c>
    </row>
    <row r="3400" spans="19:19" x14ac:dyDescent="0.3">
      <c r="S3400" t="s">
        <v>153</v>
      </c>
    </row>
    <row r="3401" spans="19:19" x14ac:dyDescent="0.3">
      <c r="S3401" t="s">
        <v>153</v>
      </c>
    </row>
    <row r="3402" spans="19:19" x14ac:dyDescent="0.3">
      <c r="S3402" t="s">
        <v>153</v>
      </c>
    </row>
    <row r="3403" spans="19:19" x14ac:dyDescent="0.3">
      <c r="S3403" t="s">
        <v>153</v>
      </c>
    </row>
    <row r="3404" spans="19:19" x14ac:dyDescent="0.3">
      <c r="S3404" t="s">
        <v>153</v>
      </c>
    </row>
    <row r="3405" spans="19:19" x14ac:dyDescent="0.3">
      <c r="S3405" t="s">
        <v>153</v>
      </c>
    </row>
    <row r="3406" spans="19:19" x14ac:dyDescent="0.3">
      <c r="S3406" t="s">
        <v>153</v>
      </c>
    </row>
    <row r="3407" spans="19:19" x14ac:dyDescent="0.3">
      <c r="S3407" t="s">
        <v>153</v>
      </c>
    </row>
    <row r="3408" spans="19:19" x14ac:dyDescent="0.3">
      <c r="S3408" t="s">
        <v>153</v>
      </c>
    </row>
    <row r="3409" spans="19:19" x14ac:dyDescent="0.3">
      <c r="S3409" t="s">
        <v>153</v>
      </c>
    </row>
    <row r="3410" spans="19:19" x14ac:dyDescent="0.3">
      <c r="S3410" t="s">
        <v>153</v>
      </c>
    </row>
    <row r="3411" spans="19:19" x14ac:dyDescent="0.3">
      <c r="S3411" t="s">
        <v>153</v>
      </c>
    </row>
    <row r="3412" spans="19:19" x14ac:dyDescent="0.3">
      <c r="S3412" t="s">
        <v>153</v>
      </c>
    </row>
    <row r="3413" spans="19:19" x14ac:dyDescent="0.3">
      <c r="S3413" t="s">
        <v>153</v>
      </c>
    </row>
    <row r="3414" spans="19:19" x14ac:dyDescent="0.3">
      <c r="S3414" t="s">
        <v>153</v>
      </c>
    </row>
    <row r="3415" spans="19:19" x14ac:dyDescent="0.3">
      <c r="S3415" t="s">
        <v>153</v>
      </c>
    </row>
    <row r="3416" spans="19:19" x14ac:dyDescent="0.3">
      <c r="S3416" t="s">
        <v>153</v>
      </c>
    </row>
    <row r="3417" spans="19:19" x14ac:dyDescent="0.3">
      <c r="S3417" t="s">
        <v>153</v>
      </c>
    </row>
    <row r="3418" spans="19:19" x14ac:dyDescent="0.3">
      <c r="S3418" t="s">
        <v>153</v>
      </c>
    </row>
    <row r="3419" spans="19:19" x14ac:dyDescent="0.3">
      <c r="S3419" t="s">
        <v>153</v>
      </c>
    </row>
    <row r="3420" spans="19:19" x14ac:dyDescent="0.3">
      <c r="S3420" t="s">
        <v>153</v>
      </c>
    </row>
    <row r="3421" spans="19:19" x14ac:dyDescent="0.3">
      <c r="S3421" t="s">
        <v>153</v>
      </c>
    </row>
    <row r="3422" spans="19:19" x14ac:dyDescent="0.3">
      <c r="S3422" t="s">
        <v>153</v>
      </c>
    </row>
    <row r="3423" spans="19:19" x14ac:dyDescent="0.3">
      <c r="S3423" t="s">
        <v>153</v>
      </c>
    </row>
    <row r="3424" spans="19:19" x14ac:dyDescent="0.3">
      <c r="S3424" t="s">
        <v>153</v>
      </c>
    </row>
    <row r="3425" spans="19:19" x14ac:dyDescent="0.3">
      <c r="S3425" t="s">
        <v>153</v>
      </c>
    </row>
    <row r="3426" spans="19:19" x14ac:dyDescent="0.3">
      <c r="S3426" t="s">
        <v>153</v>
      </c>
    </row>
    <row r="3427" spans="19:19" x14ac:dyDescent="0.3">
      <c r="S3427" t="s">
        <v>153</v>
      </c>
    </row>
    <row r="3428" spans="19:19" x14ac:dyDescent="0.3">
      <c r="S3428" t="s">
        <v>153</v>
      </c>
    </row>
    <row r="3429" spans="19:19" x14ac:dyDescent="0.3">
      <c r="S3429" t="s">
        <v>153</v>
      </c>
    </row>
    <row r="3430" spans="19:19" x14ac:dyDescent="0.3">
      <c r="S3430" t="s">
        <v>153</v>
      </c>
    </row>
    <row r="3431" spans="19:19" x14ac:dyDescent="0.3">
      <c r="S3431" t="s">
        <v>153</v>
      </c>
    </row>
    <row r="3432" spans="19:19" x14ac:dyDescent="0.3">
      <c r="S3432" t="s">
        <v>153</v>
      </c>
    </row>
    <row r="3433" spans="19:19" x14ac:dyDescent="0.3">
      <c r="S3433" t="s">
        <v>153</v>
      </c>
    </row>
    <row r="3434" spans="19:19" x14ac:dyDescent="0.3">
      <c r="S3434" t="s">
        <v>153</v>
      </c>
    </row>
    <row r="3435" spans="19:19" x14ac:dyDescent="0.3">
      <c r="S3435" t="s">
        <v>153</v>
      </c>
    </row>
    <row r="3436" spans="19:19" x14ac:dyDescent="0.3">
      <c r="S3436" t="s">
        <v>153</v>
      </c>
    </row>
    <row r="3437" spans="19:19" x14ac:dyDescent="0.3">
      <c r="S3437" t="s">
        <v>153</v>
      </c>
    </row>
    <row r="3438" spans="19:19" x14ac:dyDescent="0.3">
      <c r="S3438" t="s">
        <v>153</v>
      </c>
    </row>
    <row r="3439" spans="19:19" x14ac:dyDescent="0.3">
      <c r="S3439" t="s">
        <v>153</v>
      </c>
    </row>
    <row r="3440" spans="19:19" x14ac:dyDescent="0.3">
      <c r="S3440" t="s">
        <v>153</v>
      </c>
    </row>
    <row r="3441" spans="19:19" x14ac:dyDescent="0.3">
      <c r="S3441" t="s">
        <v>153</v>
      </c>
    </row>
    <row r="3442" spans="19:19" x14ac:dyDescent="0.3">
      <c r="S3442" t="s">
        <v>153</v>
      </c>
    </row>
    <row r="3443" spans="19:19" x14ac:dyDescent="0.3">
      <c r="S3443" t="s">
        <v>153</v>
      </c>
    </row>
    <row r="3444" spans="19:19" x14ac:dyDescent="0.3">
      <c r="S3444" t="s">
        <v>153</v>
      </c>
    </row>
    <row r="3445" spans="19:19" x14ac:dyDescent="0.3">
      <c r="S3445" t="s">
        <v>153</v>
      </c>
    </row>
    <row r="3446" spans="19:19" x14ac:dyDescent="0.3">
      <c r="S3446" t="s">
        <v>153</v>
      </c>
    </row>
    <row r="3447" spans="19:19" x14ac:dyDescent="0.3">
      <c r="S3447" t="s">
        <v>153</v>
      </c>
    </row>
    <row r="3448" spans="19:19" x14ac:dyDescent="0.3">
      <c r="S3448" t="s">
        <v>153</v>
      </c>
    </row>
    <row r="3449" spans="19:19" x14ac:dyDescent="0.3">
      <c r="S3449" t="s">
        <v>153</v>
      </c>
    </row>
    <row r="3450" spans="19:19" x14ac:dyDescent="0.3">
      <c r="S3450" t="s">
        <v>153</v>
      </c>
    </row>
    <row r="3451" spans="19:19" x14ac:dyDescent="0.3">
      <c r="S3451" t="s">
        <v>153</v>
      </c>
    </row>
    <row r="3452" spans="19:19" x14ac:dyDescent="0.3">
      <c r="S3452" t="s">
        <v>153</v>
      </c>
    </row>
    <row r="3453" spans="19:19" x14ac:dyDescent="0.3">
      <c r="S3453" t="s">
        <v>153</v>
      </c>
    </row>
    <row r="3454" spans="19:19" x14ac:dyDescent="0.3">
      <c r="S3454" t="s">
        <v>153</v>
      </c>
    </row>
    <row r="3455" spans="19:19" x14ac:dyDescent="0.3">
      <c r="S3455" t="s">
        <v>153</v>
      </c>
    </row>
    <row r="3456" spans="19:19" x14ac:dyDescent="0.3">
      <c r="S3456" t="s">
        <v>153</v>
      </c>
    </row>
    <row r="3457" spans="19:19" x14ac:dyDescent="0.3">
      <c r="S3457" t="s">
        <v>153</v>
      </c>
    </row>
    <row r="3458" spans="19:19" x14ac:dyDescent="0.3">
      <c r="S3458" t="s">
        <v>153</v>
      </c>
    </row>
    <row r="3459" spans="19:19" x14ac:dyDescent="0.3">
      <c r="S3459" t="s">
        <v>153</v>
      </c>
    </row>
    <row r="3460" spans="19:19" x14ac:dyDescent="0.3">
      <c r="S3460" t="s">
        <v>153</v>
      </c>
    </row>
    <row r="3461" spans="19:19" x14ac:dyDescent="0.3">
      <c r="S3461" t="s">
        <v>153</v>
      </c>
    </row>
    <row r="3462" spans="19:19" x14ac:dyDescent="0.3">
      <c r="S3462" t="s">
        <v>153</v>
      </c>
    </row>
    <row r="3463" spans="19:19" x14ac:dyDescent="0.3">
      <c r="S3463" t="s">
        <v>153</v>
      </c>
    </row>
    <row r="3464" spans="19:19" x14ac:dyDescent="0.3">
      <c r="S3464" t="s">
        <v>153</v>
      </c>
    </row>
    <row r="3465" spans="19:19" x14ac:dyDescent="0.3">
      <c r="S3465" t="s">
        <v>153</v>
      </c>
    </row>
    <row r="3466" spans="19:19" x14ac:dyDescent="0.3">
      <c r="S3466" t="s">
        <v>153</v>
      </c>
    </row>
    <row r="3467" spans="19:19" x14ac:dyDescent="0.3">
      <c r="S3467" t="s">
        <v>153</v>
      </c>
    </row>
    <row r="3468" spans="19:19" x14ac:dyDescent="0.3">
      <c r="S3468" t="s">
        <v>153</v>
      </c>
    </row>
    <row r="3469" spans="19:19" x14ac:dyDescent="0.3">
      <c r="S3469" t="s">
        <v>153</v>
      </c>
    </row>
    <row r="3470" spans="19:19" x14ac:dyDescent="0.3">
      <c r="S3470" t="s">
        <v>153</v>
      </c>
    </row>
    <row r="3471" spans="19:19" x14ac:dyDescent="0.3">
      <c r="S3471" t="s">
        <v>153</v>
      </c>
    </row>
    <row r="3472" spans="19:19" x14ac:dyDescent="0.3">
      <c r="S3472" t="s">
        <v>153</v>
      </c>
    </row>
    <row r="3473" spans="19:19" x14ac:dyDescent="0.3">
      <c r="S3473" t="s">
        <v>153</v>
      </c>
    </row>
    <row r="3474" spans="19:19" x14ac:dyDescent="0.3">
      <c r="S3474" t="s">
        <v>153</v>
      </c>
    </row>
    <row r="3475" spans="19:19" x14ac:dyDescent="0.3">
      <c r="S3475" t="s">
        <v>153</v>
      </c>
    </row>
    <row r="3476" spans="19:19" x14ac:dyDescent="0.3">
      <c r="S3476" t="s">
        <v>153</v>
      </c>
    </row>
    <row r="3477" spans="19:19" x14ac:dyDescent="0.3">
      <c r="S3477" t="s">
        <v>153</v>
      </c>
    </row>
    <row r="3478" spans="19:19" x14ac:dyDescent="0.3">
      <c r="S3478" t="s">
        <v>153</v>
      </c>
    </row>
    <row r="3479" spans="19:19" x14ac:dyDescent="0.3">
      <c r="S3479" t="s">
        <v>153</v>
      </c>
    </row>
    <row r="3480" spans="19:19" x14ac:dyDescent="0.3">
      <c r="S3480" t="s">
        <v>153</v>
      </c>
    </row>
    <row r="3481" spans="19:19" x14ac:dyDescent="0.3">
      <c r="S3481" t="s">
        <v>153</v>
      </c>
    </row>
    <row r="3482" spans="19:19" x14ac:dyDescent="0.3">
      <c r="S3482" t="s">
        <v>153</v>
      </c>
    </row>
    <row r="3483" spans="19:19" x14ac:dyDescent="0.3">
      <c r="S3483" t="s">
        <v>153</v>
      </c>
    </row>
    <row r="3484" spans="19:19" x14ac:dyDescent="0.3">
      <c r="S3484" t="s">
        <v>153</v>
      </c>
    </row>
    <row r="3485" spans="19:19" x14ac:dyDescent="0.3">
      <c r="S3485" t="s">
        <v>153</v>
      </c>
    </row>
    <row r="3486" spans="19:19" x14ac:dyDescent="0.3">
      <c r="S3486" t="s">
        <v>153</v>
      </c>
    </row>
    <row r="3487" spans="19:19" x14ac:dyDescent="0.3">
      <c r="S3487" t="s">
        <v>153</v>
      </c>
    </row>
    <row r="3488" spans="19:19" x14ac:dyDescent="0.3">
      <c r="S3488" t="s">
        <v>153</v>
      </c>
    </row>
    <row r="3489" spans="19:19" x14ac:dyDescent="0.3">
      <c r="S3489" t="s">
        <v>153</v>
      </c>
    </row>
    <row r="3490" spans="19:19" x14ac:dyDescent="0.3">
      <c r="S3490" t="s">
        <v>153</v>
      </c>
    </row>
    <row r="3491" spans="19:19" x14ac:dyDescent="0.3">
      <c r="S3491" t="s">
        <v>153</v>
      </c>
    </row>
    <row r="3492" spans="19:19" x14ac:dyDescent="0.3">
      <c r="S3492" t="s">
        <v>153</v>
      </c>
    </row>
    <row r="3493" spans="19:19" x14ac:dyDescent="0.3">
      <c r="S3493" t="s">
        <v>153</v>
      </c>
    </row>
    <row r="3494" spans="19:19" x14ac:dyDescent="0.3">
      <c r="S3494" t="s">
        <v>153</v>
      </c>
    </row>
    <row r="3495" spans="19:19" x14ac:dyDescent="0.3">
      <c r="S3495" t="s">
        <v>153</v>
      </c>
    </row>
    <row r="3496" spans="19:19" x14ac:dyDescent="0.3">
      <c r="S3496" t="s">
        <v>153</v>
      </c>
    </row>
    <row r="3497" spans="19:19" x14ac:dyDescent="0.3">
      <c r="S3497" t="s">
        <v>153</v>
      </c>
    </row>
    <row r="3498" spans="19:19" x14ac:dyDescent="0.3">
      <c r="S3498" t="s">
        <v>153</v>
      </c>
    </row>
    <row r="3499" spans="19:19" x14ac:dyDescent="0.3">
      <c r="S3499" t="s">
        <v>153</v>
      </c>
    </row>
    <row r="3500" spans="19:19" x14ac:dyDescent="0.3">
      <c r="S3500" t="s">
        <v>153</v>
      </c>
    </row>
    <row r="3501" spans="19:19" x14ac:dyDescent="0.3">
      <c r="S3501" t="s">
        <v>153</v>
      </c>
    </row>
    <row r="3502" spans="19:19" x14ac:dyDescent="0.3">
      <c r="S3502" t="s">
        <v>153</v>
      </c>
    </row>
    <row r="3503" spans="19:19" x14ac:dyDescent="0.3">
      <c r="S3503" t="s">
        <v>153</v>
      </c>
    </row>
    <row r="3504" spans="19:19" x14ac:dyDescent="0.3">
      <c r="S3504" t="s">
        <v>153</v>
      </c>
    </row>
    <row r="3505" spans="19:19" x14ac:dyDescent="0.3">
      <c r="S3505" t="s">
        <v>153</v>
      </c>
    </row>
    <row r="3506" spans="19:19" x14ac:dyDescent="0.3">
      <c r="S3506" t="s">
        <v>153</v>
      </c>
    </row>
    <row r="3507" spans="19:19" x14ac:dyDescent="0.3">
      <c r="S3507" t="s">
        <v>153</v>
      </c>
    </row>
    <row r="3508" spans="19:19" x14ac:dyDescent="0.3">
      <c r="S3508" t="s">
        <v>153</v>
      </c>
    </row>
    <row r="3509" spans="19:19" x14ac:dyDescent="0.3">
      <c r="S3509" t="s">
        <v>153</v>
      </c>
    </row>
    <row r="3510" spans="19:19" x14ac:dyDescent="0.3">
      <c r="S3510" t="s">
        <v>153</v>
      </c>
    </row>
    <row r="3511" spans="19:19" x14ac:dyDescent="0.3">
      <c r="S3511" t="s">
        <v>153</v>
      </c>
    </row>
    <row r="3512" spans="19:19" x14ac:dyDescent="0.3">
      <c r="S3512" t="s">
        <v>153</v>
      </c>
    </row>
    <row r="3513" spans="19:19" x14ac:dyDescent="0.3">
      <c r="S3513" t="s">
        <v>153</v>
      </c>
    </row>
    <row r="3514" spans="19:19" x14ac:dyDescent="0.3">
      <c r="S3514" t="s">
        <v>153</v>
      </c>
    </row>
    <row r="3515" spans="19:19" x14ac:dyDescent="0.3">
      <c r="S3515" t="s">
        <v>153</v>
      </c>
    </row>
    <row r="3516" spans="19:19" x14ac:dyDescent="0.3">
      <c r="S3516" t="s">
        <v>153</v>
      </c>
    </row>
    <row r="3517" spans="19:19" x14ac:dyDescent="0.3">
      <c r="S3517" t="s">
        <v>153</v>
      </c>
    </row>
    <row r="3518" spans="19:19" x14ac:dyDescent="0.3">
      <c r="S3518" t="s">
        <v>153</v>
      </c>
    </row>
    <row r="3519" spans="19:19" x14ac:dyDescent="0.3">
      <c r="S3519" t="s">
        <v>153</v>
      </c>
    </row>
    <row r="3520" spans="19:19" x14ac:dyDescent="0.3">
      <c r="S3520" t="s">
        <v>153</v>
      </c>
    </row>
    <row r="3521" spans="19:19" x14ac:dyDescent="0.3">
      <c r="S3521" t="s">
        <v>153</v>
      </c>
    </row>
    <row r="3522" spans="19:19" x14ac:dyDescent="0.3">
      <c r="S3522" t="s">
        <v>153</v>
      </c>
    </row>
    <row r="3523" spans="19:19" x14ac:dyDescent="0.3">
      <c r="S3523" t="s">
        <v>153</v>
      </c>
    </row>
    <row r="3524" spans="19:19" x14ac:dyDescent="0.3">
      <c r="S3524" t="s">
        <v>153</v>
      </c>
    </row>
    <row r="3525" spans="19:19" x14ac:dyDescent="0.3">
      <c r="S3525" t="s">
        <v>153</v>
      </c>
    </row>
    <row r="3526" spans="19:19" x14ac:dyDescent="0.3">
      <c r="S3526" t="s">
        <v>153</v>
      </c>
    </row>
    <row r="3527" spans="19:19" x14ac:dyDescent="0.3">
      <c r="S3527" t="s">
        <v>153</v>
      </c>
    </row>
    <row r="3528" spans="19:19" x14ac:dyDescent="0.3">
      <c r="S3528" t="s">
        <v>153</v>
      </c>
    </row>
    <row r="3529" spans="19:19" x14ac:dyDescent="0.3">
      <c r="S3529" t="s">
        <v>153</v>
      </c>
    </row>
    <row r="3530" spans="19:19" x14ac:dyDescent="0.3">
      <c r="S3530" t="s">
        <v>153</v>
      </c>
    </row>
    <row r="3531" spans="19:19" x14ac:dyDescent="0.3">
      <c r="S3531" t="s">
        <v>153</v>
      </c>
    </row>
    <row r="3532" spans="19:19" x14ac:dyDescent="0.3">
      <c r="S3532" t="s">
        <v>153</v>
      </c>
    </row>
    <row r="3533" spans="19:19" x14ac:dyDescent="0.3">
      <c r="S3533" t="s">
        <v>153</v>
      </c>
    </row>
    <row r="3534" spans="19:19" x14ac:dyDescent="0.3">
      <c r="S3534" t="s">
        <v>153</v>
      </c>
    </row>
    <row r="3535" spans="19:19" x14ac:dyDescent="0.3">
      <c r="S3535" t="s">
        <v>153</v>
      </c>
    </row>
    <row r="3536" spans="19:19" x14ac:dyDescent="0.3">
      <c r="S3536" t="s">
        <v>153</v>
      </c>
    </row>
    <row r="3537" spans="19:19" x14ac:dyDescent="0.3">
      <c r="S3537" t="s">
        <v>153</v>
      </c>
    </row>
    <row r="3538" spans="19:19" x14ac:dyDescent="0.3">
      <c r="S3538" t="s">
        <v>153</v>
      </c>
    </row>
    <row r="3539" spans="19:19" x14ac:dyDescent="0.3">
      <c r="S3539" t="s">
        <v>153</v>
      </c>
    </row>
    <row r="3540" spans="19:19" x14ac:dyDescent="0.3">
      <c r="S3540" t="s">
        <v>153</v>
      </c>
    </row>
    <row r="3541" spans="19:19" x14ac:dyDescent="0.3">
      <c r="S3541" t="s">
        <v>153</v>
      </c>
    </row>
    <row r="3542" spans="19:19" x14ac:dyDescent="0.3">
      <c r="S3542" t="s">
        <v>153</v>
      </c>
    </row>
    <row r="3543" spans="19:19" x14ac:dyDescent="0.3">
      <c r="S3543" t="s">
        <v>153</v>
      </c>
    </row>
    <row r="3544" spans="19:19" x14ac:dyDescent="0.3">
      <c r="S3544" t="s">
        <v>153</v>
      </c>
    </row>
    <row r="3545" spans="19:19" x14ac:dyDescent="0.3">
      <c r="S3545" t="s">
        <v>153</v>
      </c>
    </row>
    <row r="3546" spans="19:19" x14ac:dyDescent="0.3">
      <c r="S3546" t="s">
        <v>153</v>
      </c>
    </row>
    <row r="3547" spans="19:19" x14ac:dyDescent="0.3">
      <c r="S3547" t="s">
        <v>153</v>
      </c>
    </row>
    <row r="3548" spans="19:19" x14ac:dyDescent="0.3">
      <c r="S3548" t="s">
        <v>153</v>
      </c>
    </row>
    <row r="3549" spans="19:19" x14ac:dyDescent="0.3">
      <c r="S3549" t="s">
        <v>153</v>
      </c>
    </row>
    <row r="3550" spans="19:19" x14ac:dyDescent="0.3">
      <c r="S3550" t="s">
        <v>153</v>
      </c>
    </row>
    <row r="3551" spans="19:19" x14ac:dyDescent="0.3">
      <c r="S3551" t="s">
        <v>153</v>
      </c>
    </row>
    <row r="3552" spans="19:19" x14ac:dyDescent="0.3">
      <c r="S3552" t="s">
        <v>153</v>
      </c>
    </row>
    <row r="3553" spans="19:19" x14ac:dyDescent="0.3">
      <c r="S3553" t="s">
        <v>153</v>
      </c>
    </row>
    <row r="3554" spans="19:19" x14ac:dyDescent="0.3">
      <c r="S3554" t="s">
        <v>153</v>
      </c>
    </row>
    <row r="3555" spans="19:19" x14ac:dyDescent="0.3">
      <c r="S3555" t="s">
        <v>153</v>
      </c>
    </row>
    <row r="3556" spans="19:19" x14ac:dyDescent="0.3">
      <c r="S3556" t="s">
        <v>153</v>
      </c>
    </row>
    <row r="3557" spans="19:19" x14ac:dyDescent="0.3">
      <c r="S3557" t="s">
        <v>153</v>
      </c>
    </row>
    <row r="3558" spans="19:19" x14ac:dyDescent="0.3">
      <c r="S3558" t="s">
        <v>153</v>
      </c>
    </row>
    <row r="3559" spans="19:19" x14ac:dyDescent="0.3">
      <c r="S3559" t="s">
        <v>153</v>
      </c>
    </row>
    <row r="3560" spans="19:19" x14ac:dyDescent="0.3">
      <c r="S3560" t="s">
        <v>153</v>
      </c>
    </row>
    <row r="3561" spans="19:19" x14ac:dyDescent="0.3">
      <c r="S3561" t="s">
        <v>153</v>
      </c>
    </row>
    <row r="3562" spans="19:19" x14ac:dyDescent="0.3">
      <c r="S3562" t="s">
        <v>153</v>
      </c>
    </row>
    <row r="3563" spans="19:19" x14ac:dyDescent="0.3">
      <c r="S3563" t="s">
        <v>153</v>
      </c>
    </row>
    <row r="3564" spans="19:19" x14ac:dyDescent="0.3">
      <c r="S3564" t="s">
        <v>153</v>
      </c>
    </row>
    <row r="3565" spans="19:19" x14ac:dyDescent="0.3">
      <c r="S3565" t="s">
        <v>153</v>
      </c>
    </row>
    <row r="3566" spans="19:19" x14ac:dyDescent="0.3">
      <c r="S3566" t="s">
        <v>153</v>
      </c>
    </row>
    <row r="3567" spans="19:19" x14ac:dyDescent="0.3">
      <c r="S3567" t="s">
        <v>153</v>
      </c>
    </row>
    <row r="3568" spans="19:19" x14ac:dyDescent="0.3">
      <c r="S3568" t="s">
        <v>153</v>
      </c>
    </row>
    <row r="3569" spans="19:19" x14ac:dyDescent="0.3">
      <c r="S3569" t="s">
        <v>153</v>
      </c>
    </row>
    <row r="3570" spans="19:19" x14ac:dyDescent="0.3">
      <c r="S3570" t="s">
        <v>153</v>
      </c>
    </row>
    <row r="3571" spans="19:19" x14ac:dyDescent="0.3">
      <c r="S3571" t="s">
        <v>153</v>
      </c>
    </row>
    <row r="3572" spans="19:19" x14ac:dyDescent="0.3">
      <c r="S3572" t="s">
        <v>153</v>
      </c>
    </row>
    <row r="3573" spans="19:19" x14ac:dyDescent="0.3">
      <c r="S3573" t="s">
        <v>153</v>
      </c>
    </row>
    <row r="3574" spans="19:19" x14ac:dyDescent="0.3">
      <c r="S3574" t="s">
        <v>153</v>
      </c>
    </row>
    <row r="3575" spans="19:19" x14ac:dyDescent="0.3">
      <c r="S3575" t="s">
        <v>153</v>
      </c>
    </row>
    <row r="3576" spans="19:19" x14ac:dyDescent="0.3">
      <c r="S3576" t="s">
        <v>153</v>
      </c>
    </row>
    <row r="3577" spans="19:19" x14ac:dyDescent="0.3">
      <c r="S3577" t="s">
        <v>153</v>
      </c>
    </row>
    <row r="3578" spans="19:19" x14ac:dyDescent="0.3">
      <c r="S3578" t="s">
        <v>153</v>
      </c>
    </row>
    <row r="3579" spans="19:19" x14ac:dyDescent="0.3">
      <c r="S3579" t="s">
        <v>153</v>
      </c>
    </row>
    <row r="3580" spans="19:19" x14ac:dyDescent="0.3">
      <c r="S3580" t="s">
        <v>153</v>
      </c>
    </row>
    <row r="3581" spans="19:19" x14ac:dyDescent="0.3">
      <c r="S3581" t="s">
        <v>153</v>
      </c>
    </row>
    <row r="3582" spans="19:19" x14ac:dyDescent="0.3">
      <c r="S3582" t="s">
        <v>153</v>
      </c>
    </row>
    <row r="3583" spans="19:19" x14ac:dyDescent="0.3">
      <c r="S3583" t="s">
        <v>153</v>
      </c>
    </row>
    <row r="3584" spans="19:19" x14ac:dyDescent="0.3">
      <c r="S3584" t="s">
        <v>153</v>
      </c>
    </row>
    <row r="3585" spans="19:19" x14ac:dyDescent="0.3">
      <c r="S3585" t="s">
        <v>153</v>
      </c>
    </row>
    <row r="3586" spans="19:19" x14ac:dyDescent="0.3">
      <c r="S3586" t="s">
        <v>153</v>
      </c>
    </row>
    <row r="3587" spans="19:19" x14ac:dyDescent="0.3">
      <c r="S3587" t="s">
        <v>153</v>
      </c>
    </row>
    <row r="3588" spans="19:19" x14ac:dyDescent="0.3">
      <c r="S3588" t="s">
        <v>153</v>
      </c>
    </row>
    <row r="3589" spans="19:19" x14ac:dyDescent="0.3">
      <c r="S3589" t="s">
        <v>153</v>
      </c>
    </row>
    <row r="3590" spans="19:19" x14ac:dyDescent="0.3">
      <c r="S3590" t="s">
        <v>153</v>
      </c>
    </row>
    <row r="3591" spans="19:19" x14ac:dyDescent="0.3">
      <c r="S3591" t="s">
        <v>153</v>
      </c>
    </row>
    <row r="3592" spans="19:19" x14ac:dyDescent="0.3">
      <c r="S3592" t="s">
        <v>153</v>
      </c>
    </row>
    <row r="3593" spans="19:19" x14ac:dyDescent="0.3">
      <c r="S3593" t="s">
        <v>153</v>
      </c>
    </row>
    <row r="3594" spans="19:19" x14ac:dyDescent="0.3">
      <c r="S3594" t="s">
        <v>153</v>
      </c>
    </row>
    <row r="3595" spans="19:19" x14ac:dyDescent="0.3">
      <c r="S3595" t="s">
        <v>153</v>
      </c>
    </row>
    <row r="3596" spans="19:19" x14ac:dyDescent="0.3">
      <c r="S3596" t="s">
        <v>153</v>
      </c>
    </row>
    <row r="3597" spans="19:19" x14ac:dyDescent="0.3">
      <c r="S3597" t="s">
        <v>153</v>
      </c>
    </row>
    <row r="3598" spans="19:19" x14ac:dyDescent="0.3">
      <c r="S3598" t="s">
        <v>153</v>
      </c>
    </row>
    <row r="3599" spans="19:19" x14ac:dyDescent="0.3">
      <c r="S3599" t="s">
        <v>153</v>
      </c>
    </row>
    <row r="3600" spans="19:19" x14ac:dyDescent="0.3">
      <c r="S3600" t="s">
        <v>153</v>
      </c>
    </row>
    <row r="3601" spans="19:19" x14ac:dyDescent="0.3">
      <c r="S3601" t="s">
        <v>153</v>
      </c>
    </row>
    <row r="3602" spans="19:19" x14ac:dyDescent="0.3">
      <c r="S3602" t="s">
        <v>153</v>
      </c>
    </row>
    <row r="3603" spans="19:19" x14ac:dyDescent="0.3">
      <c r="S3603" t="s">
        <v>153</v>
      </c>
    </row>
    <row r="3604" spans="19:19" x14ac:dyDescent="0.3">
      <c r="S3604" t="s">
        <v>153</v>
      </c>
    </row>
    <row r="3605" spans="19:19" x14ac:dyDescent="0.3">
      <c r="S3605" t="s">
        <v>153</v>
      </c>
    </row>
    <row r="3606" spans="19:19" x14ac:dyDescent="0.3">
      <c r="S3606" t="s">
        <v>153</v>
      </c>
    </row>
    <row r="3607" spans="19:19" x14ac:dyDescent="0.3">
      <c r="S3607" t="s">
        <v>153</v>
      </c>
    </row>
    <row r="3608" spans="19:19" x14ac:dyDescent="0.3">
      <c r="S3608" t="s">
        <v>153</v>
      </c>
    </row>
    <row r="3609" spans="19:19" x14ac:dyDescent="0.3">
      <c r="S3609" t="s">
        <v>153</v>
      </c>
    </row>
    <row r="3610" spans="19:19" x14ac:dyDescent="0.3">
      <c r="S3610" t="s">
        <v>153</v>
      </c>
    </row>
    <row r="3611" spans="19:19" x14ac:dyDescent="0.3">
      <c r="S3611" t="s">
        <v>153</v>
      </c>
    </row>
    <row r="3612" spans="19:19" x14ac:dyDescent="0.3">
      <c r="S3612" t="s">
        <v>153</v>
      </c>
    </row>
    <row r="3613" spans="19:19" x14ac:dyDescent="0.3">
      <c r="S3613" t="s">
        <v>153</v>
      </c>
    </row>
    <row r="3614" spans="19:19" x14ac:dyDescent="0.3">
      <c r="S3614" t="s">
        <v>153</v>
      </c>
    </row>
    <row r="3615" spans="19:19" x14ac:dyDescent="0.3">
      <c r="S3615" t="s">
        <v>153</v>
      </c>
    </row>
    <row r="3616" spans="19:19" x14ac:dyDescent="0.3">
      <c r="S3616" t="s">
        <v>153</v>
      </c>
    </row>
    <row r="3617" spans="19:19" x14ac:dyDescent="0.3">
      <c r="S3617" t="s">
        <v>153</v>
      </c>
    </row>
    <row r="3618" spans="19:19" x14ac:dyDescent="0.3">
      <c r="S3618" t="s">
        <v>153</v>
      </c>
    </row>
    <row r="3619" spans="19:19" x14ac:dyDescent="0.3">
      <c r="S3619" t="s">
        <v>153</v>
      </c>
    </row>
    <row r="3620" spans="19:19" x14ac:dyDescent="0.3">
      <c r="S3620" t="s">
        <v>153</v>
      </c>
    </row>
    <row r="3621" spans="19:19" x14ac:dyDescent="0.3">
      <c r="S3621" t="s">
        <v>153</v>
      </c>
    </row>
    <row r="3622" spans="19:19" x14ac:dyDescent="0.3">
      <c r="S3622" t="s">
        <v>153</v>
      </c>
    </row>
    <row r="3623" spans="19:19" x14ac:dyDescent="0.3">
      <c r="S3623" t="s">
        <v>153</v>
      </c>
    </row>
    <row r="3624" spans="19:19" x14ac:dyDescent="0.3">
      <c r="S3624" t="s">
        <v>153</v>
      </c>
    </row>
    <row r="3625" spans="19:19" x14ac:dyDescent="0.3">
      <c r="S3625" t="s">
        <v>153</v>
      </c>
    </row>
    <row r="3626" spans="19:19" x14ac:dyDescent="0.3">
      <c r="S3626" t="s">
        <v>153</v>
      </c>
    </row>
    <row r="3627" spans="19:19" x14ac:dyDescent="0.3">
      <c r="S3627" t="s">
        <v>153</v>
      </c>
    </row>
    <row r="3628" spans="19:19" x14ac:dyDescent="0.3">
      <c r="S3628" t="s">
        <v>153</v>
      </c>
    </row>
    <row r="3629" spans="19:19" x14ac:dyDescent="0.3">
      <c r="S3629" t="s">
        <v>153</v>
      </c>
    </row>
    <row r="3630" spans="19:19" x14ac:dyDescent="0.3">
      <c r="S3630" t="s">
        <v>153</v>
      </c>
    </row>
    <row r="3631" spans="19:19" x14ac:dyDescent="0.3">
      <c r="S3631" t="s">
        <v>153</v>
      </c>
    </row>
    <row r="3632" spans="19:19" x14ac:dyDescent="0.3">
      <c r="S3632" t="s">
        <v>153</v>
      </c>
    </row>
    <row r="3633" spans="19:19" x14ac:dyDescent="0.3">
      <c r="S3633" t="s">
        <v>153</v>
      </c>
    </row>
    <row r="3634" spans="19:19" x14ac:dyDescent="0.3">
      <c r="S3634" t="s">
        <v>153</v>
      </c>
    </row>
    <row r="3635" spans="19:19" x14ac:dyDescent="0.3">
      <c r="S3635" t="s">
        <v>153</v>
      </c>
    </row>
    <row r="3636" spans="19:19" x14ac:dyDescent="0.3">
      <c r="S3636" t="s">
        <v>153</v>
      </c>
    </row>
    <row r="3637" spans="19:19" x14ac:dyDescent="0.3">
      <c r="S3637" t="s">
        <v>153</v>
      </c>
    </row>
    <row r="3638" spans="19:19" x14ac:dyDescent="0.3">
      <c r="S3638" t="s">
        <v>153</v>
      </c>
    </row>
    <row r="3639" spans="19:19" x14ac:dyDescent="0.3">
      <c r="S3639" t="s">
        <v>153</v>
      </c>
    </row>
    <row r="3640" spans="19:19" x14ac:dyDescent="0.3">
      <c r="S3640" t="s">
        <v>153</v>
      </c>
    </row>
    <row r="3641" spans="19:19" x14ac:dyDescent="0.3">
      <c r="S3641" t="s">
        <v>153</v>
      </c>
    </row>
    <row r="3642" spans="19:19" x14ac:dyDescent="0.3">
      <c r="S3642" t="s">
        <v>153</v>
      </c>
    </row>
    <row r="3643" spans="19:19" x14ac:dyDescent="0.3">
      <c r="S3643" t="s">
        <v>153</v>
      </c>
    </row>
    <row r="3644" spans="19:19" x14ac:dyDescent="0.3">
      <c r="S3644" t="s">
        <v>153</v>
      </c>
    </row>
    <row r="3645" spans="19:19" x14ac:dyDescent="0.3">
      <c r="S3645" t="s">
        <v>153</v>
      </c>
    </row>
    <row r="3646" spans="19:19" x14ac:dyDescent="0.3">
      <c r="S3646" t="s">
        <v>153</v>
      </c>
    </row>
    <row r="3647" spans="19:19" x14ac:dyDescent="0.3">
      <c r="S3647" t="s">
        <v>153</v>
      </c>
    </row>
    <row r="3648" spans="19:19" x14ac:dyDescent="0.3">
      <c r="S3648" t="s">
        <v>153</v>
      </c>
    </row>
    <row r="3649" spans="19:19" x14ac:dyDescent="0.3">
      <c r="S3649" t="s">
        <v>153</v>
      </c>
    </row>
    <row r="3650" spans="19:19" x14ac:dyDescent="0.3">
      <c r="S3650" t="s">
        <v>153</v>
      </c>
    </row>
    <row r="3651" spans="19:19" x14ac:dyDescent="0.3">
      <c r="S3651" t="s">
        <v>153</v>
      </c>
    </row>
    <row r="3652" spans="19:19" x14ac:dyDescent="0.3">
      <c r="S3652" t="s">
        <v>153</v>
      </c>
    </row>
    <row r="3653" spans="19:19" x14ac:dyDescent="0.3">
      <c r="S3653" t="s">
        <v>153</v>
      </c>
    </row>
    <row r="3654" spans="19:19" x14ac:dyDescent="0.3">
      <c r="S3654" t="s">
        <v>153</v>
      </c>
    </row>
    <row r="3655" spans="19:19" x14ac:dyDescent="0.3">
      <c r="S3655" t="s">
        <v>153</v>
      </c>
    </row>
    <row r="3656" spans="19:19" x14ac:dyDescent="0.3">
      <c r="S3656" t="s">
        <v>153</v>
      </c>
    </row>
    <row r="3657" spans="19:19" x14ac:dyDescent="0.3">
      <c r="S3657" t="s">
        <v>153</v>
      </c>
    </row>
    <row r="3658" spans="19:19" x14ac:dyDescent="0.3">
      <c r="S3658" t="s">
        <v>153</v>
      </c>
    </row>
    <row r="3659" spans="19:19" x14ac:dyDescent="0.3">
      <c r="S3659" t="s">
        <v>153</v>
      </c>
    </row>
    <row r="3660" spans="19:19" x14ac:dyDescent="0.3">
      <c r="S3660" t="s">
        <v>153</v>
      </c>
    </row>
    <row r="3661" spans="19:19" x14ac:dyDescent="0.3">
      <c r="S3661" t="s">
        <v>153</v>
      </c>
    </row>
    <row r="3662" spans="19:19" x14ac:dyDescent="0.3">
      <c r="S3662" t="s">
        <v>153</v>
      </c>
    </row>
    <row r="3663" spans="19:19" x14ac:dyDescent="0.3">
      <c r="S3663" t="s">
        <v>153</v>
      </c>
    </row>
    <row r="3664" spans="19:19" x14ac:dyDescent="0.3">
      <c r="S3664" t="s">
        <v>153</v>
      </c>
    </row>
    <row r="3665" spans="19:19" x14ac:dyDescent="0.3">
      <c r="S3665" t="s">
        <v>153</v>
      </c>
    </row>
    <row r="3666" spans="19:19" x14ac:dyDescent="0.3">
      <c r="S3666" t="s">
        <v>153</v>
      </c>
    </row>
    <row r="3667" spans="19:19" x14ac:dyDescent="0.3">
      <c r="S3667" t="s">
        <v>153</v>
      </c>
    </row>
    <row r="3668" spans="19:19" x14ac:dyDescent="0.3">
      <c r="S3668" t="s">
        <v>153</v>
      </c>
    </row>
    <row r="3669" spans="19:19" x14ac:dyDescent="0.3">
      <c r="S3669" t="s">
        <v>153</v>
      </c>
    </row>
    <row r="3670" spans="19:19" x14ac:dyDescent="0.3">
      <c r="S3670" t="s">
        <v>153</v>
      </c>
    </row>
    <row r="3671" spans="19:19" x14ac:dyDescent="0.3">
      <c r="S3671" t="s">
        <v>153</v>
      </c>
    </row>
    <row r="3672" spans="19:19" x14ac:dyDescent="0.3">
      <c r="S3672" t="s">
        <v>153</v>
      </c>
    </row>
    <row r="3673" spans="19:19" x14ac:dyDescent="0.3">
      <c r="S3673" t="s">
        <v>153</v>
      </c>
    </row>
    <row r="3674" spans="19:19" x14ac:dyDescent="0.3">
      <c r="S3674" t="s">
        <v>153</v>
      </c>
    </row>
    <row r="3675" spans="19:19" x14ac:dyDescent="0.3">
      <c r="S3675" t="s">
        <v>153</v>
      </c>
    </row>
    <row r="3676" spans="19:19" x14ac:dyDescent="0.3">
      <c r="S3676" t="s">
        <v>153</v>
      </c>
    </row>
    <row r="3677" spans="19:19" x14ac:dyDescent="0.3">
      <c r="S3677" t="s">
        <v>153</v>
      </c>
    </row>
    <row r="3678" spans="19:19" x14ac:dyDescent="0.3">
      <c r="S3678" t="s">
        <v>153</v>
      </c>
    </row>
    <row r="3679" spans="19:19" x14ac:dyDescent="0.3">
      <c r="S3679" t="s">
        <v>153</v>
      </c>
    </row>
    <row r="3680" spans="19:19" x14ac:dyDescent="0.3">
      <c r="S3680" t="s">
        <v>153</v>
      </c>
    </row>
    <row r="3681" spans="19:19" x14ac:dyDescent="0.3">
      <c r="S3681" t="s">
        <v>153</v>
      </c>
    </row>
    <row r="3682" spans="19:19" x14ac:dyDescent="0.3">
      <c r="S3682" t="s">
        <v>153</v>
      </c>
    </row>
    <row r="3683" spans="19:19" x14ac:dyDescent="0.3">
      <c r="S3683" t="s">
        <v>153</v>
      </c>
    </row>
    <row r="3684" spans="19:19" x14ac:dyDescent="0.3">
      <c r="S3684" t="s">
        <v>153</v>
      </c>
    </row>
    <row r="3685" spans="19:19" x14ac:dyDescent="0.3">
      <c r="S3685" t="s">
        <v>153</v>
      </c>
    </row>
    <row r="3686" spans="19:19" x14ac:dyDescent="0.3">
      <c r="S3686" t="s">
        <v>153</v>
      </c>
    </row>
    <row r="3687" spans="19:19" x14ac:dyDescent="0.3">
      <c r="S3687" t="s">
        <v>153</v>
      </c>
    </row>
    <row r="3688" spans="19:19" x14ac:dyDescent="0.3">
      <c r="S3688" t="s">
        <v>153</v>
      </c>
    </row>
    <row r="3689" spans="19:19" x14ac:dyDescent="0.3">
      <c r="S3689" t="s">
        <v>153</v>
      </c>
    </row>
    <row r="3690" spans="19:19" x14ac:dyDescent="0.3">
      <c r="S3690" t="s">
        <v>153</v>
      </c>
    </row>
    <row r="3691" spans="19:19" x14ac:dyDescent="0.3">
      <c r="S3691" t="s">
        <v>153</v>
      </c>
    </row>
    <row r="3692" spans="19:19" x14ac:dyDescent="0.3">
      <c r="S3692" t="s">
        <v>153</v>
      </c>
    </row>
    <row r="3693" spans="19:19" x14ac:dyDescent="0.3">
      <c r="S3693" t="s">
        <v>153</v>
      </c>
    </row>
    <row r="3694" spans="19:19" x14ac:dyDescent="0.3">
      <c r="S3694" t="s">
        <v>153</v>
      </c>
    </row>
    <row r="3695" spans="19:19" x14ac:dyDescent="0.3">
      <c r="S3695" t="s">
        <v>153</v>
      </c>
    </row>
    <row r="3696" spans="19:19" x14ac:dyDescent="0.3">
      <c r="S3696" t="s">
        <v>153</v>
      </c>
    </row>
    <row r="3697" spans="19:19" x14ac:dyDescent="0.3">
      <c r="S3697" t="s">
        <v>153</v>
      </c>
    </row>
    <row r="3698" spans="19:19" x14ac:dyDescent="0.3">
      <c r="S3698" t="s">
        <v>153</v>
      </c>
    </row>
    <row r="3699" spans="19:19" x14ac:dyDescent="0.3">
      <c r="S3699" t="s">
        <v>153</v>
      </c>
    </row>
    <row r="3700" spans="19:19" x14ac:dyDescent="0.3">
      <c r="S3700" t="s">
        <v>153</v>
      </c>
    </row>
    <row r="3701" spans="19:19" x14ac:dyDescent="0.3">
      <c r="S3701" t="s">
        <v>153</v>
      </c>
    </row>
    <row r="3702" spans="19:19" x14ac:dyDescent="0.3">
      <c r="S3702" t="s">
        <v>153</v>
      </c>
    </row>
    <row r="3703" spans="19:19" x14ac:dyDescent="0.3">
      <c r="S3703" t="s">
        <v>153</v>
      </c>
    </row>
    <row r="3704" spans="19:19" x14ac:dyDescent="0.3">
      <c r="S3704" t="s">
        <v>153</v>
      </c>
    </row>
    <row r="3705" spans="19:19" x14ac:dyDescent="0.3">
      <c r="S3705" t="s">
        <v>153</v>
      </c>
    </row>
    <row r="3706" spans="19:19" x14ac:dyDescent="0.3">
      <c r="S3706" t="s">
        <v>153</v>
      </c>
    </row>
    <row r="3707" spans="19:19" x14ac:dyDescent="0.3">
      <c r="S3707" t="s">
        <v>153</v>
      </c>
    </row>
    <row r="3708" spans="19:19" x14ac:dyDescent="0.3">
      <c r="S3708" t="s">
        <v>153</v>
      </c>
    </row>
    <row r="3709" spans="19:19" x14ac:dyDescent="0.3">
      <c r="S3709" t="s">
        <v>153</v>
      </c>
    </row>
    <row r="3710" spans="19:19" x14ac:dyDescent="0.3">
      <c r="S3710" t="s">
        <v>153</v>
      </c>
    </row>
    <row r="3711" spans="19:19" x14ac:dyDescent="0.3">
      <c r="S3711" t="s">
        <v>153</v>
      </c>
    </row>
    <row r="3712" spans="19:19" x14ac:dyDescent="0.3">
      <c r="S3712" t="s">
        <v>153</v>
      </c>
    </row>
    <row r="3713" spans="19:19" x14ac:dyDescent="0.3">
      <c r="S3713" t="s">
        <v>153</v>
      </c>
    </row>
    <row r="3714" spans="19:19" x14ac:dyDescent="0.3">
      <c r="S3714" t="s">
        <v>153</v>
      </c>
    </row>
    <row r="3715" spans="19:19" x14ac:dyDescent="0.3">
      <c r="S3715" t="s">
        <v>153</v>
      </c>
    </row>
    <row r="3716" spans="19:19" x14ac:dyDescent="0.3">
      <c r="S3716" t="s">
        <v>153</v>
      </c>
    </row>
    <row r="3717" spans="19:19" x14ac:dyDescent="0.3">
      <c r="S3717" t="s">
        <v>153</v>
      </c>
    </row>
    <row r="3718" spans="19:19" x14ac:dyDescent="0.3">
      <c r="S3718" t="s">
        <v>153</v>
      </c>
    </row>
    <row r="3719" spans="19:19" x14ac:dyDescent="0.3">
      <c r="S3719" t="s">
        <v>153</v>
      </c>
    </row>
    <row r="3720" spans="19:19" x14ac:dyDescent="0.3">
      <c r="S3720" t="s">
        <v>153</v>
      </c>
    </row>
    <row r="3721" spans="19:19" x14ac:dyDescent="0.3">
      <c r="S3721" t="s">
        <v>153</v>
      </c>
    </row>
    <row r="3722" spans="19:19" x14ac:dyDescent="0.3">
      <c r="S3722" t="s">
        <v>153</v>
      </c>
    </row>
    <row r="3723" spans="19:19" x14ac:dyDescent="0.3">
      <c r="S3723" t="s">
        <v>153</v>
      </c>
    </row>
    <row r="3724" spans="19:19" x14ac:dyDescent="0.3">
      <c r="S3724" t="s">
        <v>153</v>
      </c>
    </row>
    <row r="3725" spans="19:19" x14ac:dyDescent="0.3">
      <c r="S3725" t="s">
        <v>153</v>
      </c>
    </row>
    <row r="3726" spans="19:19" x14ac:dyDescent="0.3">
      <c r="S3726" t="s">
        <v>153</v>
      </c>
    </row>
    <row r="3727" spans="19:19" x14ac:dyDescent="0.3">
      <c r="S3727" t="s">
        <v>153</v>
      </c>
    </row>
    <row r="3728" spans="19:19" x14ac:dyDescent="0.3">
      <c r="S3728" t="s">
        <v>153</v>
      </c>
    </row>
    <row r="3729" spans="19:19" x14ac:dyDescent="0.3">
      <c r="S3729" t="s">
        <v>153</v>
      </c>
    </row>
    <row r="3730" spans="19:19" x14ac:dyDescent="0.3">
      <c r="S3730" t="s">
        <v>153</v>
      </c>
    </row>
    <row r="3731" spans="19:19" x14ac:dyDescent="0.3">
      <c r="S3731" t="s">
        <v>153</v>
      </c>
    </row>
    <row r="3732" spans="19:19" x14ac:dyDescent="0.3">
      <c r="S3732" t="s">
        <v>153</v>
      </c>
    </row>
    <row r="3733" spans="19:19" x14ac:dyDescent="0.3">
      <c r="S3733" t="s">
        <v>153</v>
      </c>
    </row>
    <row r="3734" spans="19:19" x14ac:dyDescent="0.3">
      <c r="S3734" t="s">
        <v>153</v>
      </c>
    </row>
    <row r="3735" spans="19:19" x14ac:dyDescent="0.3">
      <c r="S3735" t="s">
        <v>153</v>
      </c>
    </row>
    <row r="3736" spans="19:19" x14ac:dyDescent="0.3">
      <c r="S3736" t="s">
        <v>153</v>
      </c>
    </row>
    <row r="3737" spans="19:19" x14ac:dyDescent="0.3">
      <c r="S3737" t="s">
        <v>153</v>
      </c>
    </row>
    <row r="3738" spans="19:19" x14ac:dyDescent="0.3">
      <c r="S3738" t="s">
        <v>153</v>
      </c>
    </row>
    <row r="3739" spans="19:19" x14ac:dyDescent="0.3">
      <c r="S3739" t="s">
        <v>153</v>
      </c>
    </row>
    <row r="3740" spans="19:19" x14ac:dyDescent="0.3">
      <c r="S3740" t="s">
        <v>153</v>
      </c>
    </row>
    <row r="3741" spans="19:19" x14ac:dyDescent="0.3">
      <c r="S3741" t="s">
        <v>153</v>
      </c>
    </row>
    <row r="3742" spans="19:19" x14ac:dyDescent="0.3">
      <c r="S3742" t="s">
        <v>153</v>
      </c>
    </row>
    <row r="3743" spans="19:19" x14ac:dyDescent="0.3">
      <c r="S3743" t="s">
        <v>153</v>
      </c>
    </row>
    <row r="3744" spans="19:19" x14ac:dyDescent="0.3">
      <c r="S3744" t="s">
        <v>153</v>
      </c>
    </row>
    <row r="3745" spans="19:19" x14ac:dyDescent="0.3">
      <c r="S3745" t="s">
        <v>153</v>
      </c>
    </row>
    <row r="3746" spans="19:19" x14ac:dyDescent="0.3">
      <c r="S3746" t="s">
        <v>153</v>
      </c>
    </row>
    <row r="3747" spans="19:19" x14ac:dyDescent="0.3">
      <c r="S3747" t="s">
        <v>153</v>
      </c>
    </row>
    <row r="3748" spans="19:19" x14ac:dyDescent="0.3">
      <c r="S3748" t="s">
        <v>153</v>
      </c>
    </row>
    <row r="3749" spans="19:19" x14ac:dyDescent="0.3">
      <c r="S3749" t="s">
        <v>153</v>
      </c>
    </row>
    <row r="3750" spans="19:19" x14ac:dyDescent="0.3">
      <c r="S3750" t="s">
        <v>153</v>
      </c>
    </row>
    <row r="3751" spans="19:19" x14ac:dyDescent="0.3">
      <c r="S3751" t="s">
        <v>153</v>
      </c>
    </row>
    <row r="3752" spans="19:19" x14ac:dyDescent="0.3">
      <c r="S3752" t="s">
        <v>153</v>
      </c>
    </row>
    <row r="3753" spans="19:19" x14ac:dyDescent="0.3">
      <c r="S3753" t="s">
        <v>153</v>
      </c>
    </row>
    <row r="3754" spans="19:19" x14ac:dyDescent="0.3">
      <c r="S3754" t="s">
        <v>153</v>
      </c>
    </row>
    <row r="3755" spans="19:19" x14ac:dyDescent="0.3">
      <c r="S3755" t="s">
        <v>153</v>
      </c>
    </row>
    <row r="3756" spans="19:19" x14ac:dyDescent="0.3">
      <c r="S3756" t="s">
        <v>153</v>
      </c>
    </row>
    <row r="3757" spans="19:19" x14ac:dyDescent="0.3">
      <c r="S3757" t="s">
        <v>153</v>
      </c>
    </row>
    <row r="3758" spans="19:19" x14ac:dyDescent="0.3">
      <c r="S3758" t="s">
        <v>153</v>
      </c>
    </row>
    <row r="3759" spans="19:19" x14ac:dyDescent="0.3">
      <c r="S3759" t="s">
        <v>153</v>
      </c>
    </row>
    <row r="3760" spans="19:19" x14ac:dyDescent="0.3">
      <c r="S3760" t="s">
        <v>153</v>
      </c>
    </row>
    <row r="3761" spans="19:19" x14ac:dyDescent="0.3">
      <c r="S3761" t="s">
        <v>153</v>
      </c>
    </row>
    <row r="3762" spans="19:19" x14ac:dyDescent="0.3">
      <c r="S3762" t="s">
        <v>153</v>
      </c>
    </row>
    <row r="3763" spans="19:19" x14ac:dyDescent="0.3">
      <c r="S3763" t="s">
        <v>153</v>
      </c>
    </row>
    <row r="3764" spans="19:19" x14ac:dyDescent="0.3">
      <c r="S3764" t="s">
        <v>153</v>
      </c>
    </row>
    <row r="3765" spans="19:19" x14ac:dyDescent="0.3">
      <c r="S3765" t="s">
        <v>153</v>
      </c>
    </row>
    <row r="3766" spans="19:19" x14ac:dyDescent="0.3">
      <c r="S3766" t="s">
        <v>153</v>
      </c>
    </row>
    <row r="3767" spans="19:19" x14ac:dyDescent="0.3">
      <c r="S3767" t="s">
        <v>153</v>
      </c>
    </row>
    <row r="3768" spans="19:19" x14ac:dyDescent="0.3">
      <c r="S3768" t="s">
        <v>153</v>
      </c>
    </row>
    <row r="3769" spans="19:19" x14ac:dyDescent="0.3">
      <c r="S3769" t="s">
        <v>153</v>
      </c>
    </row>
    <row r="3770" spans="19:19" x14ac:dyDescent="0.3">
      <c r="S3770" t="s">
        <v>153</v>
      </c>
    </row>
    <row r="3771" spans="19:19" x14ac:dyDescent="0.3">
      <c r="S3771" t="s">
        <v>153</v>
      </c>
    </row>
    <row r="3772" spans="19:19" x14ac:dyDescent="0.3">
      <c r="S3772" t="s">
        <v>153</v>
      </c>
    </row>
    <row r="3773" spans="19:19" x14ac:dyDescent="0.3">
      <c r="S3773" t="s">
        <v>153</v>
      </c>
    </row>
    <row r="3774" spans="19:19" x14ac:dyDescent="0.3">
      <c r="S3774" t="s">
        <v>153</v>
      </c>
    </row>
    <row r="3775" spans="19:19" x14ac:dyDescent="0.3">
      <c r="S3775" t="s">
        <v>153</v>
      </c>
    </row>
    <row r="3776" spans="19:19" x14ac:dyDescent="0.3">
      <c r="S3776" t="s">
        <v>153</v>
      </c>
    </row>
    <row r="3777" spans="19:19" x14ac:dyDescent="0.3">
      <c r="S3777" t="s">
        <v>153</v>
      </c>
    </row>
    <row r="3778" spans="19:19" x14ac:dyDescent="0.3">
      <c r="S3778" t="s">
        <v>153</v>
      </c>
    </row>
    <row r="3779" spans="19:19" x14ac:dyDescent="0.3">
      <c r="S3779" t="s">
        <v>153</v>
      </c>
    </row>
    <row r="3780" spans="19:19" x14ac:dyDescent="0.3">
      <c r="S3780" t="s">
        <v>153</v>
      </c>
    </row>
    <row r="3781" spans="19:19" x14ac:dyDescent="0.3">
      <c r="S3781" t="s">
        <v>153</v>
      </c>
    </row>
    <row r="3782" spans="19:19" x14ac:dyDescent="0.3">
      <c r="S3782" t="s">
        <v>153</v>
      </c>
    </row>
    <row r="3783" spans="19:19" x14ac:dyDescent="0.3">
      <c r="S3783" t="s">
        <v>153</v>
      </c>
    </row>
    <row r="3784" spans="19:19" x14ac:dyDescent="0.3">
      <c r="S3784" t="s">
        <v>153</v>
      </c>
    </row>
    <row r="3785" spans="19:19" x14ac:dyDescent="0.3">
      <c r="S3785" t="s">
        <v>153</v>
      </c>
    </row>
    <row r="3786" spans="19:19" x14ac:dyDescent="0.3">
      <c r="S3786" t="s">
        <v>153</v>
      </c>
    </row>
    <row r="3787" spans="19:19" x14ac:dyDescent="0.3">
      <c r="S3787" t="s">
        <v>153</v>
      </c>
    </row>
    <row r="3788" spans="19:19" x14ac:dyDescent="0.3">
      <c r="S3788" t="s">
        <v>153</v>
      </c>
    </row>
    <row r="3789" spans="19:19" x14ac:dyDescent="0.3">
      <c r="S3789" t="s">
        <v>153</v>
      </c>
    </row>
    <row r="3790" spans="19:19" x14ac:dyDescent="0.3">
      <c r="S3790" t="s">
        <v>153</v>
      </c>
    </row>
    <row r="3791" spans="19:19" x14ac:dyDescent="0.3">
      <c r="S3791" t="s">
        <v>153</v>
      </c>
    </row>
    <row r="3792" spans="19:19" x14ac:dyDescent="0.3">
      <c r="S3792" t="s">
        <v>153</v>
      </c>
    </row>
    <row r="3793" spans="19:19" x14ac:dyDescent="0.3">
      <c r="S3793" t="s">
        <v>153</v>
      </c>
    </row>
    <row r="3794" spans="19:19" x14ac:dyDescent="0.3">
      <c r="S3794" t="s">
        <v>153</v>
      </c>
    </row>
    <row r="3795" spans="19:19" x14ac:dyDescent="0.3">
      <c r="S3795" t="s">
        <v>153</v>
      </c>
    </row>
    <row r="3796" spans="19:19" x14ac:dyDescent="0.3">
      <c r="S3796" t="s">
        <v>153</v>
      </c>
    </row>
    <row r="3797" spans="19:19" x14ac:dyDescent="0.3">
      <c r="S3797" t="s">
        <v>153</v>
      </c>
    </row>
    <row r="3798" spans="19:19" x14ac:dyDescent="0.3">
      <c r="S3798" t="s">
        <v>153</v>
      </c>
    </row>
    <row r="3799" spans="19:19" x14ac:dyDescent="0.3">
      <c r="S3799" t="s">
        <v>153</v>
      </c>
    </row>
    <row r="3800" spans="19:19" x14ac:dyDescent="0.3">
      <c r="S3800" t="s">
        <v>153</v>
      </c>
    </row>
    <row r="3801" spans="19:19" x14ac:dyDescent="0.3">
      <c r="S3801" t="s">
        <v>153</v>
      </c>
    </row>
    <row r="3802" spans="19:19" x14ac:dyDescent="0.3">
      <c r="S3802" t="s">
        <v>153</v>
      </c>
    </row>
    <row r="3803" spans="19:19" x14ac:dyDescent="0.3">
      <c r="S3803" t="s">
        <v>153</v>
      </c>
    </row>
    <row r="3804" spans="19:19" x14ac:dyDescent="0.3">
      <c r="S3804" t="s">
        <v>153</v>
      </c>
    </row>
    <row r="3805" spans="19:19" x14ac:dyDescent="0.3">
      <c r="S3805" t="s">
        <v>153</v>
      </c>
    </row>
    <row r="3806" spans="19:19" x14ac:dyDescent="0.3">
      <c r="S3806" t="s">
        <v>153</v>
      </c>
    </row>
    <row r="3807" spans="19:19" x14ac:dyDescent="0.3">
      <c r="S3807" t="s">
        <v>153</v>
      </c>
    </row>
    <row r="3808" spans="19:19" x14ac:dyDescent="0.3">
      <c r="S3808" t="s">
        <v>153</v>
      </c>
    </row>
    <row r="3809" spans="19:19" x14ac:dyDescent="0.3">
      <c r="S3809" t="s">
        <v>153</v>
      </c>
    </row>
    <row r="3810" spans="19:19" x14ac:dyDescent="0.3">
      <c r="S3810" t="s">
        <v>153</v>
      </c>
    </row>
    <row r="3811" spans="19:19" x14ac:dyDescent="0.3">
      <c r="S3811" t="s">
        <v>153</v>
      </c>
    </row>
    <row r="3812" spans="19:19" x14ac:dyDescent="0.3">
      <c r="S3812" t="s">
        <v>153</v>
      </c>
    </row>
    <row r="3813" spans="19:19" x14ac:dyDescent="0.3">
      <c r="S3813" t="s">
        <v>153</v>
      </c>
    </row>
    <row r="3814" spans="19:19" x14ac:dyDescent="0.3">
      <c r="S3814" t="s">
        <v>153</v>
      </c>
    </row>
    <row r="3815" spans="19:19" x14ac:dyDescent="0.3">
      <c r="S3815" t="s">
        <v>153</v>
      </c>
    </row>
    <row r="3816" spans="19:19" x14ac:dyDescent="0.3">
      <c r="S3816" t="s">
        <v>153</v>
      </c>
    </row>
    <row r="3817" spans="19:19" x14ac:dyDescent="0.3">
      <c r="S3817" t="s">
        <v>153</v>
      </c>
    </row>
    <row r="3818" spans="19:19" x14ac:dyDescent="0.3">
      <c r="S3818" t="s">
        <v>153</v>
      </c>
    </row>
    <row r="3819" spans="19:19" x14ac:dyDescent="0.3">
      <c r="S3819" t="s">
        <v>153</v>
      </c>
    </row>
    <row r="3820" spans="19:19" x14ac:dyDescent="0.3">
      <c r="S3820" t="s">
        <v>153</v>
      </c>
    </row>
    <row r="3821" spans="19:19" x14ac:dyDescent="0.3">
      <c r="S3821" t="s">
        <v>153</v>
      </c>
    </row>
    <row r="3822" spans="19:19" x14ac:dyDescent="0.3">
      <c r="S3822" t="s">
        <v>153</v>
      </c>
    </row>
    <row r="3823" spans="19:19" x14ac:dyDescent="0.3">
      <c r="S3823" t="s">
        <v>153</v>
      </c>
    </row>
    <row r="3824" spans="19:19" x14ac:dyDescent="0.3">
      <c r="S3824" t="s">
        <v>153</v>
      </c>
    </row>
    <row r="3825" spans="19:19" x14ac:dyDescent="0.3">
      <c r="S3825" t="s">
        <v>153</v>
      </c>
    </row>
    <row r="3826" spans="19:19" x14ac:dyDescent="0.3">
      <c r="S3826" t="s">
        <v>153</v>
      </c>
    </row>
    <row r="3827" spans="19:19" x14ac:dyDescent="0.3">
      <c r="S3827" t="s">
        <v>153</v>
      </c>
    </row>
    <row r="3828" spans="19:19" x14ac:dyDescent="0.3">
      <c r="S3828" t="s">
        <v>153</v>
      </c>
    </row>
    <row r="3829" spans="19:19" x14ac:dyDescent="0.3">
      <c r="S3829" t="s">
        <v>153</v>
      </c>
    </row>
    <row r="3830" spans="19:19" x14ac:dyDescent="0.3">
      <c r="S3830" t="s">
        <v>153</v>
      </c>
    </row>
    <row r="3831" spans="19:19" x14ac:dyDescent="0.3">
      <c r="S3831" t="s">
        <v>153</v>
      </c>
    </row>
    <row r="3832" spans="19:19" x14ac:dyDescent="0.3">
      <c r="S3832" t="s">
        <v>153</v>
      </c>
    </row>
    <row r="3833" spans="19:19" x14ac:dyDescent="0.3">
      <c r="S3833" t="s">
        <v>153</v>
      </c>
    </row>
    <row r="3834" spans="19:19" x14ac:dyDescent="0.3">
      <c r="S3834" t="s">
        <v>153</v>
      </c>
    </row>
    <row r="3835" spans="19:19" x14ac:dyDescent="0.3">
      <c r="S3835" t="s">
        <v>153</v>
      </c>
    </row>
    <row r="3836" spans="19:19" x14ac:dyDescent="0.3">
      <c r="S3836" t="s">
        <v>153</v>
      </c>
    </row>
    <row r="3837" spans="19:19" x14ac:dyDescent="0.3">
      <c r="S3837" t="s">
        <v>153</v>
      </c>
    </row>
    <row r="3838" spans="19:19" x14ac:dyDescent="0.3">
      <c r="S3838" t="s">
        <v>153</v>
      </c>
    </row>
    <row r="3839" spans="19:19" x14ac:dyDescent="0.3">
      <c r="S3839" t="s">
        <v>153</v>
      </c>
    </row>
    <row r="3840" spans="19:19" x14ac:dyDescent="0.3">
      <c r="S3840" t="s">
        <v>153</v>
      </c>
    </row>
    <row r="3841" spans="19:19" x14ac:dyDescent="0.3">
      <c r="S3841" t="s">
        <v>153</v>
      </c>
    </row>
    <row r="3842" spans="19:19" x14ac:dyDescent="0.3">
      <c r="S3842" t="s">
        <v>153</v>
      </c>
    </row>
    <row r="3843" spans="19:19" x14ac:dyDescent="0.3">
      <c r="S3843" t="s">
        <v>153</v>
      </c>
    </row>
    <row r="3844" spans="19:19" x14ac:dyDescent="0.3">
      <c r="S3844" t="s">
        <v>153</v>
      </c>
    </row>
    <row r="3845" spans="19:19" x14ac:dyDescent="0.3">
      <c r="S3845" t="s">
        <v>153</v>
      </c>
    </row>
    <row r="3846" spans="19:19" x14ac:dyDescent="0.3">
      <c r="S3846" t="s">
        <v>153</v>
      </c>
    </row>
    <row r="3847" spans="19:19" x14ac:dyDescent="0.3">
      <c r="S3847" t="s">
        <v>153</v>
      </c>
    </row>
    <row r="3848" spans="19:19" x14ac:dyDescent="0.3">
      <c r="S3848" t="s">
        <v>153</v>
      </c>
    </row>
    <row r="3849" spans="19:19" x14ac:dyDescent="0.3">
      <c r="S3849" t="s">
        <v>153</v>
      </c>
    </row>
    <row r="3850" spans="19:19" x14ac:dyDescent="0.3">
      <c r="S3850" t="s">
        <v>153</v>
      </c>
    </row>
    <row r="3851" spans="19:19" x14ac:dyDescent="0.3">
      <c r="S3851" t="s">
        <v>153</v>
      </c>
    </row>
    <row r="3852" spans="19:19" x14ac:dyDescent="0.3">
      <c r="S3852" t="s">
        <v>153</v>
      </c>
    </row>
    <row r="3853" spans="19:19" x14ac:dyDescent="0.3">
      <c r="S3853" t="s">
        <v>153</v>
      </c>
    </row>
    <row r="3854" spans="19:19" x14ac:dyDescent="0.3">
      <c r="S3854" t="s">
        <v>153</v>
      </c>
    </row>
    <row r="3855" spans="19:19" x14ac:dyDescent="0.3">
      <c r="S3855" t="s">
        <v>153</v>
      </c>
    </row>
    <row r="3856" spans="19:19" x14ac:dyDescent="0.3">
      <c r="S3856" t="s">
        <v>153</v>
      </c>
    </row>
    <row r="3857" spans="19:19" x14ac:dyDescent="0.3">
      <c r="S3857" t="s">
        <v>153</v>
      </c>
    </row>
    <row r="3858" spans="19:19" x14ac:dyDescent="0.3">
      <c r="S3858" t="s">
        <v>153</v>
      </c>
    </row>
    <row r="3859" spans="19:19" x14ac:dyDescent="0.3">
      <c r="S3859" t="s">
        <v>153</v>
      </c>
    </row>
    <row r="3860" spans="19:19" x14ac:dyDescent="0.3">
      <c r="S3860" t="s">
        <v>153</v>
      </c>
    </row>
    <row r="3861" spans="19:19" x14ac:dyDescent="0.3">
      <c r="S3861" t="s">
        <v>153</v>
      </c>
    </row>
    <row r="3862" spans="19:19" x14ac:dyDescent="0.3">
      <c r="S3862" t="s">
        <v>153</v>
      </c>
    </row>
    <row r="3863" spans="19:19" x14ac:dyDescent="0.3">
      <c r="S3863" t="s">
        <v>153</v>
      </c>
    </row>
    <row r="3864" spans="19:19" x14ac:dyDescent="0.3">
      <c r="S3864" t="s">
        <v>153</v>
      </c>
    </row>
    <row r="3865" spans="19:19" x14ac:dyDescent="0.3">
      <c r="S3865" t="s">
        <v>153</v>
      </c>
    </row>
    <row r="3866" spans="19:19" x14ac:dyDescent="0.3">
      <c r="S3866" t="s">
        <v>153</v>
      </c>
    </row>
    <row r="3867" spans="19:19" x14ac:dyDescent="0.3">
      <c r="S3867" t="s">
        <v>153</v>
      </c>
    </row>
    <row r="3868" spans="19:19" x14ac:dyDescent="0.3">
      <c r="S3868" t="s">
        <v>153</v>
      </c>
    </row>
    <row r="3869" spans="19:19" x14ac:dyDescent="0.3">
      <c r="S3869" t="s">
        <v>153</v>
      </c>
    </row>
    <row r="3870" spans="19:19" x14ac:dyDescent="0.3">
      <c r="S3870" t="s">
        <v>153</v>
      </c>
    </row>
    <row r="3871" spans="19:19" x14ac:dyDescent="0.3">
      <c r="S3871" t="s">
        <v>153</v>
      </c>
    </row>
    <row r="3872" spans="19:19" x14ac:dyDescent="0.3">
      <c r="S3872" t="s">
        <v>153</v>
      </c>
    </row>
    <row r="3873" spans="19:19" x14ac:dyDescent="0.3">
      <c r="S3873" t="s">
        <v>153</v>
      </c>
    </row>
    <row r="3874" spans="19:19" x14ac:dyDescent="0.3">
      <c r="S3874" t="s">
        <v>153</v>
      </c>
    </row>
    <row r="3875" spans="19:19" x14ac:dyDescent="0.3">
      <c r="S3875" t="s">
        <v>153</v>
      </c>
    </row>
    <row r="3876" spans="19:19" x14ac:dyDescent="0.3">
      <c r="S3876" t="s">
        <v>153</v>
      </c>
    </row>
    <row r="3877" spans="19:19" x14ac:dyDescent="0.3">
      <c r="S3877" t="s">
        <v>153</v>
      </c>
    </row>
    <row r="3878" spans="19:19" x14ac:dyDescent="0.3">
      <c r="S3878" t="s">
        <v>153</v>
      </c>
    </row>
    <row r="3879" spans="19:19" x14ac:dyDescent="0.3">
      <c r="S3879" t="s">
        <v>153</v>
      </c>
    </row>
    <row r="3880" spans="19:19" x14ac:dyDescent="0.3">
      <c r="S3880" t="s">
        <v>153</v>
      </c>
    </row>
    <row r="3881" spans="19:19" x14ac:dyDescent="0.3">
      <c r="S3881" t="s">
        <v>153</v>
      </c>
    </row>
    <row r="3882" spans="19:19" x14ac:dyDescent="0.3">
      <c r="S3882" t="s">
        <v>153</v>
      </c>
    </row>
    <row r="3883" spans="19:19" x14ac:dyDescent="0.3">
      <c r="S3883" t="s">
        <v>153</v>
      </c>
    </row>
    <row r="3884" spans="19:19" x14ac:dyDescent="0.3">
      <c r="S3884" t="s">
        <v>153</v>
      </c>
    </row>
    <row r="3885" spans="19:19" x14ac:dyDescent="0.3">
      <c r="S3885" t="s">
        <v>153</v>
      </c>
    </row>
    <row r="3886" spans="19:19" x14ac:dyDescent="0.3">
      <c r="S3886" t="s">
        <v>153</v>
      </c>
    </row>
    <row r="3887" spans="19:19" x14ac:dyDescent="0.3">
      <c r="S3887" t="s">
        <v>153</v>
      </c>
    </row>
    <row r="3888" spans="19:19" x14ac:dyDescent="0.3">
      <c r="S3888" t="s">
        <v>153</v>
      </c>
    </row>
    <row r="3889" spans="19:19" x14ac:dyDescent="0.3">
      <c r="S3889" t="s">
        <v>153</v>
      </c>
    </row>
    <row r="3890" spans="19:19" x14ac:dyDescent="0.3">
      <c r="S3890" t="s">
        <v>153</v>
      </c>
    </row>
    <row r="3891" spans="19:19" x14ac:dyDescent="0.3">
      <c r="S3891" t="s">
        <v>153</v>
      </c>
    </row>
    <row r="3892" spans="19:19" x14ac:dyDescent="0.3">
      <c r="S3892" t="s">
        <v>153</v>
      </c>
    </row>
    <row r="3893" spans="19:19" x14ac:dyDescent="0.3">
      <c r="S3893" t="s">
        <v>153</v>
      </c>
    </row>
    <row r="3894" spans="19:19" x14ac:dyDescent="0.3">
      <c r="S3894" t="s">
        <v>153</v>
      </c>
    </row>
    <row r="3895" spans="19:19" x14ac:dyDescent="0.3">
      <c r="S3895" t="s">
        <v>153</v>
      </c>
    </row>
    <row r="3896" spans="19:19" x14ac:dyDescent="0.3">
      <c r="S3896" t="s">
        <v>153</v>
      </c>
    </row>
    <row r="3897" spans="19:19" x14ac:dyDescent="0.3">
      <c r="S3897" t="s">
        <v>153</v>
      </c>
    </row>
    <row r="3898" spans="19:19" x14ac:dyDescent="0.3">
      <c r="S3898" t="s">
        <v>153</v>
      </c>
    </row>
    <row r="3899" spans="19:19" x14ac:dyDescent="0.3">
      <c r="S3899" t="s">
        <v>153</v>
      </c>
    </row>
    <row r="3900" spans="19:19" x14ac:dyDescent="0.3">
      <c r="S3900" t="s">
        <v>153</v>
      </c>
    </row>
    <row r="3901" spans="19:19" x14ac:dyDescent="0.3">
      <c r="S3901" t="s">
        <v>153</v>
      </c>
    </row>
    <row r="3902" spans="19:19" x14ac:dyDescent="0.3">
      <c r="S3902" t="s">
        <v>153</v>
      </c>
    </row>
    <row r="3903" spans="19:19" x14ac:dyDescent="0.3">
      <c r="S3903" t="s">
        <v>153</v>
      </c>
    </row>
    <row r="3904" spans="19:19" x14ac:dyDescent="0.3">
      <c r="S3904" t="s">
        <v>153</v>
      </c>
    </row>
    <row r="3905" spans="19:19" x14ac:dyDescent="0.3">
      <c r="S3905" t="s">
        <v>153</v>
      </c>
    </row>
    <row r="3906" spans="19:19" x14ac:dyDescent="0.3">
      <c r="S3906" t="s">
        <v>153</v>
      </c>
    </row>
    <row r="3907" spans="19:19" x14ac:dyDescent="0.3">
      <c r="S3907" t="s">
        <v>153</v>
      </c>
    </row>
    <row r="3908" spans="19:19" x14ac:dyDescent="0.3">
      <c r="S3908" t="s">
        <v>153</v>
      </c>
    </row>
    <row r="3909" spans="19:19" x14ac:dyDescent="0.3">
      <c r="S3909" t="s">
        <v>153</v>
      </c>
    </row>
    <row r="3910" spans="19:19" x14ac:dyDescent="0.3">
      <c r="S3910" t="s">
        <v>153</v>
      </c>
    </row>
    <row r="3911" spans="19:19" x14ac:dyDescent="0.3">
      <c r="S3911" t="s">
        <v>153</v>
      </c>
    </row>
    <row r="3912" spans="19:19" x14ac:dyDescent="0.3">
      <c r="S3912" t="s">
        <v>153</v>
      </c>
    </row>
    <row r="3913" spans="19:19" x14ac:dyDescent="0.3">
      <c r="S3913" t="s">
        <v>153</v>
      </c>
    </row>
    <row r="3914" spans="19:19" x14ac:dyDescent="0.3">
      <c r="S3914" t="s">
        <v>153</v>
      </c>
    </row>
    <row r="3915" spans="19:19" x14ac:dyDescent="0.3">
      <c r="S3915" t="s">
        <v>153</v>
      </c>
    </row>
    <row r="3916" spans="19:19" x14ac:dyDescent="0.3">
      <c r="S3916" t="s">
        <v>153</v>
      </c>
    </row>
    <row r="3917" spans="19:19" x14ac:dyDescent="0.3">
      <c r="S3917" t="s">
        <v>153</v>
      </c>
    </row>
    <row r="3918" spans="19:19" x14ac:dyDescent="0.3">
      <c r="S3918" t="s">
        <v>153</v>
      </c>
    </row>
    <row r="3919" spans="19:19" x14ac:dyDescent="0.3">
      <c r="S3919" t="s">
        <v>153</v>
      </c>
    </row>
    <row r="3920" spans="19:19" x14ac:dyDescent="0.3">
      <c r="S3920" t="s">
        <v>153</v>
      </c>
    </row>
    <row r="3921" spans="19:19" x14ac:dyDescent="0.3">
      <c r="S3921" t="s">
        <v>153</v>
      </c>
    </row>
    <row r="3922" spans="19:19" x14ac:dyDescent="0.3">
      <c r="S3922" t="s">
        <v>153</v>
      </c>
    </row>
    <row r="3923" spans="19:19" x14ac:dyDescent="0.3">
      <c r="S3923" t="s">
        <v>153</v>
      </c>
    </row>
    <row r="3924" spans="19:19" x14ac:dyDescent="0.3">
      <c r="S3924" t="s">
        <v>153</v>
      </c>
    </row>
    <row r="3925" spans="19:19" x14ac:dyDescent="0.3">
      <c r="S3925" t="s">
        <v>153</v>
      </c>
    </row>
    <row r="3926" spans="19:19" x14ac:dyDescent="0.3">
      <c r="S3926" t="s">
        <v>153</v>
      </c>
    </row>
    <row r="3927" spans="19:19" x14ac:dyDescent="0.3">
      <c r="S3927" t="s">
        <v>153</v>
      </c>
    </row>
    <row r="3928" spans="19:19" x14ac:dyDescent="0.3">
      <c r="S3928" t="s">
        <v>153</v>
      </c>
    </row>
    <row r="3929" spans="19:19" x14ac:dyDescent="0.3">
      <c r="S3929" t="s">
        <v>153</v>
      </c>
    </row>
    <row r="3930" spans="19:19" x14ac:dyDescent="0.3">
      <c r="S3930" t="s">
        <v>153</v>
      </c>
    </row>
    <row r="3931" spans="19:19" x14ac:dyDescent="0.3">
      <c r="S3931" t="s">
        <v>153</v>
      </c>
    </row>
    <row r="3932" spans="19:19" x14ac:dyDescent="0.3">
      <c r="S3932" t="s">
        <v>153</v>
      </c>
    </row>
    <row r="3933" spans="19:19" x14ac:dyDescent="0.3">
      <c r="S3933" t="s">
        <v>153</v>
      </c>
    </row>
    <row r="3934" spans="19:19" x14ac:dyDescent="0.3">
      <c r="S3934" t="s">
        <v>153</v>
      </c>
    </row>
    <row r="3935" spans="19:19" x14ac:dyDescent="0.3">
      <c r="S3935" t="s">
        <v>153</v>
      </c>
    </row>
    <row r="3936" spans="19:19" x14ac:dyDescent="0.3">
      <c r="S3936" t="s">
        <v>153</v>
      </c>
    </row>
    <row r="3937" spans="19:19" x14ac:dyDescent="0.3">
      <c r="S3937" t="s">
        <v>153</v>
      </c>
    </row>
    <row r="3938" spans="19:19" x14ac:dyDescent="0.3">
      <c r="S3938" t="s">
        <v>153</v>
      </c>
    </row>
    <row r="3939" spans="19:19" x14ac:dyDescent="0.3">
      <c r="S3939" t="s">
        <v>153</v>
      </c>
    </row>
    <row r="3940" spans="19:19" x14ac:dyDescent="0.3">
      <c r="S3940" t="s">
        <v>153</v>
      </c>
    </row>
    <row r="3941" spans="19:19" x14ac:dyDescent="0.3">
      <c r="S3941" t="s">
        <v>153</v>
      </c>
    </row>
    <row r="3942" spans="19:19" x14ac:dyDescent="0.3">
      <c r="S3942" t="s">
        <v>153</v>
      </c>
    </row>
    <row r="3943" spans="19:19" x14ac:dyDescent="0.3">
      <c r="S3943" t="s">
        <v>153</v>
      </c>
    </row>
    <row r="3944" spans="19:19" x14ac:dyDescent="0.3">
      <c r="S3944" t="s">
        <v>153</v>
      </c>
    </row>
    <row r="3945" spans="19:19" x14ac:dyDescent="0.3">
      <c r="S3945" t="s">
        <v>153</v>
      </c>
    </row>
    <row r="3946" spans="19:19" x14ac:dyDescent="0.3">
      <c r="S3946" t="s">
        <v>153</v>
      </c>
    </row>
    <row r="3947" spans="19:19" x14ac:dyDescent="0.3">
      <c r="S3947" t="s">
        <v>153</v>
      </c>
    </row>
    <row r="3948" spans="19:19" x14ac:dyDescent="0.3">
      <c r="S3948" t="s">
        <v>153</v>
      </c>
    </row>
    <row r="3949" spans="19:19" x14ac:dyDescent="0.3">
      <c r="S3949" t="s">
        <v>153</v>
      </c>
    </row>
    <row r="3950" spans="19:19" x14ac:dyDescent="0.3">
      <c r="S3950" t="s">
        <v>153</v>
      </c>
    </row>
    <row r="3951" spans="19:19" x14ac:dyDescent="0.3">
      <c r="S3951" t="s">
        <v>153</v>
      </c>
    </row>
    <row r="3952" spans="19:19" x14ac:dyDescent="0.3">
      <c r="S3952" t="s">
        <v>153</v>
      </c>
    </row>
    <row r="3953" spans="19:19" x14ac:dyDescent="0.3">
      <c r="S3953" t="s">
        <v>153</v>
      </c>
    </row>
    <row r="3954" spans="19:19" x14ac:dyDescent="0.3">
      <c r="S3954" t="s">
        <v>153</v>
      </c>
    </row>
    <row r="3955" spans="19:19" x14ac:dyDescent="0.3">
      <c r="S3955" t="s">
        <v>153</v>
      </c>
    </row>
    <row r="3956" spans="19:19" x14ac:dyDescent="0.3">
      <c r="S3956" t="s">
        <v>153</v>
      </c>
    </row>
    <row r="3957" spans="19:19" x14ac:dyDescent="0.3">
      <c r="S3957" t="s">
        <v>153</v>
      </c>
    </row>
    <row r="3958" spans="19:19" x14ac:dyDescent="0.3">
      <c r="S3958" t="s">
        <v>153</v>
      </c>
    </row>
    <row r="3959" spans="19:19" x14ac:dyDescent="0.3">
      <c r="S3959" t="s">
        <v>153</v>
      </c>
    </row>
    <row r="3960" spans="19:19" x14ac:dyDescent="0.3">
      <c r="S3960" t="s">
        <v>153</v>
      </c>
    </row>
    <row r="3961" spans="19:19" x14ac:dyDescent="0.3">
      <c r="S3961" t="s">
        <v>153</v>
      </c>
    </row>
    <row r="3962" spans="19:19" x14ac:dyDescent="0.3">
      <c r="S3962" t="s">
        <v>153</v>
      </c>
    </row>
    <row r="3963" spans="19:19" x14ac:dyDescent="0.3">
      <c r="S3963" t="s">
        <v>153</v>
      </c>
    </row>
    <row r="3964" spans="19:19" x14ac:dyDescent="0.3">
      <c r="S3964" t="s">
        <v>153</v>
      </c>
    </row>
    <row r="3965" spans="19:19" x14ac:dyDescent="0.3">
      <c r="S3965" t="s">
        <v>153</v>
      </c>
    </row>
    <row r="3966" spans="19:19" x14ac:dyDescent="0.3">
      <c r="S3966" t="s">
        <v>153</v>
      </c>
    </row>
    <row r="3967" spans="19:19" x14ac:dyDescent="0.3">
      <c r="S3967" t="s">
        <v>153</v>
      </c>
    </row>
    <row r="3968" spans="19:19" x14ac:dyDescent="0.3">
      <c r="S3968" t="s">
        <v>153</v>
      </c>
    </row>
    <row r="3969" spans="19:19" x14ac:dyDescent="0.3">
      <c r="S3969" t="s">
        <v>153</v>
      </c>
    </row>
    <row r="3970" spans="19:19" x14ac:dyDescent="0.3">
      <c r="S3970" t="s">
        <v>153</v>
      </c>
    </row>
    <row r="3971" spans="19:19" x14ac:dyDescent="0.3">
      <c r="S3971" t="s">
        <v>153</v>
      </c>
    </row>
    <row r="3972" spans="19:19" x14ac:dyDescent="0.3">
      <c r="S3972" t="s">
        <v>153</v>
      </c>
    </row>
    <row r="3973" spans="19:19" x14ac:dyDescent="0.3">
      <c r="S3973" t="s">
        <v>153</v>
      </c>
    </row>
    <row r="3974" spans="19:19" x14ac:dyDescent="0.3">
      <c r="S3974" t="s">
        <v>153</v>
      </c>
    </row>
    <row r="3975" spans="19:19" x14ac:dyDescent="0.3">
      <c r="S3975" t="s">
        <v>153</v>
      </c>
    </row>
    <row r="3976" spans="19:19" x14ac:dyDescent="0.3">
      <c r="S3976" t="s">
        <v>153</v>
      </c>
    </row>
    <row r="3977" spans="19:19" x14ac:dyDescent="0.3">
      <c r="S3977" t="s">
        <v>153</v>
      </c>
    </row>
    <row r="3978" spans="19:19" x14ac:dyDescent="0.3">
      <c r="S3978" t="s">
        <v>153</v>
      </c>
    </row>
    <row r="3979" spans="19:19" x14ac:dyDescent="0.3">
      <c r="S3979" t="s">
        <v>153</v>
      </c>
    </row>
    <row r="3980" spans="19:19" x14ac:dyDescent="0.3">
      <c r="S3980" t="s">
        <v>153</v>
      </c>
    </row>
    <row r="3981" spans="19:19" x14ac:dyDescent="0.3">
      <c r="S3981" t="s">
        <v>153</v>
      </c>
    </row>
    <row r="3982" spans="19:19" x14ac:dyDescent="0.3">
      <c r="S3982" t="s">
        <v>153</v>
      </c>
    </row>
    <row r="3983" spans="19:19" x14ac:dyDescent="0.3">
      <c r="S3983" t="s">
        <v>153</v>
      </c>
    </row>
    <row r="3984" spans="19:19" x14ac:dyDescent="0.3">
      <c r="S3984" t="s">
        <v>153</v>
      </c>
    </row>
    <row r="3985" spans="19:19" x14ac:dyDescent="0.3">
      <c r="S3985" t="s">
        <v>153</v>
      </c>
    </row>
    <row r="3986" spans="19:19" x14ac:dyDescent="0.3">
      <c r="S3986" t="s">
        <v>153</v>
      </c>
    </row>
    <row r="3987" spans="19:19" x14ac:dyDescent="0.3">
      <c r="S3987" t="s">
        <v>153</v>
      </c>
    </row>
    <row r="3988" spans="19:19" x14ac:dyDescent="0.3">
      <c r="S3988" t="s">
        <v>153</v>
      </c>
    </row>
    <row r="3989" spans="19:19" x14ac:dyDescent="0.3">
      <c r="S3989" t="s">
        <v>153</v>
      </c>
    </row>
    <row r="3990" spans="19:19" x14ac:dyDescent="0.3">
      <c r="S3990" t="s">
        <v>153</v>
      </c>
    </row>
    <row r="3991" spans="19:19" x14ac:dyDescent="0.3">
      <c r="S3991" t="s">
        <v>153</v>
      </c>
    </row>
    <row r="3992" spans="19:19" x14ac:dyDescent="0.3">
      <c r="S3992" t="s">
        <v>153</v>
      </c>
    </row>
    <row r="3993" spans="19:19" x14ac:dyDescent="0.3">
      <c r="S3993" t="s">
        <v>153</v>
      </c>
    </row>
    <row r="3994" spans="19:19" x14ac:dyDescent="0.3">
      <c r="S3994" t="s">
        <v>153</v>
      </c>
    </row>
    <row r="3995" spans="19:19" x14ac:dyDescent="0.3">
      <c r="S3995" t="s">
        <v>153</v>
      </c>
    </row>
    <row r="3996" spans="19:19" x14ac:dyDescent="0.3">
      <c r="S3996" t="s">
        <v>153</v>
      </c>
    </row>
    <row r="3997" spans="19:19" x14ac:dyDescent="0.3">
      <c r="S3997" t="s">
        <v>153</v>
      </c>
    </row>
    <row r="3998" spans="19:19" x14ac:dyDescent="0.3">
      <c r="S3998" t="s">
        <v>153</v>
      </c>
    </row>
    <row r="3999" spans="19:19" x14ac:dyDescent="0.3">
      <c r="S3999" t="s">
        <v>153</v>
      </c>
    </row>
    <row r="4000" spans="19:19" x14ac:dyDescent="0.3">
      <c r="S4000" t="s">
        <v>153</v>
      </c>
    </row>
    <row r="4001" spans="19:19" x14ac:dyDescent="0.3">
      <c r="S4001" t="s">
        <v>153</v>
      </c>
    </row>
    <row r="4002" spans="19:19" x14ac:dyDescent="0.3">
      <c r="S4002" t="s">
        <v>153</v>
      </c>
    </row>
    <row r="4003" spans="19:19" x14ac:dyDescent="0.3">
      <c r="S4003" t="s">
        <v>153</v>
      </c>
    </row>
    <row r="4004" spans="19:19" x14ac:dyDescent="0.3">
      <c r="S4004" t="s">
        <v>153</v>
      </c>
    </row>
    <row r="4005" spans="19:19" x14ac:dyDescent="0.3">
      <c r="S4005" t="s">
        <v>153</v>
      </c>
    </row>
    <row r="4006" spans="19:19" x14ac:dyDescent="0.3">
      <c r="S4006" t="s">
        <v>153</v>
      </c>
    </row>
    <row r="4007" spans="19:19" x14ac:dyDescent="0.3">
      <c r="S4007" t="s">
        <v>153</v>
      </c>
    </row>
    <row r="4008" spans="19:19" x14ac:dyDescent="0.3">
      <c r="S4008" t="s">
        <v>153</v>
      </c>
    </row>
    <row r="4009" spans="19:19" x14ac:dyDescent="0.3">
      <c r="S4009" t="s">
        <v>153</v>
      </c>
    </row>
    <row r="4010" spans="19:19" x14ac:dyDescent="0.3">
      <c r="S4010" t="s">
        <v>153</v>
      </c>
    </row>
    <row r="4011" spans="19:19" x14ac:dyDescent="0.3">
      <c r="S4011" t="s">
        <v>153</v>
      </c>
    </row>
    <row r="4012" spans="19:19" x14ac:dyDescent="0.3">
      <c r="S4012" t="s">
        <v>153</v>
      </c>
    </row>
    <row r="4013" spans="19:19" x14ac:dyDescent="0.3">
      <c r="S4013" t="s">
        <v>153</v>
      </c>
    </row>
    <row r="4014" spans="19:19" x14ac:dyDescent="0.3">
      <c r="S4014" t="s">
        <v>153</v>
      </c>
    </row>
    <row r="4015" spans="19:19" x14ac:dyDescent="0.3">
      <c r="S4015" t="s">
        <v>153</v>
      </c>
    </row>
    <row r="4016" spans="19:19" x14ac:dyDescent="0.3">
      <c r="S4016" t="s">
        <v>153</v>
      </c>
    </row>
    <row r="4017" spans="19:19" x14ac:dyDescent="0.3">
      <c r="S4017" t="s">
        <v>153</v>
      </c>
    </row>
    <row r="4018" spans="19:19" x14ac:dyDescent="0.3">
      <c r="S4018" t="s">
        <v>153</v>
      </c>
    </row>
    <row r="4019" spans="19:19" x14ac:dyDescent="0.3">
      <c r="S4019" t="s">
        <v>153</v>
      </c>
    </row>
    <row r="4020" spans="19:19" x14ac:dyDescent="0.3">
      <c r="S4020" t="s">
        <v>153</v>
      </c>
    </row>
    <row r="4021" spans="19:19" x14ac:dyDescent="0.3">
      <c r="S4021" t="s">
        <v>153</v>
      </c>
    </row>
    <row r="4022" spans="19:19" x14ac:dyDescent="0.3">
      <c r="S4022" t="s">
        <v>153</v>
      </c>
    </row>
    <row r="4023" spans="19:19" x14ac:dyDescent="0.3">
      <c r="S4023" t="s">
        <v>153</v>
      </c>
    </row>
    <row r="4024" spans="19:19" x14ac:dyDescent="0.3">
      <c r="S4024" t="s">
        <v>153</v>
      </c>
    </row>
    <row r="4025" spans="19:19" x14ac:dyDescent="0.3">
      <c r="S4025" t="s">
        <v>153</v>
      </c>
    </row>
    <row r="4026" spans="19:19" x14ac:dyDescent="0.3">
      <c r="S4026" t="s">
        <v>153</v>
      </c>
    </row>
    <row r="4027" spans="19:19" x14ac:dyDescent="0.3">
      <c r="S4027" t="s">
        <v>153</v>
      </c>
    </row>
    <row r="4028" spans="19:19" x14ac:dyDescent="0.3">
      <c r="S4028" t="s">
        <v>153</v>
      </c>
    </row>
    <row r="4029" spans="19:19" x14ac:dyDescent="0.3">
      <c r="S4029" t="s">
        <v>153</v>
      </c>
    </row>
    <row r="4030" spans="19:19" x14ac:dyDescent="0.3">
      <c r="S4030" t="s">
        <v>153</v>
      </c>
    </row>
    <row r="4031" spans="19:19" x14ac:dyDescent="0.3">
      <c r="S4031" t="s">
        <v>153</v>
      </c>
    </row>
    <row r="4032" spans="19:19" x14ac:dyDescent="0.3">
      <c r="S4032" t="s">
        <v>153</v>
      </c>
    </row>
    <row r="4033" spans="19:19" x14ac:dyDescent="0.3">
      <c r="S4033" t="s">
        <v>153</v>
      </c>
    </row>
    <row r="4034" spans="19:19" x14ac:dyDescent="0.3">
      <c r="S4034" t="s">
        <v>153</v>
      </c>
    </row>
    <row r="4035" spans="19:19" x14ac:dyDescent="0.3">
      <c r="S4035" t="s">
        <v>153</v>
      </c>
    </row>
    <row r="4036" spans="19:19" x14ac:dyDescent="0.3">
      <c r="S4036" t="s">
        <v>153</v>
      </c>
    </row>
    <row r="4037" spans="19:19" x14ac:dyDescent="0.3">
      <c r="S4037" t="s">
        <v>153</v>
      </c>
    </row>
    <row r="4038" spans="19:19" x14ac:dyDescent="0.3">
      <c r="S4038" t="s">
        <v>153</v>
      </c>
    </row>
    <row r="4039" spans="19:19" x14ac:dyDescent="0.3">
      <c r="S4039" t="s">
        <v>153</v>
      </c>
    </row>
    <row r="4040" spans="19:19" x14ac:dyDescent="0.3">
      <c r="S4040" t="s">
        <v>153</v>
      </c>
    </row>
    <row r="4041" spans="19:19" x14ac:dyDescent="0.3">
      <c r="S4041" t="s">
        <v>153</v>
      </c>
    </row>
    <row r="4042" spans="19:19" x14ac:dyDescent="0.3">
      <c r="S4042" t="s">
        <v>153</v>
      </c>
    </row>
    <row r="4043" spans="19:19" x14ac:dyDescent="0.3">
      <c r="S4043" t="s">
        <v>153</v>
      </c>
    </row>
    <row r="4044" spans="19:19" x14ac:dyDescent="0.3">
      <c r="S4044" t="s">
        <v>153</v>
      </c>
    </row>
    <row r="4045" spans="19:19" x14ac:dyDescent="0.3">
      <c r="S4045" t="s">
        <v>153</v>
      </c>
    </row>
    <row r="4046" spans="19:19" x14ac:dyDescent="0.3">
      <c r="S4046" t="s">
        <v>153</v>
      </c>
    </row>
    <row r="4047" spans="19:19" x14ac:dyDescent="0.3">
      <c r="S4047" t="s">
        <v>153</v>
      </c>
    </row>
    <row r="4048" spans="19:19" x14ac:dyDescent="0.3">
      <c r="S4048" t="s">
        <v>153</v>
      </c>
    </row>
    <row r="4049" spans="19:19" x14ac:dyDescent="0.3">
      <c r="S4049" t="s">
        <v>153</v>
      </c>
    </row>
    <row r="4050" spans="19:19" x14ac:dyDescent="0.3">
      <c r="S4050" t="s">
        <v>153</v>
      </c>
    </row>
    <row r="4051" spans="19:19" x14ac:dyDescent="0.3">
      <c r="S4051" t="s">
        <v>153</v>
      </c>
    </row>
    <row r="4052" spans="19:19" x14ac:dyDescent="0.3">
      <c r="S4052" t="s">
        <v>153</v>
      </c>
    </row>
    <row r="4053" spans="19:19" x14ac:dyDescent="0.3">
      <c r="S4053" t="s">
        <v>153</v>
      </c>
    </row>
    <row r="4054" spans="19:19" x14ac:dyDescent="0.3">
      <c r="S4054" t="s">
        <v>153</v>
      </c>
    </row>
    <row r="4055" spans="19:19" x14ac:dyDescent="0.3">
      <c r="S4055" t="s">
        <v>153</v>
      </c>
    </row>
    <row r="4056" spans="19:19" x14ac:dyDescent="0.3">
      <c r="S4056" t="s">
        <v>153</v>
      </c>
    </row>
    <row r="4057" spans="19:19" x14ac:dyDescent="0.3">
      <c r="S4057" t="s">
        <v>153</v>
      </c>
    </row>
    <row r="4058" spans="19:19" x14ac:dyDescent="0.3">
      <c r="S4058" t="s">
        <v>153</v>
      </c>
    </row>
    <row r="4059" spans="19:19" x14ac:dyDescent="0.3">
      <c r="S4059" t="s">
        <v>153</v>
      </c>
    </row>
    <row r="4060" spans="19:19" x14ac:dyDescent="0.3">
      <c r="S4060" t="s">
        <v>153</v>
      </c>
    </row>
    <row r="4061" spans="19:19" x14ac:dyDescent="0.3">
      <c r="S4061" t="s">
        <v>153</v>
      </c>
    </row>
    <row r="4062" spans="19:19" x14ac:dyDescent="0.3">
      <c r="S4062" t="s">
        <v>153</v>
      </c>
    </row>
    <row r="4063" spans="19:19" x14ac:dyDescent="0.3">
      <c r="S4063" t="s">
        <v>153</v>
      </c>
    </row>
    <row r="4064" spans="19:19" x14ac:dyDescent="0.3">
      <c r="S4064" t="s">
        <v>153</v>
      </c>
    </row>
    <row r="4065" spans="19:19" x14ac:dyDescent="0.3">
      <c r="S4065" t="s">
        <v>153</v>
      </c>
    </row>
    <row r="4066" spans="19:19" x14ac:dyDescent="0.3">
      <c r="S4066" t="s">
        <v>153</v>
      </c>
    </row>
    <row r="4067" spans="19:19" x14ac:dyDescent="0.3">
      <c r="S4067" t="s">
        <v>153</v>
      </c>
    </row>
    <row r="4068" spans="19:19" x14ac:dyDescent="0.3">
      <c r="S4068" t="s">
        <v>153</v>
      </c>
    </row>
    <row r="4069" spans="19:19" x14ac:dyDescent="0.3">
      <c r="S4069" t="s">
        <v>153</v>
      </c>
    </row>
    <row r="4070" spans="19:19" x14ac:dyDescent="0.3">
      <c r="S4070" t="s">
        <v>153</v>
      </c>
    </row>
    <row r="4071" spans="19:19" x14ac:dyDescent="0.3">
      <c r="S4071" t="s">
        <v>153</v>
      </c>
    </row>
    <row r="4072" spans="19:19" x14ac:dyDescent="0.3">
      <c r="S4072" t="s">
        <v>153</v>
      </c>
    </row>
    <row r="4073" spans="19:19" x14ac:dyDescent="0.3">
      <c r="S4073" t="s">
        <v>153</v>
      </c>
    </row>
    <row r="4074" spans="19:19" x14ac:dyDescent="0.3">
      <c r="S4074" t="s">
        <v>153</v>
      </c>
    </row>
    <row r="4075" spans="19:19" x14ac:dyDescent="0.3">
      <c r="S4075" t="s">
        <v>153</v>
      </c>
    </row>
    <row r="4076" spans="19:19" x14ac:dyDescent="0.3">
      <c r="S4076" t="s">
        <v>153</v>
      </c>
    </row>
    <row r="4077" spans="19:19" x14ac:dyDescent="0.3">
      <c r="S4077" t="s">
        <v>153</v>
      </c>
    </row>
    <row r="4078" spans="19:19" x14ac:dyDescent="0.3">
      <c r="S4078" t="s">
        <v>153</v>
      </c>
    </row>
    <row r="4079" spans="19:19" x14ac:dyDescent="0.3">
      <c r="S4079" t="s">
        <v>153</v>
      </c>
    </row>
    <row r="4080" spans="19:19" x14ac:dyDescent="0.3">
      <c r="S4080" t="s">
        <v>153</v>
      </c>
    </row>
    <row r="4081" spans="19:19" x14ac:dyDescent="0.3">
      <c r="S4081" t="s">
        <v>153</v>
      </c>
    </row>
    <row r="4082" spans="19:19" x14ac:dyDescent="0.3">
      <c r="S4082" t="s">
        <v>153</v>
      </c>
    </row>
    <row r="4083" spans="19:19" x14ac:dyDescent="0.3">
      <c r="S4083" t="s">
        <v>153</v>
      </c>
    </row>
    <row r="4084" spans="19:19" x14ac:dyDescent="0.3">
      <c r="S4084" t="s">
        <v>153</v>
      </c>
    </row>
    <row r="4085" spans="19:19" x14ac:dyDescent="0.3">
      <c r="S4085" t="s">
        <v>153</v>
      </c>
    </row>
    <row r="4086" spans="19:19" x14ac:dyDescent="0.3">
      <c r="S4086" t="s">
        <v>153</v>
      </c>
    </row>
    <row r="4087" spans="19:19" x14ac:dyDescent="0.3">
      <c r="S4087" t="s">
        <v>153</v>
      </c>
    </row>
    <row r="4088" spans="19:19" x14ac:dyDescent="0.3">
      <c r="S4088" t="s">
        <v>153</v>
      </c>
    </row>
    <row r="4089" spans="19:19" x14ac:dyDescent="0.3">
      <c r="S4089" t="s">
        <v>153</v>
      </c>
    </row>
    <row r="4090" spans="19:19" x14ac:dyDescent="0.3">
      <c r="S4090" t="s">
        <v>153</v>
      </c>
    </row>
    <row r="4091" spans="19:19" x14ac:dyDescent="0.3">
      <c r="S4091" t="s">
        <v>153</v>
      </c>
    </row>
    <row r="4092" spans="19:19" x14ac:dyDescent="0.3">
      <c r="S4092" t="s">
        <v>153</v>
      </c>
    </row>
    <row r="4093" spans="19:19" x14ac:dyDescent="0.3">
      <c r="S4093" t="s">
        <v>153</v>
      </c>
    </row>
    <row r="4094" spans="19:19" x14ac:dyDescent="0.3">
      <c r="S4094" t="s">
        <v>153</v>
      </c>
    </row>
    <row r="4095" spans="19:19" x14ac:dyDescent="0.3">
      <c r="S4095" t="s">
        <v>153</v>
      </c>
    </row>
    <row r="4096" spans="19:19" x14ac:dyDescent="0.3">
      <c r="S4096" t="s">
        <v>153</v>
      </c>
    </row>
    <row r="4097" spans="19:19" x14ac:dyDescent="0.3">
      <c r="S4097" t="s">
        <v>153</v>
      </c>
    </row>
    <row r="4098" spans="19:19" x14ac:dyDescent="0.3">
      <c r="S4098" t="s">
        <v>153</v>
      </c>
    </row>
    <row r="4099" spans="19:19" x14ac:dyDescent="0.3">
      <c r="S4099" t="s">
        <v>153</v>
      </c>
    </row>
    <row r="4100" spans="19:19" x14ac:dyDescent="0.3">
      <c r="S4100" t="s">
        <v>153</v>
      </c>
    </row>
    <row r="4101" spans="19:19" x14ac:dyDescent="0.3">
      <c r="S4101" t="s">
        <v>153</v>
      </c>
    </row>
    <row r="4102" spans="19:19" x14ac:dyDescent="0.3">
      <c r="S4102" t="s">
        <v>153</v>
      </c>
    </row>
    <row r="4103" spans="19:19" x14ac:dyDescent="0.3">
      <c r="S4103" t="s">
        <v>153</v>
      </c>
    </row>
    <row r="4104" spans="19:19" x14ac:dyDescent="0.3">
      <c r="S4104" t="s">
        <v>153</v>
      </c>
    </row>
    <row r="4105" spans="19:19" x14ac:dyDescent="0.3">
      <c r="S4105" t="s">
        <v>153</v>
      </c>
    </row>
    <row r="4106" spans="19:19" x14ac:dyDescent="0.3">
      <c r="S4106" t="s">
        <v>153</v>
      </c>
    </row>
    <row r="4107" spans="19:19" x14ac:dyDescent="0.3">
      <c r="S4107" t="s">
        <v>153</v>
      </c>
    </row>
    <row r="4108" spans="19:19" x14ac:dyDescent="0.3">
      <c r="S4108" t="s">
        <v>153</v>
      </c>
    </row>
    <row r="4109" spans="19:19" x14ac:dyDescent="0.3">
      <c r="S4109" t="s">
        <v>153</v>
      </c>
    </row>
    <row r="4110" spans="19:19" x14ac:dyDescent="0.3">
      <c r="S4110" t="s">
        <v>153</v>
      </c>
    </row>
    <row r="4111" spans="19:19" x14ac:dyDescent="0.3">
      <c r="S4111" t="s">
        <v>153</v>
      </c>
    </row>
    <row r="4112" spans="19:19" x14ac:dyDescent="0.3">
      <c r="S4112" t="s">
        <v>153</v>
      </c>
    </row>
    <row r="4113" spans="19:19" x14ac:dyDescent="0.3">
      <c r="S4113" t="s">
        <v>153</v>
      </c>
    </row>
    <row r="4114" spans="19:19" x14ac:dyDescent="0.3">
      <c r="S4114" t="s">
        <v>153</v>
      </c>
    </row>
    <row r="4115" spans="19:19" x14ac:dyDescent="0.3">
      <c r="S4115" t="s">
        <v>153</v>
      </c>
    </row>
    <row r="4116" spans="19:19" x14ac:dyDescent="0.3">
      <c r="S4116" t="s">
        <v>153</v>
      </c>
    </row>
    <row r="4117" spans="19:19" x14ac:dyDescent="0.3">
      <c r="S4117" t="s">
        <v>153</v>
      </c>
    </row>
    <row r="4118" spans="19:19" x14ac:dyDescent="0.3">
      <c r="S4118" t="s">
        <v>153</v>
      </c>
    </row>
    <row r="4119" spans="19:19" x14ac:dyDescent="0.3">
      <c r="S4119" t="s">
        <v>153</v>
      </c>
    </row>
    <row r="4120" spans="19:19" x14ac:dyDescent="0.3">
      <c r="S4120" t="s">
        <v>153</v>
      </c>
    </row>
    <row r="4121" spans="19:19" x14ac:dyDescent="0.3">
      <c r="S4121" t="s">
        <v>153</v>
      </c>
    </row>
    <row r="4122" spans="19:19" x14ac:dyDescent="0.3">
      <c r="S4122" t="s">
        <v>153</v>
      </c>
    </row>
    <row r="4123" spans="19:19" x14ac:dyDescent="0.3">
      <c r="S4123" t="s">
        <v>153</v>
      </c>
    </row>
    <row r="4124" spans="19:19" x14ac:dyDescent="0.3">
      <c r="S4124" t="s">
        <v>153</v>
      </c>
    </row>
    <row r="4125" spans="19:19" x14ac:dyDescent="0.3">
      <c r="S4125" t="s">
        <v>153</v>
      </c>
    </row>
    <row r="4126" spans="19:19" x14ac:dyDescent="0.3">
      <c r="S4126" t="s">
        <v>153</v>
      </c>
    </row>
    <row r="4127" spans="19:19" x14ac:dyDescent="0.3">
      <c r="S4127" t="s">
        <v>153</v>
      </c>
    </row>
    <row r="4128" spans="19:19" x14ac:dyDescent="0.3">
      <c r="S4128" t="s">
        <v>153</v>
      </c>
    </row>
    <row r="4129" spans="19:19" x14ac:dyDescent="0.3">
      <c r="S4129" t="s">
        <v>153</v>
      </c>
    </row>
    <row r="4130" spans="19:19" x14ac:dyDescent="0.3">
      <c r="S4130" t="s">
        <v>153</v>
      </c>
    </row>
    <row r="4131" spans="19:19" x14ac:dyDescent="0.3">
      <c r="S4131" t="s">
        <v>153</v>
      </c>
    </row>
    <row r="4132" spans="19:19" x14ac:dyDescent="0.3">
      <c r="S4132" t="s">
        <v>153</v>
      </c>
    </row>
    <row r="4133" spans="19:19" x14ac:dyDescent="0.3">
      <c r="S4133" t="s">
        <v>153</v>
      </c>
    </row>
    <row r="4134" spans="19:19" x14ac:dyDescent="0.3">
      <c r="S4134" t="s">
        <v>153</v>
      </c>
    </row>
    <row r="4135" spans="19:19" x14ac:dyDescent="0.3">
      <c r="S4135" t="s">
        <v>153</v>
      </c>
    </row>
    <row r="4136" spans="19:19" x14ac:dyDescent="0.3">
      <c r="S4136" t="s">
        <v>153</v>
      </c>
    </row>
    <row r="4137" spans="19:19" x14ac:dyDescent="0.3">
      <c r="S4137" t="s">
        <v>153</v>
      </c>
    </row>
    <row r="4138" spans="19:19" x14ac:dyDescent="0.3">
      <c r="S4138" t="s">
        <v>153</v>
      </c>
    </row>
    <row r="4139" spans="19:19" x14ac:dyDescent="0.3">
      <c r="S4139" t="s">
        <v>153</v>
      </c>
    </row>
    <row r="4140" spans="19:19" x14ac:dyDescent="0.3">
      <c r="S4140" t="s">
        <v>153</v>
      </c>
    </row>
    <row r="4141" spans="19:19" x14ac:dyDescent="0.3">
      <c r="S4141" t="s">
        <v>153</v>
      </c>
    </row>
    <row r="4142" spans="19:19" x14ac:dyDescent="0.3">
      <c r="S4142" t="s">
        <v>153</v>
      </c>
    </row>
    <row r="4143" spans="19:19" x14ac:dyDescent="0.3">
      <c r="S4143" t="s">
        <v>153</v>
      </c>
    </row>
    <row r="4144" spans="19:19" x14ac:dyDescent="0.3">
      <c r="S4144" t="s">
        <v>153</v>
      </c>
    </row>
    <row r="4145" spans="19:19" x14ac:dyDescent="0.3">
      <c r="S4145" t="s">
        <v>153</v>
      </c>
    </row>
    <row r="4146" spans="19:19" x14ac:dyDescent="0.3">
      <c r="S4146" t="s">
        <v>153</v>
      </c>
    </row>
    <row r="4147" spans="19:19" x14ac:dyDescent="0.3">
      <c r="S4147" t="s">
        <v>153</v>
      </c>
    </row>
    <row r="4148" spans="19:19" x14ac:dyDescent="0.3">
      <c r="S4148" t="s">
        <v>153</v>
      </c>
    </row>
    <row r="4149" spans="19:19" x14ac:dyDescent="0.3">
      <c r="S4149" t="s">
        <v>153</v>
      </c>
    </row>
    <row r="4150" spans="19:19" x14ac:dyDescent="0.3">
      <c r="S4150" t="s">
        <v>153</v>
      </c>
    </row>
    <row r="4151" spans="19:19" x14ac:dyDescent="0.3">
      <c r="S4151" t="s">
        <v>153</v>
      </c>
    </row>
    <row r="4152" spans="19:19" x14ac:dyDescent="0.3">
      <c r="S4152" t="s">
        <v>153</v>
      </c>
    </row>
    <row r="4153" spans="19:19" x14ac:dyDescent="0.3">
      <c r="S4153" t="s">
        <v>153</v>
      </c>
    </row>
    <row r="4154" spans="19:19" x14ac:dyDescent="0.3">
      <c r="S4154" t="s">
        <v>153</v>
      </c>
    </row>
    <row r="4155" spans="19:19" x14ac:dyDescent="0.3">
      <c r="S4155" t="s">
        <v>153</v>
      </c>
    </row>
    <row r="4156" spans="19:19" x14ac:dyDescent="0.3">
      <c r="S4156" t="s">
        <v>153</v>
      </c>
    </row>
    <row r="4157" spans="19:19" x14ac:dyDescent="0.3">
      <c r="S4157" t="s">
        <v>153</v>
      </c>
    </row>
    <row r="4158" spans="19:19" x14ac:dyDescent="0.3">
      <c r="S4158" t="s">
        <v>153</v>
      </c>
    </row>
    <row r="4159" spans="19:19" x14ac:dyDescent="0.3">
      <c r="S4159" t="s">
        <v>153</v>
      </c>
    </row>
    <row r="4160" spans="19:19" x14ac:dyDescent="0.3">
      <c r="S4160" t="s">
        <v>153</v>
      </c>
    </row>
    <row r="4161" spans="19:19" x14ac:dyDescent="0.3">
      <c r="S4161" t="s">
        <v>153</v>
      </c>
    </row>
    <row r="4162" spans="19:19" x14ac:dyDescent="0.3">
      <c r="S4162" t="s">
        <v>153</v>
      </c>
    </row>
    <row r="4163" spans="19:19" x14ac:dyDescent="0.3">
      <c r="S4163" t="s">
        <v>153</v>
      </c>
    </row>
    <row r="4164" spans="19:19" x14ac:dyDescent="0.3">
      <c r="S4164" t="s">
        <v>153</v>
      </c>
    </row>
    <row r="4165" spans="19:19" x14ac:dyDescent="0.3">
      <c r="S4165" t="s">
        <v>153</v>
      </c>
    </row>
    <row r="4166" spans="19:19" x14ac:dyDescent="0.3">
      <c r="S4166" t="s">
        <v>153</v>
      </c>
    </row>
    <row r="4167" spans="19:19" x14ac:dyDescent="0.3">
      <c r="S4167" t="s">
        <v>153</v>
      </c>
    </row>
    <row r="4168" spans="19:19" x14ac:dyDescent="0.3">
      <c r="S4168" t="s">
        <v>153</v>
      </c>
    </row>
    <row r="4169" spans="19:19" x14ac:dyDescent="0.3">
      <c r="S4169" t="s">
        <v>153</v>
      </c>
    </row>
    <row r="4170" spans="19:19" x14ac:dyDescent="0.3">
      <c r="S4170" t="s">
        <v>153</v>
      </c>
    </row>
    <row r="4171" spans="19:19" x14ac:dyDescent="0.3">
      <c r="S4171" t="s">
        <v>153</v>
      </c>
    </row>
    <row r="4172" spans="19:19" x14ac:dyDescent="0.3">
      <c r="S4172" t="s">
        <v>153</v>
      </c>
    </row>
    <row r="4173" spans="19:19" x14ac:dyDescent="0.3">
      <c r="S4173" t="s">
        <v>153</v>
      </c>
    </row>
    <row r="4174" spans="19:19" x14ac:dyDescent="0.3">
      <c r="S4174" t="s">
        <v>153</v>
      </c>
    </row>
    <row r="4175" spans="19:19" x14ac:dyDescent="0.3">
      <c r="S4175" t="s">
        <v>153</v>
      </c>
    </row>
    <row r="4176" spans="19:19" x14ac:dyDescent="0.3">
      <c r="S4176" t="s">
        <v>153</v>
      </c>
    </row>
    <row r="4177" spans="19:19" x14ac:dyDescent="0.3">
      <c r="S4177" t="s">
        <v>153</v>
      </c>
    </row>
    <row r="4178" spans="19:19" x14ac:dyDescent="0.3">
      <c r="S4178" t="s">
        <v>153</v>
      </c>
    </row>
    <row r="4179" spans="19:19" x14ac:dyDescent="0.3">
      <c r="S4179" t="s">
        <v>153</v>
      </c>
    </row>
    <row r="4180" spans="19:19" x14ac:dyDescent="0.3">
      <c r="S4180" t="s">
        <v>153</v>
      </c>
    </row>
    <row r="4181" spans="19:19" x14ac:dyDescent="0.3">
      <c r="S4181" t="s">
        <v>153</v>
      </c>
    </row>
    <row r="4182" spans="19:19" x14ac:dyDescent="0.3">
      <c r="S4182" t="s">
        <v>153</v>
      </c>
    </row>
    <row r="4183" spans="19:19" x14ac:dyDescent="0.3">
      <c r="S4183" t="s">
        <v>153</v>
      </c>
    </row>
    <row r="4184" spans="19:19" x14ac:dyDescent="0.3">
      <c r="S4184" t="s">
        <v>153</v>
      </c>
    </row>
    <row r="4185" spans="19:19" x14ac:dyDescent="0.3">
      <c r="S4185" t="s">
        <v>153</v>
      </c>
    </row>
    <row r="4186" spans="19:19" x14ac:dyDescent="0.3">
      <c r="S4186" t="s">
        <v>153</v>
      </c>
    </row>
    <row r="4187" spans="19:19" x14ac:dyDescent="0.3">
      <c r="S4187" t="s">
        <v>153</v>
      </c>
    </row>
    <row r="4188" spans="19:19" x14ac:dyDescent="0.3">
      <c r="S4188" t="s">
        <v>153</v>
      </c>
    </row>
    <row r="4189" spans="19:19" x14ac:dyDescent="0.3">
      <c r="S4189" t="s">
        <v>153</v>
      </c>
    </row>
    <row r="4190" spans="19:19" x14ac:dyDescent="0.3">
      <c r="S4190" t="s">
        <v>153</v>
      </c>
    </row>
    <row r="4191" spans="19:19" x14ac:dyDescent="0.3">
      <c r="S4191" t="s">
        <v>153</v>
      </c>
    </row>
    <row r="4192" spans="19:19" x14ac:dyDescent="0.3">
      <c r="S4192" t="s">
        <v>153</v>
      </c>
    </row>
    <row r="4193" spans="19:19" x14ac:dyDescent="0.3">
      <c r="S4193" t="s">
        <v>153</v>
      </c>
    </row>
    <row r="4194" spans="19:19" x14ac:dyDescent="0.3">
      <c r="S4194" t="s">
        <v>153</v>
      </c>
    </row>
    <row r="4195" spans="19:19" x14ac:dyDescent="0.3">
      <c r="S4195" t="s">
        <v>153</v>
      </c>
    </row>
    <row r="4196" spans="19:19" x14ac:dyDescent="0.3">
      <c r="S4196" t="s">
        <v>153</v>
      </c>
    </row>
    <row r="4197" spans="19:19" x14ac:dyDescent="0.3">
      <c r="S4197" t="s">
        <v>153</v>
      </c>
    </row>
    <row r="4198" spans="19:19" x14ac:dyDescent="0.3">
      <c r="S4198" t="s">
        <v>153</v>
      </c>
    </row>
    <row r="4199" spans="19:19" x14ac:dyDescent="0.3">
      <c r="S4199" t="s">
        <v>153</v>
      </c>
    </row>
    <row r="4200" spans="19:19" x14ac:dyDescent="0.3">
      <c r="S4200" t="s">
        <v>153</v>
      </c>
    </row>
    <row r="4201" spans="19:19" x14ac:dyDescent="0.3">
      <c r="S4201" t="s">
        <v>153</v>
      </c>
    </row>
    <row r="4202" spans="19:19" x14ac:dyDescent="0.3">
      <c r="S4202" t="s">
        <v>153</v>
      </c>
    </row>
    <row r="4203" spans="19:19" x14ac:dyDescent="0.3">
      <c r="S4203" t="s">
        <v>153</v>
      </c>
    </row>
    <row r="4204" spans="19:19" x14ac:dyDescent="0.3">
      <c r="S4204" t="s">
        <v>153</v>
      </c>
    </row>
    <row r="4205" spans="19:19" x14ac:dyDescent="0.3">
      <c r="S4205" t="s">
        <v>153</v>
      </c>
    </row>
    <row r="4206" spans="19:19" x14ac:dyDescent="0.3">
      <c r="S4206" t="s">
        <v>153</v>
      </c>
    </row>
    <row r="4207" spans="19:19" x14ac:dyDescent="0.3">
      <c r="S4207" t="s">
        <v>153</v>
      </c>
    </row>
    <row r="4208" spans="19:19" x14ac:dyDescent="0.3">
      <c r="S4208" t="s">
        <v>153</v>
      </c>
    </row>
    <row r="4209" spans="19:19" x14ac:dyDescent="0.3">
      <c r="S4209" t="s">
        <v>153</v>
      </c>
    </row>
    <row r="4210" spans="19:19" x14ac:dyDescent="0.3">
      <c r="S4210" t="s">
        <v>153</v>
      </c>
    </row>
    <row r="4211" spans="19:19" x14ac:dyDescent="0.3">
      <c r="S4211" t="s">
        <v>153</v>
      </c>
    </row>
    <row r="4212" spans="19:19" x14ac:dyDescent="0.3">
      <c r="S4212" t="s">
        <v>153</v>
      </c>
    </row>
    <row r="4213" spans="19:19" x14ac:dyDescent="0.3">
      <c r="S4213" t="s">
        <v>153</v>
      </c>
    </row>
    <row r="4214" spans="19:19" x14ac:dyDescent="0.3">
      <c r="S4214" t="s">
        <v>153</v>
      </c>
    </row>
    <row r="4215" spans="19:19" x14ac:dyDescent="0.3">
      <c r="S4215" t="s">
        <v>153</v>
      </c>
    </row>
    <row r="4216" spans="19:19" x14ac:dyDescent="0.3">
      <c r="S4216" t="s">
        <v>153</v>
      </c>
    </row>
    <row r="4217" spans="19:19" x14ac:dyDescent="0.3">
      <c r="S4217" t="s">
        <v>153</v>
      </c>
    </row>
    <row r="4218" spans="19:19" x14ac:dyDescent="0.3">
      <c r="S4218" t="s">
        <v>153</v>
      </c>
    </row>
    <row r="4219" spans="19:19" x14ac:dyDescent="0.3">
      <c r="S4219" t="s">
        <v>153</v>
      </c>
    </row>
    <row r="4220" spans="19:19" x14ac:dyDescent="0.3">
      <c r="S4220" t="s">
        <v>153</v>
      </c>
    </row>
    <row r="4221" spans="19:19" x14ac:dyDescent="0.3">
      <c r="S4221" t="s">
        <v>153</v>
      </c>
    </row>
    <row r="4222" spans="19:19" x14ac:dyDescent="0.3">
      <c r="S4222" t="s">
        <v>153</v>
      </c>
    </row>
    <row r="4223" spans="19:19" x14ac:dyDescent="0.3">
      <c r="S4223" t="s">
        <v>153</v>
      </c>
    </row>
    <row r="4224" spans="19:19" x14ac:dyDescent="0.3">
      <c r="S4224" t="s">
        <v>153</v>
      </c>
    </row>
    <row r="4225" spans="19:19" x14ac:dyDescent="0.3">
      <c r="S4225" t="s">
        <v>153</v>
      </c>
    </row>
    <row r="4226" spans="19:19" x14ac:dyDescent="0.3">
      <c r="S4226" t="s">
        <v>153</v>
      </c>
    </row>
    <row r="4227" spans="19:19" x14ac:dyDescent="0.3">
      <c r="S4227" t="s">
        <v>153</v>
      </c>
    </row>
    <row r="4228" spans="19:19" x14ac:dyDescent="0.3">
      <c r="S4228" t="s">
        <v>153</v>
      </c>
    </row>
    <row r="4229" spans="19:19" x14ac:dyDescent="0.3">
      <c r="S4229" t="s">
        <v>153</v>
      </c>
    </row>
    <row r="4230" spans="19:19" x14ac:dyDescent="0.3">
      <c r="S4230" t="s">
        <v>153</v>
      </c>
    </row>
    <row r="4231" spans="19:19" x14ac:dyDescent="0.3">
      <c r="S4231" t="s">
        <v>153</v>
      </c>
    </row>
    <row r="4232" spans="19:19" x14ac:dyDescent="0.3">
      <c r="S4232" t="s">
        <v>153</v>
      </c>
    </row>
    <row r="4233" spans="19:19" x14ac:dyDescent="0.3">
      <c r="S4233" t="s">
        <v>153</v>
      </c>
    </row>
    <row r="4234" spans="19:19" x14ac:dyDescent="0.3">
      <c r="S4234" t="s">
        <v>153</v>
      </c>
    </row>
    <row r="4235" spans="19:19" x14ac:dyDescent="0.3">
      <c r="S4235" t="s">
        <v>153</v>
      </c>
    </row>
    <row r="4236" spans="19:19" x14ac:dyDescent="0.3">
      <c r="S4236" t="s">
        <v>153</v>
      </c>
    </row>
    <row r="4237" spans="19:19" x14ac:dyDescent="0.3">
      <c r="S4237" t="s">
        <v>153</v>
      </c>
    </row>
    <row r="4238" spans="19:19" x14ac:dyDescent="0.3">
      <c r="S4238" t="s">
        <v>153</v>
      </c>
    </row>
    <row r="4239" spans="19:19" x14ac:dyDescent="0.3">
      <c r="S4239" t="s">
        <v>153</v>
      </c>
    </row>
    <row r="4240" spans="19:19" x14ac:dyDescent="0.3">
      <c r="S4240" t="s">
        <v>153</v>
      </c>
    </row>
    <row r="4241" spans="19:19" x14ac:dyDescent="0.3">
      <c r="S4241" t="s">
        <v>153</v>
      </c>
    </row>
    <row r="4242" spans="19:19" x14ac:dyDescent="0.3">
      <c r="S4242" t="s">
        <v>153</v>
      </c>
    </row>
    <row r="4243" spans="19:19" x14ac:dyDescent="0.3">
      <c r="S4243" t="s">
        <v>153</v>
      </c>
    </row>
    <row r="4244" spans="19:19" x14ac:dyDescent="0.3">
      <c r="S4244" t="s">
        <v>153</v>
      </c>
    </row>
    <row r="4245" spans="19:19" x14ac:dyDescent="0.3">
      <c r="S4245" t="s">
        <v>153</v>
      </c>
    </row>
    <row r="4246" spans="19:19" x14ac:dyDescent="0.3">
      <c r="S4246" t="s">
        <v>153</v>
      </c>
    </row>
    <row r="4247" spans="19:19" x14ac:dyDescent="0.3">
      <c r="S4247" t="s">
        <v>153</v>
      </c>
    </row>
    <row r="4248" spans="19:19" x14ac:dyDescent="0.3">
      <c r="S4248" t="s">
        <v>153</v>
      </c>
    </row>
    <row r="4249" spans="19:19" x14ac:dyDescent="0.3">
      <c r="S4249" t="s">
        <v>153</v>
      </c>
    </row>
    <row r="4250" spans="19:19" x14ac:dyDescent="0.3">
      <c r="S4250" t="s">
        <v>153</v>
      </c>
    </row>
    <row r="4251" spans="19:19" x14ac:dyDescent="0.3">
      <c r="S4251" t="s">
        <v>153</v>
      </c>
    </row>
    <row r="4252" spans="19:19" x14ac:dyDescent="0.3">
      <c r="S4252" t="s">
        <v>153</v>
      </c>
    </row>
    <row r="4253" spans="19:19" x14ac:dyDescent="0.3">
      <c r="S4253" t="s">
        <v>153</v>
      </c>
    </row>
    <row r="4254" spans="19:19" x14ac:dyDescent="0.3">
      <c r="S4254" t="s">
        <v>153</v>
      </c>
    </row>
    <row r="4255" spans="19:19" x14ac:dyDescent="0.3">
      <c r="S4255" t="s">
        <v>153</v>
      </c>
    </row>
    <row r="4256" spans="19:19" x14ac:dyDescent="0.3">
      <c r="S4256" t="s">
        <v>153</v>
      </c>
    </row>
    <row r="4257" spans="19:19" x14ac:dyDescent="0.3">
      <c r="S4257" t="s">
        <v>153</v>
      </c>
    </row>
    <row r="4258" spans="19:19" x14ac:dyDescent="0.3">
      <c r="S4258" t="s">
        <v>153</v>
      </c>
    </row>
    <row r="4259" spans="19:19" x14ac:dyDescent="0.3">
      <c r="S4259" t="s">
        <v>153</v>
      </c>
    </row>
    <row r="4260" spans="19:19" x14ac:dyDescent="0.3">
      <c r="S4260" t="s">
        <v>153</v>
      </c>
    </row>
    <row r="4261" spans="19:19" x14ac:dyDescent="0.3">
      <c r="S4261" t="s">
        <v>153</v>
      </c>
    </row>
    <row r="4262" spans="19:19" x14ac:dyDescent="0.3">
      <c r="S4262" t="s">
        <v>153</v>
      </c>
    </row>
    <row r="4263" spans="19:19" x14ac:dyDescent="0.3">
      <c r="S4263" t="s">
        <v>153</v>
      </c>
    </row>
    <row r="4264" spans="19:19" x14ac:dyDescent="0.3">
      <c r="S4264" t="s">
        <v>153</v>
      </c>
    </row>
    <row r="4265" spans="19:19" x14ac:dyDescent="0.3">
      <c r="S4265" t="s">
        <v>153</v>
      </c>
    </row>
    <row r="4266" spans="19:19" x14ac:dyDescent="0.3">
      <c r="S4266" t="s">
        <v>153</v>
      </c>
    </row>
    <row r="4267" spans="19:19" x14ac:dyDescent="0.3">
      <c r="S4267" t="s">
        <v>153</v>
      </c>
    </row>
    <row r="4268" spans="19:19" x14ac:dyDescent="0.3">
      <c r="S4268" t="s">
        <v>153</v>
      </c>
    </row>
    <row r="4269" spans="19:19" x14ac:dyDescent="0.3">
      <c r="S4269" t="s">
        <v>153</v>
      </c>
    </row>
    <row r="4270" spans="19:19" x14ac:dyDescent="0.3">
      <c r="S4270" t="s">
        <v>153</v>
      </c>
    </row>
    <row r="4271" spans="19:19" x14ac:dyDescent="0.3">
      <c r="S4271" t="s">
        <v>153</v>
      </c>
    </row>
    <row r="4272" spans="19:19" x14ac:dyDescent="0.3">
      <c r="S4272" t="s">
        <v>153</v>
      </c>
    </row>
    <row r="4273" spans="19:19" x14ac:dyDescent="0.3">
      <c r="S4273" t="s">
        <v>153</v>
      </c>
    </row>
    <row r="4274" spans="19:19" x14ac:dyDescent="0.3">
      <c r="S4274" t="s">
        <v>153</v>
      </c>
    </row>
    <row r="4275" spans="19:19" x14ac:dyDescent="0.3">
      <c r="S4275" t="s">
        <v>153</v>
      </c>
    </row>
    <row r="4276" spans="19:19" x14ac:dyDescent="0.3">
      <c r="S4276" t="s">
        <v>153</v>
      </c>
    </row>
    <row r="4277" spans="19:19" x14ac:dyDescent="0.3">
      <c r="S4277" t="s">
        <v>153</v>
      </c>
    </row>
    <row r="4278" spans="19:19" x14ac:dyDescent="0.3">
      <c r="S4278" t="s">
        <v>153</v>
      </c>
    </row>
    <row r="4279" spans="19:19" x14ac:dyDescent="0.3">
      <c r="S4279" t="s">
        <v>153</v>
      </c>
    </row>
    <row r="4280" spans="19:19" x14ac:dyDescent="0.3">
      <c r="S4280" t="s">
        <v>153</v>
      </c>
    </row>
    <row r="4281" spans="19:19" x14ac:dyDescent="0.3">
      <c r="S4281" t="s">
        <v>153</v>
      </c>
    </row>
    <row r="4282" spans="19:19" x14ac:dyDescent="0.3">
      <c r="S4282" t="s">
        <v>153</v>
      </c>
    </row>
    <row r="4283" spans="19:19" x14ac:dyDescent="0.3">
      <c r="S4283" t="s">
        <v>153</v>
      </c>
    </row>
    <row r="4284" spans="19:19" x14ac:dyDescent="0.3">
      <c r="S4284" t="s">
        <v>153</v>
      </c>
    </row>
    <row r="4285" spans="19:19" x14ac:dyDescent="0.3">
      <c r="S4285" t="s">
        <v>153</v>
      </c>
    </row>
    <row r="4286" spans="19:19" x14ac:dyDescent="0.3">
      <c r="S4286" t="s">
        <v>153</v>
      </c>
    </row>
    <row r="4287" spans="19:19" x14ac:dyDescent="0.3">
      <c r="S4287" t="s">
        <v>153</v>
      </c>
    </row>
    <row r="4288" spans="19:19" x14ac:dyDescent="0.3">
      <c r="S4288" t="s">
        <v>153</v>
      </c>
    </row>
    <row r="4289" spans="19:19" x14ac:dyDescent="0.3">
      <c r="S4289" t="s">
        <v>153</v>
      </c>
    </row>
    <row r="4290" spans="19:19" x14ac:dyDescent="0.3">
      <c r="S4290" t="s">
        <v>153</v>
      </c>
    </row>
    <row r="4291" spans="19:19" x14ac:dyDescent="0.3">
      <c r="S4291" t="s">
        <v>153</v>
      </c>
    </row>
    <row r="4292" spans="19:19" x14ac:dyDescent="0.3">
      <c r="S4292" t="s">
        <v>153</v>
      </c>
    </row>
    <row r="4293" spans="19:19" x14ac:dyDescent="0.3">
      <c r="S4293" t="s">
        <v>153</v>
      </c>
    </row>
    <row r="4294" spans="19:19" x14ac:dyDescent="0.3">
      <c r="S4294" t="s">
        <v>153</v>
      </c>
    </row>
    <row r="4295" spans="19:19" x14ac:dyDescent="0.3">
      <c r="S4295" t="s">
        <v>153</v>
      </c>
    </row>
    <row r="4296" spans="19:19" x14ac:dyDescent="0.3">
      <c r="S4296" t="s">
        <v>153</v>
      </c>
    </row>
    <row r="4297" spans="19:19" x14ac:dyDescent="0.3">
      <c r="S4297" t="s">
        <v>153</v>
      </c>
    </row>
    <row r="4298" spans="19:19" x14ac:dyDescent="0.3">
      <c r="S4298" t="s">
        <v>153</v>
      </c>
    </row>
    <row r="4299" spans="19:19" x14ac:dyDescent="0.3">
      <c r="S4299" t="s">
        <v>153</v>
      </c>
    </row>
    <row r="4300" spans="19:19" x14ac:dyDescent="0.3">
      <c r="S4300" t="s">
        <v>153</v>
      </c>
    </row>
    <row r="4301" spans="19:19" x14ac:dyDescent="0.3">
      <c r="S4301" t="s">
        <v>153</v>
      </c>
    </row>
    <row r="4302" spans="19:19" x14ac:dyDescent="0.3">
      <c r="S4302" t="s">
        <v>153</v>
      </c>
    </row>
    <row r="4303" spans="19:19" x14ac:dyDescent="0.3">
      <c r="S4303" t="s">
        <v>153</v>
      </c>
    </row>
    <row r="4304" spans="19:19" x14ac:dyDescent="0.3">
      <c r="S4304" t="s">
        <v>153</v>
      </c>
    </row>
    <row r="4305" spans="19:19" x14ac:dyDescent="0.3">
      <c r="S4305" t="s">
        <v>153</v>
      </c>
    </row>
    <row r="4306" spans="19:19" x14ac:dyDescent="0.3">
      <c r="S4306" t="s">
        <v>153</v>
      </c>
    </row>
    <row r="4307" spans="19:19" x14ac:dyDescent="0.3">
      <c r="S4307" t="s">
        <v>153</v>
      </c>
    </row>
    <row r="4308" spans="19:19" x14ac:dyDescent="0.3">
      <c r="S4308" t="s">
        <v>153</v>
      </c>
    </row>
    <row r="4309" spans="19:19" x14ac:dyDescent="0.3">
      <c r="S4309" t="s">
        <v>153</v>
      </c>
    </row>
    <row r="4310" spans="19:19" x14ac:dyDescent="0.3">
      <c r="S4310" t="s">
        <v>153</v>
      </c>
    </row>
    <row r="4311" spans="19:19" x14ac:dyDescent="0.3">
      <c r="S4311" t="s">
        <v>153</v>
      </c>
    </row>
    <row r="4312" spans="19:19" x14ac:dyDescent="0.3">
      <c r="S4312" t="s">
        <v>153</v>
      </c>
    </row>
    <row r="4313" spans="19:19" x14ac:dyDescent="0.3">
      <c r="S4313" t="s">
        <v>153</v>
      </c>
    </row>
    <row r="4314" spans="19:19" x14ac:dyDescent="0.3">
      <c r="S4314" t="s">
        <v>153</v>
      </c>
    </row>
    <row r="4315" spans="19:19" x14ac:dyDescent="0.3">
      <c r="S4315" t="s">
        <v>153</v>
      </c>
    </row>
    <row r="4316" spans="19:19" x14ac:dyDescent="0.3">
      <c r="S4316" t="s">
        <v>153</v>
      </c>
    </row>
    <row r="4317" spans="19:19" x14ac:dyDescent="0.3">
      <c r="S4317" t="s">
        <v>153</v>
      </c>
    </row>
    <row r="4318" spans="19:19" x14ac:dyDescent="0.3">
      <c r="S4318" t="s">
        <v>153</v>
      </c>
    </row>
    <row r="4319" spans="19:19" x14ac:dyDescent="0.3">
      <c r="S4319" t="s">
        <v>153</v>
      </c>
    </row>
    <row r="4320" spans="19:19" x14ac:dyDescent="0.3">
      <c r="S4320" t="s">
        <v>153</v>
      </c>
    </row>
    <row r="4321" spans="19:19" x14ac:dyDescent="0.3">
      <c r="S4321" t="s">
        <v>153</v>
      </c>
    </row>
    <row r="4322" spans="19:19" x14ac:dyDescent="0.3">
      <c r="S4322" t="s">
        <v>153</v>
      </c>
    </row>
    <row r="4323" spans="19:19" x14ac:dyDescent="0.3">
      <c r="S4323" t="s">
        <v>153</v>
      </c>
    </row>
    <row r="4324" spans="19:19" x14ac:dyDescent="0.3">
      <c r="S4324" t="s">
        <v>153</v>
      </c>
    </row>
    <row r="4325" spans="19:19" x14ac:dyDescent="0.3">
      <c r="S4325" t="s">
        <v>153</v>
      </c>
    </row>
    <row r="4326" spans="19:19" x14ac:dyDescent="0.3">
      <c r="S4326" t="s">
        <v>153</v>
      </c>
    </row>
    <row r="4327" spans="19:19" x14ac:dyDescent="0.3">
      <c r="S4327" t="s">
        <v>153</v>
      </c>
    </row>
    <row r="4328" spans="19:19" x14ac:dyDescent="0.3">
      <c r="S4328" t="s">
        <v>153</v>
      </c>
    </row>
    <row r="4329" spans="19:19" x14ac:dyDescent="0.3">
      <c r="S4329" t="s">
        <v>153</v>
      </c>
    </row>
    <row r="4330" spans="19:19" x14ac:dyDescent="0.3">
      <c r="S4330" t="s">
        <v>153</v>
      </c>
    </row>
    <row r="4331" spans="19:19" x14ac:dyDescent="0.3">
      <c r="S4331" t="s">
        <v>153</v>
      </c>
    </row>
    <row r="4332" spans="19:19" x14ac:dyDescent="0.3">
      <c r="S4332" t="s">
        <v>153</v>
      </c>
    </row>
    <row r="4333" spans="19:19" x14ac:dyDescent="0.3">
      <c r="S4333" t="s">
        <v>153</v>
      </c>
    </row>
    <row r="4334" spans="19:19" x14ac:dyDescent="0.3">
      <c r="S4334" t="s">
        <v>153</v>
      </c>
    </row>
    <row r="4335" spans="19:19" x14ac:dyDescent="0.3">
      <c r="S4335" t="s">
        <v>153</v>
      </c>
    </row>
    <row r="4336" spans="19:19" x14ac:dyDescent="0.3">
      <c r="S4336" t="s">
        <v>153</v>
      </c>
    </row>
    <row r="4337" spans="19:19" x14ac:dyDescent="0.3">
      <c r="S4337" t="s">
        <v>153</v>
      </c>
    </row>
    <row r="4338" spans="19:19" x14ac:dyDescent="0.3">
      <c r="S4338" t="s">
        <v>153</v>
      </c>
    </row>
    <row r="4339" spans="19:19" x14ac:dyDescent="0.3">
      <c r="S4339" t="s">
        <v>153</v>
      </c>
    </row>
    <row r="4340" spans="19:19" x14ac:dyDescent="0.3">
      <c r="S4340" t="s">
        <v>153</v>
      </c>
    </row>
    <row r="4341" spans="19:19" x14ac:dyDescent="0.3">
      <c r="S4341" t="s">
        <v>153</v>
      </c>
    </row>
    <row r="4342" spans="19:19" x14ac:dyDescent="0.3">
      <c r="S4342" t="s">
        <v>153</v>
      </c>
    </row>
    <row r="4343" spans="19:19" x14ac:dyDescent="0.3">
      <c r="S4343" t="s">
        <v>153</v>
      </c>
    </row>
    <row r="4344" spans="19:19" x14ac:dyDescent="0.3">
      <c r="S4344" t="s">
        <v>153</v>
      </c>
    </row>
    <row r="4345" spans="19:19" x14ac:dyDescent="0.3">
      <c r="S4345" t="s">
        <v>153</v>
      </c>
    </row>
    <row r="4346" spans="19:19" x14ac:dyDescent="0.3">
      <c r="S4346" t="s">
        <v>153</v>
      </c>
    </row>
    <row r="4347" spans="19:19" x14ac:dyDescent="0.3">
      <c r="S4347" t="s">
        <v>153</v>
      </c>
    </row>
    <row r="4348" spans="19:19" x14ac:dyDescent="0.3">
      <c r="S4348" t="s">
        <v>153</v>
      </c>
    </row>
    <row r="4349" spans="19:19" x14ac:dyDescent="0.3">
      <c r="S4349" t="s">
        <v>153</v>
      </c>
    </row>
    <row r="4350" spans="19:19" x14ac:dyDescent="0.3">
      <c r="S4350" t="s">
        <v>153</v>
      </c>
    </row>
    <row r="4351" spans="19:19" x14ac:dyDescent="0.3">
      <c r="S4351" t="s">
        <v>153</v>
      </c>
    </row>
    <row r="4352" spans="19:19" x14ac:dyDescent="0.3">
      <c r="S4352" t="s">
        <v>153</v>
      </c>
    </row>
    <row r="4353" spans="19:19" x14ac:dyDescent="0.3">
      <c r="S4353" t="s">
        <v>153</v>
      </c>
    </row>
    <row r="4354" spans="19:19" x14ac:dyDescent="0.3">
      <c r="S4354" t="s">
        <v>153</v>
      </c>
    </row>
    <row r="4355" spans="19:19" x14ac:dyDescent="0.3">
      <c r="S4355" t="s">
        <v>153</v>
      </c>
    </row>
    <row r="4356" spans="19:19" x14ac:dyDescent="0.3">
      <c r="S4356" t="s">
        <v>153</v>
      </c>
    </row>
    <row r="4357" spans="19:19" x14ac:dyDescent="0.3">
      <c r="S4357" t="s">
        <v>153</v>
      </c>
    </row>
    <row r="4358" spans="19:19" x14ac:dyDescent="0.3">
      <c r="S4358" t="s">
        <v>153</v>
      </c>
    </row>
    <row r="4359" spans="19:19" x14ac:dyDescent="0.3">
      <c r="S4359" t="s">
        <v>153</v>
      </c>
    </row>
    <row r="4360" spans="19:19" x14ac:dyDescent="0.3">
      <c r="S4360" t="s">
        <v>153</v>
      </c>
    </row>
    <row r="4361" spans="19:19" x14ac:dyDescent="0.3">
      <c r="S4361" t="s">
        <v>153</v>
      </c>
    </row>
    <row r="4362" spans="19:19" x14ac:dyDescent="0.3">
      <c r="S4362" t="s">
        <v>153</v>
      </c>
    </row>
    <row r="4363" spans="19:19" x14ac:dyDescent="0.3">
      <c r="S4363" t="s">
        <v>153</v>
      </c>
    </row>
    <row r="4364" spans="19:19" x14ac:dyDescent="0.3">
      <c r="S4364" t="s">
        <v>153</v>
      </c>
    </row>
    <row r="4365" spans="19:19" x14ac:dyDescent="0.3">
      <c r="S4365" t="s">
        <v>153</v>
      </c>
    </row>
    <row r="4366" spans="19:19" x14ac:dyDescent="0.3">
      <c r="S4366" t="s">
        <v>153</v>
      </c>
    </row>
    <row r="4367" spans="19:19" x14ac:dyDescent="0.3">
      <c r="S4367" t="s">
        <v>153</v>
      </c>
    </row>
    <row r="4368" spans="19:19" x14ac:dyDescent="0.3">
      <c r="S4368" t="s">
        <v>153</v>
      </c>
    </row>
    <row r="4369" spans="19:19" x14ac:dyDescent="0.3">
      <c r="S4369" t="s">
        <v>153</v>
      </c>
    </row>
    <row r="4370" spans="19:19" x14ac:dyDescent="0.3">
      <c r="S4370" t="s">
        <v>153</v>
      </c>
    </row>
    <row r="4371" spans="19:19" x14ac:dyDescent="0.3">
      <c r="S4371" t="s">
        <v>153</v>
      </c>
    </row>
    <row r="4372" spans="19:19" x14ac:dyDescent="0.3">
      <c r="S4372" t="s">
        <v>153</v>
      </c>
    </row>
    <row r="4373" spans="19:19" x14ac:dyDescent="0.3">
      <c r="S4373" t="s">
        <v>153</v>
      </c>
    </row>
    <row r="4374" spans="19:19" x14ac:dyDescent="0.3">
      <c r="S4374" t="s">
        <v>153</v>
      </c>
    </row>
    <row r="4375" spans="19:19" x14ac:dyDescent="0.3">
      <c r="S4375" t="s">
        <v>153</v>
      </c>
    </row>
    <row r="4376" spans="19:19" x14ac:dyDescent="0.3">
      <c r="S4376" t="s">
        <v>153</v>
      </c>
    </row>
    <row r="4377" spans="19:19" x14ac:dyDescent="0.3">
      <c r="S4377" t="s">
        <v>153</v>
      </c>
    </row>
    <row r="4378" spans="19:19" x14ac:dyDescent="0.3">
      <c r="S4378" t="s">
        <v>153</v>
      </c>
    </row>
    <row r="4379" spans="19:19" x14ac:dyDescent="0.3">
      <c r="S4379" t="s">
        <v>153</v>
      </c>
    </row>
    <row r="4380" spans="19:19" x14ac:dyDescent="0.3">
      <c r="S4380" t="s">
        <v>153</v>
      </c>
    </row>
    <row r="4381" spans="19:19" x14ac:dyDescent="0.3">
      <c r="S4381" t="s">
        <v>153</v>
      </c>
    </row>
    <row r="4382" spans="19:19" x14ac:dyDescent="0.3">
      <c r="S4382" t="s">
        <v>153</v>
      </c>
    </row>
    <row r="4383" spans="19:19" x14ac:dyDescent="0.3">
      <c r="S4383" t="s">
        <v>153</v>
      </c>
    </row>
    <row r="4384" spans="19:19" x14ac:dyDescent="0.3">
      <c r="S4384" t="s">
        <v>153</v>
      </c>
    </row>
    <row r="4385" spans="19:19" x14ac:dyDescent="0.3">
      <c r="S4385" t="s">
        <v>153</v>
      </c>
    </row>
    <row r="4386" spans="19:19" x14ac:dyDescent="0.3">
      <c r="S4386" t="s">
        <v>153</v>
      </c>
    </row>
    <row r="4387" spans="19:19" x14ac:dyDescent="0.3">
      <c r="S4387" t="s">
        <v>153</v>
      </c>
    </row>
    <row r="4388" spans="19:19" x14ac:dyDescent="0.3">
      <c r="S4388" t="s">
        <v>153</v>
      </c>
    </row>
    <row r="4389" spans="19:19" x14ac:dyDescent="0.3">
      <c r="S4389" t="s">
        <v>153</v>
      </c>
    </row>
    <row r="4390" spans="19:19" x14ac:dyDescent="0.3">
      <c r="S4390" t="s">
        <v>153</v>
      </c>
    </row>
    <row r="4391" spans="19:19" x14ac:dyDescent="0.3">
      <c r="S4391" t="s">
        <v>153</v>
      </c>
    </row>
    <row r="4392" spans="19:19" x14ac:dyDescent="0.3">
      <c r="S4392" t="s">
        <v>153</v>
      </c>
    </row>
    <row r="4393" spans="19:19" x14ac:dyDescent="0.3">
      <c r="S4393" t="s">
        <v>153</v>
      </c>
    </row>
    <row r="4394" spans="19:19" x14ac:dyDescent="0.3">
      <c r="S4394" t="s">
        <v>153</v>
      </c>
    </row>
    <row r="4395" spans="19:19" x14ac:dyDescent="0.3">
      <c r="S4395" t="s">
        <v>153</v>
      </c>
    </row>
    <row r="4396" spans="19:19" x14ac:dyDescent="0.3">
      <c r="S4396" t="s">
        <v>153</v>
      </c>
    </row>
    <row r="4397" spans="19:19" x14ac:dyDescent="0.3">
      <c r="S4397" t="s">
        <v>153</v>
      </c>
    </row>
    <row r="4398" spans="19:19" x14ac:dyDescent="0.3">
      <c r="S4398" t="s">
        <v>153</v>
      </c>
    </row>
    <row r="4399" spans="19:19" x14ac:dyDescent="0.3">
      <c r="S4399" t="s">
        <v>153</v>
      </c>
    </row>
    <row r="4400" spans="19:19" x14ac:dyDescent="0.3">
      <c r="S4400" t="s">
        <v>153</v>
      </c>
    </row>
    <row r="4401" spans="19:19" x14ac:dyDescent="0.3">
      <c r="S4401" t="s">
        <v>153</v>
      </c>
    </row>
    <row r="4402" spans="19:19" x14ac:dyDescent="0.3">
      <c r="S4402" t="s">
        <v>153</v>
      </c>
    </row>
    <row r="4403" spans="19:19" x14ac:dyDescent="0.3">
      <c r="S4403" t="s">
        <v>153</v>
      </c>
    </row>
    <row r="4404" spans="19:19" x14ac:dyDescent="0.3">
      <c r="S4404" t="s">
        <v>153</v>
      </c>
    </row>
    <row r="4405" spans="19:19" x14ac:dyDescent="0.3">
      <c r="S4405" t="s">
        <v>153</v>
      </c>
    </row>
    <row r="4406" spans="19:19" x14ac:dyDescent="0.3">
      <c r="S4406" t="s">
        <v>153</v>
      </c>
    </row>
    <row r="4407" spans="19:19" x14ac:dyDescent="0.3">
      <c r="S4407" t="s">
        <v>153</v>
      </c>
    </row>
    <row r="4408" spans="19:19" x14ac:dyDescent="0.3">
      <c r="S4408" t="s">
        <v>153</v>
      </c>
    </row>
    <row r="4409" spans="19:19" x14ac:dyDescent="0.3">
      <c r="S4409" t="s">
        <v>153</v>
      </c>
    </row>
    <row r="4410" spans="19:19" x14ac:dyDescent="0.3">
      <c r="S4410" t="s">
        <v>153</v>
      </c>
    </row>
    <row r="4411" spans="19:19" x14ac:dyDescent="0.3">
      <c r="S4411" t="s">
        <v>153</v>
      </c>
    </row>
    <row r="4412" spans="19:19" x14ac:dyDescent="0.3">
      <c r="S4412" t="s">
        <v>153</v>
      </c>
    </row>
    <row r="4413" spans="19:19" x14ac:dyDescent="0.3">
      <c r="S4413" t="s">
        <v>153</v>
      </c>
    </row>
    <row r="4414" spans="19:19" x14ac:dyDescent="0.3">
      <c r="S4414" t="s">
        <v>153</v>
      </c>
    </row>
    <row r="4415" spans="19:19" x14ac:dyDescent="0.3">
      <c r="S4415" t="s">
        <v>153</v>
      </c>
    </row>
    <row r="4416" spans="19:19" x14ac:dyDescent="0.3">
      <c r="S4416" t="s">
        <v>153</v>
      </c>
    </row>
    <row r="4417" spans="19:19" x14ac:dyDescent="0.3">
      <c r="S4417" t="s">
        <v>153</v>
      </c>
    </row>
    <row r="4418" spans="19:19" x14ac:dyDescent="0.3">
      <c r="S4418" t="s">
        <v>153</v>
      </c>
    </row>
    <row r="4419" spans="19:19" x14ac:dyDescent="0.3">
      <c r="S4419" t="s">
        <v>153</v>
      </c>
    </row>
    <row r="4420" spans="19:19" x14ac:dyDescent="0.3">
      <c r="S4420" t="s">
        <v>153</v>
      </c>
    </row>
    <row r="4421" spans="19:19" x14ac:dyDescent="0.3">
      <c r="S4421" t="s">
        <v>153</v>
      </c>
    </row>
    <row r="4422" spans="19:19" x14ac:dyDescent="0.3">
      <c r="S4422" t="s">
        <v>153</v>
      </c>
    </row>
    <row r="4423" spans="19:19" x14ac:dyDescent="0.3">
      <c r="S4423" t="s">
        <v>153</v>
      </c>
    </row>
    <row r="4424" spans="19:19" x14ac:dyDescent="0.3">
      <c r="S4424" t="s">
        <v>153</v>
      </c>
    </row>
    <row r="4425" spans="19:19" x14ac:dyDescent="0.3">
      <c r="S4425" t="s">
        <v>153</v>
      </c>
    </row>
    <row r="4426" spans="19:19" x14ac:dyDescent="0.3">
      <c r="S4426" t="s">
        <v>153</v>
      </c>
    </row>
    <row r="4427" spans="19:19" x14ac:dyDescent="0.3">
      <c r="S4427" t="s">
        <v>153</v>
      </c>
    </row>
    <row r="4428" spans="19:19" x14ac:dyDescent="0.3">
      <c r="S4428" t="s">
        <v>153</v>
      </c>
    </row>
    <row r="4429" spans="19:19" x14ac:dyDescent="0.3">
      <c r="S4429" t="s">
        <v>153</v>
      </c>
    </row>
    <row r="4430" spans="19:19" x14ac:dyDescent="0.3">
      <c r="S4430" t="s">
        <v>153</v>
      </c>
    </row>
    <row r="4431" spans="19:19" x14ac:dyDescent="0.3">
      <c r="S4431" t="s">
        <v>153</v>
      </c>
    </row>
    <row r="4432" spans="19:19" x14ac:dyDescent="0.3">
      <c r="S4432" t="s">
        <v>153</v>
      </c>
    </row>
    <row r="4433" spans="19:19" x14ac:dyDescent="0.3">
      <c r="S4433" t="s">
        <v>153</v>
      </c>
    </row>
    <row r="4434" spans="19:19" x14ac:dyDescent="0.3">
      <c r="S4434" t="s">
        <v>153</v>
      </c>
    </row>
    <row r="4435" spans="19:19" x14ac:dyDescent="0.3">
      <c r="S4435" t="s">
        <v>153</v>
      </c>
    </row>
    <row r="4436" spans="19:19" x14ac:dyDescent="0.3">
      <c r="S4436" t="s">
        <v>153</v>
      </c>
    </row>
    <row r="4437" spans="19:19" x14ac:dyDescent="0.3">
      <c r="S4437" t="s">
        <v>153</v>
      </c>
    </row>
    <row r="4438" spans="19:19" x14ac:dyDescent="0.3">
      <c r="S4438" t="s">
        <v>153</v>
      </c>
    </row>
    <row r="4439" spans="19:19" x14ac:dyDescent="0.3">
      <c r="S4439" t="s">
        <v>153</v>
      </c>
    </row>
    <row r="4440" spans="19:19" x14ac:dyDescent="0.3">
      <c r="S4440" t="s">
        <v>153</v>
      </c>
    </row>
    <row r="4441" spans="19:19" x14ac:dyDescent="0.3">
      <c r="S4441" t="s">
        <v>153</v>
      </c>
    </row>
    <row r="4442" spans="19:19" x14ac:dyDescent="0.3">
      <c r="S4442" t="s">
        <v>153</v>
      </c>
    </row>
    <row r="4443" spans="19:19" x14ac:dyDescent="0.3">
      <c r="S4443" t="s">
        <v>153</v>
      </c>
    </row>
    <row r="4444" spans="19:19" x14ac:dyDescent="0.3">
      <c r="S4444" t="s">
        <v>153</v>
      </c>
    </row>
    <row r="4445" spans="19:19" x14ac:dyDescent="0.3">
      <c r="S4445" t="s">
        <v>153</v>
      </c>
    </row>
    <row r="4446" spans="19:19" x14ac:dyDescent="0.3">
      <c r="S4446" t="s">
        <v>153</v>
      </c>
    </row>
    <row r="4447" spans="19:19" x14ac:dyDescent="0.3">
      <c r="S4447" t="s">
        <v>153</v>
      </c>
    </row>
    <row r="4448" spans="19:19" x14ac:dyDescent="0.3">
      <c r="S4448" t="s">
        <v>153</v>
      </c>
    </row>
    <row r="4449" spans="19:19" x14ac:dyDescent="0.3">
      <c r="S4449" t="s">
        <v>153</v>
      </c>
    </row>
    <row r="4450" spans="19:19" x14ac:dyDescent="0.3">
      <c r="S4450" t="s">
        <v>153</v>
      </c>
    </row>
    <row r="4451" spans="19:19" x14ac:dyDescent="0.3">
      <c r="S4451" t="s">
        <v>153</v>
      </c>
    </row>
    <row r="4452" spans="19:19" x14ac:dyDescent="0.3">
      <c r="S4452" t="s">
        <v>153</v>
      </c>
    </row>
    <row r="4453" spans="19:19" x14ac:dyDescent="0.3">
      <c r="S4453" t="s">
        <v>153</v>
      </c>
    </row>
    <row r="4454" spans="19:19" x14ac:dyDescent="0.3">
      <c r="S4454" t="s">
        <v>153</v>
      </c>
    </row>
    <row r="4455" spans="19:19" x14ac:dyDescent="0.3">
      <c r="S4455" t="s">
        <v>153</v>
      </c>
    </row>
    <row r="4456" spans="19:19" x14ac:dyDescent="0.3">
      <c r="S4456" t="s">
        <v>153</v>
      </c>
    </row>
    <row r="4457" spans="19:19" x14ac:dyDescent="0.3">
      <c r="S4457" t="s">
        <v>153</v>
      </c>
    </row>
    <row r="4458" spans="19:19" x14ac:dyDescent="0.3">
      <c r="S4458" t="s">
        <v>153</v>
      </c>
    </row>
    <row r="4459" spans="19:19" x14ac:dyDescent="0.3">
      <c r="S4459" t="s">
        <v>153</v>
      </c>
    </row>
    <row r="4460" spans="19:19" x14ac:dyDescent="0.3">
      <c r="S4460" t="s">
        <v>153</v>
      </c>
    </row>
    <row r="4461" spans="19:19" x14ac:dyDescent="0.3">
      <c r="S4461" t="s">
        <v>153</v>
      </c>
    </row>
    <row r="4462" spans="19:19" x14ac:dyDescent="0.3">
      <c r="S4462" t="s">
        <v>153</v>
      </c>
    </row>
    <row r="4463" spans="19:19" x14ac:dyDescent="0.3">
      <c r="S4463" t="s">
        <v>153</v>
      </c>
    </row>
    <row r="4464" spans="19:19" x14ac:dyDescent="0.3">
      <c r="S4464" t="s">
        <v>153</v>
      </c>
    </row>
    <row r="4465" spans="19:19" x14ac:dyDescent="0.3">
      <c r="S4465" t="s">
        <v>153</v>
      </c>
    </row>
    <row r="4466" spans="19:19" x14ac:dyDescent="0.3">
      <c r="S4466" t="s">
        <v>153</v>
      </c>
    </row>
    <row r="4467" spans="19:19" x14ac:dyDescent="0.3">
      <c r="S4467" t="s">
        <v>153</v>
      </c>
    </row>
    <row r="4468" spans="19:19" x14ac:dyDescent="0.3">
      <c r="S4468" t="s">
        <v>153</v>
      </c>
    </row>
    <row r="4469" spans="19:19" x14ac:dyDescent="0.3">
      <c r="S4469" t="s">
        <v>153</v>
      </c>
    </row>
    <row r="4470" spans="19:19" x14ac:dyDescent="0.3">
      <c r="S4470" t="s">
        <v>153</v>
      </c>
    </row>
    <row r="4471" spans="19:19" x14ac:dyDescent="0.3">
      <c r="S4471" t="s">
        <v>153</v>
      </c>
    </row>
    <row r="4472" spans="19:19" x14ac:dyDescent="0.3">
      <c r="S4472" t="s">
        <v>153</v>
      </c>
    </row>
    <row r="4473" spans="19:19" x14ac:dyDescent="0.3">
      <c r="S4473" t="s">
        <v>153</v>
      </c>
    </row>
    <row r="4474" spans="19:19" x14ac:dyDescent="0.3">
      <c r="S4474" t="s">
        <v>153</v>
      </c>
    </row>
    <row r="4475" spans="19:19" x14ac:dyDescent="0.3">
      <c r="S4475" t="s">
        <v>153</v>
      </c>
    </row>
    <row r="4476" spans="19:19" x14ac:dyDescent="0.3">
      <c r="S4476" t="s">
        <v>153</v>
      </c>
    </row>
    <row r="4477" spans="19:19" x14ac:dyDescent="0.3">
      <c r="S4477" t="s">
        <v>153</v>
      </c>
    </row>
    <row r="4478" spans="19:19" x14ac:dyDescent="0.3">
      <c r="S4478" t="s">
        <v>153</v>
      </c>
    </row>
    <row r="4479" spans="19:19" x14ac:dyDescent="0.3">
      <c r="S4479" t="s">
        <v>153</v>
      </c>
    </row>
    <row r="4480" spans="19:19" x14ac:dyDescent="0.3">
      <c r="S4480" t="s">
        <v>153</v>
      </c>
    </row>
    <row r="4481" spans="19:19" x14ac:dyDescent="0.3">
      <c r="S4481" t="s">
        <v>153</v>
      </c>
    </row>
    <row r="4482" spans="19:19" x14ac:dyDescent="0.3">
      <c r="S4482" t="s">
        <v>153</v>
      </c>
    </row>
    <row r="4483" spans="19:19" x14ac:dyDescent="0.3">
      <c r="S4483" t="s">
        <v>153</v>
      </c>
    </row>
    <row r="4484" spans="19:19" x14ac:dyDescent="0.3">
      <c r="S4484" t="s">
        <v>153</v>
      </c>
    </row>
    <row r="4485" spans="19:19" x14ac:dyDescent="0.3">
      <c r="S4485" t="s">
        <v>153</v>
      </c>
    </row>
    <row r="4486" spans="19:19" x14ac:dyDescent="0.3">
      <c r="S4486" t="s">
        <v>153</v>
      </c>
    </row>
    <row r="4487" spans="19:19" x14ac:dyDescent="0.3">
      <c r="S4487" t="s">
        <v>153</v>
      </c>
    </row>
    <row r="4488" spans="19:19" x14ac:dyDescent="0.3">
      <c r="S4488" t="s">
        <v>153</v>
      </c>
    </row>
    <row r="4489" spans="19:19" x14ac:dyDescent="0.3">
      <c r="S4489" t="s">
        <v>153</v>
      </c>
    </row>
    <row r="4490" spans="19:19" x14ac:dyDescent="0.3">
      <c r="S4490" t="s">
        <v>153</v>
      </c>
    </row>
    <row r="4491" spans="19:19" x14ac:dyDescent="0.3">
      <c r="S4491" t="s">
        <v>153</v>
      </c>
    </row>
    <row r="4492" spans="19:19" x14ac:dyDescent="0.3">
      <c r="S4492" t="s">
        <v>153</v>
      </c>
    </row>
    <row r="4493" spans="19:19" x14ac:dyDescent="0.3">
      <c r="S4493" t="s">
        <v>153</v>
      </c>
    </row>
    <row r="4494" spans="19:19" x14ac:dyDescent="0.3">
      <c r="S4494" t="s">
        <v>153</v>
      </c>
    </row>
    <row r="4495" spans="19:19" x14ac:dyDescent="0.3">
      <c r="S4495" t="s">
        <v>153</v>
      </c>
    </row>
    <row r="4496" spans="19:19" x14ac:dyDescent="0.3">
      <c r="S4496" t="s">
        <v>153</v>
      </c>
    </row>
    <row r="4497" spans="19:19" x14ac:dyDescent="0.3">
      <c r="S4497" t="s">
        <v>153</v>
      </c>
    </row>
    <row r="4498" spans="19:19" x14ac:dyDescent="0.3">
      <c r="S4498" t="s">
        <v>153</v>
      </c>
    </row>
    <row r="4499" spans="19:19" x14ac:dyDescent="0.3">
      <c r="S4499" t="s">
        <v>153</v>
      </c>
    </row>
    <row r="4500" spans="19:19" x14ac:dyDescent="0.3">
      <c r="S4500" t="s">
        <v>153</v>
      </c>
    </row>
    <row r="4501" spans="19:19" x14ac:dyDescent="0.3">
      <c r="S4501" t="s">
        <v>153</v>
      </c>
    </row>
    <row r="4502" spans="19:19" x14ac:dyDescent="0.3">
      <c r="S4502" t="s">
        <v>153</v>
      </c>
    </row>
    <row r="4503" spans="19:19" x14ac:dyDescent="0.3">
      <c r="S4503" t="s">
        <v>153</v>
      </c>
    </row>
    <row r="4504" spans="19:19" x14ac:dyDescent="0.3">
      <c r="S4504" t="s">
        <v>153</v>
      </c>
    </row>
    <row r="4505" spans="19:19" x14ac:dyDescent="0.3">
      <c r="S4505" t="s">
        <v>153</v>
      </c>
    </row>
    <row r="4506" spans="19:19" x14ac:dyDescent="0.3">
      <c r="S4506" t="s">
        <v>153</v>
      </c>
    </row>
    <row r="4507" spans="19:19" x14ac:dyDescent="0.3">
      <c r="S4507" t="s">
        <v>153</v>
      </c>
    </row>
    <row r="4508" spans="19:19" x14ac:dyDescent="0.3">
      <c r="S4508" t="s">
        <v>153</v>
      </c>
    </row>
    <row r="4509" spans="19:19" x14ac:dyDescent="0.3">
      <c r="S4509" t="s">
        <v>153</v>
      </c>
    </row>
    <row r="4510" spans="19:19" x14ac:dyDescent="0.3">
      <c r="S4510" t="s">
        <v>153</v>
      </c>
    </row>
    <row r="4511" spans="19:19" x14ac:dyDescent="0.3">
      <c r="S4511" t="s">
        <v>153</v>
      </c>
    </row>
    <row r="4512" spans="19:19" x14ac:dyDescent="0.3">
      <c r="S4512" t="s">
        <v>153</v>
      </c>
    </row>
    <row r="4513" spans="19:19" x14ac:dyDescent="0.3">
      <c r="S4513" t="s">
        <v>153</v>
      </c>
    </row>
    <row r="4514" spans="19:19" x14ac:dyDescent="0.3">
      <c r="S4514" t="s">
        <v>153</v>
      </c>
    </row>
    <row r="4515" spans="19:19" x14ac:dyDescent="0.3">
      <c r="S4515" t="s">
        <v>153</v>
      </c>
    </row>
    <row r="4516" spans="19:19" x14ac:dyDescent="0.3">
      <c r="S4516" t="s">
        <v>153</v>
      </c>
    </row>
    <row r="4517" spans="19:19" x14ac:dyDescent="0.3">
      <c r="S4517" t="s">
        <v>153</v>
      </c>
    </row>
    <row r="4518" spans="19:19" x14ac:dyDescent="0.3">
      <c r="S4518" t="s">
        <v>153</v>
      </c>
    </row>
    <row r="4519" spans="19:19" x14ac:dyDescent="0.3">
      <c r="S4519" t="s">
        <v>153</v>
      </c>
    </row>
    <row r="4520" spans="19:19" x14ac:dyDescent="0.3">
      <c r="S4520" t="s">
        <v>153</v>
      </c>
    </row>
    <row r="4521" spans="19:19" x14ac:dyDescent="0.3">
      <c r="S4521" t="s">
        <v>153</v>
      </c>
    </row>
    <row r="4522" spans="19:19" x14ac:dyDescent="0.3">
      <c r="S4522" t="s">
        <v>153</v>
      </c>
    </row>
    <row r="4523" spans="19:19" x14ac:dyDescent="0.3">
      <c r="S4523" t="s">
        <v>153</v>
      </c>
    </row>
    <row r="4524" spans="19:19" x14ac:dyDescent="0.3">
      <c r="S4524" t="s">
        <v>153</v>
      </c>
    </row>
    <row r="4525" spans="19:19" x14ac:dyDescent="0.3">
      <c r="S4525" t="s">
        <v>153</v>
      </c>
    </row>
    <row r="4526" spans="19:19" x14ac:dyDescent="0.3">
      <c r="S4526" t="s">
        <v>153</v>
      </c>
    </row>
    <row r="4527" spans="19:19" x14ac:dyDescent="0.3">
      <c r="S4527" t="s">
        <v>153</v>
      </c>
    </row>
    <row r="4528" spans="19:19" x14ac:dyDescent="0.3">
      <c r="S4528" t="s">
        <v>153</v>
      </c>
    </row>
    <row r="4529" spans="19:19" x14ac:dyDescent="0.3">
      <c r="S4529" t="s">
        <v>153</v>
      </c>
    </row>
    <row r="4530" spans="19:19" x14ac:dyDescent="0.3">
      <c r="S4530" t="s">
        <v>153</v>
      </c>
    </row>
    <row r="4531" spans="19:19" x14ac:dyDescent="0.3">
      <c r="S4531" t="s">
        <v>153</v>
      </c>
    </row>
    <row r="4532" spans="19:19" x14ac:dyDescent="0.3">
      <c r="S4532" t="s">
        <v>153</v>
      </c>
    </row>
    <row r="4533" spans="19:19" x14ac:dyDescent="0.3">
      <c r="S4533" t="s">
        <v>153</v>
      </c>
    </row>
    <row r="4534" spans="19:19" x14ac:dyDescent="0.3">
      <c r="S4534" t="s">
        <v>153</v>
      </c>
    </row>
    <row r="4535" spans="19:19" x14ac:dyDescent="0.3">
      <c r="S4535" t="s">
        <v>153</v>
      </c>
    </row>
    <row r="4536" spans="19:19" x14ac:dyDescent="0.3">
      <c r="S4536" t="s">
        <v>153</v>
      </c>
    </row>
    <row r="4537" spans="19:19" x14ac:dyDescent="0.3">
      <c r="S4537" t="s">
        <v>153</v>
      </c>
    </row>
    <row r="4538" spans="19:19" x14ac:dyDescent="0.3">
      <c r="S4538" t="s">
        <v>153</v>
      </c>
    </row>
    <row r="4539" spans="19:19" x14ac:dyDescent="0.3">
      <c r="S4539" t="s">
        <v>153</v>
      </c>
    </row>
    <row r="4540" spans="19:19" x14ac:dyDescent="0.3">
      <c r="S4540" t="s">
        <v>153</v>
      </c>
    </row>
    <row r="4541" spans="19:19" x14ac:dyDescent="0.3">
      <c r="S4541" t="s">
        <v>153</v>
      </c>
    </row>
    <row r="4542" spans="19:19" x14ac:dyDescent="0.3">
      <c r="S4542" t="s">
        <v>153</v>
      </c>
    </row>
    <row r="4543" spans="19:19" x14ac:dyDescent="0.3">
      <c r="S4543" t="s">
        <v>153</v>
      </c>
    </row>
    <row r="4544" spans="19:19" x14ac:dyDescent="0.3">
      <c r="S4544" t="s">
        <v>153</v>
      </c>
    </row>
    <row r="4545" spans="19:19" x14ac:dyDescent="0.3">
      <c r="S4545" t="s">
        <v>153</v>
      </c>
    </row>
    <row r="4546" spans="19:19" x14ac:dyDescent="0.3">
      <c r="S4546" t="s">
        <v>153</v>
      </c>
    </row>
    <row r="4547" spans="19:19" x14ac:dyDescent="0.3">
      <c r="S4547" t="s">
        <v>153</v>
      </c>
    </row>
    <row r="4548" spans="19:19" x14ac:dyDescent="0.3">
      <c r="S4548" t="s">
        <v>153</v>
      </c>
    </row>
    <row r="4549" spans="19:19" x14ac:dyDescent="0.3">
      <c r="S4549" t="s">
        <v>153</v>
      </c>
    </row>
    <row r="4550" spans="19:19" x14ac:dyDescent="0.3">
      <c r="S4550" t="s">
        <v>153</v>
      </c>
    </row>
    <row r="4551" spans="19:19" x14ac:dyDescent="0.3">
      <c r="S4551" t="s">
        <v>153</v>
      </c>
    </row>
    <row r="4552" spans="19:19" x14ac:dyDescent="0.3">
      <c r="S4552" t="s">
        <v>153</v>
      </c>
    </row>
    <row r="4553" spans="19:19" x14ac:dyDescent="0.3">
      <c r="S4553" t="s">
        <v>153</v>
      </c>
    </row>
    <row r="4554" spans="19:19" x14ac:dyDescent="0.3">
      <c r="S4554" t="s">
        <v>153</v>
      </c>
    </row>
    <row r="4555" spans="19:19" x14ac:dyDescent="0.3">
      <c r="S4555" t="s">
        <v>153</v>
      </c>
    </row>
    <row r="4556" spans="19:19" x14ac:dyDescent="0.3">
      <c r="S4556" t="s">
        <v>153</v>
      </c>
    </row>
    <row r="4557" spans="19:19" x14ac:dyDescent="0.3">
      <c r="S4557" t="s">
        <v>153</v>
      </c>
    </row>
    <row r="4558" spans="19:19" x14ac:dyDescent="0.3">
      <c r="S4558" t="s">
        <v>153</v>
      </c>
    </row>
    <row r="4559" spans="19:19" x14ac:dyDescent="0.3">
      <c r="S4559" t="s">
        <v>153</v>
      </c>
    </row>
    <row r="4560" spans="19:19" x14ac:dyDescent="0.3">
      <c r="S4560" t="s">
        <v>153</v>
      </c>
    </row>
    <row r="4561" spans="19:19" x14ac:dyDescent="0.3">
      <c r="S4561" t="s">
        <v>153</v>
      </c>
    </row>
    <row r="4562" spans="19:19" x14ac:dyDescent="0.3">
      <c r="S4562" t="s">
        <v>153</v>
      </c>
    </row>
    <row r="4563" spans="19:19" x14ac:dyDescent="0.3">
      <c r="S4563" t="s">
        <v>153</v>
      </c>
    </row>
    <row r="4564" spans="19:19" x14ac:dyDescent="0.3">
      <c r="S4564" t="s">
        <v>153</v>
      </c>
    </row>
    <row r="4565" spans="19:19" x14ac:dyDescent="0.3">
      <c r="S4565" t="s">
        <v>153</v>
      </c>
    </row>
    <row r="4566" spans="19:19" x14ac:dyDescent="0.3">
      <c r="S4566" t="s">
        <v>153</v>
      </c>
    </row>
    <row r="4567" spans="19:19" x14ac:dyDescent="0.3">
      <c r="S4567" t="s">
        <v>153</v>
      </c>
    </row>
    <row r="4568" spans="19:19" x14ac:dyDescent="0.3">
      <c r="S4568" t="s">
        <v>153</v>
      </c>
    </row>
    <row r="4569" spans="19:19" x14ac:dyDescent="0.3">
      <c r="S4569" t="s">
        <v>153</v>
      </c>
    </row>
    <row r="4570" spans="19:19" x14ac:dyDescent="0.3">
      <c r="S4570" t="s">
        <v>153</v>
      </c>
    </row>
    <row r="4571" spans="19:19" x14ac:dyDescent="0.3">
      <c r="S4571" t="s">
        <v>153</v>
      </c>
    </row>
    <row r="4572" spans="19:19" x14ac:dyDescent="0.3">
      <c r="S4572" t="s">
        <v>153</v>
      </c>
    </row>
    <row r="4573" spans="19:19" x14ac:dyDescent="0.3">
      <c r="S4573" t="s">
        <v>153</v>
      </c>
    </row>
    <row r="4574" spans="19:19" x14ac:dyDescent="0.3">
      <c r="S4574" t="s">
        <v>153</v>
      </c>
    </row>
    <row r="4575" spans="19:19" x14ac:dyDescent="0.3">
      <c r="S4575" t="s">
        <v>153</v>
      </c>
    </row>
    <row r="4576" spans="19:19" x14ac:dyDescent="0.3">
      <c r="S4576" t="s">
        <v>153</v>
      </c>
    </row>
    <row r="4577" spans="19:19" x14ac:dyDescent="0.3">
      <c r="S4577" t="s">
        <v>153</v>
      </c>
    </row>
    <row r="4578" spans="19:19" x14ac:dyDescent="0.3">
      <c r="S4578" t="s">
        <v>153</v>
      </c>
    </row>
    <row r="4579" spans="19:19" x14ac:dyDescent="0.3">
      <c r="S4579" t="s">
        <v>153</v>
      </c>
    </row>
    <row r="4580" spans="19:19" x14ac:dyDescent="0.3">
      <c r="S4580" t="s">
        <v>153</v>
      </c>
    </row>
    <row r="4581" spans="19:19" x14ac:dyDescent="0.3">
      <c r="S4581" t="s">
        <v>153</v>
      </c>
    </row>
    <row r="4582" spans="19:19" x14ac:dyDescent="0.3">
      <c r="S4582" t="s">
        <v>153</v>
      </c>
    </row>
    <row r="4583" spans="19:19" x14ac:dyDescent="0.3">
      <c r="S4583" t="s">
        <v>153</v>
      </c>
    </row>
    <row r="4584" spans="19:19" x14ac:dyDescent="0.3">
      <c r="S4584" t="s">
        <v>153</v>
      </c>
    </row>
    <row r="4585" spans="19:19" x14ac:dyDescent="0.3">
      <c r="S4585" t="s">
        <v>153</v>
      </c>
    </row>
    <row r="4586" spans="19:19" x14ac:dyDescent="0.3">
      <c r="S4586" t="s">
        <v>153</v>
      </c>
    </row>
    <row r="4587" spans="19:19" x14ac:dyDescent="0.3">
      <c r="S4587" t="s">
        <v>153</v>
      </c>
    </row>
    <row r="4588" spans="19:19" x14ac:dyDescent="0.3">
      <c r="S4588" t="s">
        <v>153</v>
      </c>
    </row>
    <row r="4589" spans="19:19" x14ac:dyDescent="0.3">
      <c r="S4589" t="s">
        <v>153</v>
      </c>
    </row>
    <row r="4590" spans="19:19" x14ac:dyDescent="0.3">
      <c r="S4590" t="s">
        <v>153</v>
      </c>
    </row>
    <row r="4591" spans="19:19" x14ac:dyDescent="0.3">
      <c r="S4591" t="s">
        <v>153</v>
      </c>
    </row>
    <row r="4592" spans="19:19" x14ac:dyDescent="0.3">
      <c r="S4592" t="s">
        <v>153</v>
      </c>
    </row>
    <row r="4593" spans="19:19" x14ac:dyDescent="0.3">
      <c r="S4593" t="s">
        <v>153</v>
      </c>
    </row>
    <row r="4594" spans="19:19" x14ac:dyDescent="0.3">
      <c r="S4594" t="s">
        <v>153</v>
      </c>
    </row>
    <row r="4595" spans="19:19" x14ac:dyDescent="0.3">
      <c r="S4595" t="s">
        <v>153</v>
      </c>
    </row>
    <row r="4596" spans="19:19" x14ac:dyDescent="0.3">
      <c r="S4596" t="s">
        <v>153</v>
      </c>
    </row>
    <row r="4597" spans="19:19" x14ac:dyDescent="0.3">
      <c r="S4597" t="s">
        <v>153</v>
      </c>
    </row>
    <row r="4598" spans="19:19" x14ac:dyDescent="0.3">
      <c r="S4598" t="s">
        <v>153</v>
      </c>
    </row>
    <row r="4599" spans="19:19" x14ac:dyDescent="0.3">
      <c r="S4599" t="s">
        <v>153</v>
      </c>
    </row>
    <row r="4600" spans="19:19" x14ac:dyDescent="0.3">
      <c r="S4600" t="s">
        <v>153</v>
      </c>
    </row>
    <row r="4601" spans="19:19" x14ac:dyDescent="0.3">
      <c r="S4601" t="s">
        <v>153</v>
      </c>
    </row>
    <row r="4602" spans="19:19" x14ac:dyDescent="0.3">
      <c r="S4602" t="s">
        <v>153</v>
      </c>
    </row>
    <row r="4603" spans="19:19" x14ac:dyDescent="0.3">
      <c r="S4603" t="s">
        <v>153</v>
      </c>
    </row>
    <row r="4604" spans="19:19" x14ac:dyDescent="0.3">
      <c r="S4604" t="s">
        <v>153</v>
      </c>
    </row>
    <row r="4605" spans="19:19" x14ac:dyDescent="0.3">
      <c r="S4605" t="s">
        <v>153</v>
      </c>
    </row>
    <row r="4606" spans="19:19" x14ac:dyDescent="0.3">
      <c r="S4606" t="s">
        <v>153</v>
      </c>
    </row>
    <row r="4607" spans="19:19" x14ac:dyDescent="0.3">
      <c r="S4607" t="s">
        <v>153</v>
      </c>
    </row>
    <row r="4608" spans="19:19" x14ac:dyDescent="0.3">
      <c r="S4608" t="s">
        <v>153</v>
      </c>
    </row>
    <row r="4609" spans="19:19" x14ac:dyDescent="0.3">
      <c r="S4609" t="s">
        <v>153</v>
      </c>
    </row>
    <row r="4610" spans="19:19" x14ac:dyDescent="0.3">
      <c r="S4610" t="s">
        <v>153</v>
      </c>
    </row>
    <row r="4611" spans="19:19" x14ac:dyDescent="0.3">
      <c r="S4611" t="s">
        <v>153</v>
      </c>
    </row>
    <row r="4612" spans="19:19" x14ac:dyDescent="0.3">
      <c r="S4612" t="s">
        <v>153</v>
      </c>
    </row>
    <row r="4613" spans="19:19" x14ac:dyDescent="0.3">
      <c r="S4613" t="s">
        <v>153</v>
      </c>
    </row>
    <row r="4614" spans="19:19" x14ac:dyDescent="0.3">
      <c r="S4614" t="s">
        <v>153</v>
      </c>
    </row>
    <row r="4615" spans="19:19" x14ac:dyDescent="0.3">
      <c r="S4615" t="s">
        <v>153</v>
      </c>
    </row>
    <row r="4616" spans="19:19" x14ac:dyDescent="0.3">
      <c r="S4616" t="s">
        <v>153</v>
      </c>
    </row>
    <row r="4617" spans="19:19" x14ac:dyDescent="0.3">
      <c r="S4617" t="s">
        <v>153</v>
      </c>
    </row>
    <row r="4618" spans="19:19" x14ac:dyDescent="0.3">
      <c r="S4618" t="s">
        <v>153</v>
      </c>
    </row>
    <row r="4619" spans="19:19" x14ac:dyDescent="0.3">
      <c r="S4619" t="s">
        <v>153</v>
      </c>
    </row>
    <row r="4620" spans="19:19" x14ac:dyDescent="0.3">
      <c r="S4620" t="s">
        <v>153</v>
      </c>
    </row>
    <row r="4621" spans="19:19" x14ac:dyDescent="0.3">
      <c r="S4621" t="s">
        <v>153</v>
      </c>
    </row>
    <row r="4622" spans="19:19" x14ac:dyDescent="0.3">
      <c r="S4622" t="s">
        <v>153</v>
      </c>
    </row>
    <row r="4623" spans="19:19" x14ac:dyDescent="0.3">
      <c r="S4623" t="s">
        <v>153</v>
      </c>
    </row>
    <row r="4624" spans="19:19" x14ac:dyDescent="0.3">
      <c r="S4624" t="s">
        <v>153</v>
      </c>
    </row>
    <row r="4625" spans="19:19" x14ac:dyDescent="0.3">
      <c r="S4625" t="s">
        <v>153</v>
      </c>
    </row>
    <row r="4626" spans="19:19" x14ac:dyDescent="0.3">
      <c r="S4626" t="s">
        <v>153</v>
      </c>
    </row>
    <row r="4627" spans="19:19" x14ac:dyDescent="0.3">
      <c r="S4627" t="s">
        <v>153</v>
      </c>
    </row>
    <row r="4628" spans="19:19" x14ac:dyDescent="0.3">
      <c r="S4628" t="s">
        <v>153</v>
      </c>
    </row>
    <row r="4629" spans="19:19" x14ac:dyDescent="0.3">
      <c r="S4629" t="s">
        <v>153</v>
      </c>
    </row>
    <row r="4630" spans="19:19" x14ac:dyDescent="0.3">
      <c r="S4630" t="s">
        <v>153</v>
      </c>
    </row>
    <row r="4631" spans="19:19" x14ac:dyDescent="0.3">
      <c r="S4631" t="s">
        <v>153</v>
      </c>
    </row>
    <row r="4632" spans="19:19" x14ac:dyDescent="0.3">
      <c r="S4632" t="s">
        <v>153</v>
      </c>
    </row>
    <row r="4633" spans="19:19" x14ac:dyDescent="0.3">
      <c r="S4633" t="s">
        <v>153</v>
      </c>
    </row>
    <row r="4634" spans="19:19" x14ac:dyDescent="0.3">
      <c r="S4634" t="s">
        <v>153</v>
      </c>
    </row>
    <row r="4635" spans="19:19" x14ac:dyDescent="0.3">
      <c r="S4635" t="s">
        <v>153</v>
      </c>
    </row>
    <row r="4636" spans="19:19" x14ac:dyDescent="0.3">
      <c r="S4636" t="s">
        <v>153</v>
      </c>
    </row>
    <row r="4637" spans="19:19" x14ac:dyDescent="0.3">
      <c r="S4637" t="s">
        <v>153</v>
      </c>
    </row>
    <row r="4638" spans="19:19" x14ac:dyDescent="0.3">
      <c r="S4638" t="s">
        <v>153</v>
      </c>
    </row>
    <row r="4639" spans="19:19" x14ac:dyDescent="0.3">
      <c r="S4639" t="s">
        <v>153</v>
      </c>
    </row>
    <row r="4640" spans="19:19" x14ac:dyDescent="0.3">
      <c r="S4640" t="s">
        <v>153</v>
      </c>
    </row>
    <row r="4641" spans="19:19" x14ac:dyDescent="0.3">
      <c r="S4641" t="s">
        <v>153</v>
      </c>
    </row>
    <row r="4642" spans="19:19" x14ac:dyDescent="0.3">
      <c r="S4642" t="s">
        <v>153</v>
      </c>
    </row>
    <row r="4643" spans="19:19" x14ac:dyDescent="0.3">
      <c r="S4643" t="s">
        <v>153</v>
      </c>
    </row>
    <row r="4644" spans="19:19" x14ac:dyDescent="0.3">
      <c r="S4644" t="s">
        <v>153</v>
      </c>
    </row>
    <row r="4645" spans="19:19" x14ac:dyDescent="0.3">
      <c r="S4645" t="s">
        <v>153</v>
      </c>
    </row>
    <row r="4646" spans="19:19" x14ac:dyDescent="0.3">
      <c r="S4646" t="s">
        <v>153</v>
      </c>
    </row>
    <row r="4647" spans="19:19" x14ac:dyDescent="0.3">
      <c r="S4647" t="s">
        <v>153</v>
      </c>
    </row>
    <row r="4648" spans="19:19" x14ac:dyDescent="0.3">
      <c r="S4648" t="s">
        <v>153</v>
      </c>
    </row>
    <row r="4649" spans="19:19" x14ac:dyDescent="0.3">
      <c r="S4649" t="s">
        <v>153</v>
      </c>
    </row>
    <row r="4650" spans="19:19" x14ac:dyDescent="0.3">
      <c r="S4650" t="s">
        <v>153</v>
      </c>
    </row>
    <row r="4651" spans="19:19" x14ac:dyDescent="0.3">
      <c r="S4651" t="s">
        <v>153</v>
      </c>
    </row>
    <row r="4652" spans="19:19" x14ac:dyDescent="0.3">
      <c r="S4652" t="s">
        <v>153</v>
      </c>
    </row>
    <row r="4653" spans="19:19" x14ac:dyDescent="0.3">
      <c r="S4653" t="s">
        <v>153</v>
      </c>
    </row>
    <row r="4654" spans="19:19" x14ac:dyDescent="0.3">
      <c r="S4654" t="s">
        <v>153</v>
      </c>
    </row>
    <row r="4655" spans="19:19" x14ac:dyDescent="0.3">
      <c r="S4655" t="s">
        <v>153</v>
      </c>
    </row>
    <row r="4656" spans="19:19" x14ac:dyDescent="0.3">
      <c r="S4656" t="s">
        <v>153</v>
      </c>
    </row>
    <row r="4657" spans="19:19" x14ac:dyDescent="0.3">
      <c r="S4657" t="s">
        <v>153</v>
      </c>
    </row>
    <row r="4658" spans="19:19" x14ac:dyDescent="0.3">
      <c r="S4658" t="s">
        <v>153</v>
      </c>
    </row>
    <row r="4659" spans="19:19" x14ac:dyDescent="0.3">
      <c r="S4659" t="s">
        <v>153</v>
      </c>
    </row>
    <row r="4660" spans="19:19" x14ac:dyDescent="0.3">
      <c r="S4660" t="s">
        <v>153</v>
      </c>
    </row>
    <row r="4661" spans="19:19" x14ac:dyDescent="0.3">
      <c r="S4661" t="s">
        <v>153</v>
      </c>
    </row>
    <row r="4662" spans="19:19" x14ac:dyDescent="0.3">
      <c r="S4662" t="s">
        <v>153</v>
      </c>
    </row>
    <row r="4663" spans="19:19" x14ac:dyDescent="0.3">
      <c r="S4663" t="s">
        <v>153</v>
      </c>
    </row>
    <row r="4664" spans="19:19" x14ac:dyDescent="0.3">
      <c r="S4664" t="s">
        <v>153</v>
      </c>
    </row>
    <row r="4665" spans="19:19" x14ac:dyDescent="0.3">
      <c r="S4665" t="s">
        <v>153</v>
      </c>
    </row>
    <row r="4666" spans="19:19" x14ac:dyDescent="0.3">
      <c r="S4666" t="s">
        <v>153</v>
      </c>
    </row>
    <row r="4667" spans="19:19" x14ac:dyDescent="0.3">
      <c r="S4667" t="s">
        <v>153</v>
      </c>
    </row>
    <row r="4668" spans="19:19" x14ac:dyDescent="0.3">
      <c r="S4668" t="s">
        <v>153</v>
      </c>
    </row>
    <row r="4669" spans="19:19" x14ac:dyDescent="0.3">
      <c r="S4669" t="s">
        <v>153</v>
      </c>
    </row>
    <row r="4670" spans="19:19" x14ac:dyDescent="0.3">
      <c r="S4670" t="s">
        <v>153</v>
      </c>
    </row>
    <row r="4671" spans="19:19" x14ac:dyDescent="0.3">
      <c r="S4671" t="s">
        <v>153</v>
      </c>
    </row>
    <row r="4672" spans="19:19" x14ac:dyDescent="0.3">
      <c r="S4672" t="s">
        <v>153</v>
      </c>
    </row>
    <row r="4673" spans="19:19" x14ac:dyDescent="0.3">
      <c r="S4673" t="s">
        <v>153</v>
      </c>
    </row>
    <row r="4674" spans="19:19" x14ac:dyDescent="0.3">
      <c r="S4674" t="s">
        <v>153</v>
      </c>
    </row>
    <row r="4675" spans="19:19" x14ac:dyDescent="0.3">
      <c r="S4675" t="s">
        <v>153</v>
      </c>
    </row>
    <row r="4676" spans="19:19" x14ac:dyDescent="0.3">
      <c r="S4676" t="s">
        <v>153</v>
      </c>
    </row>
    <row r="4677" spans="19:19" x14ac:dyDescent="0.3">
      <c r="S4677" t="s">
        <v>153</v>
      </c>
    </row>
    <row r="4678" spans="19:19" x14ac:dyDescent="0.3">
      <c r="S4678" t="s">
        <v>153</v>
      </c>
    </row>
    <row r="4679" spans="19:19" x14ac:dyDescent="0.3">
      <c r="S4679" t="s">
        <v>153</v>
      </c>
    </row>
    <row r="4680" spans="19:19" x14ac:dyDescent="0.3">
      <c r="S4680" t="s">
        <v>153</v>
      </c>
    </row>
    <row r="4681" spans="19:19" x14ac:dyDescent="0.3">
      <c r="S4681" t="s">
        <v>153</v>
      </c>
    </row>
    <row r="4682" spans="19:19" x14ac:dyDescent="0.3">
      <c r="S4682" t="s">
        <v>153</v>
      </c>
    </row>
    <row r="4683" spans="19:19" x14ac:dyDescent="0.3">
      <c r="S4683" t="s">
        <v>153</v>
      </c>
    </row>
    <row r="4684" spans="19:19" x14ac:dyDescent="0.3">
      <c r="S4684" t="s">
        <v>153</v>
      </c>
    </row>
    <row r="4685" spans="19:19" x14ac:dyDescent="0.3">
      <c r="S4685" t="s">
        <v>153</v>
      </c>
    </row>
    <row r="4686" spans="19:19" x14ac:dyDescent="0.3">
      <c r="S4686" t="s">
        <v>153</v>
      </c>
    </row>
    <row r="4687" spans="19:19" x14ac:dyDescent="0.3">
      <c r="S4687" t="s">
        <v>153</v>
      </c>
    </row>
    <row r="4688" spans="19:19" x14ac:dyDescent="0.3">
      <c r="S4688" t="s">
        <v>153</v>
      </c>
    </row>
    <row r="4689" spans="19:19" x14ac:dyDescent="0.3">
      <c r="S4689" t="s">
        <v>153</v>
      </c>
    </row>
    <row r="4690" spans="19:19" x14ac:dyDescent="0.3">
      <c r="S4690" t="s">
        <v>153</v>
      </c>
    </row>
    <row r="4691" spans="19:19" x14ac:dyDescent="0.3">
      <c r="S4691" t="s">
        <v>153</v>
      </c>
    </row>
    <row r="4692" spans="19:19" x14ac:dyDescent="0.3">
      <c r="S4692" t="s">
        <v>153</v>
      </c>
    </row>
    <row r="4693" spans="19:19" x14ac:dyDescent="0.3">
      <c r="S4693" t="s">
        <v>153</v>
      </c>
    </row>
    <row r="4694" spans="19:19" x14ac:dyDescent="0.3">
      <c r="S4694" t="s">
        <v>153</v>
      </c>
    </row>
    <row r="4695" spans="19:19" x14ac:dyDescent="0.3">
      <c r="S4695" t="s">
        <v>153</v>
      </c>
    </row>
    <row r="4696" spans="19:19" x14ac:dyDescent="0.3">
      <c r="S4696" t="s">
        <v>153</v>
      </c>
    </row>
    <row r="4697" spans="19:19" x14ac:dyDescent="0.3">
      <c r="S4697" t="s">
        <v>153</v>
      </c>
    </row>
    <row r="4698" spans="19:19" x14ac:dyDescent="0.3">
      <c r="S4698" t="s">
        <v>153</v>
      </c>
    </row>
    <row r="4699" spans="19:19" x14ac:dyDescent="0.3">
      <c r="S4699" t="s">
        <v>153</v>
      </c>
    </row>
    <row r="4700" spans="19:19" x14ac:dyDescent="0.3">
      <c r="S4700" t="s">
        <v>153</v>
      </c>
    </row>
    <row r="4701" spans="19:19" x14ac:dyDescent="0.3">
      <c r="S4701" t="s">
        <v>153</v>
      </c>
    </row>
    <row r="4702" spans="19:19" x14ac:dyDescent="0.3">
      <c r="S4702" t="s">
        <v>153</v>
      </c>
    </row>
    <row r="4703" spans="19:19" x14ac:dyDescent="0.3">
      <c r="S4703" t="s">
        <v>153</v>
      </c>
    </row>
    <row r="4704" spans="19:19" x14ac:dyDescent="0.3">
      <c r="S4704" t="s">
        <v>153</v>
      </c>
    </row>
    <row r="4705" spans="19:19" x14ac:dyDescent="0.3">
      <c r="S4705" t="s">
        <v>153</v>
      </c>
    </row>
    <row r="4706" spans="19:19" x14ac:dyDescent="0.3">
      <c r="S4706" t="s">
        <v>153</v>
      </c>
    </row>
    <row r="4707" spans="19:19" x14ac:dyDescent="0.3">
      <c r="S4707" t="s">
        <v>153</v>
      </c>
    </row>
    <row r="4708" spans="19:19" x14ac:dyDescent="0.3">
      <c r="S4708" t="s">
        <v>153</v>
      </c>
    </row>
    <row r="4709" spans="19:19" x14ac:dyDescent="0.3">
      <c r="S4709" t="s">
        <v>153</v>
      </c>
    </row>
    <row r="4710" spans="19:19" x14ac:dyDescent="0.3">
      <c r="S4710" t="s">
        <v>153</v>
      </c>
    </row>
    <row r="4711" spans="19:19" x14ac:dyDescent="0.3">
      <c r="S4711" t="s">
        <v>153</v>
      </c>
    </row>
    <row r="4712" spans="19:19" x14ac:dyDescent="0.3">
      <c r="S4712" t="s">
        <v>153</v>
      </c>
    </row>
    <row r="4713" spans="19:19" x14ac:dyDescent="0.3">
      <c r="S4713" t="s">
        <v>153</v>
      </c>
    </row>
    <row r="4714" spans="19:19" x14ac:dyDescent="0.3">
      <c r="S4714" t="s">
        <v>153</v>
      </c>
    </row>
    <row r="4715" spans="19:19" x14ac:dyDescent="0.3">
      <c r="S4715" t="s">
        <v>153</v>
      </c>
    </row>
    <row r="4716" spans="19:19" x14ac:dyDescent="0.3">
      <c r="S4716" t="s">
        <v>153</v>
      </c>
    </row>
    <row r="4717" spans="19:19" x14ac:dyDescent="0.3">
      <c r="S4717" t="s">
        <v>153</v>
      </c>
    </row>
    <row r="4718" spans="19:19" x14ac:dyDescent="0.3">
      <c r="S4718" t="s">
        <v>153</v>
      </c>
    </row>
    <row r="4719" spans="19:19" x14ac:dyDescent="0.3">
      <c r="S4719" t="s">
        <v>153</v>
      </c>
    </row>
    <row r="4720" spans="19:19" x14ac:dyDescent="0.3">
      <c r="S4720" t="s">
        <v>153</v>
      </c>
    </row>
    <row r="4721" spans="19:19" x14ac:dyDescent="0.3">
      <c r="S4721" t="s">
        <v>153</v>
      </c>
    </row>
    <row r="4722" spans="19:19" x14ac:dyDescent="0.3">
      <c r="S4722" t="s">
        <v>153</v>
      </c>
    </row>
    <row r="4723" spans="19:19" x14ac:dyDescent="0.3">
      <c r="S4723" t="s">
        <v>153</v>
      </c>
    </row>
    <row r="4724" spans="19:19" x14ac:dyDescent="0.3">
      <c r="S4724" t="s">
        <v>153</v>
      </c>
    </row>
    <row r="4725" spans="19:19" x14ac:dyDescent="0.3">
      <c r="S4725" t="s">
        <v>153</v>
      </c>
    </row>
    <row r="4726" spans="19:19" x14ac:dyDescent="0.3">
      <c r="S4726" t="s">
        <v>153</v>
      </c>
    </row>
    <row r="4727" spans="19:19" x14ac:dyDescent="0.3">
      <c r="S4727" t="s">
        <v>153</v>
      </c>
    </row>
    <row r="4728" spans="19:19" x14ac:dyDescent="0.3">
      <c r="S4728" t="s">
        <v>153</v>
      </c>
    </row>
    <row r="4729" spans="19:19" x14ac:dyDescent="0.3">
      <c r="S4729" t="s">
        <v>153</v>
      </c>
    </row>
    <row r="4730" spans="19:19" x14ac:dyDescent="0.3">
      <c r="S4730" t="s">
        <v>153</v>
      </c>
    </row>
    <row r="4731" spans="19:19" x14ac:dyDescent="0.3">
      <c r="S4731" t="s">
        <v>153</v>
      </c>
    </row>
    <row r="4732" spans="19:19" x14ac:dyDescent="0.3">
      <c r="S4732" t="s">
        <v>153</v>
      </c>
    </row>
    <row r="4733" spans="19:19" x14ac:dyDescent="0.3">
      <c r="S4733" t="s">
        <v>153</v>
      </c>
    </row>
    <row r="4734" spans="19:19" x14ac:dyDescent="0.3">
      <c r="S4734" t="s">
        <v>153</v>
      </c>
    </row>
    <row r="4735" spans="19:19" x14ac:dyDescent="0.3">
      <c r="S4735" t="s">
        <v>153</v>
      </c>
    </row>
    <row r="4736" spans="19:19" x14ac:dyDescent="0.3">
      <c r="S4736" t="s">
        <v>153</v>
      </c>
    </row>
    <row r="4737" spans="19:19" x14ac:dyDescent="0.3">
      <c r="S4737" t="s">
        <v>153</v>
      </c>
    </row>
    <row r="4738" spans="19:19" x14ac:dyDescent="0.3">
      <c r="S4738" t="s">
        <v>153</v>
      </c>
    </row>
    <row r="4739" spans="19:19" x14ac:dyDescent="0.3">
      <c r="S4739" t="s">
        <v>153</v>
      </c>
    </row>
    <row r="4740" spans="19:19" x14ac:dyDescent="0.3">
      <c r="S4740" t="s">
        <v>153</v>
      </c>
    </row>
    <row r="4741" spans="19:19" x14ac:dyDescent="0.3">
      <c r="S4741" t="s">
        <v>153</v>
      </c>
    </row>
    <row r="4742" spans="19:19" x14ac:dyDescent="0.3">
      <c r="S4742" t="s">
        <v>153</v>
      </c>
    </row>
    <row r="4743" spans="19:19" x14ac:dyDescent="0.3">
      <c r="S4743" t="s">
        <v>153</v>
      </c>
    </row>
    <row r="4744" spans="19:19" x14ac:dyDescent="0.3">
      <c r="S4744" t="s">
        <v>153</v>
      </c>
    </row>
    <row r="4745" spans="19:19" x14ac:dyDescent="0.3">
      <c r="S4745" t="s">
        <v>153</v>
      </c>
    </row>
    <row r="4746" spans="19:19" x14ac:dyDescent="0.3">
      <c r="S4746" t="s">
        <v>153</v>
      </c>
    </row>
    <row r="4747" spans="19:19" x14ac:dyDescent="0.3">
      <c r="S4747" t="s">
        <v>153</v>
      </c>
    </row>
    <row r="4748" spans="19:19" x14ac:dyDescent="0.3">
      <c r="S4748" t="s">
        <v>153</v>
      </c>
    </row>
    <row r="4749" spans="19:19" x14ac:dyDescent="0.3">
      <c r="S4749" t="s">
        <v>153</v>
      </c>
    </row>
    <row r="4750" spans="19:19" x14ac:dyDescent="0.3">
      <c r="S4750" t="s">
        <v>153</v>
      </c>
    </row>
    <row r="4751" spans="19:19" x14ac:dyDescent="0.3">
      <c r="S4751" t="s">
        <v>153</v>
      </c>
    </row>
    <row r="4752" spans="19:19" x14ac:dyDescent="0.3">
      <c r="S4752" t="s">
        <v>153</v>
      </c>
    </row>
    <row r="4753" spans="19:19" x14ac:dyDescent="0.3">
      <c r="S4753" t="s">
        <v>153</v>
      </c>
    </row>
    <row r="4754" spans="19:19" x14ac:dyDescent="0.3">
      <c r="S4754" t="s">
        <v>153</v>
      </c>
    </row>
    <row r="4755" spans="19:19" x14ac:dyDescent="0.3">
      <c r="S4755" t="s">
        <v>153</v>
      </c>
    </row>
    <row r="4756" spans="19:19" x14ac:dyDescent="0.3">
      <c r="S4756" t="s">
        <v>153</v>
      </c>
    </row>
    <row r="4757" spans="19:19" x14ac:dyDescent="0.3">
      <c r="S4757" t="s">
        <v>153</v>
      </c>
    </row>
    <row r="4758" spans="19:19" x14ac:dyDescent="0.3">
      <c r="S4758" t="s">
        <v>153</v>
      </c>
    </row>
    <row r="4759" spans="19:19" x14ac:dyDescent="0.3">
      <c r="S4759" t="s">
        <v>153</v>
      </c>
    </row>
    <row r="4760" spans="19:19" x14ac:dyDescent="0.3">
      <c r="S4760" t="s">
        <v>153</v>
      </c>
    </row>
    <row r="4761" spans="19:19" x14ac:dyDescent="0.3">
      <c r="S4761" t="s">
        <v>153</v>
      </c>
    </row>
    <row r="4762" spans="19:19" x14ac:dyDescent="0.3">
      <c r="S4762" t="s">
        <v>153</v>
      </c>
    </row>
    <row r="4763" spans="19:19" x14ac:dyDescent="0.3">
      <c r="S4763" t="s">
        <v>153</v>
      </c>
    </row>
    <row r="4764" spans="19:19" x14ac:dyDescent="0.3">
      <c r="S4764" t="s">
        <v>153</v>
      </c>
    </row>
    <row r="4765" spans="19:19" x14ac:dyDescent="0.3">
      <c r="S4765" t="s">
        <v>153</v>
      </c>
    </row>
    <row r="4766" spans="19:19" x14ac:dyDescent="0.3">
      <c r="S4766" t="s">
        <v>153</v>
      </c>
    </row>
    <row r="4767" spans="19:19" x14ac:dyDescent="0.3">
      <c r="S4767" t="s">
        <v>153</v>
      </c>
    </row>
    <row r="4768" spans="19:19" x14ac:dyDescent="0.3">
      <c r="S4768" t="s">
        <v>153</v>
      </c>
    </row>
    <row r="4769" spans="19:19" x14ac:dyDescent="0.3">
      <c r="S4769" t="s">
        <v>153</v>
      </c>
    </row>
    <row r="4770" spans="19:19" x14ac:dyDescent="0.3">
      <c r="S4770" t="s">
        <v>153</v>
      </c>
    </row>
    <row r="4771" spans="19:19" x14ac:dyDescent="0.3">
      <c r="S4771" t="s">
        <v>153</v>
      </c>
    </row>
    <row r="4772" spans="19:19" x14ac:dyDescent="0.3">
      <c r="S4772" t="s">
        <v>153</v>
      </c>
    </row>
    <row r="4773" spans="19:19" x14ac:dyDescent="0.3">
      <c r="S4773" t="s">
        <v>153</v>
      </c>
    </row>
    <row r="4774" spans="19:19" x14ac:dyDescent="0.3">
      <c r="S4774" t="s">
        <v>153</v>
      </c>
    </row>
    <row r="4775" spans="19:19" x14ac:dyDescent="0.3">
      <c r="S4775" t="s">
        <v>153</v>
      </c>
    </row>
    <row r="4776" spans="19:19" x14ac:dyDescent="0.3">
      <c r="S4776" t="s">
        <v>153</v>
      </c>
    </row>
    <row r="4777" spans="19:19" x14ac:dyDescent="0.3">
      <c r="S4777" t="s">
        <v>153</v>
      </c>
    </row>
    <row r="4778" spans="19:19" x14ac:dyDescent="0.3">
      <c r="S4778" t="s">
        <v>153</v>
      </c>
    </row>
    <row r="4779" spans="19:19" x14ac:dyDescent="0.3">
      <c r="S4779" t="s">
        <v>153</v>
      </c>
    </row>
    <row r="4780" spans="19:19" x14ac:dyDescent="0.3">
      <c r="S4780" t="s">
        <v>153</v>
      </c>
    </row>
    <row r="4781" spans="19:19" x14ac:dyDescent="0.3">
      <c r="S4781" t="s">
        <v>153</v>
      </c>
    </row>
    <row r="4782" spans="19:19" x14ac:dyDescent="0.3">
      <c r="S4782" t="s">
        <v>153</v>
      </c>
    </row>
    <row r="4783" spans="19:19" x14ac:dyDescent="0.3">
      <c r="S4783" t="s">
        <v>153</v>
      </c>
    </row>
    <row r="4784" spans="19:19" x14ac:dyDescent="0.3">
      <c r="S4784" t="s">
        <v>153</v>
      </c>
    </row>
    <row r="4785" spans="19:19" x14ac:dyDescent="0.3">
      <c r="S4785" t="s">
        <v>153</v>
      </c>
    </row>
    <row r="4786" spans="19:19" x14ac:dyDescent="0.3">
      <c r="S4786" t="s">
        <v>153</v>
      </c>
    </row>
    <row r="4787" spans="19:19" x14ac:dyDescent="0.3">
      <c r="S4787" t="s">
        <v>153</v>
      </c>
    </row>
    <row r="4788" spans="19:19" x14ac:dyDescent="0.3">
      <c r="S4788" t="s">
        <v>153</v>
      </c>
    </row>
    <row r="4789" spans="19:19" x14ac:dyDescent="0.3">
      <c r="S4789" t="s">
        <v>153</v>
      </c>
    </row>
    <row r="4790" spans="19:19" x14ac:dyDescent="0.3">
      <c r="S4790" t="s">
        <v>153</v>
      </c>
    </row>
    <row r="4791" spans="19:19" x14ac:dyDescent="0.3">
      <c r="S4791" t="s">
        <v>153</v>
      </c>
    </row>
    <row r="4792" spans="19:19" x14ac:dyDescent="0.3">
      <c r="S4792" t="s">
        <v>153</v>
      </c>
    </row>
    <row r="4793" spans="19:19" x14ac:dyDescent="0.3">
      <c r="S4793" t="s">
        <v>153</v>
      </c>
    </row>
    <row r="4794" spans="19:19" x14ac:dyDescent="0.3">
      <c r="S4794" t="s">
        <v>153</v>
      </c>
    </row>
    <row r="4795" spans="19:19" x14ac:dyDescent="0.3">
      <c r="S4795" t="s">
        <v>153</v>
      </c>
    </row>
    <row r="4796" spans="19:19" x14ac:dyDescent="0.3">
      <c r="S4796" t="s">
        <v>153</v>
      </c>
    </row>
    <row r="4797" spans="19:19" x14ac:dyDescent="0.3">
      <c r="S4797" t="s">
        <v>153</v>
      </c>
    </row>
    <row r="4798" spans="19:19" x14ac:dyDescent="0.3">
      <c r="S4798" t="s">
        <v>153</v>
      </c>
    </row>
    <row r="4799" spans="19:19" x14ac:dyDescent="0.3">
      <c r="S4799" t="s">
        <v>153</v>
      </c>
    </row>
    <row r="4800" spans="19:19" x14ac:dyDescent="0.3">
      <c r="S4800" t="s">
        <v>153</v>
      </c>
    </row>
    <row r="4801" spans="19:19" x14ac:dyDescent="0.3">
      <c r="S4801" t="s">
        <v>153</v>
      </c>
    </row>
    <row r="4802" spans="19:19" x14ac:dyDescent="0.3">
      <c r="S4802" t="s">
        <v>153</v>
      </c>
    </row>
    <row r="4803" spans="19:19" x14ac:dyDescent="0.3">
      <c r="S4803" t="s">
        <v>153</v>
      </c>
    </row>
    <row r="4804" spans="19:19" x14ac:dyDescent="0.3">
      <c r="S4804" t="s">
        <v>153</v>
      </c>
    </row>
    <row r="4805" spans="19:19" x14ac:dyDescent="0.3">
      <c r="S4805" t="s">
        <v>153</v>
      </c>
    </row>
    <row r="4806" spans="19:19" x14ac:dyDescent="0.3">
      <c r="S4806" t="s">
        <v>153</v>
      </c>
    </row>
    <row r="4807" spans="19:19" x14ac:dyDescent="0.3">
      <c r="S4807" t="s">
        <v>153</v>
      </c>
    </row>
    <row r="4808" spans="19:19" x14ac:dyDescent="0.3">
      <c r="S4808" t="s">
        <v>153</v>
      </c>
    </row>
    <row r="4809" spans="19:19" x14ac:dyDescent="0.3">
      <c r="S4809" t="s">
        <v>153</v>
      </c>
    </row>
    <row r="4810" spans="19:19" x14ac:dyDescent="0.3">
      <c r="S4810" t="s">
        <v>153</v>
      </c>
    </row>
    <row r="4811" spans="19:19" x14ac:dyDescent="0.3">
      <c r="S4811" t="s">
        <v>153</v>
      </c>
    </row>
    <row r="4812" spans="19:19" x14ac:dyDescent="0.3">
      <c r="S4812" t="s">
        <v>153</v>
      </c>
    </row>
    <row r="4813" spans="19:19" x14ac:dyDescent="0.3">
      <c r="S4813" t="s">
        <v>153</v>
      </c>
    </row>
    <row r="4814" spans="19:19" x14ac:dyDescent="0.3">
      <c r="S4814" t="s">
        <v>153</v>
      </c>
    </row>
    <row r="4815" spans="19:19" x14ac:dyDescent="0.3">
      <c r="S4815" t="s">
        <v>153</v>
      </c>
    </row>
    <row r="4816" spans="19:19" x14ac:dyDescent="0.3">
      <c r="S4816" t="s">
        <v>153</v>
      </c>
    </row>
    <row r="4817" spans="19:19" x14ac:dyDescent="0.3">
      <c r="S4817" t="s">
        <v>153</v>
      </c>
    </row>
    <row r="4818" spans="19:19" x14ac:dyDescent="0.3">
      <c r="S4818" t="s">
        <v>153</v>
      </c>
    </row>
    <row r="4819" spans="19:19" x14ac:dyDescent="0.3">
      <c r="S4819" t="s">
        <v>153</v>
      </c>
    </row>
    <row r="4820" spans="19:19" x14ac:dyDescent="0.3">
      <c r="S4820" t="s">
        <v>153</v>
      </c>
    </row>
    <row r="4821" spans="19:19" x14ac:dyDescent="0.3">
      <c r="S4821" t="s">
        <v>153</v>
      </c>
    </row>
    <row r="4822" spans="19:19" x14ac:dyDescent="0.3">
      <c r="S4822" t="s">
        <v>153</v>
      </c>
    </row>
    <row r="4823" spans="19:19" x14ac:dyDescent="0.3">
      <c r="S4823" t="s">
        <v>153</v>
      </c>
    </row>
    <row r="4824" spans="19:19" x14ac:dyDescent="0.3">
      <c r="S4824" t="s">
        <v>153</v>
      </c>
    </row>
    <row r="4825" spans="19:19" x14ac:dyDescent="0.3">
      <c r="S4825" t="s">
        <v>153</v>
      </c>
    </row>
    <row r="4826" spans="19:19" x14ac:dyDescent="0.3">
      <c r="S4826" t="s">
        <v>153</v>
      </c>
    </row>
    <row r="4827" spans="19:19" x14ac:dyDescent="0.3">
      <c r="S4827" t="s">
        <v>153</v>
      </c>
    </row>
    <row r="4828" spans="19:19" x14ac:dyDescent="0.3">
      <c r="S4828" t="s">
        <v>153</v>
      </c>
    </row>
    <row r="4829" spans="19:19" x14ac:dyDescent="0.3">
      <c r="S4829" t="s">
        <v>153</v>
      </c>
    </row>
    <row r="4830" spans="19:19" x14ac:dyDescent="0.3">
      <c r="S4830" t="s">
        <v>153</v>
      </c>
    </row>
    <row r="4831" spans="19:19" x14ac:dyDescent="0.3">
      <c r="S4831" t="s">
        <v>153</v>
      </c>
    </row>
    <row r="4832" spans="19:19" x14ac:dyDescent="0.3">
      <c r="S4832" t="s">
        <v>153</v>
      </c>
    </row>
    <row r="4833" spans="19:19" x14ac:dyDescent="0.3">
      <c r="S4833" t="s">
        <v>153</v>
      </c>
    </row>
    <row r="4834" spans="19:19" x14ac:dyDescent="0.3">
      <c r="S4834" t="s">
        <v>153</v>
      </c>
    </row>
    <row r="4835" spans="19:19" x14ac:dyDescent="0.3">
      <c r="S4835" t="s">
        <v>153</v>
      </c>
    </row>
    <row r="4836" spans="19:19" x14ac:dyDescent="0.3">
      <c r="S4836" t="s">
        <v>153</v>
      </c>
    </row>
    <row r="4837" spans="19:19" x14ac:dyDescent="0.3">
      <c r="S4837" t="s">
        <v>153</v>
      </c>
    </row>
    <row r="4838" spans="19:19" x14ac:dyDescent="0.3">
      <c r="S4838" t="s">
        <v>153</v>
      </c>
    </row>
    <row r="4839" spans="19:19" x14ac:dyDescent="0.3">
      <c r="S4839" t="s">
        <v>153</v>
      </c>
    </row>
    <row r="4840" spans="19:19" x14ac:dyDescent="0.3">
      <c r="S4840" t="s">
        <v>153</v>
      </c>
    </row>
    <row r="4841" spans="19:19" x14ac:dyDescent="0.3">
      <c r="S4841" t="s">
        <v>153</v>
      </c>
    </row>
    <row r="4842" spans="19:19" x14ac:dyDescent="0.3">
      <c r="S4842" t="s">
        <v>153</v>
      </c>
    </row>
    <row r="4843" spans="19:19" x14ac:dyDescent="0.3">
      <c r="S4843" t="s">
        <v>153</v>
      </c>
    </row>
    <row r="4844" spans="19:19" x14ac:dyDescent="0.3">
      <c r="S4844" t="s">
        <v>153</v>
      </c>
    </row>
    <row r="4845" spans="19:19" x14ac:dyDescent="0.3">
      <c r="S4845" t="s">
        <v>153</v>
      </c>
    </row>
    <row r="4846" spans="19:19" x14ac:dyDescent="0.3">
      <c r="S4846" t="s">
        <v>153</v>
      </c>
    </row>
    <row r="4847" spans="19:19" x14ac:dyDescent="0.3">
      <c r="S4847" t="s">
        <v>153</v>
      </c>
    </row>
    <row r="4848" spans="19:19" x14ac:dyDescent="0.3">
      <c r="S4848" t="s">
        <v>153</v>
      </c>
    </row>
    <row r="4849" spans="19:19" x14ac:dyDescent="0.3">
      <c r="S4849" t="s">
        <v>153</v>
      </c>
    </row>
    <row r="4850" spans="19:19" x14ac:dyDescent="0.3">
      <c r="S4850" t="s">
        <v>153</v>
      </c>
    </row>
    <row r="4851" spans="19:19" x14ac:dyDescent="0.3">
      <c r="S4851" t="s">
        <v>153</v>
      </c>
    </row>
    <row r="4852" spans="19:19" x14ac:dyDescent="0.3">
      <c r="S4852" t="s">
        <v>153</v>
      </c>
    </row>
    <row r="4853" spans="19:19" x14ac:dyDescent="0.3">
      <c r="S4853" t="s">
        <v>153</v>
      </c>
    </row>
    <row r="4854" spans="19:19" x14ac:dyDescent="0.3">
      <c r="S4854" t="s">
        <v>153</v>
      </c>
    </row>
    <row r="4855" spans="19:19" x14ac:dyDescent="0.3">
      <c r="S4855" t="s">
        <v>153</v>
      </c>
    </row>
    <row r="4856" spans="19:19" x14ac:dyDescent="0.3">
      <c r="S4856" t="s">
        <v>153</v>
      </c>
    </row>
    <row r="4857" spans="19:19" x14ac:dyDescent="0.3">
      <c r="S4857" t="s">
        <v>153</v>
      </c>
    </row>
    <row r="4858" spans="19:19" x14ac:dyDescent="0.3">
      <c r="S4858" t="s">
        <v>153</v>
      </c>
    </row>
    <row r="4859" spans="19:19" x14ac:dyDescent="0.3">
      <c r="S4859" t="s">
        <v>153</v>
      </c>
    </row>
    <row r="4860" spans="19:19" x14ac:dyDescent="0.3">
      <c r="S4860" t="s">
        <v>153</v>
      </c>
    </row>
    <row r="4861" spans="19:19" x14ac:dyDescent="0.3">
      <c r="S4861" t="s">
        <v>153</v>
      </c>
    </row>
    <row r="4862" spans="19:19" x14ac:dyDescent="0.3">
      <c r="S4862" t="s">
        <v>153</v>
      </c>
    </row>
    <row r="4863" spans="19:19" x14ac:dyDescent="0.3">
      <c r="S4863" t="s">
        <v>153</v>
      </c>
    </row>
    <row r="4864" spans="19:19" x14ac:dyDescent="0.3">
      <c r="S4864" t="s">
        <v>153</v>
      </c>
    </row>
    <row r="4865" spans="19:19" x14ac:dyDescent="0.3">
      <c r="S4865" t="s">
        <v>153</v>
      </c>
    </row>
    <row r="4866" spans="19:19" x14ac:dyDescent="0.3">
      <c r="S4866" t="s">
        <v>153</v>
      </c>
    </row>
    <row r="4867" spans="19:19" x14ac:dyDescent="0.3">
      <c r="S4867" t="s">
        <v>153</v>
      </c>
    </row>
    <row r="4868" spans="19:19" x14ac:dyDescent="0.3">
      <c r="S4868" t="s">
        <v>153</v>
      </c>
    </row>
    <row r="4869" spans="19:19" x14ac:dyDescent="0.3">
      <c r="S4869" t="s">
        <v>153</v>
      </c>
    </row>
    <row r="4870" spans="19:19" x14ac:dyDescent="0.3">
      <c r="S4870" t="s">
        <v>153</v>
      </c>
    </row>
    <row r="4871" spans="19:19" x14ac:dyDescent="0.3">
      <c r="S4871" t="s">
        <v>153</v>
      </c>
    </row>
    <row r="4872" spans="19:19" x14ac:dyDescent="0.3">
      <c r="S4872" t="s">
        <v>153</v>
      </c>
    </row>
    <row r="4873" spans="19:19" x14ac:dyDescent="0.3">
      <c r="S4873" t="s">
        <v>153</v>
      </c>
    </row>
    <row r="4874" spans="19:19" x14ac:dyDescent="0.3">
      <c r="S4874" t="s">
        <v>153</v>
      </c>
    </row>
    <row r="4875" spans="19:19" x14ac:dyDescent="0.3">
      <c r="S4875" t="s">
        <v>153</v>
      </c>
    </row>
    <row r="4876" spans="19:19" x14ac:dyDescent="0.3">
      <c r="S4876" t="s">
        <v>153</v>
      </c>
    </row>
    <row r="4877" spans="19:19" x14ac:dyDescent="0.3">
      <c r="S4877" t="s">
        <v>153</v>
      </c>
    </row>
    <row r="4878" spans="19:19" x14ac:dyDescent="0.3">
      <c r="S4878" t="s">
        <v>153</v>
      </c>
    </row>
    <row r="4879" spans="19:19" x14ac:dyDescent="0.3">
      <c r="S4879" t="s">
        <v>153</v>
      </c>
    </row>
    <row r="4880" spans="19:19" x14ac:dyDescent="0.3">
      <c r="S4880" t="s">
        <v>153</v>
      </c>
    </row>
    <row r="4881" spans="19:19" x14ac:dyDescent="0.3">
      <c r="S4881" t="s">
        <v>153</v>
      </c>
    </row>
    <row r="4882" spans="19:19" x14ac:dyDescent="0.3">
      <c r="S4882" t="s">
        <v>153</v>
      </c>
    </row>
    <row r="4883" spans="19:19" x14ac:dyDescent="0.3">
      <c r="S4883" t="s">
        <v>153</v>
      </c>
    </row>
    <row r="4884" spans="19:19" x14ac:dyDescent="0.3">
      <c r="S4884" t="s">
        <v>153</v>
      </c>
    </row>
    <row r="4885" spans="19:19" x14ac:dyDescent="0.3">
      <c r="S4885" t="s">
        <v>153</v>
      </c>
    </row>
    <row r="4886" spans="19:19" x14ac:dyDescent="0.3">
      <c r="S4886" t="s">
        <v>153</v>
      </c>
    </row>
    <row r="4887" spans="19:19" x14ac:dyDescent="0.3">
      <c r="S4887" t="s">
        <v>153</v>
      </c>
    </row>
    <row r="4888" spans="19:19" x14ac:dyDescent="0.3">
      <c r="S4888" t="s">
        <v>153</v>
      </c>
    </row>
    <row r="4889" spans="19:19" x14ac:dyDescent="0.3">
      <c r="S4889" t="s">
        <v>153</v>
      </c>
    </row>
    <row r="4890" spans="19:19" x14ac:dyDescent="0.3">
      <c r="S4890" t="s">
        <v>153</v>
      </c>
    </row>
    <row r="4891" spans="19:19" x14ac:dyDescent="0.3">
      <c r="S4891" t="s">
        <v>153</v>
      </c>
    </row>
    <row r="4892" spans="19:19" x14ac:dyDescent="0.3">
      <c r="S4892" t="s">
        <v>153</v>
      </c>
    </row>
    <row r="4893" spans="19:19" x14ac:dyDescent="0.3">
      <c r="S4893" t="s">
        <v>153</v>
      </c>
    </row>
    <row r="4894" spans="19:19" x14ac:dyDescent="0.3">
      <c r="S4894" t="s">
        <v>153</v>
      </c>
    </row>
    <row r="4895" spans="19:19" x14ac:dyDescent="0.3">
      <c r="S4895" t="s">
        <v>153</v>
      </c>
    </row>
    <row r="4896" spans="19:19" x14ac:dyDescent="0.3">
      <c r="S4896" t="s">
        <v>153</v>
      </c>
    </row>
    <row r="4897" spans="19:19" x14ac:dyDescent="0.3">
      <c r="S4897" t="s">
        <v>153</v>
      </c>
    </row>
    <row r="4898" spans="19:19" x14ac:dyDescent="0.3">
      <c r="S4898" t="s">
        <v>153</v>
      </c>
    </row>
    <row r="4899" spans="19:19" x14ac:dyDescent="0.3">
      <c r="S4899" t="s">
        <v>153</v>
      </c>
    </row>
    <row r="4900" spans="19:19" x14ac:dyDescent="0.3">
      <c r="S4900" t="s">
        <v>153</v>
      </c>
    </row>
    <row r="4901" spans="19:19" x14ac:dyDescent="0.3">
      <c r="S4901" t="s">
        <v>153</v>
      </c>
    </row>
    <row r="4902" spans="19:19" x14ac:dyDescent="0.3">
      <c r="S4902" t="s">
        <v>153</v>
      </c>
    </row>
    <row r="4903" spans="19:19" x14ac:dyDescent="0.3">
      <c r="S4903" t="s">
        <v>153</v>
      </c>
    </row>
    <row r="4904" spans="19:19" x14ac:dyDescent="0.3">
      <c r="S4904" t="s">
        <v>153</v>
      </c>
    </row>
    <row r="4905" spans="19:19" x14ac:dyDescent="0.3">
      <c r="S4905" t="s">
        <v>153</v>
      </c>
    </row>
    <row r="4906" spans="19:19" x14ac:dyDescent="0.3">
      <c r="S4906" t="s">
        <v>153</v>
      </c>
    </row>
    <row r="4907" spans="19:19" x14ac:dyDescent="0.3">
      <c r="S4907" t="s">
        <v>153</v>
      </c>
    </row>
    <row r="4908" spans="19:19" x14ac:dyDescent="0.3">
      <c r="S4908" t="s">
        <v>153</v>
      </c>
    </row>
    <row r="4909" spans="19:19" x14ac:dyDescent="0.3">
      <c r="S4909" t="s">
        <v>153</v>
      </c>
    </row>
    <row r="4910" spans="19:19" x14ac:dyDescent="0.3">
      <c r="S4910" t="s">
        <v>153</v>
      </c>
    </row>
    <row r="4911" spans="19:19" x14ac:dyDescent="0.3">
      <c r="S4911" t="s">
        <v>153</v>
      </c>
    </row>
    <row r="4912" spans="19:19" x14ac:dyDescent="0.3">
      <c r="S4912" t="s">
        <v>153</v>
      </c>
    </row>
    <row r="4913" spans="19:19" x14ac:dyDescent="0.3">
      <c r="S4913" t="s">
        <v>153</v>
      </c>
    </row>
    <row r="4914" spans="19:19" x14ac:dyDescent="0.3">
      <c r="S4914" t="s">
        <v>153</v>
      </c>
    </row>
    <row r="4915" spans="19:19" x14ac:dyDescent="0.3">
      <c r="S4915" t="s">
        <v>153</v>
      </c>
    </row>
    <row r="4916" spans="19:19" x14ac:dyDescent="0.3">
      <c r="S4916" t="s">
        <v>153</v>
      </c>
    </row>
    <row r="4917" spans="19:19" x14ac:dyDescent="0.3">
      <c r="S4917" t="s">
        <v>153</v>
      </c>
    </row>
    <row r="4918" spans="19:19" x14ac:dyDescent="0.3">
      <c r="S4918" t="s">
        <v>153</v>
      </c>
    </row>
    <row r="4919" spans="19:19" x14ac:dyDescent="0.3">
      <c r="S4919" t="s">
        <v>153</v>
      </c>
    </row>
    <row r="4920" spans="19:19" x14ac:dyDescent="0.3">
      <c r="S4920" t="s">
        <v>153</v>
      </c>
    </row>
    <row r="4921" spans="19:19" x14ac:dyDescent="0.3">
      <c r="S4921" t="s">
        <v>153</v>
      </c>
    </row>
    <row r="4922" spans="19:19" x14ac:dyDescent="0.3">
      <c r="S4922" t="s">
        <v>153</v>
      </c>
    </row>
    <row r="4923" spans="19:19" x14ac:dyDescent="0.3">
      <c r="S4923" t="s">
        <v>153</v>
      </c>
    </row>
    <row r="4924" spans="19:19" x14ac:dyDescent="0.3">
      <c r="S4924" t="s">
        <v>153</v>
      </c>
    </row>
    <row r="4925" spans="19:19" x14ac:dyDescent="0.3">
      <c r="S4925" t="s">
        <v>153</v>
      </c>
    </row>
    <row r="4926" spans="19:19" x14ac:dyDescent="0.3">
      <c r="S4926" t="s">
        <v>153</v>
      </c>
    </row>
    <row r="4927" spans="19:19" x14ac:dyDescent="0.3">
      <c r="S4927" t="s">
        <v>153</v>
      </c>
    </row>
    <row r="4928" spans="19:19" x14ac:dyDescent="0.3">
      <c r="S4928" t="s">
        <v>153</v>
      </c>
    </row>
    <row r="4929" spans="19:19" x14ac:dyDescent="0.3">
      <c r="S4929" t="s">
        <v>153</v>
      </c>
    </row>
    <row r="4930" spans="19:19" x14ac:dyDescent="0.3">
      <c r="S4930" t="s">
        <v>153</v>
      </c>
    </row>
    <row r="4931" spans="19:19" x14ac:dyDescent="0.3">
      <c r="S4931" t="s">
        <v>153</v>
      </c>
    </row>
    <row r="4932" spans="19:19" x14ac:dyDescent="0.3">
      <c r="S4932" t="s">
        <v>153</v>
      </c>
    </row>
    <row r="4933" spans="19:19" x14ac:dyDescent="0.3">
      <c r="S4933" t="s">
        <v>153</v>
      </c>
    </row>
    <row r="4934" spans="19:19" x14ac:dyDescent="0.3">
      <c r="S4934" t="s">
        <v>153</v>
      </c>
    </row>
    <row r="4935" spans="19:19" x14ac:dyDescent="0.3">
      <c r="S4935" t="s">
        <v>153</v>
      </c>
    </row>
    <row r="4936" spans="19:19" x14ac:dyDescent="0.3">
      <c r="S4936" t="s">
        <v>153</v>
      </c>
    </row>
    <row r="4937" spans="19:19" x14ac:dyDescent="0.3">
      <c r="S4937" t="s">
        <v>153</v>
      </c>
    </row>
    <row r="4938" spans="19:19" x14ac:dyDescent="0.3">
      <c r="S4938" t="s">
        <v>153</v>
      </c>
    </row>
    <row r="4939" spans="19:19" x14ac:dyDescent="0.3">
      <c r="S4939" t="s">
        <v>153</v>
      </c>
    </row>
    <row r="4940" spans="19:19" x14ac:dyDescent="0.3">
      <c r="S4940" t="s">
        <v>153</v>
      </c>
    </row>
    <row r="4941" spans="19:19" x14ac:dyDescent="0.3">
      <c r="S4941" t="s">
        <v>153</v>
      </c>
    </row>
    <row r="4942" spans="19:19" x14ac:dyDescent="0.3">
      <c r="S4942" t="s">
        <v>153</v>
      </c>
    </row>
    <row r="4943" spans="19:19" x14ac:dyDescent="0.3">
      <c r="S4943" t="s">
        <v>153</v>
      </c>
    </row>
    <row r="4944" spans="19:19" x14ac:dyDescent="0.3">
      <c r="S4944" t="s">
        <v>153</v>
      </c>
    </row>
    <row r="4945" spans="19:19" x14ac:dyDescent="0.3">
      <c r="S4945" t="s">
        <v>153</v>
      </c>
    </row>
    <row r="4946" spans="19:19" x14ac:dyDescent="0.3">
      <c r="S4946" t="s">
        <v>153</v>
      </c>
    </row>
    <row r="4947" spans="19:19" x14ac:dyDescent="0.3">
      <c r="S4947" t="s">
        <v>153</v>
      </c>
    </row>
    <row r="4948" spans="19:19" x14ac:dyDescent="0.3">
      <c r="S4948" t="s">
        <v>153</v>
      </c>
    </row>
    <row r="4949" spans="19:19" x14ac:dyDescent="0.3">
      <c r="S4949" t="s">
        <v>153</v>
      </c>
    </row>
    <row r="4950" spans="19:19" x14ac:dyDescent="0.3">
      <c r="S4950" t="s">
        <v>153</v>
      </c>
    </row>
    <row r="4951" spans="19:19" x14ac:dyDescent="0.3">
      <c r="S4951" t="s">
        <v>153</v>
      </c>
    </row>
    <row r="4952" spans="19:19" x14ac:dyDescent="0.3">
      <c r="S4952" t="s">
        <v>153</v>
      </c>
    </row>
    <row r="4953" spans="19:19" x14ac:dyDescent="0.3">
      <c r="S4953" t="s">
        <v>153</v>
      </c>
    </row>
    <row r="4954" spans="19:19" x14ac:dyDescent="0.3">
      <c r="S4954" t="s">
        <v>153</v>
      </c>
    </row>
    <row r="4955" spans="19:19" x14ac:dyDescent="0.3">
      <c r="S4955" t="s">
        <v>153</v>
      </c>
    </row>
    <row r="4956" spans="19:19" x14ac:dyDescent="0.3">
      <c r="S4956" t="s">
        <v>153</v>
      </c>
    </row>
    <row r="4957" spans="19:19" x14ac:dyDescent="0.3">
      <c r="S4957" t="s">
        <v>153</v>
      </c>
    </row>
    <row r="4958" spans="19:19" x14ac:dyDescent="0.3">
      <c r="S4958" t="s">
        <v>153</v>
      </c>
    </row>
    <row r="4959" spans="19:19" x14ac:dyDescent="0.3">
      <c r="S4959" t="s">
        <v>153</v>
      </c>
    </row>
    <row r="4960" spans="19:19" x14ac:dyDescent="0.3">
      <c r="S4960" t="s">
        <v>153</v>
      </c>
    </row>
    <row r="4961" spans="19:19" x14ac:dyDescent="0.3">
      <c r="S4961" t="s">
        <v>153</v>
      </c>
    </row>
    <row r="4962" spans="19:19" x14ac:dyDescent="0.3">
      <c r="S4962" t="s">
        <v>153</v>
      </c>
    </row>
    <row r="4963" spans="19:19" x14ac:dyDescent="0.3">
      <c r="S4963" t="s">
        <v>153</v>
      </c>
    </row>
    <row r="4964" spans="19:19" x14ac:dyDescent="0.3">
      <c r="S4964" t="s">
        <v>153</v>
      </c>
    </row>
    <row r="4965" spans="19:19" x14ac:dyDescent="0.3">
      <c r="S4965" t="s">
        <v>153</v>
      </c>
    </row>
    <row r="4966" spans="19:19" x14ac:dyDescent="0.3">
      <c r="S4966" t="s">
        <v>153</v>
      </c>
    </row>
    <row r="4967" spans="19:19" x14ac:dyDescent="0.3">
      <c r="S4967" t="s">
        <v>153</v>
      </c>
    </row>
    <row r="4968" spans="19:19" x14ac:dyDescent="0.3">
      <c r="S4968" t="s">
        <v>153</v>
      </c>
    </row>
    <row r="4969" spans="19:19" x14ac:dyDescent="0.3">
      <c r="S4969" t="s">
        <v>153</v>
      </c>
    </row>
    <row r="4970" spans="19:19" x14ac:dyDescent="0.3">
      <c r="S4970" t="s">
        <v>153</v>
      </c>
    </row>
    <row r="4971" spans="19:19" x14ac:dyDescent="0.3">
      <c r="S4971" t="s">
        <v>153</v>
      </c>
    </row>
    <row r="4972" spans="19:19" x14ac:dyDescent="0.3">
      <c r="S4972" t="s">
        <v>153</v>
      </c>
    </row>
    <row r="4973" spans="19:19" x14ac:dyDescent="0.3">
      <c r="S4973" t="s">
        <v>153</v>
      </c>
    </row>
    <row r="4974" spans="19:19" x14ac:dyDescent="0.3">
      <c r="S4974" t="s">
        <v>153</v>
      </c>
    </row>
    <row r="4975" spans="19:19" x14ac:dyDescent="0.3">
      <c r="S4975" t="s">
        <v>153</v>
      </c>
    </row>
    <row r="4976" spans="19:19" x14ac:dyDescent="0.3">
      <c r="S4976" t="s">
        <v>153</v>
      </c>
    </row>
    <row r="4977" spans="19:19" x14ac:dyDescent="0.3">
      <c r="S4977" t="s">
        <v>153</v>
      </c>
    </row>
    <row r="4978" spans="19:19" x14ac:dyDescent="0.3">
      <c r="S4978" t="s">
        <v>153</v>
      </c>
    </row>
    <row r="4979" spans="19:19" x14ac:dyDescent="0.3">
      <c r="S4979" t="s">
        <v>153</v>
      </c>
    </row>
    <row r="4980" spans="19:19" x14ac:dyDescent="0.3">
      <c r="S4980" t="s">
        <v>153</v>
      </c>
    </row>
    <row r="4981" spans="19:19" x14ac:dyDescent="0.3">
      <c r="S4981" t="s">
        <v>153</v>
      </c>
    </row>
    <row r="4982" spans="19:19" x14ac:dyDescent="0.3">
      <c r="S4982" t="s">
        <v>153</v>
      </c>
    </row>
    <row r="4983" spans="19:19" x14ac:dyDescent="0.3">
      <c r="S4983" t="s">
        <v>153</v>
      </c>
    </row>
    <row r="4984" spans="19:19" x14ac:dyDescent="0.3">
      <c r="S4984" t="s">
        <v>153</v>
      </c>
    </row>
    <row r="4985" spans="19:19" x14ac:dyDescent="0.3">
      <c r="S4985" t="s">
        <v>153</v>
      </c>
    </row>
    <row r="4986" spans="19:19" x14ac:dyDescent="0.3">
      <c r="S4986" t="s">
        <v>153</v>
      </c>
    </row>
    <row r="4987" spans="19:19" x14ac:dyDescent="0.3">
      <c r="S4987" t="s">
        <v>153</v>
      </c>
    </row>
    <row r="4988" spans="19:19" x14ac:dyDescent="0.3">
      <c r="S4988" t="s">
        <v>153</v>
      </c>
    </row>
    <row r="4989" spans="19:19" x14ac:dyDescent="0.3">
      <c r="S4989" t="s">
        <v>153</v>
      </c>
    </row>
    <row r="4990" spans="19:19" x14ac:dyDescent="0.3">
      <c r="S4990" t="s">
        <v>153</v>
      </c>
    </row>
    <row r="4991" spans="19:19" x14ac:dyDescent="0.3">
      <c r="S4991" t="s">
        <v>153</v>
      </c>
    </row>
    <row r="4992" spans="19:19" x14ac:dyDescent="0.3">
      <c r="S4992" t="s">
        <v>153</v>
      </c>
    </row>
    <row r="4993" spans="19:19" x14ac:dyDescent="0.3">
      <c r="S4993" t="s">
        <v>153</v>
      </c>
    </row>
    <row r="4994" spans="19:19" x14ac:dyDescent="0.3">
      <c r="S4994" t="s">
        <v>153</v>
      </c>
    </row>
    <row r="4995" spans="19:19" x14ac:dyDescent="0.3">
      <c r="S4995" t="s">
        <v>153</v>
      </c>
    </row>
    <row r="4996" spans="19:19" x14ac:dyDescent="0.3">
      <c r="S4996" t="s">
        <v>153</v>
      </c>
    </row>
    <row r="4997" spans="19:19" x14ac:dyDescent="0.3">
      <c r="S4997" t="s">
        <v>153</v>
      </c>
    </row>
    <row r="4998" spans="19:19" x14ac:dyDescent="0.3">
      <c r="S4998" t="s">
        <v>153</v>
      </c>
    </row>
    <row r="4999" spans="19:19" x14ac:dyDescent="0.3">
      <c r="S4999" t="s">
        <v>153</v>
      </c>
    </row>
  </sheetData>
  <sortState ref="A2:T4999">
    <sortCondition ref="A2:A500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2" tint="-0.499984740745262"/>
  </sheetPr>
  <dimension ref="A1:B5000"/>
  <sheetViews>
    <sheetView zoomScaleNormal="100" workbookViewId="0">
      <pane ySplit="3" topLeftCell="A4" activePane="bottomLeft" state="frozen"/>
      <selection pane="bottomLeft" activeCell="A4" sqref="A4"/>
    </sheetView>
  </sheetViews>
  <sheetFormatPr defaultRowHeight="14.4" x14ac:dyDescent="0.3"/>
  <cols>
    <col min="1" max="1" width="43.21875" customWidth="1"/>
    <col min="2" max="2" width="46.21875" customWidth="1"/>
    <col min="3" max="3" width="15.44140625" customWidth="1"/>
  </cols>
  <sheetData>
    <row r="1" spans="1:2" ht="82.5" customHeight="1" x14ac:dyDescent="0.3">
      <c r="A1" s="227" t="s">
        <v>108</v>
      </c>
      <c r="B1" s="227"/>
    </row>
    <row r="2" spans="1:2" ht="55.5" customHeight="1" x14ac:dyDescent="0.3">
      <c r="A2" s="228" t="s">
        <v>137</v>
      </c>
      <c r="B2" s="167" t="s">
        <v>138</v>
      </c>
    </row>
    <row r="3" spans="1:2" ht="24.75" customHeight="1" x14ac:dyDescent="0.3">
      <c r="A3" s="228"/>
      <c r="B3" s="168">
        <f t="array" ref="B3">SUM(IF(FREQUENCY(IF(A4:A5000&lt;&gt;"", MATCH(A4:A5000, A4:A5000,0)),ROW(A4:A5000)-ROW(A4)+1),1))</f>
        <v>0</v>
      </c>
    </row>
    <row r="4" spans="1:2" x14ac:dyDescent="0.3">
      <c r="A4" s="166"/>
      <c r="B4" s="43"/>
    </row>
    <row r="5" spans="1:2" x14ac:dyDescent="0.3">
      <c r="A5" s="166"/>
      <c r="B5" s="42"/>
    </row>
    <row r="6" spans="1:2" x14ac:dyDescent="0.3">
      <c r="A6" s="166"/>
      <c r="B6" s="42"/>
    </row>
    <row r="7" spans="1:2" x14ac:dyDescent="0.3">
      <c r="A7" s="166"/>
      <c r="B7" s="42"/>
    </row>
    <row r="8" spans="1:2" x14ac:dyDescent="0.3">
      <c r="A8" s="166"/>
      <c r="B8" s="42"/>
    </row>
    <row r="9" spans="1:2" x14ac:dyDescent="0.3">
      <c r="A9" s="166"/>
      <c r="B9" s="42"/>
    </row>
    <row r="10" spans="1:2" x14ac:dyDescent="0.3">
      <c r="A10" s="166"/>
      <c r="B10" s="42"/>
    </row>
    <row r="11" spans="1:2" x14ac:dyDescent="0.3">
      <c r="A11" s="166"/>
      <c r="B11" s="42"/>
    </row>
    <row r="12" spans="1:2" x14ac:dyDescent="0.3">
      <c r="A12" s="166"/>
      <c r="B12" s="42"/>
    </row>
    <row r="13" spans="1:2" x14ac:dyDescent="0.3">
      <c r="A13" s="166"/>
      <c r="B13" s="42"/>
    </row>
    <row r="14" spans="1:2" x14ac:dyDescent="0.3">
      <c r="A14" s="166"/>
      <c r="B14" s="42"/>
    </row>
    <row r="15" spans="1:2" x14ac:dyDescent="0.3">
      <c r="A15" s="166"/>
      <c r="B15" s="42"/>
    </row>
    <row r="16" spans="1:2" x14ac:dyDescent="0.3">
      <c r="A16" s="166"/>
      <c r="B16" s="42"/>
    </row>
    <row r="17" spans="1:2" x14ac:dyDescent="0.3">
      <c r="A17" s="166"/>
      <c r="B17" s="42"/>
    </row>
    <row r="18" spans="1:2" x14ac:dyDescent="0.3">
      <c r="A18" s="166"/>
      <c r="B18" s="42"/>
    </row>
    <row r="19" spans="1:2" x14ac:dyDescent="0.3">
      <c r="A19" s="166"/>
      <c r="B19" s="42"/>
    </row>
    <row r="20" spans="1:2" x14ac:dyDescent="0.3">
      <c r="A20" s="166"/>
      <c r="B20" s="42"/>
    </row>
    <row r="21" spans="1:2" x14ac:dyDescent="0.3">
      <c r="A21" s="166"/>
      <c r="B21" s="42"/>
    </row>
    <row r="22" spans="1:2" x14ac:dyDescent="0.3">
      <c r="A22" s="166"/>
      <c r="B22" s="42"/>
    </row>
    <row r="23" spans="1:2" x14ac:dyDescent="0.3">
      <c r="A23" s="166"/>
      <c r="B23" s="42"/>
    </row>
    <row r="24" spans="1:2" x14ac:dyDescent="0.3">
      <c r="A24" s="166"/>
      <c r="B24" s="42"/>
    </row>
    <row r="25" spans="1:2" x14ac:dyDescent="0.3">
      <c r="A25" s="166"/>
      <c r="B25" s="42"/>
    </row>
    <row r="26" spans="1:2" x14ac:dyDescent="0.3">
      <c r="A26" s="166"/>
      <c r="B26" s="42"/>
    </row>
    <row r="27" spans="1:2" x14ac:dyDescent="0.3">
      <c r="A27" s="166"/>
      <c r="B27" s="42"/>
    </row>
    <row r="28" spans="1:2" x14ac:dyDescent="0.3">
      <c r="A28" s="166"/>
      <c r="B28" s="42"/>
    </row>
    <row r="29" spans="1:2" x14ac:dyDescent="0.3">
      <c r="A29" s="166"/>
      <c r="B29" s="42"/>
    </row>
    <row r="30" spans="1:2" x14ac:dyDescent="0.3">
      <c r="A30" s="166"/>
      <c r="B30" s="42"/>
    </row>
    <row r="31" spans="1:2" x14ac:dyDescent="0.3">
      <c r="A31" s="166"/>
      <c r="B31" s="42"/>
    </row>
    <row r="32" spans="1:2" x14ac:dyDescent="0.3">
      <c r="A32" s="166"/>
      <c r="B32" s="42"/>
    </row>
    <row r="33" spans="1:2" x14ac:dyDescent="0.3">
      <c r="A33" s="166"/>
      <c r="B33" s="42"/>
    </row>
    <row r="34" spans="1:2" x14ac:dyDescent="0.3">
      <c r="A34" s="166"/>
      <c r="B34" s="42"/>
    </row>
    <row r="35" spans="1:2" x14ac:dyDescent="0.3">
      <c r="A35" s="166"/>
      <c r="B35" s="42"/>
    </row>
    <row r="36" spans="1:2" x14ac:dyDescent="0.3">
      <c r="A36" s="166"/>
      <c r="B36" s="42"/>
    </row>
    <row r="37" spans="1:2" x14ac:dyDescent="0.3">
      <c r="A37" s="166"/>
      <c r="B37" s="42"/>
    </row>
    <row r="38" spans="1:2" x14ac:dyDescent="0.3">
      <c r="A38" s="166"/>
      <c r="B38" s="42"/>
    </row>
    <row r="39" spans="1:2" x14ac:dyDescent="0.3">
      <c r="A39" s="166"/>
      <c r="B39" s="42"/>
    </row>
    <row r="40" spans="1:2" x14ac:dyDescent="0.3">
      <c r="A40" s="166"/>
      <c r="B40" s="42"/>
    </row>
    <row r="41" spans="1:2" x14ac:dyDescent="0.3">
      <c r="A41" s="166"/>
      <c r="B41" s="42"/>
    </row>
    <row r="42" spans="1:2" x14ac:dyDescent="0.3">
      <c r="A42" s="166"/>
      <c r="B42" s="42"/>
    </row>
    <row r="43" spans="1:2" x14ac:dyDescent="0.3">
      <c r="A43" s="166"/>
      <c r="B43" s="42"/>
    </row>
    <row r="44" spans="1:2" x14ac:dyDescent="0.3">
      <c r="A44" s="166"/>
      <c r="B44" s="42"/>
    </row>
    <row r="45" spans="1:2" x14ac:dyDescent="0.3">
      <c r="A45" s="166"/>
      <c r="B45" s="42"/>
    </row>
    <row r="46" spans="1:2" x14ac:dyDescent="0.3">
      <c r="A46" s="166"/>
      <c r="B46" s="42"/>
    </row>
    <row r="47" spans="1:2" x14ac:dyDescent="0.3">
      <c r="A47" s="166"/>
      <c r="B47" s="42"/>
    </row>
    <row r="48" spans="1:2" x14ac:dyDescent="0.3">
      <c r="A48" s="166"/>
      <c r="B48" s="42"/>
    </row>
    <row r="49" spans="1:2" x14ac:dyDescent="0.3">
      <c r="A49" s="166"/>
      <c r="B49" s="42"/>
    </row>
    <row r="50" spans="1:2" x14ac:dyDescent="0.3">
      <c r="A50" s="166"/>
      <c r="B50" s="42"/>
    </row>
    <row r="51" spans="1:2" x14ac:dyDescent="0.3">
      <c r="A51" s="166"/>
      <c r="B51" s="42"/>
    </row>
    <row r="52" spans="1:2" x14ac:dyDescent="0.3">
      <c r="A52" s="166"/>
      <c r="B52" s="42"/>
    </row>
    <row r="53" spans="1:2" x14ac:dyDescent="0.3">
      <c r="A53" s="166"/>
      <c r="B53" s="42"/>
    </row>
    <row r="54" spans="1:2" x14ac:dyDescent="0.3">
      <c r="A54" s="166"/>
      <c r="B54" s="42"/>
    </row>
    <row r="55" spans="1:2" x14ac:dyDescent="0.3">
      <c r="A55" s="166"/>
      <c r="B55" s="42"/>
    </row>
    <row r="56" spans="1:2" x14ac:dyDescent="0.3">
      <c r="A56" s="166"/>
      <c r="B56" s="42"/>
    </row>
    <row r="57" spans="1:2" x14ac:dyDescent="0.3">
      <c r="A57" s="166"/>
      <c r="B57" s="42"/>
    </row>
    <row r="58" spans="1:2" x14ac:dyDescent="0.3">
      <c r="A58" s="166"/>
      <c r="B58" s="42"/>
    </row>
    <row r="59" spans="1:2" x14ac:dyDescent="0.3">
      <c r="A59" s="166"/>
      <c r="B59" s="42"/>
    </row>
    <row r="60" spans="1:2" x14ac:dyDescent="0.3">
      <c r="A60" s="166"/>
      <c r="B60" s="42"/>
    </row>
    <row r="61" spans="1:2" x14ac:dyDescent="0.3">
      <c r="A61" s="166"/>
      <c r="B61" s="42"/>
    </row>
    <row r="62" spans="1:2" x14ac:dyDescent="0.3">
      <c r="A62" s="166"/>
      <c r="B62" s="42"/>
    </row>
    <row r="63" spans="1:2" x14ac:dyDescent="0.3">
      <c r="A63" s="166"/>
      <c r="B63" s="42"/>
    </row>
    <row r="64" spans="1:2" x14ac:dyDescent="0.3">
      <c r="A64" s="166"/>
      <c r="B64" s="42"/>
    </row>
    <row r="65" spans="1:2" x14ac:dyDescent="0.3">
      <c r="A65" s="166"/>
      <c r="B65" s="42"/>
    </row>
    <row r="66" spans="1:2" x14ac:dyDescent="0.3">
      <c r="A66" s="166"/>
      <c r="B66" s="42"/>
    </row>
    <row r="67" spans="1:2" x14ac:dyDescent="0.3">
      <c r="A67" s="166"/>
      <c r="B67" s="42"/>
    </row>
    <row r="68" spans="1:2" x14ac:dyDescent="0.3">
      <c r="A68" s="166"/>
      <c r="B68" s="42"/>
    </row>
    <row r="69" spans="1:2" x14ac:dyDescent="0.3">
      <c r="A69" s="166"/>
      <c r="B69" s="42"/>
    </row>
    <row r="70" spans="1:2" x14ac:dyDescent="0.3">
      <c r="A70" s="166"/>
      <c r="B70" s="42"/>
    </row>
    <row r="71" spans="1:2" x14ac:dyDescent="0.3">
      <c r="A71" s="166"/>
      <c r="B71" s="42"/>
    </row>
    <row r="72" spans="1:2" x14ac:dyDescent="0.3">
      <c r="A72" s="166"/>
      <c r="B72" s="42"/>
    </row>
    <row r="73" spans="1:2" x14ac:dyDescent="0.3">
      <c r="A73" s="166"/>
      <c r="B73" s="42"/>
    </row>
    <row r="74" spans="1:2" x14ac:dyDescent="0.3">
      <c r="A74" s="166"/>
      <c r="B74" s="42"/>
    </row>
    <row r="75" spans="1:2" x14ac:dyDescent="0.3">
      <c r="A75" s="166"/>
      <c r="B75" s="42"/>
    </row>
    <row r="76" spans="1:2" x14ac:dyDescent="0.3">
      <c r="A76" s="166"/>
      <c r="B76" s="42"/>
    </row>
    <row r="77" spans="1:2" x14ac:dyDescent="0.3">
      <c r="A77" s="166"/>
      <c r="B77" s="42"/>
    </row>
    <row r="78" spans="1:2" x14ac:dyDescent="0.3">
      <c r="A78" s="166"/>
      <c r="B78" s="42"/>
    </row>
    <row r="79" spans="1:2" x14ac:dyDescent="0.3">
      <c r="A79" s="166"/>
      <c r="B79" s="42"/>
    </row>
    <row r="80" spans="1:2" x14ac:dyDescent="0.3">
      <c r="A80" s="166"/>
      <c r="B80" s="42"/>
    </row>
    <row r="81" spans="1:2" x14ac:dyDescent="0.3">
      <c r="A81" s="166"/>
      <c r="B81" s="42"/>
    </row>
    <row r="82" spans="1:2" x14ac:dyDescent="0.3">
      <c r="A82" s="166"/>
      <c r="B82" s="42"/>
    </row>
    <row r="83" spans="1:2" x14ac:dyDescent="0.3">
      <c r="A83" s="166"/>
      <c r="B83" s="42"/>
    </row>
    <row r="84" spans="1:2" x14ac:dyDescent="0.3">
      <c r="A84" s="166"/>
      <c r="B84" s="42"/>
    </row>
    <row r="85" spans="1:2" x14ac:dyDescent="0.3">
      <c r="A85" s="166"/>
      <c r="B85" s="42"/>
    </row>
    <row r="86" spans="1:2" x14ac:dyDescent="0.3">
      <c r="A86" s="166"/>
      <c r="B86" s="42"/>
    </row>
    <row r="87" spans="1:2" x14ac:dyDescent="0.3">
      <c r="A87" s="166"/>
      <c r="B87" s="42"/>
    </row>
    <row r="88" spans="1:2" x14ac:dyDescent="0.3">
      <c r="A88" s="166"/>
      <c r="B88" s="42"/>
    </row>
    <row r="89" spans="1:2" x14ac:dyDescent="0.3">
      <c r="A89" s="166"/>
      <c r="B89" s="42"/>
    </row>
    <row r="90" spans="1:2" x14ac:dyDescent="0.3">
      <c r="A90" s="166"/>
      <c r="B90" s="42"/>
    </row>
    <row r="91" spans="1:2" x14ac:dyDescent="0.3">
      <c r="A91" s="166"/>
      <c r="B91" s="42"/>
    </row>
    <row r="92" spans="1:2" x14ac:dyDescent="0.3">
      <c r="A92" s="166"/>
      <c r="B92" s="42"/>
    </row>
    <row r="93" spans="1:2" x14ac:dyDescent="0.3">
      <c r="A93" s="166"/>
      <c r="B93" s="42"/>
    </row>
    <row r="94" spans="1:2" x14ac:dyDescent="0.3">
      <c r="A94" s="166"/>
      <c r="B94" s="42"/>
    </row>
    <row r="95" spans="1:2" x14ac:dyDescent="0.3">
      <c r="A95" s="166"/>
      <c r="B95" s="42"/>
    </row>
    <row r="96" spans="1:2" x14ac:dyDescent="0.3">
      <c r="A96" s="166"/>
      <c r="B96" s="42"/>
    </row>
    <row r="97" spans="1:2" x14ac:dyDescent="0.3">
      <c r="A97" s="166"/>
      <c r="B97" s="42"/>
    </row>
    <row r="98" spans="1:2" x14ac:dyDescent="0.3">
      <c r="A98" s="166"/>
      <c r="B98" s="42"/>
    </row>
    <row r="99" spans="1:2" x14ac:dyDescent="0.3">
      <c r="A99" s="166"/>
      <c r="B99" s="42"/>
    </row>
    <row r="100" spans="1:2" x14ac:dyDescent="0.3">
      <c r="A100" s="166"/>
      <c r="B100" s="42"/>
    </row>
    <row r="101" spans="1:2" x14ac:dyDescent="0.3">
      <c r="A101" s="166"/>
      <c r="B101" s="42"/>
    </row>
    <row r="102" spans="1:2" x14ac:dyDescent="0.3">
      <c r="A102" s="166"/>
      <c r="B102" s="42"/>
    </row>
    <row r="103" spans="1:2" x14ac:dyDescent="0.3">
      <c r="A103" s="166"/>
      <c r="B103" s="42"/>
    </row>
    <row r="104" spans="1:2" x14ac:dyDescent="0.3">
      <c r="A104" s="166"/>
      <c r="B104" s="42"/>
    </row>
    <row r="105" spans="1:2" x14ac:dyDescent="0.3">
      <c r="A105" s="166"/>
      <c r="B105" s="42"/>
    </row>
    <row r="106" spans="1:2" x14ac:dyDescent="0.3">
      <c r="A106" s="166"/>
      <c r="B106" s="42"/>
    </row>
    <row r="107" spans="1:2" x14ac:dyDescent="0.3">
      <c r="A107" s="166"/>
      <c r="B107" s="42"/>
    </row>
    <row r="108" spans="1:2" x14ac:dyDescent="0.3">
      <c r="A108" s="166"/>
      <c r="B108" s="42"/>
    </row>
    <row r="109" spans="1:2" x14ac:dyDescent="0.3">
      <c r="A109" s="166"/>
      <c r="B109" s="42"/>
    </row>
    <row r="110" spans="1:2" x14ac:dyDescent="0.3">
      <c r="A110" s="166"/>
      <c r="B110" s="42"/>
    </row>
    <row r="111" spans="1:2" x14ac:dyDescent="0.3">
      <c r="A111" s="166"/>
      <c r="B111" s="42"/>
    </row>
    <row r="112" spans="1:2" x14ac:dyDescent="0.3">
      <c r="A112" s="166"/>
      <c r="B112" s="42"/>
    </row>
    <row r="113" spans="1:2" x14ac:dyDescent="0.3">
      <c r="A113" s="166"/>
      <c r="B113" s="42"/>
    </row>
    <row r="114" spans="1:2" x14ac:dyDescent="0.3">
      <c r="A114" s="166"/>
      <c r="B114" s="42"/>
    </row>
    <row r="115" spans="1:2" x14ac:dyDescent="0.3">
      <c r="A115" s="166"/>
      <c r="B115" s="42"/>
    </row>
    <row r="116" spans="1:2" x14ac:dyDescent="0.3">
      <c r="A116" s="166"/>
      <c r="B116" s="42"/>
    </row>
    <row r="117" spans="1:2" x14ac:dyDescent="0.3">
      <c r="A117" s="166"/>
      <c r="B117" s="42"/>
    </row>
    <row r="118" spans="1:2" x14ac:dyDescent="0.3">
      <c r="A118" s="166"/>
      <c r="B118" s="42"/>
    </row>
    <row r="119" spans="1:2" x14ac:dyDescent="0.3">
      <c r="A119" s="166"/>
      <c r="B119" s="42"/>
    </row>
    <row r="120" spans="1:2" x14ac:dyDescent="0.3">
      <c r="A120" s="166"/>
      <c r="B120" s="42"/>
    </row>
    <row r="121" spans="1:2" x14ac:dyDescent="0.3">
      <c r="A121" s="166"/>
      <c r="B121" s="42"/>
    </row>
    <row r="122" spans="1:2" x14ac:dyDescent="0.3">
      <c r="A122" s="166"/>
      <c r="B122" s="42"/>
    </row>
    <row r="123" spans="1:2" x14ac:dyDescent="0.3">
      <c r="A123" s="166"/>
      <c r="B123" s="42"/>
    </row>
    <row r="124" spans="1:2" x14ac:dyDescent="0.3">
      <c r="A124" s="166"/>
      <c r="B124" s="42"/>
    </row>
    <row r="125" spans="1:2" x14ac:dyDescent="0.3">
      <c r="A125" s="166"/>
      <c r="B125" s="42"/>
    </row>
    <row r="126" spans="1:2" x14ac:dyDescent="0.3">
      <c r="A126" s="166"/>
      <c r="B126" s="42"/>
    </row>
    <row r="127" spans="1:2" x14ac:dyDescent="0.3">
      <c r="A127" s="166"/>
      <c r="B127" s="42"/>
    </row>
    <row r="128" spans="1:2" x14ac:dyDescent="0.3">
      <c r="A128" s="166"/>
      <c r="B128" s="42"/>
    </row>
    <row r="129" spans="1:2" x14ac:dyDescent="0.3">
      <c r="A129" s="166"/>
      <c r="B129" s="42"/>
    </row>
    <row r="130" spans="1:2" x14ac:dyDescent="0.3">
      <c r="A130" s="166"/>
      <c r="B130" s="42"/>
    </row>
    <row r="131" spans="1:2" x14ac:dyDescent="0.3">
      <c r="A131" s="166"/>
      <c r="B131" s="42"/>
    </row>
    <row r="132" spans="1:2" x14ac:dyDescent="0.3">
      <c r="A132" s="166"/>
      <c r="B132" s="42"/>
    </row>
    <row r="133" spans="1:2" x14ac:dyDescent="0.3">
      <c r="A133" s="166"/>
      <c r="B133" s="42"/>
    </row>
    <row r="134" spans="1:2" x14ac:dyDescent="0.3">
      <c r="A134" s="166"/>
      <c r="B134" s="42"/>
    </row>
    <row r="135" spans="1:2" x14ac:dyDescent="0.3">
      <c r="A135" s="166"/>
      <c r="B135" s="42"/>
    </row>
    <row r="136" spans="1:2" x14ac:dyDescent="0.3">
      <c r="A136" s="166"/>
      <c r="B136" s="42"/>
    </row>
    <row r="137" spans="1:2" x14ac:dyDescent="0.3">
      <c r="A137" s="166"/>
      <c r="B137" s="42"/>
    </row>
    <row r="138" spans="1:2" x14ac:dyDescent="0.3">
      <c r="A138" s="166"/>
      <c r="B138" s="42"/>
    </row>
    <row r="139" spans="1:2" x14ac:dyDescent="0.3">
      <c r="A139" s="166"/>
      <c r="B139" s="42"/>
    </row>
    <row r="140" spans="1:2" x14ac:dyDescent="0.3">
      <c r="A140" s="166"/>
      <c r="B140" s="42"/>
    </row>
    <row r="141" spans="1:2" x14ac:dyDescent="0.3">
      <c r="A141" s="166"/>
      <c r="B141" s="42"/>
    </row>
    <row r="142" spans="1:2" x14ac:dyDescent="0.3">
      <c r="A142" s="166"/>
      <c r="B142" s="42"/>
    </row>
    <row r="143" spans="1:2" x14ac:dyDescent="0.3">
      <c r="A143" s="166"/>
      <c r="B143" s="42"/>
    </row>
    <row r="144" spans="1:2" x14ac:dyDescent="0.3">
      <c r="A144" s="166"/>
      <c r="B144" s="42"/>
    </row>
    <row r="145" spans="1:2" x14ac:dyDescent="0.3">
      <c r="A145" s="166"/>
      <c r="B145" s="42"/>
    </row>
    <row r="146" spans="1:2" x14ac:dyDescent="0.3">
      <c r="A146" s="166"/>
      <c r="B146" s="42"/>
    </row>
    <row r="147" spans="1:2" x14ac:dyDescent="0.3">
      <c r="A147" s="166"/>
      <c r="B147" s="42"/>
    </row>
    <row r="148" spans="1:2" x14ac:dyDescent="0.3">
      <c r="A148" s="166"/>
      <c r="B148" s="42"/>
    </row>
    <row r="149" spans="1:2" x14ac:dyDescent="0.3">
      <c r="A149" s="166"/>
      <c r="B149" s="42"/>
    </row>
    <row r="150" spans="1:2" x14ac:dyDescent="0.3">
      <c r="A150" s="166"/>
      <c r="B150" s="42"/>
    </row>
    <row r="151" spans="1:2" x14ac:dyDescent="0.3">
      <c r="A151" s="166"/>
      <c r="B151" s="42"/>
    </row>
    <row r="152" spans="1:2" x14ac:dyDescent="0.3">
      <c r="A152" s="166"/>
      <c r="B152" s="42"/>
    </row>
    <row r="153" spans="1:2" x14ac:dyDescent="0.3">
      <c r="A153" s="166"/>
      <c r="B153" s="42"/>
    </row>
    <row r="154" spans="1:2" x14ac:dyDescent="0.3">
      <c r="A154" s="166"/>
      <c r="B154" s="42"/>
    </row>
    <row r="155" spans="1:2" x14ac:dyDescent="0.3">
      <c r="A155" s="166"/>
      <c r="B155" s="42"/>
    </row>
    <row r="156" spans="1:2" x14ac:dyDescent="0.3">
      <c r="A156" s="166"/>
      <c r="B156" s="42"/>
    </row>
    <row r="157" spans="1:2" x14ac:dyDescent="0.3">
      <c r="A157" s="166"/>
      <c r="B157" s="42"/>
    </row>
    <row r="158" spans="1:2" x14ac:dyDescent="0.3">
      <c r="A158" s="166"/>
      <c r="B158" s="42"/>
    </row>
    <row r="159" spans="1:2" x14ac:dyDescent="0.3">
      <c r="A159" s="166"/>
      <c r="B159" s="42"/>
    </row>
    <row r="160" spans="1:2" x14ac:dyDescent="0.3">
      <c r="A160" s="166"/>
      <c r="B160" s="42"/>
    </row>
    <row r="161" spans="1:2" x14ac:dyDescent="0.3">
      <c r="A161" s="166"/>
      <c r="B161" s="42"/>
    </row>
    <row r="162" spans="1:2" x14ac:dyDescent="0.3">
      <c r="A162" s="166"/>
      <c r="B162" s="42"/>
    </row>
    <row r="163" spans="1:2" x14ac:dyDescent="0.3">
      <c r="A163" s="166"/>
      <c r="B163" s="42"/>
    </row>
    <row r="164" spans="1:2" x14ac:dyDescent="0.3">
      <c r="A164" s="166"/>
      <c r="B164" s="42"/>
    </row>
    <row r="165" spans="1:2" x14ac:dyDescent="0.3">
      <c r="A165" s="166"/>
      <c r="B165" s="42"/>
    </row>
    <row r="166" spans="1:2" x14ac:dyDescent="0.3">
      <c r="A166" s="166"/>
      <c r="B166" s="42"/>
    </row>
    <row r="167" spans="1:2" x14ac:dyDescent="0.3">
      <c r="A167" s="166"/>
      <c r="B167" s="42"/>
    </row>
    <row r="168" spans="1:2" x14ac:dyDescent="0.3">
      <c r="A168" s="166"/>
      <c r="B168" s="42"/>
    </row>
    <row r="169" spans="1:2" x14ac:dyDescent="0.3">
      <c r="A169" s="166"/>
      <c r="B169" s="42"/>
    </row>
    <row r="170" spans="1:2" x14ac:dyDescent="0.3">
      <c r="A170" s="166"/>
      <c r="B170" s="42"/>
    </row>
    <row r="171" spans="1:2" x14ac:dyDescent="0.3">
      <c r="A171" s="166"/>
      <c r="B171" s="42"/>
    </row>
    <row r="172" spans="1:2" x14ac:dyDescent="0.3">
      <c r="A172" s="166"/>
      <c r="B172" s="42"/>
    </row>
    <row r="173" spans="1:2" x14ac:dyDescent="0.3">
      <c r="A173" s="166"/>
      <c r="B173" s="42"/>
    </row>
    <row r="174" spans="1:2" x14ac:dyDescent="0.3">
      <c r="A174" s="166"/>
      <c r="B174" s="42"/>
    </row>
    <row r="175" spans="1:2" x14ac:dyDescent="0.3">
      <c r="A175" s="166"/>
      <c r="B175" s="42"/>
    </row>
    <row r="176" spans="1:2" x14ac:dyDescent="0.3">
      <c r="A176" s="166"/>
      <c r="B176" s="42"/>
    </row>
    <row r="177" spans="1:2" x14ac:dyDescent="0.3">
      <c r="A177" s="166"/>
      <c r="B177" s="42"/>
    </row>
    <row r="178" spans="1:2" x14ac:dyDescent="0.3">
      <c r="A178" s="166"/>
      <c r="B178" s="42"/>
    </row>
    <row r="179" spans="1:2" x14ac:dyDescent="0.3">
      <c r="A179" s="166"/>
      <c r="B179" s="42"/>
    </row>
    <row r="180" spans="1:2" x14ac:dyDescent="0.3">
      <c r="A180" s="166"/>
      <c r="B180" s="42"/>
    </row>
    <row r="181" spans="1:2" x14ac:dyDescent="0.3">
      <c r="A181" s="166"/>
      <c r="B181" s="42"/>
    </row>
    <row r="182" spans="1:2" x14ac:dyDescent="0.3">
      <c r="A182" s="166"/>
      <c r="B182" s="42"/>
    </row>
    <row r="183" spans="1:2" x14ac:dyDescent="0.3">
      <c r="A183" s="166"/>
      <c r="B183" s="42"/>
    </row>
    <row r="184" spans="1:2" x14ac:dyDescent="0.3">
      <c r="A184" s="166"/>
      <c r="B184" s="42"/>
    </row>
    <row r="185" spans="1:2" x14ac:dyDescent="0.3">
      <c r="A185" s="166"/>
      <c r="B185" s="42"/>
    </row>
    <row r="186" spans="1:2" x14ac:dyDescent="0.3">
      <c r="A186" s="166"/>
      <c r="B186" s="42"/>
    </row>
    <row r="187" spans="1:2" x14ac:dyDescent="0.3">
      <c r="A187" s="166"/>
      <c r="B187" s="42"/>
    </row>
    <row r="188" spans="1:2" x14ac:dyDescent="0.3">
      <c r="A188" s="166"/>
      <c r="B188" s="42"/>
    </row>
    <row r="189" spans="1:2" x14ac:dyDescent="0.3">
      <c r="A189" s="166"/>
      <c r="B189" s="42"/>
    </row>
    <row r="190" spans="1:2" x14ac:dyDescent="0.3">
      <c r="A190" s="166"/>
      <c r="B190" s="42"/>
    </row>
    <row r="191" spans="1:2" x14ac:dyDescent="0.3">
      <c r="A191" s="166"/>
      <c r="B191" s="42"/>
    </row>
    <row r="192" spans="1:2" x14ac:dyDescent="0.3">
      <c r="A192" s="166"/>
      <c r="B192" s="42"/>
    </row>
    <row r="193" spans="1:2" x14ac:dyDescent="0.3">
      <c r="A193" s="166"/>
      <c r="B193" s="42"/>
    </row>
    <row r="194" spans="1:2" x14ac:dyDescent="0.3">
      <c r="A194" s="166"/>
      <c r="B194" s="42"/>
    </row>
    <row r="195" spans="1:2" x14ac:dyDescent="0.3">
      <c r="A195" s="166"/>
      <c r="B195" s="42"/>
    </row>
    <row r="196" spans="1:2" x14ac:dyDescent="0.3">
      <c r="A196" s="166"/>
      <c r="B196" s="42"/>
    </row>
    <row r="197" spans="1:2" x14ac:dyDescent="0.3">
      <c r="A197" s="166"/>
      <c r="B197" s="42"/>
    </row>
    <row r="198" spans="1:2" x14ac:dyDescent="0.3">
      <c r="A198" s="166"/>
      <c r="B198" s="42"/>
    </row>
    <row r="199" spans="1:2" x14ac:dyDescent="0.3">
      <c r="A199" s="166"/>
      <c r="B199" s="42"/>
    </row>
    <row r="200" spans="1:2" x14ac:dyDescent="0.3">
      <c r="A200" s="166"/>
      <c r="B200" s="42"/>
    </row>
    <row r="201" spans="1:2" x14ac:dyDescent="0.3">
      <c r="A201" s="166"/>
      <c r="B201" s="42"/>
    </row>
    <row r="202" spans="1:2" x14ac:dyDescent="0.3">
      <c r="A202" s="166"/>
      <c r="B202" s="42"/>
    </row>
    <row r="203" spans="1:2" x14ac:dyDescent="0.3">
      <c r="A203" s="166"/>
      <c r="B203" s="42"/>
    </row>
    <row r="204" spans="1:2" x14ac:dyDescent="0.3">
      <c r="A204" s="166"/>
      <c r="B204" s="42"/>
    </row>
    <row r="205" spans="1:2" x14ac:dyDescent="0.3">
      <c r="A205" s="166"/>
      <c r="B205" s="42"/>
    </row>
    <row r="206" spans="1:2" x14ac:dyDescent="0.3">
      <c r="A206" s="166"/>
      <c r="B206" s="42"/>
    </row>
    <row r="207" spans="1:2" x14ac:dyDescent="0.3">
      <c r="A207" s="166"/>
      <c r="B207" s="42"/>
    </row>
    <row r="208" spans="1:2" x14ac:dyDescent="0.3">
      <c r="A208" s="166"/>
      <c r="B208" s="42"/>
    </row>
    <row r="209" spans="1:2" x14ac:dyDescent="0.3">
      <c r="A209" s="166"/>
      <c r="B209" s="42"/>
    </row>
    <row r="210" spans="1:2" x14ac:dyDescent="0.3">
      <c r="A210" s="166"/>
      <c r="B210" s="42"/>
    </row>
    <row r="211" spans="1:2" x14ac:dyDescent="0.3">
      <c r="A211" s="166"/>
      <c r="B211" s="42"/>
    </row>
    <row r="212" spans="1:2" x14ac:dyDescent="0.3">
      <c r="A212" s="166"/>
      <c r="B212" s="42"/>
    </row>
    <row r="213" spans="1:2" x14ac:dyDescent="0.3">
      <c r="A213" s="166"/>
      <c r="B213" s="42"/>
    </row>
    <row r="214" spans="1:2" x14ac:dyDescent="0.3">
      <c r="A214" s="166"/>
      <c r="B214" s="42"/>
    </row>
    <row r="215" spans="1:2" x14ac:dyDescent="0.3">
      <c r="A215" s="166"/>
      <c r="B215" s="42"/>
    </row>
    <row r="216" spans="1:2" x14ac:dyDescent="0.3">
      <c r="A216" s="166"/>
      <c r="B216" s="42"/>
    </row>
    <row r="217" spans="1:2" x14ac:dyDescent="0.3">
      <c r="A217" s="166"/>
      <c r="B217" s="42"/>
    </row>
    <row r="218" spans="1:2" x14ac:dyDescent="0.3">
      <c r="A218" s="166"/>
      <c r="B218" s="42"/>
    </row>
    <row r="219" spans="1:2" x14ac:dyDescent="0.3">
      <c r="A219" s="166"/>
      <c r="B219" s="42"/>
    </row>
    <row r="220" spans="1:2" x14ac:dyDescent="0.3">
      <c r="A220" s="166"/>
      <c r="B220" s="42"/>
    </row>
    <row r="221" spans="1:2" x14ac:dyDescent="0.3">
      <c r="A221" s="166"/>
      <c r="B221" s="42"/>
    </row>
    <row r="222" spans="1:2" x14ac:dyDescent="0.3">
      <c r="A222" s="166"/>
      <c r="B222" s="42"/>
    </row>
    <row r="223" spans="1:2" x14ac:dyDescent="0.3">
      <c r="A223" s="166"/>
      <c r="B223" s="42"/>
    </row>
    <row r="224" spans="1:2" x14ac:dyDescent="0.3">
      <c r="A224" s="166"/>
      <c r="B224" s="42"/>
    </row>
    <row r="225" spans="1:2" x14ac:dyDescent="0.3">
      <c r="A225" s="166"/>
      <c r="B225" s="42"/>
    </row>
    <row r="226" spans="1:2" x14ac:dyDescent="0.3">
      <c r="A226" s="166"/>
      <c r="B226" s="42"/>
    </row>
    <row r="227" spans="1:2" x14ac:dyDescent="0.3">
      <c r="A227" s="166"/>
      <c r="B227" s="42"/>
    </row>
    <row r="228" spans="1:2" x14ac:dyDescent="0.3">
      <c r="A228" s="166"/>
      <c r="B228" s="42"/>
    </row>
    <row r="229" spans="1:2" x14ac:dyDescent="0.3">
      <c r="A229" s="166"/>
      <c r="B229" s="42"/>
    </row>
    <row r="230" spans="1:2" x14ac:dyDescent="0.3">
      <c r="A230" s="166"/>
      <c r="B230" s="42"/>
    </row>
    <row r="231" spans="1:2" x14ac:dyDescent="0.3">
      <c r="A231" s="166"/>
      <c r="B231" s="42"/>
    </row>
    <row r="232" spans="1:2" x14ac:dyDescent="0.3">
      <c r="A232" s="166"/>
      <c r="B232" s="42"/>
    </row>
    <row r="233" spans="1:2" x14ac:dyDescent="0.3">
      <c r="A233" s="166"/>
      <c r="B233" s="42"/>
    </row>
    <row r="234" spans="1:2" x14ac:dyDescent="0.3">
      <c r="A234" s="166"/>
      <c r="B234" s="42"/>
    </row>
    <row r="235" spans="1:2" x14ac:dyDescent="0.3">
      <c r="A235" s="166"/>
      <c r="B235" s="42"/>
    </row>
    <row r="236" spans="1:2" x14ac:dyDescent="0.3">
      <c r="A236" s="166"/>
      <c r="B236" s="42"/>
    </row>
    <row r="237" spans="1:2" x14ac:dyDescent="0.3">
      <c r="A237" s="166"/>
      <c r="B237" s="42"/>
    </row>
    <row r="238" spans="1:2" x14ac:dyDescent="0.3">
      <c r="A238" s="166"/>
      <c r="B238" s="42"/>
    </row>
    <row r="239" spans="1:2" x14ac:dyDescent="0.3">
      <c r="A239" s="166"/>
      <c r="B239" s="42"/>
    </row>
    <row r="240" spans="1:2" x14ac:dyDescent="0.3">
      <c r="A240" s="166"/>
      <c r="B240" s="42"/>
    </row>
    <row r="241" spans="1:2" x14ac:dyDescent="0.3">
      <c r="A241" s="166"/>
      <c r="B241" s="42"/>
    </row>
    <row r="242" spans="1:2" x14ac:dyDescent="0.3">
      <c r="A242" s="166"/>
      <c r="B242" s="42"/>
    </row>
    <row r="243" spans="1:2" x14ac:dyDescent="0.3">
      <c r="A243" s="166"/>
      <c r="B243" s="42"/>
    </row>
    <row r="244" spans="1:2" x14ac:dyDescent="0.3">
      <c r="A244" s="166"/>
      <c r="B244" s="42"/>
    </row>
    <row r="245" spans="1:2" x14ac:dyDescent="0.3">
      <c r="A245" s="166"/>
      <c r="B245" s="42"/>
    </row>
    <row r="246" spans="1:2" x14ac:dyDescent="0.3">
      <c r="A246" s="166"/>
      <c r="B246" s="42"/>
    </row>
    <row r="247" spans="1:2" x14ac:dyDescent="0.3">
      <c r="A247" s="166"/>
      <c r="B247" s="42"/>
    </row>
    <row r="248" spans="1:2" x14ac:dyDescent="0.3">
      <c r="A248" s="166"/>
      <c r="B248" s="42"/>
    </row>
    <row r="249" spans="1:2" x14ac:dyDescent="0.3">
      <c r="A249" s="166"/>
      <c r="B249" s="42"/>
    </row>
    <row r="250" spans="1:2" x14ac:dyDescent="0.3">
      <c r="A250" s="166"/>
      <c r="B250" s="42"/>
    </row>
    <row r="251" spans="1:2" x14ac:dyDescent="0.3">
      <c r="A251" s="166"/>
      <c r="B251" s="42"/>
    </row>
    <row r="252" spans="1:2" x14ac:dyDescent="0.3">
      <c r="A252" s="166"/>
      <c r="B252" s="42"/>
    </row>
    <row r="253" spans="1:2" x14ac:dyDescent="0.3">
      <c r="A253" s="166"/>
      <c r="B253" s="42"/>
    </row>
    <row r="254" spans="1:2" x14ac:dyDescent="0.3">
      <c r="A254" s="166"/>
      <c r="B254" s="42"/>
    </row>
    <row r="255" spans="1:2" x14ac:dyDescent="0.3">
      <c r="A255" s="166"/>
      <c r="B255" s="42"/>
    </row>
    <row r="256" spans="1:2" x14ac:dyDescent="0.3">
      <c r="A256" s="166"/>
      <c r="B256" s="42"/>
    </row>
    <row r="257" spans="1:2" x14ac:dyDescent="0.3">
      <c r="A257" s="166"/>
      <c r="B257" s="42"/>
    </row>
    <row r="258" spans="1:2" x14ac:dyDescent="0.3">
      <c r="A258" s="166"/>
      <c r="B258" s="42"/>
    </row>
    <row r="259" spans="1:2" x14ac:dyDescent="0.3">
      <c r="A259" s="166"/>
      <c r="B259" s="42"/>
    </row>
    <row r="260" spans="1:2" x14ac:dyDescent="0.3">
      <c r="A260" s="166"/>
      <c r="B260" s="42"/>
    </row>
    <row r="261" spans="1:2" x14ac:dyDescent="0.3">
      <c r="A261" s="166"/>
      <c r="B261" s="42"/>
    </row>
    <row r="262" spans="1:2" x14ac:dyDescent="0.3">
      <c r="A262" s="166"/>
      <c r="B262" s="42"/>
    </row>
    <row r="263" spans="1:2" x14ac:dyDescent="0.3">
      <c r="A263" s="166"/>
      <c r="B263" s="42"/>
    </row>
    <row r="264" spans="1:2" x14ac:dyDescent="0.3">
      <c r="A264" s="166"/>
      <c r="B264" s="42"/>
    </row>
    <row r="265" spans="1:2" x14ac:dyDescent="0.3">
      <c r="A265" s="166"/>
      <c r="B265" s="42"/>
    </row>
    <row r="266" spans="1:2" x14ac:dyDescent="0.3">
      <c r="A266" s="166"/>
      <c r="B266" s="42"/>
    </row>
    <row r="267" spans="1:2" x14ac:dyDescent="0.3">
      <c r="A267" s="166"/>
      <c r="B267" s="42"/>
    </row>
    <row r="268" spans="1:2" x14ac:dyDescent="0.3">
      <c r="A268" s="166"/>
      <c r="B268" s="42"/>
    </row>
    <row r="269" spans="1:2" x14ac:dyDescent="0.3">
      <c r="A269" s="166"/>
      <c r="B269" s="42"/>
    </row>
    <row r="270" spans="1:2" x14ac:dyDescent="0.3">
      <c r="A270" s="166"/>
      <c r="B270" s="42"/>
    </row>
    <row r="271" spans="1:2" x14ac:dyDescent="0.3">
      <c r="A271" s="166"/>
      <c r="B271" s="42"/>
    </row>
    <row r="272" spans="1:2" x14ac:dyDescent="0.3">
      <c r="A272" s="166"/>
      <c r="B272" s="42"/>
    </row>
    <row r="273" spans="1:2" x14ac:dyDescent="0.3">
      <c r="A273" s="166"/>
      <c r="B273" s="42"/>
    </row>
    <row r="274" spans="1:2" x14ac:dyDescent="0.3">
      <c r="A274" s="166"/>
      <c r="B274" s="42"/>
    </row>
    <row r="275" spans="1:2" x14ac:dyDescent="0.3">
      <c r="A275" s="166"/>
      <c r="B275" s="42"/>
    </row>
    <row r="276" spans="1:2" x14ac:dyDescent="0.3">
      <c r="A276" s="166"/>
      <c r="B276" s="42"/>
    </row>
    <row r="277" spans="1:2" x14ac:dyDescent="0.3">
      <c r="A277" s="166"/>
      <c r="B277" s="42"/>
    </row>
    <row r="278" spans="1:2" x14ac:dyDescent="0.3">
      <c r="A278" s="166"/>
      <c r="B278" s="42"/>
    </row>
    <row r="279" spans="1:2" x14ac:dyDescent="0.3">
      <c r="A279" s="166"/>
      <c r="B279" s="42"/>
    </row>
    <row r="280" spans="1:2" x14ac:dyDescent="0.3">
      <c r="A280" s="166"/>
      <c r="B280" s="42"/>
    </row>
    <row r="281" spans="1:2" x14ac:dyDescent="0.3">
      <c r="A281" s="166"/>
      <c r="B281" s="42"/>
    </row>
    <row r="282" spans="1:2" x14ac:dyDescent="0.3">
      <c r="A282" s="166"/>
      <c r="B282" s="42"/>
    </row>
    <row r="283" spans="1:2" x14ac:dyDescent="0.3">
      <c r="A283" s="166"/>
      <c r="B283" s="42"/>
    </row>
    <row r="284" spans="1:2" x14ac:dyDescent="0.3">
      <c r="A284" s="166"/>
      <c r="B284" s="42"/>
    </row>
    <row r="285" spans="1:2" x14ac:dyDescent="0.3">
      <c r="A285" s="166"/>
      <c r="B285" s="42"/>
    </row>
    <row r="286" spans="1:2" x14ac:dyDescent="0.3">
      <c r="A286" s="166"/>
      <c r="B286" s="42"/>
    </row>
    <row r="287" spans="1:2" x14ac:dyDescent="0.3">
      <c r="A287" s="166"/>
      <c r="B287" s="42"/>
    </row>
    <row r="288" spans="1:2" x14ac:dyDescent="0.3">
      <c r="A288" s="166"/>
      <c r="B288" s="42"/>
    </row>
    <row r="289" spans="1:2" x14ac:dyDescent="0.3">
      <c r="A289" s="166"/>
      <c r="B289" s="42"/>
    </row>
    <row r="290" spans="1:2" x14ac:dyDescent="0.3">
      <c r="A290" s="166"/>
      <c r="B290" s="42"/>
    </row>
    <row r="291" spans="1:2" x14ac:dyDescent="0.3">
      <c r="A291" s="166"/>
      <c r="B291" s="42"/>
    </row>
    <row r="292" spans="1:2" x14ac:dyDescent="0.3">
      <c r="A292" s="166"/>
      <c r="B292" s="42"/>
    </row>
    <row r="293" spans="1:2" x14ac:dyDescent="0.3">
      <c r="A293" s="166"/>
      <c r="B293" s="42"/>
    </row>
    <row r="294" spans="1:2" x14ac:dyDescent="0.3">
      <c r="A294" s="166"/>
      <c r="B294" s="42"/>
    </row>
    <row r="295" spans="1:2" x14ac:dyDescent="0.3">
      <c r="A295" s="166"/>
      <c r="B295" s="42"/>
    </row>
    <row r="296" spans="1:2" x14ac:dyDescent="0.3">
      <c r="A296" s="166"/>
      <c r="B296" s="42"/>
    </row>
    <row r="297" spans="1:2" x14ac:dyDescent="0.3">
      <c r="A297" s="166"/>
      <c r="B297" s="42"/>
    </row>
    <row r="298" spans="1:2" x14ac:dyDescent="0.3">
      <c r="A298" s="166"/>
      <c r="B298" s="42"/>
    </row>
    <row r="299" spans="1:2" x14ac:dyDescent="0.3">
      <c r="A299" s="166"/>
      <c r="B299" s="42"/>
    </row>
    <row r="300" spans="1:2" x14ac:dyDescent="0.3">
      <c r="A300" s="166"/>
      <c r="B300" s="42"/>
    </row>
    <row r="301" spans="1:2" x14ac:dyDescent="0.3">
      <c r="A301" s="166"/>
      <c r="B301" s="42"/>
    </row>
    <row r="302" spans="1:2" x14ac:dyDescent="0.3">
      <c r="A302" s="166"/>
      <c r="B302" s="42"/>
    </row>
    <row r="303" spans="1:2" x14ac:dyDescent="0.3">
      <c r="A303" s="166"/>
      <c r="B303" s="42"/>
    </row>
    <row r="304" spans="1:2" x14ac:dyDescent="0.3">
      <c r="A304" s="166"/>
      <c r="B304" s="42"/>
    </row>
    <row r="305" spans="1:2" x14ac:dyDescent="0.3">
      <c r="A305" s="166"/>
      <c r="B305" s="42"/>
    </row>
    <row r="306" spans="1:2" x14ac:dyDescent="0.3">
      <c r="A306" s="166"/>
      <c r="B306" s="42"/>
    </row>
    <row r="307" spans="1:2" x14ac:dyDescent="0.3">
      <c r="A307" s="166"/>
      <c r="B307" s="42"/>
    </row>
    <row r="308" spans="1:2" x14ac:dyDescent="0.3">
      <c r="A308" s="166"/>
      <c r="B308" s="42"/>
    </row>
    <row r="309" spans="1:2" x14ac:dyDescent="0.3">
      <c r="A309" s="166"/>
      <c r="B309" s="42"/>
    </row>
    <row r="310" spans="1:2" x14ac:dyDescent="0.3">
      <c r="A310" s="166"/>
      <c r="B310" s="42"/>
    </row>
    <row r="311" spans="1:2" x14ac:dyDescent="0.3">
      <c r="A311" s="166"/>
      <c r="B311" s="42"/>
    </row>
    <row r="312" spans="1:2" x14ac:dyDescent="0.3">
      <c r="A312" s="166"/>
      <c r="B312" s="42"/>
    </row>
    <row r="313" spans="1:2" x14ac:dyDescent="0.3">
      <c r="A313" s="166"/>
      <c r="B313" s="42"/>
    </row>
    <row r="314" spans="1:2" x14ac:dyDescent="0.3">
      <c r="A314" s="166"/>
      <c r="B314" s="42"/>
    </row>
    <row r="315" spans="1:2" x14ac:dyDescent="0.3">
      <c r="A315" s="166"/>
      <c r="B315" s="42"/>
    </row>
    <row r="316" spans="1:2" x14ac:dyDescent="0.3">
      <c r="A316" s="166"/>
      <c r="B316" s="42"/>
    </row>
    <row r="317" spans="1:2" x14ac:dyDescent="0.3">
      <c r="A317" s="166"/>
      <c r="B317" s="42"/>
    </row>
    <row r="318" spans="1:2" x14ac:dyDescent="0.3">
      <c r="A318" s="166"/>
      <c r="B318" s="42"/>
    </row>
    <row r="319" spans="1:2" x14ac:dyDescent="0.3">
      <c r="A319" s="166"/>
      <c r="B319" s="42"/>
    </row>
    <row r="320" spans="1:2" x14ac:dyDescent="0.3">
      <c r="A320" s="166"/>
      <c r="B320" s="42"/>
    </row>
    <row r="321" spans="1:2" x14ac:dyDescent="0.3">
      <c r="A321" s="166"/>
      <c r="B321" s="42"/>
    </row>
    <row r="322" spans="1:2" x14ac:dyDescent="0.3">
      <c r="A322" s="166"/>
      <c r="B322" s="42"/>
    </row>
    <row r="323" spans="1:2" x14ac:dyDescent="0.3">
      <c r="A323" s="166"/>
      <c r="B323" s="42"/>
    </row>
    <row r="324" spans="1:2" x14ac:dyDescent="0.3">
      <c r="A324" s="166"/>
      <c r="B324" s="42"/>
    </row>
    <row r="325" spans="1:2" x14ac:dyDescent="0.3">
      <c r="A325" s="166"/>
      <c r="B325" s="42"/>
    </row>
    <row r="326" spans="1:2" x14ac:dyDescent="0.3">
      <c r="A326" s="166"/>
      <c r="B326" s="42"/>
    </row>
    <row r="327" spans="1:2" x14ac:dyDescent="0.3">
      <c r="A327" s="166"/>
      <c r="B327" s="42"/>
    </row>
    <row r="328" spans="1:2" x14ac:dyDescent="0.3">
      <c r="A328" s="166"/>
      <c r="B328" s="42"/>
    </row>
    <row r="329" spans="1:2" x14ac:dyDescent="0.3">
      <c r="A329" s="166"/>
      <c r="B329" s="42"/>
    </row>
    <row r="330" spans="1:2" x14ac:dyDescent="0.3">
      <c r="A330" s="166"/>
      <c r="B330" s="42"/>
    </row>
    <row r="331" spans="1:2" x14ac:dyDescent="0.3">
      <c r="A331" s="166"/>
      <c r="B331" s="42"/>
    </row>
    <row r="332" spans="1:2" x14ac:dyDescent="0.3">
      <c r="A332" s="166"/>
      <c r="B332" s="42"/>
    </row>
    <row r="333" spans="1:2" x14ac:dyDescent="0.3">
      <c r="A333" s="166"/>
      <c r="B333" s="42"/>
    </row>
    <row r="334" spans="1:2" x14ac:dyDescent="0.3">
      <c r="A334" s="166"/>
      <c r="B334" s="42"/>
    </row>
    <row r="335" spans="1:2" x14ac:dyDescent="0.3">
      <c r="A335" s="166"/>
      <c r="B335" s="42"/>
    </row>
    <row r="336" spans="1:2" x14ac:dyDescent="0.3">
      <c r="A336" s="166"/>
      <c r="B336" s="42"/>
    </row>
    <row r="337" spans="1:2" x14ac:dyDescent="0.3">
      <c r="A337" s="166"/>
      <c r="B337" s="42"/>
    </row>
    <row r="338" spans="1:2" x14ac:dyDescent="0.3">
      <c r="A338" s="166"/>
      <c r="B338" s="42"/>
    </row>
    <row r="339" spans="1:2" x14ac:dyDescent="0.3">
      <c r="A339" s="166"/>
      <c r="B339" s="42"/>
    </row>
    <row r="340" spans="1:2" x14ac:dyDescent="0.3">
      <c r="A340" s="166"/>
      <c r="B340" s="42"/>
    </row>
    <row r="341" spans="1:2" x14ac:dyDescent="0.3">
      <c r="A341" s="166"/>
      <c r="B341" s="42"/>
    </row>
    <row r="342" spans="1:2" x14ac:dyDescent="0.3">
      <c r="A342" s="166"/>
      <c r="B342" s="42"/>
    </row>
    <row r="343" spans="1:2" x14ac:dyDescent="0.3">
      <c r="A343" s="166"/>
      <c r="B343" s="42"/>
    </row>
    <row r="344" spans="1:2" x14ac:dyDescent="0.3">
      <c r="A344" s="166"/>
      <c r="B344" s="42"/>
    </row>
    <row r="345" spans="1:2" x14ac:dyDescent="0.3">
      <c r="A345" s="166"/>
      <c r="B345" s="42"/>
    </row>
    <row r="346" spans="1:2" x14ac:dyDescent="0.3">
      <c r="A346" s="166"/>
      <c r="B346" s="42"/>
    </row>
    <row r="347" spans="1:2" x14ac:dyDescent="0.3">
      <c r="A347" s="166"/>
      <c r="B347" s="42"/>
    </row>
    <row r="348" spans="1:2" x14ac:dyDescent="0.3">
      <c r="A348" s="166"/>
      <c r="B348" s="42"/>
    </row>
    <row r="349" spans="1:2" x14ac:dyDescent="0.3">
      <c r="A349" s="166"/>
      <c r="B349" s="42"/>
    </row>
    <row r="350" spans="1:2" x14ac:dyDescent="0.3">
      <c r="A350" s="166"/>
      <c r="B350" s="42"/>
    </row>
    <row r="351" spans="1:2" x14ac:dyDescent="0.3">
      <c r="A351" s="166"/>
      <c r="B351" s="42"/>
    </row>
    <row r="352" spans="1:2" x14ac:dyDescent="0.3">
      <c r="A352" s="166"/>
      <c r="B352" s="42"/>
    </row>
    <row r="353" spans="1:2" x14ac:dyDescent="0.3">
      <c r="A353" s="166"/>
      <c r="B353" s="42"/>
    </row>
    <row r="354" spans="1:2" x14ac:dyDescent="0.3">
      <c r="A354" s="166"/>
      <c r="B354" s="42"/>
    </row>
    <row r="355" spans="1:2" x14ac:dyDescent="0.3">
      <c r="A355" s="166"/>
      <c r="B355" s="42"/>
    </row>
    <row r="356" spans="1:2" x14ac:dyDescent="0.3">
      <c r="A356" s="166"/>
      <c r="B356" s="42"/>
    </row>
    <row r="357" spans="1:2" x14ac:dyDescent="0.3">
      <c r="A357" s="166"/>
      <c r="B357" s="42"/>
    </row>
    <row r="358" spans="1:2" x14ac:dyDescent="0.3">
      <c r="A358" s="166"/>
      <c r="B358" s="42"/>
    </row>
    <row r="359" spans="1:2" x14ac:dyDescent="0.3">
      <c r="A359" s="166"/>
      <c r="B359" s="42"/>
    </row>
    <row r="360" spans="1:2" x14ac:dyDescent="0.3">
      <c r="A360" s="166"/>
      <c r="B360" s="42"/>
    </row>
    <row r="361" spans="1:2" x14ac:dyDescent="0.3">
      <c r="A361" s="166"/>
      <c r="B361" s="42"/>
    </row>
    <row r="362" spans="1:2" x14ac:dyDescent="0.3">
      <c r="A362" s="166"/>
      <c r="B362" s="42"/>
    </row>
    <row r="363" spans="1:2" x14ac:dyDescent="0.3">
      <c r="A363" s="166"/>
      <c r="B363" s="42"/>
    </row>
    <row r="364" spans="1:2" x14ac:dyDescent="0.3">
      <c r="A364" s="166"/>
      <c r="B364" s="42"/>
    </row>
    <row r="365" spans="1:2" x14ac:dyDescent="0.3">
      <c r="A365" s="166"/>
      <c r="B365" s="42"/>
    </row>
    <row r="366" spans="1:2" x14ac:dyDescent="0.3">
      <c r="A366" s="166"/>
      <c r="B366" s="42"/>
    </row>
    <row r="367" spans="1:2" x14ac:dyDescent="0.3">
      <c r="A367" s="166"/>
      <c r="B367" s="42"/>
    </row>
    <row r="368" spans="1:2" x14ac:dyDescent="0.3">
      <c r="A368" s="166"/>
      <c r="B368" s="42"/>
    </row>
    <row r="369" spans="1:2" x14ac:dyDescent="0.3">
      <c r="A369" s="166"/>
      <c r="B369" s="42"/>
    </row>
    <row r="370" spans="1:2" x14ac:dyDescent="0.3">
      <c r="A370" s="166"/>
      <c r="B370" s="42"/>
    </row>
    <row r="371" spans="1:2" x14ac:dyDescent="0.3">
      <c r="A371" s="166"/>
      <c r="B371" s="42"/>
    </row>
    <row r="372" spans="1:2" x14ac:dyDescent="0.3">
      <c r="A372" s="166"/>
      <c r="B372" s="42"/>
    </row>
    <row r="373" spans="1:2" x14ac:dyDescent="0.3">
      <c r="A373" s="166"/>
      <c r="B373" s="42"/>
    </row>
    <row r="374" spans="1:2" x14ac:dyDescent="0.3">
      <c r="A374" s="166"/>
      <c r="B374" s="42"/>
    </row>
    <row r="375" spans="1:2" x14ac:dyDescent="0.3">
      <c r="A375" s="166"/>
      <c r="B375" s="42"/>
    </row>
    <row r="376" spans="1:2" x14ac:dyDescent="0.3">
      <c r="A376" s="166"/>
      <c r="B376" s="42"/>
    </row>
    <row r="377" spans="1:2" x14ac:dyDescent="0.3">
      <c r="A377" s="166"/>
      <c r="B377" s="42"/>
    </row>
    <row r="378" spans="1:2" x14ac:dyDescent="0.3">
      <c r="A378" s="166"/>
      <c r="B378" s="42"/>
    </row>
    <row r="379" spans="1:2" x14ac:dyDescent="0.3">
      <c r="A379" s="166"/>
      <c r="B379" s="42"/>
    </row>
    <row r="380" spans="1:2" x14ac:dyDescent="0.3">
      <c r="A380" s="166"/>
      <c r="B380" s="42"/>
    </row>
    <row r="381" spans="1:2" x14ac:dyDescent="0.3">
      <c r="A381" s="166"/>
      <c r="B381" s="42"/>
    </row>
    <row r="382" spans="1:2" x14ac:dyDescent="0.3">
      <c r="A382" s="166"/>
      <c r="B382" s="42"/>
    </row>
    <row r="383" spans="1:2" x14ac:dyDescent="0.3">
      <c r="A383" s="166"/>
      <c r="B383" s="42"/>
    </row>
    <row r="384" spans="1:2" x14ac:dyDescent="0.3">
      <c r="A384" s="166"/>
      <c r="B384" s="42"/>
    </row>
    <row r="385" spans="1:2" x14ac:dyDescent="0.3">
      <c r="A385" s="166"/>
      <c r="B385" s="42"/>
    </row>
    <row r="386" spans="1:2" x14ac:dyDescent="0.3">
      <c r="A386" s="166"/>
      <c r="B386" s="42"/>
    </row>
    <row r="387" spans="1:2" x14ac:dyDescent="0.3">
      <c r="A387" s="166"/>
      <c r="B387" s="42"/>
    </row>
    <row r="388" spans="1:2" x14ac:dyDescent="0.3">
      <c r="A388" s="166"/>
      <c r="B388" s="42"/>
    </row>
    <row r="389" spans="1:2" x14ac:dyDescent="0.3">
      <c r="A389" s="166"/>
      <c r="B389" s="42"/>
    </row>
    <row r="390" spans="1:2" x14ac:dyDescent="0.3">
      <c r="A390" s="166"/>
      <c r="B390" s="42"/>
    </row>
    <row r="391" spans="1:2" x14ac:dyDescent="0.3">
      <c r="A391" s="166"/>
      <c r="B391" s="42"/>
    </row>
    <row r="392" spans="1:2" x14ac:dyDescent="0.3">
      <c r="A392" s="166"/>
      <c r="B392" s="42"/>
    </row>
    <row r="393" spans="1:2" x14ac:dyDescent="0.3">
      <c r="A393" s="166"/>
      <c r="B393" s="42"/>
    </row>
    <row r="394" spans="1:2" x14ac:dyDescent="0.3">
      <c r="A394" s="166"/>
      <c r="B394" s="42"/>
    </row>
    <row r="395" spans="1:2" x14ac:dyDescent="0.3">
      <c r="A395" s="166"/>
      <c r="B395" s="42"/>
    </row>
    <row r="396" spans="1:2" x14ac:dyDescent="0.3">
      <c r="A396" s="166"/>
      <c r="B396" s="42"/>
    </row>
    <row r="397" spans="1:2" x14ac:dyDescent="0.3">
      <c r="A397" s="166"/>
      <c r="B397" s="42"/>
    </row>
    <row r="398" spans="1:2" x14ac:dyDescent="0.3">
      <c r="A398" s="166"/>
      <c r="B398" s="42"/>
    </row>
    <row r="399" spans="1:2" x14ac:dyDescent="0.3">
      <c r="A399" s="166"/>
      <c r="B399" s="42"/>
    </row>
    <row r="400" spans="1:2" x14ac:dyDescent="0.3">
      <c r="A400" s="166"/>
      <c r="B400" s="42"/>
    </row>
    <row r="401" spans="1:2" x14ac:dyDescent="0.3">
      <c r="A401" s="166"/>
      <c r="B401" s="42"/>
    </row>
    <row r="402" spans="1:2" x14ac:dyDescent="0.3">
      <c r="A402" s="166"/>
      <c r="B402" s="42"/>
    </row>
    <row r="403" spans="1:2" x14ac:dyDescent="0.3">
      <c r="A403" s="166"/>
      <c r="B403" s="42"/>
    </row>
    <row r="404" spans="1:2" x14ac:dyDescent="0.3">
      <c r="A404" s="166"/>
      <c r="B404" s="42"/>
    </row>
    <row r="405" spans="1:2" x14ac:dyDescent="0.3">
      <c r="A405" s="166"/>
      <c r="B405" s="42"/>
    </row>
    <row r="406" spans="1:2" x14ac:dyDescent="0.3">
      <c r="A406" s="166"/>
      <c r="B406" s="42"/>
    </row>
    <row r="407" spans="1:2" x14ac:dyDescent="0.3">
      <c r="A407" s="166"/>
      <c r="B407" s="42"/>
    </row>
    <row r="408" spans="1:2" x14ac:dyDescent="0.3">
      <c r="A408" s="166"/>
      <c r="B408" s="42"/>
    </row>
    <row r="409" spans="1:2" x14ac:dyDescent="0.3">
      <c r="A409" s="166"/>
      <c r="B409" s="42"/>
    </row>
    <row r="410" spans="1:2" x14ac:dyDescent="0.3">
      <c r="A410" s="166"/>
      <c r="B410" s="42"/>
    </row>
    <row r="411" spans="1:2" x14ac:dyDescent="0.3">
      <c r="A411" s="166"/>
      <c r="B411" s="42"/>
    </row>
    <row r="412" spans="1:2" x14ac:dyDescent="0.3">
      <c r="A412" s="166"/>
      <c r="B412" s="42"/>
    </row>
    <row r="413" spans="1:2" x14ac:dyDescent="0.3">
      <c r="A413" s="166"/>
      <c r="B413" s="42"/>
    </row>
    <row r="414" spans="1:2" x14ac:dyDescent="0.3">
      <c r="A414" s="166"/>
      <c r="B414" s="42"/>
    </row>
    <row r="415" spans="1:2" x14ac:dyDescent="0.3">
      <c r="A415" s="166"/>
      <c r="B415" s="42"/>
    </row>
    <row r="416" spans="1:2" x14ac:dyDescent="0.3">
      <c r="A416" s="166"/>
      <c r="B416" s="42"/>
    </row>
    <row r="417" spans="1:2" x14ac:dyDescent="0.3">
      <c r="A417" s="166"/>
      <c r="B417" s="42"/>
    </row>
    <row r="418" spans="1:2" x14ac:dyDescent="0.3">
      <c r="A418" s="166"/>
      <c r="B418" s="42"/>
    </row>
    <row r="419" spans="1:2" x14ac:dyDescent="0.3">
      <c r="A419" s="166"/>
      <c r="B419" s="42"/>
    </row>
    <row r="420" spans="1:2" x14ac:dyDescent="0.3">
      <c r="A420" s="166"/>
      <c r="B420" s="42"/>
    </row>
    <row r="421" spans="1:2" x14ac:dyDescent="0.3">
      <c r="A421" s="166"/>
      <c r="B421" s="42"/>
    </row>
    <row r="422" spans="1:2" x14ac:dyDescent="0.3">
      <c r="A422" s="166"/>
      <c r="B422" s="42"/>
    </row>
    <row r="423" spans="1:2" x14ac:dyDescent="0.3">
      <c r="A423" s="166"/>
      <c r="B423" s="42"/>
    </row>
    <row r="424" spans="1:2" x14ac:dyDescent="0.3">
      <c r="A424" s="166"/>
      <c r="B424" s="42"/>
    </row>
    <row r="425" spans="1:2" x14ac:dyDescent="0.3">
      <c r="A425" s="166"/>
      <c r="B425" s="42"/>
    </row>
    <row r="426" spans="1:2" x14ac:dyDescent="0.3">
      <c r="A426" s="166"/>
      <c r="B426" s="42"/>
    </row>
    <row r="427" spans="1:2" x14ac:dyDescent="0.3">
      <c r="A427" s="166"/>
      <c r="B427" s="42"/>
    </row>
    <row r="428" spans="1:2" x14ac:dyDescent="0.3">
      <c r="A428" s="166"/>
      <c r="B428" s="42"/>
    </row>
    <row r="429" spans="1:2" x14ac:dyDescent="0.3">
      <c r="A429" s="166"/>
      <c r="B429" s="42"/>
    </row>
    <row r="430" spans="1:2" x14ac:dyDescent="0.3">
      <c r="A430" s="166"/>
      <c r="B430" s="42"/>
    </row>
    <row r="431" spans="1:2" x14ac:dyDescent="0.3">
      <c r="A431" s="166"/>
      <c r="B431" s="42"/>
    </row>
    <row r="432" spans="1:2" x14ac:dyDescent="0.3">
      <c r="A432" s="166"/>
      <c r="B432" s="42"/>
    </row>
    <row r="433" spans="1:2" x14ac:dyDescent="0.3">
      <c r="A433" s="166"/>
      <c r="B433" s="42"/>
    </row>
    <row r="434" spans="1:2" x14ac:dyDescent="0.3">
      <c r="A434" s="166"/>
      <c r="B434" s="42"/>
    </row>
    <row r="435" spans="1:2" x14ac:dyDescent="0.3">
      <c r="A435" s="166"/>
      <c r="B435" s="42"/>
    </row>
    <row r="436" spans="1:2" x14ac:dyDescent="0.3">
      <c r="A436" s="166"/>
      <c r="B436" s="42"/>
    </row>
    <row r="437" spans="1:2" x14ac:dyDescent="0.3">
      <c r="A437" s="166"/>
      <c r="B437" s="42"/>
    </row>
    <row r="438" spans="1:2" x14ac:dyDescent="0.3">
      <c r="A438" s="166"/>
      <c r="B438" s="42"/>
    </row>
    <row r="439" spans="1:2" x14ac:dyDescent="0.3">
      <c r="A439" s="166"/>
      <c r="B439" s="42"/>
    </row>
    <row r="440" spans="1:2" x14ac:dyDescent="0.3">
      <c r="A440" s="166"/>
      <c r="B440" s="42"/>
    </row>
    <row r="441" spans="1:2" x14ac:dyDescent="0.3">
      <c r="A441" s="166"/>
      <c r="B441" s="42"/>
    </row>
    <row r="442" spans="1:2" x14ac:dyDescent="0.3">
      <c r="A442" s="166"/>
      <c r="B442" s="42"/>
    </row>
    <row r="443" spans="1:2" x14ac:dyDescent="0.3">
      <c r="A443" s="166"/>
      <c r="B443" s="42"/>
    </row>
    <row r="444" spans="1:2" x14ac:dyDescent="0.3">
      <c r="A444" s="166"/>
      <c r="B444" s="42"/>
    </row>
    <row r="445" spans="1:2" x14ac:dyDescent="0.3">
      <c r="A445" s="166"/>
      <c r="B445" s="42"/>
    </row>
    <row r="446" spans="1:2" x14ac:dyDescent="0.3">
      <c r="A446" s="166"/>
      <c r="B446" s="42"/>
    </row>
    <row r="447" spans="1:2" x14ac:dyDescent="0.3">
      <c r="A447" s="166"/>
      <c r="B447" s="42"/>
    </row>
    <row r="448" spans="1:2" x14ac:dyDescent="0.3">
      <c r="A448" s="166"/>
      <c r="B448" s="42"/>
    </row>
    <row r="449" spans="1:2" x14ac:dyDescent="0.3">
      <c r="A449" s="166"/>
      <c r="B449" s="42"/>
    </row>
    <row r="450" spans="1:2" x14ac:dyDescent="0.3">
      <c r="A450" s="166"/>
      <c r="B450" s="42"/>
    </row>
    <row r="451" spans="1:2" x14ac:dyDescent="0.3">
      <c r="A451" s="166"/>
      <c r="B451" s="42"/>
    </row>
    <row r="452" spans="1:2" x14ac:dyDescent="0.3">
      <c r="A452" s="166"/>
      <c r="B452" s="42"/>
    </row>
    <row r="453" spans="1:2" x14ac:dyDescent="0.3">
      <c r="A453" s="166"/>
      <c r="B453" s="42"/>
    </row>
    <row r="454" spans="1:2" x14ac:dyDescent="0.3">
      <c r="A454" s="166"/>
      <c r="B454" s="42"/>
    </row>
    <row r="455" spans="1:2" x14ac:dyDescent="0.3">
      <c r="A455" s="166"/>
      <c r="B455" s="42"/>
    </row>
    <row r="456" spans="1:2" x14ac:dyDescent="0.3">
      <c r="A456" s="166"/>
      <c r="B456" s="42"/>
    </row>
    <row r="457" spans="1:2" x14ac:dyDescent="0.3">
      <c r="A457" s="166"/>
      <c r="B457" s="42"/>
    </row>
    <row r="458" spans="1:2" x14ac:dyDescent="0.3">
      <c r="A458" s="166"/>
      <c r="B458" s="42"/>
    </row>
    <row r="459" spans="1:2" x14ac:dyDescent="0.3">
      <c r="A459" s="166"/>
      <c r="B459" s="42"/>
    </row>
    <row r="460" spans="1:2" x14ac:dyDescent="0.3">
      <c r="A460" s="166"/>
      <c r="B460" s="42"/>
    </row>
    <row r="461" spans="1:2" x14ac:dyDescent="0.3">
      <c r="A461" s="166"/>
      <c r="B461" s="42"/>
    </row>
    <row r="462" spans="1:2" x14ac:dyDescent="0.3">
      <c r="A462" s="166"/>
      <c r="B462" s="42"/>
    </row>
    <row r="463" spans="1:2" x14ac:dyDescent="0.3">
      <c r="A463" s="166"/>
      <c r="B463" s="42"/>
    </row>
    <row r="464" spans="1:2" x14ac:dyDescent="0.3">
      <c r="A464" s="166"/>
      <c r="B464" s="42"/>
    </row>
    <row r="465" spans="1:2" x14ac:dyDescent="0.3">
      <c r="A465" s="166"/>
      <c r="B465" s="42"/>
    </row>
    <row r="466" spans="1:2" x14ac:dyDescent="0.3">
      <c r="A466" s="166"/>
      <c r="B466" s="42"/>
    </row>
    <row r="467" spans="1:2" x14ac:dyDescent="0.3">
      <c r="A467" s="166"/>
      <c r="B467" s="42"/>
    </row>
    <row r="468" spans="1:2" x14ac:dyDescent="0.3">
      <c r="A468" s="166"/>
      <c r="B468" s="42"/>
    </row>
    <row r="469" spans="1:2" x14ac:dyDescent="0.3">
      <c r="A469" s="166"/>
      <c r="B469" s="42"/>
    </row>
    <row r="470" spans="1:2" x14ac:dyDescent="0.3">
      <c r="A470" s="166"/>
      <c r="B470" s="42"/>
    </row>
    <row r="471" spans="1:2" x14ac:dyDescent="0.3">
      <c r="A471" s="166"/>
      <c r="B471" s="42"/>
    </row>
    <row r="472" spans="1:2" x14ac:dyDescent="0.3">
      <c r="A472" s="166"/>
      <c r="B472" s="42"/>
    </row>
    <row r="473" spans="1:2" x14ac:dyDescent="0.3">
      <c r="A473" s="166"/>
      <c r="B473" s="42"/>
    </row>
    <row r="474" spans="1:2" x14ac:dyDescent="0.3">
      <c r="A474" s="166"/>
      <c r="B474" s="42"/>
    </row>
    <row r="475" spans="1:2" x14ac:dyDescent="0.3">
      <c r="A475" s="166"/>
      <c r="B475" s="42"/>
    </row>
    <row r="476" spans="1:2" x14ac:dyDescent="0.3">
      <c r="A476" s="166"/>
      <c r="B476" s="42"/>
    </row>
    <row r="477" spans="1:2" x14ac:dyDescent="0.3">
      <c r="A477" s="166"/>
      <c r="B477" s="42"/>
    </row>
    <row r="478" spans="1:2" x14ac:dyDescent="0.3">
      <c r="A478" s="166"/>
      <c r="B478" s="42"/>
    </row>
    <row r="479" spans="1:2" x14ac:dyDescent="0.3">
      <c r="A479" s="166"/>
      <c r="B479" s="42"/>
    </row>
    <row r="480" spans="1:2" x14ac:dyDescent="0.3">
      <c r="A480" s="166"/>
      <c r="B480" s="42"/>
    </row>
    <row r="481" spans="1:2" x14ac:dyDescent="0.3">
      <c r="A481" s="166"/>
      <c r="B481" s="42"/>
    </row>
    <row r="482" spans="1:2" x14ac:dyDescent="0.3">
      <c r="A482" s="166"/>
      <c r="B482" s="42"/>
    </row>
    <row r="483" spans="1:2" x14ac:dyDescent="0.3">
      <c r="A483" s="166"/>
      <c r="B483" s="42"/>
    </row>
    <row r="484" spans="1:2" x14ac:dyDescent="0.3">
      <c r="A484" s="166"/>
      <c r="B484" s="42"/>
    </row>
    <row r="485" spans="1:2" x14ac:dyDescent="0.3">
      <c r="A485" s="166"/>
      <c r="B485" s="42"/>
    </row>
    <row r="486" spans="1:2" x14ac:dyDescent="0.3">
      <c r="A486" s="166"/>
      <c r="B486" s="42"/>
    </row>
    <row r="487" spans="1:2" x14ac:dyDescent="0.3">
      <c r="A487" s="166"/>
      <c r="B487" s="42"/>
    </row>
    <row r="488" spans="1:2" x14ac:dyDescent="0.3">
      <c r="A488" s="166"/>
      <c r="B488" s="42"/>
    </row>
    <row r="489" spans="1:2" x14ac:dyDescent="0.3">
      <c r="A489" s="166"/>
      <c r="B489" s="42"/>
    </row>
    <row r="490" spans="1:2" x14ac:dyDescent="0.3">
      <c r="A490" s="166"/>
      <c r="B490" s="42"/>
    </row>
    <row r="491" spans="1:2" x14ac:dyDescent="0.3">
      <c r="A491" s="166"/>
      <c r="B491" s="42"/>
    </row>
    <row r="492" spans="1:2" x14ac:dyDescent="0.3">
      <c r="A492" s="166"/>
      <c r="B492" s="42"/>
    </row>
    <row r="493" spans="1:2" x14ac:dyDescent="0.3">
      <c r="A493" s="166"/>
      <c r="B493" s="42"/>
    </row>
    <row r="494" spans="1:2" x14ac:dyDescent="0.3">
      <c r="A494" s="166"/>
      <c r="B494" s="42"/>
    </row>
    <row r="495" spans="1:2" x14ac:dyDescent="0.3">
      <c r="A495" s="166"/>
      <c r="B495" s="42"/>
    </row>
    <row r="496" spans="1:2" x14ac:dyDescent="0.3">
      <c r="A496" s="166"/>
      <c r="B496" s="42"/>
    </row>
    <row r="497" spans="1:2" x14ac:dyDescent="0.3">
      <c r="A497" s="166"/>
      <c r="B497" s="42"/>
    </row>
    <row r="498" spans="1:2" x14ac:dyDescent="0.3">
      <c r="A498" s="166"/>
      <c r="B498" s="42"/>
    </row>
    <row r="499" spans="1:2" x14ac:dyDescent="0.3">
      <c r="A499" s="166"/>
      <c r="B499" s="42"/>
    </row>
    <row r="500" spans="1:2" x14ac:dyDescent="0.3">
      <c r="A500" s="166"/>
      <c r="B500" s="23"/>
    </row>
    <row r="501" spans="1:2" x14ac:dyDescent="0.3">
      <c r="A501" s="166"/>
      <c r="B501" s="23"/>
    </row>
    <row r="502" spans="1:2" x14ac:dyDescent="0.3">
      <c r="A502" s="166"/>
      <c r="B502" s="23"/>
    </row>
    <row r="503" spans="1:2" x14ac:dyDescent="0.3">
      <c r="A503" s="166"/>
      <c r="B503" s="23"/>
    </row>
    <row r="504" spans="1:2" x14ac:dyDescent="0.3">
      <c r="A504" s="166"/>
      <c r="B504" s="23"/>
    </row>
    <row r="505" spans="1:2" x14ac:dyDescent="0.3">
      <c r="A505" s="166"/>
      <c r="B505" s="23"/>
    </row>
    <row r="506" spans="1:2" x14ac:dyDescent="0.3">
      <c r="A506" s="166"/>
      <c r="B506" s="23"/>
    </row>
    <row r="507" spans="1:2" x14ac:dyDescent="0.3">
      <c r="A507" s="166"/>
      <c r="B507" s="23"/>
    </row>
    <row r="508" spans="1:2" x14ac:dyDescent="0.3">
      <c r="A508" s="166"/>
      <c r="B508" s="23"/>
    </row>
    <row r="509" spans="1:2" x14ac:dyDescent="0.3">
      <c r="A509" s="166"/>
      <c r="B509" s="23"/>
    </row>
    <row r="510" spans="1:2" x14ac:dyDescent="0.3">
      <c r="A510" s="166"/>
      <c r="B510" s="23"/>
    </row>
    <row r="511" spans="1:2" x14ac:dyDescent="0.3">
      <c r="A511" s="166"/>
      <c r="B511" s="23"/>
    </row>
    <row r="512" spans="1:2" x14ac:dyDescent="0.3">
      <c r="A512" s="166"/>
      <c r="B512" s="23"/>
    </row>
    <row r="513" spans="1:2" x14ac:dyDescent="0.3">
      <c r="A513" s="166"/>
      <c r="B513" s="23"/>
    </row>
    <row r="514" spans="1:2" x14ac:dyDescent="0.3">
      <c r="A514" s="166"/>
      <c r="B514" s="23"/>
    </row>
    <row r="515" spans="1:2" x14ac:dyDescent="0.3">
      <c r="A515" s="166"/>
      <c r="B515" s="23"/>
    </row>
    <row r="516" spans="1:2" x14ac:dyDescent="0.3">
      <c r="A516" s="166"/>
      <c r="B516" s="23"/>
    </row>
    <row r="517" spans="1:2" x14ac:dyDescent="0.3">
      <c r="A517" s="166"/>
      <c r="B517" s="23"/>
    </row>
    <row r="518" spans="1:2" x14ac:dyDescent="0.3">
      <c r="A518" s="166"/>
      <c r="B518" s="23"/>
    </row>
    <row r="519" spans="1:2" x14ac:dyDescent="0.3">
      <c r="A519" s="166"/>
      <c r="B519" s="23"/>
    </row>
    <row r="520" spans="1:2" x14ac:dyDescent="0.3">
      <c r="A520" s="166"/>
      <c r="B520" s="23"/>
    </row>
    <row r="521" spans="1:2" x14ac:dyDescent="0.3">
      <c r="A521" s="166"/>
      <c r="B521" s="23"/>
    </row>
    <row r="522" spans="1:2" x14ac:dyDescent="0.3">
      <c r="A522" s="166"/>
      <c r="B522" s="23"/>
    </row>
    <row r="523" spans="1:2" x14ac:dyDescent="0.3">
      <c r="A523" s="166"/>
      <c r="B523" s="23"/>
    </row>
    <row r="524" spans="1:2" x14ac:dyDescent="0.3">
      <c r="A524" s="166"/>
      <c r="B524" s="23"/>
    </row>
    <row r="525" spans="1:2" x14ac:dyDescent="0.3">
      <c r="A525" s="166"/>
      <c r="B525" s="23"/>
    </row>
    <row r="526" spans="1:2" x14ac:dyDescent="0.3">
      <c r="A526" s="166"/>
      <c r="B526" s="23"/>
    </row>
    <row r="527" spans="1:2" x14ac:dyDescent="0.3">
      <c r="A527" s="166"/>
      <c r="B527" s="23"/>
    </row>
    <row r="528" spans="1:2" x14ac:dyDescent="0.3">
      <c r="A528" s="166"/>
      <c r="B528" s="23"/>
    </row>
    <row r="529" spans="1:2" x14ac:dyDescent="0.3">
      <c r="A529" s="166"/>
      <c r="B529" s="23"/>
    </row>
    <row r="530" spans="1:2" x14ac:dyDescent="0.3">
      <c r="A530" s="166"/>
      <c r="B530" s="23"/>
    </row>
    <row r="531" spans="1:2" x14ac:dyDescent="0.3">
      <c r="A531" s="166"/>
      <c r="B531" s="23"/>
    </row>
    <row r="532" spans="1:2" x14ac:dyDescent="0.3">
      <c r="A532" s="166"/>
      <c r="B532" s="23"/>
    </row>
    <row r="533" spans="1:2" x14ac:dyDescent="0.3">
      <c r="A533" s="166"/>
      <c r="B533" s="23"/>
    </row>
    <row r="534" spans="1:2" x14ac:dyDescent="0.3">
      <c r="A534" s="166"/>
      <c r="B534" s="23"/>
    </row>
    <row r="535" spans="1:2" x14ac:dyDescent="0.3">
      <c r="A535" s="166"/>
      <c r="B535" s="23"/>
    </row>
    <row r="536" spans="1:2" x14ac:dyDescent="0.3">
      <c r="A536" s="166"/>
      <c r="B536" s="23"/>
    </row>
    <row r="537" spans="1:2" x14ac:dyDescent="0.3">
      <c r="A537" s="166"/>
      <c r="B537" s="23"/>
    </row>
    <row r="538" spans="1:2" x14ac:dyDescent="0.3">
      <c r="A538" s="166"/>
      <c r="B538" s="23"/>
    </row>
    <row r="539" spans="1:2" x14ac:dyDescent="0.3">
      <c r="A539" s="166"/>
      <c r="B539" s="23"/>
    </row>
    <row r="540" spans="1:2" x14ac:dyDescent="0.3">
      <c r="A540" s="166"/>
      <c r="B540" s="23"/>
    </row>
    <row r="541" spans="1:2" x14ac:dyDescent="0.3">
      <c r="A541" s="166"/>
      <c r="B541" s="23"/>
    </row>
    <row r="542" spans="1:2" x14ac:dyDescent="0.3">
      <c r="A542" s="166"/>
      <c r="B542" s="23"/>
    </row>
    <row r="543" spans="1:2" x14ac:dyDescent="0.3">
      <c r="A543" s="166"/>
      <c r="B543" s="23"/>
    </row>
    <row r="544" spans="1:2" x14ac:dyDescent="0.3">
      <c r="A544" s="166"/>
      <c r="B544" s="23"/>
    </row>
    <row r="545" spans="1:2" x14ac:dyDescent="0.3">
      <c r="A545" s="166"/>
      <c r="B545" s="23"/>
    </row>
    <row r="546" spans="1:2" x14ac:dyDescent="0.3">
      <c r="A546" s="166"/>
      <c r="B546" s="23"/>
    </row>
    <row r="547" spans="1:2" x14ac:dyDescent="0.3">
      <c r="A547" s="166"/>
      <c r="B547" s="23"/>
    </row>
    <row r="548" spans="1:2" x14ac:dyDescent="0.3">
      <c r="A548" s="166"/>
      <c r="B548" s="23"/>
    </row>
    <row r="549" spans="1:2" x14ac:dyDescent="0.3">
      <c r="A549" s="166"/>
      <c r="B549" s="23"/>
    </row>
    <row r="550" spans="1:2" x14ac:dyDescent="0.3">
      <c r="A550" s="166"/>
      <c r="B550" s="23"/>
    </row>
    <row r="551" spans="1:2" x14ac:dyDescent="0.3">
      <c r="A551" s="166"/>
      <c r="B551" s="23"/>
    </row>
    <row r="552" spans="1:2" x14ac:dyDescent="0.3">
      <c r="A552" s="166"/>
      <c r="B552" s="23"/>
    </row>
    <row r="553" spans="1:2" x14ac:dyDescent="0.3">
      <c r="A553" s="166"/>
      <c r="B553" s="23"/>
    </row>
    <row r="554" spans="1:2" x14ac:dyDescent="0.3">
      <c r="A554" s="166"/>
      <c r="B554" s="23"/>
    </row>
    <row r="555" spans="1:2" x14ac:dyDescent="0.3">
      <c r="A555" s="166"/>
      <c r="B555" s="23"/>
    </row>
    <row r="556" spans="1:2" x14ac:dyDescent="0.3">
      <c r="A556" s="166"/>
      <c r="B556" s="23"/>
    </row>
    <row r="557" spans="1:2" x14ac:dyDescent="0.3">
      <c r="A557" s="166"/>
      <c r="B557" s="23"/>
    </row>
    <row r="558" spans="1:2" x14ac:dyDescent="0.3">
      <c r="A558" s="166"/>
      <c r="B558" s="23"/>
    </row>
    <row r="559" spans="1:2" x14ac:dyDescent="0.3">
      <c r="A559" s="166"/>
      <c r="B559" s="23"/>
    </row>
    <row r="560" spans="1:2" x14ac:dyDescent="0.3">
      <c r="A560" s="166"/>
      <c r="B560" s="23"/>
    </row>
    <row r="561" spans="1:2" x14ac:dyDescent="0.3">
      <c r="A561" s="166"/>
      <c r="B561" s="23"/>
    </row>
    <row r="562" spans="1:2" x14ac:dyDescent="0.3">
      <c r="A562" s="166"/>
      <c r="B562" s="23"/>
    </row>
    <row r="563" spans="1:2" x14ac:dyDescent="0.3">
      <c r="A563" s="166"/>
      <c r="B563" s="23"/>
    </row>
    <row r="564" spans="1:2" x14ac:dyDescent="0.3">
      <c r="A564" s="166"/>
      <c r="B564" s="23"/>
    </row>
    <row r="565" spans="1:2" x14ac:dyDescent="0.3">
      <c r="A565" s="166"/>
      <c r="B565" s="23"/>
    </row>
    <row r="566" spans="1:2" x14ac:dyDescent="0.3">
      <c r="A566" s="166"/>
      <c r="B566" s="23"/>
    </row>
    <row r="567" spans="1:2" x14ac:dyDescent="0.3">
      <c r="A567" s="166"/>
      <c r="B567" s="23"/>
    </row>
    <row r="568" spans="1:2" x14ac:dyDescent="0.3">
      <c r="A568" s="166"/>
      <c r="B568" s="23"/>
    </row>
    <row r="569" spans="1:2" x14ac:dyDescent="0.3">
      <c r="A569" s="166"/>
      <c r="B569" s="23"/>
    </row>
    <row r="570" spans="1:2" x14ac:dyDescent="0.3">
      <c r="A570" s="166"/>
      <c r="B570" s="23"/>
    </row>
    <row r="571" spans="1:2" x14ac:dyDescent="0.3">
      <c r="A571" s="166"/>
      <c r="B571" s="23"/>
    </row>
    <row r="572" spans="1:2" x14ac:dyDescent="0.3">
      <c r="A572" s="166"/>
      <c r="B572" s="23"/>
    </row>
    <row r="573" spans="1:2" x14ac:dyDescent="0.3">
      <c r="A573" s="166"/>
      <c r="B573" s="23"/>
    </row>
    <row r="574" spans="1:2" x14ac:dyDescent="0.3">
      <c r="A574" s="166"/>
      <c r="B574" s="23"/>
    </row>
    <row r="575" spans="1:2" x14ac:dyDescent="0.3">
      <c r="A575" s="166"/>
      <c r="B575" s="23"/>
    </row>
    <row r="576" spans="1:2" x14ac:dyDescent="0.3">
      <c r="A576" s="166"/>
      <c r="B576" s="23"/>
    </row>
    <row r="577" spans="1:2" x14ac:dyDescent="0.3">
      <c r="A577" s="166"/>
      <c r="B577" s="23"/>
    </row>
    <row r="578" spans="1:2" x14ac:dyDescent="0.3">
      <c r="A578" s="166"/>
      <c r="B578" s="23"/>
    </row>
    <row r="579" spans="1:2" x14ac:dyDescent="0.3">
      <c r="A579" s="166"/>
      <c r="B579" s="23"/>
    </row>
    <row r="580" spans="1:2" x14ac:dyDescent="0.3">
      <c r="A580" s="166"/>
      <c r="B580" s="23"/>
    </row>
    <row r="581" spans="1:2" x14ac:dyDescent="0.3">
      <c r="A581" s="166"/>
      <c r="B581" s="23"/>
    </row>
    <row r="582" spans="1:2" x14ac:dyDescent="0.3">
      <c r="A582" s="166"/>
      <c r="B582" s="23"/>
    </row>
    <row r="583" spans="1:2" x14ac:dyDescent="0.3">
      <c r="A583" s="166"/>
      <c r="B583" s="23"/>
    </row>
    <row r="584" spans="1:2" x14ac:dyDescent="0.3">
      <c r="A584" s="166"/>
      <c r="B584" s="23"/>
    </row>
    <row r="585" spans="1:2" x14ac:dyDescent="0.3">
      <c r="A585" s="166"/>
      <c r="B585" s="23"/>
    </row>
    <row r="586" spans="1:2" x14ac:dyDescent="0.3">
      <c r="A586" s="166"/>
      <c r="B586" s="23"/>
    </row>
    <row r="587" spans="1:2" x14ac:dyDescent="0.3">
      <c r="A587" s="166"/>
      <c r="B587" s="23"/>
    </row>
    <row r="588" spans="1:2" x14ac:dyDescent="0.3">
      <c r="A588" s="166"/>
      <c r="B588" s="23"/>
    </row>
    <row r="589" spans="1:2" x14ac:dyDescent="0.3">
      <c r="A589" s="166"/>
      <c r="B589" s="23"/>
    </row>
    <row r="590" spans="1:2" x14ac:dyDescent="0.3">
      <c r="A590" s="166"/>
      <c r="B590" s="23"/>
    </row>
    <row r="591" spans="1:2" x14ac:dyDescent="0.3">
      <c r="A591" s="166"/>
      <c r="B591" s="23"/>
    </row>
    <row r="592" spans="1:2" x14ac:dyDescent="0.3">
      <c r="A592" s="166"/>
      <c r="B592" s="23"/>
    </row>
    <row r="593" spans="1:2" x14ac:dyDescent="0.3">
      <c r="A593" s="166"/>
      <c r="B593" s="23"/>
    </row>
    <row r="594" spans="1:2" x14ac:dyDescent="0.3">
      <c r="A594" s="166"/>
      <c r="B594" s="23"/>
    </row>
    <row r="595" spans="1:2" x14ac:dyDescent="0.3">
      <c r="A595" s="166"/>
      <c r="B595" s="23"/>
    </row>
    <row r="596" spans="1:2" x14ac:dyDescent="0.3">
      <c r="A596" s="166"/>
      <c r="B596" s="23"/>
    </row>
    <row r="597" spans="1:2" x14ac:dyDescent="0.3">
      <c r="A597" s="166"/>
      <c r="B597" s="23"/>
    </row>
    <row r="598" spans="1:2" x14ac:dyDescent="0.3">
      <c r="A598" s="166"/>
      <c r="B598" s="23"/>
    </row>
    <row r="599" spans="1:2" x14ac:dyDescent="0.3">
      <c r="A599" s="166"/>
      <c r="B599" s="23"/>
    </row>
    <row r="600" spans="1:2" x14ac:dyDescent="0.3">
      <c r="A600" s="166"/>
      <c r="B600" s="23"/>
    </row>
    <row r="601" spans="1:2" x14ac:dyDescent="0.3">
      <c r="A601" s="166"/>
      <c r="B601" s="23"/>
    </row>
    <row r="602" spans="1:2" x14ac:dyDescent="0.3">
      <c r="A602" s="166"/>
      <c r="B602" s="23"/>
    </row>
    <row r="603" spans="1:2" x14ac:dyDescent="0.3">
      <c r="A603" s="166"/>
      <c r="B603" s="23"/>
    </row>
    <row r="604" spans="1:2" x14ac:dyDescent="0.3">
      <c r="A604" s="166"/>
      <c r="B604" s="23"/>
    </row>
    <row r="605" spans="1:2" x14ac:dyDescent="0.3">
      <c r="A605" s="166"/>
      <c r="B605" s="23"/>
    </row>
    <row r="606" spans="1:2" x14ac:dyDescent="0.3">
      <c r="A606" s="166"/>
      <c r="B606" s="23"/>
    </row>
    <row r="607" spans="1:2" x14ac:dyDescent="0.3">
      <c r="A607" s="166"/>
      <c r="B607" s="23"/>
    </row>
    <row r="608" spans="1:2" x14ac:dyDescent="0.3">
      <c r="A608" s="166"/>
      <c r="B608" s="23"/>
    </row>
    <row r="609" spans="1:2" x14ac:dyDescent="0.3">
      <c r="A609" s="166"/>
      <c r="B609" s="23"/>
    </row>
    <row r="610" spans="1:2" x14ac:dyDescent="0.3">
      <c r="A610" s="166"/>
      <c r="B610" s="23"/>
    </row>
    <row r="611" spans="1:2" x14ac:dyDescent="0.3">
      <c r="A611" s="166"/>
      <c r="B611" s="23"/>
    </row>
    <row r="612" spans="1:2" x14ac:dyDescent="0.3">
      <c r="A612" s="166"/>
      <c r="B612" s="23"/>
    </row>
    <row r="613" spans="1:2" x14ac:dyDescent="0.3">
      <c r="A613" s="166"/>
      <c r="B613" s="23"/>
    </row>
    <row r="614" spans="1:2" x14ac:dyDescent="0.3">
      <c r="A614" s="166"/>
      <c r="B614" s="23"/>
    </row>
    <row r="615" spans="1:2" x14ac:dyDescent="0.3">
      <c r="A615" s="166"/>
      <c r="B615" s="23"/>
    </row>
    <row r="616" spans="1:2" x14ac:dyDescent="0.3">
      <c r="A616" s="166"/>
      <c r="B616" s="23"/>
    </row>
    <row r="617" spans="1:2" x14ac:dyDescent="0.3">
      <c r="A617" s="166"/>
      <c r="B617" s="23"/>
    </row>
    <row r="618" spans="1:2" x14ac:dyDescent="0.3">
      <c r="A618" s="166"/>
      <c r="B618" s="23"/>
    </row>
    <row r="619" spans="1:2" x14ac:dyDescent="0.3">
      <c r="A619" s="166"/>
      <c r="B619" s="23"/>
    </row>
    <row r="620" spans="1:2" x14ac:dyDescent="0.3">
      <c r="A620" s="166"/>
      <c r="B620" s="23"/>
    </row>
    <row r="621" spans="1:2" x14ac:dyDescent="0.3">
      <c r="A621" s="166"/>
      <c r="B621" s="23"/>
    </row>
    <row r="622" spans="1:2" x14ac:dyDescent="0.3">
      <c r="A622" s="166"/>
      <c r="B622" s="23"/>
    </row>
    <row r="623" spans="1:2" x14ac:dyDescent="0.3">
      <c r="A623" s="166"/>
      <c r="B623" s="23"/>
    </row>
    <row r="624" spans="1:2" x14ac:dyDescent="0.3">
      <c r="A624" s="166"/>
      <c r="B624" s="23"/>
    </row>
    <row r="625" spans="1:2" x14ac:dyDescent="0.3">
      <c r="A625" s="166"/>
      <c r="B625" s="23"/>
    </row>
    <row r="626" spans="1:2" x14ac:dyDescent="0.3">
      <c r="A626" s="166"/>
      <c r="B626" s="23"/>
    </row>
    <row r="627" spans="1:2" x14ac:dyDescent="0.3">
      <c r="A627" s="166"/>
      <c r="B627" s="23"/>
    </row>
    <row r="628" spans="1:2" x14ac:dyDescent="0.3">
      <c r="A628" s="166"/>
      <c r="B628" s="23"/>
    </row>
    <row r="629" spans="1:2" x14ac:dyDescent="0.3">
      <c r="A629" s="166"/>
      <c r="B629" s="23"/>
    </row>
    <row r="630" spans="1:2" x14ac:dyDescent="0.3">
      <c r="A630" s="166"/>
      <c r="B630" s="23"/>
    </row>
    <row r="631" spans="1:2" x14ac:dyDescent="0.3">
      <c r="A631" s="166"/>
      <c r="B631" s="23"/>
    </row>
    <row r="632" spans="1:2" x14ac:dyDescent="0.3">
      <c r="A632" s="166"/>
      <c r="B632" s="23"/>
    </row>
    <row r="633" spans="1:2" x14ac:dyDescent="0.3">
      <c r="A633" s="166"/>
      <c r="B633" s="23"/>
    </row>
    <row r="634" spans="1:2" x14ac:dyDescent="0.3">
      <c r="A634" s="166"/>
      <c r="B634" s="23"/>
    </row>
    <row r="635" spans="1:2" x14ac:dyDescent="0.3">
      <c r="A635" s="166"/>
      <c r="B635" s="23"/>
    </row>
    <row r="636" spans="1:2" x14ac:dyDescent="0.3">
      <c r="A636" s="166"/>
      <c r="B636" s="23"/>
    </row>
    <row r="637" spans="1:2" x14ac:dyDescent="0.3">
      <c r="A637" s="166"/>
      <c r="B637" s="23"/>
    </row>
    <row r="638" spans="1:2" x14ac:dyDescent="0.3">
      <c r="A638" s="166"/>
      <c r="B638" s="23"/>
    </row>
    <row r="639" spans="1:2" x14ac:dyDescent="0.3">
      <c r="A639" s="166"/>
      <c r="B639" s="23"/>
    </row>
    <row r="640" spans="1:2" x14ac:dyDescent="0.3">
      <c r="A640" s="166"/>
      <c r="B640" s="23"/>
    </row>
    <row r="641" spans="1:2" x14ac:dyDescent="0.3">
      <c r="A641" s="166"/>
      <c r="B641" s="23"/>
    </row>
    <row r="642" spans="1:2" x14ac:dyDescent="0.3">
      <c r="A642" s="166"/>
      <c r="B642" s="23"/>
    </row>
    <row r="643" spans="1:2" x14ac:dyDescent="0.3">
      <c r="A643" s="166"/>
      <c r="B643" s="23"/>
    </row>
    <row r="644" spans="1:2" x14ac:dyDescent="0.3">
      <c r="A644" s="166"/>
      <c r="B644" s="23"/>
    </row>
    <row r="645" spans="1:2" x14ac:dyDescent="0.3">
      <c r="A645" s="166"/>
      <c r="B645" s="23"/>
    </row>
    <row r="646" spans="1:2" x14ac:dyDescent="0.3">
      <c r="A646" s="166"/>
      <c r="B646" s="23"/>
    </row>
    <row r="647" spans="1:2" x14ac:dyDescent="0.3">
      <c r="A647" s="166"/>
      <c r="B647" s="23"/>
    </row>
    <row r="648" spans="1:2" x14ac:dyDescent="0.3">
      <c r="A648" s="166"/>
      <c r="B648" s="23"/>
    </row>
    <row r="649" spans="1:2" x14ac:dyDescent="0.3">
      <c r="A649" s="166"/>
      <c r="B649" s="23"/>
    </row>
    <row r="650" spans="1:2" x14ac:dyDescent="0.3">
      <c r="A650" s="166"/>
      <c r="B650" s="23"/>
    </row>
    <row r="651" spans="1:2" x14ac:dyDescent="0.3">
      <c r="A651" s="166"/>
      <c r="B651" s="23"/>
    </row>
    <row r="652" spans="1:2" x14ac:dyDescent="0.3">
      <c r="A652" s="166"/>
      <c r="B652" s="23"/>
    </row>
    <row r="653" spans="1:2" x14ac:dyDescent="0.3">
      <c r="A653" s="166"/>
      <c r="B653" s="23"/>
    </row>
    <row r="654" spans="1:2" x14ac:dyDescent="0.3">
      <c r="A654" s="166"/>
      <c r="B654" s="23"/>
    </row>
    <row r="655" spans="1:2" x14ac:dyDescent="0.3">
      <c r="A655" s="166"/>
      <c r="B655" s="23"/>
    </row>
    <row r="656" spans="1:2" x14ac:dyDescent="0.3">
      <c r="A656" s="166"/>
      <c r="B656" s="23"/>
    </row>
    <row r="657" spans="1:2" x14ac:dyDescent="0.3">
      <c r="A657" s="166"/>
      <c r="B657" s="23"/>
    </row>
    <row r="658" spans="1:2" x14ac:dyDescent="0.3">
      <c r="A658" s="166"/>
      <c r="B658" s="23"/>
    </row>
    <row r="659" spans="1:2" x14ac:dyDescent="0.3">
      <c r="A659" s="166"/>
      <c r="B659" s="23"/>
    </row>
    <row r="660" spans="1:2" x14ac:dyDescent="0.3">
      <c r="A660" s="166"/>
      <c r="B660" s="23"/>
    </row>
    <row r="661" spans="1:2" x14ac:dyDescent="0.3">
      <c r="A661" s="166"/>
      <c r="B661" s="23"/>
    </row>
    <row r="662" spans="1:2" x14ac:dyDescent="0.3">
      <c r="A662" s="166"/>
      <c r="B662" s="23"/>
    </row>
    <row r="663" spans="1:2" x14ac:dyDescent="0.3">
      <c r="A663" s="166"/>
      <c r="B663" s="23"/>
    </row>
    <row r="664" spans="1:2" x14ac:dyDescent="0.3">
      <c r="A664" s="166"/>
      <c r="B664" s="23"/>
    </row>
    <row r="665" spans="1:2" x14ac:dyDescent="0.3">
      <c r="A665" s="166"/>
      <c r="B665" s="23"/>
    </row>
    <row r="666" spans="1:2" x14ac:dyDescent="0.3">
      <c r="A666" s="166"/>
      <c r="B666" s="23"/>
    </row>
    <row r="667" spans="1:2" x14ac:dyDescent="0.3">
      <c r="A667" s="166"/>
      <c r="B667" s="23"/>
    </row>
    <row r="668" spans="1:2" x14ac:dyDescent="0.3">
      <c r="A668" s="166"/>
      <c r="B668" s="23"/>
    </row>
    <row r="669" spans="1:2" x14ac:dyDescent="0.3">
      <c r="A669" s="166"/>
      <c r="B669" s="23"/>
    </row>
    <row r="670" spans="1:2" x14ac:dyDescent="0.3">
      <c r="A670" s="166"/>
      <c r="B670" s="23"/>
    </row>
    <row r="671" spans="1:2" x14ac:dyDescent="0.3">
      <c r="A671" s="166"/>
      <c r="B671" s="23"/>
    </row>
    <row r="672" spans="1:2" x14ac:dyDescent="0.3">
      <c r="A672" s="166"/>
      <c r="B672" s="23"/>
    </row>
    <row r="673" spans="1:2" x14ac:dyDescent="0.3">
      <c r="A673" s="166"/>
      <c r="B673" s="23"/>
    </row>
    <row r="674" spans="1:2" x14ac:dyDescent="0.3">
      <c r="A674" s="166"/>
      <c r="B674" s="23"/>
    </row>
    <row r="675" spans="1:2" x14ac:dyDescent="0.3">
      <c r="A675" s="166"/>
      <c r="B675" s="23"/>
    </row>
    <row r="676" spans="1:2" x14ac:dyDescent="0.3">
      <c r="A676" s="166"/>
      <c r="B676" s="23"/>
    </row>
    <row r="677" spans="1:2" x14ac:dyDescent="0.3">
      <c r="A677" s="166"/>
      <c r="B677" s="23"/>
    </row>
    <row r="678" spans="1:2" x14ac:dyDescent="0.3">
      <c r="A678" s="166"/>
      <c r="B678" s="23"/>
    </row>
    <row r="679" spans="1:2" x14ac:dyDescent="0.3">
      <c r="A679" s="166"/>
      <c r="B679" s="23"/>
    </row>
    <row r="680" spans="1:2" x14ac:dyDescent="0.3">
      <c r="A680" s="166"/>
      <c r="B680" s="23"/>
    </row>
    <row r="681" spans="1:2" x14ac:dyDescent="0.3">
      <c r="A681" s="166"/>
      <c r="B681" s="23"/>
    </row>
    <row r="682" spans="1:2" x14ac:dyDescent="0.3">
      <c r="A682" s="166"/>
      <c r="B682" s="23"/>
    </row>
    <row r="683" spans="1:2" x14ac:dyDescent="0.3">
      <c r="A683" s="166"/>
      <c r="B683" s="23"/>
    </row>
    <row r="684" spans="1:2" x14ac:dyDescent="0.3">
      <c r="A684" s="166"/>
      <c r="B684" s="23"/>
    </row>
    <row r="685" spans="1:2" x14ac:dyDescent="0.3">
      <c r="A685" s="166"/>
      <c r="B685" s="23"/>
    </row>
    <row r="686" spans="1:2" x14ac:dyDescent="0.3">
      <c r="A686" s="166"/>
      <c r="B686" s="23"/>
    </row>
    <row r="687" spans="1:2" x14ac:dyDescent="0.3">
      <c r="A687" s="166"/>
      <c r="B687" s="23"/>
    </row>
    <row r="688" spans="1:2" x14ac:dyDescent="0.3">
      <c r="A688" s="166"/>
      <c r="B688" s="23"/>
    </row>
    <row r="689" spans="1:2" x14ac:dyDescent="0.3">
      <c r="A689" s="166"/>
      <c r="B689" s="23"/>
    </row>
    <row r="690" spans="1:2" x14ac:dyDescent="0.3">
      <c r="A690" s="166"/>
      <c r="B690" s="23"/>
    </row>
    <row r="691" spans="1:2" x14ac:dyDescent="0.3">
      <c r="A691" s="166"/>
      <c r="B691" s="23"/>
    </row>
    <row r="692" spans="1:2" x14ac:dyDescent="0.3">
      <c r="A692" s="166"/>
      <c r="B692" s="23"/>
    </row>
    <row r="693" spans="1:2" x14ac:dyDescent="0.3">
      <c r="A693" s="166"/>
      <c r="B693" s="23"/>
    </row>
    <row r="694" spans="1:2" x14ac:dyDescent="0.3">
      <c r="A694" s="166"/>
      <c r="B694" s="23"/>
    </row>
    <row r="695" spans="1:2" x14ac:dyDescent="0.3">
      <c r="A695" s="166"/>
      <c r="B695" s="23"/>
    </row>
    <row r="696" spans="1:2" x14ac:dyDescent="0.3">
      <c r="A696" s="166"/>
      <c r="B696" s="23"/>
    </row>
    <row r="697" spans="1:2" x14ac:dyDescent="0.3">
      <c r="A697" s="166"/>
      <c r="B697" s="23"/>
    </row>
    <row r="698" spans="1:2" x14ac:dyDescent="0.3">
      <c r="A698" s="166"/>
      <c r="B698" s="23"/>
    </row>
    <row r="699" spans="1:2" x14ac:dyDescent="0.3">
      <c r="A699" s="166"/>
      <c r="B699" s="23"/>
    </row>
    <row r="700" spans="1:2" x14ac:dyDescent="0.3">
      <c r="A700" s="166"/>
      <c r="B700" s="23"/>
    </row>
    <row r="701" spans="1:2" x14ac:dyDescent="0.3">
      <c r="A701" s="166"/>
      <c r="B701" s="23"/>
    </row>
    <row r="702" spans="1:2" x14ac:dyDescent="0.3">
      <c r="A702" s="166"/>
      <c r="B702" s="23"/>
    </row>
    <row r="703" spans="1:2" x14ac:dyDescent="0.3">
      <c r="A703" s="166"/>
      <c r="B703" s="23"/>
    </row>
    <row r="704" spans="1:2" x14ac:dyDescent="0.3">
      <c r="A704" s="166"/>
      <c r="B704" s="23"/>
    </row>
    <row r="705" spans="1:2" x14ac:dyDescent="0.3">
      <c r="A705" s="166"/>
      <c r="B705" s="23"/>
    </row>
    <row r="706" spans="1:2" x14ac:dyDescent="0.3">
      <c r="A706" s="166"/>
      <c r="B706" s="23"/>
    </row>
    <row r="707" spans="1:2" x14ac:dyDescent="0.3">
      <c r="A707" s="166"/>
      <c r="B707" s="23"/>
    </row>
    <row r="708" spans="1:2" x14ac:dyDescent="0.3">
      <c r="A708" s="166"/>
      <c r="B708" s="23"/>
    </row>
    <row r="709" spans="1:2" x14ac:dyDescent="0.3">
      <c r="A709" s="166"/>
      <c r="B709" s="23"/>
    </row>
    <row r="710" spans="1:2" x14ac:dyDescent="0.3">
      <c r="A710" s="166"/>
      <c r="B710" s="23"/>
    </row>
    <row r="711" spans="1:2" x14ac:dyDescent="0.3">
      <c r="A711" s="166"/>
      <c r="B711" s="23"/>
    </row>
    <row r="712" spans="1:2" x14ac:dyDescent="0.3">
      <c r="A712" s="166"/>
      <c r="B712" s="23"/>
    </row>
    <row r="713" spans="1:2" x14ac:dyDescent="0.3">
      <c r="A713" s="166"/>
      <c r="B713" s="23"/>
    </row>
    <row r="714" spans="1:2" x14ac:dyDescent="0.3">
      <c r="A714" s="166"/>
      <c r="B714" s="23"/>
    </row>
    <row r="715" spans="1:2" x14ac:dyDescent="0.3">
      <c r="A715" s="166"/>
      <c r="B715" s="23"/>
    </row>
    <row r="716" spans="1:2" x14ac:dyDescent="0.3">
      <c r="A716" s="166"/>
      <c r="B716" s="23"/>
    </row>
    <row r="717" spans="1:2" x14ac:dyDescent="0.3">
      <c r="A717" s="166"/>
      <c r="B717" s="23"/>
    </row>
    <row r="718" spans="1:2" x14ac:dyDescent="0.3">
      <c r="A718" s="166"/>
      <c r="B718" s="23"/>
    </row>
    <row r="719" spans="1:2" x14ac:dyDescent="0.3">
      <c r="A719" s="166"/>
      <c r="B719" s="23"/>
    </row>
    <row r="720" spans="1:2" x14ac:dyDescent="0.3">
      <c r="A720" s="166"/>
      <c r="B720" s="23"/>
    </row>
    <row r="721" spans="1:2" x14ac:dyDescent="0.3">
      <c r="A721" s="166"/>
      <c r="B721" s="23"/>
    </row>
    <row r="722" spans="1:2" x14ac:dyDescent="0.3">
      <c r="A722" s="166"/>
      <c r="B722" s="23"/>
    </row>
    <row r="723" spans="1:2" x14ac:dyDescent="0.3">
      <c r="A723" s="166"/>
      <c r="B723" s="23"/>
    </row>
    <row r="724" spans="1:2" x14ac:dyDescent="0.3">
      <c r="A724" s="166"/>
      <c r="B724" s="23"/>
    </row>
    <row r="725" spans="1:2" x14ac:dyDescent="0.3">
      <c r="A725" s="166"/>
      <c r="B725" s="23"/>
    </row>
    <row r="726" spans="1:2" x14ac:dyDescent="0.3">
      <c r="A726" s="166"/>
      <c r="B726" s="23"/>
    </row>
    <row r="727" spans="1:2" x14ac:dyDescent="0.3">
      <c r="A727" s="166"/>
      <c r="B727" s="23"/>
    </row>
    <row r="728" spans="1:2" x14ac:dyDescent="0.3">
      <c r="A728" s="166"/>
      <c r="B728" s="23"/>
    </row>
    <row r="729" spans="1:2" x14ac:dyDescent="0.3">
      <c r="A729" s="166"/>
      <c r="B729" s="23"/>
    </row>
    <row r="730" spans="1:2" x14ac:dyDescent="0.3">
      <c r="A730" s="166"/>
      <c r="B730" s="23"/>
    </row>
    <row r="731" spans="1:2" x14ac:dyDescent="0.3">
      <c r="A731" s="166"/>
      <c r="B731" s="23"/>
    </row>
    <row r="732" spans="1:2" x14ac:dyDescent="0.3">
      <c r="A732" s="166"/>
      <c r="B732" s="23"/>
    </row>
    <row r="733" spans="1:2" x14ac:dyDescent="0.3">
      <c r="A733" s="166"/>
      <c r="B733" s="23"/>
    </row>
    <row r="734" spans="1:2" x14ac:dyDescent="0.3">
      <c r="A734" s="166"/>
      <c r="B734" s="23"/>
    </row>
    <row r="735" spans="1:2" x14ac:dyDescent="0.3">
      <c r="A735" s="166"/>
      <c r="B735" s="23"/>
    </row>
    <row r="736" spans="1:2" x14ac:dyDescent="0.3">
      <c r="A736" s="166"/>
      <c r="B736" s="23"/>
    </row>
    <row r="737" spans="1:2" x14ac:dyDescent="0.3">
      <c r="A737" s="166"/>
      <c r="B737" s="23"/>
    </row>
    <row r="738" spans="1:2" x14ac:dyDescent="0.3">
      <c r="A738" s="166"/>
      <c r="B738" s="23"/>
    </row>
    <row r="739" spans="1:2" x14ac:dyDescent="0.3">
      <c r="A739" s="166"/>
      <c r="B739" s="23"/>
    </row>
    <row r="740" spans="1:2" x14ac:dyDescent="0.3">
      <c r="A740" s="166"/>
      <c r="B740" s="23"/>
    </row>
    <row r="741" spans="1:2" x14ac:dyDescent="0.3">
      <c r="A741" s="166"/>
      <c r="B741" s="23"/>
    </row>
    <row r="742" spans="1:2" x14ac:dyDescent="0.3">
      <c r="A742" s="166"/>
      <c r="B742" s="23"/>
    </row>
    <row r="743" spans="1:2" x14ac:dyDescent="0.3">
      <c r="A743" s="166"/>
      <c r="B743" s="23"/>
    </row>
    <row r="744" spans="1:2" x14ac:dyDescent="0.3">
      <c r="A744" s="166"/>
      <c r="B744" s="23"/>
    </row>
    <row r="745" spans="1:2" x14ac:dyDescent="0.3">
      <c r="A745" s="166"/>
      <c r="B745" s="23"/>
    </row>
    <row r="746" spans="1:2" x14ac:dyDescent="0.3">
      <c r="A746" s="166"/>
      <c r="B746" s="23"/>
    </row>
    <row r="747" spans="1:2" x14ac:dyDescent="0.3">
      <c r="A747" s="166"/>
      <c r="B747" s="23"/>
    </row>
    <row r="748" spans="1:2" x14ac:dyDescent="0.3">
      <c r="A748" s="166"/>
      <c r="B748" s="23"/>
    </row>
    <row r="749" spans="1:2" x14ac:dyDescent="0.3">
      <c r="A749" s="166"/>
      <c r="B749" s="23"/>
    </row>
    <row r="750" spans="1:2" x14ac:dyDescent="0.3">
      <c r="A750" s="166"/>
      <c r="B750" s="23"/>
    </row>
    <row r="751" spans="1:2" x14ac:dyDescent="0.3">
      <c r="A751" s="166"/>
      <c r="B751" s="23"/>
    </row>
    <row r="752" spans="1:2" x14ac:dyDescent="0.3">
      <c r="A752" s="166"/>
      <c r="B752" s="23"/>
    </row>
    <row r="753" spans="1:2" x14ac:dyDescent="0.3">
      <c r="A753" s="166"/>
      <c r="B753" s="23"/>
    </row>
    <row r="754" spans="1:2" x14ac:dyDescent="0.3">
      <c r="A754" s="166"/>
      <c r="B754" s="23"/>
    </row>
    <row r="755" spans="1:2" x14ac:dyDescent="0.3">
      <c r="A755" s="166"/>
      <c r="B755" s="23"/>
    </row>
    <row r="756" spans="1:2" x14ac:dyDescent="0.3">
      <c r="A756" s="166"/>
      <c r="B756" s="23"/>
    </row>
    <row r="757" spans="1:2" x14ac:dyDescent="0.3">
      <c r="A757" s="166"/>
      <c r="B757" s="23"/>
    </row>
    <row r="758" spans="1:2" x14ac:dyDescent="0.3">
      <c r="A758" s="166"/>
      <c r="B758" s="23"/>
    </row>
    <row r="759" spans="1:2" x14ac:dyDescent="0.3">
      <c r="A759" s="166"/>
      <c r="B759" s="23"/>
    </row>
    <row r="760" spans="1:2" x14ac:dyDescent="0.3">
      <c r="A760" s="166"/>
      <c r="B760" s="23"/>
    </row>
    <row r="761" spans="1:2" x14ac:dyDescent="0.3">
      <c r="A761" s="166"/>
      <c r="B761" s="23"/>
    </row>
    <row r="762" spans="1:2" x14ac:dyDescent="0.3">
      <c r="A762" s="166"/>
      <c r="B762" s="23"/>
    </row>
    <row r="763" spans="1:2" x14ac:dyDescent="0.3">
      <c r="A763" s="166"/>
      <c r="B763" s="23"/>
    </row>
    <row r="764" spans="1:2" x14ac:dyDescent="0.3">
      <c r="A764" s="166"/>
      <c r="B764" s="23"/>
    </row>
    <row r="765" spans="1:2" x14ac:dyDescent="0.3">
      <c r="A765" s="166"/>
      <c r="B765" s="23"/>
    </row>
    <row r="766" spans="1:2" x14ac:dyDescent="0.3">
      <c r="A766" s="166"/>
      <c r="B766" s="23"/>
    </row>
    <row r="767" spans="1:2" x14ac:dyDescent="0.3">
      <c r="A767" s="166"/>
      <c r="B767" s="23"/>
    </row>
    <row r="768" spans="1:2" x14ac:dyDescent="0.3">
      <c r="A768" s="166"/>
      <c r="B768" s="23"/>
    </row>
    <row r="769" spans="1:2" x14ac:dyDescent="0.3">
      <c r="A769" s="166"/>
      <c r="B769" s="23"/>
    </row>
    <row r="770" spans="1:2" x14ac:dyDescent="0.3">
      <c r="A770" s="166"/>
      <c r="B770" s="23"/>
    </row>
    <row r="771" spans="1:2" x14ac:dyDescent="0.3">
      <c r="A771" s="166"/>
      <c r="B771" s="23"/>
    </row>
    <row r="772" spans="1:2" x14ac:dyDescent="0.3">
      <c r="A772" s="166"/>
      <c r="B772" s="23"/>
    </row>
    <row r="773" spans="1:2" x14ac:dyDescent="0.3">
      <c r="A773" s="166"/>
      <c r="B773" s="23"/>
    </row>
    <row r="774" spans="1:2" x14ac:dyDescent="0.3">
      <c r="A774" s="166"/>
      <c r="B774" s="23"/>
    </row>
    <row r="775" spans="1:2" x14ac:dyDescent="0.3">
      <c r="A775" s="166"/>
      <c r="B775" s="23"/>
    </row>
    <row r="776" spans="1:2" x14ac:dyDescent="0.3">
      <c r="A776" s="166"/>
      <c r="B776" s="23"/>
    </row>
    <row r="777" spans="1:2" x14ac:dyDescent="0.3">
      <c r="A777" s="166"/>
      <c r="B777" s="23"/>
    </row>
    <row r="778" spans="1:2" x14ac:dyDescent="0.3">
      <c r="A778" s="166"/>
      <c r="B778" s="23"/>
    </row>
    <row r="779" spans="1:2" x14ac:dyDescent="0.3">
      <c r="A779" s="166"/>
      <c r="B779" s="23"/>
    </row>
    <row r="780" spans="1:2" x14ac:dyDescent="0.3">
      <c r="A780" s="166"/>
      <c r="B780" s="23"/>
    </row>
    <row r="781" spans="1:2" x14ac:dyDescent="0.3">
      <c r="A781" s="166"/>
      <c r="B781" s="23"/>
    </row>
    <row r="782" spans="1:2" x14ac:dyDescent="0.3">
      <c r="A782" s="166"/>
      <c r="B782" s="23"/>
    </row>
    <row r="783" spans="1:2" x14ac:dyDescent="0.3">
      <c r="A783" s="166"/>
      <c r="B783" s="23"/>
    </row>
    <row r="784" spans="1:2" x14ac:dyDescent="0.3">
      <c r="A784" s="166"/>
      <c r="B784" s="23"/>
    </row>
    <row r="785" spans="1:2" x14ac:dyDescent="0.3">
      <c r="A785" s="166"/>
      <c r="B785" s="23"/>
    </row>
    <row r="786" spans="1:2" x14ac:dyDescent="0.3">
      <c r="A786" s="166"/>
      <c r="B786" s="23"/>
    </row>
    <row r="787" spans="1:2" x14ac:dyDescent="0.3">
      <c r="A787" s="166"/>
      <c r="B787" s="23"/>
    </row>
    <row r="788" spans="1:2" x14ac:dyDescent="0.3">
      <c r="A788" s="166"/>
      <c r="B788" s="23"/>
    </row>
    <row r="789" spans="1:2" x14ac:dyDescent="0.3">
      <c r="A789" s="166"/>
      <c r="B789" s="23"/>
    </row>
    <row r="790" spans="1:2" x14ac:dyDescent="0.3">
      <c r="A790" s="166"/>
      <c r="B790" s="23"/>
    </row>
    <row r="791" spans="1:2" x14ac:dyDescent="0.3">
      <c r="A791" s="166"/>
      <c r="B791" s="23"/>
    </row>
    <row r="792" spans="1:2" x14ac:dyDescent="0.3">
      <c r="A792" s="166"/>
      <c r="B792" s="23"/>
    </row>
    <row r="793" spans="1:2" x14ac:dyDescent="0.3">
      <c r="A793" s="166"/>
      <c r="B793" s="23"/>
    </row>
    <row r="794" spans="1:2" x14ac:dyDescent="0.3">
      <c r="A794" s="166"/>
      <c r="B794" s="23"/>
    </row>
    <row r="795" spans="1:2" x14ac:dyDescent="0.3">
      <c r="A795" s="166"/>
      <c r="B795" s="23"/>
    </row>
    <row r="796" spans="1:2" x14ac:dyDescent="0.3">
      <c r="A796" s="166"/>
      <c r="B796" s="23"/>
    </row>
    <row r="797" spans="1:2" x14ac:dyDescent="0.3">
      <c r="A797" s="166"/>
      <c r="B797" s="23"/>
    </row>
    <row r="798" spans="1:2" x14ac:dyDescent="0.3">
      <c r="A798" s="166"/>
      <c r="B798" s="23"/>
    </row>
    <row r="799" spans="1:2" x14ac:dyDescent="0.3">
      <c r="A799" s="166"/>
      <c r="B799" s="23"/>
    </row>
    <row r="800" spans="1:2" x14ac:dyDescent="0.3">
      <c r="A800" s="166"/>
      <c r="B800" s="23"/>
    </row>
    <row r="801" spans="1:2" x14ac:dyDescent="0.3">
      <c r="A801" s="166"/>
      <c r="B801" s="23"/>
    </row>
    <row r="802" spans="1:2" x14ac:dyDescent="0.3">
      <c r="A802" s="166"/>
      <c r="B802" s="23"/>
    </row>
    <row r="803" spans="1:2" x14ac:dyDescent="0.3">
      <c r="A803" s="166"/>
      <c r="B803" s="23"/>
    </row>
    <row r="804" spans="1:2" x14ac:dyDescent="0.3">
      <c r="A804" s="166"/>
      <c r="B804" s="23"/>
    </row>
    <row r="805" spans="1:2" x14ac:dyDescent="0.3">
      <c r="A805" s="166"/>
      <c r="B805" s="23"/>
    </row>
    <row r="806" spans="1:2" x14ac:dyDescent="0.3">
      <c r="A806" s="166"/>
      <c r="B806" s="23"/>
    </row>
    <row r="807" spans="1:2" x14ac:dyDescent="0.3">
      <c r="A807" s="166"/>
      <c r="B807" s="23"/>
    </row>
    <row r="808" spans="1:2" x14ac:dyDescent="0.3">
      <c r="A808" s="166"/>
      <c r="B808" s="23"/>
    </row>
    <row r="809" spans="1:2" x14ac:dyDescent="0.3">
      <c r="A809" s="166"/>
      <c r="B809" s="23"/>
    </row>
    <row r="810" spans="1:2" x14ac:dyDescent="0.3">
      <c r="A810" s="166"/>
      <c r="B810" s="23"/>
    </row>
    <row r="811" spans="1:2" x14ac:dyDescent="0.3">
      <c r="A811" s="166"/>
      <c r="B811" s="23"/>
    </row>
    <row r="812" spans="1:2" x14ac:dyDescent="0.3">
      <c r="A812" s="166"/>
      <c r="B812" s="23"/>
    </row>
    <row r="813" spans="1:2" x14ac:dyDescent="0.3">
      <c r="A813" s="166"/>
      <c r="B813" s="23"/>
    </row>
    <row r="814" spans="1:2" x14ac:dyDescent="0.3">
      <c r="A814" s="166"/>
      <c r="B814" s="23"/>
    </row>
    <row r="815" spans="1:2" x14ac:dyDescent="0.3">
      <c r="A815" s="166"/>
      <c r="B815" s="23"/>
    </row>
    <row r="816" spans="1:2" x14ac:dyDescent="0.3">
      <c r="A816" s="166"/>
      <c r="B816" s="23"/>
    </row>
    <row r="817" spans="1:2" x14ac:dyDescent="0.3">
      <c r="A817" s="166"/>
      <c r="B817" s="23"/>
    </row>
    <row r="818" spans="1:2" x14ac:dyDescent="0.3">
      <c r="A818" s="166"/>
      <c r="B818" s="23"/>
    </row>
    <row r="819" spans="1:2" x14ac:dyDescent="0.3">
      <c r="A819" s="166"/>
      <c r="B819" s="23"/>
    </row>
    <row r="820" spans="1:2" x14ac:dyDescent="0.3">
      <c r="A820" s="166"/>
      <c r="B820" s="23"/>
    </row>
    <row r="821" spans="1:2" x14ac:dyDescent="0.3">
      <c r="A821" s="166"/>
      <c r="B821" s="23"/>
    </row>
    <row r="822" spans="1:2" x14ac:dyDescent="0.3">
      <c r="A822" s="166"/>
      <c r="B822" s="23"/>
    </row>
    <row r="823" spans="1:2" x14ac:dyDescent="0.3">
      <c r="A823" s="166"/>
      <c r="B823" s="23"/>
    </row>
    <row r="824" spans="1:2" x14ac:dyDescent="0.3">
      <c r="A824" s="166"/>
      <c r="B824" s="23"/>
    </row>
    <row r="825" spans="1:2" x14ac:dyDescent="0.3">
      <c r="A825" s="166"/>
      <c r="B825" s="23"/>
    </row>
    <row r="826" spans="1:2" x14ac:dyDescent="0.3">
      <c r="A826" s="166"/>
      <c r="B826" s="23"/>
    </row>
    <row r="827" spans="1:2" x14ac:dyDescent="0.3">
      <c r="A827" s="166"/>
      <c r="B827" s="23"/>
    </row>
    <row r="828" spans="1:2" x14ac:dyDescent="0.3">
      <c r="A828" s="166"/>
      <c r="B828" s="23"/>
    </row>
    <row r="829" spans="1:2" x14ac:dyDescent="0.3">
      <c r="A829" s="166"/>
      <c r="B829" s="23"/>
    </row>
    <row r="830" spans="1:2" x14ac:dyDescent="0.3">
      <c r="A830" s="166"/>
      <c r="B830" s="23"/>
    </row>
    <row r="831" spans="1:2" x14ac:dyDescent="0.3">
      <c r="A831" s="166"/>
      <c r="B831" s="23"/>
    </row>
    <row r="832" spans="1:2" x14ac:dyDescent="0.3">
      <c r="A832" s="166"/>
      <c r="B832" s="23"/>
    </row>
    <row r="833" spans="1:2" x14ac:dyDescent="0.3">
      <c r="A833" s="166"/>
      <c r="B833" s="23"/>
    </row>
    <row r="834" spans="1:2" x14ac:dyDescent="0.3">
      <c r="A834" s="166"/>
      <c r="B834" s="23"/>
    </row>
    <row r="835" spans="1:2" x14ac:dyDescent="0.3">
      <c r="A835" s="166"/>
      <c r="B835" s="23"/>
    </row>
    <row r="836" spans="1:2" x14ac:dyDescent="0.3">
      <c r="A836" s="166"/>
      <c r="B836" s="23"/>
    </row>
    <row r="837" spans="1:2" x14ac:dyDescent="0.3">
      <c r="A837" s="166"/>
      <c r="B837" s="23"/>
    </row>
    <row r="838" spans="1:2" x14ac:dyDescent="0.3">
      <c r="A838" s="166"/>
      <c r="B838" s="23"/>
    </row>
    <row r="839" spans="1:2" x14ac:dyDescent="0.3">
      <c r="A839" s="166"/>
      <c r="B839" s="23"/>
    </row>
    <row r="840" spans="1:2" x14ac:dyDescent="0.3">
      <c r="A840" s="166"/>
      <c r="B840" s="23"/>
    </row>
    <row r="841" spans="1:2" x14ac:dyDescent="0.3">
      <c r="A841" s="166"/>
      <c r="B841" s="23"/>
    </row>
    <row r="842" spans="1:2" x14ac:dyDescent="0.3">
      <c r="A842" s="166"/>
      <c r="B842" s="23"/>
    </row>
    <row r="843" spans="1:2" x14ac:dyDescent="0.3">
      <c r="A843" s="166"/>
      <c r="B843" s="23"/>
    </row>
    <row r="844" spans="1:2" x14ac:dyDescent="0.3">
      <c r="A844" s="166"/>
      <c r="B844" s="23"/>
    </row>
    <row r="845" spans="1:2" x14ac:dyDescent="0.3">
      <c r="A845" s="166"/>
      <c r="B845" s="23"/>
    </row>
    <row r="846" spans="1:2" x14ac:dyDescent="0.3">
      <c r="A846" s="166"/>
      <c r="B846" s="23"/>
    </row>
    <row r="847" spans="1:2" x14ac:dyDescent="0.3">
      <c r="A847" s="166"/>
      <c r="B847" s="23"/>
    </row>
    <row r="848" spans="1:2" x14ac:dyDescent="0.3">
      <c r="A848" s="166"/>
      <c r="B848" s="23"/>
    </row>
    <row r="849" spans="1:2" x14ac:dyDescent="0.3">
      <c r="A849" s="166"/>
      <c r="B849" s="23"/>
    </row>
    <row r="850" spans="1:2" x14ac:dyDescent="0.3">
      <c r="A850" s="166"/>
      <c r="B850" s="23"/>
    </row>
    <row r="851" spans="1:2" x14ac:dyDescent="0.3">
      <c r="A851" s="166"/>
      <c r="B851" s="23"/>
    </row>
    <row r="852" spans="1:2" x14ac:dyDescent="0.3">
      <c r="A852" s="166"/>
      <c r="B852" s="23"/>
    </row>
    <row r="853" spans="1:2" x14ac:dyDescent="0.3">
      <c r="A853" s="166"/>
      <c r="B853" s="23"/>
    </row>
    <row r="854" spans="1:2" x14ac:dyDescent="0.3">
      <c r="A854" s="166"/>
      <c r="B854" s="23"/>
    </row>
    <row r="855" spans="1:2" x14ac:dyDescent="0.3">
      <c r="A855" s="166"/>
      <c r="B855" s="23"/>
    </row>
    <row r="856" spans="1:2" x14ac:dyDescent="0.3">
      <c r="A856" s="166"/>
      <c r="B856" s="23"/>
    </row>
    <row r="857" spans="1:2" x14ac:dyDescent="0.3">
      <c r="A857" s="166"/>
      <c r="B857" s="23"/>
    </row>
    <row r="858" spans="1:2" x14ac:dyDescent="0.3">
      <c r="A858" s="166"/>
      <c r="B858" s="23"/>
    </row>
    <row r="859" spans="1:2" x14ac:dyDescent="0.3">
      <c r="A859" s="166"/>
      <c r="B859" s="23"/>
    </row>
    <row r="860" spans="1:2" x14ac:dyDescent="0.3">
      <c r="A860" s="166"/>
      <c r="B860" s="23"/>
    </row>
    <row r="861" spans="1:2" x14ac:dyDescent="0.3">
      <c r="A861" s="166"/>
      <c r="B861" s="23"/>
    </row>
    <row r="862" spans="1:2" x14ac:dyDescent="0.3">
      <c r="A862" s="166"/>
      <c r="B862" s="23"/>
    </row>
    <row r="863" spans="1:2" x14ac:dyDescent="0.3">
      <c r="A863" s="166"/>
      <c r="B863" s="23"/>
    </row>
    <row r="864" spans="1:2" x14ac:dyDescent="0.3">
      <c r="A864" s="166"/>
      <c r="B864" s="23"/>
    </row>
    <row r="865" spans="1:2" x14ac:dyDescent="0.3">
      <c r="A865" s="166"/>
      <c r="B865" s="23"/>
    </row>
    <row r="866" spans="1:2" x14ac:dyDescent="0.3">
      <c r="A866" s="166"/>
      <c r="B866" s="23"/>
    </row>
    <row r="867" spans="1:2" x14ac:dyDescent="0.3">
      <c r="A867" s="166"/>
      <c r="B867" s="23"/>
    </row>
    <row r="868" spans="1:2" x14ac:dyDescent="0.3">
      <c r="A868" s="166"/>
      <c r="B868" s="23"/>
    </row>
    <row r="869" spans="1:2" x14ac:dyDescent="0.3">
      <c r="A869" s="166"/>
      <c r="B869" s="23"/>
    </row>
    <row r="870" spans="1:2" x14ac:dyDescent="0.3">
      <c r="A870" s="166"/>
      <c r="B870" s="23"/>
    </row>
    <row r="871" spans="1:2" x14ac:dyDescent="0.3">
      <c r="A871" s="166"/>
      <c r="B871" s="23"/>
    </row>
    <row r="872" spans="1:2" x14ac:dyDescent="0.3">
      <c r="A872" s="166"/>
      <c r="B872" s="23"/>
    </row>
    <row r="873" spans="1:2" x14ac:dyDescent="0.3">
      <c r="A873" s="166"/>
      <c r="B873" s="23"/>
    </row>
    <row r="874" spans="1:2" x14ac:dyDescent="0.3">
      <c r="A874" s="166"/>
      <c r="B874" s="23"/>
    </row>
    <row r="875" spans="1:2" x14ac:dyDescent="0.3">
      <c r="A875" s="166"/>
      <c r="B875" s="23"/>
    </row>
    <row r="876" spans="1:2" x14ac:dyDescent="0.3">
      <c r="A876" s="166"/>
      <c r="B876" s="23"/>
    </row>
    <row r="877" spans="1:2" x14ac:dyDescent="0.3">
      <c r="A877" s="166"/>
      <c r="B877" s="23"/>
    </row>
    <row r="878" spans="1:2" x14ac:dyDescent="0.3">
      <c r="A878" s="166"/>
      <c r="B878" s="23"/>
    </row>
    <row r="879" spans="1:2" x14ac:dyDescent="0.3">
      <c r="A879" s="166"/>
      <c r="B879" s="23"/>
    </row>
    <row r="880" spans="1:2" x14ac:dyDescent="0.3">
      <c r="A880" s="166"/>
      <c r="B880" s="23"/>
    </row>
    <row r="881" spans="1:2" x14ac:dyDescent="0.3">
      <c r="A881" s="166"/>
      <c r="B881" s="23"/>
    </row>
    <row r="882" spans="1:2" x14ac:dyDescent="0.3">
      <c r="A882" s="166"/>
      <c r="B882" s="23"/>
    </row>
    <row r="883" spans="1:2" x14ac:dyDescent="0.3">
      <c r="A883" s="166"/>
      <c r="B883" s="23"/>
    </row>
    <row r="884" spans="1:2" x14ac:dyDescent="0.3">
      <c r="A884" s="166"/>
      <c r="B884" s="23"/>
    </row>
    <row r="885" spans="1:2" x14ac:dyDescent="0.3">
      <c r="A885" s="166"/>
      <c r="B885" s="23"/>
    </row>
    <row r="886" spans="1:2" x14ac:dyDescent="0.3">
      <c r="A886" s="166"/>
      <c r="B886" s="23"/>
    </row>
    <row r="887" spans="1:2" x14ac:dyDescent="0.3">
      <c r="A887" s="166"/>
      <c r="B887" s="23"/>
    </row>
    <row r="888" spans="1:2" x14ac:dyDescent="0.3">
      <c r="A888" s="166"/>
      <c r="B888" s="23"/>
    </row>
    <row r="889" spans="1:2" x14ac:dyDescent="0.3">
      <c r="A889" s="166"/>
      <c r="B889" s="23"/>
    </row>
    <row r="890" spans="1:2" x14ac:dyDescent="0.3">
      <c r="A890" s="166"/>
      <c r="B890" s="23"/>
    </row>
    <row r="891" spans="1:2" x14ac:dyDescent="0.3">
      <c r="A891" s="166"/>
      <c r="B891" s="23"/>
    </row>
    <row r="892" spans="1:2" x14ac:dyDescent="0.3">
      <c r="A892" s="166"/>
      <c r="B892" s="23"/>
    </row>
    <row r="893" spans="1:2" x14ac:dyDescent="0.3">
      <c r="A893" s="166"/>
      <c r="B893" s="23"/>
    </row>
    <row r="894" spans="1:2" x14ac:dyDescent="0.3">
      <c r="A894" s="166"/>
      <c r="B894" s="23"/>
    </row>
    <row r="895" spans="1:2" x14ac:dyDescent="0.3">
      <c r="A895" s="166"/>
      <c r="B895" s="23"/>
    </row>
    <row r="896" spans="1:2" x14ac:dyDescent="0.3">
      <c r="A896" s="166"/>
      <c r="B896" s="23"/>
    </row>
    <row r="897" spans="1:2" x14ac:dyDescent="0.3">
      <c r="A897" s="166"/>
      <c r="B897" s="23"/>
    </row>
    <row r="898" spans="1:2" x14ac:dyDescent="0.3">
      <c r="A898" s="166"/>
      <c r="B898" s="23"/>
    </row>
    <row r="899" spans="1:2" x14ac:dyDescent="0.3">
      <c r="A899" s="166"/>
      <c r="B899" s="23"/>
    </row>
    <row r="900" spans="1:2" x14ac:dyDescent="0.3">
      <c r="A900" s="166"/>
      <c r="B900" s="23"/>
    </row>
    <row r="901" spans="1:2" x14ac:dyDescent="0.3">
      <c r="A901" s="166"/>
      <c r="B901" s="23"/>
    </row>
    <row r="902" spans="1:2" x14ac:dyDescent="0.3">
      <c r="A902" s="166"/>
      <c r="B902" s="23"/>
    </row>
    <row r="903" spans="1:2" x14ac:dyDescent="0.3">
      <c r="A903" s="166"/>
      <c r="B903" s="23"/>
    </row>
    <row r="904" spans="1:2" x14ac:dyDescent="0.3">
      <c r="A904" s="166"/>
      <c r="B904" s="23"/>
    </row>
    <row r="905" spans="1:2" x14ac:dyDescent="0.3">
      <c r="A905" s="166"/>
      <c r="B905" s="23"/>
    </row>
    <row r="906" spans="1:2" x14ac:dyDescent="0.3">
      <c r="A906" s="166"/>
      <c r="B906" s="23"/>
    </row>
    <row r="907" spans="1:2" x14ac:dyDescent="0.3">
      <c r="A907" s="166"/>
      <c r="B907" s="23"/>
    </row>
    <row r="908" spans="1:2" x14ac:dyDescent="0.3">
      <c r="A908" s="166"/>
      <c r="B908" s="23"/>
    </row>
    <row r="909" spans="1:2" x14ac:dyDescent="0.3">
      <c r="A909" s="166"/>
      <c r="B909" s="23"/>
    </row>
    <row r="910" spans="1:2" x14ac:dyDescent="0.3">
      <c r="A910" s="166"/>
      <c r="B910" s="23"/>
    </row>
    <row r="911" spans="1:2" x14ac:dyDescent="0.3">
      <c r="A911" s="166"/>
      <c r="B911" s="23"/>
    </row>
    <row r="912" spans="1:2" x14ac:dyDescent="0.3">
      <c r="A912" s="166"/>
      <c r="B912" s="23"/>
    </row>
    <row r="913" spans="1:2" x14ac:dyDescent="0.3">
      <c r="A913" s="166"/>
      <c r="B913" s="23"/>
    </row>
    <row r="914" spans="1:2" x14ac:dyDescent="0.3">
      <c r="A914" s="166"/>
      <c r="B914" s="23"/>
    </row>
    <row r="915" spans="1:2" x14ac:dyDescent="0.3">
      <c r="A915" s="166"/>
      <c r="B915" s="23"/>
    </row>
    <row r="916" spans="1:2" x14ac:dyDescent="0.3">
      <c r="A916" s="166"/>
      <c r="B916" s="23"/>
    </row>
    <row r="917" spans="1:2" x14ac:dyDescent="0.3">
      <c r="A917" s="166"/>
      <c r="B917" s="23"/>
    </row>
    <row r="918" spans="1:2" x14ac:dyDescent="0.3">
      <c r="A918" s="166"/>
      <c r="B918" s="23"/>
    </row>
    <row r="919" spans="1:2" x14ac:dyDescent="0.3">
      <c r="A919" s="166"/>
      <c r="B919" s="23"/>
    </row>
    <row r="920" spans="1:2" x14ac:dyDescent="0.3">
      <c r="A920" s="166"/>
      <c r="B920" s="23"/>
    </row>
    <row r="921" spans="1:2" x14ac:dyDescent="0.3">
      <c r="A921" s="166"/>
      <c r="B921" s="23"/>
    </row>
    <row r="922" spans="1:2" x14ac:dyDescent="0.3">
      <c r="A922" s="166"/>
      <c r="B922" s="23"/>
    </row>
    <row r="923" spans="1:2" x14ac:dyDescent="0.3">
      <c r="A923" s="166"/>
      <c r="B923" s="23"/>
    </row>
    <row r="924" spans="1:2" x14ac:dyDescent="0.3">
      <c r="A924" s="166"/>
      <c r="B924" s="23"/>
    </row>
    <row r="925" spans="1:2" x14ac:dyDescent="0.3">
      <c r="A925" s="166"/>
      <c r="B925" s="23"/>
    </row>
    <row r="926" spans="1:2" x14ac:dyDescent="0.3">
      <c r="A926" s="166"/>
      <c r="B926" s="23"/>
    </row>
    <row r="927" spans="1:2" x14ac:dyDescent="0.3">
      <c r="A927" s="166"/>
      <c r="B927" s="23"/>
    </row>
    <row r="928" spans="1:2" x14ac:dyDescent="0.3">
      <c r="A928" s="166"/>
      <c r="B928" s="23"/>
    </row>
    <row r="929" spans="1:2" x14ac:dyDescent="0.3">
      <c r="A929" s="166"/>
      <c r="B929" s="23"/>
    </row>
    <row r="930" spans="1:2" x14ac:dyDescent="0.3">
      <c r="A930" s="166"/>
      <c r="B930" s="23"/>
    </row>
    <row r="931" spans="1:2" x14ac:dyDescent="0.3">
      <c r="A931" s="166"/>
      <c r="B931" s="23"/>
    </row>
    <row r="932" spans="1:2" x14ac:dyDescent="0.3">
      <c r="A932" s="166"/>
      <c r="B932" s="23"/>
    </row>
    <row r="933" spans="1:2" x14ac:dyDescent="0.3">
      <c r="A933" s="166"/>
      <c r="B933" s="23"/>
    </row>
    <row r="934" spans="1:2" x14ac:dyDescent="0.3">
      <c r="A934" s="166"/>
      <c r="B934" s="23"/>
    </row>
    <row r="935" spans="1:2" x14ac:dyDescent="0.3">
      <c r="A935" s="166"/>
      <c r="B935" s="23"/>
    </row>
    <row r="936" spans="1:2" x14ac:dyDescent="0.3">
      <c r="A936" s="166"/>
      <c r="B936" s="23"/>
    </row>
    <row r="937" spans="1:2" x14ac:dyDescent="0.3">
      <c r="A937" s="166"/>
      <c r="B937" s="23"/>
    </row>
    <row r="938" spans="1:2" x14ac:dyDescent="0.3">
      <c r="A938" s="166"/>
      <c r="B938" s="23"/>
    </row>
    <row r="939" spans="1:2" x14ac:dyDescent="0.3">
      <c r="A939" s="166"/>
      <c r="B939" s="23"/>
    </row>
    <row r="940" spans="1:2" x14ac:dyDescent="0.3">
      <c r="A940" s="166"/>
      <c r="B940" s="23"/>
    </row>
    <row r="941" spans="1:2" x14ac:dyDescent="0.3">
      <c r="A941" s="166"/>
      <c r="B941" s="23"/>
    </row>
    <row r="942" spans="1:2" x14ac:dyDescent="0.3">
      <c r="A942" s="166"/>
      <c r="B942" s="23"/>
    </row>
    <row r="943" spans="1:2" x14ac:dyDescent="0.3">
      <c r="A943" s="166"/>
      <c r="B943" s="23"/>
    </row>
    <row r="944" spans="1:2" x14ac:dyDescent="0.3">
      <c r="A944" s="166"/>
      <c r="B944" s="23"/>
    </row>
    <row r="945" spans="1:2" x14ac:dyDescent="0.3">
      <c r="A945" s="166"/>
      <c r="B945" s="23"/>
    </row>
    <row r="946" spans="1:2" x14ac:dyDescent="0.3">
      <c r="A946" s="166"/>
      <c r="B946" s="23"/>
    </row>
    <row r="947" spans="1:2" x14ac:dyDescent="0.3">
      <c r="A947" s="166"/>
      <c r="B947" s="23"/>
    </row>
    <row r="948" spans="1:2" x14ac:dyDescent="0.3">
      <c r="A948" s="166"/>
      <c r="B948" s="23"/>
    </row>
    <row r="949" spans="1:2" x14ac:dyDescent="0.3">
      <c r="A949" s="166"/>
      <c r="B949" s="23"/>
    </row>
    <row r="950" spans="1:2" x14ac:dyDescent="0.3">
      <c r="A950" s="166"/>
      <c r="B950" s="23"/>
    </row>
    <row r="951" spans="1:2" x14ac:dyDescent="0.3">
      <c r="A951" s="166"/>
      <c r="B951" s="23"/>
    </row>
    <row r="952" spans="1:2" x14ac:dyDescent="0.3">
      <c r="A952" s="166"/>
      <c r="B952" s="23"/>
    </row>
    <row r="953" spans="1:2" x14ac:dyDescent="0.3">
      <c r="A953" s="166"/>
      <c r="B953" s="23"/>
    </row>
    <row r="954" spans="1:2" x14ac:dyDescent="0.3">
      <c r="A954" s="166"/>
      <c r="B954" s="23"/>
    </row>
    <row r="955" spans="1:2" x14ac:dyDescent="0.3">
      <c r="A955" s="166"/>
      <c r="B955" s="23"/>
    </row>
    <row r="956" spans="1:2" x14ac:dyDescent="0.3">
      <c r="A956" s="166"/>
      <c r="B956" s="23"/>
    </row>
    <row r="957" spans="1:2" x14ac:dyDescent="0.3">
      <c r="A957" s="166"/>
      <c r="B957" s="23"/>
    </row>
    <row r="958" spans="1:2" x14ac:dyDescent="0.3">
      <c r="A958" s="166"/>
      <c r="B958" s="23"/>
    </row>
    <row r="959" spans="1:2" x14ac:dyDescent="0.3">
      <c r="A959" s="166"/>
      <c r="B959" s="23"/>
    </row>
    <row r="960" spans="1:2" x14ac:dyDescent="0.3">
      <c r="A960" s="166"/>
      <c r="B960" s="23"/>
    </row>
    <row r="961" spans="1:2" x14ac:dyDescent="0.3">
      <c r="A961" s="166"/>
      <c r="B961" s="23"/>
    </row>
    <row r="962" spans="1:2" x14ac:dyDescent="0.3">
      <c r="A962" s="166"/>
      <c r="B962" s="23"/>
    </row>
    <row r="963" spans="1:2" x14ac:dyDescent="0.3">
      <c r="A963" s="166"/>
      <c r="B963" s="23"/>
    </row>
    <row r="964" spans="1:2" x14ac:dyDescent="0.3">
      <c r="A964" s="166"/>
      <c r="B964" s="23"/>
    </row>
    <row r="965" spans="1:2" x14ac:dyDescent="0.3">
      <c r="A965" s="166"/>
      <c r="B965" s="23"/>
    </row>
    <row r="966" spans="1:2" x14ac:dyDescent="0.3">
      <c r="A966" s="166"/>
      <c r="B966" s="23"/>
    </row>
    <row r="967" spans="1:2" x14ac:dyDescent="0.3">
      <c r="A967" s="166"/>
      <c r="B967" s="23"/>
    </row>
    <row r="968" spans="1:2" x14ac:dyDescent="0.3">
      <c r="A968" s="166"/>
      <c r="B968" s="23"/>
    </row>
    <row r="969" spans="1:2" x14ac:dyDescent="0.3">
      <c r="A969" s="166"/>
      <c r="B969" s="23"/>
    </row>
    <row r="970" spans="1:2" x14ac:dyDescent="0.3">
      <c r="A970" s="166"/>
      <c r="B970" s="23"/>
    </row>
    <row r="971" spans="1:2" x14ac:dyDescent="0.3">
      <c r="A971" s="166"/>
      <c r="B971" s="23"/>
    </row>
    <row r="972" spans="1:2" x14ac:dyDescent="0.3">
      <c r="A972" s="166"/>
      <c r="B972" s="23"/>
    </row>
    <row r="973" spans="1:2" x14ac:dyDescent="0.3">
      <c r="A973" s="166"/>
      <c r="B973" s="23"/>
    </row>
    <row r="974" spans="1:2" x14ac:dyDescent="0.3">
      <c r="A974" s="166"/>
      <c r="B974" s="23"/>
    </row>
    <row r="975" spans="1:2" x14ac:dyDescent="0.3">
      <c r="A975" s="166"/>
      <c r="B975" s="23"/>
    </row>
    <row r="976" spans="1:2" x14ac:dyDescent="0.3">
      <c r="A976" s="166"/>
      <c r="B976" s="23"/>
    </row>
    <row r="977" spans="1:2" x14ac:dyDescent="0.3">
      <c r="A977" s="166"/>
      <c r="B977" s="23"/>
    </row>
    <row r="978" spans="1:2" x14ac:dyDescent="0.3">
      <c r="A978" s="166"/>
      <c r="B978" s="23"/>
    </row>
    <row r="979" spans="1:2" x14ac:dyDescent="0.3">
      <c r="A979" s="166"/>
      <c r="B979" s="23"/>
    </row>
    <row r="980" spans="1:2" x14ac:dyDescent="0.3">
      <c r="A980" s="166"/>
      <c r="B980" s="23"/>
    </row>
    <row r="981" spans="1:2" x14ac:dyDescent="0.3">
      <c r="A981" s="166"/>
      <c r="B981" s="23"/>
    </row>
    <row r="982" spans="1:2" x14ac:dyDescent="0.3">
      <c r="A982" s="166"/>
      <c r="B982" s="23"/>
    </row>
    <row r="983" spans="1:2" x14ac:dyDescent="0.3">
      <c r="A983" s="166"/>
      <c r="B983" s="23"/>
    </row>
    <row r="984" spans="1:2" x14ac:dyDescent="0.3">
      <c r="A984" s="166"/>
      <c r="B984" s="23"/>
    </row>
    <row r="985" spans="1:2" x14ac:dyDescent="0.3">
      <c r="A985" s="166"/>
      <c r="B985" s="23"/>
    </row>
    <row r="986" spans="1:2" x14ac:dyDescent="0.3">
      <c r="A986" s="166"/>
      <c r="B986" s="23"/>
    </row>
    <row r="987" spans="1:2" x14ac:dyDescent="0.3">
      <c r="A987" s="166"/>
      <c r="B987" s="23"/>
    </row>
    <row r="988" spans="1:2" x14ac:dyDescent="0.3">
      <c r="A988" s="166"/>
      <c r="B988" s="23"/>
    </row>
    <row r="989" spans="1:2" x14ac:dyDescent="0.3">
      <c r="A989" s="166"/>
      <c r="B989" s="23"/>
    </row>
    <row r="990" spans="1:2" x14ac:dyDescent="0.3">
      <c r="A990" s="166"/>
      <c r="B990" s="23"/>
    </row>
    <row r="991" spans="1:2" x14ac:dyDescent="0.3">
      <c r="A991" s="166"/>
      <c r="B991" s="23"/>
    </row>
    <row r="992" spans="1:2" x14ac:dyDescent="0.3">
      <c r="A992" s="166"/>
      <c r="B992" s="23"/>
    </row>
    <row r="993" spans="1:2" x14ac:dyDescent="0.3">
      <c r="A993" s="166"/>
      <c r="B993" s="23"/>
    </row>
    <row r="994" spans="1:2" x14ac:dyDescent="0.3">
      <c r="A994" s="166"/>
      <c r="B994" s="23"/>
    </row>
    <row r="995" spans="1:2" x14ac:dyDescent="0.3">
      <c r="A995" s="166"/>
      <c r="B995" s="23"/>
    </row>
    <row r="996" spans="1:2" x14ac:dyDescent="0.3">
      <c r="A996" s="166"/>
      <c r="B996" s="23"/>
    </row>
    <row r="997" spans="1:2" x14ac:dyDescent="0.3">
      <c r="A997" s="166"/>
      <c r="B997" s="23"/>
    </row>
    <row r="998" spans="1:2" x14ac:dyDescent="0.3">
      <c r="A998" s="166"/>
      <c r="B998" s="23"/>
    </row>
    <row r="999" spans="1:2" x14ac:dyDescent="0.3">
      <c r="A999" s="166"/>
      <c r="B999" s="23"/>
    </row>
    <row r="1000" spans="1:2" x14ac:dyDescent="0.3">
      <c r="A1000" s="166"/>
      <c r="B1000" s="23"/>
    </row>
    <row r="1001" spans="1:2" x14ac:dyDescent="0.3">
      <c r="A1001" s="166"/>
      <c r="B1001" s="23"/>
    </row>
    <row r="1002" spans="1:2" x14ac:dyDescent="0.3">
      <c r="A1002" s="166"/>
      <c r="B1002" s="23"/>
    </row>
    <row r="1003" spans="1:2" x14ac:dyDescent="0.3">
      <c r="A1003" s="166"/>
      <c r="B1003" s="23"/>
    </row>
    <row r="1004" spans="1:2" x14ac:dyDescent="0.3">
      <c r="A1004" s="166"/>
      <c r="B1004" s="23"/>
    </row>
    <row r="1005" spans="1:2" x14ac:dyDescent="0.3">
      <c r="A1005" s="166"/>
      <c r="B1005" s="23"/>
    </row>
    <row r="1006" spans="1:2" x14ac:dyDescent="0.3">
      <c r="A1006" s="166"/>
      <c r="B1006" s="23"/>
    </row>
    <row r="1007" spans="1:2" x14ac:dyDescent="0.3">
      <c r="A1007" s="166"/>
      <c r="B1007" s="23"/>
    </row>
    <row r="1008" spans="1:2" x14ac:dyDescent="0.3">
      <c r="A1008" s="166"/>
      <c r="B1008" s="23"/>
    </row>
    <row r="1009" spans="1:2" x14ac:dyDescent="0.3">
      <c r="A1009" s="166"/>
      <c r="B1009" s="23"/>
    </row>
    <row r="1010" spans="1:2" x14ac:dyDescent="0.3">
      <c r="A1010" s="166"/>
      <c r="B1010" s="23"/>
    </row>
    <row r="1011" spans="1:2" x14ac:dyDescent="0.3">
      <c r="A1011" s="166"/>
      <c r="B1011" s="23"/>
    </row>
    <row r="1012" spans="1:2" x14ac:dyDescent="0.3">
      <c r="A1012" s="166"/>
      <c r="B1012" s="23"/>
    </row>
    <row r="1013" spans="1:2" x14ac:dyDescent="0.3">
      <c r="A1013" s="166"/>
      <c r="B1013" s="23"/>
    </row>
    <row r="1014" spans="1:2" x14ac:dyDescent="0.3">
      <c r="A1014" s="166"/>
      <c r="B1014" s="23"/>
    </row>
    <row r="1015" spans="1:2" x14ac:dyDescent="0.3">
      <c r="A1015" s="166"/>
      <c r="B1015" s="23"/>
    </row>
    <row r="1016" spans="1:2" x14ac:dyDescent="0.3">
      <c r="A1016" s="166"/>
      <c r="B1016" s="23"/>
    </row>
    <row r="1017" spans="1:2" x14ac:dyDescent="0.3">
      <c r="A1017" s="166"/>
      <c r="B1017" s="23"/>
    </row>
    <row r="1018" spans="1:2" x14ac:dyDescent="0.3">
      <c r="A1018" s="166"/>
      <c r="B1018" s="23"/>
    </row>
    <row r="1019" spans="1:2" x14ac:dyDescent="0.3">
      <c r="A1019" s="166"/>
      <c r="B1019" s="23"/>
    </row>
    <row r="1020" spans="1:2" x14ac:dyDescent="0.3">
      <c r="A1020" s="166"/>
      <c r="B1020" s="23"/>
    </row>
    <row r="1021" spans="1:2" x14ac:dyDescent="0.3">
      <c r="A1021" s="166"/>
      <c r="B1021" s="23"/>
    </row>
    <row r="1022" spans="1:2" x14ac:dyDescent="0.3">
      <c r="A1022" s="166"/>
      <c r="B1022" s="23"/>
    </row>
    <row r="1023" spans="1:2" x14ac:dyDescent="0.3">
      <c r="A1023" s="166"/>
      <c r="B1023" s="23"/>
    </row>
    <row r="1024" spans="1:2" x14ac:dyDescent="0.3">
      <c r="A1024" s="166"/>
      <c r="B1024" s="23"/>
    </row>
    <row r="1025" spans="1:2" x14ac:dyDescent="0.3">
      <c r="A1025" s="166"/>
      <c r="B1025" s="23"/>
    </row>
    <row r="1026" spans="1:2" x14ac:dyDescent="0.3">
      <c r="A1026" s="166"/>
      <c r="B1026" s="23"/>
    </row>
    <row r="1027" spans="1:2" x14ac:dyDescent="0.3">
      <c r="A1027" s="166"/>
      <c r="B1027" s="23"/>
    </row>
    <row r="1028" spans="1:2" x14ac:dyDescent="0.3">
      <c r="A1028" s="166"/>
      <c r="B1028" s="23"/>
    </row>
    <row r="1029" spans="1:2" x14ac:dyDescent="0.3">
      <c r="A1029" s="166"/>
      <c r="B1029" s="23"/>
    </row>
    <row r="1030" spans="1:2" x14ac:dyDescent="0.3">
      <c r="A1030" s="166"/>
      <c r="B1030" s="23"/>
    </row>
    <row r="1031" spans="1:2" x14ac:dyDescent="0.3">
      <c r="A1031" s="166"/>
      <c r="B1031" s="23"/>
    </row>
    <row r="1032" spans="1:2" x14ac:dyDescent="0.3">
      <c r="A1032" s="166"/>
      <c r="B1032" s="23"/>
    </row>
    <row r="1033" spans="1:2" x14ac:dyDescent="0.3">
      <c r="A1033" s="166"/>
      <c r="B1033" s="23"/>
    </row>
    <row r="1034" spans="1:2" x14ac:dyDescent="0.3">
      <c r="A1034" s="166"/>
      <c r="B1034" s="23"/>
    </row>
    <row r="1035" spans="1:2" x14ac:dyDescent="0.3">
      <c r="A1035" s="166"/>
      <c r="B1035" s="23"/>
    </row>
    <row r="1036" spans="1:2" x14ac:dyDescent="0.3">
      <c r="A1036" s="166"/>
      <c r="B1036" s="23"/>
    </row>
    <row r="1037" spans="1:2" x14ac:dyDescent="0.3">
      <c r="A1037" s="166"/>
      <c r="B1037" s="23"/>
    </row>
    <row r="1038" spans="1:2" x14ac:dyDescent="0.3">
      <c r="A1038" s="166"/>
      <c r="B1038" s="23"/>
    </row>
    <row r="1039" spans="1:2" x14ac:dyDescent="0.3">
      <c r="A1039" s="166"/>
      <c r="B1039" s="23"/>
    </row>
    <row r="1040" spans="1:2" x14ac:dyDescent="0.3">
      <c r="A1040" s="166"/>
      <c r="B1040" s="23"/>
    </row>
    <row r="1041" spans="1:2" x14ac:dyDescent="0.3">
      <c r="A1041" s="166"/>
      <c r="B1041" s="23"/>
    </row>
    <row r="1042" spans="1:2" x14ac:dyDescent="0.3">
      <c r="A1042" s="166"/>
      <c r="B1042" s="23"/>
    </row>
    <row r="1043" spans="1:2" x14ac:dyDescent="0.3">
      <c r="A1043" s="166"/>
      <c r="B1043" s="23"/>
    </row>
    <row r="1044" spans="1:2" x14ac:dyDescent="0.3">
      <c r="A1044" s="166"/>
      <c r="B1044" s="23"/>
    </row>
    <row r="1045" spans="1:2" x14ac:dyDescent="0.3">
      <c r="A1045" s="166"/>
      <c r="B1045" s="23"/>
    </row>
    <row r="1046" spans="1:2" x14ac:dyDescent="0.3">
      <c r="A1046" s="166"/>
      <c r="B1046" s="23"/>
    </row>
    <row r="1047" spans="1:2" x14ac:dyDescent="0.3">
      <c r="A1047" s="166"/>
      <c r="B1047" s="23"/>
    </row>
    <row r="1048" spans="1:2" x14ac:dyDescent="0.3">
      <c r="A1048" s="166"/>
      <c r="B1048" s="23"/>
    </row>
    <row r="1049" spans="1:2" x14ac:dyDescent="0.3">
      <c r="A1049" s="166"/>
      <c r="B1049" s="23"/>
    </row>
    <row r="1050" spans="1:2" x14ac:dyDescent="0.3">
      <c r="A1050" s="166"/>
      <c r="B1050" s="23"/>
    </row>
    <row r="1051" spans="1:2" x14ac:dyDescent="0.3">
      <c r="A1051" s="166"/>
      <c r="B1051" s="23"/>
    </row>
    <row r="1052" spans="1:2" x14ac:dyDescent="0.3">
      <c r="A1052" s="166"/>
      <c r="B1052" s="23"/>
    </row>
    <row r="1053" spans="1:2" x14ac:dyDescent="0.3">
      <c r="A1053" s="166"/>
      <c r="B1053" s="23"/>
    </row>
    <row r="1054" spans="1:2" x14ac:dyDescent="0.3">
      <c r="A1054" s="166"/>
      <c r="B1054" s="23"/>
    </row>
    <row r="1055" spans="1:2" x14ac:dyDescent="0.3">
      <c r="A1055" s="166"/>
      <c r="B1055" s="23"/>
    </row>
    <row r="1056" spans="1:2" x14ac:dyDescent="0.3">
      <c r="A1056" s="166"/>
      <c r="B1056" s="23"/>
    </row>
    <row r="1057" spans="1:2" x14ac:dyDescent="0.3">
      <c r="A1057" s="166"/>
      <c r="B1057" s="23"/>
    </row>
    <row r="1058" spans="1:2" x14ac:dyDescent="0.3">
      <c r="A1058" s="166"/>
      <c r="B1058" s="23"/>
    </row>
    <row r="1059" spans="1:2" x14ac:dyDescent="0.3">
      <c r="A1059" s="166"/>
      <c r="B1059" s="23"/>
    </row>
    <row r="1060" spans="1:2" x14ac:dyDescent="0.3">
      <c r="A1060" s="166"/>
      <c r="B1060" s="23"/>
    </row>
    <row r="1061" spans="1:2" x14ac:dyDescent="0.3">
      <c r="A1061" s="166"/>
      <c r="B1061" s="23"/>
    </row>
    <row r="1062" spans="1:2" x14ac:dyDescent="0.3">
      <c r="A1062" s="166"/>
      <c r="B1062" s="23"/>
    </row>
    <row r="1063" spans="1:2" x14ac:dyDescent="0.3">
      <c r="A1063" s="166"/>
      <c r="B1063" s="23"/>
    </row>
    <row r="1064" spans="1:2" x14ac:dyDescent="0.3">
      <c r="A1064" s="166"/>
      <c r="B1064" s="23"/>
    </row>
    <row r="1065" spans="1:2" x14ac:dyDescent="0.3">
      <c r="A1065" s="166"/>
      <c r="B1065" s="23"/>
    </row>
    <row r="1066" spans="1:2" x14ac:dyDescent="0.3">
      <c r="A1066" s="166"/>
      <c r="B1066" s="23"/>
    </row>
    <row r="1067" spans="1:2" x14ac:dyDescent="0.3">
      <c r="A1067" s="166"/>
      <c r="B1067" s="23"/>
    </row>
    <row r="1068" spans="1:2" x14ac:dyDescent="0.3">
      <c r="A1068" s="166"/>
      <c r="B1068" s="23"/>
    </row>
    <row r="1069" spans="1:2" x14ac:dyDescent="0.3">
      <c r="A1069" s="166"/>
      <c r="B1069" s="23"/>
    </row>
    <row r="1070" spans="1:2" x14ac:dyDescent="0.3">
      <c r="A1070" s="166"/>
      <c r="B1070" s="23"/>
    </row>
    <row r="1071" spans="1:2" x14ac:dyDescent="0.3">
      <c r="A1071" s="166"/>
      <c r="B1071" s="23"/>
    </row>
    <row r="1072" spans="1:2" x14ac:dyDescent="0.3">
      <c r="A1072" s="166"/>
      <c r="B1072" s="23"/>
    </row>
    <row r="1073" spans="1:2" x14ac:dyDescent="0.3">
      <c r="A1073" s="166"/>
      <c r="B1073" s="23"/>
    </row>
    <row r="1074" spans="1:2" x14ac:dyDescent="0.3">
      <c r="A1074" s="166"/>
      <c r="B1074" s="23"/>
    </row>
    <row r="1075" spans="1:2" x14ac:dyDescent="0.3">
      <c r="A1075" s="166"/>
      <c r="B1075" s="23"/>
    </row>
    <row r="1076" spans="1:2" x14ac:dyDescent="0.3">
      <c r="A1076" s="166"/>
      <c r="B1076" s="23"/>
    </row>
    <row r="1077" spans="1:2" x14ac:dyDescent="0.3">
      <c r="A1077" s="166"/>
      <c r="B1077" s="23"/>
    </row>
    <row r="1078" spans="1:2" x14ac:dyDescent="0.3">
      <c r="A1078" s="166"/>
      <c r="B1078" s="23"/>
    </row>
    <row r="1079" spans="1:2" x14ac:dyDescent="0.3">
      <c r="A1079" s="166"/>
      <c r="B1079" s="23"/>
    </row>
    <row r="1080" spans="1:2" x14ac:dyDescent="0.3">
      <c r="A1080" s="166"/>
      <c r="B1080" s="23"/>
    </row>
    <row r="1081" spans="1:2" x14ac:dyDescent="0.3">
      <c r="A1081" s="166"/>
      <c r="B1081" s="23"/>
    </row>
    <row r="1082" spans="1:2" x14ac:dyDescent="0.3">
      <c r="A1082" s="166"/>
      <c r="B1082" s="23"/>
    </row>
    <row r="1083" spans="1:2" x14ac:dyDescent="0.3">
      <c r="A1083" s="166"/>
      <c r="B1083" s="23"/>
    </row>
    <row r="1084" spans="1:2" x14ac:dyDescent="0.3">
      <c r="A1084" s="166"/>
      <c r="B1084" s="23"/>
    </row>
    <row r="1085" spans="1:2" x14ac:dyDescent="0.3">
      <c r="A1085" s="166"/>
      <c r="B1085" s="23"/>
    </row>
    <row r="1086" spans="1:2" x14ac:dyDescent="0.3">
      <c r="A1086" s="166"/>
      <c r="B1086" s="23"/>
    </row>
    <row r="1087" spans="1:2" x14ac:dyDescent="0.3">
      <c r="A1087" s="166"/>
      <c r="B1087" s="23"/>
    </row>
    <row r="1088" spans="1:2" x14ac:dyDescent="0.3">
      <c r="A1088" s="166"/>
      <c r="B1088" s="23"/>
    </row>
    <row r="1089" spans="1:2" x14ac:dyDescent="0.3">
      <c r="A1089" s="166"/>
      <c r="B1089" s="23"/>
    </row>
    <row r="1090" spans="1:2" x14ac:dyDescent="0.3">
      <c r="A1090" s="166"/>
      <c r="B1090" s="23"/>
    </row>
    <row r="1091" spans="1:2" x14ac:dyDescent="0.3">
      <c r="A1091" s="166"/>
      <c r="B1091" s="23"/>
    </row>
    <row r="1092" spans="1:2" x14ac:dyDescent="0.3">
      <c r="A1092" s="166"/>
      <c r="B1092" s="23"/>
    </row>
    <row r="1093" spans="1:2" x14ac:dyDescent="0.3">
      <c r="A1093" s="166"/>
      <c r="B1093" s="23"/>
    </row>
    <row r="1094" spans="1:2" x14ac:dyDescent="0.3">
      <c r="A1094" s="166"/>
      <c r="B1094" s="23"/>
    </row>
    <row r="1095" spans="1:2" x14ac:dyDescent="0.3">
      <c r="A1095" s="166"/>
      <c r="B1095" s="23"/>
    </row>
    <row r="1096" spans="1:2" x14ac:dyDescent="0.3">
      <c r="A1096" s="166"/>
      <c r="B1096" s="23"/>
    </row>
    <row r="1097" spans="1:2" x14ac:dyDescent="0.3">
      <c r="A1097" s="166"/>
      <c r="B1097" s="23"/>
    </row>
    <row r="1098" spans="1:2" x14ac:dyDescent="0.3">
      <c r="A1098" s="166"/>
      <c r="B1098" s="23"/>
    </row>
    <row r="1099" spans="1:2" x14ac:dyDescent="0.3">
      <c r="A1099" s="166"/>
      <c r="B1099" s="23"/>
    </row>
    <row r="1100" spans="1:2" x14ac:dyDescent="0.3">
      <c r="A1100" s="166"/>
      <c r="B1100" s="23"/>
    </row>
    <row r="1101" spans="1:2" x14ac:dyDescent="0.3">
      <c r="A1101" s="166"/>
      <c r="B1101" s="23"/>
    </row>
    <row r="1102" spans="1:2" x14ac:dyDescent="0.3">
      <c r="A1102" s="166"/>
      <c r="B1102" s="23"/>
    </row>
    <row r="1103" spans="1:2" x14ac:dyDescent="0.3">
      <c r="A1103" s="166"/>
      <c r="B1103" s="23"/>
    </row>
    <row r="1104" spans="1:2" x14ac:dyDescent="0.3">
      <c r="A1104" s="166"/>
      <c r="B1104" s="23"/>
    </row>
    <row r="1105" spans="1:2" x14ac:dyDescent="0.3">
      <c r="A1105" s="166"/>
      <c r="B1105" s="23"/>
    </row>
    <row r="1106" spans="1:2" x14ac:dyDescent="0.3">
      <c r="A1106" s="166"/>
      <c r="B1106" s="23"/>
    </row>
    <row r="1107" spans="1:2" x14ac:dyDescent="0.3">
      <c r="A1107" s="166"/>
      <c r="B1107" s="23"/>
    </row>
    <row r="1108" spans="1:2" x14ac:dyDescent="0.3">
      <c r="A1108" s="166"/>
      <c r="B1108" s="23"/>
    </row>
    <row r="1109" spans="1:2" x14ac:dyDescent="0.3">
      <c r="A1109" s="166"/>
      <c r="B1109" s="23"/>
    </row>
    <row r="1110" spans="1:2" x14ac:dyDescent="0.3">
      <c r="A1110" s="166"/>
      <c r="B1110" s="23"/>
    </row>
    <row r="1111" spans="1:2" x14ac:dyDescent="0.3">
      <c r="A1111" s="166"/>
      <c r="B1111" s="23"/>
    </row>
    <row r="1112" spans="1:2" x14ac:dyDescent="0.3">
      <c r="A1112" s="166"/>
      <c r="B1112" s="23"/>
    </row>
    <row r="1113" spans="1:2" x14ac:dyDescent="0.3">
      <c r="A1113" s="166"/>
      <c r="B1113" s="23"/>
    </row>
    <row r="1114" spans="1:2" x14ac:dyDescent="0.3">
      <c r="A1114" s="166"/>
      <c r="B1114" s="23"/>
    </row>
    <row r="1115" spans="1:2" x14ac:dyDescent="0.3">
      <c r="A1115" s="166"/>
      <c r="B1115" s="23"/>
    </row>
    <row r="1116" spans="1:2" x14ac:dyDescent="0.3">
      <c r="A1116" s="166"/>
      <c r="B1116" s="23"/>
    </row>
    <row r="1117" spans="1:2" x14ac:dyDescent="0.3">
      <c r="A1117" s="166"/>
      <c r="B1117" s="23"/>
    </row>
    <row r="1118" spans="1:2" x14ac:dyDescent="0.3">
      <c r="A1118" s="166"/>
      <c r="B1118" s="23"/>
    </row>
    <row r="1119" spans="1:2" x14ac:dyDescent="0.3">
      <c r="A1119" s="166"/>
      <c r="B1119" s="23"/>
    </row>
    <row r="1120" spans="1:2" x14ac:dyDescent="0.3">
      <c r="A1120" s="166"/>
      <c r="B1120" s="23"/>
    </row>
    <row r="1121" spans="1:2" x14ac:dyDescent="0.3">
      <c r="A1121" s="166"/>
      <c r="B1121" s="23"/>
    </row>
    <row r="1122" spans="1:2" x14ac:dyDescent="0.3">
      <c r="A1122" s="166"/>
      <c r="B1122" s="23"/>
    </row>
    <row r="1123" spans="1:2" x14ac:dyDescent="0.3">
      <c r="A1123" s="166"/>
      <c r="B1123" s="23"/>
    </row>
    <row r="1124" spans="1:2" x14ac:dyDescent="0.3">
      <c r="A1124" s="166"/>
      <c r="B1124" s="23"/>
    </row>
    <row r="1125" spans="1:2" x14ac:dyDescent="0.3">
      <c r="A1125" s="166"/>
      <c r="B1125" s="23"/>
    </row>
    <row r="1126" spans="1:2" x14ac:dyDescent="0.3">
      <c r="A1126" s="166"/>
      <c r="B1126" s="23"/>
    </row>
    <row r="1127" spans="1:2" x14ac:dyDescent="0.3">
      <c r="A1127" s="166"/>
      <c r="B1127" s="23"/>
    </row>
    <row r="1128" spans="1:2" x14ac:dyDescent="0.3">
      <c r="A1128" s="166"/>
      <c r="B1128" s="23"/>
    </row>
    <row r="1129" spans="1:2" x14ac:dyDescent="0.3">
      <c r="A1129" s="166"/>
      <c r="B1129" s="23"/>
    </row>
    <row r="1130" spans="1:2" x14ac:dyDescent="0.3">
      <c r="A1130" s="166"/>
      <c r="B1130" s="23"/>
    </row>
    <row r="1131" spans="1:2" x14ac:dyDescent="0.3">
      <c r="A1131" s="166"/>
      <c r="B1131" s="23"/>
    </row>
    <row r="1132" spans="1:2" x14ac:dyDescent="0.3">
      <c r="A1132" s="166"/>
      <c r="B1132" s="23"/>
    </row>
    <row r="1133" spans="1:2" x14ac:dyDescent="0.3">
      <c r="A1133" s="166"/>
      <c r="B1133" s="23"/>
    </row>
    <row r="1134" spans="1:2" x14ac:dyDescent="0.3">
      <c r="A1134" s="166"/>
      <c r="B1134" s="23"/>
    </row>
    <row r="1135" spans="1:2" x14ac:dyDescent="0.3">
      <c r="A1135" s="166"/>
      <c r="B1135" s="23"/>
    </row>
    <row r="1136" spans="1:2" x14ac:dyDescent="0.3">
      <c r="A1136" s="166"/>
      <c r="B1136" s="23"/>
    </row>
    <row r="1137" spans="1:2" x14ac:dyDescent="0.3">
      <c r="A1137" s="166"/>
      <c r="B1137" s="23"/>
    </row>
    <row r="1138" spans="1:2" x14ac:dyDescent="0.3">
      <c r="A1138" s="166"/>
      <c r="B1138" s="23"/>
    </row>
    <row r="1139" spans="1:2" x14ac:dyDescent="0.3">
      <c r="A1139" s="166"/>
      <c r="B1139" s="23"/>
    </row>
    <row r="1140" spans="1:2" x14ac:dyDescent="0.3">
      <c r="A1140" s="166"/>
      <c r="B1140" s="23"/>
    </row>
    <row r="1141" spans="1:2" x14ac:dyDescent="0.3">
      <c r="A1141" s="166"/>
      <c r="B1141" s="23"/>
    </row>
    <row r="1142" spans="1:2" x14ac:dyDescent="0.3">
      <c r="A1142" s="166"/>
      <c r="B1142" s="23"/>
    </row>
    <row r="1143" spans="1:2" x14ac:dyDescent="0.3">
      <c r="A1143" s="166"/>
      <c r="B1143" s="23"/>
    </row>
    <row r="1144" spans="1:2" x14ac:dyDescent="0.3">
      <c r="A1144" s="166"/>
      <c r="B1144" s="23"/>
    </row>
    <row r="1145" spans="1:2" x14ac:dyDescent="0.3">
      <c r="A1145" s="166"/>
      <c r="B1145" s="23"/>
    </row>
    <row r="1146" spans="1:2" x14ac:dyDescent="0.3">
      <c r="A1146" s="166"/>
      <c r="B1146" s="23"/>
    </row>
    <row r="1147" spans="1:2" x14ac:dyDescent="0.3">
      <c r="A1147" s="166"/>
      <c r="B1147" s="23"/>
    </row>
    <row r="1148" spans="1:2" x14ac:dyDescent="0.3">
      <c r="A1148" s="166"/>
      <c r="B1148" s="23"/>
    </row>
    <row r="1149" spans="1:2" x14ac:dyDescent="0.3">
      <c r="A1149" s="166"/>
      <c r="B1149" s="23"/>
    </row>
    <row r="1150" spans="1:2" x14ac:dyDescent="0.3">
      <c r="A1150" s="166"/>
      <c r="B1150" s="23"/>
    </row>
    <row r="1151" spans="1:2" x14ac:dyDescent="0.3">
      <c r="A1151" s="166"/>
      <c r="B1151" s="23"/>
    </row>
    <row r="1152" spans="1:2" x14ac:dyDescent="0.3">
      <c r="A1152" s="166"/>
      <c r="B1152" s="23"/>
    </row>
    <row r="1153" spans="1:2" x14ac:dyDescent="0.3">
      <c r="A1153" s="166"/>
      <c r="B1153" s="23"/>
    </row>
    <row r="1154" spans="1:2" x14ac:dyDescent="0.3">
      <c r="A1154" s="166"/>
      <c r="B1154" s="23"/>
    </row>
    <row r="1155" spans="1:2" x14ac:dyDescent="0.3">
      <c r="A1155" s="166"/>
      <c r="B1155" s="23"/>
    </row>
    <row r="1156" spans="1:2" x14ac:dyDescent="0.3">
      <c r="A1156" s="166"/>
      <c r="B1156" s="23"/>
    </row>
    <row r="1157" spans="1:2" x14ac:dyDescent="0.3">
      <c r="A1157" s="166"/>
      <c r="B1157" s="23"/>
    </row>
    <row r="1158" spans="1:2" x14ac:dyDescent="0.3">
      <c r="A1158" s="166"/>
      <c r="B1158" s="23"/>
    </row>
    <row r="1159" spans="1:2" x14ac:dyDescent="0.3">
      <c r="A1159" s="166"/>
      <c r="B1159" s="23"/>
    </row>
    <row r="1160" spans="1:2" x14ac:dyDescent="0.3">
      <c r="A1160" s="166"/>
      <c r="B1160" s="23"/>
    </row>
    <row r="1161" spans="1:2" x14ac:dyDescent="0.3">
      <c r="A1161" s="166"/>
      <c r="B1161" s="23"/>
    </row>
    <row r="1162" spans="1:2" x14ac:dyDescent="0.3">
      <c r="A1162" s="166"/>
      <c r="B1162" s="23"/>
    </row>
    <row r="1163" spans="1:2" x14ac:dyDescent="0.3">
      <c r="A1163" s="166"/>
      <c r="B1163" s="23"/>
    </row>
    <row r="1164" spans="1:2" x14ac:dyDescent="0.3">
      <c r="A1164" s="166"/>
      <c r="B1164" s="23"/>
    </row>
    <row r="1165" spans="1:2" x14ac:dyDescent="0.3">
      <c r="A1165" s="166"/>
      <c r="B1165" s="23"/>
    </row>
    <row r="1166" spans="1:2" x14ac:dyDescent="0.3">
      <c r="A1166" s="166"/>
      <c r="B1166" s="23"/>
    </row>
    <row r="1167" spans="1:2" x14ac:dyDescent="0.3">
      <c r="A1167" s="166"/>
      <c r="B1167" s="23"/>
    </row>
    <row r="1168" spans="1:2" x14ac:dyDescent="0.3">
      <c r="A1168" s="166"/>
      <c r="B1168" s="23"/>
    </row>
    <row r="1169" spans="1:2" x14ac:dyDescent="0.3">
      <c r="A1169" s="166"/>
      <c r="B1169" s="23"/>
    </row>
    <row r="1170" spans="1:2" x14ac:dyDescent="0.3">
      <c r="A1170" s="166"/>
      <c r="B1170" s="23"/>
    </row>
    <row r="1171" spans="1:2" x14ac:dyDescent="0.3">
      <c r="A1171" s="166"/>
      <c r="B1171" s="23"/>
    </row>
    <row r="1172" spans="1:2" x14ac:dyDescent="0.3">
      <c r="A1172" s="166"/>
      <c r="B1172" s="23"/>
    </row>
    <row r="1173" spans="1:2" x14ac:dyDescent="0.3">
      <c r="A1173" s="166"/>
      <c r="B1173" s="23"/>
    </row>
    <row r="1174" spans="1:2" x14ac:dyDescent="0.3">
      <c r="A1174" s="166"/>
      <c r="B1174" s="23"/>
    </row>
    <row r="1175" spans="1:2" x14ac:dyDescent="0.3">
      <c r="A1175" s="166"/>
      <c r="B1175" s="23"/>
    </row>
    <row r="1176" spans="1:2" x14ac:dyDescent="0.3">
      <c r="A1176" s="166"/>
      <c r="B1176" s="23"/>
    </row>
    <row r="1177" spans="1:2" x14ac:dyDescent="0.3">
      <c r="A1177" s="166"/>
      <c r="B1177" s="23"/>
    </row>
    <row r="1178" spans="1:2" x14ac:dyDescent="0.3">
      <c r="A1178" s="166"/>
      <c r="B1178" s="23"/>
    </row>
    <row r="1179" spans="1:2" x14ac:dyDescent="0.3">
      <c r="A1179" s="166"/>
      <c r="B1179" s="23"/>
    </row>
    <row r="1180" spans="1:2" x14ac:dyDescent="0.3">
      <c r="A1180" s="166"/>
      <c r="B1180" s="23"/>
    </row>
    <row r="1181" spans="1:2" x14ac:dyDescent="0.3">
      <c r="A1181" s="166"/>
      <c r="B1181" s="23"/>
    </row>
    <row r="1182" spans="1:2" x14ac:dyDescent="0.3">
      <c r="A1182" s="166"/>
      <c r="B1182" s="23"/>
    </row>
    <row r="1183" spans="1:2" x14ac:dyDescent="0.3">
      <c r="A1183" s="166"/>
      <c r="B1183" s="23"/>
    </row>
    <row r="1184" spans="1:2" x14ac:dyDescent="0.3">
      <c r="A1184" s="166"/>
      <c r="B1184" s="23"/>
    </row>
    <row r="1185" spans="1:2" x14ac:dyDescent="0.3">
      <c r="A1185" s="166"/>
      <c r="B1185" s="23"/>
    </row>
    <row r="1186" spans="1:2" x14ac:dyDescent="0.3">
      <c r="A1186" s="166"/>
      <c r="B1186" s="23"/>
    </row>
    <row r="1187" spans="1:2" x14ac:dyDescent="0.3">
      <c r="A1187" s="166"/>
      <c r="B1187" s="23"/>
    </row>
    <row r="1188" spans="1:2" x14ac:dyDescent="0.3">
      <c r="A1188" s="166"/>
      <c r="B1188" s="23"/>
    </row>
    <row r="1189" spans="1:2" x14ac:dyDescent="0.3">
      <c r="A1189" s="166"/>
      <c r="B1189" s="23"/>
    </row>
    <row r="1190" spans="1:2" x14ac:dyDescent="0.3">
      <c r="A1190" s="166"/>
      <c r="B1190" s="23"/>
    </row>
    <row r="1191" spans="1:2" x14ac:dyDescent="0.3">
      <c r="A1191" s="166"/>
      <c r="B1191" s="23"/>
    </row>
    <row r="1192" spans="1:2" x14ac:dyDescent="0.3">
      <c r="A1192" s="166"/>
      <c r="B1192" s="23"/>
    </row>
    <row r="1193" spans="1:2" x14ac:dyDescent="0.3">
      <c r="A1193" s="166"/>
      <c r="B1193" s="23"/>
    </row>
    <row r="1194" spans="1:2" x14ac:dyDescent="0.3">
      <c r="A1194" s="166"/>
      <c r="B1194" s="23"/>
    </row>
    <row r="1195" spans="1:2" x14ac:dyDescent="0.3">
      <c r="A1195" s="166"/>
      <c r="B1195" s="23"/>
    </row>
    <row r="1196" spans="1:2" x14ac:dyDescent="0.3">
      <c r="A1196" s="166"/>
      <c r="B1196" s="23"/>
    </row>
    <row r="1197" spans="1:2" x14ac:dyDescent="0.3">
      <c r="A1197" s="166"/>
      <c r="B1197" s="23"/>
    </row>
    <row r="1198" spans="1:2" x14ac:dyDescent="0.3">
      <c r="A1198" s="166"/>
      <c r="B1198" s="23"/>
    </row>
    <row r="1199" spans="1:2" x14ac:dyDescent="0.3">
      <c r="A1199" s="166"/>
      <c r="B1199" s="23"/>
    </row>
    <row r="1200" spans="1:2" x14ac:dyDescent="0.3">
      <c r="A1200" s="166"/>
      <c r="B1200" s="23"/>
    </row>
    <row r="1201" spans="1:2" x14ac:dyDescent="0.3">
      <c r="A1201" s="166"/>
      <c r="B1201" s="23"/>
    </row>
    <row r="1202" spans="1:2" x14ac:dyDescent="0.3">
      <c r="A1202" s="166"/>
      <c r="B1202" s="23"/>
    </row>
    <row r="1203" spans="1:2" x14ac:dyDescent="0.3">
      <c r="A1203" s="166"/>
      <c r="B1203" s="23"/>
    </row>
    <row r="1204" spans="1:2" x14ac:dyDescent="0.3">
      <c r="A1204" s="166"/>
      <c r="B1204" s="23"/>
    </row>
    <row r="1205" spans="1:2" x14ac:dyDescent="0.3">
      <c r="A1205" s="166"/>
      <c r="B1205" s="23"/>
    </row>
    <row r="1206" spans="1:2" x14ac:dyDescent="0.3">
      <c r="A1206" s="166"/>
      <c r="B1206" s="23"/>
    </row>
    <row r="1207" spans="1:2" x14ac:dyDescent="0.3">
      <c r="A1207" s="166"/>
      <c r="B1207" s="23"/>
    </row>
    <row r="1208" spans="1:2" x14ac:dyDescent="0.3">
      <c r="A1208" s="166"/>
      <c r="B1208" s="23"/>
    </row>
    <row r="1209" spans="1:2" x14ac:dyDescent="0.3">
      <c r="A1209" s="166"/>
      <c r="B1209" s="23"/>
    </row>
    <row r="1210" spans="1:2" x14ac:dyDescent="0.3">
      <c r="A1210" s="166"/>
      <c r="B1210" s="23"/>
    </row>
    <row r="1211" spans="1:2" x14ac:dyDescent="0.3">
      <c r="A1211" s="166"/>
      <c r="B1211" s="23"/>
    </row>
    <row r="1212" spans="1:2" x14ac:dyDescent="0.3">
      <c r="A1212" s="166"/>
      <c r="B1212" s="23"/>
    </row>
    <row r="1213" spans="1:2" x14ac:dyDescent="0.3">
      <c r="A1213" s="166"/>
      <c r="B1213" s="23"/>
    </row>
    <row r="1214" spans="1:2" x14ac:dyDescent="0.3">
      <c r="A1214" s="166"/>
      <c r="B1214" s="23"/>
    </row>
    <row r="1215" spans="1:2" x14ac:dyDescent="0.3">
      <c r="A1215" s="166"/>
      <c r="B1215" s="23"/>
    </row>
    <row r="1216" spans="1:2" x14ac:dyDescent="0.3">
      <c r="A1216" s="166"/>
      <c r="B1216" s="23"/>
    </row>
    <row r="1217" spans="1:2" x14ac:dyDescent="0.3">
      <c r="A1217" s="166"/>
      <c r="B1217" s="23"/>
    </row>
    <row r="1218" spans="1:2" x14ac:dyDescent="0.3">
      <c r="A1218" s="166"/>
      <c r="B1218" s="23"/>
    </row>
    <row r="1219" spans="1:2" x14ac:dyDescent="0.3">
      <c r="A1219" s="166"/>
      <c r="B1219" s="23"/>
    </row>
    <row r="1220" spans="1:2" x14ac:dyDescent="0.3">
      <c r="A1220" s="166"/>
      <c r="B1220" s="23"/>
    </row>
    <row r="1221" spans="1:2" x14ac:dyDescent="0.3">
      <c r="A1221" s="166"/>
      <c r="B1221" s="23"/>
    </row>
    <row r="1222" spans="1:2" x14ac:dyDescent="0.3">
      <c r="A1222" s="166"/>
      <c r="B1222" s="23"/>
    </row>
    <row r="1223" spans="1:2" x14ac:dyDescent="0.3">
      <c r="A1223" s="166"/>
      <c r="B1223" s="23"/>
    </row>
    <row r="1224" spans="1:2" x14ac:dyDescent="0.3">
      <c r="A1224" s="166"/>
      <c r="B1224" s="23"/>
    </row>
    <row r="1225" spans="1:2" x14ac:dyDescent="0.3">
      <c r="A1225" s="166"/>
      <c r="B1225" s="23"/>
    </row>
    <row r="1226" spans="1:2" x14ac:dyDescent="0.3">
      <c r="A1226" s="166"/>
      <c r="B1226" s="23"/>
    </row>
    <row r="1227" spans="1:2" x14ac:dyDescent="0.3">
      <c r="A1227" s="166"/>
      <c r="B1227" s="23"/>
    </row>
    <row r="1228" spans="1:2" x14ac:dyDescent="0.3">
      <c r="A1228" s="166"/>
      <c r="B1228" s="23"/>
    </row>
    <row r="1229" spans="1:2" x14ac:dyDescent="0.3">
      <c r="A1229" s="166"/>
      <c r="B1229" s="23"/>
    </row>
    <row r="1230" spans="1:2" x14ac:dyDescent="0.3">
      <c r="A1230" s="166"/>
      <c r="B1230" s="23"/>
    </row>
    <row r="1231" spans="1:2" x14ac:dyDescent="0.3">
      <c r="A1231" s="166"/>
      <c r="B1231" s="23"/>
    </row>
    <row r="1232" spans="1:2" x14ac:dyDescent="0.3">
      <c r="A1232" s="166"/>
      <c r="B1232" s="23"/>
    </row>
    <row r="1233" spans="1:2" x14ac:dyDescent="0.3">
      <c r="A1233" s="166"/>
      <c r="B1233" s="23"/>
    </row>
    <row r="1234" spans="1:2" x14ac:dyDescent="0.3">
      <c r="A1234" s="166"/>
      <c r="B1234" s="23"/>
    </row>
    <row r="1235" spans="1:2" x14ac:dyDescent="0.3">
      <c r="A1235" s="166"/>
      <c r="B1235" s="23"/>
    </row>
    <row r="1236" spans="1:2" x14ac:dyDescent="0.3">
      <c r="A1236" s="166"/>
      <c r="B1236" s="23"/>
    </row>
    <row r="1237" spans="1:2" x14ac:dyDescent="0.3">
      <c r="A1237" s="166"/>
      <c r="B1237" s="23"/>
    </row>
    <row r="1238" spans="1:2" x14ac:dyDescent="0.3">
      <c r="A1238" s="166"/>
      <c r="B1238" s="23"/>
    </row>
    <row r="1239" spans="1:2" x14ac:dyDescent="0.3">
      <c r="A1239" s="166"/>
      <c r="B1239" s="23"/>
    </row>
    <row r="1240" spans="1:2" x14ac:dyDescent="0.3">
      <c r="A1240" s="166"/>
      <c r="B1240" s="23"/>
    </row>
    <row r="1241" spans="1:2" x14ac:dyDescent="0.3">
      <c r="A1241" s="166"/>
      <c r="B1241" s="23"/>
    </row>
    <row r="1242" spans="1:2" x14ac:dyDescent="0.3">
      <c r="A1242" s="166"/>
      <c r="B1242" s="23"/>
    </row>
    <row r="1243" spans="1:2" x14ac:dyDescent="0.3">
      <c r="A1243" s="166"/>
      <c r="B1243" s="23"/>
    </row>
    <row r="1244" spans="1:2" x14ac:dyDescent="0.3">
      <c r="A1244" s="166"/>
      <c r="B1244" s="23"/>
    </row>
    <row r="1245" spans="1:2" x14ac:dyDescent="0.3">
      <c r="A1245" s="166"/>
      <c r="B1245" s="23"/>
    </row>
    <row r="1246" spans="1:2" x14ac:dyDescent="0.3">
      <c r="A1246" s="166"/>
      <c r="B1246" s="23"/>
    </row>
    <row r="1247" spans="1:2" x14ac:dyDescent="0.3">
      <c r="A1247" s="166"/>
      <c r="B1247" s="23"/>
    </row>
    <row r="1248" spans="1:2" x14ac:dyDescent="0.3">
      <c r="A1248" s="166"/>
      <c r="B1248" s="23"/>
    </row>
    <row r="1249" spans="1:2" x14ac:dyDescent="0.3">
      <c r="A1249" s="166"/>
      <c r="B1249" s="23"/>
    </row>
    <row r="1250" spans="1:2" x14ac:dyDescent="0.3">
      <c r="A1250" s="166"/>
      <c r="B1250" s="23"/>
    </row>
    <row r="1251" spans="1:2" x14ac:dyDescent="0.3">
      <c r="A1251" s="166"/>
      <c r="B1251" s="23"/>
    </row>
    <row r="1252" spans="1:2" x14ac:dyDescent="0.3">
      <c r="A1252" s="166"/>
      <c r="B1252" s="23"/>
    </row>
    <row r="1253" spans="1:2" x14ac:dyDescent="0.3">
      <c r="A1253" s="166"/>
      <c r="B1253" s="23"/>
    </row>
    <row r="1254" spans="1:2" x14ac:dyDescent="0.3">
      <c r="A1254" s="166"/>
      <c r="B1254" s="23"/>
    </row>
    <row r="1255" spans="1:2" x14ac:dyDescent="0.3">
      <c r="A1255" s="166"/>
      <c r="B1255" s="23"/>
    </row>
    <row r="1256" spans="1:2" x14ac:dyDescent="0.3">
      <c r="A1256" s="166"/>
      <c r="B1256" s="23"/>
    </row>
    <row r="1257" spans="1:2" x14ac:dyDescent="0.3">
      <c r="A1257" s="166"/>
      <c r="B1257" s="23"/>
    </row>
    <row r="1258" spans="1:2" x14ac:dyDescent="0.3">
      <c r="A1258" s="166"/>
      <c r="B1258" s="23"/>
    </row>
    <row r="1259" spans="1:2" x14ac:dyDescent="0.3">
      <c r="A1259" s="166"/>
      <c r="B1259" s="23"/>
    </row>
    <row r="1260" spans="1:2" x14ac:dyDescent="0.3">
      <c r="A1260" s="166"/>
      <c r="B1260" s="23"/>
    </row>
    <row r="1261" spans="1:2" x14ac:dyDescent="0.3">
      <c r="A1261" s="166"/>
      <c r="B1261" s="23"/>
    </row>
    <row r="1262" spans="1:2" x14ac:dyDescent="0.3">
      <c r="A1262" s="166"/>
      <c r="B1262" s="23"/>
    </row>
    <row r="1263" spans="1:2" x14ac:dyDescent="0.3">
      <c r="A1263" s="166"/>
      <c r="B1263" s="23"/>
    </row>
    <row r="1264" spans="1:2" x14ac:dyDescent="0.3">
      <c r="A1264" s="166"/>
      <c r="B1264" s="23"/>
    </row>
    <row r="1265" spans="1:2" x14ac:dyDescent="0.3">
      <c r="A1265" s="166"/>
      <c r="B1265" s="23"/>
    </row>
    <row r="1266" spans="1:2" x14ac:dyDescent="0.3">
      <c r="A1266" s="166"/>
      <c r="B1266" s="23"/>
    </row>
    <row r="1267" spans="1:2" x14ac:dyDescent="0.3">
      <c r="A1267" s="166"/>
      <c r="B1267" s="23"/>
    </row>
    <row r="1268" spans="1:2" x14ac:dyDescent="0.3">
      <c r="A1268" s="166"/>
      <c r="B1268" s="23"/>
    </row>
    <row r="1269" spans="1:2" x14ac:dyDescent="0.3">
      <c r="A1269" s="166"/>
      <c r="B1269" s="23"/>
    </row>
    <row r="1270" spans="1:2" x14ac:dyDescent="0.3">
      <c r="A1270" s="166"/>
      <c r="B1270" s="23"/>
    </row>
    <row r="1271" spans="1:2" x14ac:dyDescent="0.3">
      <c r="A1271" s="166"/>
      <c r="B1271" s="23"/>
    </row>
    <row r="1272" spans="1:2" x14ac:dyDescent="0.3">
      <c r="A1272" s="166"/>
      <c r="B1272" s="23"/>
    </row>
    <row r="1273" spans="1:2" x14ac:dyDescent="0.3">
      <c r="A1273" s="166"/>
      <c r="B1273" s="23"/>
    </row>
    <row r="1274" spans="1:2" x14ac:dyDescent="0.3">
      <c r="A1274" s="166"/>
      <c r="B1274" s="23"/>
    </row>
    <row r="1275" spans="1:2" x14ac:dyDescent="0.3">
      <c r="A1275" s="166"/>
      <c r="B1275" s="23"/>
    </row>
    <row r="1276" spans="1:2" x14ac:dyDescent="0.3">
      <c r="A1276" s="166"/>
      <c r="B1276" s="23"/>
    </row>
    <row r="1277" spans="1:2" x14ac:dyDescent="0.3">
      <c r="A1277" s="166"/>
      <c r="B1277" s="23"/>
    </row>
    <row r="1278" spans="1:2" x14ac:dyDescent="0.3">
      <c r="A1278" s="166"/>
      <c r="B1278" s="23"/>
    </row>
    <row r="1279" spans="1:2" x14ac:dyDescent="0.3">
      <c r="A1279" s="166"/>
      <c r="B1279" s="23"/>
    </row>
    <row r="1280" spans="1:2" x14ac:dyDescent="0.3">
      <c r="A1280" s="166"/>
      <c r="B1280" s="23"/>
    </row>
    <row r="1281" spans="1:2" x14ac:dyDescent="0.3">
      <c r="A1281" s="166"/>
      <c r="B1281" s="23"/>
    </row>
    <row r="1282" spans="1:2" x14ac:dyDescent="0.3">
      <c r="A1282" s="166"/>
      <c r="B1282" s="23"/>
    </row>
    <row r="1283" spans="1:2" x14ac:dyDescent="0.3">
      <c r="A1283" s="166"/>
      <c r="B1283" s="23"/>
    </row>
    <row r="1284" spans="1:2" x14ac:dyDescent="0.3">
      <c r="A1284" s="166"/>
      <c r="B1284" s="23"/>
    </row>
    <row r="1285" spans="1:2" x14ac:dyDescent="0.3">
      <c r="A1285" s="166"/>
      <c r="B1285" s="23"/>
    </row>
    <row r="1286" spans="1:2" x14ac:dyDescent="0.3">
      <c r="A1286" s="166"/>
      <c r="B1286" s="23"/>
    </row>
    <row r="1287" spans="1:2" x14ac:dyDescent="0.3">
      <c r="A1287" s="166"/>
      <c r="B1287" s="23"/>
    </row>
    <row r="1288" spans="1:2" x14ac:dyDescent="0.3">
      <c r="A1288" s="166"/>
      <c r="B1288" s="23"/>
    </row>
    <row r="1289" spans="1:2" x14ac:dyDescent="0.3">
      <c r="A1289" s="166"/>
      <c r="B1289" s="23"/>
    </row>
    <row r="1290" spans="1:2" x14ac:dyDescent="0.3">
      <c r="A1290" s="166"/>
      <c r="B1290" s="23"/>
    </row>
    <row r="1291" spans="1:2" x14ac:dyDescent="0.3">
      <c r="A1291" s="166"/>
      <c r="B1291" s="23"/>
    </row>
    <row r="1292" spans="1:2" x14ac:dyDescent="0.3">
      <c r="A1292" s="166"/>
      <c r="B1292" s="23"/>
    </row>
    <row r="1293" spans="1:2" x14ac:dyDescent="0.3">
      <c r="A1293" s="166"/>
      <c r="B1293" s="23"/>
    </row>
    <row r="1294" spans="1:2" x14ac:dyDescent="0.3">
      <c r="A1294" s="166"/>
      <c r="B1294" s="23"/>
    </row>
    <row r="1295" spans="1:2" x14ac:dyDescent="0.3">
      <c r="A1295" s="166"/>
      <c r="B1295" s="23"/>
    </row>
    <row r="1296" spans="1:2" x14ac:dyDescent="0.3">
      <c r="A1296" s="166"/>
      <c r="B1296" s="23"/>
    </row>
    <row r="1297" spans="1:2" x14ac:dyDescent="0.3">
      <c r="A1297" s="166"/>
      <c r="B1297" s="23"/>
    </row>
    <row r="1298" spans="1:2" x14ac:dyDescent="0.3">
      <c r="A1298" s="166"/>
      <c r="B1298" s="23"/>
    </row>
    <row r="1299" spans="1:2" x14ac:dyDescent="0.3">
      <c r="A1299" s="166"/>
      <c r="B1299" s="23"/>
    </row>
    <row r="1300" spans="1:2" x14ac:dyDescent="0.3">
      <c r="A1300" s="166"/>
      <c r="B1300" s="23"/>
    </row>
    <row r="1301" spans="1:2" x14ac:dyDescent="0.3">
      <c r="A1301" s="166"/>
      <c r="B1301" s="23"/>
    </row>
    <row r="1302" spans="1:2" x14ac:dyDescent="0.3">
      <c r="A1302" s="166"/>
      <c r="B1302" s="23"/>
    </row>
    <row r="1303" spans="1:2" x14ac:dyDescent="0.3">
      <c r="A1303" s="166"/>
      <c r="B1303" s="23"/>
    </row>
    <row r="1304" spans="1:2" x14ac:dyDescent="0.3">
      <c r="A1304" s="166"/>
      <c r="B1304" s="23"/>
    </row>
    <row r="1305" spans="1:2" x14ac:dyDescent="0.3">
      <c r="A1305" s="166"/>
      <c r="B1305" s="23"/>
    </row>
    <row r="1306" spans="1:2" x14ac:dyDescent="0.3">
      <c r="A1306" s="166"/>
      <c r="B1306" s="23"/>
    </row>
    <row r="1307" spans="1:2" x14ac:dyDescent="0.3">
      <c r="A1307" s="166"/>
      <c r="B1307" s="23"/>
    </row>
    <row r="1308" spans="1:2" x14ac:dyDescent="0.3">
      <c r="A1308" s="166"/>
      <c r="B1308" s="23"/>
    </row>
    <row r="1309" spans="1:2" x14ac:dyDescent="0.3">
      <c r="A1309" s="166"/>
      <c r="B1309" s="23"/>
    </row>
    <row r="1310" spans="1:2" x14ac:dyDescent="0.3">
      <c r="A1310" s="166"/>
      <c r="B1310" s="23"/>
    </row>
    <row r="1311" spans="1:2" x14ac:dyDescent="0.3">
      <c r="A1311" s="166"/>
      <c r="B1311" s="23"/>
    </row>
    <row r="1312" spans="1:2" x14ac:dyDescent="0.3">
      <c r="A1312" s="166"/>
      <c r="B1312" s="23"/>
    </row>
    <row r="1313" spans="1:2" x14ac:dyDescent="0.3">
      <c r="A1313" s="166"/>
      <c r="B1313" s="23"/>
    </row>
    <row r="1314" spans="1:2" x14ac:dyDescent="0.3">
      <c r="A1314" s="166"/>
      <c r="B1314" s="23"/>
    </row>
    <row r="1315" spans="1:2" x14ac:dyDescent="0.3">
      <c r="A1315" s="166"/>
      <c r="B1315" s="23"/>
    </row>
    <row r="1316" spans="1:2" x14ac:dyDescent="0.3">
      <c r="A1316" s="166"/>
      <c r="B1316" s="23"/>
    </row>
    <row r="1317" spans="1:2" x14ac:dyDescent="0.3">
      <c r="A1317" s="166"/>
      <c r="B1317" s="23"/>
    </row>
    <row r="1318" spans="1:2" x14ac:dyDescent="0.3">
      <c r="A1318" s="166"/>
      <c r="B1318" s="23"/>
    </row>
    <row r="1319" spans="1:2" x14ac:dyDescent="0.3">
      <c r="A1319" s="166"/>
      <c r="B1319" s="23"/>
    </row>
    <row r="1320" spans="1:2" x14ac:dyDescent="0.3">
      <c r="A1320" s="166"/>
      <c r="B1320" s="23"/>
    </row>
    <row r="1321" spans="1:2" x14ac:dyDescent="0.3">
      <c r="A1321" s="166"/>
      <c r="B1321" s="23"/>
    </row>
    <row r="1322" spans="1:2" x14ac:dyDescent="0.3">
      <c r="A1322" s="166"/>
      <c r="B1322" s="23"/>
    </row>
    <row r="1323" spans="1:2" x14ac:dyDescent="0.3">
      <c r="A1323" s="166"/>
      <c r="B1323" s="23"/>
    </row>
    <row r="1324" spans="1:2" x14ac:dyDescent="0.3">
      <c r="A1324" s="166"/>
      <c r="B1324" s="23"/>
    </row>
    <row r="1325" spans="1:2" x14ac:dyDescent="0.3">
      <c r="A1325" s="166"/>
      <c r="B1325" s="23"/>
    </row>
    <row r="1326" spans="1:2" x14ac:dyDescent="0.3">
      <c r="A1326" s="166"/>
      <c r="B1326" s="23"/>
    </row>
    <row r="1327" spans="1:2" x14ac:dyDescent="0.3">
      <c r="A1327" s="166"/>
      <c r="B1327" s="23"/>
    </row>
    <row r="1328" spans="1:2" x14ac:dyDescent="0.3">
      <c r="A1328" s="166"/>
      <c r="B1328" s="23"/>
    </row>
    <row r="1329" spans="1:2" x14ac:dyDescent="0.3">
      <c r="A1329" s="166"/>
      <c r="B1329" s="23"/>
    </row>
    <row r="1330" spans="1:2" x14ac:dyDescent="0.3">
      <c r="A1330" s="166"/>
      <c r="B1330" s="23"/>
    </row>
    <row r="1331" spans="1:2" x14ac:dyDescent="0.3">
      <c r="A1331" s="166"/>
      <c r="B1331" s="23"/>
    </row>
    <row r="1332" spans="1:2" x14ac:dyDescent="0.3">
      <c r="A1332" s="166"/>
      <c r="B1332" s="23"/>
    </row>
    <row r="1333" spans="1:2" x14ac:dyDescent="0.3">
      <c r="A1333" s="166"/>
      <c r="B1333" s="23"/>
    </row>
    <row r="1334" spans="1:2" x14ac:dyDescent="0.3">
      <c r="A1334" s="166"/>
      <c r="B1334" s="23"/>
    </row>
    <row r="1335" spans="1:2" x14ac:dyDescent="0.3">
      <c r="A1335" s="166"/>
      <c r="B1335" s="23"/>
    </row>
    <row r="1336" spans="1:2" x14ac:dyDescent="0.3">
      <c r="A1336" s="166"/>
      <c r="B1336" s="23"/>
    </row>
    <row r="1337" spans="1:2" x14ac:dyDescent="0.3">
      <c r="A1337" s="166"/>
      <c r="B1337" s="23"/>
    </row>
    <row r="1338" spans="1:2" x14ac:dyDescent="0.3">
      <c r="A1338" s="166"/>
      <c r="B1338" s="23"/>
    </row>
    <row r="1339" spans="1:2" x14ac:dyDescent="0.3">
      <c r="A1339" s="166"/>
      <c r="B1339" s="23"/>
    </row>
    <row r="1340" spans="1:2" x14ac:dyDescent="0.3">
      <c r="A1340" s="166"/>
      <c r="B1340" s="23"/>
    </row>
    <row r="1341" spans="1:2" x14ac:dyDescent="0.3">
      <c r="A1341" s="166"/>
      <c r="B1341" s="23"/>
    </row>
    <row r="1342" spans="1:2" x14ac:dyDescent="0.3">
      <c r="A1342" s="166"/>
      <c r="B1342" s="23"/>
    </row>
    <row r="1343" spans="1:2" x14ac:dyDescent="0.3">
      <c r="A1343" s="166"/>
      <c r="B1343" s="23"/>
    </row>
    <row r="1344" spans="1:2" x14ac:dyDescent="0.3">
      <c r="A1344" s="166"/>
      <c r="B1344" s="23"/>
    </row>
    <row r="1345" spans="1:2" x14ac:dyDescent="0.3">
      <c r="A1345" s="166"/>
      <c r="B1345" s="23"/>
    </row>
    <row r="1346" spans="1:2" x14ac:dyDescent="0.3">
      <c r="A1346" s="166"/>
      <c r="B1346" s="23"/>
    </row>
    <row r="1347" spans="1:2" x14ac:dyDescent="0.3">
      <c r="A1347" s="166"/>
      <c r="B1347" s="23"/>
    </row>
    <row r="1348" spans="1:2" x14ac:dyDescent="0.3">
      <c r="A1348" s="166"/>
      <c r="B1348" s="23"/>
    </row>
    <row r="1349" spans="1:2" x14ac:dyDescent="0.3">
      <c r="A1349" s="166"/>
      <c r="B1349" s="23"/>
    </row>
    <row r="1350" spans="1:2" x14ac:dyDescent="0.3">
      <c r="A1350" s="166"/>
      <c r="B1350" s="23"/>
    </row>
    <row r="1351" spans="1:2" x14ac:dyDescent="0.3">
      <c r="A1351" s="166"/>
      <c r="B1351" s="23"/>
    </row>
    <row r="1352" spans="1:2" x14ac:dyDescent="0.3">
      <c r="A1352" s="166"/>
      <c r="B1352" s="23"/>
    </row>
    <row r="1353" spans="1:2" x14ac:dyDescent="0.3">
      <c r="A1353" s="166"/>
      <c r="B1353" s="23"/>
    </row>
    <row r="1354" spans="1:2" x14ac:dyDescent="0.3">
      <c r="A1354" s="166"/>
      <c r="B1354" s="23"/>
    </row>
    <row r="1355" spans="1:2" x14ac:dyDescent="0.3">
      <c r="A1355" s="166"/>
      <c r="B1355" s="23"/>
    </row>
    <row r="1356" spans="1:2" x14ac:dyDescent="0.3">
      <c r="A1356" s="166"/>
      <c r="B1356" s="23"/>
    </row>
    <row r="1357" spans="1:2" x14ac:dyDescent="0.3">
      <c r="A1357" s="166"/>
      <c r="B1357" s="23"/>
    </row>
    <row r="1358" spans="1:2" x14ac:dyDescent="0.3">
      <c r="A1358" s="166"/>
      <c r="B1358" s="23"/>
    </row>
    <row r="1359" spans="1:2" x14ac:dyDescent="0.3">
      <c r="A1359" s="166"/>
      <c r="B1359" s="23"/>
    </row>
    <row r="1360" spans="1:2" x14ac:dyDescent="0.3">
      <c r="A1360" s="166"/>
      <c r="B1360" s="23"/>
    </row>
    <row r="1361" spans="1:2" x14ac:dyDescent="0.3">
      <c r="A1361" s="166"/>
      <c r="B1361" s="23"/>
    </row>
    <row r="1362" spans="1:2" x14ac:dyDescent="0.3">
      <c r="A1362" s="166"/>
      <c r="B1362" s="23"/>
    </row>
    <row r="1363" spans="1:2" x14ac:dyDescent="0.3">
      <c r="A1363" s="166"/>
      <c r="B1363" s="23"/>
    </row>
    <row r="1364" spans="1:2" x14ac:dyDescent="0.3">
      <c r="A1364" s="166"/>
      <c r="B1364" s="23"/>
    </row>
    <row r="1365" spans="1:2" x14ac:dyDescent="0.3">
      <c r="A1365" s="166"/>
      <c r="B1365" s="23"/>
    </row>
    <row r="1366" spans="1:2" x14ac:dyDescent="0.3">
      <c r="A1366" s="166"/>
      <c r="B1366" s="23"/>
    </row>
    <row r="1367" spans="1:2" x14ac:dyDescent="0.3">
      <c r="A1367" s="166"/>
      <c r="B1367" s="23"/>
    </row>
    <row r="1368" spans="1:2" x14ac:dyDescent="0.3">
      <c r="A1368" s="166"/>
      <c r="B1368" s="23"/>
    </row>
    <row r="1369" spans="1:2" x14ac:dyDescent="0.3">
      <c r="A1369" s="166"/>
      <c r="B1369" s="23"/>
    </row>
    <row r="1370" spans="1:2" x14ac:dyDescent="0.3">
      <c r="A1370" s="166"/>
      <c r="B1370" s="23"/>
    </row>
    <row r="1371" spans="1:2" x14ac:dyDescent="0.3">
      <c r="A1371" s="166"/>
      <c r="B1371" s="23"/>
    </row>
    <row r="1372" spans="1:2" x14ac:dyDescent="0.3">
      <c r="A1372" s="166"/>
      <c r="B1372" s="23"/>
    </row>
    <row r="1373" spans="1:2" x14ac:dyDescent="0.3">
      <c r="A1373" s="166"/>
      <c r="B1373" s="23"/>
    </row>
    <row r="1374" spans="1:2" x14ac:dyDescent="0.3">
      <c r="A1374" s="166"/>
      <c r="B1374" s="23"/>
    </row>
    <row r="1375" spans="1:2" x14ac:dyDescent="0.3">
      <c r="A1375" s="166"/>
      <c r="B1375" s="23"/>
    </row>
    <row r="1376" spans="1:2" x14ac:dyDescent="0.3">
      <c r="A1376" s="166"/>
      <c r="B1376" s="23"/>
    </row>
    <row r="1377" spans="1:2" x14ac:dyDescent="0.3">
      <c r="A1377" s="166"/>
      <c r="B1377" s="23"/>
    </row>
    <row r="1378" spans="1:2" x14ac:dyDescent="0.3">
      <c r="A1378" s="166"/>
      <c r="B1378" s="23"/>
    </row>
    <row r="1379" spans="1:2" x14ac:dyDescent="0.3">
      <c r="A1379" s="166"/>
      <c r="B1379" s="23"/>
    </row>
    <row r="1380" spans="1:2" x14ac:dyDescent="0.3">
      <c r="A1380" s="166"/>
      <c r="B1380" s="23"/>
    </row>
    <row r="1381" spans="1:2" x14ac:dyDescent="0.3">
      <c r="A1381" s="166"/>
      <c r="B1381" s="23"/>
    </row>
    <row r="1382" spans="1:2" x14ac:dyDescent="0.3">
      <c r="A1382" s="166"/>
      <c r="B1382" s="23"/>
    </row>
    <row r="1383" spans="1:2" x14ac:dyDescent="0.3">
      <c r="A1383" s="166"/>
      <c r="B1383" s="23"/>
    </row>
    <row r="1384" spans="1:2" x14ac:dyDescent="0.3">
      <c r="A1384" s="166"/>
      <c r="B1384" s="23"/>
    </row>
    <row r="1385" spans="1:2" x14ac:dyDescent="0.3">
      <c r="A1385" s="166"/>
      <c r="B1385" s="23"/>
    </row>
    <row r="1386" spans="1:2" x14ac:dyDescent="0.3">
      <c r="A1386" s="166"/>
      <c r="B1386" s="23"/>
    </row>
    <row r="1387" spans="1:2" x14ac:dyDescent="0.3">
      <c r="A1387" s="166"/>
      <c r="B1387" s="23"/>
    </row>
    <row r="1388" spans="1:2" x14ac:dyDescent="0.3">
      <c r="A1388" s="166"/>
      <c r="B1388" s="23"/>
    </row>
    <row r="1389" spans="1:2" x14ac:dyDescent="0.3">
      <c r="A1389" s="166"/>
      <c r="B1389" s="23"/>
    </row>
    <row r="1390" spans="1:2" x14ac:dyDescent="0.3">
      <c r="A1390" s="166"/>
      <c r="B1390" s="23"/>
    </row>
    <row r="1391" spans="1:2" x14ac:dyDescent="0.3">
      <c r="A1391" s="166"/>
      <c r="B1391" s="23"/>
    </row>
    <row r="1392" spans="1:2" x14ac:dyDescent="0.3">
      <c r="A1392" s="166"/>
      <c r="B1392" s="23"/>
    </row>
    <row r="1393" spans="1:2" x14ac:dyDescent="0.3">
      <c r="A1393" s="166"/>
      <c r="B1393" s="23"/>
    </row>
    <row r="1394" spans="1:2" x14ac:dyDescent="0.3">
      <c r="A1394" s="166"/>
      <c r="B1394" s="23"/>
    </row>
    <row r="1395" spans="1:2" x14ac:dyDescent="0.3">
      <c r="A1395" s="166"/>
      <c r="B1395" s="23"/>
    </row>
    <row r="1396" spans="1:2" x14ac:dyDescent="0.3">
      <c r="A1396" s="166"/>
      <c r="B1396" s="23"/>
    </row>
    <row r="1397" spans="1:2" x14ac:dyDescent="0.3">
      <c r="A1397" s="166"/>
      <c r="B1397" s="23"/>
    </row>
    <row r="1398" spans="1:2" x14ac:dyDescent="0.3">
      <c r="A1398" s="166"/>
      <c r="B1398" s="23"/>
    </row>
    <row r="1399" spans="1:2" x14ac:dyDescent="0.3">
      <c r="A1399" s="166"/>
      <c r="B1399" s="23"/>
    </row>
    <row r="1400" spans="1:2" x14ac:dyDescent="0.3">
      <c r="A1400" s="166"/>
      <c r="B1400" s="23"/>
    </row>
    <row r="1401" spans="1:2" x14ac:dyDescent="0.3">
      <c r="A1401" s="166"/>
      <c r="B1401" s="23"/>
    </row>
    <row r="1402" spans="1:2" x14ac:dyDescent="0.3">
      <c r="A1402" s="166"/>
      <c r="B1402" s="23"/>
    </row>
    <row r="1403" spans="1:2" x14ac:dyDescent="0.3">
      <c r="A1403" s="166"/>
      <c r="B1403" s="23"/>
    </row>
    <row r="1404" spans="1:2" x14ac:dyDescent="0.3">
      <c r="A1404" s="166"/>
      <c r="B1404" s="23"/>
    </row>
    <row r="1405" spans="1:2" x14ac:dyDescent="0.3">
      <c r="A1405" s="166"/>
      <c r="B1405" s="23"/>
    </row>
    <row r="1406" spans="1:2" x14ac:dyDescent="0.3">
      <c r="A1406" s="166"/>
      <c r="B1406" s="23"/>
    </row>
    <row r="1407" spans="1:2" x14ac:dyDescent="0.3">
      <c r="A1407" s="166"/>
      <c r="B1407" s="23"/>
    </row>
    <row r="1408" spans="1:2" x14ac:dyDescent="0.3">
      <c r="A1408" s="166"/>
      <c r="B1408" s="23"/>
    </row>
    <row r="1409" spans="1:2" x14ac:dyDescent="0.3">
      <c r="A1409" s="166"/>
      <c r="B1409" s="23"/>
    </row>
    <row r="1410" spans="1:2" x14ac:dyDescent="0.3">
      <c r="A1410" s="166"/>
      <c r="B1410" s="23"/>
    </row>
    <row r="1411" spans="1:2" x14ac:dyDescent="0.3">
      <c r="A1411" s="166"/>
      <c r="B1411" s="23"/>
    </row>
    <row r="1412" spans="1:2" x14ac:dyDescent="0.3">
      <c r="A1412" s="166"/>
      <c r="B1412" s="23"/>
    </row>
    <row r="1413" spans="1:2" x14ac:dyDescent="0.3">
      <c r="A1413" s="166"/>
      <c r="B1413" s="23"/>
    </row>
    <row r="1414" spans="1:2" x14ac:dyDescent="0.3">
      <c r="A1414" s="166"/>
      <c r="B1414" s="23"/>
    </row>
    <row r="1415" spans="1:2" x14ac:dyDescent="0.3">
      <c r="A1415" s="166"/>
      <c r="B1415" s="23"/>
    </row>
    <row r="1416" spans="1:2" x14ac:dyDescent="0.3">
      <c r="A1416" s="166"/>
      <c r="B1416" s="23"/>
    </row>
    <row r="1417" spans="1:2" x14ac:dyDescent="0.3">
      <c r="A1417" s="166"/>
      <c r="B1417" s="23"/>
    </row>
    <row r="1418" spans="1:2" x14ac:dyDescent="0.3">
      <c r="A1418" s="166"/>
      <c r="B1418" s="23"/>
    </row>
    <row r="1419" spans="1:2" x14ac:dyDescent="0.3">
      <c r="A1419" s="166"/>
      <c r="B1419" s="23"/>
    </row>
    <row r="1420" spans="1:2" x14ac:dyDescent="0.3">
      <c r="A1420" s="166"/>
      <c r="B1420" s="23"/>
    </row>
    <row r="1421" spans="1:2" x14ac:dyDescent="0.3">
      <c r="A1421" s="166"/>
      <c r="B1421" s="23"/>
    </row>
    <row r="1422" spans="1:2" x14ac:dyDescent="0.3">
      <c r="A1422" s="166"/>
      <c r="B1422" s="23"/>
    </row>
    <row r="1423" spans="1:2" x14ac:dyDescent="0.3">
      <c r="A1423" s="166"/>
      <c r="B1423" s="23"/>
    </row>
    <row r="1424" spans="1:2" x14ac:dyDescent="0.3">
      <c r="A1424" s="166"/>
      <c r="B1424" s="23"/>
    </row>
    <row r="1425" spans="1:2" x14ac:dyDescent="0.3">
      <c r="A1425" s="166"/>
      <c r="B1425" s="23"/>
    </row>
    <row r="1426" spans="1:2" x14ac:dyDescent="0.3">
      <c r="A1426" s="166"/>
      <c r="B1426" s="23"/>
    </row>
    <row r="1427" spans="1:2" x14ac:dyDescent="0.3">
      <c r="A1427" s="166"/>
      <c r="B1427" s="23"/>
    </row>
    <row r="1428" spans="1:2" x14ac:dyDescent="0.3">
      <c r="A1428" s="166"/>
      <c r="B1428" s="23"/>
    </row>
    <row r="1429" spans="1:2" x14ac:dyDescent="0.3">
      <c r="A1429" s="166"/>
      <c r="B1429" s="23"/>
    </row>
    <row r="1430" spans="1:2" x14ac:dyDescent="0.3">
      <c r="A1430" s="166"/>
      <c r="B1430" s="23"/>
    </row>
    <row r="1431" spans="1:2" x14ac:dyDescent="0.3">
      <c r="A1431" s="166"/>
      <c r="B1431" s="23"/>
    </row>
    <row r="1432" spans="1:2" x14ac:dyDescent="0.3">
      <c r="A1432" s="166"/>
      <c r="B1432" s="23"/>
    </row>
    <row r="1433" spans="1:2" x14ac:dyDescent="0.3">
      <c r="A1433" s="166"/>
      <c r="B1433" s="23"/>
    </row>
    <row r="1434" spans="1:2" x14ac:dyDescent="0.3">
      <c r="A1434" s="166"/>
      <c r="B1434" s="23"/>
    </row>
    <row r="1435" spans="1:2" x14ac:dyDescent="0.3">
      <c r="A1435" s="166"/>
      <c r="B1435" s="23"/>
    </row>
    <row r="1436" spans="1:2" x14ac:dyDescent="0.3">
      <c r="A1436" s="166"/>
      <c r="B1436" s="23"/>
    </row>
    <row r="1437" spans="1:2" x14ac:dyDescent="0.3">
      <c r="A1437" s="166"/>
      <c r="B1437" s="23"/>
    </row>
    <row r="1438" spans="1:2" x14ac:dyDescent="0.3">
      <c r="A1438" s="166"/>
      <c r="B1438" s="23"/>
    </row>
    <row r="1439" spans="1:2" x14ac:dyDescent="0.3">
      <c r="A1439" s="166"/>
      <c r="B1439" s="23"/>
    </row>
    <row r="1440" spans="1:2" x14ac:dyDescent="0.3">
      <c r="A1440" s="166"/>
      <c r="B1440" s="23"/>
    </row>
    <row r="1441" spans="1:2" x14ac:dyDescent="0.3">
      <c r="A1441" s="166"/>
      <c r="B1441" s="23"/>
    </row>
    <row r="1442" spans="1:2" x14ac:dyDescent="0.3">
      <c r="A1442" s="166"/>
      <c r="B1442" s="23"/>
    </row>
    <row r="1443" spans="1:2" x14ac:dyDescent="0.3">
      <c r="A1443" s="166"/>
      <c r="B1443" s="23"/>
    </row>
    <row r="1444" spans="1:2" x14ac:dyDescent="0.3">
      <c r="A1444" s="166"/>
      <c r="B1444" s="23"/>
    </row>
    <row r="1445" spans="1:2" x14ac:dyDescent="0.3">
      <c r="A1445" s="166"/>
      <c r="B1445" s="23"/>
    </row>
    <row r="1446" spans="1:2" x14ac:dyDescent="0.3">
      <c r="A1446" s="166"/>
      <c r="B1446" s="23"/>
    </row>
    <row r="1447" spans="1:2" x14ac:dyDescent="0.3">
      <c r="A1447" s="166"/>
      <c r="B1447" s="23"/>
    </row>
    <row r="1448" spans="1:2" x14ac:dyDescent="0.3">
      <c r="A1448" s="166"/>
      <c r="B1448" s="23"/>
    </row>
    <row r="1449" spans="1:2" x14ac:dyDescent="0.3">
      <c r="A1449" s="166"/>
      <c r="B1449" s="23"/>
    </row>
    <row r="1450" spans="1:2" x14ac:dyDescent="0.3">
      <c r="A1450" s="166"/>
      <c r="B1450" s="23"/>
    </row>
    <row r="1451" spans="1:2" x14ac:dyDescent="0.3">
      <c r="A1451" s="166"/>
      <c r="B1451" s="23"/>
    </row>
    <row r="1452" spans="1:2" x14ac:dyDescent="0.3">
      <c r="A1452" s="166"/>
      <c r="B1452" s="23"/>
    </row>
    <row r="1453" spans="1:2" x14ac:dyDescent="0.3">
      <c r="A1453" s="166"/>
      <c r="B1453" s="23"/>
    </row>
    <row r="1454" spans="1:2" x14ac:dyDescent="0.3">
      <c r="A1454" s="166"/>
      <c r="B1454" s="23"/>
    </row>
    <row r="1455" spans="1:2" x14ac:dyDescent="0.3">
      <c r="A1455" s="166"/>
      <c r="B1455" s="23"/>
    </row>
    <row r="1456" spans="1:2" x14ac:dyDescent="0.3">
      <c r="A1456" s="166"/>
      <c r="B1456" s="23"/>
    </row>
    <row r="1457" spans="1:2" x14ac:dyDescent="0.3">
      <c r="A1457" s="166"/>
      <c r="B1457" s="23"/>
    </row>
    <row r="1458" spans="1:2" x14ac:dyDescent="0.3">
      <c r="A1458" s="166"/>
      <c r="B1458" s="23"/>
    </row>
    <row r="1459" spans="1:2" x14ac:dyDescent="0.3">
      <c r="A1459" s="166"/>
      <c r="B1459" s="23"/>
    </row>
    <row r="1460" spans="1:2" x14ac:dyDescent="0.3">
      <c r="A1460" s="166"/>
      <c r="B1460" s="23"/>
    </row>
    <row r="1461" spans="1:2" x14ac:dyDescent="0.3">
      <c r="A1461" s="166"/>
      <c r="B1461" s="23"/>
    </row>
    <row r="1462" spans="1:2" x14ac:dyDescent="0.3">
      <c r="A1462" s="166"/>
      <c r="B1462" s="23"/>
    </row>
    <row r="1463" spans="1:2" x14ac:dyDescent="0.3">
      <c r="A1463" s="166"/>
      <c r="B1463" s="23"/>
    </row>
    <row r="1464" spans="1:2" x14ac:dyDescent="0.3">
      <c r="A1464" s="166"/>
      <c r="B1464" s="23"/>
    </row>
    <row r="1465" spans="1:2" x14ac:dyDescent="0.3">
      <c r="A1465" s="166"/>
      <c r="B1465" s="23"/>
    </row>
    <row r="1466" spans="1:2" x14ac:dyDescent="0.3">
      <c r="A1466" s="166"/>
      <c r="B1466" s="23"/>
    </row>
    <row r="1467" spans="1:2" x14ac:dyDescent="0.3">
      <c r="A1467" s="166"/>
      <c r="B1467" s="23"/>
    </row>
    <row r="1468" spans="1:2" x14ac:dyDescent="0.3">
      <c r="A1468" s="166"/>
      <c r="B1468" s="23"/>
    </row>
    <row r="1469" spans="1:2" x14ac:dyDescent="0.3">
      <c r="A1469" s="166"/>
      <c r="B1469" s="23"/>
    </row>
    <row r="1470" spans="1:2" x14ac:dyDescent="0.3">
      <c r="A1470" s="166"/>
      <c r="B1470" s="23"/>
    </row>
    <row r="1471" spans="1:2" x14ac:dyDescent="0.3">
      <c r="A1471" s="166"/>
      <c r="B1471" s="23"/>
    </row>
    <row r="1472" spans="1:2" x14ac:dyDescent="0.3">
      <c r="A1472" s="166"/>
      <c r="B1472" s="23"/>
    </row>
    <row r="1473" spans="1:2" x14ac:dyDescent="0.3">
      <c r="A1473" s="166"/>
      <c r="B1473" s="23"/>
    </row>
    <row r="1474" spans="1:2" x14ac:dyDescent="0.3">
      <c r="A1474" s="166"/>
      <c r="B1474" s="23"/>
    </row>
    <row r="1475" spans="1:2" x14ac:dyDescent="0.3">
      <c r="A1475" s="166"/>
      <c r="B1475" s="23"/>
    </row>
    <row r="1476" spans="1:2" x14ac:dyDescent="0.3">
      <c r="A1476" s="166"/>
      <c r="B1476" s="23"/>
    </row>
    <row r="1477" spans="1:2" x14ac:dyDescent="0.3">
      <c r="A1477" s="166"/>
      <c r="B1477" s="23"/>
    </row>
    <row r="1478" spans="1:2" x14ac:dyDescent="0.3">
      <c r="A1478" s="166"/>
      <c r="B1478" s="23"/>
    </row>
    <row r="1479" spans="1:2" x14ac:dyDescent="0.3">
      <c r="A1479" s="166"/>
      <c r="B1479" s="23"/>
    </row>
    <row r="1480" spans="1:2" x14ac:dyDescent="0.3">
      <c r="A1480" s="166"/>
      <c r="B1480" s="23"/>
    </row>
    <row r="1481" spans="1:2" x14ac:dyDescent="0.3">
      <c r="A1481" s="166"/>
      <c r="B1481" s="23"/>
    </row>
    <row r="1482" spans="1:2" x14ac:dyDescent="0.3">
      <c r="A1482" s="166"/>
      <c r="B1482" s="23"/>
    </row>
    <row r="1483" spans="1:2" x14ac:dyDescent="0.3">
      <c r="A1483" s="166"/>
      <c r="B1483" s="23"/>
    </row>
    <row r="1484" spans="1:2" x14ac:dyDescent="0.3">
      <c r="A1484" s="166"/>
      <c r="B1484" s="23"/>
    </row>
    <row r="1485" spans="1:2" x14ac:dyDescent="0.3">
      <c r="A1485" s="166"/>
      <c r="B1485" s="23"/>
    </row>
    <row r="1486" spans="1:2" x14ac:dyDescent="0.3">
      <c r="A1486" s="166"/>
      <c r="B1486" s="23"/>
    </row>
    <row r="1487" spans="1:2" x14ac:dyDescent="0.3">
      <c r="A1487" s="166"/>
      <c r="B1487" s="23"/>
    </row>
    <row r="1488" spans="1:2" x14ac:dyDescent="0.3">
      <c r="A1488" s="166"/>
      <c r="B1488" s="23"/>
    </row>
    <row r="1489" spans="1:2" x14ac:dyDescent="0.3">
      <c r="A1489" s="166"/>
      <c r="B1489" s="23"/>
    </row>
    <row r="1490" spans="1:2" x14ac:dyDescent="0.3">
      <c r="A1490" s="166"/>
      <c r="B1490" s="23"/>
    </row>
    <row r="1491" spans="1:2" x14ac:dyDescent="0.3">
      <c r="A1491" s="166"/>
      <c r="B1491" s="23"/>
    </row>
    <row r="1492" spans="1:2" x14ac:dyDescent="0.3">
      <c r="A1492" s="166"/>
      <c r="B1492" s="23"/>
    </row>
    <row r="1493" spans="1:2" x14ac:dyDescent="0.3">
      <c r="A1493" s="166"/>
      <c r="B1493" s="23"/>
    </row>
    <row r="1494" spans="1:2" x14ac:dyDescent="0.3">
      <c r="A1494" s="166"/>
      <c r="B1494" s="23"/>
    </row>
    <row r="1495" spans="1:2" x14ac:dyDescent="0.3">
      <c r="A1495" s="166"/>
      <c r="B1495" s="23"/>
    </row>
    <row r="1496" spans="1:2" x14ac:dyDescent="0.3">
      <c r="A1496" s="166"/>
      <c r="B1496" s="23"/>
    </row>
    <row r="1497" spans="1:2" x14ac:dyDescent="0.3">
      <c r="A1497" s="166"/>
      <c r="B1497" s="23"/>
    </row>
    <row r="1498" spans="1:2" x14ac:dyDescent="0.3">
      <c r="A1498" s="166"/>
      <c r="B1498" s="23"/>
    </row>
    <row r="1499" spans="1:2" x14ac:dyDescent="0.3">
      <c r="A1499" s="166"/>
      <c r="B1499" s="23"/>
    </row>
    <row r="1500" spans="1:2" x14ac:dyDescent="0.3">
      <c r="A1500" s="166"/>
      <c r="B1500" s="23"/>
    </row>
    <row r="1501" spans="1:2" x14ac:dyDescent="0.3">
      <c r="A1501" s="166"/>
      <c r="B1501" s="23"/>
    </row>
    <row r="1502" spans="1:2" x14ac:dyDescent="0.3">
      <c r="A1502" s="166"/>
      <c r="B1502" s="23"/>
    </row>
    <row r="1503" spans="1:2" x14ac:dyDescent="0.3">
      <c r="A1503" s="166"/>
      <c r="B1503" s="23"/>
    </row>
    <row r="1504" spans="1:2" x14ac:dyDescent="0.3">
      <c r="A1504" s="166"/>
      <c r="B1504" s="23"/>
    </row>
    <row r="1505" spans="1:2" x14ac:dyDescent="0.3">
      <c r="A1505" s="166"/>
      <c r="B1505" s="23"/>
    </row>
    <row r="1506" spans="1:2" x14ac:dyDescent="0.3">
      <c r="A1506" s="166"/>
      <c r="B1506" s="23"/>
    </row>
    <row r="1507" spans="1:2" x14ac:dyDescent="0.3">
      <c r="A1507" s="166"/>
      <c r="B1507" s="23"/>
    </row>
    <row r="1508" spans="1:2" x14ac:dyDescent="0.3">
      <c r="A1508" s="166"/>
      <c r="B1508" s="23"/>
    </row>
    <row r="1509" spans="1:2" x14ac:dyDescent="0.3">
      <c r="A1509" s="166"/>
      <c r="B1509" s="23"/>
    </row>
    <row r="1510" spans="1:2" x14ac:dyDescent="0.3">
      <c r="A1510" s="166"/>
      <c r="B1510" s="23"/>
    </row>
    <row r="1511" spans="1:2" x14ac:dyDescent="0.3">
      <c r="A1511" s="166"/>
      <c r="B1511" s="23"/>
    </row>
    <row r="1512" spans="1:2" x14ac:dyDescent="0.3">
      <c r="A1512" s="166"/>
      <c r="B1512" s="23"/>
    </row>
    <row r="1513" spans="1:2" x14ac:dyDescent="0.3">
      <c r="A1513" s="166"/>
      <c r="B1513" s="23"/>
    </row>
    <row r="1514" spans="1:2" x14ac:dyDescent="0.3">
      <c r="A1514" s="166"/>
      <c r="B1514" s="23"/>
    </row>
    <row r="1515" spans="1:2" x14ac:dyDescent="0.3">
      <c r="A1515" s="166"/>
      <c r="B1515" s="23"/>
    </row>
    <row r="1516" spans="1:2" x14ac:dyDescent="0.3">
      <c r="A1516" s="166"/>
      <c r="B1516" s="23"/>
    </row>
    <row r="1517" spans="1:2" x14ac:dyDescent="0.3">
      <c r="A1517" s="166"/>
      <c r="B1517" s="23"/>
    </row>
    <row r="1518" spans="1:2" x14ac:dyDescent="0.3">
      <c r="A1518" s="166"/>
      <c r="B1518" s="23"/>
    </row>
    <row r="1519" spans="1:2" x14ac:dyDescent="0.3">
      <c r="A1519" s="166"/>
      <c r="B1519" s="23"/>
    </row>
    <row r="1520" spans="1:2" x14ac:dyDescent="0.3">
      <c r="A1520" s="166"/>
      <c r="B1520" s="23"/>
    </row>
    <row r="1521" spans="1:2" x14ac:dyDescent="0.3">
      <c r="A1521" s="166"/>
      <c r="B1521" s="23"/>
    </row>
    <row r="1522" spans="1:2" x14ac:dyDescent="0.3">
      <c r="A1522" s="166"/>
      <c r="B1522" s="23"/>
    </row>
    <row r="1523" spans="1:2" x14ac:dyDescent="0.3">
      <c r="A1523" s="166"/>
      <c r="B1523" s="23"/>
    </row>
    <row r="1524" spans="1:2" x14ac:dyDescent="0.3">
      <c r="A1524" s="166"/>
      <c r="B1524" s="23"/>
    </row>
    <row r="1525" spans="1:2" x14ac:dyDescent="0.3">
      <c r="A1525" s="166"/>
      <c r="B1525" s="23"/>
    </row>
    <row r="1526" spans="1:2" x14ac:dyDescent="0.3">
      <c r="A1526" s="166"/>
      <c r="B1526" s="23"/>
    </row>
    <row r="1527" spans="1:2" x14ac:dyDescent="0.3">
      <c r="A1527" s="166"/>
      <c r="B1527" s="23"/>
    </row>
    <row r="1528" spans="1:2" x14ac:dyDescent="0.3">
      <c r="A1528" s="166"/>
      <c r="B1528" s="23"/>
    </row>
    <row r="1529" spans="1:2" x14ac:dyDescent="0.3">
      <c r="A1529" s="166"/>
      <c r="B1529" s="23"/>
    </row>
    <row r="1530" spans="1:2" x14ac:dyDescent="0.3">
      <c r="A1530" s="166"/>
      <c r="B1530" s="23"/>
    </row>
    <row r="1531" spans="1:2" x14ac:dyDescent="0.3">
      <c r="A1531" s="166"/>
      <c r="B1531" s="23"/>
    </row>
    <row r="1532" spans="1:2" x14ac:dyDescent="0.3">
      <c r="A1532" s="166"/>
      <c r="B1532" s="23"/>
    </row>
    <row r="1533" spans="1:2" x14ac:dyDescent="0.3">
      <c r="A1533" s="166"/>
      <c r="B1533" s="23"/>
    </row>
    <row r="1534" spans="1:2" x14ac:dyDescent="0.3">
      <c r="A1534" s="166"/>
      <c r="B1534" s="23"/>
    </row>
    <row r="1535" spans="1:2" x14ac:dyDescent="0.3">
      <c r="A1535" s="166"/>
      <c r="B1535" s="23"/>
    </row>
    <row r="1536" spans="1:2" x14ac:dyDescent="0.3">
      <c r="A1536" s="166"/>
      <c r="B1536" s="23"/>
    </row>
    <row r="1537" spans="1:2" x14ac:dyDescent="0.3">
      <c r="A1537" s="166"/>
      <c r="B1537" s="23"/>
    </row>
    <row r="1538" spans="1:2" x14ac:dyDescent="0.3">
      <c r="A1538" s="166"/>
      <c r="B1538" s="23"/>
    </row>
    <row r="1539" spans="1:2" x14ac:dyDescent="0.3">
      <c r="A1539" s="166"/>
      <c r="B1539" s="23"/>
    </row>
    <row r="1540" spans="1:2" x14ac:dyDescent="0.3">
      <c r="A1540" s="166"/>
      <c r="B1540" s="23"/>
    </row>
    <row r="1541" spans="1:2" x14ac:dyDescent="0.3">
      <c r="A1541" s="166"/>
      <c r="B1541" s="23"/>
    </row>
    <row r="1542" spans="1:2" x14ac:dyDescent="0.3">
      <c r="A1542" s="166"/>
      <c r="B1542" s="23"/>
    </row>
    <row r="1543" spans="1:2" x14ac:dyDescent="0.3">
      <c r="A1543" s="166"/>
      <c r="B1543" s="23"/>
    </row>
    <row r="1544" spans="1:2" x14ac:dyDescent="0.3">
      <c r="A1544" s="166"/>
      <c r="B1544" s="23"/>
    </row>
    <row r="1545" spans="1:2" x14ac:dyDescent="0.3">
      <c r="A1545" s="166"/>
      <c r="B1545" s="23"/>
    </row>
    <row r="1546" spans="1:2" x14ac:dyDescent="0.3">
      <c r="A1546" s="166"/>
      <c r="B1546" s="23"/>
    </row>
    <row r="1547" spans="1:2" x14ac:dyDescent="0.3">
      <c r="A1547" s="166"/>
      <c r="B1547" s="23"/>
    </row>
    <row r="1548" spans="1:2" x14ac:dyDescent="0.3">
      <c r="A1548" s="166"/>
      <c r="B1548" s="23"/>
    </row>
    <row r="1549" spans="1:2" x14ac:dyDescent="0.3">
      <c r="A1549" s="166"/>
      <c r="B1549" s="23"/>
    </row>
    <row r="1550" spans="1:2" x14ac:dyDescent="0.3">
      <c r="A1550" s="166"/>
      <c r="B1550" s="23"/>
    </row>
    <row r="1551" spans="1:2" x14ac:dyDescent="0.3">
      <c r="A1551" s="166"/>
      <c r="B1551" s="23"/>
    </row>
    <row r="1552" spans="1:2" x14ac:dyDescent="0.3">
      <c r="A1552" s="166"/>
      <c r="B1552" s="23"/>
    </row>
    <row r="1553" spans="1:2" x14ac:dyDescent="0.3">
      <c r="A1553" s="166"/>
      <c r="B1553" s="23"/>
    </row>
    <row r="1554" spans="1:2" x14ac:dyDescent="0.3">
      <c r="A1554" s="166"/>
      <c r="B1554" s="23"/>
    </row>
    <row r="1555" spans="1:2" x14ac:dyDescent="0.3">
      <c r="A1555" s="166"/>
      <c r="B1555" s="23"/>
    </row>
    <row r="1556" spans="1:2" x14ac:dyDescent="0.3">
      <c r="A1556" s="166"/>
      <c r="B1556" s="23"/>
    </row>
    <row r="1557" spans="1:2" x14ac:dyDescent="0.3">
      <c r="A1557" s="166"/>
      <c r="B1557" s="23"/>
    </row>
    <row r="1558" spans="1:2" x14ac:dyDescent="0.3">
      <c r="A1558" s="166"/>
      <c r="B1558" s="23"/>
    </row>
    <row r="1559" spans="1:2" x14ac:dyDescent="0.3">
      <c r="A1559" s="166"/>
      <c r="B1559" s="23"/>
    </row>
    <row r="1560" spans="1:2" x14ac:dyDescent="0.3">
      <c r="A1560" s="166"/>
      <c r="B1560" s="23"/>
    </row>
    <row r="1561" spans="1:2" x14ac:dyDescent="0.3">
      <c r="A1561" s="166"/>
      <c r="B1561" s="23"/>
    </row>
    <row r="1562" spans="1:2" x14ac:dyDescent="0.3">
      <c r="A1562" s="166"/>
      <c r="B1562" s="23"/>
    </row>
    <row r="1563" spans="1:2" x14ac:dyDescent="0.3">
      <c r="A1563" s="166"/>
      <c r="B1563" s="23"/>
    </row>
    <row r="1564" spans="1:2" x14ac:dyDescent="0.3">
      <c r="A1564" s="166"/>
      <c r="B1564" s="23"/>
    </row>
    <row r="1565" spans="1:2" x14ac:dyDescent="0.3">
      <c r="A1565" s="166"/>
      <c r="B1565" s="23"/>
    </row>
    <row r="1566" spans="1:2" x14ac:dyDescent="0.3">
      <c r="A1566" s="166"/>
      <c r="B1566" s="23"/>
    </row>
    <row r="1567" spans="1:2" x14ac:dyDescent="0.3">
      <c r="A1567" s="166"/>
      <c r="B1567" s="23"/>
    </row>
    <row r="1568" spans="1:2" x14ac:dyDescent="0.3">
      <c r="A1568" s="166"/>
      <c r="B1568" s="23"/>
    </row>
    <row r="1569" spans="1:2" x14ac:dyDescent="0.3">
      <c r="A1569" s="166"/>
      <c r="B1569" s="23"/>
    </row>
    <row r="1570" spans="1:2" x14ac:dyDescent="0.3">
      <c r="A1570" s="166"/>
      <c r="B1570" s="23"/>
    </row>
    <row r="1571" spans="1:2" x14ac:dyDescent="0.3">
      <c r="A1571" s="166"/>
      <c r="B1571" s="23"/>
    </row>
    <row r="1572" spans="1:2" x14ac:dyDescent="0.3">
      <c r="A1572" s="166"/>
      <c r="B1572" s="23"/>
    </row>
    <row r="1573" spans="1:2" x14ac:dyDescent="0.3">
      <c r="A1573" s="166"/>
      <c r="B1573" s="23"/>
    </row>
    <row r="1574" spans="1:2" x14ac:dyDescent="0.3">
      <c r="A1574" s="166"/>
      <c r="B1574" s="23"/>
    </row>
    <row r="1575" spans="1:2" x14ac:dyDescent="0.3">
      <c r="A1575" s="166"/>
      <c r="B1575" s="23"/>
    </row>
    <row r="1576" spans="1:2" x14ac:dyDescent="0.3">
      <c r="A1576" s="166"/>
      <c r="B1576" s="23"/>
    </row>
    <row r="1577" spans="1:2" x14ac:dyDescent="0.3">
      <c r="A1577" s="166"/>
      <c r="B1577" s="23"/>
    </row>
    <row r="1578" spans="1:2" x14ac:dyDescent="0.3">
      <c r="A1578" s="166"/>
      <c r="B1578" s="23"/>
    </row>
    <row r="1579" spans="1:2" x14ac:dyDescent="0.3">
      <c r="A1579" s="166"/>
      <c r="B1579" s="23"/>
    </row>
    <row r="1580" spans="1:2" x14ac:dyDescent="0.3">
      <c r="A1580" s="166"/>
      <c r="B1580" s="23"/>
    </row>
    <row r="1581" spans="1:2" x14ac:dyDescent="0.3">
      <c r="A1581" s="166"/>
      <c r="B1581" s="23"/>
    </row>
    <row r="1582" spans="1:2" x14ac:dyDescent="0.3">
      <c r="A1582" s="166"/>
      <c r="B1582" s="23"/>
    </row>
    <row r="1583" spans="1:2" x14ac:dyDescent="0.3">
      <c r="A1583" s="166"/>
      <c r="B1583" s="23"/>
    </row>
    <row r="1584" spans="1:2" x14ac:dyDescent="0.3">
      <c r="A1584" s="166"/>
      <c r="B1584" s="23"/>
    </row>
    <row r="1585" spans="1:2" x14ac:dyDescent="0.3">
      <c r="A1585" s="166"/>
      <c r="B1585" s="23"/>
    </row>
    <row r="1586" spans="1:2" x14ac:dyDescent="0.3">
      <c r="A1586" s="166"/>
      <c r="B1586" s="23"/>
    </row>
    <row r="1587" spans="1:2" x14ac:dyDescent="0.3">
      <c r="A1587" s="166"/>
      <c r="B1587" s="23"/>
    </row>
    <row r="1588" spans="1:2" x14ac:dyDescent="0.3">
      <c r="A1588" s="166"/>
      <c r="B1588" s="23"/>
    </row>
    <row r="1589" spans="1:2" x14ac:dyDescent="0.3">
      <c r="A1589" s="166"/>
      <c r="B1589" s="23"/>
    </row>
    <row r="1590" spans="1:2" x14ac:dyDescent="0.3">
      <c r="A1590" s="166"/>
      <c r="B1590" s="23"/>
    </row>
    <row r="1591" spans="1:2" x14ac:dyDescent="0.3">
      <c r="A1591" s="166"/>
      <c r="B1591" s="23"/>
    </row>
    <row r="1592" spans="1:2" x14ac:dyDescent="0.3">
      <c r="A1592" s="166"/>
      <c r="B1592" s="23"/>
    </row>
    <row r="1593" spans="1:2" x14ac:dyDescent="0.3">
      <c r="A1593" s="166"/>
      <c r="B1593" s="23"/>
    </row>
    <row r="1594" spans="1:2" x14ac:dyDescent="0.3">
      <c r="A1594" s="166"/>
      <c r="B1594" s="23"/>
    </row>
    <row r="1595" spans="1:2" x14ac:dyDescent="0.3">
      <c r="A1595" s="166"/>
      <c r="B1595" s="23"/>
    </row>
    <row r="1596" spans="1:2" x14ac:dyDescent="0.3">
      <c r="A1596" s="166"/>
      <c r="B1596" s="23"/>
    </row>
    <row r="1597" spans="1:2" x14ac:dyDescent="0.3">
      <c r="A1597" s="166"/>
      <c r="B1597" s="23"/>
    </row>
    <row r="1598" spans="1:2" x14ac:dyDescent="0.3">
      <c r="A1598" s="166"/>
      <c r="B1598" s="23"/>
    </row>
    <row r="1599" spans="1:2" x14ac:dyDescent="0.3">
      <c r="A1599" s="166"/>
      <c r="B1599" s="23"/>
    </row>
    <row r="1600" spans="1:2" x14ac:dyDescent="0.3">
      <c r="A1600" s="166"/>
      <c r="B1600" s="23"/>
    </row>
    <row r="1601" spans="1:2" x14ac:dyDescent="0.3">
      <c r="A1601" s="166"/>
      <c r="B1601" s="23"/>
    </row>
    <row r="1602" spans="1:2" x14ac:dyDescent="0.3">
      <c r="A1602" s="166"/>
      <c r="B1602" s="23"/>
    </row>
    <row r="1603" spans="1:2" x14ac:dyDescent="0.3">
      <c r="A1603" s="166"/>
      <c r="B1603" s="23"/>
    </row>
    <row r="1604" spans="1:2" x14ac:dyDescent="0.3">
      <c r="A1604" s="166"/>
      <c r="B1604" s="23"/>
    </row>
    <row r="1605" spans="1:2" x14ac:dyDescent="0.3">
      <c r="A1605" s="166"/>
      <c r="B1605" s="23"/>
    </row>
    <row r="1606" spans="1:2" x14ac:dyDescent="0.3">
      <c r="A1606" s="166"/>
      <c r="B1606" s="23"/>
    </row>
    <row r="1607" spans="1:2" x14ac:dyDescent="0.3">
      <c r="A1607" s="166"/>
      <c r="B1607" s="23"/>
    </row>
    <row r="1608" spans="1:2" x14ac:dyDescent="0.3">
      <c r="A1608" s="166"/>
      <c r="B1608" s="23"/>
    </row>
    <row r="1609" spans="1:2" x14ac:dyDescent="0.3">
      <c r="A1609" s="166"/>
      <c r="B1609" s="23"/>
    </row>
    <row r="1610" spans="1:2" x14ac:dyDescent="0.3">
      <c r="A1610" s="166"/>
      <c r="B1610" s="23"/>
    </row>
    <row r="1611" spans="1:2" x14ac:dyDescent="0.3">
      <c r="A1611" s="166"/>
      <c r="B1611" s="23"/>
    </row>
    <row r="1612" spans="1:2" x14ac:dyDescent="0.3">
      <c r="A1612" s="166"/>
      <c r="B1612" s="23"/>
    </row>
    <row r="1613" spans="1:2" x14ac:dyDescent="0.3">
      <c r="A1613" s="166"/>
      <c r="B1613" s="23"/>
    </row>
    <row r="1614" spans="1:2" x14ac:dyDescent="0.3">
      <c r="A1614" s="166"/>
      <c r="B1614" s="23"/>
    </row>
    <row r="1615" spans="1:2" x14ac:dyDescent="0.3">
      <c r="A1615" s="166"/>
      <c r="B1615" s="23"/>
    </row>
    <row r="1616" spans="1:2" x14ac:dyDescent="0.3">
      <c r="A1616" s="166"/>
      <c r="B1616" s="23"/>
    </row>
    <row r="1617" spans="1:2" x14ac:dyDescent="0.3">
      <c r="A1617" s="166"/>
      <c r="B1617" s="23"/>
    </row>
    <row r="1618" spans="1:2" x14ac:dyDescent="0.3">
      <c r="A1618" s="166"/>
      <c r="B1618" s="23"/>
    </row>
    <row r="1619" spans="1:2" x14ac:dyDescent="0.3">
      <c r="A1619" s="166"/>
      <c r="B1619" s="23"/>
    </row>
    <row r="1620" spans="1:2" x14ac:dyDescent="0.3">
      <c r="A1620" s="166"/>
      <c r="B1620" s="23"/>
    </row>
    <row r="1621" spans="1:2" x14ac:dyDescent="0.3">
      <c r="A1621" s="166"/>
      <c r="B1621" s="23"/>
    </row>
    <row r="1622" spans="1:2" x14ac:dyDescent="0.3">
      <c r="A1622" s="166"/>
      <c r="B1622" s="23"/>
    </row>
    <row r="1623" spans="1:2" x14ac:dyDescent="0.3">
      <c r="A1623" s="166"/>
      <c r="B1623" s="23"/>
    </row>
    <row r="1624" spans="1:2" x14ac:dyDescent="0.3">
      <c r="A1624" s="166"/>
      <c r="B1624" s="23"/>
    </row>
    <row r="1625" spans="1:2" x14ac:dyDescent="0.3">
      <c r="A1625" s="166"/>
      <c r="B1625" s="23"/>
    </row>
    <row r="1626" spans="1:2" x14ac:dyDescent="0.3">
      <c r="A1626" s="166"/>
      <c r="B1626" s="23"/>
    </row>
    <row r="1627" spans="1:2" x14ac:dyDescent="0.3">
      <c r="A1627" s="166"/>
      <c r="B1627" s="23"/>
    </row>
    <row r="1628" spans="1:2" x14ac:dyDescent="0.3">
      <c r="A1628" s="166"/>
      <c r="B1628" s="23"/>
    </row>
    <row r="1629" spans="1:2" x14ac:dyDescent="0.3">
      <c r="A1629" s="166"/>
      <c r="B1629" s="23"/>
    </row>
    <row r="1630" spans="1:2" x14ac:dyDescent="0.3">
      <c r="A1630" s="166"/>
      <c r="B1630" s="23"/>
    </row>
    <row r="1631" spans="1:2" x14ac:dyDescent="0.3">
      <c r="A1631" s="166"/>
      <c r="B1631" s="23"/>
    </row>
    <row r="1632" spans="1:2" x14ac:dyDescent="0.3">
      <c r="A1632" s="166"/>
      <c r="B1632" s="23"/>
    </row>
    <row r="1633" spans="1:2" x14ac:dyDescent="0.3">
      <c r="A1633" s="166"/>
      <c r="B1633" s="23"/>
    </row>
    <row r="1634" spans="1:2" x14ac:dyDescent="0.3">
      <c r="A1634" s="166"/>
      <c r="B1634" s="23"/>
    </row>
    <row r="1635" spans="1:2" x14ac:dyDescent="0.3">
      <c r="A1635" s="166"/>
      <c r="B1635" s="23"/>
    </row>
    <row r="1636" spans="1:2" x14ac:dyDescent="0.3">
      <c r="A1636" s="166"/>
      <c r="B1636" s="23"/>
    </row>
    <row r="1637" spans="1:2" x14ac:dyDescent="0.3">
      <c r="A1637" s="166"/>
      <c r="B1637" s="23"/>
    </row>
    <row r="1638" spans="1:2" x14ac:dyDescent="0.3">
      <c r="A1638" s="166"/>
      <c r="B1638" s="23"/>
    </row>
    <row r="1639" spans="1:2" x14ac:dyDescent="0.3">
      <c r="A1639" s="166"/>
      <c r="B1639" s="23"/>
    </row>
    <row r="1640" spans="1:2" x14ac:dyDescent="0.3">
      <c r="A1640" s="166"/>
      <c r="B1640" s="23"/>
    </row>
    <row r="1641" spans="1:2" x14ac:dyDescent="0.3">
      <c r="A1641" s="166"/>
      <c r="B1641" s="23"/>
    </row>
    <row r="1642" spans="1:2" x14ac:dyDescent="0.3">
      <c r="A1642" s="166"/>
      <c r="B1642" s="23"/>
    </row>
    <row r="1643" spans="1:2" x14ac:dyDescent="0.3">
      <c r="A1643" s="166"/>
      <c r="B1643" s="23"/>
    </row>
    <row r="1644" spans="1:2" x14ac:dyDescent="0.3">
      <c r="A1644" s="166"/>
      <c r="B1644" s="23"/>
    </row>
    <row r="1645" spans="1:2" x14ac:dyDescent="0.3">
      <c r="A1645" s="166"/>
      <c r="B1645" s="23"/>
    </row>
    <row r="1646" spans="1:2" x14ac:dyDescent="0.3">
      <c r="A1646" s="166"/>
      <c r="B1646" s="23"/>
    </row>
    <row r="1647" spans="1:2" x14ac:dyDescent="0.3">
      <c r="A1647" s="166"/>
      <c r="B1647" s="23"/>
    </row>
    <row r="1648" spans="1:2" x14ac:dyDescent="0.3">
      <c r="A1648" s="166"/>
      <c r="B1648" s="23"/>
    </row>
    <row r="1649" spans="1:2" x14ac:dyDescent="0.3">
      <c r="A1649" s="166"/>
      <c r="B1649" s="23"/>
    </row>
    <row r="1650" spans="1:2" x14ac:dyDescent="0.3">
      <c r="A1650" s="166"/>
      <c r="B1650" s="23"/>
    </row>
    <row r="1651" spans="1:2" x14ac:dyDescent="0.3">
      <c r="A1651" s="166"/>
      <c r="B1651" s="23"/>
    </row>
    <row r="1652" spans="1:2" x14ac:dyDescent="0.3">
      <c r="A1652" s="166"/>
      <c r="B1652" s="23"/>
    </row>
    <row r="1653" spans="1:2" x14ac:dyDescent="0.3">
      <c r="A1653" s="166"/>
      <c r="B1653" s="23"/>
    </row>
    <row r="1654" spans="1:2" x14ac:dyDescent="0.3">
      <c r="A1654" s="166"/>
      <c r="B1654" s="23"/>
    </row>
    <row r="1655" spans="1:2" x14ac:dyDescent="0.3">
      <c r="A1655" s="166"/>
      <c r="B1655" s="23"/>
    </row>
    <row r="1656" spans="1:2" x14ac:dyDescent="0.3">
      <c r="A1656" s="166"/>
      <c r="B1656" s="23"/>
    </row>
    <row r="1657" spans="1:2" x14ac:dyDescent="0.3">
      <c r="A1657" s="166"/>
      <c r="B1657" s="23"/>
    </row>
    <row r="1658" spans="1:2" x14ac:dyDescent="0.3">
      <c r="A1658" s="166"/>
      <c r="B1658" s="23"/>
    </row>
    <row r="1659" spans="1:2" x14ac:dyDescent="0.3">
      <c r="A1659" s="166"/>
      <c r="B1659" s="23"/>
    </row>
    <row r="1660" spans="1:2" x14ac:dyDescent="0.3">
      <c r="A1660" s="166"/>
      <c r="B1660" s="23"/>
    </row>
    <row r="1661" spans="1:2" x14ac:dyDescent="0.3">
      <c r="A1661" s="166"/>
      <c r="B1661" s="23"/>
    </row>
    <row r="1662" spans="1:2" x14ac:dyDescent="0.3">
      <c r="A1662" s="166"/>
      <c r="B1662" s="23"/>
    </row>
    <row r="1663" spans="1:2" x14ac:dyDescent="0.3">
      <c r="A1663" s="166"/>
      <c r="B1663" s="23"/>
    </row>
    <row r="1664" spans="1:2" x14ac:dyDescent="0.3">
      <c r="A1664" s="166"/>
      <c r="B1664" s="23"/>
    </row>
    <row r="1665" spans="1:2" x14ac:dyDescent="0.3">
      <c r="A1665" s="166"/>
      <c r="B1665" s="23"/>
    </row>
    <row r="1666" spans="1:2" x14ac:dyDescent="0.3">
      <c r="A1666" s="166"/>
      <c r="B1666" s="23"/>
    </row>
    <row r="1667" spans="1:2" x14ac:dyDescent="0.3">
      <c r="A1667" s="166"/>
      <c r="B1667" s="23"/>
    </row>
    <row r="1668" spans="1:2" x14ac:dyDescent="0.3">
      <c r="A1668" s="166"/>
      <c r="B1668" s="23"/>
    </row>
    <row r="1669" spans="1:2" x14ac:dyDescent="0.3">
      <c r="A1669" s="166"/>
      <c r="B1669" s="23"/>
    </row>
    <row r="1670" spans="1:2" x14ac:dyDescent="0.3">
      <c r="A1670" s="166"/>
      <c r="B1670" s="23"/>
    </row>
    <row r="1671" spans="1:2" x14ac:dyDescent="0.3">
      <c r="A1671" s="166"/>
      <c r="B1671" s="23"/>
    </row>
    <row r="1672" spans="1:2" x14ac:dyDescent="0.3">
      <c r="A1672" s="166"/>
      <c r="B1672" s="23"/>
    </row>
    <row r="1673" spans="1:2" x14ac:dyDescent="0.3">
      <c r="A1673" s="166"/>
      <c r="B1673" s="23"/>
    </row>
    <row r="1674" spans="1:2" x14ac:dyDescent="0.3">
      <c r="A1674" s="166"/>
      <c r="B1674" s="23"/>
    </row>
    <row r="1675" spans="1:2" x14ac:dyDescent="0.3">
      <c r="A1675" s="166"/>
      <c r="B1675" s="23"/>
    </row>
    <row r="1676" spans="1:2" x14ac:dyDescent="0.3">
      <c r="A1676" s="166"/>
      <c r="B1676" s="23"/>
    </row>
    <row r="1677" spans="1:2" x14ac:dyDescent="0.3">
      <c r="A1677" s="166"/>
      <c r="B1677" s="23"/>
    </row>
    <row r="1678" spans="1:2" x14ac:dyDescent="0.3">
      <c r="A1678" s="166"/>
      <c r="B1678" s="23"/>
    </row>
    <row r="1679" spans="1:2" x14ac:dyDescent="0.3">
      <c r="A1679" s="166"/>
      <c r="B1679" s="23"/>
    </row>
    <row r="1680" spans="1:2" x14ac:dyDescent="0.3">
      <c r="A1680" s="166"/>
      <c r="B1680" s="23"/>
    </row>
    <row r="1681" spans="1:2" x14ac:dyDescent="0.3">
      <c r="A1681" s="166"/>
      <c r="B1681" s="23"/>
    </row>
    <row r="1682" spans="1:2" x14ac:dyDescent="0.3">
      <c r="A1682" s="166"/>
      <c r="B1682" s="23"/>
    </row>
    <row r="1683" spans="1:2" x14ac:dyDescent="0.3">
      <c r="A1683" s="166"/>
      <c r="B1683" s="23"/>
    </row>
    <row r="1684" spans="1:2" x14ac:dyDescent="0.3">
      <c r="A1684" s="166"/>
      <c r="B1684" s="23"/>
    </row>
    <row r="1685" spans="1:2" x14ac:dyDescent="0.3">
      <c r="A1685" s="166"/>
      <c r="B1685" s="23"/>
    </row>
    <row r="1686" spans="1:2" x14ac:dyDescent="0.3">
      <c r="A1686" s="166"/>
      <c r="B1686" s="23"/>
    </row>
    <row r="1687" spans="1:2" x14ac:dyDescent="0.3">
      <c r="A1687" s="166"/>
      <c r="B1687" s="23"/>
    </row>
    <row r="1688" spans="1:2" x14ac:dyDescent="0.3">
      <c r="A1688" s="166"/>
      <c r="B1688" s="23"/>
    </row>
    <row r="1689" spans="1:2" x14ac:dyDescent="0.3">
      <c r="A1689" s="166"/>
      <c r="B1689" s="23"/>
    </row>
    <row r="1690" spans="1:2" x14ac:dyDescent="0.3">
      <c r="A1690" s="166"/>
      <c r="B1690" s="23"/>
    </row>
    <row r="1691" spans="1:2" x14ac:dyDescent="0.3">
      <c r="A1691" s="166"/>
      <c r="B1691" s="23"/>
    </row>
    <row r="1692" spans="1:2" x14ac:dyDescent="0.3">
      <c r="A1692" s="166"/>
      <c r="B1692" s="23"/>
    </row>
    <row r="1693" spans="1:2" x14ac:dyDescent="0.3">
      <c r="A1693" s="166"/>
      <c r="B1693" s="23"/>
    </row>
    <row r="1694" spans="1:2" x14ac:dyDescent="0.3">
      <c r="A1694" s="166"/>
      <c r="B1694" s="23"/>
    </row>
    <row r="1695" spans="1:2" x14ac:dyDescent="0.3">
      <c r="A1695" s="166"/>
      <c r="B1695" s="23"/>
    </row>
    <row r="1696" spans="1:2" x14ac:dyDescent="0.3">
      <c r="A1696" s="166"/>
      <c r="B1696" s="23"/>
    </row>
    <row r="1697" spans="1:2" x14ac:dyDescent="0.3">
      <c r="A1697" s="166"/>
      <c r="B1697" s="23"/>
    </row>
    <row r="1698" spans="1:2" x14ac:dyDescent="0.3">
      <c r="A1698" s="166"/>
      <c r="B1698" s="23"/>
    </row>
    <row r="1699" spans="1:2" x14ac:dyDescent="0.3">
      <c r="A1699" s="166"/>
      <c r="B1699" s="23"/>
    </row>
    <row r="1700" spans="1:2" x14ac:dyDescent="0.3">
      <c r="A1700" s="166"/>
      <c r="B1700" s="23"/>
    </row>
    <row r="1701" spans="1:2" x14ac:dyDescent="0.3">
      <c r="A1701" s="166"/>
      <c r="B1701" s="23"/>
    </row>
    <row r="1702" spans="1:2" x14ac:dyDescent="0.3">
      <c r="A1702" s="166"/>
      <c r="B1702" s="23"/>
    </row>
    <row r="1703" spans="1:2" x14ac:dyDescent="0.3">
      <c r="A1703" s="166"/>
      <c r="B1703" s="23"/>
    </row>
    <row r="1704" spans="1:2" x14ac:dyDescent="0.3">
      <c r="A1704" s="166"/>
      <c r="B1704" s="23"/>
    </row>
    <row r="1705" spans="1:2" x14ac:dyDescent="0.3">
      <c r="A1705" s="166"/>
      <c r="B1705" s="23"/>
    </row>
    <row r="1706" spans="1:2" x14ac:dyDescent="0.3">
      <c r="A1706" s="166"/>
      <c r="B1706" s="23"/>
    </row>
    <row r="1707" spans="1:2" x14ac:dyDescent="0.3">
      <c r="A1707" s="166"/>
      <c r="B1707" s="23"/>
    </row>
    <row r="1708" spans="1:2" x14ac:dyDescent="0.3">
      <c r="A1708" s="166"/>
      <c r="B1708" s="23"/>
    </row>
    <row r="1709" spans="1:2" x14ac:dyDescent="0.3">
      <c r="A1709" s="166"/>
      <c r="B1709" s="23"/>
    </row>
    <row r="1710" spans="1:2" x14ac:dyDescent="0.3">
      <c r="A1710" s="166"/>
      <c r="B1710" s="23"/>
    </row>
    <row r="1711" spans="1:2" x14ac:dyDescent="0.3">
      <c r="A1711" s="166"/>
      <c r="B1711" s="23"/>
    </row>
    <row r="1712" spans="1:2" x14ac:dyDescent="0.3">
      <c r="A1712" s="166"/>
      <c r="B1712" s="23"/>
    </row>
    <row r="1713" spans="1:2" x14ac:dyDescent="0.3">
      <c r="A1713" s="166"/>
      <c r="B1713" s="23"/>
    </row>
    <row r="1714" spans="1:2" x14ac:dyDescent="0.3">
      <c r="A1714" s="166"/>
      <c r="B1714" s="23"/>
    </row>
    <row r="1715" spans="1:2" x14ac:dyDescent="0.3">
      <c r="A1715" s="166"/>
      <c r="B1715" s="23"/>
    </row>
    <row r="1716" spans="1:2" x14ac:dyDescent="0.3">
      <c r="A1716" s="166"/>
      <c r="B1716" s="23"/>
    </row>
    <row r="1717" spans="1:2" x14ac:dyDescent="0.3">
      <c r="A1717" s="166"/>
      <c r="B1717" s="23"/>
    </row>
    <row r="1718" spans="1:2" x14ac:dyDescent="0.3">
      <c r="A1718" s="166"/>
      <c r="B1718" s="23"/>
    </row>
    <row r="1719" spans="1:2" x14ac:dyDescent="0.3">
      <c r="A1719" s="166"/>
      <c r="B1719" s="23"/>
    </row>
    <row r="1720" spans="1:2" x14ac:dyDescent="0.3">
      <c r="A1720" s="166"/>
      <c r="B1720" s="23"/>
    </row>
    <row r="1721" spans="1:2" x14ac:dyDescent="0.3">
      <c r="A1721" s="166"/>
      <c r="B1721" s="23"/>
    </row>
    <row r="1722" spans="1:2" x14ac:dyDescent="0.3">
      <c r="A1722" s="166"/>
      <c r="B1722" s="23"/>
    </row>
    <row r="1723" spans="1:2" x14ac:dyDescent="0.3">
      <c r="A1723" s="166"/>
      <c r="B1723" s="23"/>
    </row>
    <row r="1724" spans="1:2" x14ac:dyDescent="0.3">
      <c r="A1724" s="166"/>
      <c r="B1724" s="23"/>
    </row>
    <row r="1725" spans="1:2" x14ac:dyDescent="0.3">
      <c r="A1725" s="166"/>
      <c r="B1725" s="23"/>
    </row>
    <row r="1726" spans="1:2" x14ac:dyDescent="0.3">
      <c r="A1726" s="166"/>
      <c r="B1726" s="23"/>
    </row>
    <row r="1727" spans="1:2" x14ac:dyDescent="0.3">
      <c r="A1727" s="166"/>
      <c r="B1727" s="23"/>
    </row>
    <row r="1728" spans="1:2" x14ac:dyDescent="0.3">
      <c r="A1728" s="166"/>
      <c r="B1728" s="23"/>
    </row>
    <row r="1729" spans="1:2" x14ac:dyDescent="0.3">
      <c r="A1729" s="166"/>
      <c r="B1729" s="23"/>
    </row>
    <row r="1730" spans="1:2" x14ac:dyDescent="0.3">
      <c r="A1730" s="166"/>
      <c r="B1730" s="23"/>
    </row>
    <row r="1731" spans="1:2" x14ac:dyDescent="0.3">
      <c r="A1731" s="166"/>
      <c r="B1731" s="23"/>
    </row>
    <row r="1732" spans="1:2" x14ac:dyDescent="0.3">
      <c r="A1732" s="166"/>
      <c r="B1732" s="23"/>
    </row>
    <row r="1733" spans="1:2" x14ac:dyDescent="0.3">
      <c r="A1733" s="166"/>
      <c r="B1733" s="23"/>
    </row>
    <row r="1734" spans="1:2" x14ac:dyDescent="0.3">
      <c r="A1734" s="166"/>
      <c r="B1734" s="23"/>
    </row>
    <row r="1735" spans="1:2" x14ac:dyDescent="0.3">
      <c r="A1735" s="166"/>
      <c r="B1735" s="23"/>
    </row>
    <row r="1736" spans="1:2" x14ac:dyDescent="0.3">
      <c r="A1736" s="166"/>
      <c r="B1736" s="23"/>
    </row>
    <row r="1737" spans="1:2" x14ac:dyDescent="0.3">
      <c r="A1737" s="166"/>
      <c r="B1737" s="23"/>
    </row>
    <row r="1738" spans="1:2" x14ac:dyDescent="0.3">
      <c r="A1738" s="166"/>
      <c r="B1738" s="23"/>
    </row>
    <row r="1739" spans="1:2" x14ac:dyDescent="0.3">
      <c r="A1739" s="166"/>
      <c r="B1739" s="23"/>
    </row>
    <row r="1740" spans="1:2" x14ac:dyDescent="0.3">
      <c r="A1740" s="166"/>
      <c r="B1740" s="23"/>
    </row>
    <row r="1741" spans="1:2" x14ac:dyDescent="0.3">
      <c r="A1741" s="166"/>
      <c r="B1741" s="23"/>
    </row>
    <row r="1742" spans="1:2" x14ac:dyDescent="0.3">
      <c r="A1742" s="166"/>
      <c r="B1742" s="23"/>
    </row>
    <row r="1743" spans="1:2" x14ac:dyDescent="0.3">
      <c r="A1743" s="166"/>
      <c r="B1743" s="23"/>
    </row>
    <row r="1744" spans="1:2" x14ac:dyDescent="0.3">
      <c r="A1744" s="166"/>
      <c r="B1744" s="23"/>
    </row>
    <row r="1745" spans="1:2" x14ac:dyDescent="0.3">
      <c r="A1745" s="166"/>
      <c r="B1745" s="23"/>
    </row>
    <row r="1746" spans="1:2" x14ac:dyDescent="0.3">
      <c r="A1746" s="166"/>
      <c r="B1746" s="23"/>
    </row>
    <row r="1747" spans="1:2" x14ac:dyDescent="0.3">
      <c r="A1747" s="166"/>
      <c r="B1747" s="23"/>
    </row>
    <row r="1748" spans="1:2" x14ac:dyDescent="0.3">
      <c r="A1748" s="166"/>
      <c r="B1748" s="23"/>
    </row>
    <row r="1749" spans="1:2" x14ac:dyDescent="0.3">
      <c r="A1749" s="166"/>
      <c r="B1749" s="23"/>
    </row>
    <row r="1750" spans="1:2" x14ac:dyDescent="0.3">
      <c r="A1750" s="166"/>
      <c r="B1750" s="23"/>
    </row>
    <row r="1751" spans="1:2" x14ac:dyDescent="0.3">
      <c r="A1751" s="166"/>
      <c r="B1751" s="23"/>
    </row>
    <row r="1752" spans="1:2" x14ac:dyDescent="0.3">
      <c r="A1752" s="166"/>
      <c r="B1752" s="23"/>
    </row>
    <row r="1753" spans="1:2" x14ac:dyDescent="0.3">
      <c r="A1753" s="166"/>
      <c r="B1753" s="23"/>
    </row>
    <row r="1754" spans="1:2" x14ac:dyDescent="0.3">
      <c r="A1754" s="166"/>
      <c r="B1754" s="23"/>
    </row>
    <row r="1755" spans="1:2" x14ac:dyDescent="0.3">
      <c r="A1755" s="166"/>
      <c r="B1755" s="23"/>
    </row>
    <row r="1756" spans="1:2" x14ac:dyDescent="0.3">
      <c r="A1756" s="166"/>
      <c r="B1756" s="23"/>
    </row>
    <row r="1757" spans="1:2" x14ac:dyDescent="0.3">
      <c r="A1757" s="166"/>
      <c r="B1757" s="23"/>
    </row>
    <row r="1758" spans="1:2" x14ac:dyDescent="0.3">
      <c r="A1758" s="166"/>
      <c r="B1758" s="23"/>
    </row>
    <row r="1759" spans="1:2" x14ac:dyDescent="0.3">
      <c r="A1759" s="166"/>
      <c r="B1759" s="23"/>
    </row>
    <row r="1760" spans="1:2" x14ac:dyDescent="0.3">
      <c r="A1760" s="166"/>
      <c r="B1760" s="23"/>
    </row>
    <row r="1761" spans="1:2" x14ac:dyDescent="0.3">
      <c r="A1761" s="166"/>
      <c r="B1761" s="23"/>
    </row>
    <row r="1762" spans="1:2" x14ac:dyDescent="0.3">
      <c r="A1762" s="166"/>
      <c r="B1762" s="23"/>
    </row>
    <row r="1763" spans="1:2" x14ac:dyDescent="0.3">
      <c r="A1763" s="166"/>
      <c r="B1763" s="23"/>
    </row>
    <row r="1764" spans="1:2" x14ac:dyDescent="0.3">
      <c r="A1764" s="166"/>
      <c r="B1764" s="23"/>
    </row>
    <row r="1765" spans="1:2" x14ac:dyDescent="0.3">
      <c r="A1765" s="166"/>
      <c r="B1765" s="23"/>
    </row>
    <row r="1766" spans="1:2" x14ac:dyDescent="0.3">
      <c r="A1766" s="166"/>
      <c r="B1766" s="23"/>
    </row>
    <row r="1767" spans="1:2" x14ac:dyDescent="0.3">
      <c r="A1767" s="166"/>
      <c r="B1767" s="23"/>
    </row>
    <row r="1768" spans="1:2" x14ac:dyDescent="0.3">
      <c r="A1768" s="166"/>
      <c r="B1768" s="23"/>
    </row>
    <row r="1769" spans="1:2" x14ac:dyDescent="0.3">
      <c r="A1769" s="166"/>
      <c r="B1769" s="23"/>
    </row>
    <row r="1770" spans="1:2" x14ac:dyDescent="0.3">
      <c r="A1770" s="166"/>
      <c r="B1770" s="23"/>
    </row>
    <row r="1771" spans="1:2" x14ac:dyDescent="0.3">
      <c r="A1771" s="166"/>
      <c r="B1771" s="23"/>
    </row>
    <row r="1772" spans="1:2" x14ac:dyDescent="0.3">
      <c r="A1772" s="166"/>
      <c r="B1772" s="23"/>
    </row>
    <row r="1773" spans="1:2" x14ac:dyDescent="0.3">
      <c r="A1773" s="166"/>
      <c r="B1773" s="23"/>
    </row>
    <row r="1774" spans="1:2" x14ac:dyDescent="0.3">
      <c r="A1774" s="166"/>
      <c r="B1774" s="23"/>
    </row>
    <row r="1775" spans="1:2" x14ac:dyDescent="0.3">
      <c r="A1775" s="166"/>
      <c r="B1775" s="23"/>
    </row>
    <row r="1776" spans="1:2" x14ac:dyDescent="0.3">
      <c r="A1776" s="166"/>
      <c r="B1776" s="23"/>
    </row>
    <row r="1777" spans="1:2" x14ac:dyDescent="0.3">
      <c r="A1777" s="166"/>
      <c r="B1777" s="23"/>
    </row>
    <row r="1778" spans="1:2" x14ac:dyDescent="0.3">
      <c r="A1778" s="166"/>
      <c r="B1778" s="23"/>
    </row>
    <row r="1779" spans="1:2" x14ac:dyDescent="0.3">
      <c r="A1779" s="166"/>
      <c r="B1779" s="23"/>
    </row>
    <row r="1780" spans="1:2" x14ac:dyDescent="0.3">
      <c r="A1780" s="166"/>
      <c r="B1780" s="23"/>
    </row>
    <row r="1781" spans="1:2" x14ac:dyDescent="0.3">
      <c r="A1781" s="166"/>
      <c r="B1781" s="23"/>
    </row>
    <row r="1782" spans="1:2" x14ac:dyDescent="0.3">
      <c r="A1782" s="166"/>
      <c r="B1782" s="23"/>
    </row>
    <row r="1783" spans="1:2" x14ac:dyDescent="0.3">
      <c r="A1783" s="166"/>
      <c r="B1783" s="23"/>
    </row>
    <row r="1784" spans="1:2" x14ac:dyDescent="0.3">
      <c r="A1784" s="166"/>
      <c r="B1784" s="23"/>
    </row>
    <row r="1785" spans="1:2" x14ac:dyDescent="0.3">
      <c r="A1785" s="166"/>
      <c r="B1785" s="23"/>
    </row>
    <row r="1786" spans="1:2" x14ac:dyDescent="0.3">
      <c r="A1786" s="166"/>
      <c r="B1786" s="23"/>
    </row>
    <row r="1787" spans="1:2" x14ac:dyDescent="0.3">
      <c r="A1787" s="166"/>
      <c r="B1787" s="23"/>
    </row>
    <row r="1788" spans="1:2" x14ac:dyDescent="0.3">
      <c r="A1788" s="166"/>
      <c r="B1788" s="23"/>
    </row>
    <row r="1789" spans="1:2" x14ac:dyDescent="0.3">
      <c r="A1789" s="166"/>
      <c r="B1789" s="23"/>
    </row>
    <row r="1790" spans="1:2" x14ac:dyDescent="0.3">
      <c r="A1790" s="166"/>
      <c r="B1790" s="23"/>
    </row>
    <row r="1791" spans="1:2" x14ac:dyDescent="0.3">
      <c r="A1791" s="166"/>
      <c r="B1791" s="23"/>
    </row>
    <row r="1792" spans="1:2" x14ac:dyDescent="0.3">
      <c r="A1792" s="166"/>
      <c r="B1792" s="23"/>
    </row>
    <row r="1793" spans="1:2" x14ac:dyDescent="0.3">
      <c r="A1793" s="166"/>
      <c r="B1793" s="23"/>
    </row>
    <row r="1794" spans="1:2" x14ac:dyDescent="0.3">
      <c r="A1794" s="166"/>
      <c r="B1794" s="23"/>
    </row>
    <row r="1795" spans="1:2" x14ac:dyDescent="0.3">
      <c r="A1795" s="166"/>
      <c r="B1795" s="23"/>
    </row>
    <row r="1796" spans="1:2" x14ac:dyDescent="0.3">
      <c r="A1796" s="166"/>
      <c r="B1796" s="23"/>
    </row>
    <row r="1797" spans="1:2" x14ac:dyDescent="0.3">
      <c r="A1797" s="166"/>
      <c r="B1797" s="23"/>
    </row>
    <row r="1798" spans="1:2" x14ac:dyDescent="0.3">
      <c r="A1798" s="166"/>
      <c r="B1798" s="23"/>
    </row>
    <row r="1799" spans="1:2" x14ac:dyDescent="0.3">
      <c r="A1799" s="166"/>
      <c r="B1799" s="23"/>
    </row>
    <row r="1800" spans="1:2" x14ac:dyDescent="0.3">
      <c r="A1800" s="166"/>
      <c r="B1800" s="23"/>
    </row>
    <row r="1801" spans="1:2" x14ac:dyDescent="0.3">
      <c r="A1801" s="166"/>
      <c r="B1801" s="23"/>
    </row>
    <row r="1802" spans="1:2" x14ac:dyDescent="0.3">
      <c r="A1802" s="166"/>
      <c r="B1802" s="23"/>
    </row>
    <row r="1803" spans="1:2" x14ac:dyDescent="0.3">
      <c r="A1803" s="166"/>
      <c r="B1803" s="23"/>
    </row>
    <row r="1804" spans="1:2" x14ac:dyDescent="0.3">
      <c r="A1804" s="166"/>
      <c r="B1804" s="23"/>
    </row>
    <row r="1805" spans="1:2" x14ac:dyDescent="0.3">
      <c r="A1805" s="166"/>
      <c r="B1805" s="23"/>
    </row>
    <row r="1806" spans="1:2" x14ac:dyDescent="0.3">
      <c r="A1806" s="166"/>
      <c r="B1806" s="23"/>
    </row>
    <row r="1807" spans="1:2" x14ac:dyDescent="0.3">
      <c r="A1807" s="166"/>
      <c r="B1807" s="23"/>
    </row>
    <row r="1808" spans="1:2" x14ac:dyDescent="0.3">
      <c r="A1808" s="166"/>
      <c r="B1808" s="23"/>
    </row>
    <row r="1809" spans="1:2" x14ac:dyDescent="0.3">
      <c r="A1809" s="166"/>
      <c r="B1809" s="23"/>
    </row>
    <row r="1810" spans="1:2" x14ac:dyDescent="0.3">
      <c r="A1810" s="166"/>
      <c r="B1810" s="23"/>
    </row>
    <row r="1811" spans="1:2" x14ac:dyDescent="0.3">
      <c r="A1811" s="166"/>
      <c r="B1811" s="23"/>
    </row>
    <row r="1812" spans="1:2" x14ac:dyDescent="0.3">
      <c r="A1812" s="166"/>
      <c r="B1812" s="23"/>
    </row>
    <row r="1813" spans="1:2" x14ac:dyDescent="0.3">
      <c r="A1813" s="166"/>
      <c r="B1813" s="23"/>
    </row>
    <row r="1814" spans="1:2" x14ac:dyDescent="0.3">
      <c r="A1814" s="166"/>
      <c r="B1814" s="23"/>
    </row>
    <row r="1815" spans="1:2" x14ac:dyDescent="0.3">
      <c r="A1815" s="166"/>
      <c r="B1815" s="23"/>
    </row>
    <row r="1816" spans="1:2" x14ac:dyDescent="0.3">
      <c r="A1816" s="166"/>
      <c r="B1816" s="23"/>
    </row>
    <row r="1817" spans="1:2" x14ac:dyDescent="0.3">
      <c r="A1817" s="166"/>
      <c r="B1817" s="23"/>
    </row>
    <row r="1818" spans="1:2" x14ac:dyDescent="0.3">
      <c r="A1818" s="166"/>
      <c r="B1818" s="23"/>
    </row>
    <row r="1819" spans="1:2" x14ac:dyDescent="0.3">
      <c r="A1819" s="166"/>
      <c r="B1819" s="23"/>
    </row>
    <row r="1820" spans="1:2" x14ac:dyDescent="0.3">
      <c r="A1820" s="166"/>
      <c r="B1820" s="23"/>
    </row>
    <row r="1821" spans="1:2" x14ac:dyDescent="0.3">
      <c r="A1821" s="166"/>
      <c r="B1821" s="23"/>
    </row>
    <row r="1822" spans="1:2" x14ac:dyDescent="0.3">
      <c r="A1822" s="166"/>
      <c r="B1822" s="23"/>
    </row>
    <row r="1823" spans="1:2" x14ac:dyDescent="0.3">
      <c r="A1823" s="166"/>
      <c r="B1823" s="23"/>
    </row>
    <row r="1824" spans="1:2" x14ac:dyDescent="0.3">
      <c r="A1824" s="166"/>
      <c r="B1824" s="23"/>
    </row>
    <row r="1825" spans="1:2" x14ac:dyDescent="0.3">
      <c r="A1825" s="166"/>
      <c r="B1825" s="23"/>
    </row>
    <row r="1826" spans="1:2" x14ac:dyDescent="0.3">
      <c r="A1826" s="166"/>
      <c r="B1826" s="23"/>
    </row>
    <row r="1827" spans="1:2" x14ac:dyDescent="0.3">
      <c r="A1827" s="166"/>
      <c r="B1827" s="23"/>
    </row>
    <row r="1828" spans="1:2" x14ac:dyDescent="0.3">
      <c r="A1828" s="166"/>
      <c r="B1828" s="23"/>
    </row>
    <row r="1829" spans="1:2" x14ac:dyDescent="0.3">
      <c r="A1829" s="166"/>
      <c r="B1829" s="23"/>
    </row>
    <row r="1830" spans="1:2" x14ac:dyDescent="0.3">
      <c r="A1830" s="166"/>
      <c r="B1830" s="23"/>
    </row>
    <row r="1831" spans="1:2" x14ac:dyDescent="0.3">
      <c r="A1831" s="166"/>
      <c r="B1831" s="23"/>
    </row>
    <row r="1832" spans="1:2" x14ac:dyDescent="0.3">
      <c r="A1832" s="166"/>
      <c r="B1832" s="23"/>
    </row>
    <row r="1833" spans="1:2" x14ac:dyDescent="0.3">
      <c r="A1833" s="166"/>
      <c r="B1833" s="23"/>
    </row>
    <row r="1834" spans="1:2" x14ac:dyDescent="0.3">
      <c r="A1834" s="166"/>
      <c r="B1834" s="23"/>
    </row>
    <row r="1835" spans="1:2" x14ac:dyDescent="0.3">
      <c r="A1835" s="166"/>
      <c r="B1835" s="23"/>
    </row>
    <row r="1836" spans="1:2" x14ac:dyDescent="0.3">
      <c r="A1836" s="166"/>
      <c r="B1836" s="23"/>
    </row>
    <row r="1837" spans="1:2" x14ac:dyDescent="0.3">
      <c r="A1837" s="166"/>
      <c r="B1837" s="23"/>
    </row>
    <row r="1838" spans="1:2" x14ac:dyDescent="0.3">
      <c r="A1838" s="166"/>
      <c r="B1838" s="23"/>
    </row>
    <row r="1839" spans="1:2" x14ac:dyDescent="0.3">
      <c r="A1839" s="166"/>
      <c r="B1839" s="23"/>
    </row>
    <row r="1840" spans="1:2" x14ac:dyDescent="0.3">
      <c r="A1840" s="166"/>
      <c r="B1840" s="23"/>
    </row>
    <row r="1841" spans="1:2" x14ac:dyDescent="0.3">
      <c r="A1841" s="166"/>
      <c r="B1841" s="23"/>
    </row>
    <row r="1842" spans="1:2" x14ac:dyDescent="0.3">
      <c r="A1842" s="166"/>
      <c r="B1842" s="23"/>
    </row>
    <row r="1843" spans="1:2" x14ac:dyDescent="0.3">
      <c r="A1843" s="166"/>
      <c r="B1843" s="23"/>
    </row>
    <row r="1844" spans="1:2" x14ac:dyDescent="0.3">
      <c r="A1844" s="166"/>
      <c r="B1844" s="23"/>
    </row>
    <row r="1845" spans="1:2" x14ac:dyDescent="0.3">
      <c r="A1845" s="166"/>
      <c r="B1845" s="23"/>
    </row>
    <row r="1846" spans="1:2" x14ac:dyDescent="0.3">
      <c r="A1846" s="166"/>
      <c r="B1846" s="23"/>
    </row>
    <row r="1847" spans="1:2" x14ac:dyDescent="0.3">
      <c r="A1847" s="166"/>
      <c r="B1847" s="23"/>
    </row>
    <row r="1848" spans="1:2" x14ac:dyDescent="0.3">
      <c r="A1848" s="166"/>
      <c r="B1848" s="23"/>
    </row>
    <row r="1849" spans="1:2" x14ac:dyDescent="0.3">
      <c r="A1849" s="166"/>
      <c r="B1849" s="23"/>
    </row>
    <row r="1850" spans="1:2" x14ac:dyDescent="0.3">
      <c r="A1850" s="166"/>
      <c r="B1850" s="23"/>
    </row>
    <row r="1851" spans="1:2" x14ac:dyDescent="0.3">
      <c r="A1851" s="166"/>
      <c r="B1851" s="23"/>
    </row>
    <row r="1852" spans="1:2" x14ac:dyDescent="0.3">
      <c r="A1852" s="166"/>
      <c r="B1852" s="23"/>
    </row>
    <row r="1853" spans="1:2" x14ac:dyDescent="0.3">
      <c r="A1853" s="166"/>
      <c r="B1853" s="23"/>
    </row>
    <row r="1854" spans="1:2" x14ac:dyDescent="0.3">
      <c r="A1854" s="166"/>
      <c r="B1854" s="23"/>
    </row>
    <row r="1855" spans="1:2" x14ac:dyDescent="0.3">
      <c r="A1855" s="166"/>
      <c r="B1855" s="23"/>
    </row>
    <row r="1856" spans="1:2" x14ac:dyDescent="0.3">
      <c r="A1856" s="166"/>
      <c r="B1856" s="23"/>
    </row>
    <row r="1857" spans="1:2" x14ac:dyDescent="0.3">
      <c r="A1857" s="166"/>
      <c r="B1857" s="23"/>
    </row>
    <row r="1858" spans="1:2" x14ac:dyDescent="0.3">
      <c r="A1858" s="166"/>
      <c r="B1858" s="23"/>
    </row>
    <row r="1859" spans="1:2" x14ac:dyDescent="0.3">
      <c r="A1859" s="166"/>
      <c r="B1859" s="23"/>
    </row>
    <row r="1860" spans="1:2" x14ac:dyDescent="0.3">
      <c r="A1860" s="166"/>
      <c r="B1860" s="23"/>
    </row>
    <row r="1861" spans="1:2" x14ac:dyDescent="0.3">
      <c r="A1861" s="166"/>
      <c r="B1861" s="23"/>
    </row>
    <row r="1862" spans="1:2" x14ac:dyDescent="0.3">
      <c r="A1862" s="166"/>
      <c r="B1862" s="23"/>
    </row>
    <row r="1863" spans="1:2" x14ac:dyDescent="0.3">
      <c r="A1863" s="166"/>
      <c r="B1863" s="23"/>
    </row>
    <row r="1864" spans="1:2" x14ac:dyDescent="0.3">
      <c r="A1864" s="166"/>
      <c r="B1864" s="23"/>
    </row>
    <row r="1865" spans="1:2" x14ac:dyDescent="0.3">
      <c r="A1865" s="166"/>
      <c r="B1865" s="23"/>
    </row>
    <row r="1866" spans="1:2" x14ac:dyDescent="0.3">
      <c r="A1866" s="166"/>
      <c r="B1866" s="23"/>
    </row>
    <row r="1867" spans="1:2" x14ac:dyDescent="0.3">
      <c r="A1867" s="166"/>
      <c r="B1867" s="23"/>
    </row>
    <row r="1868" spans="1:2" x14ac:dyDescent="0.3">
      <c r="A1868" s="166"/>
      <c r="B1868" s="23"/>
    </row>
    <row r="1869" spans="1:2" x14ac:dyDescent="0.3">
      <c r="A1869" s="166"/>
      <c r="B1869" s="23"/>
    </row>
    <row r="1870" spans="1:2" x14ac:dyDescent="0.3">
      <c r="A1870" s="166"/>
      <c r="B1870" s="23"/>
    </row>
    <row r="1871" spans="1:2" x14ac:dyDescent="0.3">
      <c r="A1871" s="166"/>
      <c r="B1871" s="23"/>
    </row>
    <row r="1872" spans="1:2" x14ac:dyDescent="0.3">
      <c r="A1872" s="166"/>
      <c r="B1872" s="23"/>
    </row>
    <row r="1873" spans="1:2" x14ac:dyDescent="0.3">
      <c r="A1873" s="166"/>
      <c r="B1873" s="23"/>
    </row>
    <row r="1874" spans="1:2" x14ac:dyDescent="0.3">
      <c r="A1874" s="166"/>
      <c r="B1874" s="23"/>
    </row>
    <row r="1875" spans="1:2" x14ac:dyDescent="0.3">
      <c r="A1875" s="166"/>
      <c r="B1875" s="23"/>
    </row>
    <row r="1876" spans="1:2" x14ac:dyDescent="0.3">
      <c r="A1876" s="166"/>
      <c r="B1876" s="23"/>
    </row>
    <row r="1877" spans="1:2" x14ac:dyDescent="0.3">
      <c r="A1877" s="166"/>
      <c r="B1877" s="23"/>
    </row>
    <row r="1878" spans="1:2" x14ac:dyDescent="0.3">
      <c r="A1878" s="166"/>
      <c r="B1878" s="23"/>
    </row>
    <row r="1879" spans="1:2" x14ac:dyDescent="0.3">
      <c r="A1879" s="166"/>
      <c r="B1879" s="23"/>
    </row>
    <row r="1880" spans="1:2" x14ac:dyDescent="0.3">
      <c r="A1880" s="166"/>
      <c r="B1880" s="23"/>
    </row>
    <row r="1881" spans="1:2" x14ac:dyDescent="0.3">
      <c r="A1881" s="166"/>
      <c r="B1881" s="23"/>
    </row>
    <row r="1882" spans="1:2" x14ac:dyDescent="0.3">
      <c r="A1882" s="166"/>
      <c r="B1882" s="23"/>
    </row>
    <row r="1883" spans="1:2" x14ac:dyDescent="0.3">
      <c r="A1883" s="166"/>
      <c r="B1883" s="23"/>
    </row>
    <row r="1884" spans="1:2" x14ac:dyDescent="0.3">
      <c r="A1884" s="166"/>
      <c r="B1884" s="23"/>
    </row>
    <row r="1885" spans="1:2" x14ac:dyDescent="0.3">
      <c r="A1885" s="166"/>
      <c r="B1885" s="23"/>
    </row>
    <row r="1886" spans="1:2" x14ac:dyDescent="0.3">
      <c r="A1886" s="166"/>
      <c r="B1886" s="23"/>
    </row>
    <row r="1887" spans="1:2" x14ac:dyDescent="0.3">
      <c r="A1887" s="166"/>
      <c r="B1887" s="23"/>
    </row>
    <row r="1888" spans="1:2" x14ac:dyDescent="0.3">
      <c r="A1888" s="166"/>
      <c r="B1888" s="23"/>
    </row>
    <row r="1889" spans="1:2" x14ac:dyDescent="0.3">
      <c r="A1889" s="166"/>
      <c r="B1889" s="23"/>
    </row>
    <row r="1890" spans="1:2" x14ac:dyDescent="0.3">
      <c r="A1890" s="166"/>
      <c r="B1890" s="23"/>
    </row>
    <row r="1891" spans="1:2" x14ac:dyDescent="0.3">
      <c r="A1891" s="166"/>
      <c r="B1891" s="23"/>
    </row>
    <row r="1892" spans="1:2" x14ac:dyDescent="0.3">
      <c r="A1892" s="166"/>
      <c r="B1892" s="23"/>
    </row>
    <row r="1893" spans="1:2" x14ac:dyDescent="0.3">
      <c r="A1893" s="166"/>
      <c r="B1893" s="23"/>
    </row>
    <row r="1894" spans="1:2" x14ac:dyDescent="0.3">
      <c r="A1894" s="166"/>
      <c r="B1894" s="23"/>
    </row>
    <row r="1895" spans="1:2" x14ac:dyDescent="0.3">
      <c r="A1895" s="166"/>
      <c r="B1895" s="23"/>
    </row>
    <row r="1896" spans="1:2" x14ac:dyDescent="0.3">
      <c r="A1896" s="166"/>
      <c r="B1896" s="23"/>
    </row>
    <row r="1897" spans="1:2" x14ac:dyDescent="0.3">
      <c r="A1897" s="166"/>
      <c r="B1897" s="23"/>
    </row>
    <row r="1898" spans="1:2" x14ac:dyDescent="0.3">
      <c r="A1898" s="166"/>
      <c r="B1898" s="23"/>
    </row>
    <row r="1899" spans="1:2" x14ac:dyDescent="0.3">
      <c r="A1899" s="166"/>
      <c r="B1899" s="23"/>
    </row>
    <row r="1900" spans="1:2" x14ac:dyDescent="0.3">
      <c r="A1900" s="166"/>
      <c r="B1900" s="23"/>
    </row>
    <row r="1901" spans="1:2" x14ac:dyDescent="0.3">
      <c r="A1901" s="166"/>
      <c r="B1901" s="23"/>
    </row>
    <row r="1902" spans="1:2" x14ac:dyDescent="0.3">
      <c r="A1902" s="166"/>
      <c r="B1902" s="23"/>
    </row>
    <row r="1903" spans="1:2" x14ac:dyDescent="0.3">
      <c r="A1903" s="166"/>
      <c r="B1903" s="23"/>
    </row>
    <row r="1904" spans="1:2" x14ac:dyDescent="0.3">
      <c r="A1904" s="166"/>
      <c r="B1904" s="23"/>
    </row>
    <row r="1905" spans="1:2" x14ac:dyDescent="0.3">
      <c r="A1905" s="166"/>
      <c r="B1905" s="23"/>
    </row>
    <row r="1906" spans="1:2" x14ac:dyDescent="0.3">
      <c r="A1906" s="166"/>
      <c r="B1906" s="23"/>
    </row>
    <row r="1907" spans="1:2" x14ac:dyDescent="0.3">
      <c r="A1907" s="166"/>
      <c r="B1907" s="23"/>
    </row>
    <row r="1908" spans="1:2" x14ac:dyDescent="0.3">
      <c r="A1908" s="166"/>
      <c r="B1908" s="23"/>
    </row>
    <row r="1909" spans="1:2" x14ac:dyDescent="0.3">
      <c r="A1909" s="166"/>
      <c r="B1909" s="23"/>
    </row>
    <row r="1910" spans="1:2" x14ac:dyDescent="0.3">
      <c r="A1910" s="166"/>
      <c r="B1910" s="23"/>
    </row>
    <row r="1911" spans="1:2" x14ac:dyDescent="0.3">
      <c r="A1911" s="166"/>
      <c r="B1911" s="23"/>
    </row>
    <row r="1912" spans="1:2" x14ac:dyDescent="0.3">
      <c r="A1912" s="166"/>
      <c r="B1912" s="23"/>
    </row>
    <row r="1913" spans="1:2" x14ac:dyDescent="0.3">
      <c r="A1913" s="166"/>
      <c r="B1913" s="23"/>
    </row>
    <row r="1914" spans="1:2" x14ac:dyDescent="0.3">
      <c r="A1914" s="166"/>
      <c r="B1914" s="23"/>
    </row>
    <row r="1915" spans="1:2" x14ac:dyDescent="0.3">
      <c r="A1915" s="166"/>
      <c r="B1915" s="23"/>
    </row>
    <row r="1916" spans="1:2" x14ac:dyDescent="0.3">
      <c r="A1916" s="166"/>
      <c r="B1916" s="23"/>
    </row>
    <row r="1917" spans="1:2" x14ac:dyDescent="0.3">
      <c r="A1917" s="166"/>
      <c r="B1917" s="23"/>
    </row>
    <row r="1918" spans="1:2" x14ac:dyDescent="0.3">
      <c r="A1918" s="166"/>
      <c r="B1918" s="23"/>
    </row>
    <row r="1919" spans="1:2" x14ac:dyDescent="0.3">
      <c r="A1919" s="166"/>
      <c r="B1919" s="23"/>
    </row>
    <row r="1920" spans="1:2" x14ac:dyDescent="0.3">
      <c r="A1920" s="166"/>
      <c r="B1920" s="23"/>
    </row>
    <row r="1921" spans="1:2" x14ac:dyDescent="0.3">
      <c r="A1921" s="166"/>
      <c r="B1921" s="23"/>
    </row>
    <row r="1922" spans="1:2" x14ac:dyDescent="0.3">
      <c r="A1922" s="166"/>
      <c r="B1922" s="23"/>
    </row>
    <row r="1923" spans="1:2" x14ac:dyDescent="0.3">
      <c r="A1923" s="166"/>
      <c r="B1923" s="23"/>
    </row>
    <row r="1924" spans="1:2" x14ac:dyDescent="0.3">
      <c r="A1924" s="166"/>
      <c r="B1924" s="23"/>
    </row>
    <row r="1925" spans="1:2" x14ac:dyDescent="0.3">
      <c r="A1925" s="166"/>
      <c r="B1925" s="23"/>
    </row>
    <row r="1926" spans="1:2" x14ac:dyDescent="0.3">
      <c r="A1926" s="166"/>
      <c r="B1926" s="23"/>
    </row>
    <row r="1927" spans="1:2" x14ac:dyDescent="0.3">
      <c r="A1927" s="166"/>
      <c r="B1927" s="23"/>
    </row>
    <row r="1928" spans="1:2" x14ac:dyDescent="0.3">
      <c r="A1928" s="166"/>
      <c r="B1928" s="23"/>
    </row>
    <row r="1929" spans="1:2" x14ac:dyDescent="0.3">
      <c r="A1929" s="166"/>
      <c r="B1929" s="23"/>
    </row>
    <row r="1930" spans="1:2" x14ac:dyDescent="0.3">
      <c r="A1930" s="166"/>
      <c r="B1930" s="23"/>
    </row>
    <row r="1931" spans="1:2" x14ac:dyDescent="0.3">
      <c r="A1931" s="166"/>
      <c r="B1931" s="23"/>
    </row>
    <row r="1932" spans="1:2" x14ac:dyDescent="0.3">
      <c r="A1932" s="166"/>
      <c r="B1932" s="23"/>
    </row>
    <row r="1933" spans="1:2" x14ac:dyDescent="0.3">
      <c r="A1933" s="166"/>
      <c r="B1933" s="23"/>
    </row>
    <row r="1934" spans="1:2" x14ac:dyDescent="0.3">
      <c r="A1934" s="166"/>
      <c r="B1934" s="23"/>
    </row>
    <row r="1935" spans="1:2" x14ac:dyDescent="0.3">
      <c r="A1935" s="166"/>
      <c r="B1935" s="23"/>
    </row>
    <row r="1936" spans="1:2" x14ac:dyDescent="0.3">
      <c r="A1936" s="166"/>
      <c r="B1936" s="23"/>
    </row>
    <row r="1937" spans="1:2" x14ac:dyDescent="0.3">
      <c r="A1937" s="166"/>
      <c r="B1937" s="23"/>
    </row>
    <row r="1938" spans="1:2" x14ac:dyDescent="0.3">
      <c r="A1938" s="166"/>
      <c r="B1938" s="23"/>
    </row>
    <row r="1939" spans="1:2" x14ac:dyDescent="0.3">
      <c r="A1939" s="166"/>
      <c r="B1939" s="23"/>
    </row>
    <row r="1940" spans="1:2" x14ac:dyDescent="0.3">
      <c r="A1940" s="166"/>
      <c r="B1940" s="23"/>
    </row>
    <row r="1941" spans="1:2" x14ac:dyDescent="0.3">
      <c r="A1941" s="166"/>
      <c r="B1941" s="23"/>
    </row>
    <row r="1942" spans="1:2" x14ac:dyDescent="0.3">
      <c r="A1942" s="166"/>
      <c r="B1942" s="23"/>
    </row>
    <row r="1943" spans="1:2" x14ac:dyDescent="0.3">
      <c r="A1943" s="166"/>
      <c r="B1943" s="23"/>
    </row>
    <row r="1944" spans="1:2" x14ac:dyDescent="0.3">
      <c r="A1944" s="166"/>
      <c r="B1944" s="23"/>
    </row>
    <row r="1945" spans="1:2" x14ac:dyDescent="0.3">
      <c r="A1945" s="166"/>
      <c r="B1945" s="23"/>
    </row>
    <row r="1946" spans="1:2" x14ac:dyDescent="0.3">
      <c r="A1946" s="166"/>
      <c r="B1946" s="23"/>
    </row>
    <row r="1947" spans="1:2" x14ac:dyDescent="0.3">
      <c r="A1947" s="166"/>
      <c r="B1947" s="23"/>
    </row>
    <row r="1948" spans="1:2" x14ac:dyDescent="0.3">
      <c r="A1948" s="166"/>
      <c r="B1948" s="23"/>
    </row>
    <row r="1949" spans="1:2" x14ac:dyDescent="0.3">
      <c r="A1949" s="166"/>
      <c r="B1949" s="23"/>
    </row>
    <row r="1950" spans="1:2" x14ac:dyDescent="0.3">
      <c r="A1950" s="166"/>
      <c r="B1950" s="23"/>
    </row>
    <row r="1951" spans="1:2" x14ac:dyDescent="0.3">
      <c r="A1951" s="166"/>
      <c r="B1951" s="23"/>
    </row>
    <row r="1952" spans="1:2" x14ac:dyDescent="0.3">
      <c r="A1952" s="166"/>
      <c r="B1952" s="23"/>
    </row>
    <row r="1953" spans="1:2" x14ac:dyDescent="0.3">
      <c r="A1953" s="166"/>
      <c r="B1953" s="23"/>
    </row>
    <row r="1954" spans="1:2" x14ac:dyDescent="0.3">
      <c r="A1954" s="166"/>
      <c r="B1954" s="23"/>
    </row>
    <row r="1955" spans="1:2" x14ac:dyDescent="0.3">
      <c r="A1955" s="166"/>
      <c r="B1955" s="23"/>
    </row>
    <row r="1956" spans="1:2" x14ac:dyDescent="0.3">
      <c r="A1956" s="166"/>
      <c r="B1956" s="23"/>
    </row>
    <row r="1957" spans="1:2" x14ac:dyDescent="0.3">
      <c r="A1957" s="166"/>
      <c r="B1957" s="23"/>
    </row>
    <row r="1958" spans="1:2" x14ac:dyDescent="0.3">
      <c r="A1958" s="166"/>
      <c r="B1958" s="23"/>
    </row>
    <row r="1959" spans="1:2" x14ac:dyDescent="0.3">
      <c r="A1959" s="166"/>
      <c r="B1959" s="23"/>
    </row>
    <row r="1960" spans="1:2" x14ac:dyDescent="0.3">
      <c r="A1960" s="166"/>
      <c r="B1960" s="23"/>
    </row>
    <row r="1961" spans="1:2" x14ac:dyDescent="0.3">
      <c r="A1961" s="166"/>
      <c r="B1961" s="23"/>
    </row>
    <row r="1962" spans="1:2" x14ac:dyDescent="0.3">
      <c r="A1962" s="166"/>
      <c r="B1962" s="23"/>
    </row>
    <row r="1963" spans="1:2" x14ac:dyDescent="0.3">
      <c r="A1963" s="166"/>
      <c r="B1963" s="23"/>
    </row>
    <row r="1964" spans="1:2" x14ac:dyDescent="0.3">
      <c r="A1964" s="166"/>
      <c r="B1964" s="23"/>
    </row>
    <row r="1965" spans="1:2" x14ac:dyDescent="0.3">
      <c r="A1965" s="166"/>
      <c r="B1965" s="23"/>
    </row>
    <row r="1966" spans="1:2" x14ac:dyDescent="0.3">
      <c r="A1966" s="166"/>
      <c r="B1966" s="23"/>
    </row>
    <row r="1967" spans="1:2" x14ac:dyDescent="0.3">
      <c r="A1967" s="166"/>
      <c r="B1967" s="23"/>
    </row>
    <row r="1968" spans="1:2" x14ac:dyDescent="0.3">
      <c r="A1968" s="166"/>
      <c r="B1968" s="23"/>
    </row>
    <row r="1969" spans="1:2" x14ac:dyDescent="0.3">
      <c r="A1969" s="166"/>
      <c r="B1969" s="23"/>
    </row>
    <row r="1970" spans="1:2" x14ac:dyDescent="0.3">
      <c r="A1970" s="166"/>
      <c r="B1970" s="23"/>
    </row>
    <row r="1971" spans="1:2" x14ac:dyDescent="0.3">
      <c r="A1971" s="166"/>
      <c r="B1971" s="23"/>
    </row>
    <row r="1972" spans="1:2" x14ac:dyDescent="0.3">
      <c r="A1972" s="166"/>
      <c r="B1972" s="23"/>
    </row>
    <row r="1973" spans="1:2" x14ac:dyDescent="0.3">
      <c r="A1973" s="166"/>
      <c r="B1973" s="23"/>
    </row>
    <row r="1974" spans="1:2" x14ac:dyDescent="0.3">
      <c r="A1974" s="166"/>
      <c r="B1974" s="23"/>
    </row>
    <row r="1975" spans="1:2" x14ac:dyDescent="0.3">
      <c r="A1975" s="166"/>
      <c r="B1975" s="23"/>
    </row>
    <row r="1976" spans="1:2" x14ac:dyDescent="0.3">
      <c r="A1976" s="166"/>
      <c r="B1976" s="23"/>
    </row>
    <row r="1977" spans="1:2" x14ac:dyDescent="0.3">
      <c r="A1977" s="166"/>
      <c r="B1977" s="23"/>
    </row>
    <row r="1978" spans="1:2" x14ac:dyDescent="0.3">
      <c r="A1978" s="166"/>
      <c r="B1978" s="23"/>
    </row>
    <row r="1979" spans="1:2" x14ac:dyDescent="0.3">
      <c r="A1979" s="166"/>
      <c r="B1979" s="23"/>
    </row>
    <row r="1980" spans="1:2" x14ac:dyDescent="0.3">
      <c r="A1980" s="166"/>
      <c r="B1980" s="23"/>
    </row>
    <row r="1981" spans="1:2" x14ac:dyDescent="0.3">
      <c r="A1981" s="166"/>
      <c r="B1981" s="23"/>
    </row>
    <row r="1982" spans="1:2" x14ac:dyDescent="0.3">
      <c r="A1982" s="166"/>
      <c r="B1982" s="23"/>
    </row>
    <row r="1983" spans="1:2" x14ac:dyDescent="0.3">
      <c r="A1983" s="166"/>
      <c r="B1983" s="23"/>
    </row>
    <row r="1984" spans="1:2" x14ac:dyDescent="0.3">
      <c r="A1984" s="166"/>
      <c r="B1984" s="23"/>
    </row>
    <row r="1985" spans="1:2" x14ac:dyDescent="0.3">
      <c r="A1985" s="166"/>
      <c r="B1985" s="23"/>
    </row>
    <row r="1986" spans="1:2" x14ac:dyDescent="0.3">
      <c r="A1986" s="166"/>
      <c r="B1986" s="23"/>
    </row>
    <row r="1987" spans="1:2" x14ac:dyDescent="0.3">
      <c r="A1987" s="166"/>
      <c r="B1987" s="23"/>
    </row>
    <row r="1988" spans="1:2" x14ac:dyDescent="0.3">
      <c r="A1988" s="166"/>
      <c r="B1988" s="23"/>
    </row>
    <row r="1989" spans="1:2" x14ac:dyDescent="0.3">
      <c r="A1989" s="166"/>
      <c r="B1989" s="23"/>
    </row>
    <row r="1990" spans="1:2" x14ac:dyDescent="0.3">
      <c r="A1990" s="166"/>
      <c r="B1990" s="23"/>
    </row>
    <row r="1991" spans="1:2" x14ac:dyDescent="0.3">
      <c r="A1991" s="166"/>
      <c r="B1991" s="23"/>
    </row>
    <row r="1992" spans="1:2" x14ac:dyDescent="0.3">
      <c r="A1992" s="166"/>
      <c r="B1992" s="23"/>
    </row>
    <row r="1993" spans="1:2" x14ac:dyDescent="0.3">
      <c r="A1993" s="166"/>
      <c r="B1993" s="23"/>
    </row>
    <row r="1994" spans="1:2" x14ac:dyDescent="0.3">
      <c r="A1994" s="166"/>
      <c r="B1994" s="23"/>
    </row>
    <row r="1995" spans="1:2" x14ac:dyDescent="0.3">
      <c r="A1995" s="166"/>
      <c r="B1995" s="23"/>
    </row>
    <row r="1996" spans="1:2" x14ac:dyDescent="0.3">
      <c r="A1996" s="166"/>
      <c r="B1996" s="23"/>
    </row>
    <row r="1997" spans="1:2" x14ac:dyDescent="0.3">
      <c r="A1997" s="166"/>
      <c r="B1997" s="23"/>
    </row>
    <row r="1998" spans="1:2" x14ac:dyDescent="0.3">
      <c r="A1998" s="166"/>
      <c r="B1998" s="23"/>
    </row>
    <row r="1999" spans="1:2" x14ac:dyDescent="0.3">
      <c r="A1999" s="166"/>
      <c r="B1999" s="23"/>
    </row>
    <row r="2000" spans="1:2" x14ac:dyDescent="0.3">
      <c r="A2000" s="166"/>
      <c r="B2000" s="23"/>
    </row>
    <row r="2001" spans="1:2" x14ac:dyDescent="0.3">
      <c r="A2001" s="166"/>
      <c r="B2001" s="23"/>
    </row>
    <row r="2002" spans="1:2" x14ac:dyDescent="0.3">
      <c r="A2002" s="166"/>
      <c r="B2002" s="23"/>
    </row>
    <row r="2003" spans="1:2" x14ac:dyDescent="0.3">
      <c r="A2003" s="166"/>
      <c r="B2003" s="23"/>
    </row>
    <row r="2004" spans="1:2" x14ac:dyDescent="0.3">
      <c r="A2004" s="166"/>
      <c r="B2004" s="23"/>
    </row>
    <row r="2005" spans="1:2" x14ac:dyDescent="0.3">
      <c r="A2005" s="166"/>
      <c r="B2005" s="23"/>
    </row>
    <row r="2006" spans="1:2" x14ac:dyDescent="0.3">
      <c r="A2006" s="166"/>
      <c r="B2006" s="23"/>
    </row>
    <row r="2007" spans="1:2" x14ac:dyDescent="0.3">
      <c r="A2007" s="166"/>
      <c r="B2007" s="23"/>
    </row>
    <row r="2008" spans="1:2" x14ac:dyDescent="0.3">
      <c r="A2008" s="166"/>
      <c r="B2008" s="23"/>
    </row>
    <row r="2009" spans="1:2" x14ac:dyDescent="0.3">
      <c r="A2009" s="166"/>
      <c r="B2009" s="23"/>
    </row>
    <row r="2010" spans="1:2" x14ac:dyDescent="0.3">
      <c r="A2010" s="166"/>
      <c r="B2010" s="23"/>
    </row>
    <row r="2011" spans="1:2" x14ac:dyDescent="0.3">
      <c r="A2011" s="166"/>
      <c r="B2011" s="23"/>
    </row>
    <row r="2012" spans="1:2" x14ac:dyDescent="0.3">
      <c r="A2012" s="166"/>
      <c r="B2012" s="23"/>
    </row>
    <row r="2013" spans="1:2" x14ac:dyDescent="0.3">
      <c r="A2013" s="166"/>
      <c r="B2013" s="23"/>
    </row>
    <row r="2014" spans="1:2" x14ac:dyDescent="0.3">
      <c r="A2014" s="166"/>
      <c r="B2014" s="23"/>
    </row>
    <row r="2015" spans="1:2" x14ac:dyDescent="0.3">
      <c r="A2015" s="166"/>
      <c r="B2015" s="23"/>
    </row>
    <row r="2016" spans="1:2" x14ac:dyDescent="0.3">
      <c r="A2016" s="166"/>
      <c r="B2016" s="23"/>
    </row>
    <row r="2017" spans="1:2" x14ac:dyDescent="0.3">
      <c r="A2017" s="166"/>
      <c r="B2017" s="23"/>
    </row>
    <row r="2018" spans="1:2" x14ac:dyDescent="0.3">
      <c r="A2018" s="166"/>
      <c r="B2018" s="23"/>
    </row>
    <row r="2019" spans="1:2" x14ac:dyDescent="0.3">
      <c r="A2019" s="166"/>
      <c r="B2019" s="23"/>
    </row>
    <row r="2020" spans="1:2" x14ac:dyDescent="0.3">
      <c r="A2020" s="166"/>
      <c r="B2020" s="23"/>
    </row>
    <row r="2021" spans="1:2" x14ac:dyDescent="0.3">
      <c r="A2021" s="166"/>
      <c r="B2021" s="23"/>
    </row>
    <row r="2022" spans="1:2" x14ac:dyDescent="0.3">
      <c r="A2022" s="166"/>
      <c r="B2022" s="23"/>
    </row>
    <row r="2023" spans="1:2" x14ac:dyDescent="0.3">
      <c r="A2023" s="166"/>
      <c r="B2023" s="23"/>
    </row>
    <row r="2024" spans="1:2" x14ac:dyDescent="0.3">
      <c r="A2024" s="166"/>
      <c r="B2024" s="23"/>
    </row>
    <row r="2025" spans="1:2" x14ac:dyDescent="0.3">
      <c r="A2025" s="166"/>
      <c r="B2025" s="23"/>
    </row>
    <row r="2026" spans="1:2" x14ac:dyDescent="0.3">
      <c r="A2026" s="166"/>
      <c r="B2026" s="23"/>
    </row>
    <row r="2027" spans="1:2" x14ac:dyDescent="0.3">
      <c r="A2027" s="166"/>
      <c r="B2027" s="23"/>
    </row>
    <row r="2028" spans="1:2" x14ac:dyDescent="0.3">
      <c r="A2028" s="166"/>
      <c r="B2028" s="23"/>
    </row>
    <row r="2029" spans="1:2" x14ac:dyDescent="0.3">
      <c r="A2029" s="166"/>
      <c r="B2029" s="23"/>
    </row>
    <row r="2030" spans="1:2" x14ac:dyDescent="0.3">
      <c r="A2030" s="166"/>
      <c r="B2030" s="23"/>
    </row>
    <row r="2031" spans="1:2" x14ac:dyDescent="0.3">
      <c r="A2031" s="166"/>
      <c r="B2031" s="23"/>
    </row>
    <row r="2032" spans="1:2" x14ac:dyDescent="0.3">
      <c r="A2032" s="166"/>
      <c r="B2032" s="23"/>
    </row>
    <row r="2033" spans="1:2" x14ac:dyDescent="0.3">
      <c r="A2033" s="166"/>
      <c r="B2033" s="23"/>
    </row>
    <row r="2034" spans="1:2" x14ac:dyDescent="0.3">
      <c r="A2034" s="166"/>
      <c r="B2034" s="23"/>
    </row>
    <row r="2035" spans="1:2" x14ac:dyDescent="0.3">
      <c r="A2035" s="166"/>
      <c r="B2035" s="23"/>
    </row>
    <row r="2036" spans="1:2" x14ac:dyDescent="0.3">
      <c r="A2036" s="166"/>
      <c r="B2036" s="23"/>
    </row>
    <row r="2037" spans="1:2" x14ac:dyDescent="0.3">
      <c r="A2037" s="166"/>
      <c r="B2037" s="23"/>
    </row>
    <row r="2038" spans="1:2" x14ac:dyDescent="0.3">
      <c r="A2038" s="166"/>
      <c r="B2038" s="23"/>
    </row>
    <row r="2039" spans="1:2" x14ac:dyDescent="0.3">
      <c r="A2039" s="166"/>
      <c r="B2039" s="23"/>
    </row>
    <row r="2040" spans="1:2" x14ac:dyDescent="0.3">
      <c r="A2040" s="166"/>
      <c r="B2040" s="23"/>
    </row>
    <row r="2041" spans="1:2" x14ac:dyDescent="0.3">
      <c r="A2041" s="166"/>
      <c r="B2041" s="23"/>
    </row>
    <row r="2042" spans="1:2" x14ac:dyDescent="0.3">
      <c r="A2042" s="166"/>
      <c r="B2042" s="23"/>
    </row>
    <row r="2043" spans="1:2" x14ac:dyDescent="0.3">
      <c r="A2043" s="166"/>
      <c r="B2043" s="23"/>
    </row>
    <row r="2044" spans="1:2" x14ac:dyDescent="0.3">
      <c r="A2044" s="166"/>
      <c r="B2044" s="23"/>
    </row>
    <row r="2045" spans="1:2" x14ac:dyDescent="0.3">
      <c r="A2045" s="166"/>
      <c r="B2045" s="23"/>
    </row>
    <row r="2046" spans="1:2" x14ac:dyDescent="0.3">
      <c r="A2046" s="166"/>
      <c r="B2046" s="23"/>
    </row>
    <row r="2047" spans="1:2" x14ac:dyDescent="0.3">
      <c r="A2047" s="166"/>
      <c r="B2047" s="23"/>
    </row>
    <row r="2048" spans="1:2" x14ac:dyDescent="0.3">
      <c r="A2048" s="166"/>
      <c r="B2048" s="23"/>
    </row>
    <row r="2049" spans="1:2" x14ac:dyDescent="0.3">
      <c r="A2049" s="166"/>
      <c r="B2049" s="23"/>
    </row>
    <row r="2050" spans="1:2" x14ac:dyDescent="0.3">
      <c r="A2050" s="166"/>
      <c r="B2050" s="23"/>
    </row>
    <row r="2051" spans="1:2" x14ac:dyDescent="0.3">
      <c r="A2051" s="166"/>
      <c r="B2051" s="23"/>
    </row>
    <row r="2052" spans="1:2" x14ac:dyDescent="0.3">
      <c r="A2052" s="166"/>
      <c r="B2052" s="23"/>
    </row>
    <row r="2053" spans="1:2" x14ac:dyDescent="0.3">
      <c r="A2053" s="166"/>
      <c r="B2053" s="23"/>
    </row>
    <row r="2054" spans="1:2" x14ac:dyDescent="0.3">
      <c r="A2054" s="166"/>
      <c r="B2054" s="23"/>
    </row>
    <row r="2055" spans="1:2" x14ac:dyDescent="0.3">
      <c r="A2055" s="166"/>
      <c r="B2055" s="23"/>
    </row>
    <row r="2056" spans="1:2" x14ac:dyDescent="0.3">
      <c r="A2056" s="166"/>
      <c r="B2056" s="23"/>
    </row>
    <row r="2057" spans="1:2" x14ac:dyDescent="0.3">
      <c r="A2057" s="166"/>
      <c r="B2057" s="23"/>
    </row>
    <row r="2058" spans="1:2" x14ac:dyDescent="0.3">
      <c r="A2058" s="166"/>
      <c r="B2058" s="23"/>
    </row>
    <row r="2059" spans="1:2" x14ac:dyDescent="0.3">
      <c r="A2059" s="166"/>
      <c r="B2059" s="23"/>
    </row>
    <row r="2060" spans="1:2" x14ac:dyDescent="0.3">
      <c r="A2060" s="166"/>
      <c r="B2060" s="23"/>
    </row>
    <row r="2061" spans="1:2" x14ac:dyDescent="0.3">
      <c r="A2061" s="166"/>
      <c r="B2061" s="23"/>
    </row>
    <row r="2062" spans="1:2" x14ac:dyDescent="0.3">
      <c r="A2062" s="166"/>
      <c r="B2062" s="23"/>
    </row>
    <row r="2063" spans="1:2" x14ac:dyDescent="0.3">
      <c r="A2063" s="166"/>
      <c r="B2063" s="23"/>
    </row>
    <row r="2064" spans="1:2" x14ac:dyDescent="0.3">
      <c r="A2064" s="166"/>
      <c r="B2064" s="23"/>
    </row>
    <row r="2065" spans="1:2" x14ac:dyDescent="0.3">
      <c r="A2065" s="166"/>
      <c r="B2065" s="23"/>
    </row>
    <row r="2066" spans="1:2" x14ac:dyDescent="0.3">
      <c r="A2066" s="166"/>
      <c r="B2066" s="23"/>
    </row>
    <row r="2067" spans="1:2" x14ac:dyDescent="0.3">
      <c r="A2067" s="166"/>
      <c r="B2067" s="23"/>
    </row>
    <row r="2068" spans="1:2" x14ac:dyDescent="0.3">
      <c r="A2068" s="166"/>
      <c r="B2068" s="23"/>
    </row>
    <row r="2069" spans="1:2" x14ac:dyDescent="0.3">
      <c r="A2069" s="166"/>
      <c r="B2069" s="23"/>
    </row>
    <row r="2070" spans="1:2" x14ac:dyDescent="0.3">
      <c r="A2070" s="166"/>
      <c r="B2070" s="23"/>
    </row>
    <row r="2071" spans="1:2" x14ac:dyDescent="0.3">
      <c r="A2071" s="166"/>
      <c r="B2071" s="23"/>
    </row>
    <row r="2072" spans="1:2" x14ac:dyDescent="0.3">
      <c r="A2072" s="166"/>
      <c r="B2072" s="23"/>
    </row>
    <row r="2073" spans="1:2" x14ac:dyDescent="0.3">
      <c r="A2073" s="166"/>
      <c r="B2073" s="23"/>
    </row>
    <row r="2074" spans="1:2" x14ac:dyDescent="0.3">
      <c r="A2074" s="166"/>
      <c r="B2074" s="23"/>
    </row>
    <row r="2075" spans="1:2" x14ac:dyDescent="0.3">
      <c r="A2075" s="166"/>
      <c r="B2075" s="23"/>
    </row>
    <row r="2076" spans="1:2" x14ac:dyDescent="0.3">
      <c r="A2076" s="166"/>
      <c r="B2076" s="23"/>
    </row>
    <row r="2077" spans="1:2" x14ac:dyDescent="0.3">
      <c r="A2077" s="166"/>
      <c r="B2077" s="23"/>
    </row>
    <row r="2078" spans="1:2" x14ac:dyDescent="0.3">
      <c r="A2078" s="166"/>
      <c r="B2078" s="23"/>
    </row>
    <row r="2079" spans="1:2" x14ac:dyDescent="0.3">
      <c r="A2079" s="166"/>
      <c r="B2079" s="23"/>
    </row>
    <row r="2080" spans="1:2" x14ac:dyDescent="0.3">
      <c r="A2080" s="166"/>
      <c r="B2080" s="23"/>
    </row>
    <row r="2081" spans="1:2" x14ac:dyDescent="0.3">
      <c r="A2081" s="166"/>
      <c r="B2081" s="23"/>
    </row>
    <row r="2082" spans="1:2" x14ac:dyDescent="0.3">
      <c r="A2082" s="166"/>
      <c r="B2082" s="23"/>
    </row>
    <row r="2083" spans="1:2" x14ac:dyDescent="0.3">
      <c r="A2083" s="166"/>
      <c r="B2083" s="23"/>
    </row>
    <row r="2084" spans="1:2" x14ac:dyDescent="0.3">
      <c r="A2084" s="166"/>
      <c r="B2084" s="23"/>
    </row>
    <row r="2085" spans="1:2" x14ac:dyDescent="0.3">
      <c r="A2085" s="166"/>
      <c r="B2085" s="23"/>
    </row>
    <row r="2086" spans="1:2" x14ac:dyDescent="0.3">
      <c r="A2086" s="166"/>
      <c r="B2086" s="23"/>
    </row>
    <row r="2087" spans="1:2" x14ac:dyDescent="0.3">
      <c r="A2087" s="166"/>
      <c r="B2087" s="23"/>
    </row>
    <row r="2088" spans="1:2" x14ac:dyDescent="0.3">
      <c r="A2088" s="166"/>
      <c r="B2088" s="23"/>
    </row>
    <row r="2089" spans="1:2" x14ac:dyDescent="0.3">
      <c r="A2089" s="166"/>
      <c r="B2089" s="23"/>
    </row>
    <row r="2090" spans="1:2" x14ac:dyDescent="0.3">
      <c r="A2090" s="166"/>
      <c r="B2090" s="23"/>
    </row>
    <row r="2091" spans="1:2" x14ac:dyDescent="0.3">
      <c r="A2091" s="166"/>
      <c r="B2091" s="23"/>
    </row>
    <row r="2092" spans="1:2" x14ac:dyDescent="0.3">
      <c r="A2092" s="166"/>
      <c r="B2092" s="23"/>
    </row>
    <row r="2093" spans="1:2" x14ac:dyDescent="0.3">
      <c r="A2093" s="166"/>
      <c r="B2093" s="23"/>
    </row>
    <row r="2094" spans="1:2" x14ac:dyDescent="0.3">
      <c r="A2094" s="166"/>
      <c r="B2094" s="23"/>
    </row>
    <row r="2095" spans="1:2" x14ac:dyDescent="0.3">
      <c r="A2095" s="166"/>
      <c r="B2095" s="23"/>
    </row>
    <row r="2096" spans="1:2" x14ac:dyDescent="0.3">
      <c r="A2096" s="166"/>
      <c r="B2096" s="23"/>
    </row>
    <row r="2097" spans="1:2" x14ac:dyDescent="0.3">
      <c r="A2097" s="166"/>
      <c r="B2097" s="23"/>
    </row>
    <row r="2098" spans="1:2" x14ac:dyDescent="0.3">
      <c r="A2098" s="166"/>
      <c r="B2098" s="23"/>
    </row>
    <row r="2099" spans="1:2" x14ac:dyDescent="0.3">
      <c r="A2099" s="166"/>
      <c r="B2099" s="23"/>
    </row>
    <row r="2100" spans="1:2" x14ac:dyDescent="0.3">
      <c r="A2100" s="166"/>
      <c r="B2100" s="23"/>
    </row>
    <row r="2101" spans="1:2" x14ac:dyDescent="0.3">
      <c r="A2101" s="166"/>
      <c r="B2101" s="23"/>
    </row>
    <row r="2102" spans="1:2" x14ac:dyDescent="0.3">
      <c r="A2102" s="166"/>
      <c r="B2102" s="23"/>
    </row>
    <row r="2103" spans="1:2" x14ac:dyDescent="0.3">
      <c r="A2103" s="166"/>
      <c r="B2103" s="23"/>
    </row>
    <row r="2104" spans="1:2" x14ac:dyDescent="0.3">
      <c r="A2104" s="166"/>
      <c r="B2104" s="23"/>
    </row>
    <row r="2105" spans="1:2" x14ac:dyDescent="0.3">
      <c r="A2105" s="166"/>
      <c r="B2105" s="23"/>
    </row>
    <row r="2106" spans="1:2" x14ac:dyDescent="0.3">
      <c r="A2106" s="166"/>
      <c r="B2106" s="23"/>
    </row>
    <row r="2107" spans="1:2" x14ac:dyDescent="0.3">
      <c r="A2107" s="166"/>
      <c r="B2107" s="23"/>
    </row>
    <row r="2108" spans="1:2" x14ac:dyDescent="0.3">
      <c r="A2108" s="166"/>
      <c r="B2108" s="23"/>
    </row>
    <row r="2109" spans="1:2" x14ac:dyDescent="0.3">
      <c r="A2109" s="166"/>
      <c r="B2109" s="23"/>
    </row>
    <row r="2110" spans="1:2" x14ac:dyDescent="0.3">
      <c r="A2110" s="166"/>
      <c r="B2110" s="23"/>
    </row>
    <row r="2111" spans="1:2" x14ac:dyDescent="0.3">
      <c r="A2111" s="166"/>
      <c r="B2111" s="23"/>
    </row>
    <row r="2112" spans="1:2" x14ac:dyDescent="0.3">
      <c r="A2112" s="166"/>
      <c r="B2112" s="23"/>
    </row>
    <row r="2113" spans="1:2" x14ac:dyDescent="0.3">
      <c r="A2113" s="166"/>
      <c r="B2113" s="23"/>
    </row>
    <row r="2114" spans="1:2" x14ac:dyDescent="0.3">
      <c r="A2114" s="166"/>
      <c r="B2114" s="23"/>
    </row>
    <row r="2115" spans="1:2" x14ac:dyDescent="0.3">
      <c r="A2115" s="166"/>
      <c r="B2115" s="23"/>
    </row>
    <row r="2116" spans="1:2" x14ac:dyDescent="0.3">
      <c r="A2116" s="166"/>
      <c r="B2116" s="23"/>
    </row>
    <row r="2117" spans="1:2" x14ac:dyDescent="0.3">
      <c r="A2117" s="166"/>
      <c r="B2117" s="23"/>
    </row>
    <row r="2118" spans="1:2" x14ac:dyDescent="0.3">
      <c r="A2118" s="166"/>
      <c r="B2118" s="23"/>
    </row>
    <row r="2119" spans="1:2" x14ac:dyDescent="0.3">
      <c r="A2119" s="166"/>
      <c r="B2119" s="23"/>
    </row>
    <row r="2120" spans="1:2" x14ac:dyDescent="0.3">
      <c r="A2120" s="166"/>
      <c r="B2120" s="23"/>
    </row>
    <row r="2121" spans="1:2" x14ac:dyDescent="0.3">
      <c r="A2121" s="166"/>
      <c r="B2121" s="23"/>
    </row>
    <row r="2122" spans="1:2" x14ac:dyDescent="0.3">
      <c r="A2122" s="166"/>
      <c r="B2122" s="23"/>
    </row>
    <row r="2123" spans="1:2" x14ac:dyDescent="0.3">
      <c r="A2123" s="166"/>
      <c r="B2123" s="23"/>
    </row>
    <row r="2124" spans="1:2" x14ac:dyDescent="0.3">
      <c r="A2124" s="166"/>
      <c r="B2124" s="23"/>
    </row>
    <row r="2125" spans="1:2" x14ac:dyDescent="0.3">
      <c r="A2125" s="166"/>
      <c r="B2125" s="23"/>
    </row>
    <row r="2126" spans="1:2" x14ac:dyDescent="0.3">
      <c r="A2126" s="166"/>
      <c r="B2126" s="23"/>
    </row>
    <row r="2127" spans="1:2" x14ac:dyDescent="0.3">
      <c r="A2127" s="166"/>
      <c r="B2127" s="23"/>
    </row>
    <row r="2128" spans="1:2" x14ac:dyDescent="0.3">
      <c r="A2128" s="166"/>
      <c r="B2128" s="23"/>
    </row>
    <row r="2129" spans="1:2" x14ac:dyDescent="0.3">
      <c r="A2129" s="166"/>
      <c r="B2129" s="23"/>
    </row>
    <row r="2130" spans="1:2" x14ac:dyDescent="0.3">
      <c r="A2130" s="166"/>
      <c r="B2130" s="23"/>
    </row>
    <row r="2131" spans="1:2" x14ac:dyDescent="0.3">
      <c r="A2131" s="166"/>
      <c r="B2131" s="23"/>
    </row>
    <row r="2132" spans="1:2" x14ac:dyDescent="0.3">
      <c r="A2132" s="166"/>
      <c r="B2132" s="23"/>
    </row>
    <row r="2133" spans="1:2" x14ac:dyDescent="0.3">
      <c r="A2133" s="166"/>
      <c r="B2133" s="23"/>
    </row>
    <row r="2134" spans="1:2" x14ac:dyDescent="0.3">
      <c r="A2134" s="166"/>
      <c r="B2134" s="23"/>
    </row>
    <row r="2135" spans="1:2" x14ac:dyDescent="0.3">
      <c r="A2135" s="166"/>
      <c r="B2135" s="23"/>
    </row>
    <row r="2136" spans="1:2" x14ac:dyDescent="0.3">
      <c r="A2136" s="166"/>
      <c r="B2136" s="23"/>
    </row>
    <row r="2137" spans="1:2" x14ac:dyDescent="0.3">
      <c r="A2137" s="166"/>
      <c r="B2137" s="23"/>
    </row>
    <row r="2138" spans="1:2" x14ac:dyDescent="0.3">
      <c r="A2138" s="166"/>
      <c r="B2138" s="23"/>
    </row>
    <row r="2139" spans="1:2" x14ac:dyDescent="0.3">
      <c r="A2139" s="166"/>
      <c r="B2139" s="23"/>
    </row>
    <row r="2140" spans="1:2" x14ac:dyDescent="0.3">
      <c r="A2140" s="166"/>
      <c r="B2140" s="23"/>
    </row>
    <row r="2141" spans="1:2" x14ac:dyDescent="0.3">
      <c r="A2141" s="166"/>
      <c r="B2141" s="23"/>
    </row>
    <row r="2142" spans="1:2" x14ac:dyDescent="0.3">
      <c r="A2142" s="166"/>
      <c r="B2142" s="23"/>
    </row>
    <row r="2143" spans="1:2" x14ac:dyDescent="0.3">
      <c r="A2143" s="166"/>
      <c r="B2143" s="23"/>
    </row>
    <row r="2144" spans="1:2" x14ac:dyDescent="0.3">
      <c r="A2144" s="166"/>
      <c r="B2144" s="23"/>
    </row>
    <row r="2145" spans="1:2" x14ac:dyDescent="0.3">
      <c r="A2145" s="166"/>
      <c r="B2145" s="23"/>
    </row>
    <row r="2146" spans="1:2" x14ac:dyDescent="0.3">
      <c r="A2146" s="166"/>
      <c r="B2146" s="23"/>
    </row>
    <row r="2147" spans="1:2" x14ac:dyDescent="0.3">
      <c r="A2147" s="166"/>
      <c r="B2147" s="23"/>
    </row>
    <row r="2148" spans="1:2" x14ac:dyDescent="0.3">
      <c r="A2148" s="166"/>
      <c r="B2148" s="23"/>
    </row>
    <row r="2149" spans="1:2" x14ac:dyDescent="0.3">
      <c r="A2149" s="166"/>
      <c r="B2149" s="23"/>
    </row>
    <row r="2150" spans="1:2" x14ac:dyDescent="0.3">
      <c r="A2150" s="166"/>
      <c r="B2150" s="23"/>
    </row>
    <row r="2151" spans="1:2" x14ac:dyDescent="0.3">
      <c r="A2151" s="166"/>
      <c r="B2151" s="23"/>
    </row>
    <row r="2152" spans="1:2" x14ac:dyDescent="0.3">
      <c r="A2152" s="166"/>
      <c r="B2152" s="23"/>
    </row>
    <row r="2153" spans="1:2" x14ac:dyDescent="0.3">
      <c r="A2153" s="166"/>
      <c r="B2153" s="23"/>
    </row>
    <row r="2154" spans="1:2" x14ac:dyDescent="0.3">
      <c r="A2154" s="166"/>
      <c r="B2154" s="23"/>
    </row>
    <row r="2155" spans="1:2" x14ac:dyDescent="0.3">
      <c r="A2155" s="166"/>
      <c r="B2155" s="23"/>
    </row>
    <row r="2156" spans="1:2" x14ac:dyDescent="0.3">
      <c r="A2156" s="166"/>
      <c r="B2156" s="23"/>
    </row>
    <row r="2157" spans="1:2" x14ac:dyDescent="0.3">
      <c r="A2157" s="166"/>
      <c r="B2157" s="23"/>
    </row>
    <row r="2158" spans="1:2" x14ac:dyDescent="0.3">
      <c r="A2158" s="166"/>
      <c r="B2158" s="23"/>
    </row>
    <row r="2159" spans="1:2" x14ac:dyDescent="0.3">
      <c r="A2159" s="166"/>
      <c r="B2159" s="23"/>
    </row>
    <row r="2160" spans="1:2" x14ac:dyDescent="0.3">
      <c r="A2160" s="166"/>
      <c r="B2160" s="23"/>
    </row>
    <row r="2161" spans="1:2" x14ac:dyDescent="0.3">
      <c r="A2161" s="166"/>
      <c r="B2161" s="23"/>
    </row>
    <row r="2162" spans="1:2" x14ac:dyDescent="0.3">
      <c r="A2162" s="166"/>
      <c r="B2162" s="23"/>
    </row>
    <row r="2163" spans="1:2" x14ac:dyDescent="0.3">
      <c r="A2163" s="166"/>
      <c r="B2163" s="23"/>
    </row>
    <row r="2164" spans="1:2" x14ac:dyDescent="0.3">
      <c r="A2164" s="166"/>
      <c r="B2164" s="23"/>
    </row>
    <row r="2165" spans="1:2" x14ac:dyDescent="0.3">
      <c r="A2165" s="166"/>
      <c r="B2165" s="23"/>
    </row>
    <row r="2166" spans="1:2" x14ac:dyDescent="0.3">
      <c r="A2166" s="166"/>
      <c r="B2166" s="23"/>
    </row>
    <row r="2167" spans="1:2" x14ac:dyDescent="0.3">
      <c r="A2167" s="166"/>
      <c r="B2167" s="23"/>
    </row>
    <row r="2168" spans="1:2" x14ac:dyDescent="0.3">
      <c r="A2168" s="166"/>
      <c r="B2168" s="23"/>
    </row>
    <row r="2169" spans="1:2" x14ac:dyDescent="0.3">
      <c r="A2169" s="166"/>
      <c r="B2169" s="23"/>
    </row>
    <row r="2170" spans="1:2" x14ac:dyDescent="0.3">
      <c r="A2170" s="166"/>
      <c r="B2170" s="23"/>
    </row>
    <row r="2171" spans="1:2" x14ac:dyDescent="0.3">
      <c r="A2171" s="166"/>
      <c r="B2171" s="23"/>
    </row>
    <row r="2172" spans="1:2" x14ac:dyDescent="0.3">
      <c r="A2172" s="166"/>
      <c r="B2172" s="23"/>
    </row>
    <row r="2173" spans="1:2" x14ac:dyDescent="0.3">
      <c r="A2173" s="166"/>
      <c r="B2173" s="23"/>
    </row>
    <row r="2174" spans="1:2" x14ac:dyDescent="0.3">
      <c r="A2174" s="166"/>
      <c r="B2174" s="23"/>
    </row>
    <row r="2175" spans="1:2" x14ac:dyDescent="0.3">
      <c r="A2175" s="166"/>
      <c r="B2175" s="23"/>
    </row>
    <row r="2176" spans="1:2" x14ac:dyDescent="0.3">
      <c r="A2176" s="166"/>
      <c r="B2176" s="23"/>
    </row>
    <row r="2177" spans="1:2" x14ac:dyDescent="0.3">
      <c r="A2177" s="166"/>
      <c r="B2177" s="23"/>
    </row>
    <row r="2178" spans="1:2" x14ac:dyDescent="0.3">
      <c r="A2178" s="166"/>
      <c r="B2178" s="23"/>
    </row>
    <row r="2179" spans="1:2" x14ac:dyDescent="0.3">
      <c r="A2179" s="166"/>
      <c r="B2179" s="23"/>
    </row>
    <row r="2180" spans="1:2" x14ac:dyDescent="0.3">
      <c r="A2180" s="166"/>
      <c r="B2180" s="23"/>
    </row>
    <row r="2181" spans="1:2" x14ac:dyDescent="0.3">
      <c r="A2181" s="166"/>
      <c r="B2181" s="23"/>
    </row>
    <row r="2182" spans="1:2" x14ac:dyDescent="0.3">
      <c r="A2182" s="166"/>
      <c r="B2182" s="23"/>
    </row>
    <row r="2183" spans="1:2" x14ac:dyDescent="0.3">
      <c r="A2183" s="166"/>
      <c r="B2183" s="23"/>
    </row>
    <row r="2184" spans="1:2" x14ac:dyDescent="0.3">
      <c r="A2184" s="166"/>
      <c r="B2184" s="23"/>
    </row>
    <row r="2185" spans="1:2" x14ac:dyDescent="0.3">
      <c r="A2185" s="166"/>
      <c r="B2185" s="23"/>
    </row>
    <row r="2186" spans="1:2" x14ac:dyDescent="0.3">
      <c r="A2186" s="166"/>
      <c r="B2186" s="23"/>
    </row>
    <row r="2187" spans="1:2" x14ac:dyDescent="0.3">
      <c r="A2187" s="166"/>
      <c r="B2187" s="23"/>
    </row>
    <row r="2188" spans="1:2" x14ac:dyDescent="0.3">
      <c r="A2188" s="166"/>
      <c r="B2188" s="23"/>
    </row>
    <row r="2189" spans="1:2" x14ac:dyDescent="0.3">
      <c r="A2189" s="166"/>
      <c r="B2189" s="23"/>
    </row>
    <row r="2190" spans="1:2" x14ac:dyDescent="0.3">
      <c r="A2190" s="166"/>
      <c r="B2190" s="23"/>
    </row>
    <row r="2191" spans="1:2" x14ac:dyDescent="0.3">
      <c r="A2191" s="166"/>
      <c r="B2191" s="23"/>
    </row>
    <row r="2192" spans="1:2" x14ac:dyDescent="0.3">
      <c r="A2192" s="166"/>
      <c r="B2192" s="23"/>
    </row>
    <row r="2193" spans="1:2" x14ac:dyDescent="0.3">
      <c r="A2193" s="166"/>
      <c r="B2193" s="23"/>
    </row>
    <row r="2194" spans="1:2" x14ac:dyDescent="0.3">
      <c r="A2194" s="166"/>
      <c r="B2194" s="23"/>
    </row>
    <row r="2195" spans="1:2" x14ac:dyDescent="0.3">
      <c r="A2195" s="166"/>
      <c r="B2195" s="23"/>
    </row>
    <row r="2196" spans="1:2" x14ac:dyDescent="0.3">
      <c r="A2196" s="166"/>
      <c r="B2196" s="23"/>
    </row>
    <row r="2197" spans="1:2" x14ac:dyDescent="0.3">
      <c r="A2197" s="166"/>
      <c r="B2197" s="23"/>
    </row>
    <row r="2198" spans="1:2" x14ac:dyDescent="0.3">
      <c r="A2198" s="166"/>
      <c r="B2198" s="23"/>
    </row>
    <row r="2199" spans="1:2" x14ac:dyDescent="0.3">
      <c r="A2199" s="166"/>
      <c r="B2199" s="23"/>
    </row>
    <row r="2200" spans="1:2" x14ac:dyDescent="0.3">
      <c r="A2200" s="166"/>
      <c r="B2200" s="23"/>
    </row>
    <row r="2201" spans="1:2" x14ac:dyDescent="0.3">
      <c r="A2201" s="166"/>
      <c r="B2201" s="23"/>
    </row>
    <row r="2202" spans="1:2" x14ac:dyDescent="0.3">
      <c r="A2202" s="166"/>
      <c r="B2202" s="23"/>
    </row>
    <row r="2203" spans="1:2" x14ac:dyDescent="0.3">
      <c r="A2203" s="166"/>
      <c r="B2203" s="23"/>
    </row>
    <row r="2204" spans="1:2" x14ac:dyDescent="0.3">
      <c r="A2204" s="166"/>
      <c r="B2204" s="23"/>
    </row>
    <row r="2205" spans="1:2" x14ac:dyDescent="0.3">
      <c r="A2205" s="166"/>
      <c r="B2205" s="23"/>
    </row>
    <row r="2206" spans="1:2" x14ac:dyDescent="0.3">
      <c r="A2206" s="166"/>
      <c r="B2206" s="23"/>
    </row>
    <row r="2207" spans="1:2" x14ac:dyDescent="0.3">
      <c r="A2207" s="166"/>
      <c r="B2207" s="23"/>
    </row>
    <row r="2208" spans="1:2" x14ac:dyDescent="0.3">
      <c r="A2208" s="166"/>
      <c r="B2208" s="23"/>
    </row>
    <row r="2209" spans="1:2" x14ac:dyDescent="0.3">
      <c r="A2209" s="166"/>
      <c r="B2209" s="23"/>
    </row>
    <row r="2210" spans="1:2" x14ac:dyDescent="0.3">
      <c r="A2210" s="166"/>
      <c r="B2210" s="23"/>
    </row>
    <row r="2211" spans="1:2" x14ac:dyDescent="0.3">
      <c r="A2211" s="166"/>
      <c r="B2211" s="23"/>
    </row>
    <row r="2212" spans="1:2" x14ac:dyDescent="0.3">
      <c r="A2212" s="166"/>
      <c r="B2212" s="23"/>
    </row>
    <row r="2213" spans="1:2" x14ac:dyDescent="0.3">
      <c r="A2213" s="166"/>
      <c r="B2213" s="23"/>
    </row>
    <row r="2214" spans="1:2" x14ac:dyDescent="0.3">
      <c r="A2214" s="166"/>
      <c r="B2214" s="23"/>
    </row>
    <row r="2215" spans="1:2" x14ac:dyDescent="0.3">
      <c r="A2215" s="166"/>
      <c r="B2215" s="23"/>
    </row>
    <row r="2216" spans="1:2" x14ac:dyDescent="0.3">
      <c r="A2216" s="166"/>
      <c r="B2216" s="23"/>
    </row>
    <row r="2217" spans="1:2" x14ac:dyDescent="0.3">
      <c r="A2217" s="166"/>
      <c r="B2217" s="23"/>
    </row>
    <row r="2218" spans="1:2" x14ac:dyDescent="0.3">
      <c r="A2218" s="166"/>
      <c r="B2218" s="23"/>
    </row>
    <row r="2219" spans="1:2" x14ac:dyDescent="0.3">
      <c r="A2219" s="166"/>
      <c r="B2219" s="23"/>
    </row>
    <row r="2220" spans="1:2" x14ac:dyDescent="0.3">
      <c r="A2220" s="166"/>
      <c r="B2220" s="23"/>
    </row>
    <row r="2221" spans="1:2" x14ac:dyDescent="0.3">
      <c r="A2221" s="166"/>
      <c r="B2221" s="23"/>
    </row>
    <row r="2222" spans="1:2" x14ac:dyDescent="0.3">
      <c r="A2222" s="166"/>
      <c r="B2222" s="23"/>
    </row>
    <row r="2223" spans="1:2" x14ac:dyDescent="0.3">
      <c r="A2223" s="166"/>
      <c r="B2223" s="23"/>
    </row>
    <row r="2224" spans="1:2" x14ac:dyDescent="0.3">
      <c r="A2224" s="166"/>
      <c r="B2224" s="23"/>
    </row>
    <row r="2225" spans="1:2" x14ac:dyDescent="0.3">
      <c r="A2225" s="166"/>
      <c r="B2225" s="23"/>
    </row>
    <row r="2226" spans="1:2" x14ac:dyDescent="0.3">
      <c r="A2226" s="166"/>
      <c r="B2226" s="23"/>
    </row>
    <row r="2227" spans="1:2" x14ac:dyDescent="0.3">
      <c r="A2227" s="166"/>
      <c r="B2227" s="23"/>
    </row>
    <row r="2228" spans="1:2" x14ac:dyDescent="0.3">
      <c r="A2228" s="166"/>
      <c r="B2228" s="23"/>
    </row>
    <row r="2229" spans="1:2" x14ac:dyDescent="0.3">
      <c r="A2229" s="166"/>
      <c r="B2229" s="23"/>
    </row>
    <row r="2230" spans="1:2" x14ac:dyDescent="0.3">
      <c r="A2230" s="166"/>
      <c r="B2230" s="23"/>
    </row>
    <row r="2231" spans="1:2" x14ac:dyDescent="0.3">
      <c r="A2231" s="166"/>
      <c r="B2231" s="23"/>
    </row>
    <row r="2232" spans="1:2" x14ac:dyDescent="0.3">
      <c r="A2232" s="166"/>
      <c r="B2232" s="23"/>
    </row>
    <row r="2233" spans="1:2" x14ac:dyDescent="0.3">
      <c r="A2233" s="166"/>
      <c r="B2233" s="23"/>
    </row>
    <row r="2234" spans="1:2" x14ac:dyDescent="0.3">
      <c r="A2234" s="166"/>
      <c r="B2234" s="23"/>
    </row>
    <row r="2235" spans="1:2" x14ac:dyDescent="0.3">
      <c r="A2235" s="166"/>
      <c r="B2235" s="23"/>
    </row>
    <row r="2236" spans="1:2" x14ac:dyDescent="0.3">
      <c r="A2236" s="166"/>
      <c r="B2236" s="23"/>
    </row>
    <row r="2237" spans="1:2" x14ac:dyDescent="0.3">
      <c r="A2237" s="166"/>
      <c r="B2237" s="23"/>
    </row>
    <row r="2238" spans="1:2" x14ac:dyDescent="0.3">
      <c r="A2238" s="166"/>
      <c r="B2238" s="23"/>
    </row>
    <row r="2239" spans="1:2" x14ac:dyDescent="0.3">
      <c r="A2239" s="166"/>
      <c r="B2239" s="23"/>
    </row>
    <row r="2240" spans="1:2" x14ac:dyDescent="0.3">
      <c r="A2240" s="166"/>
      <c r="B2240" s="23"/>
    </row>
    <row r="2241" spans="1:2" x14ac:dyDescent="0.3">
      <c r="A2241" s="166"/>
      <c r="B2241" s="23"/>
    </row>
    <row r="2242" spans="1:2" x14ac:dyDescent="0.3">
      <c r="A2242" s="166"/>
      <c r="B2242" s="23"/>
    </row>
    <row r="2243" spans="1:2" x14ac:dyDescent="0.3">
      <c r="A2243" s="166"/>
      <c r="B2243" s="23"/>
    </row>
    <row r="2244" spans="1:2" x14ac:dyDescent="0.3">
      <c r="A2244" s="166"/>
      <c r="B2244" s="23"/>
    </row>
    <row r="2245" spans="1:2" x14ac:dyDescent="0.3">
      <c r="A2245" s="166"/>
      <c r="B2245" s="23"/>
    </row>
    <row r="2246" spans="1:2" x14ac:dyDescent="0.3">
      <c r="A2246" s="166"/>
      <c r="B2246" s="23"/>
    </row>
    <row r="2247" spans="1:2" x14ac:dyDescent="0.3">
      <c r="A2247" s="166"/>
      <c r="B2247" s="23"/>
    </row>
    <row r="2248" spans="1:2" x14ac:dyDescent="0.3">
      <c r="A2248" s="166"/>
      <c r="B2248" s="23"/>
    </row>
    <row r="2249" spans="1:2" x14ac:dyDescent="0.3">
      <c r="A2249" s="166"/>
      <c r="B2249" s="23"/>
    </row>
    <row r="2250" spans="1:2" x14ac:dyDescent="0.3">
      <c r="A2250" s="166"/>
      <c r="B2250" s="23"/>
    </row>
    <row r="2251" spans="1:2" x14ac:dyDescent="0.3">
      <c r="A2251" s="166"/>
      <c r="B2251" s="23"/>
    </row>
    <row r="2252" spans="1:2" x14ac:dyDescent="0.3">
      <c r="A2252" s="166"/>
      <c r="B2252" s="23"/>
    </row>
    <row r="2253" spans="1:2" x14ac:dyDescent="0.3">
      <c r="A2253" s="166"/>
      <c r="B2253" s="23"/>
    </row>
    <row r="2254" spans="1:2" x14ac:dyDescent="0.3">
      <c r="A2254" s="166"/>
      <c r="B2254" s="23"/>
    </row>
    <row r="2255" spans="1:2" x14ac:dyDescent="0.3">
      <c r="A2255" s="166"/>
      <c r="B2255" s="23"/>
    </row>
    <row r="2256" spans="1:2" x14ac:dyDescent="0.3">
      <c r="A2256" s="166"/>
      <c r="B2256" s="23"/>
    </row>
    <row r="2257" spans="1:2" x14ac:dyDescent="0.3">
      <c r="A2257" s="166"/>
      <c r="B2257" s="23"/>
    </row>
    <row r="2258" spans="1:2" x14ac:dyDescent="0.3">
      <c r="A2258" s="166"/>
      <c r="B2258" s="23"/>
    </row>
    <row r="2259" spans="1:2" x14ac:dyDescent="0.3">
      <c r="A2259" s="166"/>
      <c r="B2259" s="23"/>
    </row>
    <row r="2260" spans="1:2" x14ac:dyDescent="0.3">
      <c r="A2260" s="166"/>
      <c r="B2260" s="23"/>
    </row>
    <row r="2261" spans="1:2" x14ac:dyDescent="0.3">
      <c r="A2261" s="166"/>
      <c r="B2261" s="23"/>
    </row>
    <row r="2262" spans="1:2" x14ac:dyDescent="0.3">
      <c r="A2262" s="166"/>
      <c r="B2262" s="23"/>
    </row>
    <row r="2263" spans="1:2" x14ac:dyDescent="0.3">
      <c r="A2263" s="166"/>
      <c r="B2263" s="23"/>
    </row>
    <row r="2264" spans="1:2" x14ac:dyDescent="0.3">
      <c r="A2264" s="166"/>
      <c r="B2264" s="23"/>
    </row>
    <row r="2265" spans="1:2" x14ac:dyDescent="0.3">
      <c r="A2265" s="166"/>
      <c r="B2265" s="23"/>
    </row>
    <row r="2266" spans="1:2" x14ac:dyDescent="0.3">
      <c r="A2266" s="166"/>
      <c r="B2266" s="23"/>
    </row>
    <row r="2267" spans="1:2" x14ac:dyDescent="0.3">
      <c r="A2267" s="166"/>
      <c r="B2267" s="23"/>
    </row>
    <row r="2268" spans="1:2" x14ac:dyDescent="0.3">
      <c r="A2268" s="166"/>
      <c r="B2268" s="23"/>
    </row>
    <row r="2269" spans="1:2" x14ac:dyDescent="0.3">
      <c r="A2269" s="166"/>
      <c r="B2269" s="23"/>
    </row>
    <row r="2270" spans="1:2" x14ac:dyDescent="0.3">
      <c r="A2270" s="166"/>
      <c r="B2270" s="23"/>
    </row>
    <row r="2271" spans="1:2" x14ac:dyDescent="0.3">
      <c r="A2271" s="166"/>
      <c r="B2271" s="23"/>
    </row>
    <row r="2272" spans="1:2" x14ac:dyDescent="0.3">
      <c r="A2272" s="166"/>
      <c r="B2272" s="23"/>
    </row>
    <row r="2273" spans="1:2" x14ac:dyDescent="0.3">
      <c r="A2273" s="166"/>
      <c r="B2273" s="23"/>
    </row>
    <row r="2274" spans="1:2" x14ac:dyDescent="0.3">
      <c r="A2274" s="166"/>
      <c r="B2274" s="23"/>
    </row>
    <row r="2275" spans="1:2" x14ac:dyDescent="0.3">
      <c r="A2275" s="166"/>
      <c r="B2275" s="23"/>
    </row>
    <row r="2276" spans="1:2" x14ac:dyDescent="0.3">
      <c r="A2276" s="166"/>
      <c r="B2276" s="23"/>
    </row>
    <row r="2277" spans="1:2" x14ac:dyDescent="0.3">
      <c r="A2277" s="166"/>
      <c r="B2277" s="23"/>
    </row>
    <row r="2278" spans="1:2" x14ac:dyDescent="0.3">
      <c r="A2278" s="166"/>
      <c r="B2278" s="23"/>
    </row>
    <row r="2279" spans="1:2" x14ac:dyDescent="0.3">
      <c r="A2279" s="166"/>
      <c r="B2279" s="23"/>
    </row>
    <row r="2280" spans="1:2" x14ac:dyDescent="0.3">
      <c r="A2280" s="166"/>
      <c r="B2280" s="23"/>
    </row>
    <row r="2281" spans="1:2" x14ac:dyDescent="0.3">
      <c r="A2281" s="166"/>
      <c r="B2281" s="23"/>
    </row>
    <row r="2282" spans="1:2" x14ac:dyDescent="0.3">
      <c r="A2282" s="166"/>
      <c r="B2282" s="23"/>
    </row>
    <row r="2283" spans="1:2" x14ac:dyDescent="0.3">
      <c r="A2283" s="166"/>
      <c r="B2283" s="23"/>
    </row>
    <row r="2284" spans="1:2" x14ac:dyDescent="0.3">
      <c r="A2284" s="166"/>
      <c r="B2284" s="23"/>
    </row>
    <row r="2285" spans="1:2" x14ac:dyDescent="0.3">
      <c r="A2285" s="166"/>
      <c r="B2285" s="23"/>
    </row>
    <row r="2286" spans="1:2" x14ac:dyDescent="0.3">
      <c r="A2286" s="166"/>
      <c r="B2286" s="23"/>
    </row>
    <row r="2287" spans="1:2" x14ac:dyDescent="0.3">
      <c r="A2287" s="166"/>
      <c r="B2287" s="23"/>
    </row>
    <row r="2288" spans="1:2" x14ac:dyDescent="0.3">
      <c r="A2288" s="166"/>
      <c r="B2288" s="23"/>
    </row>
    <row r="2289" spans="1:2" x14ac:dyDescent="0.3">
      <c r="A2289" s="166"/>
      <c r="B2289" s="23"/>
    </row>
    <row r="2290" spans="1:2" x14ac:dyDescent="0.3">
      <c r="A2290" s="166"/>
      <c r="B2290" s="23"/>
    </row>
    <row r="2291" spans="1:2" x14ac:dyDescent="0.3">
      <c r="A2291" s="166"/>
      <c r="B2291" s="23"/>
    </row>
    <row r="2292" spans="1:2" x14ac:dyDescent="0.3">
      <c r="A2292" s="166"/>
      <c r="B2292" s="23"/>
    </row>
    <row r="2293" spans="1:2" x14ac:dyDescent="0.3">
      <c r="A2293" s="166"/>
      <c r="B2293" s="23"/>
    </row>
    <row r="2294" spans="1:2" x14ac:dyDescent="0.3">
      <c r="A2294" s="166"/>
      <c r="B2294" s="23"/>
    </row>
    <row r="2295" spans="1:2" x14ac:dyDescent="0.3">
      <c r="A2295" s="166"/>
      <c r="B2295" s="23"/>
    </row>
    <row r="2296" spans="1:2" x14ac:dyDescent="0.3">
      <c r="A2296" s="166"/>
      <c r="B2296" s="23"/>
    </row>
    <row r="2297" spans="1:2" x14ac:dyDescent="0.3">
      <c r="A2297" s="166"/>
      <c r="B2297" s="23"/>
    </row>
    <row r="2298" spans="1:2" x14ac:dyDescent="0.3">
      <c r="A2298" s="166"/>
      <c r="B2298" s="23"/>
    </row>
    <row r="2299" spans="1:2" x14ac:dyDescent="0.3">
      <c r="A2299" s="166"/>
      <c r="B2299" s="23"/>
    </row>
    <row r="2300" spans="1:2" x14ac:dyDescent="0.3">
      <c r="A2300" s="166"/>
      <c r="B2300" s="23"/>
    </row>
    <row r="2301" spans="1:2" x14ac:dyDescent="0.3">
      <c r="A2301" s="166"/>
      <c r="B2301" s="23"/>
    </row>
    <row r="2302" spans="1:2" x14ac:dyDescent="0.3">
      <c r="A2302" s="166"/>
      <c r="B2302" s="23"/>
    </row>
    <row r="2303" spans="1:2" x14ac:dyDescent="0.3">
      <c r="A2303" s="166"/>
      <c r="B2303" s="23"/>
    </row>
    <row r="2304" spans="1:2" x14ac:dyDescent="0.3">
      <c r="A2304" s="166"/>
      <c r="B2304" s="23"/>
    </row>
    <row r="2305" spans="1:2" x14ac:dyDescent="0.3">
      <c r="A2305" s="166"/>
      <c r="B2305" s="23"/>
    </row>
    <row r="2306" spans="1:2" x14ac:dyDescent="0.3">
      <c r="A2306" s="166"/>
      <c r="B2306" s="23"/>
    </row>
    <row r="2307" spans="1:2" x14ac:dyDescent="0.3">
      <c r="A2307" s="166"/>
      <c r="B2307" s="23"/>
    </row>
    <row r="2308" spans="1:2" x14ac:dyDescent="0.3">
      <c r="A2308" s="166"/>
      <c r="B2308" s="23"/>
    </row>
    <row r="2309" spans="1:2" x14ac:dyDescent="0.3">
      <c r="A2309" s="166"/>
      <c r="B2309" s="23"/>
    </row>
    <row r="2310" spans="1:2" x14ac:dyDescent="0.3">
      <c r="A2310" s="166"/>
      <c r="B2310" s="23"/>
    </row>
    <row r="2311" spans="1:2" x14ac:dyDescent="0.3">
      <c r="A2311" s="166"/>
      <c r="B2311" s="23"/>
    </row>
    <row r="2312" spans="1:2" x14ac:dyDescent="0.3">
      <c r="A2312" s="166"/>
      <c r="B2312" s="23"/>
    </row>
    <row r="2313" spans="1:2" x14ac:dyDescent="0.3">
      <c r="A2313" s="166"/>
      <c r="B2313" s="23"/>
    </row>
    <row r="2314" spans="1:2" x14ac:dyDescent="0.3">
      <c r="A2314" s="166"/>
      <c r="B2314" s="23"/>
    </row>
    <row r="2315" spans="1:2" x14ac:dyDescent="0.3">
      <c r="A2315" s="166"/>
      <c r="B2315" s="23"/>
    </row>
    <row r="2316" spans="1:2" x14ac:dyDescent="0.3">
      <c r="A2316" s="166"/>
      <c r="B2316" s="23"/>
    </row>
    <row r="2317" spans="1:2" x14ac:dyDescent="0.3">
      <c r="A2317" s="166"/>
      <c r="B2317" s="23"/>
    </row>
    <row r="2318" spans="1:2" x14ac:dyDescent="0.3">
      <c r="A2318" s="166"/>
      <c r="B2318" s="23"/>
    </row>
    <row r="2319" spans="1:2" x14ac:dyDescent="0.3">
      <c r="A2319" s="166"/>
      <c r="B2319" s="23"/>
    </row>
    <row r="2320" spans="1:2" x14ac:dyDescent="0.3">
      <c r="A2320" s="166"/>
      <c r="B2320" s="23"/>
    </row>
    <row r="2321" spans="1:2" x14ac:dyDescent="0.3">
      <c r="A2321" s="166"/>
      <c r="B2321" s="23"/>
    </row>
    <row r="2322" spans="1:2" x14ac:dyDescent="0.3">
      <c r="A2322" s="166"/>
      <c r="B2322" s="23"/>
    </row>
    <row r="2323" spans="1:2" x14ac:dyDescent="0.3">
      <c r="A2323" s="166"/>
      <c r="B2323" s="23"/>
    </row>
    <row r="2324" spans="1:2" x14ac:dyDescent="0.3">
      <c r="A2324" s="166"/>
      <c r="B2324" s="23"/>
    </row>
    <row r="2325" spans="1:2" x14ac:dyDescent="0.3">
      <c r="A2325" s="166"/>
      <c r="B2325" s="23"/>
    </row>
    <row r="2326" spans="1:2" x14ac:dyDescent="0.3">
      <c r="A2326" s="166"/>
      <c r="B2326" s="23"/>
    </row>
    <row r="2327" spans="1:2" x14ac:dyDescent="0.3">
      <c r="A2327" s="166"/>
      <c r="B2327" s="23"/>
    </row>
    <row r="2328" spans="1:2" x14ac:dyDescent="0.3">
      <c r="A2328" s="166"/>
      <c r="B2328" s="23"/>
    </row>
    <row r="2329" spans="1:2" x14ac:dyDescent="0.3">
      <c r="A2329" s="166"/>
      <c r="B2329" s="23"/>
    </row>
    <row r="2330" spans="1:2" x14ac:dyDescent="0.3">
      <c r="A2330" s="166"/>
      <c r="B2330" s="23"/>
    </row>
    <row r="2331" spans="1:2" x14ac:dyDescent="0.3">
      <c r="A2331" s="166"/>
      <c r="B2331" s="23"/>
    </row>
    <row r="2332" spans="1:2" x14ac:dyDescent="0.3">
      <c r="A2332" s="166"/>
      <c r="B2332" s="23"/>
    </row>
    <row r="2333" spans="1:2" x14ac:dyDescent="0.3">
      <c r="A2333" s="166"/>
      <c r="B2333" s="23"/>
    </row>
    <row r="2334" spans="1:2" x14ac:dyDescent="0.3">
      <c r="A2334" s="166"/>
      <c r="B2334" s="23"/>
    </row>
    <row r="2335" spans="1:2" x14ac:dyDescent="0.3">
      <c r="A2335" s="166"/>
      <c r="B2335" s="23"/>
    </row>
    <row r="2336" spans="1:2" x14ac:dyDescent="0.3">
      <c r="A2336" s="166"/>
      <c r="B2336" s="23"/>
    </row>
    <row r="2337" spans="1:2" x14ac:dyDescent="0.3">
      <c r="A2337" s="166"/>
      <c r="B2337" s="23"/>
    </row>
    <row r="2338" spans="1:2" x14ac:dyDescent="0.3">
      <c r="A2338" s="166"/>
      <c r="B2338" s="23"/>
    </row>
    <row r="2339" spans="1:2" x14ac:dyDescent="0.3">
      <c r="A2339" s="166"/>
      <c r="B2339" s="23"/>
    </row>
    <row r="2340" spans="1:2" x14ac:dyDescent="0.3">
      <c r="A2340" s="166"/>
      <c r="B2340" s="23"/>
    </row>
    <row r="2341" spans="1:2" x14ac:dyDescent="0.3">
      <c r="A2341" s="166"/>
      <c r="B2341" s="23"/>
    </row>
    <row r="2342" spans="1:2" x14ac:dyDescent="0.3">
      <c r="A2342" s="166"/>
      <c r="B2342" s="23"/>
    </row>
    <row r="2343" spans="1:2" x14ac:dyDescent="0.3">
      <c r="A2343" s="166"/>
      <c r="B2343" s="23"/>
    </row>
    <row r="2344" spans="1:2" x14ac:dyDescent="0.3">
      <c r="A2344" s="166"/>
      <c r="B2344" s="23"/>
    </row>
    <row r="2345" spans="1:2" x14ac:dyDescent="0.3">
      <c r="A2345" s="166"/>
      <c r="B2345" s="23"/>
    </row>
    <row r="2346" spans="1:2" x14ac:dyDescent="0.3">
      <c r="A2346" s="166"/>
      <c r="B2346" s="23"/>
    </row>
    <row r="2347" spans="1:2" x14ac:dyDescent="0.3">
      <c r="A2347" s="166"/>
      <c r="B2347" s="23"/>
    </row>
    <row r="2348" spans="1:2" x14ac:dyDescent="0.3">
      <c r="A2348" s="166"/>
      <c r="B2348" s="23"/>
    </row>
    <row r="2349" spans="1:2" x14ac:dyDescent="0.3">
      <c r="A2349" s="166"/>
      <c r="B2349" s="23"/>
    </row>
    <row r="2350" spans="1:2" x14ac:dyDescent="0.3">
      <c r="A2350" s="166"/>
      <c r="B2350" s="23"/>
    </row>
    <row r="2351" spans="1:2" x14ac:dyDescent="0.3">
      <c r="A2351" s="166"/>
      <c r="B2351" s="23"/>
    </row>
    <row r="2352" spans="1:2" x14ac:dyDescent="0.3">
      <c r="A2352" s="166"/>
      <c r="B2352" s="23"/>
    </row>
    <row r="2353" spans="1:2" x14ac:dyDescent="0.3">
      <c r="A2353" s="166"/>
      <c r="B2353" s="23"/>
    </row>
    <row r="2354" spans="1:2" x14ac:dyDescent="0.3">
      <c r="A2354" s="166"/>
      <c r="B2354" s="23"/>
    </row>
    <row r="2355" spans="1:2" x14ac:dyDescent="0.3">
      <c r="A2355" s="166"/>
      <c r="B2355" s="23"/>
    </row>
    <row r="2356" spans="1:2" x14ac:dyDescent="0.3">
      <c r="A2356" s="166"/>
      <c r="B2356" s="23"/>
    </row>
    <row r="2357" spans="1:2" x14ac:dyDescent="0.3">
      <c r="A2357" s="166"/>
      <c r="B2357" s="23"/>
    </row>
    <row r="2358" spans="1:2" x14ac:dyDescent="0.3">
      <c r="A2358" s="166"/>
      <c r="B2358" s="23"/>
    </row>
    <row r="2359" spans="1:2" x14ac:dyDescent="0.3">
      <c r="A2359" s="166"/>
      <c r="B2359" s="23"/>
    </row>
    <row r="2360" spans="1:2" x14ac:dyDescent="0.3">
      <c r="A2360" s="166"/>
      <c r="B2360" s="23"/>
    </row>
    <row r="2361" spans="1:2" x14ac:dyDescent="0.3">
      <c r="A2361" s="166"/>
      <c r="B2361" s="23"/>
    </row>
    <row r="2362" spans="1:2" x14ac:dyDescent="0.3">
      <c r="A2362" s="166"/>
      <c r="B2362" s="23"/>
    </row>
    <row r="2363" spans="1:2" x14ac:dyDescent="0.3">
      <c r="A2363" s="166"/>
      <c r="B2363" s="23"/>
    </row>
    <row r="2364" spans="1:2" x14ac:dyDescent="0.3">
      <c r="A2364" s="166"/>
      <c r="B2364" s="23"/>
    </row>
    <row r="2365" spans="1:2" x14ac:dyDescent="0.3">
      <c r="A2365" s="166"/>
      <c r="B2365" s="23"/>
    </row>
    <row r="2366" spans="1:2" x14ac:dyDescent="0.3">
      <c r="A2366" s="166"/>
      <c r="B2366" s="23"/>
    </row>
    <row r="2367" spans="1:2" x14ac:dyDescent="0.3">
      <c r="A2367" s="166"/>
      <c r="B2367" s="23"/>
    </row>
    <row r="2368" spans="1:2" x14ac:dyDescent="0.3">
      <c r="A2368" s="166"/>
      <c r="B2368" s="23"/>
    </row>
    <row r="2369" spans="1:2" x14ac:dyDescent="0.3">
      <c r="A2369" s="166"/>
      <c r="B2369" s="23"/>
    </row>
    <row r="2370" spans="1:2" x14ac:dyDescent="0.3">
      <c r="A2370" s="166"/>
      <c r="B2370" s="23"/>
    </row>
    <row r="2371" spans="1:2" x14ac:dyDescent="0.3">
      <c r="A2371" s="166"/>
      <c r="B2371" s="23"/>
    </row>
    <row r="2372" spans="1:2" x14ac:dyDescent="0.3">
      <c r="A2372" s="166"/>
      <c r="B2372" s="23"/>
    </row>
    <row r="2373" spans="1:2" x14ac:dyDescent="0.3">
      <c r="A2373" s="166"/>
      <c r="B2373" s="23"/>
    </row>
    <row r="2374" spans="1:2" x14ac:dyDescent="0.3">
      <c r="A2374" s="166"/>
      <c r="B2374" s="23"/>
    </row>
    <row r="2375" spans="1:2" x14ac:dyDescent="0.3">
      <c r="A2375" s="166"/>
      <c r="B2375" s="23"/>
    </row>
    <row r="2376" spans="1:2" x14ac:dyDescent="0.3">
      <c r="A2376" s="166"/>
      <c r="B2376" s="23"/>
    </row>
    <row r="2377" spans="1:2" x14ac:dyDescent="0.3">
      <c r="A2377" s="166"/>
      <c r="B2377" s="23"/>
    </row>
    <row r="2378" spans="1:2" x14ac:dyDescent="0.3">
      <c r="A2378" s="166"/>
      <c r="B2378" s="23"/>
    </row>
    <row r="2379" spans="1:2" x14ac:dyDescent="0.3">
      <c r="A2379" s="166"/>
      <c r="B2379" s="23"/>
    </row>
    <row r="2380" spans="1:2" x14ac:dyDescent="0.3">
      <c r="A2380" s="166"/>
      <c r="B2380" s="23"/>
    </row>
    <row r="2381" spans="1:2" x14ac:dyDescent="0.3">
      <c r="A2381" s="166"/>
      <c r="B2381" s="23"/>
    </row>
    <row r="2382" spans="1:2" x14ac:dyDescent="0.3">
      <c r="A2382" s="166"/>
      <c r="B2382" s="23"/>
    </row>
    <row r="2383" spans="1:2" x14ac:dyDescent="0.3">
      <c r="A2383" s="166"/>
      <c r="B2383" s="23"/>
    </row>
    <row r="2384" spans="1:2" x14ac:dyDescent="0.3">
      <c r="A2384" s="166"/>
      <c r="B2384" s="23"/>
    </row>
    <row r="2385" spans="1:2" x14ac:dyDescent="0.3">
      <c r="A2385" s="166"/>
      <c r="B2385" s="23"/>
    </row>
    <row r="2386" spans="1:2" x14ac:dyDescent="0.3">
      <c r="A2386" s="166"/>
      <c r="B2386" s="23"/>
    </row>
    <row r="2387" spans="1:2" x14ac:dyDescent="0.3">
      <c r="A2387" s="166"/>
      <c r="B2387" s="23"/>
    </row>
    <row r="2388" spans="1:2" x14ac:dyDescent="0.3">
      <c r="A2388" s="166"/>
      <c r="B2388" s="23"/>
    </row>
    <row r="2389" spans="1:2" x14ac:dyDescent="0.3">
      <c r="A2389" s="166"/>
      <c r="B2389" s="23"/>
    </row>
    <row r="2390" spans="1:2" x14ac:dyDescent="0.3">
      <c r="A2390" s="166"/>
      <c r="B2390" s="23"/>
    </row>
    <row r="2391" spans="1:2" x14ac:dyDescent="0.3">
      <c r="A2391" s="166"/>
      <c r="B2391" s="23"/>
    </row>
    <row r="2392" spans="1:2" x14ac:dyDescent="0.3">
      <c r="A2392" s="166"/>
      <c r="B2392" s="23"/>
    </row>
    <row r="2393" spans="1:2" x14ac:dyDescent="0.3">
      <c r="A2393" s="166"/>
      <c r="B2393" s="23"/>
    </row>
    <row r="2394" spans="1:2" x14ac:dyDescent="0.3">
      <c r="A2394" s="166"/>
      <c r="B2394" s="23"/>
    </row>
    <row r="2395" spans="1:2" x14ac:dyDescent="0.3">
      <c r="A2395" s="166"/>
      <c r="B2395" s="23"/>
    </row>
    <row r="2396" spans="1:2" x14ac:dyDescent="0.3">
      <c r="A2396" s="166"/>
      <c r="B2396" s="23"/>
    </row>
    <row r="2397" spans="1:2" x14ac:dyDescent="0.3">
      <c r="A2397" s="166"/>
      <c r="B2397" s="23"/>
    </row>
    <row r="2398" spans="1:2" x14ac:dyDescent="0.3">
      <c r="A2398" s="166"/>
      <c r="B2398" s="23"/>
    </row>
    <row r="2399" spans="1:2" x14ac:dyDescent="0.3">
      <c r="A2399" s="166"/>
      <c r="B2399" s="23"/>
    </row>
    <row r="2400" spans="1:2" x14ac:dyDescent="0.3">
      <c r="A2400" s="166"/>
      <c r="B2400" s="23"/>
    </row>
    <row r="2401" spans="1:2" x14ac:dyDescent="0.3">
      <c r="A2401" s="166"/>
      <c r="B2401" s="23"/>
    </row>
    <row r="2402" spans="1:2" x14ac:dyDescent="0.3">
      <c r="A2402" s="166"/>
      <c r="B2402" s="23"/>
    </row>
    <row r="2403" spans="1:2" x14ac:dyDescent="0.3">
      <c r="A2403" s="166"/>
      <c r="B2403" s="23"/>
    </row>
    <row r="2404" spans="1:2" x14ac:dyDescent="0.3">
      <c r="A2404" s="166"/>
      <c r="B2404" s="23"/>
    </row>
    <row r="2405" spans="1:2" x14ac:dyDescent="0.3">
      <c r="A2405" s="166"/>
      <c r="B2405" s="23"/>
    </row>
    <row r="2406" spans="1:2" x14ac:dyDescent="0.3">
      <c r="A2406" s="166"/>
      <c r="B2406" s="23"/>
    </row>
    <row r="2407" spans="1:2" x14ac:dyDescent="0.3">
      <c r="A2407" s="166"/>
      <c r="B2407" s="23"/>
    </row>
    <row r="2408" spans="1:2" x14ac:dyDescent="0.3">
      <c r="A2408" s="166"/>
      <c r="B2408" s="23"/>
    </row>
    <row r="2409" spans="1:2" x14ac:dyDescent="0.3">
      <c r="A2409" s="166"/>
      <c r="B2409" s="23"/>
    </row>
    <row r="2410" spans="1:2" x14ac:dyDescent="0.3">
      <c r="A2410" s="166"/>
      <c r="B2410" s="23"/>
    </row>
    <row r="2411" spans="1:2" x14ac:dyDescent="0.3">
      <c r="A2411" s="166"/>
      <c r="B2411" s="23"/>
    </row>
    <row r="2412" spans="1:2" x14ac:dyDescent="0.3">
      <c r="A2412" s="166"/>
      <c r="B2412" s="23"/>
    </row>
    <row r="2413" spans="1:2" x14ac:dyDescent="0.3">
      <c r="A2413" s="166"/>
      <c r="B2413" s="23"/>
    </row>
    <row r="2414" spans="1:2" x14ac:dyDescent="0.3">
      <c r="A2414" s="166"/>
      <c r="B2414" s="23"/>
    </row>
    <row r="2415" spans="1:2" x14ac:dyDescent="0.3">
      <c r="A2415" s="166"/>
      <c r="B2415" s="23"/>
    </row>
    <row r="2416" spans="1:2" x14ac:dyDescent="0.3">
      <c r="A2416" s="166"/>
      <c r="B2416" s="23"/>
    </row>
    <row r="2417" spans="1:2" x14ac:dyDescent="0.3">
      <c r="A2417" s="166"/>
      <c r="B2417" s="23"/>
    </row>
    <row r="2418" spans="1:2" x14ac:dyDescent="0.3">
      <c r="A2418" s="166"/>
      <c r="B2418" s="23"/>
    </row>
    <row r="2419" spans="1:2" x14ac:dyDescent="0.3">
      <c r="A2419" s="166"/>
      <c r="B2419" s="23"/>
    </row>
    <row r="2420" spans="1:2" x14ac:dyDescent="0.3">
      <c r="A2420" s="166"/>
      <c r="B2420" s="23"/>
    </row>
    <row r="2421" spans="1:2" x14ac:dyDescent="0.3">
      <c r="A2421" s="166"/>
      <c r="B2421" s="23"/>
    </row>
    <row r="2422" spans="1:2" x14ac:dyDescent="0.3">
      <c r="A2422" s="166"/>
      <c r="B2422" s="23"/>
    </row>
    <row r="2423" spans="1:2" x14ac:dyDescent="0.3">
      <c r="A2423" s="166"/>
      <c r="B2423" s="23"/>
    </row>
    <row r="2424" spans="1:2" x14ac:dyDescent="0.3">
      <c r="A2424" s="166"/>
      <c r="B2424" s="23"/>
    </row>
    <row r="2425" spans="1:2" x14ac:dyDescent="0.3">
      <c r="A2425" s="166"/>
      <c r="B2425" s="23"/>
    </row>
    <row r="2426" spans="1:2" x14ac:dyDescent="0.3">
      <c r="A2426" s="166"/>
      <c r="B2426" s="23"/>
    </row>
    <row r="2427" spans="1:2" x14ac:dyDescent="0.3">
      <c r="A2427" s="166"/>
      <c r="B2427" s="23"/>
    </row>
    <row r="2428" spans="1:2" x14ac:dyDescent="0.3">
      <c r="A2428" s="166"/>
      <c r="B2428" s="23"/>
    </row>
    <row r="2429" spans="1:2" x14ac:dyDescent="0.3">
      <c r="A2429" s="166"/>
      <c r="B2429" s="23"/>
    </row>
    <row r="2430" spans="1:2" x14ac:dyDescent="0.3">
      <c r="A2430" s="166"/>
      <c r="B2430" s="23"/>
    </row>
    <row r="2431" spans="1:2" x14ac:dyDescent="0.3">
      <c r="A2431" s="166"/>
      <c r="B2431" s="23"/>
    </row>
    <row r="2432" spans="1:2" x14ac:dyDescent="0.3">
      <c r="A2432" s="166"/>
      <c r="B2432" s="23"/>
    </row>
    <row r="2433" spans="1:2" x14ac:dyDescent="0.3">
      <c r="A2433" s="166"/>
      <c r="B2433" s="23"/>
    </row>
    <row r="2434" spans="1:2" x14ac:dyDescent="0.3">
      <c r="A2434" s="166"/>
      <c r="B2434" s="23"/>
    </row>
    <row r="2435" spans="1:2" x14ac:dyDescent="0.3">
      <c r="A2435" s="166"/>
      <c r="B2435" s="23"/>
    </row>
    <row r="2436" spans="1:2" x14ac:dyDescent="0.3">
      <c r="A2436" s="166"/>
      <c r="B2436" s="23"/>
    </row>
    <row r="2437" spans="1:2" x14ac:dyDescent="0.3">
      <c r="A2437" s="166"/>
      <c r="B2437" s="23"/>
    </row>
    <row r="2438" spans="1:2" x14ac:dyDescent="0.3">
      <c r="A2438" s="166"/>
      <c r="B2438" s="23"/>
    </row>
    <row r="2439" spans="1:2" x14ac:dyDescent="0.3">
      <c r="A2439" s="166"/>
      <c r="B2439" s="23"/>
    </row>
    <row r="2440" spans="1:2" x14ac:dyDescent="0.3">
      <c r="A2440" s="166"/>
      <c r="B2440" s="23"/>
    </row>
    <row r="2441" spans="1:2" x14ac:dyDescent="0.3">
      <c r="A2441" s="166"/>
      <c r="B2441" s="23"/>
    </row>
    <row r="2442" spans="1:2" x14ac:dyDescent="0.3">
      <c r="A2442" s="166"/>
      <c r="B2442" s="23"/>
    </row>
    <row r="2443" spans="1:2" x14ac:dyDescent="0.3">
      <c r="A2443" s="166"/>
      <c r="B2443" s="23"/>
    </row>
    <row r="2444" spans="1:2" x14ac:dyDescent="0.3">
      <c r="A2444" s="166"/>
      <c r="B2444" s="23"/>
    </row>
    <row r="2445" spans="1:2" x14ac:dyDescent="0.3">
      <c r="A2445" s="166"/>
      <c r="B2445" s="23"/>
    </row>
    <row r="2446" spans="1:2" x14ac:dyDescent="0.3">
      <c r="A2446" s="166"/>
      <c r="B2446" s="23"/>
    </row>
    <row r="2447" spans="1:2" x14ac:dyDescent="0.3">
      <c r="A2447" s="166"/>
      <c r="B2447" s="23"/>
    </row>
    <row r="2448" spans="1:2" x14ac:dyDescent="0.3">
      <c r="A2448" s="166"/>
      <c r="B2448" s="23"/>
    </row>
    <row r="2449" spans="1:2" x14ac:dyDescent="0.3">
      <c r="A2449" s="166"/>
      <c r="B2449" s="23"/>
    </row>
    <row r="2450" spans="1:2" x14ac:dyDescent="0.3">
      <c r="A2450" s="166"/>
      <c r="B2450" s="23"/>
    </row>
    <row r="2451" spans="1:2" x14ac:dyDescent="0.3">
      <c r="A2451" s="166"/>
      <c r="B2451" s="23"/>
    </row>
    <row r="2452" spans="1:2" x14ac:dyDescent="0.3">
      <c r="A2452" s="166"/>
      <c r="B2452" s="23"/>
    </row>
    <row r="2453" spans="1:2" x14ac:dyDescent="0.3">
      <c r="A2453" s="166"/>
      <c r="B2453" s="23"/>
    </row>
    <row r="2454" spans="1:2" x14ac:dyDescent="0.3">
      <c r="A2454" s="166"/>
      <c r="B2454" s="23"/>
    </row>
    <row r="2455" spans="1:2" x14ac:dyDescent="0.3">
      <c r="A2455" s="166"/>
      <c r="B2455" s="23"/>
    </row>
    <row r="2456" spans="1:2" x14ac:dyDescent="0.3">
      <c r="A2456" s="166"/>
      <c r="B2456" s="23"/>
    </row>
    <row r="2457" spans="1:2" x14ac:dyDescent="0.3">
      <c r="A2457" s="166"/>
      <c r="B2457" s="23"/>
    </row>
    <row r="2458" spans="1:2" x14ac:dyDescent="0.3">
      <c r="A2458" s="166"/>
      <c r="B2458" s="23"/>
    </row>
    <row r="2459" spans="1:2" x14ac:dyDescent="0.3">
      <c r="A2459" s="166"/>
      <c r="B2459" s="23"/>
    </row>
    <row r="2460" spans="1:2" x14ac:dyDescent="0.3">
      <c r="A2460" s="166"/>
      <c r="B2460" s="23"/>
    </row>
    <row r="2461" spans="1:2" x14ac:dyDescent="0.3">
      <c r="A2461" s="166"/>
      <c r="B2461" s="23"/>
    </row>
    <row r="2462" spans="1:2" x14ac:dyDescent="0.3">
      <c r="A2462" s="166"/>
      <c r="B2462" s="23"/>
    </row>
    <row r="2463" spans="1:2" x14ac:dyDescent="0.3">
      <c r="A2463" s="166"/>
      <c r="B2463" s="23"/>
    </row>
    <row r="2464" spans="1:2" x14ac:dyDescent="0.3">
      <c r="A2464" s="166"/>
      <c r="B2464" s="23"/>
    </row>
    <row r="2465" spans="1:2" x14ac:dyDescent="0.3">
      <c r="A2465" s="166"/>
      <c r="B2465" s="23"/>
    </row>
    <row r="2466" spans="1:2" x14ac:dyDescent="0.3">
      <c r="A2466" s="166"/>
      <c r="B2466" s="23"/>
    </row>
    <row r="2467" spans="1:2" x14ac:dyDescent="0.3">
      <c r="A2467" s="166"/>
      <c r="B2467" s="23"/>
    </row>
    <row r="2468" spans="1:2" x14ac:dyDescent="0.3">
      <c r="A2468" s="166"/>
      <c r="B2468" s="23"/>
    </row>
    <row r="2469" spans="1:2" x14ac:dyDescent="0.3">
      <c r="A2469" s="166"/>
      <c r="B2469" s="23"/>
    </row>
    <row r="2470" spans="1:2" x14ac:dyDescent="0.3">
      <c r="A2470" s="166"/>
      <c r="B2470" s="23"/>
    </row>
    <row r="2471" spans="1:2" x14ac:dyDescent="0.3">
      <c r="A2471" s="166"/>
      <c r="B2471" s="23"/>
    </row>
    <row r="2472" spans="1:2" x14ac:dyDescent="0.3">
      <c r="A2472" s="166"/>
      <c r="B2472" s="23"/>
    </row>
    <row r="2473" spans="1:2" x14ac:dyDescent="0.3">
      <c r="A2473" s="166"/>
      <c r="B2473" s="23"/>
    </row>
    <row r="2474" spans="1:2" x14ac:dyDescent="0.3">
      <c r="A2474" s="166"/>
      <c r="B2474" s="23"/>
    </row>
    <row r="2475" spans="1:2" x14ac:dyDescent="0.3">
      <c r="A2475" s="166"/>
      <c r="B2475" s="23"/>
    </row>
    <row r="2476" spans="1:2" x14ac:dyDescent="0.3">
      <c r="A2476" s="166"/>
      <c r="B2476" s="23"/>
    </row>
    <row r="2477" spans="1:2" x14ac:dyDescent="0.3">
      <c r="A2477" s="166"/>
      <c r="B2477" s="23"/>
    </row>
    <row r="2478" spans="1:2" x14ac:dyDescent="0.3">
      <c r="A2478" s="166"/>
      <c r="B2478" s="23"/>
    </row>
    <row r="2479" spans="1:2" x14ac:dyDescent="0.3">
      <c r="A2479" s="166"/>
      <c r="B2479" s="23"/>
    </row>
    <row r="2480" spans="1:2" x14ac:dyDescent="0.3">
      <c r="A2480" s="166"/>
      <c r="B2480" s="23"/>
    </row>
    <row r="2481" spans="1:2" x14ac:dyDescent="0.3">
      <c r="A2481" s="166"/>
      <c r="B2481" s="23"/>
    </row>
    <row r="2482" spans="1:2" x14ac:dyDescent="0.3">
      <c r="A2482" s="166"/>
      <c r="B2482" s="23"/>
    </row>
    <row r="2483" spans="1:2" x14ac:dyDescent="0.3">
      <c r="A2483" s="166"/>
      <c r="B2483" s="23"/>
    </row>
    <row r="2484" spans="1:2" x14ac:dyDescent="0.3">
      <c r="A2484" s="166"/>
      <c r="B2484" s="23"/>
    </row>
    <row r="2485" spans="1:2" x14ac:dyDescent="0.3">
      <c r="A2485" s="166"/>
      <c r="B2485" s="23"/>
    </row>
    <row r="2486" spans="1:2" x14ac:dyDescent="0.3">
      <c r="A2486" s="166"/>
      <c r="B2486" s="23"/>
    </row>
    <row r="2487" spans="1:2" x14ac:dyDescent="0.3">
      <c r="A2487" s="166"/>
      <c r="B2487" s="23"/>
    </row>
    <row r="2488" spans="1:2" x14ac:dyDescent="0.3">
      <c r="A2488" s="166"/>
      <c r="B2488" s="23"/>
    </row>
    <row r="2489" spans="1:2" x14ac:dyDescent="0.3">
      <c r="A2489" s="166"/>
      <c r="B2489" s="23"/>
    </row>
    <row r="2490" spans="1:2" x14ac:dyDescent="0.3">
      <c r="A2490" s="166"/>
      <c r="B2490" s="23"/>
    </row>
    <row r="2491" spans="1:2" x14ac:dyDescent="0.3">
      <c r="A2491" s="166"/>
      <c r="B2491" s="23"/>
    </row>
    <row r="2492" spans="1:2" x14ac:dyDescent="0.3">
      <c r="A2492" s="166"/>
      <c r="B2492" s="23"/>
    </row>
    <row r="2493" spans="1:2" x14ac:dyDescent="0.3">
      <c r="A2493" s="166"/>
      <c r="B2493" s="23"/>
    </row>
    <row r="2494" spans="1:2" x14ac:dyDescent="0.3">
      <c r="A2494" s="166"/>
      <c r="B2494" s="23"/>
    </row>
    <row r="2495" spans="1:2" x14ac:dyDescent="0.3">
      <c r="A2495" s="166"/>
      <c r="B2495" s="23"/>
    </row>
    <row r="2496" spans="1:2" x14ac:dyDescent="0.3">
      <c r="A2496" s="166"/>
      <c r="B2496" s="23"/>
    </row>
    <row r="2497" spans="1:2" x14ac:dyDescent="0.3">
      <c r="A2497" s="166"/>
      <c r="B2497" s="23"/>
    </row>
    <row r="2498" spans="1:2" x14ac:dyDescent="0.3">
      <c r="A2498" s="166"/>
      <c r="B2498" s="23"/>
    </row>
    <row r="2499" spans="1:2" x14ac:dyDescent="0.3">
      <c r="A2499" s="166"/>
      <c r="B2499" s="23"/>
    </row>
    <row r="2500" spans="1:2" x14ac:dyDescent="0.3">
      <c r="A2500" s="166"/>
      <c r="B2500" s="23"/>
    </row>
    <row r="2501" spans="1:2" x14ac:dyDescent="0.3">
      <c r="A2501" s="166"/>
      <c r="B2501" s="23"/>
    </row>
    <row r="2502" spans="1:2" x14ac:dyDescent="0.3">
      <c r="A2502" s="166"/>
      <c r="B2502" s="23"/>
    </row>
    <row r="2503" spans="1:2" x14ac:dyDescent="0.3">
      <c r="A2503" s="166"/>
      <c r="B2503" s="23"/>
    </row>
    <row r="2504" spans="1:2" x14ac:dyDescent="0.3">
      <c r="A2504" s="166"/>
      <c r="B2504" s="23"/>
    </row>
    <row r="2505" spans="1:2" x14ac:dyDescent="0.3">
      <c r="A2505" s="166"/>
      <c r="B2505" s="23"/>
    </row>
    <row r="2506" spans="1:2" x14ac:dyDescent="0.3">
      <c r="A2506" s="166"/>
      <c r="B2506" s="23"/>
    </row>
    <row r="2507" spans="1:2" x14ac:dyDescent="0.3">
      <c r="A2507" s="166"/>
      <c r="B2507" s="23"/>
    </row>
    <row r="2508" spans="1:2" x14ac:dyDescent="0.3">
      <c r="A2508" s="166"/>
      <c r="B2508" s="23"/>
    </row>
    <row r="2509" spans="1:2" x14ac:dyDescent="0.3">
      <c r="A2509" s="166"/>
      <c r="B2509" s="23"/>
    </row>
    <row r="2510" spans="1:2" x14ac:dyDescent="0.3">
      <c r="A2510" s="166"/>
      <c r="B2510" s="23"/>
    </row>
    <row r="2511" spans="1:2" x14ac:dyDescent="0.3">
      <c r="A2511" s="166"/>
      <c r="B2511" s="23"/>
    </row>
    <row r="2512" spans="1:2" x14ac:dyDescent="0.3">
      <c r="A2512" s="166"/>
      <c r="B2512" s="23"/>
    </row>
    <row r="2513" spans="1:2" x14ac:dyDescent="0.3">
      <c r="A2513" s="166"/>
      <c r="B2513" s="23"/>
    </row>
    <row r="2514" spans="1:2" x14ac:dyDescent="0.3">
      <c r="A2514" s="166"/>
      <c r="B2514" s="23"/>
    </row>
    <row r="2515" spans="1:2" x14ac:dyDescent="0.3">
      <c r="A2515" s="166"/>
      <c r="B2515" s="23"/>
    </row>
    <row r="2516" spans="1:2" x14ac:dyDescent="0.3">
      <c r="A2516" s="166"/>
      <c r="B2516" s="23"/>
    </row>
    <row r="2517" spans="1:2" x14ac:dyDescent="0.3">
      <c r="A2517" s="166"/>
      <c r="B2517" s="23"/>
    </row>
    <row r="2518" spans="1:2" x14ac:dyDescent="0.3">
      <c r="A2518" s="166"/>
      <c r="B2518" s="23"/>
    </row>
    <row r="2519" spans="1:2" x14ac:dyDescent="0.3">
      <c r="A2519" s="166"/>
      <c r="B2519" s="23"/>
    </row>
    <row r="2520" spans="1:2" x14ac:dyDescent="0.3">
      <c r="A2520" s="166"/>
      <c r="B2520" s="23"/>
    </row>
    <row r="2521" spans="1:2" x14ac:dyDescent="0.3">
      <c r="A2521" s="166"/>
      <c r="B2521" s="23"/>
    </row>
    <row r="2522" spans="1:2" x14ac:dyDescent="0.3">
      <c r="A2522" s="166"/>
      <c r="B2522" s="23"/>
    </row>
    <row r="2523" spans="1:2" x14ac:dyDescent="0.3">
      <c r="A2523" s="166"/>
      <c r="B2523" s="23"/>
    </row>
    <row r="2524" spans="1:2" x14ac:dyDescent="0.3">
      <c r="A2524" s="166"/>
      <c r="B2524" s="23"/>
    </row>
    <row r="2525" spans="1:2" x14ac:dyDescent="0.3">
      <c r="A2525" s="166"/>
      <c r="B2525" s="23"/>
    </row>
    <row r="2526" spans="1:2" x14ac:dyDescent="0.3">
      <c r="A2526" s="166"/>
      <c r="B2526" s="23"/>
    </row>
    <row r="2527" spans="1:2" x14ac:dyDescent="0.3">
      <c r="A2527" s="166"/>
      <c r="B2527" s="23"/>
    </row>
    <row r="2528" spans="1:2" x14ac:dyDescent="0.3">
      <c r="A2528" s="166"/>
      <c r="B2528" s="23"/>
    </row>
    <row r="2529" spans="1:2" x14ac:dyDescent="0.3">
      <c r="A2529" s="166"/>
      <c r="B2529" s="23"/>
    </row>
    <row r="2530" spans="1:2" x14ac:dyDescent="0.3">
      <c r="A2530" s="166"/>
      <c r="B2530" s="23"/>
    </row>
    <row r="2531" spans="1:2" x14ac:dyDescent="0.3">
      <c r="A2531" s="166"/>
      <c r="B2531" s="23"/>
    </row>
    <row r="2532" spans="1:2" x14ac:dyDescent="0.3">
      <c r="A2532" s="166"/>
      <c r="B2532" s="23"/>
    </row>
    <row r="2533" spans="1:2" x14ac:dyDescent="0.3">
      <c r="A2533" s="166"/>
      <c r="B2533" s="23"/>
    </row>
    <row r="2534" spans="1:2" x14ac:dyDescent="0.3">
      <c r="A2534" s="166"/>
      <c r="B2534" s="23"/>
    </row>
    <row r="2535" spans="1:2" x14ac:dyDescent="0.3">
      <c r="A2535" s="166"/>
      <c r="B2535" s="23"/>
    </row>
    <row r="2536" spans="1:2" x14ac:dyDescent="0.3">
      <c r="A2536" s="166"/>
      <c r="B2536" s="23"/>
    </row>
    <row r="2537" spans="1:2" x14ac:dyDescent="0.3">
      <c r="A2537" s="166"/>
      <c r="B2537" s="23"/>
    </row>
    <row r="2538" spans="1:2" x14ac:dyDescent="0.3">
      <c r="A2538" s="166"/>
      <c r="B2538" s="23"/>
    </row>
    <row r="2539" spans="1:2" x14ac:dyDescent="0.3">
      <c r="A2539" s="166"/>
      <c r="B2539" s="23"/>
    </row>
    <row r="2540" spans="1:2" x14ac:dyDescent="0.3">
      <c r="A2540" s="166"/>
      <c r="B2540" s="23"/>
    </row>
    <row r="2541" spans="1:2" x14ac:dyDescent="0.3">
      <c r="A2541" s="166"/>
      <c r="B2541" s="23"/>
    </row>
    <row r="2542" spans="1:2" x14ac:dyDescent="0.3">
      <c r="A2542" s="166"/>
      <c r="B2542" s="23"/>
    </row>
    <row r="2543" spans="1:2" x14ac:dyDescent="0.3">
      <c r="A2543" s="166"/>
      <c r="B2543" s="23"/>
    </row>
    <row r="2544" spans="1:2" x14ac:dyDescent="0.3">
      <c r="A2544" s="166"/>
      <c r="B2544" s="23"/>
    </row>
    <row r="2545" spans="1:2" x14ac:dyDescent="0.3">
      <c r="A2545" s="166"/>
      <c r="B2545" s="23"/>
    </row>
    <row r="2546" spans="1:2" x14ac:dyDescent="0.3">
      <c r="A2546" s="166"/>
      <c r="B2546" s="23"/>
    </row>
    <row r="2547" spans="1:2" x14ac:dyDescent="0.3">
      <c r="A2547" s="166"/>
      <c r="B2547" s="23"/>
    </row>
    <row r="2548" spans="1:2" x14ac:dyDescent="0.3">
      <c r="A2548" s="166"/>
      <c r="B2548" s="23"/>
    </row>
    <row r="2549" spans="1:2" x14ac:dyDescent="0.3">
      <c r="A2549" s="166"/>
      <c r="B2549" s="23"/>
    </row>
    <row r="2550" spans="1:2" x14ac:dyDescent="0.3">
      <c r="A2550" s="166"/>
      <c r="B2550" s="23"/>
    </row>
    <row r="2551" spans="1:2" x14ac:dyDescent="0.3">
      <c r="A2551" s="166"/>
      <c r="B2551" s="23"/>
    </row>
    <row r="2552" spans="1:2" x14ac:dyDescent="0.3">
      <c r="A2552" s="166"/>
      <c r="B2552" s="23"/>
    </row>
    <row r="2553" spans="1:2" x14ac:dyDescent="0.3">
      <c r="A2553" s="166"/>
      <c r="B2553" s="23"/>
    </row>
    <row r="2554" spans="1:2" x14ac:dyDescent="0.3">
      <c r="A2554" s="166"/>
      <c r="B2554" s="23"/>
    </row>
    <row r="2555" spans="1:2" x14ac:dyDescent="0.3">
      <c r="A2555" s="166"/>
      <c r="B2555" s="23"/>
    </row>
    <row r="2556" spans="1:2" x14ac:dyDescent="0.3">
      <c r="A2556" s="166"/>
      <c r="B2556" s="23"/>
    </row>
    <row r="2557" spans="1:2" x14ac:dyDescent="0.3">
      <c r="A2557" s="166"/>
      <c r="B2557" s="23"/>
    </row>
    <row r="2558" spans="1:2" x14ac:dyDescent="0.3">
      <c r="A2558" s="166"/>
      <c r="B2558" s="23"/>
    </row>
    <row r="2559" spans="1:2" x14ac:dyDescent="0.3">
      <c r="A2559" s="166"/>
      <c r="B2559" s="23"/>
    </row>
    <row r="2560" spans="1:2" x14ac:dyDescent="0.3">
      <c r="A2560" s="166"/>
      <c r="B2560" s="23"/>
    </row>
    <row r="2561" spans="1:2" x14ac:dyDescent="0.3">
      <c r="A2561" s="166"/>
      <c r="B2561" s="23"/>
    </row>
    <row r="2562" spans="1:2" x14ac:dyDescent="0.3">
      <c r="A2562" s="166"/>
      <c r="B2562" s="23"/>
    </row>
    <row r="2563" spans="1:2" x14ac:dyDescent="0.3">
      <c r="A2563" s="166"/>
      <c r="B2563" s="23"/>
    </row>
    <row r="2564" spans="1:2" x14ac:dyDescent="0.3">
      <c r="A2564" s="166"/>
      <c r="B2564" s="23"/>
    </row>
    <row r="2565" spans="1:2" x14ac:dyDescent="0.3">
      <c r="A2565" s="166"/>
      <c r="B2565" s="23"/>
    </row>
    <row r="2566" spans="1:2" x14ac:dyDescent="0.3">
      <c r="A2566" s="166"/>
      <c r="B2566" s="23"/>
    </row>
    <row r="2567" spans="1:2" x14ac:dyDescent="0.3">
      <c r="A2567" s="166"/>
      <c r="B2567" s="23"/>
    </row>
    <row r="2568" spans="1:2" x14ac:dyDescent="0.3">
      <c r="A2568" s="166"/>
      <c r="B2568" s="23"/>
    </row>
    <row r="2569" spans="1:2" x14ac:dyDescent="0.3">
      <c r="A2569" s="166"/>
      <c r="B2569" s="23"/>
    </row>
    <row r="2570" spans="1:2" x14ac:dyDescent="0.3">
      <c r="A2570" s="166"/>
      <c r="B2570" s="23"/>
    </row>
    <row r="2571" spans="1:2" x14ac:dyDescent="0.3">
      <c r="A2571" s="166"/>
      <c r="B2571" s="23"/>
    </row>
    <row r="2572" spans="1:2" x14ac:dyDescent="0.3">
      <c r="A2572" s="166"/>
      <c r="B2572" s="23"/>
    </row>
    <row r="2573" spans="1:2" x14ac:dyDescent="0.3">
      <c r="A2573" s="166"/>
      <c r="B2573" s="23"/>
    </row>
    <row r="2574" spans="1:2" x14ac:dyDescent="0.3">
      <c r="A2574" s="166"/>
      <c r="B2574" s="23"/>
    </row>
    <row r="2575" spans="1:2" x14ac:dyDescent="0.3">
      <c r="A2575" s="166"/>
      <c r="B2575" s="23"/>
    </row>
    <row r="2576" spans="1:2" x14ac:dyDescent="0.3">
      <c r="A2576" s="166"/>
      <c r="B2576" s="23"/>
    </row>
    <row r="2577" spans="1:2" x14ac:dyDescent="0.3">
      <c r="A2577" s="166"/>
      <c r="B2577" s="23"/>
    </row>
    <row r="2578" spans="1:2" x14ac:dyDescent="0.3">
      <c r="A2578" s="166"/>
      <c r="B2578" s="23"/>
    </row>
    <row r="2579" spans="1:2" x14ac:dyDescent="0.3">
      <c r="A2579" s="166"/>
      <c r="B2579" s="23"/>
    </row>
    <row r="2580" spans="1:2" x14ac:dyDescent="0.3">
      <c r="A2580" s="166"/>
      <c r="B2580" s="23"/>
    </row>
    <row r="2581" spans="1:2" x14ac:dyDescent="0.3">
      <c r="A2581" s="166"/>
      <c r="B2581" s="23"/>
    </row>
    <row r="2582" spans="1:2" x14ac:dyDescent="0.3">
      <c r="A2582" s="166"/>
      <c r="B2582" s="23"/>
    </row>
    <row r="2583" spans="1:2" x14ac:dyDescent="0.3">
      <c r="A2583" s="166"/>
      <c r="B2583" s="23"/>
    </row>
    <row r="2584" spans="1:2" x14ac:dyDescent="0.3">
      <c r="A2584" s="166"/>
      <c r="B2584" s="23"/>
    </row>
    <row r="2585" spans="1:2" x14ac:dyDescent="0.3">
      <c r="A2585" s="166"/>
      <c r="B2585" s="23"/>
    </row>
    <row r="2586" spans="1:2" x14ac:dyDescent="0.3">
      <c r="A2586" s="166"/>
      <c r="B2586" s="23"/>
    </row>
    <row r="2587" spans="1:2" x14ac:dyDescent="0.3">
      <c r="A2587" s="166"/>
      <c r="B2587" s="23"/>
    </row>
    <row r="2588" spans="1:2" x14ac:dyDescent="0.3">
      <c r="A2588" s="166"/>
      <c r="B2588" s="23"/>
    </row>
    <row r="2589" spans="1:2" x14ac:dyDescent="0.3">
      <c r="A2589" s="166"/>
      <c r="B2589" s="23"/>
    </row>
    <row r="2590" spans="1:2" x14ac:dyDescent="0.3">
      <c r="A2590" s="166"/>
      <c r="B2590" s="23"/>
    </row>
    <row r="2591" spans="1:2" x14ac:dyDescent="0.3">
      <c r="A2591" s="166"/>
      <c r="B2591" s="23"/>
    </row>
    <row r="2592" spans="1:2" x14ac:dyDescent="0.3">
      <c r="A2592" s="166"/>
      <c r="B2592" s="23"/>
    </row>
    <row r="2593" spans="1:2" x14ac:dyDescent="0.3">
      <c r="A2593" s="166"/>
      <c r="B2593" s="23"/>
    </row>
    <row r="2594" spans="1:2" x14ac:dyDescent="0.3">
      <c r="A2594" s="166"/>
      <c r="B2594" s="23"/>
    </row>
    <row r="2595" spans="1:2" x14ac:dyDescent="0.3">
      <c r="A2595" s="166"/>
      <c r="B2595" s="23"/>
    </row>
    <row r="2596" spans="1:2" x14ac:dyDescent="0.3">
      <c r="A2596" s="166"/>
      <c r="B2596" s="23"/>
    </row>
    <row r="2597" spans="1:2" x14ac:dyDescent="0.3">
      <c r="A2597" s="166"/>
      <c r="B2597" s="23"/>
    </row>
    <row r="2598" spans="1:2" x14ac:dyDescent="0.3">
      <c r="A2598" s="166"/>
      <c r="B2598" s="23"/>
    </row>
    <row r="2599" spans="1:2" x14ac:dyDescent="0.3">
      <c r="A2599" s="166"/>
      <c r="B2599" s="23"/>
    </row>
    <row r="2600" spans="1:2" x14ac:dyDescent="0.3">
      <c r="A2600" s="166"/>
      <c r="B2600" s="23"/>
    </row>
    <row r="2601" spans="1:2" x14ac:dyDescent="0.3">
      <c r="A2601" s="166"/>
      <c r="B2601" s="23"/>
    </row>
    <row r="2602" spans="1:2" x14ac:dyDescent="0.3">
      <c r="A2602" s="166"/>
      <c r="B2602" s="23"/>
    </row>
    <row r="2603" spans="1:2" x14ac:dyDescent="0.3">
      <c r="A2603" s="166"/>
      <c r="B2603" s="23"/>
    </row>
    <row r="2604" spans="1:2" x14ac:dyDescent="0.3">
      <c r="A2604" s="166"/>
      <c r="B2604" s="23"/>
    </row>
    <row r="2605" spans="1:2" x14ac:dyDescent="0.3">
      <c r="A2605" s="166"/>
      <c r="B2605" s="23"/>
    </row>
    <row r="2606" spans="1:2" x14ac:dyDescent="0.3">
      <c r="A2606" s="166"/>
      <c r="B2606" s="23"/>
    </row>
    <row r="2607" spans="1:2" x14ac:dyDescent="0.3">
      <c r="A2607" s="166"/>
      <c r="B2607" s="23"/>
    </row>
    <row r="2608" spans="1:2" x14ac:dyDescent="0.3">
      <c r="A2608" s="166"/>
      <c r="B2608" s="23"/>
    </row>
    <row r="2609" spans="1:2" x14ac:dyDescent="0.3">
      <c r="A2609" s="166"/>
      <c r="B2609" s="23"/>
    </row>
    <row r="2610" spans="1:2" x14ac:dyDescent="0.3">
      <c r="A2610" s="166"/>
      <c r="B2610" s="23"/>
    </row>
    <row r="2611" spans="1:2" x14ac:dyDescent="0.3">
      <c r="A2611" s="166"/>
      <c r="B2611" s="23"/>
    </row>
    <row r="2612" spans="1:2" x14ac:dyDescent="0.3">
      <c r="A2612" s="166"/>
      <c r="B2612" s="23"/>
    </row>
    <row r="2613" spans="1:2" x14ac:dyDescent="0.3">
      <c r="A2613" s="166"/>
      <c r="B2613" s="23"/>
    </row>
    <row r="2614" spans="1:2" x14ac:dyDescent="0.3">
      <c r="A2614" s="166"/>
      <c r="B2614" s="23"/>
    </row>
    <row r="2615" spans="1:2" x14ac:dyDescent="0.3">
      <c r="A2615" s="166"/>
      <c r="B2615" s="23"/>
    </row>
    <row r="2616" spans="1:2" x14ac:dyDescent="0.3">
      <c r="A2616" s="166"/>
      <c r="B2616" s="23"/>
    </row>
    <row r="2617" spans="1:2" x14ac:dyDescent="0.3">
      <c r="A2617" s="166"/>
      <c r="B2617" s="23"/>
    </row>
    <row r="2618" spans="1:2" x14ac:dyDescent="0.3">
      <c r="A2618" s="166"/>
      <c r="B2618" s="23"/>
    </row>
    <row r="2619" spans="1:2" x14ac:dyDescent="0.3">
      <c r="A2619" s="166"/>
      <c r="B2619" s="23"/>
    </row>
    <row r="2620" spans="1:2" x14ac:dyDescent="0.3">
      <c r="A2620" s="166"/>
      <c r="B2620" s="23"/>
    </row>
    <row r="2621" spans="1:2" x14ac:dyDescent="0.3">
      <c r="A2621" s="166"/>
      <c r="B2621" s="23"/>
    </row>
    <row r="2622" spans="1:2" x14ac:dyDescent="0.3">
      <c r="A2622" s="166"/>
      <c r="B2622" s="23"/>
    </row>
    <row r="2623" spans="1:2" x14ac:dyDescent="0.3">
      <c r="A2623" s="166"/>
      <c r="B2623" s="23"/>
    </row>
    <row r="2624" spans="1:2" x14ac:dyDescent="0.3">
      <c r="A2624" s="166"/>
      <c r="B2624" s="23"/>
    </row>
    <row r="2625" spans="1:2" x14ac:dyDescent="0.3">
      <c r="A2625" s="166"/>
      <c r="B2625" s="23"/>
    </row>
    <row r="2626" spans="1:2" x14ac:dyDescent="0.3">
      <c r="A2626" s="166"/>
      <c r="B2626" s="23"/>
    </row>
    <row r="2627" spans="1:2" x14ac:dyDescent="0.3">
      <c r="A2627" s="166"/>
      <c r="B2627" s="23"/>
    </row>
    <row r="2628" spans="1:2" x14ac:dyDescent="0.3">
      <c r="A2628" s="166"/>
      <c r="B2628" s="23"/>
    </row>
    <row r="2629" spans="1:2" x14ac:dyDescent="0.3">
      <c r="A2629" s="166"/>
      <c r="B2629" s="23"/>
    </row>
    <row r="2630" spans="1:2" x14ac:dyDescent="0.3">
      <c r="A2630" s="166"/>
      <c r="B2630" s="23"/>
    </row>
    <row r="2631" spans="1:2" x14ac:dyDescent="0.3">
      <c r="A2631" s="166"/>
      <c r="B2631" s="23"/>
    </row>
    <row r="2632" spans="1:2" x14ac:dyDescent="0.3">
      <c r="A2632" s="166"/>
      <c r="B2632" s="23"/>
    </row>
    <row r="2633" spans="1:2" x14ac:dyDescent="0.3">
      <c r="A2633" s="166"/>
      <c r="B2633" s="23"/>
    </row>
    <row r="2634" spans="1:2" x14ac:dyDescent="0.3">
      <c r="A2634" s="166"/>
      <c r="B2634" s="23"/>
    </row>
    <row r="2635" spans="1:2" x14ac:dyDescent="0.3">
      <c r="A2635" s="166"/>
      <c r="B2635" s="23"/>
    </row>
    <row r="2636" spans="1:2" x14ac:dyDescent="0.3">
      <c r="A2636" s="166"/>
      <c r="B2636" s="23"/>
    </row>
    <row r="2637" spans="1:2" x14ac:dyDescent="0.3">
      <c r="A2637" s="166"/>
      <c r="B2637" s="23"/>
    </row>
    <row r="2638" spans="1:2" x14ac:dyDescent="0.3">
      <c r="A2638" s="166"/>
      <c r="B2638" s="23"/>
    </row>
    <row r="2639" spans="1:2" x14ac:dyDescent="0.3">
      <c r="A2639" s="166"/>
      <c r="B2639" s="23"/>
    </row>
    <row r="2640" spans="1:2" x14ac:dyDescent="0.3">
      <c r="A2640" s="166"/>
      <c r="B2640" s="23"/>
    </row>
    <row r="2641" spans="1:2" x14ac:dyDescent="0.3">
      <c r="A2641" s="166"/>
      <c r="B2641" s="23"/>
    </row>
    <row r="2642" spans="1:2" x14ac:dyDescent="0.3">
      <c r="A2642" s="166"/>
      <c r="B2642" s="23"/>
    </row>
    <row r="2643" spans="1:2" x14ac:dyDescent="0.3">
      <c r="A2643" s="166"/>
      <c r="B2643" s="23"/>
    </row>
    <row r="2644" spans="1:2" x14ac:dyDescent="0.3">
      <c r="A2644" s="166"/>
      <c r="B2644" s="23"/>
    </row>
    <row r="2645" spans="1:2" x14ac:dyDescent="0.3">
      <c r="A2645" s="166"/>
      <c r="B2645" s="23"/>
    </row>
    <row r="2646" spans="1:2" x14ac:dyDescent="0.3">
      <c r="A2646" s="166"/>
      <c r="B2646" s="23"/>
    </row>
    <row r="2647" spans="1:2" x14ac:dyDescent="0.3">
      <c r="A2647" s="166"/>
      <c r="B2647" s="23"/>
    </row>
    <row r="2648" spans="1:2" x14ac:dyDescent="0.3">
      <c r="A2648" s="166"/>
      <c r="B2648" s="23"/>
    </row>
    <row r="2649" spans="1:2" x14ac:dyDescent="0.3">
      <c r="A2649" s="166"/>
      <c r="B2649" s="23"/>
    </row>
    <row r="2650" spans="1:2" x14ac:dyDescent="0.3">
      <c r="A2650" s="166"/>
      <c r="B2650" s="23"/>
    </row>
    <row r="2651" spans="1:2" x14ac:dyDescent="0.3">
      <c r="A2651" s="166"/>
      <c r="B2651" s="23"/>
    </row>
    <row r="2652" spans="1:2" x14ac:dyDescent="0.3">
      <c r="A2652" s="166"/>
      <c r="B2652" s="23"/>
    </row>
    <row r="2653" spans="1:2" x14ac:dyDescent="0.3">
      <c r="A2653" s="166"/>
      <c r="B2653" s="23"/>
    </row>
    <row r="2654" spans="1:2" x14ac:dyDescent="0.3">
      <c r="A2654" s="166"/>
      <c r="B2654" s="23"/>
    </row>
    <row r="2655" spans="1:2" x14ac:dyDescent="0.3">
      <c r="A2655" s="166"/>
      <c r="B2655" s="23"/>
    </row>
    <row r="2656" spans="1:2" x14ac:dyDescent="0.3">
      <c r="A2656" s="166"/>
      <c r="B2656" s="23"/>
    </row>
    <row r="2657" spans="1:2" x14ac:dyDescent="0.3">
      <c r="A2657" s="166"/>
      <c r="B2657" s="23"/>
    </row>
    <row r="2658" spans="1:2" x14ac:dyDescent="0.3">
      <c r="A2658" s="166"/>
      <c r="B2658" s="23"/>
    </row>
    <row r="2659" spans="1:2" x14ac:dyDescent="0.3">
      <c r="A2659" s="166"/>
      <c r="B2659" s="23"/>
    </row>
    <row r="2660" spans="1:2" x14ac:dyDescent="0.3">
      <c r="A2660" s="166"/>
      <c r="B2660" s="23"/>
    </row>
    <row r="2661" spans="1:2" x14ac:dyDescent="0.3">
      <c r="A2661" s="166"/>
      <c r="B2661" s="23"/>
    </row>
    <row r="2662" spans="1:2" x14ac:dyDescent="0.3">
      <c r="A2662" s="166"/>
      <c r="B2662" s="23"/>
    </row>
    <row r="2663" spans="1:2" x14ac:dyDescent="0.3">
      <c r="A2663" s="166"/>
      <c r="B2663" s="23"/>
    </row>
    <row r="2664" spans="1:2" x14ac:dyDescent="0.3">
      <c r="A2664" s="166"/>
      <c r="B2664" s="23"/>
    </row>
    <row r="2665" spans="1:2" x14ac:dyDescent="0.3">
      <c r="A2665" s="166"/>
      <c r="B2665" s="23"/>
    </row>
    <row r="2666" spans="1:2" x14ac:dyDescent="0.3">
      <c r="A2666" s="166"/>
      <c r="B2666" s="23"/>
    </row>
    <row r="2667" spans="1:2" x14ac:dyDescent="0.3">
      <c r="A2667" s="166"/>
      <c r="B2667" s="23"/>
    </row>
    <row r="2668" spans="1:2" x14ac:dyDescent="0.3">
      <c r="A2668" s="166"/>
      <c r="B2668" s="23"/>
    </row>
    <row r="2669" spans="1:2" x14ac:dyDescent="0.3">
      <c r="A2669" s="166"/>
      <c r="B2669" s="23"/>
    </row>
    <row r="2670" spans="1:2" x14ac:dyDescent="0.3">
      <c r="A2670" s="166"/>
      <c r="B2670" s="23"/>
    </row>
    <row r="2671" spans="1:2" x14ac:dyDescent="0.3">
      <c r="A2671" s="166"/>
      <c r="B2671" s="23"/>
    </row>
    <row r="2672" spans="1:2" x14ac:dyDescent="0.3">
      <c r="A2672" s="166"/>
      <c r="B2672" s="23"/>
    </row>
    <row r="2673" spans="1:2" x14ac:dyDescent="0.3">
      <c r="A2673" s="166"/>
      <c r="B2673" s="23"/>
    </row>
    <row r="2674" spans="1:2" x14ac:dyDescent="0.3">
      <c r="A2674" s="166"/>
      <c r="B2674" s="23"/>
    </row>
    <row r="2675" spans="1:2" x14ac:dyDescent="0.3">
      <c r="A2675" s="166"/>
      <c r="B2675" s="23"/>
    </row>
    <row r="2676" spans="1:2" x14ac:dyDescent="0.3">
      <c r="A2676" s="166"/>
      <c r="B2676" s="23"/>
    </row>
    <row r="2677" spans="1:2" x14ac:dyDescent="0.3">
      <c r="A2677" s="166"/>
      <c r="B2677" s="23"/>
    </row>
    <row r="2678" spans="1:2" x14ac:dyDescent="0.3">
      <c r="A2678" s="166"/>
      <c r="B2678" s="23"/>
    </row>
    <row r="2679" spans="1:2" x14ac:dyDescent="0.3">
      <c r="A2679" s="166"/>
      <c r="B2679" s="23"/>
    </row>
    <row r="2680" spans="1:2" x14ac:dyDescent="0.3">
      <c r="A2680" s="166"/>
      <c r="B2680" s="23"/>
    </row>
    <row r="2681" spans="1:2" x14ac:dyDescent="0.3">
      <c r="A2681" s="166"/>
      <c r="B2681" s="23"/>
    </row>
    <row r="2682" spans="1:2" x14ac:dyDescent="0.3">
      <c r="A2682" s="166"/>
      <c r="B2682" s="23"/>
    </row>
    <row r="2683" spans="1:2" x14ac:dyDescent="0.3">
      <c r="A2683" s="166"/>
      <c r="B2683" s="23"/>
    </row>
    <row r="2684" spans="1:2" x14ac:dyDescent="0.3">
      <c r="A2684" s="166"/>
      <c r="B2684" s="23"/>
    </row>
    <row r="2685" spans="1:2" x14ac:dyDescent="0.3">
      <c r="A2685" s="166"/>
      <c r="B2685" s="23"/>
    </row>
    <row r="2686" spans="1:2" x14ac:dyDescent="0.3">
      <c r="A2686" s="166"/>
      <c r="B2686" s="23"/>
    </row>
    <row r="2687" spans="1:2" x14ac:dyDescent="0.3">
      <c r="A2687" s="166"/>
      <c r="B2687" s="23"/>
    </row>
    <row r="2688" spans="1:2" x14ac:dyDescent="0.3">
      <c r="A2688" s="166"/>
      <c r="B2688" s="23"/>
    </row>
    <row r="2689" spans="1:2" x14ac:dyDescent="0.3">
      <c r="A2689" s="166"/>
      <c r="B2689" s="23"/>
    </row>
    <row r="2690" spans="1:2" x14ac:dyDescent="0.3">
      <c r="A2690" s="166"/>
      <c r="B2690" s="23"/>
    </row>
    <row r="2691" spans="1:2" x14ac:dyDescent="0.3">
      <c r="A2691" s="166"/>
      <c r="B2691" s="23"/>
    </row>
    <row r="2692" spans="1:2" x14ac:dyDescent="0.3">
      <c r="A2692" s="166"/>
      <c r="B2692" s="23"/>
    </row>
    <row r="2693" spans="1:2" x14ac:dyDescent="0.3">
      <c r="A2693" s="166"/>
      <c r="B2693" s="23"/>
    </row>
    <row r="2694" spans="1:2" x14ac:dyDescent="0.3">
      <c r="A2694" s="166"/>
      <c r="B2694" s="23"/>
    </row>
    <row r="2695" spans="1:2" x14ac:dyDescent="0.3">
      <c r="A2695" s="166"/>
      <c r="B2695" s="23"/>
    </row>
    <row r="2696" spans="1:2" x14ac:dyDescent="0.3">
      <c r="A2696" s="166"/>
      <c r="B2696" s="23"/>
    </row>
    <row r="2697" spans="1:2" x14ac:dyDescent="0.3">
      <c r="A2697" s="166"/>
      <c r="B2697" s="23"/>
    </row>
    <row r="2698" spans="1:2" x14ac:dyDescent="0.3">
      <c r="A2698" s="166"/>
      <c r="B2698" s="23"/>
    </row>
    <row r="2699" spans="1:2" x14ac:dyDescent="0.3">
      <c r="A2699" s="166"/>
      <c r="B2699" s="23"/>
    </row>
    <row r="2700" spans="1:2" x14ac:dyDescent="0.3">
      <c r="A2700" s="166"/>
      <c r="B2700" s="23"/>
    </row>
    <row r="2701" spans="1:2" x14ac:dyDescent="0.3">
      <c r="A2701" s="166"/>
      <c r="B2701" s="23"/>
    </row>
    <row r="2702" spans="1:2" x14ac:dyDescent="0.3">
      <c r="A2702" s="166"/>
      <c r="B2702" s="23"/>
    </row>
    <row r="2703" spans="1:2" x14ac:dyDescent="0.3">
      <c r="A2703" s="166"/>
      <c r="B2703" s="23"/>
    </row>
    <row r="2704" spans="1:2" x14ac:dyDescent="0.3">
      <c r="A2704" s="166"/>
      <c r="B2704" s="23"/>
    </row>
    <row r="2705" spans="1:2" x14ac:dyDescent="0.3">
      <c r="A2705" s="166"/>
      <c r="B2705" s="23"/>
    </row>
    <row r="2706" spans="1:2" x14ac:dyDescent="0.3">
      <c r="A2706" s="166"/>
      <c r="B2706" s="23"/>
    </row>
    <row r="2707" spans="1:2" x14ac:dyDescent="0.3">
      <c r="A2707" s="166"/>
      <c r="B2707" s="23"/>
    </row>
    <row r="2708" spans="1:2" x14ac:dyDescent="0.3">
      <c r="A2708" s="166"/>
      <c r="B2708" s="23"/>
    </row>
    <row r="2709" spans="1:2" x14ac:dyDescent="0.3">
      <c r="A2709" s="166"/>
      <c r="B2709" s="23"/>
    </row>
    <row r="2710" spans="1:2" x14ac:dyDescent="0.3">
      <c r="A2710" s="166"/>
      <c r="B2710" s="23"/>
    </row>
    <row r="2711" spans="1:2" x14ac:dyDescent="0.3">
      <c r="A2711" s="166"/>
      <c r="B2711" s="23"/>
    </row>
    <row r="2712" spans="1:2" x14ac:dyDescent="0.3">
      <c r="A2712" s="166"/>
      <c r="B2712" s="23"/>
    </row>
    <row r="2713" spans="1:2" x14ac:dyDescent="0.3">
      <c r="A2713" s="166"/>
      <c r="B2713" s="23"/>
    </row>
    <row r="2714" spans="1:2" x14ac:dyDescent="0.3">
      <c r="A2714" s="166"/>
      <c r="B2714" s="23"/>
    </row>
    <row r="2715" spans="1:2" x14ac:dyDescent="0.3">
      <c r="A2715" s="166"/>
      <c r="B2715" s="23"/>
    </row>
    <row r="2716" spans="1:2" x14ac:dyDescent="0.3">
      <c r="A2716" s="166"/>
      <c r="B2716" s="23"/>
    </row>
    <row r="2717" spans="1:2" x14ac:dyDescent="0.3">
      <c r="A2717" s="166"/>
      <c r="B2717" s="23"/>
    </row>
    <row r="2718" spans="1:2" x14ac:dyDescent="0.3">
      <c r="A2718" s="166"/>
      <c r="B2718" s="23"/>
    </row>
    <row r="2719" spans="1:2" x14ac:dyDescent="0.3">
      <c r="A2719" s="166"/>
      <c r="B2719" s="23"/>
    </row>
    <row r="2720" spans="1:2" x14ac:dyDescent="0.3">
      <c r="A2720" s="166"/>
      <c r="B2720" s="23"/>
    </row>
    <row r="2721" spans="1:2" x14ac:dyDescent="0.3">
      <c r="A2721" s="166"/>
      <c r="B2721" s="23"/>
    </row>
    <row r="2722" spans="1:2" x14ac:dyDescent="0.3">
      <c r="A2722" s="166"/>
      <c r="B2722" s="23"/>
    </row>
    <row r="2723" spans="1:2" x14ac:dyDescent="0.3">
      <c r="A2723" s="166"/>
      <c r="B2723" s="23"/>
    </row>
    <row r="2724" spans="1:2" x14ac:dyDescent="0.3">
      <c r="A2724" s="166"/>
      <c r="B2724" s="23"/>
    </row>
    <row r="2725" spans="1:2" x14ac:dyDescent="0.3">
      <c r="A2725" s="166"/>
      <c r="B2725" s="23"/>
    </row>
    <row r="2726" spans="1:2" x14ac:dyDescent="0.3">
      <c r="A2726" s="166"/>
      <c r="B2726" s="23"/>
    </row>
    <row r="2727" spans="1:2" x14ac:dyDescent="0.3">
      <c r="A2727" s="166"/>
      <c r="B2727" s="23"/>
    </row>
    <row r="2728" spans="1:2" x14ac:dyDescent="0.3">
      <c r="A2728" s="166"/>
      <c r="B2728" s="23"/>
    </row>
    <row r="2729" spans="1:2" x14ac:dyDescent="0.3">
      <c r="A2729" s="166"/>
      <c r="B2729" s="23"/>
    </row>
    <row r="2730" spans="1:2" x14ac:dyDescent="0.3">
      <c r="A2730" s="166"/>
      <c r="B2730" s="23"/>
    </row>
    <row r="2731" spans="1:2" x14ac:dyDescent="0.3">
      <c r="A2731" s="166"/>
      <c r="B2731" s="23"/>
    </row>
    <row r="2732" spans="1:2" x14ac:dyDescent="0.3">
      <c r="A2732" s="166"/>
      <c r="B2732" s="23"/>
    </row>
    <row r="2733" spans="1:2" x14ac:dyDescent="0.3">
      <c r="A2733" s="166"/>
      <c r="B2733" s="23"/>
    </row>
    <row r="2734" spans="1:2" x14ac:dyDescent="0.3">
      <c r="A2734" s="166"/>
      <c r="B2734" s="23"/>
    </row>
    <row r="2735" spans="1:2" x14ac:dyDescent="0.3">
      <c r="A2735" s="166"/>
      <c r="B2735" s="23"/>
    </row>
    <row r="2736" spans="1:2" x14ac:dyDescent="0.3">
      <c r="A2736" s="166"/>
      <c r="B2736" s="23"/>
    </row>
    <row r="2737" spans="1:2" x14ac:dyDescent="0.3">
      <c r="A2737" s="166"/>
      <c r="B2737" s="23"/>
    </row>
    <row r="2738" spans="1:2" x14ac:dyDescent="0.3">
      <c r="A2738" s="166"/>
      <c r="B2738" s="23"/>
    </row>
    <row r="2739" spans="1:2" x14ac:dyDescent="0.3">
      <c r="A2739" s="166"/>
      <c r="B2739" s="23"/>
    </row>
    <row r="2740" spans="1:2" x14ac:dyDescent="0.3">
      <c r="A2740" s="166"/>
      <c r="B2740" s="23"/>
    </row>
    <row r="2741" spans="1:2" x14ac:dyDescent="0.3">
      <c r="A2741" s="166"/>
      <c r="B2741" s="23"/>
    </row>
    <row r="2742" spans="1:2" x14ac:dyDescent="0.3">
      <c r="A2742" s="166"/>
      <c r="B2742" s="23"/>
    </row>
    <row r="2743" spans="1:2" x14ac:dyDescent="0.3">
      <c r="A2743" s="166"/>
      <c r="B2743" s="23"/>
    </row>
    <row r="2744" spans="1:2" x14ac:dyDescent="0.3">
      <c r="A2744" s="166"/>
      <c r="B2744" s="23"/>
    </row>
    <row r="2745" spans="1:2" x14ac:dyDescent="0.3">
      <c r="A2745" s="166"/>
      <c r="B2745" s="23"/>
    </row>
    <row r="2746" spans="1:2" x14ac:dyDescent="0.3">
      <c r="A2746" s="166"/>
      <c r="B2746" s="23"/>
    </row>
    <row r="2747" spans="1:2" x14ac:dyDescent="0.3">
      <c r="A2747" s="166"/>
      <c r="B2747" s="23"/>
    </row>
    <row r="2748" spans="1:2" x14ac:dyDescent="0.3">
      <c r="A2748" s="166"/>
      <c r="B2748" s="23"/>
    </row>
    <row r="2749" spans="1:2" x14ac:dyDescent="0.3">
      <c r="A2749" s="166"/>
      <c r="B2749" s="23"/>
    </row>
    <row r="2750" spans="1:2" x14ac:dyDescent="0.3">
      <c r="A2750" s="166"/>
      <c r="B2750" s="23"/>
    </row>
    <row r="2751" spans="1:2" x14ac:dyDescent="0.3">
      <c r="A2751" s="166"/>
      <c r="B2751" s="23"/>
    </row>
    <row r="2752" spans="1:2" x14ac:dyDescent="0.3">
      <c r="A2752" s="166"/>
      <c r="B2752" s="23"/>
    </row>
    <row r="2753" spans="1:2" x14ac:dyDescent="0.3">
      <c r="A2753" s="166"/>
      <c r="B2753" s="23"/>
    </row>
    <row r="2754" spans="1:2" x14ac:dyDescent="0.3">
      <c r="A2754" s="166"/>
      <c r="B2754" s="23"/>
    </row>
    <row r="2755" spans="1:2" x14ac:dyDescent="0.3">
      <c r="A2755" s="166"/>
      <c r="B2755" s="23"/>
    </row>
    <row r="2756" spans="1:2" x14ac:dyDescent="0.3">
      <c r="A2756" s="166"/>
      <c r="B2756" s="23"/>
    </row>
    <row r="2757" spans="1:2" x14ac:dyDescent="0.3">
      <c r="A2757" s="166"/>
      <c r="B2757" s="23"/>
    </row>
    <row r="2758" spans="1:2" x14ac:dyDescent="0.3">
      <c r="A2758" s="166"/>
      <c r="B2758" s="23"/>
    </row>
    <row r="2759" spans="1:2" x14ac:dyDescent="0.3">
      <c r="A2759" s="166"/>
      <c r="B2759" s="23"/>
    </row>
    <row r="2760" spans="1:2" x14ac:dyDescent="0.3">
      <c r="A2760" s="166"/>
      <c r="B2760" s="23"/>
    </row>
    <row r="2761" spans="1:2" x14ac:dyDescent="0.3">
      <c r="A2761" s="166"/>
      <c r="B2761" s="23"/>
    </row>
    <row r="2762" spans="1:2" x14ac:dyDescent="0.3">
      <c r="A2762" s="166"/>
      <c r="B2762" s="23"/>
    </row>
    <row r="2763" spans="1:2" x14ac:dyDescent="0.3">
      <c r="A2763" s="166"/>
      <c r="B2763" s="23"/>
    </row>
    <row r="2764" spans="1:2" x14ac:dyDescent="0.3">
      <c r="A2764" s="166"/>
      <c r="B2764" s="23"/>
    </row>
    <row r="2765" spans="1:2" x14ac:dyDescent="0.3">
      <c r="A2765" s="166"/>
      <c r="B2765" s="23"/>
    </row>
    <row r="2766" spans="1:2" x14ac:dyDescent="0.3">
      <c r="A2766" s="166"/>
      <c r="B2766" s="23"/>
    </row>
    <row r="2767" spans="1:2" x14ac:dyDescent="0.3">
      <c r="A2767" s="166"/>
      <c r="B2767" s="23"/>
    </row>
    <row r="2768" spans="1:2" x14ac:dyDescent="0.3">
      <c r="A2768" s="166"/>
      <c r="B2768" s="23"/>
    </row>
    <row r="2769" spans="1:2" x14ac:dyDescent="0.3">
      <c r="A2769" s="166"/>
      <c r="B2769" s="23"/>
    </row>
    <row r="2770" spans="1:2" x14ac:dyDescent="0.3">
      <c r="A2770" s="166"/>
      <c r="B2770" s="23"/>
    </row>
    <row r="2771" spans="1:2" x14ac:dyDescent="0.3">
      <c r="A2771" s="166"/>
      <c r="B2771" s="23"/>
    </row>
    <row r="2772" spans="1:2" x14ac:dyDescent="0.3">
      <c r="A2772" s="166"/>
      <c r="B2772" s="23"/>
    </row>
    <row r="2773" spans="1:2" x14ac:dyDescent="0.3">
      <c r="A2773" s="166"/>
      <c r="B2773" s="23"/>
    </row>
    <row r="2774" spans="1:2" x14ac:dyDescent="0.3">
      <c r="A2774" s="166"/>
      <c r="B2774" s="23"/>
    </row>
    <row r="2775" spans="1:2" x14ac:dyDescent="0.3">
      <c r="A2775" s="166"/>
      <c r="B2775" s="23"/>
    </row>
    <row r="2776" spans="1:2" x14ac:dyDescent="0.3">
      <c r="A2776" s="166"/>
      <c r="B2776" s="23"/>
    </row>
    <row r="2777" spans="1:2" x14ac:dyDescent="0.3">
      <c r="A2777" s="166"/>
      <c r="B2777" s="23"/>
    </row>
    <row r="2778" spans="1:2" x14ac:dyDescent="0.3">
      <c r="A2778" s="166"/>
      <c r="B2778" s="23"/>
    </row>
    <row r="2779" spans="1:2" x14ac:dyDescent="0.3">
      <c r="A2779" s="166"/>
      <c r="B2779" s="23"/>
    </row>
    <row r="2780" spans="1:2" x14ac:dyDescent="0.3">
      <c r="A2780" s="166"/>
      <c r="B2780" s="23"/>
    </row>
    <row r="2781" spans="1:2" x14ac:dyDescent="0.3">
      <c r="A2781" s="166"/>
      <c r="B2781" s="23"/>
    </row>
    <row r="2782" spans="1:2" x14ac:dyDescent="0.3">
      <c r="A2782" s="166"/>
      <c r="B2782" s="23"/>
    </row>
    <row r="2783" spans="1:2" x14ac:dyDescent="0.3">
      <c r="A2783" s="166"/>
      <c r="B2783" s="23"/>
    </row>
    <row r="2784" spans="1:2" x14ac:dyDescent="0.3">
      <c r="A2784" s="166"/>
      <c r="B2784" s="23"/>
    </row>
    <row r="2785" spans="1:2" x14ac:dyDescent="0.3">
      <c r="A2785" s="166"/>
      <c r="B2785" s="23"/>
    </row>
    <row r="2786" spans="1:2" x14ac:dyDescent="0.3">
      <c r="A2786" s="166"/>
      <c r="B2786" s="23"/>
    </row>
    <row r="2787" spans="1:2" x14ac:dyDescent="0.3">
      <c r="A2787" s="166"/>
      <c r="B2787" s="23"/>
    </row>
    <row r="2788" spans="1:2" x14ac:dyDescent="0.3">
      <c r="A2788" s="166"/>
      <c r="B2788" s="23"/>
    </row>
    <row r="2789" spans="1:2" x14ac:dyDescent="0.3">
      <c r="A2789" s="166"/>
      <c r="B2789" s="23"/>
    </row>
    <row r="2790" spans="1:2" x14ac:dyDescent="0.3">
      <c r="A2790" s="166"/>
      <c r="B2790" s="23"/>
    </row>
    <row r="2791" spans="1:2" x14ac:dyDescent="0.3">
      <c r="A2791" s="166"/>
      <c r="B2791" s="23"/>
    </row>
    <row r="2792" spans="1:2" x14ac:dyDescent="0.3">
      <c r="A2792" s="166"/>
      <c r="B2792" s="23"/>
    </row>
    <row r="2793" spans="1:2" x14ac:dyDescent="0.3">
      <c r="A2793" s="166"/>
      <c r="B2793" s="23"/>
    </row>
    <row r="2794" spans="1:2" x14ac:dyDescent="0.3">
      <c r="A2794" s="166"/>
      <c r="B2794" s="23"/>
    </row>
    <row r="2795" spans="1:2" x14ac:dyDescent="0.3">
      <c r="A2795" s="166"/>
      <c r="B2795" s="23"/>
    </row>
    <row r="2796" spans="1:2" x14ac:dyDescent="0.3">
      <c r="A2796" s="166"/>
      <c r="B2796" s="23"/>
    </row>
    <row r="2797" spans="1:2" x14ac:dyDescent="0.3">
      <c r="A2797" s="166"/>
      <c r="B2797" s="23"/>
    </row>
    <row r="2798" spans="1:2" x14ac:dyDescent="0.3">
      <c r="A2798" s="166"/>
      <c r="B2798" s="23"/>
    </row>
    <row r="2799" spans="1:2" x14ac:dyDescent="0.3">
      <c r="A2799" s="166"/>
      <c r="B2799" s="23"/>
    </row>
    <row r="2800" spans="1:2" x14ac:dyDescent="0.3">
      <c r="A2800" s="166"/>
      <c r="B2800" s="23"/>
    </row>
    <row r="2801" spans="1:2" x14ac:dyDescent="0.3">
      <c r="A2801" s="166"/>
      <c r="B2801" s="23"/>
    </row>
    <row r="2802" spans="1:2" x14ac:dyDescent="0.3">
      <c r="A2802" s="166"/>
      <c r="B2802" s="23"/>
    </row>
    <row r="2803" spans="1:2" x14ac:dyDescent="0.3">
      <c r="A2803" s="166"/>
      <c r="B2803" s="23"/>
    </row>
    <row r="2804" spans="1:2" x14ac:dyDescent="0.3">
      <c r="A2804" s="166"/>
      <c r="B2804" s="23"/>
    </row>
    <row r="2805" spans="1:2" x14ac:dyDescent="0.3">
      <c r="A2805" s="166"/>
      <c r="B2805" s="23"/>
    </row>
    <row r="2806" spans="1:2" x14ac:dyDescent="0.3">
      <c r="A2806" s="166"/>
      <c r="B2806" s="23"/>
    </row>
    <row r="2807" spans="1:2" x14ac:dyDescent="0.3">
      <c r="A2807" s="166"/>
      <c r="B2807" s="23"/>
    </row>
    <row r="2808" spans="1:2" x14ac:dyDescent="0.3">
      <c r="A2808" s="166"/>
      <c r="B2808" s="23"/>
    </row>
    <row r="2809" spans="1:2" x14ac:dyDescent="0.3">
      <c r="A2809" s="166"/>
      <c r="B2809" s="23"/>
    </row>
    <row r="2810" spans="1:2" x14ac:dyDescent="0.3">
      <c r="A2810" s="166"/>
      <c r="B2810" s="23"/>
    </row>
    <row r="2811" spans="1:2" x14ac:dyDescent="0.3">
      <c r="A2811" s="166"/>
      <c r="B2811" s="23"/>
    </row>
    <row r="2812" spans="1:2" x14ac:dyDescent="0.3">
      <c r="A2812" s="166"/>
      <c r="B2812" s="23"/>
    </row>
    <row r="2813" spans="1:2" x14ac:dyDescent="0.3">
      <c r="A2813" s="166"/>
      <c r="B2813" s="23"/>
    </row>
    <row r="2814" spans="1:2" x14ac:dyDescent="0.3">
      <c r="A2814" s="166"/>
      <c r="B2814" s="23"/>
    </row>
    <row r="2815" spans="1:2" x14ac:dyDescent="0.3">
      <c r="A2815" s="166"/>
      <c r="B2815" s="23"/>
    </row>
    <row r="2816" spans="1:2" x14ac:dyDescent="0.3">
      <c r="A2816" s="166"/>
      <c r="B2816" s="23"/>
    </row>
    <row r="2817" spans="1:2" x14ac:dyDescent="0.3">
      <c r="A2817" s="166"/>
      <c r="B2817" s="23"/>
    </row>
    <row r="2818" spans="1:2" x14ac:dyDescent="0.3">
      <c r="A2818" s="166"/>
      <c r="B2818" s="23"/>
    </row>
    <row r="2819" spans="1:2" x14ac:dyDescent="0.3">
      <c r="A2819" s="166"/>
      <c r="B2819" s="23"/>
    </row>
    <row r="2820" spans="1:2" x14ac:dyDescent="0.3">
      <c r="A2820" s="166"/>
      <c r="B2820" s="23"/>
    </row>
    <row r="2821" spans="1:2" x14ac:dyDescent="0.3">
      <c r="A2821" s="166"/>
      <c r="B2821" s="23"/>
    </row>
    <row r="2822" spans="1:2" x14ac:dyDescent="0.3">
      <c r="A2822" s="166"/>
      <c r="B2822" s="23"/>
    </row>
    <row r="2823" spans="1:2" x14ac:dyDescent="0.3">
      <c r="A2823" s="166"/>
      <c r="B2823" s="23"/>
    </row>
    <row r="2824" spans="1:2" x14ac:dyDescent="0.3">
      <c r="A2824" s="166"/>
      <c r="B2824" s="23"/>
    </row>
    <row r="2825" spans="1:2" x14ac:dyDescent="0.3">
      <c r="A2825" s="166"/>
      <c r="B2825" s="23"/>
    </row>
    <row r="2826" spans="1:2" x14ac:dyDescent="0.3">
      <c r="A2826" s="166"/>
      <c r="B2826" s="23"/>
    </row>
    <row r="2827" spans="1:2" x14ac:dyDescent="0.3">
      <c r="A2827" s="166"/>
      <c r="B2827" s="23"/>
    </row>
    <row r="2828" spans="1:2" x14ac:dyDescent="0.3">
      <c r="A2828" s="166"/>
      <c r="B2828" s="23"/>
    </row>
    <row r="2829" spans="1:2" x14ac:dyDescent="0.3">
      <c r="A2829" s="166"/>
      <c r="B2829" s="23"/>
    </row>
    <row r="2830" spans="1:2" x14ac:dyDescent="0.3">
      <c r="A2830" s="166"/>
      <c r="B2830" s="23"/>
    </row>
    <row r="2831" spans="1:2" x14ac:dyDescent="0.3">
      <c r="A2831" s="166"/>
      <c r="B2831" s="23"/>
    </row>
    <row r="2832" spans="1:2" x14ac:dyDescent="0.3">
      <c r="A2832" s="166"/>
      <c r="B2832" s="23"/>
    </row>
    <row r="2833" spans="1:2" x14ac:dyDescent="0.3">
      <c r="A2833" s="166"/>
      <c r="B2833" s="23"/>
    </row>
    <row r="2834" spans="1:2" x14ac:dyDescent="0.3">
      <c r="A2834" s="166"/>
      <c r="B2834" s="23"/>
    </row>
    <row r="2835" spans="1:2" x14ac:dyDescent="0.3">
      <c r="A2835" s="166"/>
      <c r="B2835" s="23"/>
    </row>
    <row r="2836" spans="1:2" x14ac:dyDescent="0.3">
      <c r="A2836" s="166"/>
      <c r="B2836" s="23"/>
    </row>
    <row r="2837" spans="1:2" x14ac:dyDescent="0.3">
      <c r="A2837" s="166"/>
      <c r="B2837" s="23"/>
    </row>
    <row r="2838" spans="1:2" x14ac:dyDescent="0.3">
      <c r="A2838" s="166"/>
      <c r="B2838" s="23"/>
    </row>
    <row r="2839" spans="1:2" x14ac:dyDescent="0.3">
      <c r="A2839" s="166"/>
      <c r="B2839" s="23"/>
    </row>
    <row r="2840" spans="1:2" x14ac:dyDescent="0.3">
      <c r="A2840" s="166"/>
      <c r="B2840" s="23"/>
    </row>
    <row r="2841" spans="1:2" x14ac:dyDescent="0.3">
      <c r="A2841" s="166"/>
      <c r="B2841" s="23"/>
    </row>
    <row r="2842" spans="1:2" x14ac:dyDescent="0.3">
      <c r="A2842" s="166"/>
      <c r="B2842" s="23"/>
    </row>
    <row r="2843" spans="1:2" x14ac:dyDescent="0.3">
      <c r="A2843" s="166"/>
      <c r="B2843" s="23"/>
    </row>
    <row r="2844" spans="1:2" x14ac:dyDescent="0.3">
      <c r="A2844" s="166"/>
      <c r="B2844" s="23"/>
    </row>
    <row r="2845" spans="1:2" x14ac:dyDescent="0.3">
      <c r="A2845" s="166"/>
      <c r="B2845" s="23"/>
    </row>
    <row r="2846" spans="1:2" x14ac:dyDescent="0.3">
      <c r="A2846" s="166"/>
      <c r="B2846" s="23"/>
    </row>
    <row r="2847" spans="1:2" x14ac:dyDescent="0.3">
      <c r="A2847" s="166"/>
      <c r="B2847" s="23"/>
    </row>
    <row r="2848" spans="1:2" x14ac:dyDescent="0.3">
      <c r="A2848" s="166"/>
      <c r="B2848" s="23"/>
    </row>
    <row r="2849" spans="1:2" x14ac:dyDescent="0.3">
      <c r="A2849" s="166"/>
      <c r="B2849" s="23"/>
    </row>
    <row r="2850" spans="1:2" x14ac:dyDescent="0.3">
      <c r="A2850" s="166"/>
      <c r="B2850" s="23"/>
    </row>
    <row r="2851" spans="1:2" x14ac:dyDescent="0.3">
      <c r="A2851" s="166"/>
      <c r="B2851" s="23"/>
    </row>
    <row r="2852" spans="1:2" x14ac:dyDescent="0.3">
      <c r="A2852" s="166"/>
      <c r="B2852" s="23"/>
    </row>
    <row r="2853" spans="1:2" x14ac:dyDescent="0.3">
      <c r="A2853" s="166"/>
      <c r="B2853" s="23"/>
    </row>
    <row r="2854" spans="1:2" x14ac:dyDescent="0.3">
      <c r="A2854" s="166"/>
      <c r="B2854" s="23"/>
    </row>
    <row r="2855" spans="1:2" x14ac:dyDescent="0.3">
      <c r="A2855" s="166"/>
      <c r="B2855" s="23"/>
    </row>
    <row r="2856" spans="1:2" x14ac:dyDescent="0.3">
      <c r="A2856" s="166"/>
      <c r="B2856" s="23"/>
    </row>
    <row r="2857" spans="1:2" x14ac:dyDescent="0.3">
      <c r="A2857" s="166"/>
      <c r="B2857" s="23"/>
    </row>
    <row r="2858" spans="1:2" x14ac:dyDescent="0.3">
      <c r="A2858" s="166"/>
      <c r="B2858" s="23"/>
    </row>
    <row r="2859" spans="1:2" x14ac:dyDescent="0.3">
      <c r="A2859" s="166"/>
      <c r="B2859" s="23"/>
    </row>
    <row r="2860" spans="1:2" x14ac:dyDescent="0.3">
      <c r="A2860" s="166"/>
      <c r="B2860" s="23"/>
    </row>
    <row r="2861" spans="1:2" x14ac:dyDescent="0.3">
      <c r="A2861" s="166"/>
      <c r="B2861" s="23"/>
    </row>
    <row r="2862" spans="1:2" x14ac:dyDescent="0.3">
      <c r="A2862" s="166"/>
      <c r="B2862" s="23"/>
    </row>
    <row r="2863" spans="1:2" x14ac:dyDescent="0.3">
      <c r="A2863" s="166"/>
      <c r="B2863" s="23"/>
    </row>
    <row r="2864" spans="1:2" x14ac:dyDescent="0.3">
      <c r="A2864" s="166"/>
      <c r="B2864" s="23"/>
    </row>
    <row r="2865" spans="1:2" x14ac:dyDescent="0.3">
      <c r="A2865" s="166"/>
      <c r="B2865" s="23"/>
    </row>
    <row r="2866" spans="1:2" x14ac:dyDescent="0.3">
      <c r="A2866" s="166"/>
      <c r="B2866" s="23"/>
    </row>
    <row r="2867" spans="1:2" x14ac:dyDescent="0.3">
      <c r="A2867" s="166"/>
      <c r="B2867" s="23"/>
    </row>
    <row r="2868" spans="1:2" x14ac:dyDescent="0.3">
      <c r="A2868" s="166"/>
      <c r="B2868" s="23"/>
    </row>
    <row r="2869" spans="1:2" x14ac:dyDescent="0.3">
      <c r="A2869" s="166"/>
      <c r="B2869" s="23"/>
    </row>
    <row r="2870" spans="1:2" x14ac:dyDescent="0.3">
      <c r="A2870" s="166"/>
      <c r="B2870" s="23"/>
    </row>
    <row r="2871" spans="1:2" x14ac:dyDescent="0.3">
      <c r="A2871" s="166"/>
      <c r="B2871" s="23"/>
    </row>
    <row r="2872" spans="1:2" x14ac:dyDescent="0.3">
      <c r="A2872" s="166"/>
      <c r="B2872" s="23"/>
    </row>
    <row r="2873" spans="1:2" x14ac:dyDescent="0.3">
      <c r="A2873" s="166"/>
      <c r="B2873" s="23"/>
    </row>
    <row r="2874" spans="1:2" x14ac:dyDescent="0.3">
      <c r="A2874" s="166"/>
      <c r="B2874" s="23"/>
    </row>
    <row r="2875" spans="1:2" x14ac:dyDescent="0.3">
      <c r="A2875" s="166"/>
      <c r="B2875" s="23"/>
    </row>
    <row r="2876" spans="1:2" x14ac:dyDescent="0.3">
      <c r="A2876" s="166"/>
      <c r="B2876" s="23"/>
    </row>
    <row r="2877" spans="1:2" x14ac:dyDescent="0.3">
      <c r="A2877" s="166"/>
      <c r="B2877" s="23"/>
    </row>
    <row r="2878" spans="1:2" x14ac:dyDescent="0.3">
      <c r="A2878" s="166"/>
      <c r="B2878" s="23"/>
    </row>
    <row r="2879" spans="1:2" x14ac:dyDescent="0.3">
      <c r="A2879" s="166"/>
      <c r="B2879" s="23"/>
    </row>
    <row r="2880" spans="1:2" x14ac:dyDescent="0.3">
      <c r="A2880" s="166"/>
      <c r="B2880" s="23"/>
    </row>
    <row r="2881" spans="1:2" x14ac:dyDescent="0.3">
      <c r="A2881" s="166"/>
      <c r="B2881" s="23"/>
    </row>
    <row r="2882" spans="1:2" x14ac:dyDescent="0.3">
      <c r="A2882" s="166"/>
      <c r="B2882" s="23"/>
    </row>
    <row r="2883" spans="1:2" x14ac:dyDescent="0.3">
      <c r="A2883" s="166"/>
      <c r="B2883" s="23"/>
    </row>
    <row r="2884" spans="1:2" x14ac:dyDescent="0.3">
      <c r="A2884" s="166"/>
      <c r="B2884" s="23"/>
    </row>
    <row r="2885" spans="1:2" x14ac:dyDescent="0.3">
      <c r="A2885" s="166"/>
      <c r="B2885" s="23"/>
    </row>
    <row r="2886" spans="1:2" x14ac:dyDescent="0.3">
      <c r="A2886" s="166"/>
      <c r="B2886" s="23"/>
    </row>
    <row r="2887" spans="1:2" x14ac:dyDescent="0.3">
      <c r="A2887" s="166"/>
      <c r="B2887" s="23"/>
    </row>
    <row r="2888" spans="1:2" x14ac:dyDescent="0.3">
      <c r="A2888" s="166"/>
      <c r="B2888" s="23"/>
    </row>
    <row r="2889" spans="1:2" x14ac:dyDescent="0.3">
      <c r="A2889" s="166"/>
      <c r="B2889" s="23"/>
    </row>
    <row r="2890" spans="1:2" x14ac:dyDescent="0.3">
      <c r="A2890" s="166"/>
      <c r="B2890" s="23"/>
    </row>
    <row r="2891" spans="1:2" x14ac:dyDescent="0.3">
      <c r="A2891" s="166"/>
      <c r="B2891" s="23"/>
    </row>
    <row r="2892" spans="1:2" x14ac:dyDescent="0.3">
      <c r="A2892" s="166"/>
      <c r="B2892" s="23"/>
    </row>
    <row r="2893" spans="1:2" x14ac:dyDescent="0.3">
      <c r="A2893" s="166"/>
      <c r="B2893" s="23"/>
    </row>
    <row r="2894" spans="1:2" x14ac:dyDescent="0.3">
      <c r="A2894" s="166"/>
      <c r="B2894" s="23"/>
    </row>
    <row r="2895" spans="1:2" x14ac:dyDescent="0.3">
      <c r="A2895" s="166"/>
      <c r="B2895" s="23"/>
    </row>
    <row r="2896" spans="1:2" x14ac:dyDescent="0.3">
      <c r="A2896" s="166"/>
      <c r="B2896" s="23"/>
    </row>
    <row r="2897" spans="1:2" x14ac:dyDescent="0.3">
      <c r="A2897" s="166"/>
      <c r="B2897" s="23"/>
    </row>
    <row r="2898" spans="1:2" x14ac:dyDescent="0.3">
      <c r="A2898" s="166"/>
      <c r="B2898" s="23"/>
    </row>
    <row r="2899" spans="1:2" x14ac:dyDescent="0.3">
      <c r="A2899" s="166"/>
      <c r="B2899" s="23"/>
    </row>
    <row r="2900" spans="1:2" x14ac:dyDescent="0.3">
      <c r="A2900" s="166"/>
      <c r="B2900" s="23"/>
    </row>
    <row r="2901" spans="1:2" x14ac:dyDescent="0.3">
      <c r="A2901" s="166"/>
      <c r="B2901" s="23"/>
    </row>
    <row r="2902" spans="1:2" x14ac:dyDescent="0.3">
      <c r="A2902" s="166"/>
      <c r="B2902" s="23"/>
    </row>
    <row r="2903" spans="1:2" x14ac:dyDescent="0.3">
      <c r="A2903" s="166"/>
      <c r="B2903" s="23"/>
    </row>
    <row r="2904" spans="1:2" x14ac:dyDescent="0.3">
      <c r="A2904" s="166"/>
      <c r="B2904" s="23"/>
    </row>
    <row r="2905" spans="1:2" x14ac:dyDescent="0.3">
      <c r="A2905" s="166"/>
      <c r="B2905" s="23"/>
    </row>
    <row r="2906" spans="1:2" x14ac:dyDescent="0.3">
      <c r="A2906" s="166"/>
      <c r="B2906" s="23"/>
    </row>
    <row r="2907" spans="1:2" x14ac:dyDescent="0.3">
      <c r="A2907" s="166"/>
      <c r="B2907" s="23"/>
    </row>
    <row r="2908" spans="1:2" x14ac:dyDescent="0.3">
      <c r="A2908" s="166"/>
      <c r="B2908" s="23"/>
    </row>
    <row r="2909" spans="1:2" x14ac:dyDescent="0.3">
      <c r="A2909" s="166"/>
      <c r="B2909" s="23"/>
    </row>
    <row r="2910" spans="1:2" x14ac:dyDescent="0.3">
      <c r="A2910" s="166"/>
      <c r="B2910" s="23"/>
    </row>
    <row r="2911" spans="1:2" x14ac:dyDescent="0.3">
      <c r="A2911" s="166"/>
      <c r="B2911" s="23"/>
    </row>
    <row r="2912" spans="1:2" x14ac:dyDescent="0.3">
      <c r="A2912" s="166"/>
      <c r="B2912" s="23"/>
    </row>
    <row r="2913" spans="1:2" x14ac:dyDescent="0.3">
      <c r="A2913" s="166"/>
      <c r="B2913" s="23"/>
    </row>
    <row r="2914" spans="1:2" x14ac:dyDescent="0.3">
      <c r="A2914" s="166"/>
      <c r="B2914" s="23"/>
    </row>
    <row r="2915" spans="1:2" x14ac:dyDescent="0.3">
      <c r="A2915" s="166"/>
      <c r="B2915" s="23"/>
    </row>
    <row r="2916" spans="1:2" x14ac:dyDescent="0.3">
      <c r="A2916" s="166"/>
      <c r="B2916" s="23"/>
    </row>
    <row r="2917" spans="1:2" x14ac:dyDescent="0.3">
      <c r="A2917" s="166"/>
      <c r="B2917" s="23"/>
    </row>
    <row r="2918" spans="1:2" x14ac:dyDescent="0.3">
      <c r="A2918" s="166"/>
      <c r="B2918" s="23"/>
    </row>
    <row r="2919" spans="1:2" x14ac:dyDescent="0.3">
      <c r="A2919" s="166"/>
      <c r="B2919" s="23"/>
    </row>
    <row r="2920" spans="1:2" x14ac:dyDescent="0.3">
      <c r="A2920" s="166"/>
      <c r="B2920" s="23"/>
    </row>
    <row r="2921" spans="1:2" x14ac:dyDescent="0.3">
      <c r="A2921" s="166"/>
      <c r="B2921" s="23"/>
    </row>
    <row r="2922" spans="1:2" x14ac:dyDescent="0.3">
      <c r="A2922" s="166"/>
      <c r="B2922" s="23"/>
    </row>
    <row r="2923" spans="1:2" x14ac:dyDescent="0.3">
      <c r="A2923" s="166"/>
      <c r="B2923" s="23"/>
    </row>
    <row r="2924" spans="1:2" x14ac:dyDescent="0.3">
      <c r="A2924" s="166"/>
      <c r="B2924" s="23"/>
    </row>
    <row r="2925" spans="1:2" x14ac:dyDescent="0.3">
      <c r="A2925" s="166"/>
      <c r="B2925" s="23"/>
    </row>
    <row r="2926" spans="1:2" x14ac:dyDescent="0.3">
      <c r="A2926" s="166"/>
      <c r="B2926" s="23"/>
    </row>
    <row r="2927" spans="1:2" x14ac:dyDescent="0.3">
      <c r="A2927" s="166"/>
      <c r="B2927" s="23"/>
    </row>
    <row r="2928" spans="1:2" x14ac:dyDescent="0.3">
      <c r="A2928" s="166"/>
      <c r="B2928" s="23"/>
    </row>
    <row r="2929" spans="1:2" x14ac:dyDescent="0.3">
      <c r="A2929" s="166"/>
      <c r="B2929" s="23"/>
    </row>
    <row r="2930" spans="1:2" x14ac:dyDescent="0.3">
      <c r="A2930" s="166"/>
      <c r="B2930" s="23"/>
    </row>
    <row r="2931" spans="1:2" x14ac:dyDescent="0.3">
      <c r="A2931" s="166"/>
      <c r="B2931" s="23"/>
    </row>
    <row r="2932" spans="1:2" x14ac:dyDescent="0.3">
      <c r="A2932" s="166"/>
      <c r="B2932" s="23"/>
    </row>
    <row r="2933" spans="1:2" x14ac:dyDescent="0.3">
      <c r="A2933" s="166"/>
      <c r="B2933" s="23"/>
    </row>
    <row r="2934" spans="1:2" x14ac:dyDescent="0.3">
      <c r="A2934" s="166"/>
      <c r="B2934" s="23"/>
    </row>
    <row r="2935" spans="1:2" x14ac:dyDescent="0.3">
      <c r="A2935" s="166"/>
      <c r="B2935" s="23"/>
    </row>
    <row r="2936" spans="1:2" x14ac:dyDescent="0.3">
      <c r="A2936" s="166"/>
      <c r="B2936" s="23"/>
    </row>
    <row r="2937" spans="1:2" x14ac:dyDescent="0.3">
      <c r="A2937" s="166"/>
      <c r="B2937" s="23"/>
    </row>
    <row r="2938" spans="1:2" x14ac:dyDescent="0.3">
      <c r="A2938" s="166"/>
      <c r="B2938" s="23"/>
    </row>
    <row r="2939" spans="1:2" x14ac:dyDescent="0.3">
      <c r="A2939" s="166"/>
      <c r="B2939" s="23"/>
    </row>
    <row r="2940" spans="1:2" x14ac:dyDescent="0.3">
      <c r="A2940" s="166"/>
      <c r="B2940" s="23"/>
    </row>
    <row r="2941" spans="1:2" x14ac:dyDescent="0.3">
      <c r="A2941" s="166"/>
      <c r="B2941" s="23"/>
    </row>
    <row r="2942" spans="1:2" x14ac:dyDescent="0.3">
      <c r="A2942" s="166"/>
      <c r="B2942" s="23"/>
    </row>
    <row r="2943" spans="1:2" x14ac:dyDescent="0.3">
      <c r="A2943" s="166"/>
      <c r="B2943" s="23"/>
    </row>
    <row r="2944" spans="1:2" x14ac:dyDescent="0.3">
      <c r="A2944" s="166"/>
      <c r="B2944" s="23"/>
    </row>
    <row r="2945" spans="1:2" x14ac:dyDescent="0.3">
      <c r="A2945" s="166"/>
      <c r="B2945" s="23"/>
    </row>
    <row r="2946" spans="1:2" x14ac:dyDescent="0.3">
      <c r="A2946" s="166"/>
      <c r="B2946" s="23"/>
    </row>
    <row r="2947" spans="1:2" x14ac:dyDescent="0.3">
      <c r="A2947" s="166"/>
      <c r="B2947" s="23"/>
    </row>
    <row r="2948" spans="1:2" x14ac:dyDescent="0.3">
      <c r="A2948" s="166"/>
      <c r="B2948" s="23"/>
    </row>
    <row r="2949" spans="1:2" x14ac:dyDescent="0.3">
      <c r="A2949" s="166"/>
      <c r="B2949" s="23"/>
    </row>
    <row r="2950" spans="1:2" x14ac:dyDescent="0.3">
      <c r="A2950" s="166"/>
      <c r="B2950" s="23"/>
    </row>
    <row r="2951" spans="1:2" x14ac:dyDescent="0.3">
      <c r="A2951" s="166"/>
      <c r="B2951" s="23"/>
    </row>
    <row r="2952" spans="1:2" x14ac:dyDescent="0.3">
      <c r="A2952" s="166"/>
      <c r="B2952" s="23"/>
    </row>
    <row r="2953" spans="1:2" x14ac:dyDescent="0.3">
      <c r="A2953" s="166"/>
      <c r="B2953" s="23"/>
    </row>
    <row r="2954" spans="1:2" x14ac:dyDescent="0.3">
      <c r="A2954" s="166"/>
      <c r="B2954" s="23"/>
    </row>
    <row r="2955" spans="1:2" x14ac:dyDescent="0.3">
      <c r="A2955" s="166"/>
      <c r="B2955" s="23"/>
    </row>
    <row r="2956" spans="1:2" x14ac:dyDescent="0.3">
      <c r="A2956" s="166"/>
      <c r="B2956" s="23"/>
    </row>
    <row r="2957" spans="1:2" x14ac:dyDescent="0.3">
      <c r="A2957" s="166"/>
      <c r="B2957" s="23"/>
    </row>
    <row r="2958" spans="1:2" x14ac:dyDescent="0.3">
      <c r="A2958" s="166"/>
      <c r="B2958" s="23"/>
    </row>
    <row r="2959" spans="1:2" x14ac:dyDescent="0.3">
      <c r="A2959" s="166"/>
      <c r="B2959" s="23"/>
    </row>
    <row r="2960" spans="1:2" x14ac:dyDescent="0.3">
      <c r="A2960" s="166"/>
      <c r="B2960" s="23"/>
    </row>
    <row r="2961" spans="1:2" x14ac:dyDescent="0.3">
      <c r="A2961" s="166"/>
      <c r="B2961" s="23"/>
    </row>
    <row r="2962" spans="1:2" x14ac:dyDescent="0.3">
      <c r="A2962" s="166"/>
      <c r="B2962" s="23"/>
    </row>
    <row r="2963" spans="1:2" x14ac:dyDescent="0.3">
      <c r="A2963" s="166"/>
      <c r="B2963" s="23"/>
    </row>
    <row r="2964" spans="1:2" x14ac:dyDescent="0.3">
      <c r="A2964" s="166"/>
      <c r="B2964" s="23"/>
    </row>
    <row r="2965" spans="1:2" x14ac:dyDescent="0.3">
      <c r="A2965" s="166"/>
      <c r="B2965" s="23"/>
    </row>
    <row r="2966" spans="1:2" x14ac:dyDescent="0.3">
      <c r="A2966" s="166"/>
      <c r="B2966" s="23"/>
    </row>
    <row r="2967" spans="1:2" x14ac:dyDescent="0.3">
      <c r="A2967" s="166"/>
      <c r="B2967" s="23"/>
    </row>
    <row r="2968" spans="1:2" x14ac:dyDescent="0.3">
      <c r="A2968" s="166"/>
      <c r="B2968" s="23"/>
    </row>
    <row r="2969" spans="1:2" x14ac:dyDescent="0.3">
      <c r="A2969" s="166"/>
      <c r="B2969" s="23"/>
    </row>
    <row r="2970" spans="1:2" x14ac:dyDescent="0.3">
      <c r="A2970" s="166"/>
      <c r="B2970" s="23"/>
    </row>
    <row r="2971" spans="1:2" x14ac:dyDescent="0.3">
      <c r="A2971" s="166"/>
      <c r="B2971" s="23"/>
    </row>
    <row r="2972" spans="1:2" x14ac:dyDescent="0.3">
      <c r="A2972" s="166"/>
      <c r="B2972" s="23"/>
    </row>
    <row r="2973" spans="1:2" x14ac:dyDescent="0.3">
      <c r="A2973" s="166"/>
      <c r="B2973" s="23"/>
    </row>
    <row r="2974" spans="1:2" x14ac:dyDescent="0.3">
      <c r="A2974" s="166"/>
      <c r="B2974" s="23"/>
    </row>
    <row r="2975" spans="1:2" x14ac:dyDescent="0.3">
      <c r="A2975" s="166"/>
      <c r="B2975" s="23"/>
    </row>
    <row r="2976" spans="1:2" x14ac:dyDescent="0.3">
      <c r="A2976" s="166"/>
      <c r="B2976" s="23"/>
    </row>
    <row r="2977" spans="1:2" x14ac:dyDescent="0.3">
      <c r="A2977" s="166"/>
      <c r="B2977" s="23"/>
    </row>
    <row r="2978" spans="1:2" x14ac:dyDescent="0.3">
      <c r="A2978" s="166"/>
      <c r="B2978" s="23"/>
    </row>
    <row r="2979" spans="1:2" x14ac:dyDescent="0.3">
      <c r="A2979" s="166"/>
      <c r="B2979" s="23"/>
    </row>
    <row r="2980" spans="1:2" x14ac:dyDescent="0.3">
      <c r="A2980" s="166"/>
      <c r="B2980" s="23"/>
    </row>
    <row r="2981" spans="1:2" x14ac:dyDescent="0.3">
      <c r="A2981" s="166"/>
      <c r="B2981" s="23"/>
    </row>
    <row r="2982" spans="1:2" x14ac:dyDescent="0.3">
      <c r="A2982" s="166"/>
      <c r="B2982" s="23"/>
    </row>
    <row r="2983" spans="1:2" x14ac:dyDescent="0.3">
      <c r="A2983" s="166"/>
      <c r="B2983" s="23"/>
    </row>
    <row r="2984" spans="1:2" x14ac:dyDescent="0.3">
      <c r="A2984" s="166"/>
      <c r="B2984" s="23"/>
    </row>
    <row r="2985" spans="1:2" x14ac:dyDescent="0.3">
      <c r="A2985" s="166"/>
      <c r="B2985" s="23"/>
    </row>
    <row r="2986" spans="1:2" x14ac:dyDescent="0.3">
      <c r="A2986" s="166"/>
      <c r="B2986" s="23"/>
    </row>
    <row r="2987" spans="1:2" x14ac:dyDescent="0.3">
      <c r="A2987" s="166"/>
      <c r="B2987" s="23"/>
    </row>
    <row r="2988" spans="1:2" x14ac:dyDescent="0.3">
      <c r="A2988" s="166"/>
      <c r="B2988" s="23"/>
    </row>
    <row r="2989" spans="1:2" x14ac:dyDescent="0.3">
      <c r="A2989" s="166"/>
      <c r="B2989" s="23"/>
    </row>
    <row r="2990" spans="1:2" x14ac:dyDescent="0.3">
      <c r="A2990" s="166"/>
      <c r="B2990" s="23"/>
    </row>
    <row r="2991" spans="1:2" x14ac:dyDescent="0.3">
      <c r="A2991" s="166"/>
      <c r="B2991" s="23"/>
    </row>
    <row r="2992" spans="1:2" x14ac:dyDescent="0.3">
      <c r="A2992" s="166"/>
      <c r="B2992" s="23"/>
    </row>
    <row r="2993" spans="1:2" x14ac:dyDescent="0.3">
      <c r="A2993" s="166"/>
      <c r="B2993" s="23"/>
    </row>
    <row r="2994" spans="1:2" x14ac:dyDescent="0.3">
      <c r="A2994" s="166"/>
      <c r="B2994" s="23"/>
    </row>
    <row r="2995" spans="1:2" x14ac:dyDescent="0.3">
      <c r="A2995" s="166"/>
      <c r="B2995" s="23"/>
    </row>
    <row r="2996" spans="1:2" x14ac:dyDescent="0.3">
      <c r="A2996" s="166"/>
      <c r="B2996" s="23"/>
    </row>
    <row r="2997" spans="1:2" x14ac:dyDescent="0.3">
      <c r="A2997" s="166"/>
      <c r="B2997" s="23"/>
    </row>
    <row r="2998" spans="1:2" x14ac:dyDescent="0.3">
      <c r="A2998" s="166"/>
      <c r="B2998" s="23"/>
    </row>
    <row r="2999" spans="1:2" x14ac:dyDescent="0.3">
      <c r="A2999" s="166"/>
      <c r="B2999" s="23"/>
    </row>
    <row r="3000" spans="1:2" x14ac:dyDescent="0.3">
      <c r="A3000" s="166"/>
      <c r="B3000" s="23"/>
    </row>
    <row r="3001" spans="1:2" x14ac:dyDescent="0.3">
      <c r="A3001" s="166"/>
      <c r="B3001" s="23"/>
    </row>
    <row r="3002" spans="1:2" x14ac:dyDescent="0.3">
      <c r="A3002" s="166"/>
      <c r="B3002" s="23"/>
    </row>
    <row r="3003" spans="1:2" x14ac:dyDescent="0.3">
      <c r="A3003" s="166"/>
      <c r="B3003" s="23"/>
    </row>
    <row r="3004" spans="1:2" x14ac:dyDescent="0.3">
      <c r="A3004" s="166"/>
      <c r="B3004" s="23"/>
    </row>
    <row r="3005" spans="1:2" x14ac:dyDescent="0.3">
      <c r="A3005" s="166"/>
      <c r="B3005" s="23"/>
    </row>
    <row r="3006" spans="1:2" x14ac:dyDescent="0.3">
      <c r="A3006" s="166"/>
      <c r="B3006" s="23"/>
    </row>
    <row r="3007" spans="1:2" x14ac:dyDescent="0.3">
      <c r="A3007" s="166"/>
      <c r="B3007" s="23"/>
    </row>
    <row r="3008" spans="1:2" x14ac:dyDescent="0.3">
      <c r="A3008" s="166"/>
      <c r="B3008" s="23"/>
    </row>
    <row r="3009" spans="1:2" x14ac:dyDescent="0.3">
      <c r="A3009" s="166"/>
      <c r="B3009" s="23"/>
    </row>
    <row r="3010" spans="1:2" x14ac:dyDescent="0.3">
      <c r="A3010" s="166"/>
      <c r="B3010" s="23"/>
    </row>
    <row r="3011" spans="1:2" x14ac:dyDescent="0.3">
      <c r="A3011" s="166"/>
      <c r="B3011" s="23"/>
    </row>
    <row r="3012" spans="1:2" x14ac:dyDescent="0.3">
      <c r="A3012" s="166"/>
      <c r="B3012" s="23"/>
    </row>
    <row r="3013" spans="1:2" x14ac:dyDescent="0.3">
      <c r="A3013" s="166"/>
      <c r="B3013" s="23"/>
    </row>
    <row r="3014" spans="1:2" x14ac:dyDescent="0.3">
      <c r="A3014" s="166"/>
      <c r="B3014" s="23"/>
    </row>
    <row r="3015" spans="1:2" x14ac:dyDescent="0.3">
      <c r="A3015" s="166"/>
      <c r="B3015" s="23"/>
    </row>
    <row r="3016" spans="1:2" x14ac:dyDescent="0.3">
      <c r="A3016" s="166"/>
      <c r="B3016" s="23"/>
    </row>
    <row r="3017" spans="1:2" x14ac:dyDescent="0.3">
      <c r="A3017" s="166"/>
      <c r="B3017" s="23"/>
    </row>
    <row r="3018" spans="1:2" x14ac:dyDescent="0.3">
      <c r="A3018" s="166"/>
      <c r="B3018" s="23"/>
    </row>
    <row r="3019" spans="1:2" x14ac:dyDescent="0.3">
      <c r="A3019" s="166"/>
      <c r="B3019" s="23"/>
    </row>
    <row r="3020" spans="1:2" x14ac:dyDescent="0.3">
      <c r="A3020" s="166"/>
      <c r="B3020" s="23"/>
    </row>
    <row r="3021" spans="1:2" x14ac:dyDescent="0.3">
      <c r="A3021" s="166"/>
      <c r="B3021" s="23"/>
    </row>
    <row r="3022" spans="1:2" x14ac:dyDescent="0.3">
      <c r="A3022" s="166"/>
      <c r="B3022" s="23"/>
    </row>
    <row r="3023" spans="1:2" x14ac:dyDescent="0.3">
      <c r="A3023" s="166"/>
      <c r="B3023" s="23"/>
    </row>
    <row r="3024" spans="1:2" x14ac:dyDescent="0.3">
      <c r="A3024" s="166"/>
      <c r="B3024" s="23"/>
    </row>
    <row r="3025" spans="1:2" x14ac:dyDescent="0.3">
      <c r="A3025" s="166"/>
      <c r="B3025" s="23"/>
    </row>
    <row r="3026" spans="1:2" x14ac:dyDescent="0.3">
      <c r="A3026" s="166"/>
      <c r="B3026" s="23"/>
    </row>
    <row r="3027" spans="1:2" x14ac:dyDescent="0.3">
      <c r="A3027" s="166"/>
      <c r="B3027" s="23"/>
    </row>
    <row r="3028" spans="1:2" x14ac:dyDescent="0.3">
      <c r="A3028" s="166"/>
      <c r="B3028" s="23"/>
    </row>
    <row r="3029" spans="1:2" x14ac:dyDescent="0.3">
      <c r="A3029" s="166"/>
      <c r="B3029" s="23"/>
    </row>
    <row r="3030" spans="1:2" x14ac:dyDescent="0.3">
      <c r="A3030" s="166"/>
      <c r="B3030" s="23"/>
    </row>
    <row r="3031" spans="1:2" x14ac:dyDescent="0.3">
      <c r="A3031" s="166"/>
      <c r="B3031" s="23"/>
    </row>
    <row r="3032" spans="1:2" x14ac:dyDescent="0.3">
      <c r="A3032" s="166"/>
      <c r="B3032" s="23"/>
    </row>
    <row r="3033" spans="1:2" x14ac:dyDescent="0.3">
      <c r="A3033" s="166"/>
      <c r="B3033" s="23"/>
    </row>
    <row r="3034" spans="1:2" x14ac:dyDescent="0.3">
      <c r="A3034" s="166"/>
      <c r="B3034" s="23"/>
    </row>
    <row r="3035" spans="1:2" x14ac:dyDescent="0.3">
      <c r="A3035" s="166"/>
      <c r="B3035" s="23"/>
    </row>
    <row r="3036" spans="1:2" x14ac:dyDescent="0.3">
      <c r="A3036" s="166"/>
      <c r="B3036" s="23"/>
    </row>
    <row r="3037" spans="1:2" x14ac:dyDescent="0.3">
      <c r="A3037" s="166"/>
      <c r="B3037" s="23"/>
    </row>
    <row r="3038" spans="1:2" x14ac:dyDescent="0.3">
      <c r="A3038" s="166"/>
      <c r="B3038" s="23"/>
    </row>
    <row r="3039" spans="1:2" x14ac:dyDescent="0.3">
      <c r="A3039" s="166"/>
      <c r="B3039" s="23"/>
    </row>
    <row r="3040" spans="1:2" x14ac:dyDescent="0.3">
      <c r="A3040" s="166"/>
      <c r="B3040" s="23"/>
    </row>
    <row r="3041" spans="1:2" x14ac:dyDescent="0.3">
      <c r="A3041" s="166"/>
      <c r="B3041" s="23"/>
    </row>
    <row r="3042" spans="1:2" x14ac:dyDescent="0.3">
      <c r="A3042" s="166"/>
      <c r="B3042" s="23"/>
    </row>
    <row r="3043" spans="1:2" x14ac:dyDescent="0.3">
      <c r="A3043" s="166"/>
      <c r="B3043" s="23"/>
    </row>
    <row r="3044" spans="1:2" x14ac:dyDescent="0.3">
      <c r="A3044" s="166"/>
      <c r="B3044" s="23"/>
    </row>
    <row r="3045" spans="1:2" x14ac:dyDescent="0.3">
      <c r="A3045" s="166"/>
      <c r="B3045" s="23"/>
    </row>
    <row r="3046" spans="1:2" x14ac:dyDescent="0.3">
      <c r="A3046" s="166"/>
      <c r="B3046" s="23"/>
    </row>
    <row r="3047" spans="1:2" x14ac:dyDescent="0.3">
      <c r="A3047" s="166"/>
      <c r="B3047" s="23"/>
    </row>
    <row r="3048" spans="1:2" x14ac:dyDescent="0.3">
      <c r="A3048" s="166"/>
      <c r="B3048" s="23"/>
    </row>
    <row r="3049" spans="1:2" x14ac:dyDescent="0.3">
      <c r="A3049" s="166"/>
      <c r="B3049" s="23"/>
    </row>
    <row r="3050" spans="1:2" x14ac:dyDescent="0.3">
      <c r="A3050" s="166"/>
      <c r="B3050" s="23"/>
    </row>
    <row r="3051" spans="1:2" x14ac:dyDescent="0.3">
      <c r="A3051" s="166"/>
      <c r="B3051" s="23"/>
    </row>
    <row r="3052" spans="1:2" x14ac:dyDescent="0.3">
      <c r="A3052" s="166"/>
      <c r="B3052" s="23"/>
    </row>
    <row r="3053" spans="1:2" x14ac:dyDescent="0.3">
      <c r="A3053" s="166"/>
      <c r="B3053" s="23"/>
    </row>
    <row r="3054" spans="1:2" x14ac:dyDescent="0.3">
      <c r="A3054" s="166"/>
      <c r="B3054" s="23"/>
    </row>
    <row r="3055" spans="1:2" x14ac:dyDescent="0.3">
      <c r="A3055" s="166"/>
      <c r="B3055" s="23"/>
    </row>
    <row r="3056" spans="1:2" x14ac:dyDescent="0.3">
      <c r="A3056" s="166"/>
      <c r="B3056" s="23"/>
    </row>
    <row r="3057" spans="1:2" x14ac:dyDescent="0.3">
      <c r="A3057" s="166"/>
      <c r="B3057" s="23"/>
    </row>
    <row r="3058" spans="1:2" x14ac:dyDescent="0.3">
      <c r="A3058" s="166"/>
      <c r="B3058" s="23"/>
    </row>
    <row r="3059" spans="1:2" x14ac:dyDescent="0.3">
      <c r="A3059" s="166"/>
      <c r="B3059" s="23"/>
    </row>
    <row r="3060" spans="1:2" x14ac:dyDescent="0.3">
      <c r="A3060" s="166"/>
      <c r="B3060" s="23"/>
    </row>
    <row r="3061" spans="1:2" x14ac:dyDescent="0.3">
      <c r="A3061" s="166"/>
      <c r="B3061" s="23"/>
    </row>
    <row r="3062" spans="1:2" x14ac:dyDescent="0.3">
      <c r="A3062" s="166"/>
      <c r="B3062" s="23"/>
    </row>
    <row r="3063" spans="1:2" x14ac:dyDescent="0.3">
      <c r="A3063" s="166"/>
      <c r="B3063" s="23"/>
    </row>
    <row r="3064" spans="1:2" x14ac:dyDescent="0.3">
      <c r="A3064" s="166"/>
      <c r="B3064" s="23"/>
    </row>
    <row r="3065" spans="1:2" x14ac:dyDescent="0.3">
      <c r="A3065" s="166"/>
      <c r="B3065" s="23"/>
    </row>
    <row r="3066" spans="1:2" x14ac:dyDescent="0.3">
      <c r="A3066" s="166"/>
      <c r="B3066" s="23"/>
    </row>
    <row r="3067" spans="1:2" x14ac:dyDescent="0.3">
      <c r="A3067" s="166"/>
      <c r="B3067" s="23"/>
    </row>
    <row r="3068" spans="1:2" x14ac:dyDescent="0.3">
      <c r="A3068" s="166"/>
      <c r="B3068" s="23"/>
    </row>
    <row r="3069" spans="1:2" x14ac:dyDescent="0.3">
      <c r="A3069" s="166"/>
      <c r="B3069" s="23"/>
    </row>
    <row r="3070" spans="1:2" x14ac:dyDescent="0.3">
      <c r="A3070" s="166"/>
      <c r="B3070" s="23"/>
    </row>
    <row r="3071" spans="1:2" x14ac:dyDescent="0.3">
      <c r="A3071" s="166"/>
      <c r="B3071" s="23"/>
    </row>
    <row r="3072" spans="1:2" x14ac:dyDescent="0.3">
      <c r="A3072" s="166"/>
      <c r="B3072" s="23"/>
    </row>
    <row r="3073" spans="1:2" x14ac:dyDescent="0.3">
      <c r="A3073" s="166"/>
      <c r="B3073" s="23"/>
    </row>
    <row r="3074" spans="1:2" x14ac:dyDescent="0.3">
      <c r="A3074" s="166"/>
      <c r="B3074" s="23"/>
    </row>
    <row r="3075" spans="1:2" x14ac:dyDescent="0.3">
      <c r="A3075" s="166"/>
      <c r="B3075" s="23"/>
    </row>
    <row r="3076" spans="1:2" x14ac:dyDescent="0.3">
      <c r="A3076" s="166"/>
      <c r="B3076" s="23"/>
    </row>
    <row r="3077" spans="1:2" x14ac:dyDescent="0.3">
      <c r="A3077" s="166"/>
      <c r="B3077" s="23"/>
    </row>
    <row r="3078" spans="1:2" x14ac:dyDescent="0.3">
      <c r="A3078" s="166"/>
      <c r="B3078" s="23"/>
    </row>
    <row r="3079" spans="1:2" x14ac:dyDescent="0.3">
      <c r="A3079" s="166"/>
      <c r="B3079" s="23"/>
    </row>
    <row r="3080" spans="1:2" x14ac:dyDescent="0.3">
      <c r="A3080" s="166"/>
      <c r="B3080" s="23"/>
    </row>
    <row r="3081" spans="1:2" x14ac:dyDescent="0.3">
      <c r="A3081" s="166"/>
      <c r="B3081" s="23"/>
    </row>
    <row r="3082" spans="1:2" x14ac:dyDescent="0.3">
      <c r="A3082" s="166"/>
      <c r="B3082" s="23"/>
    </row>
    <row r="3083" spans="1:2" x14ac:dyDescent="0.3">
      <c r="A3083" s="166"/>
      <c r="B3083" s="23"/>
    </row>
    <row r="3084" spans="1:2" x14ac:dyDescent="0.3">
      <c r="A3084" s="166"/>
      <c r="B3084" s="23"/>
    </row>
    <row r="3085" spans="1:2" x14ac:dyDescent="0.3">
      <c r="A3085" s="166"/>
      <c r="B3085" s="23"/>
    </row>
    <row r="3086" spans="1:2" x14ac:dyDescent="0.3">
      <c r="A3086" s="166"/>
      <c r="B3086" s="23"/>
    </row>
    <row r="3087" spans="1:2" x14ac:dyDescent="0.3">
      <c r="A3087" s="166"/>
      <c r="B3087" s="23"/>
    </row>
    <row r="3088" spans="1:2" x14ac:dyDescent="0.3">
      <c r="A3088" s="166"/>
      <c r="B3088" s="23"/>
    </row>
    <row r="3089" spans="1:2" x14ac:dyDescent="0.3">
      <c r="A3089" s="166"/>
      <c r="B3089" s="23"/>
    </row>
    <row r="3090" spans="1:2" x14ac:dyDescent="0.3">
      <c r="A3090" s="166"/>
      <c r="B3090" s="23"/>
    </row>
    <row r="3091" spans="1:2" x14ac:dyDescent="0.3">
      <c r="A3091" s="166"/>
      <c r="B3091" s="23"/>
    </row>
    <row r="3092" spans="1:2" x14ac:dyDescent="0.3">
      <c r="A3092" s="166"/>
      <c r="B3092" s="23"/>
    </row>
    <row r="3093" spans="1:2" x14ac:dyDescent="0.3">
      <c r="A3093" s="166"/>
      <c r="B3093" s="23"/>
    </row>
    <row r="3094" spans="1:2" x14ac:dyDescent="0.3">
      <c r="A3094" s="166"/>
      <c r="B3094" s="23"/>
    </row>
    <row r="3095" spans="1:2" x14ac:dyDescent="0.3">
      <c r="A3095" s="166"/>
      <c r="B3095" s="23"/>
    </row>
    <row r="3096" spans="1:2" x14ac:dyDescent="0.3">
      <c r="A3096" s="166"/>
      <c r="B3096" s="23"/>
    </row>
    <row r="3097" spans="1:2" x14ac:dyDescent="0.3">
      <c r="A3097" s="166"/>
      <c r="B3097" s="23"/>
    </row>
    <row r="3098" spans="1:2" x14ac:dyDescent="0.3">
      <c r="A3098" s="166"/>
      <c r="B3098" s="23"/>
    </row>
    <row r="3099" spans="1:2" x14ac:dyDescent="0.3">
      <c r="A3099" s="166"/>
      <c r="B3099" s="23"/>
    </row>
    <row r="3100" spans="1:2" x14ac:dyDescent="0.3">
      <c r="A3100" s="166"/>
      <c r="B3100" s="23"/>
    </row>
    <row r="3101" spans="1:2" x14ac:dyDescent="0.3">
      <c r="A3101" s="166"/>
      <c r="B3101" s="23"/>
    </row>
    <row r="3102" spans="1:2" x14ac:dyDescent="0.3">
      <c r="A3102" s="166"/>
      <c r="B3102" s="23"/>
    </row>
    <row r="3103" spans="1:2" x14ac:dyDescent="0.3">
      <c r="A3103" s="166"/>
      <c r="B3103" s="23"/>
    </row>
    <row r="3104" spans="1:2" x14ac:dyDescent="0.3">
      <c r="A3104" s="166"/>
      <c r="B3104" s="23"/>
    </row>
    <row r="3105" spans="1:2" x14ac:dyDescent="0.3">
      <c r="A3105" s="166"/>
      <c r="B3105" s="23"/>
    </row>
    <row r="3106" spans="1:2" x14ac:dyDescent="0.3">
      <c r="A3106" s="166"/>
      <c r="B3106" s="23"/>
    </row>
    <row r="3107" spans="1:2" x14ac:dyDescent="0.3">
      <c r="A3107" s="166"/>
      <c r="B3107" s="23"/>
    </row>
    <row r="3108" spans="1:2" x14ac:dyDescent="0.3">
      <c r="A3108" s="166"/>
      <c r="B3108" s="23"/>
    </row>
    <row r="3109" spans="1:2" x14ac:dyDescent="0.3">
      <c r="A3109" s="166"/>
      <c r="B3109" s="23"/>
    </row>
    <row r="3110" spans="1:2" x14ac:dyDescent="0.3">
      <c r="A3110" s="166"/>
      <c r="B3110" s="23"/>
    </row>
    <row r="3111" spans="1:2" x14ac:dyDescent="0.3">
      <c r="A3111" s="166"/>
      <c r="B3111" s="23"/>
    </row>
    <row r="3112" spans="1:2" x14ac:dyDescent="0.3">
      <c r="A3112" s="166"/>
      <c r="B3112" s="23"/>
    </row>
    <row r="3113" spans="1:2" x14ac:dyDescent="0.3">
      <c r="A3113" s="166"/>
      <c r="B3113" s="23"/>
    </row>
    <row r="3114" spans="1:2" x14ac:dyDescent="0.3">
      <c r="A3114" s="166"/>
      <c r="B3114" s="23"/>
    </row>
    <row r="3115" spans="1:2" x14ac:dyDescent="0.3">
      <c r="A3115" s="166"/>
      <c r="B3115" s="23"/>
    </row>
    <row r="3116" spans="1:2" x14ac:dyDescent="0.3">
      <c r="A3116" s="166"/>
      <c r="B3116" s="23"/>
    </row>
    <row r="3117" spans="1:2" x14ac:dyDescent="0.3">
      <c r="A3117" s="166"/>
      <c r="B3117" s="23"/>
    </row>
    <row r="3118" spans="1:2" x14ac:dyDescent="0.3">
      <c r="A3118" s="166"/>
      <c r="B3118" s="23"/>
    </row>
    <row r="3119" spans="1:2" x14ac:dyDescent="0.3">
      <c r="A3119" s="166"/>
      <c r="B3119" s="23"/>
    </row>
    <row r="3120" spans="1:2" x14ac:dyDescent="0.3">
      <c r="A3120" s="166"/>
      <c r="B3120" s="23"/>
    </row>
    <row r="3121" spans="1:2" x14ac:dyDescent="0.3">
      <c r="A3121" s="166"/>
      <c r="B3121" s="23"/>
    </row>
    <row r="3122" spans="1:2" x14ac:dyDescent="0.3">
      <c r="A3122" s="166"/>
      <c r="B3122" s="23"/>
    </row>
    <row r="3123" spans="1:2" x14ac:dyDescent="0.3">
      <c r="A3123" s="166"/>
      <c r="B3123" s="23"/>
    </row>
    <row r="3124" spans="1:2" x14ac:dyDescent="0.3">
      <c r="A3124" s="166"/>
      <c r="B3124" s="23"/>
    </row>
    <row r="3125" spans="1:2" x14ac:dyDescent="0.3">
      <c r="A3125" s="166"/>
      <c r="B3125" s="23"/>
    </row>
    <row r="3126" spans="1:2" x14ac:dyDescent="0.3">
      <c r="A3126" s="166"/>
      <c r="B3126" s="23"/>
    </row>
    <row r="3127" spans="1:2" x14ac:dyDescent="0.3">
      <c r="A3127" s="166"/>
      <c r="B3127" s="23"/>
    </row>
    <row r="3128" spans="1:2" x14ac:dyDescent="0.3">
      <c r="A3128" s="166"/>
      <c r="B3128" s="23"/>
    </row>
    <row r="3129" spans="1:2" x14ac:dyDescent="0.3">
      <c r="A3129" s="166"/>
      <c r="B3129" s="23"/>
    </row>
    <row r="3130" spans="1:2" x14ac:dyDescent="0.3">
      <c r="A3130" s="166"/>
      <c r="B3130" s="23"/>
    </row>
    <row r="3131" spans="1:2" x14ac:dyDescent="0.3">
      <c r="A3131" s="166"/>
      <c r="B3131" s="23"/>
    </row>
    <row r="3132" spans="1:2" x14ac:dyDescent="0.3">
      <c r="A3132" s="166"/>
      <c r="B3132" s="23"/>
    </row>
    <row r="3133" spans="1:2" x14ac:dyDescent="0.3">
      <c r="A3133" s="166"/>
      <c r="B3133" s="23"/>
    </row>
    <row r="3134" spans="1:2" x14ac:dyDescent="0.3">
      <c r="A3134" s="166"/>
      <c r="B3134" s="23"/>
    </row>
    <row r="3135" spans="1:2" x14ac:dyDescent="0.3">
      <c r="A3135" s="166"/>
      <c r="B3135" s="23"/>
    </row>
    <row r="3136" spans="1:2" x14ac:dyDescent="0.3">
      <c r="A3136" s="166"/>
      <c r="B3136" s="23"/>
    </row>
    <row r="3137" spans="1:2" x14ac:dyDescent="0.3">
      <c r="A3137" s="166"/>
      <c r="B3137" s="23"/>
    </row>
    <row r="3138" spans="1:2" x14ac:dyDescent="0.3">
      <c r="A3138" s="166"/>
      <c r="B3138" s="23"/>
    </row>
    <row r="3139" spans="1:2" x14ac:dyDescent="0.3">
      <c r="A3139" s="166"/>
      <c r="B3139" s="23"/>
    </row>
    <row r="3140" spans="1:2" x14ac:dyDescent="0.3">
      <c r="A3140" s="166"/>
      <c r="B3140" s="23"/>
    </row>
    <row r="3141" spans="1:2" x14ac:dyDescent="0.3">
      <c r="A3141" s="166"/>
      <c r="B3141" s="23"/>
    </row>
    <row r="3142" spans="1:2" x14ac:dyDescent="0.3">
      <c r="A3142" s="166"/>
      <c r="B3142" s="23"/>
    </row>
    <row r="3143" spans="1:2" x14ac:dyDescent="0.3">
      <c r="A3143" s="166"/>
      <c r="B3143" s="23"/>
    </row>
    <row r="3144" spans="1:2" x14ac:dyDescent="0.3">
      <c r="A3144" s="166"/>
      <c r="B3144" s="23"/>
    </row>
    <row r="3145" spans="1:2" x14ac:dyDescent="0.3">
      <c r="A3145" s="166"/>
      <c r="B3145" s="23"/>
    </row>
    <row r="3146" spans="1:2" x14ac:dyDescent="0.3">
      <c r="A3146" s="166"/>
      <c r="B3146" s="23"/>
    </row>
    <row r="3147" spans="1:2" x14ac:dyDescent="0.3">
      <c r="A3147" s="166"/>
      <c r="B3147" s="23"/>
    </row>
    <row r="3148" spans="1:2" x14ac:dyDescent="0.3">
      <c r="A3148" s="166"/>
      <c r="B3148" s="23"/>
    </row>
    <row r="3149" spans="1:2" x14ac:dyDescent="0.3">
      <c r="A3149" s="166"/>
      <c r="B3149" s="23"/>
    </row>
    <row r="3150" spans="1:2" x14ac:dyDescent="0.3">
      <c r="A3150" s="166"/>
      <c r="B3150" s="23"/>
    </row>
    <row r="3151" spans="1:2" x14ac:dyDescent="0.3">
      <c r="A3151" s="166"/>
      <c r="B3151" s="23"/>
    </row>
    <row r="3152" spans="1:2" x14ac:dyDescent="0.3">
      <c r="A3152" s="166"/>
      <c r="B3152" s="23"/>
    </row>
    <row r="3153" spans="1:2" x14ac:dyDescent="0.3">
      <c r="A3153" s="166"/>
      <c r="B3153" s="23"/>
    </row>
    <row r="3154" spans="1:2" x14ac:dyDescent="0.3">
      <c r="A3154" s="166"/>
      <c r="B3154" s="23"/>
    </row>
    <row r="3155" spans="1:2" x14ac:dyDescent="0.3">
      <c r="A3155" s="166"/>
      <c r="B3155" s="23"/>
    </row>
    <row r="3156" spans="1:2" x14ac:dyDescent="0.3">
      <c r="A3156" s="166"/>
      <c r="B3156" s="23"/>
    </row>
    <row r="3157" spans="1:2" x14ac:dyDescent="0.3">
      <c r="A3157" s="166"/>
      <c r="B3157" s="23"/>
    </row>
    <row r="3158" spans="1:2" x14ac:dyDescent="0.3">
      <c r="A3158" s="166"/>
      <c r="B3158" s="23"/>
    </row>
    <row r="3159" spans="1:2" x14ac:dyDescent="0.3">
      <c r="A3159" s="166"/>
      <c r="B3159" s="23"/>
    </row>
    <row r="3160" spans="1:2" x14ac:dyDescent="0.3">
      <c r="A3160" s="166"/>
      <c r="B3160" s="23"/>
    </row>
    <row r="3161" spans="1:2" x14ac:dyDescent="0.3">
      <c r="A3161" s="166"/>
      <c r="B3161" s="23"/>
    </row>
    <row r="3162" spans="1:2" x14ac:dyDescent="0.3">
      <c r="A3162" s="166"/>
      <c r="B3162" s="23"/>
    </row>
    <row r="3163" spans="1:2" x14ac:dyDescent="0.3">
      <c r="A3163" s="166"/>
      <c r="B3163" s="23"/>
    </row>
    <row r="3164" spans="1:2" x14ac:dyDescent="0.3">
      <c r="A3164" s="166"/>
      <c r="B3164" s="23"/>
    </row>
    <row r="3165" spans="1:2" x14ac:dyDescent="0.3">
      <c r="A3165" s="166"/>
      <c r="B3165" s="23"/>
    </row>
    <row r="3166" spans="1:2" x14ac:dyDescent="0.3">
      <c r="A3166" s="166"/>
      <c r="B3166" s="23"/>
    </row>
    <row r="3167" spans="1:2" x14ac:dyDescent="0.3">
      <c r="A3167" s="166"/>
      <c r="B3167" s="23"/>
    </row>
    <row r="3168" spans="1:2" x14ac:dyDescent="0.3">
      <c r="A3168" s="166"/>
      <c r="B3168" s="23"/>
    </row>
    <row r="3169" spans="1:2" x14ac:dyDescent="0.3">
      <c r="A3169" s="166"/>
      <c r="B3169" s="23"/>
    </row>
    <row r="3170" spans="1:2" x14ac:dyDescent="0.3">
      <c r="A3170" s="166"/>
      <c r="B3170" s="23"/>
    </row>
    <row r="3171" spans="1:2" x14ac:dyDescent="0.3">
      <c r="A3171" s="166"/>
      <c r="B3171" s="23"/>
    </row>
    <row r="3172" spans="1:2" x14ac:dyDescent="0.3">
      <c r="A3172" s="166"/>
      <c r="B3172" s="23"/>
    </row>
    <row r="3173" spans="1:2" x14ac:dyDescent="0.3">
      <c r="A3173" s="166"/>
      <c r="B3173" s="23"/>
    </row>
    <row r="3174" spans="1:2" x14ac:dyDescent="0.3">
      <c r="A3174" s="166"/>
      <c r="B3174" s="23"/>
    </row>
    <row r="3175" spans="1:2" x14ac:dyDescent="0.3">
      <c r="A3175" s="166"/>
      <c r="B3175" s="23"/>
    </row>
    <row r="3176" spans="1:2" x14ac:dyDescent="0.3">
      <c r="A3176" s="166"/>
      <c r="B3176" s="23"/>
    </row>
    <row r="3177" spans="1:2" x14ac:dyDescent="0.3">
      <c r="A3177" s="166"/>
      <c r="B3177" s="23"/>
    </row>
    <row r="3178" spans="1:2" x14ac:dyDescent="0.3">
      <c r="A3178" s="166"/>
      <c r="B3178" s="23"/>
    </row>
    <row r="3179" spans="1:2" x14ac:dyDescent="0.3">
      <c r="A3179" s="166"/>
      <c r="B3179" s="23"/>
    </row>
    <row r="3180" spans="1:2" x14ac:dyDescent="0.3">
      <c r="A3180" s="166"/>
      <c r="B3180" s="23"/>
    </row>
    <row r="3181" spans="1:2" x14ac:dyDescent="0.3">
      <c r="A3181" s="166"/>
      <c r="B3181" s="23"/>
    </row>
    <row r="3182" spans="1:2" x14ac:dyDescent="0.3">
      <c r="A3182" s="166"/>
      <c r="B3182" s="23"/>
    </row>
    <row r="3183" spans="1:2" x14ac:dyDescent="0.3">
      <c r="A3183" s="166"/>
      <c r="B3183" s="23"/>
    </row>
    <row r="3184" spans="1:2" x14ac:dyDescent="0.3">
      <c r="A3184" s="166"/>
      <c r="B3184" s="23"/>
    </row>
    <row r="3185" spans="1:2" x14ac:dyDescent="0.3">
      <c r="A3185" s="166"/>
      <c r="B3185" s="23"/>
    </row>
    <row r="3186" spans="1:2" x14ac:dyDescent="0.3">
      <c r="A3186" s="166"/>
      <c r="B3186" s="23"/>
    </row>
    <row r="3187" spans="1:2" x14ac:dyDescent="0.3">
      <c r="A3187" s="166"/>
      <c r="B3187" s="23"/>
    </row>
    <row r="3188" spans="1:2" x14ac:dyDescent="0.3">
      <c r="A3188" s="166"/>
      <c r="B3188" s="23"/>
    </row>
    <row r="3189" spans="1:2" x14ac:dyDescent="0.3">
      <c r="A3189" s="166"/>
      <c r="B3189" s="23"/>
    </row>
    <row r="3190" spans="1:2" x14ac:dyDescent="0.3">
      <c r="A3190" s="166"/>
      <c r="B3190" s="23"/>
    </row>
    <row r="3191" spans="1:2" x14ac:dyDescent="0.3">
      <c r="A3191" s="166"/>
      <c r="B3191" s="23"/>
    </row>
    <row r="3192" spans="1:2" x14ac:dyDescent="0.3">
      <c r="A3192" s="166"/>
      <c r="B3192" s="23"/>
    </row>
    <row r="3193" spans="1:2" x14ac:dyDescent="0.3">
      <c r="A3193" s="166"/>
      <c r="B3193" s="23"/>
    </row>
    <row r="3194" spans="1:2" x14ac:dyDescent="0.3">
      <c r="A3194" s="166"/>
      <c r="B3194" s="23"/>
    </row>
    <row r="3195" spans="1:2" x14ac:dyDescent="0.3">
      <c r="A3195" s="166"/>
      <c r="B3195" s="23"/>
    </row>
    <row r="3196" spans="1:2" x14ac:dyDescent="0.3">
      <c r="A3196" s="166"/>
      <c r="B3196" s="23"/>
    </row>
    <row r="3197" spans="1:2" x14ac:dyDescent="0.3">
      <c r="A3197" s="166"/>
      <c r="B3197" s="23"/>
    </row>
    <row r="3198" spans="1:2" x14ac:dyDescent="0.3">
      <c r="A3198" s="166"/>
      <c r="B3198" s="23"/>
    </row>
    <row r="3199" spans="1:2" x14ac:dyDescent="0.3">
      <c r="A3199" s="166"/>
      <c r="B3199" s="23"/>
    </row>
    <row r="3200" spans="1:2" x14ac:dyDescent="0.3">
      <c r="A3200" s="166"/>
      <c r="B3200" s="23"/>
    </row>
    <row r="3201" spans="1:2" x14ac:dyDescent="0.3">
      <c r="A3201" s="166"/>
      <c r="B3201" s="23"/>
    </row>
    <row r="3202" spans="1:2" x14ac:dyDescent="0.3">
      <c r="A3202" s="166"/>
      <c r="B3202" s="23"/>
    </row>
    <row r="3203" spans="1:2" x14ac:dyDescent="0.3">
      <c r="A3203" s="166"/>
      <c r="B3203" s="23"/>
    </row>
    <row r="3204" spans="1:2" x14ac:dyDescent="0.3">
      <c r="A3204" s="166"/>
      <c r="B3204" s="23"/>
    </row>
    <row r="3205" spans="1:2" x14ac:dyDescent="0.3">
      <c r="A3205" s="166"/>
      <c r="B3205" s="23"/>
    </row>
    <row r="3206" spans="1:2" x14ac:dyDescent="0.3">
      <c r="A3206" s="166"/>
      <c r="B3206" s="23"/>
    </row>
    <row r="3207" spans="1:2" x14ac:dyDescent="0.3">
      <c r="A3207" s="166"/>
      <c r="B3207" s="23"/>
    </row>
    <row r="3208" spans="1:2" x14ac:dyDescent="0.3">
      <c r="A3208" s="166"/>
      <c r="B3208" s="23"/>
    </row>
    <row r="3209" spans="1:2" x14ac:dyDescent="0.3">
      <c r="A3209" s="166"/>
      <c r="B3209" s="23"/>
    </row>
    <row r="3210" spans="1:2" x14ac:dyDescent="0.3">
      <c r="A3210" s="166"/>
      <c r="B3210" s="23"/>
    </row>
    <row r="3211" spans="1:2" x14ac:dyDescent="0.3">
      <c r="A3211" s="166"/>
      <c r="B3211" s="23"/>
    </row>
    <row r="3212" spans="1:2" x14ac:dyDescent="0.3">
      <c r="A3212" s="166"/>
      <c r="B3212" s="23"/>
    </row>
    <row r="3213" spans="1:2" x14ac:dyDescent="0.3">
      <c r="A3213" s="166"/>
      <c r="B3213" s="23"/>
    </row>
    <row r="3214" spans="1:2" x14ac:dyDescent="0.3">
      <c r="A3214" s="166"/>
      <c r="B3214" s="23"/>
    </row>
    <row r="3215" spans="1:2" x14ac:dyDescent="0.3">
      <c r="A3215" s="166"/>
      <c r="B3215" s="23"/>
    </row>
    <row r="3216" spans="1:2" x14ac:dyDescent="0.3">
      <c r="A3216" s="166"/>
      <c r="B3216" s="23"/>
    </row>
    <row r="3217" spans="1:2" x14ac:dyDescent="0.3">
      <c r="A3217" s="166"/>
      <c r="B3217" s="23"/>
    </row>
    <row r="3218" spans="1:2" x14ac:dyDescent="0.3">
      <c r="A3218" s="166"/>
      <c r="B3218" s="23"/>
    </row>
    <row r="3219" spans="1:2" x14ac:dyDescent="0.3">
      <c r="A3219" s="166"/>
      <c r="B3219" s="23"/>
    </row>
    <row r="3220" spans="1:2" x14ac:dyDescent="0.3">
      <c r="A3220" s="166"/>
      <c r="B3220" s="23"/>
    </row>
    <row r="3221" spans="1:2" x14ac:dyDescent="0.3">
      <c r="A3221" s="166"/>
      <c r="B3221" s="23"/>
    </row>
    <row r="3222" spans="1:2" x14ac:dyDescent="0.3">
      <c r="A3222" s="166"/>
      <c r="B3222" s="23"/>
    </row>
    <row r="3223" spans="1:2" x14ac:dyDescent="0.3">
      <c r="A3223" s="166"/>
      <c r="B3223" s="23"/>
    </row>
    <row r="3224" spans="1:2" x14ac:dyDescent="0.3">
      <c r="A3224" s="166"/>
      <c r="B3224" s="23"/>
    </row>
    <row r="3225" spans="1:2" x14ac:dyDescent="0.3">
      <c r="A3225" s="166"/>
      <c r="B3225" s="23"/>
    </row>
    <row r="3226" spans="1:2" x14ac:dyDescent="0.3">
      <c r="A3226" s="166"/>
      <c r="B3226" s="23"/>
    </row>
    <row r="3227" spans="1:2" x14ac:dyDescent="0.3">
      <c r="A3227" s="166"/>
      <c r="B3227" s="23"/>
    </row>
    <row r="3228" spans="1:2" x14ac:dyDescent="0.3">
      <c r="A3228" s="166"/>
      <c r="B3228" s="23"/>
    </row>
    <row r="3229" spans="1:2" x14ac:dyDescent="0.3">
      <c r="A3229" s="166"/>
      <c r="B3229" s="23"/>
    </row>
    <row r="3230" spans="1:2" x14ac:dyDescent="0.3">
      <c r="A3230" s="166"/>
      <c r="B3230" s="23"/>
    </row>
    <row r="3231" spans="1:2" x14ac:dyDescent="0.3">
      <c r="A3231" s="166"/>
      <c r="B3231" s="23"/>
    </row>
    <row r="3232" spans="1:2" x14ac:dyDescent="0.3">
      <c r="A3232" s="166"/>
      <c r="B3232" s="23"/>
    </row>
    <row r="3233" spans="1:2" x14ac:dyDescent="0.3">
      <c r="A3233" s="166"/>
      <c r="B3233" s="23"/>
    </row>
    <row r="3234" spans="1:2" x14ac:dyDescent="0.3">
      <c r="A3234" s="166"/>
      <c r="B3234" s="23"/>
    </row>
    <row r="3235" spans="1:2" x14ac:dyDescent="0.3">
      <c r="A3235" s="166"/>
      <c r="B3235" s="23"/>
    </row>
    <row r="3236" spans="1:2" x14ac:dyDescent="0.3">
      <c r="A3236" s="166"/>
      <c r="B3236" s="23"/>
    </row>
    <row r="3237" spans="1:2" x14ac:dyDescent="0.3">
      <c r="A3237" s="166"/>
      <c r="B3237" s="23"/>
    </row>
    <row r="3238" spans="1:2" x14ac:dyDescent="0.3">
      <c r="A3238" s="166"/>
      <c r="B3238" s="23"/>
    </row>
    <row r="3239" spans="1:2" x14ac:dyDescent="0.3">
      <c r="A3239" s="166"/>
      <c r="B3239" s="23"/>
    </row>
    <row r="3240" spans="1:2" x14ac:dyDescent="0.3">
      <c r="A3240" s="166"/>
      <c r="B3240" s="23"/>
    </row>
    <row r="3241" spans="1:2" x14ac:dyDescent="0.3">
      <c r="A3241" s="166"/>
      <c r="B3241" s="23"/>
    </row>
    <row r="3242" spans="1:2" x14ac:dyDescent="0.3">
      <c r="A3242" s="166"/>
      <c r="B3242" s="23"/>
    </row>
    <row r="3243" spans="1:2" x14ac:dyDescent="0.3">
      <c r="A3243" s="166"/>
      <c r="B3243" s="23"/>
    </row>
    <row r="3244" spans="1:2" x14ac:dyDescent="0.3">
      <c r="A3244" s="166"/>
      <c r="B3244" s="23"/>
    </row>
    <row r="3245" spans="1:2" x14ac:dyDescent="0.3">
      <c r="A3245" s="166"/>
      <c r="B3245" s="23"/>
    </row>
    <row r="3246" spans="1:2" x14ac:dyDescent="0.3">
      <c r="A3246" s="166"/>
      <c r="B3246" s="23"/>
    </row>
    <row r="3247" spans="1:2" x14ac:dyDescent="0.3">
      <c r="A3247" s="166"/>
      <c r="B3247" s="23"/>
    </row>
    <row r="3248" spans="1:2" x14ac:dyDescent="0.3">
      <c r="A3248" s="166"/>
      <c r="B3248" s="23"/>
    </row>
    <row r="3249" spans="1:2" x14ac:dyDescent="0.3">
      <c r="A3249" s="166"/>
      <c r="B3249" s="23"/>
    </row>
    <row r="3250" spans="1:2" x14ac:dyDescent="0.3">
      <c r="A3250" s="166"/>
      <c r="B3250" s="23"/>
    </row>
    <row r="3251" spans="1:2" x14ac:dyDescent="0.3">
      <c r="A3251" s="166"/>
      <c r="B3251" s="23"/>
    </row>
    <row r="3252" spans="1:2" x14ac:dyDescent="0.3">
      <c r="A3252" s="166"/>
      <c r="B3252" s="23"/>
    </row>
    <row r="3253" spans="1:2" x14ac:dyDescent="0.3">
      <c r="A3253" s="166"/>
      <c r="B3253" s="23"/>
    </row>
    <row r="3254" spans="1:2" x14ac:dyDescent="0.3">
      <c r="A3254" s="166"/>
      <c r="B3254" s="23"/>
    </row>
    <row r="3255" spans="1:2" x14ac:dyDescent="0.3">
      <c r="A3255" s="166"/>
      <c r="B3255" s="23"/>
    </row>
    <row r="3256" spans="1:2" x14ac:dyDescent="0.3">
      <c r="A3256" s="166"/>
      <c r="B3256" s="23"/>
    </row>
    <row r="3257" spans="1:2" x14ac:dyDescent="0.3">
      <c r="A3257" s="166"/>
      <c r="B3257" s="23"/>
    </row>
    <row r="3258" spans="1:2" x14ac:dyDescent="0.3">
      <c r="A3258" s="166"/>
      <c r="B3258" s="23"/>
    </row>
    <row r="3259" spans="1:2" x14ac:dyDescent="0.3">
      <c r="A3259" s="166"/>
      <c r="B3259" s="23"/>
    </row>
    <row r="3260" spans="1:2" x14ac:dyDescent="0.3">
      <c r="A3260" s="166"/>
      <c r="B3260" s="23"/>
    </row>
    <row r="3261" spans="1:2" x14ac:dyDescent="0.3">
      <c r="A3261" s="166"/>
      <c r="B3261" s="23"/>
    </row>
    <row r="3262" spans="1:2" x14ac:dyDescent="0.3">
      <c r="A3262" s="166"/>
      <c r="B3262" s="23"/>
    </row>
    <row r="3263" spans="1:2" x14ac:dyDescent="0.3">
      <c r="A3263" s="166"/>
      <c r="B3263" s="23"/>
    </row>
    <row r="3264" spans="1:2" x14ac:dyDescent="0.3">
      <c r="A3264" s="166"/>
      <c r="B3264" s="23"/>
    </row>
    <row r="3265" spans="1:2" x14ac:dyDescent="0.3">
      <c r="A3265" s="166"/>
      <c r="B3265" s="23"/>
    </row>
    <row r="3266" spans="1:2" x14ac:dyDescent="0.3">
      <c r="A3266" s="166"/>
      <c r="B3266" s="23"/>
    </row>
    <row r="3267" spans="1:2" x14ac:dyDescent="0.3">
      <c r="A3267" s="166"/>
      <c r="B3267" s="23"/>
    </row>
    <row r="3268" spans="1:2" x14ac:dyDescent="0.3">
      <c r="A3268" s="166"/>
      <c r="B3268" s="23"/>
    </row>
    <row r="3269" spans="1:2" x14ac:dyDescent="0.3">
      <c r="A3269" s="166"/>
      <c r="B3269" s="23"/>
    </row>
    <row r="3270" spans="1:2" x14ac:dyDescent="0.3">
      <c r="A3270" s="166"/>
      <c r="B3270" s="23"/>
    </row>
    <row r="3271" spans="1:2" x14ac:dyDescent="0.3">
      <c r="A3271" s="166"/>
      <c r="B3271" s="23"/>
    </row>
    <row r="3272" spans="1:2" x14ac:dyDescent="0.3">
      <c r="A3272" s="166"/>
      <c r="B3272" s="23"/>
    </row>
    <row r="3273" spans="1:2" x14ac:dyDescent="0.3">
      <c r="A3273" s="166"/>
      <c r="B3273" s="23"/>
    </row>
    <row r="3274" spans="1:2" x14ac:dyDescent="0.3">
      <c r="A3274" s="166"/>
      <c r="B3274" s="23"/>
    </row>
    <row r="3275" spans="1:2" x14ac:dyDescent="0.3">
      <c r="A3275" s="166"/>
      <c r="B3275" s="23"/>
    </row>
    <row r="3276" spans="1:2" x14ac:dyDescent="0.3">
      <c r="A3276" s="166"/>
      <c r="B3276" s="23"/>
    </row>
    <row r="3277" spans="1:2" x14ac:dyDescent="0.3">
      <c r="A3277" s="166"/>
      <c r="B3277" s="23"/>
    </row>
    <row r="3278" spans="1:2" x14ac:dyDescent="0.3">
      <c r="A3278" s="166"/>
      <c r="B3278" s="23"/>
    </row>
    <row r="3279" spans="1:2" x14ac:dyDescent="0.3">
      <c r="A3279" s="166"/>
      <c r="B3279" s="23"/>
    </row>
    <row r="3280" spans="1:2" x14ac:dyDescent="0.3">
      <c r="A3280" s="166"/>
      <c r="B3280" s="23"/>
    </row>
    <row r="3281" spans="1:2" x14ac:dyDescent="0.3">
      <c r="A3281" s="166"/>
      <c r="B3281" s="23"/>
    </row>
    <row r="3282" spans="1:2" x14ac:dyDescent="0.3">
      <c r="A3282" s="166"/>
      <c r="B3282" s="23"/>
    </row>
    <row r="3283" spans="1:2" x14ac:dyDescent="0.3">
      <c r="A3283" s="166"/>
      <c r="B3283" s="23"/>
    </row>
    <row r="3284" spans="1:2" x14ac:dyDescent="0.3">
      <c r="A3284" s="166"/>
      <c r="B3284" s="23"/>
    </row>
    <row r="3285" spans="1:2" x14ac:dyDescent="0.3">
      <c r="A3285" s="166"/>
      <c r="B3285" s="23"/>
    </row>
    <row r="3286" spans="1:2" x14ac:dyDescent="0.3">
      <c r="A3286" s="166"/>
      <c r="B3286" s="23"/>
    </row>
    <row r="3287" spans="1:2" x14ac:dyDescent="0.3">
      <c r="A3287" s="166"/>
      <c r="B3287" s="23"/>
    </row>
    <row r="3288" spans="1:2" x14ac:dyDescent="0.3">
      <c r="A3288" s="166"/>
      <c r="B3288" s="23"/>
    </row>
    <row r="3289" spans="1:2" x14ac:dyDescent="0.3">
      <c r="A3289" s="166"/>
      <c r="B3289" s="23"/>
    </row>
    <row r="3290" spans="1:2" x14ac:dyDescent="0.3">
      <c r="A3290" s="166"/>
      <c r="B3290" s="23"/>
    </row>
    <row r="3291" spans="1:2" x14ac:dyDescent="0.3">
      <c r="A3291" s="166"/>
      <c r="B3291" s="23"/>
    </row>
    <row r="3292" spans="1:2" x14ac:dyDescent="0.3">
      <c r="A3292" s="166"/>
      <c r="B3292" s="23"/>
    </row>
    <row r="3293" spans="1:2" x14ac:dyDescent="0.3">
      <c r="A3293" s="166"/>
      <c r="B3293" s="23"/>
    </row>
    <row r="3294" spans="1:2" x14ac:dyDescent="0.3">
      <c r="A3294" s="166"/>
      <c r="B3294" s="23"/>
    </row>
    <row r="3295" spans="1:2" x14ac:dyDescent="0.3">
      <c r="A3295" s="166"/>
      <c r="B3295" s="23"/>
    </row>
    <row r="3296" spans="1:2" x14ac:dyDescent="0.3">
      <c r="A3296" s="166"/>
      <c r="B3296" s="23"/>
    </row>
    <row r="3297" spans="1:2" x14ac:dyDescent="0.3">
      <c r="A3297" s="166"/>
      <c r="B3297" s="23"/>
    </row>
    <row r="3298" spans="1:2" x14ac:dyDescent="0.3">
      <c r="A3298" s="166"/>
      <c r="B3298" s="23"/>
    </row>
    <row r="3299" spans="1:2" x14ac:dyDescent="0.3">
      <c r="A3299" s="166"/>
      <c r="B3299" s="23"/>
    </row>
    <row r="3300" spans="1:2" x14ac:dyDescent="0.3">
      <c r="A3300" s="166"/>
      <c r="B3300" s="23"/>
    </row>
    <row r="3301" spans="1:2" x14ac:dyDescent="0.3">
      <c r="A3301" s="166"/>
      <c r="B3301" s="23"/>
    </row>
    <row r="3302" spans="1:2" x14ac:dyDescent="0.3">
      <c r="A3302" s="166"/>
      <c r="B3302" s="23"/>
    </row>
    <row r="3303" spans="1:2" x14ac:dyDescent="0.3">
      <c r="A3303" s="166"/>
      <c r="B3303" s="23"/>
    </row>
    <row r="3304" spans="1:2" x14ac:dyDescent="0.3">
      <c r="A3304" s="166"/>
      <c r="B3304" s="23"/>
    </row>
    <row r="3305" spans="1:2" x14ac:dyDescent="0.3">
      <c r="A3305" s="166"/>
      <c r="B3305" s="23"/>
    </row>
    <row r="3306" spans="1:2" x14ac:dyDescent="0.3">
      <c r="A3306" s="166"/>
      <c r="B3306" s="23"/>
    </row>
    <row r="3307" spans="1:2" x14ac:dyDescent="0.3">
      <c r="A3307" s="166"/>
      <c r="B3307" s="23"/>
    </row>
    <row r="3308" spans="1:2" x14ac:dyDescent="0.3">
      <c r="A3308" s="166"/>
      <c r="B3308" s="23"/>
    </row>
    <row r="3309" spans="1:2" x14ac:dyDescent="0.3">
      <c r="A3309" s="166"/>
      <c r="B3309" s="23"/>
    </row>
    <row r="3310" spans="1:2" x14ac:dyDescent="0.3">
      <c r="A3310" s="166"/>
      <c r="B3310" s="23"/>
    </row>
    <row r="3311" spans="1:2" x14ac:dyDescent="0.3">
      <c r="A3311" s="166"/>
      <c r="B3311" s="23"/>
    </row>
    <row r="3312" spans="1:2" x14ac:dyDescent="0.3">
      <c r="A3312" s="166"/>
      <c r="B3312" s="23"/>
    </row>
    <row r="3313" spans="1:2" x14ac:dyDescent="0.3">
      <c r="A3313" s="166"/>
      <c r="B3313" s="23"/>
    </row>
    <row r="3314" spans="1:2" x14ac:dyDescent="0.3">
      <c r="A3314" s="166"/>
      <c r="B3314" s="23"/>
    </row>
    <row r="3315" spans="1:2" x14ac:dyDescent="0.3">
      <c r="A3315" s="166"/>
      <c r="B3315" s="23"/>
    </row>
    <row r="3316" spans="1:2" x14ac:dyDescent="0.3">
      <c r="A3316" s="166"/>
      <c r="B3316" s="23"/>
    </row>
    <row r="3317" spans="1:2" x14ac:dyDescent="0.3">
      <c r="A3317" s="166"/>
      <c r="B3317" s="23"/>
    </row>
    <row r="3318" spans="1:2" x14ac:dyDescent="0.3">
      <c r="A3318" s="166"/>
      <c r="B3318" s="23"/>
    </row>
    <row r="3319" spans="1:2" x14ac:dyDescent="0.3">
      <c r="A3319" s="166"/>
      <c r="B3319" s="23"/>
    </row>
    <row r="3320" spans="1:2" x14ac:dyDescent="0.3">
      <c r="A3320" s="166"/>
      <c r="B3320" s="23"/>
    </row>
    <row r="3321" spans="1:2" x14ac:dyDescent="0.3">
      <c r="A3321" s="166"/>
      <c r="B3321" s="23"/>
    </row>
    <row r="3322" spans="1:2" x14ac:dyDescent="0.3">
      <c r="A3322" s="166"/>
      <c r="B3322" s="23"/>
    </row>
    <row r="3323" spans="1:2" x14ac:dyDescent="0.3">
      <c r="A3323" s="166"/>
      <c r="B3323" s="23"/>
    </row>
    <row r="3324" spans="1:2" x14ac:dyDescent="0.3">
      <c r="A3324" s="166"/>
      <c r="B3324" s="23"/>
    </row>
    <row r="3325" spans="1:2" x14ac:dyDescent="0.3">
      <c r="A3325" s="166"/>
      <c r="B3325" s="23"/>
    </row>
    <row r="3326" spans="1:2" x14ac:dyDescent="0.3">
      <c r="A3326" s="166"/>
      <c r="B3326" s="23"/>
    </row>
    <row r="3327" spans="1:2" x14ac:dyDescent="0.3">
      <c r="A3327" s="166"/>
      <c r="B3327" s="23"/>
    </row>
    <row r="3328" spans="1:2" x14ac:dyDescent="0.3">
      <c r="A3328" s="166"/>
      <c r="B3328" s="23"/>
    </row>
    <row r="3329" spans="1:2" x14ac:dyDescent="0.3">
      <c r="A3329" s="166"/>
      <c r="B3329" s="23"/>
    </row>
    <row r="3330" spans="1:2" x14ac:dyDescent="0.3">
      <c r="A3330" s="166"/>
      <c r="B3330" s="23"/>
    </row>
    <row r="3331" spans="1:2" x14ac:dyDescent="0.3">
      <c r="A3331" s="166"/>
      <c r="B3331" s="23"/>
    </row>
    <row r="3332" spans="1:2" x14ac:dyDescent="0.3">
      <c r="A3332" s="166"/>
      <c r="B3332" s="23"/>
    </row>
    <row r="3333" spans="1:2" x14ac:dyDescent="0.3">
      <c r="A3333" s="166"/>
      <c r="B3333" s="23"/>
    </row>
    <row r="3334" spans="1:2" x14ac:dyDescent="0.3">
      <c r="A3334" s="166"/>
      <c r="B3334" s="23"/>
    </row>
    <row r="3335" spans="1:2" x14ac:dyDescent="0.3">
      <c r="A3335" s="166"/>
      <c r="B3335" s="23"/>
    </row>
    <row r="3336" spans="1:2" x14ac:dyDescent="0.3">
      <c r="A3336" s="166"/>
      <c r="B3336" s="23"/>
    </row>
    <row r="3337" spans="1:2" x14ac:dyDescent="0.3">
      <c r="A3337" s="166"/>
      <c r="B3337" s="23"/>
    </row>
    <row r="3338" spans="1:2" x14ac:dyDescent="0.3">
      <c r="A3338" s="166"/>
      <c r="B3338" s="23"/>
    </row>
    <row r="3339" spans="1:2" x14ac:dyDescent="0.3">
      <c r="A3339" s="166"/>
      <c r="B3339" s="23"/>
    </row>
    <row r="3340" spans="1:2" x14ac:dyDescent="0.3">
      <c r="A3340" s="166"/>
      <c r="B3340" s="23"/>
    </row>
    <row r="3341" spans="1:2" x14ac:dyDescent="0.3">
      <c r="A3341" s="166"/>
      <c r="B3341" s="23"/>
    </row>
    <row r="3342" spans="1:2" x14ac:dyDescent="0.3">
      <c r="A3342" s="166"/>
      <c r="B3342" s="23"/>
    </row>
    <row r="3343" spans="1:2" x14ac:dyDescent="0.3">
      <c r="A3343" s="166"/>
      <c r="B3343" s="23"/>
    </row>
    <row r="3344" spans="1:2" x14ac:dyDescent="0.3">
      <c r="A3344" s="166"/>
      <c r="B3344" s="23"/>
    </row>
    <row r="3345" spans="1:2" x14ac:dyDescent="0.3">
      <c r="A3345" s="166"/>
      <c r="B3345" s="23"/>
    </row>
    <row r="3346" spans="1:2" x14ac:dyDescent="0.3">
      <c r="A3346" s="166"/>
      <c r="B3346" s="23"/>
    </row>
    <row r="3347" spans="1:2" x14ac:dyDescent="0.3">
      <c r="A3347" s="166"/>
      <c r="B3347" s="23"/>
    </row>
    <row r="3348" spans="1:2" x14ac:dyDescent="0.3">
      <c r="A3348" s="166"/>
      <c r="B3348" s="23"/>
    </row>
    <row r="3349" spans="1:2" x14ac:dyDescent="0.3">
      <c r="A3349" s="166"/>
      <c r="B3349" s="23"/>
    </row>
    <row r="3350" spans="1:2" x14ac:dyDescent="0.3">
      <c r="A3350" s="166"/>
      <c r="B3350" s="23"/>
    </row>
    <row r="3351" spans="1:2" x14ac:dyDescent="0.3">
      <c r="A3351" s="166"/>
      <c r="B3351" s="23"/>
    </row>
    <row r="3352" spans="1:2" x14ac:dyDescent="0.3">
      <c r="A3352" s="166"/>
      <c r="B3352" s="23"/>
    </row>
    <row r="3353" spans="1:2" x14ac:dyDescent="0.3">
      <c r="A3353" s="166"/>
      <c r="B3353" s="23"/>
    </row>
    <row r="3354" spans="1:2" x14ac:dyDescent="0.3">
      <c r="A3354" s="166"/>
      <c r="B3354" s="23"/>
    </row>
    <row r="3355" spans="1:2" x14ac:dyDescent="0.3">
      <c r="A3355" s="166"/>
      <c r="B3355" s="23"/>
    </row>
    <row r="3356" spans="1:2" x14ac:dyDescent="0.3">
      <c r="A3356" s="166"/>
      <c r="B3356" s="23"/>
    </row>
    <row r="3357" spans="1:2" x14ac:dyDescent="0.3">
      <c r="A3357" s="166"/>
      <c r="B3357" s="23"/>
    </row>
    <row r="3358" spans="1:2" x14ac:dyDescent="0.3">
      <c r="A3358" s="166"/>
      <c r="B3358" s="23"/>
    </row>
    <row r="3359" spans="1:2" x14ac:dyDescent="0.3">
      <c r="A3359" s="166"/>
      <c r="B3359" s="23"/>
    </row>
    <row r="3360" spans="1:2" x14ac:dyDescent="0.3">
      <c r="A3360" s="166"/>
      <c r="B3360" s="23"/>
    </row>
    <row r="3361" spans="1:2" x14ac:dyDescent="0.3">
      <c r="A3361" s="166"/>
      <c r="B3361" s="23"/>
    </row>
    <row r="3362" spans="1:2" x14ac:dyDescent="0.3">
      <c r="A3362" s="166"/>
      <c r="B3362" s="23"/>
    </row>
    <row r="3363" spans="1:2" x14ac:dyDescent="0.3">
      <c r="A3363" s="166"/>
      <c r="B3363" s="23"/>
    </row>
    <row r="3364" spans="1:2" x14ac:dyDescent="0.3">
      <c r="A3364" s="166"/>
      <c r="B3364" s="23"/>
    </row>
    <row r="3365" spans="1:2" x14ac:dyDescent="0.3">
      <c r="A3365" s="166"/>
      <c r="B3365" s="23"/>
    </row>
    <row r="3366" spans="1:2" x14ac:dyDescent="0.3">
      <c r="A3366" s="166"/>
      <c r="B3366" s="23"/>
    </row>
    <row r="3367" spans="1:2" x14ac:dyDescent="0.3">
      <c r="A3367" s="166"/>
      <c r="B3367" s="23"/>
    </row>
    <row r="3368" spans="1:2" x14ac:dyDescent="0.3">
      <c r="A3368" s="166"/>
      <c r="B3368" s="23"/>
    </row>
    <row r="3369" spans="1:2" x14ac:dyDescent="0.3">
      <c r="A3369" s="166"/>
      <c r="B3369" s="23"/>
    </row>
    <row r="3370" spans="1:2" x14ac:dyDescent="0.3">
      <c r="A3370" s="166"/>
      <c r="B3370" s="23"/>
    </row>
    <row r="3371" spans="1:2" x14ac:dyDescent="0.3">
      <c r="A3371" s="166"/>
      <c r="B3371" s="23"/>
    </row>
    <row r="3372" spans="1:2" x14ac:dyDescent="0.3">
      <c r="A3372" s="166"/>
      <c r="B3372" s="23"/>
    </row>
    <row r="3373" spans="1:2" x14ac:dyDescent="0.3">
      <c r="A3373" s="166"/>
      <c r="B3373" s="23"/>
    </row>
    <row r="3374" spans="1:2" x14ac:dyDescent="0.3">
      <c r="A3374" s="166"/>
      <c r="B3374" s="23"/>
    </row>
    <row r="3375" spans="1:2" x14ac:dyDescent="0.3">
      <c r="A3375" s="166"/>
      <c r="B3375" s="23"/>
    </row>
    <row r="3376" spans="1:2" x14ac:dyDescent="0.3">
      <c r="A3376" s="166"/>
      <c r="B3376" s="23"/>
    </row>
    <row r="3377" spans="1:2" x14ac:dyDescent="0.3">
      <c r="A3377" s="166"/>
      <c r="B3377" s="23"/>
    </row>
    <row r="3378" spans="1:2" x14ac:dyDescent="0.3">
      <c r="A3378" s="166"/>
      <c r="B3378" s="23"/>
    </row>
    <row r="3379" spans="1:2" x14ac:dyDescent="0.3">
      <c r="A3379" s="166"/>
      <c r="B3379" s="23"/>
    </row>
    <row r="3380" spans="1:2" x14ac:dyDescent="0.3">
      <c r="A3380" s="166"/>
      <c r="B3380" s="23"/>
    </row>
    <row r="3381" spans="1:2" x14ac:dyDescent="0.3">
      <c r="A3381" s="166"/>
      <c r="B3381" s="23"/>
    </row>
    <row r="3382" spans="1:2" x14ac:dyDescent="0.3">
      <c r="A3382" s="166"/>
      <c r="B3382" s="23"/>
    </row>
    <row r="3383" spans="1:2" x14ac:dyDescent="0.3">
      <c r="A3383" s="166"/>
      <c r="B3383" s="23"/>
    </row>
    <row r="3384" spans="1:2" x14ac:dyDescent="0.3">
      <c r="A3384" s="166"/>
      <c r="B3384" s="23"/>
    </row>
    <row r="3385" spans="1:2" x14ac:dyDescent="0.3">
      <c r="A3385" s="166"/>
      <c r="B3385" s="23"/>
    </row>
    <row r="3386" spans="1:2" x14ac:dyDescent="0.3">
      <c r="A3386" s="166"/>
      <c r="B3386" s="23"/>
    </row>
    <row r="3387" spans="1:2" x14ac:dyDescent="0.3">
      <c r="A3387" s="166"/>
      <c r="B3387" s="23"/>
    </row>
    <row r="3388" spans="1:2" x14ac:dyDescent="0.3">
      <c r="A3388" s="166"/>
      <c r="B3388" s="23"/>
    </row>
    <row r="3389" spans="1:2" x14ac:dyDescent="0.3">
      <c r="A3389" s="166"/>
      <c r="B3389" s="23"/>
    </row>
    <row r="3390" spans="1:2" x14ac:dyDescent="0.3">
      <c r="A3390" s="166"/>
      <c r="B3390" s="23"/>
    </row>
    <row r="3391" spans="1:2" x14ac:dyDescent="0.3">
      <c r="A3391" s="166"/>
      <c r="B3391" s="23"/>
    </row>
    <row r="3392" spans="1:2" x14ac:dyDescent="0.3">
      <c r="A3392" s="166"/>
      <c r="B3392" s="23"/>
    </row>
    <row r="3393" spans="1:2" x14ac:dyDescent="0.3">
      <c r="A3393" s="166"/>
      <c r="B3393" s="23"/>
    </row>
    <row r="3394" spans="1:2" x14ac:dyDescent="0.3">
      <c r="A3394" s="166"/>
      <c r="B3394" s="23"/>
    </row>
    <row r="3395" spans="1:2" x14ac:dyDescent="0.3">
      <c r="A3395" s="166"/>
      <c r="B3395" s="23"/>
    </row>
    <row r="3396" spans="1:2" x14ac:dyDescent="0.3">
      <c r="A3396" s="166"/>
      <c r="B3396" s="23"/>
    </row>
    <row r="3397" spans="1:2" x14ac:dyDescent="0.3">
      <c r="A3397" s="166"/>
      <c r="B3397" s="23"/>
    </row>
    <row r="3398" spans="1:2" x14ac:dyDescent="0.3">
      <c r="A3398" s="166"/>
      <c r="B3398" s="23"/>
    </row>
    <row r="3399" spans="1:2" x14ac:dyDescent="0.3">
      <c r="A3399" s="166"/>
      <c r="B3399" s="23"/>
    </row>
    <row r="3400" spans="1:2" x14ac:dyDescent="0.3">
      <c r="A3400" s="166"/>
      <c r="B3400" s="23"/>
    </row>
    <row r="3401" spans="1:2" x14ac:dyDescent="0.3">
      <c r="A3401" s="166"/>
      <c r="B3401" s="23"/>
    </row>
    <row r="3402" spans="1:2" x14ac:dyDescent="0.3">
      <c r="A3402" s="166"/>
      <c r="B3402" s="23"/>
    </row>
    <row r="3403" spans="1:2" x14ac:dyDescent="0.3">
      <c r="A3403" s="166"/>
      <c r="B3403" s="23"/>
    </row>
    <row r="3404" spans="1:2" x14ac:dyDescent="0.3">
      <c r="A3404" s="166"/>
      <c r="B3404" s="23"/>
    </row>
    <row r="3405" spans="1:2" x14ac:dyDescent="0.3">
      <c r="A3405" s="166"/>
      <c r="B3405" s="23"/>
    </row>
    <row r="3406" spans="1:2" x14ac:dyDescent="0.3">
      <c r="A3406" s="166"/>
      <c r="B3406" s="23"/>
    </row>
    <row r="3407" spans="1:2" x14ac:dyDescent="0.3">
      <c r="A3407" s="166"/>
      <c r="B3407" s="23"/>
    </row>
    <row r="3408" spans="1:2" x14ac:dyDescent="0.3">
      <c r="A3408" s="166"/>
      <c r="B3408" s="23"/>
    </row>
    <row r="3409" spans="1:2" x14ac:dyDescent="0.3">
      <c r="A3409" s="166"/>
      <c r="B3409" s="23"/>
    </row>
    <row r="3410" spans="1:2" x14ac:dyDescent="0.3">
      <c r="A3410" s="166"/>
      <c r="B3410" s="23"/>
    </row>
    <row r="3411" spans="1:2" x14ac:dyDescent="0.3">
      <c r="A3411" s="166"/>
      <c r="B3411" s="23"/>
    </row>
    <row r="3412" spans="1:2" x14ac:dyDescent="0.3">
      <c r="A3412" s="166"/>
      <c r="B3412" s="23"/>
    </row>
    <row r="3413" spans="1:2" x14ac:dyDescent="0.3">
      <c r="A3413" s="166"/>
      <c r="B3413" s="23"/>
    </row>
    <row r="3414" spans="1:2" x14ac:dyDescent="0.3">
      <c r="A3414" s="166"/>
      <c r="B3414" s="23"/>
    </row>
    <row r="3415" spans="1:2" x14ac:dyDescent="0.3">
      <c r="A3415" s="166"/>
      <c r="B3415" s="23"/>
    </row>
    <row r="3416" spans="1:2" x14ac:dyDescent="0.3">
      <c r="A3416" s="166"/>
      <c r="B3416" s="23"/>
    </row>
    <row r="3417" spans="1:2" x14ac:dyDescent="0.3">
      <c r="A3417" s="166"/>
      <c r="B3417" s="23"/>
    </row>
    <row r="3418" spans="1:2" x14ac:dyDescent="0.3">
      <c r="A3418" s="166"/>
      <c r="B3418" s="23"/>
    </row>
    <row r="3419" spans="1:2" x14ac:dyDescent="0.3">
      <c r="A3419" s="166"/>
      <c r="B3419" s="23"/>
    </row>
    <row r="3420" spans="1:2" x14ac:dyDescent="0.3">
      <c r="A3420" s="166"/>
      <c r="B3420" s="23"/>
    </row>
    <row r="3421" spans="1:2" x14ac:dyDescent="0.3">
      <c r="A3421" s="166"/>
      <c r="B3421" s="23"/>
    </row>
    <row r="3422" spans="1:2" x14ac:dyDescent="0.3">
      <c r="A3422" s="166"/>
      <c r="B3422" s="23"/>
    </row>
    <row r="3423" spans="1:2" x14ac:dyDescent="0.3">
      <c r="A3423" s="166"/>
      <c r="B3423" s="23"/>
    </row>
    <row r="3424" spans="1:2" x14ac:dyDescent="0.3">
      <c r="A3424" s="166"/>
      <c r="B3424" s="23"/>
    </row>
    <row r="3425" spans="1:2" x14ac:dyDescent="0.3">
      <c r="A3425" s="166"/>
      <c r="B3425" s="23"/>
    </row>
    <row r="3426" spans="1:2" x14ac:dyDescent="0.3">
      <c r="A3426" s="166"/>
      <c r="B3426" s="23"/>
    </row>
    <row r="3427" spans="1:2" x14ac:dyDescent="0.3">
      <c r="A3427" s="166"/>
      <c r="B3427" s="23"/>
    </row>
    <row r="3428" spans="1:2" x14ac:dyDescent="0.3">
      <c r="A3428" s="166"/>
      <c r="B3428" s="23"/>
    </row>
    <row r="3429" spans="1:2" x14ac:dyDescent="0.3">
      <c r="A3429" s="166"/>
      <c r="B3429" s="23"/>
    </row>
    <row r="3430" spans="1:2" x14ac:dyDescent="0.3">
      <c r="A3430" s="166"/>
      <c r="B3430" s="23"/>
    </row>
    <row r="3431" spans="1:2" x14ac:dyDescent="0.3">
      <c r="A3431" s="166"/>
      <c r="B3431" s="23"/>
    </row>
    <row r="3432" spans="1:2" x14ac:dyDescent="0.3">
      <c r="A3432" s="166"/>
      <c r="B3432" s="23"/>
    </row>
    <row r="3433" spans="1:2" x14ac:dyDescent="0.3">
      <c r="A3433" s="166"/>
      <c r="B3433" s="23"/>
    </row>
    <row r="3434" spans="1:2" x14ac:dyDescent="0.3">
      <c r="A3434" s="166"/>
      <c r="B3434" s="23"/>
    </row>
    <row r="3435" spans="1:2" x14ac:dyDescent="0.3">
      <c r="A3435" s="166"/>
      <c r="B3435" s="23"/>
    </row>
    <row r="3436" spans="1:2" x14ac:dyDescent="0.3">
      <c r="A3436" s="166"/>
      <c r="B3436" s="23"/>
    </row>
    <row r="3437" spans="1:2" x14ac:dyDescent="0.3">
      <c r="A3437" s="166"/>
      <c r="B3437" s="23"/>
    </row>
    <row r="3438" spans="1:2" x14ac:dyDescent="0.3">
      <c r="A3438" s="166"/>
      <c r="B3438" s="23"/>
    </row>
    <row r="3439" spans="1:2" x14ac:dyDescent="0.3">
      <c r="A3439" s="166"/>
      <c r="B3439" s="23"/>
    </row>
    <row r="3440" spans="1:2" x14ac:dyDescent="0.3">
      <c r="A3440" s="166"/>
      <c r="B3440" s="23"/>
    </row>
    <row r="3441" spans="1:2" x14ac:dyDescent="0.3">
      <c r="A3441" s="166"/>
      <c r="B3441" s="23"/>
    </row>
    <row r="3442" spans="1:2" x14ac:dyDescent="0.3">
      <c r="A3442" s="166"/>
      <c r="B3442" s="23"/>
    </row>
    <row r="3443" spans="1:2" x14ac:dyDescent="0.3">
      <c r="A3443" s="166"/>
      <c r="B3443" s="23"/>
    </row>
    <row r="3444" spans="1:2" x14ac:dyDescent="0.3">
      <c r="A3444" s="166"/>
      <c r="B3444" s="23"/>
    </row>
    <row r="3445" spans="1:2" x14ac:dyDescent="0.3">
      <c r="A3445" s="166"/>
      <c r="B3445" s="23"/>
    </row>
    <row r="3446" spans="1:2" x14ac:dyDescent="0.3">
      <c r="A3446" s="166"/>
      <c r="B3446" s="23"/>
    </row>
    <row r="3447" spans="1:2" x14ac:dyDescent="0.3">
      <c r="A3447" s="166"/>
      <c r="B3447" s="23"/>
    </row>
    <row r="3448" spans="1:2" x14ac:dyDescent="0.3">
      <c r="A3448" s="166"/>
      <c r="B3448" s="23"/>
    </row>
    <row r="3449" spans="1:2" x14ac:dyDescent="0.3">
      <c r="A3449" s="166"/>
      <c r="B3449" s="23"/>
    </row>
    <row r="3450" spans="1:2" x14ac:dyDescent="0.3">
      <c r="A3450" s="166"/>
      <c r="B3450" s="23"/>
    </row>
    <row r="3451" spans="1:2" x14ac:dyDescent="0.3">
      <c r="A3451" s="166"/>
      <c r="B3451" s="23"/>
    </row>
    <row r="3452" spans="1:2" x14ac:dyDescent="0.3">
      <c r="A3452" s="166"/>
      <c r="B3452" s="23"/>
    </row>
    <row r="3453" spans="1:2" x14ac:dyDescent="0.3">
      <c r="A3453" s="166"/>
      <c r="B3453" s="23"/>
    </row>
    <row r="3454" spans="1:2" x14ac:dyDescent="0.3">
      <c r="A3454" s="166"/>
      <c r="B3454" s="23"/>
    </row>
    <row r="3455" spans="1:2" x14ac:dyDescent="0.3">
      <c r="A3455" s="166"/>
      <c r="B3455" s="23"/>
    </row>
    <row r="3456" spans="1:2" x14ac:dyDescent="0.3">
      <c r="A3456" s="166"/>
      <c r="B3456" s="23"/>
    </row>
    <row r="3457" spans="1:2" x14ac:dyDescent="0.3">
      <c r="A3457" s="166"/>
      <c r="B3457" s="23"/>
    </row>
    <row r="3458" spans="1:2" x14ac:dyDescent="0.3">
      <c r="A3458" s="166"/>
      <c r="B3458" s="23"/>
    </row>
    <row r="3459" spans="1:2" x14ac:dyDescent="0.3">
      <c r="A3459" s="166"/>
      <c r="B3459" s="23"/>
    </row>
    <row r="3460" spans="1:2" x14ac:dyDescent="0.3">
      <c r="A3460" s="166"/>
      <c r="B3460" s="23"/>
    </row>
    <row r="3461" spans="1:2" x14ac:dyDescent="0.3">
      <c r="A3461" s="166"/>
      <c r="B3461" s="23"/>
    </row>
    <row r="3462" spans="1:2" x14ac:dyDescent="0.3">
      <c r="A3462" s="166"/>
      <c r="B3462" s="23"/>
    </row>
    <row r="3463" spans="1:2" x14ac:dyDescent="0.3">
      <c r="A3463" s="166"/>
      <c r="B3463" s="23"/>
    </row>
    <row r="3464" spans="1:2" x14ac:dyDescent="0.3">
      <c r="A3464" s="166"/>
      <c r="B3464" s="23"/>
    </row>
    <row r="3465" spans="1:2" x14ac:dyDescent="0.3">
      <c r="A3465" s="166"/>
      <c r="B3465" s="23"/>
    </row>
    <row r="3466" spans="1:2" x14ac:dyDescent="0.3">
      <c r="A3466" s="166"/>
      <c r="B3466" s="23"/>
    </row>
    <row r="3467" spans="1:2" x14ac:dyDescent="0.3">
      <c r="A3467" s="166"/>
      <c r="B3467" s="23"/>
    </row>
    <row r="3468" spans="1:2" x14ac:dyDescent="0.3">
      <c r="A3468" s="166"/>
      <c r="B3468" s="23"/>
    </row>
    <row r="3469" spans="1:2" x14ac:dyDescent="0.3">
      <c r="A3469" s="166"/>
      <c r="B3469" s="23"/>
    </row>
    <row r="3470" spans="1:2" x14ac:dyDescent="0.3">
      <c r="A3470" s="166"/>
      <c r="B3470" s="23"/>
    </row>
    <row r="3471" spans="1:2" x14ac:dyDescent="0.3">
      <c r="A3471" s="166"/>
      <c r="B3471" s="23"/>
    </row>
    <row r="3472" spans="1:2" x14ac:dyDescent="0.3">
      <c r="A3472" s="166"/>
      <c r="B3472" s="23"/>
    </row>
    <row r="3473" spans="1:2" x14ac:dyDescent="0.3">
      <c r="A3473" s="166"/>
      <c r="B3473" s="23"/>
    </row>
    <row r="3474" spans="1:2" x14ac:dyDescent="0.3">
      <c r="A3474" s="166"/>
      <c r="B3474" s="23"/>
    </row>
    <row r="3475" spans="1:2" x14ac:dyDescent="0.3">
      <c r="A3475" s="166"/>
      <c r="B3475" s="23"/>
    </row>
    <row r="3476" spans="1:2" x14ac:dyDescent="0.3">
      <c r="A3476" s="166"/>
      <c r="B3476" s="23"/>
    </row>
    <row r="3477" spans="1:2" x14ac:dyDescent="0.3">
      <c r="A3477" s="166"/>
      <c r="B3477" s="23"/>
    </row>
    <row r="3478" spans="1:2" x14ac:dyDescent="0.3">
      <c r="A3478" s="166"/>
      <c r="B3478" s="23"/>
    </row>
    <row r="3479" spans="1:2" x14ac:dyDescent="0.3">
      <c r="A3479" s="166"/>
      <c r="B3479" s="23"/>
    </row>
    <row r="3480" spans="1:2" x14ac:dyDescent="0.3">
      <c r="A3480" s="166"/>
      <c r="B3480" s="23"/>
    </row>
    <row r="3481" spans="1:2" x14ac:dyDescent="0.3">
      <c r="A3481" s="166"/>
      <c r="B3481" s="23"/>
    </row>
    <row r="3482" spans="1:2" x14ac:dyDescent="0.3">
      <c r="A3482" s="166"/>
      <c r="B3482" s="23"/>
    </row>
    <row r="3483" spans="1:2" x14ac:dyDescent="0.3">
      <c r="A3483" s="166"/>
      <c r="B3483" s="23"/>
    </row>
    <row r="3484" spans="1:2" x14ac:dyDescent="0.3">
      <c r="A3484" s="166"/>
      <c r="B3484" s="23"/>
    </row>
    <row r="3485" spans="1:2" x14ac:dyDescent="0.3">
      <c r="A3485" s="166"/>
      <c r="B3485" s="23"/>
    </row>
    <row r="3486" spans="1:2" x14ac:dyDescent="0.3">
      <c r="A3486" s="166"/>
      <c r="B3486" s="23"/>
    </row>
    <row r="3487" spans="1:2" x14ac:dyDescent="0.3">
      <c r="A3487" s="166"/>
      <c r="B3487" s="23"/>
    </row>
    <row r="3488" spans="1:2" x14ac:dyDescent="0.3">
      <c r="A3488" s="166"/>
      <c r="B3488" s="23"/>
    </row>
    <row r="3489" spans="1:2" x14ac:dyDescent="0.3">
      <c r="A3489" s="166"/>
      <c r="B3489" s="23"/>
    </row>
    <row r="3490" spans="1:2" x14ac:dyDescent="0.3">
      <c r="A3490" s="166"/>
      <c r="B3490" s="23"/>
    </row>
    <row r="3491" spans="1:2" x14ac:dyDescent="0.3">
      <c r="A3491" s="166"/>
      <c r="B3491" s="23"/>
    </row>
    <row r="3492" spans="1:2" x14ac:dyDescent="0.3">
      <c r="A3492" s="166"/>
      <c r="B3492" s="23"/>
    </row>
    <row r="3493" spans="1:2" x14ac:dyDescent="0.3">
      <c r="A3493" s="166"/>
      <c r="B3493" s="23"/>
    </row>
    <row r="3494" spans="1:2" x14ac:dyDescent="0.3">
      <c r="A3494" s="166"/>
      <c r="B3494" s="23"/>
    </row>
    <row r="3495" spans="1:2" x14ac:dyDescent="0.3">
      <c r="A3495" s="166"/>
      <c r="B3495" s="23"/>
    </row>
    <row r="3496" spans="1:2" x14ac:dyDescent="0.3">
      <c r="A3496" s="166"/>
      <c r="B3496" s="23"/>
    </row>
    <row r="3497" spans="1:2" x14ac:dyDescent="0.3">
      <c r="A3497" s="166"/>
      <c r="B3497" s="23"/>
    </row>
    <row r="3498" spans="1:2" x14ac:dyDescent="0.3">
      <c r="A3498" s="166"/>
      <c r="B3498" s="23"/>
    </row>
    <row r="3499" spans="1:2" x14ac:dyDescent="0.3">
      <c r="A3499" s="166"/>
      <c r="B3499" s="23"/>
    </row>
    <row r="3500" spans="1:2" x14ac:dyDescent="0.3">
      <c r="A3500" s="166"/>
      <c r="B3500" s="23"/>
    </row>
    <row r="3501" spans="1:2" x14ac:dyDescent="0.3">
      <c r="A3501" s="166"/>
      <c r="B3501" s="23"/>
    </row>
    <row r="3502" spans="1:2" x14ac:dyDescent="0.3">
      <c r="A3502" s="166"/>
      <c r="B3502" s="23"/>
    </row>
    <row r="3503" spans="1:2" x14ac:dyDescent="0.3">
      <c r="A3503" s="166"/>
      <c r="B3503" s="23"/>
    </row>
    <row r="3504" spans="1:2" x14ac:dyDescent="0.3">
      <c r="A3504" s="166"/>
      <c r="B3504" s="23"/>
    </row>
    <row r="3505" spans="1:2" x14ac:dyDescent="0.3">
      <c r="A3505" s="166"/>
      <c r="B3505" s="23"/>
    </row>
    <row r="3506" spans="1:2" x14ac:dyDescent="0.3">
      <c r="A3506" s="166"/>
      <c r="B3506" s="23"/>
    </row>
    <row r="3507" spans="1:2" x14ac:dyDescent="0.3">
      <c r="A3507" s="166"/>
      <c r="B3507" s="23"/>
    </row>
    <row r="3508" spans="1:2" x14ac:dyDescent="0.3">
      <c r="A3508" s="166"/>
      <c r="B3508" s="23"/>
    </row>
    <row r="3509" spans="1:2" x14ac:dyDescent="0.3">
      <c r="A3509" s="166"/>
      <c r="B3509" s="23"/>
    </row>
    <row r="3510" spans="1:2" x14ac:dyDescent="0.3">
      <c r="A3510" s="166"/>
      <c r="B3510" s="23"/>
    </row>
    <row r="3511" spans="1:2" x14ac:dyDescent="0.3">
      <c r="A3511" s="166"/>
      <c r="B3511" s="23"/>
    </row>
    <row r="3512" spans="1:2" x14ac:dyDescent="0.3">
      <c r="A3512" s="166"/>
      <c r="B3512" s="23"/>
    </row>
    <row r="3513" spans="1:2" x14ac:dyDescent="0.3">
      <c r="A3513" s="166"/>
      <c r="B3513" s="23"/>
    </row>
    <row r="3514" spans="1:2" x14ac:dyDescent="0.3">
      <c r="A3514" s="166"/>
      <c r="B3514" s="23"/>
    </row>
    <row r="3515" spans="1:2" x14ac:dyDescent="0.3">
      <c r="A3515" s="166"/>
      <c r="B3515" s="23"/>
    </row>
    <row r="3516" spans="1:2" x14ac:dyDescent="0.3">
      <c r="A3516" s="166"/>
      <c r="B3516" s="23"/>
    </row>
    <row r="3517" spans="1:2" x14ac:dyDescent="0.3">
      <c r="A3517" s="166"/>
      <c r="B3517" s="23"/>
    </row>
    <row r="3518" spans="1:2" x14ac:dyDescent="0.3">
      <c r="A3518" s="166"/>
      <c r="B3518" s="23"/>
    </row>
    <row r="3519" spans="1:2" x14ac:dyDescent="0.3">
      <c r="A3519" s="166"/>
      <c r="B3519" s="23"/>
    </row>
    <row r="3520" spans="1:2" x14ac:dyDescent="0.3">
      <c r="A3520" s="166"/>
      <c r="B3520" s="23"/>
    </row>
    <row r="3521" spans="1:2" x14ac:dyDescent="0.3">
      <c r="A3521" s="166"/>
      <c r="B3521" s="23"/>
    </row>
    <row r="3522" spans="1:2" x14ac:dyDescent="0.3">
      <c r="A3522" s="166"/>
      <c r="B3522" s="23"/>
    </row>
    <row r="3523" spans="1:2" x14ac:dyDescent="0.3">
      <c r="A3523" s="166"/>
      <c r="B3523" s="23"/>
    </row>
    <row r="3524" spans="1:2" x14ac:dyDescent="0.3">
      <c r="A3524" s="166"/>
      <c r="B3524" s="23"/>
    </row>
    <row r="3525" spans="1:2" x14ac:dyDescent="0.3">
      <c r="A3525" s="166"/>
      <c r="B3525" s="23"/>
    </row>
    <row r="3526" spans="1:2" x14ac:dyDescent="0.3">
      <c r="A3526" s="166"/>
      <c r="B3526" s="23"/>
    </row>
    <row r="3527" spans="1:2" x14ac:dyDescent="0.3">
      <c r="A3527" s="166"/>
      <c r="B3527" s="23"/>
    </row>
    <row r="3528" spans="1:2" x14ac:dyDescent="0.3">
      <c r="A3528" s="166"/>
      <c r="B3528" s="23"/>
    </row>
    <row r="3529" spans="1:2" x14ac:dyDescent="0.3">
      <c r="A3529" s="166"/>
      <c r="B3529" s="23"/>
    </row>
    <row r="3530" spans="1:2" x14ac:dyDescent="0.3">
      <c r="A3530" s="166"/>
      <c r="B3530" s="23"/>
    </row>
    <row r="3531" spans="1:2" x14ac:dyDescent="0.3">
      <c r="A3531" s="166"/>
      <c r="B3531" s="23"/>
    </row>
    <row r="3532" spans="1:2" x14ac:dyDescent="0.3">
      <c r="A3532" s="166"/>
      <c r="B3532" s="23"/>
    </row>
    <row r="3533" spans="1:2" x14ac:dyDescent="0.3">
      <c r="A3533" s="166"/>
      <c r="B3533" s="23"/>
    </row>
    <row r="3534" spans="1:2" x14ac:dyDescent="0.3">
      <c r="A3534" s="166"/>
      <c r="B3534" s="23"/>
    </row>
    <row r="3535" spans="1:2" x14ac:dyDescent="0.3">
      <c r="A3535" s="166"/>
      <c r="B3535" s="23"/>
    </row>
    <row r="3536" spans="1:2" x14ac:dyDescent="0.3">
      <c r="A3536" s="166"/>
      <c r="B3536" s="23"/>
    </row>
    <row r="3537" spans="1:2" x14ac:dyDescent="0.3">
      <c r="A3537" s="166"/>
      <c r="B3537" s="23"/>
    </row>
    <row r="3538" spans="1:2" x14ac:dyDescent="0.3">
      <c r="A3538" s="166"/>
      <c r="B3538" s="23"/>
    </row>
    <row r="3539" spans="1:2" x14ac:dyDescent="0.3">
      <c r="A3539" s="166"/>
      <c r="B3539" s="23"/>
    </row>
    <row r="3540" spans="1:2" x14ac:dyDescent="0.3">
      <c r="A3540" s="166"/>
      <c r="B3540" s="23"/>
    </row>
    <row r="3541" spans="1:2" x14ac:dyDescent="0.3">
      <c r="A3541" s="166"/>
      <c r="B3541" s="23"/>
    </row>
    <row r="3542" spans="1:2" x14ac:dyDescent="0.3">
      <c r="A3542" s="166"/>
      <c r="B3542" s="23"/>
    </row>
    <row r="3543" spans="1:2" x14ac:dyDescent="0.3">
      <c r="A3543" s="166"/>
      <c r="B3543" s="23"/>
    </row>
    <row r="3544" spans="1:2" x14ac:dyDescent="0.3">
      <c r="A3544" s="166"/>
      <c r="B3544" s="23"/>
    </row>
    <row r="3545" spans="1:2" x14ac:dyDescent="0.3">
      <c r="A3545" s="166"/>
      <c r="B3545" s="23"/>
    </row>
    <row r="3546" spans="1:2" x14ac:dyDescent="0.3">
      <c r="A3546" s="166"/>
      <c r="B3546" s="23"/>
    </row>
    <row r="3547" spans="1:2" x14ac:dyDescent="0.3">
      <c r="A3547" s="166"/>
      <c r="B3547" s="23"/>
    </row>
    <row r="3548" spans="1:2" x14ac:dyDescent="0.3">
      <c r="A3548" s="166"/>
      <c r="B3548" s="23"/>
    </row>
    <row r="3549" spans="1:2" x14ac:dyDescent="0.3">
      <c r="A3549" s="166"/>
      <c r="B3549" s="23"/>
    </row>
    <row r="3550" spans="1:2" x14ac:dyDescent="0.3">
      <c r="A3550" s="166"/>
      <c r="B3550" s="23"/>
    </row>
    <row r="3551" spans="1:2" x14ac:dyDescent="0.3">
      <c r="A3551" s="166"/>
      <c r="B3551" s="23"/>
    </row>
    <row r="3552" spans="1:2" x14ac:dyDescent="0.3">
      <c r="A3552" s="166"/>
      <c r="B3552" s="23"/>
    </row>
    <row r="3553" spans="1:2" x14ac:dyDescent="0.3">
      <c r="A3553" s="166"/>
      <c r="B3553" s="23"/>
    </row>
    <row r="3554" spans="1:2" x14ac:dyDescent="0.3">
      <c r="A3554" s="166"/>
      <c r="B3554" s="23"/>
    </row>
    <row r="3555" spans="1:2" x14ac:dyDescent="0.3">
      <c r="A3555" s="166"/>
      <c r="B3555" s="23"/>
    </row>
    <row r="3556" spans="1:2" x14ac:dyDescent="0.3">
      <c r="A3556" s="166"/>
      <c r="B3556" s="23"/>
    </row>
    <row r="3557" spans="1:2" x14ac:dyDescent="0.3">
      <c r="A3557" s="166"/>
      <c r="B3557" s="23"/>
    </row>
    <row r="3558" spans="1:2" x14ac:dyDescent="0.3">
      <c r="A3558" s="166"/>
      <c r="B3558" s="23"/>
    </row>
    <row r="3559" spans="1:2" x14ac:dyDescent="0.3">
      <c r="A3559" s="166"/>
      <c r="B3559" s="23"/>
    </row>
    <row r="3560" spans="1:2" x14ac:dyDescent="0.3">
      <c r="A3560" s="166"/>
      <c r="B3560" s="23"/>
    </row>
    <row r="3561" spans="1:2" x14ac:dyDescent="0.3">
      <c r="A3561" s="166"/>
      <c r="B3561" s="23"/>
    </row>
    <row r="3562" spans="1:2" x14ac:dyDescent="0.3">
      <c r="A3562" s="166"/>
      <c r="B3562" s="23"/>
    </row>
    <row r="3563" spans="1:2" x14ac:dyDescent="0.3">
      <c r="A3563" s="166"/>
      <c r="B3563" s="23"/>
    </row>
    <row r="3564" spans="1:2" x14ac:dyDescent="0.3">
      <c r="A3564" s="166"/>
      <c r="B3564" s="23"/>
    </row>
    <row r="3565" spans="1:2" x14ac:dyDescent="0.3">
      <c r="A3565" s="166"/>
      <c r="B3565" s="23"/>
    </row>
    <row r="3566" spans="1:2" x14ac:dyDescent="0.3">
      <c r="A3566" s="166"/>
      <c r="B3566" s="23"/>
    </row>
    <row r="3567" spans="1:2" x14ac:dyDescent="0.3">
      <c r="A3567" s="166"/>
      <c r="B3567" s="23"/>
    </row>
    <row r="3568" spans="1:2" x14ac:dyDescent="0.3">
      <c r="A3568" s="166"/>
      <c r="B3568" s="23"/>
    </row>
    <row r="3569" spans="1:2" x14ac:dyDescent="0.3">
      <c r="A3569" s="166"/>
      <c r="B3569" s="23"/>
    </row>
    <row r="3570" spans="1:2" x14ac:dyDescent="0.3">
      <c r="A3570" s="166"/>
      <c r="B3570" s="23"/>
    </row>
    <row r="3571" spans="1:2" x14ac:dyDescent="0.3">
      <c r="A3571" s="166"/>
      <c r="B3571" s="23"/>
    </row>
    <row r="3572" spans="1:2" x14ac:dyDescent="0.3">
      <c r="A3572" s="166"/>
      <c r="B3572" s="23"/>
    </row>
    <row r="3573" spans="1:2" x14ac:dyDescent="0.3">
      <c r="A3573" s="166"/>
      <c r="B3573" s="23"/>
    </row>
    <row r="3574" spans="1:2" x14ac:dyDescent="0.3">
      <c r="A3574" s="166"/>
      <c r="B3574" s="23"/>
    </row>
    <row r="3575" spans="1:2" x14ac:dyDescent="0.3">
      <c r="A3575" s="166"/>
      <c r="B3575" s="23"/>
    </row>
    <row r="3576" spans="1:2" x14ac:dyDescent="0.3">
      <c r="A3576" s="166"/>
      <c r="B3576" s="23"/>
    </row>
    <row r="3577" spans="1:2" x14ac:dyDescent="0.3">
      <c r="A3577" s="166"/>
      <c r="B3577" s="23"/>
    </row>
    <row r="3578" spans="1:2" x14ac:dyDescent="0.3">
      <c r="A3578" s="166"/>
      <c r="B3578" s="23"/>
    </row>
    <row r="3579" spans="1:2" x14ac:dyDescent="0.3">
      <c r="A3579" s="166"/>
      <c r="B3579" s="23"/>
    </row>
    <row r="3580" spans="1:2" x14ac:dyDescent="0.3">
      <c r="A3580" s="166"/>
      <c r="B3580" s="23"/>
    </row>
    <row r="3581" spans="1:2" x14ac:dyDescent="0.3">
      <c r="A3581" s="166"/>
      <c r="B3581" s="23"/>
    </row>
    <row r="3582" spans="1:2" x14ac:dyDescent="0.3">
      <c r="A3582" s="166"/>
      <c r="B3582" s="23"/>
    </row>
    <row r="3583" spans="1:2" x14ac:dyDescent="0.3">
      <c r="A3583" s="166"/>
      <c r="B3583" s="23"/>
    </row>
    <row r="3584" spans="1:2" x14ac:dyDescent="0.3">
      <c r="A3584" s="166"/>
      <c r="B3584" s="23"/>
    </row>
    <row r="3585" spans="1:2" x14ac:dyDescent="0.3">
      <c r="A3585" s="166"/>
      <c r="B3585" s="23"/>
    </row>
    <row r="3586" spans="1:2" x14ac:dyDescent="0.3">
      <c r="A3586" s="166"/>
      <c r="B3586" s="23"/>
    </row>
    <row r="3587" spans="1:2" x14ac:dyDescent="0.3">
      <c r="A3587" s="166"/>
      <c r="B3587" s="23"/>
    </row>
    <row r="3588" spans="1:2" x14ac:dyDescent="0.3">
      <c r="A3588" s="166"/>
      <c r="B3588" s="23"/>
    </row>
    <row r="3589" spans="1:2" x14ac:dyDescent="0.3">
      <c r="A3589" s="166"/>
      <c r="B3589" s="23"/>
    </row>
    <row r="3590" spans="1:2" x14ac:dyDescent="0.3">
      <c r="A3590" s="166"/>
      <c r="B3590" s="23"/>
    </row>
    <row r="3591" spans="1:2" x14ac:dyDescent="0.3">
      <c r="A3591" s="166"/>
      <c r="B3591" s="23"/>
    </row>
    <row r="3592" spans="1:2" x14ac:dyDescent="0.3">
      <c r="A3592" s="166"/>
      <c r="B3592" s="23"/>
    </row>
    <row r="3593" spans="1:2" x14ac:dyDescent="0.3">
      <c r="A3593" s="166"/>
      <c r="B3593" s="23"/>
    </row>
    <row r="3594" spans="1:2" x14ac:dyDescent="0.3">
      <c r="A3594" s="166"/>
      <c r="B3594" s="23"/>
    </row>
    <row r="3595" spans="1:2" x14ac:dyDescent="0.3">
      <c r="A3595" s="166"/>
      <c r="B3595" s="23"/>
    </row>
    <row r="3596" spans="1:2" x14ac:dyDescent="0.3">
      <c r="A3596" s="166"/>
      <c r="B3596" s="23"/>
    </row>
    <row r="3597" spans="1:2" x14ac:dyDescent="0.3">
      <c r="A3597" s="166"/>
      <c r="B3597" s="23"/>
    </row>
    <row r="3598" spans="1:2" x14ac:dyDescent="0.3">
      <c r="A3598" s="166"/>
      <c r="B3598" s="23"/>
    </row>
    <row r="3599" spans="1:2" x14ac:dyDescent="0.3">
      <c r="A3599" s="166"/>
      <c r="B3599" s="23"/>
    </row>
    <row r="3600" spans="1:2" x14ac:dyDescent="0.3">
      <c r="A3600" s="166"/>
      <c r="B3600" s="23"/>
    </row>
    <row r="3601" spans="1:2" x14ac:dyDescent="0.3">
      <c r="A3601" s="166"/>
      <c r="B3601" s="23"/>
    </row>
    <row r="3602" spans="1:2" x14ac:dyDescent="0.3">
      <c r="A3602" s="166"/>
      <c r="B3602" s="23"/>
    </row>
    <row r="3603" spans="1:2" x14ac:dyDescent="0.3">
      <c r="A3603" s="166"/>
      <c r="B3603" s="23"/>
    </row>
    <row r="3604" spans="1:2" x14ac:dyDescent="0.3">
      <c r="A3604" s="166"/>
      <c r="B3604" s="23"/>
    </row>
    <row r="3605" spans="1:2" x14ac:dyDescent="0.3">
      <c r="A3605" s="166"/>
      <c r="B3605" s="23"/>
    </row>
    <row r="3606" spans="1:2" x14ac:dyDescent="0.3">
      <c r="A3606" s="166"/>
      <c r="B3606" s="23"/>
    </row>
    <row r="3607" spans="1:2" x14ac:dyDescent="0.3">
      <c r="A3607" s="166"/>
      <c r="B3607" s="23"/>
    </row>
    <row r="3608" spans="1:2" x14ac:dyDescent="0.3">
      <c r="A3608" s="166"/>
      <c r="B3608" s="23"/>
    </row>
    <row r="3609" spans="1:2" x14ac:dyDescent="0.3">
      <c r="A3609" s="166"/>
      <c r="B3609" s="23"/>
    </row>
    <row r="3610" spans="1:2" x14ac:dyDescent="0.3">
      <c r="A3610" s="166"/>
      <c r="B3610" s="23"/>
    </row>
    <row r="3611" spans="1:2" x14ac:dyDescent="0.3">
      <c r="A3611" s="166"/>
      <c r="B3611" s="23"/>
    </row>
    <row r="3612" spans="1:2" x14ac:dyDescent="0.3">
      <c r="A3612" s="166"/>
      <c r="B3612" s="23"/>
    </row>
    <row r="3613" spans="1:2" x14ac:dyDescent="0.3">
      <c r="A3613" s="166"/>
      <c r="B3613" s="23"/>
    </row>
    <row r="3614" spans="1:2" x14ac:dyDescent="0.3">
      <c r="A3614" s="166"/>
      <c r="B3614" s="23"/>
    </row>
    <row r="3615" spans="1:2" x14ac:dyDescent="0.3">
      <c r="A3615" s="166"/>
      <c r="B3615" s="23"/>
    </row>
    <row r="3616" spans="1:2" x14ac:dyDescent="0.3">
      <c r="A3616" s="166"/>
      <c r="B3616" s="23"/>
    </row>
    <row r="3617" spans="1:2" x14ac:dyDescent="0.3">
      <c r="A3617" s="166"/>
      <c r="B3617" s="23"/>
    </row>
    <row r="3618" spans="1:2" x14ac:dyDescent="0.3">
      <c r="A3618" s="166"/>
      <c r="B3618" s="23"/>
    </row>
    <row r="3619" spans="1:2" x14ac:dyDescent="0.3">
      <c r="A3619" s="166"/>
      <c r="B3619" s="23"/>
    </row>
    <row r="3620" spans="1:2" x14ac:dyDescent="0.3">
      <c r="A3620" s="166"/>
      <c r="B3620" s="23"/>
    </row>
    <row r="3621" spans="1:2" x14ac:dyDescent="0.3">
      <c r="A3621" s="166"/>
      <c r="B3621" s="23"/>
    </row>
    <row r="3622" spans="1:2" x14ac:dyDescent="0.3">
      <c r="A3622" s="166"/>
      <c r="B3622" s="23"/>
    </row>
    <row r="3623" spans="1:2" x14ac:dyDescent="0.3">
      <c r="A3623" s="166"/>
      <c r="B3623" s="23"/>
    </row>
    <row r="3624" spans="1:2" x14ac:dyDescent="0.3">
      <c r="A3624" s="166"/>
      <c r="B3624" s="23"/>
    </row>
    <row r="3625" spans="1:2" x14ac:dyDescent="0.3">
      <c r="A3625" s="166"/>
      <c r="B3625" s="23"/>
    </row>
    <row r="3626" spans="1:2" x14ac:dyDescent="0.3">
      <c r="A3626" s="166"/>
      <c r="B3626" s="23"/>
    </row>
    <row r="3627" spans="1:2" x14ac:dyDescent="0.3">
      <c r="A3627" s="166"/>
      <c r="B3627" s="23"/>
    </row>
    <row r="3628" spans="1:2" x14ac:dyDescent="0.3">
      <c r="A3628" s="166"/>
      <c r="B3628" s="23"/>
    </row>
    <row r="3629" spans="1:2" x14ac:dyDescent="0.3">
      <c r="A3629" s="166"/>
      <c r="B3629" s="23"/>
    </row>
    <row r="3630" spans="1:2" x14ac:dyDescent="0.3">
      <c r="A3630" s="166"/>
      <c r="B3630" s="23"/>
    </row>
    <row r="3631" spans="1:2" x14ac:dyDescent="0.3">
      <c r="A3631" s="166"/>
      <c r="B3631" s="23"/>
    </row>
    <row r="3632" spans="1:2" x14ac:dyDescent="0.3">
      <c r="A3632" s="166"/>
      <c r="B3632" s="23"/>
    </row>
    <row r="3633" spans="1:2" x14ac:dyDescent="0.3">
      <c r="A3633" s="166"/>
      <c r="B3633" s="23"/>
    </row>
    <row r="3634" spans="1:2" x14ac:dyDescent="0.3">
      <c r="A3634" s="166"/>
      <c r="B3634" s="23"/>
    </row>
    <row r="3635" spans="1:2" x14ac:dyDescent="0.3">
      <c r="A3635" s="166"/>
      <c r="B3635" s="23"/>
    </row>
    <row r="3636" spans="1:2" x14ac:dyDescent="0.3">
      <c r="A3636" s="166"/>
      <c r="B3636" s="23"/>
    </row>
    <row r="3637" spans="1:2" x14ac:dyDescent="0.3">
      <c r="A3637" s="166"/>
      <c r="B3637" s="23"/>
    </row>
    <row r="3638" spans="1:2" x14ac:dyDescent="0.3">
      <c r="A3638" s="166"/>
      <c r="B3638" s="23"/>
    </row>
    <row r="3639" spans="1:2" x14ac:dyDescent="0.3">
      <c r="A3639" s="166"/>
      <c r="B3639" s="23"/>
    </row>
    <row r="3640" spans="1:2" x14ac:dyDescent="0.3">
      <c r="A3640" s="166"/>
      <c r="B3640" s="23"/>
    </row>
    <row r="3641" spans="1:2" x14ac:dyDescent="0.3">
      <c r="A3641" s="166"/>
      <c r="B3641" s="23"/>
    </row>
    <row r="3642" spans="1:2" x14ac:dyDescent="0.3">
      <c r="A3642" s="166"/>
      <c r="B3642" s="23"/>
    </row>
    <row r="3643" spans="1:2" x14ac:dyDescent="0.3">
      <c r="A3643" s="166"/>
      <c r="B3643" s="23"/>
    </row>
    <row r="3644" spans="1:2" x14ac:dyDescent="0.3">
      <c r="A3644" s="166"/>
      <c r="B3644" s="23"/>
    </row>
    <row r="3645" spans="1:2" x14ac:dyDescent="0.3">
      <c r="A3645" s="166"/>
      <c r="B3645" s="23"/>
    </row>
    <row r="3646" spans="1:2" x14ac:dyDescent="0.3">
      <c r="A3646" s="166"/>
      <c r="B3646" s="23"/>
    </row>
    <row r="3647" spans="1:2" x14ac:dyDescent="0.3">
      <c r="A3647" s="166"/>
      <c r="B3647" s="23"/>
    </row>
    <row r="3648" spans="1:2" x14ac:dyDescent="0.3">
      <c r="A3648" s="166"/>
      <c r="B3648" s="23"/>
    </row>
    <row r="3649" spans="1:2" x14ac:dyDescent="0.3">
      <c r="A3649" s="166"/>
      <c r="B3649" s="23"/>
    </row>
    <row r="3650" spans="1:2" x14ac:dyDescent="0.3">
      <c r="A3650" s="166"/>
      <c r="B3650" s="23"/>
    </row>
    <row r="3651" spans="1:2" x14ac:dyDescent="0.3">
      <c r="A3651" s="166"/>
      <c r="B3651" s="23"/>
    </row>
    <row r="3652" spans="1:2" x14ac:dyDescent="0.3">
      <c r="A3652" s="166"/>
      <c r="B3652" s="23"/>
    </row>
    <row r="3653" spans="1:2" x14ac:dyDescent="0.3">
      <c r="A3653" s="166"/>
      <c r="B3653" s="23"/>
    </row>
    <row r="3654" spans="1:2" x14ac:dyDescent="0.3">
      <c r="A3654" s="166"/>
      <c r="B3654" s="23"/>
    </row>
    <row r="3655" spans="1:2" x14ac:dyDescent="0.3">
      <c r="A3655" s="166"/>
      <c r="B3655" s="23"/>
    </row>
    <row r="3656" spans="1:2" x14ac:dyDescent="0.3">
      <c r="A3656" s="166"/>
      <c r="B3656" s="23"/>
    </row>
    <row r="3657" spans="1:2" x14ac:dyDescent="0.3">
      <c r="A3657" s="166"/>
      <c r="B3657" s="23"/>
    </row>
    <row r="3658" spans="1:2" x14ac:dyDescent="0.3">
      <c r="A3658" s="166"/>
      <c r="B3658" s="23"/>
    </row>
    <row r="3659" spans="1:2" x14ac:dyDescent="0.3">
      <c r="A3659" s="166"/>
      <c r="B3659" s="23"/>
    </row>
    <row r="3660" spans="1:2" x14ac:dyDescent="0.3">
      <c r="A3660" s="166"/>
      <c r="B3660" s="23"/>
    </row>
    <row r="3661" spans="1:2" x14ac:dyDescent="0.3">
      <c r="A3661" s="166"/>
      <c r="B3661" s="23"/>
    </row>
    <row r="3662" spans="1:2" x14ac:dyDescent="0.3">
      <c r="A3662" s="166"/>
      <c r="B3662" s="23"/>
    </row>
    <row r="3663" spans="1:2" x14ac:dyDescent="0.3">
      <c r="A3663" s="166"/>
      <c r="B3663" s="23"/>
    </row>
    <row r="3664" spans="1:2" x14ac:dyDescent="0.3">
      <c r="A3664" s="166"/>
      <c r="B3664" s="23"/>
    </row>
    <row r="3665" spans="1:2" x14ac:dyDescent="0.3">
      <c r="A3665" s="166"/>
      <c r="B3665" s="23"/>
    </row>
    <row r="3666" spans="1:2" x14ac:dyDescent="0.3">
      <c r="A3666" s="166"/>
      <c r="B3666" s="23"/>
    </row>
    <row r="3667" spans="1:2" x14ac:dyDescent="0.3">
      <c r="A3667" s="166"/>
      <c r="B3667" s="23"/>
    </row>
    <row r="3668" spans="1:2" x14ac:dyDescent="0.3">
      <c r="A3668" s="166"/>
      <c r="B3668" s="23"/>
    </row>
    <row r="3669" spans="1:2" x14ac:dyDescent="0.3">
      <c r="A3669" s="166"/>
      <c r="B3669" s="23"/>
    </row>
    <row r="3670" spans="1:2" x14ac:dyDescent="0.3">
      <c r="A3670" s="166"/>
      <c r="B3670" s="23"/>
    </row>
    <row r="3671" spans="1:2" x14ac:dyDescent="0.3">
      <c r="A3671" s="166"/>
      <c r="B3671" s="23"/>
    </row>
    <row r="3672" spans="1:2" x14ac:dyDescent="0.3">
      <c r="A3672" s="166"/>
      <c r="B3672" s="23"/>
    </row>
    <row r="3673" spans="1:2" x14ac:dyDescent="0.3">
      <c r="A3673" s="166"/>
      <c r="B3673" s="23"/>
    </row>
    <row r="3674" spans="1:2" x14ac:dyDescent="0.3">
      <c r="A3674" s="166"/>
      <c r="B3674" s="23"/>
    </row>
    <row r="3675" spans="1:2" x14ac:dyDescent="0.3">
      <c r="A3675" s="166"/>
      <c r="B3675" s="23"/>
    </row>
    <row r="3676" spans="1:2" x14ac:dyDescent="0.3">
      <c r="A3676" s="166"/>
      <c r="B3676" s="23"/>
    </row>
    <row r="3677" spans="1:2" x14ac:dyDescent="0.3">
      <c r="A3677" s="166"/>
      <c r="B3677" s="23"/>
    </row>
    <row r="3678" spans="1:2" x14ac:dyDescent="0.3">
      <c r="A3678" s="166"/>
      <c r="B3678" s="23"/>
    </row>
    <row r="3679" spans="1:2" x14ac:dyDescent="0.3">
      <c r="A3679" s="166"/>
      <c r="B3679" s="23"/>
    </row>
    <row r="3680" spans="1:2" x14ac:dyDescent="0.3">
      <c r="A3680" s="166"/>
      <c r="B3680" s="23"/>
    </row>
    <row r="3681" spans="1:2" x14ac:dyDescent="0.3">
      <c r="A3681" s="166"/>
      <c r="B3681" s="23"/>
    </row>
    <row r="3682" spans="1:2" x14ac:dyDescent="0.3">
      <c r="A3682" s="166"/>
      <c r="B3682" s="23"/>
    </row>
    <row r="3683" spans="1:2" x14ac:dyDescent="0.3">
      <c r="A3683" s="166"/>
      <c r="B3683" s="23"/>
    </row>
    <row r="3684" spans="1:2" x14ac:dyDescent="0.3">
      <c r="A3684" s="166"/>
      <c r="B3684" s="23"/>
    </row>
    <row r="3685" spans="1:2" x14ac:dyDescent="0.3">
      <c r="A3685" s="166"/>
      <c r="B3685" s="23"/>
    </row>
    <row r="3686" spans="1:2" x14ac:dyDescent="0.3">
      <c r="A3686" s="166"/>
      <c r="B3686" s="23"/>
    </row>
    <row r="3687" spans="1:2" x14ac:dyDescent="0.3">
      <c r="A3687" s="166"/>
      <c r="B3687" s="23"/>
    </row>
    <row r="3688" spans="1:2" x14ac:dyDescent="0.3">
      <c r="A3688" s="166"/>
      <c r="B3688" s="23"/>
    </row>
    <row r="3689" spans="1:2" x14ac:dyDescent="0.3">
      <c r="A3689" s="166"/>
      <c r="B3689" s="23"/>
    </row>
    <row r="3690" spans="1:2" x14ac:dyDescent="0.3">
      <c r="A3690" s="166"/>
      <c r="B3690" s="23"/>
    </row>
    <row r="3691" spans="1:2" x14ac:dyDescent="0.3">
      <c r="A3691" s="166"/>
      <c r="B3691" s="23"/>
    </row>
    <row r="3692" spans="1:2" x14ac:dyDescent="0.3">
      <c r="A3692" s="166"/>
      <c r="B3692" s="23"/>
    </row>
    <row r="3693" spans="1:2" x14ac:dyDescent="0.3">
      <c r="A3693" s="166"/>
      <c r="B3693" s="23"/>
    </row>
    <row r="3694" spans="1:2" x14ac:dyDescent="0.3">
      <c r="A3694" s="166"/>
      <c r="B3694" s="23"/>
    </row>
    <row r="3695" spans="1:2" x14ac:dyDescent="0.3">
      <c r="A3695" s="166"/>
      <c r="B3695" s="23"/>
    </row>
    <row r="3696" spans="1:2" x14ac:dyDescent="0.3">
      <c r="A3696" s="166"/>
      <c r="B3696" s="23"/>
    </row>
    <row r="3697" spans="1:2" x14ac:dyDescent="0.3">
      <c r="A3697" s="166"/>
      <c r="B3697" s="23"/>
    </row>
    <row r="3698" spans="1:2" x14ac:dyDescent="0.3">
      <c r="A3698" s="166"/>
      <c r="B3698" s="23"/>
    </row>
    <row r="3699" spans="1:2" x14ac:dyDescent="0.3">
      <c r="A3699" s="166"/>
      <c r="B3699" s="23"/>
    </row>
    <row r="3700" spans="1:2" x14ac:dyDescent="0.3">
      <c r="A3700" s="166"/>
      <c r="B3700" s="23"/>
    </row>
    <row r="3701" spans="1:2" x14ac:dyDescent="0.3">
      <c r="A3701" s="166"/>
      <c r="B3701" s="23"/>
    </row>
    <row r="3702" spans="1:2" x14ac:dyDescent="0.3">
      <c r="A3702" s="166"/>
      <c r="B3702" s="23"/>
    </row>
    <row r="3703" spans="1:2" x14ac:dyDescent="0.3">
      <c r="A3703" s="166"/>
      <c r="B3703" s="23"/>
    </row>
    <row r="3704" spans="1:2" x14ac:dyDescent="0.3">
      <c r="A3704" s="166"/>
      <c r="B3704" s="23"/>
    </row>
    <row r="3705" spans="1:2" x14ac:dyDescent="0.3">
      <c r="A3705" s="166"/>
      <c r="B3705" s="23"/>
    </row>
    <row r="3706" spans="1:2" x14ac:dyDescent="0.3">
      <c r="A3706" s="166"/>
      <c r="B3706" s="23"/>
    </row>
    <row r="3707" spans="1:2" x14ac:dyDescent="0.3">
      <c r="A3707" s="166"/>
      <c r="B3707" s="23"/>
    </row>
    <row r="3708" spans="1:2" x14ac:dyDescent="0.3">
      <c r="A3708" s="166"/>
      <c r="B3708" s="23"/>
    </row>
    <row r="3709" spans="1:2" x14ac:dyDescent="0.3">
      <c r="A3709" s="166"/>
      <c r="B3709" s="23"/>
    </row>
    <row r="3710" spans="1:2" x14ac:dyDescent="0.3">
      <c r="A3710" s="166"/>
      <c r="B3710" s="23"/>
    </row>
    <row r="3711" spans="1:2" x14ac:dyDescent="0.3">
      <c r="A3711" s="166"/>
      <c r="B3711" s="23"/>
    </row>
    <row r="3712" spans="1:2" x14ac:dyDescent="0.3">
      <c r="A3712" s="166"/>
      <c r="B3712" s="23"/>
    </row>
    <row r="3713" spans="1:2" x14ac:dyDescent="0.3">
      <c r="A3713" s="166"/>
      <c r="B3713" s="23"/>
    </row>
    <row r="3714" spans="1:2" x14ac:dyDescent="0.3">
      <c r="A3714" s="166"/>
      <c r="B3714" s="23"/>
    </row>
    <row r="3715" spans="1:2" x14ac:dyDescent="0.3">
      <c r="A3715" s="166"/>
      <c r="B3715" s="23"/>
    </row>
    <row r="3716" spans="1:2" x14ac:dyDescent="0.3">
      <c r="A3716" s="166"/>
      <c r="B3716" s="23"/>
    </row>
    <row r="3717" spans="1:2" x14ac:dyDescent="0.3">
      <c r="A3717" s="166"/>
      <c r="B3717" s="23"/>
    </row>
    <row r="3718" spans="1:2" x14ac:dyDescent="0.3">
      <c r="A3718" s="166"/>
      <c r="B3718" s="23"/>
    </row>
    <row r="3719" spans="1:2" x14ac:dyDescent="0.3">
      <c r="A3719" s="166"/>
      <c r="B3719" s="23"/>
    </row>
    <row r="3720" spans="1:2" x14ac:dyDescent="0.3">
      <c r="A3720" s="166"/>
      <c r="B3720" s="23"/>
    </row>
    <row r="3721" spans="1:2" x14ac:dyDescent="0.3">
      <c r="A3721" s="166"/>
      <c r="B3721" s="23"/>
    </row>
    <row r="3722" spans="1:2" x14ac:dyDescent="0.3">
      <c r="A3722" s="166"/>
      <c r="B3722" s="23"/>
    </row>
    <row r="3723" spans="1:2" x14ac:dyDescent="0.3">
      <c r="A3723" s="166"/>
      <c r="B3723" s="23"/>
    </row>
    <row r="3724" spans="1:2" x14ac:dyDescent="0.3">
      <c r="A3724" s="166"/>
      <c r="B3724" s="23"/>
    </row>
    <row r="3725" spans="1:2" x14ac:dyDescent="0.3">
      <c r="A3725" s="166"/>
      <c r="B3725" s="23"/>
    </row>
    <row r="3726" spans="1:2" x14ac:dyDescent="0.3">
      <c r="A3726" s="166"/>
      <c r="B3726" s="23"/>
    </row>
    <row r="3727" spans="1:2" x14ac:dyDescent="0.3">
      <c r="A3727" s="166"/>
      <c r="B3727" s="23"/>
    </row>
    <row r="3728" spans="1:2" x14ac:dyDescent="0.3">
      <c r="A3728" s="166"/>
      <c r="B3728" s="23"/>
    </row>
    <row r="3729" spans="1:2" x14ac:dyDescent="0.3">
      <c r="A3729" s="166"/>
      <c r="B3729" s="23"/>
    </row>
    <row r="3730" spans="1:2" x14ac:dyDescent="0.3">
      <c r="A3730" s="166"/>
      <c r="B3730" s="23"/>
    </row>
    <row r="3731" spans="1:2" x14ac:dyDescent="0.3">
      <c r="A3731" s="166"/>
      <c r="B3731" s="23"/>
    </row>
    <row r="3732" spans="1:2" x14ac:dyDescent="0.3">
      <c r="A3732" s="166"/>
      <c r="B3732" s="23"/>
    </row>
    <row r="3733" spans="1:2" x14ac:dyDescent="0.3">
      <c r="A3733" s="166"/>
      <c r="B3733" s="23"/>
    </row>
    <row r="3734" spans="1:2" x14ac:dyDescent="0.3">
      <c r="A3734" s="166"/>
      <c r="B3734" s="23"/>
    </row>
    <row r="3735" spans="1:2" x14ac:dyDescent="0.3">
      <c r="A3735" s="166"/>
      <c r="B3735" s="23"/>
    </row>
    <row r="3736" spans="1:2" x14ac:dyDescent="0.3">
      <c r="A3736" s="166"/>
      <c r="B3736" s="23"/>
    </row>
    <row r="3737" spans="1:2" x14ac:dyDescent="0.3">
      <c r="A3737" s="166"/>
      <c r="B3737" s="23"/>
    </row>
    <row r="3738" spans="1:2" x14ac:dyDescent="0.3">
      <c r="A3738" s="166"/>
      <c r="B3738" s="23"/>
    </row>
    <row r="3739" spans="1:2" x14ac:dyDescent="0.3">
      <c r="A3739" s="166"/>
      <c r="B3739" s="23"/>
    </row>
    <row r="3740" spans="1:2" x14ac:dyDescent="0.3">
      <c r="A3740" s="166"/>
      <c r="B3740" s="23"/>
    </row>
    <row r="3741" spans="1:2" x14ac:dyDescent="0.3">
      <c r="A3741" s="166"/>
      <c r="B3741" s="23"/>
    </row>
    <row r="3742" spans="1:2" x14ac:dyDescent="0.3">
      <c r="A3742" s="166"/>
      <c r="B3742" s="23"/>
    </row>
    <row r="3743" spans="1:2" x14ac:dyDescent="0.3">
      <c r="A3743" s="166"/>
      <c r="B3743" s="23"/>
    </row>
    <row r="3744" spans="1:2" x14ac:dyDescent="0.3">
      <c r="A3744" s="166"/>
      <c r="B3744" s="23"/>
    </row>
    <row r="3745" spans="1:2" x14ac:dyDescent="0.3">
      <c r="A3745" s="166"/>
      <c r="B3745" s="23"/>
    </row>
    <row r="3746" spans="1:2" x14ac:dyDescent="0.3">
      <c r="A3746" s="166"/>
      <c r="B3746" s="23"/>
    </row>
    <row r="3747" spans="1:2" x14ac:dyDescent="0.3">
      <c r="A3747" s="166"/>
      <c r="B3747" s="23"/>
    </row>
    <row r="3748" spans="1:2" x14ac:dyDescent="0.3">
      <c r="A3748" s="166"/>
      <c r="B3748" s="23"/>
    </row>
    <row r="3749" spans="1:2" x14ac:dyDescent="0.3">
      <c r="A3749" s="166"/>
      <c r="B3749" s="23"/>
    </row>
    <row r="3750" spans="1:2" x14ac:dyDescent="0.3">
      <c r="A3750" s="166"/>
      <c r="B3750" s="23"/>
    </row>
    <row r="3751" spans="1:2" x14ac:dyDescent="0.3">
      <c r="A3751" s="166"/>
      <c r="B3751" s="23"/>
    </row>
    <row r="3752" spans="1:2" x14ac:dyDescent="0.3">
      <c r="A3752" s="166"/>
      <c r="B3752" s="23"/>
    </row>
    <row r="3753" spans="1:2" x14ac:dyDescent="0.3">
      <c r="A3753" s="166"/>
      <c r="B3753" s="23"/>
    </row>
    <row r="3754" spans="1:2" x14ac:dyDescent="0.3">
      <c r="A3754" s="166"/>
      <c r="B3754" s="23"/>
    </row>
    <row r="3755" spans="1:2" x14ac:dyDescent="0.3">
      <c r="A3755" s="166"/>
      <c r="B3755" s="23"/>
    </row>
    <row r="3756" spans="1:2" x14ac:dyDescent="0.3">
      <c r="A3756" s="166"/>
      <c r="B3756" s="23"/>
    </row>
    <row r="3757" spans="1:2" x14ac:dyDescent="0.3">
      <c r="A3757" s="166"/>
      <c r="B3757" s="23"/>
    </row>
    <row r="3758" spans="1:2" x14ac:dyDescent="0.3">
      <c r="A3758" s="166"/>
      <c r="B3758" s="23"/>
    </row>
    <row r="3759" spans="1:2" x14ac:dyDescent="0.3">
      <c r="A3759" s="166"/>
      <c r="B3759" s="23"/>
    </row>
    <row r="3760" spans="1:2" x14ac:dyDescent="0.3">
      <c r="A3760" s="166"/>
      <c r="B3760" s="23"/>
    </row>
    <row r="3761" spans="1:2" x14ac:dyDescent="0.3">
      <c r="A3761" s="166"/>
      <c r="B3761" s="23"/>
    </row>
    <row r="3762" spans="1:2" x14ac:dyDescent="0.3">
      <c r="A3762" s="166"/>
      <c r="B3762" s="23"/>
    </row>
    <row r="3763" spans="1:2" x14ac:dyDescent="0.3">
      <c r="A3763" s="166"/>
      <c r="B3763" s="23"/>
    </row>
    <row r="3764" spans="1:2" x14ac:dyDescent="0.3">
      <c r="A3764" s="166"/>
      <c r="B3764" s="23"/>
    </row>
    <row r="3765" spans="1:2" x14ac:dyDescent="0.3">
      <c r="A3765" s="166"/>
      <c r="B3765" s="23"/>
    </row>
    <row r="3766" spans="1:2" x14ac:dyDescent="0.3">
      <c r="A3766" s="166"/>
      <c r="B3766" s="23"/>
    </row>
    <row r="3767" spans="1:2" x14ac:dyDescent="0.3">
      <c r="A3767" s="166"/>
      <c r="B3767" s="23"/>
    </row>
    <row r="3768" spans="1:2" x14ac:dyDescent="0.3">
      <c r="A3768" s="166"/>
      <c r="B3768" s="23"/>
    </row>
    <row r="3769" spans="1:2" x14ac:dyDescent="0.3">
      <c r="A3769" s="166"/>
      <c r="B3769" s="23"/>
    </row>
    <row r="3770" spans="1:2" x14ac:dyDescent="0.3">
      <c r="A3770" s="166"/>
      <c r="B3770" s="23"/>
    </row>
    <row r="3771" spans="1:2" x14ac:dyDescent="0.3">
      <c r="A3771" s="166"/>
      <c r="B3771" s="23"/>
    </row>
    <row r="3772" spans="1:2" x14ac:dyDescent="0.3">
      <c r="A3772" s="166"/>
      <c r="B3772" s="23"/>
    </row>
    <row r="3773" spans="1:2" x14ac:dyDescent="0.3">
      <c r="A3773" s="166"/>
      <c r="B3773" s="23"/>
    </row>
    <row r="3774" spans="1:2" x14ac:dyDescent="0.3">
      <c r="A3774" s="166"/>
      <c r="B3774" s="23"/>
    </row>
    <row r="3775" spans="1:2" x14ac:dyDescent="0.3">
      <c r="A3775" s="166"/>
      <c r="B3775" s="23"/>
    </row>
    <row r="3776" spans="1:2" x14ac:dyDescent="0.3">
      <c r="A3776" s="166"/>
      <c r="B3776" s="23"/>
    </row>
    <row r="3777" spans="1:2" x14ac:dyDescent="0.3">
      <c r="A3777" s="166"/>
      <c r="B3777" s="23"/>
    </row>
    <row r="3778" spans="1:2" x14ac:dyDescent="0.3">
      <c r="A3778" s="166"/>
      <c r="B3778" s="23"/>
    </row>
    <row r="3779" spans="1:2" x14ac:dyDescent="0.3">
      <c r="A3779" s="166"/>
      <c r="B3779" s="23"/>
    </row>
    <row r="3780" spans="1:2" x14ac:dyDescent="0.3">
      <c r="A3780" s="166"/>
      <c r="B3780" s="23"/>
    </row>
    <row r="3781" spans="1:2" x14ac:dyDescent="0.3">
      <c r="A3781" s="166"/>
      <c r="B3781" s="23"/>
    </row>
    <row r="3782" spans="1:2" x14ac:dyDescent="0.3">
      <c r="A3782" s="166"/>
      <c r="B3782" s="23"/>
    </row>
    <row r="3783" spans="1:2" x14ac:dyDescent="0.3">
      <c r="A3783" s="166"/>
      <c r="B3783" s="23"/>
    </row>
    <row r="3784" spans="1:2" x14ac:dyDescent="0.3">
      <c r="A3784" s="166"/>
      <c r="B3784" s="23"/>
    </row>
    <row r="3785" spans="1:2" x14ac:dyDescent="0.3">
      <c r="A3785" s="166"/>
      <c r="B3785" s="23"/>
    </row>
    <row r="3786" spans="1:2" x14ac:dyDescent="0.3">
      <c r="A3786" s="166"/>
      <c r="B3786" s="23"/>
    </row>
    <row r="3787" spans="1:2" x14ac:dyDescent="0.3">
      <c r="A3787" s="166"/>
      <c r="B3787" s="23"/>
    </row>
    <row r="3788" spans="1:2" x14ac:dyDescent="0.3">
      <c r="A3788" s="166"/>
      <c r="B3788" s="23"/>
    </row>
    <row r="3789" spans="1:2" x14ac:dyDescent="0.3">
      <c r="A3789" s="166"/>
      <c r="B3789" s="23"/>
    </row>
    <row r="3790" spans="1:2" x14ac:dyDescent="0.3">
      <c r="A3790" s="166"/>
      <c r="B3790" s="23"/>
    </row>
    <row r="3791" spans="1:2" x14ac:dyDescent="0.3">
      <c r="A3791" s="166"/>
      <c r="B3791" s="23"/>
    </row>
    <row r="3792" spans="1:2" x14ac:dyDescent="0.3">
      <c r="A3792" s="166"/>
      <c r="B3792" s="23"/>
    </row>
    <row r="3793" spans="1:2" x14ac:dyDescent="0.3">
      <c r="A3793" s="166"/>
      <c r="B3793" s="23"/>
    </row>
    <row r="3794" spans="1:2" x14ac:dyDescent="0.3">
      <c r="A3794" s="166"/>
      <c r="B3794" s="23"/>
    </row>
    <row r="3795" spans="1:2" x14ac:dyDescent="0.3">
      <c r="A3795" s="166"/>
      <c r="B3795" s="23"/>
    </row>
    <row r="3796" spans="1:2" x14ac:dyDescent="0.3">
      <c r="A3796" s="166"/>
      <c r="B3796" s="23"/>
    </row>
    <row r="3797" spans="1:2" x14ac:dyDescent="0.3">
      <c r="A3797" s="166"/>
      <c r="B3797" s="23"/>
    </row>
    <row r="3798" spans="1:2" x14ac:dyDescent="0.3">
      <c r="A3798" s="166"/>
      <c r="B3798" s="23"/>
    </row>
    <row r="3799" spans="1:2" x14ac:dyDescent="0.3">
      <c r="A3799" s="166"/>
      <c r="B3799" s="23"/>
    </row>
    <row r="3800" spans="1:2" x14ac:dyDescent="0.3">
      <c r="A3800" s="166"/>
      <c r="B3800" s="23"/>
    </row>
    <row r="3801" spans="1:2" x14ac:dyDescent="0.3">
      <c r="A3801" s="166"/>
      <c r="B3801" s="23"/>
    </row>
    <row r="3802" spans="1:2" x14ac:dyDescent="0.3">
      <c r="A3802" s="166"/>
      <c r="B3802" s="23"/>
    </row>
    <row r="3803" spans="1:2" x14ac:dyDescent="0.3">
      <c r="A3803" s="166"/>
      <c r="B3803" s="23"/>
    </row>
    <row r="3804" spans="1:2" x14ac:dyDescent="0.3">
      <c r="A3804" s="166"/>
      <c r="B3804" s="23"/>
    </row>
    <row r="3805" spans="1:2" x14ac:dyDescent="0.3">
      <c r="A3805" s="166"/>
      <c r="B3805" s="23"/>
    </row>
    <row r="3806" spans="1:2" x14ac:dyDescent="0.3">
      <c r="A3806" s="166"/>
      <c r="B3806" s="23"/>
    </row>
    <row r="3807" spans="1:2" x14ac:dyDescent="0.3">
      <c r="A3807" s="166"/>
      <c r="B3807" s="23"/>
    </row>
    <row r="3808" spans="1:2" x14ac:dyDescent="0.3">
      <c r="A3808" s="166"/>
      <c r="B3808" s="23"/>
    </row>
    <row r="3809" spans="1:2" x14ac:dyDescent="0.3">
      <c r="A3809" s="166"/>
      <c r="B3809" s="23"/>
    </row>
    <row r="3810" spans="1:2" x14ac:dyDescent="0.3">
      <c r="A3810" s="166"/>
      <c r="B3810" s="23"/>
    </row>
    <row r="3811" spans="1:2" x14ac:dyDescent="0.3">
      <c r="A3811" s="166"/>
      <c r="B3811" s="23"/>
    </row>
    <row r="3812" spans="1:2" x14ac:dyDescent="0.3">
      <c r="A3812" s="166"/>
      <c r="B3812" s="23"/>
    </row>
    <row r="3813" spans="1:2" x14ac:dyDescent="0.3">
      <c r="A3813" s="166"/>
      <c r="B3813" s="23"/>
    </row>
    <row r="3814" spans="1:2" x14ac:dyDescent="0.3">
      <c r="A3814" s="166"/>
      <c r="B3814" s="23"/>
    </row>
    <row r="3815" spans="1:2" x14ac:dyDescent="0.3">
      <c r="A3815" s="166"/>
      <c r="B3815" s="23"/>
    </row>
    <row r="3816" spans="1:2" x14ac:dyDescent="0.3">
      <c r="A3816" s="166"/>
      <c r="B3816" s="23"/>
    </row>
    <row r="3817" spans="1:2" x14ac:dyDescent="0.3">
      <c r="A3817" s="166"/>
      <c r="B3817" s="23"/>
    </row>
    <row r="3818" spans="1:2" x14ac:dyDescent="0.3">
      <c r="A3818" s="166"/>
      <c r="B3818" s="23"/>
    </row>
    <row r="3819" spans="1:2" x14ac:dyDescent="0.3">
      <c r="A3819" s="166"/>
      <c r="B3819" s="23"/>
    </row>
    <row r="3820" spans="1:2" x14ac:dyDescent="0.3">
      <c r="A3820" s="166"/>
      <c r="B3820" s="23"/>
    </row>
    <row r="3821" spans="1:2" x14ac:dyDescent="0.3">
      <c r="A3821" s="166"/>
      <c r="B3821" s="23"/>
    </row>
    <row r="3822" spans="1:2" x14ac:dyDescent="0.3">
      <c r="A3822" s="166"/>
      <c r="B3822" s="23"/>
    </row>
    <row r="3823" spans="1:2" x14ac:dyDescent="0.3">
      <c r="A3823" s="166"/>
      <c r="B3823" s="23"/>
    </row>
    <row r="3824" spans="1:2" x14ac:dyDescent="0.3">
      <c r="A3824" s="166"/>
      <c r="B3824" s="23"/>
    </row>
    <row r="3825" spans="1:2" x14ac:dyDescent="0.3">
      <c r="A3825" s="166"/>
      <c r="B3825" s="23"/>
    </row>
    <row r="3826" spans="1:2" x14ac:dyDescent="0.3">
      <c r="A3826" s="166"/>
      <c r="B3826" s="23"/>
    </row>
    <row r="3827" spans="1:2" x14ac:dyDescent="0.3">
      <c r="A3827" s="166"/>
      <c r="B3827" s="23"/>
    </row>
    <row r="3828" spans="1:2" x14ac:dyDescent="0.3">
      <c r="A3828" s="166"/>
      <c r="B3828" s="23"/>
    </row>
    <row r="3829" spans="1:2" x14ac:dyDescent="0.3">
      <c r="A3829" s="166"/>
      <c r="B3829" s="23"/>
    </row>
    <row r="3830" spans="1:2" x14ac:dyDescent="0.3">
      <c r="A3830" s="166"/>
      <c r="B3830" s="23"/>
    </row>
    <row r="3831" spans="1:2" x14ac:dyDescent="0.3">
      <c r="A3831" s="166"/>
      <c r="B3831" s="23"/>
    </row>
    <row r="3832" spans="1:2" x14ac:dyDescent="0.3">
      <c r="A3832" s="166"/>
      <c r="B3832" s="23"/>
    </row>
    <row r="3833" spans="1:2" x14ac:dyDescent="0.3">
      <c r="A3833" s="166"/>
      <c r="B3833" s="23"/>
    </row>
    <row r="3834" spans="1:2" x14ac:dyDescent="0.3">
      <c r="A3834" s="166"/>
      <c r="B3834" s="23"/>
    </row>
    <row r="3835" spans="1:2" x14ac:dyDescent="0.3">
      <c r="A3835" s="166"/>
      <c r="B3835" s="23"/>
    </row>
    <row r="3836" spans="1:2" x14ac:dyDescent="0.3">
      <c r="A3836" s="166"/>
      <c r="B3836" s="23"/>
    </row>
    <row r="3837" spans="1:2" x14ac:dyDescent="0.3">
      <c r="A3837" s="166"/>
      <c r="B3837" s="23"/>
    </row>
    <row r="3838" spans="1:2" x14ac:dyDescent="0.3">
      <c r="A3838" s="166"/>
      <c r="B3838" s="23"/>
    </row>
    <row r="3839" spans="1:2" x14ac:dyDescent="0.3">
      <c r="A3839" s="166"/>
      <c r="B3839" s="23"/>
    </row>
    <row r="3840" spans="1:2" x14ac:dyDescent="0.3">
      <c r="A3840" s="166"/>
      <c r="B3840" s="23"/>
    </row>
    <row r="3841" spans="1:2" x14ac:dyDescent="0.3">
      <c r="A3841" s="166"/>
      <c r="B3841" s="23"/>
    </row>
    <row r="3842" spans="1:2" x14ac:dyDescent="0.3">
      <c r="A3842" s="166"/>
      <c r="B3842" s="23"/>
    </row>
    <row r="3843" spans="1:2" x14ac:dyDescent="0.3">
      <c r="A3843" s="166"/>
      <c r="B3843" s="23"/>
    </row>
    <row r="3844" spans="1:2" x14ac:dyDescent="0.3">
      <c r="A3844" s="166"/>
      <c r="B3844" s="23"/>
    </row>
    <row r="3845" spans="1:2" x14ac:dyDescent="0.3">
      <c r="A3845" s="166"/>
      <c r="B3845" s="23"/>
    </row>
    <row r="3846" spans="1:2" x14ac:dyDescent="0.3">
      <c r="A3846" s="166"/>
      <c r="B3846" s="23"/>
    </row>
    <row r="3847" spans="1:2" x14ac:dyDescent="0.3">
      <c r="A3847" s="166"/>
      <c r="B3847" s="23"/>
    </row>
    <row r="3848" spans="1:2" x14ac:dyDescent="0.3">
      <c r="A3848" s="166"/>
      <c r="B3848" s="23"/>
    </row>
    <row r="3849" spans="1:2" x14ac:dyDescent="0.3">
      <c r="A3849" s="166"/>
      <c r="B3849" s="23"/>
    </row>
    <row r="3850" spans="1:2" x14ac:dyDescent="0.3">
      <c r="A3850" s="166"/>
      <c r="B3850" s="23"/>
    </row>
    <row r="3851" spans="1:2" x14ac:dyDescent="0.3">
      <c r="A3851" s="166"/>
      <c r="B3851" s="23"/>
    </row>
    <row r="3852" spans="1:2" x14ac:dyDescent="0.3">
      <c r="A3852" s="166"/>
      <c r="B3852" s="23"/>
    </row>
    <row r="3853" spans="1:2" x14ac:dyDescent="0.3">
      <c r="A3853" s="166"/>
      <c r="B3853" s="23"/>
    </row>
    <row r="3854" spans="1:2" x14ac:dyDescent="0.3">
      <c r="A3854" s="166"/>
      <c r="B3854" s="23"/>
    </row>
    <row r="3855" spans="1:2" x14ac:dyDescent="0.3">
      <c r="A3855" s="166"/>
      <c r="B3855" s="23"/>
    </row>
    <row r="3856" spans="1:2" x14ac:dyDescent="0.3">
      <c r="A3856" s="166"/>
      <c r="B3856" s="23"/>
    </row>
    <row r="3857" spans="1:2" x14ac:dyDescent="0.3">
      <c r="A3857" s="166"/>
      <c r="B3857" s="23"/>
    </row>
    <row r="3858" spans="1:2" x14ac:dyDescent="0.3">
      <c r="A3858" s="166"/>
      <c r="B3858" s="23"/>
    </row>
    <row r="3859" spans="1:2" x14ac:dyDescent="0.3">
      <c r="A3859" s="166"/>
      <c r="B3859" s="23"/>
    </row>
    <row r="3860" spans="1:2" x14ac:dyDescent="0.3">
      <c r="A3860" s="166"/>
      <c r="B3860" s="23"/>
    </row>
    <row r="3861" spans="1:2" x14ac:dyDescent="0.3">
      <c r="A3861" s="166"/>
      <c r="B3861" s="23"/>
    </row>
    <row r="3862" spans="1:2" x14ac:dyDescent="0.3">
      <c r="A3862" s="166"/>
      <c r="B3862" s="23"/>
    </row>
    <row r="3863" spans="1:2" x14ac:dyDescent="0.3">
      <c r="A3863" s="166"/>
      <c r="B3863" s="23"/>
    </row>
    <row r="3864" spans="1:2" x14ac:dyDescent="0.3">
      <c r="A3864" s="166"/>
      <c r="B3864" s="23"/>
    </row>
    <row r="3865" spans="1:2" x14ac:dyDescent="0.3">
      <c r="A3865" s="166"/>
      <c r="B3865" s="23"/>
    </row>
    <row r="3866" spans="1:2" x14ac:dyDescent="0.3">
      <c r="A3866" s="166"/>
      <c r="B3866" s="23"/>
    </row>
    <row r="3867" spans="1:2" x14ac:dyDescent="0.3">
      <c r="A3867" s="166"/>
      <c r="B3867" s="23"/>
    </row>
    <row r="3868" spans="1:2" x14ac:dyDescent="0.3">
      <c r="A3868" s="166"/>
      <c r="B3868" s="23"/>
    </row>
    <row r="3869" spans="1:2" x14ac:dyDescent="0.3">
      <c r="A3869" s="166"/>
      <c r="B3869" s="23"/>
    </row>
    <row r="3870" spans="1:2" x14ac:dyDescent="0.3">
      <c r="A3870" s="166"/>
      <c r="B3870" s="23"/>
    </row>
    <row r="3871" spans="1:2" x14ac:dyDescent="0.3">
      <c r="A3871" s="166"/>
      <c r="B3871" s="23"/>
    </row>
    <row r="3872" spans="1:2" x14ac:dyDescent="0.3">
      <c r="A3872" s="166"/>
      <c r="B3872" s="23"/>
    </row>
    <row r="3873" spans="1:2" x14ac:dyDescent="0.3">
      <c r="A3873" s="166"/>
      <c r="B3873" s="23"/>
    </row>
    <row r="3874" spans="1:2" x14ac:dyDescent="0.3">
      <c r="A3874" s="166"/>
      <c r="B3874" s="23"/>
    </row>
    <row r="3875" spans="1:2" x14ac:dyDescent="0.3">
      <c r="A3875" s="166"/>
      <c r="B3875" s="23"/>
    </row>
    <row r="3876" spans="1:2" x14ac:dyDescent="0.3">
      <c r="A3876" s="166"/>
      <c r="B3876" s="23"/>
    </row>
    <row r="3877" spans="1:2" x14ac:dyDescent="0.3">
      <c r="A3877" s="166"/>
      <c r="B3877" s="23"/>
    </row>
    <row r="3878" spans="1:2" x14ac:dyDescent="0.3">
      <c r="A3878" s="166"/>
      <c r="B3878" s="23"/>
    </row>
    <row r="3879" spans="1:2" x14ac:dyDescent="0.3">
      <c r="A3879" s="166"/>
      <c r="B3879" s="23"/>
    </row>
    <row r="3880" spans="1:2" x14ac:dyDescent="0.3">
      <c r="A3880" s="166"/>
      <c r="B3880" s="23"/>
    </row>
    <row r="3881" spans="1:2" x14ac:dyDescent="0.3">
      <c r="A3881" s="166"/>
      <c r="B3881" s="23"/>
    </row>
    <row r="3882" spans="1:2" x14ac:dyDescent="0.3">
      <c r="A3882" s="166"/>
      <c r="B3882" s="23"/>
    </row>
    <row r="3883" spans="1:2" x14ac:dyDescent="0.3">
      <c r="A3883" s="166"/>
      <c r="B3883" s="23"/>
    </row>
    <row r="3884" spans="1:2" x14ac:dyDescent="0.3">
      <c r="A3884" s="166"/>
      <c r="B3884" s="23"/>
    </row>
    <row r="3885" spans="1:2" x14ac:dyDescent="0.3">
      <c r="A3885" s="166"/>
      <c r="B3885" s="23"/>
    </row>
    <row r="3886" spans="1:2" x14ac:dyDescent="0.3">
      <c r="A3886" s="166"/>
      <c r="B3886" s="23"/>
    </row>
    <row r="3887" spans="1:2" x14ac:dyDescent="0.3">
      <c r="A3887" s="166"/>
      <c r="B3887" s="23"/>
    </row>
    <row r="3888" spans="1:2" x14ac:dyDescent="0.3">
      <c r="A3888" s="166"/>
      <c r="B3888" s="23"/>
    </row>
    <row r="3889" spans="1:2" x14ac:dyDescent="0.3">
      <c r="A3889" s="166"/>
      <c r="B3889" s="23"/>
    </row>
    <row r="3890" spans="1:2" x14ac:dyDescent="0.3">
      <c r="A3890" s="166"/>
      <c r="B3890" s="23"/>
    </row>
    <row r="3891" spans="1:2" x14ac:dyDescent="0.3">
      <c r="A3891" s="166"/>
      <c r="B3891" s="23"/>
    </row>
    <row r="3892" spans="1:2" x14ac:dyDescent="0.3">
      <c r="A3892" s="166"/>
      <c r="B3892" s="23"/>
    </row>
    <row r="3893" spans="1:2" x14ac:dyDescent="0.3">
      <c r="A3893" s="166"/>
      <c r="B3893" s="23"/>
    </row>
    <row r="3894" spans="1:2" x14ac:dyDescent="0.3">
      <c r="A3894" s="166"/>
      <c r="B3894" s="23"/>
    </row>
    <row r="3895" spans="1:2" x14ac:dyDescent="0.3">
      <c r="A3895" s="166"/>
      <c r="B3895" s="23"/>
    </row>
    <row r="3896" spans="1:2" x14ac:dyDescent="0.3">
      <c r="A3896" s="166"/>
      <c r="B3896" s="23"/>
    </row>
    <row r="3897" spans="1:2" x14ac:dyDescent="0.3">
      <c r="A3897" s="166"/>
      <c r="B3897" s="23"/>
    </row>
    <row r="3898" spans="1:2" x14ac:dyDescent="0.3">
      <c r="A3898" s="166"/>
      <c r="B3898" s="23"/>
    </row>
    <row r="3899" spans="1:2" x14ac:dyDescent="0.3">
      <c r="A3899" s="166"/>
      <c r="B3899" s="23"/>
    </row>
    <row r="3900" spans="1:2" x14ac:dyDescent="0.3">
      <c r="A3900" s="166"/>
      <c r="B3900" s="23"/>
    </row>
    <row r="3901" spans="1:2" x14ac:dyDescent="0.3">
      <c r="A3901" s="166"/>
      <c r="B3901" s="23"/>
    </row>
    <row r="3902" spans="1:2" x14ac:dyDescent="0.3">
      <c r="A3902" s="166"/>
      <c r="B3902" s="23"/>
    </row>
    <row r="3903" spans="1:2" x14ac:dyDescent="0.3">
      <c r="A3903" s="166"/>
      <c r="B3903" s="23"/>
    </row>
    <row r="3904" spans="1:2" x14ac:dyDescent="0.3">
      <c r="A3904" s="166"/>
      <c r="B3904" s="23"/>
    </row>
    <row r="3905" spans="1:2" x14ac:dyDescent="0.3">
      <c r="A3905" s="166"/>
      <c r="B3905" s="23"/>
    </row>
    <row r="3906" spans="1:2" x14ac:dyDescent="0.3">
      <c r="A3906" s="166"/>
      <c r="B3906" s="23"/>
    </row>
    <row r="3907" spans="1:2" x14ac:dyDescent="0.3">
      <c r="A3907" s="166"/>
      <c r="B3907" s="23"/>
    </row>
    <row r="3908" spans="1:2" x14ac:dyDescent="0.3">
      <c r="A3908" s="166"/>
      <c r="B3908" s="23"/>
    </row>
    <row r="3909" spans="1:2" x14ac:dyDescent="0.3">
      <c r="A3909" s="166"/>
      <c r="B3909" s="23"/>
    </row>
    <row r="3910" spans="1:2" x14ac:dyDescent="0.3">
      <c r="A3910" s="166"/>
      <c r="B3910" s="23"/>
    </row>
    <row r="3911" spans="1:2" x14ac:dyDescent="0.3">
      <c r="A3911" s="166"/>
      <c r="B3911" s="23"/>
    </row>
    <row r="3912" spans="1:2" x14ac:dyDescent="0.3">
      <c r="A3912" s="166"/>
      <c r="B3912" s="23"/>
    </row>
    <row r="3913" spans="1:2" x14ac:dyDescent="0.3">
      <c r="A3913" s="166"/>
      <c r="B3913" s="23"/>
    </row>
    <row r="3914" spans="1:2" x14ac:dyDescent="0.3">
      <c r="A3914" s="166"/>
      <c r="B3914" s="23"/>
    </row>
    <row r="3915" spans="1:2" x14ac:dyDescent="0.3">
      <c r="A3915" s="166"/>
      <c r="B3915" s="23"/>
    </row>
    <row r="3916" spans="1:2" x14ac:dyDescent="0.3">
      <c r="A3916" s="166"/>
      <c r="B3916" s="23"/>
    </row>
    <row r="3917" spans="1:2" x14ac:dyDescent="0.3">
      <c r="A3917" s="166"/>
      <c r="B3917" s="23"/>
    </row>
    <row r="3918" spans="1:2" x14ac:dyDescent="0.3">
      <c r="A3918" s="166"/>
      <c r="B3918" s="23"/>
    </row>
    <row r="3919" spans="1:2" x14ac:dyDescent="0.3">
      <c r="A3919" s="166"/>
      <c r="B3919" s="23"/>
    </row>
    <row r="3920" spans="1:2" x14ac:dyDescent="0.3">
      <c r="A3920" s="166"/>
      <c r="B3920" s="23"/>
    </row>
    <row r="3921" spans="1:2" x14ac:dyDescent="0.3">
      <c r="A3921" s="166"/>
      <c r="B3921" s="23"/>
    </row>
    <row r="3922" spans="1:2" x14ac:dyDescent="0.3">
      <c r="A3922" s="166"/>
      <c r="B3922" s="23"/>
    </row>
    <row r="3923" spans="1:2" x14ac:dyDescent="0.3">
      <c r="A3923" s="166"/>
      <c r="B3923" s="23"/>
    </row>
    <row r="3924" spans="1:2" x14ac:dyDescent="0.3">
      <c r="A3924" s="166"/>
      <c r="B3924" s="23"/>
    </row>
    <row r="3925" spans="1:2" x14ac:dyDescent="0.3">
      <c r="A3925" s="166"/>
      <c r="B3925" s="23"/>
    </row>
    <row r="3926" spans="1:2" x14ac:dyDescent="0.3">
      <c r="A3926" s="166"/>
      <c r="B3926" s="23"/>
    </row>
    <row r="3927" spans="1:2" x14ac:dyDescent="0.3">
      <c r="A3927" s="166"/>
      <c r="B3927" s="23"/>
    </row>
    <row r="3928" spans="1:2" x14ac:dyDescent="0.3">
      <c r="A3928" s="166"/>
      <c r="B3928" s="23"/>
    </row>
    <row r="3929" spans="1:2" x14ac:dyDescent="0.3">
      <c r="A3929" s="166"/>
      <c r="B3929" s="23"/>
    </row>
    <row r="3930" spans="1:2" x14ac:dyDescent="0.3">
      <c r="A3930" s="166"/>
      <c r="B3930" s="23"/>
    </row>
    <row r="3931" spans="1:2" x14ac:dyDescent="0.3">
      <c r="A3931" s="166"/>
      <c r="B3931" s="23"/>
    </row>
    <row r="3932" spans="1:2" x14ac:dyDescent="0.3">
      <c r="A3932" s="166"/>
      <c r="B3932" s="23"/>
    </row>
    <row r="3933" spans="1:2" x14ac:dyDescent="0.3">
      <c r="A3933" s="166"/>
      <c r="B3933" s="23"/>
    </row>
    <row r="3934" spans="1:2" x14ac:dyDescent="0.3">
      <c r="A3934" s="166"/>
      <c r="B3934" s="23"/>
    </row>
    <row r="3935" spans="1:2" x14ac:dyDescent="0.3">
      <c r="A3935" s="166"/>
      <c r="B3935" s="23"/>
    </row>
    <row r="3936" spans="1:2" x14ac:dyDescent="0.3">
      <c r="A3936" s="166"/>
      <c r="B3936" s="23"/>
    </row>
    <row r="3937" spans="1:2" x14ac:dyDescent="0.3">
      <c r="A3937" s="166"/>
      <c r="B3937" s="23"/>
    </row>
    <row r="3938" spans="1:2" x14ac:dyDescent="0.3">
      <c r="A3938" s="166"/>
      <c r="B3938" s="23"/>
    </row>
    <row r="3939" spans="1:2" x14ac:dyDescent="0.3">
      <c r="A3939" s="166"/>
      <c r="B3939" s="23"/>
    </row>
    <row r="3940" spans="1:2" x14ac:dyDescent="0.3">
      <c r="A3940" s="166"/>
      <c r="B3940" s="23"/>
    </row>
    <row r="3941" spans="1:2" x14ac:dyDescent="0.3">
      <c r="A3941" s="166"/>
      <c r="B3941" s="23"/>
    </row>
    <row r="3942" spans="1:2" x14ac:dyDescent="0.3">
      <c r="A3942" s="166"/>
      <c r="B3942" s="23"/>
    </row>
    <row r="3943" spans="1:2" x14ac:dyDescent="0.3">
      <c r="A3943" s="166"/>
      <c r="B3943" s="23"/>
    </row>
    <row r="3944" spans="1:2" x14ac:dyDescent="0.3">
      <c r="A3944" s="166"/>
      <c r="B3944" s="23"/>
    </row>
    <row r="3945" spans="1:2" x14ac:dyDescent="0.3">
      <c r="A3945" s="166"/>
      <c r="B3945" s="23"/>
    </row>
    <row r="3946" spans="1:2" x14ac:dyDescent="0.3">
      <c r="A3946" s="166"/>
      <c r="B3946" s="23"/>
    </row>
    <row r="3947" spans="1:2" x14ac:dyDescent="0.3">
      <c r="A3947" s="166"/>
      <c r="B3947" s="23"/>
    </row>
    <row r="3948" spans="1:2" x14ac:dyDescent="0.3">
      <c r="A3948" s="166"/>
      <c r="B3948" s="23"/>
    </row>
    <row r="3949" spans="1:2" x14ac:dyDescent="0.3">
      <c r="A3949" s="166"/>
      <c r="B3949" s="23"/>
    </row>
    <row r="3950" spans="1:2" x14ac:dyDescent="0.3">
      <c r="A3950" s="166"/>
      <c r="B3950" s="23"/>
    </row>
    <row r="3951" spans="1:2" x14ac:dyDescent="0.3">
      <c r="A3951" s="166"/>
      <c r="B3951" s="23"/>
    </row>
    <row r="3952" spans="1:2" x14ac:dyDescent="0.3">
      <c r="A3952" s="166"/>
      <c r="B3952" s="23"/>
    </row>
    <row r="3953" spans="1:2" x14ac:dyDescent="0.3">
      <c r="A3953" s="166"/>
      <c r="B3953" s="23"/>
    </row>
    <row r="3954" spans="1:2" x14ac:dyDescent="0.3">
      <c r="A3954" s="166"/>
      <c r="B3954" s="23"/>
    </row>
    <row r="3955" spans="1:2" x14ac:dyDescent="0.3">
      <c r="A3955" s="166"/>
      <c r="B3955" s="23"/>
    </row>
    <row r="3956" spans="1:2" x14ac:dyDescent="0.3">
      <c r="A3956" s="166"/>
      <c r="B3956" s="23"/>
    </row>
    <row r="3957" spans="1:2" x14ac:dyDescent="0.3">
      <c r="A3957" s="166"/>
      <c r="B3957" s="23"/>
    </row>
    <row r="3958" spans="1:2" x14ac:dyDescent="0.3">
      <c r="A3958" s="166"/>
      <c r="B3958" s="23"/>
    </row>
    <row r="3959" spans="1:2" x14ac:dyDescent="0.3">
      <c r="A3959" s="166"/>
      <c r="B3959" s="23"/>
    </row>
    <row r="3960" spans="1:2" x14ac:dyDescent="0.3">
      <c r="A3960" s="166"/>
      <c r="B3960" s="23"/>
    </row>
    <row r="3961" spans="1:2" x14ac:dyDescent="0.3">
      <c r="A3961" s="166"/>
      <c r="B3961" s="23"/>
    </row>
    <row r="3962" spans="1:2" x14ac:dyDescent="0.3">
      <c r="A3962" s="166"/>
      <c r="B3962" s="23"/>
    </row>
    <row r="3963" spans="1:2" x14ac:dyDescent="0.3">
      <c r="A3963" s="166"/>
      <c r="B3963" s="23"/>
    </row>
    <row r="3964" spans="1:2" x14ac:dyDescent="0.3">
      <c r="A3964" s="166"/>
      <c r="B3964" s="23"/>
    </row>
    <row r="3965" spans="1:2" x14ac:dyDescent="0.3">
      <c r="A3965" s="166"/>
      <c r="B3965" s="23"/>
    </row>
    <row r="3966" spans="1:2" x14ac:dyDescent="0.3">
      <c r="A3966" s="166"/>
      <c r="B3966" s="23"/>
    </row>
    <row r="3967" spans="1:2" x14ac:dyDescent="0.3">
      <c r="A3967" s="166"/>
      <c r="B3967" s="23"/>
    </row>
    <row r="3968" spans="1:2" x14ac:dyDescent="0.3">
      <c r="A3968" s="166"/>
      <c r="B3968" s="23"/>
    </row>
    <row r="3969" spans="1:2" x14ac:dyDescent="0.3">
      <c r="A3969" s="166"/>
      <c r="B3969" s="23"/>
    </row>
    <row r="3970" spans="1:2" x14ac:dyDescent="0.3">
      <c r="A3970" s="166"/>
      <c r="B3970" s="23"/>
    </row>
    <row r="3971" spans="1:2" x14ac:dyDescent="0.3">
      <c r="A3971" s="166"/>
      <c r="B3971" s="23"/>
    </row>
    <row r="3972" spans="1:2" x14ac:dyDescent="0.3">
      <c r="A3972" s="166"/>
      <c r="B3972" s="23"/>
    </row>
    <row r="3973" spans="1:2" x14ac:dyDescent="0.3">
      <c r="A3973" s="166"/>
      <c r="B3973" s="23"/>
    </row>
    <row r="3974" spans="1:2" x14ac:dyDescent="0.3">
      <c r="A3974" s="166"/>
      <c r="B3974" s="23"/>
    </row>
    <row r="3975" spans="1:2" x14ac:dyDescent="0.3">
      <c r="A3975" s="166"/>
      <c r="B3975" s="23"/>
    </row>
    <row r="3976" spans="1:2" x14ac:dyDescent="0.3">
      <c r="A3976" s="166"/>
      <c r="B3976" s="23"/>
    </row>
    <row r="3977" spans="1:2" x14ac:dyDescent="0.3">
      <c r="A3977" s="166"/>
      <c r="B3977" s="23"/>
    </row>
    <row r="3978" spans="1:2" x14ac:dyDescent="0.3">
      <c r="A3978" s="166"/>
      <c r="B3978" s="23"/>
    </row>
    <row r="3979" spans="1:2" x14ac:dyDescent="0.3">
      <c r="A3979" s="166"/>
      <c r="B3979" s="23"/>
    </row>
    <row r="3980" spans="1:2" x14ac:dyDescent="0.3">
      <c r="A3980" s="166"/>
      <c r="B3980" s="23"/>
    </row>
    <row r="3981" spans="1:2" x14ac:dyDescent="0.3">
      <c r="A3981" s="166"/>
      <c r="B3981" s="23"/>
    </row>
    <row r="3982" spans="1:2" x14ac:dyDescent="0.3">
      <c r="A3982" s="166"/>
      <c r="B3982" s="23"/>
    </row>
    <row r="3983" spans="1:2" x14ac:dyDescent="0.3">
      <c r="A3983" s="166"/>
      <c r="B3983" s="23"/>
    </row>
    <row r="3984" spans="1:2" x14ac:dyDescent="0.3">
      <c r="A3984" s="166"/>
      <c r="B3984" s="23"/>
    </row>
    <row r="3985" spans="1:2" x14ac:dyDescent="0.3">
      <c r="A3985" s="166"/>
      <c r="B3985" s="23"/>
    </row>
    <row r="3986" spans="1:2" x14ac:dyDescent="0.3">
      <c r="A3986" s="166"/>
      <c r="B3986" s="23"/>
    </row>
    <row r="3987" spans="1:2" x14ac:dyDescent="0.3">
      <c r="A3987" s="166"/>
      <c r="B3987" s="23"/>
    </row>
    <row r="3988" spans="1:2" x14ac:dyDescent="0.3">
      <c r="A3988" s="166"/>
      <c r="B3988" s="23"/>
    </row>
    <row r="3989" spans="1:2" x14ac:dyDescent="0.3">
      <c r="A3989" s="166"/>
      <c r="B3989" s="23"/>
    </row>
    <row r="3990" spans="1:2" x14ac:dyDescent="0.3">
      <c r="A3990" s="166"/>
      <c r="B3990" s="23"/>
    </row>
    <row r="3991" spans="1:2" x14ac:dyDescent="0.3">
      <c r="A3991" s="166"/>
      <c r="B3991" s="23"/>
    </row>
    <row r="3992" spans="1:2" x14ac:dyDescent="0.3">
      <c r="A3992" s="166"/>
      <c r="B3992" s="23"/>
    </row>
    <row r="3993" spans="1:2" x14ac:dyDescent="0.3">
      <c r="A3993" s="166"/>
      <c r="B3993" s="23"/>
    </row>
    <row r="3994" spans="1:2" x14ac:dyDescent="0.3">
      <c r="A3994" s="166"/>
      <c r="B3994" s="23"/>
    </row>
    <row r="3995" spans="1:2" x14ac:dyDescent="0.3">
      <c r="A3995" s="166"/>
      <c r="B3995" s="23"/>
    </row>
    <row r="3996" spans="1:2" x14ac:dyDescent="0.3">
      <c r="A3996" s="166"/>
      <c r="B3996" s="23"/>
    </row>
    <row r="3997" spans="1:2" x14ac:dyDescent="0.3">
      <c r="A3997" s="166"/>
      <c r="B3997" s="23"/>
    </row>
    <row r="3998" spans="1:2" x14ac:dyDescent="0.3">
      <c r="A3998" s="166"/>
      <c r="B3998" s="23"/>
    </row>
    <row r="3999" spans="1:2" x14ac:dyDescent="0.3">
      <c r="A3999" s="166"/>
      <c r="B3999" s="23"/>
    </row>
    <row r="4000" spans="1:2" x14ac:dyDescent="0.3">
      <c r="A4000" s="166"/>
      <c r="B4000" s="23"/>
    </row>
    <row r="4001" spans="1:2" x14ac:dyDescent="0.3">
      <c r="A4001" s="166"/>
      <c r="B4001" s="23"/>
    </row>
    <row r="4002" spans="1:2" x14ac:dyDescent="0.3">
      <c r="A4002" s="166"/>
      <c r="B4002" s="23"/>
    </row>
    <row r="4003" spans="1:2" x14ac:dyDescent="0.3">
      <c r="A4003" s="166"/>
      <c r="B4003" s="23"/>
    </row>
    <row r="4004" spans="1:2" x14ac:dyDescent="0.3">
      <c r="A4004" s="166"/>
      <c r="B4004" s="23"/>
    </row>
    <row r="4005" spans="1:2" x14ac:dyDescent="0.3">
      <c r="A4005" s="166"/>
      <c r="B4005" s="23"/>
    </row>
    <row r="4006" spans="1:2" x14ac:dyDescent="0.3">
      <c r="A4006" s="166"/>
      <c r="B4006" s="23"/>
    </row>
    <row r="4007" spans="1:2" x14ac:dyDescent="0.3">
      <c r="A4007" s="166"/>
      <c r="B4007" s="23"/>
    </row>
    <row r="4008" spans="1:2" x14ac:dyDescent="0.3">
      <c r="A4008" s="166"/>
      <c r="B4008" s="23"/>
    </row>
    <row r="4009" spans="1:2" x14ac:dyDescent="0.3">
      <c r="A4009" s="166"/>
      <c r="B4009" s="23"/>
    </row>
    <row r="4010" spans="1:2" x14ac:dyDescent="0.3">
      <c r="A4010" s="166"/>
      <c r="B4010" s="23"/>
    </row>
    <row r="4011" spans="1:2" x14ac:dyDescent="0.3">
      <c r="A4011" s="166"/>
      <c r="B4011" s="23"/>
    </row>
    <row r="4012" spans="1:2" x14ac:dyDescent="0.3">
      <c r="A4012" s="166"/>
      <c r="B4012" s="23"/>
    </row>
    <row r="4013" spans="1:2" x14ac:dyDescent="0.3">
      <c r="A4013" s="166"/>
      <c r="B4013" s="23"/>
    </row>
    <row r="4014" spans="1:2" x14ac:dyDescent="0.3">
      <c r="A4014" s="166"/>
      <c r="B4014" s="23"/>
    </row>
    <row r="4015" spans="1:2" x14ac:dyDescent="0.3">
      <c r="A4015" s="166"/>
      <c r="B4015" s="23"/>
    </row>
    <row r="4016" spans="1:2" x14ac:dyDescent="0.3">
      <c r="A4016" s="166"/>
      <c r="B4016" s="23"/>
    </row>
    <row r="4017" spans="1:2" x14ac:dyDescent="0.3">
      <c r="A4017" s="166"/>
      <c r="B4017" s="23"/>
    </row>
    <row r="4018" spans="1:2" x14ac:dyDescent="0.3">
      <c r="A4018" s="166"/>
      <c r="B4018" s="23"/>
    </row>
    <row r="4019" spans="1:2" x14ac:dyDescent="0.3">
      <c r="A4019" s="166"/>
      <c r="B4019" s="23"/>
    </row>
    <row r="4020" spans="1:2" x14ac:dyDescent="0.3">
      <c r="A4020" s="166"/>
      <c r="B4020" s="23"/>
    </row>
    <row r="4021" spans="1:2" x14ac:dyDescent="0.3">
      <c r="A4021" s="166"/>
      <c r="B4021" s="23"/>
    </row>
    <row r="4022" spans="1:2" x14ac:dyDescent="0.3">
      <c r="A4022" s="166"/>
      <c r="B4022" s="23"/>
    </row>
    <row r="4023" spans="1:2" x14ac:dyDescent="0.3">
      <c r="A4023" s="166"/>
      <c r="B4023" s="23"/>
    </row>
    <row r="4024" spans="1:2" x14ac:dyDescent="0.3">
      <c r="A4024" s="166"/>
      <c r="B4024" s="23"/>
    </row>
    <row r="4025" spans="1:2" x14ac:dyDescent="0.3">
      <c r="A4025" s="166"/>
      <c r="B4025" s="23"/>
    </row>
    <row r="4026" spans="1:2" x14ac:dyDescent="0.3">
      <c r="A4026" s="166"/>
      <c r="B4026" s="23"/>
    </row>
    <row r="4027" spans="1:2" x14ac:dyDescent="0.3">
      <c r="A4027" s="166"/>
      <c r="B4027" s="23"/>
    </row>
    <row r="4028" spans="1:2" x14ac:dyDescent="0.3">
      <c r="A4028" s="166"/>
      <c r="B4028" s="23"/>
    </row>
    <row r="4029" spans="1:2" x14ac:dyDescent="0.3">
      <c r="A4029" s="166"/>
      <c r="B4029" s="23"/>
    </row>
    <row r="4030" spans="1:2" x14ac:dyDescent="0.3">
      <c r="A4030" s="166"/>
      <c r="B4030" s="23"/>
    </row>
    <row r="4031" spans="1:2" x14ac:dyDescent="0.3">
      <c r="A4031" s="166"/>
      <c r="B4031" s="23"/>
    </row>
    <row r="4032" spans="1:2" x14ac:dyDescent="0.3">
      <c r="A4032" s="166"/>
      <c r="B4032" s="23"/>
    </row>
    <row r="4033" spans="1:2" x14ac:dyDescent="0.3">
      <c r="A4033" s="166"/>
      <c r="B4033" s="23"/>
    </row>
    <row r="4034" spans="1:2" x14ac:dyDescent="0.3">
      <c r="A4034" s="166"/>
      <c r="B4034" s="23"/>
    </row>
    <row r="4035" spans="1:2" x14ac:dyDescent="0.3">
      <c r="A4035" s="166"/>
      <c r="B4035" s="23"/>
    </row>
    <row r="4036" spans="1:2" x14ac:dyDescent="0.3">
      <c r="A4036" s="166"/>
      <c r="B4036" s="23"/>
    </row>
    <row r="4037" spans="1:2" x14ac:dyDescent="0.3">
      <c r="A4037" s="166"/>
      <c r="B4037" s="23"/>
    </row>
    <row r="4038" spans="1:2" x14ac:dyDescent="0.3">
      <c r="A4038" s="166"/>
      <c r="B4038" s="23"/>
    </row>
    <row r="4039" spans="1:2" x14ac:dyDescent="0.3">
      <c r="A4039" s="166"/>
      <c r="B4039" s="23"/>
    </row>
    <row r="4040" spans="1:2" x14ac:dyDescent="0.3">
      <c r="A4040" s="166"/>
      <c r="B4040" s="23"/>
    </row>
    <row r="4041" spans="1:2" x14ac:dyDescent="0.3">
      <c r="A4041" s="166"/>
      <c r="B4041" s="23"/>
    </row>
    <row r="4042" spans="1:2" x14ac:dyDescent="0.3">
      <c r="A4042" s="166"/>
      <c r="B4042" s="23"/>
    </row>
    <row r="4043" spans="1:2" x14ac:dyDescent="0.3">
      <c r="A4043" s="166"/>
      <c r="B4043" s="23"/>
    </row>
    <row r="4044" spans="1:2" x14ac:dyDescent="0.3">
      <c r="A4044" s="166"/>
      <c r="B4044" s="23"/>
    </row>
    <row r="4045" spans="1:2" x14ac:dyDescent="0.3">
      <c r="A4045" s="166"/>
      <c r="B4045" s="23"/>
    </row>
    <row r="4046" spans="1:2" x14ac:dyDescent="0.3">
      <c r="A4046" s="166"/>
      <c r="B4046" s="23"/>
    </row>
    <row r="4047" spans="1:2" x14ac:dyDescent="0.3">
      <c r="A4047" s="166"/>
      <c r="B4047" s="23"/>
    </row>
    <row r="4048" spans="1:2" x14ac:dyDescent="0.3">
      <c r="A4048" s="166"/>
      <c r="B4048" s="23"/>
    </row>
    <row r="4049" spans="1:2" x14ac:dyDescent="0.3">
      <c r="A4049" s="166"/>
      <c r="B4049" s="23"/>
    </row>
    <row r="4050" spans="1:2" x14ac:dyDescent="0.3">
      <c r="A4050" s="166"/>
      <c r="B4050" s="23"/>
    </row>
    <row r="4051" spans="1:2" x14ac:dyDescent="0.3">
      <c r="A4051" s="166"/>
      <c r="B4051" s="23"/>
    </row>
    <row r="4052" spans="1:2" x14ac:dyDescent="0.3">
      <c r="A4052" s="166"/>
      <c r="B4052" s="23"/>
    </row>
    <row r="4053" spans="1:2" x14ac:dyDescent="0.3">
      <c r="A4053" s="166"/>
      <c r="B4053" s="23"/>
    </row>
    <row r="4054" spans="1:2" x14ac:dyDescent="0.3">
      <c r="A4054" s="166"/>
      <c r="B4054" s="23"/>
    </row>
    <row r="4055" spans="1:2" x14ac:dyDescent="0.3">
      <c r="A4055" s="166"/>
      <c r="B4055" s="23"/>
    </row>
    <row r="4056" spans="1:2" x14ac:dyDescent="0.3">
      <c r="A4056" s="166"/>
      <c r="B4056" s="23"/>
    </row>
    <row r="4057" spans="1:2" x14ac:dyDescent="0.3">
      <c r="A4057" s="166"/>
      <c r="B4057" s="23"/>
    </row>
    <row r="4058" spans="1:2" x14ac:dyDescent="0.3">
      <c r="A4058" s="166"/>
      <c r="B4058" s="23"/>
    </row>
    <row r="4059" spans="1:2" x14ac:dyDescent="0.3">
      <c r="A4059" s="166"/>
      <c r="B4059" s="23"/>
    </row>
    <row r="4060" spans="1:2" x14ac:dyDescent="0.3">
      <c r="A4060" s="166"/>
      <c r="B4060" s="23"/>
    </row>
    <row r="4061" spans="1:2" x14ac:dyDescent="0.3">
      <c r="A4061" s="166"/>
      <c r="B4061" s="23"/>
    </row>
    <row r="4062" spans="1:2" x14ac:dyDescent="0.3">
      <c r="A4062" s="166"/>
      <c r="B4062" s="23"/>
    </row>
    <row r="4063" spans="1:2" x14ac:dyDescent="0.3">
      <c r="A4063" s="166"/>
      <c r="B4063" s="23"/>
    </row>
    <row r="4064" spans="1:2" x14ac:dyDescent="0.3">
      <c r="A4064" s="166"/>
      <c r="B4064" s="23"/>
    </row>
    <row r="4065" spans="1:2" x14ac:dyDescent="0.3">
      <c r="A4065" s="166"/>
      <c r="B4065" s="23"/>
    </row>
    <row r="4066" spans="1:2" x14ac:dyDescent="0.3">
      <c r="A4066" s="166"/>
      <c r="B4066" s="23"/>
    </row>
    <row r="4067" spans="1:2" x14ac:dyDescent="0.3">
      <c r="A4067" s="166"/>
      <c r="B4067" s="23"/>
    </row>
    <row r="4068" spans="1:2" x14ac:dyDescent="0.3">
      <c r="A4068" s="166"/>
      <c r="B4068" s="23"/>
    </row>
    <row r="4069" spans="1:2" x14ac:dyDescent="0.3">
      <c r="A4069" s="166"/>
      <c r="B4069" s="23"/>
    </row>
    <row r="4070" spans="1:2" x14ac:dyDescent="0.3">
      <c r="A4070" s="166"/>
      <c r="B4070" s="23"/>
    </row>
    <row r="4071" spans="1:2" x14ac:dyDescent="0.3">
      <c r="A4071" s="166"/>
      <c r="B4071" s="23"/>
    </row>
    <row r="4072" spans="1:2" x14ac:dyDescent="0.3">
      <c r="A4072" s="166"/>
      <c r="B4072" s="23"/>
    </row>
    <row r="4073" spans="1:2" x14ac:dyDescent="0.3">
      <c r="A4073" s="166"/>
      <c r="B4073" s="23"/>
    </row>
    <row r="4074" spans="1:2" x14ac:dyDescent="0.3">
      <c r="A4074" s="166"/>
      <c r="B4074" s="23"/>
    </row>
    <row r="4075" spans="1:2" x14ac:dyDescent="0.3">
      <c r="A4075" s="166"/>
      <c r="B4075" s="23"/>
    </row>
    <row r="4076" spans="1:2" x14ac:dyDescent="0.3">
      <c r="A4076" s="166"/>
      <c r="B4076" s="23"/>
    </row>
    <row r="4077" spans="1:2" x14ac:dyDescent="0.3">
      <c r="A4077" s="166"/>
      <c r="B4077" s="23"/>
    </row>
    <row r="4078" spans="1:2" x14ac:dyDescent="0.3">
      <c r="A4078" s="166"/>
      <c r="B4078" s="23"/>
    </row>
    <row r="4079" spans="1:2" x14ac:dyDescent="0.3">
      <c r="A4079" s="166"/>
      <c r="B4079" s="23"/>
    </row>
    <row r="4080" spans="1:2" x14ac:dyDescent="0.3">
      <c r="A4080" s="166"/>
      <c r="B4080" s="23"/>
    </row>
    <row r="4081" spans="1:2" x14ac:dyDescent="0.3">
      <c r="A4081" s="166"/>
      <c r="B4081" s="23"/>
    </row>
    <row r="4082" spans="1:2" x14ac:dyDescent="0.3">
      <c r="A4082" s="166"/>
      <c r="B4082" s="23"/>
    </row>
    <row r="4083" spans="1:2" x14ac:dyDescent="0.3">
      <c r="A4083" s="166"/>
      <c r="B4083" s="23"/>
    </row>
    <row r="4084" spans="1:2" x14ac:dyDescent="0.3">
      <c r="A4084" s="166"/>
      <c r="B4084" s="23"/>
    </row>
    <row r="4085" spans="1:2" x14ac:dyDescent="0.3">
      <c r="A4085" s="166"/>
      <c r="B4085" s="23"/>
    </row>
    <row r="4086" spans="1:2" x14ac:dyDescent="0.3">
      <c r="A4086" s="166"/>
      <c r="B4086" s="23"/>
    </row>
    <row r="4087" spans="1:2" x14ac:dyDescent="0.3">
      <c r="A4087" s="166"/>
      <c r="B4087" s="23"/>
    </row>
    <row r="4088" spans="1:2" x14ac:dyDescent="0.3">
      <c r="A4088" s="166"/>
      <c r="B4088" s="23"/>
    </row>
    <row r="4089" spans="1:2" x14ac:dyDescent="0.3">
      <c r="A4089" s="166"/>
      <c r="B4089" s="23"/>
    </row>
    <row r="4090" spans="1:2" x14ac:dyDescent="0.3">
      <c r="A4090" s="166"/>
      <c r="B4090" s="23"/>
    </row>
    <row r="4091" spans="1:2" x14ac:dyDescent="0.3">
      <c r="A4091" s="166"/>
      <c r="B4091" s="23"/>
    </row>
    <row r="4092" spans="1:2" x14ac:dyDescent="0.3">
      <c r="A4092" s="166"/>
      <c r="B4092" s="23"/>
    </row>
    <row r="4093" spans="1:2" x14ac:dyDescent="0.3">
      <c r="A4093" s="166"/>
      <c r="B4093" s="23"/>
    </row>
    <row r="4094" spans="1:2" x14ac:dyDescent="0.3">
      <c r="A4094" s="166"/>
      <c r="B4094" s="23"/>
    </row>
    <row r="4095" spans="1:2" x14ac:dyDescent="0.3">
      <c r="A4095" s="166"/>
      <c r="B4095" s="23"/>
    </row>
    <row r="4096" spans="1:2" x14ac:dyDescent="0.3">
      <c r="A4096" s="166"/>
      <c r="B4096" s="23"/>
    </row>
    <row r="4097" spans="1:2" x14ac:dyDescent="0.3">
      <c r="A4097" s="166"/>
      <c r="B4097" s="23"/>
    </row>
    <row r="4098" spans="1:2" x14ac:dyDescent="0.3">
      <c r="A4098" s="166"/>
      <c r="B4098" s="23"/>
    </row>
    <row r="4099" spans="1:2" x14ac:dyDescent="0.3">
      <c r="A4099" s="166"/>
      <c r="B4099" s="23"/>
    </row>
    <row r="4100" spans="1:2" x14ac:dyDescent="0.3">
      <c r="A4100" s="166"/>
      <c r="B4100" s="23"/>
    </row>
    <row r="4101" spans="1:2" x14ac:dyDescent="0.3">
      <c r="A4101" s="166"/>
      <c r="B4101" s="23"/>
    </row>
    <row r="4102" spans="1:2" x14ac:dyDescent="0.3">
      <c r="A4102" s="166"/>
      <c r="B4102" s="23"/>
    </row>
    <row r="4103" spans="1:2" x14ac:dyDescent="0.3">
      <c r="A4103" s="166"/>
      <c r="B4103" s="23"/>
    </row>
    <row r="4104" spans="1:2" x14ac:dyDescent="0.3">
      <c r="A4104" s="166"/>
      <c r="B4104" s="23"/>
    </row>
    <row r="4105" spans="1:2" x14ac:dyDescent="0.3">
      <c r="A4105" s="166"/>
      <c r="B4105" s="23"/>
    </row>
    <row r="4106" spans="1:2" x14ac:dyDescent="0.3">
      <c r="A4106" s="166"/>
      <c r="B4106" s="23"/>
    </row>
    <row r="4107" spans="1:2" x14ac:dyDescent="0.3">
      <c r="A4107" s="166"/>
      <c r="B4107" s="23"/>
    </row>
    <row r="4108" spans="1:2" x14ac:dyDescent="0.3">
      <c r="A4108" s="166"/>
      <c r="B4108" s="23"/>
    </row>
    <row r="4109" spans="1:2" x14ac:dyDescent="0.3">
      <c r="A4109" s="166"/>
      <c r="B4109" s="23"/>
    </row>
    <row r="4110" spans="1:2" x14ac:dyDescent="0.3">
      <c r="A4110" s="166"/>
      <c r="B4110" s="23"/>
    </row>
    <row r="4111" spans="1:2" x14ac:dyDescent="0.3">
      <c r="A4111" s="166"/>
      <c r="B4111" s="23"/>
    </row>
    <row r="4112" spans="1:2" x14ac:dyDescent="0.3">
      <c r="A4112" s="166"/>
      <c r="B4112" s="23"/>
    </row>
    <row r="4113" spans="1:2" x14ac:dyDescent="0.3">
      <c r="A4113" s="166"/>
      <c r="B4113" s="23"/>
    </row>
    <row r="4114" spans="1:2" x14ac:dyDescent="0.3">
      <c r="A4114" s="166"/>
      <c r="B4114" s="23"/>
    </row>
    <row r="4115" spans="1:2" x14ac:dyDescent="0.3">
      <c r="A4115" s="166"/>
      <c r="B4115" s="23"/>
    </row>
    <row r="4116" spans="1:2" x14ac:dyDescent="0.3">
      <c r="A4116" s="166"/>
      <c r="B4116" s="23"/>
    </row>
    <row r="4117" spans="1:2" x14ac:dyDescent="0.3">
      <c r="A4117" s="166"/>
      <c r="B4117" s="23"/>
    </row>
    <row r="4118" spans="1:2" x14ac:dyDescent="0.3">
      <c r="A4118" s="166"/>
      <c r="B4118" s="23"/>
    </row>
    <row r="4119" spans="1:2" x14ac:dyDescent="0.3">
      <c r="A4119" s="166"/>
      <c r="B4119" s="23"/>
    </row>
    <row r="4120" spans="1:2" x14ac:dyDescent="0.3">
      <c r="A4120" s="166"/>
      <c r="B4120" s="23"/>
    </row>
    <row r="4121" spans="1:2" x14ac:dyDescent="0.3">
      <c r="A4121" s="166"/>
      <c r="B4121" s="23"/>
    </row>
    <row r="4122" spans="1:2" x14ac:dyDescent="0.3">
      <c r="A4122" s="166"/>
      <c r="B4122" s="23"/>
    </row>
    <row r="4123" spans="1:2" x14ac:dyDescent="0.3">
      <c r="A4123" s="166"/>
      <c r="B4123" s="23"/>
    </row>
    <row r="4124" spans="1:2" x14ac:dyDescent="0.3">
      <c r="A4124" s="166"/>
      <c r="B4124" s="23"/>
    </row>
    <row r="4125" spans="1:2" x14ac:dyDescent="0.3">
      <c r="A4125" s="166"/>
      <c r="B4125" s="23"/>
    </row>
    <row r="4126" spans="1:2" x14ac:dyDescent="0.3">
      <c r="A4126" s="166"/>
      <c r="B4126" s="23"/>
    </row>
    <row r="4127" spans="1:2" x14ac:dyDescent="0.3">
      <c r="A4127" s="166"/>
      <c r="B4127" s="23"/>
    </row>
    <row r="4128" spans="1:2" x14ac:dyDescent="0.3">
      <c r="A4128" s="166"/>
      <c r="B4128" s="23"/>
    </row>
    <row r="4129" spans="1:2" x14ac:dyDescent="0.3">
      <c r="A4129" s="166"/>
      <c r="B4129" s="23"/>
    </row>
    <row r="4130" spans="1:2" x14ac:dyDescent="0.3">
      <c r="A4130" s="166"/>
      <c r="B4130" s="23"/>
    </row>
    <row r="4131" spans="1:2" x14ac:dyDescent="0.3">
      <c r="A4131" s="166"/>
      <c r="B4131" s="23"/>
    </row>
    <row r="4132" spans="1:2" x14ac:dyDescent="0.3">
      <c r="A4132" s="166"/>
      <c r="B4132" s="23"/>
    </row>
    <row r="4133" spans="1:2" x14ac:dyDescent="0.3">
      <c r="A4133" s="166"/>
      <c r="B4133" s="23"/>
    </row>
    <row r="4134" spans="1:2" x14ac:dyDescent="0.3">
      <c r="A4134" s="166"/>
      <c r="B4134" s="23"/>
    </row>
    <row r="4135" spans="1:2" x14ac:dyDescent="0.3">
      <c r="A4135" s="166"/>
      <c r="B4135" s="23"/>
    </row>
    <row r="4136" spans="1:2" x14ac:dyDescent="0.3">
      <c r="A4136" s="166"/>
      <c r="B4136" s="23"/>
    </row>
    <row r="4137" spans="1:2" x14ac:dyDescent="0.3">
      <c r="A4137" s="166"/>
      <c r="B4137" s="23"/>
    </row>
    <row r="4138" spans="1:2" x14ac:dyDescent="0.3">
      <c r="A4138" s="166"/>
      <c r="B4138" s="23"/>
    </row>
    <row r="4139" spans="1:2" x14ac:dyDescent="0.3">
      <c r="A4139" s="166"/>
      <c r="B4139" s="23"/>
    </row>
    <row r="4140" spans="1:2" x14ac:dyDescent="0.3">
      <c r="A4140" s="166"/>
      <c r="B4140" s="23"/>
    </row>
    <row r="4141" spans="1:2" x14ac:dyDescent="0.3">
      <c r="A4141" s="166"/>
      <c r="B4141" s="23"/>
    </row>
    <row r="4142" spans="1:2" x14ac:dyDescent="0.3">
      <c r="A4142" s="166"/>
      <c r="B4142" s="23"/>
    </row>
    <row r="4143" spans="1:2" x14ac:dyDescent="0.3">
      <c r="A4143" s="166"/>
      <c r="B4143" s="23"/>
    </row>
    <row r="4144" spans="1:2" x14ac:dyDescent="0.3">
      <c r="A4144" s="166"/>
      <c r="B4144" s="23"/>
    </row>
    <row r="4145" spans="1:2" x14ac:dyDescent="0.3">
      <c r="A4145" s="166"/>
      <c r="B4145" s="23"/>
    </row>
    <row r="4146" spans="1:2" x14ac:dyDescent="0.3">
      <c r="A4146" s="166"/>
      <c r="B4146" s="23"/>
    </row>
    <row r="4147" spans="1:2" x14ac:dyDescent="0.3">
      <c r="A4147" s="166"/>
      <c r="B4147" s="23"/>
    </row>
    <row r="4148" spans="1:2" x14ac:dyDescent="0.3">
      <c r="A4148" s="166"/>
      <c r="B4148" s="23"/>
    </row>
    <row r="4149" spans="1:2" x14ac:dyDescent="0.3">
      <c r="A4149" s="166"/>
      <c r="B4149" s="23"/>
    </row>
    <row r="4150" spans="1:2" x14ac:dyDescent="0.3">
      <c r="A4150" s="166"/>
      <c r="B4150" s="23"/>
    </row>
    <row r="4151" spans="1:2" x14ac:dyDescent="0.3">
      <c r="A4151" s="166"/>
      <c r="B4151" s="23"/>
    </row>
    <row r="4152" spans="1:2" x14ac:dyDescent="0.3">
      <c r="A4152" s="166"/>
      <c r="B4152" s="23"/>
    </row>
    <row r="4153" spans="1:2" x14ac:dyDescent="0.3">
      <c r="A4153" s="166"/>
      <c r="B4153" s="23"/>
    </row>
    <row r="4154" spans="1:2" x14ac:dyDescent="0.3">
      <c r="A4154" s="166"/>
      <c r="B4154" s="23"/>
    </row>
    <row r="4155" spans="1:2" x14ac:dyDescent="0.3">
      <c r="A4155" s="166"/>
      <c r="B4155" s="23"/>
    </row>
    <row r="4156" spans="1:2" x14ac:dyDescent="0.3">
      <c r="A4156" s="166"/>
      <c r="B4156" s="23"/>
    </row>
    <row r="4157" spans="1:2" x14ac:dyDescent="0.3">
      <c r="A4157" s="166"/>
      <c r="B4157" s="23"/>
    </row>
    <row r="4158" spans="1:2" x14ac:dyDescent="0.3">
      <c r="A4158" s="166"/>
      <c r="B4158" s="23"/>
    </row>
    <row r="4159" spans="1:2" x14ac:dyDescent="0.3">
      <c r="A4159" s="166"/>
      <c r="B4159" s="23"/>
    </row>
    <row r="4160" spans="1:2" x14ac:dyDescent="0.3">
      <c r="A4160" s="166"/>
      <c r="B4160" s="23"/>
    </row>
    <row r="4161" spans="1:2" x14ac:dyDescent="0.3">
      <c r="A4161" s="166"/>
      <c r="B4161" s="23"/>
    </row>
    <row r="4162" spans="1:2" x14ac:dyDescent="0.3">
      <c r="A4162" s="166"/>
      <c r="B4162" s="23"/>
    </row>
    <row r="4163" spans="1:2" x14ac:dyDescent="0.3">
      <c r="A4163" s="166"/>
      <c r="B4163" s="23"/>
    </row>
    <row r="4164" spans="1:2" x14ac:dyDescent="0.3">
      <c r="A4164" s="166"/>
      <c r="B4164" s="23"/>
    </row>
    <row r="4165" spans="1:2" x14ac:dyDescent="0.3">
      <c r="A4165" s="166"/>
      <c r="B4165" s="23"/>
    </row>
    <row r="4166" spans="1:2" x14ac:dyDescent="0.3">
      <c r="A4166" s="166"/>
      <c r="B4166" s="23"/>
    </row>
    <row r="4167" spans="1:2" x14ac:dyDescent="0.3">
      <c r="A4167" s="166"/>
      <c r="B4167" s="23"/>
    </row>
    <row r="4168" spans="1:2" x14ac:dyDescent="0.3">
      <c r="A4168" s="166"/>
      <c r="B4168" s="23"/>
    </row>
    <row r="4169" spans="1:2" x14ac:dyDescent="0.3">
      <c r="A4169" s="166"/>
      <c r="B4169" s="23"/>
    </row>
    <row r="4170" spans="1:2" x14ac:dyDescent="0.3">
      <c r="A4170" s="166"/>
      <c r="B4170" s="23"/>
    </row>
    <row r="4171" spans="1:2" x14ac:dyDescent="0.3">
      <c r="A4171" s="166"/>
      <c r="B4171" s="23"/>
    </row>
    <row r="4172" spans="1:2" x14ac:dyDescent="0.3">
      <c r="A4172" s="166"/>
      <c r="B4172" s="23"/>
    </row>
    <row r="4173" spans="1:2" x14ac:dyDescent="0.3">
      <c r="A4173" s="166"/>
      <c r="B4173" s="23"/>
    </row>
    <row r="4174" spans="1:2" x14ac:dyDescent="0.3">
      <c r="A4174" s="166"/>
      <c r="B4174" s="23"/>
    </row>
    <row r="4175" spans="1:2" x14ac:dyDescent="0.3">
      <c r="A4175" s="166"/>
      <c r="B4175" s="23"/>
    </row>
    <row r="4176" spans="1:2" x14ac:dyDescent="0.3">
      <c r="A4176" s="166"/>
      <c r="B4176" s="23"/>
    </row>
    <row r="4177" spans="1:2" x14ac:dyDescent="0.3">
      <c r="A4177" s="166"/>
      <c r="B4177" s="23"/>
    </row>
    <row r="4178" spans="1:2" x14ac:dyDescent="0.3">
      <c r="A4178" s="166"/>
      <c r="B4178" s="23"/>
    </row>
    <row r="4179" spans="1:2" x14ac:dyDescent="0.3">
      <c r="A4179" s="166"/>
      <c r="B4179" s="23"/>
    </row>
    <row r="4180" spans="1:2" x14ac:dyDescent="0.3">
      <c r="A4180" s="166"/>
      <c r="B4180" s="23"/>
    </row>
    <row r="4181" spans="1:2" x14ac:dyDescent="0.3">
      <c r="A4181" s="166"/>
      <c r="B4181" s="23"/>
    </row>
    <row r="4182" spans="1:2" x14ac:dyDescent="0.3">
      <c r="A4182" s="166"/>
      <c r="B4182" s="23"/>
    </row>
    <row r="4183" spans="1:2" x14ac:dyDescent="0.3">
      <c r="A4183" s="166"/>
      <c r="B4183" s="23"/>
    </row>
    <row r="4184" spans="1:2" x14ac:dyDescent="0.3">
      <c r="A4184" s="166"/>
      <c r="B4184" s="23"/>
    </row>
    <row r="4185" spans="1:2" x14ac:dyDescent="0.3">
      <c r="A4185" s="166"/>
      <c r="B4185" s="23"/>
    </row>
    <row r="4186" spans="1:2" x14ac:dyDescent="0.3">
      <c r="A4186" s="166"/>
      <c r="B4186" s="23"/>
    </row>
    <row r="4187" spans="1:2" x14ac:dyDescent="0.3">
      <c r="A4187" s="166"/>
      <c r="B4187" s="23"/>
    </row>
    <row r="4188" spans="1:2" x14ac:dyDescent="0.3">
      <c r="A4188" s="166"/>
      <c r="B4188" s="23"/>
    </row>
    <row r="4189" spans="1:2" x14ac:dyDescent="0.3">
      <c r="A4189" s="166"/>
      <c r="B4189" s="23"/>
    </row>
    <row r="4190" spans="1:2" x14ac:dyDescent="0.3">
      <c r="A4190" s="166"/>
      <c r="B4190" s="23"/>
    </row>
    <row r="4191" spans="1:2" x14ac:dyDescent="0.3">
      <c r="A4191" s="166"/>
      <c r="B4191" s="23"/>
    </row>
    <row r="4192" spans="1:2" x14ac:dyDescent="0.3">
      <c r="A4192" s="166"/>
      <c r="B4192" s="23"/>
    </row>
    <row r="4193" spans="1:2" x14ac:dyDescent="0.3">
      <c r="A4193" s="166"/>
      <c r="B4193" s="23"/>
    </row>
    <row r="4194" spans="1:2" x14ac:dyDescent="0.3">
      <c r="A4194" s="166"/>
      <c r="B4194" s="23"/>
    </row>
    <row r="4195" spans="1:2" x14ac:dyDescent="0.3">
      <c r="A4195" s="166"/>
      <c r="B4195" s="23"/>
    </row>
    <row r="4196" spans="1:2" x14ac:dyDescent="0.3">
      <c r="A4196" s="166"/>
      <c r="B4196" s="23"/>
    </row>
    <row r="4197" spans="1:2" x14ac:dyDescent="0.3">
      <c r="A4197" s="166"/>
      <c r="B4197" s="23"/>
    </row>
    <row r="4198" spans="1:2" x14ac:dyDescent="0.3">
      <c r="A4198" s="166"/>
      <c r="B4198" s="23"/>
    </row>
    <row r="4199" spans="1:2" x14ac:dyDescent="0.3">
      <c r="A4199" s="166"/>
      <c r="B4199" s="23"/>
    </row>
    <row r="4200" spans="1:2" x14ac:dyDescent="0.3">
      <c r="A4200" s="166"/>
      <c r="B4200" s="23"/>
    </row>
    <row r="4201" spans="1:2" x14ac:dyDescent="0.3">
      <c r="A4201" s="166"/>
      <c r="B4201" s="23"/>
    </row>
    <row r="4202" spans="1:2" x14ac:dyDescent="0.3">
      <c r="A4202" s="166"/>
      <c r="B4202" s="23"/>
    </row>
    <row r="4203" spans="1:2" x14ac:dyDescent="0.3">
      <c r="A4203" s="166"/>
      <c r="B4203" s="23"/>
    </row>
    <row r="4204" spans="1:2" x14ac:dyDescent="0.3">
      <c r="A4204" s="166"/>
      <c r="B4204" s="23"/>
    </row>
    <row r="4205" spans="1:2" x14ac:dyDescent="0.3">
      <c r="A4205" s="166"/>
      <c r="B4205" s="23"/>
    </row>
    <row r="4206" spans="1:2" x14ac:dyDescent="0.3">
      <c r="A4206" s="166"/>
      <c r="B4206" s="23"/>
    </row>
    <row r="4207" spans="1:2" x14ac:dyDescent="0.3">
      <c r="A4207" s="166"/>
      <c r="B4207" s="23"/>
    </row>
    <row r="4208" spans="1:2" x14ac:dyDescent="0.3">
      <c r="A4208" s="166"/>
      <c r="B4208" s="23"/>
    </row>
    <row r="4209" spans="1:2" x14ac:dyDescent="0.3">
      <c r="A4209" s="166"/>
      <c r="B4209" s="23"/>
    </row>
    <row r="4210" spans="1:2" x14ac:dyDescent="0.3">
      <c r="A4210" s="166"/>
      <c r="B4210" s="23"/>
    </row>
    <row r="4211" spans="1:2" x14ac:dyDescent="0.3">
      <c r="A4211" s="166"/>
      <c r="B4211" s="23"/>
    </row>
    <row r="4212" spans="1:2" x14ac:dyDescent="0.3">
      <c r="A4212" s="166"/>
      <c r="B4212" s="23"/>
    </row>
    <row r="4213" spans="1:2" x14ac:dyDescent="0.3">
      <c r="A4213" s="166"/>
      <c r="B4213" s="23"/>
    </row>
    <row r="4214" spans="1:2" x14ac:dyDescent="0.3">
      <c r="A4214" s="166"/>
      <c r="B4214" s="23"/>
    </row>
    <row r="4215" spans="1:2" x14ac:dyDescent="0.3">
      <c r="A4215" s="166"/>
      <c r="B4215" s="23"/>
    </row>
    <row r="4216" spans="1:2" x14ac:dyDescent="0.3">
      <c r="A4216" s="166"/>
      <c r="B4216" s="23"/>
    </row>
    <row r="4217" spans="1:2" x14ac:dyDescent="0.3">
      <c r="A4217" s="166"/>
      <c r="B4217" s="23"/>
    </row>
    <row r="4218" spans="1:2" x14ac:dyDescent="0.3">
      <c r="A4218" s="166"/>
      <c r="B4218" s="23"/>
    </row>
    <row r="4219" spans="1:2" x14ac:dyDescent="0.3">
      <c r="A4219" s="166"/>
      <c r="B4219" s="23"/>
    </row>
    <row r="4220" spans="1:2" x14ac:dyDescent="0.3">
      <c r="A4220" s="166"/>
      <c r="B4220" s="23"/>
    </row>
    <row r="4221" spans="1:2" x14ac:dyDescent="0.3">
      <c r="A4221" s="166"/>
      <c r="B4221" s="23"/>
    </row>
    <row r="4222" spans="1:2" x14ac:dyDescent="0.3">
      <c r="A4222" s="166"/>
      <c r="B4222" s="23"/>
    </row>
    <row r="4223" spans="1:2" x14ac:dyDescent="0.3">
      <c r="A4223" s="166"/>
      <c r="B4223" s="23"/>
    </row>
    <row r="4224" spans="1:2" x14ac:dyDescent="0.3">
      <c r="A4224" s="166"/>
      <c r="B4224" s="23"/>
    </row>
    <row r="4225" spans="1:2" x14ac:dyDescent="0.3">
      <c r="A4225" s="166"/>
      <c r="B4225" s="23"/>
    </row>
    <row r="4226" spans="1:2" x14ac:dyDescent="0.3">
      <c r="A4226" s="166"/>
      <c r="B4226" s="23"/>
    </row>
    <row r="4227" spans="1:2" x14ac:dyDescent="0.3">
      <c r="A4227" s="166"/>
      <c r="B4227" s="23"/>
    </row>
    <row r="4228" spans="1:2" x14ac:dyDescent="0.3">
      <c r="A4228" s="166"/>
      <c r="B4228" s="23"/>
    </row>
    <row r="4229" spans="1:2" x14ac:dyDescent="0.3">
      <c r="A4229" s="166"/>
      <c r="B4229" s="23"/>
    </row>
    <row r="4230" spans="1:2" x14ac:dyDescent="0.3">
      <c r="A4230" s="166"/>
      <c r="B4230" s="23"/>
    </row>
    <row r="4231" spans="1:2" x14ac:dyDescent="0.3">
      <c r="A4231" s="166"/>
      <c r="B4231" s="23"/>
    </row>
    <row r="4232" spans="1:2" x14ac:dyDescent="0.3">
      <c r="A4232" s="166"/>
      <c r="B4232" s="23"/>
    </row>
    <row r="4233" spans="1:2" x14ac:dyDescent="0.3">
      <c r="A4233" s="166"/>
      <c r="B4233" s="23"/>
    </row>
    <row r="4234" spans="1:2" x14ac:dyDescent="0.3">
      <c r="A4234" s="166"/>
      <c r="B4234" s="23"/>
    </row>
    <row r="4235" spans="1:2" x14ac:dyDescent="0.3">
      <c r="A4235" s="166"/>
      <c r="B4235" s="23"/>
    </row>
    <row r="4236" spans="1:2" x14ac:dyDescent="0.3">
      <c r="A4236" s="166"/>
      <c r="B4236" s="23"/>
    </row>
    <row r="4237" spans="1:2" x14ac:dyDescent="0.3">
      <c r="A4237" s="166"/>
      <c r="B4237" s="23"/>
    </row>
    <row r="4238" spans="1:2" x14ac:dyDescent="0.3">
      <c r="A4238" s="166"/>
      <c r="B4238" s="23"/>
    </row>
    <row r="4239" spans="1:2" x14ac:dyDescent="0.3">
      <c r="A4239" s="166"/>
      <c r="B4239" s="23"/>
    </row>
    <row r="4240" spans="1:2" x14ac:dyDescent="0.3">
      <c r="A4240" s="166"/>
      <c r="B4240" s="23"/>
    </row>
    <row r="4241" spans="1:2" x14ac:dyDescent="0.3">
      <c r="A4241" s="166"/>
      <c r="B4241" s="23"/>
    </row>
    <row r="4242" spans="1:2" x14ac:dyDescent="0.3">
      <c r="A4242" s="166"/>
      <c r="B4242" s="23"/>
    </row>
    <row r="4243" spans="1:2" x14ac:dyDescent="0.3">
      <c r="A4243" s="166"/>
      <c r="B4243" s="23"/>
    </row>
    <row r="4244" spans="1:2" x14ac:dyDescent="0.3">
      <c r="A4244" s="166"/>
      <c r="B4244" s="23"/>
    </row>
    <row r="4245" spans="1:2" x14ac:dyDescent="0.3">
      <c r="A4245" s="166"/>
      <c r="B4245" s="23"/>
    </row>
    <row r="4246" spans="1:2" x14ac:dyDescent="0.3">
      <c r="A4246" s="166"/>
      <c r="B4246" s="23"/>
    </row>
    <row r="4247" spans="1:2" x14ac:dyDescent="0.3">
      <c r="A4247" s="166"/>
      <c r="B4247" s="23"/>
    </row>
    <row r="4248" spans="1:2" x14ac:dyDescent="0.3">
      <c r="A4248" s="166"/>
      <c r="B4248" s="23"/>
    </row>
    <row r="4249" spans="1:2" x14ac:dyDescent="0.3">
      <c r="A4249" s="166"/>
      <c r="B4249" s="23"/>
    </row>
    <row r="4250" spans="1:2" x14ac:dyDescent="0.3">
      <c r="A4250" s="166"/>
      <c r="B4250" s="23"/>
    </row>
    <row r="4251" spans="1:2" x14ac:dyDescent="0.3">
      <c r="A4251" s="166"/>
      <c r="B4251" s="23"/>
    </row>
    <row r="4252" spans="1:2" x14ac:dyDescent="0.3">
      <c r="A4252" s="166"/>
      <c r="B4252" s="23"/>
    </row>
    <row r="4253" spans="1:2" x14ac:dyDescent="0.3">
      <c r="A4253" s="166"/>
      <c r="B4253" s="23"/>
    </row>
    <row r="4254" spans="1:2" x14ac:dyDescent="0.3">
      <c r="A4254" s="166"/>
      <c r="B4254" s="23"/>
    </row>
    <row r="4255" spans="1:2" x14ac:dyDescent="0.3">
      <c r="A4255" s="166"/>
      <c r="B4255" s="23"/>
    </row>
    <row r="4256" spans="1:2" x14ac:dyDescent="0.3">
      <c r="A4256" s="166"/>
      <c r="B4256" s="23"/>
    </row>
    <row r="4257" spans="1:2" x14ac:dyDescent="0.3">
      <c r="A4257" s="166"/>
      <c r="B4257" s="23"/>
    </row>
    <row r="4258" spans="1:2" x14ac:dyDescent="0.3">
      <c r="A4258" s="166"/>
      <c r="B4258" s="23"/>
    </row>
    <row r="4259" spans="1:2" x14ac:dyDescent="0.3">
      <c r="A4259" s="166"/>
      <c r="B4259" s="23"/>
    </row>
    <row r="4260" spans="1:2" x14ac:dyDescent="0.3">
      <c r="A4260" s="166"/>
      <c r="B4260" s="23"/>
    </row>
    <row r="4261" spans="1:2" x14ac:dyDescent="0.3">
      <c r="A4261" s="166"/>
      <c r="B4261" s="23"/>
    </row>
    <row r="4262" spans="1:2" x14ac:dyDescent="0.3">
      <c r="A4262" s="166"/>
      <c r="B4262" s="23"/>
    </row>
    <row r="4263" spans="1:2" x14ac:dyDescent="0.3">
      <c r="A4263" s="166"/>
      <c r="B4263" s="23"/>
    </row>
    <row r="4264" spans="1:2" x14ac:dyDescent="0.3">
      <c r="A4264" s="166"/>
      <c r="B4264" s="23"/>
    </row>
    <row r="4265" spans="1:2" x14ac:dyDescent="0.3">
      <c r="A4265" s="166"/>
      <c r="B4265" s="23"/>
    </row>
    <row r="4266" spans="1:2" x14ac:dyDescent="0.3">
      <c r="A4266" s="166"/>
      <c r="B4266" s="23"/>
    </row>
    <row r="4267" spans="1:2" x14ac:dyDescent="0.3">
      <c r="A4267" s="166"/>
      <c r="B4267" s="23"/>
    </row>
    <row r="4268" spans="1:2" x14ac:dyDescent="0.3">
      <c r="A4268" s="166"/>
      <c r="B4268" s="23"/>
    </row>
    <row r="4269" spans="1:2" x14ac:dyDescent="0.3">
      <c r="A4269" s="166"/>
      <c r="B4269" s="23"/>
    </row>
    <row r="4270" spans="1:2" x14ac:dyDescent="0.3">
      <c r="A4270" s="166"/>
      <c r="B4270" s="23"/>
    </row>
    <row r="4271" spans="1:2" x14ac:dyDescent="0.3">
      <c r="A4271" s="166"/>
      <c r="B4271" s="23"/>
    </row>
    <row r="4272" spans="1:2" x14ac:dyDescent="0.3">
      <c r="A4272" s="166"/>
      <c r="B4272" s="23"/>
    </row>
    <row r="4273" spans="1:2" x14ac:dyDescent="0.3">
      <c r="A4273" s="166"/>
      <c r="B4273" s="23"/>
    </row>
    <row r="4274" spans="1:2" x14ac:dyDescent="0.3">
      <c r="A4274" s="166"/>
      <c r="B4274" s="23"/>
    </row>
    <row r="4275" spans="1:2" x14ac:dyDescent="0.3">
      <c r="A4275" s="166"/>
      <c r="B4275" s="23"/>
    </row>
    <row r="4276" spans="1:2" x14ac:dyDescent="0.3">
      <c r="A4276" s="166"/>
      <c r="B4276" s="23"/>
    </row>
    <row r="4277" spans="1:2" x14ac:dyDescent="0.3">
      <c r="A4277" s="166"/>
      <c r="B4277" s="23"/>
    </row>
    <row r="4278" spans="1:2" x14ac:dyDescent="0.3">
      <c r="A4278" s="166"/>
      <c r="B4278" s="23"/>
    </row>
    <row r="4279" spans="1:2" x14ac:dyDescent="0.3">
      <c r="A4279" s="166"/>
      <c r="B4279" s="23"/>
    </row>
    <row r="4280" spans="1:2" x14ac:dyDescent="0.3">
      <c r="A4280" s="166"/>
      <c r="B4280" s="23"/>
    </row>
    <row r="4281" spans="1:2" x14ac:dyDescent="0.3">
      <c r="A4281" s="166"/>
      <c r="B4281" s="23"/>
    </row>
    <row r="4282" spans="1:2" x14ac:dyDescent="0.3">
      <c r="A4282" s="166"/>
      <c r="B4282" s="23"/>
    </row>
    <row r="4283" spans="1:2" x14ac:dyDescent="0.3">
      <c r="A4283" s="166"/>
      <c r="B4283" s="23"/>
    </row>
    <row r="4284" spans="1:2" x14ac:dyDescent="0.3">
      <c r="A4284" s="166"/>
      <c r="B4284" s="23"/>
    </row>
    <row r="4285" spans="1:2" x14ac:dyDescent="0.3">
      <c r="A4285" s="166"/>
      <c r="B4285" s="23"/>
    </row>
    <row r="4286" spans="1:2" x14ac:dyDescent="0.3">
      <c r="A4286" s="166"/>
      <c r="B4286" s="23"/>
    </row>
    <row r="4287" spans="1:2" x14ac:dyDescent="0.3">
      <c r="A4287" s="166"/>
      <c r="B4287" s="23"/>
    </row>
    <row r="4288" spans="1:2" x14ac:dyDescent="0.3">
      <c r="A4288" s="166"/>
      <c r="B4288" s="23"/>
    </row>
    <row r="4289" spans="1:2" x14ac:dyDescent="0.3">
      <c r="A4289" s="166"/>
      <c r="B4289" s="23"/>
    </row>
    <row r="4290" spans="1:2" x14ac:dyDescent="0.3">
      <c r="A4290" s="166"/>
      <c r="B4290" s="23"/>
    </row>
    <row r="4291" spans="1:2" x14ac:dyDescent="0.3">
      <c r="A4291" s="166"/>
      <c r="B4291" s="23"/>
    </row>
    <row r="4292" spans="1:2" x14ac:dyDescent="0.3">
      <c r="A4292" s="166"/>
      <c r="B4292" s="23"/>
    </row>
    <row r="4293" spans="1:2" x14ac:dyDescent="0.3">
      <c r="A4293" s="166"/>
      <c r="B4293" s="23"/>
    </row>
    <row r="4294" spans="1:2" x14ac:dyDescent="0.3">
      <c r="A4294" s="166"/>
      <c r="B4294" s="23"/>
    </row>
    <row r="4295" spans="1:2" x14ac:dyDescent="0.3">
      <c r="A4295" s="166"/>
      <c r="B4295" s="23"/>
    </row>
    <row r="4296" spans="1:2" x14ac:dyDescent="0.3">
      <c r="A4296" s="166"/>
      <c r="B4296" s="23"/>
    </row>
    <row r="4297" spans="1:2" x14ac:dyDescent="0.3">
      <c r="A4297" s="166"/>
      <c r="B4297" s="23"/>
    </row>
    <row r="4298" spans="1:2" x14ac:dyDescent="0.3">
      <c r="A4298" s="166"/>
      <c r="B4298" s="23"/>
    </row>
    <row r="4299" spans="1:2" x14ac:dyDescent="0.3">
      <c r="A4299" s="166"/>
      <c r="B4299" s="23"/>
    </row>
    <row r="4300" spans="1:2" x14ac:dyDescent="0.3">
      <c r="A4300" s="166"/>
      <c r="B4300" s="23"/>
    </row>
    <row r="4301" spans="1:2" x14ac:dyDescent="0.3">
      <c r="A4301" s="166"/>
      <c r="B4301" s="23"/>
    </row>
    <row r="4302" spans="1:2" x14ac:dyDescent="0.3">
      <c r="A4302" s="166"/>
      <c r="B4302" s="23"/>
    </row>
    <row r="4303" spans="1:2" x14ac:dyDescent="0.3">
      <c r="A4303" s="166"/>
      <c r="B4303" s="23"/>
    </row>
    <row r="4304" spans="1:2" x14ac:dyDescent="0.3">
      <c r="A4304" s="166"/>
      <c r="B4304" s="23"/>
    </row>
    <row r="4305" spans="1:2" x14ac:dyDescent="0.3">
      <c r="A4305" s="166"/>
      <c r="B4305" s="23"/>
    </row>
    <row r="4306" spans="1:2" x14ac:dyDescent="0.3">
      <c r="A4306" s="166"/>
      <c r="B4306" s="23"/>
    </row>
    <row r="4307" spans="1:2" x14ac:dyDescent="0.3">
      <c r="A4307" s="166"/>
      <c r="B4307" s="23"/>
    </row>
    <row r="4308" spans="1:2" x14ac:dyDescent="0.3">
      <c r="A4308" s="166"/>
      <c r="B4308" s="23"/>
    </row>
    <row r="4309" spans="1:2" x14ac:dyDescent="0.3">
      <c r="A4309" s="166"/>
      <c r="B4309" s="23"/>
    </row>
    <row r="4310" spans="1:2" x14ac:dyDescent="0.3">
      <c r="A4310" s="166"/>
      <c r="B4310" s="23"/>
    </row>
    <row r="4311" spans="1:2" x14ac:dyDescent="0.3">
      <c r="A4311" s="166"/>
      <c r="B4311" s="23"/>
    </row>
    <row r="4312" spans="1:2" x14ac:dyDescent="0.3">
      <c r="A4312" s="166"/>
      <c r="B4312" s="23"/>
    </row>
    <row r="4313" spans="1:2" x14ac:dyDescent="0.3">
      <c r="A4313" s="166"/>
      <c r="B4313" s="23"/>
    </row>
    <row r="4314" spans="1:2" x14ac:dyDescent="0.3">
      <c r="A4314" s="166"/>
      <c r="B4314" s="23"/>
    </row>
    <row r="4315" spans="1:2" x14ac:dyDescent="0.3">
      <c r="A4315" s="166"/>
      <c r="B4315" s="23"/>
    </row>
    <row r="4316" spans="1:2" x14ac:dyDescent="0.3">
      <c r="A4316" s="166"/>
      <c r="B4316" s="23"/>
    </row>
    <row r="4317" spans="1:2" x14ac:dyDescent="0.3">
      <c r="A4317" s="166"/>
      <c r="B4317" s="23"/>
    </row>
    <row r="4318" spans="1:2" x14ac:dyDescent="0.3">
      <c r="A4318" s="166"/>
      <c r="B4318" s="23"/>
    </row>
    <row r="4319" spans="1:2" x14ac:dyDescent="0.3">
      <c r="A4319" s="166"/>
      <c r="B4319" s="23"/>
    </row>
    <row r="4320" spans="1:2" x14ac:dyDescent="0.3">
      <c r="A4320" s="166"/>
      <c r="B4320" s="23"/>
    </row>
    <row r="4321" spans="1:2" x14ac:dyDescent="0.3">
      <c r="A4321" s="166"/>
      <c r="B4321" s="23"/>
    </row>
    <row r="4322" spans="1:2" x14ac:dyDescent="0.3">
      <c r="A4322" s="166"/>
      <c r="B4322" s="23"/>
    </row>
    <row r="4323" spans="1:2" x14ac:dyDescent="0.3">
      <c r="A4323" s="166"/>
      <c r="B4323" s="23"/>
    </row>
    <row r="4324" spans="1:2" x14ac:dyDescent="0.3">
      <c r="A4324" s="166"/>
      <c r="B4324" s="23"/>
    </row>
    <row r="4325" spans="1:2" x14ac:dyDescent="0.3">
      <c r="A4325" s="166"/>
      <c r="B4325" s="23"/>
    </row>
    <row r="4326" spans="1:2" x14ac:dyDescent="0.3">
      <c r="A4326" s="166"/>
      <c r="B4326" s="23"/>
    </row>
    <row r="4327" spans="1:2" x14ac:dyDescent="0.3">
      <c r="A4327" s="166"/>
      <c r="B4327" s="23"/>
    </row>
    <row r="4328" spans="1:2" x14ac:dyDescent="0.3">
      <c r="A4328" s="166"/>
      <c r="B4328" s="23"/>
    </row>
    <row r="4329" spans="1:2" x14ac:dyDescent="0.3">
      <c r="A4329" s="166"/>
      <c r="B4329" s="23"/>
    </row>
    <row r="4330" spans="1:2" x14ac:dyDescent="0.3">
      <c r="A4330" s="166"/>
      <c r="B4330" s="23"/>
    </row>
    <row r="4331" spans="1:2" x14ac:dyDescent="0.3">
      <c r="A4331" s="166"/>
      <c r="B4331" s="23"/>
    </row>
    <row r="4332" spans="1:2" x14ac:dyDescent="0.3">
      <c r="A4332" s="166"/>
      <c r="B4332" s="23"/>
    </row>
    <row r="4333" spans="1:2" x14ac:dyDescent="0.3">
      <c r="A4333" s="166"/>
      <c r="B4333" s="23"/>
    </row>
    <row r="4334" spans="1:2" x14ac:dyDescent="0.3">
      <c r="A4334" s="166"/>
      <c r="B4334" s="23"/>
    </row>
    <row r="4335" spans="1:2" x14ac:dyDescent="0.3">
      <c r="A4335" s="166"/>
      <c r="B4335" s="23"/>
    </row>
    <row r="4336" spans="1:2" x14ac:dyDescent="0.3">
      <c r="A4336" s="166"/>
      <c r="B4336" s="23"/>
    </row>
    <row r="4337" spans="1:2" x14ac:dyDescent="0.3">
      <c r="A4337" s="166"/>
      <c r="B4337" s="23"/>
    </row>
    <row r="4338" spans="1:2" x14ac:dyDescent="0.3">
      <c r="A4338" s="166"/>
      <c r="B4338" s="23"/>
    </row>
    <row r="4339" spans="1:2" x14ac:dyDescent="0.3">
      <c r="A4339" s="166"/>
      <c r="B4339" s="23"/>
    </row>
    <row r="4340" spans="1:2" x14ac:dyDescent="0.3">
      <c r="A4340" s="166"/>
      <c r="B4340" s="23"/>
    </row>
    <row r="4341" spans="1:2" x14ac:dyDescent="0.3">
      <c r="A4341" s="166"/>
      <c r="B4341" s="23"/>
    </row>
    <row r="4342" spans="1:2" x14ac:dyDescent="0.3">
      <c r="A4342" s="166"/>
      <c r="B4342" s="23"/>
    </row>
    <row r="4343" spans="1:2" x14ac:dyDescent="0.3">
      <c r="A4343" s="166"/>
      <c r="B4343" s="23"/>
    </row>
    <row r="4344" spans="1:2" x14ac:dyDescent="0.3">
      <c r="A4344" s="166"/>
      <c r="B4344" s="23"/>
    </row>
    <row r="4345" spans="1:2" x14ac:dyDescent="0.3">
      <c r="A4345" s="166"/>
      <c r="B4345" s="23"/>
    </row>
    <row r="4346" spans="1:2" x14ac:dyDescent="0.3">
      <c r="A4346" s="166"/>
      <c r="B4346" s="23"/>
    </row>
    <row r="4347" spans="1:2" x14ac:dyDescent="0.3">
      <c r="A4347" s="166"/>
      <c r="B4347" s="23"/>
    </row>
    <row r="4348" spans="1:2" x14ac:dyDescent="0.3">
      <c r="A4348" s="166"/>
      <c r="B4348" s="23"/>
    </row>
    <row r="4349" spans="1:2" x14ac:dyDescent="0.3">
      <c r="A4349" s="166"/>
      <c r="B4349" s="23"/>
    </row>
    <row r="4350" spans="1:2" x14ac:dyDescent="0.3">
      <c r="A4350" s="166"/>
      <c r="B4350" s="23"/>
    </row>
    <row r="4351" spans="1:2" x14ac:dyDescent="0.3">
      <c r="A4351" s="166"/>
      <c r="B4351" s="23"/>
    </row>
    <row r="4352" spans="1:2" x14ac:dyDescent="0.3">
      <c r="A4352" s="166"/>
      <c r="B4352" s="23"/>
    </row>
    <row r="4353" spans="1:2" x14ac:dyDescent="0.3">
      <c r="A4353" s="166"/>
      <c r="B4353" s="23"/>
    </row>
    <row r="4354" spans="1:2" x14ac:dyDescent="0.3">
      <c r="A4354" s="166"/>
      <c r="B4354" s="23"/>
    </row>
    <row r="4355" spans="1:2" x14ac:dyDescent="0.3">
      <c r="A4355" s="166"/>
      <c r="B4355" s="23"/>
    </row>
    <row r="4356" spans="1:2" x14ac:dyDescent="0.3">
      <c r="A4356" s="166"/>
      <c r="B4356" s="23"/>
    </row>
    <row r="4357" spans="1:2" x14ac:dyDescent="0.3">
      <c r="A4357" s="166"/>
      <c r="B4357" s="23"/>
    </row>
    <row r="4358" spans="1:2" x14ac:dyDescent="0.3">
      <c r="A4358" s="166"/>
      <c r="B4358" s="23"/>
    </row>
    <row r="4359" spans="1:2" x14ac:dyDescent="0.3">
      <c r="A4359" s="166"/>
      <c r="B4359" s="23"/>
    </row>
    <row r="4360" spans="1:2" x14ac:dyDescent="0.3">
      <c r="A4360" s="166"/>
      <c r="B4360" s="23"/>
    </row>
    <row r="4361" spans="1:2" x14ac:dyDescent="0.3">
      <c r="A4361" s="166"/>
      <c r="B4361" s="23"/>
    </row>
    <row r="4362" spans="1:2" x14ac:dyDescent="0.3">
      <c r="A4362" s="166"/>
      <c r="B4362" s="23"/>
    </row>
    <row r="4363" spans="1:2" x14ac:dyDescent="0.3">
      <c r="A4363" s="166"/>
      <c r="B4363" s="23"/>
    </row>
    <row r="4364" spans="1:2" x14ac:dyDescent="0.3">
      <c r="A4364" s="166"/>
      <c r="B4364" s="23"/>
    </row>
    <row r="4365" spans="1:2" x14ac:dyDescent="0.3">
      <c r="A4365" s="166"/>
      <c r="B4365" s="23"/>
    </row>
    <row r="4366" spans="1:2" x14ac:dyDescent="0.3">
      <c r="A4366" s="166"/>
      <c r="B4366" s="23"/>
    </row>
    <row r="4367" spans="1:2" x14ac:dyDescent="0.3">
      <c r="A4367" s="166"/>
      <c r="B4367" s="23"/>
    </row>
    <row r="4368" spans="1:2" x14ac:dyDescent="0.3">
      <c r="A4368" s="166"/>
      <c r="B4368" s="23"/>
    </row>
    <row r="4369" spans="1:2" x14ac:dyDescent="0.3">
      <c r="A4369" s="166"/>
      <c r="B4369" s="23"/>
    </row>
    <row r="4370" spans="1:2" x14ac:dyDescent="0.3">
      <c r="A4370" s="166"/>
      <c r="B4370" s="23"/>
    </row>
    <row r="4371" spans="1:2" x14ac:dyDescent="0.3">
      <c r="A4371" s="166"/>
      <c r="B4371" s="23"/>
    </row>
    <row r="4372" spans="1:2" x14ac:dyDescent="0.3">
      <c r="A4372" s="166"/>
      <c r="B4372" s="23"/>
    </row>
    <row r="4373" spans="1:2" x14ac:dyDescent="0.3">
      <c r="A4373" s="166"/>
      <c r="B4373" s="23"/>
    </row>
    <row r="4374" spans="1:2" x14ac:dyDescent="0.3">
      <c r="A4374" s="166"/>
      <c r="B4374" s="23"/>
    </row>
    <row r="4375" spans="1:2" x14ac:dyDescent="0.3">
      <c r="A4375" s="166"/>
      <c r="B4375" s="23"/>
    </row>
    <row r="4376" spans="1:2" x14ac:dyDescent="0.3">
      <c r="A4376" s="166"/>
      <c r="B4376" s="23"/>
    </row>
    <row r="4377" spans="1:2" x14ac:dyDescent="0.3">
      <c r="A4377" s="166"/>
      <c r="B4377" s="23"/>
    </row>
    <row r="4378" spans="1:2" x14ac:dyDescent="0.3">
      <c r="A4378" s="166"/>
      <c r="B4378" s="23"/>
    </row>
    <row r="4379" spans="1:2" x14ac:dyDescent="0.3">
      <c r="A4379" s="166"/>
      <c r="B4379" s="23"/>
    </row>
    <row r="4380" spans="1:2" x14ac:dyDescent="0.3">
      <c r="A4380" s="166"/>
      <c r="B4380" s="23"/>
    </row>
    <row r="4381" spans="1:2" x14ac:dyDescent="0.3">
      <c r="A4381" s="166"/>
      <c r="B4381" s="23"/>
    </row>
    <row r="4382" spans="1:2" x14ac:dyDescent="0.3">
      <c r="A4382" s="166"/>
      <c r="B4382" s="23"/>
    </row>
    <row r="4383" spans="1:2" x14ac:dyDescent="0.3">
      <c r="A4383" s="166"/>
      <c r="B4383" s="23"/>
    </row>
    <row r="4384" spans="1:2" x14ac:dyDescent="0.3">
      <c r="A4384" s="166"/>
      <c r="B4384" s="23"/>
    </row>
    <row r="4385" spans="1:2" x14ac:dyDescent="0.3">
      <c r="A4385" s="166"/>
      <c r="B4385" s="23"/>
    </row>
    <row r="4386" spans="1:2" x14ac:dyDescent="0.3">
      <c r="A4386" s="166"/>
      <c r="B4386" s="23"/>
    </row>
    <row r="4387" spans="1:2" x14ac:dyDescent="0.3">
      <c r="A4387" s="166"/>
      <c r="B4387" s="23"/>
    </row>
    <row r="4388" spans="1:2" x14ac:dyDescent="0.3">
      <c r="A4388" s="166"/>
      <c r="B4388" s="23"/>
    </row>
    <row r="4389" spans="1:2" x14ac:dyDescent="0.3">
      <c r="A4389" s="166"/>
      <c r="B4389" s="23"/>
    </row>
    <row r="4390" spans="1:2" x14ac:dyDescent="0.3">
      <c r="A4390" s="166"/>
      <c r="B4390" s="23"/>
    </row>
    <row r="4391" spans="1:2" x14ac:dyDescent="0.3">
      <c r="A4391" s="166"/>
      <c r="B4391" s="23"/>
    </row>
    <row r="4392" spans="1:2" x14ac:dyDescent="0.3">
      <c r="A4392" s="166"/>
      <c r="B4392" s="23"/>
    </row>
    <row r="4393" spans="1:2" x14ac:dyDescent="0.3">
      <c r="A4393" s="166"/>
      <c r="B4393" s="23"/>
    </row>
    <row r="4394" spans="1:2" x14ac:dyDescent="0.3">
      <c r="A4394" s="166"/>
      <c r="B4394" s="23"/>
    </row>
    <row r="4395" spans="1:2" x14ac:dyDescent="0.3">
      <c r="A4395" s="166"/>
      <c r="B4395" s="23"/>
    </row>
    <row r="4396" spans="1:2" x14ac:dyDescent="0.3">
      <c r="A4396" s="166"/>
      <c r="B4396" s="23"/>
    </row>
    <row r="4397" spans="1:2" x14ac:dyDescent="0.3">
      <c r="A4397" s="166"/>
      <c r="B4397" s="23"/>
    </row>
    <row r="4398" spans="1:2" x14ac:dyDescent="0.3">
      <c r="A4398" s="166"/>
      <c r="B4398" s="23"/>
    </row>
    <row r="4399" spans="1:2" x14ac:dyDescent="0.3">
      <c r="A4399" s="166"/>
      <c r="B4399" s="23"/>
    </row>
    <row r="4400" spans="1:2" x14ac:dyDescent="0.3">
      <c r="A4400" s="166"/>
      <c r="B4400" s="23"/>
    </row>
    <row r="4401" spans="1:2" x14ac:dyDescent="0.3">
      <c r="A4401" s="166"/>
      <c r="B4401" s="23"/>
    </row>
    <row r="4402" spans="1:2" x14ac:dyDescent="0.3">
      <c r="A4402" s="166"/>
      <c r="B4402" s="23"/>
    </row>
    <row r="4403" spans="1:2" x14ac:dyDescent="0.3">
      <c r="A4403" s="166"/>
      <c r="B4403" s="23"/>
    </row>
    <row r="4404" spans="1:2" x14ac:dyDescent="0.3">
      <c r="A4404" s="166"/>
      <c r="B4404" s="23"/>
    </row>
    <row r="4405" spans="1:2" x14ac:dyDescent="0.3">
      <c r="A4405" s="166"/>
      <c r="B4405" s="23"/>
    </row>
    <row r="4406" spans="1:2" x14ac:dyDescent="0.3">
      <c r="A4406" s="166"/>
      <c r="B4406" s="23"/>
    </row>
    <row r="4407" spans="1:2" x14ac:dyDescent="0.3">
      <c r="A4407" s="166"/>
      <c r="B4407" s="23"/>
    </row>
    <row r="4408" spans="1:2" x14ac:dyDescent="0.3">
      <c r="A4408" s="166"/>
      <c r="B4408" s="23"/>
    </row>
    <row r="4409" spans="1:2" x14ac:dyDescent="0.3">
      <c r="A4409" s="166"/>
      <c r="B4409" s="23"/>
    </row>
    <row r="4410" spans="1:2" x14ac:dyDescent="0.3">
      <c r="A4410" s="166"/>
      <c r="B4410" s="23"/>
    </row>
    <row r="4411" spans="1:2" x14ac:dyDescent="0.3">
      <c r="A4411" s="166"/>
      <c r="B4411" s="23"/>
    </row>
    <row r="4412" spans="1:2" x14ac:dyDescent="0.3">
      <c r="A4412" s="166"/>
      <c r="B4412" s="23"/>
    </row>
    <row r="4413" spans="1:2" x14ac:dyDescent="0.3">
      <c r="A4413" s="166"/>
      <c r="B4413" s="23"/>
    </row>
    <row r="4414" spans="1:2" x14ac:dyDescent="0.3">
      <c r="A4414" s="166"/>
      <c r="B4414" s="23"/>
    </row>
    <row r="4415" spans="1:2" x14ac:dyDescent="0.3">
      <c r="A4415" s="166"/>
      <c r="B4415" s="23"/>
    </row>
    <row r="4416" spans="1:2" x14ac:dyDescent="0.3">
      <c r="A4416" s="166"/>
      <c r="B4416" s="23"/>
    </row>
    <row r="4417" spans="1:2" x14ac:dyDescent="0.3">
      <c r="A4417" s="166"/>
      <c r="B4417" s="23"/>
    </row>
    <row r="4418" spans="1:2" x14ac:dyDescent="0.3">
      <c r="A4418" s="166"/>
      <c r="B4418" s="23"/>
    </row>
    <row r="4419" spans="1:2" x14ac:dyDescent="0.3">
      <c r="A4419" s="166"/>
      <c r="B4419" s="23"/>
    </row>
    <row r="4420" spans="1:2" x14ac:dyDescent="0.3">
      <c r="A4420" s="166"/>
      <c r="B4420" s="23"/>
    </row>
    <row r="4421" spans="1:2" x14ac:dyDescent="0.3">
      <c r="A4421" s="166"/>
      <c r="B4421" s="23"/>
    </row>
    <row r="4422" spans="1:2" x14ac:dyDescent="0.3">
      <c r="A4422" s="166"/>
      <c r="B4422" s="23"/>
    </row>
    <row r="4423" spans="1:2" x14ac:dyDescent="0.3">
      <c r="A4423" s="166"/>
      <c r="B4423" s="23"/>
    </row>
    <row r="4424" spans="1:2" x14ac:dyDescent="0.3">
      <c r="A4424" s="166"/>
      <c r="B4424" s="23"/>
    </row>
    <row r="4425" spans="1:2" x14ac:dyDescent="0.3">
      <c r="A4425" s="166"/>
      <c r="B4425" s="23"/>
    </row>
    <row r="4426" spans="1:2" x14ac:dyDescent="0.3">
      <c r="A4426" s="166"/>
      <c r="B4426" s="23"/>
    </row>
    <row r="4427" spans="1:2" x14ac:dyDescent="0.3">
      <c r="A4427" s="166"/>
      <c r="B4427" s="23"/>
    </row>
    <row r="4428" spans="1:2" x14ac:dyDescent="0.3">
      <c r="A4428" s="166"/>
      <c r="B4428" s="23"/>
    </row>
    <row r="4429" spans="1:2" x14ac:dyDescent="0.3">
      <c r="A4429" s="166"/>
      <c r="B4429" s="23"/>
    </row>
    <row r="4430" spans="1:2" x14ac:dyDescent="0.3">
      <c r="A4430" s="166"/>
      <c r="B4430" s="23"/>
    </row>
    <row r="4431" spans="1:2" x14ac:dyDescent="0.3">
      <c r="A4431" s="166"/>
      <c r="B4431" s="23"/>
    </row>
    <row r="4432" spans="1:2" x14ac:dyDescent="0.3">
      <c r="A4432" s="166"/>
      <c r="B4432" s="23"/>
    </row>
    <row r="4433" spans="1:2" x14ac:dyDescent="0.3">
      <c r="A4433" s="166"/>
      <c r="B4433" s="23"/>
    </row>
    <row r="4434" spans="1:2" x14ac:dyDescent="0.3">
      <c r="A4434" s="166"/>
      <c r="B4434" s="23"/>
    </row>
    <row r="4435" spans="1:2" x14ac:dyDescent="0.3">
      <c r="A4435" s="166"/>
      <c r="B4435" s="23"/>
    </row>
    <row r="4436" spans="1:2" x14ac:dyDescent="0.3">
      <c r="A4436" s="166"/>
      <c r="B4436" s="23"/>
    </row>
    <row r="4437" spans="1:2" x14ac:dyDescent="0.3">
      <c r="A4437" s="166"/>
      <c r="B4437" s="23"/>
    </row>
    <row r="4438" spans="1:2" x14ac:dyDescent="0.3">
      <c r="A4438" s="166"/>
      <c r="B4438" s="23"/>
    </row>
    <row r="4439" spans="1:2" x14ac:dyDescent="0.3">
      <c r="A4439" s="166"/>
      <c r="B4439" s="23"/>
    </row>
    <row r="4440" spans="1:2" x14ac:dyDescent="0.3">
      <c r="A4440" s="166"/>
      <c r="B4440" s="23"/>
    </row>
    <row r="4441" spans="1:2" x14ac:dyDescent="0.3">
      <c r="A4441" s="166"/>
      <c r="B4441" s="23"/>
    </row>
    <row r="4442" spans="1:2" x14ac:dyDescent="0.3">
      <c r="A4442" s="166"/>
      <c r="B4442" s="23"/>
    </row>
    <row r="4443" spans="1:2" x14ac:dyDescent="0.3">
      <c r="A4443" s="166"/>
      <c r="B4443" s="23"/>
    </row>
    <row r="4444" spans="1:2" x14ac:dyDescent="0.3">
      <c r="A4444" s="166"/>
      <c r="B4444" s="23"/>
    </row>
    <row r="4445" spans="1:2" x14ac:dyDescent="0.3">
      <c r="A4445" s="166"/>
      <c r="B4445" s="23"/>
    </row>
    <row r="4446" spans="1:2" x14ac:dyDescent="0.3">
      <c r="A4446" s="166"/>
      <c r="B4446" s="23"/>
    </row>
    <row r="4447" spans="1:2" x14ac:dyDescent="0.3">
      <c r="A4447" s="166"/>
      <c r="B4447" s="23"/>
    </row>
    <row r="4448" spans="1:2" x14ac:dyDescent="0.3">
      <c r="A4448" s="166"/>
      <c r="B4448" s="23"/>
    </row>
    <row r="4449" spans="1:2" x14ac:dyDescent="0.3">
      <c r="A4449" s="166"/>
      <c r="B4449" s="23"/>
    </row>
    <row r="4450" spans="1:2" x14ac:dyDescent="0.3">
      <c r="A4450" s="166"/>
      <c r="B4450" s="23"/>
    </row>
    <row r="4451" spans="1:2" x14ac:dyDescent="0.3">
      <c r="A4451" s="166"/>
      <c r="B4451" s="23"/>
    </row>
    <row r="4452" spans="1:2" x14ac:dyDescent="0.3">
      <c r="A4452" s="166"/>
      <c r="B4452" s="23"/>
    </row>
    <row r="4453" spans="1:2" x14ac:dyDescent="0.3">
      <c r="A4453" s="166"/>
      <c r="B4453" s="23"/>
    </row>
    <row r="4454" spans="1:2" x14ac:dyDescent="0.3">
      <c r="A4454" s="166"/>
      <c r="B4454" s="23"/>
    </row>
    <row r="4455" spans="1:2" x14ac:dyDescent="0.3">
      <c r="A4455" s="166"/>
      <c r="B4455" s="23"/>
    </row>
    <row r="4456" spans="1:2" x14ac:dyDescent="0.3">
      <c r="A4456" s="166"/>
      <c r="B4456" s="23"/>
    </row>
    <row r="4457" spans="1:2" x14ac:dyDescent="0.3">
      <c r="A4457" s="166"/>
      <c r="B4457" s="23"/>
    </row>
    <row r="4458" spans="1:2" x14ac:dyDescent="0.3">
      <c r="A4458" s="166"/>
      <c r="B4458" s="23"/>
    </row>
    <row r="4459" spans="1:2" x14ac:dyDescent="0.3">
      <c r="A4459" s="166"/>
      <c r="B4459" s="23"/>
    </row>
    <row r="4460" spans="1:2" x14ac:dyDescent="0.3">
      <c r="A4460" s="166"/>
      <c r="B4460" s="23"/>
    </row>
    <row r="4461" spans="1:2" x14ac:dyDescent="0.3">
      <c r="A4461" s="166"/>
      <c r="B4461" s="23"/>
    </row>
    <row r="4462" spans="1:2" x14ac:dyDescent="0.3">
      <c r="A4462" s="166"/>
      <c r="B4462" s="23"/>
    </row>
    <row r="4463" spans="1:2" x14ac:dyDescent="0.3">
      <c r="A4463" s="166"/>
      <c r="B4463" s="23"/>
    </row>
    <row r="4464" spans="1:2" x14ac:dyDescent="0.3">
      <c r="A4464" s="166"/>
      <c r="B4464" s="23"/>
    </row>
    <row r="4465" spans="1:2" x14ac:dyDescent="0.3">
      <c r="A4465" s="166"/>
      <c r="B4465" s="23"/>
    </row>
    <row r="4466" spans="1:2" x14ac:dyDescent="0.3">
      <c r="A4466" s="166"/>
      <c r="B4466" s="23"/>
    </row>
    <row r="4467" spans="1:2" x14ac:dyDescent="0.3">
      <c r="A4467" s="166"/>
      <c r="B4467" s="23"/>
    </row>
    <row r="4468" spans="1:2" x14ac:dyDescent="0.3">
      <c r="A4468" s="166"/>
      <c r="B4468" s="23"/>
    </row>
    <row r="4469" spans="1:2" x14ac:dyDescent="0.3">
      <c r="A4469" s="166"/>
      <c r="B4469" s="23"/>
    </row>
    <row r="4470" spans="1:2" x14ac:dyDescent="0.3">
      <c r="A4470" s="166"/>
      <c r="B4470" s="23"/>
    </row>
    <row r="4471" spans="1:2" x14ac:dyDescent="0.3">
      <c r="A4471" s="166"/>
      <c r="B4471" s="23"/>
    </row>
    <row r="4472" spans="1:2" x14ac:dyDescent="0.3">
      <c r="A4472" s="166"/>
      <c r="B4472" s="23"/>
    </row>
    <row r="4473" spans="1:2" x14ac:dyDescent="0.3">
      <c r="A4473" s="166"/>
      <c r="B4473" s="23"/>
    </row>
    <row r="4474" spans="1:2" x14ac:dyDescent="0.3">
      <c r="A4474" s="166"/>
      <c r="B4474" s="23"/>
    </row>
    <row r="4475" spans="1:2" x14ac:dyDescent="0.3">
      <c r="A4475" s="166"/>
      <c r="B4475" s="23"/>
    </row>
    <row r="4476" spans="1:2" x14ac:dyDescent="0.3">
      <c r="A4476" s="166"/>
      <c r="B4476" s="23"/>
    </row>
    <row r="4477" spans="1:2" x14ac:dyDescent="0.3">
      <c r="A4477" s="166"/>
      <c r="B4477" s="23"/>
    </row>
    <row r="4478" spans="1:2" x14ac:dyDescent="0.3">
      <c r="A4478" s="166"/>
      <c r="B4478" s="23"/>
    </row>
    <row r="4479" spans="1:2" x14ac:dyDescent="0.3">
      <c r="A4479" s="166"/>
      <c r="B4479" s="23"/>
    </row>
    <row r="4480" spans="1:2" x14ac:dyDescent="0.3">
      <c r="A4480" s="166"/>
      <c r="B4480" s="23"/>
    </row>
    <row r="4481" spans="1:2" x14ac:dyDescent="0.3">
      <c r="A4481" s="166"/>
      <c r="B4481" s="23"/>
    </row>
    <row r="4482" spans="1:2" x14ac:dyDescent="0.3">
      <c r="A4482" s="166"/>
      <c r="B4482" s="23"/>
    </row>
    <row r="4483" spans="1:2" x14ac:dyDescent="0.3">
      <c r="A4483" s="166"/>
      <c r="B4483" s="23"/>
    </row>
    <row r="4484" spans="1:2" x14ac:dyDescent="0.3">
      <c r="A4484" s="166"/>
      <c r="B4484" s="23"/>
    </row>
    <row r="4485" spans="1:2" x14ac:dyDescent="0.3">
      <c r="A4485" s="166"/>
      <c r="B4485" s="23"/>
    </row>
    <row r="4486" spans="1:2" x14ac:dyDescent="0.3">
      <c r="A4486" s="166"/>
      <c r="B4486" s="23"/>
    </row>
    <row r="4487" spans="1:2" x14ac:dyDescent="0.3">
      <c r="A4487" s="166"/>
      <c r="B4487" s="23"/>
    </row>
    <row r="4488" spans="1:2" x14ac:dyDescent="0.3">
      <c r="A4488" s="166"/>
      <c r="B4488" s="23"/>
    </row>
    <row r="4489" spans="1:2" x14ac:dyDescent="0.3">
      <c r="A4489" s="166"/>
      <c r="B4489" s="23"/>
    </row>
    <row r="4490" spans="1:2" x14ac:dyDescent="0.3">
      <c r="A4490" s="166"/>
      <c r="B4490" s="23"/>
    </row>
    <row r="4491" spans="1:2" x14ac:dyDescent="0.3">
      <c r="A4491" s="166"/>
      <c r="B4491" s="23"/>
    </row>
    <row r="4492" spans="1:2" x14ac:dyDescent="0.3">
      <c r="A4492" s="166"/>
      <c r="B4492" s="23"/>
    </row>
    <row r="4493" spans="1:2" x14ac:dyDescent="0.3">
      <c r="A4493" s="166"/>
      <c r="B4493" s="23"/>
    </row>
    <row r="4494" spans="1:2" x14ac:dyDescent="0.3">
      <c r="A4494" s="166"/>
      <c r="B4494" s="23"/>
    </row>
    <row r="4495" spans="1:2" x14ac:dyDescent="0.3">
      <c r="A4495" s="166"/>
      <c r="B4495" s="23"/>
    </row>
    <row r="4496" spans="1:2" x14ac:dyDescent="0.3">
      <c r="A4496" s="166"/>
      <c r="B4496" s="23"/>
    </row>
    <row r="4497" spans="1:2" x14ac:dyDescent="0.3">
      <c r="A4497" s="166"/>
      <c r="B4497" s="23"/>
    </row>
    <row r="4498" spans="1:2" x14ac:dyDescent="0.3">
      <c r="A4498" s="166"/>
      <c r="B4498" s="23"/>
    </row>
    <row r="4499" spans="1:2" x14ac:dyDescent="0.3">
      <c r="A4499" s="166"/>
      <c r="B4499" s="23"/>
    </row>
    <row r="4500" spans="1:2" x14ac:dyDescent="0.3">
      <c r="A4500" s="166"/>
      <c r="B4500" s="23"/>
    </row>
    <row r="4501" spans="1:2" x14ac:dyDescent="0.3">
      <c r="A4501" s="166"/>
      <c r="B4501" s="23"/>
    </row>
    <row r="4502" spans="1:2" x14ac:dyDescent="0.3">
      <c r="A4502" s="166"/>
      <c r="B4502" s="23"/>
    </row>
    <row r="4503" spans="1:2" x14ac:dyDescent="0.3">
      <c r="A4503" s="166"/>
      <c r="B4503" s="23"/>
    </row>
    <row r="4504" spans="1:2" x14ac:dyDescent="0.3">
      <c r="A4504" s="166"/>
      <c r="B4504" s="23"/>
    </row>
    <row r="4505" spans="1:2" x14ac:dyDescent="0.3">
      <c r="A4505" s="166"/>
      <c r="B4505" s="23"/>
    </row>
    <row r="4506" spans="1:2" x14ac:dyDescent="0.3">
      <c r="A4506" s="166"/>
      <c r="B4506" s="23"/>
    </row>
    <row r="4507" spans="1:2" x14ac:dyDescent="0.3">
      <c r="A4507" s="166"/>
      <c r="B4507" s="23"/>
    </row>
    <row r="4508" spans="1:2" x14ac:dyDescent="0.3">
      <c r="A4508" s="166"/>
      <c r="B4508" s="23"/>
    </row>
    <row r="4509" spans="1:2" x14ac:dyDescent="0.3">
      <c r="A4509" s="166"/>
      <c r="B4509" s="23"/>
    </row>
    <row r="4510" spans="1:2" x14ac:dyDescent="0.3">
      <c r="A4510" s="166"/>
      <c r="B4510" s="23"/>
    </row>
    <row r="4511" spans="1:2" x14ac:dyDescent="0.3">
      <c r="A4511" s="166"/>
      <c r="B4511" s="23"/>
    </row>
    <row r="4512" spans="1:2" x14ac:dyDescent="0.3">
      <c r="A4512" s="166"/>
      <c r="B4512" s="23"/>
    </row>
    <row r="4513" spans="1:2" x14ac:dyDescent="0.3">
      <c r="A4513" s="166"/>
      <c r="B4513" s="23"/>
    </row>
    <row r="4514" spans="1:2" x14ac:dyDescent="0.3">
      <c r="A4514" s="166"/>
      <c r="B4514" s="23"/>
    </row>
    <row r="4515" spans="1:2" x14ac:dyDescent="0.3">
      <c r="A4515" s="166"/>
      <c r="B4515" s="23"/>
    </row>
    <row r="4516" spans="1:2" x14ac:dyDescent="0.3">
      <c r="A4516" s="166"/>
      <c r="B4516" s="23"/>
    </row>
    <row r="4517" spans="1:2" x14ac:dyDescent="0.3">
      <c r="A4517" s="166"/>
      <c r="B4517" s="23"/>
    </row>
    <row r="4518" spans="1:2" x14ac:dyDescent="0.3">
      <c r="A4518" s="166"/>
      <c r="B4518" s="23"/>
    </row>
    <row r="4519" spans="1:2" x14ac:dyDescent="0.3">
      <c r="A4519" s="166"/>
      <c r="B4519" s="23"/>
    </row>
    <row r="4520" spans="1:2" x14ac:dyDescent="0.3">
      <c r="A4520" s="166"/>
      <c r="B4520" s="23"/>
    </row>
    <row r="4521" spans="1:2" x14ac:dyDescent="0.3">
      <c r="A4521" s="166"/>
      <c r="B4521" s="23"/>
    </row>
    <row r="4522" spans="1:2" x14ac:dyDescent="0.3">
      <c r="A4522" s="166"/>
      <c r="B4522" s="23"/>
    </row>
    <row r="4523" spans="1:2" x14ac:dyDescent="0.3">
      <c r="A4523" s="166"/>
      <c r="B4523" s="23"/>
    </row>
    <row r="4524" spans="1:2" x14ac:dyDescent="0.3">
      <c r="A4524" s="166"/>
      <c r="B4524" s="23"/>
    </row>
    <row r="4525" spans="1:2" x14ac:dyDescent="0.3">
      <c r="A4525" s="166"/>
      <c r="B4525" s="23"/>
    </row>
    <row r="4526" spans="1:2" x14ac:dyDescent="0.3">
      <c r="A4526" s="166"/>
      <c r="B4526" s="23"/>
    </row>
    <row r="4527" spans="1:2" x14ac:dyDescent="0.3">
      <c r="A4527" s="166"/>
      <c r="B4527" s="23"/>
    </row>
    <row r="4528" spans="1:2" x14ac:dyDescent="0.3">
      <c r="A4528" s="166"/>
      <c r="B4528" s="23"/>
    </row>
    <row r="4529" spans="1:2" x14ac:dyDescent="0.3">
      <c r="A4529" s="166"/>
      <c r="B4529" s="23"/>
    </row>
    <row r="4530" spans="1:2" x14ac:dyDescent="0.3">
      <c r="A4530" s="166"/>
      <c r="B4530" s="23"/>
    </row>
    <row r="4531" spans="1:2" x14ac:dyDescent="0.3">
      <c r="A4531" s="166"/>
      <c r="B4531" s="23"/>
    </row>
    <row r="4532" spans="1:2" x14ac:dyDescent="0.3">
      <c r="A4532" s="166"/>
      <c r="B4532" s="23"/>
    </row>
    <row r="4533" spans="1:2" x14ac:dyDescent="0.3">
      <c r="A4533" s="166"/>
      <c r="B4533" s="23"/>
    </row>
    <row r="4534" spans="1:2" x14ac:dyDescent="0.3">
      <c r="A4534" s="166"/>
      <c r="B4534" s="23"/>
    </row>
    <row r="4535" spans="1:2" x14ac:dyDescent="0.3">
      <c r="A4535" s="166"/>
      <c r="B4535" s="23"/>
    </row>
    <row r="4536" spans="1:2" x14ac:dyDescent="0.3">
      <c r="A4536" s="166"/>
      <c r="B4536" s="23"/>
    </row>
    <row r="4537" spans="1:2" x14ac:dyDescent="0.3">
      <c r="A4537" s="166"/>
      <c r="B4537" s="23"/>
    </row>
    <row r="4538" spans="1:2" x14ac:dyDescent="0.3">
      <c r="A4538" s="166"/>
      <c r="B4538" s="23"/>
    </row>
    <row r="4539" spans="1:2" x14ac:dyDescent="0.3">
      <c r="A4539" s="166"/>
      <c r="B4539" s="23"/>
    </row>
    <row r="4540" spans="1:2" x14ac:dyDescent="0.3">
      <c r="A4540" s="166"/>
      <c r="B4540" s="23"/>
    </row>
    <row r="4541" spans="1:2" x14ac:dyDescent="0.3">
      <c r="A4541" s="166"/>
      <c r="B4541" s="23"/>
    </row>
    <row r="4542" spans="1:2" x14ac:dyDescent="0.3">
      <c r="A4542" s="166"/>
      <c r="B4542" s="23"/>
    </row>
    <row r="4543" spans="1:2" x14ac:dyDescent="0.3">
      <c r="A4543" s="166"/>
      <c r="B4543" s="23"/>
    </row>
    <row r="4544" spans="1:2" x14ac:dyDescent="0.3">
      <c r="A4544" s="166"/>
      <c r="B4544" s="23"/>
    </row>
    <row r="4545" spans="1:2" x14ac:dyDescent="0.3">
      <c r="A4545" s="166"/>
      <c r="B4545" s="23"/>
    </row>
    <row r="4546" spans="1:2" x14ac:dyDescent="0.3">
      <c r="A4546" s="166"/>
      <c r="B4546" s="23"/>
    </row>
    <row r="4547" spans="1:2" x14ac:dyDescent="0.3">
      <c r="A4547" s="166"/>
      <c r="B4547" s="23"/>
    </row>
    <row r="4548" spans="1:2" x14ac:dyDescent="0.3">
      <c r="A4548" s="166"/>
      <c r="B4548" s="23"/>
    </row>
    <row r="4549" spans="1:2" x14ac:dyDescent="0.3">
      <c r="A4549" s="166"/>
      <c r="B4549" s="23"/>
    </row>
    <row r="4550" spans="1:2" x14ac:dyDescent="0.3">
      <c r="A4550" s="166"/>
      <c r="B4550" s="23"/>
    </row>
    <row r="4551" spans="1:2" x14ac:dyDescent="0.3">
      <c r="A4551" s="166"/>
      <c r="B4551" s="23"/>
    </row>
    <row r="4552" spans="1:2" x14ac:dyDescent="0.3">
      <c r="A4552" s="166"/>
      <c r="B4552" s="23"/>
    </row>
    <row r="4553" spans="1:2" x14ac:dyDescent="0.3">
      <c r="A4553" s="166"/>
      <c r="B4553" s="23"/>
    </row>
    <row r="4554" spans="1:2" x14ac:dyDescent="0.3">
      <c r="A4554" s="166"/>
      <c r="B4554" s="23"/>
    </row>
    <row r="4555" spans="1:2" x14ac:dyDescent="0.3">
      <c r="A4555" s="166"/>
      <c r="B4555" s="23"/>
    </row>
    <row r="4556" spans="1:2" x14ac:dyDescent="0.3">
      <c r="A4556" s="166"/>
      <c r="B4556" s="23"/>
    </row>
    <row r="4557" spans="1:2" x14ac:dyDescent="0.3">
      <c r="A4557" s="166"/>
      <c r="B4557" s="23"/>
    </row>
    <row r="4558" spans="1:2" x14ac:dyDescent="0.3">
      <c r="A4558" s="166"/>
      <c r="B4558" s="23"/>
    </row>
    <row r="4559" spans="1:2" x14ac:dyDescent="0.3">
      <c r="A4559" s="166"/>
      <c r="B4559" s="23"/>
    </row>
    <row r="4560" spans="1:2" x14ac:dyDescent="0.3">
      <c r="A4560" s="166"/>
      <c r="B4560" s="23"/>
    </row>
    <row r="4561" spans="1:2" x14ac:dyDescent="0.3">
      <c r="A4561" s="166"/>
      <c r="B4561" s="23"/>
    </row>
    <row r="4562" spans="1:2" x14ac:dyDescent="0.3">
      <c r="A4562" s="166"/>
      <c r="B4562" s="23"/>
    </row>
    <row r="4563" spans="1:2" x14ac:dyDescent="0.3">
      <c r="A4563" s="166"/>
      <c r="B4563" s="23"/>
    </row>
    <row r="4564" spans="1:2" x14ac:dyDescent="0.3">
      <c r="A4564" s="166"/>
      <c r="B4564" s="23"/>
    </row>
    <row r="4565" spans="1:2" x14ac:dyDescent="0.3">
      <c r="A4565" s="166"/>
      <c r="B4565" s="23"/>
    </row>
    <row r="4566" spans="1:2" x14ac:dyDescent="0.3">
      <c r="A4566" s="166"/>
      <c r="B4566" s="23"/>
    </row>
    <row r="4567" spans="1:2" x14ac:dyDescent="0.3">
      <c r="A4567" s="166"/>
      <c r="B4567" s="23"/>
    </row>
    <row r="4568" spans="1:2" x14ac:dyDescent="0.3">
      <c r="A4568" s="166"/>
      <c r="B4568" s="23"/>
    </row>
    <row r="4569" spans="1:2" x14ac:dyDescent="0.3">
      <c r="A4569" s="166"/>
      <c r="B4569" s="23"/>
    </row>
    <row r="4570" spans="1:2" x14ac:dyDescent="0.3">
      <c r="A4570" s="166"/>
      <c r="B4570" s="23"/>
    </row>
    <row r="4571" spans="1:2" x14ac:dyDescent="0.3">
      <c r="A4571" s="166"/>
      <c r="B4571" s="23"/>
    </row>
    <row r="4572" spans="1:2" x14ac:dyDescent="0.3">
      <c r="A4572" s="166"/>
      <c r="B4572" s="23"/>
    </row>
    <row r="4573" spans="1:2" x14ac:dyDescent="0.3">
      <c r="A4573" s="166"/>
      <c r="B4573" s="23"/>
    </row>
    <row r="4574" spans="1:2" x14ac:dyDescent="0.3">
      <c r="A4574" s="166"/>
      <c r="B4574" s="23"/>
    </row>
    <row r="4575" spans="1:2" x14ac:dyDescent="0.3">
      <c r="A4575" s="166"/>
      <c r="B4575" s="23"/>
    </row>
    <row r="4576" spans="1:2" x14ac:dyDescent="0.3">
      <c r="A4576" s="166"/>
      <c r="B4576" s="23"/>
    </row>
    <row r="4577" spans="1:2" x14ac:dyDescent="0.3">
      <c r="A4577" s="166"/>
      <c r="B4577" s="23"/>
    </row>
    <row r="4578" spans="1:2" x14ac:dyDescent="0.3">
      <c r="A4578" s="166"/>
      <c r="B4578" s="23"/>
    </row>
    <row r="4579" spans="1:2" x14ac:dyDescent="0.3">
      <c r="A4579" s="166"/>
      <c r="B4579" s="23"/>
    </row>
    <row r="4580" spans="1:2" x14ac:dyDescent="0.3">
      <c r="A4580" s="166"/>
      <c r="B4580" s="23"/>
    </row>
    <row r="4581" spans="1:2" x14ac:dyDescent="0.3">
      <c r="A4581" s="166"/>
      <c r="B4581" s="23"/>
    </row>
    <row r="4582" spans="1:2" x14ac:dyDescent="0.3">
      <c r="A4582" s="166"/>
      <c r="B4582" s="23"/>
    </row>
    <row r="4583" spans="1:2" x14ac:dyDescent="0.3">
      <c r="A4583" s="166"/>
      <c r="B4583" s="23"/>
    </row>
    <row r="4584" spans="1:2" x14ac:dyDescent="0.3">
      <c r="A4584" s="166"/>
      <c r="B4584" s="23"/>
    </row>
    <row r="4585" spans="1:2" x14ac:dyDescent="0.3">
      <c r="A4585" s="166"/>
      <c r="B4585" s="23"/>
    </row>
    <row r="4586" spans="1:2" x14ac:dyDescent="0.3">
      <c r="A4586" s="166"/>
      <c r="B4586" s="23"/>
    </row>
    <row r="4587" spans="1:2" x14ac:dyDescent="0.3">
      <c r="A4587" s="166"/>
      <c r="B4587" s="23"/>
    </row>
    <row r="4588" spans="1:2" x14ac:dyDescent="0.3">
      <c r="A4588" s="166"/>
      <c r="B4588" s="23"/>
    </row>
    <row r="4589" spans="1:2" x14ac:dyDescent="0.3">
      <c r="A4589" s="166"/>
      <c r="B4589" s="23"/>
    </row>
    <row r="4590" spans="1:2" x14ac:dyDescent="0.3">
      <c r="A4590" s="166"/>
      <c r="B4590" s="23"/>
    </row>
    <row r="4591" spans="1:2" x14ac:dyDescent="0.3">
      <c r="A4591" s="166"/>
      <c r="B4591" s="23"/>
    </row>
    <row r="4592" spans="1:2" x14ac:dyDescent="0.3">
      <c r="A4592" s="166"/>
      <c r="B4592" s="23"/>
    </row>
    <row r="4593" spans="1:2" x14ac:dyDescent="0.3">
      <c r="A4593" s="166"/>
      <c r="B4593" s="23"/>
    </row>
    <row r="4594" spans="1:2" x14ac:dyDescent="0.3">
      <c r="A4594" s="166"/>
      <c r="B4594" s="23"/>
    </row>
    <row r="4595" spans="1:2" x14ac:dyDescent="0.3">
      <c r="A4595" s="166"/>
      <c r="B4595" s="23"/>
    </row>
    <row r="4596" spans="1:2" x14ac:dyDescent="0.3">
      <c r="A4596" s="166"/>
      <c r="B4596" s="23"/>
    </row>
    <row r="4597" spans="1:2" x14ac:dyDescent="0.3">
      <c r="A4597" s="166"/>
      <c r="B4597" s="23"/>
    </row>
    <row r="4598" spans="1:2" x14ac:dyDescent="0.3">
      <c r="A4598" s="166"/>
      <c r="B4598" s="23"/>
    </row>
    <row r="4599" spans="1:2" x14ac:dyDescent="0.3">
      <c r="A4599" s="166"/>
      <c r="B4599" s="23"/>
    </row>
    <row r="4600" spans="1:2" x14ac:dyDescent="0.3">
      <c r="A4600" s="166"/>
      <c r="B4600" s="23"/>
    </row>
    <row r="4601" spans="1:2" x14ac:dyDescent="0.3">
      <c r="A4601" s="166"/>
      <c r="B4601" s="23"/>
    </row>
    <row r="4602" spans="1:2" x14ac:dyDescent="0.3">
      <c r="A4602" s="166"/>
      <c r="B4602" s="23"/>
    </row>
    <row r="4603" spans="1:2" x14ac:dyDescent="0.3">
      <c r="A4603" s="166"/>
      <c r="B4603" s="23"/>
    </row>
    <row r="4604" spans="1:2" x14ac:dyDescent="0.3">
      <c r="A4604" s="166"/>
      <c r="B4604" s="23"/>
    </row>
    <row r="4605" spans="1:2" x14ac:dyDescent="0.3">
      <c r="A4605" s="166"/>
      <c r="B4605" s="23"/>
    </row>
    <row r="4606" spans="1:2" x14ac:dyDescent="0.3">
      <c r="A4606" s="166"/>
      <c r="B4606" s="23"/>
    </row>
    <row r="4607" spans="1:2" x14ac:dyDescent="0.3">
      <c r="A4607" s="166"/>
      <c r="B4607" s="23"/>
    </row>
    <row r="4608" spans="1:2" x14ac:dyDescent="0.3">
      <c r="A4608" s="166"/>
      <c r="B4608" s="23"/>
    </row>
    <row r="4609" spans="1:2" x14ac:dyDescent="0.3">
      <c r="A4609" s="166"/>
      <c r="B4609" s="23"/>
    </row>
    <row r="4610" spans="1:2" x14ac:dyDescent="0.3">
      <c r="A4610" s="166"/>
      <c r="B4610" s="23"/>
    </row>
    <row r="4611" spans="1:2" x14ac:dyDescent="0.3">
      <c r="A4611" s="166"/>
      <c r="B4611" s="23"/>
    </row>
    <row r="4612" spans="1:2" x14ac:dyDescent="0.3">
      <c r="A4612" s="166"/>
      <c r="B4612" s="23"/>
    </row>
    <row r="4613" spans="1:2" x14ac:dyDescent="0.3">
      <c r="A4613" s="166"/>
      <c r="B4613" s="23"/>
    </row>
    <row r="4614" spans="1:2" x14ac:dyDescent="0.3">
      <c r="A4614" s="166"/>
      <c r="B4614" s="23"/>
    </row>
    <row r="4615" spans="1:2" x14ac:dyDescent="0.3">
      <c r="A4615" s="166"/>
      <c r="B4615" s="23"/>
    </row>
    <row r="4616" spans="1:2" x14ac:dyDescent="0.3">
      <c r="A4616" s="166"/>
      <c r="B4616" s="23"/>
    </row>
    <row r="4617" spans="1:2" x14ac:dyDescent="0.3">
      <c r="A4617" s="166"/>
      <c r="B4617" s="23"/>
    </row>
    <row r="4618" spans="1:2" x14ac:dyDescent="0.3">
      <c r="A4618" s="166"/>
      <c r="B4618" s="23"/>
    </row>
    <row r="4619" spans="1:2" x14ac:dyDescent="0.3">
      <c r="A4619" s="166"/>
      <c r="B4619" s="23"/>
    </row>
    <row r="4620" spans="1:2" x14ac:dyDescent="0.3">
      <c r="A4620" s="166"/>
      <c r="B4620" s="23"/>
    </row>
    <row r="4621" spans="1:2" x14ac:dyDescent="0.3">
      <c r="A4621" s="166"/>
      <c r="B4621" s="23"/>
    </row>
    <row r="4622" spans="1:2" x14ac:dyDescent="0.3">
      <c r="A4622" s="166"/>
      <c r="B4622" s="23"/>
    </row>
    <row r="4623" spans="1:2" x14ac:dyDescent="0.3">
      <c r="A4623" s="166"/>
      <c r="B4623" s="23"/>
    </row>
    <row r="4624" spans="1:2" x14ac:dyDescent="0.3">
      <c r="A4624" s="166"/>
      <c r="B4624" s="23"/>
    </row>
    <row r="4625" spans="1:2" x14ac:dyDescent="0.3">
      <c r="A4625" s="166"/>
      <c r="B4625" s="23"/>
    </row>
    <row r="4626" spans="1:2" x14ac:dyDescent="0.3">
      <c r="A4626" s="166"/>
      <c r="B4626" s="23"/>
    </row>
    <row r="4627" spans="1:2" x14ac:dyDescent="0.3">
      <c r="A4627" s="166"/>
      <c r="B4627" s="23"/>
    </row>
    <row r="4628" spans="1:2" x14ac:dyDescent="0.3">
      <c r="A4628" s="166"/>
      <c r="B4628" s="23"/>
    </row>
    <row r="4629" spans="1:2" x14ac:dyDescent="0.3">
      <c r="A4629" s="166"/>
      <c r="B4629" s="23"/>
    </row>
    <row r="4630" spans="1:2" x14ac:dyDescent="0.3">
      <c r="A4630" s="166"/>
      <c r="B4630" s="23"/>
    </row>
    <row r="4631" spans="1:2" x14ac:dyDescent="0.3">
      <c r="A4631" s="166"/>
      <c r="B4631" s="23"/>
    </row>
    <row r="4632" spans="1:2" x14ac:dyDescent="0.3">
      <c r="A4632" s="166"/>
      <c r="B4632" s="23"/>
    </row>
    <row r="4633" spans="1:2" x14ac:dyDescent="0.3">
      <c r="A4633" s="166"/>
      <c r="B4633" s="23"/>
    </row>
    <row r="4634" spans="1:2" x14ac:dyDescent="0.3">
      <c r="A4634" s="166"/>
      <c r="B4634" s="23"/>
    </row>
    <row r="4635" spans="1:2" x14ac:dyDescent="0.3">
      <c r="A4635" s="166"/>
      <c r="B4635" s="23"/>
    </row>
    <row r="4636" spans="1:2" x14ac:dyDescent="0.3">
      <c r="A4636" s="166"/>
      <c r="B4636" s="23"/>
    </row>
    <row r="4637" spans="1:2" x14ac:dyDescent="0.3">
      <c r="A4637" s="166"/>
      <c r="B4637" s="23"/>
    </row>
    <row r="4638" spans="1:2" x14ac:dyDescent="0.3">
      <c r="A4638" s="166"/>
      <c r="B4638" s="23"/>
    </row>
    <row r="4639" spans="1:2" x14ac:dyDescent="0.3">
      <c r="A4639" s="166"/>
      <c r="B4639" s="23"/>
    </row>
    <row r="4640" spans="1:2" x14ac:dyDescent="0.3">
      <c r="A4640" s="166"/>
      <c r="B4640" s="23"/>
    </row>
    <row r="4641" spans="1:2" x14ac:dyDescent="0.3">
      <c r="A4641" s="166"/>
      <c r="B4641" s="23"/>
    </row>
    <row r="4642" spans="1:2" x14ac:dyDescent="0.3">
      <c r="A4642" s="166"/>
      <c r="B4642" s="23"/>
    </row>
    <row r="4643" spans="1:2" x14ac:dyDescent="0.3">
      <c r="A4643" s="166"/>
      <c r="B4643" s="23"/>
    </row>
    <row r="4644" spans="1:2" x14ac:dyDescent="0.3">
      <c r="A4644" s="166"/>
      <c r="B4644" s="23"/>
    </row>
    <row r="4645" spans="1:2" x14ac:dyDescent="0.3">
      <c r="A4645" s="166"/>
      <c r="B4645" s="23"/>
    </row>
    <row r="4646" spans="1:2" x14ac:dyDescent="0.3">
      <c r="A4646" s="166"/>
      <c r="B4646" s="23"/>
    </row>
    <row r="4647" spans="1:2" x14ac:dyDescent="0.3">
      <c r="A4647" s="166"/>
      <c r="B4647" s="23"/>
    </row>
    <row r="4648" spans="1:2" x14ac:dyDescent="0.3">
      <c r="A4648" s="166"/>
      <c r="B4648" s="23"/>
    </row>
    <row r="4649" spans="1:2" x14ac:dyDescent="0.3">
      <c r="A4649" s="166"/>
      <c r="B4649" s="23"/>
    </row>
    <row r="4650" spans="1:2" x14ac:dyDescent="0.3">
      <c r="A4650" s="166"/>
      <c r="B4650" s="23"/>
    </row>
    <row r="4651" spans="1:2" x14ac:dyDescent="0.3">
      <c r="A4651" s="166"/>
      <c r="B4651" s="23"/>
    </row>
    <row r="4652" spans="1:2" x14ac:dyDescent="0.3">
      <c r="A4652" s="166"/>
      <c r="B4652" s="23"/>
    </row>
    <row r="4653" spans="1:2" x14ac:dyDescent="0.3">
      <c r="A4653" s="166"/>
      <c r="B4653" s="23"/>
    </row>
    <row r="4654" spans="1:2" x14ac:dyDescent="0.3">
      <c r="A4654" s="166"/>
      <c r="B4654" s="23"/>
    </row>
    <row r="4655" spans="1:2" x14ac:dyDescent="0.3">
      <c r="A4655" s="166"/>
      <c r="B4655" s="23"/>
    </row>
    <row r="4656" spans="1:2" x14ac:dyDescent="0.3">
      <c r="A4656" s="166"/>
      <c r="B4656" s="23"/>
    </row>
    <row r="4657" spans="1:2" x14ac:dyDescent="0.3">
      <c r="A4657" s="166"/>
      <c r="B4657" s="23"/>
    </row>
    <row r="4658" spans="1:2" x14ac:dyDescent="0.3">
      <c r="A4658" s="166"/>
      <c r="B4658" s="23"/>
    </row>
    <row r="4659" spans="1:2" x14ac:dyDescent="0.3">
      <c r="A4659" s="166"/>
      <c r="B4659" s="23"/>
    </row>
    <row r="4660" spans="1:2" x14ac:dyDescent="0.3">
      <c r="A4660" s="166"/>
      <c r="B4660" s="23"/>
    </row>
    <row r="4661" spans="1:2" x14ac:dyDescent="0.3">
      <c r="A4661" s="166"/>
      <c r="B4661" s="23"/>
    </row>
    <row r="4662" spans="1:2" x14ac:dyDescent="0.3">
      <c r="A4662" s="166"/>
      <c r="B4662" s="23"/>
    </row>
    <row r="4663" spans="1:2" x14ac:dyDescent="0.3">
      <c r="A4663" s="166"/>
      <c r="B4663" s="23"/>
    </row>
    <row r="4664" spans="1:2" x14ac:dyDescent="0.3">
      <c r="A4664" s="166"/>
      <c r="B4664" s="23"/>
    </row>
    <row r="4665" spans="1:2" x14ac:dyDescent="0.3">
      <c r="A4665" s="166"/>
      <c r="B4665" s="23"/>
    </row>
    <row r="4666" spans="1:2" x14ac:dyDescent="0.3">
      <c r="A4666" s="166"/>
      <c r="B4666" s="23"/>
    </row>
    <row r="4667" spans="1:2" x14ac:dyDescent="0.3">
      <c r="A4667" s="166"/>
      <c r="B4667" s="23"/>
    </row>
    <row r="4668" spans="1:2" x14ac:dyDescent="0.3">
      <c r="A4668" s="166"/>
      <c r="B4668" s="23"/>
    </row>
    <row r="4669" spans="1:2" x14ac:dyDescent="0.3">
      <c r="A4669" s="166"/>
      <c r="B4669" s="23"/>
    </row>
    <row r="4670" spans="1:2" x14ac:dyDescent="0.3">
      <c r="A4670" s="166"/>
      <c r="B4670" s="23"/>
    </row>
    <row r="4671" spans="1:2" x14ac:dyDescent="0.3">
      <c r="A4671" s="166"/>
      <c r="B4671" s="23"/>
    </row>
    <row r="4672" spans="1:2" x14ac:dyDescent="0.3">
      <c r="A4672" s="166"/>
      <c r="B4672" s="23"/>
    </row>
    <row r="4673" spans="1:2" x14ac:dyDescent="0.3">
      <c r="A4673" s="166"/>
      <c r="B4673" s="23"/>
    </row>
    <row r="4674" spans="1:2" x14ac:dyDescent="0.3">
      <c r="A4674" s="166"/>
      <c r="B4674" s="23"/>
    </row>
    <row r="4675" spans="1:2" x14ac:dyDescent="0.3">
      <c r="A4675" s="166"/>
      <c r="B4675" s="23"/>
    </row>
    <row r="4676" spans="1:2" x14ac:dyDescent="0.3">
      <c r="A4676" s="166"/>
      <c r="B4676" s="23"/>
    </row>
    <row r="4677" spans="1:2" x14ac:dyDescent="0.3">
      <c r="A4677" s="166"/>
      <c r="B4677" s="23"/>
    </row>
    <row r="4678" spans="1:2" x14ac:dyDescent="0.3">
      <c r="A4678" s="166"/>
      <c r="B4678" s="23"/>
    </row>
    <row r="4679" spans="1:2" x14ac:dyDescent="0.3">
      <c r="A4679" s="166"/>
      <c r="B4679" s="23"/>
    </row>
    <row r="4680" spans="1:2" x14ac:dyDescent="0.3">
      <c r="A4680" s="166"/>
      <c r="B4680" s="23"/>
    </row>
    <row r="4681" spans="1:2" x14ac:dyDescent="0.3">
      <c r="A4681" s="166"/>
      <c r="B4681" s="23"/>
    </row>
    <row r="4682" spans="1:2" x14ac:dyDescent="0.3">
      <c r="A4682" s="166"/>
      <c r="B4682" s="23"/>
    </row>
    <row r="4683" spans="1:2" x14ac:dyDescent="0.3">
      <c r="A4683" s="166"/>
      <c r="B4683" s="23"/>
    </row>
    <row r="4684" spans="1:2" x14ac:dyDescent="0.3">
      <c r="A4684" s="166"/>
      <c r="B4684" s="23"/>
    </row>
    <row r="4685" spans="1:2" x14ac:dyDescent="0.3">
      <c r="A4685" s="166"/>
      <c r="B4685" s="23"/>
    </row>
    <row r="4686" spans="1:2" x14ac:dyDescent="0.3">
      <c r="A4686" s="166"/>
      <c r="B4686" s="23"/>
    </row>
    <row r="4687" spans="1:2" x14ac:dyDescent="0.3">
      <c r="A4687" s="166"/>
      <c r="B4687" s="23"/>
    </row>
    <row r="4688" spans="1:2" x14ac:dyDescent="0.3">
      <c r="A4688" s="166"/>
      <c r="B4688" s="23"/>
    </row>
    <row r="4689" spans="1:2" x14ac:dyDescent="0.3">
      <c r="A4689" s="166"/>
      <c r="B4689" s="23"/>
    </row>
    <row r="4690" spans="1:2" x14ac:dyDescent="0.3">
      <c r="A4690" s="166"/>
      <c r="B4690" s="23"/>
    </row>
    <row r="4691" spans="1:2" x14ac:dyDescent="0.3">
      <c r="A4691" s="166"/>
      <c r="B4691" s="23"/>
    </row>
    <row r="4692" spans="1:2" x14ac:dyDescent="0.3">
      <c r="A4692" s="166"/>
      <c r="B4692" s="23"/>
    </row>
    <row r="4693" spans="1:2" x14ac:dyDescent="0.3">
      <c r="A4693" s="166"/>
      <c r="B4693" s="23"/>
    </row>
    <row r="4694" spans="1:2" x14ac:dyDescent="0.3">
      <c r="A4694" s="166"/>
      <c r="B4694" s="23"/>
    </row>
    <row r="4695" spans="1:2" x14ac:dyDescent="0.3">
      <c r="A4695" s="166"/>
      <c r="B4695" s="23"/>
    </row>
    <row r="4696" spans="1:2" x14ac:dyDescent="0.3">
      <c r="A4696" s="166"/>
      <c r="B4696" s="23"/>
    </row>
    <row r="4697" spans="1:2" x14ac:dyDescent="0.3">
      <c r="A4697" s="166"/>
      <c r="B4697" s="23"/>
    </row>
    <row r="4698" spans="1:2" x14ac:dyDescent="0.3">
      <c r="A4698" s="166"/>
      <c r="B4698" s="23"/>
    </row>
    <row r="4699" spans="1:2" x14ac:dyDescent="0.3">
      <c r="A4699" s="166"/>
      <c r="B4699" s="23"/>
    </row>
    <row r="4700" spans="1:2" x14ac:dyDescent="0.3">
      <c r="A4700" s="166"/>
      <c r="B4700" s="23"/>
    </row>
    <row r="4701" spans="1:2" x14ac:dyDescent="0.3">
      <c r="A4701" s="166"/>
      <c r="B4701" s="23"/>
    </row>
    <row r="4702" spans="1:2" x14ac:dyDescent="0.3">
      <c r="A4702" s="166"/>
      <c r="B4702" s="23"/>
    </row>
    <row r="4703" spans="1:2" x14ac:dyDescent="0.3">
      <c r="A4703" s="166"/>
      <c r="B4703" s="23"/>
    </row>
    <row r="4704" spans="1:2" x14ac:dyDescent="0.3">
      <c r="A4704" s="166"/>
      <c r="B4704" s="23"/>
    </row>
    <row r="4705" spans="1:2" x14ac:dyDescent="0.3">
      <c r="A4705" s="166"/>
      <c r="B4705" s="23"/>
    </row>
    <row r="4706" spans="1:2" x14ac:dyDescent="0.3">
      <c r="A4706" s="166"/>
      <c r="B4706" s="23"/>
    </row>
    <row r="4707" spans="1:2" x14ac:dyDescent="0.3">
      <c r="A4707" s="166"/>
      <c r="B4707" s="23"/>
    </row>
    <row r="4708" spans="1:2" x14ac:dyDescent="0.3">
      <c r="A4708" s="166"/>
      <c r="B4708" s="23"/>
    </row>
    <row r="4709" spans="1:2" x14ac:dyDescent="0.3">
      <c r="A4709" s="166"/>
      <c r="B4709" s="23"/>
    </row>
    <row r="4710" spans="1:2" x14ac:dyDescent="0.3">
      <c r="A4710" s="166"/>
      <c r="B4710" s="23"/>
    </row>
    <row r="4711" spans="1:2" x14ac:dyDescent="0.3">
      <c r="A4711" s="166"/>
      <c r="B4711" s="23"/>
    </row>
    <row r="4712" spans="1:2" x14ac:dyDescent="0.3">
      <c r="A4712" s="166"/>
      <c r="B4712" s="23"/>
    </row>
    <row r="4713" spans="1:2" x14ac:dyDescent="0.3">
      <c r="A4713" s="166"/>
      <c r="B4713" s="23"/>
    </row>
    <row r="4714" spans="1:2" x14ac:dyDescent="0.3">
      <c r="A4714" s="166"/>
      <c r="B4714" s="23"/>
    </row>
    <row r="4715" spans="1:2" x14ac:dyDescent="0.3">
      <c r="A4715" s="166"/>
      <c r="B4715" s="23"/>
    </row>
    <row r="4716" spans="1:2" x14ac:dyDescent="0.3">
      <c r="A4716" s="166"/>
      <c r="B4716" s="23"/>
    </row>
    <row r="4717" spans="1:2" x14ac:dyDescent="0.3">
      <c r="A4717" s="166"/>
      <c r="B4717" s="23"/>
    </row>
    <row r="4718" spans="1:2" x14ac:dyDescent="0.3">
      <c r="A4718" s="166"/>
      <c r="B4718" s="23"/>
    </row>
    <row r="4719" spans="1:2" x14ac:dyDescent="0.3">
      <c r="A4719" s="166"/>
      <c r="B4719" s="23"/>
    </row>
    <row r="4720" spans="1:2" x14ac:dyDescent="0.3">
      <c r="A4720" s="166"/>
      <c r="B4720" s="23"/>
    </row>
    <row r="4721" spans="1:2" x14ac:dyDescent="0.3">
      <c r="A4721" s="166"/>
      <c r="B4721" s="23"/>
    </row>
    <row r="4722" spans="1:2" x14ac:dyDescent="0.3">
      <c r="A4722" s="166"/>
      <c r="B4722" s="23"/>
    </row>
    <row r="4723" spans="1:2" x14ac:dyDescent="0.3">
      <c r="A4723" s="166"/>
      <c r="B4723" s="23"/>
    </row>
    <row r="4724" spans="1:2" x14ac:dyDescent="0.3">
      <c r="A4724" s="166"/>
      <c r="B4724" s="23"/>
    </row>
    <row r="4725" spans="1:2" x14ac:dyDescent="0.3">
      <c r="A4725" s="166"/>
      <c r="B4725" s="23"/>
    </row>
    <row r="4726" spans="1:2" x14ac:dyDescent="0.3">
      <c r="A4726" s="166"/>
      <c r="B4726" s="23"/>
    </row>
    <row r="4727" spans="1:2" x14ac:dyDescent="0.3">
      <c r="A4727" s="166"/>
      <c r="B4727" s="23"/>
    </row>
    <row r="4728" spans="1:2" x14ac:dyDescent="0.3">
      <c r="A4728" s="166"/>
      <c r="B4728" s="23"/>
    </row>
    <row r="4729" spans="1:2" x14ac:dyDescent="0.3">
      <c r="A4729" s="166"/>
      <c r="B4729" s="23"/>
    </row>
    <row r="4730" spans="1:2" x14ac:dyDescent="0.3">
      <c r="A4730" s="166"/>
      <c r="B4730" s="23"/>
    </row>
    <row r="4731" spans="1:2" x14ac:dyDescent="0.3">
      <c r="A4731" s="166"/>
      <c r="B4731" s="23"/>
    </row>
    <row r="4732" spans="1:2" x14ac:dyDescent="0.3">
      <c r="A4732" s="166"/>
      <c r="B4732" s="23"/>
    </row>
    <row r="4733" spans="1:2" x14ac:dyDescent="0.3">
      <c r="A4733" s="166"/>
      <c r="B4733" s="23"/>
    </row>
    <row r="4734" spans="1:2" x14ac:dyDescent="0.3">
      <c r="A4734" s="166"/>
      <c r="B4734" s="23"/>
    </row>
    <row r="4735" spans="1:2" x14ac:dyDescent="0.3">
      <c r="A4735" s="166"/>
      <c r="B4735" s="23"/>
    </row>
    <row r="4736" spans="1:2" x14ac:dyDescent="0.3">
      <c r="A4736" s="166"/>
      <c r="B4736" s="23"/>
    </row>
    <row r="4737" spans="1:2" x14ac:dyDescent="0.3">
      <c r="A4737" s="166"/>
      <c r="B4737" s="23"/>
    </row>
    <row r="4738" spans="1:2" x14ac:dyDescent="0.3">
      <c r="A4738" s="166"/>
      <c r="B4738" s="23"/>
    </row>
    <row r="4739" spans="1:2" x14ac:dyDescent="0.3">
      <c r="A4739" s="166"/>
      <c r="B4739" s="23"/>
    </row>
    <row r="4740" spans="1:2" x14ac:dyDescent="0.3">
      <c r="A4740" s="166"/>
      <c r="B4740" s="23"/>
    </row>
    <row r="4741" spans="1:2" x14ac:dyDescent="0.3">
      <c r="A4741" s="166"/>
      <c r="B4741" s="23"/>
    </row>
    <row r="4742" spans="1:2" x14ac:dyDescent="0.3">
      <c r="A4742" s="166"/>
      <c r="B4742" s="23"/>
    </row>
    <row r="4743" spans="1:2" x14ac:dyDescent="0.3">
      <c r="A4743" s="166"/>
      <c r="B4743" s="23"/>
    </row>
    <row r="4744" spans="1:2" x14ac:dyDescent="0.3">
      <c r="A4744" s="166"/>
      <c r="B4744" s="23"/>
    </row>
    <row r="4745" spans="1:2" x14ac:dyDescent="0.3">
      <c r="A4745" s="166"/>
      <c r="B4745" s="23"/>
    </row>
    <row r="4746" spans="1:2" x14ac:dyDescent="0.3">
      <c r="A4746" s="166"/>
      <c r="B4746" s="23"/>
    </row>
    <row r="4747" spans="1:2" x14ac:dyDescent="0.3">
      <c r="A4747" s="166"/>
      <c r="B4747" s="23"/>
    </row>
    <row r="4748" spans="1:2" x14ac:dyDescent="0.3">
      <c r="A4748" s="166"/>
      <c r="B4748" s="23"/>
    </row>
    <row r="4749" spans="1:2" x14ac:dyDescent="0.3">
      <c r="A4749" s="166"/>
      <c r="B4749" s="23"/>
    </row>
    <row r="4750" spans="1:2" x14ac:dyDescent="0.3">
      <c r="A4750" s="166"/>
      <c r="B4750" s="23"/>
    </row>
    <row r="4751" spans="1:2" x14ac:dyDescent="0.3">
      <c r="A4751" s="166"/>
      <c r="B4751" s="23"/>
    </row>
    <row r="4752" spans="1:2" x14ac:dyDescent="0.3">
      <c r="A4752" s="166"/>
      <c r="B4752" s="23"/>
    </row>
    <row r="4753" spans="1:2" x14ac:dyDescent="0.3">
      <c r="A4753" s="166"/>
      <c r="B4753" s="23"/>
    </row>
    <row r="4754" spans="1:2" x14ac:dyDescent="0.3">
      <c r="A4754" s="166"/>
      <c r="B4754" s="23"/>
    </row>
    <row r="4755" spans="1:2" x14ac:dyDescent="0.3">
      <c r="A4755" s="166"/>
      <c r="B4755" s="23"/>
    </row>
    <row r="4756" spans="1:2" x14ac:dyDescent="0.3">
      <c r="A4756" s="166"/>
      <c r="B4756" s="23"/>
    </row>
    <row r="4757" spans="1:2" x14ac:dyDescent="0.3">
      <c r="A4757" s="166"/>
      <c r="B4757" s="23"/>
    </row>
    <row r="4758" spans="1:2" x14ac:dyDescent="0.3">
      <c r="A4758" s="166"/>
      <c r="B4758" s="23"/>
    </row>
    <row r="4759" spans="1:2" x14ac:dyDescent="0.3">
      <c r="A4759" s="166"/>
      <c r="B4759" s="23"/>
    </row>
    <row r="4760" spans="1:2" x14ac:dyDescent="0.3">
      <c r="A4760" s="166"/>
      <c r="B4760" s="23"/>
    </row>
    <row r="4761" spans="1:2" x14ac:dyDescent="0.3">
      <c r="A4761" s="166"/>
      <c r="B4761" s="23"/>
    </row>
    <row r="4762" spans="1:2" x14ac:dyDescent="0.3">
      <c r="A4762" s="166"/>
      <c r="B4762" s="23"/>
    </row>
    <row r="4763" spans="1:2" x14ac:dyDescent="0.3">
      <c r="A4763" s="166"/>
      <c r="B4763" s="23"/>
    </row>
    <row r="4764" spans="1:2" x14ac:dyDescent="0.3">
      <c r="A4764" s="166"/>
      <c r="B4764" s="23"/>
    </row>
    <row r="4765" spans="1:2" x14ac:dyDescent="0.3">
      <c r="A4765" s="166"/>
      <c r="B4765" s="23"/>
    </row>
    <row r="4766" spans="1:2" x14ac:dyDescent="0.3">
      <c r="A4766" s="166"/>
      <c r="B4766" s="23"/>
    </row>
    <row r="4767" spans="1:2" x14ac:dyDescent="0.3">
      <c r="A4767" s="166"/>
      <c r="B4767" s="23"/>
    </row>
    <row r="4768" spans="1:2" x14ac:dyDescent="0.3">
      <c r="A4768" s="166"/>
      <c r="B4768" s="23"/>
    </row>
    <row r="4769" spans="1:2" x14ac:dyDescent="0.3">
      <c r="A4769" s="166"/>
      <c r="B4769" s="23"/>
    </row>
    <row r="4770" spans="1:2" x14ac:dyDescent="0.3">
      <c r="A4770" s="166"/>
      <c r="B4770" s="23"/>
    </row>
    <row r="4771" spans="1:2" x14ac:dyDescent="0.3">
      <c r="A4771" s="166"/>
      <c r="B4771" s="23"/>
    </row>
    <row r="4772" spans="1:2" x14ac:dyDescent="0.3">
      <c r="A4772" s="166"/>
      <c r="B4772" s="23"/>
    </row>
    <row r="4773" spans="1:2" x14ac:dyDescent="0.3">
      <c r="A4773" s="166"/>
      <c r="B4773" s="23"/>
    </row>
    <row r="4774" spans="1:2" x14ac:dyDescent="0.3">
      <c r="A4774" s="166"/>
      <c r="B4774" s="23"/>
    </row>
    <row r="4775" spans="1:2" x14ac:dyDescent="0.3">
      <c r="A4775" s="166"/>
      <c r="B4775" s="23"/>
    </row>
    <row r="4776" spans="1:2" x14ac:dyDescent="0.3">
      <c r="A4776" s="166"/>
      <c r="B4776" s="23"/>
    </row>
    <row r="4777" spans="1:2" x14ac:dyDescent="0.3">
      <c r="A4777" s="166"/>
      <c r="B4777" s="23"/>
    </row>
    <row r="4778" spans="1:2" x14ac:dyDescent="0.3">
      <c r="A4778" s="166"/>
      <c r="B4778" s="23"/>
    </row>
    <row r="4779" spans="1:2" x14ac:dyDescent="0.3">
      <c r="A4779" s="166"/>
      <c r="B4779" s="23"/>
    </row>
    <row r="4780" spans="1:2" x14ac:dyDescent="0.3">
      <c r="A4780" s="166"/>
      <c r="B4780" s="23"/>
    </row>
    <row r="4781" spans="1:2" x14ac:dyDescent="0.3">
      <c r="A4781" s="166"/>
      <c r="B4781" s="23"/>
    </row>
    <row r="4782" spans="1:2" x14ac:dyDescent="0.3">
      <c r="A4782" s="166"/>
      <c r="B4782" s="23"/>
    </row>
    <row r="4783" spans="1:2" x14ac:dyDescent="0.3">
      <c r="A4783" s="166"/>
      <c r="B4783" s="23"/>
    </row>
    <row r="4784" spans="1:2" x14ac:dyDescent="0.3">
      <c r="A4784" s="166"/>
      <c r="B4784" s="23"/>
    </row>
    <row r="4785" spans="1:2" x14ac:dyDescent="0.3">
      <c r="A4785" s="166"/>
      <c r="B4785" s="23"/>
    </row>
    <row r="4786" spans="1:2" x14ac:dyDescent="0.3">
      <c r="A4786" s="166"/>
      <c r="B4786" s="23"/>
    </row>
    <row r="4787" spans="1:2" x14ac:dyDescent="0.3">
      <c r="A4787" s="166"/>
      <c r="B4787" s="23"/>
    </row>
    <row r="4788" spans="1:2" x14ac:dyDescent="0.3">
      <c r="A4788" s="166"/>
      <c r="B4788" s="23"/>
    </row>
    <row r="4789" spans="1:2" x14ac:dyDescent="0.3">
      <c r="A4789" s="166"/>
      <c r="B4789" s="23"/>
    </row>
    <row r="4790" spans="1:2" x14ac:dyDescent="0.3">
      <c r="A4790" s="166"/>
      <c r="B4790" s="23"/>
    </row>
    <row r="4791" spans="1:2" x14ac:dyDescent="0.3">
      <c r="A4791" s="166"/>
      <c r="B4791" s="23"/>
    </row>
    <row r="4792" spans="1:2" x14ac:dyDescent="0.3">
      <c r="A4792" s="166"/>
      <c r="B4792" s="23"/>
    </row>
    <row r="4793" spans="1:2" x14ac:dyDescent="0.3">
      <c r="A4793" s="166"/>
      <c r="B4793" s="23"/>
    </row>
    <row r="4794" spans="1:2" x14ac:dyDescent="0.3">
      <c r="A4794" s="166"/>
      <c r="B4794" s="23"/>
    </row>
    <row r="4795" spans="1:2" x14ac:dyDescent="0.3">
      <c r="A4795" s="166"/>
      <c r="B4795" s="23"/>
    </row>
    <row r="4796" spans="1:2" x14ac:dyDescent="0.3">
      <c r="A4796" s="166"/>
      <c r="B4796" s="23"/>
    </row>
    <row r="4797" spans="1:2" x14ac:dyDescent="0.3">
      <c r="A4797" s="166"/>
      <c r="B4797" s="23"/>
    </row>
    <row r="4798" spans="1:2" x14ac:dyDescent="0.3">
      <c r="A4798" s="166"/>
      <c r="B4798" s="23"/>
    </row>
    <row r="4799" spans="1:2" x14ac:dyDescent="0.3">
      <c r="A4799" s="166"/>
      <c r="B4799" s="23"/>
    </row>
    <row r="4800" spans="1:2" x14ac:dyDescent="0.3">
      <c r="A4800" s="166"/>
      <c r="B4800" s="23"/>
    </row>
    <row r="4801" spans="1:2" x14ac:dyDescent="0.3">
      <c r="A4801" s="166"/>
      <c r="B4801" s="23"/>
    </row>
    <row r="4802" spans="1:2" x14ac:dyDescent="0.3">
      <c r="A4802" s="166"/>
      <c r="B4802" s="23"/>
    </row>
    <row r="4803" spans="1:2" x14ac:dyDescent="0.3">
      <c r="A4803" s="166"/>
      <c r="B4803" s="23"/>
    </row>
    <row r="4804" spans="1:2" x14ac:dyDescent="0.3">
      <c r="A4804" s="166"/>
      <c r="B4804" s="23"/>
    </row>
    <row r="4805" spans="1:2" x14ac:dyDescent="0.3">
      <c r="A4805" s="166"/>
      <c r="B4805" s="23"/>
    </row>
    <row r="4806" spans="1:2" x14ac:dyDescent="0.3">
      <c r="A4806" s="166"/>
      <c r="B4806" s="23"/>
    </row>
    <row r="4807" spans="1:2" x14ac:dyDescent="0.3">
      <c r="A4807" s="166"/>
      <c r="B4807" s="23"/>
    </row>
    <row r="4808" spans="1:2" x14ac:dyDescent="0.3">
      <c r="A4808" s="166"/>
      <c r="B4808" s="23"/>
    </row>
    <row r="4809" spans="1:2" x14ac:dyDescent="0.3">
      <c r="A4809" s="166"/>
      <c r="B4809" s="23"/>
    </row>
    <row r="4810" spans="1:2" x14ac:dyDescent="0.3">
      <c r="A4810" s="166"/>
      <c r="B4810" s="23"/>
    </row>
    <row r="4811" spans="1:2" x14ac:dyDescent="0.3">
      <c r="A4811" s="166"/>
      <c r="B4811" s="23"/>
    </row>
    <row r="4812" spans="1:2" x14ac:dyDescent="0.3">
      <c r="A4812" s="166"/>
      <c r="B4812" s="23"/>
    </row>
    <row r="4813" spans="1:2" x14ac:dyDescent="0.3">
      <c r="A4813" s="166"/>
      <c r="B4813" s="23"/>
    </row>
    <row r="4814" spans="1:2" x14ac:dyDescent="0.3">
      <c r="A4814" s="166"/>
      <c r="B4814" s="23"/>
    </row>
    <row r="4815" spans="1:2" x14ac:dyDescent="0.3">
      <c r="A4815" s="166"/>
      <c r="B4815" s="23"/>
    </row>
    <row r="4816" spans="1:2" x14ac:dyDescent="0.3">
      <c r="A4816" s="166"/>
      <c r="B4816" s="23"/>
    </row>
    <row r="4817" spans="1:2" x14ac:dyDescent="0.3">
      <c r="A4817" s="166"/>
      <c r="B4817" s="23"/>
    </row>
    <row r="4818" spans="1:2" x14ac:dyDescent="0.3">
      <c r="A4818" s="166"/>
      <c r="B4818" s="23"/>
    </row>
    <row r="4819" spans="1:2" x14ac:dyDescent="0.3">
      <c r="A4819" s="166"/>
      <c r="B4819" s="23"/>
    </row>
    <row r="4820" spans="1:2" x14ac:dyDescent="0.3">
      <c r="A4820" s="166"/>
      <c r="B4820" s="23"/>
    </row>
    <row r="4821" spans="1:2" x14ac:dyDescent="0.3">
      <c r="A4821" s="166"/>
      <c r="B4821" s="23"/>
    </row>
    <row r="4822" spans="1:2" x14ac:dyDescent="0.3">
      <c r="A4822" s="166"/>
      <c r="B4822" s="23"/>
    </row>
    <row r="4823" spans="1:2" x14ac:dyDescent="0.3">
      <c r="A4823" s="166"/>
      <c r="B4823" s="23"/>
    </row>
    <row r="4824" spans="1:2" x14ac:dyDescent="0.3">
      <c r="A4824" s="166"/>
      <c r="B4824" s="23"/>
    </row>
    <row r="4825" spans="1:2" x14ac:dyDescent="0.3">
      <c r="A4825" s="166"/>
      <c r="B4825" s="23"/>
    </row>
    <row r="4826" spans="1:2" x14ac:dyDescent="0.3">
      <c r="A4826" s="166"/>
      <c r="B4826" s="23"/>
    </row>
    <row r="4827" spans="1:2" x14ac:dyDescent="0.3">
      <c r="A4827" s="166"/>
      <c r="B4827" s="23"/>
    </row>
    <row r="4828" spans="1:2" x14ac:dyDescent="0.3">
      <c r="A4828" s="166"/>
      <c r="B4828" s="23"/>
    </row>
    <row r="4829" spans="1:2" x14ac:dyDescent="0.3">
      <c r="A4829" s="166"/>
      <c r="B4829" s="23"/>
    </row>
    <row r="4830" spans="1:2" x14ac:dyDescent="0.3">
      <c r="A4830" s="166"/>
      <c r="B4830" s="23"/>
    </row>
    <row r="4831" spans="1:2" x14ac:dyDescent="0.3">
      <c r="A4831" s="166"/>
      <c r="B4831" s="23"/>
    </row>
    <row r="4832" spans="1:2" x14ac:dyDescent="0.3">
      <c r="A4832" s="166"/>
      <c r="B4832" s="23"/>
    </row>
    <row r="4833" spans="1:2" x14ac:dyDescent="0.3">
      <c r="A4833" s="166"/>
      <c r="B4833" s="23"/>
    </row>
    <row r="4834" spans="1:2" x14ac:dyDescent="0.3">
      <c r="A4834" s="166"/>
      <c r="B4834" s="23"/>
    </row>
    <row r="4835" spans="1:2" x14ac:dyDescent="0.3">
      <c r="A4835" s="166"/>
      <c r="B4835" s="23"/>
    </row>
    <row r="4836" spans="1:2" x14ac:dyDescent="0.3">
      <c r="A4836" s="166"/>
      <c r="B4836" s="23"/>
    </row>
    <row r="4837" spans="1:2" x14ac:dyDescent="0.3">
      <c r="A4837" s="166"/>
      <c r="B4837" s="23"/>
    </row>
    <row r="4838" spans="1:2" x14ac:dyDescent="0.3">
      <c r="A4838" s="166"/>
      <c r="B4838" s="23"/>
    </row>
    <row r="4839" spans="1:2" x14ac:dyDescent="0.3">
      <c r="A4839" s="166"/>
      <c r="B4839" s="23"/>
    </row>
    <row r="4840" spans="1:2" x14ac:dyDescent="0.3">
      <c r="A4840" s="166"/>
      <c r="B4840" s="23"/>
    </row>
    <row r="4841" spans="1:2" x14ac:dyDescent="0.3">
      <c r="A4841" s="166"/>
      <c r="B4841" s="23"/>
    </row>
    <row r="4842" spans="1:2" x14ac:dyDescent="0.3">
      <c r="A4842" s="166"/>
      <c r="B4842" s="23"/>
    </row>
    <row r="4843" spans="1:2" x14ac:dyDescent="0.3">
      <c r="A4843" s="166"/>
      <c r="B4843" s="23"/>
    </row>
    <row r="4844" spans="1:2" x14ac:dyDescent="0.3">
      <c r="A4844" s="166"/>
      <c r="B4844" s="23"/>
    </row>
    <row r="4845" spans="1:2" x14ac:dyDescent="0.3">
      <c r="A4845" s="166"/>
      <c r="B4845" s="23"/>
    </row>
    <row r="4846" spans="1:2" x14ac:dyDescent="0.3">
      <c r="A4846" s="166"/>
      <c r="B4846" s="23"/>
    </row>
    <row r="4847" spans="1:2" x14ac:dyDescent="0.3">
      <c r="A4847" s="166"/>
      <c r="B4847" s="23"/>
    </row>
    <row r="4848" spans="1:2" x14ac:dyDescent="0.3">
      <c r="A4848" s="166"/>
      <c r="B4848" s="23"/>
    </row>
    <row r="4849" spans="1:2" x14ac:dyDescent="0.3">
      <c r="A4849" s="166"/>
      <c r="B4849" s="23"/>
    </row>
    <row r="4850" spans="1:2" x14ac:dyDescent="0.3">
      <c r="A4850" s="166"/>
      <c r="B4850" s="23"/>
    </row>
    <row r="4851" spans="1:2" x14ac:dyDescent="0.3">
      <c r="A4851" s="166"/>
      <c r="B4851" s="23"/>
    </row>
    <row r="4852" spans="1:2" x14ac:dyDescent="0.3">
      <c r="A4852" s="166"/>
      <c r="B4852" s="23"/>
    </row>
    <row r="4853" spans="1:2" x14ac:dyDescent="0.3">
      <c r="A4853" s="166"/>
      <c r="B4853" s="23"/>
    </row>
    <row r="4854" spans="1:2" x14ac:dyDescent="0.3">
      <c r="A4854" s="166"/>
      <c r="B4854" s="23"/>
    </row>
    <row r="4855" spans="1:2" x14ac:dyDescent="0.3">
      <c r="A4855" s="166"/>
      <c r="B4855" s="23"/>
    </row>
    <row r="4856" spans="1:2" x14ac:dyDescent="0.3">
      <c r="A4856" s="166"/>
      <c r="B4856" s="23"/>
    </row>
    <row r="4857" spans="1:2" x14ac:dyDescent="0.3">
      <c r="A4857" s="166"/>
      <c r="B4857" s="23"/>
    </row>
    <row r="4858" spans="1:2" x14ac:dyDescent="0.3">
      <c r="A4858" s="166"/>
      <c r="B4858" s="23"/>
    </row>
    <row r="4859" spans="1:2" x14ac:dyDescent="0.3">
      <c r="A4859" s="166"/>
      <c r="B4859" s="23"/>
    </row>
    <row r="4860" spans="1:2" x14ac:dyDescent="0.3">
      <c r="A4860" s="166"/>
      <c r="B4860" s="23"/>
    </row>
    <row r="4861" spans="1:2" x14ac:dyDescent="0.3">
      <c r="A4861" s="166"/>
      <c r="B4861" s="23"/>
    </row>
    <row r="4862" spans="1:2" x14ac:dyDescent="0.3">
      <c r="A4862" s="166"/>
      <c r="B4862" s="23"/>
    </row>
    <row r="4863" spans="1:2" x14ac:dyDescent="0.3">
      <c r="A4863" s="166"/>
      <c r="B4863" s="23"/>
    </row>
    <row r="4864" spans="1:2" x14ac:dyDescent="0.3">
      <c r="A4864" s="166"/>
      <c r="B4864" s="23"/>
    </row>
    <row r="4865" spans="1:2" x14ac:dyDescent="0.3">
      <c r="A4865" s="166"/>
      <c r="B4865" s="23"/>
    </row>
    <row r="4866" spans="1:2" x14ac:dyDescent="0.3">
      <c r="A4866" s="166"/>
      <c r="B4866" s="23"/>
    </row>
    <row r="4867" spans="1:2" x14ac:dyDescent="0.3">
      <c r="A4867" s="166"/>
      <c r="B4867" s="23"/>
    </row>
    <row r="4868" spans="1:2" x14ac:dyDescent="0.3">
      <c r="A4868" s="166"/>
      <c r="B4868" s="23"/>
    </row>
    <row r="4869" spans="1:2" x14ac:dyDescent="0.3">
      <c r="A4869" s="166"/>
      <c r="B4869" s="23"/>
    </row>
    <row r="4870" spans="1:2" x14ac:dyDescent="0.3">
      <c r="A4870" s="166"/>
      <c r="B4870" s="23"/>
    </row>
    <row r="4871" spans="1:2" x14ac:dyDescent="0.3">
      <c r="A4871" s="166"/>
      <c r="B4871" s="23"/>
    </row>
    <row r="4872" spans="1:2" x14ac:dyDescent="0.3">
      <c r="A4872" s="166"/>
      <c r="B4872" s="23"/>
    </row>
    <row r="4873" spans="1:2" x14ac:dyDescent="0.3">
      <c r="A4873" s="166"/>
      <c r="B4873" s="23"/>
    </row>
    <row r="4874" spans="1:2" x14ac:dyDescent="0.3">
      <c r="A4874" s="166"/>
      <c r="B4874" s="23"/>
    </row>
    <row r="4875" spans="1:2" x14ac:dyDescent="0.3">
      <c r="A4875" s="166"/>
      <c r="B4875" s="23"/>
    </row>
    <row r="4876" spans="1:2" x14ac:dyDescent="0.3">
      <c r="A4876" s="166"/>
      <c r="B4876" s="23"/>
    </row>
    <row r="4877" spans="1:2" x14ac:dyDescent="0.3">
      <c r="A4877" s="166"/>
      <c r="B4877" s="23"/>
    </row>
    <row r="4878" spans="1:2" x14ac:dyDescent="0.3">
      <c r="A4878" s="166"/>
      <c r="B4878" s="23"/>
    </row>
    <row r="4879" spans="1:2" x14ac:dyDescent="0.3">
      <c r="A4879" s="166"/>
      <c r="B4879" s="23"/>
    </row>
    <row r="4880" spans="1:2" x14ac:dyDescent="0.3">
      <c r="A4880" s="166"/>
      <c r="B4880" s="23"/>
    </row>
    <row r="4881" spans="1:2" x14ac:dyDescent="0.3">
      <c r="A4881" s="166"/>
      <c r="B4881" s="23"/>
    </row>
    <row r="4882" spans="1:2" x14ac:dyDescent="0.3">
      <c r="A4882" s="166"/>
      <c r="B4882" s="23"/>
    </row>
    <row r="4883" spans="1:2" x14ac:dyDescent="0.3">
      <c r="A4883" s="166"/>
      <c r="B4883" s="23"/>
    </row>
    <row r="4884" spans="1:2" x14ac:dyDescent="0.3">
      <c r="A4884" s="166"/>
      <c r="B4884" s="23"/>
    </row>
    <row r="4885" spans="1:2" x14ac:dyDescent="0.3">
      <c r="A4885" s="166"/>
      <c r="B4885" s="23"/>
    </row>
    <row r="4886" spans="1:2" x14ac:dyDescent="0.3">
      <c r="A4886" s="166"/>
      <c r="B4886" s="23"/>
    </row>
    <row r="4887" spans="1:2" x14ac:dyDescent="0.3">
      <c r="A4887" s="166"/>
      <c r="B4887" s="23"/>
    </row>
    <row r="4888" spans="1:2" x14ac:dyDescent="0.3">
      <c r="A4888" s="166"/>
      <c r="B4888" s="23"/>
    </row>
    <row r="4889" spans="1:2" x14ac:dyDescent="0.3">
      <c r="A4889" s="166"/>
      <c r="B4889" s="23"/>
    </row>
    <row r="4890" spans="1:2" x14ac:dyDescent="0.3">
      <c r="A4890" s="166"/>
      <c r="B4890" s="23"/>
    </row>
    <row r="4891" spans="1:2" x14ac:dyDescent="0.3">
      <c r="A4891" s="166"/>
      <c r="B4891" s="23"/>
    </row>
    <row r="4892" spans="1:2" x14ac:dyDescent="0.3">
      <c r="A4892" s="166"/>
      <c r="B4892" s="23"/>
    </row>
    <row r="4893" spans="1:2" x14ac:dyDescent="0.3">
      <c r="A4893" s="166"/>
      <c r="B4893" s="23"/>
    </row>
    <row r="4894" spans="1:2" x14ac:dyDescent="0.3">
      <c r="A4894" s="166"/>
      <c r="B4894" s="23"/>
    </row>
    <row r="4895" spans="1:2" x14ac:dyDescent="0.3">
      <c r="A4895" s="166"/>
      <c r="B4895" s="23"/>
    </row>
    <row r="4896" spans="1:2" x14ac:dyDescent="0.3">
      <c r="A4896" s="166"/>
      <c r="B4896" s="23"/>
    </row>
    <row r="4897" spans="1:2" x14ac:dyDescent="0.3">
      <c r="A4897" s="166"/>
      <c r="B4897" s="23"/>
    </row>
    <row r="4898" spans="1:2" x14ac:dyDescent="0.3">
      <c r="A4898" s="166"/>
      <c r="B4898" s="23"/>
    </row>
    <row r="4899" spans="1:2" x14ac:dyDescent="0.3">
      <c r="A4899" s="166"/>
      <c r="B4899" s="23"/>
    </row>
    <row r="4900" spans="1:2" x14ac:dyDescent="0.3">
      <c r="A4900" s="166"/>
      <c r="B4900" s="23"/>
    </row>
    <row r="4901" spans="1:2" x14ac:dyDescent="0.3">
      <c r="A4901" s="166"/>
      <c r="B4901" s="23"/>
    </row>
    <row r="4902" spans="1:2" x14ac:dyDescent="0.3">
      <c r="A4902" s="166"/>
      <c r="B4902" s="23"/>
    </row>
    <row r="4903" spans="1:2" x14ac:dyDescent="0.3">
      <c r="A4903" s="166"/>
      <c r="B4903" s="23"/>
    </row>
    <row r="4904" spans="1:2" x14ac:dyDescent="0.3">
      <c r="A4904" s="166"/>
      <c r="B4904" s="23"/>
    </row>
    <row r="4905" spans="1:2" x14ac:dyDescent="0.3">
      <c r="A4905" s="166"/>
      <c r="B4905" s="23"/>
    </row>
    <row r="4906" spans="1:2" x14ac:dyDescent="0.3">
      <c r="A4906" s="166"/>
      <c r="B4906" s="23"/>
    </row>
    <row r="4907" spans="1:2" x14ac:dyDescent="0.3">
      <c r="A4907" s="166"/>
      <c r="B4907" s="23"/>
    </row>
    <row r="4908" spans="1:2" x14ac:dyDescent="0.3">
      <c r="A4908" s="166"/>
      <c r="B4908" s="23"/>
    </row>
    <row r="4909" spans="1:2" x14ac:dyDescent="0.3">
      <c r="A4909" s="166"/>
      <c r="B4909" s="23"/>
    </row>
    <row r="4910" spans="1:2" x14ac:dyDescent="0.3">
      <c r="A4910" s="166"/>
      <c r="B4910" s="23"/>
    </row>
    <row r="4911" spans="1:2" x14ac:dyDescent="0.3">
      <c r="A4911" s="166"/>
      <c r="B4911" s="23"/>
    </row>
    <row r="4912" spans="1:2" x14ac:dyDescent="0.3">
      <c r="A4912" s="166"/>
      <c r="B4912" s="23"/>
    </row>
    <row r="4913" spans="1:2" x14ac:dyDescent="0.3">
      <c r="A4913" s="166"/>
      <c r="B4913" s="23"/>
    </row>
    <row r="4914" spans="1:2" x14ac:dyDescent="0.3">
      <c r="A4914" s="166"/>
      <c r="B4914" s="23"/>
    </row>
    <row r="4915" spans="1:2" x14ac:dyDescent="0.3">
      <c r="A4915" s="166"/>
      <c r="B4915" s="23"/>
    </row>
    <row r="4916" spans="1:2" x14ac:dyDescent="0.3">
      <c r="A4916" s="166"/>
      <c r="B4916" s="23"/>
    </row>
    <row r="4917" spans="1:2" x14ac:dyDescent="0.3">
      <c r="A4917" s="166"/>
      <c r="B4917" s="23"/>
    </row>
    <row r="4918" spans="1:2" x14ac:dyDescent="0.3">
      <c r="A4918" s="166"/>
      <c r="B4918" s="23"/>
    </row>
    <row r="4919" spans="1:2" x14ac:dyDescent="0.3">
      <c r="A4919" s="166"/>
      <c r="B4919" s="23"/>
    </row>
    <row r="4920" spans="1:2" x14ac:dyDescent="0.3">
      <c r="A4920" s="166"/>
      <c r="B4920" s="23"/>
    </row>
    <row r="4921" spans="1:2" x14ac:dyDescent="0.3">
      <c r="A4921" s="166"/>
      <c r="B4921" s="23"/>
    </row>
    <row r="4922" spans="1:2" x14ac:dyDescent="0.3">
      <c r="A4922" s="166"/>
      <c r="B4922" s="23"/>
    </row>
    <row r="4923" spans="1:2" x14ac:dyDescent="0.3">
      <c r="A4923" s="166"/>
      <c r="B4923" s="23"/>
    </row>
    <row r="4924" spans="1:2" x14ac:dyDescent="0.3">
      <c r="A4924" s="166"/>
      <c r="B4924" s="23"/>
    </row>
    <row r="4925" spans="1:2" x14ac:dyDescent="0.3">
      <c r="A4925" s="166"/>
      <c r="B4925" s="23"/>
    </row>
    <row r="4926" spans="1:2" x14ac:dyDescent="0.3">
      <c r="A4926" s="166"/>
      <c r="B4926" s="23"/>
    </row>
    <row r="4927" spans="1:2" x14ac:dyDescent="0.3">
      <c r="A4927" s="166"/>
      <c r="B4927" s="23"/>
    </row>
    <row r="4928" spans="1:2" x14ac:dyDescent="0.3">
      <c r="A4928" s="166"/>
      <c r="B4928" s="23"/>
    </row>
    <row r="4929" spans="1:2" x14ac:dyDescent="0.3">
      <c r="A4929" s="166"/>
      <c r="B4929" s="23"/>
    </row>
    <row r="4930" spans="1:2" x14ac:dyDescent="0.3">
      <c r="A4930" s="166"/>
      <c r="B4930" s="23"/>
    </row>
    <row r="4931" spans="1:2" x14ac:dyDescent="0.3">
      <c r="A4931" s="166"/>
      <c r="B4931" s="23"/>
    </row>
    <row r="4932" spans="1:2" x14ac:dyDescent="0.3">
      <c r="A4932" s="166"/>
      <c r="B4932" s="23"/>
    </row>
    <row r="4933" spans="1:2" x14ac:dyDescent="0.3">
      <c r="A4933" s="166"/>
      <c r="B4933" s="23"/>
    </row>
    <row r="4934" spans="1:2" x14ac:dyDescent="0.3">
      <c r="A4934" s="166"/>
      <c r="B4934" s="23"/>
    </row>
    <row r="4935" spans="1:2" x14ac:dyDescent="0.3">
      <c r="A4935" s="166"/>
      <c r="B4935" s="23"/>
    </row>
    <row r="4936" spans="1:2" x14ac:dyDescent="0.3">
      <c r="A4936" s="166"/>
      <c r="B4936" s="23"/>
    </row>
    <row r="4937" spans="1:2" x14ac:dyDescent="0.3">
      <c r="A4937" s="166"/>
      <c r="B4937" s="23"/>
    </row>
    <row r="4938" spans="1:2" x14ac:dyDescent="0.3">
      <c r="A4938" s="166"/>
      <c r="B4938" s="23"/>
    </row>
    <row r="4939" spans="1:2" x14ac:dyDescent="0.3">
      <c r="A4939" s="166"/>
      <c r="B4939" s="23"/>
    </row>
    <row r="4940" spans="1:2" x14ac:dyDescent="0.3">
      <c r="A4940" s="166"/>
      <c r="B4940" s="23"/>
    </row>
    <row r="4941" spans="1:2" x14ac:dyDescent="0.3">
      <c r="A4941" s="166"/>
      <c r="B4941" s="23"/>
    </row>
    <row r="4942" spans="1:2" x14ac:dyDescent="0.3">
      <c r="A4942" s="166"/>
      <c r="B4942" s="23"/>
    </row>
    <row r="4943" spans="1:2" x14ac:dyDescent="0.3">
      <c r="A4943" s="166"/>
      <c r="B4943" s="23"/>
    </row>
    <row r="4944" spans="1:2" x14ac:dyDescent="0.3">
      <c r="A4944" s="166"/>
      <c r="B4944" s="23"/>
    </row>
    <row r="4945" spans="1:2" x14ac:dyDescent="0.3">
      <c r="A4945" s="166"/>
      <c r="B4945" s="23"/>
    </row>
    <row r="4946" spans="1:2" x14ac:dyDescent="0.3">
      <c r="A4946" s="166"/>
      <c r="B4946" s="23"/>
    </row>
    <row r="4947" spans="1:2" x14ac:dyDescent="0.3">
      <c r="A4947" s="166"/>
      <c r="B4947" s="23"/>
    </row>
    <row r="4948" spans="1:2" x14ac:dyDescent="0.3">
      <c r="A4948" s="166"/>
      <c r="B4948" s="23"/>
    </row>
    <row r="4949" spans="1:2" x14ac:dyDescent="0.3">
      <c r="A4949" s="166"/>
      <c r="B4949" s="23"/>
    </row>
    <row r="4950" spans="1:2" x14ac:dyDescent="0.3">
      <c r="A4950" s="166"/>
      <c r="B4950" s="23"/>
    </row>
    <row r="4951" spans="1:2" x14ac:dyDescent="0.3">
      <c r="A4951" s="166"/>
      <c r="B4951" s="23"/>
    </row>
    <row r="4952" spans="1:2" x14ac:dyDescent="0.3">
      <c r="A4952" s="166"/>
      <c r="B4952" s="23"/>
    </row>
    <row r="4953" spans="1:2" x14ac:dyDescent="0.3">
      <c r="A4953" s="166"/>
      <c r="B4953" s="23"/>
    </row>
    <row r="4954" spans="1:2" x14ac:dyDescent="0.3">
      <c r="A4954" s="166"/>
      <c r="B4954" s="23"/>
    </row>
    <row r="4955" spans="1:2" x14ac:dyDescent="0.3">
      <c r="A4955" s="166"/>
      <c r="B4955" s="23"/>
    </row>
    <row r="4956" spans="1:2" x14ac:dyDescent="0.3">
      <c r="A4956" s="166"/>
      <c r="B4956" s="23"/>
    </row>
    <row r="4957" spans="1:2" x14ac:dyDescent="0.3">
      <c r="A4957" s="166"/>
      <c r="B4957" s="23"/>
    </row>
    <row r="4958" spans="1:2" x14ac:dyDescent="0.3">
      <c r="A4958" s="166"/>
      <c r="B4958" s="23"/>
    </row>
    <row r="4959" spans="1:2" x14ac:dyDescent="0.3">
      <c r="A4959" s="166"/>
      <c r="B4959" s="23"/>
    </row>
    <row r="4960" spans="1:2" x14ac:dyDescent="0.3">
      <c r="A4960" s="166"/>
      <c r="B4960" s="23"/>
    </row>
    <row r="4961" spans="1:2" x14ac:dyDescent="0.3">
      <c r="A4961" s="166"/>
      <c r="B4961" s="23"/>
    </row>
    <row r="4962" spans="1:2" x14ac:dyDescent="0.3">
      <c r="A4962" s="166"/>
      <c r="B4962" s="23"/>
    </row>
    <row r="4963" spans="1:2" x14ac:dyDescent="0.3">
      <c r="A4963" s="166"/>
      <c r="B4963" s="23"/>
    </row>
    <row r="4964" spans="1:2" x14ac:dyDescent="0.3">
      <c r="A4964" s="166"/>
      <c r="B4964" s="23"/>
    </row>
    <row r="4965" spans="1:2" x14ac:dyDescent="0.3">
      <c r="A4965" s="166"/>
      <c r="B4965" s="23"/>
    </row>
    <row r="4966" spans="1:2" x14ac:dyDescent="0.3">
      <c r="A4966" s="166"/>
      <c r="B4966" s="23"/>
    </row>
    <row r="4967" spans="1:2" x14ac:dyDescent="0.3">
      <c r="A4967" s="166"/>
      <c r="B4967" s="23"/>
    </row>
    <row r="4968" spans="1:2" x14ac:dyDescent="0.3">
      <c r="A4968" s="166"/>
      <c r="B4968" s="23"/>
    </row>
    <row r="4969" spans="1:2" x14ac:dyDescent="0.3">
      <c r="A4969" s="166"/>
      <c r="B4969" s="23"/>
    </row>
    <row r="4970" spans="1:2" x14ac:dyDescent="0.3">
      <c r="A4970" s="166"/>
      <c r="B4970" s="23"/>
    </row>
    <row r="4971" spans="1:2" x14ac:dyDescent="0.3">
      <c r="A4971" s="166"/>
      <c r="B4971" s="23"/>
    </row>
    <row r="4972" spans="1:2" x14ac:dyDescent="0.3">
      <c r="A4972" s="166"/>
      <c r="B4972" s="23"/>
    </row>
    <row r="4973" spans="1:2" x14ac:dyDescent="0.3">
      <c r="A4973" s="166"/>
      <c r="B4973" s="23"/>
    </row>
    <row r="4974" spans="1:2" x14ac:dyDescent="0.3">
      <c r="A4974" s="166"/>
      <c r="B4974" s="23"/>
    </row>
    <row r="4975" spans="1:2" x14ac:dyDescent="0.3">
      <c r="A4975" s="166"/>
      <c r="B4975" s="23"/>
    </row>
    <row r="4976" spans="1:2" x14ac:dyDescent="0.3">
      <c r="A4976" s="166"/>
      <c r="B4976" s="23"/>
    </row>
    <row r="4977" spans="1:2" x14ac:dyDescent="0.3">
      <c r="A4977" s="166"/>
      <c r="B4977" s="23"/>
    </row>
    <row r="4978" spans="1:2" x14ac:dyDescent="0.3">
      <c r="A4978" s="166"/>
      <c r="B4978" s="23"/>
    </row>
    <row r="4979" spans="1:2" x14ac:dyDescent="0.3">
      <c r="A4979" s="166"/>
      <c r="B4979" s="23"/>
    </row>
    <row r="4980" spans="1:2" x14ac:dyDescent="0.3">
      <c r="A4980" s="166"/>
      <c r="B4980" s="23"/>
    </row>
    <row r="4981" spans="1:2" x14ac:dyDescent="0.3">
      <c r="A4981" s="166"/>
      <c r="B4981" s="23"/>
    </row>
    <row r="4982" spans="1:2" x14ac:dyDescent="0.3">
      <c r="A4982" s="166"/>
      <c r="B4982" s="23"/>
    </row>
    <row r="4983" spans="1:2" x14ac:dyDescent="0.3">
      <c r="A4983" s="166"/>
      <c r="B4983" s="23"/>
    </row>
    <row r="4984" spans="1:2" x14ac:dyDescent="0.3">
      <c r="A4984" s="166"/>
      <c r="B4984" s="23"/>
    </row>
    <row r="4985" spans="1:2" x14ac:dyDescent="0.3">
      <c r="A4985" s="166"/>
      <c r="B4985" s="23"/>
    </row>
    <row r="4986" spans="1:2" x14ac:dyDescent="0.3">
      <c r="A4986" s="166"/>
      <c r="B4986" s="23"/>
    </row>
    <row r="4987" spans="1:2" x14ac:dyDescent="0.3">
      <c r="A4987" s="166"/>
      <c r="B4987" s="23"/>
    </row>
    <row r="4988" spans="1:2" x14ac:dyDescent="0.3">
      <c r="A4988" s="166"/>
      <c r="B4988" s="23"/>
    </row>
    <row r="4989" spans="1:2" x14ac:dyDescent="0.3">
      <c r="A4989" s="166"/>
      <c r="B4989" s="23"/>
    </row>
    <row r="4990" spans="1:2" x14ac:dyDescent="0.3">
      <c r="A4990" s="166"/>
      <c r="B4990" s="23"/>
    </row>
    <row r="4991" spans="1:2" x14ac:dyDescent="0.3">
      <c r="A4991" s="166"/>
      <c r="B4991" s="23"/>
    </row>
    <row r="4992" spans="1:2" x14ac:dyDescent="0.3">
      <c r="A4992" s="166"/>
      <c r="B4992" s="23"/>
    </row>
    <row r="4993" spans="1:2" x14ac:dyDescent="0.3">
      <c r="A4993" s="166"/>
      <c r="B4993" s="23"/>
    </row>
    <row r="4994" spans="1:2" x14ac:dyDescent="0.3">
      <c r="A4994" s="166"/>
      <c r="B4994" s="23"/>
    </row>
    <row r="4995" spans="1:2" x14ac:dyDescent="0.3">
      <c r="A4995" s="166"/>
      <c r="B4995" s="23"/>
    </row>
    <row r="4996" spans="1:2" x14ac:dyDescent="0.3">
      <c r="A4996" s="166"/>
      <c r="B4996" s="23"/>
    </row>
    <row r="4997" spans="1:2" x14ac:dyDescent="0.3">
      <c r="A4997" s="166"/>
      <c r="B4997" s="23"/>
    </row>
    <row r="4998" spans="1:2" x14ac:dyDescent="0.3">
      <c r="A4998" s="166"/>
      <c r="B4998" s="23"/>
    </row>
    <row r="4999" spans="1:2" x14ac:dyDescent="0.3">
      <c r="A4999" s="166"/>
      <c r="B4999" s="23"/>
    </row>
    <row r="5000" spans="1:2" x14ac:dyDescent="0.3">
      <c r="A5000" s="166"/>
      <c r="B5000" s="23"/>
    </row>
  </sheetData>
  <sheetProtection algorithmName="SHA-512" hashValue="yQfHUqlwJ1O0wxoHMmSAx61Ae1HPndR2MoCXOCsNUsFBxigp5bxFztTVkTo7HNWiRR5iFPqxbx1cI39r7IVXKQ==" saltValue="ug1xMv8hNuV017z6XM8/aQ==" spinCount="100000" sheet="1" sort="0" autoFilter="0"/>
  <protectedRanges>
    <protectedRange sqref="A2:A5000" name="AllowSortFilter"/>
  </protectedRanges>
  <autoFilter ref="A2:A13" xr:uid="{00000000-0009-0000-0000-00000B000000}"/>
  <mergeCells count="2">
    <mergeCell ref="A1:B1"/>
    <mergeCell ref="A2:A3"/>
  </mergeCells>
  <dataValidations count="1">
    <dataValidation type="custom" allowBlank="1" showInputMessage="1" showErrorMessage="1" error="The Client ID already exits." sqref="A4:A5000" xr:uid="{00000000-0002-0000-0B00-000000000000}">
      <formula1>COUNTIF($A$4:$A$5000,A4)=1</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58799"/>
    <pageSetUpPr fitToPage="1"/>
  </sheetPr>
  <dimension ref="A1:S5000"/>
  <sheetViews>
    <sheetView zoomScale="80" zoomScaleNormal="80" workbookViewId="0">
      <pane xSplit="3" ySplit="2" topLeftCell="D3" activePane="bottomRight" state="frozen"/>
      <selection pane="topRight" activeCell="D1" sqref="D1"/>
      <selection pane="bottomLeft" activeCell="A3" sqref="A3"/>
      <selection pane="bottomRight" activeCell="G3" sqref="G3:I19"/>
    </sheetView>
  </sheetViews>
  <sheetFormatPr defaultRowHeight="14.4" x14ac:dyDescent="0.3"/>
  <cols>
    <col min="1" max="1" width="15.77734375" style="112" customWidth="1"/>
    <col min="2" max="2" width="16.109375" style="7" customWidth="1"/>
    <col min="3" max="3" width="15.44140625" style="7" customWidth="1"/>
    <col min="4" max="4" width="22.109375" style="54" customWidth="1"/>
    <col min="5" max="5" width="20.88671875" style="54" customWidth="1"/>
    <col min="6" max="6" width="24.21875" style="54" customWidth="1"/>
    <col min="7" max="7" width="23.21875" style="7" customWidth="1"/>
    <col min="8" max="8" width="27.88671875" style="7" customWidth="1"/>
    <col min="9" max="9" width="19.5546875" style="7" customWidth="1"/>
    <col min="10" max="10" width="20" style="7" customWidth="1"/>
    <col min="11" max="11" width="15.5546875" style="7" customWidth="1"/>
    <col min="12" max="13" width="12.77734375" style="7" customWidth="1"/>
    <col min="14" max="14" width="14.77734375" style="7" customWidth="1"/>
    <col min="15" max="15" width="11.77734375" style="7" customWidth="1"/>
    <col min="16" max="16" width="12.44140625" style="55" customWidth="1"/>
    <col min="17" max="18" width="14.77734375" style="55" customWidth="1"/>
    <col min="19" max="19" width="12.5546875" style="7" customWidth="1"/>
  </cols>
  <sheetData>
    <row r="1" spans="1:19" ht="91.95" customHeight="1" x14ac:dyDescent="0.3">
      <c r="A1" s="229" t="s">
        <v>166</v>
      </c>
      <c r="B1" s="230"/>
      <c r="C1" s="230"/>
      <c r="D1" s="230"/>
      <c r="E1" s="105"/>
      <c r="F1" s="103"/>
      <c r="G1" s="103"/>
      <c r="H1" s="103"/>
      <c r="I1" s="103"/>
      <c r="J1" s="103"/>
      <c r="K1" s="103"/>
      <c r="L1" s="103"/>
      <c r="M1" s="103"/>
      <c r="N1" s="103"/>
      <c r="O1" s="103"/>
      <c r="P1" s="103"/>
      <c r="Q1" s="103"/>
      <c r="R1" s="103"/>
      <c r="S1" s="104"/>
    </row>
    <row r="2" spans="1:19" s="7" customFormat="1" ht="110.25" customHeight="1" x14ac:dyDescent="0.3">
      <c r="A2" s="111" t="s">
        <v>0</v>
      </c>
      <c r="B2" s="77" t="s">
        <v>81</v>
      </c>
      <c r="C2" s="78" t="s">
        <v>74</v>
      </c>
      <c r="D2" s="79" t="s">
        <v>73</v>
      </c>
      <c r="E2" s="79" t="s">
        <v>72</v>
      </c>
      <c r="F2" s="80" t="s">
        <v>105</v>
      </c>
      <c r="G2" s="33" t="s">
        <v>84</v>
      </c>
      <c r="H2" s="33" t="s">
        <v>85</v>
      </c>
      <c r="I2" s="33" t="s">
        <v>79</v>
      </c>
      <c r="J2" s="34" t="s">
        <v>32</v>
      </c>
      <c r="K2" s="34" t="s">
        <v>61</v>
      </c>
      <c r="L2" s="34" t="s">
        <v>25</v>
      </c>
      <c r="M2" s="34" t="s">
        <v>56</v>
      </c>
      <c r="N2" s="34" t="s">
        <v>62</v>
      </c>
      <c r="O2" s="34" t="s">
        <v>57</v>
      </c>
      <c r="P2" s="34" t="s">
        <v>33</v>
      </c>
      <c r="Q2" s="34" t="s">
        <v>134</v>
      </c>
      <c r="R2" s="34" t="s">
        <v>135</v>
      </c>
      <c r="S2" s="34" t="s">
        <v>87</v>
      </c>
    </row>
    <row r="3" spans="1:19" x14ac:dyDescent="0.3">
      <c r="A3" s="109"/>
      <c r="B3" s="110"/>
      <c r="C3" s="137" t="str">
        <f>IF(AND(NOT(ISBLANK(B3)),B3&gt;=43556),B3+90,"")</f>
        <v/>
      </c>
      <c r="D3" s="138" t="str">
        <f>IF(NOT(ISBLANK(B3)),IF(AND(MONTH(B3)&gt;=4,MONTH(B3)&lt;=12,B3&gt;=DATE(INT(LEFT('Fiscal Year'!$B$2,4)),4,1),B3&lt;=DATE(INT(CONCATENATE("20",RIGHT('Fiscal Year'!$B$2,2))),3,31)),1,0),"")</f>
        <v/>
      </c>
      <c r="E3" s="138" t="str">
        <f>IF(NOT(ISBLANK(B3)),IF(AND(MONTH(B3)&gt;=1,MONTH(B3)&lt;=3,B3&gt;=DATE(INT(LEFT('Fiscal Year'!$B$2,4)),4,1),B3&lt;=DATE(INT(CONCATENATE("20",RIGHT('Fiscal Year'!$B$2,2))),3,31)),1,0),"")</f>
        <v/>
      </c>
      <c r="F3" s="139" t="str">
        <f>IF(NOT(ISBLANK(B3)),IF(B3&lt;'Fiscal Year'!$B$3,1,0),"")</f>
        <v/>
      </c>
      <c r="G3" s="10"/>
      <c r="H3" s="10"/>
      <c r="I3" s="40"/>
      <c r="J3" s="40"/>
      <c r="K3" s="53"/>
      <c r="L3" s="53"/>
      <c r="M3" s="53"/>
      <c r="N3" s="53"/>
      <c r="O3" s="53"/>
      <c r="P3" s="53"/>
      <c r="Q3" s="53"/>
      <c r="R3" s="53"/>
      <c r="S3" s="53"/>
    </row>
    <row r="4" spans="1:19" x14ac:dyDescent="0.3">
      <c r="A4" s="109"/>
      <c r="B4" s="110"/>
      <c r="C4" s="137" t="str">
        <f t="shared" ref="C4:C67" si="0">IF(AND(NOT(ISBLANK(B4)),B4&gt;=43556),B4+90,"")</f>
        <v/>
      </c>
      <c r="D4" s="138" t="str">
        <f>IF(NOT(ISBLANK(B4)),IF(AND(MONTH(B4)&gt;=4,MONTH(B4)&lt;=12,B4&gt;=DATE(INT(LEFT('Fiscal Year'!$B$2,4)),4,1),B4&lt;=DATE(INT(CONCATENATE("20",RIGHT('Fiscal Year'!$B$2,2))),3,31)),1,0),"")</f>
        <v/>
      </c>
      <c r="E4" s="138" t="str">
        <f>IF(NOT(ISBLANK(B4)),IF(AND(MONTH(B4)&gt;=1,MONTH(B4)&lt;=3,B4&gt;=DATE(INT(LEFT('Fiscal Year'!$B$2,4)),4,1),B4&lt;=DATE(INT(CONCATENATE("20",RIGHT('Fiscal Year'!$B$2,2))),3,31)),1,0),"")</f>
        <v/>
      </c>
      <c r="F4" s="139" t="str">
        <f>IF(NOT(ISBLANK(B4)),IF(B4&lt;'Fiscal Year'!$B$3,1,0),"")</f>
        <v/>
      </c>
      <c r="G4" s="10"/>
      <c r="H4" s="10"/>
      <c r="I4" s="40"/>
      <c r="J4" s="40"/>
      <c r="K4" s="53"/>
      <c r="L4" s="53"/>
      <c r="M4" s="53"/>
      <c r="N4" s="53"/>
      <c r="O4" s="53"/>
      <c r="P4" s="53"/>
      <c r="Q4" s="53"/>
      <c r="R4" s="53"/>
      <c r="S4" s="53"/>
    </row>
    <row r="5" spans="1:19" x14ac:dyDescent="0.3">
      <c r="A5" s="109"/>
      <c r="B5" s="110"/>
      <c r="C5" s="137" t="str">
        <f t="shared" si="0"/>
        <v/>
      </c>
      <c r="D5" s="138" t="str">
        <f>IF(NOT(ISBLANK(B5)),IF(AND(MONTH(B5)&gt;=4,MONTH(B5)&lt;=12,B5&gt;=DATE(INT(LEFT('Fiscal Year'!$B$2,4)),4,1),B5&lt;=DATE(INT(CONCATENATE("20",RIGHT('Fiscal Year'!$B$2,2))),3,31)),1,0),"")</f>
        <v/>
      </c>
      <c r="E5" s="138" t="str">
        <f>IF(NOT(ISBLANK(B5)),IF(AND(MONTH(B5)&gt;=1,MONTH(B5)&lt;=3,B5&gt;=DATE(INT(LEFT('Fiscal Year'!$B$2,4)),4,1),B5&lt;=DATE(INT(CONCATENATE("20",RIGHT('Fiscal Year'!$B$2,2))),3,31)),1,0),"")</f>
        <v/>
      </c>
      <c r="F5" s="139" t="str">
        <f>IF(NOT(ISBLANK(B5)),IF(B5&lt;'Fiscal Year'!$B$3,1,0),"")</f>
        <v/>
      </c>
      <c r="G5" s="10"/>
      <c r="H5" s="10"/>
      <c r="I5" s="40"/>
      <c r="J5" s="40"/>
      <c r="K5" s="53"/>
      <c r="L5" s="53"/>
      <c r="M5" s="53"/>
      <c r="N5" s="53"/>
      <c r="O5" s="53"/>
      <c r="P5" s="53"/>
      <c r="Q5" s="53"/>
      <c r="R5" s="53"/>
      <c r="S5" s="53"/>
    </row>
    <row r="6" spans="1:19" x14ac:dyDescent="0.3">
      <c r="A6" s="109"/>
      <c r="B6" s="110"/>
      <c r="C6" s="137" t="str">
        <f t="shared" si="0"/>
        <v/>
      </c>
      <c r="D6" s="138" t="str">
        <f>IF(NOT(ISBLANK(B6)),IF(AND(MONTH(B6)&gt;=4,MONTH(B6)&lt;=12,B6&gt;=DATE(INT(LEFT('Fiscal Year'!$B$2,4)),4,1),B6&lt;=DATE(INT(CONCATENATE("20",RIGHT('Fiscal Year'!$B$2,2))),3,31)),1,0),"")</f>
        <v/>
      </c>
      <c r="E6" s="138" t="str">
        <f>IF(NOT(ISBLANK(B6)),IF(AND(MONTH(B6)&gt;=1,MONTH(B6)&lt;=3,B6&gt;=DATE(INT(LEFT('Fiscal Year'!$B$2,4)),4,1),B6&lt;=DATE(INT(CONCATENATE("20",RIGHT('Fiscal Year'!$B$2,2))),3,31)),1,0),"")</f>
        <v/>
      </c>
      <c r="F6" s="139" t="str">
        <f>IF(NOT(ISBLANK(B6)),IF(B6&lt;'Fiscal Year'!$B$3,1,0),"")</f>
        <v/>
      </c>
      <c r="G6" s="10"/>
      <c r="H6" s="10"/>
      <c r="I6" s="40"/>
      <c r="J6" s="40"/>
      <c r="K6" s="53"/>
      <c r="L6" s="53"/>
      <c r="M6" s="53"/>
      <c r="N6" s="53"/>
      <c r="O6" s="53"/>
      <c r="P6" s="53"/>
      <c r="Q6" s="53"/>
      <c r="R6" s="53"/>
      <c r="S6" s="53"/>
    </row>
    <row r="7" spans="1:19" x14ac:dyDescent="0.3">
      <c r="A7" s="109"/>
      <c r="B7" s="110"/>
      <c r="C7" s="137" t="str">
        <f t="shared" si="0"/>
        <v/>
      </c>
      <c r="D7" s="138" t="str">
        <f>IF(NOT(ISBLANK(B7)),IF(AND(MONTH(B7)&gt;=4,MONTH(B7)&lt;=12,B7&gt;=DATE(INT(LEFT('Fiscal Year'!$B$2,4)),4,1),B7&lt;=DATE(INT(CONCATENATE("20",RIGHT('Fiscal Year'!$B$2,2))),3,31)),1,0),"")</f>
        <v/>
      </c>
      <c r="E7" s="138" t="str">
        <f>IF(NOT(ISBLANK(B7)),IF(AND(MONTH(B7)&gt;=1,MONTH(B7)&lt;=3,B7&gt;=DATE(INT(LEFT('Fiscal Year'!$B$2,4)),4,1),B7&lt;=DATE(INT(CONCATENATE("20",RIGHT('Fiscal Year'!$B$2,2))),3,31)),1,0),"")</f>
        <v/>
      </c>
      <c r="F7" s="139" t="str">
        <f>IF(NOT(ISBLANK(B7)),IF(B7&lt;'Fiscal Year'!$B$3,1,0),"")</f>
        <v/>
      </c>
      <c r="G7" s="10"/>
      <c r="H7" s="10"/>
      <c r="I7" s="40"/>
      <c r="J7" s="40"/>
      <c r="K7" s="53"/>
      <c r="L7" s="53"/>
      <c r="M7" s="53"/>
      <c r="N7" s="53"/>
      <c r="O7" s="53"/>
      <c r="P7" s="53"/>
      <c r="Q7" s="53"/>
      <c r="R7" s="53"/>
      <c r="S7" s="53"/>
    </row>
    <row r="8" spans="1:19" x14ac:dyDescent="0.3">
      <c r="A8" s="109"/>
      <c r="B8" s="110"/>
      <c r="C8" s="137" t="str">
        <f t="shared" si="0"/>
        <v/>
      </c>
      <c r="D8" s="138" t="str">
        <f>IF(NOT(ISBLANK(B8)),IF(AND(MONTH(B8)&gt;=4,MONTH(B8)&lt;=12,B8&gt;=DATE(INT(LEFT('Fiscal Year'!$B$2,4)),4,1),B8&lt;=DATE(INT(CONCATENATE("20",RIGHT('Fiscal Year'!$B$2,2))),3,31)),1,0),"")</f>
        <v/>
      </c>
      <c r="E8" s="138" t="str">
        <f>IF(NOT(ISBLANK(B8)),IF(AND(MONTH(B8)&gt;=1,MONTH(B8)&lt;=3,B8&gt;=DATE(INT(LEFT('Fiscal Year'!$B$2,4)),4,1),B8&lt;=DATE(INT(CONCATENATE("20",RIGHT('Fiscal Year'!$B$2,2))),3,31)),1,0),"")</f>
        <v/>
      </c>
      <c r="F8" s="139" t="str">
        <f>IF(NOT(ISBLANK(B8)),IF(B8&lt;'Fiscal Year'!$B$3,1,0),"")</f>
        <v/>
      </c>
      <c r="G8" s="10"/>
      <c r="H8" s="10"/>
      <c r="I8" s="40"/>
      <c r="J8" s="40"/>
      <c r="K8" s="53"/>
      <c r="L8" s="53"/>
      <c r="M8" s="53"/>
      <c r="N8" s="53"/>
      <c r="O8" s="53"/>
      <c r="P8" s="53"/>
      <c r="Q8" s="53"/>
      <c r="R8" s="53"/>
      <c r="S8" s="53"/>
    </row>
    <row r="9" spans="1:19" x14ac:dyDescent="0.3">
      <c r="A9" s="109"/>
      <c r="B9" s="110"/>
      <c r="C9" s="137" t="str">
        <f t="shared" si="0"/>
        <v/>
      </c>
      <c r="D9" s="138" t="str">
        <f>IF(NOT(ISBLANK(B9)),IF(AND(MONTH(B9)&gt;=4,MONTH(B9)&lt;=12,B9&gt;=DATE(INT(LEFT('Fiscal Year'!$B$2,4)),4,1),B9&lt;=DATE(INT(CONCATENATE("20",RIGHT('Fiscal Year'!$B$2,2))),3,31)),1,0),"")</f>
        <v/>
      </c>
      <c r="E9" s="138" t="str">
        <f>IF(NOT(ISBLANK(B9)),IF(AND(MONTH(B9)&gt;=1,MONTH(B9)&lt;=3,B9&gt;=DATE(INT(LEFT('Fiscal Year'!$B$2,4)),4,1),B9&lt;=DATE(INT(CONCATENATE("20",RIGHT('Fiscal Year'!$B$2,2))),3,31)),1,0),"")</f>
        <v/>
      </c>
      <c r="F9" s="139" t="str">
        <f>IF(NOT(ISBLANK(B9)),IF(B9&lt;'Fiscal Year'!$B$3,1,0),"")</f>
        <v/>
      </c>
      <c r="G9" s="10"/>
      <c r="H9" s="10"/>
      <c r="I9" s="40"/>
      <c r="J9" s="40"/>
      <c r="K9" s="53"/>
      <c r="L9" s="53"/>
      <c r="M9" s="53"/>
      <c r="N9" s="53"/>
      <c r="O9" s="53"/>
      <c r="P9" s="53"/>
      <c r="Q9" s="53"/>
      <c r="R9" s="53"/>
      <c r="S9" s="53"/>
    </row>
    <row r="10" spans="1:19" x14ac:dyDescent="0.3">
      <c r="A10" s="109"/>
      <c r="B10" s="110"/>
      <c r="C10" s="137" t="str">
        <f t="shared" si="0"/>
        <v/>
      </c>
      <c r="D10" s="138" t="str">
        <f>IF(NOT(ISBLANK(B10)),IF(AND(MONTH(B10)&gt;=4,MONTH(B10)&lt;=12,B10&gt;=DATE(INT(LEFT('Fiscal Year'!$B$2,4)),4,1),B10&lt;=DATE(INT(CONCATENATE("20",RIGHT('Fiscal Year'!$B$2,2))),3,31)),1,0),"")</f>
        <v/>
      </c>
      <c r="E10" s="138" t="str">
        <f>IF(NOT(ISBLANK(B10)),IF(AND(MONTH(B10)&gt;=1,MONTH(B10)&lt;=3,B10&gt;=DATE(INT(LEFT('Fiscal Year'!$B$2,4)),4,1),B10&lt;=DATE(INT(CONCATENATE("20",RIGHT('Fiscal Year'!$B$2,2))),3,31)),1,0),"")</f>
        <v/>
      </c>
      <c r="F10" s="139" t="str">
        <f>IF(NOT(ISBLANK(B10)),IF(B10&lt;'Fiscal Year'!$B$3,1,0),"")</f>
        <v/>
      </c>
      <c r="G10" s="10"/>
      <c r="H10" s="10"/>
      <c r="I10" s="40"/>
      <c r="J10" s="40"/>
      <c r="K10" s="53"/>
      <c r="L10" s="53"/>
      <c r="M10" s="53"/>
      <c r="N10" s="53"/>
      <c r="O10" s="53"/>
      <c r="P10" s="53"/>
      <c r="Q10" s="53"/>
      <c r="R10" s="53"/>
      <c r="S10" s="53"/>
    </row>
    <row r="11" spans="1:19" x14ac:dyDescent="0.3">
      <c r="A11" s="109"/>
      <c r="B11" s="110"/>
      <c r="C11" s="137" t="str">
        <f t="shared" si="0"/>
        <v/>
      </c>
      <c r="D11" s="138" t="str">
        <f>IF(NOT(ISBLANK(B11)),IF(AND(MONTH(B11)&gt;=4,MONTH(B11)&lt;=12,B11&gt;=DATE(INT(LEFT('Fiscal Year'!$B$2,4)),4,1),B11&lt;=DATE(INT(CONCATENATE("20",RIGHT('Fiscal Year'!$B$2,2))),3,31)),1,0),"")</f>
        <v/>
      </c>
      <c r="E11" s="138" t="str">
        <f>IF(NOT(ISBLANK(B11)),IF(AND(MONTH(B11)&gt;=1,MONTH(B11)&lt;=3,B11&gt;=DATE(INT(LEFT('Fiscal Year'!$B$2,4)),4,1),B11&lt;=DATE(INT(CONCATENATE("20",RIGHT('Fiscal Year'!$B$2,2))),3,31)),1,0),"")</f>
        <v/>
      </c>
      <c r="F11" s="139" t="str">
        <f>IF(NOT(ISBLANK(B11)),IF(B11&lt;'Fiscal Year'!$B$3,1,0),"")</f>
        <v/>
      </c>
      <c r="G11" s="10"/>
      <c r="H11" s="10"/>
      <c r="I11" s="40"/>
      <c r="J11" s="40"/>
      <c r="K11" s="53"/>
      <c r="L11" s="53"/>
      <c r="M11" s="53"/>
      <c r="N11" s="53"/>
      <c r="O11" s="53"/>
      <c r="P11" s="53"/>
      <c r="Q11" s="53"/>
      <c r="R11" s="53"/>
      <c r="S11" s="53"/>
    </row>
    <row r="12" spans="1:19" x14ac:dyDescent="0.3">
      <c r="A12" s="109"/>
      <c r="B12" s="110"/>
      <c r="C12" s="137" t="str">
        <f t="shared" si="0"/>
        <v/>
      </c>
      <c r="D12" s="138" t="str">
        <f>IF(NOT(ISBLANK(B12)),IF(AND(MONTH(B12)&gt;=4,MONTH(B12)&lt;=12,B12&gt;=DATE(INT(LEFT('Fiscal Year'!$B$2,4)),4,1),B12&lt;=DATE(INT(CONCATENATE("20",RIGHT('Fiscal Year'!$B$2,2))),3,31)),1,0),"")</f>
        <v/>
      </c>
      <c r="E12" s="138" t="str">
        <f>IF(NOT(ISBLANK(B12)),IF(AND(MONTH(B12)&gt;=1,MONTH(B12)&lt;=3,B12&gt;=DATE(INT(LEFT('Fiscal Year'!$B$2,4)),4,1),B12&lt;=DATE(INT(CONCATENATE("20",RIGHT('Fiscal Year'!$B$2,2))),3,31)),1,0),"")</f>
        <v/>
      </c>
      <c r="F12" s="139" t="str">
        <f>IF(NOT(ISBLANK(B12)),IF(B12&lt;'Fiscal Year'!$B$3,1,0),"")</f>
        <v/>
      </c>
      <c r="G12" s="10"/>
      <c r="H12" s="10"/>
      <c r="I12" s="40"/>
      <c r="J12" s="40"/>
      <c r="K12" s="53"/>
      <c r="L12" s="53"/>
      <c r="M12" s="53"/>
      <c r="N12" s="53"/>
      <c r="O12" s="53"/>
      <c r="P12" s="53"/>
      <c r="Q12" s="53"/>
      <c r="R12" s="53"/>
      <c r="S12" s="53"/>
    </row>
    <row r="13" spans="1:19" x14ac:dyDescent="0.3">
      <c r="A13" s="109"/>
      <c r="B13" s="110"/>
      <c r="C13" s="137" t="str">
        <f t="shared" si="0"/>
        <v/>
      </c>
      <c r="D13" s="138" t="str">
        <f>IF(NOT(ISBLANK(B13)),IF(AND(MONTH(B13)&gt;=4,MONTH(B13)&lt;=12,B13&gt;=DATE(INT(LEFT('Fiscal Year'!$B$2,4)),4,1),B13&lt;=DATE(INT(CONCATENATE("20",RIGHT('Fiscal Year'!$B$2,2))),3,31)),1,0),"")</f>
        <v/>
      </c>
      <c r="E13" s="138" t="str">
        <f>IF(NOT(ISBLANK(B13)),IF(AND(MONTH(B13)&gt;=1,MONTH(B13)&lt;=3,B13&gt;=DATE(INT(LEFT('Fiscal Year'!$B$2,4)),4,1),B13&lt;=DATE(INT(CONCATENATE("20",RIGHT('Fiscal Year'!$B$2,2))),3,31)),1,0),"")</f>
        <v/>
      </c>
      <c r="F13" s="139" t="str">
        <f>IF(NOT(ISBLANK(B13)),IF(B13&lt;'Fiscal Year'!$B$3,1,0),"")</f>
        <v/>
      </c>
      <c r="G13" s="10"/>
      <c r="H13" s="10"/>
      <c r="I13" s="40"/>
      <c r="J13" s="40"/>
      <c r="K13" s="53"/>
      <c r="L13" s="53"/>
      <c r="M13" s="53"/>
      <c r="N13" s="53"/>
      <c r="O13" s="53"/>
      <c r="P13" s="53"/>
      <c r="Q13" s="53"/>
      <c r="R13" s="53"/>
      <c r="S13" s="53"/>
    </row>
    <row r="14" spans="1:19" x14ac:dyDescent="0.3">
      <c r="A14" s="109"/>
      <c r="B14" s="110"/>
      <c r="C14" s="137" t="str">
        <f t="shared" si="0"/>
        <v/>
      </c>
      <c r="D14" s="138" t="str">
        <f>IF(NOT(ISBLANK(B14)),IF(AND(MONTH(B14)&gt;=4,MONTH(B14)&lt;=12,B14&gt;=DATE(INT(LEFT('Fiscal Year'!$B$2,4)),4,1),B14&lt;=DATE(INT(CONCATENATE("20",RIGHT('Fiscal Year'!$B$2,2))),3,31)),1,0),"")</f>
        <v/>
      </c>
      <c r="E14" s="138" t="str">
        <f>IF(NOT(ISBLANK(B14)),IF(AND(MONTH(B14)&gt;=1,MONTH(B14)&lt;=3,B14&gt;=DATE(INT(LEFT('Fiscal Year'!$B$2,4)),4,1),B14&lt;=DATE(INT(CONCATENATE("20",RIGHT('Fiscal Year'!$B$2,2))),3,31)),1,0),"")</f>
        <v/>
      </c>
      <c r="F14" s="139" t="str">
        <f>IF(NOT(ISBLANK(B14)),IF(B14&lt;'Fiscal Year'!$B$3,1,0),"")</f>
        <v/>
      </c>
      <c r="G14" s="10"/>
      <c r="H14" s="10"/>
      <c r="I14" s="40"/>
      <c r="J14" s="40"/>
      <c r="K14" s="53"/>
      <c r="L14" s="53"/>
      <c r="M14" s="53"/>
      <c r="N14" s="53"/>
      <c r="O14" s="53"/>
      <c r="P14" s="53"/>
      <c r="Q14" s="53"/>
      <c r="R14" s="53"/>
      <c r="S14" s="53"/>
    </row>
    <row r="15" spans="1:19" x14ac:dyDescent="0.3">
      <c r="A15" s="109"/>
      <c r="B15" s="110"/>
      <c r="C15" s="137" t="str">
        <f t="shared" si="0"/>
        <v/>
      </c>
      <c r="D15" s="138" t="str">
        <f>IF(NOT(ISBLANK(B15)),IF(AND(MONTH(B15)&gt;=4,MONTH(B15)&lt;=12,B15&gt;=DATE(INT(LEFT('Fiscal Year'!$B$2,4)),4,1),B15&lt;=DATE(INT(CONCATENATE("20",RIGHT('Fiscal Year'!$B$2,2))),3,31)),1,0),"")</f>
        <v/>
      </c>
      <c r="E15" s="138" t="str">
        <f>IF(NOT(ISBLANK(B15)),IF(AND(MONTH(B15)&gt;=1,MONTH(B15)&lt;=3,B15&gt;=DATE(INT(LEFT('Fiscal Year'!$B$2,4)),4,1),B15&lt;=DATE(INT(CONCATENATE("20",RIGHT('Fiscal Year'!$B$2,2))),3,31)),1,0),"")</f>
        <v/>
      </c>
      <c r="F15" s="139" t="str">
        <f>IF(NOT(ISBLANK(B15)),IF(B15&lt;'Fiscal Year'!$B$3,1,0),"")</f>
        <v/>
      </c>
      <c r="G15" s="10"/>
      <c r="H15" s="10"/>
      <c r="I15" s="40"/>
      <c r="J15" s="40"/>
      <c r="K15" s="53"/>
      <c r="L15" s="53"/>
      <c r="M15" s="53"/>
      <c r="N15" s="53"/>
      <c r="O15" s="53"/>
      <c r="P15" s="53"/>
      <c r="Q15" s="53"/>
      <c r="R15" s="53"/>
      <c r="S15" s="53"/>
    </row>
    <row r="16" spans="1:19" x14ac:dyDescent="0.3">
      <c r="A16" s="109"/>
      <c r="B16" s="110"/>
      <c r="C16" s="137" t="str">
        <f t="shared" si="0"/>
        <v/>
      </c>
      <c r="D16" s="138" t="str">
        <f>IF(NOT(ISBLANK(B16)),IF(AND(MONTH(B16)&gt;=4,MONTH(B16)&lt;=12,B16&gt;=DATE(INT(LEFT('Fiscal Year'!$B$2,4)),4,1),B16&lt;=DATE(INT(CONCATENATE("20",RIGHT('Fiscal Year'!$B$2,2))),3,31)),1,0),"")</f>
        <v/>
      </c>
      <c r="E16" s="138" t="str">
        <f>IF(NOT(ISBLANK(B16)),IF(AND(MONTH(B16)&gt;=1,MONTH(B16)&lt;=3,B16&gt;=DATE(INT(LEFT('Fiscal Year'!$B$2,4)),4,1),B16&lt;=DATE(INT(CONCATENATE("20",RIGHT('Fiscal Year'!$B$2,2))),3,31)),1,0),"")</f>
        <v/>
      </c>
      <c r="F16" s="139" t="str">
        <f>IF(NOT(ISBLANK(B16)),IF(B16&lt;'Fiscal Year'!$B$3,1,0),"")</f>
        <v/>
      </c>
      <c r="G16" s="10"/>
      <c r="H16" s="10"/>
      <c r="I16" s="40"/>
      <c r="J16" s="40"/>
      <c r="K16" s="53"/>
      <c r="L16" s="53"/>
      <c r="M16" s="53"/>
      <c r="N16" s="53"/>
      <c r="O16" s="53"/>
      <c r="P16" s="53"/>
      <c r="Q16" s="53"/>
      <c r="R16" s="53"/>
      <c r="S16" s="53"/>
    </row>
    <row r="17" spans="1:19" x14ac:dyDescent="0.3">
      <c r="A17" s="109"/>
      <c r="B17" s="110"/>
      <c r="C17" s="137" t="str">
        <f t="shared" si="0"/>
        <v/>
      </c>
      <c r="D17" s="138" t="str">
        <f>IF(NOT(ISBLANK(B17)),IF(AND(MONTH(B17)&gt;=4,MONTH(B17)&lt;=12,B17&gt;=DATE(INT(LEFT('Fiscal Year'!$B$2,4)),4,1),B17&lt;=DATE(INT(CONCATENATE("20",RIGHT('Fiscal Year'!$B$2,2))),3,31)),1,0),"")</f>
        <v/>
      </c>
      <c r="E17" s="138" t="str">
        <f>IF(NOT(ISBLANK(B17)),IF(AND(MONTH(B17)&gt;=1,MONTH(B17)&lt;=3,B17&gt;=DATE(INT(LEFT('Fiscal Year'!$B$2,4)),4,1),B17&lt;=DATE(INT(CONCATENATE("20",RIGHT('Fiscal Year'!$B$2,2))),3,31)),1,0),"")</f>
        <v/>
      </c>
      <c r="F17" s="139" t="str">
        <f>IF(NOT(ISBLANK(B17)),IF(B17&lt;'Fiscal Year'!$B$3,1,0),"")</f>
        <v/>
      </c>
      <c r="G17" s="10"/>
      <c r="H17" s="10"/>
      <c r="I17" s="40"/>
      <c r="J17" s="40"/>
      <c r="K17" s="53"/>
      <c r="L17" s="53"/>
      <c r="M17" s="53"/>
      <c r="N17" s="53"/>
      <c r="O17" s="53"/>
      <c r="P17" s="53"/>
      <c r="Q17" s="53"/>
      <c r="R17" s="53"/>
      <c r="S17" s="53"/>
    </row>
    <row r="18" spans="1:19" x14ac:dyDescent="0.3">
      <c r="A18" s="109"/>
      <c r="B18" s="110"/>
      <c r="C18" s="137" t="str">
        <f t="shared" si="0"/>
        <v/>
      </c>
      <c r="D18" s="138" t="str">
        <f>IF(NOT(ISBLANK(B18)),IF(AND(MONTH(B18)&gt;=4,MONTH(B18)&lt;=12,B18&gt;=DATE(INT(LEFT('Fiscal Year'!$B$2,4)),4,1),B18&lt;=DATE(INT(CONCATENATE("20",RIGHT('Fiscal Year'!$B$2,2))),3,31)),1,0),"")</f>
        <v/>
      </c>
      <c r="E18" s="138" t="str">
        <f>IF(NOT(ISBLANK(B18)),IF(AND(MONTH(B18)&gt;=1,MONTH(B18)&lt;=3,B18&gt;=DATE(INT(LEFT('Fiscal Year'!$B$2,4)),4,1),B18&lt;=DATE(INT(CONCATENATE("20",RIGHT('Fiscal Year'!$B$2,2))),3,31)),1,0),"")</f>
        <v/>
      </c>
      <c r="F18" s="139" t="str">
        <f>IF(NOT(ISBLANK(B18)),IF(B18&lt;'Fiscal Year'!$B$3,1,0),"")</f>
        <v/>
      </c>
      <c r="G18" s="10"/>
      <c r="H18" s="10"/>
      <c r="I18" s="40"/>
      <c r="J18" s="40"/>
      <c r="K18" s="53"/>
      <c r="L18" s="53"/>
      <c r="M18" s="53"/>
      <c r="N18" s="53"/>
      <c r="O18" s="53"/>
      <c r="P18" s="53"/>
      <c r="Q18" s="53"/>
      <c r="R18" s="53"/>
      <c r="S18" s="53"/>
    </row>
    <row r="19" spans="1:19" x14ac:dyDescent="0.3">
      <c r="A19" s="109"/>
      <c r="B19" s="110"/>
      <c r="C19" s="137" t="str">
        <f t="shared" si="0"/>
        <v/>
      </c>
      <c r="D19" s="138" t="str">
        <f>IF(NOT(ISBLANK(B19)),IF(AND(MONTH(B19)&gt;=4,MONTH(B19)&lt;=12,B19&gt;=DATE(INT(LEFT('Fiscal Year'!$B$2,4)),4,1),B19&lt;=DATE(INT(CONCATENATE("20",RIGHT('Fiscal Year'!$B$2,2))),3,31)),1,0),"")</f>
        <v/>
      </c>
      <c r="E19" s="138" t="str">
        <f>IF(NOT(ISBLANK(B19)),IF(AND(MONTH(B19)&gt;=1,MONTH(B19)&lt;=3,B19&gt;=DATE(INT(LEFT('Fiscal Year'!$B$2,4)),4,1),B19&lt;=DATE(INT(CONCATENATE("20",RIGHT('Fiscal Year'!$B$2,2))),3,31)),1,0),"")</f>
        <v/>
      </c>
      <c r="F19" s="139" t="str">
        <f>IF(NOT(ISBLANK(B19)),IF(B19&lt;'Fiscal Year'!$B$3,1,0),"")</f>
        <v/>
      </c>
      <c r="G19" s="10"/>
      <c r="H19" s="10"/>
      <c r="I19" s="40"/>
      <c r="J19" s="40"/>
      <c r="K19" s="53"/>
      <c r="L19" s="53"/>
      <c r="M19" s="53"/>
      <c r="N19" s="53"/>
      <c r="O19" s="53"/>
      <c r="P19" s="53"/>
      <c r="Q19" s="53"/>
      <c r="R19" s="53"/>
      <c r="S19" s="53"/>
    </row>
    <row r="20" spans="1:19" x14ac:dyDescent="0.3">
      <c r="A20" s="109"/>
      <c r="B20" s="110"/>
      <c r="C20" s="137" t="str">
        <f t="shared" si="0"/>
        <v/>
      </c>
      <c r="D20" s="138" t="str">
        <f>IF(NOT(ISBLANK(B20)),IF(AND(MONTH(B20)&gt;=4,MONTH(B20)&lt;=12,B20&gt;=DATE(INT(LEFT('Fiscal Year'!$B$2,4)),4,1),B20&lt;=DATE(INT(CONCATENATE("20",RIGHT('Fiscal Year'!$B$2,2))),3,31)),1,0),"")</f>
        <v/>
      </c>
      <c r="E20" s="138" t="str">
        <f>IF(NOT(ISBLANK(B20)),IF(AND(MONTH(B20)&gt;=1,MONTH(B20)&lt;=3,B20&gt;=DATE(INT(LEFT('Fiscal Year'!$B$2,4)),4,1),B20&lt;=DATE(INT(CONCATENATE("20",RIGHT('Fiscal Year'!$B$2,2))),3,31)),1,0),"")</f>
        <v/>
      </c>
      <c r="F20" s="139" t="str">
        <f>IF(NOT(ISBLANK(B20)),IF(B20&lt;'Fiscal Year'!$B$3,1,0),"")</f>
        <v/>
      </c>
      <c r="G20" s="10"/>
      <c r="H20" s="10"/>
      <c r="I20" s="40"/>
      <c r="J20" s="40"/>
      <c r="K20" s="53"/>
      <c r="L20" s="53"/>
      <c r="M20" s="53"/>
      <c r="N20" s="53"/>
      <c r="O20" s="53"/>
      <c r="P20" s="53"/>
      <c r="Q20" s="53"/>
      <c r="R20" s="53"/>
      <c r="S20" s="53"/>
    </row>
    <row r="21" spans="1:19" x14ac:dyDescent="0.3">
      <c r="A21" s="109"/>
      <c r="B21" s="110"/>
      <c r="C21" s="137" t="str">
        <f t="shared" si="0"/>
        <v/>
      </c>
      <c r="D21" s="138" t="str">
        <f>IF(NOT(ISBLANK(B21)),IF(AND(MONTH(B21)&gt;=4,MONTH(B21)&lt;=12,B21&gt;=DATE(INT(LEFT('Fiscal Year'!$B$2,4)),4,1),B21&lt;=DATE(INT(CONCATENATE("20",RIGHT('Fiscal Year'!$B$2,2))),3,31)),1,0),"")</f>
        <v/>
      </c>
      <c r="E21" s="138" t="str">
        <f>IF(NOT(ISBLANK(B21)),IF(AND(MONTH(B21)&gt;=1,MONTH(B21)&lt;=3,B21&gt;=DATE(INT(LEFT('Fiscal Year'!$B$2,4)),4,1),B21&lt;=DATE(INT(CONCATENATE("20",RIGHT('Fiscal Year'!$B$2,2))),3,31)),1,0),"")</f>
        <v/>
      </c>
      <c r="F21" s="139" t="str">
        <f>IF(NOT(ISBLANK(B21)),IF(B21&lt;'Fiscal Year'!$B$3,1,0),"")</f>
        <v/>
      </c>
      <c r="G21" s="10"/>
      <c r="H21" s="10"/>
      <c r="I21" s="40"/>
      <c r="J21" s="40"/>
      <c r="K21" s="53"/>
      <c r="L21" s="53"/>
      <c r="M21" s="53"/>
      <c r="N21" s="53"/>
      <c r="O21" s="53"/>
      <c r="P21" s="53"/>
      <c r="Q21" s="53"/>
      <c r="R21" s="53"/>
      <c r="S21" s="53"/>
    </row>
    <row r="22" spans="1:19" x14ac:dyDescent="0.3">
      <c r="A22" s="109"/>
      <c r="B22" s="110"/>
      <c r="C22" s="137" t="str">
        <f t="shared" si="0"/>
        <v/>
      </c>
      <c r="D22" s="138" t="str">
        <f>IF(NOT(ISBLANK(B22)),IF(AND(MONTH(B22)&gt;=4,MONTH(B22)&lt;=12,B22&gt;=DATE(INT(LEFT('Fiscal Year'!$B$2,4)),4,1),B22&lt;=DATE(INT(CONCATENATE("20",RIGHT('Fiscal Year'!$B$2,2))),3,31)),1,0),"")</f>
        <v/>
      </c>
      <c r="E22" s="138" t="str">
        <f>IF(NOT(ISBLANK(B22)),IF(AND(MONTH(B22)&gt;=1,MONTH(B22)&lt;=3,B22&gt;=DATE(INT(LEFT('Fiscal Year'!$B$2,4)),4,1),B22&lt;=DATE(INT(CONCATENATE("20",RIGHT('Fiscal Year'!$B$2,2))),3,31)),1,0),"")</f>
        <v/>
      </c>
      <c r="F22" s="139" t="str">
        <f>IF(NOT(ISBLANK(B22)),IF(B22&lt;'Fiscal Year'!$B$3,1,0),"")</f>
        <v/>
      </c>
      <c r="G22" s="10"/>
      <c r="H22" s="10"/>
      <c r="I22" s="40"/>
      <c r="J22" s="40"/>
      <c r="K22" s="53"/>
      <c r="L22" s="53"/>
      <c r="M22" s="53"/>
      <c r="N22" s="53"/>
      <c r="O22" s="53"/>
      <c r="P22" s="53"/>
      <c r="Q22" s="53"/>
      <c r="R22" s="53"/>
      <c r="S22" s="53"/>
    </row>
    <row r="23" spans="1:19" x14ac:dyDescent="0.3">
      <c r="A23" s="109"/>
      <c r="B23" s="110"/>
      <c r="C23" s="137" t="str">
        <f t="shared" si="0"/>
        <v/>
      </c>
      <c r="D23" s="138" t="str">
        <f>IF(NOT(ISBLANK(B23)),IF(AND(MONTH(B23)&gt;=4,MONTH(B23)&lt;=12,B23&gt;=DATE(INT(LEFT('Fiscal Year'!$B$2,4)),4,1),B23&lt;=DATE(INT(CONCATENATE("20",RIGHT('Fiscal Year'!$B$2,2))),3,31)),1,0),"")</f>
        <v/>
      </c>
      <c r="E23" s="138" t="str">
        <f>IF(NOT(ISBLANK(B23)),IF(AND(MONTH(B23)&gt;=1,MONTH(B23)&lt;=3,B23&gt;=DATE(INT(LEFT('Fiscal Year'!$B$2,4)),4,1),B23&lt;=DATE(INT(CONCATENATE("20",RIGHT('Fiscal Year'!$B$2,2))),3,31)),1,0),"")</f>
        <v/>
      </c>
      <c r="F23" s="139" t="str">
        <f>IF(NOT(ISBLANK(B23)),IF(B23&lt;'Fiscal Year'!$B$3,1,0),"")</f>
        <v/>
      </c>
      <c r="G23" s="10"/>
      <c r="H23" s="10"/>
      <c r="I23" s="40"/>
      <c r="J23" s="40"/>
      <c r="K23" s="53"/>
      <c r="L23" s="53"/>
      <c r="M23" s="53"/>
      <c r="N23" s="53"/>
      <c r="O23" s="53"/>
      <c r="P23" s="53"/>
      <c r="Q23" s="53"/>
      <c r="R23" s="53"/>
      <c r="S23" s="53"/>
    </row>
    <row r="24" spans="1:19" x14ac:dyDescent="0.3">
      <c r="A24" s="109"/>
      <c r="B24" s="110"/>
      <c r="C24" s="137" t="str">
        <f t="shared" si="0"/>
        <v/>
      </c>
      <c r="D24" s="138" t="str">
        <f>IF(NOT(ISBLANK(B24)),IF(AND(MONTH(B24)&gt;=4,MONTH(B24)&lt;=12,B24&gt;=DATE(INT(LEFT('Fiscal Year'!$B$2,4)),4,1),B24&lt;=DATE(INT(CONCATENATE("20",RIGHT('Fiscal Year'!$B$2,2))),3,31)),1,0),"")</f>
        <v/>
      </c>
      <c r="E24" s="138" t="str">
        <f>IF(NOT(ISBLANK(B24)),IF(AND(MONTH(B24)&gt;=1,MONTH(B24)&lt;=3,B24&gt;=DATE(INT(LEFT('Fiscal Year'!$B$2,4)),4,1),B24&lt;=DATE(INT(CONCATENATE("20",RIGHT('Fiscal Year'!$B$2,2))),3,31)),1,0),"")</f>
        <v/>
      </c>
      <c r="F24" s="139" t="str">
        <f>IF(NOT(ISBLANK(B24)),IF(B24&lt;'Fiscal Year'!$B$3,1,0),"")</f>
        <v/>
      </c>
      <c r="G24" s="10"/>
      <c r="H24" s="10"/>
      <c r="I24" s="40"/>
      <c r="J24" s="40"/>
      <c r="K24" s="53"/>
      <c r="L24" s="53"/>
      <c r="M24" s="53"/>
      <c r="N24" s="53"/>
      <c r="O24" s="53"/>
      <c r="P24" s="53"/>
      <c r="Q24" s="53"/>
      <c r="R24" s="53"/>
      <c r="S24" s="53"/>
    </row>
    <row r="25" spans="1:19" x14ac:dyDescent="0.3">
      <c r="A25" s="109"/>
      <c r="B25" s="110"/>
      <c r="C25" s="137" t="str">
        <f t="shared" si="0"/>
        <v/>
      </c>
      <c r="D25" s="138" t="str">
        <f>IF(NOT(ISBLANK(B25)),IF(AND(MONTH(B25)&gt;=4,MONTH(B25)&lt;=12,B25&gt;=DATE(INT(LEFT('Fiscal Year'!$B$2,4)),4,1),B25&lt;=DATE(INT(CONCATENATE("20",RIGHT('Fiscal Year'!$B$2,2))),3,31)),1,0),"")</f>
        <v/>
      </c>
      <c r="E25" s="138" t="str">
        <f>IF(NOT(ISBLANK(B25)),IF(AND(MONTH(B25)&gt;=1,MONTH(B25)&lt;=3,B25&gt;=DATE(INT(LEFT('Fiscal Year'!$B$2,4)),4,1),B25&lt;=DATE(INT(CONCATENATE("20",RIGHT('Fiscal Year'!$B$2,2))),3,31)),1,0),"")</f>
        <v/>
      </c>
      <c r="F25" s="139" t="str">
        <f>IF(NOT(ISBLANK(B25)),IF(B25&lt;'Fiscal Year'!$B$3,1,0),"")</f>
        <v/>
      </c>
      <c r="G25" s="10"/>
      <c r="H25" s="10"/>
      <c r="I25" s="40"/>
      <c r="J25" s="40"/>
      <c r="K25" s="53"/>
      <c r="L25" s="53"/>
      <c r="M25" s="53"/>
      <c r="N25" s="53"/>
      <c r="O25" s="53"/>
      <c r="P25" s="53"/>
      <c r="Q25" s="53"/>
      <c r="R25" s="53"/>
      <c r="S25" s="53"/>
    </row>
    <row r="26" spans="1:19" x14ac:dyDescent="0.3">
      <c r="A26" s="109"/>
      <c r="B26" s="110"/>
      <c r="C26" s="137" t="str">
        <f t="shared" si="0"/>
        <v/>
      </c>
      <c r="D26" s="138" t="str">
        <f>IF(NOT(ISBLANK(B26)),IF(AND(MONTH(B26)&gt;=4,MONTH(B26)&lt;=12,B26&gt;=DATE(INT(LEFT('Fiscal Year'!$B$2,4)),4,1),B26&lt;=DATE(INT(CONCATENATE("20",RIGHT('Fiscal Year'!$B$2,2))),3,31)),1,0),"")</f>
        <v/>
      </c>
      <c r="E26" s="138" t="str">
        <f>IF(NOT(ISBLANK(B26)),IF(AND(MONTH(B26)&gt;=1,MONTH(B26)&lt;=3,B26&gt;=DATE(INT(LEFT('Fiscal Year'!$B$2,4)),4,1),B26&lt;=DATE(INT(CONCATENATE("20",RIGHT('Fiscal Year'!$B$2,2))),3,31)),1,0),"")</f>
        <v/>
      </c>
      <c r="F26" s="139" t="str">
        <f>IF(NOT(ISBLANK(B26)),IF(B26&lt;'Fiscal Year'!$B$3,1,0),"")</f>
        <v/>
      </c>
      <c r="G26" s="10"/>
      <c r="H26" s="10"/>
      <c r="I26" s="40"/>
      <c r="J26" s="40"/>
      <c r="K26" s="53"/>
      <c r="L26" s="53"/>
      <c r="M26" s="53"/>
      <c r="N26" s="53"/>
      <c r="O26" s="53"/>
      <c r="P26" s="53"/>
      <c r="Q26" s="53"/>
      <c r="R26" s="53"/>
      <c r="S26" s="53"/>
    </row>
    <row r="27" spans="1:19" x14ac:dyDescent="0.3">
      <c r="A27" s="109"/>
      <c r="B27" s="110"/>
      <c r="C27" s="137" t="str">
        <f t="shared" si="0"/>
        <v/>
      </c>
      <c r="D27" s="138" t="str">
        <f>IF(NOT(ISBLANK(B27)),IF(AND(MONTH(B27)&gt;=4,MONTH(B27)&lt;=12,B27&gt;=DATE(INT(LEFT('Fiscal Year'!$B$2,4)),4,1),B27&lt;=DATE(INT(CONCATENATE("20",RIGHT('Fiscal Year'!$B$2,2))),3,31)),1,0),"")</f>
        <v/>
      </c>
      <c r="E27" s="138" t="str">
        <f>IF(NOT(ISBLANK(B27)),IF(AND(MONTH(B27)&gt;=1,MONTH(B27)&lt;=3,B27&gt;=DATE(INT(LEFT('Fiscal Year'!$B$2,4)),4,1),B27&lt;=DATE(INT(CONCATENATE("20",RIGHT('Fiscal Year'!$B$2,2))),3,31)),1,0),"")</f>
        <v/>
      </c>
      <c r="F27" s="139" t="str">
        <f>IF(NOT(ISBLANK(B27)),IF(B27&lt;'Fiscal Year'!$B$3,1,0),"")</f>
        <v/>
      </c>
      <c r="G27" s="10"/>
      <c r="H27" s="10"/>
      <c r="I27" s="40"/>
      <c r="J27" s="40"/>
      <c r="K27" s="53"/>
      <c r="L27" s="53"/>
      <c r="M27" s="53"/>
      <c r="N27" s="53"/>
      <c r="O27" s="53"/>
      <c r="P27" s="53"/>
      <c r="Q27" s="53"/>
      <c r="R27" s="53"/>
      <c r="S27" s="53"/>
    </row>
    <row r="28" spans="1:19" x14ac:dyDescent="0.3">
      <c r="A28" s="109"/>
      <c r="B28" s="110"/>
      <c r="C28" s="137" t="str">
        <f t="shared" si="0"/>
        <v/>
      </c>
      <c r="D28" s="138" t="str">
        <f>IF(NOT(ISBLANK(B28)),IF(AND(MONTH(B28)&gt;=4,MONTH(B28)&lt;=12,B28&gt;=DATE(INT(LEFT('Fiscal Year'!$B$2,4)),4,1),B28&lt;=DATE(INT(CONCATENATE("20",RIGHT('Fiscal Year'!$B$2,2))),3,31)),1,0),"")</f>
        <v/>
      </c>
      <c r="E28" s="138" t="str">
        <f>IF(NOT(ISBLANK(B28)),IF(AND(MONTH(B28)&gt;=1,MONTH(B28)&lt;=3,B28&gt;=DATE(INT(LEFT('Fiscal Year'!$B$2,4)),4,1),B28&lt;=DATE(INT(CONCATENATE("20",RIGHT('Fiscal Year'!$B$2,2))),3,31)),1,0),"")</f>
        <v/>
      </c>
      <c r="F28" s="139" t="str">
        <f>IF(NOT(ISBLANK(B28)),IF(B28&lt;'Fiscal Year'!$B$3,1,0),"")</f>
        <v/>
      </c>
      <c r="G28" s="10"/>
      <c r="H28" s="10"/>
      <c r="I28" s="40"/>
      <c r="J28" s="40"/>
      <c r="K28" s="53"/>
      <c r="L28" s="53"/>
      <c r="M28" s="53"/>
      <c r="N28" s="53"/>
      <c r="O28" s="53"/>
      <c r="P28" s="53"/>
      <c r="Q28" s="53"/>
      <c r="R28" s="53"/>
      <c r="S28" s="53"/>
    </row>
    <row r="29" spans="1:19" x14ac:dyDescent="0.3">
      <c r="A29" s="109"/>
      <c r="B29" s="110"/>
      <c r="C29" s="137" t="str">
        <f t="shared" si="0"/>
        <v/>
      </c>
      <c r="D29" s="138" t="str">
        <f>IF(NOT(ISBLANK(B29)),IF(AND(MONTH(B29)&gt;=4,MONTH(B29)&lt;=12,B29&gt;=DATE(INT(LEFT('Fiscal Year'!$B$2,4)),4,1),B29&lt;=DATE(INT(CONCATENATE("20",RIGHT('Fiscal Year'!$B$2,2))),3,31)),1,0),"")</f>
        <v/>
      </c>
      <c r="E29" s="138" t="str">
        <f>IF(NOT(ISBLANK(B29)),IF(AND(MONTH(B29)&gt;=1,MONTH(B29)&lt;=3,B29&gt;=DATE(INT(LEFT('Fiscal Year'!$B$2,4)),4,1),B29&lt;=DATE(INT(CONCATENATE("20",RIGHT('Fiscal Year'!$B$2,2))),3,31)),1,0),"")</f>
        <v/>
      </c>
      <c r="F29" s="139" t="str">
        <f>IF(NOT(ISBLANK(B29)),IF(B29&lt;'Fiscal Year'!$B$3,1,0),"")</f>
        <v/>
      </c>
      <c r="G29" s="10"/>
      <c r="H29" s="10"/>
      <c r="I29" s="40"/>
      <c r="J29" s="40"/>
      <c r="K29" s="53"/>
      <c r="L29" s="53"/>
      <c r="M29" s="53"/>
      <c r="N29" s="53"/>
      <c r="O29" s="53"/>
      <c r="P29" s="53"/>
      <c r="Q29" s="53"/>
      <c r="R29" s="53"/>
      <c r="S29" s="53"/>
    </row>
    <row r="30" spans="1:19" x14ac:dyDescent="0.3">
      <c r="A30" s="109"/>
      <c r="B30" s="110"/>
      <c r="C30" s="137" t="str">
        <f t="shared" si="0"/>
        <v/>
      </c>
      <c r="D30" s="138" t="str">
        <f>IF(NOT(ISBLANK(B30)),IF(AND(MONTH(B30)&gt;=4,MONTH(B30)&lt;=12,B30&gt;=DATE(INT(LEFT('Fiscal Year'!$B$2,4)),4,1),B30&lt;=DATE(INT(CONCATENATE("20",RIGHT('Fiscal Year'!$B$2,2))),3,31)),1,0),"")</f>
        <v/>
      </c>
      <c r="E30" s="138" t="str">
        <f>IF(NOT(ISBLANK(B30)),IF(AND(MONTH(B30)&gt;=1,MONTH(B30)&lt;=3,B30&gt;=DATE(INT(LEFT('Fiscal Year'!$B$2,4)),4,1),B30&lt;=DATE(INT(CONCATENATE("20",RIGHT('Fiscal Year'!$B$2,2))),3,31)),1,0),"")</f>
        <v/>
      </c>
      <c r="F30" s="139" t="str">
        <f>IF(NOT(ISBLANK(B30)),IF(B30&lt;'Fiscal Year'!$B$3,1,0),"")</f>
        <v/>
      </c>
      <c r="G30" s="10"/>
      <c r="H30" s="10"/>
      <c r="I30" s="40"/>
      <c r="J30" s="40"/>
      <c r="K30" s="53"/>
      <c r="L30" s="53"/>
      <c r="M30" s="53"/>
      <c r="N30" s="53"/>
      <c r="O30" s="53"/>
      <c r="P30" s="53"/>
      <c r="Q30" s="53"/>
      <c r="R30" s="53"/>
      <c r="S30" s="53"/>
    </row>
    <row r="31" spans="1:19" x14ac:dyDescent="0.3">
      <c r="A31" s="109"/>
      <c r="B31" s="110"/>
      <c r="C31" s="137" t="str">
        <f t="shared" si="0"/>
        <v/>
      </c>
      <c r="D31" s="138" t="str">
        <f>IF(NOT(ISBLANK(B31)),IF(AND(MONTH(B31)&gt;=4,MONTH(B31)&lt;=12,B31&gt;=DATE(INT(LEFT('Fiscal Year'!$B$2,4)),4,1),B31&lt;=DATE(INT(CONCATENATE("20",RIGHT('Fiscal Year'!$B$2,2))),3,31)),1,0),"")</f>
        <v/>
      </c>
      <c r="E31" s="138" t="str">
        <f>IF(NOT(ISBLANK(B31)),IF(AND(MONTH(B31)&gt;=1,MONTH(B31)&lt;=3,B31&gt;=DATE(INT(LEFT('Fiscal Year'!$B$2,4)),4,1),B31&lt;=DATE(INT(CONCATENATE("20",RIGHT('Fiscal Year'!$B$2,2))),3,31)),1,0),"")</f>
        <v/>
      </c>
      <c r="F31" s="139" t="str">
        <f>IF(NOT(ISBLANK(B31)),IF(B31&lt;'Fiscal Year'!$B$3,1,0),"")</f>
        <v/>
      </c>
      <c r="G31" s="10"/>
      <c r="H31" s="10"/>
      <c r="I31" s="40"/>
      <c r="J31" s="40"/>
      <c r="K31" s="53"/>
      <c r="L31" s="53"/>
      <c r="M31" s="53"/>
      <c r="N31" s="53"/>
      <c r="O31" s="53"/>
      <c r="P31" s="53"/>
      <c r="Q31" s="53"/>
      <c r="R31" s="53"/>
      <c r="S31" s="53"/>
    </row>
    <row r="32" spans="1:19" x14ac:dyDescent="0.3">
      <c r="A32" s="109"/>
      <c r="B32" s="110"/>
      <c r="C32" s="137" t="str">
        <f t="shared" si="0"/>
        <v/>
      </c>
      <c r="D32" s="138" t="str">
        <f>IF(NOT(ISBLANK(B32)),IF(AND(MONTH(B32)&gt;=4,MONTH(B32)&lt;=12,B32&gt;=DATE(INT(LEFT('Fiscal Year'!$B$2,4)),4,1),B32&lt;=DATE(INT(CONCATENATE("20",RIGHT('Fiscal Year'!$B$2,2))),3,31)),1,0),"")</f>
        <v/>
      </c>
      <c r="E32" s="138" t="str">
        <f>IF(NOT(ISBLANK(B32)),IF(AND(MONTH(B32)&gt;=1,MONTH(B32)&lt;=3,B32&gt;=DATE(INT(LEFT('Fiscal Year'!$B$2,4)),4,1),B32&lt;=DATE(INT(CONCATENATE("20",RIGHT('Fiscal Year'!$B$2,2))),3,31)),1,0),"")</f>
        <v/>
      </c>
      <c r="F32" s="139" t="str">
        <f>IF(NOT(ISBLANK(B32)),IF(B32&lt;'Fiscal Year'!$B$3,1,0),"")</f>
        <v/>
      </c>
      <c r="G32" s="10"/>
      <c r="H32" s="10"/>
      <c r="I32" s="40"/>
      <c r="J32" s="40"/>
      <c r="K32" s="53"/>
      <c r="L32" s="53"/>
      <c r="M32" s="53"/>
      <c r="N32" s="53"/>
      <c r="O32" s="53"/>
      <c r="P32" s="53"/>
      <c r="Q32" s="53"/>
      <c r="R32" s="53"/>
      <c r="S32" s="53"/>
    </row>
    <row r="33" spans="1:19" x14ac:dyDescent="0.3">
      <c r="A33" s="109"/>
      <c r="B33" s="110"/>
      <c r="C33" s="137" t="str">
        <f t="shared" si="0"/>
        <v/>
      </c>
      <c r="D33" s="138" t="str">
        <f>IF(NOT(ISBLANK(B33)),IF(AND(MONTH(B33)&gt;=4,MONTH(B33)&lt;=12,B33&gt;=DATE(INT(LEFT('Fiscal Year'!$B$2,4)),4,1),B33&lt;=DATE(INT(CONCATENATE("20",RIGHT('Fiscal Year'!$B$2,2))),3,31)),1,0),"")</f>
        <v/>
      </c>
      <c r="E33" s="138" t="str">
        <f>IF(NOT(ISBLANK(B33)),IF(AND(MONTH(B33)&gt;=1,MONTH(B33)&lt;=3,B33&gt;=DATE(INT(LEFT('Fiscal Year'!$B$2,4)),4,1),B33&lt;=DATE(INT(CONCATENATE("20",RIGHT('Fiscal Year'!$B$2,2))),3,31)),1,0),"")</f>
        <v/>
      </c>
      <c r="F33" s="139" t="str">
        <f>IF(NOT(ISBLANK(B33)),IF(B33&lt;'Fiscal Year'!$B$3,1,0),"")</f>
        <v/>
      </c>
      <c r="G33" s="10"/>
      <c r="H33" s="10"/>
      <c r="I33" s="40"/>
      <c r="J33" s="40"/>
      <c r="K33" s="53"/>
      <c r="L33" s="53"/>
      <c r="M33" s="53"/>
      <c r="N33" s="53"/>
      <c r="O33" s="53"/>
      <c r="P33" s="53"/>
      <c r="Q33" s="53"/>
      <c r="R33" s="53"/>
      <c r="S33" s="53"/>
    </row>
    <row r="34" spans="1:19" x14ac:dyDescent="0.3">
      <c r="A34" s="109"/>
      <c r="B34" s="110"/>
      <c r="C34" s="137" t="str">
        <f t="shared" si="0"/>
        <v/>
      </c>
      <c r="D34" s="138" t="str">
        <f>IF(NOT(ISBLANK(B34)),IF(AND(MONTH(B34)&gt;=4,MONTH(B34)&lt;=12,B34&gt;=DATE(INT(LEFT('Fiscal Year'!$B$2,4)),4,1),B34&lt;=DATE(INT(CONCATENATE("20",RIGHT('Fiscal Year'!$B$2,2))),3,31)),1,0),"")</f>
        <v/>
      </c>
      <c r="E34" s="138" t="str">
        <f>IF(NOT(ISBLANK(B34)),IF(AND(MONTH(B34)&gt;=1,MONTH(B34)&lt;=3,B34&gt;=DATE(INT(LEFT('Fiscal Year'!$B$2,4)),4,1),B34&lt;=DATE(INT(CONCATENATE("20",RIGHT('Fiscal Year'!$B$2,2))),3,31)),1,0),"")</f>
        <v/>
      </c>
      <c r="F34" s="139" t="str">
        <f>IF(NOT(ISBLANK(B34)),IF(B34&lt;'Fiscal Year'!$B$3,1,0),"")</f>
        <v/>
      </c>
      <c r="G34" s="10"/>
      <c r="H34" s="10"/>
      <c r="I34" s="40"/>
      <c r="J34" s="40"/>
      <c r="K34" s="53"/>
      <c r="L34" s="53"/>
      <c r="M34" s="53"/>
      <c r="N34" s="53"/>
      <c r="O34" s="53"/>
      <c r="P34" s="53"/>
      <c r="Q34" s="53"/>
      <c r="R34" s="53"/>
      <c r="S34" s="53"/>
    </row>
    <row r="35" spans="1:19" x14ac:dyDescent="0.3">
      <c r="A35" s="109"/>
      <c r="B35" s="110"/>
      <c r="C35" s="137" t="str">
        <f t="shared" si="0"/>
        <v/>
      </c>
      <c r="D35" s="138" t="str">
        <f>IF(NOT(ISBLANK(B35)),IF(AND(MONTH(B35)&gt;=4,MONTH(B35)&lt;=12,B35&gt;=DATE(INT(LEFT('Fiscal Year'!$B$2,4)),4,1),B35&lt;=DATE(INT(CONCATENATE("20",RIGHT('Fiscal Year'!$B$2,2))),3,31)),1,0),"")</f>
        <v/>
      </c>
      <c r="E35" s="138" t="str">
        <f>IF(NOT(ISBLANK(B35)),IF(AND(MONTH(B35)&gt;=1,MONTH(B35)&lt;=3,B35&gt;=DATE(INT(LEFT('Fiscal Year'!$B$2,4)),4,1),B35&lt;=DATE(INT(CONCATENATE("20",RIGHT('Fiscal Year'!$B$2,2))),3,31)),1,0),"")</f>
        <v/>
      </c>
      <c r="F35" s="139" t="str">
        <f>IF(NOT(ISBLANK(B35)),IF(B35&lt;'Fiscal Year'!$B$3,1,0),"")</f>
        <v/>
      </c>
      <c r="G35" s="10"/>
      <c r="H35" s="10"/>
      <c r="I35" s="40"/>
      <c r="J35" s="40"/>
      <c r="K35" s="53"/>
      <c r="L35" s="53"/>
      <c r="M35" s="53"/>
      <c r="N35" s="53"/>
      <c r="O35" s="53"/>
      <c r="P35" s="53"/>
      <c r="Q35" s="53"/>
      <c r="R35" s="53"/>
      <c r="S35" s="53"/>
    </row>
    <row r="36" spans="1:19" x14ac:dyDescent="0.3">
      <c r="A36" s="109"/>
      <c r="B36" s="110"/>
      <c r="C36" s="137" t="str">
        <f t="shared" si="0"/>
        <v/>
      </c>
      <c r="D36" s="138" t="str">
        <f>IF(NOT(ISBLANK(B36)),IF(AND(MONTH(B36)&gt;=4,MONTH(B36)&lt;=12,B36&gt;=DATE(INT(LEFT('Fiscal Year'!$B$2,4)),4,1),B36&lt;=DATE(INT(CONCATENATE("20",RIGHT('Fiscal Year'!$B$2,2))),3,31)),1,0),"")</f>
        <v/>
      </c>
      <c r="E36" s="138" t="str">
        <f>IF(NOT(ISBLANK(B36)),IF(AND(MONTH(B36)&gt;=1,MONTH(B36)&lt;=3,B36&gt;=DATE(INT(LEFT('Fiscal Year'!$B$2,4)),4,1),B36&lt;=DATE(INT(CONCATENATE("20",RIGHT('Fiscal Year'!$B$2,2))),3,31)),1,0),"")</f>
        <v/>
      </c>
      <c r="F36" s="139" t="str">
        <f>IF(NOT(ISBLANK(B36)),IF(B36&lt;'Fiscal Year'!$B$3,1,0),"")</f>
        <v/>
      </c>
      <c r="G36" s="10"/>
      <c r="H36" s="10"/>
      <c r="I36" s="40"/>
      <c r="J36" s="40"/>
      <c r="K36" s="53"/>
      <c r="L36" s="53"/>
      <c r="M36" s="53"/>
      <c r="N36" s="53"/>
      <c r="O36" s="53"/>
      <c r="P36" s="53"/>
      <c r="Q36" s="53"/>
      <c r="R36" s="53"/>
      <c r="S36" s="53"/>
    </row>
    <row r="37" spans="1:19" x14ac:dyDescent="0.3">
      <c r="A37" s="109"/>
      <c r="B37" s="110"/>
      <c r="C37" s="137" t="str">
        <f t="shared" si="0"/>
        <v/>
      </c>
      <c r="D37" s="138" t="str">
        <f>IF(NOT(ISBLANK(B37)),IF(AND(MONTH(B37)&gt;=4,MONTH(B37)&lt;=12,B37&gt;=DATE(INT(LEFT('Fiscal Year'!$B$2,4)),4,1),B37&lt;=DATE(INT(CONCATENATE("20",RIGHT('Fiscal Year'!$B$2,2))),3,31)),1,0),"")</f>
        <v/>
      </c>
      <c r="E37" s="138" t="str">
        <f>IF(NOT(ISBLANK(B37)),IF(AND(MONTH(B37)&gt;=1,MONTH(B37)&lt;=3,B37&gt;=DATE(INT(LEFT('Fiscal Year'!$B$2,4)),4,1),B37&lt;=DATE(INT(CONCATENATE("20",RIGHT('Fiscal Year'!$B$2,2))),3,31)),1,0),"")</f>
        <v/>
      </c>
      <c r="F37" s="139" t="str">
        <f>IF(NOT(ISBLANK(B37)),IF(B37&lt;'Fiscal Year'!$B$3,1,0),"")</f>
        <v/>
      </c>
      <c r="G37" s="10"/>
      <c r="H37" s="10"/>
      <c r="I37" s="40"/>
      <c r="J37" s="40"/>
      <c r="K37" s="53"/>
      <c r="L37" s="53"/>
      <c r="M37" s="53"/>
      <c r="N37" s="53"/>
      <c r="O37" s="53"/>
      <c r="P37" s="53"/>
      <c r="Q37" s="53"/>
      <c r="R37" s="53"/>
      <c r="S37" s="53"/>
    </row>
    <row r="38" spans="1:19" x14ac:dyDescent="0.3">
      <c r="A38" s="106"/>
      <c r="B38" s="59"/>
      <c r="C38" s="137" t="str">
        <f t="shared" si="0"/>
        <v/>
      </c>
      <c r="D38" s="138" t="str">
        <f>IF(NOT(ISBLANK(B38)),IF(AND(MONTH(B38)&gt;=4,MONTH(B38)&lt;=12,B38&gt;=DATE(INT(LEFT('Fiscal Year'!$B$2,4)),4,1),B38&lt;=DATE(INT(CONCATENATE("20",RIGHT('Fiscal Year'!$B$2,2))),3,31)),1,0),"")</f>
        <v/>
      </c>
      <c r="E38" s="138" t="str">
        <f>IF(NOT(ISBLANK(B38)),IF(AND(MONTH(B38)&gt;=1,MONTH(B38)&lt;=3,B38&gt;=DATE(INT(LEFT('Fiscal Year'!$B$2,4)),4,1),B38&lt;=DATE(INT(CONCATENATE("20",RIGHT('Fiscal Year'!$B$2,2))),3,31)),1,0),"")</f>
        <v/>
      </c>
      <c r="F38" s="139" t="str">
        <f>IF(NOT(ISBLANK(B38)),IF(B38&lt;'Fiscal Year'!$B$3,1,0),"")</f>
        <v/>
      </c>
      <c r="G38" s="10"/>
      <c r="H38" s="10"/>
      <c r="I38" s="40"/>
      <c r="J38" s="40"/>
      <c r="K38" s="53"/>
      <c r="L38" s="53"/>
      <c r="M38" s="53"/>
      <c r="N38" s="53"/>
      <c r="O38" s="53"/>
      <c r="P38" s="53"/>
      <c r="Q38" s="53"/>
      <c r="R38" s="53"/>
      <c r="S38" s="53"/>
    </row>
    <row r="39" spans="1:19" x14ac:dyDescent="0.3">
      <c r="A39" s="106"/>
      <c r="B39" s="59"/>
      <c r="C39" s="137" t="str">
        <f t="shared" si="0"/>
        <v/>
      </c>
      <c r="D39" s="138" t="str">
        <f>IF(NOT(ISBLANK(B39)),IF(AND(MONTH(B39)&gt;=4,MONTH(B39)&lt;=12,B39&gt;=DATE(INT(LEFT('Fiscal Year'!$B$2,4)),4,1),B39&lt;=DATE(INT(CONCATENATE("20",RIGHT('Fiscal Year'!$B$2,2))),3,31)),1,0),"")</f>
        <v/>
      </c>
      <c r="E39" s="138" t="str">
        <f>IF(NOT(ISBLANK(B39)),IF(AND(MONTH(B39)&gt;=1,MONTH(B39)&lt;=3,B39&gt;=DATE(INT(LEFT('Fiscal Year'!$B$2,4)),4,1),B39&lt;=DATE(INT(CONCATENATE("20",RIGHT('Fiscal Year'!$B$2,2))),3,31)),1,0),"")</f>
        <v/>
      </c>
      <c r="F39" s="139" t="str">
        <f>IF(NOT(ISBLANK(B39)),IF(B39&lt;'Fiscal Year'!$B$3,1,0),"")</f>
        <v/>
      </c>
      <c r="G39" s="10"/>
      <c r="H39" s="10"/>
      <c r="I39" s="40"/>
      <c r="J39" s="40"/>
      <c r="K39" s="53"/>
      <c r="L39" s="53"/>
      <c r="M39" s="53"/>
      <c r="N39" s="53"/>
      <c r="O39" s="53"/>
      <c r="P39" s="53"/>
      <c r="Q39" s="53"/>
      <c r="R39" s="53"/>
      <c r="S39" s="53"/>
    </row>
    <row r="40" spans="1:19" x14ac:dyDescent="0.3">
      <c r="A40" s="106"/>
      <c r="B40" s="59"/>
      <c r="C40" s="137" t="str">
        <f t="shared" si="0"/>
        <v/>
      </c>
      <c r="D40" s="138" t="str">
        <f>IF(NOT(ISBLANK(B40)),IF(AND(MONTH(B40)&gt;=4,MONTH(B40)&lt;=12,B40&gt;=DATE(INT(LEFT('Fiscal Year'!$B$2,4)),4,1),B40&lt;=DATE(INT(CONCATENATE("20",RIGHT('Fiscal Year'!$B$2,2))),3,31)),1,0),"")</f>
        <v/>
      </c>
      <c r="E40" s="138" t="str">
        <f>IF(NOT(ISBLANK(B40)),IF(AND(MONTH(B40)&gt;=1,MONTH(B40)&lt;=3,B40&gt;=DATE(INT(LEFT('Fiscal Year'!$B$2,4)),4,1),B40&lt;=DATE(INT(CONCATENATE("20",RIGHT('Fiscal Year'!$B$2,2))),3,31)),1,0),"")</f>
        <v/>
      </c>
      <c r="F40" s="139" t="str">
        <f>IF(NOT(ISBLANK(B40)),IF(B40&lt;'Fiscal Year'!$B$3,1,0),"")</f>
        <v/>
      </c>
      <c r="G40" s="10"/>
      <c r="H40" s="10"/>
      <c r="I40" s="40"/>
      <c r="J40" s="40"/>
      <c r="K40" s="53"/>
      <c r="L40" s="53"/>
      <c r="M40" s="53"/>
      <c r="N40" s="53"/>
      <c r="O40" s="53"/>
      <c r="P40" s="53"/>
      <c r="Q40" s="53"/>
      <c r="R40" s="53"/>
      <c r="S40" s="53"/>
    </row>
    <row r="41" spans="1:19" x14ac:dyDescent="0.3">
      <c r="A41" s="106"/>
      <c r="B41" s="59"/>
      <c r="C41" s="137" t="str">
        <f t="shared" si="0"/>
        <v/>
      </c>
      <c r="D41" s="138" t="str">
        <f>IF(NOT(ISBLANK(B41)),IF(AND(MONTH(B41)&gt;=4,MONTH(B41)&lt;=12,B41&gt;=DATE(INT(LEFT('Fiscal Year'!$B$2,4)),4,1),B41&lt;=DATE(INT(CONCATENATE("20",RIGHT('Fiscal Year'!$B$2,2))),3,31)),1,0),"")</f>
        <v/>
      </c>
      <c r="E41" s="138" t="str">
        <f>IF(NOT(ISBLANK(B41)),IF(AND(MONTH(B41)&gt;=1,MONTH(B41)&lt;=3,B41&gt;=DATE(INT(LEFT('Fiscal Year'!$B$2,4)),4,1),B41&lt;=DATE(INT(CONCATENATE("20",RIGHT('Fiscal Year'!$B$2,2))),3,31)),1,0),"")</f>
        <v/>
      </c>
      <c r="F41" s="139" t="str">
        <f>IF(NOT(ISBLANK(B41)),IF(B41&lt;'Fiscal Year'!$B$3,1,0),"")</f>
        <v/>
      </c>
      <c r="G41" s="10"/>
      <c r="H41" s="10"/>
      <c r="I41" s="40"/>
      <c r="J41" s="40"/>
      <c r="K41" s="53"/>
      <c r="L41" s="53"/>
      <c r="M41" s="53"/>
      <c r="N41" s="53"/>
      <c r="O41" s="53"/>
      <c r="P41" s="53"/>
      <c r="Q41" s="53"/>
      <c r="R41" s="53"/>
      <c r="S41" s="53"/>
    </row>
    <row r="42" spans="1:19" x14ac:dyDescent="0.3">
      <c r="A42" s="106"/>
      <c r="B42" s="59"/>
      <c r="C42" s="137" t="str">
        <f t="shared" si="0"/>
        <v/>
      </c>
      <c r="D42" s="138" t="str">
        <f>IF(NOT(ISBLANK(B42)),IF(AND(MONTH(B42)&gt;=4,MONTH(B42)&lt;=12,B42&gt;=DATE(INT(LEFT('Fiscal Year'!$B$2,4)),4,1),B42&lt;=DATE(INT(CONCATENATE("20",RIGHT('Fiscal Year'!$B$2,2))),3,31)),1,0),"")</f>
        <v/>
      </c>
      <c r="E42" s="138" t="str">
        <f>IF(NOT(ISBLANK(B42)),IF(AND(MONTH(B42)&gt;=1,MONTH(B42)&lt;=3,B42&gt;=DATE(INT(LEFT('Fiscal Year'!$B$2,4)),4,1),B42&lt;=DATE(INT(CONCATENATE("20",RIGHT('Fiscal Year'!$B$2,2))),3,31)),1,0),"")</f>
        <v/>
      </c>
      <c r="F42" s="139" t="str">
        <f>IF(NOT(ISBLANK(B42)),IF(B42&lt;'Fiscal Year'!$B$3,1,0),"")</f>
        <v/>
      </c>
      <c r="G42" s="10"/>
      <c r="H42" s="10"/>
      <c r="I42" s="40"/>
      <c r="J42" s="40"/>
      <c r="K42" s="53"/>
      <c r="L42" s="53"/>
      <c r="M42" s="53"/>
      <c r="N42" s="53"/>
      <c r="O42" s="53"/>
      <c r="P42" s="53"/>
      <c r="Q42" s="53"/>
      <c r="R42" s="53"/>
      <c r="S42" s="53"/>
    </row>
    <row r="43" spans="1:19" x14ac:dyDescent="0.3">
      <c r="A43" s="106"/>
      <c r="B43" s="59"/>
      <c r="C43" s="137" t="str">
        <f t="shared" si="0"/>
        <v/>
      </c>
      <c r="D43" s="138" t="str">
        <f>IF(NOT(ISBLANK(B43)),IF(AND(MONTH(B43)&gt;=4,MONTH(B43)&lt;=12,B43&gt;=DATE(INT(LEFT('Fiscal Year'!$B$2,4)),4,1),B43&lt;=DATE(INT(CONCATENATE("20",RIGHT('Fiscal Year'!$B$2,2))),3,31)),1,0),"")</f>
        <v/>
      </c>
      <c r="E43" s="138" t="str">
        <f>IF(NOT(ISBLANK(B43)),IF(AND(MONTH(B43)&gt;=1,MONTH(B43)&lt;=3,B43&gt;=DATE(INT(LEFT('Fiscal Year'!$B$2,4)),4,1),B43&lt;=DATE(INT(CONCATENATE("20",RIGHT('Fiscal Year'!$B$2,2))),3,31)),1,0),"")</f>
        <v/>
      </c>
      <c r="F43" s="139" t="str">
        <f>IF(NOT(ISBLANK(B43)),IF(B43&lt;'Fiscal Year'!$B$3,1,0),"")</f>
        <v/>
      </c>
      <c r="G43" s="10"/>
      <c r="H43" s="10"/>
      <c r="I43" s="40"/>
      <c r="J43" s="40"/>
      <c r="K43" s="53"/>
      <c r="L43" s="53"/>
      <c r="M43" s="53"/>
      <c r="N43" s="53"/>
      <c r="O43" s="53"/>
      <c r="P43" s="53"/>
      <c r="Q43" s="53"/>
      <c r="R43" s="53"/>
      <c r="S43" s="53"/>
    </row>
    <row r="44" spans="1:19" x14ac:dyDescent="0.3">
      <c r="A44" s="106"/>
      <c r="B44" s="59"/>
      <c r="C44" s="137" t="str">
        <f t="shared" si="0"/>
        <v/>
      </c>
      <c r="D44" s="138" t="str">
        <f>IF(NOT(ISBLANK(B44)),IF(AND(MONTH(B44)&gt;=4,MONTH(B44)&lt;=12,B44&gt;=DATE(INT(LEFT('Fiscal Year'!$B$2,4)),4,1),B44&lt;=DATE(INT(CONCATENATE("20",RIGHT('Fiscal Year'!$B$2,2))),3,31)),1,0),"")</f>
        <v/>
      </c>
      <c r="E44" s="138" t="str">
        <f>IF(NOT(ISBLANK(B44)),IF(AND(MONTH(B44)&gt;=1,MONTH(B44)&lt;=3,B44&gt;=DATE(INT(LEFT('Fiscal Year'!$B$2,4)),4,1),B44&lt;=DATE(INT(CONCATENATE("20",RIGHT('Fiscal Year'!$B$2,2))),3,31)),1,0),"")</f>
        <v/>
      </c>
      <c r="F44" s="139" t="str">
        <f>IF(NOT(ISBLANK(B44)),IF(B44&lt;'Fiscal Year'!$B$3,1,0),"")</f>
        <v/>
      </c>
      <c r="G44" s="10"/>
      <c r="H44" s="10"/>
      <c r="I44" s="40"/>
      <c r="J44" s="40"/>
      <c r="K44" s="53"/>
      <c r="L44" s="53"/>
      <c r="M44" s="53"/>
      <c r="N44" s="53"/>
      <c r="O44" s="53"/>
      <c r="P44" s="53"/>
      <c r="Q44" s="53"/>
      <c r="R44" s="53"/>
      <c r="S44" s="53"/>
    </row>
    <row r="45" spans="1:19" x14ac:dyDescent="0.3">
      <c r="A45" s="106"/>
      <c r="B45" s="59"/>
      <c r="C45" s="137" t="str">
        <f t="shared" si="0"/>
        <v/>
      </c>
      <c r="D45" s="138" t="str">
        <f>IF(NOT(ISBLANK(B45)),IF(AND(MONTH(B45)&gt;=4,MONTH(B45)&lt;=12,B45&gt;=DATE(INT(LEFT('Fiscal Year'!$B$2,4)),4,1),B45&lt;=DATE(INT(CONCATENATE("20",RIGHT('Fiscal Year'!$B$2,2))),3,31)),1,0),"")</f>
        <v/>
      </c>
      <c r="E45" s="138" t="str">
        <f>IF(NOT(ISBLANK(B45)),IF(AND(MONTH(B45)&gt;=1,MONTH(B45)&lt;=3,B45&gt;=DATE(INT(LEFT('Fiscal Year'!$B$2,4)),4,1),B45&lt;=DATE(INT(CONCATENATE("20",RIGHT('Fiscal Year'!$B$2,2))),3,31)),1,0),"")</f>
        <v/>
      </c>
      <c r="F45" s="139" t="str">
        <f>IF(NOT(ISBLANK(B45)),IF(B45&lt;'Fiscal Year'!$B$3,1,0),"")</f>
        <v/>
      </c>
      <c r="G45" s="10"/>
      <c r="H45" s="10"/>
      <c r="I45" s="40"/>
      <c r="J45" s="40"/>
      <c r="K45" s="53"/>
      <c r="L45" s="53"/>
      <c r="M45" s="53"/>
      <c r="N45" s="53"/>
      <c r="O45" s="53"/>
      <c r="P45" s="53"/>
      <c r="Q45" s="53"/>
      <c r="R45" s="53"/>
      <c r="S45" s="53"/>
    </row>
    <row r="46" spans="1:19" x14ac:dyDescent="0.3">
      <c r="A46" s="106"/>
      <c r="B46" s="59"/>
      <c r="C46" s="137" t="str">
        <f t="shared" si="0"/>
        <v/>
      </c>
      <c r="D46" s="138" t="str">
        <f>IF(NOT(ISBLANK(B46)),IF(AND(MONTH(B46)&gt;=4,MONTH(B46)&lt;=12,B46&gt;=DATE(INT(LEFT('Fiscal Year'!$B$2,4)),4,1),B46&lt;=DATE(INT(CONCATENATE("20",RIGHT('Fiscal Year'!$B$2,2))),3,31)),1,0),"")</f>
        <v/>
      </c>
      <c r="E46" s="138" t="str">
        <f>IF(NOT(ISBLANK(B46)),IF(AND(MONTH(B46)&gt;=1,MONTH(B46)&lt;=3,B46&gt;=DATE(INT(LEFT('Fiscal Year'!$B$2,4)),4,1),B46&lt;=DATE(INT(CONCATENATE("20",RIGHT('Fiscal Year'!$B$2,2))),3,31)),1,0),"")</f>
        <v/>
      </c>
      <c r="F46" s="139" t="str">
        <f>IF(NOT(ISBLANK(B46)),IF(B46&lt;'Fiscal Year'!$B$3,1,0),"")</f>
        <v/>
      </c>
      <c r="G46" s="10"/>
      <c r="H46" s="10"/>
      <c r="I46" s="40"/>
      <c r="J46" s="40"/>
      <c r="K46" s="53"/>
      <c r="L46" s="53"/>
      <c r="M46" s="53"/>
      <c r="N46" s="53"/>
      <c r="O46" s="53"/>
      <c r="P46" s="53"/>
      <c r="Q46" s="53"/>
      <c r="R46" s="53"/>
      <c r="S46" s="53"/>
    </row>
    <row r="47" spans="1:19" x14ac:dyDescent="0.3">
      <c r="A47" s="106"/>
      <c r="B47" s="59"/>
      <c r="C47" s="137" t="str">
        <f t="shared" si="0"/>
        <v/>
      </c>
      <c r="D47" s="138" t="str">
        <f>IF(NOT(ISBLANK(B47)),IF(AND(MONTH(B47)&gt;=4,MONTH(B47)&lt;=12,B47&gt;=DATE(INT(LEFT('Fiscal Year'!$B$2,4)),4,1),B47&lt;=DATE(INT(CONCATENATE("20",RIGHT('Fiscal Year'!$B$2,2))),3,31)),1,0),"")</f>
        <v/>
      </c>
      <c r="E47" s="138" t="str">
        <f>IF(NOT(ISBLANK(B47)),IF(AND(MONTH(B47)&gt;=1,MONTH(B47)&lt;=3,B47&gt;=DATE(INT(LEFT('Fiscal Year'!$B$2,4)),4,1),B47&lt;=DATE(INT(CONCATENATE("20",RIGHT('Fiscal Year'!$B$2,2))),3,31)),1,0),"")</f>
        <v/>
      </c>
      <c r="F47" s="139" t="str">
        <f>IF(NOT(ISBLANK(B47)),IF(B47&lt;'Fiscal Year'!$B$3,1,0),"")</f>
        <v/>
      </c>
      <c r="G47" s="10"/>
      <c r="H47" s="10"/>
      <c r="I47" s="40"/>
      <c r="J47" s="40"/>
      <c r="K47" s="53"/>
      <c r="L47" s="53"/>
      <c r="M47" s="53"/>
      <c r="N47" s="53"/>
      <c r="O47" s="53"/>
      <c r="P47" s="53"/>
      <c r="Q47" s="53"/>
      <c r="R47" s="53"/>
      <c r="S47" s="53"/>
    </row>
    <row r="48" spans="1:19" x14ac:dyDescent="0.3">
      <c r="A48" s="106"/>
      <c r="B48" s="59"/>
      <c r="C48" s="137" t="str">
        <f t="shared" si="0"/>
        <v/>
      </c>
      <c r="D48" s="138" t="str">
        <f>IF(NOT(ISBLANK(B48)),IF(AND(MONTH(B48)&gt;=4,MONTH(B48)&lt;=12,B48&gt;=DATE(INT(LEFT('Fiscal Year'!$B$2,4)),4,1),B48&lt;=DATE(INT(CONCATENATE("20",RIGHT('Fiscal Year'!$B$2,2))),3,31)),1,0),"")</f>
        <v/>
      </c>
      <c r="E48" s="138" t="str">
        <f>IF(NOT(ISBLANK(B48)),IF(AND(MONTH(B48)&gt;=1,MONTH(B48)&lt;=3,B48&gt;=DATE(INT(LEFT('Fiscal Year'!$B$2,4)),4,1),B48&lt;=DATE(INT(CONCATENATE("20",RIGHT('Fiscal Year'!$B$2,2))),3,31)),1,0),"")</f>
        <v/>
      </c>
      <c r="F48" s="139" t="str">
        <f>IF(NOT(ISBLANK(B48)),IF(B48&lt;'Fiscal Year'!$B$3,1,0),"")</f>
        <v/>
      </c>
      <c r="G48" s="10"/>
      <c r="H48" s="10"/>
      <c r="I48" s="40"/>
      <c r="J48" s="40"/>
      <c r="K48" s="53"/>
      <c r="L48" s="53"/>
      <c r="M48" s="53"/>
      <c r="N48" s="53"/>
      <c r="O48" s="53"/>
      <c r="P48" s="53"/>
      <c r="Q48" s="53"/>
      <c r="R48" s="53"/>
      <c r="S48" s="53"/>
    </row>
    <row r="49" spans="1:19" x14ac:dyDescent="0.3">
      <c r="A49" s="106"/>
      <c r="B49" s="59"/>
      <c r="C49" s="137" t="str">
        <f t="shared" si="0"/>
        <v/>
      </c>
      <c r="D49" s="138" t="str">
        <f>IF(NOT(ISBLANK(B49)),IF(AND(MONTH(B49)&gt;=4,MONTH(B49)&lt;=12,B49&gt;=DATE(INT(LEFT('Fiscal Year'!$B$2,4)),4,1),B49&lt;=DATE(INT(CONCATENATE("20",RIGHT('Fiscal Year'!$B$2,2))),3,31)),1,0),"")</f>
        <v/>
      </c>
      <c r="E49" s="138" t="str">
        <f>IF(NOT(ISBLANK(B49)),IF(AND(MONTH(B49)&gt;=1,MONTH(B49)&lt;=3,B49&gt;=DATE(INT(LEFT('Fiscal Year'!$B$2,4)),4,1),B49&lt;=DATE(INT(CONCATENATE("20",RIGHT('Fiscal Year'!$B$2,2))),3,31)),1,0),"")</f>
        <v/>
      </c>
      <c r="F49" s="139" t="str">
        <f>IF(NOT(ISBLANK(B49)),IF(B49&lt;'Fiscal Year'!$B$3,1,0),"")</f>
        <v/>
      </c>
      <c r="G49" s="10"/>
      <c r="H49" s="10"/>
      <c r="I49" s="40"/>
      <c r="J49" s="40"/>
      <c r="K49" s="53"/>
      <c r="L49" s="53"/>
      <c r="M49" s="53"/>
      <c r="N49" s="53"/>
      <c r="O49" s="53"/>
      <c r="P49" s="53"/>
      <c r="Q49" s="53"/>
      <c r="R49" s="53"/>
      <c r="S49" s="53"/>
    </row>
    <row r="50" spans="1:19" x14ac:dyDescent="0.3">
      <c r="A50" s="106"/>
      <c r="B50" s="59"/>
      <c r="C50" s="137" t="str">
        <f t="shared" si="0"/>
        <v/>
      </c>
      <c r="D50" s="138" t="str">
        <f>IF(NOT(ISBLANK(B50)),IF(AND(MONTH(B50)&gt;=4,MONTH(B50)&lt;=12,B50&gt;=DATE(INT(LEFT('Fiscal Year'!$B$2,4)),4,1),B50&lt;=DATE(INT(CONCATENATE("20",RIGHT('Fiscal Year'!$B$2,2))),3,31)),1,0),"")</f>
        <v/>
      </c>
      <c r="E50" s="138" t="str">
        <f>IF(NOT(ISBLANK(B50)),IF(AND(MONTH(B50)&gt;=1,MONTH(B50)&lt;=3,B50&gt;=DATE(INT(LEFT('Fiscal Year'!$B$2,4)),4,1),B50&lt;=DATE(INT(CONCATENATE("20",RIGHT('Fiscal Year'!$B$2,2))),3,31)),1,0),"")</f>
        <v/>
      </c>
      <c r="F50" s="139" t="str">
        <f>IF(NOT(ISBLANK(B50)),IF(B50&lt;'Fiscal Year'!$B$3,1,0),"")</f>
        <v/>
      </c>
      <c r="G50" s="10"/>
      <c r="H50" s="10"/>
      <c r="I50" s="40"/>
      <c r="J50" s="40"/>
      <c r="K50" s="53"/>
      <c r="L50" s="53"/>
      <c r="M50" s="53"/>
      <c r="N50" s="53"/>
      <c r="O50" s="53"/>
      <c r="P50" s="53"/>
      <c r="Q50" s="53"/>
      <c r="R50" s="53"/>
      <c r="S50" s="53"/>
    </row>
    <row r="51" spans="1:19" x14ac:dyDescent="0.3">
      <c r="A51" s="106"/>
      <c r="B51" s="59"/>
      <c r="C51" s="137" t="str">
        <f t="shared" si="0"/>
        <v/>
      </c>
      <c r="D51" s="138" t="str">
        <f>IF(NOT(ISBLANK(B51)),IF(AND(MONTH(B51)&gt;=4,MONTH(B51)&lt;=12,B51&gt;=DATE(INT(LEFT('Fiscal Year'!$B$2,4)),4,1),B51&lt;=DATE(INT(CONCATENATE("20",RIGHT('Fiscal Year'!$B$2,2))),3,31)),1,0),"")</f>
        <v/>
      </c>
      <c r="E51" s="138" t="str">
        <f>IF(NOT(ISBLANK(B51)),IF(AND(MONTH(B51)&gt;=1,MONTH(B51)&lt;=3,B51&gt;=DATE(INT(LEFT('Fiscal Year'!$B$2,4)),4,1),B51&lt;=DATE(INT(CONCATENATE("20",RIGHT('Fiscal Year'!$B$2,2))),3,31)),1,0),"")</f>
        <v/>
      </c>
      <c r="F51" s="139" t="str">
        <f>IF(NOT(ISBLANK(B51)),IF(B51&lt;'Fiscal Year'!$B$3,1,0),"")</f>
        <v/>
      </c>
      <c r="G51" s="10"/>
      <c r="H51" s="10"/>
      <c r="I51" s="40"/>
      <c r="J51" s="40"/>
      <c r="K51" s="53"/>
      <c r="L51" s="53"/>
      <c r="M51" s="53"/>
      <c r="N51" s="53"/>
      <c r="O51" s="53"/>
      <c r="P51" s="53"/>
      <c r="Q51" s="53"/>
      <c r="R51" s="53"/>
      <c r="S51" s="53"/>
    </row>
    <row r="52" spans="1:19" x14ac:dyDescent="0.3">
      <c r="A52" s="106"/>
      <c r="B52" s="59"/>
      <c r="C52" s="137" t="str">
        <f t="shared" si="0"/>
        <v/>
      </c>
      <c r="D52" s="138" t="str">
        <f>IF(NOT(ISBLANK(B52)),IF(AND(MONTH(B52)&gt;=4,MONTH(B52)&lt;=12,B52&gt;=DATE(INT(LEFT('Fiscal Year'!$B$2,4)),4,1),B52&lt;=DATE(INT(CONCATENATE("20",RIGHT('Fiscal Year'!$B$2,2))),3,31)),1,0),"")</f>
        <v/>
      </c>
      <c r="E52" s="138" t="str">
        <f>IF(NOT(ISBLANK(B52)),IF(AND(MONTH(B52)&gt;=1,MONTH(B52)&lt;=3,B52&gt;=DATE(INT(LEFT('Fiscal Year'!$B$2,4)),4,1),B52&lt;=DATE(INT(CONCATENATE("20",RIGHT('Fiscal Year'!$B$2,2))),3,31)),1,0),"")</f>
        <v/>
      </c>
      <c r="F52" s="139" t="str">
        <f>IF(NOT(ISBLANK(B52)),IF(B52&lt;'Fiscal Year'!$B$3,1,0),"")</f>
        <v/>
      </c>
      <c r="G52" s="10"/>
      <c r="H52" s="10"/>
      <c r="I52" s="40"/>
      <c r="J52" s="40"/>
      <c r="K52" s="53"/>
      <c r="L52" s="53"/>
      <c r="M52" s="53"/>
      <c r="N52" s="53"/>
      <c r="O52" s="53"/>
      <c r="P52" s="53"/>
      <c r="Q52" s="53"/>
      <c r="R52" s="53"/>
      <c r="S52" s="53"/>
    </row>
    <row r="53" spans="1:19" x14ac:dyDescent="0.3">
      <c r="A53" s="106"/>
      <c r="B53" s="59"/>
      <c r="C53" s="137" t="str">
        <f t="shared" si="0"/>
        <v/>
      </c>
      <c r="D53" s="138" t="str">
        <f>IF(NOT(ISBLANK(B53)),IF(AND(MONTH(B53)&gt;=4,MONTH(B53)&lt;=12,B53&gt;=DATE(INT(LEFT('Fiscal Year'!$B$2,4)),4,1),B53&lt;=DATE(INT(CONCATENATE("20",RIGHT('Fiscal Year'!$B$2,2))),3,31)),1,0),"")</f>
        <v/>
      </c>
      <c r="E53" s="138" t="str">
        <f>IF(NOT(ISBLANK(B53)),IF(AND(MONTH(B53)&gt;=1,MONTH(B53)&lt;=3,B53&gt;=DATE(INT(LEFT('Fiscal Year'!$B$2,4)),4,1),B53&lt;=DATE(INT(CONCATENATE("20",RIGHT('Fiscal Year'!$B$2,2))),3,31)),1,0),"")</f>
        <v/>
      </c>
      <c r="F53" s="139" t="str">
        <f>IF(NOT(ISBLANK(B53)),IF(B53&lt;'Fiscal Year'!$B$3,1,0),"")</f>
        <v/>
      </c>
      <c r="G53" s="10"/>
      <c r="H53" s="10"/>
      <c r="I53" s="40"/>
      <c r="J53" s="40"/>
      <c r="K53" s="53"/>
      <c r="L53" s="53"/>
      <c r="M53" s="53"/>
      <c r="N53" s="53"/>
      <c r="O53" s="53"/>
      <c r="P53" s="53"/>
      <c r="Q53" s="53"/>
      <c r="R53" s="53"/>
      <c r="S53" s="53"/>
    </row>
    <row r="54" spans="1:19" x14ac:dyDescent="0.3">
      <c r="A54" s="106"/>
      <c r="B54" s="59"/>
      <c r="C54" s="137" t="str">
        <f t="shared" si="0"/>
        <v/>
      </c>
      <c r="D54" s="138" t="str">
        <f>IF(NOT(ISBLANK(B54)),IF(AND(MONTH(B54)&gt;=4,MONTH(B54)&lt;=12,B54&gt;=DATE(INT(LEFT('Fiscal Year'!$B$2,4)),4,1),B54&lt;=DATE(INT(CONCATENATE("20",RIGHT('Fiscal Year'!$B$2,2))),3,31)),1,0),"")</f>
        <v/>
      </c>
      <c r="E54" s="138" t="str">
        <f>IF(NOT(ISBLANK(B54)),IF(AND(MONTH(B54)&gt;=1,MONTH(B54)&lt;=3,B54&gt;=DATE(INT(LEFT('Fiscal Year'!$B$2,4)),4,1),B54&lt;=DATE(INT(CONCATENATE("20",RIGHT('Fiscal Year'!$B$2,2))),3,31)),1,0),"")</f>
        <v/>
      </c>
      <c r="F54" s="139" t="str">
        <f>IF(NOT(ISBLANK(B54)),IF(B54&lt;'Fiscal Year'!$B$3,1,0),"")</f>
        <v/>
      </c>
      <c r="G54" s="10"/>
      <c r="H54" s="10"/>
      <c r="I54" s="40"/>
      <c r="J54" s="40"/>
      <c r="K54" s="53"/>
      <c r="L54" s="53"/>
      <c r="M54" s="53"/>
      <c r="N54" s="53"/>
      <c r="O54" s="53"/>
      <c r="P54" s="53"/>
      <c r="Q54" s="53"/>
      <c r="R54" s="53"/>
      <c r="S54" s="53"/>
    </row>
    <row r="55" spans="1:19" x14ac:dyDescent="0.3">
      <c r="A55" s="106"/>
      <c r="B55" s="59"/>
      <c r="C55" s="137" t="str">
        <f t="shared" si="0"/>
        <v/>
      </c>
      <c r="D55" s="138" t="str">
        <f>IF(NOT(ISBLANK(B55)),IF(AND(MONTH(B55)&gt;=4,MONTH(B55)&lt;=12,B55&gt;=DATE(INT(LEFT('Fiscal Year'!$B$2,4)),4,1),B55&lt;=DATE(INT(CONCATENATE("20",RIGHT('Fiscal Year'!$B$2,2))),3,31)),1,0),"")</f>
        <v/>
      </c>
      <c r="E55" s="138" t="str">
        <f>IF(NOT(ISBLANK(B55)),IF(AND(MONTH(B55)&gt;=1,MONTH(B55)&lt;=3,B55&gt;=DATE(INT(LEFT('Fiscal Year'!$B$2,4)),4,1),B55&lt;=DATE(INT(CONCATENATE("20",RIGHT('Fiscal Year'!$B$2,2))),3,31)),1,0),"")</f>
        <v/>
      </c>
      <c r="F55" s="139" t="str">
        <f>IF(NOT(ISBLANK(B55)),IF(B55&lt;'Fiscal Year'!$B$3,1,0),"")</f>
        <v/>
      </c>
      <c r="G55" s="10"/>
      <c r="H55" s="10"/>
      <c r="I55" s="40"/>
      <c r="J55" s="40"/>
      <c r="K55" s="53"/>
      <c r="L55" s="53"/>
      <c r="M55" s="53"/>
      <c r="N55" s="53"/>
      <c r="O55" s="53"/>
      <c r="P55" s="53"/>
      <c r="Q55" s="53"/>
      <c r="R55" s="53"/>
      <c r="S55" s="53"/>
    </row>
    <row r="56" spans="1:19" x14ac:dyDescent="0.3">
      <c r="A56" s="106"/>
      <c r="B56" s="59"/>
      <c r="C56" s="137" t="str">
        <f t="shared" si="0"/>
        <v/>
      </c>
      <c r="D56" s="138" t="str">
        <f>IF(NOT(ISBLANK(B56)),IF(AND(MONTH(B56)&gt;=4,MONTH(B56)&lt;=12,B56&gt;=DATE(INT(LEFT('Fiscal Year'!$B$2,4)),4,1),B56&lt;=DATE(INT(CONCATENATE("20",RIGHT('Fiscal Year'!$B$2,2))),3,31)),1,0),"")</f>
        <v/>
      </c>
      <c r="E56" s="138" t="str">
        <f>IF(NOT(ISBLANK(B56)),IF(AND(MONTH(B56)&gt;=1,MONTH(B56)&lt;=3,B56&gt;=DATE(INT(LEFT('Fiscal Year'!$B$2,4)),4,1),B56&lt;=DATE(INT(CONCATENATE("20",RIGHT('Fiscal Year'!$B$2,2))),3,31)),1,0),"")</f>
        <v/>
      </c>
      <c r="F56" s="139" t="str">
        <f>IF(NOT(ISBLANK(B56)),IF(B56&lt;'Fiscal Year'!$B$3,1,0),"")</f>
        <v/>
      </c>
      <c r="G56" s="10"/>
      <c r="H56" s="10"/>
      <c r="I56" s="40"/>
      <c r="J56" s="40"/>
      <c r="K56" s="53"/>
      <c r="L56" s="53"/>
      <c r="M56" s="53"/>
      <c r="N56" s="53"/>
      <c r="O56" s="53"/>
      <c r="P56" s="53"/>
      <c r="Q56" s="53"/>
      <c r="R56" s="53"/>
      <c r="S56" s="53"/>
    </row>
    <row r="57" spans="1:19" x14ac:dyDescent="0.3">
      <c r="A57" s="106"/>
      <c r="B57" s="59"/>
      <c r="C57" s="137" t="str">
        <f t="shared" si="0"/>
        <v/>
      </c>
      <c r="D57" s="138" t="str">
        <f>IF(NOT(ISBLANK(B57)),IF(AND(MONTH(B57)&gt;=4,MONTH(B57)&lt;=12,B57&gt;=DATE(INT(LEFT('Fiscal Year'!$B$2,4)),4,1),B57&lt;=DATE(INT(CONCATENATE("20",RIGHT('Fiscal Year'!$B$2,2))),3,31)),1,0),"")</f>
        <v/>
      </c>
      <c r="E57" s="138" t="str">
        <f>IF(NOT(ISBLANK(B57)),IF(AND(MONTH(B57)&gt;=1,MONTH(B57)&lt;=3,B57&gt;=DATE(INT(LEFT('Fiscal Year'!$B$2,4)),4,1),B57&lt;=DATE(INT(CONCATENATE("20",RIGHT('Fiscal Year'!$B$2,2))),3,31)),1,0),"")</f>
        <v/>
      </c>
      <c r="F57" s="139" t="str">
        <f>IF(NOT(ISBLANK(B57)),IF(B57&lt;'Fiscal Year'!$B$3,1,0),"")</f>
        <v/>
      </c>
      <c r="G57" s="10"/>
      <c r="H57" s="10"/>
      <c r="I57" s="40"/>
      <c r="J57" s="40"/>
      <c r="K57" s="53"/>
      <c r="L57" s="53"/>
      <c r="M57" s="53"/>
      <c r="N57" s="53"/>
      <c r="O57" s="53"/>
      <c r="P57" s="53"/>
      <c r="Q57" s="53"/>
      <c r="R57" s="53"/>
      <c r="S57" s="53"/>
    </row>
    <row r="58" spans="1:19" x14ac:dyDescent="0.3">
      <c r="A58" s="106"/>
      <c r="B58" s="59"/>
      <c r="C58" s="137" t="str">
        <f t="shared" si="0"/>
        <v/>
      </c>
      <c r="D58" s="138" t="str">
        <f>IF(NOT(ISBLANK(B58)),IF(AND(MONTH(B58)&gt;=4,MONTH(B58)&lt;=12,B58&gt;=DATE(INT(LEFT('Fiscal Year'!$B$2,4)),4,1),B58&lt;=DATE(INT(CONCATENATE("20",RIGHT('Fiscal Year'!$B$2,2))),3,31)),1,0),"")</f>
        <v/>
      </c>
      <c r="E58" s="138" t="str">
        <f>IF(NOT(ISBLANK(B58)),IF(AND(MONTH(B58)&gt;=1,MONTH(B58)&lt;=3,B58&gt;=DATE(INT(LEFT('Fiscal Year'!$B$2,4)),4,1),B58&lt;=DATE(INT(CONCATENATE("20",RIGHT('Fiscal Year'!$B$2,2))),3,31)),1,0),"")</f>
        <v/>
      </c>
      <c r="F58" s="139" t="str">
        <f>IF(NOT(ISBLANK(B58)),IF(B58&lt;'Fiscal Year'!$B$3,1,0),"")</f>
        <v/>
      </c>
      <c r="G58" s="10"/>
      <c r="H58" s="10"/>
      <c r="I58" s="40"/>
      <c r="J58" s="40"/>
      <c r="K58" s="53"/>
      <c r="L58" s="53"/>
      <c r="M58" s="53"/>
      <c r="N58" s="53"/>
      <c r="O58" s="53"/>
      <c r="P58" s="53"/>
      <c r="Q58" s="53"/>
      <c r="R58" s="53"/>
      <c r="S58" s="53"/>
    </row>
    <row r="59" spans="1:19" x14ac:dyDescent="0.3">
      <c r="A59" s="106"/>
      <c r="B59" s="59"/>
      <c r="C59" s="137" t="str">
        <f t="shared" si="0"/>
        <v/>
      </c>
      <c r="D59" s="138" t="str">
        <f>IF(NOT(ISBLANK(B59)),IF(AND(MONTH(B59)&gt;=4,MONTH(B59)&lt;=12,B59&gt;=DATE(INT(LEFT('Fiscal Year'!$B$2,4)),4,1),B59&lt;=DATE(INT(CONCATENATE("20",RIGHT('Fiscal Year'!$B$2,2))),3,31)),1,0),"")</f>
        <v/>
      </c>
      <c r="E59" s="138" t="str">
        <f>IF(NOT(ISBLANK(B59)),IF(AND(MONTH(B59)&gt;=1,MONTH(B59)&lt;=3,B59&gt;=DATE(INT(LEFT('Fiscal Year'!$B$2,4)),4,1),B59&lt;=DATE(INT(CONCATENATE("20",RIGHT('Fiscal Year'!$B$2,2))),3,31)),1,0),"")</f>
        <v/>
      </c>
      <c r="F59" s="139" t="str">
        <f>IF(NOT(ISBLANK(B59)),IF(B59&lt;'Fiscal Year'!$B$3,1,0),"")</f>
        <v/>
      </c>
      <c r="G59" s="10"/>
      <c r="H59" s="10"/>
      <c r="I59" s="40"/>
      <c r="J59" s="40"/>
      <c r="K59" s="53"/>
      <c r="L59" s="53"/>
      <c r="M59" s="53"/>
      <c r="N59" s="53"/>
      <c r="O59" s="53"/>
      <c r="P59" s="53"/>
      <c r="Q59" s="53"/>
      <c r="R59" s="53"/>
      <c r="S59" s="53"/>
    </row>
    <row r="60" spans="1:19" x14ac:dyDescent="0.3">
      <c r="A60" s="106"/>
      <c r="B60" s="59"/>
      <c r="C60" s="137" t="str">
        <f t="shared" si="0"/>
        <v/>
      </c>
      <c r="D60" s="138" t="str">
        <f>IF(NOT(ISBLANK(B60)),IF(AND(MONTH(B60)&gt;=4,MONTH(B60)&lt;=12,B60&gt;=DATE(INT(LEFT('Fiscal Year'!$B$2,4)),4,1),B60&lt;=DATE(INT(CONCATENATE("20",RIGHT('Fiscal Year'!$B$2,2))),3,31)),1,0),"")</f>
        <v/>
      </c>
      <c r="E60" s="138" t="str">
        <f>IF(NOT(ISBLANK(B60)),IF(AND(MONTH(B60)&gt;=1,MONTH(B60)&lt;=3,B60&gt;=DATE(INT(LEFT('Fiscal Year'!$B$2,4)),4,1),B60&lt;=DATE(INT(CONCATENATE("20",RIGHT('Fiscal Year'!$B$2,2))),3,31)),1,0),"")</f>
        <v/>
      </c>
      <c r="F60" s="139" t="str">
        <f>IF(NOT(ISBLANK(B60)),IF(B60&lt;'Fiscal Year'!$B$3,1,0),"")</f>
        <v/>
      </c>
      <c r="G60" s="10"/>
      <c r="H60" s="10"/>
      <c r="I60" s="40"/>
      <c r="J60" s="40"/>
      <c r="K60" s="53"/>
      <c r="L60" s="53"/>
      <c r="M60" s="53"/>
      <c r="N60" s="53"/>
      <c r="O60" s="53"/>
      <c r="P60" s="53"/>
      <c r="Q60" s="53"/>
      <c r="R60" s="53"/>
      <c r="S60" s="53"/>
    </row>
    <row r="61" spans="1:19" x14ac:dyDescent="0.3">
      <c r="A61" s="106"/>
      <c r="B61" s="59"/>
      <c r="C61" s="137" t="str">
        <f t="shared" si="0"/>
        <v/>
      </c>
      <c r="D61" s="138" t="str">
        <f>IF(NOT(ISBLANK(B61)),IF(AND(MONTH(B61)&gt;=4,MONTH(B61)&lt;=12,B61&gt;=DATE(INT(LEFT('Fiscal Year'!$B$2,4)),4,1),B61&lt;=DATE(INT(CONCATENATE("20",RIGHT('Fiscal Year'!$B$2,2))),3,31)),1,0),"")</f>
        <v/>
      </c>
      <c r="E61" s="138" t="str">
        <f>IF(NOT(ISBLANK(B61)),IF(AND(MONTH(B61)&gt;=1,MONTH(B61)&lt;=3,B61&gt;=DATE(INT(LEFT('Fiscal Year'!$B$2,4)),4,1),B61&lt;=DATE(INT(CONCATENATE("20",RIGHT('Fiscal Year'!$B$2,2))),3,31)),1,0),"")</f>
        <v/>
      </c>
      <c r="F61" s="139" t="str">
        <f>IF(NOT(ISBLANK(B61)),IF(B61&lt;'Fiscal Year'!$B$3,1,0),"")</f>
        <v/>
      </c>
      <c r="G61" s="10"/>
      <c r="H61" s="10"/>
      <c r="I61" s="40"/>
      <c r="J61" s="40"/>
      <c r="K61" s="53"/>
      <c r="L61" s="53"/>
      <c r="M61" s="53"/>
      <c r="N61" s="53"/>
      <c r="O61" s="53"/>
      <c r="P61" s="53"/>
      <c r="Q61" s="53"/>
      <c r="R61" s="53"/>
      <c r="S61" s="53"/>
    </row>
    <row r="62" spans="1:19" x14ac:dyDescent="0.3">
      <c r="A62" s="106"/>
      <c r="B62" s="59"/>
      <c r="C62" s="137" t="str">
        <f t="shared" si="0"/>
        <v/>
      </c>
      <c r="D62" s="138" t="str">
        <f>IF(NOT(ISBLANK(B62)),IF(AND(MONTH(B62)&gt;=4,MONTH(B62)&lt;=12,B62&gt;=DATE(INT(LEFT('Fiscal Year'!$B$2,4)),4,1),B62&lt;=DATE(INT(CONCATENATE("20",RIGHT('Fiscal Year'!$B$2,2))),3,31)),1,0),"")</f>
        <v/>
      </c>
      <c r="E62" s="138" t="str">
        <f>IF(NOT(ISBLANK(B62)),IF(AND(MONTH(B62)&gt;=1,MONTH(B62)&lt;=3,B62&gt;=DATE(INT(LEFT('Fiscal Year'!$B$2,4)),4,1),B62&lt;=DATE(INT(CONCATENATE("20",RIGHT('Fiscal Year'!$B$2,2))),3,31)),1,0),"")</f>
        <v/>
      </c>
      <c r="F62" s="139" t="str">
        <f>IF(NOT(ISBLANK(B62)),IF(B62&lt;'Fiscal Year'!$B$3,1,0),"")</f>
        <v/>
      </c>
      <c r="G62" s="10"/>
      <c r="H62" s="10"/>
      <c r="I62" s="40"/>
      <c r="J62" s="40"/>
      <c r="K62" s="53"/>
      <c r="L62" s="53"/>
      <c r="M62" s="53"/>
      <c r="N62" s="53"/>
      <c r="O62" s="53"/>
      <c r="P62" s="53"/>
      <c r="Q62" s="53"/>
      <c r="R62" s="53"/>
      <c r="S62" s="53"/>
    </row>
    <row r="63" spans="1:19" x14ac:dyDescent="0.3">
      <c r="A63" s="106"/>
      <c r="B63" s="59"/>
      <c r="C63" s="137" t="str">
        <f t="shared" si="0"/>
        <v/>
      </c>
      <c r="D63" s="138" t="str">
        <f>IF(NOT(ISBLANK(B63)),IF(AND(MONTH(B63)&gt;=4,MONTH(B63)&lt;=12,B63&gt;=DATE(INT(LEFT('Fiscal Year'!$B$2,4)),4,1),B63&lt;=DATE(INT(CONCATENATE("20",RIGHT('Fiscal Year'!$B$2,2))),3,31)),1,0),"")</f>
        <v/>
      </c>
      <c r="E63" s="138" t="str">
        <f>IF(NOT(ISBLANK(B63)),IF(AND(MONTH(B63)&gt;=1,MONTH(B63)&lt;=3,B63&gt;=DATE(INT(LEFT('Fiscal Year'!$B$2,4)),4,1),B63&lt;=DATE(INT(CONCATENATE("20",RIGHT('Fiscal Year'!$B$2,2))),3,31)),1,0),"")</f>
        <v/>
      </c>
      <c r="F63" s="139" t="str">
        <f>IF(NOT(ISBLANK(B63)),IF(B63&lt;'Fiscal Year'!$B$3,1,0),"")</f>
        <v/>
      </c>
      <c r="G63" s="10"/>
      <c r="H63" s="10"/>
      <c r="I63" s="40"/>
      <c r="J63" s="40"/>
      <c r="K63" s="53"/>
      <c r="L63" s="53"/>
      <c r="M63" s="53"/>
      <c r="N63" s="53"/>
      <c r="O63" s="53"/>
      <c r="P63" s="53"/>
      <c r="Q63" s="53"/>
      <c r="R63" s="53"/>
      <c r="S63" s="53"/>
    </row>
    <row r="64" spans="1:19" x14ac:dyDescent="0.3">
      <c r="A64" s="106"/>
      <c r="B64" s="59"/>
      <c r="C64" s="137" t="str">
        <f t="shared" si="0"/>
        <v/>
      </c>
      <c r="D64" s="138" t="str">
        <f>IF(NOT(ISBLANK(B64)),IF(AND(MONTH(B64)&gt;=4,MONTH(B64)&lt;=12,B64&gt;=DATE(INT(LEFT('Fiscal Year'!$B$2,4)),4,1),B64&lt;=DATE(INT(CONCATENATE("20",RIGHT('Fiscal Year'!$B$2,2))),3,31)),1,0),"")</f>
        <v/>
      </c>
      <c r="E64" s="138" t="str">
        <f>IF(NOT(ISBLANK(B64)),IF(AND(MONTH(B64)&gt;=1,MONTH(B64)&lt;=3,B64&gt;=DATE(INT(LEFT('Fiscal Year'!$B$2,4)),4,1),B64&lt;=DATE(INT(CONCATENATE("20",RIGHT('Fiscal Year'!$B$2,2))),3,31)),1,0),"")</f>
        <v/>
      </c>
      <c r="F64" s="139" t="str">
        <f>IF(NOT(ISBLANK(B64)),IF(B64&lt;'Fiscal Year'!$B$3,1,0),"")</f>
        <v/>
      </c>
      <c r="G64" s="10"/>
      <c r="H64" s="10"/>
      <c r="I64" s="40"/>
      <c r="J64" s="40"/>
      <c r="K64" s="53"/>
      <c r="L64" s="53"/>
      <c r="M64" s="53"/>
      <c r="N64" s="53"/>
      <c r="O64" s="53"/>
      <c r="P64" s="53"/>
      <c r="Q64" s="53"/>
      <c r="R64" s="53"/>
      <c r="S64" s="53"/>
    </row>
    <row r="65" spans="1:19" x14ac:dyDescent="0.3">
      <c r="A65" s="106"/>
      <c r="B65" s="59"/>
      <c r="C65" s="137" t="str">
        <f t="shared" si="0"/>
        <v/>
      </c>
      <c r="D65" s="138" t="str">
        <f>IF(NOT(ISBLANK(B65)),IF(AND(MONTH(B65)&gt;=4,MONTH(B65)&lt;=12,B65&gt;=DATE(INT(LEFT('Fiscal Year'!$B$2,4)),4,1),B65&lt;=DATE(INT(CONCATENATE("20",RIGHT('Fiscal Year'!$B$2,2))),3,31)),1,0),"")</f>
        <v/>
      </c>
      <c r="E65" s="138" t="str">
        <f>IF(NOT(ISBLANK(B65)),IF(AND(MONTH(B65)&gt;=1,MONTH(B65)&lt;=3,B65&gt;=DATE(INT(LEFT('Fiscal Year'!$B$2,4)),4,1),B65&lt;=DATE(INT(CONCATENATE("20",RIGHT('Fiscal Year'!$B$2,2))),3,31)),1,0),"")</f>
        <v/>
      </c>
      <c r="F65" s="139" t="str">
        <f>IF(NOT(ISBLANK(B65)),IF(B65&lt;'Fiscal Year'!$B$3,1,0),"")</f>
        <v/>
      </c>
      <c r="G65" s="10"/>
      <c r="H65" s="10"/>
      <c r="I65" s="40"/>
      <c r="J65" s="40"/>
      <c r="K65" s="53"/>
      <c r="L65" s="53"/>
      <c r="M65" s="53"/>
      <c r="N65" s="53"/>
      <c r="O65" s="53"/>
      <c r="P65" s="53"/>
      <c r="Q65" s="53"/>
      <c r="R65" s="53"/>
      <c r="S65" s="53"/>
    </row>
    <row r="66" spans="1:19" x14ac:dyDescent="0.3">
      <c r="A66" s="106"/>
      <c r="B66" s="59"/>
      <c r="C66" s="137" t="str">
        <f t="shared" si="0"/>
        <v/>
      </c>
      <c r="D66" s="138" t="str">
        <f>IF(NOT(ISBLANK(B66)),IF(AND(MONTH(B66)&gt;=4,MONTH(B66)&lt;=12,B66&gt;=DATE(INT(LEFT('Fiscal Year'!$B$2,4)),4,1),B66&lt;=DATE(INT(CONCATENATE("20",RIGHT('Fiscal Year'!$B$2,2))),3,31)),1,0),"")</f>
        <v/>
      </c>
      <c r="E66" s="138" t="str">
        <f>IF(NOT(ISBLANK(B66)),IF(AND(MONTH(B66)&gt;=1,MONTH(B66)&lt;=3,B66&gt;=DATE(INT(LEFT('Fiscal Year'!$B$2,4)),4,1),B66&lt;=DATE(INT(CONCATENATE("20",RIGHT('Fiscal Year'!$B$2,2))),3,31)),1,0),"")</f>
        <v/>
      </c>
      <c r="F66" s="139" t="str">
        <f>IF(NOT(ISBLANK(B66)),IF(B66&lt;'Fiscal Year'!$B$3,1,0),"")</f>
        <v/>
      </c>
      <c r="G66" s="10"/>
      <c r="H66" s="10"/>
      <c r="I66" s="40"/>
      <c r="J66" s="40"/>
      <c r="K66" s="53"/>
      <c r="L66" s="53"/>
      <c r="M66" s="53"/>
      <c r="N66" s="53"/>
      <c r="O66" s="53"/>
      <c r="P66" s="53"/>
      <c r="Q66" s="53"/>
      <c r="R66" s="53"/>
      <c r="S66" s="53"/>
    </row>
    <row r="67" spans="1:19" x14ac:dyDescent="0.3">
      <c r="A67" s="106"/>
      <c r="B67" s="59"/>
      <c r="C67" s="137" t="str">
        <f t="shared" si="0"/>
        <v/>
      </c>
      <c r="D67" s="138" t="str">
        <f>IF(NOT(ISBLANK(B67)),IF(AND(MONTH(B67)&gt;=4,MONTH(B67)&lt;=12,B67&gt;=DATE(INT(LEFT('Fiscal Year'!$B$2,4)),4,1),B67&lt;=DATE(INT(CONCATENATE("20",RIGHT('Fiscal Year'!$B$2,2))),3,31)),1,0),"")</f>
        <v/>
      </c>
      <c r="E67" s="138" t="str">
        <f>IF(NOT(ISBLANK(B67)),IF(AND(MONTH(B67)&gt;=1,MONTH(B67)&lt;=3,B67&gt;=DATE(INT(LEFT('Fiscal Year'!$B$2,4)),4,1),B67&lt;=DATE(INT(CONCATENATE("20",RIGHT('Fiscal Year'!$B$2,2))),3,31)),1,0),"")</f>
        <v/>
      </c>
      <c r="F67" s="139" t="str">
        <f>IF(NOT(ISBLANK(B67)),IF(B67&lt;'Fiscal Year'!$B$3,1,0),"")</f>
        <v/>
      </c>
      <c r="G67" s="10"/>
      <c r="H67" s="10"/>
      <c r="I67" s="40"/>
      <c r="J67" s="40"/>
      <c r="K67" s="53"/>
      <c r="L67" s="53"/>
      <c r="M67" s="53"/>
      <c r="N67" s="53"/>
      <c r="O67" s="53"/>
      <c r="P67" s="53"/>
      <c r="Q67" s="53"/>
      <c r="R67" s="53"/>
      <c r="S67" s="53"/>
    </row>
    <row r="68" spans="1:19" x14ac:dyDescent="0.3">
      <c r="A68" s="106"/>
      <c r="B68" s="59"/>
      <c r="C68" s="137" t="str">
        <f t="shared" ref="C68:C131" si="1">IF(AND(NOT(ISBLANK(B68)),B68&gt;=43556),B68+90,"")</f>
        <v/>
      </c>
      <c r="D68" s="138" t="str">
        <f>IF(NOT(ISBLANK(B68)),IF(AND(MONTH(B68)&gt;=4,MONTH(B68)&lt;=12,B68&gt;=DATE(INT(LEFT('Fiscal Year'!$B$2,4)),4,1),B68&lt;=DATE(INT(CONCATENATE("20",RIGHT('Fiscal Year'!$B$2,2))),3,31)),1,0),"")</f>
        <v/>
      </c>
      <c r="E68" s="138" t="str">
        <f>IF(NOT(ISBLANK(B68)),IF(AND(MONTH(B68)&gt;=1,MONTH(B68)&lt;=3,B68&gt;=DATE(INT(LEFT('Fiscal Year'!$B$2,4)),4,1),B68&lt;=DATE(INT(CONCATENATE("20",RIGHT('Fiscal Year'!$B$2,2))),3,31)),1,0),"")</f>
        <v/>
      </c>
      <c r="F68" s="139" t="str">
        <f>IF(NOT(ISBLANK(B68)),IF(B68&lt;'Fiscal Year'!$B$3,1,0),"")</f>
        <v/>
      </c>
      <c r="G68" s="10"/>
      <c r="H68" s="10"/>
      <c r="I68" s="40"/>
      <c r="J68" s="40"/>
      <c r="K68" s="53"/>
      <c r="L68" s="53"/>
      <c r="M68" s="53"/>
      <c r="N68" s="53"/>
      <c r="O68" s="53"/>
      <c r="P68" s="53"/>
      <c r="Q68" s="53"/>
      <c r="R68" s="53"/>
      <c r="S68" s="53"/>
    </row>
    <row r="69" spans="1:19" x14ac:dyDescent="0.3">
      <c r="A69" s="106"/>
      <c r="B69" s="59"/>
      <c r="C69" s="137" t="str">
        <f t="shared" si="1"/>
        <v/>
      </c>
      <c r="D69" s="138" t="str">
        <f>IF(NOT(ISBLANK(B69)),IF(AND(MONTH(B69)&gt;=4,MONTH(B69)&lt;=12,B69&gt;=DATE(INT(LEFT('Fiscal Year'!$B$2,4)),4,1),B69&lt;=DATE(INT(CONCATENATE("20",RIGHT('Fiscal Year'!$B$2,2))),3,31)),1,0),"")</f>
        <v/>
      </c>
      <c r="E69" s="138" t="str">
        <f>IF(NOT(ISBLANK(B69)),IF(AND(MONTH(B69)&gt;=1,MONTH(B69)&lt;=3,B69&gt;=DATE(INT(LEFT('Fiscal Year'!$B$2,4)),4,1),B69&lt;=DATE(INT(CONCATENATE("20",RIGHT('Fiscal Year'!$B$2,2))),3,31)),1,0),"")</f>
        <v/>
      </c>
      <c r="F69" s="139" t="str">
        <f>IF(NOT(ISBLANK(B69)),IF(B69&lt;'Fiscal Year'!$B$3,1,0),"")</f>
        <v/>
      </c>
      <c r="G69" s="10"/>
      <c r="H69" s="10"/>
      <c r="I69" s="40"/>
      <c r="J69" s="40"/>
      <c r="K69" s="53"/>
      <c r="L69" s="53"/>
      <c r="M69" s="53"/>
      <c r="N69" s="53"/>
      <c r="O69" s="53"/>
      <c r="P69" s="53"/>
      <c r="Q69" s="53"/>
      <c r="R69" s="53"/>
      <c r="S69" s="53"/>
    </row>
    <row r="70" spans="1:19" x14ac:dyDescent="0.3">
      <c r="A70" s="106"/>
      <c r="B70" s="59"/>
      <c r="C70" s="137" t="str">
        <f t="shared" si="1"/>
        <v/>
      </c>
      <c r="D70" s="138" t="str">
        <f>IF(NOT(ISBLANK(B70)),IF(AND(MONTH(B70)&gt;=4,MONTH(B70)&lt;=12,B70&gt;=DATE(INT(LEFT('Fiscal Year'!$B$2,4)),4,1),B70&lt;=DATE(INT(CONCATENATE("20",RIGHT('Fiscal Year'!$B$2,2))),3,31)),1,0),"")</f>
        <v/>
      </c>
      <c r="E70" s="138" t="str">
        <f>IF(NOT(ISBLANK(B70)),IF(AND(MONTH(B70)&gt;=1,MONTH(B70)&lt;=3,B70&gt;=DATE(INT(LEFT('Fiscal Year'!$B$2,4)),4,1),B70&lt;=DATE(INT(CONCATENATE("20",RIGHT('Fiscal Year'!$B$2,2))),3,31)),1,0),"")</f>
        <v/>
      </c>
      <c r="F70" s="139" t="str">
        <f>IF(NOT(ISBLANK(B70)),IF(B70&lt;'Fiscal Year'!$B$3,1,0),"")</f>
        <v/>
      </c>
      <c r="G70" s="10"/>
      <c r="H70" s="10"/>
      <c r="I70" s="40"/>
      <c r="J70" s="40"/>
      <c r="K70" s="53"/>
      <c r="L70" s="53"/>
      <c r="M70" s="53"/>
      <c r="N70" s="53"/>
      <c r="O70" s="53"/>
      <c r="P70" s="53"/>
      <c r="Q70" s="53"/>
      <c r="R70" s="53"/>
      <c r="S70" s="53"/>
    </row>
    <row r="71" spans="1:19" x14ac:dyDescent="0.3">
      <c r="A71" s="106"/>
      <c r="B71" s="59"/>
      <c r="C71" s="137" t="str">
        <f t="shared" si="1"/>
        <v/>
      </c>
      <c r="D71" s="138" t="str">
        <f>IF(NOT(ISBLANK(B71)),IF(AND(MONTH(B71)&gt;=4,MONTH(B71)&lt;=12,B71&gt;=DATE(INT(LEFT('Fiscal Year'!$B$2,4)),4,1),B71&lt;=DATE(INT(CONCATENATE("20",RIGHT('Fiscal Year'!$B$2,2))),3,31)),1,0),"")</f>
        <v/>
      </c>
      <c r="E71" s="138" t="str">
        <f>IF(NOT(ISBLANK(B71)),IF(AND(MONTH(B71)&gt;=1,MONTH(B71)&lt;=3,B71&gt;=DATE(INT(LEFT('Fiscal Year'!$B$2,4)),4,1),B71&lt;=DATE(INT(CONCATENATE("20",RIGHT('Fiscal Year'!$B$2,2))),3,31)),1,0),"")</f>
        <v/>
      </c>
      <c r="F71" s="139" t="str">
        <f>IF(NOT(ISBLANK(B71)),IF(B71&lt;'Fiscal Year'!$B$3,1,0),"")</f>
        <v/>
      </c>
      <c r="G71" s="10"/>
      <c r="H71" s="10"/>
      <c r="I71" s="40"/>
      <c r="J71" s="40"/>
      <c r="K71" s="53"/>
      <c r="L71" s="53"/>
      <c r="M71" s="53"/>
      <c r="N71" s="53"/>
      <c r="O71" s="53"/>
      <c r="P71" s="53"/>
      <c r="Q71" s="53"/>
      <c r="R71" s="53"/>
      <c r="S71" s="53"/>
    </row>
    <row r="72" spans="1:19" x14ac:dyDescent="0.3">
      <c r="A72" s="106"/>
      <c r="B72" s="59"/>
      <c r="C72" s="137" t="str">
        <f t="shared" si="1"/>
        <v/>
      </c>
      <c r="D72" s="138" t="str">
        <f>IF(NOT(ISBLANK(B72)),IF(AND(MONTH(B72)&gt;=4,MONTH(B72)&lt;=12,B72&gt;=DATE(INT(LEFT('Fiscal Year'!$B$2,4)),4,1),B72&lt;=DATE(INT(CONCATENATE("20",RIGHT('Fiscal Year'!$B$2,2))),3,31)),1,0),"")</f>
        <v/>
      </c>
      <c r="E72" s="138" t="str">
        <f>IF(NOT(ISBLANK(B72)),IF(AND(MONTH(B72)&gt;=1,MONTH(B72)&lt;=3,B72&gt;=DATE(INT(LEFT('Fiscal Year'!$B$2,4)),4,1),B72&lt;=DATE(INT(CONCATENATE("20",RIGHT('Fiscal Year'!$B$2,2))),3,31)),1,0),"")</f>
        <v/>
      </c>
      <c r="F72" s="139" t="str">
        <f>IF(NOT(ISBLANK(B72)),IF(B72&lt;'Fiscal Year'!$B$3,1,0),"")</f>
        <v/>
      </c>
      <c r="G72" s="10"/>
      <c r="H72" s="10"/>
      <c r="I72" s="40"/>
      <c r="J72" s="40"/>
      <c r="K72" s="53"/>
      <c r="L72" s="53"/>
      <c r="M72" s="53"/>
      <c r="N72" s="53"/>
      <c r="O72" s="53"/>
      <c r="P72" s="53"/>
      <c r="Q72" s="53"/>
      <c r="R72" s="53"/>
      <c r="S72" s="53"/>
    </row>
    <row r="73" spans="1:19" x14ac:dyDescent="0.3">
      <c r="A73" s="106"/>
      <c r="B73" s="59"/>
      <c r="C73" s="137" t="str">
        <f t="shared" si="1"/>
        <v/>
      </c>
      <c r="D73" s="138" t="str">
        <f>IF(NOT(ISBLANK(B73)),IF(AND(MONTH(B73)&gt;=4,MONTH(B73)&lt;=12,B73&gt;=DATE(INT(LEFT('Fiscal Year'!$B$2,4)),4,1),B73&lt;=DATE(INT(CONCATENATE("20",RIGHT('Fiscal Year'!$B$2,2))),3,31)),1,0),"")</f>
        <v/>
      </c>
      <c r="E73" s="138" t="str">
        <f>IF(NOT(ISBLANK(B73)),IF(AND(MONTH(B73)&gt;=1,MONTH(B73)&lt;=3,B73&gt;=DATE(INT(LEFT('Fiscal Year'!$B$2,4)),4,1),B73&lt;=DATE(INT(CONCATENATE("20",RIGHT('Fiscal Year'!$B$2,2))),3,31)),1,0),"")</f>
        <v/>
      </c>
      <c r="F73" s="139" t="str">
        <f>IF(NOT(ISBLANK(B73)),IF(B73&lt;'Fiscal Year'!$B$3,1,0),"")</f>
        <v/>
      </c>
      <c r="G73" s="10"/>
      <c r="H73" s="10"/>
      <c r="I73" s="40"/>
      <c r="J73" s="40"/>
      <c r="K73" s="53"/>
      <c r="L73" s="53"/>
      <c r="M73" s="53"/>
      <c r="N73" s="53"/>
      <c r="O73" s="53"/>
      <c r="P73" s="53"/>
      <c r="Q73" s="53"/>
      <c r="R73" s="53"/>
      <c r="S73" s="53"/>
    </row>
    <row r="74" spans="1:19" x14ac:dyDescent="0.3">
      <c r="A74" s="106"/>
      <c r="B74" s="59"/>
      <c r="C74" s="137" t="str">
        <f t="shared" si="1"/>
        <v/>
      </c>
      <c r="D74" s="138" t="str">
        <f>IF(NOT(ISBLANK(B74)),IF(AND(MONTH(B74)&gt;=4,MONTH(B74)&lt;=12,B74&gt;=DATE(INT(LEFT('Fiscal Year'!$B$2,4)),4,1),B74&lt;=DATE(INT(CONCATENATE("20",RIGHT('Fiscal Year'!$B$2,2))),3,31)),1,0),"")</f>
        <v/>
      </c>
      <c r="E74" s="138" t="str">
        <f>IF(NOT(ISBLANK(B74)),IF(AND(MONTH(B74)&gt;=1,MONTH(B74)&lt;=3,B74&gt;=DATE(INT(LEFT('Fiscal Year'!$B$2,4)),4,1),B74&lt;=DATE(INT(CONCATENATE("20",RIGHT('Fiscal Year'!$B$2,2))),3,31)),1,0),"")</f>
        <v/>
      </c>
      <c r="F74" s="139" t="str">
        <f>IF(NOT(ISBLANK(B74)),IF(B74&lt;'Fiscal Year'!$B$3,1,0),"")</f>
        <v/>
      </c>
      <c r="G74" s="10"/>
      <c r="H74" s="10"/>
      <c r="I74" s="40"/>
      <c r="J74" s="40"/>
      <c r="K74" s="53"/>
      <c r="L74" s="53"/>
      <c r="M74" s="53"/>
      <c r="N74" s="53"/>
      <c r="O74" s="53"/>
      <c r="P74" s="53"/>
      <c r="Q74" s="53"/>
      <c r="R74" s="53"/>
      <c r="S74" s="53"/>
    </row>
    <row r="75" spans="1:19" x14ac:dyDescent="0.3">
      <c r="A75" s="106"/>
      <c r="B75" s="59"/>
      <c r="C75" s="137" t="str">
        <f t="shared" si="1"/>
        <v/>
      </c>
      <c r="D75" s="138" t="str">
        <f>IF(NOT(ISBLANK(B75)),IF(AND(MONTH(B75)&gt;=4,MONTH(B75)&lt;=12,B75&gt;=DATE(INT(LEFT('Fiscal Year'!$B$2,4)),4,1),B75&lt;=DATE(INT(CONCATENATE("20",RIGHT('Fiscal Year'!$B$2,2))),3,31)),1,0),"")</f>
        <v/>
      </c>
      <c r="E75" s="138" t="str">
        <f>IF(NOT(ISBLANK(B75)),IF(AND(MONTH(B75)&gt;=1,MONTH(B75)&lt;=3,B75&gt;=DATE(INT(LEFT('Fiscal Year'!$B$2,4)),4,1),B75&lt;=DATE(INT(CONCATENATE("20",RIGHT('Fiscal Year'!$B$2,2))),3,31)),1,0),"")</f>
        <v/>
      </c>
      <c r="F75" s="139" t="str">
        <f>IF(NOT(ISBLANK(B75)),IF(B75&lt;'Fiscal Year'!$B$3,1,0),"")</f>
        <v/>
      </c>
      <c r="G75" s="10"/>
      <c r="H75" s="10"/>
      <c r="I75" s="40"/>
      <c r="J75" s="40"/>
      <c r="K75" s="53"/>
      <c r="L75" s="53"/>
      <c r="M75" s="53"/>
      <c r="N75" s="53"/>
      <c r="O75" s="53"/>
      <c r="P75" s="53"/>
      <c r="Q75" s="53"/>
      <c r="R75" s="53"/>
      <c r="S75" s="53"/>
    </row>
    <row r="76" spans="1:19" x14ac:dyDescent="0.3">
      <c r="A76" s="106"/>
      <c r="B76" s="59"/>
      <c r="C76" s="137" t="str">
        <f t="shared" si="1"/>
        <v/>
      </c>
      <c r="D76" s="138" t="str">
        <f>IF(NOT(ISBLANK(B76)),IF(AND(MONTH(B76)&gt;=4,MONTH(B76)&lt;=12,B76&gt;=DATE(INT(LEFT('Fiscal Year'!$B$2,4)),4,1),B76&lt;=DATE(INT(CONCATENATE("20",RIGHT('Fiscal Year'!$B$2,2))),3,31)),1,0),"")</f>
        <v/>
      </c>
      <c r="E76" s="138" t="str">
        <f>IF(NOT(ISBLANK(B76)),IF(AND(MONTH(B76)&gt;=1,MONTH(B76)&lt;=3,B76&gt;=DATE(INT(LEFT('Fiscal Year'!$B$2,4)),4,1),B76&lt;=DATE(INT(CONCATENATE("20",RIGHT('Fiscal Year'!$B$2,2))),3,31)),1,0),"")</f>
        <v/>
      </c>
      <c r="F76" s="139" t="str">
        <f>IF(NOT(ISBLANK(B76)),IF(B76&lt;'Fiscal Year'!$B$3,1,0),"")</f>
        <v/>
      </c>
      <c r="G76" s="10"/>
      <c r="H76" s="10"/>
      <c r="I76" s="40"/>
      <c r="J76" s="40"/>
      <c r="K76" s="53"/>
      <c r="L76" s="53"/>
      <c r="M76" s="53"/>
      <c r="N76" s="53"/>
      <c r="O76" s="53"/>
      <c r="P76" s="53"/>
      <c r="Q76" s="53"/>
      <c r="R76" s="53"/>
      <c r="S76" s="53"/>
    </row>
    <row r="77" spans="1:19" x14ac:dyDescent="0.3">
      <c r="A77" s="106"/>
      <c r="B77" s="59"/>
      <c r="C77" s="137" t="str">
        <f t="shared" si="1"/>
        <v/>
      </c>
      <c r="D77" s="138" t="str">
        <f>IF(NOT(ISBLANK(B77)),IF(AND(MONTH(B77)&gt;=4,MONTH(B77)&lt;=12,B77&gt;=DATE(INT(LEFT('Fiscal Year'!$B$2,4)),4,1),B77&lt;=DATE(INT(CONCATENATE("20",RIGHT('Fiscal Year'!$B$2,2))),3,31)),1,0),"")</f>
        <v/>
      </c>
      <c r="E77" s="138" t="str">
        <f>IF(NOT(ISBLANK(B77)),IF(AND(MONTH(B77)&gt;=1,MONTH(B77)&lt;=3,B77&gt;=DATE(INT(LEFT('Fiscal Year'!$B$2,4)),4,1),B77&lt;=DATE(INT(CONCATENATE("20",RIGHT('Fiscal Year'!$B$2,2))),3,31)),1,0),"")</f>
        <v/>
      </c>
      <c r="F77" s="139" t="str">
        <f>IF(NOT(ISBLANK(B77)),IF(B77&lt;'Fiscal Year'!$B$3,1,0),"")</f>
        <v/>
      </c>
      <c r="G77" s="10"/>
      <c r="H77" s="10"/>
      <c r="I77" s="40"/>
      <c r="J77" s="40"/>
      <c r="K77" s="53"/>
      <c r="L77" s="53"/>
      <c r="M77" s="53"/>
      <c r="N77" s="53"/>
      <c r="O77" s="53"/>
      <c r="P77" s="53"/>
      <c r="Q77" s="53"/>
      <c r="R77" s="53"/>
      <c r="S77" s="53"/>
    </row>
    <row r="78" spans="1:19" x14ac:dyDescent="0.3">
      <c r="A78" s="106"/>
      <c r="B78" s="59"/>
      <c r="C78" s="137" t="str">
        <f t="shared" si="1"/>
        <v/>
      </c>
      <c r="D78" s="138" t="str">
        <f>IF(NOT(ISBLANK(B78)),IF(AND(MONTH(B78)&gt;=4,MONTH(B78)&lt;=12,B78&gt;=DATE(INT(LEFT('Fiscal Year'!$B$2,4)),4,1),B78&lt;=DATE(INT(CONCATENATE("20",RIGHT('Fiscal Year'!$B$2,2))),3,31)),1,0),"")</f>
        <v/>
      </c>
      <c r="E78" s="138" t="str">
        <f>IF(NOT(ISBLANK(B78)),IF(AND(MONTH(B78)&gt;=1,MONTH(B78)&lt;=3,B78&gt;=DATE(INT(LEFT('Fiscal Year'!$B$2,4)),4,1),B78&lt;=DATE(INT(CONCATENATE("20",RIGHT('Fiscal Year'!$B$2,2))),3,31)),1,0),"")</f>
        <v/>
      </c>
      <c r="F78" s="139" t="str">
        <f>IF(NOT(ISBLANK(B78)),IF(B78&lt;'Fiscal Year'!$B$3,1,0),"")</f>
        <v/>
      </c>
      <c r="G78" s="10"/>
      <c r="H78" s="10"/>
      <c r="I78" s="40"/>
      <c r="J78" s="40"/>
      <c r="K78" s="53"/>
      <c r="L78" s="53"/>
      <c r="M78" s="53"/>
      <c r="N78" s="53"/>
      <c r="O78" s="53"/>
      <c r="P78" s="53"/>
      <c r="Q78" s="53"/>
      <c r="R78" s="53"/>
      <c r="S78" s="53"/>
    </row>
    <row r="79" spans="1:19" x14ac:dyDescent="0.3">
      <c r="A79" s="106"/>
      <c r="B79" s="59"/>
      <c r="C79" s="137" t="str">
        <f t="shared" si="1"/>
        <v/>
      </c>
      <c r="D79" s="138" t="str">
        <f>IF(NOT(ISBLANK(B79)),IF(AND(MONTH(B79)&gt;=4,MONTH(B79)&lt;=12,B79&gt;=DATE(INT(LEFT('Fiscal Year'!$B$2,4)),4,1),B79&lt;=DATE(INT(CONCATENATE("20",RIGHT('Fiscal Year'!$B$2,2))),3,31)),1,0),"")</f>
        <v/>
      </c>
      <c r="E79" s="138" t="str">
        <f>IF(NOT(ISBLANK(B79)),IF(AND(MONTH(B79)&gt;=1,MONTH(B79)&lt;=3,B79&gt;=DATE(INT(LEFT('Fiscal Year'!$B$2,4)),4,1),B79&lt;=DATE(INT(CONCATENATE("20",RIGHT('Fiscal Year'!$B$2,2))),3,31)),1,0),"")</f>
        <v/>
      </c>
      <c r="F79" s="139" t="str">
        <f>IF(NOT(ISBLANK(B79)),IF(B79&lt;'Fiscal Year'!$B$3,1,0),"")</f>
        <v/>
      </c>
      <c r="G79" s="10"/>
      <c r="H79" s="10"/>
      <c r="I79" s="40"/>
      <c r="J79" s="40"/>
      <c r="K79" s="53"/>
      <c r="L79" s="53"/>
      <c r="M79" s="53"/>
      <c r="N79" s="53"/>
      <c r="O79" s="53"/>
      <c r="P79" s="53"/>
      <c r="Q79" s="53"/>
      <c r="R79" s="53"/>
      <c r="S79" s="53"/>
    </row>
    <row r="80" spans="1:19" x14ac:dyDescent="0.3">
      <c r="A80" s="106"/>
      <c r="B80" s="59"/>
      <c r="C80" s="137" t="str">
        <f t="shared" si="1"/>
        <v/>
      </c>
      <c r="D80" s="138" t="str">
        <f>IF(NOT(ISBLANK(B80)),IF(AND(MONTH(B80)&gt;=4,MONTH(B80)&lt;=12,B80&gt;=DATE(INT(LEFT('Fiscal Year'!$B$2,4)),4,1),B80&lt;=DATE(INT(CONCATENATE("20",RIGHT('Fiscal Year'!$B$2,2))),3,31)),1,0),"")</f>
        <v/>
      </c>
      <c r="E80" s="138" t="str">
        <f>IF(NOT(ISBLANK(B80)),IF(AND(MONTH(B80)&gt;=1,MONTH(B80)&lt;=3,B80&gt;=DATE(INT(LEFT('Fiscal Year'!$B$2,4)),4,1),B80&lt;=DATE(INT(CONCATENATE("20",RIGHT('Fiscal Year'!$B$2,2))),3,31)),1,0),"")</f>
        <v/>
      </c>
      <c r="F80" s="139" t="str">
        <f>IF(NOT(ISBLANK(B80)),IF(B80&lt;'Fiscal Year'!$B$3,1,0),"")</f>
        <v/>
      </c>
      <c r="G80" s="10"/>
      <c r="H80" s="10"/>
      <c r="I80" s="40"/>
      <c r="J80" s="40"/>
      <c r="K80" s="53"/>
      <c r="L80" s="53"/>
      <c r="M80" s="53"/>
      <c r="N80" s="53"/>
      <c r="O80" s="53"/>
      <c r="P80" s="53"/>
      <c r="Q80" s="53"/>
      <c r="R80" s="53"/>
      <c r="S80" s="53"/>
    </row>
    <row r="81" spans="1:19" x14ac:dyDescent="0.3">
      <c r="A81" s="106"/>
      <c r="B81" s="59"/>
      <c r="C81" s="137" t="str">
        <f t="shared" si="1"/>
        <v/>
      </c>
      <c r="D81" s="138" t="str">
        <f>IF(NOT(ISBLANK(B81)),IF(AND(MONTH(B81)&gt;=4,MONTH(B81)&lt;=12,B81&gt;=DATE(INT(LEFT('Fiscal Year'!$B$2,4)),4,1),B81&lt;=DATE(INT(CONCATENATE("20",RIGHT('Fiscal Year'!$B$2,2))),3,31)),1,0),"")</f>
        <v/>
      </c>
      <c r="E81" s="138" t="str">
        <f>IF(NOT(ISBLANK(B81)),IF(AND(MONTH(B81)&gt;=1,MONTH(B81)&lt;=3,B81&gt;=DATE(INT(LEFT('Fiscal Year'!$B$2,4)),4,1),B81&lt;=DATE(INT(CONCATENATE("20",RIGHT('Fiscal Year'!$B$2,2))),3,31)),1,0),"")</f>
        <v/>
      </c>
      <c r="F81" s="139" t="str">
        <f>IF(NOT(ISBLANK(B81)),IF(B81&lt;'Fiscal Year'!$B$3,1,0),"")</f>
        <v/>
      </c>
      <c r="G81" s="10"/>
      <c r="H81" s="10"/>
      <c r="I81" s="40"/>
      <c r="J81" s="40"/>
      <c r="K81" s="53"/>
      <c r="L81" s="53"/>
      <c r="M81" s="53"/>
      <c r="N81" s="53"/>
      <c r="O81" s="53"/>
      <c r="P81" s="53"/>
      <c r="Q81" s="53"/>
      <c r="R81" s="53"/>
      <c r="S81" s="53"/>
    </row>
    <row r="82" spans="1:19" x14ac:dyDescent="0.3">
      <c r="A82" s="106"/>
      <c r="B82" s="59"/>
      <c r="C82" s="137" t="str">
        <f t="shared" si="1"/>
        <v/>
      </c>
      <c r="D82" s="138" t="str">
        <f>IF(NOT(ISBLANK(B82)),IF(AND(MONTH(B82)&gt;=4,MONTH(B82)&lt;=12,B82&gt;=DATE(INT(LEFT('Fiscal Year'!$B$2,4)),4,1),B82&lt;=DATE(INT(CONCATENATE("20",RIGHT('Fiscal Year'!$B$2,2))),3,31)),1,0),"")</f>
        <v/>
      </c>
      <c r="E82" s="138" t="str">
        <f>IF(NOT(ISBLANK(B82)),IF(AND(MONTH(B82)&gt;=1,MONTH(B82)&lt;=3,B82&gt;=DATE(INT(LEFT('Fiscal Year'!$B$2,4)),4,1),B82&lt;=DATE(INT(CONCATENATE("20",RIGHT('Fiscal Year'!$B$2,2))),3,31)),1,0),"")</f>
        <v/>
      </c>
      <c r="F82" s="139" t="str">
        <f>IF(NOT(ISBLANK(B82)),IF(B82&lt;'Fiscal Year'!$B$3,1,0),"")</f>
        <v/>
      </c>
      <c r="G82" s="10"/>
      <c r="H82" s="10"/>
      <c r="I82" s="40"/>
      <c r="J82" s="40"/>
      <c r="K82" s="53"/>
      <c r="L82" s="53"/>
      <c r="M82" s="53"/>
      <c r="N82" s="53"/>
      <c r="O82" s="53"/>
      <c r="P82" s="53"/>
      <c r="Q82" s="53"/>
      <c r="R82" s="53"/>
      <c r="S82" s="53"/>
    </row>
    <row r="83" spans="1:19" x14ac:dyDescent="0.3">
      <c r="A83" s="106"/>
      <c r="B83" s="59"/>
      <c r="C83" s="137" t="str">
        <f t="shared" si="1"/>
        <v/>
      </c>
      <c r="D83" s="138" t="str">
        <f>IF(NOT(ISBLANK(B83)),IF(AND(MONTH(B83)&gt;=4,MONTH(B83)&lt;=12,B83&gt;=DATE(INT(LEFT('Fiscal Year'!$B$2,4)),4,1),B83&lt;=DATE(INT(CONCATENATE("20",RIGHT('Fiscal Year'!$B$2,2))),3,31)),1,0),"")</f>
        <v/>
      </c>
      <c r="E83" s="138" t="str">
        <f>IF(NOT(ISBLANK(B83)),IF(AND(MONTH(B83)&gt;=1,MONTH(B83)&lt;=3,B83&gt;=DATE(INT(LEFT('Fiscal Year'!$B$2,4)),4,1),B83&lt;=DATE(INT(CONCATENATE("20",RIGHT('Fiscal Year'!$B$2,2))),3,31)),1,0),"")</f>
        <v/>
      </c>
      <c r="F83" s="139" t="str">
        <f>IF(NOT(ISBLANK(B83)),IF(B83&lt;'Fiscal Year'!$B$3,1,0),"")</f>
        <v/>
      </c>
      <c r="G83" s="10"/>
      <c r="H83" s="10"/>
      <c r="I83" s="40"/>
      <c r="J83" s="40"/>
      <c r="K83" s="53"/>
      <c r="L83" s="53"/>
      <c r="M83" s="53"/>
      <c r="N83" s="53"/>
      <c r="O83" s="53"/>
      <c r="P83" s="53"/>
      <c r="Q83" s="53"/>
      <c r="R83" s="53"/>
      <c r="S83" s="53"/>
    </row>
    <row r="84" spans="1:19" x14ac:dyDescent="0.3">
      <c r="A84" s="106"/>
      <c r="B84" s="59"/>
      <c r="C84" s="137" t="str">
        <f t="shared" si="1"/>
        <v/>
      </c>
      <c r="D84" s="138" t="str">
        <f>IF(NOT(ISBLANK(B84)),IF(AND(MONTH(B84)&gt;=4,MONTH(B84)&lt;=12,B84&gt;=DATE(INT(LEFT('Fiscal Year'!$B$2,4)),4,1),B84&lt;=DATE(INT(CONCATENATE("20",RIGHT('Fiscal Year'!$B$2,2))),3,31)),1,0),"")</f>
        <v/>
      </c>
      <c r="E84" s="138" t="str">
        <f>IF(NOT(ISBLANK(B84)),IF(AND(MONTH(B84)&gt;=1,MONTH(B84)&lt;=3,B84&gt;=DATE(INT(LEFT('Fiscal Year'!$B$2,4)),4,1),B84&lt;=DATE(INT(CONCATENATE("20",RIGHT('Fiscal Year'!$B$2,2))),3,31)),1,0),"")</f>
        <v/>
      </c>
      <c r="F84" s="139" t="str">
        <f>IF(NOT(ISBLANK(B84)),IF(B84&lt;'Fiscal Year'!$B$3,1,0),"")</f>
        <v/>
      </c>
      <c r="G84" s="10"/>
      <c r="H84" s="10"/>
      <c r="I84" s="40"/>
      <c r="J84" s="40"/>
      <c r="K84" s="53"/>
      <c r="L84" s="53"/>
      <c r="M84" s="53"/>
      <c r="N84" s="53"/>
      <c r="O84" s="53"/>
      <c r="P84" s="53"/>
      <c r="Q84" s="53"/>
      <c r="R84" s="53"/>
      <c r="S84" s="53"/>
    </row>
    <row r="85" spans="1:19" x14ac:dyDescent="0.3">
      <c r="A85" s="106"/>
      <c r="B85" s="59"/>
      <c r="C85" s="137" t="str">
        <f t="shared" si="1"/>
        <v/>
      </c>
      <c r="D85" s="138" t="str">
        <f>IF(NOT(ISBLANK(B85)),IF(AND(MONTH(B85)&gt;=4,MONTH(B85)&lt;=12,B85&gt;=DATE(INT(LEFT('Fiscal Year'!$B$2,4)),4,1),B85&lt;=DATE(INT(CONCATENATE("20",RIGHT('Fiscal Year'!$B$2,2))),3,31)),1,0),"")</f>
        <v/>
      </c>
      <c r="E85" s="138" t="str">
        <f>IF(NOT(ISBLANK(B85)),IF(AND(MONTH(B85)&gt;=1,MONTH(B85)&lt;=3,B85&gt;=DATE(INT(LEFT('Fiscal Year'!$B$2,4)),4,1),B85&lt;=DATE(INT(CONCATENATE("20",RIGHT('Fiscal Year'!$B$2,2))),3,31)),1,0),"")</f>
        <v/>
      </c>
      <c r="F85" s="139" t="str">
        <f>IF(NOT(ISBLANK(B85)),IF(B85&lt;'Fiscal Year'!$B$3,1,0),"")</f>
        <v/>
      </c>
      <c r="G85" s="10"/>
      <c r="H85" s="10"/>
      <c r="I85" s="40"/>
      <c r="J85" s="40"/>
      <c r="K85" s="53"/>
      <c r="L85" s="53"/>
      <c r="M85" s="53"/>
      <c r="N85" s="53"/>
      <c r="O85" s="53"/>
      <c r="P85" s="53"/>
      <c r="Q85" s="53"/>
      <c r="R85" s="53"/>
      <c r="S85" s="53"/>
    </row>
    <row r="86" spans="1:19" x14ac:dyDescent="0.3">
      <c r="A86" s="106"/>
      <c r="B86" s="59"/>
      <c r="C86" s="137" t="str">
        <f t="shared" si="1"/>
        <v/>
      </c>
      <c r="D86" s="138" t="str">
        <f>IF(NOT(ISBLANK(B86)),IF(AND(MONTH(B86)&gt;=4,MONTH(B86)&lt;=12,B86&gt;=DATE(INT(LEFT('Fiscal Year'!$B$2,4)),4,1),B86&lt;=DATE(INT(CONCATENATE("20",RIGHT('Fiscal Year'!$B$2,2))),3,31)),1,0),"")</f>
        <v/>
      </c>
      <c r="E86" s="138" t="str">
        <f>IF(NOT(ISBLANK(B86)),IF(AND(MONTH(B86)&gt;=1,MONTH(B86)&lt;=3,B86&gt;=DATE(INT(LEFT('Fiscal Year'!$B$2,4)),4,1),B86&lt;=DATE(INT(CONCATENATE("20",RIGHT('Fiscal Year'!$B$2,2))),3,31)),1,0),"")</f>
        <v/>
      </c>
      <c r="F86" s="139" t="str">
        <f>IF(NOT(ISBLANK(B86)),IF(B86&lt;'Fiscal Year'!$B$3,1,0),"")</f>
        <v/>
      </c>
      <c r="G86" s="10"/>
      <c r="H86" s="10"/>
      <c r="I86" s="40"/>
      <c r="J86" s="40"/>
      <c r="K86" s="53"/>
      <c r="L86" s="53"/>
      <c r="M86" s="53"/>
      <c r="N86" s="53"/>
      <c r="O86" s="53"/>
      <c r="P86" s="53"/>
      <c r="Q86" s="53"/>
      <c r="R86" s="53"/>
      <c r="S86" s="53"/>
    </row>
    <row r="87" spans="1:19" x14ac:dyDescent="0.3">
      <c r="A87" s="106"/>
      <c r="B87" s="59"/>
      <c r="C87" s="137" t="str">
        <f t="shared" si="1"/>
        <v/>
      </c>
      <c r="D87" s="138" t="str">
        <f>IF(NOT(ISBLANK(B87)),IF(AND(MONTH(B87)&gt;=4,MONTH(B87)&lt;=12,B87&gt;=DATE(INT(LEFT('Fiscal Year'!$B$2,4)),4,1),B87&lt;=DATE(INT(CONCATENATE("20",RIGHT('Fiscal Year'!$B$2,2))),3,31)),1,0),"")</f>
        <v/>
      </c>
      <c r="E87" s="138" t="str">
        <f>IF(NOT(ISBLANK(B87)),IF(AND(MONTH(B87)&gt;=1,MONTH(B87)&lt;=3,B87&gt;=DATE(INT(LEFT('Fiscal Year'!$B$2,4)),4,1),B87&lt;=DATE(INT(CONCATENATE("20",RIGHT('Fiscal Year'!$B$2,2))),3,31)),1,0),"")</f>
        <v/>
      </c>
      <c r="F87" s="139" t="str">
        <f>IF(NOT(ISBLANK(B87)),IF(B87&lt;'Fiscal Year'!$B$3,1,0),"")</f>
        <v/>
      </c>
      <c r="G87" s="10"/>
      <c r="H87" s="10"/>
      <c r="I87" s="40"/>
      <c r="J87" s="40"/>
      <c r="K87" s="53"/>
      <c r="L87" s="53"/>
      <c r="M87" s="53"/>
      <c r="N87" s="53"/>
      <c r="O87" s="53"/>
      <c r="P87" s="53"/>
      <c r="Q87" s="53"/>
      <c r="R87" s="53"/>
      <c r="S87" s="53"/>
    </row>
    <row r="88" spans="1:19" x14ac:dyDescent="0.3">
      <c r="A88" s="106"/>
      <c r="B88" s="59"/>
      <c r="C88" s="137" t="str">
        <f t="shared" si="1"/>
        <v/>
      </c>
      <c r="D88" s="138" t="str">
        <f>IF(NOT(ISBLANK(B88)),IF(AND(MONTH(B88)&gt;=4,MONTH(B88)&lt;=12,B88&gt;=DATE(INT(LEFT('Fiscal Year'!$B$2,4)),4,1),B88&lt;=DATE(INT(CONCATENATE("20",RIGHT('Fiscal Year'!$B$2,2))),3,31)),1,0),"")</f>
        <v/>
      </c>
      <c r="E88" s="138" t="str">
        <f>IF(NOT(ISBLANK(B88)),IF(AND(MONTH(B88)&gt;=1,MONTH(B88)&lt;=3,B88&gt;=DATE(INT(LEFT('Fiscal Year'!$B$2,4)),4,1),B88&lt;=DATE(INT(CONCATENATE("20",RIGHT('Fiscal Year'!$B$2,2))),3,31)),1,0),"")</f>
        <v/>
      </c>
      <c r="F88" s="139" t="str">
        <f>IF(NOT(ISBLANK(B88)),IF(B88&lt;'Fiscal Year'!$B$3,1,0),"")</f>
        <v/>
      </c>
      <c r="G88" s="10"/>
      <c r="H88" s="10"/>
      <c r="I88" s="40"/>
      <c r="J88" s="40"/>
      <c r="K88" s="53"/>
      <c r="L88" s="53"/>
      <c r="M88" s="53"/>
      <c r="N88" s="53"/>
      <c r="O88" s="53"/>
      <c r="P88" s="53"/>
      <c r="Q88" s="53"/>
      <c r="R88" s="53"/>
      <c r="S88" s="53"/>
    </row>
    <row r="89" spans="1:19" x14ac:dyDescent="0.3">
      <c r="A89" s="106"/>
      <c r="B89" s="59"/>
      <c r="C89" s="137" t="str">
        <f t="shared" si="1"/>
        <v/>
      </c>
      <c r="D89" s="138" t="str">
        <f>IF(NOT(ISBLANK(B89)),IF(AND(MONTH(B89)&gt;=4,MONTH(B89)&lt;=12,B89&gt;=DATE(INT(LEFT('Fiscal Year'!$B$2,4)),4,1),B89&lt;=DATE(INT(CONCATENATE("20",RIGHT('Fiscal Year'!$B$2,2))),3,31)),1,0),"")</f>
        <v/>
      </c>
      <c r="E89" s="138" t="str">
        <f>IF(NOT(ISBLANK(B89)),IF(AND(MONTH(B89)&gt;=1,MONTH(B89)&lt;=3,B89&gt;=DATE(INT(LEFT('Fiscal Year'!$B$2,4)),4,1),B89&lt;=DATE(INT(CONCATENATE("20",RIGHT('Fiscal Year'!$B$2,2))),3,31)),1,0),"")</f>
        <v/>
      </c>
      <c r="F89" s="139" t="str">
        <f>IF(NOT(ISBLANK(B89)),IF(B89&lt;'Fiscal Year'!$B$3,1,0),"")</f>
        <v/>
      </c>
      <c r="G89" s="10"/>
      <c r="H89" s="10"/>
      <c r="I89" s="40"/>
      <c r="J89" s="40"/>
      <c r="K89" s="53"/>
      <c r="L89" s="53"/>
      <c r="M89" s="53"/>
      <c r="N89" s="53"/>
      <c r="O89" s="53"/>
      <c r="P89" s="53"/>
      <c r="Q89" s="53"/>
      <c r="R89" s="53"/>
      <c r="S89" s="53"/>
    </row>
    <row r="90" spans="1:19" x14ac:dyDescent="0.3">
      <c r="A90" s="106"/>
      <c r="B90" s="59"/>
      <c r="C90" s="137" t="str">
        <f t="shared" si="1"/>
        <v/>
      </c>
      <c r="D90" s="138" t="str">
        <f>IF(NOT(ISBLANK(B90)),IF(AND(MONTH(B90)&gt;=4,MONTH(B90)&lt;=12,B90&gt;=DATE(INT(LEFT('Fiscal Year'!$B$2,4)),4,1),B90&lt;=DATE(INT(CONCATENATE("20",RIGHT('Fiscal Year'!$B$2,2))),3,31)),1,0),"")</f>
        <v/>
      </c>
      <c r="E90" s="138" t="str">
        <f>IF(NOT(ISBLANK(B90)),IF(AND(MONTH(B90)&gt;=1,MONTH(B90)&lt;=3,B90&gt;=DATE(INT(LEFT('Fiscal Year'!$B$2,4)),4,1),B90&lt;=DATE(INT(CONCATENATE("20",RIGHT('Fiscal Year'!$B$2,2))),3,31)),1,0),"")</f>
        <v/>
      </c>
      <c r="F90" s="139" t="str">
        <f>IF(NOT(ISBLANK(B90)),IF(B90&lt;'Fiscal Year'!$B$3,1,0),"")</f>
        <v/>
      </c>
      <c r="G90" s="10"/>
      <c r="H90" s="10"/>
      <c r="I90" s="40"/>
      <c r="J90" s="40"/>
      <c r="K90" s="53"/>
      <c r="L90" s="53"/>
      <c r="M90" s="53"/>
      <c r="N90" s="53"/>
      <c r="O90" s="53"/>
      <c r="P90" s="53"/>
      <c r="Q90" s="53"/>
      <c r="R90" s="53"/>
      <c r="S90" s="53"/>
    </row>
    <row r="91" spans="1:19" x14ac:dyDescent="0.3">
      <c r="A91" s="106"/>
      <c r="B91" s="59"/>
      <c r="C91" s="137" t="str">
        <f t="shared" si="1"/>
        <v/>
      </c>
      <c r="D91" s="138" t="str">
        <f>IF(NOT(ISBLANK(B91)),IF(AND(MONTH(B91)&gt;=4,MONTH(B91)&lt;=12,B91&gt;=DATE(INT(LEFT('Fiscal Year'!$B$2,4)),4,1),B91&lt;=DATE(INT(CONCATENATE("20",RIGHT('Fiscal Year'!$B$2,2))),3,31)),1,0),"")</f>
        <v/>
      </c>
      <c r="E91" s="138" t="str">
        <f>IF(NOT(ISBLANK(B91)),IF(AND(MONTH(B91)&gt;=1,MONTH(B91)&lt;=3,B91&gt;=DATE(INT(LEFT('Fiscal Year'!$B$2,4)),4,1),B91&lt;=DATE(INT(CONCATENATE("20",RIGHT('Fiscal Year'!$B$2,2))),3,31)),1,0),"")</f>
        <v/>
      </c>
      <c r="F91" s="139" t="str">
        <f>IF(NOT(ISBLANK(B91)),IF(B91&lt;'Fiscal Year'!$B$3,1,0),"")</f>
        <v/>
      </c>
      <c r="G91" s="10"/>
      <c r="H91" s="10"/>
      <c r="I91" s="40"/>
      <c r="J91" s="40"/>
      <c r="K91" s="53"/>
      <c r="L91" s="53"/>
      <c r="M91" s="53"/>
      <c r="N91" s="53"/>
      <c r="O91" s="53"/>
      <c r="P91" s="53"/>
      <c r="Q91" s="53"/>
      <c r="R91" s="53"/>
      <c r="S91" s="53"/>
    </row>
    <row r="92" spans="1:19" x14ac:dyDescent="0.3">
      <c r="A92" s="106"/>
      <c r="B92" s="59"/>
      <c r="C92" s="137" t="str">
        <f t="shared" si="1"/>
        <v/>
      </c>
      <c r="D92" s="138" t="str">
        <f>IF(NOT(ISBLANK(B92)),IF(AND(MONTH(B92)&gt;=4,MONTH(B92)&lt;=12,B92&gt;=DATE(INT(LEFT('Fiscal Year'!$B$2,4)),4,1),B92&lt;=DATE(INT(CONCATENATE("20",RIGHT('Fiscal Year'!$B$2,2))),3,31)),1,0),"")</f>
        <v/>
      </c>
      <c r="E92" s="138" t="str">
        <f>IF(NOT(ISBLANK(B92)),IF(AND(MONTH(B92)&gt;=1,MONTH(B92)&lt;=3,B92&gt;=DATE(INT(LEFT('Fiscal Year'!$B$2,4)),4,1),B92&lt;=DATE(INT(CONCATENATE("20",RIGHT('Fiscal Year'!$B$2,2))),3,31)),1,0),"")</f>
        <v/>
      </c>
      <c r="F92" s="139" t="str">
        <f>IF(NOT(ISBLANK(B92)),IF(B92&lt;'Fiscal Year'!$B$3,1,0),"")</f>
        <v/>
      </c>
      <c r="G92" s="10"/>
      <c r="H92" s="10"/>
      <c r="I92" s="40"/>
      <c r="J92" s="40"/>
      <c r="K92" s="53"/>
      <c r="L92" s="53"/>
      <c r="M92" s="53"/>
      <c r="N92" s="53"/>
      <c r="O92" s="53"/>
      <c r="P92" s="53"/>
      <c r="Q92" s="53"/>
      <c r="R92" s="53"/>
      <c r="S92" s="53"/>
    </row>
    <row r="93" spans="1:19" x14ac:dyDescent="0.3">
      <c r="A93" s="106"/>
      <c r="B93" s="59"/>
      <c r="C93" s="137" t="str">
        <f t="shared" si="1"/>
        <v/>
      </c>
      <c r="D93" s="138" t="str">
        <f>IF(NOT(ISBLANK(B93)),IF(AND(MONTH(B93)&gt;=4,MONTH(B93)&lt;=12,B93&gt;=DATE(INT(LEFT('Fiscal Year'!$B$2,4)),4,1),B93&lt;=DATE(INT(CONCATENATE("20",RIGHT('Fiscal Year'!$B$2,2))),3,31)),1,0),"")</f>
        <v/>
      </c>
      <c r="E93" s="138" t="str">
        <f>IF(NOT(ISBLANK(B93)),IF(AND(MONTH(B93)&gt;=1,MONTH(B93)&lt;=3,B93&gt;=DATE(INT(LEFT('Fiscal Year'!$B$2,4)),4,1),B93&lt;=DATE(INT(CONCATENATE("20",RIGHT('Fiscal Year'!$B$2,2))),3,31)),1,0),"")</f>
        <v/>
      </c>
      <c r="F93" s="139" t="str">
        <f>IF(NOT(ISBLANK(B93)),IF(B93&lt;'Fiscal Year'!$B$3,1,0),"")</f>
        <v/>
      </c>
      <c r="G93" s="10"/>
      <c r="H93" s="10"/>
      <c r="I93" s="40"/>
      <c r="J93" s="40"/>
      <c r="K93" s="53"/>
      <c r="L93" s="53"/>
      <c r="M93" s="53"/>
      <c r="N93" s="53"/>
      <c r="O93" s="53"/>
      <c r="P93" s="53"/>
      <c r="Q93" s="53"/>
      <c r="R93" s="53"/>
      <c r="S93" s="53"/>
    </row>
    <row r="94" spans="1:19" x14ac:dyDescent="0.3">
      <c r="A94" s="106"/>
      <c r="B94" s="59"/>
      <c r="C94" s="137" t="str">
        <f t="shared" si="1"/>
        <v/>
      </c>
      <c r="D94" s="138" t="str">
        <f>IF(NOT(ISBLANK(B94)),IF(AND(MONTH(B94)&gt;=4,MONTH(B94)&lt;=12,B94&gt;=DATE(INT(LEFT('Fiscal Year'!$B$2,4)),4,1),B94&lt;=DATE(INT(CONCATENATE("20",RIGHT('Fiscal Year'!$B$2,2))),3,31)),1,0),"")</f>
        <v/>
      </c>
      <c r="E94" s="138" t="str">
        <f>IF(NOT(ISBLANK(B94)),IF(AND(MONTH(B94)&gt;=1,MONTH(B94)&lt;=3,B94&gt;=DATE(INT(LEFT('Fiscal Year'!$B$2,4)),4,1),B94&lt;=DATE(INT(CONCATENATE("20",RIGHT('Fiscal Year'!$B$2,2))),3,31)),1,0),"")</f>
        <v/>
      </c>
      <c r="F94" s="139" t="str">
        <f>IF(NOT(ISBLANK(B94)),IF(B94&lt;'Fiscal Year'!$B$3,1,0),"")</f>
        <v/>
      </c>
      <c r="G94" s="10"/>
      <c r="H94" s="10"/>
      <c r="I94" s="40"/>
      <c r="J94" s="40"/>
      <c r="K94" s="53"/>
      <c r="L94" s="53"/>
      <c r="M94" s="53"/>
      <c r="N94" s="53"/>
      <c r="O94" s="53"/>
      <c r="P94" s="53"/>
      <c r="Q94" s="53"/>
      <c r="R94" s="53"/>
      <c r="S94" s="53"/>
    </row>
    <row r="95" spans="1:19" x14ac:dyDescent="0.3">
      <c r="A95" s="106"/>
      <c r="B95" s="59"/>
      <c r="C95" s="137" t="str">
        <f t="shared" si="1"/>
        <v/>
      </c>
      <c r="D95" s="138" t="str">
        <f>IF(NOT(ISBLANK(B95)),IF(AND(MONTH(B95)&gt;=4,MONTH(B95)&lt;=12,B95&gt;=DATE(INT(LEFT('Fiscal Year'!$B$2,4)),4,1),B95&lt;=DATE(INT(CONCATENATE("20",RIGHT('Fiscal Year'!$B$2,2))),3,31)),1,0),"")</f>
        <v/>
      </c>
      <c r="E95" s="138" t="str">
        <f>IF(NOT(ISBLANK(B95)),IF(AND(MONTH(B95)&gt;=1,MONTH(B95)&lt;=3,B95&gt;=DATE(INT(LEFT('Fiscal Year'!$B$2,4)),4,1),B95&lt;=DATE(INT(CONCATENATE("20",RIGHT('Fiscal Year'!$B$2,2))),3,31)),1,0),"")</f>
        <v/>
      </c>
      <c r="F95" s="139" t="str">
        <f>IF(NOT(ISBLANK(B95)),IF(B95&lt;'Fiscal Year'!$B$3,1,0),"")</f>
        <v/>
      </c>
      <c r="G95" s="10"/>
      <c r="H95" s="10"/>
      <c r="I95" s="40"/>
      <c r="J95" s="40"/>
      <c r="K95" s="53"/>
      <c r="L95" s="53"/>
      <c r="M95" s="53"/>
      <c r="N95" s="53"/>
      <c r="O95" s="53"/>
      <c r="P95" s="53"/>
      <c r="Q95" s="53"/>
      <c r="R95" s="53"/>
      <c r="S95" s="53"/>
    </row>
    <row r="96" spans="1:19" x14ac:dyDescent="0.3">
      <c r="A96" s="106"/>
      <c r="B96" s="59"/>
      <c r="C96" s="137" t="str">
        <f t="shared" si="1"/>
        <v/>
      </c>
      <c r="D96" s="138" t="str">
        <f>IF(NOT(ISBLANK(B96)),IF(AND(MONTH(B96)&gt;=4,MONTH(B96)&lt;=12,B96&gt;=DATE(INT(LEFT('Fiscal Year'!$B$2,4)),4,1),B96&lt;=DATE(INT(CONCATENATE("20",RIGHT('Fiscal Year'!$B$2,2))),3,31)),1,0),"")</f>
        <v/>
      </c>
      <c r="E96" s="138" t="str">
        <f>IF(NOT(ISBLANK(B96)),IF(AND(MONTH(B96)&gt;=1,MONTH(B96)&lt;=3,B96&gt;=DATE(INT(LEFT('Fiscal Year'!$B$2,4)),4,1),B96&lt;=DATE(INT(CONCATENATE("20",RIGHT('Fiscal Year'!$B$2,2))),3,31)),1,0),"")</f>
        <v/>
      </c>
      <c r="F96" s="139" t="str">
        <f>IF(NOT(ISBLANK(B96)),IF(B96&lt;'Fiscal Year'!$B$3,1,0),"")</f>
        <v/>
      </c>
      <c r="G96" s="10"/>
      <c r="H96" s="10"/>
      <c r="I96" s="40"/>
      <c r="J96" s="40"/>
      <c r="K96" s="53"/>
      <c r="L96" s="53"/>
      <c r="M96" s="53"/>
      <c r="N96" s="53"/>
      <c r="O96" s="53"/>
      <c r="P96" s="53"/>
      <c r="Q96" s="53"/>
      <c r="R96" s="53"/>
      <c r="S96" s="53"/>
    </row>
    <row r="97" spans="1:19" x14ac:dyDescent="0.3">
      <c r="A97" s="106"/>
      <c r="B97" s="59"/>
      <c r="C97" s="137" t="str">
        <f t="shared" si="1"/>
        <v/>
      </c>
      <c r="D97" s="138" t="str">
        <f>IF(NOT(ISBLANK(B97)),IF(AND(MONTH(B97)&gt;=4,MONTH(B97)&lt;=12,B97&gt;=DATE(INT(LEFT('Fiscal Year'!$B$2,4)),4,1),B97&lt;=DATE(INT(CONCATENATE("20",RIGHT('Fiscal Year'!$B$2,2))),3,31)),1,0),"")</f>
        <v/>
      </c>
      <c r="E97" s="138" t="str">
        <f>IF(NOT(ISBLANK(B97)),IF(AND(MONTH(B97)&gt;=1,MONTH(B97)&lt;=3,B97&gt;=DATE(INT(LEFT('Fiscal Year'!$B$2,4)),4,1),B97&lt;=DATE(INT(CONCATENATE("20",RIGHT('Fiscal Year'!$B$2,2))),3,31)),1,0),"")</f>
        <v/>
      </c>
      <c r="F97" s="139" t="str">
        <f>IF(NOT(ISBLANK(B97)),IF(B97&lt;'Fiscal Year'!$B$3,1,0),"")</f>
        <v/>
      </c>
      <c r="G97" s="10"/>
      <c r="H97" s="10"/>
      <c r="I97" s="40"/>
      <c r="J97" s="40"/>
      <c r="K97" s="53"/>
      <c r="L97" s="53"/>
      <c r="M97" s="53"/>
      <c r="N97" s="53"/>
      <c r="O97" s="53"/>
      <c r="P97" s="53"/>
      <c r="Q97" s="53"/>
      <c r="R97" s="53"/>
      <c r="S97" s="53"/>
    </row>
    <row r="98" spans="1:19" x14ac:dyDescent="0.3">
      <c r="A98" s="106"/>
      <c r="B98" s="59"/>
      <c r="C98" s="137" t="str">
        <f t="shared" si="1"/>
        <v/>
      </c>
      <c r="D98" s="138" t="str">
        <f>IF(NOT(ISBLANK(B98)),IF(AND(MONTH(B98)&gt;=4,MONTH(B98)&lt;=12,B98&gt;=DATE(INT(LEFT('Fiscal Year'!$B$2,4)),4,1),B98&lt;=DATE(INT(CONCATENATE("20",RIGHT('Fiscal Year'!$B$2,2))),3,31)),1,0),"")</f>
        <v/>
      </c>
      <c r="E98" s="138" t="str">
        <f>IF(NOT(ISBLANK(B98)),IF(AND(MONTH(B98)&gt;=1,MONTH(B98)&lt;=3,B98&gt;=DATE(INT(LEFT('Fiscal Year'!$B$2,4)),4,1),B98&lt;=DATE(INT(CONCATENATE("20",RIGHT('Fiscal Year'!$B$2,2))),3,31)),1,0),"")</f>
        <v/>
      </c>
      <c r="F98" s="139" t="str">
        <f>IF(NOT(ISBLANK(B98)),IF(B98&lt;'Fiscal Year'!$B$3,1,0),"")</f>
        <v/>
      </c>
      <c r="G98" s="10"/>
      <c r="H98" s="10"/>
      <c r="I98" s="40"/>
      <c r="J98" s="40"/>
      <c r="K98" s="53"/>
      <c r="L98" s="53"/>
      <c r="M98" s="53"/>
      <c r="N98" s="53"/>
      <c r="O98" s="53"/>
      <c r="P98" s="53"/>
      <c r="Q98" s="53"/>
      <c r="R98" s="53"/>
      <c r="S98" s="53"/>
    </row>
    <row r="99" spans="1:19" x14ac:dyDescent="0.3">
      <c r="A99" s="106"/>
      <c r="B99" s="59"/>
      <c r="C99" s="137" t="str">
        <f t="shared" si="1"/>
        <v/>
      </c>
      <c r="D99" s="138" t="str">
        <f>IF(NOT(ISBLANK(B99)),IF(AND(MONTH(B99)&gt;=4,MONTH(B99)&lt;=12,B99&gt;=DATE(INT(LEFT('Fiscal Year'!$B$2,4)),4,1),B99&lt;=DATE(INT(CONCATENATE("20",RIGHT('Fiscal Year'!$B$2,2))),3,31)),1,0),"")</f>
        <v/>
      </c>
      <c r="E99" s="138" t="str">
        <f>IF(NOT(ISBLANK(B99)),IF(AND(MONTH(B99)&gt;=1,MONTH(B99)&lt;=3,B99&gt;=DATE(INT(LEFT('Fiscal Year'!$B$2,4)),4,1),B99&lt;=DATE(INT(CONCATENATE("20",RIGHT('Fiscal Year'!$B$2,2))),3,31)),1,0),"")</f>
        <v/>
      </c>
      <c r="F99" s="139" t="str">
        <f>IF(NOT(ISBLANK(B99)),IF(B99&lt;'Fiscal Year'!$B$3,1,0),"")</f>
        <v/>
      </c>
      <c r="G99" s="10"/>
      <c r="H99" s="10"/>
      <c r="I99" s="40"/>
      <c r="J99" s="40"/>
      <c r="K99" s="53"/>
      <c r="L99" s="53"/>
      <c r="M99" s="53"/>
      <c r="N99" s="53"/>
      <c r="O99" s="53"/>
      <c r="P99" s="53"/>
      <c r="Q99" s="53"/>
      <c r="R99" s="53"/>
      <c r="S99" s="53"/>
    </row>
    <row r="100" spans="1:19" x14ac:dyDescent="0.3">
      <c r="A100" s="106"/>
      <c r="B100" s="59"/>
      <c r="C100" s="137" t="str">
        <f t="shared" si="1"/>
        <v/>
      </c>
      <c r="D100" s="138" t="str">
        <f>IF(NOT(ISBLANK(B100)),IF(AND(MONTH(B100)&gt;=4,MONTH(B100)&lt;=12,B100&gt;=DATE(INT(LEFT('Fiscal Year'!$B$2,4)),4,1),B100&lt;=DATE(INT(CONCATENATE("20",RIGHT('Fiscal Year'!$B$2,2))),3,31)),1,0),"")</f>
        <v/>
      </c>
      <c r="E100" s="138" t="str">
        <f>IF(NOT(ISBLANK(B100)),IF(AND(MONTH(B100)&gt;=1,MONTH(B100)&lt;=3,B100&gt;=DATE(INT(LEFT('Fiscal Year'!$B$2,4)),4,1),B100&lt;=DATE(INT(CONCATENATE("20",RIGHT('Fiscal Year'!$B$2,2))),3,31)),1,0),"")</f>
        <v/>
      </c>
      <c r="F100" s="139" t="str">
        <f>IF(NOT(ISBLANK(B100)),IF(B100&lt;'Fiscal Year'!$B$3,1,0),"")</f>
        <v/>
      </c>
      <c r="G100" s="10"/>
      <c r="H100" s="10"/>
      <c r="I100" s="40"/>
      <c r="J100" s="40"/>
      <c r="K100" s="53"/>
      <c r="L100" s="53"/>
      <c r="M100" s="53"/>
      <c r="N100" s="53"/>
      <c r="O100" s="53"/>
      <c r="P100" s="53"/>
      <c r="Q100" s="53"/>
      <c r="R100" s="53"/>
      <c r="S100" s="53"/>
    </row>
    <row r="101" spans="1:19" x14ac:dyDescent="0.3">
      <c r="A101" s="106"/>
      <c r="B101" s="59"/>
      <c r="C101" s="137" t="str">
        <f t="shared" si="1"/>
        <v/>
      </c>
      <c r="D101" s="138" t="str">
        <f>IF(NOT(ISBLANK(B101)),IF(AND(MONTH(B101)&gt;=4,MONTH(B101)&lt;=12,B101&gt;=DATE(INT(LEFT('Fiscal Year'!$B$2,4)),4,1),B101&lt;=DATE(INT(CONCATENATE("20",RIGHT('Fiscal Year'!$B$2,2))),3,31)),1,0),"")</f>
        <v/>
      </c>
      <c r="E101" s="138" t="str">
        <f>IF(NOT(ISBLANK(B101)),IF(AND(MONTH(B101)&gt;=1,MONTH(B101)&lt;=3,B101&gt;=DATE(INT(LEFT('Fiscal Year'!$B$2,4)),4,1),B101&lt;=DATE(INT(CONCATENATE("20",RIGHT('Fiscal Year'!$B$2,2))),3,31)),1,0),"")</f>
        <v/>
      </c>
      <c r="F101" s="139" t="str">
        <f>IF(NOT(ISBLANK(B101)),IF(B101&lt;'Fiscal Year'!$B$3,1,0),"")</f>
        <v/>
      </c>
      <c r="G101" s="10"/>
      <c r="H101" s="10"/>
      <c r="I101" s="40"/>
      <c r="J101" s="40"/>
      <c r="K101" s="53"/>
      <c r="L101" s="53"/>
      <c r="M101" s="53"/>
      <c r="N101" s="53"/>
      <c r="O101" s="53"/>
      <c r="P101" s="53"/>
      <c r="Q101" s="53"/>
      <c r="R101" s="53"/>
      <c r="S101" s="53"/>
    </row>
    <row r="102" spans="1:19" x14ac:dyDescent="0.3">
      <c r="A102" s="106"/>
      <c r="B102" s="59"/>
      <c r="C102" s="137" t="str">
        <f t="shared" si="1"/>
        <v/>
      </c>
      <c r="D102" s="138" t="str">
        <f>IF(NOT(ISBLANK(B102)),IF(AND(MONTH(B102)&gt;=4,MONTH(B102)&lt;=12,B102&gt;=DATE(INT(LEFT('Fiscal Year'!$B$2,4)),4,1),B102&lt;=DATE(INT(CONCATENATE("20",RIGHT('Fiscal Year'!$B$2,2))),3,31)),1,0),"")</f>
        <v/>
      </c>
      <c r="E102" s="138" t="str">
        <f>IF(NOT(ISBLANK(B102)),IF(AND(MONTH(B102)&gt;=1,MONTH(B102)&lt;=3,B102&gt;=DATE(INT(LEFT('Fiscal Year'!$B$2,4)),4,1),B102&lt;=DATE(INT(CONCATENATE("20",RIGHT('Fiscal Year'!$B$2,2))),3,31)),1,0),"")</f>
        <v/>
      </c>
      <c r="F102" s="139" t="str">
        <f>IF(NOT(ISBLANK(B102)),IF(B102&lt;'Fiscal Year'!$B$3,1,0),"")</f>
        <v/>
      </c>
      <c r="G102" s="10"/>
      <c r="H102" s="10"/>
      <c r="I102" s="40"/>
      <c r="J102" s="40"/>
      <c r="K102" s="53"/>
      <c r="L102" s="53"/>
      <c r="M102" s="53"/>
      <c r="N102" s="53"/>
      <c r="O102" s="53"/>
      <c r="P102" s="53"/>
      <c r="Q102" s="53"/>
      <c r="R102" s="53"/>
      <c r="S102" s="53"/>
    </row>
    <row r="103" spans="1:19" x14ac:dyDescent="0.3">
      <c r="A103" s="106"/>
      <c r="B103" s="59"/>
      <c r="C103" s="137" t="str">
        <f t="shared" si="1"/>
        <v/>
      </c>
      <c r="D103" s="138" t="str">
        <f>IF(NOT(ISBLANK(B103)),IF(AND(MONTH(B103)&gt;=4,MONTH(B103)&lt;=12,B103&gt;=DATE(INT(LEFT('Fiscal Year'!$B$2,4)),4,1),B103&lt;=DATE(INT(CONCATENATE("20",RIGHT('Fiscal Year'!$B$2,2))),3,31)),1,0),"")</f>
        <v/>
      </c>
      <c r="E103" s="138" t="str">
        <f>IF(NOT(ISBLANK(B103)),IF(AND(MONTH(B103)&gt;=1,MONTH(B103)&lt;=3,B103&gt;=DATE(INT(LEFT('Fiscal Year'!$B$2,4)),4,1),B103&lt;=DATE(INT(CONCATENATE("20",RIGHT('Fiscal Year'!$B$2,2))),3,31)),1,0),"")</f>
        <v/>
      </c>
      <c r="F103" s="139" t="str">
        <f>IF(NOT(ISBLANK(B103)),IF(B103&lt;'Fiscal Year'!$B$3,1,0),"")</f>
        <v/>
      </c>
      <c r="G103" s="10"/>
      <c r="H103" s="10"/>
      <c r="I103" s="40"/>
      <c r="J103" s="40"/>
      <c r="K103" s="53"/>
      <c r="L103" s="53"/>
      <c r="M103" s="53"/>
      <c r="N103" s="53"/>
      <c r="O103" s="53"/>
      <c r="P103" s="53"/>
      <c r="Q103" s="53"/>
      <c r="R103" s="53"/>
      <c r="S103" s="53"/>
    </row>
    <row r="104" spans="1:19" x14ac:dyDescent="0.3">
      <c r="A104" s="106"/>
      <c r="B104" s="59"/>
      <c r="C104" s="137" t="str">
        <f t="shared" si="1"/>
        <v/>
      </c>
      <c r="D104" s="138" t="str">
        <f>IF(NOT(ISBLANK(B104)),IF(AND(MONTH(B104)&gt;=4,MONTH(B104)&lt;=12,B104&gt;=DATE(INT(LEFT('Fiscal Year'!$B$2,4)),4,1),B104&lt;=DATE(INT(CONCATENATE("20",RIGHT('Fiscal Year'!$B$2,2))),3,31)),1,0),"")</f>
        <v/>
      </c>
      <c r="E104" s="138" t="str">
        <f>IF(NOT(ISBLANK(B104)),IF(AND(MONTH(B104)&gt;=1,MONTH(B104)&lt;=3,B104&gt;=DATE(INT(LEFT('Fiscal Year'!$B$2,4)),4,1),B104&lt;=DATE(INT(CONCATENATE("20",RIGHT('Fiscal Year'!$B$2,2))),3,31)),1,0),"")</f>
        <v/>
      </c>
      <c r="F104" s="139" t="str">
        <f>IF(NOT(ISBLANK(B104)),IF(B104&lt;'Fiscal Year'!$B$3,1,0),"")</f>
        <v/>
      </c>
      <c r="G104" s="10"/>
      <c r="H104" s="10"/>
      <c r="I104" s="40"/>
      <c r="J104" s="40"/>
      <c r="K104" s="53"/>
      <c r="L104" s="53"/>
      <c r="M104" s="53"/>
      <c r="N104" s="53"/>
      <c r="O104" s="53"/>
      <c r="P104" s="53"/>
      <c r="Q104" s="53"/>
      <c r="R104" s="53"/>
      <c r="S104" s="53"/>
    </row>
    <row r="105" spans="1:19" x14ac:dyDescent="0.3">
      <c r="A105" s="106"/>
      <c r="B105" s="59"/>
      <c r="C105" s="137" t="str">
        <f t="shared" si="1"/>
        <v/>
      </c>
      <c r="D105" s="138" t="str">
        <f>IF(NOT(ISBLANK(B105)),IF(AND(MONTH(B105)&gt;=4,MONTH(B105)&lt;=12,B105&gt;=DATE(INT(LEFT('Fiscal Year'!$B$2,4)),4,1),B105&lt;=DATE(INT(CONCATENATE("20",RIGHT('Fiscal Year'!$B$2,2))),3,31)),1,0),"")</f>
        <v/>
      </c>
      <c r="E105" s="138" t="str">
        <f>IF(NOT(ISBLANK(B105)),IF(AND(MONTH(B105)&gt;=1,MONTH(B105)&lt;=3,B105&gt;=DATE(INT(LEFT('Fiscal Year'!$B$2,4)),4,1),B105&lt;=DATE(INT(CONCATENATE("20",RIGHT('Fiscal Year'!$B$2,2))),3,31)),1,0),"")</f>
        <v/>
      </c>
      <c r="F105" s="139" t="str">
        <f>IF(NOT(ISBLANK(B105)),IF(B105&lt;'Fiscal Year'!$B$3,1,0),"")</f>
        <v/>
      </c>
      <c r="G105" s="10"/>
      <c r="H105" s="10"/>
      <c r="I105" s="40"/>
      <c r="J105" s="40"/>
      <c r="K105" s="53"/>
      <c r="L105" s="53"/>
      <c r="M105" s="53"/>
      <c r="N105" s="53"/>
      <c r="O105" s="53"/>
      <c r="P105" s="53"/>
      <c r="Q105" s="53"/>
      <c r="R105" s="53"/>
      <c r="S105" s="53"/>
    </row>
    <row r="106" spans="1:19" x14ac:dyDescent="0.3">
      <c r="A106" s="106"/>
      <c r="B106" s="59"/>
      <c r="C106" s="137" t="str">
        <f t="shared" si="1"/>
        <v/>
      </c>
      <c r="D106" s="138" t="str">
        <f>IF(NOT(ISBLANK(B106)),IF(AND(MONTH(B106)&gt;=4,MONTH(B106)&lt;=12,B106&gt;=DATE(INT(LEFT('Fiscal Year'!$B$2,4)),4,1),B106&lt;=DATE(INT(CONCATENATE("20",RIGHT('Fiscal Year'!$B$2,2))),3,31)),1,0),"")</f>
        <v/>
      </c>
      <c r="E106" s="138" t="str">
        <f>IF(NOT(ISBLANK(B106)),IF(AND(MONTH(B106)&gt;=1,MONTH(B106)&lt;=3,B106&gt;=DATE(INT(LEFT('Fiscal Year'!$B$2,4)),4,1),B106&lt;=DATE(INT(CONCATENATE("20",RIGHT('Fiscal Year'!$B$2,2))),3,31)),1,0),"")</f>
        <v/>
      </c>
      <c r="F106" s="139" t="str">
        <f>IF(NOT(ISBLANK(B106)),IF(B106&lt;'Fiscal Year'!$B$3,1,0),"")</f>
        <v/>
      </c>
      <c r="G106" s="10"/>
      <c r="H106" s="10"/>
      <c r="I106" s="40"/>
      <c r="J106" s="40"/>
      <c r="K106" s="53"/>
      <c r="L106" s="53"/>
      <c r="M106" s="53"/>
      <c r="N106" s="53"/>
      <c r="O106" s="53"/>
      <c r="P106" s="53"/>
      <c r="Q106" s="53"/>
      <c r="R106" s="53"/>
      <c r="S106" s="53"/>
    </row>
    <row r="107" spans="1:19" x14ac:dyDescent="0.3">
      <c r="A107" s="106"/>
      <c r="B107" s="59"/>
      <c r="C107" s="137" t="str">
        <f t="shared" si="1"/>
        <v/>
      </c>
      <c r="D107" s="138" t="str">
        <f>IF(NOT(ISBLANK(B107)),IF(AND(MONTH(B107)&gt;=4,MONTH(B107)&lt;=12,B107&gt;=DATE(INT(LEFT('Fiscal Year'!$B$2,4)),4,1),B107&lt;=DATE(INT(CONCATENATE("20",RIGHT('Fiscal Year'!$B$2,2))),3,31)),1,0),"")</f>
        <v/>
      </c>
      <c r="E107" s="138" t="str">
        <f>IF(NOT(ISBLANK(B107)),IF(AND(MONTH(B107)&gt;=1,MONTH(B107)&lt;=3,B107&gt;=DATE(INT(LEFT('Fiscal Year'!$B$2,4)),4,1),B107&lt;=DATE(INT(CONCATENATE("20",RIGHT('Fiscal Year'!$B$2,2))),3,31)),1,0),"")</f>
        <v/>
      </c>
      <c r="F107" s="139" t="str">
        <f>IF(NOT(ISBLANK(B107)),IF(B107&lt;'Fiscal Year'!$B$3,1,0),"")</f>
        <v/>
      </c>
      <c r="G107" s="10"/>
      <c r="H107" s="10"/>
      <c r="I107" s="40"/>
      <c r="J107" s="40"/>
      <c r="K107" s="53"/>
      <c r="L107" s="53"/>
      <c r="M107" s="53"/>
      <c r="N107" s="53"/>
      <c r="O107" s="53"/>
      <c r="P107" s="53"/>
      <c r="Q107" s="53"/>
      <c r="R107" s="53"/>
      <c r="S107" s="53"/>
    </row>
    <row r="108" spans="1:19" x14ac:dyDescent="0.3">
      <c r="A108" s="106"/>
      <c r="B108" s="59"/>
      <c r="C108" s="137" t="str">
        <f t="shared" si="1"/>
        <v/>
      </c>
      <c r="D108" s="138" t="str">
        <f>IF(NOT(ISBLANK(B108)),IF(AND(MONTH(B108)&gt;=4,MONTH(B108)&lt;=12,B108&gt;=DATE(INT(LEFT('Fiscal Year'!$B$2,4)),4,1),B108&lt;=DATE(INT(CONCATENATE("20",RIGHT('Fiscal Year'!$B$2,2))),3,31)),1,0),"")</f>
        <v/>
      </c>
      <c r="E108" s="138" t="str">
        <f>IF(NOT(ISBLANK(B108)),IF(AND(MONTH(B108)&gt;=1,MONTH(B108)&lt;=3,B108&gt;=DATE(INT(LEFT('Fiscal Year'!$B$2,4)),4,1),B108&lt;=DATE(INT(CONCATENATE("20",RIGHT('Fiscal Year'!$B$2,2))),3,31)),1,0),"")</f>
        <v/>
      </c>
      <c r="F108" s="139" t="str">
        <f>IF(NOT(ISBLANK(B108)),IF(B108&lt;'Fiscal Year'!$B$3,1,0),"")</f>
        <v/>
      </c>
      <c r="G108" s="10"/>
      <c r="H108" s="10"/>
      <c r="I108" s="40"/>
      <c r="J108" s="40"/>
      <c r="K108" s="53"/>
      <c r="L108" s="53"/>
      <c r="M108" s="53"/>
      <c r="N108" s="53"/>
      <c r="O108" s="53"/>
      <c r="P108" s="53"/>
      <c r="Q108" s="53"/>
      <c r="R108" s="53"/>
      <c r="S108" s="53"/>
    </row>
    <row r="109" spans="1:19" x14ac:dyDescent="0.3">
      <c r="A109" s="106"/>
      <c r="B109" s="59"/>
      <c r="C109" s="137" t="str">
        <f t="shared" si="1"/>
        <v/>
      </c>
      <c r="D109" s="138" t="str">
        <f>IF(NOT(ISBLANK(B109)),IF(AND(MONTH(B109)&gt;=4,MONTH(B109)&lt;=12,B109&gt;=DATE(INT(LEFT('Fiscal Year'!$B$2,4)),4,1),B109&lt;=DATE(INT(CONCATENATE("20",RIGHT('Fiscal Year'!$B$2,2))),3,31)),1,0),"")</f>
        <v/>
      </c>
      <c r="E109" s="138" t="str">
        <f>IF(NOT(ISBLANK(B109)),IF(AND(MONTH(B109)&gt;=1,MONTH(B109)&lt;=3,B109&gt;=DATE(INT(LEFT('Fiscal Year'!$B$2,4)),4,1),B109&lt;=DATE(INT(CONCATENATE("20",RIGHT('Fiscal Year'!$B$2,2))),3,31)),1,0),"")</f>
        <v/>
      </c>
      <c r="F109" s="139" t="str">
        <f>IF(NOT(ISBLANK(B109)),IF(B109&lt;'Fiscal Year'!$B$3,1,0),"")</f>
        <v/>
      </c>
      <c r="G109" s="10"/>
      <c r="H109" s="10"/>
      <c r="I109" s="40"/>
      <c r="J109" s="40"/>
      <c r="K109" s="53"/>
      <c r="L109" s="53"/>
      <c r="M109" s="53"/>
      <c r="N109" s="53"/>
      <c r="O109" s="53"/>
      <c r="P109" s="53"/>
      <c r="Q109" s="53"/>
      <c r="R109" s="53"/>
      <c r="S109" s="53"/>
    </row>
    <row r="110" spans="1:19" x14ac:dyDescent="0.3">
      <c r="A110" s="106"/>
      <c r="B110" s="59"/>
      <c r="C110" s="137" t="str">
        <f t="shared" si="1"/>
        <v/>
      </c>
      <c r="D110" s="138" t="str">
        <f>IF(NOT(ISBLANK(B110)),IF(AND(MONTH(B110)&gt;=4,MONTH(B110)&lt;=12,B110&gt;=DATE(INT(LEFT('Fiscal Year'!$B$2,4)),4,1),B110&lt;=DATE(INT(CONCATENATE("20",RIGHT('Fiscal Year'!$B$2,2))),3,31)),1,0),"")</f>
        <v/>
      </c>
      <c r="E110" s="138" t="str">
        <f>IF(NOT(ISBLANK(B110)),IF(AND(MONTH(B110)&gt;=1,MONTH(B110)&lt;=3,B110&gt;=DATE(INT(LEFT('Fiscal Year'!$B$2,4)),4,1),B110&lt;=DATE(INT(CONCATENATE("20",RIGHT('Fiscal Year'!$B$2,2))),3,31)),1,0),"")</f>
        <v/>
      </c>
      <c r="F110" s="139" t="str">
        <f>IF(NOT(ISBLANK(B110)),IF(B110&lt;'Fiscal Year'!$B$3,1,0),"")</f>
        <v/>
      </c>
      <c r="G110" s="10"/>
      <c r="H110" s="10"/>
      <c r="I110" s="40"/>
      <c r="J110" s="40"/>
      <c r="K110" s="53"/>
      <c r="L110" s="53"/>
      <c r="M110" s="53"/>
      <c r="N110" s="53"/>
      <c r="O110" s="53"/>
      <c r="P110" s="53"/>
      <c r="Q110" s="53"/>
      <c r="R110" s="53"/>
      <c r="S110" s="53"/>
    </row>
    <row r="111" spans="1:19" x14ac:dyDescent="0.3">
      <c r="A111" s="106"/>
      <c r="B111" s="59"/>
      <c r="C111" s="137" t="str">
        <f t="shared" si="1"/>
        <v/>
      </c>
      <c r="D111" s="138" t="str">
        <f>IF(NOT(ISBLANK(B111)),IF(AND(MONTH(B111)&gt;=4,MONTH(B111)&lt;=12,B111&gt;=DATE(INT(LEFT('Fiscal Year'!$B$2,4)),4,1),B111&lt;=DATE(INT(CONCATENATE("20",RIGHT('Fiscal Year'!$B$2,2))),3,31)),1,0),"")</f>
        <v/>
      </c>
      <c r="E111" s="138" t="str">
        <f>IF(NOT(ISBLANK(B111)),IF(AND(MONTH(B111)&gt;=1,MONTH(B111)&lt;=3,B111&gt;=DATE(INT(LEFT('Fiscal Year'!$B$2,4)),4,1),B111&lt;=DATE(INT(CONCATENATE("20",RIGHT('Fiscal Year'!$B$2,2))),3,31)),1,0),"")</f>
        <v/>
      </c>
      <c r="F111" s="139" t="str">
        <f>IF(NOT(ISBLANK(B111)),IF(B111&lt;'Fiscal Year'!$B$3,1,0),"")</f>
        <v/>
      </c>
      <c r="G111" s="10"/>
      <c r="H111" s="10"/>
      <c r="I111" s="40"/>
      <c r="J111" s="40"/>
      <c r="K111" s="53"/>
      <c r="L111" s="53"/>
      <c r="M111" s="53"/>
      <c r="N111" s="53"/>
      <c r="O111" s="53"/>
      <c r="P111" s="53"/>
      <c r="Q111" s="53"/>
      <c r="R111" s="53"/>
      <c r="S111" s="53"/>
    </row>
    <row r="112" spans="1:19" x14ac:dyDescent="0.3">
      <c r="A112" s="106"/>
      <c r="B112" s="59"/>
      <c r="C112" s="137" t="str">
        <f t="shared" si="1"/>
        <v/>
      </c>
      <c r="D112" s="138" t="str">
        <f>IF(NOT(ISBLANK(B112)),IF(AND(MONTH(B112)&gt;=4,MONTH(B112)&lt;=12,B112&gt;=DATE(INT(LEFT('Fiscal Year'!$B$2,4)),4,1),B112&lt;=DATE(INT(CONCATENATE("20",RIGHT('Fiscal Year'!$B$2,2))),3,31)),1,0),"")</f>
        <v/>
      </c>
      <c r="E112" s="138" t="str">
        <f>IF(NOT(ISBLANK(B112)),IF(AND(MONTH(B112)&gt;=1,MONTH(B112)&lt;=3,B112&gt;=DATE(INT(LEFT('Fiscal Year'!$B$2,4)),4,1),B112&lt;=DATE(INT(CONCATENATE("20",RIGHT('Fiscal Year'!$B$2,2))),3,31)),1,0),"")</f>
        <v/>
      </c>
      <c r="F112" s="139" t="str">
        <f>IF(NOT(ISBLANK(B112)),IF(B112&lt;'Fiscal Year'!$B$3,1,0),"")</f>
        <v/>
      </c>
      <c r="G112" s="10"/>
      <c r="H112" s="10"/>
      <c r="I112" s="40"/>
      <c r="J112" s="40"/>
      <c r="K112" s="53"/>
      <c r="L112" s="53"/>
      <c r="M112" s="53"/>
      <c r="N112" s="53"/>
      <c r="O112" s="53"/>
      <c r="P112" s="53"/>
      <c r="Q112" s="53"/>
      <c r="R112" s="53"/>
      <c r="S112" s="53"/>
    </row>
    <row r="113" spans="1:19" x14ac:dyDescent="0.3">
      <c r="A113" s="106"/>
      <c r="B113" s="59"/>
      <c r="C113" s="137" t="str">
        <f t="shared" si="1"/>
        <v/>
      </c>
      <c r="D113" s="138" t="str">
        <f>IF(NOT(ISBLANK(B113)),IF(AND(MONTH(B113)&gt;=4,MONTH(B113)&lt;=12,B113&gt;=DATE(INT(LEFT('Fiscal Year'!$B$2,4)),4,1),B113&lt;=DATE(INT(CONCATENATE("20",RIGHT('Fiscal Year'!$B$2,2))),3,31)),1,0),"")</f>
        <v/>
      </c>
      <c r="E113" s="138" t="str">
        <f>IF(NOT(ISBLANK(B113)),IF(AND(MONTH(B113)&gt;=1,MONTH(B113)&lt;=3,B113&gt;=DATE(INT(LEFT('Fiscal Year'!$B$2,4)),4,1),B113&lt;=DATE(INT(CONCATENATE("20",RIGHT('Fiscal Year'!$B$2,2))),3,31)),1,0),"")</f>
        <v/>
      </c>
      <c r="F113" s="139" t="str">
        <f>IF(NOT(ISBLANK(B113)),IF(B113&lt;'Fiscal Year'!$B$3,1,0),"")</f>
        <v/>
      </c>
      <c r="G113" s="10"/>
      <c r="H113" s="10"/>
      <c r="I113" s="40"/>
      <c r="J113" s="40"/>
      <c r="K113" s="53"/>
      <c r="L113" s="53"/>
      <c r="M113" s="53"/>
      <c r="N113" s="53"/>
      <c r="O113" s="53"/>
      <c r="P113" s="53"/>
      <c r="Q113" s="53"/>
      <c r="R113" s="53"/>
      <c r="S113" s="53"/>
    </row>
    <row r="114" spans="1:19" x14ac:dyDescent="0.3">
      <c r="A114" s="106"/>
      <c r="B114" s="59"/>
      <c r="C114" s="137" t="str">
        <f t="shared" si="1"/>
        <v/>
      </c>
      <c r="D114" s="138" t="str">
        <f>IF(NOT(ISBLANK(B114)),IF(AND(MONTH(B114)&gt;=4,MONTH(B114)&lt;=12,B114&gt;=DATE(INT(LEFT('Fiscal Year'!$B$2,4)),4,1),B114&lt;=DATE(INT(CONCATENATE("20",RIGHT('Fiscal Year'!$B$2,2))),3,31)),1,0),"")</f>
        <v/>
      </c>
      <c r="E114" s="138" t="str">
        <f>IF(NOT(ISBLANK(B114)),IF(AND(MONTH(B114)&gt;=1,MONTH(B114)&lt;=3,B114&gt;=DATE(INT(LEFT('Fiscal Year'!$B$2,4)),4,1),B114&lt;=DATE(INT(CONCATENATE("20",RIGHT('Fiscal Year'!$B$2,2))),3,31)),1,0),"")</f>
        <v/>
      </c>
      <c r="F114" s="139" t="str">
        <f>IF(NOT(ISBLANK(B114)),IF(B114&lt;'Fiscal Year'!$B$3,1,0),"")</f>
        <v/>
      </c>
      <c r="G114" s="10"/>
      <c r="H114" s="10"/>
      <c r="I114" s="40"/>
      <c r="J114" s="40"/>
      <c r="K114" s="53"/>
      <c r="L114" s="53"/>
      <c r="M114" s="53"/>
      <c r="N114" s="53"/>
      <c r="O114" s="53"/>
      <c r="P114" s="53"/>
      <c r="Q114" s="53"/>
      <c r="R114" s="53"/>
      <c r="S114" s="53"/>
    </row>
    <row r="115" spans="1:19" x14ac:dyDescent="0.3">
      <c r="A115" s="106"/>
      <c r="B115" s="59"/>
      <c r="C115" s="137" t="str">
        <f t="shared" si="1"/>
        <v/>
      </c>
      <c r="D115" s="138" t="str">
        <f>IF(NOT(ISBLANK(B115)),IF(AND(MONTH(B115)&gt;=4,MONTH(B115)&lt;=12,B115&gt;=DATE(INT(LEFT('Fiscal Year'!$B$2,4)),4,1),B115&lt;=DATE(INT(CONCATENATE("20",RIGHT('Fiscal Year'!$B$2,2))),3,31)),1,0),"")</f>
        <v/>
      </c>
      <c r="E115" s="138" t="str">
        <f>IF(NOT(ISBLANK(B115)),IF(AND(MONTH(B115)&gt;=1,MONTH(B115)&lt;=3,B115&gt;=DATE(INT(LEFT('Fiscal Year'!$B$2,4)),4,1),B115&lt;=DATE(INT(CONCATENATE("20",RIGHT('Fiscal Year'!$B$2,2))),3,31)),1,0),"")</f>
        <v/>
      </c>
      <c r="F115" s="139" t="str">
        <f>IF(NOT(ISBLANK(B115)),IF(B115&lt;'Fiscal Year'!$B$3,1,0),"")</f>
        <v/>
      </c>
      <c r="G115" s="10"/>
      <c r="H115" s="10"/>
      <c r="I115" s="40"/>
      <c r="J115" s="40"/>
      <c r="K115" s="53"/>
      <c r="L115" s="53"/>
      <c r="M115" s="53"/>
      <c r="N115" s="53"/>
      <c r="O115" s="53"/>
      <c r="P115" s="53"/>
      <c r="Q115" s="53"/>
      <c r="R115" s="53"/>
      <c r="S115" s="53"/>
    </row>
    <row r="116" spans="1:19" x14ac:dyDescent="0.3">
      <c r="A116" s="106"/>
      <c r="B116" s="59"/>
      <c r="C116" s="137" t="str">
        <f t="shared" si="1"/>
        <v/>
      </c>
      <c r="D116" s="138" t="str">
        <f>IF(NOT(ISBLANK(B116)),IF(AND(MONTH(B116)&gt;=4,MONTH(B116)&lt;=12,B116&gt;=DATE(INT(LEFT('Fiscal Year'!$B$2,4)),4,1),B116&lt;=DATE(INT(CONCATENATE("20",RIGHT('Fiscal Year'!$B$2,2))),3,31)),1,0),"")</f>
        <v/>
      </c>
      <c r="E116" s="138" t="str">
        <f>IF(NOT(ISBLANK(B116)),IF(AND(MONTH(B116)&gt;=1,MONTH(B116)&lt;=3,B116&gt;=DATE(INT(LEFT('Fiscal Year'!$B$2,4)),4,1),B116&lt;=DATE(INT(CONCATENATE("20",RIGHT('Fiscal Year'!$B$2,2))),3,31)),1,0),"")</f>
        <v/>
      </c>
      <c r="F116" s="139" t="str">
        <f>IF(NOT(ISBLANK(B116)),IF(B116&lt;'Fiscal Year'!$B$3,1,0),"")</f>
        <v/>
      </c>
      <c r="G116" s="10"/>
      <c r="H116" s="10"/>
      <c r="I116" s="40"/>
      <c r="J116" s="40"/>
      <c r="K116" s="53"/>
      <c r="L116" s="53"/>
      <c r="M116" s="53"/>
      <c r="N116" s="53"/>
      <c r="O116" s="53"/>
      <c r="P116" s="53"/>
      <c r="Q116" s="53"/>
      <c r="R116" s="53"/>
      <c r="S116" s="53"/>
    </row>
    <row r="117" spans="1:19" x14ac:dyDescent="0.3">
      <c r="A117" s="106"/>
      <c r="B117" s="59"/>
      <c r="C117" s="137" t="str">
        <f t="shared" si="1"/>
        <v/>
      </c>
      <c r="D117" s="138" t="str">
        <f>IF(NOT(ISBLANK(B117)),IF(AND(MONTH(B117)&gt;=4,MONTH(B117)&lt;=12,B117&gt;=DATE(INT(LEFT('Fiscal Year'!$B$2,4)),4,1),B117&lt;=DATE(INT(CONCATENATE("20",RIGHT('Fiscal Year'!$B$2,2))),3,31)),1,0),"")</f>
        <v/>
      </c>
      <c r="E117" s="138" t="str">
        <f>IF(NOT(ISBLANK(B117)),IF(AND(MONTH(B117)&gt;=1,MONTH(B117)&lt;=3,B117&gt;=DATE(INT(LEFT('Fiscal Year'!$B$2,4)),4,1),B117&lt;=DATE(INT(CONCATENATE("20",RIGHT('Fiscal Year'!$B$2,2))),3,31)),1,0),"")</f>
        <v/>
      </c>
      <c r="F117" s="139" t="str">
        <f>IF(NOT(ISBLANK(B117)),IF(B117&lt;'Fiscal Year'!$B$3,1,0),"")</f>
        <v/>
      </c>
      <c r="G117" s="10"/>
      <c r="H117" s="10"/>
      <c r="I117" s="40"/>
      <c r="J117" s="40"/>
      <c r="K117" s="53"/>
      <c r="L117" s="53"/>
      <c r="M117" s="53"/>
      <c r="N117" s="53"/>
      <c r="O117" s="53"/>
      <c r="P117" s="53"/>
      <c r="Q117" s="53"/>
      <c r="R117" s="53"/>
      <c r="S117" s="53"/>
    </row>
    <row r="118" spans="1:19" x14ac:dyDescent="0.3">
      <c r="A118" s="106"/>
      <c r="B118" s="59"/>
      <c r="C118" s="137" t="str">
        <f t="shared" si="1"/>
        <v/>
      </c>
      <c r="D118" s="138" t="str">
        <f>IF(NOT(ISBLANK(B118)),IF(AND(MONTH(B118)&gt;=4,MONTH(B118)&lt;=12,B118&gt;=DATE(INT(LEFT('Fiscal Year'!$B$2,4)),4,1),B118&lt;=DATE(INT(CONCATENATE("20",RIGHT('Fiscal Year'!$B$2,2))),3,31)),1,0),"")</f>
        <v/>
      </c>
      <c r="E118" s="138" t="str">
        <f>IF(NOT(ISBLANK(B118)),IF(AND(MONTH(B118)&gt;=1,MONTH(B118)&lt;=3,B118&gt;=DATE(INT(LEFT('Fiscal Year'!$B$2,4)),4,1),B118&lt;=DATE(INT(CONCATENATE("20",RIGHT('Fiscal Year'!$B$2,2))),3,31)),1,0),"")</f>
        <v/>
      </c>
      <c r="F118" s="139" t="str">
        <f>IF(NOT(ISBLANK(B118)),IF(B118&lt;'Fiscal Year'!$B$3,1,0),"")</f>
        <v/>
      </c>
      <c r="G118" s="10"/>
      <c r="H118" s="10"/>
      <c r="I118" s="40"/>
      <c r="J118" s="40"/>
      <c r="K118" s="53"/>
      <c r="L118" s="53"/>
      <c r="M118" s="53"/>
      <c r="N118" s="53"/>
      <c r="O118" s="53"/>
      <c r="P118" s="53"/>
      <c r="Q118" s="53"/>
      <c r="R118" s="53"/>
      <c r="S118" s="53"/>
    </row>
    <row r="119" spans="1:19" x14ac:dyDescent="0.3">
      <c r="A119" s="106"/>
      <c r="B119" s="59"/>
      <c r="C119" s="137" t="str">
        <f t="shared" si="1"/>
        <v/>
      </c>
      <c r="D119" s="138" t="str">
        <f>IF(NOT(ISBLANK(B119)),IF(AND(MONTH(B119)&gt;=4,MONTH(B119)&lt;=12,B119&gt;=DATE(INT(LEFT('Fiscal Year'!$B$2,4)),4,1),B119&lt;=DATE(INT(CONCATENATE("20",RIGHT('Fiscal Year'!$B$2,2))),3,31)),1,0),"")</f>
        <v/>
      </c>
      <c r="E119" s="138" t="str">
        <f>IF(NOT(ISBLANK(B119)),IF(AND(MONTH(B119)&gt;=1,MONTH(B119)&lt;=3,B119&gt;=DATE(INT(LEFT('Fiscal Year'!$B$2,4)),4,1),B119&lt;=DATE(INT(CONCATENATE("20",RIGHT('Fiscal Year'!$B$2,2))),3,31)),1,0),"")</f>
        <v/>
      </c>
      <c r="F119" s="139" t="str">
        <f>IF(NOT(ISBLANK(B119)),IF(B119&lt;'Fiscal Year'!$B$3,1,0),"")</f>
        <v/>
      </c>
      <c r="G119" s="10"/>
      <c r="H119" s="10"/>
      <c r="I119" s="40"/>
      <c r="J119" s="40"/>
      <c r="K119" s="53"/>
      <c r="L119" s="53"/>
      <c r="M119" s="53"/>
      <c r="N119" s="53"/>
      <c r="O119" s="53"/>
      <c r="P119" s="53"/>
      <c r="Q119" s="53"/>
      <c r="R119" s="53"/>
      <c r="S119" s="53"/>
    </row>
    <row r="120" spans="1:19" x14ac:dyDescent="0.3">
      <c r="A120" s="106"/>
      <c r="B120" s="59"/>
      <c r="C120" s="137" t="str">
        <f t="shared" si="1"/>
        <v/>
      </c>
      <c r="D120" s="138" t="str">
        <f>IF(NOT(ISBLANK(B120)),IF(AND(MONTH(B120)&gt;=4,MONTH(B120)&lt;=12,B120&gt;=DATE(INT(LEFT('Fiscal Year'!$B$2,4)),4,1),B120&lt;=DATE(INT(CONCATENATE("20",RIGHT('Fiscal Year'!$B$2,2))),3,31)),1,0),"")</f>
        <v/>
      </c>
      <c r="E120" s="138" t="str">
        <f>IF(NOT(ISBLANK(B120)),IF(AND(MONTH(B120)&gt;=1,MONTH(B120)&lt;=3,B120&gt;=DATE(INT(LEFT('Fiscal Year'!$B$2,4)),4,1),B120&lt;=DATE(INT(CONCATENATE("20",RIGHT('Fiscal Year'!$B$2,2))),3,31)),1,0),"")</f>
        <v/>
      </c>
      <c r="F120" s="139" t="str">
        <f>IF(NOT(ISBLANK(B120)),IF(B120&lt;'Fiscal Year'!$B$3,1,0),"")</f>
        <v/>
      </c>
      <c r="G120" s="10"/>
      <c r="H120" s="10"/>
      <c r="I120" s="40"/>
      <c r="J120" s="40"/>
      <c r="K120" s="53"/>
      <c r="L120" s="53"/>
      <c r="M120" s="53"/>
      <c r="N120" s="53"/>
      <c r="O120" s="53"/>
      <c r="P120" s="53"/>
      <c r="Q120" s="53"/>
      <c r="R120" s="53"/>
      <c r="S120" s="53"/>
    </row>
    <row r="121" spans="1:19" x14ac:dyDescent="0.3">
      <c r="A121" s="106"/>
      <c r="B121" s="59"/>
      <c r="C121" s="137" t="str">
        <f t="shared" si="1"/>
        <v/>
      </c>
      <c r="D121" s="138" t="str">
        <f>IF(NOT(ISBLANK(B121)),IF(AND(MONTH(B121)&gt;=4,MONTH(B121)&lt;=12,B121&gt;=DATE(INT(LEFT('Fiscal Year'!$B$2,4)),4,1),B121&lt;=DATE(INT(CONCATENATE("20",RIGHT('Fiscal Year'!$B$2,2))),3,31)),1,0),"")</f>
        <v/>
      </c>
      <c r="E121" s="138" t="str">
        <f>IF(NOT(ISBLANK(B121)),IF(AND(MONTH(B121)&gt;=1,MONTH(B121)&lt;=3,B121&gt;=DATE(INT(LEFT('Fiscal Year'!$B$2,4)),4,1),B121&lt;=DATE(INT(CONCATENATE("20",RIGHT('Fiscal Year'!$B$2,2))),3,31)),1,0),"")</f>
        <v/>
      </c>
      <c r="F121" s="139" t="str">
        <f>IF(NOT(ISBLANK(B121)),IF(B121&lt;'Fiscal Year'!$B$3,1,0),"")</f>
        <v/>
      </c>
      <c r="G121" s="10"/>
      <c r="H121" s="10"/>
      <c r="I121" s="40"/>
      <c r="J121" s="40"/>
      <c r="K121" s="53"/>
      <c r="L121" s="53"/>
      <c r="M121" s="53"/>
      <c r="N121" s="53"/>
      <c r="O121" s="53"/>
      <c r="P121" s="53"/>
      <c r="Q121" s="53"/>
      <c r="R121" s="53"/>
      <c r="S121" s="53"/>
    </row>
    <row r="122" spans="1:19" x14ac:dyDescent="0.3">
      <c r="A122" s="106"/>
      <c r="B122" s="59"/>
      <c r="C122" s="137" t="str">
        <f t="shared" si="1"/>
        <v/>
      </c>
      <c r="D122" s="138" t="str">
        <f>IF(NOT(ISBLANK(B122)),IF(AND(MONTH(B122)&gt;=4,MONTH(B122)&lt;=12,B122&gt;=DATE(INT(LEFT('Fiscal Year'!$B$2,4)),4,1),B122&lt;=DATE(INT(CONCATENATE("20",RIGHT('Fiscal Year'!$B$2,2))),3,31)),1,0),"")</f>
        <v/>
      </c>
      <c r="E122" s="138" t="str">
        <f>IF(NOT(ISBLANK(B122)),IF(AND(MONTH(B122)&gt;=1,MONTH(B122)&lt;=3,B122&gt;=DATE(INT(LEFT('Fiscal Year'!$B$2,4)),4,1),B122&lt;=DATE(INT(CONCATENATE("20",RIGHT('Fiscal Year'!$B$2,2))),3,31)),1,0),"")</f>
        <v/>
      </c>
      <c r="F122" s="139" t="str">
        <f>IF(NOT(ISBLANK(B122)),IF(B122&lt;'Fiscal Year'!$B$3,1,0),"")</f>
        <v/>
      </c>
      <c r="G122" s="10"/>
      <c r="H122" s="10"/>
      <c r="I122" s="40"/>
      <c r="J122" s="40"/>
      <c r="K122" s="53"/>
      <c r="L122" s="53"/>
      <c r="M122" s="53"/>
      <c r="N122" s="53"/>
      <c r="O122" s="53"/>
      <c r="P122" s="53"/>
      <c r="Q122" s="53"/>
      <c r="R122" s="53"/>
      <c r="S122" s="53"/>
    </row>
    <row r="123" spans="1:19" x14ac:dyDescent="0.3">
      <c r="A123" s="106"/>
      <c r="B123" s="59"/>
      <c r="C123" s="137" t="str">
        <f t="shared" si="1"/>
        <v/>
      </c>
      <c r="D123" s="138" t="str">
        <f>IF(NOT(ISBLANK(B123)),IF(AND(MONTH(B123)&gt;=4,MONTH(B123)&lt;=12,B123&gt;=DATE(INT(LEFT('Fiscal Year'!$B$2,4)),4,1),B123&lt;=DATE(INT(CONCATENATE("20",RIGHT('Fiscal Year'!$B$2,2))),3,31)),1,0),"")</f>
        <v/>
      </c>
      <c r="E123" s="138" t="str">
        <f>IF(NOT(ISBLANK(B123)),IF(AND(MONTH(B123)&gt;=1,MONTH(B123)&lt;=3,B123&gt;=DATE(INT(LEFT('Fiscal Year'!$B$2,4)),4,1),B123&lt;=DATE(INT(CONCATENATE("20",RIGHT('Fiscal Year'!$B$2,2))),3,31)),1,0),"")</f>
        <v/>
      </c>
      <c r="F123" s="139" t="str">
        <f>IF(NOT(ISBLANK(B123)),IF(B123&lt;'Fiscal Year'!$B$3,1,0),"")</f>
        <v/>
      </c>
      <c r="G123" s="10"/>
      <c r="H123" s="10"/>
      <c r="I123" s="40"/>
      <c r="J123" s="40"/>
      <c r="K123" s="53"/>
      <c r="L123" s="53"/>
      <c r="M123" s="53"/>
      <c r="N123" s="53"/>
      <c r="O123" s="53"/>
      <c r="P123" s="53"/>
      <c r="Q123" s="53"/>
      <c r="R123" s="53"/>
      <c r="S123" s="53"/>
    </row>
    <row r="124" spans="1:19" x14ac:dyDescent="0.3">
      <c r="A124" s="106"/>
      <c r="B124" s="59"/>
      <c r="C124" s="137" t="str">
        <f t="shared" si="1"/>
        <v/>
      </c>
      <c r="D124" s="138" t="str">
        <f>IF(NOT(ISBLANK(B124)),IF(AND(MONTH(B124)&gt;=4,MONTH(B124)&lt;=12,B124&gt;=DATE(INT(LEFT('Fiscal Year'!$B$2,4)),4,1),B124&lt;=DATE(INT(CONCATENATE("20",RIGHT('Fiscal Year'!$B$2,2))),3,31)),1,0),"")</f>
        <v/>
      </c>
      <c r="E124" s="138" t="str">
        <f>IF(NOT(ISBLANK(B124)),IF(AND(MONTH(B124)&gt;=1,MONTH(B124)&lt;=3,B124&gt;=DATE(INT(LEFT('Fiscal Year'!$B$2,4)),4,1),B124&lt;=DATE(INT(CONCATENATE("20",RIGHT('Fiscal Year'!$B$2,2))),3,31)),1,0),"")</f>
        <v/>
      </c>
      <c r="F124" s="139" t="str">
        <f>IF(NOT(ISBLANK(B124)),IF(B124&lt;'Fiscal Year'!$B$3,1,0),"")</f>
        <v/>
      </c>
      <c r="G124" s="10"/>
      <c r="H124" s="10"/>
      <c r="I124" s="40"/>
      <c r="J124" s="40"/>
      <c r="K124" s="53"/>
      <c r="L124" s="53"/>
      <c r="M124" s="53"/>
      <c r="N124" s="53"/>
      <c r="O124" s="53"/>
      <c r="P124" s="53"/>
      <c r="Q124" s="53"/>
      <c r="R124" s="53"/>
      <c r="S124" s="53"/>
    </row>
    <row r="125" spans="1:19" x14ac:dyDescent="0.3">
      <c r="A125" s="106"/>
      <c r="B125" s="59"/>
      <c r="C125" s="137" t="str">
        <f t="shared" si="1"/>
        <v/>
      </c>
      <c r="D125" s="138" t="str">
        <f>IF(NOT(ISBLANK(B125)),IF(AND(MONTH(B125)&gt;=4,MONTH(B125)&lt;=12,B125&gt;=DATE(INT(LEFT('Fiscal Year'!$B$2,4)),4,1),B125&lt;=DATE(INT(CONCATENATE("20",RIGHT('Fiscal Year'!$B$2,2))),3,31)),1,0),"")</f>
        <v/>
      </c>
      <c r="E125" s="138" t="str">
        <f>IF(NOT(ISBLANK(B125)),IF(AND(MONTH(B125)&gt;=1,MONTH(B125)&lt;=3,B125&gt;=DATE(INT(LEFT('Fiscal Year'!$B$2,4)),4,1),B125&lt;=DATE(INT(CONCATENATE("20",RIGHT('Fiscal Year'!$B$2,2))),3,31)),1,0),"")</f>
        <v/>
      </c>
      <c r="F125" s="139" t="str">
        <f>IF(NOT(ISBLANK(B125)),IF(B125&lt;'Fiscal Year'!$B$3,1,0),"")</f>
        <v/>
      </c>
      <c r="G125" s="10"/>
      <c r="H125" s="10"/>
      <c r="I125" s="40"/>
      <c r="J125" s="40"/>
      <c r="K125" s="53"/>
      <c r="L125" s="53"/>
      <c r="M125" s="53"/>
      <c r="N125" s="53"/>
      <c r="O125" s="53"/>
      <c r="P125" s="53"/>
      <c r="Q125" s="53"/>
      <c r="R125" s="53"/>
      <c r="S125" s="53"/>
    </row>
    <row r="126" spans="1:19" x14ac:dyDescent="0.3">
      <c r="A126" s="106"/>
      <c r="B126" s="59"/>
      <c r="C126" s="137" t="str">
        <f t="shared" si="1"/>
        <v/>
      </c>
      <c r="D126" s="138" t="str">
        <f>IF(NOT(ISBLANK(B126)),IF(AND(MONTH(B126)&gt;=4,MONTH(B126)&lt;=12,B126&gt;=DATE(INT(LEFT('Fiscal Year'!$B$2,4)),4,1),B126&lt;=DATE(INT(CONCATENATE("20",RIGHT('Fiscal Year'!$B$2,2))),3,31)),1,0),"")</f>
        <v/>
      </c>
      <c r="E126" s="138" t="str">
        <f>IF(NOT(ISBLANK(B126)),IF(AND(MONTH(B126)&gt;=1,MONTH(B126)&lt;=3,B126&gt;=DATE(INT(LEFT('Fiscal Year'!$B$2,4)),4,1),B126&lt;=DATE(INT(CONCATENATE("20",RIGHT('Fiscal Year'!$B$2,2))),3,31)),1,0),"")</f>
        <v/>
      </c>
      <c r="F126" s="139" t="str">
        <f>IF(NOT(ISBLANK(B126)),IF(B126&lt;'Fiscal Year'!$B$3,1,0),"")</f>
        <v/>
      </c>
      <c r="G126" s="10"/>
      <c r="H126" s="10"/>
      <c r="I126" s="40"/>
      <c r="J126" s="40"/>
      <c r="K126" s="53"/>
      <c r="L126" s="53"/>
      <c r="M126" s="53"/>
      <c r="N126" s="53"/>
      <c r="O126" s="53"/>
      <c r="P126" s="53"/>
      <c r="Q126" s="53"/>
      <c r="R126" s="53"/>
      <c r="S126" s="53"/>
    </row>
    <row r="127" spans="1:19" x14ac:dyDescent="0.3">
      <c r="A127" s="106"/>
      <c r="B127" s="59"/>
      <c r="C127" s="137" t="str">
        <f t="shared" si="1"/>
        <v/>
      </c>
      <c r="D127" s="138" t="str">
        <f>IF(NOT(ISBLANK(B127)),IF(AND(MONTH(B127)&gt;=4,MONTH(B127)&lt;=12,B127&gt;=DATE(INT(LEFT('Fiscal Year'!$B$2,4)),4,1),B127&lt;=DATE(INT(CONCATENATE("20",RIGHT('Fiscal Year'!$B$2,2))),3,31)),1,0),"")</f>
        <v/>
      </c>
      <c r="E127" s="138" t="str">
        <f>IF(NOT(ISBLANK(B127)),IF(AND(MONTH(B127)&gt;=1,MONTH(B127)&lt;=3,B127&gt;=DATE(INT(LEFT('Fiscal Year'!$B$2,4)),4,1),B127&lt;=DATE(INT(CONCATENATE("20",RIGHT('Fiscal Year'!$B$2,2))),3,31)),1,0),"")</f>
        <v/>
      </c>
      <c r="F127" s="139" t="str">
        <f>IF(NOT(ISBLANK(B127)),IF(B127&lt;'Fiscal Year'!$B$3,1,0),"")</f>
        <v/>
      </c>
      <c r="G127" s="10"/>
      <c r="H127" s="10"/>
      <c r="I127" s="40"/>
      <c r="J127" s="40"/>
      <c r="K127" s="53"/>
      <c r="L127" s="53"/>
      <c r="M127" s="53"/>
      <c r="N127" s="53"/>
      <c r="O127" s="53"/>
      <c r="P127" s="53"/>
      <c r="Q127" s="53"/>
      <c r="R127" s="53"/>
      <c r="S127" s="53"/>
    </row>
    <row r="128" spans="1:19" x14ac:dyDescent="0.3">
      <c r="A128" s="106"/>
      <c r="B128" s="59"/>
      <c r="C128" s="137" t="str">
        <f t="shared" si="1"/>
        <v/>
      </c>
      <c r="D128" s="138" t="str">
        <f>IF(NOT(ISBLANK(B128)),IF(AND(MONTH(B128)&gt;=4,MONTH(B128)&lt;=12,B128&gt;=DATE(INT(LEFT('Fiscal Year'!$B$2,4)),4,1),B128&lt;=DATE(INT(CONCATENATE("20",RIGHT('Fiscal Year'!$B$2,2))),3,31)),1,0),"")</f>
        <v/>
      </c>
      <c r="E128" s="138" t="str">
        <f>IF(NOT(ISBLANK(B128)),IF(AND(MONTH(B128)&gt;=1,MONTH(B128)&lt;=3,B128&gt;=DATE(INT(LEFT('Fiscal Year'!$B$2,4)),4,1),B128&lt;=DATE(INT(CONCATENATE("20",RIGHT('Fiscal Year'!$B$2,2))),3,31)),1,0),"")</f>
        <v/>
      </c>
      <c r="F128" s="139" t="str">
        <f>IF(NOT(ISBLANK(B128)),IF(B128&lt;'Fiscal Year'!$B$3,1,0),"")</f>
        <v/>
      </c>
      <c r="G128" s="10"/>
      <c r="H128" s="10"/>
      <c r="I128" s="40"/>
      <c r="J128" s="40"/>
      <c r="K128" s="53"/>
      <c r="L128" s="53"/>
      <c r="M128" s="53"/>
      <c r="N128" s="53"/>
      <c r="O128" s="53"/>
      <c r="P128" s="53"/>
      <c r="Q128" s="53"/>
      <c r="R128" s="53"/>
      <c r="S128" s="53"/>
    </row>
    <row r="129" spans="1:19" x14ac:dyDescent="0.3">
      <c r="A129" s="106"/>
      <c r="B129" s="59"/>
      <c r="C129" s="137" t="str">
        <f t="shared" si="1"/>
        <v/>
      </c>
      <c r="D129" s="138" t="str">
        <f>IF(NOT(ISBLANK(B129)),IF(AND(MONTH(B129)&gt;=4,MONTH(B129)&lt;=12,B129&gt;=DATE(INT(LEFT('Fiscal Year'!$B$2,4)),4,1),B129&lt;=DATE(INT(CONCATENATE("20",RIGHT('Fiscal Year'!$B$2,2))),3,31)),1,0),"")</f>
        <v/>
      </c>
      <c r="E129" s="138" t="str">
        <f>IF(NOT(ISBLANK(B129)),IF(AND(MONTH(B129)&gt;=1,MONTH(B129)&lt;=3,B129&gt;=DATE(INT(LEFT('Fiscal Year'!$B$2,4)),4,1),B129&lt;=DATE(INT(CONCATENATE("20",RIGHT('Fiscal Year'!$B$2,2))),3,31)),1,0),"")</f>
        <v/>
      </c>
      <c r="F129" s="139" t="str">
        <f>IF(NOT(ISBLANK(B129)),IF(B129&lt;'Fiscal Year'!$B$3,1,0),"")</f>
        <v/>
      </c>
      <c r="G129" s="10"/>
      <c r="H129" s="10"/>
      <c r="I129" s="40"/>
      <c r="J129" s="40"/>
      <c r="K129" s="53"/>
      <c r="L129" s="53"/>
      <c r="M129" s="53"/>
      <c r="N129" s="53"/>
      <c r="O129" s="53"/>
      <c r="P129" s="53"/>
      <c r="Q129" s="53"/>
      <c r="R129" s="53"/>
      <c r="S129" s="53"/>
    </row>
    <row r="130" spans="1:19" x14ac:dyDescent="0.3">
      <c r="A130" s="106"/>
      <c r="B130" s="59"/>
      <c r="C130" s="137" t="str">
        <f t="shared" si="1"/>
        <v/>
      </c>
      <c r="D130" s="138" t="str">
        <f>IF(NOT(ISBLANK(B130)),IF(AND(MONTH(B130)&gt;=4,MONTH(B130)&lt;=12,B130&gt;=DATE(INT(LEFT('Fiscal Year'!$B$2,4)),4,1),B130&lt;=DATE(INT(CONCATENATE("20",RIGHT('Fiscal Year'!$B$2,2))),3,31)),1,0),"")</f>
        <v/>
      </c>
      <c r="E130" s="138" t="str">
        <f>IF(NOT(ISBLANK(B130)),IF(AND(MONTH(B130)&gt;=1,MONTH(B130)&lt;=3,B130&gt;=DATE(INT(LEFT('Fiscal Year'!$B$2,4)),4,1),B130&lt;=DATE(INT(CONCATENATE("20",RIGHT('Fiscal Year'!$B$2,2))),3,31)),1,0),"")</f>
        <v/>
      </c>
      <c r="F130" s="139" t="str">
        <f>IF(NOT(ISBLANK(B130)),IF(B130&lt;'Fiscal Year'!$B$3,1,0),"")</f>
        <v/>
      </c>
      <c r="G130" s="10"/>
      <c r="H130" s="10"/>
      <c r="I130" s="40"/>
      <c r="J130" s="40"/>
      <c r="K130" s="53"/>
      <c r="L130" s="53"/>
      <c r="M130" s="53"/>
      <c r="N130" s="53"/>
      <c r="O130" s="53"/>
      <c r="P130" s="53"/>
      <c r="Q130" s="53"/>
      <c r="R130" s="53"/>
      <c r="S130" s="53"/>
    </row>
    <row r="131" spans="1:19" x14ac:dyDescent="0.3">
      <c r="A131" s="106"/>
      <c r="B131" s="59"/>
      <c r="C131" s="137" t="str">
        <f t="shared" si="1"/>
        <v/>
      </c>
      <c r="D131" s="138" t="str">
        <f>IF(NOT(ISBLANK(B131)),IF(AND(MONTH(B131)&gt;=4,MONTH(B131)&lt;=12,B131&gt;=DATE(INT(LEFT('Fiscal Year'!$B$2,4)),4,1),B131&lt;=DATE(INT(CONCATENATE("20",RIGHT('Fiscal Year'!$B$2,2))),3,31)),1,0),"")</f>
        <v/>
      </c>
      <c r="E131" s="138" t="str">
        <f>IF(NOT(ISBLANK(B131)),IF(AND(MONTH(B131)&gt;=1,MONTH(B131)&lt;=3,B131&gt;=DATE(INT(LEFT('Fiscal Year'!$B$2,4)),4,1),B131&lt;=DATE(INT(CONCATENATE("20",RIGHT('Fiscal Year'!$B$2,2))),3,31)),1,0),"")</f>
        <v/>
      </c>
      <c r="F131" s="139" t="str">
        <f>IF(NOT(ISBLANK(B131)),IF(B131&lt;'Fiscal Year'!$B$3,1,0),"")</f>
        <v/>
      </c>
      <c r="G131" s="10"/>
      <c r="H131" s="10"/>
      <c r="I131" s="40"/>
      <c r="J131" s="40"/>
      <c r="K131" s="53"/>
      <c r="L131" s="53"/>
      <c r="M131" s="53"/>
      <c r="N131" s="53"/>
      <c r="O131" s="53"/>
      <c r="P131" s="53"/>
      <c r="Q131" s="53"/>
      <c r="R131" s="53"/>
      <c r="S131" s="53"/>
    </row>
    <row r="132" spans="1:19" x14ac:dyDescent="0.3">
      <c r="A132" s="106"/>
      <c r="B132" s="59"/>
      <c r="C132" s="137" t="str">
        <f t="shared" ref="C132:C195" si="2">IF(AND(NOT(ISBLANK(B132)),B132&gt;=43556),B132+90,"")</f>
        <v/>
      </c>
      <c r="D132" s="138" t="str">
        <f>IF(NOT(ISBLANK(B132)),IF(AND(MONTH(B132)&gt;=4,MONTH(B132)&lt;=12,B132&gt;=DATE(INT(LEFT('Fiscal Year'!$B$2,4)),4,1),B132&lt;=DATE(INT(CONCATENATE("20",RIGHT('Fiscal Year'!$B$2,2))),3,31)),1,0),"")</f>
        <v/>
      </c>
      <c r="E132" s="138" t="str">
        <f>IF(NOT(ISBLANK(B132)),IF(AND(MONTH(B132)&gt;=1,MONTH(B132)&lt;=3,B132&gt;=DATE(INT(LEFT('Fiscal Year'!$B$2,4)),4,1),B132&lt;=DATE(INT(CONCATENATE("20",RIGHT('Fiscal Year'!$B$2,2))),3,31)),1,0),"")</f>
        <v/>
      </c>
      <c r="F132" s="139" t="str">
        <f>IF(NOT(ISBLANK(B132)),IF(B132&lt;'Fiscal Year'!$B$3,1,0),"")</f>
        <v/>
      </c>
      <c r="G132" s="10"/>
      <c r="H132" s="10"/>
      <c r="I132" s="40"/>
      <c r="J132" s="40"/>
      <c r="K132" s="53"/>
      <c r="L132" s="53"/>
      <c r="M132" s="53"/>
      <c r="N132" s="53"/>
      <c r="O132" s="53"/>
      <c r="P132" s="53"/>
      <c r="Q132" s="53"/>
      <c r="R132" s="53"/>
      <c r="S132" s="53"/>
    </row>
    <row r="133" spans="1:19" x14ac:dyDescent="0.3">
      <c r="A133" s="106"/>
      <c r="B133" s="59"/>
      <c r="C133" s="137" t="str">
        <f t="shared" si="2"/>
        <v/>
      </c>
      <c r="D133" s="138" t="str">
        <f>IF(NOT(ISBLANK(B133)),IF(AND(MONTH(B133)&gt;=4,MONTH(B133)&lt;=12,B133&gt;=DATE(INT(LEFT('Fiscal Year'!$B$2,4)),4,1),B133&lt;=DATE(INT(CONCATENATE("20",RIGHT('Fiscal Year'!$B$2,2))),3,31)),1,0),"")</f>
        <v/>
      </c>
      <c r="E133" s="138" t="str">
        <f>IF(NOT(ISBLANK(B133)),IF(AND(MONTH(B133)&gt;=1,MONTH(B133)&lt;=3,B133&gt;=DATE(INT(LEFT('Fiscal Year'!$B$2,4)),4,1),B133&lt;=DATE(INT(CONCATENATE("20",RIGHT('Fiscal Year'!$B$2,2))),3,31)),1,0),"")</f>
        <v/>
      </c>
      <c r="F133" s="139" t="str">
        <f>IF(NOT(ISBLANK(B133)),IF(B133&lt;'Fiscal Year'!$B$3,1,0),"")</f>
        <v/>
      </c>
      <c r="G133" s="10"/>
      <c r="H133" s="10"/>
      <c r="I133" s="40"/>
      <c r="J133" s="40"/>
      <c r="K133" s="53"/>
      <c r="L133" s="53"/>
      <c r="M133" s="53"/>
      <c r="N133" s="53"/>
      <c r="O133" s="53"/>
      <c r="P133" s="53"/>
      <c r="Q133" s="53"/>
      <c r="R133" s="53"/>
      <c r="S133" s="53"/>
    </row>
    <row r="134" spans="1:19" x14ac:dyDescent="0.3">
      <c r="A134" s="106"/>
      <c r="B134" s="59"/>
      <c r="C134" s="137" t="str">
        <f t="shared" si="2"/>
        <v/>
      </c>
      <c r="D134" s="138" t="str">
        <f>IF(NOT(ISBLANK(B134)),IF(AND(MONTH(B134)&gt;=4,MONTH(B134)&lt;=12,B134&gt;=DATE(INT(LEFT('Fiscal Year'!$B$2,4)),4,1),B134&lt;=DATE(INT(CONCATENATE("20",RIGHT('Fiscal Year'!$B$2,2))),3,31)),1,0),"")</f>
        <v/>
      </c>
      <c r="E134" s="138" t="str">
        <f>IF(NOT(ISBLANK(B134)),IF(AND(MONTH(B134)&gt;=1,MONTH(B134)&lt;=3,B134&gt;=DATE(INT(LEFT('Fiscal Year'!$B$2,4)),4,1),B134&lt;=DATE(INT(CONCATENATE("20",RIGHT('Fiscal Year'!$B$2,2))),3,31)),1,0),"")</f>
        <v/>
      </c>
      <c r="F134" s="139" t="str">
        <f>IF(NOT(ISBLANK(B134)),IF(B134&lt;'Fiscal Year'!$B$3,1,0),"")</f>
        <v/>
      </c>
      <c r="G134" s="10"/>
      <c r="H134" s="10"/>
      <c r="I134" s="40"/>
      <c r="J134" s="40"/>
      <c r="K134" s="53"/>
      <c r="L134" s="53"/>
      <c r="M134" s="53"/>
      <c r="N134" s="53"/>
      <c r="O134" s="53"/>
      <c r="P134" s="53"/>
      <c r="Q134" s="53"/>
      <c r="R134" s="53"/>
      <c r="S134" s="53"/>
    </row>
    <row r="135" spans="1:19" x14ac:dyDescent="0.3">
      <c r="A135" s="106"/>
      <c r="B135" s="59"/>
      <c r="C135" s="137" t="str">
        <f t="shared" si="2"/>
        <v/>
      </c>
      <c r="D135" s="138" t="str">
        <f>IF(NOT(ISBLANK(B135)),IF(AND(MONTH(B135)&gt;=4,MONTH(B135)&lt;=12,B135&gt;=DATE(INT(LEFT('Fiscal Year'!$B$2,4)),4,1),B135&lt;=DATE(INT(CONCATENATE("20",RIGHT('Fiscal Year'!$B$2,2))),3,31)),1,0),"")</f>
        <v/>
      </c>
      <c r="E135" s="138" t="str">
        <f>IF(NOT(ISBLANK(B135)),IF(AND(MONTH(B135)&gt;=1,MONTH(B135)&lt;=3,B135&gt;=DATE(INT(LEFT('Fiscal Year'!$B$2,4)),4,1),B135&lt;=DATE(INT(CONCATENATE("20",RIGHT('Fiscal Year'!$B$2,2))),3,31)),1,0),"")</f>
        <v/>
      </c>
      <c r="F135" s="139" t="str">
        <f>IF(NOT(ISBLANK(B135)),IF(B135&lt;'Fiscal Year'!$B$3,1,0),"")</f>
        <v/>
      </c>
      <c r="G135" s="10"/>
      <c r="H135" s="10"/>
      <c r="I135" s="40"/>
      <c r="J135" s="40"/>
      <c r="K135" s="53"/>
      <c r="L135" s="53"/>
      <c r="M135" s="53"/>
      <c r="N135" s="53"/>
      <c r="O135" s="53"/>
      <c r="P135" s="53"/>
      <c r="Q135" s="53"/>
      <c r="R135" s="53"/>
      <c r="S135" s="53"/>
    </row>
    <row r="136" spans="1:19" x14ac:dyDescent="0.3">
      <c r="A136" s="106"/>
      <c r="B136" s="59"/>
      <c r="C136" s="137" t="str">
        <f t="shared" si="2"/>
        <v/>
      </c>
      <c r="D136" s="138" t="str">
        <f>IF(NOT(ISBLANK(B136)),IF(AND(MONTH(B136)&gt;=4,MONTH(B136)&lt;=12,B136&gt;=DATE(INT(LEFT('Fiscal Year'!$B$2,4)),4,1),B136&lt;=DATE(INT(CONCATENATE("20",RIGHT('Fiscal Year'!$B$2,2))),3,31)),1,0),"")</f>
        <v/>
      </c>
      <c r="E136" s="138" t="str">
        <f>IF(NOT(ISBLANK(B136)),IF(AND(MONTH(B136)&gt;=1,MONTH(B136)&lt;=3,B136&gt;=DATE(INT(LEFT('Fiscal Year'!$B$2,4)),4,1),B136&lt;=DATE(INT(CONCATENATE("20",RIGHT('Fiscal Year'!$B$2,2))),3,31)),1,0),"")</f>
        <v/>
      </c>
      <c r="F136" s="139" t="str">
        <f>IF(NOT(ISBLANK(B136)),IF(B136&lt;'Fiscal Year'!$B$3,1,0),"")</f>
        <v/>
      </c>
      <c r="G136" s="10"/>
      <c r="H136" s="10"/>
      <c r="I136" s="40"/>
      <c r="J136" s="40"/>
      <c r="K136" s="53"/>
      <c r="L136" s="53"/>
      <c r="M136" s="53"/>
      <c r="N136" s="53"/>
      <c r="O136" s="53"/>
      <c r="P136" s="53"/>
      <c r="Q136" s="53"/>
      <c r="R136" s="53"/>
      <c r="S136" s="53"/>
    </row>
    <row r="137" spans="1:19" x14ac:dyDescent="0.3">
      <c r="A137" s="106"/>
      <c r="B137" s="59"/>
      <c r="C137" s="137" t="str">
        <f t="shared" si="2"/>
        <v/>
      </c>
      <c r="D137" s="138" t="str">
        <f>IF(NOT(ISBLANK(B137)),IF(AND(MONTH(B137)&gt;=4,MONTH(B137)&lt;=12,B137&gt;=DATE(INT(LEFT('Fiscal Year'!$B$2,4)),4,1),B137&lt;=DATE(INT(CONCATENATE("20",RIGHT('Fiscal Year'!$B$2,2))),3,31)),1,0),"")</f>
        <v/>
      </c>
      <c r="E137" s="138" t="str">
        <f>IF(NOT(ISBLANK(B137)),IF(AND(MONTH(B137)&gt;=1,MONTH(B137)&lt;=3,B137&gt;=DATE(INT(LEFT('Fiscal Year'!$B$2,4)),4,1),B137&lt;=DATE(INT(CONCATENATE("20",RIGHT('Fiscal Year'!$B$2,2))),3,31)),1,0),"")</f>
        <v/>
      </c>
      <c r="F137" s="139" t="str">
        <f>IF(NOT(ISBLANK(B137)),IF(B137&lt;'Fiscal Year'!$B$3,1,0),"")</f>
        <v/>
      </c>
      <c r="G137" s="10"/>
      <c r="H137" s="10"/>
      <c r="I137" s="40"/>
      <c r="J137" s="40"/>
      <c r="K137" s="53"/>
      <c r="L137" s="53"/>
      <c r="M137" s="53"/>
      <c r="N137" s="53"/>
      <c r="O137" s="53"/>
      <c r="P137" s="53"/>
      <c r="Q137" s="53"/>
      <c r="R137" s="53"/>
      <c r="S137" s="53"/>
    </row>
    <row r="138" spans="1:19" x14ac:dyDescent="0.3">
      <c r="A138" s="106"/>
      <c r="B138" s="59"/>
      <c r="C138" s="137" t="str">
        <f t="shared" si="2"/>
        <v/>
      </c>
      <c r="D138" s="138" t="str">
        <f>IF(NOT(ISBLANK(B138)),IF(AND(MONTH(B138)&gt;=4,MONTH(B138)&lt;=12,B138&gt;=DATE(INT(LEFT('Fiscal Year'!$B$2,4)),4,1),B138&lt;=DATE(INT(CONCATENATE("20",RIGHT('Fiscal Year'!$B$2,2))),3,31)),1,0),"")</f>
        <v/>
      </c>
      <c r="E138" s="138" t="str">
        <f>IF(NOT(ISBLANK(B138)),IF(AND(MONTH(B138)&gt;=1,MONTH(B138)&lt;=3,B138&gt;=DATE(INT(LEFT('Fiscal Year'!$B$2,4)),4,1),B138&lt;=DATE(INT(CONCATENATE("20",RIGHT('Fiscal Year'!$B$2,2))),3,31)),1,0),"")</f>
        <v/>
      </c>
      <c r="F138" s="139" t="str">
        <f>IF(NOT(ISBLANK(B138)),IF(B138&lt;'Fiscal Year'!$B$3,1,0),"")</f>
        <v/>
      </c>
      <c r="G138" s="10"/>
      <c r="H138" s="10"/>
      <c r="I138" s="40"/>
      <c r="J138" s="40"/>
      <c r="K138" s="53"/>
      <c r="L138" s="53"/>
      <c r="M138" s="53"/>
      <c r="N138" s="53"/>
      <c r="O138" s="53"/>
      <c r="P138" s="53"/>
      <c r="Q138" s="53"/>
      <c r="R138" s="53"/>
      <c r="S138" s="53"/>
    </row>
    <row r="139" spans="1:19" x14ac:dyDescent="0.3">
      <c r="A139" s="106"/>
      <c r="B139" s="59"/>
      <c r="C139" s="137" t="str">
        <f t="shared" si="2"/>
        <v/>
      </c>
      <c r="D139" s="138" t="str">
        <f>IF(NOT(ISBLANK(B139)),IF(AND(MONTH(B139)&gt;=4,MONTH(B139)&lt;=12,B139&gt;=DATE(INT(LEFT('Fiscal Year'!$B$2,4)),4,1),B139&lt;=DATE(INT(CONCATENATE("20",RIGHT('Fiscal Year'!$B$2,2))),3,31)),1,0),"")</f>
        <v/>
      </c>
      <c r="E139" s="138" t="str">
        <f>IF(NOT(ISBLANK(B139)),IF(AND(MONTH(B139)&gt;=1,MONTH(B139)&lt;=3,B139&gt;=DATE(INT(LEFT('Fiscal Year'!$B$2,4)),4,1),B139&lt;=DATE(INT(CONCATENATE("20",RIGHT('Fiscal Year'!$B$2,2))),3,31)),1,0),"")</f>
        <v/>
      </c>
      <c r="F139" s="139" t="str">
        <f>IF(NOT(ISBLANK(B139)),IF(B139&lt;'Fiscal Year'!$B$3,1,0),"")</f>
        <v/>
      </c>
      <c r="G139" s="10"/>
      <c r="H139" s="10"/>
      <c r="I139" s="40"/>
      <c r="J139" s="40"/>
      <c r="K139" s="53"/>
      <c r="L139" s="53"/>
      <c r="M139" s="53"/>
      <c r="N139" s="53"/>
      <c r="O139" s="53"/>
      <c r="P139" s="53"/>
      <c r="Q139" s="53"/>
      <c r="R139" s="53"/>
      <c r="S139" s="53"/>
    </row>
    <row r="140" spans="1:19" x14ac:dyDescent="0.3">
      <c r="A140" s="106"/>
      <c r="B140" s="59"/>
      <c r="C140" s="137" t="str">
        <f t="shared" si="2"/>
        <v/>
      </c>
      <c r="D140" s="138" t="str">
        <f>IF(NOT(ISBLANK(B140)),IF(AND(MONTH(B140)&gt;=4,MONTH(B140)&lt;=12,B140&gt;=DATE(INT(LEFT('Fiscal Year'!$B$2,4)),4,1),B140&lt;=DATE(INT(CONCATENATE("20",RIGHT('Fiscal Year'!$B$2,2))),3,31)),1,0),"")</f>
        <v/>
      </c>
      <c r="E140" s="138" t="str">
        <f>IF(NOT(ISBLANK(B140)),IF(AND(MONTH(B140)&gt;=1,MONTH(B140)&lt;=3,B140&gt;=DATE(INT(LEFT('Fiscal Year'!$B$2,4)),4,1),B140&lt;=DATE(INT(CONCATENATE("20",RIGHT('Fiscal Year'!$B$2,2))),3,31)),1,0),"")</f>
        <v/>
      </c>
      <c r="F140" s="139" t="str">
        <f>IF(NOT(ISBLANK(B140)),IF(B140&lt;'Fiscal Year'!$B$3,1,0),"")</f>
        <v/>
      </c>
      <c r="G140" s="10"/>
      <c r="H140" s="10"/>
      <c r="I140" s="40"/>
      <c r="J140" s="40"/>
      <c r="K140" s="53"/>
      <c r="L140" s="53"/>
      <c r="M140" s="53"/>
      <c r="N140" s="53"/>
      <c r="O140" s="53"/>
      <c r="P140" s="53"/>
      <c r="Q140" s="53"/>
      <c r="R140" s="53"/>
      <c r="S140" s="53"/>
    </row>
    <row r="141" spans="1:19" x14ac:dyDescent="0.3">
      <c r="A141" s="106"/>
      <c r="B141" s="59"/>
      <c r="C141" s="137" t="str">
        <f t="shared" si="2"/>
        <v/>
      </c>
      <c r="D141" s="138" t="str">
        <f>IF(NOT(ISBLANK(B141)),IF(AND(MONTH(B141)&gt;=4,MONTH(B141)&lt;=12,B141&gt;=DATE(INT(LEFT('Fiscal Year'!$B$2,4)),4,1),B141&lt;=DATE(INT(CONCATENATE("20",RIGHT('Fiscal Year'!$B$2,2))),3,31)),1,0),"")</f>
        <v/>
      </c>
      <c r="E141" s="138" t="str">
        <f>IF(NOT(ISBLANK(B141)),IF(AND(MONTH(B141)&gt;=1,MONTH(B141)&lt;=3,B141&gt;=DATE(INT(LEFT('Fiscal Year'!$B$2,4)),4,1),B141&lt;=DATE(INT(CONCATENATE("20",RIGHT('Fiscal Year'!$B$2,2))),3,31)),1,0),"")</f>
        <v/>
      </c>
      <c r="F141" s="139" t="str">
        <f>IF(NOT(ISBLANK(B141)),IF(B141&lt;'Fiscal Year'!$B$3,1,0),"")</f>
        <v/>
      </c>
      <c r="G141" s="10"/>
      <c r="H141" s="10"/>
      <c r="I141" s="40"/>
      <c r="J141" s="40"/>
      <c r="K141" s="53"/>
      <c r="L141" s="53"/>
      <c r="M141" s="53"/>
      <c r="N141" s="53"/>
      <c r="O141" s="53"/>
      <c r="P141" s="53"/>
      <c r="Q141" s="53"/>
      <c r="R141" s="53"/>
      <c r="S141" s="53"/>
    </row>
    <row r="142" spans="1:19" x14ac:dyDescent="0.3">
      <c r="A142" s="106"/>
      <c r="B142" s="59"/>
      <c r="C142" s="137" t="str">
        <f t="shared" si="2"/>
        <v/>
      </c>
      <c r="D142" s="138" t="str">
        <f>IF(NOT(ISBLANK(B142)),IF(AND(MONTH(B142)&gt;=4,MONTH(B142)&lt;=12,B142&gt;=DATE(INT(LEFT('Fiscal Year'!$B$2,4)),4,1),B142&lt;=DATE(INT(CONCATENATE("20",RIGHT('Fiscal Year'!$B$2,2))),3,31)),1,0),"")</f>
        <v/>
      </c>
      <c r="E142" s="138" t="str">
        <f>IF(NOT(ISBLANK(B142)),IF(AND(MONTH(B142)&gt;=1,MONTH(B142)&lt;=3,B142&gt;=DATE(INT(LEFT('Fiscal Year'!$B$2,4)),4,1),B142&lt;=DATE(INT(CONCATENATE("20",RIGHT('Fiscal Year'!$B$2,2))),3,31)),1,0),"")</f>
        <v/>
      </c>
      <c r="F142" s="139" t="str">
        <f>IF(NOT(ISBLANK(B142)),IF(B142&lt;'Fiscal Year'!$B$3,1,0),"")</f>
        <v/>
      </c>
      <c r="G142" s="10"/>
      <c r="H142" s="10"/>
      <c r="I142" s="40"/>
      <c r="J142" s="40"/>
      <c r="K142" s="53"/>
      <c r="L142" s="53"/>
      <c r="M142" s="53"/>
      <c r="N142" s="53"/>
      <c r="O142" s="53"/>
      <c r="P142" s="53"/>
      <c r="Q142" s="53"/>
      <c r="R142" s="53"/>
      <c r="S142" s="53"/>
    </row>
    <row r="143" spans="1:19" x14ac:dyDescent="0.3">
      <c r="A143" s="106"/>
      <c r="B143" s="59"/>
      <c r="C143" s="137" t="str">
        <f t="shared" si="2"/>
        <v/>
      </c>
      <c r="D143" s="138" t="str">
        <f>IF(NOT(ISBLANK(B143)),IF(AND(MONTH(B143)&gt;=4,MONTH(B143)&lt;=12,B143&gt;=DATE(INT(LEFT('Fiscal Year'!$B$2,4)),4,1),B143&lt;=DATE(INT(CONCATENATE("20",RIGHT('Fiscal Year'!$B$2,2))),3,31)),1,0),"")</f>
        <v/>
      </c>
      <c r="E143" s="138" t="str">
        <f>IF(NOT(ISBLANK(B143)),IF(AND(MONTH(B143)&gt;=1,MONTH(B143)&lt;=3,B143&gt;=DATE(INT(LEFT('Fiscal Year'!$B$2,4)),4,1),B143&lt;=DATE(INT(CONCATENATE("20",RIGHT('Fiscal Year'!$B$2,2))),3,31)),1,0),"")</f>
        <v/>
      </c>
      <c r="F143" s="139" t="str">
        <f>IF(NOT(ISBLANK(B143)),IF(B143&lt;'Fiscal Year'!$B$3,1,0),"")</f>
        <v/>
      </c>
      <c r="G143" s="10"/>
      <c r="H143" s="10"/>
      <c r="I143" s="40"/>
      <c r="J143" s="40"/>
      <c r="K143" s="53"/>
      <c r="L143" s="53"/>
      <c r="M143" s="53"/>
      <c r="N143" s="53"/>
      <c r="O143" s="53"/>
      <c r="P143" s="53"/>
      <c r="Q143" s="53"/>
      <c r="R143" s="53"/>
      <c r="S143" s="53"/>
    </row>
    <row r="144" spans="1:19" x14ac:dyDescent="0.3">
      <c r="A144" s="106"/>
      <c r="B144" s="59"/>
      <c r="C144" s="137" t="str">
        <f t="shared" si="2"/>
        <v/>
      </c>
      <c r="D144" s="138" t="str">
        <f>IF(NOT(ISBLANK(B144)),IF(AND(MONTH(B144)&gt;=4,MONTH(B144)&lt;=12,B144&gt;=DATE(INT(LEFT('Fiscal Year'!$B$2,4)),4,1),B144&lt;=DATE(INT(CONCATENATE("20",RIGHT('Fiscal Year'!$B$2,2))),3,31)),1,0),"")</f>
        <v/>
      </c>
      <c r="E144" s="138" t="str">
        <f>IF(NOT(ISBLANK(B144)),IF(AND(MONTH(B144)&gt;=1,MONTH(B144)&lt;=3,B144&gt;=DATE(INT(LEFT('Fiscal Year'!$B$2,4)),4,1),B144&lt;=DATE(INT(CONCATENATE("20",RIGHT('Fiscal Year'!$B$2,2))),3,31)),1,0),"")</f>
        <v/>
      </c>
      <c r="F144" s="139" t="str">
        <f>IF(NOT(ISBLANK(B144)),IF(B144&lt;'Fiscal Year'!$B$3,1,0),"")</f>
        <v/>
      </c>
      <c r="G144" s="10"/>
      <c r="H144" s="10"/>
      <c r="I144" s="40"/>
      <c r="J144" s="40"/>
      <c r="K144" s="53"/>
      <c r="L144" s="53"/>
      <c r="M144" s="53"/>
      <c r="N144" s="53"/>
      <c r="O144" s="53"/>
      <c r="P144" s="53"/>
      <c r="Q144" s="53"/>
      <c r="R144" s="53"/>
      <c r="S144" s="53"/>
    </row>
    <row r="145" spans="1:19" x14ac:dyDescent="0.3">
      <c r="A145" s="106"/>
      <c r="B145" s="59"/>
      <c r="C145" s="137" t="str">
        <f t="shared" si="2"/>
        <v/>
      </c>
      <c r="D145" s="138" t="str">
        <f>IF(NOT(ISBLANK(B145)),IF(AND(MONTH(B145)&gt;=4,MONTH(B145)&lt;=12,B145&gt;=DATE(INT(LEFT('Fiscal Year'!$B$2,4)),4,1),B145&lt;=DATE(INT(CONCATENATE("20",RIGHT('Fiscal Year'!$B$2,2))),3,31)),1,0),"")</f>
        <v/>
      </c>
      <c r="E145" s="138" t="str">
        <f>IF(NOT(ISBLANK(B145)),IF(AND(MONTH(B145)&gt;=1,MONTH(B145)&lt;=3,B145&gt;=DATE(INT(LEFT('Fiscal Year'!$B$2,4)),4,1),B145&lt;=DATE(INT(CONCATENATE("20",RIGHT('Fiscal Year'!$B$2,2))),3,31)),1,0),"")</f>
        <v/>
      </c>
      <c r="F145" s="139" t="str">
        <f>IF(NOT(ISBLANK(B145)),IF(B145&lt;'Fiscal Year'!$B$3,1,0),"")</f>
        <v/>
      </c>
      <c r="G145" s="10"/>
      <c r="H145" s="10"/>
      <c r="I145" s="40"/>
      <c r="J145" s="40"/>
      <c r="K145" s="53"/>
      <c r="L145" s="53"/>
      <c r="M145" s="53"/>
      <c r="N145" s="53"/>
      <c r="O145" s="53"/>
      <c r="P145" s="53"/>
      <c r="Q145" s="53"/>
      <c r="R145" s="53"/>
      <c r="S145" s="53"/>
    </row>
    <row r="146" spans="1:19" x14ac:dyDescent="0.3">
      <c r="A146" s="106"/>
      <c r="B146" s="59"/>
      <c r="C146" s="137" t="str">
        <f t="shared" si="2"/>
        <v/>
      </c>
      <c r="D146" s="138" t="str">
        <f>IF(NOT(ISBLANK(B146)),IF(AND(MONTH(B146)&gt;=4,MONTH(B146)&lt;=12,B146&gt;=DATE(INT(LEFT('Fiscal Year'!$B$2,4)),4,1),B146&lt;=DATE(INT(CONCATENATE("20",RIGHT('Fiscal Year'!$B$2,2))),3,31)),1,0),"")</f>
        <v/>
      </c>
      <c r="E146" s="138" t="str">
        <f>IF(NOT(ISBLANK(B146)),IF(AND(MONTH(B146)&gt;=1,MONTH(B146)&lt;=3,B146&gt;=DATE(INT(LEFT('Fiscal Year'!$B$2,4)),4,1),B146&lt;=DATE(INT(CONCATENATE("20",RIGHT('Fiscal Year'!$B$2,2))),3,31)),1,0),"")</f>
        <v/>
      </c>
      <c r="F146" s="139" t="str">
        <f>IF(NOT(ISBLANK(B146)),IF(B146&lt;'Fiscal Year'!$B$3,1,0),"")</f>
        <v/>
      </c>
      <c r="G146" s="10"/>
      <c r="H146" s="10"/>
      <c r="I146" s="40"/>
      <c r="J146" s="40"/>
      <c r="K146" s="53"/>
      <c r="L146" s="53"/>
      <c r="M146" s="53"/>
      <c r="N146" s="53"/>
      <c r="O146" s="53"/>
      <c r="P146" s="53"/>
      <c r="Q146" s="53"/>
      <c r="R146" s="53"/>
      <c r="S146" s="53"/>
    </row>
    <row r="147" spans="1:19" x14ac:dyDescent="0.3">
      <c r="A147" s="106"/>
      <c r="B147" s="59"/>
      <c r="C147" s="137" t="str">
        <f t="shared" si="2"/>
        <v/>
      </c>
      <c r="D147" s="138" t="str">
        <f>IF(NOT(ISBLANK(B147)),IF(AND(MONTH(B147)&gt;=4,MONTH(B147)&lt;=12,B147&gt;=DATE(INT(LEFT('Fiscal Year'!$B$2,4)),4,1),B147&lt;=DATE(INT(CONCATENATE("20",RIGHT('Fiscal Year'!$B$2,2))),3,31)),1,0),"")</f>
        <v/>
      </c>
      <c r="E147" s="138" t="str">
        <f>IF(NOT(ISBLANK(B147)),IF(AND(MONTH(B147)&gt;=1,MONTH(B147)&lt;=3,B147&gt;=DATE(INT(LEFT('Fiscal Year'!$B$2,4)),4,1),B147&lt;=DATE(INT(CONCATENATE("20",RIGHT('Fiscal Year'!$B$2,2))),3,31)),1,0),"")</f>
        <v/>
      </c>
      <c r="F147" s="139" t="str">
        <f>IF(NOT(ISBLANK(B147)),IF(B147&lt;'Fiscal Year'!$B$3,1,0),"")</f>
        <v/>
      </c>
      <c r="G147" s="10"/>
      <c r="H147" s="10"/>
      <c r="I147" s="40"/>
      <c r="J147" s="40"/>
      <c r="K147" s="53"/>
      <c r="L147" s="53"/>
      <c r="M147" s="53"/>
      <c r="N147" s="53"/>
      <c r="O147" s="53"/>
      <c r="P147" s="53"/>
      <c r="Q147" s="53"/>
      <c r="R147" s="53"/>
      <c r="S147" s="53"/>
    </row>
    <row r="148" spans="1:19" x14ac:dyDescent="0.3">
      <c r="A148" s="106"/>
      <c r="B148" s="59"/>
      <c r="C148" s="137" t="str">
        <f t="shared" si="2"/>
        <v/>
      </c>
      <c r="D148" s="138" t="str">
        <f>IF(NOT(ISBLANK(B148)),IF(AND(MONTH(B148)&gt;=4,MONTH(B148)&lt;=12,B148&gt;=DATE(INT(LEFT('Fiscal Year'!$B$2,4)),4,1),B148&lt;=DATE(INT(CONCATENATE("20",RIGHT('Fiscal Year'!$B$2,2))),3,31)),1,0),"")</f>
        <v/>
      </c>
      <c r="E148" s="138" t="str">
        <f>IF(NOT(ISBLANK(B148)),IF(AND(MONTH(B148)&gt;=1,MONTH(B148)&lt;=3,B148&gt;=DATE(INT(LEFT('Fiscal Year'!$B$2,4)),4,1),B148&lt;=DATE(INT(CONCATENATE("20",RIGHT('Fiscal Year'!$B$2,2))),3,31)),1,0),"")</f>
        <v/>
      </c>
      <c r="F148" s="139" t="str">
        <f>IF(NOT(ISBLANK(B148)),IF(B148&lt;'Fiscal Year'!$B$3,1,0),"")</f>
        <v/>
      </c>
      <c r="G148" s="10"/>
      <c r="H148" s="10"/>
      <c r="I148" s="40"/>
      <c r="J148" s="40"/>
      <c r="K148" s="53"/>
      <c r="L148" s="53"/>
      <c r="M148" s="53"/>
      <c r="N148" s="53"/>
      <c r="O148" s="53"/>
      <c r="P148" s="53"/>
      <c r="Q148" s="53"/>
      <c r="R148" s="53"/>
      <c r="S148" s="53"/>
    </row>
    <row r="149" spans="1:19" x14ac:dyDescent="0.3">
      <c r="A149" s="106"/>
      <c r="B149" s="59"/>
      <c r="C149" s="137" t="str">
        <f t="shared" si="2"/>
        <v/>
      </c>
      <c r="D149" s="138" t="str">
        <f>IF(NOT(ISBLANK(B149)),IF(AND(MONTH(B149)&gt;=4,MONTH(B149)&lt;=12,B149&gt;=DATE(INT(LEFT('Fiscal Year'!$B$2,4)),4,1),B149&lt;=DATE(INT(CONCATENATE("20",RIGHT('Fiscal Year'!$B$2,2))),3,31)),1,0),"")</f>
        <v/>
      </c>
      <c r="E149" s="138" t="str">
        <f>IF(NOT(ISBLANK(B149)),IF(AND(MONTH(B149)&gt;=1,MONTH(B149)&lt;=3,B149&gt;=DATE(INT(LEFT('Fiscal Year'!$B$2,4)),4,1),B149&lt;=DATE(INT(CONCATENATE("20",RIGHT('Fiscal Year'!$B$2,2))),3,31)),1,0),"")</f>
        <v/>
      </c>
      <c r="F149" s="139" t="str">
        <f>IF(NOT(ISBLANK(B149)),IF(B149&lt;'Fiscal Year'!$B$3,1,0),"")</f>
        <v/>
      </c>
      <c r="G149" s="10"/>
      <c r="H149" s="10"/>
      <c r="I149" s="40"/>
      <c r="J149" s="40"/>
      <c r="K149" s="53"/>
      <c r="L149" s="53"/>
      <c r="M149" s="53"/>
      <c r="N149" s="53"/>
      <c r="O149" s="53"/>
      <c r="P149" s="53"/>
      <c r="Q149" s="53"/>
      <c r="R149" s="53"/>
      <c r="S149" s="53"/>
    </row>
    <row r="150" spans="1:19" x14ac:dyDescent="0.3">
      <c r="A150" s="106"/>
      <c r="B150" s="59"/>
      <c r="C150" s="137" t="str">
        <f t="shared" si="2"/>
        <v/>
      </c>
      <c r="D150" s="138" t="str">
        <f>IF(NOT(ISBLANK(B150)),IF(AND(MONTH(B150)&gt;=4,MONTH(B150)&lt;=12,B150&gt;=DATE(INT(LEFT('Fiscal Year'!$B$2,4)),4,1),B150&lt;=DATE(INT(CONCATENATE("20",RIGHT('Fiscal Year'!$B$2,2))),3,31)),1,0),"")</f>
        <v/>
      </c>
      <c r="E150" s="138" t="str">
        <f>IF(NOT(ISBLANK(B150)),IF(AND(MONTH(B150)&gt;=1,MONTH(B150)&lt;=3,B150&gt;=DATE(INT(LEFT('Fiscal Year'!$B$2,4)),4,1),B150&lt;=DATE(INT(CONCATENATE("20",RIGHT('Fiscal Year'!$B$2,2))),3,31)),1,0),"")</f>
        <v/>
      </c>
      <c r="F150" s="139" t="str">
        <f>IF(NOT(ISBLANK(B150)),IF(B150&lt;'Fiscal Year'!$B$3,1,0),"")</f>
        <v/>
      </c>
      <c r="G150" s="10"/>
      <c r="H150" s="10"/>
      <c r="I150" s="40"/>
      <c r="J150" s="40"/>
      <c r="K150" s="53"/>
      <c r="L150" s="53"/>
      <c r="M150" s="53"/>
      <c r="N150" s="53"/>
      <c r="O150" s="53"/>
      <c r="P150" s="53"/>
      <c r="Q150" s="53"/>
      <c r="R150" s="53"/>
      <c r="S150" s="53"/>
    </row>
    <row r="151" spans="1:19" x14ac:dyDescent="0.3">
      <c r="A151" s="106"/>
      <c r="B151" s="59"/>
      <c r="C151" s="137" t="str">
        <f t="shared" si="2"/>
        <v/>
      </c>
      <c r="D151" s="138" t="str">
        <f>IF(NOT(ISBLANK(B151)),IF(AND(MONTH(B151)&gt;=4,MONTH(B151)&lt;=12,B151&gt;=DATE(INT(LEFT('Fiscal Year'!$B$2,4)),4,1),B151&lt;=DATE(INT(CONCATENATE("20",RIGHT('Fiscal Year'!$B$2,2))),3,31)),1,0),"")</f>
        <v/>
      </c>
      <c r="E151" s="138" t="str">
        <f>IF(NOT(ISBLANK(B151)),IF(AND(MONTH(B151)&gt;=1,MONTH(B151)&lt;=3,B151&gt;=DATE(INT(LEFT('Fiscal Year'!$B$2,4)),4,1),B151&lt;=DATE(INT(CONCATENATE("20",RIGHT('Fiscal Year'!$B$2,2))),3,31)),1,0),"")</f>
        <v/>
      </c>
      <c r="F151" s="139" t="str">
        <f>IF(NOT(ISBLANK(B151)),IF(B151&lt;'Fiscal Year'!$B$3,1,0),"")</f>
        <v/>
      </c>
      <c r="G151" s="10"/>
      <c r="H151" s="10"/>
      <c r="I151" s="40"/>
      <c r="J151" s="40"/>
      <c r="K151" s="53"/>
      <c r="L151" s="53"/>
      <c r="M151" s="53"/>
      <c r="N151" s="53"/>
      <c r="O151" s="53"/>
      <c r="P151" s="53"/>
      <c r="Q151" s="53"/>
      <c r="R151" s="53"/>
      <c r="S151" s="53"/>
    </row>
    <row r="152" spans="1:19" x14ac:dyDescent="0.3">
      <c r="A152" s="106"/>
      <c r="B152" s="59"/>
      <c r="C152" s="137" t="str">
        <f t="shared" si="2"/>
        <v/>
      </c>
      <c r="D152" s="138" t="str">
        <f>IF(NOT(ISBLANK(B152)),IF(AND(MONTH(B152)&gt;=4,MONTH(B152)&lt;=12,B152&gt;=DATE(INT(LEFT('Fiscal Year'!$B$2,4)),4,1),B152&lt;=DATE(INT(CONCATENATE("20",RIGHT('Fiscal Year'!$B$2,2))),3,31)),1,0),"")</f>
        <v/>
      </c>
      <c r="E152" s="138" t="str">
        <f>IF(NOT(ISBLANK(B152)),IF(AND(MONTH(B152)&gt;=1,MONTH(B152)&lt;=3,B152&gt;=DATE(INT(LEFT('Fiscal Year'!$B$2,4)),4,1),B152&lt;=DATE(INT(CONCATENATE("20",RIGHT('Fiscal Year'!$B$2,2))),3,31)),1,0),"")</f>
        <v/>
      </c>
      <c r="F152" s="139" t="str">
        <f>IF(NOT(ISBLANK(B152)),IF(B152&lt;'Fiscal Year'!$B$3,1,0),"")</f>
        <v/>
      </c>
      <c r="G152" s="10"/>
      <c r="H152" s="10"/>
      <c r="I152" s="40"/>
      <c r="J152" s="40"/>
      <c r="K152" s="53"/>
      <c r="L152" s="53"/>
      <c r="M152" s="53"/>
      <c r="N152" s="53"/>
      <c r="O152" s="53"/>
      <c r="P152" s="53"/>
      <c r="Q152" s="53"/>
      <c r="R152" s="53"/>
      <c r="S152" s="53"/>
    </row>
    <row r="153" spans="1:19" x14ac:dyDescent="0.3">
      <c r="A153" s="106"/>
      <c r="B153" s="59"/>
      <c r="C153" s="137" t="str">
        <f t="shared" si="2"/>
        <v/>
      </c>
      <c r="D153" s="138" t="str">
        <f>IF(NOT(ISBLANK(B153)),IF(AND(MONTH(B153)&gt;=4,MONTH(B153)&lt;=12,B153&gt;=DATE(INT(LEFT('Fiscal Year'!$B$2,4)),4,1),B153&lt;=DATE(INT(CONCATENATE("20",RIGHT('Fiscal Year'!$B$2,2))),3,31)),1,0),"")</f>
        <v/>
      </c>
      <c r="E153" s="138" t="str">
        <f>IF(NOT(ISBLANK(B153)),IF(AND(MONTH(B153)&gt;=1,MONTH(B153)&lt;=3,B153&gt;=DATE(INT(LEFT('Fiscal Year'!$B$2,4)),4,1),B153&lt;=DATE(INT(CONCATENATE("20",RIGHT('Fiscal Year'!$B$2,2))),3,31)),1,0),"")</f>
        <v/>
      </c>
      <c r="F153" s="139" t="str">
        <f>IF(NOT(ISBLANK(B153)),IF(B153&lt;'Fiscal Year'!$B$3,1,0),"")</f>
        <v/>
      </c>
      <c r="G153" s="10"/>
      <c r="H153" s="10"/>
      <c r="I153" s="40"/>
      <c r="J153" s="40"/>
      <c r="K153" s="53"/>
      <c r="L153" s="53"/>
      <c r="M153" s="53"/>
      <c r="N153" s="53"/>
      <c r="O153" s="53"/>
      <c r="P153" s="53"/>
      <c r="Q153" s="53"/>
      <c r="R153" s="53"/>
      <c r="S153" s="53"/>
    </row>
    <row r="154" spans="1:19" x14ac:dyDescent="0.3">
      <c r="A154" s="106"/>
      <c r="B154" s="59"/>
      <c r="C154" s="137" t="str">
        <f t="shared" si="2"/>
        <v/>
      </c>
      <c r="D154" s="138" t="str">
        <f>IF(NOT(ISBLANK(B154)),IF(AND(MONTH(B154)&gt;=4,MONTH(B154)&lt;=12,B154&gt;=DATE(INT(LEFT('Fiscal Year'!$B$2,4)),4,1),B154&lt;=DATE(INT(CONCATENATE("20",RIGHT('Fiscal Year'!$B$2,2))),3,31)),1,0),"")</f>
        <v/>
      </c>
      <c r="E154" s="138" t="str">
        <f>IF(NOT(ISBLANK(B154)),IF(AND(MONTH(B154)&gt;=1,MONTH(B154)&lt;=3,B154&gt;=DATE(INT(LEFT('Fiscal Year'!$B$2,4)),4,1),B154&lt;=DATE(INT(CONCATENATE("20",RIGHT('Fiscal Year'!$B$2,2))),3,31)),1,0),"")</f>
        <v/>
      </c>
      <c r="F154" s="139" t="str">
        <f>IF(NOT(ISBLANK(B154)),IF(B154&lt;'Fiscal Year'!$B$3,1,0),"")</f>
        <v/>
      </c>
      <c r="G154" s="10"/>
      <c r="H154" s="10"/>
      <c r="I154" s="40"/>
      <c r="J154" s="40"/>
      <c r="K154" s="53"/>
      <c r="L154" s="53"/>
      <c r="M154" s="53"/>
      <c r="N154" s="53"/>
      <c r="O154" s="53"/>
      <c r="P154" s="53"/>
      <c r="Q154" s="53"/>
      <c r="R154" s="53"/>
      <c r="S154" s="53"/>
    </row>
    <row r="155" spans="1:19" x14ac:dyDescent="0.3">
      <c r="A155" s="106"/>
      <c r="B155" s="59"/>
      <c r="C155" s="137" t="str">
        <f t="shared" si="2"/>
        <v/>
      </c>
      <c r="D155" s="138" t="str">
        <f>IF(NOT(ISBLANK(B155)),IF(AND(MONTH(B155)&gt;=4,MONTH(B155)&lt;=12,B155&gt;=DATE(INT(LEFT('Fiscal Year'!$B$2,4)),4,1),B155&lt;=DATE(INT(CONCATENATE("20",RIGHT('Fiscal Year'!$B$2,2))),3,31)),1,0),"")</f>
        <v/>
      </c>
      <c r="E155" s="138" t="str">
        <f>IF(NOT(ISBLANK(B155)),IF(AND(MONTH(B155)&gt;=1,MONTH(B155)&lt;=3,B155&gt;=DATE(INT(LEFT('Fiscal Year'!$B$2,4)),4,1),B155&lt;=DATE(INT(CONCATENATE("20",RIGHT('Fiscal Year'!$B$2,2))),3,31)),1,0),"")</f>
        <v/>
      </c>
      <c r="F155" s="139" t="str">
        <f>IF(NOT(ISBLANK(B155)),IF(B155&lt;'Fiscal Year'!$B$3,1,0),"")</f>
        <v/>
      </c>
      <c r="G155" s="10"/>
      <c r="H155" s="10"/>
      <c r="I155" s="40"/>
      <c r="J155" s="40"/>
      <c r="K155" s="53"/>
      <c r="L155" s="53"/>
      <c r="M155" s="53"/>
      <c r="N155" s="53"/>
      <c r="O155" s="53"/>
      <c r="P155" s="53"/>
      <c r="Q155" s="53"/>
      <c r="R155" s="53"/>
      <c r="S155" s="53"/>
    </row>
    <row r="156" spans="1:19" x14ac:dyDescent="0.3">
      <c r="A156" s="106"/>
      <c r="B156" s="59"/>
      <c r="C156" s="137" t="str">
        <f t="shared" si="2"/>
        <v/>
      </c>
      <c r="D156" s="138" t="str">
        <f>IF(NOT(ISBLANK(B156)),IF(AND(MONTH(B156)&gt;=4,MONTH(B156)&lt;=12,B156&gt;=DATE(INT(LEFT('Fiscal Year'!$B$2,4)),4,1),B156&lt;=DATE(INT(CONCATENATE("20",RIGHT('Fiscal Year'!$B$2,2))),3,31)),1,0),"")</f>
        <v/>
      </c>
      <c r="E156" s="138" t="str">
        <f>IF(NOT(ISBLANK(B156)),IF(AND(MONTH(B156)&gt;=1,MONTH(B156)&lt;=3,B156&gt;=DATE(INT(LEFT('Fiscal Year'!$B$2,4)),4,1),B156&lt;=DATE(INT(CONCATENATE("20",RIGHT('Fiscal Year'!$B$2,2))),3,31)),1,0),"")</f>
        <v/>
      </c>
      <c r="F156" s="139" t="str">
        <f>IF(NOT(ISBLANK(B156)),IF(B156&lt;'Fiscal Year'!$B$3,1,0),"")</f>
        <v/>
      </c>
      <c r="G156" s="10"/>
      <c r="H156" s="10"/>
      <c r="I156" s="40"/>
      <c r="J156" s="40"/>
      <c r="K156" s="53"/>
      <c r="L156" s="53"/>
      <c r="M156" s="53"/>
      <c r="N156" s="53"/>
      <c r="O156" s="53"/>
      <c r="P156" s="53"/>
      <c r="Q156" s="53"/>
      <c r="R156" s="53"/>
      <c r="S156" s="53"/>
    </row>
    <row r="157" spans="1:19" x14ac:dyDescent="0.3">
      <c r="A157" s="106"/>
      <c r="B157" s="59"/>
      <c r="C157" s="137" t="str">
        <f t="shared" si="2"/>
        <v/>
      </c>
      <c r="D157" s="138" t="str">
        <f>IF(NOT(ISBLANK(B157)),IF(AND(MONTH(B157)&gt;=4,MONTH(B157)&lt;=12,B157&gt;=DATE(INT(LEFT('Fiscal Year'!$B$2,4)),4,1),B157&lt;=DATE(INT(CONCATENATE("20",RIGHT('Fiscal Year'!$B$2,2))),3,31)),1,0),"")</f>
        <v/>
      </c>
      <c r="E157" s="138" t="str">
        <f>IF(NOT(ISBLANK(B157)),IF(AND(MONTH(B157)&gt;=1,MONTH(B157)&lt;=3,B157&gt;=DATE(INT(LEFT('Fiscal Year'!$B$2,4)),4,1),B157&lt;=DATE(INT(CONCATENATE("20",RIGHT('Fiscal Year'!$B$2,2))),3,31)),1,0),"")</f>
        <v/>
      </c>
      <c r="F157" s="139" t="str">
        <f>IF(NOT(ISBLANK(B157)),IF(B157&lt;'Fiscal Year'!$B$3,1,0),"")</f>
        <v/>
      </c>
      <c r="G157" s="10"/>
      <c r="H157" s="10"/>
      <c r="I157" s="40"/>
      <c r="J157" s="40"/>
      <c r="K157" s="53"/>
      <c r="L157" s="53"/>
      <c r="M157" s="53"/>
      <c r="N157" s="53"/>
      <c r="O157" s="53"/>
      <c r="P157" s="53"/>
      <c r="Q157" s="53"/>
      <c r="R157" s="53"/>
      <c r="S157" s="53"/>
    </row>
    <row r="158" spans="1:19" x14ac:dyDescent="0.3">
      <c r="A158" s="106"/>
      <c r="B158" s="59"/>
      <c r="C158" s="137" t="str">
        <f t="shared" si="2"/>
        <v/>
      </c>
      <c r="D158" s="138" t="str">
        <f>IF(NOT(ISBLANK(B158)),IF(AND(MONTH(B158)&gt;=4,MONTH(B158)&lt;=12,B158&gt;=DATE(INT(LEFT('Fiscal Year'!$B$2,4)),4,1),B158&lt;=DATE(INT(CONCATENATE("20",RIGHT('Fiscal Year'!$B$2,2))),3,31)),1,0),"")</f>
        <v/>
      </c>
      <c r="E158" s="138" t="str">
        <f>IF(NOT(ISBLANK(B158)),IF(AND(MONTH(B158)&gt;=1,MONTH(B158)&lt;=3,B158&gt;=DATE(INT(LEFT('Fiscal Year'!$B$2,4)),4,1),B158&lt;=DATE(INT(CONCATENATE("20",RIGHT('Fiscal Year'!$B$2,2))),3,31)),1,0),"")</f>
        <v/>
      </c>
      <c r="F158" s="139" t="str">
        <f>IF(NOT(ISBLANK(B158)),IF(B158&lt;'Fiscal Year'!$B$3,1,0),"")</f>
        <v/>
      </c>
      <c r="G158" s="10"/>
      <c r="H158" s="10"/>
      <c r="I158" s="40"/>
      <c r="J158" s="40"/>
      <c r="K158" s="53"/>
      <c r="L158" s="53"/>
      <c r="M158" s="53"/>
      <c r="N158" s="53"/>
      <c r="O158" s="53"/>
      <c r="P158" s="53"/>
      <c r="Q158" s="53"/>
      <c r="R158" s="53"/>
      <c r="S158" s="53"/>
    </row>
    <row r="159" spans="1:19" x14ac:dyDescent="0.3">
      <c r="A159" s="106"/>
      <c r="B159" s="59"/>
      <c r="C159" s="137" t="str">
        <f t="shared" si="2"/>
        <v/>
      </c>
      <c r="D159" s="138" t="str">
        <f>IF(NOT(ISBLANK(B159)),IF(AND(MONTH(B159)&gt;=4,MONTH(B159)&lt;=12,B159&gt;=DATE(INT(LEFT('Fiscal Year'!$B$2,4)),4,1),B159&lt;=DATE(INT(CONCATENATE("20",RIGHT('Fiscal Year'!$B$2,2))),3,31)),1,0),"")</f>
        <v/>
      </c>
      <c r="E159" s="138" t="str">
        <f>IF(NOT(ISBLANK(B159)),IF(AND(MONTH(B159)&gt;=1,MONTH(B159)&lt;=3,B159&gt;=DATE(INT(LEFT('Fiscal Year'!$B$2,4)),4,1),B159&lt;=DATE(INT(CONCATENATE("20",RIGHT('Fiscal Year'!$B$2,2))),3,31)),1,0),"")</f>
        <v/>
      </c>
      <c r="F159" s="139" t="str">
        <f>IF(NOT(ISBLANK(B159)),IF(B159&lt;'Fiscal Year'!$B$3,1,0),"")</f>
        <v/>
      </c>
      <c r="G159" s="10"/>
      <c r="H159" s="10"/>
      <c r="I159" s="40"/>
      <c r="J159" s="40"/>
      <c r="K159" s="53"/>
      <c r="L159" s="53"/>
      <c r="M159" s="53"/>
      <c r="N159" s="53"/>
      <c r="O159" s="53"/>
      <c r="P159" s="53"/>
      <c r="Q159" s="53"/>
      <c r="R159" s="53"/>
      <c r="S159" s="53"/>
    </row>
    <row r="160" spans="1:19" x14ac:dyDescent="0.3">
      <c r="A160" s="106"/>
      <c r="B160" s="59"/>
      <c r="C160" s="137" t="str">
        <f t="shared" si="2"/>
        <v/>
      </c>
      <c r="D160" s="138" t="str">
        <f>IF(NOT(ISBLANK(B160)),IF(AND(MONTH(B160)&gt;=4,MONTH(B160)&lt;=12,B160&gt;=DATE(INT(LEFT('Fiscal Year'!$B$2,4)),4,1),B160&lt;=DATE(INT(CONCATENATE("20",RIGHT('Fiscal Year'!$B$2,2))),3,31)),1,0),"")</f>
        <v/>
      </c>
      <c r="E160" s="138" t="str">
        <f>IF(NOT(ISBLANK(B160)),IF(AND(MONTH(B160)&gt;=1,MONTH(B160)&lt;=3,B160&gt;=DATE(INT(LEFT('Fiscal Year'!$B$2,4)),4,1),B160&lt;=DATE(INT(CONCATENATE("20",RIGHT('Fiscal Year'!$B$2,2))),3,31)),1,0),"")</f>
        <v/>
      </c>
      <c r="F160" s="139" t="str">
        <f>IF(NOT(ISBLANK(B160)),IF(B160&lt;'Fiscal Year'!$B$3,1,0),"")</f>
        <v/>
      </c>
      <c r="G160" s="10"/>
      <c r="H160" s="10"/>
      <c r="I160" s="40"/>
      <c r="J160" s="40"/>
      <c r="K160" s="53"/>
      <c r="L160" s="53"/>
      <c r="M160" s="53"/>
      <c r="N160" s="53"/>
      <c r="O160" s="53"/>
      <c r="P160" s="53"/>
      <c r="Q160" s="53"/>
      <c r="R160" s="53"/>
      <c r="S160" s="53"/>
    </row>
    <row r="161" spans="1:19" x14ac:dyDescent="0.3">
      <c r="A161" s="106"/>
      <c r="B161" s="59"/>
      <c r="C161" s="137" t="str">
        <f t="shared" si="2"/>
        <v/>
      </c>
      <c r="D161" s="138" t="str">
        <f>IF(NOT(ISBLANK(B161)),IF(AND(MONTH(B161)&gt;=4,MONTH(B161)&lt;=12,B161&gt;=DATE(INT(LEFT('Fiscal Year'!$B$2,4)),4,1),B161&lt;=DATE(INT(CONCATENATE("20",RIGHT('Fiscal Year'!$B$2,2))),3,31)),1,0),"")</f>
        <v/>
      </c>
      <c r="E161" s="138" t="str">
        <f>IF(NOT(ISBLANK(B161)),IF(AND(MONTH(B161)&gt;=1,MONTH(B161)&lt;=3,B161&gt;=DATE(INT(LEFT('Fiscal Year'!$B$2,4)),4,1),B161&lt;=DATE(INT(CONCATENATE("20",RIGHT('Fiscal Year'!$B$2,2))),3,31)),1,0),"")</f>
        <v/>
      </c>
      <c r="F161" s="139" t="str">
        <f>IF(NOT(ISBLANK(B161)),IF(B161&lt;'Fiscal Year'!$B$3,1,0),"")</f>
        <v/>
      </c>
      <c r="G161" s="10"/>
      <c r="H161" s="10"/>
      <c r="I161" s="40"/>
      <c r="J161" s="40"/>
      <c r="K161" s="53"/>
      <c r="L161" s="53"/>
      <c r="M161" s="53"/>
      <c r="N161" s="53"/>
      <c r="O161" s="53"/>
      <c r="P161" s="53"/>
      <c r="Q161" s="53"/>
      <c r="R161" s="53"/>
      <c r="S161" s="53"/>
    </row>
    <row r="162" spans="1:19" x14ac:dyDescent="0.3">
      <c r="A162" s="106"/>
      <c r="B162" s="59"/>
      <c r="C162" s="137" t="str">
        <f t="shared" si="2"/>
        <v/>
      </c>
      <c r="D162" s="138" t="str">
        <f>IF(NOT(ISBLANK(B162)),IF(AND(MONTH(B162)&gt;=4,MONTH(B162)&lt;=12,B162&gt;=DATE(INT(LEFT('Fiscal Year'!$B$2,4)),4,1),B162&lt;=DATE(INT(CONCATENATE("20",RIGHT('Fiscal Year'!$B$2,2))),3,31)),1,0),"")</f>
        <v/>
      </c>
      <c r="E162" s="138" t="str">
        <f>IF(NOT(ISBLANK(B162)),IF(AND(MONTH(B162)&gt;=1,MONTH(B162)&lt;=3,B162&gt;=DATE(INT(LEFT('Fiscal Year'!$B$2,4)),4,1),B162&lt;=DATE(INT(CONCATENATE("20",RIGHT('Fiscal Year'!$B$2,2))),3,31)),1,0),"")</f>
        <v/>
      </c>
      <c r="F162" s="139" t="str">
        <f>IF(NOT(ISBLANK(B162)),IF(B162&lt;'Fiscal Year'!$B$3,1,0),"")</f>
        <v/>
      </c>
      <c r="G162" s="10"/>
      <c r="H162" s="10"/>
      <c r="I162" s="40"/>
      <c r="J162" s="40"/>
      <c r="K162" s="53"/>
      <c r="L162" s="53"/>
      <c r="M162" s="53"/>
      <c r="N162" s="53"/>
      <c r="O162" s="53"/>
      <c r="P162" s="53"/>
      <c r="Q162" s="53"/>
      <c r="R162" s="53"/>
      <c r="S162" s="53"/>
    </row>
    <row r="163" spans="1:19" x14ac:dyDescent="0.3">
      <c r="A163" s="106"/>
      <c r="B163" s="59"/>
      <c r="C163" s="137" t="str">
        <f t="shared" si="2"/>
        <v/>
      </c>
      <c r="D163" s="138" t="str">
        <f>IF(NOT(ISBLANK(B163)),IF(AND(MONTH(B163)&gt;=4,MONTH(B163)&lt;=12,B163&gt;=DATE(INT(LEFT('Fiscal Year'!$B$2,4)),4,1),B163&lt;=DATE(INT(CONCATENATE("20",RIGHT('Fiscal Year'!$B$2,2))),3,31)),1,0),"")</f>
        <v/>
      </c>
      <c r="E163" s="138" t="str">
        <f>IF(NOT(ISBLANK(B163)),IF(AND(MONTH(B163)&gt;=1,MONTH(B163)&lt;=3,B163&gt;=DATE(INT(LEFT('Fiscal Year'!$B$2,4)),4,1),B163&lt;=DATE(INT(CONCATENATE("20",RIGHT('Fiscal Year'!$B$2,2))),3,31)),1,0),"")</f>
        <v/>
      </c>
      <c r="F163" s="139" t="str">
        <f>IF(NOT(ISBLANK(B163)),IF(B163&lt;'Fiscal Year'!$B$3,1,0),"")</f>
        <v/>
      </c>
      <c r="G163" s="10"/>
      <c r="H163" s="10"/>
      <c r="I163" s="40"/>
      <c r="J163" s="40"/>
      <c r="K163" s="53"/>
      <c r="L163" s="53"/>
      <c r="M163" s="53"/>
      <c r="N163" s="53"/>
      <c r="O163" s="53"/>
      <c r="P163" s="53"/>
      <c r="Q163" s="53"/>
      <c r="R163" s="53"/>
      <c r="S163" s="53"/>
    </row>
    <row r="164" spans="1:19" x14ac:dyDescent="0.3">
      <c r="A164" s="106"/>
      <c r="B164" s="59"/>
      <c r="C164" s="137" t="str">
        <f t="shared" si="2"/>
        <v/>
      </c>
      <c r="D164" s="138" t="str">
        <f>IF(NOT(ISBLANK(B164)),IF(AND(MONTH(B164)&gt;=4,MONTH(B164)&lt;=12,B164&gt;=DATE(INT(LEFT('Fiscal Year'!$B$2,4)),4,1),B164&lt;=DATE(INT(CONCATENATE("20",RIGHT('Fiscal Year'!$B$2,2))),3,31)),1,0),"")</f>
        <v/>
      </c>
      <c r="E164" s="138" t="str">
        <f>IF(NOT(ISBLANK(B164)),IF(AND(MONTH(B164)&gt;=1,MONTH(B164)&lt;=3,B164&gt;=DATE(INT(LEFT('Fiscal Year'!$B$2,4)),4,1),B164&lt;=DATE(INT(CONCATENATE("20",RIGHT('Fiscal Year'!$B$2,2))),3,31)),1,0),"")</f>
        <v/>
      </c>
      <c r="F164" s="139" t="str">
        <f>IF(NOT(ISBLANK(B164)),IF(B164&lt;'Fiscal Year'!$B$3,1,0),"")</f>
        <v/>
      </c>
      <c r="G164" s="10"/>
      <c r="H164" s="10"/>
      <c r="I164" s="40"/>
      <c r="J164" s="40"/>
      <c r="K164" s="53"/>
      <c r="L164" s="53"/>
      <c r="M164" s="53"/>
      <c r="N164" s="53"/>
      <c r="O164" s="53"/>
      <c r="P164" s="53"/>
      <c r="Q164" s="53"/>
      <c r="R164" s="53"/>
      <c r="S164" s="53"/>
    </row>
    <row r="165" spans="1:19" x14ac:dyDescent="0.3">
      <c r="A165" s="106"/>
      <c r="B165" s="59"/>
      <c r="C165" s="137" t="str">
        <f t="shared" si="2"/>
        <v/>
      </c>
      <c r="D165" s="138" t="str">
        <f>IF(NOT(ISBLANK(B165)),IF(AND(MONTH(B165)&gt;=4,MONTH(B165)&lt;=12,B165&gt;=DATE(INT(LEFT('Fiscal Year'!$B$2,4)),4,1),B165&lt;=DATE(INT(CONCATENATE("20",RIGHT('Fiscal Year'!$B$2,2))),3,31)),1,0),"")</f>
        <v/>
      </c>
      <c r="E165" s="138" t="str">
        <f>IF(NOT(ISBLANK(B165)),IF(AND(MONTH(B165)&gt;=1,MONTH(B165)&lt;=3,B165&gt;=DATE(INT(LEFT('Fiscal Year'!$B$2,4)),4,1),B165&lt;=DATE(INT(CONCATENATE("20",RIGHT('Fiscal Year'!$B$2,2))),3,31)),1,0),"")</f>
        <v/>
      </c>
      <c r="F165" s="139" t="str">
        <f>IF(NOT(ISBLANK(B165)),IF(B165&lt;'Fiscal Year'!$B$3,1,0),"")</f>
        <v/>
      </c>
      <c r="G165" s="10"/>
      <c r="H165" s="10"/>
      <c r="I165" s="40"/>
      <c r="J165" s="40"/>
      <c r="K165" s="53"/>
      <c r="L165" s="53"/>
      <c r="M165" s="53"/>
      <c r="N165" s="53"/>
      <c r="O165" s="53"/>
      <c r="P165" s="53"/>
      <c r="Q165" s="53"/>
      <c r="R165" s="53"/>
      <c r="S165" s="53"/>
    </row>
    <row r="166" spans="1:19" x14ac:dyDescent="0.3">
      <c r="A166" s="106"/>
      <c r="B166" s="59"/>
      <c r="C166" s="137" t="str">
        <f t="shared" si="2"/>
        <v/>
      </c>
      <c r="D166" s="138" t="str">
        <f>IF(NOT(ISBLANK(B166)),IF(AND(MONTH(B166)&gt;=4,MONTH(B166)&lt;=12,B166&gt;=DATE(INT(LEFT('Fiscal Year'!$B$2,4)),4,1),B166&lt;=DATE(INT(CONCATENATE("20",RIGHT('Fiscal Year'!$B$2,2))),3,31)),1,0),"")</f>
        <v/>
      </c>
      <c r="E166" s="138" t="str">
        <f>IF(NOT(ISBLANK(B166)),IF(AND(MONTH(B166)&gt;=1,MONTH(B166)&lt;=3,B166&gt;=DATE(INT(LEFT('Fiscal Year'!$B$2,4)),4,1),B166&lt;=DATE(INT(CONCATENATE("20",RIGHT('Fiscal Year'!$B$2,2))),3,31)),1,0),"")</f>
        <v/>
      </c>
      <c r="F166" s="139" t="str">
        <f>IF(NOT(ISBLANK(B166)),IF(B166&lt;'Fiscal Year'!$B$3,1,0),"")</f>
        <v/>
      </c>
      <c r="G166" s="10"/>
      <c r="H166" s="10"/>
      <c r="I166" s="40"/>
      <c r="J166" s="40"/>
      <c r="K166" s="53"/>
      <c r="L166" s="53"/>
      <c r="M166" s="53"/>
      <c r="N166" s="53"/>
      <c r="O166" s="53"/>
      <c r="P166" s="53"/>
      <c r="Q166" s="53"/>
      <c r="R166" s="53"/>
      <c r="S166" s="53"/>
    </row>
    <row r="167" spans="1:19" x14ac:dyDescent="0.3">
      <c r="A167" s="106"/>
      <c r="B167" s="59"/>
      <c r="C167" s="137" t="str">
        <f t="shared" si="2"/>
        <v/>
      </c>
      <c r="D167" s="138" t="str">
        <f>IF(NOT(ISBLANK(B167)),IF(AND(MONTH(B167)&gt;=4,MONTH(B167)&lt;=12,B167&gt;=DATE(INT(LEFT('Fiscal Year'!$B$2,4)),4,1),B167&lt;=DATE(INT(CONCATENATE("20",RIGHT('Fiscal Year'!$B$2,2))),3,31)),1,0),"")</f>
        <v/>
      </c>
      <c r="E167" s="138" t="str">
        <f>IF(NOT(ISBLANK(B167)),IF(AND(MONTH(B167)&gt;=1,MONTH(B167)&lt;=3,B167&gt;=DATE(INT(LEFT('Fiscal Year'!$B$2,4)),4,1),B167&lt;=DATE(INT(CONCATENATE("20",RIGHT('Fiscal Year'!$B$2,2))),3,31)),1,0),"")</f>
        <v/>
      </c>
      <c r="F167" s="139" t="str">
        <f>IF(NOT(ISBLANK(B167)),IF(B167&lt;'Fiscal Year'!$B$3,1,0),"")</f>
        <v/>
      </c>
      <c r="G167" s="10"/>
      <c r="H167" s="10"/>
      <c r="I167" s="40"/>
      <c r="J167" s="40"/>
      <c r="K167" s="53"/>
      <c r="L167" s="53"/>
      <c r="M167" s="53"/>
      <c r="N167" s="53"/>
      <c r="O167" s="53"/>
      <c r="P167" s="53"/>
      <c r="Q167" s="53"/>
      <c r="R167" s="53"/>
      <c r="S167" s="53"/>
    </row>
    <row r="168" spans="1:19" x14ac:dyDescent="0.3">
      <c r="A168" s="106"/>
      <c r="B168" s="59"/>
      <c r="C168" s="137" t="str">
        <f t="shared" si="2"/>
        <v/>
      </c>
      <c r="D168" s="138" t="str">
        <f>IF(NOT(ISBLANK(B168)),IF(AND(MONTH(B168)&gt;=4,MONTH(B168)&lt;=12,B168&gt;=DATE(INT(LEFT('Fiscal Year'!$B$2,4)),4,1),B168&lt;=DATE(INT(CONCATENATE("20",RIGHT('Fiscal Year'!$B$2,2))),3,31)),1,0),"")</f>
        <v/>
      </c>
      <c r="E168" s="138" t="str">
        <f>IF(NOT(ISBLANK(B168)),IF(AND(MONTH(B168)&gt;=1,MONTH(B168)&lt;=3,B168&gt;=DATE(INT(LEFT('Fiscal Year'!$B$2,4)),4,1),B168&lt;=DATE(INT(CONCATENATE("20",RIGHT('Fiscal Year'!$B$2,2))),3,31)),1,0),"")</f>
        <v/>
      </c>
      <c r="F168" s="139" t="str">
        <f>IF(NOT(ISBLANK(B168)),IF(B168&lt;'Fiscal Year'!$B$3,1,0),"")</f>
        <v/>
      </c>
      <c r="G168" s="10"/>
      <c r="H168" s="10"/>
      <c r="I168" s="40"/>
      <c r="J168" s="40"/>
      <c r="K168" s="53"/>
      <c r="L168" s="53"/>
      <c r="M168" s="53"/>
      <c r="N168" s="53"/>
      <c r="O168" s="53"/>
      <c r="P168" s="53"/>
      <c r="Q168" s="53"/>
      <c r="R168" s="53"/>
      <c r="S168" s="53"/>
    </row>
    <row r="169" spans="1:19" x14ac:dyDescent="0.3">
      <c r="A169" s="106"/>
      <c r="B169" s="59"/>
      <c r="C169" s="137" t="str">
        <f t="shared" si="2"/>
        <v/>
      </c>
      <c r="D169" s="138" t="str">
        <f>IF(NOT(ISBLANK(B169)),IF(AND(MONTH(B169)&gt;=4,MONTH(B169)&lt;=12,B169&gt;=DATE(INT(LEFT('Fiscal Year'!$B$2,4)),4,1),B169&lt;=DATE(INT(CONCATENATE("20",RIGHT('Fiscal Year'!$B$2,2))),3,31)),1,0),"")</f>
        <v/>
      </c>
      <c r="E169" s="138" t="str">
        <f>IF(NOT(ISBLANK(B169)),IF(AND(MONTH(B169)&gt;=1,MONTH(B169)&lt;=3,B169&gt;=DATE(INT(LEFT('Fiscal Year'!$B$2,4)),4,1),B169&lt;=DATE(INT(CONCATENATE("20",RIGHT('Fiscal Year'!$B$2,2))),3,31)),1,0),"")</f>
        <v/>
      </c>
      <c r="F169" s="139" t="str">
        <f>IF(NOT(ISBLANK(B169)),IF(B169&lt;'Fiscal Year'!$B$3,1,0),"")</f>
        <v/>
      </c>
      <c r="G169" s="10"/>
      <c r="H169" s="10"/>
      <c r="I169" s="40"/>
      <c r="J169" s="40"/>
      <c r="K169" s="53"/>
      <c r="L169" s="53"/>
      <c r="M169" s="53"/>
      <c r="N169" s="53"/>
      <c r="O169" s="53"/>
      <c r="P169" s="53"/>
      <c r="Q169" s="53"/>
      <c r="R169" s="53"/>
      <c r="S169" s="53"/>
    </row>
    <row r="170" spans="1:19" x14ac:dyDescent="0.3">
      <c r="A170" s="106"/>
      <c r="B170" s="59"/>
      <c r="C170" s="137" t="str">
        <f t="shared" si="2"/>
        <v/>
      </c>
      <c r="D170" s="138" t="str">
        <f>IF(NOT(ISBLANK(B170)),IF(AND(MONTH(B170)&gt;=4,MONTH(B170)&lt;=12,B170&gt;=DATE(INT(LEFT('Fiscal Year'!$B$2,4)),4,1),B170&lt;=DATE(INT(CONCATENATE("20",RIGHT('Fiscal Year'!$B$2,2))),3,31)),1,0),"")</f>
        <v/>
      </c>
      <c r="E170" s="138" t="str">
        <f>IF(NOT(ISBLANK(B170)),IF(AND(MONTH(B170)&gt;=1,MONTH(B170)&lt;=3,B170&gt;=DATE(INT(LEFT('Fiscal Year'!$B$2,4)),4,1),B170&lt;=DATE(INT(CONCATENATE("20",RIGHT('Fiscal Year'!$B$2,2))),3,31)),1,0),"")</f>
        <v/>
      </c>
      <c r="F170" s="139" t="str">
        <f>IF(NOT(ISBLANK(B170)),IF(B170&lt;'Fiscal Year'!$B$3,1,0),"")</f>
        <v/>
      </c>
      <c r="G170" s="10"/>
      <c r="H170" s="10"/>
      <c r="I170" s="40"/>
      <c r="J170" s="40"/>
      <c r="K170" s="53"/>
      <c r="L170" s="53"/>
      <c r="M170" s="53"/>
      <c r="N170" s="53"/>
      <c r="O170" s="53"/>
      <c r="P170" s="53"/>
      <c r="Q170" s="53"/>
      <c r="R170" s="53"/>
      <c r="S170" s="53"/>
    </row>
    <row r="171" spans="1:19" x14ac:dyDescent="0.3">
      <c r="A171" s="106"/>
      <c r="B171" s="59"/>
      <c r="C171" s="137" t="str">
        <f t="shared" si="2"/>
        <v/>
      </c>
      <c r="D171" s="138" t="str">
        <f>IF(NOT(ISBLANK(B171)),IF(AND(MONTH(B171)&gt;=4,MONTH(B171)&lt;=12,B171&gt;=DATE(INT(LEFT('Fiscal Year'!$B$2,4)),4,1),B171&lt;=DATE(INT(CONCATENATE("20",RIGHT('Fiscal Year'!$B$2,2))),3,31)),1,0),"")</f>
        <v/>
      </c>
      <c r="E171" s="138" t="str">
        <f>IF(NOT(ISBLANK(B171)),IF(AND(MONTH(B171)&gt;=1,MONTH(B171)&lt;=3,B171&gt;=DATE(INT(LEFT('Fiscal Year'!$B$2,4)),4,1),B171&lt;=DATE(INT(CONCATENATE("20",RIGHT('Fiscal Year'!$B$2,2))),3,31)),1,0),"")</f>
        <v/>
      </c>
      <c r="F171" s="139" t="str">
        <f>IF(NOT(ISBLANK(B171)),IF(B171&lt;'Fiscal Year'!$B$3,1,0),"")</f>
        <v/>
      </c>
      <c r="G171" s="10"/>
      <c r="H171" s="10"/>
      <c r="I171" s="40"/>
      <c r="J171" s="40"/>
      <c r="K171" s="53"/>
      <c r="L171" s="53"/>
      <c r="M171" s="53"/>
      <c r="N171" s="53"/>
      <c r="O171" s="53"/>
      <c r="P171" s="53"/>
      <c r="Q171" s="53"/>
      <c r="R171" s="53"/>
      <c r="S171" s="53"/>
    </row>
    <row r="172" spans="1:19" x14ac:dyDescent="0.3">
      <c r="A172" s="106"/>
      <c r="B172" s="59"/>
      <c r="C172" s="137" t="str">
        <f t="shared" si="2"/>
        <v/>
      </c>
      <c r="D172" s="138" t="str">
        <f>IF(NOT(ISBLANK(B172)),IF(AND(MONTH(B172)&gt;=4,MONTH(B172)&lt;=12,B172&gt;=DATE(INT(LEFT('Fiscal Year'!$B$2,4)),4,1),B172&lt;=DATE(INT(CONCATENATE("20",RIGHT('Fiscal Year'!$B$2,2))),3,31)),1,0),"")</f>
        <v/>
      </c>
      <c r="E172" s="138" t="str">
        <f>IF(NOT(ISBLANK(B172)),IF(AND(MONTH(B172)&gt;=1,MONTH(B172)&lt;=3,B172&gt;=DATE(INT(LEFT('Fiscal Year'!$B$2,4)),4,1),B172&lt;=DATE(INT(CONCATENATE("20",RIGHT('Fiscal Year'!$B$2,2))),3,31)),1,0),"")</f>
        <v/>
      </c>
      <c r="F172" s="139" t="str">
        <f>IF(NOT(ISBLANK(B172)),IF(B172&lt;'Fiscal Year'!$B$3,1,0),"")</f>
        <v/>
      </c>
      <c r="G172" s="10"/>
      <c r="H172" s="10"/>
      <c r="I172" s="40"/>
      <c r="J172" s="40"/>
      <c r="K172" s="53"/>
      <c r="L172" s="53"/>
      <c r="M172" s="53"/>
      <c r="N172" s="53"/>
      <c r="O172" s="53"/>
      <c r="P172" s="53"/>
      <c r="Q172" s="53"/>
      <c r="R172" s="53"/>
      <c r="S172" s="53"/>
    </row>
    <row r="173" spans="1:19" x14ac:dyDescent="0.3">
      <c r="A173" s="106"/>
      <c r="B173" s="59"/>
      <c r="C173" s="137" t="str">
        <f t="shared" si="2"/>
        <v/>
      </c>
      <c r="D173" s="138" t="str">
        <f>IF(NOT(ISBLANK(B173)),IF(AND(MONTH(B173)&gt;=4,MONTH(B173)&lt;=12,B173&gt;=DATE(INT(LEFT('Fiscal Year'!$B$2,4)),4,1),B173&lt;=DATE(INT(CONCATENATE("20",RIGHT('Fiscal Year'!$B$2,2))),3,31)),1,0),"")</f>
        <v/>
      </c>
      <c r="E173" s="138" t="str">
        <f>IF(NOT(ISBLANK(B173)),IF(AND(MONTH(B173)&gt;=1,MONTH(B173)&lt;=3,B173&gt;=DATE(INT(LEFT('Fiscal Year'!$B$2,4)),4,1),B173&lt;=DATE(INT(CONCATENATE("20",RIGHT('Fiscal Year'!$B$2,2))),3,31)),1,0),"")</f>
        <v/>
      </c>
      <c r="F173" s="139" t="str">
        <f>IF(NOT(ISBLANK(B173)),IF(B173&lt;'Fiscal Year'!$B$3,1,0),"")</f>
        <v/>
      </c>
      <c r="G173" s="10"/>
      <c r="H173" s="10"/>
      <c r="I173" s="40"/>
      <c r="J173" s="40"/>
      <c r="K173" s="53"/>
      <c r="L173" s="53"/>
      <c r="M173" s="53"/>
      <c r="N173" s="53"/>
      <c r="O173" s="53"/>
      <c r="P173" s="53"/>
      <c r="Q173" s="53"/>
      <c r="R173" s="53"/>
      <c r="S173" s="53"/>
    </row>
    <row r="174" spans="1:19" x14ac:dyDescent="0.3">
      <c r="A174" s="106"/>
      <c r="B174" s="59"/>
      <c r="C174" s="137" t="str">
        <f t="shared" si="2"/>
        <v/>
      </c>
      <c r="D174" s="138" t="str">
        <f>IF(NOT(ISBLANK(B174)),IF(AND(MONTH(B174)&gt;=4,MONTH(B174)&lt;=12,B174&gt;=DATE(INT(LEFT('Fiscal Year'!$B$2,4)),4,1),B174&lt;=DATE(INT(CONCATENATE("20",RIGHT('Fiscal Year'!$B$2,2))),3,31)),1,0),"")</f>
        <v/>
      </c>
      <c r="E174" s="138" t="str">
        <f>IF(NOT(ISBLANK(B174)),IF(AND(MONTH(B174)&gt;=1,MONTH(B174)&lt;=3,B174&gt;=DATE(INT(LEFT('Fiscal Year'!$B$2,4)),4,1),B174&lt;=DATE(INT(CONCATENATE("20",RIGHT('Fiscal Year'!$B$2,2))),3,31)),1,0),"")</f>
        <v/>
      </c>
      <c r="F174" s="139" t="str">
        <f>IF(NOT(ISBLANK(B174)),IF(B174&lt;'Fiscal Year'!$B$3,1,0),"")</f>
        <v/>
      </c>
      <c r="G174" s="10"/>
      <c r="H174" s="10"/>
      <c r="I174" s="40"/>
      <c r="J174" s="40"/>
      <c r="K174" s="53"/>
      <c r="L174" s="53"/>
      <c r="M174" s="53"/>
      <c r="N174" s="53"/>
      <c r="O174" s="53"/>
      <c r="P174" s="53"/>
      <c r="Q174" s="53"/>
      <c r="R174" s="53"/>
      <c r="S174" s="53"/>
    </row>
    <row r="175" spans="1:19" x14ac:dyDescent="0.3">
      <c r="A175" s="106"/>
      <c r="B175" s="59"/>
      <c r="C175" s="137" t="str">
        <f t="shared" si="2"/>
        <v/>
      </c>
      <c r="D175" s="138" t="str">
        <f>IF(NOT(ISBLANK(B175)),IF(AND(MONTH(B175)&gt;=4,MONTH(B175)&lt;=12,B175&gt;=DATE(INT(LEFT('Fiscal Year'!$B$2,4)),4,1),B175&lt;=DATE(INT(CONCATENATE("20",RIGHT('Fiscal Year'!$B$2,2))),3,31)),1,0),"")</f>
        <v/>
      </c>
      <c r="E175" s="138" t="str">
        <f>IF(NOT(ISBLANK(B175)),IF(AND(MONTH(B175)&gt;=1,MONTH(B175)&lt;=3,B175&gt;=DATE(INT(LEFT('Fiscal Year'!$B$2,4)),4,1),B175&lt;=DATE(INT(CONCATENATE("20",RIGHT('Fiscal Year'!$B$2,2))),3,31)),1,0),"")</f>
        <v/>
      </c>
      <c r="F175" s="139" t="str">
        <f>IF(NOT(ISBLANK(B175)),IF(B175&lt;'Fiscal Year'!$B$3,1,0),"")</f>
        <v/>
      </c>
      <c r="G175" s="10"/>
      <c r="H175" s="10"/>
      <c r="I175" s="40"/>
      <c r="J175" s="40"/>
      <c r="K175" s="53"/>
      <c r="L175" s="53"/>
      <c r="M175" s="53"/>
      <c r="N175" s="53"/>
      <c r="O175" s="53"/>
      <c r="P175" s="53"/>
      <c r="Q175" s="53"/>
      <c r="R175" s="53"/>
      <c r="S175" s="53"/>
    </row>
    <row r="176" spans="1:19" x14ac:dyDescent="0.3">
      <c r="A176" s="106"/>
      <c r="B176" s="59"/>
      <c r="C176" s="137" t="str">
        <f t="shared" si="2"/>
        <v/>
      </c>
      <c r="D176" s="138" t="str">
        <f>IF(NOT(ISBLANK(B176)),IF(AND(MONTH(B176)&gt;=4,MONTH(B176)&lt;=12,B176&gt;=DATE(INT(LEFT('Fiscal Year'!$B$2,4)),4,1),B176&lt;=DATE(INT(CONCATENATE("20",RIGHT('Fiscal Year'!$B$2,2))),3,31)),1,0),"")</f>
        <v/>
      </c>
      <c r="E176" s="138" t="str">
        <f>IF(NOT(ISBLANK(B176)),IF(AND(MONTH(B176)&gt;=1,MONTH(B176)&lt;=3,B176&gt;=DATE(INT(LEFT('Fiscal Year'!$B$2,4)),4,1),B176&lt;=DATE(INT(CONCATENATE("20",RIGHT('Fiscal Year'!$B$2,2))),3,31)),1,0),"")</f>
        <v/>
      </c>
      <c r="F176" s="139" t="str">
        <f>IF(NOT(ISBLANK(B176)),IF(B176&lt;'Fiscal Year'!$B$3,1,0),"")</f>
        <v/>
      </c>
      <c r="G176" s="10"/>
      <c r="H176" s="10"/>
      <c r="I176" s="40"/>
      <c r="J176" s="40"/>
      <c r="K176" s="53"/>
      <c r="L176" s="53"/>
      <c r="M176" s="53"/>
      <c r="N176" s="53"/>
      <c r="O176" s="53"/>
      <c r="P176" s="53"/>
      <c r="Q176" s="53"/>
      <c r="R176" s="53"/>
      <c r="S176" s="53"/>
    </row>
    <row r="177" spans="1:19" x14ac:dyDescent="0.3">
      <c r="A177" s="106"/>
      <c r="B177" s="59"/>
      <c r="C177" s="137" t="str">
        <f t="shared" si="2"/>
        <v/>
      </c>
      <c r="D177" s="138" t="str">
        <f>IF(NOT(ISBLANK(B177)),IF(AND(MONTH(B177)&gt;=4,MONTH(B177)&lt;=12,B177&gt;=DATE(INT(LEFT('Fiscal Year'!$B$2,4)),4,1),B177&lt;=DATE(INT(CONCATENATE("20",RIGHT('Fiscal Year'!$B$2,2))),3,31)),1,0),"")</f>
        <v/>
      </c>
      <c r="E177" s="138" t="str">
        <f>IF(NOT(ISBLANK(B177)),IF(AND(MONTH(B177)&gt;=1,MONTH(B177)&lt;=3,B177&gt;=DATE(INT(LEFT('Fiscal Year'!$B$2,4)),4,1),B177&lt;=DATE(INT(CONCATENATE("20",RIGHT('Fiscal Year'!$B$2,2))),3,31)),1,0),"")</f>
        <v/>
      </c>
      <c r="F177" s="139" t="str">
        <f>IF(NOT(ISBLANK(B177)),IF(B177&lt;'Fiscal Year'!$B$3,1,0),"")</f>
        <v/>
      </c>
      <c r="G177" s="10"/>
      <c r="H177" s="10"/>
      <c r="I177" s="40"/>
      <c r="J177" s="40"/>
      <c r="K177" s="53"/>
      <c r="L177" s="53"/>
      <c r="M177" s="53"/>
      <c r="N177" s="53"/>
      <c r="O177" s="53"/>
      <c r="P177" s="53"/>
      <c r="Q177" s="53"/>
      <c r="R177" s="53"/>
      <c r="S177" s="53"/>
    </row>
    <row r="178" spans="1:19" x14ac:dyDescent="0.3">
      <c r="A178" s="106"/>
      <c r="B178" s="59"/>
      <c r="C178" s="137" t="str">
        <f t="shared" si="2"/>
        <v/>
      </c>
      <c r="D178" s="138" t="str">
        <f>IF(NOT(ISBLANK(B178)),IF(AND(MONTH(B178)&gt;=4,MONTH(B178)&lt;=12,B178&gt;=DATE(INT(LEFT('Fiscal Year'!$B$2,4)),4,1),B178&lt;=DATE(INT(CONCATENATE("20",RIGHT('Fiscal Year'!$B$2,2))),3,31)),1,0),"")</f>
        <v/>
      </c>
      <c r="E178" s="138" t="str">
        <f>IF(NOT(ISBLANK(B178)),IF(AND(MONTH(B178)&gt;=1,MONTH(B178)&lt;=3,B178&gt;=DATE(INT(LEFT('Fiscal Year'!$B$2,4)),4,1),B178&lt;=DATE(INT(CONCATENATE("20",RIGHT('Fiscal Year'!$B$2,2))),3,31)),1,0),"")</f>
        <v/>
      </c>
      <c r="F178" s="139" t="str">
        <f>IF(NOT(ISBLANK(B178)),IF(B178&lt;'Fiscal Year'!$B$3,1,0),"")</f>
        <v/>
      </c>
      <c r="G178" s="10"/>
      <c r="H178" s="10"/>
      <c r="I178" s="40"/>
      <c r="J178" s="40"/>
      <c r="K178" s="53"/>
      <c r="L178" s="53"/>
      <c r="M178" s="53"/>
      <c r="N178" s="53"/>
      <c r="O178" s="53"/>
      <c r="P178" s="53"/>
      <c r="Q178" s="53"/>
      <c r="R178" s="53"/>
      <c r="S178" s="53"/>
    </row>
    <row r="179" spans="1:19" x14ac:dyDescent="0.3">
      <c r="A179" s="106"/>
      <c r="B179" s="59"/>
      <c r="C179" s="137" t="str">
        <f t="shared" si="2"/>
        <v/>
      </c>
      <c r="D179" s="138" t="str">
        <f>IF(NOT(ISBLANK(B179)),IF(AND(MONTH(B179)&gt;=4,MONTH(B179)&lt;=12,B179&gt;=DATE(INT(LEFT('Fiscal Year'!$B$2,4)),4,1),B179&lt;=DATE(INT(CONCATENATE("20",RIGHT('Fiscal Year'!$B$2,2))),3,31)),1,0),"")</f>
        <v/>
      </c>
      <c r="E179" s="138" t="str">
        <f>IF(NOT(ISBLANK(B179)),IF(AND(MONTH(B179)&gt;=1,MONTH(B179)&lt;=3,B179&gt;=DATE(INT(LEFT('Fiscal Year'!$B$2,4)),4,1),B179&lt;=DATE(INT(CONCATENATE("20",RIGHT('Fiscal Year'!$B$2,2))),3,31)),1,0),"")</f>
        <v/>
      </c>
      <c r="F179" s="139" t="str">
        <f>IF(NOT(ISBLANK(B179)),IF(B179&lt;'Fiscal Year'!$B$3,1,0),"")</f>
        <v/>
      </c>
      <c r="G179" s="10"/>
      <c r="H179" s="10"/>
      <c r="I179" s="40"/>
      <c r="J179" s="40"/>
      <c r="K179" s="53"/>
      <c r="L179" s="53"/>
      <c r="M179" s="53"/>
      <c r="N179" s="53"/>
      <c r="O179" s="53"/>
      <c r="P179" s="53"/>
      <c r="Q179" s="53"/>
      <c r="R179" s="53"/>
      <c r="S179" s="53"/>
    </row>
    <row r="180" spans="1:19" x14ac:dyDescent="0.3">
      <c r="A180" s="106"/>
      <c r="B180" s="59"/>
      <c r="C180" s="137" t="str">
        <f t="shared" si="2"/>
        <v/>
      </c>
      <c r="D180" s="138" t="str">
        <f>IF(NOT(ISBLANK(B180)),IF(AND(MONTH(B180)&gt;=4,MONTH(B180)&lt;=12,B180&gt;=DATE(INT(LEFT('Fiscal Year'!$B$2,4)),4,1),B180&lt;=DATE(INT(CONCATENATE("20",RIGHT('Fiscal Year'!$B$2,2))),3,31)),1,0),"")</f>
        <v/>
      </c>
      <c r="E180" s="138" t="str">
        <f>IF(NOT(ISBLANK(B180)),IF(AND(MONTH(B180)&gt;=1,MONTH(B180)&lt;=3,B180&gt;=DATE(INT(LEFT('Fiscal Year'!$B$2,4)),4,1),B180&lt;=DATE(INT(CONCATENATE("20",RIGHT('Fiscal Year'!$B$2,2))),3,31)),1,0),"")</f>
        <v/>
      </c>
      <c r="F180" s="139" t="str">
        <f>IF(NOT(ISBLANK(B180)),IF(B180&lt;'Fiscal Year'!$B$3,1,0),"")</f>
        <v/>
      </c>
      <c r="G180" s="10"/>
      <c r="H180" s="10"/>
      <c r="I180" s="40"/>
      <c r="J180" s="40"/>
      <c r="K180" s="53"/>
      <c r="L180" s="53"/>
      <c r="M180" s="53"/>
      <c r="N180" s="53"/>
      <c r="O180" s="53"/>
      <c r="P180" s="53"/>
      <c r="Q180" s="53"/>
      <c r="R180" s="53"/>
      <c r="S180" s="53"/>
    </row>
    <row r="181" spans="1:19" x14ac:dyDescent="0.3">
      <c r="A181" s="106"/>
      <c r="B181" s="59"/>
      <c r="C181" s="137" t="str">
        <f t="shared" si="2"/>
        <v/>
      </c>
      <c r="D181" s="138" t="str">
        <f>IF(NOT(ISBLANK(B181)),IF(AND(MONTH(B181)&gt;=4,MONTH(B181)&lt;=12,B181&gt;=DATE(INT(LEFT('Fiscal Year'!$B$2,4)),4,1),B181&lt;=DATE(INT(CONCATENATE("20",RIGHT('Fiscal Year'!$B$2,2))),3,31)),1,0),"")</f>
        <v/>
      </c>
      <c r="E181" s="138" t="str">
        <f>IF(NOT(ISBLANK(B181)),IF(AND(MONTH(B181)&gt;=1,MONTH(B181)&lt;=3,B181&gt;=DATE(INT(LEFT('Fiscal Year'!$B$2,4)),4,1),B181&lt;=DATE(INT(CONCATENATE("20",RIGHT('Fiscal Year'!$B$2,2))),3,31)),1,0),"")</f>
        <v/>
      </c>
      <c r="F181" s="139" t="str">
        <f>IF(NOT(ISBLANK(B181)),IF(B181&lt;'Fiscal Year'!$B$3,1,0),"")</f>
        <v/>
      </c>
      <c r="G181" s="10"/>
      <c r="H181" s="10"/>
      <c r="I181" s="40"/>
      <c r="J181" s="40"/>
      <c r="K181" s="53"/>
      <c r="L181" s="53"/>
      <c r="M181" s="53"/>
      <c r="N181" s="53"/>
      <c r="O181" s="53"/>
      <c r="P181" s="53"/>
      <c r="Q181" s="53"/>
      <c r="R181" s="53"/>
      <c r="S181" s="53"/>
    </row>
    <row r="182" spans="1:19" x14ac:dyDescent="0.3">
      <c r="A182" s="106"/>
      <c r="B182" s="59"/>
      <c r="C182" s="137" t="str">
        <f t="shared" si="2"/>
        <v/>
      </c>
      <c r="D182" s="138" t="str">
        <f>IF(NOT(ISBLANK(B182)),IF(AND(MONTH(B182)&gt;=4,MONTH(B182)&lt;=12,B182&gt;=DATE(INT(LEFT('Fiscal Year'!$B$2,4)),4,1),B182&lt;=DATE(INT(CONCATENATE("20",RIGHT('Fiscal Year'!$B$2,2))),3,31)),1,0),"")</f>
        <v/>
      </c>
      <c r="E182" s="138" t="str">
        <f>IF(NOT(ISBLANK(B182)),IF(AND(MONTH(B182)&gt;=1,MONTH(B182)&lt;=3,B182&gt;=DATE(INT(LEFT('Fiscal Year'!$B$2,4)),4,1),B182&lt;=DATE(INT(CONCATENATE("20",RIGHT('Fiscal Year'!$B$2,2))),3,31)),1,0),"")</f>
        <v/>
      </c>
      <c r="F182" s="139" t="str">
        <f>IF(NOT(ISBLANK(B182)),IF(B182&lt;'Fiscal Year'!$B$3,1,0),"")</f>
        <v/>
      </c>
      <c r="G182" s="10"/>
      <c r="H182" s="10"/>
      <c r="I182" s="40"/>
      <c r="J182" s="40"/>
      <c r="K182" s="53"/>
      <c r="L182" s="53"/>
      <c r="M182" s="53"/>
      <c r="N182" s="53"/>
      <c r="O182" s="53"/>
      <c r="P182" s="53"/>
      <c r="Q182" s="53"/>
      <c r="R182" s="53"/>
      <c r="S182" s="53"/>
    </row>
    <row r="183" spans="1:19" x14ac:dyDescent="0.3">
      <c r="A183" s="106"/>
      <c r="B183" s="59"/>
      <c r="C183" s="137" t="str">
        <f t="shared" si="2"/>
        <v/>
      </c>
      <c r="D183" s="138" t="str">
        <f>IF(NOT(ISBLANK(B183)),IF(AND(MONTH(B183)&gt;=4,MONTH(B183)&lt;=12,B183&gt;=DATE(INT(LEFT('Fiscal Year'!$B$2,4)),4,1),B183&lt;=DATE(INT(CONCATENATE("20",RIGHT('Fiscal Year'!$B$2,2))),3,31)),1,0),"")</f>
        <v/>
      </c>
      <c r="E183" s="138" t="str">
        <f>IF(NOT(ISBLANK(B183)),IF(AND(MONTH(B183)&gt;=1,MONTH(B183)&lt;=3,B183&gt;=DATE(INT(LEFT('Fiscal Year'!$B$2,4)),4,1),B183&lt;=DATE(INT(CONCATENATE("20",RIGHT('Fiscal Year'!$B$2,2))),3,31)),1,0),"")</f>
        <v/>
      </c>
      <c r="F183" s="139" t="str">
        <f>IF(NOT(ISBLANK(B183)),IF(B183&lt;'Fiscal Year'!$B$3,1,0),"")</f>
        <v/>
      </c>
      <c r="G183" s="10"/>
      <c r="H183" s="10"/>
      <c r="I183" s="40"/>
      <c r="J183" s="40"/>
      <c r="K183" s="53"/>
      <c r="L183" s="53"/>
      <c r="M183" s="53"/>
      <c r="N183" s="53"/>
      <c r="O183" s="53"/>
      <c r="P183" s="53"/>
      <c r="Q183" s="53"/>
      <c r="R183" s="53"/>
      <c r="S183" s="53"/>
    </row>
    <row r="184" spans="1:19" x14ac:dyDescent="0.3">
      <c r="A184" s="106"/>
      <c r="B184" s="59"/>
      <c r="C184" s="137" t="str">
        <f t="shared" si="2"/>
        <v/>
      </c>
      <c r="D184" s="138" t="str">
        <f>IF(NOT(ISBLANK(B184)),IF(AND(MONTH(B184)&gt;=4,MONTH(B184)&lt;=12,B184&gt;=DATE(INT(LEFT('Fiscal Year'!$B$2,4)),4,1),B184&lt;=DATE(INT(CONCATENATE("20",RIGHT('Fiscal Year'!$B$2,2))),3,31)),1,0),"")</f>
        <v/>
      </c>
      <c r="E184" s="138" t="str">
        <f>IF(NOT(ISBLANK(B184)),IF(AND(MONTH(B184)&gt;=1,MONTH(B184)&lt;=3,B184&gt;=DATE(INT(LEFT('Fiscal Year'!$B$2,4)),4,1),B184&lt;=DATE(INT(CONCATENATE("20",RIGHT('Fiscal Year'!$B$2,2))),3,31)),1,0),"")</f>
        <v/>
      </c>
      <c r="F184" s="139" t="str">
        <f>IF(NOT(ISBLANK(B184)),IF(B184&lt;'Fiscal Year'!$B$3,1,0),"")</f>
        <v/>
      </c>
      <c r="G184" s="10"/>
      <c r="H184" s="10"/>
      <c r="I184" s="40"/>
      <c r="J184" s="40"/>
      <c r="K184" s="53"/>
      <c r="L184" s="53"/>
      <c r="M184" s="53"/>
      <c r="N184" s="53"/>
      <c r="O184" s="53"/>
      <c r="P184" s="53"/>
      <c r="Q184" s="53"/>
      <c r="R184" s="53"/>
      <c r="S184" s="53"/>
    </row>
    <row r="185" spans="1:19" x14ac:dyDescent="0.3">
      <c r="A185" s="106"/>
      <c r="B185" s="59"/>
      <c r="C185" s="137" t="str">
        <f t="shared" si="2"/>
        <v/>
      </c>
      <c r="D185" s="138" t="str">
        <f>IF(NOT(ISBLANK(B185)),IF(AND(MONTH(B185)&gt;=4,MONTH(B185)&lt;=12,B185&gt;=DATE(INT(LEFT('Fiscal Year'!$B$2,4)),4,1),B185&lt;=DATE(INT(CONCATENATE("20",RIGHT('Fiscal Year'!$B$2,2))),3,31)),1,0),"")</f>
        <v/>
      </c>
      <c r="E185" s="138" t="str">
        <f>IF(NOT(ISBLANK(B185)),IF(AND(MONTH(B185)&gt;=1,MONTH(B185)&lt;=3,B185&gt;=DATE(INT(LEFT('Fiscal Year'!$B$2,4)),4,1),B185&lt;=DATE(INT(CONCATENATE("20",RIGHT('Fiscal Year'!$B$2,2))),3,31)),1,0),"")</f>
        <v/>
      </c>
      <c r="F185" s="139" t="str">
        <f>IF(NOT(ISBLANK(B185)),IF(B185&lt;'Fiscal Year'!$B$3,1,0),"")</f>
        <v/>
      </c>
      <c r="G185" s="10"/>
      <c r="H185" s="10"/>
      <c r="I185" s="40"/>
      <c r="J185" s="40"/>
      <c r="K185" s="53"/>
      <c r="L185" s="53"/>
      <c r="M185" s="53"/>
      <c r="N185" s="53"/>
      <c r="O185" s="53"/>
      <c r="P185" s="53"/>
      <c r="Q185" s="53"/>
      <c r="R185" s="53"/>
      <c r="S185" s="53"/>
    </row>
    <row r="186" spans="1:19" x14ac:dyDescent="0.3">
      <c r="A186" s="106"/>
      <c r="B186" s="59"/>
      <c r="C186" s="137" t="str">
        <f t="shared" si="2"/>
        <v/>
      </c>
      <c r="D186" s="138" t="str">
        <f>IF(NOT(ISBLANK(B186)),IF(AND(MONTH(B186)&gt;=4,MONTH(B186)&lt;=12,B186&gt;=DATE(INT(LEFT('Fiscal Year'!$B$2,4)),4,1),B186&lt;=DATE(INT(CONCATENATE("20",RIGHT('Fiscal Year'!$B$2,2))),3,31)),1,0),"")</f>
        <v/>
      </c>
      <c r="E186" s="138" t="str">
        <f>IF(NOT(ISBLANK(B186)),IF(AND(MONTH(B186)&gt;=1,MONTH(B186)&lt;=3,B186&gt;=DATE(INT(LEFT('Fiscal Year'!$B$2,4)),4,1),B186&lt;=DATE(INT(CONCATENATE("20",RIGHT('Fiscal Year'!$B$2,2))),3,31)),1,0),"")</f>
        <v/>
      </c>
      <c r="F186" s="139" t="str">
        <f>IF(NOT(ISBLANK(B186)),IF(B186&lt;'Fiscal Year'!$B$3,1,0),"")</f>
        <v/>
      </c>
      <c r="G186" s="10"/>
      <c r="H186" s="10"/>
      <c r="I186" s="40"/>
      <c r="J186" s="40"/>
      <c r="K186" s="53"/>
      <c r="L186" s="53"/>
      <c r="M186" s="53"/>
      <c r="N186" s="53"/>
      <c r="O186" s="53"/>
      <c r="P186" s="53"/>
      <c r="Q186" s="53"/>
      <c r="R186" s="53"/>
      <c r="S186" s="53"/>
    </row>
    <row r="187" spans="1:19" x14ac:dyDescent="0.3">
      <c r="A187" s="106"/>
      <c r="B187" s="59"/>
      <c r="C187" s="137" t="str">
        <f t="shared" si="2"/>
        <v/>
      </c>
      <c r="D187" s="138" t="str">
        <f>IF(NOT(ISBLANK(B187)),IF(AND(MONTH(B187)&gt;=4,MONTH(B187)&lt;=12,B187&gt;=DATE(INT(LEFT('Fiscal Year'!$B$2,4)),4,1),B187&lt;=DATE(INT(CONCATENATE("20",RIGHT('Fiscal Year'!$B$2,2))),3,31)),1,0),"")</f>
        <v/>
      </c>
      <c r="E187" s="138" t="str">
        <f>IF(NOT(ISBLANK(B187)),IF(AND(MONTH(B187)&gt;=1,MONTH(B187)&lt;=3,B187&gt;=DATE(INT(LEFT('Fiscal Year'!$B$2,4)),4,1),B187&lt;=DATE(INT(CONCATENATE("20",RIGHT('Fiscal Year'!$B$2,2))),3,31)),1,0),"")</f>
        <v/>
      </c>
      <c r="F187" s="139" t="str">
        <f>IF(NOT(ISBLANK(B187)),IF(B187&lt;'Fiscal Year'!$B$3,1,0),"")</f>
        <v/>
      </c>
      <c r="G187" s="10"/>
      <c r="H187" s="10"/>
      <c r="I187" s="40"/>
      <c r="J187" s="40"/>
      <c r="K187" s="53"/>
      <c r="L187" s="53"/>
      <c r="M187" s="53"/>
      <c r="N187" s="53"/>
      <c r="O187" s="53"/>
      <c r="P187" s="53"/>
      <c r="Q187" s="53"/>
      <c r="R187" s="53"/>
      <c r="S187" s="53"/>
    </row>
    <row r="188" spans="1:19" x14ac:dyDescent="0.3">
      <c r="A188" s="106"/>
      <c r="B188" s="59"/>
      <c r="C188" s="137" t="str">
        <f t="shared" si="2"/>
        <v/>
      </c>
      <c r="D188" s="138" t="str">
        <f>IF(NOT(ISBLANK(B188)),IF(AND(MONTH(B188)&gt;=4,MONTH(B188)&lt;=12,B188&gt;=DATE(INT(LEFT('Fiscal Year'!$B$2,4)),4,1),B188&lt;=DATE(INT(CONCATENATE("20",RIGHT('Fiscal Year'!$B$2,2))),3,31)),1,0),"")</f>
        <v/>
      </c>
      <c r="E188" s="138" t="str">
        <f>IF(NOT(ISBLANK(B188)),IF(AND(MONTH(B188)&gt;=1,MONTH(B188)&lt;=3,B188&gt;=DATE(INT(LEFT('Fiscal Year'!$B$2,4)),4,1),B188&lt;=DATE(INT(CONCATENATE("20",RIGHT('Fiscal Year'!$B$2,2))),3,31)),1,0),"")</f>
        <v/>
      </c>
      <c r="F188" s="139" t="str">
        <f>IF(NOT(ISBLANK(B188)),IF(B188&lt;'Fiscal Year'!$B$3,1,0),"")</f>
        <v/>
      </c>
      <c r="G188" s="10"/>
      <c r="H188" s="10"/>
      <c r="I188" s="40"/>
      <c r="J188" s="40"/>
      <c r="K188" s="53"/>
      <c r="L188" s="53"/>
      <c r="M188" s="53"/>
      <c r="N188" s="53"/>
      <c r="O188" s="53"/>
      <c r="P188" s="53"/>
      <c r="Q188" s="53"/>
      <c r="R188" s="53"/>
      <c r="S188" s="53"/>
    </row>
    <row r="189" spans="1:19" x14ac:dyDescent="0.3">
      <c r="A189" s="106"/>
      <c r="B189" s="59"/>
      <c r="C189" s="137" t="str">
        <f t="shared" si="2"/>
        <v/>
      </c>
      <c r="D189" s="138" t="str">
        <f>IF(NOT(ISBLANK(B189)),IF(AND(MONTH(B189)&gt;=4,MONTH(B189)&lt;=12,B189&gt;=DATE(INT(LEFT('Fiscal Year'!$B$2,4)),4,1),B189&lt;=DATE(INT(CONCATENATE("20",RIGHT('Fiscal Year'!$B$2,2))),3,31)),1,0),"")</f>
        <v/>
      </c>
      <c r="E189" s="138" t="str">
        <f>IF(NOT(ISBLANK(B189)),IF(AND(MONTH(B189)&gt;=1,MONTH(B189)&lt;=3,B189&gt;=DATE(INT(LEFT('Fiscal Year'!$B$2,4)),4,1),B189&lt;=DATE(INT(CONCATENATE("20",RIGHT('Fiscal Year'!$B$2,2))),3,31)),1,0),"")</f>
        <v/>
      </c>
      <c r="F189" s="139" t="str">
        <f>IF(NOT(ISBLANK(B189)),IF(B189&lt;'Fiscal Year'!$B$3,1,0),"")</f>
        <v/>
      </c>
      <c r="G189" s="10"/>
      <c r="H189" s="10"/>
      <c r="I189" s="40"/>
      <c r="J189" s="40"/>
      <c r="K189" s="53"/>
      <c r="L189" s="53"/>
      <c r="M189" s="53"/>
      <c r="N189" s="53"/>
      <c r="O189" s="53"/>
      <c r="P189" s="53"/>
      <c r="Q189" s="53"/>
      <c r="R189" s="53"/>
      <c r="S189" s="53"/>
    </row>
    <row r="190" spans="1:19" x14ac:dyDescent="0.3">
      <c r="A190" s="106"/>
      <c r="B190" s="59"/>
      <c r="C190" s="137" t="str">
        <f t="shared" si="2"/>
        <v/>
      </c>
      <c r="D190" s="138" t="str">
        <f>IF(NOT(ISBLANK(B190)),IF(AND(MONTH(B190)&gt;=4,MONTH(B190)&lt;=12,B190&gt;=DATE(INT(LEFT('Fiscal Year'!$B$2,4)),4,1),B190&lt;=DATE(INT(CONCATENATE("20",RIGHT('Fiscal Year'!$B$2,2))),3,31)),1,0),"")</f>
        <v/>
      </c>
      <c r="E190" s="138" t="str">
        <f>IF(NOT(ISBLANK(B190)),IF(AND(MONTH(B190)&gt;=1,MONTH(B190)&lt;=3,B190&gt;=DATE(INT(LEFT('Fiscal Year'!$B$2,4)),4,1),B190&lt;=DATE(INT(CONCATENATE("20",RIGHT('Fiscal Year'!$B$2,2))),3,31)),1,0),"")</f>
        <v/>
      </c>
      <c r="F190" s="139" t="str">
        <f>IF(NOT(ISBLANK(B190)),IF(B190&lt;'Fiscal Year'!$B$3,1,0),"")</f>
        <v/>
      </c>
      <c r="G190" s="10"/>
      <c r="H190" s="10"/>
      <c r="I190" s="40"/>
      <c r="J190" s="40"/>
      <c r="K190" s="53"/>
      <c r="L190" s="53"/>
      <c r="M190" s="53"/>
      <c r="N190" s="53"/>
      <c r="O190" s="53"/>
      <c r="P190" s="53"/>
      <c r="Q190" s="53"/>
      <c r="R190" s="53"/>
      <c r="S190" s="53"/>
    </row>
    <row r="191" spans="1:19" x14ac:dyDescent="0.3">
      <c r="A191" s="106"/>
      <c r="B191" s="59"/>
      <c r="C191" s="137" t="str">
        <f t="shared" si="2"/>
        <v/>
      </c>
      <c r="D191" s="138" t="str">
        <f>IF(NOT(ISBLANK(B191)),IF(AND(MONTH(B191)&gt;=4,MONTH(B191)&lt;=12,B191&gt;=DATE(INT(LEFT('Fiscal Year'!$B$2,4)),4,1),B191&lt;=DATE(INT(CONCATENATE("20",RIGHT('Fiscal Year'!$B$2,2))),3,31)),1,0),"")</f>
        <v/>
      </c>
      <c r="E191" s="138" t="str">
        <f>IF(NOT(ISBLANK(B191)),IF(AND(MONTH(B191)&gt;=1,MONTH(B191)&lt;=3,B191&gt;=DATE(INT(LEFT('Fiscal Year'!$B$2,4)),4,1),B191&lt;=DATE(INT(CONCATENATE("20",RIGHT('Fiscal Year'!$B$2,2))),3,31)),1,0),"")</f>
        <v/>
      </c>
      <c r="F191" s="139" t="str">
        <f>IF(NOT(ISBLANK(B191)),IF(B191&lt;'Fiscal Year'!$B$3,1,0),"")</f>
        <v/>
      </c>
      <c r="G191" s="10"/>
      <c r="H191" s="10"/>
      <c r="I191" s="40"/>
      <c r="J191" s="40"/>
      <c r="K191" s="53"/>
      <c r="L191" s="53"/>
      <c r="M191" s="53"/>
      <c r="N191" s="53"/>
      <c r="O191" s="53"/>
      <c r="P191" s="53"/>
      <c r="Q191" s="53"/>
      <c r="R191" s="53"/>
      <c r="S191" s="53"/>
    </row>
    <row r="192" spans="1:19" x14ac:dyDescent="0.3">
      <c r="A192" s="106"/>
      <c r="B192" s="59"/>
      <c r="C192" s="137" t="str">
        <f t="shared" si="2"/>
        <v/>
      </c>
      <c r="D192" s="138" t="str">
        <f>IF(NOT(ISBLANK(B192)),IF(AND(MONTH(B192)&gt;=4,MONTH(B192)&lt;=12,B192&gt;=DATE(INT(LEFT('Fiscal Year'!$B$2,4)),4,1),B192&lt;=DATE(INT(CONCATENATE("20",RIGHT('Fiscal Year'!$B$2,2))),3,31)),1,0),"")</f>
        <v/>
      </c>
      <c r="E192" s="138" t="str">
        <f>IF(NOT(ISBLANK(B192)),IF(AND(MONTH(B192)&gt;=1,MONTH(B192)&lt;=3,B192&gt;=DATE(INT(LEFT('Fiscal Year'!$B$2,4)),4,1),B192&lt;=DATE(INT(CONCATENATE("20",RIGHT('Fiscal Year'!$B$2,2))),3,31)),1,0),"")</f>
        <v/>
      </c>
      <c r="F192" s="139" t="str">
        <f>IF(NOT(ISBLANK(B192)),IF(B192&lt;'Fiscal Year'!$B$3,1,0),"")</f>
        <v/>
      </c>
      <c r="G192" s="10"/>
      <c r="H192" s="10"/>
      <c r="I192" s="40"/>
      <c r="J192" s="40"/>
      <c r="K192" s="53"/>
      <c r="L192" s="53"/>
      <c r="M192" s="53"/>
      <c r="N192" s="53"/>
      <c r="O192" s="53"/>
      <c r="P192" s="53"/>
      <c r="Q192" s="53"/>
      <c r="R192" s="53"/>
      <c r="S192" s="53"/>
    </row>
    <row r="193" spans="1:19" x14ac:dyDescent="0.3">
      <c r="A193" s="106"/>
      <c r="B193" s="59"/>
      <c r="C193" s="137" t="str">
        <f t="shared" si="2"/>
        <v/>
      </c>
      <c r="D193" s="138" t="str">
        <f>IF(NOT(ISBLANK(B193)),IF(AND(MONTH(B193)&gt;=4,MONTH(B193)&lt;=12,B193&gt;=DATE(INT(LEFT('Fiscal Year'!$B$2,4)),4,1),B193&lt;=DATE(INT(CONCATENATE("20",RIGHT('Fiscal Year'!$B$2,2))),3,31)),1,0),"")</f>
        <v/>
      </c>
      <c r="E193" s="138" t="str">
        <f>IF(NOT(ISBLANK(B193)),IF(AND(MONTH(B193)&gt;=1,MONTH(B193)&lt;=3,B193&gt;=DATE(INT(LEFT('Fiscal Year'!$B$2,4)),4,1),B193&lt;=DATE(INT(CONCATENATE("20",RIGHT('Fiscal Year'!$B$2,2))),3,31)),1,0),"")</f>
        <v/>
      </c>
      <c r="F193" s="139" t="str">
        <f>IF(NOT(ISBLANK(B193)),IF(B193&lt;'Fiscal Year'!$B$3,1,0),"")</f>
        <v/>
      </c>
      <c r="G193" s="10"/>
      <c r="H193" s="10"/>
      <c r="I193" s="40"/>
      <c r="J193" s="40"/>
      <c r="K193" s="53"/>
      <c r="L193" s="53"/>
      <c r="M193" s="53"/>
      <c r="N193" s="53"/>
      <c r="O193" s="53"/>
      <c r="P193" s="53"/>
      <c r="Q193" s="53"/>
      <c r="R193" s="53"/>
      <c r="S193" s="53"/>
    </row>
    <row r="194" spans="1:19" x14ac:dyDescent="0.3">
      <c r="A194" s="106"/>
      <c r="B194" s="59"/>
      <c r="C194" s="137" t="str">
        <f t="shared" si="2"/>
        <v/>
      </c>
      <c r="D194" s="138" t="str">
        <f>IF(NOT(ISBLANK(B194)),IF(AND(MONTH(B194)&gt;=4,MONTH(B194)&lt;=12,B194&gt;=DATE(INT(LEFT('Fiscal Year'!$B$2,4)),4,1),B194&lt;=DATE(INT(CONCATENATE("20",RIGHT('Fiscal Year'!$B$2,2))),3,31)),1,0),"")</f>
        <v/>
      </c>
      <c r="E194" s="138" t="str">
        <f>IF(NOT(ISBLANK(B194)),IF(AND(MONTH(B194)&gt;=1,MONTH(B194)&lt;=3,B194&gt;=DATE(INT(LEFT('Fiscal Year'!$B$2,4)),4,1),B194&lt;=DATE(INT(CONCATENATE("20",RIGHT('Fiscal Year'!$B$2,2))),3,31)),1,0),"")</f>
        <v/>
      </c>
      <c r="F194" s="139" t="str">
        <f>IF(NOT(ISBLANK(B194)),IF(B194&lt;'Fiscal Year'!$B$3,1,0),"")</f>
        <v/>
      </c>
      <c r="G194" s="10"/>
      <c r="H194" s="10"/>
      <c r="I194" s="40"/>
      <c r="J194" s="40"/>
      <c r="K194" s="53"/>
      <c r="L194" s="53"/>
      <c r="M194" s="53"/>
      <c r="N194" s="53"/>
      <c r="O194" s="53"/>
      <c r="P194" s="53"/>
      <c r="Q194" s="53"/>
      <c r="R194" s="53"/>
      <c r="S194" s="53"/>
    </row>
    <row r="195" spans="1:19" x14ac:dyDescent="0.3">
      <c r="A195" s="106"/>
      <c r="B195" s="59"/>
      <c r="C195" s="137" t="str">
        <f t="shared" si="2"/>
        <v/>
      </c>
      <c r="D195" s="138" t="str">
        <f>IF(NOT(ISBLANK(B195)),IF(AND(MONTH(B195)&gt;=4,MONTH(B195)&lt;=12,B195&gt;=DATE(INT(LEFT('Fiscal Year'!$B$2,4)),4,1),B195&lt;=DATE(INT(CONCATENATE("20",RIGHT('Fiscal Year'!$B$2,2))),3,31)),1,0),"")</f>
        <v/>
      </c>
      <c r="E195" s="138" t="str">
        <f>IF(NOT(ISBLANK(B195)),IF(AND(MONTH(B195)&gt;=1,MONTH(B195)&lt;=3,B195&gt;=DATE(INT(LEFT('Fiscal Year'!$B$2,4)),4,1),B195&lt;=DATE(INT(CONCATENATE("20",RIGHT('Fiscal Year'!$B$2,2))),3,31)),1,0),"")</f>
        <v/>
      </c>
      <c r="F195" s="139" t="str">
        <f>IF(NOT(ISBLANK(B195)),IF(B195&lt;'Fiscal Year'!$B$3,1,0),"")</f>
        <v/>
      </c>
      <c r="G195" s="10"/>
      <c r="H195" s="10"/>
      <c r="I195" s="40"/>
      <c r="J195" s="40"/>
      <c r="K195" s="53"/>
      <c r="L195" s="53"/>
      <c r="M195" s="53"/>
      <c r="N195" s="53"/>
      <c r="O195" s="53"/>
      <c r="P195" s="53"/>
      <c r="Q195" s="53"/>
      <c r="R195" s="53"/>
      <c r="S195" s="53"/>
    </row>
    <row r="196" spans="1:19" x14ac:dyDescent="0.3">
      <c r="A196" s="106"/>
      <c r="B196" s="59"/>
      <c r="C196" s="137" t="str">
        <f t="shared" ref="C196:C259" si="3">IF(AND(NOT(ISBLANK(B196)),B196&gt;=43556),B196+90,"")</f>
        <v/>
      </c>
      <c r="D196" s="138" t="str">
        <f>IF(NOT(ISBLANK(B196)),IF(AND(MONTH(B196)&gt;=4,MONTH(B196)&lt;=12,B196&gt;=DATE(INT(LEFT('Fiscal Year'!$B$2,4)),4,1),B196&lt;=DATE(INT(CONCATENATE("20",RIGHT('Fiscal Year'!$B$2,2))),3,31)),1,0),"")</f>
        <v/>
      </c>
      <c r="E196" s="138" t="str">
        <f>IF(NOT(ISBLANK(B196)),IF(AND(MONTH(B196)&gt;=1,MONTH(B196)&lt;=3,B196&gt;=DATE(INT(LEFT('Fiscal Year'!$B$2,4)),4,1),B196&lt;=DATE(INT(CONCATENATE("20",RIGHT('Fiscal Year'!$B$2,2))),3,31)),1,0),"")</f>
        <v/>
      </c>
      <c r="F196" s="139" t="str">
        <f>IF(NOT(ISBLANK(B196)),IF(B196&lt;'Fiscal Year'!$B$3,1,0),"")</f>
        <v/>
      </c>
      <c r="G196" s="10"/>
      <c r="H196" s="10"/>
      <c r="I196" s="40"/>
      <c r="J196" s="40"/>
      <c r="K196" s="53"/>
      <c r="L196" s="53"/>
      <c r="M196" s="53"/>
      <c r="N196" s="53"/>
      <c r="O196" s="53"/>
      <c r="P196" s="53"/>
      <c r="Q196" s="53"/>
      <c r="R196" s="53"/>
      <c r="S196" s="53"/>
    </row>
    <row r="197" spans="1:19" x14ac:dyDescent="0.3">
      <c r="A197" s="106"/>
      <c r="B197" s="59"/>
      <c r="C197" s="137" t="str">
        <f t="shared" si="3"/>
        <v/>
      </c>
      <c r="D197" s="138" t="str">
        <f>IF(NOT(ISBLANK(B197)),IF(AND(MONTH(B197)&gt;=4,MONTH(B197)&lt;=12,B197&gt;=DATE(INT(LEFT('Fiscal Year'!$B$2,4)),4,1),B197&lt;=DATE(INT(CONCATENATE("20",RIGHT('Fiscal Year'!$B$2,2))),3,31)),1,0),"")</f>
        <v/>
      </c>
      <c r="E197" s="138" t="str">
        <f>IF(NOT(ISBLANK(B197)),IF(AND(MONTH(B197)&gt;=1,MONTH(B197)&lt;=3,B197&gt;=DATE(INT(LEFT('Fiscal Year'!$B$2,4)),4,1),B197&lt;=DATE(INT(CONCATENATE("20",RIGHT('Fiscal Year'!$B$2,2))),3,31)),1,0),"")</f>
        <v/>
      </c>
      <c r="F197" s="139" t="str">
        <f>IF(NOT(ISBLANK(B197)),IF(B197&lt;'Fiscal Year'!$B$3,1,0),"")</f>
        <v/>
      </c>
      <c r="G197" s="10"/>
      <c r="H197" s="10"/>
      <c r="I197" s="40"/>
      <c r="J197" s="40"/>
      <c r="K197" s="53"/>
      <c r="L197" s="53"/>
      <c r="M197" s="53"/>
      <c r="N197" s="53"/>
      <c r="O197" s="53"/>
      <c r="P197" s="53"/>
      <c r="Q197" s="53"/>
      <c r="R197" s="53"/>
      <c r="S197" s="53"/>
    </row>
    <row r="198" spans="1:19" x14ac:dyDescent="0.3">
      <c r="A198" s="106"/>
      <c r="B198" s="59"/>
      <c r="C198" s="137" t="str">
        <f t="shared" si="3"/>
        <v/>
      </c>
      <c r="D198" s="138" t="str">
        <f>IF(NOT(ISBLANK(B198)),IF(AND(MONTH(B198)&gt;=4,MONTH(B198)&lt;=12,B198&gt;=DATE(INT(LEFT('Fiscal Year'!$B$2,4)),4,1),B198&lt;=DATE(INT(CONCATENATE("20",RIGHT('Fiscal Year'!$B$2,2))),3,31)),1,0),"")</f>
        <v/>
      </c>
      <c r="E198" s="138" t="str">
        <f>IF(NOT(ISBLANK(B198)),IF(AND(MONTH(B198)&gt;=1,MONTH(B198)&lt;=3,B198&gt;=DATE(INT(LEFT('Fiscal Year'!$B$2,4)),4,1),B198&lt;=DATE(INT(CONCATENATE("20",RIGHT('Fiscal Year'!$B$2,2))),3,31)),1,0),"")</f>
        <v/>
      </c>
      <c r="F198" s="139" t="str">
        <f>IF(NOT(ISBLANK(B198)),IF(B198&lt;'Fiscal Year'!$B$3,1,0),"")</f>
        <v/>
      </c>
      <c r="G198" s="10"/>
      <c r="H198" s="10"/>
      <c r="I198" s="40"/>
      <c r="J198" s="40"/>
      <c r="K198" s="53"/>
      <c r="L198" s="53"/>
      <c r="M198" s="53"/>
      <c r="N198" s="53"/>
      <c r="O198" s="53"/>
      <c r="P198" s="53"/>
      <c r="Q198" s="53"/>
      <c r="R198" s="53"/>
      <c r="S198" s="53"/>
    </row>
    <row r="199" spans="1:19" x14ac:dyDescent="0.3">
      <c r="A199" s="106"/>
      <c r="B199" s="59"/>
      <c r="C199" s="137" t="str">
        <f t="shared" si="3"/>
        <v/>
      </c>
      <c r="D199" s="138" t="str">
        <f>IF(NOT(ISBLANK(B199)),IF(AND(MONTH(B199)&gt;=4,MONTH(B199)&lt;=12,B199&gt;=DATE(INT(LEFT('Fiscal Year'!$B$2,4)),4,1),B199&lt;=DATE(INT(CONCATENATE("20",RIGHT('Fiscal Year'!$B$2,2))),3,31)),1,0),"")</f>
        <v/>
      </c>
      <c r="E199" s="138" t="str">
        <f>IF(NOT(ISBLANK(B199)),IF(AND(MONTH(B199)&gt;=1,MONTH(B199)&lt;=3,B199&gt;=DATE(INT(LEFT('Fiscal Year'!$B$2,4)),4,1),B199&lt;=DATE(INT(CONCATENATE("20",RIGHT('Fiscal Year'!$B$2,2))),3,31)),1,0),"")</f>
        <v/>
      </c>
      <c r="F199" s="139" t="str">
        <f>IF(NOT(ISBLANK(B199)),IF(B199&lt;'Fiscal Year'!$B$3,1,0),"")</f>
        <v/>
      </c>
      <c r="G199" s="10"/>
      <c r="H199" s="10"/>
      <c r="I199" s="40"/>
      <c r="J199" s="40"/>
      <c r="K199" s="53"/>
      <c r="L199" s="53"/>
      <c r="M199" s="53"/>
      <c r="N199" s="53"/>
      <c r="O199" s="53"/>
      <c r="P199" s="53"/>
      <c r="Q199" s="53"/>
      <c r="R199" s="53"/>
      <c r="S199" s="53"/>
    </row>
    <row r="200" spans="1:19" x14ac:dyDescent="0.3">
      <c r="A200" s="106"/>
      <c r="B200" s="59"/>
      <c r="C200" s="137" t="str">
        <f t="shared" si="3"/>
        <v/>
      </c>
      <c r="D200" s="138" t="str">
        <f>IF(NOT(ISBLANK(B200)),IF(AND(MONTH(B200)&gt;=4,MONTH(B200)&lt;=12,B200&gt;=DATE(INT(LEFT('Fiscal Year'!$B$2,4)),4,1),B200&lt;=DATE(INT(CONCATENATE("20",RIGHT('Fiscal Year'!$B$2,2))),3,31)),1,0),"")</f>
        <v/>
      </c>
      <c r="E200" s="138" t="str">
        <f>IF(NOT(ISBLANK(B200)),IF(AND(MONTH(B200)&gt;=1,MONTH(B200)&lt;=3,B200&gt;=DATE(INT(LEFT('Fiscal Year'!$B$2,4)),4,1),B200&lt;=DATE(INT(CONCATENATE("20",RIGHT('Fiscal Year'!$B$2,2))),3,31)),1,0),"")</f>
        <v/>
      </c>
      <c r="F200" s="139" t="str">
        <f>IF(NOT(ISBLANK(B200)),IF(B200&lt;'Fiscal Year'!$B$3,1,0),"")</f>
        <v/>
      </c>
      <c r="G200" s="10"/>
      <c r="H200" s="10"/>
      <c r="I200" s="40"/>
      <c r="J200" s="40"/>
      <c r="K200" s="53"/>
      <c r="L200" s="53"/>
      <c r="M200" s="53"/>
      <c r="N200" s="53"/>
      <c r="O200" s="53"/>
      <c r="P200" s="53"/>
      <c r="Q200" s="53"/>
      <c r="R200" s="53"/>
      <c r="S200" s="53"/>
    </row>
    <row r="201" spans="1:19" x14ac:dyDescent="0.3">
      <c r="A201" s="106"/>
      <c r="B201" s="59"/>
      <c r="C201" s="137" t="str">
        <f t="shared" si="3"/>
        <v/>
      </c>
      <c r="D201" s="138" t="str">
        <f>IF(NOT(ISBLANK(B201)),IF(AND(MONTH(B201)&gt;=4,MONTH(B201)&lt;=12,B201&gt;=DATE(INT(LEFT('Fiscal Year'!$B$2,4)),4,1),B201&lt;=DATE(INT(CONCATENATE("20",RIGHT('Fiscal Year'!$B$2,2))),3,31)),1,0),"")</f>
        <v/>
      </c>
      <c r="E201" s="138" t="str">
        <f>IF(NOT(ISBLANK(B201)),IF(AND(MONTH(B201)&gt;=1,MONTH(B201)&lt;=3,B201&gt;=DATE(INT(LEFT('Fiscal Year'!$B$2,4)),4,1),B201&lt;=DATE(INT(CONCATENATE("20",RIGHT('Fiscal Year'!$B$2,2))),3,31)),1,0),"")</f>
        <v/>
      </c>
      <c r="F201" s="139" t="str">
        <f>IF(NOT(ISBLANK(B201)),IF(B201&lt;'Fiscal Year'!$B$3,1,0),"")</f>
        <v/>
      </c>
      <c r="G201" s="10"/>
      <c r="H201" s="10"/>
      <c r="I201" s="40"/>
      <c r="J201" s="40"/>
      <c r="K201" s="53"/>
      <c r="L201" s="53"/>
      <c r="M201" s="53"/>
      <c r="N201" s="53"/>
      <c r="O201" s="53"/>
      <c r="P201" s="53"/>
      <c r="Q201" s="53"/>
      <c r="R201" s="53"/>
      <c r="S201" s="53"/>
    </row>
    <row r="202" spans="1:19" x14ac:dyDescent="0.3">
      <c r="A202" s="106"/>
      <c r="B202" s="59"/>
      <c r="C202" s="137" t="str">
        <f t="shared" si="3"/>
        <v/>
      </c>
      <c r="D202" s="138" t="str">
        <f>IF(NOT(ISBLANK(B202)),IF(AND(MONTH(B202)&gt;=4,MONTH(B202)&lt;=12,B202&gt;=DATE(INT(LEFT('Fiscal Year'!$B$2,4)),4,1),B202&lt;=DATE(INT(CONCATENATE("20",RIGHT('Fiscal Year'!$B$2,2))),3,31)),1,0),"")</f>
        <v/>
      </c>
      <c r="E202" s="138" t="str">
        <f>IF(NOT(ISBLANK(B202)),IF(AND(MONTH(B202)&gt;=1,MONTH(B202)&lt;=3,B202&gt;=DATE(INT(LEFT('Fiscal Year'!$B$2,4)),4,1),B202&lt;=DATE(INT(CONCATENATE("20",RIGHT('Fiscal Year'!$B$2,2))),3,31)),1,0),"")</f>
        <v/>
      </c>
      <c r="F202" s="139" t="str">
        <f>IF(NOT(ISBLANK(B202)),IF(B202&lt;'Fiscal Year'!$B$3,1,0),"")</f>
        <v/>
      </c>
      <c r="G202" s="10"/>
      <c r="H202" s="10"/>
      <c r="I202" s="40"/>
      <c r="J202" s="40"/>
      <c r="K202" s="53"/>
      <c r="L202" s="53"/>
      <c r="M202" s="53"/>
      <c r="N202" s="53"/>
      <c r="O202" s="53"/>
      <c r="P202" s="53"/>
      <c r="Q202" s="53"/>
      <c r="R202" s="53"/>
      <c r="S202" s="53"/>
    </row>
    <row r="203" spans="1:19" x14ac:dyDescent="0.3">
      <c r="A203" s="106"/>
      <c r="B203" s="59"/>
      <c r="C203" s="137" t="str">
        <f t="shared" si="3"/>
        <v/>
      </c>
      <c r="D203" s="138" t="str">
        <f>IF(NOT(ISBLANK(B203)),IF(AND(MONTH(B203)&gt;=4,MONTH(B203)&lt;=12,B203&gt;=DATE(INT(LEFT('Fiscal Year'!$B$2,4)),4,1),B203&lt;=DATE(INT(CONCATENATE("20",RIGHT('Fiscal Year'!$B$2,2))),3,31)),1,0),"")</f>
        <v/>
      </c>
      <c r="E203" s="138" t="str">
        <f>IF(NOT(ISBLANK(B203)),IF(AND(MONTH(B203)&gt;=1,MONTH(B203)&lt;=3,B203&gt;=DATE(INT(LEFT('Fiscal Year'!$B$2,4)),4,1),B203&lt;=DATE(INT(CONCATENATE("20",RIGHT('Fiscal Year'!$B$2,2))),3,31)),1,0),"")</f>
        <v/>
      </c>
      <c r="F203" s="139" t="str">
        <f>IF(NOT(ISBLANK(B203)),IF(B203&lt;'Fiscal Year'!$B$3,1,0),"")</f>
        <v/>
      </c>
      <c r="G203" s="10"/>
      <c r="H203" s="10"/>
      <c r="I203" s="40"/>
      <c r="J203" s="40"/>
      <c r="K203" s="53"/>
      <c r="L203" s="53"/>
      <c r="M203" s="53"/>
      <c r="N203" s="53"/>
      <c r="O203" s="53"/>
      <c r="P203" s="53"/>
      <c r="Q203" s="53"/>
      <c r="R203" s="53"/>
      <c r="S203" s="53"/>
    </row>
    <row r="204" spans="1:19" x14ac:dyDescent="0.3">
      <c r="A204" s="106"/>
      <c r="B204" s="59"/>
      <c r="C204" s="137" t="str">
        <f t="shared" si="3"/>
        <v/>
      </c>
      <c r="D204" s="138" t="str">
        <f>IF(NOT(ISBLANK(B204)),IF(AND(MONTH(B204)&gt;=4,MONTH(B204)&lt;=12,B204&gt;=DATE(INT(LEFT('Fiscal Year'!$B$2,4)),4,1),B204&lt;=DATE(INT(CONCATENATE("20",RIGHT('Fiscal Year'!$B$2,2))),3,31)),1,0),"")</f>
        <v/>
      </c>
      <c r="E204" s="138" t="str">
        <f>IF(NOT(ISBLANK(B204)),IF(AND(MONTH(B204)&gt;=1,MONTH(B204)&lt;=3,B204&gt;=DATE(INT(LEFT('Fiscal Year'!$B$2,4)),4,1),B204&lt;=DATE(INT(CONCATENATE("20",RIGHT('Fiscal Year'!$B$2,2))),3,31)),1,0),"")</f>
        <v/>
      </c>
      <c r="F204" s="139" t="str">
        <f>IF(NOT(ISBLANK(B204)),IF(B204&lt;'Fiscal Year'!$B$3,1,0),"")</f>
        <v/>
      </c>
      <c r="G204" s="10"/>
      <c r="H204" s="10"/>
      <c r="I204" s="40"/>
      <c r="J204" s="40"/>
      <c r="K204" s="53"/>
      <c r="L204" s="53"/>
      <c r="M204" s="53"/>
      <c r="N204" s="53"/>
      <c r="O204" s="53"/>
      <c r="P204" s="53"/>
      <c r="Q204" s="53"/>
      <c r="R204" s="53"/>
      <c r="S204" s="53"/>
    </row>
    <row r="205" spans="1:19" x14ac:dyDescent="0.3">
      <c r="A205" s="106"/>
      <c r="B205" s="59"/>
      <c r="C205" s="137" t="str">
        <f t="shared" si="3"/>
        <v/>
      </c>
      <c r="D205" s="138" t="str">
        <f>IF(NOT(ISBLANK(B205)),IF(AND(MONTH(B205)&gt;=4,MONTH(B205)&lt;=12,B205&gt;=DATE(INT(LEFT('Fiscal Year'!$B$2,4)),4,1),B205&lt;=DATE(INT(CONCATENATE("20",RIGHT('Fiscal Year'!$B$2,2))),3,31)),1,0),"")</f>
        <v/>
      </c>
      <c r="E205" s="138" t="str">
        <f>IF(NOT(ISBLANK(B205)),IF(AND(MONTH(B205)&gt;=1,MONTH(B205)&lt;=3,B205&gt;=DATE(INT(LEFT('Fiscal Year'!$B$2,4)),4,1),B205&lt;=DATE(INT(CONCATENATE("20",RIGHT('Fiscal Year'!$B$2,2))),3,31)),1,0),"")</f>
        <v/>
      </c>
      <c r="F205" s="139" t="str">
        <f>IF(NOT(ISBLANK(B205)),IF(B205&lt;'Fiscal Year'!$B$3,1,0),"")</f>
        <v/>
      </c>
      <c r="G205" s="10"/>
      <c r="H205" s="10"/>
      <c r="I205" s="40"/>
      <c r="J205" s="40"/>
      <c r="K205" s="53"/>
      <c r="L205" s="53"/>
      <c r="M205" s="53"/>
      <c r="N205" s="53"/>
      <c r="O205" s="53"/>
      <c r="P205" s="53"/>
      <c r="Q205" s="53"/>
      <c r="R205" s="53"/>
      <c r="S205" s="53"/>
    </row>
    <row r="206" spans="1:19" x14ac:dyDescent="0.3">
      <c r="A206" s="106"/>
      <c r="B206" s="59"/>
      <c r="C206" s="137" t="str">
        <f t="shared" si="3"/>
        <v/>
      </c>
      <c r="D206" s="138" t="str">
        <f>IF(NOT(ISBLANK(B206)),IF(AND(MONTH(B206)&gt;=4,MONTH(B206)&lt;=12,B206&gt;=DATE(INT(LEFT('Fiscal Year'!$B$2,4)),4,1),B206&lt;=DATE(INT(CONCATENATE("20",RIGHT('Fiscal Year'!$B$2,2))),3,31)),1,0),"")</f>
        <v/>
      </c>
      <c r="E206" s="138" t="str">
        <f>IF(NOT(ISBLANK(B206)),IF(AND(MONTH(B206)&gt;=1,MONTH(B206)&lt;=3,B206&gt;=DATE(INT(LEFT('Fiscal Year'!$B$2,4)),4,1),B206&lt;=DATE(INT(CONCATENATE("20",RIGHT('Fiscal Year'!$B$2,2))),3,31)),1,0),"")</f>
        <v/>
      </c>
      <c r="F206" s="139" t="str">
        <f>IF(NOT(ISBLANK(B206)),IF(B206&lt;'Fiscal Year'!$B$3,1,0),"")</f>
        <v/>
      </c>
      <c r="G206" s="10"/>
      <c r="H206" s="10"/>
      <c r="I206" s="40"/>
      <c r="J206" s="40"/>
      <c r="K206" s="53"/>
      <c r="L206" s="53"/>
      <c r="M206" s="53"/>
      <c r="N206" s="53"/>
      <c r="O206" s="53"/>
      <c r="P206" s="53"/>
      <c r="Q206" s="53"/>
      <c r="R206" s="53"/>
      <c r="S206" s="53"/>
    </row>
    <row r="207" spans="1:19" x14ac:dyDescent="0.3">
      <c r="A207" s="106"/>
      <c r="B207" s="59"/>
      <c r="C207" s="137" t="str">
        <f t="shared" si="3"/>
        <v/>
      </c>
      <c r="D207" s="138" t="str">
        <f>IF(NOT(ISBLANK(B207)),IF(AND(MONTH(B207)&gt;=4,MONTH(B207)&lt;=12,B207&gt;=DATE(INT(LEFT('Fiscal Year'!$B$2,4)),4,1),B207&lt;=DATE(INT(CONCATENATE("20",RIGHT('Fiscal Year'!$B$2,2))),3,31)),1,0),"")</f>
        <v/>
      </c>
      <c r="E207" s="138" t="str">
        <f>IF(NOT(ISBLANK(B207)),IF(AND(MONTH(B207)&gt;=1,MONTH(B207)&lt;=3,B207&gt;=DATE(INT(LEFT('Fiscal Year'!$B$2,4)),4,1),B207&lt;=DATE(INT(CONCATENATE("20",RIGHT('Fiscal Year'!$B$2,2))),3,31)),1,0),"")</f>
        <v/>
      </c>
      <c r="F207" s="139" t="str">
        <f>IF(NOT(ISBLANK(B207)),IF(B207&lt;'Fiscal Year'!$B$3,1,0),"")</f>
        <v/>
      </c>
      <c r="G207" s="10"/>
      <c r="H207" s="10"/>
      <c r="I207" s="40"/>
      <c r="J207" s="40"/>
      <c r="K207" s="53"/>
      <c r="L207" s="53"/>
      <c r="M207" s="53"/>
      <c r="N207" s="53"/>
      <c r="O207" s="53"/>
      <c r="P207" s="53"/>
      <c r="Q207" s="53"/>
      <c r="R207" s="53"/>
      <c r="S207" s="53"/>
    </row>
    <row r="208" spans="1:19" x14ac:dyDescent="0.3">
      <c r="A208" s="106"/>
      <c r="B208" s="59"/>
      <c r="C208" s="137" t="str">
        <f t="shared" si="3"/>
        <v/>
      </c>
      <c r="D208" s="138" t="str">
        <f>IF(NOT(ISBLANK(B208)),IF(AND(MONTH(B208)&gt;=4,MONTH(B208)&lt;=12,B208&gt;=DATE(INT(LEFT('Fiscal Year'!$B$2,4)),4,1),B208&lt;=DATE(INT(CONCATENATE("20",RIGHT('Fiscal Year'!$B$2,2))),3,31)),1,0),"")</f>
        <v/>
      </c>
      <c r="E208" s="138" t="str">
        <f>IF(NOT(ISBLANK(B208)),IF(AND(MONTH(B208)&gt;=1,MONTH(B208)&lt;=3,B208&gt;=DATE(INT(LEFT('Fiscal Year'!$B$2,4)),4,1),B208&lt;=DATE(INT(CONCATENATE("20",RIGHT('Fiscal Year'!$B$2,2))),3,31)),1,0),"")</f>
        <v/>
      </c>
      <c r="F208" s="139" t="str">
        <f>IF(NOT(ISBLANK(B208)),IF(B208&lt;'Fiscal Year'!$B$3,1,0),"")</f>
        <v/>
      </c>
      <c r="G208" s="10"/>
      <c r="H208" s="10"/>
      <c r="I208" s="40"/>
      <c r="J208" s="40"/>
      <c r="K208" s="53"/>
      <c r="L208" s="53"/>
      <c r="M208" s="53"/>
      <c r="N208" s="53"/>
      <c r="O208" s="53"/>
      <c r="P208" s="53"/>
      <c r="Q208" s="53"/>
      <c r="R208" s="53"/>
      <c r="S208" s="53"/>
    </row>
    <row r="209" spans="1:19" x14ac:dyDescent="0.3">
      <c r="A209" s="106"/>
      <c r="B209" s="59"/>
      <c r="C209" s="137" t="str">
        <f t="shared" si="3"/>
        <v/>
      </c>
      <c r="D209" s="138" t="str">
        <f>IF(NOT(ISBLANK(B209)),IF(AND(MONTH(B209)&gt;=4,MONTH(B209)&lt;=12,B209&gt;=DATE(INT(LEFT('Fiscal Year'!$B$2,4)),4,1),B209&lt;=DATE(INT(CONCATENATE("20",RIGHT('Fiscal Year'!$B$2,2))),3,31)),1,0),"")</f>
        <v/>
      </c>
      <c r="E209" s="138" t="str">
        <f>IF(NOT(ISBLANK(B209)),IF(AND(MONTH(B209)&gt;=1,MONTH(B209)&lt;=3,B209&gt;=DATE(INT(LEFT('Fiscal Year'!$B$2,4)),4,1),B209&lt;=DATE(INT(CONCATENATE("20",RIGHT('Fiscal Year'!$B$2,2))),3,31)),1,0),"")</f>
        <v/>
      </c>
      <c r="F209" s="139" t="str">
        <f>IF(NOT(ISBLANK(B209)),IF(B209&lt;'Fiscal Year'!$B$3,1,0),"")</f>
        <v/>
      </c>
      <c r="G209" s="10"/>
      <c r="H209" s="10"/>
      <c r="I209" s="40"/>
      <c r="J209" s="40"/>
      <c r="K209" s="53"/>
      <c r="L209" s="53"/>
      <c r="M209" s="53"/>
      <c r="N209" s="53"/>
      <c r="O209" s="53"/>
      <c r="P209" s="53"/>
      <c r="Q209" s="53"/>
      <c r="R209" s="53"/>
      <c r="S209" s="53"/>
    </row>
    <row r="210" spans="1:19" x14ac:dyDescent="0.3">
      <c r="A210" s="106"/>
      <c r="B210" s="59"/>
      <c r="C210" s="137" t="str">
        <f t="shared" si="3"/>
        <v/>
      </c>
      <c r="D210" s="138" t="str">
        <f>IF(NOT(ISBLANK(B210)),IF(AND(MONTH(B210)&gt;=4,MONTH(B210)&lt;=12,B210&gt;=DATE(INT(LEFT('Fiscal Year'!$B$2,4)),4,1),B210&lt;=DATE(INT(CONCATENATE("20",RIGHT('Fiscal Year'!$B$2,2))),3,31)),1,0),"")</f>
        <v/>
      </c>
      <c r="E210" s="138" t="str">
        <f>IF(NOT(ISBLANK(B210)),IF(AND(MONTH(B210)&gt;=1,MONTH(B210)&lt;=3,B210&gt;=DATE(INT(LEFT('Fiscal Year'!$B$2,4)),4,1),B210&lt;=DATE(INT(CONCATENATE("20",RIGHT('Fiscal Year'!$B$2,2))),3,31)),1,0),"")</f>
        <v/>
      </c>
      <c r="F210" s="139" t="str">
        <f>IF(NOT(ISBLANK(B210)),IF(B210&lt;'Fiscal Year'!$B$3,1,0),"")</f>
        <v/>
      </c>
      <c r="G210" s="10"/>
      <c r="H210" s="10"/>
      <c r="I210" s="40"/>
      <c r="J210" s="40"/>
      <c r="K210" s="53"/>
      <c r="L210" s="53"/>
      <c r="M210" s="53"/>
      <c r="N210" s="53"/>
      <c r="O210" s="53"/>
      <c r="P210" s="53"/>
      <c r="Q210" s="53"/>
      <c r="R210" s="53"/>
      <c r="S210" s="53"/>
    </row>
    <row r="211" spans="1:19" x14ac:dyDescent="0.3">
      <c r="A211" s="106"/>
      <c r="B211" s="59"/>
      <c r="C211" s="137" t="str">
        <f t="shared" si="3"/>
        <v/>
      </c>
      <c r="D211" s="138" t="str">
        <f>IF(NOT(ISBLANK(B211)),IF(AND(MONTH(B211)&gt;=4,MONTH(B211)&lt;=12,B211&gt;=DATE(INT(LEFT('Fiscal Year'!$B$2,4)),4,1),B211&lt;=DATE(INT(CONCATENATE("20",RIGHT('Fiscal Year'!$B$2,2))),3,31)),1,0),"")</f>
        <v/>
      </c>
      <c r="E211" s="138" t="str">
        <f>IF(NOT(ISBLANK(B211)),IF(AND(MONTH(B211)&gt;=1,MONTH(B211)&lt;=3,B211&gt;=DATE(INT(LEFT('Fiscal Year'!$B$2,4)),4,1),B211&lt;=DATE(INT(CONCATENATE("20",RIGHT('Fiscal Year'!$B$2,2))),3,31)),1,0),"")</f>
        <v/>
      </c>
      <c r="F211" s="139" t="str">
        <f>IF(NOT(ISBLANK(B211)),IF(B211&lt;'Fiscal Year'!$B$3,1,0),"")</f>
        <v/>
      </c>
      <c r="G211" s="10"/>
      <c r="H211" s="10"/>
      <c r="I211" s="40"/>
      <c r="J211" s="40"/>
      <c r="K211" s="53"/>
      <c r="L211" s="53"/>
      <c r="M211" s="53"/>
      <c r="N211" s="53"/>
      <c r="O211" s="53"/>
      <c r="P211" s="53"/>
      <c r="Q211" s="53"/>
      <c r="R211" s="53"/>
      <c r="S211" s="53"/>
    </row>
    <row r="212" spans="1:19" x14ac:dyDescent="0.3">
      <c r="A212" s="106"/>
      <c r="B212" s="59"/>
      <c r="C212" s="137" t="str">
        <f t="shared" si="3"/>
        <v/>
      </c>
      <c r="D212" s="138" t="str">
        <f>IF(NOT(ISBLANK(B212)),IF(AND(MONTH(B212)&gt;=4,MONTH(B212)&lt;=12,B212&gt;=DATE(INT(LEFT('Fiscal Year'!$B$2,4)),4,1),B212&lt;=DATE(INT(CONCATENATE("20",RIGHT('Fiscal Year'!$B$2,2))),3,31)),1,0),"")</f>
        <v/>
      </c>
      <c r="E212" s="138" t="str">
        <f>IF(NOT(ISBLANK(B212)),IF(AND(MONTH(B212)&gt;=1,MONTH(B212)&lt;=3,B212&gt;=DATE(INT(LEFT('Fiscal Year'!$B$2,4)),4,1),B212&lt;=DATE(INT(CONCATENATE("20",RIGHT('Fiscal Year'!$B$2,2))),3,31)),1,0),"")</f>
        <v/>
      </c>
      <c r="F212" s="139" t="str">
        <f>IF(NOT(ISBLANK(B212)),IF(B212&lt;'Fiscal Year'!$B$3,1,0),"")</f>
        <v/>
      </c>
      <c r="G212" s="10"/>
      <c r="H212" s="10"/>
      <c r="I212" s="40"/>
      <c r="J212" s="40"/>
      <c r="K212" s="53"/>
      <c r="L212" s="53"/>
      <c r="M212" s="53"/>
      <c r="N212" s="53"/>
      <c r="O212" s="53"/>
      <c r="P212" s="53"/>
      <c r="Q212" s="53"/>
      <c r="R212" s="53"/>
      <c r="S212" s="53"/>
    </row>
    <row r="213" spans="1:19" x14ac:dyDescent="0.3">
      <c r="A213" s="106"/>
      <c r="B213" s="59"/>
      <c r="C213" s="137" t="str">
        <f t="shared" si="3"/>
        <v/>
      </c>
      <c r="D213" s="138" t="str">
        <f>IF(NOT(ISBLANK(B213)),IF(AND(MONTH(B213)&gt;=4,MONTH(B213)&lt;=12,B213&gt;=DATE(INT(LEFT('Fiscal Year'!$B$2,4)),4,1),B213&lt;=DATE(INT(CONCATENATE("20",RIGHT('Fiscal Year'!$B$2,2))),3,31)),1,0),"")</f>
        <v/>
      </c>
      <c r="E213" s="138" t="str">
        <f>IF(NOT(ISBLANK(B213)),IF(AND(MONTH(B213)&gt;=1,MONTH(B213)&lt;=3,B213&gt;=DATE(INT(LEFT('Fiscal Year'!$B$2,4)),4,1),B213&lt;=DATE(INT(CONCATENATE("20",RIGHT('Fiscal Year'!$B$2,2))),3,31)),1,0),"")</f>
        <v/>
      </c>
      <c r="F213" s="139" t="str">
        <f>IF(NOT(ISBLANK(B213)),IF(B213&lt;'Fiscal Year'!$B$3,1,0),"")</f>
        <v/>
      </c>
      <c r="G213" s="10"/>
      <c r="H213" s="10"/>
      <c r="I213" s="40"/>
      <c r="J213" s="40"/>
      <c r="K213" s="53"/>
      <c r="L213" s="53"/>
      <c r="M213" s="53"/>
      <c r="N213" s="53"/>
      <c r="O213" s="53"/>
      <c r="P213" s="53"/>
      <c r="Q213" s="53"/>
      <c r="R213" s="53"/>
      <c r="S213" s="53"/>
    </row>
    <row r="214" spans="1:19" x14ac:dyDescent="0.3">
      <c r="A214" s="106"/>
      <c r="B214" s="59"/>
      <c r="C214" s="137" t="str">
        <f t="shared" si="3"/>
        <v/>
      </c>
      <c r="D214" s="138" t="str">
        <f>IF(NOT(ISBLANK(B214)),IF(AND(MONTH(B214)&gt;=4,MONTH(B214)&lt;=12,B214&gt;=DATE(INT(LEFT('Fiscal Year'!$B$2,4)),4,1),B214&lt;=DATE(INT(CONCATENATE("20",RIGHT('Fiscal Year'!$B$2,2))),3,31)),1,0),"")</f>
        <v/>
      </c>
      <c r="E214" s="138" t="str">
        <f>IF(NOT(ISBLANK(B214)),IF(AND(MONTH(B214)&gt;=1,MONTH(B214)&lt;=3,B214&gt;=DATE(INT(LEFT('Fiscal Year'!$B$2,4)),4,1),B214&lt;=DATE(INT(CONCATENATE("20",RIGHT('Fiscal Year'!$B$2,2))),3,31)),1,0),"")</f>
        <v/>
      </c>
      <c r="F214" s="139" t="str">
        <f>IF(NOT(ISBLANK(B214)),IF(B214&lt;'Fiscal Year'!$B$3,1,0),"")</f>
        <v/>
      </c>
      <c r="G214" s="10"/>
      <c r="H214" s="10"/>
      <c r="I214" s="40"/>
      <c r="J214" s="40"/>
      <c r="K214" s="53"/>
      <c r="L214" s="53"/>
      <c r="M214" s="53"/>
      <c r="N214" s="53"/>
      <c r="O214" s="53"/>
      <c r="P214" s="53"/>
      <c r="Q214" s="53"/>
      <c r="R214" s="53"/>
      <c r="S214" s="53"/>
    </row>
    <row r="215" spans="1:19" x14ac:dyDescent="0.3">
      <c r="A215" s="106"/>
      <c r="B215" s="59"/>
      <c r="C215" s="137" t="str">
        <f t="shared" si="3"/>
        <v/>
      </c>
      <c r="D215" s="138" t="str">
        <f>IF(NOT(ISBLANK(B215)),IF(AND(MONTH(B215)&gt;=4,MONTH(B215)&lt;=12,B215&gt;=DATE(INT(LEFT('Fiscal Year'!$B$2,4)),4,1),B215&lt;=DATE(INT(CONCATENATE("20",RIGHT('Fiscal Year'!$B$2,2))),3,31)),1,0),"")</f>
        <v/>
      </c>
      <c r="E215" s="138" t="str">
        <f>IF(NOT(ISBLANK(B215)),IF(AND(MONTH(B215)&gt;=1,MONTH(B215)&lt;=3,B215&gt;=DATE(INT(LEFT('Fiscal Year'!$B$2,4)),4,1),B215&lt;=DATE(INT(CONCATENATE("20",RIGHT('Fiscal Year'!$B$2,2))),3,31)),1,0),"")</f>
        <v/>
      </c>
      <c r="F215" s="139" t="str">
        <f>IF(NOT(ISBLANK(B215)),IF(B215&lt;'Fiscal Year'!$B$3,1,0),"")</f>
        <v/>
      </c>
      <c r="G215" s="10"/>
      <c r="H215" s="10"/>
      <c r="I215" s="40"/>
      <c r="J215" s="40"/>
      <c r="K215" s="53"/>
      <c r="L215" s="53"/>
      <c r="M215" s="53"/>
      <c r="N215" s="53"/>
      <c r="O215" s="53"/>
      <c r="P215" s="53"/>
      <c r="Q215" s="53"/>
      <c r="R215" s="53"/>
      <c r="S215" s="53"/>
    </row>
    <row r="216" spans="1:19" x14ac:dyDescent="0.3">
      <c r="A216" s="106"/>
      <c r="B216" s="59"/>
      <c r="C216" s="137" t="str">
        <f t="shared" si="3"/>
        <v/>
      </c>
      <c r="D216" s="138" t="str">
        <f>IF(NOT(ISBLANK(B216)),IF(AND(MONTH(B216)&gt;=4,MONTH(B216)&lt;=12,B216&gt;=DATE(INT(LEFT('Fiscal Year'!$B$2,4)),4,1),B216&lt;=DATE(INT(CONCATENATE("20",RIGHT('Fiscal Year'!$B$2,2))),3,31)),1,0),"")</f>
        <v/>
      </c>
      <c r="E216" s="138" t="str">
        <f>IF(NOT(ISBLANK(B216)),IF(AND(MONTH(B216)&gt;=1,MONTH(B216)&lt;=3,B216&gt;=DATE(INT(LEFT('Fiscal Year'!$B$2,4)),4,1),B216&lt;=DATE(INT(CONCATENATE("20",RIGHT('Fiscal Year'!$B$2,2))),3,31)),1,0),"")</f>
        <v/>
      </c>
      <c r="F216" s="139" t="str">
        <f>IF(NOT(ISBLANK(B216)),IF(B216&lt;'Fiscal Year'!$B$3,1,0),"")</f>
        <v/>
      </c>
      <c r="G216" s="10"/>
      <c r="H216" s="10"/>
      <c r="I216" s="40"/>
      <c r="J216" s="40"/>
      <c r="K216" s="53"/>
      <c r="L216" s="53"/>
      <c r="M216" s="53"/>
      <c r="N216" s="53"/>
      <c r="O216" s="53"/>
      <c r="P216" s="53"/>
      <c r="Q216" s="53"/>
      <c r="R216" s="53"/>
      <c r="S216" s="53"/>
    </row>
    <row r="217" spans="1:19" x14ac:dyDescent="0.3">
      <c r="A217" s="106"/>
      <c r="B217" s="59"/>
      <c r="C217" s="137" t="str">
        <f t="shared" si="3"/>
        <v/>
      </c>
      <c r="D217" s="138" t="str">
        <f>IF(NOT(ISBLANK(B217)),IF(AND(MONTH(B217)&gt;=4,MONTH(B217)&lt;=12,B217&gt;=DATE(INT(LEFT('Fiscal Year'!$B$2,4)),4,1),B217&lt;=DATE(INT(CONCATENATE("20",RIGHT('Fiscal Year'!$B$2,2))),3,31)),1,0),"")</f>
        <v/>
      </c>
      <c r="E217" s="138" t="str">
        <f>IF(NOT(ISBLANK(B217)),IF(AND(MONTH(B217)&gt;=1,MONTH(B217)&lt;=3,B217&gt;=DATE(INT(LEFT('Fiscal Year'!$B$2,4)),4,1),B217&lt;=DATE(INT(CONCATENATE("20",RIGHT('Fiscal Year'!$B$2,2))),3,31)),1,0),"")</f>
        <v/>
      </c>
      <c r="F217" s="139" t="str">
        <f>IF(NOT(ISBLANK(B217)),IF(B217&lt;'Fiscal Year'!$B$3,1,0),"")</f>
        <v/>
      </c>
      <c r="G217" s="10"/>
      <c r="H217" s="10"/>
      <c r="I217" s="40"/>
      <c r="J217" s="40"/>
      <c r="K217" s="53"/>
      <c r="L217" s="53"/>
      <c r="M217" s="53"/>
      <c r="N217" s="53"/>
      <c r="O217" s="53"/>
      <c r="P217" s="53"/>
      <c r="Q217" s="53"/>
      <c r="R217" s="53"/>
      <c r="S217" s="53"/>
    </row>
    <row r="218" spans="1:19" x14ac:dyDescent="0.3">
      <c r="A218" s="106"/>
      <c r="B218" s="59"/>
      <c r="C218" s="137" t="str">
        <f t="shared" si="3"/>
        <v/>
      </c>
      <c r="D218" s="138" t="str">
        <f>IF(NOT(ISBLANK(B218)),IF(AND(MONTH(B218)&gt;=4,MONTH(B218)&lt;=12,B218&gt;=DATE(INT(LEFT('Fiscal Year'!$B$2,4)),4,1),B218&lt;=DATE(INT(CONCATENATE("20",RIGHT('Fiscal Year'!$B$2,2))),3,31)),1,0),"")</f>
        <v/>
      </c>
      <c r="E218" s="138" t="str">
        <f>IF(NOT(ISBLANK(B218)),IF(AND(MONTH(B218)&gt;=1,MONTH(B218)&lt;=3,B218&gt;=DATE(INT(LEFT('Fiscal Year'!$B$2,4)),4,1),B218&lt;=DATE(INT(CONCATENATE("20",RIGHT('Fiscal Year'!$B$2,2))),3,31)),1,0),"")</f>
        <v/>
      </c>
      <c r="F218" s="139" t="str">
        <f>IF(NOT(ISBLANK(B218)),IF(B218&lt;'Fiscal Year'!$B$3,1,0),"")</f>
        <v/>
      </c>
      <c r="G218" s="10"/>
      <c r="H218" s="10"/>
      <c r="I218" s="40"/>
      <c r="J218" s="40"/>
      <c r="K218" s="53"/>
      <c r="L218" s="53"/>
      <c r="M218" s="53"/>
      <c r="N218" s="53"/>
      <c r="O218" s="53"/>
      <c r="P218" s="53"/>
      <c r="Q218" s="53"/>
      <c r="R218" s="53"/>
      <c r="S218" s="53"/>
    </row>
    <row r="219" spans="1:19" x14ac:dyDescent="0.3">
      <c r="A219" s="106"/>
      <c r="B219" s="59"/>
      <c r="C219" s="137" t="str">
        <f t="shared" si="3"/>
        <v/>
      </c>
      <c r="D219" s="138" t="str">
        <f>IF(NOT(ISBLANK(B219)),IF(AND(MONTH(B219)&gt;=4,MONTH(B219)&lt;=12,B219&gt;=DATE(INT(LEFT('Fiscal Year'!$B$2,4)),4,1),B219&lt;=DATE(INT(CONCATENATE("20",RIGHT('Fiscal Year'!$B$2,2))),3,31)),1,0),"")</f>
        <v/>
      </c>
      <c r="E219" s="138" t="str">
        <f>IF(NOT(ISBLANK(B219)),IF(AND(MONTH(B219)&gt;=1,MONTH(B219)&lt;=3,B219&gt;=DATE(INT(LEFT('Fiscal Year'!$B$2,4)),4,1),B219&lt;=DATE(INT(CONCATENATE("20",RIGHT('Fiscal Year'!$B$2,2))),3,31)),1,0),"")</f>
        <v/>
      </c>
      <c r="F219" s="139" t="str">
        <f>IF(NOT(ISBLANK(B219)),IF(B219&lt;'Fiscal Year'!$B$3,1,0),"")</f>
        <v/>
      </c>
      <c r="G219" s="10"/>
      <c r="H219" s="10"/>
      <c r="I219" s="40"/>
      <c r="J219" s="40"/>
      <c r="K219" s="53"/>
      <c r="L219" s="53"/>
      <c r="M219" s="53"/>
      <c r="N219" s="53"/>
      <c r="O219" s="53"/>
      <c r="P219" s="53"/>
      <c r="Q219" s="53"/>
      <c r="R219" s="53"/>
      <c r="S219" s="53"/>
    </row>
    <row r="220" spans="1:19" x14ac:dyDescent="0.3">
      <c r="A220" s="106"/>
      <c r="B220" s="59"/>
      <c r="C220" s="137" t="str">
        <f t="shared" si="3"/>
        <v/>
      </c>
      <c r="D220" s="138" t="str">
        <f>IF(NOT(ISBLANK(B220)),IF(AND(MONTH(B220)&gt;=4,MONTH(B220)&lt;=12,B220&gt;=DATE(INT(LEFT('Fiscal Year'!$B$2,4)),4,1),B220&lt;=DATE(INT(CONCATENATE("20",RIGHT('Fiscal Year'!$B$2,2))),3,31)),1,0),"")</f>
        <v/>
      </c>
      <c r="E220" s="138" t="str">
        <f>IF(NOT(ISBLANK(B220)),IF(AND(MONTH(B220)&gt;=1,MONTH(B220)&lt;=3,B220&gt;=DATE(INT(LEFT('Fiscal Year'!$B$2,4)),4,1),B220&lt;=DATE(INT(CONCATENATE("20",RIGHT('Fiscal Year'!$B$2,2))),3,31)),1,0),"")</f>
        <v/>
      </c>
      <c r="F220" s="139" t="str">
        <f>IF(NOT(ISBLANK(B220)),IF(B220&lt;'Fiscal Year'!$B$3,1,0),"")</f>
        <v/>
      </c>
      <c r="G220" s="10"/>
      <c r="H220" s="10"/>
      <c r="I220" s="40"/>
      <c r="J220" s="40"/>
      <c r="K220" s="53"/>
      <c r="L220" s="53"/>
      <c r="M220" s="53"/>
      <c r="N220" s="53"/>
      <c r="O220" s="53"/>
      <c r="P220" s="53"/>
      <c r="Q220" s="53"/>
      <c r="R220" s="53"/>
      <c r="S220" s="53"/>
    </row>
    <row r="221" spans="1:19" x14ac:dyDescent="0.3">
      <c r="A221" s="106"/>
      <c r="B221" s="59"/>
      <c r="C221" s="137" t="str">
        <f t="shared" si="3"/>
        <v/>
      </c>
      <c r="D221" s="138" t="str">
        <f>IF(NOT(ISBLANK(B221)),IF(AND(MONTH(B221)&gt;=4,MONTH(B221)&lt;=12,B221&gt;=DATE(INT(LEFT('Fiscal Year'!$B$2,4)),4,1),B221&lt;=DATE(INT(CONCATENATE("20",RIGHT('Fiscal Year'!$B$2,2))),3,31)),1,0),"")</f>
        <v/>
      </c>
      <c r="E221" s="138" t="str">
        <f>IF(NOT(ISBLANK(B221)),IF(AND(MONTH(B221)&gt;=1,MONTH(B221)&lt;=3,B221&gt;=DATE(INT(LEFT('Fiscal Year'!$B$2,4)),4,1),B221&lt;=DATE(INT(CONCATENATE("20",RIGHT('Fiscal Year'!$B$2,2))),3,31)),1,0),"")</f>
        <v/>
      </c>
      <c r="F221" s="139" t="str">
        <f>IF(NOT(ISBLANK(B221)),IF(B221&lt;'Fiscal Year'!$B$3,1,0),"")</f>
        <v/>
      </c>
      <c r="G221" s="10"/>
      <c r="H221" s="10"/>
      <c r="I221" s="40"/>
      <c r="J221" s="40"/>
      <c r="K221" s="53"/>
      <c r="L221" s="53"/>
      <c r="M221" s="53"/>
      <c r="N221" s="53"/>
      <c r="O221" s="53"/>
      <c r="P221" s="53"/>
      <c r="Q221" s="53"/>
      <c r="R221" s="53"/>
      <c r="S221" s="53"/>
    </row>
    <row r="222" spans="1:19" x14ac:dyDescent="0.3">
      <c r="A222" s="106"/>
      <c r="B222" s="59"/>
      <c r="C222" s="137" t="str">
        <f t="shared" si="3"/>
        <v/>
      </c>
      <c r="D222" s="138" t="str">
        <f>IF(NOT(ISBLANK(B222)),IF(AND(MONTH(B222)&gt;=4,MONTH(B222)&lt;=12,B222&gt;=DATE(INT(LEFT('Fiscal Year'!$B$2,4)),4,1),B222&lt;=DATE(INT(CONCATENATE("20",RIGHT('Fiscal Year'!$B$2,2))),3,31)),1,0),"")</f>
        <v/>
      </c>
      <c r="E222" s="138" t="str">
        <f>IF(NOT(ISBLANK(B222)),IF(AND(MONTH(B222)&gt;=1,MONTH(B222)&lt;=3,B222&gt;=DATE(INT(LEFT('Fiscal Year'!$B$2,4)),4,1),B222&lt;=DATE(INT(CONCATENATE("20",RIGHT('Fiscal Year'!$B$2,2))),3,31)),1,0),"")</f>
        <v/>
      </c>
      <c r="F222" s="139" t="str">
        <f>IF(NOT(ISBLANK(B222)),IF(B222&lt;'Fiscal Year'!$B$3,1,0),"")</f>
        <v/>
      </c>
      <c r="G222" s="10"/>
      <c r="H222" s="10"/>
      <c r="I222" s="40"/>
      <c r="J222" s="40"/>
      <c r="K222" s="53"/>
      <c r="L222" s="53"/>
      <c r="M222" s="53"/>
      <c r="N222" s="53"/>
      <c r="O222" s="53"/>
      <c r="P222" s="53"/>
      <c r="Q222" s="53"/>
      <c r="R222" s="53"/>
      <c r="S222" s="53"/>
    </row>
    <row r="223" spans="1:19" x14ac:dyDescent="0.3">
      <c r="A223" s="106"/>
      <c r="B223" s="59"/>
      <c r="C223" s="137" t="str">
        <f t="shared" si="3"/>
        <v/>
      </c>
      <c r="D223" s="138" t="str">
        <f>IF(NOT(ISBLANK(B223)),IF(AND(MONTH(B223)&gt;=4,MONTH(B223)&lt;=12,B223&gt;=DATE(INT(LEFT('Fiscal Year'!$B$2,4)),4,1),B223&lt;=DATE(INT(CONCATENATE("20",RIGHT('Fiscal Year'!$B$2,2))),3,31)),1,0),"")</f>
        <v/>
      </c>
      <c r="E223" s="138" t="str">
        <f>IF(NOT(ISBLANK(B223)),IF(AND(MONTH(B223)&gt;=1,MONTH(B223)&lt;=3,B223&gt;=DATE(INT(LEFT('Fiscal Year'!$B$2,4)),4,1),B223&lt;=DATE(INT(CONCATENATE("20",RIGHT('Fiscal Year'!$B$2,2))),3,31)),1,0),"")</f>
        <v/>
      </c>
      <c r="F223" s="139" t="str">
        <f>IF(NOT(ISBLANK(B223)),IF(B223&lt;'Fiscal Year'!$B$3,1,0),"")</f>
        <v/>
      </c>
      <c r="G223" s="10"/>
      <c r="H223" s="10"/>
      <c r="I223" s="40"/>
      <c r="J223" s="40"/>
      <c r="K223" s="53"/>
      <c r="L223" s="53"/>
      <c r="M223" s="53"/>
      <c r="N223" s="53"/>
      <c r="O223" s="53"/>
      <c r="P223" s="53"/>
      <c r="Q223" s="53"/>
      <c r="R223" s="53"/>
      <c r="S223" s="53"/>
    </row>
    <row r="224" spans="1:19" x14ac:dyDescent="0.3">
      <c r="A224" s="106"/>
      <c r="B224" s="59"/>
      <c r="C224" s="137" t="str">
        <f t="shared" si="3"/>
        <v/>
      </c>
      <c r="D224" s="138" t="str">
        <f>IF(NOT(ISBLANK(B224)),IF(AND(MONTH(B224)&gt;=4,MONTH(B224)&lt;=12,B224&gt;=DATE(INT(LEFT('Fiscal Year'!$B$2,4)),4,1),B224&lt;=DATE(INT(CONCATENATE("20",RIGHT('Fiscal Year'!$B$2,2))),3,31)),1,0),"")</f>
        <v/>
      </c>
      <c r="E224" s="138" t="str">
        <f>IF(NOT(ISBLANK(B224)),IF(AND(MONTH(B224)&gt;=1,MONTH(B224)&lt;=3,B224&gt;=DATE(INT(LEFT('Fiscal Year'!$B$2,4)),4,1),B224&lt;=DATE(INT(CONCATENATE("20",RIGHT('Fiscal Year'!$B$2,2))),3,31)),1,0),"")</f>
        <v/>
      </c>
      <c r="F224" s="139" t="str">
        <f>IF(NOT(ISBLANK(B224)),IF(B224&lt;'Fiscal Year'!$B$3,1,0),"")</f>
        <v/>
      </c>
      <c r="G224" s="10"/>
      <c r="H224" s="10"/>
      <c r="I224" s="40"/>
      <c r="J224" s="40"/>
      <c r="K224" s="53"/>
      <c r="L224" s="53"/>
      <c r="M224" s="53"/>
      <c r="N224" s="53"/>
      <c r="O224" s="53"/>
      <c r="P224" s="53"/>
      <c r="Q224" s="53"/>
      <c r="R224" s="53"/>
      <c r="S224" s="53"/>
    </row>
    <row r="225" spans="1:19" x14ac:dyDescent="0.3">
      <c r="A225" s="106"/>
      <c r="B225" s="59"/>
      <c r="C225" s="137" t="str">
        <f t="shared" si="3"/>
        <v/>
      </c>
      <c r="D225" s="138" t="str">
        <f>IF(NOT(ISBLANK(B225)),IF(AND(MONTH(B225)&gt;=4,MONTH(B225)&lt;=12,B225&gt;=DATE(INT(LEFT('Fiscal Year'!$B$2,4)),4,1),B225&lt;=DATE(INT(CONCATENATE("20",RIGHT('Fiscal Year'!$B$2,2))),3,31)),1,0),"")</f>
        <v/>
      </c>
      <c r="E225" s="138" t="str">
        <f>IF(NOT(ISBLANK(B225)),IF(AND(MONTH(B225)&gt;=1,MONTH(B225)&lt;=3,B225&gt;=DATE(INT(LEFT('Fiscal Year'!$B$2,4)),4,1),B225&lt;=DATE(INT(CONCATENATE("20",RIGHT('Fiscal Year'!$B$2,2))),3,31)),1,0),"")</f>
        <v/>
      </c>
      <c r="F225" s="139" t="str">
        <f>IF(NOT(ISBLANK(B225)),IF(B225&lt;'Fiscal Year'!$B$3,1,0),"")</f>
        <v/>
      </c>
      <c r="G225" s="10"/>
      <c r="H225" s="10"/>
      <c r="I225" s="40"/>
      <c r="J225" s="40"/>
      <c r="K225" s="53"/>
      <c r="L225" s="53"/>
      <c r="M225" s="53"/>
      <c r="N225" s="53"/>
      <c r="O225" s="53"/>
      <c r="P225" s="53"/>
      <c r="Q225" s="53"/>
      <c r="R225" s="53"/>
      <c r="S225" s="53"/>
    </row>
    <row r="226" spans="1:19" x14ac:dyDescent="0.3">
      <c r="A226" s="106"/>
      <c r="B226" s="59"/>
      <c r="C226" s="137" t="str">
        <f t="shared" si="3"/>
        <v/>
      </c>
      <c r="D226" s="138" t="str">
        <f>IF(NOT(ISBLANK(B226)),IF(AND(MONTH(B226)&gt;=4,MONTH(B226)&lt;=12,B226&gt;=DATE(INT(LEFT('Fiscal Year'!$B$2,4)),4,1),B226&lt;=DATE(INT(CONCATENATE("20",RIGHT('Fiscal Year'!$B$2,2))),3,31)),1,0),"")</f>
        <v/>
      </c>
      <c r="E226" s="138" t="str">
        <f>IF(NOT(ISBLANK(B226)),IF(AND(MONTH(B226)&gt;=1,MONTH(B226)&lt;=3,B226&gt;=DATE(INT(LEFT('Fiscal Year'!$B$2,4)),4,1),B226&lt;=DATE(INT(CONCATENATE("20",RIGHT('Fiscal Year'!$B$2,2))),3,31)),1,0),"")</f>
        <v/>
      </c>
      <c r="F226" s="139" t="str">
        <f>IF(NOT(ISBLANK(B226)),IF(B226&lt;'Fiscal Year'!$B$3,1,0),"")</f>
        <v/>
      </c>
      <c r="G226" s="10"/>
      <c r="H226" s="10"/>
      <c r="I226" s="40"/>
      <c r="J226" s="40"/>
      <c r="K226" s="53"/>
      <c r="L226" s="53"/>
      <c r="M226" s="53"/>
      <c r="N226" s="53"/>
      <c r="O226" s="53"/>
      <c r="P226" s="53"/>
      <c r="Q226" s="53"/>
      <c r="R226" s="53"/>
      <c r="S226" s="53"/>
    </row>
    <row r="227" spans="1:19" x14ac:dyDescent="0.3">
      <c r="A227" s="106"/>
      <c r="B227" s="59"/>
      <c r="C227" s="137" t="str">
        <f t="shared" si="3"/>
        <v/>
      </c>
      <c r="D227" s="138" t="str">
        <f>IF(NOT(ISBLANK(B227)),IF(AND(MONTH(B227)&gt;=4,MONTH(B227)&lt;=12,B227&gt;=DATE(INT(LEFT('Fiscal Year'!$B$2,4)),4,1),B227&lt;=DATE(INT(CONCATENATE("20",RIGHT('Fiscal Year'!$B$2,2))),3,31)),1,0),"")</f>
        <v/>
      </c>
      <c r="E227" s="138" t="str">
        <f>IF(NOT(ISBLANK(B227)),IF(AND(MONTH(B227)&gt;=1,MONTH(B227)&lt;=3,B227&gt;=DATE(INT(LEFT('Fiscal Year'!$B$2,4)),4,1),B227&lt;=DATE(INT(CONCATENATE("20",RIGHT('Fiscal Year'!$B$2,2))),3,31)),1,0),"")</f>
        <v/>
      </c>
      <c r="F227" s="139" t="str">
        <f>IF(NOT(ISBLANK(B227)),IF(B227&lt;'Fiscal Year'!$B$3,1,0),"")</f>
        <v/>
      </c>
      <c r="G227" s="10"/>
      <c r="H227" s="10"/>
      <c r="I227" s="40"/>
      <c r="J227" s="40"/>
      <c r="K227" s="53"/>
      <c r="L227" s="53"/>
      <c r="M227" s="53"/>
      <c r="N227" s="53"/>
      <c r="O227" s="53"/>
      <c r="P227" s="53"/>
      <c r="Q227" s="53"/>
      <c r="R227" s="53"/>
      <c r="S227" s="53"/>
    </row>
    <row r="228" spans="1:19" x14ac:dyDescent="0.3">
      <c r="A228" s="106"/>
      <c r="B228" s="59"/>
      <c r="C228" s="137" t="str">
        <f t="shared" si="3"/>
        <v/>
      </c>
      <c r="D228" s="138" t="str">
        <f>IF(NOT(ISBLANK(B228)),IF(AND(MONTH(B228)&gt;=4,MONTH(B228)&lt;=12,B228&gt;=DATE(INT(LEFT('Fiscal Year'!$B$2,4)),4,1),B228&lt;=DATE(INT(CONCATENATE("20",RIGHT('Fiscal Year'!$B$2,2))),3,31)),1,0),"")</f>
        <v/>
      </c>
      <c r="E228" s="138" t="str">
        <f>IF(NOT(ISBLANK(B228)),IF(AND(MONTH(B228)&gt;=1,MONTH(B228)&lt;=3,B228&gt;=DATE(INT(LEFT('Fiscal Year'!$B$2,4)),4,1),B228&lt;=DATE(INT(CONCATENATE("20",RIGHT('Fiscal Year'!$B$2,2))),3,31)),1,0),"")</f>
        <v/>
      </c>
      <c r="F228" s="139" t="str">
        <f>IF(NOT(ISBLANK(B228)),IF(B228&lt;'Fiscal Year'!$B$3,1,0),"")</f>
        <v/>
      </c>
      <c r="G228" s="10"/>
      <c r="H228" s="10"/>
      <c r="I228" s="40"/>
      <c r="J228" s="40"/>
      <c r="K228" s="53"/>
      <c r="L228" s="53"/>
      <c r="M228" s="53"/>
      <c r="N228" s="53"/>
      <c r="O228" s="53"/>
      <c r="P228" s="53"/>
      <c r="Q228" s="53"/>
      <c r="R228" s="53"/>
      <c r="S228" s="53"/>
    </row>
    <row r="229" spans="1:19" x14ac:dyDescent="0.3">
      <c r="A229" s="106"/>
      <c r="B229" s="59"/>
      <c r="C229" s="137" t="str">
        <f t="shared" si="3"/>
        <v/>
      </c>
      <c r="D229" s="138" t="str">
        <f>IF(NOT(ISBLANK(B229)),IF(AND(MONTH(B229)&gt;=4,MONTH(B229)&lt;=12,B229&gt;=DATE(INT(LEFT('Fiscal Year'!$B$2,4)),4,1),B229&lt;=DATE(INT(CONCATENATE("20",RIGHT('Fiscal Year'!$B$2,2))),3,31)),1,0),"")</f>
        <v/>
      </c>
      <c r="E229" s="138" t="str">
        <f>IF(NOT(ISBLANK(B229)),IF(AND(MONTH(B229)&gt;=1,MONTH(B229)&lt;=3,B229&gt;=DATE(INT(LEFT('Fiscal Year'!$B$2,4)),4,1),B229&lt;=DATE(INT(CONCATENATE("20",RIGHT('Fiscal Year'!$B$2,2))),3,31)),1,0),"")</f>
        <v/>
      </c>
      <c r="F229" s="139" t="str">
        <f>IF(NOT(ISBLANK(B229)),IF(B229&lt;'Fiscal Year'!$B$3,1,0),"")</f>
        <v/>
      </c>
      <c r="G229" s="10"/>
      <c r="H229" s="10"/>
      <c r="I229" s="40"/>
      <c r="J229" s="40"/>
      <c r="K229" s="53"/>
      <c r="L229" s="53"/>
      <c r="M229" s="53"/>
      <c r="N229" s="53"/>
      <c r="O229" s="53"/>
      <c r="P229" s="53"/>
      <c r="Q229" s="53"/>
      <c r="R229" s="53"/>
      <c r="S229" s="53"/>
    </row>
    <row r="230" spans="1:19" x14ac:dyDescent="0.3">
      <c r="A230" s="106"/>
      <c r="B230" s="59"/>
      <c r="C230" s="137" t="str">
        <f t="shared" si="3"/>
        <v/>
      </c>
      <c r="D230" s="138" t="str">
        <f>IF(NOT(ISBLANK(B230)),IF(AND(MONTH(B230)&gt;=4,MONTH(B230)&lt;=12,B230&gt;=DATE(INT(LEFT('Fiscal Year'!$B$2,4)),4,1),B230&lt;=DATE(INT(CONCATENATE("20",RIGHT('Fiscal Year'!$B$2,2))),3,31)),1,0),"")</f>
        <v/>
      </c>
      <c r="E230" s="138" t="str">
        <f>IF(NOT(ISBLANK(B230)),IF(AND(MONTH(B230)&gt;=1,MONTH(B230)&lt;=3,B230&gt;=DATE(INT(LEFT('Fiscal Year'!$B$2,4)),4,1),B230&lt;=DATE(INT(CONCATENATE("20",RIGHT('Fiscal Year'!$B$2,2))),3,31)),1,0),"")</f>
        <v/>
      </c>
      <c r="F230" s="139" t="str">
        <f>IF(NOT(ISBLANK(B230)),IF(B230&lt;'Fiscal Year'!$B$3,1,0),"")</f>
        <v/>
      </c>
      <c r="G230" s="10"/>
      <c r="H230" s="10"/>
      <c r="I230" s="40"/>
      <c r="J230" s="40"/>
      <c r="K230" s="53"/>
      <c r="L230" s="53"/>
      <c r="M230" s="53"/>
      <c r="N230" s="53"/>
      <c r="O230" s="53"/>
      <c r="P230" s="53"/>
      <c r="Q230" s="53"/>
      <c r="R230" s="53"/>
      <c r="S230" s="53"/>
    </row>
    <row r="231" spans="1:19" x14ac:dyDescent="0.3">
      <c r="A231" s="106"/>
      <c r="B231" s="59"/>
      <c r="C231" s="137" t="str">
        <f t="shared" si="3"/>
        <v/>
      </c>
      <c r="D231" s="138" t="str">
        <f>IF(NOT(ISBLANK(B231)),IF(AND(MONTH(B231)&gt;=4,MONTH(B231)&lt;=12,B231&gt;=DATE(INT(LEFT('Fiscal Year'!$B$2,4)),4,1),B231&lt;=DATE(INT(CONCATENATE("20",RIGHT('Fiscal Year'!$B$2,2))),3,31)),1,0),"")</f>
        <v/>
      </c>
      <c r="E231" s="138" t="str">
        <f>IF(NOT(ISBLANK(B231)),IF(AND(MONTH(B231)&gt;=1,MONTH(B231)&lt;=3,B231&gt;=DATE(INT(LEFT('Fiscal Year'!$B$2,4)),4,1),B231&lt;=DATE(INT(CONCATENATE("20",RIGHT('Fiscal Year'!$B$2,2))),3,31)),1,0),"")</f>
        <v/>
      </c>
      <c r="F231" s="139" t="str">
        <f>IF(NOT(ISBLANK(B231)),IF(B231&lt;'Fiscal Year'!$B$3,1,0),"")</f>
        <v/>
      </c>
      <c r="G231" s="10"/>
      <c r="H231" s="10"/>
      <c r="I231" s="40"/>
      <c r="J231" s="40"/>
      <c r="K231" s="53"/>
      <c r="L231" s="53"/>
      <c r="M231" s="53"/>
      <c r="N231" s="53"/>
      <c r="O231" s="53"/>
      <c r="P231" s="53"/>
      <c r="Q231" s="53"/>
      <c r="R231" s="53"/>
      <c r="S231" s="53"/>
    </row>
    <row r="232" spans="1:19" x14ac:dyDescent="0.3">
      <c r="A232" s="106"/>
      <c r="B232" s="59"/>
      <c r="C232" s="137" t="str">
        <f t="shared" si="3"/>
        <v/>
      </c>
      <c r="D232" s="138" t="str">
        <f>IF(NOT(ISBLANK(B232)),IF(AND(MONTH(B232)&gt;=4,MONTH(B232)&lt;=12,B232&gt;=DATE(INT(LEFT('Fiscal Year'!$B$2,4)),4,1),B232&lt;=DATE(INT(CONCATENATE("20",RIGHT('Fiscal Year'!$B$2,2))),3,31)),1,0),"")</f>
        <v/>
      </c>
      <c r="E232" s="138" t="str">
        <f>IF(NOT(ISBLANK(B232)),IF(AND(MONTH(B232)&gt;=1,MONTH(B232)&lt;=3,B232&gt;=DATE(INT(LEFT('Fiscal Year'!$B$2,4)),4,1),B232&lt;=DATE(INT(CONCATENATE("20",RIGHT('Fiscal Year'!$B$2,2))),3,31)),1,0),"")</f>
        <v/>
      </c>
      <c r="F232" s="139" t="str">
        <f>IF(NOT(ISBLANK(B232)),IF(B232&lt;'Fiscal Year'!$B$3,1,0),"")</f>
        <v/>
      </c>
      <c r="G232" s="10"/>
      <c r="H232" s="10"/>
      <c r="I232" s="40"/>
      <c r="J232" s="40"/>
      <c r="K232" s="53"/>
      <c r="L232" s="53"/>
      <c r="M232" s="53"/>
      <c r="N232" s="53"/>
      <c r="O232" s="53"/>
      <c r="P232" s="53"/>
      <c r="Q232" s="53"/>
      <c r="R232" s="53"/>
      <c r="S232" s="53"/>
    </row>
    <row r="233" spans="1:19" x14ac:dyDescent="0.3">
      <c r="A233" s="106"/>
      <c r="B233" s="59"/>
      <c r="C233" s="137" t="str">
        <f t="shared" si="3"/>
        <v/>
      </c>
      <c r="D233" s="138" t="str">
        <f>IF(NOT(ISBLANK(B233)),IF(AND(MONTH(B233)&gt;=4,MONTH(B233)&lt;=12,B233&gt;=DATE(INT(LEFT('Fiscal Year'!$B$2,4)),4,1),B233&lt;=DATE(INT(CONCATENATE("20",RIGHT('Fiscal Year'!$B$2,2))),3,31)),1,0),"")</f>
        <v/>
      </c>
      <c r="E233" s="138" t="str">
        <f>IF(NOT(ISBLANK(B233)),IF(AND(MONTH(B233)&gt;=1,MONTH(B233)&lt;=3,B233&gt;=DATE(INT(LEFT('Fiscal Year'!$B$2,4)),4,1),B233&lt;=DATE(INT(CONCATENATE("20",RIGHT('Fiscal Year'!$B$2,2))),3,31)),1,0),"")</f>
        <v/>
      </c>
      <c r="F233" s="139" t="str">
        <f>IF(NOT(ISBLANK(B233)),IF(B233&lt;'Fiscal Year'!$B$3,1,0),"")</f>
        <v/>
      </c>
      <c r="G233" s="10"/>
      <c r="H233" s="10"/>
      <c r="I233" s="40"/>
      <c r="J233" s="40"/>
      <c r="K233" s="53"/>
      <c r="L233" s="53"/>
      <c r="M233" s="53"/>
      <c r="N233" s="53"/>
      <c r="O233" s="53"/>
      <c r="P233" s="53"/>
      <c r="Q233" s="53"/>
      <c r="R233" s="53"/>
      <c r="S233" s="53"/>
    </row>
    <row r="234" spans="1:19" x14ac:dyDescent="0.3">
      <c r="A234" s="106"/>
      <c r="B234" s="59"/>
      <c r="C234" s="137" t="str">
        <f t="shared" si="3"/>
        <v/>
      </c>
      <c r="D234" s="138" t="str">
        <f>IF(NOT(ISBLANK(B234)),IF(AND(MONTH(B234)&gt;=4,MONTH(B234)&lt;=12,B234&gt;=DATE(INT(LEFT('Fiscal Year'!$B$2,4)),4,1),B234&lt;=DATE(INT(CONCATENATE("20",RIGHT('Fiscal Year'!$B$2,2))),3,31)),1,0),"")</f>
        <v/>
      </c>
      <c r="E234" s="138" t="str">
        <f>IF(NOT(ISBLANK(B234)),IF(AND(MONTH(B234)&gt;=1,MONTH(B234)&lt;=3,B234&gt;=DATE(INT(LEFT('Fiscal Year'!$B$2,4)),4,1),B234&lt;=DATE(INT(CONCATENATE("20",RIGHT('Fiscal Year'!$B$2,2))),3,31)),1,0),"")</f>
        <v/>
      </c>
      <c r="F234" s="139" t="str">
        <f>IF(NOT(ISBLANK(B234)),IF(B234&lt;'Fiscal Year'!$B$3,1,0),"")</f>
        <v/>
      </c>
      <c r="G234" s="10"/>
      <c r="H234" s="10"/>
      <c r="I234" s="40"/>
      <c r="J234" s="40"/>
      <c r="K234" s="53"/>
      <c r="L234" s="53"/>
      <c r="M234" s="53"/>
      <c r="N234" s="53"/>
      <c r="O234" s="53"/>
      <c r="P234" s="53"/>
      <c r="Q234" s="53"/>
      <c r="R234" s="53"/>
      <c r="S234" s="53"/>
    </row>
    <row r="235" spans="1:19" x14ac:dyDescent="0.3">
      <c r="A235" s="106"/>
      <c r="B235" s="59"/>
      <c r="C235" s="137" t="str">
        <f t="shared" si="3"/>
        <v/>
      </c>
      <c r="D235" s="138" t="str">
        <f>IF(NOT(ISBLANK(B235)),IF(AND(MONTH(B235)&gt;=4,MONTH(B235)&lt;=12,B235&gt;=DATE(INT(LEFT('Fiscal Year'!$B$2,4)),4,1),B235&lt;=DATE(INT(CONCATENATE("20",RIGHT('Fiscal Year'!$B$2,2))),3,31)),1,0),"")</f>
        <v/>
      </c>
      <c r="E235" s="138" t="str">
        <f>IF(NOT(ISBLANK(B235)),IF(AND(MONTH(B235)&gt;=1,MONTH(B235)&lt;=3,B235&gt;=DATE(INT(LEFT('Fiscal Year'!$B$2,4)),4,1),B235&lt;=DATE(INT(CONCATENATE("20",RIGHT('Fiscal Year'!$B$2,2))),3,31)),1,0),"")</f>
        <v/>
      </c>
      <c r="F235" s="139" t="str">
        <f>IF(NOT(ISBLANK(B235)),IF(B235&lt;'Fiscal Year'!$B$3,1,0),"")</f>
        <v/>
      </c>
      <c r="G235" s="10"/>
      <c r="H235" s="10"/>
      <c r="I235" s="40"/>
      <c r="J235" s="40"/>
      <c r="K235" s="53"/>
      <c r="L235" s="53"/>
      <c r="M235" s="53"/>
      <c r="N235" s="53"/>
      <c r="O235" s="53"/>
      <c r="P235" s="53"/>
      <c r="Q235" s="53"/>
      <c r="R235" s="53"/>
      <c r="S235" s="53"/>
    </row>
    <row r="236" spans="1:19" x14ac:dyDescent="0.3">
      <c r="A236" s="106"/>
      <c r="B236" s="59"/>
      <c r="C236" s="137" t="str">
        <f t="shared" si="3"/>
        <v/>
      </c>
      <c r="D236" s="138" t="str">
        <f>IF(NOT(ISBLANK(B236)),IF(AND(MONTH(B236)&gt;=4,MONTH(B236)&lt;=12,B236&gt;=DATE(INT(LEFT('Fiscal Year'!$B$2,4)),4,1),B236&lt;=DATE(INT(CONCATENATE("20",RIGHT('Fiscal Year'!$B$2,2))),3,31)),1,0),"")</f>
        <v/>
      </c>
      <c r="E236" s="138" t="str">
        <f>IF(NOT(ISBLANK(B236)),IF(AND(MONTH(B236)&gt;=1,MONTH(B236)&lt;=3,B236&gt;=DATE(INT(LEFT('Fiscal Year'!$B$2,4)),4,1),B236&lt;=DATE(INT(CONCATENATE("20",RIGHT('Fiscal Year'!$B$2,2))),3,31)),1,0),"")</f>
        <v/>
      </c>
      <c r="F236" s="139" t="str">
        <f>IF(NOT(ISBLANK(B236)),IF(B236&lt;'Fiscal Year'!$B$3,1,0),"")</f>
        <v/>
      </c>
      <c r="G236" s="10"/>
      <c r="H236" s="10"/>
      <c r="I236" s="40"/>
      <c r="J236" s="40"/>
      <c r="K236" s="53"/>
      <c r="L236" s="53"/>
      <c r="M236" s="53"/>
      <c r="N236" s="53"/>
      <c r="O236" s="53"/>
      <c r="P236" s="53"/>
      <c r="Q236" s="53"/>
      <c r="R236" s="53"/>
      <c r="S236" s="53"/>
    </row>
    <row r="237" spans="1:19" x14ac:dyDescent="0.3">
      <c r="A237" s="106"/>
      <c r="B237" s="59"/>
      <c r="C237" s="137" t="str">
        <f t="shared" si="3"/>
        <v/>
      </c>
      <c r="D237" s="138" t="str">
        <f>IF(NOT(ISBLANK(B237)),IF(AND(MONTH(B237)&gt;=4,MONTH(B237)&lt;=12,B237&gt;=DATE(INT(LEFT('Fiscal Year'!$B$2,4)),4,1),B237&lt;=DATE(INT(CONCATENATE("20",RIGHT('Fiscal Year'!$B$2,2))),3,31)),1,0),"")</f>
        <v/>
      </c>
      <c r="E237" s="138" t="str">
        <f>IF(NOT(ISBLANK(B237)),IF(AND(MONTH(B237)&gt;=1,MONTH(B237)&lt;=3,B237&gt;=DATE(INT(LEFT('Fiscal Year'!$B$2,4)),4,1),B237&lt;=DATE(INT(CONCATENATE("20",RIGHT('Fiscal Year'!$B$2,2))),3,31)),1,0),"")</f>
        <v/>
      </c>
      <c r="F237" s="139" t="str">
        <f>IF(NOT(ISBLANK(B237)),IF(B237&lt;'Fiscal Year'!$B$3,1,0),"")</f>
        <v/>
      </c>
      <c r="G237" s="10"/>
      <c r="H237" s="10"/>
      <c r="I237" s="40"/>
      <c r="J237" s="40"/>
      <c r="K237" s="53"/>
      <c r="L237" s="53"/>
      <c r="M237" s="53"/>
      <c r="N237" s="53"/>
      <c r="O237" s="53"/>
      <c r="P237" s="53"/>
      <c r="Q237" s="53"/>
      <c r="R237" s="53"/>
      <c r="S237" s="53"/>
    </row>
    <row r="238" spans="1:19" x14ac:dyDescent="0.3">
      <c r="A238" s="106"/>
      <c r="B238" s="59"/>
      <c r="C238" s="137" t="str">
        <f t="shared" si="3"/>
        <v/>
      </c>
      <c r="D238" s="138" t="str">
        <f>IF(NOT(ISBLANK(B238)),IF(AND(MONTH(B238)&gt;=4,MONTH(B238)&lt;=12,B238&gt;=DATE(INT(LEFT('Fiscal Year'!$B$2,4)),4,1),B238&lt;=DATE(INT(CONCATENATE("20",RIGHT('Fiscal Year'!$B$2,2))),3,31)),1,0),"")</f>
        <v/>
      </c>
      <c r="E238" s="138" t="str">
        <f>IF(NOT(ISBLANK(B238)),IF(AND(MONTH(B238)&gt;=1,MONTH(B238)&lt;=3,B238&gt;=DATE(INT(LEFT('Fiscal Year'!$B$2,4)),4,1),B238&lt;=DATE(INT(CONCATENATE("20",RIGHT('Fiscal Year'!$B$2,2))),3,31)),1,0),"")</f>
        <v/>
      </c>
      <c r="F238" s="139" t="str">
        <f>IF(NOT(ISBLANK(B238)),IF(B238&lt;'Fiscal Year'!$B$3,1,0),"")</f>
        <v/>
      </c>
      <c r="G238" s="10"/>
      <c r="H238" s="10"/>
      <c r="I238" s="40"/>
      <c r="J238" s="40"/>
      <c r="K238" s="53"/>
      <c r="L238" s="53"/>
      <c r="M238" s="53"/>
      <c r="N238" s="53"/>
      <c r="O238" s="53"/>
      <c r="P238" s="53"/>
      <c r="Q238" s="53"/>
      <c r="R238" s="53"/>
      <c r="S238" s="53"/>
    </row>
    <row r="239" spans="1:19" x14ac:dyDescent="0.3">
      <c r="A239" s="106"/>
      <c r="B239" s="59"/>
      <c r="C239" s="137" t="str">
        <f t="shared" si="3"/>
        <v/>
      </c>
      <c r="D239" s="138" t="str">
        <f>IF(NOT(ISBLANK(B239)),IF(AND(MONTH(B239)&gt;=4,MONTH(B239)&lt;=12,B239&gt;=DATE(INT(LEFT('Fiscal Year'!$B$2,4)),4,1),B239&lt;=DATE(INT(CONCATENATE("20",RIGHT('Fiscal Year'!$B$2,2))),3,31)),1,0),"")</f>
        <v/>
      </c>
      <c r="E239" s="138" t="str">
        <f>IF(NOT(ISBLANK(B239)),IF(AND(MONTH(B239)&gt;=1,MONTH(B239)&lt;=3,B239&gt;=DATE(INT(LEFT('Fiscal Year'!$B$2,4)),4,1),B239&lt;=DATE(INT(CONCATENATE("20",RIGHT('Fiscal Year'!$B$2,2))),3,31)),1,0),"")</f>
        <v/>
      </c>
      <c r="F239" s="139" t="str">
        <f>IF(NOT(ISBLANK(B239)),IF(B239&lt;'Fiscal Year'!$B$3,1,0),"")</f>
        <v/>
      </c>
      <c r="G239" s="10"/>
      <c r="H239" s="10"/>
      <c r="I239" s="40"/>
      <c r="J239" s="40"/>
      <c r="K239" s="53"/>
      <c r="L239" s="53"/>
      <c r="M239" s="53"/>
      <c r="N239" s="53"/>
      <c r="O239" s="53"/>
      <c r="P239" s="53"/>
      <c r="Q239" s="53"/>
      <c r="R239" s="53"/>
      <c r="S239" s="53"/>
    </row>
    <row r="240" spans="1:19" x14ac:dyDescent="0.3">
      <c r="A240" s="106"/>
      <c r="B240" s="59"/>
      <c r="C240" s="137" t="str">
        <f t="shared" si="3"/>
        <v/>
      </c>
      <c r="D240" s="138" t="str">
        <f>IF(NOT(ISBLANK(B240)),IF(AND(MONTH(B240)&gt;=4,MONTH(B240)&lt;=12,B240&gt;=DATE(INT(LEFT('Fiscal Year'!$B$2,4)),4,1),B240&lt;=DATE(INT(CONCATENATE("20",RIGHT('Fiscal Year'!$B$2,2))),3,31)),1,0),"")</f>
        <v/>
      </c>
      <c r="E240" s="138" t="str">
        <f>IF(NOT(ISBLANK(B240)),IF(AND(MONTH(B240)&gt;=1,MONTH(B240)&lt;=3,B240&gt;=DATE(INT(LEFT('Fiscal Year'!$B$2,4)),4,1),B240&lt;=DATE(INT(CONCATENATE("20",RIGHT('Fiscal Year'!$B$2,2))),3,31)),1,0),"")</f>
        <v/>
      </c>
      <c r="F240" s="139" t="str">
        <f>IF(NOT(ISBLANK(B240)),IF(B240&lt;'Fiscal Year'!$B$3,1,0),"")</f>
        <v/>
      </c>
      <c r="G240" s="10"/>
      <c r="H240" s="10"/>
      <c r="I240" s="40"/>
      <c r="J240" s="40"/>
      <c r="K240" s="53"/>
      <c r="L240" s="53"/>
      <c r="M240" s="53"/>
      <c r="N240" s="53"/>
      <c r="O240" s="53"/>
      <c r="P240" s="53"/>
      <c r="Q240" s="53"/>
      <c r="R240" s="53"/>
      <c r="S240" s="53"/>
    </row>
    <row r="241" spans="1:19" x14ac:dyDescent="0.3">
      <c r="A241" s="106"/>
      <c r="B241" s="59"/>
      <c r="C241" s="137" t="str">
        <f t="shared" si="3"/>
        <v/>
      </c>
      <c r="D241" s="138" t="str">
        <f>IF(NOT(ISBLANK(B241)),IF(AND(MONTH(B241)&gt;=4,MONTH(B241)&lt;=12,B241&gt;=DATE(INT(LEFT('Fiscal Year'!$B$2,4)),4,1),B241&lt;=DATE(INT(CONCATENATE("20",RIGHT('Fiscal Year'!$B$2,2))),3,31)),1,0),"")</f>
        <v/>
      </c>
      <c r="E241" s="138" t="str">
        <f>IF(NOT(ISBLANK(B241)),IF(AND(MONTH(B241)&gt;=1,MONTH(B241)&lt;=3,B241&gt;=DATE(INT(LEFT('Fiscal Year'!$B$2,4)),4,1),B241&lt;=DATE(INT(CONCATENATE("20",RIGHT('Fiscal Year'!$B$2,2))),3,31)),1,0),"")</f>
        <v/>
      </c>
      <c r="F241" s="139" t="str">
        <f>IF(NOT(ISBLANK(B241)),IF(B241&lt;'Fiscal Year'!$B$3,1,0),"")</f>
        <v/>
      </c>
      <c r="G241" s="10"/>
      <c r="H241" s="10"/>
      <c r="I241" s="40"/>
      <c r="J241" s="40"/>
      <c r="K241" s="53"/>
      <c r="L241" s="53"/>
      <c r="M241" s="53"/>
      <c r="N241" s="53"/>
      <c r="O241" s="53"/>
      <c r="P241" s="53"/>
      <c r="Q241" s="53"/>
      <c r="R241" s="53"/>
      <c r="S241" s="53"/>
    </row>
    <row r="242" spans="1:19" x14ac:dyDescent="0.3">
      <c r="A242" s="106"/>
      <c r="B242" s="59"/>
      <c r="C242" s="137" t="str">
        <f t="shared" si="3"/>
        <v/>
      </c>
      <c r="D242" s="138" t="str">
        <f>IF(NOT(ISBLANK(B242)),IF(AND(MONTH(B242)&gt;=4,MONTH(B242)&lt;=12,B242&gt;=DATE(INT(LEFT('Fiscal Year'!$B$2,4)),4,1),B242&lt;=DATE(INT(CONCATENATE("20",RIGHT('Fiscal Year'!$B$2,2))),3,31)),1,0),"")</f>
        <v/>
      </c>
      <c r="E242" s="138" t="str">
        <f>IF(NOT(ISBLANK(B242)),IF(AND(MONTH(B242)&gt;=1,MONTH(B242)&lt;=3,B242&gt;=DATE(INT(LEFT('Fiscal Year'!$B$2,4)),4,1),B242&lt;=DATE(INT(CONCATENATE("20",RIGHT('Fiscal Year'!$B$2,2))),3,31)),1,0),"")</f>
        <v/>
      </c>
      <c r="F242" s="139" t="str">
        <f>IF(NOT(ISBLANK(B242)),IF(B242&lt;'Fiscal Year'!$B$3,1,0),"")</f>
        <v/>
      </c>
      <c r="G242" s="10"/>
      <c r="H242" s="10"/>
      <c r="I242" s="40"/>
      <c r="J242" s="40"/>
      <c r="K242" s="53"/>
      <c r="L242" s="53"/>
      <c r="M242" s="53"/>
      <c r="N242" s="53"/>
      <c r="O242" s="53"/>
      <c r="P242" s="53"/>
      <c r="Q242" s="53"/>
      <c r="R242" s="53"/>
      <c r="S242" s="53"/>
    </row>
    <row r="243" spans="1:19" x14ac:dyDescent="0.3">
      <c r="A243" s="106"/>
      <c r="B243" s="59"/>
      <c r="C243" s="137" t="str">
        <f t="shared" si="3"/>
        <v/>
      </c>
      <c r="D243" s="138" t="str">
        <f>IF(NOT(ISBLANK(B243)),IF(AND(MONTH(B243)&gt;=4,MONTH(B243)&lt;=12,B243&gt;=DATE(INT(LEFT('Fiscal Year'!$B$2,4)),4,1),B243&lt;=DATE(INT(CONCATENATE("20",RIGHT('Fiscal Year'!$B$2,2))),3,31)),1,0),"")</f>
        <v/>
      </c>
      <c r="E243" s="138" t="str">
        <f>IF(NOT(ISBLANK(B243)),IF(AND(MONTH(B243)&gt;=1,MONTH(B243)&lt;=3,B243&gt;=DATE(INT(LEFT('Fiscal Year'!$B$2,4)),4,1),B243&lt;=DATE(INT(CONCATENATE("20",RIGHT('Fiscal Year'!$B$2,2))),3,31)),1,0),"")</f>
        <v/>
      </c>
      <c r="F243" s="139" t="str">
        <f>IF(NOT(ISBLANK(B243)),IF(B243&lt;'Fiscal Year'!$B$3,1,0),"")</f>
        <v/>
      </c>
      <c r="G243" s="10"/>
      <c r="H243" s="10"/>
      <c r="I243" s="40"/>
      <c r="J243" s="40"/>
      <c r="K243" s="53"/>
      <c r="L243" s="53"/>
      <c r="M243" s="53"/>
      <c r="N243" s="53"/>
      <c r="O243" s="53"/>
      <c r="P243" s="53"/>
      <c r="Q243" s="53"/>
      <c r="R243" s="53"/>
      <c r="S243" s="53"/>
    </row>
    <row r="244" spans="1:19" x14ac:dyDescent="0.3">
      <c r="A244" s="106"/>
      <c r="B244" s="59"/>
      <c r="C244" s="137" t="str">
        <f t="shared" si="3"/>
        <v/>
      </c>
      <c r="D244" s="138" t="str">
        <f>IF(NOT(ISBLANK(B244)),IF(AND(MONTH(B244)&gt;=4,MONTH(B244)&lt;=12,B244&gt;=DATE(INT(LEFT('Fiscal Year'!$B$2,4)),4,1),B244&lt;=DATE(INT(CONCATENATE("20",RIGHT('Fiscal Year'!$B$2,2))),3,31)),1,0),"")</f>
        <v/>
      </c>
      <c r="E244" s="138" t="str">
        <f>IF(NOT(ISBLANK(B244)),IF(AND(MONTH(B244)&gt;=1,MONTH(B244)&lt;=3,B244&gt;=DATE(INT(LEFT('Fiscal Year'!$B$2,4)),4,1),B244&lt;=DATE(INT(CONCATENATE("20",RIGHT('Fiscal Year'!$B$2,2))),3,31)),1,0),"")</f>
        <v/>
      </c>
      <c r="F244" s="139" t="str">
        <f>IF(NOT(ISBLANK(B244)),IF(B244&lt;'Fiscal Year'!$B$3,1,0),"")</f>
        <v/>
      </c>
      <c r="G244" s="10"/>
      <c r="H244" s="10"/>
      <c r="I244" s="40"/>
      <c r="J244" s="40"/>
      <c r="K244" s="53"/>
      <c r="L244" s="53"/>
      <c r="M244" s="53"/>
      <c r="N244" s="53"/>
      <c r="O244" s="53"/>
      <c r="P244" s="53"/>
      <c r="Q244" s="53"/>
      <c r="R244" s="53"/>
      <c r="S244" s="53"/>
    </row>
    <row r="245" spans="1:19" x14ac:dyDescent="0.3">
      <c r="A245" s="106"/>
      <c r="B245" s="59"/>
      <c r="C245" s="137" t="str">
        <f t="shared" si="3"/>
        <v/>
      </c>
      <c r="D245" s="138" t="str">
        <f>IF(NOT(ISBLANK(B245)),IF(AND(MONTH(B245)&gt;=4,MONTH(B245)&lt;=12,B245&gt;=DATE(INT(LEFT('Fiscal Year'!$B$2,4)),4,1),B245&lt;=DATE(INT(CONCATENATE("20",RIGHT('Fiscal Year'!$B$2,2))),3,31)),1,0),"")</f>
        <v/>
      </c>
      <c r="E245" s="138" t="str">
        <f>IF(NOT(ISBLANK(B245)),IF(AND(MONTH(B245)&gt;=1,MONTH(B245)&lt;=3,B245&gt;=DATE(INT(LEFT('Fiscal Year'!$B$2,4)),4,1),B245&lt;=DATE(INT(CONCATENATE("20",RIGHT('Fiscal Year'!$B$2,2))),3,31)),1,0),"")</f>
        <v/>
      </c>
      <c r="F245" s="139" t="str">
        <f>IF(NOT(ISBLANK(B245)),IF(B245&lt;'Fiscal Year'!$B$3,1,0),"")</f>
        <v/>
      </c>
      <c r="G245" s="10"/>
      <c r="H245" s="10"/>
      <c r="I245" s="40"/>
      <c r="J245" s="40"/>
      <c r="K245" s="53"/>
      <c r="L245" s="53"/>
      <c r="M245" s="53"/>
      <c r="N245" s="53"/>
      <c r="O245" s="53"/>
      <c r="P245" s="53"/>
      <c r="Q245" s="53"/>
      <c r="R245" s="53"/>
      <c r="S245" s="53"/>
    </row>
    <row r="246" spans="1:19" x14ac:dyDescent="0.3">
      <c r="A246" s="106"/>
      <c r="B246" s="59"/>
      <c r="C246" s="137" t="str">
        <f t="shared" si="3"/>
        <v/>
      </c>
      <c r="D246" s="138" t="str">
        <f>IF(NOT(ISBLANK(B246)),IF(AND(MONTH(B246)&gt;=4,MONTH(B246)&lt;=12,B246&gt;=DATE(INT(LEFT('Fiscal Year'!$B$2,4)),4,1),B246&lt;=DATE(INT(CONCATENATE("20",RIGHT('Fiscal Year'!$B$2,2))),3,31)),1,0),"")</f>
        <v/>
      </c>
      <c r="E246" s="138" t="str">
        <f>IF(NOT(ISBLANK(B246)),IF(AND(MONTH(B246)&gt;=1,MONTH(B246)&lt;=3,B246&gt;=DATE(INT(LEFT('Fiscal Year'!$B$2,4)),4,1),B246&lt;=DATE(INT(CONCATENATE("20",RIGHT('Fiscal Year'!$B$2,2))),3,31)),1,0),"")</f>
        <v/>
      </c>
      <c r="F246" s="139" t="str">
        <f>IF(NOT(ISBLANK(B246)),IF(B246&lt;'Fiscal Year'!$B$3,1,0),"")</f>
        <v/>
      </c>
      <c r="G246" s="10"/>
      <c r="H246" s="10"/>
      <c r="I246" s="40"/>
      <c r="J246" s="40"/>
      <c r="K246" s="53"/>
      <c r="L246" s="53"/>
      <c r="M246" s="53"/>
      <c r="N246" s="53"/>
      <c r="O246" s="53"/>
      <c r="P246" s="53"/>
      <c r="Q246" s="53"/>
      <c r="R246" s="53"/>
      <c r="S246" s="53"/>
    </row>
    <row r="247" spans="1:19" x14ac:dyDescent="0.3">
      <c r="A247" s="106"/>
      <c r="B247" s="59"/>
      <c r="C247" s="137" t="str">
        <f t="shared" si="3"/>
        <v/>
      </c>
      <c r="D247" s="138" t="str">
        <f>IF(NOT(ISBLANK(B247)),IF(AND(MONTH(B247)&gt;=4,MONTH(B247)&lt;=12,B247&gt;=DATE(INT(LEFT('Fiscal Year'!$B$2,4)),4,1),B247&lt;=DATE(INT(CONCATENATE("20",RIGHT('Fiscal Year'!$B$2,2))),3,31)),1,0),"")</f>
        <v/>
      </c>
      <c r="E247" s="138" t="str">
        <f>IF(NOT(ISBLANK(B247)),IF(AND(MONTH(B247)&gt;=1,MONTH(B247)&lt;=3,B247&gt;=DATE(INT(LEFT('Fiscal Year'!$B$2,4)),4,1),B247&lt;=DATE(INT(CONCATENATE("20",RIGHT('Fiscal Year'!$B$2,2))),3,31)),1,0),"")</f>
        <v/>
      </c>
      <c r="F247" s="139" t="str">
        <f>IF(NOT(ISBLANK(B247)),IF(B247&lt;'Fiscal Year'!$B$3,1,0),"")</f>
        <v/>
      </c>
      <c r="G247" s="10"/>
      <c r="H247" s="10"/>
      <c r="I247" s="40"/>
      <c r="J247" s="40"/>
      <c r="K247" s="53"/>
      <c r="L247" s="53"/>
      <c r="M247" s="53"/>
      <c r="N247" s="53"/>
      <c r="O247" s="53"/>
      <c r="P247" s="53"/>
      <c r="Q247" s="53"/>
      <c r="R247" s="53"/>
      <c r="S247" s="53"/>
    </row>
    <row r="248" spans="1:19" x14ac:dyDescent="0.3">
      <c r="A248" s="106"/>
      <c r="B248" s="59"/>
      <c r="C248" s="137" t="str">
        <f t="shared" si="3"/>
        <v/>
      </c>
      <c r="D248" s="138" t="str">
        <f>IF(NOT(ISBLANK(B248)),IF(AND(MONTH(B248)&gt;=4,MONTH(B248)&lt;=12,B248&gt;=DATE(INT(LEFT('Fiscal Year'!$B$2,4)),4,1),B248&lt;=DATE(INT(CONCATENATE("20",RIGHT('Fiscal Year'!$B$2,2))),3,31)),1,0),"")</f>
        <v/>
      </c>
      <c r="E248" s="138" t="str">
        <f>IF(NOT(ISBLANK(B248)),IF(AND(MONTH(B248)&gt;=1,MONTH(B248)&lt;=3,B248&gt;=DATE(INT(LEFT('Fiscal Year'!$B$2,4)),4,1),B248&lt;=DATE(INT(CONCATENATE("20",RIGHT('Fiscal Year'!$B$2,2))),3,31)),1,0),"")</f>
        <v/>
      </c>
      <c r="F248" s="139" t="str">
        <f>IF(NOT(ISBLANK(B248)),IF(B248&lt;'Fiscal Year'!$B$3,1,0),"")</f>
        <v/>
      </c>
      <c r="G248" s="10"/>
      <c r="H248" s="10"/>
      <c r="I248" s="40"/>
      <c r="J248" s="40"/>
      <c r="K248" s="53"/>
      <c r="L248" s="53"/>
      <c r="M248" s="53"/>
      <c r="N248" s="53"/>
      <c r="O248" s="53"/>
      <c r="P248" s="53"/>
      <c r="Q248" s="53"/>
      <c r="R248" s="53"/>
      <c r="S248" s="53"/>
    </row>
    <row r="249" spans="1:19" x14ac:dyDescent="0.3">
      <c r="A249" s="106"/>
      <c r="B249" s="59"/>
      <c r="C249" s="137" t="str">
        <f t="shared" si="3"/>
        <v/>
      </c>
      <c r="D249" s="138" t="str">
        <f>IF(NOT(ISBLANK(B249)),IF(AND(MONTH(B249)&gt;=4,MONTH(B249)&lt;=12,B249&gt;=DATE(INT(LEFT('Fiscal Year'!$B$2,4)),4,1),B249&lt;=DATE(INT(CONCATENATE("20",RIGHT('Fiscal Year'!$B$2,2))),3,31)),1,0),"")</f>
        <v/>
      </c>
      <c r="E249" s="138" t="str">
        <f>IF(NOT(ISBLANK(B249)),IF(AND(MONTH(B249)&gt;=1,MONTH(B249)&lt;=3,B249&gt;=DATE(INT(LEFT('Fiscal Year'!$B$2,4)),4,1),B249&lt;=DATE(INT(CONCATENATE("20",RIGHT('Fiscal Year'!$B$2,2))),3,31)),1,0),"")</f>
        <v/>
      </c>
      <c r="F249" s="139" t="str">
        <f>IF(NOT(ISBLANK(B249)),IF(B249&lt;'Fiscal Year'!$B$3,1,0),"")</f>
        <v/>
      </c>
      <c r="G249" s="10"/>
      <c r="H249" s="10"/>
      <c r="I249" s="40"/>
      <c r="J249" s="40"/>
      <c r="K249" s="53"/>
      <c r="L249" s="53"/>
      <c r="M249" s="53"/>
      <c r="N249" s="53"/>
      <c r="O249" s="53"/>
      <c r="P249" s="53"/>
      <c r="Q249" s="53"/>
      <c r="R249" s="53"/>
      <c r="S249" s="53"/>
    </row>
    <row r="250" spans="1:19" x14ac:dyDescent="0.3">
      <c r="A250" s="106"/>
      <c r="B250" s="59"/>
      <c r="C250" s="137" t="str">
        <f t="shared" si="3"/>
        <v/>
      </c>
      <c r="D250" s="138" t="str">
        <f>IF(NOT(ISBLANK(B250)),IF(AND(MONTH(B250)&gt;=4,MONTH(B250)&lt;=12,B250&gt;=DATE(INT(LEFT('Fiscal Year'!$B$2,4)),4,1),B250&lt;=DATE(INT(CONCATENATE("20",RIGHT('Fiscal Year'!$B$2,2))),3,31)),1,0),"")</f>
        <v/>
      </c>
      <c r="E250" s="138" t="str">
        <f>IF(NOT(ISBLANK(B250)),IF(AND(MONTH(B250)&gt;=1,MONTH(B250)&lt;=3,B250&gt;=DATE(INT(LEFT('Fiscal Year'!$B$2,4)),4,1),B250&lt;=DATE(INT(CONCATENATE("20",RIGHT('Fiscal Year'!$B$2,2))),3,31)),1,0),"")</f>
        <v/>
      </c>
      <c r="F250" s="139" t="str">
        <f>IF(NOT(ISBLANK(B250)),IF(B250&lt;'Fiscal Year'!$B$3,1,0),"")</f>
        <v/>
      </c>
      <c r="G250" s="10"/>
      <c r="H250" s="10"/>
      <c r="I250" s="40"/>
      <c r="J250" s="40"/>
      <c r="K250" s="53"/>
      <c r="L250" s="53"/>
      <c r="M250" s="53"/>
      <c r="N250" s="53"/>
      <c r="O250" s="53"/>
      <c r="P250" s="53"/>
      <c r="Q250" s="53"/>
      <c r="R250" s="53"/>
      <c r="S250" s="53"/>
    </row>
    <row r="251" spans="1:19" x14ac:dyDescent="0.3">
      <c r="A251" s="106"/>
      <c r="B251" s="59"/>
      <c r="C251" s="137" t="str">
        <f t="shared" si="3"/>
        <v/>
      </c>
      <c r="D251" s="138" t="str">
        <f>IF(NOT(ISBLANK(B251)),IF(AND(MONTH(B251)&gt;=4,MONTH(B251)&lt;=12,B251&gt;=DATE(INT(LEFT('Fiscal Year'!$B$2,4)),4,1),B251&lt;=DATE(INT(CONCATENATE("20",RIGHT('Fiscal Year'!$B$2,2))),3,31)),1,0),"")</f>
        <v/>
      </c>
      <c r="E251" s="138" t="str">
        <f>IF(NOT(ISBLANK(B251)),IF(AND(MONTH(B251)&gt;=1,MONTH(B251)&lt;=3,B251&gt;=DATE(INT(LEFT('Fiscal Year'!$B$2,4)),4,1),B251&lt;=DATE(INT(CONCATENATE("20",RIGHT('Fiscal Year'!$B$2,2))),3,31)),1,0),"")</f>
        <v/>
      </c>
      <c r="F251" s="139" t="str">
        <f>IF(NOT(ISBLANK(B251)),IF(B251&lt;'Fiscal Year'!$B$3,1,0),"")</f>
        <v/>
      </c>
      <c r="G251" s="10"/>
      <c r="H251" s="10"/>
      <c r="I251" s="40"/>
      <c r="J251" s="40"/>
      <c r="K251" s="53"/>
      <c r="L251" s="53"/>
      <c r="M251" s="53"/>
      <c r="N251" s="53"/>
      <c r="O251" s="53"/>
      <c r="P251" s="53"/>
      <c r="Q251" s="53"/>
      <c r="R251" s="53"/>
      <c r="S251" s="53"/>
    </row>
    <row r="252" spans="1:19" x14ac:dyDescent="0.3">
      <c r="A252" s="106"/>
      <c r="B252" s="59"/>
      <c r="C252" s="137" t="str">
        <f t="shared" si="3"/>
        <v/>
      </c>
      <c r="D252" s="138" t="str">
        <f>IF(NOT(ISBLANK(B252)),IF(AND(MONTH(B252)&gt;=4,MONTH(B252)&lt;=12,B252&gt;=DATE(INT(LEFT('Fiscal Year'!$B$2,4)),4,1),B252&lt;=DATE(INT(CONCATENATE("20",RIGHT('Fiscal Year'!$B$2,2))),3,31)),1,0),"")</f>
        <v/>
      </c>
      <c r="E252" s="138" t="str">
        <f>IF(NOT(ISBLANK(B252)),IF(AND(MONTH(B252)&gt;=1,MONTH(B252)&lt;=3,B252&gt;=DATE(INT(LEFT('Fiscal Year'!$B$2,4)),4,1),B252&lt;=DATE(INT(CONCATENATE("20",RIGHT('Fiscal Year'!$B$2,2))),3,31)),1,0),"")</f>
        <v/>
      </c>
      <c r="F252" s="139" t="str">
        <f>IF(NOT(ISBLANK(B252)),IF(B252&lt;'Fiscal Year'!$B$3,1,0),"")</f>
        <v/>
      </c>
      <c r="G252" s="10"/>
      <c r="H252" s="10"/>
      <c r="I252" s="40"/>
      <c r="J252" s="40"/>
      <c r="K252" s="53"/>
      <c r="L252" s="53"/>
      <c r="M252" s="53"/>
      <c r="N252" s="53"/>
      <c r="O252" s="53"/>
      <c r="P252" s="53"/>
      <c r="Q252" s="53"/>
      <c r="R252" s="53"/>
      <c r="S252" s="53"/>
    </row>
    <row r="253" spans="1:19" x14ac:dyDescent="0.3">
      <c r="A253" s="106"/>
      <c r="B253" s="59"/>
      <c r="C253" s="137" t="str">
        <f t="shared" si="3"/>
        <v/>
      </c>
      <c r="D253" s="138" t="str">
        <f>IF(NOT(ISBLANK(B253)),IF(AND(MONTH(B253)&gt;=4,MONTH(B253)&lt;=12,B253&gt;=DATE(INT(LEFT('Fiscal Year'!$B$2,4)),4,1),B253&lt;=DATE(INT(CONCATENATE("20",RIGHT('Fiscal Year'!$B$2,2))),3,31)),1,0),"")</f>
        <v/>
      </c>
      <c r="E253" s="138" t="str">
        <f>IF(NOT(ISBLANK(B253)),IF(AND(MONTH(B253)&gt;=1,MONTH(B253)&lt;=3,B253&gt;=DATE(INT(LEFT('Fiscal Year'!$B$2,4)),4,1),B253&lt;=DATE(INT(CONCATENATE("20",RIGHT('Fiscal Year'!$B$2,2))),3,31)),1,0),"")</f>
        <v/>
      </c>
      <c r="F253" s="139" t="str">
        <f>IF(NOT(ISBLANK(B253)),IF(B253&lt;'Fiscal Year'!$B$3,1,0),"")</f>
        <v/>
      </c>
      <c r="G253" s="10"/>
      <c r="H253" s="10"/>
      <c r="I253" s="40"/>
      <c r="J253" s="40"/>
      <c r="K253" s="53"/>
      <c r="L253" s="53"/>
      <c r="M253" s="53"/>
      <c r="N253" s="53"/>
      <c r="O253" s="53"/>
      <c r="P253" s="53"/>
      <c r="Q253" s="53"/>
      <c r="R253" s="53"/>
      <c r="S253" s="53"/>
    </row>
    <row r="254" spans="1:19" x14ac:dyDescent="0.3">
      <c r="A254" s="106"/>
      <c r="B254" s="59"/>
      <c r="C254" s="137" t="str">
        <f t="shared" si="3"/>
        <v/>
      </c>
      <c r="D254" s="138" t="str">
        <f>IF(NOT(ISBLANK(B254)),IF(AND(MONTH(B254)&gt;=4,MONTH(B254)&lt;=12,B254&gt;=DATE(INT(LEFT('Fiscal Year'!$B$2,4)),4,1),B254&lt;=DATE(INT(CONCATENATE("20",RIGHT('Fiscal Year'!$B$2,2))),3,31)),1,0),"")</f>
        <v/>
      </c>
      <c r="E254" s="138" t="str">
        <f>IF(NOT(ISBLANK(B254)),IF(AND(MONTH(B254)&gt;=1,MONTH(B254)&lt;=3,B254&gt;=DATE(INT(LEFT('Fiscal Year'!$B$2,4)),4,1),B254&lt;=DATE(INT(CONCATENATE("20",RIGHT('Fiscal Year'!$B$2,2))),3,31)),1,0),"")</f>
        <v/>
      </c>
      <c r="F254" s="139" t="str">
        <f>IF(NOT(ISBLANK(B254)),IF(B254&lt;'Fiscal Year'!$B$3,1,0),"")</f>
        <v/>
      </c>
      <c r="G254" s="10"/>
      <c r="H254" s="10"/>
      <c r="I254" s="40"/>
      <c r="J254" s="40"/>
      <c r="K254" s="53"/>
      <c r="L254" s="53"/>
      <c r="M254" s="53"/>
      <c r="N254" s="53"/>
      <c r="O254" s="53"/>
      <c r="P254" s="53"/>
      <c r="Q254" s="53"/>
      <c r="R254" s="53"/>
      <c r="S254" s="53"/>
    </row>
    <row r="255" spans="1:19" x14ac:dyDescent="0.3">
      <c r="A255" s="106"/>
      <c r="B255" s="59"/>
      <c r="C255" s="137" t="str">
        <f t="shared" si="3"/>
        <v/>
      </c>
      <c r="D255" s="138" t="str">
        <f>IF(NOT(ISBLANK(B255)),IF(AND(MONTH(B255)&gt;=4,MONTH(B255)&lt;=12,B255&gt;=DATE(INT(LEFT('Fiscal Year'!$B$2,4)),4,1),B255&lt;=DATE(INT(CONCATENATE("20",RIGHT('Fiscal Year'!$B$2,2))),3,31)),1,0),"")</f>
        <v/>
      </c>
      <c r="E255" s="138" t="str">
        <f>IF(NOT(ISBLANK(B255)),IF(AND(MONTH(B255)&gt;=1,MONTH(B255)&lt;=3,B255&gt;=DATE(INT(LEFT('Fiscal Year'!$B$2,4)),4,1),B255&lt;=DATE(INT(CONCATENATE("20",RIGHT('Fiscal Year'!$B$2,2))),3,31)),1,0),"")</f>
        <v/>
      </c>
      <c r="F255" s="139" t="str">
        <f>IF(NOT(ISBLANK(B255)),IF(B255&lt;'Fiscal Year'!$B$3,1,0),"")</f>
        <v/>
      </c>
      <c r="G255" s="10"/>
      <c r="H255" s="10"/>
      <c r="I255" s="40"/>
      <c r="J255" s="40"/>
      <c r="K255" s="53"/>
      <c r="L255" s="53"/>
      <c r="M255" s="53"/>
      <c r="N255" s="53"/>
      <c r="O255" s="53"/>
      <c r="P255" s="53"/>
      <c r="Q255" s="53"/>
      <c r="R255" s="53"/>
      <c r="S255" s="53"/>
    </row>
    <row r="256" spans="1:19" x14ac:dyDescent="0.3">
      <c r="A256" s="106"/>
      <c r="B256" s="59"/>
      <c r="C256" s="137" t="str">
        <f t="shared" si="3"/>
        <v/>
      </c>
      <c r="D256" s="138" t="str">
        <f>IF(NOT(ISBLANK(B256)),IF(AND(MONTH(B256)&gt;=4,MONTH(B256)&lt;=12,B256&gt;=DATE(INT(LEFT('Fiscal Year'!$B$2,4)),4,1),B256&lt;=DATE(INT(CONCATENATE("20",RIGHT('Fiscal Year'!$B$2,2))),3,31)),1,0),"")</f>
        <v/>
      </c>
      <c r="E256" s="138" t="str">
        <f>IF(NOT(ISBLANK(B256)),IF(AND(MONTH(B256)&gt;=1,MONTH(B256)&lt;=3,B256&gt;=DATE(INT(LEFT('Fiscal Year'!$B$2,4)),4,1),B256&lt;=DATE(INT(CONCATENATE("20",RIGHT('Fiscal Year'!$B$2,2))),3,31)),1,0),"")</f>
        <v/>
      </c>
      <c r="F256" s="139" t="str">
        <f>IF(NOT(ISBLANK(B256)),IF(B256&lt;'Fiscal Year'!$B$3,1,0),"")</f>
        <v/>
      </c>
      <c r="G256" s="10"/>
      <c r="H256" s="10"/>
      <c r="I256" s="40"/>
      <c r="J256" s="40"/>
      <c r="K256" s="53"/>
      <c r="L256" s="53"/>
      <c r="M256" s="53"/>
      <c r="N256" s="53"/>
      <c r="O256" s="53"/>
      <c r="P256" s="53"/>
      <c r="Q256" s="53"/>
      <c r="R256" s="53"/>
      <c r="S256" s="53"/>
    </row>
    <row r="257" spans="1:19" x14ac:dyDescent="0.3">
      <c r="A257" s="106"/>
      <c r="B257" s="59"/>
      <c r="C257" s="137" t="str">
        <f t="shared" si="3"/>
        <v/>
      </c>
      <c r="D257" s="138" t="str">
        <f>IF(NOT(ISBLANK(B257)),IF(AND(MONTH(B257)&gt;=4,MONTH(B257)&lt;=12,B257&gt;=DATE(INT(LEFT('Fiscal Year'!$B$2,4)),4,1),B257&lt;=DATE(INT(CONCATENATE("20",RIGHT('Fiscal Year'!$B$2,2))),3,31)),1,0),"")</f>
        <v/>
      </c>
      <c r="E257" s="138" t="str">
        <f>IF(NOT(ISBLANK(B257)),IF(AND(MONTH(B257)&gt;=1,MONTH(B257)&lt;=3,B257&gt;=DATE(INT(LEFT('Fiscal Year'!$B$2,4)),4,1),B257&lt;=DATE(INT(CONCATENATE("20",RIGHT('Fiscal Year'!$B$2,2))),3,31)),1,0),"")</f>
        <v/>
      </c>
      <c r="F257" s="139" t="str">
        <f>IF(NOT(ISBLANK(B257)),IF(B257&lt;'Fiscal Year'!$B$3,1,0),"")</f>
        <v/>
      </c>
      <c r="G257" s="10"/>
      <c r="H257" s="10"/>
      <c r="I257" s="40"/>
      <c r="J257" s="40"/>
      <c r="K257" s="53"/>
      <c r="L257" s="53"/>
      <c r="M257" s="53"/>
      <c r="N257" s="53"/>
      <c r="O257" s="53"/>
      <c r="P257" s="53"/>
      <c r="Q257" s="53"/>
      <c r="R257" s="53"/>
      <c r="S257" s="53"/>
    </row>
    <row r="258" spans="1:19" x14ac:dyDescent="0.3">
      <c r="A258" s="106"/>
      <c r="B258" s="59"/>
      <c r="C258" s="137" t="str">
        <f t="shared" si="3"/>
        <v/>
      </c>
      <c r="D258" s="138" t="str">
        <f>IF(NOT(ISBLANK(B258)),IF(AND(MONTH(B258)&gt;=4,MONTH(B258)&lt;=12,B258&gt;=DATE(INT(LEFT('Fiscal Year'!$B$2,4)),4,1),B258&lt;=DATE(INT(CONCATENATE("20",RIGHT('Fiscal Year'!$B$2,2))),3,31)),1,0),"")</f>
        <v/>
      </c>
      <c r="E258" s="138" t="str">
        <f>IF(NOT(ISBLANK(B258)),IF(AND(MONTH(B258)&gt;=1,MONTH(B258)&lt;=3,B258&gt;=DATE(INT(LEFT('Fiscal Year'!$B$2,4)),4,1),B258&lt;=DATE(INT(CONCATENATE("20",RIGHT('Fiscal Year'!$B$2,2))),3,31)),1,0),"")</f>
        <v/>
      </c>
      <c r="F258" s="139" t="str">
        <f>IF(NOT(ISBLANK(B258)),IF(B258&lt;'Fiscal Year'!$B$3,1,0),"")</f>
        <v/>
      </c>
      <c r="G258" s="10"/>
      <c r="H258" s="10"/>
      <c r="I258" s="40"/>
      <c r="J258" s="40"/>
      <c r="K258" s="53"/>
      <c r="L258" s="53"/>
      <c r="M258" s="53"/>
      <c r="N258" s="53"/>
      <c r="O258" s="53"/>
      <c r="P258" s="53"/>
      <c r="Q258" s="53"/>
      <c r="R258" s="53"/>
      <c r="S258" s="53"/>
    </row>
    <row r="259" spans="1:19" x14ac:dyDescent="0.3">
      <c r="A259" s="106"/>
      <c r="B259" s="59"/>
      <c r="C259" s="137" t="str">
        <f t="shared" si="3"/>
        <v/>
      </c>
      <c r="D259" s="138" t="str">
        <f>IF(NOT(ISBLANK(B259)),IF(AND(MONTH(B259)&gt;=4,MONTH(B259)&lt;=12,B259&gt;=DATE(INT(LEFT('Fiscal Year'!$B$2,4)),4,1),B259&lt;=DATE(INT(CONCATENATE("20",RIGHT('Fiscal Year'!$B$2,2))),3,31)),1,0),"")</f>
        <v/>
      </c>
      <c r="E259" s="138" t="str">
        <f>IF(NOT(ISBLANK(B259)),IF(AND(MONTH(B259)&gt;=1,MONTH(B259)&lt;=3,B259&gt;=DATE(INT(LEFT('Fiscal Year'!$B$2,4)),4,1),B259&lt;=DATE(INT(CONCATENATE("20",RIGHT('Fiscal Year'!$B$2,2))),3,31)),1,0),"")</f>
        <v/>
      </c>
      <c r="F259" s="139" t="str">
        <f>IF(NOT(ISBLANK(B259)),IF(B259&lt;'Fiscal Year'!$B$3,1,0),"")</f>
        <v/>
      </c>
      <c r="G259" s="10"/>
      <c r="H259" s="10"/>
      <c r="I259" s="40"/>
      <c r="J259" s="40"/>
      <c r="K259" s="53"/>
      <c r="L259" s="53"/>
      <c r="M259" s="53"/>
      <c r="N259" s="53"/>
      <c r="O259" s="53"/>
      <c r="P259" s="53"/>
      <c r="Q259" s="53"/>
      <c r="R259" s="53"/>
      <c r="S259" s="53"/>
    </row>
    <row r="260" spans="1:19" x14ac:dyDescent="0.3">
      <c r="A260" s="106"/>
      <c r="B260" s="59"/>
      <c r="C260" s="137" t="str">
        <f t="shared" ref="C260:C323" si="4">IF(AND(NOT(ISBLANK(B260)),B260&gt;=43556),B260+90,"")</f>
        <v/>
      </c>
      <c r="D260" s="138" t="str">
        <f>IF(NOT(ISBLANK(B260)),IF(AND(MONTH(B260)&gt;=4,MONTH(B260)&lt;=12,B260&gt;=DATE(INT(LEFT('Fiscal Year'!$B$2,4)),4,1),B260&lt;=DATE(INT(CONCATENATE("20",RIGHT('Fiscal Year'!$B$2,2))),3,31)),1,0),"")</f>
        <v/>
      </c>
      <c r="E260" s="138" t="str">
        <f>IF(NOT(ISBLANK(B260)),IF(AND(MONTH(B260)&gt;=1,MONTH(B260)&lt;=3,B260&gt;=DATE(INT(LEFT('Fiscal Year'!$B$2,4)),4,1),B260&lt;=DATE(INT(CONCATENATE("20",RIGHT('Fiscal Year'!$B$2,2))),3,31)),1,0),"")</f>
        <v/>
      </c>
      <c r="F260" s="139" t="str">
        <f>IF(NOT(ISBLANK(B260)),IF(B260&lt;'Fiscal Year'!$B$3,1,0),"")</f>
        <v/>
      </c>
      <c r="G260" s="10"/>
      <c r="H260" s="10"/>
      <c r="I260" s="40"/>
      <c r="J260" s="40"/>
      <c r="K260" s="53"/>
      <c r="L260" s="53"/>
      <c r="M260" s="53"/>
      <c r="N260" s="53"/>
      <c r="O260" s="53"/>
      <c r="P260" s="53"/>
      <c r="Q260" s="53"/>
      <c r="R260" s="53"/>
      <c r="S260" s="53"/>
    </row>
    <row r="261" spans="1:19" x14ac:dyDescent="0.3">
      <c r="A261" s="106"/>
      <c r="B261" s="59"/>
      <c r="C261" s="137" t="str">
        <f t="shared" si="4"/>
        <v/>
      </c>
      <c r="D261" s="138" t="str">
        <f>IF(NOT(ISBLANK(B261)),IF(AND(MONTH(B261)&gt;=4,MONTH(B261)&lt;=12,B261&gt;=DATE(INT(LEFT('Fiscal Year'!$B$2,4)),4,1),B261&lt;=DATE(INT(CONCATENATE("20",RIGHT('Fiscal Year'!$B$2,2))),3,31)),1,0),"")</f>
        <v/>
      </c>
      <c r="E261" s="138" t="str">
        <f>IF(NOT(ISBLANK(B261)),IF(AND(MONTH(B261)&gt;=1,MONTH(B261)&lt;=3,B261&gt;=DATE(INT(LEFT('Fiscal Year'!$B$2,4)),4,1),B261&lt;=DATE(INT(CONCATENATE("20",RIGHT('Fiscal Year'!$B$2,2))),3,31)),1,0),"")</f>
        <v/>
      </c>
      <c r="F261" s="139" t="str">
        <f>IF(NOT(ISBLANK(B261)),IF(B261&lt;'Fiscal Year'!$B$3,1,0),"")</f>
        <v/>
      </c>
      <c r="G261" s="10"/>
      <c r="H261" s="10"/>
      <c r="I261" s="40"/>
      <c r="J261" s="40"/>
      <c r="K261" s="53"/>
      <c r="L261" s="53"/>
      <c r="M261" s="53"/>
      <c r="N261" s="53"/>
      <c r="O261" s="53"/>
      <c r="P261" s="53"/>
      <c r="Q261" s="53"/>
      <c r="R261" s="53"/>
      <c r="S261" s="53"/>
    </row>
    <row r="262" spans="1:19" x14ac:dyDescent="0.3">
      <c r="A262" s="106"/>
      <c r="B262" s="59"/>
      <c r="C262" s="137" t="str">
        <f t="shared" si="4"/>
        <v/>
      </c>
      <c r="D262" s="138" t="str">
        <f>IF(NOT(ISBLANK(B262)),IF(AND(MONTH(B262)&gt;=4,MONTH(B262)&lt;=12,B262&gt;=DATE(INT(LEFT('Fiscal Year'!$B$2,4)),4,1),B262&lt;=DATE(INT(CONCATENATE("20",RIGHT('Fiscal Year'!$B$2,2))),3,31)),1,0),"")</f>
        <v/>
      </c>
      <c r="E262" s="138" t="str">
        <f>IF(NOT(ISBLANK(B262)),IF(AND(MONTH(B262)&gt;=1,MONTH(B262)&lt;=3,B262&gt;=DATE(INT(LEFT('Fiscal Year'!$B$2,4)),4,1),B262&lt;=DATE(INT(CONCATENATE("20",RIGHT('Fiscal Year'!$B$2,2))),3,31)),1,0),"")</f>
        <v/>
      </c>
      <c r="F262" s="139" t="str">
        <f>IF(NOT(ISBLANK(B262)),IF(B262&lt;'Fiscal Year'!$B$3,1,0),"")</f>
        <v/>
      </c>
      <c r="G262" s="10"/>
      <c r="H262" s="10"/>
      <c r="I262" s="40"/>
      <c r="J262" s="40"/>
      <c r="K262" s="53"/>
      <c r="L262" s="53"/>
      <c r="M262" s="53"/>
      <c r="N262" s="53"/>
      <c r="O262" s="53"/>
      <c r="P262" s="53"/>
      <c r="Q262" s="53"/>
      <c r="R262" s="53"/>
      <c r="S262" s="53"/>
    </row>
    <row r="263" spans="1:19" x14ac:dyDescent="0.3">
      <c r="A263" s="106"/>
      <c r="B263" s="59"/>
      <c r="C263" s="137" t="str">
        <f t="shared" si="4"/>
        <v/>
      </c>
      <c r="D263" s="138" t="str">
        <f>IF(NOT(ISBLANK(B263)),IF(AND(MONTH(B263)&gt;=4,MONTH(B263)&lt;=12,B263&gt;=DATE(INT(LEFT('Fiscal Year'!$B$2,4)),4,1),B263&lt;=DATE(INT(CONCATENATE("20",RIGHT('Fiscal Year'!$B$2,2))),3,31)),1,0),"")</f>
        <v/>
      </c>
      <c r="E263" s="138" t="str">
        <f>IF(NOT(ISBLANK(B263)),IF(AND(MONTH(B263)&gt;=1,MONTH(B263)&lt;=3,B263&gt;=DATE(INT(LEFT('Fiscal Year'!$B$2,4)),4,1),B263&lt;=DATE(INT(CONCATENATE("20",RIGHT('Fiscal Year'!$B$2,2))),3,31)),1,0),"")</f>
        <v/>
      </c>
      <c r="F263" s="139" t="str">
        <f>IF(NOT(ISBLANK(B263)),IF(B263&lt;'Fiscal Year'!$B$3,1,0),"")</f>
        <v/>
      </c>
      <c r="G263" s="10"/>
      <c r="H263" s="10"/>
      <c r="I263" s="40"/>
      <c r="J263" s="40"/>
      <c r="K263" s="53"/>
      <c r="L263" s="53"/>
      <c r="M263" s="53"/>
      <c r="N263" s="53"/>
      <c r="O263" s="53"/>
      <c r="P263" s="53"/>
      <c r="Q263" s="53"/>
      <c r="R263" s="53"/>
      <c r="S263" s="53"/>
    </row>
    <row r="264" spans="1:19" x14ac:dyDescent="0.3">
      <c r="A264" s="106"/>
      <c r="B264" s="59"/>
      <c r="C264" s="137" t="str">
        <f t="shared" si="4"/>
        <v/>
      </c>
      <c r="D264" s="138" t="str">
        <f>IF(NOT(ISBLANK(B264)),IF(AND(MONTH(B264)&gt;=4,MONTH(B264)&lt;=12,B264&gt;=DATE(INT(LEFT('Fiscal Year'!$B$2,4)),4,1),B264&lt;=DATE(INT(CONCATENATE("20",RIGHT('Fiscal Year'!$B$2,2))),3,31)),1,0),"")</f>
        <v/>
      </c>
      <c r="E264" s="138" t="str">
        <f>IF(NOT(ISBLANK(B264)),IF(AND(MONTH(B264)&gt;=1,MONTH(B264)&lt;=3,B264&gt;=DATE(INT(LEFT('Fiscal Year'!$B$2,4)),4,1),B264&lt;=DATE(INT(CONCATENATE("20",RIGHT('Fiscal Year'!$B$2,2))),3,31)),1,0),"")</f>
        <v/>
      </c>
      <c r="F264" s="139" t="str">
        <f>IF(NOT(ISBLANK(B264)),IF(B264&lt;'Fiscal Year'!$B$3,1,0),"")</f>
        <v/>
      </c>
      <c r="G264" s="10"/>
      <c r="H264" s="10"/>
      <c r="I264" s="40"/>
      <c r="J264" s="40"/>
      <c r="K264" s="53"/>
      <c r="L264" s="53"/>
      <c r="M264" s="53"/>
      <c r="N264" s="53"/>
      <c r="O264" s="53"/>
      <c r="P264" s="53"/>
      <c r="Q264" s="53"/>
      <c r="R264" s="53"/>
      <c r="S264" s="53"/>
    </row>
    <row r="265" spans="1:19" x14ac:dyDescent="0.3">
      <c r="A265" s="106"/>
      <c r="B265" s="59"/>
      <c r="C265" s="137" t="str">
        <f t="shared" si="4"/>
        <v/>
      </c>
      <c r="D265" s="138" t="str">
        <f>IF(NOT(ISBLANK(B265)),IF(AND(MONTH(B265)&gt;=4,MONTH(B265)&lt;=12,B265&gt;=DATE(INT(LEFT('Fiscal Year'!$B$2,4)),4,1),B265&lt;=DATE(INT(CONCATENATE("20",RIGHT('Fiscal Year'!$B$2,2))),3,31)),1,0),"")</f>
        <v/>
      </c>
      <c r="E265" s="138" t="str">
        <f>IF(NOT(ISBLANK(B265)),IF(AND(MONTH(B265)&gt;=1,MONTH(B265)&lt;=3,B265&gt;=DATE(INT(LEFT('Fiscal Year'!$B$2,4)),4,1),B265&lt;=DATE(INT(CONCATENATE("20",RIGHT('Fiscal Year'!$B$2,2))),3,31)),1,0),"")</f>
        <v/>
      </c>
      <c r="F265" s="139" t="str">
        <f>IF(NOT(ISBLANK(B265)),IF(B265&lt;'Fiscal Year'!$B$3,1,0),"")</f>
        <v/>
      </c>
      <c r="G265" s="10"/>
      <c r="H265" s="10"/>
      <c r="I265" s="40"/>
      <c r="J265" s="40"/>
      <c r="K265" s="53"/>
      <c r="L265" s="53"/>
      <c r="M265" s="53"/>
      <c r="N265" s="53"/>
      <c r="O265" s="53"/>
      <c r="P265" s="53"/>
      <c r="Q265" s="53"/>
      <c r="R265" s="53"/>
      <c r="S265" s="53"/>
    </row>
    <row r="266" spans="1:19" x14ac:dyDescent="0.3">
      <c r="A266" s="106"/>
      <c r="B266" s="59"/>
      <c r="C266" s="137" t="str">
        <f t="shared" si="4"/>
        <v/>
      </c>
      <c r="D266" s="138" t="str">
        <f>IF(NOT(ISBLANK(B266)),IF(AND(MONTH(B266)&gt;=4,MONTH(B266)&lt;=12,B266&gt;=DATE(INT(LEFT('Fiscal Year'!$B$2,4)),4,1),B266&lt;=DATE(INT(CONCATENATE("20",RIGHT('Fiscal Year'!$B$2,2))),3,31)),1,0),"")</f>
        <v/>
      </c>
      <c r="E266" s="138" t="str">
        <f>IF(NOT(ISBLANK(B266)),IF(AND(MONTH(B266)&gt;=1,MONTH(B266)&lt;=3,B266&gt;=DATE(INT(LEFT('Fiscal Year'!$B$2,4)),4,1),B266&lt;=DATE(INT(CONCATENATE("20",RIGHT('Fiscal Year'!$B$2,2))),3,31)),1,0),"")</f>
        <v/>
      </c>
      <c r="F266" s="139" t="str">
        <f>IF(NOT(ISBLANK(B266)),IF(B266&lt;'Fiscal Year'!$B$3,1,0),"")</f>
        <v/>
      </c>
      <c r="G266" s="10"/>
      <c r="H266" s="10"/>
      <c r="I266" s="40"/>
      <c r="J266" s="40"/>
      <c r="K266" s="53"/>
      <c r="L266" s="53"/>
      <c r="M266" s="53"/>
      <c r="N266" s="53"/>
      <c r="O266" s="53"/>
      <c r="P266" s="53"/>
      <c r="Q266" s="53"/>
      <c r="R266" s="53"/>
      <c r="S266" s="53"/>
    </row>
    <row r="267" spans="1:19" x14ac:dyDescent="0.3">
      <c r="A267" s="106"/>
      <c r="B267" s="59"/>
      <c r="C267" s="137" t="str">
        <f t="shared" si="4"/>
        <v/>
      </c>
      <c r="D267" s="138" t="str">
        <f>IF(NOT(ISBLANK(B267)),IF(AND(MONTH(B267)&gt;=4,MONTH(B267)&lt;=12,B267&gt;=DATE(INT(LEFT('Fiscal Year'!$B$2,4)),4,1),B267&lt;=DATE(INT(CONCATENATE("20",RIGHT('Fiscal Year'!$B$2,2))),3,31)),1,0),"")</f>
        <v/>
      </c>
      <c r="E267" s="138" t="str">
        <f>IF(NOT(ISBLANK(B267)),IF(AND(MONTH(B267)&gt;=1,MONTH(B267)&lt;=3,B267&gt;=DATE(INT(LEFT('Fiscal Year'!$B$2,4)),4,1),B267&lt;=DATE(INT(CONCATENATE("20",RIGHT('Fiscal Year'!$B$2,2))),3,31)),1,0),"")</f>
        <v/>
      </c>
      <c r="F267" s="139" t="str">
        <f>IF(NOT(ISBLANK(B267)),IF(B267&lt;'Fiscal Year'!$B$3,1,0),"")</f>
        <v/>
      </c>
      <c r="G267" s="10"/>
      <c r="H267" s="10"/>
      <c r="I267" s="40"/>
      <c r="J267" s="40"/>
      <c r="K267" s="53"/>
      <c r="L267" s="53"/>
      <c r="M267" s="53"/>
      <c r="N267" s="53"/>
      <c r="O267" s="53"/>
      <c r="P267" s="53"/>
      <c r="Q267" s="53"/>
      <c r="R267" s="53"/>
      <c r="S267" s="53"/>
    </row>
    <row r="268" spans="1:19" x14ac:dyDescent="0.3">
      <c r="A268" s="106"/>
      <c r="B268" s="59"/>
      <c r="C268" s="137" t="str">
        <f t="shared" si="4"/>
        <v/>
      </c>
      <c r="D268" s="138" t="str">
        <f>IF(NOT(ISBLANK(B268)),IF(AND(MONTH(B268)&gt;=4,MONTH(B268)&lt;=12,B268&gt;=DATE(INT(LEFT('Fiscal Year'!$B$2,4)),4,1),B268&lt;=DATE(INT(CONCATENATE("20",RIGHT('Fiscal Year'!$B$2,2))),3,31)),1,0),"")</f>
        <v/>
      </c>
      <c r="E268" s="138" t="str">
        <f>IF(NOT(ISBLANK(B268)),IF(AND(MONTH(B268)&gt;=1,MONTH(B268)&lt;=3,B268&gt;=DATE(INT(LEFT('Fiscal Year'!$B$2,4)),4,1),B268&lt;=DATE(INT(CONCATENATE("20",RIGHT('Fiscal Year'!$B$2,2))),3,31)),1,0),"")</f>
        <v/>
      </c>
      <c r="F268" s="139" t="str">
        <f>IF(NOT(ISBLANK(B268)),IF(B268&lt;'Fiscal Year'!$B$3,1,0),"")</f>
        <v/>
      </c>
      <c r="G268" s="10"/>
      <c r="H268" s="10"/>
      <c r="I268" s="40"/>
      <c r="J268" s="40"/>
      <c r="K268" s="53"/>
      <c r="L268" s="53"/>
      <c r="M268" s="53"/>
      <c r="N268" s="53"/>
      <c r="O268" s="53"/>
      <c r="P268" s="53"/>
      <c r="Q268" s="53"/>
      <c r="R268" s="53"/>
      <c r="S268" s="53"/>
    </row>
    <row r="269" spans="1:19" x14ac:dyDescent="0.3">
      <c r="A269" s="106"/>
      <c r="B269" s="59"/>
      <c r="C269" s="137" t="str">
        <f t="shared" si="4"/>
        <v/>
      </c>
      <c r="D269" s="138" t="str">
        <f>IF(NOT(ISBLANK(B269)),IF(AND(MONTH(B269)&gt;=4,MONTH(B269)&lt;=12,B269&gt;=DATE(INT(LEFT('Fiscal Year'!$B$2,4)),4,1),B269&lt;=DATE(INT(CONCATENATE("20",RIGHT('Fiscal Year'!$B$2,2))),3,31)),1,0),"")</f>
        <v/>
      </c>
      <c r="E269" s="138" t="str">
        <f>IF(NOT(ISBLANK(B269)),IF(AND(MONTH(B269)&gt;=1,MONTH(B269)&lt;=3,B269&gt;=DATE(INT(LEFT('Fiscal Year'!$B$2,4)),4,1),B269&lt;=DATE(INT(CONCATENATE("20",RIGHT('Fiscal Year'!$B$2,2))),3,31)),1,0),"")</f>
        <v/>
      </c>
      <c r="F269" s="139" t="str">
        <f>IF(NOT(ISBLANK(B269)),IF(B269&lt;'Fiscal Year'!$B$3,1,0),"")</f>
        <v/>
      </c>
      <c r="G269" s="10"/>
      <c r="H269" s="10"/>
      <c r="I269" s="40"/>
      <c r="J269" s="40"/>
      <c r="K269" s="53"/>
      <c r="L269" s="53"/>
      <c r="M269" s="53"/>
      <c r="N269" s="53"/>
      <c r="O269" s="53"/>
      <c r="P269" s="53"/>
      <c r="Q269" s="53"/>
      <c r="R269" s="53"/>
      <c r="S269" s="53"/>
    </row>
    <row r="270" spans="1:19" x14ac:dyDescent="0.3">
      <c r="A270" s="106"/>
      <c r="B270" s="59"/>
      <c r="C270" s="137" t="str">
        <f t="shared" si="4"/>
        <v/>
      </c>
      <c r="D270" s="138" t="str">
        <f>IF(NOT(ISBLANK(B270)),IF(AND(MONTH(B270)&gt;=4,MONTH(B270)&lt;=12,B270&gt;=DATE(INT(LEFT('Fiscal Year'!$B$2,4)),4,1),B270&lt;=DATE(INT(CONCATENATE("20",RIGHT('Fiscal Year'!$B$2,2))),3,31)),1,0),"")</f>
        <v/>
      </c>
      <c r="E270" s="138" t="str">
        <f>IF(NOT(ISBLANK(B270)),IF(AND(MONTH(B270)&gt;=1,MONTH(B270)&lt;=3,B270&gt;=DATE(INT(LEFT('Fiscal Year'!$B$2,4)),4,1),B270&lt;=DATE(INT(CONCATENATE("20",RIGHT('Fiscal Year'!$B$2,2))),3,31)),1,0),"")</f>
        <v/>
      </c>
      <c r="F270" s="139" t="str">
        <f>IF(NOT(ISBLANK(B270)),IF(B270&lt;'Fiscal Year'!$B$3,1,0),"")</f>
        <v/>
      </c>
      <c r="G270" s="10"/>
      <c r="H270" s="10"/>
      <c r="I270" s="40"/>
      <c r="J270" s="40"/>
      <c r="K270" s="53"/>
      <c r="L270" s="53"/>
      <c r="M270" s="53"/>
      <c r="N270" s="53"/>
      <c r="O270" s="53"/>
      <c r="P270" s="53"/>
      <c r="Q270" s="53"/>
      <c r="R270" s="53"/>
      <c r="S270" s="53"/>
    </row>
    <row r="271" spans="1:19" x14ac:dyDescent="0.3">
      <c r="A271" s="106"/>
      <c r="B271" s="59"/>
      <c r="C271" s="137" t="str">
        <f t="shared" si="4"/>
        <v/>
      </c>
      <c r="D271" s="138" t="str">
        <f>IF(NOT(ISBLANK(B271)),IF(AND(MONTH(B271)&gt;=4,MONTH(B271)&lt;=12,B271&gt;=DATE(INT(LEFT('Fiscal Year'!$B$2,4)),4,1),B271&lt;=DATE(INT(CONCATENATE("20",RIGHT('Fiscal Year'!$B$2,2))),3,31)),1,0),"")</f>
        <v/>
      </c>
      <c r="E271" s="138" t="str">
        <f>IF(NOT(ISBLANK(B271)),IF(AND(MONTH(B271)&gt;=1,MONTH(B271)&lt;=3,B271&gt;=DATE(INT(LEFT('Fiscal Year'!$B$2,4)),4,1),B271&lt;=DATE(INT(CONCATENATE("20",RIGHT('Fiscal Year'!$B$2,2))),3,31)),1,0),"")</f>
        <v/>
      </c>
      <c r="F271" s="139" t="str">
        <f>IF(NOT(ISBLANK(B271)),IF(B271&lt;'Fiscal Year'!$B$3,1,0),"")</f>
        <v/>
      </c>
      <c r="G271" s="10"/>
      <c r="H271" s="10"/>
      <c r="I271" s="40"/>
      <c r="J271" s="40"/>
      <c r="K271" s="53"/>
      <c r="L271" s="53"/>
      <c r="M271" s="53"/>
      <c r="N271" s="53"/>
      <c r="O271" s="53"/>
      <c r="P271" s="53"/>
      <c r="Q271" s="53"/>
      <c r="R271" s="53"/>
      <c r="S271" s="53"/>
    </row>
    <row r="272" spans="1:19" x14ac:dyDescent="0.3">
      <c r="A272" s="106"/>
      <c r="B272" s="59"/>
      <c r="C272" s="137" t="str">
        <f t="shared" si="4"/>
        <v/>
      </c>
      <c r="D272" s="138" t="str">
        <f>IF(NOT(ISBLANK(B272)),IF(AND(MONTH(B272)&gt;=4,MONTH(B272)&lt;=12,B272&gt;=DATE(INT(LEFT('Fiscal Year'!$B$2,4)),4,1),B272&lt;=DATE(INT(CONCATENATE("20",RIGHT('Fiscal Year'!$B$2,2))),3,31)),1,0),"")</f>
        <v/>
      </c>
      <c r="E272" s="138" t="str">
        <f>IF(NOT(ISBLANK(B272)),IF(AND(MONTH(B272)&gt;=1,MONTH(B272)&lt;=3,B272&gt;=DATE(INT(LEFT('Fiscal Year'!$B$2,4)),4,1),B272&lt;=DATE(INT(CONCATENATE("20",RIGHT('Fiscal Year'!$B$2,2))),3,31)),1,0),"")</f>
        <v/>
      </c>
      <c r="F272" s="139" t="str">
        <f>IF(NOT(ISBLANK(B272)),IF(B272&lt;'Fiscal Year'!$B$3,1,0),"")</f>
        <v/>
      </c>
      <c r="G272" s="10"/>
      <c r="H272" s="10"/>
      <c r="I272" s="40"/>
      <c r="J272" s="40"/>
      <c r="K272" s="53"/>
      <c r="L272" s="53"/>
      <c r="M272" s="53"/>
      <c r="N272" s="53"/>
      <c r="O272" s="53"/>
      <c r="P272" s="53"/>
      <c r="Q272" s="53"/>
      <c r="R272" s="53"/>
      <c r="S272" s="53"/>
    </row>
    <row r="273" spans="1:19" x14ac:dyDescent="0.3">
      <c r="A273" s="106"/>
      <c r="B273" s="59"/>
      <c r="C273" s="137" t="str">
        <f t="shared" si="4"/>
        <v/>
      </c>
      <c r="D273" s="138" t="str">
        <f>IF(NOT(ISBLANK(B273)),IF(AND(MONTH(B273)&gt;=4,MONTH(B273)&lt;=12,B273&gt;=DATE(INT(LEFT('Fiscal Year'!$B$2,4)),4,1),B273&lt;=DATE(INT(CONCATENATE("20",RIGHT('Fiscal Year'!$B$2,2))),3,31)),1,0),"")</f>
        <v/>
      </c>
      <c r="E273" s="138" t="str">
        <f>IF(NOT(ISBLANK(B273)),IF(AND(MONTH(B273)&gt;=1,MONTH(B273)&lt;=3,B273&gt;=DATE(INT(LEFT('Fiscal Year'!$B$2,4)),4,1),B273&lt;=DATE(INT(CONCATENATE("20",RIGHT('Fiscal Year'!$B$2,2))),3,31)),1,0),"")</f>
        <v/>
      </c>
      <c r="F273" s="139" t="str">
        <f>IF(NOT(ISBLANK(B273)),IF(B273&lt;'Fiscal Year'!$B$3,1,0),"")</f>
        <v/>
      </c>
      <c r="G273" s="10"/>
      <c r="H273" s="10"/>
      <c r="I273" s="40"/>
      <c r="J273" s="40"/>
      <c r="K273" s="53"/>
      <c r="L273" s="53"/>
      <c r="M273" s="53"/>
      <c r="N273" s="53"/>
      <c r="O273" s="53"/>
      <c r="P273" s="53"/>
      <c r="Q273" s="53"/>
      <c r="R273" s="53"/>
      <c r="S273" s="53"/>
    </row>
    <row r="274" spans="1:19" x14ac:dyDescent="0.3">
      <c r="A274" s="106"/>
      <c r="B274" s="59"/>
      <c r="C274" s="137" t="str">
        <f t="shared" si="4"/>
        <v/>
      </c>
      <c r="D274" s="138" t="str">
        <f>IF(NOT(ISBLANK(B274)),IF(AND(MONTH(B274)&gt;=4,MONTH(B274)&lt;=12,B274&gt;=DATE(INT(LEFT('Fiscal Year'!$B$2,4)),4,1),B274&lt;=DATE(INT(CONCATENATE("20",RIGHT('Fiscal Year'!$B$2,2))),3,31)),1,0),"")</f>
        <v/>
      </c>
      <c r="E274" s="138" t="str">
        <f>IF(NOT(ISBLANK(B274)),IF(AND(MONTH(B274)&gt;=1,MONTH(B274)&lt;=3,B274&gt;=DATE(INT(LEFT('Fiscal Year'!$B$2,4)),4,1),B274&lt;=DATE(INT(CONCATENATE("20",RIGHT('Fiscal Year'!$B$2,2))),3,31)),1,0),"")</f>
        <v/>
      </c>
      <c r="F274" s="139" t="str">
        <f>IF(NOT(ISBLANK(B274)),IF(B274&lt;'Fiscal Year'!$B$3,1,0),"")</f>
        <v/>
      </c>
      <c r="G274" s="10"/>
      <c r="H274" s="10"/>
      <c r="I274" s="40"/>
      <c r="J274" s="40"/>
      <c r="K274" s="53"/>
      <c r="L274" s="53"/>
      <c r="M274" s="53"/>
      <c r="N274" s="53"/>
      <c r="O274" s="53"/>
      <c r="P274" s="53"/>
      <c r="Q274" s="53"/>
      <c r="R274" s="53"/>
      <c r="S274" s="53"/>
    </row>
    <row r="275" spans="1:19" x14ac:dyDescent="0.3">
      <c r="A275" s="106"/>
      <c r="B275" s="59"/>
      <c r="C275" s="137" t="str">
        <f t="shared" si="4"/>
        <v/>
      </c>
      <c r="D275" s="138" t="str">
        <f>IF(NOT(ISBLANK(B275)),IF(AND(MONTH(B275)&gt;=4,MONTH(B275)&lt;=12,B275&gt;=DATE(INT(LEFT('Fiscal Year'!$B$2,4)),4,1),B275&lt;=DATE(INT(CONCATENATE("20",RIGHT('Fiscal Year'!$B$2,2))),3,31)),1,0),"")</f>
        <v/>
      </c>
      <c r="E275" s="138" t="str">
        <f>IF(NOT(ISBLANK(B275)),IF(AND(MONTH(B275)&gt;=1,MONTH(B275)&lt;=3,B275&gt;=DATE(INT(LEFT('Fiscal Year'!$B$2,4)),4,1),B275&lt;=DATE(INT(CONCATENATE("20",RIGHT('Fiscal Year'!$B$2,2))),3,31)),1,0),"")</f>
        <v/>
      </c>
      <c r="F275" s="139" t="str">
        <f>IF(NOT(ISBLANK(B275)),IF(B275&lt;'Fiscal Year'!$B$3,1,0),"")</f>
        <v/>
      </c>
      <c r="G275" s="10"/>
      <c r="H275" s="10"/>
      <c r="I275" s="40"/>
      <c r="J275" s="40"/>
      <c r="K275" s="53"/>
      <c r="L275" s="53"/>
      <c r="M275" s="53"/>
      <c r="N275" s="53"/>
      <c r="O275" s="53"/>
      <c r="P275" s="53"/>
      <c r="Q275" s="53"/>
      <c r="R275" s="53"/>
      <c r="S275" s="53"/>
    </row>
    <row r="276" spans="1:19" x14ac:dyDescent="0.3">
      <c r="A276" s="106"/>
      <c r="B276" s="59"/>
      <c r="C276" s="137" t="str">
        <f t="shared" si="4"/>
        <v/>
      </c>
      <c r="D276" s="138" t="str">
        <f>IF(NOT(ISBLANK(B276)),IF(AND(MONTH(B276)&gt;=4,MONTH(B276)&lt;=12,B276&gt;=DATE(INT(LEFT('Fiscal Year'!$B$2,4)),4,1),B276&lt;=DATE(INT(CONCATENATE("20",RIGHT('Fiscal Year'!$B$2,2))),3,31)),1,0),"")</f>
        <v/>
      </c>
      <c r="E276" s="138" t="str">
        <f>IF(NOT(ISBLANK(B276)),IF(AND(MONTH(B276)&gt;=1,MONTH(B276)&lt;=3,B276&gt;=DATE(INT(LEFT('Fiscal Year'!$B$2,4)),4,1),B276&lt;=DATE(INT(CONCATENATE("20",RIGHT('Fiscal Year'!$B$2,2))),3,31)),1,0),"")</f>
        <v/>
      </c>
      <c r="F276" s="139" t="str">
        <f>IF(NOT(ISBLANK(B276)),IF(B276&lt;'Fiscal Year'!$B$3,1,0),"")</f>
        <v/>
      </c>
      <c r="G276" s="10"/>
      <c r="H276" s="10"/>
      <c r="I276" s="40"/>
      <c r="J276" s="40"/>
      <c r="K276" s="53"/>
      <c r="L276" s="53"/>
      <c r="M276" s="53"/>
      <c r="N276" s="53"/>
      <c r="O276" s="53"/>
      <c r="P276" s="53"/>
      <c r="Q276" s="53"/>
      <c r="R276" s="53"/>
      <c r="S276" s="53"/>
    </row>
    <row r="277" spans="1:19" x14ac:dyDescent="0.3">
      <c r="A277" s="106"/>
      <c r="B277" s="59"/>
      <c r="C277" s="137" t="str">
        <f t="shared" si="4"/>
        <v/>
      </c>
      <c r="D277" s="138" t="str">
        <f>IF(NOT(ISBLANK(B277)),IF(AND(MONTH(B277)&gt;=4,MONTH(B277)&lt;=12,B277&gt;=DATE(INT(LEFT('Fiscal Year'!$B$2,4)),4,1),B277&lt;=DATE(INT(CONCATENATE("20",RIGHT('Fiscal Year'!$B$2,2))),3,31)),1,0),"")</f>
        <v/>
      </c>
      <c r="E277" s="138" t="str">
        <f>IF(NOT(ISBLANK(B277)),IF(AND(MONTH(B277)&gt;=1,MONTH(B277)&lt;=3,B277&gt;=DATE(INT(LEFT('Fiscal Year'!$B$2,4)),4,1),B277&lt;=DATE(INT(CONCATENATE("20",RIGHT('Fiscal Year'!$B$2,2))),3,31)),1,0),"")</f>
        <v/>
      </c>
      <c r="F277" s="139" t="str">
        <f>IF(NOT(ISBLANK(B277)),IF(B277&lt;'Fiscal Year'!$B$3,1,0),"")</f>
        <v/>
      </c>
      <c r="G277" s="10"/>
      <c r="H277" s="10"/>
      <c r="I277" s="40"/>
      <c r="J277" s="40"/>
      <c r="K277" s="53"/>
      <c r="L277" s="53"/>
      <c r="M277" s="53"/>
      <c r="N277" s="53"/>
      <c r="O277" s="53"/>
      <c r="P277" s="53"/>
      <c r="Q277" s="53"/>
      <c r="R277" s="53"/>
      <c r="S277" s="53"/>
    </row>
    <row r="278" spans="1:19" x14ac:dyDescent="0.3">
      <c r="A278" s="106"/>
      <c r="B278" s="59"/>
      <c r="C278" s="137" t="str">
        <f t="shared" si="4"/>
        <v/>
      </c>
      <c r="D278" s="138" t="str">
        <f>IF(NOT(ISBLANK(B278)),IF(AND(MONTH(B278)&gt;=4,MONTH(B278)&lt;=12,B278&gt;=DATE(INT(LEFT('Fiscal Year'!$B$2,4)),4,1),B278&lt;=DATE(INT(CONCATENATE("20",RIGHT('Fiscal Year'!$B$2,2))),3,31)),1,0),"")</f>
        <v/>
      </c>
      <c r="E278" s="138" t="str">
        <f>IF(NOT(ISBLANK(B278)),IF(AND(MONTH(B278)&gt;=1,MONTH(B278)&lt;=3,B278&gt;=DATE(INT(LEFT('Fiscal Year'!$B$2,4)),4,1),B278&lt;=DATE(INT(CONCATENATE("20",RIGHT('Fiscal Year'!$B$2,2))),3,31)),1,0),"")</f>
        <v/>
      </c>
      <c r="F278" s="139" t="str">
        <f>IF(NOT(ISBLANK(B278)),IF(B278&lt;'Fiscal Year'!$B$3,1,0),"")</f>
        <v/>
      </c>
      <c r="G278" s="10"/>
      <c r="H278" s="10"/>
      <c r="I278" s="40"/>
      <c r="J278" s="40"/>
      <c r="K278" s="53"/>
      <c r="L278" s="53"/>
      <c r="M278" s="53"/>
      <c r="N278" s="53"/>
      <c r="O278" s="53"/>
      <c r="P278" s="53"/>
      <c r="Q278" s="53"/>
      <c r="R278" s="53"/>
      <c r="S278" s="53"/>
    </row>
    <row r="279" spans="1:19" x14ac:dyDescent="0.3">
      <c r="A279" s="106"/>
      <c r="B279" s="59"/>
      <c r="C279" s="137" t="str">
        <f t="shared" si="4"/>
        <v/>
      </c>
      <c r="D279" s="138" t="str">
        <f>IF(NOT(ISBLANK(B279)),IF(AND(MONTH(B279)&gt;=4,MONTH(B279)&lt;=12,B279&gt;=DATE(INT(LEFT('Fiscal Year'!$B$2,4)),4,1),B279&lt;=DATE(INT(CONCATENATE("20",RIGHT('Fiscal Year'!$B$2,2))),3,31)),1,0),"")</f>
        <v/>
      </c>
      <c r="E279" s="138" t="str">
        <f>IF(NOT(ISBLANK(B279)),IF(AND(MONTH(B279)&gt;=1,MONTH(B279)&lt;=3,B279&gt;=DATE(INT(LEFT('Fiscal Year'!$B$2,4)),4,1),B279&lt;=DATE(INT(CONCATENATE("20",RIGHT('Fiscal Year'!$B$2,2))),3,31)),1,0),"")</f>
        <v/>
      </c>
      <c r="F279" s="139" t="str">
        <f>IF(NOT(ISBLANK(B279)),IF(B279&lt;'Fiscal Year'!$B$3,1,0),"")</f>
        <v/>
      </c>
      <c r="G279" s="10"/>
      <c r="H279" s="10"/>
      <c r="I279" s="40"/>
      <c r="J279" s="40"/>
      <c r="K279" s="53"/>
      <c r="L279" s="53"/>
      <c r="M279" s="53"/>
      <c r="N279" s="53"/>
      <c r="O279" s="53"/>
      <c r="P279" s="53"/>
      <c r="Q279" s="53"/>
      <c r="R279" s="53"/>
      <c r="S279" s="53"/>
    </row>
    <row r="280" spans="1:19" x14ac:dyDescent="0.3">
      <c r="A280" s="106"/>
      <c r="B280" s="59"/>
      <c r="C280" s="137" t="str">
        <f t="shared" si="4"/>
        <v/>
      </c>
      <c r="D280" s="138" t="str">
        <f>IF(NOT(ISBLANK(B280)),IF(AND(MONTH(B280)&gt;=4,MONTH(B280)&lt;=12,B280&gt;=DATE(INT(LEFT('Fiscal Year'!$B$2,4)),4,1),B280&lt;=DATE(INT(CONCATENATE("20",RIGHT('Fiscal Year'!$B$2,2))),3,31)),1,0),"")</f>
        <v/>
      </c>
      <c r="E280" s="138" t="str">
        <f>IF(NOT(ISBLANK(B280)),IF(AND(MONTH(B280)&gt;=1,MONTH(B280)&lt;=3,B280&gt;=DATE(INT(LEFT('Fiscal Year'!$B$2,4)),4,1),B280&lt;=DATE(INT(CONCATENATE("20",RIGHT('Fiscal Year'!$B$2,2))),3,31)),1,0),"")</f>
        <v/>
      </c>
      <c r="F280" s="139" t="str">
        <f>IF(NOT(ISBLANK(B280)),IF(B280&lt;'Fiscal Year'!$B$3,1,0),"")</f>
        <v/>
      </c>
      <c r="G280" s="10"/>
      <c r="H280" s="10"/>
      <c r="I280" s="40"/>
      <c r="J280" s="40"/>
      <c r="K280" s="53"/>
      <c r="L280" s="53"/>
      <c r="M280" s="53"/>
      <c r="N280" s="53"/>
      <c r="O280" s="53"/>
      <c r="P280" s="53"/>
      <c r="Q280" s="53"/>
      <c r="R280" s="53"/>
      <c r="S280" s="53"/>
    </row>
    <row r="281" spans="1:19" x14ac:dyDescent="0.3">
      <c r="A281" s="106"/>
      <c r="B281" s="59"/>
      <c r="C281" s="137" t="str">
        <f t="shared" si="4"/>
        <v/>
      </c>
      <c r="D281" s="138" t="str">
        <f>IF(NOT(ISBLANK(B281)),IF(AND(MONTH(B281)&gt;=4,MONTH(B281)&lt;=12,B281&gt;=DATE(INT(LEFT('Fiscal Year'!$B$2,4)),4,1),B281&lt;=DATE(INT(CONCATENATE("20",RIGHT('Fiscal Year'!$B$2,2))),3,31)),1,0),"")</f>
        <v/>
      </c>
      <c r="E281" s="138" t="str">
        <f>IF(NOT(ISBLANK(B281)),IF(AND(MONTH(B281)&gt;=1,MONTH(B281)&lt;=3,B281&gt;=DATE(INT(LEFT('Fiscal Year'!$B$2,4)),4,1),B281&lt;=DATE(INT(CONCATENATE("20",RIGHT('Fiscal Year'!$B$2,2))),3,31)),1,0),"")</f>
        <v/>
      </c>
      <c r="F281" s="139" t="str">
        <f>IF(NOT(ISBLANK(B281)),IF(B281&lt;'Fiscal Year'!$B$3,1,0),"")</f>
        <v/>
      </c>
      <c r="G281" s="10"/>
      <c r="H281" s="10"/>
      <c r="I281" s="40"/>
      <c r="J281" s="40"/>
      <c r="K281" s="53"/>
      <c r="L281" s="53"/>
      <c r="M281" s="53"/>
      <c r="N281" s="53"/>
      <c r="O281" s="53"/>
      <c r="P281" s="53"/>
      <c r="Q281" s="53"/>
      <c r="R281" s="53"/>
      <c r="S281" s="53"/>
    </row>
    <row r="282" spans="1:19" x14ac:dyDescent="0.3">
      <c r="A282" s="106"/>
      <c r="B282" s="59"/>
      <c r="C282" s="137" t="str">
        <f t="shared" si="4"/>
        <v/>
      </c>
      <c r="D282" s="138" t="str">
        <f>IF(NOT(ISBLANK(B282)),IF(AND(MONTH(B282)&gt;=4,MONTH(B282)&lt;=12,B282&gt;=DATE(INT(LEFT('Fiscal Year'!$B$2,4)),4,1),B282&lt;=DATE(INT(CONCATENATE("20",RIGHT('Fiscal Year'!$B$2,2))),3,31)),1,0),"")</f>
        <v/>
      </c>
      <c r="E282" s="138" t="str">
        <f>IF(NOT(ISBLANK(B282)),IF(AND(MONTH(B282)&gt;=1,MONTH(B282)&lt;=3,B282&gt;=DATE(INT(LEFT('Fiscal Year'!$B$2,4)),4,1),B282&lt;=DATE(INT(CONCATENATE("20",RIGHT('Fiscal Year'!$B$2,2))),3,31)),1,0),"")</f>
        <v/>
      </c>
      <c r="F282" s="139" t="str">
        <f>IF(NOT(ISBLANK(B282)),IF(B282&lt;'Fiscal Year'!$B$3,1,0),"")</f>
        <v/>
      </c>
      <c r="G282" s="10"/>
      <c r="H282" s="10"/>
      <c r="I282" s="40"/>
      <c r="J282" s="40"/>
      <c r="K282" s="53"/>
      <c r="L282" s="53"/>
      <c r="M282" s="53"/>
      <c r="N282" s="53"/>
      <c r="O282" s="53"/>
      <c r="P282" s="53"/>
      <c r="Q282" s="53"/>
      <c r="R282" s="53"/>
      <c r="S282" s="53"/>
    </row>
    <row r="283" spans="1:19" x14ac:dyDescent="0.3">
      <c r="A283" s="106"/>
      <c r="B283" s="59"/>
      <c r="C283" s="137" t="str">
        <f t="shared" si="4"/>
        <v/>
      </c>
      <c r="D283" s="138" t="str">
        <f>IF(NOT(ISBLANK(B283)),IF(AND(MONTH(B283)&gt;=4,MONTH(B283)&lt;=12,B283&gt;=DATE(INT(LEFT('Fiscal Year'!$B$2,4)),4,1),B283&lt;=DATE(INT(CONCATENATE("20",RIGHT('Fiscal Year'!$B$2,2))),3,31)),1,0),"")</f>
        <v/>
      </c>
      <c r="E283" s="138" t="str">
        <f>IF(NOT(ISBLANK(B283)),IF(AND(MONTH(B283)&gt;=1,MONTH(B283)&lt;=3,B283&gt;=DATE(INT(LEFT('Fiscal Year'!$B$2,4)),4,1),B283&lt;=DATE(INT(CONCATENATE("20",RIGHT('Fiscal Year'!$B$2,2))),3,31)),1,0),"")</f>
        <v/>
      </c>
      <c r="F283" s="139" t="str">
        <f>IF(NOT(ISBLANK(B283)),IF(B283&lt;'Fiscal Year'!$B$3,1,0),"")</f>
        <v/>
      </c>
      <c r="G283" s="10"/>
      <c r="H283" s="10"/>
      <c r="I283" s="40"/>
      <c r="J283" s="40"/>
      <c r="K283" s="53"/>
      <c r="L283" s="53"/>
      <c r="M283" s="53"/>
      <c r="N283" s="53"/>
      <c r="O283" s="53"/>
      <c r="P283" s="53"/>
      <c r="Q283" s="53"/>
      <c r="R283" s="53"/>
      <c r="S283" s="53"/>
    </row>
    <row r="284" spans="1:19" x14ac:dyDescent="0.3">
      <c r="A284" s="106"/>
      <c r="B284" s="59"/>
      <c r="C284" s="137" t="str">
        <f t="shared" si="4"/>
        <v/>
      </c>
      <c r="D284" s="138" t="str">
        <f>IF(NOT(ISBLANK(B284)),IF(AND(MONTH(B284)&gt;=4,MONTH(B284)&lt;=12,B284&gt;=DATE(INT(LEFT('Fiscal Year'!$B$2,4)),4,1),B284&lt;=DATE(INT(CONCATENATE("20",RIGHT('Fiscal Year'!$B$2,2))),3,31)),1,0),"")</f>
        <v/>
      </c>
      <c r="E284" s="138" t="str">
        <f>IF(NOT(ISBLANK(B284)),IF(AND(MONTH(B284)&gt;=1,MONTH(B284)&lt;=3,B284&gt;=DATE(INT(LEFT('Fiscal Year'!$B$2,4)),4,1),B284&lt;=DATE(INT(CONCATENATE("20",RIGHT('Fiscal Year'!$B$2,2))),3,31)),1,0),"")</f>
        <v/>
      </c>
      <c r="F284" s="139" t="str">
        <f>IF(NOT(ISBLANK(B284)),IF(B284&lt;'Fiscal Year'!$B$3,1,0),"")</f>
        <v/>
      </c>
      <c r="G284" s="10"/>
      <c r="H284" s="10"/>
      <c r="I284" s="40"/>
      <c r="J284" s="40"/>
      <c r="K284" s="53"/>
      <c r="L284" s="53"/>
      <c r="M284" s="53"/>
      <c r="N284" s="53"/>
      <c r="O284" s="53"/>
      <c r="P284" s="53"/>
      <c r="Q284" s="53"/>
      <c r="R284" s="53"/>
      <c r="S284" s="53"/>
    </row>
    <row r="285" spans="1:19" x14ac:dyDescent="0.3">
      <c r="A285" s="106"/>
      <c r="B285" s="59"/>
      <c r="C285" s="137" t="str">
        <f t="shared" si="4"/>
        <v/>
      </c>
      <c r="D285" s="138" t="str">
        <f>IF(NOT(ISBLANK(B285)),IF(AND(MONTH(B285)&gt;=4,MONTH(B285)&lt;=12,B285&gt;=DATE(INT(LEFT('Fiscal Year'!$B$2,4)),4,1),B285&lt;=DATE(INT(CONCATENATE("20",RIGHT('Fiscal Year'!$B$2,2))),3,31)),1,0),"")</f>
        <v/>
      </c>
      <c r="E285" s="138" t="str">
        <f>IF(NOT(ISBLANK(B285)),IF(AND(MONTH(B285)&gt;=1,MONTH(B285)&lt;=3,B285&gt;=DATE(INT(LEFT('Fiscal Year'!$B$2,4)),4,1),B285&lt;=DATE(INT(CONCATENATE("20",RIGHT('Fiscal Year'!$B$2,2))),3,31)),1,0),"")</f>
        <v/>
      </c>
      <c r="F285" s="139" t="str">
        <f>IF(NOT(ISBLANK(B285)),IF(B285&lt;'Fiscal Year'!$B$3,1,0),"")</f>
        <v/>
      </c>
      <c r="G285" s="10"/>
      <c r="H285" s="10"/>
      <c r="I285" s="40"/>
      <c r="J285" s="40"/>
      <c r="K285" s="53"/>
      <c r="L285" s="53"/>
      <c r="M285" s="53"/>
      <c r="N285" s="53"/>
      <c r="O285" s="53"/>
      <c r="P285" s="53"/>
      <c r="Q285" s="53"/>
      <c r="R285" s="53"/>
      <c r="S285" s="53"/>
    </row>
    <row r="286" spans="1:19" x14ac:dyDescent="0.3">
      <c r="A286" s="106"/>
      <c r="B286" s="59"/>
      <c r="C286" s="137" t="str">
        <f t="shared" si="4"/>
        <v/>
      </c>
      <c r="D286" s="138" t="str">
        <f>IF(NOT(ISBLANK(B286)),IF(AND(MONTH(B286)&gt;=4,MONTH(B286)&lt;=12,B286&gt;=DATE(INT(LEFT('Fiscal Year'!$B$2,4)),4,1),B286&lt;=DATE(INT(CONCATENATE("20",RIGHT('Fiscal Year'!$B$2,2))),3,31)),1,0),"")</f>
        <v/>
      </c>
      <c r="E286" s="138" t="str">
        <f>IF(NOT(ISBLANK(B286)),IF(AND(MONTH(B286)&gt;=1,MONTH(B286)&lt;=3,B286&gt;=DATE(INT(LEFT('Fiscal Year'!$B$2,4)),4,1),B286&lt;=DATE(INT(CONCATENATE("20",RIGHT('Fiscal Year'!$B$2,2))),3,31)),1,0),"")</f>
        <v/>
      </c>
      <c r="F286" s="139" t="str">
        <f>IF(NOT(ISBLANK(B286)),IF(B286&lt;'Fiscal Year'!$B$3,1,0),"")</f>
        <v/>
      </c>
      <c r="G286" s="10"/>
      <c r="H286" s="10"/>
      <c r="I286" s="40"/>
      <c r="J286" s="40"/>
      <c r="K286" s="53"/>
      <c r="L286" s="53"/>
      <c r="M286" s="53"/>
      <c r="N286" s="53"/>
      <c r="O286" s="53"/>
      <c r="P286" s="53"/>
      <c r="Q286" s="53"/>
      <c r="R286" s="53"/>
      <c r="S286" s="53"/>
    </row>
    <row r="287" spans="1:19" x14ac:dyDescent="0.3">
      <c r="A287" s="106"/>
      <c r="B287" s="59"/>
      <c r="C287" s="137" t="str">
        <f t="shared" si="4"/>
        <v/>
      </c>
      <c r="D287" s="138" t="str">
        <f>IF(NOT(ISBLANK(B287)),IF(AND(MONTH(B287)&gt;=4,MONTH(B287)&lt;=12,B287&gt;=DATE(INT(LEFT('Fiscal Year'!$B$2,4)),4,1),B287&lt;=DATE(INT(CONCATENATE("20",RIGHT('Fiscal Year'!$B$2,2))),3,31)),1,0),"")</f>
        <v/>
      </c>
      <c r="E287" s="138" t="str">
        <f>IF(NOT(ISBLANK(B287)),IF(AND(MONTH(B287)&gt;=1,MONTH(B287)&lt;=3,B287&gt;=DATE(INT(LEFT('Fiscal Year'!$B$2,4)),4,1),B287&lt;=DATE(INT(CONCATENATE("20",RIGHT('Fiscal Year'!$B$2,2))),3,31)),1,0),"")</f>
        <v/>
      </c>
      <c r="F287" s="139" t="str">
        <f>IF(NOT(ISBLANK(B287)),IF(B287&lt;'Fiscal Year'!$B$3,1,0),"")</f>
        <v/>
      </c>
      <c r="G287" s="10"/>
      <c r="H287" s="10"/>
      <c r="I287" s="40"/>
      <c r="J287" s="40"/>
      <c r="K287" s="53"/>
      <c r="L287" s="53"/>
      <c r="M287" s="53"/>
      <c r="N287" s="53"/>
      <c r="O287" s="53"/>
      <c r="P287" s="53"/>
      <c r="Q287" s="53"/>
      <c r="R287" s="53"/>
      <c r="S287" s="53"/>
    </row>
    <row r="288" spans="1:19" x14ac:dyDescent="0.3">
      <c r="A288" s="106"/>
      <c r="B288" s="59"/>
      <c r="C288" s="137" t="str">
        <f t="shared" si="4"/>
        <v/>
      </c>
      <c r="D288" s="138" t="str">
        <f>IF(NOT(ISBLANK(B288)),IF(AND(MONTH(B288)&gt;=4,MONTH(B288)&lt;=12,B288&gt;=DATE(INT(LEFT('Fiscal Year'!$B$2,4)),4,1),B288&lt;=DATE(INT(CONCATENATE("20",RIGHT('Fiscal Year'!$B$2,2))),3,31)),1,0),"")</f>
        <v/>
      </c>
      <c r="E288" s="138" t="str">
        <f>IF(NOT(ISBLANK(B288)),IF(AND(MONTH(B288)&gt;=1,MONTH(B288)&lt;=3,B288&gt;=DATE(INT(LEFT('Fiscal Year'!$B$2,4)),4,1),B288&lt;=DATE(INT(CONCATENATE("20",RIGHT('Fiscal Year'!$B$2,2))),3,31)),1,0),"")</f>
        <v/>
      </c>
      <c r="F288" s="139" t="str">
        <f>IF(NOT(ISBLANK(B288)),IF(B288&lt;'Fiscal Year'!$B$3,1,0),"")</f>
        <v/>
      </c>
      <c r="G288" s="10"/>
      <c r="H288" s="10"/>
      <c r="I288" s="40"/>
      <c r="J288" s="40"/>
      <c r="K288" s="53"/>
      <c r="L288" s="53"/>
      <c r="M288" s="53"/>
      <c r="N288" s="53"/>
      <c r="O288" s="53"/>
      <c r="P288" s="53"/>
      <c r="Q288" s="53"/>
      <c r="R288" s="53"/>
      <c r="S288" s="53"/>
    </row>
    <row r="289" spans="1:19" x14ac:dyDescent="0.3">
      <c r="A289" s="106"/>
      <c r="B289" s="59"/>
      <c r="C289" s="137" t="str">
        <f t="shared" si="4"/>
        <v/>
      </c>
      <c r="D289" s="138" t="str">
        <f>IF(NOT(ISBLANK(B289)),IF(AND(MONTH(B289)&gt;=4,MONTH(B289)&lt;=12,B289&gt;=DATE(INT(LEFT('Fiscal Year'!$B$2,4)),4,1),B289&lt;=DATE(INT(CONCATENATE("20",RIGHT('Fiscal Year'!$B$2,2))),3,31)),1,0),"")</f>
        <v/>
      </c>
      <c r="E289" s="138" t="str">
        <f>IF(NOT(ISBLANK(B289)),IF(AND(MONTH(B289)&gt;=1,MONTH(B289)&lt;=3,B289&gt;=DATE(INT(LEFT('Fiscal Year'!$B$2,4)),4,1),B289&lt;=DATE(INT(CONCATENATE("20",RIGHT('Fiscal Year'!$B$2,2))),3,31)),1,0),"")</f>
        <v/>
      </c>
      <c r="F289" s="139" t="str">
        <f>IF(NOT(ISBLANK(B289)),IF(B289&lt;'Fiscal Year'!$B$3,1,0),"")</f>
        <v/>
      </c>
      <c r="G289" s="10"/>
      <c r="H289" s="10"/>
      <c r="I289" s="40"/>
      <c r="J289" s="40"/>
      <c r="K289" s="53"/>
      <c r="L289" s="53"/>
      <c r="M289" s="53"/>
      <c r="N289" s="53"/>
      <c r="O289" s="53"/>
      <c r="P289" s="53"/>
      <c r="Q289" s="53"/>
      <c r="R289" s="53"/>
      <c r="S289" s="53"/>
    </row>
    <row r="290" spans="1:19" x14ac:dyDescent="0.3">
      <c r="A290" s="106"/>
      <c r="B290" s="59"/>
      <c r="C290" s="137" t="str">
        <f t="shared" si="4"/>
        <v/>
      </c>
      <c r="D290" s="138" t="str">
        <f>IF(NOT(ISBLANK(B290)),IF(AND(MONTH(B290)&gt;=4,MONTH(B290)&lt;=12,B290&gt;=DATE(INT(LEFT('Fiscal Year'!$B$2,4)),4,1),B290&lt;=DATE(INT(CONCATENATE("20",RIGHT('Fiscal Year'!$B$2,2))),3,31)),1,0),"")</f>
        <v/>
      </c>
      <c r="E290" s="138" t="str">
        <f>IF(NOT(ISBLANK(B290)),IF(AND(MONTH(B290)&gt;=1,MONTH(B290)&lt;=3,B290&gt;=DATE(INT(LEFT('Fiscal Year'!$B$2,4)),4,1),B290&lt;=DATE(INT(CONCATENATE("20",RIGHT('Fiscal Year'!$B$2,2))),3,31)),1,0),"")</f>
        <v/>
      </c>
      <c r="F290" s="139" t="str">
        <f>IF(NOT(ISBLANK(B290)),IF(B290&lt;'Fiscal Year'!$B$3,1,0),"")</f>
        <v/>
      </c>
      <c r="G290" s="10"/>
      <c r="H290" s="10"/>
      <c r="I290" s="40"/>
      <c r="J290" s="40"/>
      <c r="K290" s="53"/>
      <c r="L290" s="53"/>
      <c r="M290" s="53"/>
      <c r="N290" s="53"/>
      <c r="O290" s="53"/>
      <c r="P290" s="53"/>
      <c r="Q290" s="53"/>
      <c r="R290" s="53"/>
      <c r="S290" s="53"/>
    </row>
    <row r="291" spans="1:19" x14ac:dyDescent="0.3">
      <c r="A291" s="106"/>
      <c r="B291" s="59"/>
      <c r="C291" s="137" t="str">
        <f t="shared" si="4"/>
        <v/>
      </c>
      <c r="D291" s="138" t="str">
        <f>IF(NOT(ISBLANK(B291)),IF(AND(MONTH(B291)&gt;=4,MONTH(B291)&lt;=12,B291&gt;=DATE(INT(LEFT('Fiscal Year'!$B$2,4)),4,1),B291&lt;=DATE(INT(CONCATENATE("20",RIGHT('Fiscal Year'!$B$2,2))),3,31)),1,0),"")</f>
        <v/>
      </c>
      <c r="E291" s="138" t="str">
        <f>IF(NOT(ISBLANK(B291)),IF(AND(MONTH(B291)&gt;=1,MONTH(B291)&lt;=3,B291&gt;=DATE(INT(LEFT('Fiscal Year'!$B$2,4)),4,1),B291&lt;=DATE(INT(CONCATENATE("20",RIGHT('Fiscal Year'!$B$2,2))),3,31)),1,0),"")</f>
        <v/>
      </c>
      <c r="F291" s="139" t="str">
        <f>IF(NOT(ISBLANK(B291)),IF(B291&lt;'Fiscal Year'!$B$3,1,0),"")</f>
        <v/>
      </c>
      <c r="G291" s="10"/>
      <c r="H291" s="10"/>
      <c r="I291" s="40"/>
      <c r="J291" s="40"/>
      <c r="K291" s="53"/>
      <c r="L291" s="53"/>
      <c r="M291" s="53"/>
      <c r="N291" s="53"/>
      <c r="O291" s="53"/>
      <c r="P291" s="53"/>
      <c r="Q291" s="53"/>
      <c r="R291" s="53"/>
      <c r="S291" s="53"/>
    </row>
    <row r="292" spans="1:19" x14ac:dyDescent="0.3">
      <c r="A292" s="106"/>
      <c r="B292" s="59"/>
      <c r="C292" s="137" t="str">
        <f t="shared" si="4"/>
        <v/>
      </c>
      <c r="D292" s="138" t="str">
        <f>IF(NOT(ISBLANK(B292)),IF(AND(MONTH(B292)&gt;=4,MONTH(B292)&lt;=12,B292&gt;=DATE(INT(LEFT('Fiscal Year'!$B$2,4)),4,1),B292&lt;=DATE(INT(CONCATENATE("20",RIGHT('Fiscal Year'!$B$2,2))),3,31)),1,0),"")</f>
        <v/>
      </c>
      <c r="E292" s="138" t="str">
        <f>IF(NOT(ISBLANK(B292)),IF(AND(MONTH(B292)&gt;=1,MONTH(B292)&lt;=3,B292&gt;=DATE(INT(LEFT('Fiscal Year'!$B$2,4)),4,1),B292&lt;=DATE(INT(CONCATENATE("20",RIGHT('Fiscal Year'!$B$2,2))),3,31)),1,0),"")</f>
        <v/>
      </c>
      <c r="F292" s="139" t="str">
        <f>IF(NOT(ISBLANK(B292)),IF(B292&lt;'Fiscal Year'!$B$3,1,0),"")</f>
        <v/>
      </c>
      <c r="G292" s="10"/>
      <c r="H292" s="10"/>
      <c r="I292" s="40"/>
      <c r="J292" s="40"/>
      <c r="K292" s="53"/>
      <c r="L292" s="53"/>
      <c r="M292" s="53"/>
      <c r="N292" s="53"/>
      <c r="O292" s="53"/>
      <c r="P292" s="53"/>
      <c r="Q292" s="53"/>
      <c r="R292" s="53"/>
      <c r="S292" s="53"/>
    </row>
    <row r="293" spans="1:19" x14ac:dyDescent="0.3">
      <c r="A293" s="106"/>
      <c r="B293" s="59"/>
      <c r="C293" s="137" t="str">
        <f t="shared" si="4"/>
        <v/>
      </c>
      <c r="D293" s="138" t="str">
        <f>IF(NOT(ISBLANK(B293)),IF(AND(MONTH(B293)&gt;=4,MONTH(B293)&lt;=12,B293&gt;=DATE(INT(LEFT('Fiscal Year'!$B$2,4)),4,1),B293&lt;=DATE(INT(CONCATENATE("20",RIGHT('Fiscal Year'!$B$2,2))),3,31)),1,0),"")</f>
        <v/>
      </c>
      <c r="E293" s="138" t="str">
        <f>IF(NOT(ISBLANK(B293)),IF(AND(MONTH(B293)&gt;=1,MONTH(B293)&lt;=3,B293&gt;=DATE(INT(LEFT('Fiscal Year'!$B$2,4)),4,1),B293&lt;=DATE(INT(CONCATENATE("20",RIGHT('Fiscal Year'!$B$2,2))),3,31)),1,0),"")</f>
        <v/>
      </c>
      <c r="F293" s="139" t="str">
        <f>IF(NOT(ISBLANK(B293)),IF(B293&lt;'Fiscal Year'!$B$3,1,0),"")</f>
        <v/>
      </c>
      <c r="G293" s="10"/>
      <c r="H293" s="10"/>
      <c r="I293" s="40"/>
      <c r="J293" s="40"/>
      <c r="K293" s="53"/>
      <c r="L293" s="53"/>
      <c r="M293" s="53"/>
      <c r="N293" s="53"/>
      <c r="O293" s="53"/>
      <c r="P293" s="53"/>
      <c r="Q293" s="53"/>
      <c r="R293" s="53"/>
      <c r="S293" s="53"/>
    </row>
    <row r="294" spans="1:19" x14ac:dyDescent="0.3">
      <c r="A294" s="106"/>
      <c r="B294" s="59"/>
      <c r="C294" s="137" t="str">
        <f t="shared" si="4"/>
        <v/>
      </c>
      <c r="D294" s="138" t="str">
        <f>IF(NOT(ISBLANK(B294)),IF(AND(MONTH(B294)&gt;=4,MONTH(B294)&lt;=12,B294&gt;=DATE(INT(LEFT('Fiscal Year'!$B$2,4)),4,1),B294&lt;=DATE(INT(CONCATENATE("20",RIGHT('Fiscal Year'!$B$2,2))),3,31)),1,0),"")</f>
        <v/>
      </c>
      <c r="E294" s="138" t="str">
        <f>IF(NOT(ISBLANK(B294)),IF(AND(MONTH(B294)&gt;=1,MONTH(B294)&lt;=3,B294&gt;=DATE(INT(LEFT('Fiscal Year'!$B$2,4)),4,1),B294&lt;=DATE(INT(CONCATENATE("20",RIGHT('Fiscal Year'!$B$2,2))),3,31)),1,0),"")</f>
        <v/>
      </c>
      <c r="F294" s="139" t="str">
        <f>IF(NOT(ISBLANK(B294)),IF(B294&lt;'Fiscal Year'!$B$3,1,0),"")</f>
        <v/>
      </c>
      <c r="G294" s="10"/>
      <c r="H294" s="10"/>
      <c r="I294" s="40"/>
      <c r="J294" s="40"/>
      <c r="K294" s="53"/>
      <c r="L294" s="53"/>
      <c r="M294" s="53"/>
      <c r="N294" s="53"/>
      <c r="O294" s="53"/>
      <c r="P294" s="53"/>
      <c r="Q294" s="53"/>
      <c r="R294" s="53"/>
      <c r="S294" s="53"/>
    </row>
    <row r="295" spans="1:19" x14ac:dyDescent="0.3">
      <c r="A295" s="106"/>
      <c r="B295" s="59"/>
      <c r="C295" s="137" t="str">
        <f t="shared" si="4"/>
        <v/>
      </c>
      <c r="D295" s="138" t="str">
        <f>IF(NOT(ISBLANK(B295)),IF(AND(MONTH(B295)&gt;=4,MONTH(B295)&lt;=12,B295&gt;=DATE(INT(LEFT('Fiscal Year'!$B$2,4)),4,1),B295&lt;=DATE(INT(CONCATENATE("20",RIGHT('Fiscal Year'!$B$2,2))),3,31)),1,0),"")</f>
        <v/>
      </c>
      <c r="E295" s="138" t="str">
        <f>IF(NOT(ISBLANK(B295)),IF(AND(MONTH(B295)&gt;=1,MONTH(B295)&lt;=3,B295&gt;=DATE(INT(LEFT('Fiscal Year'!$B$2,4)),4,1),B295&lt;=DATE(INT(CONCATENATE("20",RIGHT('Fiscal Year'!$B$2,2))),3,31)),1,0),"")</f>
        <v/>
      </c>
      <c r="F295" s="139" t="str">
        <f>IF(NOT(ISBLANK(B295)),IF(B295&lt;'Fiscal Year'!$B$3,1,0),"")</f>
        <v/>
      </c>
      <c r="G295" s="10"/>
      <c r="H295" s="10"/>
      <c r="I295" s="40"/>
      <c r="J295" s="40"/>
      <c r="K295" s="53"/>
      <c r="L295" s="53"/>
      <c r="M295" s="53"/>
      <c r="N295" s="53"/>
      <c r="O295" s="53"/>
      <c r="P295" s="53"/>
      <c r="Q295" s="53"/>
      <c r="R295" s="53"/>
      <c r="S295" s="53"/>
    </row>
    <row r="296" spans="1:19" x14ac:dyDescent="0.3">
      <c r="A296" s="106"/>
      <c r="B296" s="59"/>
      <c r="C296" s="137" t="str">
        <f t="shared" si="4"/>
        <v/>
      </c>
      <c r="D296" s="138" t="str">
        <f>IF(NOT(ISBLANK(B296)),IF(AND(MONTH(B296)&gt;=4,MONTH(B296)&lt;=12,B296&gt;=DATE(INT(LEFT('Fiscal Year'!$B$2,4)),4,1),B296&lt;=DATE(INT(CONCATENATE("20",RIGHT('Fiscal Year'!$B$2,2))),3,31)),1,0),"")</f>
        <v/>
      </c>
      <c r="E296" s="138" t="str">
        <f>IF(NOT(ISBLANK(B296)),IF(AND(MONTH(B296)&gt;=1,MONTH(B296)&lt;=3,B296&gt;=DATE(INT(LEFT('Fiscal Year'!$B$2,4)),4,1),B296&lt;=DATE(INT(CONCATENATE("20",RIGHT('Fiscal Year'!$B$2,2))),3,31)),1,0),"")</f>
        <v/>
      </c>
      <c r="F296" s="139" t="str">
        <f>IF(NOT(ISBLANK(B296)),IF(B296&lt;'Fiscal Year'!$B$3,1,0),"")</f>
        <v/>
      </c>
      <c r="G296" s="10"/>
      <c r="H296" s="10"/>
      <c r="I296" s="40"/>
      <c r="J296" s="40"/>
      <c r="K296" s="53"/>
      <c r="L296" s="53"/>
      <c r="M296" s="53"/>
      <c r="N296" s="53"/>
      <c r="O296" s="53"/>
      <c r="P296" s="53"/>
      <c r="Q296" s="53"/>
      <c r="R296" s="53"/>
      <c r="S296" s="53"/>
    </row>
    <row r="297" spans="1:19" x14ac:dyDescent="0.3">
      <c r="A297" s="106"/>
      <c r="B297" s="59"/>
      <c r="C297" s="137" t="str">
        <f t="shared" si="4"/>
        <v/>
      </c>
      <c r="D297" s="138" t="str">
        <f>IF(NOT(ISBLANK(B297)),IF(AND(MONTH(B297)&gt;=4,MONTH(B297)&lt;=12,B297&gt;=DATE(INT(LEFT('Fiscal Year'!$B$2,4)),4,1),B297&lt;=DATE(INT(CONCATENATE("20",RIGHT('Fiscal Year'!$B$2,2))),3,31)),1,0),"")</f>
        <v/>
      </c>
      <c r="E297" s="138" t="str">
        <f>IF(NOT(ISBLANK(B297)),IF(AND(MONTH(B297)&gt;=1,MONTH(B297)&lt;=3,B297&gt;=DATE(INT(LEFT('Fiscal Year'!$B$2,4)),4,1),B297&lt;=DATE(INT(CONCATENATE("20",RIGHT('Fiscal Year'!$B$2,2))),3,31)),1,0),"")</f>
        <v/>
      </c>
      <c r="F297" s="139" t="str">
        <f>IF(NOT(ISBLANK(B297)),IF(B297&lt;'Fiscal Year'!$B$3,1,0),"")</f>
        <v/>
      </c>
      <c r="G297" s="10"/>
      <c r="H297" s="10"/>
      <c r="I297" s="40"/>
      <c r="J297" s="40"/>
      <c r="K297" s="53"/>
      <c r="L297" s="53"/>
      <c r="M297" s="53"/>
      <c r="N297" s="53"/>
      <c r="O297" s="53"/>
      <c r="P297" s="53"/>
      <c r="Q297" s="53"/>
      <c r="R297" s="53"/>
      <c r="S297" s="53"/>
    </row>
    <row r="298" spans="1:19" x14ac:dyDescent="0.3">
      <c r="A298" s="106"/>
      <c r="B298" s="59"/>
      <c r="C298" s="137" t="str">
        <f t="shared" si="4"/>
        <v/>
      </c>
      <c r="D298" s="138" t="str">
        <f>IF(NOT(ISBLANK(B298)),IF(AND(MONTH(B298)&gt;=4,MONTH(B298)&lt;=12,B298&gt;=DATE(INT(LEFT('Fiscal Year'!$B$2,4)),4,1),B298&lt;=DATE(INT(CONCATENATE("20",RIGHT('Fiscal Year'!$B$2,2))),3,31)),1,0),"")</f>
        <v/>
      </c>
      <c r="E298" s="138" t="str">
        <f>IF(NOT(ISBLANK(B298)),IF(AND(MONTH(B298)&gt;=1,MONTH(B298)&lt;=3,B298&gt;=DATE(INT(LEFT('Fiscal Year'!$B$2,4)),4,1),B298&lt;=DATE(INT(CONCATENATE("20",RIGHT('Fiscal Year'!$B$2,2))),3,31)),1,0),"")</f>
        <v/>
      </c>
      <c r="F298" s="139" t="str">
        <f>IF(NOT(ISBLANK(B298)),IF(B298&lt;'Fiscal Year'!$B$3,1,0),"")</f>
        <v/>
      </c>
      <c r="G298" s="10"/>
      <c r="H298" s="10"/>
      <c r="I298" s="40"/>
      <c r="J298" s="40"/>
      <c r="K298" s="53"/>
      <c r="L298" s="53"/>
      <c r="M298" s="53"/>
      <c r="N298" s="53"/>
      <c r="O298" s="53"/>
      <c r="P298" s="53"/>
      <c r="Q298" s="53"/>
      <c r="R298" s="53"/>
      <c r="S298" s="53"/>
    </row>
    <row r="299" spans="1:19" x14ac:dyDescent="0.3">
      <c r="A299" s="106"/>
      <c r="B299" s="59"/>
      <c r="C299" s="137" t="str">
        <f t="shared" si="4"/>
        <v/>
      </c>
      <c r="D299" s="138" t="str">
        <f>IF(NOT(ISBLANK(B299)),IF(AND(MONTH(B299)&gt;=4,MONTH(B299)&lt;=12,B299&gt;=DATE(INT(LEFT('Fiscal Year'!$B$2,4)),4,1),B299&lt;=DATE(INT(CONCATENATE("20",RIGHT('Fiscal Year'!$B$2,2))),3,31)),1,0),"")</f>
        <v/>
      </c>
      <c r="E299" s="138" t="str">
        <f>IF(NOT(ISBLANK(B299)),IF(AND(MONTH(B299)&gt;=1,MONTH(B299)&lt;=3,B299&gt;=DATE(INT(LEFT('Fiscal Year'!$B$2,4)),4,1),B299&lt;=DATE(INT(CONCATENATE("20",RIGHT('Fiscal Year'!$B$2,2))),3,31)),1,0),"")</f>
        <v/>
      </c>
      <c r="F299" s="139" t="str">
        <f>IF(NOT(ISBLANK(B299)),IF(B299&lt;'Fiscal Year'!$B$3,1,0),"")</f>
        <v/>
      </c>
      <c r="G299" s="10"/>
      <c r="H299" s="10"/>
      <c r="I299" s="40"/>
      <c r="J299" s="40"/>
      <c r="K299" s="53"/>
      <c r="L299" s="53"/>
      <c r="M299" s="53"/>
      <c r="N299" s="53"/>
      <c r="O299" s="53"/>
      <c r="P299" s="53"/>
      <c r="Q299" s="53"/>
      <c r="R299" s="53"/>
      <c r="S299" s="53"/>
    </row>
    <row r="300" spans="1:19" x14ac:dyDescent="0.3">
      <c r="A300" s="106"/>
      <c r="B300" s="59"/>
      <c r="C300" s="137" t="str">
        <f t="shared" si="4"/>
        <v/>
      </c>
      <c r="D300" s="138" t="str">
        <f>IF(NOT(ISBLANK(B300)),IF(AND(MONTH(B300)&gt;=4,MONTH(B300)&lt;=12,B300&gt;=DATE(INT(LEFT('Fiscal Year'!$B$2,4)),4,1),B300&lt;=DATE(INT(CONCATENATE("20",RIGHT('Fiscal Year'!$B$2,2))),3,31)),1,0),"")</f>
        <v/>
      </c>
      <c r="E300" s="138" t="str">
        <f>IF(NOT(ISBLANK(B300)),IF(AND(MONTH(B300)&gt;=1,MONTH(B300)&lt;=3,B300&gt;=DATE(INT(LEFT('Fiscal Year'!$B$2,4)),4,1),B300&lt;=DATE(INT(CONCATENATE("20",RIGHT('Fiscal Year'!$B$2,2))),3,31)),1,0),"")</f>
        <v/>
      </c>
      <c r="F300" s="139" t="str">
        <f>IF(NOT(ISBLANK(B300)),IF(B300&lt;'Fiscal Year'!$B$3,1,0),"")</f>
        <v/>
      </c>
      <c r="G300" s="10"/>
      <c r="H300" s="10"/>
      <c r="I300" s="40"/>
      <c r="J300" s="40"/>
      <c r="K300" s="53"/>
      <c r="L300" s="53"/>
      <c r="M300" s="53"/>
      <c r="N300" s="53"/>
      <c r="O300" s="53"/>
      <c r="P300" s="53"/>
      <c r="Q300" s="53"/>
      <c r="R300" s="53"/>
      <c r="S300" s="53"/>
    </row>
    <row r="301" spans="1:19" x14ac:dyDescent="0.3">
      <c r="A301" s="106"/>
      <c r="B301" s="59"/>
      <c r="C301" s="137" t="str">
        <f t="shared" si="4"/>
        <v/>
      </c>
      <c r="D301" s="138" t="str">
        <f>IF(NOT(ISBLANK(B301)),IF(AND(MONTH(B301)&gt;=4,MONTH(B301)&lt;=12,B301&gt;=DATE(INT(LEFT('Fiscal Year'!$B$2,4)),4,1),B301&lt;=DATE(INT(CONCATENATE("20",RIGHT('Fiscal Year'!$B$2,2))),3,31)),1,0),"")</f>
        <v/>
      </c>
      <c r="E301" s="138" t="str">
        <f>IF(NOT(ISBLANK(B301)),IF(AND(MONTH(B301)&gt;=1,MONTH(B301)&lt;=3,B301&gt;=DATE(INT(LEFT('Fiscal Year'!$B$2,4)),4,1),B301&lt;=DATE(INT(CONCATENATE("20",RIGHT('Fiscal Year'!$B$2,2))),3,31)),1,0),"")</f>
        <v/>
      </c>
      <c r="F301" s="139" t="str">
        <f>IF(NOT(ISBLANK(B301)),IF(B301&lt;'Fiscal Year'!$B$3,1,0),"")</f>
        <v/>
      </c>
      <c r="G301" s="10"/>
      <c r="H301" s="10"/>
      <c r="I301" s="40"/>
      <c r="J301" s="40"/>
      <c r="K301" s="53"/>
      <c r="L301" s="53"/>
      <c r="M301" s="53"/>
      <c r="N301" s="53"/>
      <c r="O301" s="53"/>
      <c r="P301" s="53"/>
      <c r="Q301" s="53"/>
      <c r="R301" s="53"/>
      <c r="S301" s="53"/>
    </row>
    <row r="302" spans="1:19" x14ac:dyDescent="0.3">
      <c r="A302" s="106"/>
      <c r="B302" s="59"/>
      <c r="C302" s="137" t="str">
        <f t="shared" si="4"/>
        <v/>
      </c>
      <c r="D302" s="138" t="str">
        <f>IF(NOT(ISBLANK(B302)),IF(AND(MONTH(B302)&gt;=4,MONTH(B302)&lt;=12,B302&gt;=DATE(INT(LEFT('Fiscal Year'!$B$2,4)),4,1),B302&lt;=DATE(INT(CONCATENATE("20",RIGHT('Fiscal Year'!$B$2,2))),3,31)),1,0),"")</f>
        <v/>
      </c>
      <c r="E302" s="138" t="str">
        <f>IF(NOT(ISBLANK(B302)),IF(AND(MONTH(B302)&gt;=1,MONTH(B302)&lt;=3,B302&gt;=DATE(INT(LEFT('Fiscal Year'!$B$2,4)),4,1),B302&lt;=DATE(INT(CONCATENATE("20",RIGHT('Fiscal Year'!$B$2,2))),3,31)),1,0),"")</f>
        <v/>
      </c>
      <c r="F302" s="139" t="str">
        <f>IF(NOT(ISBLANK(B302)),IF(B302&lt;'Fiscal Year'!$B$3,1,0),"")</f>
        <v/>
      </c>
      <c r="G302" s="10"/>
      <c r="H302" s="10"/>
      <c r="I302" s="40"/>
      <c r="J302" s="40"/>
      <c r="K302" s="53"/>
      <c r="L302" s="53"/>
      <c r="M302" s="53"/>
      <c r="N302" s="53"/>
      <c r="O302" s="53"/>
      <c r="P302" s="53"/>
      <c r="Q302" s="53"/>
      <c r="R302" s="53"/>
      <c r="S302" s="53"/>
    </row>
    <row r="303" spans="1:19" x14ac:dyDescent="0.3">
      <c r="A303" s="106"/>
      <c r="B303" s="59"/>
      <c r="C303" s="137" t="str">
        <f t="shared" si="4"/>
        <v/>
      </c>
      <c r="D303" s="138" t="str">
        <f>IF(NOT(ISBLANK(B303)),IF(AND(MONTH(B303)&gt;=4,MONTH(B303)&lt;=12,B303&gt;=DATE(INT(LEFT('Fiscal Year'!$B$2,4)),4,1),B303&lt;=DATE(INT(CONCATENATE("20",RIGHT('Fiscal Year'!$B$2,2))),3,31)),1,0),"")</f>
        <v/>
      </c>
      <c r="E303" s="138" t="str">
        <f>IF(NOT(ISBLANK(B303)),IF(AND(MONTH(B303)&gt;=1,MONTH(B303)&lt;=3,B303&gt;=DATE(INT(LEFT('Fiscal Year'!$B$2,4)),4,1),B303&lt;=DATE(INT(CONCATENATE("20",RIGHT('Fiscal Year'!$B$2,2))),3,31)),1,0),"")</f>
        <v/>
      </c>
      <c r="F303" s="139" t="str">
        <f>IF(NOT(ISBLANK(B303)),IF(B303&lt;'Fiscal Year'!$B$3,1,0),"")</f>
        <v/>
      </c>
      <c r="G303" s="10"/>
      <c r="H303" s="10"/>
      <c r="I303" s="40"/>
      <c r="J303" s="40"/>
      <c r="K303" s="53"/>
      <c r="L303" s="53"/>
      <c r="M303" s="53"/>
      <c r="N303" s="53"/>
      <c r="O303" s="53"/>
      <c r="P303" s="53"/>
      <c r="Q303" s="53"/>
      <c r="R303" s="53"/>
      <c r="S303" s="53"/>
    </row>
    <row r="304" spans="1:19" x14ac:dyDescent="0.3">
      <c r="A304" s="106"/>
      <c r="B304" s="59"/>
      <c r="C304" s="137" t="str">
        <f t="shared" si="4"/>
        <v/>
      </c>
      <c r="D304" s="138" t="str">
        <f>IF(NOT(ISBLANK(B304)),IF(AND(MONTH(B304)&gt;=4,MONTH(B304)&lt;=12,B304&gt;=DATE(INT(LEFT('Fiscal Year'!$B$2,4)),4,1),B304&lt;=DATE(INT(CONCATENATE("20",RIGHT('Fiscal Year'!$B$2,2))),3,31)),1,0),"")</f>
        <v/>
      </c>
      <c r="E304" s="138" t="str">
        <f>IF(NOT(ISBLANK(B304)),IF(AND(MONTH(B304)&gt;=1,MONTH(B304)&lt;=3,B304&gt;=DATE(INT(LEFT('Fiscal Year'!$B$2,4)),4,1),B304&lt;=DATE(INT(CONCATENATE("20",RIGHT('Fiscal Year'!$B$2,2))),3,31)),1,0),"")</f>
        <v/>
      </c>
      <c r="F304" s="139" t="str">
        <f>IF(NOT(ISBLANK(B304)),IF(B304&lt;'Fiscal Year'!$B$3,1,0),"")</f>
        <v/>
      </c>
      <c r="G304" s="10"/>
      <c r="H304" s="10"/>
      <c r="I304" s="40"/>
      <c r="J304" s="40"/>
      <c r="K304" s="53"/>
      <c r="L304" s="53"/>
      <c r="M304" s="53"/>
      <c r="N304" s="53"/>
      <c r="O304" s="53"/>
      <c r="P304" s="53"/>
      <c r="Q304" s="53"/>
      <c r="R304" s="53"/>
      <c r="S304" s="53"/>
    </row>
    <row r="305" spans="1:19" x14ac:dyDescent="0.3">
      <c r="A305" s="106"/>
      <c r="B305" s="59"/>
      <c r="C305" s="137" t="str">
        <f t="shared" si="4"/>
        <v/>
      </c>
      <c r="D305" s="138" t="str">
        <f>IF(NOT(ISBLANK(B305)),IF(AND(MONTH(B305)&gt;=4,MONTH(B305)&lt;=12,B305&gt;=DATE(INT(LEFT('Fiscal Year'!$B$2,4)),4,1),B305&lt;=DATE(INT(CONCATENATE("20",RIGHT('Fiscal Year'!$B$2,2))),3,31)),1,0),"")</f>
        <v/>
      </c>
      <c r="E305" s="138" t="str">
        <f>IF(NOT(ISBLANK(B305)),IF(AND(MONTH(B305)&gt;=1,MONTH(B305)&lt;=3,B305&gt;=DATE(INT(LEFT('Fiscal Year'!$B$2,4)),4,1),B305&lt;=DATE(INT(CONCATENATE("20",RIGHT('Fiscal Year'!$B$2,2))),3,31)),1,0),"")</f>
        <v/>
      </c>
      <c r="F305" s="139" t="str">
        <f>IF(NOT(ISBLANK(B305)),IF(B305&lt;'Fiscal Year'!$B$3,1,0),"")</f>
        <v/>
      </c>
      <c r="G305" s="10"/>
      <c r="H305" s="10"/>
      <c r="I305" s="40"/>
      <c r="J305" s="40"/>
      <c r="K305" s="53"/>
      <c r="L305" s="53"/>
      <c r="M305" s="53"/>
      <c r="N305" s="53"/>
      <c r="O305" s="53"/>
      <c r="P305" s="53"/>
      <c r="Q305" s="53"/>
      <c r="R305" s="53"/>
      <c r="S305" s="53"/>
    </row>
    <row r="306" spans="1:19" x14ac:dyDescent="0.3">
      <c r="A306" s="106"/>
      <c r="B306" s="59"/>
      <c r="C306" s="137" t="str">
        <f t="shared" si="4"/>
        <v/>
      </c>
      <c r="D306" s="138" t="str">
        <f>IF(NOT(ISBLANK(B306)),IF(AND(MONTH(B306)&gt;=4,MONTH(B306)&lt;=12,B306&gt;=DATE(INT(LEFT('Fiscal Year'!$B$2,4)),4,1),B306&lt;=DATE(INT(CONCATENATE("20",RIGHT('Fiscal Year'!$B$2,2))),3,31)),1,0),"")</f>
        <v/>
      </c>
      <c r="E306" s="138" t="str">
        <f>IF(NOT(ISBLANK(B306)),IF(AND(MONTH(B306)&gt;=1,MONTH(B306)&lt;=3,B306&gt;=DATE(INT(LEFT('Fiscal Year'!$B$2,4)),4,1),B306&lt;=DATE(INT(CONCATENATE("20",RIGHT('Fiscal Year'!$B$2,2))),3,31)),1,0),"")</f>
        <v/>
      </c>
      <c r="F306" s="139" t="str">
        <f>IF(NOT(ISBLANK(B306)),IF(B306&lt;'Fiscal Year'!$B$3,1,0),"")</f>
        <v/>
      </c>
      <c r="G306" s="10"/>
      <c r="H306" s="10"/>
      <c r="I306" s="40"/>
      <c r="J306" s="40"/>
      <c r="K306" s="53"/>
      <c r="L306" s="53"/>
      <c r="M306" s="53"/>
      <c r="N306" s="53"/>
      <c r="O306" s="53"/>
      <c r="P306" s="53"/>
      <c r="Q306" s="53"/>
      <c r="R306" s="53"/>
      <c r="S306" s="53"/>
    </row>
    <row r="307" spans="1:19" x14ac:dyDescent="0.3">
      <c r="A307" s="106"/>
      <c r="B307" s="59"/>
      <c r="C307" s="137" t="str">
        <f t="shared" si="4"/>
        <v/>
      </c>
      <c r="D307" s="138" t="str">
        <f>IF(NOT(ISBLANK(B307)),IF(AND(MONTH(B307)&gt;=4,MONTH(B307)&lt;=12,B307&gt;=DATE(INT(LEFT('Fiscal Year'!$B$2,4)),4,1),B307&lt;=DATE(INT(CONCATENATE("20",RIGHT('Fiscal Year'!$B$2,2))),3,31)),1,0),"")</f>
        <v/>
      </c>
      <c r="E307" s="138" t="str">
        <f>IF(NOT(ISBLANK(B307)),IF(AND(MONTH(B307)&gt;=1,MONTH(B307)&lt;=3,B307&gt;=DATE(INT(LEFT('Fiscal Year'!$B$2,4)),4,1),B307&lt;=DATE(INT(CONCATENATE("20",RIGHT('Fiscal Year'!$B$2,2))),3,31)),1,0),"")</f>
        <v/>
      </c>
      <c r="F307" s="139" t="str">
        <f>IF(NOT(ISBLANK(B307)),IF(B307&lt;'Fiscal Year'!$B$3,1,0),"")</f>
        <v/>
      </c>
      <c r="G307" s="10"/>
      <c r="H307" s="10"/>
      <c r="I307" s="40"/>
      <c r="J307" s="40"/>
      <c r="K307" s="53"/>
      <c r="L307" s="53"/>
      <c r="M307" s="53"/>
      <c r="N307" s="53"/>
      <c r="O307" s="53"/>
      <c r="P307" s="53"/>
      <c r="Q307" s="53"/>
      <c r="R307" s="53"/>
      <c r="S307" s="53"/>
    </row>
    <row r="308" spans="1:19" x14ac:dyDescent="0.3">
      <c r="A308" s="106"/>
      <c r="B308" s="59"/>
      <c r="C308" s="137" t="str">
        <f t="shared" si="4"/>
        <v/>
      </c>
      <c r="D308" s="138" t="str">
        <f>IF(NOT(ISBLANK(B308)),IF(AND(MONTH(B308)&gt;=4,MONTH(B308)&lt;=12,B308&gt;=DATE(INT(LEFT('Fiscal Year'!$B$2,4)),4,1),B308&lt;=DATE(INT(CONCATENATE("20",RIGHT('Fiscal Year'!$B$2,2))),3,31)),1,0),"")</f>
        <v/>
      </c>
      <c r="E308" s="138" t="str">
        <f>IF(NOT(ISBLANK(B308)),IF(AND(MONTH(B308)&gt;=1,MONTH(B308)&lt;=3,B308&gt;=DATE(INT(LEFT('Fiscal Year'!$B$2,4)),4,1),B308&lt;=DATE(INT(CONCATENATE("20",RIGHT('Fiscal Year'!$B$2,2))),3,31)),1,0),"")</f>
        <v/>
      </c>
      <c r="F308" s="139" t="str">
        <f>IF(NOT(ISBLANK(B308)),IF(B308&lt;'Fiscal Year'!$B$3,1,0),"")</f>
        <v/>
      </c>
      <c r="G308" s="10"/>
      <c r="H308" s="10"/>
      <c r="I308" s="40"/>
      <c r="J308" s="40"/>
      <c r="K308" s="53"/>
      <c r="L308" s="53"/>
      <c r="M308" s="53"/>
      <c r="N308" s="53"/>
      <c r="O308" s="53"/>
      <c r="P308" s="53"/>
      <c r="Q308" s="53"/>
      <c r="R308" s="53"/>
      <c r="S308" s="53"/>
    </row>
    <row r="309" spans="1:19" x14ac:dyDescent="0.3">
      <c r="A309" s="106"/>
      <c r="B309" s="59"/>
      <c r="C309" s="137" t="str">
        <f t="shared" si="4"/>
        <v/>
      </c>
      <c r="D309" s="138" t="str">
        <f>IF(NOT(ISBLANK(B309)),IF(AND(MONTH(B309)&gt;=4,MONTH(B309)&lt;=12,B309&gt;=DATE(INT(LEFT('Fiscal Year'!$B$2,4)),4,1),B309&lt;=DATE(INT(CONCATENATE("20",RIGHT('Fiscal Year'!$B$2,2))),3,31)),1,0),"")</f>
        <v/>
      </c>
      <c r="E309" s="138" t="str">
        <f>IF(NOT(ISBLANK(B309)),IF(AND(MONTH(B309)&gt;=1,MONTH(B309)&lt;=3,B309&gt;=DATE(INT(LEFT('Fiscal Year'!$B$2,4)),4,1),B309&lt;=DATE(INT(CONCATENATE("20",RIGHT('Fiscal Year'!$B$2,2))),3,31)),1,0),"")</f>
        <v/>
      </c>
      <c r="F309" s="139" t="str">
        <f>IF(NOT(ISBLANK(B309)),IF(B309&lt;'Fiscal Year'!$B$3,1,0),"")</f>
        <v/>
      </c>
      <c r="G309" s="10"/>
      <c r="H309" s="10"/>
      <c r="I309" s="40"/>
      <c r="J309" s="40"/>
      <c r="K309" s="53"/>
      <c r="L309" s="53"/>
      <c r="M309" s="53"/>
      <c r="N309" s="53"/>
      <c r="O309" s="53"/>
      <c r="P309" s="53"/>
      <c r="Q309" s="53"/>
      <c r="R309" s="53"/>
      <c r="S309" s="53"/>
    </row>
    <row r="310" spans="1:19" x14ac:dyDescent="0.3">
      <c r="A310" s="106"/>
      <c r="B310" s="59"/>
      <c r="C310" s="137" t="str">
        <f t="shared" si="4"/>
        <v/>
      </c>
      <c r="D310" s="138" t="str">
        <f>IF(NOT(ISBLANK(B310)),IF(AND(MONTH(B310)&gt;=4,MONTH(B310)&lt;=12,B310&gt;=DATE(INT(LEFT('Fiscal Year'!$B$2,4)),4,1),B310&lt;=DATE(INT(CONCATENATE("20",RIGHT('Fiscal Year'!$B$2,2))),3,31)),1,0),"")</f>
        <v/>
      </c>
      <c r="E310" s="138" t="str">
        <f>IF(NOT(ISBLANK(B310)),IF(AND(MONTH(B310)&gt;=1,MONTH(B310)&lt;=3,B310&gt;=DATE(INT(LEFT('Fiscal Year'!$B$2,4)),4,1),B310&lt;=DATE(INT(CONCATENATE("20",RIGHT('Fiscal Year'!$B$2,2))),3,31)),1,0),"")</f>
        <v/>
      </c>
      <c r="F310" s="139" t="str">
        <f>IF(NOT(ISBLANK(B310)),IF(B310&lt;'Fiscal Year'!$B$3,1,0),"")</f>
        <v/>
      </c>
      <c r="G310" s="10"/>
      <c r="H310" s="10"/>
      <c r="I310" s="40"/>
      <c r="J310" s="40"/>
      <c r="K310" s="53"/>
      <c r="L310" s="53"/>
      <c r="M310" s="53"/>
      <c r="N310" s="53"/>
      <c r="O310" s="53"/>
      <c r="P310" s="53"/>
      <c r="Q310" s="53"/>
      <c r="R310" s="53"/>
      <c r="S310" s="53"/>
    </row>
    <row r="311" spans="1:19" x14ac:dyDescent="0.3">
      <c r="A311" s="106"/>
      <c r="B311" s="59"/>
      <c r="C311" s="137" t="str">
        <f t="shared" si="4"/>
        <v/>
      </c>
      <c r="D311" s="138" t="str">
        <f>IF(NOT(ISBLANK(B311)),IF(AND(MONTH(B311)&gt;=4,MONTH(B311)&lt;=12,B311&gt;=DATE(INT(LEFT('Fiscal Year'!$B$2,4)),4,1),B311&lt;=DATE(INT(CONCATENATE("20",RIGHT('Fiscal Year'!$B$2,2))),3,31)),1,0),"")</f>
        <v/>
      </c>
      <c r="E311" s="138" t="str">
        <f>IF(NOT(ISBLANK(B311)),IF(AND(MONTH(B311)&gt;=1,MONTH(B311)&lt;=3,B311&gt;=DATE(INT(LEFT('Fiscal Year'!$B$2,4)),4,1),B311&lt;=DATE(INT(CONCATENATE("20",RIGHT('Fiscal Year'!$B$2,2))),3,31)),1,0),"")</f>
        <v/>
      </c>
      <c r="F311" s="139" t="str">
        <f>IF(NOT(ISBLANK(B311)),IF(B311&lt;'Fiscal Year'!$B$3,1,0),"")</f>
        <v/>
      </c>
      <c r="G311" s="10"/>
      <c r="H311" s="10"/>
      <c r="I311" s="40"/>
      <c r="J311" s="40"/>
      <c r="K311" s="53"/>
      <c r="L311" s="53"/>
      <c r="M311" s="53"/>
      <c r="N311" s="53"/>
      <c r="O311" s="53"/>
      <c r="P311" s="53"/>
      <c r="Q311" s="53"/>
      <c r="R311" s="53"/>
      <c r="S311" s="53"/>
    </row>
    <row r="312" spans="1:19" x14ac:dyDescent="0.3">
      <c r="A312" s="106"/>
      <c r="B312" s="59"/>
      <c r="C312" s="137" t="str">
        <f t="shared" si="4"/>
        <v/>
      </c>
      <c r="D312" s="138" t="str">
        <f>IF(NOT(ISBLANK(B312)),IF(AND(MONTH(B312)&gt;=4,MONTH(B312)&lt;=12,B312&gt;=DATE(INT(LEFT('Fiscal Year'!$B$2,4)),4,1),B312&lt;=DATE(INT(CONCATENATE("20",RIGHT('Fiscal Year'!$B$2,2))),3,31)),1,0),"")</f>
        <v/>
      </c>
      <c r="E312" s="138" t="str">
        <f>IF(NOT(ISBLANK(B312)),IF(AND(MONTH(B312)&gt;=1,MONTH(B312)&lt;=3,B312&gt;=DATE(INT(LEFT('Fiscal Year'!$B$2,4)),4,1),B312&lt;=DATE(INT(CONCATENATE("20",RIGHT('Fiscal Year'!$B$2,2))),3,31)),1,0),"")</f>
        <v/>
      </c>
      <c r="F312" s="139" t="str">
        <f>IF(NOT(ISBLANK(B312)),IF(B312&lt;'Fiscal Year'!$B$3,1,0),"")</f>
        <v/>
      </c>
      <c r="G312" s="10"/>
      <c r="H312" s="10"/>
      <c r="I312" s="40"/>
      <c r="J312" s="40"/>
      <c r="K312" s="53"/>
      <c r="L312" s="53"/>
      <c r="M312" s="53"/>
      <c r="N312" s="53"/>
      <c r="O312" s="53"/>
      <c r="P312" s="53"/>
      <c r="Q312" s="53"/>
      <c r="R312" s="53"/>
      <c r="S312" s="53"/>
    </row>
    <row r="313" spans="1:19" x14ac:dyDescent="0.3">
      <c r="A313" s="106"/>
      <c r="B313" s="59"/>
      <c r="C313" s="137" t="str">
        <f t="shared" si="4"/>
        <v/>
      </c>
      <c r="D313" s="138" t="str">
        <f>IF(NOT(ISBLANK(B313)),IF(AND(MONTH(B313)&gt;=4,MONTH(B313)&lt;=12,B313&gt;=DATE(INT(LEFT('Fiscal Year'!$B$2,4)),4,1),B313&lt;=DATE(INT(CONCATENATE("20",RIGHT('Fiscal Year'!$B$2,2))),3,31)),1,0),"")</f>
        <v/>
      </c>
      <c r="E313" s="138" t="str">
        <f>IF(NOT(ISBLANK(B313)),IF(AND(MONTH(B313)&gt;=1,MONTH(B313)&lt;=3,B313&gt;=DATE(INT(LEFT('Fiscal Year'!$B$2,4)),4,1),B313&lt;=DATE(INT(CONCATENATE("20",RIGHT('Fiscal Year'!$B$2,2))),3,31)),1,0),"")</f>
        <v/>
      </c>
      <c r="F313" s="139" t="str">
        <f>IF(NOT(ISBLANK(B313)),IF(B313&lt;'Fiscal Year'!$B$3,1,0),"")</f>
        <v/>
      </c>
      <c r="G313" s="10"/>
      <c r="H313" s="10"/>
      <c r="I313" s="40"/>
      <c r="J313" s="40"/>
      <c r="K313" s="53"/>
      <c r="L313" s="53"/>
      <c r="M313" s="53"/>
      <c r="N313" s="53"/>
      <c r="O313" s="53"/>
      <c r="P313" s="53"/>
      <c r="Q313" s="53"/>
      <c r="R313" s="53"/>
      <c r="S313" s="53"/>
    </row>
    <row r="314" spans="1:19" x14ac:dyDescent="0.3">
      <c r="A314" s="106"/>
      <c r="B314" s="59"/>
      <c r="C314" s="137" t="str">
        <f t="shared" si="4"/>
        <v/>
      </c>
      <c r="D314" s="138" t="str">
        <f>IF(NOT(ISBLANK(B314)),IF(AND(MONTH(B314)&gt;=4,MONTH(B314)&lt;=12,B314&gt;=DATE(INT(LEFT('Fiscal Year'!$B$2,4)),4,1),B314&lt;=DATE(INT(CONCATENATE("20",RIGHT('Fiscal Year'!$B$2,2))),3,31)),1,0),"")</f>
        <v/>
      </c>
      <c r="E314" s="138" t="str">
        <f>IF(NOT(ISBLANK(B314)),IF(AND(MONTH(B314)&gt;=1,MONTH(B314)&lt;=3,B314&gt;=DATE(INT(LEFT('Fiscal Year'!$B$2,4)),4,1),B314&lt;=DATE(INT(CONCATENATE("20",RIGHT('Fiscal Year'!$B$2,2))),3,31)),1,0),"")</f>
        <v/>
      </c>
      <c r="F314" s="139" t="str">
        <f>IF(NOT(ISBLANK(B314)),IF(B314&lt;'Fiscal Year'!$B$3,1,0),"")</f>
        <v/>
      </c>
      <c r="G314" s="10"/>
      <c r="H314" s="10"/>
      <c r="I314" s="40"/>
      <c r="J314" s="40"/>
      <c r="K314" s="53"/>
      <c r="L314" s="53"/>
      <c r="M314" s="53"/>
      <c r="N314" s="53"/>
      <c r="O314" s="53"/>
      <c r="P314" s="53"/>
      <c r="Q314" s="53"/>
      <c r="R314" s="53"/>
      <c r="S314" s="53"/>
    </row>
    <row r="315" spans="1:19" x14ac:dyDescent="0.3">
      <c r="A315" s="106"/>
      <c r="B315" s="59"/>
      <c r="C315" s="137" t="str">
        <f t="shared" si="4"/>
        <v/>
      </c>
      <c r="D315" s="138" t="str">
        <f>IF(NOT(ISBLANK(B315)),IF(AND(MONTH(B315)&gt;=4,MONTH(B315)&lt;=12,B315&gt;=DATE(INT(LEFT('Fiscal Year'!$B$2,4)),4,1),B315&lt;=DATE(INT(CONCATENATE("20",RIGHT('Fiscal Year'!$B$2,2))),3,31)),1,0),"")</f>
        <v/>
      </c>
      <c r="E315" s="138" t="str">
        <f>IF(NOT(ISBLANK(B315)),IF(AND(MONTH(B315)&gt;=1,MONTH(B315)&lt;=3,B315&gt;=DATE(INT(LEFT('Fiscal Year'!$B$2,4)),4,1),B315&lt;=DATE(INT(CONCATENATE("20",RIGHT('Fiscal Year'!$B$2,2))),3,31)),1,0),"")</f>
        <v/>
      </c>
      <c r="F315" s="139" t="str">
        <f>IF(NOT(ISBLANK(B315)),IF(B315&lt;'Fiscal Year'!$B$3,1,0),"")</f>
        <v/>
      </c>
      <c r="G315" s="10"/>
      <c r="H315" s="10"/>
      <c r="I315" s="40"/>
      <c r="J315" s="40"/>
      <c r="K315" s="53"/>
      <c r="L315" s="53"/>
      <c r="M315" s="53"/>
      <c r="N315" s="53"/>
      <c r="O315" s="53"/>
      <c r="P315" s="53"/>
      <c r="Q315" s="53"/>
      <c r="R315" s="53"/>
      <c r="S315" s="53"/>
    </row>
    <row r="316" spans="1:19" x14ac:dyDescent="0.3">
      <c r="A316" s="106"/>
      <c r="B316" s="59"/>
      <c r="C316" s="137" t="str">
        <f t="shared" si="4"/>
        <v/>
      </c>
      <c r="D316" s="138" t="str">
        <f>IF(NOT(ISBLANK(B316)),IF(AND(MONTH(B316)&gt;=4,MONTH(B316)&lt;=12,B316&gt;=DATE(INT(LEFT('Fiscal Year'!$B$2,4)),4,1),B316&lt;=DATE(INT(CONCATENATE("20",RIGHT('Fiscal Year'!$B$2,2))),3,31)),1,0),"")</f>
        <v/>
      </c>
      <c r="E316" s="138" t="str">
        <f>IF(NOT(ISBLANK(B316)),IF(AND(MONTH(B316)&gt;=1,MONTH(B316)&lt;=3,B316&gt;=DATE(INT(LEFT('Fiscal Year'!$B$2,4)),4,1),B316&lt;=DATE(INT(CONCATENATE("20",RIGHT('Fiscal Year'!$B$2,2))),3,31)),1,0),"")</f>
        <v/>
      </c>
      <c r="F316" s="139" t="str">
        <f>IF(NOT(ISBLANK(B316)),IF(B316&lt;'Fiscal Year'!$B$3,1,0),"")</f>
        <v/>
      </c>
      <c r="G316" s="10"/>
      <c r="H316" s="10"/>
      <c r="I316" s="40"/>
      <c r="J316" s="40"/>
      <c r="K316" s="53"/>
      <c r="L316" s="53"/>
      <c r="M316" s="53"/>
      <c r="N316" s="53"/>
      <c r="O316" s="53"/>
      <c r="P316" s="53"/>
      <c r="Q316" s="53"/>
      <c r="R316" s="53"/>
      <c r="S316" s="53"/>
    </row>
    <row r="317" spans="1:19" x14ac:dyDescent="0.3">
      <c r="A317" s="106"/>
      <c r="B317" s="59"/>
      <c r="C317" s="137" t="str">
        <f t="shared" si="4"/>
        <v/>
      </c>
      <c r="D317" s="138" t="str">
        <f>IF(NOT(ISBLANK(B317)),IF(AND(MONTH(B317)&gt;=4,MONTH(B317)&lt;=12,B317&gt;=DATE(INT(LEFT('Fiscal Year'!$B$2,4)),4,1),B317&lt;=DATE(INT(CONCATENATE("20",RIGHT('Fiscal Year'!$B$2,2))),3,31)),1,0),"")</f>
        <v/>
      </c>
      <c r="E317" s="138" t="str">
        <f>IF(NOT(ISBLANK(B317)),IF(AND(MONTH(B317)&gt;=1,MONTH(B317)&lt;=3,B317&gt;=DATE(INT(LEFT('Fiscal Year'!$B$2,4)),4,1),B317&lt;=DATE(INT(CONCATENATE("20",RIGHT('Fiscal Year'!$B$2,2))),3,31)),1,0),"")</f>
        <v/>
      </c>
      <c r="F317" s="139" t="str">
        <f>IF(NOT(ISBLANK(B317)),IF(B317&lt;'Fiscal Year'!$B$3,1,0),"")</f>
        <v/>
      </c>
      <c r="G317" s="10"/>
      <c r="H317" s="10"/>
      <c r="I317" s="40"/>
      <c r="J317" s="40"/>
      <c r="K317" s="53"/>
      <c r="L317" s="53"/>
      <c r="M317" s="53"/>
      <c r="N317" s="53"/>
      <c r="O317" s="53"/>
      <c r="P317" s="53"/>
      <c r="Q317" s="53"/>
      <c r="R317" s="53"/>
      <c r="S317" s="53"/>
    </row>
    <row r="318" spans="1:19" x14ac:dyDescent="0.3">
      <c r="A318" s="106"/>
      <c r="B318" s="59"/>
      <c r="C318" s="137" t="str">
        <f t="shared" si="4"/>
        <v/>
      </c>
      <c r="D318" s="138" t="str">
        <f>IF(NOT(ISBLANK(B318)),IF(AND(MONTH(B318)&gt;=4,MONTH(B318)&lt;=12,B318&gt;=DATE(INT(LEFT('Fiscal Year'!$B$2,4)),4,1),B318&lt;=DATE(INT(CONCATENATE("20",RIGHT('Fiscal Year'!$B$2,2))),3,31)),1,0),"")</f>
        <v/>
      </c>
      <c r="E318" s="138" t="str">
        <f>IF(NOT(ISBLANK(B318)),IF(AND(MONTH(B318)&gt;=1,MONTH(B318)&lt;=3,B318&gt;=DATE(INT(LEFT('Fiscal Year'!$B$2,4)),4,1),B318&lt;=DATE(INT(CONCATENATE("20",RIGHT('Fiscal Year'!$B$2,2))),3,31)),1,0),"")</f>
        <v/>
      </c>
      <c r="F318" s="139" t="str">
        <f>IF(NOT(ISBLANK(B318)),IF(B318&lt;'Fiscal Year'!$B$3,1,0),"")</f>
        <v/>
      </c>
      <c r="G318" s="10"/>
      <c r="H318" s="10"/>
      <c r="I318" s="40"/>
      <c r="J318" s="40"/>
      <c r="K318" s="53"/>
      <c r="L318" s="53"/>
      <c r="M318" s="53"/>
      <c r="N318" s="53"/>
      <c r="O318" s="53"/>
      <c r="P318" s="53"/>
      <c r="Q318" s="53"/>
      <c r="R318" s="53"/>
      <c r="S318" s="53"/>
    </row>
    <row r="319" spans="1:19" x14ac:dyDescent="0.3">
      <c r="A319" s="106"/>
      <c r="B319" s="59"/>
      <c r="C319" s="137" t="str">
        <f t="shared" si="4"/>
        <v/>
      </c>
      <c r="D319" s="138" t="str">
        <f>IF(NOT(ISBLANK(B319)),IF(AND(MONTH(B319)&gt;=4,MONTH(B319)&lt;=12,B319&gt;=DATE(INT(LEFT('Fiscal Year'!$B$2,4)),4,1),B319&lt;=DATE(INT(CONCATENATE("20",RIGHT('Fiscal Year'!$B$2,2))),3,31)),1,0),"")</f>
        <v/>
      </c>
      <c r="E319" s="138" t="str">
        <f>IF(NOT(ISBLANK(B319)),IF(AND(MONTH(B319)&gt;=1,MONTH(B319)&lt;=3,B319&gt;=DATE(INT(LEFT('Fiscal Year'!$B$2,4)),4,1),B319&lt;=DATE(INT(CONCATENATE("20",RIGHT('Fiscal Year'!$B$2,2))),3,31)),1,0),"")</f>
        <v/>
      </c>
      <c r="F319" s="139" t="str">
        <f>IF(NOT(ISBLANK(B319)),IF(B319&lt;'Fiscal Year'!$B$3,1,0),"")</f>
        <v/>
      </c>
      <c r="G319" s="10"/>
      <c r="H319" s="10"/>
      <c r="I319" s="40"/>
      <c r="J319" s="40"/>
      <c r="K319" s="53"/>
      <c r="L319" s="53"/>
      <c r="M319" s="53"/>
      <c r="N319" s="53"/>
      <c r="O319" s="53"/>
      <c r="P319" s="53"/>
      <c r="Q319" s="53"/>
      <c r="R319" s="53"/>
      <c r="S319" s="53"/>
    </row>
    <row r="320" spans="1:19" x14ac:dyDescent="0.3">
      <c r="A320" s="106"/>
      <c r="B320" s="59"/>
      <c r="C320" s="137" t="str">
        <f t="shared" si="4"/>
        <v/>
      </c>
      <c r="D320" s="138" t="str">
        <f>IF(NOT(ISBLANK(B320)),IF(AND(MONTH(B320)&gt;=4,MONTH(B320)&lt;=12,B320&gt;=DATE(INT(LEFT('Fiscal Year'!$B$2,4)),4,1),B320&lt;=DATE(INT(CONCATENATE("20",RIGHT('Fiscal Year'!$B$2,2))),3,31)),1,0),"")</f>
        <v/>
      </c>
      <c r="E320" s="138" t="str">
        <f>IF(NOT(ISBLANK(B320)),IF(AND(MONTH(B320)&gt;=1,MONTH(B320)&lt;=3,B320&gt;=DATE(INT(LEFT('Fiscal Year'!$B$2,4)),4,1),B320&lt;=DATE(INT(CONCATENATE("20",RIGHT('Fiscal Year'!$B$2,2))),3,31)),1,0),"")</f>
        <v/>
      </c>
      <c r="F320" s="139" t="str">
        <f>IF(NOT(ISBLANK(B320)),IF(B320&lt;'Fiscal Year'!$B$3,1,0),"")</f>
        <v/>
      </c>
      <c r="G320" s="10"/>
      <c r="H320" s="10"/>
      <c r="I320" s="40"/>
      <c r="J320" s="40"/>
      <c r="K320" s="53"/>
      <c r="L320" s="53"/>
      <c r="M320" s="53"/>
      <c r="N320" s="53"/>
      <c r="O320" s="53"/>
      <c r="P320" s="53"/>
      <c r="Q320" s="53"/>
      <c r="R320" s="53"/>
      <c r="S320" s="53"/>
    </row>
    <row r="321" spans="1:19" x14ac:dyDescent="0.3">
      <c r="A321" s="106"/>
      <c r="B321" s="59"/>
      <c r="C321" s="137" t="str">
        <f t="shared" si="4"/>
        <v/>
      </c>
      <c r="D321" s="138" t="str">
        <f>IF(NOT(ISBLANK(B321)),IF(AND(MONTH(B321)&gt;=4,MONTH(B321)&lt;=12,B321&gt;=DATE(INT(LEFT('Fiscal Year'!$B$2,4)),4,1),B321&lt;=DATE(INT(CONCATENATE("20",RIGHT('Fiscal Year'!$B$2,2))),3,31)),1,0),"")</f>
        <v/>
      </c>
      <c r="E321" s="138" t="str">
        <f>IF(NOT(ISBLANK(B321)),IF(AND(MONTH(B321)&gt;=1,MONTH(B321)&lt;=3,B321&gt;=DATE(INT(LEFT('Fiscal Year'!$B$2,4)),4,1),B321&lt;=DATE(INT(CONCATENATE("20",RIGHT('Fiscal Year'!$B$2,2))),3,31)),1,0),"")</f>
        <v/>
      </c>
      <c r="F321" s="139" t="str">
        <f>IF(NOT(ISBLANK(B321)),IF(B321&lt;'Fiscal Year'!$B$3,1,0),"")</f>
        <v/>
      </c>
      <c r="G321" s="10"/>
      <c r="H321" s="10"/>
      <c r="I321" s="40"/>
      <c r="J321" s="40"/>
      <c r="K321" s="53"/>
      <c r="L321" s="53"/>
      <c r="M321" s="53"/>
      <c r="N321" s="53"/>
      <c r="O321" s="53"/>
      <c r="P321" s="53"/>
      <c r="Q321" s="53"/>
      <c r="R321" s="53"/>
      <c r="S321" s="53"/>
    </row>
    <row r="322" spans="1:19" x14ac:dyDescent="0.3">
      <c r="A322" s="106"/>
      <c r="B322" s="59"/>
      <c r="C322" s="137" t="str">
        <f t="shared" si="4"/>
        <v/>
      </c>
      <c r="D322" s="138" t="str">
        <f>IF(NOT(ISBLANK(B322)),IF(AND(MONTH(B322)&gt;=4,MONTH(B322)&lt;=12,B322&gt;=DATE(INT(LEFT('Fiscal Year'!$B$2,4)),4,1),B322&lt;=DATE(INT(CONCATENATE("20",RIGHT('Fiscal Year'!$B$2,2))),3,31)),1,0),"")</f>
        <v/>
      </c>
      <c r="E322" s="138" t="str">
        <f>IF(NOT(ISBLANK(B322)),IF(AND(MONTH(B322)&gt;=1,MONTH(B322)&lt;=3,B322&gt;=DATE(INT(LEFT('Fiscal Year'!$B$2,4)),4,1),B322&lt;=DATE(INT(CONCATENATE("20",RIGHT('Fiscal Year'!$B$2,2))),3,31)),1,0),"")</f>
        <v/>
      </c>
      <c r="F322" s="139" t="str">
        <f>IF(NOT(ISBLANK(B322)),IF(B322&lt;'Fiscal Year'!$B$3,1,0),"")</f>
        <v/>
      </c>
      <c r="G322" s="10"/>
      <c r="H322" s="10"/>
      <c r="I322" s="40"/>
      <c r="J322" s="40"/>
      <c r="K322" s="53"/>
      <c r="L322" s="53"/>
      <c r="M322" s="53"/>
      <c r="N322" s="53"/>
      <c r="O322" s="53"/>
      <c r="P322" s="53"/>
      <c r="Q322" s="53"/>
      <c r="R322" s="53"/>
      <c r="S322" s="53"/>
    </row>
    <row r="323" spans="1:19" x14ac:dyDescent="0.3">
      <c r="A323" s="106"/>
      <c r="B323" s="59"/>
      <c r="C323" s="137" t="str">
        <f t="shared" si="4"/>
        <v/>
      </c>
      <c r="D323" s="138" t="str">
        <f>IF(NOT(ISBLANK(B323)),IF(AND(MONTH(B323)&gt;=4,MONTH(B323)&lt;=12,B323&gt;=DATE(INT(LEFT('Fiscal Year'!$B$2,4)),4,1),B323&lt;=DATE(INT(CONCATENATE("20",RIGHT('Fiscal Year'!$B$2,2))),3,31)),1,0),"")</f>
        <v/>
      </c>
      <c r="E323" s="138" t="str">
        <f>IF(NOT(ISBLANK(B323)),IF(AND(MONTH(B323)&gt;=1,MONTH(B323)&lt;=3,B323&gt;=DATE(INT(LEFT('Fiscal Year'!$B$2,4)),4,1),B323&lt;=DATE(INT(CONCATENATE("20",RIGHT('Fiscal Year'!$B$2,2))),3,31)),1,0),"")</f>
        <v/>
      </c>
      <c r="F323" s="139" t="str">
        <f>IF(NOT(ISBLANK(B323)),IF(B323&lt;'Fiscal Year'!$B$3,1,0),"")</f>
        <v/>
      </c>
      <c r="G323" s="10"/>
      <c r="H323" s="10"/>
      <c r="I323" s="40"/>
      <c r="J323" s="40"/>
      <c r="K323" s="53"/>
      <c r="L323" s="53"/>
      <c r="M323" s="53"/>
      <c r="N323" s="53"/>
      <c r="O323" s="53"/>
      <c r="P323" s="53"/>
      <c r="Q323" s="53"/>
      <c r="R323" s="53"/>
      <c r="S323" s="53"/>
    </row>
    <row r="324" spans="1:19" x14ac:dyDescent="0.3">
      <c r="A324" s="106"/>
      <c r="B324" s="59"/>
      <c r="C324" s="137" t="str">
        <f t="shared" ref="C324:C387" si="5">IF(AND(NOT(ISBLANK(B324)),B324&gt;=43556),B324+90,"")</f>
        <v/>
      </c>
      <c r="D324" s="138" t="str">
        <f>IF(NOT(ISBLANK(B324)),IF(AND(MONTH(B324)&gt;=4,MONTH(B324)&lt;=12,B324&gt;=DATE(INT(LEFT('Fiscal Year'!$B$2,4)),4,1),B324&lt;=DATE(INT(CONCATENATE("20",RIGHT('Fiscal Year'!$B$2,2))),3,31)),1,0),"")</f>
        <v/>
      </c>
      <c r="E324" s="138" t="str">
        <f>IF(NOT(ISBLANK(B324)),IF(AND(MONTH(B324)&gt;=1,MONTH(B324)&lt;=3,B324&gt;=DATE(INT(LEFT('Fiscal Year'!$B$2,4)),4,1),B324&lt;=DATE(INT(CONCATENATE("20",RIGHT('Fiscal Year'!$B$2,2))),3,31)),1,0),"")</f>
        <v/>
      </c>
      <c r="F324" s="139" t="str">
        <f>IF(NOT(ISBLANK(B324)),IF(B324&lt;'Fiscal Year'!$B$3,1,0),"")</f>
        <v/>
      </c>
      <c r="G324" s="10"/>
      <c r="H324" s="10"/>
      <c r="I324" s="40"/>
      <c r="J324" s="40"/>
      <c r="K324" s="53"/>
      <c r="L324" s="53"/>
      <c r="M324" s="53"/>
      <c r="N324" s="53"/>
      <c r="O324" s="53"/>
      <c r="P324" s="53"/>
      <c r="Q324" s="53"/>
      <c r="R324" s="53"/>
      <c r="S324" s="53"/>
    </row>
    <row r="325" spans="1:19" x14ac:dyDescent="0.3">
      <c r="A325" s="106"/>
      <c r="B325" s="59"/>
      <c r="C325" s="137" t="str">
        <f t="shared" si="5"/>
        <v/>
      </c>
      <c r="D325" s="138" t="str">
        <f>IF(NOT(ISBLANK(B325)),IF(AND(MONTH(B325)&gt;=4,MONTH(B325)&lt;=12,B325&gt;=DATE(INT(LEFT('Fiscal Year'!$B$2,4)),4,1),B325&lt;=DATE(INT(CONCATENATE("20",RIGHT('Fiscal Year'!$B$2,2))),3,31)),1,0),"")</f>
        <v/>
      </c>
      <c r="E325" s="138" t="str">
        <f>IF(NOT(ISBLANK(B325)),IF(AND(MONTH(B325)&gt;=1,MONTH(B325)&lt;=3,B325&gt;=DATE(INT(LEFT('Fiscal Year'!$B$2,4)),4,1),B325&lt;=DATE(INT(CONCATENATE("20",RIGHT('Fiscal Year'!$B$2,2))),3,31)),1,0),"")</f>
        <v/>
      </c>
      <c r="F325" s="139" t="str">
        <f>IF(NOT(ISBLANK(B325)),IF(B325&lt;'Fiscal Year'!$B$3,1,0),"")</f>
        <v/>
      </c>
      <c r="G325" s="10"/>
      <c r="H325" s="10"/>
      <c r="I325" s="40"/>
      <c r="J325" s="40"/>
      <c r="K325" s="53"/>
      <c r="L325" s="53"/>
      <c r="M325" s="53"/>
      <c r="N325" s="53"/>
      <c r="O325" s="53"/>
      <c r="P325" s="53"/>
      <c r="Q325" s="53"/>
      <c r="R325" s="53"/>
      <c r="S325" s="53"/>
    </row>
    <row r="326" spans="1:19" x14ac:dyDescent="0.3">
      <c r="A326" s="106"/>
      <c r="B326" s="59"/>
      <c r="C326" s="137" t="str">
        <f t="shared" si="5"/>
        <v/>
      </c>
      <c r="D326" s="138" t="str">
        <f>IF(NOT(ISBLANK(B326)),IF(AND(MONTH(B326)&gt;=4,MONTH(B326)&lt;=12,B326&gt;=DATE(INT(LEFT('Fiscal Year'!$B$2,4)),4,1),B326&lt;=DATE(INT(CONCATENATE("20",RIGHT('Fiscal Year'!$B$2,2))),3,31)),1,0),"")</f>
        <v/>
      </c>
      <c r="E326" s="138" t="str">
        <f>IF(NOT(ISBLANK(B326)),IF(AND(MONTH(B326)&gt;=1,MONTH(B326)&lt;=3,B326&gt;=DATE(INT(LEFT('Fiscal Year'!$B$2,4)),4,1),B326&lt;=DATE(INT(CONCATENATE("20",RIGHT('Fiscal Year'!$B$2,2))),3,31)),1,0),"")</f>
        <v/>
      </c>
      <c r="F326" s="139" t="str">
        <f>IF(NOT(ISBLANK(B326)),IF(B326&lt;'Fiscal Year'!$B$3,1,0),"")</f>
        <v/>
      </c>
      <c r="G326" s="10"/>
      <c r="H326" s="10"/>
      <c r="I326" s="40"/>
      <c r="J326" s="40"/>
      <c r="K326" s="53"/>
      <c r="L326" s="53"/>
      <c r="M326" s="53"/>
      <c r="N326" s="53"/>
      <c r="O326" s="53"/>
      <c r="P326" s="53"/>
      <c r="Q326" s="53"/>
      <c r="R326" s="53"/>
      <c r="S326" s="53"/>
    </row>
    <row r="327" spans="1:19" x14ac:dyDescent="0.3">
      <c r="A327" s="106"/>
      <c r="B327" s="59"/>
      <c r="C327" s="137" t="str">
        <f t="shared" si="5"/>
        <v/>
      </c>
      <c r="D327" s="138" t="str">
        <f>IF(NOT(ISBLANK(B327)),IF(AND(MONTH(B327)&gt;=4,MONTH(B327)&lt;=12,B327&gt;=DATE(INT(LEFT('Fiscal Year'!$B$2,4)),4,1),B327&lt;=DATE(INT(CONCATENATE("20",RIGHT('Fiscal Year'!$B$2,2))),3,31)),1,0),"")</f>
        <v/>
      </c>
      <c r="E327" s="138" t="str">
        <f>IF(NOT(ISBLANK(B327)),IF(AND(MONTH(B327)&gt;=1,MONTH(B327)&lt;=3,B327&gt;=DATE(INT(LEFT('Fiscal Year'!$B$2,4)),4,1),B327&lt;=DATE(INT(CONCATENATE("20",RIGHT('Fiscal Year'!$B$2,2))),3,31)),1,0),"")</f>
        <v/>
      </c>
      <c r="F327" s="139" t="str">
        <f>IF(NOT(ISBLANK(B327)),IF(B327&lt;'Fiscal Year'!$B$3,1,0),"")</f>
        <v/>
      </c>
      <c r="G327" s="10"/>
      <c r="H327" s="10"/>
      <c r="I327" s="40"/>
      <c r="J327" s="40"/>
      <c r="K327" s="53"/>
      <c r="L327" s="53"/>
      <c r="M327" s="53"/>
      <c r="N327" s="53"/>
      <c r="O327" s="53"/>
      <c r="P327" s="53"/>
      <c r="Q327" s="53"/>
      <c r="R327" s="53"/>
      <c r="S327" s="53"/>
    </row>
    <row r="328" spans="1:19" x14ac:dyDescent="0.3">
      <c r="A328" s="106"/>
      <c r="B328" s="59"/>
      <c r="C328" s="137" t="str">
        <f t="shared" si="5"/>
        <v/>
      </c>
      <c r="D328" s="138" t="str">
        <f>IF(NOT(ISBLANK(B328)),IF(AND(MONTH(B328)&gt;=4,MONTH(B328)&lt;=12,B328&gt;=DATE(INT(LEFT('Fiscal Year'!$B$2,4)),4,1),B328&lt;=DATE(INT(CONCATENATE("20",RIGHT('Fiscal Year'!$B$2,2))),3,31)),1,0),"")</f>
        <v/>
      </c>
      <c r="E328" s="138" t="str">
        <f>IF(NOT(ISBLANK(B328)),IF(AND(MONTH(B328)&gt;=1,MONTH(B328)&lt;=3,B328&gt;=DATE(INT(LEFT('Fiscal Year'!$B$2,4)),4,1),B328&lt;=DATE(INT(CONCATENATE("20",RIGHT('Fiscal Year'!$B$2,2))),3,31)),1,0),"")</f>
        <v/>
      </c>
      <c r="F328" s="139" t="str">
        <f>IF(NOT(ISBLANK(B328)),IF(B328&lt;'Fiscal Year'!$B$3,1,0),"")</f>
        <v/>
      </c>
      <c r="G328" s="10"/>
      <c r="H328" s="10"/>
      <c r="I328" s="40"/>
      <c r="J328" s="40"/>
      <c r="K328" s="53"/>
      <c r="L328" s="53"/>
      <c r="M328" s="53"/>
      <c r="N328" s="53"/>
      <c r="O328" s="53"/>
      <c r="P328" s="53"/>
      <c r="Q328" s="53"/>
      <c r="R328" s="53"/>
      <c r="S328" s="53"/>
    </row>
    <row r="329" spans="1:19" x14ac:dyDescent="0.3">
      <c r="A329" s="106"/>
      <c r="B329" s="59"/>
      <c r="C329" s="137" t="str">
        <f t="shared" si="5"/>
        <v/>
      </c>
      <c r="D329" s="138" t="str">
        <f>IF(NOT(ISBLANK(B329)),IF(AND(MONTH(B329)&gt;=4,MONTH(B329)&lt;=12,B329&gt;=DATE(INT(LEFT('Fiscal Year'!$B$2,4)),4,1),B329&lt;=DATE(INT(CONCATENATE("20",RIGHT('Fiscal Year'!$B$2,2))),3,31)),1,0),"")</f>
        <v/>
      </c>
      <c r="E329" s="138" t="str">
        <f>IF(NOT(ISBLANK(B329)),IF(AND(MONTH(B329)&gt;=1,MONTH(B329)&lt;=3,B329&gt;=DATE(INT(LEFT('Fiscal Year'!$B$2,4)),4,1),B329&lt;=DATE(INT(CONCATENATE("20",RIGHT('Fiscal Year'!$B$2,2))),3,31)),1,0),"")</f>
        <v/>
      </c>
      <c r="F329" s="139" t="str">
        <f>IF(NOT(ISBLANK(B329)),IF(B329&lt;'Fiscal Year'!$B$3,1,0),"")</f>
        <v/>
      </c>
      <c r="G329" s="10"/>
      <c r="H329" s="10"/>
      <c r="I329" s="40"/>
      <c r="J329" s="40"/>
      <c r="K329" s="53"/>
      <c r="L329" s="53"/>
      <c r="M329" s="53"/>
      <c r="N329" s="53"/>
      <c r="O329" s="53"/>
      <c r="P329" s="53"/>
      <c r="Q329" s="53"/>
      <c r="R329" s="53"/>
      <c r="S329" s="53"/>
    </row>
    <row r="330" spans="1:19" x14ac:dyDescent="0.3">
      <c r="A330" s="106"/>
      <c r="B330" s="59"/>
      <c r="C330" s="137" t="str">
        <f t="shared" si="5"/>
        <v/>
      </c>
      <c r="D330" s="138" t="str">
        <f>IF(NOT(ISBLANK(B330)),IF(AND(MONTH(B330)&gt;=4,MONTH(B330)&lt;=12,B330&gt;=DATE(INT(LEFT('Fiscal Year'!$B$2,4)),4,1),B330&lt;=DATE(INT(CONCATENATE("20",RIGHT('Fiscal Year'!$B$2,2))),3,31)),1,0),"")</f>
        <v/>
      </c>
      <c r="E330" s="138" t="str">
        <f>IF(NOT(ISBLANK(B330)),IF(AND(MONTH(B330)&gt;=1,MONTH(B330)&lt;=3,B330&gt;=DATE(INT(LEFT('Fiscal Year'!$B$2,4)),4,1),B330&lt;=DATE(INT(CONCATENATE("20",RIGHT('Fiscal Year'!$B$2,2))),3,31)),1,0),"")</f>
        <v/>
      </c>
      <c r="F330" s="139" t="str">
        <f>IF(NOT(ISBLANK(B330)),IF(B330&lt;'Fiscal Year'!$B$3,1,0),"")</f>
        <v/>
      </c>
      <c r="G330" s="10"/>
      <c r="H330" s="10"/>
      <c r="I330" s="40"/>
      <c r="J330" s="40"/>
      <c r="K330" s="53"/>
      <c r="L330" s="53"/>
      <c r="M330" s="53"/>
      <c r="N330" s="53"/>
      <c r="O330" s="53"/>
      <c r="P330" s="53"/>
      <c r="Q330" s="53"/>
      <c r="R330" s="53"/>
      <c r="S330" s="53"/>
    </row>
    <row r="331" spans="1:19" x14ac:dyDescent="0.3">
      <c r="A331" s="106"/>
      <c r="B331" s="59"/>
      <c r="C331" s="137" t="str">
        <f t="shared" si="5"/>
        <v/>
      </c>
      <c r="D331" s="138" t="str">
        <f>IF(NOT(ISBLANK(B331)),IF(AND(MONTH(B331)&gt;=4,MONTH(B331)&lt;=12,B331&gt;=DATE(INT(LEFT('Fiscal Year'!$B$2,4)),4,1),B331&lt;=DATE(INT(CONCATENATE("20",RIGHT('Fiscal Year'!$B$2,2))),3,31)),1,0),"")</f>
        <v/>
      </c>
      <c r="E331" s="138" t="str">
        <f>IF(NOT(ISBLANK(B331)),IF(AND(MONTH(B331)&gt;=1,MONTH(B331)&lt;=3,B331&gt;=DATE(INT(LEFT('Fiscal Year'!$B$2,4)),4,1),B331&lt;=DATE(INT(CONCATENATE("20",RIGHT('Fiscal Year'!$B$2,2))),3,31)),1,0),"")</f>
        <v/>
      </c>
      <c r="F331" s="139" t="str">
        <f>IF(NOT(ISBLANK(B331)),IF(B331&lt;'Fiscal Year'!$B$3,1,0),"")</f>
        <v/>
      </c>
      <c r="G331" s="10"/>
      <c r="H331" s="10"/>
      <c r="I331" s="40"/>
      <c r="J331" s="40"/>
      <c r="K331" s="53"/>
      <c r="L331" s="53"/>
      <c r="M331" s="53"/>
      <c r="N331" s="53"/>
      <c r="O331" s="53"/>
      <c r="P331" s="53"/>
      <c r="Q331" s="53"/>
      <c r="R331" s="53"/>
      <c r="S331" s="53"/>
    </row>
    <row r="332" spans="1:19" x14ac:dyDescent="0.3">
      <c r="A332" s="106"/>
      <c r="B332" s="59"/>
      <c r="C332" s="137" t="str">
        <f t="shared" si="5"/>
        <v/>
      </c>
      <c r="D332" s="138" t="str">
        <f>IF(NOT(ISBLANK(B332)),IF(AND(MONTH(B332)&gt;=4,MONTH(B332)&lt;=12,B332&gt;=DATE(INT(LEFT('Fiscal Year'!$B$2,4)),4,1),B332&lt;=DATE(INT(CONCATENATE("20",RIGHT('Fiscal Year'!$B$2,2))),3,31)),1,0),"")</f>
        <v/>
      </c>
      <c r="E332" s="138" t="str">
        <f>IF(NOT(ISBLANK(B332)),IF(AND(MONTH(B332)&gt;=1,MONTH(B332)&lt;=3,B332&gt;=DATE(INT(LEFT('Fiscal Year'!$B$2,4)),4,1),B332&lt;=DATE(INT(CONCATENATE("20",RIGHT('Fiscal Year'!$B$2,2))),3,31)),1,0),"")</f>
        <v/>
      </c>
      <c r="F332" s="139" t="str">
        <f>IF(NOT(ISBLANK(B332)),IF(B332&lt;'Fiscal Year'!$B$3,1,0),"")</f>
        <v/>
      </c>
      <c r="G332" s="10"/>
      <c r="H332" s="10"/>
      <c r="I332" s="40"/>
      <c r="J332" s="40"/>
      <c r="K332" s="53"/>
      <c r="L332" s="53"/>
      <c r="M332" s="53"/>
      <c r="N332" s="53"/>
      <c r="O332" s="53"/>
      <c r="P332" s="53"/>
      <c r="Q332" s="53"/>
      <c r="R332" s="53"/>
      <c r="S332" s="53"/>
    </row>
    <row r="333" spans="1:19" x14ac:dyDescent="0.3">
      <c r="A333" s="106"/>
      <c r="B333" s="59"/>
      <c r="C333" s="137" t="str">
        <f t="shared" si="5"/>
        <v/>
      </c>
      <c r="D333" s="138" t="str">
        <f>IF(NOT(ISBLANK(B333)),IF(AND(MONTH(B333)&gt;=4,MONTH(B333)&lt;=12,B333&gt;=DATE(INT(LEFT('Fiscal Year'!$B$2,4)),4,1),B333&lt;=DATE(INT(CONCATENATE("20",RIGHT('Fiscal Year'!$B$2,2))),3,31)),1,0),"")</f>
        <v/>
      </c>
      <c r="E333" s="138" t="str">
        <f>IF(NOT(ISBLANK(B333)),IF(AND(MONTH(B333)&gt;=1,MONTH(B333)&lt;=3,B333&gt;=DATE(INT(LEFT('Fiscal Year'!$B$2,4)),4,1),B333&lt;=DATE(INT(CONCATENATE("20",RIGHT('Fiscal Year'!$B$2,2))),3,31)),1,0),"")</f>
        <v/>
      </c>
      <c r="F333" s="139" t="str">
        <f>IF(NOT(ISBLANK(B333)),IF(B333&lt;'Fiscal Year'!$B$3,1,0),"")</f>
        <v/>
      </c>
      <c r="G333" s="10"/>
      <c r="H333" s="10"/>
      <c r="I333" s="40"/>
      <c r="J333" s="40"/>
      <c r="K333" s="53"/>
      <c r="L333" s="53"/>
      <c r="M333" s="53"/>
      <c r="N333" s="53"/>
      <c r="O333" s="53"/>
      <c r="P333" s="53"/>
      <c r="Q333" s="53"/>
      <c r="R333" s="53"/>
      <c r="S333" s="53"/>
    </row>
    <row r="334" spans="1:19" x14ac:dyDescent="0.3">
      <c r="A334" s="106"/>
      <c r="B334" s="59"/>
      <c r="C334" s="137" t="str">
        <f t="shared" si="5"/>
        <v/>
      </c>
      <c r="D334" s="138" t="str">
        <f>IF(NOT(ISBLANK(B334)),IF(AND(MONTH(B334)&gt;=4,MONTH(B334)&lt;=12,B334&gt;=DATE(INT(LEFT('Fiscal Year'!$B$2,4)),4,1),B334&lt;=DATE(INT(CONCATENATE("20",RIGHT('Fiscal Year'!$B$2,2))),3,31)),1,0),"")</f>
        <v/>
      </c>
      <c r="E334" s="138" t="str">
        <f>IF(NOT(ISBLANK(B334)),IF(AND(MONTH(B334)&gt;=1,MONTH(B334)&lt;=3,B334&gt;=DATE(INT(LEFT('Fiscal Year'!$B$2,4)),4,1),B334&lt;=DATE(INT(CONCATENATE("20",RIGHT('Fiscal Year'!$B$2,2))),3,31)),1,0),"")</f>
        <v/>
      </c>
      <c r="F334" s="139" t="str">
        <f>IF(NOT(ISBLANK(B334)),IF(B334&lt;'Fiscal Year'!$B$3,1,0),"")</f>
        <v/>
      </c>
      <c r="G334" s="10"/>
      <c r="H334" s="10"/>
      <c r="I334" s="40"/>
      <c r="J334" s="40"/>
      <c r="K334" s="53"/>
      <c r="L334" s="53"/>
      <c r="M334" s="53"/>
      <c r="N334" s="53"/>
      <c r="O334" s="53"/>
      <c r="P334" s="53"/>
      <c r="Q334" s="53"/>
      <c r="R334" s="53"/>
      <c r="S334" s="53"/>
    </row>
    <row r="335" spans="1:19" x14ac:dyDescent="0.3">
      <c r="A335" s="106"/>
      <c r="B335" s="59"/>
      <c r="C335" s="137" t="str">
        <f t="shared" si="5"/>
        <v/>
      </c>
      <c r="D335" s="138" t="str">
        <f>IF(NOT(ISBLANK(B335)),IF(AND(MONTH(B335)&gt;=4,MONTH(B335)&lt;=12,B335&gt;=DATE(INT(LEFT('Fiscal Year'!$B$2,4)),4,1),B335&lt;=DATE(INT(CONCATENATE("20",RIGHT('Fiscal Year'!$B$2,2))),3,31)),1,0),"")</f>
        <v/>
      </c>
      <c r="E335" s="138" t="str">
        <f>IF(NOT(ISBLANK(B335)),IF(AND(MONTH(B335)&gt;=1,MONTH(B335)&lt;=3,B335&gt;=DATE(INT(LEFT('Fiscal Year'!$B$2,4)),4,1),B335&lt;=DATE(INT(CONCATENATE("20",RIGHT('Fiscal Year'!$B$2,2))),3,31)),1,0),"")</f>
        <v/>
      </c>
      <c r="F335" s="139" t="str">
        <f>IF(NOT(ISBLANK(B335)),IF(B335&lt;'Fiscal Year'!$B$3,1,0),"")</f>
        <v/>
      </c>
      <c r="G335" s="10"/>
      <c r="H335" s="10"/>
      <c r="I335" s="40"/>
      <c r="J335" s="40"/>
      <c r="K335" s="53"/>
      <c r="L335" s="53"/>
      <c r="M335" s="53"/>
      <c r="N335" s="53"/>
      <c r="O335" s="53"/>
      <c r="P335" s="53"/>
      <c r="Q335" s="53"/>
      <c r="R335" s="53"/>
      <c r="S335" s="53"/>
    </row>
    <row r="336" spans="1:19" x14ac:dyDescent="0.3">
      <c r="A336" s="106"/>
      <c r="B336" s="59"/>
      <c r="C336" s="137" t="str">
        <f t="shared" si="5"/>
        <v/>
      </c>
      <c r="D336" s="138" t="str">
        <f>IF(NOT(ISBLANK(B336)),IF(AND(MONTH(B336)&gt;=4,MONTH(B336)&lt;=12,B336&gt;=DATE(INT(LEFT('Fiscal Year'!$B$2,4)),4,1),B336&lt;=DATE(INT(CONCATENATE("20",RIGHT('Fiscal Year'!$B$2,2))),3,31)),1,0),"")</f>
        <v/>
      </c>
      <c r="E336" s="138" t="str">
        <f>IF(NOT(ISBLANK(B336)),IF(AND(MONTH(B336)&gt;=1,MONTH(B336)&lt;=3,B336&gt;=DATE(INT(LEFT('Fiscal Year'!$B$2,4)),4,1),B336&lt;=DATE(INT(CONCATENATE("20",RIGHT('Fiscal Year'!$B$2,2))),3,31)),1,0),"")</f>
        <v/>
      </c>
      <c r="F336" s="139" t="str">
        <f>IF(NOT(ISBLANK(B336)),IF(B336&lt;'Fiscal Year'!$B$3,1,0),"")</f>
        <v/>
      </c>
      <c r="G336" s="10"/>
      <c r="H336" s="10"/>
      <c r="I336" s="40"/>
      <c r="J336" s="40"/>
      <c r="K336" s="53"/>
      <c r="L336" s="53"/>
      <c r="M336" s="53"/>
      <c r="N336" s="53"/>
      <c r="O336" s="53"/>
      <c r="P336" s="53"/>
      <c r="Q336" s="53"/>
      <c r="R336" s="53"/>
      <c r="S336" s="53"/>
    </row>
    <row r="337" spans="1:19" x14ac:dyDescent="0.3">
      <c r="A337" s="106"/>
      <c r="B337" s="59"/>
      <c r="C337" s="137" t="str">
        <f t="shared" si="5"/>
        <v/>
      </c>
      <c r="D337" s="138" t="str">
        <f>IF(NOT(ISBLANK(B337)),IF(AND(MONTH(B337)&gt;=4,MONTH(B337)&lt;=12,B337&gt;=DATE(INT(LEFT('Fiscal Year'!$B$2,4)),4,1),B337&lt;=DATE(INT(CONCATENATE("20",RIGHT('Fiscal Year'!$B$2,2))),3,31)),1,0),"")</f>
        <v/>
      </c>
      <c r="E337" s="138" t="str">
        <f>IF(NOT(ISBLANK(B337)),IF(AND(MONTH(B337)&gt;=1,MONTH(B337)&lt;=3,B337&gt;=DATE(INT(LEFT('Fiscal Year'!$B$2,4)),4,1),B337&lt;=DATE(INT(CONCATENATE("20",RIGHT('Fiscal Year'!$B$2,2))),3,31)),1,0),"")</f>
        <v/>
      </c>
      <c r="F337" s="139" t="str">
        <f>IF(NOT(ISBLANK(B337)),IF(B337&lt;'Fiscal Year'!$B$3,1,0),"")</f>
        <v/>
      </c>
      <c r="G337" s="10"/>
      <c r="H337" s="10"/>
      <c r="I337" s="40"/>
      <c r="J337" s="40"/>
      <c r="K337" s="53"/>
      <c r="L337" s="53"/>
      <c r="M337" s="53"/>
      <c r="N337" s="53"/>
      <c r="O337" s="53"/>
      <c r="P337" s="53"/>
      <c r="Q337" s="53"/>
      <c r="R337" s="53"/>
      <c r="S337" s="53"/>
    </row>
    <row r="338" spans="1:19" x14ac:dyDescent="0.3">
      <c r="A338" s="106"/>
      <c r="B338" s="59"/>
      <c r="C338" s="137" t="str">
        <f t="shared" si="5"/>
        <v/>
      </c>
      <c r="D338" s="138" t="str">
        <f>IF(NOT(ISBLANK(B338)),IF(AND(MONTH(B338)&gt;=4,MONTH(B338)&lt;=12,B338&gt;=DATE(INT(LEFT('Fiscal Year'!$B$2,4)),4,1),B338&lt;=DATE(INT(CONCATENATE("20",RIGHT('Fiscal Year'!$B$2,2))),3,31)),1,0),"")</f>
        <v/>
      </c>
      <c r="E338" s="138" t="str">
        <f>IF(NOT(ISBLANK(B338)),IF(AND(MONTH(B338)&gt;=1,MONTH(B338)&lt;=3,B338&gt;=DATE(INT(LEFT('Fiscal Year'!$B$2,4)),4,1),B338&lt;=DATE(INT(CONCATENATE("20",RIGHT('Fiscal Year'!$B$2,2))),3,31)),1,0),"")</f>
        <v/>
      </c>
      <c r="F338" s="139" t="str">
        <f>IF(NOT(ISBLANK(B338)),IF(B338&lt;'Fiscal Year'!$B$3,1,0),"")</f>
        <v/>
      </c>
      <c r="G338" s="10"/>
      <c r="H338" s="10"/>
      <c r="I338" s="40"/>
      <c r="J338" s="40"/>
      <c r="K338" s="53"/>
      <c r="L338" s="53"/>
      <c r="M338" s="53"/>
      <c r="N338" s="53"/>
      <c r="O338" s="53"/>
      <c r="P338" s="53"/>
      <c r="Q338" s="53"/>
      <c r="R338" s="53"/>
      <c r="S338" s="53"/>
    </row>
    <row r="339" spans="1:19" x14ac:dyDescent="0.3">
      <c r="A339" s="106"/>
      <c r="B339" s="59"/>
      <c r="C339" s="137" t="str">
        <f t="shared" si="5"/>
        <v/>
      </c>
      <c r="D339" s="138" t="str">
        <f>IF(NOT(ISBLANK(B339)),IF(AND(MONTH(B339)&gt;=4,MONTH(B339)&lt;=12,B339&gt;=DATE(INT(LEFT('Fiscal Year'!$B$2,4)),4,1),B339&lt;=DATE(INT(CONCATENATE("20",RIGHT('Fiscal Year'!$B$2,2))),3,31)),1,0),"")</f>
        <v/>
      </c>
      <c r="E339" s="138" t="str">
        <f>IF(NOT(ISBLANK(B339)),IF(AND(MONTH(B339)&gt;=1,MONTH(B339)&lt;=3,B339&gt;=DATE(INT(LEFT('Fiscal Year'!$B$2,4)),4,1),B339&lt;=DATE(INT(CONCATENATE("20",RIGHT('Fiscal Year'!$B$2,2))),3,31)),1,0),"")</f>
        <v/>
      </c>
      <c r="F339" s="139" t="str">
        <f>IF(NOT(ISBLANK(B339)),IF(B339&lt;'Fiscal Year'!$B$3,1,0),"")</f>
        <v/>
      </c>
      <c r="G339" s="10"/>
      <c r="H339" s="10"/>
      <c r="I339" s="40"/>
      <c r="J339" s="40"/>
      <c r="K339" s="53"/>
      <c r="L339" s="53"/>
      <c r="M339" s="53"/>
      <c r="N339" s="53"/>
      <c r="O339" s="53"/>
      <c r="P339" s="53"/>
      <c r="Q339" s="53"/>
      <c r="R339" s="53"/>
      <c r="S339" s="53"/>
    </row>
    <row r="340" spans="1:19" x14ac:dyDescent="0.3">
      <c r="A340" s="106"/>
      <c r="B340" s="59"/>
      <c r="C340" s="137" t="str">
        <f t="shared" si="5"/>
        <v/>
      </c>
      <c r="D340" s="138" t="str">
        <f>IF(NOT(ISBLANK(B340)),IF(AND(MONTH(B340)&gt;=4,MONTH(B340)&lt;=12,B340&gt;=DATE(INT(LEFT('Fiscal Year'!$B$2,4)),4,1),B340&lt;=DATE(INT(CONCATENATE("20",RIGHT('Fiscal Year'!$B$2,2))),3,31)),1,0),"")</f>
        <v/>
      </c>
      <c r="E340" s="138" t="str">
        <f>IF(NOT(ISBLANK(B340)),IF(AND(MONTH(B340)&gt;=1,MONTH(B340)&lt;=3,B340&gt;=DATE(INT(LEFT('Fiscal Year'!$B$2,4)),4,1),B340&lt;=DATE(INT(CONCATENATE("20",RIGHT('Fiscal Year'!$B$2,2))),3,31)),1,0),"")</f>
        <v/>
      </c>
      <c r="F340" s="139" t="str">
        <f>IF(NOT(ISBLANK(B340)),IF(B340&lt;'Fiscal Year'!$B$3,1,0),"")</f>
        <v/>
      </c>
      <c r="G340" s="10"/>
      <c r="H340" s="10"/>
      <c r="I340" s="40"/>
      <c r="J340" s="40"/>
      <c r="K340" s="53"/>
      <c r="L340" s="53"/>
      <c r="M340" s="53"/>
      <c r="N340" s="53"/>
      <c r="O340" s="53"/>
      <c r="P340" s="53"/>
      <c r="Q340" s="53"/>
      <c r="R340" s="53"/>
      <c r="S340" s="53"/>
    </row>
    <row r="341" spans="1:19" x14ac:dyDescent="0.3">
      <c r="A341" s="106"/>
      <c r="B341" s="59"/>
      <c r="C341" s="137" t="str">
        <f t="shared" si="5"/>
        <v/>
      </c>
      <c r="D341" s="138" t="str">
        <f>IF(NOT(ISBLANK(B341)),IF(AND(MONTH(B341)&gt;=4,MONTH(B341)&lt;=12,B341&gt;=DATE(INT(LEFT('Fiscal Year'!$B$2,4)),4,1),B341&lt;=DATE(INT(CONCATENATE("20",RIGHT('Fiscal Year'!$B$2,2))),3,31)),1,0),"")</f>
        <v/>
      </c>
      <c r="E341" s="138" t="str">
        <f>IF(NOT(ISBLANK(B341)),IF(AND(MONTH(B341)&gt;=1,MONTH(B341)&lt;=3,B341&gt;=DATE(INT(LEFT('Fiscal Year'!$B$2,4)),4,1),B341&lt;=DATE(INT(CONCATENATE("20",RIGHT('Fiscal Year'!$B$2,2))),3,31)),1,0),"")</f>
        <v/>
      </c>
      <c r="F341" s="139" t="str">
        <f>IF(NOT(ISBLANK(B341)),IF(B341&lt;'Fiscal Year'!$B$3,1,0),"")</f>
        <v/>
      </c>
      <c r="G341" s="10"/>
      <c r="H341" s="10"/>
      <c r="I341" s="40"/>
      <c r="J341" s="40"/>
      <c r="K341" s="53"/>
      <c r="L341" s="53"/>
      <c r="M341" s="53"/>
      <c r="N341" s="53"/>
      <c r="O341" s="53"/>
      <c r="P341" s="53"/>
      <c r="Q341" s="53"/>
      <c r="R341" s="53"/>
      <c r="S341" s="53"/>
    </row>
    <row r="342" spans="1:19" x14ac:dyDescent="0.3">
      <c r="A342" s="106"/>
      <c r="B342" s="59"/>
      <c r="C342" s="137" t="str">
        <f t="shared" si="5"/>
        <v/>
      </c>
      <c r="D342" s="138" t="str">
        <f>IF(NOT(ISBLANK(B342)),IF(AND(MONTH(B342)&gt;=4,MONTH(B342)&lt;=12,B342&gt;=DATE(INT(LEFT('Fiscal Year'!$B$2,4)),4,1),B342&lt;=DATE(INT(CONCATENATE("20",RIGHT('Fiscal Year'!$B$2,2))),3,31)),1,0),"")</f>
        <v/>
      </c>
      <c r="E342" s="138" t="str">
        <f>IF(NOT(ISBLANK(B342)),IF(AND(MONTH(B342)&gt;=1,MONTH(B342)&lt;=3,B342&gt;=DATE(INT(LEFT('Fiscal Year'!$B$2,4)),4,1),B342&lt;=DATE(INT(CONCATENATE("20",RIGHT('Fiscal Year'!$B$2,2))),3,31)),1,0),"")</f>
        <v/>
      </c>
      <c r="F342" s="139" t="str">
        <f>IF(NOT(ISBLANK(B342)),IF(B342&lt;'Fiscal Year'!$B$3,1,0),"")</f>
        <v/>
      </c>
      <c r="G342" s="10"/>
      <c r="H342" s="10"/>
      <c r="I342" s="40"/>
      <c r="J342" s="40"/>
      <c r="K342" s="53"/>
      <c r="L342" s="53"/>
      <c r="M342" s="53"/>
      <c r="N342" s="53"/>
      <c r="O342" s="53"/>
      <c r="P342" s="53"/>
      <c r="Q342" s="53"/>
      <c r="R342" s="53"/>
      <c r="S342" s="53"/>
    </row>
    <row r="343" spans="1:19" x14ac:dyDescent="0.3">
      <c r="A343" s="106"/>
      <c r="B343" s="59"/>
      <c r="C343" s="137" t="str">
        <f t="shared" si="5"/>
        <v/>
      </c>
      <c r="D343" s="138" t="str">
        <f>IF(NOT(ISBLANK(B343)),IF(AND(MONTH(B343)&gt;=4,MONTH(B343)&lt;=12,B343&gt;=DATE(INT(LEFT('Fiscal Year'!$B$2,4)),4,1),B343&lt;=DATE(INT(CONCATENATE("20",RIGHT('Fiscal Year'!$B$2,2))),3,31)),1,0),"")</f>
        <v/>
      </c>
      <c r="E343" s="138" t="str">
        <f>IF(NOT(ISBLANK(B343)),IF(AND(MONTH(B343)&gt;=1,MONTH(B343)&lt;=3,B343&gt;=DATE(INT(LEFT('Fiscal Year'!$B$2,4)),4,1),B343&lt;=DATE(INT(CONCATENATE("20",RIGHT('Fiscal Year'!$B$2,2))),3,31)),1,0),"")</f>
        <v/>
      </c>
      <c r="F343" s="139" t="str">
        <f>IF(NOT(ISBLANK(B343)),IF(B343&lt;'Fiscal Year'!$B$3,1,0),"")</f>
        <v/>
      </c>
      <c r="G343" s="10"/>
      <c r="H343" s="10"/>
      <c r="I343" s="40"/>
      <c r="J343" s="40"/>
      <c r="K343" s="53"/>
      <c r="L343" s="53"/>
      <c r="M343" s="53"/>
      <c r="N343" s="53"/>
      <c r="O343" s="53"/>
      <c r="P343" s="53"/>
      <c r="Q343" s="53"/>
      <c r="R343" s="53"/>
      <c r="S343" s="53"/>
    </row>
    <row r="344" spans="1:19" x14ac:dyDescent="0.3">
      <c r="A344" s="106"/>
      <c r="B344" s="59"/>
      <c r="C344" s="137" t="str">
        <f t="shared" si="5"/>
        <v/>
      </c>
      <c r="D344" s="138" t="str">
        <f>IF(NOT(ISBLANK(B344)),IF(AND(MONTH(B344)&gt;=4,MONTH(B344)&lt;=12,B344&gt;=DATE(INT(LEFT('Fiscal Year'!$B$2,4)),4,1),B344&lt;=DATE(INT(CONCATENATE("20",RIGHT('Fiscal Year'!$B$2,2))),3,31)),1,0),"")</f>
        <v/>
      </c>
      <c r="E344" s="138" t="str">
        <f>IF(NOT(ISBLANK(B344)),IF(AND(MONTH(B344)&gt;=1,MONTH(B344)&lt;=3,B344&gt;=DATE(INT(LEFT('Fiscal Year'!$B$2,4)),4,1),B344&lt;=DATE(INT(CONCATENATE("20",RIGHT('Fiscal Year'!$B$2,2))),3,31)),1,0),"")</f>
        <v/>
      </c>
      <c r="F344" s="139" t="str">
        <f>IF(NOT(ISBLANK(B344)),IF(B344&lt;'Fiscal Year'!$B$3,1,0),"")</f>
        <v/>
      </c>
      <c r="G344" s="10"/>
      <c r="H344" s="10"/>
      <c r="I344" s="40"/>
      <c r="J344" s="40"/>
      <c r="K344" s="53"/>
      <c r="L344" s="53"/>
      <c r="M344" s="53"/>
      <c r="N344" s="53"/>
      <c r="O344" s="53"/>
      <c r="P344" s="53"/>
      <c r="Q344" s="53"/>
      <c r="R344" s="53"/>
      <c r="S344" s="53"/>
    </row>
    <row r="345" spans="1:19" x14ac:dyDescent="0.3">
      <c r="A345" s="106"/>
      <c r="B345" s="59"/>
      <c r="C345" s="137" t="str">
        <f t="shared" si="5"/>
        <v/>
      </c>
      <c r="D345" s="138" t="str">
        <f>IF(NOT(ISBLANK(B345)),IF(AND(MONTH(B345)&gt;=4,MONTH(B345)&lt;=12,B345&gt;=DATE(INT(LEFT('Fiscal Year'!$B$2,4)),4,1),B345&lt;=DATE(INT(CONCATENATE("20",RIGHT('Fiscal Year'!$B$2,2))),3,31)),1,0),"")</f>
        <v/>
      </c>
      <c r="E345" s="138" t="str">
        <f>IF(NOT(ISBLANK(B345)),IF(AND(MONTH(B345)&gt;=1,MONTH(B345)&lt;=3,B345&gt;=DATE(INT(LEFT('Fiscal Year'!$B$2,4)),4,1),B345&lt;=DATE(INT(CONCATENATE("20",RIGHT('Fiscal Year'!$B$2,2))),3,31)),1,0),"")</f>
        <v/>
      </c>
      <c r="F345" s="139" t="str">
        <f>IF(NOT(ISBLANK(B345)),IF(B345&lt;'Fiscal Year'!$B$3,1,0),"")</f>
        <v/>
      </c>
      <c r="G345" s="10"/>
      <c r="H345" s="10"/>
      <c r="I345" s="40"/>
      <c r="J345" s="40"/>
      <c r="K345" s="53"/>
      <c r="L345" s="53"/>
      <c r="M345" s="53"/>
      <c r="N345" s="53"/>
      <c r="O345" s="53"/>
      <c r="P345" s="53"/>
      <c r="Q345" s="53"/>
      <c r="R345" s="53"/>
      <c r="S345" s="53"/>
    </row>
    <row r="346" spans="1:19" x14ac:dyDescent="0.3">
      <c r="A346" s="106"/>
      <c r="B346" s="59"/>
      <c r="C346" s="137" t="str">
        <f t="shared" si="5"/>
        <v/>
      </c>
      <c r="D346" s="138" t="str">
        <f>IF(NOT(ISBLANK(B346)),IF(AND(MONTH(B346)&gt;=4,MONTH(B346)&lt;=12,B346&gt;=DATE(INT(LEFT('Fiscal Year'!$B$2,4)),4,1),B346&lt;=DATE(INT(CONCATENATE("20",RIGHT('Fiscal Year'!$B$2,2))),3,31)),1,0),"")</f>
        <v/>
      </c>
      <c r="E346" s="138" t="str">
        <f>IF(NOT(ISBLANK(B346)),IF(AND(MONTH(B346)&gt;=1,MONTH(B346)&lt;=3,B346&gt;=DATE(INT(LEFT('Fiscal Year'!$B$2,4)),4,1),B346&lt;=DATE(INT(CONCATENATE("20",RIGHT('Fiscal Year'!$B$2,2))),3,31)),1,0),"")</f>
        <v/>
      </c>
      <c r="F346" s="139" t="str">
        <f>IF(NOT(ISBLANK(B346)),IF(B346&lt;'Fiscal Year'!$B$3,1,0),"")</f>
        <v/>
      </c>
      <c r="G346" s="10"/>
      <c r="H346" s="10"/>
      <c r="I346" s="40"/>
      <c r="J346" s="40"/>
      <c r="K346" s="53"/>
      <c r="L346" s="53"/>
      <c r="M346" s="53"/>
      <c r="N346" s="53"/>
      <c r="O346" s="53"/>
      <c r="P346" s="53"/>
      <c r="Q346" s="53"/>
      <c r="R346" s="53"/>
      <c r="S346" s="53"/>
    </row>
    <row r="347" spans="1:19" x14ac:dyDescent="0.3">
      <c r="A347" s="106"/>
      <c r="B347" s="59"/>
      <c r="C347" s="137" t="str">
        <f t="shared" si="5"/>
        <v/>
      </c>
      <c r="D347" s="138" t="str">
        <f>IF(NOT(ISBLANK(B347)),IF(AND(MONTH(B347)&gt;=4,MONTH(B347)&lt;=12,B347&gt;=DATE(INT(LEFT('Fiscal Year'!$B$2,4)),4,1),B347&lt;=DATE(INT(CONCATENATE("20",RIGHT('Fiscal Year'!$B$2,2))),3,31)),1,0),"")</f>
        <v/>
      </c>
      <c r="E347" s="138" t="str">
        <f>IF(NOT(ISBLANK(B347)),IF(AND(MONTH(B347)&gt;=1,MONTH(B347)&lt;=3,B347&gt;=DATE(INT(LEFT('Fiscal Year'!$B$2,4)),4,1),B347&lt;=DATE(INT(CONCATENATE("20",RIGHT('Fiscal Year'!$B$2,2))),3,31)),1,0),"")</f>
        <v/>
      </c>
      <c r="F347" s="139" t="str">
        <f>IF(NOT(ISBLANK(B347)),IF(B347&lt;'Fiscal Year'!$B$3,1,0),"")</f>
        <v/>
      </c>
      <c r="G347" s="10"/>
      <c r="H347" s="10"/>
      <c r="I347" s="40"/>
      <c r="J347" s="40"/>
      <c r="K347" s="53"/>
      <c r="L347" s="53"/>
      <c r="M347" s="53"/>
      <c r="N347" s="53"/>
      <c r="O347" s="53"/>
      <c r="P347" s="53"/>
      <c r="Q347" s="53"/>
      <c r="R347" s="53"/>
      <c r="S347" s="53"/>
    </row>
    <row r="348" spans="1:19" x14ac:dyDescent="0.3">
      <c r="A348" s="106"/>
      <c r="B348" s="59"/>
      <c r="C348" s="137" t="str">
        <f t="shared" si="5"/>
        <v/>
      </c>
      <c r="D348" s="138" t="str">
        <f>IF(NOT(ISBLANK(B348)),IF(AND(MONTH(B348)&gt;=4,MONTH(B348)&lt;=12,B348&gt;=DATE(INT(LEFT('Fiscal Year'!$B$2,4)),4,1),B348&lt;=DATE(INT(CONCATENATE("20",RIGHT('Fiscal Year'!$B$2,2))),3,31)),1,0),"")</f>
        <v/>
      </c>
      <c r="E348" s="138" t="str">
        <f>IF(NOT(ISBLANK(B348)),IF(AND(MONTH(B348)&gt;=1,MONTH(B348)&lt;=3,B348&gt;=DATE(INT(LEFT('Fiscal Year'!$B$2,4)),4,1),B348&lt;=DATE(INT(CONCATENATE("20",RIGHT('Fiscal Year'!$B$2,2))),3,31)),1,0),"")</f>
        <v/>
      </c>
      <c r="F348" s="139" t="str">
        <f>IF(NOT(ISBLANK(B348)),IF(B348&lt;'Fiscal Year'!$B$3,1,0),"")</f>
        <v/>
      </c>
      <c r="G348" s="10"/>
      <c r="H348" s="10"/>
      <c r="I348" s="40"/>
      <c r="J348" s="40"/>
      <c r="K348" s="53"/>
      <c r="L348" s="53"/>
      <c r="M348" s="53"/>
      <c r="N348" s="53"/>
      <c r="O348" s="53"/>
      <c r="P348" s="53"/>
      <c r="Q348" s="53"/>
      <c r="R348" s="53"/>
      <c r="S348" s="53"/>
    </row>
    <row r="349" spans="1:19" x14ac:dyDescent="0.3">
      <c r="A349" s="106"/>
      <c r="B349" s="59"/>
      <c r="C349" s="137" t="str">
        <f t="shared" si="5"/>
        <v/>
      </c>
      <c r="D349" s="138" t="str">
        <f>IF(NOT(ISBLANK(B349)),IF(AND(MONTH(B349)&gt;=4,MONTH(B349)&lt;=12,B349&gt;=DATE(INT(LEFT('Fiscal Year'!$B$2,4)),4,1),B349&lt;=DATE(INT(CONCATENATE("20",RIGHT('Fiscal Year'!$B$2,2))),3,31)),1,0),"")</f>
        <v/>
      </c>
      <c r="E349" s="138" t="str">
        <f>IF(NOT(ISBLANK(B349)),IF(AND(MONTH(B349)&gt;=1,MONTH(B349)&lt;=3,B349&gt;=DATE(INT(LEFT('Fiscal Year'!$B$2,4)),4,1),B349&lt;=DATE(INT(CONCATENATE("20",RIGHT('Fiscal Year'!$B$2,2))),3,31)),1,0),"")</f>
        <v/>
      </c>
      <c r="F349" s="139" t="str">
        <f>IF(NOT(ISBLANK(B349)),IF(B349&lt;'Fiscal Year'!$B$3,1,0),"")</f>
        <v/>
      </c>
      <c r="G349" s="10"/>
      <c r="H349" s="10"/>
      <c r="I349" s="40"/>
      <c r="J349" s="40"/>
      <c r="K349" s="53"/>
      <c r="L349" s="53"/>
      <c r="M349" s="53"/>
      <c r="N349" s="53"/>
      <c r="O349" s="53"/>
      <c r="P349" s="53"/>
      <c r="Q349" s="53"/>
      <c r="R349" s="53"/>
      <c r="S349" s="53"/>
    </row>
    <row r="350" spans="1:19" x14ac:dyDescent="0.3">
      <c r="A350" s="106"/>
      <c r="B350" s="59"/>
      <c r="C350" s="137" t="str">
        <f t="shared" si="5"/>
        <v/>
      </c>
      <c r="D350" s="138" t="str">
        <f>IF(NOT(ISBLANK(B350)),IF(AND(MONTH(B350)&gt;=4,MONTH(B350)&lt;=12,B350&gt;=DATE(INT(LEFT('Fiscal Year'!$B$2,4)),4,1),B350&lt;=DATE(INT(CONCATENATE("20",RIGHT('Fiscal Year'!$B$2,2))),3,31)),1,0),"")</f>
        <v/>
      </c>
      <c r="E350" s="138" t="str">
        <f>IF(NOT(ISBLANK(B350)),IF(AND(MONTH(B350)&gt;=1,MONTH(B350)&lt;=3,B350&gt;=DATE(INT(LEFT('Fiscal Year'!$B$2,4)),4,1),B350&lt;=DATE(INT(CONCATENATE("20",RIGHT('Fiscal Year'!$B$2,2))),3,31)),1,0),"")</f>
        <v/>
      </c>
      <c r="F350" s="139" t="str">
        <f>IF(NOT(ISBLANK(B350)),IF(B350&lt;'Fiscal Year'!$B$3,1,0),"")</f>
        <v/>
      </c>
      <c r="G350" s="10"/>
      <c r="H350" s="10"/>
      <c r="I350" s="40"/>
      <c r="J350" s="40"/>
      <c r="K350" s="53"/>
      <c r="L350" s="53"/>
      <c r="M350" s="53"/>
      <c r="N350" s="53"/>
      <c r="O350" s="53"/>
      <c r="P350" s="53"/>
      <c r="Q350" s="53"/>
      <c r="R350" s="53"/>
      <c r="S350" s="53"/>
    </row>
    <row r="351" spans="1:19" x14ac:dyDescent="0.3">
      <c r="A351" s="106"/>
      <c r="B351" s="59"/>
      <c r="C351" s="137" t="str">
        <f t="shared" si="5"/>
        <v/>
      </c>
      <c r="D351" s="138" t="str">
        <f>IF(NOT(ISBLANK(B351)),IF(AND(MONTH(B351)&gt;=4,MONTH(B351)&lt;=12,B351&gt;=DATE(INT(LEFT('Fiscal Year'!$B$2,4)),4,1),B351&lt;=DATE(INT(CONCATENATE("20",RIGHT('Fiscal Year'!$B$2,2))),3,31)),1,0),"")</f>
        <v/>
      </c>
      <c r="E351" s="138" t="str">
        <f>IF(NOT(ISBLANK(B351)),IF(AND(MONTH(B351)&gt;=1,MONTH(B351)&lt;=3,B351&gt;=DATE(INT(LEFT('Fiscal Year'!$B$2,4)),4,1),B351&lt;=DATE(INT(CONCATENATE("20",RIGHT('Fiscal Year'!$B$2,2))),3,31)),1,0),"")</f>
        <v/>
      </c>
      <c r="F351" s="139" t="str">
        <f>IF(NOT(ISBLANK(B351)),IF(B351&lt;'Fiscal Year'!$B$3,1,0),"")</f>
        <v/>
      </c>
      <c r="G351" s="10"/>
      <c r="H351" s="10"/>
      <c r="I351" s="40"/>
      <c r="J351" s="40"/>
      <c r="K351" s="53"/>
      <c r="L351" s="53"/>
      <c r="M351" s="53"/>
      <c r="N351" s="53"/>
      <c r="O351" s="53"/>
      <c r="P351" s="53"/>
      <c r="Q351" s="53"/>
      <c r="R351" s="53"/>
      <c r="S351" s="53"/>
    </row>
    <row r="352" spans="1:19" x14ac:dyDescent="0.3">
      <c r="A352" s="106"/>
      <c r="B352" s="59"/>
      <c r="C352" s="137" t="str">
        <f t="shared" si="5"/>
        <v/>
      </c>
      <c r="D352" s="138" t="str">
        <f>IF(NOT(ISBLANK(B352)),IF(AND(MONTH(B352)&gt;=4,MONTH(B352)&lt;=12,B352&gt;=DATE(INT(LEFT('Fiscal Year'!$B$2,4)),4,1),B352&lt;=DATE(INT(CONCATENATE("20",RIGHT('Fiscal Year'!$B$2,2))),3,31)),1,0),"")</f>
        <v/>
      </c>
      <c r="E352" s="138" t="str">
        <f>IF(NOT(ISBLANK(B352)),IF(AND(MONTH(B352)&gt;=1,MONTH(B352)&lt;=3,B352&gt;=DATE(INT(LEFT('Fiscal Year'!$B$2,4)),4,1),B352&lt;=DATE(INT(CONCATENATE("20",RIGHT('Fiscal Year'!$B$2,2))),3,31)),1,0),"")</f>
        <v/>
      </c>
      <c r="F352" s="139" t="str">
        <f>IF(NOT(ISBLANK(B352)),IF(B352&lt;'Fiscal Year'!$B$3,1,0),"")</f>
        <v/>
      </c>
      <c r="G352" s="10"/>
      <c r="H352" s="10"/>
      <c r="I352" s="40"/>
      <c r="J352" s="40"/>
      <c r="K352" s="53"/>
      <c r="L352" s="53"/>
      <c r="M352" s="53"/>
      <c r="N352" s="53"/>
      <c r="O352" s="53"/>
      <c r="P352" s="53"/>
      <c r="Q352" s="53"/>
      <c r="R352" s="53"/>
      <c r="S352" s="53"/>
    </row>
    <row r="353" spans="1:19" x14ac:dyDescent="0.3">
      <c r="A353" s="106"/>
      <c r="B353" s="59"/>
      <c r="C353" s="137" t="str">
        <f t="shared" si="5"/>
        <v/>
      </c>
      <c r="D353" s="138" t="str">
        <f>IF(NOT(ISBLANK(B353)),IF(AND(MONTH(B353)&gt;=4,MONTH(B353)&lt;=12,B353&gt;=DATE(INT(LEFT('Fiscal Year'!$B$2,4)),4,1),B353&lt;=DATE(INT(CONCATENATE("20",RIGHT('Fiscal Year'!$B$2,2))),3,31)),1,0),"")</f>
        <v/>
      </c>
      <c r="E353" s="138" t="str">
        <f>IF(NOT(ISBLANK(B353)),IF(AND(MONTH(B353)&gt;=1,MONTH(B353)&lt;=3,B353&gt;=DATE(INT(LEFT('Fiscal Year'!$B$2,4)),4,1),B353&lt;=DATE(INT(CONCATENATE("20",RIGHT('Fiscal Year'!$B$2,2))),3,31)),1,0),"")</f>
        <v/>
      </c>
      <c r="F353" s="139" t="str">
        <f>IF(NOT(ISBLANK(B353)),IF(B353&lt;'Fiscal Year'!$B$3,1,0),"")</f>
        <v/>
      </c>
      <c r="G353" s="10"/>
      <c r="H353" s="10"/>
      <c r="I353" s="40"/>
      <c r="J353" s="40"/>
      <c r="K353" s="53"/>
      <c r="L353" s="53"/>
      <c r="M353" s="53"/>
      <c r="N353" s="53"/>
      <c r="O353" s="53"/>
      <c r="P353" s="53"/>
      <c r="Q353" s="53"/>
      <c r="R353" s="53"/>
      <c r="S353" s="53"/>
    </row>
    <row r="354" spans="1:19" x14ac:dyDescent="0.3">
      <c r="A354" s="106"/>
      <c r="B354" s="59"/>
      <c r="C354" s="137" t="str">
        <f t="shared" si="5"/>
        <v/>
      </c>
      <c r="D354" s="138" t="str">
        <f>IF(NOT(ISBLANK(B354)),IF(AND(MONTH(B354)&gt;=4,MONTH(B354)&lt;=12,B354&gt;=DATE(INT(LEFT('Fiscal Year'!$B$2,4)),4,1),B354&lt;=DATE(INT(CONCATENATE("20",RIGHT('Fiscal Year'!$B$2,2))),3,31)),1,0),"")</f>
        <v/>
      </c>
      <c r="E354" s="138" t="str">
        <f>IF(NOT(ISBLANK(B354)),IF(AND(MONTH(B354)&gt;=1,MONTH(B354)&lt;=3,B354&gt;=DATE(INT(LEFT('Fiscal Year'!$B$2,4)),4,1),B354&lt;=DATE(INT(CONCATENATE("20",RIGHT('Fiscal Year'!$B$2,2))),3,31)),1,0),"")</f>
        <v/>
      </c>
      <c r="F354" s="139" t="str">
        <f>IF(NOT(ISBLANK(B354)),IF(B354&lt;'Fiscal Year'!$B$3,1,0),"")</f>
        <v/>
      </c>
      <c r="G354" s="10"/>
      <c r="H354" s="10"/>
      <c r="I354" s="40"/>
      <c r="J354" s="40"/>
      <c r="K354" s="53"/>
      <c r="L354" s="53"/>
      <c r="M354" s="53"/>
      <c r="N354" s="53"/>
      <c r="O354" s="53"/>
      <c r="P354" s="53"/>
      <c r="Q354" s="53"/>
      <c r="R354" s="53"/>
      <c r="S354" s="53"/>
    </row>
    <row r="355" spans="1:19" x14ac:dyDescent="0.3">
      <c r="A355" s="106"/>
      <c r="B355" s="59"/>
      <c r="C355" s="137" t="str">
        <f t="shared" si="5"/>
        <v/>
      </c>
      <c r="D355" s="138" t="str">
        <f>IF(NOT(ISBLANK(B355)),IF(AND(MONTH(B355)&gt;=4,MONTH(B355)&lt;=12,B355&gt;=DATE(INT(LEFT('Fiscal Year'!$B$2,4)),4,1),B355&lt;=DATE(INT(CONCATENATE("20",RIGHT('Fiscal Year'!$B$2,2))),3,31)),1,0),"")</f>
        <v/>
      </c>
      <c r="E355" s="138" t="str">
        <f>IF(NOT(ISBLANK(B355)),IF(AND(MONTH(B355)&gt;=1,MONTH(B355)&lt;=3,B355&gt;=DATE(INT(LEFT('Fiscal Year'!$B$2,4)),4,1),B355&lt;=DATE(INT(CONCATENATE("20",RIGHT('Fiscal Year'!$B$2,2))),3,31)),1,0),"")</f>
        <v/>
      </c>
      <c r="F355" s="139" t="str">
        <f>IF(NOT(ISBLANK(B355)),IF(B355&lt;'Fiscal Year'!$B$3,1,0),"")</f>
        <v/>
      </c>
      <c r="G355" s="10"/>
      <c r="H355" s="10"/>
      <c r="I355" s="40"/>
      <c r="J355" s="40"/>
      <c r="K355" s="53"/>
      <c r="L355" s="53"/>
      <c r="M355" s="53"/>
      <c r="N355" s="53"/>
      <c r="O355" s="53"/>
      <c r="P355" s="53"/>
      <c r="Q355" s="53"/>
      <c r="R355" s="53"/>
      <c r="S355" s="53"/>
    </row>
    <row r="356" spans="1:19" x14ac:dyDescent="0.3">
      <c r="A356" s="106"/>
      <c r="B356" s="59"/>
      <c r="C356" s="137" t="str">
        <f t="shared" si="5"/>
        <v/>
      </c>
      <c r="D356" s="138" t="str">
        <f>IF(NOT(ISBLANK(B356)),IF(AND(MONTH(B356)&gt;=4,MONTH(B356)&lt;=12,B356&gt;=DATE(INT(LEFT('Fiscal Year'!$B$2,4)),4,1),B356&lt;=DATE(INT(CONCATENATE("20",RIGHT('Fiscal Year'!$B$2,2))),3,31)),1,0),"")</f>
        <v/>
      </c>
      <c r="E356" s="138" t="str">
        <f>IF(NOT(ISBLANK(B356)),IF(AND(MONTH(B356)&gt;=1,MONTH(B356)&lt;=3,B356&gt;=DATE(INT(LEFT('Fiscal Year'!$B$2,4)),4,1),B356&lt;=DATE(INT(CONCATENATE("20",RIGHT('Fiscal Year'!$B$2,2))),3,31)),1,0),"")</f>
        <v/>
      </c>
      <c r="F356" s="139" t="str">
        <f>IF(NOT(ISBLANK(B356)),IF(B356&lt;'Fiscal Year'!$B$3,1,0),"")</f>
        <v/>
      </c>
      <c r="G356" s="10"/>
      <c r="H356" s="10"/>
      <c r="I356" s="40"/>
      <c r="J356" s="40"/>
      <c r="K356" s="53"/>
      <c r="L356" s="53"/>
      <c r="M356" s="53"/>
      <c r="N356" s="53"/>
      <c r="O356" s="53"/>
      <c r="P356" s="53"/>
      <c r="Q356" s="53"/>
      <c r="R356" s="53"/>
      <c r="S356" s="53"/>
    </row>
    <row r="357" spans="1:19" x14ac:dyDescent="0.3">
      <c r="A357" s="106"/>
      <c r="B357" s="59"/>
      <c r="C357" s="137" t="str">
        <f t="shared" si="5"/>
        <v/>
      </c>
      <c r="D357" s="138" t="str">
        <f>IF(NOT(ISBLANK(B357)),IF(AND(MONTH(B357)&gt;=4,MONTH(B357)&lt;=12,B357&gt;=DATE(INT(LEFT('Fiscal Year'!$B$2,4)),4,1),B357&lt;=DATE(INT(CONCATENATE("20",RIGHT('Fiscal Year'!$B$2,2))),3,31)),1,0),"")</f>
        <v/>
      </c>
      <c r="E357" s="138" t="str">
        <f>IF(NOT(ISBLANK(B357)),IF(AND(MONTH(B357)&gt;=1,MONTH(B357)&lt;=3,B357&gt;=DATE(INT(LEFT('Fiscal Year'!$B$2,4)),4,1),B357&lt;=DATE(INT(CONCATENATE("20",RIGHT('Fiscal Year'!$B$2,2))),3,31)),1,0),"")</f>
        <v/>
      </c>
      <c r="F357" s="139" t="str">
        <f>IF(NOT(ISBLANK(B357)),IF(B357&lt;'Fiscal Year'!$B$3,1,0),"")</f>
        <v/>
      </c>
      <c r="G357" s="10"/>
      <c r="H357" s="10"/>
      <c r="I357" s="40"/>
      <c r="J357" s="40"/>
      <c r="K357" s="53"/>
      <c r="L357" s="53"/>
      <c r="M357" s="53"/>
      <c r="N357" s="53"/>
      <c r="O357" s="53"/>
      <c r="P357" s="53"/>
      <c r="Q357" s="53"/>
      <c r="R357" s="53"/>
      <c r="S357" s="53"/>
    </row>
    <row r="358" spans="1:19" x14ac:dyDescent="0.3">
      <c r="A358" s="106"/>
      <c r="B358" s="59"/>
      <c r="C358" s="137" t="str">
        <f t="shared" si="5"/>
        <v/>
      </c>
      <c r="D358" s="138" t="str">
        <f>IF(NOT(ISBLANK(B358)),IF(AND(MONTH(B358)&gt;=4,MONTH(B358)&lt;=12,B358&gt;=DATE(INT(LEFT('Fiscal Year'!$B$2,4)),4,1),B358&lt;=DATE(INT(CONCATENATE("20",RIGHT('Fiscal Year'!$B$2,2))),3,31)),1,0),"")</f>
        <v/>
      </c>
      <c r="E358" s="138" t="str">
        <f>IF(NOT(ISBLANK(B358)),IF(AND(MONTH(B358)&gt;=1,MONTH(B358)&lt;=3,B358&gt;=DATE(INT(LEFT('Fiscal Year'!$B$2,4)),4,1),B358&lt;=DATE(INT(CONCATENATE("20",RIGHT('Fiscal Year'!$B$2,2))),3,31)),1,0),"")</f>
        <v/>
      </c>
      <c r="F358" s="139" t="str">
        <f>IF(NOT(ISBLANK(B358)),IF(B358&lt;'Fiscal Year'!$B$3,1,0),"")</f>
        <v/>
      </c>
      <c r="G358" s="10"/>
      <c r="H358" s="10"/>
      <c r="I358" s="40"/>
      <c r="J358" s="40"/>
      <c r="K358" s="53"/>
      <c r="L358" s="53"/>
      <c r="M358" s="53"/>
      <c r="N358" s="53"/>
      <c r="O358" s="53"/>
      <c r="P358" s="53"/>
      <c r="Q358" s="53"/>
      <c r="R358" s="53"/>
      <c r="S358" s="53"/>
    </row>
    <row r="359" spans="1:19" x14ac:dyDescent="0.3">
      <c r="A359" s="106"/>
      <c r="B359" s="59"/>
      <c r="C359" s="137" t="str">
        <f t="shared" si="5"/>
        <v/>
      </c>
      <c r="D359" s="138" t="str">
        <f>IF(NOT(ISBLANK(B359)),IF(AND(MONTH(B359)&gt;=4,MONTH(B359)&lt;=12,B359&gt;=DATE(INT(LEFT('Fiscal Year'!$B$2,4)),4,1),B359&lt;=DATE(INT(CONCATENATE("20",RIGHT('Fiscal Year'!$B$2,2))),3,31)),1,0),"")</f>
        <v/>
      </c>
      <c r="E359" s="138" t="str">
        <f>IF(NOT(ISBLANK(B359)),IF(AND(MONTH(B359)&gt;=1,MONTH(B359)&lt;=3,B359&gt;=DATE(INT(LEFT('Fiscal Year'!$B$2,4)),4,1),B359&lt;=DATE(INT(CONCATENATE("20",RIGHT('Fiscal Year'!$B$2,2))),3,31)),1,0),"")</f>
        <v/>
      </c>
      <c r="F359" s="139" t="str">
        <f>IF(NOT(ISBLANK(B359)),IF(B359&lt;'Fiscal Year'!$B$3,1,0),"")</f>
        <v/>
      </c>
      <c r="G359" s="10"/>
      <c r="H359" s="10"/>
      <c r="I359" s="40"/>
      <c r="J359" s="40"/>
      <c r="K359" s="53"/>
      <c r="L359" s="53"/>
      <c r="M359" s="53"/>
      <c r="N359" s="53"/>
      <c r="O359" s="53"/>
      <c r="P359" s="53"/>
      <c r="Q359" s="53"/>
      <c r="R359" s="53"/>
      <c r="S359" s="53"/>
    </row>
    <row r="360" spans="1:19" x14ac:dyDescent="0.3">
      <c r="A360" s="106"/>
      <c r="B360" s="59"/>
      <c r="C360" s="137" t="str">
        <f t="shared" si="5"/>
        <v/>
      </c>
      <c r="D360" s="138" t="str">
        <f>IF(NOT(ISBLANK(B360)),IF(AND(MONTH(B360)&gt;=4,MONTH(B360)&lt;=12,B360&gt;=DATE(INT(LEFT('Fiscal Year'!$B$2,4)),4,1),B360&lt;=DATE(INT(CONCATENATE("20",RIGHT('Fiscal Year'!$B$2,2))),3,31)),1,0),"")</f>
        <v/>
      </c>
      <c r="E360" s="138" t="str">
        <f>IF(NOT(ISBLANK(B360)),IF(AND(MONTH(B360)&gt;=1,MONTH(B360)&lt;=3,B360&gt;=DATE(INT(LEFT('Fiscal Year'!$B$2,4)),4,1),B360&lt;=DATE(INT(CONCATENATE("20",RIGHT('Fiscal Year'!$B$2,2))),3,31)),1,0),"")</f>
        <v/>
      </c>
      <c r="F360" s="139" t="str">
        <f>IF(NOT(ISBLANK(B360)),IF(B360&lt;'Fiscal Year'!$B$3,1,0),"")</f>
        <v/>
      </c>
      <c r="G360" s="10"/>
      <c r="H360" s="10"/>
      <c r="I360" s="40"/>
      <c r="J360" s="40"/>
      <c r="K360" s="53"/>
      <c r="L360" s="53"/>
      <c r="M360" s="53"/>
      <c r="N360" s="53"/>
      <c r="O360" s="53"/>
      <c r="P360" s="53"/>
      <c r="Q360" s="53"/>
      <c r="R360" s="53"/>
      <c r="S360" s="53"/>
    </row>
    <row r="361" spans="1:19" x14ac:dyDescent="0.3">
      <c r="A361" s="106"/>
      <c r="B361" s="59"/>
      <c r="C361" s="137" t="str">
        <f t="shared" si="5"/>
        <v/>
      </c>
      <c r="D361" s="138" t="str">
        <f>IF(NOT(ISBLANK(B361)),IF(AND(MONTH(B361)&gt;=4,MONTH(B361)&lt;=12,B361&gt;=DATE(INT(LEFT('Fiscal Year'!$B$2,4)),4,1),B361&lt;=DATE(INT(CONCATENATE("20",RIGHT('Fiscal Year'!$B$2,2))),3,31)),1,0),"")</f>
        <v/>
      </c>
      <c r="E361" s="138" t="str">
        <f>IF(NOT(ISBLANK(B361)),IF(AND(MONTH(B361)&gt;=1,MONTH(B361)&lt;=3,B361&gt;=DATE(INT(LEFT('Fiscal Year'!$B$2,4)),4,1),B361&lt;=DATE(INT(CONCATENATE("20",RIGHT('Fiscal Year'!$B$2,2))),3,31)),1,0),"")</f>
        <v/>
      </c>
      <c r="F361" s="139" t="str">
        <f>IF(NOT(ISBLANK(B361)),IF(B361&lt;'Fiscal Year'!$B$3,1,0),"")</f>
        <v/>
      </c>
      <c r="G361" s="10"/>
      <c r="H361" s="10"/>
      <c r="I361" s="40"/>
      <c r="J361" s="40"/>
      <c r="K361" s="53"/>
      <c r="L361" s="53"/>
      <c r="M361" s="53"/>
      <c r="N361" s="53"/>
      <c r="O361" s="53"/>
      <c r="P361" s="53"/>
      <c r="Q361" s="53"/>
      <c r="R361" s="53"/>
      <c r="S361" s="53"/>
    </row>
    <row r="362" spans="1:19" x14ac:dyDescent="0.3">
      <c r="A362" s="106"/>
      <c r="B362" s="59"/>
      <c r="C362" s="137" t="str">
        <f t="shared" si="5"/>
        <v/>
      </c>
      <c r="D362" s="138" t="str">
        <f>IF(NOT(ISBLANK(B362)),IF(AND(MONTH(B362)&gt;=4,MONTH(B362)&lt;=12,B362&gt;=DATE(INT(LEFT('Fiscal Year'!$B$2,4)),4,1),B362&lt;=DATE(INT(CONCATENATE("20",RIGHT('Fiscal Year'!$B$2,2))),3,31)),1,0),"")</f>
        <v/>
      </c>
      <c r="E362" s="138" t="str">
        <f>IF(NOT(ISBLANK(B362)),IF(AND(MONTH(B362)&gt;=1,MONTH(B362)&lt;=3,B362&gt;=DATE(INT(LEFT('Fiscal Year'!$B$2,4)),4,1),B362&lt;=DATE(INT(CONCATENATE("20",RIGHT('Fiscal Year'!$B$2,2))),3,31)),1,0),"")</f>
        <v/>
      </c>
      <c r="F362" s="139" t="str">
        <f>IF(NOT(ISBLANK(B362)),IF(B362&lt;'Fiscal Year'!$B$3,1,0),"")</f>
        <v/>
      </c>
      <c r="G362" s="10"/>
      <c r="H362" s="10"/>
      <c r="I362" s="40"/>
      <c r="J362" s="40"/>
      <c r="K362" s="53"/>
      <c r="L362" s="53"/>
      <c r="M362" s="53"/>
      <c r="N362" s="53"/>
      <c r="O362" s="53"/>
      <c r="P362" s="53"/>
      <c r="Q362" s="53"/>
      <c r="R362" s="53"/>
      <c r="S362" s="53"/>
    </row>
    <row r="363" spans="1:19" x14ac:dyDescent="0.3">
      <c r="A363" s="106"/>
      <c r="B363" s="59"/>
      <c r="C363" s="137" t="str">
        <f t="shared" si="5"/>
        <v/>
      </c>
      <c r="D363" s="138" t="str">
        <f>IF(NOT(ISBLANK(B363)),IF(AND(MONTH(B363)&gt;=4,MONTH(B363)&lt;=12,B363&gt;=DATE(INT(LEFT('Fiscal Year'!$B$2,4)),4,1),B363&lt;=DATE(INT(CONCATENATE("20",RIGHT('Fiscal Year'!$B$2,2))),3,31)),1,0),"")</f>
        <v/>
      </c>
      <c r="E363" s="138" t="str">
        <f>IF(NOT(ISBLANK(B363)),IF(AND(MONTH(B363)&gt;=1,MONTH(B363)&lt;=3,B363&gt;=DATE(INT(LEFT('Fiscal Year'!$B$2,4)),4,1),B363&lt;=DATE(INT(CONCATENATE("20",RIGHT('Fiscal Year'!$B$2,2))),3,31)),1,0),"")</f>
        <v/>
      </c>
      <c r="F363" s="139" t="str">
        <f>IF(NOT(ISBLANK(B363)),IF(B363&lt;'Fiscal Year'!$B$3,1,0),"")</f>
        <v/>
      </c>
      <c r="G363" s="10"/>
      <c r="H363" s="10"/>
      <c r="I363" s="40"/>
      <c r="J363" s="40"/>
      <c r="K363" s="53"/>
      <c r="L363" s="53"/>
      <c r="M363" s="53"/>
      <c r="N363" s="53"/>
      <c r="O363" s="53"/>
      <c r="P363" s="53"/>
      <c r="Q363" s="53"/>
      <c r="R363" s="53"/>
      <c r="S363" s="53"/>
    </row>
    <row r="364" spans="1:19" x14ac:dyDescent="0.3">
      <c r="A364" s="106"/>
      <c r="B364" s="59"/>
      <c r="C364" s="137" t="str">
        <f t="shared" si="5"/>
        <v/>
      </c>
      <c r="D364" s="138" t="str">
        <f>IF(NOT(ISBLANK(B364)),IF(AND(MONTH(B364)&gt;=4,MONTH(B364)&lt;=12,B364&gt;=DATE(INT(LEFT('Fiscal Year'!$B$2,4)),4,1),B364&lt;=DATE(INT(CONCATENATE("20",RIGHT('Fiscal Year'!$B$2,2))),3,31)),1,0),"")</f>
        <v/>
      </c>
      <c r="E364" s="138" t="str">
        <f>IF(NOT(ISBLANK(B364)),IF(AND(MONTH(B364)&gt;=1,MONTH(B364)&lt;=3,B364&gt;=DATE(INT(LEFT('Fiscal Year'!$B$2,4)),4,1),B364&lt;=DATE(INT(CONCATENATE("20",RIGHT('Fiscal Year'!$B$2,2))),3,31)),1,0),"")</f>
        <v/>
      </c>
      <c r="F364" s="139" t="str">
        <f>IF(NOT(ISBLANK(B364)),IF(B364&lt;'Fiscal Year'!$B$3,1,0),"")</f>
        <v/>
      </c>
      <c r="G364" s="10"/>
      <c r="H364" s="10"/>
      <c r="I364" s="40"/>
      <c r="J364" s="40"/>
      <c r="K364" s="53"/>
      <c r="L364" s="53"/>
      <c r="M364" s="53"/>
      <c r="N364" s="53"/>
      <c r="O364" s="53"/>
      <c r="P364" s="53"/>
      <c r="Q364" s="53"/>
      <c r="R364" s="53"/>
      <c r="S364" s="53"/>
    </row>
    <row r="365" spans="1:19" x14ac:dyDescent="0.3">
      <c r="A365" s="106"/>
      <c r="B365" s="59"/>
      <c r="C365" s="137" t="str">
        <f t="shared" si="5"/>
        <v/>
      </c>
      <c r="D365" s="138" t="str">
        <f>IF(NOT(ISBLANK(B365)),IF(AND(MONTH(B365)&gt;=4,MONTH(B365)&lt;=12,B365&gt;=DATE(INT(LEFT('Fiscal Year'!$B$2,4)),4,1),B365&lt;=DATE(INT(CONCATENATE("20",RIGHT('Fiscal Year'!$B$2,2))),3,31)),1,0),"")</f>
        <v/>
      </c>
      <c r="E365" s="138" t="str">
        <f>IF(NOT(ISBLANK(B365)),IF(AND(MONTH(B365)&gt;=1,MONTH(B365)&lt;=3,B365&gt;=DATE(INT(LEFT('Fiscal Year'!$B$2,4)),4,1),B365&lt;=DATE(INT(CONCATENATE("20",RIGHT('Fiscal Year'!$B$2,2))),3,31)),1,0),"")</f>
        <v/>
      </c>
      <c r="F365" s="139" t="str">
        <f>IF(NOT(ISBLANK(B365)),IF(B365&lt;'Fiscal Year'!$B$3,1,0),"")</f>
        <v/>
      </c>
      <c r="G365" s="10"/>
      <c r="H365" s="10"/>
      <c r="I365" s="40"/>
      <c r="J365" s="40"/>
      <c r="K365" s="53"/>
      <c r="L365" s="53"/>
      <c r="M365" s="53"/>
      <c r="N365" s="53"/>
      <c r="O365" s="53"/>
      <c r="P365" s="53"/>
      <c r="Q365" s="53"/>
      <c r="R365" s="53"/>
      <c r="S365" s="53"/>
    </row>
    <row r="366" spans="1:19" x14ac:dyDescent="0.3">
      <c r="A366" s="106"/>
      <c r="B366" s="59"/>
      <c r="C366" s="137" t="str">
        <f t="shared" si="5"/>
        <v/>
      </c>
      <c r="D366" s="138" t="str">
        <f>IF(NOT(ISBLANK(B366)),IF(AND(MONTH(B366)&gt;=4,MONTH(B366)&lt;=12,B366&gt;=DATE(INT(LEFT('Fiscal Year'!$B$2,4)),4,1),B366&lt;=DATE(INT(CONCATENATE("20",RIGHT('Fiscal Year'!$B$2,2))),3,31)),1,0),"")</f>
        <v/>
      </c>
      <c r="E366" s="138" t="str">
        <f>IF(NOT(ISBLANK(B366)),IF(AND(MONTH(B366)&gt;=1,MONTH(B366)&lt;=3,B366&gt;=DATE(INT(LEFT('Fiscal Year'!$B$2,4)),4,1),B366&lt;=DATE(INT(CONCATENATE("20",RIGHT('Fiscal Year'!$B$2,2))),3,31)),1,0),"")</f>
        <v/>
      </c>
      <c r="F366" s="139" t="str">
        <f>IF(NOT(ISBLANK(B366)),IF(B366&lt;'Fiscal Year'!$B$3,1,0),"")</f>
        <v/>
      </c>
      <c r="G366" s="10"/>
      <c r="H366" s="10"/>
      <c r="I366" s="40"/>
      <c r="J366" s="40"/>
      <c r="K366" s="53"/>
      <c r="L366" s="53"/>
      <c r="M366" s="53"/>
      <c r="N366" s="53"/>
      <c r="O366" s="53"/>
      <c r="P366" s="53"/>
      <c r="Q366" s="53"/>
      <c r="R366" s="53"/>
      <c r="S366" s="53"/>
    </row>
    <row r="367" spans="1:19" x14ac:dyDescent="0.3">
      <c r="A367" s="106"/>
      <c r="B367" s="59"/>
      <c r="C367" s="137" t="str">
        <f t="shared" si="5"/>
        <v/>
      </c>
      <c r="D367" s="138" t="str">
        <f>IF(NOT(ISBLANK(B367)),IF(AND(MONTH(B367)&gt;=4,MONTH(B367)&lt;=12,B367&gt;=DATE(INT(LEFT('Fiscal Year'!$B$2,4)),4,1),B367&lt;=DATE(INT(CONCATENATE("20",RIGHT('Fiscal Year'!$B$2,2))),3,31)),1,0),"")</f>
        <v/>
      </c>
      <c r="E367" s="138" t="str">
        <f>IF(NOT(ISBLANK(B367)),IF(AND(MONTH(B367)&gt;=1,MONTH(B367)&lt;=3,B367&gt;=DATE(INT(LEFT('Fiscal Year'!$B$2,4)),4,1),B367&lt;=DATE(INT(CONCATENATE("20",RIGHT('Fiscal Year'!$B$2,2))),3,31)),1,0),"")</f>
        <v/>
      </c>
      <c r="F367" s="139" t="str">
        <f>IF(NOT(ISBLANK(B367)),IF(B367&lt;'Fiscal Year'!$B$3,1,0),"")</f>
        <v/>
      </c>
      <c r="G367" s="10"/>
      <c r="H367" s="10"/>
      <c r="I367" s="40"/>
      <c r="J367" s="40"/>
      <c r="K367" s="53"/>
      <c r="L367" s="53"/>
      <c r="M367" s="53"/>
      <c r="N367" s="53"/>
      <c r="O367" s="53"/>
      <c r="P367" s="53"/>
      <c r="Q367" s="53"/>
      <c r="R367" s="53"/>
      <c r="S367" s="53"/>
    </row>
    <row r="368" spans="1:19" x14ac:dyDescent="0.3">
      <c r="A368" s="106"/>
      <c r="B368" s="59"/>
      <c r="C368" s="137" t="str">
        <f t="shared" si="5"/>
        <v/>
      </c>
      <c r="D368" s="138" t="str">
        <f>IF(NOT(ISBLANK(B368)),IF(AND(MONTH(B368)&gt;=4,MONTH(B368)&lt;=12,B368&gt;=DATE(INT(LEFT('Fiscal Year'!$B$2,4)),4,1),B368&lt;=DATE(INT(CONCATENATE("20",RIGHT('Fiscal Year'!$B$2,2))),3,31)),1,0),"")</f>
        <v/>
      </c>
      <c r="E368" s="138" t="str">
        <f>IF(NOT(ISBLANK(B368)),IF(AND(MONTH(B368)&gt;=1,MONTH(B368)&lt;=3,B368&gt;=DATE(INT(LEFT('Fiscal Year'!$B$2,4)),4,1),B368&lt;=DATE(INT(CONCATENATE("20",RIGHT('Fiscal Year'!$B$2,2))),3,31)),1,0),"")</f>
        <v/>
      </c>
      <c r="F368" s="139" t="str">
        <f>IF(NOT(ISBLANK(B368)),IF(B368&lt;'Fiscal Year'!$B$3,1,0),"")</f>
        <v/>
      </c>
      <c r="G368" s="10"/>
      <c r="H368" s="10"/>
      <c r="I368" s="40"/>
      <c r="J368" s="40"/>
      <c r="K368" s="53"/>
      <c r="L368" s="53"/>
      <c r="M368" s="53"/>
      <c r="N368" s="53"/>
      <c r="O368" s="53"/>
      <c r="P368" s="53"/>
      <c r="Q368" s="53"/>
      <c r="R368" s="53"/>
      <c r="S368" s="53"/>
    </row>
    <row r="369" spans="1:19" x14ac:dyDescent="0.3">
      <c r="A369" s="106"/>
      <c r="B369" s="59"/>
      <c r="C369" s="137" t="str">
        <f t="shared" si="5"/>
        <v/>
      </c>
      <c r="D369" s="138" t="str">
        <f>IF(NOT(ISBLANK(B369)),IF(AND(MONTH(B369)&gt;=4,MONTH(B369)&lt;=12,B369&gt;=DATE(INT(LEFT('Fiscal Year'!$B$2,4)),4,1),B369&lt;=DATE(INT(CONCATENATE("20",RIGHT('Fiscal Year'!$B$2,2))),3,31)),1,0),"")</f>
        <v/>
      </c>
      <c r="E369" s="138" t="str">
        <f>IF(NOT(ISBLANK(B369)),IF(AND(MONTH(B369)&gt;=1,MONTH(B369)&lt;=3,B369&gt;=DATE(INT(LEFT('Fiscal Year'!$B$2,4)),4,1),B369&lt;=DATE(INT(CONCATENATE("20",RIGHT('Fiscal Year'!$B$2,2))),3,31)),1,0),"")</f>
        <v/>
      </c>
      <c r="F369" s="139" t="str">
        <f>IF(NOT(ISBLANK(B369)),IF(B369&lt;'Fiscal Year'!$B$3,1,0),"")</f>
        <v/>
      </c>
      <c r="G369" s="10"/>
      <c r="H369" s="10"/>
      <c r="I369" s="40"/>
      <c r="J369" s="40"/>
      <c r="K369" s="53"/>
      <c r="L369" s="53"/>
      <c r="M369" s="53"/>
      <c r="N369" s="53"/>
      <c r="O369" s="53"/>
      <c r="P369" s="53"/>
      <c r="Q369" s="53"/>
      <c r="R369" s="53"/>
      <c r="S369" s="53"/>
    </row>
    <row r="370" spans="1:19" x14ac:dyDescent="0.3">
      <c r="A370" s="106"/>
      <c r="B370" s="59"/>
      <c r="C370" s="137" t="str">
        <f t="shared" si="5"/>
        <v/>
      </c>
      <c r="D370" s="138" t="str">
        <f>IF(NOT(ISBLANK(B370)),IF(AND(MONTH(B370)&gt;=4,MONTH(B370)&lt;=12,B370&gt;=DATE(INT(LEFT('Fiscal Year'!$B$2,4)),4,1),B370&lt;=DATE(INT(CONCATENATE("20",RIGHT('Fiscal Year'!$B$2,2))),3,31)),1,0),"")</f>
        <v/>
      </c>
      <c r="E370" s="138" t="str">
        <f>IF(NOT(ISBLANK(B370)),IF(AND(MONTH(B370)&gt;=1,MONTH(B370)&lt;=3,B370&gt;=DATE(INT(LEFT('Fiscal Year'!$B$2,4)),4,1),B370&lt;=DATE(INT(CONCATENATE("20",RIGHT('Fiscal Year'!$B$2,2))),3,31)),1,0),"")</f>
        <v/>
      </c>
      <c r="F370" s="139" t="str">
        <f>IF(NOT(ISBLANK(B370)),IF(B370&lt;'Fiscal Year'!$B$3,1,0),"")</f>
        <v/>
      </c>
      <c r="G370" s="10"/>
      <c r="H370" s="10"/>
      <c r="I370" s="40"/>
      <c r="J370" s="40"/>
      <c r="K370" s="53"/>
      <c r="L370" s="53"/>
      <c r="M370" s="53"/>
      <c r="N370" s="53"/>
      <c r="O370" s="53"/>
      <c r="P370" s="53"/>
      <c r="Q370" s="53"/>
      <c r="R370" s="53"/>
      <c r="S370" s="53"/>
    </row>
    <row r="371" spans="1:19" x14ac:dyDescent="0.3">
      <c r="A371" s="106"/>
      <c r="B371" s="59"/>
      <c r="C371" s="137" t="str">
        <f t="shared" si="5"/>
        <v/>
      </c>
      <c r="D371" s="138" t="str">
        <f>IF(NOT(ISBLANK(B371)),IF(AND(MONTH(B371)&gt;=4,MONTH(B371)&lt;=12,B371&gt;=DATE(INT(LEFT('Fiscal Year'!$B$2,4)),4,1),B371&lt;=DATE(INT(CONCATENATE("20",RIGHT('Fiscal Year'!$B$2,2))),3,31)),1,0),"")</f>
        <v/>
      </c>
      <c r="E371" s="138" t="str">
        <f>IF(NOT(ISBLANK(B371)),IF(AND(MONTH(B371)&gt;=1,MONTH(B371)&lt;=3,B371&gt;=DATE(INT(LEFT('Fiscal Year'!$B$2,4)),4,1),B371&lt;=DATE(INT(CONCATENATE("20",RIGHT('Fiscal Year'!$B$2,2))),3,31)),1,0),"")</f>
        <v/>
      </c>
      <c r="F371" s="139" t="str">
        <f>IF(NOT(ISBLANK(B371)),IF(B371&lt;'Fiscal Year'!$B$3,1,0),"")</f>
        <v/>
      </c>
      <c r="G371" s="10"/>
      <c r="H371" s="10"/>
      <c r="I371" s="40"/>
      <c r="J371" s="40"/>
      <c r="K371" s="53"/>
      <c r="L371" s="53"/>
      <c r="M371" s="53"/>
      <c r="N371" s="53"/>
      <c r="O371" s="53"/>
      <c r="P371" s="53"/>
      <c r="Q371" s="53"/>
      <c r="R371" s="53"/>
      <c r="S371" s="53"/>
    </row>
    <row r="372" spans="1:19" x14ac:dyDescent="0.3">
      <c r="A372" s="106"/>
      <c r="B372" s="59"/>
      <c r="C372" s="137" t="str">
        <f t="shared" si="5"/>
        <v/>
      </c>
      <c r="D372" s="138" t="str">
        <f>IF(NOT(ISBLANK(B372)),IF(AND(MONTH(B372)&gt;=4,MONTH(B372)&lt;=12,B372&gt;=DATE(INT(LEFT('Fiscal Year'!$B$2,4)),4,1),B372&lt;=DATE(INT(CONCATENATE("20",RIGHT('Fiscal Year'!$B$2,2))),3,31)),1,0),"")</f>
        <v/>
      </c>
      <c r="E372" s="138" t="str">
        <f>IF(NOT(ISBLANK(B372)),IF(AND(MONTH(B372)&gt;=1,MONTH(B372)&lt;=3,B372&gt;=DATE(INT(LEFT('Fiscal Year'!$B$2,4)),4,1),B372&lt;=DATE(INT(CONCATENATE("20",RIGHT('Fiscal Year'!$B$2,2))),3,31)),1,0),"")</f>
        <v/>
      </c>
      <c r="F372" s="139" t="str">
        <f>IF(NOT(ISBLANK(B372)),IF(B372&lt;'Fiscal Year'!$B$3,1,0),"")</f>
        <v/>
      </c>
      <c r="G372" s="10"/>
      <c r="H372" s="10"/>
      <c r="I372" s="40"/>
      <c r="J372" s="40"/>
      <c r="K372" s="53"/>
      <c r="L372" s="53"/>
      <c r="M372" s="53"/>
      <c r="N372" s="53"/>
      <c r="O372" s="53"/>
      <c r="P372" s="53"/>
      <c r="Q372" s="53"/>
      <c r="R372" s="53"/>
      <c r="S372" s="53"/>
    </row>
    <row r="373" spans="1:19" x14ac:dyDescent="0.3">
      <c r="A373" s="106"/>
      <c r="B373" s="59"/>
      <c r="C373" s="137" t="str">
        <f t="shared" si="5"/>
        <v/>
      </c>
      <c r="D373" s="138" t="str">
        <f>IF(NOT(ISBLANK(B373)),IF(AND(MONTH(B373)&gt;=4,MONTH(B373)&lt;=12,B373&gt;=DATE(INT(LEFT('Fiscal Year'!$B$2,4)),4,1),B373&lt;=DATE(INT(CONCATENATE("20",RIGHT('Fiscal Year'!$B$2,2))),3,31)),1,0),"")</f>
        <v/>
      </c>
      <c r="E373" s="138" t="str">
        <f>IF(NOT(ISBLANK(B373)),IF(AND(MONTH(B373)&gt;=1,MONTH(B373)&lt;=3,B373&gt;=DATE(INT(LEFT('Fiscal Year'!$B$2,4)),4,1),B373&lt;=DATE(INT(CONCATENATE("20",RIGHT('Fiscal Year'!$B$2,2))),3,31)),1,0),"")</f>
        <v/>
      </c>
      <c r="F373" s="139" t="str">
        <f>IF(NOT(ISBLANK(B373)),IF(B373&lt;'Fiscal Year'!$B$3,1,0),"")</f>
        <v/>
      </c>
      <c r="G373" s="10"/>
      <c r="H373" s="10"/>
      <c r="I373" s="40"/>
      <c r="J373" s="40"/>
      <c r="K373" s="53"/>
      <c r="L373" s="53"/>
      <c r="M373" s="53"/>
      <c r="N373" s="53"/>
      <c r="O373" s="53"/>
      <c r="P373" s="53"/>
      <c r="Q373" s="53"/>
      <c r="R373" s="53"/>
      <c r="S373" s="53"/>
    </row>
    <row r="374" spans="1:19" x14ac:dyDescent="0.3">
      <c r="A374" s="106"/>
      <c r="B374" s="59"/>
      <c r="C374" s="137" t="str">
        <f t="shared" si="5"/>
        <v/>
      </c>
      <c r="D374" s="138" t="str">
        <f>IF(NOT(ISBLANK(B374)),IF(AND(MONTH(B374)&gt;=4,MONTH(B374)&lt;=12,B374&gt;=DATE(INT(LEFT('Fiscal Year'!$B$2,4)),4,1),B374&lt;=DATE(INT(CONCATENATE("20",RIGHT('Fiscal Year'!$B$2,2))),3,31)),1,0),"")</f>
        <v/>
      </c>
      <c r="E374" s="138" t="str">
        <f>IF(NOT(ISBLANK(B374)),IF(AND(MONTH(B374)&gt;=1,MONTH(B374)&lt;=3,B374&gt;=DATE(INT(LEFT('Fiscal Year'!$B$2,4)),4,1),B374&lt;=DATE(INT(CONCATENATE("20",RIGHT('Fiscal Year'!$B$2,2))),3,31)),1,0),"")</f>
        <v/>
      </c>
      <c r="F374" s="139" t="str">
        <f>IF(NOT(ISBLANK(B374)),IF(B374&lt;'Fiscal Year'!$B$3,1,0),"")</f>
        <v/>
      </c>
      <c r="G374" s="10"/>
      <c r="H374" s="10"/>
      <c r="I374" s="40"/>
      <c r="J374" s="40"/>
      <c r="K374" s="53"/>
      <c r="L374" s="53"/>
      <c r="M374" s="53"/>
      <c r="N374" s="53"/>
      <c r="O374" s="53"/>
      <c r="P374" s="53"/>
      <c r="Q374" s="53"/>
      <c r="R374" s="53"/>
      <c r="S374" s="53"/>
    </row>
    <row r="375" spans="1:19" x14ac:dyDescent="0.3">
      <c r="A375" s="106"/>
      <c r="B375" s="59"/>
      <c r="C375" s="137" t="str">
        <f t="shared" si="5"/>
        <v/>
      </c>
      <c r="D375" s="138" t="str">
        <f>IF(NOT(ISBLANK(B375)),IF(AND(MONTH(B375)&gt;=4,MONTH(B375)&lt;=12,B375&gt;=DATE(INT(LEFT('Fiscal Year'!$B$2,4)),4,1),B375&lt;=DATE(INT(CONCATENATE("20",RIGHT('Fiscal Year'!$B$2,2))),3,31)),1,0),"")</f>
        <v/>
      </c>
      <c r="E375" s="138" t="str">
        <f>IF(NOT(ISBLANK(B375)),IF(AND(MONTH(B375)&gt;=1,MONTH(B375)&lt;=3,B375&gt;=DATE(INT(LEFT('Fiscal Year'!$B$2,4)),4,1),B375&lt;=DATE(INT(CONCATENATE("20",RIGHT('Fiscal Year'!$B$2,2))),3,31)),1,0),"")</f>
        <v/>
      </c>
      <c r="F375" s="139" t="str">
        <f>IF(NOT(ISBLANK(B375)),IF(B375&lt;'Fiscal Year'!$B$3,1,0),"")</f>
        <v/>
      </c>
      <c r="G375" s="10"/>
      <c r="H375" s="10"/>
      <c r="I375" s="40"/>
      <c r="J375" s="40"/>
      <c r="K375" s="53"/>
      <c r="L375" s="53"/>
      <c r="M375" s="53"/>
      <c r="N375" s="53"/>
      <c r="O375" s="53"/>
      <c r="P375" s="53"/>
      <c r="Q375" s="53"/>
      <c r="R375" s="53"/>
      <c r="S375" s="53"/>
    </row>
    <row r="376" spans="1:19" x14ac:dyDescent="0.3">
      <c r="A376" s="106"/>
      <c r="B376" s="59"/>
      <c r="C376" s="137" t="str">
        <f t="shared" si="5"/>
        <v/>
      </c>
      <c r="D376" s="138" t="str">
        <f>IF(NOT(ISBLANK(B376)),IF(AND(MONTH(B376)&gt;=4,MONTH(B376)&lt;=12,B376&gt;=DATE(INT(LEFT('Fiscal Year'!$B$2,4)),4,1),B376&lt;=DATE(INT(CONCATENATE("20",RIGHT('Fiscal Year'!$B$2,2))),3,31)),1,0),"")</f>
        <v/>
      </c>
      <c r="E376" s="138" t="str">
        <f>IF(NOT(ISBLANK(B376)),IF(AND(MONTH(B376)&gt;=1,MONTH(B376)&lt;=3,B376&gt;=DATE(INT(LEFT('Fiscal Year'!$B$2,4)),4,1),B376&lt;=DATE(INT(CONCATENATE("20",RIGHT('Fiscal Year'!$B$2,2))),3,31)),1,0),"")</f>
        <v/>
      </c>
      <c r="F376" s="139" t="str">
        <f>IF(NOT(ISBLANK(B376)),IF(B376&lt;'Fiscal Year'!$B$3,1,0),"")</f>
        <v/>
      </c>
      <c r="G376" s="10"/>
      <c r="H376" s="10"/>
      <c r="I376" s="40"/>
      <c r="J376" s="40"/>
      <c r="K376" s="53"/>
      <c r="L376" s="53"/>
      <c r="M376" s="53"/>
      <c r="N376" s="53"/>
      <c r="O376" s="53"/>
      <c r="P376" s="53"/>
      <c r="Q376" s="53"/>
      <c r="R376" s="53"/>
      <c r="S376" s="53"/>
    </row>
    <row r="377" spans="1:19" x14ac:dyDescent="0.3">
      <c r="A377" s="106"/>
      <c r="B377" s="59"/>
      <c r="C377" s="137" t="str">
        <f t="shared" si="5"/>
        <v/>
      </c>
      <c r="D377" s="138" t="str">
        <f>IF(NOT(ISBLANK(B377)),IF(AND(MONTH(B377)&gt;=4,MONTH(B377)&lt;=12,B377&gt;=DATE(INT(LEFT('Fiscal Year'!$B$2,4)),4,1),B377&lt;=DATE(INT(CONCATENATE("20",RIGHT('Fiscal Year'!$B$2,2))),3,31)),1,0),"")</f>
        <v/>
      </c>
      <c r="E377" s="138" t="str">
        <f>IF(NOT(ISBLANK(B377)),IF(AND(MONTH(B377)&gt;=1,MONTH(B377)&lt;=3,B377&gt;=DATE(INT(LEFT('Fiscal Year'!$B$2,4)),4,1),B377&lt;=DATE(INT(CONCATENATE("20",RIGHT('Fiscal Year'!$B$2,2))),3,31)),1,0),"")</f>
        <v/>
      </c>
      <c r="F377" s="139" t="str">
        <f>IF(NOT(ISBLANK(B377)),IF(B377&lt;'Fiscal Year'!$B$3,1,0),"")</f>
        <v/>
      </c>
      <c r="G377" s="10"/>
      <c r="H377" s="10"/>
      <c r="I377" s="40"/>
      <c r="J377" s="40"/>
      <c r="K377" s="53"/>
      <c r="L377" s="53"/>
      <c r="M377" s="53"/>
      <c r="N377" s="53"/>
      <c r="O377" s="53"/>
      <c r="P377" s="53"/>
      <c r="Q377" s="53"/>
      <c r="R377" s="53"/>
      <c r="S377" s="53"/>
    </row>
    <row r="378" spans="1:19" x14ac:dyDescent="0.3">
      <c r="A378" s="106"/>
      <c r="B378" s="59"/>
      <c r="C378" s="137" t="str">
        <f t="shared" si="5"/>
        <v/>
      </c>
      <c r="D378" s="138" t="str">
        <f>IF(NOT(ISBLANK(B378)),IF(AND(MONTH(B378)&gt;=4,MONTH(B378)&lt;=12,B378&gt;=DATE(INT(LEFT('Fiscal Year'!$B$2,4)),4,1),B378&lt;=DATE(INT(CONCATENATE("20",RIGHT('Fiscal Year'!$B$2,2))),3,31)),1,0),"")</f>
        <v/>
      </c>
      <c r="E378" s="138" t="str">
        <f>IF(NOT(ISBLANK(B378)),IF(AND(MONTH(B378)&gt;=1,MONTH(B378)&lt;=3,B378&gt;=DATE(INT(LEFT('Fiscal Year'!$B$2,4)),4,1),B378&lt;=DATE(INT(CONCATENATE("20",RIGHT('Fiscal Year'!$B$2,2))),3,31)),1,0),"")</f>
        <v/>
      </c>
      <c r="F378" s="139" t="str">
        <f>IF(NOT(ISBLANK(B378)),IF(B378&lt;'Fiscal Year'!$B$3,1,0),"")</f>
        <v/>
      </c>
      <c r="G378" s="10"/>
      <c r="H378" s="10"/>
      <c r="I378" s="40"/>
      <c r="J378" s="40"/>
      <c r="K378" s="53"/>
      <c r="L378" s="53"/>
      <c r="M378" s="53"/>
      <c r="N378" s="53"/>
      <c r="O378" s="53"/>
      <c r="P378" s="53"/>
      <c r="Q378" s="53"/>
      <c r="R378" s="53"/>
      <c r="S378" s="53"/>
    </row>
    <row r="379" spans="1:19" x14ac:dyDescent="0.3">
      <c r="A379" s="106"/>
      <c r="B379" s="59"/>
      <c r="C379" s="137" t="str">
        <f t="shared" si="5"/>
        <v/>
      </c>
      <c r="D379" s="138" t="str">
        <f>IF(NOT(ISBLANK(B379)),IF(AND(MONTH(B379)&gt;=4,MONTH(B379)&lt;=12,B379&gt;=DATE(INT(LEFT('Fiscal Year'!$B$2,4)),4,1),B379&lt;=DATE(INT(CONCATENATE("20",RIGHT('Fiscal Year'!$B$2,2))),3,31)),1,0),"")</f>
        <v/>
      </c>
      <c r="E379" s="138" t="str">
        <f>IF(NOT(ISBLANK(B379)),IF(AND(MONTH(B379)&gt;=1,MONTH(B379)&lt;=3,B379&gt;=DATE(INT(LEFT('Fiscal Year'!$B$2,4)),4,1),B379&lt;=DATE(INT(CONCATENATE("20",RIGHT('Fiscal Year'!$B$2,2))),3,31)),1,0),"")</f>
        <v/>
      </c>
      <c r="F379" s="139" t="str">
        <f>IF(NOT(ISBLANK(B379)),IF(B379&lt;'Fiscal Year'!$B$3,1,0),"")</f>
        <v/>
      </c>
      <c r="G379" s="10"/>
      <c r="H379" s="10"/>
      <c r="I379" s="40"/>
      <c r="J379" s="40"/>
      <c r="K379" s="53"/>
      <c r="L379" s="53"/>
      <c r="M379" s="53"/>
      <c r="N379" s="53"/>
      <c r="O379" s="53"/>
      <c r="P379" s="53"/>
      <c r="Q379" s="53"/>
      <c r="R379" s="53"/>
      <c r="S379" s="53"/>
    </row>
    <row r="380" spans="1:19" x14ac:dyDescent="0.3">
      <c r="A380" s="106"/>
      <c r="B380" s="59"/>
      <c r="C380" s="137" t="str">
        <f t="shared" si="5"/>
        <v/>
      </c>
      <c r="D380" s="138" t="str">
        <f>IF(NOT(ISBLANK(B380)),IF(AND(MONTH(B380)&gt;=4,MONTH(B380)&lt;=12,B380&gt;=DATE(INT(LEFT('Fiscal Year'!$B$2,4)),4,1),B380&lt;=DATE(INT(CONCATENATE("20",RIGHT('Fiscal Year'!$B$2,2))),3,31)),1,0),"")</f>
        <v/>
      </c>
      <c r="E380" s="138" t="str">
        <f>IF(NOT(ISBLANK(B380)),IF(AND(MONTH(B380)&gt;=1,MONTH(B380)&lt;=3,B380&gt;=DATE(INT(LEFT('Fiscal Year'!$B$2,4)),4,1),B380&lt;=DATE(INT(CONCATENATE("20",RIGHT('Fiscal Year'!$B$2,2))),3,31)),1,0),"")</f>
        <v/>
      </c>
      <c r="F380" s="139" t="str">
        <f>IF(NOT(ISBLANK(B380)),IF(B380&lt;'Fiscal Year'!$B$3,1,0),"")</f>
        <v/>
      </c>
      <c r="G380" s="10"/>
      <c r="H380" s="10"/>
      <c r="I380" s="40"/>
      <c r="J380" s="40"/>
      <c r="K380" s="53"/>
      <c r="L380" s="53"/>
      <c r="M380" s="53"/>
      <c r="N380" s="53"/>
      <c r="O380" s="53"/>
      <c r="P380" s="53"/>
      <c r="Q380" s="53"/>
      <c r="R380" s="53"/>
      <c r="S380" s="53"/>
    </row>
    <row r="381" spans="1:19" x14ac:dyDescent="0.3">
      <c r="A381" s="106"/>
      <c r="B381" s="59"/>
      <c r="C381" s="137" t="str">
        <f t="shared" si="5"/>
        <v/>
      </c>
      <c r="D381" s="138" t="str">
        <f>IF(NOT(ISBLANK(B381)),IF(AND(MONTH(B381)&gt;=4,MONTH(B381)&lt;=12,B381&gt;=DATE(INT(LEFT('Fiscal Year'!$B$2,4)),4,1),B381&lt;=DATE(INT(CONCATENATE("20",RIGHT('Fiscal Year'!$B$2,2))),3,31)),1,0),"")</f>
        <v/>
      </c>
      <c r="E381" s="138" t="str">
        <f>IF(NOT(ISBLANK(B381)),IF(AND(MONTH(B381)&gt;=1,MONTH(B381)&lt;=3,B381&gt;=DATE(INT(LEFT('Fiscal Year'!$B$2,4)),4,1),B381&lt;=DATE(INT(CONCATENATE("20",RIGHT('Fiscal Year'!$B$2,2))),3,31)),1,0),"")</f>
        <v/>
      </c>
      <c r="F381" s="139" t="str">
        <f>IF(NOT(ISBLANK(B381)),IF(B381&lt;'Fiscal Year'!$B$3,1,0),"")</f>
        <v/>
      </c>
      <c r="G381" s="10"/>
      <c r="H381" s="10"/>
      <c r="I381" s="40"/>
      <c r="J381" s="40"/>
      <c r="K381" s="53"/>
      <c r="L381" s="53"/>
      <c r="M381" s="53"/>
      <c r="N381" s="53"/>
      <c r="O381" s="53"/>
      <c r="P381" s="53"/>
      <c r="Q381" s="53"/>
      <c r="R381" s="53"/>
      <c r="S381" s="53"/>
    </row>
    <row r="382" spans="1:19" x14ac:dyDescent="0.3">
      <c r="A382" s="106"/>
      <c r="B382" s="59"/>
      <c r="C382" s="137" t="str">
        <f t="shared" si="5"/>
        <v/>
      </c>
      <c r="D382" s="138" t="str">
        <f>IF(NOT(ISBLANK(B382)),IF(AND(MONTH(B382)&gt;=4,MONTH(B382)&lt;=12,B382&gt;=DATE(INT(LEFT('Fiscal Year'!$B$2,4)),4,1),B382&lt;=DATE(INT(CONCATENATE("20",RIGHT('Fiscal Year'!$B$2,2))),3,31)),1,0),"")</f>
        <v/>
      </c>
      <c r="E382" s="138" t="str">
        <f>IF(NOT(ISBLANK(B382)),IF(AND(MONTH(B382)&gt;=1,MONTH(B382)&lt;=3,B382&gt;=DATE(INT(LEFT('Fiscal Year'!$B$2,4)),4,1),B382&lt;=DATE(INT(CONCATENATE("20",RIGHT('Fiscal Year'!$B$2,2))),3,31)),1,0),"")</f>
        <v/>
      </c>
      <c r="F382" s="139" t="str">
        <f>IF(NOT(ISBLANK(B382)),IF(B382&lt;'Fiscal Year'!$B$3,1,0),"")</f>
        <v/>
      </c>
      <c r="G382" s="10"/>
      <c r="H382" s="10"/>
      <c r="I382" s="40"/>
      <c r="J382" s="40"/>
      <c r="K382" s="53"/>
      <c r="L382" s="53"/>
      <c r="M382" s="53"/>
      <c r="N382" s="53"/>
      <c r="O382" s="53"/>
      <c r="P382" s="53"/>
      <c r="Q382" s="53"/>
      <c r="R382" s="53"/>
      <c r="S382" s="53"/>
    </row>
    <row r="383" spans="1:19" x14ac:dyDescent="0.3">
      <c r="A383" s="106"/>
      <c r="B383" s="59"/>
      <c r="C383" s="137" t="str">
        <f t="shared" si="5"/>
        <v/>
      </c>
      <c r="D383" s="138" t="str">
        <f>IF(NOT(ISBLANK(B383)),IF(AND(MONTH(B383)&gt;=4,MONTH(B383)&lt;=12,B383&gt;=DATE(INT(LEFT('Fiscal Year'!$B$2,4)),4,1),B383&lt;=DATE(INT(CONCATENATE("20",RIGHT('Fiscal Year'!$B$2,2))),3,31)),1,0),"")</f>
        <v/>
      </c>
      <c r="E383" s="138" t="str">
        <f>IF(NOT(ISBLANK(B383)),IF(AND(MONTH(B383)&gt;=1,MONTH(B383)&lt;=3,B383&gt;=DATE(INT(LEFT('Fiscal Year'!$B$2,4)),4,1),B383&lt;=DATE(INT(CONCATENATE("20",RIGHT('Fiscal Year'!$B$2,2))),3,31)),1,0),"")</f>
        <v/>
      </c>
      <c r="F383" s="139" t="str">
        <f>IF(NOT(ISBLANK(B383)),IF(B383&lt;'Fiscal Year'!$B$3,1,0),"")</f>
        <v/>
      </c>
      <c r="G383" s="10"/>
      <c r="H383" s="10"/>
      <c r="I383" s="40"/>
      <c r="J383" s="40"/>
      <c r="K383" s="53"/>
      <c r="L383" s="53"/>
      <c r="M383" s="53"/>
      <c r="N383" s="53"/>
      <c r="O383" s="53"/>
      <c r="P383" s="53"/>
      <c r="Q383" s="53"/>
      <c r="R383" s="53"/>
      <c r="S383" s="53"/>
    </row>
    <row r="384" spans="1:19" x14ac:dyDescent="0.3">
      <c r="A384" s="106"/>
      <c r="B384" s="59"/>
      <c r="C384" s="137" t="str">
        <f t="shared" si="5"/>
        <v/>
      </c>
      <c r="D384" s="138" t="str">
        <f>IF(NOT(ISBLANK(B384)),IF(AND(MONTH(B384)&gt;=4,MONTH(B384)&lt;=12,B384&gt;=DATE(INT(LEFT('Fiscal Year'!$B$2,4)),4,1),B384&lt;=DATE(INT(CONCATENATE("20",RIGHT('Fiscal Year'!$B$2,2))),3,31)),1,0),"")</f>
        <v/>
      </c>
      <c r="E384" s="138" t="str">
        <f>IF(NOT(ISBLANK(B384)),IF(AND(MONTH(B384)&gt;=1,MONTH(B384)&lt;=3,B384&gt;=DATE(INT(LEFT('Fiscal Year'!$B$2,4)),4,1),B384&lt;=DATE(INT(CONCATENATE("20",RIGHT('Fiscal Year'!$B$2,2))),3,31)),1,0),"")</f>
        <v/>
      </c>
      <c r="F384" s="139" t="str">
        <f>IF(NOT(ISBLANK(B384)),IF(B384&lt;'Fiscal Year'!$B$3,1,0),"")</f>
        <v/>
      </c>
      <c r="G384" s="10"/>
      <c r="H384" s="10"/>
      <c r="I384" s="40"/>
      <c r="J384" s="40"/>
      <c r="K384" s="53"/>
      <c r="L384" s="53"/>
      <c r="M384" s="53"/>
      <c r="N384" s="53"/>
      <c r="O384" s="53"/>
      <c r="P384" s="53"/>
      <c r="Q384" s="53"/>
      <c r="R384" s="53"/>
      <c r="S384" s="53"/>
    </row>
    <row r="385" spans="1:19" x14ac:dyDescent="0.3">
      <c r="A385" s="106"/>
      <c r="B385" s="59"/>
      <c r="C385" s="137" t="str">
        <f t="shared" si="5"/>
        <v/>
      </c>
      <c r="D385" s="138" t="str">
        <f>IF(NOT(ISBLANK(B385)),IF(AND(MONTH(B385)&gt;=4,MONTH(B385)&lt;=12,B385&gt;=DATE(INT(LEFT('Fiscal Year'!$B$2,4)),4,1),B385&lt;=DATE(INT(CONCATENATE("20",RIGHT('Fiscal Year'!$B$2,2))),3,31)),1,0),"")</f>
        <v/>
      </c>
      <c r="E385" s="138" t="str">
        <f>IF(NOT(ISBLANK(B385)),IF(AND(MONTH(B385)&gt;=1,MONTH(B385)&lt;=3,B385&gt;=DATE(INT(LEFT('Fiscal Year'!$B$2,4)),4,1),B385&lt;=DATE(INT(CONCATENATE("20",RIGHT('Fiscal Year'!$B$2,2))),3,31)),1,0),"")</f>
        <v/>
      </c>
      <c r="F385" s="139" t="str">
        <f>IF(NOT(ISBLANK(B385)),IF(B385&lt;'Fiscal Year'!$B$3,1,0),"")</f>
        <v/>
      </c>
      <c r="G385" s="10"/>
      <c r="H385" s="10"/>
      <c r="I385" s="40"/>
      <c r="J385" s="40"/>
      <c r="K385" s="53"/>
      <c r="L385" s="53"/>
      <c r="M385" s="53"/>
      <c r="N385" s="53"/>
      <c r="O385" s="53"/>
      <c r="P385" s="53"/>
      <c r="Q385" s="53"/>
      <c r="R385" s="53"/>
      <c r="S385" s="53"/>
    </row>
    <row r="386" spans="1:19" x14ac:dyDescent="0.3">
      <c r="A386" s="106"/>
      <c r="B386" s="59"/>
      <c r="C386" s="137" t="str">
        <f t="shared" si="5"/>
        <v/>
      </c>
      <c r="D386" s="138" t="str">
        <f>IF(NOT(ISBLANK(B386)),IF(AND(MONTH(B386)&gt;=4,MONTH(B386)&lt;=12,B386&gt;=DATE(INT(LEFT('Fiscal Year'!$B$2,4)),4,1),B386&lt;=DATE(INT(CONCATENATE("20",RIGHT('Fiscal Year'!$B$2,2))),3,31)),1,0),"")</f>
        <v/>
      </c>
      <c r="E386" s="138" t="str">
        <f>IF(NOT(ISBLANK(B386)),IF(AND(MONTH(B386)&gt;=1,MONTH(B386)&lt;=3,B386&gt;=DATE(INT(LEFT('Fiscal Year'!$B$2,4)),4,1),B386&lt;=DATE(INT(CONCATENATE("20",RIGHT('Fiscal Year'!$B$2,2))),3,31)),1,0),"")</f>
        <v/>
      </c>
      <c r="F386" s="139" t="str">
        <f>IF(NOT(ISBLANK(B386)),IF(B386&lt;'Fiscal Year'!$B$3,1,0),"")</f>
        <v/>
      </c>
      <c r="G386" s="10"/>
      <c r="H386" s="10"/>
      <c r="I386" s="40"/>
      <c r="J386" s="40"/>
      <c r="K386" s="53"/>
      <c r="L386" s="53"/>
      <c r="M386" s="53"/>
      <c r="N386" s="53"/>
      <c r="O386" s="53"/>
      <c r="P386" s="53"/>
      <c r="Q386" s="53"/>
      <c r="R386" s="53"/>
      <c r="S386" s="53"/>
    </row>
    <row r="387" spans="1:19" x14ac:dyDescent="0.3">
      <c r="A387" s="106"/>
      <c r="B387" s="59"/>
      <c r="C387" s="137" t="str">
        <f t="shared" si="5"/>
        <v/>
      </c>
      <c r="D387" s="138" t="str">
        <f>IF(NOT(ISBLANK(B387)),IF(AND(MONTH(B387)&gt;=4,MONTH(B387)&lt;=12,B387&gt;=DATE(INT(LEFT('Fiscal Year'!$B$2,4)),4,1),B387&lt;=DATE(INT(CONCATENATE("20",RIGHT('Fiscal Year'!$B$2,2))),3,31)),1,0),"")</f>
        <v/>
      </c>
      <c r="E387" s="138" t="str">
        <f>IF(NOT(ISBLANK(B387)),IF(AND(MONTH(B387)&gt;=1,MONTH(B387)&lt;=3,B387&gt;=DATE(INT(LEFT('Fiscal Year'!$B$2,4)),4,1),B387&lt;=DATE(INT(CONCATENATE("20",RIGHT('Fiscal Year'!$B$2,2))),3,31)),1,0),"")</f>
        <v/>
      </c>
      <c r="F387" s="139" t="str">
        <f>IF(NOT(ISBLANK(B387)),IF(B387&lt;'Fiscal Year'!$B$3,1,0),"")</f>
        <v/>
      </c>
      <c r="G387" s="10"/>
      <c r="H387" s="10"/>
      <c r="I387" s="40"/>
      <c r="J387" s="40"/>
      <c r="K387" s="53"/>
      <c r="L387" s="53"/>
      <c r="M387" s="53"/>
      <c r="N387" s="53"/>
      <c r="O387" s="53"/>
      <c r="P387" s="53"/>
      <c r="Q387" s="53"/>
      <c r="R387" s="53"/>
      <c r="S387" s="53"/>
    </row>
    <row r="388" spans="1:19" x14ac:dyDescent="0.3">
      <c r="A388" s="106"/>
      <c r="B388" s="59"/>
      <c r="C388" s="137" t="str">
        <f t="shared" ref="C388:C451" si="6">IF(AND(NOT(ISBLANK(B388)),B388&gt;=43556),B388+90,"")</f>
        <v/>
      </c>
      <c r="D388" s="138" t="str">
        <f>IF(NOT(ISBLANK(B388)),IF(AND(MONTH(B388)&gt;=4,MONTH(B388)&lt;=12,B388&gt;=DATE(INT(LEFT('Fiscal Year'!$B$2,4)),4,1),B388&lt;=DATE(INT(CONCATENATE("20",RIGHT('Fiscal Year'!$B$2,2))),3,31)),1,0),"")</f>
        <v/>
      </c>
      <c r="E388" s="138" t="str">
        <f>IF(NOT(ISBLANK(B388)),IF(AND(MONTH(B388)&gt;=1,MONTH(B388)&lt;=3,B388&gt;=DATE(INT(LEFT('Fiscal Year'!$B$2,4)),4,1),B388&lt;=DATE(INT(CONCATENATE("20",RIGHT('Fiscal Year'!$B$2,2))),3,31)),1,0),"")</f>
        <v/>
      </c>
      <c r="F388" s="139" t="str">
        <f>IF(NOT(ISBLANK(B388)),IF(B388&lt;'Fiscal Year'!$B$3,1,0),"")</f>
        <v/>
      </c>
      <c r="G388" s="10"/>
      <c r="H388" s="10"/>
      <c r="I388" s="40"/>
      <c r="J388" s="40"/>
      <c r="K388" s="53"/>
      <c r="L388" s="53"/>
      <c r="M388" s="53"/>
      <c r="N388" s="53"/>
      <c r="O388" s="53"/>
      <c r="P388" s="53"/>
      <c r="Q388" s="53"/>
      <c r="R388" s="53"/>
      <c r="S388" s="53"/>
    </row>
    <row r="389" spans="1:19" x14ac:dyDescent="0.3">
      <c r="A389" s="106"/>
      <c r="B389" s="59"/>
      <c r="C389" s="137" t="str">
        <f t="shared" si="6"/>
        <v/>
      </c>
      <c r="D389" s="138" t="str">
        <f>IF(NOT(ISBLANK(B389)),IF(AND(MONTH(B389)&gt;=4,MONTH(B389)&lt;=12,B389&gt;=DATE(INT(LEFT('Fiscal Year'!$B$2,4)),4,1),B389&lt;=DATE(INT(CONCATENATE("20",RIGHT('Fiscal Year'!$B$2,2))),3,31)),1,0),"")</f>
        <v/>
      </c>
      <c r="E389" s="138" t="str">
        <f>IF(NOT(ISBLANK(B389)),IF(AND(MONTH(B389)&gt;=1,MONTH(B389)&lt;=3,B389&gt;=DATE(INT(LEFT('Fiscal Year'!$B$2,4)),4,1),B389&lt;=DATE(INT(CONCATENATE("20",RIGHT('Fiscal Year'!$B$2,2))),3,31)),1,0),"")</f>
        <v/>
      </c>
      <c r="F389" s="139" t="str">
        <f>IF(NOT(ISBLANK(B389)),IF(B389&lt;'Fiscal Year'!$B$3,1,0),"")</f>
        <v/>
      </c>
      <c r="G389" s="10"/>
      <c r="H389" s="10"/>
      <c r="I389" s="40"/>
      <c r="J389" s="40"/>
      <c r="K389" s="53"/>
      <c r="L389" s="53"/>
      <c r="M389" s="53"/>
      <c r="N389" s="53"/>
      <c r="O389" s="53"/>
      <c r="P389" s="53"/>
      <c r="Q389" s="53"/>
      <c r="R389" s="53"/>
      <c r="S389" s="53"/>
    </row>
    <row r="390" spans="1:19" x14ac:dyDescent="0.3">
      <c r="A390" s="106"/>
      <c r="B390" s="59"/>
      <c r="C390" s="137" t="str">
        <f t="shared" si="6"/>
        <v/>
      </c>
      <c r="D390" s="138" t="str">
        <f>IF(NOT(ISBLANK(B390)),IF(AND(MONTH(B390)&gt;=4,MONTH(B390)&lt;=12,B390&gt;=DATE(INT(LEFT('Fiscal Year'!$B$2,4)),4,1),B390&lt;=DATE(INT(CONCATENATE("20",RIGHT('Fiscal Year'!$B$2,2))),3,31)),1,0),"")</f>
        <v/>
      </c>
      <c r="E390" s="138" t="str">
        <f>IF(NOT(ISBLANK(B390)),IF(AND(MONTH(B390)&gt;=1,MONTH(B390)&lt;=3,B390&gt;=DATE(INT(LEFT('Fiscal Year'!$B$2,4)),4,1),B390&lt;=DATE(INT(CONCATENATE("20",RIGHT('Fiscal Year'!$B$2,2))),3,31)),1,0),"")</f>
        <v/>
      </c>
      <c r="F390" s="139" t="str">
        <f>IF(NOT(ISBLANK(B390)),IF(B390&lt;'Fiscal Year'!$B$3,1,0),"")</f>
        <v/>
      </c>
      <c r="G390" s="10"/>
      <c r="H390" s="10"/>
      <c r="I390" s="40"/>
      <c r="J390" s="40"/>
      <c r="K390" s="53"/>
      <c r="L390" s="53"/>
      <c r="M390" s="53"/>
      <c r="N390" s="53"/>
      <c r="O390" s="53"/>
      <c r="P390" s="53"/>
      <c r="Q390" s="53"/>
      <c r="R390" s="53"/>
      <c r="S390" s="53"/>
    </row>
    <row r="391" spans="1:19" x14ac:dyDescent="0.3">
      <c r="A391" s="106"/>
      <c r="B391" s="59"/>
      <c r="C391" s="137" t="str">
        <f t="shared" si="6"/>
        <v/>
      </c>
      <c r="D391" s="138" t="str">
        <f>IF(NOT(ISBLANK(B391)),IF(AND(MONTH(B391)&gt;=4,MONTH(B391)&lt;=12,B391&gt;=DATE(INT(LEFT('Fiscal Year'!$B$2,4)),4,1),B391&lt;=DATE(INT(CONCATENATE("20",RIGHT('Fiscal Year'!$B$2,2))),3,31)),1,0),"")</f>
        <v/>
      </c>
      <c r="E391" s="138" t="str">
        <f>IF(NOT(ISBLANK(B391)),IF(AND(MONTH(B391)&gt;=1,MONTH(B391)&lt;=3,B391&gt;=DATE(INT(LEFT('Fiscal Year'!$B$2,4)),4,1),B391&lt;=DATE(INT(CONCATENATE("20",RIGHT('Fiscal Year'!$B$2,2))),3,31)),1,0),"")</f>
        <v/>
      </c>
      <c r="F391" s="139" t="str">
        <f>IF(NOT(ISBLANK(B391)),IF(B391&lt;'Fiscal Year'!$B$3,1,0),"")</f>
        <v/>
      </c>
      <c r="G391" s="10"/>
      <c r="H391" s="10"/>
      <c r="I391" s="40"/>
      <c r="J391" s="40"/>
      <c r="K391" s="53"/>
      <c r="L391" s="53"/>
      <c r="M391" s="53"/>
      <c r="N391" s="53"/>
      <c r="O391" s="53"/>
      <c r="P391" s="53"/>
      <c r="Q391" s="53"/>
      <c r="R391" s="53"/>
      <c r="S391" s="53"/>
    </row>
    <row r="392" spans="1:19" x14ac:dyDescent="0.3">
      <c r="A392" s="106"/>
      <c r="B392" s="59"/>
      <c r="C392" s="137" t="str">
        <f t="shared" si="6"/>
        <v/>
      </c>
      <c r="D392" s="138" t="str">
        <f>IF(NOT(ISBLANK(B392)),IF(AND(MONTH(B392)&gt;=4,MONTH(B392)&lt;=12,B392&gt;=DATE(INT(LEFT('Fiscal Year'!$B$2,4)),4,1),B392&lt;=DATE(INT(CONCATENATE("20",RIGHT('Fiscal Year'!$B$2,2))),3,31)),1,0),"")</f>
        <v/>
      </c>
      <c r="E392" s="138" t="str">
        <f>IF(NOT(ISBLANK(B392)),IF(AND(MONTH(B392)&gt;=1,MONTH(B392)&lt;=3,B392&gt;=DATE(INT(LEFT('Fiscal Year'!$B$2,4)),4,1),B392&lt;=DATE(INT(CONCATENATE("20",RIGHT('Fiscal Year'!$B$2,2))),3,31)),1,0),"")</f>
        <v/>
      </c>
      <c r="F392" s="139" t="str">
        <f>IF(NOT(ISBLANK(B392)),IF(B392&lt;'Fiscal Year'!$B$3,1,0),"")</f>
        <v/>
      </c>
      <c r="G392" s="10"/>
      <c r="H392" s="10"/>
      <c r="I392" s="40"/>
      <c r="J392" s="40"/>
      <c r="K392" s="53"/>
      <c r="L392" s="53"/>
      <c r="M392" s="53"/>
      <c r="N392" s="53"/>
      <c r="O392" s="53"/>
      <c r="P392" s="53"/>
      <c r="Q392" s="53"/>
      <c r="R392" s="53"/>
      <c r="S392" s="53"/>
    </row>
    <row r="393" spans="1:19" x14ac:dyDescent="0.3">
      <c r="A393" s="106"/>
      <c r="B393" s="59"/>
      <c r="C393" s="137" t="str">
        <f t="shared" si="6"/>
        <v/>
      </c>
      <c r="D393" s="138" t="str">
        <f>IF(NOT(ISBLANK(B393)),IF(AND(MONTH(B393)&gt;=4,MONTH(B393)&lt;=12,B393&gt;=DATE(INT(LEFT('Fiscal Year'!$B$2,4)),4,1),B393&lt;=DATE(INT(CONCATENATE("20",RIGHT('Fiscal Year'!$B$2,2))),3,31)),1,0),"")</f>
        <v/>
      </c>
      <c r="E393" s="138" t="str">
        <f>IF(NOT(ISBLANK(B393)),IF(AND(MONTH(B393)&gt;=1,MONTH(B393)&lt;=3,B393&gt;=DATE(INT(LEFT('Fiscal Year'!$B$2,4)),4,1),B393&lt;=DATE(INT(CONCATENATE("20",RIGHT('Fiscal Year'!$B$2,2))),3,31)),1,0),"")</f>
        <v/>
      </c>
      <c r="F393" s="139" t="str">
        <f>IF(NOT(ISBLANK(B393)),IF(B393&lt;'Fiscal Year'!$B$3,1,0),"")</f>
        <v/>
      </c>
      <c r="G393" s="10"/>
      <c r="H393" s="10"/>
      <c r="I393" s="40"/>
      <c r="J393" s="40"/>
      <c r="K393" s="53"/>
      <c r="L393" s="53"/>
      <c r="M393" s="53"/>
      <c r="N393" s="53"/>
      <c r="O393" s="53"/>
      <c r="P393" s="53"/>
      <c r="Q393" s="53"/>
      <c r="R393" s="53"/>
      <c r="S393" s="53"/>
    </row>
    <row r="394" spans="1:19" x14ac:dyDescent="0.3">
      <c r="A394" s="106"/>
      <c r="B394" s="59"/>
      <c r="C394" s="137" t="str">
        <f t="shared" si="6"/>
        <v/>
      </c>
      <c r="D394" s="138" t="str">
        <f>IF(NOT(ISBLANK(B394)),IF(AND(MONTH(B394)&gt;=4,MONTH(B394)&lt;=12,B394&gt;=DATE(INT(LEFT('Fiscal Year'!$B$2,4)),4,1),B394&lt;=DATE(INT(CONCATENATE("20",RIGHT('Fiscal Year'!$B$2,2))),3,31)),1,0),"")</f>
        <v/>
      </c>
      <c r="E394" s="138" t="str">
        <f>IF(NOT(ISBLANK(B394)),IF(AND(MONTH(B394)&gt;=1,MONTH(B394)&lt;=3,B394&gt;=DATE(INT(LEFT('Fiscal Year'!$B$2,4)),4,1),B394&lt;=DATE(INT(CONCATENATE("20",RIGHT('Fiscal Year'!$B$2,2))),3,31)),1,0),"")</f>
        <v/>
      </c>
      <c r="F394" s="139" t="str">
        <f>IF(NOT(ISBLANK(B394)),IF(B394&lt;'Fiscal Year'!$B$3,1,0),"")</f>
        <v/>
      </c>
      <c r="G394" s="10"/>
      <c r="H394" s="10"/>
      <c r="I394" s="40"/>
      <c r="J394" s="40"/>
      <c r="K394" s="53"/>
      <c r="L394" s="53"/>
      <c r="M394" s="53"/>
      <c r="N394" s="53"/>
      <c r="O394" s="53"/>
      <c r="P394" s="53"/>
      <c r="Q394" s="53"/>
      <c r="R394" s="53"/>
      <c r="S394" s="53"/>
    </row>
    <row r="395" spans="1:19" x14ac:dyDescent="0.3">
      <c r="A395" s="106"/>
      <c r="B395" s="59"/>
      <c r="C395" s="137" t="str">
        <f t="shared" si="6"/>
        <v/>
      </c>
      <c r="D395" s="138" t="str">
        <f>IF(NOT(ISBLANK(B395)),IF(AND(MONTH(B395)&gt;=4,MONTH(B395)&lt;=12,B395&gt;=DATE(INT(LEFT('Fiscal Year'!$B$2,4)),4,1),B395&lt;=DATE(INT(CONCATENATE("20",RIGHT('Fiscal Year'!$B$2,2))),3,31)),1,0),"")</f>
        <v/>
      </c>
      <c r="E395" s="138" t="str">
        <f>IF(NOT(ISBLANK(B395)),IF(AND(MONTH(B395)&gt;=1,MONTH(B395)&lt;=3,B395&gt;=DATE(INT(LEFT('Fiscal Year'!$B$2,4)),4,1),B395&lt;=DATE(INT(CONCATENATE("20",RIGHT('Fiscal Year'!$B$2,2))),3,31)),1,0),"")</f>
        <v/>
      </c>
      <c r="F395" s="139" t="str">
        <f>IF(NOT(ISBLANK(B395)),IF(B395&lt;'Fiscal Year'!$B$3,1,0),"")</f>
        <v/>
      </c>
      <c r="G395" s="10"/>
      <c r="H395" s="10"/>
      <c r="I395" s="40"/>
      <c r="J395" s="40"/>
      <c r="K395" s="53"/>
      <c r="L395" s="53"/>
      <c r="M395" s="53"/>
      <c r="N395" s="53"/>
      <c r="O395" s="53"/>
      <c r="P395" s="53"/>
      <c r="Q395" s="53"/>
      <c r="R395" s="53"/>
      <c r="S395" s="53"/>
    </row>
    <row r="396" spans="1:19" x14ac:dyDescent="0.3">
      <c r="A396" s="106"/>
      <c r="B396" s="59"/>
      <c r="C396" s="137" t="str">
        <f t="shared" si="6"/>
        <v/>
      </c>
      <c r="D396" s="138" t="str">
        <f>IF(NOT(ISBLANK(B396)),IF(AND(MONTH(B396)&gt;=4,MONTH(B396)&lt;=12,B396&gt;=DATE(INT(LEFT('Fiscal Year'!$B$2,4)),4,1),B396&lt;=DATE(INT(CONCATENATE("20",RIGHT('Fiscal Year'!$B$2,2))),3,31)),1,0),"")</f>
        <v/>
      </c>
      <c r="E396" s="138" t="str">
        <f>IF(NOT(ISBLANK(B396)),IF(AND(MONTH(B396)&gt;=1,MONTH(B396)&lt;=3,B396&gt;=DATE(INT(LEFT('Fiscal Year'!$B$2,4)),4,1),B396&lt;=DATE(INT(CONCATENATE("20",RIGHT('Fiscal Year'!$B$2,2))),3,31)),1,0),"")</f>
        <v/>
      </c>
      <c r="F396" s="139" t="str">
        <f>IF(NOT(ISBLANK(B396)),IF(B396&lt;'Fiscal Year'!$B$3,1,0),"")</f>
        <v/>
      </c>
      <c r="G396" s="10"/>
      <c r="H396" s="10"/>
      <c r="I396" s="40"/>
      <c r="J396" s="40"/>
      <c r="K396" s="53"/>
      <c r="L396" s="53"/>
      <c r="M396" s="53"/>
      <c r="N396" s="53"/>
      <c r="O396" s="53"/>
      <c r="P396" s="53"/>
      <c r="Q396" s="53"/>
      <c r="R396" s="53"/>
      <c r="S396" s="53"/>
    </row>
    <row r="397" spans="1:19" x14ac:dyDescent="0.3">
      <c r="A397" s="106"/>
      <c r="B397" s="59"/>
      <c r="C397" s="137" t="str">
        <f t="shared" si="6"/>
        <v/>
      </c>
      <c r="D397" s="138" t="str">
        <f>IF(NOT(ISBLANK(B397)),IF(AND(MONTH(B397)&gt;=4,MONTH(B397)&lt;=12,B397&gt;=DATE(INT(LEFT('Fiscal Year'!$B$2,4)),4,1),B397&lt;=DATE(INT(CONCATENATE("20",RIGHT('Fiscal Year'!$B$2,2))),3,31)),1,0),"")</f>
        <v/>
      </c>
      <c r="E397" s="138" t="str">
        <f>IF(NOT(ISBLANK(B397)),IF(AND(MONTH(B397)&gt;=1,MONTH(B397)&lt;=3,B397&gt;=DATE(INT(LEFT('Fiscal Year'!$B$2,4)),4,1),B397&lt;=DATE(INT(CONCATENATE("20",RIGHT('Fiscal Year'!$B$2,2))),3,31)),1,0),"")</f>
        <v/>
      </c>
      <c r="F397" s="139" t="str">
        <f>IF(NOT(ISBLANK(B397)),IF(B397&lt;'Fiscal Year'!$B$3,1,0),"")</f>
        <v/>
      </c>
      <c r="G397" s="10"/>
      <c r="H397" s="10"/>
      <c r="I397" s="40"/>
      <c r="J397" s="40"/>
      <c r="K397" s="53"/>
      <c r="L397" s="53"/>
      <c r="M397" s="53"/>
      <c r="N397" s="53"/>
      <c r="O397" s="53"/>
      <c r="P397" s="53"/>
      <c r="Q397" s="53"/>
      <c r="R397" s="53"/>
      <c r="S397" s="53"/>
    </row>
    <row r="398" spans="1:19" x14ac:dyDescent="0.3">
      <c r="A398" s="106"/>
      <c r="B398" s="59"/>
      <c r="C398" s="137" t="str">
        <f t="shared" si="6"/>
        <v/>
      </c>
      <c r="D398" s="138" t="str">
        <f>IF(NOT(ISBLANK(B398)),IF(AND(MONTH(B398)&gt;=4,MONTH(B398)&lt;=12,B398&gt;=DATE(INT(LEFT('Fiscal Year'!$B$2,4)),4,1),B398&lt;=DATE(INT(CONCATENATE("20",RIGHT('Fiscal Year'!$B$2,2))),3,31)),1,0),"")</f>
        <v/>
      </c>
      <c r="E398" s="138" t="str">
        <f>IF(NOT(ISBLANK(B398)),IF(AND(MONTH(B398)&gt;=1,MONTH(B398)&lt;=3,B398&gt;=DATE(INT(LEFT('Fiscal Year'!$B$2,4)),4,1),B398&lt;=DATE(INT(CONCATENATE("20",RIGHT('Fiscal Year'!$B$2,2))),3,31)),1,0),"")</f>
        <v/>
      </c>
      <c r="F398" s="139" t="str">
        <f>IF(NOT(ISBLANK(B398)),IF(B398&lt;'Fiscal Year'!$B$3,1,0),"")</f>
        <v/>
      </c>
      <c r="G398" s="10"/>
      <c r="H398" s="10"/>
      <c r="I398" s="40"/>
      <c r="J398" s="40"/>
      <c r="K398" s="53"/>
      <c r="L398" s="53"/>
      <c r="M398" s="53"/>
      <c r="N398" s="53"/>
      <c r="O398" s="53"/>
      <c r="P398" s="53"/>
      <c r="Q398" s="53"/>
      <c r="R398" s="53"/>
      <c r="S398" s="53"/>
    </row>
    <row r="399" spans="1:19" x14ac:dyDescent="0.3">
      <c r="A399" s="106"/>
      <c r="B399" s="59"/>
      <c r="C399" s="137" t="str">
        <f t="shared" si="6"/>
        <v/>
      </c>
      <c r="D399" s="138" t="str">
        <f>IF(NOT(ISBLANK(B399)),IF(AND(MONTH(B399)&gt;=4,MONTH(B399)&lt;=12,B399&gt;=DATE(INT(LEFT('Fiscal Year'!$B$2,4)),4,1),B399&lt;=DATE(INT(CONCATENATE("20",RIGHT('Fiscal Year'!$B$2,2))),3,31)),1,0),"")</f>
        <v/>
      </c>
      <c r="E399" s="138" t="str">
        <f>IF(NOT(ISBLANK(B399)),IF(AND(MONTH(B399)&gt;=1,MONTH(B399)&lt;=3,B399&gt;=DATE(INT(LEFT('Fiscal Year'!$B$2,4)),4,1),B399&lt;=DATE(INT(CONCATENATE("20",RIGHT('Fiscal Year'!$B$2,2))),3,31)),1,0),"")</f>
        <v/>
      </c>
      <c r="F399" s="139" t="str">
        <f>IF(NOT(ISBLANK(B399)),IF(B399&lt;'Fiscal Year'!$B$3,1,0),"")</f>
        <v/>
      </c>
      <c r="G399" s="10"/>
      <c r="H399" s="10"/>
      <c r="I399" s="40"/>
      <c r="J399" s="40"/>
      <c r="K399" s="53"/>
      <c r="L399" s="53"/>
      <c r="M399" s="53"/>
      <c r="N399" s="53"/>
      <c r="O399" s="53"/>
      <c r="P399" s="53"/>
      <c r="Q399" s="53"/>
      <c r="R399" s="53"/>
      <c r="S399" s="53"/>
    </row>
    <row r="400" spans="1:19" x14ac:dyDescent="0.3">
      <c r="A400" s="106"/>
      <c r="B400" s="59"/>
      <c r="C400" s="137" t="str">
        <f t="shared" si="6"/>
        <v/>
      </c>
      <c r="D400" s="138" t="str">
        <f>IF(NOT(ISBLANK(B400)),IF(AND(MONTH(B400)&gt;=4,MONTH(B400)&lt;=12,B400&gt;=DATE(INT(LEFT('Fiscal Year'!$B$2,4)),4,1),B400&lt;=DATE(INT(CONCATENATE("20",RIGHT('Fiscal Year'!$B$2,2))),3,31)),1,0),"")</f>
        <v/>
      </c>
      <c r="E400" s="138" t="str">
        <f>IF(NOT(ISBLANK(B400)),IF(AND(MONTH(B400)&gt;=1,MONTH(B400)&lt;=3,B400&gt;=DATE(INT(LEFT('Fiscal Year'!$B$2,4)),4,1),B400&lt;=DATE(INT(CONCATENATE("20",RIGHT('Fiscal Year'!$B$2,2))),3,31)),1,0),"")</f>
        <v/>
      </c>
      <c r="F400" s="139" t="str">
        <f>IF(NOT(ISBLANK(B400)),IF(B400&lt;'Fiscal Year'!$B$3,1,0),"")</f>
        <v/>
      </c>
      <c r="G400" s="10"/>
      <c r="H400" s="10"/>
      <c r="I400" s="40"/>
      <c r="J400" s="40"/>
      <c r="K400" s="53"/>
      <c r="L400" s="53"/>
      <c r="M400" s="53"/>
      <c r="N400" s="53"/>
      <c r="O400" s="53"/>
      <c r="P400" s="53"/>
      <c r="Q400" s="53"/>
      <c r="R400" s="53"/>
      <c r="S400" s="53"/>
    </row>
    <row r="401" spans="1:19" x14ac:dyDescent="0.3">
      <c r="A401" s="106"/>
      <c r="B401" s="59"/>
      <c r="C401" s="137" t="str">
        <f t="shared" si="6"/>
        <v/>
      </c>
      <c r="D401" s="138" t="str">
        <f>IF(NOT(ISBLANK(B401)),IF(AND(MONTH(B401)&gt;=4,MONTH(B401)&lt;=12,B401&gt;=DATE(INT(LEFT('Fiscal Year'!$B$2,4)),4,1),B401&lt;=DATE(INT(CONCATENATE("20",RIGHT('Fiscal Year'!$B$2,2))),3,31)),1,0),"")</f>
        <v/>
      </c>
      <c r="E401" s="138" t="str">
        <f>IF(NOT(ISBLANK(B401)),IF(AND(MONTH(B401)&gt;=1,MONTH(B401)&lt;=3,B401&gt;=DATE(INT(LEFT('Fiscal Year'!$B$2,4)),4,1),B401&lt;=DATE(INT(CONCATENATE("20",RIGHT('Fiscal Year'!$B$2,2))),3,31)),1,0),"")</f>
        <v/>
      </c>
      <c r="F401" s="139" t="str">
        <f>IF(NOT(ISBLANK(B401)),IF(B401&lt;'Fiscal Year'!$B$3,1,0),"")</f>
        <v/>
      </c>
      <c r="G401" s="10"/>
      <c r="H401" s="10"/>
      <c r="I401" s="40"/>
      <c r="J401" s="40"/>
      <c r="K401" s="53"/>
      <c r="L401" s="53"/>
      <c r="M401" s="53"/>
      <c r="N401" s="53"/>
      <c r="O401" s="53"/>
      <c r="P401" s="53"/>
      <c r="Q401" s="53"/>
      <c r="R401" s="53"/>
      <c r="S401" s="53"/>
    </row>
    <row r="402" spans="1:19" x14ac:dyDescent="0.3">
      <c r="A402" s="106"/>
      <c r="B402" s="59"/>
      <c r="C402" s="137" t="str">
        <f t="shared" si="6"/>
        <v/>
      </c>
      <c r="D402" s="138" t="str">
        <f>IF(NOT(ISBLANK(B402)),IF(AND(MONTH(B402)&gt;=4,MONTH(B402)&lt;=12,B402&gt;=DATE(INT(LEFT('Fiscal Year'!$B$2,4)),4,1),B402&lt;=DATE(INT(CONCATENATE("20",RIGHT('Fiscal Year'!$B$2,2))),3,31)),1,0),"")</f>
        <v/>
      </c>
      <c r="E402" s="138" t="str">
        <f>IF(NOT(ISBLANK(B402)),IF(AND(MONTH(B402)&gt;=1,MONTH(B402)&lt;=3,B402&gt;=DATE(INT(LEFT('Fiscal Year'!$B$2,4)),4,1),B402&lt;=DATE(INT(CONCATENATE("20",RIGHT('Fiscal Year'!$B$2,2))),3,31)),1,0),"")</f>
        <v/>
      </c>
      <c r="F402" s="139" t="str">
        <f>IF(NOT(ISBLANK(B402)),IF(B402&lt;'Fiscal Year'!$B$3,1,0),"")</f>
        <v/>
      </c>
      <c r="G402" s="10"/>
      <c r="H402" s="10"/>
      <c r="I402" s="40"/>
      <c r="J402" s="40"/>
      <c r="K402" s="53"/>
      <c r="L402" s="53"/>
      <c r="M402" s="53"/>
      <c r="N402" s="53"/>
      <c r="O402" s="53"/>
      <c r="P402" s="53"/>
      <c r="Q402" s="53"/>
      <c r="R402" s="53"/>
      <c r="S402" s="53"/>
    </row>
    <row r="403" spans="1:19" x14ac:dyDescent="0.3">
      <c r="A403" s="106"/>
      <c r="B403" s="59"/>
      <c r="C403" s="137" t="str">
        <f t="shared" si="6"/>
        <v/>
      </c>
      <c r="D403" s="138" t="str">
        <f>IF(NOT(ISBLANK(B403)),IF(AND(MONTH(B403)&gt;=4,MONTH(B403)&lt;=12,B403&gt;=DATE(INT(LEFT('Fiscal Year'!$B$2,4)),4,1),B403&lt;=DATE(INT(CONCATENATE("20",RIGHT('Fiscal Year'!$B$2,2))),3,31)),1,0),"")</f>
        <v/>
      </c>
      <c r="E403" s="138" t="str">
        <f>IF(NOT(ISBLANK(B403)),IF(AND(MONTH(B403)&gt;=1,MONTH(B403)&lt;=3,B403&gt;=DATE(INT(LEFT('Fiscal Year'!$B$2,4)),4,1),B403&lt;=DATE(INT(CONCATENATE("20",RIGHT('Fiscal Year'!$B$2,2))),3,31)),1,0),"")</f>
        <v/>
      </c>
      <c r="F403" s="139" t="str">
        <f>IF(NOT(ISBLANK(B403)),IF(B403&lt;'Fiscal Year'!$B$3,1,0),"")</f>
        <v/>
      </c>
      <c r="G403" s="10"/>
      <c r="H403" s="10"/>
      <c r="I403" s="40"/>
      <c r="J403" s="40"/>
      <c r="K403" s="53"/>
      <c r="L403" s="53"/>
      <c r="M403" s="53"/>
      <c r="N403" s="53"/>
      <c r="O403" s="53"/>
      <c r="P403" s="53"/>
      <c r="Q403" s="53"/>
      <c r="R403" s="53"/>
      <c r="S403" s="53"/>
    </row>
    <row r="404" spans="1:19" x14ac:dyDescent="0.3">
      <c r="A404" s="106"/>
      <c r="B404" s="59"/>
      <c r="C404" s="137" t="str">
        <f t="shared" si="6"/>
        <v/>
      </c>
      <c r="D404" s="138" t="str">
        <f>IF(NOT(ISBLANK(B404)),IF(AND(MONTH(B404)&gt;=4,MONTH(B404)&lt;=12,B404&gt;=DATE(INT(LEFT('Fiscal Year'!$B$2,4)),4,1),B404&lt;=DATE(INT(CONCATENATE("20",RIGHT('Fiscal Year'!$B$2,2))),3,31)),1,0),"")</f>
        <v/>
      </c>
      <c r="E404" s="138" t="str">
        <f>IF(NOT(ISBLANK(B404)),IF(AND(MONTH(B404)&gt;=1,MONTH(B404)&lt;=3,B404&gt;=DATE(INT(LEFT('Fiscal Year'!$B$2,4)),4,1),B404&lt;=DATE(INT(CONCATENATE("20",RIGHT('Fiscal Year'!$B$2,2))),3,31)),1,0),"")</f>
        <v/>
      </c>
      <c r="F404" s="139" t="str">
        <f>IF(NOT(ISBLANK(B404)),IF(B404&lt;'Fiscal Year'!$B$3,1,0),"")</f>
        <v/>
      </c>
      <c r="G404" s="10"/>
      <c r="H404" s="10"/>
      <c r="I404" s="40"/>
      <c r="J404" s="40"/>
      <c r="K404" s="53"/>
      <c r="L404" s="53"/>
      <c r="M404" s="53"/>
      <c r="N404" s="53"/>
      <c r="O404" s="53"/>
      <c r="P404" s="53"/>
      <c r="Q404" s="53"/>
      <c r="R404" s="53"/>
      <c r="S404" s="53"/>
    </row>
    <row r="405" spans="1:19" x14ac:dyDescent="0.3">
      <c r="A405" s="106"/>
      <c r="B405" s="59"/>
      <c r="C405" s="137" t="str">
        <f t="shared" si="6"/>
        <v/>
      </c>
      <c r="D405" s="138" t="str">
        <f>IF(NOT(ISBLANK(B405)),IF(AND(MONTH(B405)&gt;=4,MONTH(B405)&lt;=12,B405&gt;=DATE(INT(LEFT('Fiscal Year'!$B$2,4)),4,1),B405&lt;=DATE(INT(CONCATENATE("20",RIGHT('Fiscal Year'!$B$2,2))),3,31)),1,0),"")</f>
        <v/>
      </c>
      <c r="E405" s="138" t="str">
        <f>IF(NOT(ISBLANK(B405)),IF(AND(MONTH(B405)&gt;=1,MONTH(B405)&lt;=3,B405&gt;=DATE(INT(LEFT('Fiscal Year'!$B$2,4)),4,1),B405&lt;=DATE(INT(CONCATENATE("20",RIGHT('Fiscal Year'!$B$2,2))),3,31)),1,0),"")</f>
        <v/>
      </c>
      <c r="F405" s="139" t="str">
        <f>IF(NOT(ISBLANK(B405)),IF(B405&lt;'Fiscal Year'!$B$3,1,0),"")</f>
        <v/>
      </c>
      <c r="G405" s="10"/>
      <c r="H405" s="10"/>
      <c r="I405" s="40"/>
      <c r="J405" s="40"/>
      <c r="K405" s="53"/>
      <c r="L405" s="53"/>
      <c r="M405" s="53"/>
      <c r="N405" s="53"/>
      <c r="O405" s="53"/>
      <c r="P405" s="53"/>
      <c r="Q405" s="53"/>
      <c r="R405" s="53"/>
      <c r="S405" s="53"/>
    </row>
    <row r="406" spans="1:19" x14ac:dyDescent="0.3">
      <c r="A406" s="106"/>
      <c r="B406" s="59"/>
      <c r="C406" s="137" t="str">
        <f t="shared" si="6"/>
        <v/>
      </c>
      <c r="D406" s="138" t="str">
        <f>IF(NOT(ISBLANK(B406)),IF(AND(MONTH(B406)&gt;=4,MONTH(B406)&lt;=12,B406&gt;=DATE(INT(LEFT('Fiscal Year'!$B$2,4)),4,1),B406&lt;=DATE(INT(CONCATENATE("20",RIGHT('Fiscal Year'!$B$2,2))),3,31)),1,0),"")</f>
        <v/>
      </c>
      <c r="E406" s="138" t="str">
        <f>IF(NOT(ISBLANK(B406)),IF(AND(MONTH(B406)&gt;=1,MONTH(B406)&lt;=3,B406&gt;=DATE(INT(LEFT('Fiscal Year'!$B$2,4)),4,1),B406&lt;=DATE(INT(CONCATENATE("20",RIGHT('Fiscal Year'!$B$2,2))),3,31)),1,0),"")</f>
        <v/>
      </c>
      <c r="F406" s="139" t="str">
        <f>IF(NOT(ISBLANK(B406)),IF(B406&lt;'Fiscal Year'!$B$3,1,0),"")</f>
        <v/>
      </c>
      <c r="G406" s="10"/>
      <c r="H406" s="10"/>
      <c r="I406" s="40"/>
      <c r="J406" s="40"/>
      <c r="K406" s="53"/>
      <c r="L406" s="53"/>
      <c r="M406" s="53"/>
      <c r="N406" s="53"/>
      <c r="O406" s="53"/>
      <c r="P406" s="53"/>
      <c r="Q406" s="53"/>
      <c r="R406" s="53"/>
      <c r="S406" s="53"/>
    </row>
    <row r="407" spans="1:19" x14ac:dyDescent="0.3">
      <c r="A407" s="106"/>
      <c r="B407" s="59"/>
      <c r="C407" s="137" t="str">
        <f t="shared" si="6"/>
        <v/>
      </c>
      <c r="D407" s="138" t="str">
        <f>IF(NOT(ISBLANK(B407)),IF(AND(MONTH(B407)&gt;=4,MONTH(B407)&lt;=12,B407&gt;=DATE(INT(LEFT('Fiscal Year'!$B$2,4)),4,1),B407&lt;=DATE(INT(CONCATENATE("20",RIGHT('Fiscal Year'!$B$2,2))),3,31)),1,0),"")</f>
        <v/>
      </c>
      <c r="E407" s="138" t="str">
        <f>IF(NOT(ISBLANK(B407)),IF(AND(MONTH(B407)&gt;=1,MONTH(B407)&lt;=3,B407&gt;=DATE(INT(LEFT('Fiscal Year'!$B$2,4)),4,1),B407&lt;=DATE(INT(CONCATENATE("20",RIGHT('Fiscal Year'!$B$2,2))),3,31)),1,0),"")</f>
        <v/>
      </c>
      <c r="F407" s="139" t="str">
        <f>IF(NOT(ISBLANK(B407)),IF(B407&lt;'Fiscal Year'!$B$3,1,0),"")</f>
        <v/>
      </c>
      <c r="G407" s="10"/>
      <c r="H407" s="10"/>
      <c r="I407" s="40"/>
      <c r="J407" s="40"/>
      <c r="K407" s="53"/>
      <c r="L407" s="53"/>
      <c r="M407" s="53"/>
      <c r="N407" s="53"/>
      <c r="O407" s="53"/>
      <c r="P407" s="53"/>
      <c r="Q407" s="53"/>
      <c r="R407" s="53"/>
      <c r="S407" s="53"/>
    </row>
    <row r="408" spans="1:19" x14ac:dyDescent="0.3">
      <c r="A408" s="106"/>
      <c r="B408" s="59"/>
      <c r="C408" s="137" t="str">
        <f t="shared" si="6"/>
        <v/>
      </c>
      <c r="D408" s="138" t="str">
        <f>IF(NOT(ISBLANK(B408)),IF(AND(MONTH(B408)&gt;=4,MONTH(B408)&lt;=12,B408&gt;=DATE(INT(LEFT('Fiscal Year'!$B$2,4)),4,1),B408&lt;=DATE(INT(CONCATENATE("20",RIGHT('Fiscal Year'!$B$2,2))),3,31)),1,0),"")</f>
        <v/>
      </c>
      <c r="E408" s="138" t="str">
        <f>IF(NOT(ISBLANK(B408)),IF(AND(MONTH(B408)&gt;=1,MONTH(B408)&lt;=3,B408&gt;=DATE(INT(LEFT('Fiscal Year'!$B$2,4)),4,1),B408&lt;=DATE(INT(CONCATENATE("20",RIGHT('Fiscal Year'!$B$2,2))),3,31)),1,0),"")</f>
        <v/>
      </c>
      <c r="F408" s="139" t="str">
        <f>IF(NOT(ISBLANK(B408)),IF(B408&lt;'Fiscal Year'!$B$3,1,0),"")</f>
        <v/>
      </c>
      <c r="G408" s="10"/>
      <c r="H408" s="10"/>
      <c r="I408" s="40"/>
      <c r="J408" s="40"/>
      <c r="K408" s="53"/>
      <c r="L408" s="53"/>
      <c r="M408" s="53"/>
      <c r="N408" s="53"/>
      <c r="O408" s="53"/>
      <c r="P408" s="53"/>
      <c r="Q408" s="53"/>
      <c r="R408" s="53"/>
      <c r="S408" s="53"/>
    </row>
    <row r="409" spans="1:19" x14ac:dyDescent="0.3">
      <c r="A409" s="106"/>
      <c r="B409" s="59"/>
      <c r="C409" s="137" t="str">
        <f t="shared" si="6"/>
        <v/>
      </c>
      <c r="D409" s="138" t="str">
        <f>IF(NOT(ISBLANK(B409)),IF(AND(MONTH(B409)&gt;=4,MONTH(B409)&lt;=12,B409&gt;=DATE(INT(LEFT('Fiscal Year'!$B$2,4)),4,1),B409&lt;=DATE(INT(CONCATENATE("20",RIGHT('Fiscal Year'!$B$2,2))),3,31)),1,0),"")</f>
        <v/>
      </c>
      <c r="E409" s="138" t="str">
        <f>IF(NOT(ISBLANK(B409)),IF(AND(MONTH(B409)&gt;=1,MONTH(B409)&lt;=3,B409&gt;=DATE(INT(LEFT('Fiscal Year'!$B$2,4)),4,1),B409&lt;=DATE(INT(CONCATENATE("20",RIGHT('Fiscal Year'!$B$2,2))),3,31)),1,0),"")</f>
        <v/>
      </c>
      <c r="F409" s="139" t="str">
        <f>IF(NOT(ISBLANK(B409)),IF(B409&lt;'Fiscal Year'!$B$3,1,0),"")</f>
        <v/>
      </c>
      <c r="G409" s="10"/>
      <c r="H409" s="10"/>
      <c r="I409" s="40"/>
      <c r="J409" s="40"/>
      <c r="K409" s="53"/>
      <c r="L409" s="53"/>
      <c r="M409" s="53"/>
      <c r="N409" s="53"/>
      <c r="O409" s="53"/>
      <c r="P409" s="53"/>
      <c r="Q409" s="53"/>
      <c r="R409" s="53"/>
      <c r="S409" s="53"/>
    </row>
    <row r="410" spans="1:19" x14ac:dyDescent="0.3">
      <c r="A410" s="106"/>
      <c r="B410" s="59"/>
      <c r="C410" s="137" t="str">
        <f t="shared" si="6"/>
        <v/>
      </c>
      <c r="D410" s="138" t="str">
        <f>IF(NOT(ISBLANK(B410)),IF(AND(MONTH(B410)&gt;=4,MONTH(B410)&lt;=12,B410&gt;=DATE(INT(LEFT('Fiscal Year'!$B$2,4)),4,1),B410&lt;=DATE(INT(CONCATENATE("20",RIGHT('Fiscal Year'!$B$2,2))),3,31)),1,0),"")</f>
        <v/>
      </c>
      <c r="E410" s="138" t="str">
        <f>IF(NOT(ISBLANK(B410)),IF(AND(MONTH(B410)&gt;=1,MONTH(B410)&lt;=3,B410&gt;=DATE(INT(LEFT('Fiscal Year'!$B$2,4)),4,1),B410&lt;=DATE(INT(CONCATENATE("20",RIGHT('Fiscal Year'!$B$2,2))),3,31)),1,0),"")</f>
        <v/>
      </c>
      <c r="F410" s="139" t="str">
        <f>IF(NOT(ISBLANK(B410)),IF(B410&lt;'Fiscal Year'!$B$3,1,0),"")</f>
        <v/>
      </c>
      <c r="G410" s="10"/>
      <c r="H410" s="10"/>
      <c r="I410" s="40"/>
      <c r="J410" s="40"/>
      <c r="K410" s="53"/>
      <c r="L410" s="53"/>
      <c r="M410" s="53"/>
      <c r="N410" s="53"/>
      <c r="O410" s="53"/>
      <c r="P410" s="53"/>
      <c r="Q410" s="53"/>
      <c r="R410" s="53"/>
      <c r="S410" s="53"/>
    </row>
    <row r="411" spans="1:19" x14ac:dyDescent="0.3">
      <c r="A411" s="106"/>
      <c r="B411" s="59"/>
      <c r="C411" s="137" t="str">
        <f t="shared" si="6"/>
        <v/>
      </c>
      <c r="D411" s="138" t="str">
        <f>IF(NOT(ISBLANK(B411)),IF(AND(MONTH(B411)&gt;=4,MONTH(B411)&lt;=12,B411&gt;=DATE(INT(LEFT('Fiscal Year'!$B$2,4)),4,1),B411&lt;=DATE(INT(CONCATENATE("20",RIGHT('Fiscal Year'!$B$2,2))),3,31)),1,0),"")</f>
        <v/>
      </c>
      <c r="E411" s="138" t="str">
        <f>IF(NOT(ISBLANK(B411)),IF(AND(MONTH(B411)&gt;=1,MONTH(B411)&lt;=3,B411&gt;=DATE(INT(LEFT('Fiscal Year'!$B$2,4)),4,1),B411&lt;=DATE(INT(CONCATENATE("20",RIGHT('Fiscal Year'!$B$2,2))),3,31)),1,0),"")</f>
        <v/>
      </c>
      <c r="F411" s="139" t="str">
        <f>IF(NOT(ISBLANK(B411)),IF(B411&lt;'Fiscal Year'!$B$3,1,0),"")</f>
        <v/>
      </c>
      <c r="G411" s="10"/>
      <c r="H411" s="10"/>
      <c r="I411" s="40"/>
      <c r="J411" s="40"/>
      <c r="K411" s="53"/>
      <c r="L411" s="53"/>
      <c r="M411" s="53"/>
      <c r="N411" s="53"/>
      <c r="O411" s="53"/>
      <c r="P411" s="53"/>
      <c r="Q411" s="53"/>
      <c r="R411" s="53"/>
      <c r="S411" s="53"/>
    </row>
    <row r="412" spans="1:19" x14ac:dyDescent="0.3">
      <c r="A412" s="106"/>
      <c r="B412" s="59"/>
      <c r="C412" s="137" t="str">
        <f t="shared" si="6"/>
        <v/>
      </c>
      <c r="D412" s="138" t="str">
        <f>IF(NOT(ISBLANK(B412)),IF(AND(MONTH(B412)&gt;=4,MONTH(B412)&lt;=12,B412&gt;=DATE(INT(LEFT('Fiscal Year'!$B$2,4)),4,1),B412&lt;=DATE(INT(CONCATENATE("20",RIGHT('Fiscal Year'!$B$2,2))),3,31)),1,0),"")</f>
        <v/>
      </c>
      <c r="E412" s="138" t="str">
        <f>IF(NOT(ISBLANK(B412)),IF(AND(MONTH(B412)&gt;=1,MONTH(B412)&lt;=3,B412&gt;=DATE(INT(LEFT('Fiscal Year'!$B$2,4)),4,1),B412&lt;=DATE(INT(CONCATENATE("20",RIGHT('Fiscal Year'!$B$2,2))),3,31)),1,0),"")</f>
        <v/>
      </c>
      <c r="F412" s="139" t="str">
        <f>IF(NOT(ISBLANK(B412)),IF(B412&lt;'Fiscal Year'!$B$3,1,0),"")</f>
        <v/>
      </c>
      <c r="G412" s="10"/>
      <c r="H412" s="10"/>
      <c r="I412" s="40"/>
      <c r="J412" s="40"/>
      <c r="K412" s="53"/>
      <c r="L412" s="53"/>
      <c r="M412" s="53"/>
      <c r="N412" s="53"/>
      <c r="O412" s="53"/>
      <c r="P412" s="53"/>
      <c r="Q412" s="53"/>
      <c r="R412" s="53"/>
      <c r="S412" s="53"/>
    </row>
    <row r="413" spans="1:19" x14ac:dyDescent="0.3">
      <c r="A413" s="106"/>
      <c r="B413" s="59"/>
      <c r="C413" s="137" t="str">
        <f t="shared" si="6"/>
        <v/>
      </c>
      <c r="D413" s="138" t="str">
        <f>IF(NOT(ISBLANK(B413)),IF(AND(MONTH(B413)&gt;=4,MONTH(B413)&lt;=12,B413&gt;=DATE(INT(LEFT('Fiscal Year'!$B$2,4)),4,1),B413&lt;=DATE(INT(CONCATENATE("20",RIGHT('Fiscal Year'!$B$2,2))),3,31)),1,0),"")</f>
        <v/>
      </c>
      <c r="E413" s="138" t="str">
        <f>IF(NOT(ISBLANK(B413)),IF(AND(MONTH(B413)&gt;=1,MONTH(B413)&lt;=3,B413&gt;=DATE(INT(LEFT('Fiscal Year'!$B$2,4)),4,1),B413&lt;=DATE(INT(CONCATENATE("20",RIGHT('Fiscal Year'!$B$2,2))),3,31)),1,0),"")</f>
        <v/>
      </c>
      <c r="F413" s="139" t="str">
        <f>IF(NOT(ISBLANK(B413)),IF(B413&lt;'Fiscal Year'!$B$3,1,0),"")</f>
        <v/>
      </c>
      <c r="G413" s="10"/>
      <c r="H413" s="10"/>
      <c r="I413" s="40"/>
      <c r="J413" s="40"/>
      <c r="K413" s="53"/>
      <c r="L413" s="53"/>
      <c r="M413" s="53"/>
      <c r="N413" s="53"/>
      <c r="O413" s="53"/>
      <c r="P413" s="53"/>
      <c r="Q413" s="53"/>
      <c r="R413" s="53"/>
      <c r="S413" s="53"/>
    </row>
    <row r="414" spans="1:19" x14ac:dyDescent="0.3">
      <c r="A414" s="106"/>
      <c r="B414" s="59"/>
      <c r="C414" s="137" t="str">
        <f t="shared" si="6"/>
        <v/>
      </c>
      <c r="D414" s="138" t="str">
        <f>IF(NOT(ISBLANK(B414)),IF(AND(MONTH(B414)&gt;=4,MONTH(B414)&lt;=12,B414&gt;=DATE(INT(LEFT('Fiscal Year'!$B$2,4)),4,1),B414&lt;=DATE(INT(CONCATENATE("20",RIGHT('Fiscal Year'!$B$2,2))),3,31)),1,0),"")</f>
        <v/>
      </c>
      <c r="E414" s="138" t="str">
        <f>IF(NOT(ISBLANK(B414)),IF(AND(MONTH(B414)&gt;=1,MONTH(B414)&lt;=3,B414&gt;=DATE(INT(LEFT('Fiscal Year'!$B$2,4)),4,1),B414&lt;=DATE(INT(CONCATENATE("20",RIGHT('Fiscal Year'!$B$2,2))),3,31)),1,0),"")</f>
        <v/>
      </c>
      <c r="F414" s="139" t="str">
        <f>IF(NOT(ISBLANK(B414)),IF(B414&lt;'Fiscal Year'!$B$3,1,0),"")</f>
        <v/>
      </c>
      <c r="G414" s="10"/>
      <c r="H414" s="10"/>
      <c r="I414" s="40"/>
      <c r="J414" s="40"/>
      <c r="K414" s="53"/>
      <c r="L414" s="53"/>
      <c r="M414" s="53"/>
      <c r="N414" s="53"/>
      <c r="O414" s="53"/>
      <c r="P414" s="53"/>
      <c r="Q414" s="53"/>
      <c r="R414" s="53"/>
      <c r="S414" s="53"/>
    </row>
    <row r="415" spans="1:19" x14ac:dyDescent="0.3">
      <c r="A415" s="106"/>
      <c r="B415" s="59"/>
      <c r="C415" s="137" t="str">
        <f t="shared" si="6"/>
        <v/>
      </c>
      <c r="D415" s="138" t="str">
        <f>IF(NOT(ISBLANK(B415)),IF(AND(MONTH(B415)&gt;=4,MONTH(B415)&lt;=12,B415&gt;=DATE(INT(LEFT('Fiscal Year'!$B$2,4)),4,1),B415&lt;=DATE(INT(CONCATENATE("20",RIGHT('Fiscal Year'!$B$2,2))),3,31)),1,0),"")</f>
        <v/>
      </c>
      <c r="E415" s="138" t="str">
        <f>IF(NOT(ISBLANK(B415)),IF(AND(MONTH(B415)&gt;=1,MONTH(B415)&lt;=3,B415&gt;=DATE(INT(LEFT('Fiscal Year'!$B$2,4)),4,1),B415&lt;=DATE(INT(CONCATENATE("20",RIGHT('Fiscal Year'!$B$2,2))),3,31)),1,0),"")</f>
        <v/>
      </c>
      <c r="F415" s="139" t="str">
        <f>IF(NOT(ISBLANK(B415)),IF(B415&lt;'Fiscal Year'!$B$3,1,0),"")</f>
        <v/>
      </c>
      <c r="G415" s="10"/>
      <c r="H415" s="10"/>
      <c r="I415" s="40"/>
      <c r="J415" s="40"/>
      <c r="K415" s="53"/>
      <c r="L415" s="53"/>
      <c r="M415" s="53"/>
      <c r="N415" s="53"/>
      <c r="O415" s="53"/>
      <c r="P415" s="53"/>
      <c r="Q415" s="53"/>
      <c r="R415" s="53"/>
      <c r="S415" s="53"/>
    </row>
    <row r="416" spans="1:19" x14ac:dyDescent="0.3">
      <c r="A416" s="106"/>
      <c r="B416" s="59"/>
      <c r="C416" s="137" t="str">
        <f t="shared" si="6"/>
        <v/>
      </c>
      <c r="D416" s="138" t="str">
        <f>IF(NOT(ISBLANK(B416)),IF(AND(MONTH(B416)&gt;=4,MONTH(B416)&lt;=12,B416&gt;=DATE(INT(LEFT('Fiscal Year'!$B$2,4)),4,1),B416&lt;=DATE(INT(CONCATENATE("20",RIGHT('Fiscal Year'!$B$2,2))),3,31)),1,0),"")</f>
        <v/>
      </c>
      <c r="E416" s="138" t="str">
        <f>IF(NOT(ISBLANK(B416)),IF(AND(MONTH(B416)&gt;=1,MONTH(B416)&lt;=3,B416&gt;=DATE(INT(LEFT('Fiscal Year'!$B$2,4)),4,1),B416&lt;=DATE(INT(CONCATENATE("20",RIGHT('Fiscal Year'!$B$2,2))),3,31)),1,0),"")</f>
        <v/>
      </c>
      <c r="F416" s="139" t="str">
        <f>IF(NOT(ISBLANK(B416)),IF(B416&lt;'Fiscal Year'!$B$3,1,0),"")</f>
        <v/>
      </c>
      <c r="G416" s="10"/>
      <c r="H416" s="10"/>
      <c r="I416" s="40"/>
      <c r="J416" s="40"/>
      <c r="K416" s="53"/>
      <c r="L416" s="53"/>
      <c r="M416" s="53"/>
      <c r="N416" s="53"/>
      <c r="O416" s="53"/>
      <c r="P416" s="53"/>
      <c r="Q416" s="53"/>
      <c r="R416" s="53"/>
      <c r="S416" s="53"/>
    </row>
    <row r="417" spans="1:19" x14ac:dyDescent="0.3">
      <c r="A417" s="106"/>
      <c r="B417" s="59"/>
      <c r="C417" s="137" t="str">
        <f t="shared" si="6"/>
        <v/>
      </c>
      <c r="D417" s="138" t="str">
        <f>IF(NOT(ISBLANK(B417)),IF(AND(MONTH(B417)&gt;=4,MONTH(B417)&lt;=12,B417&gt;=DATE(INT(LEFT('Fiscal Year'!$B$2,4)),4,1),B417&lt;=DATE(INT(CONCATENATE("20",RIGHT('Fiscal Year'!$B$2,2))),3,31)),1,0),"")</f>
        <v/>
      </c>
      <c r="E417" s="138" t="str">
        <f>IF(NOT(ISBLANK(B417)),IF(AND(MONTH(B417)&gt;=1,MONTH(B417)&lt;=3,B417&gt;=DATE(INT(LEFT('Fiscal Year'!$B$2,4)),4,1),B417&lt;=DATE(INT(CONCATENATE("20",RIGHT('Fiscal Year'!$B$2,2))),3,31)),1,0),"")</f>
        <v/>
      </c>
      <c r="F417" s="139" t="str">
        <f>IF(NOT(ISBLANK(B417)),IF(B417&lt;'Fiscal Year'!$B$3,1,0),"")</f>
        <v/>
      </c>
      <c r="G417" s="10"/>
      <c r="H417" s="10"/>
      <c r="I417" s="40"/>
      <c r="J417" s="40"/>
      <c r="K417" s="53"/>
      <c r="L417" s="53"/>
      <c r="M417" s="53"/>
      <c r="N417" s="53"/>
      <c r="O417" s="53"/>
      <c r="P417" s="53"/>
      <c r="Q417" s="53"/>
      <c r="R417" s="53"/>
      <c r="S417" s="53"/>
    </row>
    <row r="418" spans="1:19" x14ac:dyDescent="0.3">
      <c r="A418" s="106"/>
      <c r="B418" s="59"/>
      <c r="C418" s="137" t="str">
        <f t="shared" si="6"/>
        <v/>
      </c>
      <c r="D418" s="138" t="str">
        <f>IF(NOT(ISBLANK(B418)),IF(AND(MONTH(B418)&gt;=4,MONTH(B418)&lt;=12,B418&gt;=DATE(INT(LEFT('Fiscal Year'!$B$2,4)),4,1),B418&lt;=DATE(INT(CONCATENATE("20",RIGHT('Fiscal Year'!$B$2,2))),3,31)),1,0),"")</f>
        <v/>
      </c>
      <c r="E418" s="138" t="str">
        <f>IF(NOT(ISBLANK(B418)),IF(AND(MONTH(B418)&gt;=1,MONTH(B418)&lt;=3,B418&gt;=DATE(INT(LEFT('Fiscal Year'!$B$2,4)),4,1),B418&lt;=DATE(INT(CONCATENATE("20",RIGHT('Fiscal Year'!$B$2,2))),3,31)),1,0),"")</f>
        <v/>
      </c>
      <c r="F418" s="139" t="str">
        <f>IF(NOT(ISBLANK(B418)),IF(B418&lt;'Fiscal Year'!$B$3,1,0),"")</f>
        <v/>
      </c>
      <c r="G418" s="10"/>
      <c r="H418" s="10"/>
      <c r="I418" s="40"/>
      <c r="J418" s="40"/>
      <c r="K418" s="53"/>
      <c r="L418" s="53"/>
      <c r="M418" s="53"/>
      <c r="N418" s="53"/>
      <c r="O418" s="53"/>
      <c r="P418" s="53"/>
      <c r="Q418" s="53"/>
      <c r="R418" s="53"/>
      <c r="S418" s="53"/>
    </row>
    <row r="419" spans="1:19" x14ac:dyDescent="0.3">
      <c r="A419" s="106"/>
      <c r="B419" s="59"/>
      <c r="C419" s="137" t="str">
        <f t="shared" si="6"/>
        <v/>
      </c>
      <c r="D419" s="138" t="str">
        <f>IF(NOT(ISBLANK(B419)),IF(AND(MONTH(B419)&gt;=4,MONTH(B419)&lt;=12,B419&gt;=DATE(INT(LEFT('Fiscal Year'!$B$2,4)),4,1),B419&lt;=DATE(INT(CONCATENATE("20",RIGHT('Fiscal Year'!$B$2,2))),3,31)),1,0),"")</f>
        <v/>
      </c>
      <c r="E419" s="138" t="str">
        <f>IF(NOT(ISBLANK(B419)),IF(AND(MONTH(B419)&gt;=1,MONTH(B419)&lt;=3,B419&gt;=DATE(INT(LEFT('Fiscal Year'!$B$2,4)),4,1),B419&lt;=DATE(INT(CONCATENATE("20",RIGHT('Fiscal Year'!$B$2,2))),3,31)),1,0),"")</f>
        <v/>
      </c>
      <c r="F419" s="139" t="str">
        <f>IF(NOT(ISBLANK(B419)),IF(B419&lt;'Fiscal Year'!$B$3,1,0),"")</f>
        <v/>
      </c>
      <c r="G419" s="10"/>
      <c r="H419" s="10"/>
      <c r="I419" s="40"/>
      <c r="J419" s="40"/>
      <c r="K419" s="53"/>
      <c r="L419" s="53"/>
      <c r="M419" s="53"/>
      <c r="N419" s="53"/>
      <c r="O419" s="53"/>
      <c r="P419" s="53"/>
      <c r="Q419" s="53"/>
      <c r="R419" s="53"/>
      <c r="S419" s="53"/>
    </row>
    <row r="420" spans="1:19" x14ac:dyDescent="0.3">
      <c r="A420" s="106"/>
      <c r="B420" s="59"/>
      <c r="C420" s="137" t="str">
        <f t="shared" si="6"/>
        <v/>
      </c>
      <c r="D420" s="138" t="str">
        <f>IF(NOT(ISBLANK(B420)),IF(AND(MONTH(B420)&gt;=4,MONTH(B420)&lt;=12,B420&gt;=DATE(INT(LEFT('Fiscal Year'!$B$2,4)),4,1),B420&lt;=DATE(INT(CONCATENATE("20",RIGHT('Fiscal Year'!$B$2,2))),3,31)),1,0),"")</f>
        <v/>
      </c>
      <c r="E420" s="138" t="str">
        <f>IF(NOT(ISBLANK(B420)),IF(AND(MONTH(B420)&gt;=1,MONTH(B420)&lt;=3,B420&gt;=DATE(INT(LEFT('Fiscal Year'!$B$2,4)),4,1),B420&lt;=DATE(INT(CONCATENATE("20",RIGHT('Fiscal Year'!$B$2,2))),3,31)),1,0),"")</f>
        <v/>
      </c>
      <c r="F420" s="139" t="str">
        <f>IF(NOT(ISBLANK(B420)),IF(B420&lt;'Fiscal Year'!$B$3,1,0),"")</f>
        <v/>
      </c>
      <c r="G420" s="10"/>
      <c r="H420" s="10"/>
      <c r="I420" s="40"/>
      <c r="J420" s="40"/>
      <c r="K420" s="53"/>
      <c r="L420" s="53"/>
      <c r="M420" s="53"/>
      <c r="N420" s="53"/>
      <c r="O420" s="53"/>
      <c r="P420" s="53"/>
      <c r="Q420" s="53"/>
      <c r="R420" s="53"/>
      <c r="S420" s="53"/>
    </row>
    <row r="421" spans="1:19" x14ac:dyDescent="0.3">
      <c r="A421" s="106"/>
      <c r="B421" s="59"/>
      <c r="C421" s="137" t="str">
        <f t="shared" si="6"/>
        <v/>
      </c>
      <c r="D421" s="138" t="str">
        <f>IF(NOT(ISBLANK(B421)),IF(AND(MONTH(B421)&gt;=4,MONTH(B421)&lt;=12,B421&gt;=DATE(INT(LEFT('Fiscal Year'!$B$2,4)),4,1),B421&lt;=DATE(INT(CONCATENATE("20",RIGHT('Fiscal Year'!$B$2,2))),3,31)),1,0),"")</f>
        <v/>
      </c>
      <c r="E421" s="138" t="str">
        <f>IF(NOT(ISBLANK(B421)),IF(AND(MONTH(B421)&gt;=1,MONTH(B421)&lt;=3,B421&gt;=DATE(INT(LEFT('Fiscal Year'!$B$2,4)),4,1),B421&lt;=DATE(INT(CONCATENATE("20",RIGHT('Fiscal Year'!$B$2,2))),3,31)),1,0),"")</f>
        <v/>
      </c>
      <c r="F421" s="139" t="str">
        <f>IF(NOT(ISBLANK(B421)),IF(B421&lt;'Fiscal Year'!$B$3,1,0),"")</f>
        <v/>
      </c>
      <c r="G421" s="10"/>
      <c r="H421" s="10"/>
      <c r="I421" s="40"/>
      <c r="J421" s="40"/>
      <c r="K421" s="53"/>
      <c r="L421" s="53"/>
      <c r="M421" s="53"/>
      <c r="N421" s="53"/>
      <c r="O421" s="53"/>
      <c r="P421" s="53"/>
      <c r="Q421" s="53"/>
      <c r="R421" s="53"/>
      <c r="S421" s="53"/>
    </row>
    <row r="422" spans="1:19" x14ac:dyDescent="0.3">
      <c r="A422" s="106"/>
      <c r="B422" s="59"/>
      <c r="C422" s="137" t="str">
        <f t="shared" si="6"/>
        <v/>
      </c>
      <c r="D422" s="138" t="str">
        <f>IF(NOT(ISBLANK(B422)),IF(AND(MONTH(B422)&gt;=4,MONTH(B422)&lt;=12,B422&gt;=DATE(INT(LEFT('Fiscal Year'!$B$2,4)),4,1),B422&lt;=DATE(INT(CONCATENATE("20",RIGHT('Fiscal Year'!$B$2,2))),3,31)),1,0),"")</f>
        <v/>
      </c>
      <c r="E422" s="138" t="str">
        <f>IF(NOT(ISBLANK(B422)),IF(AND(MONTH(B422)&gt;=1,MONTH(B422)&lt;=3,B422&gt;=DATE(INT(LEFT('Fiscal Year'!$B$2,4)),4,1),B422&lt;=DATE(INT(CONCATENATE("20",RIGHT('Fiscal Year'!$B$2,2))),3,31)),1,0),"")</f>
        <v/>
      </c>
      <c r="F422" s="139" t="str">
        <f>IF(NOT(ISBLANK(B422)),IF(B422&lt;'Fiscal Year'!$B$3,1,0),"")</f>
        <v/>
      </c>
      <c r="G422" s="10"/>
      <c r="H422" s="10"/>
      <c r="I422" s="40"/>
      <c r="J422" s="40"/>
      <c r="K422" s="53"/>
      <c r="L422" s="53"/>
      <c r="M422" s="53"/>
      <c r="N422" s="53"/>
      <c r="O422" s="53"/>
      <c r="P422" s="53"/>
      <c r="Q422" s="53"/>
      <c r="R422" s="53"/>
      <c r="S422" s="53"/>
    </row>
    <row r="423" spans="1:19" x14ac:dyDescent="0.3">
      <c r="A423" s="106"/>
      <c r="B423" s="59"/>
      <c r="C423" s="137" t="str">
        <f t="shared" si="6"/>
        <v/>
      </c>
      <c r="D423" s="138" t="str">
        <f>IF(NOT(ISBLANK(B423)),IF(AND(MONTH(B423)&gt;=4,MONTH(B423)&lt;=12,B423&gt;=DATE(INT(LEFT('Fiscal Year'!$B$2,4)),4,1),B423&lt;=DATE(INT(CONCATENATE("20",RIGHT('Fiscal Year'!$B$2,2))),3,31)),1,0),"")</f>
        <v/>
      </c>
      <c r="E423" s="138" t="str">
        <f>IF(NOT(ISBLANK(B423)),IF(AND(MONTH(B423)&gt;=1,MONTH(B423)&lt;=3,B423&gt;=DATE(INT(LEFT('Fiscal Year'!$B$2,4)),4,1),B423&lt;=DATE(INT(CONCATENATE("20",RIGHT('Fiscal Year'!$B$2,2))),3,31)),1,0),"")</f>
        <v/>
      </c>
      <c r="F423" s="139" t="str">
        <f>IF(NOT(ISBLANK(B423)),IF(B423&lt;'Fiscal Year'!$B$3,1,0),"")</f>
        <v/>
      </c>
      <c r="G423" s="10"/>
      <c r="H423" s="10"/>
      <c r="I423" s="40"/>
      <c r="J423" s="40"/>
      <c r="K423" s="53"/>
      <c r="L423" s="53"/>
      <c r="M423" s="53"/>
      <c r="N423" s="53"/>
      <c r="O423" s="53"/>
      <c r="P423" s="53"/>
      <c r="Q423" s="53"/>
      <c r="R423" s="53"/>
      <c r="S423" s="53"/>
    </row>
    <row r="424" spans="1:19" x14ac:dyDescent="0.3">
      <c r="A424" s="106"/>
      <c r="B424" s="59"/>
      <c r="C424" s="137" t="str">
        <f t="shared" si="6"/>
        <v/>
      </c>
      <c r="D424" s="138" t="str">
        <f>IF(NOT(ISBLANK(B424)),IF(AND(MONTH(B424)&gt;=4,MONTH(B424)&lt;=12,B424&gt;=DATE(INT(LEFT('Fiscal Year'!$B$2,4)),4,1),B424&lt;=DATE(INT(CONCATENATE("20",RIGHT('Fiscal Year'!$B$2,2))),3,31)),1,0),"")</f>
        <v/>
      </c>
      <c r="E424" s="138" t="str">
        <f>IF(NOT(ISBLANK(B424)),IF(AND(MONTH(B424)&gt;=1,MONTH(B424)&lt;=3,B424&gt;=DATE(INT(LEFT('Fiscal Year'!$B$2,4)),4,1),B424&lt;=DATE(INT(CONCATENATE("20",RIGHT('Fiscal Year'!$B$2,2))),3,31)),1,0),"")</f>
        <v/>
      </c>
      <c r="F424" s="139" t="str">
        <f>IF(NOT(ISBLANK(B424)),IF(B424&lt;'Fiscal Year'!$B$3,1,0),"")</f>
        <v/>
      </c>
      <c r="G424" s="10"/>
      <c r="H424" s="10"/>
      <c r="I424" s="40"/>
      <c r="J424" s="40"/>
      <c r="K424" s="53"/>
      <c r="L424" s="53"/>
      <c r="M424" s="53"/>
      <c r="N424" s="53"/>
      <c r="O424" s="53"/>
      <c r="P424" s="53"/>
      <c r="Q424" s="53"/>
      <c r="R424" s="53"/>
      <c r="S424" s="53"/>
    </row>
    <row r="425" spans="1:19" x14ac:dyDescent="0.3">
      <c r="A425" s="106"/>
      <c r="B425" s="59"/>
      <c r="C425" s="137" t="str">
        <f t="shared" si="6"/>
        <v/>
      </c>
      <c r="D425" s="138" t="str">
        <f>IF(NOT(ISBLANK(B425)),IF(AND(MONTH(B425)&gt;=4,MONTH(B425)&lt;=12,B425&gt;=DATE(INT(LEFT('Fiscal Year'!$B$2,4)),4,1),B425&lt;=DATE(INT(CONCATENATE("20",RIGHT('Fiscal Year'!$B$2,2))),3,31)),1,0),"")</f>
        <v/>
      </c>
      <c r="E425" s="138" t="str">
        <f>IF(NOT(ISBLANK(B425)),IF(AND(MONTH(B425)&gt;=1,MONTH(B425)&lt;=3,B425&gt;=DATE(INT(LEFT('Fiscal Year'!$B$2,4)),4,1),B425&lt;=DATE(INT(CONCATENATE("20",RIGHT('Fiscal Year'!$B$2,2))),3,31)),1,0),"")</f>
        <v/>
      </c>
      <c r="F425" s="139" t="str">
        <f>IF(NOT(ISBLANK(B425)),IF(B425&lt;'Fiscal Year'!$B$3,1,0),"")</f>
        <v/>
      </c>
      <c r="G425" s="10"/>
      <c r="H425" s="10"/>
      <c r="I425" s="40"/>
      <c r="J425" s="40"/>
      <c r="K425" s="53"/>
      <c r="L425" s="53"/>
      <c r="M425" s="53"/>
      <c r="N425" s="53"/>
      <c r="O425" s="53"/>
      <c r="P425" s="53"/>
      <c r="Q425" s="53"/>
      <c r="R425" s="53"/>
      <c r="S425" s="53"/>
    </row>
    <row r="426" spans="1:19" x14ac:dyDescent="0.3">
      <c r="A426" s="106"/>
      <c r="B426" s="59"/>
      <c r="C426" s="137" t="str">
        <f t="shared" si="6"/>
        <v/>
      </c>
      <c r="D426" s="138" t="str">
        <f>IF(NOT(ISBLANK(B426)),IF(AND(MONTH(B426)&gt;=4,MONTH(B426)&lt;=12,B426&gt;=DATE(INT(LEFT('Fiscal Year'!$B$2,4)),4,1),B426&lt;=DATE(INT(CONCATENATE("20",RIGHT('Fiscal Year'!$B$2,2))),3,31)),1,0),"")</f>
        <v/>
      </c>
      <c r="E426" s="138" t="str">
        <f>IF(NOT(ISBLANK(B426)),IF(AND(MONTH(B426)&gt;=1,MONTH(B426)&lt;=3,B426&gt;=DATE(INT(LEFT('Fiscal Year'!$B$2,4)),4,1),B426&lt;=DATE(INT(CONCATENATE("20",RIGHT('Fiscal Year'!$B$2,2))),3,31)),1,0),"")</f>
        <v/>
      </c>
      <c r="F426" s="139" t="str">
        <f>IF(NOT(ISBLANK(B426)),IF(B426&lt;'Fiscal Year'!$B$3,1,0),"")</f>
        <v/>
      </c>
      <c r="G426" s="10"/>
      <c r="H426" s="10"/>
      <c r="I426" s="40"/>
      <c r="J426" s="40"/>
      <c r="K426" s="53"/>
      <c r="L426" s="53"/>
      <c r="M426" s="53"/>
      <c r="N426" s="53"/>
      <c r="O426" s="53"/>
      <c r="P426" s="53"/>
      <c r="Q426" s="53"/>
      <c r="R426" s="53"/>
      <c r="S426" s="53"/>
    </row>
    <row r="427" spans="1:19" x14ac:dyDescent="0.3">
      <c r="A427" s="106"/>
      <c r="B427" s="59"/>
      <c r="C427" s="137" t="str">
        <f t="shared" si="6"/>
        <v/>
      </c>
      <c r="D427" s="138" t="str">
        <f>IF(NOT(ISBLANK(B427)),IF(AND(MONTH(B427)&gt;=4,MONTH(B427)&lt;=12,B427&gt;=DATE(INT(LEFT('Fiscal Year'!$B$2,4)),4,1),B427&lt;=DATE(INT(CONCATENATE("20",RIGHT('Fiscal Year'!$B$2,2))),3,31)),1,0),"")</f>
        <v/>
      </c>
      <c r="E427" s="138" t="str">
        <f>IF(NOT(ISBLANK(B427)),IF(AND(MONTH(B427)&gt;=1,MONTH(B427)&lt;=3,B427&gt;=DATE(INT(LEFT('Fiscal Year'!$B$2,4)),4,1),B427&lt;=DATE(INT(CONCATENATE("20",RIGHT('Fiscal Year'!$B$2,2))),3,31)),1,0),"")</f>
        <v/>
      </c>
      <c r="F427" s="139" t="str">
        <f>IF(NOT(ISBLANK(B427)),IF(B427&lt;'Fiscal Year'!$B$3,1,0),"")</f>
        <v/>
      </c>
      <c r="G427" s="10"/>
      <c r="H427" s="10"/>
      <c r="I427" s="40"/>
      <c r="J427" s="40"/>
      <c r="K427" s="53"/>
      <c r="L427" s="53"/>
      <c r="M427" s="53"/>
      <c r="N427" s="53"/>
      <c r="O427" s="53"/>
      <c r="P427" s="53"/>
      <c r="Q427" s="53"/>
      <c r="R427" s="53"/>
      <c r="S427" s="53"/>
    </row>
    <row r="428" spans="1:19" x14ac:dyDescent="0.3">
      <c r="A428" s="106"/>
      <c r="B428" s="59"/>
      <c r="C428" s="137" t="str">
        <f t="shared" si="6"/>
        <v/>
      </c>
      <c r="D428" s="138" t="str">
        <f>IF(NOT(ISBLANK(B428)),IF(AND(MONTH(B428)&gt;=4,MONTH(B428)&lt;=12,B428&gt;=DATE(INT(LEFT('Fiscal Year'!$B$2,4)),4,1),B428&lt;=DATE(INT(CONCATENATE("20",RIGHT('Fiscal Year'!$B$2,2))),3,31)),1,0),"")</f>
        <v/>
      </c>
      <c r="E428" s="138" t="str">
        <f>IF(NOT(ISBLANK(B428)),IF(AND(MONTH(B428)&gt;=1,MONTH(B428)&lt;=3,B428&gt;=DATE(INT(LEFT('Fiscal Year'!$B$2,4)),4,1),B428&lt;=DATE(INT(CONCATENATE("20",RIGHT('Fiscal Year'!$B$2,2))),3,31)),1,0),"")</f>
        <v/>
      </c>
      <c r="F428" s="139" t="str">
        <f>IF(NOT(ISBLANK(B428)),IF(B428&lt;'Fiscal Year'!$B$3,1,0),"")</f>
        <v/>
      </c>
      <c r="G428" s="10"/>
      <c r="H428" s="10"/>
      <c r="I428" s="40"/>
      <c r="J428" s="40"/>
      <c r="K428" s="53"/>
      <c r="L428" s="53"/>
      <c r="M428" s="53"/>
      <c r="N428" s="53"/>
      <c r="O428" s="53"/>
      <c r="P428" s="53"/>
      <c r="Q428" s="53"/>
      <c r="R428" s="53"/>
      <c r="S428" s="53"/>
    </row>
    <row r="429" spans="1:19" x14ac:dyDescent="0.3">
      <c r="A429" s="106"/>
      <c r="B429" s="59"/>
      <c r="C429" s="137" t="str">
        <f t="shared" si="6"/>
        <v/>
      </c>
      <c r="D429" s="138" t="str">
        <f>IF(NOT(ISBLANK(B429)),IF(AND(MONTH(B429)&gt;=4,MONTH(B429)&lt;=12,B429&gt;=DATE(INT(LEFT('Fiscal Year'!$B$2,4)),4,1),B429&lt;=DATE(INT(CONCATENATE("20",RIGHT('Fiscal Year'!$B$2,2))),3,31)),1,0),"")</f>
        <v/>
      </c>
      <c r="E429" s="138" t="str">
        <f>IF(NOT(ISBLANK(B429)),IF(AND(MONTH(B429)&gt;=1,MONTH(B429)&lt;=3,B429&gt;=DATE(INT(LEFT('Fiscal Year'!$B$2,4)),4,1),B429&lt;=DATE(INT(CONCATENATE("20",RIGHT('Fiscal Year'!$B$2,2))),3,31)),1,0),"")</f>
        <v/>
      </c>
      <c r="F429" s="139" t="str">
        <f>IF(NOT(ISBLANK(B429)),IF(B429&lt;'Fiscal Year'!$B$3,1,0),"")</f>
        <v/>
      </c>
      <c r="G429" s="10"/>
      <c r="H429" s="10"/>
      <c r="I429" s="40"/>
      <c r="J429" s="40"/>
      <c r="K429" s="53"/>
      <c r="L429" s="53"/>
      <c r="M429" s="53"/>
      <c r="N429" s="53"/>
      <c r="O429" s="53"/>
      <c r="P429" s="53"/>
      <c r="Q429" s="53"/>
      <c r="R429" s="53"/>
      <c r="S429" s="53"/>
    </row>
    <row r="430" spans="1:19" x14ac:dyDescent="0.3">
      <c r="A430" s="106"/>
      <c r="B430" s="59"/>
      <c r="C430" s="137" t="str">
        <f t="shared" si="6"/>
        <v/>
      </c>
      <c r="D430" s="138" t="str">
        <f>IF(NOT(ISBLANK(B430)),IF(AND(MONTH(B430)&gt;=4,MONTH(B430)&lt;=12,B430&gt;=DATE(INT(LEFT('Fiscal Year'!$B$2,4)),4,1),B430&lt;=DATE(INT(CONCATENATE("20",RIGHT('Fiscal Year'!$B$2,2))),3,31)),1,0),"")</f>
        <v/>
      </c>
      <c r="E430" s="138" t="str">
        <f>IF(NOT(ISBLANK(B430)),IF(AND(MONTH(B430)&gt;=1,MONTH(B430)&lt;=3,B430&gt;=DATE(INT(LEFT('Fiscal Year'!$B$2,4)),4,1),B430&lt;=DATE(INT(CONCATENATE("20",RIGHT('Fiscal Year'!$B$2,2))),3,31)),1,0),"")</f>
        <v/>
      </c>
      <c r="F430" s="139" t="str">
        <f>IF(NOT(ISBLANK(B430)),IF(B430&lt;'Fiscal Year'!$B$3,1,0),"")</f>
        <v/>
      </c>
      <c r="G430" s="10"/>
      <c r="H430" s="10"/>
      <c r="I430" s="40"/>
      <c r="J430" s="40"/>
      <c r="K430" s="53"/>
      <c r="L430" s="53"/>
      <c r="M430" s="53"/>
      <c r="N430" s="53"/>
      <c r="O430" s="53"/>
      <c r="P430" s="53"/>
      <c r="Q430" s="53"/>
      <c r="R430" s="53"/>
      <c r="S430" s="53"/>
    </row>
    <row r="431" spans="1:19" x14ac:dyDescent="0.3">
      <c r="A431" s="106"/>
      <c r="B431" s="59"/>
      <c r="C431" s="137" t="str">
        <f t="shared" si="6"/>
        <v/>
      </c>
      <c r="D431" s="138" t="str">
        <f>IF(NOT(ISBLANK(B431)),IF(AND(MONTH(B431)&gt;=4,MONTH(B431)&lt;=12,B431&gt;=DATE(INT(LEFT('Fiscal Year'!$B$2,4)),4,1),B431&lt;=DATE(INT(CONCATENATE("20",RIGHT('Fiscal Year'!$B$2,2))),3,31)),1,0),"")</f>
        <v/>
      </c>
      <c r="E431" s="138" t="str">
        <f>IF(NOT(ISBLANK(B431)),IF(AND(MONTH(B431)&gt;=1,MONTH(B431)&lt;=3,B431&gt;=DATE(INT(LEFT('Fiscal Year'!$B$2,4)),4,1),B431&lt;=DATE(INT(CONCATENATE("20",RIGHT('Fiscal Year'!$B$2,2))),3,31)),1,0),"")</f>
        <v/>
      </c>
      <c r="F431" s="139" t="str">
        <f>IF(NOT(ISBLANK(B431)),IF(B431&lt;'Fiscal Year'!$B$3,1,0),"")</f>
        <v/>
      </c>
      <c r="G431" s="10"/>
      <c r="H431" s="10"/>
      <c r="I431" s="40"/>
      <c r="J431" s="40"/>
      <c r="K431" s="53"/>
      <c r="L431" s="53"/>
      <c r="M431" s="53"/>
      <c r="N431" s="53"/>
      <c r="O431" s="53"/>
      <c r="P431" s="53"/>
      <c r="Q431" s="53"/>
      <c r="R431" s="53"/>
      <c r="S431" s="53"/>
    </row>
    <row r="432" spans="1:19" x14ac:dyDescent="0.3">
      <c r="A432" s="106"/>
      <c r="B432" s="59"/>
      <c r="C432" s="137" t="str">
        <f t="shared" si="6"/>
        <v/>
      </c>
      <c r="D432" s="138" t="str">
        <f>IF(NOT(ISBLANK(B432)),IF(AND(MONTH(B432)&gt;=4,MONTH(B432)&lt;=12,B432&gt;=DATE(INT(LEFT('Fiscal Year'!$B$2,4)),4,1),B432&lt;=DATE(INT(CONCATENATE("20",RIGHT('Fiscal Year'!$B$2,2))),3,31)),1,0),"")</f>
        <v/>
      </c>
      <c r="E432" s="138" t="str">
        <f>IF(NOT(ISBLANK(B432)),IF(AND(MONTH(B432)&gt;=1,MONTH(B432)&lt;=3,B432&gt;=DATE(INT(LEFT('Fiscal Year'!$B$2,4)),4,1),B432&lt;=DATE(INT(CONCATENATE("20",RIGHT('Fiscal Year'!$B$2,2))),3,31)),1,0),"")</f>
        <v/>
      </c>
      <c r="F432" s="139" t="str">
        <f>IF(NOT(ISBLANK(B432)),IF(B432&lt;'Fiscal Year'!$B$3,1,0),"")</f>
        <v/>
      </c>
      <c r="G432" s="10"/>
      <c r="H432" s="10"/>
      <c r="I432" s="40"/>
      <c r="J432" s="40"/>
      <c r="K432" s="53"/>
      <c r="L432" s="53"/>
      <c r="M432" s="53"/>
      <c r="N432" s="53"/>
      <c r="O432" s="53"/>
      <c r="P432" s="53"/>
      <c r="Q432" s="53"/>
      <c r="R432" s="53"/>
      <c r="S432" s="53"/>
    </row>
    <row r="433" spans="1:19" x14ac:dyDescent="0.3">
      <c r="A433" s="106"/>
      <c r="B433" s="59"/>
      <c r="C433" s="137" t="str">
        <f t="shared" si="6"/>
        <v/>
      </c>
      <c r="D433" s="138" t="str">
        <f>IF(NOT(ISBLANK(B433)),IF(AND(MONTH(B433)&gt;=4,MONTH(B433)&lt;=12,B433&gt;=DATE(INT(LEFT('Fiscal Year'!$B$2,4)),4,1),B433&lt;=DATE(INT(CONCATENATE("20",RIGHT('Fiscal Year'!$B$2,2))),3,31)),1,0),"")</f>
        <v/>
      </c>
      <c r="E433" s="138" t="str">
        <f>IF(NOT(ISBLANK(B433)),IF(AND(MONTH(B433)&gt;=1,MONTH(B433)&lt;=3,B433&gt;=DATE(INT(LEFT('Fiscal Year'!$B$2,4)),4,1),B433&lt;=DATE(INT(CONCATENATE("20",RIGHT('Fiscal Year'!$B$2,2))),3,31)),1,0),"")</f>
        <v/>
      </c>
      <c r="F433" s="139" t="str">
        <f>IF(NOT(ISBLANK(B433)),IF(B433&lt;'Fiscal Year'!$B$3,1,0),"")</f>
        <v/>
      </c>
      <c r="G433" s="10"/>
      <c r="H433" s="10"/>
      <c r="I433" s="40"/>
      <c r="J433" s="40"/>
      <c r="K433" s="53"/>
      <c r="L433" s="53"/>
      <c r="M433" s="53"/>
      <c r="N433" s="53"/>
      <c r="O433" s="53"/>
      <c r="P433" s="53"/>
      <c r="Q433" s="53"/>
      <c r="R433" s="53"/>
      <c r="S433" s="53"/>
    </row>
    <row r="434" spans="1:19" x14ac:dyDescent="0.3">
      <c r="A434" s="106"/>
      <c r="B434" s="59"/>
      <c r="C434" s="137" t="str">
        <f t="shared" si="6"/>
        <v/>
      </c>
      <c r="D434" s="138" t="str">
        <f>IF(NOT(ISBLANK(B434)),IF(AND(MONTH(B434)&gt;=4,MONTH(B434)&lt;=12,B434&gt;=DATE(INT(LEFT('Fiscal Year'!$B$2,4)),4,1),B434&lt;=DATE(INT(CONCATENATE("20",RIGHT('Fiscal Year'!$B$2,2))),3,31)),1,0),"")</f>
        <v/>
      </c>
      <c r="E434" s="138" t="str">
        <f>IF(NOT(ISBLANK(B434)),IF(AND(MONTH(B434)&gt;=1,MONTH(B434)&lt;=3,B434&gt;=DATE(INT(LEFT('Fiscal Year'!$B$2,4)),4,1),B434&lt;=DATE(INT(CONCATENATE("20",RIGHT('Fiscal Year'!$B$2,2))),3,31)),1,0),"")</f>
        <v/>
      </c>
      <c r="F434" s="139" t="str">
        <f>IF(NOT(ISBLANK(B434)),IF(B434&lt;'Fiscal Year'!$B$3,1,0),"")</f>
        <v/>
      </c>
      <c r="G434" s="10"/>
      <c r="H434" s="10"/>
      <c r="I434" s="40"/>
      <c r="J434" s="40"/>
      <c r="K434" s="53"/>
      <c r="L434" s="53"/>
      <c r="M434" s="53"/>
      <c r="N434" s="53"/>
      <c r="O434" s="53"/>
      <c r="P434" s="53"/>
      <c r="Q434" s="53"/>
      <c r="R434" s="53"/>
      <c r="S434" s="53"/>
    </row>
    <row r="435" spans="1:19" x14ac:dyDescent="0.3">
      <c r="A435" s="106"/>
      <c r="B435" s="59"/>
      <c r="C435" s="137" t="str">
        <f t="shared" si="6"/>
        <v/>
      </c>
      <c r="D435" s="138" t="str">
        <f>IF(NOT(ISBLANK(B435)),IF(AND(MONTH(B435)&gt;=4,MONTH(B435)&lt;=12,B435&gt;=DATE(INT(LEFT('Fiscal Year'!$B$2,4)),4,1),B435&lt;=DATE(INT(CONCATENATE("20",RIGHT('Fiscal Year'!$B$2,2))),3,31)),1,0),"")</f>
        <v/>
      </c>
      <c r="E435" s="138" t="str">
        <f>IF(NOT(ISBLANK(B435)),IF(AND(MONTH(B435)&gt;=1,MONTH(B435)&lt;=3,B435&gt;=DATE(INT(LEFT('Fiscal Year'!$B$2,4)),4,1),B435&lt;=DATE(INT(CONCATENATE("20",RIGHT('Fiscal Year'!$B$2,2))),3,31)),1,0),"")</f>
        <v/>
      </c>
      <c r="F435" s="139" t="str">
        <f>IF(NOT(ISBLANK(B435)),IF(B435&lt;'Fiscal Year'!$B$3,1,0),"")</f>
        <v/>
      </c>
      <c r="G435" s="10"/>
      <c r="H435" s="10"/>
      <c r="I435" s="40"/>
      <c r="J435" s="40"/>
      <c r="K435" s="53"/>
      <c r="L435" s="53"/>
      <c r="M435" s="53"/>
      <c r="N435" s="53"/>
      <c r="O435" s="53"/>
      <c r="P435" s="53"/>
      <c r="Q435" s="53"/>
      <c r="R435" s="53"/>
      <c r="S435" s="53"/>
    </row>
    <row r="436" spans="1:19" x14ac:dyDescent="0.3">
      <c r="A436" s="106"/>
      <c r="B436" s="59"/>
      <c r="C436" s="137" t="str">
        <f t="shared" si="6"/>
        <v/>
      </c>
      <c r="D436" s="138" t="str">
        <f>IF(NOT(ISBLANK(B436)),IF(AND(MONTH(B436)&gt;=4,MONTH(B436)&lt;=12,B436&gt;=DATE(INT(LEFT('Fiscal Year'!$B$2,4)),4,1),B436&lt;=DATE(INT(CONCATENATE("20",RIGHT('Fiscal Year'!$B$2,2))),3,31)),1,0),"")</f>
        <v/>
      </c>
      <c r="E436" s="138" t="str">
        <f>IF(NOT(ISBLANK(B436)),IF(AND(MONTH(B436)&gt;=1,MONTH(B436)&lt;=3,B436&gt;=DATE(INT(LEFT('Fiscal Year'!$B$2,4)),4,1),B436&lt;=DATE(INT(CONCATENATE("20",RIGHT('Fiscal Year'!$B$2,2))),3,31)),1,0),"")</f>
        <v/>
      </c>
      <c r="F436" s="139" t="str">
        <f>IF(NOT(ISBLANK(B436)),IF(B436&lt;'Fiscal Year'!$B$3,1,0),"")</f>
        <v/>
      </c>
      <c r="G436" s="10"/>
      <c r="H436" s="10"/>
      <c r="I436" s="40"/>
      <c r="J436" s="40"/>
      <c r="K436" s="53"/>
      <c r="L436" s="53"/>
      <c r="M436" s="53"/>
      <c r="N436" s="53"/>
      <c r="O436" s="53"/>
      <c r="P436" s="53"/>
      <c r="Q436" s="53"/>
      <c r="R436" s="53"/>
      <c r="S436" s="53"/>
    </row>
    <row r="437" spans="1:19" x14ac:dyDescent="0.3">
      <c r="A437" s="106"/>
      <c r="B437" s="59"/>
      <c r="C437" s="137" t="str">
        <f t="shared" si="6"/>
        <v/>
      </c>
      <c r="D437" s="138" t="str">
        <f>IF(NOT(ISBLANK(B437)),IF(AND(MONTH(B437)&gt;=4,MONTH(B437)&lt;=12,B437&gt;=DATE(INT(LEFT('Fiscal Year'!$B$2,4)),4,1),B437&lt;=DATE(INT(CONCATENATE("20",RIGHT('Fiscal Year'!$B$2,2))),3,31)),1,0),"")</f>
        <v/>
      </c>
      <c r="E437" s="138" t="str">
        <f>IF(NOT(ISBLANK(B437)),IF(AND(MONTH(B437)&gt;=1,MONTH(B437)&lt;=3,B437&gt;=DATE(INT(LEFT('Fiscal Year'!$B$2,4)),4,1),B437&lt;=DATE(INT(CONCATENATE("20",RIGHT('Fiscal Year'!$B$2,2))),3,31)),1,0),"")</f>
        <v/>
      </c>
      <c r="F437" s="139" t="str">
        <f>IF(NOT(ISBLANK(B437)),IF(B437&lt;'Fiscal Year'!$B$3,1,0),"")</f>
        <v/>
      </c>
      <c r="G437" s="10"/>
      <c r="H437" s="10"/>
      <c r="I437" s="40"/>
      <c r="J437" s="40"/>
      <c r="K437" s="53"/>
      <c r="L437" s="53"/>
      <c r="M437" s="53"/>
      <c r="N437" s="53"/>
      <c r="O437" s="53"/>
      <c r="P437" s="53"/>
      <c r="Q437" s="53"/>
      <c r="R437" s="53"/>
      <c r="S437" s="53"/>
    </row>
    <row r="438" spans="1:19" x14ac:dyDescent="0.3">
      <c r="A438" s="106"/>
      <c r="B438" s="59"/>
      <c r="C438" s="137" t="str">
        <f t="shared" si="6"/>
        <v/>
      </c>
      <c r="D438" s="138" t="str">
        <f>IF(NOT(ISBLANK(B438)),IF(AND(MONTH(B438)&gt;=4,MONTH(B438)&lt;=12,B438&gt;=DATE(INT(LEFT('Fiscal Year'!$B$2,4)),4,1),B438&lt;=DATE(INT(CONCATENATE("20",RIGHT('Fiscal Year'!$B$2,2))),3,31)),1,0),"")</f>
        <v/>
      </c>
      <c r="E438" s="138" t="str">
        <f>IF(NOT(ISBLANK(B438)),IF(AND(MONTH(B438)&gt;=1,MONTH(B438)&lt;=3,B438&gt;=DATE(INT(LEFT('Fiscal Year'!$B$2,4)),4,1),B438&lt;=DATE(INT(CONCATENATE("20",RIGHT('Fiscal Year'!$B$2,2))),3,31)),1,0),"")</f>
        <v/>
      </c>
      <c r="F438" s="139" t="str">
        <f>IF(NOT(ISBLANK(B438)),IF(B438&lt;'Fiscal Year'!$B$3,1,0),"")</f>
        <v/>
      </c>
      <c r="G438" s="10"/>
      <c r="H438" s="10"/>
      <c r="I438" s="40"/>
      <c r="J438" s="40"/>
      <c r="K438" s="53"/>
      <c r="L438" s="53"/>
      <c r="M438" s="53"/>
      <c r="N438" s="53"/>
      <c r="O438" s="53"/>
      <c r="P438" s="53"/>
      <c r="Q438" s="53"/>
      <c r="R438" s="53"/>
      <c r="S438" s="53"/>
    </row>
    <row r="439" spans="1:19" x14ac:dyDescent="0.3">
      <c r="A439" s="106"/>
      <c r="B439" s="59"/>
      <c r="C439" s="137" t="str">
        <f t="shared" si="6"/>
        <v/>
      </c>
      <c r="D439" s="138" t="str">
        <f>IF(NOT(ISBLANK(B439)),IF(AND(MONTH(B439)&gt;=4,MONTH(B439)&lt;=12,B439&gt;=DATE(INT(LEFT('Fiscal Year'!$B$2,4)),4,1),B439&lt;=DATE(INT(CONCATENATE("20",RIGHT('Fiscal Year'!$B$2,2))),3,31)),1,0),"")</f>
        <v/>
      </c>
      <c r="E439" s="138" t="str">
        <f>IF(NOT(ISBLANK(B439)),IF(AND(MONTH(B439)&gt;=1,MONTH(B439)&lt;=3,B439&gt;=DATE(INT(LEFT('Fiscal Year'!$B$2,4)),4,1),B439&lt;=DATE(INT(CONCATENATE("20",RIGHT('Fiscal Year'!$B$2,2))),3,31)),1,0),"")</f>
        <v/>
      </c>
      <c r="F439" s="139" t="str">
        <f>IF(NOT(ISBLANK(B439)),IF(B439&lt;'Fiscal Year'!$B$3,1,0),"")</f>
        <v/>
      </c>
      <c r="G439" s="10"/>
      <c r="H439" s="10"/>
      <c r="I439" s="40"/>
      <c r="J439" s="40"/>
      <c r="K439" s="53"/>
      <c r="L439" s="53"/>
      <c r="M439" s="53"/>
      <c r="N439" s="53"/>
      <c r="O439" s="53"/>
      <c r="P439" s="53"/>
      <c r="Q439" s="53"/>
      <c r="R439" s="53"/>
      <c r="S439" s="53"/>
    </row>
    <row r="440" spans="1:19" x14ac:dyDescent="0.3">
      <c r="A440" s="106"/>
      <c r="B440" s="59"/>
      <c r="C440" s="137" t="str">
        <f t="shared" si="6"/>
        <v/>
      </c>
      <c r="D440" s="138" t="str">
        <f>IF(NOT(ISBLANK(B440)),IF(AND(MONTH(B440)&gt;=4,MONTH(B440)&lt;=12,B440&gt;=DATE(INT(LEFT('Fiscal Year'!$B$2,4)),4,1),B440&lt;=DATE(INT(CONCATENATE("20",RIGHT('Fiscal Year'!$B$2,2))),3,31)),1,0),"")</f>
        <v/>
      </c>
      <c r="E440" s="138" t="str">
        <f>IF(NOT(ISBLANK(B440)),IF(AND(MONTH(B440)&gt;=1,MONTH(B440)&lt;=3,B440&gt;=DATE(INT(LEFT('Fiscal Year'!$B$2,4)),4,1),B440&lt;=DATE(INT(CONCATENATE("20",RIGHT('Fiscal Year'!$B$2,2))),3,31)),1,0),"")</f>
        <v/>
      </c>
      <c r="F440" s="139" t="str">
        <f>IF(NOT(ISBLANK(B440)),IF(B440&lt;'Fiscal Year'!$B$3,1,0),"")</f>
        <v/>
      </c>
      <c r="G440" s="10"/>
      <c r="H440" s="10"/>
      <c r="I440" s="40"/>
      <c r="J440" s="40"/>
      <c r="K440" s="53"/>
      <c r="L440" s="53"/>
      <c r="M440" s="53"/>
      <c r="N440" s="53"/>
      <c r="O440" s="53"/>
      <c r="P440" s="53"/>
      <c r="Q440" s="53"/>
      <c r="R440" s="53"/>
      <c r="S440" s="53"/>
    </row>
    <row r="441" spans="1:19" x14ac:dyDescent="0.3">
      <c r="A441" s="106"/>
      <c r="B441" s="59"/>
      <c r="C441" s="137" t="str">
        <f t="shared" si="6"/>
        <v/>
      </c>
      <c r="D441" s="138" t="str">
        <f>IF(NOT(ISBLANK(B441)),IF(AND(MONTH(B441)&gt;=4,MONTH(B441)&lt;=12,B441&gt;=DATE(INT(LEFT('Fiscal Year'!$B$2,4)),4,1),B441&lt;=DATE(INT(CONCATENATE("20",RIGHT('Fiscal Year'!$B$2,2))),3,31)),1,0),"")</f>
        <v/>
      </c>
      <c r="E441" s="138" t="str">
        <f>IF(NOT(ISBLANK(B441)),IF(AND(MONTH(B441)&gt;=1,MONTH(B441)&lt;=3,B441&gt;=DATE(INT(LEFT('Fiscal Year'!$B$2,4)),4,1),B441&lt;=DATE(INT(CONCATENATE("20",RIGHT('Fiscal Year'!$B$2,2))),3,31)),1,0),"")</f>
        <v/>
      </c>
      <c r="F441" s="139" t="str">
        <f>IF(NOT(ISBLANK(B441)),IF(B441&lt;'Fiscal Year'!$B$3,1,0),"")</f>
        <v/>
      </c>
      <c r="G441" s="10"/>
      <c r="H441" s="10"/>
      <c r="I441" s="40"/>
      <c r="J441" s="40"/>
      <c r="K441" s="53"/>
      <c r="L441" s="53"/>
      <c r="M441" s="53"/>
      <c r="N441" s="53"/>
      <c r="O441" s="53"/>
      <c r="P441" s="53"/>
      <c r="Q441" s="53"/>
      <c r="R441" s="53"/>
      <c r="S441" s="53"/>
    </row>
    <row r="442" spans="1:19" x14ac:dyDescent="0.3">
      <c r="A442" s="106"/>
      <c r="B442" s="59"/>
      <c r="C442" s="137" t="str">
        <f t="shared" si="6"/>
        <v/>
      </c>
      <c r="D442" s="138" t="str">
        <f>IF(NOT(ISBLANK(B442)),IF(AND(MONTH(B442)&gt;=4,MONTH(B442)&lt;=12,B442&gt;=DATE(INT(LEFT('Fiscal Year'!$B$2,4)),4,1),B442&lt;=DATE(INT(CONCATENATE("20",RIGHT('Fiscal Year'!$B$2,2))),3,31)),1,0),"")</f>
        <v/>
      </c>
      <c r="E442" s="138" t="str">
        <f>IF(NOT(ISBLANK(B442)),IF(AND(MONTH(B442)&gt;=1,MONTH(B442)&lt;=3,B442&gt;=DATE(INT(LEFT('Fiscal Year'!$B$2,4)),4,1),B442&lt;=DATE(INT(CONCATENATE("20",RIGHT('Fiscal Year'!$B$2,2))),3,31)),1,0),"")</f>
        <v/>
      </c>
      <c r="F442" s="139" t="str">
        <f>IF(NOT(ISBLANK(B442)),IF(B442&lt;'Fiscal Year'!$B$3,1,0),"")</f>
        <v/>
      </c>
      <c r="G442" s="10"/>
      <c r="H442" s="10"/>
      <c r="I442" s="40"/>
      <c r="J442" s="40"/>
      <c r="K442" s="53"/>
      <c r="L442" s="53"/>
      <c r="M442" s="53"/>
      <c r="N442" s="53"/>
      <c r="O442" s="53"/>
      <c r="P442" s="53"/>
      <c r="Q442" s="53"/>
      <c r="R442" s="53"/>
      <c r="S442" s="53"/>
    </row>
    <row r="443" spans="1:19" x14ac:dyDescent="0.3">
      <c r="A443" s="106"/>
      <c r="B443" s="59"/>
      <c r="C443" s="137" t="str">
        <f t="shared" si="6"/>
        <v/>
      </c>
      <c r="D443" s="138" t="str">
        <f>IF(NOT(ISBLANK(B443)),IF(AND(MONTH(B443)&gt;=4,MONTH(B443)&lt;=12,B443&gt;=DATE(INT(LEFT('Fiscal Year'!$B$2,4)),4,1),B443&lt;=DATE(INT(CONCATENATE("20",RIGHT('Fiscal Year'!$B$2,2))),3,31)),1,0),"")</f>
        <v/>
      </c>
      <c r="E443" s="138" t="str">
        <f>IF(NOT(ISBLANK(B443)),IF(AND(MONTH(B443)&gt;=1,MONTH(B443)&lt;=3,B443&gt;=DATE(INT(LEFT('Fiscal Year'!$B$2,4)),4,1),B443&lt;=DATE(INT(CONCATENATE("20",RIGHT('Fiscal Year'!$B$2,2))),3,31)),1,0),"")</f>
        <v/>
      </c>
      <c r="F443" s="139" t="str">
        <f>IF(NOT(ISBLANK(B443)),IF(B443&lt;'Fiscal Year'!$B$3,1,0),"")</f>
        <v/>
      </c>
      <c r="G443" s="10"/>
      <c r="H443" s="10"/>
      <c r="I443" s="40"/>
      <c r="J443" s="40"/>
      <c r="K443" s="53"/>
      <c r="L443" s="53"/>
      <c r="M443" s="53"/>
      <c r="N443" s="53"/>
      <c r="O443" s="53"/>
      <c r="P443" s="53"/>
      <c r="Q443" s="53"/>
      <c r="R443" s="53"/>
      <c r="S443" s="53"/>
    </row>
    <row r="444" spans="1:19" x14ac:dyDescent="0.3">
      <c r="A444" s="106"/>
      <c r="B444" s="59"/>
      <c r="C444" s="137" t="str">
        <f t="shared" si="6"/>
        <v/>
      </c>
      <c r="D444" s="138" t="str">
        <f>IF(NOT(ISBLANK(B444)),IF(AND(MONTH(B444)&gt;=4,MONTH(B444)&lt;=12,B444&gt;=DATE(INT(LEFT('Fiscal Year'!$B$2,4)),4,1),B444&lt;=DATE(INT(CONCATENATE("20",RIGHT('Fiscal Year'!$B$2,2))),3,31)),1,0),"")</f>
        <v/>
      </c>
      <c r="E444" s="138" t="str">
        <f>IF(NOT(ISBLANK(B444)),IF(AND(MONTH(B444)&gt;=1,MONTH(B444)&lt;=3,B444&gt;=DATE(INT(LEFT('Fiscal Year'!$B$2,4)),4,1),B444&lt;=DATE(INT(CONCATENATE("20",RIGHT('Fiscal Year'!$B$2,2))),3,31)),1,0),"")</f>
        <v/>
      </c>
      <c r="F444" s="139" t="str">
        <f>IF(NOT(ISBLANK(B444)),IF(B444&lt;'Fiscal Year'!$B$3,1,0),"")</f>
        <v/>
      </c>
      <c r="G444" s="10"/>
      <c r="H444" s="10"/>
      <c r="I444" s="40"/>
      <c r="J444" s="40"/>
      <c r="K444" s="53"/>
      <c r="L444" s="53"/>
      <c r="M444" s="53"/>
      <c r="N444" s="53"/>
      <c r="O444" s="53"/>
      <c r="P444" s="53"/>
      <c r="Q444" s="53"/>
      <c r="R444" s="53"/>
      <c r="S444" s="53"/>
    </row>
    <row r="445" spans="1:19" x14ac:dyDescent="0.3">
      <c r="A445" s="106"/>
      <c r="B445" s="59"/>
      <c r="C445" s="137" t="str">
        <f t="shared" si="6"/>
        <v/>
      </c>
      <c r="D445" s="138" t="str">
        <f>IF(NOT(ISBLANK(B445)),IF(AND(MONTH(B445)&gt;=4,MONTH(B445)&lt;=12,B445&gt;=DATE(INT(LEFT('Fiscal Year'!$B$2,4)),4,1),B445&lt;=DATE(INT(CONCATENATE("20",RIGHT('Fiscal Year'!$B$2,2))),3,31)),1,0),"")</f>
        <v/>
      </c>
      <c r="E445" s="138" t="str">
        <f>IF(NOT(ISBLANK(B445)),IF(AND(MONTH(B445)&gt;=1,MONTH(B445)&lt;=3,B445&gt;=DATE(INT(LEFT('Fiscal Year'!$B$2,4)),4,1),B445&lt;=DATE(INT(CONCATENATE("20",RIGHT('Fiscal Year'!$B$2,2))),3,31)),1,0),"")</f>
        <v/>
      </c>
      <c r="F445" s="139" t="str">
        <f>IF(NOT(ISBLANK(B445)),IF(B445&lt;'Fiscal Year'!$B$3,1,0),"")</f>
        <v/>
      </c>
      <c r="G445" s="10"/>
      <c r="H445" s="10"/>
      <c r="I445" s="40"/>
      <c r="J445" s="40"/>
      <c r="K445" s="53"/>
      <c r="L445" s="53"/>
      <c r="M445" s="53"/>
      <c r="N445" s="53"/>
      <c r="O445" s="53"/>
      <c r="P445" s="53"/>
      <c r="Q445" s="53"/>
      <c r="R445" s="53"/>
      <c r="S445" s="53"/>
    </row>
    <row r="446" spans="1:19" x14ac:dyDescent="0.3">
      <c r="A446" s="106"/>
      <c r="B446" s="59"/>
      <c r="C446" s="137" t="str">
        <f t="shared" si="6"/>
        <v/>
      </c>
      <c r="D446" s="138" t="str">
        <f>IF(NOT(ISBLANK(B446)),IF(AND(MONTH(B446)&gt;=4,MONTH(B446)&lt;=12,B446&gt;=DATE(INT(LEFT('Fiscal Year'!$B$2,4)),4,1),B446&lt;=DATE(INT(CONCATENATE("20",RIGHT('Fiscal Year'!$B$2,2))),3,31)),1,0),"")</f>
        <v/>
      </c>
      <c r="E446" s="138" t="str">
        <f>IF(NOT(ISBLANK(B446)),IF(AND(MONTH(B446)&gt;=1,MONTH(B446)&lt;=3,B446&gt;=DATE(INT(LEFT('Fiscal Year'!$B$2,4)),4,1),B446&lt;=DATE(INT(CONCATENATE("20",RIGHT('Fiscal Year'!$B$2,2))),3,31)),1,0),"")</f>
        <v/>
      </c>
      <c r="F446" s="139" t="str">
        <f>IF(NOT(ISBLANK(B446)),IF(B446&lt;'Fiscal Year'!$B$3,1,0),"")</f>
        <v/>
      </c>
      <c r="G446" s="10"/>
      <c r="H446" s="10"/>
      <c r="I446" s="40"/>
      <c r="J446" s="40"/>
      <c r="K446" s="53"/>
      <c r="L446" s="53"/>
      <c r="M446" s="53"/>
      <c r="N446" s="53"/>
      <c r="O446" s="53"/>
      <c r="P446" s="53"/>
      <c r="Q446" s="53"/>
      <c r="R446" s="53"/>
      <c r="S446" s="53"/>
    </row>
    <row r="447" spans="1:19" x14ac:dyDescent="0.3">
      <c r="A447" s="106"/>
      <c r="B447" s="59"/>
      <c r="C447" s="137" t="str">
        <f t="shared" si="6"/>
        <v/>
      </c>
      <c r="D447" s="138" t="str">
        <f>IF(NOT(ISBLANK(B447)),IF(AND(MONTH(B447)&gt;=4,MONTH(B447)&lt;=12,B447&gt;=DATE(INT(LEFT('Fiscal Year'!$B$2,4)),4,1),B447&lt;=DATE(INT(CONCATENATE("20",RIGHT('Fiscal Year'!$B$2,2))),3,31)),1,0),"")</f>
        <v/>
      </c>
      <c r="E447" s="138" t="str">
        <f>IF(NOT(ISBLANK(B447)),IF(AND(MONTH(B447)&gt;=1,MONTH(B447)&lt;=3,B447&gt;=DATE(INT(LEFT('Fiscal Year'!$B$2,4)),4,1),B447&lt;=DATE(INT(CONCATENATE("20",RIGHT('Fiscal Year'!$B$2,2))),3,31)),1,0),"")</f>
        <v/>
      </c>
      <c r="F447" s="139" t="str">
        <f>IF(NOT(ISBLANK(B447)),IF(B447&lt;'Fiscal Year'!$B$3,1,0),"")</f>
        <v/>
      </c>
      <c r="G447" s="10"/>
      <c r="H447" s="10"/>
      <c r="I447" s="40"/>
      <c r="J447" s="40"/>
      <c r="K447" s="53"/>
      <c r="L447" s="53"/>
      <c r="M447" s="53"/>
      <c r="N447" s="53"/>
      <c r="O447" s="53"/>
      <c r="P447" s="53"/>
      <c r="Q447" s="53"/>
      <c r="R447" s="53"/>
      <c r="S447" s="53"/>
    </row>
    <row r="448" spans="1:19" x14ac:dyDescent="0.3">
      <c r="A448" s="106"/>
      <c r="B448" s="59"/>
      <c r="C448" s="137" t="str">
        <f t="shared" si="6"/>
        <v/>
      </c>
      <c r="D448" s="138" t="str">
        <f>IF(NOT(ISBLANK(B448)),IF(AND(MONTH(B448)&gt;=4,MONTH(B448)&lt;=12,B448&gt;=DATE(INT(LEFT('Fiscal Year'!$B$2,4)),4,1),B448&lt;=DATE(INT(CONCATENATE("20",RIGHT('Fiscal Year'!$B$2,2))),3,31)),1,0),"")</f>
        <v/>
      </c>
      <c r="E448" s="138" t="str">
        <f>IF(NOT(ISBLANK(B448)),IF(AND(MONTH(B448)&gt;=1,MONTH(B448)&lt;=3,B448&gt;=DATE(INT(LEFT('Fiscal Year'!$B$2,4)),4,1),B448&lt;=DATE(INT(CONCATENATE("20",RIGHT('Fiscal Year'!$B$2,2))),3,31)),1,0),"")</f>
        <v/>
      </c>
      <c r="F448" s="139" t="str">
        <f>IF(NOT(ISBLANK(B448)),IF(B448&lt;'Fiscal Year'!$B$3,1,0),"")</f>
        <v/>
      </c>
      <c r="G448" s="10"/>
      <c r="H448" s="10"/>
      <c r="I448" s="40"/>
      <c r="J448" s="40"/>
      <c r="K448" s="53"/>
      <c r="L448" s="53"/>
      <c r="M448" s="53"/>
      <c r="N448" s="53"/>
      <c r="O448" s="53"/>
      <c r="P448" s="53"/>
      <c r="Q448" s="53"/>
      <c r="R448" s="53"/>
      <c r="S448" s="53"/>
    </row>
    <row r="449" spans="1:19" x14ac:dyDescent="0.3">
      <c r="A449" s="106"/>
      <c r="B449" s="59"/>
      <c r="C449" s="137" t="str">
        <f t="shared" si="6"/>
        <v/>
      </c>
      <c r="D449" s="138" t="str">
        <f>IF(NOT(ISBLANK(B449)),IF(AND(MONTH(B449)&gt;=4,MONTH(B449)&lt;=12,B449&gt;=DATE(INT(LEFT('Fiscal Year'!$B$2,4)),4,1),B449&lt;=DATE(INT(CONCATENATE("20",RIGHT('Fiscal Year'!$B$2,2))),3,31)),1,0),"")</f>
        <v/>
      </c>
      <c r="E449" s="138" t="str">
        <f>IF(NOT(ISBLANK(B449)),IF(AND(MONTH(B449)&gt;=1,MONTH(B449)&lt;=3,B449&gt;=DATE(INT(LEFT('Fiscal Year'!$B$2,4)),4,1),B449&lt;=DATE(INT(CONCATENATE("20",RIGHT('Fiscal Year'!$B$2,2))),3,31)),1,0),"")</f>
        <v/>
      </c>
      <c r="F449" s="139" t="str">
        <f>IF(NOT(ISBLANK(B449)),IF(B449&lt;'Fiscal Year'!$B$3,1,0),"")</f>
        <v/>
      </c>
      <c r="G449" s="10"/>
      <c r="H449" s="10"/>
      <c r="I449" s="40"/>
      <c r="J449" s="40"/>
      <c r="K449" s="53"/>
      <c r="L449" s="53"/>
      <c r="M449" s="53"/>
      <c r="N449" s="53"/>
      <c r="O449" s="53"/>
      <c r="P449" s="53"/>
      <c r="Q449" s="53"/>
      <c r="R449" s="53"/>
      <c r="S449" s="53"/>
    </row>
    <row r="450" spans="1:19" x14ac:dyDescent="0.3">
      <c r="A450" s="106"/>
      <c r="B450" s="59"/>
      <c r="C450" s="137" t="str">
        <f t="shared" si="6"/>
        <v/>
      </c>
      <c r="D450" s="138" t="str">
        <f>IF(NOT(ISBLANK(B450)),IF(AND(MONTH(B450)&gt;=4,MONTH(B450)&lt;=12,B450&gt;=DATE(INT(LEFT('Fiscal Year'!$B$2,4)),4,1),B450&lt;=DATE(INT(CONCATENATE("20",RIGHT('Fiscal Year'!$B$2,2))),3,31)),1,0),"")</f>
        <v/>
      </c>
      <c r="E450" s="138" t="str">
        <f>IF(NOT(ISBLANK(B450)),IF(AND(MONTH(B450)&gt;=1,MONTH(B450)&lt;=3,B450&gt;=DATE(INT(LEFT('Fiscal Year'!$B$2,4)),4,1),B450&lt;=DATE(INT(CONCATENATE("20",RIGHT('Fiscal Year'!$B$2,2))),3,31)),1,0),"")</f>
        <v/>
      </c>
      <c r="F450" s="139" t="str">
        <f>IF(NOT(ISBLANK(B450)),IF(B450&lt;'Fiscal Year'!$B$3,1,0),"")</f>
        <v/>
      </c>
      <c r="G450" s="10"/>
      <c r="H450" s="10"/>
      <c r="I450" s="40"/>
      <c r="J450" s="40"/>
      <c r="K450" s="53"/>
      <c r="L450" s="53"/>
      <c r="M450" s="53"/>
      <c r="N450" s="53"/>
      <c r="O450" s="53"/>
      <c r="P450" s="53"/>
      <c r="Q450" s="53"/>
      <c r="R450" s="53"/>
      <c r="S450" s="53"/>
    </row>
    <row r="451" spans="1:19" x14ac:dyDescent="0.3">
      <c r="A451" s="106"/>
      <c r="B451" s="59"/>
      <c r="C451" s="137" t="str">
        <f t="shared" si="6"/>
        <v/>
      </c>
      <c r="D451" s="138" t="str">
        <f>IF(NOT(ISBLANK(B451)),IF(AND(MONTH(B451)&gt;=4,MONTH(B451)&lt;=12,B451&gt;=DATE(INT(LEFT('Fiscal Year'!$B$2,4)),4,1),B451&lt;=DATE(INT(CONCATENATE("20",RIGHT('Fiscal Year'!$B$2,2))),3,31)),1,0),"")</f>
        <v/>
      </c>
      <c r="E451" s="138" t="str">
        <f>IF(NOT(ISBLANK(B451)),IF(AND(MONTH(B451)&gt;=1,MONTH(B451)&lt;=3,B451&gt;=DATE(INT(LEFT('Fiscal Year'!$B$2,4)),4,1),B451&lt;=DATE(INT(CONCATENATE("20",RIGHT('Fiscal Year'!$B$2,2))),3,31)),1,0),"")</f>
        <v/>
      </c>
      <c r="F451" s="139" t="str">
        <f>IF(NOT(ISBLANK(B451)),IF(B451&lt;'Fiscal Year'!$B$3,1,0),"")</f>
        <v/>
      </c>
      <c r="G451" s="10"/>
      <c r="H451" s="10"/>
      <c r="I451" s="40"/>
      <c r="J451" s="40"/>
      <c r="K451" s="53"/>
      <c r="L451" s="53"/>
      <c r="M451" s="53"/>
      <c r="N451" s="53"/>
      <c r="O451" s="53"/>
      <c r="P451" s="53"/>
      <c r="Q451" s="53"/>
      <c r="R451" s="53"/>
      <c r="S451" s="53"/>
    </row>
    <row r="452" spans="1:19" x14ac:dyDescent="0.3">
      <c r="A452" s="106"/>
      <c r="B452" s="59"/>
      <c r="C452" s="137" t="str">
        <f t="shared" ref="C452:C515" si="7">IF(AND(NOT(ISBLANK(B452)),B452&gt;=43556),B452+90,"")</f>
        <v/>
      </c>
      <c r="D452" s="138" t="str">
        <f>IF(NOT(ISBLANK(B452)),IF(AND(MONTH(B452)&gt;=4,MONTH(B452)&lt;=12,B452&gt;=DATE(INT(LEFT('Fiscal Year'!$B$2,4)),4,1),B452&lt;=DATE(INT(CONCATENATE("20",RIGHT('Fiscal Year'!$B$2,2))),3,31)),1,0),"")</f>
        <v/>
      </c>
      <c r="E452" s="138" t="str">
        <f>IF(NOT(ISBLANK(B452)),IF(AND(MONTH(B452)&gt;=1,MONTH(B452)&lt;=3,B452&gt;=DATE(INT(LEFT('Fiscal Year'!$B$2,4)),4,1),B452&lt;=DATE(INT(CONCATENATE("20",RIGHT('Fiscal Year'!$B$2,2))),3,31)),1,0),"")</f>
        <v/>
      </c>
      <c r="F452" s="139" t="str">
        <f>IF(NOT(ISBLANK(B452)),IF(B452&lt;'Fiscal Year'!$B$3,1,0),"")</f>
        <v/>
      </c>
      <c r="G452" s="10"/>
      <c r="H452" s="10"/>
      <c r="I452" s="40"/>
      <c r="J452" s="40"/>
      <c r="K452" s="53"/>
      <c r="L452" s="53"/>
      <c r="M452" s="53"/>
      <c r="N452" s="53"/>
      <c r="O452" s="53"/>
      <c r="P452" s="53"/>
      <c r="Q452" s="53"/>
      <c r="R452" s="53"/>
      <c r="S452" s="53"/>
    </row>
    <row r="453" spans="1:19" x14ac:dyDescent="0.3">
      <c r="A453" s="106"/>
      <c r="B453" s="59"/>
      <c r="C453" s="137" t="str">
        <f t="shared" si="7"/>
        <v/>
      </c>
      <c r="D453" s="138" t="str">
        <f>IF(NOT(ISBLANK(B453)),IF(AND(MONTH(B453)&gt;=4,MONTH(B453)&lt;=12,B453&gt;=DATE(INT(LEFT('Fiscal Year'!$B$2,4)),4,1),B453&lt;=DATE(INT(CONCATENATE("20",RIGHT('Fiscal Year'!$B$2,2))),3,31)),1,0),"")</f>
        <v/>
      </c>
      <c r="E453" s="138" t="str">
        <f>IF(NOT(ISBLANK(B453)),IF(AND(MONTH(B453)&gt;=1,MONTH(B453)&lt;=3,B453&gt;=DATE(INT(LEFT('Fiscal Year'!$B$2,4)),4,1),B453&lt;=DATE(INT(CONCATENATE("20",RIGHT('Fiscal Year'!$B$2,2))),3,31)),1,0),"")</f>
        <v/>
      </c>
      <c r="F453" s="139" t="str">
        <f>IF(NOT(ISBLANK(B453)),IF(B453&lt;'Fiscal Year'!$B$3,1,0),"")</f>
        <v/>
      </c>
      <c r="G453" s="10"/>
      <c r="H453" s="10"/>
      <c r="I453" s="40"/>
      <c r="J453" s="40"/>
      <c r="K453" s="53"/>
      <c r="L453" s="53"/>
      <c r="M453" s="53"/>
      <c r="N453" s="53"/>
      <c r="O453" s="53"/>
      <c r="P453" s="53"/>
      <c r="Q453" s="53"/>
      <c r="R453" s="53"/>
      <c r="S453" s="53"/>
    </row>
    <row r="454" spans="1:19" x14ac:dyDescent="0.3">
      <c r="A454" s="106"/>
      <c r="B454" s="59"/>
      <c r="C454" s="137" t="str">
        <f t="shared" si="7"/>
        <v/>
      </c>
      <c r="D454" s="138" t="str">
        <f>IF(NOT(ISBLANK(B454)),IF(AND(MONTH(B454)&gt;=4,MONTH(B454)&lt;=12,B454&gt;=DATE(INT(LEFT('Fiscal Year'!$B$2,4)),4,1),B454&lt;=DATE(INT(CONCATENATE("20",RIGHT('Fiscal Year'!$B$2,2))),3,31)),1,0),"")</f>
        <v/>
      </c>
      <c r="E454" s="138" t="str">
        <f>IF(NOT(ISBLANK(B454)),IF(AND(MONTH(B454)&gt;=1,MONTH(B454)&lt;=3,B454&gt;=DATE(INT(LEFT('Fiscal Year'!$B$2,4)),4,1),B454&lt;=DATE(INT(CONCATENATE("20",RIGHT('Fiscal Year'!$B$2,2))),3,31)),1,0),"")</f>
        <v/>
      </c>
      <c r="F454" s="139" t="str">
        <f>IF(NOT(ISBLANK(B454)),IF(B454&lt;'Fiscal Year'!$B$3,1,0),"")</f>
        <v/>
      </c>
      <c r="G454" s="10"/>
      <c r="H454" s="10"/>
      <c r="I454" s="40"/>
      <c r="J454" s="40"/>
      <c r="K454" s="53"/>
      <c r="L454" s="53"/>
      <c r="M454" s="53"/>
      <c r="N454" s="53"/>
      <c r="O454" s="53"/>
      <c r="P454" s="53"/>
      <c r="Q454" s="53"/>
      <c r="R454" s="53"/>
      <c r="S454" s="53"/>
    </row>
    <row r="455" spans="1:19" x14ac:dyDescent="0.3">
      <c r="A455" s="106"/>
      <c r="B455" s="59"/>
      <c r="C455" s="137" t="str">
        <f t="shared" si="7"/>
        <v/>
      </c>
      <c r="D455" s="138" t="str">
        <f>IF(NOT(ISBLANK(B455)),IF(AND(MONTH(B455)&gt;=4,MONTH(B455)&lt;=12,B455&gt;=DATE(INT(LEFT('Fiscal Year'!$B$2,4)),4,1),B455&lt;=DATE(INT(CONCATENATE("20",RIGHT('Fiscal Year'!$B$2,2))),3,31)),1,0),"")</f>
        <v/>
      </c>
      <c r="E455" s="138" t="str">
        <f>IF(NOT(ISBLANK(B455)),IF(AND(MONTH(B455)&gt;=1,MONTH(B455)&lt;=3,B455&gt;=DATE(INT(LEFT('Fiscal Year'!$B$2,4)),4,1),B455&lt;=DATE(INT(CONCATENATE("20",RIGHT('Fiscal Year'!$B$2,2))),3,31)),1,0),"")</f>
        <v/>
      </c>
      <c r="F455" s="139" t="str">
        <f>IF(NOT(ISBLANK(B455)),IF(B455&lt;'Fiscal Year'!$B$3,1,0),"")</f>
        <v/>
      </c>
      <c r="G455" s="10"/>
      <c r="H455" s="10"/>
      <c r="I455" s="40"/>
      <c r="J455" s="40"/>
      <c r="K455" s="53"/>
      <c r="L455" s="53"/>
      <c r="M455" s="53"/>
      <c r="N455" s="53"/>
      <c r="O455" s="53"/>
      <c r="P455" s="53"/>
      <c r="Q455" s="53"/>
      <c r="R455" s="53"/>
      <c r="S455" s="53"/>
    </row>
    <row r="456" spans="1:19" x14ac:dyDescent="0.3">
      <c r="A456" s="106"/>
      <c r="B456" s="59"/>
      <c r="C456" s="137" t="str">
        <f t="shared" si="7"/>
        <v/>
      </c>
      <c r="D456" s="138" t="str">
        <f>IF(NOT(ISBLANK(B456)),IF(AND(MONTH(B456)&gt;=4,MONTH(B456)&lt;=12,B456&gt;=DATE(INT(LEFT('Fiscal Year'!$B$2,4)),4,1),B456&lt;=DATE(INT(CONCATENATE("20",RIGHT('Fiscal Year'!$B$2,2))),3,31)),1,0),"")</f>
        <v/>
      </c>
      <c r="E456" s="138" t="str">
        <f>IF(NOT(ISBLANK(B456)),IF(AND(MONTH(B456)&gt;=1,MONTH(B456)&lt;=3,B456&gt;=DATE(INT(LEFT('Fiscal Year'!$B$2,4)),4,1),B456&lt;=DATE(INT(CONCATENATE("20",RIGHT('Fiscal Year'!$B$2,2))),3,31)),1,0),"")</f>
        <v/>
      </c>
      <c r="F456" s="139" t="str">
        <f>IF(NOT(ISBLANK(B456)),IF(B456&lt;'Fiscal Year'!$B$3,1,0),"")</f>
        <v/>
      </c>
      <c r="G456" s="10"/>
      <c r="H456" s="10"/>
      <c r="I456" s="40"/>
      <c r="J456" s="40"/>
      <c r="K456" s="53"/>
      <c r="L456" s="53"/>
      <c r="M456" s="53"/>
      <c r="N456" s="53"/>
      <c r="O456" s="53"/>
      <c r="P456" s="53"/>
      <c r="Q456" s="53"/>
      <c r="R456" s="53"/>
      <c r="S456" s="53"/>
    </row>
    <row r="457" spans="1:19" x14ac:dyDescent="0.3">
      <c r="A457" s="106"/>
      <c r="B457" s="59"/>
      <c r="C457" s="137" t="str">
        <f t="shared" si="7"/>
        <v/>
      </c>
      <c r="D457" s="138" t="str">
        <f>IF(NOT(ISBLANK(B457)),IF(AND(MONTH(B457)&gt;=4,MONTH(B457)&lt;=12,B457&gt;=DATE(INT(LEFT('Fiscal Year'!$B$2,4)),4,1),B457&lt;=DATE(INT(CONCATENATE("20",RIGHT('Fiscal Year'!$B$2,2))),3,31)),1,0),"")</f>
        <v/>
      </c>
      <c r="E457" s="138" t="str">
        <f>IF(NOT(ISBLANK(B457)),IF(AND(MONTH(B457)&gt;=1,MONTH(B457)&lt;=3,B457&gt;=DATE(INT(LEFT('Fiscal Year'!$B$2,4)),4,1),B457&lt;=DATE(INT(CONCATENATE("20",RIGHT('Fiscal Year'!$B$2,2))),3,31)),1,0),"")</f>
        <v/>
      </c>
      <c r="F457" s="139" t="str">
        <f>IF(NOT(ISBLANK(B457)),IF(B457&lt;'Fiscal Year'!$B$3,1,0),"")</f>
        <v/>
      </c>
      <c r="G457" s="10"/>
      <c r="H457" s="10"/>
      <c r="I457" s="40"/>
      <c r="J457" s="40"/>
      <c r="K457" s="53"/>
      <c r="L457" s="53"/>
      <c r="M457" s="53"/>
      <c r="N457" s="53"/>
      <c r="O457" s="53"/>
      <c r="P457" s="53"/>
      <c r="Q457" s="53"/>
      <c r="R457" s="53"/>
      <c r="S457" s="53"/>
    </row>
    <row r="458" spans="1:19" x14ac:dyDescent="0.3">
      <c r="A458" s="106"/>
      <c r="B458" s="59"/>
      <c r="C458" s="137" t="str">
        <f t="shared" si="7"/>
        <v/>
      </c>
      <c r="D458" s="138" t="str">
        <f>IF(NOT(ISBLANK(B458)),IF(AND(MONTH(B458)&gt;=4,MONTH(B458)&lt;=12,B458&gt;=DATE(INT(LEFT('Fiscal Year'!$B$2,4)),4,1),B458&lt;=DATE(INT(CONCATENATE("20",RIGHT('Fiscal Year'!$B$2,2))),3,31)),1,0),"")</f>
        <v/>
      </c>
      <c r="E458" s="138" t="str">
        <f>IF(NOT(ISBLANK(B458)),IF(AND(MONTH(B458)&gt;=1,MONTH(B458)&lt;=3,B458&gt;=DATE(INT(LEFT('Fiscal Year'!$B$2,4)),4,1),B458&lt;=DATE(INT(CONCATENATE("20",RIGHT('Fiscal Year'!$B$2,2))),3,31)),1,0),"")</f>
        <v/>
      </c>
      <c r="F458" s="139" t="str">
        <f>IF(NOT(ISBLANK(B458)),IF(B458&lt;'Fiscal Year'!$B$3,1,0),"")</f>
        <v/>
      </c>
      <c r="G458" s="10"/>
      <c r="H458" s="10"/>
      <c r="I458" s="40"/>
      <c r="J458" s="40"/>
      <c r="K458" s="53"/>
      <c r="L458" s="53"/>
      <c r="M458" s="53"/>
      <c r="N458" s="53"/>
      <c r="O458" s="53"/>
      <c r="P458" s="53"/>
      <c r="Q458" s="53"/>
      <c r="R458" s="53"/>
      <c r="S458" s="53"/>
    </row>
    <row r="459" spans="1:19" x14ac:dyDescent="0.3">
      <c r="A459" s="106"/>
      <c r="B459" s="59"/>
      <c r="C459" s="137" t="str">
        <f t="shared" si="7"/>
        <v/>
      </c>
      <c r="D459" s="138" t="str">
        <f>IF(NOT(ISBLANK(B459)),IF(AND(MONTH(B459)&gt;=4,MONTH(B459)&lt;=12,B459&gt;=DATE(INT(LEFT('Fiscal Year'!$B$2,4)),4,1),B459&lt;=DATE(INT(CONCATENATE("20",RIGHT('Fiscal Year'!$B$2,2))),3,31)),1,0),"")</f>
        <v/>
      </c>
      <c r="E459" s="138" t="str">
        <f>IF(NOT(ISBLANK(B459)),IF(AND(MONTH(B459)&gt;=1,MONTH(B459)&lt;=3,B459&gt;=DATE(INT(LEFT('Fiscal Year'!$B$2,4)),4,1),B459&lt;=DATE(INT(CONCATENATE("20",RIGHT('Fiscal Year'!$B$2,2))),3,31)),1,0),"")</f>
        <v/>
      </c>
      <c r="F459" s="139" t="str">
        <f>IF(NOT(ISBLANK(B459)),IF(B459&lt;'Fiscal Year'!$B$3,1,0),"")</f>
        <v/>
      </c>
      <c r="G459" s="10"/>
      <c r="H459" s="10"/>
      <c r="I459" s="40"/>
      <c r="J459" s="40"/>
      <c r="K459" s="53"/>
      <c r="L459" s="53"/>
      <c r="M459" s="53"/>
      <c r="N459" s="53"/>
      <c r="O459" s="53"/>
      <c r="P459" s="53"/>
      <c r="Q459" s="53"/>
      <c r="R459" s="53"/>
      <c r="S459" s="53"/>
    </row>
    <row r="460" spans="1:19" x14ac:dyDescent="0.3">
      <c r="A460" s="106"/>
      <c r="B460" s="59"/>
      <c r="C460" s="137" t="str">
        <f t="shared" si="7"/>
        <v/>
      </c>
      <c r="D460" s="138" t="str">
        <f>IF(NOT(ISBLANK(B460)),IF(AND(MONTH(B460)&gt;=4,MONTH(B460)&lt;=12,B460&gt;=DATE(INT(LEFT('Fiscal Year'!$B$2,4)),4,1),B460&lt;=DATE(INT(CONCATENATE("20",RIGHT('Fiscal Year'!$B$2,2))),3,31)),1,0),"")</f>
        <v/>
      </c>
      <c r="E460" s="138" t="str">
        <f>IF(NOT(ISBLANK(B460)),IF(AND(MONTH(B460)&gt;=1,MONTH(B460)&lt;=3,B460&gt;=DATE(INT(LEFT('Fiscal Year'!$B$2,4)),4,1),B460&lt;=DATE(INT(CONCATENATE("20",RIGHT('Fiscal Year'!$B$2,2))),3,31)),1,0),"")</f>
        <v/>
      </c>
      <c r="F460" s="139" t="str">
        <f>IF(NOT(ISBLANK(B460)),IF(B460&lt;'Fiscal Year'!$B$3,1,0),"")</f>
        <v/>
      </c>
      <c r="G460" s="10"/>
      <c r="H460" s="10"/>
      <c r="I460" s="40"/>
      <c r="J460" s="40"/>
      <c r="K460" s="53"/>
      <c r="L460" s="53"/>
      <c r="M460" s="53"/>
      <c r="N460" s="53"/>
      <c r="O460" s="53"/>
      <c r="P460" s="53"/>
      <c r="Q460" s="53"/>
      <c r="R460" s="53"/>
      <c r="S460" s="53"/>
    </row>
    <row r="461" spans="1:19" x14ac:dyDescent="0.3">
      <c r="A461" s="106"/>
      <c r="B461" s="59"/>
      <c r="C461" s="137" t="str">
        <f t="shared" si="7"/>
        <v/>
      </c>
      <c r="D461" s="138" t="str">
        <f>IF(NOT(ISBLANK(B461)),IF(AND(MONTH(B461)&gt;=4,MONTH(B461)&lt;=12,B461&gt;=DATE(INT(LEFT('Fiscal Year'!$B$2,4)),4,1),B461&lt;=DATE(INT(CONCATENATE("20",RIGHT('Fiscal Year'!$B$2,2))),3,31)),1,0),"")</f>
        <v/>
      </c>
      <c r="E461" s="138" t="str">
        <f>IF(NOT(ISBLANK(B461)),IF(AND(MONTH(B461)&gt;=1,MONTH(B461)&lt;=3,B461&gt;=DATE(INT(LEFT('Fiscal Year'!$B$2,4)),4,1),B461&lt;=DATE(INT(CONCATENATE("20",RIGHT('Fiscal Year'!$B$2,2))),3,31)),1,0),"")</f>
        <v/>
      </c>
      <c r="F461" s="139" t="str">
        <f>IF(NOT(ISBLANK(B461)),IF(B461&lt;'Fiscal Year'!$B$3,1,0),"")</f>
        <v/>
      </c>
      <c r="G461" s="10"/>
      <c r="H461" s="10"/>
      <c r="I461" s="40"/>
      <c r="J461" s="40"/>
      <c r="K461" s="53"/>
      <c r="L461" s="53"/>
      <c r="M461" s="53"/>
      <c r="N461" s="53"/>
      <c r="O461" s="53"/>
      <c r="P461" s="53"/>
      <c r="Q461" s="53"/>
      <c r="R461" s="53"/>
      <c r="S461" s="53"/>
    </row>
    <row r="462" spans="1:19" x14ac:dyDescent="0.3">
      <c r="A462" s="106"/>
      <c r="B462" s="59"/>
      <c r="C462" s="137" t="str">
        <f t="shared" si="7"/>
        <v/>
      </c>
      <c r="D462" s="138" t="str">
        <f>IF(NOT(ISBLANK(B462)),IF(AND(MONTH(B462)&gt;=4,MONTH(B462)&lt;=12,B462&gt;=DATE(INT(LEFT('Fiscal Year'!$B$2,4)),4,1),B462&lt;=DATE(INT(CONCATENATE("20",RIGHT('Fiscal Year'!$B$2,2))),3,31)),1,0),"")</f>
        <v/>
      </c>
      <c r="E462" s="138" t="str">
        <f>IF(NOT(ISBLANK(B462)),IF(AND(MONTH(B462)&gt;=1,MONTH(B462)&lt;=3,B462&gt;=DATE(INT(LEFT('Fiscal Year'!$B$2,4)),4,1),B462&lt;=DATE(INT(CONCATENATE("20",RIGHT('Fiscal Year'!$B$2,2))),3,31)),1,0),"")</f>
        <v/>
      </c>
      <c r="F462" s="139" t="str">
        <f>IF(NOT(ISBLANK(B462)),IF(B462&lt;'Fiscal Year'!$B$3,1,0),"")</f>
        <v/>
      </c>
      <c r="G462" s="10"/>
      <c r="H462" s="10"/>
      <c r="I462" s="40"/>
      <c r="J462" s="40"/>
      <c r="K462" s="53"/>
      <c r="L462" s="53"/>
      <c r="M462" s="53"/>
      <c r="N462" s="53"/>
      <c r="O462" s="53"/>
      <c r="P462" s="53"/>
      <c r="Q462" s="53"/>
      <c r="R462" s="53"/>
      <c r="S462" s="53"/>
    </row>
    <row r="463" spans="1:19" x14ac:dyDescent="0.3">
      <c r="A463" s="106"/>
      <c r="B463" s="59"/>
      <c r="C463" s="137" t="str">
        <f t="shared" si="7"/>
        <v/>
      </c>
      <c r="D463" s="138" t="str">
        <f>IF(NOT(ISBLANK(B463)),IF(AND(MONTH(B463)&gt;=4,MONTH(B463)&lt;=12,B463&gt;=DATE(INT(LEFT('Fiscal Year'!$B$2,4)),4,1),B463&lt;=DATE(INT(CONCATENATE("20",RIGHT('Fiscal Year'!$B$2,2))),3,31)),1,0),"")</f>
        <v/>
      </c>
      <c r="E463" s="138" t="str">
        <f>IF(NOT(ISBLANK(B463)),IF(AND(MONTH(B463)&gt;=1,MONTH(B463)&lt;=3,B463&gt;=DATE(INT(LEFT('Fiscal Year'!$B$2,4)),4,1),B463&lt;=DATE(INT(CONCATENATE("20",RIGHT('Fiscal Year'!$B$2,2))),3,31)),1,0),"")</f>
        <v/>
      </c>
      <c r="F463" s="139" t="str">
        <f>IF(NOT(ISBLANK(B463)),IF(B463&lt;'Fiscal Year'!$B$3,1,0),"")</f>
        <v/>
      </c>
      <c r="G463" s="10"/>
      <c r="H463" s="10"/>
      <c r="I463" s="40"/>
      <c r="J463" s="40"/>
      <c r="K463" s="53"/>
      <c r="L463" s="53"/>
      <c r="M463" s="53"/>
      <c r="N463" s="53"/>
      <c r="O463" s="53"/>
      <c r="P463" s="53"/>
      <c r="Q463" s="53"/>
      <c r="R463" s="53"/>
      <c r="S463" s="53"/>
    </row>
    <row r="464" spans="1:19" x14ac:dyDescent="0.3">
      <c r="A464" s="106"/>
      <c r="B464" s="59"/>
      <c r="C464" s="137" t="str">
        <f t="shared" si="7"/>
        <v/>
      </c>
      <c r="D464" s="138" t="str">
        <f>IF(NOT(ISBLANK(B464)),IF(AND(MONTH(B464)&gt;=4,MONTH(B464)&lt;=12,B464&gt;=DATE(INT(LEFT('Fiscal Year'!$B$2,4)),4,1),B464&lt;=DATE(INT(CONCATENATE("20",RIGHT('Fiscal Year'!$B$2,2))),3,31)),1,0),"")</f>
        <v/>
      </c>
      <c r="E464" s="138" t="str">
        <f>IF(NOT(ISBLANK(B464)),IF(AND(MONTH(B464)&gt;=1,MONTH(B464)&lt;=3,B464&gt;=DATE(INT(LEFT('Fiscal Year'!$B$2,4)),4,1),B464&lt;=DATE(INT(CONCATENATE("20",RIGHT('Fiscal Year'!$B$2,2))),3,31)),1,0),"")</f>
        <v/>
      </c>
      <c r="F464" s="139" t="str">
        <f>IF(NOT(ISBLANK(B464)),IF(B464&lt;'Fiscal Year'!$B$3,1,0),"")</f>
        <v/>
      </c>
      <c r="G464" s="10"/>
      <c r="H464" s="10"/>
      <c r="I464" s="40"/>
      <c r="J464" s="40"/>
      <c r="K464" s="53"/>
      <c r="L464" s="53"/>
      <c r="M464" s="53"/>
      <c r="N464" s="53"/>
      <c r="O464" s="53"/>
      <c r="P464" s="53"/>
      <c r="Q464" s="53"/>
      <c r="R464" s="53"/>
      <c r="S464" s="53"/>
    </row>
    <row r="465" spans="1:19" x14ac:dyDescent="0.3">
      <c r="A465" s="106"/>
      <c r="B465" s="59"/>
      <c r="C465" s="137" t="str">
        <f t="shared" si="7"/>
        <v/>
      </c>
      <c r="D465" s="138" t="str">
        <f>IF(NOT(ISBLANK(B465)),IF(AND(MONTH(B465)&gt;=4,MONTH(B465)&lt;=12,B465&gt;=DATE(INT(LEFT('Fiscal Year'!$B$2,4)),4,1),B465&lt;=DATE(INT(CONCATENATE("20",RIGHT('Fiscal Year'!$B$2,2))),3,31)),1,0),"")</f>
        <v/>
      </c>
      <c r="E465" s="138" t="str">
        <f>IF(NOT(ISBLANK(B465)),IF(AND(MONTH(B465)&gt;=1,MONTH(B465)&lt;=3,B465&gt;=DATE(INT(LEFT('Fiscal Year'!$B$2,4)),4,1),B465&lt;=DATE(INT(CONCATENATE("20",RIGHT('Fiscal Year'!$B$2,2))),3,31)),1,0),"")</f>
        <v/>
      </c>
      <c r="F465" s="139" t="str">
        <f>IF(NOT(ISBLANK(B465)),IF(B465&lt;'Fiscal Year'!$B$3,1,0),"")</f>
        <v/>
      </c>
      <c r="G465" s="10"/>
      <c r="H465" s="10"/>
      <c r="I465" s="40"/>
      <c r="J465" s="40"/>
      <c r="K465" s="53"/>
      <c r="L465" s="53"/>
      <c r="M465" s="53"/>
      <c r="N465" s="53"/>
      <c r="O465" s="53"/>
      <c r="P465" s="53"/>
      <c r="Q465" s="53"/>
      <c r="R465" s="53"/>
      <c r="S465" s="53"/>
    </row>
    <row r="466" spans="1:19" x14ac:dyDescent="0.3">
      <c r="A466" s="106"/>
      <c r="B466" s="59"/>
      <c r="C466" s="137" t="str">
        <f t="shared" si="7"/>
        <v/>
      </c>
      <c r="D466" s="138" t="str">
        <f>IF(NOT(ISBLANK(B466)),IF(AND(MONTH(B466)&gt;=4,MONTH(B466)&lt;=12,B466&gt;=DATE(INT(LEFT('Fiscal Year'!$B$2,4)),4,1),B466&lt;=DATE(INT(CONCATENATE("20",RIGHT('Fiscal Year'!$B$2,2))),3,31)),1,0),"")</f>
        <v/>
      </c>
      <c r="E466" s="138" t="str">
        <f>IF(NOT(ISBLANK(B466)),IF(AND(MONTH(B466)&gt;=1,MONTH(B466)&lt;=3,B466&gt;=DATE(INT(LEFT('Fiscal Year'!$B$2,4)),4,1),B466&lt;=DATE(INT(CONCATENATE("20",RIGHT('Fiscal Year'!$B$2,2))),3,31)),1,0),"")</f>
        <v/>
      </c>
      <c r="F466" s="139" t="str">
        <f>IF(NOT(ISBLANK(B466)),IF(B466&lt;'Fiscal Year'!$B$3,1,0),"")</f>
        <v/>
      </c>
      <c r="G466" s="10"/>
      <c r="H466" s="10"/>
      <c r="I466" s="40"/>
      <c r="J466" s="40"/>
      <c r="K466" s="53"/>
      <c r="L466" s="53"/>
      <c r="M466" s="53"/>
      <c r="N466" s="53"/>
      <c r="O466" s="53"/>
      <c r="P466" s="53"/>
      <c r="Q466" s="53"/>
      <c r="R466" s="53"/>
      <c r="S466" s="53"/>
    </row>
    <row r="467" spans="1:19" x14ac:dyDescent="0.3">
      <c r="A467" s="106"/>
      <c r="B467" s="59"/>
      <c r="C467" s="137" t="str">
        <f t="shared" si="7"/>
        <v/>
      </c>
      <c r="D467" s="138" t="str">
        <f>IF(NOT(ISBLANK(B467)),IF(AND(MONTH(B467)&gt;=4,MONTH(B467)&lt;=12,B467&gt;=DATE(INT(LEFT('Fiscal Year'!$B$2,4)),4,1),B467&lt;=DATE(INT(CONCATENATE("20",RIGHT('Fiscal Year'!$B$2,2))),3,31)),1,0),"")</f>
        <v/>
      </c>
      <c r="E467" s="138" t="str">
        <f>IF(NOT(ISBLANK(B467)),IF(AND(MONTH(B467)&gt;=1,MONTH(B467)&lt;=3,B467&gt;=DATE(INT(LEFT('Fiscal Year'!$B$2,4)),4,1),B467&lt;=DATE(INT(CONCATENATE("20",RIGHT('Fiscal Year'!$B$2,2))),3,31)),1,0),"")</f>
        <v/>
      </c>
      <c r="F467" s="139" t="str">
        <f>IF(NOT(ISBLANK(B467)),IF(B467&lt;'Fiscal Year'!$B$3,1,0),"")</f>
        <v/>
      </c>
      <c r="G467" s="10"/>
      <c r="H467" s="10"/>
      <c r="I467" s="40"/>
      <c r="J467" s="40"/>
      <c r="K467" s="53"/>
      <c r="L467" s="53"/>
      <c r="M467" s="53"/>
      <c r="N467" s="53"/>
      <c r="O467" s="53"/>
      <c r="P467" s="53"/>
      <c r="Q467" s="53"/>
      <c r="R467" s="53"/>
      <c r="S467" s="53"/>
    </row>
    <row r="468" spans="1:19" x14ac:dyDescent="0.3">
      <c r="A468" s="106"/>
      <c r="B468" s="59"/>
      <c r="C468" s="137" t="str">
        <f t="shared" si="7"/>
        <v/>
      </c>
      <c r="D468" s="138" t="str">
        <f>IF(NOT(ISBLANK(B468)),IF(AND(MONTH(B468)&gt;=4,MONTH(B468)&lt;=12,B468&gt;=DATE(INT(LEFT('Fiscal Year'!$B$2,4)),4,1),B468&lt;=DATE(INT(CONCATENATE("20",RIGHT('Fiscal Year'!$B$2,2))),3,31)),1,0),"")</f>
        <v/>
      </c>
      <c r="E468" s="138" t="str">
        <f>IF(NOT(ISBLANK(B468)),IF(AND(MONTH(B468)&gt;=1,MONTH(B468)&lt;=3,B468&gt;=DATE(INT(LEFT('Fiscal Year'!$B$2,4)),4,1),B468&lt;=DATE(INT(CONCATENATE("20",RIGHT('Fiscal Year'!$B$2,2))),3,31)),1,0),"")</f>
        <v/>
      </c>
      <c r="F468" s="139" t="str">
        <f>IF(NOT(ISBLANK(B468)),IF(B468&lt;'Fiscal Year'!$B$3,1,0),"")</f>
        <v/>
      </c>
      <c r="G468" s="10"/>
      <c r="H468" s="10"/>
      <c r="I468" s="40"/>
      <c r="J468" s="40"/>
      <c r="K468" s="53"/>
      <c r="L468" s="53"/>
      <c r="M468" s="53"/>
      <c r="N468" s="53"/>
      <c r="O468" s="53"/>
      <c r="P468" s="53"/>
      <c r="Q468" s="53"/>
      <c r="R468" s="53"/>
      <c r="S468" s="53"/>
    </row>
    <row r="469" spans="1:19" x14ac:dyDescent="0.3">
      <c r="A469" s="106"/>
      <c r="B469" s="59"/>
      <c r="C469" s="137" t="str">
        <f t="shared" si="7"/>
        <v/>
      </c>
      <c r="D469" s="138" t="str">
        <f>IF(NOT(ISBLANK(B469)),IF(AND(MONTH(B469)&gt;=4,MONTH(B469)&lt;=12,B469&gt;=DATE(INT(LEFT('Fiscal Year'!$B$2,4)),4,1),B469&lt;=DATE(INT(CONCATENATE("20",RIGHT('Fiscal Year'!$B$2,2))),3,31)),1,0),"")</f>
        <v/>
      </c>
      <c r="E469" s="138" t="str">
        <f>IF(NOT(ISBLANK(B469)),IF(AND(MONTH(B469)&gt;=1,MONTH(B469)&lt;=3,B469&gt;=DATE(INT(LEFT('Fiscal Year'!$B$2,4)),4,1),B469&lt;=DATE(INT(CONCATENATE("20",RIGHT('Fiscal Year'!$B$2,2))),3,31)),1,0),"")</f>
        <v/>
      </c>
      <c r="F469" s="139" t="str">
        <f>IF(NOT(ISBLANK(B469)),IF(B469&lt;'Fiscal Year'!$B$3,1,0),"")</f>
        <v/>
      </c>
      <c r="G469" s="10"/>
      <c r="H469" s="10"/>
      <c r="I469" s="40"/>
      <c r="J469" s="40"/>
      <c r="K469" s="53"/>
      <c r="L469" s="53"/>
      <c r="M469" s="53"/>
      <c r="N469" s="53"/>
      <c r="O469" s="53"/>
      <c r="P469" s="53"/>
      <c r="Q469" s="53"/>
      <c r="R469" s="53"/>
      <c r="S469" s="53"/>
    </row>
    <row r="470" spans="1:19" x14ac:dyDescent="0.3">
      <c r="A470" s="106"/>
      <c r="B470" s="59"/>
      <c r="C470" s="137" t="str">
        <f t="shared" si="7"/>
        <v/>
      </c>
      <c r="D470" s="138" t="str">
        <f>IF(NOT(ISBLANK(B470)),IF(AND(MONTH(B470)&gt;=4,MONTH(B470)&lt;=12,B470&gt;=DATE(INT(LEFT('Fiscal Year'!$B$2,4)),4,1),B470&lt;=DATE(INT(CONCATENATE("20",RIGHT('Fiscal Year'!$B$2,2))),3,31)),1,0),"")</f>
        <v/>
      </c>
      <c r="E470" s="138" t="str">
        <f>IF(NOT(ISBLANK(B470)),IF(AND(MONTH(B470)&gt;=1,MONTH(B470)&lt;=3,B470&gt;=DATE(INT(LEFT('Fiscal Year'!$B$2,4)),4,1),B470&lt;=DATE(INT(CONCATENATE("20",RIGHT('Fiscal Year'!$B$2,2))),3,31)),1,0),"")</f>
        <v/>
      </c>
      <c r="F470" s="139" t="str">
        <f>IF(NOT(ISBLANK(B470)),IF(B470&lt;'Fiscal Year'!$B$3,1,0),"")</f>
        <v/>
      </c>
      <c r="G470" s="10"/>
      <c r="H470" s="10"/>
      <c r="I470" s="40"/>
      <c r="J470" s="40"/>
      <c r="K470" s="53"/>
      <c r="L470" s="53"/>
      <c r="M470" s="53"/>
      <c r="N470" s="53"/>
      <c r="O470" s="53"/>
      <c r="P470" s="53"/>
      <c r="Q470" s="53"/>
      <c r="R470" s="53"/>
      <c r="S470" s="53"/>
    </row>
    <row r="471" spans="1:19" x14ac:dyDescent="0.3">
      <c r="A471" s="106"/>
      <c r="B471" s="59"/>
      <c r="C471" s="137" t="str">
        <f t="shared" si="7"/>
        <v/>
      </c>
      <c r="D471" s="138" t="str">
        <f>IF(NOT(ISBLANK(B471)),IF(AND(MONTH(B471)&gt;=4,MONTH(B471)&lt;=12,B471&gt;=DATE(INT(LEFT('Fiscal Year'!$B$2,4)),4,1),B471&lt;=DATE(INT(CONCATENATE("20",RIGHT('Fiscal Year'!$B$2,2))),3,31)),1,0),"")</f>
        <v/>
      </c>
      <c r="E471" s="138" t="str">
        <f>IF(NOT(ISBLANK(B471)),IF(AND(MONTH(B471)&gt;=1,MONTH(B471)&lt;=3,B471&gt;=DATE(INT(LEFT('Fiscal Year'!$B$2,4)),4,1),B471&lt;=DATE(INT(CONCATENATE("20",RIGHT('Fiscal Year'!$B$2,2))),3,31)),1,0),"")</f>
        <v/>
      </c>
      <c r="F471" s="139" t="str">
        <f>IF(NOT(ISBLANK(B471)),IF(B471&lt;'Fiscal Year'!$B$3,1,0),"")</f>
        <v/>
      </c>
      <c r="G471" s="10"/>
      <c r="H471" s="10"/>
      <c r="I471" s="40"/>
      <c r="J471" s="40"/>
      <c r="K471" s="53"/>
      <c r="L471" s="53"/>
      <c r="M471" s="53"/>
      <c r="N471" s="53"/>
      <c r="O471" s="53"/>
      <c r="P471" s="53"/>
      <c r="Q471" s="53"/>
      <c r="R471" s="53"/>
      <c r="S471" s="53"/>
    </row>
    <row r="472" spans="1:19" x14ac:dyDescent="0.3">
      <c r="A472" s="106"/>
      <c r="B472" s="59"/>
      <c r="C472" s="137" t="str">
        <f t="shared" si="7"/>
        <v/>
      </c>
      <c r="D472" s="138" t="str">
        <f>IF(NOT(ISBLANK(B472)),IF(AND(MONTH(B472)&gt;=4,MONTH(B472)&lt;=12,B472&gt;=DATE(INT(LEFT('Fiscal Year'!$B$2,4)),4,1),B472&lt;=DATE(INT(CONCATENATE("20",RIGHT('Fiscal Year'!$B$2,2))),3,31)),1,0),"")</f>
        <v/>
      </c>
      <c r="E472" s="138" t="str">
        <f>IF(NOT(ISBLANK(B472)),IF(AND(MONTH(B472)&gt;=1,MONTH(B472)&lt;=3,B472&gt;=DATE(INT(LEFT('Fiscal Year'!$B$2,4)),4,1),B472&lt;=DATE(INT(CONCATENATE("20",RIGHT('Fiscal Year'!$B$2,2))),3,31)),1,0),"")</f>
        <v/>
      </c>
      <c r="F472" s="139" t="str">
        <f>IF(NOT(ISBLANK(B472)),IF(B472&lt;'Fiscal Year'!$B$3,1,0),"")</f>
        <v/>
      </c>
      <c r="G472" s="10"/>
      <c r="H472" s="10"/>
      <c r="I472" s="40"/>
      <c r="J472" s="40"/>
      <c r="K472" s="53"/>
      <c r="L472" s="53"/>
      <c r="M472" s="53"/>
      <c r="N472" s="53"/>
      <c r="O472" s="53"/>
      <c r="P472" s="53"/>
      <c r="Q472" s="53"/>
      <c r="R472" s="53"/>
      <c r="S472" s="53"/>
    </row>
    <row r="473" spans="1:19" x14ac:dyDescent="0.3">
      <c r="A473" s="106"/>
      <c r="B473" s="59"/>
      <c r="C473" s="137" t="str">
        <f t="shared" si="7"/>
        <v/>
      </c>
      <c r="D473" s="138" t="str">
        <f>IF(NOT(ISBLANK(B473)),IF(AND(MONTH(B473)&gt;=4,MONTH(B473)&lt;=12,B473&gt;=DATE(INT(LEFT('Fiscal Year'!$B$2,4)),4,1),B473&lt;=DATE(INT(CONCATENATE("20",RIGHT('Fiscal Year'!$B$2,2))),3,31)),1,0),"")</f>
        <v/>
      </c>
      <c r="E473" s="138" t="str">
        <f>IF(NOT(ISBLANK(B473)),IF(AND(MONTH(B473)&gt;=1,MONTH(B473)&lt;=3,B473&gt;=DATE(INT(LEFT('Fiscal Year'!$B$2,4)),4,1),B473&lt;=DATE(INT(CONCATENATE("20",RIGHT('Fiscal Year'!$B$2,2))),3,31)),1,0),"")</f>
        <v/>
      </c>
      <c r="F473" s="139" t="str">
        <f>IF(NOT(ISBLANK(B473)),IF(B473&lt;'Fiscal Year'!$B$3,1,0),"")</f>
        <v/>
      </c>
      <c r="G473" s="10"/>
      <c r="H473" s="10"/>
      <c r="I473" s="40"/>
      <c r="J473" s="40"/>
      <c r="K473" s="53"/>
      <c r="L473" s="53"/>
      <c r="M473" s="53"/>
      <c r="N473" s="53"/>
      <c r="O473" s="53"/>
      <c r="P473" s="53"/>
      <c r="Q473" s="53"/>
      <c r="R473" s="53"/>
      <c r="S473" s="53"/>
    </row>
    <row r="474" spans="1:19" x14ac:dyDescent="0.3">
      <c r="A474" s="106"/>
      <c r="B474" s="59"/>
      <c r="C474" s="137" t="str">
        <f t="shared" si="7"/>
        <v/>
      </c>
      <c r="D474" s="138" t="str">
        <f>IF(NOT(ISBLANK(B474)),IF(AND(MONTH(B474)&gt;=4,MONTH(B474)&lt;=12,B474&gt;=DATE(INT(LEFT('Fiscal Year'!$B$2,4)),4,1),B474&lt;=DATE(INT(CONCATENATE("20",RIGHT('Fiscal Year'!$B$2,2))),3,31)),1,0),"")</f>
        <v/>
      </c>
      <c r="E474" s="138" t="str">
        <f>IF(NOT(ISBLANK(B474)),IF(AND(MONTH(B474)&gt;=1,MONTH(B474)&lt;=3,B474&gt;=DATE(INT(LEFT('Fiscal Year'!$B$2,4)),4,1),B474&lt;=DATE(INT(CONCATENATE("20",RIGHT('Fiscal Year'!$B$2,2))),3,31)),1,0),"")</f>
        <v/>
      </c>
      <c r="F474" s="139" t="str">
        <f>IF(NOT(ISBLANK(B474)),IF(B474&lt;'Fiscal Year'!$B$3,1,0),"")</f>
        <v/>
      </c>
      <c r="G474" s="10"/>
      <c r="H474" s="10"/>
      <c r="I474" s="40"/>
      <c r="J474" s="40"/>
      <c r="K474" s="53"/>
      <c r="L474" s="53"/>
      <c r="M474" s="53"/>
      <c r="N474" s="53"/>
      <c r="O474" s="53"/>
      <c r="P474" s="53"/>
      <c r="Q474" s="53"/>
      <c r="R474" s="53"/>
      <c r="S474" s="53"/>
    </row>
    <row r="475" spans="1:19" x14ac:dyDescent="0.3">
      <c r="A475" s="106"/>
      <c r="B475" s="59"/>
      <c r="C475" s="137" t="str">
        <f t="shared" si="7"/>
        <v/>
      </c>
      <c r="D475" s="138" t="str">
        <f>IF(NOT(ISBLANK(B475)),IF(AND(MONTH(B475)&gt;=4,MONTH(B475)&lt;=12,B475&gt;=DATE(INT(LEFT('Fiscal Year'!$B$2,4)),4,1),B475&lt;=DATE(INT(CONCATENATE("20",RIGHT('Fiscal Year'!$B$2,2))),3,31)),1,0),"")</f>
        <v/>
      </c>
      <c r="E475" s="138" t="str">
        <f>IF(NOT(ISBLANK(B475)),IF(AND(MONTH(B475)&gt;=1,MONTH(B475)&lt;=3,B475&gt;=DATE(INT(LEFT('Fiscal Year'!$B$2,4)),4,1),B475&lt;=DATE(INT(CONCATENATE("20",RIGHT('Fiscal Year'!$B$2,2))),3,31)),1,0),"")</f>
        <v/>
      </c>
      <c r="F475" s="139" t="str">
        <f>IF(NOT(ISBLANK(B475)),IF(B475&lt;'Fiscal Year'!$B$3,1,0),"")</f>
        <v/>
      </c>
      <c r="G475" s="10"/>
      <c r="H475" s="10"/>
      <c r="I475" s="40"/>
      <c r="J475" s="40"/>
      <c r="K475" s="53"/>
      <c r="L475" s="53"/>
      <c r="M475" s="53"/>
      <c r="N475" s="53"/>
      <c r="O475" s="53"/>
      <c r="P475" s="53"/>
      <c r="Q475" s="53"/>
      <c r="R475" s="53"/>
      <c r="S475" s="53"/>
    </row>
    <row r="476" spans="1:19" x14ac:dyDescent="0.3">
      <c r="A476" s="106"/>
      <c r="B476" s="59"/>
      <c r="C476" s="137" t="str">
        <f t="shared" si="7"/>
        <v/>
      </c>
      <c r="D476" s="138" t="str">
        <f>IF(NOT(ISBLANK(B476)),IF(AND(MONTH(B476)&gt;=4,MONTH(B476)&lt;=12,B476&gt;=DATE(INT(LEFT('Fiscal Year'!$B$2,4)),4,1),B476&lt;=DATE(INT(CONCATENATE("20",RIGHT('Fiscal Year'!$B$2,2))),3,31)),1,0),"")</f>
        <v/>
      </c>
      <c r="E476" s="138" t="str">
        <f>IF(NOT(ISBLANK(B476)),IF(AND(MONTH(B476)&gt;=1,MONTH(B476)&lt;=3,B476&gt;=DATE(INT(LEFT('Fiscal Year'!$B$2,4)),4,1),B476&lt;=DATE(INT(CONCATENATE("20",RIGHT('Fiscal Year'!$B$2,2))),3,31)),1,0),"")</f>
        <v/>
      </c>
      <c r="F476" s="139" t="str">
        <f>IF(NOT(ISBLANK(B476)),IF(B476&lt;'Fiscal Year'!$B$3,1,0),"")</f>
        <v/>
      </c>
      <c r="G476" s="10"/>
      <c r="H476" s="10"/>
      <c r="I476" s="40"/>
      <c r="J476" s="40"/>
      <c r="K476" s="53"/>
      <c r="L476" s="53"/>
      <c r="M476" s="53"/>
      <c r="N476" s="53"/>
      <c r="O476" s="53"/>
      <c r="P476" s="53"/>
      <c r="Q476" s="53"/>
      <c r="R476" s="53"/>
      <c r="S476" s="53"/>
    </row>
    <row r="477" spans="1:19" x14ac:dyDescent="0.3">
      <c r="A477" s="106"/>
      <c r="B477" s="59"/>
      <c r="C477" s="137" t="str">
        <f t="shared" si="7"/>
        <v/>
      </c>
      <c r="D477" s="138" t="str">
        <f>IF(NOT(ISBLANK(B477)),IF(AND(MONTH(B477)&gt;=4,MONTH(B477)&lt;=12,B477&gt;=DATE(INT(LEFT('Fiscal Year'!$B$2,4)),4,1),B477&lt;=DATE(INT(CONCATENATE("20",RIGHT('Fiscal Year'!$B$2,2))),3,31)),1,0),"")</f>
        <v/>
      </c>
      <c r="E477" s="138" t="str">
        <f>IF(NOT(ISBLANK(B477)),IF(AND(MONTH(B477)&gt;=1,MONTH(B477)&lt;=3,B477&gt;=DATE(INT(LEFT('Fiscal Year'!$B$2,4)),4,1),B477&lt;=DATE(INT(CONCATENATE("20",RIGHT('Fiscal Year'!$B$2,2))),3,31)),1,0),"")</f>
        <v/>
      </c>
      <c r="F477" s="139" t="str">
        <f>IF(NOT(ISBLANK(B477)),IF(B477&lt;'Fiscal Year'!$B$3,1,0),"")</f>
        <v/>
      </c>
      <c r="G477" s="10"/>
      <c r="H477" s="10"/>
      <c r="I477" s="40"/>
      <c r="J477" s="40"/>
      <c r="K477" s="53"/>
      <c r="L477" s="53"/>
      <c r="M477" s="53"/>
      <c r="N477" s="53"/>
      <c r="O477" s="53"/>
      <c r="P477" s="53"/>
      <c r="Q477" s="53"/>
      <c r="R477" s="53"/>
      <c r="S477" s="53"/>
    </row>
    <row r="478" spans="1:19" x14ac:dyDescent="0.3">
      <c r="A478" s="106"/>
      <c r="B478" s="59"/>
      <c r="C478" s="137" t="str">
        <f t="shared" si="7"/>
        <v/>
      </c>
      <c r="D478" s="138" t="str">
        <f>IF(NOT(ISBLANK(B478)),IF(AND(MONTH(B478)&gt;=4,MONTH(B478)&lt;=12,B478&gt;=DATE(INT(LEFT('Fiscal Year'!$B$2,4)),4,1),B478&lt;=DATE(INT(CONCATENATE("20",RIGHT('Fiscal Year'!$B$2,2))),3,31)),1,0),"")</f>
        <v/>
      </c>
      <c r="E478" s="138" t="str">
        <f>IF(NOT(ISBLANK(B478)),IF(AND(MONTH(B478)&gt;=1,MONTH(B478)&lt;=3,B478&gt;=DATE(INT(LEFT('Fiscal Year'!$B$2,4)),4,1),B478&lt;=DATE(INT(CONCATENATE("20",RIGHT('Fiscal Year'!$B$2,2))),3,31)),1,0),"")</f>
        <v/>
      </c>
      <c r="F478" s="139" t="str">
        <f>IF(NOT(ISBLANK(B478)),IF(B478&lt;'Fiscal Year'!$B$3,1,0),"")</f>
        <v/>
      </c>
      <c r="G478" s="10"/>
      <c r="H478" s="10"/>
      <c r="I478" s="40"/>
      <c r="J478" s="40"/>
      <c r="K478" s="53"/>
      <c r="L478" s="53"/>
      <c r="M478" s="53"/>
      <c r="N478" s="53"/>
      <c r="O478" s="53"/>
      <c r="P478" s="53"/>
      <c r="Q478" s="53"/>
      <c r="R478" s="53"/>
      <c r="S478" s="53"/>
    </row>
    <row r="479" spans="1:19" x14ac:dyDescent="0.3">
      <c r="A479" s="106"/>
      <c r="B479" s="59"/>
      <c r="C479" s="137" t="str">
        <f t="shared" si="7"/>
        <v/>
      </c>
      <c r="D479" s="138" t="str">
        <f>IF(NOT(ISBLANK(B479)),IF(AND(MONTH(B479)&gt;=4,MONTH(B479)&lt;=12,B479&gt;=DATE(INT(LEFT('Fiscal Year'!$B$2,4)),4,1),B479&lt;=DATE(INT(CONCATENATE("20",RIGHT('Fiscal Year'!$B$2,2))),3,31)),1,0),"")</f>
        <v/>
      </c>
      <c r="E479" s="138" t="str">
        <f>IF(NOT(ISBLANK(B479)),IF(AND(MONTH(B479)&gt;=1,MONTH(B479)&lt;=3,B479&gt;=DATE(INT(LEFT('Fiscal Year'!$B$2,4)),4,1),B479&lt;=DATE(INT(CONCATENATE("20",RIGHT('Fiscal Year'!$B$2,2))),3,31)),1,0),"")</f>
        <v/>
      </c>
      <c r="F479" s="139" t="str">
        <f>IF(NOT(ISBLANK(B479)),IF(B479&lt;'Fiscal Year'!$B$3,1,0),"")</f>
        <v/>
      </c>
      <c r="G479" s="10"/>
      <c r="H479" s="10"/>
      <c r="I479" s="40"/>
      <c r="J479" s="40"/>
      <c r="K479" s="53"/>
      <c r="L479" s="53"/>
      <c r="M479" s="53"/>
      <c r="N479" s="53"/>
      <c r="O479" s="53"/>
      <c r="P479" s="53"/>
      <c r="Q479" s="53"/>
      <c r="R479" s="53"/>
      <c r="S479" s="53"/>
    </row>
    <row r="480" spans="1:19" x14ac:dyDescent="0.3">
      <c r="A480" s="106"/>
      <c r="B480" s="59"/>
      <c r="C480" s="137" t="str">
        <f t="shared" si="7"/>
        <v/>
      </c>
      <c r="D480" s="138" t="str">
        <f>IF(NOT(ISBLANK(B480)),IF(AND(MONTH(B480)&gt;=4,MONTH(B480)&lt;=12,B480&gt;=DATE(INT(LEFT('Fiscal Year'!$B$2,4)),4,1),B480&lt;=DATE(INT(CONCATENATE("20",RIGHT('Fiscal Year'!$B$2,2))),3,31)),1,0),"")</f>
        <v/>
      </c>
      <c r="E480" s="138" t="str">
        <f>IF(NOT(ISBLANK(B480)),IF(AND(MONTH(B480)&gt;=1,MONTH(B480)&lt;=3,B480&gt;=DATE(INT(LEFT('Fiscal Year'!$B$2,4)),4,1),B480&lt;=DATE(INT(CONCATENATE("20",RIGHT('Fiscal Year'!$B$2,2))),3,31)),1,0),"")</f>
        <v/>
      </c>
      <c r="F480" s="139" t="str">
        <f>IF(NOT(ISBLANK(B480)),IF(B480&lt;'Fiscal Year'!$B$3,1,0),"")</f>
        <v/>
      </c>
      <c r="G480" s="10"/>
      <c r="H480" s="10"/>
      <c r="I480" s="40"/>
      <c r="J480" s="40"/>
      <c r="K480" s="53"/>
      <c r="L480" s="53"/>
      <c r="M480" s="53"/>
      <c r="N480" s="53"/>
      <c r="O480" s="53"/>
      <c r="P480" s="53"/>
      <c r="Q480" s="53"/>
      <c r="R480" s="53"/>
      <c r="S480" s="53"/>
    </row>
    <row r="481" spans="1:19" x14ac:dyDescent="0.3">
      <c r="A481" s="106"/>
      <c r="B481" s="59"/>
      <c r="C481" s="137" t="str">
        <f t="shared" si="7"/>
        <v/>
      </c>
      <c r="D481" s="138" t="str">
        <f>IF(NOT(ISBLANK(B481)),IF(AND(MONTH(B481)&gt;=4,MONTH(B481)&lt;=12,B481&gt;=DATE(INT(LEFT('Fiscal Year'!$B$2,4)),4,1),B481&lt;=DATE(INT(CONCATENATE("20",RIGHT('Fiscal Year'!$B$2,2))),3,31)),1,0),"")</f>
        <v/>
      </c>
      <c r="E481" s="138" t="str">
        <f>IF(NOT(ISBLANK(B481)),IF(AND(MONTH(B481)&gt;=1,MONTH(B481)&lt;=3,B481&gt;=DATE(INT(LEFT('Fiscal Year'!$B$2,4)),4,1),B481&lt;=DATE(INT(CONCATENATE("20",RIGHT('Fiscal Year'!$B$2,2))),3,31)),1,0),"")</f>
        <v/>
      </c>
      <c r="F481" s="139" t="str">
        <f>IF(NOT(ISBLANK(B481)),IF(B481&lt;'Fiscal Year'!$B$3,1,0),"")</f>
        <v/>
      </c>
      <c r="G481" s="10"/>
      <c r="H481" s="10"/>
      <c r="I481" s="40"/>
      <c r="J481" s="40"/>
      <c r="K481" s="53"/>
      <c r="L481" s="53"/>
      <c r="M481" s="53"/>
      <c r="N481" s="53"/>
      <c r="O481" s="53"/>
      <c r="P481" s="53"/>
      <c r="Q481" s="53"/>
      <c r="R481" s="53"/>
      <c r="S481" s="53"/>
    </row>
    <row r="482" spans="1:19" x14ac:dyDescent="0.3">
      <c r="A482" s="106"/>
      <c r="B482" s="59"/>
      <c r="C482" s="137" t="str">
        <f t="shared" si="7"/>
        <v/>
      </c>
      <c r="D482" s="138" t="str">
        <f>IF(NOT(ISBLANK(B482)),IF(AND(MONTH(B482)&gt;=4,MONTH(B482)&lt;=12,B482&gt;=DATE(INT(LEFT('Fiscal Year'!$B$2,4)),4,1),B482&lt;=DATE(INT(CONCATENATE("20",RIGHT('Fiscal Year'!$B$2,2))),3,31)),1,0),"")</f>
        <v/>
      </c>
      <c r="E482" s="138" t="str">
        <f>IF(NOT(ISBLANK(B482)),IF(AND(MONTH(B482)&gt;=1,MONTH(B482)&lt;=3,B482&gt;=DATE(INT(LEFT('Fiscal Year'!$B$2,4)),4,1),B482&lt;=DATE(INT(CONCATENATE("20",RIGHT('Fiscal Year'!$B$2,2))),3,31)),1,0),"")</f>
        <v/>
      </c>
      <c r="F482" s="139" t="str">
        <f>IF(NOT(ISBLANK(B482)),IF(B482&lt;'Fiscal Year'!$B$3,1,0),"")</f>
        <v/>
      </c>
      <c r="G482" s="10"/>
      <c r="H482" s="10"/>
      <c r="I482" s="40"/>
      <c r="J482" s="40"/>
      <c r="K482" s="53"/>
      <c r="L482" s="53"/>
      <c r="M482" s="53"/>
      <c r="N482" s="53"/>
      <c r="O482" s="53"/>
      <c r="P482" s="53"/>
      <c r="Q482" s="53"/>
      <c r="R482" s="53"/>
      <c r="S482" s="53"/>
    </row>
    <row r="483" spans="1:19" x14ac:dyDescent="0.3">
      <c r="A483" s="106"/>
      <c r="B483" s="59"/>
      <c r="C483" s="137" t="str">
        <f t="shared" si="7"/>
        <v/>
      </c>
      <c r="D483" s="138" t="str">
        <f>IF(NOT(ISBLANK(B483)),IF(AND(MONTH(B483)&gt;=4,MONTH(B483)&lt;=12,B483&gt;=DATE(INT(LEFT('Fiscal Year'!$B$2,4)),4,1),B483&lt;=DATE(INT(CONCATENATE("20",RIGHT('Fiscal Year'!$B$2,2))),3,31)),1,0),"")</f>
        <v/>
      </c>
      <c r="E483" s="138" t="str">
        <f>IF(NOT(ISBLANK(B483)),IF(AND(MONTH(B483)&gt;=1,MONTH(B483)&lt;=3,B483&gt;=DATE(INT(LEFT('Fiscal Year'!$B$2,4)),4,1),B483&lt;=DATE(INT(CONCATENATE("20",RIGHT('Fiscal Year'!$B$2,2))),3,31)),1,0),"")</f>
        <v/>
      </c>
      <c r="F483" s="139" t="str">
        <f>IF(NOT(ISBLANK(B483)),IF(B483&lt;'Fiscal Year'!$B$3,1,0),"")</f>
        <v/>
      </c>
      <c r="G483" s="10"/>
      <c r="H483" s="10"/>
      <c r="I483" s="40"/>
      <c r="J483" s="40"/>
      <c r="K483" s="53"/>
      <c r="L483" s="53"/>
      <c r="M483" s="53"/>
      <c r="N483" s="53"/>
      <c r="O483" s="53"/>
      <c r="P483" s="53"/>
      <c r="Q483" s="53"/>
      <c r="R483" s="53"/>
      <c r="S483" s="53"/>
    </row>
    <row r="484" spans="1:19" x14ac:dyDescent="0.3">
      <c r="A484" s="106"/>
      <c r="B484" s="59"/>
      <c r="C484" s="137" t="str">
        <f t="shared" si="7"/>
        <v/>
      </c>
      <c r="D484" s="138" t="str">
        <f>IF(NOT(ISBLANK(B484)),IF(AND(MONTH(B484)&gt;=4,MONTH(B484)&lt;=12,B484&gt;=DATE(INT(LEFT('Fiscal Year'!$B$2,4)),4,1),B484&lt;=DATE(INT(CONCATENATE("20",RIGHT('Fiscal Year'!$B$2,2))),3,31)),1,0),"")</f>
        <v/>
      </c>
      <c r="E484" s="138" t="str">
        <f>IF(NOT(ISBLANK(B484)),IF(AND(MONTH(B484)&gt;=1,MONTH(B484)&lt;=3,B484&gt;=DATE(INT(LEFT('Fiscal Year'!$B$2,4)),4,1),B484&lt;=DATE(INT(CONCATENATE("20",RIGHT('Fiscal Year'!$B$2,2))),3,31)),1,0),"")</f>
        <v/>
      </c>
      <c r="F484" s="139" t="str">
        <f>IF(NOT(ISBLANK(B484)),IF(B484&lt;'Fiscal Year'!$B$3,1,0),"")</f>
        <v/>
      </c>
      <c r="G484" s="10"/>
      <c r="H484" s="10"/>
      <c r="I484" s="40"/>
      <c r="J484" s="40"/>
      <c r="K484" s="53"/>
      <c r="L484" s="53"/>
      <c r="M484" s="53"/>
      <c r="N484" s="53"/>
      <c r="O484" s="53"/>
      <c r="P484" s="53"/>
      <c r="Q484" s="53"/>
      <c r="R484" s="53"/>
      <c r="S484" s="53"/>
    </row>
    <row r="485" spans="1:19" x14ac:dyDescent="0.3">
      <c r="A485" s="106"/>
      <c r="B485" s="59"/>
      <c r="C485" s="137" t="str">
        <f t="shared" si="7"/>
        <v/>
      </c>
      <c r="D485" s="138" t="str">
        <f>IF(NOT(ISBLANK(B485)),IF(AND(MONTH(B485)&gt;=4,MONTH(B485)&lt;=12,B485&gt;=DATE(INT(LEFT('Fiscal Year'!$B$2,4)),4,1),B485&lt;=DATE(INT(CONCATENATE("20",RIGHT('Fiscal Year'!$B$2,2))),3,31)),1,0),"")</f>
        <v/>
      </c>
      <c r="E485" s="138" t="str">
        <f>IF(NOT(ISBLANK(B485)),IF(AND(MONTH(B485)&gt;=1,MONTH(B485)&lt;=3,B485&gt;=DATE(INT(LEFT('Fiscal Year'!$B$2,4)),4,1),B485&lt;=DATE(INT(CONCATENATE("20",RIGHT('Fiscal Year'!$B$2,2))),3,31)),1,0),"")</f>
        <v/>
      </c>
      <c r="F485" s="139" t="str">
        <f>IF(NOT(ISBLANK(B485)),IF(B485&lt;'Fiscal Year'!$B$3,1,0),"")</f>
        <v/>
      </c>
      <c r="G485" s="10"/>
      <c r="H485" s="10"/>
      <c r="I485" s="40"/>
      <c r="J485" s="40"/>
      <c r="K485" s="53"/>
      <c r="L485" s="53"/>
      <c r="M485" s="53"/>
      <c r="N485" s="53"/>
      <c r="O485" s="53"/>
      <c r="P485" s="53"/>
      <c r="Q485" s="53"/>
      <c r="R485" s="53"/>
      <c r="S485" s="53"/>
    </row>
    <row r="486" spans="1:19" x14ac:dyDescent="0.3">
      <c r="A486" s="106"/>
      <c r="B486" s="59"/>
      <c r="C486" s="137" t="str">
        <f t="shared" si="7"/>
        <v/>
      </c>
      <c r="D486" s="138" t="str">
        <f>IF(NOT(ISBLANK(B486)),IF(AND(MONTH(B486)&gt;=4,MONTH(B486)&lt;=12,B486&gt;=DATE(INT(LEFT('Fiscal Year'!$B$2,4)),4,1),B486&lt;=DATE(INT(CONCATENATE("20",RIGHT('Fiscal Year'!$B$2,2))),3,31)),1,0),"")</f>
        <v/>
      </c>
      <c r="E486" s="138" t="str">
        <f>IF(NOT(ISBLANK(B486)),IF(AND(MONTH(B486)&gt;=1,MONTH(B486)&lt;=3,B486&gt;=DATE(INT(LEFT('Fiscal Year'!$B$2,4)),4,1),B486&lt;=DATE(INT(CONCATENATE("20",RIGHT('Fiscal Year'!$B$2,2))),3,31)),1,0),"")</f>
        <v/>
      </c>
      <c r="F486" s="139" t="str">
        <f>IF(NOT(ISBLANK(B486)),IF(B486&lt;'Fiscal Year'!$B$3,1,0),"")</f>
        <v/>
      </c>
      <c r="G486" s="10"/>
      <c r="H486" s="10"/>
      <c r="I486" s="40"/>
      <c r="J486" s="40"/>
      <c r="K486" s="53"/>
      <c r="L486" s="53"/>
      <c r="M486" s="53"/>
      <c r="N486" s="53"/>
      <c r="O486" s="53"/>
      <c r="P486" s="53"/>
      <c r="Q486" s="53"/>
      <c r="R486" s="53"/>
      <c r="S486" s="53"/>
    </row>
    <row r="487" spans="1:19" x14ac:dyDescent="0.3">
      <c r="A487" s="106"/>
      <c r="B487" s="59"/>
      <c r="C487" s="137" t="str">
        <f t="shared" si="7"/>
        <v/>
      </c>
      <c r="D487" s="138" t="str">
        <f>IF(NOT(ISBLANK(B487)),IF(AND(MONTH(B487)&gt;=4,MONTH(B487)&lt;=12,B487&gt;=DATE(INT(LEFT('Fiscal Year'!$B$2,4)),4,1),B487&lt;=DATE(INT(CONCATENATE("20",RIGHT('Fiscal Year'!$B$2,2))),3,31)),1,0),"")</f>
        <v/>
      </c>
      <c r="E487" s="138" t="str">
        <f>IF(NOT(ISBLANK(B487)),IF(AND(MONTH(B487)&gt;=1,MONTH(B487)&lt;=3,B487&gt;=DATE(INT(LEFT('Fiscal Year'!$B$2,4)),4,1),B487&lt;=DATE(INT(CONCATENATE("20",RIGHT('Fiscal Year'!$B$2,2))),3,31)),1,0),"")</f>
        <v/>
      </c>
      <c r="F487" s="139" t="str">
        <f>IF(NOT(ISBLANK(B487)),IF(B487&lt;'Fiscal Year'!$B$3,1,0),"")</f>
        <v/>
      </c>
      <c r="G487" s="10"/>
      <c r="H487" s="10"/>
      <c r="I487" s="40"/>
      <c r="J487" s="40"/>
      <c r="K487" s="53"/>
      <c r="L487" s="53"/>
      <c r="M487" s="53"/>
      <c r="N487" s="53"/>
      <c r="O487" s="53"/>
      <c r="P487" s="53"/>
      <c r="Q487" s="53"/>
      <c r="R487" s="53"/>
      <c r="S487" s="53"/>
    </row>
    <row r="488" spans="1:19" x14ac:dyDescent="0.3">
      <c r="A488" s="106"/>
      <c r="B488" s="59"/>
      <c r="C488" s="137" t="str">
        <f t="shared" si="7"/>
        <v/>
      </c>
      <c r="D488" s="138" t="str">
        <f>IF(NOT(ISBLANK(B488)),IF(AND(MONTH(B488)&gt;=4,MONTH(B488)&lt;=12,B488&gt;=DATE(INT(LEFT('Fiscal Year'!$B$2,4)),4,1),B488&lt;=DATE(INT(CONCATENATE("20",RIGHT('Fiscal Year'!$B$2,2))),3,31)),1,0),"")</f>
        <v/>
      </c>
      <c r="E488" s="138" t="str">
        <f>IF(NOT(ISBLANK(B488)),IF(AND(MONTH(B488)&gt;=1,MONTH(B488)&lt;=3,B488&gt;=DATE(INT(LEFT('Fiscal Year'!$B$2,4)),4,1),B488&lt;=DATE(INT(CONCATENATE("20",RIGHT('Fiscal Year'!$B$2,2))),3,31)),1,0),"")</f>
        <v/>
      </c>
      <c r="F488" s="139" t="str">
        <f>IF(NOT(ISBLANK(B488)),IF(B488&lt;'Fiscal Year'!$B$3,1,0),"")</f>
        <v/>
      </c>
      <c r="G488" s="10"/>
      <c r="H488" s="10"/>
      <c r="I488" s="40"/>
      <c r="J488" s="40"/>
      <c r="K488" s="53"/>
      <c r="L488" s="53"/>
      <c r="M488" s="53"/>
      <c r="N488" s="53"/>
      <c r="O488" s="53"/>
      <c r="P488" s="53"/>
      <c r="Q488" s="53"/>
      <c r="R488" s="53"/>
      <c r="S488" s="53"/>
    </row>
    <row r="489" spans="1:19" x14ac:dyDescent="0.3">
      <c r="A489" s="106"/>
      <c r="B489" s="59"/>
      <c r="C489" s="137" t="str">
        <f t="shared" si="7"/>
        <v/>
      </c>
      <c r="D489" s="138" t="str">
        <f>IF(NOT(ISBLANK(B489)),IF(AND(MONTH(B489)&gt;=4,MONTH(B489)&lt;=12,B489&gt;=DATE(INT(LEFT('Fiscal Year'!$B$2,4)),4,1),B489&lt;=DATE(INT(CONCATENATE("20",RIGHT('Fiscal Year'!$B$2,2))),3,31)),1,0),"")</f>
        <v/>
      </c>
      <c r="E489" s="138" t="str">
        <f>IF(NOT(ISBLANK(B489)),IF(AND(MONTH(B489)&gt;=1,MONTH(B489)&lt;=3,B489&gt;=DATE(INT(LEFT('Fiscal Year'!$B$2,4)),4,1),B489&lt;=DATE(INT(CONCATENATE("20",RIGHT('Fiscal Year'!$B$2,2))),3,31)),1,0),"")</f>
        <v/>
      </c>
      <c r="F489" s="139" t="str">
        <f>IF(NOT(ISBLANK(B489)),IF(B489&lt;'Fiscal Year'!$B$3,1,0),"")</f>
        <v/>
      </c>
      <c r="G489" s="10"/>
      <c r="H489" s="10"/>
      <c r="I489" s="40"/>
      <c r="J489" s="40"/>
      <c r="K489" s="53"/>
      <c r="L489" s="53"/>
      <c r="M489" s="53"/>
      <c r="N489" s="53"/>
      <c r="O489" s="53"/>
      <c r="P489" s="53"/>
      <c r="Q489" s="53"/>
      <c r="R489" s="53"/>
      <c r="S489" s="53"/>
    </row>
    <row r="490" spans="1:19" x14ac:dyDescent="0.3">
      <c r="A490" s="106"/>
      <c r="B490" s="59"/>
      <c r="C490" s="137" t="str">
        <f t="shared" si="7"/>
        <v/>
      </c>
      <c r="D490" s="138" t="str">
        <f>IF(NOT(ISBLANK(B490)),IF(AND(MONTH(B490)&gt;=4,MONTH(B490)&lt;=12,B490&gt;=DATE(INT(LEFT('Fiscal Year'!$B$2,4)),4,1),B490&lt;=DATE(INT(CONCATENATE("20",RIGHT('Fiscal Year'!$B$2,2))),3,31)),1,0),"")</f>
        <v/>
      </c>
      <c r="E490" s="138" t="str">
        <f>IF(NOT(ISBLANK(B490)),IF(AND(MONTH(B490)&gt;=1,MONTH(B490)&lt;=3,B490&gt;=DATE(INT(LEFT('Fiscal Year'!$B$2,4)),4,1),B490&lt;=DATE(INT(CONCATENATE("20",RIGHT('Fiscal Year'!$B$2,2))),3,31)),1,0),"")</f>
        <v/>
      </c>
      <c r="F490" s="139" t="str">
        <f>IF(NOT(ISBLANK(B490)),IF(B490&lt;'Fiscal Year'!$B$3,1,0),"")</f>
        <v/>
      </c>
      <c r="G490" s="10"/>
      <c r="H490" s="10"/>
      <c r="I490" s="40"/>
      <c r="J490" s="40"/>
      <c r="K490" s="53"/>
      <c r="L490" s="53"/>
      <c r="M490" s="53"/>
      <c r="N490" s="53"/>
      <c r="O490" s="53"/>
      <c r="P490" s="53"/>
      <c r="Q490" s="53"/>
      <c r="R490" s="53"/>
      <c r="S490" s="53"/>
    </row>
    <row r="491" spans="1:19" x14ac:dyDescent="0.3">
      <c r="A491" s="106"/>
      <c r="B491" s="59"/>
      <c r="C491" s="137" t="str">
        <f t="shared" si="7"/>
        <v/>
      </c>
      <c r="D491" s="138" t="str">
        <f>IF(NOT(ISBLANK(B491)),IF(AND(MONTH(B491)&gt;=4,MONTH(B491)&lt;=12,B491&gt;=DATE(INT(LEFT('Fiscal Year'!$B$2,4)),4,1),B491&lt;=DATE(INT(CONCATENATE("20",RIGHT('Fiscal Year'!$B$2,2))),3,31)),1,0),"")</f>
        <v/>
      </c>
      <c r="E491" s="138" t="str">
        <f>IF(NOT(ISBLANK(B491)),IF(AND(MONTH(B491)&gt;=1,MONTH(B491)&lt;=3,B491&gt;=DATE(INT(LEFT('Fiscal Year'!$B$2,4)),4,1),B491&lt;=DATE(INT(CONCATENATE("20",RIGHT('Fiscal Year'!$B$2,2))),3,31)),1,0),"")</f>
        <v/>
      </c>
      <c r="F491" s="139" t="str">
        <f>IF(NOT(ISBLANK(B491)),IF(B491&lt;'Fiscal Year'!$B$3,1,0),"")</f>
        <v/>
      </c>
      <c r="G491" s="10"/>
      <c r="H491" s="10"/>
      <c r="I491" s="40"/>
      <c r="J491" s="40"/>
      <c r="K491" s="53"/>
      <c r="L491" s="53"/>
      <c r="M491" s="53"/>
      <c r="N491" s="53"/>
      <c r="O491" s="53"/>
      <c r="P491" s="53"/>
      <c r="Q491" s="53"/>
      <c r="R491" s="53"/>
      <c r="S491" s="53"/>
    </row>
    <row r="492" spans="1:19" x14ac:dyDescent="0.3">
      <c r="A492" s="106"/>
      <c r="B492" s="59"/>
      <c r="C492" s="137" t="str">
        <f t="shared" si="7"/>
        <v/>
      </c>
      <c r="D492" s="138" t="str">
        <f>IF(NOT(ISBLANK(B492)),IF(AND(MONTH(B492)&gt;=4,MONTH(B492)&lt;=12,B492&gt;=DATE(INT(LEFT('Fiscal Year'!$B$2,4)),4,1),B492&lt;=DATE(INT(CONCATENATE("20",RIGHT('Fiscal Year'!$B$2,2))),3,31)),1,0),"")</f>
        <v/>
      </c>
      <c r="E492" s="138" t="str">
        <f>IF(NOT(ISBLANK(B492)),IF(AND(MONTH(B492)&gt;=1,MONTH(B492)&lt;=3,B492&gt;=DATE(INT(LEFT('Fiscal Year'!$B$2,4)),4,1),B492&lt;=DATE(INT(CONCATENATE("20",RIGHT('Fiscal Year'!$B$2,2))),3,31)),1,0),"")</f>
        <v/>
      </c>
      <c r="F492" s="139" t="str">
        <f>IF(NOT(ISBLANK(B492)),IF(B492&lt;'Fiscal Year'!$B$3,1,0),"")</f>
        <v/>
      </c>
      <c r="G492" s="10"/>
      <c r="H492" s="10"/>
      <c r="I492" s="40"/>
      <c r="J492" s="40"/>
      <c r="K492" s="53"/>
      <c r="L492" s="53"/>
      <c r="M492" s="53"/>
      <c r="N492" s="53"/>
      <c r="O492" s="53"/>
      <c r="P492" s="53"/>
      <c r="Q492" s="53"/>
      <c r="R492" s="53"/>
      <c r="S492" s="53"/>
    </row>
    <row r="493" spans="1:19" x14ac:dyDescent="0.3">
      <c r="A493" s="106"/>
      <c r="B493" s="59"/>
      <c r="C493" s="137" t="str">
        <f t="shared" si="7"/>
        <v/>
      </c>
      <c r="D493" s="138" t="str">
        <f>IF(NOT(ISBLANK(B493)),IF(AND(MONTH(B493)&gt;=4,MONTH(B493)&lt;=12,B493&gt;=DATE(INT(LEFT('Fiscal Year'!$B$2,4)),4,1),B493&lt;=DATE(INT(CONCATENATE("20",RIGHT('Fiscal Year'!$B$2,2))),3,31)),1,0),"")</f>
        <v/>
      </c>
      <c r="E493" s="138" t="str">
        <f>IF(NOT(ISBLANK(B493)),IF(AND(MONTH(B493)&gt;=1,MONTH(B493)&lt;=3,B493&gt;=DATE(INT(LEFT('Fiscal Year'!$B$2,4)),4,1),B493&lt;=DATE(INT(CONCATENATE("20",RIGHT('Fiscal Year'!$B$2,2))),3,31)),1,0),"")</f>
        <v/>
      </c>
      <c r="F493" s="139" t="str">
        <f>IF(NOT(ISBLANK(B493)),IF(B493&lt;'Fiscal Year'!$B$3,1,0),"")</f>
        <v/>
      </c>
      <c r="G493" s="10"/>
      <c r="H493" s="10"/>
      <c r="I493" s="40"/>
      <c r="J493" s="40"/>
      <c r="K493" s="53"/>
      <c r="L493" s="53"/>
      <c r="M493" s="53"/>
      <c r="N493" s="53"/>
      <c r="O493" s="53"/>
      <c r="P493" s="53"/>
      <c r="Q493" s="53"/>
      <c r="R493" s="53"/>
      <c r="S493" s="53"/>
    </row>
    <row r="494" spans="1:19" x14ac:dyDescent="0.3">
      <c r="A494" s="106"/>
      <c r="B494" s="59"/>
      <c r="C494" s="137" t="str">
        <f t="shared" si="7"/>
        <v/>
      </c>
      <c r="D494" s="138" t="str">
        <f>IF(NOT(ISBLANK(B494)),IF(AND(MONTH(B494)&gt;=4,MONTH(B494)&lt;=12,B494&gt;=DATE(INT(LEFT('Fiscal Year'!$B$2,4)),4,1),B494&lt;=DATE(INT(CONCATENATE("20",RIGHT('Fiscal Year'!$B$2,2))),3,31)),1,0),"")</f>
        <v/>
      </c>
      <c r="E494" s="138" t="str">
        <f>IF(NOT(ISBLANK(B494)),IF(AND(MONTH(B494)&gt;=1,MONTH(B494)&lt;=3,B494&gt;=DATE(INT(LEFT('Fiscal Year'!$B$2,4)),4,1),B494&lt;=DATE(INT(CONCATENATE("20",RIGHT('Fiscal Year'!$B$2,2))),3,31)),1,0),"")</f>
        <v/>
      </c>
      <c r="F494" s="139" t="str">
        <f>IF(NOT(ISBLANK(B494)),IF(B494&lt;'Fiscal Year'!$B$3,1,0),"")</f>
        <v/>
      </c>
      <c r="G494" s="10"/>
      <c r="H494" s="10"/>
      <c r="I494" s="40"/>
      <c r="J494" s="40"/>
      <c r="K494" s="53"/>
      <c r="L494" s="53"/>
      <c r="M494" s="53"/>
      <c r="N494" s="53"/>
      <c r="O494" s="53"/>
      <c r="P494" s="53"/>
      <c r="Q494" s="53"/>
      <c r="R494" s="53"/>
      <c r="S494" s="53"/>
    </row>
    <row r="495" spans="1:19" x14ac:dyDescent="0.3">
      <c r="A495" s="106"/>
      <c r="B495" s="59"/>
      <c r="C495" s="137" t="str">
        <f t="shared" si="7"/>
        <v/>
      </c>
      <c r="D495" s="138" t="str">
        <f>IF(NOT(ISBLANK(B495)),IF(AND(MONTH(B495)&gt;=4,MONTH(B495)&lt;=12,B495&gt;=DATE(INT(LEFT('Fiscal Year'!$B$2,4)),4,1),B495&lt;=DATE(INT(CONCATENATE("20",RIGHT('Fiscal Year'!$B$2,2))),3,31)),1,0),"")</f>
        <v/>
      </c>
      <c r="E495" s="138" t="str">
        <f>IF(NOT(ISBLANK(B495)),IF(AND(MONTH(B495)&gt;=1,MONTH(B495)&lt;=3,B495&gt;=DATE(INT(LEFT('Fiscal Year'!$B$2,4)),4,1),B495&lt;=DATE(INT(CONCATENATE("20",RIGHT('Fiscal Year'!$B$2,2))),3,31)),1,0),"")</f>
        <v/>
      </c>
      <c r="F495" s="139" t="str">
        <f>IF(NOT(ISBLANK(B495)),IF(B495&lt;'Fiscal Year'!$B$3,1,0),"")</f>
        <v/>
      </c>
      <c r="G495" s="10"/>
      <c r="H495" s="10"/>
      <c r="I495" s="40"/>
      <c r="J495" s="40"/>
      <c r="K495" s="53"/>
      <c r="L495" s="53"/>
      <c r="M495" s="53"/>
      <c r="N495" s="53"/>
      <c r="O495" s="53"/>
      <c r="P495" s="53"/>
      <c r="Q495" s="53"/>
      <c r="R495" s="53"/>
      <c r="S495" s="53"/>
    </row>
    <row r="496" spans="1:19" x14ac:dyDescent="0.3">
      <c r="A496" s="106"/>
      <c r="B496" s="59"/>
      <c r="C496" s="137" t="str">
        <f t="shared" si="7"/>
        <v/>
      </c>
      <c r="D496" s="138" t="str">
        <f>IF(NOT(ISBLANK(B496)),IF(AND(MONTH(B496)&gt;=4,MONTH(B496)&lt;=12,B496&gt;=DATE(INT(LEFT('Fiscal Year'!$B$2,4)),4,1),B496&lt;=DATE(INT(CONCATENATE("20",RIGHT('Fiscal Year'!$B$2,2))),3,31)),1,0),"")</f>
        <v/>
      </c>
      <c r="E496" s="138" t="str">
        <f>IF(NOT(ISBLANK(B496)),IF(AND(MONTH(B496)&gt;=1,MONTH(B496)&lt;=3,B496&gt;=DATE(INT(LEFT('Fiscal Year'!$B$2,4)),4,1),B496&lt;=DATE(INT(CONCATENATE("20",RIGHT('Fiscal Year'!$B$2,2))),3,31)),1,0),"")</f>
        <v/>
      </c>
      <c r="F496" s="139" t="str">
        <f>IF(NOT(ISBLANK(B496)),IF(B496&lt;'Fiscal Year'!$B$3,1,0),"")</f>
        <v/>
      </c>
      <c r="G496" s="10"/>
      <c r="H496" s="10"/>
      <c r="I496" s="40"/>
      <c r="J496" s="40"/>
      <c r="K496" s="53"/>
      <c r="L496" s="53"/>
      <c r="M496" s="53"/>
      <c r="N496" s="53"/>
      <c r="O496" s="53"/>
      <c r="P496" s="53"/>
      <c r="Q496" s="53"/>
      <c r="R496" s="53"/>
      <c r="S496" s="53"/>
    </row>
    <row r="497" spans="1:19" x14ac:dyDescent="0.3">
      <c r="A497" s="106"/>
      <c r="B497" s="59"/>
      <c r="C497" s="137" t="str">
        <f t="shared" si="7"/>
        <v/>
      </c>
      <c r="D497" s="138" t="str">
        <f>IF(NOT(ISBLANK(B497)),IF(AND(MONTH(B497)&gt;=4,MONTH(B497)&lt;=12,B497&gt;=DATE(INT(LEFT('Fiscal Year'!$B$2,4)),4,1),B497&lt;=DATE(INT(CONCATENATE("20",RIGHT('Fiscal Year'!$B$2,2))),3,31)),1,0),"")</f>
        <v/>
      </c>
      <c r="E497" s="138" t="str">
        <f>IF(NOT(ISBLANK(B497)),IF(AND(MONTH(B497)&gt;=1,MONTH(B497)&lt;=3,B497&gt;=DATE(INT(LEFT('Fiscal Year'!$B$2,4)),4,1),B497&lt;=DATE(INT(CONCATENATE("20",RIGHT('Fiscal Year'!$B$2,2))),3,31)),1,0),"")</f>
        <v/>
      </c>
      <c r="F497" s="139" t="str">
        <f>IF(NOT(ISBLANK(B497)),IF(B497&lt;'Fiscal Year'!$B$3,1,0),"")</f>
        <v/>
      </c>
      <c r="G497" s="10"/>
      <c r="H497" s="10"/>
      <c r="I497" s="40"/>
      <c r="J497" s="40"/>
      <c r="K497" s="53"/>
      <c r="L497" s="53"/>
      <c r="M497" s="53"/>
      <c r="N497" s="53"/>
      <c r="O497" s="53"/>
      <c r="P497" s="53"/>
      <c r="Q497" s="53"/>
      <c r="R497" s="53"/>
      <c r="S497" s="53"/>
    </row>
    <row r="498" spans="1:19" x14ac:dyDescent="0.3">
      <c r="A498" s="106"/>
      <c r="B498" s="59"/>
      <c r="C498" s="137" t="str">
        <f t="shared" si="7"/>
        <v/>
      </c>
      <c r="D498" s="138" t="str">
        <f>IF(NOT(ISBLANK(B498)),IF(AND(MONTH(B498)&gt;=4,MONTH(B498)&lt;=12,B498&gt;=DATE(INT(LEFT('Fiscal Year'!$B$2,4)),4,1),B498&lt;=DATE(INT(CONCATENATE("20",RIGHT('Fiscal Year'!$B$2,2))),3,31)),1,0),"")</f>
        <v/>
      </c>
      <c r="E498" s="138" t="str">
        <f>IF(NOT(ISBLANK(B498)),IF(AND(MONTH(B498)&gt;=1,MONTH(B498)&lt;=3,B498&gt;=DATE(INT(LEFT('Fiscal Year'!$B$2,4)),4,1),B498&lt;=DATE(INT(CONCATENATE("20",RIGHT('Fiscal Year'!$B$2,2))),3,31)),1,0),"")</f>
        <v/>
      </c>
      <c r="F498" s="139" t="str">
        <f>IF(NOT(ISBLANK(B498)),IF(B498&lt;'Fiscal Year'!$B$3,1,0),"")</f>
        <v/>
      </c>
      <c r="G498" s="10"/>
      <c r="H498" s="10"/>
      <c r="I498" s="40"/>
      <c r="J498" s="40"/>
      <c r="K498" s="53"/>
      <c r="L498" s="53"/>
      <c r="M498" s="53"/>
      <c r="N498" s="53"/>
      <c r="O498" s="53"/>
      <c r="P498" s="53"/>
      <c r="Q498" s="53"/>
      <c r="R498" s="53"/>
      <c r="S498" s="53"/>
    </row>
    <row r="499" spans="1:19" x14ac:dyDescent="0.3">
      <c r="A499" s="106"/>
      <c r="B499" s="59"/>
      <c r="C499" s="137" t="str">
        <f t="shared" si="7"/>
        <v/>
      </c>
      <c r="D499" s="138" t="str">
        <f>IF(NOT(ISBLANK(B499)),IF(AND(MONTH(B499)&gt;=4,MONTH(B499)&lt;=12,B499&gt;=DATE(INT(LEFT('Fiscal Year'!$B$2,4)),4,1),B499&lt;=DATE(INT(CONCATENATE("20",RIGHT('Fiscal Year'!$B$2,2))),3,31)),1,0),"")</f>
        <v/>
      </c>
      <c r="E499" s="138" t="str">
        <f>IF(NOT(ISBLANK(B499)),IF(AND(MONTH(B499)&gt;=1,MONTH(B499)&lt;=3,B499&gt;=DATE(INT(LEFT('Fiscal Year'!$B$2,4)),4,1),B499&lt;=DATE(INT(CONCATENATE("20",RIGHT('Fiscal Year'!$B$2,2))),3,31)),1,0),"")</f>
        <v/>
      </c>
      <c r="F499" s="139" t="str">
        <f>IF(NOT(ISBLANK(B499)),IF(B499&lt;'Fiscal Year'!$B$3,1,0),"")</f>
        <v/>
      </c>
      <c r="G499" s="10"/>
      <c r="H499" s="10"/>
      <c r="I499" s="40"/>
      <c r="J499" s="40"/>
      <c r="K499" s="53"/>
      <c r="L499" s="53"/>
      <c r="M499" s="53"/>
      <c r="N499" s="53"/>
      <c r="O499" s="53"/>
      <c r="P499" s="53"/>
      <c r="Q499" s="53"/>
      <c r="R499" s="53"/>
      <c r="S499" s="53"/>
    </row>
    <row r="500" spans="1:19" x14ac:dyDescent="0.3">
      <c r="A500" s="106"/>
      <c r="B500" s="59"/>
      <c r="C500" s="137" t="str">
        <f t="shared" si="7"/>
        <v/>
      </c>
      <c r="D500" s="138" t="str">
        <f>IF(NOT(ISBLANK(B500)),IF(AND(MONTH(B500)&gt;=4,MONTH(B500)&lt;=12,B500&gt;=DATE(INT(LEFT('Fiscal Year'!$B$2,4)),4,1),B500&lt;=DATE(INT(CONCATENATE("20",RIGHT('Fiscal Year'!$B$2,2))),3,31)),1,0),"")</f>
        <v/>
      </c>
      <c r="E500" s="138" t="str">
        <f>IF(NOT(ISBLANK(B500)),IF(AND(MONTH(B500)&gt;=1,MONTH(B500)&lt;=3,B500&gt;=DATE(INT(LEFT('Fiscal Year'!$B$2,4)),4,1),B500&lt;=DATE(INT(CONCATENATE("20",RIGHT('Fiscal Year'!$B$2,2))),3,31)),1,0),"")</f>
        <v/>
      </c>
      <c r="F500" s="139" t="str">
        <f>IF(NOT(ISBLANK(B500)),IF(B500&lt;'Fiscal Year'!$B$3,1,0),"")</f>
        <v/>
      </c>
      <c r="G500" s="10"/>
      <c r="H500" s="10"/>
      <c r="I500" s="40"/>
      <c r="J500" s="40"/>
      <c r="K500" s="53"/>
      <c r="L500" s="53"/>
      <c r="M500" s="53"/>
      <c r="N500" s="53"/>
      <c r="O500" s="53"/>
      <c r="P500" s="53"/>
      <c r="Q500" s="53"/>
      <c r="R500" s="53"/>
      <c r="S500" s="53"/>
    </row>
    <row r="501" spans="1:19" x14ac:dyDescent="0.3">
      <c r="A501" s="106"/>
      <c r="B501" s="59"/>
      <c r="C501" s="137" t="str">
        <f t="shared" si="7"/>
        <v/>
      </c>
      <c r="D501" s="138" t="str">
        <f>IF(NOT(ISBLANK(B501)),IF(AND(MONTH(B501)&gt;=4,MONTH(B501)&lt;=12,B501&gt;=DATE(INT(LEFT('Fiscal Year'!$B$2,4)),4,1),B501&lt;=DATE(INT(CONCATENATE("20",RIGHT('Fiscal Year'!$B$2,2))),3,31)),1,0),"")</f>
        <v/>
      </c>
      <c r="E501" s="138" t="str">
        <f>IF(NOT(ISBLANK(B501)),IF(AND(MONTH(B501)&gt;=1,MONTH(B501)&lt;=3,B501&gt;=DATE(INT(LEFT('Fiscal Year'!$B$2,4)),4,1),B501&lt;=DATE(INT(CONCATENATE("20",RIGHT('Fiscal Year'!$B$2,2))),3,31)),1,0),"")</f>
        <v/>
      </c>
      <c r="F501" s="139" t="str">
        <f>IF(NOT(ISBLANK(B501)),IF(B501&lt;'Fiscal Year'!$B$3,1,0),"")</f>
        <v/>
      </c>
      <c r="G501" s="10"/>
      <c r="H501" s="10"/>
      <c r="I501" s="40"/>
      <c r="J501" s="40"/>
      <c r="K501" s="53"/>
      <c r="L501" s="53"/>
      <c r="M501" s="53"/>
      <c r="N501" s="53"/>
      <c r="O501" s="53"/>
      <c r="P501" s="53"/>
      <c r="Q501" s="53"/>
      <c r="R501" s="53"/>
      <c r="S501" s="53"/>
    </row>
    <row r="502" spans="1:19" x14ac:dyDescent="0.3">
      <c r="A502" s="106"/>
      <c r="B502" s="59"/>
      <c r="C502" s="137" t="str">
        <f t="shared" si="7"/>
        <v/>
      </c>
      <c r="D502" s="138" t="str">
        <f>IF(NOT(ISBLANK(B502)),IF(AND(MONTH(B502)&gt;=4,MONTH(B502)&lt;=12,B502&gt;=DATE(INT(LEFT('Fiscal Year'!$B$2,4)),4,1),B502&lt;=DATE(INT(CONCATENATE("20",RIGHT('Fiscal Year'!$B$2,2))),3,31)),1,0),"")</f>
        <v/>
      </c>
      <c r="E502" s="138" t="str">
        <f>IF(NOT(ISBLANK(B502)),IF(AND(MONTH(B502)&gt;=1,MONTH(B502)&lt;=3,B502&gt;=DATE(INT(LEFT('Fiscal Year'!$B$2,4)),4,1),B502&lt;=DATE(INT(CONCATENATE("20",RIGHT('Fiscal Year'!$B$2,2))),3,31)),1,0),"")</f>
        <v/>
      </c>
      <c r="F502" s="139" t="str">
        <f>IF(NOT(ISBLANK(B502)),IF(B502&lt;'Fiscal Year'!$B$3,1,0),"")</f>
        <v/>
      </c>
      <c r="G502" s="10"/>
      <c r="H502" s="10"/>
      <c r="I502" s="40"/>
      <c r="J502" s="40"/>
      <c r="K502" s="53"/>
      <c r="L502" s="53"/>
      <c r="M502" s="53"/>
      <c r="N502" s="53"/>
      <c r="O502" s="53"/>
      <c r="P502" s="53"/>
      <c r="Q502" s="53"/>
      <c r="R502" s="53"/>
      <c r="S502" s="53"/>
    </row>
    <row r="503" spans="1:19" x14ac:dyDescent="0.3">
      <c r="A503" s="106"/>
      <c r="B503" s="59"/>
      <c r="C503" s="137" t="str">
        <f t="shared" si="7"/>
        <v/>
      </c>
      <c r="D503" s="138" t="str">
        <f>IF(NOT(ISBLANK(B503)),IF(AND(MONTH(B503)&gt;=4,MONTH(B503)&lt;=12,B503&gt;=DATE(INT(LEFT('Fiscal Year'!$B$2,4)),4,1),B503&lt;=DATE(INT(CONCATENATE("20",RIGHT('Fiscal Year'!$B$2,2))),3,31)),1,0),"")</f>
        <v/>
      </c>
      <c r="E503" s="138" t="str">
        <f>IF(NOT(ISBLANK(B503)),IF(AND(MONTH(B503)&gt;=1,MONTH(B503)&lt;=3,B503&gt;=DATE(INT(LEFT('Fiscal Year'!$B$2,4)),4,1),B503&lt;=DATE(INT(CONCATENATE("20",RIGHT('Fiscal Year'!$B$2,2))),3,31)),1,0),"")</f>
        <v/>
      </c>
      <c r="F503" s="139" t="str">
        <f>IF(NOT(ISBLANK(B503)),IF(B503&lt;'Fiscal Year'!$B$3,1,0),"")</f>
        <v/>
      </c>
      <c r="G503" s="10"/>
      <c r="H503" s="10"/>
      <c r="I503" s="40"/>
      <c r="J503" s="40"/>
      <c r="K503" s="53"/>
      <c r="L503" s="53"/>
      <c r="M503" s="53"/>
      <c r="N503" s="53"/>
      <c r="O503" s="53"/>
      <c r="P503" s="53"/>
      <c r="Q503" s="53"/>
      <c r="R503" s="53"/>
      <c r="S503" s="53"/>
    </row>
    <row r="504" spans="1:19" x14ac:dyDescent="0.3">
      <c r="A504" s="106"/>
      <c r="B504" s="59"/>
      <c r="C504" s="137" t="str">
        <f t="shared" si="7"/>
        <v/>
      </c>
      <c r="D504" s="138" t="str">
        <f>IF(NOT(ISBLANK(B504)),IF(AND(MONTH(B504)&gt;=4,MONTH(B504)&lt;=12,B504&gt;=DATE(INT(LEFT('Fiscal Year'!$B$2,4)),4,1),B504&lt;=DATE(INT(CONCATENATE("20",RIGHT('Fiscal Year'!$B$2,2))),3,31)),1,0),"")</f>
        <v/>
      </c>
      <c r="E504" s="138" t="str">
        <f>IF(NOT(ISBLANK(B504)),IF(AND(MONTH(B504)&gt;=1,MONTH(B504)&lt;=3,B504&gt;=DATE(INT(LEFT('Fiscal Year'!$B$2,4)),4,1),B504&lt;=DATE(INT(CONCATENATE("20",RIGHT('Fiscal Year'!$B$2,2))),3,31)),1,0),"")</f>
        <v/>
      </c>
      <c r="F504" s="139" t="str">
        <f>IF(NOT(ISBLANK(B504)),IF(B504&lt;'Fiscal Year'!$B$3,1,0),"")</f>
        <v/>
      </c>
      <c r="G504" s="10"/>
      <c r="H504" s="10"/>
      <c r="I504" s="40"/>
      <c r="J504" s="40"/>
      <c r="K504" s="53"/>
      <c r="L504" s="53"/>
      <c r="M504" s="53"/>
      <c r="N504" s="53"/>
      <c r="O504" s="53"/>
      <c r="P504" s="53"/>
      <c r="Q504" s="53"/>
      <c r="R504" s="53"/>
      <c r="S504" s="53"/>
    </row>
    <row r="505" spans="1:19" x14ac:dyDescent="0.3">
      <c r="A505" s="106"/>
      <c r="B505" s="59"/>
      <c r="C505" s="137" t="str">
        <f t="shared" si="7"/>
        <v/>
      </c>
      <c r="D505" s="138" t="str">
        <f>IF(NOT(ISBLANK(B505)),IF(AND(MONTH(B505)&gt;=4,MONTH(B505)&lt;=12,B505&gt;=DATE(INT(LEFT('Fiscal Year'!$B$2,4)),4,1),B505&lt;=DATE(INT(CONCATENATE("20",RIGHT('Fiscal Year'!$B$2,2))),3,31)),1,0),"")</f>
        <v/>
      </c>
      <c r="E505" s="138" t="str">
        <f>IF(NOT(ISBLANK(B505)),IF(AND(MONTH(B505)&gt;=1,MONTH(B505)&lt;=3,B505&gt;=DATE(INT(LEFT('Fiscal Year'!$B$2,4)),4,1),B505&lt;=DATE(INT(CONCATENATE("20",RIGHT('Fiscal Year'!$B$2,2))),3,31)),1,0),"")</f>
        <v/>
      </c>
      <c r="F505" s="139" t="str">
        <f>IF(NOT(ISBLANK(B505)),IF(B505&lt;'Fiscal Year'!$B$3,1,0),"")</f>
        <v/>
      </c>
      <c r="G505" s="10"/>
      <c r="H505" s="10"/>
      <c r="I505" s="40"/>
      <c r="J505" s="40"/>
      <c r="K505" s="53"/>
      <c r="L505" s="53"/>
      <c r="M505" s="53"/>
      <c r="N505" s="53"/>
      <c r="O505" s="53"/>
      <c r="P505" s="53"/>
      <c r="Q505" s="53"/>
      <c r="R505" s="53"/>
      <c r="S505" s="53"/>
    </row>
    <row r="506" spans="1:19" x14ac:dyDescent="0.3">
      <c r="A506" s="106"/>
      <c r="B506" s="59"/>
      <c r="C506" s="137" t="str">
        <f t="shared" si="7"/>
        <v/>
      </c>
      <c r="D506" s="138" t="str">
        <f>IF(NOT(ISBLANK(B506)),IF(AND(MONTH(B506)&gt;=4,MONTH(B506)&lt;=12,B506&gt;=DATE(INT(LEFT('Fiscal Year'!$B$2,4)),4,1),B506&lt;=DATE(INT(CONCATENATE("20",RIGHT('Fiscal Year'!$B$2,2))),3,31)),1,0),"")</f>
        <v/>
      </c>
      <c r="E506" s="138" t="str">
        <f>IF(NOT(ISBLANK(B506)),IF(AND(MONTH(B506)&gt;=1,MONTH(B506)&lt;=3,B506&gt;=DATE(INT(LEFT('Fiscal Year'!$B$2,4)),4,1),B506&lt;=DATE(INT(CONCATENATE("20",RIGHT('Fiscal Year'!$B$2,2))),3,31)),1,0),"")</f>
        <v/>
      </c>
      <c r="F506" s="139" t="str">
        <f>IF(NOT(ISBLANK(B506)),IF(B506&lt;'Fiscal Year'!$B$3,1,0),"")</f>
        <v/>
      </c>
      <c r="G506" s="10"/>
      <c r="H506" s="10"/>
      <c r="I506" s="40"/>
      <c r="J506" s="40"/>
      <c r="K506" s="53"/>
      <c r="L506" s="53"/>
      <c r="M506" s="53"/>
      <c r="N506" s="53"/>
      <c r="O506" s="53"/>
      <c r="P506" s="53"/>
      <c r="Q506" s="53"/>
      <c r="R506" s="53"/>
      <c r="S506" s="53"/>
    </row>
    <row r="507" spans="1:19" x14ac:dyDescent="0.3">
      <c r="A507" s="106"/>
      <c r="B507" s="59"/>
      <c r="C507" s="137" t="str">
        <f t="shared" si="7"/>
        <v/>
      </c>
      <c r="D507" s="138" t="str">
        <f>IF(NOT(ISBLANK(B507)),IF(AND(MONTH(B507)&gt;=4,MONTH(B507)&lt;=12,B507&gt;=DATE(INT(LEFT('Fiscal Year'!$B$2,4)),4,1),B507&lt;=DATE(INT(CONCATENATE("20",RIGHT('Fiscal Year'!$B$2,2))),3,31)),1,0),"")</f>
        <v/>
      </c>
      <c r="E507" s="138" t="str">
        <f>IF(NOT(ISBLANK(B507)),IF(AND(MONTH(B507)&gt;=1,MONTH(B507)&lt;=3,B507&gt;=DATE(INT(LEFT('Fiscal Year'!$B$2,4)),4,1),B507&lt;=DATE(INT(CONCATENATE("20",RIGHT('Fiscal Year'!$B$2,2))),3,31)),1,0),"")</f>
        <v/>
      </c>
      <c r="F507" s="139" t="str">
        <f>IF(NOT(ISBLANK(B507)),IF(B507&lt;'Fiscal Year'!$B$3,1,0),"")</f>
        <v/>
      </c>
      <c r="G507" s="10"/>
      <c r="H507" s="10"/>
      <c r="I507" s="40"/>
      <c r="J507" s="40"/>
      <c r="K507" s="53"/>
      <c r="L507" s="53"/>
      <c r="M507" s="53"/>
      <c r="N507" s="53"/>
      <c r="O507" s="53"/>
      <c r="P507" s="53"/>
      <c r="Q507" s="53"/>
      <c r="R507" s="53"/>
      <c r="S507" s="53"/>
    </row>
    <row r="508" spans="1:19" x14ac:dyDescent="0.3">
      <c r="A508" s="106"/>
      <c r="B508" s="59"/>
      <c r="C508" s="137" t="str">
        <f t="shared" si="7"/>
        <v/>
      </c>
      <c r="D508" s="138" t="str">
        <f>IF(NOT(ISBLANK(B508)),IF(AND(MONTH(B508)&gt;=4,MONTH(B508)&lt;=12,B508&gt;=DATE(INT(LEFT('Fiscal Year'!$B$2,4)),4,1),B508&lt;=DATE(INT(CONCATENATE("20",RIGHT('Fiscal Year'!$B$2,2))),3,31)),1,0),"")</f>
        <v/>
      </c>
      <c r="E508" s="138" t="str">
        <f>IF(NOT(ISBLANK(B508)),IF(AND(MONTH(B508)&gt;=1,MONTH(B508)&lt;=3,B508&gt;=DATE(INT(LEFT('Fiscal Year'!$B$2,4)),4,1),B508&lt;=DATE(INT(CONCATENATE("20",RIGHT('Fiscal Year'!$B$2,2))),3,31)),1,0),"")</f>
        <v/>
      </c>
      <c r="F508" s="139" t="str">
        <f>IF(NOT(ISBLANK(B508)),IF(B508&lt;'Fiscal Year'!$B$3,1,0),"")</f>
        <v/>
      </c>
      <c r="G508" s="10"/>
      <c r="H508" s="10"/>
      <c r="I508" s="40"/>
      <c r="J508" s="40"/>
      <c r="K508" s="53"/>
      <c r="L508" s="53"/>
      <c r="M508" s="53"/>
      <c r="N508" s="53"/>
      <c r="O508" s="53"/>
      <c r="P508" s="53"/>
      <c r="Q508" s="53"/>
      <c r="R508" s="53"/>
      <c r="S508" s="53"/>
    </row>
    <row r="509" spans="1:19" x14ac:dyDescent="0.3">
      <c r="A509" s="106"/>
      <c r="B509" s="59"/>
      <c r="C509" s="137" t="str">
        <f t="shared" si="7"/>
        <v/>
      </c>
      <c r="D509" s="138" t="str">
        <f>IF(NOT(ISBLANK(B509)),IF(AND(MONTH(B509)&gt;=4,MONTH(B509)&lt;=12,B509&gt;=DATE(INT(LEFT('Fiscal Year'!$B$2,4)),4,1),B509&lt;=DATE(INT(CONCATENATE("20",RIGHT('Fiscal Year'!$B$2,2))),3,31)),1,0),"")</f>
        <v/>
      </c>
      <c r="E509" s="138" t="str">
        <f>IF(NOT(ISBLANK(B509)),IF(AND(MONTH(B509)&gt;=1,MONTH(B509)&lt;=3,B509&gt;=DATE(INT(LEFT('Fiscal Year'!$B$2,4)),4,1),B509&lt;=DATE(INT(CONCATENATE("20",RIGHT('Fiscal Year'!$B$2,2))),3,31)),1,0),"")</f>
        <v/>
      </c>
      <c r="F509" s="139" t="str">
        <f>IF(NOT(ISBLANK(B509)),IF(B509&lt;'Fiscal Year'!$B$3,1,0),"")</f>
        <v/>
      </c>
      <c r="G509" s="10"/>
      <c r="H509" s="10"/>
      <c r="I509" s="40"/>
      <c r="J509" s="40"/>
      <c r="K509" s="53"/>
      <c r="L509" s="53"/>
      <c r="M509" s="53"/>
      <c r="N509" s="53"/>
      <c r="O509" s="53"/>
      <c r="P509" s="53"/>
      <c r="Q509" s="53"/>
      <c r="R509" s="53"/>
      <c r="S509" s="53"/>
    </row>
    <row r="510" spans="1:19" x14ac:dyDescent="0.3">
      <c r="A510" s="106"/>
      <c r="B510" s="59"/>
      <c r="C510" s="137" t="str">
        <f t="shared" si="7"/>
        <v/>
      </c>
      <c r="D510" s="138" t="str">
        <f>IF(NOT(ISBLANK(B510)),IF(AND(MONTH(B510)&gt;=4,MONTH(B510)&lt;=12,B510&gt;=DATE(INT(LEFT('Fiscal Year'!$B$2,4)),4,1),B510&lt;=DATE(INT(CONCATENATE("20",RIGHT('Fiscal Year'!$B$2,2))),3,31)),1,0),"")</f>
        <v/>
      </c>
      <c r="E510" s="138" t="str">
        <f>IF(NOT(ISBLANK(B510)),IF(AND(MONTH(B510)&gt;=1,MONTH(B510)&lt;=3,B510&gt;=DATE(INT(LEFT('Fiscal Year'!$B$2,4)),4,1),B510&lt;=DATE(INT(CONCATENATE("20",RIGHT('Fiscal Year'!$B$2,2))),3,31)),1,0),"")</f>
        <v/>
      </c>
      <c r="F510" s="139" t="str">
        <f>IF(NOT(ISBLANK(B510)),IF(B510&lt;'Fiscal Year'!$B$3,1,0),"")</f>
        <v/>
      </c>
      <c r="G510" s="10"/>
      <c r="H510" s="10"/>
      <c r="I510" s="40"/>
      <c r="J510" s="40"/>
      <c r="K510" s="53"/>
      <c r="L510" s="53"/>
      <c r="M510" s="53"/>
      <c r="N510" s="53"/>
      <c r="O510" s="53"/>
      <c r="P510" s="53"/>
      <c r="Q510" s="53"/>
      <c r="R510" s="53"/>
      <c r="S510" s="53"/>
    </row>
    <row r="511" spans="1:19" x14ac:dyDescent="0.3">
      <c r="A511" s="106"/>
      <c r="B511" s="59"/>
      <c r="C511" s="137" t="str">
        <f t="shared" si="7"/>
        <v/>
      </c>
      <c r="D511" s="138" t="str">
        <f>IF(NOT(ISBLANK(B511)),IF(AND(MONTH(B511)&gt;=4,MONTH(B511)&lt;=12,B511&gt;=DATE(INT(LEFT('Fiscal Year'!$B$2,4)),4,1),B511&lt;=DATE(INT(CONCATENATE("20",RIGHT('Fiscal Year'!$B$2,2))),3,31)),1,0),"")</f>
        <v/>
      </c>
      <c r="E511" s="138" t="str">
        <f>IF(NOT(ISBLANK(B511)),IF(AND(MONTH(B511)&gt;=1,MONTH(B511)&lt;=3,B511&gt;=DATE(INT(LEFT('Fiscal Year'!$B$2,4)),4,1),B511&lt;=DATE(INT(CONCATENATE("20",RIGHT('Fiscal Year'!$B$2,2))),3,31)),1,0),"")</f>
        <v/>
      </c>
      <c r="F511" s="139" t="str">
        <f>IF(NOT(ISBLANK(B511)),IF(B511&lt;'Fiscal Year'!$B$3,1,0),"")</f>
        <v/>
      </c>
      <c r="G511" s="10"/>
      <c r="H511" s="10"/>
      <c r="I511" s="40"/>
      <c r="J511" s="40"/>
      <c r="K511" s="53"/>
      <c r="L511" s="53"/>
      <c r="M511" s="53"/>
      <c r="N511" s="53"/>
      <c r="O511" s="53"/>
      <c r="P511" s="53"/>
      <c r="Q511" s="53"/>
      <c r="R511" s="53"/>
      <c r="S511" s="53"/>
    </row>
    <row r="512" spans="1:19" x14ac:dyDescent="0.3">
      <c r="A512" s="106"/>
      <c r="B512" s="59"/>
      <c r="C512" s="137" t="str">
        <f t="shared" si="7"/>
        <v/>
      </c>
      <c r="D512" s="138" t="str">
        <f>IF(NOT(ISBLANK(B512)),IF(AND(MONTH(B512)&gt;=4,MONTH(B512)&lt;=12,B512&gt;=DATE(INT(LEFT('Fiscal Year'!$B$2,4)),4,1),B512&lt;=DATE(INT(CONCATENATE("20",RIGHT('Fiscal Year'!$B$2,2))),3,31)),1,0),"")</f>
        <v/>
      </c>
      <c r="E512" s="138" t="str">
        <f>IF(NOT(ISBLANK(B512)),IF(AND(MONTH(B512)&gt;=1,MONTH(B512)&lt;=3,B512&gt;=DATE(INT(LEFT('Fiscal Year'!$B$2,4)),4,1),B512&lt;=DATE(INT(CONCATENATE("20",RIGHT('Fiscal Year'!$B$2,2))),3,31)),1,0),"")</f>
        <v/>
      </c>
      <c r="F512" s="139" t="str">
        <f>IF(NOT(ISBLANK(B512)),IF(B512&lt;'Fiscal Year'!$B$3,1,0),"")</f>
        <v/>
      </c>
      <c r="G512" s="10"/>
      <c r="H512" s="10"/>
      <c r="I512" s="40"/>
      <c r="J512" s="40"/>
      <c r="K512" s="53"/>
      <c r="L512" s="53"/>
      <c r="M512" s="53"/>
      <c r="N512" s="53"/>
      <c r="O512" s="53"/>
      <c r="P512" s="53"/>
      <c r="Q512" s="53"/>
      <c r="R512" s="53"/>
      <c r="S512" s="53"/>
    </row>
    <row r="513" spans="1:19" x14ac:dyDescent="0.3">
      <c r="A513" s="106"/>
      <c r="B513" s="59"/>
      <c r="C513" s="137" t="str">
        <f t="shared" si="7"/>
        <v/>
      </c>
      <c r="D513" s="138" t="str">
        <f>IF(NOT(ISBLANK(B513)),IF(AND(MONTH(B513)&gt;=4,MONTH(B513)&lt;=12,B513&gt;=DATE(INT(LEFT('Fiscal Year'!$B$2,4)),4,1),B513&lt;=DATE(INT(CONCATENATE("20",RIGHT('Fiscal Year'!$B$2,2))),3,31)),1,0),"")</f>
        <v/>
      </c>
      <c r="E513" s="138" t="str">
        <f>IF(NOT(ISBLANK(B513)),IF(AND(MONTH(B513)&gt;=1,MONTH(B513)&lt;=3,B513&gt;=DATE(INT(LEFT('Fiscal Year'!$B$2,4)),4,1),B513&lt;=DATE(INT(CONCATENATE("20",RIGHT('Fiscal Year'!$B$2,2))),3,31)),1,0),"")</f>
        <v/>
      </c>
      <c r="F513" s="139" t="str">
        <f>IF(NOT(ISBLANK(B513)),IF(B513&lt;'Fiscal Year'!$B$3,1,0),"")</f>
        <v/>
      </c>
      <c r="G513" s="10"/>
      <c r="H513" s="10"/>
      <c r="I513" s="40"/>
      <c r="J513" s="40"/>
      <c r="K513" s="53"/>
      <c r="L513" s="53"/>
      <c r="M513" s="53"/>
      <c r="N513" s="53"/>
      <c r="O513" s="53"/>
      <c r="P513" s="53"/>
      <c r="Q513" s="53"/>
      <c r="R513" s="53"/>
      <c r="S513" s="53"/>
    </row>
    <row r="514" spans="1:19" x14ac:dyDescent="0.3">
      <c r="A514" s="106"/>
      <c r="B514" s="59"/>
      <c r="C514" s="137" t="str">
        <f t="shared" si="7"/>
        <v/>
      </c>
      <c r="D514" s="138" t="str">
        <f>IF(NOT(ISBLANK(B514)),IF(AND(MONTH(B514)&gt;=4,MONTH(B514)&lt;=12,B514&gt;=DATE(INT(LEFT('Fiscal Year'!$B$2,4)),4,1),B514&lt;=DATE(INT(CONCATENATE("20",RIGHT('Fiscal Year'!$B$2,2))),3,31)),1,0),"")</f>
        <v/>
      </c>
      <c r="E514" s="138" t="str">
        <f>IF(NOT(ISBLANK(B514)),IF(AND(MONTH(B514)&gt;=1,MONTH(B514)&lt;=3,B514&gt;=DATE(INT(LEFT('Fiscal Year'!$B$2,4)),4,1),B514&lt;=DATE(INT(CONCATENATE("20",RIGHT('Fiscal Year'!$B$2,2))),3,31)),1,0),"")</f>
        <v/>
      </c>
      <c r="F514" s="139" t="str">
        <f>IF(NOT(ISBLANK(B514)),IF(B514&lt;'Fiscal Year'!$B$3,1,0),"")</f>
        <v/>
      </c>
      <c r="G514" s="10"/>
      <c r="H514" s="10"/>
      <c r="I514" s="40"/>
      <c r="J514" s="40"/>
      <c r="K514" s="53"/>
      <c r="L514" s="53"/>
      <c r="M514" s="53"/>
      <c r="N514" s="53"/>
      <c r="O514" s="53"/>
      <c r="P514" s="53"/>
      <c r="Q514" s="53"/>
      <c r="R514" s="53"/>
      <c r="S514" s="53"/>
    </row>
    <row r="515" spans="1:19" x14ac:dyDescent="0.3">
      <c r="A515" s="106"/>
      <c r="B515" s="59"/>
      <c r="C515" s="137" t="str">
        <f t="shared" si="7"/>
        <v/>
      </c>
      <c r="D515" s="138" t="str">
        <f>IF(NOT(ISBLANK(B515)),IF(AND(MONTH(B515)&gt;=4,MONTH(B515)&lt;=12,B515&gt;=DATE(INT(LEFT('Fiscal Year'!$B$2,4)),4,1),B515&lt;=DATE(INT(CONCATENATE("20",RIGHT('Fiscal Year'!$B$2,2))),3,31)),1,0),"")</f>
        <v/>
      </c>
      <c r="E515" s="138" t="str">
        <f>IF(NOT(ISBLANK(B515)),IF(AND(MONTH(B515)&gt;=1,MONTH(B515)&lt;=3,B515&gt;=DATE(INT(LEFT('Fiscal Year'!$B$2,4)),4,1),B515&lt;=DATE(INT(CONCATENATE("20",RIGHT('Fiscal Year'!$B$2,2))),3,31)),1,0),"")</f>
        <v/>
      </c>
      <c r="F515" s="139" t="str">
        <f>IF(NOT(ISBLANK(B515)),IF(B515&lt;'Fiscal Year'!$B$3,1,0),"")</f>
        <v/>
      </c>
      <c r="G515" s="10"/>
      <c r="H515" s="10"/>
      <c r="I515" s="40"/>
      <c r="J515" s="40"/>
      <c r="K515" s="53"/>
      <c r="L515" s="53"/>
      <c r="M515" s="53"/>
      <c r="N515" s="53"/>
      <c r="O515" s="53"/>
      <c r="P515" s="53"/>
      <c r="Q515" s="53"/>
      <c r="R515" s="53"/>
      <c r="S515" s="53"/>
    </row>
    <row r="516" spans="1:19" x14ac:dyDescent="0.3">
      <c r="A516" s="106"/>
      <c r="B516" s="59"/>
      <c r="C516" s="137" t="str">
        <f t="shared" ref="C516:C579" si="8">IF(AND(NOT(ISBLANK(B516)),B516&gt;=43556),B516+90,"")</f>
        <v/>
      </c>
      <c r="D516" s="138" t="str">
        <f>IF(NOT(ISBLANK(B516)),IF(AND(MONTH(B516)&gt;=4,MONTH(B516)&lt;=12,B516&gt;=DATE(INT(LEFT('Fiscal Year'!$B$2,4)),4,1),B516&lt;=DATE(INT(CONCATENATE("20",RIGHT('Fiscal Year'!$B$2,2))),3,31)),1,0),"")</f>
        <v/>
      </c>
      <c r="E516" s="138" t="str">
        <f>IF(NOT(ISBLANK(B516)),IF(AND(MONTH(B516)&gt;=1,MONTH(B516)&lt;=3,B516&gt;=DATE(INT(LEFT('Fiscal Year'!$B$2,4)),4,1),B516&lt;=DATE(INT(CONCATENATE("20",RIGHT('Fiscal Year'!$B$2,2))),3,31)),1,0),"")</f>
        <v/>
      </c>
      <c r="F516" s="139" t="str">
        <f>IF(NOT(ISBLANK(B516)),IF(B516&lt;'Fiscal Year'!$B$3,1,0),"")</f>
        <v/>
      </c>
      <c r="G516" s="10"/>
      <c r="H516" s="10"/>
      <c r="I516" s="40"/>
      <c r="J516" s="40"/>
      <c r="K516" s="53"/>
      <c r="L516" s="53"/>
      <c r="M516" s="53"/>
      <c r="N516" s="53"/>
      <c r="O516" s="53"/>
      <c r="P516" s="53"/>
      <c r="Q516" s="53"/>
      <c r="R516" s="53"/>
      <c r="S516" s="53"/>
    </row>
    <row r="517" spans="1:19" x14ac:dyDescent="0.3">
      <c r="A517" s="106"/>
      <c r="B517" s="59"/>
      <c r="C517" s="137" t="str">
        <f t="shared" si="8"/>
        <v/>
      </c>
      <c r="D517" s="138" t="str">
        <f>IF(NOT(ISBLANK(B517)),IF(AND(MONTH(B517)&gt;=4,MONTH(B517)&lt;=12,B517&gt;=DATE(INT(LEFT('Fiscal Year'!$B$2,4)),4,1),B517&lt;=DATE(INT(CONCATENATE("20",RIGHT('Fiscal Year'!$B$2,2))),3,31)),1,0),"")</f>
        <v/>
      </c>
      <c r="E517" s="138" t="str">
        <f>IF(NOT(ISBLANK(B517)),IF(AND(MONTH(B517)&gt;=1,MONTH(B517)&lt;=3,B517&gt;=DATE(INT(LEFT('Fiscal Year'!$B$2,4)),4,1),B517&lt;=DATE(INT(CONCATENATE("20",RIGHT('Fiscal Year'!$B$2,2))),3,31)),1,0),"")</f>
        <v/>
      </c>
      <c r="F517" s="139" t="str">
        <f>IF(NOT(ISBLANK(B517)),IF(B517&lt;'Fiscal Year'!$B$3,1,0),"")</f>
        <v/>
      </c>
      <c r="G517" s="10"/>
      <c r="H517" s="10"/>
      <c r="I517" s="40"/>
      <c r="J517" s="40"/>
      <c r="K517" s="53"/>
      <c r="L517" s="53"/>
      <c r="M517" s="53"/>
      <c r="N517" s="53"/>
      <c r="O517" s="53"/>
      <c r="P517" s="53"/>
      <c r="Q517" s="53"/>
      <c r="R517" s="53"/>
      <c r="S517" s="53"/>
    </row>
    <row r="518" spans="1:19" x14ac:dyDescent="0.3">
      <c r="A518" s="106"/>
      <c r="B518" s="59"/>
      <c r="C518" s="137" t="str">
        <f t="shared" si="8"/>
        <v/>
      </c>
      <c r="D518" s="138" t="str">
        <f>IF(NOT(ISBLANK(B518)),IF(AND(MONTH(B518)&gt;=4,MONTH(B518)&lt;=12,B518&gt;=DATE(INT(LEFT('Fiscal Year'!$B$2,4)),4,1),B518&lt;=DATE(INT(CONCATENATE("20",RIGHT('Fiscal Year'!$B$2,2))),3,31)),1,0),"")</f>
        <v/>
      </c>
      <c r="E518" s="138" t="str">
        <f>IF(NOT(ISBLANK(B518)),IF(AND(MONTH(B518)&gt;=1,MONTH(B518)&lt;=3,B518&gt;=DATE(INT(LEFT('Fiscal Year'!$B$2,4)),4,1),B518&lt;=DATE(INT(CONCATENATE("20",RIGHT('Fiscal Year'!$B$2,2))),3,31)),1,0),"")</f>
        <v/>
      </c>
      <c r="F518" s="139" t="str">
        <f>IF(NOT(ISBLANK(B518)),IF(B518&lt;'Fiscal Year'!$B$3,1,0),"")</f>
        <v/>
      </c>
      <c r="G518" s="10"/>
      <c r="H518" s="10"/>
      <c r="I518" s="40"/>
      <c r="J518" s="40"/>
      <c r="K518" s="53"/>
      <c r="L518" s="53"/>
      <c r="M518" s="53"/>
      <c r="N518" s="53"/>
      <c r="O518" s="53"/>
      <c r="P518" s="53"/>
      <c r="Q518" s="53"/>
      <c r="R518" s="53"/>
      <c r="S518" s="53"/>
    </row>
    <row r="519" spans="1:19" x14ac:dyDescent="0.3">
      <c r="A519" s="106"/>
      <c r="B519" s="59"/>
      <c r="C519" s="137" t="str">
        <f t="shared" si="8"/>
        <v/>
      </c>
      <c r="D519" s="138" t="str">
        <f>IF(NOT(ISBLANK(B519)),IF(AND(MONTH(B519)&gt;=4,MONTH(B519)&lt;=12,B519&gt;=DATE(INT(LEFT('Fiscal Year'!$B$2,4)),4,1),B519&lt;=DATE(INT(CONCATENATE("20",RIGHT('Fiscal Year'!$B$2,2))),3,31)),1,0),"")</f>
        <v/>
      </c>
      <c r="E519" s="138" t="str">
        <f>IF(NOT(ISBLANK(B519)),IF(AND(MONTH(B519)&gt;=1,MONTH(B519)&lt;=3,B519&gt;=DATE(INT(LEFT('Fiscal Year'!$B$2,4)),4,1),B519&lt;=DATE(INT(CONCATENATE("20",RIGHT('Fiscal Year'!$B$2,2))),3,31)),1,0),"")</f>
        <v/>
      </c>
      <c r="F519" s="139" t="str">
        <f>IF(NOT(ISBLANK(B519)),IF(B519&lt;'Fiscal Year'!$B$3,1,0),"")</f>
        <v/>
      </c>
      <c r="G519" s="10"/>
      <c r="H519" s="10"/>
      <c r="I519" s="40"/>
      <c r="J519" s="40"/>
      <c r="K519" s="53"/>
      <c r="L519" s="53"/>
      <c r="M519" s="53"/>
      <c r="N519" s="53"/>
      <c r="O519" s="53"/>
      <c r="P519" s="53"/>
      <c r="Q519" s="53"/>
      <c r="R519" s="53"/>
      <c r="S519" s="53"/>
    </row>
    <row r="520" spans="1:19" x14ac:dyDescent="0.3">
      <c r="A520" s="106"/>
      <c r="B520" s="59"/>
      <c r="C520" s="137" t="str">
        <f t="shared" si="8"/>
        <v/>
      </c>
      <c r="D520" s="138" t="str">
        <f>IF(NOT(ISBLANK(B520)),IF(AND(MONTH(B520)&gt;=4,MONTH(B520)&lt;=12,B520&gt;=DATE(INT(LEFT('Fiscal Year'!$B$2,4)),4,1),B520&lt;=DATE(INT(CONCATENATE("20",RIGHT('Fiscal Year'!$B$2,2))),3,31)),1,0),"")</f>
        <v/>
      </c>
      <c r="E520" s="138" t="str">
        <f>IF(NOT(ISBLANK(B520)),IF(AND(MONTH(B520)&gt;=1,MONTH(B520)&lt;=3,B520&gt;=DATE(INT(LEFT('Fiscal Year'!$B$2,4)),4,1),B520&lt;=DATE(INT(CONCATENATE("20",RIGHT('Fiscal Year'!$B$2,2))),3,31)),1,0),"")</f>
        <v/>
      </c>
      <c r="F520" s="139" t="str">
        <f>IF(NOT(ISBLANK(B520)),IF(B520&lt;'Fiscal Year'!$B$3,1,0),"")</f>
        <v/>
      </c>
      <c r="G520" s="10"/>
      <c r="H520" s="10"/>
      <c r="I520" s="40"/>
      <c r="J520" s="40"/>
      <c r="K520" s="53"/>
      <c r="L520" s="53"/>
      <c r="M520" s="53"/>
      <c r="N520" s="53"/>
      <c r="O520" s="53"/>
      <c r="P520" s="53"/>
      <c r="Q520" s="53"/>
      <c r="R520" s="53"/>
      <c r="S520" s="53"/>
    </row>
    <row r="521" spans="1:19" x14ac:dyDescent="0.3">
      <c r="A521" s="106"/>
      <c r="B521" s="59"/>
      <c r="C521" s="137" t="str">
        <f t="shared" si="8"/>
        <v/>
      </c>
      <c r="D521" s="138" t="str">
        <f>IF(NOT(ISBLANK(B521)),IF(AND(MONTH(B521)&gt;=4,MONTH(B521)&lt;=12,B521&gt;=DATE(INT(LEFT('Fiscal Year'!$B$2,4)),4,1),B521&lt;=DATE(INT(CONCATENATE("20",RIGHT('Fiscal Year'!$B$2,2))),3,31)),1,0),"")</f>
        <v/>
      </c>
      <c r="E521" s="138" t="str">
        <f>IF(NOT(ISBLANK(B521)),IF(AND(MONTH(B521)&gt;=1,MONTH(B521)&lt;=3,B521&gt;=DATE(INT(LEFT('Fiscal Year'!$B$2,4)),4,1),B521&lt;=DATE(INT(CONCATENATE("20",RIGHT('Fiscal Year'!$B$2,2))),3,31)),1,0),"")</f>
        <v/>
      </c>
      <c r="F521" s="139" t="str">
        <f>IF(NOT(ISBLANK(B521)),IF(B521&lt;'Fiscal Year'!$B$3,1,0),"")</f>
        <v/>
      </c>
      <c r="G521" s="10"/>
      <c r="H521" s="10"/>
      <c r="I521" s="40"/>
      <c r="J521" s="40"/>
      <c r="K521" s="53"/>
      <c r="L521" s="53"/>
      <c r="M521" s="53"/>
      <c r="N521" s="53"/>
      <c r="O521" s="53"/>
      <c r="P521" s="53"/>
      <c r="Q521" s="53"/>
      <c r="R521" s="53"/>
      <c r="S521" s="53"/>
    </row>
    <row r="522" spans="1:19" x14ac:dyDescent="0.3">
      <c r="A522" s="106"/>
      <c r="B522" s="59"/>
      <c r="C522" s="137" t="str">
        <f t="shared" si="8"/>
        <v/>
      </c>
      <c r="D522" s="138" t="str">
        <f>IF(NOT(ISBLANK(B522)),IF(AND(MONTH(B522)&gt;=4,MONTH(B522)&lt;=12,B522&gt;=DATE(INT(LEFT('Fiscal Year'!$B$2,4)),4,1),B522&lt;=DATE(INT(CONCATENATE("20",RIGHT('Fiscal Year'!$B$2,2))),3,31)),1,0),"")</f>
        <v/>
      </c>
      <c r="E522" s="138" t="str">
        <f>IF(NOT(ISBLANK(B522)),IF(AND(MONTH(B522)&gt;=1,MONTH(B522)&lt;=3,B522&gt;=DATE(INT(LEFT('Fiscal Year'!$B$2,4)),4,1),B522&lt;=DATE(INT(CONCATENATE("20",RIGHT('Fiscal Year'!$B$2,2))),3,31)),1,0),"")</f>
        <v/>
      </c>
      <c r="F522" s="139" t="str">
        <f>IF(NOT(ISBLANK(B522)),IF(B522&lt;'Fiscal Year'!$B$3,1,0),"")</f>
        <v/>
      </c>
      <c r="G522" s="10"/>
      <c r="H522" s="10"/>
      <c r="I522" s="40"/>
      <c r="J522" s="40"/>
      <c r="K522" s="53"/>
      <c r="L522" s="53"/>
      <c r="M522" s="53"/>
      <c r="N522" s="53"/>
      <c r="O522" s="53"/>
      <c r="P522" s="53"/>
      <c r="Q522" s="53"/>
      <c r="R522" s="53"/>
      <c r="S522" s="53"/>
    </row>
    <row r="523" spans="1:19" x14ac:dyDescent="0.3">
      <c r="A523" s="106"/>
      <c r="B523" s="59"/>
      <c r="C523" s="137" t="str">
        <f t="shared" si="8"/>
        <v/>
      </c>
      <c r="D523" s="138" t="str">
        <f>IF(NOT(ISBLANK(B523)),IF(AND(MONTH(B523)&gt;=4,MONTH(B523)&lt;=12,B523&gt;=DATE(INT(LEFT('Fiscal Year'!$B$2,4)),4,1),B523&lt;=DATE(INT(CONCATENATE("20",RIGHT('Fiscal Year'!$B$2,2))),3,31)),1,0),"")</f>
        <v/>
      </c>
      <c r="E523" s="138" t="str">
        <f>IF(NOT(ISBLANK(B523)),IF(AND(MONTH(B523)&gt;=1,MONTH(B523)&lt;=3,B523&gt;=DATE(INT(LEFT('Fiscal Year'!$B$2,4)),4,1),B523&lt;=DATE(INT(CONCATENATE("20",RIGHT('Fiscal Year'!$B$2,2))),3,31)),1,0),"")</f>
        <v/>
      </c>
      <c r="F523" s="139" t="str">
        <f>IF(NOT(ISBLANK(B523)),IF(B523&lt;'Fiscal Year'!$B$3,1,0),"")</f>
        <v/>
      </c>
      <c r="G523" s="10"/>
      <c r="H523" s="10"/>
      <c r="I523" s="40"/>
      <c r="J523" s="40"/>
      <c r="K523" s="53"/>
      <c r="L523" s="53"/>
      <c r="M523" s="53"/>
      <c r="N523" s="53"/>
      <c r="O523" s="53"/>
      <c r="P523" s="53"/>
      <c r="Q523" s="53"/>
      <c r="R523" s="53"/>
      <c r="S523" s="53"/>
    </row>
    <row r="524" spans="1:19" x14ac:dyDescent="0.3">
      <c r="A524" s="106"/>
      <c r="B524" s="59"/>
      <c r="C524" s="137" t="str">
        <f t="shared" si="8"/>
        <v/>
      </c>
      <c r="D524" s="138" t="str">
        <f>IF(NOT(ISBLANK(B524)),IF(AND(MONTH(B524)&gt;=4,MONTH(B524)&lt;=12,B524&gt;=DATE(INT(LEFT('Fiscal Year'!$B$2,4)),4,1),B524&lt;=DATE(INT(CONCATENATE("20",RIGHT('Fiscal Year'!$B$2,2))),3,31)),1,0),"")</f>
        <v/>
      </c>
      <c r="E524" s="138" t="str">
        <f>IF(NOT(ISBLANK(B524)),IF(AND(MONTH(B524)&gt;=1,MONTH(B524)&lt;=3,B524&gt;=DATE(INT(LEFT('Fiscal Year'!$B$2,4)),4,1),B524&lt;=DATE(INT(CONCATENATE("20",RIGHT('Fiscal Year'!$B$2,2))),3,31)),1,0),"")</f>
        <v/>
      </c>
      <c r="F524" s="139" t="str">
        <f>IF(NOT(ISBLANK(B524)),IF(B524&lt;'Fiscal Year'!$B$3,1,0),"")</f>
        <v/>
      </c>
      <c r="G524" s="10"/>
      <c r="H524" s="10"/>
      <c r="I524" s="40"/>
      <c r="J524" s="40"/>
      <c r="K524" s="53"/>
      <c r="L524" s="53"/>
      <c r="M524" s="53"/>
      <c r="N524" s="53"/>
      <c r="O524" s="53"/>
      <c r="P524" s="53"/>
      <c r="Q524" s="53"/>
      <c r="R524" s="53"/>
      <c r="S524" s="53"/>
    </row>
    <row r="525" spans="1:19" x14ac:dyDescent="0.3">
      <c r="A525" s="106"/>
      <c r="B525" s="59"/>
      <c r="C525" s="137" t="str">
        <f t="shared" si="8"/>
        <v/>
      </c>
      <c r="D525" s="138" t="str">
        <f>IF(NOT(ISBLANK(B525)),IF(AND(MONTH(B525)&gt;=4,MONTH(B525)&lt;=12,B525&gt;=DATE(INT(LEFT('Fiscal Year'!$B$2,4)),4,1),B525&lt;=DATE(INT(CONCATENATE("20",RIGHT('Fiscal Year'!$B$2,2))),3,31)),1,0),"")</f>
        <v/>
      </c>
      <c r="E525" s="138" t="str">
        <f>IF(NOT(ISBLANK(B525)),IF(AND(MONTH(B525)&gt;=1,MONTH(B525)&lt;=3,B525&gt;=DATE(INT(LEFT('Fiscal Year'!$B$2,4)),4,1),B525&lt;=DATE(INT(CONCATENATE("20",RIGHT('Fiscal Year'!$B$2,2))),3,31)),1,0),"")</f>
        <v/>
      </c>
      <c r="F525" s="139" t="str">
        <f>IF(NOT(ISBLANK(B525)),IF(B525&lt;'Fiscal Year'!$B$3,1,0),"")</f>
        <v/>
      </c>
      <c r="G525" s="10"/>
      <c r="H525" s="10"/>
      <c r="I525" s="40"/>
      <c r="J525" s="40"/>
      <c r="K525" s="53"/>
      <c r="L525" s="53"/>
      <c r="M525" s="53"/>
      <c r="N525" s="53"/>
      <c r="O525" s="53"/>
      <c r="P525" s="53"/>
      <c r="Q525" s="53"/>
      <c r="R525" s="53"/>
      <c r="S525" s="53"/>
    </row>
    <row r="526" spans="1:19" x14ac:dyDescent="0.3">
      <c r="A526" s="106"/>
      <c r="B526" s="59"/>
      <c r="C526" s="137" t="str">
        <f t="shared" si="8"/>
        <v/>
      </c>
      <c r="D526" s="138" t="str">
        <f>IF(NOT(ISBLANK(B526)),IF(AND(MONTH(B526)&gt;=4,MONTH(B526)&lt;=12,B526&gt;=DATE(INT(LEFT('Fiscal Year'!$B$2,4)),4,1),B526&lt;=DATE(INT(CONCATENATE("20",RIGHT('Fiscal Year'!$B$2,2))),3,31)),1,0),"")</f>
        <v/>
      </c>
      <c r="E526" s="138" t="str">
        <f>IF(NOT(ISBLANK(B526)),IF(AND(MONTH(B526)&gt;=1,MONTH(B526)&lt;=3,B526&gt;=DATE(INT(LEFT('Fiscal Year'!$B$2,4)),4,1),B526&lt;=DATE(INT(CONCATENATE("20",RIGHT('Fiscal Year'!$B$2,2))),3,31)),1,0),"")</f>
        <v/>
      </c>
      <c r="F526" s="139" t="str">
        <f>IF(NOT(ISBLANK(B526)),IF(B526&lt;'Fiscal Year'!$B$3,1,0),"")</f>
        <v/>
      </c>
      <c r="G526" s="10"/>
      <c r="H526" s="10"/>
      <c r="I526" s="40"/>
      <c r="J526" s="40"/>
      <c r="K526" s="53"/>
      <c r="L526" s="53"/>
      <c r="M526" s="53"/>
      <c r="N526" s="53"/>
      <c r="O526" s="53"/>
      <c r="P526" s="53"/>
      <c r="Q526" s="53"/>
      <c r="R526" s="53"/>
      <c r="S526" s="53"/>
    </row>
    <row r="527" spans="1:19" x14ac:dyDescent="0.3">
      <c r="A527" s="106"/>
      <c r="B527" s="59"/>
      <c r="C527" s="137" t="str">
        <f t="shared" si="8"/>
        <v/>
      </c>
      <c r="D527" s="138" t="str">
        <f>IF(NOT(ISBLANK(B527)),IF(AND(MONTH(B527)&gt;=4,MONTH(B527)&lt;=12,B527&gt;=DATE(INT(LEFT('Fiscal Year'!$B$2,4)),4,1),B527&lt;=DATE(INT(CONCATENATE("20",RIGHT('Fiscal Year'!$B$2,2))),3,31)),1,0),"")</f>
        <v/>
      </c>
      <c r="E527" s="138" t="str">
        <f>IF(NOT(ISBLANK(B527)),IF(AND(MONTH(B527)&gt;=1,MONTH(B527)&lt;=3,B527&gt;=DATE(INT(LEFT('Fiscal Year'!$B$2,4)),4,1),B527&lt;=DATE(INT(CONCATENATE("20",RIGHT('Fiscal Year'!$B$2,2))),3,31)),1,0),"")</f>
        <v/>
      </c>
      <c r="F527" s="139" t="str">
        <f>IF(NOT(ISBLANK(B527)),IF(B527&lt;'Fiscal Year'!$B$3,1,0),"")</f>
        <v/>
      </c>
      <c r="G527" s="10"/>
      <c r="H527" s="10"/>
      <c r="I527" s="40"/>
      <c r="J527" s="40"/>
      <c r="K527" s="53"/>
      <c r="L527" s="53"/>
      <c r="M527" s="53"/>
      <c r="N527" s="53"/>
      <c r="O527" s="53"/>
      <c r="P527" s="53"/>
      <c r="Q527" s="53"/>
      <c r="R527" s="53"/>
      <c r="S527" s="53"/>
    </row>
    <row r="528" spans="1:19" x14ac:dyDescent="0.3">
      <c r="A528" s="106"/>
      <c r="B528" s="59"/>
      <c r="C528" s="137" t="str">
        <f t="shared" si="8"/>
        <v/>
      </c>
      <c r="D528" s="138" t="str">
        <f>IF(NOT(ISBLANK(B528)),IF(AND(MONTH(B528)&gt;=4,MONTH(B528)&lt;=12,B528&gt;=DATE(INT(LEFT('Fiscal Year'!$B$2,4)),4,1),B528&lt;=DATE(INT(CONCATENATE("20",RIGHT('Fiscal Year'!$B$2,2))),3,31)),1,0),"")</f>
        <v/>
      </c>
      <c r="E528" s="138" t="str">
        <f>IF(NOT(ISBLANK(B528)),IF(AND(MONTH(B528)&gt;=1,MONTH(B528)&lt;=3,B528&gt;=DATE(INT(LEFT('Fiscal Year'!$B$2,4)),4,1),B528&lt;=DATE(INT(CONCATENATE("20",RIGHT('Fiscal Year'!$B$2,2))),3,31)),1,0),"")</f>
        <v/>
      </c>
      <c r="F528" s="139" t="str">
        <f>IF(NOT(ISBLANK(B528)),IF(B528&lt;'Fiscal Year'!$B$3,1,0),"")</f>
        <v/>
      </c>
      <c r="G528" s="10"/>
      <c r="H528" s="10"/>
      <c r="I528" s="40"/>
      <c r="J528" s="40"/>
      <c r="K528" s="53"/>
      <c r="L528" s="53"/>
      <c r="M528" s="53"/>
      <c r="N528" s="53"/>
      <c r="O528" s="53"/>
      <c r="P528" s="53"/>
      <c r="Q528" s="53"/>
      <c r="R528" s="53"/>
      <c r="S528" s="53"/>
    </row>
    <row r="529" spans="1:19" x14ac:dyDescent="0.3">
      <c r="A529" s="106"/>
      <c r="B529" s="59"/>
      <c r="C529" s="137" t="str">
        <f t="shared" si="8"/>
        <v/>
      </c>
      <c r="D529" s="138" t="str">
        <f>IF(NOT(ISBLANK(B529)),IF(AND(MONTH(B529)&gt;=4,MONTH(B529)&lt;=12,B529&gt;=DATE(INT(LEFT('Fiscal Year'!$B$2,4)),4,1),B529&lt;=DATE(INT(CONCATENATE("20",RIGHT('Fiscal Year'!$B$2,2))),3,31)),1,0),"")</f>
        <v/>
      </c>
      <c r="E529" s="138" t="str">
        <f>IF(NOT(ISBLANK(B529)),IF(AND(MONTH(B529)&gt;=1,MONTH(B529)&lt;=3,B529&gt;=DATE(INT(LEFT('Fiscal Year'!$B$2,4)),4,1),B529&lt;=DATE(INT(CONCATENATE("20",RIGHT('Fiscal Year'!$B$2,2))),3,31)),1,0),"")</f>
        <v/>
      </c>
      <c r="F529" s="139" t="str">
        <f>IF(NOT(ISBLANK(B529)),IF(B529&lt;'Fiscal Year'!$B$3,1,0),"")</f>
        <v/>
      </c>
      <c r="G529" s="10"/>
      <c r="H529" s="10"/>
      <c r="I529" s="40"/>
      <c r="J529" s="40"/>
      <c r="K529" s="53"/>
      <c r="L529" s="53"/>
      <c r="M529" s="53"/>
      <c r="N529" s="53"/>
      <c r="O529" s="53"/>
      <c r="P529" s="53"/>
      <c r="Q529" s="53"/>
      <c r="R529" s="53"/>
      <c r="S529" s="53"/>
    </row>
    <row r="530" spans="1:19" x14ac:dyDescent="0.3">
      <c r="A530" s="106"/>
      <c r="B530" s="59"/>
      <c r="C530" s="137" t="str">
        <f t="shared" si="8"/>
        <v/>
      </c>
      <c r="D530" s="138" t="str">
        <f>IF(NOT(ISBLANK(B530)),IF(AND(MONTH(B530)&gt;=4,MONTH(B530)&lt;=12,B530&gt;=DATE(INT(LEFT('Fiscal Year'!$B$2,4)),4,1),B530&lt;=DATE(INT(CONCATENATE("20",RIGHT('Fiscal Year'!$B$2,2))),3,31)),1,0),"")</f>
        <v/>
      </c>
      <c r="E530" s="138" t="str">
        <f>IF(NOT(ISBLANK(B530)),IF(AND(MONTH(B530)&gt;=1,MONTH(B530)&lt;=3,B530&gt;=DATE(INT(LEFT('Fiscal Year'!$B$2,4)),4,1),B530&lt;=DATE(INT(CONCATENATE("20",RIGHT('Fiscal Year'!$B$2,2))),3,31)),1,0),"")</f>
        <v/>
      </c>
      <c r="F530" s="139" t="str">
        <f>IF(NOT(ISBLANK(B530)),IF(B530&lt;'Fiscal Year'!$B$3,1,0),"")</f>
        <v/>
      </c>
      <c r="G530" s="10"/>
      <c r="H530" s="10"/>
      <c r="I530" s="40"/>
      <c r="J530" s="40"/>
      <c r="K530" s="53"/>
      <c r="L530" s="53"/>
      <c r="M530" s="53"/>
      <c r="N530" s="53"/>
      <c r="O530" s="53"/>
      <c r="P530" s="53"/>
      <c r="Q530" s="53"/>
      <c r="R530" s="53"/>
      <c r="S530" s="53"/>
    </row>
    <row r="531" spans="1:19" x14ac:dyDescent="0.3">
      <c r="A531" s="106"/>
      <c r="B531" s="59"/>
      <c r="C531" s="137" t="str">
        <f t="shared" si="8"/>
        <v/>
      </c>
      <c r="D531" s="138" t="str">
        <f>IF(NOT(ISBLANK(B531)),IF(AND(MONTH(B531)&gt;=4,MONTH(B531)&lt;=12,B531&gt;=DATE(INT(LEFT('Fiscal Year'!$B$2,4)),4,1),B531&lt;=DATE(INT(CONCATENATE("20",RIGHT('Fiscal Year'!$B$2,2))),3,31)),1,0),"")</f>
        <v/>
      </c>
      <c r="E531" s="138" t="str">
        <f>IF(NOT(ISBLANK(B531)),IF(AND(MONTH(B531)&gt;=1,MONTH(B531)&lt;=3,B531&gt;=DATE(INT(LEFT('Fiscal Year'!$B$2,4)),4,1),B531&lt;=DATE(INT(CONCATENATE("20",RIGHT('Fiscal Year'!$B$2,2))),3,31)),1,0),"")</f>
        <v/>
      </c>
      <c r="F531" s="139" t="str">
        <f>IF(NOT(ISBLANK(B531)),IF(B531&lt;'Fiscal Year'!$B$3,1,0),"")</f>
        <v/>
      </c>
      <c r="G531" s="10"/>
      <c r="H531" s="10"/>
      <c r="I531" s="40"/>
      <c r="J531" s="40"/>
      <c r="K531" s="53"/>
      <c r="L531" s="53"/>
      <c r="M531" s="53"/>
      <c r="N531" s="53"/>
      <c r="O531" s="53"/>
      <c r="P531" s="53"/>
      <c r="Q531" s="53"/>
      <c r="R531" s="53"/>
      <c r="S531" s="53"/>
    </row>
    <row r="532" spans="1:19" x14ac:dyDescent="0.3">
      <c r="A532" s="106"/>
      <c r="B532" s="59"/>
      <c r="C532" s="137" t="str">
        <f t="shared" si="8"/>
        <v/>
      </c>
      <c r="D532" s="138" t="str">
        <f>IF(NOT(ISBLANK(B532)),IF(AND(MONTH(B532)&gt;=4,MONTH(B532)&lt;=12,B532&gt;=DATE(INT(LEFT('Fiscal Year'!$B$2,4)),4,1),B532&lt;=DATE(INT(CONCATENATE("20",RIGHT('Fiscal Year'!$B$2,2))),3,31)),1,0),"")</f>
        <v/>
      </c>
      <c r="E532" s="138" t="str">
        <f>IF(NOT(ISBLANK(B532)),IF(AND(MONTH(B532)&gt;=1,MONTH(B532)&lt;=3,B532&gt;=DATE(INT(LEFT('Fiscal Year'!$B$2,4)),4,1),B532&lt;=DATE(INT(CONCATENATE("20",RIGHT('Fiscal Year'!$B$2,2))),3,31)),1,0),"")</f>
        <v/>
      </c>
      <c r="F532" s="139" t="str">
        <f>IF(NOT(ISBLANK(B532)),IF(B532&lt;'Fiscal Year'!$B$3,1,0),"")</f>
        <v/>
      </c>
      <c r="G532" s="10"/>
      <c r="H532" s="10"/>
      <c r="I532" s="40"/>
      <c r="J532" s="40"/>
      <c r="K532" s="53"/>
      <c r="L532" s="53"/>
      <c r="M532" s="53"/>
      <c r="N532" s="53"/>
      <c r="O532" s="53"/>
      <c r="P532" s="53"/>
      <c r="Q532" s="53"/>
      <c r="R532" s="53"/>
      <c r="S532" s="53"/>
    </row>
    <row r="533" spans="1:19" x14ac:dyDescent="0.3">
      <c r="A533" s="106"/>
      <c r="B533" s="59"/>
      <c r="C533" s="137" t="str">
        <f t="shared" si="8"/>
        <v/>
      </c>
      <c r="D533" s="138" t="str">
        <f>IF(NOT(ISBLANK(B533)),IF(AND(MONTH(B533)&gt;=4,MONTH(B533)&lt;=12,B533&gt;=DATE(INT(LEFT('Fiscal Year'!$B$2,4)),4,1),B533&lt;=DATE(INT(CONCATENATE("20",RIGHT('Fiscal Year'!$B$2,2))),3,31)),1,0),"")</f>
        <v/>
      </c>
      <c r="E533" s="138" t="str">
        <f>IF(NOT(ISBLANK(B533)),IF(AND(MONTH(B533)&gt;=1,MONTH(B533)&lt;=3,B533&gt;=DATE(INT(LEFT('Fiscal Year'!$B$2,4)),4,1),B533&lt;=DATE(INT(CONCATENATE("20",RIGHT('Fiscal Year'!$B$2,2))),3,31)),1,0),"")</f>
        <v/>
      </c>
      <c r="F533" s="139" t="str">
        <f>IF(NOT(ISBLANK(B533)),IF(B533&lt;'Fiscal Year'!$B$3,1,0),"")</f>
        <v/>
      </c>
      <c r="G533" s="10"/>
      <c r="H533" s="10"/>
      <c r="I533" s="40"/>
      <c r="J533" s="40"/>
      <c r="K533" s="53"/>
      <c r="L533" s="53"/>
      <c r="M533" s="53"/>
      <c r="N533" s="53"/>
      <c r="O533" s="53"/>
      <c r="P533" s="53"/>
      <c r="Q533" s="53"/>
      <c r="R533" s="53"/>
      <c r="S533" s="53"/>
    </row>
    <row r="534" spans="1:19" x14ac:dyDescent="0.3">
      <c r="A534" s="106"/>
      <c r="B534" s="59"/>
      <c r="C534" s="137" t="str">
        <f t="shared" si="8"/>
        <v/>
      </c>
      <c r="D534" s="138" t="str">
        <f>IF(NOT(ISBLANK(B534)),IF(AND(MONTH(B534)&gt;=4,MONTH(B534)&lt;=12,B534&gt;=DATE(INT(LEFT('Fiscal Year'!$B$2,4)),4,1),B534&lt;=DATE(INT(CONCATENATE("20",RIGHT('Fiscal Year'!$B$2,2))),3,31)),1,0),"")</f>
        <v/>
      </c>
      <c r="E534" s="138" t="str">
        <f>IF(NOT(ISBLANK(B534)),IF(AND(MONTH(B534)&gt;=1,MONTH(B534)&lt;=3,B534&gt;=DATE(INT(LEFT('Fiscal Year'!$B$2,4)),4,1),B534&lt;=DATE(INT(CONCATENATE("20",RIGHT('Fiscal Year'!$B$2,2))),3,31)),1,0),"")</f>
        <v/>
      </c>
      <c r="F534" s="139" t="str">
        <f>IF(NOT(ISBLANK(B534)),IF(B534&lt;'Fiscal Year'!$B$3,1,0),"")</f>
        <v/>
      </c>
      <c r="G534" s="10"/>
      <c r="H534" s="10"/>
      <c r="I534" s="40"/>
      <c r="J534" s="40"/>
      <c r="K534" s="53"/>
      <c r="L534" s="53"/>
      <c r="M534" s="53"/>
      <c r="N534" s="53"/>
      <c r="O534" s="53"/>
      <c r="P534" s="53"/>
      <c r="Q534" s="53"/>
      <c r="R534" s="53"/>
      <c r="S534" s="53"/>
    </row>
    <row r="535" spans="1:19" x14ac:dyDescent="0.3">
      <c r="A535" s="106"/>
      <c r="B535" s="59"/>
      <c r="C535" s="137" t="str">
        <f t="shared" si="8"/>
        <v/>
      </c>
      <c r="D535" s="138" t="str">
        <f>IF(NOT(ISBLANK(B535)),IF(AND(MONTH(B535)&gt;=4,MONTH(B535)&lt;=12,B535&gt;=DATE(INT(LEFT('Fiscal Year'!$B$2,4)),4,1),B535&lt;=DATE(INT(CONCATENATE("20",RIGHT('Fiscal Year'!$B$2,2))),3,31)),1,0),"")</f>
        <v/>
      </c>
      <c r="E535" s="138" t="str">
        <f>IF(NOT(ISBLANK(B535)),IF(AND(MONTH(B535)&gt;=1,MONTH(B535)&lt;=3,B535&gt;=DATE(INT(LEFT('Fiscal Year'!$B$2,4)),4,1),B535&lt;=DATE(INT(CONCATENATE("20",RIGHT('Fiscal Year'!$B$2,2))),3,31)),1,0),"")</f>
        <v/>
      </c>
      <c r="F535" s="139" t="str">
        <f>IF(NOT(ISBLANK(B535)),IF(B535&lt;'Fiscal Year'!$B$3,1,0),"")</f>
        <v/>
      </c>
      <c r="G535" s="10"/>
      <c r="H535" s="10"/>
      <c r="I535" s="40"/>
      <c r="J535" s="40"/>
      <c r="K535" s="53"/>
      <c r="L535" s="53"/>
      <c r="M535" s="53"/>
      <c r="N535" s="53"/>
      <c r="O535" s="53"/>
      <c r="P535" s="53"/>
      <c r="Q535" s="53"/>
      <c r="R535" s="53"/>
      <c r="S535" s="53"/>
    </row>
    <row r="536" spans="1:19" x14ac:dyDescent="0.3">
      <c r="A536" s="106"/>
      <c r="B536" s="59"/>
      <c r="C536" s="137" t="str">
        <f t="shared" si="8"/>
        <v/>
      </c>
      <c r="D536" s="138" t="str">
        <f>IF(NOT(ISBLANK(B536)),IF(AND(MONTH(B536)&gt;=4,MONTH(B536)&lt;=12,B536&gt;=DATE(INT(LEFT('Fiscal Year'!$B$2,4)),4,1),B536&lt;=DATE(INT(CONCATENATE("20",RIGHT('Fiscal Year'!$B$2,2))),3,31)),1,0),"")</f>
        <v/>
      </c>
      <c r="E536" s="138" t="str">
        <f>IF(NOT(ISBLANK(B536)),IF(AND(MONTH(B536)&gt;=1,MONTH(B536)&lt;=3,B536&gt;=DATE(INT(LEFT('Fiscal Year'!$B$2,4)),4,1),B536&lt;=DATE(INT(CONCATENATE("20",RIGHT('Fiscal Year'!$B$2,2))),3,31)),1,0),"")</f>
        <v/>
      </c>
      <c r="F536" s="139" t="str">
        <f>IF(NOT(ISBLANK(B536)),IF(B536&lt;'Fiscal Year'!$B$3,1,0),"")</f>
        <v/>
      </c>
      <c r="G536" s="10"/>
      <c r="H536" s="10"/>
      <c r="I536" s="40"/>
      <c r="J536" s="40"/>
      <c r="K536" s="53"/>
      <c r="L536" s="53"/>
      <c r="M536" s="53"/>
      <c r="N536" s="53"/>
      <c r="O536" s="53"/>
      <c r="P536" s="53"/>
      <c r="Q536" s="53"/>
      <c r="R536" s="53"/>
      <c r="S536" s="53"/>
    </row>
    <row r="537" spans="1:19" x14ac:dyDescent="0.3">
      <c r="A537" s="106"/>
      <c r="B537" s="59"/>
      <c r="C537" s="137" t="str">
        <f t="shared" si="8"/>
        <v/>
      </c>
      <c r="D537" s="138" t="str">
        <f>IF(NOT(ISBLANK(B537)),IF(AND(MONTH(B537)&gt;=4,MONTH(B537)&lt;=12,B537&gt;=DATE(INT(LEFT('Fiscal Year'!$B$2,4)),4,1),B537&lt;=DATE(INT(CONCATENATE("20",RIGHT('Fiscal Year'!$B$2,2))),3,31)),1,0),"")</f>
        <v/>
      </c>
      <c r="E537" s="138" t="str">
        <f>IF(NOT(ISBLANK(B537)),IF(AND(MONTH(B537)&gt;=1,MONTH(B537)&lt;=3,B537&gt;=DATE(INT(LEFT('Fiscal Year'!$B$2,4)),4,1),B537&lt;=DATE(INT(CONCATENATE("20",RIGHT('Fiscal Year'!$B$2,2))),3,31)),1,0),"")</f>
        <v/>
      </c>
      <c r="F537" s="139" t="str">
        <f>IF(NOT(ISBLANK(B537)),IF(B537&lt;'Fiscal Year'!$B$3,1,0),"")</f>
        <v/>
      </c>
      <c r="G537" s="10"/>
      <c r="H537" s="10"/>
      <c r="I537" s="40"/>
      <c r="J537" s="40"/>
      <c r="K537" s="53"/>
      <c r="L537" s="53"/>
      <c r="M537" s="53"/>
      <c r="N537" s="53"/>
      <c r="O537" s="53"/>
      <c r="P537" s="53"/>
      <c r="Q537" s="53"/>
      <c r="R537" s="53"/>
      <c r="S537" s="53"/>
    </row>
    <row r="538" spans="1:19" x14ac:dyDescent="0.3">
      <c r="A538" s="106"/>
      <c r="B538" s="59"/>
      <c r="C538" s="137" t="str">
        <f t="shared" si="8"/>
        <v/>
      </c>
      <c r="D538" s="138" t="str">
        <f>IF(NOT(ISBLANK(B538)),IF(AND(MONTH(B538)&gt;=4,MONTH(B538)&lt;=12,B538&gt;=DATE(INT(LEFT('Fiscal Year'!$B$2,4)),4,1),B538&lt;=DATE(INT(CONCATENATE("20",RIGHT('Fiscal Year'!$B$2,2))),3,31)),1,0),"")</f>
        <v/>
      </c>
      <c r="E538" s="138" t="str">
        <f>IF(NOT(ISBLANK(B538)),IF(AND(MONTH(B538)&gt;=1,MONTH(B538)&lt;=3,B538&gt;=DATE(INT(LEFT('Fiscal Year'!$B$2,4)),4,1),B538&lt;=DATE(INT(CONCATENATE("20",RIGHT('Fiscal Year'!$B$2,2))),3,31)),1,0),"")</f>
        <v/>
      </c>
      <c r="F538" s="139" t="str">
        <f>IF(NOT(ISBLANK(B538)),IF(B538&lt;'Fiscal Year'!$B$3,1,0),"")</f>
        <v/>
      </c>
      <c r="G538" s="10"/>
      <c r="H538" s="10"/>
      <c r="I538" s="40"/>
      <c r="J538" s="40"/>
      <c r="K538" s="53"/>
      <c r="L538" s="53"/>
      <c r="M538" s="53"/>
      <c r="N538" s="53"/>
      <c r="O538" s="53"/>
      <c r="P538" s="53"/>
      <c r="Q538" s="53"/>
      <c r="R538" s="53"/>
      <c r="S538" s="53"/>
    </row>
    <row r="539" spans="1:19" x14ac:dyDescent="0.3">
      <c r="A539" s="106"/>
      <c r="B539" s="59"/>
      <c r="C539" s="137" t="str">
        <f t="shared" si="8"/>
        <v/>
      </c>
      <c r="D539" s="138" t="str">
        <f>IF(NOT(ISBLANK(B539)),IF(AND(MONTH(B539)&gt;=4,MONTH(B539)&lt;=12,B539&gt;=DATE(INT(LEFT('Fiscal Year'!$B$2,4)),4,1),B539&lt;=DATE(INT(CONCATENATE("20",RIGHT('Fiscal Year'!$B$2,2))),3,31)),1,0),"")</f>
        <v/>
      </c>
      <c r="E539" s="138" t="str">
        <f>IF(NOT(ISBLANK(B539)),IF(AND(MONTH(B539)&gt;=1,MONTH(B539)&lt;=3,B539&gt;=DATE(INT(LEFT('Fiscal Year'!$B$2,4)),4,1),B539&lt;=DATE(INT(CONCATENATE("20",RIGHT('Fiscal Year'!$B$2,2))),3,31)),1,0),"")</f>
        <v/>
      </c>
      <c r="F539" s="139" t="str">
        <f>IF(NOT(ISBLANK(B539)),IF(B539&lt;'Fiscal Year'!$B$3,1,0),"")</f>
        <v/>
      </c>
      <c r="G539" s="10"/>
      <c r="H539" s="10"/>
      <c r="I539" s="40"/>
      <c r="J539" s="40"/>
      <c r="K539" s="53"/>
      <c r="L539" s="53"/>
      <c r="M539" s="53"/>
      <c r="N539" s="53"/>
      <c r="O539" s="53"/>
      <c r="P539" s="53"/>
      <c r="Q539" s="53"/>
      <c r="R539" s="53"/>
      <c r="S539" s="53"/>
    </row>
    <row r="540" spans="1:19" x14ac:dyDescent="0.3">
      <c r="A540" s="106"/>
      <c r="B540" s="59"/>
      <c r="C540" s="137" t="str">
        <f t="shared" si="8"/>
        <v/>
      </c>
      <c r="D540" s="138" t="str">
        <f>IF(NOT(ISBLANK(B540)),IF(AND(MONTH(B540)&gt;=4,MONTH(B540)&lt;=12,B540&gt;=DATE(INT(LEFT('Fiscal Year'!$B$2,4)),4,1),B540&lt;=DATE(INT(CONCATENATE("20",RIGHT('Fiscal Year'!$B$2,2))),3,31)),1,0),"")</f>
        <v/>
      </c>
      <c r="E540" s="138" t="str">
        <f>IF(NOT(ISBLANK(B540)),IF(AND(MONTH(B540)&gt;=1,MONTH(B540)&lt;=3,B540&gt;=DATE(INT(LEFT('Fiscal Year'!$B$2,4)),4,1),B540&lt;=DATE(INT(CONCATENATE("20",RIGHT('Fiscal Year'!$B$2,2))),3,31)),1,0),"")</f>
        <v/>
      </c>
      <c r="F540" s="139" t="str">
        <f>IF(NOT(ISBLANK(B540)),IF(B540&lt;'Fiscal Year'!$B$3,1,0),"")</f>
        <v/>
      </c>
      <c r="G540" s="10"/>
      <c r="H540" s="10"/>
      <c r="I540" s="40"/>
      <c r="J540" s="40"/>
      <c r="K540" s="53"/>
      <c r="L540" s="53"/>
      <c r="M540" s="53"/>
      <c r="N540" s="53"/>
      <c r="O540" s="53"/>
      <c r="P540" s="53"/>
      <c r="Q540" s="53"/>
      <c r="R540" s="53"/>
      <c r="S540" s="53"/>
    </row>
    <row r="541" spans="1:19" x14ac:dyDescent="0.3">
      <c r="A541" s="106"/>
      <c r="B541" s="59"/>
      <c r="C541" s="137" t="str">
        <f t="shared" si="8"/>
        <v/>
      </c>
      <c r="D541" s="138" t="str">
        <f>IF(NOT(ISBLANK(B541)),IF(AND(MONTH(B541)&gt;=4,MONTH(B541)&lt;=12,B541&gt;=DATE(INT(LEFT('Fiscal Year'!$B$2,4)),4,1),B541&lt;=DATE(INT(CONCATENATE("20",RIGHT('Fiscal Year'!$B$2,2))),3,31)),1,0),"")</f>
        <v/>
      </c>
      <c r="E541" s="138" t="str">
        <f>IF(NOT(ISBLANK(B541)),IF(AND(MONTH(B541)&gt;=1,MONTH(B541)&lt;=3,B541&gt;=DATE(INT(LEFT('Fiscal Year'!$B$2,4)),4,1),B541&lt;=DATE(INT(CONCATENATE("20",RIGHT('Fiscal Year'!$B$2,2))),3,31)),1,0),"")</f>
        <v/>
      </c>
      <c r="F541" s="139" t="str">
        <f>IF(NOT(ISBLANK(B541)),IF(B541&lt;'Fiscal Year'!$B$3,1,0),"")</f>
        <v/>
      </c>
      <c r="G541" s="10"/>
      <c r="H541" s="10"/>
      <c r="I541" s="40"/>
      <c r="J541" s="40"/>
      <c r="K541" s="53"/>
      <c r="L541" s="53"/>
      <c r="M541" s="53"/>
      <c r="N541" s="53"/>
      <c r="O541" s="53"/>
      <c r="P541" s="53"/>
      <c r="Q541" s="53"/>
      <c r="R541" s="53"/>
      <c r="S541" s="53"/>
    </row>
    <row r="542" spans="1:19" x14ac:dyDescent="0.3">
      <c r="A542" s="106"/>
      <c r="B542" s="59"/>
      <c r="C542" s="137" t="str">
        <f t="shared" si="8"/>
        <v/>
      </c>
      <c r="D542" s="138" t="str">
        <f>IF(NOT(ISBLANK(B542)),IF(AND(MONTH(B542)&gt;=4,MONTH(B542)&lt;=12,B542&gt;=DATE(INT(LEFT('Fiscal Year'!$B$2,4)),4,1),B542&lt;=DATE(INT(CONCATENATE("20",RIGHT('Fiscal Year'!$B$2,2))),3,31)),1,0),"")</f>
        <v/>
      </c>
      <c r="E542" s="138" t="str">
        <f>IF(NOT(ISBLANK(B542)),IF(AND(MONTH(B542)&gt;=1,MONTH(B542)&lt;=3,B542&gt;=DATE(INT(LEFT('Fiscal Year'!$B$2,4)),4,1),B542&lt;=DATE(INT(CONCATENATE("20",RIGHT('Fiscal Year'!$B$2,2))),3,31)),1,0),"")</f>
        <v/>
      </c>
      <c r="F542" s="139" t="str">
        <f>IF(NOT(ISBLANK(B542)),IF(B542&lt;'Fiscal Year'!$B$3,1,0),"")</f>
        <v/>
      </c>
      <c r="G542" s="10"/>
      <c r="H542" s="10"/>
      <c r="I542" s="40"/>
      <c r="J542" s="40"/>
      <c r="K542" s="53"/>
      <c r="L542" s="53"/>
      <c r="M542" s="53"/>
      <c r="N542" s="53"/>
      <c r="O542" s="53"/>
      <c r="P542" s="53"/>
      <c r="Q542" s="53"/>
      <c r="R542" s="53"/>
      <c r="S542" s="53"/>
    </row>
    <row r="543" spans="1:19" x14ac:dyDescent="0.3">
      <c r="A543" s="106"/>
      <c r="B543" s="59"/>
      <c r="C543" s="137" t="str">
        <f t="shared" si="8"/>
        <v/>
      </c>
      <c r="D543" s="138" t="str">
        <f>IF(NOT(ISBLANK(B543)),IF(AND(MONTH(B543)&gt;=4,MONTH(B543)&lt;=12,B543&gt;=DATE(INT(LEFT('Fiscal Year'!$B$2,4)),4,1),B543&lt;=DATE(INT(CONCATENATE("20",RIGHT('Fiscal Year'!$B$2,2))),3,31)),1,0),"")</f>
        <v/>
      </c>
      <c r="E543" s="138" t="str">
        <f>IF(NOT(ISBLANK(B543)),IF(AND(MONTH(B543)&gt;=1,MONTH(B543)&lt;=3,B543&gt;=DATE(INT(LEFT('Fiscal Year'!$B$2,4)),4,1),B543&lt;=DATE(INT(CONCATENATE("20",RIGHT('Fiscal Year'!$B$2,2))),3,31)),1,0),"")</f>
        <v/>
      </c>
      <c r="F543" s="139" t="str">
        <f>IF(NOT(ISBLANK(B543)),IF(B543&lt;'Fiscal Year'!$B$3,1,0),"")</f>
        <v/>
      </c>
      <c r="G543" s="10"/>
      <c r="H543" s="10"/>
      <c r="I543" s="40"/>
      <c r="J543" s="40"/>
      <c r="K543" s="53"/>
      <c r="L543" s="53"/>
      <c r="M543" s="53"/>
      <c r="N543" s="53"/>
      <c r="O543" s="53"/>
      <c r="P543" s="53"/>
      <c r="Q543" s="53"/>
      <c r="R543" s="53"/>
      <c r="S543" s="53"/>
    </row>
    <row r="544" spans="1:19" x14ac:dyDescent="0.3">
      <c r="A544" s="106"/>
      <c r="B544" s="59"/>
      <c r="C544" s="137" t="str">
        <f t="shared" si="8"/>
        <v/>
      </c>
      <c r="D544" s="138" t="str">
        <f>IF(NOT(ISBLANK(B544)),IF(AND(MONTH(B544)&gt;=4,MONTH(B544)&lt;=12,B544&gt;=DATE(INT(LEFT('Fiscal Year'!$B$2,4)),4,1),B544&lt;=DATE(INT(CONCATENATE("20",RIGHT('Fiscal Year'!$B$2,2))),3,31)),1,0),"")</f>
        <v/>
      </c>
      <c r="E544" s="138" t="str">
        <f>IF(NOT(ISBLANK(B544)),IF(AND(MONTH(B544)&gt;=1,MONTH(B544)&lt;=3,B544&gt;=DATE(INT(LEFT('Fiscal Year'!$B$2,4)),4,1),B544&lt;=DATE(INT(CONCATENATE("20",RIGHT('Fiscal Year'!$B$2,2))),3,31)),1,0),"")</f>
        <v/>
      </c>
      <c r="F544" s="139" t="str">
        <f>IF(NOT(ISBLANK(B544)),IF(B544&lt;'Fiscal Year'!$B$3,1,0),"")</f>
        <v/>
      </c>
      <c r="G544" s="10"/>
      <c r="H544" s="10"/>
      <c r="I544" s="40"/>
      <c r="J544" s="40"/>
      <c r="K544" s="53"/>
      <c r="L544" s="53"/>
      <c r="M544" s="53"/>
      <c r="N544" s="53"/>
      <c r="O544" s="53"/>
      <c r="P544" s="53"/>
      <c r="Q544" s="53"/>
      <c r="R544" s="53"/>
      <c r="S544" s="53"/>
    </row>
    <row r="545" spans="1:19" x14ac:dyDescent="0.3">
      <c r="A545" s="106"/>
      <c r="B545" s="59"/>
      <c r="C545" s="137" t="str">
        <f t="shared" si="8"/>
        <v/>
      </c>
      <c r="D545" s="138" t="str">
        <f>IF(NOT(ISBLANK(B545)),IF(AND(MONTH(B545)&gt;=4,MONTH(B545)&lt;=12,B545&gt;=DATE(INT(LEFT('Fiscal Year'!$B$2,4)),4,1),B545&lt;=DATE(INT(CONCATENATE("20",RIGHT('Fiscal Year'!$B$2,2))),3,31)),1,0),"")</f>
        <v/>
      </c>
      <c r="E545" s="138" t="str">
        <f>IF(NOT(ISBLANK(B545)),IF(AND(MONTH(B545)&gt;=1,MONTH(B545)&lt;=3,B545&gt;=DATE(INT(LEFT('Fiscal Year'!$B$2,4)),4,1),B545&lt;=DATE(INT(CONCATENATE("20",RIGHT('Fiscal Year'!$B$2,2))),3,31)),1,0),"")</f>
        <v/>
      </c>
      <c r="F545" s="139" t="str">
        <f>IF(NOT(ISBLANK(B545)),IF(B545&lt;'Fiscal Year'!$B$3,1,0),"")</f>
        <v/>
      </c>
      <c r="G545" s="10"/>
      <c r="H545" s="10"/>
      <c r="I545" s="40"/>
      <c r="J545" s="40"/>
      <c r="K545" s="53"/>
      <c r="L545" s="53"/>
      <c r="M545" s="53"/>
      <c r="N545" s="53"/>
      <c r="O545" s="53"/>
      <c r="P545" s="53"/>
      <c r="Q545" s="53"/>
      <c r="R545" s="53"/>
      <c r="S545" s="53"/>
    </row>
    <row r="546" spans="1:19" x14ac:dyDescent="0.3">
      <c r="A546" s="106"/>
      <c r="B546" s="59"/>
      <c r="C546" s="137" t="str">
        <f t="shared" si="8"/>
        <v/>
      </c>
      <c r="D546" s="138" t="str">
        <f>IF(NOT(ISBLANK(B546)),IF(AND(MONTH(B546)&gt;=4,MONTH(B546)&lt;=12,B546&gt;=DATE(INT(LEFT('Fiscal Year'!$B$2,4)),4,1),B546&lt;=DATE(INT(CONCATENATE("20",RIGHT('Fiscal Year'!$B$2,2))),3,31)),1,0),"")</f>
        <v/>
      </c>
      <c r="E546" s="138" t="str">
        <f>IF(NOT(ISBLANK(B546)),IF(AND(MONTH(B546)&gt;=1,MONTH(B546)&lt;=3,B546&gt;=DATE(INT(LEFT('Fiscal Year'!$B$2,4)),4,1),B546&lt;=DATE(INT(CONCATENATE("20",RIGHT('Fiscal Year'!$B$2,2))),3,31)),1,0),"")</f>
        <v/>
      </c>
      <c r="F546" s="139" t="str">
        <f>IF(NOT(ISBLANK(B546)),IF(B546&lt;'Fiscal Year'!$B$3,1,0),"")</f>
        <v/>
      </c>
      <c r="G546" s="10"/>
      <c r="H546" s="10"/>
      <c r="I546" s="40"/>
      <c r="J546" s="40"/>
      <c r="K546" s="53"/>
      <c r="L546" s="53"/>
      <c r="M546" s="53"/>
      <c r="N546" s="53"/>
      <c r="O546" s="53"/>
      <c r="P546" s="53"/>
      <c r="Q546" s="53"/>
      <c r="R546" s="53"/>
      <c r="S546" s="53"/>
    </row>
    <row r="547" spans="1:19" x14ac:dyDescent="0.3">
      <c r="A547" s="106"/>
      <c r="B547" s="59"/>
      <c r="C547" s="137" t="str">
        <f t="shared" si="8"/>
        <v/>
      </c>
      <c r="D547" s="138" t="str">
        <f>IF(NOT(ISBLANK(B547)),IF(AND(MONTH(B547)&gt;=4,MONTH(B547)&lt;=12,B547&gt;=DATE(INT(LEFT('Fiscal Year'!$B$2,4)),4,1),B547&lt;=DATE(INT(CONCATENATE("20",RIGHT('Fiscal Year'!$B$2,2))),3,31)),1,0),"")</f>
        <v/>
      </c>
      <c r="E547" s="138" t="str">
        <f>IF(NOT(ISBLANK(B547)),IF(AND(MONTH(B547)&gt;=1,MONTH(B547)&lt;=3,B547&gt;=DATE(INT(LEFT('Fiscal Year'!$B$2,4)),4,1),B547&lt;=DATE(INT(CONCATENATE("20",RIGHT('Fiscal Year'!$B$2,2))),3,31)),1,0),"")</f>
        <v/>
      </c>
      <c r="F547" s="139" t="str">
        <f>IF(NOT(ISBLANK(B547)),IF(B547&lt;'Fiscal Year'!$B$3,1,0),"")</f>
        <v/>
      </c>
      <c r="G547" s="10"/>
      <c r="H547" s="10"/>
      <c r="I547" s="40"/>
      <c r="J547" s="40"/>
      <c r="K547" s="53"/>
      <c r="L547" s="53"/>
      <c r="M547" s="53"/>
      <c r="N547" s="53"/>
      <c r="O547" s="53"/>
      <c r="P547" s="53"/>
      <c r="Q547" s="53"/>
      <c r="R547" s="53"/>
      <c r="S547" s="53"/>
    </row>
    <row r="548" spans="1:19" x14ac:dyDescent="0.3">
      <c r="A548" s="106"/>
      <c r="B548" s="59"/>
      <c r="C548" s="137" t="str">
        <f t="shared" si="8"/>
        <v/>
      </c>
      <c r="D548" s="138" t="str">
        <f>IF(NOT(ISBLANK(B548)),IF(AND(MONTH(B548)&gt;=4,MONTH(B548)&lt;=12,B548&gt;=DATE(INT(LEFT('Fiscal Year'!$B$2,4)),4,1),B548&lt;=DATE(INT(CONCATENATE("20",RIGHT('Fiscal Year'!$B$2,2))),3,31)),1,0),"")</f>
        <v/>
      </c>
      <c r="E548" s="138" t="str">
        <f>IF(NOT(ISBLANK(B548)),IF(AND(MONTH(B548)&gt;=1,MONTH(B548)&lt;=3,B548&gt;=DATE(INT(LEFT('Fiscal Year'!$B$2,4)),4,1),B548&lt;=DATE(INT(CONCATENATE("20",RIGHT('Fiscal Year'!$B$2,2))),3,31)),1,0),"")</f>
        <v/>
      </c>
      <c r="F548" s="139" t="str">
        <f>IF(NOT(ISBLANK(B548)),IF(B548&lt;'Fiscal Year'!$B$3,1,0),"")</f>
        <v/>
      </c>
      <c r="G548" s="10"/>
      <c r="H548" s="10"/>
      <c r="I548" s="40"/>
      <c r="J548" s="40"/>
      <c r="K548" s="53"/>
      <c r="L548" s="53"/>
      <c r="M548" s="53"/>
      <c r="N548" s="53"/>
      <c r="O548" s="53"/>
      <c r="P548" s="53"/>
      <c r="Q548" s="53"/>
      <c r="R548" s="53"/>
      <c r="S548" s="53"/>
    </row>
    <row r="549" spans="1:19" x14ac:dyDescent="0.3">
      <c r="A549" s="106"/>
      <c r="B549" s="59"/>
      <c r="C549" s="137" t="str">
        <f t="shared" si="8"/>
        <v/>
      </c>
      <c r="D549" s="138" t="str">
        <f>IF(NOT(ISBLANK(B549)),IF(AND(MONTH(B549)&gt;=4,MONTH(B549)&lt;=12,B549&gt;=DATE(INT(LEFT('Fiscal Year'!$B$2,4)),4,1),B549&lt;=DATE(INT(CONCATENATE("20",RIGHT('Fiscal Year'!$B$2,2))),3,31)),1,0),"")</f>
        <v/>
      </c>
      <c r="E549" s="138" t="str">
        <f>IF(NOT(ISBLANK(B549)),IF(AND(MONTH(B549)&gt;=1,MONTH(B549)&lt;=3,B549&gt;=DATE(INT(LEFT('Fiscal Year'!$B$2,4)),4,1),B549&lt;=DATE(INT(CONCATENATE("20",RIGHT('Fiscal Year'!$B$2,2))),3,31)),1,0),"")</f>
        <v/>
      </c>
      <c r="F549" s="139" t="str">
        <f>IF(NOT(ISBLANK(B549)),IF(B549&lt;'Fiscal Year'!$B$3,1,0),"")</f>
        <v/>
      </c>
      <c r="G549" s="10"/>
      <c r="H549" s="10"/>
      <c r="I549" s="40"/>
      <c r="J549" s="40"/>
      <c r="K549" s="53"/>
      <c r="L549" s="53"/>
      <c r="M549" s="53"/>
      <c r="N549" s="53"/>
      <c r="O549" s="53"/>
      <c r="P549" s="53"/>
      <c r="Q549" s="53"/>
      <c r="R549" s="53"/>
      <c r="S549" s="53"/>
    </row>
    <row r="550" spans="1:19" x14ac:dyDescent="0.3">
      <c r="A550" s="106"/>
      <c r="B550" s="59"/>
      <c r="C550" s="137" t="str">
        <f t="shared" si="8"/>
        <v/>
      </c>
      <c r="D550" s="138" t="str">
        <f>IF(NOT(ISBLANK(B550)),IF(AND(MONTH(B550)&gt;=4,MONTH(B550)&lt;=12,B550&gt;=DATE(INT(LEFT('Fiscal Year'!$B$2,4)),4,1),B550&lt;=DATE(INT(CONCATENATE("20",RIGHT('Fiscal Year'!$B$2,2))),3,31)),1,0),"")</f>
        <v/>
      </c>
      <c r="E550" s="138" t="str">
        <f>IF(NOT(ISBLANK(B550)),IF(AND(MONTH(B550)&gt;=1,MONTH(B550)&lt;=3,B550&gt;=DATE(INT(LEFT('Fiscal Year'!$B$2,4)),4,1),B550&lt;=DATE(INT(CONCATENATE("20",RIGHT('Fiscal Year'!$B$2,2))),3,31)),1,0),"")</f>
        <v/>
      </c>
      <c r="F550" s="139" t="str">
        <f>IF(NOT(ISBLANK(B550)),IF(B550&lt;'Fiscal Year'!$B$3,1,0),"")</f>
        <v/>
      </c>
      <c r="G550" s="10"/>
      <c r="H550" s="10"/>
      <c r="I550" s="40"/>
      <c r="J550" s="40"/>
      <c r="K550" s="53"/>
      <c r="L550" s="53"/>
      <c r="M550" s="53"/>
      <c r="N550" s="53"/>
      <c r="O550" s="53"/>
      <c r="P550" s="53"/>
      <c r="Q550" s="53"/>
      <c r="R550" s="53"/>
      <c r="S550" s="53"/>
    </row>
    <row r="551" spans="1:19" x14ac:dyDescent="0.3">
      <c r="A551" s="106"/>
      <c r="B551" s="59"/>
      <c r="C551" s="137" t="str">
        <f t="shared" si="8"/>
        <v/>
      </c>
      <c r="D551" s="138" t="str">
        <f>IF(NOT(ISBLANK(B551)),IF(AND(MONTH(B551)&gt;=4,MONTH(B551)&lt;=12,B551&gt;=DATE(INT(LEFT('Fiscal Year'!$B$2,4)),4,1),B551&lt;=DATE(INT(CONCATENATE("20",RIGHT('Fiscal Year'!$B$2,2))),3,31)),1,0),"")</f>
        <v/>
      </c>
      <c r="E551" s="138" t="str">
        <f>IF(NOT(ISBLANK(B551)),IF(AND(MONTH(B551)&gt;=1,MONTH(B551)&lt;=3,B551&gt;=DATE(INT(LEFT('Fiscal Year'!$B$2,4)),4,1),B551&lt;=DATE(INT(CONCATENATE("20",RIGHT('Fiscal Year'!$B$2,2))),3,31)),1,0),"")</f>
        <v/>
      </c>
      <c r="F551" s="139" t="str">
        <f>IF(NOT(ISBLANK(B551)),IF(B551&lt;'Fiscal Year'!$B$3,1,0),"")</f>
        <v/>
      </c>
      <c r="G551" s="10"/>
      <c r="H551" s="10"/>
      <c r="I551" s="40"/>
      <c r="J551" s="40"/>
      <c r="K551" s="53"/>
      <c r="L551" s="53"/>
      <c r="M551" s="53"/>
      <c r="N551" s="53"/>
      <c r="O551" s="53"/>
      <c r="P551" s="53"/>
      <c r="Q551" s="53"/>
      <c r="R551" s="53"/>
      <c r="S551" s="53"/>
    </row>
    <row r="552" spans="1:19" x14ac:dyDescent="0.3">
      <c r="A552" s="106"/>
      <c r="B552" s="59"/>
      <c r="C552" s="137" t="str">
        <f t="shared" si="8"/>
        <v/>
      </c>
      <c r="D552" s="138" t="str">
        <f>IF(NOT(ISBLANK(B552)),IF(AND(MONTH(B552)&gt;=4,MONTH(B552)&lt;=12,B552&gt;=DATE(INT(LEFT('Fiscal Year'!$B$2,4)),4,1),B552&lt;=DATE(INT(CONCATENATE("20",RIGHT('Fiscal Year'!$B$2,2))),3,31)),1,0),"")</f>
        <v/>
      </c>
      <c r="E552" s="138" t="str">
        <f>IF(NOT(ISBLANK(B552)),IF(AND(MONTH(B552)&gt;=1,MONTH(B552)&lt;=3,B552&gt;=DATE(INT(LEFT('Fiscal Year'!$B$2,4)),4,1),B552&lt;=DATE(INT(CONCATENATE("20",RIGHT('Fiscal Year'!$B$2,2))),3,31)),1,0),"")</f>
        <v/>
      </c>
      <c r="F552" s="139" t="str">
        <f>IF(NOT(ISBLANK(B552)),IF(B552&lt;'Fiscal Year'!$B$3,1,0),"")</f>
        <v/>
      </c>
      <c r="G552" s="10"/>
      <c r="H552" s="10"/>
      <c r="I552" s="40"/>
      <c r="J552" s="40"/>
      <c r="K552" s="53"/>
      <c r="L552" s="53"/>
      <c r="M552" s="53"/>
      <c r="N552" s="53"/>
      <c r="O552" s="53"/>
      <c r="P552" s="53"/>
      <c r="Q552" s="53"/>
      <c r="R552" s="53"/>
      <c r="S552" s="53"/>
    </row>
    <row r="553" spans="1:19" x14ac:dyDescent="0.3">
      <c r="A553" s="106"/>
      <c r="B553" s="59"/>
      <c r="C553" s="137" t="str">
        <f t="shared" si="8"/>
        <v/>
      </c>
      <c r="D553" s="138" t="str">
        <f>IF(NOT(ISBLANK(B553)),IF(AND(MONTH(B553)&gt;=4,MONTH(B553)&lt;=12,B553&gt;=DATE(INT(LEFT('Fiscal Year'!$B$2,4)),4,1),B553&lt;=DATE(INT(CONCATENATE("20",RIGHT('Fiscal Year'!$B$2,2))),3,31)),1,0),"")</f>
        <v/>
      </c>
      <c r="E553" s="138" t="str">
        <f>IF(NOT(ISBLANK(B553)),IF(AND(MONTH(B553)&gt;=1,MONTH(B553)&lt;=3,B553&gt;=DATE(INT(LEFT('Fiscal Year'!$B$2,4)),4,1),B553&lt;=DATE(INT(CONCATENATE("20",RIGHT('Fiscal Year'!$B$2,2))),3,31)),1,0),"")</f>
        <v/>
      </c>
      <c r="F553" s="139" t="str">
        <f>IF(NOT(ISBLANK(B553)),IF(B553&lt;'Fiscal Year'!$B$3,1,0),"")</f>
        <v/>
      </c>
      <c r="G553" s="10"/>
      <c r="H553" s="10"/>
      <c r="I553" s="40"/>
      <c r="J553" s="40"/>
      <c r="K553" s="53"/>
      <c r="L553" s="53"/>
      <c r="M553" s="53"/>
      <c r="N553" s="53"/>
      <c r="O553" s="53"/>
      <c r="P553" s="53"/>
      <c r="Q553" s="53"/>
      <c r="R553" s="53"/>
      <c r="S553" s="53"/>
    </row>
    <row r="554" spans="1:19" x14ac:dyDescent="0.3">
      <c r="A554" s="106"/>
      <c r="B554" s="59"/>
      <c r="C554" s="137" t="str">
        <f t="shared" si="8"/>
        <v/>
      </c>
      <c r="D554" s="138" t="str">
        <f>IF(NOT(ISBLANK(B554)),IF(AND(MONTH(B554)&gt;=4,MONTH(B554)&lt;=12,B554&gt;=DATE(INT(LEFT('Fiscal Year'!$B$2,4)),4,1),B554&lt;=DATE(INT(CONCATENATE("20",RIGHT('Fiscal Year'!$B$2,2))),3,31)),1,0),"")</f>
        <v/>
      </c>
      <c r="E554" s="138" t="str">
        <f>IF(NOT(ISBLANK(B554)),IF(AND(MONTH(B554)&gt;=1,MONTH(B554)&lt;=3,B554&gt;=DATE(INT(LEFT('Fiscal Year'!$B$2,4)),4,1),B554&lt;=DATE(INT(CONCATENATE("20",RIGHT('Fiscal Year'!$B$2,2))),3,31)),1,0),"")</f>
        <v/>
      </c>
      <c r="F554" s="139" t="str">
        <f>IF(NOT(ISBLANK(B554)),IF(B554&lt;'Fiscal Year'!$B$3,1,0),"")</f>
        <v/>
      </c>
      <c r="G554" s="10"/>
      <c r="H554" s="10"/>
      <c r="I554" s="40"/>
      <c r="J554" s="40"/>
      <c r="K554" s="53"/>
      <c r="L554" s="53"/>
      <c r="M554" s="53"/>
      <c r="N554" s="53"/>
      <c r="O554" s="53"/>
      <c r="P554" s="53"/>
      <c r="Q554" s="53"/>
      <c r="R554" s="53"/>
      <c r="S554" s="53"/>
    </row>
    <row r="555" spans="1:19" x14ac:dyDescent="0.3">
      <c r="A555" s="106"/>
      <c r="B555" s="59"/>
      <c r="C555" s="137" t="str">
        <f t="shared" si="8"/>
        <v/>
      </c>
      <c r="D555" s="138" t="str">
        <f>IF(NOT(ISBLANK(B555)),IF(AND(MONTH(B555)&gt;=4,MONTH(B555)&lt;=12,B555&gt;=DATE(INT(LEFT('Fiscal Year'!$B$2,4)),4,1),B555&lt;=DATE(INT(CONCATENATE("20",RIGHT('Fiscal Year'!$B$2,2))),3,31)),1,0),"")</f>
        <v/>
      </c>
      <c r="E555" s="138" t="str">
        <f>IF(NOT(ISBLANK(B555)),IF(AND(MONTH(B555)&gt;=1,MONTH(B555)&lt;=3,B555&gt;=DATE(INT(LEFT('Fiscal Year'!$B$2,4)),4,1),B555&lt;=DATE(INT(CONCATENATE("20",RIGHT('Fiscal Year'!$B$2,2))),3,31)),1,0),"")</f>
        <v/>
      </c>
      <c r="F555" s="139" t="str">
        <f>IF(NOT(ISBLANK(B555)),IF(B555&lt;'Fiscal Year'!$B$3,1,0),"")</f>
        <v/>
      </c>
      <c r="G555" s="10"/>
      <c r="H555" s="10"/>
      <c r="I555" s="40"/>
      <c r="J555" s="40"/>
      <c r="K555" s="53"/>
      <c r="L555" s="53"/>
      <c r="M555" s="53"/>
      <c r="N555" s="53"/>
      <c r="O555" s="53"/>
      <c r="P555" s="53"/>
      <c r="Q555" s="53"/>
      <c r="R555" s="53"/>
      <c r="S555" s="53"/>
    </row>
    <row r="556" spans="1:19" x14ac:dyDescent="0.3">
      <c r="A556" s="106"/>
      <c r="B556" s="59"/>
      <c r="C556" s="137" t="str">
        <f t="shared" si="8"/>
        <v/>
      </c>
      <c r="D556" s="138" t="str">
        <f>IF(NOT(ISBLANK(B556)),IF(AND(MONTH(B556)&gt;=4,MONTH(B556)&lt;=12,B556&gt;=DATE(INT(LEFT('Fiscal Year'!$B$2,4)),4,1),B556&lt;=DATE(INT(CONCATENATE("20",RIGHT('Fiscal Year'!$B$2,2))),3,31)),1,0),"")</f>
        <v/>
      </c>
      <c r="E556" s="138" t="str">
        <f>IF(NOT(ISBLANK(B556)),IF(AND(MONTH(B556)&gt;=1,MONTH(B556)&lt;=3,B556&gt;=DATE(INT(LEFT('Fiscal Year'!$B$2,4)),4,1),B556&lt;=DATE(INT(CONCATENATE("20",RIGHT('Fiscal Year'!$B$2,2))),3,31)),1,0),"")</f>
        <v/>
      </c>
      <c r="F556" s="139" t="str">
        <f>IF(NOT(ISBLANK(B556)),IF(B556&lt;'Fiscal Year'!$B$3,1,0),"")</f>
        <v/>
      </c>
      <c r="G556" s="10"/>
      <c r="H556" s="10"/>
      <c r="I556" s="40"/>
      <c r="J556" s="40"/>
      <c r="K556" s="53"/>
      <c r="L556" s="53"/>
      <c r="M556" s="53"/>
      <c r="N556" s="53"/>
      <c r="O556" s="53"/>
      <c r="P556" s="53"/>
      <c r="Q556" s="53"/>
      <c r="R556" s="53"/>
      <c r="S556" s="53"/>
    </row>
    <row r="557" spans="1:19" x14ac:dyDescent="0.3">
      <c r="A557" s="106"/>
      <c r="B557" s="59"/>
      <c r="C557" s="137" t="str">
        <f t="shared" si="8"/>
        <v/>
      </c>
      <c r="D557" s="138" t="str">
        <f>IF(NOT(ISBLANK(B557)),IF(AND(MONTH(B557)&gt;=4,MONTH(B557)&lt;=12,B557&gt;=DATE(INT(LEFT('Fiscal Year'!$B$2,4)),4,1),B557&lt;=DATE(INT(CONCATENATE("20",RIGHT('Fiscal Year'!$B$2,2))),3,31)),1,0),"")</f>
        <v/>
      </c>
      <c r="E557" s="138" t="str">
        <f>IF(NOT(ISBLANK(B557)),IF(AND(MONTH(B557)&gt;=1,MONTH(B557)&lt;=3,B557&gt;=DATE(INT(LEFT('Fiscal Year'!$B$2,4)),4,1),B557&lt;=DATE(INT(CONCATENATE("20",RIGHT('Fiscal Year'!$B$2,2))),3,31)),1,0),"")</f>
        <v/>
      </c>
      <c r="F557" s="139" t="str">
        <f>IF(NOT(ISBLANK(B557)),IF(B557&lt;'Fiscal Year'!$B$3,1,0),"")</f>
        <v/>
      </c>
      <c r="G557" s="10"/>
      <c r="H557" s="10"/>
      <c r="I557" s="40"/>
      <c r="J557" s="40"/>
      <c r="K557" s="53"/>
      <c r="L557" s="53"/>
      <c r="M557" s="53"/>
      <c r="N557" s="53"/>
      <c r="O557" s="53"/>
      <c r="P557" s="53"/>
      <c r="Q557" s="53"/>
      <c r="R557" s="53"/>
      <c r="S557" s="53"/>
    </row>
    <row r="558" spans="1:19" x14ac:dyDescent="0.3">
      <c r="A558" s="106"/>
      <c r="B558" s="59"/>
      <c r="C558" s="137" t="str">
        <f t="shared" si="8"/>
        <v/>
      </c>
      <c r="D558" s="138" t="str">
        <f>IF(NOT(ISBLANK(B558)),IF(AND(MONTH(B558)&gt;=4,MONTH(B558)&lt;=12,B558&gt;=DATE(INT(LEFT('Fiscal Year'!$B$2,4)),4,1),B558&lt;=DATE(INT(CONCATENATE("20",RIGHT('Fiscal Year'!$B$2,2))),3,31)),1,0),"")</f>
        <v/>
      </c>
      <c r="E558" s="138" t="str">
        <f>IF(NOT(ISBLANK(B558)),IF(AND(MONTH(B558)&gt;=1,MONTH(B558)&lt;=3,B558&gt;=DATE(INT(LEFT('Fiscal Year'!$B$2,4)),4,1),B558&lt;=DATE(INT(CONCATENATE("20",RIGHT('Fiscal Year'!$B$2,2))),3,31)),1,0),"")</f>
        <v/>
      </c>
      <c r="F558" s="139" t="str">
        <f>IF(NOT(ISBLANK(B558)),IF(B558&lt;'Fiscal Year'!$B$3,1,0),"")</f>
        <v/>
      </c>
      <c r="G558" s="10"/>
      <c r="H558" s="10"/>
      <c r="I558" s="40"/>
      <c r="J558" s="40"/>
      <c r="K558" s="53"/>
      <c r="L558" s="53"/>
      <c r="M558" s="53"/>
      <c r="N558" s="53"/>
      <c r="O558" s="53"/>
      <c r="P558" s="53"/>
      <c r="Q558" s="53"/>
      <c r="R558" s="53"/>
      <c r="S558" s="53"/>
    </row>
    <row r="559" spans="1:19" x14ac:dyDescent="0.3">
      <c r="A559" s="106"/>
      <c r="B559" s="59"/>
      <c r="C559" s="137" t="str">
        <f t="shared" si="8"/>
        <v/>
      </c>
      <c r="D559" s="138" t="str">
        <f>IF(NOT(ISBLANK(B559)),IF(AND(MONTH(B559)&gt;=4,MONTH(B559)&lt;=12,B559&gt;=DATE(INT(LEFT('Fiscal Year'!$B$2,4)),4,1),B559&lt;=DATE(INT(CONCATENATE("20",RIGHT('Fiscal Year'!$B$2,2))),3,31)),1,0),"")</f>
        <v/>
      </c>
      <c r="E559" s="138" t="str">
        <f>IF(NOT(ISBLANK(B559)),IF(AND(MONTH(B559)&gt;=1,MONTH(B559)&lt;=3,B559&gt;=DATE(INT(LEFT('Fiscal Year'!$B$2,4)),4,1),B559&lt;=DATE(INT(CONCATENATE("20",RIGHT('Fiscal Year'!$B$2,2))),3,31)),1,0),"")</f>
        <v/>
      </c>
      <c r="F559" s="139" t="str">
        <f>IF(NOT(ISBLANK(B559)),IF(B559&lt;'Fiscal Year'!$B$3,1,0),"")</f>
        <v/>
      </c>
      <c r="G559" s="10"/>
      <c r="H559" s="10"/>
      <c r="I559" s="40"/>
      <c r="J559" s="40"/>
      <c r="K559" s="53"/>
      <c r="L559" s="53"/>
      <c r="M559" s="53"/>
      <c r="N559" s="53"/>
      <c r="O559" s="53"/>
      <c r="P559" s="53"/>
      <c r="Q559" s="53"/>
      <c r="R559" s="53"/>
      <c r="S559" s="53"/>
    </row>
    <row r="560" spans="1:19" x14ac:dyDescent="0.3">
      <c r="A560" s="106"/>
      <c r="B560" s="59"/>
      <c r="C560" s="137" t="str">
        <f t="shared" si="8"/>
        <v/>
      </c>
      <c r="D560" s="138" t="str">
        <f>IF(NOT(ISBLANK(B560)),IF(AND(MONTH(B560)&gt;=4,MONTH(B560)&lt;=12,B560&gt;=DATE(INT(LEFT('Fiscal Year'!$B$2,4)),4,1),B560&lt;=DATE(INT(CONCATENATE("20",RIGHT('Fiscal Year'!$B$2,2))),3,31)),1,0),"")</f>
        <v/>
      </c>
      <c r="E560" s="138" t="str">
        <f>IF(NOT(ISBLANK(B560)),IF(AND(MONTH(B560)&gt;=1,MONTH(B560)&lt;=3,B560&gt;=DATE(INT(LEFT('Fiscal Year'!$B$2,4)),4,1),B560&lt;=DATE(INT(CONCATENATE("20",RIGHT('Fiscal Year'!$B$2,2))),3,31)),1,0),"")</f>
        <v/>
      </c>
      <c r="F560" s="139" t="str">
        <f>IF(NOT(ISBLANK(B560)),IF(B560&lt;'Fiscal Year'!$B$3,1,0),"")</f>
        <v/>
      </c>
      <c r="G560" s="10"/>
      <c r="H560" s="10"/>
      <c r="I560" s="40"/>
      <c r="J560" s="40"/>
      <c r="K560" s="53"/>
      <c r="L560" s="53"/>
      <c r="M560" s="53"/>
      <c r="N560" s="53"/>
      <c r="O560" s="53"/>
      <c r="P560" s="53"/>
      <c r="Q560" s="53"/>
      <c r="R560" s="53"/>
      <c r="S560" s="53"/>
    </row>
    <row r="561" spans="1:19" x14ac:dyDescent="0.3">
      <c r="A561" s="106"/>
      <c r="B561" s="59"/>
      <c r="C561" s="137" t="str">
        <f t="shared" si="8"/>
        <v/>
      </c>
      <c r="D561" s="138" t="str">
        <f>IF(NOT(ISBLANK(B561)),IF(AND(MONTH(B561)&gt;=4,MONTH(B561)&lt;=12,B561&gt;=DATE(INT(LEFT('Fiscal Year'!$B$2,4)),4,1),B561&lt;=DATE(INT(CONCATENATE("20",RIGHT('Fiscal Year'!$B$2,2))),3,31)),1,0),"")</f>
        <v/>
      </c>
      <c r="E561" s="138" t="str">
        <f>IF(NOT(ISBLANK(B561)),IF(AND(MONTH(B561)&gt;=1,MONTH(B561)&lt;=3,B561&gt;=DATE(INT(LEFT('Fiscal Year'!$B$2,4)),4,1),B561&lt;=DATE(INT(CONCATENATE("20",RIGHT('Fiscal Year'!$B$2,2))),3,31)),1,0),"")</f>
        <v/>
      </c>
      <c r="F561" s="139" t="str">
        <f>IF(NOT(ISBLANK(B561)),IF(B561&lt;'Fiscal Year'!$B$3,1,0),"")</f>
        <v/>
      </c>
      <c r="G561" s="10"/>
      <c r="H561" s="10"/>
      <c r="I561" s="40"/>
      <c r="J561" s="40"/>
      <c r="K561" s="53"/>
      <c r="L561" s="53"/>
      <c r="M561" s="53"/>
      <c r="N561" s="53"/>
      <c r="O561" s="53"/>
      <c r="P561" s="53"/>
      <c r="Q561" s="53"/>
      <c r="R561" s="53"/>
      <c r="S561" s="53"/>
    </row>
    <row r="562" spans="1:19" x14ac:dyDescent="0.3">
      <c r="A562" s="106"/>
      <c r="B562" s="59"/>
      <c r="C562" s="137" t="str">
        <f t="shared" si="8"/>
        <v/>
      </c>
      <c r="D562" s="138" t="str">
        <f>IF(NOT(ISBLANK(B562)),IF(AND(MONTH(B562)&gt;=4,MONTH(B562)&lt;=12,B562&gt;=DATE(INT(LEFT('Fiscal Year'!$B$2,4)),4,1),B562&lt;=DATE(INT(CONCATENATE("20",RIGHT('Fiscal Year'!$B$2,2))),3,31)),1,0),"")</f>
        <v/>
      </c>
      <c r="E562" s="138" t="str">
        <f>IF(NOT(ISBLANK(B562)),IF(AND(MONTH(B562)&gt;=1,MONTH(B562)&lt;=3,B562&gt;=DATE(INT(LEFT('Fiscal Year'!$B$2,4)),4,1),B562&lt;=DATE(INT(CONCATENATE("20",RIGHT('Fiscal Year'!$B$2,2))),3,31)),1,0),"")</f>
        <v/>
      </c>
      <c r="F562" s="139" t="str">
        <f>IF(NOT(ISBLANK(B562)),IF(B562&lt;'Fiscal Year'!$B$3,1,0),"")</f>
        <v/>
      </c>
      <c r="G562" s="10"/>
      <c r="H562" s="10"/>
      <c r="I562" s="40"/>
      <c r="J562" s="40"/>
      <c r="K562" s="53"/>
      <c r="L562" s="53"/>
      <c r="M562" s="53"/>
      <c r="N562" s="53"/>
      <c r="O562" s="53"/>
      <c r="P562" s="53"/>
      <c r="Q562" s="53"/>
      <c r="R562" s="53"/>
      <c r="S562" s="53"/>
    </row>
    <row r="563" spans="1:19" x14ac:dyDescent="0.3">
      <c r="A563" s="106"/>
      <c r="B563" s="59"/>
      <c r="C563" s="137" t="str">
        <f t="shared" si="8"/>
        <v/>
      </c>
      <c r="D563" s="138" t="str">
        <f>IF(NOT(ISBLANK(B563)),IF(AND(MONTH(B563)&gt;=4,MONTH(B563)&lt;=12,B563&gt;=DATE(INT(LEFT('Fiscal Year'!$B$2,4)),4,1),B563&lt;=DATE(INT(CONCATENATE("20",RIGHT('Fiscal Year'!$B$2,2))),3,31)),1,0),"")</f>
        <v/>
      </c>
      <c r="E563" s="138" t="str">
        <f>IF(NOT(ISBLANK(B563)),IF(AND(MONTH(B563)&gt;=1,MONTH(B563)&lt;=3,B563&gt;=DATE(INT(LEFT('Fiscal Year'!$B$2,4)),4,1),B563&lt;=DATE(INT(CONCATENATE("20",RIGHT('Fiscal Year'!$B$2,2))),3,31)),1,0),"")</f>
        <v/>
      </c>
      <c r="F563" s="139" t="str">
        <f>IF(NOT(ISBLANK(B563)),IF(B563&lt;'Fiscal Year'!$B$3,1,0),"")</f>
        <v/>
      </c>
      <c r="G563" s="10"/>
      <c r="H563" s="10"/>
      <c r="I563" s="40"/>
      <c r="J563" s="40"/>
      <c r="K563" s="53"/>
      <c r="L563" s="53"/>
      <c r="M563" s="53"/>
      <c r="N563" s="53"/>
      <c r="O563" s="53"/>
      <c r="P563" s="53"/>
      <c r="Q563" s="53"/>
      <c r="R563" s="53"/>
      <c r="S563" s="53"/>
    </row>
    <row r="564" spans="1:19" x14ac:dyDescent="0.3">
      <c r="A564" s="106"/>
      <c r="B564" s="59"/>
      <c r="C564" s="137" t="str">
        <f t="shared" si="8"/>
        <v/>
      </c>
      <c r="D564" s="138" t="str">
        <f>IF(NOT(ISBLANK(B564)),IF(AND(MONTH(B564)&gt;=4,MONTH(B564)&lt;=12,B564&gt;=DATE(INT(LEFT('Fiscal Year'!$B$2,4)),4,1),B564&lt;=DATE(INT(CONCATENATE("20",RIGHT('Fiscal Year'!$B$2,2))),3,31)),1,0),"")</f>
        <v/>
      </c>
      <c r="E564" s="138" t="str">
        <f>IF(NOT(ISBLANK(B564)),IF(AND(MONTH(B564)&gt;=1,MONTH(B564)&lt;=3,B564&gt;=DATE(INT(LEFT('Fiscal Year'!$B$2,4)),4,1),B564&lt;=DATE(INT(CONCATENATE("20",RIGHT('Fiscal Year'!$B$2,2))),3,31)),1,0),"")</f>
        <v/>
      </c>
      <c r="F564" s="139" t="str">
        <f>IF(NOT(ISBLANK(B564)),IF(B564&lt;'Fiscal Year'!$B$3,1,0),"")</f>
        <v/>
      </c>
      <c r="G564" s="10"/>
      <c r="H564" s="10"/>
      <c r="I564" s="40"/>
      <c r="J564" s="40"/>
      <c r="K564" s="53"/>
      <c r="L564" s="53"/>
      <c r="M564" s="53"/>
      <c r="N564" s="53"/>
      <c r="O564" s="53"/>
      <c r="P564" s="53"/>
      <c r="Q564" s="53"/>
      <c r="R564" s="53"/>
      <c r="S564" s="53"/>
    </row>
    <row r="565" spans="1:19" x14ac:dyDescent="0.3">
      <c r="A565" s="106"/>
      <c r="B565" s="59"/>
      <c r="C565" s="137" t="str">
        <f t="shared" si="8"/>
        <v/>
      </c>
      <c r="D565" s="138" t="str">
        <f>IF(NOT(ISBLANK(B565)),IF(AND(MONTH(B565)&gt;=4,MONTH(B565)&lt;=12,B565&gt;=DATE(INT(LEFT('Fiscal Year'!$B$2,4)),4,1),B565&lt;=DATE(INT(CONCATENATE("20",RIGHT('Fiscal Year'!$B$2,2))),3,31)),1,0),"")</f>
        <v/>
      </c>
      <c r="E565" s="138" t="str">
        <f>IF(NOT(ISBLANK(B565)),IF(AND(MONTH(B565)&gt;=1,MONTH(B565)&lt;=3,B565&gt;=DATE(INT(LEFT('Fiscal Year'!$B$2,4)),4,1),B565&lt;=DATE(INT(CONCATENATE("20",RIGHT('Fiscal Year'!$B$2,2))),3,31)),1,0),"")</f>
        <v/>
      </c>
      <c r="F565" s="139" t="str">
        <f>IF(NOT(ISBLANK(B565)),IF(B565&lt;'Fiscal Year'!$B$3,1,0),"")</f>
        <v/>
      </c>
      <c r="G565" s="10"/>
      <c r="H565" s="10"/>
      <c r="I565" s="40"/>
      <c r="J565" s="40"/>
      <c r="K565" s="53"/>
      <c r="L565" s="53"/>
      <c r="M565" s="53"/>
      <c r="N565" s="53"/>
      <c r="O565" s="53"/>
      <c r="P565" s="53"/>
      <c r="Q565" s="53"/>
      <c r="R565" s="53"/>
      <c r="S565" s="53"/>
    </row>
    <row r="566" spans="1:19" x14ac:dyDescent="0.3">
      <c r="A566" s="106"/>
      <c r="B566" s="59"/>
      <c r="C566" s="137" t="str">
        <f t="shared" si="8"/>
        <v/>
      </c>
      <c r="D566" s="138" t="str">
        <f>IF(NOT(ISBLANK(B566)),IF(AND(MONTH(B566)&gt;=4,MONTH(B566)&lt;=12,B566&gt;=DATE(INT(LEFT('Fiscal Year'!$B$2,4)),4,1),B566&lt;=DATE(INT(CONCATENATE("20",RIGHT('Fiscal Year'!$B$2,2))),3,31)),1,0),"")</f>
        <v/>
      </c>
      <c r="E566" s="138" t="str">
        <f>IF(NOT(ISBLANK(B566)),IF(AND(MONTH(B566)&gt;=1,MONTH(B566)&lt;=3,B566&gt;=DATE(INT(LEFT('Fiscal Year'!$B$2,4)),4,1),B566&lt;=DATE(INT(CONCATENATE("20",RIGHT('Fiscal Year'!$B$2,2))),3,31)),1,0),"")</f>
        <v/>
      </c>
      <c r="F566" s="139" t="str">
        <f>IF(NOT(ISBLANK(B566)),IF(B566&lt;'Fiscal Year'!$B$3,1,0),"")</f>
        <v/>
      </c>
      <c r="G566" s="10"/>
      <c r="H566" s="10"/>
      <c r="I566" s="40"/>
      <c r="J566" s="40"/>
      <c r="K566" s="53"/>
      <c r="L566" s="53"/>
      <c r="M566" s="53"/>
      <c r="N566" s="53"/>
      <c r="O566" s="53"/>
      <c r="P566" s="53"/>
      <c r="Q566" s="53"/>
      <c r="R566" s="53"/>
      <c r="S566" s="53"/>
    </row>
    <row r="567" spans="1:19" x14ac:dyDescent="0.3">
      <c r="A567" s="106"/>
      <c r="B567" s="59"/>
      <c r="C567" s="137" t="str">
        <f t="shared" si="8"/>
        <v/>
      </c>
      <c r="D567" s="138" t="str">
        <f>IF(NOT(ISBLANK(B567)),IF(AND(MONTH(B567)&gt;=4,MONTH(B567)&lt;=12,B567&gt;=DATE(INT(LEFT('Fiscal Year'!$B$2,4)),4,1),B567&lt;=DATE(INT(CONCATENATE("20",RIGHT('Fiscal Year'!$B$2,2))),3,31)),1,0),"")</f>
        <v/>
      </c>
      <c r="E567" s="138" t="str">
        <f>IF(NOT(ISBLANK(B567)),IF(AND(MONTH(B567)&gt;=1,MONTH(B567)&lt;=3,B567&gt;=DATE(INT(LEFT('Fiscal Year'!$B$2,4)),4,1),B567&lt;=DATE(INT(CONCATENATE("20",RIGHT('Fiscal Year'!$B$2,2))),3,31)),1,0),"")</f>
        <v/>
      </c>
      <c r="F567" s="139" t="str">
        <f>IF(NOT(ISBLANK(B567)),IF(B567&lt;'Fiscal Year'!$B$3,1,0),"")</f>
        <v/>
      </c>
      <c r="G567" s="10"/>
      <c r="H567" s="10"/>
      <c r="I567" s="40"/>
      <c r="J567" s="40"/>
      <c r="K567" s="53"/>
      <c r="L567" s="53"/>
      <c r="M567" s="53"/>
      <c r="N567" s="53"/>
      <c r="O567" s="53"/>
      <c r="P567" s="53"/>
      <c r="Q567" s="53"/>
      <c r="R567" s="53"/>
      <c r="S567" s="53"/>
    </row>
    <row r="568" spans="1:19" x14ac:dyDescent="0.3">
      <c r="A568" s="106"/>
      <c r="B568" s="59"/>
      <c r="C568" s="137" t="str">
        <f t="shared" si="8"/>
        <v/>
      </c>
      <c r="D568" s="138" t="str">
        <f>IF(NOT(ISBLANK(B568)),IF(AND(MONTH(B568)&gt;=4,MONTH(B568)&lt;=12,B568&gt;=DATE(INT(LEFT('Fiscal Year'!$B$2,4)),4,1),B568&lt;=DATE(INT(CONCATENATE("20",RIGHT('Fiscal Year'!$B$2,2))),3,31)),1,0),"")</f>
        <v/>
      </c>
      <c r="E568" s="138" t="str">
        <f>IF(NOT(ISBLANK(B568)),IF(AND(MONTH(B568)&gt;=1,MONTH(B568)&lt;=3,B568&gt;=DATE(INT(LEFT('Fiscal Year'!$B$2,4)),4,1),B568&lt;=DATE(INT(CONCATENATE("20",RIGHT('Fiscal Year'!$B$2,2))),3,31)),1,0),"")</f>
        <v/>
      </c>
      <c r="F568" s="139" t="str">
        <f>IF(NOT(ISBLANK(B568)),IF(B568&lt;'Fiscal Year'!$B$3,1,0),"")</f>
        <v/>
      </c>
      <c r="G568" s="10"/>
      <c r="H568" s="10"/>
      <c r="I568" s="40"/>
      <c r="J568" s="40"/>
      <c r="K568" s="53"/>
      <c r="L568" s="53"/>
      <c r="M568" s="53"/>
      <c r="N568" s="53"/>
      <c r="O568" s="53"/>
      <c r="P568" s="53"/>
      <c r="Q568" s="53"/>
      <c r="R568" s="53"/>
      <c r="S568" s="53"/>
    </row>
    <row r="569" spans="1:19" x14ac:dyDescent="0.3">
      <c r="A569" s="106"/>
      <c r="B569" s="59"/>
      <c r="C569" s="137" t="str">
        <f t="shared" si="8"/>
        <v/>
      </c>
      <c r="D569" s="138" t="str">
        <f>IF(NOT(ISBLANK(B569)),IF(AND(MONTH(B569)&gt;=4,MONTH(B569)&lt;=12,B569&gt;=DATE(INT(LEFT('Fiscal Year'!$B$2,4)),4,1),B569&lt;=DATE(INT(CONCATENATE("20",RIGHT('Fiscal Year'!$B$2,2))),3,31)),1,0),"")</f>
        <v/>
      </c>
      <c r="E569" s="138" t="str">
        <f>IF(NOT(ISBLANK(B569)),IF(AND(MONTH(B569)&gt;=1,MONTH(B569)&lt;=3,B569&gt;=DATE(INT(LEFT('Fiscal Year'!$B$2,4)),4,1),B569&lt;=DATE(INT(CONCATENATE("20",RIGHT('Fiscal Year'!$B$2,2))),3,31)),1,0),"")</f>
        <v/>
      </c>
      <c r="F569" s="139" t="str">
        <f>IF(NOT(ISBLANK(B569)),IF(B569&lt;'Fiscal Year'!$B$3,1,0),"")</f>
        <v/>
      </c>
      <c r="G569" s="10"/>
      <c r="H569" s="10"/>
      <c r="I569" s="40"/>
      <c r="J569" s="40"/>
      <c r="K569" s="53"/>
      <c r="L569" s="53"/>
      <c r="M569" s="53"/>
      <c r="N569" s="53"/>
      <c r="O569" s="53"/>
      <c r="P569" s="53"/>
      <c r="Q569" s="53"/>
      <c r="R569" s="53"/>
      <c r="S569" s="53"/>
    </row>
    <row r="570" spans="1:19" x14ac:dyDescent="0.3">
      <c r="A570" s="106"/>
      <c r="B570" s="59"/>
      <c r="C570" s="137" t="str">
        <f t="shared" si="8"/>
        <v/>
      </c>
      <c r="D570" s="138" t="str">
        <f>IF(NOT(ISBLANK(B570)),IF(AND(MONTH(B570)&gt;=4,MONTH(B570)&lt;=12,B570&gt;=DATE(INT(LEFT('Fiscal Year'!$B$2,4)),4,1),B570&lt;=DATE(INT(CONCATENATE("20",RIGHT('Fiscal Year'!$B$2,2))),3,31)),1,0),"")</f>
        <v/>
      </c>
      <c r="E570" s="138" t="str">
        <f>IF(NOT(ISBLANK(B570)),IF(AND(MONTH(B570)&gt;=1,MONTH(B570)&lt;=3,B570&gt;=DATE(INT(LEFT('Fiscal Year'!$B$2,4)),4,1),B570&lt;=DATE(INT(CONCATENATE("20",RIGHT('Fiscal Year'!$B$2,2))),3,31)),1,0),"")</f>
        <v/>
      </c>
      <c r="F570" s="139" t="str">
        <f>IF(NOT(ISBLANK(B570)),IF(B570&lt;'Fiscal Year'!$B$3,1,0),"")</f>
        <v/>
      </c>
      <c r="G570" s="10"/>
      <c r="H570" s="10"/>
      <c r="I570" s="40"/>
      <c r="J570" s="40"/>
      <c r="K570" s="53"/>
      <c r="L570" s="53"/>
      <c r="M570" s="53"/>
      <c r="N570" s="53"/>
      <c r="O570" s="53"/>
      <c r="P570" s="53"/>
      <c r="Q570" s="53"/>
      <c r="R570" s="53"/>
      <c r="S570" s="53"/>
    </row>
    <row r="571" spans="1:19" x14ac:dyDescent="0.3">
      <c r="A571" s="106"/>
      <c r="B571" s="59"/>
      <c r="C571" s="137" t="str">
        <f t="shared" si="8"/>
        <v/>
      </c>
      <c r="D571" s="138" t="str">
        <f>IF(NOT(ISBLANK(B571)),IF(AND(MONTH(B571)&gt;=4,MONTH(B571)&lt;=12,B571&gt;=DATE(INT(LEFT('Fiscal Year'!$B$2,4)),4,1),B571&lt;=DATE(INT(CONCATENATE("20",RIGHT('Fiscal Year'!$B$2,2))),3,31)),1,0),"")</f>
        <v/>
      </c>
      <c r="E571" s="138" t="str">
        <f>IF(NOT(ISBLANK(B571)),IF(AND(MONTH(B571)&gt;=1,MONTH(B571)&lt;=3,B571&gt;=DATE(INT(LEFT('Fiscal Year'!$B$2,4)),4,1),B571&lt;=DATE(INT(CONCATENATE("20",RIGHT('Fiscal Year'!$B$2,2))),3,31)),1,0),"")</f>
        <v/>
      </c>
      <c r="F571" s="139" t="str">
        <f>IF(NOT(ISBLANK(B571)),IF(B571&lt;'Fiscal Year'!$B$3,1,0),"")</f>
        <v/>
      </c>
      <c r="G571" s="10"/>
      <c r="H571" s="10"/>
      <c r="I571" s="40"/>
      <c r="J571" s="40"/>
      <c r="K571" s="53"/>
      <c r="L571" s="53"/>
      <c r="M571" s="53"/>
      <c r="N571" s="53"/>
      <c r="O571" s="53"/>
      <c r="P571" s="53"/>
      <c r="Q571" s="53"/>
      <c r="R571" s="53"/>
      <c r="S571" s="53"/>
    </row>
    <row r="572" spans="1:19" x14ac:dyDescent="0.3">
      <c r="A572" s="106"/>
      <c r="B572" s="59"/>
      <c r="C572" s="137" t="str">
        <f t="shared" si="8"/>
        <v/>
      </c>
      <c r="D572" s="138" t="str">
        <f>IF(NOT(ISBLANK(B572)),IF(AND(MONTH(B572)&gt;=4,MONTH(B572)&lt;=12,B572&gt;=DATE(INT(LEFT('Fiscal Year'!$B$2,4)),4,1),B572&lt;=DATE(INT(CONCATENATE("20",RIGHT('Fiscal Year'!$B$2,2))),3,31)),1,0),"")</f>
        <v/>
      </c>
      <c r="E572" s="138" t="str">
        <f>IF(NOT(ISBLANK(B572)),IF(AND(MONTH(B572)&gt;=1,MONTH(B572)&lt;=3,B572&gt;=DATE(INT(LEFT('Fiscal Year'!$B$2,4)),4,1),B572&lt;=DATE(INT(CONCATENATE("20",RIGHT('Fiscal Year'!$B$2,2))),3,31)),1,0),"")</f>
        <v/>
      </c>
      <c r="F572" s="139" t="str">
        <f>IF(NOT(ISBLANK(B572)),IF(B572&lt;'Fiscal Year'!$B$3,1,0),"")</f>
        <v/>
      </c>
      <c r="G572" s="10"/>
      <c r="H572" s="10"/>
      <c r="I572" s="40"/>
      <c r="J572" s="40"/>
      <c r="K572" s="53"/>
      <c r="L572" s="53"/>
      <c r="M572" s="53"/>
      <c r="N572" s="53"/>
      <c r="O572" s="53"/>
      <c r="P572" s="53"/>
      <c r="Q572" s="53"/>
      <c r="R572" s="53"/>
      <c r="S572" s="53"/>
    </row>
    <row r="573" spans="1:19" x14ac:dyDescent="0.3">
      <c r="A573" s="106"/>
      <c r="B573" s="59"/>
      <c r="C573" s="137" t="str">
        <f t="shared" si="8"/>
        <v/>
      </c>
      <c r="D573" s="138" t="str">
        <f>IF(NOT(ISBLANK(B573)),IF(AND(MONTH(B573)&gt;=4,MONTH(B573)&lt;=12,B573&gt;=DATE(INT(LEFT('Fiscal Year'!$B$2,4)),4,1),B573&lt;=DATE(INT(CONCATENATE("20",RIGHT('Fiscal Year'!$B$2,2))),3,31)),1,0),"")</f>
        <v/>
      </c>
      <c r="E573" s="138" t="str">
        <f>IF(NOT(ISBLANK(B573)),IF(AND(MONTH(B573)&gt;=1,MONTH(B573)&lt;=3,B573&gt;=DATE(INT(LEFT('Fiscal Year'!$B$2,4)),4,1),B573&lt;=DATE(INT(CONCATENATE("20",RIGHT('Fiscal Year'!$B$2,2))),3,31)),1,0),"")</f>
        <v/>
      </c>
      <c r="F573" s="139" t="str">
        <f>IF(NOT(ISBLANK(B573)),IF(B573&lt;'Fiscal Year'!$B$3,1,0),"")</f>
        <v/>
      </c>
      <c r="G573" s="10"/>
      <c r="H573" s="10"/>
      <c r="I573" s="40"/>
      <c r="J573" s="40"/>
      <c r="K573" s="53"/>
      <c r="L573" s="53"/>
      <c r="M573" s="53"/>
      <c r="N573" s="53"/>
      <c r="O573" s="53"/>
      <c r="P573" s="53"/>
      <c r="Q573" s="53"/>
      <c r="R573" s="53"/>
      <c r="S573" s="53"/>
    </row>
    <row r="574" spans="1:19" x14ac:dyDescent="0.3">
      <c r="A574" s="106"/>
      <c r="B574" s="59"/>
      <c r="C574" s="137" t="str">
        <f t="shared" si="8"/>
        <v/>
      </c>
      <c r="D574" s="138" t="str">
        <f>IF(NOT(ISBLANK(B574)),IF(AND(MONTH(B574)&gt;=4,MONTH(B574)&lt;=12,B574&gt;=DATE(INT(LEFT('Fiscal Year'!$B$2,4)),4,1),B574&lt;=DATE(INT(CONCATENATE("20",RIGHT('Fiscal Year'!$B$2,2))),3,31)),1,0),"")</f>
        <v/>
      </c>
      <c r="E574" s="138" t="str">
        <f>IF(NOT(ISBLANK(B574)),IF(AND(MONTH(B574)&gt;=1,MONTH(B574)&lt;=3,B574&gt;=DATE(INT(LEFT('Fiscal Year'!$B$2,4)),4,1),B574&lt;=DATE(INT(CONCATENATE("20",RIGHT('Fiscal Year'!$B$2,2))),3,31)),1,0),"")</f>
        <v/>
      </c>
      <c r="F574" s="139" t="str">
        <f>IF(NOT(ISBLANK(B574)),IF(B574&lt;'Fiscal Year'!$B$3,1,0),"")</f>
        <v/>
      </c>
      <c r="G574" s="10"/>
      <c r="H574" s="10"/>
      <c r="I574" s="40"/>
      <c r="J574" s="40"/>
      <c r="K574" s="53"/>
      <c r="L574" s="53"/>
      <c r="M574" s="53"/>
      <c r="N574" s="53"/>
      <c r="O574" s="53"/>
      <c r="P574" s="53"/>
      <c r="Q574" s="53"/>
      <c r="R574" s="53"/>
      <c r="S574" s="53"/>
    </row>
    <row r="575" spans="1:19" x14ac:dyDescent="0.3">
      <c r="A575" s="106"/>
      <c r="B575" s="59"/>
      <c r="C575" s="137" t="str">
        <f t="shared" si="8"/>
        <v/>
      </c>
      <c r="D575" s="138" t="str">
        <f>IF(NOT(ISBLANK(B575)),IF(AND(MONTH(B575)&gt;=4,MONTH(B575)&lt;=12,B575&gt;=DATE(INT(LEFT('Fiscal Year'!$B$2,4)),4,1),B575&lt;=DATE(INT(CONCATENATE("20",RIGHT('Fiscal Year'!$B$2,2))),3,31)),1,0),"")</f>
        <v/>
      </c>
      <c r="E575" s="138" t="str">
        <f>IF(NOT(ISBLANK(B575)),IF(AND(MONTH(B575)&gt;=1,MONTH(B575)&lt;=3,B575&gt;=DATE(INT(LEFT('Fiscal Year'!$B$2,4)),4,1),B575&lt;=DATE(INT(CONCATENATE("20",RIGHT('Fiscal Year'!$B$2,2))),3,31)),1,0),"")</f>
        <v/>
      </c>
      <c r="F575" s="139" t="str">
        <f>IF(NOT(ISBLANK(B575)),IF(B575&lt;'Fiscal Year'!$B$3,1,0),"")</f>
        <v/>
      </c>
      <c r="G575" s="10"/>
      <c r="H575" s="10"/>
      <c r="I575" s="40"/>
      <c r="J575" s="40"/>
      <c r="K575" s="53"/>
      <c r="L575" s="53"/>
      <c r="M575" s="53"/>
      <c r="N575" s="53"/>
      <c r="O575" s="53"/>
      <c r="P575" s="53"/>
      <c r="Q575" s="53"/>
      <c r="R575" s="53"/>
      <c r="S575" s="53"/>
    </row>
    <row r="576" spans="1:19" x14ac:dyDescent="0.3">
      <c r="A576" s="106"/>
      <c r="B576" s="59"/>
      <c r="C576" s="137" t="str">
        <f t="shared" si="8"/>
        <v/>
      </c>
      <c r="D576" s="138" t="str">
        <f>IF(NOT(ISBLANK(B576)),IF(AND(MONTH(B576)&gt;=4,MONTH(B576)&lt;=12,B576&gt;=DATE(INT(LEFT('Fiscal Year'!$B$2,4)),4,1),B576&lt;=DATE(INT(CONCATENATE("20",RIGHT('Fiscal Year'!$B$2,2))),3,31)),1,0),"")</f>
        <v/>
      </c>
      <c r="E576" s="138" t="str">
        <f>IF(NOT(ISBLANK(B576)),IF(AND(MONTH(B576)&gt;=1,MONTH(B576)&lt;=3,B576&gt;=DATE(INT(LEFT('Fiscal Year'!$B$2,4)),4,1),B576&lt;=DATE(INT(CONCATENATE("20",RIGHT('Fiscal Year'!$B$2,2))),3,31)),1,0),"")</f>
        <v/>
      </c>
      <c r="F576" s="139" t="str">
        <f>IF(NOT(ISBLANK(B576)),IF(B576&lt;'Fiscal Year'!$B$3,1,0),"")</f>
        <v/>
      </c>
      <c r="G576" s="10"/>
      <c r="H576" s="10"/>
      <c r="I576" s="40"/>
      <c r="J576" s="40"/>
      <c r="K576" s="53"/>
      <c r="L576" s="53"/>
      <c r="M576" s="53"/>
      <c r="N576" s="53"/>
      <c r="O576" s="53"/>
      <c r="P576" s="53"/>
      <c r="Q576" s="53"/>
      <c r="R576" s="53"/>
      <c r="S576" s="53"/>
    </row>
    <row r="577" spans="1:19" x14ac:dyDescent="0.3">
      <c r="A577" s="106"/>
      <c r="B577" s="59"/>
      <c r="C577" s="137" t="str">
        <f t="shared" si="8"/>
        <v/>
      </c>
      <c r="D577" s="138" t="str">
        <f>IF(NOT(ISBLANK(B577)),IF(AND(MONTH(B577)&gt;=4,MONTH(B577)&lt;=12,B577&gt;=DATE(INT(LEFT('Fiscal Year'!$B$2,4)),4,1),B577&lt;=DATE(INT(CONCATENATE("20",RIGHT('Fiscal Year'!$B$2,2))),3,31)),1,0),"")</f>
        <v/>
      </c>
      <c r="E577" s="138" t="str">
        <f>IF(NOT(ISBLANK(B577)),IF(AND(MONTH(B577)&gt;=1,MONTH(B577)&lt;=3,B577&gt;=DATE(INT(LEFT('Fiscal Year'!$B$2,4)),4,1),B577&lt;=DATE(INT(CONCATENATE("20",RIGHT('Fiscal Year'!$B$2,2))),3,31)),1,0),"")</f>
        <v/>
      </c>
      <c r="F577" s="139" t="str">
        <f>IF(NOT(ISBLANK(B577)),IF(B577&lt;'Fiscal Year'!$B$3,1,0),"")</f>
        <v/>
      </c>
      <c r="G577" s="10"/>
      <c r="H577" s="10"/>
      <c r="I577" s="40"/>
      <c r="J577" s="40"/>
      <c r="K577" s="53"/>
      <c r="L577" s="53"/>
      <c r="M577" s="53"/>
      <c r="N577" s="53"/>
      <c r="O577" s="53"/>
      <c r="P577" s="53"/>
      <c r="Q577" s="53"/>
      <c r="R577" s="53"/>
      <c r="S577" s="53"/>
    </row>
    <row r="578" spans="1:19" x14ac:dyDescent="0.3">
      <c r="A578" s="106"/>
      <c r="B578" s="59"/>
      <c r="C578" s="137" t="str">
        <f t="shared" si="8"/>
        <v/>
      </c>
      <c r="D578" s="138" t="str">
        <f>IF(NOT(ISBLANK(B578)),IF(AND(MONTH(B578)&gt;=4,MONTH(B578)&lt;=12,B578&gt;=DATE(INT(LEFT('Fiscal Year'!$B$2,4)),4,1),B578&lt;=DATE(INT(CONCATENATE("20",RIGHT('Fiscal Year'!$B$2,2))),3,31)),1,0),"")</f>
        <v/>
      </c>
      <c r="E578" s="138" t="str">
        <f>IF(NOT(ISBLANK(B578)),IF(AND(MONTH(B578)&gt;=1,MONTH(B578)&lt;=3,B578&gt;=DATE(INT(LEFT('Fiscal Year'!$B$2,4)),4,1),B578&lt;=DATE(INT(CONCATENATE("20",RIGHT('Fiscal Year'!$B$2,2))),3,31)),1,0),"")</f>
        <v/>
      </c>
      <c r="F578" s="139" t="str">
        <f>IF(NOT(ISBLANK(B578)),IF(B578&lt;'Fiscal Year'!$B$3,1,0),"")</f>
        <v/>
      </c>
      <c r="G578" s="10"/>
      <c r="H578" s="10"/>
      <c r="I578" s="40"/>
      <c r="J578" s="40"/>
      <c r="K578" s="53"/>
      <c r="L578" s="53"/>
      <c r="M578" s="53"/>
      <c r="N578" s="53"/>
      <c r="O578" s="53"/>
      <c r="P578" s="53"/>
      <c r="Q578" s="53"/>
      <c r="R578" s="53"/>
      <c r="S578" s="53"/>
    </row>
    <row r="579" spans="1:19" x14ac:dyDescent="0.3">
      <c r="A579" s="106"/>
      <c r="B579" s="59"/>
      <c r="C579" s="137" t="str">
        <f t="shared" si="8"/>
        <v/>
      </c>
      <c r="D579" s="138" t="str">
        <f>IF(NOT(ISBLANK(B579)),IF(AND(MONTH(B579)&gt;=4,MONTH(B579)&lt;=12,B579&gt;=DATE(INT(LEFT('Fiscal Year'!$B$2,4)),4,1),B579&lt;=DATE(INT(CONCATENATE("20",RIGHT('Fiscal Year'!$B$2,2))),3,31)),1,0),"")</f>
        <v/>
      </c>
      <c r="E579" s="138" t="str">
        <f>IF(NOT(ISBLANK(B579)),IF(AND(MONTH(B579)&gt;=1,MONTH(B579)&lt;=3,B579&gt;=DATE(INT(LEFT('Fiscal Year'!$B$2,4)),4,1),B579&lt;=DATE(INT(CONCATENATE("20",RIGHT('Fiscal Year'!$B$2,2))),3,31)),1,0),"")</f>
        <v/>
      </c>
      <c r="F579" s="139" t="str">
        <f>IF(NOT(ISBLANK(B579)),IF(B579&lt;'Fiscal Year'!$B$3,1,0),"")</f>
        <v/>
      </c>
      <c r="G579" s="10"/>
      <c r="H579" s="10"/>
      <c r="I579" s="40"/>
      <c r="J579" s="40"/>
      <c r="K579" s="53"/>
      <c r="L579" s="53"/>
      <c r="M579" s="53"/>
      <c r="N579" s="53"/>
      <c r="O579" s="53"/>
      <c r="P579" s="53"/>
      <c r="Q579" s="53"/>
      <c r="R579" s="53"/>
      <c r="S579" s="53"/>
    </row>
    <row r="580" spans="1:19" x14ac:dyDescent="0.3">
      <c r="A580" s="106"/>
      <c r="B580" s="59"/>
      <c r="C580" s="137" t="str">
        <f t="shared" ref="C580:C643" si="9">IF(AND(NOT(ISBLANK(B580)),B580&gt;=43556),B580+90,"")</f>
        <v/>
      </c>
      <c r="D580" s="138" t="str">
        <f>IF(NOT(ISBLANK(B580)),IF(AND(MONTH(B580)&gt;=4,MONTH(B580)&lt;=12,B580&gt;=DATE(INT(LEFT('Fiscal Year'!$B$2,4)),4,1),B580&lt;=DATE(INT(CONCATENATE("20",RIGHT('Fiscal Year'!$B$2,2))),3,31)),1,0),"")</f>
        <v/>
      </c>
      <c r="E580" s="138" t="str">
        <f>IF(NOT(ISBLANK(B580)),IF(AND(MONTH(B580)&gt;=1,MONTH(B580)&lt;=3,B580&gt;=DATE(INT(LEFT('Fiscal Year'!$B$2,4)),4,1),B580&lt;=DATE(INT(CONCATENATE("20",RIGHT('Fiscal Year'!$B$2,2))),3,31)),1,0),"")</f>
        <v/>
      </c>
      <c r="F580" s="139" t="str">
        <f>IF(NOT(ISBLANK(B580)),IF(B580&lt;'Fiscal Year'!$B$3,1,0),"")</f>
        <v/>
      </c>
      <c r="G580" s="10"/>
      <c r="H580" s="10"/>
      <c r="I580" s="40"/>
      <c r="J580" s="40"/>
      <c r="K580" s="53"/>
      <c r="L580" s="53"/>
      <c r="M580" s="53"/>
      <c r="N580" s="53"/>
      <c r="O580" s="53"/>
      <c r="P580" s="53"/>
      <c r="Q580" s="53"/>
      <c r="R580" s="53"/>
      <c r="S580" s="53"/>
    </row>
    <row r="581" spans="1:19" x14ac:dyDescent="0.3">
      <c r="A581" s="106"/>
      <c r="B581" s="59"/>
      <c r="C581" s="137" t="str">
        <f t="shared" si="9"/>
        <v/>
      </c>
      <c r="D581" s="138" t="str">
        <f>IF(NOT(ISBLANK(B581)),IF(AND(MONTH(B581)&gt;=4,MONTH(B581)&lt;=12,B581&gt;=DATE(INT(LEFT('Fiscal Year'!$B$2,4)),4,1),B581&lt;=DATE(INT(CONCATENATE("20",RIGHT('Fiscal Year'!$B$2,2))),3,31)),1,0),"")</f>
        <v/>
      </c>
      <c r="E581" s="138" t="str">
        <f>IF(NOT(ISBLANK(B581)),IF(AND(MONTH(B581)&gt;=1,MONTH(B581)&lt;=3,B581&gt;=DATE(INT(LEFT('Fiscal Year'!$B$2,4)),4,1),B581&lt;=DATE(INT(CONCATENATE("20",RIGHT('Fiscal Year'!$B$2,2))),3,31)),1,0),"")</f>
        <v/>
      </c>
      <c r="F581" s="139" t="str">
        <f>IF(NOT(ISBLANK(B581)),IF(B581&lt;'Fiscal Year'!$B$3,1,0),"")</f>
        <v/>
      </c>
      <c r="G581" s="10"/>
      <c r="H581" s="10"/>
      <c r="I581" s="40"/>
      <c r="J581" s="40"/>
      <c r="K581" s="53"/>
      <c r="L581" s="53"/>
      <c r="M581" s="53"/>
      <c r="N581" s="53"/>
      <c r="O581" s="53"/>
      <c r="P581" s="53"/>
      <c r="Q581" s="53"/>
      <c r="R581" s="53"/>
      <c r="S581" s="53"/>
    </row>
    <row r="582" spans="1:19" x14ac:dyDescent="0.3">
      <c r="A582" s="106"/>
      <c r="B582" s="59"/>
      <c r="C582" s="137" t="str">
        <f t="shared" si="9"/>
        <v/>
      </c>
      <c r="D582" s="138" t="str">
        <f>IF(NOT(ISBLANK(B582)),IF(AND(MONTH(B582)&gt;=4,MONTH(B582)&lt;=12,B582&gt;=DATE(INT(LEFT('Fiscal Year'!$B$2,4)),4,1),B582&lt;=DATE(INT(CONCATENATE("20",RIGHT('Fiscal Year'!$B$2,2))),3,31)),1,0),"")</f>
        <v/>
      </c>
      <c r="E582" s="138" t="str">
        <f>IF(NOT(ISBLANK(B582)),IF(AND(MONTH(B582)&gt;=1,MONTH(B582)&lt;=3,B582&gt;=DATE(INT(LEFT('Fiscal Year'!$B$2,4)),4,1),B582&lt;=DATE(INT(CONCATENATE("20",RIGHT('Fiscal Year'!$B$2,2))),3,31)),1,0),"")</f>
        <v/>
      </c>
      <c r="F582" s="139" t="str">
        <f>IF(NOT(ISBLANK(B582)),IF(B582&lt;'Fiscal Year'!$B$3,1,0),"")</f>
        <v/>
      </c>
      <c r="G582" s="10"/>
      <c r="H582" s="10"/>
      <c r="I582" s="40"/>
      <c r="J582" s="40"/>
      <c r="K582" s="53"/>
      <c r="L582" s="53"/>
      <c r="M582" s="53"/>
      <c r="N582" s="53"/>
      <c r="O582" s="53"/>
      <c r="P582" s="53"/>
      <c r="Q582" s="53"/>
      <c r="R582" s="53"/>
      <c r="S582" s="53"/>
    </row>
    <row r="583" spans="1:19" x14ac:dyDescent="0.3">
      <c r="A583" s="106"/>
      <c r="B583" s="59"/>
      <c r="C583" s="137" t="str">
        <f t="shared" si="9"/>
        <v/>
      </c>
      <c r="D583" s="138" t="str">
        <f>IF(NOT(ISBLANK(B583)),IF(AND(MONTH(B583)&gt;=4,MONTH(B583)&lt;=12,B583&gt;=DATE(INT(LEFT('Fiscal Year'!$B$2,4)),4,1),B583&lt;=DATE(INT(CONCATENATE("20",RIGHT('Fiscal Year'!$B$2,2))),3,31)),1,0),"")</f>
        <v/>
      </c>
      <c r="E583" s="138" t="str">
        <f>IF(NOT(ISBLANK(B583)),IF(AND(MONTH(B583)&gt;=1,MONTH(B583)&lt;=3,B583&gt;=DATE(INT(LEFT('Fiscal Year'!$B$2,4)),4,1),B583&lt;=DATE(INT(CONCATENATE("20",RIGHT('Fiscal Year'!$B$2,2))),3,31)),1,0),"")</f>
        <v/>
      </c>
      <c r="F583" s="139" t="str">
        <f>IF(NOT(ISBLANK(B583)),IF(B583&lt;'Fiscal Year'!$B$3,1,0),"")</f>
        <v/>
      </c>
      <c r="G583" s="10"/>
      <c r="H583" s="10"/>
      <c r="I583" s="40"/>
      <c r="J583" s="40"/>
      <c r="K583" s="53"/>
      <c r="L583" s="53"/>
      <c r="M583" s="53"/>
      <c r="N583" s="53"/>
      <c r="O583" s="53"/>
      <c r="P583" s="53"/>
      <c r="Q583" s="53"/>
      <c r="R583" s="53"/>
      <c r="S583" s="53"/>
    </row>
    <row r="584" spans="1:19" x14ac:dyDescent="0.3">
      <c r="A584" s="106"/>
      <c r="B584" s="59"/>
      <c r="C584" s="137" t="str">
        <f t="shared" si="9"/>
        <v/>
      </c>
      <c r="D584" s="138" t="str">
        <f>IF(NOT(ISBLANK(B584)),IF(AND(MONTH(B584)&gt;=4,MONTH(B584)&lt;=12,B584&gt;=DATE(INT(LEFT('Fiscal Year'!$B$2,4)),4,1),B584&lt;=DATE(INT(CONCATENATE("20",RIGHT('Fiscal Year'!$B$2,2))),3,31)),1,0),"")</f>
        <v/>
      </c>
      <c r="E584" s="138" t="str">
        <f>IF(NOT(ISBLANK(B584)),IF(AND(MONTH(B584)&gt;=1,MONTH(B584)&lt;=3,B584&gt;=DATE(INT(LEFT('Fiscal Year'!$B$2,4)),4,1),B584&lt;=DATE(INT(CONCATENATE("20",RIGHT('Fiscal Year'!$B$2,2))),3,31)),1,0),"")</f>
        <v/>
      </c>
      <c r="F584" s="139" t="str">
        <f>IF(NOT(ISBLANK(B584)),IF(B584&lt;'Fiscal Year'!$B$3,1,0),"")</f>
        <v/>
      </c>
      <c r="G584" s="10"/>
      <c r="H584" s="10"/>
      <c r="I584" s="40"/>
      <c r="J584" s="40"/>
      <c r="K584" s="53"/>
      <c r="L584" s="53"/>
      <c r="M584" s="53"/>
      <c r="N584" s="53"/>
      <c r="O584" s="53"/>
      <c r="P584" s="53"/>
      <c r="Q584" s="53"/>
      <c r="R584" s="53"/>
      <c r="S584" s="53"/>
    </row>
    <row r="585" spans="1:19" x14ac:dyDescent="0.3">
      <c r="A585" s="106"/>
      <c r="B585" s="59"/>
      <c r="C585" s="137" t="str">
        <f t="shared" si="9"/>
        <v/>
      </c>
      <c r="D585" s="138" t="str">
        <f>IF(NOT(ISBLANK(B585)),IF(AND(MONTH(B585)&gt;=4,MONTH(B585)&lt;=12,B585&gt;=DATE(INT(LEFT('Fiscal Year'!$B$2,4)),4,1),B585&lt;=DATE(INT(CONCATENATE("20",RIGHT('Fiscal Year'!$B$2,2))),3,31)),1,0),"")</f>
        <v/>
      </c>
      <c r="E585" s="138" t="str">
        <f>IF(NOT(ISBLANK(B585)),IF(AND(MONTH(B585)&gt;=1,MONTH(B585)&lt;=3,B585&gt;=DATE(INT(LEFT('Fiscal Year'!$B$2,4)),4,1),B585&lt;=DATE(INT(CONCATENATE("20",RIGHT('Fiscal Year'!$B$2,2))),3,31)),1,0),"")</f>
        <v/>
      </c>
      <c r="F585" s="139" t="str">
        <f>IF(NOT(ISBLANK(B585)),IF(B585&lt;'Fiscal Year'!$B$3,1,0),"")</f>
        <v/>
      </c>
      <c r="G585" s="10"/>
      <c r="H585" s="10"/>
      <c r="I585" s="40"/>
      <c r="J585" s="40"/>
      <c r="K585" s="53"/>
      <c r="L585" s="53"/>
      <c r="M585" s="53"/>
      <c r="N585" s="53"/>
      <c r="O585" s="53"/>
      <c r="P585" s="53"/>
      <c r="Q585" s="53"/>
      <c r="R585" s="53"/>
      <c r="S585" s="53"/>
    </row>
    <row r="586" spans="1:19" x14ac:dyDescent="0.3">
      <c r="A586" s="106"/>
      <c r="B586" s="59"/>
      <c r="C586" s="137" t="str">
        <f t="shared" si="9"/>
        <v/>
      </c>
      <c r="D586" s="138" t="str">
        <f>IF(NOT(ISBLANK(B586)),IF(AND(MONTH(B586)&gt;=4,MONTH(B586)&lt;=12,B586&gt;=DATE(INT(LEFT('Fiscal Year'!$B$2,4)),4,1),B586&lt;=DATE(INT(CONCATENATE("20",RIGHT('Fiscal Year'!$B$2,2))),3,31)),1,0),"")</f>
        <v/>
      </c>
      <c r="E586" s="138" t="str">
        <f>IF(NOT(ISBLANK(B586)),IF(AND(MONTH(B586)&gt;=1,MONTH(B586)&lt;=3,B586&gt;=DATE(INT(LEFT('Fiscal Year'!$B$2,4)),4,1),B586&lt;=DATE(INT(CONCATENATE("20",RIGHT('Fiscal Year'!$B$2,2))),3,31)),1,0),"")</f>
        <v/>
      </c>
      <c r="F586" s="139" t="str">
        <f>IF(NOT(ISBLANK(B586)),IF(B586&lt;'Fiscal Year'!$B$3,1,0),"")</f>
        <v/>
      </c>
      <c r="G586" s="10"/>
      <c r="H586" s="10"/>
      <c r="I586" s="40"/>
      <c r="J586" s="40"/>
      <c r="K586" s="53"/>
      <c r="L586" s="53"/>
      <c r="M586" s="53"/>
      <c r="N586" s="53"/>
      <c r="O586" s="53"/>
      <c r="P586" s="53"/>
      <c r="Q586" s="53"/>
      <c r="R586" s="53"/>
      <c r="S586" s="53"/>
    </row>
    <row r="587" spans="1:19" x14ac:dyDescent="0.3">
      <c r="A587" s="106"/>
      <c r="B587" s="59"/>
      <c r="C587" s="137" t="str">
        <f t="shared" si="9"/>
        <v/>
      </c>
      <c r="D587" s="138" t="str">
        <f>IF(NOT(ISBLANK(B587)),IF(AND(MONTH(B587)&gt;=4,MONTH(B587)&lt;=12,B587&gt;=DATE(INT(LEFT('Fiscal Year'!$B$2,4)),4,1),B587&lt;=DATE(INT(CONCATENATE("20",RIGHT('Fiscal Year'!$B$2,2))),3,31)),1,0),"")</f>
        <v/>
      </c>
      <c r="E587" s="138" t="str">
        <f>IF(NOT(ISBLANK(B587)),IF(AND(MONTH(B587)&gt;=1,MONTH(B587)&lt;=3,B587&gt;=DATE(INT(LEFT('Fiscal Year'!$B$2,4)),4,1),B587&lt;=DATE(INT(CONCATENATE("20",RIGHT('Fiscal Year'!$B$2,2))),3,31)),1,0),"")</f>
        <v/>
      </c>
      <c r="F587" s="139" t="str">
        <f>IF(NOT(ISBLANK(B587)),IF(B587&lt;'Fiscal Year'!$B$3,1,0),"")</f>
        <v/>
      </c>
      <c r="G587" s="10"/>
      <c r="H587" s="10"/>
      <c r="I587" s="40"/>
      <c r="J587" s="40"/>
      <c r="K587" s="53"/>
      <c r="L587" s="53"/>
      <c r="M587" s="53"/>
      <c r="N587" s="53"/>
      <c r="O587" s="53"/>
      <c r="P587" s="53"/>
      <c r="Q587" s="53"/>
      <c r="R587" s="53"/>
      <c r="S587" s="53"/>
    </row>
    <row r="588" spans="1:19" x14ac:dyDescent="0.3">
      <c r="A588" s="106"/>
      <c r="B588" s="59"/>
      <c r="C588" s="137" t="str">
        <f t="shared" si="9"/>
        <v/>
      </c>
      <c r="D588" s="138" t="str">
        <f>IF(NOT(ISBLANK(B588)),IF(AND(MONTH(B588)&gt;=4,MONTH(B588)&lt;=12,B588&gt;=DATE(INT(LEFT('Fiscal Year'!$B$2,4)),4,1),B588&lt;=DATE(INT(CONCATENATE("20",RIGHT('Fiscal Year'!$B$2,2))),3,31)),1,0),"")</f>
        <v/>
      </c>
      <c r="E588" s="138" t="str">
        <f>IF(NOT(ISBLANK(B588)),IF(AND(MONTH(B588)&gt;=1,MONTH(B588)&lt;=3,B588&gt;=DATE(INT(LEFT('Fiscal Year'!$B$2,4)),4,1),B588&lt;=DATE(INT(CONCATENATE("20",RIGHT('Fiscal Year'!$B$2,2))),3,31)),1,0),"")</f>
        <v/>
      </c>
      <c r="F588" s="139" t="str">
        <f>IF(NOT(ISBLANK(B588)),IF(B588&lt;'Fiscal Year'!$B$3,1,0),"")</f>
        <v/>
      </c>
      <c r="G588" s="10"/>
      <c r="H588" s="10"/>
      <c r="I588" s="40"/>
      <c r="J588" s="40"/>
      <c r="K588" s="53"/>
      <c r="L588" s="53"/>
      <c r="M588" s="53"/>
      <c r="N588" s="53"/>
      <c r="O588" s="53"/>
      <c r="P588" s="53"/>
      <c r="Q588" s="53"/>
      <c r="R588" s="53"/>
      <c r="S588" s="53"/>
    </row>
    <row r="589" spans="1:19" x14ac:dyDescent="0.3">
      <c r="A589" s="106"/>
      <c r="B589" s="59"/>
      <c r="C589" s="137" t="str">
        <f t="shared" si="9"/>
        <v/>
      </c>
      <c r="D589" s="138" t="str">
        <f>IF(NOT(ISBLANK(B589)),IF(AND(MONTH(B589)&gt;=4,MONTH(B589)&lt;=12,B589&gt;=DATE(INT(LEFT('Fiscal Year'!$B$2,4)),4,1),B589&lt;=DATE(INT(CONCATENATE("20",RIGHT('Fiscal Year'!$B$2,2))),3,31)),1,0),"")</f>
        <v/>
      </c>
      <c r="E589" s="138" t="str">
        <f>IF(NOT(ISBLANK(B589)),IF(AND(MONTH(B589)&gt;=1,MONTH(B589)&lt;=3,B589&gt;=DATE(INT(LEFT('Fiscal Year'!$B$2,4)),4,1),B589&lt;=DATE(INT(CONCATENATE("20",RIGHT('Fiscal Year'!$B$2,2))),3,31)),1,0),"")</f>
        <v/>
      </c>
      <c r="F589" s="139" t="str">
        <f>IF(NOT(ISBLANK(B589)),IF(B589&lt;'Fiscal Year'!$B$3,1,0),"")</f>
        <v/>
      </c>
      <c r="G589" s="10"/>
      <c r="H589" s="10"/>
      <c r="I589" s="40"/>
      <c r="J589" s="40"/>
      <c r="K589" s="53"/>
      <c r="L589" s="53"/>
      <c r="M589" s="53"/>
      <c r="N589" s="53"/>
      <c r="O589" s="53"/>
      <c r="P589" s="53"/>
      <c r="Q589" s="53"/>
      <c r="R589" s="53"/>
      <c r="S589" s="53"/>
    </row>
    <row r="590" spans="1:19" x14ac:dyDescent="0.3">
      <c r="A590" s="106"/>
      <c r="B590" s="59"/>
      <c r="C590" s="137" t="str">
        <f t="shared" si="9"/>
        <v/>
      </c>
      <c r="D590" s="138" t="str">
        <f>IF(NOT(ISBLANK(B590)),IF(AND(MONTH(B590)&gt;=4,MONTH(B590)&lt;=12,B590&gt;=DATE(INT(LEFT('Fiscal Year'!$B$2,4)),4,1),B590&lt;=DATE(INT(CONCATENATE("20",RIGHT('Fiscal Year'!$B$2,2))),3,31)),1,0),"")</f>
        <v/>
      </c>
      <c r="E590" s="138" t="str">
        <f>IF(NOT(ISBLANK(B590)),IF(AND(MONTH(B590)&gt;=1,MONTH(B590)&lt;=3,B590&gt;=DATE(INT(LEFT('Fiscal Year'!$B$2,4)),4,1),B590&lt;=DATE(INT(CONCATENATE("20",RIGHT('Fiscal Year'!$B$2,2))),3,31)),1,0),"")</f>
        <v/>
      </c>
      <c r="F590" s="139" t="str">
        <f>IF(NOT(ISBLANK(B590)),IF(B590&lt;'Fiscal Year'!$B$3,1,0),"")</f>
        <v/>
      </c>
      <c r="G590" s="10"/>
      <c r="H590" s="10"/>
      <c r="I590" s="40"/>
      <c r="J590" s="40"/>
      <c r="K590" s="53"/>
      <c r="L590" s="53"/>
      <c r="M590" s="53"/>
      <c r="N590" s="53"/>
      <c r="O590" s="53"/>
      <c r="P590" s="53"/>
      <c r="Q590" s="53"/>
      <c r="R590" s="53"/>
      <c r="S590" s="53"/>
    </row>
    <row r="591" spans="1:19" x14ac:dyDescent="0.3">
      <c r="A591" s="106"/>
      <c r="B591" s="59"/>
      <c r="C591" s="137" t="str">
        <f t="shared" si="9"/>
        <v/>
      </c>
      <c r="D591" s="138" t="str">
        <f>IF(NOT(ISBLANK(B591)),IF(AND(MONTH(B591)&gt;=4,MONTH(B591)&lt;=12,B591&gt;=DATE(INT(LEFT('Fiscal Year'!$B$2,4)),4,1),B591&lt;=DATE(INT(CONCATENATE("20",RIGHT('Fiscal Year'!$B$2,2))),3,31)),1,0),"")</f>
        <v/>
      </c>
      <c r="E591" s="138" t="str">
        <f>IF(NOT(ISBLANK(B591)),IF(AND(MONTH(B591)&gt;=1,MONTH(B591)&lt;=3,B591&gt;=DATE(INT(LEFT('Fiscal Year'!$B$2,4)),4,1),B591&lt;=DATE(INT(CONCATENATE("20",RIGHT('Fiscal Year'!$B$2,2))),3,31)),1,0),"")</f>
        <v/>
      </c>
      <c r="F591" s="139" t="str">
        <f>IF(NOT(ISBLANK(B591)),IF(B591&lt;'Fiscal Year'!$B$3,1,0),"")</f>
        <v/>
      </c>
      <c r="G591" s="10"/>
      <c r="H591" s="10"/>
      <c r="I591" s="40"/>
      <c r="J591" s="40"/>
      <c r="K591" s="53"/>
      <c r="L591" s="53"/>
      <c r="M591" s="53"/>
      <c r="N591" s="53"/>
      <c r="O591" s="53"/>
      <c r="P591" s="53"/>
      <c r="Q591" s="53"/>
      <c r="R591" s="53"/>
      <c r="S591" s="53"/>
    </row>
    <row r="592" spans="1:19" x14ac:dyDescent="0.3">
      <c r="A592" s="106"/>
      <c r="B592" s="59"/>
      <c r="C592" s="137" t="str">
        <f t="shared" si="9"/>
        <v/>
      </c>
      <c r="D592" s="138" t="str">
        <f>IF(NOT(ISBLANK(B592)),IF(AND(MONTH(B592)&gt;=4,MONTH(B592)&lt;=12,B592&gt;=DATE(INT(LEFT('Fiscal Year'!$B$2,4)),4,1),B592&lt;=DATE(INT(CONCATENATE("20",RIGHT('Fiscal Year'!$B$2,2))),3,31)),1,0),"")</f>
        <v/>
      </c>
      <c r="E592" s="138" t="str">
        <f>IF(NOT(ISBLANK(B592)),IF(AND(MONTH(B592)&gt;=1,MONTH(B592)&lt;=3,B592&gt;=DATE(INT(LEFT('Fiscal Year'!$B$2,4)),4,1),B592&lt;=DATE(INT(CONCATENATE("20",RIGHT('Fiscal Year'!$B$2,2))),3,31)),1,0),"")</f>
        <v/>
      </c>
      <c r="F592" s="139" t="str">
        <f>IF(NOT(ISBLANK(B592)),IF(B592&lt;'Fiscal Year'!$B$3,1,0),"")</f>
        <v/>
      </c>
      <c r="G592" s="10"/>
      <c r="H592" s="10"/>
      <c r="I592" s="40"/>
      <c r="J592" s="40"/>
      <c r="K592" s="53"/>
      <c r="L592" s="53"/>
      <c r="M592" s="53"/>
      <c r="N592" s="53"/>
      <c r="O592" s="53"/>
      <c r="P592" s="53"/>
      <c r="Q592" s="53"/>
      <c r="R592" s="53"/>
      <c r="S592" s="53"/>
    </row>
    <row r="593" spans="1:19" x14ac:dyDescent="0.3">
      <c r="A593" s="106"/>
      <c r="B593" s="59"/>
      <c r="C593" s="137" t="str">
        <f t="shared" si="9"/>
        <v/>
      </c>
      <c r="D593" s="138" t="str">
        <f>IF(NOT(ISBLANK(B593)),IF(AND(MONTH(B593)&gt;=4,MONTH(B593)&lt;=12,B593&gt;=DATE(INT(LEFT('Fiscal Year'!$B$2,4)),4,1),B593&lt;=DATE(INT(CONCATENATE("20",RIGHT('Fiscal Year'!$B$2,2))),3,31)),1,0),"")</f>
        <v/>
      </c>
      <c r="E593" s="138" t="str">
        <f>IF(NOT(ISBLANK(B593)),IF(AND(MONTH(B593)&gt;=1,MONTH(B593)&lt;=3,B593&gt;=DATE(INT(LEFT('Fiscal Year'!$B$2,4)),4,1),B593&lt;=DATE(INT(CONCATENATE("20",RIGHT('Fiscal Year'!$B$2,2))),3,31)),1,0),"")</f>
        <v/>
      </c>
      <c r="F593" s="139" t="str">
        <f>IF(NOT(ISBLANK(B593)),IF(B593&lt;'Fiscal Year'!$B$3,1,0),"")</f>
        <v/>
      </c>
      <c r="G593" s="10"/>
      <c r="H593" s="10"/>
      <c r="I593" s="40"/>
      <c r="J593" s="40"/>
      <c r="K593" s="53"/>
      <c r="L593" s="53"/>
      <c r="M593" s="53"/>
      <c r="N593" s="53"/>
      <c r="O593" s="53"/>
      <c r="P593" s="53"/>
      <c r="Q593" s="53"/>
      <c r="R593" s="53"/>
      <c r="S593" s="53"/>
    </row>
    <row r="594" spans="1:19" x14ac:dyDescent="0.3">
      <c r="A594" s="106"/>
      <c r="B594" s="59"/>
      <c r="C594" s="137" t="str">
        <f t="shared" si="9"/>
        <v/>
      </c>
      <c r="D594" s="138" t="str">
        <f>IF(NOT(ISBLANK(B594)),IF(AND(MONTH(B594)&gt;=4,MONTH(B594)&lt;=12,B594&gt;=DATE(INT(LEFT('Fiscal Year'!$B$2,4)),4,1),B594&lt;=DATE(INT(CONCATENATE("20",RIGHT('Fiscal Year'!$B$2,2))),3,31)),1,0),"")</f>
        <v/>
      </c>
      <c r="E594" s="138" t="str">
        <f>IF(NOT(ISBLANK(B594)),IF(AND(MONTH(B594)&gt;=1,MONTH(B594)&lt;=3,B594&gt;=DATE(INT(LEFT('Fiscal Year'!$B$2,4)),4,1),B594&lt;=DATE(INT(CONCATENATE("20",RIGHT('Fiscal Year'!$B$2,2))),3,31)),1,0),"")</f>
        <v/>
      </c>
      <c r="F594" s="139" t="str">
        <f>IF(NOT(ISBLANK(B594)),IF(B594&lt;'Fiscal Year'!$B$3,1,0),"")</f>
        <v/>
      </c>
      <c r="G594" s="10"/>
      <c r="H594" s="10"/>
      <c r="I594" s="40"/>
      <c r="J594" s="40"/>
      <c r="K594" s="53"/>
      <c r="L594" s="53"/>
      <c r="M594" s="53"/>
      <c r="N594" s="53"/>
      <c r="O594" s="53"/>
      <c r="P594" s="53"/>
      <c r="Q594" s="53"/>
      <c r="R594" s="53"/>
      <c r="S594" s="53"/>
    </row>
    <row r="595" spans="1:19" x14ac:dyDescent="0.3">
      <c r="A595" s="106"/>
      <c r="B595" s="59"/>
      <c r="C595" s="137" t="str">
        <f t="shared" si="9"/>
        <v/>
      </c>
      <c r="D595" s="138" t="str">
        <f>IF(NOT(ISBLANK(B595)),IF(AND(MONTH(B595)&gt;=4,MONTH(B595)&lt;=12,B595&gt;=DATE(INT(LEFT('Fiscal Year'!$B$2,4)),4,1),B595&lt;=DATE(INT(CONCATENATE("20",RIGHT('Fiscal Year'!$B$2,2))),3,31)),1,0),"")</f>
        <v/>
      </c>
      <c r="E595" s="138" t="str">
        <f>IF(NOT(ISBLANK(B595)),IF(AND(MONTH(B595)&gt;=1,MONTH(B595)&lt;=3,B595&gt;=DATE(INT(LEFT('Fiscal Year'!$B$2,4)),4,1),B595&lt;=DATE(INT(CONCATENATE("20",RIGHT('Fiscal Year'!$B$2,2))),3,31)),1,0),"")</f>
        <v/>
      </c>
      <c r="F595" s="139" t="str">
        <f>IF(NOT(ISBLANK(B595)),IF(B595&lt;'Fiscal Year'!$B$3,1,0),"")</f>
        <v/>
      </c>
      <c r="G595" s="10"/>
      <c r="H595" s="10"/>
      <c r="I595" s="40"/>
      <c r="J595" s="40"/>
      <c r="K595" s="53"/>
      <c r="L595" s="53"/>
      <c r="M595" s="53"/>
      <c r="N595" s="53"/>
      <c r="O595" s="53"/>
      <c r="P595" s="53"/>
      <c r="Q595" s="53"/>
      <c r="R595" s="53"/>
      <c r="S595" s="53"/>
    </row>
    <row r="596" spans="1:19" x14ac:dyDescent="0.3">
      <c r="A596" s="106"/>
      <c r="B596" s="59"/>
      <c r="C596" s="137" t="str">
        <f t="shared" si="9"/>
        <v/>
      </c>
      <c r="D596" s="138" t="str">
        <f>IF(NOT(ISBLANK(B596)),IF(AND(MONTH(B596)&gt;=4,MONTH(B596)&lt;=12,B596&gt;=DATE(INT(LEFT('Fiscal Year'!$B$2,4)),4,1),B596&lt;=DATE(INT(CONCATENATE("20",RIGHT('Fiscal Year'!$B$2,2))),3,31)),1,0),"")</f>
        <v/>
      </c>
      <c r="E596" s="138" t="str">
        <f>IF(NOT(ISBLANK(B596)),IF(AND(MONTH(B596)&gt;=1,MONTH(B596)&lt;=3,B596&gt;=DATE(INT(LEFT('Fiscal Year'!$B$2,4)),4,1),B596&lt;=DATE(INT(CONCATENATE("20",RIGHT('Fiscal Year'!$B$2,2))),3,31)),1,0),"")</f>
        <v/>
      </c>
      <c r="F596" s="139" t="str">
        <f>IF(NOT(ISBLANK(B596)),IF(B596&lt;'Fiscal Year'!$B$3,1,0),"")</f>
        <v/>
      </c>
      <c r="G596" s="10"/>
      <c r="H596" s="10"/>
      <c r="I596" s="40"/>
      <c r="J596" s="40"/>
      <c r="K596" s="53"/>
      <c r="L596" s="53"/>
      <c r="M596" s="53"/>
      <c r="N596" s="53"/>
      <c r="O596" s="53"/>
      <c r="P596" s="53"/>
      <c r="Q596" s="53"/>
      <c r="R596" s="53"/>
      <c r="S596" s="53"/>
    </row>
    <row r="597" spans="1:19" x14ac:dyDescent="0.3">
      <c r="A597" s="106"/>
      <c r="B597" s="59"/>
      <c r="C597" s="137" t="str">
        <f t="shared" si="9"/>
        <v/>
      </c>
      <c r="D597" s="138" t="str">
        <f>IF(NOT(ISBLANK(B597)),IF(AND(MONTH(B597)&gt;=4,MONTH(B597)&lt;=12,B597&gt;=DATE(INT(LEFT('Fiscal Year'!$B$2,4)),4,1),B597&lt;=DATE(INT(CONCATENATE("20",RIGHT('Fiscal Year'!$B$2,2))),3,31)),1,0),"")</f>
        <v/>
      </c>
      <c r="E597" s="138" t="str">
        <f>IF(NOT(ISBLANK(B597)),IF(AND(MONTH(B597)&gt;=1,MONTH(B597)&lt;=3,B597&gt;=DATE(INT(LEFT('Fiscal Year'!$B$2,4)),4,1),B597&lt;=DATE(INT(CONCATENATE("20",RIGHT('Fiscal Year'!$B$2,2))),3,31)),1,0),"")</f>
        <v/>
      </c>
      <c r="F597" s="139" t="str">
        <f>IF(NOT(ISBLANK(B597)),IF(B597&lt;'Fiscal Year'!$B$3,1,0),"")</f>
        <v/>
      </c>
      <c r="G597" s="10"/>
      <c r="H597" s="10"/>
      <c r="I597" s="40"/>
      <c r="J597" s="40"/>
      <c r="K597" s="53"/>
      <c r="L597" s="53"/>
      <c r="M597" s="53"/>
      <c r="N597" s="53"/>
      <c r="O597" s="53"/>
      <c r="P597" s="53"/>
      <c r="Q597" s="53"/>
      <c r="R597" s="53"/>
      <c r="S597" s="53"/>
    </row>
    <row r="598" spans="1:19" x14ac:dyDescent="0.3">
      <c r="A598" s="106"/>
      <c r="B598" s="59"/>
      <c r="C598" s="137" t="str">
        <f t="shared" si="9"/>
        <v/>
      </c>
      <c r="D598" s="138" t="str">
        <f>IF(NOT(ISBLANK(B598)),IF(AND(MONTH(B598)&gt;=4,MONTH(B598)&lt;=12,B598&gt;=DATE(INT(LEFT('Fiscal Year'!$B$2,4)),4,1),B598&lt;=DATE(INT(CONCATENATE("20",RIGHT('Fiscal Year'!$B$2,2))),3,31)),1,0),"")</f>
        <v/>
      </c>
      <c r="E598" s="138" t="str">
        <f>IF(NOT(ISBLANK(B598)),IF(AND(MONTH(B598)&gt;=1,MONTH(B598)&lt;=3,B598&gt;=DATE(INT(LEFT('Fiscal Year'!$B$2,4)),4,1),B598&lt;=DATE(INT(CONCATENATE("20",RIGHT('Fiscal Year'!$B$2,2))),3,31)),1,0),"")</f>
        <v/>
      </c>
      <c r="F598" s="139" t="str">
        <f>IF(NOT(ISBLANK(B598)),IF(B598&lt;'Fiscal Year'!$B$3,1,0),"")</f>
        <v/>
      </c>
      <c r="G598" s="10"/>
      <c r="H598" s="10"/>
      <c r="I598" s="40"/>
      <c r="J598" s="40"/>
      <c r="K598" s="53"/>
      <c r="L598" s="53"/>
      <c r="M598" s="53"/>
      <c r="N598" s="53"/>
      <c r="O598" s="53"/>
      <c r="P598" s="53"/>
      <c r="Q598" s="53"/>
      <c r="R598" s="53"/>
      <c r="S598" s="53"/>
    </row>
    <row r="599" spans="1:19" x14ac:dyDescent="0.3">
      <c r="A599" s="106"/>
      <c r="B599" s="59"/>
      <c r="C599" s="137" t="str">
        <f t="shared" si="9"/>
        <v/>
      </c>
      <c r="D599" s="138" t="str">
        <f>IF(NOT(ISBLANK(B599)),IF(AND(MONTH(B599)&gt;=4,MONTH(B599)&lt;=12,B599&gt;=DATE(INT(LEFT('Fiscal Year'!$B$2,4)),4,1),B599&lt;=DATE(INT(CONCATENATE("20",RIGHT('Fiscal Year'!$B$2,2))),3,31)),1,0),"")</f>
        <v/>
      </c>
      <c r="E599" s="138" t="str">
        <f>IF(NOT(ISBLANK(B599)),IF(AND(MONTH(B599)&gt;=1,MONTH(B599)&lt;=3,B599&gt;=DATE(INT(LEFT('Fiscal Year'!$B$2,4)),4,1),B599&lt;=DATE(INT(CONCATENATE("20",RIGHT('Fiscal Year'!$B$2,2))),3,31)),1,0),"")</f>
        <v/>
      </c>
      <c r="F599" s="139" t="str">
        <f>IF(NOT(ISBLANK(B599)),IF(B599&lt;'Fiscal Year'!$B$3,1,0),"")</f>
        <v/>
      </c>
      <c r="G599" s="10"/>
      <c r="H599" s="10"/>
      <c r="I599" s="40"/>
      <c r="J599" s="40"/>
      <c r="K599" s="53"/>
      <c r="L599" s="53"/>
      <c r="M599" s="53"/>
      <c r="N599" s="53"/>
      <c r="O599" s="53"/>
      <c r="P599" s="53"/>
      <c r="Q599" s="53"/>
      <c r="R599" s="53"/>
      <c r="S599" s="53"/>
    </row>
    <row r="600" spans="1:19" x14ac:dyDescent="0.3">
      <c r="A600" s="106"/>
      <c r="B600" s="59"/>
      <c r="C600" s="137" t="str">
        <f t="shared" si="9"/>
        <v/>
      </c>
      <c r="D600" s="138" t="str">
        <f>IF(NOT(ISBLANK(B600)),IF(AND(MONTH(B600)&gt;=4,MONTH(B600)&lt;=12,B600&gt;=DATE(INT(LEFT('Fiscal Year'!$B$2,4)),4,1),B600&lt;=DATE(INT(CONCATENATE("20",RIGHT('Fiscal Year'!$B$2,2))),3,31)),1,0),"")</f>
        <v/>
      </c>
      <c r="E600" s="138" t="str">
        <f>IF(NOT(ISBLANK(B600)),IF(AND(MONTH(B600)&gt;=1,MONTH(B600)&lt;=3,B600&gt;=DATE(INT(LEFT('Fiscal Year'!$B$2,4)),4,1),B600&lt;=DATE(INT(CONCATENATE("20",RIGHT('Fiscal Year'!$B$2,2))),3,31)),1,0),"")</f>
        <v/>
      </c>
      <c r="F600" s="139" t="str">
        <f>IF(NOT(ISBLANK(B600)),IF(B600&lt;'Fiscal Year'!$B$3,1,0),"")</f>
        <v/>
      </c>
      <c r="G600" s="10"/>
      <c r="H600" s="10"/>
      <c r="I600" s="40"/>
      <c r="J600" s="40"/>
      <c r="K600" s="53"/>
      <c r="L600" s="53"/>
      <c r="M600" s="53"/>
      <c r="N600" s="53"/>
      <c r="O600" s="53"/>
      <c r="P600" s="53"/>
      <c r="Q600" s="53"/>
      <c r="R600" s="53"/>
      <c r="S600" s="53"/>
    </row>
    <row r="601" spans="1:19" x14ac:dyDescent="0.3">
      <c r="A601" s="106"/>
      <c r="B601" s="59"/>
      <c r="C601" s="137" t="str">
        <f t="shared" si="9"/>
        <v/>
      </c>
      <c r="D601" s="138" t="str">
        <f>IF(NOT(ISBLANK(B601)),IF(AND(MONTH(B601)&gt;=4,MONTH(B601)&lt;=12,B601&gt;=DATE(INT(LEFT('Fiscal Year'!$B$2,4)),4,1),B601&lt;=DATE(INT(CONCATENATE("20",RIGHT('Fiscal Year'!$B$2,2))),3,31)),1,0),"")</f>
        <v/>
      </c>
      <c r="E601" s="138" t="str">
        <f>IF(NOT(ISBLANK(B601)),IF(AND(MONTH(B601)&gt;=1,MONTH(B601)&lt;=3,B601&gt;=DATE(INT(LEFT('Fiscal Year'!$B$2,4)),4,1),B601&lt;=DATE(INT(CONCATENATE("20",RIGHT('Fiscal Year'!$B$2,2))),3,31)),1,0),"")</f>
        <v/>
      </c>
      <c r="F601" s="139" t="str">
        <f>IF(NOT(ISBLANK(B601)),IF(B601&lt;'Fiscal Year'!$B$3,1,0),"")</f>
        <v/>
      </c>
      <c r="G601" s="10"/>
      <c r="H601" s="10"/>
      <c r="I601" s="40"/>
      <c r="J601" s="40"/>
      <c r="K601" s="53"/>
      <c r="L601" s="53"/>
      <c r="M601" s="53"/>
      <c r="N601" s="53"/>
      <c r="O601" s="53"/>
      <c r="P601" s="53"/>
      <c r="Q601" s="53"/>
      <c r="R601" s="53"/>
      <c r="S601" s="53"/>
    </row>
    <row r="602" spans="1:19" x14ac:dyDescent="0.3">
      <c r="A602" s="106"/>
      <c r="B602" s="59"/>
      <c r="C602" s="137" t="str">
        <f t="shared" si="9"/>
        <v/>
      </c>
      <c r="D602" s="138" t="str">
        <f>IF(NOT(ISBLANK(B602)),IF(AND(MONTH(B602)&gt;=4,MONTH(B602)&lt;=12,B602&gt;=DATE(INT(LEFT('Fiscal Year'!$B$2,4)),4,1),B602&lt;=DATE(INT(CONCATENATE("20",RIGHT('Fiscal Year'!$B$2,2))),3,31)),1,0),"")</f>
        <v/>
      </c>
      <c r="E602" s="138" t="str">
        <f>IF(NOT(ISBLANK(B602)),IF(AND(MONTH(B602)&gt;=1,MONTH(B602)&lt;=3,B602&gt;=DATE(INT(LEFT('Fiscal Year'!$B$2,4)),4,1),B602&lt;=DATE(INT(CONCATENATE("20",RIGHT('Fiscal Year'!$B$2,2))),3,31)),1,0),"")</f>
        <v/>
      </c>
      <c r="F602" s="139" t="str">
        <f>IF(NOT(ISBLANK(B602)),IF(B602&lt;'Fiscal Year'!$B$3,1,0),"")</f>
        <v/>
      </c>
      <c r="G602" s="10"/>
      <c r="H602" s="10"/>
      <c r="I602" s="40"/>
      <c r="J602" s="40"/>
      <c r="K602" s="53"/>
      <c r="L602" s="53"/>
      <c r="M602" s="53"/>
      <c r="N602" s="53"/>
      <c r="O602" s="53"/>
      <c r="P602" s="53"/>
      <c r="Q602" s="53"/>
      <c r="R602" s="53"/>
      <c r="S602" s="53"/>
    </row>
    <row r="603" spans="1:19" x14ac:dyDescent="0.3">
      <c r="A603" s="106"/>
      <c r="B603" s="59"/>
      <c r="C603" s="137" t="str">
        <f t="shared" si="9"/>
        <v/>
      </c>
      <c r="D603" s="138" t="str">
        <f>IF(NOT(ISBLANK(B603)),IF(AND(MONTH(B603)&gt;=4,MONTH(B603)&lt;=12,B603&gt;=DATE(INT(LEFT('Fiscal Year'!$B$2,4)),4,1),B603&lt;=DATE(INT(CONCATENATE("20",RIGHT('Fiscal Year'!$B$2,2))),3,31)),1,0),"")</f>
        <v/>
      </c>
      <c r="E603" s="138" t="str">
        <f>IF(NOT(ISBLANK(B603)),IF(AND(MONTH(B603)&gt;=1,MONTH(B603)&lt;=3,B603&gt;=DATE(INT(LEFT('Fiscal Year'!$B$2,4)),4,1),B603&lt;=DATE(INT(CONCATENATE("20",RIGHT('Fiscal Year'!$B$2,2))),3,31)),1,0),"")</f>
        <v/>
      </c>
      <c r="F603" s="139" t="str">
        <f>IF(NOT(ISBLANK(B603)),IF(B603&lt;'Fiscal Year'!$B$3,1,0),"")</f>
        <v/>
      </c>
      <c r="G603" s="10"/>
      <c r="H603" s="10"/>
      <c r="I603" s="40"/>
      <c r="J603" s="40"/>
      <c r="K603" s="53"/>
      <c r="L603" s="53"/>
      <c r="M603" s="53"/>
      <c r="N603" s="53"/>
      <c r="O603" s="53"/>
      <c r="P603" s="53"/>
      <c r="Q603" s="53"/>
      <c r="R603" s="53"/>
      <c r="S603" s="53"/>
    </row>
    <row r="604" spans="1:19" x14ac:dyDescent="0.3">
      <c r="A604" s="106"/>
      <c r="B604" s="59"/>
      <c r="C604" s="137" t="str">
        <f t="shared" si="9"/>
        <v/>
      </c>
      <c r="D604" s="138" t="str">
        <f>IF(NOT(ISBLANK(B604)),IF(AND(MONTH(B604)&gt;=4,MONTH(B604)&lt;=12,B604&gt;=DATE(INT(LEFT('Fiscal Year'!$B$2,4)),4,1),B604&lt;=DATE(INT(CONCATENATE("20",RIGHT('Fiscal Year'!$B$2,2))),3,31)),1,0),"")</f>
        <v/>
      </c>
      <c r="E604" s="138" t="str">
        <f>IF(NOT(ISBLANK(B604)),IF(AND(MONTH(B604)&gt;=1,MONTH(B604)&lt;=3,B604&gt;=DATE(INT(LEFT('Fiscal Year'!$B$2,4)),4,1),B604&lt;=DATE(INT(CONCATENATE("20",RIGHT('Fiscal Year'!$B$2,2))),3,31)),1,0),"")</f>
        <v/>
      </c>
      <c r="F604" s="139" t="str">
        <f>IF(NOT(ISBLANK(B604)),IF(B604&lt;'Fiscal Year'!$B$3,1,0),"")</f>
        <v/>
      </c>
      <c r="G604" s="10"/>
      <c r="H604" s="10"/>
      <c r="I604" s="40"/>
      <c r="J604" s="40"/>
      <c r="K604" s="53"/>
      <c r="L604" s="53"/>
      <c r="M604" s="53"/>
      <c r="N604" s="53"/>
      <c r="O604" s="53"/>
      <c r="P604" s="53"/>
      <c r="Q604" s="53"/>
      <c r="R604" s="53"/>
      <c r="S604" s="53"/>
    </row>
    <row r="605" spans="1:19" x14ac:dyDescent="0.3">
      <c r="A605" s="106"/>
      <c r="B605" s="59"/>
      <c r="C605" s="137" t="str">
        <f t="shared" si="9"/>
        <v/>
      </c>
      <c r="D605" s="138" t="str">
        <f>IF(NOT(ISBLANK(B605)),IF(AND(MONTH(B605)&gt;=4,MONTH(B605)&lt;=12,B605&gt;=DATE(INT(LEFT('Fiscal Year'!$B$2,4)),4,1),B605&lt;=DATE(INT(CONCATENATE("20",RIGHT('Fiscal Year'!$B$2,2))),3,31)),1,0),"")</f>
        <v/>
      </c>
      <c r="E605" s="138" t="str">
        <f>IF(NOT(ISBLANK(B605)),IF(AND(MONTH(B605)&gt;=1,MONTH(B605)&lt;=3,B605&gt;=DATE(INT(LEFT('Fiscal Year'!$B$2,4)),4,1),B605&lt;=DATE(INT(CONCATENATE("20",RIGHT('Fiscal Year'!$B$2,2))),3,31)),1,0),"")</f>
        <v/>
      </c>
      <c r="F605" s="139" t="str">
        <f>IF(NOT(ISBLANK(B605)),IF(B605&lt;'Fiscal Year'!$B$3,1,0),"")</f>
        <v/>
      </c>
      <c r="G605" s="10"/>
      <c r="H605" s="10"/>
      <c r="I605" s="40"/>
      <c r="J605" s="40"/>
      <c r="K605" s="53"/>
      <c r="L605" s="53"/>
      <c r="M605" s="53"/>
      <c r="N605" s="53"/>
      <c r="O605" s="53"/>
      <c r="P605" s="53"/>
      <c r="Q605" s="53"/>
      <c r="R605" s="53"/>
      <c r="S605" s="53"/>
    </row>
    <row r="606" spans="1:19" x14ac:dyDescent="0.3">
      <c r="A606" s="106"/>
      <c r="B606" s="59"/>
      <c r="C606" s="137" t="str">
        <f t="shared" si="9"/>
        <v/>
      </c>
      <c r="D606" s="138" t="str">
        <f>IF(NOT(ISBLANK(B606)),IF(AND(MONTH(B606)&gt;=4,MONTH(B606)&lt;=12,B606&gt;=DATE(INT(LEFT('Fiscal Year'!$B$2,4)),4,1),B606&lt;=DATE(INT(CONCATENATE("20",RIGHT('Fiscal Year'!$B$2,2))),3,31)),1,0),"")</f>
        <v/>
      </c>
      <c r="E606" s="138" t="str">
        <f>IF(NOT(ISBLANK(B606)),IF(AND(MONTH(B606)&gt;=1,MONTH(B606)&lt;=3,B606&gt;=DATE(INT(LEFT('Fiscal Year'!$B$2,4)),4,1),B606&lt;=DATE(INT(CONCATENATE("20",RIGHT('Fiscal Year'!$B$2,2))),3,31)),1,0),"")</f>
        <v/>
      </c>
      <c r="F606" s="139" t="str">
        <f>IF(NOT(ISBLANK(B606)),IF(B606&lt;'Fiscal Year'!$B$3,1,0),"")</f>
        <v/>
      </c>
      <c r="G606" s="10"/>
      <c r="H606" s="10"/>
      <c r="I606" s="40"/>
      <c r="J606" s="40"/>
      <c r="K606" s="53"/>
      <c r="L606" s="53"/>
      <c r="M606" s="53"/>
      <c r="N606" s="53"/>
      <c r="O606" s="53"/>
      <c r="P606" s="53"/>
      <c r="Q606" s="53"/>
      <c r="R606" s="53"/>
      <c r="S606" s="53"/>
    </row>
    <row r="607" spans="1:19" x14ac:dyDescent="0.3">
      <c r="A607" s="106"/>
      <c r="B607" s="59"/>
      <c r="C607" s="137" t="str">
        <f t="shared" si="9"/>
        <v/>
      </c>
      <c r="D607" s="138" t="str">
        <f>IF(NOT(ISBLANK(B607)),IF(AND(MONTH(B607)&gt;=4,MONTH(B607)&lt;=12,B607&gt;=DATE(INT(LEFT('Fiscal Year'!$B$2,4)),4,1),B607&lt;=DATE(INT(CONCATENATE("20",RIGHT('Fiscal Year'!$B$2,2))),3,31)),1,0),"")</f>
        <v/>
      </c>
      <c r="E607" s="138" t="str">
        <f>IF(NOT(ISBLANK(B607)),IF(AND(MONTH(B607)&gt;=1,MONTH(B607)&lt;=3,B607&gt;=DATE(INT(LEFT('Fiscal Year'!$B$2,4)),4,1),B607&lt;=DATE(INT(CONCATENATE("20",RIGHT('Fiscal Year'!$B$2,2))),3,31)),1,0),"")</f>
        <v/>
      </c>
      <c r="F607" s="139" t="str">
        <f>IF(NOT(ISBLANK(B607)),IF(B607&lt;'Fiscal Year'!$B$3,1,0),"")</f>
        <v/>
      </c>
      <c r="G607" s="10"/>
      <c r="H607" s="10"/>
      <c r="I607" s="40"/>
      <c r="J607" s="40"/>
      <c r="K607" s="53"/>
      <c r="L607" s="53"/>
      <c r="M607" s="53"/>
      <c r="N607" s="53"/>
      <c r="O607" s="53"/>
      <c r="P607" s="53"/>
      <c r="Q607" s="53"/>
      <c r="R607" s="53"/>
      <c r="S607" s="53"/>
    </row>
    <row r="608" spans="1:19" x14ac:dyDescent="0.3">
      <c r="A608" s="106"/>
      <c r="B608" s="59"/>
      <c r="C608" s="137" t="str">
        <f t="shared" si="9"/>
        <v/>
      </c>
      <c r="D608" s="138" t="str">
        <f>IF(NOT(ISBLANK(B608)),IF(AND(MONTH(B608)&gt;=4,MONTH(B608)&lt;=12,B608&gt;=DATE(INT(LEFT('Fiscal Year'!$B$2,4)),4,1),B608&lt;=DATE(INT(CONCATENATE("20",RIGHT('Fiscal Year'!$B$2,2))),3,31)),1,0),"")</f>
        <v/>
      </c>
      <c r="E608" s="138" t="str">
        <f>IF(NOT(ISBLANK(B608)),IF(AND(MONTH(B608)&gt;=1,MONTH(B608)&lt;=3,B608&gt;=DATE(INT(LEFT('Fiscal Year'!$B$2,4)),4,1),B608&lt;=DATE(INT(CONCATENATE("20",RIGHT('Fiscal Year'!$B$2,2))),3,31)),1,0),"")</f>
        <v/>
      </c>
      <c r="F608" s="139" t="str">
        <f>IF(NOT(ISBLANK(B608)),IF(B608&lt;'Fiscal Year'!$B$3,1,0),"")</f>
        <v/>
      </c>
      <c r="G608" s="10"/>
      <c r="H608" s="10"/>
      <c r="I608" s="40"/>
      <c r="J608" s="40"/>
      <c r="K608" s="53"/>
      <c r="L608" s="53"/>
      <c r="M608" s="53"/>
      <c r="N608" s="53"/>
      <c r="O608" s="53"/>
      <c r="P608" s="53"/>
      <c r="Q608" s="53"/>
      <c r="R608" s="53"/>
      <c r="S608" s="53"/>
    </row>
    <row r="609" spans="1:19" x14ac:dyDescent="0.3">
      <c r="A609" s="106"/>
      <c r="B609" s="59"/>
      <c r="C609" s="137" t="str">
        <f t="shared" si="9"/>
        <v/>
      </c>
      <c r="D609" s="138" t="str">
        <f>IF(NOT(ISBLANK(B609)),IF(AND(MONTH(B609)&gt;=4,MONTH(B609)&lt;=12,B609&gt;=DATE(INT(LEFT('Fiscal Year'!$B$2,4)),4,1),B609&lt;=DATE(INT(CONCATENATE("20",RIGHT('Fiscal Year'!$B$2,2))),3,31)),1,0),"")</f>
        <v/>
      </c>
      <c r="E609" s="138" t="str">
        <f>IF(NOT(ISBLANK(B609)),IF(AND(MONTH(B609)&gt;=1,MONTH(B609)&lt;=3,B609&gt;=DATE(INT(LEFT('Fiscal Year'!$B$2,4)),4,1),B609&lt;=DATE(INT(CONCATENATE("20",RIGHT('Fiscal Year'!$B$2,2))),3,31)),1,0),"")</f>
        <v/>
      </c>
      <c r="F609" s="139" t="str">
        <f>IF(NOT(ISBLANK(B609)),IF(B609&lt;'Fiscal Year'!$B$3,1,0),"")</f>
        <v/>
      </c>
      <c r="G609" s="10"/>
      <c r="H609" s="10"/>
      <c r="I609" s="40"/>
      <c r="J609" s="40"/>
      <c r="K609" s="53"/>
      <c r="L609" s="53"/>
      <c r="M609" s="53"/>
      <c r="N609" s="53"/>
      <c r="O609" s="53"/>
      <c r="P609" s="53"/>
      <c r="Q609" s="53"/>
      <c r="R609" s="53"/>
      <c r="S609" s="53"/>
    </row>
    <row r="610" spans="1:19" x14ac:dyDescent="0.3">
      <c r="A610" s="106"/>
      <c r="B610" s="59"/>
      <c r="C610" s="137" t="str">
        <f t="shared" si="9"/>
        <v/>
      </c>
      <c r="D610" s="138" t="str">
        <f>IF(NOT(ISBLANK(B610)),IF(AND(MONTH(B610)&gt;=4,MONTH(B610)&lt;=12,B610&gt;=DATE(INT(LEFT('Fiscal Year'!$B$2,4)),4,1),B610&lt;=DATE(INT(CONCATENATE("20",RIGHT('Fiscal Year'!$B$2,2))),3,31)),1,0),"")</f>
        <v/>
      </c>
      <c r="E610" s="138" t="str">
        <f>IF(NOT(ISBLANK(B610)),IF(AND(MONTH(B610)&gt;=1,MONTH(B610)&lt;=3,B610&gt;=DATE(INT(LEFT('Fiscal Year'!$B$2,4)),4,1),B610&lt;=DATE(INT(CONCATENATE("20",RIGHT('Fiscal Year'!$B$2,2))),3,31)),1,0),"")</f>
        <v/>
      </c>
      <c r="F610" s="139" t="str">
        <f>IF(NOT(ISBLANK(B610)),IF(B610&lt;'Fiscal Year'!$B$3,1,0),"")</f>
        <v/>
      </c>
      <c r="G610" s="10"/>
      <c r="H610" s="10"/>
      <c r="I610" s="40"/>
      <c r="J610" s="40"/>
      <c r="K610" s="53"/>
      <c r="L610" s="53"/>
      <c r="M610" s="53"/>
      <c r="N610" s="53"/>
      <c r="O610" s="53"/>
      <c r="P610" s="53"/>
      <c r="Q610" s="53"/>
      <c r="R610" s="53"/>
      <c r="S610" s="53"/>
    </row>
    <row r="611" spans="1:19" x14ac:dyDescent="0.3">
      <c r="A611" s="106"/>
      <c r="B611" s="59"/>
      <c r="C611" s="137" t="str">
        <f t="shared" si="9"/>
        <v/>
      </c>
      <c r="D611" s="138" t="str">
        <f>IF(NOT(ISBLANK(B611)),IF(AND(MONTH(B611)&gt;=4,MONTH(B611)&lt;=12,B611&gt;=DATE(INT(LEFT('Fiscal Year'!$B$2,4)),4,1),B611&lt;=DATE(INT(CONCATENATE("20",RIGHT('Fiscal Year'!$B$2,2))),3,31)),1,0),"")</f>
        <v/>
      </c>
      <c r="E611" s="138" t="str">
        <f>IF(NOT(ISBLANK(B611)),IF(AND(MONTH(B611)&gt;=1,MONTH(B611)&lt;=3,B611&gt;=DATE(INT(LEFT('Fiscal Year'!$B$2,4)),4,1),B611&lt;=DATE(INT(CONCATENATE("20",RIGHT('Fiscal Year'!$B$2,2))),3,31)),1,0),"")</f>
        <v/>
      </c>
      <c r="F611" s="139" t="str">
        <f>IF(NOT(ISBLANK(B611)),IF(B611&lt;'Fiscal Year'!$B$3,1,0),"")</f>
        <v/>
      </c>
      <c r="G611" s="10"/>
      <c r="H611" s="10"/>
      <c r="I611" s="40"/>
      <c r="J611" s="40"/>
      <c r="K611" s="53"/>
      <c r="L611" s="53"/>
      <c r="M611" s="53"/>
      <c r="N611" s="53"/>
      <c r="O611" s="53"/>
      <c r="P611" s="53"/>
      <c r="Q611" s="53"/>
      <c r="R611" s="53"/>
      <c r="S611" s="53"/>
    </row>
    <row r="612" spans="1:19" x14ac:dyDescent="0.3">
      <c r="A612" s="106"/>
      <c r="B612" s="59"/>
      <c r="C612" s="137" t="str">
        <f t="shared" si="9"/>
        <v/>
      </c>
      <c r="D612" s="138" t="str">
        <f>IF(NOT(ISBLANK(B612)),IF(AND(MONTH(B612)&gt;=4,MONTH(B612)&lt;=12,B612&gt;=DATE(INT(LEFT('Fiscal Year'!$B$2,4)),4,1),B612&lt;=DATE(INT(CONCATENATE("20",RIGHT('Fiscal Year'!$B$2,2))),3,31)),1,0),"")</f>
        <v/>
      </c>
      <c r="E612" s="138" t="str">
        <f>IF(NOT(ISBLANK(B612)),IF(AND(MONTH(B612)&gt;=1,MONTH(B612)&lt;=3,B612&gt;=DATE(INT(LEFT('Fiscal Year'!$B$2,4)),4,1),B612&lt;=DATE(INT(CONCATENATE("20",RIGHT('Fiscal Year'!$B$2,2))),3,31)),1,0),"")</f>
        <v/>
      </c>
      <c r="F612" s="139" t="str">
        <f>IF(NOT(ISBLANK(B612)),IF(B612&lt;'Fiscal Year'!$B$3,1,0),"")</f>
        <v/>
      </c>
      <c r="G612" s="10"/>
      <c r="H612" s="10"/>
      <c r="I612" s="40"/>
      <c r="J612" s="40"/>
      <c r="K612" s="53"/>
      <c r="L612" s="53"/>
      <c r="M612" s="53"/>
      <c r="N612" s="53"/>
      <c r="O612" s="53"/>
      <c r="P612" s="53"/>
      <c r="Q612" s="53"/>
      <c r="R612" s="53"/>
      <c r="S612" s="53"/>
    </row>
    <row r="613" spans="1:19" x14ac:dyDescent="0.3">
      <c r="A613" s="106"/>
      <c r="B613" s="59"/>
      <c r="C613" s="137" t="str">
        <f t="shared" si="9"/>
        <v/>
      </c>
      <c r="D613" s="138" t="str">
        <f>IF(NOT(ISBLANK(B613)),IF(AND(MONTH(B613)&gt;=4,MONTH(B613)&lt;=12,B613&gt;=DATE(INT(LEFT('Fiscal Year'!$B$2,4)),4,1),B613&lt;=DATE(INT(CONCATENATE("20",RIGHT('Fiscal Year'!$B$2,2))),3,31)),1,0),"")</f>
        <v/>
      </c>
      <c r="E613" s="138" t="str">
        <f>IF(NOT(ISBLANK(B613)),IF(AND(MONTH(B613)&gt;=1,MONTH(B613)&lt;=3,B613&gt;=DATE(INT(LEFT('Fiscal Year'!$B$2,4)),4,1),B613&lt;=DATE(INT(CONCATENATE("20",RIGHT('Fiscal Year'!$B$2,2))),3,31)),1,0),"")</f>
        <v/>
      </c>
      <c r="F613" s="139" t="str">
        <f>IF(NOT(ISBLANK(B613)),IF(B613&lt;'Fiscal Year'!$B$3,1,0),"")</f>
        <v/>
      </c>
      <c r="G613" s="10"/>
      <c r="H613" s="10"/>
      <c r="I613" s="40"/>
      <c r="J613" s="40"/>
      <c r="K613" s="53"/>
      <c r="L613" s="53"/>
      <c r="M613" s="53"/>
      <c r="N613" s="53"/>
      <c r="O613" s="53"/>
      <c r="P613" s="53"/>
      <c r="Q613" s="53"/>
      <c r="R613" s="53"/>
      <c r="S613" s="53"/>
    </row>
    <row r="614" spans="1:19" x14ac:dyDescent="0.3">
      <c r="A614" s="106"/>
      <c r="B614" s="59"/>
      <c r="C614" s="137" t="str">
        <f t="shared" si="9"/>
        <v/>
      </c>
      <c r="D614" s="138" t="str">
        <f>IF(NOT(ISBLANK(B614)),IF(AND(MONTH(B614)&gt;=4,MONTH(B614)&lt;=12,B614&gt;=DATE(INT(LEFT('Fiscal Year'!$B$2,4)),4,1),B614&lt;=DATE(INT(CONCATENATE("20",RIGHT('Fiscal Year'!$B$2,2))),3,31)),1,0),"")</f>
        <v/>
      </c>
      <c r="E614" s="138" t="str">
        <f>IF(NOT(ISBLANK(B614)),IF(AND(MONTH(B614)&gt;=1,MONTH(B614)&lt;=3,B614&gt;=DATE(INT(LEFT('Fiscal Year'!$B$2,4)),4,1),B614&lt;=DATE(INT(CONCATENATE("20",RIGHT('Fiscal Year'!$B$2,2))),3,31)),1,0),"")</f>
        <v/>
      </c>
      <c r="F614" s="139" t="str">
        <f>IF(NOT(ISBLANK(B614)),IF(B614&lt;'Fiscal Year'!$B$3,1,0),"")</f>
        <v/>
      </c>
      <c r="G614" s="10"/>
      <c r="H614" s="10"/>
      <c r="I614" s="40"/>
      <c r="J614" s="40"/>
      <c r="K614" s="53"/>
      <c r="L614" s="53"/>
      <c r="M614" s="53"/>
      <c r="N614" s="53"/>
      <c r="O614" s="53"/>
      <c r="P614" s="53"/>
      <c r="Q614" s="53"/>
      <c r="R614" s="53"/>
      <c r="S614" s="53"/>
    </row>
    <row r="615" spans="1:19" x14ac:dyDescent="0.3">
      <c r="A615" s="106"/>
      <c r="B615" s="59"/>
      <c r="C615" s="137" t="str">
        <f t="shared" si="9"/>
        <v/>
      </c>
      <c r="D615" s="138" t="str">
        <f>IF(NOT(ISBLANK(B615)),IF(AND(MONTH(B615)&gt;=4,MONTH(B615)&lt;=12,B615&gt;=DATE(INT(LEFT('Fiscal Year'!$B$2,4)),4,1),B615&lt;=DATE(INT(CONCATENATE("20",RIGHT('Fiscal Year'!$B$2,2))),3,31)),1,0),"")</f>
        <v/>
      </c>
      <c r="E615" s="138" t="str">
        <f>IF(NOT(ISBLANK(B615)),IF(AND(MONTH(B615)&gt;=1,MONTH(B615)&lt;=3,B615&gt;=DATE(INT(LEFT('Fiscal Year'!$B$2,4)),4,1),B615&lt;=DATE(INT(CONCATENATE("20",RIGHT('Fiscal Year'!$B$2,2))),3,31)),1,0),"")</f>
        <v/>
      </c>
      <c r="F615" s="139" t="str">
        <f>IF(NOT(ISBLANK(B615)),IF(B615&lt;'Fiscal Year'!$B$3,1,0),"")</f>
        <v/>
      </c>
      <c r="G615" s="10"/>
      <c r="H615" s="10"/>
      <c r="I615" s="40"/>
      <c r="J615" s="40"/>
      <c r="K615" s="53"/>
      <c r="L615" s="53"/>
      <c r="M615" s="53"/>
      <c r="N615" s="53"/>
      <c r="O615" s="53"/>
      <c r="P615" s="53"/>
      <c r="Q615" s="53"/>
      <c r="R615" s="53"/>
      <c r="S615" s="53"/>
    </row>
    <row r="616" spans="1:19" x14ac:dyDescent="0.3">
      <c r="A616" s="106"/>
      <c r="B616" s="59"/>
      <c r="C616" s="137" t="str">
        <f t="shared" si="9"/>
        <v/>
      </c>
      <c r="D616" s="138" t="str">
        <f>IF(NOT(ISBLANK(B616)),IF(AND(MONTH(B616)&gt;=4,MONTH(B616)&lt;=12,B616&gt;=DATE(INT(LEFT('Fiscal Year'!$B$2,4)),4,1),B616&lt;=DATE(INT(CONCATENATE("20",RIGHT('Fiscal Year'!$B$2,2))),3,31)),1,0),"")</f>
        <v/>
      </c>
      <c r="E616" s="138" t="str">
        <f>IF(NOT(ISBLANK(B616)),IF(AND(MONTH(B616)&gt;=1,MONTH(B616)&lt;=3,B616&gt;=DATE(INT(LEFT('Fiscal Year'!$B$2,4)),4,1),B616&lt;=DATE(INT(CONCATENATE("20",RIGHT('Fiscal Year'!$B$2,2))),3,31)),1,0),"")</f>
        <v/>
      </c>
      <c r="F616" s="139" t="str">
        <f>IF(NOT(ISBLANK(B616)),IF(B616&lt;'Fiscal Year'!$B$3,1,0),"")</f>
        <v/>
      </c>
      <c r="G616" s="10"/>
      <c r="H616" s="10"/>
      <c r="I616" s="40"/>
      <c r="J616" s="40"/>
      <c r="K616" s="53"/>
      <c r="L616" s="53"/>
      <c r="M616" s="53"/>
      <c r="N616" s="53"/>
      <c r="O616" s="53"/>
      <c r="P616" s="53"/>
      <c r="Q616" s="53"/>
      <c r="R616" s="53"/>
      <c r="S616" s="53"/>
    </row>
    <row r="617" spans="1:19" x14ac:dyDescent="0.3">
      <c r="A617" s="106"/>
      <c r="B617" s="59"/>
      <c r="C617" s="137" t="str">
        <f t="shared" si="9"/>
        <v/>
      </c>
      <c r="D617" s="138" t="str">
        <f>IF(NOT(ISBLANK(B617)),IF(AND(MONTH(B617)&gt;=4,MONTH(B617)&lt;=12,B617&gt;=DATE(INT(LEFT('Fiscal Year'!$B$2,4)),4,1),B617&lt;=DATE(INT(CONCATENATE("20",RIGHT('Fiscal Year'!$B$2,2))),3,31)),1,0),"")</f>
        <v/>
      </c>
      <c r="E617" s="138" t="str">
        <f>IF(NOT(ISBLANK(B617)),IF(AND(MONTH(B617)&gt;=1,MONTH(B617)&lt;=3,B617&gt;=DATE(INT(LEFT('Fiscal Year'!$B$2,4)),4,1),B617&lt;=DATE(INT(CONCATENATE("20",RIGHT('Fiscal Year'!$B$2,2))),3,31)),1,0),"")</f>
        <v/>
      </c>
      <c r="F617" s="139" t="str">
        <f>IF(NOT(ISBLANK(B617)),IF(B617&lt;'Fiscal Year'!$B$3,1,0),"")</f>
        <v/>
      </c>
      <c r="G617" s="10"/>
      <c r="H617" s="10"/>
      <c r="I617" s="40"/>
      <c r="J617" s="40"/>
      <c r="K617" s="53"/>
      <c r="L617" s="53"/>
      <c r="M617" s="53"/>
      <c r="N617" s="53"/>
      <c r="O617" s="53"/>
      <c r="P617" s="53"/>
      <c r="Q617" s="53"/>
      <c r="R617" s="53"/>
      <c r="S617" s="53"/>
    </row>
    <row r="618" spans="1:19" x14ac:dyDescent="0.3">
      <c r="A618" s="106"/>
      <c r="B618" s="59"/>
      <c r="C618" s="137" t="str">
        <f t="shared" si="9"/>
        <v/>
      </c>
      <c r="D618" s="138" t="str">
        <f>IF(NOT(ISBLANK(B618)),IF(AND(MONTH(B618)&gt;=4,MONTH(B618)&lt;=12,B618&gt;=DATE(INT(LEFT('Fiscal Year'!$B$2,4)),4,1),B618&lt;=DATE(INT(CONCATENATE("20",RIGHT('Fiscal Year'!$B$2,2))),3,31)),1,0),"")</f>
        <v/>
      </c>
      <c r="E618" s="138" t="str">
        <f>IF(NOT(ISBLANK(B618)),IF(AND(MONTH(B618)&gt;=1,MONTH(B618)&lt;=3,B618&gt;=DATE(INT(LEFT('Fiscal Year'!$B$2,4)),4,1),B618&lt;=DATE(INT(CONCATENATE("20",RIGHT('Fiscal Year'!$B$2,2))),3,31)),1,0),"")</f>
        <v/>
      </c>
      <c r="F618" s="139" t="str">
        <f>IF(NOT(ISBLANK(B618)),IF(B618&lt;'Fiscal Year'!$B$3,1,0),"")</f>
        <v/>
      </c>
      <c r="G618" s="10"/>
      <c r="H618" s="10"/>
      <c r="I618" s="40"/>
      <c r="J618" s="40"/>
      <c r="K618" s="53"/>
      <c r="L618" s="53"/>
      <c r="M618" s="53"/>
      <c r="N618" s="53"/>
      <c r="O618" s="53"/>
      <c r="P618" s="53"/>
      <c r="Q618" s="53"/>
      <c r="R618" s="53"/>
      <c r="S618" s="53"/>
    </row>
    <row r="619" spans="1:19" x14ac:dyDescent="0.3">
      <c r="A619" s="106"/>
      <c r="B619" s="59"/>
      <c r="C619" s="137" t="str">
        <f t="shared" si="9"/>
        <v/>
      </c>
      <c r="D619" s="138" t="str">
        <f>IF(NOT(ISBLANK(B619)),IF(AND(MONTH(B619)&gt;=4,MONTH(B619)&lt;=12,B619&gt;=DATE(INT(LEFT('Fiscal Year'!$B$2,4)),4,1),B619&lt;=DATE(INT(CONCATENATE("20",RIGHT('Fiscal Year'!$B$2,2))),3,31)),1,0),"")</f>
        <v/>
      </c>
      <c r="E619" s="138" t="str">
        <f>IF(NOT(ISBLANK(B619)),IF(AND(MONTH(B619)&gt;=1,MONTH(B619)&lt;=3,B619&gt;=DATE(INT(LEFT('Fiscal Year'!$B$2,4)),4,1),B619&lt;=DATE(INT(CONCATENATE("20",RIGHT('Fiscal Year'!$B$2,2))),3,31)),1,0),"")</f>
        <v/>
      </c>
      <c r="F619" s="139" t="str">
        <f>IF(NOT(ISBLANK(B619)),IF(B619&lt;'Fiscal Year'!$B$3,1,0),"")</f>
        <v/>
      </c>
      <c r="G619" s="10"/>
      <c r="H619" s="10"/>
      <c r="I619" s="40"/>
      <c r="J619" s="40"/>
      <c r="K619" s="53"/>
      <c r="L619" s="53"/>
      <c r="M619" s="53"/>
      <c r="N619" s="53"/>
      <c r="O619" s="53"/>
      <c r="P619" s="53"/>
      <c r="Q619" s="53"/>
      <c r="R619" s="53"/>
      <c r="S619" s="53"/>
    </row>
    <row r="620" spans="1:19" x14ac:dyDescent="0.3">
      <c r="A620" s="106"/>
      <c r="B620" s="59"/>
      <c r="C620" s="137" t="str">
        <f t="shared" si="9"/>
        <v/>
      </c>
      <c r="D620" s="138" t="str">
        <f>IF(NOT(ISBLANK(B620)),IF(AND(MONTH(B620)&gt;=4,MONTH(B620)&lt;=12,B620&gt;=DATE(INT(LEFT('Fiscal Year'!$B$2,4)),4,1),B620&lt;=DATE(INT(CONCATENATE("20",RIGHT('Fiscal Year'!$B$2,2))),3,31)),1,0),"")</f>
        <v/>
      </c>
      <c r="E620" s="138" t="str">
        <f>IF(NOT(ISBLANK(B620)),IF(AND(MONTH(B620)&gt;=1,MONTH(B620)&lt;=3,B620&gt;=DATE(INT(LEFT('Fiscal Year'!$B$2,4)),4,1),B620&lt;=DATE(INT(CONCATENATE("20",RIGHT('Fiscal Year'!$B$2,2))),3,31)),1,0),"")</f>
        <v/>
      </c>
      <c r="F620" s="139" t="str">
        <f>IF(NOT(ISBLANK(B620)),IF(B620&lt;'Fiscal Year'!$B$3,1,0),"")</f>
        <v/>
      </c>
      <c r="G620" s="10"/>
      <c r="H620" s="10"/>
      <c r="I620" s="40"/>
      <c r="J620" s="40"/>
      <c r="K620" s="53"/>
      <c r="L620" s="53"/>
      <c r="M620" s="53"/>
      <c r="N620" s="53"/>
      <c r="O620" s="53"/>
      <c r="P620" s="53"/>
      <c r="Q620" s="53"/>
      <c r="R620" s="53"/>
      <c r="S620" s="53"/>
    </row>
    <row r="621" spans="1:19" x14ac:dyDescent="0.3">
      <c r="A621" s="106"/>
      <c r="B621" s="59"/>
      <c r="C621" s="137" t="str">
        <f t="shared" si="9"/>
        <v/>
      </c>
      <c r="D621" s="138" t="str">
        <f>IF(NOT(ISBLANK(B621)),IF(AND(MONTH(B621)&gt;=4,MONTH(B621)&lt;=12,B621&gt;=DATE(INT(LEFT('Fiscal Year'!$B$2,4)),4,1),B621&lt;=DATE(INT(CONCATENATE("20",RIGHT('Fiscal Year'!$B$2,2))),3,31)),1,0),"")</f>
        <v/>
      </c>
      <c r="E621" s="138" t="str">
        <f>IF(NOT(ISBLANK(B621)),IF(AND(MONTH(B621)&gt;=1,MONTH(B621)&lt;=3,B621&gt;=DATE(INT(LEFT('Fiscal Year'!$B$2,4)),4,1),B621&lt;=DATE(INT(CONCATENATE("20",RIGHT('Fiscal Year'!$B$2,2))),3,31)),1,0),"")</f>
        <v/>
      </c>
      <c r="F621" s="139" t="str">
        <f>IF(NOT(ISBLANK(B621)),IF(B621&lt;'Fiscal Year'!$B$3,1,0),"")</f>
        <v/>
      </c>
      <c r="G621" s="10"/>
      <c r="H621" s="10"/>
      <c r="I621" s="40"/>
      <c r="J621" s="40"/>
      <c r="K621" s="53"/>
      <c r="L621" s="53"/>
      <c r="M621" s="53"/>
      <c r="N621" s="53"/>
      <c r="O621" s="53"/>
      <c r="P621" s="53"/>
      <c r="Q621" s="53"/>
      <c r="R621" s="53"/>
      <c r="S621" s="53"/>
    </row>
    <row r="622" spans="1:19" x14ac:dyDescent="0.3">
      <c r="A622" s="106"/>
      <c r="B622" s="59"/>
      <c r="C622" s="137" t="str">
        <f t="shared" si="9"/>
        <v/>
      </c>
      <c r="D622" s="138" t="str">
        <f>IF(NOT(ISBLANK(B622)),IF(AND(MONTH(B622)&gt;=4,MONTH(B622)&lt;=12,B622&gt;=DATE(INT(LEFT('Fiscal Year'!$B$2,4)),4,1),B622&lt;=DATE(INT(CONCATENATE("20",RIGHT('Fiscal Year'!$B$2,2))),3,31)),1,0),"")</f>
        <v/>
      </c>
      <c r="E622" s="138" t="str">
        <f>IF(NOT(ISBLANK(B622)),IF(AND(MONTH(B622)&gt;=1,MONTH(B622)&lt;=3,B622&gt;=DATE(INT(LEFT('Fiscal Year'!$B$2,4)),4,1),B622&lt;=DATE(INT(CONCATENATE("20",RIGHT('Fiscal Year'!$B$2,2))),3,31)),1,0),"")</f>
        <v/>
      </c>
      <c r="F622" s="139" t="str">
        <f>IF(NOT(ISBLANK(B622)),IF(B622&lt;'Fiscal Year'!$B$3,1,0),"")</f>
        <v/>
      </c>
      <c r="G622" s="10"/>
      <c r="H622" s="10"/>
      <c r="I622" s="40"/>
      <c r="J622" s="40"/>
      <c r="K622" s="53"/>
      <c r="L622" s="53"/>
      <c r="M622" s="53"/>
      <c r="N622" s="53"/>
      <c r="O622" s="53"/>
      <c r="P622" s="53"/>
      <c r="Q622" s="53"/>
      <c r="R622" s="53"/>
      <c r="S622" s="53"/>
    </row>
    <row r="623" spans="1:19" x14ac:dyDescent="0.3">
      <c r="A623" s="106"/>
      <c r="B623" s="59"/>
      <c r="C623" s="137" t="str">
        <f t="shared" si="9"/>
        <v/>
      </c>
      <c r="D623" s="138" t="str">
        <f>IF(NOT(ISBLANK(B623)),IF(AND(MONTH(B623)&gt;=4,MONTH(B623)&lt;=12,B623&gt;=DATE(INT(LEFT('Fiscal Year'!$B$2,4)),4,1),B623&lt;=DATE(INT(CONCATENATE("20",RIGHT('Fiscal Year'!$B$2,2))),3,31)),1,0),"")</f>
        <v/>
      </c>
      <c r="E623" s="138" t="str">
        <f>IF(NOT(ISBLANK(B623)),IF(AND(MONTH(B623)&gt;=1,MONTH(B623)&lt;=3,B623&gt;=DATE(INT(LEFT('Fiscal Year'!$B$2,4)),4,1),B623&lt;=DATE(INT(CONCATENATE("20",RIGHT('Fiscal Year'!$B$2,2))),3,31)),1,0),"")</f>
        <v/>
      </c>
      <c r="F623" s="139" t="str">
        <f>IF(NOT(ISBLANK(B623)),IF(B623&lt;'Fiscal Year'!$B$3,1,0),"")</f>
        <v/>
      </c>
      <c r="G623" s="10"/>
      <c r="H623" s="10"/>
      <c r="I623" s="40"/>
      <c r="J623" s="40"/>
      <c r="K623" s="53"/>
      <c r="L623" s="53"/>
      <c r="M623" s="53"/>
      <c r="N623" s="53"/>
      <c r="O623" s="53"/>
      <c r="P623" s="53"/>
      <c r="Q623" s="53"/>
      <c r="R623" s="53"/>
      <c r="S623" s="53"/>
    </row>
    <row r="624" spans="1:19" x14ac:dyDescent="0.3">
      <c r="A624" s="106"/>
      <c r="B624" s="59"/>
      <c r="C624" s="137" t="str">
        <f t="shared" si="9"/>
        <v/>
      </c>
      <c r="D624" s="138" t="str">
        <f>IF(NOT(ISBLANK(B624)),IF(AND(MONTH(B624)&gt;=4,MONTH(B624)&lt;=12,B624&gt;=DATE(INT(LEFT('Fiscal Year'!$B$2,4)),4,1),B624&lt;=DATE(INT(CONCATENATE("20",RIGHT('Fiscal Year'!$B$2,2))),3,31)),1,0),"")</f>
        <v/>
      </c>
      <c r="E624" s="138" t="str">
        <f>IF(NOT(ISBLANK(B624)),IF(AND(MONTH(B624)&gt;=1,MONTH(B624)&lt;=3,B624&gt;=DATE(INT(LEFT('Fiscal Year'!$B$2,4)),4,1),B624&lt;=DATE(INT(CONCATENATE("20",RIGHT('Fiscal Year'!$B$2,2))),3,31)),1,0),"")</f>
        <v/>
      </c>
      <c r="F624" s="139" t="str">
        <f>IF(NOT(ISBLANK(B624)),IF(B624&lt;'Fiscal Year'!$B$3,1,0),"")</f>
        <v/>
      </c>
      <c r="G624" s="10"/>
      <c r="H624" s="10"/>
      <c r="I624" s="40"/>
      <c r="J624" s="40"/>
      <c r="K624" s="53"/>
      <c r="L624" s="53"/>
      <c r="M624" s="53"/>
      <c r="N624" s="53"/>
      <c r="O624" s="53"/>
      <c r="P624" s="53"/>
      <c r="Q624" s="53"/>
      <c r="R624" s="53"/>
      <c r="S624" s="53"/>
    </row>
    <row r="625" spans="1:19" x14ac:dyDescent="0.3">
      <c r="A625" s="106"/>
      <c r="B625" s="59"/>
      <c r="C625" s="137" t="str">
        <f t="shared" si="9"/>
        <v/>
      </c>
      <c r="D625" s="138" t="str">
        <f>IF(NOT(ISBLANK(B625)),IF(AND(MONTH(B625)&gt;=4,MONTH(B625)&lt;=12,B625&gt;=DATE(INT(LEFT('Fiscal Year'!$B$2,4)),4,1),B625&lt;=DATE(INT(CONCATENATE("20",RIGHT('Fiscal Year'!$B$2,2))),3,31)),1,0),"")</f>
        <v/>
      </c>
      <c r="E625" s="138" t="str">
        <f>IF(NOT(ISBLANK(B625)),IF(AND(MONTH(B625)&gt;=1,MONTH(B625)&lt;=3,B625&gt;=DATE(INT(LEFT('Fiscal Year'!$B$2,4)),4,1),B625&lt;=DATE(INT(CONCATENATE("20",RIGHT('Fiscal Year'!$B$2,2))),3,31)),1,0),"")</f>
        <v/>
      </c>
      <c r="F625" s="139" t="str">
        <f>IF(NOT(ISBLANK(B625)),IF(B625&lt;'Fiscal Year'!$B$3,1,0),"")</f>
        <v/>
      </c>
      <c r="G625" s="10"/>
      <c r="H625" s="10"/>
      <c r="I625" s="40"/>
      <c r="J625" s="40"/>
      <c r="K625" s="53"/>
      <c r="L625" s="53"/>
      <c r="M625" s="53"/>
      <c r="N625" s="53"/>
      <c r="O625" s="53"/>
      <c r="P625" s="53"/>
      <c r="Q625" s="53"/>
      <c r="R625" s="53"/>
      <c r="S625" s="53"/>
    </row>
    <row r="626" spans="1:19" x14ac:dyDescent="0.3">
      <c r="A626" s="106"/>
      <c r="B626" s="59"/>
      <c r="C626" s="137" t="str">
        <f t="shared" si="9"/>
        <v/>
      </c>
      <c r="D626" s="138" t="str">
        <f>IF(NOT(ISBLANK(B626)),IF(AND(MONTH(B626)&gt;=4,MONTH(B626)&lt;=12,B626&gt;=DATE(INT(LEFT('Fiscal Year'!$B$2,4)),4,1),B626&lt;=DATE(INT(CONCATENATE("20",RIGHT('Fiscal Year'!$B$2,2))),3,31)),1,0),"")</f>
        <v/>
      </c>
      <c r="E626" s="138" t="str">
        <f>IF(NOT(ISBLANK(B626)),IF(AND(MONTH(B626)&gt;=1,MONTH(B626)&lt;=3,B626&gt;=DATE(INT(LEFT('Fiscal Year'!$B$2,4)),4,1),B626&lt;=DATE(INT(CONCATENATE("20",RIGHT('Fiscal Year'!$B$2,2))),3,31)),1,0),"")</f>
        <v/>
      </c>
      <c r="F626" s="139" t="str">
        <f>IF(NOT(ISBLANK(B626)),IF(B626&lt;'Fiscal Year'!$B$3,1,0),"")</f>
        <v/>
      </c>
      <c r="G626" s="10"/>
      <c r="H626" s="10"/>
      <c r="I626" s="40"/>
      <c r="J626" s="40"/>
      <c r="K626" s="53"/>
      <c r="L626" s="53"/>
      <c r="M626" s="53"/>
      <c r="N626" s="53"/>
      <c r="O626" s="53"/>
      <c r="P626" s="53"/>
      <c r="Q626" s="53"/>
      <c r="R626" s="53"/>
      <c r="S626" s="53"/>
    </row>
    <row r="627" spans="1:19" x14ac:dyDescent="0.3">
      <c r="A627" s="106"/>
      <c r="B627" s="59"/>
      <c r="C627" s="137" t="str">
        <f t="shared" si="9"/>
        <v/>
      </c>
      <c r="D627" s="138" t="str">
        <f>IF(NOT(ISBLANK(B627)),IF(AND(MONTH(B627)&gt;=4,MONTH(B627)&lt;=12,B627&gt;=DATE(INT(LEFT('Fiscal Year'!$B$2,4)),4,1),B627&lt;=DATE(INT(CONCATENATE("20",RIGHT('Fiscal Year'!$B$2,2))),3,31)),1,0),"")</f>
        <v/>
      </c>
      <c r="E627" s="138" t="str">
        <f>IF(NOT(ISBLANK(B627)),IF(AND(MONTH(B627)&gt;=1,MONTH(B627)&lt;=3,B627&gt;=DATE(INT(LEFT('Fiscal Year'!$B$2,4)),4,1),B627&lt;=DATE(INT(CONCATENATE("20",RIGHT('Fiscal Year'!$B$2,2))),3,31)),1,0),"")</f>
        <v/>
      </c>
      <c r="F627" s="139" t="str">
        <f>IF(NOT(ISBLANK(B627)),IF(B627&lt;'Fiscal Year'!$B$3,1,0),"")</f>
        <v/>
      </c>
      <c r="G627" s="10"/>
      <c r="H627" s="10"/>
      <c r="I627" s="40"/>
      <c r="J627" s="40"/>
      <c r="K627" s="53"/>
      <c r="L627" s="53"/>
      <c r="M627" s="53"/>
      <c r="N627" s="53"/>
      <c r="O627" s="53"/>
      <c r="P627" s="53"/>
      <c r="Q627" s="53"/>
      <c r="R627" s="53"/>
      <c r="S627" s="53"/>
    </row>
    <row r="628" spans="1:19" x14ac:dyDescent="0.3">
      <c r="A628" s="106"/>
      <c r="B628" s="59"/>
      <c r="C628" s="137" t="str">
        <f t="shared" si="9"/>
        <v/>
      </c>
      <c r="D628" s="138" t="str">
        <f>IF(NOT(ISBLANK(B628)),IF(AND(MONTH(B628)&gt;=4,MONTH(B628)&lt;=12,B628&gt;=DATE(INT(LEFT('Fiscal Year'!$B$2,4)),4,1),B628&lt;=DATE(INT(CONCATENATE("20",RIGHT('Fiscal Year'!$B$2,2))),3,31)),1,0),"")</f>
        <v/>
      </c>
      <c r="E628" s="138" t="str">
        <f>IF(NOT(ISBLANK(B628)),IF(AND(MONTH(B628)&gt;=1,MONTH(B628)&lt;=3,B628&gt;=DATE(INT(LEFT('Fiscal Year'!$B$2,4)),4,1),B628&lt;=DATE(INT(CONCATENATE("20",RIGHT('Fiscal Year'!$B$2,2))),3,31)),1,0),"")</f>
        <v/>
      </c>
      <c r="F628" s="139" t="str">
        <f>IF(NOT(ISBLANK(B628)),IF(B628&lt;'Fiscal Year'!$B$3,1,0),"")</f>
        <v/>
      </c>
      <c r="G628" s="10"/>
      <c r="H628" s="10"/>
      <c r="I628" s="40"/>
      <c r="J628" s="40"/>
      <c r="K628" s="53"/>
      <c r="L628" s="53"/>
      <c r="M628" s="53"/>
      <c r="N628" s="53"/>
      <c r="O628" s="53"/>
      <c r="P628" s="53"/>
      <c r="Q628" s="53"/>
      <c r="R628" s="53"/>
      <c r="S628" s="53"/>
    </row>
    <row r="629" spans="1:19" x14ac:dyDescent="0.3">
      <c r="A629" s="106"/>
      <c r="B629" s="59"/>
      <c r="C629" s="137" t="str">
        <f t="shared" si="9"/>
        <v/>
      </c>
      <c r="D629" s="138" t="str">
        <f>IF(NOT(ISBLANK(B629)),IF(AND(MONTH(B629)&gt;=4,MONTH(B629)&lt;=12,B629&gt;=DATE(INT(LEFT('Fiscal Year'!$B$2,4)),4,1),B629&lt;=DATE(INT(CONCATENATE("20",RIGHT('Fiscal Year'!$B$2,2))),3,31)),1,0),"")</f>
        <v/>
      </c>
      <c r="E629" s="138" t="str">
        <f>IF(NOT(ISBLANK(B629)),IF(AND(MONTH(B629)&gt;=1,MONTH(B629)&lt;=3,B629&gt;=DATE(INT(LEFT('Fiscal Year'!$B$2,4)),4,1),B629&lt;=DATE(INT(CONCATENATE("20",RIGHT('Fiscal Year'!$B$2,2))),3,31)),1,0),"")</f>
        <v/>
      </c>
      <c r="F629" s="139" t="str">
        <f>IF(NOT(ISBLANK(B629)),IF(B629&lt;'Fiscal Year'!$B$3,1,0),"")</f>
        <v/>
      </c>
      <c r="G629" s="10"/>
      <c r="H629" s="10"/>
      <c r="I629" s="40"/>
      <c r="J629" s="40"/>
      <c r="K629" s="53"/>
      <c r="L629" s="53"/>
      <c r="M629" s="53"/>
      <c r="N629" s="53"/>
      <c r="O629" s="53"/>
      <c r="P629" s="53"/>
      <c r="Q629" s="53"/>
      <c r="R629" s="53"/>
      <c r="S629" s="53"/>
    </row>
    <row r="630" spans="1:19" x14ac:dyDescent="0.3">
      <c r="A630" s="106"/>
      <c r="B630" s="59"/>
      <c r="C630" s="137" t="str">
        <f t="shared" si="9"/>
        <v/>
      </c>
      <c r="D630" s="138" t="str">
        <f>IF(NOT(ISBLANK(B630)),IF(AND(MONTH(B630)&gt;=4,MONTH(B630)&lt;=12,B630&gt;=DATE(INT(LEFT('Fiscal Year'!$B$2,4)),4,1),B630&lt;=DATE(INT(CONCATENATE("20",RIGHT('Fiscal Year'!$B$2,2))),3,31)),1,0),"")</f>
        <v/>
      </c>
      <c r="E630" s="138" t="str">
        <f>IF(NOT(ISBLANK(B630)),IF(AND(MONTH(B630)&gt;=1,MONTH(B630)&lt;=3,B630&gt;=DATE(INT(LEFT('Fiscal Year'!$B$2,4)),4,1),B630&lt;=DATE(INT(CONCATENATE("20",RIGHT('Fiscal Year'!$B$2,2))),3,31)),1,0),"")</f>
        <v/>
      </c>
      <c r="F630" s="139" t="str">
        <f>IF(NOT(ISBLANK(B630)),IF(B630&lt;'Fiscal Year'!$B$3,1,0),"")</f>
        <v/>
      </c>
      <c r="G630" s="10"/>
      <c r="H630" s="10"/>
      <c r="I630" s="40"/>
      <c r="J630" s="40"/>
      <c r="K630" s="53"/>
      <c r="L630" s="53"/>
      <c r="M630" s="53"/>
      <c r="N630" s="53"/>
      <c r="O630" s="53"/>
      <c r="P630" s="53"/>
      <c r="Q630" s="53"/>
      <c r="R630" s="53"/>
      <c r="S630" s="53"/>
    </row>
    <row r="631" spans="1:19" x14ac:dyDescent="0.3">
      <c r="A631" s="106"/>
      <c r="B631" s="59"/>
      <c r="C631" s="137" t="str">
        <f t="shared" si="9"/>
        <v/>
      </c>
      <c r="D631" s="138" t="str">
        <f>IF(NOT(ISBLANK(B631)),IF(AND(MONTH(B631)&gt;=4,MONTH(B631)&lt;=12,B631&gt;=DATE(INT(LEFT('Fiscal Year'!$B$2,4)),4,1),B631&lt;=DATE(INT(CONCATENATE("20",RIGHT('Fiscal Year'!$B$2,2))),3,31)),1,0),"")</f>
        <v/>
      </c>
      <c r="E631" s="138" t="str">
        <f>IF(NOT(ISBLANK(B631)),IF(AND(MONTH(B631)&gt;=1,MONTH(B631)&lt;=3,B631&gt;=DATE(INT(LEFT('Fiscal Year'!$B$2,4)),4,1),B631&lt;=DATE(INT(CONCATENATE("20",RIGHT('Fiscal Year'!$B$2,2))),3,31)),1,0),"")</f>
        <v/>
      </c>
      <c r="F631" s="139" t="str">
        <f>IF(NOT(ISBLANK(B631)),IF(B631&lt;'Fiscal Year'!$B$3,1,0),"")</f>
        <v/>
      </c>
      <c r="G631" s="10"/>
      <c r="H631" s="10"/>
      <c r="I631" s="40"/>
      <c r="J631" s="40"/>
      <c r="K631" s="53"/>
      <c r="L631" s="53"/>
      <c r="M631" s="53"/>
      <c r="N631" s="53"/>
      <c r="O631" s="53"/>
      <c r="P631" s="53"/>
      <c r="Q631" s="53"/>
      <c r="R631" s="53"/>
      <c r="S631" s="53"/>
    </row>
    <row r="632" spans="1:19" x14ac:dyDescent="0.3">
      <c r="A632" s="106"/>
      <c r="B632" s="59"/>
      <c r="C632" s="137" t="str">
        <f t="shared" si="9"/>
        <v/>
      </c>
      <c r="D632" s="138" t="str">
        <f>IF(NOT(ISBLANK(B632)),IF(AND(MONTH(B632)&gt;=4,MONTH(B632)&lt;=12,B632&gt;=DATE(INT(LEFT('Fiscal Year'!$B$2,4)),4,1),B632&lt;=DATE(INT(CONCATENATE("20",RIGHT('Fiscal Year'!$B$2,2))),3,31)),1,0),"")</f>
        <v/>
      </c>
      <c r="E632" s="138" t="str">
        <f>IF(NOT(ISBLANK(B632)),IF(AND(MONTH(B632)&gt;=1,MONTH(B632)&lt;=3,B632&gt;=DATE(INT(LEFT('Fiscal Year'!$B$2,4)),4,1),B632&lt;=DATE(INT(CONCATENATE("20",RIGHT('Fiscal Year'!$B$2,2))),3,31)),1,0),"")</f>
        <v/>
      </c>
      <c r="F632" s="139" t="str">
        <f>IF(NOT(ISBLANK(B632)),IF(B632&lt;'Fiscal Year'!$B$3,1,0),"")</f>
        <v/>
      </c>
      <c r="G632" s="10"/>
      <c r="H632" s="10"/>
      <c r="I632" s="40"/>
      <c r="J632" s="40"/>
      <c r="K632" s="53"/>
      <c r="L632" s="53"/>
      <c r="M632" s="53"/>
      <c r="N632" s="53"/>
      <c r="O632" s="53"/>
      <c r="P632" s="53"/>
      <c r="Q632" s="53"/>
      <c r="R632" s="53"/>
      <c r="S632" s="53"/>
    </row>
    <row r="633" spans="1:19" x14ac:dyDescent="0.3">
      <c r="A633" s="106"/>
      <c r="B633" s="59"/>
      <c r="C633" s="137" t="str">
        <f t="shared" si="9"/>
        <v/>
      </c>
      <c r="D633" s="138" t="str">
        <f>IF(NOT(ISBLANK(B633)),IF(AND(MONTH(B633)&gt;=4,MONTH(B633)&lt;=12,B633&gt;=DATE(INT(LEFT('Fiscal Year'!$B$2,4)),4,1),B633&lt;=DATE(INT(CONCATENATE("20",RIGHT('Fiscal Year'!$B$2,2))),3,31)),1,0),"")</f>
        <v/>
      </c>
      <c r="E633" s="138" t="str">
        <f>IF(NOT(ISBLANK(B633)),IF(AND(MONTH(B633)&gt;=1,MONTH(B633)&lt;=3,B633&gt;=DATE(INT(LEFT('Fiscal Year'!$B$2,4)),4,1),B633&lt;=DATE(INT(CONCATENATE("20",RIGHT('Fiscal Year'!$B$2,2))),3,31)),1,0),"")</f>
        <v/>
      </c>
      <c r="F633" s="139" t="str">
        <f>IF(NOT(ISBLANK(B633)),IF(B633&lt;'Fiscal Year'!$B$3,1,0),"")</f>
        <v/>
      </c>
      <c r="G633" s="10"/>
      <c r="H633" s="10"/>
      <c r="I633" s="40"/>
      <c r="J633" s="40"/>
      <c r="K633" s="53"/>
      <c r="L633" s="53"/>
      <c r="M633" s="53"/>
      <c r="N633" s="53"/>
      <c r="O633" s="53"/>
      <c r="P633" s="53"/>
      <c r="Q633" s="53"/>
      <c r="R633" s="53"/>
      <c r="S633" s="53"/>
    </row>
    <row r="634" spans="1:19" x14ac:dyDescent="0.3">
      <c r="A634" s="106"/>
      <c r="B634" s="59"/>
      <c r="C634" s="137" t="str">
        <f t="shared" si="9"/>
        <v/>
      </c>
      <c r="D634" s="138" t="str">
        <f>IF(NOT(ISBLANK(B634)),IF(AND(MONTH(B634)&gt;=4,MONTH(B634)&lt;=12,B634&gt;=DATE(INT(LEFT('Fiscal Year'!$B$2,4)),4,1),B634&lt;=DATE(INT(CONCATENATE("20",RIGHT('Fiscal Year'!$B$2,2))),3,31)),1,0),"")</f>
        <v/>
      </c>
      <c r="E634" s="138" t="str">
        <f>IF(NOT(ISBLANK(B634)),IF(AND(MONTH(B634)&gt;=1,MONTH(B634)&lt;=3,B634&gt;=DATE(INT(LEFT('Fiscal Year'!$B$2,4)),4,1),B634&lt;=DATE(INT(CONCATENATE("20",RIGHT('Fiscal Year'!$B$2,2))),3,31)),1,0),"")</f>
        <v/>
      </c>
      <c r="F634" s="139" t="str">
        <f>IF(NOT(ISBLANK(B634)),IF(B634&lt;'Fiscal Year'!$B$3,1,0),"")</f>
        <v/>
      </c>
      <c r="G634" s="10"/>
      <c r="H634" s="10"/>
      <c r="I634" s="40"/>
      <c r="J634" s="40"/>
      <c r="K634" s="53"/>
      <c r="L634" s="53"/>
      <c r="M634" s="53"/>
      <c r="N634" s="53"/>
      <c r="O634" s="53"/>
      <c r="P634" s="53"/>
      <c r="Q634" s="53"/>
      <c r="R634" s="53"/>
      <c r="S634" s="53"/>
    </row>
    <row r="635" spans="1:19" x14ac:dyDescent="0.3">
      <c r="A635" s="106"/>
      <c r="B635" s="59"/>
      <c r="C635" s="137" t="str">
        <f t="shared" si="9"/>
        <v/>
      </c>
      <c r="D635" s="138" t="str">
        <f>IF(NOT(ISBLANK(B635)),IF(AND(MONTH(B635)&gt;=4,MONTH(B635)&lt;=12,B635&gt;=DATE(INT(LEFT('Fiscal Year'!$B$2,4)),4,1),B635&lt;=DATE(INT(CONCATENATE("20",RIGHT('Fiscal Year'!$B$2,2))),3,31)),1,0),"")</f>
        <v/>
      </c>
      <c r="E635" s="138" t="str">
        <f>IF(NOT(ISBLANK(B635)),IF(AND(MONTH(B635)&gt;=1,MONTH(B635)&lt;=3,B635&gt;=DATE(INT(LEFT('Fiscal Year'!$B$2,4)),4,1),B635&lt;=DATE(INT(CONCATENATE("20",RIGHT('Fiscal Year'!$B$2,2))),3,31)),1,0),"")</f>
        <v/>
      </c>
      <c r="F635" s="139" t="str">
        <f>IF(NOT(ISBLANK(B635)),IF(B635&lt;'Fiscal Year'!$B$3,1,0),"")</f>
        <v/>
      </c>
      <c r="G635" s="10"/>
      <c r="H635" s="10"/>
      <c r="I635" s="40"/>
      <c r="J635" s="40"/>
      <c r="K635" s="53"/>
      <c r="L635" s="53"/>
      <c r="M635" s="53"/>
      <c r="N635" s="53"/>
      <c r="O635" s="53"/>
      <c r="P635" s="53"/>
      <c r="Q635" s="53"/>
      <c r="R635" s="53"/>
      <c r="S635" s="53"/>
    </row>
    <row r="636" spans="1:19" x14ac:dyDescent="0.3">
      <c r="A636" s="106"/>
      <c r="B636" s="59"/>
      <c r="C636" s="137" t="str">
        <f t="shared" si="9"/>
        <v/>
      </c>
      <c r="D636" s="138" t="str">
        <f>IF(NOT(ISBLANK(B636)),IF(AND(MONTH(B636)&gt;=4,MONTH(B636)&lt;=12,B636&gt;=DATE(INT(LEFT('Fiscal Year'!$B$2,4)),4,1),B636&lt;=DATE(INT(CONCATENATE("20",RIGHT('Fiscal Year'!$B$2,2))),3,31)),1,0),"")</f>
        <v/>
      </c>
      <c r="E636" s="138" t="str">
        <f>IF(NOT(ISBLANK(B636)),IF(AND(MONTH(B636)&gt;=1,MONTH(B636)&lt;=3,B636&gt;=DATE(INT(LEFT('Fiscal Year'!$B$2,4)),4,1),B636&lt;=DATE(INT(CONCATENATE("20",RIGHT('Fiscal Year'!$B$2,2))),3,31)),1,0),"")</f>
        <v/>
      </c>
      <c r="F636" s="139" t="str">
        <f>IF(NOT(ISBLANK(B636)),IF(B636&lt;'Fiscal Year'!$B$3,1,0),"")</f>
        <v/>
      </c>
      <c r="G636" s="10"/>
      <c r="H636" s="10"/>
      <c r="I636" s="40"/>
      <c r="J636" s="40"/>
      <c r="K636" s="53"/>
      <c r="L636" s="53"/>
      <c r="M636" s="53"/>
      <c r="N636" s="53"/>
      <c r="O636" s="53"/>
      <c r="P636" s="53"/>
      <c r="Q636" s="53"/>
      <c r="R636" s="53"/>
      <c r="S636" s="53"/>
    </row>
    <row r="637" spans="1:19" x14ac:dyDescent="0.3">
      <c r="A637" s="106"/>
      <c r="B637" s="59"/>
      <c r="C637" s="137" t="str">
        <f t="shared" si="9"/>
        <v/>
      </c>
      <c r="D637" s="138" t="str">
        <f>IF(NOT(ISBLANK(B637)),IF(AND(MONTH(B637)&gt;=4,MONTH(B637)&lt;=12,B637&gt;=DATE(INT(LEFT('Fiscal Year'!$B$2,4)),4,1),B637&lt;=DATE(INT(CONCATENATE("20",RIGHT('Fiscal Year'!$B$2,2))),3,31)),1,0),"")</f>
        <v/>
      </c>
      <c r="E637" s="138" t="str">
        <f>IF(NOT(ISBLANK(B637)),IF(AND(MONTH(B637)&gt;=1,MONTH(B637)&lt;=3,B637&gt;=DATE(INT(LEFT('Fiscal Year'!$B$2,4)),4,1),B637&lt;=DATE(INT(CONCATENATE("20",RIGHT('Fiscal Year'!$B$2,2))),3,31)),1,0),"")</f>
        <v/>
      </c>
      <c r="F637" s="139" t="str">
        <f>IF(NOT(ISBLANK(B637)),IF(B637&lt;'Fiscal Year'!$B$3,1,0),"")</f>
        <v/>
      </c>
      <c r="G637" s="10"/>
      <c r="H637" s="10"/>
      <c r="I637" s="40"/>
      <c r="J637" s="40"/>
      <c r="K637" s="53"/>
      <c r="L637" s="53"/>
      <c r="M637" s="53"/>
      <c r="N637" s="53"/>
      <c r="O637" s="53"/>
      <c r="P637" s="53"/>
      <c r="Q637" s="53"/>
      <c r="R637" s="53"/>
      <c r="S637" s="53"/>
    </row>
    <row r="638" spans="1:19" x14ac:dyDescent="0.3">
      <c r="A638" s="106"/>
      <c r="B638" s="59"/>
      <c r="C638" s="137" t="str">
        <f t="shared" si="9"/>
        <v/>
      </c>
      <c r="D638" s="138" t="str">
        <f>IF(NOT(ISBLANK(B638)),IF(AND(MONTH(B638)&gt;=4,MONTH(B638)&lt;=12,B638&gt;=DATE(INT(LEFT('Fiscal Year'!$B$2,4)),4,1),B638&lt;=DATE(INT(CONCATENATE("20",RIGHT('Fiscal Year'!$B$2,2))),3,31)),1,0),"")</f>
        <v/>
      </c>
      <c r="E638" s="138" t="str">
        <f>IF(NOT(ISBLANK(B638)),IF(AND(MONTH(B638)&gt;=1,MONTH(B638)&lt;=3,B638&gt;=DATE(INT(LEFT('Fiscal Year'!$B$2,4)),4,1),B638&lt;=DATE(INT(CONCATENATE("20",RIGHT('Fiscal Year'!$B$2,2))),3,31)),1,0),"")</f>
        <v/>
      </c>
      <c r="F638" s="139" t="str">
        <f>IF(NOT(ISBLANK(B638)),IF(B638&lt;'Fiscal Year'!$B$3,1,0),"")</f>
        <v/>
      </c>
      <c r="G638" s="10"/>
      <c r="H638" s="10"/>
      <c r="I638" s="40"/>
      <c r="J638" s="40"/>
      <c r="K638" s="53"/>
      <c r="L638" s="53"/>
      <c r="M638" s="53"/>
      <c r="N638" s="53"/>
      <c r="O638" s="53"/>
      <c r="P638" s="53"/>
      <c r="Q638" s="53"/>
      <c r="R638" s="53"/>
      <c r="S638" s="53"/>
    </row>
    <row r="639" spans="1:19" x14ac:dyDescent="0.3">
      <c r="A639" s="106"/>
      <c r="B639" s="59"/>
      <c r="C639" s="137" t="str">
        <f t="shared" si="9"/>
        <v/>
      </c>
      <c r="D639" s="138" t="str">
        <f>IF(NOT(ISBLANK(B639)),IF(AND(MONTH(B639)&gt;=4,MONTH(B639)&lt;=12,B639&gt;=DATE(INT(LEFT('Fiscal Year'!$B$2,4)),4,1),B639&lt;=DATE(INT(CONCATENATE("20",RIGHT('Fiscal Year'!$B$2,2))),3,31)),1,0),"")</f>
        <v/>
      </c>
      <c r="E639" s="138" t="str">
        <f>IF(NOT(ISBLANK(B639)),IF(AND(MONTH(B639)&gt;=1,MONTH(B639)&lt;=3,B639&gt;=DATE(INT(LEFT('Fiscal Year'!$B$2,4)),4,1),B639&lt;=DATE(INT(CONCATENATE("20",RIGHT('Fiscal Year'!$B$2,2))),3,31)),1,0),"")</f>
        <v/>
      </c>
      <c r="F639" s="139" t="str">
        <f>IF(NOT(ISBLANK(B639)),IF(B639&lt;'Fiscal Year'!$B$3,1,0),"")</f>
        <v/>
      </c>
      <c r="G639" s="10"/>
      <c r="H639" s="10"/>
      <c r="I639" s="40"/>
      <c r="J639" s="40"/>
      <c r="K639" s="53"/>
      <c r="L639" s="53"/>
      <c r="M639" s="53"/>
      <c r="N639" s="53"/>
      <c r="O639" s="53"/>
      <c r="P639" s="53"/>
      <c r="Q639" s="53"/>
      <c r="R639" s="53"/>
      <c r="S639" s="53"/>
    </row>
    <row r="640" spans="1:19" x14ac:dyDescent="0.3">
      <c r="A640" s="106"/>
      <c r="B640" s="59"/>
      <c r="C640" s="137" t="str">
        <f t="shared" si="9"/>
        <v/>
      </c>
      <c r="D640" s="138" t="str">
        <f>IF(NOT(ISBLANK(B640)),IF(AND(MONTH(B640)&gt;=4,MONTH(B640)&lt;=12,B640&gt;=DATE(INT(LEFT('Fiscal Year'!$B$2,4)),4,1),B640&lt;=DATE(INT(CONCATENATE("20",RIGHT('Fiscal Year'!$B$2,2))),3,31)),1,0),"")</f>
        <v/>
      </c>
      <c r="E640" s="138" t="str">
        <f>IF(NOT(ISBLANK(B640)),IF(AND(MONTH(B640)&gt;=1,MONTH(B640)&lt;=3,B640&gt;=DATE(INT(LEFT('Fiscal Year'!$B$2,4)),4,1),B640&lt;=DATE(INT(CONCATENATE("20",RIGHT('Fiscal Year'!$B$2,2))),3,31)),1,0),"")</f>
        <v/>
      </c>
      <c r="F640" s="139" t="str">
        <f>IF(NOT(ISBLANK(B640)),IF(B640&lt;'Fiscal Year'!$B$3,1,0),"")</f>
        <v/>
      </c>
      <c r="G640" s="10"/>
      <c r="H640" s="10"/>
      <c r="I640" s="40"/>
      <c r="J640" s="40"/>
      <c r="K640" s="53"/>
      <c r="L640" s="53"/>
      <c r="M640" s="53"/>
      <c r="N640" s="53"/>
      <c r="O640" s="53"/>
      <c r="P640" s="53"/>
      <c r="Q640" s="53"/>
      <c r="R640" s="53"/>
      <c r="S640" s="53"/>
    </row>
    <row r="641" spans="1:19" x14ac:dyDescent="0.3">
      <c r="A641" s="106"/>
      <c r="B641" s="59"/>
      <c r="C641" s="137" t="str">
        <f t="shared" si="9"/>
        <v/>
      </c>
      <c r="D641" s="138" t="str">
        <f>IF(NOT(ISBLANK(B641)),IF(AND(MONTH(B641)&gt;=4,MONTH(B641)&lt;=12,B641&gt;=DATE(INT(LEFT('Fiscal Year'!$B$2,4)),4,1),B641&lt;=DATE(INT(CONCATENATE("20",RIGHT('Fiscal Year'!$B$2,2))),3,31)),1,0),"")</f>
        <v/>
      </c>
      <c r="E641" s="138" t="str">
        <f>IF(NOT(ISBLANK(B641)),IF(AND(MONTH(B641)&gt;=1,MONTH(B641)&lt;=3,B641&gt;=DATE(INT(LEFT('Fiscal Year'!$B$2,4)),4,1),B641&lt;=DATE(INT(CONCATENATE("20",RIGHT('Fiscal Year'!$B$2,2))),3,31)),1,0),"")</f>
        <v/>
      </c>
      <c r="F641" s="139" t="str">
        <f>IF(NOT(ISBLANK(B641)),IF(B641&lt;'Fiscal Year'!$B$3,1,0),"")</f>
        <v/>
      </c>
      <c r="G641" s="10"/>
      <c r="H641" s="10"/>
      <c r="I641" s="40"/>
      <c r="J641" s="40"/>
      <c r="K641" s="53"/>
      <c r="L641" s="53"/>
      <c r="M641" s="53"/>
      <c r="N641" s="53"/>
      <c r="O641" s="53"/>
      <c r="P641" s="53"/>
      <c r="Q641" s="53"/>
      <c r="R641" s="53"/>
      <c r="S641" s="53"/>
    </row>
    <row r="642" spans="1:19" x14ac:dyDescent="0.3">
      <c r="A642" s="106"/>
      <c r="B642" s="59"/>
      <c r="C642" s="137" t="str">
        <f t="shared" si="9"/>
        <v/>
      </c>
      <c r="D642" s="138" t="str">
        <f>IF(NOT(ISBLANK(B642)),IF(AND(MONTH(B642)&gt;=4,MONTH(B642)&lt;=12,B642&gt;=DATE(INT(LEFT('Fiscal Year'!$B$2,4)),4,1),B642&lt;=DATE(INT(CONCATENATE("20",RIGHT('Fiscal Year'!$B$2,2))),3,31)),1,0),"")</f>
        <v/>
      </c>
      <c r="E642" s="138" t="str">
        <f>IF(NOT(ISBLANK(B642)),IF(AND(MONTH(B642)&gt;=1,MONTH(B642)&lt;=3,B642&gt;=DATE(INT(LEFT('Fiscal Year'!$B$2,4)),4,1),B642&lt;=DATE(INT(CONCATENATE("20",RIGHT('Fiscal Year'!$B$2,2))),3,31)),1,0),"")</f>
        <v/>
      </c>
      <c r="F642" s="139" t="str">
        <f>IF(NOT(ISBLANK(B642)),IF(B642&lt;'Fiscal Year'!$B$3,1,0),"")</f>
        <v/>
      </c>
      <c r="G642" s="10"/>
      <c r="H642" s="10"/>
      <c r="I642" s="40"/>
      <c r="J642" s="40"/>
      <c r="K642" s="53"/>
      <c r="L642" s="53"/>
      <c r="M642" s="53"/>
      <c r="N642" s="53"/>
      <c r="O642" s="53"/>
      <c r="P642" s="53"/>
      <c r="Q642" s="53"/>
      <c r="R642" s="53"/>
      <c r="S642" s="53"/>
    </row>
    <row r="643" spans="1:19" x14ac:dyDescent="0.3">
      <c r="A643" s="106"/>
      <c r="B643" s="59"/>
      <c r="C643" s="137" t="str">
        <f t="shared" si="9"/>
        <v/>
      </c>
      <c r="D643" s="138" t="str">
        <f>IF(NOT(ISBLANK(B643)),IF(AND(MONTH(B643)&gt;=4,MONTH(B643)&lt;=12,B643&gt;=DATE(INT(LEFT('Fiscal Year'!$B$2,4)),4,1),B643&lt;=DATE(INT(CONCATENATE("20",RIGHT('Fiscal Year'!$B$2,2))),3,31)),1,0),"")</f>
        <v/>
      </c>
      <c r="E643" s="138" t="str">
        <f>IF(NOT(ISBLANK(B643)),IF(AND(MONTH(B643)&gt;=1,MONTH(B643)&lt;=3,B643&gt;=DATE(INT(LEFT('Fiscal Year'!$B$2,4)),4,1),B643&lt;=DATE(INT(CONCATENATE("20",RIGHT('Fiscal Year'!$B$2,2))),3,31)),1,0),"")</f>
        <v/>
      </c>
      <c r="F643" s="139" t="str">
        <f>IF(NOT(ISBLANK(B643)),IF(B643&lt;'Fiscal Year'!$B$3,1,0),"")</f>
        <v/>
      </c>
      <c r="G643" s="10"/>
      <c r="H643" s="10"/>
      <c r="I643" s="40"/>
      <c r="J643" s="40"/>
      <c r="K643" s="53"/>
      <c r="L643" s="53"/>
      <c r="M643" s="53"/>
      <c r="N643" s="53"/>
      <c r="O643" s="53"/>
      <c r="P643" s="53"/>
      <c r="Q643" s="53"/>
      <c r="R643" s="53"/>
      <c r="S643" s="53"/>
    </row>
    <row r="644" spans="1:19" x14ac:dyDescent="0.3">
      <c r="A644" s="106"/>
      <c r="B644" s="59"/>
      <c r="C644" s="137" t="str">
        <f t="shared" ref="C644:C707" si="10">IF(AND(NOT(ISBLANK(B644)),B644&gt;=43556),B644+90,"")</f>
        <v/>
      </c>
      <c r="D644" s="138" t="str">
        <f>IF(NOT(ISBLANK(B644)),IF(AND(MONTH(B644)&gt;=4,MONTH(B644)&lt;=12,B644&gt;=DATE(INT(LEFT('Fiscal Year'!$B$2,4)),4,1),B644&lt;=DATE(INT(CONCATENATE("20",RIGHT('Fiscal Year'!$B$2,2))),3,31)),1,0),"")</f>
        <v/>
      </c>
      <c r="E644" s="138" t="str">
        <f>IF(NOT(ISBLANK(B644)),IF(AND(MONTH(B644)&gt;=1,MONTH(B644)&lt;=3,B644&gt;=DATE(INT(LEFT('Fiscal Year'!$B$2,4)),4,1),B644&lt;=DATE(INT(CONCATENATE("20",RIGHT('Fiscal Year'!$B$2,2))),3,31)),1,0),"")</f>
        <v/>
      </c>
      <c r="F644" s="139" t="str">
        <f>IF(NOT(ISBLANK(B644)),IF(B644&lt;'Fiscal Year'!$B$3,1,0),"")</f>
        <v/>
      </c>
      <c r="G644" s="10"/>
      <c r="H644" s="10"/>
      <c r="I644" s="40"/>
      <c r="J644" s="40"/>
      <c r="K644" s="53"/>
      <c r="L644" s="53"/>
      <c r="M644" s="53"/>
      <c r="N644" s="53"/>
      <c r="O644" s="53"/>
      <c r="P644" s="53"/>
      <c r="Q644" s="53"/>
      <c r="R644" s="53"/>
      <c r="S644" s="53"/>
    </row>
    <row r="645" spans="1:19" x14ac:dyDescent="0.3">
      <c r="A645" s="106"/>
      <c r="B645" s="59"/>
      <c r="C645" s="137" t="str">
        <f t="shared" si="10"/>
        <v/>
      </c>
      <c r="D645" s="138" t="str">
        <f>IF(NOT(ISBLANK(B645)),IF(AND(MONTH(B645)&gt;=4,MONTH(B645)&lt;=12,B645&gt;=DATE(INT(LEFT('Fiscal Year'!$B$2,4)),4,1),B645&lt;=DATE(INT(CONCATENATE("20",RIGHT('Fiscal Year'!$B$2,2))),3,31)),1,0),"")</f>
        <v/>
      </c>
      <c r="E645" s="138" t="str">
        <f>IF(NOT(ISBLANK(B645)),IF(AND(MONTH(B645)&gt;=1,MONTH(B645)&lt;=3,B645&gt;=DATE(INT(LEFT('Fiscal Year'!$B$2,4)),4,1),B645&lt;=DATE(INT(CONCATENATE("20",RIGHT('Fiscal Year'!$B$2,2))),3,31)),1,0),"")</f>
        <v/>
      </c>
      <c r="F645" s="139" t="str">
        <f>IF(NOT(ISBLANK(B645)),IF(B645&lt;'Fiscal Year'!$B$3,1,0),"")</f>
        <v/>
      </c>
      <c r="G645" s="10"/>
      <c r="H645" s="10"/>
      <c r="I645" s="40"/>
      <c r="J645" s="40"/>
      <c r="K645" s="53"/>
      <c r="L645" s="53"/>
      <c r="M645" s="53"/>
      <c r="N645" s="53"/>
      <c r="O645" s="53"/>
      <c r="P645" s="53"/>
      <c r="Q645" s="53"/>
      <c r="R645" s="53"/>
      <c r="S645" s="53"/>
    </row>
    <row r="646" spans="1:19" x14ac:dyDescent="0.3">
      <c r="A646" s="106"/>
      <c r="B646" s="59"/>
      <c r="C646" s="137" t="str">
        <f t="shared" si="10"/>
        <v/>
      </c>
      <c r="D646" s="138" t="str">
        <f>IF(NOT(ISBLANK(B646)),IF(AND(MONTH(B646)&gt;=4,MONTH(B646)&lt;=12,B646&gt;=DATE(INT(LEFT('Fiscal Year'!$B$2,4)),4,1),B646&lt;=DATE(INT(CONCATENATE("20",RIGHT('Fiscal Year'!$B$2,2))),3,31)),1,0),"")</f>
        <v/>
      </c>
      <c r="E646" s="138" t="str">
        <f>IF(NOT(ISBLANK(B646)),IF(AND(MONTH(B646)&gt;=1,MONTH(B646)&lt;=3,B646&gt;=DATE(INT(LEFT('Fiscal Year'!$B$2,4)),4,1),B646&lt;=DATE(INT(CONCATENATE("20",RIGHT('Fiscal Year'!$B$2,2))),3,31)),1,0),"")</f>
        <v/>
      </c>
      <c r="F646" s="139" t="str">
        <f>IF(NOT(ISBLANK(B646)),IF(B646&lt;'Fiscal Year'!$B$3,1,0),"")</f>
        <v/>
      </c>
      <c r="G646" s="10"/>
      <c r="H646" s="10"/>
      <c r="I646" s="40"/>
      <c r="J646" s="40"/>
      <c r="K646" s="53"/>
      <c r="L646" s="53"/>
      <c r="M646" s="53"/>
      <c r="N646" s="53"/>
      <c r="O646" s="53"/>
      <c r="P646" s="53"/>
      <c r="Q646" s="53"/>
      <c r="R646" s="53"/>
      <c r="S646" s="53"/>
    </row>
    <row r="647" spans="1:19" x14ac:dyDescent="0.3">
      <c r="A647" s="106"/>
      <c r="B647" s="59"/>
      <c r="C647" s="137" t="str">
        <f t="shared" si="10"/>
        <v/>
      </c>
      <c r="D647" s="138" t="str">
        <f>IF(NOT(ISBLANK(B647)),IF(AND(MONTH(B647)&gt;=4,MONTH(B647)&lt;=12,B647&gt;=DATE(INT(LEFT('Fiscal Year'!$B$2,4)),4,1),B647&lt;=DATE(INT(CONCATENATE("20",RIGHT('Fiscal Year'!$B$2,2))),3,31)),1,0),"")</f>
        <v/>
      </c>
      <c r="E647" s="138" t="str">
        <f>IF(NOT(ISBLANK(B647)),IF(AND(MONTH(B647)&gt;=1,MONTH(B647)&lt;=3,B647&gt;=DATE(INT(LEFT('Fiscal Year'!$B$2,4)),4,1),B647&lt;=DATE(INT(CONCATENATE("20",RIGHT('Fiscal Year'!$B$2,2))),3,31)),1,0),"")</f>
        <v/>
      </c>
      <c r="F647" s="139" t="str">
        <f>IF(NOT(ISBLANK(B647)),IF(B647&lt;'Fiscal Year'!$B$3,1,0),"")</f>
        <v/>
      </c>
      <c r="G647" s="10"/>
      <c r="H647" s="10"/>
      <c r="I647" s="40"/>
      <c r="J647" s="40"/>
      <c r="K647" s="53"/>
      <c r="L647" s="53"/>
      <c r="M647" s="53"/>
      <c r="N647" s="53"/>
      <c r="O647" s="53"/>
      <c r="P647" s="53"/>
      <c r="Q647" s="53"/>
      <c r="R647" s="53"/>
      <c r="S647" s="53"/>
    </row>
    <row r="648" spans="1:19" x14ac:dyDescent="0.3">
      <c r="A648" s="106"/>
      <c r="B648" s="59"/>
      <c r="C648" s="137" t="str">
        <f t="shared" si="10"/>
        <v/>
      </c>
      <c r="D648" s="138" t="str">
        <f>IF(NOT(ISBLANK(B648)),IF(AND(MONTH(B648)&gt;=4,MONTH(B648)&lt;=12,B648&gt;=DATE(INT(LEFT('Fiscal Year'!$B$2,4)),4,1),B648&lt;=DATE(INT(CONCATENATE("20",RIGHT('Fiscal Year'!$B$2,2))),3,31)),1,0),"")</f>
        <v/>
      </c>
      <c r="E648" s="138" t="str">
        <f>IF(NOT(ISBLANK(B648)),IF(AND(MONTH(B648)&gt;=1,MONTH(B648)&lt;=3,B648&gt;=DATE(INT(LEFT('Fiscal Year'!$B$2,4)),4,1),B648&lt;=DATE(INT(CONCATENATE("20",RIGHT('Fiscal Year'!$B$2,2))),3,31)),1,0),"")</f>
        <v/>
      </c>
      <c r="F648" s="139" t="str">
        <f>IF(NOT(ISBLANK(B648)),IF(B648&lt;'Fiscal Year'!$B$3,1,0),"")</f>
        <v/>
      </c>
      <c r="G648" s="10"/>
      <c r="H648" s="10"/>
      <c r="I648" s="40"/>
      <c r="J648" s="40"/>
      <c r="K648" s="53"/>
      <c r="L648" s="53"/>
      <c r="M648" s="53"/>
      <c r="N648" s="53"/>
      <c r="O648" s="53"/>
      <c r="P648" s="53"/>
      <c r="Q648" s="53"/>
      <c r="R648" s="53"/>
      <c r="S648" s="53"/>
    </row>
    <row r="649" spans="1:19" x14ac:dyDescent="0.3">
      <c r="A649" s="106"/>
      <c r="B649" s="59"/>
      <c r="C649" s="137" t="str">
        <f t="shared" si="10"/>
        <v/>
      </c>
      <c r="D649" s="138" t="str">
        <f>IF(NOT(ISBLANK(B649)),IF(AND(MONTH(B649)&gt;=4,MONTH(B649)&lt;=12,B649&gt;=DATE(INT(LEFT('Fiscal Year'!$B$2,4)),4,1),B649&lt;=DATE(INT(CONCATENATE("20",RIGHT('Fiscal Year'!$B$2,2))),3,31)),1,0),"")</f>
        <v/>
      </c>
      <c r="E649" s="138" t="str">
        <f>IF(NOT(ISBLANK(B649)),IF(AND(MONTH(B649)&gt;=1,MONTH(B649)&lt;=3,B649&gt;=DATE(INT(LEFT('Fiscal Year'!$B$2,4)),4,1),B649&lt;=DATE(INT(CONCATENATE("20",RIGHT('Fiscal Year'!$B$2,2))),3,31)),1,0),"")</f>
        <v/>
      </c>
      <c r="F649" s="139" t="str">
        <f>IF(NOT(ISBLANK(B649)),IF(B649&lt;'Fiscal Year'!$B$3,1,0),"")</f>
        <v/>
      </c>
      <c r="G649" s="10"/>
      <c r="H649" s="10"/>
      <c r="I649" s="40"/>
      <c r="J649" s="40"/>
      <c r="K649" s="53"/>
      <c r="L649" s="53"/>
      <c r="M649" s="53"/>
      <c r="N649" s="53"/>
      <c r="O649" s="53"/>
      <c r="P649" s="53"/>
      <c r="Q649" s="53"/>
      <c r="R649" s="53"/>
      <c r="S649" s="53"/>
    </row>
    <row r="650" spans="1:19" x14ac:dyDescent="0.3">
      <c r="A650" s="106"/>
      <c r="B650" s="59"/>
      <c r="C650" s="137" t="str">
        <f t="shared" si="10"/>
        <v/>
      </c>
      <c r="D650" s="138" t="str">
        <f>IF(NOT(ISBLANK(B650)),IF(AND(MONTH(B650)&gt;=4,MONTH(B650)&lt;=12,B650&gt;=DATE(INT(LEFT('Fiscal Year'!$B$2,4)),4,1),B650&lt;=DATE(INT(CONCATENATE("20",RIGHT('Fiscal Year'!$B$2,2))),3,31)),1,0),"")</f>
        <v/>
      </c>
      <c r="E650" s="138" t="str">
        <f>IF(NOT(ISBLANK(B650)),IF(AND(MONTH(B650)&gt;=1,MONTH(B650)&lt;=3,B650&gt;=DATE(INT(LEFT('Fiscal Year'!$B$2,4)),4,1),B650&lt;=DATE(INT(CONCATENATE("20",RIGHT('Fiscal Year'!$B$2,2))),3,31)),1,0),"")</f>
        <v/>
      </c>
      <c r="F650" s="139" t="str">
        <f>IF(NOT(ISBLANK(B650)),IF(B650&lt;'Fiscal Year'!$B$3,1,0),"")</f>
        <v/>
      </c>
      <c r="G650" s="10"/>
      <c r="H650" s="10"/>
      <c r="I650" s="40"/>
      <c r="J650" s="40"/>
      <c r="K650" s="53"/>
      <c r="L650" s="53"/>
      <c r="M650" s="53"/>
      <c r="N650" s="53"/>
      <c r="O650" s="53"/>
      <c r="P650" s="53"/>
      <c r="Q650" s="53"/>
      <c r="R650" s="53"/>
      <c r="S650" s="53"/>
    </row>
    <row r="651" spans="1:19" x14ac:dyDescent="0.3">
      <c r="A651" s="106"/>
      <c r="B651" s="59"/>
      <c r="C651" s="137" t="str">
        <f t="shared" si="10"/>
        <v/>
      </c>
      <c r="D651" s="138" t="str">
        <f>IF(NOT(ISBLANK(B651)),IF(AND(MONTH(B651)&gt;=4,MONTH(B651)&lt;=12,B651&gt;=DATE(INT(LEFT('Fiscal Year'!$B$2,4)),4,1),B651&lt;=DATE(INT(CONCATENATE("20",RIGHT('Fiscal Year'!$B$2,2))),3,31)),1,0),"")</f>
        <v/>
      </c>
      <c r="E651" s="138" t="str">
        <f>IF(NOT(ISBLANK(B651)),IF(AND(MONTH(B651)&gt;=1,MONTH(B651)&lt;=3,B651&gt;=DATE(INT(LEFT('Fiscal Year'!$B$2,4)),4,1),B651&lt;=DATE(INT(CONCATENATE("20",RIGHT('Fiscal Year'!$B$2,2))),3,31)),1,0),"")</f>
        <v/>
      </c>
      <c r="F651" s="139" t="str">
        <f>IF(NOT(ISBLANK(B651)),IF(B651&lt;'Fiscal Year'!$B$3,1,0),"")</f>
        <v/>
      </c>
      <c r="G651" s="10"/>
      <c r="H651" s="10"/>
      <c r="I651" s="40"/>
      <c r="J651" s="40"/>
      <c r="K651" s="53"/>
      <c r="L651" s="53"/>
      <c r="M651" s="53"/>
      <c r="N651" s="53"/>
      <c r="O651" s="53"/>
      <c r="P651" s="53"/>
      <c r="Q651" s="53"/>
      <c r="R651" s="53"/>
      <c r="S651" s="53"/>
    </row>
    <row r="652" spans="1:19" x14ac:dyDescent="0.3">
      <c r="A652" s="106"/>
      <c r="B652" s="59"/>
      <c r="C652" s="137" t="str">
        <f t="shared" si="10"/>
        <v/>
      </c>
      <c r="D652" s="138" t="str">
        <f>IF(NOT(ISBLANK(B652)),IF(AND(MONTH(B652)&gt;=4,MONTH(B652)&lt;=12,B652&gt;=DATE(INT(LEFT('Fiscal Year'!$B$2,4)),4,1),B652&lt;=DATE(INT(CONCATENATE("20",RIGHT('Fiscal Year'!$B$2,2))),3,31)),1,0),"")</f>
        <v/>
      </c>
      <c r="E652" s="138" t="str">
        <f>IF(NOT(ISBLANK(B652)),IF(AND(MONTH(B652)&gt;=1,MONTH(B652)&lt;=3,B652&gt;=DATE(INT(LEFT('Fiscal Year'!$B$2,4)),4,1),B652&lt;=DATE(INT(CONCATENATE("20",RIGHT('Fiscal Year'!$B$2,2))),3,31)),1,0),"")</f>
        <v/>
      </c>
      <c r="F652" s="139" t="str">
        <f>IF(NOT(ISBLANK(B652)),IF(B652&lt;'Fiscal Year'!$B$3,1,0),"")</f>
        <v/>
      </c>
      <c r="G652" s="10"/>
      <c r="H652" s="10"/>
      <c r="I652" s="40"/>
      <c r="J652" s="40"/>
      <c r="K652" s="53"/>
      <c r="L652" s="53"/>
      <c r="M652" s="53"/>
      <c r="N652" s="53"/>
      <c r="O652" s="53"/>
      <c r="P652" s="53"/>
      <c r="Q652" s="53"/>
      <c r="R652" s="53"/>
      <c r="S652" s="53"/>
    </row>
    <row r="653" spans="1:19" x14ac:dyDescent="0.3">
      <c r="A653" s="106"/>
      <c r="B653" s="59"/>
      <c r="C653" s="137" t="str">
        <f t="shared" si="10"/>
        <v/>
      </c>
      <c r="D653" s="138" t="str">
        <f>IF(NOT(ISBLANK(B653)),IF(AND(MONTH(B653)&gt;=4,MONTH(B653)&lt;=12,B653&gt;=DATE(INT(LEFT('Fiscal Year'!$B$2,4)),4,1),B653&lt;=DATE(INT(CONCATENATE("20",RIGHT('Fiscal Year'!$B$2,2))),3,31)),1,0),"")</f>
        <v/>
      </c>
      <c r="E653" s="138" t="str">
        <f>IF(NOT(ISBLANK(B653)),IF(AND(MONTH(B653)&gt;=1,MONTH(B653)&lt;=3,B653&gt;=DATE(INT(LEFT('Fiscal Year'!$B$2,4)),4,1),B653&lt;=DATE(INT(CONCATENATE("20",RIGHT('Fiscal Year'!$B$2,2))),3,31)),1,0),"")</f>
        <v/>
      </c>
      <c r="F653" s="139" t="str">
        <f>IF(NOT(ISBLANK(B653)),IF(B653&lt;'Fiscal Year'!$B$3,1,0),"")</f>
        <v/>
      </c>
      <c r="G653" s="10"/>
      <c r="H653" s="10"/>
      <c r="I653" s="40"/>
      <c r="J653" s="40"/>
      <c r="K653" s="53"/>
      <c r="L653" s="53"/>
      <c r="M653" s="53"/>
      <c r="N653" s="53"/>
      <c r="O653" s="53"/>
      <c r="P653" s="53"/>
      <c r="Q653" s="53"/>
      <c r="R653" s="53"/>
      <c r="S653" s="53"/>
    </row>
    <row r="654" spans="1:19" x14ac:dyDescent="0.3">
      <c r="A654" s="106"/>
      <c r="B654" s="59"/>
      <c r="C654" s="137" t="str">
        <f t="shared" si="10"/>
        <v/>
      </c>
      <c r="D654" s="138" t="str">
        <f>IF(NOT(ISBLANK(B654)),IF(AND(MONTH(B654)&gt;=4,MONTH(B654)&lt;=12,B654&gt;=DATE(INT(LEFT('Fiscal Year'!$B$2,4)),4,1),B654&lt;=DATE(INT(CONCATENATE("20",RIGHT('Fiscal Year'!$B$2,2))),3,31)),1,0),"")</f>
        <v/>
      </c>
      <c r="E654" s="138" t="str">
        <f>IF(NOT(ISBLANK(B654)),IF(AND(MONTH(B654)&gt;=1,MONTH(B654)&lt;=3,B654&gt;=DATE(INT(LEFT('Fiscal Year'!$B$2,4)),4,1),B654&lt;=DATE(INT(CONCATENATE("20",RIGHT('Fiscal Year'!$B$2,2))),3,31)),1,0),"")</f>
        <v/>
      </c>
      <c r="F654" s="139" t="str">
        <f>IF(NOT(ISBLANK(B654)),IF(B654&lt;'Fiscal Year'!$B$3,1,0),"")</f>
        <v/>
      </c>
      <c r="G654" s="10"/>
      <c r="H654" s="10"/>
      <c r="I654" s="40"/>
      <c r="J654" s="40"/>
      <c r="K654" s="53"/>
      <c r="L654" s="53"/>
      <c r="M654" s="53"/>
      <c r="N654" s="53"/>
      <c r="O654" s="53"/>
      <c r="P654" s="53"/>
      <c r="Q654" s="53"/>
      <c r="R654" s="53"/>
      <c r="S654" s="53"/>
    </row>
    <row r="655" spans="1:19" x14ac:dyDescent="0.3">
      <c r="A655" s="106"/>
      <c r="B655" s="59"/>
      <c r="C655" s="137" t="str">
        <f t="shared" si="10"/>
        <v/>
      </c>
      <c r="D655" s="138" t="str">
        <f>IF(NOT(ISBLANK(B655)),IF(AND(MONTH(B655)&gt;=4,MONTH(B655)&lt;=12,B655&gt;=DATE(INT(LEFT('Fiscal Year'!$B$2,4)),4,1),B655&lt;=DATE(INT(CONCATENATE("20",RIGHT('Fiscal Year'!$B$2,2))),3,31)),1,0),"")</f>
        <v/>
      </c>
      <c r="E655" s="138" t="str">
        <f>IF(NOT(ISBLANK(B655)),IF(AND(MONTH(B655)&gt;=1,MONTH(B655)&lt;=3,B655&gt;=DATE(INT(LEFT('Fiscal Year'!$B$2,4)),4,1),B655&lt;=DATE(INT(CONCATENATE("20",RIGHT('Fiscal Year'!$B$2,2))),3,31)),1,0),"")</f>
        <v/>
      </c>
      <c r="F655" s="139" t="str">
        <f>IF(NOT(ISBLANK(B655)),IF(B655&lt;'Fiscal Year'!$B$3,1,0),"")</f>
        <v/>
      </c>
      <c r="G655" s="10"/>
      <c r="H655" s="10"/>
      <c r="I655" s="40"/>
      <c r="J655" s="40"/>
      <c r="K655" s="53"/>
      <c r="L655" s="53"/>
      <c r="M655" s="53"/>
      <c r="N655" s="53"/>
      <c r="O655" s="53"/>
      <c r="P655" s="53"/>
      <c r="Q655" s="53"/>
      <c r="R655" s="53"/>
      <c r="S655" s="53"/>
    </row>
    <row r="656" spans="1:19" x14ac:dyDescent="0.3">
      <c r="A656" s="106"/>
      <c r="B656" s="59"/>
      <c r="C656" s="137" t="str">
        <f t="shared" si="10"/>
        <v/>
      </c>
      <c r="D656" s="138" t="str">
        <f>IF(NOT(ISBLANK(B656)),IF(AND(MONTH(B656)&gt;=4,MONTH(B656)&lt;=12,B656&gt;=DATE(INT(LEFT('Fiscal Year'!$B$2,4)),4,1),B656&lt;=DATE(INT(CONCATENATE("20",RIGHT('Fiscal Year'!$B$2,2))),3,31)),1,0),"")</f>
        <v/>
      </c>
      <c r="E656" s="138" t="str">
        <f>IF(NOT(ISBLANK(B656)),IF(AND(MONTH(B656)&gt;=1,MONTH(B656)&lt;=3,B656&gt;=DATE(INT(LEFT('Fiscal Year'!$B$2,4)),4,1),B656&lt;=DATE(INT(CONCATENATE("20",RIGHT('Fiscal Year'!$B$2,2))),3,31)),1,0),"")</f>
        <v/>
      </c>
      <c r="F656" s="139" t="str">
        <f>IF(NOT(ISBLANK(B656)),IF(B656&lt;'Fiscal Year'!$B$3,1,0),"")</f>
        <v/>
      </c>
      <c r="G656" s="10"/>
      <c r="H656" s="10"/>
      <c r="I656" s="40"/>
      <c r="J656" s="40"/>
      <c r="K656" s="53"/>
      <c r="L656" s="53"/>
      <c r="M656" s="53"/>
      <c r="N656" s="53"/>
      <c r="O656" s="53"/>
      <c r="P656" s="53"/>
      <c r="Q656" s="53"/>
      <c r="R656" s="53"/>
      <c r="S656" s="53"/>
    </row>
    <row r="657" spans="1:19" x14ac:dyDescent="0.3">
      <c r="A657" s="106"/>
      <c r="B657" s="59"/>
      <c r="C657" s="137" t="str">
        <f t="shared" si="10"/>
        <v/>
      </c>
      <c r="D657" s="138" t="str">
        <f>IF(NOT(ISBLANK(B657)),IF(AND(MONTH(B657)&gt;=4,MONTH(B657)&lt;=12,B657&gt;=DATE(INT(LEFT('Fiscal Year'!$B$2,4)),4,1),B657&lt;=DATE(INT(CONCATENATE("20",RIGHT('Fiscal Year'!$B$2,2))),3,31)),1,0),"")</f>
        <v/>
      </c>
      <c r="E657" s="138" t="str">
        <f>IF(NOT(ISBLANK(B657)),IF(AND(MONTH(B657)&gt;=1,MONTH(B657)&lt;=3,B657&gt;=DATE(INT(LEFT('Fiscal Year'!$B$2,4)),4,1),B657&lt;=DATE(INT(CONCATENATE("20",RIGHT('Fiscal Year'!$B$2,2))),3,31)),1,0),"")</f>
        <v/>
      </c>
      <c r="F657" s="139" t="str">
        <f>IF(NOT(ISBLANK(B657)),IF(B657&lt;'Fiscal Year'!$B$3,1,0),"")</f>
        <v/>
      </c>
      <c r="G657" s="10"/>
      <c r="H657" s="10"/>
      <c r="I657" s="40"/>
      <c r="J657" s="40"/>
      <c r="K657" s="53"/>
      <c r="L657" s="53"/>
      <c r="M657" s="53"/>
      <c r="N657" s="53"/>
      <c r="O657" s="53"/>
      <c r="P657" s="53"/>
      <c r="Q657" s="53"/>
      <c r="R657" s="53"/>
      <c r="S657" s="53"/>
    </row>
    <row r="658" spans="1:19" x14ac:dyDescent="0.3">
      <c r="A658" s="106"/>
      <c r="B658" s="59"/>
      <c r="C658" s="137" t="str">
        <f t="shared" si="10"/>
        <v/>
      </c>
      <c r="D658" s="138" t="str">
        <f>IF(NOT(ISBLANK(B658)),IF(AND(MONTH(B658)&gt;=4,MONTH(B658)&lt;=12,B658&gt;=DATE(INT(LEFT('Fiscal Year'!$B$2,4)),4,1),B658&lt;=DATE(INT(CONCATENATE("20",RIGHT('Fiscal Year'!$B$2,2))),3,31)),1,0),"")</f>
        <v/>
      </c>
      <c r="E658" s="138" t="str">
        <f>IF(NOT(ISBLANK(B658)),IF(AND(MONTH(B658)&gt;=1,MONTH(B658)&lt;=3,B658&gt;=DATE(INT(LEFT('Fiscal Year'!$B$2,4)),4,1),B658&lt;=DATE(INT(CONCATENATE("20",RIGHT('Fiscal Year'!$B$2,2))),3,31)),1,0),"")</f>
        <v/>
      </c>
      <c r="F658" s="139" t="str">
        <f>IF(NOT(ISBLANK(B658)),IF(B658&lt;'Fiscal Year'!$B$3,1,0),"")</f>
        <v/>
      </c>
      <c r="G658" s="10"/>
      <c r="H658" s="10"/>
      <c r="I658" s="40"/>
      <c r="J658" s="40"/>
      <c r="K658" s="53"/>
      <c r="L658" s="53"/>
      <c r="M658" s="53"/>
      <c r="N658" s="53"/>
      <c r="O658" s="53"/>
      <c r="P658" s="53"/>
      <c r="Q658" s="53"/>
      <c r="R658" s="53"/>
      <c r="S658" s="53"/>
    </row>
    <row r="659" spans="1:19" x14ac:dyDescent="0.3">
      <c r="A659" s="106"/>
      <c r="B659" s="59"/>
      <c r="C659" s="137" t="str">
        <f t="shared" si="10"/>
        <v/>
      </c>
      <c r="D659" s="138" t="str">
        <f>IF(NOT(ISBLANK(B659)),IF(AND(MONTH(B659)&gt;=4,MONTH(B659)&lt;=12,B659&gt;=DATE(INT(LEFT('Fiscal Year'!$B$2,4)),4,1),B659&lt;=DATE(INT(CONCATENATE("20",RIGHT('Fiscal Year'!$B$2,2))),3,31)),1,0),"")</f>
        <v/>
      </c>
      <c r="E659" s="138" t="str">
        <f>IF(NOT(ISBLANK(B659)),IF(AND(MONTH(B659)&gt;=1,MONTH(B659)&lt;=3,B659&gt;=DATE(INT(LEFT('Fiscal Year'!$B$2,4)),4,1),B659&lt;=DATE(INT(CONCATENATE("20",RIGHT('Fiscal Year'!$B$2,2))),3,31)),1,0),"")</f>
        <v/>
      </c>
      <c r="F659" s="139" t="str">
        <f>IF(NOT(ISBLANK(B659)),IF(B659&lt;'Fiscal Year'!$B$3,1,0),"")</f>
        <v/>
      </c>
      <c r="G659" s="10"/>
      <c r="H659" s="10"/>
      <c r="I659" s="40"/>
      <c r="J659" s="40"/>
      <c r="K659" s="53"/>
      <c r="L659" s="53"/>
      <c r="M659" s="53"/>
      <c r="N659" s="53"/>
      <c r="O659" s="53"/>
      <c r="P659" s="53"/>
      <c r="Q659" s="53"/>
      <c r="R659" s="53"/>
      <c r="S659" s="53"/>
    </row>
    <row r="660" spans="1:19" x14ac:dyDescent="0.3">
      <c r="A660" s="106"/>
      <c r="B660" s="59"/>
      <c r="C660" s="137" t="str">
        <f t="shared" si="10"/>
        <v/>
      </c>
      <c r="D660" s="138" t="str">
        <f>IF(NOT(ISBLANK(B660)),IF(AND(MONTH(B660)&gt;=4,MONTH(B660)&lt;=12,B660&gt;=DATE(INT(LEFT('Fiscal Year'!$B$2,4)),4,1),B660&lt;=DATE(INT(CONCATENATE("20",RIGHT('Fiscal Year'!$B$2,2))),3,31)),1,0),"")</f>
        <v/>
      </c>
      <c r="E660" s="138" t="str">
        <f>IF(NOT(ISBLANK(B660)),IF(AND(MONTH(B660)&gt;=1,MONTH(B660)&lt;=3,B660&gt;=DATE(INT(LEFT('Fiscal Year'!$B$2,4)),4,1),B660&lt;=DATE(INT(CONCATENATE("20",RIGHT('Fiscal Year'!$B$2,2))),3,31)),1,0),"")</f>
        <v/>
      </c>
      <c r="F660" s="139" t="str">
        <f>IF(NOT(ISBLANK(B660)),IF(B660&lt;'Fiscal Year'!$B$3,1,0),"")</f>
        <v/>
      </c>
      <c r="G660" s="10"/>
      <c r="H660" s="10"/>
      <c r="I660" s="40"/>
      <c r="J660" s="40"/>
      <c r="K660" s="53"/>
      <c r="L660" s="53"/>
      <c r="M660" s="53"/>
      <c r="N660" s="53"/>
      <c r="O660" s="53"/>
      <c r="P660" s="53"/>
      <c r="Q660" s="53"/>
      <c r="R660" s="53"/>
      <c r="S660" s="53"/>
    </row>
    <row r="661" spans="1:19" x14ac:dyDescent="0.3">
      <c r="A661" s="106"/>
      <c r="B661" s="59"/>
      <c r="C661" s="137" t="str">
        <f t="shared" si="10"/>
        <v/>
      </c>
      <c r="D661" s="138" t="str">
        <f>IF(NOT(ISBLANK(B661)),IF(AND(MONTH(B661)&gt;=4,MONTH(B661)&lt;=12,B661&gt;=DATE(INT(LEFT('Fiscal Year'!$B$2,4)),4,1),B661&lt;=DATE(INT(CONCATENATE("20",RIGHT('Fiscal Year'!$B$2,2))),3,31)),1,0),"")</f>
        <v/>
      </c>
      <c r="E661" s="138" t="str">
        <f>IF(NOT(ISBLANK(B661)),IF(AND(MONTH(B661)&gt;=1,MONTH(B661)&lt;=3,B661&gt;=DATE(INT(LEFT('Fiscal Year'!$B$2,4)),4,1),B661&lt;=DATE(INT(CONCATENATE("20",RIGHT('Fiscal Year'!$B$2,2))),3,31)),1,0),"")</f>
        <v/>
      </c>
      <c r="F661" s="139" t="str">
        <f>IF(NOT(ISBLANK(B661)),IF(B661&lt;'Fiscal Year'!$B$3,1,0),"")</f>
        <v/>
      </c>
      <c r="G661" s="10"/>
      <c r="H661" s="10"/>
      <c r="I661" s="40"/>
      <c r="J661" s="40"/>
      <c r="K661" s="53"/>
      <c r="L661" s="53"/>
      <c r="M661" s="53"/>
      <c r="N661" s="53"/>
      <c r="O661" s="53"/>
      <c r="P661" s="53"/>
      <c r="Q661" s="53"/>
      <c r="R661" s="53"/>
      <c r="S661" s="53"/>
    </row>
    <row r="662" spans="1:19" x14ac:dyDescent="0.3">
      <c r="A662" s="106"/>
      <c r="B662" s="59"/>
      <c r="C662" s="137" t="str">
        <f t="shared" si="10"/>
        <v/>
      </c>
      <c r="D662" s="138" t="str">
        <f>IF(NOT(ISBLANK(B662)),IF(AND(MONTH(B662)&gt;=4,MONTH(B662)&lt;=12,B662&gt;=DATE(INT(LEFT('Fiscal Year'!$B$2,4)),4,1),B662&lt;=DATE(INT(CONCATENATE("20",RIGHT('Fiscal Year'!$B$2,2))),3,31)),1,0),"")</f>
        <v/>
      </c>
      <c r="E662" s="138" t="str">
        <f>IF(NOT(ISBLANK(B662)),IF(AND(MONTH(B662)&gt;=1,MONTH(B662)&lt;=3,B662&gt;=DATE(INT(LEFT('Fiscal Year'!$B$2,4)),4,1),B662&lt;=DATE(INT(CONCATENATE("20",RIGHT('Fiscal Year'!$B$2,2))),3,31)),1,0),"")</f>
        <v/>
      </c>
      <c r="F662" s="139" t="str">
        <f>IF(NOT(ISBLANK(B662)),IF(B662&lt;'Fiscal Year'!$B$3,1,0),"")</f>
        <v/>
      </c>
      <c r="G662" s="10"/>
      <c r="H662" s="10"/>
      <c r="I662" s="40"/>
      <c r="J662" s="40"/>
      <c r="K662" s="53"/>
      <c r="L662" s="53"/>
      <c r="M662" s="53"/>
      <c r="N662" s="53"/>
      <c r="O662" s="53"/>
      <c r="P662" s="53"/>
      <c r="Q662" s="53"/>
      <c r="R662" s="53"/>
      <c r="S662" s="53"/>
    </row>
    <row r="663" spans="1:19" x14ac:dyDescent="0.3">
      <c r="A663" s="106"/>
      <c r="B663" s="59"/>
      <c r="C663" s="137" t="str">
        <f t="shared" si="10"/>
        <v/>
      </c>
      <c r="D663" s="138" t="str">
        <f>IF(NOT(ISBLANK(B663)),IF(AND(MONTH(B663)&gt;=4,MONTH(B663)&lt;=12,B663&gt;=DATE(INT(LEFT('Fiscal Year'!$B$2,4)),4,1),B663&lt;=DATE(INT(CONCATENATE("20",RIGHT('Fiscal Year'!$B$2,2))),3,31)),1,0),"")</f>
        <v/>
      </c>
      <c r="E663" s="138" t="str">
        <f>IF(NOT(ISBLANK(B663)),IF(AND(MONTH(B663)&gt;=1,MONTH(B663)&lt;=3,B663&gt;=DATE(INT(LEFT('Fiscal Year'!$B$2,4)),4,1),B663&lt;=DATE(INT(CONCATENATE("20",RIGHT('Fiscal Year'!$B$2,2))),3,31)),1,0),"")</f>
        <v/>
      </c>
      <c r="F663" s="139" t="str">
        <f>IF(NOT(ISBLANK(B663)),IF(B663&lt;'Fiscal Year'!$B$3,1,0),"")</f>
        <v/>
      </c>
      <c r="G663" s="10"/>
      <c r="H663" s="10"/>
      <c r="I663" s="40"/>
      <c r="J663" s="40"/>
      <c r="K663" s="53"/>
      <c r="L663" s="53"/>
      <c r="M663" s="53"/>
      <c r="N663" s="53"/>
      <c r="O663" s="53"/>
      <c r="P663" s="53"/>
      <c r="Q663" s="53"/>
      <c r="R663" s="53"/>
      <c r="S663" s="53"/>
    </row>
    <row r="664" spans="1:19" x14ac:dyDescent="0.3">
      <c r="A664" s="106"/>
      <c r="B664" s="59"/>
      <c r="C664" s="137" t="str">
        <f t="shared" si="10"/>
        <v/>
      </c>
      <c r="D664" s="138" t="str">
        <f>IF(NOT(ISBLANK(B664)),IF(AND(MONTH(B664)&gt;=4,MONTH(B664)&lt;=12,B664&gt;=DATE(INT(LEFT('Fiscal Year'!$B$2,4)),4,1),B664&lt;=DATE(INT(CONCATENATE("20",RIGHT('Fiscal Year'!$B$2,2))),3,31)),1,0),"")</f>
        <v/>
      </c>
      <c r="E664" s="138" t="str">
        <f>IF(NOT(ISBLANK(B664)),IF(AND(MONTH(B664)&gt;=1,MONTH(B664)&lt;=3,B664&gt;=DATE(INT(LEFT('Fiscal Year'!$B$2,4)),4,1),B664&lt;=DATE(INT(CONCATENATE("20",RIGHT('Fiscal Year'!$B$2,2))),3,31)),1,0),"")</f>
        <v/>
      </c>
      <c r="F664" s="139" t="str">
        <f>IF(NOT(ISBLANK(B664)),IF(B664&lt;'Fiscal Year'!$B$3,1,0),"")</f>
        <v/>
      </c>
      <c r="G664" s="10"/>
      <c r="H664" s="10"/>
      <c r="I664" s="40"/>
      <c r="J664" s="40"/>
      <c r="K664" s="53"/>
      <c r="L664" s="53"/>
      <c r="M664" s="53"/>
      <c r="N664" s="53"/>
      <c r="O664" s="53"/>
      <c r="P664" s="53"/>
      <c r="Q664" s="53"/>
      <c r="R664" s="53"/>
      <c r="S664" s="53"/>
    </row>
    <row r="665" spans="1:19" x14ac:dyDescent="0.3">
      <c r="A665" s="106"/>
      <c r="B665" s="59"/>
      <c r="C665" s="137" t="str">
        <f t="shared" si="10"/>
        <v/>
      </c>
      <c r="D665" s="138" t="str">
        <f>IF(NOT(ISBLANK(B665)),IF(AND(MONTH(B665)&gt;=4,MONTH(B665)&lt;=12,B665&gt;=DATE(INT(LEFT('Fiscal Year'!$B$2,4)),4,1),B665&lt;=DATE(INT(CONCATENATE("20",RIGHT('Fiscal Year'!$B$2,2))),3,31)),1,0),"")</f>
        <v/>
      </c>
      <c r="E665" s="138" t="str">
        <f>IF(NOT(ISBLANK(B665)),IF(AND(MONTH(B665)&gt;=1,MONTH(B665)&lt;=3,B665&gt;=DATE(INT(LEFT('Fiscal Year'!$B$2,4)),4,1),B665&lt;=DATE(INT(CONCATENATE("20",RIGHT('Fiscal Year'!$B$2,2))),3,31)),1,0),"")</f>
        <v/>
      </c>
      <c r="F665" s="139" t="str">
        <f>IF(NOT(ISBLANK(B665)),IF(B665&lt;'Fiscal Year'!$B$3,1,0),"")</f>
        <v/>
      </c>
      <c r="G665" s="10"/>
      <c r="H665" s="10"/>
      <c r="I665" s="40"/>
      <c r="J665" s="40"/>
      <c r="K665" s="53"/>
      <c r="L665" s="53"/>
      <c r="M665" s="53"/>
      <c r="N665" s="53"/>
      <c r="O665" s="53"/>
      <c r="P665" s="53"/>
      <c r="Q665" s="53"/>
      <c r="R665" s="53"/>
      <c r="S665" s="53"/>
    </row>
    <row r="666" spans="1:19" x14ac:dyDescent="0.3">
      <c r="A666" s="106"/>
      <c r="B666" s="59"/>
      <c r="C666" s="137" t="str">
        <f t="shared" si="10"/>
        <v/>
      </c>
      <c r="D666" s="138" t="str">
        <f>IF(NOT(ISBLANK(B666)),IF(AND(MONTH(B666)&gt;=4,MONTH(B666)&lt;=12,B666&gt;=DATE(INT(LEFT('Fiscal Year'!$B$2,4)),4,1),B666&lt;=DATE(INT(CONCATENATE("20",RIGHT('Fiscal Year'!$B$2,2))),3,31)),1,0),"")</f>
        <v/>
      </c>
      <c r="E666" s="138" t="str">
        <f>IF(NOT(ISBLANK(B666)),IF(AND(MONTH(B666)&gt;=1,MONTH(B666)&lt;=3,B666&gt;=DATE(INT(LEFT('Fiscal Year'!$B$2,4)),4,1),B666&lt;=DATE(INT(CONCATENATE("20",RIGHT('Fiscal Year'!$B$2,2))),3,31)),1,0),"")</f>
        <v/>
      </c>
      <c r="F666" s="139" t="str">
        <f>IF(NOT(ISBLANK(B666)),IF(B666&lt;'Fiscal Year'!$B$3,1,0),"")</f>
        <v/>
      </c>
      <c r="G666" s="10"/>
      <c r="H666" s="10"/>
      <c r="I666" s="40"/>
      <c r="J666" s="40"/>
      <c r="K666" s="53"/>
      <c r="L666" s="53"/>
      <c r="M666" s="53"/>
      <c r="N666" s="53"/>
      <c r="O666" s="53"/>
      <c r="P666" s="53"/>
      <c r="Q666" s="53"/>
      <c r="R666" s="53"/>
      <c r="S666" s="53"/>
    </row>
    <row r="667" spans="1:19" x14ac:dyDescent="0.3">
      <c r="A667" s="106"/>
      <c r="B667" s="59"/>
      <c r="C667" s="137" t="str">
        <f t="shared" si="10"/>
        <v/>
      </c>
      <c r="D667" s="138" t="str">
        <f>IF(NOT(ISBLANK(B667)),IF(AND(MONTH(B667)&gt;=4,MONTH(B667)&lt;=12,B667&gt;=DATE(INT(LEFT('Fiscal Year'!$B$2,4)),4,1),B667&lt;=DATE(INT(CONCATENATE("20",RIGHT('Fiscal Year'!$B$2,2))),3,31)),1,0),"")</f>
        <v/>
      </c>
      <c r="E667" s="138" t="str">
        <f>IF(NOT(ISBLANK(B667)),IF(AND(MONTH(B667)&gt;=1,MONTH(B667)&lt;=3,B667&gt;=DATE(INT(LEFT('Fiscal Year'!$B$2,4)),4,1),B667&lt;=DATE(INT(CONCATENATE("20",RIGHT('Fiscal Year'!$B$2,2))),3,31)),1,0),"")</f>
        <v/>
      </c>
      <c r="F667" s="139" t="str">
        <f>IF(NOT(ISBLANK(B667)),IF(B667&lt;'Fiscal Year'!$B$3,1,0),"")</f>
        <v/>
      </c>
      <c r="G667" s="10"/>
      <c r="H667" s="10"/>
      <c r="I667" s="40"/>
      <c r="J667" s="40"/>
      <c r="K667" s="53"/>
      <c r="L667" s="53"/>
      <c r="M667" s="53"/>
      <c r="N667" s="53"/>
      <c r="O667" s="53"/>
      <c r="P667" s="53"/>
      <c r="Q667" s="53"/>
      <c r="R667" s="53"/>
      <c r="S667" s="53"/>
    </row>
    <row r="668" spans="1:19" x14ac:dyDescent="0.3">
      <c r="A668" s="106"/>
      <c r="B668" s="59"/>
      <c r="C668" s="137" t="str">
        <f t="shared" si="10"/>
        <v/>
      </c>
      <c r="D668" s="138" t="str">
        <f>IF(NOT(ISBLANK(B668)),IF(AND(MONTH(B668)&gt;=4,MONTH(B668)&lt;=12,B668&gt;=DATE(INT(LEFT('Fiscal Year'!$B$2,4)),4,1),B668&lt;=DATE(INT(CONCATENATE("20",RIGHT('Fiscal Year'!$B$2,2))),3,31)),1,0),"")</f>
        <v/>
      </c>
      <c r="E668" s="138" t="str">
        <f>IF(NOT(ISBLANK(B668)),IF(AND(MONTH(B668)&gt;=1,MONTH(B668)&lt;=3,B668&gt;=DATE(INT(LEFT('Fiscal Year'!$B$2,4)),4,1),B668&lt;=DATE(INT(CONCATENATE("20",RIGHT('Fiscal Year'!$B$2,2))),3,31)),1,0),"")</f>
        <v/>
      </c>
      <c r="F668" s="139" t="str">
        <f>IF(NOT(ISBLANK(B668)),IF(B668&lt;'Fiscal Year'!$B$3,1,0),"")</f>
        <v/>
      </c>
      <c r="G668" s="10"/>
      <c r="H668" s="10"/>
      <c r="I668" s="40"/>
      <c r="J668" s="40"/>
      <c r="K668" s="53"/>
      <c r="L668" s="53"/>
      <c r="M668" s="53"/>
      <c r="N668" s="53"/>
      <c r="O668" s="53"/>
      <c r="P668" s="53"/>
      <c r="Q668" s="53"/>
      <c r="R668" s="53"/>
      <c r="S668" s="53"/>
    </row>
    <row r="669" spans="1:19" x14ac:dyDescent="0.3">
      <c r="A669" s="106"/>
      <c r="B669" s="59"/>
      <c r="C669" s="137" t="str">
        <f t="shared" si="10"/>
        <v/>
      </c>
      <c r="D669" s="138" t="str">
        <f>IF(NOT(ISBLANK(B669)),IF(AND(MONTH(B669)&gt;=4,MONTH(B669)&lt;=12,B669&gt;=DATE(INT(LEFT('Fiscal Year'!$B$2,4)),4,1),B669&lt;=DATE(INT(CONCATENATE("20",RIGHT('Fiscal Year'!$B$2,2))),3,31)),1,0),"")</f>
        <v/>
      </c>
      <c r="E669" s="138" t="str">
        <f>IF(NOT(ISBLANK(B669)),IF(AND(MONTH(B669)&gt;=1,MONTH(B669)&lt;=3,B669&gt;=DATE(INT(LEFT('Fiscal Year'!$B$2,4)),4,1),B669&lt;=DATE(INT(CONCATENATE("20",RIGHT('Fiscal Year'!$B$2,2))),3,31)),1,0),"")</f>
        <v/>
      </c>
      <c r="F669" s="139" t="str">
        <f>IF(NOT(ISBLANK(B669)),IF(B669&lt;'Fiscal Year'!$B$3,1,0),"")</f>
        <v/>
      </c>
      <c r="G669" s="10"/>
      <c r="H669" s="10"/>
      <c r="I669" s="40"/>
      <c r="J669" s="40"/>
      <c r="K669" s="53"/>
      <c r="L669" s="53"/>
      <c r="M669" s="53"/>
      <c r="N669" s="53"/>
      <c r="O669" s="53"/>
      <c r="P669" s="53"/>
      <c r="Q669" s="53"/>
      <c r="R669" s="53"/>
      <c r="S669" s="53"/>
    </row>
    <row r="670" spans="1:19" x14ac:dyDescent="0.3">
      <c r="A670" s="106"/>
      <c r="B670" s="59"/>
      <c r="C670" s="137" t="str">
        <f t="shared" si="10"/>
        <v/>
      </c>
      <c r="D670" s="138" t="str">
        <f>IF(NOT(ISBLANK(B670)),IF(AND(MONTH(B670)&gt;=4,MONTH(B670)&lt;=12,B670&gt;=DATE(INT(LEFT('Fiscal Year'!$B$2,4)),4,1),B670&lt;=DATE(INT(CONCATENATE("20",RIGHT('Fiscal Year'!$B$2,2))),3,31)),1,0),"")</f>
        <v/>
      </c>
      <c r="E670" s="138" t="str">
        <f>IF(NOT(ISBLANK(B670)),IF(AND(MONTH(B670)&gt;=1,MONTH(B670)&lt;=3,B670&gt;=DATE(INT(LEFT('Fiscal Year'!$B$2,4)),4,1),B670&lt;=DATE(INT(CONCATENATE("20",RIGHT('Fiscal Year'!$B$2,2))),3,31)),1,0),"")</f>
        <v/>
      </c>
      <c r="F670" s="139" t="str">
        <f>IF(NOT(ISBLANK(B670)),IF(B670&lt;'Fiscal Year'!$B$3,1,0),"")</f>
        <v/>
      </c>
      <c r="G670" s="10"/>
      <c r="H670" s="10"/>
      <c r="I670" s="40"/>
      <c r="J670" s="40"/>
      <c r="K670" s="53"/>
      <c r="L670" s="53"/>
      <c r="M670" s="53"/>
      <c r="N670" s="53"/>
      <c r="O670" s="53"/>
      <c r="P670" s="53"/>
      <c r="Q670" s="53"/>
      <c r="R670" s="53"/>
      <c r="S670" s="53"/>
    </row>
    <row r="671" spans="1:19" x14ac:dyDescent="0.3">
      <c r="A671" s="106"/>
      <c r="B671" s="59"/>
      <c r="C671" s="137" t="str">
        <f t="shared" si="10"/>
        <v/>
      </c>
      <c r="D671" s="138" t="str">
        <f>IF(NOT(ISBLANK(B671)),IF(AND(MONTH(B671)&gt;=4,MONTH(B671)&lt;=12,B671&gt;=DATE(INT(LEFT('Fiscal Year'!$B$2,4)),4,1),B671&lt;=DATE(INT(CONCATENATE("20",RIGHT('Fiscal Year'!$B$2,2))),3,31)),1,0),"")</f>
        <v/>
      </c>
      <c r="E671" s="138" t="str">
        <f>IF(NOT(ISBLANK(B671)),IF(AND(MONTH(B671)&gt;=1,MONTH(B671)&lt;=3,B671&gt;=DATE(INT(LEFT('Fiscal Year'!$B$2,4)),4,1),B671&lt;=DATE(INT(CONCATENATE("20",RIGHT('Fiscal Year'!$B$2,2))),3,31)),1,0),"")</f>
        <v/>
      </c>
      <c r="F671" s="139" t="str">
        <f>IF(NOT(ISBLANK(B671)),IF(B671&lt;'Fiscal Year'!$B$3,1,0),"")</f>
        <v/>
      </c>
      <c r="G671" s="10"/>
      <c r="H671" s="10"/>
      <c r="I671" s="40"/>
      <c r="J671" s="40"/>
      <c r="K671" s="53"/>
      <c r="L671" s="53"/>
      <c r="M671" s="53"/>
      <c r="N671" s="53"/>
      <c r="O671" s="53"/>
      <c r="P671" s="53"/>
      <c r="Q671" s="53"/>
      <c r="R671" s="53"/>
      <c r="S671" s="53"/>
    </row>
    <row r="672" spans="1:19" x14ac:dyDescent="0.3">
      <c r="A672" s="106"/>
      <c r="B672" s="59"/>
      <c r="C672" s="137" t="str">
        <f t="shared" si="10"/>
        <v/>
      </c>
      <c r="D672" s="138" t="str">
        <f>IF(NOT(ISBLANK(B672)),IF(AND(MONTH(B672)&gt;=4,MONTH(B672)&lt;=12,B672&gt;=DATE(INT(LEFT('Fiscal Year'!$B$2,4)),4,1),B672&lt;=DATE(INT(CONCATENATE("20",RIGHT('Fiscal Year'!$B$2,2))),3,31)),1,0),"")</f>
        <v/>
      </c>
      <c r="E672" s="138" t="str">
        <f>IF(NOT(ISBLANK(B672)),IF(AND(MONTH(B672)&gt;=1,MONTH(B672)&lt;=3,B672&gt;=DATE(INT(LEFT('Fiscal Year'!$B$2,4)),4,1),B672&lt;=DATE(INT(CONCATENATE("20",RIGHT('Fiscal Year'!$B$2,2))),3,31)),1,0),"")</f>
        <v/>
      </c>
      <c r="F672" s="139" t="str">
        <f>IF(NOT(ISBLANK(B672)),IF(B672&lt;'Fiscal Year'!$B$3,1,0),"")</f>
        <v/>
      </c>
      <c r="G672" s="10"/>
      <c r="H672" s="10"/>
      <c r="I672" s="40"/>
      <c r="J672" s="40"/>
      <c r="K672" s="53"/>
      <c r="L672" s="53"/>
      <c r="M672" s="53"/>
      <c r="N672" s="53"/>
      <c r="O672" s="53"/>
      <c r="P672" s="53"/>
      <c r="Q672" s="53"/>
      <c r="R672" s="53"/>
      <c r="S672" s="53"/>
    </row>
    <row r="673" spans="1:19" x14ac:dyDescent="0.3">
      <c r="A673" s="106"/>
      <c r="B673" s="59"/>
      <c r="C673" s="137" t="str">
        <f t="shared" si="10"/>
        <v/>
      </c>
      <c r="D673" s="138" t="str">
        <f>IF(NOT(ISBLANK(B673)),IF(AND(MONTH(B673)&gt;=4,MONTH(B673)&lt;=12,B673&gt;=DATE(INT(LEFT('Fiscal Year'!$B$2,4)),4,1),B673&lt;=DATE(INT(CONCATENATE("20",RIGHT('Fiscal Year'!$B$2,2))),3,31)),1,0),"")</f>
        <v/>
      </c>
      <c r="E673" s="138" t="str">
        <f>IF(NOT(ISBLANK(B673)),IF(AND(MONTH(B673)&gt;=1,MONTH(B673)&lt;=3,B673&gt;=DATE(INT(LEFT('Fiscal Year'!$B$2,4)),4,1),B673&lt;=DATE(INT(CONCATENATE("20",RIGHT('Fiscal Year'!$B$2,2))),3,31)),1,0),"")</f>
        <v/>
      </c>
      <c r="F673" s="139" t="str">
        <f>IF(NOT(ISBLANK(B673)),IF(B673&lt;'Fiscal Year'!$B$3,1,0),"")</f>
        <v/>
      </c>
      <c r="G673" s="10"/>
      <c r="H673" s="10"/>
      <c r="I673" s="40"/>
      <c r="J673" s="40"/>
      <c r="K673" s="53"/>
      <c r="L673" s="53"/>
      <c r="M673" s="53"/>
      <c r="N673" s="53"/>
      <c r="O673" s="53"/>
      <c r="P673" s="53"/>
      <c r="Q673" s="53"/>
      <c r="R673" s="53"/>
      <c r="S673" s="53"/>
    </row>
    <row r="674" spans="1:19" x14ac:dyDescent="0.3">
      <c r="A674" s="106"/>
      <c r="B674" s="59"/>
      <c r="C674" s="137" t="str">
        <f t="shared" si="10"/>
        <v/>
      </c>
      <c r="D674" s="138" t="str">
        <f>IF(NOT(ISBLANK(B674)),IF(AND(MONTH(B674)&gt;=4,MONTH(B674)&lt;=12,B674&gt;=DATE(INT(LEFT('Fiscal Year'!$B$2,4)),4,1),B674&lt;=DATE(INT(CONCATENATE("20",RIGHT('Fiscal Year'!$B$2,2))),3,31)),1,0),"")</f>
        <v/>
      </c>
      <c r="E674" s="138" t="str">
        <f>IF(NOT(ISBLANK(B674)),IF(AND(MONTH(B674)&gt;=1,MONTH(B674)&lt;=3,B674&gt;=DATE(INT(LEFT('Fiscal Year'!$B$2,4)),4,1),B674&lt;=DATE(INT(CONCATENATE("20",RIGHT('Fiscal Year'!$B$2,2))),3,31)),1,0),"")</f>
        <v/>
      </c>
      <c r="F674" s="139" t="str">
        <f>IF(NOT(ISBLANK(B674)),IF(B674&lt;'Fiscal Year'!$B$3,1,0),"")</f>
        <v/>
      </c>
      <c r="G674" s="10"/>
      <c r="H674" s="10"/>
      <c r="I674" s="40"/>
      <c r="J674" s="40"/>
      <c r="K674" s="53"/>
      <c r="L674" s="53"/>
      <c r="M674" s="53"/>
      <c r="N674" s="53"/>
      <c r="O674" s="53"/>
      <c r="P674" s="53"/>
      <c r="Q674" s="53"/>
      <c r="R674" s="53"/>
      <c r="S674" s="53"/>
    </row>
    <row r="675" spans="1:19" x14ac:dyDescent="0.3">
      <c r="A675" s="106"/>
      <c r="B675" s="59"/>
      <c r="C675" s="137" t="str">
        <f t="shared" si="10"/>
        <v/>
      </c>
      <c r="D675" s="138" t="str">
        <f>IF(NOT(ISBLANK(B675)),IF(AND(MONTH(B675)&gt;=4,MONTH(B675)&lt;=12,B675&gt;=DATE(INT(LEFT('Fiscal Year'!$B$2,4)),4,1),B675&lt;=DATE(INT(CONCATENATE("20",RIGHT('Fiscal Year'!$B$2,2))),3,31)),1,0),"")</f>
        <v/>
      </c>
      <c r="E675" s="138" t="str">
        <f>IF(NOT(ISBLANK(B675)),IF(AND(MONTH(B675)&gt;=1,MONTH(B675)&lt;=3,B675&gt;=DATE(INT(LEFT('Fiscal Year'!$B$2,4)),4,1),B675&lt;=DATE(INT(CONCATENATE("20",RIGHT('Fiscal Year'!$B$2,2))),3,31)),1,0),"")</f>
        <v/>
      </c>
      <c r="F675" s="139" t="str">
        <f>IF(NOT(ISBLANK(B675)),IF(B675&lt;'Fiscal Year'!$B$3,1,0),"")</f>
        <v/>
      </c>
      <c r="G675" s="10"/>
      <c r="H675" s="10"/>
      <c r="I675" s="40"/>
      <c r="J675" s="40"/>
      <c r="K675" s="53"/>
      <c r="L675" s="53"/>
      <c r="M675" s="53"/>
      <c r="N675" s="53"/>
      <c r="O675" s="53"/>
      <c r="P675" s="53"/>
      <c r="Q675" s="53"/>
      <c r="R675" s="53"/>
      <c r="S675" s="53"/>
    </row>
    <row r="676" spans="1:19" x14ac:dyDescent="0.3">
      <c r="A676" s="106"/>
      <c r="B676" s="59"/>
      <c r="C676" s="137" t="str">
        <f t="shared" si="10"/>
        <v/>
      </c>
      <c r="D676" s="138" t="str">
        <f>IF(NOT(ISBLANK(B676)),IF(AND(MONTH(B676)&gt;=4,MONTH(B676)&lt;=12,B676&gt;=DATE(INT(LEFT('Fiscal Year'!$B$2,4)),4,1),B676&lt;=DATE(INT(CONCATENATE("20",RIGHT('Fiscal Year'!$B$2,2))),3,31)),1,0),"")</f>
        <v/>
      </c>
      <c r="E676" s="138" t="str">
        <f>IF(NOT(ISBLANK(B676)),IF(AND(MONTH(B676)&gt;=1,MONTH(B676)&lt;=3,B676&gt;=DATE(INT(LEFT('Fiscal Year'!$B$2,4)),4,1),B676&lt;=DATE(INT(CONCATENATE("20",RIGHT('Fiscal Year'!$B$2,2))),3,31)),1,0),"")</f>
        <v/>
      </c>
      <c r="F676" s="139" t="str">
        <f>IF(NOT(ISBLANK(B676)),IF(B676&lt;'Fiscal Year'!$B$3,1,0),"")</f>
        <v/>
      </c>
      <c r="G676" s="10"/>
      <c r="H676" s="10"/>
      <c r="I676" s="40"/>
      <c r="J676" s="40"/>
      <c r="K676" s="53"/>
      <c r="L676" s="53"/>
      <c r="M676" s="53"/>
      <c r="N676" s="53"/>
      <c r="O676" s="53"/>
      <c r="P676" s="53"/>
      <c r="Q676" s="53"/>
      <c r="R676" s="53"/>
      <c r="S676" s="53"/>
    </row>
    <row r="677" spans="1:19" x14ac:dyDescent="0.3">
      <c r="A677" s="106"/>
      <c r="B677" s="59"/>
      <c r="C677" s="137" t="str">
        <f t="shared" si="10"/>
        <v/>
      </c>
      <c r="D677" s="138" t="str">
        <f>IF(NOT(ISBLANK(B677)),IF(AND(MONTH(B677)&gt;=4,MONTH(B677)&lt;=12,B677&gt;=DATE(INT(LEFT('Fiscal Year'!$B$2,4)),4,1),B677&lt;=DATE(INT(CONCATENATE("20",RIGHT('Fiscal Year'!$B$2,2))),3,31)),1,0),"")</f>
        <v/>
      </c>
      <c r="E677" s="138" t="str">
        <f>IF(NOT(ISBLANK(B677)),IF(AND(MONTH(B677)&gt;=1,MONTH(B677)&lt;=3,B677&gt;=DATE(INT(LEFT('Fiscal Year'!$B$2,4)),4,1),B677&lt;=DATE(INT(CONCATENATE("20",RIGHT('Fiscal Year'!$B$2,2))),3,31)),1,0),"")</f>
        <v/>
      </c>
      <c r="F677" s="139" t="str">
        <f>IF(NOT(ISBLANK(B677)),IF(B677&lt;'Fiscal Year'!$B$3,1,0),"")</f>
        <v/>
      </c>
      <c r="G677" s="10"/>
      <c r="H677" s="10"/>
      <c r="I677" s="40"/>
      <c r="J677" s="40"/>
      <c r="K677" s="53"/>
      <c r="L677" s="53"/>
      <c r="M677" s="53"/>
      <c r="N677" s="53"/>
      <c r="O677" s="53"/>
      <c r="P677" s="53"/>
      <c r="Q677" s="53"/>
      <c r="R677" s="53"/>
      <c r="S677" s="53"/>
    </row>
    <row r="678" spans="1:19" x14ac:dyDescent="0.3">
      <c r="A678" s="106"/>
      <c r="B678" s="59"/>
      <c r="C678" s="137" t="str">
        <f t="shared" si="10"/>
        <v/>
      </c>
      <c r="D678" s="138" t="str">
        <f>IF(NOT(ISBLANK(B678)),IF(AND(MONTH(B678)&gt;=4,MONTH(B678)&lt;=12,B678&gt;=DATE(INT(LEFT('Fiscal Year'!$B$2,4)),4,1),B678&lt;=DATE(INT(CONCATENATE("20",RIGHT('Fiscal Year'!$B$2,2))),3,31)),1,0),"")</f>
        <v/>
      </c>
      <c r="E678" s="138" t="str">
        <f>IF(NOT(ISBLANK(B678)),IF(AND(MONTH(B678)&gt;=1,MONTH(B678)&lt;=3,B678&gt;=DATE(INT(LEFT('Fiscal Year'!$B$2,4)),4,1),B678&lt;=DATE(INT(CONCATENATE("20",RIGHT('Fiscal Year'!$B$2,2))),3,31)),1,0),"")</f>
        <v/>
      </c>
      <c r="F678" s="139" t="str">
        <f>IF(NOT(ISBLANK(B678)),IF(B678&lt;'Fiscal Year'!$B$3,1,0),"")</f>
        <v/>
      </c>
      <c r="G678" s="10"/>
      <c r="H678" s="10"/>
      <c r="I678" s="40"/>
      <c r="J678" s="40"/>
      <c r="K678" s="53"/>
      <c r="L678" s="53"/>
      <c r="M678" s="53"/>
      <c r="N678" s="53"/>
      <c r="O678" s="53"/>
      <c r="P678" s="53"/>
      <c r="Q678" s="53"/>
      <c r="R678" s="53"/>
      <c r="S678" s="53"/>
    </row>
    <row r="679" spans="1:19" x14ac:dyDescent="0.3">
      <c r="A679" s="106"/>
      <c r="B679" s="59"/>
      <c r="C679" s="137" t="str">
        <f t="shared" si="10"/>
        <v/>
      </c>
      <c r="D679" s="138" t="str">
        <f>IF(NOT(ISBLANK(B679)),IF(AND(MONTH(B679)&gt;=4,MONTH(B679)&lt;=12,B679&gt;=DATE(INT(LEFT('Fiscal Year'!$B$2,4)),4,1),B679&lt;=DATE(INT(CONCATENATE("20",RIGHT('Fiscal Year'!$B$2,2))),3,31)),1,0),"")</f>
        <v/>
      </c>
      <c r="E679" s="138" t="str">
        <f>IF(NOT(ISBLANK(B679)),IF(AND(MONTH(B679)&gt;=1,MONTH(B679)&lt;=3,B679&gt;=DATE(INT(LEFT('Fiscal Year'!$B$2,4)),4,1),B679&lt;=DATE(INT(CONCATENATE("20",RIGHT('Fiscal Year'!$B$2,2))),3,31)),1,0),"")</f>
        <v/>
      </c>
      <c r="F679" s="139" t="str">
        <f>IF(NOT(ISBLANK(B679)),IF(B679&lt;'Fiscal Year'!$B$3,1,0),"")</f>
        <v/>
      </c>
      <c r="G679" s="10"/>
      <c r="H679" s="10"/>
      <c r="I679" s="40"/>
      <c r="J679" s="40"/>
      <c r="K679" s="53"/>
      <c r="L679" s="53"/>
      <c r="M679" s="53"/>
      <c r="N679" s="53"/>
      <c r="O679" s="53"/>
      <c r="P679" s="53"/>
      <c r="Q679" s="53"/>
      <c r="R679" s="53"/>
      <c r="S679" s="53"/>
    </row>
    <row r="680" spans="1:19" x14ac:dyDescent="0.3">
      <c r="A680" s="106"/>
      <c r="B680" s="59"/>
      <c r="C680" s="137" t="str">
        <f t="shared" si="10"/>
        <v/>
      </c>
      <c r="D680" s="138" t="str">
        <f>IF(NOT(ISBLANK(B680)),IF(AND(MONTH(B680)&gt;=4,MONTH(B680)&lt;=12,B680&gt;=DATE(INT(LEFT('Fiscal Year'!$B$2,4)),4,1),B680&lt;=DATE(INT(CONCATENATE("20",RIGHT('Fiscal Year'!$B$2,2))),3,31)),1,0),"")</f>
        <v/>
      </c>
      <c r="E680" s="138" t="str">
        <f>IF(NOT(ISBLANK(B680)),IF(AND(MONTH(B680)&gt;=1,MONTH(B680)&lt;=3,B680&gt;=DATE(INT(LEFT('Fiscal Year'!$B$2,4)),4,1),B680&lt;=DATE(INT(CONCATENATE("20",RIGHT('Fiscal Year'!$B$2,2))),3,31)),1,0),"")</f>
        <v/>
      </c>
      <c r="F680" s="139" t="str">
        <f>IF(NOT(ISBLANK(B680)),IF(B680&lt;'Fiscal Year'!$B$3,1,0),"")</f>
        <v/>
      </c>
      <c r="G680" s="10"/>
      <c r="H680" s="10"/>
      <c r="I680" s="40"/>
      <c r="J680" s="40"/>
      <c r="K680" s="53"/>
      <c r="L680" s="53"/>
      <c r="M680" s="53"/>
      <c r="N680" s="53"/>
      <c r="O680" s="53"/>
      <c r="P680" s="53"/>
      <c r="Q680" s="53"/>
      <c r="R680" s="53"/>
      <c r="S680" s="53"/>
    </row>
    <row r="681" spans="1:19" x14ac:dyDescent="0.3">
      <c r="A681" s="106"/>
      <c r="B681" s="59"/>
      <c r="C681" s="137" t="str">
        <f t="shared" si="10"/>
        <v/>
      </c>
      <c r="D681" s="138" t="str">
        <f>IF(NOT(ISBLANK(B681)),IF(AND(MONTH(B681)&gt;=4,MONTH(B681)&lt;=12,B681&gt;=DATE(INT(LEFT('Fiscal Year'!$B$2,4)),4,1),B681&lt;=DATE(INT(CONCATENATE("20",RIGHT('Fiscal Year'!$B$2,2))),3,31)),1,0),"")</f>
        <v/>
      </c>
      <c r="E681" s="138" t="str">
        <f>IF(NOT(ISBLANK(B681)),IF(AND(MONTH(B681)&gt;=1,MONTH(B681)&lt;=3,B681&gt;=DATE(INT(LEFT('Fiscal Year'!$B$2,4)),4,1),B681&lt;=DATE(INT(CONCATENATE("20",RIGHT('Fiscal Year'!$B$2,2))),3,31)),1,0),"")</f>
        <v/>
      </c>
      <c r="F681" s="139" t="str">
        <f>IF(NOT(ISBLANK(B681)),IF(B681&lt;'Fiscal Year'!$B$3,1,0),"")</f>
        <v/>
      </c>
      <c r="G681" s="10"/>
      <c r="H681" s="10"/>
      <c r="I681" s="40"/>
      <c r="J681" s="40"/>
      <c r="K681" s="53"/>
      <c r="L681" s="53"/>
      <c r="M681" s="53"/>
      <c r="N681" s="53"/>
      <c r="O681" s="53"/>
      <c r="P681" s="53"/>
      <c r="Q681" s="53"/>
      <c r="R681" s="53"/>
      <c r="S681" s="53"/>
    </row>
    <row r="682" spans="1:19" x14ac:dyDescent="0.3">
      <c r="A682" s="106"/>
      <c r="B682" s="59"/>
      <c r="C682" s="137" t="str">
        <f t="shared" si="10"/>
        <v/>
      </c>
      <c r="D682" s="138" t="str">
        <f>IF(NOT(ISBLANK(B682)),IF(AND(MONTH(B682)&gt;=4,MONTH(B682)&lt;=12,B682&gt;=DATE(INT(LEFT('Fiscal Year'!$B$2,4)),4,1),B682&lt;=DATE(INT(CONCATENATE("20",RIGHT('Fiscal Year'!$B$2,2))),3,31)),1,0),"")</f>
        <v/>
      </c>
      <c r="E682" s="138" t="str">
        <f>IF(NOT(ISBLANK(B682)),IF(AND(MONTH(B682)&gt;=1,MONTH(B682)&lt;=3,B682&gt;=DATE(INT(LEFT('Fiscal Year'!$B$2,4)),4,1),B682&lt;=DATE(INT(CONCATENATE("20",RIGHT('Fiscal Year'!$B$2,2))),3,31)),1,0),"")</f>
        <v/>
      </c>
      <c r="F682" s="139" t="str">
        <f>IF(NOT(ISBLANK(B682)),IF(B682&lt;'Fiscal Year'!$B$3,1,0),"")</f>
        <v/>
      </c>
      <c r="G682" s="10"/>
      <c r="H682" s="10"/>
      <c r="I682" s="40"/>
      <c r="J682" s="40"/>
      <c r="K682" s="53"/>
      <c r="L682" s="53"/>
      <c r="M682" s="53"/>
      <c r="N682" s="53"/>
      <c r="O682" s="53"/>
      <c r="P682" s="53"/>
      <c r="Q682" s="53"/>
      <c r="R682" s="53"/>
      <c r="S682" s="53"/>
    </row>
    <row r="683" spans="1:19" x14ac:dyDescent="0.3">
      <c r="A683" s="106"/>
      <c r="B683" s="59"/>
      <c r="C683" s="137" t="str">
        <f t="shared" si="10"/>
        <v/>
      </c>
      <c r="D683" s="138" t="str">
        <f>IF(NOT(ISBLANK(B683)),IF(AND(MONTH(B683)&gt;=4,MONTH(B683)&lt;=12,B683&gt;=DATE(INT(LEFT('Fiscal Year'!$B$2,4)),4,1),B683&lt;=DATE(INT(CONCATENATE("20",RIGHT('Fiscal Year'!$B$2,2))),3,31)),1,0),"")</f>
        <v/>
      </c>
      <c r="E683" s="138" t="str">
        <f>IF(NOT(ISBLANK(B683)),IF(AND(MONTH(B683)&gt;=1,MONTH(B683)&lt;=3,B683&gt;=DATE(INT(LEFT('Fiscal Year'!$B$2,4)),4,1),B683&lt;=DATE(INT(CONCATENATE("20",RIGHT('Fiscal Year'!$B$2,2))),3,31)),1,0),"")</f>
        <v/>
      </c>
      <c r="F683" s="139" t="str">
        <f>IF(NOT(ISBLANK(B683)),IF(B683&lt;'Fiscal Year'!$B$3,1,0),"")</f>
        <v/>
      </c>
      <c r="G683" s="10"/>
      <c r="H683" s="10"/>
      <c r="I683" s="40"/>
      <c r="J683" s="40"/>
      <c r="K683" s="53"/>
      <c r="L683" s="53"/>
      <c r="M683" s="53"/>
      <c r="N683" s="53"/>
      <c r="O683" s="53"/>
      <c r="P683" s="53"/>
      <c r="Q683" s="53"/>
      <c r="R683" s="53"/>
      <c r="S683" s="53"/>
    </row>
    <row r="684" spans="1:19" x14ac:dyDescent="0.3">
      <c r="A684" s="106"/>
      <c r="B684" s="59"/>
      <c r="C684" s="137" t="str">
        <f t="shared" si="10"/>
        <v/>
      </c>
      <c r="D684" s="138" t="str">
        <f>IF(NOT(ISBLANK(B684)),IF(AND(MONTH(B684)&gt;=4,MONTH(B684)&lt;=12,B684&gt;=DATE(INT(LEFT('Fiscal Year'!$B$2,4)),4,1),B684&lt;=DATE(INT(CONCATENATE("20",RIGHT('Fiscal Year'!$B$2,2))),3,31)),1,0),"")</f>
        <v/>
      </c>
      <c r="E684" s="138" t="str">
        <f>IF(NOT(ISBLANK(B684)),IF(AND(MONTH(B684)&gt;=1,MONTH(B684)&lt;=3,B684&gt;=DATE(INT(LEFT('Fiscal Year'!$B$2,4)),4,1),B684&lt;=DATE(INT(CONCATENATE("20",RIGHT('Fiscal Year'!$B$2,2))),3,31)),1,0),"")</f>
        <v/>
      </c>
      <c r="F684" s="139" t="str">
        <f>IF(NOT(ISBLANK(B684)),IF(B684&lt;'Fiscal Year'!$B$3,1,0),"")</f>
        <v/>
      </c>
      <c r="G684" s="10"/>
      <c r="H684" s="10"/>
      <c r="I684" s="40"/>
      <c r="J684" s="40"/>
      <c r="K684" s="53"/>
      <c r="L684" s="53"/>
      <c r="M684" s="53"/>
      <c r="N684" s="53"/>
      <c r="O684" s="53"/>
      <c r="P684" s="53"/>
      <c r="Q684" s="53"/>
      <c r="R684" s="53"/>
      <c r="S684" s="53"/>
    </row>
    <row r="685" spans="1:19" x14ac:dyDescent="0.3">
      <c r="A685" s="106"/>
      <c r="B685" s="59"/>
      <c r="C685" s="137" t="str">
        <f t="shared" si="10"/>
        <v/>
      </c>
      <c r="D685" s="138" t="str">
        <f>IF(NOT(ISBLANK(B685)),IF(AND(MONTH(B685)&gt;=4,MONTH(B685)&lt;=12,B685&gt;=DATE(INT(LEFT('Fiscal Year'!$B$2,4)),4,1),B685&lt;=DATE(INT(CONCATENATE("20",RIGHT('Fiscal Year'!$B$2,2))),3,31)),1,0),"")</f>
        <v/>
      </c>
      <c r="E685" s="138" t="str">
        <f>IF(NOT(ISBLANK(B685)),IF(AND(MONTH(B685)&gt;=1,MONTH(B685)&lt;=3,B685&gt;=DATE(INT(LEFT('Fiscal Year'!$B$2,4)),4,1),B685&lt;=DATE(INT(CONCATENATE("20",RIGHT('Fiscal Year'!$B$2,2))),3,31)),1,0),"")</f>
        <v/>
      </c>
      <c r="F685" s="139" t="str">
        <f>IF(NOT(ISBLANK(B685)),IF(B685&lt;'Fiscal Year'!$B$3,1,0),"")</f>
        <v/>
      </c>
      <c r="G685" s="10"/>
      <c r="H685" s="10"/>
      <c r="I685" s="40"/>
      <c r="J685" s="40"/>
      <c r="K685" s="53"/>
      <c r="L685" s="53"/>
      <c r="M685" s="53"/>
      <c r="N685" s="53"/>
      <c r="O685" s="53"/>
      <c r="P685" s="53"/>
      <c r="Q685" s="53"/>
      <c r="R685" s="53"/>
      <c r="S685" s="53"/>
    </row>
    <row r="686" spans="1:19" x14ac:dyDescent="0.3">
      <c r="A686" s="106"/>
      <c r="B686" s="59"/>
      <c r="C686" s="137" t="str">
        <f t="shared" si="10"/>
        <v/>
      </c>
      <c r="D686" s="138" t="str">
        <f>IF(NOT(ISBLANK(B686)),IF(AND(MONTH(B686)&gt;=4,MONTH(B686)&lt;=12,B686&gt;=DATE(INT(LEFT('Fiscal Year'!$B$2,4)),4,1),B686&lt;=DATE(INT(CONCATENATE("20",RIGHT('Fiscal Year'!$B$2,2))),3,31)),1,0),"")</f>
        <v/>
      </c>
      <c r="E686" s="138" t="str">
        <f>IF(NOT(ISBLANK(B686)),IF(AND(MONTH(B686)&gt;=1,MONTH(B686)&lt;=3,B686&gt;=DATE(INT(LEFT('Fiscal Year'!$B$2,4)),4,1),B686&lt;=DATE(INT(CONCATENATE("20",RIGHT('Fiscal Year'!$B$2,2))),3,31)),1,0),"")</f>
        <v/>
      </c>
      <c r="F686" s="139" t="str">
        <f>IF(NOT(ISBLANK(B686)),IF(B686&lt;'Fiscal Year'!$B$3,1,0),"")</f>
        <v/>
      </c>
      <c r="G686" s="10"/>
      <c r="H686" s="10"/>
      <c r="I686" s="40"/>
      <c r="J686" s="40"/>
      <c r="K686" s="53"/>
      <c r="L686" s="53"/>
      <c r="M686" s="53"/>
      <c r="N686" s="53"/>
      <c r="O686" s="53"/>
      <c r="P686" s="53"/>
      <c r="Q686" s="53"/>
      <c r="R686" s="53"/>
      <c r="S686" s="53"/>
    </row>
    <row r="687" spans="1:19" x14ac:dyDescent="0.3">
      <c r="A687" s="106"/>
      <c r="B687" s="59"/>
      <c r="C687" s="137" t="str">
        <f t="shared" si="10"/>
        <v/>
      </c>
      <c r="D687" s="138" t="str">
        <f>IF(NOT(ISBLANK(B687)),IF(AND(MONTH(B687)&gt;=4,MONTH(B687)&lt;=12,B687&gt;=DATE(INT(LEFT('Fiscal Year'!$B$2,4)),4,1),B687&lt;=DATE(INT(CONCATENATE("20",RIGHT('Fiscal Year'!$B$2,2))),3,31)),1,0),"")</f>
        <v/>
      </c>
      <c r="E687" s="138" t="str">
        <f>IF(NOT(ISBLANK(B687)),IF(AND(MONTH(B687)&gt;=1,MONTH(B687)&lt;=3,B687&gt;=DATE(INT(LEFT('Fiscal Year'!$B$2,4)),4,1),B687&lt;=DATE(INT(CONCATENATE("20",RIGHT('Fiscal Year'!$B$2,2))),3,31)),1,0),"")</f>
        <v/>
      </c>
      <c r="F687" s="139" t="str">
        <f>IF(NOT(ISBLANK(B687)),IF(B687&lt;'Fiscal Year'!$B$3,1,0),"")</f>
        <v/>
      </c>
      <c r="G687" s="10"/>
      <c r="H687" s="10"/>
      <c r="I687" s="40"/>
      <c r="J687" s="40"/>
      <c r="K687" s="53"/>
      <c r="L687" s="53"/>
      <c r="M687" s="53"/>
      <c r="N687" s="53"/>
      <c r="O687" s="53"/>
      <c r="P687" s="53"/>
      <c r="Q687" s="53"/>
      <c r="R687" s="53"/>
      <c r="S687" s="53"/>
    </row>
    <row r="688" spans="1:19" x14ac:dyDescent="0.3">
      <c r="A688" s="106"/>
      <c r="B688" s="59"/>
      <c r="C688" s="137" t="str">
        <f t="shared" si="10"/>
        <v/>
      </c>
      <c r="D688" s="138" t="str">
        <f>IF(NOT(ISBLANK(B688)),IF(AND(MONTH(B688)&gt;=4,MONTH(B688)&lt;=12,B688&gt;=DATE(INT(LEFT('Fiscal Year'!$B$2,4)),4,1),B688&lt;=DATE(INT(CONCATENATE("20",RIGHT('Fiscal Year'!$B$2,2))),3,31)),1,0),"")</f>
        <v/>
      </c>
      <c r="E688" s="138" t="str">
        <f>IF(NOT(ISBLANK(B688)),IF(AND(MONTH(B688)&gt;=1,MONTH(B688)&lt;=3,B688&gt;=DATE(INT(LEFT('Fiscal Year'!$B$2,4)),4,1),B688&lt;=DATE(INT(CONCATENATE("20",RIGHT('Fiscal Year'!$B$2,2))),3,31)),1,0),"")</f>
        <v/>
      </c>
      <c r="F688" s="139" t="str">
        <f>IF(NOT(ISBLANK(B688)),IF(B688&lt;'Fiscal Year'!$B$3,1,0),"")</f>
        <v/>
      </c>
      <c r="G688" s="10"/>
      <c r="H688" s="10"/>
      <c r="I688" s="40"/>
      <c r="J688" s="40"/>
      <c r="K688" s="53"/>
      <c r="L688" s="53"/>
      <c r="M688" s="53"/>
      <c r="N688" s="53"/>
      <c r="O688" s="53"/>
      <c r="P688" s="53"/>
      <c r="Q688" s="53"/>
      <c r="R688" s="53"/>
      <c r="S688" s="53"/>
    </row>
    <row r="689" spans="1:19" x14ac:dyDescent="0.3">
      <c r="A689" s="106"/>
      <c r="B689" s="59"/>
      <c r="C689" s="137" t="str">
        <f t="shared" si="10"/>
        <v/>
      </c>
      <c r="D689" s="138" t="str">
        <f>IF(NOT(ISBLANK(B689)),IF(AND(MONTH(B689)&gt;=4,MONTH(B689)&lt;=12,B689&gt;=DATE(INT(LEFT('Fiscal Year'!$B$2,4)),4,1),B689&lt;=DATE(INT(CONCATENATE("20",RIGHT('Fiscal Year'!$B$2,2))),3,31)),1,0),"")</f>
        <v/>
      </c>
      <c r="E689" s="138" t="str">
        <f>IF(NOT(ISBLANK(B689)),IF(AND(MONTH(B689)&gt;=1,MONTH(B689)&lt;=3,B689&gt;=DATE(INT(LEFT('Fiscal Year'!$B$2,4)),4,1),B689&lt;=DATE(INT(CONCATENATE("20",RIGHT('Fiscal Year'!$B$2,2))),3,31)),1,0),"")</f>
        <v/>
      </c>
      <c r="F689" s="139" t="str">
        <f>IF(NOT(ISBLANK(B689)),IF(B689&lt;'Fiscal Year'!$B$3,1,0),"")</f>
        <v/>
      </c>
      <c r="G689" s="10"/>
      <c r="H689" s="10"/>
      <c r="I689" s="40"/>
      <c r="J689" s="40"/>
      <c r="K689" s="53"/>
      <c r="L689" s="53"/>
      <c r="M689" s="53"/>
      <c r="N689" s="53"/>
      <c r="O689" s="53"/>
      <c r="P689" s="53"/>
      <c r="Q689" s="53"/>
      <c r="R689" s="53"/>
      <c r="S689" s="53"/>
    </row>
    <row r="690" spans="1:19" x14ac:dyDescent="0.3">
      <c r="A690" s="106"/>
      <c r="B690" s="59"/>
      <c r="C690" s="137" t="str">
        <f t="shared" si="10"/>
        <v/>
      </c>
      <c r="D690" s="138" t="str">
        <f>IF(NOT(ISBLANK(B690)),IF(AND(MONTH(B690)&gt;=4,MONTH(B690)&lt;=12,B690&gt;=DATE(INT(LEFT('Fiscal Year'!$B$2,4)),4,1),B690&lt;=DATE(INT(CONCATENATE("20",RIGHT('Fiscal Year'!$B$2,2))),3,31)),1,0),"")</f>
        <v/>
      </c>
      <c r="E690" s="138" t="str">
        <f>IF(NOT(ISBLANK(B690)),IF(AND(MONTH(B690)&gt;=1,MONTH(B690)&lt;=3,B690&gt;=DATE(INT(LEFT('Fiscal Year'!$B$2,4)),4,1),B690&lt;=DATE(INT(CONCATENATE("20",RIGHT('Fiscal Year'!$B$2,2))),3,31)),1,0),"")</f>
        <v/>
      </c>
      <c r="F690" s="139" t="str">
        <f>IF(NOT(ISBLANK(B690)),IF(B690&lt;'Fiscal Year'!$B$3,1,0),"")</f>
        <v/>
      </c>
      <c r="G690" s="10"/>
      <c r="H690" s="10"/>
      <c r="I690" s="40"/>
      <c r="J690" s="40"/>
      <c r="K690" s="53"/>
      <c r="L690" s="53"/>
      <c r="M690" s="53"/>
      <c r="N690" s="53"/>
      <c r="O690" s="53"/>
      <c r="P690" s="53"/>
      <c r="Q690" s="53"/>
      <c r="R690" s="53"/>
      <c r="S690" s="53"/>
    </row>
    <row r="691" spans="1:19" x14ac:dyDescent="0.3">
      <c r="A691" s="106"/>
      <c r="B691" s="59"/>
      <c r="C691" s="137" t="str">
        <f t="shared" si="10"/>
        <v/>
      </c>
      <c r="D691" s="138" t="str">
        <f>IF(NOT(ISBLANK(B691)),IF(AND(MONTH(B691)&gt;=4,MONTH(B691)&lt;=12,B691&gt;=DATE(INT(LEFT('Fiscal Year'!$B$2,4)),4,1),B691&lt;=DATE(INT(CONCATENATE("20",RIGHT('Fiscal Year'!$B$2,2))),3,31)),1,0),"")</f>
        <v/>
      </c>
      <c r="E691" s="138" t="str">
        <f>IF(NOT(ISBLANK(B691)),IF(AND(MONTH(B691)&gt;=1,MONTH(B691)&lt;=3,B691&gt;=DATE(INT(LEFT('Fiscal Year'!$B$2,4)),4,1),B691&lt;=DATE(INT(CONCATENATE("20",RIGHT('Fiscal Year'!$B$2,2))),3,31)),1,0),"")</f>
        <v/>
      </c>
      <c r="F691" s="139" t="str">
        <f>IF(NOT(ISBLANK(B691)),IF(B691&lt;'Fiscal Year'!$B$3,1,0),"")</f>
        <v/>
      </c>
      <c r="G691" s="10"/>
      <c r="H691" s="10"/>
      <c r="I691" s="40"/>
      <c r="J691" s="40"/>
      <c r="K691" s="53"/>
      <c r="L691" s="53"/>
      <c r="M691" s="53"/>
      <c r="N691" s="53"/>
      <c r="O691" s="53"/>
      <c r="P691" s="53"/>
      <c r="Q691" s="53"/>
      <c r="R691" s="53"/>
      <c r="S691" s="53"/>
    </row>
    <row r="692" spans="1:19" x14ac:dyDescent="0.3">
      <c r="A692" s="106"/>
      <c r="B692" s="59"/>
      <c r="C692" s="137" t="str">
        <f t="shared" si="10"/>
        <v/>
      </c>
      <c r="D692" s="138" t="str">
        <f>IF(NOT(ISBLANK(B692)),IF(AND(MONTH(B692)&gt;=4,MONTH(B692)&lt;=12,B692&gt;=DATE(INT(LEFT('Fiscal Year'!$B$2,4)),4,1),B692&lt;=DATE(INT(CONCATENATE("20",RIGHT('Fiscal Year'!$B$2,2))),3,31)),1,0),"")</f>
        <v/>
      </c>
      <c r="E692" s="138" t="str">
        <f>IF(NOT(ISBLANK(B692)),IF(AND(MONTH(B692)&gt;=1,MONTH(B692)&lt;=3,B692&gt;=DATE(INT(LEFT('Fiscal Year'!$B$2,4)),4,1),B692&lt;=DATE(INT(CONCATENATE("20",RIGHT('Fiscal Year'!$B$2,2))),3,31)),1,0),"")</f>
        <v/>
      </c>
      <c r="F692" s="139" t="str">
        <f>IF(NOT(ISBLANK(B692)),IF(B692&lt;'Fiscal Year'!$B$3,1,0),"")</f>
        <v/>
      </c>
      <c r="G692" s="10"/>
      <c r="H692" s="10"/>
      <c r="I692" s="40"/>
      <c r="J692" s="40"/>
      <c r="K692" s="53"/>
      <c r="L692" s="53"/>
      <c r="M692" s="53"/>
      <c r="N692" s="53"/>
      <c r="O692" s="53"/>
      <c r="P692" s="53"/>
      <c r="Q692" s="53"/>
      <c r="R692" s="53"/>
      <c r="S692" s="53"/>
    </row>
    <row r="693" spans="1:19" x14ac:dyDescent="0.3">
      <c r="A693" s="106"/>
      <c r="B693" s="59"/>
      <c r="C693" s="137" t="str">
        <f t="shared" si="10"/>
        <v/>
      </c>
      <c r="D693" s="138" t="str">
        <f>IF(NOT(ISBLANK(B693)),IF(AND(MONTH(B693)&gt;=4,MONTH(B693)&lt;=12,B693&gt;=DATE(INT(LEFT('Fiscal Year'!$B$2,4)),4,1),B693&lt;=DATE(INT(CONCATENATE("20",RIGHT('Fiscal Year'!$B$2,2))),3,31)),1,0),"")</f>
        <v/>
      </c>
      <c r="E693" s="138" t="str">
        <f>IF(NOT(ISBLANK(B693)),IF(AND(MONTH(B693)&gt;=1,MONTH(B693)&lt;=3,B693&gt;=DATE(INT(LEFT('Fiscal Year'!$B$2,4)),4,1),B693&lt;=DATE(INT(CONCATENATE("20",RIGHT('Fiscal Year'!$B$2,2))),3,31)),1,0),"")</f>
        <v/>
      </c>
      <c r="F693" s="139" t="str">
        <f>IF(NOT(ISBLANK(B693)),IF(B693&lt;'Fiscal Year'!$B$3,1,0),"")</f>
        <v/>
      </c>
      <c r="G693" s="10"/>
      <c r="H693" s="10"/>
      <c r="I693" s="40"/>
      <c r="J693" s="40"/>
      <c r="K693" s="53"/>
      <c r="L693" s="53"/>
      <c r="M693" s="53"/>
      <c r="N693" s="53"/>
      <c r="O693" s="53"/>
      <c r="P693" s="53"/>
      <c r="Q693" s="53"/>
      <c r="R693" s="53"/>
      <c r="S693" s="53"/>
    </row>
    <row r="694" spans="1:19" x14ac:dyDescent="0.3">
      <c r="A694" s="106"/>
      <c r="B694" s="59"/>
      <c r="C694" s="137" t="str">
        <f t="shared" si="10"/>
        <v/>
      </c>
      <c r="D694" s="138" t="str">
        <f>IF(NOT(ISBLANK(B694)),IF(AND(MONTH(B694)&gt;=4,MONTH(B694)&lt;=12,B694&gt;=DATE(INT(LEFT('Fiscal Year'!$B$2,4)),4,1),B694&lt;=DATE(INT(CONCATENATE("20",RIGHT('Fiscal Year'!$B$2,2))),3,31)),1,0),"")</f>
        <v/>
      </c>
      <c r="E694" s="138" t="str">
        <f>IF(NOT(ISBLANK(B694)),IF(AND(MONTH(B694)&gt;=1,MONTH(B694)&lt;=3,B694&gt;=DATE(INT(LEFT('Fiscal Year'!$B$2,4)),4,1),B694&lt;=DATE(INT(CONCATENATE("20",RIGHT('Fiscal Year'!$B$2,2))),3,31)),1,0),"")</f>
        <v/>
      </c>
      <c r="F694" s="139" t="str">
        <f>IF(NOT(ISBLANK(B694)),IF(B694&lt;'Fiscal Year'!$B$3,1,0),"")</f>
        <v/>
      </c>
      <c r="G694" s="10"/>
      <c r="H694" s="10"/>
      <c r="I694" s="40"/>
      <c r="J694" s="40"/>
      <c r="K694" s="53"/>
      <c r="L694" s="53"/>
      <c r="M694" s="53"/>
      <c r="N694" s="53"/>
      <c r="O694" s="53"/>
      <c r="P694" s="53"/>
      <c r="Q694" s="53"/>
      <c r="R694" s="53"/>
      <c r="S694" s="53"/>
    </row>
    <row r="695" spans="1:19" x14ac:dyDescent="0.3">
      <c r="A695" s="106"/>
      <c r="B695" s="59"/>
      <c r="C695" s="137" t="str">
        <f t="shared" si="10"/>
        <v/>
      </c>
      <c r="D695" s="138" t="str">
        <f>IF(NOT(ISBLANK(B695)),IF(AND(MONTH(B695)&gt;=4,MONTH(B695)&lt;=12,B695&gt;=DATE(INT(LEFT('Fiscal Year'!$B$2,4)),4,1),B695&lt;=DATE(INT(CONCATENATE("20",RIGHT('Fiscal Year'!$B$2,2))),3,31)),1,0),"")</f>
        <v/>
      </c>
      <c r="E695" s="138" t="str">
        <f>IF(NOT(ISBLANK(B695)),IF(AND(MONTH(B695)&gt;=1,MONTH(B695)&lt;=3,B695&gt;=DATE(INT(LEFT('Fiscal Year'!$B$2,4)),4,1),B695&lt;=DATE(INT(CONCATENATE("20",RIGHT('Fiscal Year'!$B$2,2))),3,31)),1,0),"")</f>
        <v/>
      </c>
      <c r="F695" s="139" t="str">
        <f>IF(NOT(ISBLANK(B695)),IF(B695&lt;'Fiscal Year'!$B$3,1,0),"")</f>
        <v/>
      </c>
      <c r="G695" s="10"/>
      <c r="H695" s="10"/>
      <c r="I695" s="40"/>
      <c r="J695" s="40"/>
      <c r="K695" s="53"/>
      <c r="L695" s="53"/>
      <c r="M695" s="53"/>
      <c r="N695" s="53"/>
      <c r="O695" s="53"/>
      <c r="P695" s="53"/>
      <c r="Q695" s="53"/>
      <c r="R695" s="53"/>
      <c r="S695" s="53"/>
    </row>
    <row r="696" spans="1:19" x14ac:dyDescent="0.3">
      <c r="A696" s="106"/>
      <c r="B696" s="59"/>
      <c r="C696" s="137" t="str">
        <f t="shared" si="10"/>
        <v/>
      </c>
      <c r="D696" s="138" t="str">
        <f>IF(NOT(ISBLANK(B696)),IF(AND(MONTH(B696)&gt;=4,MONTH(B696)&lt;=12,B696&gt;=DATE(INT(LEFT('Fiscal Year'!$B$2,4)),4,1),B696&lt;=DATE(INT(CONCATENATE("20",RIGHT('Fiscal Year'!$B$2,2))),3,31)),1,0),"")</f>
        <v/>
      </c>
      <c r="E696" s="138" t="str">
        <f>IF(NOT(ISBLANK(B696)),IF(AND(MONTH(B696)&gt;=1,MONTH(B696)&lt;=3,B696&gt;=DATE(INT(LEFT('Fiscal Year'!$B$2,4)),4,1),B696&lt;=DATE(INT(CONCATENATE("20",RIGHT('Fiscal Year'!$B$2,2))),3,31)),1,0),"")</f>
        <v/>
      </c>
      <c r="F696" s="139" t="str">
        <f>IF(NOT(ISBLANK(B696)),IF(B696&lt;'Fiscal Year'!$B$3,1,0),"")</f>
        <v/>
      </c>
      <c r="G696" s="10"/>
      <c r="H696" s="10"/>
      <c r="I696" s="40"/>
      <c r="J696" s="40"/>
      <c r="K696" s="53"/>
      <c r="L696" s="53"/>
      <c r="M696" s="53"/>
      <c r="N696" s="53"/>
      <c r="O696" s="53"/>
      <c r="P696" s="53"/>
      <c r="Q696" s="53"/>
      <c r="R696" s="53"/>
      <c r="S696" s="53"/>
    </row>
    <row r="697" spans="1:19" x14ac:dyDescent="0.3">
      <c r="A697" s="106"/>
      <c r="B697" s="59"/>
      <c r="C697" s="137" t="str">
        <f t="shared" si="10"/>
        <v/>
      </c>
      <c r="D697" s="138" t="str">
        <f>IF(NOT(ISBLANK(B697)),IF(AND(MONTH(B697)&gt;=4,MONTH(B697)&lt;=12,B697&gt;=DATE(INT(LEFT('Fiscal Year'!$B$2,4)),4,1),B697&lt;=DATE(INT(CONCATENATE("20",RIGHT('Fiscal Year'!$B$2,2))),3,31)),1,0),"")</f>
        <v/>
      </c>
      <c r="E697" s="138" t="str">
        <f>IF(NOT(ISBLANK(B697)),IF(AND(MONTH(B697)&gt;=1,MONTH(B697)&lt;=3,B697&gt;=DATE(INT(LEFT('Fiscal Year'!$B$2,4)),4,1),B697&lt;=DATE(INT(CONCATENATE("20",RIGHT('Fiscal Year'!$B$2,2))),3,31)),1,0),"")</f>
        <v/>
      </c>
      <c r="F697" s="139" t="str">
        <f>IF(NOT(ISBLANK(B697)),IF(B697&lt;'Fiscal Year'!$B$3,1,0),"")</f>
        <v/>
      </c>
      <c r="G697" s="10"/>
      <c r="H697" s="10"/>
      <c r="I697" s="40"/>
      <c r="J697" s="40"/>
      <c r="K697" s="53"/>
      <c r="L697" s="53"/>
      <c r="M697" s="53"/>
      <c r="N697" s="53"/>
      <c r="O697" s="53"/>
      <c r="P697" s="53"/>
      <c r="Q697" s="53"/>
      <c r="R697" s="53"/>
      <c r="S697" s="53"/>
    </row>
    <row r="698" spans="1:19" x14ac:dyDescent="0.3">
      <c r="A698" s="106"/>
      <c r="B698" s="59"/>
      <c r="C698" s="137" t="str">
        <f t="shared" si="10"/>
        <v/>
      </c>
      <c r="D698" s="138" t="str">
        <f>IF(NOT(ISBLANK(B698)),IF(AND(MONTH(B698)&gt;=4,MONTH(B698)&lt;=12,B698&gt;=DATE(INT(LEFT('Fiscal Year'!$B$2,4)),4,1),B698&lt;=DATE(INT(CONCATENATE("20",RIGHT('Fiscal Year'!$B$2,2))),3,31)),1,0),"")</f>
        <v/>
      </c>
      <c r="E698" s="138" t="str">
        <f>IF(NOT(ISBLANK(B698)),IF(AND(MONTH(B698)&gt;=1,MONTH(B698)&lt;=3,B698&gt;=DATE(INT(LEFT('Fiscal Year'!$B$2,4)),4,1),B698&lt;=DATE(INT(CONCATENATE("20",RIGHT('Fiscal Year'!$B$2,2))),3,31)),1,0),"")</f>
        <v/>
      </c>
      <c r="F698" s="139" t="str">
        <f>IF(NOT(ISBLANK(B698)),IF(B698&lt;'Fiscal Year'!$B$3,1,0),"")</f>
        <v/>
      </c>
      <c r="G698" s="10"/>
      <c r="H698" s="10"/>
      <c r="I698" s="40"/>
      <c r="J698" s="40"/>
      <c r="K698" s="53"/>
      <c r="L698" s="53"/>
      <c r="M698" s="53"/>
      <c r="N698" s="53"/>
      <c r="O698" s="53"/>
      <c r="P698" s="53"/>
      <c r="Q698" s="53"/>
      <c r="R698" s="53"/>
      <c r="S698" s="53"/>
    </row>
    <row r="699" spans="1:19" x14ac:dyDescent="0.3">
      <c r="A699" s="106"/>
      <c r="B699" s="59"/>
      <c r="C699" s="137" t="str">
        <f t="shared" si="10"/>
        <v/>
      </c>
      <c r="D699" s="138" t="str">
        <f>IF(NOT(ISBLANK(B699)),IF(AND(MONTH(B699)&gt;=4,MONTH(B699)&lt;=12,B699&gt;=DATE(INT(LEFT('Fiscal Year'!$B$2,4)),4,1),B699&lt;=DATE(INT(CONCATENATE("20",RIGHT('Fiscal Year'!$B$2,2))),3,31)),1,0),"")</f>
        <v/>
      </c>
      <c r="E699" s="138" t="str">
        <f>IF(NOT(ISBLANK(B699)),IF(AND(MONTH(B699)&gt;=1,MONTH(B699)&lt;=3,B699&gt;=DATE(INT(LEFT('Fiscal Year'!$B$2,4)),4,1),B699&lt;=DATE(INT(CONCATENATE("20",RIGHT('Fiscal Year'!$B$2,2))),3,31)),1,0),"")</f>
        <v/>
      </c>
      <c r="F699" s="139" t="str">
        <f>IF(NOT(ISBLANK(B699)),IF(B699&lt;'Fiscal Year'!$B$3,1,0),"")</f>
        <v/>
      </c>
      <c r="G699" s="10"/>
      <c r="H699" s="10"/>
      <c r="I699" s="40"/>
      <c r="J699" s="40"/>
      <c r="K699" s="53"/>
      <c r="L699" s="53"/>
      <c r="M699" s="53"/>
      <c r="N699" s="53"/>
      <c r="O699" s="53"/>
      <c r="P699" s="53"/>
      <c r="Q699" s="53"/>
      <c r="R699" s="53"/>
      <c r="S699" s="53"/>
    </row>
    <row r="700" spans="1:19" x14ac:dyDescent="0.3">
      <c r="A700" s="106"/>
      <c r="B700" s="59"/>
      <c r="C700" s="137" t="str">
        <f t="shared" si="10"/>
        <v/>
      </c>
      <c r="D700" s="138" t="str">
        <f>IF(NOT(ISBLANK(B700)),IF(AND(MONTH(B700)&gt;=4,MONTH(B700)&lt;=12,B700&gt;=DATE(INT(LEFT('Fiscal Year'!$B$2,4)),4,1),B700&lt;=DATE(INT(CONCATENATE("20",RIGHT('Fiscal Year'!$B$2,2))),3,31)),1,0),"")</f>
        <v/>
      </c>
      <c r="E700" s="138" t="str">
        <f>IF(NOT(ISBLANK(B700)),IF(AND(MONTH(B700)&gt;=1,MONTH(B700)&lt;=3,B700&gt;=DATE(INT(LEFT('Fiscal Year'!$B$2,4)),4,1),B700&lt;=DATE(INT(CONCATENATE("20",RIGHT('Fiscal Year'!$B$2,2))),3,31)),1,0),"")</f>
        <v/>
      </c>
      <c r="F700" s="139" t="str">
        <f>IF(NOT(ISBLANK(B700)),IF(B700&lt;'Fiscal Year'!$B$3,1,0),"")</f>
        <v/>
      </c>
      <c r="G700" s="10"/>
      <c r="H700" s="10"/>
      <c r="I700" s="40"/>
      <c r="J700" s="40"/>
      <c r="K700" s="53"/>
      <c r="L700" s="53"/>
      <c r="M700" s="53"/>
      <c r="N700" s="53"/>
      <c r="O700" s="53"/>
      <c r="P700" s="53"/>
      <c r="Q700" s="53"/>
      <c r="R700" s="53"/>
      <c r="S700" s="53"/>
    </row>
    <row r="701" spans="1:19" x14ac:dyDescent="0.3">
      <c r="A701" s="106"/>
      <c r="B701" s="59"/>
      <c r="C701" s="137" t="str">
        <f t="shared" si="10"/>
        <v/>
      </c>
      <c r="D701" s="138" t="str">
        <f>IF(NOT(ISBLANK(B701)),IF(AND(MONTH(B701)&gt;=4,MONTH(B701)&lt;=12,B701&gt;=DATE(INT(LEFT('Fiscal Year'!$B$2,4)),4,1),B701&lt;=DATE(INT(CONCATENATE("20",RIGHT('Fiscal Year'!$B$2,2))),3,31)),1,0),"")</f>
        <v/>
      </c>
      <c r="E701" s="138" t="str">
        <f>IF(NOT(ISBLANK(B701)),IF(AND(MONTH(B701)&gt;=1,MONTH(B701)&lt;=3,B701&gt;=DATE(INT(LEFT('Fiscal Year'!$B$2,4)),4,1),B701&lt;=DATE(INT(CONCATENATE("20",RIGHT('Fiscal Year'!$B$2,2))),3,31)),1,0),"")</f>
        <v/>
      </c>
      <c r="F701" s="139" t="str">
        <f>IF(NOT(ISBLANK(B701)),IF(B701&lt;'Fiscal Year'!$B$3,1,0),"")</f>
        <v/>
      </c>
      <c r="G701" s="10"/>
      <c r="H701" s="10"/>
      <c r="I701" s="40"/>
      <c r="J701" s="40"/>
      <c r="K701" s="53"/>
      <c r="L701" s="53"/>
      <c r="M701" s="53"/>
      <c r="N701" s="53"/>
      <c r="O701" s="53"/>
      <c r="P701" s="53"/>
      <c r="Q701" s="53"/>
      <c r="R701" s="53"/>
      <c r="S701" s="53"/>
    </row>
    <row r="702" spans="1:19" x14ac:dyDescent="0.3">
      <c r="A702" s="106"/>
      <c r="B702" s="59"/>
      <c r="C702" s="137" t="str">
        <f t="shared" si="10"/>
        <v/>
      </c>
      <c r="D702" s="138" t="str">
        <f>IF(NOT(ISBLANK(B702)),IF(AND(MONTH(B702)&gt;=4,MONTH(B702)&lt;=12,B702&gt;=DATE(INT(LEFT('Fiscal Year'!$B$2,4)),4,1),B702&lt;=DATE(INT(CONCATENATE("20",RIGHT('Fiscal Year'!$B$2,2))),3,31)),1,0),"")</f>
        <v/>
      </c>
      <c r="E702" s="138" t="str">
        <f>IF(NOT(ISBLANK(B702)),IF(AND(MONTH(B702)&gt;=1,MONTH(B702)&lt;=3,B702&gt;=DATE(INT(LEFT('Fiscal Year'!$B$2,4)),4,1),B702&lt;=DATE(INT(CONCATENATE("20",RIGHT('Fiscal Year'!$B$2,2))),3,31)),1,0),"")</f>
        <v/>
      </c>
      <c r="F702" s="139" t="str">
        <f>IF(NOT(ISBLANK(B702)),IF(B702&lt;'Fiscal Year'!$B$3,1,0),"")</f>
        <v/>
      </c>
      <c r="G702" s="10"/>
      <c r="H702" s="10"/>
      <c r="I702" s="40"/>
      <c r="J702" s="40"/>
      <c r="K702" s="53"/>
      <c r="L702" s="53"/>
      <c r="M702" s="53"/>
      <c r="N702" s="53"/>
      <c r="O702" s="53"/>
      <c r="P702" s="53"/>
      <c r="Q702" s="53"/>
      <c r="R702" s="53"/>
      <c r="S702" s="53"/>
    </row>
    <row r="703" spans="1:19" x14ac:dyDescent="0.3">
      <c r="A703" s="106"/>
      <c r="B703" s="59"/>
      <c r="C703" s="137" t="str">
        <f t="shared" si="10"/>
        <v/>
      </c>
      <c r="D703" s="138" t="str">
        <f>IF(NOT(ISBLANK(B703)),IF(AND(MONTH(B703)&gt;=4,MONTH(B703)&lt;=12,B703&gt;=DATE(INT(LEFT('Fiscal Year'!$B$2,4)),4,1),B703&lt;=DATE(INT(CONCATENATE("20",RIGHT('Fiscal Year'!$B$2,2))),3,31)),1,0),"")</f>
        <v/>
      </c>
      <c r="E703" s="138" t="str">
        <f>IF(NOT(ISBLANK(B703)),IF(AND(MONTH(B703)&gt;=1,MONTH(B703)&lt;=3,B703&gt;=DATE(INT(LEFT('Fiscal Year'!$B$2,4)),4,1),B703&lt;=DATE(INT(CONCATENATE("20",RIGHT('Fiscal Year'!$B$2,2))),3,31)),1,0),"")</f>
        <v/>
      </c>
      <c r="F703" s="139" t="str">
        <f>IF(NOT(ISBLANK(B703)),IF(B703&lt;'Fiscal Year'!$B$3,1,0),"")</f>
        <v/>
      </c>
      <c r="G703" s="10"/>
      <c r="H703" s="10"/>
      <c r="I703" s="40"/>
      <c r="J703" s="40"/>
      <c r="K703" s="53"/>
      <c r="L703" s="53"/>
      <c r="M703" s="53"/>
      <c r="N703" s="53"/>
      <c r="O703" s="53"/>
      <c r="P703" s="53"/>
      <c r="Q703" s="53"/>
      <c r="R703" s="53"/>
      <c r="S703" s="53"/>
    </row>
    <row r="704" spans="1:19" x14ac:dyDescent="0.3">
      <c r="A704" s="106"/>
      <c r="B704" s="59"/>
      <c r="C704" s="137" t="str">
        <f t="shared" si="10"/>
        <v/>
      </c>
      <c r="D704" s="138" t="str">
        <f>IF(NOT(ISBLANK(B704)),IF(AND(MONTH(B704)&gt;=4,MONTH(B704)&lt;=12,B704&gt;=DATE(INT(LEFT('Fiscal Year'!$B$2,4)),4,1),B704&lt;=DATE(INT(CONCATENATE("20",RIGHT('Fiscal Year'!$B$2,2))),3,31)),1,0),"")</f>
        <v/>
      </c>
      <c r="E704" s="138" t="str">
        <f>IF(NOT(ISBLANK(B704)),IF(AND(MONTH(B704)&gt;=1,MONTH(B704)&lt;=3,B704&gt;=DATE(INT(LEFT('Fiscal Year'!$B$2,4)),4,1),B704&lt;=DATE(INT(CONCATENATE("20",RIGHT('Fiscal Year'!$B$2,2))),3,31)),1,0),"")</f>
        <v/>
      </c>
      <c r="F704" s="139" t="str">
        <f>IF(NOT(ISBLANK(B704)),IF(B704&lt;'Fiscal Year'!$B$3,1,0),"")</f>
        <v/>
      </c>
      <c r="G704" s="10"/>
      <c r="H704" s="10"/>
      <c r="I704" s="40"/>
      <c r="J704" s="40"/>
      <c r="K704" s="53"/>
      <c r="L704" s="53"/>
      <c r="M704" s="53"/>
      <c r="N704" s="53"/>
      <c r="O704" s="53"/>
      <c r="P704" s="53"/>
      <c r="Q704" s="53"/>
      <c r="R704" s="53"/>
      <c r="S704" s="53"/>
    </row>
    <row r="705" spans="1:19" x14ac:dyDescent="0.3">
      <c r="A705" s="106"/>
      <c r="B705" s="59"/>
      <c r="C705" s="137" t="str">
        <f t="shared" si="10"/>
        <v/>
      </c>
      <c r="D705" s="138" t="str">
        <f>IF(NOT(ISBLANK(B705)),IF(AND(MONTH(B705)&gt;=4,MONTH(B705)&lt;=12,B705&gt;=DATE(INT(LEFT('Fiscal Year'!$B$2,4)),4,1),B705&lt;=DATE(INT(CONCATENATE("20",RIGHT('Fiscal Year'!$B$2,2))),3,31)),1,0),"")</f>
        <v/>
      </c>
      <c r="E705" s="138" t="str">
        <f>IF(NOT(ISBLANK(B705)),IF(AND(MONTH(B705)&gt;=1,MONTH(B705)&lt;=3,B705&gt;=DATE(INT(LEFT('Fiscal Year'!$B$2,4)),4,1),B705&lt;=DATE(INT(CONCATENATE("20",RIGHT('Fiscal Year'!$B$2,2))),3,31)),1,0),"")</f>
        <v/>
      </c>
      <c r="F705" s="139" t="str">
        <f>IF(NOT(ISBLANK(B705)),IF(B705&lt;'Fiscal Year'!$B$3,1,0),"")</f>
        <v/>
      </c>
      <c r="G705" s="10"/>
      <c r="H705" s="10"/>
      <c r="I705" s="40"/>
      <c r="J705" s="40"/>
      <c r="K705" s="53"/>
      <c r="L705" s="53"/>
      <c r="M705" s="53"/>
      <c r="N705" s="53"/>
      <c r="O705" s="53"/>
      <c r="P705" s="53"/>
      <c r="Q705" s="53"/>
      <c r="R705" s="53"/>
      <c r="S705" s="53"/>
    </row>
    <row r="706" spans="1:19" x14ac:dyDescent="0.3">
      <c r="A706" s="106"/>
      <c r="B706" s="59"/>
      <c r="C706" s="137" t="str">
        <f t="shared" si="10"/>
        <v/>
      </c>
      <c r="D706" s="138" t="str">
        <f>IF(NOT(ISBLANK(B706)),IF(AND(MONTH(B706)&gt;=4,MONTH(B706)&lt;=12,B706&gt;=DATE(INT(LEFT('Fiscal Year'!$B$2,4)),4,1),B706&lt;=DATE(INT(CONCATENATE("20",RIGHT('Fiscal Year'!$B$2,2))),3,31)),1,0),"")</f>
        <v/>
      </c>
      <c r="E706" s="138" t="str">
        <f>IF(NOT(ISBLANK(B706)),IF(AND(MONTH(B706)&gt;=1,MONTH(B706)&lt;=3,B706&gt;=DATE(INT(LEFT('Fiscal Year'!$B$2,4)),4,1),B706&lt;=DATE(INT(CONCATENATE("20",RIGHT('Fiscal Year'!$B$2,2))),3,31)),1,0),"")</f>
        <v/>
      </c>
      <c r="F706" s="139" t="str">
        <f>IF(NOT(ISBLANK(B706)),IF(B706&lt;'Fiscal Year'!$B$3,1,0),"")</f>
        <v/>
      </c>
      <c r="G706" s="10"/>
      <c r="H706" s="10"/>
      <c r="I706" s="40"/>
      <c r="J706" s="40"/>
      <c r="K706" s="53"/>
      <c r="L706" s="53"/>
      <c r="M706" s="53"/>
      <c r="N706" s="53"/>
      <c r="O706" s="53"/>
      <c r="P706" s="53"/>
      <c r="Q706" s="53"/>
      <c r="R706" s="53"/>
      <c r="S706" s="53"/>
    </row>
    <row r="707" spans="1:19" x14ac:dyDescent="0.3">
      <c r="A707" s="106"/>
      <c r="B707" s="59"/>
      <c r="C707" s="137" t="str">
        <f t="shared" si="10"/>
        <v/>
      </c>
      <c r="D707" s="138" t="str">
        <f>IF(NOT(ISBLANK(B707)),IF(AND(MONTH(B707)&gt;=4,MONTH(B707)&lt;=12,B707&gt;=DATE(INT(LEFT('Fiscal Year'!$B$2,4)),4,1),B707&lt;=DATE(INT(CONCATENATE("20",RIGHT('Fiscal Year'!$B$2,2))),3,31)),1,0),"")</f>
        <v/>
      </c>
      <c r="E707" s="138" t="str">
        <f>IF(NOT(ISBLANK(B707)),IF(AND(MONTH(B707)&gt;=1,MONTH(B707)&lt;=3,B707&gt;=DATE(INT(LEFT('Fiscal Year'!$B$2,4)),4,1),B707&lt;=DATE(INT(CONCATENATE("20",RIGHT('Fiscal Year'!$B$2,2))),3,31)),1,0),"")</f>
        <v/>
      </c>
      <c r="F707" s="139" t="str">
        <f>IF(NOT(ISBLANK(B707)),IF(B707&lt;'Fiscal Year'!$B$3,1,0),"")</f>
        <v/>
      </c>
      <c r="G707" s="10"/>
      <c r="H707" s="10"/>
      <c r="I707" s="40"/>
      <c r="J707" s="40"/>
      <c r="K707" s="53"/>
      <c r="L707" s="53"/>
      <c r="M707" s="53"/>
      <c r="N707" s="53"/>
      <c r="O707" s="53"/>
      <c r="P707" s="53"/>
      <c r="Q707" s="53"/>
      <c r="R707" s="53"/>
      <c r="S707" s="53"/>
    </row>
    <row r="708" spans="1:19" x14ac:dyDescent="0.3">
      <c r="A708" s="106"/>
      <c r="B708" s="59"/>
      <c r="C708" s="137" t="str">
        <f t="shared" ref="C708:C771" si="11">IF(AND(NOT(ISBLANK(B708)),B708&gt;=43556),B708+90,"")</f>
        <v/>
      </c>
      <c r="D708" s="138" t="str">
        <f>IF(NOT(ISBLANK(B708)),IF(AND(MONTH(B708)&gt;=4,MONTH(B708)&lt;=12,B708&gt;=DATE(INT(LEFT('Fiscal Year'!$B$2,4)),4,1),B708&lt;=DATE(INT(CONCATENATE("20",RIGHT('Fiscal Year'!$B$2,2))),3,31)),1,0),"")</f>
        <v/>
      </c>
      <c r="E708" s="138" t="str">
        <f>IF(NOT(ISBLANK(B708)),IF(AND(MONTH(B708)&gt;=1,MONTH(B708)&lt;=3,B708&gt;=DATE(INT(LEFT('Fiscal Year'!$B$2,4)),4,1),B708&lt;=DATE(INT(CONCATENATE("20",RIGHT('Fiscal Year'!$B$2,2))),3,31)),1,0),"")</f>
        <v/>
      </c>
      <c r="F708" s="139" t="str">
        <f>IF(NOT(ISBLANK(B708)),IF(B708&lt;'Fiscal Year'!$B$3,1,0),"")</f>
        <v/>
      </c>
      <c r="G708" s="10"/>
      <c r="H708" s="10"/>
      <c r="I708" s="40"/>
      <c r="J708" s="40"/>
      <c r="K708" s="53"/>
      <c r="L708" s="53"/>
      <c r="M708" s="53"/>
      <c r="N708" s="53"/>
      <c r="O708" s="53"/>
      <c r="P708" s="53"/>
      <c r="Q708" s="53"/>
      <c r="R708" s="53"/>
      <c r="S708" s="53"/>
    </row>
    <row r="709" spans="1:19" x14ac:dyDescent="0.3">
      <c r="A709" s="106"/>
      <c r="B709" s="59"/>
      <c r="C709" s="137" t="str">
        <f t="shared" si="11"/>
        <v/>
      </c>
      <c r="D709" s="138" t="str">
        <f>IF(NOT(ISBLANK(B709)),IF(AND(MONTH(B709)&gt;=4,MONTH(B709)&lt;=12,B709&gt;=DATE(INT(LEFT('Fiscal Year'!$B$2,4)),4,1),B709&lt;=DATE(INT(CONCATENATE("20",RIGHT('Fiscal Year'!$B$2,2))),3,31)),1,0),"")</f>
        <v/>
      </c>
      <c r="E709" s="138" t="str">
        <f>IF(NOT(ISBLANK(B709)),IF(AND(MONTH(B709)&gt;=1,MONTH(B709)&lt;=3,B709&gt;=DATE(INT(LEFT('Fiscal Year'!$B$2,4)),4,1),B709&lt;=DATE(INT(CONCATENATE("20",RIGHT('Fiscal Year'!$B$2,2))),3,31)),1,0),"")</f>
        <v/>
      </c>
      <c r="F709" s="139" t="str">
        <f>IF(NOT(ISBLANK(B709)),IF(B709&lt;'Fiscal Year'!$B$3,1,0),"")</f>
        <v/>
      </c>
      <c r="G709" s="10"/>
      <c r="H709" s="10"/>
      <c r="I709" s="40"/>
      <c r="J709" s="40"/>
      <c r="K709" s="53"/>
      <c r="L709" s="53"/>
      <c r="M709" s="53"/>
      <c r="N709" s="53"/>
      <c r="O709" s="53"/>
      <c r="P709" s="53"/>
      <c r="Q709" s="53"/>
      <c r="R709" s="53"/>
      <c r="S709" s="53"/>
    </row>
    <row r="710" spans="1:19" x14ac:dyDescent="0.3">
      <c r="A710" s="106"/>
      <c r="B710" s="59"/>
      <c r="C710" s="137" t="str">
        <f t="shared" si="11"/>
        <v/>
      </c>
      <c r="D710" s="138" t="str">
        <f>IF(NOT(ISBLANK(B710)),IF(AND(MONTH(B710)&gt;=4,MONTH(B710)&lt;=12,B710&gt;=DATE(INT(LEFT('Fiscal Year'!$B$2,4)),4,1),B710&lt;=DATE(INT(CONCATENATE("20",RIGHT('Fiscal Year'!$B$2,2))),3,31)),1,0),"")</f>
        <v/>
      </c>
      <c r="E710" s="138" t="str">
        <f>IF(NOT(ISBLANK(B710)),IF(AND(MONTH(B710)&gt;=1,MONTH(B710)&lt;=3,B710&gt;=DATE(INT(LEFT('Fiscal Year'!$B$2,4)),4,1),B710&lt;=DATE(INT(CONCATENATE("20",RIGHT('Fiscal Year'!$B$2,2))),3,31)),1,0),"")</f>
        <v/>
      </c>
      <c r="F710" s="139" t="str">
        <f>IF(NOT(ISBLANK(B710)),IF(B710&lt;'Fiscal Year'!$B$3,1,0),"")</f>
        <v/>
      </c>
      <c r="G710" s="10"/>
      <c r="H710" s="10"/>
      <c r="I710" s="40"/>
      <c r="J710" s="40"/>
      <c r="K710" s="53"/>
      <c r="L710" s="53"/>
      <c r="M710" s="53"/>
      <c r="N710" s="53"/>
      <c r="O710" s="53"/>
      <c r="P710" s="53"/>
      <c r="Q710" s="53"/>
      <c r="R710" s="53"/>
      <c r="S710" s="53"/>
    </row>
    <row r="711" spans="1:19" x14ac:dyDescent="0.3">
      <c r="A711" s="106"/>
      <c r="B711" s="59"/>
      <c r="C711" s="137" t="str">
        <f t="shared" si="11"/>
        <v/>
      </c>
      <c r="D711" s="138" t="str">
        <f>IF(NOT(ISBLANK(B711)),IF(AND(MONTH(B711)&gt;=4,MONTH(B711)&lt;=12,B711&gt;=DATE(INT(LEFT('Fiscal Year'!$B$2,4)),4,1),B711&lt;=DATE(INT(CONCATENATE("20",RIGHT('Fiscal Year'!$B$2,2))),3,31)),1,0),"")</f>
        <v/>
      </c>
      <c r="E711" s="138" t="str">
        <f>IF(NOT(ISBLANK(B711)),IF(AND(MONTH(B711)&gt;=1,MONTH(B711)&lt;=3,B711&gt;=DATE(INT(LEFT('Fiscal Year'!$B$2,4)),4,1),B711&lt;=DATE(INT(CONCATENATE("20",RIGHT('Fiscal Year'!$B$2,2))),3,31)),1,0),"")</f>
        <v/>
      </c>
      <c r="F711" s="139" t="str">
        <f>IF(NOT(ISBLANK(B711)),IF(B711&lt;'Fiscal Year'!$B$3,1,0),"")</f>
        <v/>
      </c>
      <c r="G711" s="10"/>
      <c r="H711" s="10"/>
      <c r="I711" s="40"/>
      <c r="J711" s="40"/>
      <c r="K711" s="53"/>
      <c r="L711" s="53"/>
      <c r="M711" s="53"/>
      <c r="N711" s="53"/>
      <c r="O711" s="53"/>
      <c r="P711" s="53"/>
      <c r="Q711" s="53"/>
      <c r="R711" s="53"/>
      <c r="S711" s="53"/>
    </row>
    <row r="712" spans="1:19" x14ac:dyDescent="0.3">
      <c r="A712" s="106"/>
      <c r="B712" s="59"/>
      <c r="C712" s="137" t="str">
        <f t="shared" si="11"/>
        <v/>
      </c>
      <c r="D712" s="138" t="str">
        <f>IF(NOT(ISBLANK(B712)),IF(AND(MONTH(B712)&gt;=4,MONTH(B712)&lt;=12,B712&gt;=DATE(INT(LEFT('Fiscal Year'!$B$2,4)),4,1),B712&lt;=DATE(INT(CONCATENATE("20",RIGHT('Fiscal Year'!$B$2,2))),3,31)),1,0),"")</f>
        <v/>
      </c>
      <c r="E712" s="138" t="str">
        <f>IF(NOT(ISBLANK(B712)),IF(AND(MONTH(B712)&gt;=1,MONTH(B712)&lt;=3,B712&gt;=DATE(INT(LEFT('Fiscal Year'!$B$2,4)),4,1),B712&lt;=DATE(INT(CONCATENATE("20",RIGHT('Fiscal Year'!$B$2,2))),3,31)),1,0),"")</f>
        <v/>
      </c>
      <c r="F712" s="139" t="str">
        <f>IF(NOT(ISBLANK(B712)),IF(B712&lt;'Fiscal Year'!$B$3,1,0),"")</f>
        <v/>
      </c>
      <c r="G712" s="10"/>
      <c r="H712" s="10"/>
      <c r="I712" s="40"/>
      <c r="J712" s="40"/>
      <c r="K712" s="53"/>
      <c r="L712" s="53"/>
      <c r="M712" s="53"/>
      <c r="N712" s="53"/>
      <c r="O712" s="53"/>
      <c r="P712" s="53"/>
      <c r="Q712" s="53"/>
      <c r="R712" s="53"/>
      <c r="S712" s="53"/>
    </row>
    <row r="713" spans="1:19" x14ac:dyDescent="0.3">
      <c r="A713" s="106"/>
      <c r="B713" s="59"/>
      <c r="C713" s="137" t="str">
        <f t="shared" si="11"/>
        <v/>
      </c>
      <c r="D713" s="138" t="str">
        <f>IF(NOT(ISBLANK(B713)),IF(AND(MONTH(B713)&gt;=4,MONTH(B713)&lt;=12,B713&gt;=DATE(INT(LEFT('Fiscal Year'!$B$2,4)),4,1),B713&lt;=DATE(INT(CONCATENATE("20",RIGHT('Fiscal Year'!$B$2,2))),3,31)),1,0),"")</f>
        <v/>
      </c>
      <c r="E713" s="138" t="str">
        <f>IF(NOT(ISBLANK(B713)),IF(AND(MONTH(B713)&gt;=1,MONTH(B713)&lt;=3,B713&gt;=DATE(INT(LEFT('Fiscal Year'!$B$2,4)),4,1),B713&lt;=DATE(INT(CONCATENATE("20",RIGHT('Fiscal Year'!$B$2,2))),3,31)),1,0),"")</f>
        <v/>
      </c>
      <c r="F713" s="139" t="str">
        <f>IF(NOT(ISBLANK(B713)),IF(B713&lt;'Fiscal Year'!$B$3,1,0),"")</f>
        <v/>
      </c>
      <c r="G713" s="10"/>
      <c r="H713" s="10"/>
      <c r="I713" s="40"/>
      <c r="J713" s="40"/>
      <c r="K713" s="53"/>
      <c r="L713" s="53"/>
      <c r="M713" s="53"/>
      <c r="N713" s="53"/>
      <c r="O713" s="53"/>
      <c r="P713" s="53"/>
      <c r="Q713" s="53"/>
      <c r="R713" s="53"/>
      <c r="S713" s="53"/>
    </row>
    <row r="714" spans="1:19" x14ac:dyDescent="0.3">
      <c r="A714" s="106"/>
      <c r="B714" s="59"/>
      <c r="C714" s="137" t="str">
        <f t="shared" si="11"/>
        <v/>
      </c>
      <c r="D714" s="138" t="str">
        <f>IF(NOT(ISBLANK(B714)),IF(AND(MONTH(B714)&gt;=4,MONTH(B714)&lt;=12,B714&gt;=DATE(INT(LEFT('Fiscal Year'!$B$2,4)),4,1),B714&lt;=DATE(INT(CONCATENATE("20",RIGHT('Fiscal Year'!$B$2,2))),3,31)),1,0),"")</f>
        <v/>
      </c>
      <c r="E714" s="138" t="str">
        <f>IF(NOT(ISBLANK(B714)),IF(AND(MONTH(B714)&gt;=1,MONTH(B714)&lt;=3,B714&gt;=DATE(INT(LEFT('Fiscal Year'!$B$2,4)),4,1),B714&lt;=DATE(INT(CONCATENATE("20",RIGHT('Fiscal Year'!$B$2,2))),3,31)),1,0),"")</f>
        <v/>
      </c>
      <c r="F714" s="139" t="str">
        <f>IF(NOT(ISBLANK(B714)),IF(B714&lt;'Fiscal Year'!$B$3,1,0),"")</f>
        <v/>
      </c>
      <c r="G714" s="10"/>
      <c r="H714" s="10"/>
      <c r="I714" s="40"/>
      <c r="J714" s="40"/>
      <c r="K714" s="53"/>
      <c r="L714" s="53"/>
      <c r="M714" s="53"/>
      <c r="N714" s="53"/>
      <c r="O714" s="53"/>
      <c r="P714" s="53"/>
      <c r="Q714" s="53"/>
      <c r="R714" s="53"/>
      <c r="S714" s="53"/>
    </row>
    <row r="715" spans="1:19" x14ac:dyDescent="0.3">
      <c r="A715" s="106"/>
      <c r="B715" s="59"/>
      <c r="C715" s="137" t="str">
        <f t="shared" si="11"/>
        <v/>
      </c>
      <c r="D715" s="138" t="str">
        <f>IF(NOT(ISBLANK(B715)),IF(AND(MONTH(B715)&gt;=4,MONTH(B715)&lt;=12,B715&gt;=DATE(INT(LEFT('Fiscal Year'!$B$2,4)),4,1),B715&lt;=DATE(INT(CONCATENATE("20",RIGHT('Fiscal Year'!$B$2,2))),3,31)),1,0),"")</f>
        <v/>
      </c>
      <c r="E715" s="138" t="str">
        <f>IF(NOT(ISBLANK(B715)),IF(AND(MONTH(B715)&gt;=1,MONTH(B715)&lt;=3,B715&gt;=DATE(INT(LEFT('Fiscal Year'!$B$2,4)),4,1),B715&lt;=DATE(INT(CONCATENATE("20",RIGHT('Fiscal Year'!$B$2,2))),3,31)),1,0),"")</f>
        <v/>
      </c>
      <c r="F715" s="139" t="str">
        <f>IF(NOT(ISBLANK(B715)),IF(B715&lt;'Fiscal Year'!$B$3,1,0),"")</f>
        <v/>
      </c>
      <c r="G715" s="10"/>
      <c r="H715" s="10"/>
      <c r="I715" s="40"/>
      <c r="J715" s="40"/>
      <c r="K715" s="53"/>
      <c r="L715" s="53"/>
      <c r="M715" s="53"/>
      <c r="N715" s="53"/>
      <c r="O715" s="53"/>
      <c r="P715" s="53"/>
      <c r="Q715" s="53"/>
      <c r="R715" s="53"/>
      <c r="S715" s="53"/>
    </row>
    <row r="716" spans="1:19" x14ac:dyDescent="0.3">
      <c r="A716" s="106"/>
      <c r="B716" s="59"/>
      <c r="C716" s="137" t="str">
        <f t="shared" si="11"/>
        <v/>
      </c>
      <c r="D716" s="138" t="str">
        <f>IF(NOT(ISBLANK(B716)),IF(AND(MONTH(B716)&gt;=4,MONTH(B716)&lt;=12,B716&gt;=DATE(INT(LEFT('Fiscal Year'!$B$2,4)),4,1),B716&lt;=DATE(INT(CONCATENATE("20",RIGHT('Fiscal Year'!$B$2,2))),3,31)),1,0),"")</f>
        <v/>
      </c>
      <c r="E716" s="138" t="str">
        <f>IF(NOT(ISBLANK(B716)),IF(AND(MONTH(B716)&gt;=1,MONTH(B716)&lt;=3,B716&gt;=DATE(INT(LEFT('Fiscal Year'!$B$2,4)),4,1),B716&lt;=DATE(INT(CONCATENATE("20",RIGHT('Fiscal Year'!$B$2,2))),3,31)),1,0),"")</f>
        <v/>
      </c>
      <c r="F716" s="139" t="str">
        <f>IF(NOT(ISBLANK(B716)),IF(B716&lt;'Fiscal Year'!$B$3,1,0),"")</f>
        <v/>
      </c>
      <c r="G716" s="10"/>
      <c r="H716" s="10"/>
      <c r="I716" s="40"/>
      <c r="J716" s="40"/>
      <c r="K716" s="53"/>
      <c r="L716" s="53"/>
      <c r="M716" s="53"/>
      <c r="N716" s="53"/>
      <c r="O716" s="53"/>
      <c r="P716" s="53"/>
      <c r="Q716" s="53"/>
      <c r="R716" s="53"/>
      <c r="S716" s="53"/>
    </row>
    <row r="717" spans="1:19" x14ac:dyDescent="0.3">
      <c r="A717" s="106"/>
      <c r="B717" s="59"/>
      <c r="C717" s="137" t="str">
        <f t="shared" si="11"/>
        <v/>
      </c>
      <c r="D717" s="138" t="str">
        <f>IF(NOT(ISBLANK(B717)),IF(AND(MONTH(B717)&gt;=4,MONTH(B717)&lt;=12,B717&gt;=DATE(INT(LEFT('Fiscal Year'!$B$2,4)),4,1),B717&lt;=DATE(INT(CONCATENATE("20",RIGHT('Fiscal Year'!$B$2,2))),3,31)),1,0),"")</f>
        <v/>
      </c>
      <c r="E717" s="138" t="str">
        <f>IF(NOT(ISBLANK(B717)),IF(AND(MONTH(B717)&gt;=1,MONTH(B717)&lt;=3,B717&gt;=DATE(INT(LEFT('Fiscal Year'!$B$2,4)),4,1),B717&lt;=DATE(INT(CONCATENATE("20",RIGHT('Fiscal Year'!$B$2,2))),3,31)),1,0),"")</f>
        <v/>
      </c>
      <c r="F717" s="139" t="str">
        <f>IF(NOT(ISBLANK(B717)),IF(B717&lt;'Fiscal Year'!$B$3,1,0),"")</f>
        <v/>
      </c>
      <c r="G717" s="10"/>
      <c r="H717" s="10"/>
      <c r="I717" s="40"/>
      <c r="J717" s="40"/>
      <c r="K717" s="53"/>
      <c r="L717" s="53"/>
      <c r="M717" s="53"/>
      <c r="N717" s="53"/>
      <c r="O717" s="53"/>
      <c r="P717" s="53"/>
      <c r="Q717" s="53"/>
      <c r="R717" s="53"/>
      <c r="S717" s="53"/>
    </row>
    <row r="718" spans="1:19" x14ac:dyDescent="0.3">
      <c r="A718" s="106"/>
      <c r="B718" s="59"/>
      <c r="C718" s="137" t="str">
        <f t="shared" si="11"/>
        <v/>
      </c>
      <c r="D718" s="138" t="str">
        <f>IF(NOT(ISBLANK(B718)),IF(AND(MONTH(B718)&gt;=4,MONTH(B718)&lt;=12,B718&gt;=DATE(INT(LEFT('Fiscal Year'!$B$2,4)),4,1),B718&lt;=DATE(INT(CONCATENATE("20",RIGHT('Fiscal Year'!$B$2,2))),3,31)),1,0),"")</f>
        <v/>
      </c>
      <c r="E718" s="138" t="str">
        <f>IF(NOT(ISBLANK(B718)),IF(AND(MONTH(B718)&gt;=1,MONTH(B718)&lt;=3,B718&gt;=DATE(INT(LEFT('Fiscal Year'!$B$2,4)),4,1),B718&lt;=DATE(INT(CONCATENATE("20",RIGHT('Fiscal Year'!$B$2,2))),3,31)),1,0),"")</f>
        <v/>
      </c>
      <c r="F718" s="139" t="str">
        <f>IF(NOT(ISBLANK(B718)),IF(B718&lt;'Fiscal Year'!$B$3,1,0),"")</f>
        <v/>
      </c>
      <c r="G718" s="10"/>
      <c r="H718" s="10"/>
      <c r="I718" s="40"/>
      <c r="J718" s="40"/>
      <c r="K718" s="53"/>
      <c r="L718" s="53"/>
      <c r="M718" s="53"/>
      <c r="N718" s="53"/>
      <c r="O718" s="53"/>
      <c r="P718" s="53"/>
      <c r="Q718" s="53"/>
      <c r="R718" s="53"/>
      <c r="S718" s="53"/>
    </row>
    <row r="719" spans="1:19" x14ac:dyDescent="0.3">
      <c r="A719" s="106"/>
      <c r="B719" s="59"/>
      <c r="C719" s="137" t="str">
        <f t="shared" si="11"/>
        <v/>
      </c>
      <c r="D719" s="138" t="str">
        <f>IF(NOT(ISBLANK(B719)),IF(AND(MONTH(B719)&gt;=4,MONTH(B719)&lt;=12,B719&gt;=DATE(INT(LEFT('Fiscal Year'!$B$2,4)),4,1),B719&lt;=DATE(INT(CONCATENATE("20",RIGHT('Fiscal Year'!$B$2,2))),3,31)),1,0),"")</f>
        <v/>
      </c>
      <c r="E719" s="138" t="str">
        <f>IF(NOT(ISBLANK(B719)),IF(AND(MONTH(B719)&gt;=1,MONTH(B719)&lt;=3,B719&gt;=DATE(INT(LEFT('Fiscal Year'!$B$2,4)),4,1),B719&lt;=DATE(INT(CONCATENATE("20",RIGHT('Fiscal Year'!$B$2,2))),3,31)),1,0),"")</f>
        <v/>
      </c>
      <c r="F719" s="139" t="str">
        <f>IF(NOT(ISBLANK(B719)),IF(B719&lt;'Fiscal Year'!$B$3,1,0),"")</f>
        <v/>
      </c>
      <c r="G719" s="10"/>
      <c r="H719" s="10"/>
      <c r="I719" s="40"/>
      <c r="J719" s="40"/>
      <c r="K719" s="53"/>
      <c r="L719" s="53"/>
      <c r="M719" s="53"/>
      <c r="N719" s="53"/>
      <c r="O719" s="53"/>
      <c r="P719" s="53"/>
      <c r="Q719" s="53"/>
      <c r="R719" s="53"/>
      <c r="S719" s="53"/>
    </row>
    <row r="720" spans="1:19" x14ac:dyDescent="0.3">
      <c r="A720" s="106"/>
      <c r="B720" s="59"/>
      <c r="C720" s="137" t="str">
        <f t="shared" si="11"/>
        <v/>
      </c>
      <c r="D720" s="138" t="str">
        <f>IF(NOT(ISBLANK(B720)),IF(AND(MONTH(B720)&gt;=4,MONTH(B720)&lt;=12,B720&gt;=DATE(INT(LEFT('Fiscal Year'!$B$2,4)),4,1),B720&lt;=DATE(INT(CONCATENATE("20",RIGHT('Fiscal Year'!$B$2,2))),3,31)),1,0),"")</f>
        <v/>
      </c>
      <c r="E720" s="138" t="str">
        <f>IF(NOT(ISBLANK(B720)),IF(AND(MONTH(B720)&gt;=1,MONTH(B720)&lt;=3,B720&gt;=DATE(INT(LEFT('Fiscal Year'!$B$2,4)),4,1),B720&lt;=DATE(INT(CONCATENATE("20",RIGHT('Fiscal Year'!$B$2,2))),3,31)),1,0),"")</f>
        <v/>
      </c>
      <c r="F720" s="139" t="str">
        <f>IF(NOT(ISBLANK(B720)),IF(B720&lt;'Fiscal Year'!$B$3,1,0),"")</f>
        <v/>
      </c>
      <c r="G720" s="10"/>
      <c r="H720" s="10"/>
      <c r="I720" s="40"/>
      <c r="J720" s="40"/>
      <c r="K720" s="53"/>
      <c r="L720" s="53"/>
      <c r="M720" s="53"/>
      <c r="N720" s="53"/>
      <c r="O720" s="53"/>
      <c r="P720" s="53"/>
      <c r="Q720" s="53"/>
      <c r="R720" s="53"/>
      <c r="S720" s="53"/>
    </row>
    <row r="721" spans="1:19" x14ac:dyDescent="0.3">
      <c r="A721" s="106"/>
      <c r="B721" s="59"/>
      <c r="C721" s="137" t="str">
        <f t="shared" si="11"/>
        <v/>
      </c>
      <c r="D721" s="138" t="str">
        <f>IF(NOT(ISBLANK(B721)),IF(AND(MONTH(B721)&gt;=4,MONTH(B721)&lt;=12,B721&gt;=DATE(INT(LEFT('Fiscal Year'!$B$2,4)),4,1),B721&lt;=DATE(INT(CONCATENATE("20",RIGHT('Fiscal Year'!$B$2,2))),3,31)),1,0),"")</f>
        <v/>
      </c>
      <c r="E721" s="138" t="str">
        <f>IF(NOT(ISBLANK(B721)),IF(AND(MONTH(B721)&gt;=1,MONTH(B721)&lt;=3,B721&gt;=DATE(INT(LEFT('Fiscal Year'!$B$2,4)),4,1),B721&lt;=DATE(INT(CONCATENATE("20",RIGHT('Fiscal Year'!$B$2,2))),3,31)),1,0),"")</f>
        <v/>
      </c>
      <c r="F721" s="139" t="str">
        <f>IF(NOT(ISBLANK(B721)),IF(B721&lt;'Fiscal Year'!$B$3,1,0),"")</f>
        <v/>
      </c>
      <c r="G721" s="10"/>
      <c r="H721" s="10"/>
      <c r="I721" s="40"/>
      <c r="J721" s="40"/>
      <c r="K721" s="53"/>
      <c r="L721" s="53"/>
      <c r="M721" s="53"/>
      <c r="N721" s="53"/>
      <c r="O721" s="53"/>
      <c r="P721" s="53"/>
      <c r="Q721" s="53"/>
      <c r="R721" s="53"/>
      <c r="S721" s="53"/>
    </row>
    <row r="722" spans="1:19" x14ac:dyDescent="0.3">
      <c r="A722" s="106"/>
      <c r="B722" s="59"/>
      <c r="C722" s="137" t="str">
        <f t="shared" si="11"/>
        <v/>
      </c>
      <c r="D722" s="138" t="str">
        <f>IF(NOT(ISBLANK(B722)),IF(AND(MONTH(B722)&gt;=4,MONTH(B722)&lt;=12,B722&gt;=DATE(INT(LEFT('Fiscal Year'!$B$2,4)),4,1),B722&lt;=DATE(INT(CONCATENATE("20",RIGHT('Fiscal Year'!$B$2,2))),3,31)),1,0),"")</f>
        <v/>
      </c>
      <c r="E722" s="138" t="str">
        <f>IF(NOT(ISBLANK(B722)),IF(AND(MONTH(B722)&gt;=1,MONTH(B722)&lt;=3,B722&gt;=DATE(INT(LEFT('Fiscal Year'!$B$2,4)),4,1),B722&lt;=DATE(INT(CONCATENATE("20",RIGHT('Fiscal Year'!$B$2,2))),3,31)),1,0),"")</f>
        <v/>
      </c>
      <c r="F722" s="139" t="str">
        <f>IF(NOT(ISBLANK(B722)),IF(B722&lt;'Fiscal Year'!$B$3,1,0),"")</f>
        <v/>
      </c>
      <c r="G722" s="10"/>
      <c r="H722" s="10"/>
      <c r="I722" s="40"/>
      <c r="J722" s="40"/>
      <c r="K722" s="53"/>
      <c r="L722" s="53"/>
      <c r="M722" s="53"/>
      <c r="N722" s="53"/>
      <c r="O722" s="53"/>
      <c r="P722" s="53"/>
      <c r="Q722" s="53"/>
      <c r="R722" s="53"/>
      <c r="S722" s="53"/>
    </row>
    <row r="723" spans="1:19" x14ac:dyDescent="0.3">
      <c r="A723" s="106"/>
      <c r="B723" s="59"/>
      <c r="C723" s="137" t="str">
        <f t="shared" si="11"/>
        <v/>
      </c>
      <c r="D723" s="138" t="str">
        <f>IF(NOT(ISBLANK(B723)),IF(AND(MONTH(B723)&gt;=4,MONTH(B723)&lt;=12,B723&gt;=DATE(INT(LEFT('Fiscal Year'!$B$2,4)),4,1),B723&lt;=DATE(INT(CONCATENATE("20",RIGHT('Fiscal Year'!$B$2,2))),3,31)),1,0),"")</f>
        <v/>
      </c>
      <c r="E723" s="138" t="str">
        <f>IF(NOT(ISBLANK(B723)),IF(AND(MONTH(B723)&gt;=1,MONTH(B723)&lt;=3,B723&gt;=DATE(INT(LEFT('Fiscal Year'!$B$2,4)),4,1),B723&lt;=DATE(INT(CONCATENATE("20",RIGHT('Fiscal Year'!$B$2,2))),3,31)),1,0),"")</f>
        <v/>
      </c>
      <c r="F723" s="139" t="str">
        <f>IF(NOT(ISBLANK(B723)),IF(B723&lt;'Fiscal Year'!$B$3,1,0),"")</f>
        <v/>
      </c>
      <c r="G723" s="10"/>
      <c r="H723" s="10"/>
      <c r="I723" s="40"/>
      <c r="J723" s="40"/>
      <c r="K723" s="53"/>
      <c r="L723" s="53"/>
      <c r="M723" s="53"/>
      <c r="N723" s="53"/>
      <c r="O723" s="53"/>
      <c r="P723" s="53"/>
      <c r="Q723" s="53"/>
      <c r="R723" s="53"/>
      <c r="S723" s="53"/>
    </row>
    <row r="724" spans="1:19" x14ac:dyDescent="0.3">
      <c r="A724" s="106"/>
      <c r="B724" s="59"/>
      <c r="C724" s="137" t="str">
        <f t="shared" si="11"/>
        <v/>
      </c>
      <c r="D724" s="138" t="str">
        <f>IF(NOT(ISBLANK(B724)),IF(AND(MONTH(B724)&gt;=4,MONTH(B724)&lt;=12,B724&gt;=DATE(INT(LEFT('Fiscal Year'!$B$2,4)),4,1),B724&lt;=DATE(INT(CONCATENATE("20",RIGHT('Fiscal Year'!$B$2,2))),3,31)),1,0),"")</f>
        <v/>
      </c>
      <c r="E724" s="138" t="str">
        <f>IF(NOT(ISBLANK(B724)),IF(AND(MONTH(B724)&gt;=1,MONTH(B724)&lt;=3,B724&gt;=DATE(INT(LEFT('Fiscal Year'!$B$2,4)),4,1),B724&lt;=DATE(INT(CONCATENATE("20",RIGHT('Fiscal Year'!$B$2,2))),3,31)),1,0),"")</f>
        <v/>
      </c>
      <c r="F724" s="139" t="str">
        <f>IF(NOT(ISBLANK(B724)),IF(B724&lt;'Fiscal Year'!$B$3,1,0),"")</f>
        <v/>
      </c>
      <c r="G724" s="10"/>
      <c r="H724" s="10"/>
      <c r="I724" s="40"/>
      <c r="J724" s="40"/>
      <c r="K724" s="53"/>
      <c r="L724" s="53"/>
      <c r="M724" s="53"/>
      <c r="N724" s="53"/>
      <c r="O724" s="53"/>
      <c r="P724" s="53"/>
      <c r="Q724" s="53"/>
      <c r="R724" s="53"/>
      <c r="S724" s="53"/>
    </row>
    <row r="725" spans="1:19" x14ac:dyDescent="0.3">
      <c r="A725" s="106"/>
      <c r="B725" s="59"/>
      <c r="C725" s="137" t="str">
        <f t="shared" si="11"/>
        <v/>
      </c>
      <c r="D725" s="138" t="str">
        <f>IF(NOT(ISBLANK(B725)),IF(AND(MONTH(B725)&gt;=4,MONTH(B725)&lt;=12,B725&gt;=DATE(INT(LEFT('Fiscal Year'!$B$2,4)),4,1),B725&lt;=DATE(INT(CONCATENATE("20",RIGHT('Fiscal Year'!$B$2,2))),3,31)),1,0),"")</f>
        <v/>
      </c>
      <c r="E725" s="138" t="str">
        <f>IF(NOT(ISBLANK(B725)),IF(AND(MONTH(B725)&gt;=1,MONTH(B725)&lt;=3,B725&gt;=DATE(INT(LEFT('Fiscal Year'!$B$2,4)),4,1),B725&lt;=DATE(INT(CONCATENATE("20",RIGHT('Fiscal Year'!$B$2,2))),3,31)),1,0),"")</f>
        <v/>
      </c>
      <c r="F725" s="139" t="str">
        <f>IF(NOT(ISBLANK(B725)),IF(B725&lt;'Fiscal Year'!$B$3,1,0),"")</f>
        <v/>
      </c>
      <c r="G725" s="10"/>
      <c r="H725" s="10"/>
      <c r="I725" s="40"/>
      <c r="J725" s="40"/>
      <c r="K725" s="53"/>
      <c r="L725" s="53"/>
      <c r="M725" s="53"/>
      <c r="N725" s="53"/>
      <c r="O725" s="53"/>
      <c r="P725" s="53"/>
      <c r="Q725" s="53"/>
      <c r="R725" s="53"/>
      <c r="S725" s="53"/>
    </row>
    <row r="726" spans="1:19" x14ac:dyDescent="0.3">
      <c r="A726" s="106"/>
      <c r="B726" s="59"/>
      <c r="C726" s="137" t="str">
        <f t="shared" si="11"/>
        <v/>
      </c>
      <c r="D726" s="138" t="str">
        <f>IF(NOT(ISBLANK(B726)),IF(AND(MONTH(B726)&gt;=4,MONTH(B726)&lt;=12,B726&gt;=DATE(INT(LEFT('Fiscal Year'!$B$2,4)),4,1),B726&lt;=DATE(INT(CONCATENATE("20",RIGHT('Fiscal Year'!$B$2,2))),3,31)),1,0),"")</f>
        <v/>
      </c>
      <c r="E726" s="138" t="str">
        <f>IF(NOT(ISBLANK(B726)),IF(AND(MONTH(B726)&gt;=1,MONTH(B726)&lt;=3,B726&gt;=DATE(INT(LEFT('Fiscal Year'!$B$2,4)),4,1),B726&lt;=DATE(INT(CONCATENATE("20",RIGHT('Fiscal Year'!$B$2,2))),3,31)),1,0),"")</f>
        <v/>
      </c>
      <c r="F726" s="139" t="str">
        <f>IF(NOT(ISBLANK(B726)),IF(B726&lt;'Fiscal Year'!$B$3,1,0),"")</f>
        <v/>
      </c>
      <c r="G726" s="10"/>
      <c r="H726" s="10"/>
      <c r="I726" s="40"/>
      <c r="J726" s="40"/>
      <c r="K726" s="53"/>
      <c r="L726" s="53"/>
      <c r="M726" s="53"/>
      <c r="N726" s="53"/>
      <c r="O726" s="53"/>
      <c r="P726" s="53"/>
      <c r="Q726" s="53"/>
      <c r="R726" s="53"/>
      <c r="S726" s="53"/>
    </row>
    <row r="727" spans="1:19" x14ac:dyDescent="0.3">
      <c r="A727" s="106"/>
      <c r="B727" s="59"/>
      <c r="C727" s="137" t="str">
        <f t="shared" si="11"/>
        <v/>
      </c>
      <c r="D727" s="138" t="str">
        <f>IF(NOT(ISBLANK(B727)),IF(AND(MONTH(B727)&gt;=4,MONTH(B727)&lt;=12,B727&gt;=DATE(INT(LEFT('Fiscal Year'!$B$2,4)),4,1),B727&lt;=DATE(INT(CONCATENATE("20",RIGHT('Fiscal Year'!$B$2,2))),3,31)),1,0),"")</f>
        <v/>
      </c>
      <c r="E727" s="138" t="str">
        <f>IF(NOT(ISBLANK(B727)),IF(AND(MONTH(B727)&gt;=1,MONTH(B727)&lt;=3,B727&gt;=DATE(INT(LEFT('Fiscal Year'!$B$2,4)),4,1),B727&lt;=DATE(INT(CONCATENATE("20",RIGHT('Fiscal Year'!$B$2,2))),3,31)),1,0),"")</f>
        <v/>
      </c>
      <c r="F727" s="139" t="str">
        <f>IF(NOT(ISBLANK(B727)),IF(B727&lt;'Fiscal Year'!$B$3,1,0),"")</f>
        <v/>
      </c>
      <c r="G727" s="10"/>
      <c r="H727" s="10"/>
      <c r="I727" s="40"/>
      <c r="J727" s="40"/>
      <c r="K727" s="53"/>
      <c r="L727" s="53"/>
      <c r="M727" s="53"/>
      <c r="N727" s="53"/>
      <c r="O727" s="53"/>
      <c r="P727" s="53"/>
      <c r="Q727" s="53"/>
      <c r="R727" s="53"/>
      <c r="S727" s="53"/>
    </row>
    <row r="728" spans="1:19" x14ac:dyDescent="0.3">
      <c r="A728" s="106"/>
      <c r="B728" s="59"/>
      <c r="C728" s="137" t="str">
        <f t="shared" si="11"/>
        <v/>
      </c>
      <c r="D728" s="138" t="str">
        <f>IF(NOT(ISBLANK(B728)),IF(AND(MONTH(B728)&gt;=4,MONTH(B728)&lt;=12,B728&gt;=DATE(INT(LEFT('Fiscal Year'!$B$2,4)),4,1),B728&lt;=DATE(INT(CONCATENATE("20",RIGHT('Fiscal Year'!$B$2,2))),3,31)),1,0),"")</f>
        <v/>
      </c>
      <c r="E728" s="138" t="str">
        <f>IF(NOT(ISBLANK(B728)),IF(AND(MONTH(B728)&gt;=1,MONTH(B728)&lt;=3,B728&gt;=DATE(INT(LEFT('Fiscal Year'!$B$2,4)),4,1),B728&lt;=DATE(INT(CONCATENATE("20",RIGHT('Fiscal Year'!$B$2,2))),3,31)),1,0),"")</f>
        <v/>
      </c>
      <c r="F728" s="139" t="str">
        <f>IF(NOT(ISBLANK(B728)),IF(B728&lt;'Fiscal Year'!$B$3,1,0),"")</f>
        <v/>
      </c>
      <c r="G728" s="10"/>
      <c r="H728" s="10"/>
      <c r="I728" s="40"/>
      <c r="J728" s="40"/>
      <c r="K728" s="53"/>
      <c r="L728" s="53"/>
      <c r="M728" s="53"/>
      <c r="N728" s="53"/>
      <c r="O728" s="53"/>
      <c r="P728" s="53"/>
      <c r="Q728" s="53"/>
      <c r="R728" s="53"/>
      <c r="S728" s="53"/>
    </row>
    <row r="729" spans="1:19" x14ac:dyDescent="0.3">
      <c r="A729" s="106"/>
      <c r="B729" s="59"/>
      <c r="C729" s="137" t="str">
        <f t="shared" si="11"/>
        <v/>
      </c>
      <c r="D729" s="138" t="str">
        <f>IF(NOT(ISBLANK(B729)),IF(AND(MONTH(B729)&gt;=4,MONTH(B729)&lt;=12,B729&gt;=DATE(INT(LEFT('Fiscal Year'!$B$2,4)),4,1),B729&lt;=DATE(INT(CONCATENATE("20",RIGHT('Fiscal Year'!$B$2,2))),3,31)),1,0),"")</f>
        <v/>
      </c>
      <c r="E729" s="138" t="str">
        <f>IF(NOT(ISBLANK(B729)),IF(AND(MONTH(B729)&gt;=1,MONTH(B729)&lt;=3,B729&gt;=DATE(INT(LEFT('Fiscal Year'!$B$2,4)),4,1),B729&lt;=DATE(INT(CONCATENATE("20",RIGHT('Fiscal Year'!$B$2,2))),3,31)),1,0),"")</f>
        <v/>
      </c>
      <c r="F729" s="139" t="str">
        <f>IF(NOT(ISBLANK(B729)),IF(B729&lt;'Fiscal Year'!$B$3,1,0),"")</f>
        <v/>
      </c>
      <c r="G729" s="10"/>
      <c r="H729" s="10"/>
      <c r="I729" s="40"/>
      <c r="J729" s="40"/>
      <c r="K729" s="53"/>
      <c r="L729" s="53"/>
      <c r="M729" s="53"/>
      <c r="N729" s="53"/>
      <c r="O729" s="53"/>
      <c r="P729" s="53"/>
      <c r="Q729" s="53"/>
      <c r="R729" s="53"/>
      <c r="S729" s="53"/>
    </row>
    <row r="730" spans="1:19" x14ac:dyDescent="0.3">
      <c r="A730" s="106"/>
      <c r="B730" s="59"/>
      <c r="C730" s="137" t="str">
        <f t="shared" si="11"/>
        <v/>
      </c>
      <c r="D730" s="138" t="str">
        <f>IF(NOT(ISBLANK(B730)),IF(AND(MONTH(B730)&gt;=4,MONTH(B730)&lt;=12,B730&gt;=DATE(INT(LEFT('Fiscal Year'!$B$2,4)),4,1),B730&lt;=DATE(INT(CONCATENATE("20",RIGHT('Fiscal Year'!$B$2,2))),3,31)),1,0),"")</f>
        <v/>
      </c>
      <c r="E730" s="138" t="str">
        <f>IF(NOT(ISBLANK(B730)),IF(AND(MONTH(B730)&gt;=1,MONTH(B730)&lt;=3,B730&gt;=DATE(INT(LEFT('Fiscal Year'!$B$2,4)),4,1),B730&lt;=DATE(INT(CONCATENATE("20",RIGHT('Fiscal Year'!$B$2,2))),3,31)),1,0),"")</f>
        <v/>
      </c>
      <c r="F730" s="139" t="str">
        <f>IF(NOT(ISBLANK(B730)),IF(B730&lt;'Fiscal Year'!$B$3,1,0),"")</f>
        <v/>
      </c>
      <c r="G730" s="10"/>
      <c r="H730" s="10"/>
      <c r="I730" s="40"/>
      <c r="J730" s="40"/>
      <c r="K730" s="53"/>
      <c r="L730" s="53"/>
      <c r="M730" s="53"/>
      <c r="N730" s="53"/>
      <c r="O730" s="53"/>
      <c r="P730" s="53"/>
      <c r="Q730" s="53"/>
      <c r="R730" s="53"/>
      <c r="S730" s="53"/>
    </row>
    <row r="731" spans="1:19" x14ac:dyDescent="0.3">
      <c r="A731" s="106"/>
      <c r="B731" s="59"/>
      <c r="C731" s="137" t="str">
        <f t="shared" si="11"/>
        <v/>
      </c>
      <c r="D731" s="138" t="str">
        <f>IF(NOT(ISBLANK(B731)),IF(AND(MONTH(B731)&gt;=4,MONTH(B731)&lt;=12,B731&gt;=DATE(INT(LEFT('Fiscal Year'!$B$2,4)),4,1),B731&lt;=DATE(INT(CONCATENATE("20",RIGHT('Fiscal Year'!$B$2,2))),3,31)),1,0),"")</f>
        <v/>
      </c>
      <c r="E731" s="138" t="str">
        <f>IF(NOT(ISBLANK(B731)),IF(AND(MONTH(B731)&gt;=1,MONTH(B731)&lt;=3,B731&gt;=DATE(INT(LEFT('Fiscal Year'!$B$2,4)),4,1),B731&lt;=DATE(INT(CONCATENATE("20",RIGHT('Fiscal Year'!$B$2,2))),3,31)),1,0),"")</f>
        <v/>
      </c>
      <c r="F731" s="139" t="str">
        <f>IF(NOT(ISBLANK(B731)),IF(B731&lt;'Fiscal Year'!$B$3,1,0),"")</f>
        <v/>
      </c>
      <c r="G731" s="10"/>
      <c r="H731" s="10"/>
      <c r="I731" s="40"/>
      <c r="J731" s="40"/>
      <c r="K731" s="53"/>
      <c r="L731" s="53"/>
      <c r="M731" s="53"/>
      <c r="N731" s="53"/>
      <c r="O731" s="53"/>
      <c r="P731" s="53"/>
      <c r="Q731" s="53"/>
      <c r="R731" s="53"/>
      <c r="S731" s="53"/>
    </row>
    <row r="732" spans="1:19" x14ac:dyDescent="0.3">
      <c r="A732" s="106"/>
      <c r="B732" s="59"/>
      <c r="C732" s="137" t="str">
        <f t="shared" si="11"/>
        <v/>
      </c>
      <c r="D732" s="138" t="str">
        <f>IF(NOT(ISBLANK(B732)),IF(AND(MONTH(B732)&gt;=4,MONTH(B732)&lt;=12,B732&gt;=DATE(INT(LEFT('Fiscal Year'!$B$2,4)),4,1),B732&lt;=DATE(INT(CONCATENATE("20",RIGHT('Fiscal Year'!$B$2,2))),3,31)),1,0),"")</f>
        <v/>
      </c>
      <c r="E732" s="138" t="str">
        <f>IF(NOT(ISBLANK(B732)),IF(AND(MONTH(B732)&gt;=1,MONTH(B732)&lt;=3,B732&gt;=DATE(INT(LEFT('Fiscal Year'!$B$2,4)),4,1),B732&lt;=DATE(INT(CONCATENATE("20",RIGHT('Fiscal Year'!$B$2,2))),3,31)),1,0),"")</f>
        <v/>
      </c>
      <c r="F732" s="139" t="str">
        <f>IF(NOT(ISBLANK(B732)),IF(B732&lt;'Fiscal Year'!$B$3,1,0),"")</f>
        <v/>
      </c>
      <c r="G732" s="10"/>
      <c r="H732" s="10"/>
      <c r="I732" s="40"/>
      <c r="J732" s="40"/>
      <c r="K732" s="53"/>
      <c r="L732" s="53"/>
      <c r="M732" s="53"/>
      <c r="N732" s="53"/>
      <c r="O732" s="53"/>
      <c r="P732" s="53"/>
      <c r="Q732" s="53"/>
      <c r="R732" s="53"/>
      <c r="S732" s="53"/>
    </row>
    <row r="733" spans="1:19" x14ac:dyDescent="0.3">
      <c r="A733" s="106"/>
      <c r="B733" s="59"/>
      <c r="C733" s="137" t="str">
        <f t="shared" si="11"/>
        <v/>
      </c>
      <c r="D733" s="138" t="str">
        <f>IF(NOT(ISBLANK(B733)),IF(AND(MONTH(B733)&gt;=4,MONTH(B733)&lt;=12,B733&gt;=DATE(INT(LEFT('Fiscal Year'!$B$2,4)),4,1),B733&lt;=DATE(INT(CONCATENATE("20",RIGHT('Fiscal Year'!$B$2,2))),3,31)),1,0),"")</f>
        <v/>
      </c>
      <c r="E733" s="138" t="str">
        <f>IF(NOT(ISBLANK(B733)),IF(AND(MONTH(B733)&gt;=1,MONTH(B733)&lt;=3,B733&gt;=DATE(INT(LEFT('Fiscal Year'!$B$2,4)),4,1),B733&lt;=DATE(INT(CONCATENATE("20",RIGHT('Fiscal Year'!$B$2,2))),3,31)),1,0),"")</f>
        <v/>
      </c>
      <c r="F733" s="139" t="str">
        <f>IF(NOT(ISBLANK(B733)),IF(B733&lt;'Fiscal Year'!$B$3,1,0),"")</f>
        <v/>
      </c>
      <c r="G733" s="10"/>
      <c r="H733" s="10"/>
      <c r="I733" s="40"/>
      <c r="J733" s="40"/>
      <c r="K733" s="53"/>
      <c r="L733" s="53"/>
      <c r="M733" s="53"/>
      <c r="N733" s="53"/>
      <c r="O733" s="53"/>
      <c r="P733" s="53"/>
      <c r="Q733" s="53"/>
      <c r="R733" s="53"/>
      <c r="S733" s="53"/>
    </row>
    <row r="734" spans="1:19" x14ac:dyDescent="0.3">
      <c r="A734" s="106"/>
      <c r="B734" s="59"/>
      <c r="C734" s="137" t="str">
        <f t="shared" si="11"/>
        <v/>
      </c>
      <c r="D734" s="138" t="str">
        <f>IF(NOT(ISBLANK(B734)),IF(AND(MONTH(B734)&gt;=4,MONTH(B734)&lt;=12,B734&gt;=DATE(INT(LEFT('Fiscal Year'!$B$2,4)),4,1),B734&lt;=DATE(INT(CONCATENATE("20",RIGHT('Fiscal Year'!$B$2,2))),3,31)),1,0),"")</f>
        <v/>
      </c>
      <c r="E734" s="138" t="str">
        <f>IF(NOT(ISBLANK(B734)),IF(AND(MONTH(B734)&gt;=1,MONTH(B734)&lt;=3,B734&gt;=DATE(INT(LEFT('Fiscal Year'!$B$2,4)),4,1),B734&lt;=DATE(INT(CONCATENATE("20",RIGHT('Fiscal Year'!$B$2,2))),3,31)),1,0),"")</f>
        <v/>
      </c>
      <c r="F734" s="139" t="str">
        <f>IF(NOT(ISBLANK(B734)),IF(B734&lt;'Fiscal Year'!$B$3,1,0),"")</f>
        <v/>
      </c>
      <c r="G734" s="10"/>
      <c r="H734" s="10"/>
      <c r="I734" s="40"/>
      <c r="J734" s="40"/>
      <c r="K734" s="53"/>
      <c r="L734" s="53"/>
      <c r="M734" s="53"/>
      <c r="N734" s="53"/>
      <c r="O734" s="53"/>
      <c r="P734" s="53"/>
      <c r="Q734" s="53"/>
      <c r="R734" s="53"/>
      <c r="S734" s="53"/>
    </row>
    <row r="735" spans="1:19" x14ac:dyDescent="0.3">
      <c r="A735" s="106"/>
      <c r="B735" s="59"/>
      <c r="C735" s="137" t="str">
        <f t="shared" si="11"/>
        <v/>
      </c>
      <c r="D735" s="138" t="str">
        <f>IF(NOT(ISBLANK(B735)),IF(AND(MONTH(B735)&gt;=4,MONTH(B735)&lt;=12,B735&gt;=DATE(INT(LEFT('Fiscal Year'!$B$2,4)),4,1),B735&lt;=DATE(INT(CONCATENATE("20",RIGHT('Fiscal Year'!$B$2,2))),3,31)),1,0),"")</f>
        <v/>
      </c>
      <c r="E735" s="138" t="str">
        <f>IF(NOT(ISBLANK(B735)),IF(AND(MONTH(B735)&gt;=1,MONTH(B735)&lt;=3,B735&gt;=DATE(INT(LEFT('Fiscal Year'!$B$2,4)),4,1),B735&lt;=DATE(INT(CONCATENATE("20",RIGHT('Fiscal Year'!$B$2,2))),3,31)),1,0),"")</f>
        <v/>
      </c>
      <c r="F735" s="139" t="str">
        <f>IF(NOT(ISBLANK(B735)),IF(B735&lt;'Fiscal Year'!$B$3,1,0),"")</f>
        <v/>
      </c>
      <c r="G735" s="10"/>
      <c r="H735" s="10"/>
      <c r="I735" s="40"/>
      <c r="J735" s="40"/>
      <c r="K735" s="53"/>
      <c r="L735" s="53"/>
      <c r="M735" s="53"/>
      <c r="N735" s="53"/>
      <c r="O735" s="53"/>
      <c r="P735" s="53"/>
      <c r="Q735" s="53"/>
      <c r="R735" s="53"/>
      <c r="S735" s="53"/>
    </row>
    <row r="736" spans="1:19" x14ac:dyDescent="0.3">
      <c r="A736" s="106"/>
      <c r="B736" s="59"/>
      <c r="C736" s="137" t="str">
        <f t="shared" si="11"/>
        <v/>
      </c>
      <c r="D736" s="138" t="str">
        <f>IF(NOT(ISBLANK(B736)),IF(AND(MONTH(B736)&gt;=4,MONTH(B736)&lt;=12,B736&gt;=DATE(INT(LEFT('Fiscal Year'!$B$2,4)),4,1),B736&lt;=DATE(INT(CONCATENATE("20",RIGHT('Fiscal Year'!$B$2,2))),3,31)),1,0),"")</f>
        <v/>
      </c>
      <c r="E736" s="138" t="str">
        <f>IF(NOT(ISBLANK(B736)),IF(AND(MONTH(B736)&gt;=1,MONTH(B736)&lt;=3,B736&gt;=DATE(INT(LEFT('Fiscal Year'!$B$2,4)),4,1),B736&lt;=DATE(INT(CONCATENATE("20",RIGHT('Fiscal Year'!$B$2,2))),3,31)),1,0),"")</f>
        <v/>
      </c>
      <c r="F736" s="139" t="str">
        <f>IF(NOT(ISBLANK(B736)),IF(B736&lt;'Fiscal Year'!$B$3,1,0),"")</f>
        <v/>
      </c>
      <c r="G736" s="10"/>
      <c r="H736" s="10"/>
      <c r="I736" s="40"/>
      <c r="J736" s="40"/>
      <c r="K736" s="53"/>
      <c r="L736" s="53"/>
      <c r="M736" s="53"/>
      <c r="N736" s="53"/>
      <c r="O736" s="53"/>
      <c r="P736" s="53"/>
      <c r="Q736" s="53"/>
      <c r="R736" s="53"/>
      <c r="S736" s="53"/>
    </row>
    <row r="737" spans="1:19" x14ac:dyDescent="0.3">
      <c r="A737" s="106"/>
      <c r="B737" s="59"/>
      <c r="C737" s="137" t="str">
        <f t="shared" si="11"/>
        <v/>
      </c>
      <c r="D737" s="138" t="str">
        <f>IF(NOT(ISBLANK(B737)),IF(AND(MONTH(B737)&gt;=4,MONTH(B737)&lt;=12,B737&gt;=DATE(INT(LEFT('Fiscal Year'!$B$2,4)),4,1),B737&lt;=DATE(INT(CONCATENATE("20",RIGHT('Fiscal Year'!$B$2,2))),3,31)),1,0),"")</f>
        <v/>
      </c>
      <c r="E737" s="138" t="str">
        <f>IF(NOT(ISBLANK(B737)),IF(AND(MONTH(B737)&gt;=1,MONTH(B737)&lt;=3,B737&gt;=DATE(INT(LEFT('Fiscal Year'!$B$2,4)),4,1),B737&lt;=DATE(INT(CONCATENATE("20",RIGHT('Fiscal Year'!$B$2,2))),3,31)),1,0),"")</f>
        <v/>
      </c>
      <c r="F737" s="139" t="str">
        <f>IF(NOT(ISBLANK(B737)),IF(B737&lt;'Fiscal Year'!$B$3,1,0),"")</f>
        <v/>
      </c>
      <c r="G737" s="10"/>
      <c r="H737" s="10"/>
      <c r="I737" s="40"/>
      <c r="J737" s="40"/>
      <c r="K737" s="53"/>
      <c r="L737" s="53"/>
      <c r="M737" s="53"/>
      <c r="N737" s="53"/>
      <c r="O737" s="53"/>
      <c r="P737" s="53"/>
      <c r="Q737" s="53"/>
      <c r="R737" s="53"/>
      <c r="S737" s="53"/>
    </row>
    <row r="738" spans="1:19" x14ac:dyDescent="0.3">
      <c r="A738" s="106"/>
      <c r="B738" s="59"/>
      <c r="C738" s="137" t="str">
        <f t="shared" si="11"/>
        <v/>
      </c>
      <c r="D738" s="138" t="str">
        <f>IF(NOT(ISBLANK(B738)),IF(AND(MONTH(B738)&gt;=4,MONTH(B738)&lt;=12,B738&gt;=DATE(INT(LEFT('Fiscal Year'!$B$2,4)),4,1),B738&lt;=DATE(INT(CONCATENATE("20",RIGHT('Fiscal Year'!$B$2,2))),3,31)),1,0),"")</f>
        <v/>
      </c>
      <c r="E738" s="138" t="str">
        <f>IF(NOT(ISBLANK(B738)),IF(AND(MONTH(B738)&gt;=1,MONTH(B738)&lt;=3,B738&gt;=DATE(INT(LEFT('Fiscal Year'!$B$2,4)),4,1),B738&lt;=DATE(INT(CONCATENATE("20",RIGHT('Fiscal Year'!$B$2,2))),3,31)),1,0),"")</f>
        <v/>
      </c>
      <c r="F738" s="139" t="str">
        <f>IF(NOT(ISBLANK(B738)),IF(B738&lt;'Fiscal Year'!$B$3,1,0),"")</f>
        <v/>
      </c>
      <c r="G738" s="10"/>
      <c r="H738" s="10"/>
      <c r="I738" s="40"/>
      <c r="J738" s="40"/>
      <c r="K738" s="53"/>
      <c r="L738" s="53"/>
      <c r="M738" s="53"/>
      <c r="N738" s="53"/>
      <c r="O738" s="53"/>
      <c r="P738" s="53"/>
      <c r="Q738" s="53"/>
      <c r="R738" s="53"/>
      <c r="S738" s="53"/>
    </row>
    <row r="739" spans="1:19" x14ac:dyDescent="0.3">
      <c r="A739" s="106"/>
      <c r="B739" s="59"/>
      <c r="C739" s="137" t="str">
        <f t="shared" si="11"/>
        <v/>
      </c>
      <c r="D739" s="138" t="str">
        <f>IF(NOT(ISBLANK(B739)),IF(AND(MONTH(B739)&gt;=4,MONTH(B739)&lt;=12,B739&gt;=DATE(INT(LEFT('Fiscal Year'!$B$2,4)),4,1),B739&lt;=DATE(INT(CONCATENATE("20",RIGHT('Fiscal Year'!$B$2,2))),3,31)),1,0),"")</f>
        <v/>
      </c>
      <c r="E739" s="138" t="str">
        <f>IF(NOT(ISBLANK(B739)),IF(AND(MONTH(B739)&gt;=1,MONTH(B739)&lt;=3,B739&gt;=DATE(INT(LEFT('Fiscal Year'!$B$2,4)),4,1),B739&lt;=DATE(INT(CONCATENATE("20",RIGHT('Fiscal Year'!$B$2,2))),3,31)),1,0),"")</f>
        <v/>
      </c>
      <c r="F739" s="139" t="str">
        <f>IF(NOT(ISBLANK(B739)),IF(B739&lt;'Fiscal Year'!$B$3,1,0),"")</f>
        <v/>
      </c>
      <c r="G739" s="10"/>
      <c r="H739" s="10"/>
      <c r="I739" s="40"/>
      <c r="J739" s="40"/>
      <c r="K739" s="53"/>
      <c r="L739" s="53"/>
      <c r="M739" s="53"/>
      <c r="N739" s="53"/>
      <c r="O739" s="53"/>
      <c r="P739" s="53"/>
      <c r="Q739" s="53"/>
      <c r="R739" s="53"/>
      <c r="S739" s="53"/>
    </row>
    <row r="740" spans="1:19" x14ac:dyDescent="0.3">
      <c r="A740" s="106"/>
      <c r="B740" s="59"/>
      <c r="C740" s="137" t="str">
        <f t="shared" si="11"/>
        <v/>
      </c>
      <c r="D740" s="138" t="str">
        <f>IF(NOT(ISBLANK(B740)),IF(AND(MONTH(B740)&gt;=4,MONTH(B740)&lt;=12,B740&gt;=DATE(INT(LEFT('Fiscal Year'!$B$2,4)),4,1),B740&lt;=DATE(INT(CONCATENATE("20",RIGHT('Fiscal Year'!$B$2,2))),3,31)),1,0),"")</f>
        <v/>
      </c>
      <c r="E740" s="138" t="str">
        <f>IF(NOT(ISBLANK(B740)),IF(AND(MONTH(B740)&gt;=1,MONTH(B740)&lt;=3,B740&gt;=DATE(INT(LEFT('Fiscal Year'!$B$2,4)),4,1),B740&lt;=DATE(INT(CONCATENATE("20",RIGHT('Fiscal Year'!$B$2,2))),3,31)),1,0),"")</f>
        <v/>
      </c>
      <c r="F740" s="139" t="str">
        <f>IF(NOT(ISBLANK(B740)),IF(B740&lt;'Fiscal Year'!$B$3,1,0),"")</f>
        <v/>
      </c>
      <c r="G740" s="10"/>
      <c r="H740" s="10"/>
      <c r="I740" s="40"/>
      <c r="J740" s="40"/>
      <c r="K740" s="53"/>
      <c r="L740" s="53"/>
      <c r="M740" s="53"/>
      <c r="N740" s="53"/>
      <c r="O740" s="53"/>
      <c r="P740" s="53"/>
      <c r="Q740" s="53"/>
      <c r="R740" s="53"/>
      <c r="S740" s="53"/>
    </row>
    <row r="741" spans="1:19" x14ac:dyDescent="0.3">
      <c r="A741" s="106"/>
      <c r="B741" s="59"/>
      <c r="C741" s="137" t="str">
        <f t="shared" si="11"/>
        <v/>
      </c>
      <c r="D741" s="138" t="str">
        <f>IF(NOT(ISBLANK(B741)),IF(AND(MONTH(B741)&gt;=4,MONTH(B741)&lt;=12,B741&gt;=DATE(INT(LEFT('Fiscal Year'!$B$2,4)),4,1),B741&lt;=DATE(INT(CONCATENATE("20",RIGHT('Fiscal Year'!$B$2,2))),3,31)),1,0),"")</f>
        <v/>
      </c>
      <c r="E741" s="138" t="str">
        <f>IF(NOT(ISBLANK(B741)),IF(AND(MONTH(B741)&gt;=1,MONTH(B741)&lt;=3,B741&gt;=DATE(INT(LEFT('Fiscal Year'!$B$2,4)),4,1),B741&lt;=DATE(INT(CONCATENATE("20",RIGHT('Fiscal Year'!$B$2,2))),3,31)),1,0),"")</f>
        <v/>
      </c>
      <c r="F741" s="139" t="str">
        <f>IF(NOT(ISBLANK(B741)),IF(B741&lt;'Fiscal Year'!$B$3,1,0),"")</f>
        <v/>
      </c>
      <c r="G741" s="10"/>
      <c r="H741" s="10"/>
      <c r="I741" s="40"/>
      <c r="J741" s="40"/>
      <c r="K741" s="53"/>
      <c r="L741" s="53"/>
      <c r="M741" s="53"/>
      <c r="N741" s="53"/>
      <c r="O741" s="53"/>
      <c r="P741" s="53"/>
      <c r="Q741" s="53"/>
      <c r="R741" s="53"/>
      <c r="S741" s="53"/>
    </row>
    <row r="742" spans="1:19" x14ac:dyDescent="0.3">
      <c r="A742" s="106"/>
      <c r="B742" s="59"/>
      <c r="C742" s="137" t="str">
        <f t="shared" si="11"/>
        <v/>
      </c>
      <c r="D742" s="138" t="str">
        <f>IF(NOT(ISBLANK(B742)),IF(AND(MONTH(B742)&gt;=4,MONTH(B742)&lt;=12,B742&gt;=DATE(INT(LEFT('Fiscal Year'!$B$2,4)),4,1),B742&lt;=DATE(INT(CONCATENATE("20",RIGHT('Fiscal Year'!$B$2,2))),3,31)),1,0),"")</f>
        <v/>
      </c>
      <c r="E742" s="138" t="str">
        <f>IF(NOT(ISBLANK(B742)),IF(AND(MONTH(B742)&gt;=1,MONTH(B742)&lt;=3,B742&gt;=DATE(INT(LEFT('Fiscal Year'!$B$2,4)),4,1),B742&lt;=DATE(INT(CONCATENATE("20",RIGHT('Fiscal Year'!$B$2,2))),3,31)),1,0),"")</f>
        <v/>
      </c>
      <c r="F742" s="139" t="str">
        <f>IF(NOT(ISBLANK(B742)),IF(B742&lt;'Fiscal Year'!$B$3,1,0),"")</f>
        <v/>
      </c>
      <c r="G742" s="10"/>
      <c r="H742" s="10"/>
      <c r="I742" s="40"/>
      <c r="J742" s="40"/>
      <c r="K742" s="53"/>
      <c r="L742" s="53"/>
      <c r="M742" s="53"/>
      <c r="N742" s="53"/>
      <c r="O742" s="53"/>
      <c r="P742" s="53"/>
      <c r="Q742" s="53"/>
      <c r="R742" s="53"/>
      <c r="S742" s="53"/>
    </row>
    <row r="743" spans="1:19" x14ac:dyDescent="0.3">
      <c r="A743" s="106"/>
      <c r="B743" s="59"/>
      <c r="C743" s="137" t="str">
        <f t="shared" si="11"/>
        <v/>
      </c>
      <c r="D743" s="138" t="str">
        <f>IF(NOT(ISBLANK(B743)),IF(AND(MONTH(B743)&gt;=4,MONTH(B743)&lt;=12,B743&gt;=DATE(INT(LEFT('Fiscal Year'!$B$2,4)),4,1),B743&lt;=DATE(INT(CONCATENATE("20",RIGHT('Fiscal Year'!$B$2,2))),3,31)),1,0),"")</f>
        <v/>
      </c>
      <c r="E743" s="138" t="str">
        <f>IF(NOT(ISBLANK(B743)),IF(AND(MONTH(B743)&gt;=1,MONTH(B743)&lt;=3,B743&gt;=DATE(INT(LEFT('Fiscal Year'!$B$2,4)),4,1),B743&lt;=DATE(INT(CONCATENATE("20",RIGHT('Fiscal Year'!$B$2,2))),3,31)),1,0),"")</f>
        <v/>
      </c>
      <c r="F743" s="139" t="str">
        <f>IF(NOT(ISBLANK(B743)),IF(B743&lt;'Fiscal Year'!$B$3,1,0),"")</f>
        <v/>
      </c>
      <c r="G743" s="10"/>
      <c r="H743" s="10"/>
      <c r="I743" s="40"/>
      <c r="J743" s="40"/>
      <c r="K743" s="53"/>
      <c r="L743" s="53"/>
      <c r="M743" s="53"/>
      <c r="N743" s="53"/>
      <c r="O743" s="53"/>
      <c r="P743" s="53"/>
      <c r="Q743" s="53"/>
      <c r="R743" s="53"/>
      <c r="S743" s="53"/>
    </row>
    <row r="744" spans="1:19" x14ac:dyDescent="0.3">
      <c r="A744" s="106"/>
      <c r="B744" s="59"/>
      <c r="C744" s="137" t="str">
        <f t="shared" si="11"/>
        <v/>
      </c>
      <c r="D744" s="138" t="str">
        <f>IF(NOT(ISBLANK(B744)),IF(AND(MONTH(B744)&gt;=4,MONTH(B744)&lt;=12,B744&gt;=DATE(INT(LEFT('Fiscal Year'!$B$2,4)),4,1),B744&lt;=DATE(INT(CONCATENATE("20",RIGHT('Fiscal Year'!$B$2,2))),3,31)),1,0),"")</f>
        <v/>
      </c>
      <c r="E744" s="138" t="str">
        <f>IF(NOT(ISBLANK(B744)),IF(AND(MONTH(B744)&gt;=1,MONTH(B744)&lt;=3,B744&gt;=DATE(INT(LEFT('Fiscal Year'!$B$2,4)),4,1),B744&lt;=DATE(INT(CONCATENATE("20",RIGHT('Fiscal Year'!$B$2,2))),3,31)),1,0),"")</f>
        <v/>
      </c>
      <c r="F744" s="139" t="str">
        <f>IF(NOT(ISBLANK(B744)),IF(B744&lt;'Fiscal Year'!$B$3,1,0),"")</f>
        <v/>
      </c>
      <c r="G744" s="10"/>
      <c r="H744" s="10"/>
      <c r="I744" s="40"/>
      <c r="J744" s="40"/>
      <c r="K744" s="53"/>
      <c r="L744" s="53"/>
      <c r="M744" s="53"/>
      <c r="N744" s="53"/>
      <c r="O744" s="53"/>
      <c r="P744" s="53"/>
      <c r="Q744" s="53"/>
      <c r="R744" s="53"/>
      <c r="S744" s="53"/>
    </row>
    <row r="745" spans="1:19" x14ac:dyDescent="0.3">
      <c r="A745" s="106"/>
      <c r="B745" s="59"/>
      <c r="C745" s="137" t="str">
        <f t="shared" si="11"/>
        <v/>
      </c>
      <c r="D745" s="138" t="str">
        <f>IF(NOT(ISBLANK(B745)),IF(AND(MONTH(B745)&gt;=4,MONTH(B745)&lt;=12,B745&gt;=DATE(INT(LEFT('Fiscal Year'!$B$2,4)),4,1),B745&lt;=DATE(INT(CONCATENATE("20",RIGHT('Fiscal Year'!$B$2,2))),3,31)),1,0),"")</f>
        <v/>
      </c>
      <c r="E745" s="138" t="str">
        <f>IF(NOT(ISBLANK(B745)),IF(AND(MONTH(B745)&gt;=1,MONTH(B745)&lt;=3,B745&gt;=DATE(INT(LEFT('Fiscal Year'!$B$2,4)),4,1),B745&lt;=DATE(INT(CONCATENATE("20",RIGHT('Fiscal Year'!$B$2,2))),3,31)),1,0),"")</f>
        <v/>
      </c>
      <c r="F745" s="139" t="str">
        <f>IF(NOT(ISBLANK(B745)),IF(B745&lt;'Fiscal Year'!$B$3,1,0),"")</f>
        <v/>
      </c>
      <c r="G745" s="10"/>
      <c r="H745" s="10"/>
      <c r="I745" s="40"/>
      <c r="J745" s="40"/>
      <c r="K745" s="53"/>
      <c r="L745" s="53"/>
      <c r="M745" s="53"/>
      <c r="N745" s="53"/>
      <c r="O745" s="53"/>
      <c r="P745" s="53"/>
      <c r="Q745" s="53"/>
      <c r="R745" s="53"/>
      <c r="S745" s="53"/>
    </row>
    <row r="746" spans="1:19" x14ac:dyDescent="0.3">
      <c r="A746" s="106"/>
      <c r="B746" s="59"/>
      <c r="C746" s="137" t="str">
        <f t="shared" si="11"/>
        <v/>
      </c>
      <c r="D746" s="138" t="str">
        <f>IF(NOT(ISBLANK(B746)),IF(AND(MONTH(B746)&gt;=4,MONTH(B746)&lt;=12,B746&gt;=DATE(INT(LEFT('Fiscal Year'!$B$2,4)),4,1),B746&lt;=DATE(INT(CONCATENATE("20",RIGHT('Fiscal Year'!$B$2,2))),3,31)),1,0),"")</f>
        <v/>
      </c>
      <c r="E746" s="138" t="str">
        <f>IF(NOT(ISBLANK(B746)),IF(AND(MONTH(B746)&gt;=1,MONTH(B746)&lt;=3,B746&gt;=DATE(INT(LEFT('Fiscal Year'!$B$2,4)),4,1),B746&lt;=DATE(INT(CONCATENATE("20",RIGHT('Fiscal Year'!$B$2,2))),3,31)),1,0),"")</f>
        <v/>
      </c>
      <c r="F746" s="139" t="str">
        <f>IF(NOT(ISBLANK(B746)),IF(B746&lt;'Fiscal Year'!$B$3,1,0),"")</f>
        <v/>
      </c>
      <c r="G746" s="10"/>
      <c r="H746" s="10"/>
      <c r="I746" s="40"/>
      <c r="J746" s="40"/>
      <c r="K746" s="53"/>
      <c r="L746" s="53"/>
      <c r="M746" s="53"/>
      <c r="N746" s="53"/>
      <c r="O746" s="53"/>
      <c r="P746" s="53"/>
      <c r="Q746" s="53"/>
      <c r="R746" s="53"/>
      <c r="S746" s="53"/>
    </row>
    <row r="747" spans="1:19" x14ac:dyDescent="0.3">
      <c r="A747" s="106"/>
      <c r="B747" s="59"/>
      <c r="C747" s="137" t="str">
        <f t="shared" si="11"/>
        <v/>
      </c>
      <c r="D747" s="138" t="str">
        <f>IF(NOT(ISBLANK(B747)),IF(AND(MONTH(B747)&gt;=4,MONTH(B747)&lt;=12,B747&gt;=DATE(INT(LEFT('Fiscal Year'!$B$2,4)),4,1),B747&lt;=DATE(INT(CONCATENATE("20",RIGHT('Fiscal Year'!$B$2,2))),3,31)),1,0),"")</f>
        <v/>
      </c>
      <c r="E747" s="138" t="str">
        <f>IF(NOT(ISBLANK(B747)),IF(AND(MONTH(B747)&gt;=1,MONTH(B747)&lt;=3,B747&gt;=DATE(INT(LEFT('Fiscal Year'!$B$2,4)),4,1),B747&lt;=DATE(INT(CONCATENATE("20",RIGHT('Fiscal Year'!$B$2,2))),3,31)),1,0),"")</f>
        <v/>
      </c>
      <c r="F747" s="139" t="str">
        <f>IF(NOT(ISBLANK(B747)),IF(B747&lt;'Fiscal Year'!$B$3,1,0),"")</f>
        <v/>
      </c>
      <c r="G747" s="10"/>
      <c r="H747" s="10"/>
      <c r="I747" s="40"/>
      <c r="J747" s="40"/>
      <c r="K747" s="53"/>
      <c r="L747" s="53"/>
      <c r="M747" s="53"/>
      <c r="N747" s="53"/>
      <c r="O747" s="53"/>
      <c r="P747" s="53"/>
      <c r="Q747" s="53"/>
      <c r="R747" s="53"/>
      <c r="S747" s="53"/>
    </row>
    <row r="748" spans="1:19" x14ac:dyDescent="0.3">
      <c r="A748" s="106"/>
      <c r="B748" s="59"/>
      <c r="C748" s="137" t="str">
        <f t="shared" si="11"/>
        <v/>
      </c>
      <c r="D748" s="138" t="str">
        <f>IF(NOT(ISBLANK(B748)),IF(AND(MONTH(B748)&gt;=4,MONTH(B748)&lt;=12,B748&gt;=DATE(INT(LEFT('Fiscal Year'!$B$2,4)),4,1),B748&lt;=DATE(INT(CONCATENATE("20",RIGHT('Fiscal Year'!$B$2,2))),3,31)),1,0),"")</f>
        <v/>
      </c>
      <c r="E748" s="138" t="str">
        <f>IF(NOT(ISBLANK(B748)),IF(AND(MONTH(B748)&gt;=1,MONTH(B748)&lt;=3,B748&gt;=DATE(INT(LEFT('Fiscal Year'!$B$2,4)),4,1),B748&lt;=DATE(INT(CONCATENATE("20",RIGHT('Fiscal Year'!$B$2,2))),3,31)),1,0),"")</f>
        <v/>
      </c>
      <c r="F748" s="139" t="str">
        <f>IF(NOT(ISBLANK(B748)),IF(B748&lt;'Fiscal Year'!$B$3,1,0),"")</f>
        <v/>
      </c>
      <c r="G748" s="10"/>
      <c r="H748" s="10"/>
      <c r="I748" s="40"/>
      <c r="J748" s="40"/>
      <c r="K748" s="53"/>
      <c r="L748" s="53"/>
      <c r="M748" s="53"/>
      <c r="N748" s="53"/>
      <c r="O748" s="53"/>
      <c r="P748" s="53"/>
      <c r="Q748" s="53"/>
      <c r="R748" s="53"/>
      <c r="S748" s="53"/>
    </row>
    <row r="749" spans="1:19" x14ac:dyDescent="0.3">
      <c r="A749" s="106"/>
      <c r="B749" s="59"/>
      <c r="C749" s="137" t="str">
        <f t="shared" si="11"/>
        <v/>
      </c>
      <c r="D749" s="138" t="str">
        <f>IF(NOT(ISBLANK(B749)),IF(AND(MONTH(B749)&gt;=4,MONTH(B749)&lt;=12,B749&gt;=DATE(INT(LEFT('Fiscal Year'!$B$2,4)),4,1),B749&lt;=DATE(INT(CONCATENATE("20",RIGHT('Fiscal Year'!$B$2,2))),3,31)),1,0),"")</f>
        <v/>
      </c>
      <c r="E749" s="138" t="str">
        <f>IF(NOT(ISBLANK(B749)),IF(AND(MONTH(B749)&gt;=1,MONTH(B749)&lt;=3,B749&gt;=DATE(INT(LEFT('Fiscal Year'!$B$2,4)),4,1),B749&lt;=DATE(INT(CONCATENATE("20",RIGHT('Fiscal Year'!$B$2,2))),3,31)),1,0),"")</f>
        <v/>
      </c>
      <c r="F749" s="139" t="str">
        <f>IF(NOT(ISBLANK(B749)),IF(B749&lt;'Fiscal Year'!$B$3,1,0),"")</f>
        <v/>
      </c>
      <c r="G749" s="10"/>
      <c r="H749" s="10"/>
      <c r="I749" s="40"/>
      <c r="J749" s="40"/>
      <c r="K749" s="53"/>
      <c r="L749" s="53"/>
      <c r="M749" s="53"/>
      <c r="N749" s="53"/>
      <c r="O749" s="53"/>
      <c r="P749" s="53"/>
      <c r="Q749" s="53"/>
      <c r="R749" s="53"/>
      <c r="S749" s="53"/>
    </row>
    <row r="750" spans="1:19" x14ac:dyDescent="0.3">
      <c r="A750" s="106"/>
      <c r="B750" s="59"/>
      <c r="C750" s="137" t="str">
        <f t="shared" si="11"/>
        <v/>
      </c>
      <c r="D750" s="138" t="str">
        <f>IF(NOT(ISBLANK(B750)),IF(AND(MONTH(B750)&gt;=4,MONTH(B750)&lt;=12,B750&gt;=DATE(INT(LEFT('Fiscal Year'!$B$2,4)),4,1),B750&lt;=DATE(INT(CONCATENATE("20",RIGHT('Fiscal Year'!$B$2,2))),3,31)),1,0),"")</f>
        <v/>
      </c>
      <c r="E750" s="138" t="str">
        <f>IF(NOT(ISBLANK(B750)),IF(AND(MONTH(B750)&gt;=1,MONTH(B750)&lt;=3,B750&gt;=DATE(INT(LEFT('Fiscal Year'!$B$2,4)),4,1),B750&lt;=DATE(INT(CONCATENATE("20",RIGHT('Fiscal Year'!$B$2,2))),3,31)),1,0),"")</f>
        <v/>
      </c>
      <c r="F750" s="139" t="str">
        <f>IF(NOT(ISBLANK(B750)),IF(B750&lt;'Fiscal Year'!$B$3,1,0),"")</f>
        <v/>
      </c>
      <c r="G750" s="10"/>
      <c r="H750" s="10"/>
      <c r="I750" s="40"/>
      <c r="J750" s="40"/>
      <c r="K750" s="53"/>
      <c r="L750" s="53"/>
      <c r="M750" s="53"/>
      <c r="N750" s="53"/>
      <c r="O750" s="53"/>
      <c r="P750" s="53"/>
      <c r="Q750" s="53"/>
      <c r="R750" s="53"/>
      <c r="S750" s="53"/>
    </row>
    <row r="751" spans="1:19" x14ac:dyDescent="0.3">
      <c r="A751" s="106"/>
      <c r="B751" s="59"/>
      <c r="C751" s="137" t="str">
        <f t="shared" si="11"/>
        <v/>
      </c>
      <c r="D751" s="138" t="str">
        <f>IF(NOT(ISBLANK(B751)),IF(AND(MONTH(B751)&gt;=4,MONTH(B751)&lt;=12,B751&gt;=DATE(INT(LEFT('Fiscal Year'!$B$2,4)),4,1),B751&lt;=DATE(INT(CONCATENATE("20",RIGHT('Fiscal Year'!$B$2,2))),3,31)),1,0),"")</f>
        <v/>
      </c>
      <c r="E751" s="138" t="str">
        <f>IF(NOT(ISBLANK(B751)),IF(AND(MONTH(B751)&gt;=1,MONTH(B751)&lt;=3,B751&gt;=DATE(INT(LEFT('Fiscal Year'!$B$2,4)),4,1),B751&lt;=DATE(INT(CONCATENATE("20",RIGHT('Fiscal Year'!$B$2,2))),3,31)),1,0),"")</f>
        <v/>
      </c>
      <c r="F751" s="139" t="str">
        <f>IF(NOT(ISBLANK(B751)),IF(B751&lt;'Fiscal Year'!$B$3,1,0),"")</f>
        <v/>
      </c>
      <c r="G751" s="10"/>
      <c r="H751" s="10"/>
      <c r="I751" s="40"/>
      <c r="J751" s="40"/>
      <c r="K751" s="53"/>
      <c r="L751" s="53"/>
      <c r="M751" s="53"/>
      <c r="N751" s="53"/>
      <c r="O751" s="53"/>
      <c r="P751" s="53"/>
      <c r="Q751" s="53"/>
      <c r="R751" s="53"/>
      <c r="S751" s="53"/>
    </row>
    <row r="752" spans="1:19" x14ac:dyDescent="0.3">
      <c r="A752" s="106"/>
      <c r="B752" s="59"/>
      <c r="C752" s="137" t="str">
        <f t="shared" si="11"/>
        <v/>
      </c>
      <c r="D752" s="138" t="str">
        <f>IF(NOT(ISBLANK(B752)),IF(AND(MONTH(B752)&gt;=4,MONTH(B752)&lt;=12,B752&gt;=DATE(INT(LEFT('Fiscal Year'!$B$2,4)),4,1),B752&lt;=DATE(INT(CONCATENATE("20",RIGHT('Fiscal Year'!$B$2,2))),3,31)),1,0),"")</f>
        <v/>
      </c>
      <c r="E752" s="138" t="str">
        <f>IF(NOT(ISBLANK(B752)),IF(AND(MONTH(B752)&gt;=1,MONTH(B752)&lt;=3,B752&gt;=DATE(INT(LEFT('Fiscal Year'!$B$2,4)),4,1),B752&lt;=DATE(INT(CONCATENATE("20",RIGHT('Fiscal Year'!$B$2,2))),3,31)),1,0),"")</f>
        <v/>
      </c>
      <c r="F752" s="139" t="str">
        <f>IF(NOT(ISBLANK(B752)),IF(B752&lt;'Fiscal Year'!$B$3,1,0),"")</f>
        <v/>
      </c>
      <c r="G752" s="10"/>
      <c r="H752" s="10"/>
      <c r="I752" s="40"/>
      <c r="J752" s="40"/>
      <c r="K752" s="53"/>
      <c r="L752" s="53"/>
      <c r="M752" s="53"/>
      <c r="N752" s="53"/>
      <c r="O752" s="53"/>
      <c r="P752" s="53"/>
      <c r="Q752" s="53"/>
      <c r="R752" s="53"/>
      <c r="S752" s="53"/>
    </row>
    <row r="753" spans="1:19" x14ac:dyDescent="0.3">
      <c r="A753" s="106"/>
      <c r="B753" s="59"/>
      <c r="C753" s="137" t="str">
        <f t="shared" si="11"/>
        <v/>
      </c>
      <c r="D753" s="138" t="str">
        <f>IF(NOT(ISBLANK(B753)),IF(AND(MONTH(B753)&gt;=4,MONTH(B753)&lt;=12,B753&gt;=DATE(INT(LEFT('Fiscal Year'!$B$2,4)),4,1),B753&lt;=DATE(INT(CONCATENATE("20",RIGHT('Fiscal Year'!$B$2,2))),3,31)),1,0),"")</f>
        <v/>
      </c>
      <c r="E753" s="138" t="str">
        <f>IF(NOT(ISBLANK(B753)),IF(AND(MONTH(B753)&gt;=1,MONTH(B753)&lt;=3,B753&gt;=DATE(INT(LEFT('Fiscal Year'!$B$2,4)),4,1),B753&lt;=DATE(INT(CONCATENATE("20",RIGHT('Fiscal Year'!$B$2,2))),3,31)),1,0),"")</f>
        <v/>
      </c>
      <c r="F753" s="139" t="str">
        <f>IF(NOT(ISBLANK(B753)),IF(B753&lt;'Fiscal Year'!$B$3,1,0),"")</f>
        <v/>
      </c>
      <c r="G753" s="10"/>
      <c r="H753" s="10"/>
      <c r="I753" s="40"/>
      <c r="J753" s="40"/>
      <c r="K753" s="53"/>
      <c r="L753" s="53"/>
      <c r="M753" s="53"/>
      <c r="N753" s="53"/>
      <c r="O753" s="53"/>
      <c r="P753" s="53"/>
      <c r="Q753" s="53"/>
      <c r="R753" s="53"/>
      <c r="S753" s="53"/>
    </row>
    <row r="754" spans="1:19" x14ac:dyDescent="0.3">
      <c r="A754" s="106"/>
      <c r="B754" s="59"/>
      <c r="C754" s="137" t="str">
        <f t="shared" si="11"/>
        <v/>
      </c>
      <c r="D754" s="138" t="str">
        <f>IF(NOT(ISBLANK(B754)),IF(AND(MONTH(B754)&gt;=4,MONTH(B754)&lt;=12,B754&gt;=DATE(INT(LEFT('Fiscal Year'!$B$2,4)),4,1),B754&lt;=DATE(INT(CONCATENATE("20",RIGHT('Fiscal Year'!$B$2,2))),3,31)),1,0),"")</f>
        <v/>
      </c>
      <c r="E754" s="138" t="str">
        <f>IF(NOT(ISBLANK(B754)),IF(AND(MONTH(B754)&gt;=1,MONTH(B754)&lt;=3,B754&gt;=DATE(INT(LEFT('Fiscal Year'!$B$2,4)),4,1),B754&lt;=DATE(INT(CONCATENATE("20",RIGHT('Fiscal Year'!$B$2,2))),3,31)),1,0),"")</f>
        <v/>
      </c>
      <c r="F754" s="139" t="str">
        <f>IF(NOT(ISBLANK(B754)),IF(B754&lt;'Fiscal Year'!$B$3,1,0),"")</f>
        <v/>
      </c>
      <c r="G754" s="10"/>
      <c r="H754" s="10"/>
      <c r="I754" s="40"/>
      <c r="J754" s="40"/>
      <c r="K754" s="53"/>
      <c r="L754" s="53"/>
      <c r="M754" s="53"/>
      <c r="N754" s="53"/>
      <c r="O754" s="53"/>
      <c r="P754" s="53"/>
      <c r="Q754" s="53"/>
      <c r="R754" s="53"/>
      <c r="S754" s="53"/>
    </row>
    <row r="755" spans="1:19" x14ac:dyDescent="0.3">
      <c r="A755" s="106"/>
      <c r="B755" s="59"/>
      <c r="C755" s="137" t="str">
        <f t="shared" si="11"/>
        <v/>
      </c>
      <c r="D755" s="138" t="str">
        <f>IF(NOT(ISBLANK(B755)),IF(AND(MONTH(B755)&gt;=4,MONTH(B755)&lt;=12,B755&gt;=DATE(INT(LEFT('Fiscal Year'!$B$2,4)),4,1),B755&lt;=DATE(INT(CONCATENATE("20",RIGHT('Fiscal Year'!$B$2,2))),3,31)),1,0),"")</f>
        <v/>
      </c>
      <c r="E755" s="138" t="str">
        <f>IF(NOT(ISBLANK(B755)),IF(AND(MONTH(B755)&gt;=1,MONTH(B755)&lt;=3,B755&gt;=DATE(INT(LEFT('Fiscal Year'!$B$2,4)),4,1),B755&lt;=DATE(INT(CONCATENATE("20",RIGHT('Fiscal Year'!$B$2,2))),3,31)),1,0),"")</f>
        <v/>
      </c>
      <c r="F755" s="139" t="str">
        <f>IF(NOT(ISBLANK(B755)),IF(B755&lt;'Fiscal Year'!$B$3,1,0),"")</f>
        <v/>
      </c>
      <c r="G755" s="10"/>
      <c r="H755" s="10"/>
      <c r="I755" s="40"/>
      <c r="J755" s="40"/>
      <c r="K755" s="53"/>
      <c r="L755" s="53"/>
      <c r="M755" s="53"/>
      <c r="N755" s="53"/>
      <c r="O755" s="53"/>
      <c r="P755" s="53"/>
      <c r="Q755" s="53"/>
      <c r="R755" s="53"/>
      <c r="S755" s="53"/>
    </row>
    <row r="756" spans="1:19" x14ac:dyDescent="0.3">
      <c r="A756" s="106"/>
      <c r="B756" s="59"/>
      <c r="C756" s="137" t="str">
        <f t="shared" si="11"/>
        <v/>
      </c>
      <c r="D756" s="138" t="str">
        <f>IF(NOT(ISBLANK(B756)),IF(AND(MONTH(B756)&gt;=4,MONTH(B756)&lt;=12,B756&gt;=DATE(INT(LEFT('Fiscal Year'!$B$2,4)),4,1),B756&lt;=DATE(INT(CONCATENATE("20",RIGHT('Fiscal Year'!$B$2,2))),3,31)),1,0),"")</f>
        <v/>
      </c>
      <c r="E756" s="138" t="str">
        <f>IF(NOT(ISBLANK(B756)),IF(AND(MONTH(B756)&gt;=1,MONTH(B756)&lt;=3,B756&gt;=DATE(INT(LEFT('Fiscal Year'!$B$2,4)),4,1),B756&lt;=DATE(INT(CONCATENATE("20",RIGHT('Fiscal Year'!$B$2,2))),3,31)),1,0),"")</f>
        <v/>
      </c>
      <c r="F756" s="139" t="str">
        <f>IF(NOT(ISBLANK(B756)),IF(B756&lt;'Fiscal Year'!$B$3,1,0),"")</f>
        <v/>
      </c>
      <c r="G756" s="10"/>
      <c r="H756" s="10"/>
      <c r="I756" s="40"/>
      <c r="J756" s="40"/>
      <c r="K756" s="53"/>
      <c r="L756" s="53"/>
      <c r="M756" s="53"/>
      <c r="N756" s="53"/>
      <c r="O756" s="53"/>
      <c r="P756" s="53"/>
      <c r="Q756" s="53"/>
      <c r="R756" s="53"/>
      <c r="S756" s="53"/>
    </row>
    <row r="757" spans="1:19" x14ac:dyDescent="0.3">
      <c r="A757" s="106"/>
      <c r="B757" s="59"/>
      <c r="C757" s="137" t="str">
        <f t="shared" si="11"/>
        <v/>
      </c>
      <c r="D757" s="138" t="str">
        <f>IF(NOT(ISBLANK(B757)),IF(AND(MONTH(B757)&gt;=4,MONTH(B757)&lt;=12,B757&gt;=DATE(INT(LEFT('Fiscal Year'!$B$2,4)),4,1),B757&lt;=DATE(INT(CONCATENATE("20",RIGHT('Fiscal Year'!$B$2,2))),3,31)),1,0),"")</f>
        <v/>
      </c>
      <c r="E757" s="138" t="str">
        <f>IF(NOT(ISBLANK(B757)),IF(AND(MONTH(B757)&gt;=1,MONTH(B757)&lt;=3,B757&gt;=DATE(INT(LEFT('Fiscal Year'!$B$2,4)),4,1),B757&lt;=DATE(INT(CONCATENATE("20",RIGHT('Fiscal Year'!$B$2,2))),3,31)),1,0),"")</f>
        <v/>
      </c>
      <c r="F757" s="139" t="str">
        <f>IF(NOT(ISBLANK(B757)),IF(B757&lt;'Fiscal Year'!$B$3,1,0),"")</f>
        <v/>
      </c>
      <c r="G757" s="10"/>
      <c r="H757" s="10"/>
      <c r="I757" s="40"/>
      <c r="J757" s="40"/>
      <c r="K757" s="53"/>
      <c r="L757" s="53"/>
      <c r="M757" s="53"/>
      <c r="N757" s="53"/>
      <c r="O757" s="53"/>
      <c r="P757" s="53"/>
      <c r="Q757" s="53"/>
      <c r="R757" s="53"/>
      <c r="S757" s="53"/>
    </row>
    <row r="758" spans="1:19" x14ac:dyDescent="0.3">
      <c r="A758" s="106"/>
      <c r="B758" s="59"/>
      <c r="C758" s="137" t="str">
        <f t="shared" si="11"/>
        <v/>
      </c>
      <c r="D758" s="138" t="str">
        <f>IF(NOT(ISBLANK(B758)),IF(AND(MONTH(B758)&gt;=4,MONTH(B758)&lt;=12,B758&gt;=DATE(INT(LEFT('Fiscal Year'!$B$2,4)),4,1),B758&lt;=DATE(INT(CONCATENATE("20",RIGHT('Fiscal Year'!$B$2,2))),3,31)),1,0),"")</f>
        <v/>
      </c>
      <c r="E758" s="138" t="str">
        <f>IF(NOT(ISBLANK(B758)),IF(AND(MONTH(B758)&gt;=1,MONTH(B758)&lt;=3,B758&gt;=DATE(INT(LEFT('Fiscal Year'!$B$2,4)),4,1),B758&lt;=DATE(INT(CONCATENATE("20",RIGHT('Fiscal Year'!$B$2,2))),3,31)),1,0),"")</f>
        <v/>
      </c>
      <c r="F758" s="139" t="str">
        <f>IF(NOT(ISBLANK(B758)),IF(B758&lt;'Fiscal Year'!$B$3,1,0),"")</f>
        <v/>
      </c>
      <c r="G758" s="10"/>
      <c r="H758" s="10"/>
      <c r="I758" s="40"/>
      <c r="J758" s="40"/>
      <c r="K758" s="53"/>
      <c r="L758" s="53"/>
      <c r="M758" s="53"/>
      <c r="N758" s="53"/>
      <c r="O758" s="53"/>
      <c r="P758" s="53"/>
      <c r="Q758" s="53"/>
      <c r="R758" s="53"/>
      <c r="S758" s="53"/>
    </row>
    <row r="759" spans="1:19" x14ac:dyDescent="0.3">
      <c r="A759" s="106"/>
      <c r="B759" s="59"/>
      <c r="C759" s="137" t="str">
        <f t="shared" si="11"/>
        <v/>
      </c>
      <c r="D759" s="138" t="str">
        <f>IF(NOT(ISBLANK(B759)),IF(AND(MONTH(B759)&gt;=4,MONTH(B759)&lt;=12,B759&gt;=DATE(INT(LEFT('Fiscal Year'!$B$2,4)),4,1),B759&lt;=DATE(INT(CONCATENATE("20",RIGHT('Fiscal Year'!$B$2,2))),3,31)),1,0),"")</f>
        <v/>
      </c>
      <c r="E759" s="138" t="str">
        <f>IF(NOT(ISBLANK(B759)),IF(AND(MONTH(B759)&gt;=1,MONTH(B759)&lt;=3,B759&gt;=DATE(INT(LEFT('Fiscal Year'!$B$2,4)),4,1),B759&lt;=DATE(INT(CONCATENATE("20",RIGHT('Fiscal Year'!$B$2,2))),3,31)),1,0),"")</f>
        <v/>
      </c>
      <c r="F759" s="139" t="str">
        <f>IF(NOT(ISBLANK(B759)),IF(B759&lt;'Fiscal Year'!$B$3,1,0),"")</f>
        <v/>
      </c>
      <c r="G759" s="10"/>
      <c r="H759" s="10"/>
      <c r="I759" s="40"/>
      <c r="J759" s="40"/>
      <c r="K759" s="53"/>
      <c r="L759" s="53"/>
      <c r="M759" s="53"/>
      <c r="N759" s="53"/>
      <c r="O759" s="53"/>
      <c r="P759" s="53"/>
      <c r="Q759" s="53"/>
      <c r="R759" s="53"/>
      <c r="S759" s="53"/>
    </row>
    <row r="760" spans="1:19" x14ac:dyDescent="0.3">
      <c r="A760" s="106"/>
      <c r="B760" s="59"/>
      <c r="C760" s="137" t="str">
        <f t="shared" si="11"/>
        <v/>
      </c>
      <c r="D760" s="138" t="str">
        <f>IF(NOT(ISBLANK(B760)),IF(AND(MONTH(B760)&gt;=4,MONTH(B760)&lt;=12,B760&gt;=DATE(INT(LEFT('Fiscal Year'!$B$2,4)),4,1),B760&lt;=DATE(INT(CONCATENATE("20",RIGHT('Fiscal Year'!$B$2,2))),3,31)),1,0),"")</f>
        <v/>
      </c>
      <c r="E760" s="138" t="str">
        <f>IF(NOT(ISBLANK(B760)),IF(AND(MONTH(B760)&gt;=1,MONTH(B760)&lt;=3,B760&gt;=DATE(INT(LEFT('Fiscal Year'!$B$2,4)),4,1),B760&lt;=DATE(INT(CONCATENATE("20",RIGHT('Fiscal Year'!$B$2,2))),3,31)),1,0),"")</f>
        <v/>
      </c>
      <c r="F760" s="139" t="str">
        <f>IF(NOT(ISBLANK(B760)),IF(B760&lt;'Fiscal Year'!$B$3,1,0),"")</f>
        <v/>
      </c>
      <c r="G760" s="10"/>
      <c r="H760" s="10"/>
      <c r="I760" s="40"/>
      <c r="J760" s="40"/>
      <c r="K760" s="53"/>
      <c r="L760" s="53"/>
      <c r="M760" s="53"/>
      <c r="N760" s="53"/>
      <c r="O760" s="53"/>
      <c r="P760" s="53"/>
      <c r="Q760" s="53"/>
      <c r="R760" s="53"/>
      <c r="S760" s="53"/>
    </row>
    <row r="761" spans="1:19" x14ac:dyDescent="0.3">
      <c r="A761" s="106"/>
      <c r="B761" s="59"/>
      <c r="C761" s="137" t="str">
        <f t="shared" si="11"/>
        <v/>
      </c>
      <c r="D761" s="138" t="str">
        <f>IF(NOT(ISBLANK(B761)),IF(AND(MONTH(B761)&gt;=4,MONTH(B761)&lt;=12,B761&gt;=DATE(INT(LEFT('Fiscal Year'!$B$2,4)),4,1),B761&lt;=DATE(INT(CONCATENATE("20",RIGHT('Fiscal Year'!$B$2,2))),3,31)),1,0),"")</f>
        <v/>
      </c>
      <c r="E761" s="138" t="str">
        <f>IF(NOT(ISBLANK(B761)),IF(AND(MONTH(B761)&gt;=1,MONTH(B761)&lt;=3,B761&gt;=DATE(INT(LEFT('Fiscal Year'!$B$2,4)),4,1),B761&lt;=DATE(INT(CONCATENATE("20",RIGHT('Fiscal Year'!$B$2,2))),3,31)),1,0),"")</f>
        <v/>
      </c>
      <c r="F761" s="139" t="str">
        <f>IF(NOT(ISBLANK(B761)),IF(B761&lt;'Fiscal Year'!$B$3,1,0),"")</f>
        <v/>
      </c>
      <c r="G761" s="10"/>
      <c r="H761" s="10"/>
      <c r="I761" s="40"/>
      <c r="J761" s="40"/>
      <c r="K761" s="53"/>
      <c r="L761" s="53"/>
      <c r="M761" s="53"/>
      <c r="N761" s="53"/>
      <c r="O761" s="53"/>
      <c r="P761" s="53"/>
      <c r="Q761" s="53"/>
      <c r="R761" s="53"/>
      <c r="S761" s="53"/>
    </row>
    <row r="762" spans="1:19" x14ac:dyDescent="0.3">
      <c r="A762" s="106"/>
      <c r="B762" s="59"/>
      <c r="C762" s="137" t="str">
        <f t="shared" si="11"/>
        <v/>
      </c>
      <c r="D762" s="138" t="str">
        <f>IF(NOT(ISBLANK(B762)),IF(AND(MONTH(B762)&gt;=4,MONTH(B762)&lt;=12,B762&gt;=DATE(INT(LEFT('Fiscal Year'!$B$2,4)),4,1),B762&lt;=DATE(INT(CONCATENATE("20",RIGHT('Fiscal Year'!$B$2,2))),3,31)),1,0),"")</f>
        <v/>
      </c>
      <c r="E762" s="138" t="str">
        <f>IF(NOT(ISBLANK(B762)),IF(AND(MONTH(B762)&gt;=1,MONTH(B762)&lt;=3,B762&gt;=DATE(INT(LEFT('Fiscal Year'!$B$2,4)),4,1),B762&lt;=DATE(INT(CONCATENATE("20",RIGHT('Fiscal Year'!$B$2,2))),3,31)),1,0),"")</f>
        <v/>
      </c>
      <c r="F762" s="139" t="str">
        <f>IF(NOT(ISBLANK(B762)),IF(B762&lt;'Fiscal Year'!$B$3,1,0),"")</f>
        <v/>
      </c>
      <c r="G762" s="10"/>
      <c r="H762" s="10"/>
      <c r="I762" s="40"/>
      <c r="J762" s="40"/>
      <c r="K762" s="53"/>
      <c r="L762" s="53"/>
      <c r="M762" s="53"/>
      <c r="N762" s="53"/>
      <c r="O762" s="53"/>
      <c r="P762" s="53"/>
      <c r="Q762" s="53"/>
      <c r="R762" s="53"/>
      <c r="S762" s="53"/>
    </row>
    <row r="763" spans="1:19" x14ac:dyDescent="0.3">
      <c r="A763" s="106"/>
      <c r="B763" s="59"/>
      <c r="C763" s="137" t="str">
        <f t="shared" si="11"/>
        <v/>
      </c>
      <c r="D763" s="138" t="str">
        <f>IF(NOT(ISBLANK(B763)),IF(AND(MONTH(B763)&gt;=4,MONTH(B763)&lt;=12,B763&gt;=DATE(INT(LEFT('Fiscal Year'!$B$2,4)),4,1),B763&lt;=DATE(INT(CONCATENATE("20",RIGHT('Fiscal Year'!$B$2,2))),3,31)),1,0),"")</f>
        <v/>
      </c>
      <c r="E763" s="138" t="str">
        <f>IF(NOT(ISBLANK(B763)),IF(AND(MONTH(B763)&gt;=1,MONTH(B763)&lt;=3,B763&gt;=DATE(INT(LEFT('Fiscal Year'!$B$2,4)),4,1),B763&lt;=DATE(INT(CONCATENATE("20",RIGHT('Fiscal Year'!$B$2,2))),3,31)),1,0),"")</f>
        <v/>
      </c>
      <c r="F763" s="139" t="str">
        <f>IF(NOT(ISBLANK(B763)),IF(B763&lt;'Fiscal Year'!$B$3,1,0),"")</f>
        <v/>
      </c>
      <c r="G763" s="10"/>
      <c r="H763" s="10"/>
      <c r="I763" s="40"/>
      <c r="J763" s="40"/>
      <c r="K763" s="53"/>
      <c r="L763" s="53"/>
      <c r="M763" s="53"/>
      <c r="N763" s="53"/>
      <c r="O763" s="53"/>
      <c r="P763" s="53"/>
      <c r="Q763" s="53"/>
      <c r="R763" s="53"/>
      <c r="S763" s="53"/>
    </row>
    <row r="764" spans="1:19" x14ac:dyDescent="0.3">
      <c r="A764" s="106"/>
      <c r="B764" s="59"/>
      <c r="C764" s="137" t="str">
        <f t="shared" si="11"/>
        <v/>
      </c>
      <c r="D764" s="138" t="str">
        <f>IF(NOT(ISBLANK(B764)),IF(AND(MONTH(B764)&gt;=4,MONTH(B764)&lt;=12,B764&gt;=DATE(INT(LEFT('Fiscal Year'!$B$2,4)),4,1),B764&lt;=DATE(INT(CONCATENATE("20",RIGHT('Fiscal Year'!$B$2,2))),3,31)),1,0),"")</f>
        <v/>
      </c>
      <c r="E764" s="138" t="str">
        <f>IF(NOT(ISBLANK(B764)),IF(AND(MONTH(B764)&gt;=1,MONTH(B764)&lt;=3,B764&gt;=DATE(INT(LEFT('Fiscal Year'!$B$2,4)),4,1),B764&lt;=DATE(INT(CONCATENATE("20",RIGHT('Fiscal Year'!$B$2,2))),3,31)),1,0),"")</f>
        <v/>
      </c>
      <c r="F764" s="139" t="str">
        <f>IF(NOT(ISBLANK(B764)),IF(B764&lt;'Fiscal Year'!$B$3,1,0),"")</f>
        <v/>
      </c>
      <c r="G764" s="10"/>
      <c r="H764" s="10"/>
      <c r="I764" s="40"/>
      <c r="J764" s="40"/>
      <c r="K764" s="53"/>
      <c r="L764" s="53"/>
      <c r="M764" s="53"/>
      <c r="N764" s="53"/>
      <c r="O764" s="53"/>
      <c r="P764" s="53"/>
      <c r="Q764" s="53"/>
      <c r="R764" s="53"/>
      <c r="S764" s="53"/>
    </row>
    <row r="765" spans="1:19" x14ac:dyDescent="0.3">
      <c r="A765" s="106"/>
      <c r="B765" s="59"/>
      <c r="C765" s="137" t="str">
        <f t="shared" si="11"/>
        <v/>
      </c>
      <c r="D765" s="138" t="str">
        <f>IF(NOT(ISBLANK(B765)),IF(AND(MONTH(B765)&gt;=4,MONTH(B765)&lt;=12,B765&gt;=DATE(INT(LEFT('Fiscal Year'!$B$2,4)),4,1),B765&lt;=DATE(INT(CONCATENATE("20",RIGHT('Fiscal Year'!$B$2,2))),3,31)),1,0),"")</f>
        <v/>
      </c>
      <c r="E765" s="138" t="str">
        <f>IF(NOT(ISBLANK(B765)),IF(AND(MONTH(B765)&gt;=1,MONTH(B765)&lt;=3,B765&gt;=DATE(INT(LEFT('Fiscal Year'!$B$2,4)),4,1),B765&lt;=DATE(INT(CONCATENATE("20",RIGHT('Fiscal Year'!$B$2,2))),3,31)),1,0),"")</f>
        <v/>
      </c>
      <c r="F765" s="139" t="str">
        <f>IF(NOT(ISBLANK(B765)),IF(B765&lt;'Fiscal Year'!$B$3,1,0),"")</f>
        <v/>
      </c>
      <c r="G765" s="10"/>
      <c r="H765" s="10"/>
      <c r="I765" s="40"/>
      <c r="J765" s="40"/>
      <c r="K765" s="53"/>
      <c r="L765" s="53"/>
      <c r="M765" s="53"/>
      <c r="N765" s="53"/>
      <c r="O765" s="53"/>
      <c r="P765" s="53"/>
      <c r="Q765" s="53"/>
      <c r="R765" s="53"/>
      <c r="S765" s="53"/>
    </row>
    <row r="766" spans="1:19" x14ac:dyDescent="0.3">
      <c r="A766" s="106"/>
      <c r="B766" s="59"/>
      <c r="C766" s="137" t="str">
        <f t="shared" si="11"/>
        <v/>
      </c>
      <c r="D766" s="138" t="str">
        <f>IF(NOT(ISBLANK(B766)),IF(AND(MONTH(B766)&gt;=4,MONTH(B766)&lt;=12,B766&gt;=DATE(INT(LEFT('Fiscal Year'!$B$2,4)),4,1),B766&lt;=DATE(INT(CONCATENATE("20",RIGHT('Fiscal Year'!$B$2,2))),3,31)),1,0),"")</f>
        <v/>
      </c>
      <c r="E766" s="138" t="str">
        <f>IF(NOT(ISBLANK(B766)),IF(AND(MONTH(B766)&gt;=1,MONTH(B766)&lt;=3,B766&gt;=DATE(INT(LEFT('Fiscal Year'!$B$2,4)),4,1),B766&lt;=DATE(INT(CONCATENATE("20",RIGHT('Fiscal Year'!$B$2,2))),3,31)),1,0),"")</f>
        <v/>
      </c>
      <c r="F766" s="139" t="str">
        <f>IF(NOT(ISBLANK(B766)),IF(B766&lt;'Fiscal Year'!$B$3,1,0),"")</f>
        <v/>
      </c>
      <c r="G766" s="10"/>
      <c r="H766" s="10"/>
      <c r="I766" s="40"/>
      <c r="J766" s="40"/>
      <c r="K766" s="53"/>
      <c r="L766" s="53"/>
      <c r="M766" s="53"/>
      <c r="N766" s="53"/>
      <c r="O766" s="53"/>
      <c r="P766" s="53"/>
      <c r="Q766" s="53"/>
      <c r="R766" s="53"/>
      <c r="S766" s="53"/>
    </row>
    <row r="767" spans="1:19" x14ac:dyDescent="0.3">
      <c r="A767" s="106"/>
      <c r="B767" s="59"/>
      <c r="C767" s="137" t="str">
        <f t="shared" si="11"/>
        <v/>
      </c>
      <c r="D767" s="138" t="str">
        <f>IF(NOT(ISBLANK(B767)),IF(AND(MONTH(B767)&gt;=4,MONTH(B767)&lt;=12,B767&gt;=DATE(INT(LEFT('Fiscal Year'!$B$2,4)),4,1),B767&lt;=DATE(INT(CONCATENATE("20",RIGHT('Fiscal Year'!$B$2,2))),3,31)),1,0),"")</f>
        <v/>
      </c>
      <c r="E767" s="138" t="str">
        <f>IF(NOT(ISBLANK(B767)),IF(AND(MONTH(B767)&gt;=1,MONTH(B767)&lt;=3,B767&gt;=DATE(INT(LEFT('Fiscal Year'!$B$2,4)),4,1),B767&lt;=DATE(INT(CONCATENATE("20",RIGHT('Fiscal Year'!$B$2,2))),3,31)),1,0),"")</f>
        <v/>
      </c>
      <c r="F767" s="139" t="str">
        <f>IF(NOT(ISBLANK(B767)),IF(B767&lt;'Fiscal Year'!$B$3,1,0),"")</f>
        <v/>
      </c>
      <c r="G767" s="10"/>
      <c r="H767" s="10"/>
      <c r="I767" s="40"/>
      <c r="J767" s="40"/>
      <c r="K767" s="53"/>
      <c r="L767" s="53"/>
      <c r="M767" s="53"/>
      <c r="N767" s="53"/>
      <c r="O767" s="53"/>
      <c r="P767" s="53"/>
      <c r="Q767" s="53"/>
      <c r="R767" s="53"/>
      <c r="S767" s="53"/>
    </row>
    <row r="768" spans="1:19" x14ac:dyDescent="0.3">
      <c r="A768" s="106"/>
      <c r="B768" s="59"/>
      <c r="C768" s="137" t="str">
        <f t="shared" si="11"/>
        <v/>
      </c>
      <c r="D768" s="138" t="str">
        <f>IF(NOT(ISBLANK(B768)),IF(AND(MONTH(B768)&gt;=4,MONTH(B768)&lt;=12,B768&gt;=DATE(INT(LEFT('Fiscal Year'!$B$2,4)),4,1),B768&lt;=DATE(INT(CONCATENATE("20",RIGHT('Fiscal Year'!$B$2,2))),3,31)),1,0),"")</f>
        <v/>
      </c>
      <c r="E768" s="138" t="str">
        <f>IF(NOT(ISBLANK(B768)),IF(AND(MONTH(B768)&gt;=1,MONTH(B768)&lt;=3,B768&gt;=DATE(INT(LEFT('Fiscal Year'!$B$2,4)),4,1),B768&lt;=DATE(INT(CONCATENATE("20",RIGHT('Fiscal Year'!$B$2,2))),3,31)),1,0),"")</f>
        <v/>
      </c>
      <c r="F768" s="139" t="str">
        <f>IF(NOT(ISBLANK(B768)),IF(B768&lt;'Fiscal Year'!$B$3,1,0),"")</f>
        <v/>
      </c>
      <c r="G768" s="10"/>
      <c r="H768" s="10"/>
      <c r="I768" s="40"/>
      <c r="J768" s="40"/>
      <c r="K768" s="53"/>
      <c r="L768" s="53"/>
      <c r="M768" s="53"/>
      <c r="N768" s="53"/>
      <c r="O768" s="53"/>
      <c r="P768" s="53"/>
      <c r="Q768" s="53"/>
      <c r="R768" s="53"/>
      <c r="S768" s="53"/>
    </row>
    <row r="769" spans="1:19" x14ac:dyDescent="0.3">
      <c r="A769" s="106"/>
      <c r="B769" s="59"/>
      <c r="C769" s="137" t="str">
        <f t="shared" si="11"/>
        <v/>
      </c>
      <c r="D769" s="138" t="str">
        <f>IF(NOT(ISBLANK(B769)),IF(AND(MONTH(B769)&gt;=4,MONTH(B769)&lt;=12,B769&gt;=DATE(INT(LEFT('Fiscal Year'!$B$2,4)),4,1),B769&lt;=DATE(INT(CONCATENATE("20",RIGHT('Fiscal Year'!$B$2,2))),3,31)),1,0),"")</f>
        <v/>
      </c>
      <c r="E769" s="138" t="str">
        <f>IF(NOT(ISBLANK(B769)),IF(AND(MONTH(B769)&gt;=1,MONTH(B769)&lt;=3,B769&gt;=DATE(INT(LEFT('Fiscal Year'!$B$2,4)),4,1),B769&lt;=DATE(INT(CONCATENATE("20",RIGHT('Fiscal Year'!$B$2,2))),3,31)),1,0),"")</f>
        <v/>
      </c>
      <c r="F769" s="139" t="str">
        <f>IF(NOT(ISBLANK(B769)),IF(B769&lt;'Fiscal Year'!$B$3,1,0),"")</f>
        <v/>
      </c>
      <c r="G769" s="10"/>
      <c r="H769" s="10"/>
      <c r="I769" s="40"/>
      <c r="J769" s="40"/>
      <c r="K769" s="53"/>
      <c r="L769" s="53"/>
      <c r="M769" s="53"/>
      <c r="N769" s="53"/>
      <c r="O769" s="53"/>
      <c r="P769" s="53"/>
      <c r="Q769" s="53"/>
      <c r="R769" s="53"/>
      <c r="S769" s="53"/>
    </row>
    <row r="770" spans="1:19" x14ac:dyDescent="0.3">
      <c r="A770" s="106"/>
      <c r="B770" s="59"/>
      <c r="C770" s="137" t="str">
        <f t="shared" si="11"/>
        <v/>
      </c>
      <c r="D770" s="138" t="str">
        <f>IF(NOT(ISBLANK(B770)),IF(AND(MONTH(B770)&gt;=4,MONTH(B770)&lt;=12,B770&gt;=DATE(INT(LEFT('Fiscal Year'!$B$2,4)),4,1),B770&lt;=DATE(INT(CONCATENATE("20",RIGHT('Fiscal Year'!$B$2,2))),3,31)),1,0),"")</f>
        <v/>
      </c>
      <c r="E770" s="138" t="str">
        <f>IF(NOT(ISBLANK(B770)),IF(AND(MONTH(B770)&gt;=1,MONTH(B770)&lt;=3,B770&gt;=DATE(INT(LEFT('Fiscal Year'!$B$2,4)),4,1),B770&lt;=DATE(INT(CONCATENATE("20",RIGHT('Fiscal Year'!$B$2,2))),3,31)),1,0),"")</f>
        <v/>
      </c>
      <c r="F770" s="139" t="str">
        <f>IF(NOT(ISBLANK(B770)),IF(B770&lt;'Fiscal Year'!$B$3,1,0),"")</f>
        <v/>
      </c>
      <c r="G770" s="10"/>
      <c r="H770" s="10"/>
      <c r="I770" s="40"/>
      <c r="J770" s="40"/>
      <c r="K770" s="53"/>
      <c r="L770" s="53"/>
      <c r="M770" s="53"/>
      <c r="N770" s="53"/>
      <c r="O770" s="53"/>
      <c r="P770" s="53"/>
      <c r="Q770" s="53"/>
      <c r="R770" s="53"/>
      <c r="S770" s="53"/>
    </row>
    <row r="771" spans="1:19" x14ac:dyDescent="0.3">
      <c r="A771" s="106"/>
      <c r="B771" s="59"/>
      <c r="C771" s="137" t="str">
        <f t="shared" si="11"/>
        <v/>
      </c>
      <c r="D771" s="138" t="str">
        <f>IF(NOT(ISBLANK(B771)),IF(AND(MONTH(B771)&gt;=4,MONTH(B771)&lt;=12,B771&gt;=DATE(INT(LEFT('Fiscal Year'!$B$2,4)),4,1),B771&lt;=DATE(INT(CONCATENATE("20",RIGHT('Fiscal Year'!$B$2,2))),3,31)),1,0),"")</f>
        <v/>
      </c>
      <c r="E771" s="138" t="str">
        <f>IF(NOT(ISBLANK(B771)),IF(AND(MONTH(B771)&gt;=1,MONTH(B771)&lt;=3,B771&gt;=DATE(INT(LEFT('Fiscal Year'!$B$2,4)),4,1),B771&lt;=DATE(INT(CONCATENATE("20",RIGHT('Fiscal Year'!$B$2,2))),3,31)),1,0),"")</f>
        <v/>
      </c>
      <c r="F771" s="139" t="str">
        <f>IF(NOT(ISBLANK(B771)),IF(B771&lt;'Fiscal Year'!$B$3,1,0),"")</f>
        <v/>
      </c>
      <c r="G771" s="10"/>
      <c r="H771" s="10"/>
      <c r="I771" s="40"/>
      <c r="J771" s="40"/>
      <c r="K771" s="53"/>
      <c r="L771" s="53"/>
      <c r="M771" s="53"/>
      <c r="N771" s="53"/>
      <c r="O771" s="53"/>
      <c r="P771" s="53"/>
      <c r="Q771" s="53"/>
      <c r="R771" s="53"/>
      <c r="S771" s="53"/>
    </row>
    <row r="772" spans="1:19" x14ac:dyDescent="0.3">
      <c r="A772" s="106"/>
      <c r="B772" s="59"/>
      <c r="C772" s="137" t="str">
        <f t="shared" ref="C772:C835" si="12">IF(AND(NOT(ISBLANK(B772)),B772&gt;=43556),B772+90,"")</f>
        <v/>
      </c>
      <c r="D772" s="138" t="str">
        <f>IF(NOT(ISBLANK(B772)),IF(AND(MONTH(B772)&gt;=4,MONTH(B772)&lt;=12,B772&gt;=DATE(INT(LEFT('Fiscal Year'!$B$2,4)),4,1),B772&lt;=DATE(INT(CONCATENATE("20",RIGHT('Fiscal Year'!$B$2,2))),3,31)),1,0),"")</f>
        <v/>
      </c>
      <c r="E772" s="138" t="str">
        <f>IF(NOT(ISBLANK(B772)),IF(AND(MONTH(B772)&gt;=1,MONTH(B772)&lt;=3,B772&gt;=DATE(INT(LEFT('Fiscal Year'!$B$2,4)),4,1),B772&lt;=DATE(INT(CONCATENATE("20",RIGHT('Fiscal Year'!$B$2,2))),3,31)),1,0),"")</f>
        <v/>
      </c>
      <c r="F772" s="139" t="str">
        <f>IF(NOT(ISBLANK(B772)),IF(B772&lt;'Fiscal Year'!$B$3,1,0),"")</f>
        <v/>
      </c>
      <c r="G772" s="10"/>
      <c r="H772" s="10"/>
      <c r="I772" s="40"/>
      <c r="J772" s="40"/>
      <c r="K772" s="53"/>
      <c r="L772" s="53"/>
      <c r="M772" s="53"/>
      <c r="N772" s="53"/>
      <c r="O772" s="53"/>
      <c r="P772" s="53"/>
      <c r="Q772" s="53"/>
      <c r="R772" s="53"/>
      <c r="S772" s="53"/>
    </row>
    <row r="773" spans="1:19" x14ac:dyDescent="0.3">
      <c r="A773" s="106"/>
      <c r="B773" s="59"/>
      <c r="C773" s="137" t="str">
        <f t="shared" si="12"/>
        <v/>
      </c>
      <c r="D773" s="138" t="str">
        <f>IF(NOT(ISBLANK(B773)),IF(AND(MONTH(B773)&gt;=4,MONTH(B773)&lt;=12,B773&gt;=DATE(INT(LEFT('Fiscal Year'!$B$2,4)),4,1),B773&lt;=DATE(INT(CONCATENATE("20",RIGHT('Fiscal Year'!$B$2,2))),3,31)),1,0),"")</f>
        <v/>
      </c>
      <c r="E773" s="138" t="str">
        <f>IF(NOT(ISBLANK(B773)),IF(AND(MONTH(B773)&gt;=1,MONTH(B773)&lt;=3,B773&gt;=DATE(INT(LEFT('Fiscal Year'!$B$2,4)),4,1),B773&lt;=DATE(INT(CONCATENATE("20",RIGHT('Fiscal Year'!$B$2,2))),3,31)),1,0),"")</f>
        <v/>
      </c>
      <c r="F773" s="139" t="str">
        <f>IF(NOT(ISBLANK(B773)),IF(B773&lt;'Fiscal Year'!$B$3,1,0),"")</f>
        <v/>
      </c>
      <c r="G773" s="10"/>
      <c r="H773" s="10"/>
      <c r="I773" s="40"/>
      <c r="J773" s="40"/>
      <c r="K773" s="53"/>
      <c r="L773" s="53"/>
      <c r="M773" s="53"/>
      <c r="N773" s="53"/>
      <c r="O773" s="53"/>
      <c r="P773" s="53"/>
      <c r="Q773" s="53"/>
      <c r="R773" s="53"/>
      <c r="S773" s="53"/>
    </row>
    <row r="774" spans="1:19" x14ac:dyDescent="0.3">
      <c r="A774" s="106"/>
      <c r="B774" s="59"/>
      <c r="C774" s="137" t="str">
        <f t="shared" si="12"/>
        <v/>
      </c>
      <c r="D774" s="138" t="str">
        <f>IF(NOT(ISBLANK(B774)),IF(AND(MONTH(B774)&gt;=4,MONTH(B774)&lt;=12,B774&gt;=DATE(INT(LEFT('Fiscal Year'!$B$2,4)),4,1),B774&lt;=DATE(INT(CONCATENATE("20",RIGHT('Fiscal Year'!$B$2,2))),3,31)),1,0),"")</f>
        <v/>
      </c>
      <c r="E774" s="138" t="str">
        <f>IF(NOT(ISBLANK(B774)),IF(AND(MONTH(B774)&gt;=1,MONTH(B774)&lt;=3,B774&gt;=DATE(INT(LEFT('Fiscal Year'!$B$2,4)),4,1),B774&lt;=DATE(INT(CONCATENATE("20",RIGHT('Fiscal Year'!$B$2,2))),3,31)),1,0),"")</f>
        <v/>
      </c>
      <c r="F774" s="139" t="str">
        <f>IF(NOT(ISBLANK(B774)),IF(B774&lt;'Fiscal Year'!$B$3,1,0),"")</f>
        <v/>
      </c>
      <c r="G774" s="10"/>
      <c r="H774" s="10"/>
      <c r="I774" s="40"/>
      <c r="J774" s="40"/>
      <c r="K774" s="53"/>
      <c r="L774" s="53"/>
      <c r="M774" s="53"/>
      <c r="N774" s="53"/>
      <c r="O774" s="53"/>
      <c r="P774" s="53"/>
      <c r="Q774" s="53"/>
      <c r="R774" s="53"/>
      <c r="S774" s="53"/>
    </row>
    <row r="775" spans="1:19" x14ac:dyDescent="0.3">
      <c r="A775" s="106"/>
      <c r="B775" s="59"/>
      <c r="C775" s="137" t="str">
        <f t="shared" si="12"/>
        <v/>
      </c>
      <c r="D775" s="138" t="str">
        <f>IF(NOT(ISBLANK(B775)),IF(AND(MONTH(B775)&gt;=4,MONTH(B775)&lt;=12,B775&gt;=DATE(INT(LEFT('Fiscal Year'!$B$2,4)),4,1),B775&lt;=DATE(INT(CONCATENATE("20",RIGHT('Fiscal Year'!$B$2,2))),3,31)),1,0),"")</f>
        <v/>
      </c>
      <c r="E775" s="138" t="str">
        <f>IF(NOT(ISBLANK(B775)),IF(AND(MONTH(B775)&gt;=1,MONTH(B775)&lt;=3,B775&gt;=DATE(INT(LEFT('Fiscal Year'!$B$2,4)),4,1),B775&lt;=DATE(INT(CONCATENATE("20",RIGHT('Fiscal Year'!$B$2,2))),3,31)),1,0),"")</f>
        <v/>
      </c>
      <c r="F775" s="139" t="str">
        <f>IF(NOT(ISBLANK(B775)),IF(B775&lt;'Fiscal Year'!$B$3,1,0),"")</f>
        <v/>
      </c>
      <c r="G775" s="10"/>
      <c r="H775" s="10"/>
      <c r="I775" s="40"/>
      <c r="J775" s="40"/>
      <c r="K775" s="53"/>
      <c r="L775" s="53"/>
      <c r="M775" s="53"/>
      <c r="N775" s="53"/>
      <c r="O775" s="53"/>
      <c r="P775" s="53"/>
      <c r="Q775" s="53"/>
      <c r="R775" s="53"/>
      <c r="S775" s="53"/>
    </row>
    <row r="776" spans="1:19" x14ac:dyDescent="0.3">
      <c r="A776" s="106"/>
      <c r="B776" s="59"/>
      <c r="C776" s="137" t="str">
        <f t="shared" si="12"/>
        <v/>
      </c>
      <c r="D776" s="138" t="str">
        <f>IF(NOT(ISBLANK(B776)),IF(AND(MONTH(B776)&gt;=4,MONTH(B776)&lt;=12,B776&gt;=DATE(INT(LEFT('Fiscal Year'!$B$2,4)),4,1),B776&lt;=DATE(INT(CONCATENATE("20",RIGHT('Fiscal Year'!$B$2,2))),3,31)),1,0),"")</f>
        <v/>
      </c>
      <c r="E776" s="138" t="str">
        <f>IF(NOT(ISBLANK(B776)),IF(AND(MONTH(B776)&gt;=1,MONTH(B776)&lt;=3,B776&gt;=DATE(INT(LEFT('Fiscal Year'!$B$2,4)),4,1),B776&lt;=DATE(INT(CONCATENATE("20",RIGHT('Fiscal Year'!$B$2,2))),3,31)),1,0),"")</f>
        <v/>
      </c>
      <c r="F776" s="139" t="str">
        <f>IF(NOT(ISBLANK(B776)),IF(B776&lt;'Fiscal Year'!$B$3,1,0),"")</f>
        <v/>
      </c>
      <c r="G776" s="10"/>
      <c r="H776" s="10"/>
      <c r="I776" s="40"/>
      <c r="J776" s="40"/>
      <c r="K776" s="53"/>
      <c r="L776" s="53"/>
      <c r="M776" s="53"/>
      <c r="N776" s="53"/>
      <c r="O776" s="53"/>
      <c r="P776" s="53"/>
      <c r="Q776" s="53"/>
      <c r="R776" s="53"/>
      <c r="S776" s="53"/>
    </row>
    <row r="777" spans="1:19" x14ac:dyDescent="0.3">
      <c r="A777" s="106"/>
      <c r="B777" s="59"/>
      <c r="C777" s="137" t="str">
        <f t="shared" si="12"/>
        <v/>
      </c>
      <c r="D777" s="138" t="str">
        <f>IF(NOT(ISBLANK(B777)),IF(AND(MONTH(B777)&gt;=4,MONTH(B777)&lt;=12,B777&gt;=DATE(INT(LEFT('Fiscal Year'!$B$2,4)),4,1),B777&lt;=DATE(INT(CONCATENATE("20",RIGHT('Fiscal Year'!$B$2,2))),3,31)),1,0),"")</f>
        <v/>
      </c>
      <c r="E777" s="138" t="str">
        <f>IF(NOT(ISBLANK(B777)),IF(AND(MONTH(B777)&gt;=1,MONTH(B777)&lt;=3,B777&gt;=DATE(INT(LEFT('Fiscal Year'!$B$2,4)),4,1),B777&lt;=DATE(INT(CONCATENATE("20",RIGHT('Fiscal Year'!$B$2,2))),3,31)),1,0),"")</f>
        <v/>
      </c>
      <c r="F777" s="139" t="str">
        <f>IF(NOT(ISBLANK(B777)),IF(B777&lt;'Fiscal Year'!$B$3,1,0),"")</f>
        <v/>
      </c>
      <c r="G777" s="10"/>
      <c r="H777" s="10"/>
      <c r="I777" s="40"/>
      <c r="J777" s="40"/>
      <c r="K777" s="53"/>
      <c r="L777" s="53"/>
      <c r="M777" s="53"/>
      <c r="N777" s="53"/>
      <c r="O777" s="53"/>
      <c r="P777" s="53"/>
      <c r="Q777" s="53"/>
      <c r="R777" s="53"/>
      <c r="S777" s="53"/>
    </row>
    <row r="778" spans="1:19" x14ac:dyDescent="0.3">
      <c r="A778" s="106"/>
      <c r="B778" s="59"/>
      <c r="C778" s="137" t="str">
        <f t="shared" si="12"/>
        <v/>
      </c>
      <c r="D778" s="138" t="str">
        <f>IF(NOT(ISBLANK(B778)),IF(AND(MONTH(B778)&gt;=4,MONTH(B778)&lt;=12,B778&gt;=DATE(INT(LEFT('Fiscal Year'!$B$2,4)),4,1),B778&lt;=DATE(INT(CONCATENATE("20",RIGHT('Fiscal Year'!$B$2,2))),3,31)),1,0),"")</f>
        <v/>
      </c>
      <c r="E778" s="138" t="str">
        <f>IF(NOT(ISBLANK(B778)),IF(AND(MONTH(B778)&gt;=1,MONTH(B778)&lt;=3,B778&gt;=DATE(INT(LEFT('Fiscal Year'!$B$2,4)),4,1),B778&lt;=DATE(INT(CONCATENATE("20",RIGHT('Fiscal Year'!$B$2,2))),3,31)),1,0),"")</f>
        <v/>
      </c>
      <c r="F778" s="139" t="str">
        <f>IF(NOT(ISBLANK(B778)),IF(B778&lt;'Fiscal Year'!$B$3,1,0),"")</f>
        <v/>
      </c>
      <c r="G778" s="10"/>
      <c r="H778" s="10"/>
      <c r="I778" s="40"/>
      <c r="J778" s="40"/>
      <c r="K778" s="53"/>
      <c r="L778" s="53"/>
      <c r="M778" s="53"/>
      <c r="N778" s="53"/>
      <c r="O778" s="53"/>
      <c r="P778" s="53"/>
      <c r="Q778" s="53"/>
      <c r="R778" s="53"/>
      <c r="S778" s="53"/>
    </row>
    <row r="779" spans="1:19" x14ac:dyDescent="0.3">
      <c r="A779" s="106"/>
      <c r="B779" s="59"/>
      <c r="C779" s="137" t="str">
        <f t="shared" si="12"/>
        <v/>
      </c>
      <c r="D779" s="138" t="str">
        <f>IF(NOT(ISBLANK(B779)),IF(AND(MONTH(B779)&gt;=4,MONTH(B779)&lt;=12,B779&gt;=DATE(INT(LEFT('Fiscal Year'!$B$2,4)),4,1),B779&lt;=DATE(INT(CONCATENATE("20",RIGHT('Fiscal Year'!$B$2,2))),3,31)),1,0),"")</f>
        <v/>
      </c>
      <c r="E779" s="138" t="str">
        <f>IF(NOT(ISBLANK(B779)),IF(AND(MONTH(B779)&gt;=1,MONTH(B779)&lt;=3,B779&gt;=DATE(INT(LEFT('Fiscal Year'!$B$2,4)),4,1),B779&lt;=DATE(INT(CONCATENATE("20",RIGHT('Fiscal Year'!$B$2,2))),3,31)),1,0),"")</f>
        <v/>
      </c>
      <c r="F779" s="139" t="str">
        <f>IF(NOT(ISBLANK(B779)),IF(B779&lt;'Fiscal Year'!$B$3,1,0),"")</f>
        <v/>
      </c>
      <c r="G779" s="10"/>
      <c r="H779" s="10"/>
      <c r="I779" s="40"/>
      <c r="J779" s="40"/>
      <c r="K779" s="53"/>
      <c r="L779" s="53"/>
      <c r="M779" s="53"/>
      <c r="N779" s="53"/>
      <c r="O779" s="53"/>
      <c r="P779" s="53"/>
      <c r="Q779" s="53"/>
      <c r="R779" s="53"/>
      <c r="S779" s="53"/>
    </row>
    <row r="780" spans="1:19" x14ac:dyDescent="0.3">
      <c r="A780" s="106"/>
      <c r="B780" s="59"/>
      <c r="C780" s="137" t="str">
        <f t="shared" si="12"/>
        <v/>
      </c>
      <c r="D780" s="138" t="str">
        <f>IF(NOT(ISBLANK(B780)),IF(AND(MONTH(B780)&gt;=4,MONTH(B780)&lt;=12,B780&gt;=DATE(INT(LEFT('Fiscal Year'!$B$2,4)),4,1),B780&lt;=DATE(INT(CONCATENATE("20",RIGHT('Fiscal Year'!$B$2,2))),3,31)),1,0),"")</f>
        <v/>
      </c>
      <c r="E780" s="138" t="str">
        <f>IF(NOT(ISBLANK(B780)),IF(AND(MONTH(B780)&gt;=1,MONTH(B780)&lt;=3,B780&gt;=DATE(INT(LEFT('Fiscal Year'!$B$2,4)),4,1),B780&lt;=DATE(INT(CONCATENATE("20",RIGHT('Fiscal Year'!$B$2,2))),3,31)),1,0),"")</f>
        <v/>
      </c>
      <c r="F780" s="139" t="str">
        <f>IF(NOT(ISBLANK(B780)),IF(B780&lt;'Fiscal Year'!$B$3,1,0),"")</f>
        <v/>
      </c>
      <c r="G780" s="10"/>
      <c r="H780" s="10"/>
      <c r="I780" s="40"/>
      <c r="J780" s="40"/>
      <c r="K780" s="53"/>
      <c r="L780" s="53"/>
      <c r="M780" s="53"/>
      <c r="N780" s="53"/>
      <c r="O780" s="53"/>
      <c r="P780" s="53"/>
      <c r="Q780" s="53"/>
      <c r="R780" s="53"/>
      <c r="S780" s="53"/>
    </row>
    <row r="781" spans="1:19" x14ac:dyDescent="0.3">
      <c r="A781" s="106"/>
      <c r="B781" s="59"/>
      <c r="C781" s="137" t="str">
        <f t="shared" si="12"/>
        <v/>
      </c>
      <c r="D781" s="138" t="str">
        <f>IF(NOT(ISBLANK(B781)),IF(AND(MONTH(B781)&gt;=4,MONTH(B781)&lt;=12,B781&gt;=DATE(INT(LEFT('Fiscal Year'!$B$2,4)),4,1),B781&lt;=DATE(INT(CONCATENATE("20",RIGHT('Fiscal Year'!$B$2,2))),3,31)),1,0),"")</f>
        <v/>
      </c>
      <c r="E781" s="138" t="str">
        <f>IF(NOT(ISBLANK(B781)),IF(AND(MONTH(B781)&gt;=1,MONTH(B781)&lt;=3,B781&gt;=DATE(INT(LEFT('Fiscal Year'!$B$2,4)),4,1),B781&lt;=DATE(INT(CONCATENATE("20",RIGHT('Fiscal Year'!$B$2,2))),3,31)),1,0),"")</f>
        <v/>
      </c>
      <c r="F781" s="139" t="str">
        <f>IF(NOT(ISBLANK(B781)),IF(B781&lt;'Fiscal Year'!$B$3,1,0),"")</f>
        <v/>
      </c>
      <c r="G781" s="10"/>
      <c r="H781" s="10"/>
      <c r="I781" s="40"/>
      <c r="J781" s="40"/>
      <c r="K781" s="53"/>
      <c r="L781" s="53"/>
      <c r="M781" s="53"/>
      <c r="N781" s="53"/>
      <c r="O781" s="53"/>
      <c r="P781" s="53"/>
      <c r="Q781" s="53"/>
      <c r="R781" s="53"/>
      <c r="S781" s="53"/>
    </row>
    <row r="782" spans="1:19" x14ac:dyDescent="0.3">
      <c r="A782" s="106"/>
      <c r="B782" s="59"/>
      <c r="C782" s="137" t="str">
        <f t="shared" si="12"/>
        <v/>
      </c>
      <c r="D782" s="138" t="str">
        <f>IF(NOT(ISBLANK(B782)),IF(AND(MONTH(B782)&gt;=4,MONTH(B782)&lt;=12,B782&gt;=DATE(INT(LEFT('Fiscal Year'!$B$2,4)),4,1),B782&lt;=DATE(INT(CONCATENATE("20",RIGHT('Fiscal Year'!$B$2,2))),3,31)),1,0),"")</f>
        <v/>
      </c>
      <c r="E782" s="138" t="str">
        <f>IF(NOT(ISBLANK(B782)),IF(AND(MONTH(B782)&gt;=1,MONTH(B782)&lt;=3,B782&gt;=DATE(INT(LEFT('Fiscal Year'!$B$2,4)),4,1),B782&lt;=DATE(INT(CONCATENATE("20",RIGHT('Fiscal Year'!$B$2,2))),3,31)),1,0),"")</f>
        <v/>
      </c>
      <c r="F782" s="139" t="str">
        <f>IF(NOT(ISBLANK(B782)),IF(B782&lt;'Fiscal Year'!$B$3,1,0),"")</f>
        <v/>
      </c>
      <c r="G782" s="10"/>
      <c r="H782" s="10"/>
      <c r="I782" s="40"/>
      <c r="J782" s="40"/>
      <c r="K782" s="53"/>
      <c r="L782" s="53"/>
      <c r="M782" s="53"/>
      <c r="N782" s="53"/>
      <c r="O782" s="53"/>
      <c r="P782" s="53"/>
      <c r="Q782" s="53"/>
      <c r="R782" s="53"/>
      <c r="S782" s="53"/>
    </row>
    <row r="783" spans="1:19" x14ac:dyDescent="0.3">
      <c r="A783" s="106"/>
      <c r="B783" s="59"/>
      <c r="C783" s="137" t="str">
        <f t="shared" si="12"/>
        <v/>
      </c>
      <c r="D783" s="138" t="str">
        <f>IF(NOT(ISBLANK(B783)),IF(AND(MONTH(B783)&gt;=4,MONTH(B783)&lt;=12,B783&gt;=DATE(INT(LEFT('Fiscal Year'!$B$2,4)),4,1),B783&lt;=DATE(INT(CONCATENATE("20",RIGHT('Fiscal Year'!$B$2,2))),3,31)),1,0),"")</f>
        <v/>
      </c>
      <c r="E783" s="138" t="str">
        <f>IF(NOT(ISBLANK(B783)),IF(AND(MONTH(B783)&gt;=1,MONTH(B783)&lt;=3,B783&gt;=DATE(INT(LEFT('Fiscal Year'!$B$2,4)),4,1),B783&lt;=DATE(INT(CONCATENATE("20",RIGHT('Fiscal Year'!$B$2,2))),3,31)),1,0),"")</f>
        <v/>
      </c>
      <c r="F783" s="139" t="str">
        <f>IF(NOT(ISBLANK(B783)),IF(B783&lt;'Fiscal Year'!$B$3,1,0),"")</f>
        <v/>
      </c>
      <c r="G783" s="10"/>
      <c r="H783" s="10"/>
      <c r="I783" s="40"/>
      <c r="J783" s="40"/>
      <c r="K783" s="53"/>
      <c r="L783" s="53"/>
      <c r="M783" s="53"/>
      <c r="N783" s="53"/>
      <c r="O783" s="53"/>
      <c r="P783" s="53"/>
      <c r="Q783" s="53"/>
      <c r="R783" s="53"/>
      <c r="S783" s="53"/>
    </row>
    <row r="784" spans="1:19" x14ac:dyDescent="0.3">
      <c r="A784" s="106"/>
      <c r="B784" s="59"/>
      <c r="C784" s="137" t="str">
        <f t="shared" si="12"/>
        <v/>
      </c>
      <c r="D784" s="138" t="str">
        <f>IF(NOT(ISBLANK(B784)),IF(AND(MONTH(B784)&gt;=4,MONTH(B784)&lt;=12,B784&gt;=DATE(INT(LEFT('Fiscal Year'!$B$2,4)),4,1),B784&lt;=DATE(INT(CONCATENATE("20",RIGHT('Fiscal Year'!$B$2,2))),3,31)),1,0),"")</f>
        <v/>
      </c>
      <c r="E784" s="138" t="str">
        <f>IF(NOT(ISBLANK(B784)),IF(AND(MONTH(B784)&gt;=1,MONTH(B784)&lt;=3,B784&gt;=DATE(INT(LEFT('Fiscal Year'!$B$2,4)),4,1),B784&lt;=DATE(INT(CONCATENATE("20",RIGHT('Fiscal Year'!$B$2,2))),3,31)),1,0),"")</f>
        <v/>
      </c>
      <c r="F784" s="139" t="str">
        <f>IF(NOT(ISBLANK(B784)),IF(B784&lt;'Fiscal Year'!$B$3,1,0),"")</f>
        <v/>
      </c>
      <c r="G784" s="10"/>
      <c r="H784" s="10"/>
      <c r="I784" s="40"/>
      <c r="J784" s="40"/>
      <c r="K784" s="53"/>
      <c r="L784" s="53"/>
      <c r="M784" s="53"/>
      <c r="N784" s="53"/>
      <c r="O784" s="53"/>
      <c r="P784" s="53"/>
      <c r="Q784" s="53"/>
      <c r="R784" s="53"/>
      <c r="S784" s="53"/>
    </row>
    <row r="785" spans="1:19" x14ac:dyDescent="0.3">
      <c r="A785" s="106"/>
      <c r="B785" s="59"/>
      <c r="C785" s="137" t="str">
        <f t="shared" si="12"/>
        <v/>
      </c>
      <c r="D785" s="138" t="str">
        <f>IF(NOT(ISBLANK(B785)),IF(AND(MONTH(B785)&gt;=4,MONTH(B785)&lt;=12,B785&gt;=DATE(INT(LEFT('Fiscal Year'!$B$2,4)),4,1),B785&lt;=DATE(INT(CONCATENATE("20",RIGHT('Fiscal Year'!$B$2,2))),3,31)),1,0),"")</f>
        <v/>
      </c>
      <c r="E785" s="138" t="str">
        <f>IF(NOT(ISBLANK(B785)),IF(AND(MONTH(B785)&gt;=1,MONTH(B785)&lt;=3,B785&gt;=DATE(INT(LEFT('Fiscal Year'!$B$2,4)),4,1),B785&lt;=DATE(INT(CONCATENATE("20",RIGHT('Fiscal Year'!$B$2,2))),3,31)),1,0),"")</f>
        <v/>
      </c>
      <c r="F785" s="139" t="str">
        <f>IF(NOT(ISBLANK(B785)),IF(B785&lt;'Fiscal Year'!$B$3,1,0),"")</f>
        <v/>
      </c>
      <c r="G785" s="10"/>
      <c r="H785" s="10"/>
      <c r="I785" s="40"/>
      <c r="J785" s="40"/>
      <c r="K785" s="53"/>
      <c r="L785" s="53"/>
      <c r="M785" s="53"/>
      <c r="N785" s="53"/>
      <c r="O785" s="53"/>
      <c r="P785" s="53"/>
      <c r="Q785" s="53"/>
      <c r="R785" s="53"/>
      <c r="S785" s="53"/>
    </row>
    <row r="786" spans="1:19" x14ac:dyDescent="0.3">
      <c r="A786" s="106"/>
      <c r="B786" s="59"/>
      <c r="C786" s="137" t="str">
        <f t="shared" si="12"/>
        <v/>
      </c>
      <c r="D786" s="138" t="str">
        <f>IF(NOT(ISBLANK(B786)),IF(AND(MONTH(B786)&gt;=4,MONTH(B786)&lt;=12,B786&gt;=DATE(INT(LEFT('Fiscal Year'!$B$2,4)),4,1),B786&lt;=DATE(INT(CONCATENATE("20",RIGHT('Fiscal Year'!$B$2,2))),3,31)),1,0),"")</f>
        <v/>
      </c>
      <c r="E786" s="138" t="str">
        <f>IF(NOT(ISBLANK(B786)),IF(AND(MONTH(B786)&gt;=1,MONTH(B786)&lt;=3,B786&gt;=DATE(INT(LEFT('Fiscal Year'!$B$2,4)),4,1),B786&lt;=DATE(INT(CONCATENATE("20",RIGHT('Fiscal Year'!$B$2,2))),3,31)),1,0),"")</f>
        <v/>
      </c>
      <c r="F786" s="139" t="str">
        <f>IF(NOT(ISBLANK(B786)),IF(B786&lt;'Fiscal Year'!$B$3,1,0),"")</f>
        <v/>
      </c>
      <c r="G786" s="10"/>
      <c r="H786" s="10"/>
      <c r="I786" s="40"/>
      <c r="J786" s="40"/>
      <c r="K786" s="53"/>
      <c r="L786" s="53"/>
      <c r="M786" s="53"/>
      <c r="N786" s="53"/>
      <c r="O786" s="53"/>
      <c r="P786" s="53"/>
      <c r="Q786" s="53"/>
      <c r="R786" s="53"/>
      <c r="S786" s="53"/>
    </row>
    <row r="787" spans="1:19" x14ac:dyDescent="0.3">
      <c r="A787" s="106"/>
      <c r="B787" s="59"/>
      <c r="C787" s="137" t="str">
        <f t="shared" si="12"/>
        <v/>
      </c>
      <c r="D787" s="138" t="str">
        <f>IF(NOT(ISBLANK(B787)),IF(AND(MONTH(B787)&gt;=4,MONTH(B787)&lt;=12,B787&gt;=DATE(INT(LEFT('Fiscal Year'!$B$2,4)),4,1),B787&lt;=DATE(INT(CONCATENATE("20",RIGHT('Fiscal Year'!$B$2,2))),3,31)),1,0),"")</f>
        <v/>
      </c>
      <c r="E787" s="138" t="str">
        <f>IF(NOT(ISBLANK(B787)),IF(AND(MONTH(B787)&gt;=1,MONTH(B787)&lt;=3,B787&gt;=DATE(INT(LEFT('Fiscal Year'!$B$2,4)),4,1),B787&lt;=DATE(INT(CONCATENATE("20",RIGHT('Fiscal Year'!$B$2,2))),3,31)),1,0),"")</f>
        <v/>
      </c>
      <c r="F787" s="139" t="str">
        <f>IF(NOT(ISBLANK(B787)),IF(B787&lt;'Fiscal Year'!$B$3,1,0),"")</f>
        <v/>
      </c>
      <c r="G787" s="10"/>
      <c r="H787" s="10"/>
      <c r="I787" s="40"/>
      <c r="J787" s="40"/>
      <c r="K787" s="53"/>
      <c r="L787" s="53"/>
      <c r="M787" s="53"/>
      <c r="N787" s="53"/>
      <c r="O787" s="53"/>
      <c r="P787" s="53"/>
      <c r="Q787" s="53"/>
      <c r="R787" s="53"/>
      <c r="S787" s="53"/>
    </row>
    <row r="788" spans="1:19" x14ac:dyDescent="0.3">
      <c r="A788" s="106"/>
      <c r="B788" s="59"/>
      <c r="C788" s="137" t="str">
        <f t="shared" si="12"/>
        <v/>
      </c>
      <c r="D788" s="138" t="str">
        <f>IF(NOT(ISBLANK(B788)),IF(AND(MONTH(B788)&gt;=4,MONTH(B788)&lt;=12,B788&gt;=DATE(INT(LEFT('Fiscal Year'!$B$2,4)),4,1),B788&lt;=DATE(INT(CONCATENATE("20",RIGHT('Fiscal Year'!$B$2,2))),3,31)),1,0),"")</f>
        <v/>
      </c>
      <c r="E788" s="138" t="str">
        <f>IF(NOT(ISBLANK(B788)),IF(AND(MONTH(B788)&gt;=1,MONTH(B788)&lt;=3,B788&gt;=DATE(INT(LEFT('Fiscal Year'!$B$2,4)),4,1),B788&lt;=DATE(INT(CONCATENATE("20",RIGHT('Fiscal Year'!$B$2,2))),3,31)),1,0),"")</f>
        <v/>
      </c>
      <c r="F788" s="139" t="str">
        <f>IF(NOT(ISBLANK(B788)),IF(B788&lt;'Fiscal Year'!$B$3,1,0),"")</f>
        <v/>
      </c>
      <c r="G788" s="10"/>
      <c r="H788" s="10"/>
      <c r="I788" s="40"/>
      <c r="J788" s="40"/>
      <c r="K788" s="53"/>
      <c r="L788" s="53"/>
      <c r="M788" s="53"/>
      <c r="N788" s="53"/>
      <c r="O788" s="53"/>
      <c r="P788" s="53"/>
      <c r="Q788" s="53"/>
      <c r="R788" s="53"/>
      <c r="S788" s="53"/>
    </row>
    <row r="789" spans="1:19" x14ac:dyDescent="0.3">
      <c r="A789" s="106"/>
      <c r="B789" s="59"/>
      <c r="C789" s="137" t="str">
        <f t="shared" si="12"/>
        <v/>
      </c>
      <c r="D789" s="138" t="str">
        <f>IF(NOT(ISBLANK(B789)),IF(AND(MONTH(B789)&gt;=4,MONTH(B789)&lt;=12,B789&gt;=DATE(INT(LEFT('Fiscal Year'!$B$2,4)),4,1),B789&lt;=DATE(INT(CONCATENATE("20",RIGHT('Fiscal Year'!$B$2,2))),3,31)),1,0),"")</f>
        <v/>
      </c>
      <c r="E789" s="138" t="str">
        <f>IF(NOT(ISBLANK(B789)),IF(AND(MONTH(B789)&gt;=1,MONTH(B789)&lt;=3,B789&gt;=DATE(INT(LEFT('Fiscal Year'!$B$2,4)),4,1),B789&lt;=DATE(INT(CONCATENATE("20",RIGHT('Fiscal Year'!$B$2,2))),3,31)),1,0),"")</f>
        <v/>
      </c>
      <c r="F789" s="139" t="str">
        <f>IF(NOT(ISBLANK(B789)),IF(B789&lt;'Fiscal Year'!$B$3,1,0),"")</f>
        <v/>
      </c>
      <c r="G789" s="10"/>
      <c r="H789" s="10"/>
      <c r="I789" s="40"/>
      <c r="J789" s="40"/>
      <c r="K789" s="53"/>
      <c r="L789" s="53"/>
      <c r="M789" s="53"/>
      <c r="N789" s="53"/>
      <c r="O789" s="53"/>
      <c r="P789" s="53"/>
      <c r="Q789" s="53"/>
      <c r="R789" s="53"/>
      <c r="S789" s="53"/>
    </row>
    <row r="790" spans="1:19" x14ac:dyDescent="0.3">
      <c r="A790" s="106"/>
      <c r="B790" s="59"/>
      <c r="C790" s="137" t="str">
        <f t="shared" si="12"/>
        <v/>
      </c>
      <c r="D790" s="138" t="str">
        <f>IF(NOT(ISBLANK(B790)),IF(AND(MONTH(B790)&gt;=4,MONTH(B790)&lt;=12,B790&gt;=DATE(INT(LEFT('Fiscal Year'!$B$2,4)),4,1),B790&lt;=DATE(INT(CONCATENATE("20",RIGHT('Fiscal Year'!$B$2,2))),3,31)),1,0),"")</f>
        <v/>
      </c>
      <c r="E790" s="138" t="str">
        <f>IF(NOT(ISBLANK(B790)),IF(AND(MONTH(B790)&gt;=1,MONTH(B790)&lt;=3,B790&gt;=DATE(INT(LEFT('Fiscal Year'!$B$2,4)),4,1),B790&lt;=DATE(INT(CONCATENATE("20",RIGHT('Fiscal Year'!$B$2,2))),3,31)),1,0),"")</f>
        <v/>
      </c>
      <c r="F790" s="139" t="str">
        <f>IF(NOT(ISBLANK(B790)),IF(B790&lt;'Fiscal Year'!$B$3,1,0),"")</f>
        <v/>
      </c>
      <c r="G790" s="10"/>
      <c r="H790" s="10"/>
      <c r="I790" s="40"/>
      <c r="J790" s="40"/>
      <c r="K790" s="53"/>
      <c r="L790" s="53"/>
      <c r="M790" s="53"/>
      <c r="N790" s="53"/>
      <c r="O790" s="53"/>
      <c r="P790" s="53"/>
      <c r="Q790" s="53"/>
      <c r="R790" s="53"/>
      <c r="S790" s="53"/>
    </row>
    <row r="791" spans="1:19" x14ac:dyDescent="0.3">
      <c r="A791" s="106"/>
      <c r="B791" s="59"/>
      <c r="C791" s="137" t="str">
        <f t="shared" si="12"/>
        <v/>
      </c>
      <c r="D791" s="138" t="str">
        <f>IF(NOT(ISBLANK(B791)),IF(AND(MONTH(B791)&gt;=4,MONTH(B791)&lt;=12,B791&gt;=DATE(INT(LEFT('Fiscal Year'!$B$2,4)),4,1),B791&lt;=DATE(INT(CONCATENATE("20",RIGHT('Fiscal Year'!$B$2,2))),3,31)),1,0),"")</f>
        <v/>
      </c>
      <c r="E791" s="138" t="str">
        <f>IF(NOT(ISBLANK(B791)),IF(AND(MONTH(B791)&gt;=1,MONTH(B791)&lt;=3,B791&gt;=DATE(INT(LEFT('Fiscal Year'!$B$2,4)),4,1),B791&lt;=DATE(INT(CONCATENATE("20",RIGHT('Fiscal Year'!$B$2,2))),3,31)),1,0),"")</f>
        <v/>
      </c>
      <c r="F791" s="139" t="str">
        <f>IF(NOT(ISBLANK(B791)),IF(B791&lt;'Fiscal Year'!$B$3,1,0),"")</f>
        <v/>
      </c>
      <c r="G791" s="10"/>
      <c r="H791" s="10"/>
      <c r="I791" s="40"/>
      <c r="J791" s="40"/>
      <c r="K791" s="53"/>
      <c r="L791" s="53"/>
      <c r="M791" s="53"/>
      <c r="N791" s="53"/>
      <c r="O791" s="53"/>
      <c r="P791" s="53"/>
      <c r="Q791" s="53"/>
      <c r="R791" s="53"/>
      <c r="S791" s="53"/>
    </row>
    <row r="792" spans="1:19" x14ac:dyDescent="0.3">
      <c r="A792" s="106"/>
      <c r="B792" s="59"/>
      <c r="C792" s="137" t="str">
        <f t="shared" si="12"/>
        <v/>
      </c>
      <c r="D792" s="138" t="str">
        <f>IF(NOT(ISBLANK(B792)),IF(AND(MONTH(B792)&gt;=4,MONTH(B792)&lt;=12,B792&gt;=DATE(INT(LEFT('Fiscal Year'!$B$2,4)),4,1),B792&lt;=DATE(INT(CONCATENATE("20",RIGHT('Fiscal Year'!$B$2,2))),3,31)),1,0),"")</f>
        <v/>
      </c>
      <c r="E792" s="138" t="str">
        <f>IF(NOT(ISBLANK(B792)),IF(AND(MONTH(B792)&gt;=1,MONTH(B792)&lt;=3,B792&gt;=DATE(INT(LEFT('Fiscal Year'!$B$2,4)),4,1),B792&lt;=DATE(INT(CONCATENATE("20",RIGHT('Fiscal Year'!$B$2,2))),3,31)),1,0),"")</f>
        <v/>
      </c>
      <c r="F792" s="139" t="str">
        <f>IF(NOT(ISBLANK(B792)),IF(B792&lt;'Fiscal Year'!$B$3,1,0),"")</f>
        <v/>
      </c>
      <c r="G792" s="10"/>
      <c r="H792" s="10"/>
      <c r="I792" s="40"/>
      <c r="J792" s="40"/>
      <c r="K792" s="53"/>
      <c r="L792" s="53"/>
      <c r="M792" s="53"/>
      <c r="N792" s="53"/>
      <c r="O792" s="53"/>
      <c r="P792" s="53"/>
      <c r="Q792" s="53"/>
      <c r="R792" s="53"/>
      <c r="S792" s="53"/>
    </row>
    <row r="793" spans="1:19" x14ac:dyDescent="0.3">
      <c r="A793" s="106"/>
      <c r="B793" s="59"/>
      <c r="C793" s="137" t="str">
        <f t="shared" si="12"/>
        <v/>
      </c>
      <c r="D793" s="138" t="str">
        <f>IF(NOT(ISBLANK(B793)),IF(AND(MONTH(B793)&gt;=4,MONTH(B793)&lt;=12,B793&gt;=DATE(INT(LEFT('Fiscal Year'!$B$2,4)),4,1),B793&lt;=DATE(INT(CONCATENATE("20",RIGHT('Fiscal Year'!$B$2,2))),3,31)),1,0),"")</f>
        <v/>
      </c>
      <c r="E793" s="138" t="str">
        <f>IF(NOT(ISBLANK(B793)),IF(AND(MONTH(B793)&gt;=1,MONTH(B793)&lt;=3,B793&gt;=DATE(INT(LEFT('Fiscal Year'!$B$2,4)),4,1),B793&lt;=DATE(INT(CONCATENATE("20",RIGHT('Fiscal Year'!$B$2,2))),3,31)),1,0),"")</f>
        <v/>
      </c>
      <c r="F793" s="139" t="str">
        <f>IF(NOT(ISBLANK(B793)),IF(B793&lt;'Fiscal Year'!$B$3,1,0),"")</f>
        <v/>
      </c>
      <c r="G793" s="10"/>
      <c r="H793" s="10"/>
      <c r="I793" s="40"/>
      <c r="J793" s="40"/>
      <c r="K793" s="53"/>
      <c r="L793" s="53"/>
      <c r="M793" s="53"/>
      <c r="N793" s="53"/>
      <c r="O793" s="53"/>
      <c r="P793" s="53"/>
      <c r="Q793" s="53"/>
      <c r="R793" s="53"/>
      <c r="S793" s="53"/>
    </row>
    <row r="794" spans="1:19" x14ac:dyDescent="0.3">
      <c r="A794" s="106"/>
      <c r="B794" s="59"/>
      <c r="C794" s="137" t="str">
        <f t="shared" si="12"/>
        <v/>
      </c>
      <c r="D794" s="138" t="str">
        <f>IF(NOT(ISBLANK(B794)),IF(AND(MONTH(B794)&gt;=4,MONTH(B794)&lt;=12,B794&gt;=DATE(INT(LEFT('Fiscal Year'!$B$2,4)),4,1),B794&lt;=DATE(INT(CONCATENATE("20",RIGHT('Fiscal Year'!$B$2,2))),3,31)),1,0),"")</f>
        <v/>
      </c>
      <c r="E794" s="138" t="str">
        <f>IF(NOT(ISBLANK(B794)),IF(AND(MONTH(B794)&gt;=1,MONTH(B794)&lt;=3,B794&gt;=DATE(INT(LEFT('Fiscal Year'!$B$2,4)),4,1),B794&lt;=DATE(INT(CONCATENATE("20",RIGHT('Fiscal Year'!$B$2,2))),3,31)),1,0),"")</f>
        <v/>
      </c>
      <c r="F794" s="139" t="str">
        <f>IF(NOT(ISBLANK(B794)),IF(B794&lt;'Fiscal Year'!$B$3,1,0),"")</f>
        <v/>
      </c>
      <c r="G794" s="10"/>
      <c r="H794" s="10"/>
      <c r="I794" s="40"/>
      <c r="J794" s="40"/>
      <c r="K794" s="53"/>
      <c r="L794" s="53"/>
      <c r="M794" s="53"/>
      <c r="N794" s="53"/>
      <c r="O794" s="53"/>
      <c r="P794" s="53"/>
      <c r="Q794" s="53"/>
      <c r="R794" s="53"/>
      <c r="S794" s="53"/>
    </row>
    <row r="795" spans="1:19" x14ac:dyDescent="0.3">
      <c r="A795" s="106"/>
      <c r="B795" s="59"/>
      <c r="C795" s="137" t="str">
        <f t="shared" si="12"/>
        <v/>
      </c>
      <c r="D795" s="138" t="str">
        <f>IF(NOT(ISBLANK(B795)),IF(AND(MONTH(B795)&gt;=4,MONTH(B795)&lt;=12,B795&gt;=DATE(INT(LEFT('Fiscal Year'!$B$2,4)),4,1),B795&lt;=DATE(INT(CONCATENATE("20",RIGHT('Fiscal Year'!$B$2,2))),3,31)),1,0),"")</f>
        <v/>
      </c>
      <c r="E795" s="138" t="str">
        <f>IF(NOT(ISBLANK(B795)),IF(AND(MONTH(B795)&gt;=1,MONTH(B795)&lt;=3,B795&gt;=DATE(INT(LEFT('Fiscal Year'!$B$2,4)),4,1),B795&lt;=DATE(INT(CONCATENATE("20",RIGHT('Fiscal Year'!$B$2,2))),3,31)),1,0),"")</f>
        <v/>
      </c>
      <c r="F795" s="139" t="str">
        <f>IF(NOT(ISBLANK(B795)),IF(B795&lt;'Fiscal Year'!$B$3,1,0),"")</f>
        <v/>
      </c>
      <c r="G795" s="10"/>
      <c r="H795" s="10"/>
      <c r="I795" s="40"/>
      <c r="J795" s="40"/>
      <c r="K795" s="53"/>
      <c r="L795" s="53"/>
      <c r="M795" s="53"/>
      <c r="N795" s="53"/>
      <c r="O795" s="53"/>
      <c r="P795" s="53"/>
      <c r="Q795" s="53"/>
      <c r="R795" s="53"/>
      <c r="S795" s="53"/>
    </row>
    <row r="796" spans="1:19" x14ac:dyDescent="0.3">
      <c r="A796" s="106"/>
      <c r="B796" s="59"/>
      <c r="C796" s="137" t="str">
        <f t="shared" si="12"/>
        <v/>
      </c>
      <c r="D796" s="138" t="str">
        <f>IF(NOT(ISBLANK(B796)),IF(AND(MONTH(B796)&gt;=4,MONTH(B796)&lt;=12,B796&gt;=DATE(INT(LEFT('Fiscal Year'!$B$2,4)),4,1),B796&lt;=DATE(INT(CONCATENATE("20",RIGHT('Fiscal Year'!$B$2,2))),3,31)),1,0),"")</f>
        <v/>
      </c>
      <c r="E796" s="138" t="str">
        <f>IF(NOT(ISBLANK(B796)),IF(AND(MONTH(B796)&gt;=1,MONTH(B796)&lt;=3,B796&gt;=DATE(INT(LEFT('Fiscal Year'!$B$2,4)),4,1),B796&lt;=DATE(INT(CONCATENATE("20",RIGHT('Fiscal Year'!$B$2,2))),3,31)),1,0),"")</f>
        <v/>
      </c>
      <c r="F796" s="139" t="str">
        <f>IF(NOT(ISBLANK(B796)),IF(B796&lt;'Fiscal Year'!$B$3,1,0),"")</f>
        <v/>
      </c>
      <c r="G796" s="10"/>
      <c r="H796" s="10"/>
      <c r="I796" s="40"/>
      <c r="J796" s="40"/>
      <c r="K796" s="53"/>
      <c r="L796" s="53"/>
      <c r="M796" s="53"/>
      <c r="N796" s="53"/>
      <c r="O796" s="53"/>
      <c r="P796" s="53"/>
      <c r="Q796" s="53"/>
      <c r="R796" s="53"/>
      <c r="S796" s="53"/>
    </row>
    <row r="797" spans="1:19" x14ac:dyDescent="0.3">
      <c r="A797" s="106"/>
      <c r="B797" s="59"/>
      <c r="C797" s="137" t="str">
        <f t="shared" si="12"/>
        <v/>
      </c>
      <c r="D797" s="138" t="str">
        <f>IF(NOT(ISBLANK(B797)),IF(AND(MONTH(B797)&gt;=4,MONTH(B797)&lt;=12,B797&gt;=DATE(INT(LEFT('Fiscal Year'!$B$2,4)),4,1),B797&lt;=DATE(INT(CONCATENATE("20",RIGHT('Fiscal Year'!$B$2,2))),3,31)),1,0),"")</f>
        <v/>
      </c>
      <c r="E797" s="138" t="str">
        <f>IF(NOT(ISBLANK(B797)),IF(AND(MONTH(B797)&gt;=1,MONTH(B797)&lt;=3,B797&gt;=DATE(INT(LEFT('Fiscal Year'!$B$2,4)),4,1),B797&lt;=DATE(INT(CONCATENATE("20",RIGHT('Fiscal Year'!$B$2,2))),3,31)),1,0),"")</f>
        <v/>
      </c>
      <c r="F797" s="139" t="str">
        <f>IF(NOT(ISBLANK(B797)),IF(B797&lt;'Fiscal Year'!$B$3,1,0),"")</f>
        <v/>
      </c>
      <c r="G797" s="10"/>
      <c r="H797" s="10"/>
      <c r="I797" s="40"/>
      <c r="J797" s="40"/>
      <c r="K797" s="53"/>
      <c r="L797" s="53"/>
      <c r="M797" s="53"/>
      <c r="N797" s="53"/>
      <c r="O797" s="53"/>
      <c r="P797" s="53"/>
      <c r="Q797" s="53"/>
      <c r="R797" s="53"/>
      <c r="S797" s="53"/>
    </row>
    <row r="798" spans="1:19" x14ac:dyDescent="0.3">
      <c r="A798" s="106"/>
      <c r="B798" s="59"/>
      <c r="C798" s="137" t="str">
        <f t="shared" si="12"/>
        <v/>
      </c>
      <c r="D798" s="138" t="str">
        <f>IF(NOT(ISBLANK(B798)),IF(AND(MONTH(B798)&gt;=4,MONTH(B798)&lt;=12,B798&gt;=DATE(INT(LEFT('Fiscal Year'!$B$2,4)),4,1),B798&lt;=DATE(INT(CONCATENATE("20",RIGHT('Fiscal Year'!$B$2,2))),3,31)),1,0),"")</f>
        <v/>
      </c>
      <c r="E798" s="138" t="str">
        <f>IF(NOT(ISBLANK(B798)),IF(AND(MONTH(B798)&gt;=1,MONTH(B798)&lt;=3,B798&gt;=DATE(INT(LEFT('Fiscal Year'!$B$2,4)),4,1),B798&lt;=DATE(INT(CONCATENATE("20",RIGHT('Fiscal Year'!$B$2,2))),3,31)),1,0),"")</f>
        <v/>
      </c>
      <c r="F798" s="139" t="str">
        <f>IF(NOT(ISBLANK(B798)),IF(B798&lt;'Fiscal Year'!$B$3,1,0),"")</f>
        <v/>
      </c>
      <c r="G798" s="10"/>
      <c r="H798" s="10"/>
      <c r="I798" s="40"/>
      <c r="J798" s="40"/>
      <c r="K798" s="53"/>
      <c r="L798" s="53"/>
      <c r="M798" s="53"/>
      <c r="N798" s="53"/>
      <c r="O798" s="53"/>
      <c r="P798" s="53"/>
      <c r="Q798" s="53"/>
      <c r="R798" s="53"/>
      <c r="S798" s="53"/>
    </row>
    <row r="799" spans="1:19" x14ac:dyDescent="0.3">
      <c r="A799" s="106"/>
      <c r="B799" s="59"/>
      <c r="C799" s="137" t="str">
        <f t="shared" si="12"/>
        <v/>
      </c>
      <c r="D799" s="138" t="str">
        <f>IF(NOT(ISBLANK(B799)),IF(AND(MONTH(B799)&gt;=4,MONTH(B799)&lt;=12,B799&gt;=DATE(INT(LEFT('Fiscal Year'!$B$2,4)),4,1),B799&lt;=DATE(INT(CONCATENATE("20",RIGHT('Fiscal Year'!$B$2,2))),3,31)),1,0),"")</f>
        <v/>
      </c>
      <c r="E799" s="138" t="str">
        <f>IF(NOT(ISBLANK(B799)),IF(AND(MONTH(B799)&gt;=1,MONTH(B799)&lt;=3,B799&gt;=DATE(INT(LEFT('Fiscal Year'!$B$2,4)),4,1),B799&lt;=DATE(INT(CONCATENATE("20",RIGHT('Fiscal Year'!$B$2,2))),3,31)),1,0),"")</f>
        <v/>
      </c>
      <c r="F799" s="139" t="str">
        <f>IF(NOT(ISBLANK(B799)),IF(B799&lt;'Fiscal Year'!$B$3,1,0),"")</f>
        <v/>
      </c>
      <c r="G799" s="10"/>
      <c r="H799" s="10"/>
      <c r="I799" s="40"/>
      <c r="J799" s="40"/>
      <c r="K799" s="53"/>
      <c r="L799" s="53"/>
      <c r="M799" s="53"/>
      <c r="N799" s="53"/>
      <c r="O799" s="53"/>
      <c r="P799" s="53"/>
      <c r="Q799" s="53"/>
      <c r="R799" s="53"/>
      <c r="S799" s="53"/>
    </row>
    <row r="800" spans="1:19" x14ac:dyDescent="0.3">
      <c r="A800" s="106"/>
      <c r="B800" s="59"/>
      <c r="C800" s="137" t="str">
        <f t="shared" si="12"/>
        <v/>
      </c>
      <c r="D800" s="138" t="str">
        <f>IF(NOT(ISBLANK(B800)),IF(AND(MONTH(B800)&gt;=4,MONTH(B800)&lt;=12,B800&gt;=DATE(INT(LEFT('Fiscal Year'!$B$2,4)),4,1),B800&lt;=DATE(INT(CONCATENATE("20",RIGHT('Fiscal Year'!$B$2,2))),3,31)),1,0),"")</f>
        <v/>
      </c>
      <c r="E800" s="138" t="str">
        <f>IF(NOT(ISBLANK(B800)),IF(AND(MONTH(B800)&gt;=1,MONTH(B800)&lt;=3,B800&gt;=DATE(INT(LEFT('Fiscal Year'!$B$2,4)),4,1),B800&lt;=DATE(INT(CONCATENATE("20",RIGHT('Fiscal Year'!$B$2,2))),3,31)),1,0),"")</f>
        <v/>
      </c>
      <c r="F800" s="139" t="str">
        <f>IF(NOT(ISBLANK(B800)),IF(B800&lt;'Fiscal Year'!$B$3,1,0),"")</f>
        <v/>
      </c>
      <c r="G800" s="10"/>
      <c r="H800" s="10"/>
      <c r="I800" s="40"/>
      <c r="J800" s="40"/>
      <c r="K800" s="53"/>
      <c r="L800" s="53"/>
      <c r="M800" s="53"/>
      <c r="N800" s="53"/>
      <c r="O800" s="53"/>
      <c r="P800" s="53"/>
      <c r="Q800" s="53"/>
      <c r="R800" s="53"/>
      <c r="S800" s="53"/>
    </row>
    <row r="801" spans="1:19" x14ac:dyDescent="0.3">
      <c r="A801" s="106"/>
      <c r="B801" s="59"/>
      <c r="C801" s="137" t="str">
        <f t="shared" si="12"/>
        <v/>
      </c>
      <c r="D801" s="138" t="str">
        <f>IF(NOT(ISBLANK(B801)),IF(AND(MONTH(B801)&gt;=4,MONTH(B801)&lt;=12,B801&gt;=DATE(INT(LEFT('Fiscal Year'!$B$2,4)),4,1),B801&lt;=DATE(INT(CONCATENATE("20",RIGHT('Fiscal Year'!$B$2,2))),3,31)),1,0),"")</f>
        <v/>
      </c>
      <c r="E801" s="138" t="str">
        <f>IF(NOT(ISBLANK(B801)),IF(AND(MONTH(B801)&gt;=1,MONTH(B801)&lt;=3,B801&gt;=DATE(INT(LEFT('Fiscal Year'!$B$2,4)),4,1),B801&lt;=DATE(INT(CONCATENATE("20",RIGHT('Fiscal Year'!$B$2,2))),3,31)),1,0),"")</f>
        <v/>
      </c>
      <c r="F801" s="139" t="str">
        <f>IF(NOT(ISBLANK(B801)),IF(B801&lt;'Fiscal Year'!$B$3,1,0),"")</f>
        <v/>
      </c>
      <c r="G801" s="10"/>
      <c r="H801" s="10"/>
      <c r="I801" s="40"/>
      <c r="J801" s="40"/>
      <c r="K801" s="53"/>
      <c r="L801" s="53"/>
      <c r="M801" s="53"/>
      <c r="N801" s="53"/>
      <c r="O801" s="53"/>
      <c r="P801" s="53"/>
      <c r="Q801" s="53"/>
      <c r="R801" s="53"/>
      <c r="S801" s="53"/>
    </row>
    <row r="802" spans="1:19" x14ac:dyDescent="0.3">
      <c r="A802" s="106"/>
      <c r="B802" s="59"/>
      <c r="C802" s="137" t="str">
        <f t="shared" si="12"/>
        <v/>
      </c>
      <c r="D802" s="138" t="str">
        <f>IF(NOT(ISBLANK(B802)),IF(AND(MONTH(B802)&gt;=4,MONTH(B802)&lt;=12,B802&gt;=DATE(INT(LEFT('Fiscal Year'!$B$2,4)),4,1),B802&lt;=DATE(INT(CONCATENATE("20",RIGHT('Fiscal Year'!$B$2,2))),3,31)),1,0),"")</f>
        <v/>
      </c>
      <c r="E802" s="138" t="str">
        <f>IF(NOT(ISBLANK(B802)),IF(AND(MONTH(B802)&gt;=1,MONTH(B802)&lt;=3,B802&gt;=DATE(INT(LEFT('Fiscal Year'!$B$2,4)),4,1),B802&lt;=DATE(INT(CONCATENATE("20",RIGHT('Fiscal Year'!$B$2,2))),3,31)),1,0),"")</f>
        <v/>
      </c>
      <c r="F802" s="139" t="str">
        <f>IF(NOT(ISBLANK(B802)),IF(B802&lt;'Fiscal Year'!$B$3,1,0),"")</f>
        <v/>
      </c>
      <c r="G802" s="10"/>
      <c r="H802" s="10"/>
      <c r="I802" s="40"/>
      <c r="J802" s="40"/>
      <c r="K802" s="53"/>
      <c r="L802" s="53"/>
      <c r="M802" s="53"/>
      <c r="N802" s="53"/>
      <c r="O802" s="53"/>
      <c r="P802" s="53"/>
      <c r="Q802" s="53"/>
      <c r="R802" s="53"/>
      <c r="S802" s="53"/>
    </row>
    <row r="803" spans="1:19" x14ac:dyDescent="0.3">
      <c r="A803" s="106"/>
      <c r="B803" s="59"/>
      <c r="C803" s="137" t="str">
        <f t="shared" si="12"/>
        <v/>
      </c>
      <c r="D803" s="138" t="str">
        <f>IF(NOT(ISBLANK(B803)),IF(AND(MONTH(B803)&gt;=4,MONTH(B803)&lt;=12,B803&gt;=DATE(INT(LEFT('Fiscal Year'!$B$2,4)),4,1),B803&lt;=DATE(INT(CONCATENATE("20",RIGHT('Fiscal Year'!$B$2,2))),3,31)),1,0),"")</f>
        <v/>
      </c>
      <c r="E803" s="138" t="str">
        <f>IF(NOT(ISBLANK(B803)),IF(AND(MONTH(B803)&gt;=1,MONTH(B803)&lt;=3,B803&gt;=DATE(INT(LEFT('Fiscal Year'!$B$2,4)),4,1),B803&lt;=DATE(INT(CONCATENATE("20",RIGHT('Fiscal Year'!$B$2,2))),3,31)),1,0),"")</f>
        <v/>
      </c>
      <c r="F803" s="139" t="str">
        <f>IF(NOT(ISBLANK(B803)),IF(B803&lt;'Fiscal Year'!$B$3,1,0),"")</f>
        <v/>
      </c>
      <c r="G803" s="10"/>
      <c r="H803" s="10"/>
      <c r="I803" s="40"/>
      <c r="J803" s="40"/>
      <c r="K803" s="53"/>
      <c r="L803" s="53"/>
      <c r="M803" s="53"/>
      <c r="N803" s="53"/>
      <c r="O803" s="53"/>
      <c r="P803" s="53"/>
      <c r="Q803" s="53"/>
      <c r="R803" s="53"/>
      <c r="S803" s="53"/>
    </row>
    <row r="804" spans="1:19" x14ac:dyDescent="0.3">
      <c r="A804" s="106"/>
      <c r="B804" s="59"/>
      <c r="C804" s="137" t="str">
        <f t="shared" si="12"/>
        <v/>
      </c>
      <c r="D804" s="138" t="str">
        <f>IF(NOT(ISBLANK(B804)),IF(AND(MONTH(B804)&gt;=4,MONTH(B804)&lt;=12,B804&gt;=DATE(INT(LEFT('Fiscal Year'!$B$2,4)),4,1),B804&lt;=DATE(INT(CONCATENATE("20",RIGHT('Fiscal Year'!$B$2,2))),3,31)),1,0),"")</f>
        <v/>
      </c>
      <c r="E804" s="138" t="str">
        <f>IF(NOT(ISBLANK(B804)),IF(AND(MONTH(B804)&gt;=1,MONTH(B804)&lt;=3,B804&gt;=DATE(INT(LEFT('Fiscal Year'!$B$2,4)),4,1),B804&lt;=DATE(INT(CONCATENATE("20",RIGHT('Fiscal Year'!$B$2,2))),3,31)),1,0),"")</f>
        <v/>
      </c>
      <c r="F804" s="139" t="str">
        <f>IF(NOT(ISBLANK(B804)),IF(B804&lt;'Fiscal Year'!$B$3,1,0),"")</f>
        <v/>
      </c>
      <c r="G804" s="10"/>
      <c r="H804" s="10"/>
      <c r="I804" s="40"/>
      <c r="J804" s="40"/>
      <c r="K804" s="53"/>
      <c r="L804" s="53"/>
      <c r="M804" s="53"/>
      <c r="N804" s="53"/>
      <c r="O804" s="53"/>
      <c r="P804" s="53"/>
      <c r="Q804" s="53"/>
      <c r="R804" s="53"/>
      <c r="S804" s="53"/>
    </row>
    <row r="805" spans="1:19" x14ac:dyDescent="0.3">
      <c r="A805" s="106"/>
      <c r="B805" s="59"/>
      <c r="C805" s="137" t="str">
        <f t="shared" si="12"/>
        <v/>
      </c>
      <c r="D805" s="138" t="str">
        <f>IF(NOT(ISBLANK(B805)),IF(AND(MONTH(B805)&gt;=4,MONTH(B805)&lt;=12,B805&gt;=DATE(INT(LEFT('Fiscal Year'!$B$2,4)),4,1),B805&lt;=DATE(INT(CONCATENATE("20",RIGHT('Fiscal Year'!$B$2,2))),3,31)),1,0),"")</f>
        <v/>
      </c>
      <c r="E805" s="138" t="str">
        <f>IF(NOT(ISBLANK(B805)),IF(AND(MONTH(B805)&gt;=1,MONTH(B805)&lt;=3,B805&gt;=DATE(INT(LEFT('Fiscal Year'!$B$2,4)),4,1),B805&lt;=DATE(INT(CONCATENATE("20",RIGHT('Fiscal Year'!$B$2,2))),3,31)),1,0),"")</f>
        <v/>
      </c>
      <c r="F805" s="139" t="str">
        <f>IF(NOT(ISBLANK(B805)),IF(B805&lt;'Fiscal Year'!$B$3,1,0),"")</f>
        <v/>
      </c>
      <c r="G805" s="10"/>
      <c r="H805" s="10"/>
      <c r="I805" s="40"/>
      <c r="J805" s="40"/>
      <c r="K805" s="53"/>
      <c r="L805" s="53"/>
      <c r="M805" s="53"/>
      <c r="N805" s="53"/>
      <c r="O805" s="53"/>
      <c r="P805" s="53"/>
      <c r="Q805" s="53"/>
      <c r="R805" s="53"/>
      <c r="S805" s="53"/>
    </row>
    <row r="806" spans="1:19" x14ac:dyDescent="0.3">
      <c r="A806" s="106"/>
      <c r="B806" s="59"/>
      <c r="C806" s="137" t="str">
        <f t="shared" si="12"/>
        <v/>
      </c>
      <c r="D806" s="138" t="str">
        <f>IF(NOT(ISBLANK(B806)),IF(AND(MONTH(B806)&gt;=4,MONTH(B806)&lt;=12,B806&gt;=DATE(INT(LEFT('Fiscal Year'!$B$2,4)),4,1),B806&lt;=DATE(INT(CONCATENATE("20",RIGHT('Fiscal Year'!$B$2,2))),3,31)),1,0),"")</f>
        <v/>
      </c>
      <c r="E806" s="138" t="str">
        <f>IF(NOT(ISBLANK(B806)),IF(AND(MONTH(B806)&gt;=1,MONTH(B806)&lt;=3,B806&gt;=DATE(INT(LEFT('Fiscal Year'!$B$2,4)),4,1),B806&lt;=DATE(INT(CONCATENATE("20",RIGHT('Fiscal Year'!$B$2,2))),3,31)),1,0),"")</f>
        <v/>
      </c>
      <c r="F806" s="139" t="str">
        <f>IF(NOT(ISBLANK(B806)),IF(B806&lt;'Fiscal Year'!$B$3,1,0),"")</f>
        <v/>
      </c>
      <c r="G806" s="10"/>
      <c r="H806" s="10"/>
      <c r="I806" s="40"/>
      <c r="J806" s="40"/>
      <c r="K806" s="53"/>
      <c r="L806" s="53"/>
      <c r="M806" s="53"/>
      <c r="N806" s="53"/>
      <c r="O806" s="53"/>
      <c r="P806" s="53"/>
      <c r="Q806" s="53"/>
      <c r="R806" s="53"/>
      <c r="S806" s="53"/>
    </row>
    <row r="807" spans="1:19" x14ac:dyDescent="0.3">
      <c r="A807" s="106"/>
      <c r="B807" s="59"/>
      <c r="C807" s="137" t="str">
        <f t="shared" si="12"/>
        <v/>
      </c>
      <c r="D807" s="138" t="str">
        <f>IF(NOT(ISBLANK(B807)),IF(AND(MONTH(B807)&gt;=4,MONTH(B807)&lt;=12,B807&gt;=DATE(INT(LEFT('Fiscal Year'!$B$2,4)),4,1),B807&lt;=DATE(INT(CONCATENATE("20",RIGHT('Fiscal Year'!$B$2,2))),3,31)),1,0),"")</f>
        <v/>
      </c>
      <c r="E807" s="138" t="str">
        <f>IF(NOT(ISBLANK(B807)),IF(AND(MONTH(B807)&gt;=1,MONTH(B807)&lt;=3,B807&gt;=DATE(INT(LEFT('Fiscal Year'!$B$2,4)),4,1),B807&lt;=DATE(INT(CONCATENATE("20",RIGHT('Fiscal Year'!$B$2,2))),3,31)),1,0),"")</f>
        <v/>
      </c>
      <c r="F807" s="139" t="str">
        <f>IF(NOT(ISBLANK(B807)),IF(B807&lt;'Fiscal Year'!$B$3,1,0),"")</f>
        <v/>
      </c>
      <c r="G807" s="10"/>
      <c r="H807" s="10"/>
      <c r="I807" s="40"/>
      <c r="J807" s="40"/>
      <c r="K807" s="53"/>
      <c r="L807" s="53"/>
      <c r="M807" s="53"/>
      <c r="N807" s="53"/>
      <c r="O807" s="53"/>
      <c r="P807" s="53"/>
      <c r="Q807" s="53"/>
      <c r="R807" s="53"/>
      <c r="S807" s="53"/>
    </row>
    <row r="808" spans="1:19" x14ac:dyDescent="0.3">
      <c r="A808" s="106"/>
      <c r="B808" s="59"/>
      <c r="C808" s="137" t="str">
        <f t="shared" si="12"/>
        <v/>
      </c>
      <c r="D808" s="138" t="str">
        <f>IF(NOT(ISBLANK(B808)),IF(AND(MONTH(B808)&gt;=4,MONTH(B808)&lt;=12,B808&gt;=DATE(INT(LEFT('Fiscal Year'!$B$2,4)),4,1),B808&lt;=DATE(INT(CONCATENATE("20",RIGHT('Fiscal Year'!$B$2,2))),3,31)),1,0),"")</f>
        <v/>
      </c>
      <c r="E808" s="138" t="str">
        <f>IF(NOT(ISBLANK(B808)),IF(AND(MONTH(B808)&gt;=1,MONTH(B808)&lt;=3,B808&gt;=DATE(INT(LEFT('Fiscal Year'!$B$2,4)),4,1),B808&lt;=DATE(INT(CONCATENATE("20",RIGHT('Fiscal Year'!$B$2,2))),3,31)),1,0),"")</f>
        <v/>
      </c>
      <c r="F808" s="139" t="str">
        <f>IF(NOT(ISBLANK(B808)),IF(B808&lt;'Fiscal Year'!$B$3,1,0),"")</f>
        <v/>
      </c>
      <c r="G808" s="10"/>
      <c r="H808" s="10"/>
      <c r="I808" s="40"/>
      <c r="J808" s="40"/>
      <c r="K808" s="53"/>
      <c r="L808" s="53"/>
      <c r="M808" s="53"/>
      <c r="N808" s="53"/>
      <c r="O808" s="53"/>
      <c r="P808" s="53"/>
      <c r="Q808" s="53"/>
      <c r="R808" s="53"/>
      <c r="S808" s="53"/>
    </row>
    <row r="809" spans="1:19" x14ac:dyDescent="0.3">
      <c r="A809" s="106"/>
      <c r="B809" s="59"/>
      <c r="C809" s="137" t="str">
        <f t="shared" si="12"/>
        <v/>
      </c>
      <c r="D809" s="138" t="str">
        <f>IF(NOT(ISBLANK(B809)),IF(AND(MONTH(B809)&gt;=4,MONTH(B809)&lt;=12,B809&gt;=DATE(INT(LEFT('Fiscal Year'!$B$2,4)),4,1),B809&lt;=DATE(INT(CONCATENATE("20",RIGHT('Fiscal Year'!$B$2,2))),3,31)),1,0),"")</f>
        <v/>
      </c>
      <c r="E809" s="138" t="str">
        <f>IF(NOT(ISBLANK(B809)),IF(AND(MONTH(B809)&gt;=1,MONTH(B809)&lt;=3,B809&gt;=DATE(INT(LEFT('Fiscal Year'!$B$2,4)),4,1),B809&lt;=DATE(INT(CONCATENATE("20",RIGHT('Fiscal Year'!$B$2,2))),3,31)),1,0),"")</f>
        <v/>
      </c>
      <c r="F809" s="139" t="str">
        <f>IF(NOT(ISBLANK(B809)),IF(B809&lt;'Fiscal Year'!$B$3,1,0),"")</f>
        <v/>
      </c>
      <c r="G809" s="10"/>
      <c r="H809" s="10"/>
      <c r="I809" s="40"/>
      <c r="J809" s="40"/>
      <c r="K809" s="53"/>
      <c r="L809" s="53"/>
      <c r="M809" s="53"/>
      <c r="N809" s="53"/>
      <c r="O809" s="53"/>
      <c r="P809" s="53"/>
      <c r="Q809" s="53"/>
      <c r="R809" s="53"/>
      <c r="S809" s="53"/>
    </row>
    <row r="810" spans="1:19" x14ac:dyDescent="0.3">
      <c r="A810" s="106"/>
      <c r="B810" s="59"/>
      <c r="C810" s="137" t="str">
        <f t="shared" si="12"/>
        <v/>
      </c>
      <c r="D810" s="138" t="str">
        <f>IF(NOT(ISBLANK(B810)),IF(AND(MONTH(B810)&gt;=4,MONTH(B810)&lt;=12,B810&gt;=DATE(INT(LEFT('Fiscal Year'!$B$2,4)),4,1),B810&lt;=DATE(INT(CONCATENATE("20",RIGHT('Fiscal Year'!$B$2,2))),3,31)),1,0),"")</f>
        <v/>
      </c>
      <c r="E810" s="138" t="str">
        <f>IF(NOT(ISBLANK(B810)),IF(AND(MONTH(B810)&gt;=1,MONTH(B810)&lt;=3,B810&gt;=DATE(INT(LEFT('Fiscal Year'!$B$2,4)),4,1),B810&lt;=DATE(INT(CONCATENATE("20",RIGHT('Fiscal Year'!$B$2,2))),3,31)),1,0),"")</f>
        <v/>
      </c>
      <c r="F810" s="139" t="str">
        <f>IF(NOT(ISBLANK(B810)),IF(B810&lt;'Fiscal Year'!$B$3,1,0),"")</f>
        <v/>
      </c>
      <c r="G810" s="10"/>
      <c r="H810" s="10"/>
      <c r="I810" s="40"/>
      <c r="J810" s="40"/>
      <c r="K810" s="53"/>
      <c r="L810" s="53"/>
      <c r="M810" s="53"/>
      <c r="N810" s="53"/>
      <c r="O810" s="53"/>
      <c r="P810" s="53"/>
      <c r="Q810" s="53"/>
      <c r="R810" s="53"/>
      <c r="S810" s="53"/>
    </row>
    <row r="811" spans="1:19" x14ac:dyDescent="0.3">
      <c r="A811" s="106"/>
      <c r="B811" s="59"/>
      <c r="C811" s="137" t="str">
        <f t="shared" si="12"/>
        <v/>
      </c>
      <c r="D811" s="138" t="str">
        <f>IF(NOT(ISBLANK(B811)),IF(AND(MONTH(B811)&gt;=4,MONTH(B811)&lt;=12,B811&gt;=DATE(INT(LEFT('Fiscal Year'!$B$2,4)),4,1),B811&lt;=DATE(INT(CONCATENATE("20",RIGHT('Fiscal Year'!$B$2,2))),3,31)),1,0),"")</f>
        <v/>
      </c>
      <c r="E811" s="138" t="str">
        <f>IF(NOT(ISBLANK(B811)),IF(AND(MONTH(B811)&gt;=1,MONTH(B811)&lt;=3,B811&gt;=DATE(INT(LEFT('Fiscal Year'!$B$2,4)),4,1),B811&lt;=DATE(INT(CONCATENATE("20",RIGHT('Fiscal Year'!$B$2,2))),3,31)),1,0),"")</f>
        <v/>
      </c>
      <c r="F811" s="139" t="str">
        <f>IF(NOT(ISBLANK(B811)),IF(B811&lt;'Fiscal Year'!$B$3,1,0),"")</f>
        <v/>
      </c>
      <c r="G811" s="10"/>
      <c r="H811" s="10"/>
      <c r="I811" s="40"/>
      <c r="J811" s="40"/>
      <c r="K811" s="53"/>
      <c r="L811" s="53"/>
      <c r="M811" s="53"/>
      <c r="N811" s="53"/>
      <c r="O811" s="53"/>
      <c r="P811" s="53"/>
      <c r="Q811" s="53"/>
      <c r="R811" s="53"/>
      <c r="S811" s="53"/>
    </row>
    <row r="812" spans="1:19" x14ac:dyDescent="0.3">
      <c r="A812" s="106"/>
      <c r="B812" s="59"/>
      <c r="C812" s="137" t="str">
        <f t="shared" si="12"/>
        <v/>
      </c>
      <c r="D812" s="138" t="str">
        <f>IF(NOT(ISBLANK(B812)),IF(AND(MONTH(B812)&gt;=4,MONTH(B812)&lt;=12,B812&gt;=DATE(INT(LEFT('Fiscal Year'!$B$2,4)),4,1),B812&lt;=DATE(INT(CONCATENATE("20",RIGHT('Fiscal Year'!$B$2,2))),3,31)),1,0),"")</f>
        <v/>
      </c>
      <c r="E812" s="138" t="str">
        <f>IF(NOT(ISBLANK(B812)),IF(AND(MONTH(B812)&gt;=1,MONTH(B812)&lt;=3,B812&gt;=DATE(INT(LEFT('Fiscal Year'!$B$2,4)),4,1),B812&lt;=DATE(INT(CONCATENATE("20",RIGHT('Fiscal Year'!$B$2,2))),3,31)),1,0),"")</f>
        <v/>
      </c>
      <c r="F812" s="139" t="str">
        <f>IF(NOT(ISBLANK(B812)),IF(B812&lt;'Fiscal Year'!$B$3,1,0),"")</f>
        <v/>
      </c>
      <c r="G812" s="10"/>
      <c r="H812" s="10"/>
      <c r="I812" s="40"/>
      <c r="J812" s="40"/>
      <c r="K812" s="53"/>
      <c r="L812" s="53"/>
      <c r="M812" s="53"/>
      <c r="N812" s="53"/>
      <c r="O812" s="53"/>
      <c r="P812" s="53"/>
      <c r="Q812" s="53"/>
      <c r="R812" s="53"/>
      <c r="S812" s="53"/>
    </row>
    <row r="813" spans="1:19" x14ac:dyDescent="0.3">
      <c r="A813" s="106"/>
      <c r="B813" s="59"/>
      <c r="C813" s="137" t="str">
        <f t="shared" si="12"/>
        <v/>
      </c>
      <c r="D813" s="138" t="str">
        <f>IF(NOT(ISBLANK(B813)),IF(AND(MONTH(B813)&gt;=4,MONTH(B813)&lt;=12,B813&gt;=DATE(INT(LEFT('Fiscal Year'!$B$2,4)),4,1),B813&lt;=DATE(INT(CONCATENATE("20",RIGHT('Fiscal Year'!$B$2,2))),3,31)),1,0),"")</f>
        <v/>
      </c>
      <c r="E813" s="138" t="str">
        <f>IF(NOT(ISBLANK(B813)),IF(AND(MONTH(B813)&gt;=1,MONTH(B813)&lt;=3,B813&gt;=DATE(INT(LEFT('Fiscal Year'!$B$2,4)),4,1),B813&lt;=DATE(INT(CONCATENATE("20",RIGHT('Fiscal Year'!$B$2,2))),3,31)),1,0),"")</f>
        <v/>
      </c>
      <c r="F813" s="139" t="str">
        <f>IF(NOT(ISBLANK(B813)),IF(B813&lt;'Fiscal Year'!$B$3,1,0),"")</f>
        <v/>
      </c>
      <c r="G813" s="10"/>
      <c r="H813" s="10"/>
      <c r="I813" s="40"/>
      <c r="J813" s="40"/>
      <c r="K813" s="53"/>
      <c r="L813" s="53"/>
      <c r="M813" s="53"/>
      <c r="N813" s="53"/>
      <c r="O813" s="53"/>
      <c r="P813" s="53"/>
      <c r="Q813" s="53"/>
      <c r="R813" s="53"/>
      <c r="S813" s="53"/>
    </row>
    <row r="814" spans="1:19" x14ac:dyDescent="0.3">
      <c r="A814" s="106"/>
      <c r="B814" s="59"/>
      <c r="C814" s="137" t="str">
        <f t="shared" si="12"/>
        <v/>
      </c>
      <c r="D814" s="138" t="str">
        <f>IF(NOT(ISBLANK(B814)),IF(AND(MONTH(B814)&gt;=4,MONTH(B814)&lt;=12,B814&gt;=DATE(INT(LEFT('Fiscal Year'!$B$2,4)),4,1),B814&lt;=DATE(INT(CONCATENATE("20",RIGHT('Fiscal Year'!$B$2,2))),3,31)),1,0),"")</f>
        <v/>
      </c>
      <c r="E814" s="138" t="str">
        <f>IF(NOT(ISBLANK(B814)),IF(AND(MONTH(B814)&gt;=1,MONTH(B814)&lt;=3,B814&gt;=DATE(INT(LEFT('Fiscal Year'!$B$2,4)),4,1),B814&lt;=DATE(INT(CONCATENATE("20",RIGHT('Fiscal Year'!$B$2,2))),3,31)),1,0),"")</f>
        <v/>
      </c>
      <c r="F814" s="139" t="str">
        <f>IF(NOT(ISBLANK(B814)),IF(B814&lt;'Fiscal Year'!$B$3,1,0),"")</f>
        <v/>
      </c>
      <c r="G814" s="10"/>
      <c r="H814" s="10"/>
      <c r="I814" s="40"/>
      <c r="J814" s="40"/>
      <c r="K814" s="53"/>
      <c r="L814" s="53"/>
      <c r="M814" s="53"/>
      <c r="N814" s="53"/>
      <c r="O814" s="53"/>
      <c r="P814" s="53"/>
      <c r="Q814" s="53"/>
      <c r="R814" s="53"/>
      <c r="S814" s="53"/>
    </row>
    <row r="815" spans="1:19" x14ac:dyDescent="0.3">
      <c r="A815" s="106"/>
      <c r="B815" s="59"/>
      <c r="C815" s="137" t="str">
        <f t="shared" si="12"/>
        <v/>
      </c>
      <c r="D815" s="138" t="str">
        <f>IF(NOT(ISBLANK(B815)),IF(AND(MONTH(B815)&gt;=4,MONTH(B815)&lt;=12,B815&gt;=DATE(INT(LEFT('Fiscal Year'!$B$2,4)),4,1),B815&lt;=DATE(INT(CONCATENATE("20",RIGHT('Fiscal Year'!$B$2,2))),3,31)),1,0),"")</f>
        <v/>
      </c>
      <c r="E815" s="138" t="str">
        <f>IF(NOT(ISBLANK(B815)),IF(AND(MONTH(B815)&gt;=1,MONTH(B815)&lt;=3,B815&gt;=DATE(INT(LEFT('Fiscal Year'!$B$2,4)),4,1),B815&lt;=DATE(INT(CONCATENATE("20",RIGHT('Fiscal Year'!$B$2,2))),3,31)),1,0),"")</f>
        <v/>
      </c>
      <c r="F815" s="139" t="str">
        <f>IF(NOT(ISBLANK(B815)),IF(B815&lt;'Fiscal Year'!$B$3,1,0),"")</f>
        <v/>
      </c>
      <c r="G815" s="10"/>
      <c r="H815" s="10"/>
      <c r="I815" s="40"/>
      <c r="J815" s="40"/>
      <c r="K815" s="53"/>
      <c r="L815" s="53"/>
      <c r="M815" s="53"/>
      <c r="N815" s="53"/>
      <c r="O815" s="53"/>
      <c r="P815" s="53"/>
      <c r="Q815" s="53"/>
      <c r="R815" s="53"/>
      <c r="S815" s="53"/>
    </row>
    <row r="816" spans="1:19" x14ac:dyDescent="0.3">
      <c r="A816" s="106"/>
      <c r="B816" s="59"/>
      <c r="C816" s="137" t="str">
        <f t="shared" si="12"/>
        <v/>
      </c>
      <c r="D816" s="138" t="str">
        <f>IF(NOT(ISBLANK(B816)),IF(AND(MONTH(B816)&gt;=4,MONTH(B816)&lt;=12,B816&gt;=DATE(INT(LEFT('Fiscal Year'!$B$2,4)),4,1),B816&lt;=DATE(INT(CONCATENATE("20",RIGHT('Fiscal Year'!$B$2,2))),3,31)),1,0),"")</f>
        <v/>
      </c>
      <c r="E816" s="138" t="str">
        <f>IF(NOT(ISBLANK(B816)),IF(AND(MONTH(B816)&gt;=1,MONTH(B816)&lt;=3,B816&gt;=DATE(INT(LEFT('Fiscal Year'!$B$2,4)),4,1),B816&lt;=DATE(INT(CONCATENATE("20",RIGHT('Fiscal Year'!$B$2,2))),3,31)),1,0),"")</f>
        <v/>
      </c>
      <c r="F816" s="139" t="str">
        <f>IF(NOT(ISBLANK(B816)),IF(B816&lt;'Fiscal Year'!$B$3,1,0),"")</f>
        <v/>
      </c>
      <c r="G816" s="10"/>
      <c r="H816" s="10"/>
      <c r="I816" s="40"/>
      <c r="J816" s="40"/>
      <c r="K816" s="53"/>
      <c r="L816" s="53"/>
      <c r="M816" s="53"/>
      <c r="N816" s="53"/>
      <c r="O816" s="53"/>
      <c r="P816" s="53"/>
      <c r="Q816" s="53"/>
      <c r="R816" s="53"/>
      <c r="S816" s="53"/>
    </row>
    <row r="817" spans="1:19" x14ac:dyDescent="0.3">
      <c r="A817" s="106"/>
      <c r="B817" s="59"/>
      <c r="C817" s="137" t="str">
        <f t="shared" si="12"/>
        <v/>
      </c>
      <c r="D817" s="138" t="str">
        <f>IF(NOT(ISBLANK(B817)),IF(AND(MONTH(B817)&gt;=4,MONTH(B817)&lt;=12,B817&gt;=DATE(INT(LEFT('Fiscal Year'!$B$2,4)),4,1),B817&lt;=DATE(INT(CONCATENATE("20",RIGHT('Fiscal Year'!$B$2,2))),3,31)),1,0),"")</f>
        <v/>
      </c>
      <c r="E817" s="138" t="str">
        <f>IF(NOT(ISBLANK(B817)),IF(AND(MONTH(B817)&gt;=1,MONTH(B817)&lt;=3,B817&gt;=DATE(INT(LEFT('Fiscal Year'!$B$2,4)),4,1),B817&lt;=DATE(INT(CONCATENATE("20",RIGHT('Fiscal Year'!$B$2,2))),3,31)),1,0),"")</f>
        <v/>
      </c>
      <c r="F817" s="139" t="str">
        <f>IF(NOT(ISBLANK(B817)),IF(B817&lt;'Fiscal Year'!$B$3,1,0),"")</f>
        <v/>
      </c>
      <c r="G817" s="10"/>
      <c r="H817" s="10"/>
      <c r="I817" s="40"/>
      <c r="J817" s="40"/>
      <c r="K817" s="53"/>
      <c r="L817" s="53"/>
      <c r="M817" s="53"/>
      <c r="N817" s="53"/>
      <c r="O817" s="53"/>
      <c r="P817" s="53"/>
      <c r="Q817" s="53"/>
      <c r="R817" s="53"/>
      <c r="S817" s="53"/>
    </row>
    <row r="818" spans="1:19" x14ac:dyDescent="0.3">
      <c r="A818" s="106"/>
      <c r="B818" s="59"/>
      <c r="C818" s="137" t="str">
        <f t="shared" si="12"/>
        <v/>
      </c>
      <c r="D818" s="138" t="str">
        <f>IF(NOT(ISBLANK(B818)),IF(AND(MONTH(B818)&gt;=4,MONTH(B818)&lt;=12,B818&gt;=DATE(INT(LEFT('Fiscal Year'!$B$2,4)),4,1),B818&lt;=DATE(INT(CONCATENATE("20",RIGHT('Fiscal Year'!$B$2,2))),3,31)),1,0),"")</f>
        <v/>
      </c>
      <c r="E818" s="138" t="str">
        <f>IF(NOT(ISBLANK(B818)),IF(AND(MONTH(B818)&gt;=1,MONTH(B818)&lt;=3,B818&gt;=DATE(INT(LEFT('Fiscal Year'!$B$2,4)),4,1),B818&lt;=DATE(INT(CONCATENATE("20",RIGHT('Fiscal Year'!$B$2,2))),3,31)),1,0),"")</f>
        <v/>
      </c>
      <c r="F818" s="139" t="str">
        <f>IF(NOT(ISBLANK(B818)),IF(B818&lt;'Fiscal Year'!$B$3,1,0),"")</f>
        <v/>
      </c>
      <c r="G818" s="10"/>
      <c r="H818" s="10"/>
      <c r="I818" s="40"/>
      <c r="J818" s="40"/>
      <c r="K818" s="53"/>
      <c r="L818" s="53"/>
      <c r="M818" s="53"/>
      <c r="N818" s="53"/>
      <c r="O818" s="53"/>
      <c r="P818" s="53"/>
      <c r="Q818" s="53"/>
      <c r="R818" s="53"/>
      <c r="S818" s="53"/>
    </row>
    <row r="819" spans="1:19" x14ac:dyDescent="0.3">
      <c r="A819" s="106"/>
      <c r="B819" s="59"/>
      <c r="C819" s="137" t="str">
        <f t="shared" si="12"/>
        <v/>
      </c>
      <c r="D819" s="138" t="str">
        <f>IF(NOT(ISBLANK(B819)),IF(AND(MONTH(B819)&gt;=4,MONTH(B819)&lt;=12,B819&gt;=DATE(INT(LEFT('Fiscal Year'!$B$2,4)),4,1),B819&lt;=DATE(INT(CONCATENATE("20",RIGHT('Fiscal Year'!$B$2,2))),3,31)),1,0),"")</f>
        <v/>
      </c>
      <c r="E819" s="138" t="str">
        <f>IF(NOT(ISBLANK(B819)),IF(AND(MONTH(B819)&gt;=1,MONTH(B819)&lt;=3,B819&gt;=DATE(INT(LEFT('Fiscal Year'!$B$2,4)),4,1),B819&lt;=DATE(INT(CONCATENATE("20",RIGHT('Fiscal Year'!$B$2,2))),3,31)),1,0),"")</f>
        <v/>
      </c>
      <c r="F819" s="139" t="str">
        <f>IF(NOT(ISBLANK(B819)),IF(B819&lt;'Fiscal Year'!$B$3,1,0),"")</f>
        <v/>
      </c>
      <c r="G819" s="10"/>
      <c r="H819" s="10"/>
      <c r="I819" s="40"/>
      <c r="J819" s="40"/>
      <c r="K819" s="53"/>
      <c r="L819" s="53"/>
      <c r="M819" s="53"/>
      <c r="N819" s="53"/>
      <c r="O819" s="53"/>
      <c r="P819" s="53"/>
      <c r="Q819" s="53"/>
      <c r="R819" s="53"/>
      <c r="S819" s="53"/>
    </row>
    <row r="820" spans="1:19" x14ac:dyDescent="0.3">
      <c r="A820" s="106"/>
      <c r="B820" s="59"/>
      <c r="C820" s="137" t="str">
        <f t="shared" si="12"/>
        <v/>
      </c>
      <c r="D820" s="138" t="str">
        <f>IF(NOT(ISBLANK(B820)),IF(AND(MONTH(B820)&gt;=4,MONTH(B820)&lt;=12,B820&gt;=DATE(INT(LEFT('Fiscal Year'!$B$2,4)),4,1),B820&lt;=DATE(INT(CONCATENATE("20",RIGHT('Fiscal Year'!$B$2,2))),3,31)),1,0),"")</f>
        <v/>
      </c>
      <c r="E820" s="138" t="str">
        <f>IF(NOT(ISBLANK(B820)),IF(AND(MONTH(B820)&gt;=1,MONTH(B820)&lt;=3,B820&gt;=DATE(INT(LEFT('Fiscal Year'!$B$2,4)),4,1),B820&lt;=DATE(INT(CONCATENATE("20",RIGHT('Fiscal Year'!$B$2,2))),3,31)),1,0),"")</f>
        <v/>
      </c>
      <c r="F820" s="139" t="str">
        <f>IF(NOT(ISBLANK(B820)),IF(B820&lt;'Fiscal Year'!$B$3,1,0),"")</f>
        <v/>
      </c>
      <c r="G820" s="10"/>
      <c r="H820" s="10"/>
      <c r="I820" s="40"/>
      <c r="J820" s="40"/>
      <c r="K820" s="53"/>
      <c r="L820" s="53"/>
      <c r="M820" s="53"/>
      <c r="N820" s="53"/>
      <c r="O820" s="53"/>
      <c r="P820" s="53"/>
      <c r="Q820" s="53"/>
      <c r="R820" s="53"/>
      <c r="S820" s="53"/>
    </row>
    <row r="821" spans="1:19" x14ac:dyDescent="0.3">
      <c r="A821" s="106"/>
      <c r="B821" s="59"/>
      <c r="C821" s="137" t="str">
        <f t="shared" si="12"/>
        <v/>
      </c>
      <c r="D821" s="138" t="str">
        <f>IF(NOT(ISBLANK(B821)),IF(AND(MONTH(B821)&gt;=4,MONTH(B821)&lt;=12,B821&gt;=DATE(INT(LEFT('Fiscal Year'!$B$2,4)),4,1),B821&lt;=DATE(INT(CONCATENATE("20",RIGHT('Fiscal Year'!$B$2,2))),3,31)),1,0),"")</f>
        <v/>
      </c>
      <c r="E821" s="138" t="str">
        <f>IF(NOT(ISBLANK(B821)),IF(AND(MONTH(B821)&gt;=1,MONTH(B821)&lt;=3,B821&gt;=DATE(INT(LEFT('Fiscal Year'!$B$2,4)),4,1),B821&lt;=DATE(INT(CONCATENATE("20",RIGHT('Fiscal Year'!$B$2,2))),3,31)),1,0),"")</f>
        <v/>
      </c>
      <c r="F821" s="139" t="str">
        <f>IF(NOT(ISBLANK(B821)),IF(B821&lt;'Fiscal Year'!$B$3,1,0),"")</f>
        <v/>
      </c>
      <c r="G821" s="10"/>
      <c r="H821" s="10"/>
      <c r="I821" s="40"/>
      <c r="J821" s="40"/>
      <c r="K821" s="53"/>
      <c r="L821" s="53"/>
      <c r="M821" s="53"/>
      <c r="N821" s="53"/>
      <c r="O821" s="53"/>
      <c r="P821" s="53"/>
      <c r="Q821" s="53"/>
      <c r="R821" s="53"/>
      <c r="S821" s="53"/>
    </row>
    <row r="822" spans="1:19" x14ac:dyDescent="0.3">
      <c r="A822" s="106"/>
      <c r="B822" s="59"/>
      <c r="C822" s="137" t="str">
        <f t="shared" si="12"/>
        <v/>
      </c>
      <c r="D822" s="138" t="str">
        <f>IF(NOT(ISBLANK(B822)),IF(AND(MONTH(B822)&gt;=4,MONTH(B822)&lt;=12,B822&gt;=DATE(INT(LEFT('Fiscal Year'!$B$2,4)),4,1),B822&lt;=DATE(INT(CONCATENATE("20",RIGHT('Fiscal Year'!$B$2,2))),3,31)),1,0),"")</f>
        <v/>
      </c>
      <c r="E822" s="138" t="str">
        <f>IF(NOT(ISBLANK(B822)),IF(AND(MONTH(B822)&gt;=1,MONTH(B822)&lt;=3,B822&gt;=DATE(INT(LEFT('Fiscal Year'!$B$2,4)),4,1),B822&lt;=DATE(INT(CONCATENATE("20",RIGHT('Fiscal Year'!$B$2,2))),3,31)),1,0),"")</f>
        <v/>
      </c>
      <c r="F822" s="139" t="str">
        <f>IF(NOT(ISBLANK(B822)),IF(B822&lt;'Fiscal Year'!$B$3,1,0),"")</f>
        <v/>
      </c>
      <c r="G822" s="10"/>
      <c r="H822" s="10"/>
      <c r="I822" s="40"/>
      <c r="J822" s="40"/>
      <c r="K822" s="53"/>
      <c r="L822" s="53"/>
      <c r="M822" s="53"/>
      <c r="N822" s="53"/>
      <c r="O822" s="53"/>
      <c r="P822" s="53"/>
      <c r="Q822" s="53"/>
      <c r="R822" s="53"/>
      <c r="S822" s="53"/>
    </row>
    <row r="823" spans="1:19" x14ac:dyDescent="0.3">
      <c r="A823" s="106"/>
      <c r="B823" s="59"/>
      <c r="C823" s="137" t="str">
        <f t="shared" si="12"/>
        <v/>
      </c>
      <c r="D823" s="138" t="str">
        <f>IF(NOT(ISBLANK(B823)),IF(AND(MONTH(B823)&gt;=4,MONTH(B823)&lt;=12,B823&gt;=DATE(INT(LEFT('Fiscal Year'!$B$2,4)),4,1),B823&lt;=DATE(INT(CONCATENATE("20",RIGHT('Fiscal Year'!$B$2,2))),3,31)),1,0),"")</f>
        <v/>
      </c>
      <c r="E823" s="138" t="str">
        <f>IF(NOT(ISBLANK(B823)),IF(AND(MONTH(B823)&gt;=1,MONTH(B823)&lt;=3,B823&gt;=DATE(INT(LEFT('Fiscal Year'!$B$2,4)),4,1),B823&lt;=DATE(INT(CONCATENATE("20",RIGHT('Fiscal Year'!$B$2,2))),3,31)),1,0),"")</f>
        <v/>
      </c>
      <c r="F823" s="139" t="str">
        <f>IF(NOT(ISBLANK(B823)),IF(B823&lt;'Fiscal Year'!$B$3,1,0),"")</f>
        <v/>
      </c>
      <c r="G823" s="10"/>
      <c r="H823" s="10"/>
      <c r="I823" s="40"/>
      <c r="J823" s="40"/>
      <c r="K823" s="53"/>
      <c r="L823" s="53"/>
      <c r="M823" s="53"/>
      <c r="N823" s="53"/>
      <c r="O823" s="53"/>
      <c r="P823" s="53"/>
      <c r="Q823" s="53"/>
      <c r="R823" s="53"/>
      <c r="S823" s="53"/>
    </row>
    <row r="824" spans="1:19" x14ac:dyDescent="0.3">
      <c r="A824" s="106"/>
      <c r="B824" s="59"/>
      <c r="C824" s="137" t="str">
        <f t="shared" si="12"/>
        <v/>
      </c>
      <c r="D824" s="138" t="str">
        <f>IF(NOT(ISBLANK(B824)),IF(AND(MONTH(B824)&gt;=4,MONTH(B824)&lt;=12,B824&gt;=DATE(INT(LEFT('Fiscal Year'!$B$2,4)),4,1),B824&lt;=DATE(INT(CONCATENATE("20",RIGHT('Fiscal Year'!$B$2,2))),3,31)),1,0),"")</f>
        <v/>
      </c>
      <c r="E824" s="138" t="str">
        <f>IF(NOT(ISBLANK(B824)),IF(AND(MONTH(B824)&gt;=1,MONTH(B824)&lt;=3,B824&gt;=DATE(INT(LEFT('Fiscal Year'!$B$2,4)),4,1),B824&lt;=DATE(INT(CONCATENATE("20",RIGHT('Fiscal Year'!$B$2,2))),3,31)),1,0),"")</f>
        <v/>
      </c>
      <c r="F824" s="139" t="str">
        <f>IF(NOT(ISBLANK(B824)),IF(B824&lt;'Fiscal Year'!$B$3,1,0),"")</f>
        <v/>
      </c>
      <c r="G824" s="10"/>
      <c r="H824" s="10"/>
      <c r="I824" s="40"/>
      <c r="J824" s="40"/>
      <c r="K824" s="53"/>
      <c r="L824" s="53"/>
      <c r="M824" s="53"/>
      <c r="N824" s="53"/>
      <c r="O824" s="53"/>
      <c r="P824" s="53"/>
      <c r="Q824" s="53"/>
      <c r="R824" s="53"/>
      <c r="S824" s="53"/>
    </row>
    <row r="825" spans="1:19" x14ac:dyDescent="0.3">
      <c r="A825" s="106"/>
      <c r="B825" s="59"/>
      <c r="C825" s="137" t="str">
        <f t="shared" si="12"/>
        <v/>
      </c>
      <c r="D825" s="138" t="str">
        <f>IF(NOT(ISBLANK(B825)),IF(AND(MONTH(B825)&gt;=4,MONTH(B825)&lt;=12,B825&gt;=DATE(INT(LEFT('Fiscal Year'!$B$2,4)),4,1),B825&lt;=DATE(INT(CONCATENATE("20",RIGHT('Fiscal Year'!$B$2,2))),3,31)),1,0),"")</f>
        <v/>
      </c>
      <c r="E825" s="138" t="str">
        <f>IF(NOT(ISBLANK(B825)),IF(AND(MONTH(B825)&gt;=1,MONTH(B825)&lt;=3,B825&gt;=DATE(INT(LEFT('Fiscal Year'!$B$2,4)),4,1),B825&lt;=DATE(INT(CONCATENATE("20",RIGHT('Fiscal Year'!$B$2,2))),3,31)),1,0),"")</f>
        <v/>
      </c>
      <c r="F825" s="139" t="str">
        <f>IF(NOT(ISBLANK(B825)),IF(B825&lt;'Fiscal Year'!$B$3,1,0),"")</f>
        <v/>
      </c>
      <c r="G825" s="10"/>
      <c r="H825" s="10"/>
      <c r="I825" s="40"/>
      <c r="J825" s="40"/>
      <c r="K825" s="53"/>
      <c r="L825" s="53"/>
      <c r="M825" s="53"/>
      <c r="N825" s="53"/>
      <c r="O825" s="53"/>
      <c r="P825" s="53"/>
      <c r="Q825" s="53"/>
      <c r="R825" s="53"/>
      <c r="S825" s="53"/>
    </row>
    <row r="826" spans="1:19" x14ac:dyDescent="0.3">
      <c r="A826" s="106"/>
      <c r="B826" s="59"/>
      <c r="C826" s="137" t="str">
        <f t="shared" si="12"/>
        <v/>
      </c>
      <c r="D826" s="138" t="str">
        <f>IF(NOT(ISBLANK(B826)),IF(AND(MONTH(B826)&gt;=4,MONTH(B826)&lt;=12,B826&gt;=DATE(INT(LEFT('Fiscal Year'!$B$2,4)),4,1),B826&lt;=DATE(INT(CONCATENATE("20",RIGHT('Fiscal Year'!$B$2,2))),3,31)),1,0),"")</f>
        <v/>
      </c>
      <c r="E826" s="138" t="str">
        <f>IF(NOT(ISBLANK(B826)),IF(AND(MONTH(B826)&gt;=1,MONTH(B826)&lt;=3,B826&gt;=DATE(INT(LEFT('Fiscal Year'!$B$2,4)),4,1),B826&lt;=DATE(INT(CONCATENATE("20",RIGHT('Fiscal Year'!$B$2,2))),3,31)),1,0),"")</f>
        <v/>
      </c>
      <c r="F826" s="139" t="str">
        <f>IF(NOT(ISBLANK(B826)),IF(B826&lt;'Fiscal Year'!$B$3,1,0),"")</f>
        <v/>
      </c>
      <c r="G826" s="10"/>
      <c r="H826" s="10"/>
      <c r="I826" s="40"/>
      <c r="J826" s="40"/>
      <c r="K826" s="53"/>
      <c r="L826" s="53"/>
      <c r="M826" s="53"/>
      <c r="N826" s="53"/>
      <c r="O826" s="53"/>
      <c r="P826" s="53"/>
      <c r="Q826" s="53"/>
      <c r="R826" s="53"/>
      <c r="S826" s="53"/>
    </row>
    <row r="827" spans="1:19" x14ac:dyDescent="0.3">
      <c r="A827" s="106"/>
      <c r="B827" s="59"/>
      <c r="C827" s="137" t="str">
        <f t="shared" si="12"/>
        <v/>
      </c>
      <c r="D827" s="138" t="str">
        <f>IF(NOT(ISBLANK(B827)),IF(AND(MONTH(B827)&gt;=4,MONTH(B827)&lt;=12,B827&gt;=DATE(INT(LEFT('Fiscal Year'!$B$2,4)),4,1),B827&lt;=DATE(INT(CONCATENATE("20",RIGHT('Fiscal Year'!$B$2,2))),3,31)),1,0),"")</f>
        <v/>
      </c>
      <c r="E827" s="138" t="str">
        <f>IF(NOT(ISBLANK(B827)),IF(AND(MONTH(B827)&gt;=1,MONTH(B827)&lt;=3,B827&gt;=DATE(INT(LEFT('Fiscal Year'!$B$2,4)),4,1),B827&lt;=DATE(INT(CONCATENATE("20",RIGHT('Fiscal Year'!$B$2,2))),3,31)),1,0),"")</f>
        <v/>
      </c>
      <c r="F827" s="139" t="str">
        <f>IF(NOT(ISBLANK(B827)),IF(B827&lt;'Fiscal Year'!$B$3,1,0),"")</f>
        <v/>
      </c>
      <c r="G827" s="10"/>
      <c r="H827" s="10"/>
      <c r="I827" s="40"/>
      <c r="J827" s="40"/>
      <c r="K827" s="53"/>
      <c r="L827" s="53"/>
      <c r="M827" s="53"/>
      <c r="N827" s="53"/>
      <c r="O827" s="53"/>
      <c r="P827" s="53"/>
      <c r="Q827" s="53"/>
      <c r="R827" s="53"/>
      <c r="S827" s="53"/>
    </row>
    <row r="828" spans="1:19" x14ac:dyDescent="0.3">
      <c r="A828" s="106"/>
      <c r="B828" s="59"/>
      <c r="C828" s="137" t="str">
        <f t="shared" si="12"/>
        <v/>
      </c>
      <c r="D828" s="138" t="str">
        <f>IF(NOT(ISBLANK(B828)),IF(AND(MONTH(B828)&gt;=4,MONTH(B828)&lt;=12,B828&gt;=DATE(INT(LEFT('Fiscal Year'!$B$2,4)),4,1),B828&lt;=DATE(INT(CONCATENATE("20",RIGHT('Fiscal Year'!$B$2,2))),3,31)),1,0),"")</f>
        <v/>
      </c>
      <c r="E828" s="138" t="str">
        <f>IF(NOT(ISBLANK(B828)),IF(AND(MONTH(B828)&gt;=1,MONTH(B828)&lt;=3,B828&gt;=DATE(INT(LEFT('Fiscal Year'!$B$2,4)),4,1),B828&lt;=DATE(INT(CONCATENATE("20",RIGHT('Fiscal Year'!$B$2,2))),3,31)),1,0),"")</f>
        <v/>
      </c>
      <c r="F828" s="139" t="str">
        <f>IF(NOT(ISBLANK(B828)),IF(B828&lt;'Fiscal Year'!$B$3,1,0),"")</f>
        <v/>
      </c>
      <c r="G828" s="10"/>
      <c r="H828" s="10"/>
      <c r="I828" s="40"/>
      <c r="J828" s="40"/>
      <c r="K828" s="53"/>
      <c r="L828" s="53"/>
      <c r="M828" s="53"/>
      <c r="N828" s="53"/>
      <c r="O828" s="53"/>
      <c r="P828" s="53"/>
      <c r="Q828" s="53"/>
      <c r="R828" s="53"/>
      <c r="S828" s="53"/>
    </row>
    <row r="829" spans="1:19" x14ac:dyDescent="0.3">
      <c r="A829" s="106"/>
      <c r="B829" s="59"/>
      <c r="C829" s="137" t="str">
        <f t="shared" si="12"/>
        <v/>
      </c>
      <c r="D829" s="138" t="str">
        <f>IF(NOT(ISBLANK(B829)),IF(AND(MONTH(B829)&gt;=4,MONTH(B829)&lt;=12,B829&gt;=DATE(INT(LEFT('Fiscal Year'!$B$2,4)),4,1),B829&lt;=DATE(INT(CONCATENATE("20",RIGHT('Fiscal Year'!$B$2,2))),3,31)),1,0),"")</f>
        <v/>
      </c>
      <c r="E829" s="138" t="str">
        <f>IF(NOT(ISBLANK(B829)),IF(AND(MONTH(B829)&gt;=1,MONTH(B829)&lt;=3,B829&gt;=DATE(INT(LEFT('Fiscal Year'!$B$2,4)),4,1),B829&lt;=DATE(INT(CONCATENATE("20",RIGHT('Fiscal Year'!$B$2,2))),3,31)),1,0),"")</f>
        <v/>
      </c>
      <c r="F829" s="139" t="str">
        <f>IF(NOT(ISBLANK(B829)),IF(B829&lt;'Fiscal Year'!$B$3,1,0),"")</f>
        <v/>
      </c>
      <c r="G829" s="10"/>
      <c r="H829" s="10"/>
      <c r="I829" s="40"/>
      <c r="J829" s="40"/>
      <c r="K829" s="53"/>
      <c r="L829" s="53"/>
      <c r="M829" s="53"/>
      <c r="N829" s="53"/>
      <c r="O829" s="53"/>
      <c r="P829" s="53"/>
      <c r="Q829" s="53"/>
      <c r="R829" s="53"/>
      <c r="S829" s="53"/>
    </row>
    <row r="830" spans="1:19" x14ac:dyDescent="0.3">
      <c r="A830" s="106"/>
      <c r="B830" s="59"/>
      <c r="C830" s="137" t="str">
        <f t="shared" si="12"/>
        <v/>
      </c>
      <c r="D830" s="138" t="str">
        <f>IF(NOT(ISBLANK(B830)),IF(AND(MONTH(B830)&gt;=4,MONTH(B830)&lt;=12,B830&gt;=DATE(INT(LEFT('Fiscal Year'!$B$2,4)),4,1),B830&lt;=DATE(INT(CONCATENATE("20",RIGHT('Fiscal Year'!$B$2,2))),3,31)),1,0),"")</f>
        <v/>
      </c>
      <c r="E830" s="138" t="str">
        <f>IF(NOT(ISBLANK(B830)),IF(AND(MONTH(B830)&gt;=1,MONTH(B830)&lt;=3,B830&gt;=DATE(INT(LEFT('Fiscal Year'!$B$2,4)),4,1),B830&lt;=DATE(INT(CONCATENATE("20",RIGHT('Fiscal Year'!$B$2,2))),3,31)),1,0),"")</f>
        <v/>
      </c>
      <c r="F830" s="139" t="str">
        <f>IF(NOT(ISBLANK(B830)),IF(B830&lt;'Fiscal Year'!$B$3,1,0),"")</f>
        <v/>
      </c>
      <c r="G830" s="10"/>
      <c r="H830" s="10"/>
      <c r="I830" s="40"/>
      <c r="J830" s="40"/>
      <c r="K830" s="53"/>
      <c r="L830" s="53"/>
      <c r="M830" s="53"/>
      <c r="N830" s="53"/>
      <c r="O830" s="53"/>
      <c r="P830" s="53"/>
      <c r="Q830" s="53"/>
      <c r="R830" s="53"/>
      <c r="S830" s="53"/>
    </row>
    <row r="831" spans="1:19" x14ac:dyDescent="0.3">
      <c r="A831" s="106"/>
      <c r="B831" s="59"/>
      <c r="C831" s="137" t="str">
        <f t="shared" si="12"/>
        <v/>
      </c>
      <c r="D831" s="138" t="str">
        <f>IF(NOT(ISBLANK(B831)),IF(AND(MONTH(B831)&gt;=4,MONTH(B831)&lt;=12,B831&gt;=DATE(INT(LEFT('Fiscal Year'!$B$2,4)),4,1),B831&lt;=DATE(INT(CONCATENATE("20",RIGHT('Fiscal Year'!$B$2,2))),3,31)),1,0),"")</f>
        <v/>
      </c>
      <c r="E831" s="138" t="str">
        <f>IF(NOT(ISBLANK(B831)),IF(AND(MONTH(B831)&gt;=1,MONTH(B831)&lt;=3,B831&gt;=DATE(INT(LEFT('Fiscal Year'!$B$2,4)),4,1),B831&lt;=DATE(INT(CONCATENATE("20",RIGHT('Fiscal Year'!$B$2,2))),3,31)),1,0),"")</f>
        <v/>
      </c>
      <c r="F831" s="139" t="str">
        <f>IF(NOT(ISBLANK(B831)),IF(B831&lt;'Fiscal Year'!$B$3,1,0),"")</f>
        <v/>
      </c>
      <c r="G831" s="10"/>
      <c r="H831" s="10"/>
      <c r="I831" s="40"/>
      <c r="J831" s="40"/>
      <c r="K831" s="53"/>
      <c r="L831" s="53"/>
      <c r="M831" s="53"/>
      <c r="N831" s="53"/>
      <c r="O831" s="53"/>
      <c r="P831" s="53"/>
      <c r="Q831" s="53"/>
      <c r="R831" s="53"/>
      <c r="S831" s="53"/>
    </row>
    <row r="832" spans="1:19" x14ac:dyDescent="0.3">
      <c r="A832" s="106"/>
      <c r="B832" s="59"/>
      <c r="C832" s="137" t="str">
        <f t="shared" si="12"/>
        <v/>
      </c>
      <c r="D832" s="138" t="str">
        <f>IF(NOT(ISBLANK(B832)),IF(AND(MONTH(B832)&gt;=4,MONTH(B832)&lt;=12,B832&gt;=DATE(INT(LEFT('Fiscal Year'!$B$2,4)),4,1),B832&lt;=DATE(INT(CONCATENATE("20",RIGHT('Fiscal Year'!$B$2,2))),3,31)),1,0),"")</f>
        <v/>
      </c>
      <c r="E832" s="138" t="str">
        <f>IF(NOT(ISBLANK(B832)),IF(AND(MONTH(B832)&gt;=1,MONTH(B832)&lt;=3,B832&gt;=DATE(INT(LEFT('Fiscal Year'!$B$2,4)),4,1),B832&lt;=DATE(INT(CONCATENATE("20",RIGHT('Fiscal Year'!$B$2,2))),3,31)),1,0),"")</f>
        <v/>
      </c>
      <c r="F832" s="139" t="str">
        <f>IF(NOT(ISBLANK(B832)),IF(B832&lt;'Fiscal Year'!$B$3,1,0),"")</f>
        <v/>
      </c>
      <c r="G832" s="10"/>
      <c r="H832" s="10"/>
      <c r="I832" s="40"/>
      <c r="J832" s="40"/>
      <c r="K832" s="53"/>
      <c r="L832" s="53"/>
      <c r="M832" s="53"/>
      <c r="N832" s="53"/>
      <c r="O832" s="53"/>
      <c r="P832" s="53"/>
      <c r="Q832" s="53"/>
      <c r="R832" s="53"/>
      <c r="S832" s="53"/>
    </row>
    <row r="833" spans="1:19" x14ac:dyDescent="0.3">
      <c r="A833" s="106"/>
      <c r="B833" s="59"/>
      <c r="C833" s="137" t="str">
        <f t="shared" si="12"/>
        <v/>
      </c>
      <c r="D833" s="138" t="str">
        <f>IF(NOT(ISBLANK(B833)),IF(AND(MONTH(B833)&gt;=4,MONTH(B833)&lt;=12,B833&gt;=DATE(INT(LEFT('Fiscal Year'!$B$2,4)),4,1),B833&lt;=DATE(INT(CONCATENATE("20",RIGHT('Fiscal Year'!$B$2,2))),3,31)),1,0),"")</f>
        <v/>
      </c>
      <c r="E833" s="138" t="str">
        <f>IF(NOT(ISBLANK(B833)),IF(AND(MONTH(B833)&gt;=1,MONTH(B833)&lt;=3,B833&gt;=DATE(INT(LEFT('Fiscal Year'!$B$2,4)),4,1),B833&lt;=DATE(INT(CONCATENATE("20",RIGHT('Fiscal Year'!$B$2,2))),3,31)),1,0),"")</f>
        <v/>
      </c>
      <c r="F833" s="139" t="str">
        <f>IF(NOT(ISBLANK(B833)),IF(B833&lt;'Fiscal Year'!$B$3,1,0),"")</f>
        <v/>
      </c>
      <c r="G833" s="10"/>
      <c r="H833" s="10"/>
      <c r="I833" s="40"/>
      <c r="J833" s="40"/>
      <c r="K833" s="53"/>
      <c r="L833" s="53"/>
      <c r="M833" s="53"/>
      <c r="N833" s="53"/>
      <c r="O833" s="53"/>
      <c r="P833" s="53"/>
      <c r="Q833" s="53"/>
      <c r="R833" s="53"/>
      <c r="S833" s="53"/>
    </row>
    <row r="834" spans="1:19" x14ac:dyDescent="0.3">
      <c r="A834" s="106"/>
      <c r="B834" s="59"/>
      <c r="C834" s="137" t="str">
        <f t="shared" si="12"/>
        <v/>
      </c>
      <c r="D834" s="138" t="str">
        <f>IF(NOT(ISBLANK(B834)),IF(AND(MONTH(B834)&gt;=4,MONTH(B834)&lt;=12,B834&gt;=DATE(INT(LEFT('Fiscal Year'!$B$2,4)),4,1),B834&lt;=DATE(INT(CONCATENATE("20",RIGHT('Fiscal Year'!$B$2,2))),3,31)),1,0),"")</f>
        <v/>
      </c>
      <c r="E834" s="138" t="str">
        <f>IF(NOT(ISBLANK(B834)),IF(AND(MONTH(B834)&gt;=1,MONTH(B834)&lt;=3,B834&gt;=DATE(INT(LEFT('Fiscal Year'!$B$2,4)),4,1),B834&lt;=DATE(INT(CONCATENATE("20",RIGHT('Fiscal Year'!$B$2,2))),3,31)),1,0),"")</f>
        <v/>
      </c>
      <c r="F834" s="139" t="str">
        <f>IF(NOT(ISBLANK(B834)),IF(B834&lt;'Fiscal Year'!$B$3,1,0),"")</f>
        <v/>
      </c>
      <c r="G834" s="10"/>
      <c r="H834" s="10"/>
      <c r="I834" s="40"/>
      <c r="J834" s="40"/>
      <c r="K834" s="53"/>
      <c r="L834" s="53"/>
      <c r="M834" s="53"/>
      <c r="N834" s="53"/>
      <c r="O834" s="53"/>
      <c r="P834" s="53"/>
      <c r="Q834" s="53"/>
      <c r="R834" s="53"/>
      <c r="S834" s="53"/>
    </row>
    <row r="835" spans="1:19" x14ac:dyDescent="0.3">
      <c r="A835" s="106"/>
      <c r="B835" s="59"/>
      <c r="C835" s="137" t="str">
        <f t="shared" si="12"/>
        <v/>
      </c>
      <c r="D835" s="138" t="str">
        <f>IF(NOT(ISBLANK(B835)),IF(AND(MONTH(B835)&gt;=4,MONTH(B835)&lt;=12,B835&gt;=DATE(INT(LEFT('Fiscal Year'!$B$2,4)),4,1),B835&lt;=DATE(INT(CONCATENATE("20",RIGHT('Fiscal Year'!$B$2,2))),3,31)),1,0),"")</f>
        <v/>
      </c>
      <c r="E835" s="138" t="str">
        <f>IF(NOT(ISBLANK(B835)),IF(AND(MONTH(B835)&gt;=1,MONTH(B835)&lt;=3,B835&gt;=DATE(INT(LEFT('Fiscal Year'!$B$2,4)),4,1),B835&lt;=DATE(INT(CONCATENATE("20",RIGHT('Fiscal Year'!$B$2,2))),3,31)),1,0),"")</f>
        <v/>
      </c>
      <c r="F835" s="139" t="str">
        <f>IF(NOT(ISBLANK(B835)),IF(B835&lt;'Fiscal Year'!$B$3,1,0),"")</f>
        <v/>
      </c>
      <c r="G835" s="10"/>
      <c r="H835" s="10"/>
      <c r="I835" s="40"/>
      <c r="J835" s="40"/>
      <c r="K835" s="53"/>
      <c r="L835" s="53"/>
      <c r="M835" s="53"/>
      <c r="N835" s="53"/>
      <c r="O835" s="53"/>
      <c r="P835" s="53"/>
      <c r="Q835" s="53"/>
      <c r="R835" s="53"/>
      <c r="S835" s="53"/>
    </row>
    <row r="836" spans="1:19" x14ac:dyDescent="0.3">
      <c r="A836" s="106"/>
      <c r="B836" s="59"/>
      <c r="C836" s="137" t="str">
        <f t="shared" ref="C836:C899" si="13">IF(AND(NOT(ISBLANK(B836)),B836&gt;=43556),B836+90,"")</f>
        <v/>
      </c>
      <c r="D836" s="138" t="str">
        <f>IF(NOT(ISBLANK(B836)),IF(AND(MONTH(B836)&gt;=4,MONTH(B836)&lt;=12,B836&gt;=DATE(INT(LEFT('Fiscal Year'!$B$2,4)),4,1),B836&lt;=DATE(INT(CONCATENATE("20",RIGHT('Fiscal Year'!$B$2,2))),3,31)),1,0),"")</f>
        <v/>
      </c>
      <c r="E836" s="138" t="str">
        <f>IF(NOT(ISBLANK(B836)),IF(AND(MONTH(B836)&gt;=1,MONTH(B836)&lt;=3,B836&gt;=DATE(INT(LEFT('Fiscal Year'!$B$2,4)),4,1),B836&lt;=DATE(INT(CONCATENATE("20",RIGHT('Fiscal Year'!$B$2,2))),3,31)),1,0),"")</f>
        <v/>
      </c>
      <c r="F836" s="139" t="str">
        <f>IF(NOT(ISBLANK(B836)),IF(B836&lt;'Fiscal Year'!$B$3,1,0),"")</f>
        <v/>
      </c>
      <c r="G836" s="10"/>
      <c r="H836" s="10"/>
      <c r="I836" s="40"/>
      <c r="J836" s="40"/>
      <c r="K836" s="53"/>
      <c r="L836" s="53"/>
      <c r="M836" s="53"/>
      <c r="N836" s="53"/>
      <c r="O836" s="53"/>
      <c r="P836" s="53"/>
      <c r="Q836" s="53"/>
      <c r="R836" s="53"/>
      <c r="S836" s="53"/>
    </row>
    <row r="837" spans="1:19" x14ac:dyDescent="0.3">
      <c r="A837" s="106"/>
      <c r="B837" s="59"/>
      <c r="C837" s="137" t="str">
        <f t="shared" si="13"/>
        <v/>
      </c>
      <c r="D837" s="138" t="str">
        <f>IF(NOT(ISBLANK(B837)),IF(AND(MONTH(B837)&gt;=4,MONTH(B837)&lt;=12,B837&gt;=DATE(INT(LEFT('Fiscal Year'!$B$2,4)),4,1),B837&lt;=DATE(INT(CONCATENATE("20",RIGHT('Fiscal Year'!$B$2,2))),3,31)),1,0),"")</f>
        <v/>
      </c>
      <c r="E837" s="138" t="str">
        <f>IF(NOT(ISBLANK(B837)),IF(AND(MONTH(B837)&gt;=1,MONTH(B837)&lt;=3,B837&gt;=DATE(INT(LEFT('Fiscal Year'!$B$2,4)),4,1),B837&lt;=DATE(INT(CONCATENATE("20",RIGHT('Fiscal Year'!$B$2,2))),3,31)),1,0),"")</f>
        <v/>
      </c>
      <c r="F837" s="139" t="str">
        <f>IF(NOT(ISBLANK(B837)),IF(B837&lt;'Fiscal Year'!$B$3,1,0),"")</f>
        <v/>
      </c>
      <c r="G837" s="10"/>
      <c r="H837" s="10"/>
      <c r="I837" s="40"/>
      <c r="J837" s="40"/>
      <c r="K837" s="53"/>
      <c r="L837" s="53"/>
      <c r="M837" s="53"/>
      <c r="N837" s="53"/>
      <c r="O837" s="53"/>
      <c r="P837" s="53"/>
      <c r="Q837" s="53"/>
      <c r="R837" s="53"/>
      <c r="S837" s="53"/>
    </row>
    <row r="838" spans="1:19" x14ac:dyDescent="0.3">
      <c r="A838" s="106"/>
      <c r="B838" s="59"/>
      <c r="C838" s="137" t="str">
        <f t="shared" si="13"/>
        <v/>
      </c>
      <c r="D838" s="138" t="str">
        <f>IF(NOT(ISBLANK(B838)),IF(AND(MONTH(B838)&gt;=4,MONTH(B838)&lt;=12,B838&gt;=DATE(INT(LEFT('Fiscal Year'!$B$2,4)),4,1),B838&lt;=DATE(INT(CONCATENATE("20",RIGHT('Fiscal Year'!$B$2,2))),3,31)),1,0),"")</f>
        <v/>
      </c>
      <c r="E838" s="138" t="str">
        <f>IF(NOT(ISBLANK(B838)),IF(AND(MONTH(B838)&gt;=1,MONTH(B838)&lt;=3,B838&gt;=DATE(INT(LEFT('Fiscal Year'!$B$2,4)),4,1),B838&lt;=DATE(INT(CONCATENATE("20",RIGHT('Fiscal Year'!$B$2,2))),3,31)),1,0),"")</f>
        <v/>
      </c>
      <c r="F838" s="139" t="str">
        <f>IF(NOT(ISBLANK(B838)),IF(B838&lt;'Fiscal Year'!$B$3,1,0),"")</f>
        <v/>
      </c>
      <c r="G838" s="10"/>
      <c r="H838" s="10"/>
      <c r="I838" s="40"/>
      <c r="J838" s="40"/>
      <c r="K838" s="53"/>
      <c r="L838" s="53"/>
      <c r="M838" s="53"/>
      <c r="N838" s="53"/>
      <c r="O838" s="53"/>
      <c r="P838" s="53"/>
      <c r="Q838" s="53"/>
      <c r="R838" s="53"/>
      <c r="S838" s="53"/>
    </row>
    <row r="839" spans="1:19" x14ac:dyDescent="0.3">
      <c r="A839" s="106"/>
      <c r="B839" s="59"/>
      <c r="C839" s="137" t="str">
        <f t="shared" si="13"/>
        <v/>
      </c>
      <c r="D839" s="138" t="str">
        <f>IF(NOT(ISBLANK(B839)),IF(AND(MONTH(B839)&gt;=4,MONTH(B839)&lt;=12,B839&gt;=DATE(INT(LEFT('Fiscal Year'!$B$2,4)),4,1),B839&lt;=DATE(INT(CONCATENATE("20",RIGHT('Fiscal Year'!$B$2,2))),3,31)),1,0),"")</f>
        <v/>
      </c>
      <c r="E839" s="138" t="str">
        <f>IF(NOT(ISBLANK(B839)),IF(AND(MONTH(B839)&gt;=1,MONTH(B839)&lt;=3,B839&gt;=DATE(INT(LEFT('Fiscal Year'!$B$2,4)),4,1),B839&lt;=DATE(INT(CONCATENATE("20",RIGHT('Fiscal Year'!$B$2,2))),3,31)),1,0),"")</f>
        <v/>
      </c>
      <c r="F839" s="139" t="str">
        <f>IF(NOT(ISBLANK(B839)),IF(B839&lt;'Fiscal Year'!$B$3,1,0),"")</f>
        <v/>
      </c>
      <c r="G839" s="10"/>
      <c r="H839" s="10"/>
      <c r="I839" s="40"/>
      <c r="J839" s="40"/>
      <c r="K839" s="53"/>
      <c r="L839" s="53"/>
      <c r="M839" s="53"/>
      <c r="N839" s="53"/>
      <c r="O839" s="53"/>
      <c r="P839" s="53"/>
      <c r="Q839" s="53"/>
      <c r="R839" s="53"/>
      <c r="S839" s="53"/>
    </row>
    <row r="840" spans="1:19" x14ac:dyDescent="0.3">
      <c r="A840" s="106"/>
      <c r="B840" s="59"/>
      <c r="C840" s="137" t="str">
        <f t="shared" si="13"/>
        <v/>
      </c>
      <c r="D840" s="138" t="str">
        <f>IF(NOT(ISBLANK(B840)),IF(AND(MONTH(B840)&gt;=4,MONTH(B840)&lt;=12,B840&gt;=DATE(INT(LEFT('Fiscal Year'!$B$2,4)),4,1),B840&lt;=DATE(INT(CONCATENATE("20",RIGHT('Fiscal Year'!$B$2,2))),3,31)),1,0),"")</f>
        <v/>
      </c>
      <c r="E840" s="138" t="str">
        <f>IF(NOT(ISBLANK(B840)),IF(AND(MONTH(B840)&gt;=1,MONTH(B840)&lt;=3,B840&gt;=DATE(INT(LEFT('Fiscal Year'!$B$2,4)),4,1),B840&lt;=DATE(INT(CONCATENATE("20",RIGHT('Fiscal Year'!$B$2,2))),3,31)),1,0),"")</f>
        <v/>
      </c>
      <c r="F840" s="139" t="str">
        <f>IF(NOT(ISBLANK(B840)),IF(B840&lt;'Fiscal Year'!$B$3,1,0),"")</f>
        <v/>
      </c>
      <c r="G840" s="10"/>
      <c r="H840" s="10"/>
      <c r="I840" s="40"/>
      <c r="J840" s="40"/>
      <c r="K840" s="53"/>
      <c r="L840" s="53"/>
      <c r="M840" s="53"/>
      <c r="N840" s="53"/>
      <c r="O840" s="53"/>
      <c r="P840" s="53"/>
      <c r="Q840" s="53"/>
      <c r="R840" s="53"/>
      <c r="S840" s="53"/>
    </row>
    <row r="841" spans="1:19" x14ac:dyDescent="0.3">
      <c r="A841" s="106"/>
      <c r="B841" s="59"/>
      <c r="C841" s="137" t="str">
        <f t="shared" si="13"/>
        <v/>
      </c>
      <c r="D841" s="138" t="str">
        <f>IF(NOT(ISBLANK(B841)),IF(AND(MONTH(B841)&gt;=4,MONTH(B841)&lt;=12,B841&gt;=DATE(INT(LEFT('Fiscal Year'!$B$2,4)),4,1),B841&lt;=DATE(INT(CONCATENATE("20",RIGHT('Fiscal Year'!$B$2,2))),3,31)),1,0),"")</f>
        <v/>
      </c>
      <c r="E841" s="138" t="str">
        <f>IF(NOT(ISBLANK(B841)),IF(AND(MONTH(B841)&gt;=1,MONTH(B841)&lt;=3,B841&gt;=DATE(INT(LEFT('Fiscal Year'!$B$2,4)),4,1),B841&lt;=DATE(INT(CONCATENATE("20",RIGHT('Fiscal Year'!$B$2,2))),3,31)),1,0),"")</f>
        <v/>
      </c>
      <c r="F841" s="139" t="str">
        <f>IF(NOT(ISBLANK(B841)),IF(B841&lt;'Fiscal Year'!$B$3,1,0),"")</f>
        <v/>
      </c>
      <c r="G841" s="10"/>
      <c r="H841" s="10"/>
      <c r="I841" s="40"/>
      <c r="J841" s="40"/>
      <c r="K841" s="53"/>
      <c r="L841" s="53"/>
      <c r="M841" s="53"/>
      <c r="N841" s="53"/>
      <c r="O841" s="53"/>
      <c r="P841" s="53"/>
      <c r="Q841" s="53"/>
      <c r="R841" s="53"/>
      <c r="S841" s="53"/>
    </row>
    <row r="842" spans="1:19" x14ac:dyDescent="0.3">
      <c r="A842" s="106"/>
      <c r="B842" s="59"/>
      <c r="C842" s="137" t="str">
        <f t="shared" si="13"/>
        <v/>
      </c>
      <c r="D842" s="138" t="str">
        <f>IF(NOT(ISBLANK(B842)),IF(AND(MONTH(B842)&gt;=4,MONTH(B842)&lt;=12,B842&gt;=DATE(INT(LEFT('Fiscal Year'!$B$2,4)),4,1),B842&lt;=DATE(INT(CONCATENATE("20",RIGHT('Fiscal Year'!$B$2,2))),3,31)),1,0),"")</f>
        <v/>
      </c>
      <c r="E842" s="138" t="str">
        <f>IF(NOT(ISBLANK(B842)),IF(AND(MONTH(B842)&gt;=1,MONTH(B842)&lt;=3,B842&gt;=DATE(INT(LEFT('Fiscal Year'!$B$2,4)),4,1),B842&lt;=DATE(INT(CONCATENATE("20",RIGHT('Fiscal Year'!$B$2,2))),3,31)),1,0),"")</f>
        <v/>
      </c>
      <c r="F842" s="139" t="str">
        <f>IF(NOT(ISBLANK(B842)),IF(B842&lt;'Fiscal Year'!$B$3,1,0),"")</f>
        <v/>
      </c>
      <c r="G842" s="10"/>
      <c r="H842" s="10"/>
      <c r="I842" s="40"/>
      <c r="J842" s="40"/>
      <c r="K842" s="53"/>
      <c r="L842" s="53"/>
      <c r="M842" s="53"/>
      <c r="N842" s="53"/>
      <c r="O842" s="53"/>
      <c r="P842" s="53"/>
      <c r="Q842" s="53"/>
      <c r="R842" s="53"/>
      <c r="S842" s="53"/>
    </row>
    <row r="843" spans="1:19" x14ac:dyDescent="0.3">
      <c r="A843" s="106"/>
      <c r="B843" s="59"/>
      <c r="C843" s="137" t="str">
        <f t="shared" si="13"/>
        <v/>
      </c>
      <c r="D843" s="138" t="str">
        <f>IF(NOT(ISBLANK(B843)),IF(AND(MONTH(B843)&gt;=4,MONTH(B843)&lt;=12,B843&gt;=DATE(INT(LEFT('Fiscal Year'!$B$2,4)),4,1),B843&lt;=DATE(INT(CONCATENATE("20",RIGHT('Fiscal Year'!$B$2,2))),3,31)),1,0),"")</f>
        <v/>
      </c>
      <c r="E843" s="138" t="str">
        <f>IF(NOT(ISBLANK(B843)),IF(AND(MONTH(B843)&gt;=1,MONTH(B843)&lt;=3,B843&gt;=DATE(INT(LEFT('Fiscal Year'!$B$2,4)),4,1),B843&lt;=DATE(INT(CONCATENATE("20",RIGHT('Fiscal Year'!$B$2,2))),3,31)),1,0),"")</f>
        <v/>
      </c>
      <c r="F843" s="139" t="str">
        <f>IF(NOT(ISBLANK(B843)),IF(B843&lt;'Fiscal Year'!$B$3,1,0),"")</f>
        <v/>
      </c>
      <c r="G843" s="10"/>
      <c r="H843" s="10"/>
      <c r="I843" s="40"/>
      <c r="J843" s="40"/>
      <c r="K843" s="53"/>
      <c r="L843" s="53"/>
      <c r="M843" s="53"/>
      <c r="N843" s="53"/>
      <c r="O843" s="53"/>
      <c r="P843" s="53"/>
      <c r="Q843" s="53"/>
      <c r="R843" s="53"/>
      <c r="S843" s="53"/>
    </row>
    <row r="844" spans="1:19" x14ac:dyDescent="0.3">
      <c r="A844" s="106"/>
      <c r="B844" s="59"/>
      <c r="C844" s="137" t="str">
        <f t="shared" si="13"/>
        <v/>
      </c>
      <c r="D844" s="138" t="str">
        <f>IF(NOT(ISBLANK(B844)),IF(AND(MONTH(B844)&gt;=4,MONTH(B844)&lt;=12,B844&gt;=DATE(INT(LEFT('Fiscal Year'!$B$2,4)),4,1),B844&lt;=DATE(INT(CONCATENATE("20",RIGHT('Fiscal Year'!$B$2,2))),3,31)),1,0),"")</f>
        <v/>
      </c>
      <c r="E844" s="138" t="str">
        <f>IF(NOT(ISBLANK(B844)),IF(AND(MONTH(B844)&gt;=1,MONTH(B844)&lt;=3,B844&gt;=DATE(INT(LEFT('Fiscal Year'!$B$2,4)),4,1),B844&lt;=DATE(INT(CONCATENATE("20",RIGHT('Fiscal Year'!$B$2,2))),3,31)),1,0),"")</f>
        <v/>
      </c>
      <c r="F844" s="139" t="str">
        <f>IF(NOT(ISBLANK(B844)),IF(B844&lt;'Fiscal Year'!$B$3,1,0),"")</f>
        <v/>
      </c>
      <c r="G844" s="10"/>
      <c r="H844" s="10"/>
      <c r="I844" s="40"/>
      <c r="J844" s="40"/>
      <c r="K844" s="53"/>
      <c r="L844" s="53"/>
      <c r="M844" s="53"/>
      <c r="N844" s="53"/>
      <c r="O844" s="53"/>
      <c r="P844" s="53"/>
      <c r="Q844" s="53"/>
      <c r="R844" s="53"/>
      <c r="S844" s="53"/>
    </row>
    <row r="845" spans="1:19" x14ac:dyDescent="0.3">
      <c r="A845" s="106"/>
      <c r="B845" s="59"/>
      <c r="C845" s="137" t="str">
        <f t="shared" si="13"/>
        <v/>
      </c>
      <c r="D845" s="138" t="str">
        <f>IF(NOT(ISBLANK(B845)),IF(AND(MONTH(B845)&gt;=4,MONTH(B845)&lt;=12,B845&gt;=DATE(INT(LEFT('Fiscal Year'!$B$2,4)),4,1),B845&lt;=DATE(INT(CONCATENATE("20",RIGHT('Fiscal Year'!$B$2,2))),3,31)),1,0),"")</f>
        <v/>
      </c>
      <c r="E845" s="138" t="str">
        <f>IF(NOT(ISBLANK(B845)),IF(AND(MONTH(B845)&gt;=1,MONTH(B845)&lt;=3,B845&gt;=DATE(INT(LEFT('Fiscal Year'!$B$2,4)),4,1),B845&lt;=DATE(INT(CONCATENATE("20",RIGHT('Fiscal Year'!$B$2,2))),3,31)),1,0),"")</f>
        <v/>
      </c>
      <c r="F845" s="139" t="str">
        <f>IF(NOT(ISBLANK(B845)),IF(B845&lt;'Fiscal Year'!$B$3,1,0),"")</f>
        <v/>
      </c>
      <c r="G845" s="10"/>
      <c r="H845" s="10"/>
      <c r="I845" s="40"/>
      <c r="J845" s="40"/>
      <c r="K845" s="53"/>
      <c r="L845" s="53"/>
      <c r="M845" s="53"/>
      <c r="N845" s="53"/>
      <c r="O845" s="53"/>
      <c r="P845" s="53"/>
      <c r="Q845" s="53"/>
      <c r="R845" s="53"/>
      <c r="S845" s="53"/>
    </row>
    <row r="846" spans="1:19" x14ac:dyDescent="0.3">
      <c r="A846" s="106"/>
      <c r="B846" s="59"/>
      <c r="C846" s="137" t="str">
        <f t="shared" si="13"/>
        <v/>
      </c>
      <c r="D846" s="138" t="str">
        <f>IF(NOT(ISBLANK(B846)),IF(AND(MONTH(B846)&gt;=4,MONTH(B846)&lt;=12,B846&gt;=DATE(INT(LEFT('Fiscal Year'!$B$2,4)),4,1),B846&lt;=DATE(INT(CONCATENATE("20",RIGHT('Fiscal Year'!$B$2,2))),3,31)),1,0),"")</f>
        <v/>
      </c>
      <c r="E846" s="138" t="str">
        <f>IF(NOT(ISBLANK(B846)),IF(AND(MONTH(B846)&gt;=1,MONTH(B846)&lt;=3,B846&gt;=DATE(INT(LEFT('Fiscal Year'!$B$2,4)),4,1),B846&lt;=DATE(INT(CONCATENATE("20",RIGHT('Fiscal Year'!$B$2,2))),3,31)),1,0),"")</f>
        <v/>
      </c>
      <c r="F846" s="139" t="str">
        <f>IF(NOT(ISBLANK(B846)),IF(B846&lt;'Fiscal Year'!$B$3,1,0),"")</f>
        <v/>
      </c>
      <c r="G846" s="10"/>
      <c r="H846" s="10"/>
      <c r="I846" s="40"/>
      <c r="J846" s="40"/>
      <c r="K846" s="53"/>
      <c r="L846" s="53"/>
      <c r="M846" s="53"/>
      <c r="N846" s="53"/>
      <c r="O846" s="53"/>
      <c r="P846" s="53"/>
      <c r="Q846" s="53"/>
      <c r="R846" s="53"/>
      <c r="S846" s="53"/>
    </row>
    <row r="847" spans="1:19" x14ac:dyDescent="0.3">
      <c r="A847" s="106"/>
      <c r="B847" s="59"/>
      <c r="C847" s="137" t="str">
        <f t="shared" si="13"/>
        <v/>
      </c>
      <c r="D847" s="138" t="str">
        <f>IF(NOT(ISBLANK(B847)),IF(AND(MONTH(B847)&gt;=4,MONTH(B847)&lt;=12,B847&gt;=DATE(INT(LEFT('Fiscal Year'!$B$2,4)),4,1),B847&lt;=DATE(INT(CONCATENATE("20",RIGHT('Fiscal Year'!$B$2,2))),3,31)),1,0),"")</f>
        <v/>
      </c>
      <c r="E847" s="138" t="str">
        <f>IF(NOT(ISBLANK(B847)),IF(AND(MONTH(B847)&gt;=1,MONTH(B847)&lt;=3,B847&gt;=DATE(INT(LEFT('Fiscal Year'!$B$2,4)),4,1),B847&lt;=DATE(INT(CONCATENATE("20",RIGHT('Fiscal Year'!$B$2,2))),3,31)),1,0),"")</f>
        <v/>
      </c>
      <c r="F847" s="139" t="str">
        <f>IF(NOT(ISBLANK(B847)),IF(B847&lt;'Fiscal Year'!$B$3,1,0),"")</f>
        <v/>
      </c>
      <c r="G847" s="10"/>
      <c r="H847" s="10"/>
      <c r="I847" s="40"/>
      <c r="J847" s="40"/>
      <c r="K847" s="53"/>
      <c r="L847" s="53"/>
      <c r="M847" s="53"/>
      <c r="N847" s="53"/>
      <c r="O847" s="53"/>
      <c r="P847" s="53"/>
      <c r="Q847" s="53"/>
      <c r="R847" s="53"/>
      <c r="S847" s="53"/>
    </row>
    <row r="848" spans="1:19" x14ac:dyDescent="0.3">
      <c r="A848" s="106"/>
      <c r="B848" s="59"/>
      <c r="C848" s="137" t="str">
        <f t="shared" si="13"/>
        <v/>
      </c>
      <c r="D848" s="138" t="str">
        <f>IF(NOT(ISBLANK(B848)),IF(AND(MONTH(B848)&gt;=4,MONTH(B848)&lt;=12,B848&gt;=DATE(INT(LEFT('Fiscal Year'!$B$2,4)),4,1),B848&lt;=DATE(INT(CONCATENATE("20",RIGHT('Fiscal Year'!$B$2,2))),3,31)),1,0),"")</f>
        <v/>
      </c>
      <c r="E848" s="138" t="str">
        <f>IF(NOT(ISBLANK(B848)),IF(AND(MONTH(B848)&gt;=1,MONTH(B848)&lt;=3,B848&gt;=DATE(INT(LEFT('Fiscal Year'!$B$2,4)),4,1),B848&lt;=DATE(INT(CONCATENATE("20",RIGHT('Fiscal Year'!$B$2,2))),3,31)),1,0),"")</f>
        <v/>
      </c>
      <c r="F848" s="139" t="str">
        <f>IF(NOT(ISBLANK(B848)),IF(B848&lt;'Fiscal Year'!$B$3,1,0),"")</f>
        <v/>
      </c>
      <c r="G848" s="10"/>
      <c r="H848" s="10"/>
      <c r="I848" s="40"/>
      <c r="J848" s="40"/>
      <c r="K848" s="53"/>
      <c r="L848" s="53"/>
      <c r="M848" s="53"/>
      <c r="N848" s="53"/>
      <c r="O848" s="53"/>
      <c r="P848" s="53"/>
      <c r="Q848" s="53"/>
      <c r="R848" s="53"/>
      <c r="S848" s="53"/>
    </row>
    <row r="849" spans="1:19" x14ac:dyDescent="0.3">
      <c r="A849" s="106"/>
      <c r="B849" s="59"/>
      <c r="C849" s="137" t="str">
        <f t="shared" si="13"/>
        <v/>
      </c>
      <c r="D849" s="138" t="str">
        <f>IF(NOT(ISBLANK(B849)),IF(AND(MONTH(B849)&gt;=4,MONTH(B849)&lt;=12,B849&gt;=DATE(INT(LEFT('Fiscal Year'!$B$2,4)),4,1),B849&lt;=DATE(INT(CONCATENATE("20",RIGHT('Fiscal Year'!$B$2,2))),3,31)),1,0),"")</f>
        <v/>
      </c>
      <c r="E849" s="138" t="str">
        <f>IF(NOT(ISBLANK(B849)),IF(AND(MONTH(B849)&gt;=1,MONTH(B849)&lt;=3,B849&gt;=DATE(INT(LEFT('Fiscal Year'!$B$2,4)),4,1),B849&lt;=DATE(INT(CONCATENATE("20",RIGHT('Fiscal Year'!$B$2,2))),3,31)),1,0),"")</f>
        <v/>
      </c>
      <c r="F849" s="139" t="str">
        <f>IF(NOT(ISBLANK(B849)),IF(B849&lt;'Fiscal Year'!$B$3,1,0),"")</f>
        <v/>
      </c>
      <c r="G849" s="10"/>
      <c r="H849" s="10"/>
      <c r="I849" s="40"/>
      <c r="J849" s="40"/>
      <c r="K849" s="53"/>
      <c r="L849" s="53"/>
      <c r="M849" s="53"/>
      <c r="N849" s="53"/>
      <c r="O849" s="53"/>
      <c r="P849" s="53"/>
      <c r="Q849" s="53"/>
      <c r="R849" s="53"/>
      <c r="S849" s="53"/>
    </row>
    <row r="850" spans="1:19" x14ac:dyDescent="0.3">
      <c r="A850" s="106"/>
      <c r="B850" s="59"/>
      <c r="C850" s="137" t="str">
        <f t="shared" si="13"/>
        <v/>
      </c>
      <c r="D850" s="138" t="str">
        <f>IF(NOT(ISBLANK(B850)),IF(AND(MONTH(B850)&gt;=4,MONTH(B850)&lt;=12,B850&gt;=DATE(INT(LEFT('Fiscal Year'!$B$2,4)),4,1),B850&lt;=DATE(INT(CONCATENATE("20",RIGHT('Fiscal Year'!$B$2,2))),3,31)),1,0),"")</f>
        <v/>
      </c>
      <c r="E850" s="138" t="str">
        <f>IF(NOT(ISBLANK(B850)),IF(AND(MONTH(B850)&gt;=1,MONTH(B850)&lt;=3,B850&gt;=DATE(INT(LEFT('Fiscal Year'!$B$2,4)),4,1),B850&lt;=DATE(INT(CONCATENATE("20",RIGHT('Fiscal Year'!$B$2,2))),3,31)),1,0),"")</f>
        <v/>
      </c>
      <c r="F850" s="139" t="str">
        <f>IF(NOT(ISBLANK(B850)),IF(B850&lt;'Fiscal Year'!$B$3,1,0),"")</f>
        <v/>
      </c>
      <c r="G850" s="10"/>
      <c r="H850" s="10"/>
      <c r="I850" s="40"/>
      <c r="J850" s="40"/>
      <c r="K850" s="53"/>
      <c r="L850" s="53"/>
      <c r="M850" s="53"/>
      <c r="N850" s="53"/>
      <c r="O850" s="53"/>
      <c r="P850" s="53"/>
      <c r="Q850" s="53"/>
      <c r="R850" s="53"/>
      <c r="S850" s="53"/>
    </row>
    <row r="851" spans="1:19" x14ac:dyDescent="0.3">
      <c r="A851" s="106"/>
      <c r="B851" s="59"/>
      <c r="C851" s="137" t="str">
        <f t="shared" si="13"/>
        <v/>
      </c>
      <c r="D851" s="138" t="str">
        <f>IF(NOT(ISBLANK(B851)),IF(AND(MONTH(B851)&gt;=4,MONTH(B851)&lt;=12,B851&gt;=DATE(INT(LEFT('Fiscal Year'!$B$2,4)),4,1),B851&lt;=DATE(INT(CONCATENATE("20",RIGHT('Fiscal Year'!$B$2,2))),3,31)),1,0),"")</f>
        <v/>
      </c>
      <c r="E851" s="138" t="str">
        <f>IF(NOT(ISBLANK(B851)),IF(AND(MONTH(B851)&gt;=1,MONTH(B851)&lt;=3,B851&gt;=DATE(INT(LEFT('Fiscal Year'!$B$2,4)),4,1),B851&lt;=DATE(INT(CONCATENATE("20",RIGHT('Fiscal Year'!$B$2,2))),3,31)),1,0),"")</f>
        <v/>
      </c>
      <c r="F851" s="139" t="str">
        <f>IF(NOT(ISBLANK(B851)),IF(B851&lt;'Fiscal Year'!$B$3,1,0),"")</f>
        <v/>
      </c>
      <c r="G851" s="10"/>
      <c r="H851" s="10"/>
      <c r="I851" s="40"/>
      <c r="J851" s="40"/>
      <c r="K851" s="53"/>
      <c r="L851" s="53"/>
      <c r="M851" s="53"/>
      <c r="N851" s="53"/>
      <c r="O851" s="53"/>
      <c r="P851" s="53"/>
      <c r="Q851" s="53"/>
      <c r="R851" s="53"/>
      <c r="S851" s="53"/>
    </row>
    <row r="852" spans="1:19" x14ac:dyDescent="0.3">
      <c r="A852" s="106"/>
      <c r="B852" s="59"/>
      <c r="C852" s="137" t="str">
        <f t="shared" si="13"/>
        <v/>
      </c>
      <c r="D852" s="138" t="str">
        <f>IF(NOT(ISBLANK(B852)),IF(AND(MONTH(B852)&gt;=4,MONTH(B852)&lt;=12,B852&gt;=DATE(INT(LEFT('Fiscal Year'!$B$2,4)),4,1),B852&lt;=DATE(INT(CONCATENATE("20",RIGHT('Fiscal Year'!$B$2,2))),3,31)),1,0),"")</f>
        <v/>
      </c>
      <c r="E852" s="138" t="str">
        <f>IF(NOT(ISBLANK(B852)),IF(AND(MONTH(B852)&gt;=1,MONTH(B852)&lt;=3,B852&gt;=DATE(INT(LEFT('Fiscal Year'!$B$2,4)),4,1),B852&lt;=DATE(INT(CONCATENATE("20",RIGHT('Fiscal Year'!$B$2,2))),3,31)),1,0),"")</f>
        <v/>
      </c>
      <c r="F852" s="139" t="str">
        <f>IF(NOT(ISBLANK(B852)),IF(B852&lt;'Fiscal Year'!$B$3,1,0),"")</f>
        <v/>
      </c>
      <c r="G852" s="10"/>
      <c r="H852" s="10"/>
      <c r="I852" s="40"/>
      <c r="J852" s="40"/>
      <c r="K852" s="53"/>
      <c r="L852" s="53"/>
      <c r="M852" s="53"/>
      <c r="N852" s="53"/>
      <c r="O852" s="53"/>
      <c r="P852" s="53"/>
      <c r="Q852" s="53"/>
      <c r="R852" s="53"/>
      <c r="S852" s="53"/>
    </row>
    <row r="853" spans="1:19" x14ac:dyDescent="0.3">
      <c r="A853" s="106"/>
      <c r="B853" s="59"/>
      <c r="C853" s="137" t="str">
        <f t="shared" si="13"/>
        <v/>
      </c>
      <c r="D853" s="138" t="str">
        <f>IF(NOT(ISBLANK(B853)),IF(AND(MONTH(B853)&gt;=4,MONTH(B853)&lt;=12,B853&gt;=DATE(INT(LEFT('Fiscal Year'!$B$2,4)),4,1),B853&lt;=DATE(INT(CONCATENATE("20",RIGHT('Fiscal Year'!$B$2,2))),3,31)),1,0),"")</f>
        <v/>
      </c>
      <c r="E853" s="138" t="str">
        <f>IF(NOT(ISBLANK(B853)),IF(AND(MONTH(B853)&gt;=1,MONTH(B853)&lt;=3,B853&gt;=DATE(INT(LEFT('Fiscal Year'!$B$2,4)),4,1),B853&lt;=DATE(INT(CONCATENATE("20",RIGHT('Fiscal Year'!$B$2,2))),3,31)),1,0),"")</f>
        <v/>
      </c>
      <c r="F853" s="139" t="str">
        <f>IF(NOT(ISBLANK(B853)),IF(B853&lt;'Fiscal Year'!$B$3,1,0),"")</f>
        <v/>
      </c>
      <c r="G853" s="10"/>
      <c r="H853" s="10"/>
      <c r="I853" s="40"/>
      <c r="J853" s="40"/>
      <c r="K853" s="53"/>
      <c r="L853" s="53"/>
      <c r="M853" s="53"/>
      <c r="N853" s="53"/>
      <c r="O853" s="53"/>
      <c r="P853" s="53"/>
      <c r="Q853" s="53"/>
      <c r="R853" s="53"/>
      <c r="S853" s="53"/>
    </row>
    <row r="854" spans="1:19" x14ac:dyDescent="0.3">
      <c r="A854" s="106"/>
      <c r="B854" s="59"/>
      <c r="C854" s="137" t="str">
        <f t="shared" si="13"/>
        <v/>
      </c>
      <c r="D854" s="138" t="str">
        <f>IF(NOT(ISBLANK(B854)),IF(AND(MONTH(B854)&gt;=4,MONTH(B854)&lt;=12,B854&gt;=DATE(INT(LEFT('Fiscal Year'!$B$2,4)),4,1),B854&lt;=DATE(INT(CONCATENATE("20",RIGHT('Fiscal Year'!$B$2,2))),3,31)),1,0),"")</f>
        <v/>
      </c>
      <c r="E854" s="138" t="str">
        <f>IF(NOT(ISBLANK(B854)),IF(AND(MONTH(B854)&gt;=1,MONTH(B854)&lt;=3,B854&gt;=DATE(INT(LEFT('Fiscal Year'!$B$2,4)),4,1),B854&lt;=DATE(INT(CONCATENATE("20",RIGHT('Fiscal Year'!$B$2,2))),3,31)),1,0),"")</f>
        <v/>
      </c>
      <c r="F854" s="139" t="str">
        <f>IF(NOT(ISBLANK(B854)),IF(B854&lt;'Fiscal Year'!$B$3,1,0),"")</f>
        <v/>
      </c>
      <c r="G854" s="10"/>
      <c r="H854" s="10"/>
      <c r="I854" s="40"/>
      <c r="J854" s="40"/>
      <c r="K854" s="53"/>
      <c r="L854" s="53"/>
      <c r="M854" s="53"/>
      <c r="N854" s="53"/>
      <c r="O854" s="53"/>
      <c r="P854" s="53"/>
      <c r="Q854" s="53"/>
      <c r="R854" s="53"/>
      <c r="S854" s="53"/>
    </row>
    <row r="855" spans="1:19" x14ac:dyDescent="0.3">
      <c r="A855" s="106"/>
      <c r="B855" s="59"/>
      <c r="C855" s="137" t="str">
        <f t="shared" si="13"/>
        <v/>
      </c>
      <c r="D855" s="138" t="str">
        <f>IF(NOT(ISBLANK(B855)),IF(AND(MONTH(B855)&gt;=4,MONTH(B855)&lt;=12,B855&gt;=DATE(INT(LEFT('Fiscal Year'!$B$2,4)),4,1),B855&lt;=DATE(INT(CONCATENATE("20",RIGHT('Fiscal Year'!$B$2,2))),3,31)),1,0),"")</f>
        <v/>
      </c>
      <c r="E855" s="138" t="str">
        <f>IF(NOT(ISBLANK(B855)),IF(AND(MONTH(B855)&gt;=1,MONTH(B855)&lt;=3,B855&gt;=DATE(INT(LEFT('Fiscal Year'!$B$2,4)),4,1),B855&lt;=DATE(INT(CONCATENATE("20",RIGHT('Fiscal Year'!$B$2,2))),3,31)),1,0),"")</f>
        <v/>
      </c>
      <c r="F855" s="139" t="str">
        <f>IF(NOT(ISBLANK(B855)),IF(B855&lt;'Fiscal Year'!$B$3,1,0),"")</f>
        <v/>
      </c>
      <c r="G855" s="10"/>
      <c r="H855" s="10"/>
      <c r="I855" s="40"/>
      <c r="J855" s="40"/>
      <c r="K855" s="53"/>
      <c r="L855" s="53"/>
      <c r="M855" s="53"/>
      <c r="N855" s="53"/>
      <c r="O855" s="53"/>
      <c r="P855" s="53"/>
      <c r="Q855" s="53"/>
      <c r="R855" s="53"/>
      <c r="S855" s="53"/>
    </row>
    <row r="856" spans="1:19" x14ac:dyDescent="0.3">
      <c r="A856" s="106"/>
      <c r="B856" s="59"/>
      <c r="C856" s="137" t="str">
        <f t="shared" si="13"/>
        <v/>
      </c>
      <c r="D856" s="138" t="str">
        <f>IF(NOT(ISBLANK(B856)),IF(AND(MONTH(B856)&gt;=4,MONTH(B856)&lt;=12,B856&gt;=DATE(INT(LEFT('Fiscal Year'!$B$2,4)),4,1),B856&lt;=DATE(INT(CONCATENATE("20",RIGHT('Fiscal Year'!$B$2,2))),3,31)),1,0),"")</f>
        <v/>
      </c>
      <c r="E856" s="138" t="str">
        <f>IF(NOT(ISBLANK(B856)),IF(AND(MONTH(B856)&gt;=1,MONTH(B856)&lt;=3,B856&gt;=DATE(INT(LEFT('Fiscal Year'!$B$2,4)),4,1),B856&lt;=DATE(INT(CONCATENATE("20",RIGHT('Fiscal Year'!$B$2,2))),3,31)),1,0),"")</f>
        <v/>
      </c>
      <c r="F856" s="139" t="str">
        <f>IF(NOT(ISBLANK(B856)),IF(B856&lt;'Fiscal Year'!$B$3,1,0),"")</f>
        <v/>
      </c>
      <c r="G856" s="10"/>
      <c r="H856" s="10"/>
      <c r="I856" s="40"/>
      <c r="J856" s="40"/>
      <c r="K856" s="53"/>
      <c r="L856" s="53"/>
      <c r="M856" s="53"/>
      <c r="N856" s="53"/>
      <c r="O856" s="53"/>
      <c r="P856" s="53"/>
      <c r="Q856" s="53"/>
      <c r="R856" s="53"/>
      <c r="S856" s="53"/>
    </row>
    <row r="857" spans="1:19" x14ac:dyDescent="0.3">
      <c r="A857" s="106"/>
      <c r="B857" s="59"/>
      <c r="C857" s="137" t="str">
        <f t="shared" si="13"/>
        <v/>
      </c>
      <c r="D857" s="138" t="str">
        <f>IF(NOT(ISBLANK(B857)),IF(AND(MONTH(B857)&gt;=4,MONTH(B857)&lt;=12,B857&gt;=DATE(INT(LEFT('Fiscal Year'!$B$2,4)),4,1),B857&lt;=DATE(INT(CONCATENATE("20",RIGHT('Fiscal Year'!$B$2,2))),3,31)),1,0),"")</f>
        <v/>
      </c>
      <c r="E857" s="138" t="str">
        <f>IF(NOT(ISBLANK(B857)),IF(AND(MONTH(B857)&gt;=1,MONTH(B857)&lt;=3,B857&gt;=DATE(INT(LEFT('Fiscal Year'!$B$2,4)),4,1),B857&lt;=DATE(INT(CONCATENATE("20",RIGHT('Fiscal Year'!$B$2,2))),3,31)),1,0),"")</f>
        <v/>
      </c>
      <c r="F857" s="139" t="str">
        <f>IF(NOT(ISBLANK(B857)),IF(B857&lt;'Fiscal Year'!$B$3,1,0),"")</f>
        <v/>
      </c>
      <c r="G857" s="10"/>
      <c r="H857" s="10"/>
      <c r="I857" s="40"/>
      <c r="J857" s="40"/>
      <c r="K857" s="53"/>
      <c r="L857" s="53"/>
      <c r="M857" s="53"/>
      <c r="N857" s="53"/>
      <c r="O857" s="53"/>
      <c r="P857" s="53"/>
      <c r="Q857" s="53"/>
      <c r="R857" s="53"/>
      <c r="S857" s="53"/>
    </row>
    <row r="858" spans="1:19" x14ac:dyDescent="0.3">
      <c r="A858" s="106"/>
      <c r="B858" s="59"/>
      <c r="C858" s="137" t="str">
        <f t="shared" si="13"/>
        <v/>
      </c>
      <c r="D858" s="138" t="str">
        <f>IF(NOT(ISBLANK(B858)),IF(AND(MONTH(B858)&gt;=4,MONTH(B858)&lt;=12,B858&gt;=DATE(INT(LEFT('Fiscal Year'!$B$2,4)),4,1),B858&lt;=DATE(INT(CONCATENATE("20",RIGHT('Fiscal Year'!$B$2,2))),3,31)),1,0),"")</f>
        <v/>
      </c>
      <c r="E858" s="138" t="str">
        <f>IF(NOT(ISBLANK(B858)),IF(AND(MONTH(B858)&gt;=1,MONTH(B858)&lt;=3,B858&gt;=DATE(INT(LEFT('Fiscal Year'!$B$2,4)),4,1),B858&lt;=DATE(INT(CONCATENATE("20",RIGHT('Fiscal Year'!$B$2,2))),3,31)),1,0),"")</f>
        <v/>
      </c>
      <c r="F858" s="139" t="str">
        <f>IF(NOT(ISBLANK(B858)),IF(B858&lt;'Fiscal Year'!$B$3,1,0),"")</f>
        <v/>
      </c>
      <c r="G858" s="10"/>
      <c r="H858" s="10"/>
      <c r="I858" s="40"/>
      <c r="J858" s="40"/>
      <c r="K858" s="53"/>
      <c r="L858" s="53"/>
      <c r="M858" s="53"/>
      <c r="N858" s="53"/>
      <c r="O858" s="53"/>
      <c r="P858" s="53"/>
      <c r="Q858" s="53"/>
      <c r="R858" s="53"/>
      <c r="S858" s="53"/>
    </row>
    <row r="859" spans="1:19" x14ac:dyDescent="0.3">
      <c r="A859" s="106"/>
      <c r="B859" s="59"/>
      <c r="C859" s="137" t="str">
        <f t="shared" si="13"/>
        <v/>
      </c>
      <c r="D859" s="138" t="str">
        <f>IF(NOT(ISBLANK(B859)),IF(AND(MONTH(B859)&gt;=4,MONTH(B859)&lt;=12,B859&gt;=DATE(INT(LEFT('Fiscal Year'!$B$2,4)),4,1),B859&lt;=DATE(INT(CONCATENATE("20",RIGHT('Fiscal Year'!$B$2,2))),3,31)),1,0),"")</f>
        <v/>
      </c>
      <c r="E859" s="138" t="str">
        <f>IF(NOT(ISBLANK(B859)),IF(AND(MONTH(B859)&gt;=1,MONTH(B859)&lt;=3,B859&gt;=DATE(INT(LEFT('Fiscal Year'!$B$2,4)),4,1),B859&lt;=DATE(INT(CONCATENATE("20",RIGHT('Fiscal Year'!$B$2,2))),3,31)),1,0),"")</f>
        <v/>
      </c>
      <c r="F859" s="139" t="str">
        <f>IF(NOT(ISBLANK(B859)),IF(B859&lt;'Fiscal Year'!$B$3,1,0),"")</f>
        <v/>
      </c>
      <c r="G859" s="10"/>
      <c r="H859" s="10"/>
      <c r="I859" s="40"/>
      <c r="J859" s="40"/>
      <c r="K859" s="53"/>
      <c r="L859" s="53"/>
      <c r="M859" s="53"/>
      <c r="N859" s="53"/>
      <c r="O859" s="53"/>
      <c r="P859" s="53"/>
      <c r="Q859" s="53"/>
      <c r="R859" s="53"/>
      <c r="S859" s="53"/>
    </row>
    <row r="860" spans="1:19" x14ac:dyDescent="0.3">
      <c r="A860" s="106"/>
      <c r="B860" s="59"/>
      <c r="C860" s="137" t="str">
        <f t="shared" si="13"/>
        <v/>
      </c>
      <c r="D860" s="138" t="str">
        <f>IF(NOT(ISBLANK(B860)),IF(AND(MONTH(B860)&gt;=4,MONTH(B860)&lt;=12,B860&gt;=DATE(INT(LEFT('Fiscal Year'!$B$2,4)),4,1),B860&lt;=DATE(INT(CONCATENATE("20",RIGHT('Fiscal Year'!$B$2,2))),3,31)),1,0),"")</f>
        <v/>
      </c>
      <c r="E860" s="138" t="str">
        <f>IF(NOT(ISBLANK(B860)),IF(AND(MONTH(B860)&gt;=1,MONTH(B860)&lt;=3,B860&gt;=DATE(INT(LEFT('Fiscal Year'!$B$2,4)),4,1),B860&lt;=DATE(INT(CONCATENATE("20",RIGHT('Fiscal Year'!$B$2,2))),3,31)),1,0),"")</f>
        <v/>
      </c>
      <c r="F860" s="139" t="str">
        <f>IF(NOT(ISBLANK(B860)),IF(B860&lt;'Fiscal Year'!$B$3,1,0),"")</f>
        <v/>
      </c>
      <c r="G860" s="10"/>
      <c r="H860" s="10"/>
      <c r="I860" s="40"/>
      <c r="J860" s="40"/>
      <c r="K860" s="53"/>
      <c r="L860" s="53"/>
      <c r="M860" s="53"/>
      <c r="N860" s="53"/>
      <c r="O860" s="53"/>
      <c r="P860" s="53"/>
      <c r="Q860" s="53"/>
      <c r="R860" s="53"/>
      <c r="S860" s="53"/>
    </row>
    <row r="861" spans="1:19" x14ac:dyDescent="0.3">
      <c r="A861" s="106"/>
      <c r="B861" s="59"/>
      <c r="C861" s="137" t="str">
        <f t="shared" si="13"/>
        <v/>
      </c>
      <c r="D861" s="138" t="str">
        <f>IF(NOT(ISBLANK(B861)),IF(AND(MONTH(B861)&gt;=4,MONTH(B861)&lt;=12,B861&gt;=DATE(INT(LEFT('Fiscal Year'!$B$2,4)),4,1),B861&lt;=DATE(INT(CONCATENATE("20",RIGHT('Fiscal Year'!$B$2,2))),3,31)),1,0),"")</f>
        <v/>
      </c>
      <c r="E861" s="138" t="str">
        <f>IF(NOT(ISBLANK(B861)),IF(AND(MONTH(B861)&gt;=1,MONTH(B861)&lt;=3,B861&gt;=DATE(INT(LEFT('Fiscal Year'!$B$2,4)),4,1),B861&lt;=DATE(INT(CONCATENATE("20",RIGHT('Fiscal Year'!$B$2,2))),3,31)),1,0),"")</f>
        <v/>
      </c>
      <c r="F861" s="139" t="str">
        <f>IF(NOT(ISBLANK(B861)),IF(B861&lt;'Fiscal Year'!$B$3,1,0),"")</f>
        <v/>
      </c>
      <c r="G861" s="10"/>
      <c r="H861" s="10"/>
      <c r="I861" s="40"/>
      <c r="J861" s="40"/>
      <c r="K861" s="53"/>
      <c r="L861" s="53"/>
      <c r="M861" s="53"/>
      <c r="N861" s="53"/>
      <c r="O861" s="53"/>
      <c r="P861" s="53"/>
      <c r="Q861" s="53"/>
      <c r="R861" s="53"/>
      <c r="S861" s="53"/>
    </row>
    <row r="862" spans="1:19" x14ac:dyDescent="0.3">
      <c r="A862" s="106"/>
      <c r="B862" s="59"/>
      <c r="C862" s="137" t="str">
        <f t="shared" si="13"/>
        <v/>
      </c>
      <c r="D862" s="138" t="str">
        <f>IF(NOT(ISBLANK(B862)),IF(AND(MONTH(B862)&gt;=4,MONTH(B862)&lt;=12,B862&gt;=DATE(INT(LEFT('Fiscal Year'!$B$2,4)),4,1),B862&lt;=DATE(INT(CONCATENATE("20",RIGHT('Fiscal Year'!$B$2,2))),3,31)),1,0),"")</f>
        <v/>
      </c>
      <c r="E862" s="138" t="str">
        <f>IF(NOT(ISBLANK(B862)),IF(AND(MONTH(B862)&gt;=1,MONTH(B862)&lt;=3,B862&gt;=DATE(INT(LEFT('Fiscal Year'!$B$2,4)),4,1),B862&lt;=DATE(INT(CONCATENATE("20",RIGHT('Fiscal Year'!$B$2,2))),3,31)),1,0),"")</f>
        <v/>
      </c>
      <c r="F862" s="139" t="str">
        <f>IF(NOT(ISBLANK(B862)),IF(B862&lt;'Fiscal Year'!$B$3,1,0),"")</f>
        <v/>
      </c>
      <c r="G862" s="10"/>
      <c r="H862" s="10"/>
      <c r="I862" s="40"/>
      <c r="J862" s="40"/>
      <c r="K862" s="53"/>
      <c r="L862" s="53"/>
      <c r="M862" s="53"/>
      <c r="N862" s="53"/>
      <c r="O862" s="53"/>
      <c r="P862" s="53"/>
      <c r="Q862" s="53"/>
      <c r="R862" s="53"/>
      <c r="S862" s="53"/>
    </row>
    <row r="863" spans="1:19" x14ac:dyDescent="0.3">
      <c r="A863" s="106"/>
      <c r="B863" s="59"/>
      <c r="C863" s="137" t="str">
        <f t="shared" si="13"/>
        <v/>
      </c>
      <c r="D863" s="138" t="str">
        <f>IF(NOT(ISBLANK(B863)),IF(AND(MONTH(B863)&gt;=4,MONTH(B863)&lt;=12,B863&gt;=DATE(INT(LEFT('Fiscal Year'!$B$2,4)),4,1),B863&lt;=DATE(INT(CONCATENATE("20",RIGHT('Fiscal Year'!$B$2,2))),3,31)),1,0),"")</f>
        <v/>
      </c>
      <c r="E863" s="138" t="str">
        <f>IF(NOT(ISBLANK(B863)),IF(AND(MONTH(B863)&gt;=1,MONTH(B863)&lt;=3,B863&gt;=DATE(INT(LEFT('Fiscal Year'!$B$2,4)),4,1),B863&lt;=DATE(INT(CONCATENATE("20",RIGHT('Fiscal Year'!$B$2,2))),3,31)),1,0),"")</f>
        <v/>
      </c>
      <c r="F863" s="139" t="str">
        <f>IF(NOT(ISBLANK(B863)),IF(B863&lt;'Fiscal Year'!$B$3,1,0),"")</f>
        <v/>
      </c>
      <c r="G863" s="10"/>
      <c r="H863" s="10"/>
      <c r="I863" s="40"/>
      <c r="J863" s="40"/>
      <c r="K863" s="53"/>
      <c r="L863" s="53"/>
      <c r="M863" s="53"/>
      <c r="N863" s="53"/>
      <c r="O863" s="53"/>
      <c r="P863" s="53"/>
      <c r="Q863" s="53"/>
      <c r="R863" s="53"/>
      <c r="S863" s="53"/>
    </row>
    <row r="864" spans="1:19" x14ac:dyDescent="0.3">
      <c r="A864" s="106"/>
      <c r="B864" s="59"/>
      <c r="C864" s="137" t="str">
        <f t="shared" si="13"/>
        <v/>
      </c>
      <c r="D864" s="138" t="str">
        <f>IF(NOT(ISBLANK(B864)),IF(AND(MONTH(B864)&gt;=4,MONTH(B864)&lt;=12,B864&gt;=DATE(INT(LEFT('Fiscal Year'!$B$2,4)),4,1),B864&lt;=DATE(INT(CONCATENATE("20",RIGHT('Fiscal Year'!$B$2,2))),3,31)),1,0),"")</f>
        <v/>
      </c>
      <c r="E864" s="138" t="str">
        <f>IF(NOT(ISBLANK(B864)),IF(AND(MONTH(B864)&gt;=1,MONTH(B864)&lt;=3,B864&gt;=DATE(INT(LEFT('Fiscal Year'!$B$2,4)),4,1),B864&lt;=DATE(INT(CONCATENATE("20",RIGHT('Fiscal Year'!$B$2,2))),3,31)),1,0),"")</f>
        <v/>
      </c>
      <c r="F864" s="139" t="str">
        <f>IF(NOT(ISBLANK(B864)),IF(B864&lt;'Fiscal Year'!$B$3,1,0),"")</f>
        <v/>
      </c>
      <c r="G864" s="10"/>
      <c r="H864" s="10"/>
      <c r="I864" s="40"/>
      <c r="J864" s="40"/>
      <c r="K864" s="53"/>
      <c r="L864" s="53"/>
      <c r="M864" s="53"/>
      <c r="N864" s="53"/>
      <c r="O864" s="53"/>
      <c r="P864" s="53"/>
      <c r="Q864" s="53"/>
      <c r="R864" s="53"/>
      <c r="S864" s="53"/>
    </row>
    <row r="865" spans="1:19" x14ac:dyDescent="0.3">
      <c r="A865" s="106"/>
      <c r="B865" s="59"/>
      <c r="C865" s="137" t="str">
        <f t="shared" si="13"/>
        <v/>
      </c>
      <c r="D865" s="138" t="str">
        <f>IF(NOT(ISBLANK(B865)),IF(AND(MONTH(B865)&gt;=4,MONTH(B865)&lt;=12,B865&gt;=DATE(INT(LEFT('Fiscal Year'!$B$2,4)),4,1),B865&lt;=DATE(INT(CONCATENATE("20",RIGHT('Fiscal Year'!$B$2,2))),3,31)),1,0),"")</f>
        <v/>
      </c>
      <c r="E865" s="138" t="str">
        <f>IF(NOT(ISBLANK(B865)),IF(AND(MONTH(B865)&gt;=1,MONTH(B865)&lt;=3,B865&gt;=DATE(INT(LEFT('Fiscal Year'!$B$2,4)),4,1),B865&lt;=DATE(INT(CONCATENATE("20",RIGHT('Fiscal Year'!$B$2,2))),3,31)),1,0),"")</f>
        <v/>
      </c>
      <c r="F865" s="139" t="str">
        <f>IF(NOT(ISBLANK(B865)),IF(B865&lt;'Fiscal Year'!$B$3,1,0),"")</f>
        <v/>
      </c>
      <c r="G865" s="10"/>
      <c r="H865" s="10"/>
      <c r="I865" s="40"/>
      <c r="J865" s="40"/>
      <c r="K865" s="53"/>
      <c r="L865" s="53"/>
      <c r="M865" s="53"/>
      <c r="N865" s="53"/>
      <c r="O865" s="53"/>
      <c r="P865" s="53"/>
      <c r="Q865" s="53"/>
      <c r="R865" s="53"/>
      <c r="S865" s="53"/>
    </row>
    <row r="866" spans="1:19" x14ac:dyDescent="0.3">
      <c r="A866" s="106"/>
      <c r="B866" s="59"/>
      <c r="C866" s="137" t="str">
        <f t="shared" si="13"/>
        <v/>
      </c>
      <c r="D866" s="138" t="str">
        <f>IF(NOT(ISBLANK(B866)),IF(AND(MONTH(B866)&gt;=4,MONTH(B866)&lt;=12,B866&gt;=DATE(INT(LEFT('Fiscal Year'!$B$2,4)),4,1),B866&lt;=DATE(INT(CONCATENATE("20",RIGHT('Fiscal Year'!$B$2,2))),3,31)),1,0),"")</f>
        <v/>
      </c>
      <c r="E866" s="138" t="str">
        <f>IF(NOT(ISBLANK(B866)),IF(AND(MONTH(B866)&gt;=1,MONTH(B866)&lt;=3,B866&gt;=DATE(INT(LEFT('Fiscal Year'!$B$2,4)),4,1),B866&lt;=DATE(INT(CONCATENATE("20",RIGHT('Fiscal Year'!$B$2,2))),3,31)),1,0),"")</f>
        <v/>
      </c>
      <c r="F866" s="139" t="str">
        <f>IF(NOT(ISBLANK(B866)),IF(B866&lt;'Fiscal Year'!$B$3,1,0),"")</f>
        <v/>
      </c>
      <c r="G866" s="10"/>
      <c r="H866" s="10"/>
      <c r="I866" s="40"/>
      <c r="J866" s="40"/>
      <c r="K866" s="53"/>
      <c r="L866" s="53"/>
      <c r="M866" s="53"/>
      <c r="N866" s="53"/>
      <c r="O866" s="53"/>
      <c r="P866" s="53"/>
      <c r="Q866" s="53"/>
      <c r="R866" s="53"/>
      <c r="S866" s="53"/>
    </row>
    <row r="867" spans="1:19" x14ac:dyDescent="0.3">
      <c r="A867" s="106"/>
      <c r="B867" s="59"/>
      <c r="C867" s="137" t="str">
        <f t="shared" si="13"/>
        <v/>
      </c>
      <c r="D867" s="138" t="str">
        <f>IF(NOT(ISBLANK(B867)),IF(AND(MONTH(B867)&gt;=4,MONTH(B867)&lt;=12,B867&gt;=DATE(INT(LEFT('Fiscal Year'!$B$2,4)),4,1),B867&lt;=DATE(INT(CONCATENATE("20",RIGHT('Fiscal Year'!$B$2,2))),3,31)),1,0),"")</f>
        <v/>
      </c>
      <c r="E867" s="138" t="str">
        <f>IF(NOT(ISBLANK(B867)),IF(AND(MONTH(B867)&gt;=1,MONTH(B867)&lt;=3,B867&gt;=DATE(INT(LEFT('Fiscal Year'!$B$2,4)),4,1),B867&lt;=DATE(INT(CONCATENATE("20",RIGHT('Fiscal Year'!$B$2,2))),3,31)),1,0),"")</f>
        <v/>
      </c>
      <c r="F867" s="139" t="str">
        <f>IF(NOT(ISBLANK(B867)),IF(B867&lt;'Fiscal Year'!$B$3,1,0),"")</f>
        <v/>
      </c>
      <c r="G867" s="10"/>
      <c r="H867" s="10"/>
      <c r="I867" s="40"/>
      <c r="J867" s="40"/>
      <c r="K867" s="53"/>
      <c r="L867" s="53"/>
      <c r="M867" s="53"/>
      <c r="N867" s="53"/>
      <c r="O867" s="53"/>
      <c r="P867" s="53"/>
      <c r="Q867" s="53"/>
      <c r="R867" s="53"/>
      <c r="S867" s="53"/>
    </row>
    <row r="868" spans="1:19" x14ac:dyDescent="0.3">
      <c r="A868" s="106"/>
      <c r="B868" s="59"/>
      <c r="C868" s="137" t="str">
        <f t="shared" si="13"/>
        <v/>
      </c>
      <c r="D868" s="138" t="str">
        <f>IF(NOT(ISBLANK(B868)),IF(AND(MONTH(B868)&gt;=4,MONTH(B868)&lt;=12,B868&gt;=DATE(INT(LEFT('Fiscal Year'!$B$2,4)),4,1),B868&lt;=DATE(INT(CONCATENATE("20",RIGHT('Fiscal Year'!$B$2,2))),3,31)),1,0),"")</f>
        <v/>
      </c>
      <c r="E868" s="138" t="str">
        <f>IF(NOT(ISBLANK(B868)),IF(AND(MONTH(B868)&gt;=1,MONTH(B868)&lt;=3,B868&gt;=DATE(INT(LEFT('Fiscal Year'!$B$2,4)),4,1),B868&lt;=DATE(INT(CONCATENATE("20",RIGHT('Fiscal Year'!$B$2,2))),3,31)),1,0),"")</f>
        <v/>
      </c>
      <c r="F868" s="139" t="str">
        <f>IF(NOT(ISBLANK(B868)),IF(B868&lt;'Fiscal Year'!$B$3,1,0),"")</f>
        <v/>
      </c>
      <c r="G868" s="10"/>
      <c r="H868" s="10"/>
      <c r="I868" s="40"/>
      <c r="J868" s="40"/>
      <c r="K868" s="53"/>
      <c r="L868" s="53"/>
      <c r="M868" s="53"/>
      <c r="N868" s="53"/>
      <c r="O868" s="53"/>
      <c r="P868" s="53"/>
      <c r="Q868" s="53"/>
      <c r="R868" s="53"/>
      <c r="S868" s="53"/>
    </row>
    <row r="869" spans="1:19" x14ac:dyDescent="0.3">
      <c r="A869" s="106"/>
      <c r="B869" s="59"/>
      <c r="C869" s="137" t="str">
        <f t="shared" si="13"/>
        <v/>
      </c>
      <c r="D869" s="138" t="str">
        <f>IF(NOT(ISBLANK(B869)),IF(AND(MONTH(B869)&gt;=4,MONTH(B869)&lt;=12,B869&gt;=DATE(INT(LEFT('Fiscal Year'!$B$2,4)),4,1),B869&lt;=DATE(INT(CONCATENATE("20",RIGHT('Fiscal Year'!$B$2,2))),3,31)),1,0),"")</f>
        <v/>
      </c>
      <c r="E869" s="138" t="str">
        <f>IF(NOT(ISBLANK(B869)),IF(AND(MONTH(B869)&gt;=1,MONTH(B869)&lt;=3,B869&gt;=DATE(INT(LEFT('Fiscal Year'!$B$2,4)),4,1),B869&lt;=DATE(INT(CONCATENATE("20",RIGHT('Fiscal Year'!$B$2,2))),3,31)),1,0),"")</f>
        <v/>
      </c>
      <c r="F869" s="139" t="str">
        <f>IF(NOT(ISBLANK(B869)),IF(B869&lt;'Fiscal Year'!$B$3,1,0),"")</f>
        <v/>
      </c>
      <c r="G869" s="10"/>
      <c r="H869" s="10"/>
      <c r="I869" s="40"/>
      <c r="J869" s="40"/>
      <c r="K869" s="53"/>
      <c r="L869" s="53"/>
      <c r="M869" s="53"/>
      <c r="N869" s="53"/>
      <c r="O869" s="53"/>
      <c r="P869" s="53"/>
      <c r="Q869" s="53"/>
      <c r="R869" s="53"/>
      <c r="S869" s="53"/>
    </row>
    <row r="870" spans="1:19" x14ac:dyDescent="0.3">
      <c r="A870" s="106"/>
      <c r="B870" s="59"/>
      <c r="C870" s="137" t="str">
        <f t="shared" si="13"/>
        <v/>
      </c>
      <c r="D870" s="138" t="str">
        <f>IF(NOT(ISBLANK(B870)),IF(AND(MONTH(B870)&gt;=4,MONTH(B870)&lt;=12,B870&gt;=DATE(INT(LEFT('Fiscal Year'!$B$2,4)),4,1),B870&lt;=DATE(INT(CONCATENATE("20",RIGHT('Fiscal Year'!$B$2,2))),3,31)),1,0),"")</f>
        <v/>
      </c>
      <c r="E870" s="138" t="str">
        <f>IF(NOT(ISBLANK(B870)),IF(AND(MONTH(B870)&gt;=1,MONTH(B870)&lt;=3,B870&gt;=DATE(INT(LEFT('Fiscal Year'!$B$2,4)),4,1),B870&lt;=DATE(INT(CONCATENATE("20",RIGHT('Fiscal Year'!$B$2,2))),3,31)),1,0),"")</f>
        <v/>
      </c>
      <c r="F870" s="139" t="str">
        <f>IF(NOT(ISBLANK(B870)),IF(B870&lt;'Fiscal Year'!$B$3,1,0),"")</f>
        <v/>
      </c>
      <c r="G870" s="10"/>
      <c r="H870" s="10"/>
      <c r="I870" s="40"/>
      <c r="J870" s="40"/>
      <c r="K870" s="53"/>
      <c r="L870" s="53"/>
      <c r="M870" s="53"/>
      <c r="N870" s="53"/>
      <c r="O870" s="53"/>
      <c r="P870" s="53"/>
      <c r="Q870" s="53"/>
      <c r="R870" s="53"/>
      <c r="S870" s="53"/>
    </row>
    <row r="871" spans="1:19" x14ac:dyDescent="0.3">
      <c r="A871" s="106"/>
      <c r="B871" s="59"/>
      <c r="C871" s="137" t="str">
        <f t="shared" si="13"/>
        <v/>
      </c>
      <c r="D871" s="138" t="str">
        <f>IF(NOT(ISBLANK(B871)),IF(AND(MONTH(B871)&gt;=4,MONTH(B871)&lt;=12,B871&gt;=DATE(INT(LEFT('Fiscal Year'!$B$2,4)),4,1),B871&lt;=DATE(INT(CONCATENATE("20",RIGHT('Fiscal Year'!$B$2,2))),3,31)),1,0),"")</f>
        <v/>
      </c>
      <c r="E871" s="138" t="str">
        <f>IF(NOT(ISBLANK(B871)),IF(AND(MONTH(B871)&gt;=1,MONTH(B871)&lt;=3,B871&gt;=DATE(INT(LEFT('Fiscal Year'!$B$2,4)),4,1),B871&lt;=DATE(INT(CONCATENATE("20",RIGHT('Fiscal Year'!$B$2,2))),3,31)),1,0),"")</f>
        <v/>
      </c>
      <c r="F871" s="139" t="str">
        <f>IF(NOT(ISBLANK(B871)),IF(B871&lt;'Fiscal Year'!$B$3,1,0),"")</f>
        <v/>
      </c>
      <c r="G871" s="10"/>
      <c r="H871" s="10"/>
      <c r="I871" s="40"/>
      <c r="J871" s="40"/>
      <c r="K871" s="53"/>
      <c r="L871" s="53"/>
      <c r="M871" s="53"/>
      <c r="N871" s="53"/>
      <c r="O871" s="53"/>
      <c r="P871" s="53"/>
      <c r="Q871" s="53"/>
      <c r="R871" s="53"/>
      <c r="S871" s="53"/>
    </row>
    <row r="872" spans="1:19" x14ac:dyDescent="0.3">
      <c r="A872" s="106"/>
      <c r="B872" s="59"/>
      <c r="C872" s="137" t="str">
        <f t="shared" si="13"/>
        <v/>
      </c>
      <c r="D872" s="138" t="str">
        <f>IF(NOT(ISBLANK(B872)),IF(AND(MONTH(B872)&gt;=4,MONTH(B872)&lt;=12,B872&gt;=DATE(INT(LEFT('Fiscal Year'!$B$2,4)),4,1),B872&lt;=DATE(INT(CONCATENATE("20",RIGHT('Fiscal Year'!$B$2,2))),3,31)),1,0),"")</f>
        <v/>
      </c>
      <c r="E872" s="138" t="str">
        <f>IF(NOT(ISBLANK(B872)),IF(AND(MONTH(B872)&gt;=1,MONTH(B872)&lt;=3,B872&gt;=DATE(INT(LEFT('Fiscal Year'!$B$2,4)),4,1),B872&lt;=DATE(INT(CONCATENATE("20",RIGHT('Fiscal Year'!$B$2,2))),3,31)),1,0),"")</f>
        <v/>
      </c>
      <c r="F872" s="139" t="str">
        <f>IF(NOT(ISBLANK(B872)),IF(B872&lt;'Fiscal Year'!$B$3,1,0),"")</f>
        <v/>
      </c>
      <c r="G872" s="10"/>
      <c r="H872" s="10"/>
      <c r="I872" s="40"/>
      <c r="J872" s="40"/>
      <c r="K872" s="53"/>
      <c r="L872" s="53"/>
      <c r="M872" s="53"/>
      <c r="N872" s="53"/>
      <c r="O872" s="53"/>
      <c r="P872" s="53"/>
      <c r="Q872" s="53"/>
      <c r="R872" s="53"/>
      <c r="S872" s="53"/>
    </row>
    <row r="873" spans="1:19" x14ac:dyDescent="0.3">
      <c r="A873" s="106"/>
      <c r="B873" s="59"/>
      <c r="C873" s="137" t="str">
        <f t="shared" si="13"/>
        <v/>
      </c>
      <c r="D873" s="138" t="str">
        <f>IF(NOT(ISBLANK(B873)),IF(AND(MONTH(B873)&gt;=4,MONTH(B873)&lt;=12,B873&gt;=DATE(INT(LEFT('Fiscal Year'!$B$2,4)),4,1),B873&lt;=DATE(INT(CONCATENATE("20",RIGHT('Fiscal Year'!$B$2,2))),3,31)),1,0),"")</f>
        <v/>
      </c>
      <c r="E873" s="138" t="str">
        <f>IF(NOT(ISBLANK(B873)),IF(AND(MONTH(B873)&gt;=1,MONTH(B873)&lt;=3,B873&gt;=DATE(INT(LEFT('Fiscal Year'!$B$2,4)),4,1),B873&lt;=DATE(INT(CONCATENATE("20",RIGHT('Fiscal Year'!$B$2,2))),3,31)),1,0),"")</f>
        <v/>
      </c>
      <c r="F873" s="139" t="str">
        <f>IF(NOT(ISBLANK(B873)),IF(B873&lt;'Fiscal Year'!$B$3,1,0),"")</f>
        <v/>
      </c>
      <c r="G873" s="10"/>
      <c r="H873" s="10"/>
      <c r="I873" s="40"/>
      <c r="J873" s="40"/>
      <c r="K873" s="53"/>
      <c r="L873" s="53"/>
      <c r="M873" s="53"/>
      <c r="N873" s="53"/>
      <c r="O873" s="53"/>
      <c r="P873" s="53"/>
      <c r="Q873" s="53"/>
      <c r="R873" s="53"/>
      <c r="S873" s="53"/>
    </row>
    <row r="874" spans="1:19" x14ac:dyDescent="0.3">
      <c r="A874" s="106"/>
      <c r="B874" s="59"/>
      <c r="C874" s="137" t="str">
        <f t="shared" si="13"/>
        <v/>
      </c>
      <c r="D874" s="138" t="str">
        <f>IF(NOT(ISBLANK(B874)),IF(AND(MONTH(B874)&gt;=4,MONTH(B874)&lt;=12,B874&gt;=DATE(INT(LEFT('Fiscal Year'!$B$2,4)),4,1),B874&lt;=DATE(INT(CONCATENATE("20",RIGHT('Fiscal Year'!$B$2,2))),3,31)),1,0),"")</f>
        <v/>
      </c>
      <c r="E874" s="138" t="str">
        <f>IF(NOT(ISBLANK(B874)),IF(AND(MONTH(B874)&gt;=1,MONTH(B874)&lt;=3,B874&gt;=DATE(INT(LEFT('Fiscal Year'!$B$2,4)),4,1),B874&lt;=DATE(INT(CONCATENATE("20",RIGHT('Fiscal Year'!$B$2,2))),3,31)),1,0),"")</f>
        <v/>
      </c>
      <c r="F874" s="139" t="str">
        <f>IF(NOT(ISBLANK(B874)),IF(B874&lt;'Fiscal Year'!$B$3,1,0),"")</f>
        <v/>
      </c>
      <c r="G874" s="10"/>
      <c r="H874" s="10"/>
      <c r="I874" s="40"/>
      <c r="J874" s="40"/>
      <c r="K874" s="53"/>
      <c r="L874" s="53"/>
      <c r="M874" s="53"/>
      <c r="N874" s="53"/>
      <c r="O874" s="53"/>
      <c r="P874" s="53"/>
      <c r="Q874" s="53"/>
      <c r="R874" s="53"/>
      <c r="S874" s="53"/>
    </row>
    <row r="875" spans="1:19" x14ac:dyDescent="0.3">
      <c r="A875" s="106"/>
      <c r="B875" s="59"/>
      <c r="C875" s="137" t="str">
        <f t="shared" si="13"/>
        <v/>
      </c>
      <c r="D875" s="138" t="str">
        <f>IF(NOT(ISBLANK(B875)),IF(AND(MONTH(B875)&gt;=4,MONTH(B875)&lt;=12,B875&gt;=DATE(INT(LEFT('Fiscal Year'!$B$2,4)),4,1),B875&lt;=DATE(INT(CONCATENATE("20",RIGHT('Fiscal Year'!$B$2,2))),3,31)),1,0),"")</f>
        <v/>
      </c>
      <c r="E875" s="138" t="str">
        <f>IF(NOT(ISBLANK(B875)),IF(AND(MONTH(B875)&gt;=1,MONTH(B875)&lt;=3,B875&gt;=DATE(INT(LEFT('Fiscal Year'!$B$2,4)),4,1),B875&lt;=DATE(INT(CONCATENATE("20",RIGHT('Fiscal Year'!$B$2,2))),3,31)),1,0),"")</f>
        <v/>
      </c>
      <c r="F875" s="139" t="str">
        <f>IF(NOT(ISBLANK(B875)),IF(B875&lt;'Fiscal Year'!$B$3,1,0),"")</f>
        <v/>
      </c>
      <c r="G875" s="10"/>
      <c r="H875" s="10"/>
      <c r="I875" s="40"/>
      <c r="J875" s="40"/>
      <c r="K875" s="53"/>
      <c r="L875" s="53"/>
      <c r="M875" s="53"/>
      <c r="N875" s="53"/>
      <c r="O875" s="53"/>
      <c r="P875" s="53"/>
      <c r="Q875" s="53"/>
      <c r="R875" s="53"/>
      <c r="S875" s="53"/>
    </row>
    <row r="876" spans="1:19" x14ac:dyDescent="0.3">
      <c r="A876" s="106"/>
      <c r="B876" s="59"/>
      <c r="C876" s="137" t="str">
        <f t="shared" si="13"/>
        <v/>
      </c>
      <c r="D876" s="138" t="str">
        <f>IF(NOT(ISBLANK(B876)),IF(AND(MONTH(B876)&gt;=4,MONTH(B876)&lt;=12,B876&gt;=DATE(INT(LEFT('Fiscal Year'!$B$2,4)),4,1),B876&lt;=DATE(INT(CONCATENATE("20",RIGHT('Fiscal Year'!$B$2,2))),3,31)),1,0),"")</f>
        <v/>
      </c>
      <c r="E876" s="138" t="str">
        <f>IF(NOT(ISBLANK(B876)),IF(AND(MONTH(B876)&gt;=1,MONTH(B876)&lt;=3,B876&gt;=DATE(INT(LEFT('Fiscal Year'!$B$2,4)),4,1),B876&lt;=DATE(INT(CONCATENATE("20",RIGHT('Fiscal Year'!$B$2,2))),3,31)),1,0),"")</f>
        <v/>
      </c>
      <c r="F876" s="139" t="str">
        <f>IF(NOT(ISBLANK(B876)),IF(B876&lt;'Fiscal Year'!$B$3,1,0),"")</f>
        <v/>
      </c>
      <c r="G876" s="10"/>
      <c r="H876" s="10"/>
      <c r="I876" s="40"/>
      <c r="J876" s="40"/>
      <c r="K876" s="53"/>
      <c r="L876" s="53"/>
      <c r="M876" s="53"/>
      <c r="N876" s="53"/>
      <c r="O876" s="53"/>
      <c r="P876" s="53"/>
      <c r="Q876" s="53"/>
      <c r="R876" s="53"/>
      <c r="S876" s="53"/>
    </row>
    <row r="877" spans="1:19" x14ac:dyDescent="0.3">
      <c r="A877" s="106"/>
      <c r="B877" s="59"/>
      <c r="C877" s="137" t="str">
        <f t="shared" si="13"/>
        <v/>
      </c>
      <c r="D877" s="138" t="str">
        <f>IF(NOT(ISBLANK(B877)),IF(AND(MONTH(B877)&gt;=4,MONTH(B877)&lt;=12,B877&gt;=DATE(INT(LEFT('Fiscal Year'!$B$2,4)),4,1),B877&lt;=DATE(INT(CONCATENATE("20",RIGHT('Fiscal Year'!$B$2,2))),3,31)),1,0),"")</f>
        <v/>
      </c>
      <c r="E877" s="138" t="str">
        <f>IF(NOT(ISBLANK(B877)),IF(AND(MONTH(B877)&gt;=1,MONTH(B877)&lt;=3,B877&gt;=DATE(INT(LEFT('Fiscal Year'!$B$2,4)),4,1),B877&lt;=DATE(INT(CONCATENATE("20",RIGHT('Fiscal Year'!$B$2,2))),3,31)),1,0),"")</f>
        <v/>
      </c>
      <c r="F877" s="139" t="str">
        <f>IF(NOT(ISBLANK(B877)),IF(B877&lt;'Fiscal Year'!$B$3,1,0),"")</f>
        <v/>
      </c>
      <c r="G877" s="10"/>
      <c r="H877" s="10"/>
      <c r="I877" s="40"/>
      <c r="J877" s="40"/>
      <c r="K877" s="53"/>
      <c r="L877" s="53"/>
      <c r="M877" s="53"/>
      <c r="N877" s="53"/>
      <c r="O877" s="53"/>
      <c r="P877" s="53"/>
      <c r="Q877" s="53"/>
      <c r="R877" s="53"/>
      <c r="S877" s="53"/>
    </row>
    <row r="878" spans="1:19" x14ac:dyDescent="0.3">
      <c r="A878" s="106"/>
      <c r="B878" s="59"/>
      <c r="C878" s="137" t="str">
        <f t="shared" si="13"/>
        <v/>
      </c>
      <c r="D878" s="138" t="str">
        <f>IF(NOT(ISBLANK(B878)),IF(AND(MONTH(B878)&gt;=4,MONTH(B878)&lt;=12,B878&gt;=DATE(INT(LEFT('Fiscal Year'!$B$2,4)),4,1),B878&lt;=DATE(INT(CONCATENATE("20",RIGHT('Fiscal Year'!$B$2,2))),3,31)),1,0),"")</f>
        <v/>
      </c>
      <c r="E878" s="138" t="str">
        <f>IF(NOT(ISBLANK(B878)),IF(AND(MONTH(B878)&gt;=1,MONTH(B878)&lt;=3,B878&gt;=DATE(INT(LEFT('Fiscal Year'!$B$2,4)),4,1),B878&lt;=DATE(INT(CONCATENATE("20",RIGHT('Fiscal Year'!$B$2,2))),3,31)),1,0),"")</f>
        <v/>
      </c>
      <c r="F878" s="139" t="str">
        <f>IF(NOT(ISBLANK(B878)),IF(B878&lt;'Fiscal Year'!$B$3,1,0),"")</f>
        <v/>
      </c>
      <c r="G878" s="10"/>
      <c r="H878" s="10"/>
      <c r="I878" s="40"/>
      <c r="J878" s="40"/>
      <c r="K878" s="53"/>
      <c r="L878" s="53"/>
      <c r="M878" s="53"/>
      <c r="N878" s="53"/>
      <c r="O878" s="53"/>
      <c r="P878" s="53"/>
      <c r="Q878" s="53"/>
      <c r="R878" s="53"/>
      <c r="S878" s="53"/>
    </row>
    <row r="879" spans="1:19" x14ac:dyDescent="0.3">
      <c r="A879" s="106"/>
      <c r="B879" s="59"/>
      <c r="C879" s="137" t="str">
        <f t="shared" si="13"/>
        <v/>
      </c>
      <c r="D879" s="138" t="str">
        <f>IF(NOT(ISBLANK(B879)),IF(AND(MONTH(B879)&gt;=4,MONTH(B879)&lt;=12,B879&gt;=DATE(INT(LEFT('Fiscal Year'!$B$2,4)),4,1),B879&lt;=DATE(INT(CONCATENATE("20",RIGHT('Fiscal Year'!$B$2,2))),3,31)),1,0),"")</f>
        <v/>
      </c>
      <c r="E879" s="138" t="str">
        <f>IF(NOT(ISBLANK(B879)),IF(AND(MONTH(B879)&gt;=1,MONTH(B879)&lt;=3,B879&gt;=DATE(INT(LEFT('Fiscal Year'!$B$2,4)),4,1),B879&lt;=DATE(INT(CONCATENATE("20",RIGHT('Fiscal Year'!$B$2,2))),3,31)),1,0),"")</f>
        <v/>
      </c>
      <c r="F879" s="139" t="str">
        <f>IF(NOT(ISBLANK(B879)),IF(B879&lt;'Fiscal Year'!$B$3,1,0),"")</f>
        <v/>
      </c>
      <c r="G879" s="10"/>
      <c r="H879" s="10"/>
      <c r="I879" s="40"/>
      <c r="J879" s="40"/>
      <c r="K879" s="53"/>
      <c r="L879" s="53"/>
      <c r="M879" s="53"/>
      <c r="N879" s="53"/>
      <c r="O879" s="53"/>
      <c r="P879" s="53"/>
      <c r="Q879" s="53"/>
      <c r="R879" s="53"/>
      <c r="S879" s="53"/>
    </row>
    <row r="880" spans="1:19" x14ac:dyDescent="0.3">
      <c r="A880" s="106"/>
      <c r="B880" s="59"/>
      <c r="C880" s="137" t="str">
        <f t="shared" si="13"/>
        <v/>
      </c>
      <c r="D880" s="138" t="str">
        <f>IF(NOT(ISBLANK(B880)),IF(AND(MONTH(B880)&gt;=4,MONTH(B880)&lt;=12,B880&gt;=DATE(INT(LEFT('Fiscal Year'!$B$2,4)),4,1),B880&lt;=DATE(INT(CONCATENATE("20",RIGHT('Fiscal Year'!$B$2,2))),3,31)),1,0),"")</f>
        <v/>
      </c>
      <c r="E880" s="138" t="str">
        <f>IF(NOT(ISBLANK(B880)),IF(AND(MONTH(B880)&gt;=1,MONTH(B880)&lt;=3,B880&gt;=DATE(INT(LEFT('Fiscal Year'!$B$2,4)),4,1),B880&lt;=DATE(INT(CONCATENATE("20",RIGHT('Fiscal Year'!$B$2,2))),3,31)),1,0),"")</f>
        <v/>
      </c>
      <c r="F880" s="139" t="str">
        <f>IF(NOT(ISBLANK(B880)),IF(B880&lt;'Fiscal Year'!$B$3,1,0),"")</f>
        <v/>
      </c>
      <c r="G880" s="10"/>
      <c r="H880" s="10"/>
      <c r="I880" s="40"/>
      <c r="J880" s="40"/>
      <c r="K880" s="53"/>
      <c r="L880" s="53"/>
      <c r="M880" s="53"/>
      <c r="N880" s="53"/>
      <c r="O880" s="53"/>
      <c r="P880" s="53"/>
      <c r="Q880" s="53"/>
      <c r="R880" s="53"/>
      <c r="S880" s="53"/>
    </row>
    <row r="881" spans="1:19" x14ac:dyDescent="0.3">
      <c r="A881" s="106"/>
      <c r="B881" s="59"/>
      <c r="C881" s="137" t="str">
        <f t="shared" si="13"/>
        <v/>
      </c>
      <c r="D881" s="138" t="str">
        <f>IF(NOT(ISBLANK(B881)),IF(AND(MONTH(B881)&gt;=4,MONTH(B881)&lt;=12,B881&gt;=DATE(INT(LEFT('Fiscal Year'!$B$2,4)),4,1),B881&lt;=DATE(INT(CONCATENATE("20",RIGHT('Fiscal Year'!$B$2,2))),3,31)),1,0),"")</f>
        <v/>
      </c>
      <c r="E881" s="138" t="str">
        <f>IF(NOT(ISBLANK(B881)),IF(AND(MONTH(B881)&gt;=1,MONTH(B881)&lt;=3,B881&gt;=DATE(INT(LEFT('Fiscal Year'!$B$2,4)),4,1),B881&lt;=DATE(INT(CONCATENATE("20",RIGHT('Fiscal Year'!$B$2,2))),3,31)),1,0),"")</f>
        <v/>
      </c>
      <c r="F881" s="139" t="str">
        <f>IF(NOT(ISBLANK(B881)),IF(B881&lt;'Fiscal Year'!$B$3,1,0),"")</f>
        <v/>
      </c>
      <c r="G881" s="10"/>
      <c r="H881" s="10"/>
      <c r="I881" s="40"/>
      <c r="J881" s="40"/>
      <c r="K881" s="53"/>
      <c r="L881" s="53"/>
      <c r="M881" s="53"/>
      <c r="N881" s="53"/>
      <c r="O881" s="53"/>
      <c r="P881" s="53"/>
      <c r="Q881" s="53"/>
      <c r="R881" s="53"/>
      <c r="S881" s="53"/>
    </row>
    <row r="882" spans="1:19" x14ac:dyDescent="0.3">
      <c r="A882" s="106"/>
      <c r="B882" s="59"/>
      <c r="C882" s="137" t="str">
        <f t="shared" si="13"/>
        <v/>
      </c>
      <c r="D882" s="138" t="str">
        <f>IF(NOT(ISBLANK(B882)),IF(AND(MONTH(B882)&gt;=4,MONTH(B882)&lt;=12,B882&gt;=DATE(INT(LEFT('Fiscal Year'!$B$2,4)),4,1),B882&lt;=DATE(INT(CONCATENATE("20",RIGHT('Fiscal Year'!$B$2,2))),3,31)),1,0),"")</f>
        <v/>
      </c>
      <c r="E882" s="138" t="str">
        <f>IF(NOT(ISBLANK(B882)),IF(AND(MONTH(B882)&gt;=1,MONTH(B882)&lt;=3,B882&gt;=DATE(INT(LEFT('Fiscal Year'!$B$2,4)),4,1),B882&lt;=DATE(INT(CONCATENATE("20",RIGHT('Fiscal Year'!$B$2,2))),3,31)),1,0),"")</f>
        <v/>
      </c>
      <c r="F882" s="139" t="str">
        <f>IF(NOT(ISBLANK(B882)),IF(B882&lt;'Fiscal Year'!$B$3,1,0),"")</f>
        <v/>
      </c>
      <c r="G882" s="10"/>
      <c r="H882" s="10"/>
      <c r="I882" s="40"/>
      <c r="J882" s="40"/>
      <c r="K882" s="53"/>
      <c r="L882" s="53"/>
      <c r="M882" s="53"/>
      <c r="N882" s="53"/>
      <c r="O882" s="53"/>
      <c r="P882" s="53"/>
      <c r="Q882" s="53"/>
      <c r="R882" s="53"/>
      <c r="S882" s="53"/>
    </row>
    <row r="883" spans="1:19" x14ac:dyDescent="0.3">
      <c r="A883" s="106"/>
      <c r="B883" s="59"/>
      <c r="C883" s="137" t="str">
        <f t="shared" si="13"/>
        <v/>
      </c>
      <c r="D883" s="138" t="str">
        <f>IF(NOT(ISBLANK(B883)),IF(AND(MONTH(B883)&gt;=4,MONTH(B883)&lt;=12,B883&gt;=DATE(INT(LEFT('Fiscal Year'!$B$2,4)),4,1),B883&lt;=DATE(INT(CONCATENATE("20",RIGHT('Fiscal Year'!$B$2,2))),3,31)),1,0),"")</f>
        <v/>
      </c>
      <c r="E883" s="138" t="str">
        <f>IF(NOT(ISBLANK(B883)),IF(AND(MONTH(B883)&gt;=1,MONTH(B883)&lt;=3,B883&gt;=DATE(INT(LEFT('Fiscal Year'!$B$2,4)),4,1),B883&lt;=DATE(INT(CONCATENATE("20",RIGHT('Fiscal Year'!$B$2,2))),3,31)),1,0),"")</f>
        <v/>
      </c>
      <c r="F883" s="139" t="str">
        <f>IF(NOT(ISBLANK(B883)),IF(B883&lt;'Fiscal Year'!$B$3,1,0),"")</f>
        <v/>
      </c>
      <c r="G883" s="10"/>
      <c r="H883" s="10"/>
      <c r="I883" s="40"/>
      <c r="J883" s="40"/>
      <c r="K883" s="53"/>
      <c r="L883" s="53"/>
      <c r="M883" s="53"/>
      <c r="N883" s="53"/>
      <c r="O883" s="53"/>
      <c r="P883" s="53"/>
      <c r="Q883" s="53"/>
      <c r="R883" s="53"/>
      <c r="S883" s="53"/>
    </row>
    <row r="884" spans="1:19" x14ac:dyDescent="0.3">
      <c r="A884" s="106"/>
      <c r="B884" s="59"/>
      <c r="C884" s="137" t="str">
        <f t="shared" si="13"/>
        <v/>
      </c>
      <c r="D884" s="138" t="str">
        <f>IF(NOT(ISBLANK(B884)),IF(AND(MONTH(B884)&gt;=4,MONTH(B884)&lt;=12,B884&gt;=DATE(INT(LEFT('Fiscal Year'!$B$2,4)),4,1),B884&lt;=DATE(INT(CONCATENATE("20",RIGHT('Fiscal Year'!$B$2,2))),3,31)),1,0),"")</f>
        <v/>
      </c>
      <c r="E884" s="138" t="str">
        <f>IF(NOT(ISBLANK(B884)),IF(AND(MONTH(B884)&gt;=1,MONTH(B884)&lt;=3,B884&gt;=DATE(INT(LEFT('Fiscal Year'!$B$2,4)),4,1),B884&lt;=DATE(INT(CONCATENATE("20",RIGHT('Fiscal Year'!$B$2,2))),3,31)),1,0),"")</f>
        <v/>
      </c>
      <c r="F884" s="139" t="str">
        <f>IF(NOT(ISBLANK(B884)),IF(B884&lt;'Fiscal Year'!$B$3,1,0),"")</f>
        <v/>
      </c>
      <c r="G884" s="10"/>
      <c r="H884" s="10"/>
      <c r="I884" s="40"/>
      <c r="J884" s="40"/>
      <c r="K884" s="53"/>
      <c r="L884" s="53"/>
      <c r="M884" s="53"/>
      <c r="N884" s="53"/>
      <c r="O884" s="53"/>
      <c r="P884" s="53"/>
      <c r="Q884" s="53"/>
      <c r="R884" s="53"/>
      <c r="S884" s="53"/>
    </row>
    <row r="885" spans="1:19" x14ac:dyDescent="0.3">
      <c r="A885" s="106"/>
      <c r="B885" s="59"/>
      <c r="C885" s="137" t="str">
        <f t="shared" si="13"/>
        <v/>
      </c>
      <c r="D885" s="138" t="str">
        <f>IF(NOT(ISBLANK(B885)),IF(AND(MONTH(B885)&gt;=4,MONTH(B885)&lt;=12,B885&gt;=DATE(INT(LEFT('Fiscal Year'!$B$2,4)),4,1),B885&lt;=DATE(INT(CONCATENATE("20",RIGHT('Fiscal Year'!$B$2,2))),3,31)),1,0),"")</f>
        <v/>
      </c>
      <c r="E885" s="138" t="str">
        <f>IF(NOT(ISBLANK(B885)),IF(AND(MONTH(B885)&gt;=1,MONTH(B885)&lt;=3,B885&gt;=DATE(INT(LEFT('Fiscal Year'!$B$2,4)),4,1),B885&lt;=DATE(INT(CONCATENATE("20",RIGHT('Fiscal Year'!$B$2,2))),3,31)),1,0),"")</f>
        <v/>
      </c>
      <c r="F885" s="139" t="str">
        <f>IF(NOT(ISBLANK(B885)),IF(B885&lt;'Fiscal Year'!$B$3,1,0),"")</f>
        <v/>
      </c>
      <c r="G885" s="10"/>
      <c r="H885" s="10"/>
      <c r="I885" s="40"/>
      <c r="J885" s="40"/>
      <c r="K885" s="53"/>
      <c r="L885" s="53"/>
      <c r="M885" s="53"/>
      <c r="N885" s="53"/>
      <c r="O885" s="53"/>
      <c r="P885" s="53"/>
      <c r="Q885" s="53"/>
      <c r="R885" s="53"/>
      <c r="S885" s="53"/>
    </row>
    <row r="886" spans="1:19" x14ac:dyDescent="0.3">
      <c r="A886" s="106"/>
      <c r="B886" s="59"/>
      <c r="C886" s="137" t="str">
        <f t="shared" si="13"/>
        <v/>
      </c>
      <c r="D886" s="138" t="str">
        <f>IF(NOT(ISBLANK(B886)),IF(AND(MONTH(B886)&gt;=4,MONTH(B886)&lt;=12,B886&gt;=DATE(INT(LEFT('Fiscal Year'!$B$2,4)),4,1),B886&lt;=DATE(INT(CONCATENATE("20",RIGHT('Fiscal Year'!$B$2,2))),3,31)),1,0),"")</f>
        <v/>
      </c>
      <c r="E886" s="138" t="str">
        <f>IF(NOT(ISBLANK(B886)),IF(AND(MONTH(B886)&gt;=1,MONTH(B886)&lt;=3,B886&gt;=DATE(INT(LEFT('Fiscal Year'!$B$2,4)),4,1),B886&lt;=DATE(INT(CONCATENATE("20",RIGHT('Fiscal Year'!$B$2,2))),3,31)),1,0),"")</f>
        <v/>
      </c>
      <c r="F886" s="139" t="str">
        <f>IF(NOT(ISBLANK(B886)),IF(B886&lt;'Fiscal Year'!$B$3,1,0),"")</f>
        <v/>
      </c>
      <c r="G886" s="10"/>
      <c r="H886" s="10"/>
      <c r="I886" s="40"/>
      <c r="J886" s="40"/>
      <c r="K886" s="53"/>
      <c r="L886" s="53"/>
      <c r="M886" s="53"/>
      <c r="N886" s="53"/>
      <c r="O886" s="53"/>
      <c r="P886" s="53"/>
      <c r="Q886" s="53"/>
      <c r="R886" s="53"/>
      <c r="S886" s="53"/>
    </row>
    <row r="887" spans="1:19" x14ac:dyDescent="0.3">
      <c r="A887" s="106"/>
      <c r="B887" s="59"/>
      <c r="C887" s="137" t="str">
        <f t="shared" si="13"/>
        <v/>
      </c>
      <c r="D887" s="138" t="str">
        <f>IF(NOT(ISBLANK(B887)),IF(AND(MONTH(B887)&gt;=4,MONTH(B887)&lt;=12,B887&gt;=DATE(INT(LEFT('Fiscal Year'!$B$2,4)),4,1),B887&lt;=DATE(INT(CONCATENATE("20",RIGHT('Fiscal Year'!$B$2,2))),3,31)),1,0),"")</f>
        <v/>
      </c>
      <c r="E887" s="138" t="str">
        <f>IF(NOT(ISBLANK(B887)),IF(AND(MONTH(B887)&gt;=1,MONTH(B887)&lt;=3,B887&gt;=DATE(INT(LEFT('Fiscal Year'!$B$2,4)),4,1),B887&lt;=DATE(INT(CONCATENATE("20",RIGHT('Fiscal Year'!$B$2,2))),3,31)),1,0),"")</f>
        <v/>
      </c>
      <c r="F887" s="139" t="str">
        <f>IF(NOT(ISBLANK(B887)),IF(B887&lt;'Fiscal Year'!$B$3,1,0),"")</f>
        <v/>
      </c>
      <c r="G887" s="10"/>
      <c r="H887" s="10"/>
      <c r="I887" s="40"/>
      <c r="J887" s="40"/>
      <c r="K887" s="53"/>
      <c r="L887" s="53"/>
      <c r="M887" s="53"/>
      <c r="N887" s="53"/>
      <c r="O887" s="53"/>
      <c r="P887" s="53"/>
      <c r="Q887" s="53"/>
      <c r="R887" s="53"/>
      <c r="S887" s="53"/>
    </row>
    <row r="888" spans="1:19" x14ac:dyDescent="0.3">
      <c r="A888" s="106"/>
      <c r="B888" s="59"/>
      <c r="C888" s="137" t="str">
        <f t="shared" si="13"/>
        <v/>
      </c>
      <c r="D888" s="138" t="str">
        <f>IF(NOT(ISBLANK(B888)),IF(AND(MONTH(B888)&gt;=4,MONTH(B888)&lt;=12,B888&gt;=DATE(INT(LEFT('Fiscal Year'!$B$2,4)),4,1),B888&lt;=DATE(INT(CONCATENATE("20",RIGHT('Fiscal Year'!$B$2,2))),3,31)),1,0),"")</f>
        <v/>
      </c>
      <c r="E888" s="138" t="str">
        <f>IF(NOT(ISBLANK(B888)),IF(AND(MONTH(B888)&gt;=1,MONTH(B888)&lt;=3,B888&gt;=DATE(INT(LEFT('Fiscal Year'!$B$2,4)),4,1),B888&lt;=DATE(INT(CONCATENATE("20",RIGHT('Fiscal Year'!$B$2,2))),3,31)),1,0),"")</f>
        <v/>
      </c>
      <c r="F888" s="139" t="str">
        <f>IF(NOT(ISBLANK(B888)),IF(B888&lt;'Fiscal Year'!$B$3,1,0),"")</f>
        <v/>
      </c>
      <c r="G888" s="10"/>
      <c r="H888" s="10"/>
      <c r="I888" s="40"/>
      <c r="J888" s="40"/>
      <c r="K888" s="53"/>
      <c r="L888" s="53"/>
      <c r="M888" s="53"/>
      <c r="N888" s="53"/>
      <c r="O888" s="53"/>
      <c r="P888" s="53"/>
      <c r="Q888" s="53"/>
      <c r="R888" s="53"/>
      <c r="S888" s="53"/>
    </row>
    <row r="889" spans="1:19" x14ac:dyDescent="0.3">
      <c r="A889" s="106"/>
      <c r="B889" s="59"/>
      <c r="C889" s="137" t="str">
        <f t="shared" si="13"/>
        <v/>
      </c>
      <c r="D889" s="138" t="str">
        <f>IF(NOT(ISBLANK(B889)),IF(AND(MONTH(B889)&gt;=4,MONTH(B889)&lt;=12,B889&gt;=DATE(INT(LEFT('Fiscal Year'!$B$2,4)),4,1),B889&lt;=DATE(INT(CONCATENATE("20",RIGHT('Fiscal Year'!$B$2,2))),3,31)),1,0),"")</f>
        <v/>
      </c>
      <c r="E889" s="138" t="str">
        <f>IF(NOT(ISBLANK(B889)),IF(AND(MONTH(B889)&gt;=1,MONTH(B889)&lt;=3,B889&gt;=DATE(INT(LEFT('Fiscal Year'!$B$2,4)),4,1),B889&lt;=DATE(INT(CONCATENATE("20",RIGHT('Fiscal Year'!$B$2,2))),3,31)),1,0),"")</f>
        <v/>
      </c>
      <c r="F889" s="139" t="str">
        <f>IF(NOT(ISBLANK(B889)),IF(B889&lt;'Fiscal Year'!$B$3,1,0),"")</f>
        <v/>
      </c>
      <c r="G889" s="10"/>
      <c r="H889" s="10"/>
      <c r="I889" s="40"/>
      <c r="J889" s="40"/>
      <c r="K889" s="53"/>
      <c r="L889" s="53"/>
      <c r="M889" s="53"/>
      <c r="N889" s="53"/>
      <c r="O889" s="53"/>
      <c r="P889" s="53"/>
      <c r="Q889" s="53"/>
      <c r="R889" s="53"/>
      <c r="S889" s="53"/>
    </row>
    <row r="890" spans="1:19" x14ac:dyDescent="0.3">
      <c r="A890" s="106"/>
      <c r="B890" s="59"/>
      <c r="C890" s="137" t="str">
        <f t="shared" si="13"/>
        <v/>
      </c>
      <c r="D890" s="138" t="str">
        <f>IF(NOT(ISBLANK(B890)),IF(AND(MONTH(B890)&gt;=4,MONTH(B890)&lt;=12,B890&gt;=DATE(INT(LEFT('Fiscal Year'!$B$2,4)),4,1),B890&lt;=DATE(INT(CONCATENATE("20",RIGHT('Fiscal Year'!$B$2,2))),3,31)),1,0),"")</f>
        <v/>
      </c>
      <c r="E890" s="138" t="str">
        <f>IF(NOT(ISBLANK(B890)),IF(AND(MONTH(B890)&gt;=1,MONTH(B890)&lt;=3,B890&gt;=DATE(INT(LEFT('Fiscal Year'!$B$2,4)),4,1),B890&lt;=DATE(INT(CONCATENATE("20",RIGHT('Fiscal Year'!$B$2,2))),3,31)),1,0),"")</f>
        <v/>
      </c>
      <c r="F890" s="139" t="str">
        <f>IF(NOT(ISBLANK(B890)),IF(B890&lt;'Fiscal Year'!$B$3,1,0),"")</f>
        <v/>
      </c>
      <c r="G890" s="10"/>
      <c r="H890" s="10"/>
      <c r="I890" s="40"/>
      <c r="J890" s="40"/>
      <c r="K890" s="53"/>
      <c r="L890" s="53"/>
      <c r="M890" s="53"/>
      <c r="N890" s="53"/>
      <c r="O890" s="53"/>
      <c r="P890" s="53"/>
      <c r="Q890" s="53"/>
      <c r="R890" s="53"/>
      <c r="S890" s="53"/>
    </row>
    <row r="891" spans="1:19" x14ac:dyDescent="0.3">
      <c r="A891" s="106"/>
      <c r="B891" s="59"/>
      <c r="C891" s="137" t="str">
        <f t="shared" si="13"/>
        <v/>
      </c>
      <c r="D891" s="138" t="str">
        <f>IF(NOT(ISBLANK(B891)),IF(AND(MONTH(B891)&gt;=4,MONTH(B891)&lt;=12,B891&gt;=DATE(INT(LEFT('Fiscal Year'!$B$2,4)),4,1),B891&lt;=DATE(INT(CONCATENATE("20",RIGHT('Fiscal Year'!$B$2,2))),3,31)),1,0),"")</f>
        <v/>
      </c>
      <c r="E891" s="138" t="str">
        <f>IF(NOT(ISBLANK(B891)),IF(AND(MONTH(B891)&gt;=1,MONTH(B891)&lt;=3,B891&gt;=DATE(INT(LEFT('Fiscal Year'!$B$2,4)),4,1),B891&lt;=DATE(INT(CONCATENATE("20",RIGHT('Fiscal Year'!$B$2,2))),3,31)),1,0),"")</f>
        <v/>
      </c>
      <c r="F891" s="139" t="str">
        <f>IF(NOT(ISBLANK(B891)),IF(B891&lt;'Fiscal Year'!$B$3,1,0),"")</f>
        <v/>
      </c>
      <c r="G891" s="10"/>
      <c r="H891" s="10"/>
      <c r="I891" s="40"/>
      <c r="J891" s="40"/>
      <c r="K891" s="53"/>
      <c r="L891" s="53"/>
      <c r="M891" s="53"/>
      <c r="N891" s="53"/>
      <c r="O891" s="53"/>
      <c r="P891" s="53"/>
      <c r="Q891" s="53"/>
      <c r="R891" s="53"/>
      <c r="S891" s="53"/>
    </row>
    <row r="892" spans="1:19" x14ac:dyDescent="0.3">
      <c r="A892" s="106"/>
      <c r="B892" s="59"/>
      <c r="C892" s="137" t="str">
        <f t="shared" si="13"/>
        <v/>
      </c>
      <c r="D892" s="138" t="str">
        <f>IF(NOT(ISBLANK(B892)),IF(AND(MONTH(B892)&gt;=4,MONTH(B892)&lt;=12,B892&gt;=DATE(INT(LEFT('Fiscal Year'!$B$2,4)),4,1),B892&lt;=DATE(INT(CONCATENATE("20",RIGHT('Fiscal Year'!$B$2,2))),3,31)),1,0),"")</f>
        <v/>
      </c>
      <c r="E892" s="138" t="str">
        <f>IF(NOT(ISBLANK(B892)),IF(AND(MONTH(B892)&gt;=1,MONTH(B892)&lt;=3,B892&gt;=DATE(INT(LEFT('Fiscal Year'!$B$2,4)),4,1),B892&lt;=DATE(INT(CONCATENATE("20",RIGHT('Fiscal Year'!$B$2,2))),3,31)),1,0),"")</f>
        <v/>
      </c>
      <c r="F892" s="139" t="str">
        <f>IF(NOT(ISBLANK(B892)),IF(B892&lt;'Fiscal Year'!$B$3,1,0),"")</f>
        <v/>
      </c>
      <c r="G892" s="10"/>
      <c r="H892" s="10"/>
      <c r="I892" s="40"/>
      <c r="J892" s="40"/>
      <c r="K892" s="53"/>
      <c r="L892" s="53"/>
      <c r="M892" s="53"/>
      <c r="N892" s="53"/>
      <c r="O892" s="53"/>
      <c r="P892" s="53"/>
      <c r="Q892" s="53"/>
      <c r="R892" s="53"/>
      <c r="S892" s="53"/>
    </row>
    <row r="893" spans="1:19" x14ac:dyDescent="0.3">
      <c r="A893" s="106"/>
      <c r="B893" s="59"/>
      <c r="C893" s="137" t="str">
        <f t="shared" si="13"/>
        <v/>
      </c>
      <c r="D893" s="138" t="str">
        <f>IF(NOT(ISBLANK(B893)),IF(AND(MONTH(B893)&gt;=4,MONTH(B893)&lt;=12,B893&gt;=DATE(INT(LEFT('Fiscal Year'!$B$2,4)),4,1),B893&lt;=DATE(INT(CONCATENATE("20",RIGHT('Fiscal Year'!$B$2,2))),3,31)),1,0),"")</f>
        <v/>
      </c>
      <c r="E893" s="138" t="str">
        <f>IF(NOT(ISBLANK(B893)),IF(AND(MONTH(B893)&gt;=1,MONTH(B893)&lt;=3,B893&gt;=DATE(INT(LEFT('Fiscal Year'!$B$2,4)),4,1),B893&lt;=DATE(INT(CONCATENATE("20",RIGHT('Fiscal Year'!$B$2,2))),3,31)),1,0),"")</f>
        <v/>
      </c>
      <c r="F893" s="139" t="str">
        <f>IF(NOT(ISBLANK(B893)),IF(B893&lt;'Fiscal Year'!$B$3,1,0),"")</f>
        <v/>
      </c>
      <c r="G893" s="10"/>
      <c r="H893" s="10"/>
      <c r="I893" s="40"/>
      <c r="J893" s="40"/>
      <c r="K893" s="53"/>
      <c r="L893" s="53"/>
      <c r="M893" s="53"/>
      <c r="N893" s="53"/>
      <c r="O893" s="53"/>
      <c r="P893" s="53"/>
      <c r="Q893" s="53"/>
      <c r="R893" s="53"/>
      <c r="S893" s="53"/>
    </row>
    <row r="894" spans="1:19" x14ac:dyDescent="0.3">
      <c r="A894" s="106"/>
      <c r="B894" s="59"/>
      <c r="C894" s="137" t="str">
        <f t="shared" si="13"/>
        <v/>
      </c>
      <c r="D894" s="138" t="str">
        <f>IF(NOT(ISBLANK(B894)),IF(AND(MONTH(B894)&gt;=4,MONTH(B894)&lt;=12,B894&gt;=DATE(INT(LEFT('Fiscal Year'!$B$2,4)),4,1),B894&lt;=DATE(INT(CONCATENATE("20",RIGHT('Fiscal Year'!$B$2,2))),3,31)),1,0),"")</f>
        <v/>
      </c>
      <c r="E894" s="138" t="str">
        <f>IF(NOT(ISBLANK(B894)),IF(AND(MONTH(B894)&gt;=1,MONTH(B894)&lt;=3,B894&gt;=DATE(INT(LEFT('Fiscal Year'!$B$2,4)),4,1),B894&lt;=DATE(INT(CONCATENATE("20",RIGHT('Fiscal Year'!$B$2,2))),3,31)),1,0),"")</f>
        <v/>
      </c>
      <c r="F894" s="139" t="str">
        <f>IF(NOT(ISBLANK(B894)),IF(B894&lt;'Fiscal Year'!$B$3,1,0),"")</f>
        <v/>
      </c>
      <c r="G894" s="10"/>
      <c r="H894" s="10"/>
      <c r="I894" s="40"/>
      <c r="J894" s="40"/>
      <c r="K894" s="53"/>
      <c r="L894" s="53"/>
      <c r="M894" s="53"/>
      <c r="N894" s="53"/>
      <c r="O894" s="53"/>
      <c r="P894" s="53"/>
      <c r="Q894" s="53"/>
      <c r="R894" s="53"/>
      <c r="S894" s="53"/>
    </row>
    <row r="895" spans="1:19" x14ac:dyDescent="0.3">
      <c r="A895" s="106"/>
      <c r="B895" s="59"/>
      <c r="C895" s="137" t="str">
        <f t="shared" si="13"/>
        <v/>
      </c>
      <c r="D895" s="138" t="str">
        <f>IF(NOT(ISBLANK(B895)),IF(AND(MONTH(B895)&gt;=4,MONTH(B895)&lt;=12,B895&gt;=DATE(INT(LEFT('Fiscal Year'!$B$2,4)),4,1),B895&lt;=DATE(INT(CONCATENATE("20",RIGHT('Fiscal Year'!$B$2,2))),3,31)),1,0),"")</f>
        <v/>
      </c>
      <c r="E895" s="138" t="str">
        <f>IF(NOT(ISBLANK(B895)),IF(AND(MONTH(B895)&gt;=1,MONTH(B895)&lt;=3,B895&gt;=DATE(INT(LEFT('Fiscal Year'!$B$2,4)),4,1),B895&lt;=DATE(INT(CONCATENATE("20",RIGHT('Fiscal Year'!$B$2,2))),3,31)),1,0),"")</f>
        <v/>
      </c>
      <c r="F895" s="139" t="str">
        <f>IF(NOT(ISBLANK(B895)),IF(B895&lt;'Fiscal Year'!$B$3,1,0),"")</f>
        <v/>
      </c>
      <c r="G895" s="10"/>
      <c r="H895" s="10"/>
      <c r="I895" s="40"/>
      <c r="J895" s="40"/>
      <c r="K895" s="53"/>
      <c r="L895" s="53"/>
      <c r="M895" s="53"/>
      <c r="N895" s="53"/>
      <c r="O895" s="53"/>
      <c r="P895" s="53"/>
      <c r="Q895" s="53"/>
      <c r="R895" s="53"/>
      <c r="S895" s="53"/>
    </row>
    <row r="896" spans="1:19" x14ac:dyDescent="0.3">
      <c r="A896" s="106"/>
      <c r="B896" s="59"/>
      <c r="C896" s="137" t="str">
        <f t="shared" si="13"/>
        <v/>
      </c>
      <c r="D896" s="138" t="str">
        <f>IF(NOT(ISBLANK(B896)),IF(AND(MONTH(B896)&gt;=4,MONTH(B896)&lt;=12,B896&gt;=DATE(INT(LEFT('Fiscal Year'!$B$2,4)),4,1),B896&lt;=DATE(INT(CONCATENATE("20",RIGHT('Fiscal Year'!$B$2,2))),3,31)),1,0),"")</f>
        <v/>
      </c>
      <c r="E896" s="138" t="str">
        <f>IF(NOT(ISBLANK(B896)),IF(AND(MONTH(B896)&gt;=1,MONTH(B896)&lt;=3,B896&gt;=DATE(INT(LEFT('Fiscal Year'!$B$2,4)),4,1),B896&lt;=DATE(INT(CONCATENATE("20",RIGHT('Fiscal Year'!$B$2,2))),3,31)),1,0),"")</f>
        <v/>
      </c>
      <c r="F896" s="139" t="str">
        <f>IF(NOT(ISBLANK(B896)),IF(B896&lt;'Fiscal Year'!$B$3,1,0),"")</f>
        <v/>
      </c>
      <c r="G896" s="10"/>
      <c r="H896" s="10"/>
      <c r="I896" s="40"/>
      <c r="J896" s="40"/>
      <c r="K896" s="53"/>
      <c r="L896" s="53"/>
      <c r="M896" s="53"/>
      <c r="N896" s="53"/>
      <c r="O896" s="53"/>
      <c r="P896" s="53"/>
      <c r="Q896" s="53"/>
      <c r="R896" s="53"/>
      <c r="S896" s="53"/>
    </row>
    <row r="897" spans="1:19" x14ac:dyDescent="0.3">
      <c r="A897" s="106"/>
      <c r="B897" s="59"/>
      <c r="C897" s="137" t="str">
        <f t="shared" si="13"/>
        <v/>
      </c>
      <c r="D897" s="138" t="str">
        <f>IF(NOT(ISBLANK(B897)),IF(AND(MONTH(B897)&gt;=4,MONTH(B897)&lt;=12,B897&gt;=DATE(INT(LEFT('Fiscal Year'!$B$2,4)),4,1),B897&lt;=DATE(INT(CONCATENATE("20",RIGHT('Fiscal Year'!$B$2,2))),3,31)),1,0),"")</f>
        <v/>
      </c>
      <c r="E897" s="138" t="str">
        <f>IF(NOT(ISBLANK(B897)),IF(AND(MONTH(B897)&gt;=1,MONTH(B897)&lt;=3,B897&gt;=DATE(INT(LEFT('Fiscal Year'!$B$2,4)),4,1),B897&lt;=DATE(INT(CONCATENATE("20",RIGHT('Fiscal Year'!$B$2,2))),3,31)),1,0),"")</f>
        <v/>
      </c>
      <c r="F897" s="139" t="str">
        <f>IF(NOT(ISBLANK(B897)),IF(B897&lt;'Fiscal Year'!$B$3,1,0),"")</f>
        <v/>
      </c>
      <c r="G897" s="10"/>
      <c r="H897" s="10"/>
      <c r="I897" s="40"/>
      <c r="J897" s="40"/>
      <c r="K897" s="53"/>
      <c r="L897" s="53"/>
      <c r="M897" s="53"/>
      <c r="N897" s="53"/>
      <c r="O897" s="53"/>
      <c r="P897" s="53"/>
      <c r="Q897" s="53"/>
      <c r="R897" s="53"/>
      <c r="S897" s="53"/>
    </row>
    <row r="898" spans="1:19" x14ac:dyDescent="0.3">
      <c r="A898" s="106"/>
      <c r="B898" s="59"/>
      <c r="C898" s="137" t="str">
        <f t="shared" si="13"/>
        <v/>
      </c>
      <c r="D898" s="138" t="str">
        <f>IF(NOT(ISBLANK(B898)),IF(AND(MONTH(B898)&gt;=4,MONTH(B898)&lt;=12,B898&gt;=DATE(INT(LEFT('Fiscal Year'!$B$2,4)),4,1),B898&lt;=DATE(INT(CONCATENATE("20",RIGHT('Fiscal Year'!$B$2,2))),3,31)),1,0),"")</f>
        <v/>
      </c>
      <c r="E898" s="138" t="str">
        <f>IF(NOT(ISBLANK(B898)),IF(AND(MONTH(B898)&gt;=1,MONTH(B898)&lt;=3,B898&gt;=DATE(INT(LEFT('Fiscal Year'!$B$2,4)),4,1),B898&lt;=DATE(INT(CONCATENATE("20",RIGHT('Fiscal Year'!$B$2,2))),3,31)),1,0),"")</f>
        <v/>
      </c>
      <c r="F898" s="139" t="str">
        <f>IF(NOT(ISBLANK(B898)),IF(B898&lt;'Fiscal Year'!$B$3,1,0),"")</f>
        <v/>
      </c>
      <c r="G898" s="10"/>
      <c r="H898" s="10"/>
      <c r="I898" s="40"/>
      <c r="J898" s="40"/>
      <c r="K898" s="53"/>
      <c r="L898" s="53"/>
      <c r="M898" s="53"/>
      <c r="N898" s="53"/>
      <c r="O898" s="53"/>
      <c r="P898" s="53"/>
      <c r="Q898" s="53"/>
      <c r="R898" s="53"/>
      <c r="S898" s="53"/>
    </row>
    <row r="899" spans="1:19" x14ac:dyDescent="0.3">
      <c r="A899" s="106"/>
      <c r="B899" s="59"/>
      <c r="C899" s="137" t="str">
        <f t="shared" si="13"/>
        <v/>
      </c>
      <c r="D899" s="138" t="str">
        <f>IF(NOT(ISBLANK(B899)),IF(AND(MONTH(B899)&gt;=4,MONTH(B899)&lt;=12,B899&gt;=DATE(INT(LEFT('Fiscal Year'!$B$2,4)),4,1),B899&lt;=DATE(INT(CONCATENATE("20",RIGHT('Fiscal Year'!$B$2,2))),3,31)),1,0),"")</f>
        <v/>
      </c>
      <c r="E899" s="138" t="str">
        <f>IF(NOT(ISBLANK(B899)),IF(AND(MONTH(B899)&gt;=1,MONTH(B899)&lt;=3,B899&gt;=DATE(INT(LEFT('Fiscal Year'!$B$2,4)),4,1),B899&lt;=DATE(INT(CONCATENATE("20",RIGHT('Fiscal Year'!$B$2,2))),3,31)),1,0),"")</f>
        <v/>
      </c>
      <c r="F899" s="139" t="str">
        <f>IF(NOT(ISBLANK(B899)),IF(B899&lt;'Fiscal Year'!$B$3,1,0),"")</f>
        <v/>
      </c>
      <c r="G899" s="10"/>
      <c r="H899" s="10"/>
      <c r="I899" s="40"/>
      <c r="J899" s="40"/>
      <c r="K899" s="53"/>
      <c r="L899" s="53"/>
      <c r="M899" s="53"/>
      <c r="N899" s="53"/>
      <c r="O899" s="53"/>
      <c r="P899" s="53"/>
      <c r="Q899" s="53"/>
      <c r="R899" s="53"/>
      <c r="S899" s="53"/>
    </row>
    <row r="900" spans="1:19" x14ac:dyDescent="0.3">
      <c r="A900" s="106"/>
      <c r="B900" s="59"/>
      <c r="C900" s="137" t="str">
        <f t="shared" ref="C900:C963" si="14">IF(AND(NOT(ISBLANK(B900)),B900&gt;=43556),B900+90,"")</f>
        <v/>
      </c>
      <c r="D900" s="138" t="str">
        <f>IF(NOT(ISBLANK(B900)),IF(AND(MONTH(B900)&gt;=4,MONTH(B900)&lt;=12,B900&gt;=DATE(INT(LEFT('Fiscal Year'!$B$2,4)),4,1),B900&lt;=DATE(INT(CONCATENATE("20",RIGHT('Fiscal Year'!$B$2,2))),3,31)),1,0),"")</f>
        <v/>
      </c>
      <c r="E900" s="138" t="str">
        <f>IF(NOT(ISBLANK(B900)),IF(AND(MONTH(B900)&gt;=1,MONTH(B900)&lt;=3,B900&gt;=DATE(INT(LEFT('Fiscal Year'!$B$2,4)),4,1),B900&lt;=DATE(INT(CONCATENATE("20",RIGHT('Fiscal Year'!$B$2,2))),3,31)),1,0),"")</f>
        <v/>
      </c>
      <c r="F900" s="139" t="str">
        <f>IF(NOT(ISBLANK(B900)),IF(B900&lt;'Fiscal Year'!$B$3,1,0),"")</f>
        <v/>
      </c>
      <c r="G900" s="10"/>
      <c r="H900" s="10"/>
      <c r="I900" s="40"/>
      <c r="J900" s="40"/>
      <c r="K900" s="53"/>
      <c r="L900" s="53"/>
      <c r="M900" s="53"/>
      <c r="N900" s="53"/>
      <c r="O900" s="53"/>
      <c r="P900" s="53"/>
      <c r="Q900" s="53"/>
      <c r="R900" s="53"/>
      <c r="S900" s="53"/>
    </row>
    <row r="901" spans="1:19" x14ac:dyDescent="0.3">
      <c r="A901" s="106"/>
      <c r="B901" s="59"/>
      <c r="C901" s="137" t="str">
        <f t="shared" si="14"/>
        <v/>
      </c>
      <c r="D901" s="138" t="str">
        <f>IF(NOT(ISBLANK(B901)),IF(AND(MONTH(B901)&gt;=4,MONTH(B901)&lt;=12,B901&gt;=DATE(INT(LEFT('Fiscal Year'!$B$2,4)),4,1),B901&lt;=DATE(INT(CONCATENATE("20",RIGHT('Fiscal Year'!$B$2,2))),3,31)),1,0),"")</f>
        <v/>
      </c>
      <c r="E901" s="138" t="str">
        <f>IF(NOT(ISBLANK(B901)),IF(AND(MONTH(B901)&gt;=1,MONTH(B901)&lt;=3,B901&gt;=DATE(INT(LEFT('Fiscal Year'!$B$2,4)),4,1),B901&lt;=DATE(INT(CONCATENATE("20",RIGHT('Fiscal Year'!$B$2,2))),3,31)),1,0),"")</f>
        <v/>
      </c>
      <c r="F901" s="139" t="str">
        <f>IF(NOT(ISBLANK(B901)),IF(B901&lt;'Fiscal Year'!$B$3,1,0),"")</f>
        <v/>
      </c>
      <c r="G901" s="10"/>
      <c r="H901" s="10"/>
      <c r="I901" s="40"/>
      <c r="J901" s="40"/>
      <c r="K901" s="53"/>
      <c r="L901" s="53"/>
      <c r="M901" s="53"/>
      <c r="N901" s="53"/>
      <c r="O901" s="53"/>
      <c r="P901" s="53"/>
      <c r="Q901" s="53"/>
      <c r="R901" s="53"/>
      <c r="S901" s="53"/>
    </row>
    <row r="902" spans="1:19" x14ac:dyDescent="0.3">
      <c r="A902" s="106"/>
      <c r="B902" s="59"/>
      <c r="C902" s="137" t="str">
        <f t="shared" si="14"/>
        <v/>
      </c>
      <c r="D902" s="138" t="str">
        <f>IF(NOT(ISBLANK(B902)),IF(AND(MONTH(B902)&gt;=4,MONTH(B902)&lt;=12,B902&gt;=DATE(INT(LEFT('Fiscal Year'!$B$2,4)),4,1),B902&lt;=DATE(INT(CONCATENATE("20",RIGHT('Fiscal Year'!$B$2,2))),3,31)),1,0),"")</f>
        <v/>
      </c>
      <c r="E902" s="138" t="str">
        <f>IF(NOT(ISBLANK(B902)),IF(AND(MONTH(B902)&gt;=1,MONTH(B902)&lt;=3,B902&gt;=DATE(INT(LEFT('Fiscal Year'!$B$2,4)),4,1),B902&lt;=DATE(INT(CONCATENATE("20",RIGHT('Fiscal Year'!$B$2,2))),3,31)),1,0),"")</f>
        <v/>
      </c>
      <c r="F902" s="139" t="str">
        <f>IF(NOT(ISBLANK(B902)),IF(B902&lt;'Fiscal Year'!$B$3,1,0),"")</f>
        <v/>
      </c>
      <c r="G902" s="10"/>
      <c r="H902" s="10"/>
      <c r="I902" s="40"/>
      <c r="J902" s="40"/>
      <c r="K902" s="53"/>
      <c r="L902" s="53"/>
      <c r="M902" s="53"/>
      <c r="N902" s="53"/>
      <c r="O902" s="53"/>
      <c r="P902" s="53"/>
      <c r="Q902" s="53"/>
      <c r="R902" s="53"/>
      <c r="S902" s="53"/>
    </row>
    <row r="903" spans="1:19" x14ac:dyDescent="0.3">
      <c r="A903" s="106"/>
      <c r="B903" s="59"/>
      <c r="C903" s="137" t="str">
        <f t="shared" si="14"/>
        <v/>
      </c>
      <c r="D903" s="138" t="str">
        <f>IF(NOT(ISBLANK(B903)),IF(AND(MONTH(B903)&gt;=4,MONTH(B903)&lt;=12,B903&gt;=DATE(INT(LEFT('Fiscal Year'!$B$2,4)),4,1),B903&lt;=DATE(INT(CONCATENATE("20",RIGHT('Fiscal Year'!$B$2,2))),3,31)),1,0),"")</f>
        <v/>
      </c>
      <c r="E903" s="138" t="str">
        <f>IF(NOT(ISBLANK(B903)),IF(AND(MONTH(B903)&gt;=1,MONTH(B903)&lt;=3,B903&gt;=DATE(INT(LEFT('Fiscal Year'!$B$2,4)),4,1),B903&lt;=DATE(INT(CONCATENATE("20",RIGHT('Fiscal Year'!$B$2,2))),3,31)),1,0),"")</f>
        <v/>
      </c>
      <c r="F903" s="139" t="str">
        <f>IF(NOT(ISBLANK(B903)),IF(B903&lt;'Fiscal Year'!$B$3,1,0),"")</f>
        <v/>
      </c>
      <c r="G903" s="10"/>
      <c r="H903" s="10"/>
      <c r="I903" s="40"/>
      <c r="J903" s="40"/>
      <c r="K903" s="53"/>
      <c r="L903" s="53"/>
      <c r="M903" s="53"/>
      <c r="N903" s="53"/>
      <c r="O903" s="53"/>
      <c r="P903" s="53"/>
      <c r="Q903" s="53"/>
      <c r="R903" s="53"/>
      <c r="S903" s="53"/>
    </row>
    <row r="904" spans="1:19" x14ac:dyDescent="0.3">
      <c r="A904" s="106"/>
      <c r="B904" s="59"/>
      <c r="C904" s="137" t="str">
        <f t="shared" si="14"/>
        <v/>
      </c>
      <c r="D904" s="138" t="str">
        <f>IF(NOT(ISBLANK(B904)),IF(AND(MONTH(B904)&gt;=4,MONTH(B904)&lt;=12,B904&gt;=DATE(INT(LEFT('Fiscal Year'!$B$2,4)),4,1),B904&lt;=DATE(INT(CONCATENATE("20",RIGHT('Fiscal Year'!$B$2,2))),3,31)),1,0),"")</f>
        <v/>
      </c>
      <c r="E904" s="138" t="str">
        <f>IF(NOT(ISBLANK(B904)),IF(AND(MONTH(B904)&gt;=1,MONTH(B904)&lt;=3,B904&gt;=DATE(INT(LEFT('Fiscal Year'!$B$2,4)),4,1),B904&lt;=DATE(INT(CONCATENATE("20",RIGHT('Fiscal Year'!$B$2,2))),3,31)),1,0),"")</f>
        <v/>
      </c>
      <c r="F904" s="139" t="str">
        <f>IF(NOT(ISBLANK(B904)),IF(B904&lt;'Fiscal Year'!$B$3,1,0),"")</f>
        <v/>
      </c>
      <c r="G904" s="10"/>
      <c r="H904" s="10"/>
      <c r="I904" s="40"/>
      <c r="J904" s="40"/>
      <c r="K904" s="53"/>
      <c r="L904" s="53"/>
      <c r="M904" s="53"/>
      <c r="N904" s="53"/>
      <c r="O904" s="53"/>
      <c r="P904" s="53"/>
      <c r="Q904" s="53"/>
      <c r="R904" s="53"/>
      <c r="S904" s="53"/>
    </row>
    <row r="905" spans="1:19" x14ac:dyDescent="0.3">
      <c r="A905" s="106"/>
      <c r="B905" s="59"/>
      <c r="C905" s="137" t="str">
        <f t="shared" si="14"/>
        <v/>
      </c>
      <c r="D905" s="138" t="str">
        <f>IF(NOT(ISBLANK(B905)),IF(AND(MONTH(B905)&gt;=4,MONTH(B905)&lt;=12,B905&gt;=DATE(INT(LEFT('Fiscal Year'!$B$2,4)),4,1),B905&lt;=DATE(INT(CONCATENATE("20",RIGHT('Fiscal Year'!$B$2,2))),3,31)),1,0),"")</f>
        <v/>
      </c>
      <c r="E905" s="138" t="str">
        <f>IF(NOT(ISBLANK(B905)),IF(AND(MONTH(B905)&gt;=1,MONTH(B905)&lt;=3,B905&gt;=DATE(INT(LEFT('Fiscal Year'!$B$2,4)),4,1),B905&lt;=DATE(INT(CONCATENATE("20",RIGHT('Fiscal Year'!$B$2,2))),3,31)),1,0),"")</f>
        <v/>
      </c>
      <c r="F905" s="139" t="str">
        <f>IF(NOT(ISBLANK(B905)),IF(B905&lt;'Fiscal Year'!$B$3,1,0),"")</f>
        <v/>
      </c>
      <c r="G905" s="10"/>
      <c r="H905" s="10"/>
      <c r="I905" s="40"/>
      <c r="J905" s="40"/>
      <c r="K905" s="53"/>
      <c r="L905" s="53"/>
      <c r="M905" s="53"/>
      <c r="N905" s="53"/>
      <c r="O905" s="53"/>
      <c r="P905" s="53"/>
      <c r="Q905" s="53"/>
      <c r="R905" s="53"/>
      <c r="S905" s="53"/>
    </row>
    <row r="906" spans="1:19" x14ac:dyDescent="0.3">
      <c r="A906" s="106"/>
      <c r="B906" s="59"/>
      <c r="C906" s="137" t="str">
        <f t="shared" si="14"/>
        <v/>
      </c>
      <c r="D906" s="138" t="str">
        <f>IF(NOT(ISBLANK(B906)),IF(AND(MONTH(B906)&gt;=4,MONTH(B906)&lt;=12,B906&gt;=DATE(INT(LEFT('Fiscal Year'!$B$2,4)),4,1),B906&lt;=DATE(INT(CONCATENATE("20",RIGHT('Fiscal Year'!$B$2,2))),3,31)),1,0),"")</f>
        <v/>
      </c>
      <c r="E906" s="138" t="str">
        <f>IF(NOT(ISBLANK(B906)),IF(AND(MONTH(B906)&gt;=1,MONTH(B906)&lt;=3,B906&gt;=DATE(INT(LEFT('Fiscal Year'!$B$2,4)),4,1),B906&lt;=DATE(INT(CONCATENATE("20",RIGHT('Fiscal Year'!$B$2,2))),3,31)),1,0),"")</f>
        <v/>
      </c>
      <c r="F906" s="139" t="str">
        <f>IF(NOT(ISBLANK(B906)),IF(B906&lt;'Fiscal Year'!$B$3,1,0),"")</f>
        <v/>
      </c>
      <c r="G906" s="10"/>
      <c r="H906" s="10"/>
      <c r="I906" s="40"/>
      <c r="J906" s="40"/>
      <c r="K906" s="53"/>
      <c r="L906" s="53"/>
      <c r="M906" s="53"/>
      <c r="N906" s="53"/>
      <c r="O906" s="53"/>
      <c r="P906" s="53"/>
      <c r="Q906" s="53"/>
      <c r="R906" s="53"/>
      <c r="S906" s="53"/>
    </row>
    <row r="907" spans="1:19" x14ac:dyDescent="0.3">
      <c r="A907" s="106"/>
      <c r="B907" s="59"/>
      <c r="C907" s="137" t="str">
        <f t="shared" si="14"/>
        <v/>
      </c>
      <c r="D907" s="138" t="str">
        <f>IF(NOT(ISBLANK(B907)),IF(AND(MONTH(B907)&gt;=4,MONTH(B907)&lt;=12,B907&gt;=DATE(INT(LEFT('Fiscal Year'!$B$2,4)),4,1),B907&lt;=DATE(INT(CONCATENATE("20",RIGHT('Fiscal Year'!$B$2,2))),3,31)),1,0),"")</f>
        <v/>
      </c>
      <c r="E907" s="138" t="str">
        <f>IF(NOT(ISBLANK(B907)),IF(AND(MONTH(B907)&gt;=1,MONTH(B907)&lt;=3,B907&gt;=DATE(INT(LEFT('Fiscal Year'!$B$2,4)),4,1),B907&lt;=DATE(INT(CONCATENATE("20",RIGHT('Fiscal Year'!$B$2,2))),3,31)),1,0),"")</f>
        <v/>
      </c>
      <c r="F907" s="139" t="str">
        <f>IF(NOT(ISBLANK(B907)),IF(B907&lt;'Fiscal Year'!$B$3,1,0),"")</f>
        <v/>
      </c>
      <c r="G907" s="10"/>
      <c r="H907" s="10"/>
      <c r="I907" s="40"/>
      <c r="J907" s="40"/>
      <c r="K907" s="53"/>
      <c r="L907" s="53"/>
      <c r="M907" s="53"/>
      <c r="N907" s="53"/>
      <c r="O907" s="53"/>
      <c r="P907" s="53"/>
      <c r="Q907" s="53"/>
      <c r="R907" s="53"/>
      <c r="S907" s="53"/>
    </row>
    <row r="908" spans="1:19" x14ac:dyDescent="0.3">
      <c r="A908" s="106"/>
      <c r="B908" s="59"/>
      <c r="C908" s="137" t="str">
        <f t="shared" si="14"/>
        <v/>
      </c>
      <c r="D908" s="138" t="str">
        <f>IF(NOT(ISBLANK(B908)),IF(AND(MONTH(B908)&gt;=4,MONTH(B908)&lt;=12,B908&gt;=DATE(INT(LEFT('Fiscal Year'!$B$2,4)),4,1),B908&lt;=DATE(INT(CONCATENATE("20",RIGHT('Fiscal Year'!$B$2,2))),3,31)),1,0),"")</f>
        <v/>
      </c>
      <c r="E908" s="138" t="str">
        <f>IF(NOT(ISBLANK(B908)),IF(AND(MONTH(B908)&gt;=1,MONTH(B908)&lt;=3,B908&gt;=DATE(INT(LEFT('Fiscal Year'!$B$2,4)),4,1),B908&lt;=DATE(INT(CONCATENATE("20",RIGHT('Fiscal Year'!$B$2,2))),3,31)),1,0),"")</f>
        <v/>
      </c>
      <c r="F908" s="139" t="str">
        <f>IF(NOT(ISBLANK(B908)),IF(B908&lt;'Fiscal Year'!$B$3,1,0),"")</f>
        <v/>
      </c>
      <c r="G908" s="10"/>
      <c r="H908" s="10"/>
      <c r="I908" s="40"/>
      <c r="J908" s="40"/>
      <c r="K908" s="53"/>
      <c r="L908" s="53"/>
      <c r="M908" s="53"/>
      <c r="N908" s="53"/>
      <c r="O908" s="53"/>
      <c r="P908" s="53"/>
      <c r="Q908" s="53"/>
      <c r="R908" s="53"/>
      <c r="S908" s="53"/>
    </row>
    <row r="909" spans="1:19" x14ac:dyDescent="0.3">
      <c r="A909" s="106"/>
      <c r="B909" s="59"/>
      <c r="C909" s="137" t="str">
        <f t="shared" si="14"/>
        <v/>
      </c>
      <c r="D909" s="138" t="str">
        <f>IF(NOT(ISBLANK(B909)),IF(AND(MONTH(B909)&gt;=4,MONTH(B909)&lt;=12,B909&gt;=DATE(INT(LEFT('Fiscal Year'!$B$2,4)),4,1),B909&lt;=DATE(INT(CONCATENATE("20",RIGHT('Fiscal Year'!$B$2,2))),3,31)),1,0),"")</f>
        <v/>
      </c>
      <c r="E909" s="138" t="str">
        <f>IF(NOT(ISBLANK(B909)),IF(AND(MONTH(B909)&gt;=1,MONTH(B909)&lt;=3,B909&gt;=DATE(INT(LEFT('Fiscal Year'!$B$2,4)),4,1),B909&lt;=DATE(INT(CONCATENATE("20",RIGHT('Fiscal Year'!$B$2,2))),3,31)),1,0),"")</f>
        <v/>
      </c>
      <c r="F909" s="139" t="str">
        <f>IF(NOT(ISBLANK(B909)),IF(B909&lt;'Fiscal Year'!$B$3,1,0),"")</f>
        <v/>
      </c>
      <c r="G909" s="10"/>
      <c r="H909" s="10"/>
      <c r="I909" s="40"/>
      <c r="J909" s="40"/>
      <c r="K909" s="53"/>
      <c r="L909" s="53"/>
      <c r="M909" s="53"/>
      <c r="N909" s="53"/>
      <c r="O909" s="53"/>
      <c r="P909" s="53"/>
      <c r="Q909" s="53"/>
      <c r="R909" s="53"/>
      <c r="S909" s="53"/>
    </row>
    <row r="910" spans="1:19" x14ac:dyDescent="0.3">
      <c r="A910" s="106"/>
      <c r="B910" s="59"/>
      <c r="C910" s="137" t="str">
        <f t="shared" si="14"/>
        <v/>
      </c>
      <c r="D910" s="138" t="str">
        <f>IF(NOT(ISBLANK(B910)),IF(AND(MONTH(B910)&gt;=4,MONTH(B910)&lt;=12,B910&gt;=DATE(INT(LEFT('Fiscal Year'!$B$2,4)),4,1),B910&lt;=DATE(INT(CONCATENATE("20",RIGHT('Fiscal Year'!$B$2,2))),3,31)),1,0),"")</f>
        <v/>
      </c>
      <c r="E910" s="138" t="str">
        <f>IF(NOT(ISBLANK(B910)),IF(AND(MONTH(B910)&gt;=1,MONTH(B910)&lt;=3,B910&gt;=DATE(INT(LEFT('Fiscal Year'!$B$2,4)),4,1),B910&lt;=DATE(INT(CONCATENATE("20",RIGHT('Fiscal Year'!$B$2,2))),3,31)),1,0),"")</f>
        <v/>
      </c>
      <c r="F910" s="139" t="str">
        <f>IF(NOT(ISBLANK(B910)),IF(B910&lt;'Fiscal Year'!$B$3,1,0),"")</f>
        <v/>
      </c>
      <c r="G910" s="10"/>
      <c r="H910" s="10"/>
      <c r="I910" s="40"/>
      <c r="J910" s="40"/>
      <c r="K910" s="53"/>
      <c r="L910" s="53"/>
      <c r="M910" s="53"/>
      <c r="N910" s="53"/>
      <c r="O910" s="53"/>
      <c r="P910" s="53"/>
      <c r="Q910" s="53"/>
      <c r="R910" s="53"/>
      <c r="S910" s="53"/>
    </row>
    <row r="911" spans="1:19" x14ac:dyDescent="0.3">
      <c r="A911" s="106"/>
      <c r="B911" s="59"/>
      <c r="C911" s="137" t="str">
        <f t="shared" si="14"/>
        <v/>
      </c>
      <c r="D911" s="138" t="str">
        <f>IF(NOT(ISBLANK(B911)),IF(AND(MONTH(B911)&gt;=4,MONTH(B911)&lt;=12,B911&gt;=DATE(INT(LEFT('Fiscal Year'!$B$2,4)),4,1),B911&lt;=DATE(INT(CONCATENATE("20",RIGHT('Fiscal Year'!$B$2,2))),3,31)),1,0),"")</f>
        <v/>
      </c>
      <c r="E911" s="138" t="str">
        <f>IF(NOT(ISBLANK(B911)),IF(AND(MONTH(B911)&gt;=1,MONTH(B911)&lt;=3,B911&gt;=DATE(INT(LEFT('Fiscal Year'!$B$2,4)),4,1),B911&lt;=DATE(INT(CONCATENATE("20",RIGHT('Fiscal Year'!$B$2,2))),3,31)),1,0),"")</f>
        <v/>
      </c>
      <c r="F911" s="139" t="str">
        <f>IF(NOT(ISBLANK(B911)),IF(B911&lt;'Fiscal Year'!$B$3,1,0),"")</f>
        <v/>
      </c>
      <c r="G911" s="10"/>
      <c r="H911" s="10"/>
      <c r="I911" s="40"/>
      <c r="J911" s="40"/>
      <c r="K911" s="53"/>
      <c r="L911" s="53"/>
      <c r="M911" s="53"/>
      <c r="N911" s="53"/>
      <c r="O911" s="53"/>
      <c r="P911" s="53"/>
      <c r="Q911" s="53"/>
      <c r="R911" s="53"/>
      <c r="S911" s="53"/>
    </row>
    <row r="912" spans="1:19" x14ac:dyDescent="0.3">
      <c r="A912" s="106"/>
      <c r="B912" s="59"/>
      <c r="C912" s="137" t="str">
        <f t="shared" si="14"/>
        <v/>
      </c>
      <c r="D912" s="138" t="str">
        <f>IF(NOT(ISBLANK(B912)),IF(AND(MONTH(B912)&gt;=4,MONTH(B912)&lt;=12,B912&gt;=DATE(INT(LEFT('Fiscal Year'!$B$2,4)),4,1),B912&lt;=DATE(INT(CONCATENATE("20",RIGHT('Fiscal Year'!$B$2,2))),3,31)),1,0),"")</f>
        <v/>
      </c>
      <c r="E912" s="138" t="str">
        <f>IF(NOT(ISBLANK(B912)),IF(AND(MONTH(B912)&gt;=1,MONTH(B912)&lt;=3,B912&gt;=DATE(INT(LEFT('Fiscal Year'!$B$2,4)),4,1),B912&lt;=DATE(INT(CONCATENATE("20",RIGHT('Fiscal Year'!$B$2,2))),3,31)),1,0),"")</f>
        <v/>
      </c>
      <c r="F912" s="139" t="str">
        <f>IF(NOT(ISBLANK(B912)),IF(B912&lt;'Fiscal Year'!$B$3,1,0),"")</f>
        <v/>
      </c>
      <c r="G912" s="10"/>
      <c r="H912" s="10"/>
      <c r="I912" s="40"/>
      <c r="J912" s="40"/>
      <c r="K912" s="53"/>
      <c r="L912" s="53"/>
      <c r="M912" s="53"/>
      <c r="N912" s="53"/>
      <c r="O912" s="53"/>
      <c r="P912" s="53"/>
      <c r="Q912" s="53"/>
      <c r="R912" s="53"/>
      <c r="S912" s="53"/>
    </row>
    <row r="913" spans="1:19" x14ac:dyDescent="0.3">
      <c r="A913" s="106"/>
      <c r="B913" s="59"/>
      <c r="C913" s="137" t="str">
        <f t="shared" si="14"/>
        <v/>
      </c>
      <c r="D913" s="138" t="str">
        <f>IF(NOT(ISBLANK(B913)),IF(AND(MONTH(B913)&gt;=4,MONTH(B913)&lt;=12,B913&gt;=DATE(INT(LEFT('Fiscal Year'!$B$2,4)),4,1),B913&lt;=DATE(INT(CONCATENATE("20",RIGHT('Fiscal Year'!$B$2,2))),3,31)),1,0),"")</f>
        <v/>
      </c>
      <c r="E913" s="138" t="str">
        <f>IF(NOT(ISBLANK(B913)),IF(AND(MONTH(B913)&gt;=1,MONTH(B913)&lt;=3,B913&gt;=DATE(INT(LEFT('Fiscal Year'!$B$2,4)),4,1),B913&lt;=DATE(INT(CONCATENATE("20",RIGHT('Fiscal Year'!$B$2,2))),3,31)),1,0),"")</f>
        <v/>
      </c>
      <c r="F913" s="139" t="str">
        <f>IF(NOT(ISBLANK(B913)),IF(B913&lt;'Fiscal Year'!$B$3,1,0),"")</f>
        <v/>
      </c>
      <c r="G913" s="10"/>
      <c r="H913" s="10"/>
      <c r="I913" s="40"/>
      <c r="J913" s="40"/>
      <c r="K913" s="53"/>
      <c r="L913" s="53"/>
      <c r="M913" s="53"/>
      <c r="N913" s="53"/>
      <c r="O913" s="53"/>
      <c r="P913" s="53"/>
      <c r="Q913" s="53"/>
      <c r="R913" s="53"/>
      <c r="S913" s="53"/>
    </row>
    <row r="914" spans="1:19" x14ac:dyDescent="0.3">
      <c r="A914" s="106"/>
      <c r="B914" s="59"/>
      <c r="C914" s="137" t="str">
        <f t="shared" si="14"/>
        <v/>
      </c>
      <c r="D914" s="138" t="str">
        <f>IF(NOT(ISBLANK(B914)),IF(AND(MONTH(B914)&gt;=4,MONTH(B914)&lt;=12,B914&gt;=DATE(INT(LEFT('Fiscal Year'!$B$2,4)),4,1),B914&lt;=DATE(INT(CONCATENATE("20",RIGHT('Fiscal Year'!$B$2,2))),3,31)),1,0),"")</f>
        <v/>
      </c>
      <c r="E914" s="138" t="str">
        <f>IF(NOT(ISBLANK(B914)),IF(AND(MONTH(B914)&gt;=1,MONTH(B914)&lt;=3,B914&gt;=DATE(INT(LEFT('Fiscal Year'!$B$2,4)),4,1),B914&lt;=DATE(INT(CONCATENATE("20",RIGHT('Fiscal Year'!$B$2,2))),3,31)),1,0),"")</f>
        <v/>
      </c>
      <c r="F914" s="139" t="str">
        <f>IF(NOT(ISBLANK(B914)),IF(B914&lt;'Fiscal Year'!$B$3,1,0),"")</f>
        <v/>
      </c>
      <c r="G914" s="10"/>
      <c r="H914" s="10"/>
      <c r="I914" s="40"/>
      <c r="J914" s="40"/>
      <c r="K914" s="53"/>
      <c r="L914" s="53"/>
      <c r="M914" s="53"/>
      <c r="N914" s="53"/>
      <c r="O914" s="53"/>
      <c r="P914" s="53"/>
      <c r="Q914" s="53"/>
      <c r="R914" s="53"/>
      <c r="S914" s="53"/>
    </row>
    <row r="915" spans="1:19" x14ac:dyDescent="0.3">
      <c r="A915" s="106"/>
      <c r="B915" s="59"/>
      <c r="C915" s="137" t="str">
        <f t="shared" si="14"/>
        <v/>
      </c>
      <c r="D915" s="138" t="str">
        <f>IF(NOT(ISBLANK(B915)),IF(AND(MONTH(B915)&gt;=4,MONTH(B915)&lt;=12,B915&gt;=DATE(INT(LEFT('Fiscal Year'!$B$2,4)),4,1),B915&lt;=DATE(INT(CONCATENATE("20",RIGHT('Fiscal Year'!$B$2,2))),3,31)),1,0),"")</f>
        <v/>
      </c>
      <c r="E915" s="138" t="str">
        <f>IF(NOT(ISBLANK(B915)),IF(AND(MONTH(B915)&gt;=1,MONTH(B915)&lt;=3,B915&gt;=DATE(INT(LEFT('Fiscal Year'!$B$2,4)),4,1),B915&lt;=DATE(INT(CONCATENATE("20",RIGHT('Fiscal Year'!$B$2,2))),3,31)),1,0),"")</f>
        <v/>
      </c>
      <c r="F915" s="139" t="str">
        <f>IF(NOT(ISBLANK(B915)),IF(B915&lt;'Fiscal Year'!$B$3,1,0),"")</f>
        <v/>
      </c>
      <c r="G915" s="10"/>
      <c r="H915" s="10"/>
      <c r="I915" s="40"/>
      <c r="J915" s="40"/>
      <c r="K915" s="53"/>
      <c r="L915" s="53"/>
      <c r="M915" s="53"/>
      <c r="N915" s="53"/>
      <c r="O915" s="53"/>
      <c r="P915" s="53"/>
      <c r="Q915" s="53"/>
      <c r="R915" s="53"/>
      <c r="S915" s="53"/>
    </row>
    <row r="916" spans="1:19" x14ac:dyDescent="0.3">
      <c r="A916" s="106"/>
      <c r="B916" s="59"/>
      <c r="C916" s="137" t="str">
        <f t="shared" si="14"/>
        <v/>
      </c>
      <c r="D916" s="138" t="str">
        <f>IF(NOT(ISBLANK(B916)),IF(AND(MONTH(B916)&gt;=4,MONTH(B916)&lt;=12,B916&gt;=DATE(INT(LEFT('Fiscal Year'!$B$2,4)),4,1),B916&lt;=DATE(INT(CONCATENATE("20",RIGHT('Fiscal Year'!$B$2,2))),3,31)),1,0),"")</f>
        <v/>
      </c>
      <c r="E916" s="138" t="str">
        <f>IF(NOT(ISBLANK(B916)),IF(AND(MONTH(B916)&gt;=1,MONTH(B916)&lt;=3,B916&gt;=DATE(INT(LEFT('Fiscal Year'!$B$2,4)),4,1),B916&lt;=DATE(INT(CONCATENATE("20",RIGHT('Fiscal Year'!$B$2,2))),3,31)),1,0),"")</f>
        <v/>
      </c>
      <c r="F916" s="139" t="str">
        <f>IF(NOT(ISBLANK(B916)),IF(B916&lt;'Fiscal Year'!$B$3,1,0),"")</f>
        <v/>
      </c>
      <c r="G916" s="10"/>
      <c r="H916" s="10"/>
      <c r="I916" s="40"/>
      <c r="J916" s="40"/>
      <c r="K916" s="53"/>
      <c r="L916" s="53"/>
      <c r="M916" s="53"/>
      <c r="N916" s="53"/>
      <c r="O916" s="53"/>
      <c r="P916" s="53"/>
      <c r="Q916" s="53"/>
      <c r="R916" s="53"/>
      <c r="S916" s="53"/>
    </row>
    <row r="917" spans="1:19" x14ac:dyDescent="0.3">
      <c r="A917" s="106"/>
      <c r="B917" s="59"/>
      <c r="C917" s="137" t="str">
        <f t="shared" si="14"/>
        <v/>
      </c>
      <c r="D917" s="138" t="str">
        <f>IF(NOT(ISBLANK(B917)),IF(AND(MONTH(B917)&gt;=4,MONTH(B917)&lt;=12,B917&gt;=DATE(INT(LEFT('Fiscal Year'!$B$2,4)),4,1),B917&lt;=DATE(INT(CONCATENATE("20",RIGHT('Fiscal Year'!$B$2,2))),3,31)),1,0),"")</f>
        <v/>
      </c>
      <c r="E917" s="138" t="str">
        <f>IF(NOT(ISBLANK(B917)),IF(AND(MONTH(B917)&gt;=1,MONTH(B917)&lt;=3,B917&gt;=DATE(INT(LEFT('Fiscal Year'!$B$2,4)),4,1),B917&lt;=DATE(INT(CONCATENATE("20",RIGHT('Fiscal Year'!$B$2,2))),3,31)),1,0),"")</f>
        <v/>
      </c>
      <c r="F917" s="139" t="str">
        <f>IF(NOT(ISBLANK(B917)),IF(B917&lt;'Fiscal Year'!$B$3,1,0),"")</f>
        <v/>
      </c>
      <c r="G917" s="10"/>
      <c r="H917" s="10"/>
      <c r="I917" s="40"/>
      <c r="J917" s="40"/>
      <c r="K917" s="53"/>
      <c r="L917" s="53"/>
      <c r="M917" s="53"/>
      <c r="N917" s="53"/>
      <c r="O917" s="53"/>
      <c r="P917" s="53"/>
      <c r="Q917" s="53"/>
      <c r="R917" s="53"/>
      <c r="S917" s="53"/>
    </row>
    <row r="918" spans="1:19" x14ac:dyDescent="0.3">
      <c r="A918" s="106"/>
      <c r="B918" s="59"/>
      <c r="C918" s="137" t="str">
        <f t="shared" si="14"/>
        <v/>
      </c>
      <c r="D918" s="138" t="str">
        <f>IF(NOT(ISBLANK(B918)),IF(AND(MONTH(B918)&gt;=4,MONTH(B918)&lt;=12,B918&gt;=DATE(INT(LEFT('Fiscal Year'!$B$2,4)),4,1),B918&lt;=DATE(INT(CONCATENATE("20",RIGHT('Fiscal Year'!$B$2,2))),3,31)),1,0),"")</f>
        <v/>
      </c>
      <c r="E918" s="138" t="str">
        <f>IF(NOT(ISBLANK(B918)),IF(AND(MONTH(B918)&gt;=1,MONTH(B918)&lt;=3,B918&gt;=DATE(INT(LEFT('Fiscal Year'!$B$2,4)),4,1),B918&lt;=DATE(INT(CONCATENATE("20",RIGHT('Fiscal Year'!$B$2,2))),3,31)),1,0),"")</f>
        <v/>
      </c>
      <c r="F918" s="139" t="str">
        <f>IF(NOT(ISBLANK(B918)),IF(B918&lt;'Fiscal Year'!$B$3,1,0),"")</f>
        <v/>
      </c>
      <c r="G918" s="10"/>
      <c r="H918" s="10"/>
      <c r="I918" s="40"/>
      <c r="J918" s="40"/>
      <c r="K918" s="53"/>
      <c r="L918" s="53"/>
      <c r="M918" s="53"/>
      <c r="N918" s="53"/>
      <c r="O918" s="53"/>
      <c r="P918" s="53"/>
      <c r="Q918" s="53"/>
      <c r="R918" s="53"/>
      <c r="S918" s="53"/>
    </row>
    <row r="919" spans="1:19" x14ac:dyDescent="0.3">
      <c r="A919" s="106"/>
      <c r="B919" s="59"/>
      <c r="C919" s="137" t="str">
        <f t="shared" si="14"/>
        <v/>
      </c>
      <c r="D919" s="138" t="str">
        <f>IF(NOT(ISBLANK(B919)),IF(AND(MONTH(B919)&gt;=4,MONTH(B919)&lt;=12,B919&gt;=DATE(INT(LEFT('Fiscal Year'!$B$2,4)),4,1),B919&lt;=DATE(INT(CONCATENATE("20",RIGHT('Fiscal Year'!$B$2,2))),3,31)),1,0),"")</f>
        <v/>
      </c>
      <c r="E919" s="138" t="str">
        <f>IF(NOT(ISBLANK(B919)),IF(AND(MONTH(B919)&gt;=1,MONTH(B919)&lt;=3,B919&gt;=DATE(INT(LEFT('Fiscal Year'!$B$2,4)),4,1),B919&lt;=DATE(INT(CONCATENATE("20",RIGHT('Fiscal Year'!$B$2,2))),3,31)),1,0),"")</f>
        <v/>
      </c>
      <c r="F919" s="139" t="str">
        <f>IF(NOT(ISBLANK(B919)),IF(B919&lt;'Fiscal Year'!$B$3,1,0),"")</f>
        <v/>
      </c>
      <c r="G919" s="10"/>
      <c r="H919" s="10"/>
      <c r="I919" s="40"/>
      <c r="J919" s="40"/>
      <c r="K919" s="53"/>
      <c r="L919" s="53"/>
      <c r="M919" s="53"/>
      <c r="N919" s="53"/>
      <c r="O919" s="53"/>
      <c r="P919" s="53"/>
      <c r="Q919" s="53"/>
      <c r="R919" s="53"/>
      <c r="S919" s="53"/>
    </row>
    <row r="920" spans="1:19" x14ac:dyDescent="0.3">
      <c r="A920" s="106"/>
      <c r="B920" s="59"/>
      <c r="C920" s="137" t="str">
        <f t="shared" si="14"/>
        <v/>
      </c>
      <c r="D920" s="138" t="str">
        <f>IF(NOT(ISBLANK(B920)),IF(AND(MONTH(B920)&gt;=4,MONTH(B920)&lt;=12,B920&gt;=DATE(INT(LEFT('Fiscal Year'!$B$2,4)),4,1),B920&lt;=DATE(INT(CONCATENATE("20",RIGHT('Fiscal Year'!$B$2,2))),3,31)),1,0),"")</f>
        <v/>
      </c>
      <c r="E920" s="138" t="str">
        <f>IF(NOT(ISBLANK(B920)),IF(AND(MONTH(B920)&gt;=1,MONTH(B920)&lt;=3,B920&gt;=DATE(INT(LEFT('Fiscal Year'!$B$2,4)),4,1),B920&lt;=DATE(INT(CONCATENATE("20",RIGHT('Fiscal Year'!$B$2,2))),3,31)),1,0),"")</f>
        <v/>
      </c>
      <c r="F920" s="139" t="str">
        <f>IF(NOT(ISBLANK(B920)),IF(B920&lt;'Fiscal Year'!$B$3,1,0),"")</f>
        <v/>
      </c>
      <c r="G920" s="10"/>
      <c r="H920" s="10"/>
      <c r="I920" s="40"/>
      <c r="J920" s="40"/>
      <c r="K920" s="53"/>
      <c r="L920" s="53"/>
      <c r="M920" s="53"/>
      <c r="N920" s="53"/>
      <c r="O920" s="53"/>
      <c r="P920" s="53"/>
      <c r="Q920" s="53"/>
      <c r="R920" s="53"/>
      <c r="S920" s="53"/>
    </row>
    <row r="921" spans="1:19" x14ac:dyDescent="0.3">
      <c r="A921" s="106"/>
      <c r="B921" s="59"/>
      <c r="C921" s="137" t="str">
        <f t="shared" si="14"/>
        <v/>
      </c>
      <c r="D921" s="138" t="str">
        <f>IF(NOT(ISBLANK(B921)),IF(AND(MONTH(B921)&gt;=4,MONTH(B921)&lt;=12,B921&gt;=DATE(INT(LEFT('Fiscal Year'!$B$2,4)),4,1),B921&lt;=DATE(INT(CONCATENATE("20",RIGHT('Fiscal Year'!$B$2,2))),3,31)),1,0),"")</f>
        <v/>
      </c>
      <c r="E921" s="138" t="str">
        <f>IF(NOT(ISBLANK(B921)),IF(AND(MONTH(B921)&gt;=1,MONTH(B921)&lt;=3,B921&gt;=DATE(INT(LEFT('Fiscal Year'!$B$2,4)),4,1),B921&lt;=DATE(INT(CONCATENATE("20",RIGHT('Fiscal Year'!$B$2,2))),3,31)),1,0),"")</f>
        <v/>
      </c>
      <c r="F921" s="139" t="str">
        <f>IF(NOT(ISBLANK(B921)),IF(B921&lt;'Fiscal Year'!$B$3,1,0),"")</f>
        <v/>
      </c>
      <c r="G921" s="10"/>
      <c r="H921" s="10"/>
      <c r="I921" s="40"/>
      <c r="J921" s="40"/>
      <c r="K921" s="53"/>
      <c r="L921" s="53"/>
      <c r="M921" s="53"/>
      <c r="N921" s="53"/>
      <c r="O921" s="53"/>
      <c r="P921" s="53"/>
      <c r="Q921" s="53"/>
      <c r="R921" s="53"/>
      <c r="S921" s="53"/>
    </row>
    <row r="922" spans="1:19" x14ac:dyDescent="0.3">
      <c r="A922" s="106"/>
      <c r="B922" s="59"/>
      <c r="C922" s="137" t="str">
        <f t="shared" si="14"/>
        <v/>
      </c>
      <c r="D922" s="138" t="str">
        <f>IF(NOT(ISBLANK(B922)),IF(AND(MONTH(B922)&gt;=4,MONTH(B922)&lt;=12,B922&gt;=DATE(INT(LEFT('Fiscal Year'!$B$2,4)),4,1),B922&lt;=DATE(INT(CONCATENATE("20",RIGHT('Fiscal Year'!$B$2,2))),3,31)),1,0),"")</f>
        <v/>
      </c>
      <c r="E922" s="138" t="str">
        <f>IF(NOT(ISBLANK(B922)),IF(AND(MONTH(B922)&gt;=1,MONTH(B922)&lt;=3,B922&gt;=DATE(INT(LEFT('Fiscal Year'!$B$2,4)),4,1),B922&lt;=DATE(INT(CONCATENATE("20",RIGHT('Fiscal Year'!$B$2,2))),3,31)),1,0),"")</f>
        <v/>
      </c>
      <c r="F922" s="139" t="str">
        <f>IF(NOT(ISBLANK(B922)),IF(B922&lt;'Fiscal Year'!$B$3,1,0),"")</f>
        <v/>
      </c>
      <c r="G922" s="10"/>
      <c r="H922" s="10"/>
      <c r="I922" s="40"/>
      <c r="J922" s="40"/>
      <c r="K922" s="53"/>
      <c r="L922" s="53"/>
      <c r="M922" s="53"/>
      <c r="N922" s="53"/>
      <c r="O922" s="53"/>
      <c r="P922" s="53"/>
      <c r="Q922" s="53"/>
      <c r="R922" s="53"/>
      <c r="S922" s="53"/>
    </row>
    <row r="923" spans="1:19" x14ac:dyDescent="0.3">
      <c r="A923" s="106"/>
      <c r="B923" s="59"/>
      <c r="C923" s="137" t="str">
        <f t="shared" si="14"/>
        <v/>
      </c>
      <c r="D923" s="138" t="str">
        <f>IF(NOT(ISBLANK(B923)),IF(AND(MONTH(B923)&gt;=4,MONTH(B923)&lt;=12,B923&gt;=DATE(INT(LEFT('Fiscal Year'!$B$2,4)),4,1),B923&lt;=DATE(INT(CONCATENATE("20",RIGHT('Fiscal Year'!$B$2,2))),3,31)),1,0),"")</f>
        <v/>
      </c>
      <c r="E923" s="138" t="str">
        <f>IF(NOT(ISBLANK(B923)),IF(AND(MONTH(B923)&gt;=1,MONTH(B923)&lt;=3,B923&gt;=DATE(INT(LEFT('Fiscal Year'!$B$2,4)),4,1),B923&lt;=DATE(INT(CONCATENATE("20",RIGHT('Fiscal Year'!$B$2,2))),3,31)),1,0),"")</f>
        <v/>
      </c>
      <c r="F923" s="139" t="str">
        <f>IF(NOT(ISBLANK(B923)),IF(B923&lt;'Fiscal Year'!$B$3,1,0),"")</f>
        <v/>
      </c>
      <c r="G923" s="10"/>
      <c r="H923" s="10"/>
      <c r="I923" s="40"/>
      <c r="J923" s="40"/>
      <c r="K923" s="53"/>
      <c r="L923" s="53"/>
      <c r="M923" s="53"/>
      <c r="N923" s="53"/>
      <c r="O923" s="53"/>
      <c r="P923" s="53"/>
      <c r="Q923" s="53"/>
      <c r="R923" s="53"/>
      <c r="S923" s="53"/>
    </row>
    <row r="924" spans="1:19" x14ac:dyDescent="0.3">
      <c r="A924" s="106"/>
      <c r="B924" s="59"/>
      <c r="C924" s="137" t="str">
        <f t="shared" si="14"/>
        <v/>
      </c>
      <c r="D924" s="138" t="str">
        <f>IF(NOT(ISBLANK(B924)),IF(AND(MONTH(B924)&gt;=4,MONTH(B924)&lt;=12,B924&gt;=DATE(INT(LEFT('Fiscal Year'!$B$2,4)),4,1),B924&lt;=DATE(INT(CONCATENATE("20",RIGHT('Fiscal Year'!$B$2,2))),3,31)),1,0),"")</f>
        <v/>
      </c>
      <c r="E924" s="138" t="str">
        <f>IF(NOT(ISBLANK(B924)),IF(AND(MONTH(B924)&gt;=1,MONTH(B924)&lt;=3,B924&gt;=DATE(INT(LEFT('Fiscal Year'!$B$2,4)),4,1),B924&lt;=DATE(INT(CONCATENATE("20",RIGHT('Fiscal Year'!$B$2,2))),3,31)),1,0),"")</f>
        <v/>
      </c>
      <c r="F924" s="139" t="str">
        <f>IF(NOT(ISBLANK(B924)),IF(B924&lt;'Fiscal Year'!$B$3,1,0),"")</f>
        <v/>
      </c>
      <c r="G924" s="10"/>
      <c r="H924" s="10"/>
      <c r="I924" s="40"/>
      <c r="J924" s="40"/>
      <c r="K924" s="53"/>
      <c r="L924" s="53"/>
      <c r="M924" s="53"/>
      <c r="N924" s="53"/>
      <c r="O924" s="53"/>
      <c r="P924" s="53"/>
      <c r="Q924" s="53"/>
      <c r="R924" s="53"/>
      <c r="S924" s="53"/>
    </row>
    <row r="925" spans="1:19" x14ac:dyDescent="0.3">
      <c r="A925" s="106"/>
      <c r="B925" s="59"/>
      <c r="C925" s="137" t="str">
        <f t="shared" si="14"/>
        <v/>
      </c>
      <c r="D925" s="138" t="str">
        <f>IF(NOT(ISBLANK(B925)),IF(AND(MONTH(B925)&gt;=4,MONTH(B925)&lt;=12,B925&gt;=DATE(INT(LEFT('Fiscal Year'!$B$2,4)),4,1),B925&lt;=DATE(INT(CONCATENATE("20",RIGHT('Fiscal Year'!$B$2,2))),3,31)),1,0),"")</f>
        <v/>
      </c>
      <c r="E925" s="138" t="str">
        <f>IF(NOT(ISBLANK(B925)),IF(AND(MONTH(B925)&gt;=1,MONTH(B925)&lt;=3,B925&gt;=DATE(INT(LEFT('Fiscal Year'!$B$2,4)),4,1),B925&lt;=DATE(INT(CONCATENATE("20",RIGHT('Fiscal Year'!$B$2,2))),3,31)),1,0),"")</f>
        <v/>
      </c>
      <c r="F925" s="139" t="str">
        <f>IF(NOT(ISBLANK(B925)),IF(B925&lt;'Fiscal Year'!$B$3,1,0),"")</f>
        <v/>
      </c>
      <c r="G925" s="10"/>
      <c r="H925" s="10"/>
      <c r="I925" s="40"/>
      <c r="J925" s="40"/>
      <c r="K925" s="53"/>
      <c r="L925" s="53"/>
      <c r="M925" s="53"/>
      <c r="N925" s="53"/>
      <c r="O925" s="53"/>
      <c r="P925" s="53"/>
      <c r="Q925" s="53"/>
      <c r="R925" s="53"/>
      <c r="S925" s="53"/>
    </row>
    <row r="926" spans="1:19" x14ac:dyDescent="0.3">
      <c r="A926" s="106"/>
      <c r="B926" s="59"/>
      <c r="C926" s="137" t="str">
        <f t="shared" si="14"/>
        <v/>
      </c>
      <c r="D926" s="138" t="str">
        <f>IF(NOT(ISBLANK(B926)),IF(AND(MONTH(B926)&gt;=4,MONTH(B926)&lt;=12,B926&gt;=DATE(INT(LEFT('Fiscal Year'!$B$2,4)),4,1),B926&lt;=DATE(INT(CONCATENATE("20",RIGHT('Fiscal Year'!$B$2,2))),3,31)),1,0),"")</f>
        <v/>
      </c>
      <c r="E926" s="138" t="str">
        <f>IF(NOT(ISBLANK(B926)),IF(AND(MONTH(B926)&gt;=1,MONTH(B926)&lt;=3,B926&gt;=DATE(INT(LEFT('Fiscal Year'!$B$2,4)),4,1),B926&lt;=DATE(INT(CONCATENATE("20",RIGHT('Fiscal Year'!$B$2,2))),3,31)),1,0),"")</f>
        <v/>
      </c>
      <c r="F926" s="139" t="str">
        <f>IF(NOT(ISBLANK(B926)),IF(B926&lt;'Fiscal Year'!$B$3,1,0),"")</f>
        <v/>
      </c>
      <c r="G926" s="10"/>
      <c r="H926" s="10"/>
      <c r="I926" s="40"/>
      <c r="J926" s="40"/>
      <c r="K926" s="53"/>
      <c r="L926" s="53"/>
      <c r="M926" s="53"/>
      <c r="N926" s="53"/>
      <c r="O926" s="53"/>
      <c r="P926" s="53"/>
      <c r="Q926" s="53"/>
      <c r="R926" s="53"/>
      <c r="S926" s="53"/>
    </row>
    <row r="927" spans="1:19" x14ac:dyDescent="0.3">
      <c r="A927" s="106"/>
      <c r="B927" s="59"/>
      <c r="C927" s="137" t="str">
        <f t="shared" si="14"/>
        <v/>
      </c>
      <c r="D927" s="138" t="str">
        <f>IF(NOT(ISBLANK(B927)),IF(AND(MONTH(B927)&gt;=4,MONTH(B927)&lt;=12,B927&gt;=DATE(INT(LEFT('Fiscal Year'!$B$2,4)),4,1),B927&lt;=DATE(INT(CONCATENATE("20",RIGHT('Fiscal Year'!$B$2,2))),3,31)),1,0),"")</f>
        <v/>
      </c>
      <c r="E927" s="138" t="str">
        <f>IF(NOT(ISBLANK(B927)),IF(AND(MONTH(B927)&gt;=1,MONTH(B927)&lt;=3,B927&gt;=DATE(INT(LEFT('Fiscal Year'!$B$2,4)),4,1),B927&lt;=DATE(INT(CONCATENATE("20",RIGHT('Fiscal Year'!$B$2,2))),3,31)),1,0),"")</f>
        <v/>
      </c>
      <c r="F927" s="139" t="str">
        <f>IF(NOT(ISBLANK(B927)),IF(B927&lt;'Fiscal Year'!$B$3,1,0),"")</f>
        <v/>
      </c>
      <c r="G927" s="10"/>
      <c r="H927" s="10"/>
      <c r="I927" s="40"/>
      <c r="J927" s="40"/>
      <c r="K927" s="53"/>
      <c r="L927" s="53"/>
      <c r="M927" s="53"/>
      <c r="N927" s="53"/>
      <c r="O927" s="53"/>
      <c r="P927" s="53"/>
      <c r="Q927" s="53"/>
      <c r="R927" s="53"/>
      <c r="S927" s="53"/>
    </row>
    <row r="928" spans="1:19" x14ac:dyDescent="0.3">
      <c r="A928" s="106"/>
      <c r="B928" s="59"/>
      <c r="C928" s="137" t="str">
        <f t="shared" si="14"/>
        <v/>
      </c>
      <c r="D928" s="138" t="str">
        <f>IF(NOT(ISBLANK(B928)),IF(AND(MONTH(B928)&gt;=4,MONTH(B928)&lt;=12,B928&gt;=DATE(INT(LEFT('Fiscal Year'!$B$2,4)),4,1),B928&lt;=DATE(INT(CONCATENATE("20",RIGHT('Fiscal Year'!$B$2,2))),3,31)),1,0),"")</f>
        <v/>
      </c>
      <c r="E928" s="138" t="str">
        <f>IF(NOT(ISBLANK(B928)),IF(AND(MONTH(B928)&gt;=1,MONTH(B928)&lt;=3,B928&gt;=DATE(INT(LEFT('Fiscal Year'!$B$2,4)),4,1),B928&lt;=DATE(INT(CONCATENATE("20",RIGHT('Fiscal Year'!$B$2,2))),3,31)),1,0),"")</f>
        <v/>
      </c>
      <c r="F928" s="139" t="str">
        <f>IF(NOT(ISBLANK(B928)),IF(B928&lt;'Fiscal Year'!$B$3,1,0),"")</f>
        <v/>
      </c>
      <c r="G928" s="10"/>
      <c r="H928" s="10"/>
      <c r="I928" s="40"/>
      <c r="J928" s="40"/>
      <c r="K928" s="53"/>
      <c r="L928" s="53"/>
      <c r="M928" s="53"/>
      <c r="N928" s="53"/>
      <c r="O928" s="53"/>
      <c r="P928" s="53"/>
      <c r="Q928" s="53"/>
      <c r="R928" s="53"/>
      <c r="S928" s="53"/>
    </row>
    <row r="929" spans="1:19" x14ac:dyDescent="0.3">
      <c r="A929" s="106"/>
      <c r="B929" s="59"/>
      <c r="C929" s="137" t="str">
        <f t="shared" si="14"/>
        <v/>
      </c>
      <c r="D929" s="138" t="str">
        <f>IF(NOT(ISBLANK(B929)),IF(AND(MONTH(B929)&gt;=4,MONTH(B929)&lt;=12,B929&gt;=DATE(INT(LEFT('Fiscal Year'!$B$2,4)),4,1),B929&lt;=DATE(INT(CONCATENATE("20",RIGHT('Fiscal Year'!$B$2,2))),3,31)),1,0),"")</f>
        <v/>
      </c>
      <c r="E929" s="138" t="str">
        <f>IF(NOT(ISBLANK(B929)),IF(AND(MONTH(B929)&gt;=1,MONTH(B929)&lt;=3,B929&gt;=DATE(INT(LEFT('Fiscal Year'!$B$2,4)),4,1),B929&lt;=DATE(INT(CONCATENATE("20",RIGHT('Fiscal Year'!$B$2,2))),3,31)),1,0),"")</f>
        <v/>
      </c>
      <c r="F929" s="139" t="str">
        <f>IF(NOT(ISBLANK(B929)),IF(B929&lt;'Fiscal Year'!$B$3,1,0),"")</f>
        <v/>
      </c>
      <c r="G929" s="10"/>
      <c r="H929" s="10"/>
      <c r="I929" s="40"/>
      <c r="J929" s="40"/>
      <c r="K929" s="53"/>
      <c r="L929" s="53"/>
      <c r="M929" s="53"/>
      <c r="N929" s="53"/>
      <c r="O929" s="53"/>
      <c r="P929" s="53"/>
      <c r="Q929" s="53"/>
      <c r="R929" s="53"/>
      <c r="S929" s="53"/>
    </row>
    <row r="930" spans="1:19" x14ac:dyDescent="0.3">
      <c r="A930" s="106"/>
      <c r="B930" s="59"/>
      <c r="C930" s="137" t="str">
        <f t="shared" si="14"/>
        <v/>
      </c>
      <c r="D930" s="138" t="str">
        <f>IF(NOT(ISBLANK(B930)),IF(AND(MONTH(B930)&gt;=4,MONTH(B930)&lt;=12,B930&gt;=DATE(INT(LEFT('Fiscal Year'!$B$2,4)),4,1),B930&lt;=DATE(INT(CONCATENATE("20",RIGHT('Fiscal Year'!$B$2,2))),3,31)),1,0),"")</f>
        <v/>
      </c>
      <c r="E930" s="138" t="str">
        <f>IF(NOT(ISBLANK(B930)),IF(AND(MONTH(B930)&gt;=1,MONTH(B930)&lt;=3,B930&gt;=DATE(INT(LEFT('Fiscal Year'!$B$2,4)),4,1),B930&lt;=DATE(INT(CONCATENATE("20",RIGHT('Fiscal Year'!$B$2,2))),3,31)),1,0),"")</f>
        <v/>
      </c>
      <c r="F930" s="139" t="str">
        <f>IF(NOT(ISBLANK(B930)),IF(B930&lt;'Fiscal Year'!$B$3,1,0),"")</f>
        <v/>
      </c>
      <c r="G930" s="10"/>
      <c r="H930" s="10"/>
      <c r="I930" s="40"/>
      <c r="J930" s="40"/>
      <c r="K930" s="53"/>
      <c r="L930" s="53"/>
      <c r="M930" s="53"/>
      <c r="N930" s="53"/>
      <c r="O930" s="53"/>
      <c r="P930" s="53"/>
      <c r="Q930" s="53"/>
      <c r="R930" s="53"/>
      <c r="S930" s="53"/>
    </row>
    <row r="931" spans="1:19" x14ac:dyDescent="0.3">
      <c r="A931" s="106"/>
      <c r="B931" s="59"/>
      <c r="C931" s="137" t="str">
        <f t="shared" si="14"/>
        <v/>
      </c>
      <c r="D931" s="138" t="str">
        <f>IF(NOT(ISBLANK(B931)),IF(AND(MONTH(B931)&gt;=4,MONTH(B931)&lt;=12,B931&gt;=DATE(INT(LEFT('Fiscal Year'!$B$2,4)),4,1),B931&lt;=DATE(INT(CONCATENATE("20",RIGHT('Fiscal Year'!$B$2,2))),3,31)),1,0),"")</f>
        <v/>
      </c>
      <c r="E931" s="138" t="str">
        <f>IF(NOT(ISBLANK(B931)),IF(AND(MONTH(B931)&gt;=1,MONTH(B931)&lt;=3,B931&gt;=DATE(INT(LEFT('Fiscal Year'!$B$2,4)),4,1),B931&lt;=DATE(INT(CONCATENATE("20",RIGHT('Fiscal Year'!$B$2,2))),3,31)),1,0),"")</f>
        <v/>
      </c>
      <c r="F931" s="139" t="str">
        <f>IF(NOT(ISBLANK(B931)),IF(B931&lt;'Fiscal Year'!$B$3,1,0),"")</f>
        <v/>
      </c>
      <c r="G931" s="10"/>
      <c r="H931" s="10"/>
      <c r="I931" s="40"/>
      <c r="J931" s="40"/>
      <c r="K931" s="53"/>
      <c r="L931" s="53"/>
      <c r="M931" s="53"/>
      <c r="N931" s="53"/>
      <c r="O931" s="53"/>
      <c r="P931" s="53"/>
      <c r="Q931" s="53"/>
      <c r="R931" s="53"/>
      <c r="S931" s="53"/>
    </row>
    <row r="932" spans="1:19" x14ac:dyDescent="0.3">
      <c r="A932" s="106"/>
      <c r="B932" s="59"/>
      <c r="C932" s="137" t="str">
        <f t="shared" si="14"/>
        <v/>
      </c>
      <c r="D932" s="138" t="str">
        <f>IF(NOT(ISBLANK(B932)),IF(AND(MONTH(B932)&gt;=4,MONTH(B932)&lt;=12,B932&gt;=DATE(INT(LEFT('Fiscal Year'!$B$2,4)),4,1),B932&lt;=DATE(INT(CONCATENATE("20",RIGHT('Fiscal Year'!$B$2,2))),3,31)),1,0),"")</f>
        <v/>
      </c>
      <c r="E932" s="138" t="str">
        <f>IF(NOT(ISBLANK(B932)),IF(AND(MONTH(B932)&gt;=1,MONTH(B932)&lt;=3,B932&gt;=DATE(INT(LEFT('Fiscal Year'!$B$2,4)),4,1),B932&lt;=DATE(INT(CONCATENATE("20",RIGHT('Fiscal Year'!$B$2,2))),3,31)),1,0),"")</f>
        <v/>
      </c>
      <c r="F932" s="139" t="str">
        <f>IF(NOT(ISBLANK(B932)),IF(B932&lt;'Fiscal Year'!$B$3,1,0),"")</f>
        <v/>
      </c>
      <c r="G932" s="10"/>
      <c r="H932" s="10"/>
      <c r="I932" s="40"/>
      <c r="J932" s="40"/>
      <c r="K932" s="53"/>
      <c r="L932" s="53"/>
      <c r="M932" s="53"/>
      <c r="N932" s="53"/>
      <c r="O932" s="53"/>
      <c r="P932" s="53"/>
      <c r="Q932" s="53"/>
      <c r="R932" s="53"/>
      <c r="S932" s="53"/>
    </row>
    <row r="933" spans="1:19" x14ac:dyDescent="0.3">
      <c r="A933" s="106"/>
      <c r="B933" s="59"/>
      <c r="C933" s="137" t="str">
        <f t="shared" si="14"/>
        <v/>
      </c>
      <c r="D933" s="138" t="str">
        <f>IF(NOT(ISBLANK(B933)),IF(AND(MONTH(B933)&gt;=4,MONTH(B933)&lt;=12,B933&gt;=DATE(INT(LEFT('Fiscal Year'!$B$2,4)),4,1),B933&lt;=DATE(INT(CONCATENATE("20",RIGHT('Fiscal Year'!$B$2,2))),3,31)),1,0),"")</f>
        <v/>
      </c>
      <c r="E933" s="138" t="str">
        <f>IF(NOT(ISBLANK(B933)),IF(AND(MONTH(B933)&gt;=1,MONTH(B933)&lt;=3,B933&gt;=DATE(INT(LEFT('Fiscal Year'!$B$2,4)),4,1),B933&lt;=DATE(INT(CONCATENATE("20",RIGHT('Fiscal Year'!$B$2,2))),3,31)),1,0),"")</f>
        <v/>
      </c>
      <c r="F933" s="139" t="str">
        <f>IF(NOT(ISBLANK(B933)),IF(B933&lt;'Fiscal Year'!$B$3,1,0),"")</f>
        <v/>
      </c>
      <c r="G933" s="10"/>
      <c r="H933" s="10"/>
      <c r="I933" s="40"/>
      <c r="J933" s="40"/>
      <c r="K933" s="53"/>
      <c r="L933" s="53"/>
      <c r="M933" s="53"/>
      <c r="N933" s="53"/>
      <c r="O933" s="53"/>
      <c r="P933" s="53"/>
      <c r="Q933" s="53"/>
      <c r="R933" s="53"/>
      <c r="S933" s="53"/>
    </row>
    <row r="934" spans="1:19" x14ac:dyDescent="0.3">
      <c r="A934" s="106"/>
      <c r="B934" s="59"/>
      <c r="C934" s="137" t="str">
        <f t="shared" si="14"/>
        <v/>
      </c>
      <c r="D934" s="138" t="str">
        <f>IF(NOT(ISBLANK(B934)),IF(AND(MONTH(B934)&gt;=4,MONTH(B934)&lt;=12,B934&gt;=DATE(INT(LEFT('Fiscal Year'!$B$2,4)),4,1),B934&lt;=DATE(INT(CONCATENATE("20",RIGHT('Fiscal Year'!$B$2,2))),3,31)),1,0),"")</f>
        <v/>
      </c>
      <c r="E934" s="138" t="str">
        <f>IF(NOT(ISBLANK(B934)),IF(AND(MONTH(B934)&gt;=1,MONTH(B934)&lt;=3,B934&gt;=DATE(INT(LEFT('Fiscal Year'!$B$2,4)),4,1),B934&lt;=DATE(INT(CONCATENATE("20",RIGHT('Fiscal Year'!$B$2,2))),3,31)),1,0),"")</f>
        <v/>
      </c>
      <c r="F934" s="139" t="str">
        <f>IF(NOT(ISBLANK(B934)),IF(B934&lt;'Fiscal Year'!$B$3,1,0),"")</f>
        <v/>
      </c>
      <c r="G934" s="10"/>
      <c r="H934" s="10"/>
      <c r="I934" s="40"/>
      <c r="J934" s="40"/>
      <c r="K934" s="53"/>
      <c r="L934" s="53"/>
      <c r="M934" s="53"/>
      <c r="N934" s="53"/>
      <c r="O934" s="53"/>
      <c r="P934" s="53"/>
      <c r="Q934" s="53"/>
      <c r="R934" s="53"/>
      <c r="S934" s="53"/>
    </row>
    <row r="935" spans="1:19" x14ac:dyDescent="0.3">
      <c r="A935" s="106"/>
      <c r="B935" s="59"/>
      <c r="C935" s="137" t="str">
        <f t="shared" si="14"/>
        <v/>
      </c>
      <c r="D935" s="138" t="str">
        <f>IF(NOT(ISBLANK(B935)),IF(AND(MONTH(B935)&gt;=4,MONTH(B935)&lt;=12,B935&gt;=DATE(INT(LEFT('Fiscal Year'!$B$2,4)),4,1),B935&lt;=DATE(INT(CONCATENATE("20",RIGHT('Fiscal Year'!$B$2,2))),3,31)),1,0),"")</f>
        <v/>
      </c>
      <c r="E935" s="138" t="str">
        <f>IF(NOT(ISBLANK(B935)),IF(AND(MONTH(B935)&gt;=1,MONTH(B935)&lt;=3,B935&gt;=DATE(INT(LEFT('Fiscal Year'!$B$2,4)),4,1),B935&lt;=DATE(INT(CONCATENATE("20",RIGHT('Fiscal Year'!$B$2,2))),3,31)),1,0),"")</f>
        <v/>
      </c>
      <c r="F935" s="139" t="str">
        <f>IF(NOT(ISBLANK(B935)),IF(B935&lt;'Fiscal Year'!$B$3,1,0),"")</f>
        <v/>
      </c>
      <c r="G935" s="10"/>
      <c r="H935" s="10"/>
      <c r="I935" s="40"/>
      <c r="J935" s="40"/>
      <c r="K935" s="53"/>
      <c r="L935" s="53"/>
      <c r="M935" s="53"/>
      <c r="N935" s="53"/>
      <c r="O935" s="53"/>
      <c r="P935" s="53"/>
      <c r="Q935" s="53"/>
      <c r="R935" s="53"/>
      <c r="S935" s="53"/>
    </row>
    <row r="936" spans="1:19" x14ac:dyDescent="0.3">
      <c r="A936" s="106"/>
      <c r="B936" s="59"/>
      <c r="C936" s="137" t="str">
        <f t="shared" si="14"/>
        <v/>
      </c>
      <c r="D936" s="138" t="str">
        <f>IF(NOT(ISBLANK(B936)),IF(AND(MONTH(B936)&gt;=4,MONTH(B936)&lt;=12,B936&gt;=DATE(INT(LEFT('Fiscal Year'!$B$2,4)),4,1),B936&lt;=DATE(INT(CONCATENATE("20",RIGHT('Fiscal Year'!$B$2,2))),3,31)),1,0),"")</f>
        <v/>
      </c>
      <c r="E936" s="138" t="str">
        <f>IF(NOT(ISBLANK(B936)),IF(AND(MONTH(B936)&gt;=1,MONTH(B936)&lt;=3,B936&gt;=DATE(INT(LEFT('Fiscal Year'!$B$2,4)),4,1),B936&lt;=DATE(INT(CONCATENATE("20",RIGHT('Fiscal Year'!$B$2,2))),3,31)),1,0),"")</f>
        <v/>
      </c>
      <c r="F936" s="139" t="str">
        <f>IF(NOT(ISBLANK(B936)),IF(B936&lt;'Fiscal Year'!$B$3,1,0),"")</f>
        <v/>
      </c>
      <c r="G936" s="10"/>
      <c r="H936" s="10"/>
      <c r="I936" s="40"/>
      <c r="J936" s="40"/>
      <c r="K936" s="53"/>
      <c r="L936" s="53"/>
      <c r="M936" s="53"/>
      <c r="N936" s="53"/>
      <c r="O936" s="53"/>
      <c r="P936" s="53"/>
      <c r="Q936" s="53"/>
      <c r="R936" s="53"/>
      <c r="S936" s="53"/>
    </row>
    <row r="937" spans="1:19" x14ac:dyDescent="0.3">
      <c r="A937" s="106"/>
      <c r="B937" s="59"/>
      <c r="C937" s="137" t="str">
        <f t="shared" si="14"/>
        <v/>
      </c>
      <c r="D937" s="138" t="str">
        <f>IF(NOT(ISBLANK(B937)),IF(AND(MONTH(B937)&gt;=4,MONTH(B937)&lt;=12,B937&gt;=DATE(INT(LEFT('Fiscal Year'!$B$2,4)),4,1),B937&lt;=DATE(INT(CONCATENATE("20",RIGHT('Fiscal Year'!$B$2,2))),3,31)),1,0),"")</f>
        <v/>
      </c>
      <c r="E937" s="138" t="str">
        <f>IF(NOT(ISBLANK(B937)),IF(AND(MONTH(B937)&gt;=1,MONTH(B937)&lt;=3,B937&gt;=DATE(INT(LEFT('Fiscal Year'!$B$2,4)),4,1),B937&lt;=DATE(INT(CONCATENATE("20",RIGHT('Fiscal Year'!$B$2,2))),3,31)),1,0),"")</f>
        <v/>
      </c>
      <c r="F937" s="139" t="str">
        <f>IF(NOT(ISBLANK(B937)),IF(B937&lt;'Fiscal Year'!$B$3,1,0),"")</f>
        <v/>
      </c>
      <c r="G937" s="10"/>
      <c r="H937" s="10"/>
      <c r="I937" s="40"/>
      <c r="J937" s="40"/>
      <c r="K937" s="53"/>
      <c r="L937" s="53"/>
      <c r="M937" s="53"/>
      <c r="N937" s="53"/>
      <c r="O937" s="53"/>
      <c r="P937" s="53"/>
      <c r="Q937" s="53"/>
      <c r="R937" s="53"/>
      <c r="S937" s="53"/>
    </row>
    <row r="938" spans="1:19" x14ac:dyDescent="0.3">
      <c r="A938" s="106"/>
      <c r="B938" s="59"/>
      <c r="C938" s="137" t="str">
        <f t="shared" si="14"/>
        <v/>
      </c>
      <c r="D938" s="138" t="str">
        <f>IF(NOT(ISBLANK(B938)),IF(AND(MONTH(B938)&gt;=4,MONTH(B938)&lt;=12,B938&gt;=DATE(INT(LEFT('Fiscal Year'!$B$2,4)),4,1),B938&lt;=DATE(INT(CONCATENATE("20",RIGHT('Fiscal Year'!$B$2,2))),3,31)),1,0),"")</f>
        <v/>
      </c>
      <c r="E938" s="138" t="str">
        <f>IF(NOT(ISBLANK(B938)),IF(AND(MONTH(B938)&gt;=1,MONTH(B938)&lt;=3,B938&gt;=DATE(INT(LEFT('Fiscal Year'!$B$2,4)),4,1),B938&lt;=DATE(INT(CONCATENATE("20",RIGHT('Fiscal Year'!$B$2,2))),3,31)),1,0),"")</f>
        <v/>
      </c>
      <c r="F938" s="139" t="str">
        <f>IF(NOT(ISBLANK(B938)),IF(B938&lt;'Fiscal Year'!$B$3,1,0),"")</f>
        <v/>
      </c>
      <c r="G938" s="10"/>
      <c r="H938" s="10"/>
      <c r="I938" s="40"/>
      <c r="J938" s="40"/>
      <c r="K938" s="53"/>
      <c r="L938" s="53"/>
      <c r="M938" s="53"/>
      <c r="N938" s="53"/>
      <c r="O938" s="53"/>
      <c r="P938" s="53"/>
      <c r="Q938" s="53"/>
      <c r="R938" s="53"/>
      <c r="S938" s="53"/>
    </row>
    <row r="939" spans="1:19" x14ac:dyDescent="0.3">
      <c r="A939" s="106"/>
      <c r="B939" s="59"/>
      <c r="C939" s="137" t="str">
        <f t="shared" si="14"/>
        <v/>
      </c>
      <c r="D939" s="138" t="str">
        <f>IF(NOT(ISBLANK(B939)),IF(AND(MONTH(B939)&gt;=4,MONTH(B939)&lt;=12,B939&gt;=DATE(INT(LEFT('Fiscal Year'!$B$2,4)),4,1),B939&lt;=DATE(INT(CONCATENATE("20",RIGHT('Fiscal Year'!$B$2,2))),3,31)),1,0),"")</f>
        <v/>
      </c>
      <c r="E939" s="138" t="str">
        <f>IF(NOT(ISBLANK(B939)),IF(AND(MONTH(B939)&gt;=1,MONTH(B939)&lt;=3,B939&gt;=DATE(INT(LEFT('Fiscal Year'!$B$2,4)),4,1),B939&lt;=DATE(INT(CONCATENATE("20",RIGHT('Fiscal Year'!$B$2,2))),3,31)),1,0),"")</f>
        <v/>
      </c>
      <c r="F939" s="139" t="str">
        <f>IF(NOT(ISBLANK(B939)),IF(B939&lt;'Fiscal Year'!$B$3,1,0),"")</f>
        <v/>
      </c>
      <c r="G939" s="10"/>
      <c r="H939" s="10"/>
      <c r="I939" s="40"/>
      <c r="J939" s="40"/>
      <c r="K939" s="53"/>
      <c r="L939" s="53"/>
      <c r="M939" s="53"/>
      <c r="N939" s="53"/>
      <c r="O939" s="53"/>
      <c r="P939" s="53"/>
      <c r="Q939" s="53"/>
      <c r="R939" s="53"/>
      <c r="S939" s="53"/>
    </row>
    <row r="940" spans="1:19" x14ac:dyDescent="0.3">
      <c r="A940" s="106"/>
      <c r="B940" s="59"/>
      <c r="C940" s="137" t="str">
        <f t="shared" si="14"/>
        <v/>
      </c>
      <c r="D940" s="138" t="str">
        <f>IF(NOT(ISBLANK(B940)),IF(AND(MONTH(B940)&gt;=4,MONTH(B940)&lt;=12,B940&gt;=DATE(INT(LEFT('Fiscal Year'!$B$2,4)),4,1),B940&lt;=DATE(INT(CONCATENATE("20",RIGHT('Fiscal Year'!$B$2,2))),3,31)),1,0),"")</f>
        <v/>
      </c>
      <c r="E940" s="138" t="str">
        <f>IF(NOT(ISBLANK(B940)),IF(AND(MONTH(B940)&gt;=1,MONTH(B940)&lt;=3,B940&gt;=DATE(INT(LEFT('Fiscal Year'!$B$2,4)),4,1),B940&lt;=DATE(INT(CONCATENATE("20",RIGHT('Fiscal Year'!$B$2,2))),3,31)),1,0),"")</f>
        <v/>
      </c>
      <c r="F940" s="139" t="str">
        <f>IF(NOT(ISBLANK(B940)),IF(B940&lt;'Fiscal Year'!$B$3,1,0),"")</f>
        <v/>
      </c>
      <c r="G940" s="10"/>
      <c r="H940" s="10"/>
      <c r="I940" s="40"/>
      <c r="J940" s="40"/>
      <c r="K940" s="53"/>
      <c r="L940" s="53"/>
      <c r="M940" s="53"/>
      <c r="N940" s="53"/>
      <c r="O940" s="53"/>
      <c r="P940" s="53"/>
      <c r="Q940" s="53"/>
      <c r="R940" s="53"/>
      <c r="S940" s="53"/>
    </row>
    <row r="941" spans="1:19" x14ac:dyDescent="0.3">
      <c r="A941" s="106"/>
      <c r="B941" s="59"/>
      <c r="C941" s="137" t="str">
        <f t="shared" si="14"/>
        <v/>
      </c>
      <c r="D941" s="138" t="str">
        <f>IF(NOT(ISBLANK(B941)),IF(AND(MONTH(B941)&gt;=4,MONTH(B941)&lt;=12,B941&gt;=DATE(INT(LEFT('Fiscal Year'!$B$2,4)),4,1),B941&lt;=DATE(INT(CONCATENATE("20",RIGHT('Fiscal Year'!$B$2,2))),3,31)),1,0),"")</f>
        <v/>
      </c>
      <c r="E941" s="138" t="str">
        <f>IF(NOT(ISBLANK(B941)),IF(AND(MONTH(B941)&gt;=1,MONTH(B941)&lt;=3,B941&gt;=DATE(INT(LEFT('Fiscal Year'!$B$2,4)),4,1),B941&lt;=DATE(INT(CONCATENATE("20",RIGHT('Fiscal Year'!$B$2,2))),3,31)),1,0),"")</f>
        <v/>
      </c>
      <c r="F941" s="139" t="str">
        <f>IF(NOT(ISBLANK(B941)),IF(B941&lt;'Fiscal Year'!$B$3,1,0),"")</f>
        <v/>
      </c>
      <c r="G941" s="10"/>
      <c r="H941" s="10"/>
      <c r="I941" s="40"/>
      <c r="J941" s="40"/>
      <c r="K941" s="53"/>
      <c r="L941" s="53"/>
      <c r="M941" s="53"/>
      <c r="N941" s="53"/>
      <c r="O941" s="53"/>
      <c r="P941" s="53"/>
      <c r="Q941" s="53"/>
      <c r="R941" s="53"/>
      <c r="S941" s="53"/>
    </row>
    <row r="942" spans="1:19" x14ac:dyDescent="0.3">
      <c r="A942" s="106"/>
      <c r="B942" s="59"/>
      <c r="C942" s="137" t="str">
        <f t="shared" si="14"/>
        <v/>
      </c>
      <c r="D942" s="138" t="str">
        <f>IF(NOT(ISBLANK(B942)),IF(AND(MONTH(B942)&gt;=4,MONTH(B942)&lt;=12,B942&gt;=DATE(INT(LEFT('Fiscal Year'!$B$2,4)),4,1),B942&lt;=DATE(INT(CONCATENATE("20",RIGHT('Fiscal Year'!$B$2,2))),3,31)),1,0),"")</f>
        <v/>
      </c>
      <c r="E942" s="138" t="str">
        <f>IF(NOT(ISBLANK(B942)),IF(AND(MONTH(B942)&gt;=1,MONTH(B942)&lt;=3,B942&gt;=DATE(INT(LEFT('Fiscal Year'!$B$2,4)),4,1),B942&lt;=DATE(INT(CONCATENATE("20",RIGHT('Fiscal Year'!$B$2,2))),3,31)),1,0),"")</f>
        <v/>
      </c>
      <c r="F942" s="139" t="str">
        <f>IF(NOT(ISBLANK(B942)),IF(B942&lt;'Fiscal Year'!$B$3,1,0),"")</f>
        <v/>
      </c>
      <c r="G942" s="10"/>
      <c r="H942" s="10"/>
      <c r="I942" s="40"/>
      <c r="J942" s="40"/>
      <c r="K942" s="53"/>
      <c r="L942" s="53"/>
      <c r="M942" s="53"/>
      <c r="N942" s="53"/>
      <c r="O942" s="53"/>
      <c r="P942" s="53"/>
      <c r="Q942" s="53"/>
      <c r="R942" s="53"/>
      <c r="S942" s="53"/>
    </row>
    <row r="943" spans="1:19" x14ac:dyDescent="0.3">
      <c r="A943" s="106"/>
      <c r="B943" s="59"/>
      <c r="C943" s="137" t="str">
        <f t="shared" si="14"/>
        <v/>
      </c>
      <c r="D943" s="138" t="str">
        <f>IF(NOT(ISBLANK(B943)),IF(AND(MONTH(B943)&gt;=4,MONTH(B943)&lt;=12,B943&gt;=DATE(INT(LEFT('Fiscal Year'!$B$2,4)),4,1),B943&lt;=DATE(INT(CONCATENATE("20",RIGHT('Fiscal Year'!$B$2,2))),3,31)),1,0),"")</f>
        <v/>
      </c>
      <c r="E943" s="138" t="str">
        <f>IF(NOT(ISBLANK(B943)),IF(AND(MONTH(B943)&gt;=1,MONTH(B943)&lt;=3,B943&gt;=DATE(INT(LEFT('Fiscal Year'!$B$2,4)),4,1),B943&lt;=DATE(INT(CONCATENATE("20",RIGHT('Fiscal Year'!$B$2,2))),3,31)),1,0),"")</f>
        <v/>
      </c>
      <c r="F943" s="139" t="str">
        <f>IF(NOT(ISBLANK(B943)),IF(B943&lt;'Fiscal Year'!$B$3,1,0),"")</f>
        <v/>
      </c>
      <c r="G943" s="10"/>
      <c r="H943" s="10"/>
      <c r="I943" s="40"/>
      <c r="J943" s="40"/>
      <c r="K943" s="53"/>
      <c r="L943" s="53"/>
      <c r="M943" s="53"/>
      <c r="N943" s="53"/>
      <c r="O943" s="53"/>
      <c r="P943" s="53"/>
      <c r="Q943" s="53"/>
      <c r="R943" s="53"/>
      <c r="S943" s="53"/>
    </row>
    <row r="944" spans="1:19" x14ac:dyDescent="0.3">
      <c r="A944" s="106"/>
      <c r="B944" s="59"/>
      <c r="C944" s="137" t="str">
        <f t="shared" si="14"/>
        <v/>
      </c>
      <c r="D944" s="138" t="str">
        <f>IF(NOT(ISBLANK(B944)),IF(AND(MONTH(B944)&gt;=4,MONTH(B944)&lt;=12,B944&gt;=DATE(INT(LEFT('Fiscal Year'!$B$2,4)),4,1),B944&lt;=DATE(INT(CONCATENATE("20",RIGHT('Fiscal Year'!$B$2,2))),3,31)),1,0),"")</f>
        <v/>
      </c>
      <c r="E944" s="138" t="str">
        <f>IF(NOT(ISBLANK(B944)),IF(AND(MONTH(B944)&gt;=1,MONTH(B944)&lt;=3,B944&gt;=DATE(INT(LEFT('Fiscal Year'!$B$2,4)),4,1),B944&lt;=DATE(INT(CONCATENATE("20",RIGHT('Fiscal Year'!$B$2,2))),3,31)),1,0),"")</f>
        <v/>
      </c>
      <c r="F944" s="139" t="str">
        <f>IF(NOT(ISBLANK(B944)),IF(B944&lt;'Fiscal Year'!$B$3,1,0),"")</f>
        <v/>
      </c>
      <c r="G944" s="10"/>
      <c r="H944" s="10"/>
      <c r="I944" s="40"/>
      <c r="J944" s="40"/>
      <c r="K944" s="53"/>
      <c r="L944" s="53"/>
      <c r="M944" s="53"/>
      <c r="N944" s="53"/>
      <c r="O944" s="53"/>
      <c r="P944" s="53"/>
      <c r="Q944" s="53"/>
      <c r="R944" s="53"/>
      <c r="S944" s="53"/>
    </row>
    <row r="945" spans="1:19" x14ac:dyDescent="0.3">
      <c r="A945" s="106"/>
      <c r="B945" s="59"/>
      <c r="C945" s="137" t="str">
        <f t="shared" si="14"/>
        <v/>
      </c>
      <c r="D945" s="138" t="str">
        <f>IF(NOT(ISBLANK(B945)),IF(AND(MONTH(B945)&gt;=4,MONTH(B945)&lt;=12,B945&gt;=DATE(INT(LEFT('Fiscal Year'!$B$2,4)),4,1),B945&lt;=DATE(INT(CONCATENATE("20",RIGHT('Fiscal Year'!$B$2,2))),3,31)),1,0),"")</f>
        <v/>
      </c>
      <c r="E945" s="138" t="str">
        <f>IF(NOT(ISBLANK(B945)),IF(AND(MONTH(B945)&gt;=1,MONTH(B945)&lt;=3,B945&gt;=DATE(INT(LEFT('Fiscal Year'!$B$2,4)),4,1),B945&lt;=DATE(INT(CONCATENATE("20",RIGHT('Fiscal Year'!$B$2,2))),3,31)),1,0),"")</f>
        <v/>
      </c>
      <c r="F945" s="139" t="str">
        <f>IF(NOT(ISBLANK(B945)),IF(B945&lt;'Fiscal Year'!$B$3,1,0),"")</f>
        <v/>
      </c>
      <c r="G945" s="10"/>
      <c r="H945" s="10"/>
      <c r="I945" s="40"/>
      <c r="J945" s="40"/>
      <c r="K945" s="53"/>
      <c r="L945" s="53"/>
      <c r="M945" s="53"/>
      <c r="N945" s="53"/>
      <c r="O945" s="53"/>
      <c r="P945" s="53"/>
      <c r="Q945" s="53"/>
      <c r="R945" s="53"/>
      <c r="S945" s="53"/>
    </row>
    <row r="946" spans="1:19" x14ac:dyDescent="0.3">
      <c r="A946" s="106"/>
      <c r="B946" s="59"/>
      <c r="C946" s="137" t="str">
        <f t="shared" si="14"/>
        <v/>
      </c>
      <c r="D946" s="138" t="str">
        <f>IF(NOT(ISBLANK(B946)),IF(AND(MONTH(B946)&gt;=4,MONTH(B946)&lt;=12,B946&gt;=DATE(INT(LEFT('Fiscal Year'!$B$2,4)),4,1),B946&lt;=DATE(INT(CONCATENATE("20",RIGHT('Fiscal Year'!$B$2,2))),3,31)),1,0),"")</f>
        <v/>
      </c>
      <c r="E946" s="138" t="str">
        <f>IF(NOT(ISBLANK(B946)),IF(AND(MONTH(B946)&gt;=1,MONTH(B946)&lt;=3,B946&gt;=DATE(INT(LEFT('Fiscal Year'!$B$2,4)),4,1),B946&lt;=DATE(INT(CONCATENATE("20",RIGHT('Fiscal Year'!$B$2,2))),3,31)),1,0),"")</f>
        <v/>
      </c>
      <c r="F946" s="139" t="str">
        <f>IF(NOT(ISBLANK(B946)),IF(B946&lt;'Fiscal Year'!$B$3,1,0),"")</f>
        <v/>
      </c>
      <c r="G946" s="10"/>
      <c r="H946" s="10"/>
      <c r="I946" s="40"/>
      <c r="J946" s="40"/>
      <c r="K946" s="53"/>
      <c r="L946" s="53"/>
      <c r="M946" s="53"/>
      <c r="N946" s="53"/>
      <c r="O946" s="53"/>
      <c r="P946" s="53"/>
      <c r="Q946" s="53"/>
      <c r="R946" s="53"/>
      <c r="S946" s="53"/>
    </row>
    <row r="947" spans="1:19" x14ac:dyDescent="0.3">
      <c r="A947" s="106"/>
      <c r="B947" s="59"/>
      <c r="C947" s="137" t="str">
        <f t="shared" si="14"/>
        <v/>
      </c>
      <c r="D947" s="138" t="str">
        <f>IF(NOT(ISBLANK(B947)),IF(AND(MONTH(B947)&gt;=4,MONTH(B947)&lt;=12,B947&gt;=DATE(INT(LEFT('Fiscal Year'!$B$2,4)),4,1),B947&lt;=DATE(INT(CONCATENATE("20",RIGHT('Fiscal Year'!$B$2,2))),3,31)),1,0),"")</f>
        <v/>
      </c>
      <c r="E947" s="138" t="str">
        <f>IF(NOT(ISBLANK(B947)),IF(AND(MONTH(B947)&gt;=1,MONTH(B947)&lt;=3,B947&gt;=DATE(INT(LEFT('Fiscal Year'!$B$2,4)),4,1),B947&lt;=DATE(INT(CONCATENATE("20",RIGHT('Fiscal Year'!$B$2,2))),3,31)),1,0),"")</f>
        <v/>
      </c>
      <c r="F947" s="139" t="str">
        <f>IF(NOT(ISBLANK(B947)),IF(B947&lt;'Fiscal Year'!$B$3,1,0),"")</f>
        <v/>
      </c>
      <c r="G947" s="10"/>
      <c r="H947" s="10"/>
      <c r="I947" s="40"/>
      <c r="J947" s="40"/>
      <c r="K947" s="53"/>
      <c r="L947" s="53"/>
      <c r="M947" s="53"/>
      <c r="N947" s="53"/>
      <c r="O947" s="53"/>
      <c r="P947" s="53"/>
      <c r="Q947" s="53"/>
      <c r="R947" s="53"/>
      <c r="S947" s="53"/>
    </row>
    <row r="948" spans="1:19" x14ac:dyDescent="0.3">
      <c r="A948" s="106"/>
      <c r="B948" s="59"/>
      <c r="C948" s="137" t="str">
        <f t="shared" si="14"/>
        <v/>
      </c>
      <c r="D948" s="138" t="str">
        <f>IF(NOT(ISBLANK(B948)),IF(AND(MONTH(B948)&gt;=4,MONTH(B948)&lt;=12,B948&gt;=DATE(INT(LEFT('Fiscal Year'!$B$2,4)),4,1),B948&lt;=DATE(INT(CONCATENATE("20",RIGHT('Fiscal Year'!$B$2,2))),3,31)),1,0),"")</f>
        <v/>
      </c>
      <c r="E948" s="138" t="str">
        <f>IF(NOT(ISBLANK(B948)),IF(AND(MONTH(B948)&gt;=1,MONTH(B948)&lt;=3,B948&gt;=DATE(INT(LEFT('Fiscal Year'!$B$2,4)),4,1),B948&lt;=DATE(INT(CONCATENATE("20",RIGHT('Fiscal Year'!$B$2,2))),3,31)),1,0),"")</f>
        <v/>
      </c>
      <c r="F948" s="139" t="str">
        <f>IF(NOT(ISBLANK(B948)),IF(B948&lt;'Fiscal Year'!$B$3,1,0),"")</f>
        <v/>
      </c>
      <c r="G948" s="10"/>
      <c r="H948" s="10"/>
      <c r="I948" s="40"/>
      <c r="J948" s="40"/>
      <c r="K948" s="53"/>
      <c r="L948" s="53"/>
      <c r="M948" s="53"/>
      <c r="N948" s="53"/>
      <c r="O948" s="53"/>
      <c r="P948" s="53"/>
      <c r="Q948" s="53"/>
      <c r="R948" s="53"/>
      <c r="S948" s="53"/>
    </row>
    <row r="949" spans="1:19" x14ac:dyDescent="0.3">
      <c r="A949" s="106"/>
      <c r="B949" s="59"/>
      <c r="C949" s="137" t="str">
        <f t="shared" si="14"/>
        <v/>
      </c>
      <c r="D949" s="138" t="str">
        <f>IF(NOT(ISBLANK(B949)),IF(AND(MONTH(B949)&gt;=4,MONTH(B949)&lt;=12,B949&gt;=DATE(INT(LEFT('Fiscal Year'!$B$2,4)),4,1),B949&lt;=DATE(INT(CONCATENATE("20",RIGHT('Fiscal Year'!$B$2,2))),3,31)),1,0),"")</f>
        <v/>
      </c>
      <c r="E949" s="138" t="str">
        <f>IF(NOT(ISBLANK(B949)),IF(AND(MONTH(B949)&gt;=1,MONTH(B949)&lt;=3,B949&gt;=DATE(INT(LEFT('Fiscal Year'!$B$2,4)),4,1),B949&lt;=DATE(INT(CONCATENATE("20",RIGHT('Fiscal Year'!$B$2,2))),3,31)),1,0),"")</f>
        <v/>
      </c>
      <c r="F949" s="139" t="str">
        <f>IF(NOT(ISBLANK(B949)),IF(B949&lt;'Fiscal Year'!$B$3,1,0),"")</f>
        <v/>
      </c>
      <c r="G949" s="10"/>
      <c r="H949" s="10"/>
      <c r="I949" s="40"/>
      <c r="J949" s="40"/>
      <c r="K949" s="53"/>
      <c r="L949" s="53"/>
      <c r="M949" s="53"/>
      <c r="N949" s="53"/>
      <c r="O949" s="53"/>
      <c r="P949" s="53"/>
      <c r="Q949" s="53"/>
      <c r="R949" s="53"/>
      <c r="S949" s="53"/>
    </row>
    <row r="950" spans="1:19" x14ac:dyDescent="0.3">
      <c r="A950" s="106"/>
      <c r="B950" s="59"/>
      <c r="C950" s="137" t="str">
        <f t="shared" si="14"/>
        <v/>
      </c>
      <c r="D950" s="138" t="str">
        <f>IF(NOT(ISBLANK(B950)),IF(AND(MONTH(B950)&gt;=4,MONTH(B950)&lt;=12,B950&gt;=DATE(INT(LEFT('Fiscal Year'!$B$2,4)),4,1),B950&lt;=DATE(INT(CONCATENATE("20",RIGHT('Fiscal Year'!$B$2,2))),3,31)),1,0),"")</f>
        <v/>
      </c>
      <c r="E950" s="138" t="str">
        <f>IF(NOT(ISBLANK(B950)),IF(AND(MONTH(B950)&gt;=1,MONTH(B950)&lt;=3,B950&gt;=DATE(INT(LEFT('Fiscal Year'!$B$2,4)),4,1),B950&lt;=DATE(INT(CONCATENATE("20",RIGHT('Fiscal Year'!$B$2,2))),3,31)),1,0),"")</f>
        <v/>
      </c>
      <c r="F950" s="139" t="str">
        <f>IF(NOT(ISBLANK(B950)),IF(B950&lt;'Fiscal Year'!$B$3,1,0),"")</f>
        <v/>
      </c>
      <c r="G950" s="10"/>
      <c r="H950" s="10"/>
      <c r="I950" s="40"/>
      <c r="J950" s="40"/>
      <c r="K950" s="53"/>
      <c r="L950" s="53"/>
      <c r="M950" s="53"/>
      <c r="N950" s="53"/>
      <c r="O950" s="53"/>
      <c r="P950" s="53"/>
      <c r="Q950" s="53"/>
      <c r="R950" s="53"/>
      <c r="S950" s="53"/>
    </row>
    <row r="951" spans="1:19" x14ac:dyDescent="0.3">
      <c r="A951" s="106"/>
      <c r="B951" s="59"/>
      <c r="C951" s="137" t="str">
        <f t="shared" si="14"/>
        <v/>
      </c>
      <c r="D951" s="138" t="str">
        <f>IF(NOT(ISBLANK(B951)),IF(AND(MONTH(B951)&gt;=4,MONTH(B951)&lt;=12,B951&gt;=DATE(INT(LEFT('Fiscal Year'!$B$2,4)),4,1),B951&lt;=DATE(INT(CONCATENATE("20",RIGHT('Fiscal Year'!$B$2,2))),3,31)),1,0),"")</f>
        <v/>
      </c>
      <c r="E951" s="138" t="str">
        <f>IF(NOT(ISBLANK(B951)),IF(AND(MONTH(B951)&gt;=1,MONTH(B951)&lt;=3,B951&gt;=DATE(INT(LEFT('Fiscal Year'!$B$2,4)),4,1),B951&lt;=DATE(INT(CONCATENATE("20",RIGHT('Fiscal Year'!$B$2,2))),3,31)),1,0),"")</f>
        <v/>
      </c>
      <c r="F951" s="139" t="str">
        <f>IF(NOT(ISBLANK(B951)),IF(B951&lt;'Fiscal Year'!$B$3,1,0),"")</f>
        <v/>
      </c>
      <c r="G951" s="10"/>
      <c r="H951" s="10"/>
      <c r="I951" s="40"/>
      <c r="J951" s="40"/>
      <c r="K951" s="53"/>
      <c r="L951" s="53"/>
      <c r="M951" s="53"/>
      <c r="N951" s="53"/>
      <c r="O951" s="53"/>
      <c r="P951" s="53"/>
      <c r="Q951" s="53"/>
      <c r="R951" s="53"/>
      <c r="S951" s="53"/>
    </row>
    <row r="952" spans="1:19" x14ac:dyDescent="0.3">
      <c r="A952" s="106"/>
      <c r="B952" s="59"/>
      <c r="C952" s="137" t="str">
        <f t="shared" si="14"/>
        <v/>
      </c>
      <c r="D952" s="138" t="str">
        <f>IF(NOT(ISBLANK(B952)),IF(AND(MONTH(B952)&gt;=4,MONTH(B952)&lt;=12,B952&gt;=DATE(INT(LEFT('Fiscal Year'!$B$2,4)),4,1),B952&lt;=DATE(INT(CONCATENATE("20",RIGHT('Fiscal Year'!$B$2,2))),3,31)),1,0),"")</f>
        <v/>
      </c>
      <c r="E952" s="138" t="str">
        <f>IF(NOT(ISBLANK(B952)),IF(AND(MONTH(B952)&gt;=1,MONTH(B952)&lt;=3,B952&gt;=DATE(INT(LEFT('Fiscal Year'!$B$2,4)),4,1),B952&lt;=DATE(INT(CONCATENATE("20",RIGHT('Fiscal Year'!$B$2,2))),3,31)),1,0),"")</f>
        <v/>
      </c>
      <c r="F952" s="139" t="str">
        <f>IF(NOT(ISBLANK(B952)),IF(B952&lt;'Fiscal Year'!$B$3,1,0),"")</f>
        <v/>
      </c>
      <c r="G952" s="10"/>
      <c r="H952" s="10"/>
      <c r="I952" s="40"/>
      <c r="J952" s="40"/>
      <c r="K952" s="53"/>
      <c r="L952" s="53"/>
      <c r="M952" s="53"/>
      <c r="N952" s="53"/>
      <c r="O952" s="53"/>
      <c r="P952" s="53"/>
      <c r="Q952" s="53"/>
      <c r="R952" s="53"/>
      <c r="S952" s="53"/>
    </row>
    <row r="953" spans="1:19" x14ac:dyDescent="0.3">
      <c r="A953" s="106"/>
      <c r="B953" s="59"/>
      <c r="C953" s="137" t="str">
        <f t="shared" si="14"/>
        <v/>
      </c>
      <c r="D953" s="138" t="str">
        <f>IF(NOT(ISBLANK(B953)),IF(AND(MONTH(B953)&gt;=4,MONTH(B953)&lt;=12,B953&gt;=DATE(INT(LEFT('Fiscal Year'!$B$2,4)),4,1),B953&lt;=DATE(INT(CONCATENATE("20",RIGHT('Fiscal Year'!$B$2,2))),3,31)),1,0),"")</f>
        <v/>
      </c>
      <c r="E953" s="138" t="str">
        <f>IF(NOT(ISBLANK(B953)),IF(AND(MONTH(B953)&gt;=1,MONTH(B953)&lt;=3,B953&gt;=DATE(INT(LEFT('Fiscal Year'!$B$2,4)),4,1),B953&lt;=DATE(INT(CONCATENATE("20",RIGHT('Fiscal Year'!$B$2,2))),3,31)),1,0),"")</f>
        <v/>
      </c>
      <c r="F953" s="139" t="str">
        <f>IF(NOT(ISBLANK(B953)),IF(B953&lt;'Fiscal Year'!$B$3,1,0),"")</f>
        <v/>
      </c>
      <c r="G953" s="10"/>
      <c r="H953" s="10"/>
      <c r="I953" s="40"/>
      <c r="J953" s="40"/>
      <c r="K953" s="53"/>
      <c r="L953" s="53"/>
      <c r="M953" s="53"/>
      <c r="N953" s="53"/>
      <c r="O953" s="53"/>
      <c r="P953" s="53"/>
      <c r="Q953" s="53"/>
      <c r="R953" s="53"/>
      <c r="S953" s="53"/>
    </row>
    <row r="954" spans="1:19" x14ac:dyDescent="0.3">
      <c r="A954" s="106"/>
      <c r="B954" s="59"/>
      <c r="C954" s="137" t="str">
        <f t="shared" si="14"/>
        <v/>
      </c>
      <c r="D954" s="138" t="str">
        <f>IF(NOT(ISBLANK(B954)),IF(AND(MONTH(B954)&gt;=4,MONTH(B954)&lt;=12,B954&gt;=DATE(INT(LEFT('Fiscal Year'!$B$2,4)),4,1),B954&lt;=DATE(INT(CONCATENATE("20",RIGHT('Fiscal Year'!$B$2,2))),3,31)),1,0),"")</f>
        <v/>
      </c>
      <c r="E954" s="138" t="str">
        <f>IF(NOT(ISBLANK(B954)),IF(AND(MONTH(B954)&gt;=1,MONTH(B954)&lt;=3,B954&gt;=DATE(INT(LEFT('Fiscal Year'!$B$2,4)),4,1),B954&lt;=DATE(INT(CONCATENATE("20",RIGHT('Fiscal Year'!$B$2,2))),3,31)),1,0),"")</f>
        <v/>
      </c>
      <c r="F954" s="139" t="str">
        <f>IF(NOT(ISBLANK(B954)),IF(B954&lt;'Fiscal Year'!$B$3,1,0),"")</f>
        <v/>
      </c>
      <c r="G954" s="10"/>
      <c r="H954" s="10"/>
      <c r="I954" s="40"/>
      <c r="J954" s="40"/>
      <c r="K954" s="53"/>
      <c r="L954" s="53"/>
      <c r="M954" s="53"/>
      <c r="N954" s="53"/>
      <c r="O954" s="53"/>
      <c r="P954" s="53"/>
      <c r="Q954" s="53"/>
      <c r="R954" s="53"/>
      <c r="S954" s="53"/>
    </row>
    <row r="955" spans="1:19" x14ac:dyDescent="0.3">
      <c r="A955" s="106"/>
      <c r="B955" s="59"/>
      <c r="C955" s="137" t="str">
        <f t="shared" si="14"/>
        <v/>
      </c>
      <c r="D955" s="138" t="str">
        <f>IF(NOT(ISBLANK(B955)),IF(AND(MONTH(B955)&gt;=4,MONTH(B955)&lt;=12,B955&gt;=DATE(INT(LEFT('Fiscal Year'!$B$2,4)),4,1),B955&lt;=DATE(INT(CONCATENATE("20",RIGHT('Fiscal Year'!$B$2,2))),3,31)),1,0),"")</f>
        <v/>
      </c>
      <c r="E955" s="138" t="str">
        <f>IF(NOT(ISBLANK(B955)),IF(AND(MONTH(B955)&gt;=1,MONTH(B955)&lt;=3,B955&gt;=DATE(INT(LEFT('Fiscal Year'!$B$2,4)),4,1),B955&lt;=DATE(INT(CONCATENATE("20",RIGHT('Fiscal Year'!$B$2,2))),3,31)),1,0),"")</f>
        <v/>
      </c>
      <c r="F955" s="139" t="str">
        <f>IF(NOT(ISBLANK(B955)),IF(B955&lt;'Fiscal Year'!$B$3,1,0),"")</f>
        <v/>
      </c>
      <c r="G955" s="10"/>
      <c r="H955" s="10"/>
      <c r="I955" s="40"/>
      <c r="J955" s="40"/>
      <c r="K955" s="53"/>
      <c r="L955" s="53"/>
      <c r="M955" s="53"/>
      <c r="N955" s="53"/>
      <c r="O955" s="53"/>
      <c r="P955" s="53"/>
      <c r="Q955" s="53"/>
      <c r="R955" s="53"/>
      <c r="S955" s="53"/>
    </row>
    <row r="956" spans="1:19" x14ac:dyDescent="0.3">
      <c r="A956" s="106"/>
      <c r="B956" s="59"/>
      <c r="C956" s="137" t="str">
        <f t="shared" si="14"/>
        <v/>
      </c>
      <c r="D956" s="138" t="str">
        <f>IF(NOT(ISBLANK(B956)),IF(AND(MONTH(B956)&gt;=4,MONTH(B956)&lt;=12,B956&gt;=DATE(INT(LEFT('Fiscal Year'!$B$2,4)),4,1),B956&lt;=DATE(INT(CONCATENATE("20",RIGHT('Fiscal Year'!$B$2,2))),3,31)),1,0),"")</f>
        <v/>
      </c>
      <c r="E956" s="138" t="str">
        <f>IF(NOT(ISBLANK(B956)),IF(AND(MONTH(B956)&gt;=1,MONTH(B956)&lt;=3,B956&gt;=DATE(INT(LEFT('Fiscal Year'!$B$2,4)),4,1),B956&lt;=DATE(INT(CONCATENATE("20",RIGHT('Fiscal Year'!$B$2,2))),3,31)),1,0),"")</f>
        <v/>
      </c>
      <c r="F956" s="139" t="str">
        <f>IF(NOT(ISBLANK(B956)),IF(B956&lt;'Fiscal Year'!$B$3,1,0),"")</f>
        <v/>
      </c>
      <c r="G956" s="10"/>
      <c r="H956" s="10"/>
      <c r="I956" s="40"/>
      <c r="J956" s="40"/>
      <c r="K956" s="53"/>
      <c r="L956" s="53"/>
      <c r="M956" s="53"/>
      <c r="N956" s="53"/>
      <c r="O956" s="53"/>
      <c r="P956" s="53"/>
      <c r="Q956" s="53"/>
      <c r="R956" s="53"/>
      <c r="S956" s="53"/>
    </row>
    <row r="957" spans="1:19" x14ac:dyDescent="0.3">
      <c r="A957" s="106"/>
      <c r="B957" s="59"/>
      <c r="C957" s="137" t="str">
        <f t="shared" si="14"/>
        <v/>
      </c>
      <c r="D957" s="138" t="str">
        <f>IF(NOT(ISBLANK(B957)),IF(AND(MONTH(B957)&gt;=4,MONTH(B957)&lt;=12,B957&gt;=DATE(INT(LEFT('Fiscal Year'!$B$2,4)),4,1),B957&lt;=DATE(INT(CONCATENATE("20",RIGHT('Fiscal Year'!$B$2,2))),3,31)),1,0),"")</f>
        <v/>
      </c>
      <c r="E957" s="138" t="str">
        <f>IF(NOT(ISBLANK(B957)),IF(AND(MONTH(B957)&gt;=1,MONTH(B957)&lt;=3,B957&gt;=DATE(INT(LEFT('Fiscal Year'!$B$2,4)),4,1),B957&lt;=DATE(INT(CONCATENATE("20",RIGHT('Fiscal Year'!$B$2,2))),3,31)),1,0),"")</f>
        <v/>
      </c>
      <c r="F957" s="139" t="str">
        <f>IF(NOT(ISBLANK(B957)),IF(B957&lt;'Fiscal Year'!$B$3,1,0),"")</f>
        <v/>
      </c>
      <c r="G957" s="10"/>
      <c r="H957" s="10"/>
      <c r="I957" s="40"/>
      <c r="J957" s="40"/>
      <c r="K957" s="53"/>
      <c r="L957" s="53"/>
      <c r="M957" s="53"/>
      <c r="N957" s="53"/>
      <c r="O957" s="53"/>
      <c r="P957" s="53"/>
      <c r="Q957" s="53"/>
      <c r="R957" s="53"/>
      <c r="S957" s="53"/>
    </row>
    <row r="958" spans="1:19" x14ac:dyDescent="0.3">
      <c r="A958" s="106"/>
      <c r="B958" s="59"/>
      <c r="C958" s="137" t="str">
        <f t="shared" si="14"/>
        <v/>
      </c>
      <c r="D958" s="138" t="str">
        <f>IF(NOT(ISBLANK(B958)),IF(AND(MONTH(B958)&gt;=4,MONTH(B958)&lt;=12,B958&gt;=DATE(INT(LEFT('Fiscal Year'!$B$2,4)),4,1),B958&lt;=DATE(INT(CONCATENATE("20",RIGHT('Fiscal Year'!$B$2,2))),3,31)),1,0),"")</f>
        <v/>
      </c>
      <c r="E958" s="138" t="str">
        <f>IF(NOT(ISBLANK(B958)),IF(AND(MONTH(B958)&gt;=1,MONTH(B958)&lt;=3,B958&gt;=DATE(INT(LEFT('Fiscal Year'!$B$2,4)),4,1),B958&lt;=DATE(INT(CONCATENATE("20",RIGHT('Fiscal Year'!$B$2,2))),3,31)),1,0),"")</f>
        <v/>
      </c>
      <c r="F958" s="139" t="str">
        <f>IF(NOT(ISBLANK(B958)),IF(B958&lt;'Fiscal Year'!$B$3,1,0),"")</f>
        <v/>
      </c>
      <c r="G958" s="10"/>
      <c r="H958" s="10"/>
      <c r="I958" s="40"/>
      <c r="J958" s="40"/>
      <c r="K958" s="53"/>
      <c r="L958" s="53"/>
      <c r="M958" s="53"/>
      <c r="N958" s="53"/>
      <c r="O958" s="53"/>
      <c r="P958" s="53"/>
      <c r="Q958" s="53"/>
      <c r="R958" s="53"/>
      <c r="S958" s="53"/>
    </row>
    <row r="959" spans="1:19" x14ac:dyDescent="0.3">
      <c r="A959" s="106"/>
      <c r="B959" s="59"/>
      <c r="C959" s="137" t="str">
        <f t="shared" si="14"/>
        <v/>
      </c>
      <c r="D959" s="138" t="str">
        <f>IF(NOT(ISBLANK(B959)),IF(AND(MONTH(B959)&gt;=4,MONTH(B959)&lt;=12,B959&gt;=DATE(INT(LEFT('Fiscal Year'!$B$2,4)),4,1),B959&lt;=DATE(INT(CONCATENATE("20",RIGHT('Fiscal Year'!$B$2,2))),3,31)),1,0),"")</f>
        <v/>
      </c>
      <c r="E959" s="138" t="str">
        <f>IF(NOT(ISBLANK(B959)),IF(AND(MONTH(B959)&gt;=1,MONTH(B959)&lt;=3,B959&gt;=DATE(INT(LEFT('Fiscal Year'!$B$2,4)),4,1),B959&lt;=DATE(INT(CONCATENATE("20",RIGHT('Fiscal Year'!$B$2,2))),3,31)),1,0),"")</f>
        <v/>
      </c>
      <c r="F959" s="139" t="str">
        <f>IF(NOT(ISBLANK(B959)),IF(B959&lt;'Fiscal Year'!$B$3,1,0),"")</f>
        <v/>
      </c>
      <c r="G959" s="10"/>
      <c r="H959" s="10"/>
      <c r="I959" s="40"/>
      <c r="J959" s="40"/>
      <c r="K959" s="53"/>
      <c r="L959" s="53"/>
      <c r="M959" s="53"/>
      <c r="N959" s="53"/>
      <c r="O959" s="53"/>
      <c r="P959" s="53"/>
      <c r="Q959" s="53"/>
      <c r="R959" s="53"/>
      <c r="S959" s="53"/>
    </row>
    <row r="960" spans="1:19" x14ac:dyDescent="0.3">
      <c r="A960" s="106"/>
      <c r="B960" s="59"/>
      <c r="C960" s="137" t="str">
        <f t="shared" si="14"/>
        <v/>
      </c>
      <c r="D960" s="138" t="str">
        <f>IF(NOT(ISBLANK(B960)),IF(AND(MONTH(B960)&gt;=4,MONTH(B960)&lt;=12,B960&gt;=DATE(INT(LEFT('Fiscal Year'!$B$2,4)),4,1),B960&lt;=DATE(INT(CONCATENATE("20",RIGHT('Fiscal Year'!$B$2,2))),3,31)),1,0),"")</f>
        <v/>
      </c>
      <c r="E960" s="138" t="str">
        <f>IF(NOT(ISBLANK(B960)),IF(AND(MONTH(B960)&gt;=1,MONTH(B960)&lt;=3,B960&gt;=DATE(INT(LEFT('Fiscal Year'!$B$2,4)),4,1),B960&lt;=DATE(INT(CONCATENATE("20",RIGHT('Fiscal Year'!$B$2,2))),3,31)),1,0),"")</f>
        <v/>
      </c>
      <c r="F960" s="139" t="str">
        <f>IF(NOT(ISBLANK(B960)),IF(B960&lt;'Fiscal Year'!$B$3,1,0),"")</f>
        <v/>
      </c>
      <c r="G960" s="10"/>
      <c r="H960" s="10"/>
      <c r="I960" s="40"/>
      <c r="J960" s="40"/>
      <c r="K960" s="53"/>
      <c r="L960" s="53"/>
      <c r="M960" s="53"/>
      <c r="N960" s="53"/>
      <c r="O960" s="53"/>
      <c r="P960" s="53"/>
      <c r="Q960" s="53"/>
      <c r="R960" s="53"/>
      <c r="S960" s="53"/>
    </row>
    <row r="961" spans="1:19" x14ac:dyDescent="0.3">
      <c r="A961" s="106"/>
      <c r="B961" s="59"/>
      <c r="C961" s="137" t="str">
        <f t="shared" si="14"/>
        <v/>
      </c>
      <c r="D961" s="138" t="str">
        <f>IF(NOT(ISBLANK(B961)),IF(AND(MONTH(B961)&gt;=4,MONTH(B961)&lt;=12,B961&gt;=DATE(INT(LEFT('Fiscal Year'!$B$2,4)),4,1),B961&lt;=DATE(INT(CONCATENATE("20",RIGHT('Fiscal Year'!$B$2,2))),3,31)),1,0),"")</f>
        <v/>
      </c>
      <c r="E961" s="138" t="str">
        <f>IF(NOT(ISBLANK(B961)),IF(AND(MONTH(B961)&gt;=1,MONTH(B961)&lt;=3,B961&gt;=DATE(INT(LEFT('Fiscal Year'!$B$2,4)),4,1),B961&lt;=DATE(INT(CONCATENATE("20",RIGHT('Fiscal Year'!$B$2,2))),3,31)),1,0),"")</f>
        <v/>
      </c>
      <c r="F961" s="139" t="str">
        <f>IF(NOT(ISBLANK(B961)),IF(B961&lt;'Fiscal Year'!$B$3,1,0),"")</f>
        <v/>
      </c>
      <c r="G961" s="10"/>
      <c r="H961" s="10"/>
      <c r="I961" s="40"/>
      <c r="J961" s="40"/>
      <c r="K961" s="53"/>
      <c r="L961" s="53"/>
      <c r="M961" s="53"/>
      <c r="N961" s="53"/>
      <c r="O961" s="53"/>
      <c r="P961" s="53"/>
      <c r="Q961" s="53"/>
      <c r="R961" s="53"/>
      <c r="S961" s="53"/>
    </row>
    <row r="962" spans="1:19" x14ac:dyDescent="0.3">
      <c r="A962" s="106"/>
      <c r="B962" s="59"/>
      <c r="C962" s="137" t="str">
        <f t="shared" si="14"/>
        <v/>
      </c>
      <c r="D962" s="138" t="str">
        <f>IF(NOT(ISBLANK(B962)),IF(AND(MONTH(B962)&gt;=4,MONTH(B962)&lt;=12,B962&gt;=DATE(INT(LEFT('Fiscal Year'!$B$2,4)),4,1),B962&lt;=DATE(INT(CONCATENATE("20",RIGHT('Fiscal Year'!$B$2,2))),3,31)),1,0),"")</f>
        <v/>
      </c>
      <c r="E962" s="138" t="str">
        <f>IF(NOT(ISBLANK(B962)),IF(AND(MONTH(B962)&gt;=1,MONTH(B962)&lt;=3,B962&gt;=DATE(INT(LEFT('Fiscal Year'!$B$2,4)),4,1),B962&lt;=DATE(INT(CONCATENATE("20",RIGHT('Fiscal Year'!$B$2,2))),3,31)),1,0),"")</f>
        <v/>
      </c>
      <c r="F962" s="139" t="str">
        <f>IF(NOT(ISBLANK(B962)),IF(B962&lt;'Fiscal Year'!$B$3,1,0),"")</f>
        <v/>
      </c>
      <c r="G962" s="10"/>
      <c r="H962" s="10"/>
      <c r="I962" s="40"/>
      <c r="J962" s="40"/>
      <c r="K962" s="53"/>
      <c r="L962" s="53"/>
      <c r="M962" s="53"/>
      <c r="N962" s="53"/>
      <c r="O962" s="53"/>
      <c r="P962" s="53"/>
      <c r="Q962" s="53"/>
      <c r="R962" s="53"/>
      <c r="S962" s="53"/>
    </row>
    <row r="963" spans="1:19" x14ac:dyDescent="0.3">
      <c r="A963" s="106"/>
      <c r="B963" s="59"/>
      <c r="C963" s="137" t="str">
        <f t="shared" si="14"/>
        <v/>
      </c>
      <c r="D963" s="138" t="str">
        <f>IF(NOT(ISBLANK(B963)),IF(AND(MONTH(B963)&gt;=4,MONTH(B963)&lt;=12,B963&gt;=DATE(INT(LEFT('Fiscal Year'!$B$2,4)),4,1),B963&lt;=DATE(INT(CONCATENATE("20",RIGHT('Fiscal Year'!$B$2,2))),3,31)),1,0),"")</f>
        <v/>
      </c>
      <c r="E963" s="138" t="str">
        <f>IF(NOT(ISBLANK(B963)),IF(AND(MONTH(B963)&gt;=1,MONTH(B963)&lt;=3,B963&gt;=DATE(INT(LEFT('Fiscal Year'!$B$2,4)),4,1),B963&lt;=DATE(INT(CONCATENATE("20",RIGHT('Fiscal Year'!$B$2,2))),3,31)),1,0),"")</f>
        <v/>
      </c>
      <c r="F963" s="139" t="str">
        <f>IF(NOT(ISBLANK(B963)),IF(B963&lt;'Fiscal Year'!$B$3,1,0),"")</f>
        <v/>
      </c>
      <c r="G963" s="10"/>
      <c r="H963" s="10"/>
      <c r="I963" s="40"/>
      <c r="J963" s="40"/>
      <c r="K963" s="53"/>
      <c r="L963" s="53"/>
      <c r="M963" s="53"/>
      <c r="N963" s="53"/>
      <c r="O963" s="53"/>
      <c r="P963" s="53"/>
      <c r="Q963" s="53"/>
      <c r="R963" s="53"/>
      <c r="S963" s="53"/>
    </row>
    <row r="964" spans="1:19" x14ac:dyDescent="0.3">
      <c r="A964" s="106"/>
      <c r="B964" s="59"/>
      <c r="C964" s="137" t="str">
        <f t="shared" ref="C964:C1027" si="15">IF(AND(NOT(ISBLANK(B964)),B964&gt;=43556),B964+90,"")</f>
        <v/>
      </c>
      <c r="D964" s="138" t="str">
        <f>IF(NOT(ISBLANK(B964)),IF(AND(MONTH(B964)&gt;=4,MONTH(B964)&lt;=12,B964&gt;=DATE(INT(LEFT('Fiscal Year'!$B$2,4)),4,1),B964&lt;=DATE(INT(CONCATENATE("20",RIGHT('Fiscal Year'!$B$2,2))),3,31)),1,0),"")</f>
        <v/>
      </c>
      <c r="E964" s="138" t="str">
        <f>IF(NOT(ISBLANK(B964)),IF(AND(MONTH(B964)&gt;=1,MONTH(B964)&lt;=3,B964&gt;=DATE(INT(LEFT('Fiscal Year'!$B$2,4)),4,1),B964&lt;=DATE(INT(CONCATENATE("20",RIGHT('Fiscal Year'!$B$2,2))),3,31)),1,0),"")</f>
        <v/>
      </c>
      <c r="F964" s="139" t="str">
        <f>IF(NOT(ISBLANK(B964)),IF(B964&lt;'Fiscal Year'!$B$3,1,0),"")</f>
        <v/>
      </c>
      <c r="G964" s="10"/>
      <c r="H964" s="10"/>
      <c r="I964" s="40"/>
      <c r="J964" s="40"/>
      <c r="K964" s="53"/>
      <c r="L964" s="53"/>
      <c r="M964" s="53"/>
      <c r="N964" s="53"/>
      <c r="O964" s="53"/>
      <c r="P964" s="53"/>
      <c r="Q964" s="53"/>
      <c r="R964" s="53"/>
      <c r="S964" s="53"/>
    </row>
    <row r="965" spans="1:19" x14ac:dyDescent="0.3">
      <c r="A965" s="106"/>
      <c r="B965" s="59"/>
      <c r="C965" s="137" t="str">
        <f t="shared" si="15"/>
        <v/>
      </c>
      <c r="D965" s="138" t="str">
        <f>IF(NOT(ISBLANK(B965)),IF(AND(MONTH(B965)&gt;=4,MONTH(B965)&lt;=12,B965&gt;=DATE(INT(LEFT('Fiscal Year'!$B$2,4)),4,1),B965&lt;=DATE(INT(CONCATENATE("20",RIGHT('Fiscal Year'!$B$2,2))),3,31)),1,0),"")</f>
        <v/>
      </c>
      <c r="E965" s="138" t="str">
        <f>IF(NOT(ISBLANK(B965)),IF(AND(MONTH(B965)&gt;=1,MONTH(B965)&lt;=3,B965&gt;=DATE(INT(LEFT('Fiscal Year'!$B$2,4)),4,1),B965&lt;=DATE(INT(CONCATENATE("20",RIGHT('Fiscal Year'!$B$2,2))),3,31)),1,0),"")</f>
        <v/>
      </c>
      <c r="F965" s="139" t="str">
        <f>IF(NOT(ISBLANK(B965)),IF(B965&lt;'Fiscal Year'!$B$3,1,0),"")</f>
        <v/>
      </c>
      <c r="G965" s="10"/>
      <c r="H965" s="10"/>
      <c r="I965" s="40"/>
      <c r="J965" s="40"/>
      <c r="K965" s="53"/>
      <c r="L965" s="53"/>
      <c r="M965" s="53"/>
      <c r="N965" s="53"/>
      <c r="O965" s="53"/>
      <c r="P965" s="53"/>
      <c r="Q965" s="53"/>
      <c r="R965" s="53"/>
      <c r="S965" s="53"/>
    </row>
    <row r="966" spans="1:19" x14ac:dyDescent="0.3">
      <c r="A966" s="106"/>
      <c r="B966" s="59"/>
      <c r="C966" s="137" t="str">
        <f t="shared" si="15"/>
        <v/>
      </c>
      <c r="D966" s="138" t="str">
        <f>IF(NOT(ISBLANK(B966)),IF(AND(MONTH(B966)&gt;=4,MONTH(B966)&lt;=12,B966&gt;=DATE(INT(LEFT('Fiscal Year'!$B$2,4)),4,1),B966&lt;=DATE(INT(CONCATENATE("20",RIGHT('Fiscal Year'!$B$2,2))),3,31)),1,0),"")</f>
        <v/>
      </c>
      <c r="E966" s="138" t="str">
        <f>IF(NOT(ISBLANK(B966)),IF(AND(MONTH(B966)&gt;=1,MONTH(B966)&lt;=3,B966&gt;=DATE(INT(LEFT('Fiscal Year'!$B$2,4)),4,1),B966&lt;=DATE(INT(CONCATENATE("20",RIGHT('Fiscal Year'!$B$2,2))),3,31)),1,0),"")</f>
        <v/>
      </c>
      <c r="F966" s="139" t="str">
        <f>IF(NOT(ISBLANK(B966)),IF(B966&lt;'Fiscal Year'!$B$3,1,0),"")</f>
        <v/>
      </c>
      <c r="G966" s="10"/>
      <c r="H966" s="10"/>
      <c r="I966" s="40"/>
      <c r="J966" s="40"/>
      <c r="K966" s="53"/>
      <c r="L966" s="53"/>
      <c r="M966" s="53"/>
      <c r="N966" s="53"/>
      <c r="O966" s="53"/>
      <c r="P966" s="53"/>
      <c r="Q966" s="53"/>
      <c r="R966" s="53"/>
      <c r="S966" s="53"/>
    </row>
    <row r="967" spans="1:19" x14ac:dyDescent="0.3">
      <c r="A967" s="106"/>
      <c r="B967" s="59"/>
      <c r="C967" s="137" t="str">
        <f t="shared" si="15"/>
        <v/>
      </c>
      <c r="D967" s="138" t="str">
        <f>IF(NOT(ISBLANK(B967)),IF(AND(MONTH(B967)&gt;=4,MONTH(B967)&lt;=12,B967&gt;=DATE(INT(LEFT('Fiscal Year'!$B$2,4)),4,1),B967&lt;=DATE(INT(CONCATENATE("20",RIGHT('Fiscal Year'!$B$2,2))),3,31)),1,0),"")</f>
        <v/>
      </c>
      <c r="E967" s="138" t="str">
        <f>IF(NOT(ISBLANK(B967)),IF(AND(MONTH(B967)&gt;=1,MONTH(B967)&lt;=3,B967&gt;=DATE(INT(LEFT('Fiscal Year'!$B$2,4)),4,1),B967&lt;=DATE(INT(CONCATENATE("20",RIGHT('Fiscal Year'!$B$2,2))),3,31)),1,0),"")</f>
        <v/>
      </c>
      <c r="F967" s="139" t="str">
        <f>IF(NOT(ISBLANK(B967)),IF(B967&lt;'Fiscal Year'!$B$3,1,0),"")</f>
        <v/>
      </c>
      <c r="G967" s="10"/>
      <c r="H967" s="10"/>
      <c r="I967" s="40"/>
      <c r="J967" s="40"/>
      <c r="K967" s="53"/>
      <c r="L967" s="53"/>
      <c r="M967" s="53"/>
      <c r="N967" s="53"/>
      <c r="O967" s="53"/>
      <c r="P967" s="53"/>
      <c r="Q967" s="53"/>
      <c r="R967" s="53"/>
      <c r="S967" s="53"/>
    </row>
    <row r="968" spans="1:19" x14ac:dyDescent="0.3">
      <c r="A968" s="106"/>
      <c r="B968" s="59"/>
      <c r="C968" s="137" t="str">
        <f t="shared" si="15"/>
        <v/>
      </c>
      <c r="D968" s="138" t="str">
        <f>IF(NOT(ISBLANK(B968)),IF(AND(MONTH(B968)&gt;=4,MONTH(B968)&lt;=12,B968&gt;=DATE(INT(LEFT('Fiscal Year'!$B$2,4)),4,1),B968&lt;=DATE(INT(CONCATENATE("20",RIGHT('Fiscal Year'!$B$2,2))),3,31)),1,0),"")</f>
        <v/>
      </c>
      <c r="E968" s="138" t="str">
        <f>IF(NOT(ISBLANK(B968)),IF(AND(MONTH(B968)&gt;=1,MONTH(B968)&lt;=3,B968&gt;=DATE(INT(LEFT('Fiscal Year'!$B$2,4)),4,1),B968&lt;=DATE(INT(CONCATENATE("20",RIGHT('Fiscal Year'!$B$2,2))),3,31)),1,0),"")</f>
        <v/>
      </c>
      <c r="F968" s="139" t="str">
        <f>IF(NOT(ISBLANK(B968)),IF(B968&lt;'Fiscal Year'!$B$3,1,0),"")</f>
        <v/>
      </c>
      <c r="G968" s="10"/>
      <c r="H968" s="10"/>
      <c r="I968" s="40"/>
      <c r="J968" s="40"/>
      <c r="K968" s="53"/>
      <c r="L968" s="53"/>
      <c r="M968" s="53"/>
      <c r="N968" s="53"/>
      <c r="O968" s="53"/>
      <c r="P968" s="53"/>
      <c r="Q968" s="53"/>
      <c r="R968" s="53"/>
      <c r="S968" s="53"/>
    </row>
    <row r="969" spans="1:19" x14ac:dyDescent="0.3">
      <c r="A969" s="106"/>
      <c r="B969" s="59"/>
      <c r="C969" s="137" t="str">
        <f t="shared" si="15"/>
        <v/>
      </c>
      <c r="D969" s="138" t="str">
        <f>IF(NOT(ISBLANK(B969)),IF(AND(MONTH(B969)&gt;=4,MONTH(B969)&lt;=12,B969&gt;=DATE(INT(LEFT('Fiscal Year'!$B$2,4)),4,1),B969&lt;=DATE(INT(CONCATENATE("20",RIGHT('Fiscal Year'!$B$2,2))),3,31)),1,0),"")</f>
        <v/>
      </c>
      <c r="E969" s="138" t="str">
        <f>IF(NOT(ISBLANK(B969)),IF(AND(MONTH(B969)&gt;=1,MONTH(B969)&lt;=3,B969&gt;=DATE(INT(LEFT('Fiscal Year'!$B$2,4)),4,1),B969&lt;=DATE(INT(CONCATENATE("20",RIGHT('Fiscal Year'!$B$2,2))),3,31)),1,0),"")</f>
        <v/>
      </c>
      <c r="F969" s="139" t="str">
        <f>IF(NOT(ISBLANK(B969)),IF(B969&lt;'Fiscal Year'!$B$3,1,0),"")</f>
        <v/>
      </c>
      <c r="G969" s="10"/>
      <c r="H969" s="10"/>
      <c r="I969" s="40"/>
      <c r="J969" s="40"/>
      <c r="K969" s="53"/>
      <c r="L969" s="53"/>
      <c r="M969" s="53"/>
      <c r="N969" s="53"/>
      <c r="O969" s="53"/>
      <c r="P969" s="53"/>
      <c r="Q969" s="53"/>
      <c r="R969" s="53"/>
      <c r="S969" s="53"/>
    </row>
    <row r="970" spans="1:19" x14ac:dyDescent="0.3">
      <c r="A970" s="106"/>
      <c r="B970" s="59"/>
      <c r="C970" s="137" t="str">
        <f t="shared" si="15"/>
        <v/>
      </c>
      <c r="D970" s="138" t="str">
        <f>IF(NOT(ISBLANK(B970)),IF(AND(MONTH(B970)&gt;=4,MONTH(B970)&lt;=12,B970&gt;=DATE(INT(LEFT('Fiscal Year'!$B$2,4)),4,1),B970&lt;=DATE(INT(CONCATENATE("20",RIGHT('Fiscal Year'!$B$2,2))),3,31)),1,0),"")</f>
        <v/>
      </c>
      <c r="E970" s="138" t="str">
        <f>IF(NOT(ISBLANK(B970)),IF(AND(MONTH(B970)&gt;=1,MONTH(B970)&lt;=3,B970&gt;=DATE(INT(LEFT('Fiscal Year'!$B$2,4)),4,1),B970&lt;=DATE(INT(CONCATENATE("20",RIGHT('Fiscal Year'!$B$2,2))),3,31)),1,0),"")</f>
        <v/>
      </c>
      <c r="F970" s="139" t="str">
        <f>IF(NOT(ISBLANK(B970)),IF(B970&lt;'Fiscal Year'!$B$3,1,0),"")</f>
        <v/>
      </c>
      <c r="G970" s="10"/>
      <c r="H970" s="10"/>
      <c r="I970" s="40"/>
      <c r="J970" s="40"/>
      <c r="K970" s="53"/>
      <c r="L970" s="53"/>
      <c r="M970" s="53"/>
      <c r="N970" s="53"/>
      <c r="O970" s="53"/>
      <c r="P970" s="53"/>
      <c r="Q970" s="53"/>
      <c r="R970" s="53"/>
      <c r="S970" s="53"/>
    </row>
    <row r="971" spans="1:19" x14ac:dyDescent="0.3">
      <c r="A971" s="106"/>
      <c r="B971" s="59"/>
      <c r="C971" s="137" t="str">
        <f t="shared" si="15"/>
        <v/>
      </c>
      <c r="D971" s="138" t="str">
        <f>IF(NOT(ISBLANK(B971)),IF(AND(MONTH(B971)&gt;=4,MONTH(B971)&lt;=12,B971&gt;=DATE(INT(LEFT('Fiscal Year'!$B$2,4)),4,1),B971&lt;=DATE(INT(CONCATENATE("20",RIGHT('Fiscal Year'!$B$2,2))),3,31)),1,0),"")</f>
        <v/>
      </c>
      <c r="E971" s="138" t="str">
        <f>IF(NOT(ISBLANK(B971)),IF(AND(MONTH(B971)&gt;=1,MONTH(B971)&lt;=3,B971&gt;=DATE(INT(LEFT('Fiscal Year'!$B$2,4)),4,1),B971&lt;=DATE(INT(CONCATENATE("20",RIGHT('Fiscal Year'!$B$2,2))),3,31)),1,0),"")</f>
        <v/>
      </c>
      <c r="F971" s="139" t="str">
        <f>IF(NOT(ISBLANK(B971)),IF(B971&lt;'Fiscal Year'!$B$3,1,0),"")</f>
        <v/>
      </c>
      <c r="G971" s="10"/>
      <c r="H971" s="10"/>
      <c r="I971" s="40"/>
      <c r="J971" s="40"/>
      <c r="K971" s="53"/>
      <c r="L971" s="53"/>
      <c r="M971" s="53"/>
      <c r="N971" s="53"/>
      <c r="O971" s="53"/>
      <c r="P971" s="53"/>
      <c r="Q971" s="53"/>
      <c r="R971" s="53"/>
      <c r="S971" s="53"/>
    </row>
    <row r="972" spans="1:19" x14ac:dyDescent="0.3">
      <c r="A972" s="106"/>
      <c r="B972" s="59"/>
      <c r="C972" s="137" t="str">
        <f t="shared" si="15"/>
        <v/>
      </c>
      <c r="D972" s="138" t="str">
        <f>IF(NOT(ISBLANK(B972)),IF(AND(MONTH(B972)&gt;=4,MONTH(B972)&lt;=12,B972&gt;=DATE(INT(LEFT('Fiscal Year'!$B$2,4)),4,1),B972&lt;=DATE(INT(CONCATENATE("20",RIGHT('Fiscal Year'!$B$2,2))),3,31)),1,0),"")</f>
        <v/>
      </c>
      <c r="E972" s="138" t="str">
        <f>IF(NOT(ISBLANK(B972)),IF(AND(MONTH(B972)&gt;=1,MONTH(B972)&lt;=3,B972&gt;=DATE(INT(LEFT('Fiscal Year'!$B$2,4)),4,1),B972&lt;=DATE(INT(CONCATENATE("20",RIGHT('Fiscal Year'!$B$2,2))),3,31)),1,0),"")</f>
        <v/>
      </c>
      <c r="F972" s="139" t="str">
        <f>IF(NOT(ISBLANK(B972)),IF(B972&lt;'Fiscal Year'!$B$3,1,0),"")</f>
        <v/>
      </c>
      <c r="G972" s="10"/>
      <c r="H972" s="10"/>
      <c r="I972" s="40"/>
      <c r="J972" s="40"/>
      <c r="K972" s="53"/>
      <c r="L972" s="53"/>
      <c r="M972" s="53"/>
      <c r="N972" s="53"/>
      <c r="O972" s="53"/>
      <c r="P972" s="53"/>
      <c r="Q972" s="53"/>
      <c r="R972" s="53"/>
      <c r="S972" s="53"/>
    </row>
    <row r="973" spans="1:19" x14ac:dyDescent="0.3">
      <c r="A973" s="106"/>
      <c r="B973" s="59"/>
      <c r="C973" s="137" t="str">
        <f t="shared" si="15"/>
        <v/>
      </c>
      <c r="D973" s="138" t="str">
        <f>IF(NOT(ISBLANK(B973)),IF(AND(MONTH(B973)&gt;=4,MONTH(B973)&lt;=12,B973&gt;=DATE(INT(LEFT('Fiscal Year'!$B$2,4)),4,1),B973&lt;=DATE(INT(CONCATENATE("20",RIGHT('Fiscal Year'!$B$2,2))),3,31)),1,0),"")</f>
        <v/>
      </c>
      <c r="E973" s="138" t="str">
        <f>IF(NOT(ISBLANK(B973)),IF(AND(MONTH(B973)&gt;=1,MONTH(B973)&lt;=3,B973&gt;=DATE(INT(LEFT('Fiscal Year'!$B$2,4)),4,1),B973&lt;=DATE(INT(CONCATENATE("20",RIGHT('Fiscal Year'!$B$2,2))),3,31)),1,0),"")</f>
        <v/>
      </c>
      <c r="F973" s="139" t="str">
        <f>IF(NOT(ISBLANK(B973)),IF(B973&lt;'Fiscal Year'!$B$3,1,0),"")</f>
        <v/>
      </c>
      <c r="G973" s="10"/>
      <c r="H973" s="10"/>
      <c r="I973" s="40"/>
      <c r="J973" s="40"/>
      <c r="K973" s="53"/>
      <c r="L973" s="53"/>
      <c r="M973" s="53"/>
      <c r="N973" s="53"/>
      <c r="O973" s="53"/>
      <c r="P973" s="53"/>
      <c r="Q973" s="53"/>
      <c r="R973" s="53"/>
      <c r="S973" s="53"/>
    </row>
    <row r="974" spans="1:19" x14ac:dyDescent="0.3">
      <c r="A974" s="106"/>
      <c r="B974" s="59"/>
      <c r="C974" s="137" t="str">
        <f t="shared" si="15"/>
        <v/>
      </c>
      <c r="D974" s="138" t="str">
        <f>IF(NOT(ISBLANK(B974)),IF(AND(MONTH(B974)&gt;=4,MONTH(B974)&lt;=12,B974&gt;=DATE(INT(LEFT('Fiscal Year'!$B$2,4)),4,1),B974&lt;=DATE(INT(CONCATENATE("20",RIGHT('Fiscal Year'!$B$2,2))),3,31)),1,0),"")</f>
        <v/>
      </c>
      <c r="E974" s="138" t="str">
        <f>IF(NOT(ISBLANK(B974)),IF(AND(MONTH(B974)&gt;=1,MONTH(B974)&lt;=3,B974&gt;=DATE(INT(LEFT('Fiscal Year'!$B$2,4)),4,1),B974&lt;=DATE(INT(CONCATENATE("20",RIGHT('Fiscal Year'!$B$2,2))),3,31)),1,0),"")</f>
        <v/>
      </c>
      <c r="F974" s="139" t="str">
        <f>IF(NOT(ISBLANK(B974)),IF(B974&lt;'Fiscal Year'!$B$3,1,0),"")</f>
        <v/>
      </c>
      <c r="G974" s="10"/>
      <c r="H974" s="10"/>
      <c r="I974" s="40"/>
      <c r="J974" s="40"/>
      <c r="K974" s="53"/>
      <c r="L974" s="53"/>
      <c r="M974" s="53"/>
      <c r="N974" s="53"/>
      <c r="O974" s="53"/>
      <c r="P974" s="53"/>
      <c r="Q974" s="53"/>
      <c r="R974" s="53"/>
      <c r="S974" s="53"/>
    </row>
    <row r="975" spans="1:19" x14ac:dyDescent="0.3">
      <c r="A975" s="106"/>
      <c r="B975" s="59"/>
      <c r="C975" s="137" t="str">
        <f t="shared" si="15"/>
        <v/>
      </c>
      <c r="D975" s="138" t="str">
        <f>IF(NOT(ISBLANK(B975)),IF(AND(MONTH(B975)&gt;=4,MONTH(B975)&lt;=12,B975&gt;=DATE(INT(LEFT('Fiscal Year'!$B$2,4)),4,1),B975&lt;=DATE(INT(CONCATENATE("20",RIGHT('Fiscal Year'!$B$2,2))),3,31)),1,0),"")</f>
        <v/>
      </c>
      <c r="E975" s="138" t="str">
        <f>IF(NOT(ISBLANK(B975)),IF(AND(MONTH(B975)&gt;=1,MONTH(B975)&lt;=3,B975&gt;=DATE(INT(LEFT('Fiscal Year'!$B$2,4)),4,1),B975&lt;=DATE(INT(CONCATENATE("20",RIGHT('Fiscal Year'!$B$2,2))),3,31)),1,0),"")</f>
        <v/>
      </c>
      <c r="F975" s="139" t="str">
        <f>IF(NOT(ISBLANK(B975)),IF(B975&lt;'Fiscal Year'!$B$3,1,0),"")</f>
        <v/>
      </c>
      <c r="G975" s="10"/>
      <c r="H975" s="10"/>
      <c r="I975" s="40"/>
      <c r="J975" s="40"/>
      <c r="K975" s="53"/>
      <c r="L975" s="53"/>
      <c r="M975" s="53"/>
      <c r="N975" s="53"/>
      <c r="O975" s="53"/>
      <c r="P975" s="53"/>
      <c r="Q975" s="53"/>
      <c r="R975" s="53"/>
      <c r="S975" s="53"/>
    </row>
    <row r="976" spans="1:19" x14ac:dyDescent="0.3">
      <c r="A976" s="106"/>
      <c r="B976" s="59"/>
      <c r="C976" s="137" t="str">
        <f t="shared" si="15"/>
        <v/>
      </c>
      <c r="D976" s="138" t="str">
        <f>IF(NOT(ISBLANK(B976)),IF(AND(MONTH(B976)&gt;=4,MONTH(B976)&lt;=12,B976&gt;=DATE(INT(LEFT('Fiscal Year'!$B$2,4)),4,1),B976&lt;=DATE(INT(CONCATENATE("20",RIGHT('Fiscal Year'!$B$2,2))),3,31)),1,0),"")</f>
        <v/>
      </c>
      <c r="E976" s="138" t="str">
        <f>IF(NOT(ISBLANK(B976)),IF(AND(MONTH(B976)&gt;=1,MONTH(B976)&lt;=3,B976&gt;=DATE(INT(LEFT('Fiscal Year'!$B$2,4)),4,1),B976&lt;=DATE(INT(CONCATENATE("20",RIGHT('Fiscal Year'!$B$2,2))),3,31)),1,0),"")</f>
        <v/>
      </c>
      <c r="F976" s="139" t="str">
        <f>IF(NOT(ISBLANK(B976)),IF(B976&lt;'Fiscal Year'!$B$3,1,0),"")</f>
        <v/>
      </c>
      <c r="G976" s="10"/>
      <c r="H976" s="10"/>
      <c r="I976" s="40"/>
      <c r="J976" s="40"/>
      <c r="K976" s="53"/>
      <c r="L976" s="53"/>
      <c r="M976" s="53"/>
      <c r="N976" s="53"/>
      <c r="O976" s="53"/>
      <c r="P976" s="53"/>
      <c r="Q976" s="53"/>
      <c r="R976" s="53"/>
      <c r="S976" s="53"/>
    </row>
    <row r="977" spans="1:19" x14ac:dyDescent="0.3">
      <c r="A977" s="106"/>
      <c r="B977" s="59"/>
      <c r="C977" s="137" t="str">
        <f t="shared" si="15"/>
        <v/>
      </c>
      <c r="D977" s="138" t="str">
        <f>IF(NOT(ISBLANK(B977)),IF(AND(MONTH(B977)&gt;=4,MONTH(B977)&lt;=12,B977&gt;=DATE(INT(LEFT('Fiscal Year'!$B$2,4)),4,1),B977&lt;=DATE(INT(CONCATENATE("20",RIGHT('Fiscal Year'!$B$2,2))),3,31)),1,0),"")</f>
        <v/>
      </c>
      <c r="E977" s="138" t="str">
        <f>IF(NOT(ISBLANK(B977)),IF(AND(MONTH(B977)&gt;=1,MONTH(B977)&lt;=3,B977&gt;=DATE(INT(LEFT('Fiscal Year'!$B$2,4)),4,1),B977&lt;=DATE(INT(CONCATENATE("20",RIGHT('Fiscal Year'!$B$2,2))),3,31)),1,0),"")</f>
        <v/>
      </c>
      <c r="F977" s="139" t="str">
        <f>IF(NOT(ISBLANK(B977)),IF(B977&lt;'Fiscal Year'!$B$3,1,0),"")</f>
        <v/>
      </c>
      <c r="G977" s="10"/>
      <c r="H977" s="10"/>
      <c r="I977" s="40"/>
      <c r="J977" s="40"/>
      <c r="K977" s="53"/>
      <c r="L977" s="53"/>
      <c r="M977" s="53"/>
      <c r="N977" s="53"/>
      <c r="O977" s="53"/>
      <c r="P977" s="53"/>
      <c r="Q977" s="53"/>
      <c r="R977" s="53"/>
      <c r="S977" s="53"/>
    </row>
    <row r="978" spans="1:19" x14ac:dyDescent="0.3">
      <c r="A978" s="106"/>
      <c r="B978" s="59"/>
      <c r="C978" s="137" t="str">
        <f t="shared" si="15"/>
        <v/>
      </c>
      <c r="D978" s="138" t="str">
        <f>IF(NOT(ISBLANK(B978)),IF(AND(MONTH(B978)&gt;=4,MONTH(B978)&lt;=12,B978&gt;=DATE(INT(LEFT('Fiscal Year'!$B$2,4)),4,1),B978&lt;=DATE(INT(CONCATENATE("20",RIGHT('Fiscal Year'!$B$2,2))),3,31)),1,0),"")</f>
        <v/>
      </c>
      <c r="E978" s="138" t="str">
        <f>IF(NOT(ISBLANK(B978)),IF(AND(MONTH(B978)&gt;=1,MONTH(B978)&lt;=3,B978&gt;=DATE(INT(LEFT('Fiscal Year'!$B$2,4)),4,1),B978&lt;=DATE(INT(CONCATENATE("20",RIGHT('Fiscal Year'!$B$2,2))),3,31)),1,0),"")</f>
        <v/>
      </c>
      <c r="F978" s="139" t="str">
        <f>IF(NOT(ISBLANK(B978)),IF(B978&lt;'Fiscal Year'!$B$3,1,0),"")</f>
        <v/>
      </c>
      <c r="G978" s="10"/>
      <c r="H978" s="10"/>
      <c r="I978" s="40"/>
      <c r="J978" s="40"/>
      <c r="K978" s="53"/>
      <c r="L978" s="53"/>
      <c r="M978" s="53"/>
      <c r="N978" s="53"/>
      <c r="O978" s="53"/>
      <c r="P978" s="53"/>
      <c r="Q978" s="53"/>
      <c r="R978" s="53"/>
      <c r="S978" s="53"/>
    </row>
    <row r="979" spans="1:19" x14ac:dyDescent="0.3">
      <c r="A979" s="106"/>
      <c r="B979" s="59"/>
      <c r="C979" s="137" t="str">
        <f t="shared" si="15"/>
        <v/>
      </c>
      <c r="D979" s="138" t="str">
        <f>IF(NOT(ISBLANK(B979)),IF(AND(MONTH(B979)&gt;=4,MONTH(B979)&lt;=12,B979&gt;=DATE(INT(LEFT('Fiscal Year'!$B$2,4)),4,1),B979&lt;=DATE(INT(CONCATENATE("20",RIGHT('Fiscal Year'!$B$2,2))),3,31)),1,0),"")</f>
        <v/>
      </c>
      <c r="E979" s="138" t="str">
        <f>IF(NOT(ISBLANK(B979)),IF(AND(MONTH(B979)&gt;=1,MONTH(B979)&lt;=3,B979&gt;=DATE(INT(LEFT('Fiscal Year'!$B$2,4)),4,1),B979&lt;=DATE(INT(CONCATENATE("20",RIGHT('Fiscal Year'!$B$2,2))),3,31)),1,0),"")</f>
        <v/>
      </c>
      <c r="F979" s="139" t="str">
        <f>IF(NOT(ISBLANK(B979)),IF(B979&lt;'Fiscal Year'!$B$3,1,0),"")</f>
        <v/>
      </c>
      <c r="G979" s="10"/>
      <c r="H979" s="10"/>
      <c r="I979" s="40"/>
      <c r="J979" s="40"/>
      <c r="K979" s="53"/>
      <c r="L979" s="53"/>
      <c r="M979" s="53"/>
      <c r="N979" s="53"/>
      <c r="O979" s="53"/>
      <c r="P979" s="53"/>
      <c r="Q979" s="53"/>
      <c r="R979" s="53"/>
      <c r="S979" s="53"/>
    </row>
    <row r="980" spans="1:19" x14ac:dyDescent="0.3">
      <c r="A980" s="106"/>
      <c r="B980" s="59"/>
      <c r="C980" s="137" t="str">
        <f t="shared" si="15"/>
        <v/>
      </c>
      <c r="D980" s="138" t="str">
        <f>IF(NOT(ISBLANK(B980)),IF(AND(MONTH(B980)&gt;=4,MONTH(B980)&lt;=12,B980&gt;=DATE(INT(LEFT('Fiscal Year'!$B$2,4)),4,1),B980&lt;=DATE(INT(CONCATENATE("20",RIGHT('Fiscal Year'!$B$2,2))),3,31)),1,0),"")</f>
        <v/>
      </c>
      <c r="E980" s="138" t="str">
        <f>IF(NOT(ISBLANK(B980)),IF(AND(MONTH(B980)&gt;=1,MONTH(B980)&lt;=3,B980&gt;=DATE(INT(LEFT('Fiscal Year'!$B$2,4)),4,1),B980&lt;=DATE(INT(CONCATENATE("20",RIGHT('Fiscal Year'!$B$2,2))),3,31)),1,0),"")</f>
        <v/>
      </c>
      <c r="F980" s="139" t="str">
        <f>IF(NOT(ISBLANK(B980)),IF(B980&lt;'Fiscal Year'!$B$3,1,0),"")</f>
        <v/>
      </c>
      <c r="G980" s="10"/>
      <c r="H980" s="10"/>
      <c r="I980" s="40"/>
      <c r="J980" s="40"/>
      <c r="K980" s="53"/>
      <c r="L980" s="53"/>
      <c r="M980" s="53"/>
      <c r="N980" s="53"/>
      <c r="O980" s="53"/>
      <c r="P980" s="53"/>
      <c r="Q980" s="53"/>
      <c r="R980" s="53"/>
      <c r="S980" s="53"/>
    </row>
    <row r="981" spans="1:19" x14ac:dyDescent="0.3">
      <c r="A981" s="106"/>
      <c r="B981" s="59"/>
      <c r="C981" s="137" t="str">
        <f t="shared" si="15"/>
        <v/>
      </c>
      <c r="D981" s="138" t="str">
        <f>IF(NOT(ISBLANK(B981)),IF(AND(MONTH(B981)&gt;=4,MONTH(B981)&lt;=12,B981&gt;=DATE(INT(LEFT('Fiscal Year'!$B$2,4)),4,1),B981&lt;=DATE(INT(CONCATENATE("20",RIGHT('Fiscal Year'!$B$2,2))),3,31)),1,0),"")</f>
        <v/>
      </c>
      <c r="E981" s="138" t="str">
        <f>IF(NOT(ISBLANK(B981)),IF(AND(MONTH(B981)&gt;=1,MONTH(B981)&lt;=3,B981&gt;=DATE(INT(LEFT('Fiscal Year'!$B$2,4)),4,1),B981&lt;=DATE(INT(CONCATENATE("20",RIGHT('Fiscal Year'!$B$2,2))),3,31)),1,0),"")</f>
        <v/>
      </c>
      <c r="F981" s="139" t="str">
        <f>IF(NOT(ISBLANK(B981)),IF(B981&lt;'Fiscal Year'!$B$3,1,0),"")</f>
        <v/>
      </c>
      <c r="G981" s="10"/>
      <c r="H981" s="10"/>
      <c r="I981" s="40"/>
      <c r="J981" s="40"/>
      <c r="K981" s="53"/>
      <c r="L981" s="53"/>
      <c r="M981" s="53"/>
      <c r="N981" s="53"/>
      <c r="O981" s="53"/>
      <c r="P981" s="53"/>
      <c r="Q981" s="53"/>
      <c r="R981" s="53"/>
      <c r="S981" s="53"/>
    </row>
    <row r="982" spans="1:19" x14ac:dyDescent="0.3">
      <c r="A982" s="106"/>
      <c r="B982" s="59"/>
      <c r="C982" s="137" t="str">
        <f t="shared" si="15"/>
        <v/>
      </c>
      <c r="D982" s="138" t="str">
        <f>IF(NOT(ISBLANK(B982)),IF(AND(MONTH(B982)&gt;=4,MONTH(B982)&lt;=12,B982&gt;=DATE(INT(LEFT('Fiscal Year'!$B$2,4)),4,1),B982&lt;=DATE(INT(CONCATENATE("20",RIGHT('Fiscal Year'!$B$2,2))),3,31)),1,0),"")</f>
        <v/>
      </c>
      <c r="E982" s="138" t="str">
        <f>IF(NOT(ISBLANK(B982)),IF(AND(MONTH(B982)&gt;=1,MONTH(B982)&lt;=3,B982&gt;=DATE(INT(LEFT('Fiscal Year'!$B$2,4)),4,1),B982&lt;=DATE(INT(CONCATENATE("20",RIGHT('Fiscal Year'!$B$2,2))),3,31)),1,0),"")</f>
        <v/>
      </c>
      <c r="F982" s="139" t="str">
        <f>IF(NOT(ISBLANK(B982)),IF(B982&lt;'Fiscal Year'!$B$3,1,0),"")</f>
        <v/>
      </c>
      <c r="G982" s="10"/>
      <c r="H982" s="10"/>
      <c r="I982" s="40"/>
      <c r="J982" s="40"/>
      <c r="K982" s="53"/>
      <c r="L982" s="53"/>
      <c r="M982" s="53"/>
      <c r="N982" s="53"/>
      <c r="O982" s="53"/>
      <c r="P982" s="53"/>
      <c r="Q982" s="53"/>
      <c r="R982" s="53"/>
      <c r="S982" s="53"/>
    </row>
    <row r="983" spans="1:19" x14ac:dyDescent="0.3">
      <c r="A983" s="106"/>
      <c r="B983" s="59"/>
      <c r="C983" s="137" t="str">
        <f t="shared" si="15"/>
        <v/>
      </c>
      <c r="D983" s="138" t="str">
        <f>IF(NOT(ISBLANK(B983)),IF(AND(MONTH(B983)&gt;=4,MONTH(B983)&lt;=12,B983&gt;=DATE(INT(LEFT('Fiscal Year'!$B$2,4)),4,1),B983&lt;=DATE(INT(CONCATENATE("20",RIGHT('Fiscal Year'!$B$2,2))),3,31)),1,0),"")</f>
        <v/>
      </c>
      <c r="E983" s="138" t="str">
        <f>IF(NOT(ISBLANK(B983)),IF(AND(MONTH(B983)&gt;=1,MONTH(B983)&lt;=3,B983&gt;=DATE(INT(LEFT('Fiscal Year'!$B$2,4)),4,1),B983&lt;=DATE(INT(CONCATENATE("20",RIGHT('Fiscal Year'!$B$2,2))),3,31)),1,0),"")</f>
        <v/>
      </c>
      <c r="F983" s="139" t="str">
        <f>IF(NOT(ISBLANK(B983)),IF(B983&lt;'Fiscal Year'!$B$3,1,0),"")</f>
        <v/>
      </c>
      <c r="G983" s="10"/>
      <c r="H983" s="10"/>
      <c r="I983" s="40"/>
      <c r="J983" s="40"/>
      <c r="K983" s="53"/>
      <c r="L983" s="53"/>
      <c r="M983" s="53"/>
      <c r="N983" s="53"/>
      <c r="O983" s="53"/>
      <c r="P983" s="53"/>
      <c r="Q983" s="53"/>
      <c r="R983" s="53"/>
      <c r="S983" s="53"/>
    </row>
    <row r="984" spans="1:19" x14ac:dyDescent="0.3">
      <c r="A984" s="106"/>
      <c r="B984" s="59"/>
      <c r="C984" s="137" t="str">
        <f t="shared" si="15"/>
        <v/>
      </c>
      <c r="D984" s="138" t="str">
        <f>IF(NOT(ISBLANK(B984)),IF(AND(MONTH(B984)&gt;=4,MONTH(B984)&lt;=12,B984&gt;=DATE(INT(LEFT('Fiscal Year'!$B$2,4)),4,1),B984&lt;=DATE(INT(CONCATENATE("20",RIGHT('Fiscal Year'!$B$2,2))),3,31)),1,0),"")</f>
        <v/>
      </c>
      <c r="E984" s="138" t="str">
        <f>IF(NOT(ISBLANK(B984)),IF(AND(MONTH(B984)&gt;=1,MONTH(B984)&lt;=3,B984&gt;=DATE(INT(LEFT('Fiscal Year'!$B$2,4)),4,1),B984&lt;=DATE(INT(CONCATENATE("20",RIGHT('Fiscal Year'!$B$2,2))),3,31)),1,0),"")</f>
        <v/>
      </c>
      <c r="F984" s="139" t="str">
        <f>IF(NOT(ISBLANK(B984)),IF(B984&lt;'Fiscal Year'!$B$3,1,0),"")</f>
        <v/>
      </c>
      <c r="G984" s="10"/>
      <c r="H984" s="10"/>
      <c r="I984" s="40"/>
      <c r="J984" s="40"/>
      <c r="K984" s="53"/>
      <c r="L984" s="53"/>
      <c r="M984" s="53"/>
      <c r="N984" s="53"/>
      <c r="O984" s="53"/>
      <c r="P984" s="53"/>
      <c r="Q984" s="53"/>
      <c r="R984" s="53"/>
      <c r="S984" s="53"/>
    </row>
    <row r="985" spans="1:19" x14ac:dyDescent="0.3">
      <c r="A985" s="106"/>
      <c r="B985" s="59"/>
      <c r="C985" s="137" t="str">
        <f t="shared" si="15"/>
        <v/>
      </c>
      <c r="D985" s="138" t="str">
        <f>IF(NOT(ISBLANK(B985)),IF(AND(MONTH(B985)&gt;=4,MONTH(B985)&lt;=12,B985&gt;=DATE(INT(LEFT('Fiscal Year'!$B$2,4)),4,1),B985&lt;=DATE(INT(CONCATENATE("20",RIGHT('Fiscal Year'!$B$2,2))),3,31)),1,0),"")</f>
        <v/>
      </c>
      <c r="E985" s="138" t="str">
        <f>IF(NOT(ISBLANK(B985)),IF(AND(MONTH(B985)&gt;=1,MONTH(B985)&lt;=3,B985&gt;=DATE(INT(LEFT('Fiscal Year'!$B$2,4)),4,1),B985&lt;=DATE(INT(CONCATENATE("20",RIGHT('Fiscal Year'!$B$2,2))),3,31)),1,0),"")</f>
        <v/>
      </c>
      <c r="F985" s="139" t="str">
        <f>IF(NOT(ISBLANK(B985)),IF(B985&lt;'Fiscal Year'!$B$3,1,0),"")</f>
        <v/>
      </c>
      <c r="G985" s="10"/>
      <c r="H985" s="10"/>
      <c r="I985" s="40"/>
      <c r="J985" s="40"/>
      <c r="K985" s="53"/>
      <c r="L985" s="53"/>
      <c r="M985" s="53"/>
      <c r="N985" s="53"/>
      <c r="O985" s="53"/>
      <c r="P985" s="53"/>
      <c r="Q985" s="53"/>
      <c r="R985" s="53"/>
      <c r="S985" s="53"/>
    </row>
    <row r="986" spans="1:19" x14ac:dyDescent="0.3">
      <c r="A986" s="106"/>
      <c r="B986" s="59"/>
      <c r="C986" s="137" t="str">
        <f t="shared" si="15"/>
        <v/>
      </c>
      <c r="D986" s="138" t="str">
        <f>IF(NOT(ISBLANK(B986)),IF(AND(MONTH(B986)&gt;=4,MONTH(B986)&lt;=12,B986&gt;=DATE(INT(LEFT('Fiscal Year'!$B$2,4)),4,1),B986&lt;=DATE(INT(CONCATENATE("20",RIGHT('Fiscal Year'!$B$2,2))),3,31)),1,0),"")</f>
        <v/>
      </c>
      <c r="E986" s="138" t="str">
        <f>IF(NOT(ISBLANK(B986)),IF(AND(MONTH(B986)&gt;=1,MONTH(B986)&lt;=3,B986&gt;=DATE(INT(LEFT('Fiscal Year'!$B$2,4)),4,1),B986&lt;=DATE(INT(CONCATENATE("20",RIGHT('Fiscal Year'!$B$2,2))),3,31)),1,0),"")</f>
        <v/>
      </c>
      <c r="F986" s="139" t="str">
        <f>IF(NOT(ISBLANK(B986)),IF(B986&lt;'Fiscal Year'!$B$3,1,0),"")</f>
        <v/>
      </c>
      <c r="G986" s="10"/>
      <c r="H986" s="10"/>
      <c r="I986" s="40"/>
      <c r="J986" s="40"/>
      <c r="K986" s="53"/>
      <c r="L986" s="53"/>
      <c r="M986" s="53"/>
      <c r="N986" s="53"/>
      <c r="O986" s="53"/>
      <c r="P986" s="53"/>
      <c r="Q986" s="53"/>
      <c r="R986" s="53"/>
      <c r="S986" s="53"/>
    </row>
    <row r="987" spans="1:19" x14ac:dyDescent="0.3">
      <c r="A987" s="106"/>
      <c r="B987" s="59"/>
      <c r="C987" s="137" t="str">
        <f t="shared" si="15"/>
        <v/>
      </c>
      <c r="D987" s="138" t="str">
        <f>IF(NOT(ISBLANK(B987)),IF(AND(MONTH(B987)&gt;=4,MONTH(B987)&lt;=12,B987&gt;=DATE(INT(LEFT('Fiscal Year'!$B$2,4)),4,1),B987&lt;=DATE(INT(CONCATENATE("20",RIGHT('Fiscal Year'!$B$2,2))),3,31)),1,0),"")</f>
        <v/>
      </c>
      <c r="E987" s="138" t="str">
        <f>IF(NOT(ISBLANK(B987)),IF(AND(MONTH(B987)&gt;=1,MONTH(B987)&lt;=3,B987&gt;=DATE(INT(LEFT('Fiscal Year'!$B$2,4)),4,1),B987&lt;=DATE(INT(CONCATENATE("20",RIGHT('Fiscal Year'!$B$2,2))),3,31)),1,0),"")</f>
        <v/>
      </c>
      <c r="F987" s="139" t="str">
        <f>IF(NOT(ISBLANK(B987)),IF(B987&lt;'Fiscal Year'!$B$3,1,0),"")</f>
        <v/>
      </c>
      <c r="G987" s="10"/>
      <c r="H987" s="10"/>
      <c r="I987" s="40"/>
      <c r="J987" s="40"/>
      <c r="K987" s="53"/>
      <c r="L987" s="53"/>
      <c r="M987" s="53"/>
      <c r="N987" s="53"/>
      <c r="O987" s="53"/>
      <c r="P987" s="53"/>
      <c r="Q987" s="53"/>
      <c r="R987" s="53"/>
      <c r="S987" s="53"/>
    </row>
    <row r="988" spans="1:19" x14ac:dyDescent="0.3">
      <c r="A988" s="106"/>
      <c r="B988" s="59"/>
      <c r="C988" s="137" t="str">
        <f t="shared" si="15"/>
        <v/>
      </c>
      <c r="D988" s="138" t="str">
        <f>IF(NOT(ISBLANK(B988)),IF(AND(MONTH(B988)&gt;=4,MONTH(B988)&lt;=12,B988&gt;=DATE(INT(LEFT('Fiscal Year'!$B$2,4)),4,1),B988&lt;=DATE(INT(CONCATENATE("20",RIGHT('Fiscal Year'!$B$2,2))),3,31)),1,0),"")</f>
        <v/>
      </c>
      <c r="E988" s="138" t="str">
        <f>IF(NOT(ISBLANK(B988)),IF(AND(MONTH(B988)&gt;=1,MONTH(B988)&lt;=3,B988&gt;=DATE(INT(LEFT('Fiscal Year'!$B$2,4)),4,1),B988&lt;=DATE(INT(CONCATENATE("20",RIGHT('Fiscal Year'!$B$2,2))),3,31)),1,0),"")</f>
        <v/>
      </c>
      <c r="F988" s="139" t="str">
        <f>IF(NOT(ISBLANK(B988)),IF(B988&lt;'Fiscal Year'!$B$3,1,0),"")</f>
        <v/>
      </c>
      <c r="G988" s="10"/>
      <c r="H988" s="10"/>
      <c r="I988" s="40"/>
      <c r="J988" s="40"/>
      <c r="K988" s="53"/>
      <c r="L988" s="53"/>
      <c r="M988" s="53"/>
      <c r="N988" s="53"/>
      <c r="O988" s="53"/>
      <c r="P988" s="53"/>
      <c r="Q988" s="53"/>
      <c r="R988" s="53"/>
      <c r="S988" s="53"/>
    </row>
    <row r="989" spans="1:19" x14ac:dyDescent="0.3">
      <c r="A989" s="106"/>
      <c r="B989" s="59"/>
      <c r="C989" s="137" t="str">
        <f t="shared" si="15"/>
        <v/>
      </c>
      <c r="D989" s="138" t="str">
        <f>IF(NOT(ISBLANK(B989)),IF(AND(MONTH(B989)&gt;=4,MONTH(B989)&lt;=12,B989&gt;=DATE(INT(LEFT('Fiscal Year'!$B$2,4)),4,1),B989&lt;=DATE(INT(CONCATENATE("20",RIGHT('Fiscal Year'!$B$2,2))),3,31)),1,0),"")</f>
        <v/>
      </c>
      <c r="E989" s="138" t="str">
        <f>IF(NOT(ISBLANK(B989)),IF(AND(MONTH(B989)&gt;=1,MONTH(B989)&lt;=3,B989&gt;=DATE(INT(LEFT('Fiscal Year'!$B$2,4)),4,1),B989&lt;=DATE(INT(CONCATENATE("20",RIGHT('Fiscal Year'!$B$2,2))),3,31)),1,0),"")</f>
        <v/>
      </c>
      <c r="F989" s="139" t="str">
        <f>IF(NOT(ISBLANK(B989)),IF(B989&lt;'Fiscal Year'!$B$3,1,0),"")</f>
        <v/>
      </c>
      <c r="G989" s="10"/>
      <c r="H989" s="10"/>
      <c r="I989" s="40"/>
      <c r="J989" s="40"/>
      <c r="K989" s="53"/>
      <c r="L989" s="53"/>
      <c r="M989" s="53"/>
      <c r="N989" s="53"/>
      <c r="O989" s="53"/>
      <c r="P989" s="53"/>
      <c r="Q989" s="53"/>
      <c r="R989" s="53"/>
      <c r="S989" s="53"/>
    </row>
    <row r="990" spans="1:19" x14ac:dyDescent="0.3">
      <c r="A990" s="106"/>
      <c r="B990" s="59"/>
      <c r="C990" s="137" t="str">
        <f t="shared" si="15"/>
        <v/>
      </c>
      <c r="D990" s="138" t="str">
        <f>IF(NOT(ISBLANK(B990)),IF(AND(MONTH(B990)&gt;=4,MONTH(B990)&lt;=12,B990&gt;=DATE(INT(LEFT('Fiscal Year'!$B$2,4)),4,1),B990&lt;=DATE(INT(CONCATENATE("20",RIGHT('Fiscal Year'!$B$2,2))),3,31)),1,0),"")</f>
        <v/>
      </c>
      <c r="E990" s="138" t="str">
        <f>IF(NOT(ISBLANK(B990)),IF(AND(MONTH(B990)&gt;=1,MONTH(B990)&lt;=3,B990&gt;=DATE(INT(LEFT('Fiscal Year'!$B$2,4)),4,1),B990&lt;=DATE(INT(CONCATENATE("20",RIGHT('Fiscal Year'!$B$2,2))),3,31)),1,0),"")</f>
        <v/>
      </c>
      <c r="F990" s="139" t="str">
        <f>IF(NOT(ISBLANK(B990)),IF(B990&lt;'Fiscal Year'!$B$3,1,0),"")</f>
        <v/>
      </c>
      <c r="G990" s="10"/>
      <c r="H990" s="10"/>
      <c r="I990" s="40"/>
      <c r="J990" s="40"/>
      <c r="K990" s="53"/>
      <c r="L990" s="53"/>
      <c r="M990" s="53"/>
      <c r="N990" s="53"/>
      <c r="O990" s="53"/>
      <c r="P990" s="53"/>
      <c r="Q990" s="53"/>
      <c r="R990" s="53"/>
      <c r="S990" s="53"/>
    </row>
    <row r="991" spans="1:19" x14ac:dyDescent="0.3">
      <c r="A991" s="106"/>
      <c r="B991" s="59"/>
      <c r="C991" s="137" t="str">
        <f t="shared" si="15"/>
        <v/>
      </c>
      <c r="D991" s="138" t="str">
        <f>IF(NOT(ISBLANK(B991)),IF(AND(MONTH(B991)&gt;=4,MONTH(B991)&lt;=12,B991&gt;=DATE(INT(LEFT('Fiscal Year'!$B$2,4)),4,1),B991&lt;=DATE(INT(CONCATENATE("20",RIGHT('Fiscal Year'!$B$2,2))),3,31)),1,0),"")</f>
        <v/>
      </c>
      <c r="E991" s="138" t="str">
        <f>IF(NOT(ISBLANK(B991)),IF(AND(MONTH(B991)&gt;=1,MONTH(B991)&lt;=3,B991&gt;=DATE(INT(LEFT('Fiscal Year'!$B$2,4)),4,1),B991&lt;=DATE(INT(CONCATENATE("20",RIGHT('Fiscal Year'!$B$2,2))),3,31)),1,0),"")</f>
        <v/>
      </c>
      <c r="F991" s="139" t="str">
        <f>IF(NOT(ISBLANK(B991)),IF(B991&lt;'Fiscal Year'!$B$3,1,0),"")</f>
        <v/>
      </c>
      <c r="G991" s="10"/>
      <c r="H991" s="10"/>
      <c r="I991" s="40"/>
      <c r="J991" s="40"/>
      <c r="K991" s="53"/>
      <c r="L991" s="53"/>
      <c r="M991" s="53"/>
      <c r="N991" s="53"/>
      <c r="O991" s="53"/>
      <c r="P991" s="53"/>
      <c r="Q991" s="53"/>
      <c r="R991" s="53"/>
      <c r="S991" s="53"/>
    </row>
    <row r="992" spans="1:19" x14ac:dyDescent="0.3">
      <c r="A992" s="106"/>
      <c r="B992" s="59"/>
      <c r="C992" s="137" t="str">
        <f t="shared" si="15"/>
        <v/>
      </c>
      <c r="D992" s="138" t="str">
        <f>IF(NOT(ISBLANK(B992)),IF(AND(MONTH(B992)&gt;=4,MONTH(B992)&lt;=12,B992&gt;=DATE(INT(LEFT('Fiscal Year'!$B$2,4)),4,1),B992&lt;=DATE(INT(CONCATENATE("20",RIGHT('Fiscal Year'!$B$2,2))),3,31)),1,0),"")</f>
        <v/>
      </c>
      <c r="E992" s="138" t="str">
        <f>IF(NOT(ISBLANK(B992)),IF(AND(MONTH(B992)&gt;=1,MONTH(B992)&lt;=3,B992&gt;=DATE(INT(LEFT('Fiscal Year'!$B$2,4)),4,1),B992&lt;=DATE(INT(CONCATENATE("20",RIGHT('Fiscal Year'!$B$2,2))),3,31)),1,0),"")</f>
        <v/>
      </c>
      <c r="F992" s="139" t="str">
        <f>IF(NOT(ISBLANK(B992)),IF(B992&lt;'Fiscal Year'!$B$3,1,0),"")</f>
        <v/>
      </c>
      <c r="G992" s="10"/>
      <c r="H992" s="10"/>
      <c r="I992" s="40"/>
      <c r="J992" s="40"/>
      <c r="K992" s="53"/>
      <c r="L992" s="53"/>
      <c r="M992" s="53"/>
      <c r="N992" s="53"/>
      <c r="O992" s="53"/>
      <c r="P992" s="53"/>
      <c r="Q992" s="53"/>
      <c r="R992" s="53"/>
      <c r="S992" s="53"/>
    </row>
    <row r="993" spans="1:19" x14ac:dyDescent="0.3">
      <c r="A993" s="106"/>
      <c r="B993" s="59"/>
      <c r="C993" s="137" t="str">
        <f t="shared" si="15"/>
        <v/>
      </c>
      <c r="D993" s="138" t="str">
        <f>IF(NOT(ISBLANK(B993)),IF(AND(MONTH(B993)&gt;=4,MONTH(B993)&lt;=12,B993&gt;=DATE(INT(LEFT('Fiscal Year'!$B$2,4)),4,1),B993&lt;=DATE(INT(CONCATENATE("20",RIGHT('Fiscal Year'!$B$2,2))),3,31)),1,0),"")</f>
        <v/>
      </c>
      <c r="E993" s="138" t="str">
        <f>IF(NOT(ISBLANK(B993)),IF(AND(MONTH(B993)&gt;=1,MONTH(B993)&lt;=3,B993&gt;=DATE(INT(LEFT('Fiscal Year'!$B$2,4)),4,1),B993&lt;=DATE(INT(CONCATENATE("20",RIGHT('Fiscal Year'!$B$2,2))),3,31)),1,0),"")</f>
        <v/>
      </c>
      <c r="F993" s="139" t="str">
        <f>IF(NOT(ISBLANK(B993)),IF(B993&lt;'Fiscal Year'!$B$3,1,0),"")</f>
        <v/>
      </c>
      <c r="G993" s="10"/>
      <c r="H993" s="10"/>
      <c r="I993" s="40"/>
      <c r="J993" s="40"/>
      <c r="K993" s="53"/>
      <c r="L993" s="53"/>
      <c r="M993" s="53"/>
      <c r="N993" s="53"/>
      <c r="O993" s="53"/>
      <c r="P993" s="53"/>
      <c r="Q993" s="53"/>
      <c r="R993" s="53"/>
      <c r="S993" s="53"/>
    </row>
    <row r="994" spans="1:19" x14ac:dyDescent="0.3">
      <c r="A994" s="106"/>
      <c r="B994" s="59"/>
      <c r="C994" s="137" t="str">
        <f t="shared" si="15"/>
        <v/>
      </c>
      <c r="D994" s="138" t="str">
        <f>IF(NOT(ISBLANK(B994)),IF(AND(MONTH(B994)&gt;=4,MONTH(B994)&lt;=12,B994&gt;=DATE(INT(LEFT('Fiscal Year'!$B$2,4)),4,1),B994&lt;=DATE(INT(CONCATENATE("20",RIGHT('Fiscal Year'!$B$2,2))),3,31)),1,0),"")</f>
        <v/>
      </c>
      <c r="E994" s="138" t="str">
        <f>IF(NOT(ISBLANK(B994)),IF(AND(MONTH(B994)&gt;=1,MONTH(B994)&lt;=3,B994&gt;=DATE(INT(LEFT('Fiscal Year'!$B$2,4)),4,1),B994&lt;=DATE(INT(CONCATENATE("20",RIGHT('Fiscal Year'!$B$2,2))),3,31)),1,0),"")</f>
        <v/>
      </c>
      <c r="F994" s="139" t="str">
        <f>IF(NOT(ISBLANK(B994)),IF(B994&lt;'Fiscal Year'!$B$3,1,0),"")</f>
        <v/>
      </c>
      <c r="G994" s="10"/>
      <c r="H994" s="10"/>
      <c r="I994" s="40"/>
      <c r="J994" s="40"/>
      <c r="K994" s="53"/>
      <c r="L994" s="53"/>
      <c r="M994" s="53"/>
      <c r="N994" s="53"/>
      <c r="O994" s="53"/>
      <c r="P994" s="53"/>
      <c r="Q994" s="53"/>
      <c r="R994" s="53"/>
      <c r="S994" s="53"/>
    </row>
    <row r="995" spans="1:19" x14ac:dyDescent="0.3">
      <c r="A995" s="106"/>
      <c r="B995" s="59"/>
      <c r="C995" s="137" t="str">
        <f t="shared" si="15"/>
        <v/>
      </c>
      <c r="D995" s="138" t="str">
        <f>IF(NOT(ISBLANK(B995)),IF(AND(MONTH(B995)&gt;=4,MONTH(B995)&lt;=12,B995&gt;=DATE(INT(LEFT('Fiscal Year'!$B$2,4)),4,1),B995&lt;=DATE(INT(CONCATENATE("20",RIGHT('Fiscal Year'!$B$2,2))),3,31)),1,0),"")</f>
        <v/>
      </c>
      <c r="E995" s="138" t="str">
        <f>IF(NOT(ISBLANK(B995)),IF(AND(MONTH(B995)&gt;=1,MONTH(B995)&lt;=3,B995&gt;=DATE(INT(LEFT('Fiscal Year'!$B$2,4)),4,1),B995&lt;=DATE(INT(CONCATENATE("20",RIGHT('Fiscal Year'!$B$2,2))),3,31)),1,0),"")</f>
        <v/>
      </c>
      <c r="F995" s="139" t="str">
        <f>IF(NOT(ISBLANK(B995)),IF(B995&lt;'Fiscal Year'!$B$3,1,0),"")</f>
        <v/>
      </c>
      <c r="G995" s="10"/>
      <c r="H995" s="10"/>
      <c r="I995" s="40"/>
      <c r="J995" s="40"/>
      <c r="K995" s="53"/>
      <c r="L995" s="53"/>
      <c r="M995" s="53"/>
      <c r="N995" s="53"/>
      <c r="O995" s="53"/>
      <c r="P995" s="53"/>
      <c r="Q995" s="53"/>
      <c r="R995" s="53"/>
      <c r="S995" s="53"/>
    </row>
    <row r="996" spans="1:19" x14ac:dyDescent="0.3">
      <c r="A996" s="106"/>
      <c r="B996" s="59"/>
      <c r="C996" s="137" t="str">
        <f t="shared" si="15"/>
        <v/>
      </c>
      <c r="D996" s="138" t="str">
        <f>IF(NOT(ISBLANK(B996)),IF(AND(MONTH(B996)&gt;=4,MONTH(B996)&lt;=12,B996&gt;=DATE(INT(LEFT('Fiscal Year'!$B$2,4)),4,1),B996&lt;=DATE(INT(CONCATENATE("20",RIGHT('Fiscal Year'!$B$2,2))),3,31)),1,0),"")</f>
        <v/>
      </c>
      <c r="E996" s="138" t="str">
        <f>IF(NOT(ISBLANK(B996)),IF(AND(MONTH(B996)&gt;=1,MONTH(B996)&lt;=3,B996&gt;=DATE(INT(LEFT('Fiscal Year'!$B$2,4)),4,1),B996&lt;=DATE(INT(CONCATENATE("20",RIGHT('Fiscal Year'!$B$2,2))),3,31)),1,0),"")</f>
        <v/>
      </c>
      <c r="F996" s="139" t="str">
        <f>IF(NOT(ISBLANK(B996)),IF(B996&lt;'Fiscal Year'!$B$3,1,0),"")</f>
        <v/>
      </c>
      <c r="G996" s="10"/>
      <c r="H996" s="10"/>
      <c r="I996" s="40"/>
      <c r="J996" s="40"/>
      <c r="K996" s="53"/>
      <c r="L996" s="53"/>
      <c r="M996" s="53"/>
      <c r="N996" s="53"/>
      <c r="O996" s="53"/>
      <c r="P996" s="53"/>
      <c r="Q996" s="53"/>
      <c r="R996" s="53"/>
      <c r="S996" s="53"/>
    </row>
    <row r="997" spans="1:19" x14ac:dyDescent="0.3">
      <c r="A997" s="106"/>
      <c r="B997" s="59"/>
      <c r="C997" s="137" t="str">
        <f t="shared" si="15"/>
        <v/>
      </c>
      <c r="D997" s="138" t="str">
        <f>IF(NOT(ISBLANK(B997)),IF(AND(MONTH(B997)&gt;=4,MONTH(B997)&lt;=12,B997&gt;=DATE(INT(LEFT('Fiscal Year'!$B$2,4)),4,1),B997&lt;=DATE(INT(CONCATENATE("20",RIGHT('Fiscal Year'!$B$2,2))),3,31)),1,0),"")</f>
        <v/>
      </c>
      <c r="E997" s="138" t="str">
        <f>IF(NOT(ISBLANK(B997)),IF(AND(MONTH(B997)&gt;=1,MONTH(B997)&lt;=3,B997&gt;=DATE(INT(LEFT('Fiscal Year'!$B$2,4)),4,1),B997&lt;=DATE(INT(CONCATENATE("20",RIGHT('Fiscal Year'!$B$2,2))),3,31)),1,0),"")</f>
        <v/>
      </c>
      <c r="F997" s="139" t="str">
        <f>IF(NOT(ISBLANK(B997)),IF(B997&lt;'Fiscal Year'!$B$3,1,0),"")</f>
        <v/>
      </c>
      <c r="G997" s="10"/>
      <c r="H997" s="10"/>
      <c r="I997" s="40"/>
      <c r="J997" s="40"/>
      <c r="K997" s="53"/>
      <c r="L997" s="53"/>
      <c r="M997" s="53"/>
      <c r="N997" s="53"/>
      <c r="O997" s="53"/>
      <c r="P997" s="53"/>
      <c r="Q997" s="53"/>
      <c r="R997" s="53"/>
      <c r="S997" s="53"/>
    </row>
    <row r="998" spans="1:19" x14ac:dyDescent="0.3">
      <c r="A998" s="106"/>
      <c r="B998" s="59"/>
      <c r="C998" s="137" t="str">
        <f t="shared" si="15"/>
        <v/>
      </c>
      <c r="D998" s="138" t="str">
        <f>IF(NOT(ISBLANK(B998)),IF(AND(MONTH(B998)&gt;=4,MONTH(B998)&lt;=12,B998&gt;=DATE(INT(LEFT('Fiscal Year'!$B$2,4)),4,1),B998&lt;=DATE(INT(CONCATENATE("20",RIGHT('Fiscal Year'!$B$2,2))),3,31)),1,0),"")</f>
        <v/>
      </c>
      <c r="E998" s="138" t="str">
        <f>IF(NOT(ISBLANK(B998)),IF(AND(MONTH(B998)&gt;=1,MONTH(B998)&lt;=3,B998&gt;=DATE(INT(LEFT('Fiscal Year'!$B$2,4)),4,1),B998&lt;=DATE(INT(CONCATENATE("20",RIGHT('Fiscal Year'!$B$2,2))),3,31)),1,0),"")</f>
        <v/>
      </c>
      <c r="F998" s="139" t="str">
        <f>IF(NOT(ISBLANK(B998)),IF(B998&lt;'Fiscal Year'!$B$3,1,0),"")</f>
        <v/>
      </c>
      <c r="G998" s="10"/>
      <c r="H998" s="10"/>
      <c r="I998" s="40"/>
      <c r="J998" s="40"/>
      <c r="K998" s="53"/>
      <c r="L998" s="53"/>
      <c r="M998" s="53"/>
      <c r="N998" s="53"/>
      <c r="O998" s="53"/>
      <c r="P998" s="53"/>
      <c r="Q998" s="53"/>
      <c r="R998" s="53"/>
      <c r="S998" s="53"/>
    </row>
    <row r="999" spans="1:19" x14ac:dyDescent="0.3">
      <c r="A999" s="106"/>
      <c r="B999" s="59"/>
      <c r="C999" s="137" t="str">
        <f t="shared" si="15"/>
        <v/>
      </c>
      <c r="D999" s="138" t="str">
        <f>IF(NOT(ISBLANK(B999)),IF(AND(MONTH(B999)&gt;=4,MONTH(B999)&lt;=12,B999&gt;=DATE(INT(LEFT('Fiscal Year'!$B$2,4)),4,1),B999&lt;=DATE(INT(CONCATENATE("20",RIGHT('Fiscal Year'!$B$2,2))),3,31)),1,0),"")</f>
        <v/>
      </c>
      <c r="E999" s="138" t="str">
        <f>IF(NOT(ISBLANK(B999)),IF(AND(MONTH(B999)&gt;=1,MONTH(B999)&lt;=3,B999&gt;=DATE(INT(LEFT('Fiscal Year'!$B$2,4)),4,1),B999&lt;=DATE(INT(CONCATENATE("20",RIGHT('Fiscal Year'!$B$2,2))),3,31)),1,0),"")</f>
        <v/>
      </c>
      <c r="F999" s="139" t="str">
        <f>IF(NOT(ISBLANK(B999)),IF(B999&lt;'Fiscal Year'!$B$3,1,0),"")</f>
        <v/>
      </c>
      <c r="G999" s="10"/>
      <c r="H999" s="10"/>
      <c r="I999" s="40"/>
      <c r="J999" s="40"/>
      <c r="K999" s="53"/>
      <c r="L999" s="53"/>
      <c r="M999" s="53"/>
      <c r="N999" s="53"/>
      <c r="O999" s="53"/>
      <c r="P999" s="53"/>
      <c r="Q999" s="53"/>
      <c r="R999" s="53"/>
      <c r="S999" s="53"/>
    </row>
    <row r="1000" spans="1:19" x14ac:dyDescent="0.3">
      <c r="A1000" s="106"/>
      <c r="B1000" s="59"/>
      <c r="C1000" s="137" t="str">
        <f t="shared" si="15"/>
        <v/>
      </c>
      <c r="D1000" s="138" t="str">
        <f>IF(NOT(ISBLANK(B1000)),IF(AND(MONTH(B1000)&gt;=4,MONTH(B1000)&lt;=12,B1000&gt;=DATE(INT(LEFT('Fiscal Year'!$B$2,4)),4,1),B1000&lt;=DATE(INT(CONCATENATE("20",RIGHT('Fiscal Year'!$B$2,2))),3,31)),1,0),"")</f>
        <v/>
      </c>
      <c r="E1000" s="138" t="str">
        <f>IF(NOT(ISBLANK(B1000)),IF(AND(MONTH(B1000)&gt;=1,MONTH(B1000)&lt;=3,B1000&gt;=DATE(INT(LEFT('Fiscal Year'!$B$2,4)),4,1),B1000&lt;=DATE(INT(CONCATENATE("20",RIGHT('Fiscal Year'!$B$2,2))),3,31)),1,0),"")</f>
        <v/>
      </c>
      <c r="F1000" s="139" t="str">
        <f>IF(NOT(ISBLANK(B1000)),IF(B1000&lt;'Fiscal Year'!$B$3,1,0),"")</f>
        <v/>
      </c>
      <c r="G1000" s="10"/>
      <c r="H1000" s="10"/>
      <c r="I1000" s="40"/>
      <c r="J1000" s="40"/>
      <c r="K1000" s="53"/>
      <c r="L1000" s="53"/>
      <c r="M1000" s="53"/>
      <c r="N1000" s="53"/>
      <c r="O1000" s="53"/>
      <c r="P1000" s="53"/>
      <c r="Q1000" s="53"/>
      <c r="R1000" s="53"/>
      <c r="S1000" s="53"/>
    </row>
    <row r="1001" spans="1:19" x14ac:dyDescent="0.3">
      <c r="A1001" s="106"/>
      <c r="B1001" s="59"/>
      <c r="C1001" s="137" t="str">
        <f t="shared" si="15"/>
        <v/>
      </c>
      <c r="D1001" s="138" t="str">
        <f>IF(NOT(ISBLANK(B1001)),IF(AND(MONTH(B1001)&gt;=4,MONTH(B1001)&lt;=12,B1001&gt;=DATE(INT(LEFT('Fiscal Year'!$B$2,4)),4,1),B1001&lt;=DATE(INT(CONCATENATE("20",RIGHT('Fiscal Year'!$B$2,2))),3,31)),1,0),"")</f>
        <v/>
      </c>
      <c r="E1001" s="138" t="str">
        <f>IF(NOT(ISBLANK(B1001)),IF(AND(MONTH(B1001)&gt;=1,MONTH(B1001)&lt;=3,B1001&gt;=DATE(INT(LEFT('Fiscal Year'!$B$2,4)),4,1),B1001&lt;=DATE(INT(CONCATENATE("20",RIGHT('Fiscal Year'!$B$2,2))),3,31)),1,0),"")</f>
        <v/>
      </c>
      <c r="F1001" s="139" t="str">
        <f>IF(NOT(ISBLANK(B1001)),IF(B1001&lt;'Fiscal Year'!$B$3,1,0),"")</f>
        <v/>
      </c>
      <c r="G1001" s="10"/>
      <c r="H1001" s="10"/>
      <c r="I1001" s="40"/>
      <c r="J1001" s="40"/>
      <c r="K1001" s="53"/>
      <c r="L1001" s="53"/>
      <c r="M1001" s="53"/>
      <c r="N1001" s="53"/>
      <c r="O1001" s="53"/>
      <c r="P1001" s="53"/>
      <c r="Q1001" s="53"/>
      <c r="R1001" s="53"/>
      <c r="S1001" s="53"/>
    </row>
    <row r="1002" spans="1:19" x14ac:dyDescent="0.3">
      <c r="A1002" s="106"/>
      <c r="B1002" s="59"/>
      <c r="C1002" s="137" t="str">
        <f t="shared" si="15"/>
        <v/>
      </c>
      <c r="D1002" s="138" t="str">
        <f>IF(NOT(ISBLANK(B1002)),IF(AND(MONTH(B1002)&gt;=4,MONTH(B1002)&lt;=12,B1002&gt;=DATE(INT(LEFT('Fiscal Year'!$B$2,4)),4,1),B1002&lt;=DATE(INT(CONCATENATE("20",RIGHT('Fiscal Year'!$B$2,2))),3,31)),1,0),"")</f>
        <v/>
      </c>
      <c r="E1002" s="138" t="str">
        <f>IF(NOT(ISBLANK(B1002)),IF(AND(MONTH(B1002)&gt;=1,MONTH(B1002)&lt;=3,B1002&gt;=DATE(INT(LEFT('Fiscal Year'!$B$2,4)),4,1),B1002&lt;=DATE(INT(CONCATENATE("20",RIGHT('Fiscal Year'!$B$2,2))),3,31)),1,0),"")</f>
        <v/>
      </c>
      <c r="F1002" s="139" t="str">
        <f>IF(NOT(ISBLANK(B1002)),IF(B1002&lt;'Fiscal Year'!$B$3,1,0),"")</f>
        <v/>
      </c>
      <c r="G1002" s="10"/>
      <c r="H1002" s="10"/>
      <c r="I1002" s="40"/>
      <c r="J1002" s="40"/>
      <c r="K1002" s="53"/>
      <c r="L1002" s="53"/>
      <c r="M1002" s="53"/>
      <c r="N1002" s="53"/>
      <c r="O1002" s="53"/>
      <c r="P1002" s="53"/>
      <c r="Q1002" s="53"/>
      <c r="R1002" s="53"/>
      <c r="S1002" s="53"/>
    </row>
    <row r="1003" spans="1:19" x14ac:dyDescent="0.3">
      <c r="A1003" s="106"/>
      <c r="B1003" s="59"/>
      <c r="C1003" s="137" t="str">
        <f t="shared" si="15"/>
        <v/>
      </c>
      <c r="D1003" s="138" t="str">
        <f>IF(NOT(ISBLANK(B1003)),IF(AND(MONTH(B1003)&gt;=4,MONTH(B1003)&lt;=12,B1003&gt;=DATE(INT(LEFT('Fiscal Year'!$B$2,4)),4,1),B1003&lt;=DATE(INT(CONCATENATE("20",RIGHT('Fiscal Year'!$B$2,2))),3,31)),1,0),"")</f>
        <v/>
      </c>
      <c r="E1003" s="138" t="str">
        <f>IF(NOT(ISBLANK(B1003)),IF(AND(MONTH(B1003)&gt;=1,MONTH(B1003)&lt;=3,B1003&gt;=DATE(INT(LEFT('Fiscal Year'!$B$2,4)),4,1),B1003&lt;=DATE(INT(CONCATENATE("20",RIGHT('Fiscal Year'!$B$2,2))),3,31)),1,0),"")</f>
        <v/>
      </c>
      <c r="F1003" s="139" t="str">
        <f>IF(NOT(ISBLANK(B1003)),IF(B1003&lt;'Fiscal Year'!$B$3,1,0),"")</f>
        <v/>
      </c>
      <c r="G1003" s="10"/>
      <c r="H1003" s="10"/>
      <c r="I1003" s="40"/>
      <c r="J1003" s="40"/>
      <c r="K1003" s="53"/>
      <c r="L1003" s="53"/>
      <c r="M1003" s="53"/>
      <c r="N1003" s="53"/>
      <c r="O1003" s="53"/>
      <c r="P1003" s="53"/>
      <c r="Q1003" s="53"/>
      <c r="R1003" s="53"/>
      <c r="S1003" s="53"/>
    </row>
    <row r="1004" spans="1:19" x14ac:dyDescent="0.3">
      <c r="A1004" s="106"/>
      <c r="B1004" s="59"/>
      <c r="C1004" s="137" t="str">
        <f t="shared" si="15"/>
        <v/>
      </c>
      <c r="D1004" s="138" t="str">
        <f>IF(NOT(ISBLANK(B1004)),IF(AND(MONTH(B1004)&gt;=4,MONTH(B1004)&lt;=12,B1004&gt;=DATE(INT(LEFT('Fiscal Year'!$B$2,4)),4,1),B1004&lt;=DATE(INT(CONCATENATE("20",RIGHT('Fiscal Year'!$B$2,2))),3,31)),1,0),"")</f>
        <v/>
      </c>
      <c r="E1004" s="138" t="str">
        <f>IF(NOT(ISBLANK(B1004)),IF(AND(MONTH(B1004)&gt;=1,MONTH(B1004)&lt;=3,B1004&gt;=DATE(INT(LEFT('Fiscal Year'!$B$2,4)),4,1),B1004&lt;=DATE(INT(CONCATENATE("20",RIGHT('Fiscal Year'!$B$2,2))),3,31)),1,0),"")</f>
        <v/>
      </c>
      <c r="F1004" s="139" t="str">
        <f>IF(NOT(ISBLANK(B1004)),IF(B1004&lt;'Fiscal Year'!$B$3,1,0),"")</f>
        <v/>
      </c>
      <c r="G1004" s="10"/>
      <c r="H1004" s="10"/>
      <c r="I1004" s="40"/>
      <c r="J1004" s="40"/>
      <c r="K1004" s="53"/>
      <c r="L1004" s="53"/>
      <c r="M1004" s="53"/>
      <c r="N1004" s="53"/>
      <c r="O1004" s="53"/>
      <c r="P1004" s="53"/>
      <c r="Q1004" s="53"/>
      <c r="R1004" s="53"/>
      <c r="S1004" s="53"/>
    </row>
    <row r="1005" spans="1:19" x14ac:dyDescent="0.3">
      <c r="A1005" s="106"/>
      <c r="B1005" s="59"/>
      <c r="C1005" s="137" t="str">
        <f t="shared" si="15"/>
        <v/>
      </c>
      <c r="D1005" s="138" t="str">
        <f>IF(NOT(ISBLANK(B1005)),IF(AND(MONTH(B1005)&gt;=4,MONTH(B1005)&lt;=12,B1005&gt;=DATE(INT(LEFT('Fiscal Year'!$B$2,4)),4,1),B1005&lt;=DATE(INT(CONCATENATE("20",RIGHT('Fiscal Year'!$B$2,2))),3,31)),1,0),"")</f>
        <v/>
      </c>
      <c r="E1005" s="138" t="str">
        <f>IF(NOT(ISBLANK(B1005)),IF(AND(MONTH(B1005)&gt;=1,MONTH(B1005)&lt;=3,B1005&gt;=DATE(INT(LEFT('Fiscal Year'!$B$2,4)),4,1),B1005&lt;=DATE(INT(CONCATENATE("20",RIGHT('Fiscal Year'!$B$2,2))),3,31)),1,0),"")</f>
        <v/>
      </c>
      <c r="F1005" s="139" t="str">
        <f>IF(NOT(ISBLANK(B1005)),IF(B1005&lt;'Fiscal Year'!$B$3,1,0),"")</f>
        <v/>
      </c>
      <c r="G1005" s="10"/>
      <c r="H1005" s="10"/>
      <c r="I1005" s="40"/>
      <c r="J1005" s="40"/>
      <c r="K1005" s="53"/>
      <c r="L1005" s="53"/>
      <c r="M1005" s="53"/>
      <c r="N1005" s="53"/>
      <c r="O1005" s="53"/>
      <c r="P1005" s="53"/>
      <c r="Q1005" s="53"/>
      <c r="R1005" s="53"/>
      <c r="S1005" s="53"/>
    </row>
    <row r="1006" spans="1:19" x14ac:dyDescent="0.3">
      <c r="A1006" s="106"/>
      <c r="B1006" s="59"/>
      <c r="C1006" s="137" t="str">
        <f t="shared" si="15"/>
        <v/>
      </c>
      <c r="D1006" s="138" t="str">
        <f>IF(NOT(ISBLANK(B1006)),IF(AND(MONTH(B1006)&gt;=4,MONTH(B1006)&lt;=12,B1006&gt;=DATE(INT(LEFT('Fiscal Year'!$B$2,4)),4,1),B1006&lt;=DATE(INT(CONCATENATE("20",RIGHT('Fiscal Year'!$B$2,2))),3,31)),1,0),"")</f>
        <v/>
      </c>
      <c r="E1006" s="138" t="str">
        <f>IF(NOT(ISBLANK(B1006)),IF(AND(MONTH(B1006)&gt;=1,MONTH(B1006)&lt;=3,B1006&gt;=DATE(INT(LEFT('Fiscal Year'!$B$2,4)),4,1),B1006&lt;=DATE(INT(CONCATENATE("20",RIGHT('Fiscal Year'!$B$2,2))),3,31)),1,0),"")</f>
        <v/>
      </c>
      <c r="F1006" s="139" t="str">
        <f>IF(NOT(ISBLANK(B1006)),IF(B1006&lt;'Fiscal Year'!$B$3,1,0),"")</f>
        <v/>
      </c>
      <c r="G1006" s="10"/>
      <c r="H1006" s="10"/>
      <c r="I1006" s="40"/>
      <c r="J1006" s="40"/>
      <c r="K1006" s="53"/>
      <c r="L1006" s="53"/>
      <c r="M1006" s="53"/>
      <c r="N1006" s="53"/>
      <c r="O1006" s="53"/>
      <c r="P1006" s="53"/>
      <c r="Q1006" s="53"/>
      <c r="R1006" s="53"/>
      <c r="S1006" s="53"/>
    </row>
    <row r="1007" spans="1:19" x14ac:dyDescent="0.3">
      <c r="A1007" s="106"/>
      <c r="B1007" s="59"/>
      <c r="C1007" s="137" t="str">
        <f t="shared" si="15"/>
        <v/>
      </c>
      <c r="D1007" s="138" t="str">
        <f>IF(NOT(ISBLANK(B1007)),IF(AND(MONTH(B1007)&gt;=4,MONTH(B1007)&lt;=12,B1007&gt;=DATE(INT(LEFT('Fiscal Year'!$B$2,4)),4,1),B1007&lt;=DATE(INT(CONCATENATE("20",RIGHT('Fiscal Year'!$B$2,2))),3,31)),1,0),"")</f>
        <v/>
      </c>
      <c r="E1007" s="138" t="str">
        <f>IF(NOT(ISBLANK(B1007)),IF(AND(MONTH(B1007)&gt;=1,MONTH(B1007)&lt;=3,B1007&gt;=DATE(INT(LEFT('Fiscal Year'!$B$2,4)),4,1),B1007&lt;=DATE(INT(CONCATENATE("20",RIGHT('Fiscal Year'!$B$2,2))),3,31)),1,0),"")</f>
        <v/>
      </c>
      <c r="F1007" s="139" t="str">
        <f>IF(NOT(ISBLANK(B1007)),IF(B1007&lt;'Fiscal Year'!$B$3,1,0),"")</f>
        <v/>
      </c>
      <c r="G1007" s="10"/>
      <c r="H1007" s="10"/>
      <c r="I1007" s="40"/>
      <c r="J1007" s="40"/>
      <c r="K1007" s="53"/>
      <c r="L1007" s="53"/>
      <c r="M1007" s="53"/>
      <c r="N1007" s="53"/>
      <c r="O1007" s="53"/>
      <c r="P1007" s="53"/>
      <c r="Q1007" s="53"/>
      <c r="R1007" s="53"/>
      <c r="S1007" s="53"/>
    </row>
    <row r="1008" spans="1:19" x14ac:dyDescent="0.3">
      <c r="A1008" s="106"/>
      <c r="B1008" s="59"/>
      <c r="C1008" s="137" t="str">
        <f t="shared" si="15"/>
        <v/>
      </c>
      <c r="D1008" s="138" t="str">
        <f>IF(NOT(ISBLANK(B1008)),IF(AND(MONTH(B1008)&gt;=4,MONTH(B1008)&lt;=12,B1008&gt;=DATE(INT(LEFT('Fiscal Year'!$B$2,4)),4,1),B1008&lt;=DATE(INT(CONCATENATE("20",RIGHT('Fiscal Year'!$B$2,2))),3,31)),1,0),"")</f>
        <v/>
      </c>
      <c r="E1008" s="138" t="str">
        <f>IF(NOT(ISBLANK(B1008)),IF(AND(MONTH(B1008)&gt;=1,MONTH(B1008)&lt;=3,B1008&gt;=DATE(INT(LEFT('Fiscal Year'!$B$2,4)),4,1),B1008&lt;=DATE(INT(CONCATENATE("20",RIGHT('Fiscal Year'!$B$2,2))),3,31)),1,0),"")</f>
        <v/>
      </c>
      <c r="F1008" s="139" t="str">
        <f>IF(NOT(ISBLANK(B1008)),IF(B1008&lt;'Fiscal Year'!$B$3,1,0),"")</f>
        <v/>
      </c>
      <c r="G1008" s="10"/>
      <c r="H1008" s="10"/>
      <c r="I1008" s="40"/>
      <c r="J1008" s="40"/>
      <c r="K1008" s="53"/>
      <c r="L1008" s="53"/>
      <c r="M1008" s="53"/>
      <c r="N1008" s="53"/>
      <c r="O1008" s="53"/>
      <c r="P1008" s="53"/>
      <c r="Q1008" s="53"/>
      <c r="R1008" s="53"/>
      <c r="S1008" s="53"/>
    </row>
    <row r="1009" spans="1:19" x14ac:dyDescent="0.3">
      <c r="A1009" s="106"/>
      <c r="B1009" s="59"/>
      <c r="C1009" s="137" t="str">
        <f t="shared" si="15"/>
        <v/>
      </c>
      <c r="D1009" s="138" t="str">
        <f>IF(NOT(ISBLANK(B1009)),IF(AND(MONTH(B1009)&gt;=4,MONTH(B1009)&lt;=12,B1009&gt;=DATE(INT(LEFT('Fiscal Year'!$B$2,4)),4,1),B1009&lt;=DATE(INT(CONCATENATE("20",RIGHT('Fiscal Year'!$B$2,2))),3,31)),1,0),"")</f>
        <v/>
      </c>
      <c r="E1009" s="138" t="str">
        <f>IF(NOT(ISBLANK(B1009)),IF(AND(MONTH(B1009)&gt;=1,MONTH(B1009)&lt;=3,B1009&gt;=DATE(INT(LEFT('Fiscal Year'!$B$2,4)),4,1),B1009&lt;=DATE(INT(CONCATENATE("20",RIGHT('Fiscal Year'!$B$2,2))),3,31)),1,0),"")</f>
        <v/>
      </c>
      <c r="F1009" s="139" t="str">
        <f>IF(NOT(ISBLANK(B1009)),IF(B1009&lt;'Fiscal Year'!$B$3,1,0),"")</f>
        <v/>
      </c>
      <c r="G1009" s="10"/>
      <c r="H1009" s="10"/>
      <c r="I1009" s="40"/>
      <c r="J1009" s="40"/>
      <c r="K1009" s="53"/>
      <c r="L1009" s="53"/>
      <c r="M1009" s="53"/>
      <c r="N1009" s="53"/>
      <c r="O1009" s="53"/>
      <c r="P1009" s="53"/>
      <c r="Q1009" s="53"/>
      <c r="R1009" s="53"/>
      <c r="S1009" s="53"/>
    </row>
    <row r="1010" spans="1:19" x14ac:dyDescent="0.3">
      <c r="A1010" s="106"/>
      <c r="B1010" s="59"/>
      <c r="C1010" s="137" t="str">
        <f t="shared" si="15"/>
        <v/>
      </c>
      <c r="D1010" s="138" t="str">
        <f>IF(NOT(ISBLANK(B1010)),IF(AND(MONTH(B1010)&gt;=4,MONTH(B1010)&lt;=12,B1010&gt;=DATE(INT(LEFT('Fiscal Year'!$B$2,4)),4,1),B1010&lt;=DATE(INT(CONCATENATE("20",RIGHT('Fiscal Year'!$B$2,2))),3,31)),1,0),"")</f>
        <v/>
      </c>
      <c r="E1010" s="138" t="str">
        <f>IF(NOT(ISBLANK(B1010)),IF(AND(MONTH(B1010)&gt;=1,MONTH(B1010)&lt;=3,B1010&gt;=DATE(INT(LEFT('Fiscal Year'!$B$2,4)),4,1),B1010&lt;=DATE(INT(CONCATENATE("20",RIGHT('Fiscal Year'!$B$2,2))),3,31)),1,0),"")</f>
        <v/>
      </c>
      <c r="F1010" s="139" t="str">
        <f>IF(NOT(ISBLANK(B1010)),IF(B1010&lt;'Fiscal Year'!$B$3,1,0),"")</f>
        <v/>
      </c>
      <c r="G1010" s="10"/>
      <c r="H1010" s="10"/>
      <c r="I1010" s="40"/>
      <c r="J1010" s="40"/>
      <c r="K1010" s="53"/>
      <c r="L1010" s="53"/>
      <c r="M1010" s="53"/>
      <c r="N1010" s="53"/>
      <c r="O1010" s="53"/>
      <c r="P1010" s="53"/>
      <c r="Q1010" s="53"/>
      <c r="R1010" s="53"/>
      <c r="S1010" s="53"/>
    </row>
    <row r="1011" spans="1:19" x14ac:dyDescent="0.3">
      <c r="A1011" s="106"/>
      <c r="B1011" s="59"/>
      <c r="C1011" s="137" t="str">
        <f t="shared" si="15"/>
        <v/>
      </c>
      <c r="D1011" s="138" t="str">
        <f>IF(NOT(ISBLANK(B1011)),IF(AND(MONTH(B1011)&gt;=4,MONTH(B1011)&lt;=12,B1011&gt;=DATE(INT(LEFT('Fiscal Year'!$B$2,4)),4,1),B1011&lt;=DATE(INT(CONCATENATE("20",RIGHT('Fiscal Year'!$B$2,2))),3,31)),1,0),"")</f>
        <v/>
      </c>
      <c r="E1011" s="138" t="str">
        <f>IF(NOT(ISBLANK(B1011)),IF(AND(MONTH(B1011)&gt;=1,MONTH(B1011)&lt;=3,B1011&gt;=DATE(INT(LEFT('Fiscal Year'!$B$2,4)),4,1),B1011&lt;=DATE(INT(CONCATENATE("20",RIGHT('Fiscal Year'!$B$2,2))),3,31)),1,0),"")</f>
        <v/>
      </c>
      <c r="F1011" s="139" t="str">
        <f>IF(NOT(ISBLANK(B1011)),IF(B1011&lt;'Fiscal Year'!$B$3,1,0),"")</f>
        <v/>
      </c>
      <c r="G1011" s="10"/>
      <c r="H1011" s="10"/>
      <c r="I1011" s="40"/>
      <c r="J1011" s="40"/>
      <c r="K1011" s="53"/>
      <c r="L1011" s="53"/>
      <c r="M1011" s="53"/>
      <c r="N1011" s="53"/>
      <c r="O1011" s="53"/>
      <c r="P1011" s="53"/>
      <c r="Q1011" s="53"/>
      <c r="R1011" s="53"/>
      <c r="S1011" s="53"/>
    </row>
    <row r="1012" spans="1:19" x14ac:dyDescent="0.3">
      <c r="A1012" s="106"/>
      <c r="B1012" s="59"/>
      <c r="C1012" s="137" t="str">
        <f t="shared" si="15"/>
        <v/>
      </c>
      <c r="D1012" s="138" t="str">
        <f>IF(NOT(ISBLANK(B1012)),IF(AND(MONTH(B1012)&gt;=4,MONTH(B1012)&lt;=12,B1012&gt;=DATE(INT(LEFT('Fiscal Year'!$B$2,4)),4,1),B1012&lt;=DATE(INT(CONCATENATE("20",RIGHT('Fiscal Year'!$B$2,2))),3,31)),1,0),"")</f>
        <v/>
      </c>
      <c r="E1012" s="138" t="str">
        <f>IF(NOT(ISBLANK(B1012)),IF(AND(MONTH(B1012)&gt;=1,MONTH(B1012)&lt;=3,B1012&gt;=DATE(INT(LEFT('Fiscal Year'!$B$2,4)),4,1),B1012&lt;=DATE(INT(CONCATENATE("20",RIGHT('Fiscal Year'!$B$2,2))),3,31)),1,0),"")</f>
        <v/>
      </c>
      <c r="F1012" s="139" t="str">
        <f>IF(NOT(ISBLANK(B1012)),IF(B1012&lt;'Fiscal Year'!$B$3,1,0),"")</f>
        <v/>
      </c>
      <c r="G1012" s="10"/>
      <c r="H1012" s="10"/>
      <c r="I1012" s="40"/>
      <c r="J1012" s="40"/>
      <c r="K1012" s="53"/>
      <c r="L1012" s="53"/>
      <c r="M1012" s="53"/>
      <c r="N1012" s="53"/>
      <c r="O1012" s="53"/>
      <c r="P1012" s="53"/>
      <c r="Q1012" s="53"/>
      <c r="R1012" s="53"/>
      <c r="S1012" s="53"/>
    </row>
    <row r="1013" spans="1:19" x14ac:dyDescent="0.3">
      <c r="A1013" s="106"/>
      <c r="B1013" s="59"/>
      <c r="C1013" s="137" t="str">
        <f t="shared" si="15"/>
        <v/>
      </c>
      <c r="D1013" s="138" t="str">
        <f>IF(NOT(ISBLANK(B1013)),IF(AND(MONTH(B1013)&gt;=4,MONTH(B1013)&lt;=12,B1013&gt;=DATE(INT(LEFT('Fiscal Year'!$B$2,4)),4,1),B1013&lt;=DATE(INT(CONCATENATE("20",RIGHT('Fiscal Year'!$B$2,2))),3,31)),1,0),"")</f>
        <v/>
      </c>
      <c r="E1013" s="138" t="str">
        <f>IF(NOT(ISBLANK(B1013)),IF(AND(MONTH(B1013)&gt;=1,MONTH(B1013)&lt;=3,B1013&gt;=DATE(INT(LEFT('Fiscal Year'!$B$2,4)),4,1),B1013&lt;=DATE(INT(CONCATENATE("20",RIGHT('Fiscal Year'!$B$2,2))),3,31)),1,0),"")</f>
        <v/>
      </c>
      <c r="F1013" s="139" t="str">
        <f>IF(NOT(ISBLANK(B1013)),IF(B1013&lt;'Fiscal Year'!$B$3,1,0),"")</f>
        <v/>
      </c>
      <c r="G1013" s="10"/>
      <c r="H1013" s="10"/>
      <c r="I1013" s="40"/>
      <c r="J1013" s="40"/>
      <c r="K1013" s="53"/>
      <c r="L1013" s="53"/>
      <c r="M1013" s="53"/>
      <c r="N1013" s="53"/>
      <c r="O1013" s="53"/>
      <c r="P1013" s="53"/>
      <c r="Q1013" s="53"/>
      <c r="R1013" s="53"/>
      <c r="S1013" s="53"/>
    </row>
    <row r="1014" spans="1:19" x14ac:dyDescent="0.3">
      <c r="A1014" s="106"/>
      <c r="B1014" s="59"/>
      <c r="C1014" s="137" t="str">
        <f t="shared" si="15"/>
        <v/>
      </c>
      <c r="D1014" s="138" t="str">
        <f>IF(NOT(ISBLANK(B1014)),IF(AND(MONTH(B1014)&gt;=4,MONTH(B1014)&lt;=12,B1014&gt;=DATE(INT(LEFT('Fiscal Year'!$B$2,4)),4,1),B1014&lt;=DATE(INT(CONCATENATE("20",RIGHT('Fiscal Year'!$B$2,2))),3,31)),1,0),"")</f>
        <v/>
      </c>
      <c r="E1014" s="138" t="str">
        <f>IF(NOT(ISBLANK(B1014)),IF(AND(MONTH(B1014)&gt;=1,MONTH(B1014)&lt;=3,B1014&gt;=DATE(INT(LEFT('Fiscal Year'!$B$2,4)),4,1),B1014&lt;=DATE(INT(CONCATENATE("20",RIGHT('Fiscal Year'!$B$2,2))),3,31)),1,0),"")</f>
        <v/>
      </c>
      <c r="F1014" s="139" t="str">
        <f>IF(NOT(ISBLANK(B1014)),IF(B1014&lt;'Fiscal Year'!$B$3,1,0),"")</f>
        <v/>
      </c>
      <c r="G1014" s="10"/>
      <c r="H1014" s="10"/>
      <c r="I1014" s="40"/>
      <c r="J1014" s="40"/>
      <c r="K1014" s="53"/>
      <c r="L1014" s="53"/>
      <c r="M1014" s="53"/>
      <c r="N1014" s="53"/>
      <c r="O1014" s="53"/>
      <c r="P1014" s="53"/>
      <c r="Q1014" s="53"/>
      <c r="R1014" s="53"/>
      <c r="S1014" s="53"/>
    </row>
    <row r="1015" spans="1:19" x14ac:dyDescent="0.3">
      <c r="A1015" s="106"/>
      <c r="B1015" s="59"/>
      <c r="C1015" s="137" t="str">
        <f t="shared" si="15"/>
        <v/>
      </c>
      <c r="D1015" s="138" t="str">
        <f>IF(NOT(ISBLANK(B1015)),IF(AND(MONTH(B1015)&gt;=4,MONTH(B1015)&lt;=12,B1015&gt;=DATE(INT(LEFT('Fiscal Year'!$B$2,4)),4,1),B1015&lt;=DATE(INT(CONCATENATE("20",RIGHT('Fiscal Year'!$B$2,2))),3,31)),1,0),"")</f>
        <v/>
      </c>
      <c r="E1015" s="138" t="str">
        <f>IF(NOT(ISBLANK(B1015)),IF(AND(MONTH(B1015)&gt;=1,MONTH(B1015)&lt;=3,B1015&gt;=DATE(INT(LEFT('Fiscal Year'!$B$2,4)),4,1),B1015&lt;=DATE(INT(CONCATENATE("20",RIGHT('Fiscal Year'!$B$2,2))),3,31)),1,0),"")</f>
        <v/>
      </c>
      <c r="F1015" s="139" t="str">
        <f>IF(NOT(ISBLANK(B1015)),IF(B1015&lt;'Fiscal Year'!$B$3,1,0),"")</f>
        <v/>
      </c>
      <c r="G1015" s="10"/>
      <c r="H1015" s="10"/>
      <c r="I1015" s="40"/>
      <c r="J1015" s="40"/>
      <c r="K1015" s="53"/>
      <c r="L1015" s="53"/>
      <c r="M1015" s="53"/>
      <c r="N1015" s="53"/>
      <c r="O1015" s="53"/>
      <c r="P1015" s="53"/>
      <c r="Q1015" s="53"/>
      <c r="R1015" s="53"/>
      <c r="S1015" s="53"/>
    </row>
    <row r="1016" spans="1:19" x14ac:dyDescent="0.3">
      <c r="A1016" s="106"/>
      <c r="B1016" s="59"/>
      <c r="C1016" s="137" t="str">
        <f t="shared" si="15"/>
        <v/>
      </c>
      <c r="D1016" s="138" t="str">
        <f>IF(NOT(ISBLANK(B1016)),IF(AND(MONTH(B1016)&gt;=4,MONTH(B1016)&lt;=12,B1016&gt;=DATE(INT(LEFT('Fiscal Year'!$B$2,4)),4,1),B1016&lt;=DATE(INT(CONCATENATE("20",RIGHT('Fiscal Year'!$B$2,2))),3,31)),1,0),"")</f>
        <v/>
      </c>
      <c r="E1016" s="138" t="str">
        <f>IF(NOT(ISBLANK(B1016)),IF(AND(MONTH(B1016)&gt;=1,MONTH(B1016)&lt;=3,B1016&gt;=DATE(INT(LEFT('Fiscal Year'!$B$2,4)),4,1),B1016&lt;=DATE(INT(CONCATENATE("20",RIGHT('Fiscal Year'!$B$2,2))),3,31)),1,0),"")</f>
        <v/>
      </c>
      <c r="F1016" s="139" t="str">
        <f>IF(NOT(ISBLANK(B1016)),IF(B1016&lt;'Fiscal Year'!$B$3,1,0),"")</f>
        <v/>
      </c>
      <c r="G1016" s="10"/>
      <c r="H1016" s="10"/>
      <c r="I1016" s="40"/>
      <c r="J1016" s="40"/>
      <c r="K1016" s="53"/>
      <c r="L1016" s="53"/>
      <c r="M1016" s="53"/>
      <c r="N1016" s="53"/>
      <c r="O1016" s="53"/>
      <c r="P1016" s="53"/>
      <c r="Q1016" s="53"/>
      <c r="R1016" s="53"/>
      <c r="S1016" s="53"/>
    </row>
    <row r="1017" spans="1:19" x14ac:dyDescent="0.3">
      <c r="A1017" s="106"/>
      <c r="B1017" s="59"/>
      <c r="C1017" s="137" t="str">
        <f t="shared" si="15"/>
        <v/>
      </c>
      <c r="D1017" s="138" t="str">
        <f>IF(NOT(ISBLANK(B1017)),IF(AND(MONTH(B1017)&gt;=4,MONTH(B1017)&lt;=12,B1017&gt;=DATE(INT(LEFT('Fiscal Year'!$B$2,4)),4,1),B1017&lt;=DATE(INT(CONCATENATE("20",RIGHT('Fiscal Year'!$B$2,2))),3,31)),1,0),"")</f>
        <v/>
      </c>
      <c r="E1017" s="138" t="str">
        <f>IF(NOT(ISBLANK(B1017)),IF(AND(MONTH(B1017)&gt;=1,MONTH(B1017)&lt;=3,B1017&gt;=DATE(INT(LEFT('Fiscal Year'!$B$2,4)),4,1),B1017&lt;=DATE(INT(CONCATENATE("20",RIGHT('Fiscal Year'!$B$2,2))),3,31)),1,0),"")</f>
        <v/>
      </c>
      <c r="F1017" s="139" t="str">
        <f>IF(NOT(ISBLANK(B1017)),IF(B1017&lt;'Fiscal Year'!$B$3,1,0),"")</f>
        <v/>
      </c>
      <c r="G1017" s="10"/>
      <c r="H1017" s="10"/>
      <c r="I1017" s="40"/>
      <c r="J1017" s="40"/>
      <c r="K1017" s="53"/>
      <c r="L1017" s="53"/>
      <c r="M1017" s="53"/>
      <c r="N1017" s="53"/>
      <c r="O1017" s="53"/>
      <c r="P1017" s="53"/>
      <c r="Q1017" s="53"/>
      <c r="R1017" s="53"/>
      <c r="S1017" s="53"/>
    </row>
    <row r="1018" spans="1:19" x14ac:dyDescent="0.3">
      <c r="A1018" s="106"/>
      <c r="B1018" s="59"/>
      <c r="C1018" s="137" t="str">
        <f t="shared" si="15"/>
        <v/>
      </c>
      <c r="D1018" s="138" t="str">
        <f>IF(NOT(ISBLANK(B1018)),IF(AND(MONTH(B1018)&gt;=4,MONTH(B1018)&lt;=12,B1018&gt;=DATE(INT(LEFT('Fiscal Year'!$B$2,4)),4,1),B1018&lt;=DATE(INT(CONCATENATE("20",RIGHT('Fiscal Year'!$B$2,2))),3,31)),1,0),"")</f>
        <v/>
      </c>
      <c r="E1018" s="138" t="str">
        <f>IF(NOT(ISBLANK(B1018)),IF(AND(MONTH(B1018)&gt;=1,MONTH(B1018)&lt;=3,B1018&gt;=DATE(INT(LEFT('Fiscal Year'!$B$2,4)),4,1),B1018&lt;=DATE(INT(CONCATENATE("20",RIGHT('Fiscal Year'!$B$2,2))),3,31)),1,0),"")</f>
        <v/>
      </c>
      <c r="F1018" s="139" t="str">
        <f>IF(NOT(ISBLANK(B1018)),IF(B1018&lt;'Fiscal Year'!$B$3,1,0),"")</f>
        <v/>
      </c>
      <c r="G1018" s="10"/>
      <c r="H1018" s="10"/>
      <c r="I1018" s="40"/>
      <c r="J1018" s="40"/>
      <c r="K1018" s="53"/>
      <c r="L1018" s="53"/>
      <c r="M1018" s="53"/>
      <c r="N1018" s="53"/>
      <c r="O1018" s="53"/>
      <c r="P1018" s="53"/>
      <c r="Q1018" s="53"/>
      <c r="R1018" s="53"/>
      <c r="S1018" s="53"/>
    </row>
    <row r="1019" spans="1:19" x14ac:dyDescent="0.3">
      <c r="A1019" s="106"/>
      <c r="B1019" s="59"/>
      <c r="C1019" s="137" t="str">
        <f t="shared" si="15"/>
        <v/>
      </c>
      <c r="D1019" s="138" t="str">
        <f>IF(NOT(ISBLANK(B1019)),IF(AND(MONTH(B1019)&gt;=4,MONTH(B1019)&lt;=12,B1019&gt;=DATE(INT(LEFT('Fiscal Year'!$B$2,4)),4,1),B1019&lt;=DATE(INT(CONCATENATE("20",RIGHT('Fiscal Year'!$B$2,2))),3,31)),1,0),"")</f>
        <v/>
      </c>
      <c r="E1019" s="138" t="str">
        <f>IF(NOT(ISBLANK(B1019)),IF(AND(MONTH(B1019)&gt;=1,MONTH(B1019)&lt;=3,B1019&gt;=DATE(INT(LEFT('Fiscal Year'!$B$2,4)),4,1),B1019&lt;=DATE(INT(CONCATENATE("20",RIGHT('Fiscal Year'!$B$2,2))),3,31)),1,0),"")</f>
        <v/>
      </c>
      <c r="F1019" s="139" t="str">
        <f>IF(NOT(ISBLANK(B1019)),IF(B1019&lt;'Fiscal Year'!$B$3,1,0),"")</f>
        <v/>
      </c>
      <c r="G1019" s="10"/>
      <c r="H1019" s="10"/>
      <c r="I1019" s="40"/>
      <c r="J1019" s="40"/>
      <c r="K1019" s="53"/>
      <c r="L1019" s="53"/>
      <c r="M1019" s="53"/>
      <c r="N1019" s="53"/>
      <c r="O1019" s="53"/>
      <c r="P1019" s="53"/>
      <c r="Q1019" s="53"/>
      <c r="R1019" s="53"/>
      <c r="S1019" s="53"/>
    </row>
    <row r="1020" spans="1:19" x14ac:dyDescent="0.3">
      <c r="A1020" s="106"/>
      <c r="B1020" s="59"/>
      <c r="C1020" s="137" t="str">
        <f t="shared" si="15"/>
        <v/>
      </c>
      <c r="D1020" s="138" t="str">
        <f>IF(NOT(ISBLANK(B1020)),IF(AND(MONTH(B1020)&gt;=4,MONTH(B1020)&lt;=12,B1020&gt;=DATE(INT(LEFT('Fiscal Year'!$B$2,4)),4,1),B1020&lt;=DATE(INT(CONCATENATE("20",RIGHT('Fiscal Year'!$B$2,2))),3,31)),1,0),"")</f>
        <v/>
      </c>
      <c r="E1020" s="138" t="str">
        <f>IF(NOT(ISBLANK(B1020)),IF(AND(MONTH(B1020)&gt;=1,MONTH(B1020)&lt;=3,B1020&gt;=DATE(INT(LEFT('Fiscal Year'!$B$2,4)),4,1),B1020&lt;=DATE(INT(CONCATENATE("20",RIGHT('Fiscal Year'!$B$2,2))),3,31)),1,0),"")</f>
        <v/>
      </c>
      <c r="F1020" s="139" t="str">
        <f>IF(NOT(ISBLANK(B1020)),IF(B1020&lt;'Fiscal Year'!$B$3,1,0),"")</f>
        <v/>
      </c>
      <c r="G1020" s="10"/>
      <c r="H1020" s="10"/>
      <c r="I1020" s="40"/>
      <c r="J1020" s="40"/>
      <c r="K1020" s="53"/>
      <c r="L1020" s="53"/>
      <c r="M1020" s="53"/>
      <c r="N1020" s="53"/>
      <c r="O1020" s="53"/>
      <c r="P1020" s="53"/>
      <c r="Q1020" s="53"/>
      <c r="R1020" s="53"/>
      <c r="S1020" s="53"/>
    </row>
    <row r="1021" spans="1:19" x14ac:dyDescent="0.3">
      <c r="A1021" s="106"/>
      <c r="B1021" s="59"/>
      <c r="C1021" s="137" t="str">
        <f t="shared" si="15"/>
        <v/>
      </c>
      <c r="D1021" s="138" t="str">
        <f>IF(NOT(ISBLANK(B1021)),IF(AND(MONTH(B1021)&gt;=4,MONTH(B1021)&lt;=12,B1021&gt;=DATE(INT(LEFT('Fiscal Year'!$B$2,4)),4,1),B1021&lt;=DATE(INT(CONCATENATE("20",RIGHT('Fiscal Year'!$B$2,2))),3,31)),1,0),"")</f>
        <v/>
      </c>
      <c r="E1021" s="138" t="str">
        <f>IF(NOT(ISBLANK(B1021)),IF(AND(MONTH(B1021)&gt;=1,MONTH(B1021)&lt;=3,B1021&gt;=DATE(INT(LEFT('Fiscal Year'!$B$2,4)),4,1),B1021&lt;=DATE(INT(CONCATENATE("20",RIGHT('Fiscal Year'!$B$2,2))),3,31)),1,0),"")</f>
        <v/>
      </c>
      <c r="F1021" s="139" t="str">
        <f>IF(NOT(ISBLANK(B1021)),IF(B1021&lt;'Fiscal Year'!$B$3,1,0),"")</f>
        <v/>
      </c>
      <c r="G1021" s="10"/>
      <c r="H1021" s="10"/>
      <c r="I1021" s="40"/>
      <c r="J1021" s="40"/>
      <c r="K1021" s="53"/>
      <c r="L1021" s="53"/>
      <c r="M1021" s="53"/>
      <c r="N1021" s="53"/>
      <c r="O1021" s="53"/>
      <c r="P1021" s="53"/>
      <c r="Q1021" s="53"/>
      <c r="R1021" s="53"/>
      <c r="S1021" s="53"/>
    </row>
    <row r="1022" spans="1:19" x14ac:dyDescent="0.3">
      <c r="A1022" s="106"/>
      <c r="B1022" s="59"/>
      <c r="C1022" s="137" t="str">
        <f t="shared" si="15"/>
        <v/>
      </c>
      <c r="D1022" s="138" t="str">
        <f>IF(NOT(ISBLANK(B1022)),IF(AND(MONTH(B1022)&gt;=4,MONTH(B1022)&lt;=12,B1022&gt;=DATE(INT(LEFT('Fiscal Year'!$B$2,4)),4,1),B1022&lt;=DATE(INT(CONCATENATE("20",RIGHT('Fiscal Year'!$B$2,2))),3,31)),1,0),"")</f>
        <v/>
      </c>
      <c r="E1022" s="138" t="str">
        <f>IF(NOT(ISBLANK(B1022)),IF(AND(MONTH(B1022)&gt;=1,MONTH(B1022)&lt;=3,B1022&gt;=DATE(INT(LEFT('Fiscal Year'!$B$2,4)),4,1),B1022&lt;=DATE(INT(CONCATENATE("20",RIGHT('Fiscal Year'!$B$2,2))),3,31)),1,0),"")</f>
        <v/>
      </c>
      <c r="F1022" s="139" t="str">
        <f>IF(NOT(ISBLANK(B1022)),IF(B1022&lt;'Fiscal Year'!$B$3,1,0),"")</f>
        <v/>
      </c>
      <c r="G1022" s="10"/>
      <c r="H1022" s="10"/>
      <c r="I1022" s="40"/>
      <c r="J1022" s="40"/>
      <c r="K1022" s="53"/>
      <c r="L1022" s="53"/>
      <c r="M1022" s="53"/>
      <c r="N1022" s="53"/>
      <c r="O1022" s="53"/>
      <c r="P1022" s="53"/>
      <c r="Q1022" s="53"/>
      <c r="R1022" s="53"/>
      <c r="S1022" s="53"/>
    </row>
    <row r="1023" spans="1:19" x14ac:dyDescent="0.3">
      <c r="A1023" s="106"/>
      <c r="B1023" s="59"/>
      <c r="C1023" s="137" t="str">
        <f t="shared" si="15"/>
        <v/>
      </c>
      <c r="D1023" s="138" t="str">
        <f>IF(NOT(ISBLANK(B1023)),IF(AND(MONTH(B1023)&gt;=4,MONTH(B1023)&lt;=12,B1023&gt;=DATE(INT(LEFT('Fiscal Year'!$B$2,4)),4,1),B1023&lt;=DATE(INT(CONCATENATE("20",RIGHT('Fiscal Year'!$B$2,2))),3,31)),1,0),"")</f>
        <v/>
      </c>
      <c r="E1023" s="138" t="str">
        <f>IF(NOT(ISBLANK(B1023)),IF(AND(MONTH(B1023)&gt;=1,MONTH(B1023)&lt;=3,B1023&gt;=DATE(INT(LEFT('Fiscal Year'!$B$2,4)),4,1),B1023&lt;=DATE(INT(CONCATENATE("20",RIGHT('Fiscal Year'!$B$2,2))),3,31)),1,0),"")</f>
        <v/>
      </c>
      <c r="F1023" s="139" t="str">
        <f>IF(NOT(ISBLANK(B1023)),IF(B1023&lt;'Fiscal Year'!$B$3,1,0),"")</f>
        <v/>
      </c>
      <c r="G1023" s="10"/>
      <c r="H1023" s="10"/>
      <c r="I1023" s="40"/>
      <c r="J1023" s="40"/>
      <c r="K1023" s="53"/>
      <c r="L1023" s="53"/>
      <c r="M1023" s="53"/>
      <c r="N1023" s="53"/>
      <c r="O1023" s="53"/>
      <c r="P1023" s="53"/>
      <c r="Q1023" s="53"/>
      <c r="R1023" s="53"/>
      <c r="S1023" s="53"/>
    </row>
    <row r="1024" spans="1:19" x14ac:dyDescent="0.3">
      <c r="A1024" s="106"/>
      <c r="B1024" s="59"/>
      <c r="C1024" s="137" t="str">
        <f t="shared" si="15"/>
        <v/>
      </c>
      <c r="D1024" s="138" t="str">
        <f>IF(NOT(ISBLANK(B1024)),IF(AND(MONTH(B1024)&gt;=4,MONTH(B1024)&lt;=12,B1024&gt;=DATE(INT(LEFT('Fiscal Year'!$B$2,4)),4,1),B1024&lt;=DATE(INT(CONCATENATE("20",RIGHT('Fiscal Year'!$B$2,2))),3,31)),1,0),"")</f>
        <v/>
      </c>
      <c r="E1024" s="138" t="str">
        <f>IF(NOT(ISBLANK(B1024)),IF(AND(MONTH(B1024)&gt;=1,MONTH(B1024)&lt;=3,B1024&gt;=DATE(INT(LEFT('Fiscal Year'!$B$2,4)),4,1),B1024&lt;=DATE(INT(CONCATENATE("20",RIGHT('Fiscal Year'!$B$2,2))),3,31)),1,0),"")</f>
        <v/>
      </c>
      <c r="F1024" s="139" t="str">
        <f>IF(NOT(ISBLANK(B1024)),IF(B1024&lt;'Fiscal Year'!$B$3,1,0),"")</f>
        <v/>
      </c>
      <c r="G1024" s="10"/>
      <c r="H1024" s="10"/>
      <c r="I1024" s="40"/>
      <c r="J1024" s="40"/>
      <c r="K1024" s="53"/>
      <c r="L1024" s="53"/>
      <c r="M1024" s="53"/>
      <c r="N1024" s="53"/>
      <c r="O1024" s="53"/>
      <c r="P1024" s="53"/>
      <c r="Q1024" s="53"/>
      <c r="R1024" s="53"/>
      <c r="S1024" s="53"/>
    </row>
    <row r="1025" spans="1:19" x14ac:dyDescent="0.3">
      <c r="A1025" s="106"/>
      <c r="B1025" s="59"/>
      <c r="C1025" s="137" t="str">
        <f t="shared" si="15"/>
        <v/>
      </c>
      <c r="D1025" s="138" t="str">
        <f>IF(NOT(ISBLANK(B1025)),IF(AND(MONTH(B1025)&gt;=4,MONTH(B1025)&lt;=12,B1025&gt;=DATE(INT(LEFT('Fiscal Year'!$B$2,4)),4,1),B1025&lt;=DATE(INT(CONCATENATE("20",RIGHT('Fiscal Year'!$B$2,2))),3,31)),1,0),"")</f>
        <v/>
      </c>
      <c r="E1025" s="138" t="str">
        <f>IF(NOT(ISBLANK(B1025)),IF(AND(MONTH(B1025)&gt;=1,MONTH(B1025)&lt;=3,B1025&gt;=DATE(INT(LEFT('Fiscal Year'!$B$2,4)),4,1),B1025&lt;=DATE(INT(CONCATENATE("20",RIGHT('Fiscal Year'!$B$2,2))),3,31)),1,0),"")</f>
        <v/>
      </c>
      <c r="F1025" s="139" t="str">
        <f>IF(NOT(ISBLANK(B1025)),IF(B1025&lt;'Fiscal Year'!$B$3,1,0),"")</f>
        <v/>
      </c>
      <c r="G1025" s="10"/>
      <c r="H1025" s="10"/>
      <c r="I1025" s="40"/>
      <c r="J1025" s="40"/>
      <c r="K1025" s="53"/>
      <c r="L1025" s="53"/>
      <c r="M1025" s="53"/>
      <c r="N1025" s="53"/>
      <c r="O1025" s="53"/>
      <c r="P1025" s="53"/>
      <c r="Q1025" s="53"/>
      <c r="R1025" s="53"/>
      <c r="S1025" s="53"/>
    </row>
    <row r="1026" spans="1:19" x14ac:dyDescent="0.3">
      <c r="A1026" s="106"/>
      <c r="B1026" s="59"/>
      <c r="C1026" s="137" t="str">
        <f t="shared" si="15"/>
        <v/>
      </c>
      <c r="D1026" s="138" t="str">
        <f>IF(NOT(ISBLANK(B1026)),IF(AND(MONTH(B1026)&gt;=4,MONTH(B1026)&lt;=12,B1026&gt;=DATE(INT(LEFT('Fiscal Year'!$B$2,4)),4,1),B1026&lt;=DATE(INT(CONCATENATE("20",RIGHT('Fiscal Year'!$B$2,2))),3,31)),1,0),"")</f>
        <v/>
      </c>
      <c r="E1026" s="138" t="str">
        <f>IF(NOT(ISBLANK(B1026)),IF(AND(MONTH(B1026)&gt;=1,MONTH(B1026)&lt;=3,B1026&gt;=DATE(INT(LEFT('Fiscal Year'!$B$2,4)),4,1),B1026&lt;=DATE(INT(CONCATENATE("20",RIGHT('Fiscal Year'!$B$2,2))),3,31)),1,0),"")</f>
        <v/>
      </c>
      <c r="F1026" s="139" t="str">
        <f>IF(NOT(ISBLANK(B1026)),IF(B1026&lt;'Fiscal Year'!$B$3,1,0),"")</f>
        <v/>
      </c>
      <c r="G1026" s="10"/>
      <c r="H1026" s="10"/>
      <c r="I1026" s="40"/>
      <c r="J1026" s="40"/>
      <c r="K1026" s="53"/>
      <c r="L1026" s="53"/>
      <c r="M1026" s="53"/>
      <c r="N1026" s="53"/>
      <c r="O1026" s="53"/>
      <c r="P1026" s="53"/>
      <c r="Q1026" s="53"/>
      <c r="R1026" s="53"/>
      <c r="S1026" s="53"/>
    </row>
    <row r="1027" spans="1:19" x14ac:dyDescent="0.3">
      <c r="A1027" s="106"/>
      <c r="B1027" s="59"/>
      <c r="C1027" s="137" t="str">
        <f t="shared" si="15"/>
        <v/>
      </c>
      <c r="D1027" s="138" t="str">
        <f>IF(NOT(ISBLANK(B1027)),IF(AND(MONTH(B1027)&gt;=4,MONTH(B1027)&lt;=12,B1027&gt;=DATE(INT(LEFT('Fiscal Year'!$B$2,4)),4,1),B1027&lt;=DATE(INT(CONCATENATE("20",RIGHT('Fiscal Year'!$B$2,2))),3,31)),1,0),"")</f>
        <v/>
      </c>
      <c r="E1027" s="138" t="str">
        <f>IF(NOT(ISBLANK(B1027)),IF(AND(MONTH(B1027)&gt;=1,MONTH(B1027)&lt;=3,B1027&gt;=DATE(INT(LEFT('Fiscal Year'!$B$2,4)),4,1),B1027&lt;=DATE(INT(CONCATENATE("20",RIGHT('Fiscal Year'!$B$2,2))),3,31)),1,0),"")</f>
        <v/>
      </c>
      <c r="F1027" s="139" t="str">
        <f>IF(NOT(ISBLANK(B1027)),IF(B1027&lt;'Fiscal Year'!$B$3,1,0),"")</f>
        <v/>
      </c>
      <c r="G1027" s="10"/>
      <c r="H1027" s="10"/>
      <c r="I1027" s="40"/>
      <c r="J1027" s="40"/>
      <c r="K1027" s="53"/>
      <c r="L1027" s="53"/>
      <c r="M1027" s="53"/>
      <c r="N1027" s="53"/>
      <c r="O1027" s="53"/>
      <c r="P1027" s="53"/>
      <c r="Q1027" s="53"/>
      <c r="R1027" s="53"/>
      <c r="S1027" s="53"/>
    </row>
    <row r="1028" spans="1:19" x14ac:dyDescent="0.3">
      <c r="A1028" s="106"/>
      <c r="B1028" s="59"/>
      <c r="C1028" s="137" t="str">
        <f t="shared" ref="C1028:C1091" si="16">IF(AND(NOT(ISBLANK(B1028)),B1028&gt;=43556),B1028+90,"")</f>
        <v/>
      </c>
      <c r="D1028" s="138" t="str">
        <f>IF(NOT(ISBLANK(B1028)),IF(AND(MONTH(B1028)&gt;=4,MONTH(B1028)&lt;=12,B1028&gt;=DATE(INT(LEFT('Fiscal Year'!$B$2,4)),4,1),B1028&lt;=DATE(INT(CONCATENATE("20",RIGHT('Fiscal Year'!$B$2,2))),3,31)),1,0),"")</f>
        <v/>
      </c>
      <c r="E1028" s="138" t="str">
        <f>IF(NOT(ISBLANK(B1028)),IF(AND(MONTH(B1028)&gt;=1,MONTH(B1028)&lt;=3,B1028&gt;=DATE(INT(LEFT('Fiscal Year'!$B$2,4)),4,1),B1028&lt;=DATE(INT(CONCATENATE("20",RIGHT('Fiscal Year'!$B$2,2))),3,31)),1,0),"")</f>
        <v/>
      </c>
      <c r="F1028" s="139" t="str">
        <f>IF(NOT(ISBLANK(B1028)),IF(B1028&lt;'Fiscal Year'!$B$3,1,0),"")</f>
        <v/>
      </c>
      <c r="G1028" s="10"/>
      <c r="H1028" s="10"/>
      <c r="I1028" s="40"/>
      <c r="J1028" s="40"/>
      <c r="K1028" s="53"/>
      <c r="L1028" s="53"/>
      <c r="M1028" s="53"/>
      <c r="N1028" s="53"/>
      <c r="O1028" s="53"/>
      <c r="P1028" s="53"/>
      <c r="Q1028" s="53"/>
      <c r="R1028" s="53"/>
      <c r="S1028" s="53"/>
    </row>
    <row r="1029" spans="1:19" x14ac:dyDescent="0.3">
      <c r="A1029" s="106"/>
      <c r="B1029" s="59"/>
      <c r="C1029" s="137" t="str">
        <f t="shared" si="16"/>
        <v/>
      </c>
      <c r="D1029" s="138" t="str">
        <f>IF(NOT(ISBLANK(B1029)),IF(AND(MONTH(B1029)&gt;=4,MONTH(B1029)&lt;=12,B1029&gt;=DATE(INT(LEFT('Fiscal Year'!$B$2,4)),4,1),B1029&lt;=DATE(INT(CONCATENATE("20",RIGHT('Fiscal Year'!$B$2,2))),3,31)),1,0),"")</f>
        <v/>
      </c>
      <c r="E1029" s="138" t="str">
        <f>IF(NOT(ISBLANK(B1029)),IF(AND(MONTH(B1029)&gt;=1,MONTH(B1029)&lt;=3,B1029&gt;=DATE(INT(LEFT('Fiscal Year'!$B$2,4)),4,1),B1029&lt;=DATE(INT(CONCATENATE("20",RIGHT('Fiscal Year'!$B$2,2))),3,31)),1,0),"")</f>
        <v/>
      </c>
      <c r="F1029" s="139" t="str">
        <f>IF(NOT(ISBLANK(B1029)),IF(B1029&lt;'Fiscal Year'!$B$3,1,0),"")</f>
        <v/>
      </c>
      <c r="G1029" s="10"/>
      <c r="H1029" s="10"/>
      <c r="I1029" s="40"/>
      <c r="J1029" s="40"/>
      <c r="K1029" s="53"/>
      <c r="L1029" s="53"/>
      <c r="M1029" s="53"/>
      <c r="N1029" s="53"/>
      <c r="O1029" s="53"/>
      <c r="P1029" s="53"/>
      <c r="Q1029" s="53"/>
      <c r="R1029" s="53"/>
      <c r="S1029" s="53"/>
    </row>
    <row r="1030" spans="1:19" x14ac:dyDescent="0.3">
      <c r="A1030" s="106"/>
      <c r="B1030" s="59"/>
      <c r="C1030" s="137" t="str">
        <f t="shared" si="16"/>
        <v/>
      </c>
      <c r="D1030" s="138" t="str">
        <f>IF(NOT(ISBLANK(B1030)),IF(AND(MONTH(B1030)&gt;=4,MONTH(B1030)&lt;=12,B1030&gt;=DATE(INT(LEFT('Fiscal Year'!$B$2,4)),4,1),B1030&lt;=DATE(INT(CONCATENATE("20",RIGHT('Fiscal Year'!$B$2,2))),3,31)),1,0),"")</f>
        <v/>
      </c>
      <c r="E1030" s="138" t="str">
        <f>IF(NOT(ISBLANK(B1030)),IF(AND(MONTH(B1030)&gt;=1,MONTH(B1030)&lt;=3,B1030&gt;=DATE(INT(LEFT('Fiscal Year'!$B$2,4)),4,1),B1030&lt;=DATE(INT(CONCATENATE("20",RIGHT('Fiscal Year'!$B$2,2))),3,31)),1,0),"")</f>
        <v/>
      </c>
      <c r="F1030" s="139" t="str">
        <f>IF(NOT(ISBLANK(B1030)),IF(B1030&lt;'Fiscal Year'!$B$3,1,0),"")</f>
        <v/>
      </c>
      <c r="G1030" s="10"/>
      <c r="H1030" s="10"/>
      <c r="I1030" s="40"/>
      <c r="J1030" s="40"/>
      <c r="K1030" s="53"/>
      <c r="L1030" s="53"/>
      <c r="M1030" s="53"/>
      <c r="N1030" s="53"/>
      <c r="O1030" s="53"/>
      <c r="P1030" s="53"/>
      <c r="Q1030" s="53"/>
      <c r="R1030" s="53"/>
      <c r="S1030" s="53"/>
    </row>
    <row r="1031" spans="1:19" x14ac:dyDescent="0.3">
      <c r="A1031" s="106"/>
      <c r="B1031" s="59"/>
      <c r="C1031" s="137" t="str">
        <f t="shared" si="16"/>
        <v/>
      </c>
      <c r="D1031" s="138" t="str">
        <f>IF(NOT(ISBLANK(B1031)),IF(AND(MONTH(B1031)&gt;=4,MONTH(B1031)&lt;=12,B1031&gt;=DATE(INT(LEFT('Fiscal Year'!$B$2,4)),4,1),B1031&lt;=DATE(INT(CONCATENATE("20",RIGHT('Fiscal Year'!$B$2,2))),3,31)),1,0),"")</f>
        <v/>
      </c>
      <c r="E1031" s="138" t="str">
        <f>IF(NOT(ISBLANK(B1031)),IF(AND(MONTH(B1031)&gt;=1,MONTH(B1031)&lt;=3,B1031&gt;=DATE(INT(LEFT('Fiscal Year'!$B$2,4)),4,1),B1031&lt;=DATE(INT(CONCATENATE("20",RIGHT('Fiscal Year'!$B$2,2))),3,31)),1,0),"")</f>
        <v/>
      </c>
      <c r="F1031" s="139" t="str">
        <f>IF(NOT(ISBLANK(B1031)),IF(B1031&lt;'Fiscal Year'!$B$3,1,0),"")</f>
        <v/>
      </c>
      <c r="G1031" s="10"/>
      <c r="H1031" s="10"/>
      <c r="I1031" s="40"/>
      <c r="J1031" s="40"/>
      <c r="K1031" s="53"/>
      <c r="L1031" s="53"/>
      <c r="M1031" s="53"/>
      <c r="N1031" s="53"/>
      <c r="O1031" s="53"/>
      <c r="P1031" s="53"/>
      <c r="Q1031" s="53"/>
      <c r="R1031" s="53"/>
      <c r="S1031" s="53"/>
    </row>
    <row r="1032" spans="1:19" x14ac:dyDescent="0.3">
      <c r="A1032" s="106"/>
      <c r="B1032" s="59"/>
      <c r="C1032" s="137" t="str">
        <f t="shared" si="16"/>
        <v/>
      </c>
      <c r="D1032" s="138" t="str">
        <f>IF(NOT(ISBLANK(B1032)),IF(AND(MONTH(B1032)&gt;=4,MONTH(B1032)&lt;=12,B1032&gt;=DATE(INT(LEFT('Fiscal Year'!$B$2,4)),4,1),B1032&lt;=DATE(INT(CONCATENATE("20",RIGHT('Fiscal Year'!$B$2,2))),3,31)),1,0),"")</f>
        <v/>
      </c>
      <c r="E1032" s="138" t="str">
        <f>IF(NOT(ISBLANK(B1032)),IF(AND(MONTH(B1032)&gt;=1,MONTH(B1032)&lt;=3,B1032&gt;=DATE(INT(LEFT('Fiscal Year'!$B$2,4)),4,1),B1032&lt;=DATE(INT(CONCATENATE("20",RIGHT('Fiscal Year'!$B$2,2))),3,31)),1,0),"")</f>
        <v/>
      </c>
      <c r="F1032" s="139" t="str">
        <f>IF(NOT(ISBLANK(B1032)),IF(B1032&lt;'Fiscal Year'!$B$3,1,0),"")</f>
        <v/>
      </c>
      <c r="G1032" s="10"/>
      <c r="H1032" s="10"/>
      <c r="I1032" s="40"/>
      <c r="J1032" s="40"/>
      <c r="K1032" s="53"/>
      <c r="L1032" s="53"/>
      <c r="M1032" s="53"/>
      <c r="N1032" s="53"/>
      <c r="O1032" s="53"/>
      <c r="P1032" s="53"/>
      <c r="Q1032" s="53"/>
      <c r="R1032" s="53"/>
      <c r="S1032" s="53"/>
    </row>
    <row r="1033" spans="1:19" x14ac:dyDescent="0.3">
      <c r="A1033" s="106"/>
      <c r="B1033" s="59"/>
      <c r="C1033" s="137" t="str">
        <f t="shared" si="16"/>
        <v/>
      </c>
      <c r="D1033" s="138" t="str">
        <f>IF(NOT(ISBLANK(B1033)),IF(AND(MONTH(B1033)&gt;=4,MONTH(B1033)&lt;=12,B1033&gt;=DATE(INT(LEFT('Fiscal Year'!$B$2,4)),4,1),B1033&lt;=DATE(INT(CONCATENATE("20",RIGHT('Fiscal Year'!$B$2,2))),3,31)),1,0),"")</f>
        <v/>
      </c>
      <c r="E1033" s="138" t="str">
        <f>IF(NOT(ISBLANK(B1033)),IF(AND(MONTH(B1033)&gt;=1,MONTH(B1033)&lt;=3,B1033&gt;=DATE(INT(LEFT('Fiscal Year'!$B$2,4)),4,1),B1033&lt;=DATE(INT(CONCATENATE("20",RIGHT('Fiscal Year'!$B$2,2))),3,31)),1,0),"")</f>
        <v/>
      </c>
      <c r="F1033" s="139" t="str">
        <f>IF(NOT(ISBLANK(B1033)),IF(B1033&lt;'Fiscal Year'!$B$3,1,0),"")</f>
        <v/>
      </c>
      <c r="G1033" s="10"/>
      <c r="H1033" s="10"/>
      <c r="I1033" s="40"/>
      <c r="J1033" s="40"/>
      <c r="K1033" s="53"/>
      <c r="L1033" s="53"/>
      <c r="M1033" s="53"/>
      <c r="N1033" s="53"/>
      <c r="O1033" s="53"/>
      <c r="P1033" s="53"/>
      <c r="Q1033" s="53"/>
      <c r="R1033" s="53"/>
      <c r="S1033" s="53"/>
    </row>
    <row r="1034" spans="1:19" x14ac:dyDescent="0.3">
      <c r="A1034" s="106"/>
      <c r="B1034" s="59"/>
      <c r="C1034" s="137" t="str">
        <f t="shared" si="16"/>
        <v/>
      </c>
      <c r="D1034" s="138" t="str">
        <f>IF(NOT(ISBLANK(B1034)),IF(AND(MONTH(B1034)&gt;=4,MONTH(B1034)&lt;=12,B1034&gt;=DATE(INT(LEFT('Fiscal Year'!$B$2,4)),4,1),B1034&lt;=DATE(INT(CONCATENATE("20",RIGHT('Fiscal Year'!$B$2,2))),3,31)),1,0),"")</f>
        <v/>
      </c>
      <c r="E1034" s="138" t="str">
        <f>IF(NOT(ISBLANK(B1034)),IF(AND(MONTH(B1034)&gt;=1,MONTH(B1034)&lt;=3,B1034&gt;=DATE(INT(LEFT('Fiscal Year'!$B$2,4)),4,1),B1034&lt;=DATE(INT(CONCATENATE("20",RIGHT('Fiscal Year'!$B$2,2))),3,31)),1,0),"")</f>
        <v/>
      </c>
      <c r="F1034" s="139" t="str">
        <f>IF(NOT(ISBLANK(B1034)),IF(B1034&lt;'Fiscal Year'!$B$3,1,0),"")</f>
        <v/>
      </c>
      <c r="G1034" s="10"/>
      <c r="H1034" s="10"/>
      <c r="I1034" s="40"/>
      <c r="J1034" s="40"/>
      <c r="K1034" s="53"/>
      <c r="L1034" s="53"/>
      <c r="M1034" s="53"/>
      <c r="N1034" s="53"/>
      <c r="O1034" s="53"/>
      <c r="P1034" s="53"/>
      <c r="Q1034" s="53"/>
      <c r="R1034" s="53"/>
      <c r="S1034" s="53"/>
    </row>
    <row r="1035" spans="1:19" x14ac:dyDescent="0.3">
      <c r="A1035" s="106"/>
      <c r="B1035" s="59"/>
      <c r="C1035" s="137" t="str">
        <f t="shared" si="16"/>
        <v/>
      </c>
      <c r="D1035" s="138" t="str">
        <f>IF(NOT(ISBLANK(B1035)),IF(AND(MONTH(B1035)&gt;=4,MONTH(B1035)&lt;=12,B1035&gt;=DATE(INT(LEFT('Fiscal Year'!$B$2,4)),4,1),B1035&lt;=DATE(INT(CONCATENATE("20",RIGHT('Fiscal Year'!$B$2,2))),3,31)),1,0),"")</f>
        <v/>
      </c>
      <c r="E1035" s="138" t="str">
        <f>IF(NOT(ISBLANK(B1035)),IF(AND(MONTH(B1035)&gt;=1,MONTH(B1035)&lt;=3,B1035&gt;=DATE(INT(LEFT('Fiscal Year'!$B$2,4)),4,1),B1035&lt;=DATE(INT(CONCATENATE("20",RIGHT('Fiscal Year'!$B$2,2))),3,31)),1,0),"")</f>
        <v/>
      </c>
      <c r="F1035" s="139" t="str">
        <f>IF(NOT(ISBLANK(B1035)),IF(B1035&lt;'Fiscal Year'!$B$3,1,0),"")</f>
        <v/>
      </c>
      <c r="G1035" s="10"/>
      <c r="H1035" s="10"/>
      <c r="I1035" s="40"/>
      <c r="J1035" s="40"/>
      <c r="K1035" s="53"/>
      <c r="L1035" s="53"/>
      <c r="M1035" s="53"/>
      <c r="N1035" s="53"/>
      <c r="O1035" s="53"/>
      <c r="P1035" s="53"/>
      <c r="Q1035" s="53"/>
      <c r="R1035" s="53"/>
      <c r="S1035" s="53"/>
    </row>
    <row r="1036" spans="1:19" x14ac:dyDescent="0.3">
      <c r="A1036" s="106"/>
      <c r="B1036" s="59"/>
      <c r="C1036" s="137" t="str">
        <f t="shared" si="16"/>
        <v/>
      </c>
      <c r="D1036" s="138" t="str">
        <f>IF(NOT(ISBLANK(B1036)),IF(AND(MONTH(B1036)&gt;=4,MONTH(B1036)&lt;=12,B1036&gt;=DATE(INT(LEFT('Fiscal Year'!$B$2,4)),4,1),B1036&lt;=DATE(INT(CONCATENATE("20",RIGHT('Fiscal Year'!$B$2,2))),3,31)),1,0),"")</f>
        <v/>
      </c>
      <c r="E1036" s="138" t="str">
        <f>IF(NOT(ISBLANK(B1036)),IF(AND(MONTH(B1036)&gt;=1,MONTH(B1036)&lt;=3,B1036&gt;=DATE(INT(LEFT('Fiscal Year'!$B$2,4)),4,1),B1036&lt;=DATE(INT(CONCATENATE("20",RIGHT('Fiscal Year'!$B$2,2))),3,31)),1,0),"")</f>
        <v/>
      </c>
      <c r="F1036" s="139" t="str">
        <f>IF(NOT(ISBLANK(B1036)),IF(B1036&lt;'Fiscal Year'!$B$3,1,0),"")</f>
        <v/>
      </c>
      <c r="G1036" s="10"/>
      <c r="H1036" s="10"/>
      <c r="I1036" s="40"/>
      <c r="J1036" s="40"/>
      <c r="K1036" s="53"/>
      <c r="L1036" s="53"/>
      <c r="M1036" s="53"/>
      <c r="N1036" s="53"/>
      <c r="O1036" s="53"/>
      <c r="P1036" s="53"/>
      <c r="Q1036" s="53"/>
      <c r="R1036" s="53"/>
      <c r="S1036" s="53"/>
    </row>
    <row r="1037" spans="1:19" x14ac:dyDescent="0.3">
      <c r="A1037" s="106"/>
      <c r="B1037" s="59"/>
      <c r="C1037" s="137" t="str">
        <f t="shared" si="16"/>
        <v/>
      </c>
      <c r="D1037" s="138" t="str">
        <f>IF(NOT(ISBLANK(B1037)),IF(AND(MONTH(B1037)&gt;=4,MONTH(B1037)&lt;=12,B1037&gt;=DATE(INT(LEFT('Fiscal Year'!$B$2,4)),4,1),B1037&lt;=DATE(INT(CONCATENATE("20",RIGHT('Fiscal Year'!$B$2,2))),3,31)),1,0),"")</f>
        <v/>
      </c>
      <c r="E1037" s="138" t="str">
        <f>IF(NOT(ISBLANK(B1037)),IF(AND(MONTH(B1037)&gt;=1,MONTH(B1037)&lt;=3,B1037&gt;=DATE(INT(LEFT('Fiscal Year'!$B$2,4)),4,1),B1037&lt;=DATE(INT(CONCATENATE("20",RIGHT('Fiscal Year'!$B$2,2))),3,31)),1,0),"")</f>
        <v/>
      </c>
      <c r="F1037" s="139" t="str">
        <f>IF(NOT(ISBLANK(B1037)),IF(B1037&lt;'Fiscal Year'!$B$3,1,0),"")</f>
        <v/>
      </c>
      <c r="G1037" s="10"/>
      <c r="H1037" s="10"/>
      <c r="I1037" s="40"/>
      <c r="J1037" s="40"/>
      <c r="K1037" s="53"/>
      <c r="L1037" s="53"/>
      <c r="M1037" s="53"/>
      <c r="N1037" s="53"/>
      <c r="O1037" s="53"/>
      <c r="P1037" s="53"/>
      <c r="Q1037" s="53"/>
      <c r="R1037" s="53"/>
      <c r="S1037" s="53"/>
    </row>
    <row r="1038" spans="1:19" x14ac:dyDescent="0.3">
      <c r="A1038" s="106"/>
      <c r="B1038" s="59"/>
      <c r="C1038" s="137" t="str">
        <f t="shared" si="16"/>
        <v/>
      </c>
      <c r="D1038" s="138" t="str">
        <f>IF(NOT(ISBLANK(B1038)),IF(AND(MONTH(B1038)&gt;=4,MONTH(B1038)&lt;=12,B1038&gt;=DATE(INT(LEFT('Fiscal Year'!$B$2,4)),4,1),B1038&lt;=DATE(INT(CONCATENATE("20",RIGHT('Fiscal Year'!$B$2,2))),3,31)),1,0),"")</f>
        <v/>
      </c>
      <c r="E1038" s="138" t="str">
        <f>IF(NOT(ISBLANK(B1038)),IF(AND(MONTH(B1038)&gt;=1,MONTH(B1038)&lt;=3,B1038&gt;=DATE(INT(LEFT('Fiscal Year'!$B$2,4)),4,1),B1038&lt;=DATE(INT(CONCATENATE("20",RIGHT('Fiscal Year'!$B$2,2))),3,31)),1,0),"")</f>
        <v/>
      </c>
      <c r="F1038" s="139" t="str">
        <f>IF(NOT(ISBLANK(B1038)),IF(B1038&lt;'Fiscal Year'!$B$3,1,0),"")</f>
        <v/>
      </c>
      <c r="G1038" s="10"/>
      <c r="H1038" s="10"/>
      <c r="I1038" s="40"/>
      <c r="J1038" s="40"/>
      <c r="K1038" s="53"/>
      <c r="L1038" s="53"/>
      <c r="M1038" s="53"/>
      <c r="N1038" s="53"/>
      <c r="O1038" s="53"/>
      <c r="P1038" s="53"/>
      <c r="Q1038" s="53"/>
      <c r="R1038" s="53"/>
      <c r="S1038" s="53"/>
    </row>
    <row r="1039" spans="1:19" x14ac:dyDescent="0.3">
      <c r="A1039" s="106"/>
      <c r="B1039" s="59"/>
      <c r="C1039" s="137" t="str">
        <f t="shared" si="16"/>
        <v/>
      </c>
      <c r="D1039" s="138" t="str">
        <f>IF(NOT(ISBLANK(B1039)),IF(AND(MONTH(B1039)&gt;=4,MONTH(B1039)&lt;=12,B1039&gt;=DATE(INT(LEFT('Fiscal Year'!$B$2,4)),4,1),B1039&lt;=DATE(INT(CONCATENATE("20",RIGHT('Fiscal Year'!$B$2,2))),3,31)),1,0),"")</f>
        <v/>
      </c>
      <c r="E1039" s="138" t="str">
        <f>IF(NOT(ISBLANK(B1039)),IF(AND(MONTH(B1039)&gt;=1,MONTH(B1039)&lt;=3,B1039&gt;=DATE(INT(LEFT('Fiscal Year'!$B$2,4)),4,1),B1039&lt;=DATE(INT(CONCATENATE("20",RIGHT('Fiscal Year'!$B$2,2))),3,31)),1,0),"")</f>
        <v/>
      </c>
      <c r="F1039" s="139" t="str">
        <f>IF(NOT(ISBLANK(B1039)),IF(B1039&lt;'Fiscal Year'!$B$3,1,0),"")</f>
        <v/>
      </c>
      <c r="G1039" s="10"/>
      <c r="H1039" s="10"/>
      <c r="I1039" s="40"/>
      <c r="J1039" s="40"/>
      <c r="K1039" s="53"/>
      <c r="L1039" s="53"/>
      <c r="M1039" s="53"/>
      <c r="N1039" s="53"/>
      <c r="O1039" s="53"/>
      <c r="P1039" s="53"/>
      <c r="Q1039" s="53"/>
      <c r="R1039" s="53"/>
      <c r="S1039" s="53"/>
    </row>
    <row r="1040" spans="1:19" x14ac:dyDescent="0.3">
      <c r="A1040" s="106"/>
      <c r="B1040" s="59"/>
      <c r="C1040" s="137" t="str">
        <f t="shared" si="16"/>
        <v/>
      </c>
      <c r="D1040" s="138" t="str">
        <f>IF(NOT(ISBLANK(B1040)),IF(AND(MONTH(B1040)&gt;=4,MONTH(B1040)&lt;=12,B1040&gt;=DATE(INT(LEFT('Fiscal Year'!$B$2,4)),4,1),B1040&lt;=DATE(INT(CONCATENATE("20",RIGHT('Fiscal Year'!$B$2,2))),3,31)),1,0),"")</f>
        <v/>
      </c>
      <c r="E1040" s="138" t="str">
        <f>IF(NOT(ISBLANK(B1040)),IF(AND(MONTH(B1040)&gt;=1,MONTH(B1040)&lt;=3,B1040&gt;=DATE(INT(LEFT('Fiscal Year'!$B$2,4)),4,1),B1040&lt;=DATE(INT(CONCATENATE("20",RIGHT('Fiscal Year'!$B$2,2))),3,31)),1,0),"")</f>
        <v/>
      </c>
      <c r="F1040" s="139" t="str">
        <f>IF(NOT(ISBLANK(B1040)),IF(B1040&lt;'Fiscal Year'!$B$3,1,0),"")</f>
        <v/>
      </c>
      <c r="G1040" s="10"/>
      <c r="H1040" s="10"/>
      <c r="I1040" s="40"/>
      <c r="J1040" s="40"/>
      <c r="K1040" s="53"/>
      <c r="L1040" s="53"/>
      <c r="M1040" s="53"/>
      <c r="N1040" s="53"/>
      <c r="O1040" s="53"/>
      <c r="P1040" s="53"/>
      <c r="Q1040" s="53"/>
      <c r="R1040" s="53"/>
      <c r="S1040" s="53"/>
    </row>
    <row r="1041" spans="1:19" x14ac:dyDescent="0.3">
      <c r="A1041" s="106"/>
      <c r="B1041" s="59"/>
      <c r="C1041" s="137" t="str">
        <f t="shared" si="16"/>
        <v/>
      </c>
      <c r="D1041" s="138" t="str">
        <f>IF(NOT(ISBLANK(B1041)),IF(AND(MONTH(B1041)&gt;=4,MONTH(B1041)&lt;=12,B1041&gt;=DATE(INT(LEFT('Fiscal Year'!$B$2,4)),4,1),B1041&lt;=DATE(INT(CONCATENATE("20",RIGHT('Fiscal Year'!$B$2,2))),3,31)),1,0),"")</f>
        <v/>
      </c>
      <c r="E1041" s="138" t="str">
        <f>IF(NOT(ISBLANK(B1041)),IF(AND(MONTH(B1041)&gt;=1,MONTH(B1041)&lt;=3,B1041&gt;=DATE(INT(LEFT('Fiscal Year'!$B$2,4)),4,1),B1041&lt;=DATE(INT(CONCATENATE("20",RIGHT('Fiscal Year'!$B$2,2))),3,31)),1,0),"")</f>
        <v/>
      </c>
      <c r="F1041" s="139" t="str">
        <f>IF(NOT(ISBLANK(B1041)),IF(B1041&lt;'Fiscal Year'!$B$3,1,0),"")</f>
        <v/>
      </c>
      <c r="G1041" s="10"/>
      <c r="H1041" s="10"/>
      <c r="I1041" s="40"/>
      <c r="J1041" s="40"/>
      <c r="K1041" s="53"/>
      <c r="L1041" s="53"/>
      <c r="M1041" s="53"/>
      <c r="N1041" s="53"/>
      <c r="O1041" s="53"/>
      <c r="P1041" s="53"/>
      <c r="Q1041" s="53"/>
      <c r="R1041" s="53"/>
      <c r="S1041" s="53"/>
    </row>
    <row r="1042" spans="1:19" x14ac:dyDescent="0.3">
      <c r="A1042" s="106"/>
      <c r="B1042" s="59"/>
      <c r="C1042" s="137" t="str">
        <f t="shared" si="16"/>
        <v/>
      </c>
      <c r="D1042" s="138" t="str">
        <f>IF(NOT(ISBLANK(B1042)),IF(AND(MONTH(B1042)&gt;=4,MONTH(B1042)&lt;=12,B1042&gt;=DATE(INT(LEFT('Fiscal Year'!$B$2,4)),4,1),B1042&lt;=DATE(INT(CONCATENATE("20",RIGHT('Fiscal Year'!$B$2,2))),3,31)),1,0),"")</f>
        <v/>
      </c>
      <c r="E1042" s="138" t="str">
        <f>IF(NOT(ISBLANK(B1042)),IF(AND(MONTH(B1042)&gt;=1,MONTH(B1042)&lt;=3,B1042&gt;=DATE(INT(LEFT('Fiscal Year'!$B$2,4)),4,1),B1042&lt;=DATE(INT(CONCATENATE("20",RIGHT('Fiscal Year'!$B$2,2))),3,31)),1,0),"")</f>
        <v/>
      </c>
      <c r="F1042" s="139" t="str">
        <f>IF(NOT(ISBLANK(B1042)),IF(B1042&lt;'Fiscal Year'!$B$3,1,0),"")</f>
        <v/>
      </c>
      <c r="G1042" s="10"/>
      <c r="H1042" s="10"/>
      <c r="I1042" s="40"/>
      <c r="J1042" s="40"/>
      <c r="K1042" s="53"/>
      <c r="L1042" s="53"/>
      <c r="M1042" s="53"/>
      <c r="N1042" s="53"/>
      <c r="O1042" s="53"/>
      <c r="P1042" s="53"/>
      <c r="Q1042" s="53"/>
      <c r="R1042" s="53"/>
      <c r="S1042" s="53"/>
    </row>
    <row r="1043" spans="1:19" x14ac:dyDescent="0.3">
      <c r="A1043" s="106"/>
      <c r="B1043" s="59"/>
      <c r="C1043" s="137" t="str">
        <f t="shared" si="16"/>
        <v/>
      </c>
      <c r="D1043" s="138" t="str">
        <f>IF(NOT(ISBLANK(B1043)),IF(AND(MONTH(B1043)&gt;=4,MONTH(B1043)&lt;=12,B1043&gt;=DATE(INT(LEFT('Fiscal Year'!$B$2,4)),4,1),B1043&lt;=DATE(INT(CONCATENATE("20",RIGHT('Fiscal Year'!$B$2,2))),3,31)),1,0),"")</f>
        <v/>
      </c>
      <c r="E1043" s="138" t="str">
        <f>IF(NOT(ISBLANK(B1043)),IF(AND(MONTH(B1043)&gt;=1,MONTH(B1043)&lt;=3,B1043&gt;=DATE(INT(LEFT('Fiscal Year'!$B$2,4)),4,1),B1043&lt;=DATE(INT(CONCATENATE("20",RIGHT('Fiscal Year'!$B$2,2))),3,31)),1,0),"")</f>
        <v/>
      </c>
      <c r="F1043" s="139" t="str">
        <f>IF(NOT(ISBLANK(B1043)),IF(B1043&lt;'Fiscal Year'!$B$3,1,0),"")</f>
        <v/>
      </c>
      <c r="G1043" s="10"/>
      <c r="H1043" s="10"/>
      <c r="I1043" s="40"/>
      <c r="J1043" s="40"/>
      <c r="K1043" s="53"/>
      <c r="L1043" s="53"/>
      <c r="M1043" s="53"/>
      <c r="N1043" s="53"/>
      <c r="O1043" s="53"/>
      <c r="P1043" s="53"/>
      <c r="Q1043" s="53"/>
      <c r="R1043" s="53"/>
      <c r="S1043" s="53"/>
    </row>
    <row r="1044" spans="1:19" x14ac:dyDescent="0.3">
      <c r="A1044" s="106"/>
      <c r="B1044" s="59"/>
      <c r="C1044" s="137" t="str">
        <f t="shared" si="16"/>
        <v/>
      </c>
      <c r="D1044" s="138" t="str">
        <f>IF(NOT(ISBLANK(B1044)),IF(AND(MONTH(B1044)&gt;=4,MONTH(B1044)&lt;=12,B1044&gt;=DATE(INT(LEFT('Fiscal Year'!$B$2,4)),4,1),B1044&lt;=DATE(INT(CONCATENATE("20",RIGHT('Fiscal Year'!$B$2,2))),3,31)),1,0),"")</f>
        <v/>
      </c>
      <c r="E1044" s="138" t="str">
        <f>IF(NOT(ISBLANK(B1044)),IF(AND(MONTH(B1044)&gt;=1,MONTH(B1044)&lt;=3,B1044&gt;=DATE(INT(LEFT('Fiscal Year'!$B$2,4)),4,1),B1044&lt;=DATE(INT(CONCATENATE("20",RIGHT('Fiscal Year'!$B$2,2))),3,31)),1,0),"")</f>
        <v/>
      </c>
      <c r="F1044" s="139" t="str">
        <f>IF(NOT(ISBLANK(B1044)),IF(B1044&lt;'Fiscal Year'!$B$3,1,0),"")</f>
        <v/>
      </c>
      <c r="G1044" s="10"/>
      <c r="H1044" s="10"/>
      <c r="I1044" s="40"/>
      <c r="J1044" s="40"/>
      <c r="K1044" s="53"/>
      <c r="L1044" s="53"/>
      <c r="M1044" s="53"/>
      <c r="N1044" s="53"/>
      <c r="O1044" s="53"/>
      <c r="P1044" s="53"/>
      <c r="Q1044" s="53"/>
      <c r="R1044" s="53"/>
      <c r="S1044" s="53"/>
    </row>
    <row r="1045" spans="1:19" x14ac:dyDescent="0.3">
      <c r="A1045" s="106"/>
      <c r="B1045" s="59"/>
      <c r="C1045" s="137" t="str">
        <f t="shared" si="16"/>
        <v/>
      </c>
      <c r="D1045" s="138" t="str">
        <f>IF(NOT(ISBLANK(B1045)),IF(AND(MONTH(B1045)&gt;=4,MONTH(B1045)&lt;=12,B1045&gt;=DATE(INT(LEFT('Fiscal Year'!$B$2,4)),4,1),B1045&lt;=DATE(INT(CONCATENATE("20",RIGHT('Fiscal Year'!$B$2,2))),3,31)),1,0),"")</f>
        <v/>
      </c>
      <c r="E1045" s="138" t="str">
        <f>IF(NOT(ISBLANK(B1045)),IF(AND(MONTH(B1045)&gt;=1,MONTH(B1045)&lt;=3,B1045&gt;=DATE(INT(LEFT('Fiscal Year'!$B$2,4)),4,1),B1045&lt;=DATE(INT(CONCATENATE("20",RIGHT('Fiscal Year'!$B$2,2))),3,31)),1,0),"")</f>
        <v/>
      </c>
      <c r="F1045" s="139" t="str">
        <f>IF(NOT(ISBLANK(B1045)),IF(B1045&lt;'Fiscal Year'!$B$3,1,0),"")</f>
        <v/>
      </c>
      <c r="G1045" s="10"/>
      <c r="H1045" s="10"/>
      <c r="I1045" s="40"/>
      <c r="J1045" s="40"/>
      <c r="K1045" s="53"/>
      <c r="L1045" s="53"/>
      <c r="M1045" s="53"/>
      <c r="N1045" s="53"/>
      <c r="O1045" s="53"/>
      <c r="P1045" s="53"/>
      <c r="Q1045" s="53"/>
      <c r="R1045" s="53"/>
      <c r="S1045" s="53"/>
    </row>
    <row r="1046" spans="1:19" x14ac:dyDescent="0.3">
      <c r="A1046" s="106"/>
      <c r="B1046" s="59"/>
      <c r="C1046" s="137" t="str">
        <f t="shared" si="16"/>
        <v/>
      </c>
      <c r="D1046" s="138" t="str">
        <f>IF(NOT(ISBLANK(B1046)),IF(AND(MONTH(B1046)&gt;=4,MONTH(B1046)&lt;=12,B1046&gt;=DATE(INT(LEFT('Fiscal Year'!$B$2,4)),4,1),B1046&lt;=DATE(INT(CONCATENATE("20",RIGHT('Fiscal Year'!$B$2,2))),3,31)),1,0),"")</f>
        <v/>
      </c>
      <c r="E1046" s="138" t="str">
        <f>IF(NOT(ISBLANK(B1046)),IF(AND(MONTH(B1046)&gt;=1,MONTH(B1046)&lt;=3,B1046&gt;=DATE(INT(LEFT('Fiscal Year'!$B$2,4)),4,1),B1046&lt;=DATE(INT(CONCATENATE("20",RIGHT('Fiscal Year'!$B$2,2))),3,31)),1,0),"")</f>
        <v/>
      </c>
      <c r="F1046" s="139" t="str">
        <f>IF(NOT(ISBLANK(B1046)),IF(B1046&lt;'Fiscal Year'!$B$3,1,0),"")</f>
        <v/>
      </c>
      <c r="G1046" s="10"/>
      <c r="H1046" s="10"/>
      <c r="I1046" s="40"/>
      <c r="J1046" s="40"/>
      <c r="K1046" s="53"/>
      <c r="L1046" s="53"/>
      <c r="M1046" s="53"/>
      <c r="N1046" s="53"/>
      <c r="O1046" s="53"/>
      <c r="P1046" s="53"/>
      <c r="Q1046" s="53"/>
      <c r="R1046" s="53"/>
      <c r="S1046" s="53"/>
    </row>
    <row r="1047" spans="1:19" x14ac:dyDescent="0.3">
      <c r="A1047" s="106"/>
      <c r="B1047" s="59"/>
      <c r="C1047" s="137" t="str">
        <f t="shared" si="16"/>
        <v/>
      </c>
      <c r="D1047" s="138" t="str">
        <f>IF(NOT(ISBLANK(B1047)),IF(AND(MONTH(B1047)&gt;=4,MONTH(B1047)&lt;=12,B1047&gt;=DATE(INT(LEFT('Fiscal Year'!$B$2,4)),4,1),B1047&lt;=DATE(INT(CONCATENATE("20",RIGHT('Fiscal Year'!$B$2,2))),3,31)),1,0),"")</f>
        <v/>
      </c>
      <c r="E1047" s="138" t="str">
        <f>IF(NOT(ISBLANK(B1047)),IF(AND(MONTH(B1047)&gt;=1,MONTH(B1047)&lt;=3,B1047&gt;=DATE(INT(LEFT('Fiscal Year'!$B$2,4)),4,1),B1047&lt;=DATE(INT(CONCATENATE("20",RIGHT('Fiscal Year'!$B$2,2))),3,31)),1,0),"")</f>
        <v/>
      </c>
      <c r="F1047" s="139" t="str">
        <f>IF(NOT(ISBLANK(B1047)),IF(B1047&lt;'Fiscal Year'!$B$3,1,0),"")</f>
        <v/>
      </c>
      <c r="G1047" s="10"/>
      <c r="H1047" s="10"/>
      <c r="I1047" s="40"/>
      <c r="J1047" s="40"/>
      <c r="K1047" s="53"/>
      <c r="L1047" s="53"/>
      <c r="M1047" s="53"/>
      <c r="N1047" s="53"/>
      <c r="O1047" s="53"/>
      <c r="P1047" s="53"/>
      <c r="Q1047" s="53"/>
      <c r="R1047" s="53"/>
      <c r="S1047" s="53"/>
    </row>
    <row r="1048" spans="1:19" x14ac:dyDescent="0.3">
      <c r="A1048" s="106"/>
      <c r="B1048" s="59"/>
      <c r="C1048" s="137" t="str">
        <f t="shared" si="16"/>
        <v/>
      </c>
      <c r="D1048" s="138" t="str">
        <f>IF(NOT(ISBLANK(B1048)),IF(AND(MONTH(B1048)&gt;=4,MONTH(B1048)&lt;=12,B1048&gt;=DATE(INT(LEFT('Fiscal Year'!$B$2,4)),4,1),B1048&lt;=DATE(INT(CONCATENATE("20",RIGHT('Fiscal Year'!$B$2,2))),3,31)),1,0),"")</f>
        <v/>
      </c>
      <c r="E1048" s="138" t="str">
        <f>IF(NOT(ISBLANK(B1048)),IF(AND(MONTH(B1048)&gt;=1,MONTH(B1048)&lt;=3,B1048&gt;=DATE(INT(LEFT('Fiscal Year'!$B$2,4)),4,1),B1048&lt;=DATE(INT(CONCATENATE("20",RIGHT('Fiscal Year'!$B$2,2))),3,31)),1,0),"")</f>
        <v/>
      </c>
      <c r="F1048" s="139" t="str">
        <f>IF(NOT(ISBLANK(B1048)),IF(B1048&lt;'Fiscal Year'!$B$3,1,0),"")</f>
        <v/>
      </c>
      <c r="G1048" s="10"/>
      <c r="H1048" s="10"/>
      <c r="I1048" s="40"/>
      <c r="J1048" s="40"/>
      <c r="K1048" s="53"/>
      <c r="L1048" s="53"/>
      <c r="M1048" s="53"/>
      <c r="N1048" s="53"/>
      <c r="O1048" s="53"/>
      <c r="P1048" s="53"/>
      <c r="Q1048" s="53"/>
      <c r="R1048" s="53"/>
      <c r="S1048" s="53"/>
    </row>
    <row r="1049" spans="1:19" x14ac:dyDescent="0.3">
      <c r="A1049" s="106"/>
      <c r="B1049" s="59"/>
      <c r="C1049" s="137" t="str">
        <f t="shared" si="16"/>
        <v/>
      </c>
      <c r="D1049" s="138" t="str">
        <f>IF(NOT(ISBLANK(B1049)),IF(AND(MONTH(B1049)&gt;=4,MONTH(B1049)&lt;=12,B1049&gt;=DATE(INT(LEFT('Fiscal Year'!$B$2,4)),4,1),B1049&lt;=DATE(INT(CONCATENATE("20",RIGHT('Fiscal Year'!$B$2,2))),3,31)),1,0),"")</f>
        <v/>
      </c>
      <c r="E1049" s="138" t="str">
        <f>IF(NOT(ISBLANK(B1049)),IF(AND(MONTH(B1049)&gt;=1,MONTH(B1049)&lt;=3,B1049&gt;=DATE(INT(LEFT('Fiscal Year'!$B$2,4)),4,1),B1049&lt;=DATE(INT(CONCATENATE("20",RIGHT('Fiscal Year'!$B$2,2))),3,31)),1,0),"")</f>
        <v/>
      </c>
      <c r="F1049" s="139" t="str">
        <f>IF(NOT(ISBLANK(B1049)),IF(B1049&lt;'Fiscal Year'!$B$3,1,0),"")</f>
        <v/>
      </c>
      <c r="G1049" s="10"/>
      <c r="H1049" s="10"/>
      <c r="I1049" s="40"/>
      <c r="J1049" s="40"/>
      <c r="K1049" s="53"/>
      <c r="L1049" s="53"/>
      <c r="M1049" s="53"/>
      <c r="N1049" s="53"/>
      <c r="O1049" s="53"/>
      <c r="P1049" s="53"/>
      <c r="Q1049" s="53"/>
      <c r="R1049" s="53"/>
      <c r="S1049" s="53"/>
    </row>
    <row r="1050" spans="1:19" x14ac:dyDescent="0.3">
      <c r="A1050" s="106"/>
      <c r="B1050" s="59"/>
      <c r="C1050" s="137" t="str">
        <f t="shared" si="16"/>
        <v/>
      </c>
      <c r="D1050" s="138" t="str">
        <f>IF(NOT(ISBLANK(B1050)),IF(AND(MONTH(B1050)&gt;=4,MONTH(B1050)&lt;=12,B1050&gt;=DATE(INT(LEFT('Fiscal Year'!$B$2,4)),4,1),B1050&lt;=DATE(INT(CONCATENATE("20",RIGHT('Fiscal Year'!$B$2,2))),3,31)),1,0),"")</f>
        <v/>
      </c>
      <c r="E1050" s="138" t="str">
        <f>IF(NOT(ISBLANK(B1050)),IF(AND(MONTH(B1050)&gt;=1,MONTH(B1050)&lt;=3,B1050&gt;=DATE(INT(LEFT('Fiscal Year'!$B$2,4)),4,1),B1050&lt;=DATE(INT(CONCATENATE("20",RIGHT('Fiscal Year'!$B$2,2))),3,31)),1,0),"")</f>
        <v/>
      </c>
      <c r="F1050" s="139" t="str">
        <f>IF(NOT(ISBLANK(B1050)),IF(B1050&lt;'Fiscal Year'!$B$3,1,0),"")</f>
        <v/>
      </c>
      <c r="G1050" s="10"/>
      <c r="H1050" s="10"/>
      <c r="I1050" s="40"/>
      <c r="J1050" s="40"/>
      <c r="K1050" s="53"/>
      <c r="L1050" s="53"/>
      <c r="M1050" s="53"/>
      <c r="N1050" s="53"/>
      <c r="O1050" s="53"/>
      <c r="P1050" s="53"/>
      <c r="Q1050" s="53"/>
      <c r="R1050" s="53"/>
      <c r="S1050" s="53"/>
    </row>
    <row r="1051" spans="1:19" x14ac:dyDescent="0.3">
      <c r="A1051" s="106"/>
      <c r="B1051" s="59"/>
      <c r="C1051" s="137" t="str">
        <f t="shared" si="16"/>
        <v/>
      </c>
      <c r="D1051" s="138" t="str">
        <f>IF(NOT(ISBLANK(B1051)),IF(AND(MONTH(B1051)&gt;=4,MONTH(B1051)&lt;=12,B1051&gt;=DATE(INT(LEFT('Fiscal Year'!$B$2,4)),4,1),B1051&lt;=DATE(INT(CONCATENATE("20",RIGHT('Fiscal Year'!$B$2,2))),3,31)),1,0),"")</f>
        <v/>
      </c>
      <c r="E1051" s="138" t="str">
        <f>IF(NOT(ISBLANK(B1051)),IF(AND(MONTH(B1051)&gt;=1,MONTH(B1051)&lt;=3,B1051&gt;=DATE(INT(LEFT('Fiscal Year'!$B$2,4)),4,1),B1051&lt;=DATE(INT(CONCATENATE("20",RIGHT('Fiscal Year'!$B$2,2))),3,31)),1,0),"")</f>
        <v/>
      </c>
      <c r="F1051" s="139" t="str">
        <f>IF(NOT(ISBLANK(B1051)),IF(B1051&lt;'Fiscal Year'!$B$3,1,0),"")</f>
        <v/>
      </c>
      <c r="G1051" s="10"/>
      <c r="H1051" s="10"/>
      <c r="I1051" s="40"/>
      <c r="J1051" s="40"/>
      <c r="K1051" s="53"/>
      <c r="L1051" s="53"/>
      <c r="M1051" s="53"/>
      <c r="N1051" s="53"/>
      <c r="O1051" s="53"/>
      <c r="P1051" s="53"/>
      <c r="Q1051" s="53"/>
      <c r="R1051" s="53"/>
      <c r="S1051" s="53"/>
    </row>
    <row r="1052" spans="1:19" x14ac:dyDescent="0.3">
      <c r="A1052" s="106"/>
      <c r="B1052" s="59"/>
      <c r="C1052" s="137" t="str">
        <f t="shared" si="16"/>
        <v/>
      </c>
      <c r="D1052" s="138" t="str">
        <f>IF(NOT(ISBLANK(B1052)),IF(AND(MONTH(B1052)&gt;=4,MONTH(B1052)&lt;=12,B1052&gt;=DATE(INT(LEFT('Fiscal Year'!$B$2,4)),4,1),B1052&lt;=DATE(INT(CONCATENATE("20",RIGHT('Fiscal Year'!$B$2,2))),3,31)),1,0),"")</f>
        <v/>
      </c>
      <c r="E1052" s="138" t="str">
        <f>IF(NOT(ISBLANK(B1052)),IF(AND(MONTH(B1052)&gt;=1,MONTH(B1052)&lt;=3,B1052&gt;=DATE(INT(LEFT('Fiscal Year'!$B$2,4)),4,1),B1052&lt;=DATE(INT(CONCATENATE("20",RIGHT('Fiscal Year'!$B$2,2))),3,31)),1,0),"")</f>
        <v/>
      </c>
      <c r="F1052" s="139" t="str">
        <f>IF(NOT(ISBLANK(B1052)),IF(B1052&lt;'Fiscal Year'!$B$3,1,0),"")</f>
        <v/>
      </c>
      <c r="G1052" s="10"/>
      <c r="H1052" s="10"/>
      <c r="I1052" s="40"/>
      <c r="J1052" s="40"/>
      <c r="K1052" s="53"/>
      <c r="L1052" s="53"/>
      <c r="M1052" s="53"/>
      <c r="N1052" s="53"/>
      <c r="O1052" s="53"/>
      <c r="P1052" s="53"/>
      <c r="Q1052" s="53"/>
      <c r="R1052" s="53"/>
      <c r="S1052" s="53"/>
    </row>
    <row r="1053" spans="1:19" x14ac:dyDescent="0.3">
      <c r="A1053" s="106"/>
      <c r="B1053" s="59"/>
      <c r="C1053" s="137" t="str">
        <f t="shared" si="16"/>
        <v/>
      </c>
      <c r="D1053" s="138" t="str">
        <f>IF(NOT(ISBLANK(B1053)),IF(AND(MONTH(B1053)&gt;=4,MONTH(B1053)&lt;=12,B1053&gt;=DATE(INT(LEFT('Fiscal Year'!$B$2,4)),4,1),B1053&lt;=DATE(INT(CONCATENATE("20",RIGHT('Fiscal Year'!$B$2,2))),3,31)),1,0),"")</f>
        <v/>
      </c>
      <c r="E1053" s="138" t="str">
        <f>IF(NOT(ISBLANK(B1053)),IF(AND(MONTH(B1053)&gt;=1,MONTH(B1053)&lt;=3,B1053&gt;=DATE(INT(LEFT('Fiscal Year'!$B$2,4)),4,1),B1053&lt;=DATE(INT(CONCATENATE("20",RIGHT('Fiscal Year'!$B$2,2))),3,31)),1,0),"")</f>
        <v/>
      </c>
      <c r="F1053" s="139" t="str">
        <f>IF(NOT(ISBLANK(B1053)),IF(B1053&lt;'Fiscal Year'!$B$3,1,0),"")</f>
        <v/>
      </c>
      <c r="G1053" s="10"/>
      <c r="H1053" s="10"/>
      <c r="I1053" s="40"/>
      <c r="J1053" s="40"/>
      <c r="K1053" s="53"/>
      <c r="L1053" s="53"/>
      <c r="M1053" s="53"/>
      <c r="N1053" s="53"/>
      <c r="O1053" s="53"/>
      <c r="P1053" s="53"/>
      <c r="Q1053" s="53"/>
      <c r="R1053" s="53"/>
      <c r="S1053" s="53"/>
    </row>
    <row r="1054" spans="1:19" x14ac:dyDescent="0.3">
      <c r="A1054" s="106"/>
      <c r="B1054" s="59"/>
      <c r="C1054" s="137" t="str">
        <f t="shared" si="16"/>
        <v/>
      </c>
      <c r="D1054" s="138" t="str">
        <f>IF(NOT(ISBLANK(B1054)),IF(AND(MONTH(B1054)&gt;=4,MONTH(B1054)&lt;=12,B1054&gt;=DATE(INT(LEFT('Fiscal Year'!$B$2,4)),4,1),B1054&lt;=DATE(INT(CONCATENATE("20",RIGHT('Fiscal Year'!$B$2,2))),3,31)),1,0),"")</f>
        <v/>
      </c>
      <c r="E1054" s="138" t="str">
        <f>IF(NOT(ISBLANK(B1054)),IF(AND(MONTH(B1054)&gt;=1,MONTH(B1054)&lt;=3,B1054&gt;=DATE(INT(LEFT('Fiscal Year'!$B$2,4)),4,1),B1054&lt;=DATE(INT(CONCATENATE("20",RIGHT('Fiscal Year'!$B$2,2))),3,31)),1,0),"")</f>
        <v/>
      </c>
      <c r="F1054" s="139" t="str">
        <f>IF(NOT(ISBLANK(B1054)),IF(B1054&lt;'Fiscal Year'!$B$3,1,0),"")</f>
        <v/>
      </c>
      <c r="G1054" s="10"/>
      <c r="H1054" s="10"/>
      <c r="I1054" s="40"/>
      <c r="J1054" s="40"/>
      <c r="K1054" s="53"/>
      <c r="L1054" s="53"/>
      <c r="M1054" s="53"/>
      <c r="N1054" s="53"/>
      <c r="O1054" s="53"/>
      <c r="P1054" s="53"/>
      <c r="Q1054" s="53"/>
      <c r="R1054" s="53"/>
      <c r="S1054" s="53"/>
    </row>
    <row r="1055" spans="1:19" x14ac:dyDescent="0.3">
      <c r="A1055" s="106"/>
      <c r="B1055" s="59"/>
      <c r="C1055" s="137" t="str">
        <f t="shared" si="16"/>
        <v/>
      </c>
      <c r="D1055" s="138" t="str">
        <f>IF(NOT(ISBLANK(B1055)),IF(AND(MONTH(B1055)&gt;=4,MONTH(B1055)&lt;=12,B1055&gt;=DATE(INT(LEFT('Fiscal Year'!$B$2,4)),4,1),B1055&lt;=DATE(INT(CONCATENATE("20",RIGHT('Fiscal Year'!$B$2,2))),3,31)),1,0),"")</f>
        <v/>
      </c>
      <c r="E1055" s="138" t="str">
        <f>IF(NOT(ISBLANK(B1055)),IF(AND(MONTH(B1055)&gt;=1,MONTH(B1055)&lt;=3,B1055&gt;=DATE(INT(LEFT('Fiscal Year'!$B$2,4)),4,1),B1055&lt;=DATE(INT(CONCATENATE("20",RIGHT('Fiscal Year'!$B$2,2))),3,31)),1,0),"")</f>
        <v/>
      </c>
      <c r="F1055" s="139" t="str">
        <f>IF(NOT(ISBLANK(B1055)),IF(B1055&lt;'Fiscal Year'!$B$3,1,0),"")</f>
        <v/>
      </c>
      <c r="G1055" s="10"/>
      <c r="H1055" s="10"/>
      <c r="I1055" s="40"/>
      <c r="J1055" s="40"/>
      <c r="K1055" s="53"/>
      <c r="L1055" s="53"/>
      <c r="M1055" s="53"/>
      <c r="N1055" s="53"/>
      <c r="O1055" s="53"/>
      <c r="P1055" s="53"/>
      <c r="Q1055" s="53"/>
      <c r="R1055" s="53"/>
      <c r="S1055" s="53"/>
    </row>
    <row r="1056" spans="1:19" x14ac:dyDescent="0.3">
      <c r="A1056" s="106"/>
      <c r="B1056" s="59"/>
      <c r="C1056" s="137" t="str">
        <f t="shared" si="16"/>
        <v/>
      </c>
      <c r="D1056" s="138" t="str">
        <f>IF(NOT(ISBLANK(B1056)),IF(AND(MONTH(B1056)&gt;=4,MONTH(B1056)&lt;=12,B1056&gt;=DATE(INT(LEFT('Fiscal Year'!$B$2,4)),4,1),B1056&lt;=DATE(INT(CONCATENATE("20",RIGHT('Fiscal Year'!$B$2,2))),3,31)),1,0),"")</f>
        <v/>
      </c>
      <c r="E1056" s="138" t="str">
        <f>IF(NOT(ISBLANK(B1056)),IF(AND(MONTH(B1056)&gt;=1,MONTH(B1056)&lt;=3,B1056&gt;=DATE(INT(LEFT('Fiscal Year'!$B$2,4)),4,1),B1056&lt;=DATE(INT(CONCATENATE("20",RIGHT('Fiscal Year'!$B$2,2))),3,31)),1,0),"")</f>
        <v/>
      </c>
      <c r="F1056" s="139" t="str">
        <f>IF(NOT(ISBLANK(B1056)),IF(B1056&lt;'Fiscal Year'!$B$3,1,0),"")</f>
        <v/>
      </c>
      <c r="G1056" s="10"/>
      <c r="H1056" s="10"/>
      <c r="I1056" s="40"/>
      <c r="J1056" s="40"/>
      <c r="K1056" s="53"/>
      <c r="L1056" s="53"/>
      <c r="M1056" s="53"/>
      <c r="N1056" s="53"/>
      <c r="O1056" s="53"/>
      <c r="P1056" s="53"/>
      <c r="Q1056" s="53"/>
      <c r="R1056" s="53"/>
      <c r="S1056" s="53"/>
    </row>
    <row r="1057" spans="1:19" x14ac:dyDescent="0.3">
      <c r="A1057" s="106"/>
      <c r="B1057" s="59"/>
      <c r="C1057" s="137" t="str">
        <f t="shared" si="16"/>
        <v/>
      </c>
      <c r="D1057" s="138" t="str">
        <f>IF(NOT(ISBLANK(B1057)),IF(AND(MONTH(B1057)&gt;=4,MONTH(B1057)&lt;=12,B1057&gt;=DATE(INT(LEFT('Fiscal Year'!$B$2,4)),4,1),B1057&lt;=DATE(INT(CONCATENATE("20",RIGHT('Fiscal Year'!$B$2,2))),3,31)),1,0),"")</f>
        <v/>
      </c>
      <c r="E1057" s="138" t="str">
        <f>IF(NOT(ISBLANK(B1057)),IF(AND(MONTH(B1057)&gt;=1,MONTH(B1057)&lt;=3,B1057&gt;=DATE(INT(LEFT('Fiscal Year'!$B$2,4)),4,1),B1057&lt;=DATE(INT(CONCATENATE("20",RIGHT('Fiscal Year'!$B$2,2))),3,31)),1,0),"")</f>
        <v/>
      </c>
      <c r="F1057" s="139" t="str">
        <f>IF(NOT(ISBLANK(B1057)),IF(B1057&lt;'Fiscal Year'!$B$3,1,0),"")</f>
        <v/>
      </c>
      <c r="G1057" s="10"/>
      <c r="H1057" s="10"/>
      <c r="I1057" s="40"/>
      <c r="J1057" s="40"/>
      <c r="K1057" s="53"/>
      <c r="L1057" s="53"/>
      <c r="M1057" s="53"/>
      <c r="N1057" s="53"/>
      <c r="O1057" s="53"/>
      <c r="P1057" s="53"/>
      <c r="Q1057" s="53"/>
      <c r="R1057" s="53"/>
      <c r="S1057" s="53"/>
    </row>
    <row r="1058" spans="1:19" x14ac:dyDescent="0.3">
      <c r="A1058" s="106"/>
      <c r="B1058" s="59"/>
      <c r="C1058" s="137" t="str">
        <f t="shared" si="16"/>
        <v/>
      </c>
      <c r="D1058" s="138" t="str">
        <f>IF(NOT(ISBLANK(B1058)),IF(AND(MONTH(B1058)&gt;=4,MONTH(B1058)&lt;=12,B1058&gt;=DATE(INT(LEFT('Fiscal Year'!$B$2,4)),4,1),B1058&lt;=DATE(INT(CONCATENATE("20",RIGHT('Fiscal Year'!$B$2,2))),3,31)),1,0),"")</f>
        <v/>
      </c>
      <c r="E1058" s="138" t="str">
        <f>IF(NOT(ISBLANK(B1058)),IF(AND(MONTH(B1058)&gt;=1,MONTH(B1058)&lt;=3,B1058&gt;=DATE(INT(LEFT('Fiscal Year'!$B$2,4)),4,1),B1058&lt;=DATE(INT(CONCATENATE("20",RIGHT('Fiscal Year'!$B$2,2))),3,31)),1,0),"")</f>
        <v/>
      </c>
      <c r="F1058" s="139" t="str">
        <f>IF(NOT(ISBLANK(B1058)),IF(B1058&lt;'Fiscal Year'!$B$3,1,0),"")</f>
        <v/>
      </c>
      <c r="G1058" s="10"/>
      <c r="H1058" s="10"/>
      <c r="I1058" s="40"/>
      <c r="J1058" s="40"/>
      <c r="K1058" s="53"/>
      <c r="L1058" s="53"/>
      <c r="M1058" s="53"/>
      <c r="N1058" s="53"/>
      <c r="O1058" s="53"/>
      <c r="P1058" s="53"/>
      <c r="Q1058" s="53"/>
      <c r="R1058" s="53"/>
      <c r="S1058" s="53"/>
    </row>
    <row r="1059" spans="1:19" x14ac:dyDescent="0.3">
      <c r="A1059" s="106"/>
      <c r="B1059" s="59"/>
      <c r="C1059" s="137" t="str">
        <f t="shared" si="16"/>
        <v/>
      </c>
      <c r="D1059" s="138" t="str">
        <f>IF(NOT(ISBLANK(B1059)),IF(AND(MONTH(B1059)&gt;=4,MONTH(B1059)&lt;=12,B1059&gt;=DATE(INT(LEFT('Fiscal Year'!$B$2,4)),4,1),B1059&lt;=DATE(INT(CONCATENATE("20",RIGHT('Fiscal Year'!$B$2,2))),3,31)),1,0),"")</f>
        <v/>
      </c>
      <c r="E1059" s="138" t="str">
        <f>IF(NOT(ISBLANK(B1059)),IF(AND(MONTH(B1059)&gt;=1,MONTH(B1059)&lt;=3,B1059&gt;=DATE(INT(LEFT('Fiscal Year'!$B$2,4)),4,1),B1059&lt;=DATE(INT(CONCATENATE("20",RIGHT('Fiscal Year'!$B$2,2))),3,31)),1,0),"")</f>
        <v/>
      </c>
      <c r="F1059" s="139" t="str">
        <f>IF(NOT(ISBLANK(B1059)),IF(B1059&lt;'Fiscal Year'!$B$3,1,0),"")</f>
        <v/>
      </c>
      <c r="G1059" s="10"/>
      <c r="H1059" s="10"/>
      <c r="I1059" s="40"/>
      <c r="J1059" s="40"/>
      <c r="K1059" s="53"/>
      <c r="L1059" s="53"/>
      <c r="M1059" s="53"/>
      <c r="N1059" s="53"/>
      <c r="O1059" s="53"/>
      <c r="P1059" s="53"/>
      <c r="Q1059" s="53"/>
      <c r="R1059" s="53"/>
      <c r="S1059" s="53"/>
    </row>
    <row r="1060" spans="1:19" x14ac:dyDescent="0.3">
      <c r="A1060" s="106"/>
      <c r="B1060" s="59"/>
      <c r="C1060" s="137" t="str">
        <f t="shared" si="16"/>
        <v/>
      </c>
      <c r="D1060" s="138" t="str">
        <f>IF(NOT(ISBLANK(B1060)),IF(AND(MONTH(B1060)&gt;=4,MONTH(B1060)&lt;=12,B1060&gt;=DATE(INT(LEFT('Fiscal Year'!$B$2,4)),4,1),B1060&lt;=DATE(INT(CONCATENATE("20",RIGHT('Fiscal Year'!$B$2,2))),3,31)),1,0),"")</f>
        <v/>
      </c>
      <c r="E1060" s="138" t="str">
        <f>IF(NOT(ISBLANK(B1060)),IF(AND(MONTH(B1060)&gt;=1,MONTH(B1060)&lt;=3,B1060&gt;=DATE(INT(LEFT('Fiscal Year'!$B$2,4)),4,1),B1060&lt;=DATE(INT(CONCATENATE("20",RIGHT('Fiscal Year'!$B$2,2))),3,31)),1,0),"")</f>
        <v/>
      </c>
      <c r="F1060" s="139" t="str">
        <f>IF(NOT(ISBLANK(B1060)),IF(B1060&lt;'Fiscal Year'!$B$3,1,0),"")</f>
        <v/>
      </c>
      <c r="G1060" s="10"/>
      <c r="H1060" s="10"/>
      <c r="I1060" s="40"/>
      <c r="J1060" s="40"/>
      <c r="K1060" s="53"/>
      <c r="L1060" s="53"/>
      <c r="M1060" s="53"/>
      <c r="N1060" s="53"/>
      <c r="O1060" s="53"/>
      <c r="P1060" s="53"/>
      <c r="Q1060" s="53"/>
      <c r="R1060" s="53"/>
      <c r="S1060" s="53"/>
    </row>
    <row r="1061" spans="1:19" x14ac:dyDescent="0.3">
      <c r="A1061" s="106"/>
      <c r="B1061" s="59"/>
      <c r="C1061" s="137" t="str">
        <f t="shared" si="16"/>
        <v/>
      </c>
      <c r="D1061" s="138" t="str">
        <f>IF(NOT(ISBLANK(B1061)),IF(AND(MONTH(B1061)&gt;=4,MONTH(B1061)&lt;=12,B1061&gt;=DATE(INT(LEFT('Fiscal Year'!$B$2,4)),4,1),B1061&lt;=DATE(INT(CONCATENATE("20",RIGHT('Fiscal Year'!$B$2,2))),3,31)),1,0),"")</f>
        <v/>
      </c>
      <c r="E1061" s="138" t="str">
        <f>IF(NOT(ISBLANK(B1061)),IF(AND(MONTH(B1061)&gt;=1,MONTH(B1061)&lt;=3,B1061&gt;=DATE(INT(LEFT('Fiscal Year'!$B$2,4)),4,1),B1061&lt;=DATE(INT(CONCATENATE("20",RIGHT('Fiscal Year'!$B$2,2))),3,31)),1,0),"")</f>
        <v/>
      </c>
      <c r="F1061" s="139" t="str">
        <f>IF(NOT(ISBLANK(B1061)),IF(B1061&lt;'Fiscal Year'!$B$3,1,0),"")</f>
        <v/>
      </c>
      <c r="G1061" s="10"/>
      <c r="H1061" s="10"/>
      <c r="I1061" s="40"/>
      <c r="J1061" s="40"/>
      <c r="K1061" s="53"/>
      <c r="L1061" s="53"/>
      <c r="M1061" s="53"/>
      <c r="N1061" s="53"/>
      <c r="O1061" s="53"/>
      <c r="P1061" s="53"/>
      <c r="Q1061" s="53"/>
      <c r="R1061" s="53"/>
      <c r="S1061" s="53"/>
    </row>
    <row r="1062" spans="1:19" x14ac:dyDescent="0.3">
      <c r="A1062" s="106"/>
      <c r="B1062" s="59"/>
      <c r="C1062" s="137" t="str">
        <f t="shared" si="16"/>
        <v/>
      </c>
      <c r="D1062" s="138" t="str">
        <f>IF(NOT(ISBLANK(B1062)),IF(AND(MONTH(B1062)&gt;=4,MONTH(B1062)&lt;=12,B1062&gt;=DATE(INT(LEFT('Fiscal Year'!$B$2,4)),4,1),B1062&lt;=DATE(INT(CONCATENATE("20",RIGHT('Fiscal Year'!$B$2,2))),3,31)),1,0),"")</f>
        <v/>
      </c>
      <c r="E1062" s="138" t="str">
        <f>IF(NOT(ISBLANK(B1062)),IF(AND(MONTH(B1062)&gt;=1,MONTH(B1062)&lt;=3,B1062&gt;=DATE(INT(LEFT('Fiscal Year'!$B$2,4)),4,1),B1062&lt;=DATE(INT(CONCATENATE("20",RIGHT('Fiscal Year'!$B$2,2))),3,31)),1,0),"")</f>
        <v/>
      </c>
      <c r="F1062" s="139" t="str">
        <f>IF(NOT(ISBLANK(B1062)),IF(B1062&lt;'Fiscal Year'!$B$3,1,0),"")</f>
        <v/>
      </c>
      <c r="G1062" s="10"/>
      <c r="H1062" s="10"/>
      <c r="I1062" s="40"/>
      <c r="J1062" s="40"/>
      <c r="K1062" s="53"/>
      <c r="L1062" s="53"/>
      <c r="M1062" s="53"/>
      <c r="N1062" s="53"/>
      <c r="O1062" s="53"/>
      <c r="P1062" s="53"/>
      <c r="Q1062" s="53"/>
      <c r="R1062" s="53"/>
      <c r="S1062" s="53"/>
    </row>
    <row r="1063" spans="1:19" x14ac:dyDescent="0.3">
      <c r="A1063" s="106"/>
      <c r="B1063" s="59"/>
      <c r="C1063" s="137" t="str">
        <f t="shared" si="16"/>
        <v/>
      </c>
      <c r="D1063" s="138" t="str">
        <f>IF(NOT(ISBLANK(B1063)),IF(AND(MONTH(B1063)&gt;=4,MONTH(B1063)&lt;=12,B1063&gt;=DATE(INT(LEFT('Fiscal Year'!$B$2,4)),4,1),B1063&lt;=DATE(INT(CONCATENATE("20",RIGHT('Fiscal Year'!$B$2,2))),3,31)),1,0),"")</f>
        <v/>
      </c>
      <c r="E1063" s="138" t="str">
        <f>IF(NOT(ISBLANK(B1063)),IF(AND(MONTH(B1063)&gt;=1,MONTH(B1063)&lt;=3,B1063&gt;=DATE(INT(LEFT('Fiscal Year'!$B$2,4)),4,1),B1063&lt;=DATE(INT(CONCATENATE("20",RIGHT('Fiscal Year'!$B$2,2))),3,31)),1,0),"")</f>
        <v/>
      </c>
      <c r="F1063" s="139" t="str">
        <f>IF(NOT(ISBLANK(B1063)),IF(B1063&lt;'Fiscal Year'!$B$3,1,0),"")</f>
        <v/>
      </c>
      <c r="G1063" s="10"/>
      <c r="H1063" s="10"/>
      <c r="I1063" s="40"/>
      <c r="J1063" s="40"/>
      <c r="K1063" s="53"/>
      <c r="L1063" s="53"/>
      <c r="M1063" s="53"/>
      <c r="N1063" s="53"/>
      <c r="O1063" s="53"/>
      <c r="P1063" s="53"/>
      <c r="Q1063" s="53"/>
      <c r="R1063" s="53"/>
      <c r="S1063" s="53"/>
    </row>
    <row r="1064" spans="1:19" x14ac:dyDescent="0.3">
      <c r="A1064" s="106"/>
      <c r="B1064" s="59"/>
      <c r="C1064" s="137" t="str">
        <f t="shared" si="16"/>
        <v/>
      </c>
      <c r="D1064" s="138" t="str">
        <f>IF(NOT(ISBLANK(B1064)),IF(AND(MONTH(B1064)&gt;=4,MONTH(B1064)&lt;=12,B1064&gt;=DATE(INT(LEFT('Fiscal Year'!$B$2,4)),4,1),B1064&lt;=DATE(INT(CONCATENATE("20",RIGHT('Fiscal Year'!$B$2,2))),3,31)),1,0),"")</f>
        <v/>
      </c>
      <c r="E1064" s="138" t="str">
        <f>IF(NOT(ISBLANK(B1064)),IF(AND(MONTH(B1064)&gt;=1,MONTH(B1064)&lt;=3,B1064&gt;=DATE(INT(LEFT('Fiscal Year'!$B$2,4)),4,1),B1064&lt;=DATE(INT(CONCATENATE("20",RIGHT('Fiscal Year'!$B$2,2))),3,31)),1,0),"")</f>
        <v/>
      </c>
      <c r="F1064" s="139" t="str">
        <f>IF(NOT(ISBLANK(B1064)),IF(B1064&lt;'Fiscal Year'!$B$3,1,0),"")</f>
        <v/>
      </c>
      <c r="G1064" s="10"/>
      <c r="H1064" s="10"/>
      <c r="I1064" s="40"/>
      <c r="J1064" s="40"/>
      <c r="K1064" s="53"/>
      <c r="L1064" s="53"/>
      <c r="M1064" s="53"/>
      <c r="N1064" s="53"/>
      <c r="O1064" s="53"/>
      <c r="P1064" s="53"/>
      <c r="Q1064" s="53"/>
      <c r="R1064" s="53"/>
      <c r="S1064" s="53"/>
    </row>
    <row r="1065" spans="1:19" x14ac:dyDescent="0.3">
      <c r="A1065" s="106"/>
      <c r="B1065" s="59"/>
      <c r="C1065" s="137" t="str">
        <f t="shared" si="16"/>
        <v/>
      </c>
      <c r="D1065" s="138" t="str">
        <f>IF(NOT(ISBLANK(B1065)),IF(AND(MONTH(B1065)&gt;=4,MONTH(B1065)&lt;=12,B1065&gt;=DATE(INT(LEFT('Fiscal Year'!$B$2,4)),4,1),B1065&lt;=DATE(INT(CONCATENATE("20",RIGHT('Fiscal Year'!$B$2,2))),3,31)),1,0),"")</f>
        <v/>
      </c>
      <c r="E1065" s="138" t="str">
        <f>IF(NOT(ISBLANK(B1065)),IF(AND(MONTH(B1065)&gt;=1,MONTH(B1065)&lt;=3,B1065&gt;=DATE(INT(LEFT('Fiscal Year'!$B$2,4)),4,1),B1065&lt;=DATE(INT(CONCATENATE("20",RIGHT('Fiscal Year'!$B$2,2))),3,31)),1,0),"")</f>
        <v/>
      </c>
      <c r="F1065" s="139" t="str">
        <f>IF(NOT(ISBLANK(B1065)),IF(B1065&lt;'Fiscal Year'!$B$3,1,0),"")</f>
        <v/>
      </c>
      <c r="G1065" s="10"/>
      <c r="H1065" s="10"/>
      <c r="I1065" s="40"/>
      <c r="J1065" s="40"/>
      <c r="K1065" s="53"/>
      <c r="L1065" s="53"/>
      <c r="M1065" s="53"/>
      <c r="N1065" s="53"/>
      <c r="O1065" s="53"/>
      <c r="P1065" s="53"/>
      <c r="Q1065" s="53"/>
      <c r="R1065" s="53"/>
      <c r="S1065" s="53"/>
    </row>
    <row r="1066" spans="1:19" x14ac:dyDescent="0.3">
      <c r="A1066" s="106"/>
      <c r="B1066" s="59"/>
      <c r="C1066" s="137" t="str">
        <f t="shared" si="16"/>
        <v/>
      </c>
      <c r="D1066" s="138" t="str">
        <f>IF(NOT(ISBLANK(B1066)),IF(AND(MONTH(B1066)&gt;=4,MONTH(B1066)&lt;=12,B1066&gt;=DATE(INT(LEFT('Fiscal Year'!$B$2,4)),4,1),B1066&lt;=DATE(INT(CONCATENATE("20",RIGHT('Fiscal Year'!$B$2,2))),3,31)),1,0),"")</f>
        <v/>
      </c>
      <c r="E1066" s="138" t="str">
        <f>IF(NOT(ISBLANK(B1066)),IF(AND(MONTH(B1066)&gt;=1,MONTH(B1066)&lt;=3,B1066&gt;=DATE(INT(LEFT('Fiscal Year'!$B$2,4)),4,1),B1066&lt;=DATE(INT(CONCATENATE("20",RIGHT('Fiscal Year'!$B$2,2))),3,31)),1,0),"")</f>
        <v/>
      </c>
      <c r="F1066" s="139" t="str">
        <f>IF(NOT(ISBLANK(B1066)),IF(B1066&lt;'Fiscal Year'!$B$3,1,0),"")</f>
        <v/>
      </c>
      <c r="G1066" s="10"/>
      <c r="H1066" s="10"/>
      <c r="I1066" s="40"/>
      <c r="J1066" s="40"/>
      <c r="K1066" s="53"/>
      <c r="L1066" s="53"/>
      <c r="M1066" s="53"/>
      <c r="N1066" s="53"/>
      <c r="O1066" s="53"/>
      <c r="P1066" s="53"/>
      <c r="Q1066" s="53"/>
      <c r="R1066" s="53"/>
      <c r="S1066" s="53"/>
    </row>
    <row r="1067" spans="1:19" x14ac:dyDescent="0.3">
      <c r="A1067" s="106"/>
      <c r="B1067" s="59"/>
      <c r="C1067" s="137" t="str">
        <f t="shared" si="16"/>
        <v/>
      </c>
      <c r="D1067" s="138" t="str">
        <f>IF(NOT(ISBLANK(B1067)),IF(AND(MONTH(B1067)&gt;=4,MONTH(B1067)&lt;=12,B1067&gt;=DATE(INT(LEFT('Fiscal Year'!$B$2,4)),4,1),B1067&lt;=DATE(INT(CONCATENATE("20",RIGHT('Fiscal Year'!$B$2,2))),3,31)),1,0),"")</f>
        <v/>
      </c>
      <c r="E1067" s="138" t="str">
        <f>IF(NOT(ISBLANK(B1067)),IF(AND(MONTH(B1067)&gt;=1,MONTH(B1067)&lt;=3,B1067&gt;=DATE(INT(LEFT('Fiscal Year'!$B$2,4)),4,1),B1067&lt;=DATE(INT(CONCATENATE("20",RIGHT('Fiscal Year'!$B$2,2))),3,31)),1,0),"")</f>
        <v/>
      </c>
      <c r="F1067" s="139" t="str">
        <f>IF(NOT(ISBLANK(B1067)),IF(B1067&lt;'Fiscal Year'!$B$3,1,0),"")</f>
        <v/>
      </c>
      <c r="G1067" s="10"/>
      <c r="H1067" s="10"/>
      <c r="I1067" s="40"/>
      <c r="J1067" s="40"/>
      <c r="K1067" s="53"/>
      <c r="L1067" s="53"/>
      <c r="M1067" s="53"/>
      <c r="N1067" s="53"/>
      <c r="O1067" s="53"/>
      <c r="P1067" s="53"/>
      <c r="Q1067" s="53"/>
      <c r="R1067" s="53"/>
      <c r="S1067" s="53"/>
    </row>
    <row r="1068" spans="1:19" x14ac:dyDescent="0.3">
      <c r="A1068" s="106"/>
      <c r="B1068" s="59"/>
      <c r="C1068" s="137" t="str">
        <f t="shared" si="16"/>
        <v/>
      </c>
      <c r="D1068" s="138" t="str">
        <f>IF(NOT(ISBLANK(B1068)),IF(AND(MONTH(B1068)&gt;=4,MONTH(B1068)&lt;=12,B1068&gt;=DATE(INT(LEFT('Fiscal Year'!$B$2,4)),4,1),B1068&lt;=DATE(INT(CONCATENATE("20",RIGHT('Fiscal Year'!$B$2,2))),3,31)),1,0),"")</f>
        <v/>
      </c>
      <c r="E1068" s="138" t="str">
        <f>IF(NOT(ISBLANK(B1068)),IF(AND(MONTH(B1068)&gt;=1,MONTH(B1068)&lt;=3,B1068&gt;=DATE(INT(LEFT('Fiscal Year'!$B$2,4)),4,1),B1068&lt;=DATE(INT(CONCATENATE("20",RIGHT('Fiscal Year'!$B$2,2))),3,31)),1,0),"")</f>
        <v/>
      </c>
      <c r="F1068" s="139" t="str">
        <f>IF(NOT(ISBLANK(B1068)),IF(B1068&lt;'Fiscal Year'!$B$3,1,0),"")</f>
        <v/>
      </c>
      <c r="G1068" s="10"/>
      <c r="H1068" s="10"/>
      <c r="I1068" s="40"/>
      <c r="J1068" s="40"/>
      <c r="K1068" s="53"/>
      <c r="L1068" s="53"/>
      <c r="M1068" s="53"/>
      <c r="N1068" s="53"/>
      <c r="O1068" s="53"/>
      <c r="P1068" s="53"/>
      <c r="Q1068" s="53"/>
      <c r="R1068" s="53"/>
      <c r="S1068" s="53"/>
    </row>
    <row r="1069" spans="1:19" x14ac:dyDescent="0.3">
      <c r="A1069" s="106"/>
      <c r="B1069" s="59"/>
      <c r="C1069" s="137" t="str">
        <f t="shared" si="16"/>
        <v/>
      </c>
      <c r="D1069" s="138" t="str">
        <f>IF(NOT(ISBLANK(B1069)),IF(AND(MONTH(B1069)&gt;=4,MONTH(B1069)&lt;=12,B1069&gt;=DATE(INT(LEFT('Fiscal Year'!$B$2,4)),4,1),B1069&lt;=DATE(INT(CONCATENATE("20",RIGHT('Fiscal Year'!$B$2,2))),3,31)),1,0),"")</f>
        <v/>
      </c>
      <c r="E1069" s="138" t="str">
        <f>IF(NOT(ISBLANK(B1069)),IF(AND(MONTH(B1069)&gt;=1,MONTH(B1069)&lt;=3,B1069&gt;=DATE(INT(LEFT('Fiscal Year'!$B$2,4)),4,1),B1069&lt;=DATE(INT(CONCATENATE("20",RIGHT('Fiscal Year'!$B$2,2))),3,31)),1,0),"")</f>
        <v/>
      </c>
      <c r="F1069" s="139" t="str">
        <f>IF(NOT(ISBLANK(B1069)),IF(B1069&lt;'Fiscal Year'!$B$3,1,0),"")</f>
        <v/>
      </c>
      <c r="G1069" s="10"/>
      <c r="H1069" s="10"/>
      <c r="I1069" s="40"/>
      <c r="J1069" s="40"/>
      <c r="K1069" s="53"/>
      <c r="L1069" s="53"/>
      <c r="M1069" s="53"/>
      <c r="N1069" s="53"/>
      <c r="O1069" s="53"/>
      <c r="P1069" s="53"/>
      <c r="Q1069" s="53"/>
      <c r="R1069" s="53"/>
      <c r="S1069" s="53"/>
    </row>
    <row r="1070" spans="1:19" x14ac:dyDescent="0.3">
      <c r="A1070" s="106"/>
      <c r="B1070" s="59"/>
      <c r="C1070" s="137" t="str">
        <f t="shared" si="16"/>
        <v/>
      </c>
      <c r="D1070" s="138" t="str">
        <f>IF(NOT(ISBLANK(B1070)),IF(AND(MONTH(B1070)&gt;=4,MONTH(B1070)&lt;=12,B1070&gt;=DATE(INT(LEFT('Fiscal Year'!$B$2,4)),4,1),B1070&lt;=DATE(INT(CONCATENATE("20",RIGHT('Fiscal Year'!$B$2,2))),3,31)),1,0),"")</f>
        <v/>
      </c>
      <c r="E1070" s="138" t="str">
        <f>IF(NOT(ISBLANK(B1070)),IF(AND(MONTH(B1070)&gt;=1,MONTH(B1070)&lt;=3,B1070&gt;=DATE(INT(LEFT('Fiscal Year'!$B$2,4)),4,1),B1070&lt;=DATE(INT(CONCATENATE("20",RIGHT('Fiscal Year'!$B$2,2))),3,31)),1,0),"")</f>
        <v/>
      </c>
      <c r="F1070" s="139" t="str">
        <f>IF(NOT(ISBLANK(B1070)),IF(B1070&lt;'Fiscal Year'!$B$3,1,0),"")</f>
        <v/>
      </c>
      <c r="G1070" s="10"/>
      <c r="H1070" s="10"/>
      <c r="I1070" s="40"/>
      <c r="J1070" s="40"/>
      <c r="K1070" s="53"/>
      <c r="L1070" s="53"/>
      <c r="M1070" s="53"/>
      <c r="N1070" s="53"/>
      <c r="O1070" s="53"/>
      <c r="P1070" s="53"/>
      <c r="Q1070" s="53"/>
      <c r="R1070" s="53"/>
      <c r="S1070" s="53"/>
    </row>
    <row r="1071" spans="1:19" x14ac:dyDescent="0.3">
      <c r="A1071" s="106"/>
      <c r="B1071" s="59"/>
      <c r="C1071" s="137" t="str">
        <f t="shared" si="16"/>
        <v/>
      </c>
      <c r="D1071" s="138" t="str">
        <f>IF(NOT(ISBLANK(B1071)),IF(AND(MONTH(B1071)&gt;=4,MONTH(B1071)&lt;=12,B1071&gt;=DATE(INT(LEFT('Fiscal Year'!$B$2,4)),4,1),B1071&lt;=DATE(INT(CONCATENATE("20",RIGHT('Fiscal Year'!$B$2,2))),3,31)),1,0),"")</f>
        <v/>
      </c>
      <c r="E1071" s="138" t="str">
        <f>IF(NOT(ISBLANK(B1071)),IF(AND(MONTH(B1071)&gt;=1,MONTH(B1071)&lt;=3,B1071&gt;=DATE(INT(LEFT('Fiscal Year'!$B$2,4)),4,1),B1071&lt;=DATE(INT(CONCATENATE("20",RIGHT('Fiscal Year'!$B$2,2))),3,31)),1,0),"")</f>
        <v/>
      </c>
      <c r="F1071" s="139" t="str">
        <f>IF(NOT(ISBLANK(B1071)),IF(B1071&lt;'Fiscal Year'!$B$3,1,0),"")</f>
        <v/>
      </c>
      <c r="G1071" s="10"/>
      <c r="H1071" s="10"/>
      <c r="I1071" s="40"/>
      <c r="J1071" s="40"/>
      <c r="K1071" s="53"/>
      <c r="L1071" s="53"/>
      <c r="M1071" s="53"/>
      <c r="N1071" s="53"/>
      <c r="O1071" s="53"/>
      <c r="P1071" s="53"/>
      <c r="Q1071" s="53"/>
      <c r="R1071" s="53"/>
      <c r="S1071" s="53"/>
    </row>
    <row r="1072" spans="1:19" x14ac:dyDescent="0.3">
      <c r="A1072" s="106"/>
      <c r="B1072" s="59"/>
      <c r="C1072" s="137" t="str">
        <f t="shared" si="16"/>
        <v/>
      </c>
      <c r="D1072" s="138" t="str">
        <f>IF(NOT(ISBLANK(B1072)),IF(AND(MONTH(B1072)&gt;=4,MONTH(B1072)&lt;=12,B1072&gt;=DATE(INT(LEFT('Fiscal Year'!$B$2,4)),4,1),B1072&lt;=DATE(INT(CONCATENATE("20",RIGHT('Fiscal Year'!$B$2,2))),3,31)),1,0),"")</f>
        <v/>
      </c>
      <c r="E1072" s="138" t="str">
        <f>IF(NOT(ISBLANK(B1072)),IF(AND(MONTH(B1072)&gt;=1,MONTH(B1072)&lt;=3,B1072&gt;=DATE(INT(LEFT('Fiscal Year'!$B$2,4)),4,1),B1072&lt;=DATE(INT(CONCATENATE("20",RIGHT('Fiscal Year'!$B$2,2))),3,31)),1,0),"")</f>
        <v/>
      </c>
      <c r="F1072" s="139" t="str">
        <f>IF(NOT(ISBLANK(B1072)),IF(B1072&lt;'Fiscal Year'!$B$3,1,0),"")</f>
        <v/>
      </c>
      <c r="G1072" s="10"/>
      <c r="H1072" s="10"/>
      <c r="I1072" s="40"/>
      <c r="J1072" s="40"/>
      <c r="K1072" s="53"/>
      <c r="L1072" s="53"/>
      <c r="M1072" s="53"/>
      <c r="N1072" s="53"/>
      <c r="O1072" s="53"/>
      <c r="P1072" s="53"/>
      <c r="Q1072" s="53"/>
      <c r="R1072" s="53"/>
      <c r="S1072" s="53"/>
    </row>
    <row r="1073" spans="1:19" x14ac:dyDescent="0.3">
      <c r="A1073" s="106"/>
      <c r="B1073" s="59"/>
      <c r="C1073" s="137" t="str">
        <f t="shared" si="16"/>
        <v/>
      </c>
      <c r="D1073" s="138" t="str">
        <f>IF(NOT(ISBLANK(B1073)),IF(AND(MONTH(B1073)&gt;=4,MONTH(B1073)&lt;=12,B1073&gt;=DATE(INT(LEFT('Fiscal Year'!$B$2,4)),4,1),B1073&lt;=DATE(INT(CONCATENATE("20",RIGHT('Fiscal Year'!$B$2,2))),3,31)),1,0),"")</f>
        <v/>
      </c>
      <c r="E1073" s="138" t="str">
        <f>IF(NOT(ISBLANK(B1073)),IF(AND(MONTH(B1073)&gt;=1,MONTH(B1073)&lt;=3,B1073&gt;=DATE(INT(LEFT('Fiscal Year'!$B$2,4)),4,1),B1073&lt;=DATE(INT(CONCATENATE("20",RIGHT('Fiscal Year'!$B$2,2))),3,31)),1,0),"")</f>
        <v/>
      </c>
      <c r="F1073" s="139" t="str">
        <f>IF(NOT(ISBLANK(B1073)),IF(B1073&lt;'Fiscal Year'!$B$3,1,0),"")</f>
        <v/>
      </c>
      <c r="G1073" s="10"/>
      <c r="H1073" s="10"/>
      <c r="I1073" s="40"/>
      <c r="J1073" s="40"/>
      <c r="K1073" s="53"/>
      <c r="L1073" s="53"/>
      <c r="M1073" s="53"/>
      <c r="N1073" s="53"/>
      <c r="O1073" s="53"/>
      <c r="P1073" s="53"/>
      <c r="Q1073" s="53"/>
      <c r="R1073" s="53"/>
      <c r="S1073" s="53"/>
    </row>
    <row r="1074" spans="1:19" x14ac:dyDescent="0.3">
      <c r="A1074" s="106"/>
      <c r="B1074" s="59"/>
      <c r="C1074" s="137" t="str">
        <f t="shared" si="16"/>
        <v/>
      </c>
      <c r="D1074" s="138" t="str">
        <f>IF(NOT(ISBLANK(B1074)),IF(AND(MONTH(B1074)&gt;=4,MONTH(B1074)&lt;=12,B1074&gt;=DATE(INT(LEFT('Fiscal Year'!$B$2,4)),4,1),B1074&lt;=DATE(INT(CONCATENATE("20",RIGHT('Fiscal Year'!$B$2,2))),3,31)),1,0),"")</f>
        <v/>
      </c>
      <c r="E1074" s="138" t="str">
        <f>IF(NOT(ISBLANK(B1074)),IF(AND(MONTH(B1074)&gt;=1,MONTH(B1074)&lt;=3,B1074&gt;=DATE(INT(LEFT('Fiscal Year'!$B$2,4)),4,1),B1074&lt;=DATE(INT(CONCATENATE("20",RIGHT('Fiscal Year'!$B$2,2))),3,31)),1,0),"")</f>
        <v/>
      </c>
      <c r="F1074" s="139" t="str">
        <f>IF(NOT(ISBLANK(B1074)),IF(B1074&lt;'Fiscal Year'!$B$3,1,0),"")</f>
        <v/>
      </c>
      <c r="G1074" s="10"/>
      <c r="H1074" s="10"/>
      <c r="I1074" s="40"/>
      <c r="J1074" s="40"/>
      <c r="K1074" s="53"/>
      <c r="L1074" s="53"/>
      <c r="M1074" s="53"/>
      <c r="N1074" s="53"/>
      <c r="O1074" s="53"/>
      <c r="P1074" s="53"/>
      <c r="Q1074" s="53"/>
      <c r="R1074" s="53"/>
      <c r="S1074" s="53"/>
    </row>
    <row r="1075" spans="1:19" x14ac:dyDescent="0.3">
      <c r="A1075" s="106"/>
      <c r="B1075" s="59"/>
      <c r="C1075" s="137" t="str">
        <f t="shared" si="16"/>
        <v/>
      </c>
      <c r="D1075" s="138" t="str">
        <f>IF(NOT(ISBLANK(B1075)),IF(AND(MONTH(B1075)&gt;=4,MONTH(B1075)&lt;=12,B1075&gt;=DATE(INT(LEFT('Fiscal Year'!$B$2,4)),4,1),B1075&lt;=DATE(INT(CONCATENATE("20",RIGHT('Fiscal Year'!$B$2,2))),3,31)),1,0),"")</f>
        <v/>
      </c>
      <c r="E1075" s="138" t="str">
        <f>IF(NOT(ISBLANK(B1075)),IF(AND(MONTH(B1075)&gt;=1,MONTH(B1075)&lt;=3,B1075&gt;=DATE(INT(LEFT('Fiscal Year'!$B$2,4)),4,1),B1075&lt;=DATE(INT(CONCATENATE("20",RIGHT('Fiscal Year'!$B$2,2))),3,31)),1,0),"")</f>
        <v/>
      </c>
      <c r="F1075" s="139" t="str">
        <f>IF(NOT(ISBLANK(B1075)),IF(B1075&lt;'Fiscal Year'!$B$3,1,0),"")</f>
        <v/>
      </c>
      <c r="G1075" s="10"/>
      <c r="H1075" s="10"/>
      <c r="I1075" s="40"/>
      <c r="J1075" s="40"/>
      <c r="K1075" s="53"/>
      <c r="L1075" s="53"/>
      <c r="M1075" s="53"/>
      <c r="N1075" s="53"/>
      <c r="O1075" s="53"/>
      <c r="P1075" s="53"/>
      <c r="Q1075" s="53"/>
      <c r="R1075" s="53"/>
      <c r="S1075" s="53"/>
    </row>
    <row r="1076" spans="1:19" x14ac:dyDescent="0.3">
      <c r="A1076" s="106"/>
      <c r="B1076" s="59"/>
      <c r="C1076" s="137" t="str">
        <f t="shared" si="16"/>
        <v/>
      </c>
      <c r="D1076" s="138" t="str">
        <f>IF(NOT(ISBLANK(B1076)),IF(AND(MONTH(B1076)&gt;=4,MONTH(B1076)&lt;=12,B1076&gt;=DATE(INT(LEFT('Fiscal Year'!$B$2,4)),4,1),B1076&lt;=DATE(INT(CONCATENATE("20",RIGHT('Fiscal Year'!$B$2,2))),3,31)),1,0),"")</f>
        <v/>
      </c>
      <c r="E1076" s="138" t="str">
        <f>IF(NOT(ISBLANK(B1076)),IF(AND(MONTH(B1076)&gt;=1,MONTH(B1076)&lt;=3,B1076&gt;=DATE(INT(LEFT('Fiscal Year'!$B$2,4)),4,1),B1076&lt;=DATE(INT(CONCATENATE("20",RIGHT('Fiscal Year'!$B$2,2))),3,31)),1,0),"")</f>
        <v/>
      </c>
      <c r="F1076" s="139" t="str">
        <f>IF(NOT(ISBLANK(B1076)),IF(B1076&lt;'Fiscal Year'!$B$3,1,0),"")</f>
        <v/>
      </c>
      <c r="G1076" s="10"/>
      <c r="H1076" s="10"/>
      <c r="I1076" s="40"/>
      <c r="J1076" s="40"/>
      <c r="K1076" s="53"/>
      <c r="L1076" s="53"/>
      <c r="M1076" s="53"/>
      <c r="N1076" s="53"/>
      <c r="O1076" s="53"/>
      <c r="P1076" s="53"/>
      <c r="Q1076" s="53"/>
      <c r="R1076" s="53"/>
      <c r="S1076" s="53"/>
    </row>
    <row r="1077" spans="1:19" x14ac:dyDescent="0.3">
      <c r="A1077" s="106"/>
      <c r="B1077" s="59"/>
      <c r="C1077" s="137" t="str">
        <f t="shared" si="16"/>
        <v/>
      </c>
      <c r="D1077" s="138" t="str">
        <f>IF(NOT(ISBLANK(B1077)),IF(AND(MONTH(B1077)&gt;=4,MONTH(B1077)&lt;=12,B1077&gt;=DATE(INT(LEFT('Fiscal Year'!$B$2,4)),4,1),B1077&lt;=DATE(INT(CONCATENATE("20",RIGHT('Fiscal Year'!$B$2,2))),3,31)),1,0),"")</f>
        <v/>
      </c>
      <c r="E1077" s="138" t="str">
        <f>IF(NOT(ISBLANK(B1077)),IF(AND(MONTH(B1077)&gt;=1,MONTH(B1077)&lt;=3,B1077&gt;=DATE(INT(LEFT('Fiscal Year'!$B$2,4)),4,1),B1077&lt;=DATE(INT(CONCATENATE("20",RIGHT('Fiscal Year'!$B$2,2))),3,31)),1,0),"")</f>
        <v/>
      </c>
      <c r="F1077" s="139" t="str">
        <f>IF(NOT(ISBLANK(B1077)),IF(B1077&lt;'Fiscal Year'!$B$3,1,0),"")</f>
        <v/>
      </c>
      <c r="G1077" s="10"/>
      <c r="H1077" s="10"/>
      <c r="I1077" s="40"/>
      <c r="J1077" s="40"/>
      <c r="K1077" s="53"/>
      <c r="L1077" s="53"/>
      <c r="M1077" s="53"/>
      <c r="N1077" s="53"/>
      <c r="O1077" s="53"/>
      <c r="P1077" s="53"/>
      <c r="Q1077" s="53"/>
      <c r="R1077" s="53"/>
      <c r="S1077" s="53"/>
    </row>
    <row r="1078" spans="1:19" x14ac:dyDescent="0.3">
      <c r="A1078" s="106"/>
      <c r="B1078" s="59"/>
      <c r="C1078" s="137" t="str">
        <f t="shared" si="16"/>
        <v/>
      </c>
      <c r="D1078" s="138" t="str">
        <f>IF(NOT(ISBLANK(B1078)),IF(AND(MONTH(B1078)&gt;=4,MONTH(B1078)&lt;=12,B1078&gt;=DATE(INT(LEFT('Fiscal Year'!$B$2,4)),4,1),B1078&lt;=DATE(INT(CONCATENATE("20",RIGHT('Fiscal Year'!$B$2,2))),3,31)),1,0),"")</f>
        <v/>
      </c>
      <c r="E1078" s="138" t="str">
        <f>IF(NOT(ISBLANK(B1078)),IF(AND(MONTH(B1078)&gt;=1,MONTH(B1078)&lt;=3,B1078&gt;=DATE(INT(LEFT('Fiscal Year'!$B$2,4)),4,1),B1078&lt;=DATE(INT(CONCATENATE("20",RIGHT('Fiscal Year'!$B$2,2))),3,31)),1,0),"")</f>
        <v/>
      </c>
      <c r="F1078" s="139" t="str">
        <f>IF(NOT(ISBLANK(B1078)),IF(B1078&lt;'Fiscal Year'!$B$3,1,0),"")</f>
        <v/>
      </c>
      <c r="G1078" s="10"/>
      <c r="H1078" s="10"/>
      <c r="I1078" s="40"/>
      <c r="J1078" s="40"/>
      <c r="K1078" s="53"/>
      <c r="L1078" s="53"/>
      <c r="M1078" s="53"/>
      <c r="N1078" s="53"/>
      <c r="O1078" s="53"/>
      <c r="P1078" s="53"/>
      <c r="Q1078" s="53"/>
      <c r="R1078" s="53"/>
      <c r="S1078" s="53"/>
    </row>
    <row r="1079" spans="1:19" x14ac:dyDescent="0.3">
      <c r="A1079" s="106"/>
      <c r="B1079" s="59"/>
      <c r="C1079" s="137" t="str">
        <f t="shared" si="16"/>
        <v/>
      </c>
      <c r="D1079" s="138" t="str">
        <f>IF(NOT(ISBLANK(B1079)),IF(AND(MONTH(B1079)&gt;=4,MONTH(B1079)&lt;=12,B1079&gt;=DATE(INT(LEFT('Fiscal Year'!$B$2,4)),4,1),B1079&lt;=DATE(INT(CONCATENATE("20",RIGHT('Fiscal Year'!$B$2,2))),3,31)),1,0),"")</f>
        <v/>
      </c>
      <c r="E1079" s="138" t="str">
        <f>IF(NOT(ISBLANK(B1079)),IF(AND(MONTH(B1079)&gt;=1,MONTH(B1079)&lt;=3,B1079&gt;=DATE(INT(LEFT('Fiscal Year'!$B$2,4)),4,1),B1079&lt;=DATE(INT(CONCATENATE("20",RIGHT('Fiscal Year'!$B$2,2))),3,31)),1,0),"")</f>
        <v/>
      </c>
      <c r="F1079" s="139" t="str">
        <f>IF(NOT(ISBLANK(B1079)),IF(B1079&lt;'Fiscal Year'!$B$3,1,0),"")</f>
        <v/>
      </c>
      <c r="G1079" s="10"/>
      <c r="H1079" s="10"/>
      <c r="I1079" s="40"/>
      <c r="J1079" s="40"/>
      <c r="K1079" s="53"/>
      <c r="L1079" s="53"/>
      <c r="M1079" s="53"/>
      <c r="N1079" s="53"/>
      <c r="O1079" s="53"/>
      <c r="P1079" s="53"/>
      <c r="Q1079" s="53"/>
      <c r="R1079" s="53"/>
      <c r="S1079" s="53"/>
    </row>
    <row r="1080" spans="1:19" x14ac:dyDescent="0.3">
      <c r="A1080" s="106"/>
      <c r="B1080" s="59"/>
      <c r="C1080" s="137" t="str">
        <f t="shared" si="16"/>
        <v/>
      </c>
      <c r="D1080" s="138" t="str">
        <f>IF(NOT(ISBLANK(B1080)),IF(AND(MONTH(B1080)&gt;=4,MONTH(B1080)&lt;=12,B1080&gt;=DATE(INT(LEFT('Fiscal Year'!$B$2,4)),4,1),B1080&lt;=DATE(INT(CONCATENATE("20",RIGHT('Fiscal Year'!$B$2,2))),3,31)),1,0),"")</f>
        <v/>
      </c>
      <c r="E1080" s="138" t="str">
        <f>IF(NOT(ISBLANK(B1080)),IF(AND(MONTH(B1080)&gt;=1,MONTH(B1080)&lt;=3,B1080&gt;=DATE(INT(LEFT('Fiscal Year'!$B$2,4)),4,1),B1080&lt;=DATE(INT(CONCATENATE("20",RIGHT('Fiscal Year'!$B$2,2))),3,31)),1,0),"")</f>
        <v/>
      </c>
      <c r="F1080" s="139" t="str">
        <f>IF(NOT(ISBLANK(B1080)),IF(B1080&lt;'Fiscal Year'!$B$3,1,0),"")</f>
        <v/>
      </c>
      <c r="G1080" s="10"/>
      <c r="H1080" s="10"/>
      <c r="I1080" s="40"/>
      <c r="J1080" s="40"/>
      <c r="K1080" s="53"/>
      <c r="L1080" s="53"/>
      <c r="M1080" s="53"/>
      <c r="N1080" s="53"/>
      <c r="O1080" s="53"/>
      <c r="P1080" s="53"/>
      <c r="Q1080" s="53"/>
      <c r="R1080" s="53"/>
      <c r="S1080" s="53"/>
    </row>
    <row r="1081" spans="1:19" x14ac:dyDescent="0.3">
      <c r="A1081" s="106"/>
      <c r="B1081" s="59"/>
      <c r="C1081" s="137" t="str">
        <f t="shared" si="16"/>
        <v/>
      </c>
      <c r="D1081" s="138" t="str">
        <f>IF(NOT(ISBLANK(B1081)),IF(AND(MONTH(B1081)&gt;=4,MONTH(B1081)&lt;=12,B1081&gt;=DATE(INT(LEFT('Fiscal Year'!$B$2,4)),4,1),B1081&lt;=DATE(INT(CONCATENATE("20",RIGHT('Fiscal Year'!$B$2,2))),3,31)),1,0),"")</f>
        <v/>
      </c>
      <c r="E1081" s="138" t="str">
        <f>IF(NOT(ISBLANK(B1081)),IF(AND(MONTH(B1081)&gt;=1,MONTH(B1081)&lt;=3,B1081&gt;=DATE(INT(LEFT('Fiscal Year'!$B$2,4)),4,1),B1081&lt;=DATE(INT(CONCATENATE("20",RIGHT('Fiscal Year'!$B$2,2))),3,31)),1,0),"")</f>
        <v/>
      </c>
      <c r="F1081" s="139" t="str">
        <f>IF(NOT(ISBLANK(B1081)),IF(B1081&lt;'Fiscal Year'!$B$3,1,0),"")</f>
        <v/>
      </c>
      <c r="G1081" s="10"/>
      <c r="H1081" s="10"/>
      <c r="I1081" s="40"/>
      <c r="J1081" s="40"/>
      <c r="K1081" s="53"/>
      <c r="L1081" s="53"/>
      <c r="M1081" s="53"/>
      <c r="N1081" s="53"/>
      <c r="O1081" s="53"/>
      <c r="P1081" s="53"/>
      <c r="Q1081" s="53"/>
      <c r="R1081" s="53"/>
      <c r="S1081" s="53"/>
    </row>
    <row r="1082" spans="1:19" x14ac:dyDescent="0.3">
      <c r="A1082" s="106"/>
      <c r="B1082" s="59"/>
      <c r="C1082" s="137" t="str">
        <f t="shared" si="16"/>
        <v/>
      </c>
      <c r="D1082" s="138" t="str">
        <f>IF(NOT(ISBLANK(B1082)),IF(AND(MONTH(B1082)&gt;=4,MONTH(B1082)&lt;=12,B1082&gt;=DATE(INT(LEFT('Fiscal Year'!$B$2,4)),4,1),B1082&lt;=DATE(INT(CONCATENATE("20",RIGHT('Fiscal Year'!$B$2,2))),3,31)),1,0),"")</f>
        <v/>
      </c>
      <c r="E1082" s="138" t="str">
        <f>IF(NOT(ISBLANK(B1082)),IF(AND(MONTH(B1082)&gt;=1,MONTH(B1082)&lt;=3,B1082&gt;=DATE(INT(LEFT('Fiscal Year'!$B$2,4)),4,1),B1082&lt;=DATE(INT(CONCATENATE("20",RIGHT('Fiscal Year'!$B$2,2))),3,31)),1,0),"")</f>
        <v/>
      </c>
      <c r="F1082" s="139" t="str">
        <f>IF(NOT(ISBLANK(B1082)),IF(B1082&lt;'Fiscal Year'!$B$3,1,0),"")</f>
        <v/>
      </c>
      <c r="G1082" s="10"/>
      <c r="H1082" s="10"/>
      <c r="I1082" s="40"/>
      <c r="J1082" s="40"/>
      <c r="K1082" s="53"/>
      <c r="L1082" s="53"/>
      <c r="M1082" s="53"/>
      <c r="N1082" s="53"/>
      <c r="O1082" s="53"/>
      <c r="P1082" s="53"/>
      <c r="Q1082" s="53"/>
      <c r="R1082" s="53"/>
      <c r="S1082" s="53"/>
    </row>
    <row r="1083" spans="1:19" x14ac:dyDescent="0.3">
      <c r="A1083" s="106"/>
      <c r="B1083" s="59"/>
      <c r="C1083" s="137" t="str">
        <f t="shared" si="16"/>
        <v/>
      </c>
      <c r="D1083" s="138" t="str">
        <f>IF(NOT(ISBLANK(B1083)),IF(AND(MONTH(B1083)&gt;=4,MONTH(B1083)&lt;=12,B1083&gt;=DATE(INT(LEFT('Fiscal Year'!$B$2,4)),4,1),B1083&lt;=DATE(INT(CONCATENATE("20",RIGHT('Fiscal Year'!$B$2,2))),3,31)),1,0),"")</f>
        <v/>
      </c>
      <c r="E1083" s="138" t="str">
        <f>IF(NOT(ISBLANK(B1083)),IF(AND(MONTH(B1083)&gt;=1,MONTH(B1083)&lt;=3,B1083&gt;=DATE(INT(LEFT('Fiscal Year'!$B$2,4)),4,1),B1083&lt;=DATE(INT(CONCATENATE("20",RIGHT('Fiscal Year'!$B$2,2))),3,31)),1,0),"")</f>
        <v/>
      </c>
      <c r="F1083" s="139" t="str">
        <f>IF(NOT(ISBLANK(B1083)),IF(B1083&lt;'Fiscal Year'!$B$3,1,0),"")</f>
        <v/>
      </c>
      <c r="G1083" s="10"/>
      <c r="H1083" s="10"/>
      <c r="I1083" s="40"/>
      <c r="J1083" s="40"/>
      <c r="K1083" s="53"/>
      <c r="L1083" s="53"/>
      <c r="M1083" s="53"/>
      <c r="N1083" s="53"/>
      <c r="O1083" s="53"/>
      <c r="P1083" s="53"/>
      <c r="Q1083" s="53"/>
      <c r="R1083" s="53"/>
      <c r="S1083" s="53"/>
    </row>
    <row r="1084" spans="1:19" x14ac:dyDescent="0.3">
      <c r="A1084" s="106"/>
      <c r="B1084" s="59"/>
      <c r="C1084" s="137" t="str">
        <f t="shared" si="16"/>
        <v/>
      </c>
      <c r="D1084" s="138" t="str">
        <f>IF(NOT(ISBLANK(B1084)),IF(AND(MONTH(B1084)&gt;=4,MONTH(B1084)&lt;=12,B1084&gt;=DATE(INT(LEFT('Fiscal Year'!$B$2,4)),4,1),B1084&lt;=DATE(INT(CONCATENATE("20",RIGHT('Fiscal Year'!$B$2,2))),3,31)),1,0),"")</f>
        <v/>
      </c>
      <c r="E1084" s="138" t="str">
        <f>IF(NOT(ISBLANK(B1084)),IF(AND(MONTH(B1084)&gt;=1,MONTH(B1084)&lt;=3,B1084&gt;=DATE(INT(LEFT('Fiscal Year'!$B$2,4)),4,1),B1084&lt;=DATE(INT(CONCATENATE("20",RIGHT('Fiscal Year'!$B$2,2))),3,31)),1,0),"")</f>
        <v/>
      </c>
      <c r="F1084" s="139" t="str">
        <f>IF(NOT(ISBLANK(B1084)),IF(B1084&lt;'Fiscal Year'!$B$3,1,0),"")</f>
        <v/>
      </c>
      <c r="G1084" s="10"/>
      <c r="H1084" s="10"/>
      <c r="I1084" s="40"/>
      <c r="J1084" s="40"/>
      <c r="K1084" s="53"/>
      <c r="L1084" s="53"/>
      <c r="M1084" s="53"/>
      <c r="N1084" s="53"/>
      <c r="O1084" s="53"/>
      <c r="P1084" s="53"/>
      <c r="Q1084" s="53"/>
      <c r="R1084" s="53"/>
      <c r="S1084" s="53"/>
    </row>
    <row r="1085" spans="1:19" x14ac:dyDescent="0.3">
      <c r="A1085" s="106"/>
      <c r="B1085" s="59"/>
      <c r="C1085" s="137" t="str">
        <f t="shared" si="16"/>
        <v/>
      </c>
      <c r="D1085" s="138" t="str">
        <f>IF(NOT(ISBLANK(B1085)),IF(AND(MONTH(B1085)&gt;=4,MONTH(B1085)&lt;=12,B1085&gt;=DATE(INT(LEFT('Fiscal Year'!$B$2,4)),4,1),B1085&lt;=DATE(INT(CONCATENATE("20",RIGHT('Fiscal Year'!$B$2,2))),3,31)),1,0),"")</f>
        <v/>
      </c>
      <c r="E1085" s="138" t="str">
        <f>IF(NOT(ISBLANK(B1085)),IF(AND(MONTH(B1085)&gt;=1,MONTH(B1085)&lt;=3,B1085&gt;=DATE(INT(LEFT('Fiscal Year'!$B$2,4)),4,1),B1085&lt;=DATE(INT(CONCATENATE("20",RIGHT('Fiscal Year'!$B$2,2))),3,31)),1,0),"")</f>
        <v/>
      </c>
      <c r="F1085" s="139" t="str">
        <f>IF(NOT(ISBLANK(B1085)),IF(B1085&lt;'Fiscal Year'!$B$3,1,0),"")</f>
        <v/>
      </c>
      <c r="G1085" s="10"/>
      <c r="H1085" s="10"/>
      <c r="I1085" s="40"/>
      <c r="J1085" s="40"/>
      <c r="K1085" s="53"/>
      <c r="L1085" s="53"/>
      <c r="M1085" s="53"/>
      <c r="N1085" s="53"/>
      <c r="O1085" s="53"/>
      <c r="P1085" s="53"/>
      <c r="Q1085" s="53"/>
      <c r="R1085" s="53"/>
      <c r="S1085" s="53"/>
    </row>
    <row r="1086" spans="1:19" x14ac:dyDescent="0.3">
      <c r="A1086" s="106"/>
      <c r="B1086" s="59"/>
      <c r="C1086" s="137" t="str">
        <f t="shared" si="16"/>
        <v/>
      </c>
      <c r="D1086" s="138" t="str">
        <f>IF(NOT(ISBLANK(B1086)),IF(AND(MONTH(B1086)&gt;=4,MONTH(B1086)&lt;=12,B1086&gt;=DATE(INT(LEFT('Fiscal Year'!$B$2,4)),4,1),B1086&lt;=DATE(INT(CONCATENATE("20",RIGHT('Fiscal Year'!$B$2,2))),3,31)),1,0),"")</f>
        <v/>
      </c>
      <c r="E1086" s="138" t="str">
        <f>IF(NOT(ISBLANK(B1086)),IF(AND(MONTH(B1086)&gt;=1,MONTH(B1086)&lt;=3,B1086&gt;=DATE(INT(LEFT('Fiscal Year'!$B$2,4)),4,1),B1086&lt;=DATE(INT(CONCATENATE("20",RIGHT('Fiscal Year'!$B$2,2))),3,31)),1,0),"")</f>
        <v/>
      </c>
      <c r="F1086" s="139" t="str">
        <f>IF(NOT(ISBLANK(B1086)),IF(B1086&lt;'Fiscal Year'!$B$3,1,0),"")</f>
        <v/>
      </c>
      <c r="G1086" s="10"/>
      <c r="H1086" s="10"/>
      <c r="I1086" s="40"/>
      <c r="J1086" s="40"/>
      <c r="K1086" s="53"/>
      <c r="L1086" s="53"/>
      <c r="M1086" s="53"/>
      <c r="N1086" s="53"/>
      <c r="O1086" s="53"/>
      <c r="P1086" s="53"/>
      <c r="Q1086" s="53"/>
      <c r="R1086" s="53"/>
      <c r="S1086" s="53"/>
    </row>
    <row r="1087" spans="1:19" x14ac:dyDescent="0.3">
      <c r="A1087" s="106"/>
      <c r="B1087" s="59"/>
      <c r="C1087" s="137" t="str">
        <f t="shared" si="16"/>
        <v/>
      </c>
      <c r="D1087" s="138" t="str">
        <f>IF(NOT(ISBLANK(B1087)),IF(AND(MONTH(B1087)&gt;=4,MONTH(B1087)&lt;=12,B1087&gt;=DATE(INT(LEFT('Fiscal Year'!$B$2,4)),4,1),B1087&lt;=DATE(INT(CONCATENATE("20",RIGHT('Fiscal Year'!$B$2,2))),3,31)),1,0),"")</f>
        <v/>
      </c>
      <c r="E1087" s="138" t="str">
        <f>IF(NOT(ISBLANK(B1087)),IF(AND(MONTH(B1087)&gt;=1,MONTH(B1087)&lt;=3,B1087&gt;=DATE(INT(LEFT('Fiscal Year'!$B$2,4)),4,1),B1087&lt;=DATE(INT(CONCATENATE("20",RIGHT('Fiscal Year'!$B$2,2))),3,31)),1,0),"")</f>
        <v/>
      </c>
      <c r="F1087" s="139" t="str">
        <f>IF(NOT(ISBLANK(B1087)),IF(B1087&lt;'Fiscal Year'!$B$3,1,0),"")</f>
        <v/>
      </c>
      <c r="G1087" s="10"/>
      <c r="H1087" s="10"/>
      <c r="I1087" s="40"/>
      <c r="J1087" s="40"/>
      <c r="K1087" s="53"/>
      <c r="L1087" s="53"/>
      <c r="M1087" s="53"/>
      <c r="N1087" s="53"/>
      <c r="O1087" s="53"/>
      <c r="P1087" s="53"/>
      <c r="Q1087" s="53"/>
      <c r="R1087" s="53"/>
      <c r="S1087" s="53"/>
    </row>
    <row r="1088" spans="1:19" x14ac:dyDescent="0.3">
      <c r="A1088" s="106"/>
      <c r="B1088" s="59"/>
      <c r="C1088" s="137" t="str">
        <f t="shared" si="16"/>
        <v/>
      </c>
      <c r="D1088" s="138" t="str">
        <f>IF(NOT(ISBLANK(B1088)),IF(AND(MONTH(B1088)&gt;=4,MONTH(B1088)&lt;=12,B1088&gt;=DATE(INT(LEFT('Fiscal Year'!$B$2,4)),4,1),B1088&lt;=DATE(INT(CONCATENATE("20",RIGHT('Fiscal Year'!$B$2,2))),3,31)),1,0),"")</f>
        <v/>
      </c>
      <c r="E1088" s="138" t="str">
        <f>IF(NOT(ISBLANK(B1088)),IF(AND(MONTH(B1088)&gt;=1,MONTH(B1088)&lt;=3,B1088&gt;=DATE(INT(LEFT('Fiscal Year'!$B$2,4)),4,1),B1088&lt;=DATE(INT(CONCATENATE("20",RIGHT('Fiscal Year'!$B$2,2))),3,31)),1,0),"")</f>
        <v/>
      </c>
      <c r="F1088" s="139" t="str">
        <f>IF(NOT(ISBLANK(B1088)),IF(B1088&lt;'Fiscal Year'!$B$3,1,0),"")</f>
        <v/>
      </c>
      <c r="G1088" s="10"/>
      <c r="H1088" s="10"/>
      <c r="I1088" s="40"/>
      <c r="J1088" s="40"/>
      <c r="K1088" s="53"/>
      <c r="L1088" s="53"/>
      <c r="M1088" s="53"/>
      <c r="N1088" s="53"/>
      <c r="O1088" s="53"/>
      <c r="P1088" s="53"/>
      <c r="Q1088" s="53"/>
      <c r="R1088" s="53"/>
      <c r="S1088" s="53"/>
    </row>
    <row r="1089" spans="1:19" x14ac:dyDescent="0.3">
      <c r="A1089" s="106"/>
      <c r="B1089" s="59"/>
      <c r="C1089" s="137" t="str">
        <f t="shared" si="16"/>
        <v/>
      </c>
      <c r="D1089" s="138" t="str">
        <f>IF(NOT(ISBLANK(B1089)),IF(AND(MONTH(B1089)&gt;=4,MONTH(B1089)&lt;=12,B1089&gt;=DATE(INT(LEFT('Fiscal Year'!$B$2,4)),4,1),B1089&lt;=DATE(INT(CONCATENATE("20",RIGHT('Fiscal Year'!$B$2,2))),3,31)),1,0),"")</f>
        <v/>
      </c>
      <c r="E1089" s="138" t="str">
        <f>IF(NOT(ISBLANK(B1089)),IF(AND(MONTH(B1089)&gt;=1,MONTH(B1089)&lt;=3,B1089&gt;=DATE(INT(LEFT('Fiscal Year'!$B$2,4)),4,1),B1089&lt;=DATE(INT(CONCATENATE("20",RIGHT('Fiscal Year'!$B$2,2))),3,31)),1,0),"")</f>
        <v/>
      </c>
      <c r="F1089" s="139" t="str">
        <f>IF(NOT(ISBLANK(B1089)),IF(B1089&lt;'Fiscal Year'!$B$3,1,0),"")</f>
        <v/>
      </c>
      <c r="G1089" s="10"/>
      <c r="H1089" s="10"/>
      <c r="I1089" s="40"/>
      <c r="J1089" s="40"/>
      <c r="K1089" s="53"/>
      <c r="L1089" s="53"/>
      <c r="M1089" s="53"/>
      <c r="N1089" s="53"/>
      <c r="O1089" s="53"/>
      <c r="P1089" s="53"/>
      <c r="Q1089" s="53"/>
      <c r="R1089" s="53"/>
      <c r="S1089" s="53"/>
    </row>
    <row r="1090" spans="1:19" x14ac:dyDescent="0.3">
      <c r="A1090" s="106"/>
      <c r="B1090" s="59"/>
      <c r="C1090" s="137" t="str">
        <f t="shared" si="16"/>
        <v/>
      </c>
      <c r="D1090" s="138" t="str">
        <f>IF(NOT(ISBLANK(B1090)),IF(AND(MONTH(B1090)&gt;=4,MONTH(B1090)&lt;=12,B1090&gt;=DATE(INT(LEFT('Fiscal Year'!$B$2,4)),4,1),B1090&lt;=DATE(INT(CONCATENATE("20",RIGHT('Fiscal Year'!$B$2,2))),3,31)),1,0),"")</f>
        <v/>
      </c>
      <c r="E1090" s="138" t="str">
        <f>IF(NOT(ISBLANK(B1090)),IF(AND(MONTH(B1090)&gt;=1,MONTH(B1090)&lt;=3,B1090&gt;=DATE(INT(LEFT('Fiscal Year'!$B$2,4)),4,1),B1090&lt;=DATE(INT(CONCATENATE("20",RIGHT('Fiscal Year'!$B$2,2))),3,31)),1,0),"")</f>
        <v/>
      </c>
      <c r="F1090" s="139" t="str">
        <f>IF(NOT(ISBLANK(B1090)),IF(B1090&lt;'Fiscal Year'!$B$3,1,0),"")</f>
        <v/>
      </c>
      <c r="G1090" s="10"/>
      <c r="H1090" s="10"/>
      <c r="I1090" s="40"/>
      <c r="J1090" s="40"/>
      <c r="K1090" s="53"/>
      <c r="L1090" s="53"/>
      <c r="M1090" s="53"/>
      <c r="N1090" s="53"/>
      <c r="O1090" s="53"/>
      <c r="P1090" s="53"/>
      <c r="Q1090" s="53"/>
      <c r="R1090" s="53"/>
      <c r="S1090" s="53"/>
    </row>
    <row r="1091" spans="1:19" x14ac:dyDescent="0.3">
      <c r="A1091" s="106"/>
      <c r="B1091" s="59"/>
      <c r="C1091" s="137" t="str">
        <f t="shared" si="16"/>
        <v/>
      </c>
      <c r="D1091" s="138" t="str">
        <f>IF(NOT(ISBLANK(B1091)),IF(AND(MONTH(B1091)&gt;=4,MONTH(B1091)&lt;=12,B1091&gt;=DATE(INT(LEFT('Fiscal Year'!$B$2,4)),4,1),B1091&lt;=DATE(INT(CONCATENATE("20",RIGHT('Fiscal Year'!$B$2,2))),3,31)),1,0),"")</f>
        <v/>
      </c>
      <c r="E1091" s="138" t="str">
        <f>IF(NOT(ISBLANK(B1091)),IF(AND(MONTH(B1091)&gt;=1,MONTH(B1091)&lt;=3,B1091&gt;=DATE(INT(LEFT('Fiscal Year'!$B$2,4)),4,1),B1091&lt;=DATE(INT(CONCATENATE("20",RIGHT('Fiscal Year'!$B$2,2))),3,31)),1,0),"")</f>
        <v/>
      </c>
      <c r="F1091" s="139" t="str">
        <f>IF(NOT(ISBLANK(B1091)),IF(B1091&lt;'Fiscal Year'!$B$3,1,0),"")</f>
        <v/>
      </c>
      <c r="G1091" s="10"/>
      <c r="H1091" s="10"/>
      <c r="I1091" s="40"/>
      <c r="J1091" s="40"/>
      <c r="K1091" s="53"/>
      <c r="L1091" s="53"/>
      <c r="M1091" s="53"/>
      <c r="N1091" s="53"/>
      <c r="O1091" s="53"/>
      <c r="P1091" s="53"/>
      <c r="Q1091" s="53"/>
      <c r="R1091" s="53"/>
      <c r="S1091" s="53"/>
    </row>
    <row r="1092" spans="1:19" x14ac:dyDescent="0.3">
      <c r="A1092" s="106"/>
      <c r="B1092" s="59"/>
      <c r="C1092" s="137" t="str">
        <f t="shared" ref="C1092:C1155" si="17">IF(AND(NOT(ISBLANK(B1092)),B1092&gt;=43556),B1092+90,"")</f>
        <v/>
      </c>
      <c r="D1092" s="138" t="str">
        <f>IF(NOT(ISBLANK(B1092)),IF(AND(MONTH(B1092)&gt;=4,MONTH(B1092)&lt;=12,B1092&gt;=DATE(INT(LEFT('Fiscal Year'!$B$2,4)),4,1),B1092&lt;=DATE(INT(CONCATENATE("20",RIGHT('Fiscal Year'!$B$2,2))),3,31)),1,0),"")</f>
        <v/>
      </c>
      <c r="E1092" s="138" t="str">
        <f>IF(NOT(ISBLANK(B1092)),IF(AND(MONTH(B1092)&gt;=1,MONTH(B1092)&lt;=3,B1092&gt;=DATE(INT(LEFT('Fiscal Year'!$B$2,4)),4,1),B1092&lt;=DATE(INT(CONCATENATE("20",RIGHT('Fiscal Year'!$B$2,2))),3,31)),1,0),"")</f>
        <v/>
      </c>
      <c r="F1092" s="139" t="str">
        <f>IF(NOT(ISBLANK(B1092)),IF(B1092&lt;'Fiscal Year'!$B$3,1,0),"")</f>
        <v/>
      </c>
      <c r="G1092" s="10"/>
      <c r="H1092" s="10"/>
      <c r="I1092" s="40"/>
      <c r="J1092" s="40"/>
      <c r="K1092" s="53"/>
      <c r="L1092" s="53"/>
      <c r="M1092" s="53"/>
      <c r="N1092" s="53"/>
      <c r="O1092" s="53"/>
      <c r="P1092" s="53"/>
      <c r="Q1092" s="53"/>
      <c r="R1092" s="53"/>
      <c r="S1092" s="53"/>
    </row>
    <row r="1093" spans="1:19" x14ac:dyDescent="0.3">
      <c r="A1093" s="106"/>
      <c r="B1093" s="59"/>
      <c r="C1093" s="137" t="str">
        <f t="shared" si="17"/>
        <v/>
      </c>
      <c r="D1093" s="138" t="str">
        <f>IF(NOT(ISBLANK(B1093)),IF(AND(MONTH(B1093)&gt;=4,MONTH(B1093)&lt;=12,B1093&gt;=DATE(INT(LEFT('Fiscal Year'!$B$2,4)),4,1),B1093&lt;=DATE(INT(CONCATENATE("20",RIGHT('Fiscal Year'!$B$2,2))),3,31)),1,0),"")</f>
        <v/>
      </c>
      <c r="E1093" s="138" t="str">
        <f>IF(NOT(ISBLANK(B1093)),IF(AND(MONTH(B1093)&gt;=1,MONTH(B1093)&lt;=3,B1093&gt;=DATE(INT(LEFT('Fiscal Year'!$B$2,4)),4,1),B1093&lt;=DATE(INT(CONCATENATE("20",RIGHT('Fiscal Year'!$B$2,2))),3,31)),1,0),"")</f>
        <v/>
      </c>
      <c r="F1093" s="139" t="str">
        <f>IF(NOT(ISBLANK(B1093)),IF(B1093&lt;'Fiscal Year'!$B$3,1,0),"")</f>
        <v/>
      </c>
      <c r="G1093" s="10"/>
      <c r="H1093" s="10"/>
      <c r="I1093" s="40"/>
      <c r="J1093" s="40"/>
      <c r="K1093" s="53"/>
      <c r="L1093" s="53"/>
      <c r="M1093" s="53"/>
      <c r="N1093" s="53"/>
      <c r="O1093" s="53"/>
      <c r="P1093" s="53"/>
      <c r="Q1093" s="53"/>
      <c r="R1093" s="53"/>
      <c r="S1093" s="53"/>
    </row>
    <row r="1094" spans="1:19" x14ac:dyDescent="0.3">
      <c r="A1094" s="106"/>
      <c r="B1094" s="59"/>
      <c r="C1094" s="137" t="str">
        <f t="shared" si="17"/>
        <v/>
      </c>
      <c r="D1094" s="138" t="str">
        <f>IF(NOT(ISBLANK(B1094)),IF(AND(MONTH(B1094)&gt;=4,MONTH(B1094)&lt;=12,B1094&gt;=DATE(INT(LEFT('Fiscal Year'!$B$2,4)),4,1),B1094&lt;=DATE(INT(CONCATENATE("20",RIGHT('Fiscal Year'!$B$2,2))),3,31)),1,0),"")</f>
        <v/>
      </c>
      <c r="E1094" s="138" t="str">
        <f>IF(NOT(ISBLANK(B1094)),IF(AND(MONTH(B1094)&gt;=1,MONTH(B1094)&lt;=3,B1094&gt;=DATE(INT(LEFT('Fiscal Year'!$B$2,4)),4,1),B1094&lt;=DATE(INT(CONCATENATE("20",RIGHT('Fiscal Year'!$B$2,2))),3,31)),1,0),"")</f>
        <v/>
      </c>
      <c r="F1094" s="139" t="str">
        <f>IF(NOT(ISBLANK(B1094)),IF(B1094&lt;'Fiscal Year'!$B$3,1,0),"")</f>
        <v/>
      </c>
      <c r="G1094" s="10"/>
      <c r="H1094" s="10"/>
      <c r="I1094" s="40"/>
      <c r="J1094" s="40"/>
      <c r="K1094" s="53"/>
      <c r="L1094" s="53"/>
      <c r="M1094" s="53"/>
      <c r="N1094" s="53"/>
      <c r="O1094" s="53"/>
      <c r="P1094" s="53"/>
      <c r="Q1094" s="53"/>
      <c r="R1094" s="53"/>
      <c r="S1094" s="53"/>
    </row>
    <row r="1095" spans="1:19" x14ac:dyDescent="0.3">
      <c r="A1095" s="106"/>
      <c r="B1095" s="59"/>
      <c r="C1095" s="137" t="str">
        <f t="shared" si="17"/>
        <v/>
      </c>
      <c r="D1095" s="138" t="str">
        <f>IF(NOT(ISBLANK(B1095)),IF(AND(MONTH(B1095)&gt;=4,MONTH(B1095)&lt;=12,B1095&gt;=DATE(INT(LEFT('Fiscal Year'!$B$2,4)),4,1),B1095&lt;=DATE(INT(CONCATENATE("20",RIGHT('Fiscal Year'!$B$2,2))),3,31)),1,0),"")</f>
        <v/>
      </c>
      <c r="E1095" s="138" t="str">
        <f>IF(NOT(ISBLANK(B1095)),IF(AND(MONTH(B1095)&gt;=1,MONTH(B1095)&lt;=3,B1095&gt;=DATE(INT(LEFT('Fiscal Year'!$B$2,4)),4,1),B1095&lt;=DATE(INT(CONCATENATE("20",RIGHT('Fiscal Year'!$B$2,2))),3,31)),1,0),"")</f>
        <v/>
      </c>
      <c r="F1095" s="139" t="str">
        <f>IF(NOT(ISBLANK(B1095)),IF(B1095&lt;'Fiscal Year'!$B$3,1,0),"")</f>
        <v/>
      </c>
      <c r="G1095" s="10"/>
      <c r="H1095" s="10"/>
      <c r="I1095" s="40"/>
      <c r="J1095" s="40"/>
      <c r="K1095" s="53"/>
      <c r="L1095" s="53"/>
      <c r="M1095" s="53"/>
      <c r="N1095" s="53"/>
      <c r="O1095" s="53"/>
      <c r="P1095" s="53"/>
      <c r="Q1095" s="53"/>
      <c r="R1095" s="53"/>
      <c r="S1095" s="53"/>
    </row>
    <row r="1096" spans="1:19" x14ac:dyDescent="0.3">
      <c r="A1096" s="106"/>
      <c r="B1096" s="59"/>
      <c r="C1096" s="137" t="str">
        <f t="shared" si="17"/>
        <v/>
      </c>
      <c r="D1096" s="138" t="str">
        <f>IF(NOT(ISBLANK(B1096)),IF(AND(MONTH(B1096)&gt;=4,MONTH(B1096)&lt;=12,B1096&gt;=DATE(INT(LEFT('Fiscal Year'!$B$2,4)),4,1),B1096&lt;=DATE(INT(CONCATENATE("20",RIGHT('Fiscal Year'!$B$2,2))),3,31)),1,0),"")</f>
        <v/>
      </c>
      <c r="E1096" s="138" t="str">
        <f>IF(NOT(ISBLANK(B1096)),IF(AND(MONTH(B1096)&gt;=1,MONTH(B1096)&lt;=3,B1096&gt;=DATE(INT(LEFT('Fiscal Year'!$B$2,4)),4,1),B1096&lt;=DATE(INT(CONCATENATE("20",RIGHT('Fiscal Year'!$B$2,2))),3,31)),1,0),"")</f>
        <v/>
      </c>
      <c r="F1096" s="139" t="str">
        <f>IF(NOT(ISBLANK(B1096)),IF(B1096&lt;'Fiscal Year'!$B$3,1,0),"")</f>
        <v/>
      </c>
      <c r="G1096" s="10"/>
      <c r="H1096" s="10"/>
      <c r="I1096" s="40"/>
      <c r="J1096" s="40"/>
      <c r="K1096" s="53"/>
      <c r="L1096" s="53"/>
      <c r="M1096" s="53"/>
      <c r="N1096" s="53"/>
      <c r="O1096" s="53"/>
      <c r="P1096" s="53"/>
      <c r="Q1096" s="53"/>
      <c r="R1096" s="53"/>
      <c r="S1096" s="53"/>
    </row>
    <row r="1097" spans="1:19" x14ac:dyDescent="0.3">
      <c r="A1097" s="106"/>
      <c r="B1097" s="59"/>
      <c r="C1097" s="137" t="str">
        <f t="shared" si="17"/>
        <v/>
      </c>
      <c r="D1097" s="138" t="str">
        <f>IF(NOT(ISBLANK(B1097)),IF(AND(MONTH(B1097)&gt;=4,MONTH(B1097)&lt;=12,B1097&gt;=DATE(INT(LEFT('Fiscal Year'!$B$2,4)),4,1),B1097&lt;=DATE(INT(CONCATENATE("20",RIGHT('Fiscal Year'!$B$2,2))),3,31)),1,0),"")</f>
        <v/>
      </c>
      <c r="E1097" s="138" t="str">
        <f>IF(NOT(ISBLANK(B1097)),IF(AND(MONTH(B1097)&gt;=1,MONTH(B1097)&lt;=3,B1097&gt;=DATE(INT(LEFT('Fiscal Year'!$B$2,4)),4,1),B1097&lt;=DATE(INT(CONCATENATE("20",RIGHT('Fiscal Year'!$B$2,2))),3,31)),1,0),"")</f>
        <v/>
      </c>
      <c r="F1097" s="139" t="str">
        <f>IF(NOT(ISBLANK(B1097)),IF(B1097&lt;'Fiscal Year'!$B$3,1,0),"")</f>
        <v/>
      </c>
      <c r="G1097" s="10"/>
      <c r="H1097" s="10"/>
      <c r="I1097" s="40"/>
      <c r="J1097" s="40"/>
      <c r="K1097" s="53"/>
      <c r="L1097" s="53"/>
      <c r="M1097" s="53"/>
      <c r="N1097" s="53"/>
      <c r="O1097" s="53"/>
      <c r="P1097" s="53"/>
      <c r="Q1097" s="53"/>
      <c r="R1097" s="53"/>
      <c r="S1097" s="53"/>
    </row>
    <row r="1098" spans="1:19" x14ac:dyDescent="0.3">
      <c r="A1098" s="106"/>
      <c r="B1098" s="59"/>
      <c r="C1098" s="137" t="str">
        <f t="shared" si="17"/>
        <v/>
      </c>
      <c r="D1098" s="138" t="str">
        <f>IF(NOT(ISBLANK(B1098)),IF(AND(MONTH(B1098)&gt;=4,MONTH(B1098)&lt;=12,B1098&gt;=DATE(INT(LEFT('Fiscal Year'!$B$2,4)),4,1),B1098&lt;=DATE(INT(CONCATENATE("20",RIGHT('Fiscal Year'!$B$2,2))),3,31)),1,0),"")</f>
        <v/>
      </c>
      <c r="E1098" s="138" t="str">
        <f>IF(NOT(ISBLANK(B1098)),IF(AND(MONTH(B1098)&gt;=1,MONTH(B1098)&lt;=3,B1098&gt;=DATE(INT(LEFT('Fiscal Year'!$B$2,4)),4,1),B1098&lt;=DATE(INT(CONCATENATE("20",RIGHT('Fiscal Year'!$B$2,2))),3,31)),1,0),"")</f>
        <v/>
      </c>
      <c r="F1098" s="139" t="str">
        <f>IF(NOT(ISBLANK(B1098)),IF(B1098&lt;'Fiscal Year'!$B$3,1,0),"")</f>
        <v/>
      </c>
      <c r="G1098" s="10"/>
      <c r="H1098" s="10"/>
      <c r="I1098" s="40"/>
      <c r="J1098" s="40"/>
      <c r="K1098" s="53"/>
      <c r="L1098" s="53"/>
      <c r="M1098" s="53"/>
      <c r="N1098" s="53"/>
      <c r="O1098" s="53"/>
      <c r="P1098" s="53"/>
      <c r="Q1098" s="53"/>
      <c r="R1098" s="53"/>
      <c r="S1098" s="53"/>
    </row>
    <row r="1099" spans="1:19" x14ac:dyDescent="0.3">
      <c r="A1099" s="106"/>
      <c r="B1099" s="59"/>
      <c r="C1099" s="137" t="str">
        <f t="shared" si="17"/>
        <v/>
      </c>
      <c r="D1099" s="138" t="str">
        <f>IF(NOT(ISBLANK(B1099)),IF(AND(MONTH(B1099)&gt;=4,MONTH(B1099)&lt;=12,B1099&gt;=DATE(INT(LEFT('Fiscal Year'!$B$2,4)),4,1),B1099&lt;=DATE(INT(CONCATENATE("20",RIGHT('Fiscal Year'!$B$2,2))),3,31)),1,0),"")</f>
        <v/>
      </c>
      <c r="E1099" s="138" t="str">
        <f>IF(NOT(ISBLANK(B1099)),IF(AND(MONTH(B1099)&gt;=1,MONTH(B1099)&lt;=3,B1099&gt;=DATE(INT(LEFT('Fiscal Year'!$B$2,4)),4,1),B1099&lt;=DATE(INT(CONCATENATE("20",RIGHT('Fiscal Year'!$B$2,2))),3,31)),1,0),"")</f>
        <v/>
      </c>
      <c r="F1099" s="139" t="str">
        <f>IF(NOT(ISBLANK(B1099)),IF(B1099&lt;'Fiscal Year'!$B$3,1,0),"")</f>
        <v/>
      </c>
      <c r="G1099" s="10"/>
      <c r="H1099" s="10"/>
      <c r="I1099" s="40"/>
      <c r="J1099" s="40"/>
      <c r="K1099" s="53"/>
      <c r="L1099" s="53"/>
      <c r="M1099" s="53"/>
      <c r="N1099" s="53"/>
      <c r="O1099" s="53"/>
      <c r="P1099" s="53"/>
      <c r="Q1099" s="53"/>
      <c r="R1099" s="53"/>
      <c r="S1099" s="53"/>
    </row>
    <row r="1100" spans="1:19" x14ac:dyDescent="0.3">
      <c r="A1100" s="106"/>
      <c r="B1100" s="59"/>
      <c r="C1100" s="137" t="str">
        <f t="shared" si="17"/>
        <v/>
      </c>
      <c r="D1100" s="138" t="str">
        <f>IF(NOT(ISBLANK(B1100)),IF(AND(MONTH(B1100)&gt;=4,MONTH(B1100)&lt;=12,B1100&gt;=DATE(INT(LEFT('Fiscal Year'!$B$2,4)),4,1),B1100&lt;=DATE(INT(CONCATENATE("20",RIGHT('Fiscal Year'!$B$2,2))),3,31)),1,0),"")</f>
        <v/>
      </c>
      <c r="E1100" s="138" t="str">
        <f>IF(NOT(ISBLANK(B1100)),IF(AND(MONTH(B1100)&gt;=1,MONTH(B1100)&lt;=3,B1100&gt;=DATE(INT(LEFT('Fiscal Year'!$B$2,4)),4,1),B1100&lt;=DATE(INT(CONCATENATE("20",RIGHT('Fiscal Year'!$B$2,2))),3,31)),1,0),"")</f>
        <v/>
      </c>
      <c r="F1100" s="139" t="str">
        <f>IF(NOT(ISBLANK(B1100)),IF(B1100&lt;'Fiscal Year'!$B$3,1,0),"")</f>
        <v/>
      </c>
      <c r="G1100" s="10"/>
      <c r="H1100" s="10"/>
      <c r="I1100" s="40"/>
      <c r="J1100" s="40"/>
      <c r="K1100" s="53"/>
      <c r="L1100" s="53"/>
      <c r="M1100" s="53"/>
      <c r="N1100" s="53"/>
      <c r="O1100" s="53"/>
      <c r="P1100" s="53"/>
      <c r="Q1100" s="53"/>
      <c r="R1100" s="53"/>
      <c r="S1100" s="53"/>
    </row>
    <row r="1101" spans="1:19" x14ac:dyDescent="0.3">
      <c r="A1101" s="106"/>
      <c r="B1101" s="59"/>
      <c r="C1101" s="137" t="str">
        <f t="shared" si="17"/>
        <v/>
      </c>
      <c r="D1101" s="138" t="str">
        <f>IF(NOT(ISBLANK(B1101)),IF(AND(MONTH(B1101)&gt;=4,MONTH(B1101)&lt;=12,B1101&gt;=DATE(INT(LEFT('Fiscal Year'!$B$2,4)),4,1),B1101&lt;=DATE(INT(CONCATENATE("20",RIGHT('Fiscal Year'!$B$2,2))),3,31)),1,0),"")</f>
        <v/>
      </c>
      <c r="E1101" s="138" t="str">
        <f>IF(NOT(ISBLANK(B1101)),IF(AND(MONTH(B1101)&gt;=1,MONTH(B1101)&lt;=3,B1101&gt;=DATE(INT(LEFT('Fiscal Year'!$B$2,4)),4,1),B1101&lt;=DATE(INT(CONCATENATE("20",RIGHT('Fiscal Year'!$B$2,2))),3,31)),1,0),"")</f>
        <v/>
      </c>
      <c r="F1101" s="139" t="str">
        <f>IF(NOT(ISBLANK(B1101)),IF(B1101&lt;'Fiscal Year'!$B$3,1,0),"")</f>
        <v/>
      </c>
      <c r="G1101" s="10"/>
      <c r="H1101" s="10"/>
      <c r="I1101" s="40"/>
      <c r="J1101" s="40"/>
      <c r="K1101" s="53"/>
      <c r="L1101" s="53"/>
      <c r="M1101" s="53"/>
      <c r="N1101" s="53"/>
      <c r="O1101" s="53"/>
      <c r="P1101" s="53"/>
      <c r="Q1101" s="53"/>
      <c r="R1101" s="53"/>
      <c r="S1101" s="53"/>
    </row>
    <row r="1102" spans="1:19" x14ac:dyDescent="0.3">
      <c r="A1102" s="106"/>
      <c r="B1102" s="59"/>
      <c r="C1102" s="137" t="str">
        <f t="shared" si="17"/>
        <v/>
      </c>
      <c r="D1102" s="138" t="str">
        <f>IF(NOT(ISBLANK(B1102)),IF(AND(MONTH(B1102)&gt;=4,MONTH(B1102)&lt;=12,B1102&gt;=DATE(INT(LEFT('Fiscal Year'!$B$2,4)),4,1),B1102&lt;=DATE(INT(CONCATENATE("20",RIGHT('Fiscal Year'!$B$2,2))),3,31)),1,0),"")</f>
        <v/>
      </c>
      <c r="E1102" s="138" t="str">
        <f>IF(NOT(ISBLANK(B1102)),IF(AND(MONTH(B1102)&gt;=1,MONTH(B1102)&lt;=3,B1102&gt;=DATE(INT(LEFT('Fiscal Year'!$B$2,4)),4,1),B1102&lt;=DATE(INT(CONCATENATE("20",RIGHT('Fiscal Year'!$B$2,2))),3,31)),1,0),"")</f>
        <v/>
      </c>
      <c r="F1102" s="139" t="str">
        <f>IF(NOT(ISBLANK(B1102)),IF(B1102&lt;'Fiscal Year'!$B$3,1,0),"")</f>
        <v/>
      </c>
      <c r="G1102" s="10"/>
      <c r="H1102" s="10"/>
      <c r="I1102" s="40"/>
      <c r="J1102" s="40"/>
      <c r="K1102" s="53"/>
      <c r="L1102" s="53"/>
      <c r="M1102" s="53"/>
      <c r="N1102" s="53"/>
      <c r="O1102" s="53"/>
      <c r="P1102" s="53"/>
      <c r="Q1102" s="53"/>
      <c r="R1102" s="53"/>
      <c r="S1102" s="53"/>
    </row>
    <row r="1103" spans="1:19" x14ac:dyDescent="0.3">
      <c r="A1103" s="106"/>
      <c r="B1103" s="59"/>
      <c r="C1103" s="137" t="str">
        <f t="shared" si="17"/>
        <v/>
      </c>
      <c r="D1103" s="138" t="str">
        <f>IF(NOT(ISBLANK(B1103)),IF(AND(MONTH(B1103)&gt;=4,MONTH(B1103)&lt;=12,B1103&gt;=DATE(INT(LEFT('Fiscal Year'!$B$2,4)),4,1),B1103&lt;=DATE(INT(CONCATENATE("20",RIGHT('Fiscal Year'!$B$2,2))),3,31)),1,0),"")</f>
        <v/>
      </c>
      <c r="E1103" s="138" t="str">
        <f>IF(NOT(ISBLANK(B1103)),IF(AND(MONTH(B1103)&gt;=1,MONTH(B1103)&lt;=3,B1103&gt;=DATE(INT(LEFT('Fiscal Year'!$B$2,4)),4,1),B1103&lt;=DATE(INT(CONCATENATE("20",RIGHT('Fiscal Year'!$B$2,2))),3,31)),1,0),"")</f>
        <v/>
      </c>
      <c r="F1103" s="139" t="str">
        <f>IF(NOT(ISBLANK(B1103)),IF(B1103&lt;'Fiscal Year'!$B$3,1,0),"")</f>
        <v/>
      </c>
      <c r="G1103" s="10"/>
      <c r="H1103" s="10"/>
      <c r="I1103" s="40"/>
      <c r="J1103" s="40"/>
      <c r="K1103" s="53"/>
      <c r="L1103" s="53"/>
      <c r="M1103" s="53"/>
      <c r="N1103" s="53"/>
      <c r="O1103" s="53"/>
      <c r="P1103" s="53"/>
      <c r="Q1103" s="53"/>
      <c r="R1103" s="53"/>
      <c r="S1103" s="53"/>
    </row>
    <row r="1104" spans="1:19" x14ac:dyDescent="0.3">
      <c r="A1104" s="106"/>
      <c r="B1104" s="59"/>
      <c r="C1104" s="137" t="str">
        <f t="shared" si="17"/>
        <v/>
      </c>
      <c r="D1104" s="138" t="str">
        <f>IF(NOT(ISBLANK(B1104)),IF(AND(MONTH(B1104)&gt;=4,MONTH(B1104)&lt;=12,B1104&gt;=DATE(INT(LEFT('Fiscal Year'!$B$2,4)),4,1),B1104&lt;=DATE(INT(CONCATENATE("20",RIGHT('Fiscal Year'!$B$2,2))),3,31)),1,0),"")</f>
        <v/>
      </c>
      <c r="E1104" s="138" t="str">
        <f>IF(NOT(ISBLANK(B1104)),IF(AND(MONTH(B1104)&gt;=1,MONTH(B1104)&lt;=3,B1104&gt;=DATE(INT(LEFT('Fiscal Year'!$B$2,4)),4,1),B1104&lt;=DATE(INT(CONCATENATE("20",RIGHT('Fiscal Year'!$B$2,2))),3,31)),1,0),"")</f>
        <v/>
      </c>
      <c r="F1104" s="139" t="str">
        <f>IF(NOT(ISBLANK(B1104)),IF(B1104&lt;'Fiscal Year'!$B$3,1,0),"")</f>
        <v/>
      </c>
      <c r="G1104" s="10"/>
      <c r="H1104" s="10"/>
      <c r="I1104" s="40"/>
      <c r="J1104" s="40"/>
      <c r="K1104" s="53"/>
      <c r="L1104" s="53"/>
      <c r="M1104" s="53"/>
      <c r="N1104" s="53"/>
      <c r="O1104" s="53"/>
      <c r="P1104" s="53"/>
      <c r="Q1104" s="53"/>
      <c r="R1104" s="53"/>
      <c r="S1104" s="53"/>
    </row>
    <row r="1105" spans="1:19" x14ac:dyDescent="0.3">
      <c r="A1105" s="106"/>
      <c r="B1105" s="59"/>
      <c r="C1105" s="137" t="str">
        <f t="shared" si="17"/>
        <v/>
      </c>
      <c r="D1105" s="138" t="str">
        <f>IF(NOT(ISBLANK(B1105)),IF(AND(MONTH(B1105)&gt;=4,MONTH(B1105)&lt;=12,B1105&gt;=DATE(INT(LEFT('Fiscal Year'!$B$2,4)),4,1),B1105&lt;=DATE(INT(CONCATENATE("20",RIGHT('Fiscal Year'!$B$2,2))),3,31)),1,0),"")</f>
        <v/>
      </c>
      <c r="E1105" s="138" t="str">
        <f>IF(NOT(ISBLANK(B1105)),IF(AND(MONTH(B1105)&gt;=1,MONTH(B1105)&lt;=3,B1105&gt;=DATE(INT(LEFT('Fiscal Year'!$B$2,4)),4,1),B1105&lt;=DATE(INT(CONCATENATE("20",RIGHT('Fiscal Year'!$B$2,2))),3,31)),1,0),"")</f>
        <v/>
      </c>
      <c r="F1105" s="139" t="str">
        <f>IF(NOT(ISBLANK(B1105)),IF(B1105&lt;'Fiscal Year'!$B$3,1,0),"")</f>
        <v/>
      </c>
      <c r="G1105" s="10"/>
      <c r="H1105" s="10"/>
      <c r="I1105" s="40"/>
      <c r="J1105" s="40"/>
      <c r="K1105" s="53"/>
      <c r="L1105" s="53"/>
      <c r="M1105" s="53"/>
      <c r="N1105" s="53"/>
      <c r="O1105" s="53"/>
      <c r="P1105" s="53"/>
      <c r="Q1105" s="53"/>
      <c r="R1105" s="53"/>
      <c r="S1105" s="53"/>
    </row>
    <row r="1106" spans="1:19" x14ac:dyDescent="0.3">
      <c r="A1106" s="106"/>
      <c r="B1106" s="59"/>
      <c r="C1106" s="137" t="str">
        <f t="shared" si="17"/>
        <v/>
      </c>
      <c r="D1106" s="138" t="str">
        <f>IF(NOT(ISBLANK(B1106)),IF(AND(MONTH(B1106)&gt;=4,MONTH(B1106)&lt;=12,B1106&gt;=DATE(INT(LEFT('Fiscal Year'!$B$2,4)),4,1),B1106&lt;=DATE(INT(CONCATENATE("20",RIGHT('Fiscal Year'!$B$2,2))),3,31)),1,0),"")</f>
        <v/>
      </c>
      <c r="E1106" s="138" t="str">
        <f>IF(NOT(ISBLANK(B1106)),IF(AND(MONTH(B1106)&gt;=1,MONTH(B1106)&lt;=3,B1106&gt;=DATE(INT(LEFT('Fiscal Year'!$B$2,4)),4,1),B1106&lt;=DATE(INT(CONCATENATE("20",RIGHT('Fiscal Year'!$B$2,2))),3,31)),1,0),"")</f>
        <v/>
      </c>
      <c r="F1106" s="139" t="str">
        <f>IF(NOT(ISBLANK(B1106)),IF(B1106&lt;'Fiscal Year'!$B$3,1,0),"")</f>
        <v/>
      </c>
      <c r="G1106" s="10"/>
      <c r="H1106" s="10"/>
      <c r="I1106" s="40"/>
      <c r="J1106" s="40"/>
      <c r="K1106" s="53"/>
      <c r="L1106" s="53"/>
      <c r="M1106" s="53"/>
      <c r="N1106" s="53"/>
      <c r="O1106" s="53"/>
      <c r="P1106" s="53"/>
      <c r="Q1106" s="53"/>
      <c r="R1106" s="53"/>
      <c r="S1106" s="53"/>
    </row>
    <row r="1107" spans="1:19" x14ac:dyDescent="0.3">
      <c r="A1107" s="106"/>
      <c r="B1107" s="59"/>
      <c r="C1107" s="137" t="str">
        <f t="shared" si="17"/>
        <v/>
      </c>
      <c r="D1107" s="138" t="str">
        <f>IF(NOT(ISBLANK(B1107)),IF(AND(MONTH(B1107)&gt;=4,MONTH(B1107)&lt;=12,B1107&gt;=DATE(INT(LEFT('Fiscal Year'!$B$2,4)),4,1),B1107&lt;=DATE(INT(CONCATENATE("20",RIGHT('Fiscal Year'!$B$2,2))),3,31)),1,0),"")</f>
        <v/>
      </c>
      <c r="E1107" s="138" t="str">
        <f>IF(NOT(ISBLANK(B1107)),IF(AND(MONTH(B1107)&gt;=1,MONTH(B1107)&lt;=3,B1107&gt;=DATE(INT(LEFT('Fiscal Year'!$B$2,4)),4,1),B1107&lt;=DATE(INT(CONCATENATE("20",RIGHT('Fiscal Year'!$B$2,2))),3,31)),1,0),"")</f>
        <v/>
      </c>
      <c r="F1107" s="139" t="str">
        <f>IF(NOT(ISBLANK(B1107)),IF(B1107&lt;'Fiscal Year'!$B$3,1,0),"")</f>
        <v/>
      </c>
      <c r="G1107" s="10"/>
      <c r="H1107" s="10"/>
      <c r="I1107" s="40"/>
      <c r="J1107" s="40"/>
      <c r="K1107" s="53"/>
      <c r="L1107" s="53"/>
      <c r="M1107" s="53"/>
      <c r="N1107" s="53"/>
      <c r="O1107" s="53"/>
      <c r="P1107" s="53"/>
      <c r="Q1107" s="53"/>
      <c r="R1107" s="53"/>
      <c r="S1107" s="53"/>
    </row>
    <row r="1108" spans="1:19" x14ac:dyDescent="0.3">
      <c r="A1108" s="106"/>
      <c r="B1108" s="59"/>
      <c r="C1108" s="137" t="str">
        <f t="shared" si="17"/>
        <v/>
      </c>
      <c r="D1108" s="138" t="str">
        <f>IF(NOT(ISBLANK(B1108)),IF(AND(MONTH(B1108)&gt;=4,MONTH(B1108)&lt;=12,B1108&gt;=DATE(INT(LEFT('Fiscal Year'!$B$2,4)),4,1),B1108&lt;=DATE(INT(CONCATENATE("20",RIGHT('Fiscal Year'!$B$2,2))),3,31)),1,0),"")</f>
        <v/>
      </c>
      <c r="E1108" s="138" t="str">
        <f>IF(NOT(ISBLANK(B1108)),IF(AND(MONTH(B1108)&gt;=1,MONTH(B1108)&lt;=3,B1108&gt;=DATE(INT(LEFT('Fiscal Year'!$B$2,4)),4,1),B1108&lt;=DATE(INT(CONCATENATE("20",RIGHT('Fiscal Year'!$B$2,2))),3,31)),1,0),"")</f>
        <v/>
      </c>
      <c r="F1108" s="139" t="str">
        <f>IF(NOT(ISBLANK(B1108)),IF(B1108&lt;'Fiscal Year'!$B$3,1,0),"")</f>
        <v/>
      </c>
      <c r="G1108" s="10"/>
      <c r="H1108" s="10"/>
      <c r="I1108" s="40"/>
      <c r="J1108" s="40"/>
      <c r="K1108" s="53"/>
      <c r="L1108" s="53"/>
      <c r="M1108" s="53"/>
      <c r="N1108" s="53"/>
      <c r="O1108" s="53"/>
      <c r="P1108" s="53"/>
      <c r="Q1108" s="53"/>
      <c r="R1108" s="53"/>
      <c r="S1108" s="53"/>
    </row>
    <row r="1109" spans="1:19" x14ac:dyDescent="0.3">
      <c r="A1109" s="106"/>
      <c r="B1109" s="59"/>
      <c r="C1109" s="137" t="str">
        <f t="shared" si="17"/>
        <v/>
      </c>
      <c r="D1109" s="138" t="str">
        <f>IF(NOT(ISBLANK(B1109)),IF(AND(MONTH(B1109)&gt;=4,MONTH(B1109)&lt;=12,B1109&gt;=DATE(INT(LEFT('Fiscal Year'!$B$2,4)),4,1),B1109&lt;=DATE(INT(CONCATENATE("20",RIGHT('Fiscal Year'!$B$2,2))),3,31)),1,0),"")</f>
        <v/>
      </c>
      <c r="E1109" s="138" t="str">
        <f>IF(NOT(ISBLANK(B1109)),IF(AND(MONTH(B1109)&gt;=1,MONTH(B1109)&lt;=3,B1109&gt;=DATE(INT(LEFT('Fiscal Year'!$B$2,4)),4,1),B1109&lt;=DATE(INT(CONCATENATE("20",RIGHT('Fiscal Year'!$B$2,2))),3,31)),1,0),"")</f>
        <v/>
      </c>
      <c r="F1109" s="139" t="str">
        <f>IF(NOT(ISBLANK(B1109)),IF(B1109&lt;'Fiscal Year'!$B$3,1,0),"")</f>
        <v/>
      </c>
      <c r="G1109" s="10"/>
      <c r="H1109" s="10"/>
      <c r="I1109" s="40"/>
      <c r="J1109" s="40"/>
      <c r="K1109" s="53"/>
      <c r="L1109" s="53"/>
      <c r="M1109" s="53"/>
      <c r="N1109" s="53"/>
      <c r="O1109" s="53"/>
      <c r="P1109" s="53"/>
      <c r="Q1109" s="53"/>
      <c r="R1109" s="53"/>
      <c r="S1109" s="53"/>
    </row>
    <row r="1110" spans="1:19" x14ac:dyDescent="0.3">
      <c r="A1110" s="106"/>
      <c r="B1110" s="59"/>
      <c r="C1110" s="137" t="str">
        <f t="shared" si="17"/>
        <v/>
      </c>
      <c r="D1110" s="138" t="str">
        <f>IF(NOT(ISBLANK(B1110)),IF(AND(MONTH(B1110)&gt;=4,MONTH(B1110)&lt;=12,B1110&gt;=DATE(INT(LEFT('Fiscal Year'!$B$2,4)),4,1),B1110&lt;=DATE(INT(CONCATENATE("20",RIGHT('Fiscal Year'!$B$2,2))),3,31)),1,0),"")</f>
        <v/>
      </c>
      <c r="E1110" s="138" t="str">
        <f>IF(NOT(ISBLANK(B1110)),IF(AND(MONTH(B1110)&gt;=1,MONTH(B1110)&lt;=3,B1110&gt;=DATE(INT(LEFT('Fiscal Year'!$B$2,4)),4,1),B1110&lt;=DATE(INT(CONCATENATE("20",RIGHT('Fiscal Year'!$B$2,2))),3,31)),1,0),"")</f>
        <v/>
      </c>
      <c r="F1110" s="139" t="str">
        <f>IF(NOT(ISBLANK(B1110)),IF(B1110&lt;'Fiscal Year'!$B$3,1,0),"")</f>
        <v/>
      </c>
      <c r="G1110" s="10"/>
      <c r="H1110" s="10"/>
      <c r="I1110" s="40"/>
      <c r="J1110" s="40"/>
      <c r="K1110" s="53"/>
      <c r="L1110" s="53"/>
      <c r="M1110" s="53"/>
      <c r="N1110" s="53"/>
      <c r="O1110" s="53"/>
      <c r="P1110" s="53"/>
      <c r="Q1110" s="53"/>
      <c r="R1110" s="53"/>
      <c r="S1110" s="53"/>
    </row>
    <row r="1111" spans="1:19" x14ac:dyDescent="0.3">
      <c r="A1111" s="106"/>
      <c r="B1111" s="59"/>
      <c r="C1111" s="137" t="str">
        <f t="shared" si="17"/>
        <v/>
      </c>
      <c r="D1111" s="138" t="str">
        <f>IF(NOT(ISBLANK(B1111)),IF(AND(MONTH(B1111)&gt;=4,MONTH(B1111)&lt;=12,B1111&gt;=DATE(INT(LEFT('Fiscal Year'!$B$2,4)),4,1),B1111&lt;=DATE(INT(CONCATENATE("20",RIGHT('Fiscal Year'!$B$2,2))),3,31)),1,0),"")</f>
        <v/>
      </c>
      <c r="E1111" s="138" t="str">
        <f>IF(NOT(ISBLANK(B1111)),IF(AND(MONTH(B1111)&gt;=1,MONTH(B1111)&lt;=3,B1111&gt;=DATE(INT(LEFT('Fiscal Year'!$B$2,4)),4,1),B1111&lt;=DATE(INT(CONCATENATE("20",RIGHT('Fiscal Year'!$B$2,2))),3,31)),1,0),"")</f>
        <v/>
      </c>
      <c r="F1111" s="139" t="str">
        <f>IF(NOT(ISBLANK(B1111)),IF(B1111&lt;'Fiscal Year'!$B$3,1,0),"")</f>
        <v/>
      </c>
      <c r="G1111" s="10"/>
      <c r="H1111" s="10"/>
      <c r="I1111" s="40"/>
      <c r="J1111" s="40"/>
      <c r="K1111" s="53"/>
      <c r="L1111" s="53"/>
      <c r="M1111" s="53"/>
      <c r="N1111" s="53"/>
      <c r="O1111" s="53"/>
      <c r="P1111" s="53"/>
      <c r="Q1111" s="53"/>
      <c r="R1111" s="53"/>
      <c r="S1111" s="53"/>
    </row>
    <row r="1112" spans="1:19" x14ac:dyDescent="0.3">
      <c r="A1112" s="106"/>
      <c r="B1112" s="59"/>
      <c r="C1112" s="137" t="str">
        <f t="shared" si="17"/>
        <v/>
      </c>
      <c r="D1112" s="138" t="str">
        <f>IF(NOT(ISBLANK(B1112)),IF(AND(MONTH(B1112)&gt;=4,MONTH(B1112)&lt;=12,B1112&gt;=DATE(INT(LEFT('Fiscal Year'!$B$2,4)),4,1),B1112&lt;=DATE(INT(CONCATENATE("20",RIGHT('Fiscal Year'!$B$2,2))),3,31)),1,0),"")</f>
        <v/>
      </c>
      <c r="E1112" s="138" t="str">
        <f>IF(NOT(ISBLANK(B1112)),IF(AND(MONTH(B1112)&gt;=1,MONTH(B1112)&lt;=3,B1112&gt;=DATE(INT(LEFT('Fiscal Year'!$B$2,4)),4,1),B1112&lt;=DATE(INT(CONCATENATE("20",RIGHT('Fiscal Year'!$B$2,2))),3,31)),1,0),"")</f>
        <v/>
      </c>
      <c r="F1112" s="139" t="str">
        <f>IF(NOT(ISBLANK(B1112)),IF(B1112&lt;'Fiscal Year'!$B$3,1,0),"")</f>
        <v/>
      </c>
      <c r="G1112" s="10"/>
      <c r="H1112" s="10"/>
      <c r="I1112" s="40"/>
      <c r="J1112" s="40"/>
      <c r="K1112" s="53"/>
      <c r="L1112" s="53"/>
      <c r="M1112" s="53"/>
      <c r="N1112" s="53"/>
      <c r="O1112" s="53"/>
      <c r="P1112" s="53"/>
      <c r="Q1112" s="53"/>
      <c r="R1112" s="53"/>
      <c r="S1112" s="53"/>
    </row>
    <row r="1113" spans="1:19" x14ac:dyDescent="0.3">
      <c r="A1113" s="106"/>
      <c r="B1113" s="59"/>
      <c r="C1113" s="137" t="str">
        <f t="shared" si="17"/>
        <v/>
      </c>
      <c r="D1113" s="138" t="str">
        <f>IF(NOT(ISBLANK(B1113)),IF(AND(MONTH(B1113)&gt;=4,MONTH(B1113)&lt;=12,B1113&gt;=DATE(INT(LEFT('Fiscal Year'!$B$2,4)),4,1),B1113&lt;=DATE(INT(CONCATENATE("20",RIGHT('Fiscal Year'!$B$2,2))),3,31)),1,0),"")</f>
        <v/>
      </c>
      <c r="E1113" s="138" t="str">
        <f>IF(NOT(ISBLANK(B1113)),IF(AND(MONTH(B1113)&gt;=1,MONTH(B1113)&lt;=3,B1113&gt;=DATE(INT(LEFT('Fiscal Year'!$B$2,4)),4,1),B1113&lt;=DATE(INT(CONCATENATE("20",RIGHT('Fiscal Year'!$B$2,2))),3,31)),1,0),"")</f>
        <v/>
      </c>
      <c r="F1113" s="139" t="str">
        <f>IF(NOT(ISBLANK(B1113)),IF(B1113&lt;'Fiscal Year'!$B$3,1,0),"")</f>
        <v/>
      </c>
      <c r="G1113" s="10"/>
      <c r="H1113" s="10"/>
      <c r="I1113" s="40"/>
      <c r="J1113" s="40"/>
      <c r="K1113" s="53"/>
      <c r="L1113" s="53"/>
      <c r="M1113" s="53"/>
      <c r="N1113" s="53"/>
      <c r="O1113" s="53"/>
      <c r="P1113" s="53"/>
      <c r="Q1113" s="53"/>
      <c r="R1113" s="53"/>
      <c r="S1113" s="53"/>
    </row>
    <row r="1114" spans="1:19" x14ac:dyDescent="0.3">
      <c r="A1114" s="106"/>
      <c r="B1114" s="59"/>
      <c r="C1114" s="137" t="str">
        <f t="shared" si="17"/>
        <v/>
      </c>
      <c r="D1114" s="138" t="str">
        <f>IF(NOT(ISBLANK(B1114)),IF(AND(MONTH(B1114)&gt;=4,MONTH(B1114)&lt;=12,B1114&gt;=DATE(INT(LEFT('Fiscal Year'!$B$2,4)),4,1),B1114&lt;=DATE(INT(CONCATENATE("20",RIGHT('Fiscal Year'!$B$2,2))),3,31)),1,0),"")</f>
        <v/>
      </c>
      <c r="E1114" s="138" t="str">
        <f>IF(NOT(ISBLANK(B1114)),IF(AND(MONTH(B1114)&gt;=1,MONTH(B1114)&lt;=3,B1114&gt;=DATE(INT(LEFT('Fiscal Year'!$B$2,4)),4,1),B1114&lt;=DATE(INT(CONCATENATE("20",RIGHT('Fiscal Year'!$B$2,2))),3,31)),1,0),"")</f>
        <v/>
      </c>
      <c r="F1114" s="139" t="str">
        <f>IF(NOT(ISBLANK(B1114)),IF(B1114&lt;'Fiscal Year'!$B$3,1,0),"")</f>
        <v/>
      </c>
      <c r="G1114" s="10"/>
      <c r="H1114" s="10"/>
      <c r="I1114" s="40"/>
      <c r="J1114" s="40"/>
      <c r="K1114" s="53"/>
      <c r="L1114" s="53"/>
      <c r="M1114" s="53"/>
      <c r="N1114" s="53"/>
      <c r="O1114" s="53"/>
      <c r="P1114" s="53"/>
      <c r="Q1114" s="53"/>
      <c r="R1114" s="53"/>
      <c r="S1114" s="53"/>
    </row>
    <row r="1115" spans="1:19" x14ac:dyDescent="0.3">
      <c r="A1115" s="106"/>
      <c r="B1115" s="59"/>
      <c r="C1115" s="137" t="str">
        <f t="shared" si="17"/>
        <v/>
      </c>
      <c r="D1115" s="138" t="str">
        <f>IF(NOT(ISBLANK(B1115)),IF(AND(MONTH(B1115)&gt;=4,MONTH(B1115)&lt;=12,B1115&gt;=DATE(INT(LEFT('Fiscal Year'!$B$2,4)),4,1),B1115&lt;=DATE(INT(CONCATENATE("20",RIGHT('Fiscal Year'!$B$2,2))),3,31)),1,0),"")</f>
        <v/>
      </c>
      <c r="E1115" s="138" t="str">
        <f>IF(NOT(ISBLANK(B1115)),IF(AND(MONTH(B1115)&gt;=1,MONTH(B1115)&lt;=3,B1115&gt;=DATE(INT(LEFT('Fiscal Year'!$B$2,4)),4,1),B1115&lt;=DATE(INT(CONCATENATE("20",RIGHT('Fiscal Year'!$B$2,2))),3,31)),1,0),"")</f>
        <v/>
      </c>
      <c r="F1115" s="139" t="str">
        <f>IF(NOT(ISBLANK(B1115)),IF(B1115&lt;'Fiscal Year'!$B$3,1,0),"")</f>
        <v/>
      </c>
      <c r="G1115" s="10"/>
      <c r="H1115" s="10"/>
      <c r="I1115" s="40"/>
      <c r="J1115" s="40"/>
      <c r="K1115" s="53"/>
      <c r="L1115" s="53"/>
      <c r="M1115" s="53"/>
      <c r="N1115" s="53"/>
      <c r="O1115" s="53"/>
      <c r="P1115" s="53"/>
      <c r="Q1115" s="53"/>
      <c r="R1115" s="53"/>
      <c r="S1115" s="53"/>
    </row>
    <row r="1116" spans="1:19" x14ac:dyDescent="0.3">
      <c r="A1116" s="106"/>
      <c r="B1116" s="59"/>
      <c r="C1116" s="137" t="str">
        <f t="shared" si="17"/>
        <v/>
      </c>
      <c r="D1116" s="138" t="str">
        <f>IF(NOT(ISBLANK(B1116)),IF(AND(MONTH(B1116)&gt;=4,MONTH(B1116)&lt;=12,B1116&gt;=DATE(INT(LEFT('Fiscal Year'!$B$2,4)),4,1),B1116&lt;=DATE(INT(CONCATENATE("20",RIGHT('Fiscal Year'!$B$2,2))),3,31)),1,0),"")</f>
        <v/>
      </c>
      <c r="E1116" s="138" t="str">
        <f>IF(NOT(ISBLANK(B1116)),IF(AND(MONTH(B1116)&gt;=1,MONTH(B1116)&lt;=3,B1116&gt;=DATE(INT(LEFT('Fiscal Year'!$B$2,4)),4,1),B1116&lt;=DATE(INT(CONCATENATE("20",RIGHT('Fiscal Year'!$B$2,2))),3,31)),1,0),"")</f>
        <v/>
      </c>
      <c r="F1116" s="139" t="str">
        <f>IF(NOT(ISBLANK(B1116)),IF(B1116&lt;'Fiscal Year'!$B$3,1,0),"")</f>
        <v/>
      </c>
      <c r="G1116" s="10"/>
      <c r="H1116" s="10"/>
      <c r="I1116" s="40"/>
      <c r="J1116" s="40"/>
      <c r="K1116" s="53"/>
      <c r="L1116" s="53"/>
      <c r="M1116" s="53"/>
      <c r="N1116" s="53"/>
      <c r="O1116" s="53"/>
      <c r="P1116" s="53"/>
      <c r="Q1116" s="53"/>
      <c r="R1116" s="53"/>
      <c r="S1116" s="53"/>
    </row>
    <row r="1117" spans="1:19" x14ac:dyDescent="0.3">
      <c r="A1117" s="106"/>
      <c r="B1117" s="59"/>
      <c r="C1117" s="137" t="str">
        <f t="shared" si="17"/>
        <v/>
      </c>
      <c r="D1117" s="138" t="str">
        <f>IF(NOT(ISBLANK(B1117)),IF(AND(MONTH(B1117)&gt;=4,MONTH(B1117)&lt;=12,B1117&gt;=DATE(INT(LEFT('Fiscal Year'!$B$2,4)),4,1),B1117&lt;=DATE(INT(CONCATENATE("20",RIGHT('Fiscal Year'!$B$2,2))),3,31)),1,0),"")</f>
        <v/>
      </c>
      <c r="E1117" s="138" t="str">
        <f>IF(NOT(ISBLANK(B1117)),IF(AND(MONTH(B1117)&gt;=1,MONTH(B1117)&lt;=3,B1117&gt;=DATE(INT(LEFT('Fiscal Year'!$B$2,4)),4,1),B1117&lt;=DATE(INT(CONCATENATE("20",RIGHT('Fiscal Year'!$B$2,2))),3,31)),1,0),"")</f>
        <v/>
      </c>
      <c r="F1117" s="139" t="str">
        <f>IF(NOT(ISBLANK(B1117)),IF(B1117&lt;'Fiscal Year'!$B$3,1,0),"")</f>
        <v/>
      </c>
      <c r="G1117" s="10"/>
      <c r="H1117" s="10"/>
      <c r="I1117" s="40"/>
      <c r="J1117" s="40"/>
      <c r="K1117" s="53"/>
      <c r="L1117" s="53"/>
      <c r="M1117" s="53"/>
      <c r="N1117" s="53"/>
      <c r="O1117" s="53"/>
      <c r="P1117" s="53"/>
      <c r="Q1117" s="53"/>
      <c r="R1117" s="53"/>
      <c r="S1117" s="53"/>
    </row>
    <row r="1118" spans="1:19" x14ac:dyDescent="0.3">
      <c r="A1118" s="106"/>
      <c r="B1118" s="59"/>
      <c r="C1118" s="137" t="str">
        <f t="shared" si="17"/>
        <v/>
      </c>
      <c r="D1118" s="138" t="str">
        <f>IF(NOT(ISBLANK(B1118)),IF(AND(MONTH(B1118)&gt;=4,MONTH(B1118)&lt;=12,B1118&gt;=DATE(INT(LEFT('Fiscal Year'!$B$2,4)),4,1),B1118&lt;=DATE(INT(CONCATENATE("20",RIGHT('Fiscal Year'!$B$2,2))),3,31)),1,0),"")</f>
        <v/>
      </c>
      <c r="E1118" s="138" t="str">
        <f>IF(NOT(ISBLANK(B1118)),IF(AND(MONTH(B1118)&gt;=1,MONTH(B1118)&lt;=3,B1118&gt;=DATE(INT(LEFT('Fiscal Year'!$B$2,4)),4,1),B1118&lt;=DATE(INT(CONCATENATE("20",RIGHT('Fiscal Year'!$B$2,2))),3,31)),1,0),"")</f>
        <v/>
      </c>
      <c r="F1118" s="139" t="str">
        <f>IF(NOT(ISBLANK(B1118)),IF(B1118&lt;'Fiscal Year'!$B$3,1,0),"")</f>
        <v/>
      </c>
      <c r="G1118" s="10"/>
      <c r="H1118" s="10"/>
      <c r="I1118" s="40"/>
      <c r="J1118" s="40"/>
      <c r="K1118" s="53"/>
      <c r="L1118" s="53"/>
      <c r="M1118" s="53"/>
      <c r="N1118" s="53"/>
      <c r="O1118" s="53"/>
      <c r="P1118" s="53"/>
      <c r="Q1118" s="53"/>
      <c r="R1118" s="53"/>
      <c r="S1118" s="53"/>
    </row>
    <row r="1119" spans="1:19" x14ac:dyDescent="0.3">
      <c r="A1119" s="106"/>
      <c r="B1119" s="59"/>
      <c r="C1119" s="137" t="str">
        <f t="shared" si="17"/>
        <v/>
      </c>
      <c r="D1119" s="138" t="str">
        <f>IF(NOT(ISBLANK(B1119)),IF(AND(MONTH(B1119)&gt;=4,MONTH(B1119)&lt;=12,B1119&gt;=DATE(INT(LEFT('Fiscal Year'!$B$2,4)),4,1),B1119&lt;=DATE(INT(CONCATENATE("20",RIGHT('Fiscal Year'!$B$2,2))),3,31)),1,0),"")</f>
        <v/>
      </c>
      <c r="E1119" s="138" t="str">
        <f>IF(NOT(ISBLANK(B1119)),IF(AND(MONTH(B1119)&gt;=1,MONTH(B1119)&lt;=3,B1119&gt;=DATE(INT(LEFT('Fiscal Year'!$B$2,4)),4,1),B1119&lt;=DATE(INT(CONCATENATE("20",RIGHT('Fiscal Year'!$B$2,2))),3,31)),1,0),"")</f>
        <v/>
      </c>
      <c r="F1119" s="139" t="str">
        <f>IF(NOT(ISBLANK(B1119)),IF(B1119&lt;'Fiscal Year'!$B$3,1,0),"")</f>
        <v/>
      </c>
      <c r="G1119" s="10"/>
      <c r="H1119" s="10"/>
      <c r="I1119" s="40"/>
      <c r="J1119" s="40"/>
      <c r="K1119" s="53"/>
      <c r="L1119" s="53"/>
      <c r="M1119" s="53"/>
      <c r="N1119" s="53"/>
      <c r="O1119" s="53"/>
      <c r="P1119" s="53"/>
      <c r="Q1119" s="53"/>
      <c r="R1119" s="53"/>
      <c r="S1119" s="53"/>
    </row>
    <row r="1120" spans="1:19" x14ac:dyDescent="0.3">
      <c r="A1120" s="106"/>
      <c r="B1120" s="59"/>
      <c r="C1120" s="137" t="str">
        <f t="shared" si="17"/>
        <v/>
      </c>
      <c r="D1120" s="138" t="str">
        <f>IF(NOT(ISBLANK(B1120)),IF(AND(MONTH(B1120)&gt;=4,MONTH(B1120)&lt;=12,B1120&gt;=DATE(INT(LEFT('Fiscal Year'!$B$2,4)),4,1),B1120&lt;=DATE(INT(CONCATENATE("20",RIGHT('Fiscal Year'!$B$2,2))),3,31)),1,0),"")</f>
        <v/>
      </c>
      <c r="E1120" s="138" t="str">
        <f>IF(NOT(ISBLANK(B1120)),IF(AND(MONTH(B1120)&gt;=1,MONTH(B1120)&lt;=3,B1120&gt;=DATE(INT(LEFT('Fiscal Year'!$B$2,4)),4,1),B1120&lt;=DATE(INT(CONCATENATE("20",RIGHT('Fiscal Year'!$B$2,2))),3,31)),1,0),"")</f>
        <v/>
      </c>
      <c r="F1120" s="139" t="str">
        <f>IF(NOT(ISBLANK(B1120)),IF(B1120&lt;'Fiscal Year'!$B$3,1,0),"")</f>
        <v/>
      </c>
      <c r="G1120" s="10"/>
      <c r="H1120" s="10"/>
      <c r="I1120" s="40"/>
      <c r="J1120" s="40"/>
      <c r="K1120" s="53"/>
      <c r="L1120" s="53"/>
      <c r="M1120" s="53"/>
      <c r="N1120" s="53"/>
      <c r="O1120" s="53"/>
      <c r="P1120" s="53"/>
      <c r="Q1120" s="53"/>
      <c r="R1120" s="53"/>
      <c r="S1120" s="53"/>
    </row>
    <row r="1121" spans="1:19" x14ac:dyDescent="0.3">
      <c r="A1121" s="106"/>
      <c r="B1121" s="59"/>
      <c r="C1121" s="137" t="str">
        <f t="shared" si="17"/>
        <v/>
      </c>
      <c r="D1121" s="138" t="str">
        <f>IF(NOT(ISBLANK(B1121)),IF(AND(MONTH(B1121)&gt;=4,MONTH(B1121)&lt;=12,B1121&gt;=DATE(INT(LEFT('Fiscal Year'!$B$2,4)),4,1),B1121&lt;=DATE(INT(CONCATENATE("20",RIGHT('Fiscal Year'!$B$2,2))),3,31)),1,0),"")</f>
        <v/>
      </c>
      <c r="E1121" s="138" t="str">
        <f>IF(NOT(ISBLANK(B1121)),IF(AND(MONTH(B1121)&gt;=1,MONTH(B1121)&lt;=3,B1121&gt;=DATE(INT(LEFT('Fiscal Year'!$B$2,4)),4,1),B1121&lt;=DATE(INT(CONCATENATE("20",RIGHT('Fiscal Year'!$B$2,2))),3,31)),1,0),"")</f>
        <v/>
      </c>
      <c r="F1121" s="139" t="str">
        <f>IF(NOT(ISBLANK(B1121)),IF(B1121&lt;'Fiscal Year'!$B$3,1,0),"")</f>
        <v/>
      </c>
      <c r="G1121" s="10"/>
      <c r="H1121" s="10"/>
      <c r="I1121" s="40"/>
      <c r="J1121" s="40"/>
      <c r="K1121" s="53"/>
      <c r="L1121" s="53"/>
      <c r="M1121" s="53"/>
      <c r="N1121" s="53"/>
      <c r="O1121" s="53"/>
      <c r="P1121" s="53"/>
      <c r="Q1121" s="53"/>
      <c r="R1121" s="53"/>
      <c r="S1121" s="53"/>
    </row>
    <row r="1122" spans="1:19" x14ac:dyDescent="0.3">
      <c r="A1122" s="106"/>
      <c r="B1122" s="59"/>
      <c r="C1122" s="137" t="str">
        <f t="shared" si="17"/>
        <v/>
      </c>
      <c r="D1122" s="138" t="str">
        <f>IF(NOT(ISBLANK(B1122)),IF(AND(MONTH(B1122)&gt;=4,MONTH(B1122)&lt;=12,B1122&gt;=DATE(INT(LEFT('Fiscal Year'!$B$2,4)),4,1),B1122&lt;=DATE(INT(CONCATENATE("20",RIGHT('Fiscal Year'!$B$2,2))),3,31)),1,0),"")</f>
        <v/>
      </c>
      <c r="E1122" s="138" t="str">
        <f>IF(NOT(ISBLANK(B1122)),IF(AND(MONTH(B1122)&gt;=1,MONTH(B1122)&lt;=3,B1122&gt;=DATE(INT(LEFT('Fiscal Year'!$B$2,4)),4,1),B1122&lt;=DATE(INT(CONCATENATE("20",RIGHT('Fiscal Year'!$B$2,2))),3,31)),1,0),"")</f>
        <v/>
      </c>
      <c r="F1122" s="139" t="str">
        <f>IF(NOT(ISBLANK(B1122)),IF(B1122&lt;'Fiscal Year'!$B$3,1,0),"")</f>
        <v/>
      </c>
      <c r="G1122" s="10"/>
      <c r="H1122" s="10"/>
      <c r="I1122" s="40"/>
      <c r="J1122" s="40"/>
      <c r="K1122" s="53"/>
      <c r="L1122" s="53"/>
      <c r="M1122" s="53"/>
      <c r="N1122" s="53"/>
      <c r="O1122" s="53"/>
      <c r="P1122" s="53"/>
      <c r="Q1122" s="53"/>
      <c r="R1122" s="53"/>
      <c r="S1122" s="53"/>
    </row>
    <row r="1123" spans="1:19" x14ac:dyDescent="0.3">
      <c r="A1123" s="106"/>
      <c r="B1123" s="59"/>
      <c r="C1123" s="137" t="str">
        <f t="shared" si="17"/>
        <v/>
      </c>
      <c r="D1123" s="138" t="str">
        <f>IF(NOT(ISBLANK(B1123)),IF(AND(MONTH(B1123)&gt;=4,MONTH(B1123)&lt;=12,B1123&gt;=DATE(INT(LEFT('Fiscal Year'!$B$2,4)),4,1),B1123&lt;=DATE(INT(CONCATENATE("20",RIGHT('Fiscal Year'!$B$2,2))),3,31)),1,0),"")</f>
        <v/>
      </c>
      <c r="E1123" s="138" t="str">
        <f>IF(NOT(ISBLANK(B1123)),IF(AND(MONTH(B1123)&gt;=1,MONTH(B1123)&lt;=3,B1123&gt;=DATE(INT(LEFT('Fiscal Year'!$B$2,4)),4,1),B1123&lt;=DATE(INT(CONCATENATE("20",RIGHT('Fiscal Year'!$B$2,2))),3,31)),1,0),"")</f>
        <v/>
      </c>
      <c r="F1123" s="139" t="str">
        <f>IF(NOT(ISBLANK(B1123)),IF(B1123&lt;'Fiscal Year'!$B$3,1,0),"")</f>
        <v/>
      </c>
      <c r="G1123" s="10"/>
      <c r="H1123" s="10"/>
      <c r="I1123" s="40"/>
      <c r="J1123" s="40"/>
      <c r="K1123" s="53"/>
      <c r="L1123" s="53"/>
      <c r="M1123" s="53"/>
      <c r="N1123" s="53"/>
      <c r="O1123" s="53"/>
      <c r="P1123" s="53"/>
      <c r="Q1123" s="53"/>
      <c r="R1123" s="53"/>
      <c r="S1123" s="53"/>
    </row>
    <row r="1124" spans="1:19" x14ac:dyDescent="0.3">
      <c r="A1124" s="106"/>
      <c r="B1124" s="59"/>
      <c r="C1124" s="137" t="str">
        <f t="shared" si="17"/>
        <v/>
      </c>
      <c r="D1124" s="138" t="str">
        <f>IF(NOT(ISBLANK(B1124)),IF(AND(MONTH(B1124)&gt;=4,MONTH(B1124)&lt;=12,B1124&gt;=DATE(INT(LEFT('Fiscal Year'!$B$2,4)),4,1),B1124&lt;=DATE(INT(CONCATENATE("20",RIGHT('Fiscal Year'!$B$2,2))),3,31)),1,0),"")</f>
        <v/>
      </c>
      <c r="E1124" s="138" t="str">
        <f>IF(NOT(ISBLANK(B1124)),IF(AND(MONTH(B1124)&gt;=1,MONTH(B1124)&lt;=3,B1124&gt;=DATE(INT(LEFT('Fiscal Year'!$B$2,4)),4,1),B1124&lt;=DATE(INT(CONCATENATE("20",RIGHT('Fiscal Year'!$B$2,2))),3,31)),1,0),"")</f>
        <v/>
      </c>
      <c r="F1124" s="139" t="str">
        <f>IF(NOT(ISBLANK(B1124)),IF(B1124&lt;'Fiscal Year'!$B$3,1,0),"")</f>
        <v/>
      </c>
      <c r="G1124" s="10"/>
      <c r="H1124" s="10"/>
      <c r="I1124" s="40"/>
      <c r="J1124" s="40"/>
      <c r="K1124" s="53"/>
      <c r="L1124" s="53"/>
      <c r="M1124" s="53"/>
      <c r="N1124" s="53"/>
      <c r="O1124" s="53"/>
      <c r="P1124" s="53"/>
      <c r="Q1124" s="53"/>
      <c r="R1124" s="53"/>
      <c r="S1124" s="53"/>
    </row>
    <row r="1125" spans="1:19" x14ac:dyDescent="0.3">
      <c r="A1125" s="106"/>
      <c r="B1125" s="59"/>
      <c r="C1125" s="137" t="str">
        <f t="shared" si="17"/>
        <v/>
      </c>
      <c r="D1125" s="138" t="str">
        <f>IF(NOT(ISBLANK(B1125)),IF(AND(MONTH(B1125)&gt;=4,MONTH(B1125)&lt;=12,B1125&gt;=DATE(INT(LEFT('Fiscal Year'!$B$2,4)),4,1),B1125&lt;=DATE(INT(CONCATENATE("20",RIGHT('Fiscal Year'!$B$2,2))),3,31)),1,0),"")</f>
        <v/>
      </c>
      <c r="E1125" s="138" t="str">
        <f>IF(NOT(ISBLANK(B1125)),IF(AND(MONTH(B1125)&gt;=1,MONTH(B1125)&lt;=3,B1125&gt;=DATE(INT(LEFT('Fiscal Year'!$B$2,4)),4,1),B1125&lt;=DATE(INT(CONCATENATE("20",RIGHT('Fiscal Year'!$B$2,2))),3,31)),1,0),"")</f>
        <v/>
      </c>
      <c r="F1125" s="139" t="str">
        <f>IF(NOT(ISBLANK(B1125)),IF(B1125&lt;'Fiscal Year'!$B$3,1,0),"")</f>
        <v/>
      </c>
      <c r="G1125" s="10"/>
      <c r="H1125" s="10"/>
      <c r="I1125" s="40"/>
      <c r="J1125" s="40"/>
      <c r="K1125" s="53"/>
      <c r="L1125" s="53"/>
      <c r="M1125" s="53"/>
      <c r="N1125" s="53"/>
      <c r="O1125" s="53"/>
      <c r="P1125" s="53"/>
      <c r="Q1125" s="53"/>
      <c r="R1125" s="53"/>
      <c r="S1125" s="53"/>
    </row>
    <row r="1126" spans="1:19" x14ac:dyDescent="0.3">
      <c r="A1126" s="106"/>
      <c r="B1126" s="59"/>
      <c r="C1126" s="137" t="str">
        <f t="shared" si="17"/>
        <v/>
      </c>
      <c r="D1126" s="138" t="str">
        <f>IF(NOT(ISBLANK(B1126)),IF(AND(MONTH(B1126)&gt;=4,MONTH(B1126)&lt;=12,B1126&gt;=DATE(INT(LEFT('Fiscal Year'!$B$2,4)),4,1),B1126&lt;=DATE(INT(CONCATENATE("20",RIGHT('Fiscal Year'!$B$2,2))),3,31)),1,0),"")</f>
        <v/>
      </c>
      <c r="E1126" s="138" t="str">
        <f>IF(NOT(ISBLANK(B1126)),IF(AND(MONTH(B1126)&gt;=1,MONTH(B1126)&lt;=3,B1126&gt;=DATE(INT(LEFT('Fiscal Year'!$B$2,4)),4,1),B1126&lt;=DATE(INT(CONCATENATE("20",RIGHT('Fiscal Year'!$B$2,2))),3,31)),1,0),"")</f>
        <v/>
      </c>
      <c r="F1126" s="139" t="str">
        <f>IF(NOT(ISBLANK(B1126)),IF(B1126&lt;'Fiscal Year'!$B$3,1,0),"")</f>
        <v/>
      </c>
      <c r="G1126" s="10"/>
      <c r="H1126" s="10"/>
      <c r="I1126" s="40"/>
      <c r="J1126" s="40"/>
      <c r="K1126" s="53"/>
      <c r="L1126" s="53"/>
      <c r="M1126" s="53"/>
      <c r="N1126" s="53"/>
      <c r="O1126" s="53"/>
      <c r="P1126" s="53"/>
      <c r="Q1126" s="53"/>
      <c r="R1126" s="53"/>
      <c r="S1126" s="53"/>
    </row>
    <row r="1127" spans="1:19" x14ac:dyDescent="0.3">
      <c r="A1127" s="106"/>
      <c r="B1127" s="59"/>
      <c r="C1127" s="137" t="str">
        <f t="shared" si="17"/>
        <v/>
      </c>
      <c r="D1127" s="138" t="str">
        <f>IF(NOT(ISBLANK(B1127)),IF(AND(MONTH(B1127)&gt;=4,MONTH(B1127)&lt;=12,B1127&gt;=DATE(INT(LEFT('Fiscal Year'!$B$2,4)),4,1),B1127&lt;=DATE(INT(CONCATENATE("20",RIGHT('Fiscal Year'!$B$2,2))),3,31)),1,0),"")</f>
        <v/>
      </c>
      <c r="E1127" s="138" t="str">
        <f>IF(NOT(ISBLANK(B1127)),IF(AND(MONTH(B1127)&gt;=1,MONTH(B1127)&lt;=3,B1127&gt;=DATE(INT(LEFT('Fiscal Year'!$B$2,4)),4,1),B1127&lt;=DATE(INT(CONCATENATE("20",RIGHT('Fiscal Year'!$B$2,2))),3,31)),1,0),"")</f>
        <v/>
      </c>
      <c r="F1127" s="139" t="str">
        <f>IF(NOT(ISBLANK(B1127)),IF(B1127&lt;'Fiscal Year'!$B$3,1,0),"")</f>
        <v/>
      </c>
      <c r="G1127" s="10"/>
      <c r="H1127" s="10"/>
      <c r="I1127" s="40"/>
      <c r="J1127" s="40"/>
      <c r="K1127" s="53"/>
      <c r="L1127" s="53"/>
      <c r="M1127" s="53"/>
      <c r="N1127" s="53"/>
      <c r="O1127" s="53"/>
      <c r="P1127" s="53"/>
      <c r="Q1127" s="53"/>
      <c r="R1127" s="53"/>
      <c r="S1127" s="53"/>
    </row>
    <row r="1128" spans="1:19" x14ac:dyDescent="0.3">
      <c r="A1128" s="106"/>
      <c r="B1128" s="59"/>
      <c r="C1128" s="137" t="str">
        <f t="shared" si="17"/>
        <v/>
      </c>
      <c r="D1128" s="138" t="str">
        <f>IF(NOT(ISBLANK(B1128)),IF(AND(MONTH(B1128)&gt;=4,MONTH(B1128)&lt;=12,B1128&gt;=DATE(INT(LEFT('Fiscal Year'!$B$2,4)),4,1),B1128&lt;=DATE(INT(CONCATENATE("20",RIGHT('Fiscal Year'!$B$2,2))),3,31)),1,0),"")</f>
        <v/>
      </c>
      <c r="E1128" s="138" t="str">
        <f>IF(NOT(ISBLANK(B1128)),IF(AND(MONTH(B1128)&gt;=1,MONTH(B1128)&lt;=3,B1128&gt;=DATE(INT(LEFT('Fiscal Year'!$B$2,4)),4,1),B1128&lt;=DATE(INT(CONCATENATE("20",RIGHT('Fiscal Year'!$B$2,2))),3,31)),1,0),"")</f>
        <v/>
      </c>
      <c r="F1128" s="139" t="str">
        <f>IF(NOT(ISBLANK(B1128)),IF(B1128&lt;'Fiscal Year'!$B$3,1,0),"")</f>
        <v/>
      </c>
      <c r="G1128" s="10"/>
      <c r="H1128" s="10"/>
      <c r="I1128" s="40"/>
      <c r="J1128" s="40"/>
      <c r="K1128" s="53"/>
      <c r="L1128" s="53"/>
      <c r="M1128" s="53"/>
      <c r="N1128" s="53"/>
      <c r="O1128" s="53"/>
      <c r="P1128" s="53"/>
      <c r="Q1128" s="53"/>
      <c r="R1128" s="53"/>
      <c r="S1128" s="53"/>
    </row>
    <row r="1129" spans="1:19" x14ac:dyDescent="0.3">
      <c r="A1129" s="106"/>
      <c r="B1129" s="59"/>
      <c r="C1129" s="137" t="str">
        <f t="shared" si="17"/>
        <v/>
      </c>
      <c r="D1129" s="138" t="str">
        <f>IF(NOT(ISBLANK(B1129)),IF(AND(MONTH(B1129)&gt;=4,MONTH(B1129)&lt;=12,B1129&gt;=DATE(INT(LEFT('Fiscal Year'!$B$2,4)),4,1),B1129&lt;=DATE(INT(CONCATENATE("20",RIGHT('Fiscal Year'!$B$2,2))),3,31)),1,0),"")</f>
        <v/>
      </c>
      <c r="E1129" s="138" t="str">
        <f>IF(NOT(ISBLANK(B1129)),IF(AND(MONTH(B1129)&gt;=1,MONTH(B1129)&lt;=3,B1129&gt;=DATE(INT(LEFT('Fiscal Year'!$B$2,4)),4,1),B1129&lt;=DATE(INT(CONCATENATE("20",RIGHT('Fiscal Year'!$B$2,2))),3,31)),1,0),"")</f>
        <v/>
      </c>
      <c r="F1129" s="139" t="str">
        <f>IF(NOT(ISBLANK(B1129)),IF(B1129&lt;'Fiscal Year'!$B$3,1,0),"")</f>
        <v/>
      </c>
      <c r="G1129" s="10"/>
      <c r="H1129" s="10"/>
      <c r="I1129" s="40"/>
      <c r="J1129" s="40"/>
      <c r="K1129" s="53"/>
      <c r="L1129" s="53"/>
      <c r="M1129" s="53"/>
      <c r="N1129" s="53"/>
      <c r="O1129" s="53"/>
      <c r="P1129" s="53"/>
      <c r="Q1129" s="53"/>
      <c r="R1129" s="53"/>
      <c r="S1129" s="53"/>
    </row>
    <row r="1130" spans="1:19" x14ac:dyDescent="0.3">
      <c r="A1130" s="106"/>
      <c r="B1130" s="59"/>
      <c r="C1130" s="137" t="str">
        <f t="shared" si="17"/>
        <v/>
      </c>
      <c r="D1130" s="138" t="str">
        <f>IF(NOT(ISBLANK(B1130)),IF(AND(MONTH(B1130)&gt;=4,MONTH(B1130)&lt;=12,B1130&gt;=DATE(INT(LEFT('Fiscal Year'!$B$2,4)),4,1),B1130&lt;=DATE(INT(CONCATENATE("20",RIGHT('Fiscal Year'!$B$2,2))),3,31)),1,0),"")</f>
        <v/>
      </c>
      <c r="E1130" s="138" t="str">
        <f>IF(NOT(ISBLANK(B1130)),IF(AND(MONTH(B1130)&gt;=1,MONTH(B1130)&lt;=3,B1130&gt;=DATE(INT(LEFT('Fiscal Year'!$B$2,4)),4,1),B1130&lt;=DATE(INT(CONCATENATE("20",RIGHT('Fiscal Year'!$B$2,2))),3,31)),1,0),"")</f>
        <v/>
      </c>
      <c r="F1130" s="139" t="str">
        <f>IF(NOT(ISBLANK(B1130)),IF(B1130&lt;'Fiscal Year'!$B$3,1,0),"")</f>
        <v/>
      </c>
      <c r="G1130" s="10"/>
      <c r="H1130" s="10"/>
      <c r="I1130" s="40"/>
      <c r="J1130" s="40"/>
      <c r="K1130" s="53"/>
      <c r="L1130" s="53"/>
      <c r="M1130" s="53"/>
      <c r="N1130" s="53"/>
      <c r="O1130" s="53"/>
      <c r="P1130" s="53"/>
      <c r="Q1130" s="53"/>
      <c r="R1130" s="53"/>
      <c r="S1130" s="53"/>
    </row>
    <row r="1131" spans="1:19" x14ac:dyDescent="0.3">
      <c r="A1131" s="106"/>
      <c r="B1131" s="59"/>
      <c r="C1131" s="137" t="str">
        <f t="shared" si="17"/>
        <v/>
      </c>
      <c r="D1131" s="138" t="str">
        <f>IF(NOT(ISBLANK(B1131)),IF(AND(MONTH(B1131)&gt;=4,MONTH(B1131)&lt;=12,B1131&gt;=DATE(INT(LEFT('Fiscal Year'!$B$2,4)),4,1),B1131&lt;=DATE(INT(CONCATENATE("20",RIGHT('Fiscal Year'!$B$2,2))),3,31)),1,0),"")</f>
        <v/>
      </c>
      <c r="E1131" s="138" t="str">
        <f>IF(NOT(ISBLANK(B1131)),IF(AND(MONTH(B1131)&gt;=1,MONTH(B1131)&lt;=3,B1131&gt;=DATE(INT(LEFT('Fiscal Year'!$B$2,4)),4,1),B1131&lt;=DATE(INT(CONCATENATE("20",RIGHT('Fiscal Year'!$B$2,2))),3,31)),1,0),"")</f>
        <v/>
      </c>
      <c r="F1131" s="139" t="str">
        <f>IF(NOT(ISBLANK(B1131)),IF(B1131&lt;'Fiscal Year'!$B$3,1,0),"")</f>
        <v/>
      </c>
      <c r="G1131" s="10"/>
      <c r="H1131" s="10"/>
      <c r="I1131" s="40"/>
      <c r="J1131" s="40"/>
      <c r="K1131" s="53"/>
      <c r="L1131" s="53"/>
      <c r="M1131" s="53"/>
      <c r="N1131" s="53"/>
      <c r="O1131" s="53"/>
      <c r="P1131" s="53"/>
      <c r="Q1131" s="53"/>
      <c r="R1131" s="53"/>
      <c r="S1131" s="53"/>
    </row>
    <row r="1132" spans="1:19" x14ac:dyDescent="0.3">
      <c r="A1132" s="106"/>
      <c r="B1132" s="59"/>
      <c r="C1132" s="137" t="str">
        <f t="shared" si="17"/>
        <v/>
      </c>
      <c r="D1132" s="138" t="str">
        <f>IF(NOT(ISBLANK(B1132)),IF(AND(MONTH(B1132)&gt;=4,MONTH(B1132)&lt;=12,B1132&gt;=DATE(INT(LEFT('Fiscal Year'!$B$2,4)),4,1),B1132&lt;=DATE(INT(CONCATENATE("20",RIGHT('Fiscal Year'!$B$2,2))),3,31)),1,0),"")</f>
        <v/>
      </c>
      <c r="E1132" s="138" t="str">
        <f>IF(NOT(ISBLANK(B1132)),IF(AND(MONTH(B1132)&gt;=1,MONTH(B1132)&lt;=3,B1132&gt;=DATE(INT(LEFT('Fiscal Year'!$B$2,4)),4,1),B1132&lt;=DATE(INT(CONCATENATE("20",RIGHT('Fiscal Year'!$B$2,2))),3,31)),1,0),"")</f>
        <v/>
      </c>
      <c r="F1132" s="139" t="str">
        <f>IF(NOT(ISBLANK(B1132)),IF(B1132&lt;'Fiscal Year'!$B$3,1,0),"")</f>
        <v/>
      </c>
      <c r="G1132" s="10"/>
      <c r="H1132" s="10"/>
      <c r="I1132" s="40"/>
      <c r="J1132" s="40"/>
      <c r="K1132" s="53"/>
      <c r="L1132" s="53"/>
      <c r="M1132" s="53"/>
      <c r="N1132" s="53"/>
      <c r="O1132" s="53"/>
      <c r="P1132" s="53"/>
      <c r="Q1132" s="53"/>
      <c r="R1132" s="53"/>
      <c r="S1132" s="53"/>
    </row>
    <row r="1133" spans="1:19" x14ac:dyDescent="0.3">
      <c r="A1133" s="106"/>
      <c r="B1133" s="59"/>
      <c r="C1133" s="137" t="str">
        <f t="shared" si="17"/>
        <v/>
      </c>
      <c r="D1133" s="138" t="str">
        <f>IF(NOT(ISBLANK(B1133)),IF(AND(MONTH(B1133)&gt;=4,MONTH(B1133)&lt;=12,B1133&gt;=DATE(INT(LEFT('Fiscal Year'!$B$2,4)),4,1),B1133&lt;=DATE(INT(CONCATENATE("20",RIGHT('Fiscal Year'!$B$2,2))),3,31)),1,0),"")</f>
        <v/>
      </c>
      <c r="E1133" s="138" t="str">
        <f>IF(NOT(ISBLANK(B1133)),IF(AND(MONTH(B1133)&gt;=1,MONTH(B1133)&lt;=3,B1133&gt;=DATE(INT(LEFT('Fiscal Year'!$B$2,4)),4,1),B1133&lt;=DATE(INT(CONCATENATE("20",RIGHT('Fiscal Year'!$B$2,2))),3,31)),1,0),"")</f>
        <v/>
      </c>
      <c r="F1133" s="139" t="str">
        <f>IF(NOT(ISBLANK(B1133)),IF(B1133&lt;'Fiscal Year'!$B$3,1,0),"")</f>
        <v/>
      </c>
      <c r="G1133" s="10"/>
      <c r="H1133" s="10"/>
      <c r="I1133" s="40"/>
      <c r="J1133" s="40"/>
      <c r="K1133" s="53"/>
      <c r="L1133" s="53"/>
      <c r="M1133" s="53"/>
      <c r="N1133" s="53"/>
      <c r="O1133" s="53"/>
      <c r="P1133" s="53"/>
      <c r="Q1133" s="53"/>
      <c r="R1133" s="53"/>
      <c r="S1133" s="53"/>
    </row>
    <row r="1134" spans="1:19" x14ac:dyDescent="0.3">
      <c r="A1134" s="106"/>
      <c r="B1134" s="59"/>
      <c r="C1134" s="137" t="str">
        <f t="shared" si="17"/>
        <v/>
      </c>
      <c r="D1134" s="138" t="str">
        <f>IF(NOT(ISBLANK(B1134)),IF(AND(MONTH(B1134)&gt;=4,MONTH(B1134)&lt;=12,B1134&gt;=DATE(INT(LEFT('Fiscal Year'!$B$2,4)),4,1),B1134&lt;=DATE(INT(CONCATENATE("20",RIGHT('Fiscal Year'!$B$2,2))),3,31)),1,0),"")</f>
        <v/>
      </c>
      <c r="E1134" s="138" t="str">
        <f>IF(NOT(ISBLANK(B1134)),IF(AND(MONTH(B1134)&gt;=1,MONTH(B1134)&lt;=3,B1134&gt;=DATE(INT(LEFT('Fiscal Year'!$B$2,4)),4,1),B1134&lt;=DATE(INT(CONCATENATE("20",RIGHT('Fiscal Year'!$B$2,2))),3,31)),1,0),"")</f>
        <v/>
      </c>
      <c r="F1134" s="139" t="str">
        <f>IF(NOT(ISBLANK(B1134)),IF(B1134&lt;'Fiscal Year'!$B$3,1,0),"")</f>
        <v/>
      </c>
      <c r="G1134" s="10"/>
      <c r="H1134" s="10"/>
      <c r="I1134" s="40"/>
      <c r="J1134" s="40"/>
      <c r="K1134" s="53"/>
      <c r="L1134" s="53"/>
      <c r="M1134" s="53"/>
      <c r="N1134" s="53"/>
      <c r="O1134" s="53"/>
      <c r="P1134" s="53"/>
      <c r="Q1134" s="53"/>
      <c r="R1134" s="53"/>
      <c r="S1134" s="53"/>
    </row>
    <row r="1135" spans="1:19" x14ac:dyDescent="0.3">
      <c r="A1135" s="106"/>
      <c r="B1135" s="59"/>
      <c r="C1135" s="137" t="str">
        <f t="shared" si="17"/>
        <v/>
      </c>
      <c r="D1135" s="138" t="str">
        <f>IF(NOT(ISBLANK(B1135)),IF(AND(MONTH(B1135)&gt;=4,MONTH(B1135)&lt;=12,B1135&gt;=DATE(INT(LEFT('Fiscal Year'!$B$2,4)),4,1),B1135&lt;=DATE(INT(CONCATENATE("20",RIGHT('Fiscal Year'!$B$2,2))),3,31)),1,0),"")</f>
        <v/>
      </c>
      <c r="E1135" s="138" t="str">
        <f>IF(NOT(ISBLANK(B1135)),IF(AND(MONTH(B1135)&gt;=1,MONTH(B1135)&lt;=3,B1135&gt;=DATE(INT(LEFT('Fiscal Year'!$B$2,4)),4,1),B1135&lt;=DATE(INT(CONCATENATE("20",RIGHT('Fiscal Year'!$B$2,2))),3,31)),1,0),"")</f>
        <v/>
      </c>
      <c r="F1135" s="139" t="str">
        <f>IF(NOT(ISBLANK(B1135)),IF(B1135&lt;'Fiscal Year'!$B$3,1,0),"")</f>
        <v/>
      </c>
      <c r="G1135" s="10"/>
      <c r="H1135" s="10"/>
      <c r="I1135" s="40"/>
      <c r="J1135" s="40"/>
      <c r="K1135" s="53"/>
      <c r="L1135" s="53"/>
      <c r="M1135" s="53"/>
      <c r="N1135" s="53"/>
      <c r="O1135" s="53"/>
      <c r="P1135" s="53"/>
      <c r="Q1135" s="53"/>
      <c r="R1135" s="53"/>
      <c r="S1135" s="53"/>
    </row>
    <row r="1136" spans="1:19" x14ac:dyDescent="0.3">
      <c r="A1136" s="106"/>
      <c r="B1136" s="59"/>
      <c r="C1136" s="137" t="str">
        <f t="shared" si="17"/>
        <v/>
      </c>
      <c r="D1136" s="138" t="str">
        <f>IF(NOT(ISBLANK(B1136)),IF(AND(MONTH(B1136)&gt;=4,MONTH(B1136)&lt;=12,B1136&gt;=DATE(INT(LEFT('Fiscal Year'!$B$2,4)),4,1),B1136&lt;=DATE(INT(CONCATENATE("20",RIGHT('Fiscal Year'!$B$2,2))),3,31)),1,0),"")</f>
        <v/>
      </c>
      <c r="E1136" s="138" t="str">
        <f>IF(NOT(ISBLANK(B1136)),IF(AND(MONTH(B1136)&gt;=1,MONTH(B1136)&lt;=3,B1136&gt;=DATE(INT(LEFT('Fiscal Year'!$B$2,4)),4,1),B1136&lt;=DATE(INT(CONCATENATE("20",RIGHT('Fiscal Year'!$B$2,2))),3,31)),1,0),"")</f>
        <v/>
      </c>
      <c r="F1136" s="139" t="str">
        <f>IF(NOT(ISBLANK(B1136)),IF(B1136&lt;'Fiscal Year'!$B$3,1,0),"")</f>
        <v/>
      </c>
      <c r="G1136" s="10"/>
      <c r="H1136" s="10"/>
      <c r="I1136" s="40"/>
      <c r="J1136" s="40"/>
      <c r="K1136" s="53"/>
      <c r="L1136" s="53"/>
      <c r="M1136" s="53"/>
      <c r="N1136" s="53"/>
      <c r="O1136" s="53"/>
      <c r="P1136" s="53"/>
      <c r="Q1136" s="53"/>
      <c r="R1136" s="53"/>
      <c r="S1136" s="53"/>
    </row>
    <row r="1137" spans="1:19" x14ac:dyDescent="0.3">
      <c r="A1137" s="106"/>
      <c r="B1137" s="59"/>
      <c r="C1137" s="137" t="str">
        <f t="shared" si="17"/>
        <v/>
      </c>
      <c r="D1137" s="138" t="str">
        <f>IF(NOT(ISBLANK(B1137)),IF(AND(MONTH(B1137)&gt;=4,MONTH(B1137)&lt;=12,B1137&gt;=DATE(INT(LEFT('Fiscal Year'!$B$2,4)),4,1),B1137&lt;=DATE(INT(CONCATENATE("20",RIGHT('Fiscal Year'!$B$2,2))),3,31)),1,0),"")</f>
        <v/>
      </c>
      <c r="E1137" s="138" t="str">
        <f>IF(NOT(ISBLANK(B1137)),IF(AND(MONTH(B1137)&gt;=1,MONTH(B1137)&lt;=3,B1137&gt;=DATE(INT(LEFT('Fiscal Year'!$B$2,4)),4,1),B1137&lt;=DATE(INT(CONCATENATE("20",RIGHT('Fiscal Year'!$B$2,2))),3,31)),1,0),"")</f>
        <v/>
      </c>
      <c r="F1137" s="139" t="str">
        <f>IF(NOT(ISBLANK(B1137)),IF(B1137&lt;'Fiscal Year'!$B$3,1,0),"")</f>
        <v/>
      </c>
      <c r="G1137" s="10"/>
      <c r="H1137" s="10"/>
      <c r="I1137" s="40"/>
      <c r="J1137" s="40"/>
      <c r="K1137" s="53"/>
      <c r="L1137" s="53"/>
      <c r="M1137" s="53"/>
      <c r="N1137" s="53"/>
      <c r="O1137" s="53"/>
      <c r="P1137" s="53"/>
      <c r="Q1137" s="53"/>
      <c r="R1137" s="53"/>
      <c r="S1137" s="53"/>
    </row>
    <row r="1138" spans="1:19" x14ac:dyDescent="0.3">
      <c r="A1138" s="106"/>
      <c r="B1138" s="59"/>
      <c r="C1138" s="137" t="str">
        <f t="shared" si="17"/>
        <v/>
      </c>
      <c r="D1138" s="138" t="str">
        <f>IF(NOT(ISBLANK(B1138)),IF(AND(MONTH(B1138)&gt;=4,MONTH(B1138)&lt;=12,B1138&gt;=DATE(INT(LEFT('Fiscal Year'!$B$2,4)),4,1),B1138&lt;=DATE(INT(CONCATENATE("20",RIGHT('Fiscal Year'!$B$2,2))),3,31)),1,0),"")</f>
        <v/>
      </c>
      <c r="E1138" s="138" t="str">
        <f>IF(NOT(ISBLANK(B1138)),IF(AND(MONTH(B1138)&gt;=1,MONTH(B1138)&lt;=3,B1138&gt;=DATE(INT(LEFT('Fiscal Year'!$B$2,4)),4,1),B1138&lt;=DATE(INT(CONCATENATE("20",RIGHT('Fiscal Year'!$B$2,2))),3,31)),1,0),"")</f>
        <v/>
      </c>
      <c r="F1138" s="139" t="str">
        <f>IF(NOT(ISBLANK(B1138)),IF(B1138&lt;'Fiscal Year'!$B$3,1,0),"")</f>
        <v/>
      </c>
      <c r="G1138" s="10"/>
      <c r="H1138" s="10"/>
      <c r="I1138" s="40"/>
      <c r="J1138" s="40"/>
      <c r="K1138" s="53"/>
      <c r="L1138" s="53"/>
      <c r="M1138" s="53"/>
      <c r="N1138" s="53"/>
      <c r="O1138" s="53"/>
      <c r="P1138" s="53"/>
      <c r="Q1138" s="53"/>
      <c r="R1138" s="53"/>
      <c r="S1138" s="53"/>
    </row>
    <row r="1139" spans="1:19" x14ac:dyDescent="0.3">
      <c r="A1139" s="106"/>
      <c r="B1139" s="59"/>
      <c r="C1139" s="137" t="str">
        <f t="shared" si="17"/>
        <v/>
      </c>
      <c r="D1139" s="138" t="str">
        <f>IF(NOT(ISBLANK(B1139)),IF(AND(MONTH(B1139)&gt;=4,MONTH(B1139)&lt;=12,B1139&gt;=DATE(INT(LEFT('Fiscal Year'!$B$2,4)),4,1),B1139&lt;=DATE(INT(CONCATENATE("20",RIGHT('Fiscal Year'!$B$2,2))),3,31)),1,0),"")</f>
        <v/>
      </c>
      <c r="E1139" s="138" t="str">
        <f>IF(NOT(ISBLANK(B1139)),IF(AND(MONTH(B1139)&gt;=1,MONTH(B1139)&lt;=3,B1139&gt;=DATE(INT(LEFT('Fiscal Year'!$B$2,4)),4,1),B1139&lt;=DATE(INT(CONCATENATE("20",RIGHT('Fiscal Year'!$B$2,2))),3,31)),1,0),"")</f>
        <v/>
      </c>
      <c r="F1139" s="139" t="str">
        <f>IF(NOT(ISBLANK(B1139)),IF(B1139&lt;'Fiscal Year'!$B$3,1,0),"")</f>
        <v/>
      </c>
      <c r="G1139" s="10"/>
      <c r="H1139" s="10"/>
      <c r="I1139" s="40"/>
      <c r="J1139" s="40"/>
      <c r="K1139" s="53"/>
      <c r="L1139" s="53"/>
      <c r="M1139" s="53"/>
      <c r="N1139" s="53"/>
      <c r="O1139" s="53"/>
      <c r="P1139" s="53"/>
      <c r="Q1139" s="53"/>
      <c r="R1139" s="53"/>
      <c r="S1139" s="53"/>
    </row>
    <row r="1140" spans="1:19" x14ac:dyDescent="0.3">
      <c r="A1140" s="106"/>
      <c r="B1140" s="59"/>
      <c r="C1140" s="137" t="str">
        <f t="shared" si="17"/>
        <v/>
      </c>
      <c r="D1140" s="138" t="str">
        <f>IF(NOT(ISBLANK(B1140)),IF(AND(MONTH(B1140)&gt;=4,MONTH(B1140)&lt;=12,B1140&gt;=DATE(INT(LEFT('Fiscal Year'!$B$2,4)),4,1),B1140&lt;=DATE(INT(CONCATENATE("20",RIGHT('Fiscal Year'!$B$2,2))),3,31)),1,0),"")</f>
        <v/>
      </c>
      <c r="E1140" s="138" t="str">
        <f>IF(NOT(ISBLANK(B1140)),IF(AND(MONTH(B1140)&gt;=1,MONTH(B1140)&lt;=3,B1140&gt;=DATE(INT(LEFT('Fiscal Year'!$B$2,4)),4,1),B1140&lt;=DATE(INT(CONCATENATE("20",RIGHT('Fiscal Year'!$B$2,2))),3,31)),1,0),"")</f>
        <v/>
      </c>
      <c r="F1140" s="139" t="str">
        <f>IF(NOT(ISBLANK(B1140)),IF(B1140&lt;'Fiscal Year'!$B$3,1,0),"")</f>
        <v/>
      </c>
      <c r="G1140" s="10"/>
      <c r="H1140" s="10"/>
      <c r="I1140" s="40"/>
      <c r="J1140" s="40"/>
      <c r="K1140" s="53"/>
      <c r="L1140" s="53"/>
      <c r="M1140" s="53"/>
      <c r="N1140" s="53"/>
      <c r="O1140" s="53"/>
      <c r="P1140" s="53"/>
      <c r="Q1140" s="53"/>
      <c r="R1140" s="53"/>
      <c r="S1140" s="53"/>
    </row>
    <row r="1141" spans="1:19" x14ac:dyDescent="0.3">
      <c r="A1141" s="106"/>
      <c r="B1141" s="59"/>
      <c r="C1141" s="137" t="str">
        <f t="shared" si="17"/>
        <v/>
      </c>
      <c r="D1141" s="138" t="str">
        <f>IF(NOT(ISBLANK(B1141)),IF(AND(MONTH(B1141)&gt;=4,MONTH(B1141)&lt;=12,B1141&gt;=DATE(INT(LEFT('Fiscal Year'!$B$2,4)),4,1),B1141&lt;=DATE(INT(CONCATENATE("20",RIGHT('Fiscal Year'!$B$2,2))),3,31)),1,0),"")</f>
        <v/>
      </c>
      <c r="E1141" s="138" t="str">
        <f>IF(NOT(ISBLANK(B1141)),IF(AND(MONTH(B1141)&gt;=1,MONTH(B1141)&lt;=3,B1141&gt;=DATE(INT(LEFT('Fiscal Year'!$B$2,4)),4,1),B1141&lt;=DATE(INT(CONCATENATE("20",RIGHT('Fiscal Year'!$B$2,2))),3,31)),1,0),"")</f>
        <v/>
      </c>
      <c r="F1141" s="139" t="str">
        <f>IF(NOT(ISBLANK(B1141)),IF(B1141&lt;'Fiscal Year'!$B$3,1,0),"")</f>
        <v/>
      </c>
      <c r="G1141" s="10"/>
      <c r="H1141" s="10"/>
      <c r="I1141" s="40"/>
      <c r="J1141" s="40"/>
      <c r="K1141" s="53"/>
      <c r="L1141" s="53"/>
      <c r="M1141" s="53"/>
      <c r="N1141" s="53"/>
      <c r="O1141" s="53"/>
      <c r="P1141" s="53"/>
      <c r="Q1141" s="53"/>
      <c r="R1141" s="53"/>
      <c r="S1141" s="53"/>
    </row>
    <row r="1142" spans="1:19" x14ac:dyDescent="0.3">
      <c r="A1142" s="106"/>
      <c r="B1142" s="59"/>
      <c r="C1142" s="137" t="str">
        <f t="shared" si="17"/>
        <v/>
      </c>
      <c r="D1142" s="138" t="str">
        <f>IF(NOT(ISBLANK(B1142)),IF(AND(MONTH(B1142)&gt;=4,MONTH(B1142)&lt;=12,B1142&gt;=DATE(INT(LEFT('Fiscal Year'!$B$2,4)),4,1),B1142&lt;=DATE(INT(CONCATENATE("20",RIGHT('Fiscal Year'!$B$2,2))),3,31)),1,0),"")</f>
        <v/>
      </c>
      <c r="E1142" s="138" t="str">
        <f>IF(NOT(ISBLANK(B1142)),IF(AND(MONTH(B1142)&gt;=1,MONTH(B1142)&lt;=3,B1142&gt;=DATE(INT(LEFT('Fiscal Year'!$B$2,4)),4,1),B1142&lt;=DATE(INT(CONCATENATE("20",RIGHT('Fiscal Year'!$B$2,2))),3,31)),1,0),"")</f>
        <v/>
      </c>
      <c r="F1142" s="139" t="str">
        <f>IF(NOT(ISBLANK(B1142)),IF(B1142&lt;'Fiscal Year'!$B$3,1,0),"")</f>
        <v/>
      </c>
      <c r="G1142" s="10"/>
      <c r="H1142" s="10"/>
      <c r="I1142" s="40"/>
      <c r="J1142" s="40"/>
      <c r="K1142" s="53"/>
      <c r="L1142" s="53"/>
      <c r="M1142" s="53"/>
      <c r="N1142" s="53"/>
      <c r="O1142" s="53"/>
      <c r="P1142" s="53"/>
      <c r="Q1142" s="53"/>
      <c r="R1142" s="53"/>
      <c r="S1142" s="53"/>
    </row>
    <row r="1143" spans="1:19" x14ac:dyDescent="0.3">
      <c r="A1143" s="106"/>
      <c r="B1143" s="59"/>
      <c r="C1143" s="137" t="str">
        <f t="shared" si="17"/>
        <v/>
      </c>
      <c r="D1143" s="138" t="str">
        <f>IF(NOT(ISBLANK(B1143)),IF(AND(MONTH(B1143)&gt;=4,MONTH(B1143)&lt;=12,B1143&gt;=DATE(INT(LEFT('Fiscal Year'!$B$2,4)),4,1),B1143&lt;=DATE(INT(CONCATENATE("20",RIGHT('Fiscal Year'!$B$2,2))),3,31)),1,0),"")</f>
        <v/>
      </c>
      <c r="E1143" s="138" t="str">
        <f>IF(NOT(ISBLANK(B1143)),IF(AND(MONTH(B1143)&gt;=1,MONTH(B1143)&lt;=3,B1143&gt;=DATE(INT(LEFT('Fiscal Year'!$B$2,4)),4,1),B1143&lt;=DATE(INT(CONCATENATE("20",RIGHT('Fiscal Year'!$B$2,2))),3,31)),1,0),"")</f>
        <v/>
      </c>
      <c r="F1143" s="139" t="str">
        <f>IF(NOT(ISBLANK(B1143)),IF(B1143&lt;'Fiscal Year'!$B$3,1,0),"")</f>
        <v/>
      </c>
      <c r="G1143" s="10"/>
      <c r="H1143" s="10"/>
      <c r="I1143" s="40"/>
      <c r="J1143" s="40"/>
      <c r="K1143" s="53"/>
      <c r="L1143" s="53"/>
      <c r="M1143" s="53"/>
      <c r="N1143" s="53"/>
      <c r="O1143" s="53"/>
      <c r="P1143" s="53"/>
      <c r="Q1143" s="53"/>
      <c r="R1143" s="53"/>
      <c r="S1143" s="53"/>
    </row>
    <row r="1144" spans="1:19" x14ac:dyDescent="0.3">
      <c r="A1144" s="106"/>
      <c r="B1144" s="59"/>
      <c r="C1144" s="137" t="str">
        <f t="shared" si="17"/>
        <v/>
      </c>
      <c r="D1144" s="138" t="str">
        <f>IF(NOT(ISBLANK(B1144)),IF(AND(MONTH(B1144)&gt;=4,MONTH(B1144)&lt;=12,B1144&gt;=DATE(INT(LEFT('Fiscal Year'!$B$2,4)),4,1),B1144&lt;=DATE(INT(CONCATENATE("20",RIGHT('Fiscal Year'!$B$2,2))),3,31)),1,0),"")</f>
        <v/>
      </c>
      <c r="E1144" s="138" t="str">
        <f>IF(NOT(ISBLANK(B1144)),IF(AND(MONTH(B1144)&gt;=1,MONTH(B1144)&lt;=3,B1144&gt;=DATE(INT(LEFT('Fiscal Year'!$B$2,4)),4,1),B1144&lt;=DATE(INT(CONCATENATE("20",RIGHT('Fiscal Year'!$B$2,2))),3,31)),1,0),"")</f>
        <v/>
      </c>
      <c r="F1144" s="139" t="str">
        <f>IF(NOT(ISBLANK(B1144)),IF(B1144&lt;'Fiscal Year'!$B$3,1,0),"")</f>
        <v/>
      </c>
      <c r="G1144" s="10"/>
      <c r="H1144" s="10"/>
      <c r="I1144" s="40"/>
      <c r="J1144" s="40"/>
      <c r="K1144" s="53"/>
      <c r="L1144" s="53"/>
      <c r="M1144" s="53"/>
      <c r="N1144" s="53"/>
      <c r="O1144" s="53"/>
      <c r="P1144" s="53"/>
      <c r="Q1144" s="53"/>
      <c r="R1144" s="53"/>
      <c r="S1144" s="53"/>
    </row>
    <row r="1145" spans="1:19" x14ac:dyDescent="0.3">
      <c r="A1145" s="106"/>
      <c r="B1145" s="59"/>
      <c r="C1145" s="137" t="str">
        <f t="shared" si="17"/>
        <v/>
      </c>
      <c r="D1145" s="138" t="str">
        <f>IF(NOT(ISBLANK(B1145)),IF(AND(MONTH(B1145)&gt;=4,MONTH(B1145)&lt;=12,B1145&gt;=DATE(INT(LEFT('Fiscal Year'!$B$2,4)),4,1),B1145&lt;=DATE(INT(CONCATENATE("20",RIGHT('Fiscal Year'!$B$2,2))),3,31)),1,0),"")</f>
        <v/>
      </c>
      <c r="E1145" s="138" t="str">
        <f>IF(NOT(ISBLANK(B1145)),IF(AND(MONTH(B1145)&gt;=1,MONTH(B1145)&lt;=3,B1145&gt;=DATE(INT(LEFT('Fiscal Year'!$B$2,4)),4,1),B1145&lt;=DATE(INT(CONCATENATE("20",RIGHT('Fiscal Year'!$B$2,2))),3,31)),1,0),"")</f>
        <v/>
      </c>
      <c r="F1145" s="139" t="str">
        <f>IF(NOT(ISBLANK(B1145)),IF(B1145&lt;'Fiscal Year'!$B$3,1,0),"")</f>
        <v/>
      </c>
      <c r="G1145" s="10"/>
      <c r="H1145" s="10"/>
      <c r="I1145" s="40"/>
      <c r="J1145" s="40"/>
      <c r="K1145" s="53"/>
      <c r="L1145" s="53"/>
      <c r="M1145" s="53"/>
      <c r="N1145" s="53"/>
      <c r="O1145" s="53"/>
      <c r="P1145" s="53"/>
      <c r="Q1145" s="53"/>
      <c r="R1145" s="53"/>
      <c r="S1145" s="53"/>
    </row>
    <row r="1146" spans="1:19" x14ac:dyDescent="0.3">
      <c r="A1146" s="106"/>
      <c r="B1146" s="59"/>
      <c r="C1146" s="137" t="str">
        <f t="shared" si="17"/>
        <v/>
      </c>
      <c r="D1146" s="138" t="str">
        <f>IF(NOT(ISBLANK(B1146)),IF(AND(MONTH(B1146)&gt;=4,MONTH(B1146)&lt;=12,B1146&gt;=DATE(INT(LEFT('Fiscal Year'!$B$2,4)),4,1),B1146&lt;=DATE(INT(CONCATENATE("20",RIGHT('Fiscal Year'!$B$2,2))),3,31)),1,0),"")</f>
        <v/>
      </c>
      <c r="E1146" s="138" t="str">
        <f>IF(NOT(ISBLANK(B1146)),IF(AND(MONTH(B1146)&gt;=1,MONTH(B1146)&lt;=3,B1146&gt;=DATE(INT(LEFT('Fiscal Year'!$B$2,4)),4,1),B1146&lt;=DATE(INT(CONCATENATE("20",RIGHT('Fiscal Year'!$B$2,2))),3,31)),1,0),"")</f>
        <v/>
      </c>
      <c r="F1146" s="139" t="str">
        <f>IF(NOT(ISBLANK(B1146)),IF(B1146&lt;'Fiscal Year'!$B$3,1,0),"")</f>
        <v/>
      </c>
      <c r="G1146" s="10"/>
      <c r="H1146" s="10"/>
      <c r="I1146" s="40"/>
      <c r="J1146" s="40"/>
      <c r="K1146" s="53"/>
      <c r="L1146" s="53"/>
      <c r="M1146" s="53"/>
      <c r="N1146" s="53"/>
      <c r="O1146" s="53"/>
      <c r="P1146" s="53"/>
      <c r="Q1146" s="53"/>
      <c r="R1146" s="53"/>
      <c r="S1146" s="53"/>
    </row>
    <row r="1147" spans="1:19" x14ac:dyDescent="0.3">
      <c r="A1147" s="106"/>
      <c r="B1147" s="59"/>
      <c r="C1147" s="137" t="str">
        <f t="shared" si="17"/>
        <v/>
      </c>
      <c r="D1147" s="138" t="str">
        <f>IF(NOT(ISBLANK(B1147)),IF(AND(MONTH(B1147)&gt;=4,MONTH(B1147)&lt;=12,B1147&gt;=DATE(INT(LEFT('Fiscal Year'!$B$2,4)),4,1),B1147&lt;=DATE(INT(CONCATENATE("20",RIGHT('Fiscal Year'!$B$2,2))),3,31)),1,0),"")</f>
        <v/>
      </c>
      <c r="E1147" s="138" t="str">
        <f>IF(NOT(ISBLANK(B1147)),IF(AND(MONTH(B1147)&gt;=1,MONTH(B1147)&lt;=3,B1147&gt;=DATE(INT(LEFT('Fiscal Year'!$B$2,4)),4,1),B1147&lt;=DATE(INT(CONCATENATE("20",RIGHT('Fiscal Year'!$B$2,2))),3,31)),1,0),"")</f>
        <v/>
      </c>
      <c r="F1147" s="139" t="str">
        <f>IF(NOT(ISBLANK(B1147)),IF(B1147&lt;'Fiscal Year'!$B$3,1,0),"")</f>
        <v/>
      </c>
      <c r="G1147" s="10"/>
      <c r="H1147" s="10"/>
      <c r="I1147" s="40"/>
      <c r="J1147" s="40"/>
      <c r="K1147" s="53"/>
      <c r="L1147" s="53"/>
      <c r="M1147" s="53"/>
      <c r="N1147" s="53"/>
      <c r="O1147" s="53"/>
      <c r="P1147" s="53"/>
      <c r="Q1147" s="53"/>
      <c r="R1147" s="53"/>
      <c r="S1147" s="53"/>
    </row>
    <row r="1148" spans="1:19" x14ac:dyDescent="0.3">
      <c r="A1148" s="106"/>
      <c r="B1148" s="59"/>
      <c r="C1148" s="137" t="str">
        <f t="shared" si="17"/>
        <v/>
      </c>
      <c r="D1148" s="138" t="str">
        <f>IF(NOT(ISBLANK(B1148)),IF(AND(MONTH(B1148)&gt;=4,MONTH(B1148)&lt;=12,B1148&gt;=DATE(INT(LEFT('Fiscal Year'!$B$2,4)),4,1),B1148&lt;=DATE(INT(CONCATENATE("20",RIGHT('Fiscal Year'!$B$2,2))),3,31)),1,0),"")</f>
        <v/>
      </c>
      <c r="E1148" s="138" t="str">
        <f>IF(NOT(ISBLANK(B1148)),IF(AND(MONTH(B1148)&gt;=1,MONTH(B1148)&lt;=3,B1148&gt;=DATE(INT(LEFT('Fiscal Year'!$B$2,4)),4,1),B1148&lt;=DATE(INT(CONCATENATE("20",RIGHT('Fiscal Year'!$B$2,2))),3,31)),1,0),"")</f>
        <v/>
      </c>
      <c r="F1148" s="139" t="str">
        <f>IF(NOT(ISBLANK(B1148)),IF(B1148&lt;'Fiscal Year'!$B$3,1,0),"")</f>
        <v/>
      </c>
      <c r="G1148" s="10"/>
      <c r="H1148" s="10"/>
      <c r="I1148" s="40"/>
      <c r="J1148" s="40"/>
      <c r="K1148" s="53"/>
      <c r="L1148" s="53"/>
      <c r="M1148" s="53"/>
      <c r="N1148" s="53"/>
      <c r="O1148" s="53"/>
      <c r="P1148" s="53"/>
      <c r="Q1148" s="53"/>
      <c r="R1148" s="53"/>
      <c r="S1148" s="53"/>
    </row>
    <row r="1149" spans="1:19" x14ac:dyDescent="0.3">
      <c r="A1149" s="106"/>
      <c r="B1149" s="59"/>
      <c r="C1149" s="137" t="str">
        <f t="shared" si="17"/>
        <v/>
      </c>
      <c r="D1149" s="138" t="str">
        <f>IF(NOT(ISBLANK(B1149)),IF(AND(MONTH(B1149)&gt;=4,MONTH(B1149)&lt;=12,B1149&gt;=DATE(INT(LEFT('Fiscal Year'!$B$2,4)),4,1),B1149&lt;=DATE(INT(CONCATENATE("20",RIGHT('Fiscal Year'!$B$2,2))),3,31)),1,0),"")</f>
        <v/>
      </c>
      <c r="E1149" s="138" t="str">
        <f>IF(NOT(ISBLANK(B1149)),IF(AND(MONTH(B1149)&gt;=1,MONTH(B1149)&lt;=3,B1149&gt;=DATE(INT(LEFT('Fiscal Year'!$B$2,4)),4,1),B1149&lt;=DATE(INT(CONCATENATE("20",RIGHT('Fiscal Year'!$B$2,2))),3,31)),1,0),"")</f>
        <v/>
      </c>
      <c r="F1149" s="139" t="str">
        <f>IF(NOT(ISBLANK(B1149)),IF(B1149&lt;'Fiscal Year'!$B$3,1,0),"")</f>
        <v/>
      </c>
      <c r="G1149" s="10"/>
      <c r="H1149" s="10"/>
      <c r="I1149" s="40"/>
      <c r="J1149" s="40"/>
      <c r="K1149" s="53"/>
      <c r="L1149" s="53"/>
      <c r="M1149" s="53"/>
      <c r="N1149" s="53"/>
      <c r="O1149" s="53"/>
      <c r="P1149" s="53"/>
      <c r="Q1149" s="53"/>
      <c r="R1149" s="53"/>
      <c r="S1149" s="53"/>
    </row>
    <row r="1150" spans="1:19" x14ac:dyDescent="0.3">
      <c r="A1150" s="106"/>
      <c r="B1150" s="59"/>
      <c r="C1150" s="137" t="str">
        <f t="shared" si="17"/>
        <v/>
      </c>
      <c r="D1150" s="138" t="str">
        <f>IF(NOT(ISBLANK(B1150)),IF(AND(MONTH(B1150)&gt;=4,MONTH(B1150)&lt;=12,B1150&gt;=DATE(INT(LEFT('Fiscal Year'!$B$2,4)),4,1),B1150&lt;=DATE(INT(CONCATENATE("20",RIGHT('Fiscal Year'!$B$2,2))),3,31)),1,0),"")</f>
        <v/>
      </c>
      <c r="E1150" s="138" t="str">
        <f>IF(NOT(ISBLANK(B1150)),IF(AND(MONTH(B1150)&gt;=1,MONTH(B1150)&lt;=3,B1150&gt;=DATE(INT(LEFT('Fiscal Year'!$B$2,4)),4,1),B1150&lt;=DATE(INT(CONCATENATE("20",RIGHT('Fiscal Year'!$B$2,2))),3,31)),1,0),"")</f>
        <v/>
      </c>
      <c r="F1150" s="139" t="str">
        <f>IF(NOT(ISBLANK(B1150)),IF(B1150&lt;'Fiscal Year'!$B$3,1,0),"")</f>
        <v/>
      </c>
      <c r="G1150" s="10"/>
      <c r="H1150" s="10"/>
      <c r="I1150" s="40"/>
      <c r="J1150" s="40"/>
      <c r="K1150" s="53"/>
      <c r="L1150" s="53"/>
      <c r="M1150" s="53"/>
      <c r="N1150" s="53"/>
      <c r="O1150" s="53"/>
      <c r="P1150" s="53"/>
      <c r="Q1150" s="53"/>
      <c r="R1150" s="53"/>
      <c r="S1150" s="53"/>
    </row>
    <row r="1151" spans="1:19" x14ac:dyDescent="0.3">
      <c r="A1151" s="106"/>
      <c r="B1151" s="59"/>
      <c r="C1151" s="137" t="str">
        <f t="shared" si="17"/>
        <v/>
      </c>
      <c r="D1151" s="138" t="str">
        <f>IF(NOT(ISBLANK(B1151)),IF(AND(MONTH(B1151)&gt;=4,MONTH(B1151)&lt;=12,B1151&gt;=DATE(INT(LEFT('Fiscal Year'!$B$2,4)),4,1),B1151&lt;=DATE(INT(CONCATENATE("20",RIGHT('Fiscal Year'!$B$2,2))),3,31)),1,0),"")</f>
        <v/>
      </c>
      <c r="E1151" s="138" t="str">
        <f>IF(NOT(ISBLANK(B1151)),IF(AND(MONTH(B1151)&gt;=1,MONTH(B1151)&lt;=3,B1151&gt;=DATE(INT(LEFT('Fiscal Year'!$B$2,4)),4,1),B1151&lt;=DATE(INT(CONCATENATE("20",RIGHT('Fiscal Year'!$B$2,2))),3,31)),1,0),"")</f>
        <v/>
      </c>
      <c r="F1151" s="139" t="str">
        <f>IF(NOT(ISBLANK(B1151)),IF(B1151&lt;'Fiscal Year'!$B$3,1,0),"")</f>
        <v/>
      </c>
      <c r="G1151" s="10"/>
      <c r="H1151" s="10"/>
      <c r="I1151" s="40"/>
      <c r="J1151" s="40"/>
      <c r="K1151" s="53"/>
      <c r="L1151" s="53"/>
      <c r="M1151" s="53"/>
      <c r="N1151" s="53"/>
      <c r="O1151" s="53"/>
      <c r="P1151" s="53"/>
      <c r="Q1151" s="53"/>
      <c r="R1151" s="53"/>
      <c r="S1151" s="53"/>
    </row>
    <row r="1152" spans="1:19" x14ac:dyDescent="0.3">
      <c r="A1152" s="106"/>
      <c r="B1152" s="59"/>
      <c r="C1152" s="137" t="str">
        <f t="shared" si="17"/>
        <v/>
      </c>
      <c r="D1152" s="138" t="str">
        <f>IF(NOT(ISBLANK(B1152)),IF(AND(MONTH(B1152)&gt;=4,MONTH(B1152)&lt;=12,B1152&gt;=DATE(INT(LEFT('Fiscal Year'!$B$2,4)),4,1),B1152&lt;=DATE(INT(CONCATENATE("20",RIGHT('Fiscal Year'!$B$2,2))),3,31)),1,0),"")</f>
        <v/>
      </c>
      <c r="E1152" s="138" t="str">
        <f>IF(NOT(ISBLANK(B1152)),IF(AND(MONTH(B1152)&gt;=1,MONTH(B1152)&lt;=3,B1152&gt;=DATE(INT(LEFT('Fiscal Year'!$B$2,4)),4,1),B1152&lt;=DATE(INT(CONCATENATE("20",RIGHT('Fiscal Year'!$B$2,2))),3,31)),1,0),"")</f>
        <v/>
      </c>
      <c r="F1152" s="139" t="str">
        <f>IF(NOT(ISBLANK(B1152)),IF(B1152&lt;'Fiscal Year'!$B$3,1,0),"")</f>
        <v/>
      </c>
      <c r="G1152" s="10"/>
      <c r="H1152" s="10"/>
      <c r="I1152" s="40"/>
      <c r="J1152" s="40"/>
      <c r="K1152" s="53"/>
      <c r="L1152" s="53"/>
      <c r="M1152" s="53"/>
      <c r="N1152" s="53"/>
      <c r="O1152" s="53"/>
      <c r="P1152" s="53"/>
      <c r="Q1152" s="53"/>
      <c r="R1152" s="53"/>
      <c r="S1152" s="53"/>
    </row>
    <row r="1153" spans="1:19" x14ac:dyDescent="0.3">
      <c r="A1153" s="106"/>
      <c r="B1153" s="59"/>
      <c r="C1153" s="137" t="str">
        <f t="shared" si="17"/>
        <v/>
      </c>
      <c r="D1153" s="138" t="str">
        <f>IF(NOT(ISBLANK(B1153)),IF(AND(MONTH(B1153)&gt;=4,MONTH(B1153)&lt;=12,B1153&gt;=DATE(INT(LEFT('Fiscal Year'!$B$2,4)),4,1),B1153&lt;=DATE(INT(CONCATENATE("20",RIGHT('Fiscal Year'!$B$2,2))),3,31)),1,0),"")</f>
        <v/>
      </c>
      <c r="E1153" s="138" t="str">
        <f>IF(NOT(ISBLANK(B1153)),IF(AND(MONTH(B1153)&gt;=1,MONTH(B1153)&lt;=3,B1153&gt;=DATE(INT(LEFT('Fiscal Year'!$B$2,4)),4,1),B1153&lt;=DATE(INT(CONCATENATE("20",RIGHT('Fiscal Year'!$B$2,2))),3,31)),1,0),"")</f>
        <v/>
      </c>
      <c r="F1153" s="139" t="str">
        <f>IF(NOT(ISBLANK(B1153)),IF(B1153&lt;'Fiscal Year'!$B$3,1,0),"")</f>
        <v/>
      </c>
      <c r="G1153" s="10"/>
      <c r="H1153" s="10"/>
      <c r="I1153" s="40"/>
      <c r="J1153" s="40"/>
      <c r="K1153" s="53"/>
      <c r="L1153" s="53"/>
      <c r="M1153" s="53"/>
      <c r="N1153" s="53"/>
      <c r="O1153" s="53"/>
      <c r="P1153" s="53"/>
      <c r="Q1153" s="53"/>
      <c r="R1153" s="53"/>
      <c r="S1153" s="53"/>
    </row>
    <row r="1154" spans="1:19" x14ac:dyDescent="0.3">
      <c r="A1154" s="106"/>
      <c r="B1154" s="59"/>
      <c r="C1154" s="137" t="str">
        <f t="shared" si="17"/>
        <v/>
      </c>
      <c r="D1154" s="138" t="str">
        <f>IF(NOT(ISBLANK(B1154)),IF(AND(MONTH(B1154)&gt;=4,MONTH(B1154)&lt;=12,B1154&gt;=DATE(INT(LEFT('Fiscal Year'!$B$2,4)),4,1),B1154&lt;=DATE(INT(CONCATENATE("20",RIGHT('Fiscal Year'!$B$2,2))),3,31)),1,0),"")</f>
        <v/>
      </c>
      <c r="E1154" s="138" t="str">
        <f>IF(NOT(ISBLANK(B1154)),IF(AND(MONTH(B1154)&gt;=1,MONTH(B1154)&lt;=3,B1154&gt;=DATE(INT(LEFT('Fiscal Year'!$B$2,4)),4,1),B1154&lt;=DATE(INT(CONCATENATE("20",RIGHT('Fiscal Year'!$B$2,2))),3,31)),1,0),"")</f>
        <v/>
      </c>
      <c r="F1154" s="139" t="str">
        <f>IF(NOT(ISBLANK(B1154)),IF(B1154&lt;'Fiscal Year'!$B$3,1,0),"")</f>
        <v/>
      </c>
      <c r="G1154" s="10"/>
      <c r="H1154" s="10"/>
      <c r="I1154" s="40"/>
      <c r="J1154" s="40"/>
      <c r="K1154" s="53"/>
      <c r="L1154" s="53"/>
      <c r="M1154" s="53"/>
      <c r="N1154" s="53"/>
      <c r="O1154" s="53"/>
      <c r="P1154" s="53"/>
      <c r="Q1154" s="53"/>
      <c r="R1154" s="53"/>
      <c r="S1154" s="53"/>
    </row>
    <row r="1155" spans="1:19" x14ac:dyDescent="0.3">
      <c r="A1155" s="106"/>
      <c r="B1155" s="59"/>
      <c r="C1155" s="137" t="str">
        <f t="shared" si="17"/>
        <v/>
      </c>
      <c r="D1155" s="138" t="str">
        <f>IF(NOT(ISBLANK(B1155)),IF(AND(MONTH(B1155)&gt;=4,MONTH(B1155)&lt;=12,B1155&gt;=DATE(INT(LEFT('Fiscal Year'!$B$2,4)),4,1),B1155&lt;=DATE(INT(CONCATENATE("20",RIGHT('Fiscal Year'!$B$2,2))),3,31)),1,0),"")</f>
        <v/>
      </c>
      <c r="E1155" s="138" t="str">
        <f>IF(NOT(ISBLANK(B1155)),IF(AND(MONTH(B1155)&gt;=1,MONTH(B1155)&lt;=3,B1155&gt;=DATE(INT(LEFT('Fiscal Year'!$B$2,4)),4,1),B1155&lt;=DATE(INT(CONCATENATE("20",RIGHT('Fiscal Year'!$B$2,2))),3,31)),1,0),"")</f>
        <v/>
      </c>
      <c r="F1155" s="139" t="str">
        <f>IF(NOT(ISBLANK(B1155)),IF(B1155&lt;'Fiscal Year'!$B$3,1,0),"")</f>
        <v/>
      </c>
      <c r="G1155" s="10"/>
      <c r="H1155" s="10"/>
      <c r="I1155" s="40"/>
      <c r="J1155" s="40"/>
      <c r="K1155" s="53"/>
      <c r="L1155" s="53"/>
      <c r="M1155" s="53"/>
      <c r="N1155" s="53"/>
      <c r="O1155" s="53"/>
      <c r="P1155" s="53"/>
      <c r="Q1155" s="53"/>
      <c r="R1155" s="53"/>
      <c r="S1155" s="53"/>
    </row>
    <row r="1156" spans="1:19" x14ac:dyDescent="0.3">
      <c r="A1156" s="106"/>
      <c r="B1156" s="59"/>
      <c r="C1156" s="137" t="str">
        <f t="shared" ref="C1156:C1219" si="18">IF(AND(NOT(ISBLANK(B1156)),B1156&gt;=43556),B1156+90,"")</f>
        <v/>
      </c>
      <c r="D1156" s="138" t="str">
        <f>IF(NOT(ISBLANK(B1156)),IF(AND(MONTH(B1156)&gt;=4,MONTH(B1156)&lt;=12,B1156&gt;=DATE(INT(LEFT('Fiscal Year'!$B$2,4)),4,1),B1156&lt;=DATE(INT(CONCATENATE("20",RIGHT('Fiscal Year'!$B$2,2))),3,31)),1,0),"")</f>
        <v/>
      </c>
      <c r="E1156" s="138" t="str">
        <f>IF(NOT(ISBLANK(B1156)),IF(AND(MONTH(B1156)&gt;=1,MONTH(B1156)&lt;=3,B1156&gt;=DATE(INT(LEFT('Fiscal Year'!$B$2,4)),4,1),B1156&lt;=DATE(INT(CONCATENATE("20",RIGHT('Fiscal Year'!$B$2,2))),3,31)),1,0),"")</f>
        <v/>
      </c>
      <c r="F1156" s="139" t="str">
        <f>IF(NOT(ISBLANK(B1156)),IF(B1156&lt;'Fiscal Year'!$B$3,1,0),"")</f>
        <v/>
      </c>
      <c r="G1156" s="10"/>
      <c r="H1156" s="10"/>
      <c r="I1156" s="40"/>
      <c r="J1156" s="40"/>
      <c r="K1156" s="53"/>
      <c r="L1156" s="53"/>
      <c r="M1156" s="53"/>
      <c r="N1156" s="53"/>
      <c r="O1156" s="53"/>
      <c r="P1156" s="53"/>
      <c r="Q1156" s="53"/>
      <c r="R1156" s="53"/>
      <c r="S1156" s="53"/>
    </row>
    <row r="1157" spans="1:19" x14ac:dyDescent="0.3">
      <c r="A1157" s="106"/>
      <c r="B1157" s="59"/>
      <c r="C1157" s="137" t="str">
        <f t="shared" si="18"/>
        <v/>
      </c>
      <c r="D1157" s="138" t="str">
        <f>IF(NOT(ISBLANK(B1157)),IF(AND(MONTH(B1157)&gt;=4,MONTH(B1157)&lt;=12,B1157&gt;=DATE(INT(LEFT('Fiscal Year'!$B$2,4)),4,1),B1157&lt;=DATE(INT(CONCATENATE("20",RIGHT('Fiscal Year'!$B$2,2))),3,31)),1,0),"")</f>
        <v/>
      </c>
      <c r="E1157" s="138" t="str">
        <f>IF(NOT(ISBLANK(B1157)),IF(AND(MONTH(B1157)&gt;=1,MONTH(B1157)&lt;=3,B1157&gt;=DATE(INT(LEFT('Fiscal Year'!$B$2,4)),4,1),B1157&lt;=DATE(INT(CONCATENATE("20",RIGHT('Fiscal Year'!$B$2,2))),3,31)),1,0),"")</f>
        <v/>
      </c>
      <c r="F1157" s="139" t="str">
        <f>IF(NOT(ISBLANK(B1157)),IF(B1157&lt;'Fiscal Year'!$B$3,1,0),"")</f>
        <v/>
      </c>
      <c r="G1157" s="10"/>
      <c r="H1157" s="10"/>
      <c r="I1157" s="40"/>
      <c r="J1157" s="40"/>
      <c r="K1157" s="53"/>
      <c r="L1157" s="53"/>
      <c r="M1157" s="53"/>
      <c r="N1157" s="53"/>
      <c r="O1157" s="53"/>
      <c r="P1157" s="53"/>
      <c r="Q1157" s="53"/>
      <c r="R1157" s="53"/>
      <c r="S1157" s="53"/>
    </row>
    <row r="1158" spans="1:19" x14ac:dyDescent="0.3">
      <c r="A1158" s="106"/>
      <c r="B1158" s="59"/>
      <c r="C1158" s="137" t="str">
        <f t="shared" si="18"/>
        <v/>
      </c>
      <c r="D1158" s="138" t="str">
        <f>IF(NOT(ISBLANK(B1158)),IF(AND(MONTH(B1158)&gt;=4,MONTH(B1158)&lt;=12,B1158&gt;=DATE(INT(LEFT('Fiscal Year'!$B$2,4)),4,1),B1158&lt;=DATE(INT(CONCATENATE("20",RIGHT('Fiscal Year'!$B$2,2))),3,31)),1,0),"")</f>
        <v/>
      </c>
      <c r="E1158" s="138" t="str">
        <f>IF(NOT(ISBLANK(B1158)),IF(AND(MONTH(B1158)&gt;=1,MONTH(B1158)&lt;=3,B1158&gt;=DATE(INT(LEFT('Fiscal Year'!$B$2,4)),4,1),B1158&lt;=DATE(INT(CONCATENATE("20",RIGHT('Fiscal Year'!$B$2,2))),3,31)),1,0),"")</f>
        <v/>
      </c>
      <c r="F1158" s="139" t="str">
        <f>IF(NOT(ISBLANK(B1158)),IF(B1158&lt;'Fiscal Year'!$B$3,1,0),"")</f>
        <v/>
      </c>
      <c r="G1158" s="10"/>
      <c r="H1158" s="10"/>
      <c r="I1158" s="40"/>
      <c r="J1158" s="40"/>
      <c r="K1158" s="53"/>
      <c r="L1158" s="53"/>
      <c r="M1158" s="53"/>
      <c r="N1158" s="53"/>
      <c r="O1158" s="53"/>
      <c r="P1158" s="53"/>
      <c r="Q1158" s="53"/>
      <c r="R1158" s="53"/>
      <c r="S1158" s="53"/>
    </row>
    <row r="1159" spans="1:19" x14ac:dyDescent="0.3">
      <c r="A1159" s="106"/>
      <c r="B1159" s="59"/>
      <c r="C1159" s="137" t="str">
        <f t="shared" si="18"/>
        <v/>
      </c>
      <c r="D1159" s="138" t="str">
        <f>IF(NOT(ISBLANK(B1159)),IF(AND(MONTH(B1159)&gt;=4,MONTH(B1159)&lt;=12,B1159&gt;=DATE(INT(LEFT('Fiscal Year'!$B$2,4)),4,1),B1159&lt;=DATE(INT(CONCATENATE("20",RIGHT('Fiscal Year'!$B$2,2))),3,31)),1,0),"")</f>
        <v/>
      </c>
      <c r="E1159" s="138" t="str">
        <f>IF(NOT(ISBLANK(B1159)),IF(AND(MONTH(B1159)&gt;=1,MONTH(B1159)&lt;=3,B1159&gt;=DATE(INT(LEFT('Fiscal Year'!$B$2,4)),4,1),B1159&lt;=DATE(INT(CONCATENATE("20",RIGHT('Fiscal Year'!$B$2,2))),3,31)),1,0),"")</f>
        <v/>
      </c>
      <c r="F1159" s="139" t="str">
        <f>IF(NOT(ISBLANK(B1159)),IF(B1159&lt;'Fiscal Year'!$B$3,1,0),"")</f>
        <v/>
      </c>
      <c r="G1159" s="10"/>
      <c r="H1159" s="10"/>
      <c r="I1159" s="40"/>
      <c r="J1159" s="40"/>
      <c r="K1159" s="53"/>
      <c r="L1159" s="53"/>
      <c r="M1159" s="53"/>
      <c r="N1159" s="53"/>
      <c r="O1159" s="53"/>
      <c r="P1159" s="53"/>
      <c r="Q1159" s="53"/>
      <c r="R1159" s="53"/>
      <c r="S1159" s="53"/>
    </row>
    <row r="1160" spans="1:19" x14ac:dyDescent="0.3">
      <c r="A1160" s="106"/>
      <c r="B1160" s="59"/>
      <c r="C1160" s="137" t="str">
        <f t="shared" si="18"/>
        <v/>
      </c>
      <c r="D1160" s="138" t="str">
        <f>IF(NOT(ISBLANK(B1160)),IF(AND(MONTH(B1160)&gt;=4,MONTH(B1160)&lt;=12,B1160&gt;=DATE(INT(LEFT('Fiscal Year'!$B$2,4)),4,1),B1160&lt;=DATE(INT(CONCATENATE("20",RIGHT('Fiscal Year'!$B$2,2))),3,31)),1,0),"")</f>
        <v/>
      </c>
      <c r="E1160" s="138" t="str">
        <f>IF(NOT(ISBLANK(B1160)),IF(AND(MONTH(B1160)&gt;=1,MONTH(B1160)&lt;=3,B1160&gt;=DATE(INT(LEFT('Fiscal Year'!$B$2,4)),4,1),B1160&lt;=DATE(INT(CONCATENATE("20",RIGHT('Fiscal Year'!$B$2,2))),3,31)),1,0),"")</f>
        <v/>
      </c>
      <c r="F1160" s="139" t="str">
        <f>IF(NOT(ISBLANK(B1160)),IF(B1160&lt;'Fiscal Year'!$B$3,1,0),"")</f>
        <v/>
      </c>
      <c r="G1160" s="10"/>
      <c r="H1160" s="10"/>
      <c r="I1160" s="40"/>
      <c r="J1160" s="40"/>
      <c r="K1160" s="53"/>
      <c r="L1160" s="53"/>
      <c r="M1160" s="53"/>
      <c r="N1160" s="53"/>
      <c r="O1160" s="53"/>
      <c r="P1160" s="53"/>
      <c r="Q1160" s="53"/>
      <c r="R1160" s="53"/>
      <c r="S1160" s="53"/>
    </row>
    <row r="1161" spans="1:19" x14ac:dyDescent="0.3">
      <c r="A1161" s="106"/>
      <c r="B1161" s="59"/>
      <c r="C1161" s="137" t="str">
        <f t="shared" si="18"/>
        <v/>
      </c>
      <c r="D1161" s="138" t="str">
        <f>IF(NOT(ISBLANK(B1161)),IF(AND(MONTH(B1161)&gt;=4,MONTH(B1161)&lt;=12,B1161&gt;=DATE(INT(LEFT('Fiscal Year'!$B$2,4)),4,1),B1161&lt;=DATE(INT(CONCATENATE("20",RIGHT('Fiscal Year'!$B$2,2))),3,31)),1,0),"")</f>
        <v/>
      </c>
      <c r="E1161" s="138" t="str">
        <f>IF(NOT(ISBLANK(B1161)),IF(AND(MONTH(B1161)&gt;=1,MONTH(B1161)&lt;=3,B1161&gt;=DATE(INT(LEFT('Fiscal Year'!$B$2,4)),4,1),B1161&lt;=DATE(INT(CONCATENATE("20",RIGHT('Fiscal Year'!$B$2,2))),3,31)),1,0),"")</f>
        <v/>
      </c>
      <c r="F1161" s="139" t="str">
        <f>IF(NOT(ISBLANK(B1161)),IF(B1161&lt;'Fiscal Year'!$B$3,1,0),"")</f>
        <v/>
      </c>
      <c r="G1161" s="10"/>
      <c r="H1161" s="10"/>
      <c r="I1161" s="40"/>
      <c r="J1161" s="40"/>
      <c r="K1161" s="53"/>
      <c r="L1161" s="53"/>
      <c r="M1161" s="53"/>
      <c r="N1161" s="53"/>
      <c r="O1161" s="53"/>
      <c r="P1161" s="53"/>
      <c r="Q1161" s="53"/>
      <c r="R1161" s="53"/>
      <c r="S1161" s="53"/>
    </row>
    <row r="1162" spans="1:19" x14ac:dyDescent="0.3">
      <c r="A1162" s="106"/>
      <c r="B1162" s="59"/>
      <c r="C1162" s="137" t="str">
        <f t="shared" si="18"/>
        <v/>
      </c>
      <c r="D1162" s="138" t="str">
        <f>IF(NOT(ISBLANK(B1162)),IF(AND(MONTH(B1162)&gt;=4,MONTH(B1162)&lt;=12,B1162&gt;=DATE(INT(LEFT('Fiscal Year'!$B$2,4)),4,1),B1162&lt;=DATE(INT(CONCATENATE("20",RIGHT('Fiscal Year'!$B$2,2))),3,31)),1,0),"")</f>
        <v/>
      </c>
      <c r="E1162" s="138" t="str">
        <f>IF(NOT(ISBLANK(B1162)),IF(AND(MONTH(B1162)&gt;=1,MONTH(B1162)&lt;=3,B1162&gt;=DATE(INT(LEFT('Fiscal Year'!$B$2,4)),4,1),B1162&lt;=DATE(INT(CONCATENATE("20",RIGHT('Fiscal Year'!$B$2,2))),3,31)),1,0),"")</f>
        <v/>
      </c>
      <c r="F1162" s="139" t="str">
        <f>IF(NOT(ISBLANK(B1162)),IF(B1162&lt;'Fiscal Year'!$B$3,1,0),"")</f>
        <v/>
      </c>
      <c r="G1162" s="10"/>
      <c r="H1162" s="10"/>
      <c r="I1162" s="40"/>
      <c r="J1162" s="40"/>
      <c r="K1162" s="53"/>
      <c r="L1162" s="53"/>
      <c r="M1162" s="53"/>
      <c r="N1162" s="53"/>
      <c r="O1162" s="53"/>
      <c r="P1162" s="53"/>
      <c r="Q1162" s="53"/>
      <c r="R1162" s="53"/>
      <c r="S1162" s="53"/>
    </row>
    <row r="1163" spans="1:19" x14ac:dyDescent="0.3">
      <c r="A1163" s="106"/>
      <c r="B1163" s="59"/>
      <c r="C1163" s="137" t="str">
        <f t="shared" si="18"/>
        <v/>
      </c>
      <c r="D1163" s="138" t="str">
        <f>IF(NOT(ISBLANK(B1163)),IF(AND(MONTH(B1163)&gt;=4,MONTH(B1163)&lt;=12,B1163&gt;=DATE(INT(LEFT('Fiscal Year'!$B$2,4)),4,1),B1163&lt;=DATE(INT(CONCATENATE("20",RIGHT('Fiscal Year'!$B$2,2))),3,31)),1,0),"")</f>
        <v/>
      </c>
      <c r="E1163" s="138" t="str">
        <f>IF(NOT(ISBLANK(B1163)),IF(AND(MONTH(B1163)&gt;=1,MONTH(B1163)&lt;=3,B1163&gt;=DATE(INT(LEFT('Fiscal Year'!$B$2,4)),4,1),B1163&lt;=DATE(INT(CONCATENATE("20",RIGHT('Fiscal Year'!$B$2,2))),3,31)),1,0),"")</f>
        <v/>
      </c>
      <c r="F1163" s="139" t="str">
        <f>IF(NOT(ISBLANK(B1163)),IF(B1163&lt;'Fiscal Year'!$B$3,1,0),"")</f>
        <v/>
      </c>
      <c r="G1163" s="10"/>
      <c r="H1163" s="10"/>
      <c r="I1163" s="40"/>
      <c r="J1163" s="40"/>
      <c r="K1163" s="53"/>
      <c r="L1163" s="53"/>
      <c r="M1163" s="53"/>
      <c r="N1163" s="53"/>
      <c r="O1163" s="53"/>
      <c r="P1163" s="53"/>
      <c r="Q1163" s="53"/>
      <c r="R1163" s="53"/>
      <c r="S1163" s="53"/>
    </row>
    <row r="1164" spans="1:19" x14ac:dyDescent="0.3">
      <c r="A1164" s="106"/>
      <c r="B1164" s="59"/>
      <c r="C1164" s="137" t="str">
        <f t="shared" si="18"/>
        <v/>
      </c>
      <c r="D1164" s="138" t="str">
        <f>IF(NOT(ISBLANK(B1164)),IF(AND(MONTH(B1164)&gt;=4,MONTH(B1164)&lt;=12,B1164&gt;=DATE(INT(LEFT('Fiscal Year'!$B$2,4)),4,1),B1164&lt;=DATE(INT(CONCATENATE("20",RIGHT('Fiscal Year'!$B$2,2))),3,31)),1,0),"")</f>
        <v/>
      </c>
      <c r="E1164" s="138" t="str">
        <f>IF(NOT(ISBLANK(B1164)),IF(AND(MONTH(B1164)&gt;=1,MONTH(B1164)&lt;=3,B1164&gt;=DATE(INT(LEFT('Fiscal Year'!$B$2,4)),4,1),B1164&lt;=DATE(INT(CONCATENATE("20",RIGHT('Fiscal Year'!$B$2,2))),3,31)),1,0),"")</f>
        <v/>
      </c>
      <c r="F1164" s="139" t="str">
        <f>IF(NOT(ISBLANK(B1164)),IF(B1164&lt;'Fiscal Year'!$B$3,1,0),"")</f>
        <v/>
      </c>
      <c r="G1164" s="10"/>
      <c r="H1164" s="10"/>
      <c r="I1164" s="40"/>
      <c r="J1164" s="40"/>
      <c r="K1164" s="53"/>
      <c r="L1164" s="53"/>
      <c r="M1164" s="53"/>
      <c r="N1164" s="53"/>
      <c r="O1164" s="53"/>
      <c r="P1164" s="53"/>
      <c r="Q1164" s="53"/>
      <c r="R1164" s="53"/>
      <c r="S1164" s="53"/>
    </row>
    <row r="1165" spans="1:19" x14ac:dyDescent="0.3">
      <c r="A1165" s="106"/>
      <c r="B1165" s="59"/>
      <c r="C1165" s="137" t="str">
        <f t="shared" si="18"/>
        <v/>
      </c>
      <c r="D1165" s="138" t="str">
        <f>IF(NOT(ISBLANK(B1165)),IF(AND(MONTH(B1165)&gt;=4,MONTH(B1165)&lt;=12,B1165&gt;=DATE(INT(LEFT('Fiscal Year'!$B$2,4)),4,1),B1165&lt;=DATE(INT(CONCATENATE("20",RIGHT('Fiscal Year'!$B$2,2))),3,31)),1,0),"")</f>
        <v/>
      </c>
      <c r="E1165" s="138" t="str">
        <f>IF(NOT(ISBLANK(B1165)),IF(AND(MONTH(B1165)&gt;=1,MONTH(B1165)&lt;=3,B1165&gt;=DATE(INT(LEFT('Fiscal Year'!$B$2,4)),4,1),B1165&lt;=DATE(INT(CONCATENATE("20",RIGHT('Fiscal Year'!$B$2,2))),3,31)),1,0),"")</f>
        <v/>
      </c>
      <c r="F1165" s="139" t="str">
        <f>IF(NOT(ISBLANK(B1165)),IF(B1165&lt;'Fiscal Year'!$B$3,1,0),"")</f>
        <v/>
      </c>
      <c r="G1165" s="10"/>
      <c r="H1165" s="10"/>
      <c r="I1165" s="40"/>
      <c r="J1165" s="40"/>
      <c r="K1165" s="53"/>
      <c r="L1165" s="53"/>
      <c r="M1165" s="53"/>
      <c r="N1165" s="53"/>
      <c r="O1165" s="53"/>
      <c r="P1165" s="53"/>
      <c r="Q1165" s="53"/>
      <c r="R1165" s="53"/>
      <c r="S1165" s="53"/>
    </row>
    <row r="1166" spans="1:19" x14ac:dyDescent="0.3">
      <c r="A1166" s="106"/>
      <c r="B1166" s="59"/>
      <c r="C1166" s="137" t="str">
        <f t="shared" si="18"/>
        <v/>
      </c>
      <c r="D1166" s="138" t="str">
        <f>IF(NOT(ISBLANK(B1166)),IF(AND(MONTH(B1166)&gt;=4,MONTH(B1166)&lt;=12,B1166&gt;=DATE(INT(LEFT('Fiscal Year'!$B$2,4)),4,1),B1166&lt;=DATE(INT(CONCATENATE("20",RIGHT('Fiscal Year'!$B$2,2))),3,31)),1,0),"")</f>
        <v/>
      </c>
      <c r="E1166" s="138" t="str">
        <f>IF(NOT(ISBLANK(B1166)),IF(AND(MONTH(B1166)&gt;=1,MONTH(B1166)&lt;=3,B1166&gt;=DATE(INT(LEFT('Fiscal Year'!$B$2,4)),4,1),B1166&lt;=DATE(INT(CONCATENATE("20",RIGHT('Fiscal Year'!$B$2,2))),3,31)),1,0),"")</f>
        <v/>
      </c>
      <c r="F1166" s="139" t="str">
        <f>IF(NOT(ISBLANK(B1166)),IF(B1166&lt;'Fiscal Year'!$B$3,1,0),"")</f>
        <v/>
      </c>
      <c r="G1166" s="10"/>
      <c r="H1166" s="10"/>
      <c r="I1166" s="40"/>
      <c r="J1166" s="40"/>
      <c r="K1166" s="53"/>
      <c r="L1166" s="53"/>
      <c r="M1166" s="53"/>
      <c r="N1166" s="53"/>
      <c r="O1166" s="53"/>
      <c r="P1166" s="53"/>
      <c r="Q1166" s="53"/>
      <c r="R1166" s="53"/>
      <c r="S1166" s="53"/>
    </row>
    <row r="1167" spans="1:19" x14ac:dyDescent="0.3">
      <c r="A1167" s="106"/>
      <c r="B1167" s="59"/>
      <c r="C1167" s="137" t="str">
        <f t="shared" si="18"/>
        <v/>
      </c>
      <c r="D1167" s="138" t="str">
        <f>IF(NOT(ISBLANK(B1167)),IF(AND(MONTH(B1167)&gt;=4,MONTH(B1167)&lt;=12,B1167&gt;=DATE(INT(LEFT('Fiscal Year'!$B$2,4)),4,1),B1167&lt;=DATE(INT(CONCATENATE("20",RIGHT('Fiscal Year'!$B$2,2))),3,31)),1,0),"")</f>
        <v/>
      </c>
      <c r="E1167" s="138" t="str">
        <f>IF(NOT(ISBLANK(B1167)),IF(AND(MONTH(B1167)&gt;=1,MONTH(B1167)&lt;=3,B1167&gt;=DATE(INT(LEFT('Fiscal Year'!$B$2,4)),4,1),B1167&lt;=DATE(INT(CONCATENATE("20",RIGHT('Fiscal Year'!$B$2,2))),3,31)),1,0),"")</f>
        <v/>
      </c>
      <c r="F1167" s="139" t="str">
        <f>IF(NOT(ISBLANK(B1167)),IF(B1167&lt;'Fiscal Year'!$B$3,1,0),"")</f>
        <v/>
      </c>
      <c r="G1167" s="10"/>
      <c r="H1167" s="10"/>
      <c r="I1167" s="40"/>
      <c r="J1167" s="40"/>
      <c r="K1167" s="53"/>
      <c r="L1167" s="53"/>
      <c r="M1167" s="53"/>
      <c r="N1167" s="53"/>
      <c r="O1167" s="53"/>
      <c r="P1167" s="53"/>
      <c r="Q1167" s="53"/>
      <c r="R1167" s="53"/>
      <c r="S1167" s="53"/>
    </row>
    <row r="1168" spans="1:19" x14ac:dyDescent="0.3">
      <c r="A1168" s="106"/>
      <c r="B1168" s="59"/>
      <c r="C1168" s="137" t="str">
        <f t="shared" si="18"/>
        <v/>
      </c>
      <c r="D1168" s="138" t="str">
        <f>IF(NOT(ISBLANK(B1168)),IF(AND(MONTH(B1168)&gt;=4,MONTH(B1168)&lt;=12,B1168&gt;=DATE(INT(LEFT('Fiscal Year'!$B$2,4)),4,1),B1168&lt;=DATE(INT(CONCATENATE("20",RIGHT('Fiscal Year'!$B$2,2))),3,31)),1,0),"")</f>
        <v/>
      </c>
      <c r="E1168" s="138" t="str">
        <f>IF(NOT(ISBLANK(B1168)),IF(AND(MONTH(B1168)&gt;=1,MONTH(B1168)&lt;=3,B1168&gt;=DATE(INT(LEFT('Fiscal Year'!$B$2,4)),4,1),B1168&lt;=DATE(INT(CONCATENATE("20",RIGHT('Fiscal Year'!$B$2,2))),3,31)),1,0),"")</f>
        <v/>
      </c>
      <c r="F1168" s="139" t="str">
        <f>IF(NOT(ISBLANK(B1168)),IF(B1168&lt;'Fiscal Year'!$B$3,1,0),"")</f>
        <v/>
      </c>
      <c r="G1168" s="10"/>
      <c r="H1168" s="10"/>
      <c r="I1168" s="40"/>
      <c r="J1168" s="40"/>
      <c r="K1168" s="53"/>
      <c r="L1168" s="53"/>
      <c r="M1168" s="53"/>
      <c r="N1168" s="53"/>
      <c r="O1168" s="53"/>
      <c r="P1168" s="53"/>
      <c r="Q1168" s="53"/>
      <c r="R1168" s="53"/>
      <c r="S1168" s="53"/>
    </row>
    <row r="1169" spans="1:19" x14ac:dyDescent="0.3">
      <c r="A1169" s="106"/>
      <c r="B1169" s="59"/>
      <c r="C1169" s="137" t="str">
        <f t="shared" si="18"/>
        <v/>
      </c>
      <c r="D1169" s="138" t="str">
        <f>IF(NOT(ISBLANK(B1169)),IF(AND(MONTH(B1169)&gt;=4,MONTH(B1169)&lt;=12,B1169&gt;=DATE(INT(LEFT('Fiscal Year'!$B$2,4)),4,1),B1169&lt;=DATE(INT(CONCATENATE("20",RIGHT('Fiscal Year'!$B$2,2))),3,31)),1,0),"")</f>
        <v/>
      </c>
      <c r="E1169" s="138" t="str">
        <f>IF(NOT(ISBLANK(B1169)),IF(AND(MONTH(B1169)&gt;=1,MONTH(B1169)&lt;=3,B1169&gt;=DATE(INT(LEFT('Fiscal Year'!$B$2,4)),4,1),B1169&lt;=DATE(INT(CONCATENATE("20",RIGHT('Fiscal Year'!$B$2,2))),3,31)),1,0),"")</f>
        <v/>
      </c>
      <c r="F1169" s="139" t="str">
        <f>IF(NOT(ISBLANK(B1169)),IF(B1169&lt;'Fiscal Year'!$B$3,1,0),"")</f>
        <v/>
      </c>
      <c r="G1169" s="10"/>
      <c r="H1169" s="10"/>
      <c r="I1169" s="40"/>
      <c r="J1169" s="40"/>
      <c r="K1169" s="53"/>
      <c r="L1169" s="53"/>
      <c r="M1169" s="53"/>
      <c r="N1169" s="53"/>
      <c r="O1169" s="53"/>
      <c r="P1169" s="53"/>
      <c r="Q1169" s="53"/>
      <c r="R1169" s="53"/>
      <c r="S1169" s="53"/>
    </row>
    <row r="1170" spans="1:19" x14ac:dyDescent="0.3">
      <c r="A1170" s="106"/>
      <c r="B1170" s="59"/>
      <c r="C1170" s="137" t="str">
        <f t="shared" si="18"/>
        <v/>
      </c>
      <c r="D1170" s="138" t="str">
        <f>IF(NOT(ISBLANK(B1170)),IF(AND(MONTH(B1170)&gt;=4,MONTH(B1170)&lt;=12,B1170&gt;=DATE(INT(LEFT('Fiscal Year'!$B$2,4)),4,1),B1170&lt;=DATE(INT(CONCATENATE("20",RIGHT('Fiscal Year'!$B$2,2))),3,31)),1,0),"")</f>
        <v/>
      </c>
      <c r="E1170" s="138" t="str">
        <f>IF(NOT(ISBLANK(B1170)),IF(AND(MONTH(B1170)&gt;=1,MONTH(B1170)&lt;=3,B1170&gt;=DATE(INT(LEFT('Fiscal Year'!$B$2,4)),4,1),B1170&lt;=DATE(INT(CONCATENATE("20",RIGHT('Fiscal Year'!$B$2,2))),3,31)),1,0),"")</f>
        <v/>
      </c>
      <c r="F1170" s="139" t="str">
        <f>IF(NOT(ISBLANK(B1170)),IF(B1170&lt;'Fiscal Year'!$B$3,1,0),"")</f>
        <v/>
      </c>
      <c r="G1170" s="10"/>
      <c r="H1170" s="10"/>
      <c r="I1170" s="40"/>
      <c r="J1170" s="40"/>
      <c r="K1170" s="53"/>
      <c r="L1170" s="53"/>
      <c r="M1170" s="53"/>
      <c r="N1170" s="53"/>
      <c r="O1170" s="53"/>
      <c r="P1170" s="53"/>
      <c r="Q1170" s="53"/>
      <c r="R1170" s="53"/>
      <c r="S1170" s="53"/>
    </row>
    <row r="1171" spans="1:19" x14ac:dyDescent="0.3">
      <c r="A1171" s="106"/>
      <c r="B1171" s="59"/>
      <c r="C1171" s="137" t="str">
        <f t="shared" si="18"/>
        <v/>
      </c>
      <c r="D1171" s="138" t="str">
        <f>IF(NOT(ISBLANK(B1171)),IF(AND(MONTH(B1171)&gt;=4,MONTH(B1171)&lt;=12,B1171&gt;=DATE(INT(LEFT('Fiscal Year'!$B$2,4)),4,1),B1171&lt;=DATE(INT(CONCATENATE("20",RIGHT('Fiscal Year'!$B$2,2))),3,31)),1,0),"")</f>
        <v/>
      </c>
      <c r="E1171" s="138" t="str">
        <f>IF(NOT(ISBLANK(B1171)),IF(AND(MONTH(B1171)&gt;=1,MONTH(B1171)&lt;=3,B1171&gt;=DATE(INT(LEFT('Fiscal Year'!$B$2,4)),4,1),B1171&lt;=DATE(INT(CONCATENATE("20",RIGHT('Fiscal Year'!$B$2,2))),3,31)),1,0),"")</f>
        <v/>
      </c>
      <c r="F1171" s="139" t="str">
        <f>IF(NOT(ISBLANK(B1171)),IF(B1171&lt;'Fiscal Year'!$B$3,1,0),"")</f>
        <v/>
      </c>
      <c r="G1171" s="10"/>
      <c r="H1171" s="10"/>
      <c r="I1171" s="40"/>
      <c r="J1171" s="40"/>
      <c r="K1171" s="53"/>
      <c r="L1171" s="53"/>
      <c r="M1171" s="53"/>
      <c r="N1171" s="53"/>
      <c r="O1171" s="53"/>
      <c r="P1171" s="53"/>
      <c r="Q1171" s="53"/>
      <c r="R1171" s="53"/>
      <c r="S1171" s="53"/>
    </row>
    <row r="1172" spans="1:19" x14ac:dyDescent="0.3">
      <c r="A1172" s="106"/>
      <c r="B1172" s="59"/>
      <c r="C1172" s="137" t="str">
        <f t="shared" si="18"/>
        <v/>
      </c>
      <c r="D1172" s="138" t="str">
        <f>IF(NOT(ISBLANK(B1172)),IF(AND(MONTH(B1172)&gt;=4,MONTH(B1172)&lt;=12,B1172&gt;=DATE(INT(LEFT('Fiscal Year'!$B$2,4)),4,1),B1172&lt;=DATE(INT(CONCATENATE("20",RIGHT('Fiscal Year'!$B$2,2))),3,31)),1,0),"")</f>
        <v/>
      </c>
      <c r="E1172" s="138" t="str">
        <f>IF(NOT(ISBLANK(B1172)),IF(AND(MONTH(B1172)&gt;=1,MONTH(B1172)&lt;=3,B1172&gt;=DATE(INT(LEFT('Fiscal Year'!$B$2,4)),4,1),B1172&lt;=DATE(INT(CONCATENATE("20",RIGHT('Fiscal Year'!$B$2,2))),3,31)),1,0),"")</f>
        <v/>
      </c>
      <c r="F1172" s="139" t="str">
        <f>IF(NOT(ISBLANK(B1172)),IF(B1172&lt;'Fiscal Year'!$B$3,1,0),"")</f>
        <v/>
      </c>
      <c r="G1172" s="10"/>
      <c r="H1172" s="10"/>
      <c r="I1172" s="40"/>
      <c r="J1172" s="40"/>
      <c r="K1172" s="53"/>
      <c r="L1172" s="53"/>
      <c r="M1172" s="53"/>
      <c r="N1172" s="53"/>
      <c r="O1172" s="53"/>
      <c r="P1172" s="53"/>
      <c r="Q1172" s="53"/>
      <c r="R1172" s="53"/>
      <c r="S1172" s="53"/>
    </row>
    <row r="1173" spans="1:19" x14ac:dyDescent="0.3">
      <c r="A1173" s="106"/>
      <c r="B1173" s="59"/>
      <c r="C1173" s="137" t="str">
        <f t="shared" si="18"/>
        <v/>
      </c>
      <c r="D1173" s="138" t="str">
        <f>IF(NOT(ISBLANK(B1173)),IF(AND(MONTH(B1173)&gt;=4,MONTH(B1173)&lt;=12,B1173&gt;=DATE(INT(LEFT('Fiscal Year'!$B$2,4)),4,1),B1173&lt;=DATE(INT(CONCATENATE("20",RIGHT('Fiscal Year'!$B$2,2))),3,31)),1,0),"")</f>
        <v/>
      </c>
      <c r="E1173" s="138" t="str">
        <f>IF(NOT(ISBLANK(B1173)),IF(AND(MONTH(B1173)&gt;=1,MONTH(B1173)&lt;=3,B1173&gt;=DATE(INT(LEFT('Fiscal Year'!$B$2,4)),4,1),B1173&lt;=DATE(INT(CONCATENATE("20",RIGHT('Fiscal Year'!$B$2,2))),3,31)),1,0),"")</f>
        <v/>
      </c>
      <c r="F1173" s="139" t="str">
        <f>IF(NOT(ISBLANK(B1173)),IF(B1173&lt;'Fiscal Year'!$B$3,1,0),"")</f>
        <v/>
      </c>
      <c r="G1173" s="10"/>
      <c r="H1173" s="10"/>
      <c r="I1173" s="40"/>
      <c r="J1173" s="40"/>
      <c r="K1173" s="53"/>
      <c r="L1173" s="53"/>
      <c r="M1173" s="53"/>
      <c r="N1173" s="53"/>
      <c r="O1173" s="53"/>
      <c r="P1173" s="53"/>
      <c r="Q1173" s="53"/>
      <c r="R1173" s="53"/>
      <c r="S1173" s="53"/>
    </row>
    <row r="1174" spans="1:19" x14ac:dyDescent="0.3">
      <c r="A1174" s="106"/>
      <c r="B1174" s="59"/>
      <c r="C1174" s="137" t="str">
        <f t="shared" si="18"/>
        <v/>
      </c>
      <c r="D1174" s="138" t="str">
        <f>IF(NOT(ISBLANK(B1174)),IF(AND(MONTH(B1174)&gt;=4,MONTH(B1174)&lt;=12,B1174&gt;=DATE(INT(LEFT('Fiscal Year'!$B$2,4)),4,1),B1174&lt;=DATE(INT(CONCATENATE("20",RIGHT('Fiscal Year'!$B$2,2))),3,31)),1,0),"")</f>
        <v/>
      </c>
      <c r="E1174" s="138" t="str">
        <f>IF(NOT(ISBLANK(B1174)),IF(AND(MONTH(B1174)&gt;=1,MONTH(B1174)&lt;=3,B1174&gt;=DATE(INT(LEFT('Fiscal Year'!$B$2,4)),4,1),B1174&lt;=DATE(INT(CONCATENATE("20",RIGHT('Fiscal Year'!$B$2,2))),3,31)),1,0),"")</f>
        <v/>
      </c>
      <c r="F1174" s="139" t="str">
        <f>IF(NOT(ISBLANK(B1174)),IF(B1174&lt;'Fiscal Year'!$B$3,1,0),"")</f>
        <v/>
      </c>
      <c r="G1174" s="10"/>
      <c r="H1174" s="10"/>
      <c r="I1174" s="40"/>
      <c r="J1174" s="40"/>
      <c r="K1174" s="53"/>
      <c r="L1174" s="53"/>
      <c r="M1174" s="53"/>
      <c r="N1174" s="53"/>
      <c r="O1174" s="53"/>
      <c r="P1174" s="53"/>
      <c r="Q1174" s="53"/>
      <c r="R1174" s="53"/>
      <c r="S1174" s="53"/>
    </row>
    <row r="1175" spans="1:19" x14ac:dyDescent="0.3">
      <c r="A1175" s="106"/>
      <c r="B1175" s="59"/>
      <c r="C1175" s="137" t="str">
        <f t="shared" si="18"/>
        <v/>
      </c>
      <c r="D1175" s="138" t="str">
        <f>IF(NOT(ISBLANK(B1175)),IF(AND(MONTH(B1175)&gt;=4,MONTH(B1175)&lt;=12,B1175&gt;=DATE(INT(LEFT('Fiscal Year'!$B$2,4)),4,1),B1175&lt;=DATE(INT(CONCATENATE("20",RIGHT('Fiscal Year'!$B$2,2))),3,31)),1,0),"")</f>
        <v/>
      </c>
      <c r="E1175" s="138" t="str">
        <f>IF(NOT(ISBLANK(B1175)),IF(AND(MONTH(B1175)&gt;=1,MONTH(B1175)&lt;=3,B1175&gt;=DATE(INT(LEFT('Fiscal Year'!$B$2,4)),4,1),B1175&lt;=DATE(INT(CONCATENATE("20",RIGHT('Fiscal Year'!$B$2,2))),3,31)),1,0),"")</f>
        <v/>
      </c>
      <c r="F1175" s="139" t="str">
        <f>IF(NOT(ISBLANK(B1175)),IF(B1175&lt;'Fiscal Year'!$B$3,1,0),"")</f>
        <v/>
      </c>
      <c r="G1175" s="10"/>
      <c r="H1175" s="10"/>
      <c r="I1175" s="40"/>
      <c r="J1175" s="40"/>
      <c r="K1175" s="53"/>
      <c r="L1175" s="53"/>
      <c r="M1175" s="53"/>
      <c r="N1175" s="53"/>
      <c r="O1175" s="53"/>
      <c r="P1175" s="53"/>
      <c r="Q1175" s="53"/>
      <c r="R1175" s="53"/>
      <c r="S1175" s="53"/>
    </row>
    <row r="1176" spans="1:19" x14ac:dyDescent="0.3">
      <c r="A1176" s="106"/>
      <c r="B1176" s="59"/>
      <c r="C1176" s="137" t="str">
        <f t="shared" si="18"/>
        <v/>
      </c>
      <c r="D1176" s="138" t="str">
        <f>IF(NOT(ISBLANK(B1176)),IF(AND(MONTH(B1176)&gt;=4,MONTH(B1176)&lt;=12,B1176&gt;=DATE(INT(LEFT('Fiscal Year'!$B$2,4)),4,1),B1176&lt;=DATE(INT(CONCATENATE("20",RIGHT('Fiscal Year'!$B$2,2))),3,31)),1,0),"")</f>
        <v/>
      </c>
      <c r="E1176" s="138" t="str">
        <f>IF(NOT(ISBLANK(B1176)),IF(AND(MONTH(B1176)&gt;=1,MONTH(B1176)&lt;=3,B1176&gt;=DATE(INT(LEFT('Fiscal Year'!$B$2,4)),4,1),B1176&lt;=DATE(INT(CONCATENATE("20",RIGHT('Fiscal Year'!$B$2,2))),3,31)),1,0),"")</f>
        <v/>
      </c>
      <c r="F1176" s="139" t="str">
        <f>IF(NOT(ISBLANK(B1176)),IF(B1176&lt;'Fiscal Year'!$B$3,1,0),"")</f>
        <v/>
      </c>
      <c r="G1176" s="10"/>
      <c r="H1176" s="10"/>
      <c r="I1176" s="40"/>
      <c r="J1176" s="40"/>
      <c r="K1176" s="53"/>
      <c r="L1176" s="53"/>
      <c r="M1176" s="53"/>
      <c r="N1176" s="53"/>
      <c r="O1176" s="53"/>
      <c r="P1176" s="53"/>
      <c r="Q1176" s="53"/>
      <c r="R1176" s="53"/>
      <c r="S1176" s="53"/>
    </row>
    <row r="1177" spans="1:19" x14ac:dyDescent="0.3">
      <c r="A1177" s="106"/>
      <c r="B1177" s="59"/>
      <c r="C1177" s="137" t="str">
        <f t="shared" si="18"/>
        <v/>
      </c>
      <c r="D1177" s="138" t="str">
        <f>IF(NOT(ISBLANK(B1177)),IF(AND(MONTH(B1177)&gt;=4,MONTH(B1177)&lt;=12,B1177&gt;=DATE(INT(LEFT('Fiscal Year'!$B$2,4)),4,1),B1177&lt;=DATE(INT(CONCATENATE("20",RIGHT('Fiscal Year'!$B$2,2))),3,31)),1,0),"")</f>
        <v/>
      </c>
      <c r="E1177" s="138" t="str">
        <f>IF(NOT(ISBLANK(B1177)),IF(AND(MONTH(B1177)&gt;=1,MONTH(B1177)&lt;=3,B1177&gt;=DATE(INT(LEFT('Fiscal Year'!$B$2,4)),4,1),B1177&lt;=DATE(INT(CONCATENATE("20",RIGHT('Fiscal Year'!$B$2,2))),3,31)),1,0),"")</f>
        <v/>
      </c>
      <c r="F1177" s="139" t="str">
        <f>IF(NOT(ISBLANK(B1177)),IF(B1177&lt;'Fiscal Year'!$B$3,1,0),"")</f>
        <v/>
      </c>
      <c r="G1177" s="10"/>
      <c r="H1177" s="10"/>
      <c r="I1177" s="40"/>
      <c r="J1177" s="40"/>
      <c r="K1177" s="53"/>
      <c r="L1177" s="53"/>
      <c r="M1177" s="53"/>
      <c r="N1177" s="53"/>
      <c r="O1177" s="53"/>
      <c r="P1177" s="53"/>
      <c r="Q1177" s="53"/>
      <c r="R1177" s="53"/>
      <c r="S1177" s="53"/>
    </row>
    <row r="1178" spans="1:19" x14ac:dyDescent="0.3">
      <c r="A1178" s="106"/>
      <c r="B1178" s="59"/>
      <c r="C1178" s="137" t="str">
        <f t="shared" si="18"/>
        <v/>
      </c>
      <c r="D1178" s="138" t="str">
        <f>IF(NOT(ISBLANK(B1178)),IF(AND(MONTH(B1178)&gt;=4,MONTH(B1178)&lt;=12,B1178&gt;=DATE(INT(LEFT('Fiscal Year'!$B$2,4)),4,1),B1178&lt;=DATE(INT(CONCATENATE("20",RIGHT('Fiscal Year'!$B$2,2))),3,31)),1,0),"")</f>
        <v/>
      </c>
      <c r="E1178" s="138" t="str">
        <f>IF(NOT(ISBLANK(B1178)),IF(AND(MONTH(B1178)&gt;=1,MONTH(B1178)&lt;=3,B1178&gt;=DATE(INT(LEFT('Fiscal Year'!$B$2,4)),4,1),B1178&lt;=DATE(INT(CONCATENATE("20",RIGHT('Fiscal Year'!$B$2,2))),3,31)),1,0),"")</f>
        <v/>
      </c>
      <c r="F1178" s="139" t="str">
        <f>IF(NOT(ISBLANK(B1178)),IF(B1178&lt;'Fiscal Year'!$B$3,1,0),"")</f>
        <v/>
      </c>
      <c r="G1178" s="10"/>
      <c r="H1178" s="10"/>
      <c r="I1178" s="40"/>
      <c r="J1178" s="40"/>
      <c r="K1178" s="53"/>
      <c r="L1178" s="53"/>
      <c r="M1178" s="53"/>
      <c r="N1178" s="53"/>
      <c r="O1178" s="53"/>
      <c r="P1178" s="53"/>
      <c r="Q1178" s="53"/>
      <c r="R1178" s="53"/>
      <c r="S1178" s="53"/>
    </row>
    <row r="1179" spans="1:19" x14ac:dyDescent="0.3">
      <c r="A1179" s="106"/>
      <c r="B1179" s="59"/>
      <c r="C1179" s="137" t="str">
        <f t="shared" si="18"/>
        <v/>
      </c>
      <c r="D1179" s="138" t="str">
        <f>IF(NOT(ISBLANK(B1179)),IF(AND(MONTH(B1179)&gt;=4,MONTH(B1179)&lt;=12,B1179&gt;=DATE(INT(LEFT('Fiscal Year'!$B$2,4)),4,1),B1179&lt;=DATE(INT(CONCATENATE("20",RIGHT('Fiscal Year'!$B$2,2))),3,31)),1,0),"")</f>
        <v/>
      </c>
      <c r="E1179" s="138" t="str">
        <f>IF(NOT(ISBLANK(B1179)),IF(AND(MONTH(B1179)&gt;=1,MONTH(B1179)&lt;=3,B1179&gt;=DATE(INT(LEFT('Fiscal Year'!$B$2,4)),4,1),B1179&lt;=DATE(INT(CONCATENATE("20",RIGHT('Fiscal Year'!$B$2,2))),3,31)),1,0),"")</f>
        <v/>
      </c>
      <c r="F1179" s="139" t="str">
        <f>IF(NOT(ISBLANK(B1179)),IF(B1179&lt;'Fiscal Year'!$B$3,1,0),"")</f>
        <v/>
      </c>
      <c r="G1179" s="10"/>
      <c r="H1179" s="10"/>
      <c r="I1179" s="40"/>
      <c r="J1179" s="40"/>
      <c r="K1179" s="53"/>
      <c r="L1179" s="53"/>
      <c r="M1179" s="53"/>
      <c r="N1179" s="53"/>
      <c r="O1179" s="53"/>
      <c r="P1179" s="53"/>
      <c r="Q1179" s="53"/>
      <c r="R1179" s="53"/>
      <c r="S1179" s="53"/>
    </row>
    <row r="1180" spans="1:19" x14ac:dyDescent="0.3">
      <c r="A1180" s="106"/>
      <c r="B1180" s="59"/>
      <c r="C1180" s="137" t="str">
        <f t="shared" si="18"/>
        <v/>
      </c>
      <c r="D1180" s="138" t="str">
        <f>IF(NOT(ISBLANK(B1180)),IF(AND(MONTH(B1180)&gt;=4,MONTH(B1180)&lt;=12,B1180&gt;=DATE(INT(LEFT('Fiscal Year'!$B$2,4)),4,1),B1180&lt;=DATE(INT(CONCATENATE("20",RIGHT('Fiscal Year'!$B$2,2))),3,31)),1,0),"")</f>
        <v/>
      </c>
      <c r="E1180" s="138" t="str">
        <f>IF(NOT(ISBLANK(B1180)),IF(AND(MONTH(B1180)&gt;=1,MONTH(B1180)&lt;=3,B1180&gt;=DATE(INT(LEFT('Fiscal Year'!$B$2,4)),4,1),B1180&lt;=DATE(INT(CONCATENATE("20",RIGHT('Fiscal Year'!$B$2,2))),3,31)),1,0),"")</f>
        <v/>
      </c>
      <c r="F1180" s="139" t="str">
        <f>IF(NOT(ISBLANK(B1180)),IF(B1180&lt;'Fiscal Year'!$B$3,1,0),"")</f>
        <v/>
      </c>
      <c r="G1180" s="10"/>
      <c r="H1180" s="10"/>
      <c r="I1180" s="40"/>
      <c r="J1180" s="40"/>
      <c r="K1180" s="53"/>
      <c r="L1180" s="53"/>
      <c r="M1180" s="53"/>
      <c r="N1180" s="53"/>
      <c r="O1180" s="53"/>
      <c r="P1180" s="53"/>
      <c r="Q1180" s="53"/>
      <c r="R1180" s="53"/>
      <c r="S1180" s="53"/>
    </row>
    <row r="1181" spans="1:19" x14ac:dyDescent="0.3">
      <c r="A1181" s="106"/>
      <c r="B1181" s="59"/>
      <c r="C1181" s="137" t="str">
        <f t="shared" si="18"/>
        <v/>
      </c>
      <c r="D1181" s="138" t="str">
        <f>IF(NOT(ISBLANK(B1181)),IF(AND(MONTH(B1181)&gt;=4,MONTH(B1181)&lt;=12,B1181&gt;=DATE(INT(LEFT('Fiscal Year'!$B$2,4)),4,1),B1181&lt;=DATE(INT(CONCATENATE("20",RIGHT('Fiscal Year'!$B$2,2))),3,31)),1,0),"")</f>
        <v/>
      </c>
      <c r="E1181" s="138" t="str">
        <f>IF(NOT(ISBLANK(B1181)),IF(AND(MONTH(B1181)&gt;=1,MONTH(B1181)&lt;=3,B1181&gt;=DATE(INT(LEFT('Fiscal Year'!$B$2,4)),4,1),B1181&lt;=DATE(INT(CONCATENATE("20",RIGHT('Fiscal Year'!$B$2,2))),3,31)),1,0),"")</f>
        <v/>
      </c>
      <c r="F1181" s="139" t="str">
        <f>IF(NOT(ISBLANK(B1181)),IF(B1181&lt;'Fiscal Year'!$B$3,1,0),"")</f>
        <v/>
      </c>
      <c r="G1181" s="10"/>
      <c r="H1181" s="10"/>
      <c r="I1181" s="40"/>
      <c r="J1181" s="40"/>
      <c r="K1181" s="53"/>
      <c r="L1181" s="53"/>
      <c r="M1181" s="53"/>
      <c r="N1181" s="53"/>
      <c r="O1181" s="53"/>
      <c r="P1181" s="53"/>
      <c r="Q1181" s="53"/>
      <c r="R1181" s="53"/>
      <c r="S1181" s="53"/>
    </row>
    <row r="1182" spans="1:19" x14ac:dyDescent="0.3">
      <c r="A1182" s="106"/>
      <c r="B1182" s="59"/>
      <c r="C1182" s="137" t="str">
        <f t="shared" si="18"/>
        <v/>
      </c>
      <c r="D1182" s="138" t="str">
        <f>IF(NOT(ISBLANK(B1182)),IF(AND(MONTH(B1182)&gt;=4,MONTH(B1182)&lt;=12,B1182&gt;=DATE(INT(LEFT('Fiscal Year'!$B$2,4)),4,1),B1182&lt;=DATE(INT(CONCATENATE("20",RIGHT('Fiscal Year'!$B$2,2))),3,31)),1,0),"")</f>
        <v/>
      </c>
      <c r="E1182" s="138" t="str">
        <f>IF(NOT(ISBLANK(B1182)),IF(AND(MONTH(B1182)&gt;=1,MONTH(B1182)&lt;=3,B1182&gt;=DATE(INT(LEFT('Fiscal Year'!$B$2,4)),4,1),B1182&lt;=DATE(INT(CONCATENATE("20",RIGHT('Fiscal Year'!$B$2,2))),3,31)),1,0),"")</f>
        <v/>
      </c>
      <c r="F1182" s="139" t="str">
        <f>IF(NOT(ISBLANK(B1182)),IF(B1182&lt;'Fiscal Year'!$B$3,1,0),"")</f>
        <v/>
      </c>
      <c r="G1182" s="10"/>
      <c r="H1182" s="10"/>
      <c r="I1182" s="40"/>
      <c r="J1182" s="40"/>
      <c r="K1182" s="53"/>
      <c r="L1182" s="53"/>
      <c r="M1182" s="53"/>
      <c r="N1182" s="53"/>
      <c r="O1182" s="53"/>
      <c r="P1182" s="53"/>
      <c r="Q1182" s="53"/>
      <c r="R1182" s="53"/>
      <c r="S1182" s="53"/>
    </row>
    <row r="1183" spans="1:19" x14ac:dyDescent="0.3">
      <c r="A1183" s="106"/>
      <c r="B1183" s="59"/>
      <c r="C1183" s="137" t="str">
        <f t="shared" si="18"/>
        <v/>
      </c>
      <c r="D1183" s="138" t="str">
        <f>IF(NOT(ISBLANK(B1183)),IF(AND(MONTH(B1183)&gt;=4,MONTH(B1183)&lt;=12,B1183&gt;=DATE(INT(LEFT('Fiscal Year'!$B$2,4)),4,1),B1183&lt;=DATE(INT(CONCATENATE("20",RIGHT('Fiscal Year'!$B$2,2))),3,31)),1,0),"")</f>
        <v/>
      </c>
      <c r="E1183" s="138" t="str">
        <f>IF(NOT(ISBLANK(B1183)),IF(AND(MONTH(B1183)&gt;=1,MONTH(B1183)&lt;=3,B1183&gt;=DATE(INT(LEFT('Fiscal Year'!$B$2,4)),4,1),B1183&lt;=DATE(INT(CONCATENATE("20",RIGHT('Fiscal Year'!$B$2,2))),3,31)),1,0),"")</f>
        <v/>
      </c>
      <c r="F1183" s="139" t="str">
        <f>IF(NOT(ISBLANK(B1183)),IF(B1183&lt;'Fiscal Year'!$B$3,1,0),"")</f>
        <v/>
      </c>
      <c r="G1183" s="10"/>
      <c r="H1183" s="10"/>
      <c r="I1183" s="40"/>
      <c r="J1183" s="40"/>
      <c r="K1183" s="53"/>
      <c r="L1183" s="53"/>
      <c r="M1183" s="53"/>
      <c r="N1183" s="53"/>
      <c r="O1183" s="53"/>
      <c r="P1183" s="53"/>
      <c r="Q1183" s="53"/>
      <c r="R1183" s="53"/>
      <c r="S1183" s="53"/>
    </row>
    <row r="1184" spans="1:19" x14ac:dyDescent="0.3">
      <c r="A1184" s="106"/>
      <c r="B1184" s="59"/>
      <c r="C1184" s="137" t="str">
        <f t="shared" si="18"/>
        <v/>
      </c>
      <c r="D1184" s="138" t="str">
        <f>IF(NOT(ISBLANK(B1184)),IF(AND(MONTH(B1184)&gt;=4,MONTH(B1184)&lt;=12,B1184&gt;=DATE(INT(LEFT('Fiscal Year'!$B$2,4)),4,1),B1184&lt;=DATE(INT(CONCATENATE("20",RIGHT('Fiscal Year'!$B$2,2))),3,31)),1,0),"")</f>
        <v/>
      </c>
      <c r="E1184" s="138" t="str">
        <f>IF(NOT(ISBLANK(B1184)),IF(AND(MONTH(B1184)&gt;=1,MONTH(B1184)&lt;=3,B1184&gt;=DATE(INT(LEFT('Fiscal Year'!$B$2,4)),4,1),B1184&lt;=DATE(INT(CONCATENATE("20",RIGHT('Fiscal Year'!$B$2,2))),3,31)),1,0),"")</f>
        <v/>
      </c>
      <c r="F1184" s="139" t="str">
        <f>IF(NOT(ISBLANK(B1184)),IF(B1184&lt;'Fiscal Year'!$B$3,1,0),"")</f>
        <v/>
      </c>
      <c r="G1184" s="10"/>
      <c r="H1184" s="10"/>
      <c r="I1184" s="40"/>
      <c r="J1184" s="40"/>
      <c r="K1184" s="53"/>
      <c r="L1184" s="53"/>
      <c r="M1184" s="53"/>
      <c r="N1184" s="53"/>
      <c r="O1184" s="53"/>
      <c r="P1184" s="53"/>
      <c r="Q1184" s="53"/>
      <c r="R1184" s="53"/>
      <c r="S1184" s="53"/>
    </row>
    <row r="1185" spans="1:19" x14ac:dyDescent="0.3">
      <c r="A1185" s="106"/>
      <c r="B1185" s="59"/>
      <c r="C1185" s="137" t="str">
        <f t="shared" si="18"/>
        <v/>
      </c>
      <c r="D1185" s="138" t="str">
        <f>IF(NOT(ISBLANK(B1185)),IF(AND(MONTH(B1185)&gt;=4,MONTH(B1185)&lt;=12,B1185&gt;=DATE(INT(LEFT('Fiscal Year'!$B$2,4)),4,1),B1185&lt;=DATE(INT(CONCATENATE("20",RIGHT('Fiscal Year'!$B$2,2))),3,31)),1,0),"")</f>
        <v/>
      </c>
      <c r="E1185" s="138" t="str">
        <f>IF(NOT(ISBLANK(B1185)),IF(AND(MONTH(B1185)&gt;=1,MONTH(B1185)&lt;=3,B1185&gt;=DATE(INT(LEFT('Fiscal Year'!$B$2,4)),4,1),B1185&lt;=DATE(INT(CONCATENATE("20",RIGHT('Fiscal Year'!$B$2,2))),3,31)),1,0),"")</f>
        <v/>
      </c>
      <c r="F1185" s="139" t="str">
        <f>IF(NOT(ISBLANK(B1185)),IF(B1185&lt;'Fiscal Year'!$B$3,1,0),"")</f>
        <v/>
      </c>
      <c r="G1185" s="10"/>
      <c r="H1185" s="10"/>
      <c r="I1185" s="40"/>
      <c r="J1185" s="40"/>
      <c r="K1185" s="53"/>
      <c r="L1185" s="53"/>
      <c r="M1185" s="53"/>
      <c r="N1185" s="53"/>
      <c r="O1185" s="53"/>
      <c r="P1185" s="53"/>
      <c r="Q1185" s="53"/>
      <c r="R1185" s="53"/>
      <c r="S1185" s="53"/>
    </row>
    <row r="1186" spans="1:19" x14ac:dyDescent="0.3">
      <c r="A1186" s="106"/>
      <c r="B1186" s="59"/>
      <c r="C1186" s="137" t="str">
        <f t="shared" si="18"/>
        <v/>
      </c>
      <c r="D1186" s="138" t="str">
        <f>IF(NOT(ISBLANK(B1186)),IF(AND(MONTH(B1186)&gt;=4,MONTH(B1186)&lt;=12,B1186&gt;=DATE(INT(LEFT('Fiscal Year'!$B$2,4)),4,1),B1186&lt;=DATE(INT(CONCATENATE("20",RIGHT('Fiscal Year'!$B$2,2))),3,31)),1,0),"")</f>
        <v/>
      </c>
      <c r="E1186" s="138" t="str">
        <f>IF(NOT(ISBLANK(B1186)),IF(AND(MONTH(B1186)&gt;=1,MONTH(B1186)&lt;=3,B1186&gt;=DATE(INT(LEFT('Fiscal Year'!$B$2,4)),4,1),B1186&lt;=DATE(INT(CONCATENATE("20",RIGHT('Fiscal Year'!$B$2,2))),3,31)),1,0),"")</f>
        <v/>
      </c>
      <c r="F1186" s="139" t="str">
        <f>IF(NOT(ISBLANK(B1186)),IF(B1186&lt;'Fiscal Year'!$B$3,1,0),"")</f>
        <v/>
      </c>
      <c r="G1186" s="10"/>
      <c r="H1186" s="10"/>
      <c r="I1186" s="40"/>
      <c r="J1186" s="40"/>
      <c r="K1186" s="53"/>
      <c r="L1186" s="53"/>
      <c r="M1186" s="53"/>
      <c r="N1186" s="53"/>
      <c r="O1186" s="53"/>
      <c r="P1186" s="53"/>
      <c r="Q1186" s="53"/>
      <c r="R1186" s="53"/>
      <c r="S1186" s="53"/>
    </row>
    <row r="1187" spans="1:19" x14ac:dyDescent="0.3">
      <c r="A1187" s="106"/>
      <c r="B1187" s="59"/>
      <c r="C1187" s="137" t="str">
        <f t="shared" si="18"/>
        <v/>
      </c>
      <c r="D1187" s="138" t="str">
        <f>IF(NOT(ISBLANK(B1187)),IF(AND(MONTH(B1187)&gt;=4,MONTH(B1187)&lt;=12,B1187&gt;=DATE(INT(LEFT('Fiscal Year'!$B$2,4)),4,1),B1187&lt;=DATE(INT(CONCATENATE("20",RIGHT('Fiscal Year'!$B$2,2))),3,31)),1,0),"")</f>
        <v/>
      </c>
      <c r="E1187" s="138" t="str">
        <f>IF(NOT(ISBLANK(B1187)),IF(AND(MONTH(B1187)&gt;=1,MONTH(B1187)&lt;=3,B1187&gt;=DATE(INT(LEFT('Fiscal Year'!$B$2,4)),4,1),B1187&lt;=DATE(INT(CONCATENATE("20",RIGHT('Fiscal Year'!$B$2,2))),3,31)),1,0),"")</f>
        <v/>
      </c>
      <c r="F1187" s="139" t="str">
        <f>IF(NOT(ISBLANK(B1187)),IF(B1187&lt;'Fiscal Year'!$B$3,1,0),"")</f>
        <v/>
      </c>
      <c r="G1187" s="10"/>
      <c r="H1187" s="10"/>
      <c r="I1187" s="40"/>
      <c r="J1187" s="40"/>
      <c r="K1187" s="53"/>
      <c r="L1187" s="53"/>
      <c r="M1187" s="53"/>
      <c r="N1187" s="53"/>
      <c r="O1187" s="53"/>
      <c r="P1187" s="53"/>
      <c r="Q1187" s="53"/>
      <c r="R1187" s="53"/>
      <c r="S1187" s="53"/>
    </row>
    <row r="1188" spans="1:19" x14ac:dyDescent="0.3">
      <c r="A1188" s="106"/>
      <c r="B1188" s="59"/>
      <c r="C1188" s="137" t="str">
        <f t="shared" si="18"/>
        <v/>
      </c>
      <c r="D1188" s="138" t="str">
        <f>IF(NOT(ISBLANK(B1188)),IF(AND(MONTH(B1188)&gt;=4,MONTH(B1188)&lt;=12,B1188&gt;=DATE(INT(LEFT('Fiscal Year'!$B$2,4)),4,1),B1188&lt;=DATE(INT(CONCATENATE("20",RIGHT('Fiscal Year'!$B$2,2))),3,31)),1,0),"")</f>
        <v/>
      </c>
      <c r="E1188" s="138" t="str">
        <f>IF(NOT(ISBLANK(B1188)),IF(AND(MONTH(B1188)&gt;=1,MONTH(B1188)&lt;=3,B1188&gt;=DATE(INT(LEFT('Fiscal Year'!$B$2,4)),4,1),B1188&lt;=DATE(INT(CONCATENATE("20",RIGHT('Fiscal Year'!$B$2,2))),3,31)),1,0),"")</f>
        <v/>
      </c>
      <c r="F1188" s="139" t="str">
        <f>IF(NOT(ISBLANK(B1188)),IF(B1188&lt;'Fiscal Year'!$B$3,1,0),"")</f>
        <v/>
      </c>
      <c r="G1188" s="10"/>
      <c r="H1188" s="10"/>
      <c r="I1188" s="40"/>
      <c r="J1188" s="40"/>
      <c r="K1188" s="53"/>
      <c r="L1188" s="53"/>
      <c r="M1188" s="53"/>
      <c r="N1188" s="53"/>
      <c r="O1188" s="53"/>
      <c r="P1188" s="53"/>
      <c r="Q1188" s="53"/>
      <c r="R1188" s="53"/>
      <c r="S1188" s="53"/>
    </row>
    <row r="1189" spans="1:19" x14ac:dyDescent="0.3">
      <c r="A1189" s="106"/>
      <c r="B1189" s="59"/>
      <c r="C1189" s="137" t="str">
        <f t="shared" si="18"/>
        <v/>
      </c>
      <c r="D1189" s="138" t="str">
        <f>IF(NOT(ISBLANK(B1189)),IF(AND(MONTH(B1189)&gt;=4,MONTH(B1189)&lt;=12,B1189&gt;=DATE(INT(LEFT('Fiscal Year'!$B$2,4)),4,1),B1189&lt;=DATE(INT(CONCATENATE("20",RIGHT('Fiscal Year'!$B$2,2))),3,31)),1,0),"")</f>
        <v/>
      </c>
      <c r="E1189" s="138" t="str">
        <f>IF(NOT(ISBLANK(B1189)),IF(AND(MONTH(B1189)&gt;=1,MONTH(B1189)&lt;=3,B1189&gt;=DATE(INT(LEFT('Fiscal Year'!$B$2,4)),4,1),B1189&lt;=DATE(INT(CONCATENATE("20",RIGHT('Fiscal Year'!$B$2,2))),3,31)),1,0),"")</f>
        <v/>
      </c>
      <c r="F1189" s="139" t="str">
        <f>IF(NOT(ISBLANK(B1189)),IF(B1189&lt;'Fiscal Year'!$B$3,1,0),"")</f>
        <v/>
      </c>
      <c r="G1189" s="10"/>
      <c r="H1189" s="10"/>
      <c r="I1189" s="40"/>
      <c r="J1189" s="40"/>
      <c r="K1189" s="53"/>
      <c r="L1189" s="53"/>
      <c r="M1189" s="53"/>
      <c r="N1189" s="53"/>
      <c r="O1189" s="53"/>
      <c r="P1189" s="53"/>
      <c r="Q1189" s="53"/>
      <c r="R1189" s="53"/>
      <c r="S1189" s="53"/>
    </row>
    <row r="1190" spans="1:19" x14ac:dyDescent="0.3">
      <c r="A1190" s="106"/>
      <c r="B1190" s="59"/>
      <c r="C1190" s="137" t="str">
        <f t="shared" si="18"/>
        <v/>
      </c>
      <c r="D1190" s="138" t="str">
        <f>IF(NOT(ISBLANK(B1190)),IF(AND(MONTH(B1190)&gt;=4,MONTH(B1190)&lt;=12,B1190&gt;=DATE(INT(LEFT('Fiscal Year'!$B$2,4)),4,1),B1190&lt;=DATE(INT(CONCATENATE("20",RIGHT('Fiscal Year'!$B$2,2))),3,31)),1,0),"")</f>
        <v/>
      </c>
      <c r="E1190" s="138" t="str">
        <f>IF(NOT(ISBLANK(B1190)),IF(AND(MONTH(B1190)&gt;=1,MONTH(B1190)&lt;=3,B1190&gt;=DATE(INT(LEFT('Fiscal Year'!$B$2,4)),4,1),B1190&lt;=DATE(INT(CONCATENATE("20",RIGHT('Fiscal Year'!$B$2,2))),3,31)),1,0),"")</f>
        <v/>
      </c>
      <c r="F1190" s="139" t="str">
        <f>IF(NOT(ISBLANK(B1190)),IF(B1190&lt;'Fiscal Year'!$B$3,1,0),"")</f>
        <v/>
      </c>
      <c r="G1190" s="10"/>
      <c r="H1190" s="10"/>
      <c r="I1190" s="40"/>
      <c r="J1190" s="40"/>
      <c r="K1190" s="53"/>
      <c r="L1190" s="53"/>
      <c r="M1190" s="53"/>
      <c r="N1190" s="53"/>
      <c r="O1190" s="53"/>
      <c r="P1190" s="53"/>
      <c r="Q1190" s="53"/>
      <c r="R1190" s="53"/>
      <c r="S1190" s="53"/>
    </row>
    <row r="1191" spans="1:19" x14ac:dyDescent="0.3">
      <c r="A1191" s="106"/>
      <c r="B1191" s="59"/>
      <c r="C1191" s="137" t="str">
        <f t="shared" si="18"/>
        <v/>
      </c>
      <c r="D1191" s="138" t="str">
        <f>IF(NOT(ISBLANK(B1191)),IF(AND(MONTH(B1191)&gt;=4,MONTH(B1191)&lt;=12,B1191&gt;=DATE(INT(LEFT('Fiscal Year'!$B$2,4)),4,1),B1191&lt;=DATE(INT(CONCATENATE("20",RIGHT('Fiscal Year'!$B$2,2))),3,31)),1,0),"")</f>
        <v/>
      </c>
      <c r="E1191" s="138" t="str">
        <f>IF(NOT(ISBLANK(B1191)),IF(AND(MONTH(B1191)&gt;=1,MONTH(B1191)&lt;=3,B1191&gt;=DATE(INT(LEFT('Fiscal Year'!$B$2,4)),4,1),B1191&lt;=DATE(INT(CONCATENATE("20",RIGHT('Fiscal Year'!$B$2,2))),3,31)),1,0),"")</f>
        <v/>
      </c>
      <c r="F1191" s="139" t="str">
        <f>IF(NOT(ISBLANK(B1191)),IF(B1191&lt;'Fiscal Year'!$B$3,1,0),"")</f>
        <v/>
      </c>
      <c r="G1191" s="10"/>
      <c r="H1191" s="10"/>
      <c r="I1191" s="40"/>
      <c r="J1191" s="40"/>
      <c r="K1191" s="53"/>
      <c r="L1191" s="53"/>
      <c r="M1191" s="53"/>
      <c r="N1191" s="53"/>
      <c r="O1191" s="53"/>
      <c r="P1191" s="53"/>
      <c r="Q1191" s="53"/>
      <c r="R1191" s="53"/>
      <c r="S1191" s="53"/>
    </row>
    <row r="1192" spans="1:19" x14ac:dyDescent="0.3">
      <c r="A1192" s="106"/>
      <c r="B1192" s="59"/>
      <c r="C1192" s="137" t="str">
        <f t="shared" si="18"/>
        <v/>
      </c>
      <c r="D1192" s="138" t="str">
        <f>IF(NOT(ISBLANK(B1192)),IF(AND(MONTH(B1192)&gt;=4,MONTH(B1192)&lt;=12,B1192&gt;=DATE(INT(LEFT('Fiscal Year'!$B$2,4)),4,1),B1192&lt;=DATE(INT(CONCATENATE("20",RIGHT('Fiscal Year'!$B$2,2))),3,31)),1,0),"")</f>
        <v/>
      </c>
      <c r="E1192" s="138" t="str">
        <f>IF(NOT(ISBLANK(B1192)),IF(AND(MONTH(B1192)&gt;=1,MONTH(B1192)&lt;=3,B1192&gt;=DATE(INT(LEFT('Fiscal Year'!$B$2,4)),4,1),B1192&lt;=DATE(INT(CONCATENATE("20",RIGHT('Fiscal Year'!$B$2,2))),3,31)),1,0),"")</f>
        <v/>
      </c>
      <c r="F1192" s="139" t="str">
        <f>IF(NOT(ISBLANK(B1192)),IF(B1192&lt;'Fiscal Year'!$B$3,1,0),"")</f>
        <v/>
      </c>
      <c r="G1192" s="10"/>
      <c r="H1192" s="10"/>
      <c r="I1192" s="40"/>
      <c r="J1192" s="40"/>
      <c r="K1192" s="53"/>
      <c r="L1192" s="53"/>
      <c r="M1192" s="53"/>
      <c r="N1192" s="53"/>
      <c r="O1192" s="53"/>
      <c r="P1192" s="53"/>
      <c r="Q1192" s="53"/>
      <c r="R1192" s="53"/>
      <c r="S1192" s="53"/>
    </row>
    <row r="1193" spans="1:19" x14ac:dyDescent="0.3">
      <c r="A1193" s="106"/>
      <c r="B1193" s="59"/>
      <c r="C1193" s="137" t="str">
        <f t="shared" si="18"/>
        <v/>
      </c>
      <c r="D1193" s="138" t="str">
        <f>IF(NOT(ISBLANK(B1193)),IF(AND(MONTH(B1193)&gt;=4,MONTH(B1193)&lt;=12,B1193&gt;=DATE(INT(LEFT('Fiscal Year'!$B$2,4)),4,1),B1193&lt;=DATE(INT(CONCATENATE("20",RIGHT('Fiscal Year'!$B$2,2))),3,31)),1,0),"")</f>
        <v/>
      </c>
      <c r="E1193" s="138" t="str">
        <f>IF(NOT(ISBLANK(B1193)),IF(AND(MONTH(B1193)&gt;=1,MONTH(B1193)&lt;=3,B1193&gt;=DATE(INT(LEFT('Fiscal Year'!$B$2,4)),4,1),B1193&lt;=DATE(INT(CONCATENATE("20",RIGHT('Fiscal Year'!$B$2,2))),3,31)),1,0),"")</f>
        <v/>
      </c>
      <c r="F1193" s="139" t="str">
        <f>IF(NOT(ISBLANK(B1193)),IF(B1193&lt;'Fiscal Year'!$B$3,1,0),"")</f>
        <v/>
      </c>
      <c r="G1193" s="10"/>
      <c r="H1193" s="10"/>
      <c r="I1193" s="40"/>
      <c r="J1193" s="40"/>
      <c r="K1193" s="53"/>
      <c r="L1193" s="53"/>
      <c r="M1193" s="53"/>
      <c r="N1193" s="53"/>
      <c r="O1193" s="53"/>
      <c r="P1193" s="53"/>
      <c r="Q1193" s="53"/>
      <c r="R1193" s="53"/>
      <c r="S1193" s="53"/>
    </row>
    <row r="1194" spans="1:19" x14ac:dyDescent="0.3">
      <c r="A1194" s="106"/>
      <c r="B1194" s="59"/>
      <c r="C1194" s="137" t="str">
        <f t="shared" si="18"/>
        <v/>
      </c>
      <c r="D1194" s="138" t="str">
        <f>IF(NOT(ISBLANK(B1194)),IF(AND(MONTH(B1194)&gt;=4,MONTH(B1194)&lt;=12,B1194&gt;=DATE(INT(LEFT('Fiscal Year'!$B$2,4)),4,1),B1194&lt;=DATE(INT(CONCATENATE("20",RIGHT('Fiscal Year'!$B$2,2))),3,31)),1,0),"")</f>
        <v/>
      </c>
      <c r="E1194" s="138" t="str">
        <f>IF(NOT(ISBLANK(B1194)),IF(AND(MONTH(B1194)&gt;=1,MONTH(B1194)&lt;=3,B1194&gt;=DATE(INT(LEFT('Fiscal Year'!$B$2,4)),4,1),B1194&lt;=DATE(INT(CONCATENATE("20",RIGHT('Fiscal Year'!$B$2,2))),3,31)),1,0),"")</f>
        <v/>
      </c>
      <c r="F1194" s="139" t="str">
        <f>IF(NOT(ISBLANK(B1194)),IF(B1194&lt;'Fiscal Year'!$B$3,1,0),"")</f>
        <v/>
      </c>
      <c r="G1194" s="10"/>
      <c r="H1194" s="10"/>
      <c r="I1194" s="40"/>
      <c r="J1194" s="40"/>
      <c r="K1194" s="53"/>
      <c r="L1194" s="53"/>
      <c r="M1194" s="53"/>
      <c r="N1194" s="53"/>
      <c r="O1194" s="53"/>
      <c r="P1194" s="53"/>
      <c r="Q1194" s="53"/>
      <c r="R1194" s="53"/>
      <c r="S1194" s="53"/>
    </row>
    <row r="1195" spans="1:19" x14ac:dyDescent="0.3">
      <c r="A1195" s="106"/>
      <c r="B1195" s="59"/>
      <c r="C1195" s="137" t="str">
        <f t="shared" si="18"/>
        <v/>
      </c>
      <c r="D1195" s="138" t="str">
        <f>IF(NOT(ISBLANK(B1195)),IF(AND(MONTH(B1195)&gt;=4,MONTH(B1195)&lt;=12,B1195&gt;=DATE(INT(LEFT('Fiscal Year'!$B$2,4)),4,1),B1195&lt;=DATE(INT(CONCATENATE("20",RIGHT('Fiscal Year'!$B$2,2))),3,31)),1,0),"")</f>
        <v/>
      </c>
      <c r="E1195" s="138" t="str">
        <f>IF(NOT(ISBLANK(B1195)),IF(AND(MONTH(B1195)&gt;=1,MONTH(B1195)&lt;=3,B1195&gt;=DATE(INT(LEFT('Fiscal Year'!$B$2,4)),4,1),B1195&lt;=DATE(INT(CONCATENATE("20",RIGHT('Fiscal Year'!$B$2,2))),3,31)),1,0),"")</f>
        <v/>
      </c>
      <c r="F1195" s="139" t="str">
        <f>IF(NOT(ISBLANK(B1195)),IF(B1195&lt;'Fiscal Year'!$B$3,1,0),"")</f>
        <v/>
      </c>
      <c r="G1195" s="10"/>
      <c r="H1195" s="10"/>
      <c r="I1195" s="40"/>
      <c r="J1195" s="40"/>
      <c r="K1195" s="53"/>
      <c r="L1195" s="53"/>
      <c r="M1195" s="53"/>
      <c r="N1195" s="53"/>
      <c r="O1195" s="53"/>
      <c r="P1195" s="53"/>
      <c r="Q1195" s="53"/>
      <c r="R1195" s="53"/>
      <c r="S1195" s="53"/>
    </row>
    <row r="1196" spans="1:19" x14ac:dyDescent="0.3">
      <c r="A1196" s="106"/>
      <c r="B1196" s="59"/>
      <c r="C1196" s="137" t="str">
        <f t="shared" si="18"/>
        <v/>
      </c>
      <c r="D1196" s="138" t="str">
        <f>IF(NOT(ISBLANK(B1196)),IF(AND(MONTH(B1196)&gt;=4,MONTH(B1196)&lt;=12,B1196&gt;=DATE(INT(LEFT('Fiscal Year'!$B$2,4)),4,1),B1196&lt;=DATE(INT(CONCATENATE("20",RIGHT('Fiscal Year'!$B$2,2))),3,31)),1,0),"")</f>
        <v/>
      </c>
      <c r="E1196" s="138" t="str">
        <f>IF(NOT(ISBLANK(B1196)),IF(AND(MONTH(B1196)&gt;=1,MONTH(B1196)&lt;=3,B1196&gt;=DATE(INT(LEFT('Fiscal Year'!$B$2,4)),4,1),B1196&lt;=DATE(INT(CONCATENATE("20",RIGHT('Fiscal Year'!$B$2,2))),3,31)),1,0),"")</f>
        <v/>
      </c>
      <c r="F1196" s="139" t="str">
        <f>IF(NOT(ISBLANK(B1196)),IF(B1196&lt;'Fiscal Year'!$B$3,1,0),"")</f>
        <v/>
      </c>
      <c r="G1196" s="10"/>
      <c r="H1196" s="10"/>
      <c r="I1196" s="40"/>
      <c r="J1196" s="40"/>
      <c r="K1196" s="53"/>
      <c r="L1196" s="53"/>
      <c r="M1196" s="53"/>
      <c r="N1196" s="53"/>
      <c r="O1196" s="53"/>
      <c r="P1196" s="53"/>
      <c r="Q1196" s="53"/>
      <c r="R1196" s="53"/>
      <c r="S1196" s="53"/>
    </row>
    <row r="1197" spans="1:19" x14ac:dyDescent="0.3">
      <c r="A1197" s="106"/>
      <c r="B1197" s="59"/>
      <c r="C1197" s="137" t="str">
        <f t="shared" si="18"/>
        <v/>
      </c>
      <c r="D1197" s="138" t="str">
        <f>IF(NOT(ISBLANK(B1197)),IF(AND(MONTH(B1197)&gt;=4,MONTH(B1197)&lt;=12,B1197&gt;=DATE(INT(LEFT('Fiscal Year'!$B$2,4)),4,1),B1197&lt;=DATE(INT(CONCATENATE("20",RIGHT('Fiscal Year'!$B$2,2))),3,31)),1,0),"")</f>
        <v/>
      </c>
      <c r="E1197" s="138" t="str">
        <f>IF(NOT(ISBLANK(B1197)),IF(AND(MONTH(B1197)&gt;=1,MONTH(B1197)&lt;=3,B1197&gt;=DATE(INT(LEFT('Fiscal Year'!$B$2,4)),4,1),B1197&lt;=DATE(INT(CONCATENATE("20",RIGHT('Fiscal Year'!$B$2,2))),3,31)),1,0),"")</f>
        <v/>
      </c>
      <c r="F1197" s="139" t="str">
        <f>IF(NOT(ISBLANK(B1197)),IF(B1197&lt;'Fiscal Year'!$B$3,1,0),"")</f>
        <v/>
      </c>
      <c r="G1197" s="10"/>
      <c r="H1197" s="10"/>
      <c r="I1197" s="40"/>
      <c r="J1197" s="40"/>
      <c r="K1197" s="53"/>
      <c r="L1197" s="53"/>
      <c r="M1197" s="53"/>
      <c r="N1197" s="53"/>
      <c r="O1197" s="53"/>
      <c r="P1197" s="53"/>
      <c r="Q1197" s="53"/>
      <c r="R1197" s="53"/>
      <c r="S1197" s="53"/>
    </row>
    <row r="1198" spans="1:19" x14ac:dyDescent="0.3">
      <c r="A1198" s="106"/>
      <c r="B1198" s="59"/>
      <c r="C1198" s="137" t="str">
        <f t="shared" si="18"/>
        <v/>
      </c>
      <c r="D1198" s="138" t="str">
        <f>IF(NOT(ISBLANK(B1198)),IF(AND(MONTH(B1198)&gt;=4,MONTH(B1198)&lt;=12,B1198&gt;=DATE(INT(LEFT('Fiscal Year'!$B$2,4)),4,1),B1198&lt;=DATE(INT(CONCATENATE("20",RIGHT('Fiscal Year'!$B$2,2))),3,31)),1,0),"")</f>
        <v/>
      </c>
      <c r="E1198" s="138" t="str">
        <f>IF(NOT(ISBLANK(B1198)),IF(AND(MONTH(B1198)&gt;=1,MONTH(B1198)&lt;=3,B1198&gt;=DATE(INT(LEFT('Fiscal Year'!$B$2,4)),4,1),B1198&lt;=DATE(INT(CONCATENATE("20",RIGHT('Fiscal Year'!$B$2,2))),3,31)),1,0),"")</f>
        <v/>
      </c>
      <c r="F1198" s="139" t="str">
        <f>IF(NOT(ISBLANK(B1198)),IF(B1198&lt;'Fiscal Year'!$B$3,1,0),"")</f>
        <v/>
      </c>
      <c r="G1198" s="10"/>
      <c r="H1198" s="10"/>
      <c r="I1198" s="40"/>
      <c r="J1198" s="40"/>
      <c r="K1198" s="53"/>
      <c r="L1198" s="53"/>
      <c r="M1198" s="53"/>
      <c r="N1198" s="53"/>
      <c r="O1198" s="53"/>
      <c r="P1198" s="53"/>
      <c r="Q1198" s="53"/>
      <c r="R1198" s="53"/>
      <c r="S1198" s="53"/>
    </row>
    <row r="1199" spans="1:19" x14ac:dyDescent="0.3">
      <c r="A1199" s="106"/>
      <c r="B1199" s="59"/>
      <c r="C1199" s="137" t="str">
        <f t="shared" si="18"/>
        <v/>
      </c>
      <c r="D1199" s="138" t="str">
        <f>IF(NOT(ISBLANK(B1199)),IF(AND(MONTH(B1199)&gt;=4,MONTH(B1199)&lt;=12,B1199&gt;=DATE(INT(LEFT('Fiscal Year'!$B$2,4)),4,1),B1199&lt;=DATE(INT(CONCATENATE("20",RIGHT('Fiscal Year'!$B$2,2))),3,31)),1,0),"")</f>
        <v/>
      </c>
      <c r="E1199" s="138" t="str">
        <f>IF(NOT(ISBLANK(B1199)),IF(AND(MONTH(B1199)&gt;=1,MONTH(B1199)&lt;=3,B1199&gt;=DATE(INT(LEFT('Fiscal Year'!$B$2,4)),4,1),B1199&lt;=DATE(INT(CONCATENATE("20",RIGHT('Fiscal Year'!$B$2,2))),3,31)),1,0),"")</f>
        <v/>
      </c>
      <c r="F1199" s="139" t="str">
        <f>IF(NOT(ISBLANK(B1199)),IF(B1199&lt;'Fiscal Year'!$B$3,1,0),"")</f>
        <v/>
      </c>
      <c r="G1199" s="10"/>
      <c r="H1199" s="10"/>
      <c r="I1199" s="40"/>
      <c r="J1199" s="40"/>
      <c r="K1199" s="53"/>
      <c r="L1199" s="53"/>
      <c r="M1199" s="53"/>
      <c r="N1199" s="53"/>
      <c r="O1199" s="53"/>
      <c r="P1199" s="53"/>
      <c r="Q1199" s="53"/>
      <c r="R1199" s="53"/>
      <c r="S1199" s="53"/>
    </row>
    <row r="1200" spans="1:19" x14ac:dyDescent="0.3">
      <c r="A1200" s="106"/>
      <c r="B1200" s="59"/>
      <c r="C1200" s="137" t="str">
        <f t="shared" si="18"/>
        <v/>
      </c>
      <c r="D1200" s="138" t="str">
        <f>IF(NOT(ISBLANK(B1200)),IF(AND(MONTH(B1200)&gt;=4,MONTH(B1200)&lt;=12,B1200&gt;=DATE(INT(LEFT('Fiscal Year'!$B$2,4)),4,1),B1200&lt;=DATE(INT(CONCATENATE("20",RIGHT('Fiscal Year'!$B$2,2))),3,31)),1,0),"")</f>
        <v/>
      </c>
      <c r="E1200" s="138" t="str">
        <f>IF(NOT(ISBLANK(B1200)),IF(AND(MONTH(B1200)&gt;=1,MONTH(B1200)&lt;=3,B1200&gt;=DATE(INT(LEFT('Fiscal Year'!$B$2,4)),4,1),B1200&lt;=DATE(INT(CONCATENATE("20",RIGHT('Fiscal Year'!$B$2,2))),3,31)),1,0),"")</f>
        <v/>
      </c>
      <c r="F1200" s="139" t="str">
        <f>IF(NOT(ISBLANK(B1200)),IF(B1200&lt;'Fiscal Year'!$B$3,1,0),"")</f>
        <v/>
      </c>
      <c r="G1200" s="10"/>
      <c r="H1200" s="10"/>
      <c r="I1200" s="40"/>
      <c r="J1200" s="40"/>
      <c r="K1200" s="53"/>
      <c r="L1200" s="53"/>
      <c r="M1200" s="53"/>
      <c r="N1200" s="53"/>
      <c r="O1200" s="53"/>
      <c r="P1200" s="53"/>
      <c r="Q1200" s="53"/>
      <c r="R1200" s="53"/>
      <c r="S1200" s="53"/>
    </row>
    <row r="1201" spans="1:19" x14ac:dyDescent="0.3">
      <c r="A1201" s="106"/>
      <c r="B1201" s="59"/>
      <c r="C1201" s="137" t="str">
        <f t="shared" si="18"/>
        <v/>
      </c>
      <c r="D1201" s="138" t="str">
        <f>IF(NOT(ISBLANK(B1201)),IF(AND(MONTH(B1201)&gt;=4,MONTH(B1201)&lt;=12,B1201&gt;=DATE(INT(LEFT('Fiscal Year'!$B$2,4)),4,1),B1201&lt;=DATE(INT(CONCATENATE("20",RIGHT('Fiscal Year'!$B$2,2))),3,31)),1,0),"")</f>
        <v/>
      </c>
      <c r="E1201" s="138" t="str">
        <f>IF(NOT(ISBLANK(B1201)),IF(AND(MONTH(B1201)&gt;=1,MONTH(B1201)&lt;=3,B1201&gt;=DATE(INT(LEFT('Fiscal Year'!$B$2,4)),4,1),B1201&lt;=DATE(INT(CONCATENATE("20",RIGHT('Fiscal Year'!$B$2,2))),3,31)),1,0),"")</f>
        <v/>
      </c>
      <c r="F1201" s="139" t="str">
        <f>IF(NOT(ISBLANK(B1201)),IF(B1201&lt;'Fiscal Year'!$B$3,1,0),"")</f>
        <v/>
      </c>
      <c r="G1201" s="10"/>
      <c r="H1201" s="10"/>
      <c r="I1201" s="40"/>
      <c r="J1201" s="40"/>
      <c r="K1201" s="53"/>
      <c r="L1201" s="53"/>
      <c r="M1201" s="53"/>
      <c r="N1201" s="53"/>
      <c r="O1201" s="53"/>
      <c r="P1201" s="53"/>
      <c r="Q1201" s="53"/>
      <c r="R1201" s="53"/>
      <c r="S1201" s="53"/>
    </row>
    <row r="1202" spans="1:19" x14ac:dyDescent="0.3">
      <c r="A1202" s="106"/>
      <c r="B1202" s="59"/>
      <c r="C1202" s="137" t="str">
        <f t="shared" si="18"/>
        <v/>
      </c>
      <c r="D1202" s="138" t="str">
        <f>IF(NOT(ISBLANK(B1202)),IF(AND(MONTH(B1202)&gt;=4,MONTH(B1202)&lt;=12,B1202&gt;=DATE(INT(LEFT('Fiscal Year'!$B$2,4)),4,1),B1202&lt;=DATE(INT(CONCATENATE("20",RIGHT('Fiscal Year'!$B$2,2))),3,31)),1,0),"")</f>
        <v/>
      </c>
      <c r="E1202" s="138" t="str">
        <f>IF(NOT(ISBLANK(B1202)),IF(AND(MONTH(B1202)&gt;=1,MONTH(B1202)&lt;=3,B1202&gt;=DATE(INT(LEFT('Fiscal Year'!$B$2,4)),4,1),B1202&lt;=DATE(INT(CONCATENATE("20",RIGHT('Fiscal Year'!$B$2,2))),3,31)),1,0),"")</f>
        <v/>
      </c>
      <c r="F1202" s="139" t="str">
        <f>IF(NOT(ISBLANK(B1202)),IF(B1202&lt;'Fiscal Year'!$B$3,1,0),"")</f>
        <v/>
      </c>
      <c r="G1202" s="10"/>
      <c r="H1202" s="10"/>
      <c r="I1202" s="40"/>
      <c r="J1202" s="40"/>
      <c r="K1202" s="53"/>
      <c r="L1202" s="53"/>
      <c r="M1202" s="53"/>
      <c r="N1202" s="53"/>
      <c r="O1202" s="53"/>
      <c r="P1202" s="53"/>
      <c r="Q1202" s="53"/>
      <c r="R1202" s="53"/>
      <c r="S1202" s="53"/>
    </row>
    <row r="1203" spans="1:19" x14ac:dyDescent="0.3">
      <c r="A1203" s="106"/>
      <c r="B1203" s="59"/>
      <c r="C1203" s="137" t="str">
        <f t="shared" si="18"/>
        <v/>
      </c>
      <c r="D1203" s="138" t="str">
        <f>IF(NOT(ISBLANK(B1203)),IF(AND(MONTH(B1203)&gt;=4,MONTH(B1203)&lt;=12,B1203&gt;=DATE(INT(LEFT('Fiscal Year'!$B$2,4)),4,1),B1203&lt;=DATE(INT(CONCATENATE("20",RIGHT('Fiscal Year'!$B$2,2))),3,31)),1,0),"")</f>
        <v/>
      </c>
      <c r="E1203" s="138" t="str">
        <f>IF(NOT(ISBLANK(B1203)),IF(AND(MONTH(B1203)&gt;=1,MONTH(B1203)&lt;=3,B1203&gt;=DATE(INT(LEFT('Fiscal Year'!$B$2,4)),4,1),B1203&lt;=DATE(INT(CONCATENATE("20",RIGHT('Fiscal Year'!$B$2,2))),3,31)),1,0),"")</f>
        <v/>
      </c>
      <c r="F1203" s="139" t="str">
        <f>IF(NOT(ISBLANK(B1203)),IF(B1203&lt;'Fiscal Year'!$B$3,1,0),"")</f>
        <v/>
      </c>
      <c r="G1203" s="10"/>
      <c r="H1203" s="10"/>
      <c r="I1203" s="40"/>
      <c r="J1203" s="40"/>
      <c r="K1203" s="53"/>
      <c r="L1203" s="53"/>
      <c r="M1203" s="53"/>
      <c r="N1203" s="53"/>
      <c r="O1203" s="53"/>
      <c r="P1203" s="53"/>
      <c r="Q1203" s="53"/>
      <c r="R1203" s="53"/>
      <c r="S1203" s="53"/>
    </row>
    <row r="1204" spans="1:19" x14ac:dyDescent="0.3">
      <c r="A1204" s="106"/>
      <c r="B1204" s="59"/>
      <c r="C1204" s="137" t="str">
        <f t="shared" si="18"/>
        <v/>
      </c>
      <c r="D1204" s="138" t="str">
        <f>IF(NOT(ISBLANK(B1204)),IF(AND(MONTH(B1204)&gt;=4,MONTH(B1204)&lt;=12,B1204&gt;=DATE(INT(LEFT('Fiscal Year'!$B$2,4)),4,1),B1204&lt;=DATE(INT(CONCATENATE("20",RIGHT('Fiscal Year'!$B$2,2))),3,31)),1,0),"")</f>
        <v/>
      </c>
      <c r="E1204" s="138" t="str">
        <f>IF(NOT(ISBLANK(B1204)),IF(AND(MONTH(B1204)&gt;=1,MONTH(B1204)&lt;=3,B1204&gt;=DATE(INT(LEFT('Fiscal Year'!$B$2,4)),4,1),B1204&lt;=DATE(INT(CONCATENATE("20",RIGHT('Fiscal Year'!$B$2,2))),3,31)),1,0),"")</f>
        <v/>
      </c>
      <c r="F1204" s="139" t="str">
        <f>IF(NOT(ISBLANK(B1204)),IF(B1204&lt;'Fiscal Year'!$B$3,1,0),"")</f>
        <v/>
      </c>
      <c r="G1204" s="10"/>
      <c r="H1204" s="10"/>
      <c r="I1204" s="40"/>
      <c r="J1204" s="40"/>
      <c r="K1204" s="53"/>
      <c r="L1204" s="53"/>
      <c r="M1204" s="53"/>
      <c r="N1204" s="53"/>
      <c r="O1204" s="53"/>
      <c r="P1204" s="53"/>
      <c r="Q1204" s="53"/>
      <c r="R1204" s="53"/>
      <c r="S1204" s="53"/>
    </row>
    <row r="1205" spans="1:19" x14ac:dyDescent="0.3">
      <c r="A1205" s="106"/>
      <c r="B1205" s="59"/>
      <c r="C1205" s="137" t="str">
        <f t="shared" si="18"/>
        <v/>
      </c>
      <c r="D1205" s="138" t="str">
        <f>IF(NOT(ISBLANK(B1205)),IF(AND(MONTH(B1205)&gt;=4,MONTH(B1205)&lt;=12,B1205&gt;=DATE(INT(LEFT('Fiscal Year'!$B$2,4)),4,1),B1205&lt;=DATE(INT(CONCATENATE("20",RIGHT('Fiscal Year'!$B$2,2))),3,31)),1,0),"")</f>
        <v/>
      </c>
      <c r="E1205" s="138" t="str">
        <f>IF(NOT(ISBLANK(B1205)),IF(AND(MONTH(B1205)&gt;=1,MONTH(B1205)&lt;=3,B1205&gt;=DATE(INT(LEFT('Fiscal Year'!$B$2,4)),4,1),B1205&lt;=DATE(INT(CONCATENATE("20",RIGHT('Fiscal Year'!$B$2,2))),3,31)),1,0),"")</f>
        <v/>
      </c>
      <c r="F1205" s="139" t="str">
        <f>IF(NOT(ISBLANK(B1205)),IF(B1205&lt;'Fiscal Year'!$B$3,1,0),"")</f>
        <v/>
      </c>
      <c r="G1205" s="10"/>
      <c r="H1205" s="10"/>
      <c r="I1205" s="40"/>
      <c r="J1205" s="40"/>
      <c r="K1205" s="53"/>
      <c r="L1205" s="53"/>
      <c r="M1205" s="53"/>
      <c r="N1205" s="53"/>
      <c r="O1205" s="53"/>
      <c r="P1205" s="53"/>
      <c r="Q1205" s="53"/>
      <c r="R1205" s="53"/>
      <c r="S1205" s="53"/>
    </row>
    <row r="1206" spans="1:19" x14ac:dyDescent="0.3">
      <c r="A1206" s="106"/>
      <c r="B1206" s="59"/>
      <c r="C1206" s="137" t="str">
        <f t="shared" si="18"/>
        <v/>
      </c>
      <c r="D1206" s="138" t="str">
        <f>IF(NOT(ISBLANK(B1206)),IF(AND(MONTH(B1206)&gt;=4,MONTH(B1206)&lt;=12,B1206&gt;=DATE(INT(LEFT('Fiscal Year'!$B$2,4)),4,1),B1206&lt;=DATE(INT(CONCATENATE("20",RIGHT('Fiscal Year'!$B$2,2))),3,31)),1,0),"")</f>
        <v/>
      </c>
      <c r="E1206" s="138" t="str">
        <f>IF(NOT(ISBLANK(B1206)),IF(AND(MONTH(B1206)&gt;=1,MONTH(B1206)&lt;=3,B1206&gt;=DATE(INT(LEFT('Fiscal Year'!$B$2,4)),4,1),B1206&lt;=DATE(INT(CONCATENATE("20",RIGHT('Fiscal Year'!$B$2,2))),3,31)),1,0),"")</f>
        <v/>
      </c>
      <c r="F1206" s="139" t="str">
        <f>IF(NOT(ISBLANK(B1206)),IF(B1206&lt;'Fiscal Year'!$B$3,1,0),"")</f>
        <v/>
      </c>
      <c r="G1206" s="10"/>
      <c r="H1206" s="10"/>
      <c r="I1206" s="40"/>
      <c r="J1206" s="40"/>
      <c r="K1206" s="53"/>
      <c r="L1206" s="53"/>
      <c r="M1206" s="53"/>
      <c r="N1206" s="53"/>
      <c r="O1206" s="53"/>
      <c r="P1206" s="53"/>
      <c r="Q1206" s="53"/>
      <c r="R1206" s="53"/>
      <c r="S1206" s="53"/>
    </row>
    <row r="1207" spans="1:19" x14ac:dyDescent="0.3">
      <c r="A1207" s="106"/>
      <c r="B1207" s="59"/>
      <c r="C1207" s="137" t="str">
        <f t="shared" si="18"/>
        <v/>
      </c>
      <c r="D1207" s="138" t="str">
        <f>IF(NOT(ISBLANK(B1207)),IF(AND(MONTH(B1207)&gt;=4,MONTH(B1207)&lt;=12,B1207&gt;=DATE(INT(LEFT('Fiscal Year'!$B$2,4)),4,1),B1207&lt;=DATE(INT(CONCATENATE("20",RIGHT('Fiscal Year'!$B$2,2))),3,31)),1,0),"")</f>
        <v/>
      </c>
      <c r="E1207" s="138" t="str">
        <f>IF(NOT(ISBLANK(B1207)),IF(AND(MONTH(B1207)&gt;=1,MONTH(B1207)&lt;=3,B1207&gt;=DATE(INT(LEFT('Fiscal Year'!$B$2,4)),4,1),B1207&lt;=DATE(INT(CONCATENATE("20",RIGHT('Fiscal Year'!$B$2,2))),3,31)),1,0),"")</f>
        <v/>
      </c>
      <c r="F1207" s="139" t="str">
        <f>IF(NOT(ISBLANK(B1207)),IF(B1207&lt;'Fiscal Year'!$B$3,1,0),"")</f>
        <v/>
      </c>
      <c r="G1207" s="10"/>
      <c r="H1207" s="10"/>
      <c r="I1207" s="40"/>
      <c r="J1207" s="40"/>
      <c r="K1207" s="53"/>
      <c r="L1207" s="53"/>
      <c r="M1207" s="53"/>
      <c r="N1207" s="53"/>
      <c r="O1207" s="53"/>
      <c r="P1207" s="53"/>
      <c r="Q1207" s="53"/>
      <c r="R1207" s="53"/>
      <c r="S1207" s="53"/>
    </row>
    <row r="1208" spans="1:19" x14ac:dyDescent="0.3">
      <c r="A1208" s="106"/>
      <c r="B1208" s="59"/>
      <c r="C1208" s="137" t="str">
        <f t="shared" si="18"/>
        <v/>
      </c>
      <c r="D1208" s="138" t="str">
        <f>IF(NOT(ISBLANK(B1208)),IF(AND(MONTH(B1208)&gt;=4,MONTH(B1208)&lt;=12,B1208&gt;=DATE(INT(LEFT('Fiscal Year'!$B$2,4)),4,1),B1208&lt;=DATE(INT(CONCATENATE("20",RIGHT('Fiscal Year'!$B$2,2))),3,31)),1,0),"")</f>
        <v/>
      </c>
      <c r="E1208" s="138" t="str">
        <f>IF(NOT(ISBLANK(B1208)),IF(AND(MONTH(B1208)&gt;=1,MONTH(B1208)&lt;=3,B1208&gt;=DATE(INT(LEFT('Fiscal Year'!$B$2,4)),4,1),B1208&lt;=DATE(INT(CONCATENATE("20",RIGHT('Fiscal Year'!$B$2,2))),3,31)),1,0),"")</f>
        <v/>
      </c>
      <c r="F1208" s="139" t="str">
        <f>IF(NOT(ISBLANK(B1208)),IF(B1208&lt;'Fiscal Year'!$B$3,1,0),"")</f>
        <v/>
      </c>
      <c r="G1208" s="10"/>
      <c r="H1208" s="10"/>
      <c r="I1208" s="40"/>
      <c r="J1208" s="40"/>
      <c r="K1208" s="53"/>
      <c r="L1208" s="53"/>
      <c r="M1208" s="53"/>
      <c r="N1208" s="53"/>
      <c r="O1208" s="53"/>
      <c r="P1208" s="53"/>
      <c r="Q1208" s="53"/>
      <c r="R1208" s="53"/>
      <c r="S1208" s="53"/>
    </row>
    <row r="1209" spans="1:19" x14ac:dyDescent="0.3">
      <c r="A1209" s="106"/>
      <c r="B1209" s="59"/>
      <c r="C1209" s="137" t="str">
        <f t="shared" si="18"/>
        <v/>
      </c>
      <c r="D1209" s="138" t="str">
        <f>IF(NOT(ISBLANK(B1209)),IF(AND(MONTH(B1209)&gt;=4,MONTH(B1209)&lt;=12,B1209&gt;=DATE(INT(LEFT('Fiscal Year'!$B$2,4)),4,1),B1209&lt;=DATE(INT(CONCATENATE("20",RIGHT('Fiscal Year'!$B$2,2))),3,31)),1,0),"")</f>
        <v/>
      </c>
      <c r="E1209" s="138" t="str">
        <f>IF(NOT(ISBLANK(B1209)),IF(AND(MONTH(B1209)&gt;=1,MONTH(B1209)&lt;=3,B1209&gt;=DATE(INT(LEFT('Fiscal Year'!$B$2,4)),4,1),B1209&lt;=DATE(INT(CONCATENATE("20",RIGHT('Fiscal Year'!$B$2,2))),3,31)),1,0),"")</f>
        <v/>
      </c>
      <c r="F1209" s="139" t="str">
        <f>IF(NOT(ISBLANK(B1209)),IF(B1209&lt;'Fiscal Year'!$B$3,1,0),"")</f>
        <v/>
      </c>
      <c r="G1209" s="10"/>
      <c r="H1209" s="10"/>
      <c r="I1209" s="40"/>
      <c r="J1209" s="40"/>
      <c r="K1209" s="53"/>
      <c r="L1209" s="53"/>
      <c r="M1209" s="53"/>
      <c r="N1209" s="53"/>
      <c r="O1209" s="53"/>
      <c r="P1209" s="53"/>
      <c r="Q1209" s="53"/>
      <c r="R1209" s="53"/>
      <c r="S1209" s="53"/>
    </row>
    <row r="1210" spans="1:19" x14ac:dyDescent="0.3">
      <c r="A1210" s="106"/>
      <c r="B1210" s="59"/>
      <c r="C1210" s="137" t="str">
        <f t="shared" si="18"/>
        <v/>
      </c>
      <c r="D1210" s="138" t="str">
        <f>IF(NOT(ISBLANK(B1210)),IF(AND(MONTH(B1210)&gt;=4,MONTH(B1210)&lt;=12,B1210&gt;=DATE(INT(LEFT('Fiscal Year'!$B$2,4)),4,1),B1210&lt;=DATE(INT(CONCATENATE("20",RIGHT('Fiscal Year'!$B$2,2))),3,31)),1,0),"")</f>
        <v/>
      </c>
      <c r="E1210" s="138" t="str">
        <f>IF(NOT(ISBLANK(B1210)),IF(AND(MONTH(B1210)&gt;=1,MONTH(B1210)&lt;=3,B1210&gt;=DATE(INT(LEFT('Fiscal Year'!$B$2,4)),4,1),B1210&lt;=DATE(INT(CONCATENATE("20",RIGHT('Fiscal Year'!$B$2,2))),3,31)),1,0),"")</f>
        <v/>
      </c>
      <c r="F1210" s="139" t="str">
        <f>IF(NOT(ISBLANK(B1210)),IF(B1210&lt;'Fiscal Year'!$B$3,1,0),"")</f>
        <v/>
      </c>
      <c r="G1210" s="10"/>
      <c r="H1210" s="10"/>
      <c r="I1210" s="40"/>
      <c r="J1210" s="40"/>
      <c r="K1210" s="53"/>
      <c r="L1210" s="53"/>
      <c r="M1210" s="53"/>
      <c r="N1210" s="53"/>
      <c r="O1210" s="53"/>
      <c r="P1210" s="53"/>
      <c r="Q1210" s="53"/>
      <c r="R1210" s="53"/>
      <c r="S1210" s="53"/>
    </row>
    <row r="1211" spans="1:19" x14ac:dyDescent="0.3">
      <c r="A1211" s="106"/>
      <c r="B1211" s="59"/>
      <c r="C1211" s="137" t="str">
        <f t="shared" si="18"/>
        <v/>
      </c>
      <c r="D1211" s="138" t="str">
        <f>IF(NOT(ISBLANK(B1211)),IF(AND(MONTH(B1211)&gt;=4,MONTH(B1211)&lt;=12,B1211&gt;=DATE(INT(LEFT('Fiscal Year'!$B$2,4)),4,1),B1211&lt;=DATE(INT(CONCATENATE("20",RIGHT('Fiscal Year'!$B$2,2))),3,31)),1,0),"")</f>
        <v/>
      </c>
      <c r="E1211" s="138" t="str">
        <f>IF(NOT(ISBLANK(B1211)),IF(AND(MONTH(B1211)&gt;=1,MONTH(B1211)&lt;=3,B1211&gt;=DATE(INT(LEFT('Fiscal Year'!$B$2,4)),4,1),B1211&lt;=DATE(INT(CONCATENATE("20",RIGHT('Fiscal Year'!$B$2,2))),3,31)),1,0),"")</f>
        <v/>
      </c>
      <c r="F1211" s="139" t="str">
        <f>IF(NOT(ISBLANK(B1211)),IF(B1211&lt;'Fiscal Year'!$B$3,1,0),"")</f>
        <v/>
      </c>
      <c r="G1211" s="10"/>
      <c r="H1211" s="10"/>
      <c r="I1211" s="40"/>
      <c r="J1211" s="40"/>
      <c r="K1211" s="53"/>
      <c r="L1211" s="53"/>
      <c r="M1211" s="53"/>
      <c r="N1211" s="53"/>
      <c r="O1211" s="53"/>
      <c r="P1211" s="53"/>
      <c r="Q1211" s="53"/>
      <c r="R1211" s="53"/>
      <c r="S1211" s="53"/>
    </row>
    <row r="1212" spans="1:19" x14ac:dyDescent="0.3">
      <c r="A1212" s="106"/>
      <c r="B1212" s="59"/>
      <c r="C1212" s="137" t="str">
        <f t="shared" si="18"/>
        <v/>
      </c>
      <c r="D1212" s="138" t="str">
        <f>IF(NOT(ISBLANK(B1212)),IF(AND(MONTH(B1212)&gt;=4,MONTH(B1212)&lt;=12,B1212&gt;=DATE(INT(LEFT('Fiscal Year'!$B$2,4)),4,1),B1212&lt;=DATE(INT(CONCATENATE("20",RIGHT('Fiscal Year'!$B$2,2))),3,31)),1,0),"")</f>
        <v/>
      </c>
      <c r="E1212" s="138" t="str">
        <f>IF(NOT(ISBLANK(B1212)),IF(AND(MONTH(B1212)&gt;=1,MONTH(B1212)&lt;=3,B1212&gt;=DATE(INT(LEFT('Fiscal Year'!$B$2,4)),4,1),B1212&lt;=DATE(INT(CONCATENATE("20",RIGHT('Fiscal Year'!$B$2,2))),3,31)),1,0),"")</f>
        <v/>
      </c>
      <c r="F1212" s="139" t="str">
        <f>IF(NOT(ISBLANK(B1212)),IF(B1212&lt;'Fiscal Year'!$B$3,1,0),"")</f>
        <v/>
      </c>
      <c r="G1212" s="10"/>
      <c r="H1212" s="10"/>
      <c r="I1212" s="40"/>
      <c r="J1212" s="40"/>
      <c r="K1212" s="53"/>
      <c r="L1212" s="53"/>
      <c r="M1212" s="53"/>
      <c r="N1212" s="53"/>
      <c r="O1212" s="53"/>
      <c r="P1212" s="53"/>
      <c r="Q1212" s="53"/>
      <c r="R1212" s="53"/>
      <c r="S1212" s="53"/>
    </row>
    <row r="1213" spans="1:19" x14ac:dyDescent="0.3">
      <c r="A1213" s="106"/>
      <c r="B1213" s="59"/>
      <c r="C1213" s="137" t="str">
        <f t="shared" si="18"/>
        <v/>
      </c>
      <c r="D1213" s="138" t="str">
        <f>IF(NOT(ISBLANK(B1213)),IF(AND(MONTH(B1213)&gt;=4,MONTH(B1213)&lt;=12,B1213&gt;=DATE(INT(LEFT('Fiscal Year'!$B$2,4)),4,1),B1213&lt;=DATE(INT(CONCATENATE("20",RIGHT('Fiscal Year'!$B$2,2))),3,31)),1,0),"")</f>
        <v/>
      </c>
      <c r="E1213" s="138" t="str">
        <f>IF(NOT(ISBLANK(B1213)),IF(AND(MONTH(B1213)&gt;=1,MONTH(B1213)&lt;=3,B1213&gt;=DATE(INT(LEFT('Fiscal Year'!$B$2,4)),4,1),B1213&lt;=DATE(INT(CONCATENATE("20",RIGHT('Fiscal Year'!$B$2,2))),3,31)),1,0),"")</f>
        <v/>
      </c>
      <c r="F1213" s="139" t="str">
        <f>IF(NOT(ISBLANK(B1213)),IF(B1213&lt;'Fiscal Year'!$B$3,1,0),"")</f>
        <v/>
      </c>
      <c r="G1213" s="10"/>
      <c r="H1213" s="10"/>
      <c r="I1213" s="40"/>
      <c r="J1213" s="40"/>
      <c r="K1213" s="53"/>
      <c r="L1213" s="53"/>
      <c r="M1213" s="53"/>
      <c r="N1213" s="53"/>
      <c r="O1213" s="53"/>
      <c r="P1213" s="53"/>
      <c r="Q1213" s="53"/>
      <c r="R1213" s="53"/>
      <c r="S1213" s="53"/>
    </row>
    <row r="1214" spans="1:19" x14ac:dyDescent="0.3">
      <c r="A1214" s="106"/>
      <c r="B1214" s="59"/>
      <c r="C1214" s="137" t="str">
        <f t="shared" si="18"/>
        <v/>
      </c>
      <c r="D1214" s="138" t="str">
        <f>IF(NOT(ISBLANK(B1214)),IF(AND(MONTH(B1214)&gt;=4,MONTH(B1214)&lt;=12,B1214&gt;=DATE(INT(LEFT('Fiscal Year'!$B$2,4)),4,1),B1214&lt;=DATE(INT(CONCATENATE("20",RIGHT('Fiscal Year'!$B$2,2))),3,31)),1,0),"")</f>
        <v/>
      </c>
      <c r="E1214" s="138" t="str">
        <f>IF(NOT(ISBLANK(B1214)),IF(AND(MONTH(B1214)&gt;=1,MONTH(B1214)&lt;=3,B1214&gt;=DATE(INT(LEFT('Fiscal Year'!$B$2,4)),4,1),B1214&lt;=DATE(INT(CONCATENATE("20",RIGHT('Fiscal Year'!$B$2,2))),3,31)),1,0),"")</f>
        <v/>
      </c>
      <c r="F1214" s="139" t="str">
        <f>IF(NOT(ISBLANK(B1214)),IF(B1214&lt;'Fiscal Year'!$B$3,1,0),"")</f>
        <v/>
      </c>
      <c r="G1214" s="10"/>
      <c r="H1214" s="10"/>
      <c r="I1214" s="40"/>
      <c r="J1214" s="40"/>
      <c r="K1214" s="53"/>
      <c r="L1214" s="53"/>
      <c r="M1214" s="53"/>
      <c r="N1214" s="53"/>
      <c r="O1214" s="53"/>
      <c r="P1214" s="53"/>
      <c r="Q1214" s="53"/>
      <c r="R1214" s="53"/>
      <c r="S1214" s="53"/>
    </row>
    <row r="1215" spans="1:19" x14ac:dyDescent="0.3">
      <c r="A1215" s="106"/>
      <c r="B1215" s="59"/>
      <c r="C1215" s="137" t="str">
        <f t="shared" si="18"/>
        <v/>
      </c>
      <c r="D1215" s="138" t="str">
        <f>IF(NOT(ISBLANK(B1215)),IF(AND(MONTH(B1215)&gt;=4,MONTH(B1215)&lt;=12,B1215&gt;=DATE(INT(LEFT('Fiscal Year'!$B$2,4)),4,1),B1215&lt;=DATE(INT(CONCATENATE("20",RIGHT('Fiscal Year'!$B$2,2))),3,31)),1,0),"")</f>
        <v/>
      </c>
      <c r="E1215" s="138" t="str">
        <f>IF(NOT(ISBLANK(B1215)),IF(AND(MONTH(B1215)&gt;=1,MONTH(B1215)&lt;=3,B1215&gt;=DATE(INT(LEFT('Fiscal Year'!$B$2,4)),4,1),B1215&lt;=DATE(INT(CONCATENATE("20",RIGHT('Fiscal Year'!$B$2,2))),3,31)),1,0),"")</f>
        <v/>
      </c>
      <c r="F1215" s="139" t="str">
        <f>IF(NOT(ISBLANK(B1215)),IF(B1215&lt;'Fiscal Year'!$B$3,1,0),"")</f>
        <v/>
      </c>
      <c r="G1215" s="10"/>
      <c r="H1215" s="10"/>
      <c r="I1215" s="40"/>
      <c r="J1215" s="40"/>
      <c r="K1215" s="53"/>
      <c r="L1215" s="53"/>
      <c r="M1215" s="53"/>
      <c r="N1215" s="53"/>
      <c r="O1215" s="53"/>
      <c r="P1215" s="53"/>
      <c r="Q1215" s="53"/>
      <c r="R1215" s="53"/>
      <c r="S1215" s="53"/>
    </row>
    <row r="1216" spans="1:19" x14ac:dyDescent="0.3">
      <c r="A1216" s="106"/>
      <c r="B1216" s="59"/>
      <c r="C1216" s="137" t="str">
        <f t="shared" si="18"/>
        <v/>
      </c>
      <c r="D1216" s="138" t="str">
        <f>IF(NOT(ISBLANK(B1216)),IF(AND(MONTH(B1216)&gt;=4,MONTH(B1216)&lt;=12,B1216&gt;=DATE(INT(LEFT('Fiscal Year'!$B$2,4)),4,1),B1216&lt;=DATE(INT(CONCATENATE("20",RIGHT('Fiscal Year'!$B$2,2))),3,31)),1,0),"")</f>
        <v/>
      </c>
      <c r="E1216" s="138" t="str">
        <f>IF(NOT(ISBLANK(B1216)),IF(AND(MONTH(B1216)&gt;=1,MONTH(B1216)&lt;=3,B1216&gt;=DATE(INT(LEFT('Fiscal Year'!$B$2,4)),4,1),B1216&lt;=DATE(INT(CONCATENATE("20",RIGHT('Fiscal Year'!$B$2,2))),3,31)),1,0),"")</f>
        <v/>
      </c>
      <c r="F1216" s="139" t="str">
        <f>IF(NOT(ISBLANK(B1216)),IF(B1216&lt;'Fiscal Year'!$B$3,1,0),"")</f>
        <v/>
      </c>
      <c r="G1216" s="10"/>
      <c r="H1216" s="10"/>
      <c r="I1216" s="40"/>
      <c r="J1216" s="40"/>
      <c r="K1216" s="53"/>
      <c r="L1216" s="53"/>
      <c r="M1216" s="53"/>
      <c r="N1216" s="53"/>
      <c r="O1216" s="53"/>
      <c r="P1216" s="53"/>
      <c r="Q1216" s="53"/>
      <c r="R1216" s="53"/>
      <c r="S1216" s="53"/>
    </row>
    <row r="1217" spans="1:19" x14ac:dyDescent="0.3">
      <c r="A1217" s="106"/>
      <c r="B1217" s="59"/>
      <c r="C1217" s="137" t="str">
        <f t="shared" si="18"/>
        <v/>
      </c>
      <c r="D1217" s="138" t="str">
        <f>IF(NOT(ISBLANK(B1217)),IF(AND(MONTH(B1217)&gt;=4,MONTH(B1217)&lt;=12,B1217&gt;=DATE(INT(LEFT('Fiscal Year'!$B$2,4)),4,1),B1217&lt;=DATE(INT(CONCATENATE("20",RIGHT('Fiscal Year'!$B$2,2))),3,31)),1,0),"")</f>
        <v/>
      </c>
      <c r="E1217" s="138" t="str">
        <f>IF(NOT(ISBLANK(B1217)),IF(AND(MONTH(B1217)&gt;=1,MONTH(B1217)&lt;=3,B1217&gt;=DATE(INT(LEFT('Fiscal Year'!$B$2,4)),4,1),B1217&lt;=DATE(INT(CONCATENATE("20",RIGHT('Fiscal Year'!$B$2,2))),3,31)),1,0),"")</f>
        <v/>
      </c>
      <c r="F1217" s="139" t="str">
        <f>IF(NOT(ISBLANK(B1217)),IF(B1217&lt;'Fiscal Year'!$B$3,1,0),"")</f>
        <v/>
      </c>
      <c r="G1217" s="10"/>
      <c r="H1217" s="10"/>
      <c r="I1217" s="40"/>
      <c r="J1217" s="40"/>
      <c r="K1217" s="53"/>
      <c r="L1217" s="53"/>
      <c r="M1217" s="53"/>
      <c r="N1217" s="53"/>
      <c r="O1217" s="53"/>
      <c r="P1217" s="53"/>
      <c r="Q1217" s="53"/>
      <c r="R1217" s="53"/>
      <c r="S1217" s="53"/>
    </row>
    <row r="1218" spans="1:19" x14ac:dyDescent="0.3">
      <c r="A1218" s="106"/>
      <c r="B1218" s="59"/>
      <c r="C1218" s="137" t="str">
        <f t="shared" si="18"/>
        <v/>
      </c>
      <c r="D1218" s="138" t="str">
        <f>IF(NOT(ISBLANK(B1218)),IF(AND(MONTH(B1218)&gt;=4,MONTH(B1218)&lt;=12,B1218&gt;=DATE(INT(LEFT('Fiscal Year'!$B$2,4)),4,1),B1218&lt;=DATE(INT(CONCATENATE("20",RIGHT('Fiscal Year'!$B$2,2))),3,31)),1,0),"")</f>
        <v/>
      </c>
      <c r="E1218" s="138" t="str">
        <f>IF(NOT(ISBLANK(B1218)),IF(AND(MONTH(B1218)&gt;=1,MONTH(B1218)&lt;=3,B1218&gt;=DATE(INT(LEFT('Fiscal Year'!$B$2,4)),4,1),B1218&lt;=DATE(INT(CONCATENATE("20",RIGHT('Fiscal Year'!$B$2,2))),3,31)),1,0),"")</f>
        <v/>
      </c>
      <c r="F1218" s="139" t="str">
        <f>IF(NOT(ISBLANK(B1218)),IF(B1218&lt;'Fiscal Year'!$B$3,1,0),"")</f>
        <v/>
      </c>
      <c r="G1218" s="10"/>
      <c r="H1218" s="10"/>
      <c r="I1218" s="40"/>
      <c r="J1218" s="40"/>
      <c r="K1218" s="53"/>
      <c r="L1218" s="53"/>
      <c r="M1218" s="53"/>
      <c r="N1218" s="53"/>
      <c r="O1218" s="53"/>
      <c r="P1218" s="53"/>
      <c r="Q1218" s="53"/>
      <c r="R1218" s="53"/>
      <c r="S1218" s="53"/>
    </row>
    <row r="1219" spans="1:19" x14ac:dyDescent="0.3">
      <c r="A1219" s="106"/>
      <c r="B1219" s="59"/>
      <c r="C1219" s="137" t="str">
        <f t="shared" si="18"/>
        <v/>
      </c>
      <c r="D1219" s="138" t="str">
        <f>IF(NOT(ISBLANK(B1219)),IF(AND(MONTH(B1219)&gt;=4,MONTH(B1219)&lt;=12,B1219&gt;=DATE(INT(LEFT('Fiscal Year'!$B$2,4)),4,1),B1219&lt;=DATE(INT(CONCATENATE("20",RIGHT('Fiscal Year'!$B$2,2))),3,31)),1,0),"")</f>
        <v/>
      </c>
      <c r="E1219" s="138" t="str">
        <f>IF(NOT(ISBLANK(B1219)),IF(AND(MONTH(B1219)&gt;=1,MONTH(B1219)&lt;=3,B1219&gt;=DATE(INT(LEFT('Fiscal Year'!$B$2,4)),4,1),B1219&lt;=DATE(INT(CONCATENATE("20",RIGHT('Fiscal Year'!$B$2,2))),3,31)),1,0),"")</f>
        <v/>
      </c>
      <c r="F1219" s="139" t="str">
        <f>IF(NOT(ISBLANK(B1219)),IF(B1219&lt;'Fiscal Year'!$B$3,1,0),"")</f>
        <v/>
      </c>
      <c r="G1219" s="10"/>
      <c r="H1219" s="10"/>
      <c r="I1219" s="40"/>
      <c r="J1219" s="40"/>
      <c r="K1219" s="53"/>
      <c r="L1219" s="53"/>
      <c r="M1219" s="53"/>
      <c r="N1219" s="53"/>
      <c r="O1219" s="53"/>
      <c r="P1219" s="53"/>
      <c r="Q1219" s="53"/>
      <c r="R1219" s="53"/>
      <c r="S1219" s="53"/>
    </row>
    <row r="1220" spans="1:19" x14ac:dyDescent="0.3">
      <c r="A1220" s="106"/>
      <c r="B1220" s="59"/>
      <c r="C1220" s="137" t="str">
        <f t="shared" ref="C1220:C1283" si="19">IF(AND(NOT(ISBLANK(B1220)),B1220&gt;=43556),B1220+90,"")</f>
        <v/>
      </c>
      <c r="D1220" s="138" t="str">
        <f>IF(NOT(ISBLANK(B1220)),IF(AND(MONTH(B1220)&gt;=4,MONTH(B1220)&lt;=12,B1220&gt;=DATE(INT(LEFT('Fiscal Year'!$B$2,4)),4,1),B1220&lt;=DATE(INT(CONCATENATE("20",RIGHT('Fiscal Year'!$B$2,2))),3,31)),1,0),"")</f>
        <v/>
      </c>
      <c r="E1220" s="138" t="str">
        <f>IF(NOT(ISBLANK(B1220)),IF(AND(MONTH(B1220)&gt;=1,MONTH(B1220)&lt;=3,B1220&gt;=DATE(INT(LEFT('Fiscal Year'!$B$2,4)),4,1),B1220&lt;=DATE(INT(CONCATENATE("20",RIGHT('Fiscal Year'!$B$2,2))),3,31)),1,0),"")</f>
        <v/>
      </c>
      <c r="F1220" s="139" t="str">
        <f>IF(NOT(ISBLANK(B1220)),IF(B1220&lt;'Fiscal Year'!$B$3,1,0),"")</f>
        <v/>
      </c>
      <c r="G1220" s="10"/>
      <c r="H1220" s="10"/>
      <c r="I1220" s="40"/>
      <c r="J1220" s="40"/>
      <c r="K1220" s="53"/>
      <c r="L1220" s="53"/>
      <c r="M1220" s="53"/>
      <c r="N1220" s="53"/>
      <c r="O1220" s="53"/>
      <c r="P1220" s="53"/>
      <c r="Q1220" s="53"/>
      <c r="R1220" s="53"/>
      <c r="S1220" s="53"/>
    </row>
    <row r="1221" spans="1:19" x14ac:dyDescent="0.3">
      <c r="A1221" s="106"/>
      <c r="B1221" s="59"/>
      <c r="C1221" s="137" t="str">
        <f t="shared" si="19"/>
        <v/>
      </c>
      <c r="D1221" s="138" t="str">
        <f>IF(NOT(ISBLANK(B1221)),IF(AND(MONTH(B1221)&gt;=4,MONTH(B1221)&lt;=12,B1221&gt;=DATE(INT(LEFT('Fiscal Year'!$B$2,4)),4,1),B1221&lt;=DATE(INT(CONCATENATE("20",RIGHT('Fiscal Year'!$B$2,2))),3,31)),1,0),"")</f>
        <v/>
      </c>
      <c r="E1221" s="138" t="str">
        <f>IF(NOT(ISBLANK(B1221)),IF(AND(MONTH(B1221)&gt;=1,MONTH(B1221)&lt;=3,B1221&gt;=DATE(INT(LEFT('Fiscal Year'!$B$2,4)),4,1),B1221&lt;=DATE(INT(CONCATENATE("20",RIGHT('Fiscal Year'!$B$2,2))),3,31)),1,0),"")</f>
        <v/>
      </c>
      <c r="F1221" s="139" t="str">
        <f>IF(NOT(ISBLANK(B1221)),IF(B1221&lt;'Fiscal Year'!$B$3,1,0),"")</f>
        <v/>
      </c>
      <c r="G1221" s="10"/>
      <c r="H1221" s="10"/>
      <c r="I1221" s="40"/>
      <c r="J1221" s="40"/>
      <c r="K1221" s="53"/>
      <c r="L1221" s="53"/>
      <c r="M1221" s="53"/>
      <c r="N1221" s="53"/>
      <c r="O1221" s="53"/>
      <c r="P1221" s="53"/>
      <c r="Q1221" s="53"/>
      <c r="R1221" s="53"/>
      <c r="S1221" s="53"/>
    </row>
    <row r="1222" spans="1:19" x14ac:dyDescent="0.3">
      <c r="A1222" s="106"/>
      <c r="B1222" s="59"/>
      <c r="C1222" s="137" t="str">
        <f t="shared" si="19"/>
        <v/>
      </c>
      <c r="D1222" s="138" t="str">
        <f>IF(NOT(ISBLANK(B1222)),IF(AND(MONTH(B1222)&gt;=4,MONTH(B1222)&lt;=12,B1222&gt;=DATE(INT(LEFT('Fiscal Year'!$B$2,4)),4,1),B1222&lt;=DATE(INT(CONCATENATE("20",RIGHT('Fiscal Year'!$B$2,2))),3,31)),1,0),"")</f>
        <v/>
      </c>
      <c r="E1222" s="138" t="str">
        <f>IF(NOT(ISBLANK(B1222)),IF(AND(MONTH(B1222)&gt;=1,MONTH(B1222)&lt;=3,B1222&gt;=DATE(INT(LEFT('Fiscal Year'!$B$2,4)),4,1),B1222&lt;=DATE(INT(CONCATENATE("20",RIGHT('Fiscal Year'!$B$2,2))),3,31)),1,0),"")</f>
        <v/>
      </c>
      <c r="F1222" s="139" t="str">
        <f>IF(NOT(ISBLANK(B1222)),IF(B1222&lt;'Fiscal Year'!$B$3,1,0),"")</f>
        <v/>
      </c>
      <c r="G1222" s="10"/>
      <c r="H1222" s="10"/>
      <c r="I1222" s="40"/>
      <c r="J1222" s="40"/>
      <c r="K1222" s="53"/>
      <c r="L1222" s="53"/>
      <c r="M1222" s="53"/>
      <c r="N1222" s="53"/>
      <c r="O1222" s="53"/>
      <c r="P1222" s="53"/>
      <c r="Q1222" s="53"/>
      <c r="R1222" s="53"/>
      <c r="S1222" s="53"/>
    </row>
    <row r="1223" spans="1:19" x14ac:dyDescent="0.3">
      <c r="A1223" s="106"/>
      <c r="B1223" s="59"/>
      <c r="C1223" s="137" t="str">
        <f t="shared" si="19"/>
        <v/>
      </c>
      <c r="D1223" s="138" t="str">
        <f>IF(NOT(ISBLANK(B1223)),IF(AND(MONTH(B1223)&gt;=4,MONTH(B1223)&lt;=12,B1223&gt;=DATE(INT(LEFT('Fiscal Year'!$B$2,4)),4,1),B1223&lt;=DATE(INT(CONCATENATE("20",RIGHT('Fiscal Year'!$B$2,2))),3,31)),1,0),"")</f>
        <v/>
      </c>
      <c r="E1223" s="138" t="str">
        <f>IF(NOT(ISBLANK(B1223)),IF(AND(MONTH(B1223)&gt;=1,MONTH(B1223)&lt;=3,B1223&gt;=DATE(INT(LEFT('Fiscal Year'!$B$2,4)),4,1),B1223&lt;=DATE(INT(CONCATENATE("20",RIGHT('Fiscal Year'!$B$2,2))),3,31)),1,0),"")</f>
        <v/>
      </c>
      <c r="F1223" s="139" t="str">
        <f>IF(NOT(ISBLANK(B1223)),IF(B1223&lt;'Fiscal Year'!$B$3,1,0),"")</f>
        <v/>
      </c>
      <c r="G1223" s="10"/>
      <c r="H1223" s="10"/>
      <c r="I1223" s="40"/>
      <c r="J1223" s="40"/>
      <c r="K1223" s="53"/>
      <c r="L1223" s="53"/>
      <c r="M1223" s="53"/>
      <c r="N1223" s="53"/>
      <c r="O1223" s="53"/>
      <c r="P1223" s="53"/>
      <c r="Q1223" s="53"/>
      <c r="R1223" s="53"/>
      <c r="S1223" s="53"/>
    </row>
    <row r="1224" spans="1:19" x14ac:dyDescent="0.3">
      <c r="A1224" s="106"/>
      <c r="B1224" s="59"/>
      <c r="C1224" s="137" t="str">
        <f t="shared" si="19"/>
        <v/>
      </c>
      <c r="D1224" s="138" t="str">
        <f>IF(NOT(ISBLANK(B1224)),IF(AND(MONTH(B1224)&gt;=4,MONTH(B1224)&lt;=12,B1224&gt;=DATE(INT(LEFT('Fiscal Year'!$B$2,4)),4,1),B1224&lt;=DATE(INT(CONCATENATE("20",RIGHT('Fiscal Year'!$B$2,2))),3,31)),1,0),"")</f>
        <v/>
      </c>
      <c r="E1224" s="138" t="str">
        <f>IF(NOT(ISBLANK(B1224)),IF(AND(MONTH(B1224)&gt;=1,MONTH(B1224)&lt;=3,B1224&gt;=DATE(INT(LEFT('Fiscal Year'!$B$2,4)),4,1),B1224&lt;=DATE(INT(CONCATENATE("20",RIGHT('Fiscal Year'!$B$2,2))),3,31)),1,0),"")</f>
        <v/>
      </c>
      <c r="F1224" s="139" t="str">
        <f>IF(NOT(ISBLANK(B1224)),IF(B1224&lt;'Fiscal Year'!$B$3,1,0),"")</f>
        <v/>
      </c>
      <c r="G1224" s="10"/>
      <c r="H1224" s="10"/>
      <c r="I1224" s="40"/>
      <c r="J1224" s="40"/>
      <c r="K1224" s="53"/>
      <c r="L1224" s="53"/>
      <c r="M1224" s="53"/>
      <c r="N1224" s="53"/>
      <c r="O1224" s="53"/>
      <c r="P1224" s="53"/>
      <c r="Q1224" s="53"/>
      <c r="R1224" s="53"/>
      <c r="S1224" s="53"/>
    </row>
    <row r="1225" spans="1:19" x14ac:dyDescent="0.3">
      <c r="A1225" s="106"/>
      <c r="B1225" s="59"/>
      <c r="C1225" s="137" t="str">
        <f t="shared" si="19"/>
        <v/>
      </c>
      <c r="D1225" s="138" t="str">
        <f>IF(NOT(ISBLANK(B1225)),IF(AND(MONTH(B1225)&gt;=4,MONTH(B1225)&lt;=12,B1225&gt;=DATE(INT(LEFT('Fiscal Year'!$B$2,4)),4,1),B1225&lt;=DATE(INT(CONCATENATE("20",RIGHT('Fiscal Year'!$B$2,2))),3,31)),1,0),"")</f>
        <v/>
      </c>
      <c r="E1225" s="138" t="str">
        <f>IF(NOT(ISBLANK(B1225)),IF(AND(MONTH(B1225)&gt;=1,MONTH(B1225)&lt;=3,B1225&gt;=DATE(INT(LEFT('Fiscal Year'!$B$2,4)),4,1),B1225&lt;=DATE(INT(CONCATENATE("20",RIGHT('Fiscal Year'!$B$2,2))),3,31)),1,0),"")</f>
        <v/>
      </c>
      <c r="F1225" s="139" t="str">
        <f>IF(NOT(ISBLANK(B1225)),IF(B1225&lt;'Fiscal Year'!$B$3,1,0),"")</f>
        <v/>
      </c>
      <c r="G1225" s="10"/>
      <c r="H1225" s="10"/>
      <c r="I1225" s="40"/>
      <c r="J1225" s="40"/>
      <c r="K1225" s="53"/>
      <c r="L1225" s="53"/>
      <c r="M1225" s="53"/>
      <c r="N1225" s="53"/>
      <c r="O1225" s="53"/>
      <c r="P1225" s="53"/>
      <c r="Q1225" s="53"/>
      <c r="R1225" s="53"/>
      <c r="S1225" s="53"/>
    </row>
    <row r="1226" spans="1:19" x14ac:dyDescent="0.3">
      <c r="A1226" s="106"/>
      <c r="B1226" s="59"/>
      <c r="C1226" s="137" t="str">
        <f t="shared" si="19"/>
        <v/>
      </c>
      <c r="D1226" s="138" t="str">
        <f>IF(NOT(ISBLANK(B1226)),IF(AND(MONTH(B1226)&gt;=4,MONTH(B1226)&lt;=12,B1226&gt;=DATE(INT(LEFT('Fiscal Year'!$B$2,4)),4,1),B1226&lt;=DATE(INT(CONCATENATE("20",RIGHT('Fiscal Year'!$B$2,2))),3,31)),1,0),"")</f>
        <v/>
      </c>
      <c r="E1226" s="138" t="str">
        <f>IF(NOT(ISBLANK(B1226)),IF(AND(MONTH(B1226)&gt;=1,MONTH(B1226)&lt;=3,B1226&gt;=DATE(INT(LEFT('Fiscal Year'!$B$2,4)),4,1),B1226&lt;=DATE(INT(CONCATENATE("20",RIGHT('Fiscal Year'!$B$2,2))),3,31)),1,0),"")</f>
        <v/>
      </c>
      <c r="F1226" s="139" t="str">
        <f>IF(NOT(ISBLANK(B1226)),IF(B1226&lt;'Fiscal Year'!$B$3,1,0),"")</f>
        <v/>
      </c>
      <c r="G1226" s="10"/>
      <c r="H1226" s="10"/>
      <c r="I1226" s="40"/>
      <c r="J1226" s="40"/>
      <c r="K1226" s="53"/>
      <c r="L1226" s="53"/>
      <c r="M1226" s="53"/>
      <c r="N1226" s="53"/>
      <c r="O1226" s="53"/>
      <c r="P1226" s="53"/>
      <c r="Q1226" s="53"/>
      <c r="R1226" s="53"/>
      <c r="S1226" s="53"/>
    </row>
    <row r="1227" spans="1:19" x14ac:dyDescent="0.3">
      <c r="A1227" s="106"/>
      <c r="B1227" s="59"/>
      <c r="C1227" s="137" t="str">
        <f t="shared" si="19"/>
        <v/>
      </c>
      <c r="D1227" s="138" t="str">
        <f>IF(NOT(ISBLANK(B1227)),IF(AND(MONTH(B1227)&gt;=4,MONTH(B1227)&lt;=12,B1227&gt;=DATE(INT(LEFT('Fiscal Year'!$B$2,4)),4,1),B1227&lt;=DATE(INT(CONCATENATE("20",RIGHT('Fiscal Year'!$B$2,2))),3,31)),1,0),"")</f>
        <v/>
      </c>
      <c r="E1227" s="138" t="str">
        <f>IF(NOT(ISBLANK(B1227)),IF(AND(MONTH(B1227)&gt;=1,MONTH(B1227)&lt;=3,B1227&gt;=DATE(INT(LEFT('Fiscal Year'!$B$2,4)),4,1),B1227&lt;=DATE(INT(CONCATENATE("20",RIGHT('Fiscal Year'!$B$2,2))),3,31)),1,0),"")</f>
        <v/>
      </c>
      <c r="F1227" s="139" t="str">
        <f>IF(NOT(ISBLANK(B1227)),IF(B1227&lt;'Fiscal Year'!$B$3,1,0),"")</f>
        <v/>
      </c>
      <c r="G1227" s="10"/>
      <c r="H1227" s="10"/>
      <c r="I1227" s="40"/>
      <c r="J1227" s="40"/>
      <c r="K1227" s="53"/>
      <c r="L1227" s="53"/>
      <c r="M1227" s="53"/>
      <c r="N1227" s="53"/>
      <c r="O1227" s="53"/>
      <c r="P1227" s="53"/>
      <c r="Q1227" s="53"/>
      <c r="R1227" s="53"/>
      <c r="S1227" s="53"/>
    </row>
    <row r="1228" spans="1:19" x14ac:dyDescent="0.3">
      <c r="A1228" s="106"/>
      <c r="B1228" s="59"/>
      <c r="C1228" s="137" t="str">
        <f t="shared" si="19"/>
        <v/>
      </c>
      <c r="D1228" s="138" t="str">
        <f>IF(NOT(ISBLANK(B1228)),IF(AND(MONTH(B1228)&gt;=4,MONTH(B1228)&lt;=12,B1228&gt;=DATE(INT(LEFT('Fiscal Year'!$B$2,4)),4,1),B1228&lt;=DATE(INT(CONCATENATE("20",RIGHT('Fiscal Year'!$B$2,2))),3,31)),1,0),"")</f>
        <v/>
      </c>
      <c r="E1228" s="138" t="str">
        <f>IF(NOT(ISBLANK(B1228)),IF(AND(MONTH(B1228)&gt;=1,MONTH(B1228)&lt;=3,B1228&gt;=DATE(INT(LEFT('Fiscal Year'!$B$2,4)),4,1),B1228&lt;=DATE(INT(CONCATENATE("20",RIGHT('Fiscal Year'!$B$2,2))),3,31)),1,0),"")</f>
        <v/>
      </c>
      <c r="F1228" s="139" t="str">
        <f>IF(NOT(ISBLANK(B1228)),IF(B1228&lt;'Fiscal Year'!$B$3,1,0),"")</f>
        <v/>
      </c>
      <c r="G1228" s="10"/>
      <c r="H1228" s="10"/>
      <c r="I1228" s="40"/>
      <c r="J1228" s="40"/>
      <c r="K1228" s="53"/>
      <c r="L1228" s="53"/>
      <c r="M1228" s="53"/>
      <c r="N1228" s="53"/>
      <c r="O1228" s="53"/>
      <c r="P1228" s="53"/>
      <c r="Q1228" s="53"/>
      <c r="R1228" s="53"/>
      <c r="S1228" s="53"/>
    </row>
    <row r="1229" spans="1:19" x14ac:dyDescent="0.3">
      <c r="A1229" s="106"/>
      <c r="B1229" s="59"/>
      <c r="C1229" s="137" t="str">
        <f t="shared" si="19"/>
        <v/>
      </c>
      <c r="D1229" s="138" t="str">
        <f>IF(NOT(ISBLANK(B1229)),IF(AND(MONTH(B1229)&gt;=4,MONTH(B1229)&lt;=12,B1229&gt;=DATE(INT(LEFT('Fiscal Year'!$B$2,4)),4,1),B1229&lt;=DATE(INT(CONCATENATE("20",RIGHT('Fiscal Year'!$B$2,2))),3,31)),1,0),"")</f>
        <v/>
      </c>
      <c r="E1229" s="138" t="str">
        <f>IF(NOT(ISBLANK(B1229)),IF(AND(MONTH(B1229)&gt;=1,MONTH(B1229)&lt;=3,B1229&gt;=DATE(INT(LEFT('Fiscal Year'!$B$2,4)),4,1),B1229&lt;=DATE(INT(CONCATENATE("20",RIGHT('Fiscal Year'!$B$2,2))),3,31)),1,0),"")</f>
        <v/>
      </c>
      <c r="F1229" s="139" t="str">
        <f>IF(NOT(ISBLANK(B1229)),IF(B1229&lt;'Fiscal Year'!$B$3,1,0),"")</f>
        <v/>
      </c>
      <c r="G1229" s="10"/>
      <c r="H1229" s="10"/>
      <c r="I1229" s="40"/>
      <c r="J1229" s="40"/>
      <c r="K1229" s="53"/>
      <c r="L1229" s="53"/>
      <c r="M1229" s="53"/>
      <c r="N1229" s="53"/>
      <c r="O1229" s="53"/>
      <c r="P1229" s="53"/>
      <c r="Q1229" s="53"/>
      <c r="R1229" s="53"/>
      <c r="S1229" s="53"/>
    </row>
    <row r="1230" spans="1:19" x14ac:dyDescent="0.3">
      <c r="A1230" s="106"/>
      <c r="B1230" s="59"/>
      <c r="C1230" s="137" t="str">
        <f t="shared" si="19"/>
        <v/>
      </c>
      <c r="D1230" s="138" t="str">
        <f>IF(NOT(ISBLANK(B1230)),IF(AND(MONTH(B1230)&gt;=4,MONTH(B1230)&lt;=12,B1230&gt;=DATE(INT(LEFT('Fiscal Year'!$B$2,4)),4,1),B1230&lt;=DATE(INT(CONCATENATE("20",RIGHT('Fiscal Year'!$B$2,2))),3,31)),1,0),"")</f>
        <v/>
      </c>
      <c r="E1230" s="138" t="str">
        <f>IF(NOT(ISBLANK(B1230)),IF(AND(MONTH(B1230)&gt;=1,MONTH(B1230)&lt;=3,B1230&gt;=DATE(INT(LEFT('Fiscal Year'!$B$2,4)),4,1),B1230&lt;=DATE(INT(CONCATENATE("20",RIGHT('Fiscal Year'!$B$2,2))),3,31)),1,0),"")</f>
        <v/>
      </c>
      <c r="F1230" s="139" t="str">
        <f>IF(NOT(ISBLANK(B1230)),IF(B1230&lt;'Fiscal Year'!$B$3,1,0),"")</f>
        <v/>
      </c>
      <c r="G1230" s="10"/>
      <c r="H1230" s="10"/>
      <c r="I1230" s="40"/>
      <c r="J1230" s="40"/>
      <c r="K1230" s="53"/>
      <c r="L1230" s="53"/>
      <c r="M1230" s="53"/>
      <c r="N1230" s="53"/>
      <c r="O1230" s="53"/>
      <c r="P1230" s="53"/>
      <c r="Q1230" s="53"/>
      <c r="R1230" s="53"/>
      <c r="S1230" s="53"/>
    </row>
    <row r="1231" spans="1:19" x14ac:dyDescent="0.3">
      <c r="A1231" s="106"/>
      <c r="B1231" s="59"/>
      <c r="C1231" s="137" t="str">
        <f t="shared" si="19"/>
        <v/>
      </c>
      <c r="D1231" s="138" t="str">
        <f>IF(NOT(ISBLANK(B1231)),IF(AND(MONTH(B1231)&gt;=4,MONTH(B1231)&lt;=12,B1231&gt;=DATE(INT(LEFT('Fiscal Year'!$B$2,4)),4,1),B1231&lt;=DATE(INT(CONCATENATE("20",RIGHT('Fiscal Year'!$B$2,2))),3,31)),1,0),"")</f>
        <v/>
      </c>
      <c r="E1231" s="138" t="str">
        <f>IF(NOT(ISBLANK(B1231)),IF(AND(MONTH(B1231)&gt;=1,MONTH(B1231)&lt;=3,B1231&gt;=DATE(INT(LEFT('Fiscal Year'!$B$2,4)),4,1),B1231&lt;=DATE(INT(CONCATENATE("20",RIGHT('Fiscal Year'!$B$2,2))),3,31)),1,0),"")</f>
        <v/>
      </c>
      <c r="F1231" s="139" t="str">
        <f>IF(NOT(ISBLANK(B1231)),IF(B1231&lt;'Fiscal Year'!$B$3,1,0),"")</f>
        <v/>
      </c>
      <c r="G1231" s="10"/>
      <c r="H1231" s="10"/>
      <c r="I1231" s="40"/>
      <c r="J1231" s="40"/>
      <c r="K1231" s="53"/>
      <c r="L1231" s="53"/>
      <c r="M1231" s="53"/>
      <c r="N1231" s="53"/>
      <c r="O1231" s="53"/>
      <c r="P1231" s="53"/>
      <c r="Q1231" s="53"/>
      <c r="R1231" s="53"/>
      <c r="S1231" s="53"/>
    </row>
    <row r="1232" spans="1:19" x14ac:dyDescent="0.3">
      <c r="A1232" s="106"/>
      <c r="B1232" s="59"/>
      <c r="C1232" s="137" t="str">
        <f t="shared" si="19"/>
        <v/>
      </c>
      <c r="D1232" s="138" t="str">
        <f>IF(NOT(ISBLANK(B1232)),IF(AND(MONTH(B1232)&gt;=4,MONTH(B1232)&lt;=12,B1232&gt;=DATE(INT(LEFT('Fiscal Year'!$B$2,4)),4,1),B1232&lt;=DATE(INT(CONCATENATE("20",RIGHT('Fiscal Year'!$B$2,2))),3,31)),1,0),"")</f>
        <v/>
      </c>
      <c r="E1232" s="138" t="str">
        <f>IF(NOT(ISBLANK(B1232)),IF(AND(MONTH(B1232)&gt;=1,MONTH(B1232)&lt;=3,B1232&gt;=DATE(INT(LEFT('Fiscal Year'!$B$2,4)),4,1),B1232&lt;=DATE(INT(CONCATENATE("20",RIGHT('Fiscal Year'!$B$2,2))),3,31)),1,0),"")</f>
        <v/>
      </c>
      <c r="F1232" s="139" t="str">
        <f>IF(NOT(ISBLANK(B1232)),IF(B1232&lt;'Fiscal Year'!$B$3,1,0),"")</f>
        <v/>
      </c>
      <c r="G1232" s="10"/>
      <c r="H1232" s="10"/>
      <c r="I1232" s="40"/>
      <c r="J1232" s="40"/>
      <c r="K1232" s="53"/>
      <c r="L1232" s="53"/>
      <c r="M1232" s="53"/>
      <c r="N1232" s="53"/>
      <c r="O1232" s="53"/>
      <c r="P1232" s="53"/>
      <c r="Q1232" s="53"/>
      <c r="R1232" s="53"/>
      <c r="S1232" s="53"/>
    </row>
    <row r="1233" spans="1:19" x14ac:dyDescent="0.3">
      <c r="A1233" s="106"/>
      <c r="B1233" s="59"/>
      <c r="C1233" s="137" t="str">
        <f t="shared" si="19"/>
        <v/>
      </c>
      <c r="D1233" s="138" t="str">
        <f>IF(NOT(ISBLANK(B1233)),IF(AND(MONTH(B1233)&gt;=4,MONTH(B1233)&lt;=12,B1233&gt;=DATE(INT(LEFT('Fiscal Year'!$B$2,4)),4,1),B1233&lt;=DATE(INT(CONCATENATE("20",RIGHT('Fiscal Year'!$B$2,2))),3,31)),1,0),"")</f>
        <v/>
      </c>
      <c r="E1233" s="138" t="str">
        <f>IF(NOT(ISBLANK(B1233)),IF(AND(MONTH(B1233)&gt;=1,MONTH(B1233)&lt;=3,B1233&gt;=DATE(INT(LEFT('Fiscal Year'!$B$2,4)),4,1),B1233&lt;=DATE(INT(CONCATENATE("20",RIGHT('Fiscal Year'!$B$2,2))),3,31)),1,0),"")</f>
        <v/>
      </c>
      <c r="F1233" s="139" t="str">
        <f>IF(NOT(ISBLANK(B1233)),IF(B1233&lt;'Fiscal Year'!$B$3,1,0),"")</f>
        <v/>
      </c>
      <c r="G1233" s="10"/>
      <c r="H1233" s="10"/>
      <c r="I1233" s="40"/>
      <c r="J1233" s="40"/>
      <c r="K1233" s="53"/>
      <c r="L1233" s="53"/>
      <c r="M1233" s="53"/>
      <c r="N1233" s="53"/>
      <c r="O1233" s="53"/>
      <c r="P1233" s="53"/>
      <c r="Q1233" s="53"/>
      <c r="R1233" s="53"/>
      <c r="S1233" s="53"/>
    </row>
    <row r="1234" spans="1:19" x14ac:dyDescent="0.3">
      <c r="A1234" s="106"/>
      <c r="B1234" s="59"/>
      <c r="C1234" s="137" t="str">
        <f t="shared" si="19"/>
        <v/>
      </c>
      <c r="D1234" s="138" t="str">
        <f>IF(NOT(ISBLANK(B1234)),IF(AND(MONTH(B1234)&gt;=4,MONTH(B1234)&lt;=12,B1234&gt;=DATE(INT(LEFT('Fiscal Year'!$B$2,4)),4,1),B1234&lt;=DATE(INT(CONCATENATE("20",RIGHT('Fiscal Year'!$B$2,2))),3,31)),1,0),"")</f>
        <v/>
      </c>
      <c r="E1234" s="138" t="str">
        <f>IF(NOT(ISBLANK(B1234)),IF(AND(MONTH(B1234)&gt;=1,MONTH(B1234)&lt;=3,B1234&gt;=DATE(INT(LEFT('Fiscal Year'!$B$2,4)),4,1),B1234&lt;=DATE(INT(CONCATENATE("20",RIGHT('Fiscal Year'!$B$2,2))),3,31)),1,0),"")</f>
        <v/>
      </c>
      <c r="F1234" s="139" t="str">
        <f>IF(NOT(ISBLANK(B1234)),IF(B1234&lt;'Fiscal Year'!$B$3,1,0),"")</f>
        <v/>
      </c>
      <c r="G1234" s="10"/>
      <c r="H1234" s="10"/>
      <c r="I1234" s="40"/>
      <c r="J1234" s="40"/>
      <c r="K1234" s="53"/>
      <c r="L1234" s="53"/>
      <c r="M1234" s="53"/>
      <c r="N1234" s="53"/>
      <c r="O1234" s="53"/>
      <c r="P1234" s="53"/>
      <c r="Q1234" s="53"/>
      <c r="R1234" s="53"/>
      <c r="S1234" s="53"/>
    </row>
    <row r="1235" spans="1:19" x14ac:dyDescent="0.3">
      <c r="A1235" s="106"/>
      <c r="B1235" s="59"/>
      <c r="C1235" s="137" t="str">
        <f t="shared" si="19"/>
        <v/>
      </c>
      <c r="D1235" s="138" t="str">
        <f>IF(NOT(ISBLANK(B1235)),IF(AND(MONTH(B1235)&gt;=4,MONTH(B1235)&lt;=12,B1235&gt;=DATE(INT(LEFT('Fiscal Year'!$B$2,4)),4,1),B1235&lt;=DATE(INT(CONCATENATE("20",RIGHT('Fiscal Year'!$B$2,2))),3,31)),1,0),"")</f>
        <v/>
      </c>
      <c r="E1235" s="138" t="str">
        <f>IF(NOT(ISBLANK(B1235)),IF(AND(MONTH(B1235)&gt;=1,MONTH(B1235)&lt;=3,B1235&gt;=DATE(INT(LEFT('Fiscal Year'!$B$2,4)),4,1),B1235&lt;=DATE(INT(CONCATENATE("20",RIGHT('Fiscal Year'!$B$2,2))),3,31)),1,0),"")</f>
        <v/>
      </c>
      <c r="F1235" s="139" t="str">
        <f>IF(NOT(ISBLANK(B1235)),IF(B1235&lt;'Fiscal Year'!$B$3,1,0),"")</f>
        <v/>
      </c>
      <c r="G1235" s="10"/>
      <c r="H1235" s="10"/>
      <c r="I1235" s="40"/>
      <c r="J1235" s="40"/>
      <c r="K1235" s="53"/>
      <c r="L1235" s="53"/>
      <c r="M1235" s="53"/>
      <c r="N1235" s="53"/>
      <c r="O1235" s="53"/>
      <c r="P1235" s="53"/>
      <c r="Q1235" s="53"/>
      <c r="R1235" s="53"/>
      <c r="S1235" s="53"/>
    </row>
    <row r="1236" spans="1:19" x14ac:dyDescent="0.3">
      <c r="A1236" s="106"/>
      <c r="B1236" s="59"/>
      <c r="C1236" s="137" t="str">
        <f t="shared" si="19"/>
        <v/>
      </c>
      <c r="D1236" s="138" t="str">
        <f>IF(NOT(ISBLANK(B1236)),IF(AND(MONTH(B1236)&gt;=4,MONTH(B1236)&lt;=12,B1236&gt;=DATE(INT(LEFT('Fiscal Year'!$B$2,4)),4,1),B1236&lt;=DATE(INT(CONCATENATE("20",RIGHT('Fiscal Year'!$B$2,2))),3,31)),1,0),"")</f>
        <v/>
      </c>
      <c r="E1236" s="138" t="str">
        <f>IF(NOT(ISBLANK(B1236)),IF(AND(MONTH(B1236)&gt;=1,MONTH(B1236)&lt;=3,B1236&gt;=DATE(INT(LEFT('Fiscal Year'!$B$2,4)),4,1),B1236&lt;=DATE(INT(CONCATENATE("20",RIGHT('Fiscal Year'!$B$2,2))),3,31)),1,0),"")</f>
        <v/>
      </c>
      <c r="F1236" s="139" t="str">
        <f>IF(NOT(ISBLANK(B1236)),IF(B1236&lt;'Fiscal Year'!$B$3,1,0),"")</f>
        <v/>
      </c>
      <c r="G1236" s="10"/>
      <c r="H1236" s="10"/>
      <c r="I1236" s="40"/>
      <c r="J1236" s="40"/>
      <c r="K1236" s="53"/>
      <c r="L1236" s="53"/>
      <c r="M1236" s="53"/>
      <c r="N1236" s="53"/>
      <c r="O1236" s="53"/>
      <c r="P1236" s="53"/>
      <c r="Q1236" s="53"/>
      <c r="R1236" s="53"/>
      <c r="S1236" s="53"/>
    </row>
    <row r="1237" spans="1:19" x14ac:dyDescent="0.3">
      <c r="A1237" s="106"/>
      <c r="B1237" s="59"/>
      <c r="C1237" s="137" t="str">
        <f t="shared" si="19"/>
        <v/>
      </c>
      <c r="D1237" s="138" t="str">
        <f>IF(NOT(ISBLANK(B1237)),IF(AND(MONTH(B1237)&gt;=4,MONTH(B1237)&lt;=12,B1237&gt;=DATE(INT(LEFT('Fiscal Year'!$B$2,4)),4,1),B1237&lt;=DATE(INT(CONCATENATE("20",RIGHT('Fiscal Year'!$B$2,2))),3,31)),1,0),"")</f>
        <v/>
      </c>
      <c r="E1237" s="138" t="str">
        <f>IF(NOT(ISBLANK(B1237)),IF(AND(MONTH(B1237)&gt;=1,MONTH(B1237)&lt;=3,B1237&gt;=DATE(INT(LEFT('Fiscal Year'!$B$2,4)),4,1),B1237&lt;=DATE(INT(CONCATENATE("20",RIGHT('Fiscal Year'!$B$2,2))),3,31)),1,0),"")</f>
        <v/>
      </c>
      <c r="F1237" s="139" t="str">
        <f>IF(NOT(ISBLANK(B1237)),IF(B1237&lt;'Fiscal Year'!$B$3,1,0),"")</f>
        <v/>
      </c>
      <c r="G1237" s="10"/>
      <c r="H1237" s="10"/>
      <c r="I1237" s="40"/>
      <c r="J1237" s="40"/>
      <c r="K1237" s="53"/>
      <c r="L1237" s="53"/>
      <c r="M1237" s="53"/>
      <c r="N1237" s="53"/>
      <c r="O1237" s="53"/>
      <c r="P1237" s="53"/>
      <c r="Q1237" s="53"/>
      <c r="R1237" s="53"/>
      <c r="S1237" s="53"/>
    </row>
    <row r="1238" spans="1:19" x14ac:dyDescent="0.3">
      <c r="A1238" s="106"/>
      <c r="B1238" s="59"/>
      <c r="C1238" s="137" t="str">
        <f t="shared" si="19"/>
        <v/>
      </c>
      <c r="D1238" s="138" t="str">
        <f>IF(NOT(ISBLANK(B1238)),IF(AND(MONTH(B1238)&gt;=4,MONTH(B1238)&lt;=12,B1238&gt;=DATE(INT(LEFT('Fiscal Year'!$B$2,4)),4,1),B1238&lt;=DATE(INT(CONCATENATE("20",RIGHT('Fiscal Year'!$B$2,2))),3,31)),1,0),"")</f>
        <v/>
      </c>
      <c r="E1238" s="138" t="str">
        <f>IF(NOT(ISBLANK(B1238)),IF(AND(MONTH(B1238)&gt;=1,MONTH(B1238)&lt;=3,B1238&gt;=DATE(INT(LEFT('Fiscal Year'!$B$2,4)),4,1),B1238&lt;=DATE(INT(CONCATENATE("20",RIGHT('Fiscal Year'!$B$2,2))),3,31)),1,0),"")</f>
        <v/>
      </c>
      <c r="F1238" s="139" t="str">
        <f>IF(NOT(ISBLANK(B1238)),IF(B1238&lt;'Fiscal Year'!$B$3,1,0),"")</f>
        <v/>
      </c>
      <c r="G1238" s="10"/>
      <c r="H1238" s="10"/>
      <c r="I1238" s="40"/>
      <c r="J1238" s="40"/>
      <c r="K1238" s="53"/>
      <c r="L1238" s="53"/>
      <c r="M1238" s="53"/>
      <c r="N1238" s="53"/>
      <c r="O1238" s="53"/>
      <c r="P1238" s="53"/>
      <c r="Q1238" s="53"/>
      <c r="R1238" s="53"/>
      <c r="S1238" s="53"/>
    </row>
    <row r="1239" spans="1:19" x14ac:dyDescent="0.3">
      <c r="A1239" s="106"/>
      <c r="B1239" s="59"/>
      <c r="C1239" s="137" t="str">
        <f t="shared" si="19"/>
        <v/>
      </c>
      <c r="D1239" s="138" t="str">
        <f>IF(NOT(ISBLANK(B1239)),IF(AND(MONTH(B1239)&gt;=4,MONTH(B1239)&lt;=12,B1239&gt;=DATE(INT(LEFT('Fiscal Year'!$B$2,4)),4,1),B1239&lt;=DATE(INT(CONCATENATE("20",RIGHT('Fiscal Year'!$B$2,2))),3,31)),1,0),"")</f>
        <v/>
      </c>
      <c r="E1239" s="138" t="str">
        <f>IF(NOT(ISBLANK(B1239)),IF(AND(MONTH(B1239)&gt;=1,MONTH(B1239)&lt;=3,B1239&gt;=DATE(INT(LEFT('Fiscal Year'!$B$2,4)),4,1),B1239&lt;=DATE(INT(CONCATENATE("20",RIGHT('Fiscal Year'!$B$2,2))),3,31)),1,0),"")</f>
        <v/>
      </c>
      <c r="F1239" s="139" t="str">
        <f>IF(NOT(ISBLANK(B1239)),IF(B1239&lt;'Fiscal Year'!$B$3,1,0),"")</f>
        <v/>
      </c>
      <c r="G1239" s="10"/>
      <c r="H1239" s="10"/>
      <c r="I1239" s="40"/>
      <c r="J1239" s="40"/>
      <c r="K1239" s="53"/>
      <c r="L1239" s="53"/>
      <c r="M1239" s="53"/>
      <c r="N1239" s="53"/>
      <c r="O1239" s="53"/>
      <c r="P1239" s="53"/>
      <c r="Q1239" s="53"/>
      <c r="R1239" s="53"/>
      <c r="S1239" s="53"/>
    </row>
    <row r="1240" spans="1:19" x14ac:dyDescent="0.3">
      <c r="A1240" s="106"/>
      <c r="B1240" s="59"/>
      <c r="C1240" s="137" t="str">
        <f t="shared" si="19"/>
        <v/>
      </c>
      <c r="D1240" s="138" t="str">
        <f>IF(NOT(ISBLANK(B1240)),IF(AND(MONTH(B1240)&gt;=4,MONTH(B1240)&lt;=12,B1240&gt;=DATE(INT(LEFT('Fiscal Year'!$B$2,4)),4,1),B1240&lt;=DATE(INT(CONCATENATE("20",RIGHT('Fiscal Year'!$B$2,2))),3,31)),1,0),"")</f>
        <v/>
      </c>
      <c r="E1240" s="138" t="str">
        <f>IF(NOT(ISBLANK(B1240)),IF(AND(MONTH(B1240)&gt;=1,MONTH(B1240)&lt;=3,B1240&gt;=DATE(INT(LEFT('Fiscal Year'!$B$2,4)),4,1),B1240&lt;=DATE(INT(CONCATENATE("20",RIGHT('Fiscal Year'!$B$2,2))),3,31)),1,0),"")</f>
        <v/>
      </c>
      <c r="F1240" s="139" t="str">
        <f>IF(NOT(ISBLANK(B1240)),IF(B1240&lt;'Fiscal Year'!$B$3,1,0),"")</f>
        <v/>
      </c>
      <c r="G1240" s="10"/>
      <c r="H1240" s="10"/>
      <c r="I1240" s="40"/>
      <c r="J1240" s="40"/>
      <c r="K1240" s="53"/>
      <c r="L1240" s="53"/>
      <c r="M1240" s="53"/>
      <c r="N1240" s="53"/>
      <c r="O1240" s="53"/>
      <c r="P1240" s="53"/>
      <c r="Q1240" s="53"/>
      <c r="R1240" s="53"/>
      <c r="S1240" s="53"/>
    </row>
    <row r="1241" spans="1:19" x14ac:dyDescent="0.3">
      <c r="A1241" s="106"/>
      <c r="B1241" s="59"/>
      <c r="C1241" s="137" t="str">
        <f t="shared" si="19"/>
        <v/>
      </c>
      <c r="D1241" s="138" t="str">
        <f>IF(NOT(ISBLANK(B1241)),IF(AND(MONTH(B1241)&gt;=4,MONTH(B1241)&lt;=12,B1241&gt;=DATE(INT(LEFT('Fiscal Year'!$B$2,4)),4,1),B1241&lt;=DATE(INT(CONCATENATE("20",RIGHT('Fiscal Year'!$B$2,2))),3,31)),1,0),"")</f>
        <v/>
      </c>
      <c r="E1241" s="138" t="str">
        <f>IF(NOT(ISBLANK(B1241)),IF(AND(MONTH(B1241)&gt;=1,MONTH(B1241)&lt;=3,B1241&gt;=DATE(INT(LEFT('Fiscal Year'!$B$2,4)),4,1),B1241&lt;=DATE(INT(CONCATENATE("20",RIGHT('Fiscal Year'!$B$2,2))),3,31)),1,0),"")</f>
        <v/>
      </c>
      <c r="F1241" s="139" t="str">
        <f>IF(NOT(ISBLANK(B1241)),IF(B1241&lt;'Fiscal Year'!$B$3,1,0),"")</f>
        <v/>
      </c>
      <c r="G1241" s="10"/>
      <c r="H1241" s="10"/>
      <c r="I1241" s="40"/>
      <c r="J1241" s="40"/>
      <c r="K1241" s="53"/>
      <c r="L1241" s="53"/>
      <c r="M1241" s="53"/>
      <c r="N1241" s="53"/>
      <c r="O1241" s="53"/>
      <c r="P1241" s="53"/>
      <c r="Q1241" s="53"/>
      <c r="R1241" s="53"/>
      <c r="S1241" s="53"/>
    </row>
    <row r="1242" spans="1:19" x14ac:dyDescent="0.3">
      <c r="A1242" s="106"/>
      <c r="B1242" s="59"/>
      <c r="C1242" s="137" t="str">
        <f t="shared" si="19"/>
        <v/>
      </c>
      <c r="D1242" s="138" t="str">
        <f>IF(NOT(ISBLANK(B1242)),IF(AND(MONTH(B1242)&gt;=4,MONTH(B1242)&lt;=12,B1242&gt;=DATE(INT(LEFT('Fiscal Year'!$B$2,4)),4,1),B1242&lt;=DATE(INT(CONCATENATE("20",RIGHT('Fiscal Year'!$B$2,2))),3,31)),1,0),"")</f>
        <v/>
      </c>
      <c r="E1242" s="138" t="str">
        <f>IF(NOT(ISBLANK(B1242)),IF(AND(MONTH(B1242)&gt;=1,MONTH(B1242)&lt;=3,B1242&gt;=DATE(INT(LEFT('Fiscal Year'!$B$2,4)),4,1),B1242&lt;=DATE(INT(CONCATENATE("20",RIGHT('Fiscal Year'!$B$2,2))),3,31)),1,0),"")</f>
        <v/>
      </c>
      <c r="F1242" s="139" t="str">
        <f>IF(NOT(ISBLANK(B1242)),IF(B1242&lt;'Fiscal Year'!$B$3,1,0),"")</f>
        <v/>
      </c>
      <c r="G1242" s="10"/>
      <c r="H1242" s="10"/>
      <c r="I1242" s="40"/>
      <c r="J1242" s="40"/>
      <c r="K1242" s="53"/>
      <c r="L1242" s="53"/>
      <c r="M1242" s="53"/>
      <c r="N1242" s="53"/>
      <c r="O1242" s="53"/>
      <c r="P1242" s="53"/>
      <c r="Q1242" s="53"/>
      <c r="R1242" s="53"/>
      <c r="S1242" s="53"/>
    </row>
    <row r="1243" spans="1:19" x14ac:dyDescent="0.3">
      <c r="A1243" s="106"/>
      <c r="B1243" s="59"/>
      <c r="C1243" s="137" t="str">
        <f t="shared" si="19"/>
        <v/>
      </c>
      <c r="D1243" s="138" t="str">
        <f>IF(NOT(ISBLANK(B1243)),IF(AND(MONTH(B1243)&gt;=4,MONTH(B1243)&lt;=12,B1243&gt;=DATE(INT(LEFT('Fiscal Year'!$B$2,4)),4,1),B1243&lt;=DATE(INT(CONCATENATE("20",RIGHT('Fiscal Year'!$B$2,2))),3,31)),1,0),"")</f>
        <v/>
      </c>
      <c r="E1243" s="138" t="str">
        <f>IF(NOT(ISBLANK(B1243)),IF(AND(MONTH(B1243)&gt;=1,MONTH(B1243)&lt;=3,B1243&gt;=DATE(INT(LEFT('Fiscal Year'!$B$2,4)),4,1),B1243&lt;=DATE(INT(CONCATENATE("20",RIGHT('Fiscal Year'!$B$2,2))),3,31)),1,0),"")</f>
        <v/>
      </c>
      <c r="F1243" s="139" t="str">
        <f>IF(NOT(ISBLANK(B1243)),IF(B1243&lt;'Fiscal Year'!$B$3,1,0),"")</f>
        <v/>
      </c>
      <c r="G1243" s="10"/>
      <c r="H1243" s="10"/>
      <c r="I1243" s="40"/>
      <c r="J1243" s="40"/>
      <c r="K1243" s="53"/>
      <c r="L1243" s="53"/>
      <c r="M1243" s="53"/>
      <c r="N1243" s="53"/>
      <c r="O1243" s="53"/>
      <c r="P1243" s="53"/>
      <c r="Q1243" s="53"/>
      <c r="R1243" s="53"/>
      <c r="S1243" s="53"/>
    </row>
    <row r="1244" spans="1:19" x14ac:dyDescent="0.3">
      <c r="A1244" s="106"/>
      <c r="B1244" s="59"/>
      <c r="C1244" s="137" t="str">
        <f t="shared" si="19"/>
        <v/>
      </c>
      <c r="D1244" s="138" t="str">
        <f>IF(NOT(ISBLANK(B1244)),IF(AND(MONTH(B1244)&gt;=4,MONTH(B1244)&lt;=12,B1244&gt;=DATE(INT(LEFT('Fiscal Year'!$B$2,4)),4,1),B1244&lt;=DATE(INT(CONCATENATE("20",RIGHT('Fiscal Year'!$B$2,2))),3,31)),1,0),"")</f>
        <v/>
      </c>
      <c r="E1244" s="138" t="str">
        <f>IF(NOT(ISBLANK(B1244)),IF(AND(MONTH(B1244)&gt;=1,MONTH(B1244)&lt;=3,B1244&gt;=DATE(INT(LEFT('Fiscal Year'!$B$2,4)),4,1),B1244&lt;=DATE(INT(CONCATENATE("20",RIGHT('Fiscal Year'!$B$2,2))),3,31)),1,0),"")</f>
        <v/>
      </c>
      <c r="F1244" s="139" t="str">
        <f>IF(NOT(ISBLANK(B1244)),IF(B1244&lt;'Fiscal Year'!$B$3,1,0),"")</f>
        <v/>
      </c>
      <c r="G1244" s="10"/>
      <c r="H1244" s="10"/>
      <c r="I1244" s="40"/>
      <c r="J1244" s="40"/>
      <c r="K1244" s="53"/>
      <c r="L1244" s="53"/>
      <c r="M1244" s="53"/>
      <c r="N1244" s="53"/>
      <c r="O1244" s="53"/>
      <c r="P1244" s="53"/>
      <c r="Q1244" s="53"/>
      <c r="R1244" s="53"/>
      <c r="S1244" s="53"/>
    </row>
    <row r="1245" spans="1:19" x14ac:dyDescent="0.3">
      <c r="A1245" s="106"/>
      <c r="B1245" s="59"/>
      <c r="C1245" s="137" t="str">
        <f t="shared" si="19"/>
        <v/>
      </c>
      <c r="D1245" s="138" t="str">
        <f>IF(NOT(ISBLANK(B1245)),IF(AND(MONTH(B1245)&gt;=4,MONTH(B1245)&lt;=12,B1245&gt;=DATE(INT(LEFT('Fiscal Year'!$B$2,4)),4,1),B1245&lt;=DATE(INT(CONCATENATE("20",RIGHT('Fiscal Year'!$B$2,2))),3,31)),1,0),"")</f>
        <v/>
      </c>
      <c r="E1245" s="138" t="str">
        <f>IF(NOT(ISBLANK(B1245)),IF(AND(MONTH(B1245)&gt;=1,MONTH(B1245)&lt;=3,B1245&gt;=DATE(INT(LEFT('Fiscal Year'!$B$2,4)),4,1),B1245&lt;=DATE(INT(CONCATENATE("20",RIGHT('Fiscal Year'!$B$2,2))),3,31)),1,0),"")</f>
        <v/>
      </c>
      <c r="F1245" s="139" t="str">
        <f>IF(NOT(ISBLANK(B1245)),IF(B1245&lt;'Fiscal Year'!$B$3,1,0),"")</f>
        <v/>
      </c>
      <c r="G1245" s="10"/>
      <c r="H1245" s="10"/>
      <c r="I1245" s="40"/>
      <c r="J1245" s="40"/>
      <c r="K1245" s="53"/>
      <c r="L1245" s="53"/>
      <c r="M1245" s="53"/>
      <c r="N1245" s="53"/>
      <c r="O1245" s="53"/>
      <c r="P1245" s="53"/>
      <c r="Q1245" s="53"/>
      <c r="R1245" s="53"/>
      <c r="S1245" s="53"/>
    </row>
    <row r="1246" spans="1:19" x14ac:dyDescent="0.3">
      <c r="A1246" s="106"/>
      <c r="B1246" s="59"/>
      <c r="C1246" s="137" t="str">
        <f t="shared" si="19"/>
        <v/>
      </c>
      <c r="D1246" s="138" t="str">
        <f>IF(NOT(ISBLANK(B1246)),IF(AND(MONTH(B1246)&gt;=4,MONTH(B1246)&lt;=12,B1246&gt;=DATE(INT(LEFT('Fiscal Year'!$B$2,4)),4,1),B1246&lt;=DATE(INT(CONCATENATE("20",RIGHT('Fiscal Year'!$B$2,2))),3,31)),1,0),"")</f>
        <v/>
      </c>
      <c r="E1246" s="138" t="str">
        <f>IF(NOT(ISBLANK(B1246)),IF(AND(MONTH(B1246)&gt;=1,MONTH(B1246)&lt;=3,B1246&gt;=DATE(INT(LEFT('Fiscal Year'!$B$2,4)),4,1),B1246&lt;=DATE(INT(CONCATENATE("20",RIGHT('Fiscal Year'!$B$2,2))),3,31)),1,0),"")</f>
        <v/>
      </c>
      <c r="F1246" s="139" t="str">
        <f>IF(NOT(ISBLANK(B1246)),IF(B1246&lt;'Fiscal Year'!$B$3,1,0),"")</f>
        <v/>
      </c>
      <c r="G1246" s="10"/>
      <c r="H1246" s="10"/>
      <c r="I1246" s="40"/>
      <c r="J1246" s="40"/>
      <c r="K1246" s="53"/>
      <c r="L1246" s="53"/>
      <c r="M1246" s="53"/>
      <c r="N1246" s="53"/>
      <c r="O1246" s="53"/>
      <c r="P1246" s="53"/>
      <c r="Q1246" s="53"/>
      <c r="R1246" s="53"/>
      <c r="S1246" s="53"/>
    </row>
    <row r="1247" spans="1:19" x14ac:dyDescent="0.3">
      <c r="A1247" s="106"/>
      <c r="B1247" s="59"/>
      <c r="C1247" s="137" t="str">
        <f t="shared" si="19"/>
        <v/>
      </c>
      <c r="D1247" s="138" t="str">
        <f>IF(NOT(ISBLANK(B1247)),IF(AND(MONTH(B1247)&gt;=4,MONTH(B1247)&lt;=12,B1247&gt;=DATE(INT(LEFT('Fiscal Year'!$B$2,4)),4,1),B1247&lt;=DATE(INT(CONCATENATE("20",RIGHT('Fiscal Year'!$B$2,2))),3,31)),1,0),"")</f>
        <v/>
      </c>
      <c r="E1247" s="138" t="str">
        <f>IF(NOT(ISBLANK(B1247)),IF(AND(MONTH(B1247)&gt;=1,MONTH(B1247)&lt;=3,B1247&gt;=DATE(INT(LEFT('Fiscal Year'!$B$2,4)),4,1),B1247&lt;=DATE(INT(CONCATENATE("20",RIGHT('Fiscal Year'!$B$2,2))),3,31)),1,0),"")</f>
        <v/>
      </c>
      <c r="F1247" s="139" t="str">
        <f>IF(NOT(ISBLANK(B1247)),IF(B1247&lt;'Fiscal Year'!$B$3,1,0),"")</f>
        <v/>
      </c>
      <c r="G1247" s="10"/>
      <c r="H1247" s="10"/>
      <c r="I1247" s="40"/>
      <c r="J1247" s="40"/>
      <c r="K1247" s="53"/>
      <c r="L1247" s="53"/>
      <c r="M1247" s="53"/>
      <c r="N1247" s="53"/>
      <c r="O1247" s="53"/>
      <c r="P1247" s="53"/>
      <c r="Q1247" s="53"/>
      <c r="R1247" s="53"/>
      <c r="S1247" s="53"/>
    </row>
    <row r="1248" spans="1:19" x14ac:dyDescent="0.3">
      <c r="A1248" s="106"/>
      <c r="B1248" s="59"/>
      <c r="C1248" s="137" t="str">
        <f t="shared" si="19"/>
        <v/>
      </c>
      <c r="D1248" s="138" t="str">
        <f>IF(NOT(ISBLANK(B1248)),IF(AND(MONTH(B1248)&gt;=4,MONTH(B1248)&lt;=12,B1248&gt;=DATE(INT(LEFT('Fiscal Year'!$B$2,4)),4,1),B1248&lt;=DATE(INT(CONCATENATE("20",RIGHT('Fiscal Year'!$B$2,2))),3,31)),1,0),"")</f>
        <v/>
      </c>
      <c r="E1248" s="138" t="str">
        <f>IF(NOT(ISBLANK(B1248)),IF(AND(MONTH(B1248)&gt;=1,MONTH(B1248)&lt;=3,B1248&gt;=DATE(INT(LEFT('Fiscal Year'!$B$2,4)),4,1),B1248&lt;=DATE(INT(CONCATENATE("20",RIGHT('Fiscal Year'!$B$2,2))),3,31)),1,0),"")</f>
        <v/>
      </c>
      <c r="F1248" s="139" t="str">
        <f>IF(NOT(ISBLANK(B1248)),IF(B1248&lt;'Fiscal Year'!$B$3,1,0),"")</f>
        <v/>
      </c>
      <c r="G1248" s="10"/>
      <c r="H1248" s="10"/>
      <c r="I1248" s="40"/>
      <c r="J1248" s="40"/>
      <c r="K1248" s="53"/>
      <c r="L1248" s="53"/>
      <c r="M1248" s="53"/>
      <c r="N1248" s="53"/>
      <c r="O1248" s="53"/>
      <c r="P1248" s="53"/>
      <c r="Q1248" s="53"/>
      <c r="R1248" s="53"/>
      <c r="S1248" s="53"/>
    </row>
    <row r="1249" spans="1:19" x14ac:dyDescent="0.3">
      <c r="A1249" s="106"/>
      <c r="B1249" s="59"/>
      <c r="C1249" s="137" t="str">
        <f t="shared" si="19"/>
        <v/>
      </c>
      <c r="D1249" s="138" t="str">
        <f>IF(NOT(ISBLANK(B1249)),IF(AND(MONTH(B1249)&gt;=4,MONTH(B1249)&lt;=12,B1249&gt;=DATE(INT(LEFT('Fiscal Year'!$B$2,4)),4,1),B1249&lt;=DATE(INT(CONCATENATE("20",RIGHT('Fiscal Year'!$B$2,2))),3,31)),1,0),"")</f>
        <v/>
      </c>
      <c r="E1249" s="138" t="str">
        <f>IF(NOT(ISBLANK(B1249)),IF(AND(MONTH(B1249)&gt;=1,MONTH(B1249)&lt;=3,B1249&gt;=DATE(INT(LEFT('Fiscal Year'!$B$2,4)),4,1),B1249&lt;=DATE(INT(CONCATENATE("20",RIGHT('Fiscal Year'!$B$2,2))),3,31)),1,0),"")</f>
        <v/>
      </c>
      <c r="F1249" s="139" t="str">
        <f>IF(NOT(ISBLANK(B1249)),IF(B1249&lt;'Fiscal Year'!$B$3,1,0),"")</f>
        <v/>
      </c>
      <c r="G1249" s="10"/>
      <c r="H1249" s="10"/>
      <c r="I1249" s="40"/>
      <c r="J1249" s="40"/>
      <c r="K1249" s="53"/>
      <c r="L1249" s="53"/>
      <c r="M1249" s="53"/>
      <c r="N1249" s="53"/>
      <c r="O1249" s="53"/>
      <c r="P1249" s="53"/>
      <c r="Q1249" s="53"/>
      <c r="R1249" s="53"/>
      <c r="S1249" s="53"/>
    </row>
    <row r="1250" spans="1:19" x14ac:dyDescent="0.3">
      <c r="A1250" s="106"/>
      <c r="B1250" s="59"/>
      <c r="C1250" s="137" t="str">
        <f t="shared" si="19"/>
        <v/>
      </c>
      <c r="D1250" s="138" t="str">
        <f>IF(NOT(ISBLANK(B1250)),IF(AND(MONTH(B1250)&gt;=4,MONTH(B1250)&lt;=12,B1250&gt;=DATE(INT(LEFT('Fiscal Year'!$B$2,4)),4,1),B1250&lt;=DATE(INT(CONCATENATE("20",RIGHT('Fiscal Year'!$B$2,2))),3,31)),1,0),"")</f>
        <v/>
      </c>
      <c r="E1250" s="138" t="str">
        <f>IF(NOT(ISBLANK(B1250)),IF(AND(MONTH(B1250)&gt;=1,MONTH(B1250)&lt;=3,B1250&gt;=DATE(INT(LEFT('Fiscal Year'!$B$2,4)),4,1),B1250&lt;=DATE(INT(CONCATENATE("20",RIGHT('Fiscal Year'!$B$2,2))),3,31)),1,0),"")</f>
        <v/>
      </c>
      <c r="F1250" s="139" t="str">
        <f>IF(NOT(ISBLANK(B1250)),IF(B1250&lt;'Fiscal Year'!$B$3,1,0),"")</f>
        <v/>
      </c>
      <c r="G1250" s="10"/>
      <c r="H1250" s="10"/>
      <c r="I1250" s="40"/>
      <c r="J1250" s="40"/>
      <c r="K1250" s="53"/>
      <c r="L1250" s="53"/>
      <c r="M1250" s="53"/>
      <c r="N1250" s="53"/>
      <c r="O1250" s="53"/>
      <c r="P1250" s="53"/>
      <c r="Q1250" s="53"/>
      <c r="R1250" s="53"/>
      <c r="S1250" s="53"/>
    </row>
    <row r="1251" spans="1:19" x14ac:dyDescent="0.3">
      <c r="A1251" s="106"/>
      <c r="B1251" s="59"/>
      <c r="C1251" s="137" t="str">
        <f t="shared" si="19"/>
        <v/>
      </c>
      <c r="D1251" s="138" t="str">
        <f>IF(NOT(ISBLANK(B1251)),IF(AND(MONTH(B1251)&gt;=4,MONTH(B1251)&lt;=12,B1251&gt;=DATE(INT(LEFT('Fiscal Year'!$B$2,4)),4,1),B1251&lt;=DATE(INT(CONCATENATE("20",RIGHT('Fiscal Year'!$B$2,2))),3,31)),1,0),"")</f>
        <v/>
      </c>
      <c r="E1251" s="138" t="str">
        <f>IF(NOT(ISBLANK(B1251)),IF(AND(MONTH(B1251)&gt;=1,MONTH(B1251)&lt;=3,B1251&gt;=DATE(INT(LEFT('Fiscal Year'!$B$2,4)),4,1),B1251&lt;=DATE(INT(CONCATENATE("20",RIGHT('Fiscal Year'!$B$2,2))),3,31)),1,0),"")</f>
        <v/>
      </c>
      <c r="F1251" s="139" t="str">
        <f>IF(NOT(ISBLANK(B1251)),IF(B1251&lt;'Fiscal Year'!$B$3,1,0),"")</f>
        <v/>
      </c>
      <c r="G1251" s="10"/>
      <c r="H1251" s="10"/>
      <c r="I1251" s="40"/>
      <c r="J1251" s="40"/>
      <c r="K1251" s="53"/>
      <c r="L1251" s="53"/>
      <c r="M1251" s="53"/>
      <c r="N1251" s="53"/>
      <c r="O1251" s="53"/>
      <c r="P1251" s="53"/>
      <c r="Q1251" s="53"/>
      <c r="R1251" s="53"/>
      <c r="S1251" s="53"/>
    </row>
    <row r="1252" spans="1:19" x14ac:dyDescent="0.3">
      <c r="A1252" s="106"/>
      <c r="B1252" s="59"/>
      <c r="C1252" s="137" t="str">
        <f t="shared" si="19"/>
        <v/>
      </c>
      <c r="D1252" s="138" t="str">
        <f>IF(NOT(ISBLANK(B1252)),IF(AND(MONTH(B1252)&gt;=4,MONTH(B1252)&lt;=12,B1252&gt;=DATE(INT(LEFT('Fiscal Year'!$B$2,4)),4,1),B1252&lt;=DATE(INT(CONCATENATE("20",RIGHT('Fiscal Year'!$B$2,2))),3,31)),1,0),"")</f>
        <v/>
      </c>
      <c r="E1252" s="138" t="str">
        <f>IF(NOT(ISBLANK(B1252)),IF(AND(MONTH(B1252)&gt;=1,MONTH(B1252)&lt;=3,B1252&gt;=DATE(INT(LEFT('Fiscal Year'!$B$2,4)),4,1),B1252&lt;=DATE(INT(CONCATENATE("20",RIGHT('Fiscal Year'!$B$2,2))),3,31)),1,0),"")</f>
        <v/>
      </c>
      <c r="F1252" s="139" t="str">
        <f>IF(NOT(ISBLANK(B1252)),IF(B1252&lt;'Fiscal Year'!$B$3,1,0),"")</f>
        <v/>
      </c>
      <c r="G1252" s="10"/>
      <c r="H1252" s="10"/>
      <c r="I1252" s="40"/>
      <c r="J1252" s="40"/>
      <c r="K1252" s="53"/>
      <c r="L1252" s="53"/>
      <c r="M1252" s="53"/>
      <c r="N1252" s="53"/>
      <c r="O1252" s="53"/>
      <c r="P1252" s="53"/>
      <c r="Q1252" s="53"/>
      <c r="R1252" s="53"/>
      <c r="S1252" s="53"/>
    </row>
    <row r="1253" spans="1:19" x14ac:dyDescent="0.3">
      <c r="A1253" s="106"/>
      <c r="B1253" s="59"/>
      <c r="C1253" s="137" t="str">
        <f t="shared" si="19"/>
        <v/>
      </c>
      <c r="D1253" s="138" t="str">
        <f>IF(NOT(ISBLANK(B1253)),IF(AND(MONTH(B1253)&gt;=4,MONTH(B1253)&lt;=12,B1253&gt;=DATE(INT(LEFT('Fiscal Year'!$B$2,4)),4,1),B1253&lt;=DATE(INT(CONCATENATE("20",RIGHT('Fiscal Year'!$B$2,2))),3,31)),1,0),"")</f>
        <v/>
      </c>
      <c r="E1253" s="138" t="str">
        <f>IF(NOT(ISBLANK(B1253)),IF(AND(MONTH(B1253)&gt;=1,MONTH(B1253)&lt;=3,B1253&gt;=DATE(INT(LEFT('Fiscal Year'!$B$2,4)),4,1),B1253&lt;=DATE(INT(CONCATENATE("20",RIGHT('Fiscal Year'!$B$2,2))),3,31)),1,0),"")</f>
        <v/>
      </c>
      <c r="F1253" s="139" t="str">
        <f>IF(NOT(ISBLANK(B1253)),IF(B1253&lt;'Fiscal Year'!$B$3,1,0),"")</f>
        <v/>
      </c>
      <c r="G1253" s="10"/>
      <c r="H1253" s="10"/>
      <c r="I1253" s="40"/>
      <c r="J1253" s="40"/>
      <c r="K1253" s="53"/>
      <c r="L1253" s="53"/>
      <c r="M1253" s="53"/>
      <c r="N1253" s="53"/>
      <c r="O1253" s="53"/>
      <c r="P1253" s="53"/>
      <c r="Q1253" s="53"/>
      <c r="R1253" s="53"/>
      <c r="S1253" s="53"/>
    </row>
    <row r="1254" spans="1:19" x14ac:dyDescent="0.3">
      <c r="A1254" s="106"/>
      <c r="B1254" s="59"/>
      <c r="C1254" s="137" t="str">
        <f t="shared" si="19"/>
        <v/>
      </c>
      <c r="D1254" s="138" t="str">
        <f>IF(NOT(ISBLANK(B1254)),IF(AND(MONTH(B1254)&gt;=4,MONTH(B1254)&lt;=12,B1254&gt;=DATE(INT(LEFT('Fiscal Year'!$B$2,4)),4,1),B1254&lt;=DATE(INT(CONCATENATE("20",RIGHT('Fiscal Year'!$B$2,2))),3,31)),1,0),"")</f>
        <v/>
      </c>
      <c r="E1254" s="138" t="str">
        <f>IF(NOT(ISBLANK(B1254)),IF(AND(MONTH(B1254)&gt;=1,MONTH(B1254)&lt;=3,B1254&gt;=DATE(INT(LEFT('Fiscal Year'!$B$2,4)),4,1),B1254&lt;=DATE(INT(CONCATENATE("20",RIGHT('Fiscal Year'!$B$2,2))),3,31)),1,0),"")</f>
        <v/>
      </c>
      <c r="F1254" s="139" t="str">
        <f>IF(NOT(ISBLANK(B1254)),IF(B1254&lt;'Fiscal Year'!$B$3,1,0),"")</f>
        <v/>
      </c>
      <c r="G1254" s="10"/>
      <c r="H1254" s="10"/>
      <c r="I1254" s="40"/>
      <c r="J1254" s="40"/>
      <c r="K1254" s="53"/>
      <c r="L1254" s="53"/>
      <c r="M1254" s="53"/>
      <c r="N1254" s="53"/>
      <c r="O1254" s="53"/>
      <c r="P1254" s="53"/>
      <c r="Q1254" s="53"/>
      <c r="R1254" s="53"/>
      <c r="S1254" s="53"/>
    </row>
    <row r="1255" spans="1:19" x14ac:dyDescent="0.3">
      <c r="A1255" s="106"/>
      <c r="B1255" s="59"/>
      <c r="C1255" s="137" t="str">
        <f t="shared" si="19"/>
        <v/>
      </c>
      <c r="D1255" s="138" t="str">
        <f>IF(NOT(ISBLANK(B1255)),IF(AND(MONTH(B1255)&gt;=4,MONTH(B1255)&lt;=12,B1255&gt;=DATE(INT(LEFT('Fiscal Year'!$B$2,4)),4,1),B1255&lt;=DATE(INT(CONCATENATE("20",RIGHT('Fiscal Year'!$B$2,2))),3,31)),1,0),"")</f>
        <v/>
      </c>
      <c r="E1255" s="138" t="str">
        <f>IF(NOT(ISBLANK(B1255)),IF(AND(MONTH(B1255)&gt;=1,MONTH(B1255)&lt;=3,B1255&gt;=DATE(INT(LEFT('Fiscal Year'!$B$2,4)),4,1),B1255&lt;=DATE(INT(CONCATENATE("20",RIGHT('Fiscal Year'!$B$2,2))),3,31)),1,0),"")</f>
        <v/>
      </c>
      <c r="F1255" s="139" t="str">
        <f>IF(NOT(ISBLANK(B1255)),IF(B1255&lt;'Fiscal Year'!$B$3,1,0),"")</f>
        <v/>
      </c>
      <c r="G1255" s="10"/>
      <c r="H1255" s="10"/>
      <c r="I1255" s="40"/>
      <c r="J1255" s="40"/>
      <c r="K1255" s="53"/>
      <c r="L1255" s="53"/>
      <c r="M1255" s="53"/>
      <c r="N1255" s="53"/>
      <c r="O1255" s="53"/>
      <c r="P1255" s="53"/>
      <c r="Q1255" s="53"/>
      <c r="R1255" s="53"/>
      <c r="S1255" s="53"/>
    </row>
    <row r="1256" spans="1:19" x14ac:dyDescent="0.3">
      <c r="A1256" s="106"/>
      <c r="B1256" s="59"/>
      <c r="C1256" s="137" t="str">
        <f t="shared" si="19"/>
        <v/>
      </c>
      <c r="D1256" s="138" t="str">
        <f>IF(NOT(ISBLANK(B1256)),IF(AND(MONTH(B1256)&gt;=4,MONTH(B1256)&lt;=12,B1256&gt;=DATE(INT(LEFT('Fiscal Year'!$B$2,4)),4,1),B1256&lt;=DATE(INT(CONCATENATE("20",RIGHT('Fiscal Year'!$B$2,2))),3,31)),1,0),"")</f>
        <v/>
      </c>
      <c r="E1256" s="138" t="str">
        <f>IF(NOT(ISBLANK(B1256)),IF(AND(MONTH(B1256)&gt;=1,MONTH(B1256)&lt;=3,B1256&gt;=DATE(INT(LEFT('Fiscal Year'!$B$2,4)),4,1),B1256&lt;=DATE(INT(CONCATENATE("20",RIGHT('Fiscal Year'!$B$2,2))),3,31)),1,0),"")</f>
        <v/>
      </c>
      <c r="F1256" s="139" t="str">
        <f>IF(NOT(ISBLANK(B1256)),IF(B1256&lt;'Fiscal Year'!$B$3,1,0),"")</f>
        <v/>
      </c>
      <c r="G1256" s="10"/>
      <c r="H1256" s="10"/>
      <c r="I1256" s="40"/>
      <c r="J1256" s="40"/>
      <c r="K1256" s="53"/>
      <c r="L1256" s="53"/>
      <c r="M1256" s="53"/>
      <c r="N1256" s="53"/>
      <c r="O1256" s="53"/>
      <c r="P1256" s="53"/>
      <c r="Q1256" s="53"/>
      <c r="R1256" s="53"/>
      <c r="S1256" s="53"/>
    </row>
    <row r="1257" spans="1:19" x14ac:dyDescent="0.3">
      <c r="A1257" s="106"/>
      <c r="B1257" s="59"/>
      <c r="C1257" s="137" t="str">
        <f t="shared" si="19"/>
        <v/>
      </c>
      <c r="D1257" s="138" t="str">
        <f>IF(NOT(ISBLANK(B1257)),IF(AND(MONTH(B1257)&gt;=4,MONTH(B1257)&lt;=12,B1257&gt;=DATE(INT(LEFT('Fiscal Year'!$B$2,4)),4,1),B1257&lt;=DATE(INT(CONCATENATE("20",RIGHT('Fiscal Year'!$B$2,2))),3,31)),1,0),"")</f>
        <v/>
      </c>
      <c r="E1257" s="138" t="str">
        <f>IF(NOT(ISBLANK(B1257)),IF(AND(MONTH(B1257)&gt;=1,MONTH(B1257)&lt;=3,B1257&gt;=DATE(INT(LEFT('Fiscal Year'!$B$2,4)),4,1),B1257&lt;=DATE(INT(CONCATENATE("20",RIGHT('Fiscal Year'!$B$2,2))),3,31)),1,0),"")</f>
        <v/>
      </c>
      <c r="F1257" s="139" t="str">
        <f>IF(NOT(ISBLANK(B1257)),IF(B1257&lt;'Fiscal Year'!$B$3,1,0),"")</f>
        <v/>
      </c>
      <c r="G1257" s="10"/>
      <c r="H1257" s="10"/>
      <c r="I1257" s="40"/>
      <c r="J1257" s="40"/>
      <c r="K1257" s="53"/>
      <c r="L1257" s="53"/>
      <c r="M1257" s="53"/>
      <c r="N1257" s="53"/>
      <c r="O1257" s="53"/>
      <c r="P1257" s="53"/>
      <c r="Q1257" s="53"/>
      <c r="R1257" s="53"/>
      <c r="S1257" s="53"/>
    </row>
    <row r="1258" spans="1:19" x14ac:dyDescent="0.3">
      <c r="A1258" s="106"/>
      <c r="B1258" s="59"/>
      <c r="C1258" s="137" t="str">
        <f t="shared" si="19"/>
        <v/>
      </c>
      <c r="D1258" s="138" t="str">
        <f>IF(NOT(ISBLANK(B1258)),IF(AND(MONTH(B1258)&gt;=4,MONTH(B1258)&lt;=12,B1258&gt;=DATE(INT(LEFT('Fiscal Year'!$B$2,4)),4,1),B1258&lt;=DATE(INT(CONCATENATE("20",RIGHT('Fiscal Year'!$B$2,2))),3,31)),1,0),"")</f>
        <v/>
      </c>
      <c r="E1258" s="138" t="str">
        <f>IF(NOT(ISBLANK(B1258)),IF(AND(MONTH(B1258)&gt;=1,MONTH(B1258)&lt;=3,B1258&gt;=DATE(INT(LEFT('Fiscal Year'!$B$2,4)),4,1),B1258&lt;=DATE(INT(CONCATENATE("20",RIGHT('Fiscal Year'!$B$2,2))),3,31)),1,0),"")</f>
        <v/>
      </c>
      <c r="F1258" s="139" t="str">
        <f>IF(NOT(ISBLANK(B1258)),IF(B1258&lt;'Fiscal Year'!$B$3,1,0),"")</f>
        <v/>
      </c>
      <c r="G1258" s="10"/>
      <c r="H1258" s="10"/>
      <c r="I1258" s="40"/>
      <c r="J1258" s="40"/>
      <c r="K1258" s="53"/>
      <c r="L1258" s="53"/>
      <c r="M1258" s="53"/>
      <c r="N1258" s="53"/>
      <c r="O1258" s="53"/>
      <c r="P1258" s="53"/>
      <c r="Q1258" s="53"/>
      <c r="R1258" s="53"/>
      <c r="S1258" s="53"/>
    </row>
    <row r="1259" spans="1:19" x14ac:dyDescent="0.3">
      <c r="A1259" s="106"/>
      <c r="B1259" s="59"/>
      <c r="C1259" s="137" t="str">
        <f t="shared" si="19"/>
        <v/>
      </c>
      <c r="D1259" s="138" t="str">
        <f>IF(NOT(ISBLANK(B1259)),IF(AND(MONTH(B1259)&gt;=4,MONTH(B1259)&lt;=12,B1259&gt;=DATE(INT(LEFT('Fiscal Year'!$B$2,4)),4,1),B1259&lt;=DATE(INT(CONCATENATE("20",RIGHT('Fiscal Year'!$B$2,2))),3,31)),1,0),"")</f>
        <v/>
      </c>
      <c r="E1259" s="138" t="str">
        <f>IF(NOT(ISBLANK(B1259)),IF(AND(MONTH(B1259)&gt;=1,MONTH(B1259)&lt;=3,B1259&gt;=DATE(INT(LEFT('Fiscal Year'!$B$2,4)),4,1),B1259&lt;=DATE(INT(CONCATENATE("20",RIGHT('Fiscal Year'!$B$2,2))),3,31)),1,0),"")</f>
        <v/>
      </c>
      <c r="F1259" s="139" t="str">
        <f>IF(NOT(ISBLANK(B1259)),IF(B1259&lt;'Fiscal Year'!$B$3,1,0),"")</f>
        <v/>
      </c>
      <c r="G1259" s="10"/>
      <c r="H1259" s="10"/>
      <c r="I1259" s="40"/>
      <c r="J1259" s="40"/>
      <c r="K1259" s="53"/>
      <c r="L1259" s="53"/>
      <c r="M1259" s="53"/>
      <c r="N1259" s="53"/>
      <c r="O1259" s="53"/>
      <c r="P1259" s="53"/>
      <c r="Q1259" s="53"/>
      <c r="R1259" s="53"/>
      <c r="S1259" s="53"/>
    </row>
    <row r="1260" spans="1:19" x14ac:dyDescent="0.3">
      <c r="A1260" s="106"/>
      <c r="B1260" s="59"/>
      <c r="C1260" s="137" t="str">
        <f t="shared" si="19"/>
        <v/>
      </c>
      <c r="D1260" s="138" t="str">
        <f>IF(NOT(ISBLANK(B1260)),IF(AND(MONTH(B1260)&gt;=4,MONTH(B1260)&lt;=12,B1260&gt;=DATE(INT(LEFT('Fiscal Year'!$B$2,4)),4,1),B1260&lt;=DATE(INT(CONCATENATE("20",RIGHT('Fiscal Year'!$B$2,2))),3,31)),1,0),"")</f>
        <v/>
      </c>
      <c r="E1260" s="138" t="str">
        <f>IF(NOT(ISBLANK(B1260)),IF(AND(MONTH(B1260)&gt;=1,MONTH(B1260)&lt;=3,B1260&gt;=DATE(INT(LEFT('Fiscal Year'!$B$2,4)),4,1),B1260&lt;=DATE(INT(CONCATENATE("20",RIGHT('Fiscal Year'!$B$2,2))),3,31)),1,0),"")</f>
        <v/>
      </c>
      <c r="F1260" s="139" t="str">
        <f>IF(NOT(ISBLANK(B1260)),IF(B1260&lt;'Fiscal Year'!$B$3,1,0),"")</f>
        <v/>
      </c>
      <c r="G1260" s="10"/>
      <c r="H1260" s="10"/>
      <c r="I1260" s="40"/>
      <c r="J1260" s="40"/>
      <c r="K1260" s="53"/>
      <c r="L1260" s="53"/>
      <c r="M1260" s="53"/>
      <c r="N1260" s="53"/>
      <c r="O1260" s="53"/>
      <c r="P1260" s="53"/>
      <c r="Q1260" s="53"/>
      <c r="R1260" s="53"/>
      <c r="S1260" s="53"/>
    </row>
    <row r="1261" spans="1:19" x14ac:dyDescent="0.3">
      <c r="A1261" s="106"/>
      <c r="B1261" s="59"/>
      <c r="C1261" s="137" t="str">
        <f t="shared" si="19"/>
        <v/>
      </c>
      <c r="D1261" s="138" t="str">
        <f>IF(NOT(ISBLANK(B1261)),IF(AND(MONTH(B1261)&gt;=4,MONTH(B1261)&lt;=12,B1261&gt;=DATE(INT(LEFT('Fiscal Year'!$B$2,4)),4,1),B1261&lt;=DATE(INT(CONCATENATE("20",RIGHT('Fiscal Year'!$B$2,2))),3,31)),1,0),"")</f>
        <v/>
      </c>
      <c r="E1261" s="138" t="str">
        <f>IF(NOT(ISBLANK(B1261)),IF(AND(MONTH(B1261)&gt;=1,MONTH(B1261)&lt;=3,B1261&gt;=DATE(INT(LEFT('Fiscal Year'!$B$2,4)),4,1),B1261&lt;=DATE(INT(CONCATENATE("20",RIGHT('Fiscal Year'!$B$2,2))),3,31)),1,0),"")</f>
        <v/>
      </c>
      <c r="F1261" s="139" t="str">
        <f>IF(NOT(ISBLANK(B1261)),IF(B1261&lt;'Fiscal Year'!$B$3,1,0),"")</f>
        <v/>
      </c>
      <c r="G1261" s="10"/>
      <c r="H1261" s="10"/>
      <c r="I1261" s="40"/>
      <c r="J1261" s="40"/>
      <c r="K1261" s="53"/>
      <c r="L1261" s="53"/>
      <c r="M1261" s="53"/>
      <c r="N1261" s="53"/>
      <c r="O1261" s="53"/>
      <c r="P1261" s="53"/>
      <c r="Q1261" s="53"/>
      <c r="R1261" s="53"/>
      <c r="S1261" s="53"/>
    </row>
    <row r="1262" spans="1:19" x14ac:dyDescent="0.3">
      <c r="A1262" s="106"/>
      <c r="B1262" s="59"/>
      <c r="C1262" s="137" t="str">
        <f t="shared" si="19"/>
        <v/>
      </c>
      <c r="D1262" s="138" t="str">
        <f>IF(NOT(ISBLANK(B1262)),IF(AND(MONTH(B1262)&gt;=4,MONTH(B1262)&lt;=12,B1262&gt;=DATE(INT(LEFT('Fiscal Year'!$B$2,4)),4,1),B1262&lt;=DATE(INT(CONCATENATE("20",RIGHT('Fiscal Year'!$B$2,2))),3,31)),1,0),"")</f>
        <v/>
      </c>
      <c r="E1262" s="138" t="str">
        <f>IF(NOT(ISBLANK(B1262)),IF(AND(MONTH(B1262)&gt;=1,MONTH(B1262)&lt;=3,B1262&gt;=DATE(INT(LEFT('Fiscal Year'!$B$2,4)),4,1),B1262&lt;=DATE(INT(CONCATENATE("20",RIGHT('Fiscal Year'!$B$2,2))),3,31)),1,0),"")</f>
        <v/>
      </c>
      <c r="F1262" s="139" t="str">
        <f>IF(NOT(ISBLANK(B1262)),IF(B1262&lt;'Fiscal Year'!$B$3,1,0),"")</f>
        <v/>
      </c>
      <c r="G1262" s="10"/>
      <c r="H1262" s="10"/>
      <c r="I1262" s="40"/>
      <c r="J1262" s="40"/>
      <c r="K1262" s="53"/>
      <c r="L1262" s="53"/>
      <c r="M1262" s="53"/>
      <c r="N1262" s="53"/>
      <c r="O1262" s="53"/>
      <c r="P1262" s="53"/>
      <c r="Q1262" s="53"/>
      <c r="R1262" s="53"/>
      <c r="S1262" s="53"/>
    </row>
    <row r="1263" spans="1:19" x14ac:dyDescent="0.3">
      <c r="A1263" s="106"/>
      <c r="B1263" s="59"/>
      <c r="C1263" s="137" t="str">
        <f t="shared" si="19"/>
        <v/>
      </c>
      <c r="D1263" s="138" t="str">
        <f>IF(NOT(ISBLANK(B1263)),IF(AND(MONTH(B1263)&gt;=4,MONTH(B1263)&lt;=12,B1263&gt;=DATE(INT(LEFT('Fiscal Year'!$B$2,4)),4,1),B1263&lt;=DATE(INT(CONCATENATE("20",RIGHT('Fiscal Year'!$B$2,2))),3,31)),1,0),"")</f>
        <v/>
      </c>
      <c r="E1263" s="138" t="str">
        <f>IF(NOT(ISBLANK(B1263)),IF(AND(MONTH(B1263)&gt;=1,MONTH(B1263)&lt;=3,B1263&gt;=DATE(INT(LEFT('Fiscal Year'!$B$2,4)),4,1),B1263&lt;=DATE(INT(CONCATENATE("20",RIGHT('Fiscal Year'!$B$2,2))),3,31)),1,0),"")</f>
        <v/>
      </c>
      <c r="F1263" s="139" t="str">
        <f>IF(NOT(ISBLANK(B1263)),IF(B1263&lt;'Fiscal Year'!$B$3,1,0),"")</f>
        <v/>
      </c>
      <c r="G1263" s="10"/>
      <c r="H1263" s="10"/>
      <c r="I1263" s="40"/>
      <c r="J1263" s="40"/>
      <c r="K1263" s="53"/>
      <c r="L1263" s="53"/>
      <c r="M1263" s="53"/>
      <c r="N1263" s="53"/>
      <c r="O1263" s="53"/>
      <c r="P1263" s="53"/>
      <c r="Q1263" s="53"/>
      <c r="R1263" s="53"/>
      <c r="S1263" s="53"/>
    </row>
    <row r="1264" spans="1:19" x14ac:dyDescent="0.3">
      <c r="A1264" s="106"/>
      <c r="B1264" s="59"/>
      <c r="C1264" s="137" t="str">
        <f t="shared" si="19"/>
        <v/>
      </c>
      <c r="D1264" s="138" t="str">
        <f>IF(NOT(ISBLANK(B1264)),IF(AND(MONTH(B1264)&gt;=4,MONTH(B1264)&lt;=12,B1264&gt;=DATE(INT(LEFT('Fiscal Year'!$B$2,4)),4,1),B1264&lt;=DATE(INT(CONCATENATE("20",RIGHT('Fiscal Year'!$B$2,2))),3,31)),1,0),"")</f>
        <v/>
      </c>
      <c r="E1264" s="138" t="str">
        <f>IF(NOT(ISBLANK(B1264)),IF(AND(MONTH(B1264)&gt;=1,MONTH(B1264)&lt;=3,B1264&gt;=DATE(INT(LEFT('Fiscal Year'!$B$2,4)),4,1),B1264&lt;=DATE(INT(CONCATENATE("20",RIGHT('Fiscal Year'!$B$2,2))),3,31)),1,0),"")</f>
        <v/>
      </c>
      <c r="F1264" s="139" t="str">
        <f>IF(NOT(ISBLANK(B1264)),IF(B1264&lt;'Fiscal Year'!$B$3,1,0),"")</f>
        <v/>
      </c>
      <c r="G1264" s="10"/>
      <c r="H1264" s="10"/>
      <c r="I1264" s="40"/>
      <c r="J1264" s="40"/>
      <c r="K1264" s="53"/>
      <c r="L1264" s="53"/>
      <c r="M1264" s="53"/>
      <c r="N1264" s="53"/>
      <c r="O1264" s="53"/>
      <c r="P1264" s="53"/>
      <c r="Q1264" s="53"/>
      <c r="R1264" s="53"/>
      <c r="S1264" s="53"/>
    </row>
    <row r="1265" spans="1:19" x14ac:dyDescent="0.3">
      <c r="A1265" s="106"/>
      <c r="B1265" s="59"/>
      <c r="C1265" s="137" t="str">
        <f t="shared" si="19"/>
        <v/>
      </c>
      <c r="D1265" s="138" t="str">
        <f>IF(NOT(ISBLANK(B1265)),IF(AND(MONTH(B1265)&gt;=4,MONTH(B1265)&lt;=12,B1265&gt;=DATE(INT(LEFT('Fiscal Year'!$B$2,4)),4,1),B1265&lt;=DATE(INT(CONCATENATE("20",RIGHT('Fiscal Year'!$B$2,2))),3,31)),1,0),"")</f>
        <v/>
      </c>
      <c r="E1265" s="138" t="str">
        <f>IF(NOT(ISBLANK(B1265)),IF(AND(MONTH(B1265)&gt;=1,MONTH(B1265)&lt;=3,B1265&gt;=DATE(INT(LEFT('Fiscal Year'!$B$2,4)),4,1),B1265&lt;=DATE(INT(CONCATENATE("20",RIGHT('Fiscal Year'!$B$2,2))),3,31)),1,0),"")</f>
        <v/>
      </c>
      <c r="F1265" s="139" t="str">
        <f>IF(NOT(ISBLANK(B1265)),IF(B1265&lt;'Fiscal Year'!$B$3,1,0),"")</f>
        <v/>
      </c>
      <c r="G1265" s="10"/>
      <c r="H1265" s="10"/>
      <c r="I1265" s="40"/>
      <c r="J1265" s="40"/>
      <c r="K1265" s="53"/>
      <c r="L1265" s="53"/>
      <c r="M1265" s="53"/>
      <c r="N1265" s="53"/>
      <c r="O1265" s="53"/>
      <c r="P1265" s="53"/>
      <c r="Q1265" s="53"/>
      <c r="R1265" s="53"/>
      <c r="S1265" s="53"/>
    </row>
    <row r="1266" spans="1:19" x14ac:dyDescent="0.3">
      <c r="A1266" s="106"/>
      <c r="B1266" s="59"/>
      <c r="C1266" s="137" t="str">
        <f t="shared" si="19"/>
        <v/>
      </c>
      <c r="D1266" s="138" t="str">
        <f>IF(NOT(ISBLANK(B1266)),IF(AND(MONTH(B1266)&gt;=4,MONTH(B1266)&lt;=12,B1266&gt;=DATE(INT(LEFT('Fiscal Year'!$B$2,4)),4,1),B1266&lt;=DATE(INT(CONCATENATE("20",RIGHT('Fiscal Year'!$B$2,2))),3,31)),1,0),"")</f>
        <v/>
      </c>
      <c r="E1266" s="138" t="str">
        <f>IF(NOT(ISBLANK(B1266)),IF(AND(MONTH(B1266)&gt;=1,MONTH(B1266)&lt;=3,B1266&gt;=DATE(INT(LEFT('Fiscal Year'!$B$2,4)),4,1),B1266&lt;=DATE(INT(CONCATENATE("20",RIGHT('Fiscal Year'!$B$2,2))),3,31)),1,0),"")</f>
        <v/>
      </c>
      <c r="F1266" s="139" t="str">
        <f>IF(NOT(ISBLANK(B1266)),IF(B1266&lt;'Fiscal Year'!$B$3,1,0),"")</f>
        <v/>
      </c>
      <c r="G1266" s="10"/>
      <c r="H1266" s="10"/>
      <c r="I1266" s="40"/>
      <c r="J1266" s="40"/>
      <c r="K1266" s="53"/>
      <c r="L1266" s="53"/>
      <c r="M1266" s="53"/>
      <c r="N1266" s="53"/>
      <c r="O1266" s="53"/>
      <c r="P1266" s="53"/>
      <c r="Q1266" s="53"/>
      <c r="R1266" s="53"/>
      <c r="S1266" s="53"/>
    </row>
    <row r="1267" spans="1:19" x14ac:dyDescent="0.3">
      <c r="A1267" s="106"/>
      <c r="B1267" s="59"/>
      <c r="C1267" s="137" t="str">
        <f t="shared" si="19"/>
        <v/>
      </c>
      <c r="D1267" s="138" t="str">
        <f>IF(NOT(ISBLANK(B1267)),IF(AND(MONTH(B1267)&gt;=4,MONTH(B1267)&lt;=12,B1267&gt;=DATE(INT(LEFT('Fiscal Year'!$B$2,4)),4,1),B1267&lt;=DATE(INT(CONCATENATE("20",RIGHT('Fiscal Year'!$B$2,2))),3,31)),1,0),"")</f>
        <v/>
      </c>
      <c r="E1267" s="138" t="str">
        <f>IF(NOT(ISBLANK(B1267)),IF(AND(MONTH(B1267)&gt;=1,MONTH(B1267)&lt;=3,B1267&gt;=DATE(INT(LEFT('Fiscal Year'!$B$2,4)),4,1),B1267&lt;=DATE(INT(CONCATENATE("20",RIGHT('Fiscal Year'!$B$2,2))),3,31)),1,0),"")</f>
        <v/>
      </c>
      <c r="F1267" s="139" t="str">
        <f>IF(NOT(ISBLANK(B1267)),IF(B1267&lt;'Fiscal Year'!$B$3,1,0),"")</f>
        <v/>
      </c>
      <c r="G1267" s="10"/>
      <c r="H1267" s="10"/>
      <c r="I1267" s="40"/>
      <c r="J1267" s="40"/>
      <c r="K1267" s="53"/>
      <c r="L1267" s="53"/>
      <c r="M1267" s="53"/>
      <c r="N1267" s="53"/>
      <c r="O1267" s="53"/>
      <c r="P1267" s="53"/>
      <c r="Q1267" s="53"/>
      <c r="R1267" s="53"/>
      <c r="S1267" s="53"/>
    </row>
    <row r="1268" spans="1:19" x14ac:dyDescent="0.3">
      <c r="A1268" s="106"/>
      <c r="B1268" s="59"/>
      <c r="C1268" s="137" t="str">
        <f t="shared" si="19"/>
        <v/>
      </c>
      <c r="D1268" s="138" t="str">
        <f>IF(NOT(ISBLANK(B1268)),IF(AND(MONTH(B1268)&gt;=4,MONTH(B1268)&lt;=12,B1268&gt;=DATE(INT(LEFT('Fiscal Year'!$B$2,4)),4,1),B1268&lt;=DATE(INT(CONCATENATE("20",RIGHT('Fiscal Year'!$B$2,2))),3,31)),1,0),"")</f>
        <v/>
      </c>
      <c r="E1268" s="138" t="str">
        <f>IF(NOT(ISBLANK(B1268)),IF(AND(MONTH(B1268)&gt;=1,MONTH(B1268)&lt;=3,B1268&gt;=DATE(INT(LEFT('Fiscal Year'!$B$2,4)),4,1),B1268&lt;=DATE(INT(CONCATENATE("20",RIGHT('Fiscal Year'!$B$2,2))),3,31)),1,0),"")</f>
        <v/>
      </c>
      <c r="F1268" s="139" t="str">
        <f>IF(NOT(ISBLANK(B1268)),IF(B1268&lt;'Fiscal Year'!$B$3,1,0),"")</f>
        <v/>
      </c>
      <c r="G1268" s="10"/>
      <c r="H1268" s="10"/>
      <c r="I1268" s="40"/>
      <c r="J1268" s="40"/>
      <c r="K1268" s="53"/>
      <c r="L1268" s="53"/>
      <c r="M1268" s="53"/>
      <c r="N1268" s="53"/>
      <c r="O1268" s="53"/>
      <c r="P1268" s="53"/>
      <c r="Q1268" s="53"/>
      <c r="R1268" s="53"/>
      <c r="S1268" s="53"/>
    </row>
    <row r="1269" spans="1:19" x14ac:dyDescent="0.3">
      <c r="A1269" s="106"/>
      <c r="B1269" s="59"/>
      <c r="C1269" s="137" t="str">
        <f t="shared" si="19"/>
        <v/>
      </c>
      <c r="D1269" s="138" t="str">
        <f>IF(NOT(ISBLANK(B1269)),IF(AND(MONTH(B1269)&gt;=4,MONTH(B1269)&lt;=12,B1269&gt;=DATE(INT(LEFT('Fiscal Year'!$B$2,4)),4,1),B1269&lt;=DATE(INT(CONCATENATE("20",RIGHT('Fiscal Year'!$B$2,2))),3,31)),1,0),"")</f>
        <v/>
      </c>
      <c r="E1269" s="138" t="str">
        <f>IF(NOT(ISBLANK(B1269)),IF(AND(MONTH(B1269)&gt;=1,MONTH(B1269)&lt;=3,B1269&gt;=DATE(INT(LEFT('Fiscal Year'!$B$2,4)),4,1),B1269&lt;=DATE(INT(CONCATENATE("20",RIGHT('Fiscal Year'!$B$2,2))),3,31)),1,0),"")</f>
        <v/>
      </c>
      <c r="F1269" s="139" t="str">
        <f>IF(NOT(ISBLANK(B1269)),IF(B1269&lt;'Fiscal Year'!$B$3,1,0),"")</f>
        <v/>
      </c>
      <c r="G1269" s="10"/>
      <c r="H1269" s="10"/>
      <c r="I1269" s="40"/>
      <c r="J1269" s="40"/>
      <c r="K1269" s="53"/>
      <c r="L1269" s="53"/>
      <c r="M1269" s="53"/>
      <c r="N1269" s="53"/>
      <c r="O1269" s="53"/>
      <c r="P1269" s="53"/>
      <c r="Q1269" s="53"/>
      <c r="R1269" s="53"/>
      <c r="S1269" s="53"/>
    </row>
    <row r="1270" spans="1:19" x14ac:dyDescent="0.3">
      <c r="A1270" s="106"/>
      <c r="B1270" s="59"/>
      <c r="C1270" s="137" t="str">
        <f t="shared" si="19"/>
        <v/>
      </c>
      <c r="D1270" s="138" t="str">
        <f>IF(NOT(ISBLANK(B1270)),IF(AND(MONTH(B1270)&gt;=4,MONTH(B1270)&lt;=12,B1270&gt;=DATE(INT(LEFT('Fiscal Year'!$B$2,4)),4,1),B1270&lt;=DATE(INT(CONCATENATE("20",RIGHT('Fiscal Year'!$B$2,2))),3,31)),1,0),"")</f>
        <v/>
      </c>
      <c r="E1270" s="138" t="str">
        <f>IF(NOT(ISBLANK(B1270)),IF(AND(MONTH(B1270)&gt;=1,MONTH(B1270)&lt;=3,B1270&gt;=DATE(INT(LEFT('Fiscal Year'!$B$2,4)),4,1),B1270&lt;=DATE(INT(CONCATENATE("20",RIGHT('Fiscal Year'!$B$2,2))),3,31)),1,0),"")</f>
        <v/>
      </c>
      <c r="F1270" s="139" t="str">
        <f>IF(NOT(ISBLANK(B1270)),IF(B1270&lt;'Fiscal Year'!$B$3,1,0),"")</f>
        <v/>
      </c>
      <c r="G1270" s="10"/>
      <c r="H1270" s="10"/>
      <c r="I1270" s="40"/>
      <c r="J1270" s="40"/>
      <c r="K1270" s="53"/>
      <c r="L1270" s="53"/>
      <c r="M1270" s="53"/>
      <c r="N1270" s="53"/>
      <c r="O1270" s="53"/>
      <c r="P1270" s="53"/>
      <c r="Q1270" s="53"/>
      <c r="R1270" s="53"/>
      <c r="S1270" s="53"/>
    </row>
    <row r="1271" spans="1:19" x14ac:dyDescent="0.3">
      <c r="A1271" s="106"/>
      <c r="B1271" s="59"/>
      <c r="C1271" s="137" t="str">
        <f t="shared" si="19"/>
        <v/>
      </c>
      <c r="D1271" s="138" t="str">
        <f>IF(NOT(ISBLANK(B1271)),IF(AND(MONTH(B1271)&gt;=4,MONTH(B1271)&lt;=12,B1271&gt;=DATE(INT(LEFT('Fiscal Year'!$B$2,4)),4,1),B1271&lt;=DATE(INT(CONCATENATE("20",RIGHT('Fiscal Year'!$B$2,2))),3,31)),1,0),"")</f>
        <v/>
      </c>
      <c r="E1271" s="138" t="str">
        <f>IF(NOT(ISBLANK(B1271)),IF(AND(MONTH(B1271)&gt;=1,MONTH(B1271)&lt;=3,B1271&gt;=DATE(INT(LEFT('Fiscal Year'!$B$2,4)),4,1),B1271&lt;=DATE(INT(CONCATENATE("20",RIGHT('Fiscal Year'!$B$2,2))),3,31)),1,0),"")</f>
        <v/>
      </c>
      <c r="F1271" s="139" t="str">
        <f>IF(NOT(ISBLANK(B1271)),IF(B1271&lt;'Fiscal Year'!$B$3,1,0),"")</f>
        <v/>
      </c>
      <c r="G1271" s="10"/>
      <c r="H1271" s="10"/>
      <c r="I1271" s="40"/>
      <c r="J1271" s="40"/>
      <c r="K1271" s="53"/>
      <c r="L1271" s="53"/>
      <c r="M1271" s="53"/>
      <c r="N1271" s="53"/>
      <c r="O1271" s="53"/>
      <c r="P1271" s="53"/>
      <c r="Q1271" s="53"/>
      <c r="R1271" s="53"/>
      <c r="S1271" s="53"/>
    </row>
    <row r="1272" spans="1:19" x14ac:dyDescent="0.3">
      <c r="A1272" s="106"/>
      <c r="B1272" s="59"/>
      <c r="C1272" s="137" t="str">
        <f t="shared" si="19"/>
        <v/>
      </c>
      <c r="D1272" s="138" t="str">
        <f>IF(NOT(ISBLANK(B1272)),IF(AND(MONTH(B1272)&gt;=4,MONTH(B1272)&lt;=12,B1272&gt;=DATE(INT(LEFT('Fiscal Year'!$B$2,4)),4,1),B1272&lt;=DATE(INT(CONCATENATE("20",RIGHT('Fiscal Year'!$B$2,2))),3,31)),1,0),"")</f>
        <v/>
      </c>
      <c r="E1272" s="138" t="str">
        <f>IF(NOT(ISBLANK(B1272)),IF(AND(MONTH(B1272)&gt;=1,MONTH(B1272)&lt;=3,B1272&gt;=DATE(INT(LEFT('Fiscal Year'!$B$2,4)),4,1),B1272&lt;=DATE(INT(CONCATENATE("20",RIGHT('Fiscal Year'!$B$2,2))),3,31)),1,0),"")</f>
        <v/>
      </c>
      <c r="F1272" s="139" t="str">
        <f>IF(NOT(ISBLANK(B1272)),IF(B1272&lt;'Fiscal Year'!$B$3,1,0),"")</f>
        <v/>
      </c>
      <c r="G1272" s="10"/>
      <c r="H1272" s="10"/>
      <c r="I1272" s="40"/>
      <c r="J1272" s="40"/>
      <c r="K1272" s="53"/>
      <c r="L1272" s="53"/>
      <c r="M1272" s="53"/>
      <c r="N1272" s="53"/>
      <c r="O1272" s="53"/>
      <c r="P1272" s="53"/>
      <c r="Q1272" s="53"/>
      <c r="R1272" s="53"/>
      <c r="S1272" s="53"/>
    </row>
    <row r="1273" spans="1:19" x14ac:dyDescent="0.3">
      <c r="A1273" s="106"/>
      <c r="B1273" s="59"/>
      <c r="C1273" s="137" t="str">
        <f t="shared" si="19"/>
        <v/>
      </c>
      <c r="D1273" s="138" t="str">
        <f>IF(NOT(ISBLANK(B1273)),IF(AND(MONTH(B1273)&gt;=4,MONTH(B1273)&lt;=12,B1273&gt;=DATE(INT(LEFT('Fiscal Year'!$B$2,4)),4,1),B1273&lt;=DATE(INT(CONCATENATE("20",RIGHT('Fiscal Year'!$B$2,2))),3,31)),1,0),"")</f>
        <v/>
      </c>
      <c r="E1273" s="138" t="str">
        <f>IF(NOT(ISBLANK(B1273)),IF(AND(MONTH(B1273)&gt;=1,MONTH(B1273)&lt;=3,B1273&gt;=DATE(INT(LEFT('Fiscal Year'!$B$2,4)),4,1),B1273&lt;=DATE(INT(CONCATENATE("20",RIGHT('Fiscal Year'!$B$2,2))),3,31)),1,0),"")</f>
        <v/>
      </c>
      <c r="F1273" s="139" t="str">
        <f>IF(NOT(ISBLANK(B1273)),IF(B1273&lt;'Fiscal Year'!$B$3,1,0),"")</f>
        <v/>
      </c>
      <c r="G1273" s="10"/>
      <c r="H1273" s="10"/>
      <c r="I1273" s="40"/>
      <c r="J1273" s="40"/>
      <c r="K1273" s="53"/>
      <c r="L1273" s="53"/>
      <c r="M1273" s="53"/>
      <c r="N1273" s="53"/>
      <c r="O1273" s="53"/>
      <c r="P1273" s="53"/>
      <c r="Q1273" s="53"/>
      <c r="R1273" s="53"/>
      <c r="S1273" s="53"/>
    </row>
    <row r="1274" spans="1:19" x14ac:dyDescent="0.3">
      <c r="A1274" s="106"/>
      <c r="B1274" s="59"/>
      <c r="C1274" s="137" t="str">
        <f t="shared" si="19"/>
        <v/>
      </c>
      <c r="D1274" s="138" t="str">
        <f>IF(NOT(ISBLANK(B1274)),IF(AND(MONTH(B1274)&gt;=4,MONTH(B1274)&lt;=12,B1274&gt;=DATE(INT(LEFT('Fiscal Year'!$B$2,4)),4,1),B1274&lt;=DATE(INT(CONCATENATE("20",RIGHT('Fiscal Year'!$B$2,2))),3,31)),1,0),"")</f>
        <v/>
      </c>
      <c r="E1274" s="138" t="str">
        <f>IF(NOT(ISBLANK(B1274)),IF(AND(MONTH(B1274)&gt;=1,MONTH(B1274)&lt;=3,B1274&gt;=DATE(INT(LEFT('Fiscal Year'!$B$2,4)),4,1),B1274&lt;=DATE(INT(CONCATENATE("20",RIGHT('Fiscal Year'!$B$2,2))),3,31)),1,0),"")</f>
        <v/>
      </c>
      <c r="F1274" s="139" t="str">
        <f>IF(NOT(ISBLANK(B1274)),IF(B1274&lt;'Fiscal Year'!$B$3,1,0),"")</f>
        <v/>
      </c>
      <c r="G1274" s="10"/>
      <c r="H1274" s="10"/>
      <c r="I1274" s="40"/>
      <c r="J1274" s="40"/>
      <c r="K1274" s="53"/>
      <c r="L1274" s="53"/>
      <c r="M1274" s="53"/>
      <c r="N1274" s="53"/>
      <c r="O1274" s="53"/>
      <c r="P1274" s="53"/>
      <c r="Q1274" s="53"/>
      <c r="R1274" s="53"/>
      <c r="S1274" s="53"/>
    </row>
    <row r="1275" spans="1:19" x14ac:dyDescent="0.3">
      <c r="A1275" s="106"/>
      <c r="B1275" s="59"/>
      <c r="C1275" s="137" t="str">
        <f t="shared" si="19"/>
        <v/>
      </c>
      <c r="D1275" s="138" t="str">
        <f>IF(NOT(ISBLANK(B1275)),IF(AND(MONTH(B1275)&gt;=4,MONTH(B1275)&lt;=12,B1275&gt;=DATE(INT(LEFT('Fiscal Year'!$B$2,4)),4,1),B1275&lt;=DATE(INT(CONCATENATE("20",RIGHT('Fiscal Year'!$B$2,2))),3,31)),1,0),"")</f>
        <v/>
      </c>
      <c r="E1275" s="138" t="str">
        <f>IF(NOT(ISBLANK(B1275)),IF(AND(MONTH(B1275)&gt;=1,MONTH(B1275)&lt;=3,B1275&gt;=DATE(INT(LEFT('Fiscal Year'!$B$2,4)),4,1),B1275&lt;=DATE(INT(CONCATENATE("20",RIGHT('Fiscal Year'!$B$2,2))),3,31)),1,0),"")</f>
        <v/>
      </c>
      <c r="F1275" s="139" t="str">
        <f>IF(NOT(ISBLANK(B1275)),IF(B1275&lt;'Fiscal Year'!$B$3,1,0),"")</f>
        <v/>
      </c>
      <c r="G1275" s="10"/>
      <c r="H1275" s="10"/>
      <c r="I1275" s="40"/>
      <c r="J1275" s="40"/>
      <c r="K1275" s="53"/>
      <c r="L1275" s="53"/>
      <c r="M1275" s="53"/>
      <c r="N1275" s="53"/>
      <c r="O1275" s="53"/>
      <c r="P1275" s="53"/>
      <c r="Q1275" s="53"/>
      <c r="R1275" s="53"/>
      <c r="S1275" s="53"/>
    </row>
    <row r="1276" spans="1:19" x14ac:dyDescent="0.3">
      <c r="A1276" s="106"/>
      <c r="B1276" s="59"/>
      <c r="C1276" s="137" t="str">
        <f t="shared" si="19"/>
        <v/>
      </c>
      <c r="D1276" s="138" t="str">
        <f>IF(NOT(ISBLANK(B1276)),IF(AND(MONTH(B1276)&gt;=4,MONTH(B1276)&lt;=12,B1276&gt;=DATE(INT(LEFT('Fiscal Year'!$B$2,4)),4,1),B1276&lt;=DATE(INT(CONCATENATE("20",RIGHT('Fiscal Year'!$B$2,2))),3,31)),1,0),"")</f>
        <v/>
      </c>
      <c r="E1276" s="138" t="str">
        <f>IF(NOT(ISBLANK(B1276)),IF(AND(MONTH(B1276)&gt;=1,MONTH(B1276)&lt;=3,B1276&gt;=DATE(INT(LEFT('Fiscal Year'!$B$2,4)),4,1),B1276&lt;=DATE(INT(CONCATENATE("20",RIGHT('Fiscal Year'!$B$2,2))),3,31)),1,0),"")</f>
        <v/>
      </c>
      <c r="F1276" s="139" t="str">
        <f>IF(NOT(ISBLANK(B1276)),IF(B1276&lt;'Fiscal Year'!$B$3,1,0),"")</f>
        <v/>
      </c>
      <c r="G1276" s="10"/>
      <c r="H1276" s="10"/>
      <c r="I1276" s="40"/>
      <c r="J1276" s="40"/>
      <c r="K1276" s="53"/>
      <c r="L1276" s="53"/>
      <c r="M1276" s="53"/>
      <c r="N1276" s="53"/>
      <c r="O1276" s="53"/>
      <c r="P1276" s="53"/>
      <c r="Q1276" s="53"/>
      <c r="R1276" s="53"/>
      <c r="S1276" s="53"/>
    </row>
    <row r="1277" spans="1:19" x14ac:dyDescent="0.3">
      <c r="A1277" s="106"/>
      <c r="B1277" s="59"/>
      <c r="C1277" s="137" t="str">
        <f t="shared" si="19"/>
        <v/>
      </c>
      <c r="D1277" s="138" t="str">
        <f>IF(NOT(ISBLANK(B1277)),IF(AND(MONTH(B1277)&gt;=4,MONTH(B1277)&lt;=12,B1277&gt;=DATE(INT(LEFT('Fiscal Year'!$B$2,4)),4,1),B1277&lt;=DATE(INT(CONCATENATE("20",RIGHT('Fiscal Year'!$B$2,2))),3,31)),1,0),"")</f>
        <v/>
      </c>
      <c r="E1277" s="138" t="str">
        <f>IF(NOT(ISBLANK(B1277)),IF(AND(MONTH(B1277)&gt;=1,MONTH(B1277)&lt;=3,B1277&gt;=DATE(INT(LEFT('Fiscal Year'!$B$2,4)),4,1),B1277&lt;=DATE(INT(CONCATENATE("20",RIGHT('Fiscal Year'!$B$2,2))),3,31)),1,0),"")</f>
        <v/>
      </c>
      <c r="F1277" s="139" t="str">
        <f>IF(NOT(ISBLANK(B1277)),IF(B1277&lt;'Fiscal Year'!$B$3,1,0),"")</f>
        <v/>
      </c>
      <c r="G1277" s="10"/>
      <c r="H1277" s="10"/>
      <c r="I1277" s="40"/>
      <c r="J1277" s="40"/>
      <c r="K1277" s="53"/>
      <c r="L1277" s="53"/>
      <c r="M1277" s="53"/>
      <c r="N1277" s="53"/>
      <c r="O1277" s="53"/>
      <c r="P1277" s="53"/>
      <c r="Q1277" s="53"/>
      <c r="R1277" s="53"/>
      <c r="S1277" s="53"/>
    </row>
    <row r="1278" spans="1:19" x14ac:dyDescent="0.3">
      <c r="A1278" s="106"/>
      <c r="B1278" s="59"/>
      <c r="C1278" s="137" t="str">
        <f t="shared" si="19"/>
        <v/>
      </c>
      <c r="D1278" s="138" t="str">
        <f>IF(NOT(ISBLANK(B1278)),IF(AND(MONTH(B1278)&gt;=4,MONTH(B1278)&lt;=12,B1278&gt;=DATE(INT(LEFT('Fiscal Year'!$B$2,4)),4,1),B1278&lt;=DATE(INT(CONCATENATE("20",RIGHT('Fiscal Year'!$B$2,2))),3,31)),1,0),"")</f>
        <v/>
      </c>
      <c r="E1278" s="138" t="str">
        <f>IF(NOT(ISBLANK(B1278)),IF(AND(MONTH(B1278)&gt;=1,MONTH(B1278)&lt;=3,B1278&gt;=DATE(INT(LEFT('Fiscal Year'!$B$2,4)),4,1),B1278&lt;=DATE(INT(CONCATENATE("20",RIGHT('Fiscal Year'!$B$2,2))),3,31)),1,0),"")</f>
        <v/>
      </c>
      <c r="F1278" s="139" t="str">
        <f>IF(NOT(ISBLANK(B1278)),IF(B1278&lt;'Fiscal Year'!$B$3,1,0),"")</f>
        <v/>
      </c>
      <c r="G1278" s="10"/>
      <c r="H1278" s="10"/>
      <c r="I1278" s="40"/>
      <c r="J1278" s="40"/>
      <c r="K1278" s="53"/>
      <c r="L1278" s="53"/>
      <c r="M1278" s="53"/>
      <c r="N1278" s="53"/>
      <c r="O1278" s="53"/>
      <c r="P1278" s="53"/>
      <c r="Q1278" s="53"/>
      <c r="R1278" s="53"/>
      <c r="S1278" s="53"/>
    </row>
    <row r="1279" spans="1:19" x14ac:dyDescent="0.3">
      <c r="A1279" s="106"/>
      <c r="B1279" s="59"/>
      <c r="C1279" s="137" t="str">
        <f t="shared" si="19"/>
        <v/>
      </c>
      <c r="D1279" s="138" t="str">
        <f>IF(NOT(ISBLANK(B1279)),IF(AND(MONTH(B1279)&gt;=4,MONTH(B1279)&lt;=12,B1279&gt;=DATE(INT(LEFT('Fiscal Year'!$B$2,4)),4,1),B1279&lt;=DATE(INT(CONCATENATE("20",RIGHT('Fiscal Year'!$B$2,2))),3,31)),1,0),"")</f>
        <v/>
      </c>
      <c r="E1279" s="138" t="str">
        <f>IF(NOT(ISBLANK(B1279)),IF(AND(MONTH(B1279)&gt;=1,MONTH(B1279)&lt;=3,B1279&gt;=DATE(INT(LEFT('Fiscal Year'!$B$2,4)),4,1),B1279&lt;=DATE(INT(CONCATENATE("20",RIGHT('Fiscal Year'!$B$2,2))),3,31)),1,0),"")</f>
        <v/>
      </c>
      <c r="F1279" s="139" t="str">
        <f>IF(NOT(ISBLANK(B1279)),IF(B1279&lt;'Fiscal Year'!$B$3,1,0),"")</f>
        <v/>
      </c>
      <c r="G1279" s="10"/>
      <c r="H1279" s="10"/>
      <c r="I1279" s="40"/>
      <c r="J1279" s="40"/>
      <c r="K1279" s="53"/>
      <c r="L1279" s="53"/>
      <c r="M1279" s="53"/>
      <c r="N1279" s="53"/>
      <c r="O1279" s="53"/>
      <c r="P1279" s="53"/>
      <c r="Q1279" s="53"/>
      <c r="R1279" s="53"/>
      <c r="S1279" s="53"/>
    </row>
    <row r="1280" spans="1:19" x14ac:dyDescent="0.3">
      <c r="A1280" s="106"/>
      <c r="B1280" s="59"/>
      <c r="C1280" s="137" t="str">
        <f t="shared" si="19"/>
        <v/>
      </c>
      <c r="D1280" s="138" t="str">
        <f>IF(NOT(ISBLANK(B1280)),IF(AND(MONTH(B1280)&gt;=4,MONTH(B1280)&lt;=12,B1280&gt;=DATE(INT(LEFT('Fiscal Year'!$B$2,4)),4,1),B1280&lt;=DATE(INT(CONCATENATE("20",RIGHT('Fiscal Year'!$B$2,2))),3,31)),1,0),"")</f>
        <v/>
      </c>
      <c r="E1280" s="138" t="str">
        <f>IF(NOT(ISBLANK(B1280)),IF(AND(MONTH(B1280)&gt;=1,MONTH(B1280)&lt;=3,B1280&gt;=DATE(INT(LEFT('Fiscal Year'!$B$2,4)),4,1),B1280&lt;=DATE(INT(CONCATENATE("20",RIGHT('Fiscal Year'!$B$2,2))),3,31)),1,0),"")</f>
        <v/>
      </c>
      <c r="F1280" s="139" t="str">
        <f>IF(NOT(ISBLANK(B1280)),IF(B1280&lt;'Fiscal Year'!$B$3,1,0),"")</f>
        <v/>
      </c>
      <c r="G1280" s="10"/>
      <c r="H1280" s="10"/>
      <c r="I1280" s="40"/>
      <c r="J1280" s="40"/>
      <c r="K1280" s="53"/>
      <c r="L1280" s="53"/>
      <c r="M1280" s="53"/>
      <c r="N1280" s="53"/>
      <c r="O1280" s="53"/>
      <c r="P1280" s="53"/>
      <c r="Q1280" s="53"/>
      <c r="R1280" s="53"/>
      <c r="S1280" s="53"/>
    </row>
    <row r="1281" spans="1:19" x14ac:dyDescent="0.3">
      <c r="A1281" s="106"/>
      <c r="B1281" s="59"/>
      <c r="C1281" s="137" t="str">
        <f t="shared" si="19"/>
        <v/>
      </c>
      <c r="D1281" s="138" t="str">
        <f>IF(NOT(ISBLANK(B1281)),IF(AND(MONTH(B1281)&gt;=4,MONTH(B1281)&lt;=12,B1281&gt;=DATE(INT(LEFT('Fiscal Year'!$B$2,4)),4,1),B1281&lt;=DATE(INT(CONCATENATE("20",RIGHT('Fiscal Year'!$B$2,2))),3,31)),1,0),"")</f>
        <v/>
      </c>
      <c r="E1281" s="138" t="str">
        <f>IF(NOT(ISBLANK(B1281)),IF(AND(MONTH(B1281)&gt;=1,MONTH(B1281)&lt;=3,B1281&gt;=DATE(INT(LEFT('Fiscal Year'!$B$2,4)),4,1),B1281&lt;=DATE(INT(CONCATENATE("20",RIGHT('Fiscal Year'!$B$2,2))),3,31)),1,0),"")</f>
        <v/>
      </c>
      <c r="F1281" s="139" t="str">
        <f>IF(NOT(ISBLANK(B1281)),IF(B1281&lt;'Fiscal Year'!$B$3,1,0),"")</f>
        <v/>
      </c>
      <c r="G1281" s="10"/>
      <c r="H1281" s="10"/>
      <c r="I1281" s="40"/>
      <c r="J1281" s="40"/>
      <c r="K1281" s="53"/>
      <c r="L1281" s="53"/>
      <c r="M1281" s="53"/>
      <c r="N1281" s="53"/>
      <c r="O1281" s="53"/>
      <c r="P1281" s="53"/>
      <c r="Q1281" s="53"/>
      <c r="R1281" s="53"/>
      <c r="S1281" s="53"/>
    </row>
    <row r="1282" spans="1:19" x14ac:dyDescent="0.3">
      <c r="A1282" s="106"/>
      <c r="B1282" s="59"/>
      <c r="C1282" s="137" t="str">
        <f t="shared" si="19"/>
        <v/>
      </c>
      <c r="D1282" s="138" t="str">
        <f>IF(NOT(ISBLANK(B1282)),IF(AND(MONTH(B1282)&gt;=4,MONTH(B1282)&lt;=12,B1282&gt;=DATE(INT(LEFT('Fiscal Year'!$B$2,4)),4,1),B1282&lt;=DATE(INT(CONCATENATE("20",RIGHT('Fiscal Year'!$B$2,2))),3,31)),1,0),"")</f>
        <v/>
      </c>
      <c r="E1282" s="138" t="str">
        <f>IF(NOT(ISBLANK(B1282)),IF(AND(MONTH(B1282)&gt;=1,MONTH(B1282)&lt;=3,B1282&gt;=DATE(INT(LEFT('Fiscal Year'!$B$2,4)),4,1),B1282&lt;=DATE(INT(CONCATENATE("20",RIGHT('Fiscal Year'!$B$2,2))),3,31)),1,0),"")</f>
        <v/>
      </c>
      <c r="F1282" s="139" t="str">
        <f>IF(NOT(ISBLANK(B1282)),IF(B1282&lt;'Fiscal Year'!$B$3,1,0),"")</f>
        <v/>
      </c>
      <c r="G1282" s="10"/>
      <c r="H1282" s="10"/>
      <c r="I1282" s="40"/>
      <c r="J1282" s="40"/>
      <c r="K1282" s="53"/>
      <c r="L1282" s="53"/>
      <c r="M1282" s="53"/>
      <c r="N1282" s="53"/>
      <c r="O1282" s="53"/>
      <c r="P1282" s="53"/>
      <c r="Q1282" s="53"/>
      <c r="R1282" s="53"/>
      <c r="S1282" s="53"/>
    </row>
    <row r="1283" spans="1:19" x14ac:dyDescent="0.3">
      <c r="A1283" s="106"/>
      <c r="B1283" s="59"/>
      <c r="C1283" s="137" t="str">
        <f t="shared" si="19"/>
        <v/>
      </c>
      <c r="D1283" s="138" t="str">
        <f>IF(NOT(ISBLANK(B1283)),IF(AND(MONTH(B1283)&gt;=4,MONTH(B1283)&lt;=12,B1283&gt;=DATE(INT(LEFT('Fiscal Year'!$B$2,4)),4,1),B1283&lt;=DATE(INT(CONCATENATE("20",RIGHT('Fiscal Year'!$B$2,2))),3,31)),1,0),"")</f>
        <v/>
      </c>
      <c r="E1283" s="138" t="str">
        <f>IF(NOT(ISBLANK(B1283)),IF(AND(MONTH(B1283)&gt;=1,MONTH(B1283)&lt;=3,B1283&gt;=DATE(INT(LEFT('Fiscal Year'!$B$2,4)),4,1),B1283&lt;=DATE(INT(CONCATENATE("20",RIGHT('Fiscal Year'!$B$2,2))),3,31)),1,0),"")</f>
        <v/>
      </c>
      <c r="F1283" s="139" t="str">
        <f>IF(NOT(ISBLANK(B1283)),IF(B1283&lt;'Fiscal Year'!$B$3,1,0),"")</f>
        <v/>
      </c>
      <c r="G1283" s="10"/>
      <c r="H1283" s="10"/>
      <c r="I1283" s="40"/>
      <c r="J1283" s="40"/>
      <c r="K1283" s="53"/>
      <c r="L1283" s="53"/>
      <c r="M1283" s="53"/>
      <c r="N1283" s="53"/>
      <c r="O1283" s="53"/>
      <c r="P1283" s="53"/>
      <c r="Q1283" s="53"/>
      <c r="R1283" s="53"/>
      <c r="S1283" s="53"/>
    </row>
    <row r="1284" spans="1:19" x14ac:dyDescent="0.3">
      <c r="A1284" s="106"/>
      <c r="B1284" s="59"/>
      <c r="C1284" s="137" t="str">
        <f t="shared" ref="C1284:C1347" si="20">IF(AND(NOT(ISBLANK(B1284)),B1284&gt;=43556),B1284+90,"")</f>
        <v/>
      </c>
      <c r="D1284" s="138" t="str">
        <f>IF(NOT(ISBLANK(B1284)),IF(AND(MONTH(B1284)&gt;=4,MONTH(B1284)&lt;=12,B1284&gt;=DATE(INT(LEFT('Fiscal Year'!$B$2,4)),4,1),B1284&lt;=DATE(INT(CONCATENATE("20",RIGHT('Fiscal Year'!$B$2,2))),3,31)),1,0),"")</f>
        <v/>
      </c>
      <c r="E1284" s="138" t="str">
        <f>IF(NOT(ISBLANK(B1284)),IF(AND(MONTH(B1284)&gt;=1,MONTH(B1284)&lt;=3,B1284&gt;=DATE(INT(LEFT('Fiscal Year'!$B$2,4)),4,1),B1284&lt;=DATE(INT(CONCATENATE("20",RIGHT('Fiscal Year'!$B$2,2))),3,31)),1,0),"")</f>
        <v/>
      </c>
      <c r="F1284" s="139" t="str">
        <f>IF(NOT(ISBLANK(B1284)),IF(B1284&lt;'Fiscal Year'!$B$3,1,0),"")</f>
        <v/>
      </c>
      <c r="G1284" s="10"/>
      <c r="H1284" s="10"/>
      <c r="I1284" s="40"/>
      <c r="J1284" s="40"/>
      <c r="K1284" s="53"/>
      <c r="L1284" s="53"/>
      <c r="M1284" s="53"/>
      <c r="N1284" s="53"/>
      <c r="O1284" s="53"/>
      <c r="P1284" s="53"/>
      <c r="Q1284" s="53"/>
      <c r="R1284" s="53"/>
      <c r="S1284" s="53"/>
    </row>
    <row r="1285" spans="1:19" x14ac:dyDescent="0.3">
      <c r="A1285" s="106"/>
      <c r="B1285" s="59"/>
      <c r="C1285" s="137" t="str">
        <f t="shared" si="20"/>
        <v/>
      </c>
      <c r="D1285" s="138" t="str">
        <f>IF(NOT(ISBLANK(B1285)),IF(AND(MONTH(B1285)&gt;=4,MONTH(B1285)&lt;=12,B1285&gt;=DATE(INT(LEFT('Fiscal Year'!$B$2,4)),4,1),B1285&lt;=DATE(INT(CONCATENATE("20",RIGHT('Fiscal Year'!$B$2,2))),3,31)),1,0),"")</f>
        <v/>
      </c>
      <c r="E1285" s="138" t="str">
        <f>IF(NOT(ISBLANK(B1285)),IF(AND(MONTH(B1285)&gt;=1,MONTH(B1285)&lt;=3,B1285&gt;=DATE(INT(LEFT('Fiscal Year'!$B$2,4)),4,1),B1285&lt;=DATE(INT(CONCATENATE("20",RIGHT('Fiscal Year'!$B$2,2))),3,31)),1,0),"")</f>
        <v/>
      </c>
      <c r="F1285" s="139" t="str">
        <f>IF(NOT(ISBLANK(B1285)),IF(B1285&lt;'Fiscal Year'!$B$3,1,0),"")</f>
        <v/>
      </c>
      <c r="G1285" s="10"/>
      <c r="H1285" s="10"/>
      <c r="I1285" s="40"/>
      <c r="J1285" s="40"/>
      <c r="K1285" s="53"/>
      <c r="L1285" s="53"/>
      <c r="M1285" s="53"/>
      <c r="N1285" s="53"/>
      <c r="O1285" s="53"/>
      <c r="P1285" s="53"/>
      <c r="Q1285" s="53"/>
      <c r="R1285" s="53"/>
      <c r="S1285" s="53"/>
    </row>
    <row r="1286" spans="1:19" x14ac:dyDescent="0.3">
      <c r="A1286" s="106"/>
      <c r="B1286" s="59"/>
      <c r="C1286" s="137" t="str">
        <f t="shared" si="20"/>
        <v/>
      </c>
      <c r="D1286" s="138" t="str">
        <f>IF(NOT(ISBLANK(B1286)),IF(AND(MONTH(B1286)&gt;=4,MONTH(B1286)&lt;=12,B1286&gt;=DATE(INT(LEFT('Fiscal Year'!$B$2,4)),4,1),B1286&lt;=DATE(INT(CONCATENATE("20",RIGHT('Fiscal Year'!$B$2,2))),3,31)),1,0),"")</f>
        <v/>
      </c>
      <c r="E1286" s="138" t="str">
        <f>IF(NOT(ISBLANK(B1286)),IF(AND(MONTH(B1286)&gt;=1,MONTH(B1286)&lt;=3,B1286&gt;=DATE(INT(LEFT('Fiscal Year'!$B$2,4)),4,1),B1286&lt;=DATE(INT(CONCATENATE("20",RIGHT('Fiscal Year'!$B$2,2))),3,31)),1,0),"")</f>
        <v/>
      </c>
      <c r="F1286" s="139" t="str">
        <f>IF(NOT(ISBLANK(B1286)),IF(B1286&lt;'Fiscal Year'!$B$3,1,0),"")</f>
        <v/>
      </c>
      <c r="G1286" s="10"/>
      <c r="H1286" s="10"/>
      <c r="I1286" s="40"/>
      <c r="J1286" s="40"/>
      <c r="K1286" s="53"/>
      <c r="L1286" s="53"/>
      <c r="M1286" s="53"/>
      <c r="N1286" s="53"/>
      <c r="O1286" s="53"/>
      <c r="P1286" s="53"/>
      <c r="Q1286" s="53"/>
      <c r="R1286" s="53"/>
      <c r="S1286" s="53"/>
    </row>
    <row r="1287" spans="1:19" x14ac:dyDescent="0.3">
      <c r="A1287" s="106"/>
      <c r="B1287" s="59"/>
      <c r="C1287" s="137" t="str">
        <f t="shared" si="20"/>
        <v/>
      </c>
      <c r="D1287" s="138" t="str">
        <f>IF(NOT(ISBLANK(B1287)),IF(AND(MONTH(B1287)&gt;=4,MONTH(B1287)&lt;=12,B1287&gt;=DATE(INT(LEFT('Fiscal Year'!$B$2,4)),4,1),B1287&lt;=DATE(INT(CONCATENATE("20",RIGHT('Fiscal Year'!$B$2,2))),3,31)),1,0),"")</f>
        <v/>
      </c>
      <c r="E1287" s="138" t="str">
        <f>IF(NOT(ISBLANK(B1287)),IF(AND(MONTH(B1287)&gt;=1,MONTH(B1287)&lt;=3,B1287&gt;=DATE(INT(LEFT('Fiscal Year'!$B$2,4)),4,1),B1287&lt;=DATE(INT(CONCATENATE("20",RIGHT('Fiscal Year'!$B$2,2))),3,31)),1,0),"")</f>
        <v/>
      </c>
      <c r="F1287" s="139" t="str">
        <f>IF(NOT(ISBLANK(B1287)),IF(B1287&lt;'Fiscal Year'!$B$3,1,0),"")</f>
        <v/>
      </c>
      <c r="G1287" s="10"/>
      <c r="H1287" s="10"/>
      <c r="I1287" s="40"/>
      <c r="J1287" s="40"/>
      <c r="K1287" s="53"/>
      <c r="L1287" s="53"/>
      <c r="M1287" s="53"/>
      <c r="N1287" s="53"/>
      <c r="O1287" s="53"/>
      <c r="P1287" s="53"/>
      <c r="Q1287" s="53"/>
      <c r="R1287" s="53"/>
      <c r="S1287" s="53"/>
    </row>
    <row r="1288" spans="1:19" x14ac:dyDescent="0.3">
      <c r="A1288" s="106"/>
      <c r="B1288" s="59"/>
      <c r="C1288" s="137" t="str">
        <f t="shared" si="20"/>
        <v/>
      </c>
      <c r="D1288" s="138" t="str">
        <f>IF(NOT(ISBLANK(B1288)),IF(AND(MONTH(B1288)&gt;=4,MONTH(B1288)&lt;=12,B1288&gt;=DATE(INT(LEFT('Fiscal Year'!$B$2,4)),4,1),B1288&lt;=DATE(INT(CONCATENATE("20",RIGHT('Fiscal Year'!$B$2,2))),3,31)),1,0),"")</f>
        <v/>
      </c>
      <c r="E1288" s="138" t="str">
        <f>IF(NOT(ISBLANK(B1288)),IF(AND(MONTH(B1288)&gt;=1,MONTH(B1288)&lt;=3,B1288&gt;=DATE(INT(LEFT('Fiscal Year'!$B$2,4)),4,1),B1288&lt;=DATE(INT(CONCATENATE("20",RIGHT('Fiscal Year'!$B$2,2))),3,31)),1,0),"")</f>
        <v/>
      </c>
      <c r="F1288" s="139" t="str">
        <f>IF(NOT(ISBLANK(B1288)),IF(B1288&lt;'Fiscal Year'!$B$3,1,0),"")</f>
        <v/>
      </c>
      <c r="G1288" s="10"/>
      <c r="H1288" s="10"/>
      <c r="I1288" s="40"/>
      <c r="J1288" s="40"/>
      <c r="K1288" s="53"/>
      <c r="L1288" s="53"/>
      <c r="M1288" s="53"/>
      <c r="N1288" s="53"/>
      <c r="O1288" s="53"/>
      <c r="P1288" s="53"/>
      <c r="Q1288" s="53"/>
      <c r="R1288" s="53"/>
      <c r="S1288" s="53"/>
    </row>
    <row r="1289" spans="1:19" x14ac:dyDescent="0.3">
      <c r="A1289" s="106"/>
      <c r="B1289" s="59"/>
      <c r="C1289" s="137" t="str">
        <f t="shared" si="20"/>
        <v/>
      </c>
      <c r="D1289" s="138" t="str">
        <f>IF(NOT(ISBLANK(B1289)),IF(AND(MONTH(B1289)&gt;=4,MONTH(B1289)&lt;=12,B1289&gt;=DATE(INT(LEFT('Fiscal Year'!$B$2,4)),4,1),B1289&lt;=DATE(INT(CONCATENATE("20",RIGHT('Fiscal Year'!$B$2,2))),3,31)),1,0),"")</f>
        <v/>
      </c>
      <c r="E1289" s="138" t="str">
        <f>IF(NOT(ISBLANK(B1289)),IF(AND(MONTH(B1289)&gt;=1,MONTH(B1289)&lt;=3,B1289&gt;=DATE(INT(LEFT('Fiscal Year'!$B$2,4)),4,1),B1289&lt;=DATE(INT(CONCATENATE("20",RIGHT('Fiscal Year'!$B$2,2))),3,31)),1,0),"")</f>
        <v/>
      </c>
      <c r="F1289" s="139" t="str">
        <f>IF(NOT(ISBLANK(B1289)),IF(B1289&lt;'Fiscal Year'!$B$3,1,0),"")</f>
        <v/>
      </c>
      <c r="G1289" s="10"/>
      <c r="H1289" s="10"/>
      <c r="I1289" s="40"/>
      <c r="J1289" s="40"/>
      <c r="K1289" s="53"/>
      <c r="L1289" s="53"/>
      <c r="M1289" s="53"/>
      <c r="N1289" s="53"/>
      <c r="O1289" s="53"/>
      <c r="P1289" s="53"/>
      <c r="Q1289" s="53"/>
      <c r="R1289" s="53"/>
      <c r="S1289" s="53"/>
    </row>
    <row r="1290" spans="1:19" x14ac:dyDescent="0.3">
      <c r="A1290" s="106"/>
      <c r="B1290" s="59"/>
      <c r="C1290" s="137" t="str">
        <f t="shared" si="20"/>
        <v/>
      </c>
      <c r="D1290" s="138" t="str">
        <f>IF(NOT(ISBLANK(B1290)),IF(AND(MONTH(B1290)&gt;=4,MONTH(B1290)&lt;=12,B1290&gt;=DATE(INT(LEFT('Fiscal Year'!$B$2,4)),4,1),B1290&lt;=DATE(INT(CONCATENATE("20",RIGHT('Fiscal Year'!$B$2,2))),3,31)),1,0),"")</f>
        <v/>
      </c>
      <c r="E1290" s="138" t="str">
        <f>IF(NOT(ISBLANK(B1290)),IF(AND(MONTH(B1290)&gt;=1,MONTH(B1290)&lt;=3,B1290&gt;=DATE(INT(LEFT('Fiscal Year'!$B$2,4)),4,1),B1290&lt;=DATE(INT(CONCATENATE("20",RIGHT('Fiscal Year'!$B$2,2))),3,31)),1,0),"")</f>
        <v/>
      </c>
      <c r="F1290" s="139" t="str">
        <f>IF(NOT(ISBLANK(B1290)),IF(B1290&lt;'Fiscal Year'!$B$3,1,0),"")</f>
        <v/>
      </c>
      <c r="G1290" s="10"/>
      <c r="H1290" s="10"/>
      <c r="I1290" s="40"/>
      <c r="J1290" s="40"/>
      <c r="K1290" s="53"/>
      <c r="L1290" s="53"/>
      <c r="M1290" s="53"/>
      <c r="N1290" s="53"/>
      <c r="O1290" s="53"/>
      <c r="P1290" s="53"/>
      <c r="Q1290" s="53"/>
      <c r="R1290" s="53"/>
      <c r="S1290" s="53"/>
    </row>
    <row r="1291" spans="1:19" x14ac:dyDescent="0.3">
      <c r="A1291" s="106"/>
      <c r="B1291" s="59"/>
      <c r="C1291" s="137" t="str">
        <f t="shared" si="20"/>
        <v/>
      </c>
      <c r="D1291" s="138" t="str">
        <f>IF(NOT(ISBLANK(B1291)),IF(AND(MONTH(B1291)&gt;=4,MONTH(B1291)&lt;=12,B1291&gt;=DATE(INT(LEFT('Fiscal Year'!$B$2,4)),4,1),B1291&lt;=DATE(INT(CONCATENATE("20",RIGHT('Fiscal Year'!$B$2,2))),3,31)),1,0),"")</f>
        <v/>
      </c>
      <c r="E1291" s="138" t="str">
        <f>IF(NOT(ISBLANK(B1291)),IF(AND(MONTH(B1291)&gt;=1,MONTH(B1291)&lt;=3,B1291&gt;=DATE(INT(LEFT('Fiscal Year'!$B$2,4)),4,1),B1291&lt;=DATE(INT(CONCATENATE("20",RIGHT('Fiscal Year'!$B$2,2))),3,31)),1,0),"")</f>
        <v/>
      </c>
      <c r="F1291" s="139" t="str">
        <f>IF(NOT(ISBLANK(B1291)),IF(B1291&lt;'Fiscal Year'!$B$3,1,0),"")</f>
        <v/>
      </c>
      <c r="G1291" s="10"/>
      <c r="H1291" s="10"/>
      <c r="I1291" s="40"/>
      <c r="J1291" s="40"/>
      <c r="K1291" s="53"/>
      <c r="L1291" s="53"/>
      <c r="M1291" s="53"/>
      <c r="N1291" s="53"/>
      <c r="O1291" s="53"/>
      <c r="P1291" s="53"/>
      <c r="Q1291" s="53"/>
      <c r="R1291" s="53"/>
      <c r="S1291" s="53"/>
    </row>
    <row r="1292" spans="1:19" x14ac:dyDescent="0.3">
      <c r="A1292" s="106"/>
      <c r="B1292" s="59"/>
      <c r="C1292" s="137" t="str">
        <f t="shared" si="20"/>
        <v/>
      </c>
      <c r="D1292" s="138" t="str">
        <f>IF(NOT(ISBLANK(B1292)),IF(AND(MONTH(B1292)&gt;=4,MONTH(B1292)&lt;=12,B1292&gt;=DATE(INT(LEFT('Fiscal Year'!$B$2,4)),4,1),B1292&lt;=DATE(INT(CONCATENATE("20",RIGHT('Fiscal Year'!$B$2,2))),3,31)),1,0),"")</f>
        <v/>
      </c>
      <c r="E1292" s="138" t="str">
        <f>IF(NOT(ISBLANK(B1292)),IF(AND(MONTH(B1292)&gt;=1,MONTH(B1292)&lt;=3,B1292&gt;=DATE(INT(LEFT('Fiscal Year'!$B$2,4)),4,1),B1292&lt;=DATE(INT(CONCATENATE("20",RIGHT('Fiscal Year'!$B$2,2))),3,31)),1,0),"")</f>
        <v/>
      </c>
      <c r="F1292" s="139" t="str">
        <f>IF(NOT(ISBLANK(B1292)),IF(B1292&lt;'Fiscal Year'!$B$3,1,0),"")</f>
        <v/>
      </c>
      <c r="G1292" s="10"/>
      <c r="H1292" s="10"/>
      <c r="I1292" s="40"/>
      <c r="J1292" s="40"/>
      <c r="K1292" s="53"/>
      <c r="L1292" s="53"/>
      <c r="M1292" s="53"/>
      <c r="N1292" s="53"/>
      <c r="O1292" s="53"/>
      <c r="P1292" s="53"/>
      <c r="Q1292" s="53"/>
      <c r="R1292" s="53"/>
      <c r="S1292" s="53"/>
    </row>
    <row r="1293" spans="1:19" x14ac:dyDescent="0.3">
      <c r="A1293" s="106"/>
      <c r="B1293" s="59"/>
      <c r="C1293" s="137" t="str">
        <f t="shared" si="20"/>
        <v/>
      </c>
      <c r="D1293" s="138" t="str">
        <f>IF(NOT(ISBLANK(B1293)),IF(AND(MONTH(B1293)&gt;=4,MONTH(B1293)&lt;=12,B1293&gt;=DATE(INT(LEFT('Fiscal Year'!$B$2,4)),4,1),B1293&lt;=DATE(INT(CONCATENATE("20",RIGHT('Fiscal Year'!$B$2,2))),3,31)),1,0),"")</f>
        <v/>
      </c>
      <c r="E1293" s="138" t="str">
        <f>IF(NOT(ISBLANK(B1293)),IF(AND(MONTH(B1293)&gt;=1,MONTH(B1293)&lt;=3,B1293&gt;=DATE(INT(LEFT('Fiscal Year'!$B$2,4)),4,1),B1293&lt;=DATE(INT(CONCATENATE("20",RIGHT('Fiscal Year'!$B$2,2))),3,31)),1,0),"")</f>
        <v/>
      </c>
      <c r="F1293" s="139" t="str">
        <f>IF(NOT(ISBLANK(B1293)),IF(B1293&lt;'Fiscal Year'!$B$3,1,0),"")</f>
        <v/>
      </c>
      <c r="G1293" s="10"/>
      <c r="H1293" s="10"/>
      <c r="I1293" s="40"/>
      <c r="J1293" s="40"/>
      <c r="K1293" s="53"/>
      <c r="L1293" s="53"/>
      <c r="M1293" s="53"/>
      <c r="N1293" s="53"/>
      <c r="O1293" s="53"/>
      <c r="P1293" s="53"/>
      <c r="Q1293" s="53"/>
      <c r="R1293" s="53"/>
      <c r="S1293" s="53"/>
    </row>
    <row r="1294" spans="1:19" x14ac:dyDescent="0.3">
      <c r="A1294" s="106"/>
      <c r="B1294" s="59"/>
      <c r="C1294" s="137" t="str">
        <f t="shared" si="20"/>
        <v/>
      </c>
      <c r="D1294" s="138" t="str">
        <f>IF(NOT(ISBLANK(B1294)),IF(AND(MONTH(B1294)&gt;=4,MONTH(B1294)&lt;=12,B1294&gt;=DATE(INT(LEFT('Fiscal Year'!$B$2,4)),4,1),B1294&lt;=DATE(INT(CONCATENATE("20",RIGHT('Fiscal Year'!$B$2,2))),3,31)),1,0),"")</f>
        <v/>
      </c>
      <c r="E1294" s="138" t="str">
        <f>IF(NOT(ISBLANK(B1294)),IF(AND(MONTH(B1294)&gt;=1,MONTH(B1294)&lt;=3,B1294&gt;=DATE(INT(LEFT('Fiscal Year'!$B$2,4)),4,1),B1294&lt;=DATE(INT(CONCATENATE("20",RIGHT('Fiscal Year'!$B$2,2))),3,31)),1,0),"")</f>
        <v/>
      </c>
      <c r="F1294" s="139" t="str">
        <f>IF(NOT(ISBLANK(B1294)),IF(B1294&lt;'Fiscal Year'!$B$3,1,0),"")</f>
        <v/>
      </c>
      <c r="G1294" s="10"/>
      <c r="H1294" s="10"/>
      <c r="I1294" s="40"/>
      <c r="J1294" s="40"/>
      <c r="K1294" s="53"/>
      <c r="L1294" s="53"/>
      <c r="M1294" s="53"/>
      <c r="N1294" s="53"/>
      <c r="O1294" s="53"/>
      <c r="P1294" s="53"/>
      <c r="Q1294" s="53"/>
      <c r="R1294" s="53"/>
      <c r="S1294" s="53"/>
    </row>
    <row r="1295" spans="1:19" x14ac:dyDescent="0.3">
      <c r="A1295" s="106"/>
      <c r="B1295" s="59"/>
      <c r="C1295" s="137" t="str">
        <f t="shared" si="20"/>
        <v/>
      </c>
      <c r="D1295" s="138" t="str">
        <f>IF(NOT(ISBLANK(B1295)),IF(AND(MONTH(B1295)&gt;=4,MONTH(B1295)&lt;=12,B1295&gt;=DATE(INT(LEFT('Fiscal Year'!$B$2,4)),4,1),B1295&lt;=DATE(INT(CONCATENATE("20",RIGHT('Fiscal Year'!$B$2,2))),3,31)),1,0),"")</f>
        <v/>
      </c>
      <c r="E1295" s="138" t="str">
        <f>IF(NOT(ISBLANK(B1295)),IF(AND(MONTH(B1295)&gt;=1,MONTH(B1295)&lt;=3,B1295&gt;=DATE(INT(LEFT('Fiscal Year'!$B$2,4)),4,1),B1295&lt;=DATE(INT(CONCATENATE("20",RIGHT('Fiscal Year'!$B$2,2))),3,31)),1,0),"")</f>
        <v/>
      </c>
      <c r="F1295" s="139" t="str">
        <f>IF(NOT(ISBLANK(B1295)),IF(B1295&lt;'Fiscal Year'!$B$3,1,0),"")</f>
        <v/>
      </c>
      <c r="G1295" s="10"/>
      <c r="H1295" s="10"/>
      <c r="I1295" s="40"/>
      <c r="J1295" s="40"/>
      <c r="K1295" s="53"/>
      <c r="L1295" s="53"/>
      <c r="M1295" s="53"/>
      <c r="N1295" s="53"/>
      <c r="O1295" s="53"/>
      <c r="P1295" s="53"/>
      <c r="Q1295" s="53"/>
      <c r="R1295" s="53"/>
      <c r="S1295" s="53"/>
    </row>
    <row r="1296" spans="1:19" x14ac:dyDescent="0.3">
      <c r="A1296" s="106"/>
      <c r="B1296" s="59"/>
      <c r="C1296" s="137" t="str">
        <f t="shared" si="20"/>
        <v/>
      </c>
      <c r="D1296" s="138" t="str">
        <f>IF(NOT(ISBLANK(B1296)),IF(AND(MONTH(B1296)&gt;=4,MONTH(B1296)&lt;=12,B1296&gt;=DATE(INT(LEFT('Fiscal Year'!$B$2,4)),4,1),B1296&lt;=DATE(INT(CONCATENATE("20",RIGHT('Fiscal Year'!$B$2,2))),3,31)),1,0),"")</f>
        <v/>
      </c>
      <c r="E1296" s="138" t="str">
        <f>IF(NOT(ISBLANK(B1296)),IF(AND(MONTH(B1296)&gt;=1,MONTH(B1296)&lt;=3,B1296&gt;=DATE(INT(LEFT('Fiscal Year'!$B$2,4)),4,1),B1296&lt;=DATE(INT(CONCATENATE("20",RIGHT('Fiscal Year'!$B$2,2))),3,31)),1,0),"")</f>
        <v/>
      </c>
      <c r="F1296" s="139" t="str">
        <f>IF(NOT(ISBLANK(B1296)),IF(B1296&lt;'Fiscal Year'!$B$3,1,0),"")</f>
        <v/>
      </c>
      <c r="G1296" s="10"/>
      <c r="H1296" s="10"/>
      <c r="I1296" s="40"/>
      <c r="J1296" s="40"/>
      <c r="K1296" s="53"/>
      <c r="L1296" s="53"/>
      <c r="M1296" s="53"/>
      <c r="N1296" s="53"/>
      <c r="O1296" s="53"/>
      <c r="P1296" s="53"/>
      <c r="Q1296" s="53"/>
      <c r="R1296" s="53"/>
      <c r="S1296" s="53"/>
    </row>
    <row r="1297" spans="1:19" x14ac:dyDescent="0.3">
      <c r="A1297" s="106"/>
      <c r="B1297" s="59"/>
      <c r="C1297" s="137" t="str">
        <f t="shared" si="20"/>
        <v/>
      </c>
      <c r="D1297" s="138" t="str">
        <f>IF(NOT(ISBLANK(B1297)),IF(AND(MONTH(B1297)&gt;=4,MONTH(B1297)&lt;=12,B1297&gt;=DATE(INT(LEFT('Fiscal Year'!$B$2,4)),4,1),B1297&lt;=DATE(INT(CONCATENATE("20",RIGHT('Fiscal Year'!$B$2,2))),3,31)),1,0),"")</f>
        <v/>
      </c>
      <c r="E1297" s="138" t="str">
        <f>IF(NOT(ISBLANK(B1297)),IF(AND(MONTH(B1297)&gt;=1,MONTH(B1297)&lt;=3,B1297&gt;=DATE(INT(LEFT('Fiscal Year'!$B$2,4)),4,1),B1297&lt;=DATE(INT(CONCATENATE("20",RIGHT('Fiscal Year'!$B$2,2))),3,31)),1,0),"")</f>
        <v/>
      </c>
      <c r="F1297" s="139" t="str">
        <f>IF(NOT(ISBLANK(B1297)),IF(B1297&lt;'Fiscal Year'!$B$3,1,0),"")</f>
        <v/>
      </c>
      <c r="G1297" s="10"/>
      <c r="H1297" s="10"/>
      <c r="I1297" s="40"/>
      <c r="J1297" s="40"/>
      <c r="K1297" s="53"/>
      <c r="L1297" s="53"/>
      <c r="M1297" s="53"/>
      <c r="N1297" s="53"/>
      <c r="O1297" s="53"/>
      <c r="P1297" s="53"/>
      <c r="Q1297" s="53"/>
      <c r="R1297" s="53"/>
      <c r="S1297" s="53"/>
    </row>
    <row r="1298" spans="1:19" x14ac:dyDescent="0.3">
      <c r="A1298" s="106"/>
      <c r="B1298" s="59"/>
      <c r="C1298" s="137" t="str">
        <f t="shared" si="20"/>
        <v/>
      </c>
      <c r="D1298" s="138" t="str">
        <f>IF(NOT(ISBLANK(B1298)),IF(AND(MONTH(B1298)&gt;=4,MONTH(B1298)&lt;=12,B1298&gt;=DATE(INT(LEFT('Fiscal Year'!$B$2,4)),4,1),B1298&lt;=DATE(INT(CONCATENATE("20",RIGHT('Fiscal Year'!$B$2,2))),3,31)),1,0),"")</f>
        <v/>
      </c>
      <c r="E1298" s="138" t="str">
        <f>IF(NOT(ISBLANK(B1298)),IF(AND(MONTH(B1298)&gt;=1,MONTH(B1298)&lt;=3,B1298&gt;=DATE(INT(LEFT('Fiscal Year'!$B$2,4)),4,1),B1298&lt;=DATE(INT(CONCATENATE("20",RIGHT('Fiscal Year'!$B$2,2))),3,31)),1,0),"")</f>
        <v/>
      </c>
      <c r="F1298" s="139" t="str">
        <f>IF(NOT(ISBLANK(B1298)),IF(B1298&lt;'Fiscal Year'!$B$3,1,0),"")</f>
        <v/>
      </c>
      <c r="G1298" s="10"/>
      <c r="H1298" s="10"/>
      <c r="I1298" s="40"/>
      <c r="J1298" s="40"/>
      <c r="K1298" s="53"/>
      <c r="L1298" s="53"/>
      <c r="M1298" s="53"/>
      <c r="N1298" s="53"/>
      <c r="O1298" s="53"/>
      <c r="P1298" s="53"/>
      <c r="Q1298" s="53"/>
      <c r="R1298" s="53"/>
      <c r="S1298" s="53"/>
    </row>
    <row r="1299" spans="1:19" x14ac:dyDescent="0.3">
      <c r="A1299" s="106"/>
      <c r="B1299" s="59"/>
      <c r="C1299" s="137" t="str">
        <f t="shared" si="20"/>
        <v/>
      </c>
      <c r="D1299" s="138" t="str">
        <f>IF(NOT(ISBLANK(B1299)),IF(AND(MONTH(B1299)&gt;=4,MONTH(B1299)&lt;=12,B1299&gt;=DATE(INT(LEFT('Fiscal Year'!$B$2,4)),4,1),B1299&lt;=DATE(INT(CONCATENATE("20",RIGHT('Fiscal Year'!$B$2,2))),3,31)),1,0),"")</f>
        <v/>
      </c>
      <c r="E1299" s="138" t="str">
        <f>IF(NOT(ISBLANK(B1299)),IF(AND(MONTH(B1299)&gt;=1,MONTH(B1299)&lt;=3,B1299&gt;=DATE(INT(LEFT('Fiscal Year'!$B$2,4)),4,1),B1299&lt;=DATE(INT(CONCATENATE("20",RIGHT('Fiscal Year'!$B$2,2))),3,31)),1,0),"")</f>
        <v/>
      </c>
      <c r="F1299" s="139" t="str">
        <f>IF(NOT(ISBLANK(B1299)),IF(B1299&lt;'Fiscal Year'!$B$3,1,0),"")</f>
        <v/>
      </c>
      <c r="G1299" s="10"/>
      <c r="H1299" s="10"/>
      <c r="I1299" s="40"/>
      <c r="J1299" s="40"/>
      <c r="K1299" s="53"/>
      <c r="L1299" s="53"/>
      <c r="M1299" s="53"/>
      <c r="N1299" s="53"/>
      <c r="O1299" s="53"/>
      <c r="P1299" s="53"/>
      <c r="Q1299" s="53"/>
      <c r="R1299" s="53"/>
      <c r="S1299" s="53"/>
    </row>
    <row r="1300" spans="1:19" x14ac:dyDescent="0.3">
      <c r="A1300" s="106"/>
      <c r="B1300" s="59"/>
      <c r="C1300" s="137" t="str">
        <f t="shared" si="20"/>
        <v/>
      </c>
      <c r="D1300" s="138" t="str">
        <f>IF(NOT(ISBLANK(B1300)),IF(AND(MONTH(B1300)&gt;=4,MONTH(B1300)&lt;=12,B1300&gt;=DATE(INT(LEFT('Fiscal Year'!$B$2,4)),4,1),B1300&lt;=DATE(INT(CONCATENATE("20",RIGHT('Fiscal Year'!$B$2,2))),3,31)),1,0),"")</f>
        <v/>
      </c>
      <c r="E1300" s="138" t="str">
        <f>IF(NOT(ISBLANK(B1300)),IF(AND(MONTH(B1300)&gt;=1,MONTH(B1300)&lt;=3,B1300&gt;=DATE(INT(LEFT('Fiscal Year'!$B$2,4)),4,1),B1300&lt;=DATE(INT(CONCATENATE("20",RIGHT('Fiscal Year'!$B$2,2))),3,31)),1,0),"")</f>
        <v/>
      </c>
      <c r="F1300" s="139" t="str">
        <f>IF(NOT(ISBLANK(B1300)),IF(B1300&lt;'Fiscal Year'!$B$3,1,0),"")</f>
        <v/>
      </c>
      <c r="G1300" s="10"/>
      <c r="H1300" s="10"/>
      <c r="I1300" s="40"/>
      <c r="J1300" s="40"/>
      <c r="K1300" s="53"/>
      <c r="L1300" s="53"/>
      <c r="M1300" s="53"/>
      <c r="N1300" s="53"/>
      <c r="O1300" s="53"/>
      <c r="P1300" s="53"/>
      <c r="Q1300" s="53"/>
      <c r="R1300" s="53"/>
      <c r="S1300" s="53"/>
    </row>
    <row r="1301" spans="1:19" x14ac:dyDescent="0.3">
      <c r="A1301" s="106"/>
      <c r="B1301" s="59"/>
      <c r="C1301" s="137" t="str">
        <f t="shared" si="20"/>
        <v/>
      </c>
      <c r="D1301" s="138" t="str">
        <f>IF(NOT(ISBLANK(B1301)),IF(AND(MONTH(B1301)&gt;=4,MONTH(B1301)&lt;=12,B1301&gt;=DATE(INT(LEFT('Fiscal Year'!$B$2,4)),4,1),B1301&lt;=DATE(INT(CONCATENATE("20",RIGHT('Fiscal Year'!$B$2,2))),3,31)),1,0),"")</f>
        <v/>
      </c>
      <c r="E1301" s="138" t="str">
        <f>IF(NOT(ISBLANK(B1301)),IF(AND(MONTH(B1301)&gt;=1,MONTH(B1301)&lt;=3,B1301&gt;=DATE(INT(LEFT('Fiscal Year'!$B$2,4)),4,1),B1301&lt;=DATE(INT(CONCATENATE("20",RIGHT('Fiscal Year'!$B$2,2))),3,31)),1,0),"")</f>
        <v/>
      </c>
      <c r="F1301" s="139" t="str">
        <f>IF(NOT(ISBLANK(B1301)),IF(B1301&lt;'Fiscal Year'!$B$3,1,0),"")</f>
        <v/>
      </c>
      <c r="G1301" s="10"/>
      <c r="H1301" s="10"/>
      <c r="I1301" s="40"/>
      <c r="J1301" s="40"/>
      <c r="K1301" s="53"/>
      <c r="L1301" s="53"/>
      <c r="M1301" s="53"/>
      <c r="N1301" s="53"/>
      <c r="O1301" s="53"/>
      <c r="P1301" s="53"/>
      <c r="Q1301" s="53"/>
      <c r="R1301" s="53"/>
      <c r="S1301" s="53"/>
    </row>
    <row r="1302" spans="1:19" x14ac:dyDescent="0.3">
      <c r="A1302" s="106"/>
      <c r="B1302" s="59"/>
      <c r="C1302" s="137" t="str">
        <f t="shared" si="20"/>
        <v/>
      </c>
      <c r="D1302" s="138" t="str">
        <f>IF(NOT(ISBLANK(B1302)),IF(AND(MONTH(B1302)&gt;=4,MONTH(B1302)&lt;=12,B1302&gt;=DATE(INT(LEFT('Fiscal Year'!$B$2,4)),4,1),B1302&lt;=DATE(INT(CONCATENATE("20",RIGHT('Fiscal Year'!$B$2,2))),3,31)),1,0),"")</f>
        <v/>
      </c>
      <c r="E1302" s="138" t="str">
        <f>IF(NOT(ISBLANK(B1302)),IF(AND(MONTH(B1302)&gt;=1,MONTH(B1302)&lt;=3,B1302&gt;=DATE(INT(LEFT('Fiscal Year'!$B$2,4)),4,1),B1302&lt;=DATE(INT(CONCATENATE("20",RIGHT('Fiscal Year'!$B$2,2))),3,31)),1,0),"")</f>
        <v/>
      </c>
      <c r="F1302" s="139" t="str">
        <f>IF(NOT(ISBLANK(B1302)),IF(B1302&lt;'Fiscal Year'!$B$3,1,0),"")</f>
        <v/>
      </c>
      <c r="G1302" s="10"/>
      <c r="H1302" s="10"/>
      <c r="I1302" s="40"/>
      <c r="J1302" s="40"/>
      <c r="K1302" s="53"/>
      <c r="L1302" s="53"/>
      <c r="M1302" s="53"/>
      <c r="N1302" s="53"/>
      <c r="O1302" s="53"/>
      <c r="P1302" s="53"/>
      <c r="Q1302" s="53"/>
      <c r="R1302" s="53"/>
      <c r="S1302" s="53"/>
    </row>
    <row r="1303" spans="1:19" x14ac:dyDescent="0.3">
      <c r="A1303" s="106"/>
      <c r="B1303" s="59"/>
      <c r="C1303" s="137" t="str">
        <f t="shared" si="20"/>
        <v/>
      </c>
      <c r="D1303" s="138" t="str">
        <f>IF(NOT(ISBLANK(B1303)),IF(AND(MONTH(B1303)&gt;=4,MONTH(B1303)&lt;=12,B1303&gt;=DATE(INT(LEFT('Fiscal Year'!$B$2,4)),4,1),B1303&lt;=DATE(INT(CONCATENATE("20",RIGHT('Fiscal Year'!$B$2,2))),3,31)),1,0),"")</f>
        <v/>
      </c>
      <c r="E1303" s="138" t="str">
        <f>IF(NOT(ISBLANK(B1303)),IF(AND(MONTH(B1303)&gt;=1,MONTH(B1303)&lt;=3,B1303&gt;=DATE(INT(LEFT('Fiscal Year'!$B$2,4)),4,1),B1303&lt;=DATE(INT(CONCATENATE("20",RIGHT('Fiscal Year'!$B$2,2))),3,31)),1,0),"")</f>
        <v/>
      </c>
      <c r="F1303" s="139" t="str">
        <f>IF(NOT(ISBLANK(B1303)),IF(B1303&lt;'Fiscal Year'!$B$3,1,0),"")</f>
        <v/>
      </c>
      <c r="G1303" s="10"/>
      <c r="H1303" s="10"/>
      <c r="I1303" s="40"/>
      <c r="J1303" s="40"/>
      <c r="K1303" s="53"/>
      <c r="L1303" s="53"/>
      <c r="M1303" s="53"/>
      <c r="N1303" s="53"/>
      <c r="O1303" s="53"/>
      <c r="P1303" s="53"/>
      <c r="Q1303" s="53"/>
      <c r="R1303" s="53"/>
      <c r="S1303" s="53"/>
    </row>
    <row r="1304" spans="1:19" x14ac:dyDescent="0.3">
      <c r="A1304" s="106"/>
      <c r="B1304" s="59"/>
      <c r="C1304" s="137" t="str">
        <f t="shared" si="20"/>
        <v/>
      </c>
      <c r="D1304" s="138" t="str">
        <f>IF(NOT(ISBLANK(B1304)),IF(AND(MONTH(B1304)&gt;=4,MONTH(B1304)&lt;=12,B1304&gt;=DATE(INT(LEFT('Fiscal Year'!$B$2,4)),4,1),B1304&lt;=DATE(INT(CONCATENATE("20",RIGHT('Fiscal Year'!$B$2,2))),3,31)),1,0),"")</f>
        <v/>
      </c>
      <c r="E1304" s="138" t="str">
        <f>IF(NOT(ISBLANK(B1304)),IF(AND(MONTH(B1304)&gt;=1,MONTH(B1304)&lt;=3,B1304&gt;=DATE(INT(LEFT('Fiscal Year'!$B$2,4)),4,1),B1304&lt;=DATE(INT(CONCATENATE("20",RIGHT('Fiscal Year'!$B$2,2))),3,31)),1,0),"")</f>
        <v/>
      </c>
      <c r="F1304" s="139" t="str">
        <f>IF(NOT(ISBLANK(B1304)),IF(B1304&lt;'Fiscal Year'!$B$3,1,0),"")</f>
        <v/>
      </c>
      <c r="G1304" s="10"/>
      <c r="H1304" s="10"/>
      <c r="I1304" s="40"/>
      <c r="J1304" s="40"/>
      <c r="K1304" s="53"/>
      <c r="L1304" s="53"/>
      <c r="M1304" s="53"/>
      <c r="N1304" s="53"/>
      <c r="O1304" s="53"/>
      <c r="P1304" s="53"/>
      <c r="Q1304" s="53"/>
      <c r="R1304" s="53"/>
      <c r="S1304" s="53"/>
    </row>
    <row r="1305" spans="1:19" x14ac:dyDescent="0.3">
      <c r="A1305" s="106"/>
      <c r="B1305" s="59"/>
      <c r="C1305" s="137" t="str">
        <f t="shared" si="20"/>
        <v/>
      </c>
      <c r="D1305" s="138" t="str">
        <f>IF(NOT(ISBLANK(B1305)),IF(AND(MONTH(B1305)&gt;=4,MONTH(B1305)&lt;=12,B1305&gt;=DATE(INT(LEFT('Fiscal Year'!$B$2,4)),4,1),B1305&lt;=DATE(INT(CONCATENATE("20",RIGHT('Fiscal Year'!$B$2,2))),3,31)),1,0),"")</f>
        <v/>
      </c>
      <c r="E1305" s="138" t="str">
        <f>IF(NOT(ISBLANK(B1305)),IF(AND(MONTH(B1305)&gt;=1,MONTH(B1305)&lt;=3,B1305&gt;=DATE(INT(LEFT('Fiscal Year'!$B$2,4)),4,1),B1305&lt;=DATE(INT(CONCATENATE("20",RIGHT('Fiscal Year'!$B$2,2))),3,31)),1,0),"")</f>
        <v/>
      </c>
      <c r="F1305" s="139" t="str">
        <f>IF(NOT(ISBLANK(B1305)),IF(B1305&lt;'Fiscal Year'!$B$3,1,0),"")</f>
        <v/>
      </c>
      <c r="G1305" s="10"/>
      <c r="H1305" s="10"/>
      <c r="I1305" s="40"/>
      <c r="J1305" s="40"/>
      <c r="K1305" s="53"/>
      <c r="L1305" s="53"/>
      <c r="M1305" s="53"/>
      <c r="N1305" s="53"/>
      <c r="O1305" s="53"/>
      <c r="P1305" s="53"/>
      <c r="Q1305" s="53"/>
      <c r="R1305" s="53"/>
      <c r="S1305" s="53"/>
    </row>
    <row r="1306" spans="1:19" x14ac:dyDescent="0.3">
      <c r="A1306" s="106"/>
      <c r="B1306" s="59"/>
      <c r="C1306" s="137" t="str">
        <f t="shared" si="20"/>
        <v/>
      </c>
      <c r="D1306" s="138" t="str">
        <f>IF(NOT(ISBLANK(B1306)),IF(AND(MONTH(B1306)&gt;=4,MONTH(B1306)&lt;=12,B1306&gt;=DATE(INT(LEFT('Fiscal Year'!$B$2,4)),4,1),B1306&lt;=DATE(INT(CONCATENATE("20",RIGHT('Fiscal Year'!$B$2,2))),3,31)),1,0),"")</f>
        <v/>
      </c>
      <c r="E1306" s="138" t="str">
        <f>IF(NOT(ISBLANK(B1306)),IF(AND(MONTH(B1306)&gt;=1,MONTH(B1306)&lt;=3,B1306&gt;=DATE(INT(LEFT('Fiscal Year'!$B$2,4)),4,1),B1306&lt;=DATE(INT(CONCATENATE("20",RIGHT('Fiscal Year'!$B$2,2))),3,31)),1,0),"")</f>
        <v/>
      </c>
      <c r="F1306" s="139" t="str">
        <f>IF(NOT(ISBLANK(B1306)),IF(B1306&lt;'Fiscal Year'!$B$3,1,0),"")</f>
        <v/>
      </c>
      <c r="G1306" s="10"/>
      <c r="H1306" s="10"/>
      <c r="I1306" s="40"/>
      <c r="J1306" s="40"/>
      <c r="K1306" s="53"/>
      <c r="L1306" s="53"/>
      <c r="M1306" s="53"/>
      <c r="N1306" s="53"/>
      <c r="O1306" s="53"/>
      <c r="P1306" s="53"/>
      <c r="Q1306" s="53"/>
      <c r="R1306" s="53"/>
      <c r="S1306" s="53"/>
    </row>
    <row r="1307" spans="1:19" x14ac:dyDescent="0.3">
      <c r="A1307" s="106"/>
      <c r="B1307" s="59"/>
      <c r="C1307" s="137" t="str">
        <f t="shared" si="20"/>
        <v/>
      </c>
      <c r="D1307" s="138" t="str">
        <f>IF(NOT(ISBLANK(B1307)),IF(AND(MONTH(B1307)&gt;=4,MONTH(B1307)&lt;=12,B1307&gt;=DATE(INT(LEFT('Fiscal Year'!$B$2,4)),4,1),B1307&lt;=DATE(INT(CONCATENATE("20",RIGHT('Fiscal Year'!$B$2,2))),3,31)),1,0),"")</f>
        <v/>
      </c>
      <c r="E1307" s="138" t="str">
        <f>IF(NOT(ISBLANK(B1307)),IF(AND(MONTH(B1307)&gt;=1,MONTH(B1307)&lt;=3,B1307&gt;=DATE(INT(LEFT('Fiscal Year'!$B$2,4)),4,1),B1307&lt;=DATE(INT(CONCATENATE("20",RIGHT('Fiscal Year'!$B$2,2))),3,31)),1,0),"")</f>
        <v/>
      </c>
      <c r="F1307" s="139" t="str">
        <f>IF(NOT(ISBLANK(B1307)),IF(B1307&lt;'Fiscal Year'!$B$3,1,0),"")</f>
        <v/>
      </c>
      <c r="G1307" s="10"/>
      <c r="H1307" s="10"/>
      <c r="I1307" s="40"/>
      <c r="J1307" s="40"/>
      <c r="K1307" s="53"/>
      <c r="L1307" s="53"/>
      <c r="M1307" s="53"/>
      <c r="N1307" s="53"/>
      <c r="O1307" s="53"/>
      <c r="P1307" s="53"/>
      <c r="Q1307" s="53"/>
      <c r="R1307" s="53"/>
      <c r="S1307" s="53"/>
    </row>
    <row r="1308" spans="1:19" x14ac:dyDescent="0.3">
      <c r="A1308" s="106"/>
      <c r="B1308" s="59"/>
      <c r="C1308" s="137" t="str">
        <f t="shared" si="20"/>
        <v/>
      </c>
      <c r="D1308" s="138" t="str">
        <f>IF(NOT(ISBLANK(B1308)),IF(AND(MONTH(B1308)&gt;=4,MONTH(B1308)&lt;=12,B1308&gt;=DATE(INT(LEFT('Fiscal Year'!$B$2,4)),4,1),B1308&lt;=DATE(INT(CONCATENATE("20",RIGHT('Fiscal Year'!$B$2,2))),3,31)),1,0),"")</f>
        <v/>
      </c>
      <c r="E1308" s="138" t="str">
        <f>IF(NOT(ISBLANK(B1308)),IF(AND(MONTH(B1308)&gt;=1,MONTH(B1308)&lt;=3,B1308&gt;=DATE(INT(LEFT('Fiscal Year'!$B$2,4)),4,1),B1308&lt;=DATE(INT(CONCATENATE("20",RIGHT('Fiscal Year'!$B$2,2))),3,31)),1,0),"")</f>
        <v/>
      </c>
      <c r="F1308" s="139" t="str">
        <f>IF(NOT(ISBLANK(B1308)),IF(B1308&lt;'Fiscal Year'!$B$3,1,0),"")</f>
        <v/>
      </c>
      <c r="G1308" s="10"/>
      <c r="H1308" s="10"/>
      <c r="I1308" s="40"/>
      <c r="J1308" s="40"/>
      <c r="K1308" s="53"/>
      <c r="L1308" s="53"/>
      <c r="M1308" s="53"/>
      <c r="N1308" s="53"/>
      <c r="O1308" s="53"/>
      <c r="P1308" s="53"/>
      <c r="Q1308" s="53"/>
      <c r="R1308" s="53"/>
      <c r="S1308" s="53"/>
    </row>
    <row r="1309" spans="1:19" x14ac:dyDescent="0.3">
      <c r="A1309" s="106"/>
      <c r="B1309" s="59"/>
      <c r="C1309" s="137" t="str">
        <f t="shared" si="20"/>
        <v/>
      </c>
      <c r="D1309" s="138" t="str">
        <f>IF(NOT(ISBLANK(B1309)),IF(AND(MONTH(B1309)&gt;=4,MONTH(B1309)&lt;=12,B1309&gt;=DATE(INT(LEFT('Fiscal Year'!$B$2,4)),4,1),B1309&lt;=DATE(INT(CONCATENATE("20",RIGHT('Fiscal Year'!$B$2,2))),3,31)),1,0),"")</f>
        <v/>
      </c>
      <c r="E1309" s="138" t="str">
        <f>IF(NOT(ISBLANK(B1309)),IF(AND(MONTH(B1309)&gt;=1,MONTH(B1309)&lt;=3,B1309&gt;=DATE(INT(LEFT('Fiscal Year'!$B$2,4)),4,1),B1309&lt;=DATE(INT(CONCATENATE("20",RIGHT('Fiscal Year'!$B$2,2))),3,31)),1,0),"")</f>
        <v/>
      </c>
      <c r="F1309" s="139" t="str">
        <f>IF(NOT(ISBLANK(B1309)),IF(B1309&lt;'Fiscal Year'!$B$3,1,0),"")</f>
        <v/>
      </c>
      <c r="G1309" s="10"/>
      <c r="H1309" s="10"/>
      <c r="I1309" s="40"/>
      <c r="J1309" s="40"/>
      <c r="K1309" s="53"/>
      <c r="L1309" s="53"/>
      <c r="M1309" s="53"/>
      <c r="N1309" s="53"/>
      <c r="O1309" s="53"/>
      <c r="P1309" s="53"/>
      <c r="Q1309" s="53"/>
      <c r="R1309" s="53"/>
      <c r="S1309" s="53"/>
    </row>
    <row r="1310" spans="1:19" x14ac:dyDescent="0.3">
      <c r="A1310" s="106"/>
      <c r="B1310" s="59"/>
      <c r="C1310" s="137" t="str">
        <f t="shared" si="20"/>
        <v/>
      </c>
      <c r="D1310" s="138" t="str">
        <f>IF(NOT(ISBLANK(B1310)),IF(AND(MONTH(B1310)&gt;=4,MONTH(B1310)&lt;=12,B1310&gt;=DATE(INT(LEFT('Fiscal Year'!$B$2,4)),4,1),B1310&lt;=DATE(INT(CONCATENATE("20",RIGHT('Fiscal Year'!$B$2,2))),3,31)),1,0),"")</f>
        <v/>
      </c>
      <c r="E1310" s="138" t="str">
        <f>IF(NOT(ISBLANK(B1310)),IF(AND(MONTH(B1310)&gt;=1,MONTH(B1310)&lt;=3,B1310&gt;=DATE(INT(LEFT('Fiscal Year'!$B$2,4)),4,1),B1310&lt;=DATE(INT(CONCATENATE("20",RIGHT('Fiscal Year'!$B$2,2))),3,31)),1,0),"")</f>
        <v/>
      </c>
      <c r="F1310" s="139" t="str">
        <f>IF(NOT(ISBLANK(B1310)),IF(B1310&lt;'Fiscal Year'!$B$3,1,0),"")</f>
        <v/>
      </c>
      <c r="G1310" s="10"/>
      <c r="H1310" s="10"/>
      <c r="I1310" s="40"/>
      <c r="J1310" s="40"/>
      <c r="K1310" s="53"/>
      <c r="L1310" s="53"/>
      <c r="M1310" s="53"/>
      <c r="N1310" s="53"/>
      <c r="O1310" s="53"/>
      <c r="P1310" s="53"/>
      <c r="Q1310" s="53"/>
      <c r="R1310" s="53"/>
      <c r="S1310" s="53"/>
    </row>
    <row r="1311" spans="1:19" x14ac:dyDescent="0.3">
      <c r="A1311" s="106"/>
      <c r="B1311" s="59"/>
      <c r="C1311" s="137" t="str">
        <f t="shared" si="20"/>
        <v/>
      </c>
      <c r="D1311" s="138" t="str">
        <f>IF(NOT(ISBLANK(B1311)),IF(AND(MONTH(B1311)&gt;=4,MONTH(B1311)&lt;=12,B1311&gt;=DATE(INT(LEFT('Fiscal Year'!$B$2,4)),4,1),B1311&lt;=DATE(INT(CONCATENATE("20",RIGHT('Fiscal Year'!$B$2,2))),3,31)),1,0),"")</f>
        <v/>
      </c>
      <c r="E1311" s="138" t="str">
        <f>IF(NOT(ISBLANK(B1311)),IF(AND(MONTH(B1311)&gt;=1,MONTH(B1311)&lt;=3,B1311&gt;=DATE(INT(LEFT('Fiscal Year'!$B$2,4)),4,1),B1311&lt;=DATE(INT(CONCATENATE("20",RIGHT('Fiscal Year'!$B$2,2))),3,31)),1,0),"")</f>
        <v/>
      </c>
      <c r="F1311" s="139" t="str">
        <f>IF(NOT(ISBLANK(B1311)),IF(B1311&lt;'Fiscal Year'!$B$3,1,0),"")</f>
        <v/>
      </c>
      <c r="G1311" s="10"/>
      <c r="H1311" s="10"/>
      <c r="I1311" s="40"/>
      <c r="J1311" s="40"/>
      <c r="K1311" s="53"/>
      <c r="L1311" s="53"/>
      <c r="M1311" s="53"/>
      <c r="N1311" s="53"/>
      <c r="O1311" s="53"/>
      <c r="P1311" s="53"/>
      <c r="Q1311" s="53"/>
      <c r="R1311" s="53"/>
      <c r="S1311" s="53"/>
    </row>
    <row r="1312" spans="1:19" x14ac:dyDescent="0.3">
      <c r="A1312" s="106"/>
      <c r="B1312" s="59"/>
      <c r="C1312" s="137" t="str">
        <f t="shared" si="20"/>
        <v/>
      </c>
      <c r="D1312" s="138" t="str">
        <f>IF(NOT(ISBLANK(B1312)),IF(AND(MONTH(B1312)&gt;=4,MONTH(B1312)&lt;=12,B1312&gt;=DATE(INT(LEFT('Fiscal Year'!$B$2,4)),4,1),B1312&lt;=DATE(INT(CONCATENATE("20",RIGHT('Fiscal Year'!$B$2,2))),3,31)),1,0),"")</f>
        <v/>
      </c>
      <c r="E1312" s="138" t="str">
        <f>IF(NOT(ISBLANK(B1312)),IF(AND(MONTH(B1312)&gt;=1,MONTH(B1312)&lt;=3,B1312&gt;=DATE(INT(LEFT('Fiscal Year'!$B$2,4)),4,1),B1312&lt;=DATE(INT(CONCATENATE("20",RIGHT('Fiscal Year'!$B$2,2))),3,31)),1,0),"")</f>
        <v/>
      </c>
      <c r="F1312" s="139" t="str">
        <f>IF(NOT(ISBLANK(B1312)),IF(B1312&lt;'Fiscal Year'!$B$3,1,0),"")</f>
        <v/>
      </c>
      <c r="G1312" s="10"/>
      <c r="H1312" s="10"/>
      <c r="I1312" s="40"/>
      <c r="J1312" s="40"/>
      <c r="K1312" s="53"/>
      <c r="L1312" s="53"/>
      <c r="M1312" s="53"/>
      <c r="N1312" s="53"/>
      <c r="O1312" s="53"/>
      <c r="P1312" s="53"/>
      <c r="Q1312" s="53"/>
      <c r="R1312" s="53"/>
      <c r="S1312" s="53"/>
    </row>
    <row r="1313" spans="1:19" x14ac:dyDescent="0.3">
      <c r="A1313" s="106"/>
      <c r="B1313" s="59"/>
      <c r="C1313" s="137" t="str">
        <f t="shared" si="20"/>
        <v/>
      </c>
      <c r="D1313" s="138" t="str">
        <f>IF(NOT(ISBLANK(B1313)),IF(AND(MONTH(B1313)&gt;=4,MONTH(B1313)&lt;=12,B1313&gt;=DATE(INT(LEFT('Fiscal Year'!$B$2,4)),4,1),B1313&lt;=DATE(INT(CONCATENATE("20",RIGHT('Fiscal Year'!$B$2,2))),3,31)),1,0),"")</f>
        <v/>
      </c>
      <c r="E1313" s="138" t="str">
        <f>IF(NOT(ISBLANK(B1313)),IF(AND(MONTH(B1313)&gt;=1,MONTH(B1313)&lt;=3,B1313&gt;=DATE(INT(LEFT('Fiscal Year'!$B$2,4)),4,1),B1313&lt;=DATE(INT(CONCATENATE("20",RIGHT('Fiscal Year'!$B$2,2))),3,31)),1,0),"")</f>
        <v/>
      </c>
      <c r="F1313" s="139" t="str">
        <f>IF(NOT(ISBLANK(B1313)),IF(B1313&lt;'Fiscal Year'!$B$3,1,0),"")</f>
        <v/>
      </c>
      <c r="G1313" s="10"/>
      <c r="H1313" s="10"/>
      <c r="I1313" s="40"/>
      <c r="J1313" s="40"/>
      <c r="K1313" s="53"/>
      <c r="L1313" s="53"/>
      <c r="M1313" s="53"/>
      <c r="N1313" s="53"/>
      <c r="O1313" s="53"/>
      <c r="P1313" s="53"/>
      <c r="Q1313" s="53"/>
      <c r="R1313" s="53"/>
      <c r="S1313" s="53"/>
    </row>
    <row r="1314" spans="1:19" x14ac:dyDescent="0.3">
      <c r="A1314" s="106"/>
      <c r="B1314" s="59"/>
      <c r="C1314" s="137" t="str">
        <f t="shared" si="20"/>
        <v/>
      </c>
      <c r="D1314" s="138" t="str">
        <f>IF(NOT(ISBLANK(B1314)),IF(AND(MONTH(B1314)&gt;=4,MONTH(B1314)&lt;=12,B1314&gt;=DATE(INT(LEFT('Fiscal Year'!$B$2,4)),4,1),B1314&lt;=DATE(INT(CONCATENATE("20",RIGHT('Fiscal Year'!$B$2,2))),3,31)),1,0),"")</f>
        <v/>
      </c>
      <c r="E1314" s="138" t="str">
        <f>IF(NOT(ISBLANK(B1314)),IF(AND(MONTH(B1314)&gt;=1,MONTH(B1314)&lt;=3,B1314&gt;=DATE(INT(LEFT('Fiscal Year'!$B$2,4)),4,1),B1314&lt;=DATE(INT(CONCATENATE("20",RIGHT('Fiscal Year'!$B$2,2))),3,31)),1,0),"")</f>
        <v/>
      </c>
      <c r="F1314" s="139" t="str">
        <f>IF(NOT(ISBLANK(B1314)),IF(B1314&lt;'Fiscal Year'!$B$3,1,0),"")</f>
        <v/>
      </c>
      <c r="G1314" s="10"/>
      <c r="H1314" s="10"/>
      <c r="I1314" s="40"/>
      <c r="J1314" s="40"/>
      <c r="K1314" s="53"/>
      <c r="L1314" s="53"/>
      <c r="M1314" s="53"/>
      <c r="N1314" s="53"/>
      <c r="O1314" s="53"/>
      <c r="P1314" s="53"/>
      <c r="Q1314" s="53"/>
      <c r="R1314" s="53"/>
      <c r="S1314" s="53"/>
    </row>
    <row r="1315" spans="1:19" x14ac:dyDescent="0.3">
      <c r="A1315" s="106"/>
      <c r="B1315" s="59"/>
      <c r="C1315" s="137" t="str">
        <f t="shared" si="20"/>
        <v/>
      </c>
      <c r="D1315" s="138" t="str">
        <f>IF(NOT(ISBLANK(B1315)),IF(AND(MONTH(B1315)&gt;=4,MONTH(B1315)&lt;=12,B1315&gt;=DATE(INT(LEFT('Fiscal Year'!$B$2,4)),4,1),B1315&lt;=DATE(INT(CONCATENATE("20",RIGHT('Fiscal Year'!$B$2,2))),3,31)),1,0),"")</f>
        <v/>
      </c>
      <c r="E1315" s="138" t="str">
        <f>IF(NOT(ISBLANK(B1315)),IF(AND(MONTH(B1315)&gt;=1,MONTH(B1315)&lt;=3,B1315&gt;=DATE(INT(LEFT('Fiscal Year'!$B$2,4)),4,1),B1315&lt;=DATE(INT(CONCATENATE("20",RIGHT('Fiscal Year'!$B$2,2))),3,31)),1,0),"")</f>
        <v/>
      </c>
      <c r="F1315" s="139" t="str">
        <f>IF(NOT(ISBLANK(B1315)),IF(B1315&lt;'Fiscal Year'!$B$3,1,0),"")</f>
        <v/>
      </c>
      <c r="G1315" s="10"/>
      <c r="H1315" s="10"/>
      <c r="I1315" s="40"/>
      <c r="J1315" s="40"/>
      <c r="K1315" s="53"/>
      <c r="L1315" s="53"/>
      <c r="M1315" s="53"/>
      <c r="N1315" s="53"/>
      <c r="O1315" s="53"/>
      <c r="P1315" s="53"/>
      <c r="Q1315" s="53"/>
      <c r="R1315" s="53"/>
      <c r="S1315" s="53"/>
    </row>
    <row r="1316" spans="1:19" x14ac:dyDescent="0.3">
      <c r="A1316" s="106"/>
      <c r="B1316" s="59"/>
      <c r="C1316" s="137" t="str">
        <f t="shared" si="20"/>
        <v/>
      </c>
      <c r="D1316" s="138" t="str">
        <f>IF(NOT(ISBLANK(B1316)),IF(AND(MONTH(B1316)&gt;=4,MONTH(B1316)&lt;=12,B1316&gt;=DATE(INT(LEFT('Fiscal Year'!$B$2,4)),4,1),B1316&lt;=DATE(INT(CONCATENATE("20",RIGHT('Fiscal Year'!$B$2,2))),3,31)),1,0),"")</f>
        <v/>
      </c>
      <c r="E1316" s="138" t="str">
        <f>IF(NOT(ISBLANK(B1316)),IF(AND(MONTH(B1316)&gt;=1,MONTH(B1316)&lt;=3,B1316&gt;=DATE(INT(LEFT('Fiscal Year'!$B$2,4)),4,1),B1316&lt;=DATE(INT(CONCATENATE("20",RIGHT('Fiscal Year'!$B$2,2))),3,31)),1,0),"")</f>
        <v/>
      </c>
      <c r="F1316" s="139" t="str">
        <f>IF(NOT(ISBLANK(B1316)),IF(B1316&lt;'Fiscal Year'!$B$3,1,0),"")</f>
        <v/>
      </c>
      <c r="G1316" s="10"/>
      <c r="H1316" s="10"/>
      <c r="I1316" s="40"/>
      <c r="J1316" s="40"/>
      <c r="K1316" s="53"/>
      <c r="L1316" s="53"/>
      <c r="M1316" s="53"/>
      <c r="N1316" s="53"/>
      <c r="O1316" s="53"/>
      <c r="P1316" s="53"/>
      <c r="Q1316" s="53"/>
      <c r="R1316" s="53"/>
      <c r="S1316" s="53"/>
    </row>
    <row r="1317" spans="1:19" x14ac:dyDescent="0.3">
      <c r="A1317" s="106"/>
      <c r="B1317" s="59"/>
      <c r="C1317" s="137" t="str">
        <f t="shared" si="20"/>
        <v/>
      </c>
      <c r="D1317" s="138" t="str">
        <f>IF(NOT(ISBLANK(B1317)),IF(AND(MONTH(B1317)&gt;=4,MONTH(B1317)&lt;=12,B1317&gt;=DATE(INT(LEFT('Fiscal Year'!$B$2,4)),4,1),B1317&lt;=DATE(INT(CONCATENATE("20",RIGHT('Fiscal Year'!$B$2,2))),3,31)),1,0),"")</f>
        <v/>
      </c>
      <c r="E1317" s="138" t="str">
        <f>IF(NOT(ISBLANK(B1317)),IF(AND(MONTH(B1317)&gt;=1,MONTH(B1317)&lt;=3,B1317&gt;=DATE(INT(LEFT('Fiscal Year'!$B$2,4)),4,1),B1317&lt;=DATE(INT(CONCATENATE("20",RIGHT('Fiscal Year'!$B$2,2))),3,31)),1,0),"")</f>
        <v/>
      </c>
      <c r="F1317" s="139" t="str">
        <f>IF(NOT(ISBLANK(B1317)),IF(B1317&lt;'Fiscal Year'!$B$3,1,0),"")</f>
        <v/>
      </c>
      <c r="G1317" s="10"/>
      <c r="H1317" s="10"/>
      <c r="I1317" s="40"/>
      <c r="J1317" s="40"/>
      <c r="K1317" s="53"/>
      <c r="L1317" s="53"/>
      <c r="M1317" s="53"/>
      <c r="N1317" s="53"/>
      <c r="O1317" s="53"/>
      <c r="P1317" s="53"/>
      <c r="Q1317" s="53"/>
      <c r="R1317" s="53"/>
      <c r="S1317" s="53"/>
    </row>
    <row r="1318" spans="1:19" x14ac:dyDescent="0.3">
      <c r="A1318" s="106"/>
      <c r="B1318" s="59"/>
      <c r="C1318" s="137" t="str">
        <f t="shared" si="20"/>
        <v/>
      </c>
      <c r="D1318" s="138" t="str">
        <f>IF(NOT(ISBLANK(B1318)),IF(AND(MONTH(B1318)&gt;=4,MONTH(B1318)&lt;=12,B1318&gt;=DATE(INT(LEFT('Fiscal Year'!$B$2,4)),4,1),B1318&lt;=DATE(INT(CONCATENATE("20",RIGHT('Fiscal Year'!$B$2,2))),3,31)),1,0),"")</f>
        <v/>
      </c>
      <c r="E1318" s="138" t="str">
        <f>IF(NOT(ISBLANK(B1318)),IF(AND(MONTH(B1318)&gt;=1,MONTH(B1318)&lt;=3,B1318&gt;=DATE(INT(LEFT('Fiscal Year'!$B$2,4)),4,1),B1318&lt;=DATE(INT(CONCATENATE("20",RIGHT('Fiscal Year'!$B$2,2))),3,31)),1,0),"")</f>
        <v/>
      </c>
      <c r="F1318" s="139" t="str">
        <f>IF(NOT(ISBLANK(B1318)),IF(B1318&lt;'Fiscal Year'!$B$3,1,0),"")</f>
        <v/>
      </c>
      <c r="G1318" s="10"/>
      <c r="H1318" s="10"/>
      <c r="I1318" s="40"/>
      <c r="J1318" s="40"/>
      <c r="K1318" s="53"/>
      <c r="L1318" s="53"/>
      <c r="M1318" s="53"/>
      <c r="N1318" s="53"/>
      <c r="O1318" s="53"/>
      <c r="P1318" s="53"/>
      <c r="Q1318" s="53"/>
      <c r="R1318" s="53"/>
      <c r="S1318" s="53"/>
    </row>
    <row r="1319" spans="1:19" x14ac:dyDescent="0.3">
      <c r="A1319" s="106"/>
      <c r="B1319" s="59"/>
      <c r="C1319" s="137" t="str">
        <f t="shared" si="20"/>
        <v/>
      </c>
      <c r="D1319" s="138" t="str">
        <f>IF(NOT(ISBLANK(B1319)),IF(AND(MONTH(B1319)&gt;=4,MONTH(B1319)&lt;=12,B1319&gt;=DATE(INT(LEFT('Fiscal Year'!$B$2,4)),4,1),B1319&lt;=DATE(INT(CONCATENATE("20",RIGHT('Fiscal Year'!$B$2,2))),3,31)),1,0),"")</f>
        <v/>
      </c>
      <c r="E1319" s="138" t="str">
        <f>IF(NOT(ISBLANK(B1319)),IF(AND(MONTH(B1319)&gt;=1,MONTH(B1319)&lt;=3,B1319&gt;=DATE(INT(LEFT('Fiscal Year'!$B$2,4)),4,1),B1319&lt;=DATE(INT(CONCATENATE("20",RIGHT('Fiscal Year'!$B$2,2))),3,31)),1,0),"")</f>
        <v/>
      </c>
      <c r="F1319" s="139" t="str">
        <f>IF(NOT(ISBLANK(B1319)),IF(B1319&lt;'Fiscal Year'!$B$3,1,0),"")</f>
        <v/>
      </c>
      <c r="G1319" s="10"/>
      <c r="H1319" s="10"/>
      <c r="I1319" s="40"/>
      <c r="J1319" s="40"/>
      <c r="K1319" s="53"/>
      <c r="L1319" s="53"/>
      <c r="M1319" s="53"/>
      <c r="N1319" s="53"/>
      <c r="O1319" s="53"/>
      <c r="P1319" s="53"/>
      <c r="Q1319" s="53"/>
      <c r="R1319" s="53"/>
      <c r="S1319" s="53"/>
    </row>
    <row r="1320" spans="1:19" x14ac:dyDescent="0.3">
      <c r="A1320" s="106"/>
      <c r="B1320" s="59"/>
      <c r="C1320" s="137" t="str">
        <f t="shared" si="20"/>
        <v/>
      </c>
      <c r="D1320" s="138" t="str">
        <f>IF(NOT(ISBLANK(B1320)),IF(AND(MONTH(B1320)&gt;=4,MONTH(B1320)&lt;=12,B1320&gt;=DATE(INT(LEFT('Fiscal Year'!$B$2,4)),4,1),B1320&lt;=DATE(INT(CONCATENATE("20",RIGHT('Fiscal Year'!$B$2,2))),3,31)),1,0),"")</f>
        <v/>
      </c>
      <c r="E1320" s="138" t="str">
        <f>IF(NOT(ISBLANK(B1320)),IF(AND(MONTH(B1320)&gt;=1,MONTH(B1320)&lt;=3,B1320&gt;=DATE(INT(LEFT('Fiscal Year'!$B$2,4)),4,1),B1320&lt;=DATE(INT(CONCATENATE("20",RIGHT('Fiscal Year'!$B$2,2))),3,31)),1,0),"")</f>
        <v/>
      </c>
      <c r="F1320" s="139" t="str">
        <f>IF(NOT(ISBLANK(B1320)),IF(B1320&lt;'Fiscal Year'!$B$3,1,0),"")</f>
        <v/>
      </c>
      <c r="G1320" s="10"/>
      <c r="H1320" s="10"/>
      <c r="I1320" s="40"/>
      <c r="J1320" s="40"/>
      <c r="K1320" s="53"/>
      <c r="L1320" s="53"/>
      <c r="M1320" s="53"/>
      <c r="N1320" s="53"/>
      <c r="O1320" s="53"/>
      <c r="P1320" s="53"/>
      <c r="Q1320" s="53"/>
      <c r="R1320" s="53"/>
      <c r="S1320" s="53"/>
    </row>
    <row r="1321" spans="1:19" x14ac:dyDescent="0.3">
      <c r="A1321" s="106"/>
      <c r="B1321" s="59"/>
      <c r="C1321" s="137" t="str">
        <f t="shared" si="20"/>
        <v/>
      </c>
      <c r="D1321" s="138" t="str">
        <f>IF(NOT(ISBLANK(B1321)),IF(AND(MONTH(B1321)&gt;=4,MONTH(B1321)&lt;=12,B1321&gt;=DATE(INT(LEFT('Fiscal Year'!$B$2,4)),4,1),B1321&lt;=DATE(INT(CONCATENATE("20",RIGHT('Fiscal Year'!$B$2,2))),3,31)),1,0),"")</f>
        <v/>
      </c>
      <c r="E1321" s="138" t="str">
        <f>IF(NOT(ISBLANK(B1321)),IF(AND(MONTH(B1321)&gt;=1,MONTH(B1321)&lt;=3,B1321&gt;=DATE(INT(LEFT('Fiscal Year'!$B$2,4)),4,1),B1321&lt;=DATE(INT(CONCATENATE("20",RIGHT('Fiscal Year'!$B$2,2))),3,31)),1,0),"")</f>
        <v/>
      </c>
      <c r="F1321" s="139" t="str">
        <f>IF(NOT(ISBLANK(B1321)),IF(B1321&lt;'Fiscal Year'!$B$3,1,0),"")</f>
        <v/>
      </c>
      <c r="G1321" s="10"/>
      <c r="H1321" s="10"/>
      <c r="I1321" s="40"/>
      <c r="J1321" s="40"/>
      <c r="K1321" s="53"/>
      <c r="L1321" s="53"/>
      <c r="M1321" s="53"/>
      <c r="N1321" s="53"/>
      <c r="O1321" s="53"/>
      <c r="P1321" s="53"/>
      <c r="Q1321" s="53"/>
      <c r="R1321" s="53"/>
      <c r="S1321" s="53"/>
    </row>
    <row r="1322" spans="1:19" x14ac:dyDescent="0.3">
      <c r="A1322" s="106"/>
      <c r="B1322" s="59"/>
      <c r="C1322" s="137" t="str">
        <f t="shared" si="20"/>
        <v/>
      </c>
      <c r="D1322" s="138" t="str">
        <f>IF(NOT(ISBLANK(B1322)),IF(AND(MONTH(B1322)&gt;=4,MONTH(B1322)&lt;=12,B1322&gt;=DATE(INT(LEFT('Fiscal Year'!$B$2,4)),4,1),B1322&lt;=DATE(INT(CONCATENATE("20",RIGHT('Fiscal Year'!$B$2,2))),3,31)),1,0),"")</f>
        <v/>
      </c>
      <c r="E1322" s="138" t="str">
        <f>IF(NOT(ISBLANK(B1322)),IF(AND(MONTH(B1322)&gt;=1,MONTH(B1322)&lt;=3,B1322&gt;=DATE(INT(LEFT('Fiscal Year'!$B$2,4)),4,1),B1322&lt;=DATE(INT(CONCATENATE("20",RIGHT('Fiscal Year'!$B$2,2))),3,31)),1,0),"")</f>
        <v/>
      </c>
      <c r="F1322" s="139" t="str">
        <f>IF(NOT(ISBLANK(B1322)),IF(B1322&lt;'Fiscal Year'!$B$3,1,0),"")</f>
        <v/>
      </c>
      <c r="G1322" s="10"/>
      <c r="H1322" s="10"/>
      <c r="I1322" s="40"/>
      <c r="J1322" s="40"/>
      <c r="K1322" s="53"/>
      <c r="L1322" s="53"/>
      <c r="M1322" s="53"/>
      <c r="N1322" s="53"/>
      <c r="O1322" s="53"/>
      <c r="P1322" s="53"/>
      <c r="Q1322" s="53"/>
      <c r="R1322" s="53"/>
      <c r="S1322" s="53"/>
    </row>
    <row r="1323" spans="1:19" x14ac:dyDescent="0.3">
      <c r="A1323" s="106"/>
      <c r="B1323" s="59"/>
      <c r="C1323" s="137" t="str">
        <f t="shared" si="20"/>
        <v/>
      </c>
      <c r="D1323" s="138" t="str">
        <f>IF(NOT(ISBLANK(B1323)),IF(AND(MONTH(B1323)&gt;=4,MONTH(B1323)&lt;=12,B1323&gt;=DATE(INT(LEFT('Fiscal Year'!$B$2,4)),4,1),B1323&lt;=DATE(INT(CONCATENATE("20",RIGHT('Fiscal Year'!$B$2,2))),3,31)),1,0),"")</f>
        <v/>
      </c>
      <c r="E1323" s="138" t="str">
        <f>IF(NOT(ISBLANK(B1323)),IF(AND(MONTH(B1323)&gt;=1,MONTH(B1323)&lt;=3,B1323&gt;=DATE(INT(LEFT('Fiscal Year'!$B$2,4)),4,1),B1323&lt;=DATE(INT(CONCATENATE("20",RIGHT('Fiscal Year'!$B$2,2))),3,31)),1,0),"")</f>
        <v/>
      </c>
      <c r="F1323" s="139" t="str">
        <f>IF(NOT(ISBLANK(B1323)),IF(B1323&lt;'Fiscal Year'!$B$3,1,0),"")</f>
        <v/>
      </c>
      <c r="G1323" s="10"/>
      <c r="H1323" s="10"/>
      <c r="I1323" s="40"/>
      <c r="J1323" s="40"/>
      <c r="K1323" s="53"/>
      <c r="L1323" s="53"/>
      <c r="M1323" s="53"/>
      <c r="N1323" s="53"/>
      <c r="O1323" s="53"/>
      <c r="P1323" s="53"/>
      <c r="Q1323" s="53"/>
      <c r="R1323" s="53"/>
      <c r="S1323" s="53"/>
    </row>
    <row r="1324" spans="1:19" x14ac:dyDescent="0.3">
      <c r="A1324" s="106"/>
      <c r="B1324" s="59"/>
      <c r="C1324" s="137" t="str">
        <f t="shared" si="20"/>
        <v/>
      </c>
      <c r="D1324" s="138" t="str">
        <f>IF(NOT(ISBLANK(B1324)),IF(AND(MONTH(B1324)&gt;=4,MONTH(B1324)&lt;=12,B1324&gt;=DATE(INT(LEFT('Fiscal Year'!$B$2,4)),4,1),B1324&lt;=DATE(INT(CONCATENATE("20",RIGHT('Fiscal Year'!$B$2,2))),3,31)),1,0),"")</f>
        <v/>
      </c>
      <c r="E1324" s="138" t="str">
        <f>IF(NOT(ISBLANK(B1324)),IF(AND(MONTH(B1324)&gt;=1,MONTH(B1324)&lt;=3,B1324&gt;=DATE(INT(LEFT('Fiscal Year'!$B$2,4)),4,1),B1324&lt;=DATE(INT(CONCATENATE("20",RIGHT('Fiscal Year'!$B$2,2))),3,31)),1,0),"")</f>
        <v/>
      </c>
      <c r="F1324" s="139" t="str">
        <f>IF(NOT(ISBLANK(B1324)),IF(B1324&lt;'Fiscal Year'!$B$3,1,0),"")</f>
        <v/>
      </c>
      <c r="G1324" s="10"/>
      <c r="H1324" s="10"/>
      <c r="I1324" s="40"/>
      <c r="J1324" s="40"/>
      <c r="K1324" s="53"/>
      <c r="L1324" s="53"/>
      <c r="M1324" s="53"/>
      <c r="N1324" s="53"/>
      <c r="O1324" s="53"/>
      <c r="P1324" s="53"/>
      <c r="Q1324" s="53"/>
      <c r="R1324" s="53"/>
      <c r="S1324" s="53"/>
    </row>
    <row r="1325" spans="1:19" x14ac:dyDescent="0.3">
      <c r="A1325" s="106"/>
      <c r="B1325" s="59"/>
      <c r="C1325" s="137" t="str">
        <f t="shared" si="20"/>
        <v/>
      </c>
      <c r="D1325" s="138" t="str">
        <f>IF(NOT(ISBLANK(B1325)),IF(AND(MONTH(B1325)&gt;=4,MONTH(B1325)&lt;=12,B1325&gt;=DATE(INT(LEFT('Fiscal Year'!$B$2,4)),4,1),B1325&lt;=DATE(INT(CONCATENATE("20",RIGHT('Fiscal Year'!$B$2,2))),3,31)),1,0),"")</f>
        <v/>
      </c>
      <c r="E1325" s="138" t="str">
        <f>IF(NOT(ISBLANK(B1325)),IF(AND(MONTH(B1325)&gt;=1,MONTH(B1325)&lt;=3,B1325&gt;=DATE(INT(LEFT('Fiscal Year'!$B$2,4)),4,1),B1325&lt;=DATE(INT(CONCATENATE("20",RIGHT('Fiscal Year'!$B$2,2))),3,31)),1,0),"")</f>
        <v/>
      </c>
      <c r="F1325" s="139" t="str">
        <f>IF(NOT(ISBLANK(B1325)),IF(B1325&lt;'Fiscal Year'!$B$3,1,0),"")</f>
        <v/>
      </c>
      <c r="G1325" s="10"/>
      <c r="H1325" s="10"/>
      <c r="I1325" s="40"/>
      <c r="J1325" s="40"/>
      <c r="K1325" s="53"/>
      <c r="L1325" s="53"/>
      <c r="M1325" s="53"/>
      <c r="N1325" s="53"/>
      <c r="O1325" s="53"/>
      <c r="P1325" s="53"/>
      <c r="Q1325" s="53"/>
      <c r="R1325" s="53"/>
      <c r="S1325" s="53"/>
    </row>
    <row r="1326" spans="1:19" x14ac:dyDescent="0.3">
      <c r="A1326" s="106"/>
      <c r="B1326" s="59"/>
      <c r="C1326" s="137" t="str">
        <f t="shared" si="20"/>
        <v/>
      </c>
      <c r="D1326" s="138" t="str">
        <f>IF(NOT(ISBLANK(B1326)),IF(AND(MONTH(B1326)&gt;=4,MONTH(B1326)&lt;=12,B1326&gt;=DATE(INT(LEFT('Fiscal Year'!$B$2,4)),4,1),B1326&lt;=DATE(INT(CONCATENATE("20",RIGHT('Fiscal Year'!$B$2,2))),3,31)),1,0),"")</f>
        <v/>
      </c>
      <c r="E1326" s="138" t="str">
        <f>IF(NOT(ISBLANK(B1326)),IF(AND(MONTH(B1326)&gt;=1,MONTH(B1326)&lt;=3,B1326&gt;=DATE(INT(LEFT('Fiscal Year'!$B$2,4)),4,1),B1326&lt;=DATE(INT(CONCATENATE("20",RIGHT('Fiscal Year'!$B$2,2))),3,31)),1,0),"")</f>
        <v/>
      </c>
      <c r="F1326" s="139" t="str">
        <f>IF(NOT(ISBLANK(B1326)),IF(B1326&lt;'Fiscal Year'!$B$3,1,0),"")</f>
        <v/>
      </c>
      <c r="G1326" s="10"/>
      <c r="H1326" s="10"/>
      <c r="I1326" s="40"/>
      <c r="J1326" s="40"/>
      <c r="K1326" s="53"/>
      <c r="L1326" s="53"/>
      <c r="M1326" s="53"/>
      <c r="N1326" s="53"/>
      <c r="O1326" s="53"/>
      <c r="P1326" s="53"/>
      <c r="Q1326" s="53"/>
      <c r="R1326" s="53"/>
      <c r="S1326" s="53"/>
    </row>
    <row r="1327" spans="1:19" x14ac:dyDescent="0.3">
      <c r="A1327" s="106"/>
      <c r="B1327" s="59"/>
      <c r="C1327" s="137" t="str">
        <f t="shared" si="20"/>
        <v/>
      </c>
      <c r="D1327" s="138" t="str">
        <f>IF(NOT(ISBLANK(B1327)),IF(AND(MONTH(B1327)&gt;=4,MONTH(B1327)&lt;=12,B1327&gt;=DATE(INT(LEFT('Fiscal Year'!$B$2,4)),4,1),B1327&lt;=DATE(INT(CONCATENATE("20",RIGHT('Fiscal Year'!$B$2,2))),3,31)),1,0),"")</f>
        <v/>
      </c>
      <c r="E1327" s="138" t="str">
        <f>IF(NOT(ISBLANK(B1327)),IF(AND(MONTH(B1327)&gt;=1,MONTH(B1327)&lt;=3,B1327&gt;=DATE(INT(LEFT('Fiscal Year'!$B$2,4)),4,1),B1327&lt;=DATE(INT(CONCATENATE("20",RIGHT('Fiscal Year'!$B$2,2))),3,31)),1,0),"")</f>
        <v/>
      </c>
      <c r="F1327" s="139" t="str">
        <f>IF(NOT(ISBLANK(B1327)),IF(B1327&lt;'Fiscal Year'!$B$3,1,0),"")</f>
        <v/>
      </c>
      <c r="G1327" s="10"/>
      <c r="H1327" s="10"/>
      <c r="I1327" s="40"/>
      <c r="J1327" s="40"/>
      <c r="K1327" s="53"/>
      <c r="L1327" s="53"/>
      <c r="M1327" s="53"/>
      <c r="N1327" s="53"/>
      <c r="O1327" s="53"/>
      <c r="P1327" s="53"/>
      <c r="Q1327" s="53"/>
      <c r="R1327" s="53"/>
      <c r="S1327" s="53"/>
    </row>
    <row r="1328" spans="1:19" x14ac:dyDescent="0.3">
      <c r="A1328" s="106"/>
      <c r="B1328" s="59"/>
      <c r="C1328" s="137" t="str">
        <f t="shared" si="20"/>
        <v/>
      </c>
      <c r="D1328" s="138" t="str">
        <f>IF(NOT(ISBLANK(B1328)),IF(AND(MONTH(B1328)&gt;=4,MONTH(B1328)&lt;=12,B1328&gt;=DATE(INT(LEFT('Fiscal Year'!$B$2,4)),4,1),B1328&lt;=DATE(INT(CONCATENATE("20",RIGHT('Fiscal Year'!$B$2,2))),3,31)),1,0),"")</f>
        <v/>
      </c>
      <c r="E1328" s="138" t="str">
        <f>IF(NOT(ISBLANK(B1328)),IF(AND(MONTH(B1328)&gt;=1,MONTH(B1328)&lt;=3,B1328&gt;=DATE(INT(LEFT('Fiscal Year'!$B$2,4)),4,1),B1328&lt;=DATE(INT(CONCATENATE("20",RIGHT('Fiscal Year'!$B$2,2))),3,31)),1,0),"")</f>
        <v/>
      </c>
      <c r="F1328" s="139" t="str">
        <f>IF(NOT(ISBLANK(B1328)),IF(B1328&lt;'Fiscal Year'!$B$3,1,0),"")</f>
        <v/>
      </c>
      <c r="G1328" s="10"/>
      <c r="H1328" s="10"/>
      <c r="I1328" s="40"/>
      <c r="J1328" s="40"/>
      <c r="K1328" s="53"/>
      <c r="L1328" s="53"/>
      <c r="M1328" s="53"/>
      <c r="N1328" s="53"/>
      <c r="O1328" s="53"/>
      <c r="P1328" s="53"/>
      <c r="Q1328" s="53"/>
      <c r="R1328" s="53"/>
      <c r="S1328" s="53"/>
    </row>
    <row r="1329" spans="1:19" x14ac:dyDescent="0.3">
      <c r="A1329" s="106"/>
      <c r="B1329" s="59"/>
      <c r="C1329" s="137" t="str">
        <f t="shared" si="20"/>
        <v/>
      </c>
      <c r="D1329" s="138" t="str">
        <f>IF(NOT(ISBLANK(B1329)),IF(AND(MONTH(B1329)&gt;=4,MONTH(B1329)&lt;=12,B1329&gt;=DATE(INT(LEFT('Fiscal Year'!$B$2,4)),4,1),B1329&lt;=DATE(INT(CONCATENATE("20",RIGHT('Fiscal Year'!$B$2,2))),3,31)),1,0),"")</f>
        <v/>
      </c>
      <c r="E1329" s="138" t="str">
        <f>IF(NOT(ISBLANK(B1329)),IF(AND(MONTH(B1329)&gt;=1,MONTH(B1329)&lt;=3,B1329&gt;=DATE(INT(LEFT('Fiscal Year'!$B$2,4)),4,1),B1329&lt;=DATE(INT(CONCATENATE("20",RIGHT('Fiscal Year'!$B$2,2))),3,31)),1,0),"")</f>
        <v/>
      </c>
      <c r="F1329" s="139" t="str">
        <f>IF(NOT(ISBLANK(B1329)),IF(B1329&lt;'Fiscal Year'!$B$3,1,0),"")</f>
        <v/>
      </c>
      <c r="G1329" s="10"/>
      <c r="H1329" s="10"/>
      <c r="I1329" s="40"/>
      <c r="J1329" s="40"/>
      <c r="K1329" s="53"/>
      <c r="L1329" s="53"/>
      <c r="M1329" s="53"/>
      <c r="N1329" s="53"/>
      <c r="O1329" s="53"/>
      <c r="P1329" s="53"/>
      <c r="Q1329" s="53"/>
      <c r="R1329" s="53"/>
      <c r="S1329" s="53"/>
    </row>
    <row r="1330" spans="1:19" x14ac:dyDescent="0.3">
      <c r="A1330" s="106"/>
      <c r="B1330" s="59"/>
      <c r="C1330" s="137" t="str">
        <f t="shared" si="20"/>
        <v/>
      </c>
      <c r="D1330" s="138" t="str">
        <f>IF(NOT(ISBLANK(B1330)),IF(AND(MONTH(B1330)&gt;=4,MONTH(B1330)&lt;=12,B1330&gt;=DATE(INT(LEFT('Fiscal Year'!$B$2,4)),4,1),B1330&lt;=DATE(INT(CONCATENATE("20",RIGHT('Fiscal Year'!$B$2,2))),3,31)),1,0),"")</f>
        <v/>
      </c>
      <c r="E1330" s="138" t="str">
        <f>IF(NOT(ISBLANK(B1330)),IF(AND(MONTH(B1330)&gt;=1,MONTH(B1330)&lt;=3,B1330&gt;=DATE(INT(LEFT('Fiscal Year'!$B$2,4)),4,1),B1330&lt;=DATE(INT(CONCATENATE("20",RIGHT('Fiscal Year'!$B$2,2))),3,31)),1,0),"")</f>
        <v/>
      </c>
      <c r="F1330" s="139" t="str">
        <f>IF(NOT(ISBLANK(B1330)),IF(B1330&lt;'Fiscal Year'!$B$3,1,0),"")</f>
        <v/>
      </c>
      <c r="G1330" s="10"/>
      <c r="H1330" s="10"/>
      <c r="I1330" s="40"/>
      <c r="J1330" s="40"/>
      <c r="K1330" s="53"/>
      <c r="L1330" s="53"/>
      <c r="M1330" s="53"/>
      <c r="N1330" s="53"/>
      <c r="O1330" s="53"/>
      <c r="P1330" s="53"/>
      <c r="Q1330" s="53"/>
      <c r="R1330" s="53"/>
      <c r="S1330" s="53"/>
    </row>
    <row r="1331" spans="1:19" x14ac:dyDescent="0.3">
      <c r="A1331" s="106"/>
      <c r="B1331" s="59"/>
      <c r="C1331" s="137" t="str">
        <f t="shared" si="20"/>
        <v/>
      </c>
      <c r="D1331" s="138" t="str">
        <f>IF(NOT(ISBLANK(B1331)),IF(AND(MONTH(B1331)&gt;=4,MONTH(B1331)&lt;=12,B1331&gt;=DATE(INT(LEFT('Fiscal Year'!$B$2,4)),4,1),B1331&lt;=DATE(INT(CONCATENATE("20",RIGHT('Fiscal Year'!$B$2,2))),3,31)),1,0),"")</f>
        <v/>
      </c>
      <c r="E1331" s="138" t="str">
        <f>IF(NOT(ISBLANK(B1331)),IF(AND(MONTH(B1331)&gt;=1,MONTH(B1331)&lt;=3,B1331&gt;=DATE(INT(LEFT('Fiscal Year'!$B$2,4)),4,1),B1331&lt;=DATE(INT(CONCATENATE("20",RIGHT('Fiscal Year'!$B$2,2))),3,31)),1,0),"")</f>
        <v/>
      </c>
      <c r="F1331" s="139" t="str">
        <f>IF(NOT(ISBLANK(B1331)),IF(B1331&lt;'Fiscal Year'!$B$3,1,0),"")</f>
        <v/>
      </c>
      <c r="G1331" s="10"/>
      <c r="H1331" s="10"/>
      <c r="I1331" s="40"/>
      <c r="J1331" s="40"/>
      <c r="K1331" s="53"/>
      <c r="L1331" s="53"/>
      <c r="M1331" s="53"/>
      <c r="N1331" s="53"/>
      <c r="O1331" s="53"/>
      <c r="P1331" s="53"/>
      <c r="Q1331" s="53"/>
      <c r="R1331" s="53"/>
      <c r="S1331" s="53"/>
    </row>
    <row r="1332" spans="1:19" x14ac:dyDescent="0.3">
      <c r="A1332" s="106"/>
      <c r="B1332" s="59"/>
      <c r="C1332" s="137" t="str">
        <f t="shared" si="20"/>
        <v/>
      </c>
      <c r="D1332" s="138" t="str">
        <f>IF(NOT(ISBLANK(B1332)),IF(AND(MONTH(B1332)&gt;=4,MONTH(B1332)&lt;=12,B1332&gt;=DATE(INT(LEFT('Fiscal Year'!$B$2,4)),4,1),B1332&lt;=DATE(INT(CONCATENATE("20",RIGHT('Fiscal Year'!$B$2,2))),3,31)),1,0),"")</f>
        <v/>
      </c>
      <c r="E1332" s="138" t="str">
        <f>IF(NOT(ISBLANK(B1332)),IF(AND(MONTH(B1332)&gt;=1,MONTH(B1332)&lt;=3,B1332&gt;=DATE(INT(LEFT('Fiscal Year'!$B$2,4)),4,1),B1332&lt;=DATE(INT(CONCATENATE("20",RIGHT('Fiscal Year'!$B$2,2))),3,31)),1,0),"")</f>
        <v/>
      </c>
      <c r="F1332" s="139" t="str">
        <f>IF(NOT(ISBLANK(B1332)),IF(B1332&lt;'Fiscal Year'!$B$3,1,0),"")</f>
        <v/>
      </c>
      <c r="G1332" s="10"/>
      <c r="H1332" s="10"/>
      <c r="I1332" s="40"/>
      <c r="J1332" s="40"/>
      <c r="K1332" s="53"/>
      <c r="L1332" s="53"/>
      <c r="M1332" s="53"/>
      <c r="N1332" s="53"/>
      <c r="O1332" s="53"/>
      <c r="P1332" s="53"/>
      <c r="Q1332" s="53"/>
      <c r="R1332" s="53"/>
      <c r="S1332" s="53"/>
    </row>
    <row r="1333" spans="1:19" x14ac:dyDescent="0.3">
      <c r="A1333" s="106"/>
      <c r="B1333" s="59"/>
      <c r="C1333" s="137" t="str">
        <f t="shared" si="20"/>
        <v/>
      </c>
      <c r="D1333" s="138" t="str">
        <f>IF(NOT(ISBLANK(B1333)),IF(AND(MONTH(B1333)&gt;=4,MONTH(B1333)&lt;=12,B1333&gt;=DATE(INT(LEFT('Fiscal Year'!$B$2,4)),4,1),B1333&lt;=DATE(INT(CONCATENATE("20",RIGHT('Fiscal Year'!$B$2,2))),3,31)),1,0),"")</f>
        <v/>
      </c>
      <c r="E1333" s="138" t="str">
        <f>IF(NOT(ISBLANK(B1333)),IF(AND(MONTH(B1333)&gt;=1,MONTH(B1333)&lt;=3,B1333&gt;=DATE(INT(LEFT('Fiscal Year'!$B$2,4)),4,1),B1333&lt;=DATE(INT(CONCATENATE("20",RIGHT('Fiscal Year'!$B$2,2))),3,31)),1,0),"")</f>
        <v/>
      </c>
      <c r="F1333" s="139" t="str">
        <f>IF(NOT(ISBLANK(B1333)),IF(B1333&lt;'Fiscal Year'!$B$3,1,0),"")</f>
        <v/>
      </c>
      <c r="G1333" s="10"/>
      <c r="H1333" s="10"/>
      <c r="I1333" s="40"/>
      <c r="J1333" s="40"/>
      <c r="K1333" s="53"/>
      <c r="L1333" s="53"/>
      <c r="M1333" s="53"/>
      <c r="N1333" s="53"/>
      <c r="O1333" s="53"/>
      <c r="P1333" s="53"/>
      <c r="Q1333" s="53"/>
      <c r="R1333" s="53"/>
      <c r="S1333" s="53"/>
    </row>
    <row r="1334" spans="1:19" x14ac:dyDescent="0.3">
      <c r="A1334" s="106"/>
      <c r="B1334" s="59"/>
      <c r="C1334" s="137" t="str">
        <f t="shared" si="20"/>
        <v/>
      </c>
      <c r="D1334" s="138" t="str">
        <f>IF(NOT(ISBLANK(B1334)),IF(AND(MONTH(B1334)&gt;=4,MONTH(B1334)&lt;=12,B1334&gt;=DATE(INT(LEFT('Fiscal Year'!$B$2,4)),4,1),B1334&lt;=DATE(INT(CONCATENATE("20",RIGHT('Fiscal Year'!$B$2,2))),3,31)),1,0),"")</f>
        <v/>
      </c>
      <c r="E1334" s="138" t="str">
        <f>IF(NOT(ISBLANK(B1334)),IF(AND(MONTH(B1334)&gt;=1,MONTH(B1334)&lt;=3,B1334&gt;=DATE(INT(LEFT('Fiscal Year'!$B$2,4)),4,1),B1334&lt;=DATE(INT(CONCATENATE("20",RIGHT('Fiscal Year'!$B$2,2))),3,31)),1,0),"")</f>
        <v/>
      </c>
      <c r="F1334" s="139" t="str">
        <f>IF(NOT(ISBLANK(B1334)),IF(B1334&lt;'Fiscal Year'!$B$3,1,0),"")</f>
        <v/>
      </c>
      <c r="G1334" s="10"/>
      <c r="H1334" s="10"/>
      <c r="I1334" s="40"/>
      <c r="J1334" s="40"/>
      <c r="K1334" s="53"/>
      <c r="L1334" s="53"/>
      <c r="M1334" s="53"/>
      <c r="N1334" s="53"/>
      <c r="O1334" s="53"/>
      <c r="P1334" s="53"/>
      <c r="Q1334" s="53"/>
      <c r="R1334" s="53"/>
      <c r="S1334" s="53"/>
    </row>
    <row r="1335" spans="1:19" x14ac:dyDescent="0.3">
      <c r="A1335" s="106"/>
      <c r="B1335" s="59"/>
      <c r="C1335" s="137" t="str">
        <f t="shared" si="20"/>
        <v/>
      </c>
      <c r="D1335" s="138" t="str">
        <f>IF(NOT(ISBLANK(B1335)),IF(AND(MONTH(B1335)&gt;=4,MONTH(B1335)&lt;=12,B1335&gt;=DATE(INT(LEFT('Fiscal Year'!$B$2,4)),4,1),B1335&lt;=DATE(INT(CONCATENATE("20",RIGHT('Fiscal Year'!$B$2,2))),3,31)),1,0),"")</f>
        <v/>
      </c>
      <c r="E1335" s="138" t="str">
        <f>IF(NOT(ISBLANK(B1335)),IF(AND(MONTH(B1335)&gt;=1,MONTH(B1335)&lt;=3,B1335&gt;=DATE(INT(LEFT('Fiscal Year'!$B$2,4)),4,1),B1335&lt;=DATE(INT(CONCATENATE("20",RIGHT('Fiscal Year'!$B$2,2))),3,31)),1,0),"")</f>
        <v/>
      </c>
      <c r="F1335" s="139" t="str">
        <f>IF(NOT(ISBLANK(B1335)),IF(B1335&lt;'Fiscal Year'!$B$3,1,0),"")</f>
        <v/>
      </c>
      <c r="G1335" s="10"/>
      <c r="H1335" s="10"/>
      <c r="I1335" s="40"/>
      <c r="J1335" s="40"/>
      <c r="K1335" s="53"/>
      <c r="L1335" s="53"/>
      <c r="M1335" s="53"/>
      <c r="N1335" s="53"/>
      <c r="O1335" s="53"/>
      <c r="P1335" s="53"/>
      <c r="Q1335" s="53"/>
      <c r="R1335" s="53"/>
      <c r="S1335" s="53"/>
    </row>
    <row r="1336" spans="1:19" x14ac:dyDescent="0.3">
      <c r="A1336" s="106"/>
      <c r="B1336" s="59"/>
      <c r="C1336" s="137" t="str">
        <f t="shared" si="20"/>
        <v/>
      </c>
      <c r="D1336" s="138" t="str">
        <f>IF(NOT(ISBLANK(B1336)),IF(AND(MONTH(B1336)&gt;=4,MONTH(B1336)&lt;=12,B1336&gt;=DATE(INT(LEFT('Fiscal Year'!$B$2,4)),4,1),B1336&lt;=DATE(INT(CONCATENATE("20",RIGHT('Fiscal Year'!$B$2,2))),3,31)),1,0),"")</f>
        <v/>
      </c>
      <c r="E1336" s="138" t="str">
        <f>IF(NOT(ISBLANK(B1336)),IF(AND(MONTH(B1336)&gt;=1,MONTH(B1336)&lt;=3,B1336&gt;=DATE(INT(LEFT('Fiscal Year'!$B$2,4)),4,1),B1336&lt;=DATE(INT(CONCATENATE("20",RIGHT('Fiscal Year'!$B$2,2))),3,31)),1,0),"")</f>
        <v/>
      </c>
      <c r="F1336" s="139" t="str">
        <f>IF(NOT(ISBLANK(B1336)),IF(B1336&lt;'Fiscal Year'!$B$3,1,0),"")</f>
        <v/>
      </c>
      <c r="G1336" s="10"/>
      <c r="H1336" s="10"/>
      <c r="I1336" s="40"/>
      <c r="J1336" s="40"/>
      <c r="K1336" s="53"/>
      <c r="L1336" s="53"/>
      <c r="M1336" s="53"/>
      <c r="N1336" s="53"/>
      <c r="O1336" s="53"/>
      <c r="P1336" s="53"/>
      <c r="Q1336" s="53"/>
      <c r="R1336" s="53"/>
      <c r="S1336" s="53"/>
    </row>
    <row r="1337" spans="1:19" x14ac:dyDescent="0.3">
      <c r="A1337" s="106"/>
      <c r="B1337" s="59"/>
      <c r="C1337" s="137" t="str">
        <f t="shared" si="20"/>
        <v/>
      </c>
      <c r="D1337" s="138" t="str">
        <f>IF(NOT(ISBLANK(B1337)),IF(AND(MONTH(B1337)&gt;=4,MONTH(B1337)&lt;=12,B1337&gt;=DATE(INT(LEFT('Fiscal Year'!$B$2,4)),4,1),B1337&lt;=DATE(INT(CONCATENATE("20",RIGHT('Fiscal Year'!$B$2,2))),3,31)),1,0),"")</f>
        <v/>
      </c>
      <c r="E1337" s="138" t="str">
        <f>IF(NOT(ISBLANK(B1337)),IF(AND(MONTH(B1337)&gt;=1,MONTH(B1337)&lt;=3,B1337&gt;=DATE(INT(LEFT('Fiscal Year'!$B$2,4)),4,1),B1337&lt;=DATE(INT(CONCATENATE("20",RIGHT('Fiscal Year'!$B$2,2))),3,31)),1,0),"")</f>
        <v/>
      </c>
      <c r="F1337" s="139" t="str">
        <f>IF(NOT(ISBLANK(B1337)),IF(B1337&lt;'Fiscal Year'!$B$3,1,0),"")</f>
        <v/>
      </c>
      <c r="G1337" s="10"/>
      <c r="H1337" s="10"/>
      <c r="I1337" s="40"/>
      <c r="J1337" s="40"/>
      <c r="K1337" s="53"/>
      <c r="L1337" s="53"/>
      <c r="M1337" s="53"/>
      <c r="N1337" s="53"/>
      <c r="O1337" s="53"/>
      <c r="P1337" s="53"/>
      <c r="Q1337" s="53"/>
      <c r="R1337" s="53"/>
      <c r="S1337" s="53"/>
    </row>
    <row r="1338" spans="1:19" x14ac:dyDescent="0.3">
      <c r="A1338" s="106"/>
      <c r="B1338" s="59"/>
      <c r="C1338" s="137" t="str">
        <f t="shared" si="20"/>
        <v/>
      </c>
      <c r="D1338" s="138" t="str">
        <f>IF(NOT(ISBLANK(B1338)),IF(AND(MONTH(B1338)&gt;=4,MONTH(B1338)&lt;=12,B1338&gt;=DATE(INT(LEFT('Fiscal Year'!$B$2,4)),4,1),B1338&lt;=DATE(INT(CONCATENATE("20",RIGHT('Fiscal Year'!$B$2,2))),3,31)),1,0),"")</f>
        <v/>
      </c>
      <c r="E1338" s="138" t="str">
        <f>IF(NOT(ISBLANK(B1338)),IF(AND(MONTH(B1338)&gt;=1,MONTH(B1338)&lt;=3,B1338&gt;=DATE(INT(LEFT('Fiscal Year'!$B$2,4)),4,1),B1338&lt;=DATE(INT(CONCATENATE("20",RIGHT('Fiscal Year'!$B$2,2))),3,31)),1,0),"")</f>
        <v/>
      </c>
      <c r="F1338" s="139" t="str">
        <f>IF(NOT(ISBLANK(B1338)),IF(B1338&lt;'Fiscal Year'!$B$3,1,0),"")</f>
        <v/>
      </c>
      <c r="G1338" s="10"/>
      <c r="H1338" s="10"/>
      <c r="I1338" s="40"/>
      <c r="J1338" s="40"/>
      <c r="K1338" s="53"/>
      <c r="L1338" s="53"/>
      <c r="M1338" s="53"/>
      <c r="N1338" s="53"/>
      <c r="O1338" s="53"/>
      <c r="P1338" s="53"/>
      <c r="Q1338" s="53"/>
      <c r="R1338" s="53"/>
      <c r="S1338" s="53"/>
    </row>
    <row r="1339" spans="1:19" x14ac:dyDescent="0.3">
      <c r="A1339" s="106"/>
      <c r="B1339" s="59"/>
      <c r="C1339" s="137" t="str">
        <f t="shared" si="20"/>
        <v/>
      </c>
      <c r="D1339" s="138" t="str">
        <f>IF(NOT(ISBLANK(B1339)),IF(AND(MONTH(B1339)&gt;=4,MONTH(B1339)&lt;=12,B1339&gt;=DATE(INT(LEFT('Fiscal Year'!$B$2,4)),4,1),B1339&lt;=DATE(INT(CONCATENATE("20",RIGHT('Fiscal Year'!$B$2,2))),3,31)),1,0),"")</f>
        <v/>
      </c>
      <c r="E1339" s="138" t="str">
        <f>IF(NOT(ISBLANK(B1339)),IF(AND(MONTH(B1339)&gt;=1,MONTH(B1339)&lt;=3,B1339&gt;=DATE(INT(LEFT('Fiscal Year'!$B$2,4)),4,1),B1339&lt;=DATE(INT(CONCATENATE("20",RIGHT('Fiscal Year'!$B$2,2))),3,31)),1,0),"")</f>
        <v/>
      </c>
      <c r="F1339" s="139" t="str">
        <f>IF(NOT(ISBLANK(B1339)),IF(B1339&lt;'Fiscal Year'!$B$3,1,0),"")</f>
        <v/>
      </c>
      <c r="G1339" s="10"/>
      <c r="H1339" s="10"/>
      <c r="I1339" s="40"/>
      <c r="J1339" s="40"/>
      <c r="K1339" s="53"/>
      <c r="L1339" s="53"/>
      <c r="M1339" s="53"/>
      <c r="N1339" s="53"/>
      <c r="O1339" s="53"/>
      <c r="P1339" s="53"/>
      <c r="Q1339" s="53"/>
      <c r="R1339" s="53"/>
      <c r="S1339" s="53"/>
    </row>
    <row r="1340" spans="1:19" x14ac:dyDescent="0.3">
      <c r="A1340" s="106"/>
      <c r="B1340" s="59"/>
      <c r="C1340" s="137" t="str">
        <f t="shared" si="20"/>
        <v/>
      </c>
      <c r="D1340" s="138" t="str">
        <f>IF(NOT(ISBLANK(B1340)),IF(AND(MONTH(B1340)&gt;=4,MONTH(B1340)&lt;=12,B1340&gt;=DATE(INT(LEFT('Fiscal Year'!$B$2,4)),4,1),B1340&lt;=DATE(INT(CONCATENATE("20",RIGHT('Fiscal Year'!$B$2,2))),3,31)),1,0),"")</f>
        <v/>
      </c>
      <c r="E1340" s="138" t="str">
        <f>IF(NOT(ISBLANK(B1340)),IF(AND(MONTH(B1340)&gt;=1,MONTH(B1340)&lt;=3,B1340&gt;=DATE(INT(LEFT('Fiscal Year'!$B$2,4)),4,1),B1340&lt;=DATE(INT(CONCATENATE("20",RIGHT('Fiscal Year'!$B$2,2))),3,31)),1,0),"")</f>
        <v/>
      </c>
      <c r="F1340" s="139" t="str">
        <f>IF(NOT(ISBLANK(B1340)),IF(B1340&lt;'Fiscal Year'!$B$3,1,0),"")</f>
        <v/>
      </c>
      <c r="G1340" s="10"/>
      <c r="H1340" s="10"/>
      <c r="I1340" s="40"/>
      <c r="J1340" s="40"/>
      <c r="K1340" s="53"/>
      <c r="L1340" s="53"/>
      <c r="M1340" s="53"/>
      <c r="N1340" s="53"/>
      <c r="O1340" s="53"/>
      <c r="P1340" s="53"/>
      <c r="Q1340" s="53"/>
      <c r="R1340" s="53"/>
      <c r="S1340" s="53"/>
    </row>
    <row r="1341" spans="1:19" x14ac:dyDescent="0.3">
      <c r="A1341" s="106"/>
      <c r="B1341" s="59"/>
      <c r="C1341" s="137" t="str">
        <f t="shared" si="20"/>
        <v/>
      </c>
      <c r="D1341" s="138" t="str">
        <f>IF(NOT(ISBLANK(B1341)),IF(AND(MONTH(B1341)&gt;=4,MONTH(B1341)&lt;=12,B1341&gt;=DATE(INT(LEFT('Fiscal Year'!$B$2,4)),4,1),B1341&lt;=DATE(INT(CONCATENATE("20",RIGHT('Fiscal Year'!$B$2,2))),3,31)),1,0),"")</f>
        <v/>
      </c>
      <c r="E1341" s="138" t="str">
        <f>IF(NOT(ISBLANK(B1341)),IF(AND(MONTH(B1341)&gt;=1,MONTH(B1341)&lt;=3,B1341&gt;=DATE(INT(LEFT('Fiscal Year'!$B$2,4)),4,1),B1341&lt;=DATE(INT(CONCATENATE("20",RIGHT('Fiscal Year'!$B$2,2))),3,31)),1,0),"")</f>
        <v/>
      </c>
      <c r="F1341" s="139" t="str">
        <f>IF(NOT(ISBLANK(B1341)),IF(B1341&lt;'Fiscal Year'!$B$3,1,0),"")</f>
        <v/>
      </c>
      <c r="G1341" s="10"/>
      <c r="H1341" s="10"/>
      <c r="I1341" s="40"/>
      <c r="J1341" s="40"/>
      <c r="K1341" s="53"/>
      <c r="L1341" s="53"/>
      <c r="M1341" s="53"/>
      <c r="N1341" s="53"/>
      <c r="O1341" s="53"/>
      <c r="P1341" s="53"/>
      <c r="Q1341" s="53"/>
      <c r="R1341" s="53"/>
      <c r="S1341" s="53"/>
    </row>
    <row r="1342" spans="1:19" x14ac:dyDescent="0.3">
      <c r="A1342" s="106"/>
      <c r="B1342" s="59"/>
      <c r="C1342" s="137" t="str">
        <f t="shared" si="20"/>
        <v/>
      </c>
      <c r="D1342" s="138" t="str">
        <f>IF(NOT(ISBLANK(B1342)),IF(AND(MONTH(B1342)&gt;=4,MONTH(B1342)&lt;=12,B1342&gt;=DATE(INT(LEFT('Fiscal Year'!$B$2,4)),4,1),B1342&lt;=DATE(INT(CONCATENATE("20",RIGHT('Fiscal Year'!$B$2,2))),3,31)),1,0),"")</f>
        <v/>
      </c>
      <c r="E1342" s="138" t="str">
        <f>IF(NOT(ISBLANK(B1342)),IF(AND(MONTH(B1342)&gt;=1,MONTH(B1342)&lt;=3,B1342&gt;=DATE(INT(LEFT('Fiscal Year'!$B$2,4)),4,1),B1342&lt;=DATE(INT(CONCATENATE("20",RIGHT('Fiscal Year'!$B$2,2))),3,31)),1,0),"")</f>
        <v/>
      </c>
      <c r="F1342" s="139" t="str">
        <f>IF(NOT(ISBLANK(B1342)),IF(B1342&lt;'Fiscal Year'!$B$3,1,0),"")</f>
        <v/>
      </c>
      <c r="G1342" s="10"/>
      <c r="H1342" s="10"/>
      <c r="I1342" s="40"/>
      <c r="J1342" s="40"/>
      <c r="K1342" s="53"/>
      <c r="L1342" s="53"/>
      <c r="M1342" s="53"/>
      <c r="N1342" s="53"/>
      <c r="O1342" s="53"/>
      <c r="P1342" s="53"/>
      <c r="Q1342" s="53"/>
      <c r="R1342" s="53"/>
      <c r="S1342" s="53"/>
    </row>
    <row r="1343" spans="1:19" x14ac:dyDescent="0.3">
      <c r="A1343" s="106"/>
      <c r="B1343" s="59"/>
      <c r="C1343" s="137" t="str">
        <f t="shared" si="20"/>
        <v/>
      </c>
      <c r="D1343" s="138" t="str">
        <f>IF(NOT(ISBLANK(B1343)),IF(AND(MONTH(B1343)&gt;=4,MONTH(B1343)&lt;=12,B1343&gt;=DATE(INT(LEFT('Fiscal Year'!$B$2,4)),4,1),B1343&lt;=DATE(INT(CONCATENATE("20",RIGHT('Fiscal Year'!$B$2,2))),3,31)),1,0),"")</f>
        <v/>
      </c>
      <c r="E1343" s="138" t="str">
        <f>IF(NOT(ISBLANK(B1343)),IF(AND(MONTH(B1343)&gt;=1,MONTH(B1343)&lt;=3,B1343&gt;=DATE(INT(LEFT('Fiscal Year'!$B$2,4)),4,1),B1343&lt;=DATE(INT(CONCATENATE("20",RIGHT('Fiscal Year'!$B$2,2))),3,31)),1,0),"")</f>
        <v/>
      </c>
      <c r="F1343" s="139" t="str">
        <f>IF(NOT(ISBLANK(B1343)),IF(B1343&lt;'Fiscal Year'!$B$3,1,0),"")</f>
        <v/>
      </c>
      <c r="G1343" s="10"/>
      <c r="H1343" s="10"/>
      <c r="I1343" s="40"/>
      <c r="J1343" s="40"/>
      <c r="K1343" s="53"/>
      <c r="L1343" s="53"/>
      <c r="M1343" s="53"/>
      <c r="N1343" s="53"/>
      <c r="O1343" s="53"/>
      <c r="P1343" s="53"/>
      <c r="Q1343" s="53"/>
      <c r="R1343" s="53"/>
      <c r="S1343" s="53"/>
    </row>
    <row r="1344" spans="1:19" x14ac:dyDescent="0.3">
      <c r="A1344" s="106"/>
      <c r="B1344" s="59"/>
      <c r="C1344" s="137" t="str">
        <f t="shared" si="20"/>
        <v/>
      </c>
      <c r="D1344" s="138" t="str">
        <f>IF(NOT(ISBLANK(B1344)),IF(AND(MONTH(B1344)&gt;=4,MONTH(B1344)&lt;=12,B1344&gt;=DATE(INT(LEFT('Fiscal Year'!$B$2,4)),4,1),B1344&lt;=DATE(INT(CONCATENATE("20",RIGHT('Fiscal Year'!$B$2,2))),3,31)),1,0),"")</f>
        <v/>
      </c>
      <c r="E1344" s="138" t="str">
        <f>IF(NOT(ISBLANK(B1344)),IF(AND(MONTH(B1344)&gt;=1,MONTH(B1344)&lt;=3,B1344&gt;=DATE(INT(LEFT('Fiscal Year'!$B$2,4)),4,1),B1344&lt;=DATE(INT(CONCATENATE("20",RIGHT('Fiscal Year'!$B$2,2))),3,31)),1,0),"")</f>
        <v/>
      </c>
      <c r="F1344" s="139" t="str">
        <f>IF(NOT(ISBLANK(B1344)),IF(B1344&lt;'Fiscal Year'!$B$3,1,0),"")</f>
        <v/>
      </c>
      <c r="G1344" s="10"/>
      <c r="H1344" s="10"/>
      <c r="I1344" s="40"/>
      <c r="J1344" s="40"/>
      <c r="K1344" s="53"/>
      <c r="L1344" s="53"/>
      <c r="M1344" s="53"/>
      <c r="N1344" s="53"/>
      <c r="O1344" s="53"/>
      <c r="P1344" s="53"/>
      <c r="Q1344" s="53"/>
      <c r="R1344" s="53"/>
      <c r="S1344" s="53"/>
    </row>
    <row r="1345" spans="1:19" x14ac:dyDescent="0.3">
      <c r="A1345" s="106"/>
      <c r="B1345" s="59"/>
      <c r="C1345" s="137" t="str">
        <f t="shared" si="20"/>
        <v/>
      </c>
      <c r="D1345" s="138" t="str">
        <f>IF(NOT(ISBLANK(B1345)),IF(AND(MONTH(B1345)&gt;=4,MONTH(B1345)&lt;=12,B1345&gt;=DATE(INT(LEFT('Fiscal Year'!$B$2,4)),4,1),B1345&lt;=DATE(INT(CONCATENATE("20",RIGHT('Fiscal Year'!$B$2,2))),3,31)),1,0),"")</f>
        <v/>
      </c>
      <c r="E1345" s="138" t="str">
        <f>IF(NOT(ISBLANK(B1345)),IF(AND(MONTH(B1345)&gt;=1,MONTH(B1345)&lt;=3,B1345&gt;=DATE(INT(LEFT('Fiscal Year'!$B$2,4)),4,1),B1345&lt;=DATE(INT(CONCATENATE("20",RIGHT('Fiscal Year'!$B$2,2))),3,31)),1,0),"")</f>
        <v/>
      </c>
      <c r="F1345" s="139" t="str">
        <f>IF(NOT(ISBLANK(B1345)),IF(B1345&lt;'Fiscal Year'!$B$3,1,0),"")</f>
        <v/>
      </c>
      <c r="G1345" s="10"/>
      <c r="H1345" s="10"/>
      <c r="I1345" s="40"/>
      <c r="J1345" s="40"/>
      <c r="K1345" s="53"/>
      <c r="L1345" s="53"/>
      <c r="M1345" s="53"/>
      <c r="N1345" s="53"/>
      <c r="O1345" s="53"/>
      <c r="P1345" s="53"/>
      <c r="Q1345" s="53"/>
      <c r="R1345" s="53"/>
      <c r="S1345" s="53"/>
    </row>
    <row r="1346" spans="1:19" x14ac:dyDescent="0.3">
      <c r="A1346" s="106"/>
      <c r="B1346" s="59"/>
      <c r="C1346" s="137" t="str">
        <f t="shared" si="20"/>
        <v/>
      </c>
      <c r="D1346" s="138" t="str">
        <f>IF(NOT(ISBLANK(B1346)),IF(AND(MONTH(B1346)&gt;=4,MONTH(B1346)&lt;=12,B1346&gt;=DATE(INT(LEFT('Fiscal Year'!$B$2,4)),4,1),B1346&lt;=DATE(INT(CONCATENATE("20",RIGHT('Fiscal Year'!$B$2,2))),3,31)),1,0),"")</f>
        <v/>
      </c>
      <c r="E1346" s="138" t="str">
        <f>IF(NOT(ISBLANK(B1346)),IF(AND(MONTH(B1346)&gt;=1,MONTH(B1346)&lt;=3,B1346&gt;=DATE(INT(LEFT('Fiscal Year'!$B$2,4)),4,1),B1346&lt;=DATE(INT(CONCATENATE("20",RIGHT('Fiscal Year'!$B$2,2))),3,31)),1,0),"")</f>
        <v/>
      </c>
      <c r="F1346" s="139" t="str">
        <f>IF(NOT(ISBLANK(B1346)),IF(B1346&lt;'Fiscal Year'!$B$3,1,0),"")</f>
        <v/>
      </c>
      <c r="G1346" s="10"/>
      <c r="H1346" s="10"/>
      <c r="I1346" s="40"/>
      <c r="J1346" s="40"/>
      <c r="K1346" s="53"/>
      <c r="L1346" s="53"/>
      <c r="M1346" s="53"/>
      <c r="N1346" s="53"/>
      <c r="O1346" s="53"/>
      <c r="P1346" s="53"/>
      <c r="Q1346" s="53"/>
      <c r="R1346" s="53"/>
      <c r="S1346" s="53"/>
    </row>
    <row r="1347" spans="1:19" x14ac:dyDescent="0.3">
      <c r="A1347" s="106"/>
      <c r="B1347" s="59"/>
      <c r="C1347" s="137" t="str">
        <f t="shared" si="20"/>
        <v/>
      </c>
      <c r="D1347" s="138" t="str">
        <f>IF(NOT(ISBLANK(B1347)),IF(AND(MONTH(B1347)&gt;=4,MONTH(B1347)&lt;=12,B1347&gt;=DATE(INT(LEFT('Fiscal Year'!$B$2,4)),4,1),B1347&lt;=DATE(INT(CONCATENATE("20",RIGHT('Fiscal Year'!$B$2,2))),3,31)),1,0),"")</f>
        <v/>
      </c>
      <c r="E1347" s="138" t="str">
        <f>IF(NOT(ISBLANK(B1347)),IF(AND(MONTH(B1347)&gt;=1,MONTH(B1347)&lt;=3,B1347&gt;=DATE(INT(LEFT('Fiscal Year'!$B$2,4)),4,1),B1347&lt;=DATE(INT(CONCATENATE("20",RIGHT('Fiscal Year'!$B$2,2))),3,31)),1,0),"")</f>
        <v/>
      </c>
      <c r="F1347" s="139" t="str">
        <f>IF(NOT(ISBLANK(B1347)),IF(B1347&lt;'Fiscal Year'!$B$3,1,0),"")</f>
        <v/>
      </c>
      <c r="G1347" s="10"/>
      <c r="H1347" s="10"/>
      <c r="I1347" s="40"/>
      <c r="J1347" s="40"/>
      <c r="K1347" s="53"/>
      <c r="L1347" s="53"/>
      <c r="M1347" s="53"/>
      <c r="N1347" s="53"/>
      <c r="O1347" s="53"/>
      <c r="P1347" s="53"/>
      <c r="Q1347" s="53"/>
      <c r="R1347" s="53"/>
      <c r="S1347" s="53"/>
    </row>
    <row r="1348" spans="1:19" x14ac:dyDescent="0.3">
      <c r="A1348" s="106"/>
      <c r="B1348" s="59"/>
      <c r="C1348" s="137" t="str">
        <f t="shared" ref="C1348:C1411" si="21">IF(AND(NOT(ISBLANK(B1348)),B1348&gt;=43556),B1348+90,"")</f>
        <v/>
      </c>
      <c r="D1348" s="138" t="str">
        <f>IF(NOT(ISBLANK(B1348)),IF(AND(MONTH(B1348)&gt;=4,MONTH(B1348)&lt;=12,B1348&gt;=DATE(INT(LEFT('Fiscal Year'!$B$2,4)),4,1),B1348&lt;=DATE(INT(CONCATENATE("20",RIGHT('Fiscal Year'!$B$2,2))),3,31)),1,0),"")</f>
        <v/>
      </c>
      <c r="E1348" s="138" t="str">
        <f>IF(NOT(ISBLANK(B1348)),IF(AND(MONTH(B1348)&gt;=1,MONTH(B1348)&lt;=3,B1348&gt;=DATE(INT(LEFT('Fiscal Year'!$B$2,4)),4,1),B1348&lt;=DATE(INT(CONCATENATE("20",RIGHT('Fiscal Year'!$B$2,2))),3,31)),1,0),"")</f>
        <v/>
      </c>
      <c r="F1348" s="139" t="str">
        <f>IF(NOT(ISBLANK(B1348)),IF(B1348&lt;'Fiscal Year'!$B$3,1,0),"")</f>
        <v/>
      </c>
      <c r="G1348" s="10"/>
      <c r="H1348" s="10"/>
      <c r="I1348" s="40"/>
      <c r="J1348" s="40"/>
      <c r="K1348" s="53"/>
      <c r="L1348" s="53"/>
      <c r="M1348" s="53"/>
      <c r="N1348" s="53"/>
      <c r="O1348" s="53"/>
      <c r="P1348" s="53"/>
      <c r="Q1348" s="53"/>
      <c r="R1348" s="53"/>
      <c r="S1348" s="53"/>
    </row>
    <row r="1349" spans="1:19" x14ac:dyDescent="0.3">
      <c r="A1349" s="106"/>
      <c r="B1349" s="59"/>
      <c r="C1349" s="137" t="str">
        <f t="shared" si="21"/>
        <v/>
      </c>
      <c r="D1349" s="138" t="str">
        <f>IF(NOT(ISBLANK(B1349)),IF(AND(MONTH(B1349)&gt;=4,MONTH(B1349)&lt;=12,B1349&gt;=DATE(INT(LEFT('Fiscal Year'!$B$2,4)),4,1),B1349&lt;=DATE(INT(CONCATENATE("20",RIGHT('Fiscal Year'!$B$2,2))),3,31)),1,0),"")</f>
        <v/>
      </c>
      <c r="E1349" s="138" t="str">
        <f>IF(NOT(ISBLANK(B1349)),IF(AND(MONTH(B1349)&gt;=1,MONTH(B1349)&lt;=3,B1349&gt;=DATE(INT(LEFT('Fiscal Year'!$B$2,4)),4,1),B1349&lt;=DATE(INT(CONCATENATE("20",RIGHT('Fiscal Year'!$B$2,2))),3,31)),1,0),"")</f>
        <v/>
      </c>
      <c r="F1349" s="139" t="str">
        <f>IF(NOT(ISBLANK(B1349)),IF(B1349&lt;'Fiscal Year'!$B$3,1,0),"")</f>
        <v/>
      </c>
      <c r="G1349" s="10"/>
      <c r="H1349" s="10"/>
      <c r="I1349" s="40"/>
      <c r="J1349" s="40"/>
      <c r="K1349" s="53"/>
      <c r="L1349" s="53"/>
      <c r="M1349" s="53"/>
      <c r="N1349" s="53"/>
      <c r="O1349" s="53"/>
      <c r="P1349" s="53"/>
      <c r="Q1349" s="53"/>
      <c r="R1349" s="53"/>
      <c r="S1349" s="53"/>
    </row>
    <row r="1350" spans="1:19" x14ac:dyDescent="0.3">
      <c r="A1350" s="106"/>
      <c r="B1350" s="59"/>
      <c r="C1350" s="137" t="str">
        <f t="shared" si="21"/>
        <v/>
      </c>
      <c r="D1350" s="138" t="str">
        <f>IF(NOT(ISBLANK(B1350)),IF(AND(MONTH(B1350)&gt;=4,MONTH(B1350)&lt;=12,B1350&gt;=DATE(INT(LEFT('Fiscal Year'!$B$2,4)),4,1),B1350&lt;=DATE(INT(CONCATENATE("20",RIGHT('Fiscal Year'!$B$2,2))),3,31)),1,0),"")</f>
        <v/>
      </c>
      <c r="E1350" s="138" t="str">
        <f>IF(NOT(ISBLANK(B1350)),IF(AND(MONTH(B1350)&gt;=1,MONTH(B1350)&lt;=3,B1350&gt;=DATE(INT(LEFT('Fiscal Year'!$B$2,4)),4,1),B1350&lt;=DATE(INT(CONCATENATE("20",RIGHT('Fiscal Year'!$B$2,2))),3,31)),1,0),"")</f>
        <v/>
      </c>
      <c r="F1350" s="139" t="str">
        <f>IF(NOT(ISBLANK(B1350)),IF(B1350&lt;'Fiscal Year'!$B$3,1,0),"")</f>
        <v/>
      </c>
      <c r="G1350" s="10"/>
      <c r="H1350" s="10"/>
      <c r="I1350" s="40"/>
      <c r="J1350" s="40"/>
      <c r="K1350" s="53"/>
      <c r="L1350" s="53"/>
      <c r="M1350" s="53"/>
      <c r="N1350" s="53"/>
      <c r="O1350" s="53"/>
      <c r="P1350" s="53"/>
      <c r="Q1350" s="53"/>
      <c r="R1350" s="53"/>
      <c r="S1350" s="53"/>
    </row>
    <row r="1351" spans="1:19" x14ac:dyDescent="0.3">
      <c r="A1351" s="106"/>
      <c r="B1351" s="59"/>
      <c r="C1351" s="137" t="str">
        <f t="shared" si="21"/>
        <v/>
      </c>
      <c r="D1351" s="138" t="str">
        <f>IF(NOT(ISBLANK(B1351)),IF(AND(MONTH(B1351)&gt;=4,MONTH(B1351)&lt;=12,B1351&gt;=DATE(INT(LEFT('Fiscal Year'!$B$2,4)),4,1),B1351&lt;=DATE(INT(CONCATENATE("20",RIGHT('Fiscal Year'!$B$2,2))),3,31)),1,0),"")</f>
        <v/>
      </c>
      <c r="E1351" s="138" t="str">
        <f>IF(NOT(ISBLANK(B1351)),IF(AND(MONTH(B1351)&gt;=1,MONTH(B1351)&lt;=3,B1351&gt;=DATE(INT(LEFT('Fiscal Year'!$B$2,4)),4,1),B1351&lt;=DATE(INT(CONCATENATE("20",RIGHT('Fiscal Year'!$B$2,2))),3,31)),1,0),"")</f>
        <v/>
      </c>
      <c r="F1351" s="139" t="str">
        <f>IF(NOT(ISBLANK(B1351)),IF(B1351&lt;'Fiscal Year'!$B$3,1,0),"")</f>
        <v/>
      </c>
      <c r="G1351" s="10"/>
      <c r="H1351" s="10"/>
      <c r="I1351" s="40"/>
      <c r="J1351" s="40"/>
      <c r="K1351" s="53"/>
      <c r="L1351" s="53"/>
      <c r="M1351" s="53"/>
      <c r="N1351" s="53"/>
      <c r="O1351" s="53"/>
      <c r="P1351" s="53"/>
      <c r="Q1351" s="53"/>
      <c r="R1351" s="53"/>
      <c r="S1351" s="53"/>
    </row>
    <row r="1352" spans="1:19" x14ac:dyDescent="0.3">
      <c r="A1352" s="106"/>
      <c r="B1352" s="59"/>
      <c r="C1352" s="137" t="str">
        <f t="shared" si="21"/>
        <v/>
      </c>
      <c r="D1352" s="138" t="str">
        <f>IF(NOT(ISBLANK(B1352)),IF(AND(MONTH(B1352)&gt;=4,MONTH(B1352)&lt;=12,B1352&gt;=DATE(INT(LEFT('Fiscal Year'!$B$2,4)),4,1),B1352&lt;=DATE(INT(CONCATENATE("20",RIGHT('Fiscal Year'!$B$2,2))),3,31)),1,0),"")</f>
        <v/>
      </c>
      <c r="E1352" s="138" t="str">
        <f>IF(NOT(ISBLANK(B1352)),IF(AND(MONTH(B1352)&gt;=1,MONTH(B1352)&lt;=3,B1352&gt;=DATE(INT(LEFT('Fiscal Year'!$B$2,4)),4,1),B1352&lt;=DATE(INT(CONCATENATE("20",RIGHT('Fiscal Year'!$B$2,2))),3,31)),1,0),"")</f>
        <v/>
      </c>
      <c r="F1352" s="139" t="str">
        <f>IF(NOT(ISBLANK(B1352)),IF(B1352&lt;'Fiscal Year'!$B$3,1,0),"")</f>
        <v/>
      </c>
      <c r="G1352" s="10"/>
      <c r="H1352" s="10"/>
      <c r="I1352" s="40"/>
      <c r="J1352" s="40"/>
      <c r="K1352" s="53"/>
      <c r="L1352" s="53"/>
      <c r="M1352" s="53"/>
      <c r="N1352" s="53"/>
      <c r="O1352" s="53"/>
      <c r="P1352" s="53"/>
      <c r="Q1352" s="53"/>
      <c r="R1352" s="53"/>
      <c r="S1352" s="53"/>
    </row>
    <row r="1353" spans="1:19" x14ac:dyDescent="0.3">
      <c r="A1353" s="106"/>
      <c r="B1353" s="59"/>
      <c r="C1353" s="137" t="str">
        <f t="shared" si="21"/>
        <v/>
      </c>
      <c r="D1353" s="138" t="str">
        <f>IF(NOT(ISBLANK(B1353)),IF(AND(MONTH(B1353)&gt;=4,MONTH(B1353)&lt;=12,B1353&gt;=DATE(INT(LEFT('Fiscal Year'!$B$2,4)),4,1),B1353&lt;=DATE(INT(CONCATENATE("20",RIGHT('Fiscal Year'!$B$2,2))),3,31)),1,0),"")</f>
        <v/>
      </c>
      <c r="E1353" s="138" t="str">
        <f>IF(NOT(ISBLANK(B1353)),IF(AND(MONTH(B1353)&gt;=1,MONTH(B1353)&lt;=3,B1353&gt;=DATE(INT(LEFT('Fiscal Year'!$B$2,4)),4,1),B1353&lt;=DATE(INT(CONCATENATE("20",RIGHT('Fiscal Year'!$B$2,2))),3,31)),1,0),"")</f>
        <v/>
      </c>
      <c r="F1353" s="139" t="str">
        <f>IF(NOT(ISBLANK(B1353)),IF(B1353&lt;'Fiscal Year'!$B$3,1,0),"")</f>
        <v/>
      </c>
      <c r="G1353" s="10"/>
      <c r="H1353" s="10"/>
      <c r="I1353" s="40"/>
      <c r="J1353" s="40"/>
      <c r="K1353" s="53"/>
      <c r="L1353" s="53"/>
      <c r="M1353" s="53"/>
      <c r="N1353" s="53"/>
      <c r="O1353" s="53"/>
      <c r="P1353" s="53"/>
      <c r="Q1353" s="53"/>
      <c r="R1353" s="53"/>
      <c r="S1353" s="53"/>
    </row>
    <row r="1354" spans="1:19" x14ac:dyDescent="0.3">
      <c r="A1354" s="106"/>
      <c r="B1354" s="59"/>
      <c r="C1354" s="137" t="str">
        <f t="shared" si="21"/>
        <v/>
      </c>
      <c r="D1354" s="138" t="str">
        <f>IF(NOT(ISBLANK(B1354)),IF(AND(MONTH(B1354)&gt;=4,MONTH(B1354)&lt;=12,B1354&gt;=DATE(INT(LEFT('Fiscal Year'!$B$2,4)),4,1),B1354&lt;=DATE(INT(CONCATENATE("20",RIGHT('Fiscal Year'!$B$2,2))),3,31)),1,0),"")</f>
        <v/>
      </c>
      <c r="E1354" s="138" t="str">
        <f>IF(NOT(ISBLANK(B1354)),IF(AND(MONTH(B1354)&gt;=1,MONTH(B1354)&lt;=3,B1354&gt;=DATE(INT(LEFT('Fiscal Year'!$B$2,4)),4,1),B1354&lt;=DATE(INT(CONCATENATE("20",RIGHT('Fiscal Year'!$B$2,2))),3,31)),1,0),"")</f>
        <v/>
      </c>
      <c r="F1354" s="139" t="str">
        <f>IF(NOT(ISBLANK(B1354)),IF(B1354&lt;'Fiscal Year'!$B$3,1,0),"")</f>
        <v/>
      </c>
      <c r="G1354" s="10"/>
      <c r="H1354" s="10"/>
      <c r="I1354" s="40"/>
      <c r="J1354" s="40"/>
      <c r="K1354" s="53"/>
      <c r="L1354" s="53"/>
      <c r="M1354" s="53"/>
      <c r="N1354" s="53"/>
      <c r="O1354" s="53"/>
      <c r="P1354" s="53"/>
      <c r="Q1354" s="53"/>
      <c r="R1354" s="53"/>
      <c r="S1354" s="53"/>
    </row>
    <row r="1355" spans="1:19" x14ac:dyDescent="0.3">
      <c r="A1355" s="106"/>
      <c r="B1355" s="59"/>
      <c r="C1355" s="137" t="str">
        <f t="shared" si="21"/>
        <v/>
      </c>
      <c r="D1355" s="138" t="str">
        <f>IF(NOT(ISBLANK(B1355)),IF(AND(MONTH(B1355)&gt;=4,MONTH(B1355)&lt;=12,B1355&gt;=DATE(INT(LEFT('Fiscal Year'!$B$2,4)),4,1),B1355&lt;=DATE(INT(CONCATENATE("20",RIGHT('Fiscal Year'!$B$2,2))),3,31)),1,0),"")</f>
        <v/>
      </c>
      <c r="E1355" s="138" t="str">
        <f>IF(NOT(ISBLANK(B1355)),IF(AND(MONTH(B1355)&gt;=1,MONTH(B1355)&lt;=3,B1355&gt;=DATE(INT(LEFT('Fiscal Year'!$B$2,4)),4,1),B1355&lt;=DATE(INT(CONCATENATE("20",RIGHT('Fiscal Year'!$B$2,2))),3,31)),1,0),"")</f>
        <v/>
      </c>
      <c r="F1355" s="139" t="str">
        <f>IF(NOT(ISBLANK(B1355)),IF(B1355&lt;'Fiscal Year'!$B$3,1,0),"")</f>
        <v/>
      </c>
      <c r="G1355" s="10"/>
      <c r="H1355" s="10"/>
      <c r="I1355" s="40"/>
      <c r="J1355" s="40"/>
      <c r="K1355" s="53"/>
      <c r="L1355" s="53"/>
      <c r="M1355" s="53"/>
      <c r="N1355" s="53"/>
      <c r="O1355" s="53"/>
      <c r="P1355" s="53"/>
      <c r="Q1355" s="53"/>
      <c r="R1355" s="53"/>
      <c r="S1355" s="53"/>
    </row>
    <row r="1356" spans="1:19" x14ac:dyDescent="0.3">
      <c r="A1356" s="106"/>
      <c r="B1356" s="59"/>
      <c r="C1356" s="137" t="str">
        <f t="shared" si="21"/>
        <v/>
      </c>
      <c r="D1356" s="138" t="str">
        <f>IF(NOT(ISBLANK(B1356)),IF(AND(MONTH(B1356)&gt;=4,MONTH(B1356)&lt;=12,B1356&gt;=DATE(INT(LEFT('Fiscal Year'!$B$2,4)),4,1),B1356&lt;=DATE(INT(CONCATENATE("20",RIGHT('Fiscal Year'!$B$2,2))),3,31)),1,0),"")</f>
        <v/>
      </c>
      <c r="E1356" s="138" t="str">
        <f>IF(NOT(ISBLANK(B1356)),IF(AND(MONTH(B1356)&gt;=1,MONTH(B1356)&lt;=3,B1356&gt;=DATE(INT(LEFT('Fiscal Year'!$B$2,4)),4,1),B1356&lt;=DATE(INT(CONCATENATE("20",RIGHT('Fiscal Year'!$B$2,2))),3,31)),1,0),"")</f>
        <v/>
      </c>
      <c r="F1356" s="139" t="str">
        <f>IF(NOT(ISBLANK(B1356)),IF(B1356&lt;'Fiscal Year'!$B$3,1,0),"")</f>
        <v/>
      </c>
      <c r="G1356" s="10"/>
      <c r="H1356" s="10"/>
      <c r="I1356" s="40"/>
      <c r="J1356" s="40"/>
      <c r="K1356" s="53"/>
      <c r="L1356" s="53"/>
      <c r="M1356" s="53"/>
      <c r="N1356" s="53"/>
      <c r="O1356" s="53"/>
      <c r="P1356" s="53"/>
      <c r="Q1356" s="53"/>
      <c r="R1356" s="53"/>
      <c r="S1356" s="53"/>
    </row>
    <row r="1357" spans="1:19" x14ac:dyDescent="0.3">
      <c r="A1357" s="106"/>
      <c r="B1357" s="59"/>
      <c r="C1357" s="137" t="str">
        <f t="shared" si="21"/>
        <v/>
      </c>
      <c r="D1357" s="138" t="str">
        <f>IF(NOT(ISBLANK(B1357)),IF(AND(MONTH(B1357)&gt;=4,MONTH(B1357)&lt;=12,B1357&gt;=DATE(INT(LEFT('Fiscal Year'!$B$2,4)),4,1),B1357&lt;=DATE(INT(CONCATENATE("20",RIGHT('Fiscal Year'!$B$2,2))),3,31)),1,0),"")</f>
        <v/>
      </c>
      <c r="E1357" s="138" t="str">
        <f>IF(NOT(ISBLANK(B1357)),IF(AND(MONTH(B1357)&gt;=1,MONTH(B1357)&lt;=3,B1357&gt;=DATE(INT(LEFT('Fiscal Year'!$B$2,4)),4,1),B1357&lt;=DATE(INT(CONCATENATE("20",RIGHT('Fiscal Year'!$B$2,2))),3,31)),1,0),"")</f>
        <v/>
      </c>
      <c r="F1357" s="139" t="str">
        <f>IF(NOT(ISBLANK(B1357)),IF(B1357&lt;'Fiscal Year'!$B$3,1,0),"")</f>
        <v/>
      </c>
      <c r="G1357" s="10"/>
      <c r="H1357" s="10"/>
      <c r="I1357" s="40"/>
      <c r="J1357" s="40"/>
      <c r="K1357" s="53"/>
      <c r="L1357" s="53"/>
      <c r="M1357" s="53"/>
      <c r="N1357" s="53"/>
      <c r="O1357" s="53"/>
      <c r="P1357" s="53"/>
      <c r="Q1357" s="53"/>
      <c r="R1357" s="53"/>
      <c r="S1357" s="53"/>
    </row>
    <row r="1358" spans="1:19" x14ac:dyDescent="0.3">
      <c r="A1358" s="106"/>
      <c r="B1358" s="59"/>
      <c r="C1358" s="137" t="str">
        <f t="shared" si="21"/>
        <v/>
      </c>
      <c r="D1358" s="138" t="str">
        <f>IF(NOT(ISBLANK(B1358)),IF(AND(MONTH(B1358)&gt;=4,MONTH(B1358)&lt;=12,B1358&gt;=DATE(INT(LEFT('Fiscal Year'!$B$2,4)),4,1),B1358&lt;=DATE(INT(CONCATENATE("20",RIGHT('Fiscal Year'!$B$2,2))),3,31)),1,0),"")</f>
        <v/>
      </c>
      <c r="E1358" s="138" t="str">
        <f>IF(NOT(ISBLANK(B1358)),IF(AND(MONTH(B1358)&gt;=1,MONTH(B1358)&lt;=3,B1358&gt;=DATE(INT(LEFT('Fiscal Year'!$B$2,4)),4,1),B1358&lt;=DATE(INT(CONCATENATE("20",RIGHT('Fiscal Year'!$B$2,2))),3,31)),1,0),"")</f>
        <v/>
      </c>
      <c r="F1358" s="139" t="str">
        <f>IF(NOT(ISBLANK(B1358)),IF(B1358&lt;'Fiscal Year'!$B$3,1,0),"")</f>
        <v/>
      </c>
      <c r="G1358" s="10"/>
      <c r="H1358" s="10"/>
      <c r="I1358" s="40"/>
      <c r="J1358" s="40"/>
      <c r="K1358" s="53"/>
      <c r="L1358" s="53"/>
      <c r="M1358" s="53"/>
      <c r="N1358" s="53"/>
      <c r="O1358" s="53"/>
      <c r="P1358" s="53"/>
      <c r="Q1358" s="53"/>
      <c r="R1358" s="53"/>
      <c r="S1358" s="53"/>
    </row>
    <row r="1359" spans="1:19" x14ac:dyDescent="0.3">
      <c r="A1359" s="106"/>
      <c r="B1359" s="59"/>
      <c r="C1359" s="137" t="str">
        <f t="shared" si="21"/>
        <v/>
      </c>
      <c r="D1359" s="138" t="str">
        <f>IF(NOT(ISBLANK(B1359)),IF(AND(MONTH(B1359)&gt;=4,MONTH(B1359)&lt;=12,B1359&gt;=DATE(INT(LEFT('Fiscal Year'!$B$2,4)),4,1),B1359&lt;=DATE(INT(CONCATENATE("20",RIGHT('Fiscal Year'!$B$2,2))),3,31)),1,0),"")</f>
        <v/>
      </c>
      <c r="E1359" s="138" t="str">
        <f>IF(NOT(ISBLANK(B1359)),IF(AND(MONTH(B1359)&gt;=1,MONTH(B1359)&lt;=3,B1359&gt;=DATE(INT(LEFT('Fiscal Year'!$B$2,4)),4,1),B1359&lt;=DATE(INT(CONCATENATE("20",RIGHT('Fiscal Year'!$B$2,2))),3,31)),1,0),"")</f>
        <v/>
      </c>
      <c r="F1359" s="139" t="str">
        <f>IF(NOT(ISBLANK(B1359)),IF(B1359&lt;'Fiscal Year'!$B$3,1,0),"")</f>
        <v/>
      </c>
      <c r="G1359" s="10"/>
      <c r="H1359" s="10"/>
      <c r="I1359" s="40"/>
      <c r="J1359" s="40"/>
      <c r="K1359" s="53"/>
      <c r="L1359" s="53"/>
      <c r="M1359" s="53"/>
      <c r="N1359" s="53"/>
      <c r="O1359" s="53"/>
      <c r="P1359" s="53"/>
      <c r="Q1359" s="53"/>
      <c r="R1359" s="53"/>
      <c r="S1359" s="53"/>
    </row>
    <row r="1360" spans="1:19" x14ac:dyDescent="0.3">
      <c r="A1360" s="106"/>
      <c r="B1360" s="59"/>
      <c r="C1360" s="137" t="str">
        <f t="shared" si="21"/>
        <v/>
      </c>
      <c r="D1360" s="138" t="str">
        <f>IF(NOT(ISBLANK(B1360)),IF(AND(MONTH(B1360)&gt;=4,MONTH(B1360)&lt;=12,B1360&gt;=DATE(INT(LEFT('Fiscal Year'!$B$2,4)),4,1),B1360&lt;=DATE(INT(CONCATENATE("20",RIGHT('Fiscal Year'!$B$2,2))),3,31)),1,0),"")</f>
        <v/>
      </c>
      <c r="E1360" s="138" t="str">
        <f>IF(NOT(ISBLANK(B1360)),IF(AND(MONTH(B1360)&gt;=1,MONTH(B1360)&lt;=3,B1360&gt;=DATE(INT(LEFT('Fiscal Year'!$B$2,4)),4,1),B1360&lt;=DATE(INT(CONCATENATE("20",RIGHT('Fiscal Year'!$B$2,2))),3,31)),1,0),"")</f>
        <v/>
      </c>
      <c r="F1360" s="139" t="str">
        <f>IF(NOT(ISBLANK(B1360)),IF(B1360&lt;'Fiscal Year'!$B$3,1,0),"")</f>
        <v/>
      </c>
      <c r="G1360" s="10"/>
      <c r="H1360" s="10"/>
      <c r="I1360" s="40"/>
      <c r="J1360" s="40"/>
      <c r="K1360" s="53"/>
      <c r="L1360" s="53"/>
      <c r="M1360" s="53"/>
      <c r="N1360" s="53"/>
      <c r="O1360" s="53"/>
      <c r="P1360" s="53"/>
      <c r="Q1360" s="53"/>
      <c r="R1360" s="53"/>
      <c r="S1360" s="53"/>
    </row>
    <row r="1361" spans="1:19" x14ac:dyDescent="0.3">
      <c r="A1361" s="106"/>
      <c r="B1361" s="59"/>
      <c r="C1361" s="137" t="str">
        <f t="shared" si="21"/>
        <v/>
      </c>
      <c r="D1361" s="138" t="str">
        <f>IF(NOT(ISBLANK(B1361)),IF(AND(MONTH(B1361)&gt;=4,MONTH(B1361)&lt;=12,B1361&gt;=DATE(INT(LEFT('Fiscal Year'!$B$2,4)),4,1),B1361&lt;=DATE(INT(CONCATENATE("20",RIGHT('Fiscal Year'!$B$2,2))),3,31)),1,0),"")</f>
        <v/>
      </c>
      <c r="E1361" s="138" t="str">
        <f>IF(NOT(ISBLANK(B1361)),IF(AND(MONTH(B1361)&gt;=1,MONTH(B1361)&lt;=3,B1361&gt;=DATE(INT(LEFT('Fiscal Year'!$B$2,4)),4,1),B1361&lt;=DATE(INT(CONCATENATE("20",RIGHT('Fiscal Year'!$B$2,2))),3,31)),1,0),"")</f>
        <v/>
      </c>
      <c r="F1361" s="139" t="str">
        <f>IF(NOT(ISBLANK(B1361)),IF(B1361&lt;'Fiscal Year'!$B$3,1,0),"")</f>
        <v/>
      </c>
      <c r="G1361" s="10"/>
      <c r="H1361" s="10"/>
      <c r="I1361" s="40"/>
      <c r="J1361" s="40"/>
      <c r="K1361" s="53"/>
      <c r="L1361" s="53"/>
      <c r="M1361" s="53"/>
      <c r="N1361" s="53"/>
      <c r="O1361" s="53"/>
      <c r="P1361" s="53"/>
      <c r="Q1361" s="53"/>
      <c r="R1361" s="53"/>
      <c r="S1361" s="53"/>
    </row>
    <row r="1362" spans="1:19" x14ac:dyDescent="0.3">
      <c r="A1362" s="106"/>
      <c r="B1362" s="59"/>
      <c r="C1362" s="137" t="str">
        <f t="shared" si="21"/>
        <v/>
      </c>
      <c r="D1362" s="138" t="str">
        <f>IF(NOT(ISBLANK(B1362)),IF(AND(MONTH(B1362)&gt;=4,MONTH(B1362)&lt;=12,B1362&gt;=DATE(INT(LEFT('Fiscal Year'!$B$2,4)),4,1),B1362&lt;=DATE(INT(CONCATENATE("20",RIGHT('Fiscal Year'!$B$2,2))),3,31)),1,0),"")</f>
        <v/>
      </c>
      <c r="E1362" s="138" t="str">
        <f>IF(NOT(ISBLANK(B1362)),IF(AND(MONTH(B1362)&gt;=1,MONTH(B1362)&lt;=3,B1362&gt;=DATE(INT(LEFT('Fiscal Year'!$B$2,4)),4,1),B1362&lt;=DATE(INT(CONCATENATE("20",RIGHT('Fiscal Year'!$B$2,2))),3,31)),1,0),"")</f>
        <v/>
      </c>
      <c r="F1362" s="139" t="str">
        <f>IF(NOT(ISBLANK(B1362)),IF(B1362&lt;'Fiscal Year'!$B$3,1,0),"")</f>
        <v/>
      </c>
      <c r="G1362" s="10"/>
      <c r="H1362" s="10"/>
      <c r="I1362" s="40"/>
      <c r="J1362" s="40"/>
      <c r="K1362" s="53"/>
      <c r="L1362" s="53"/>
      <c r="M1362" s="53"/>
      <c r="N1362" s="53"/>
      <c r="O1362" s="53"/>
      <c r="P1362" s="53"/>
      <c r="Q1362" s="53"/>
      <c r="R1362" s="53"/>
      <c r="S1362" s="53"/>
    </row>
    <row r="1363" spans="1:19" x14ac:dyDescent="0.3">
      <c r="A1363" s="106"/>
      <c r="B1363" s="59"/>
      <c r="C1363" s="137" t="str">
        <f t="shared" si="21"/>
        <v/>
      </c>
      <c r="D1363" s="138" t="str">
        <f>IF(NOT(ISBLANK(B1363)),IF(AND(MONTH(B1363)&gt;=4,MONTH(B1363)&lt;=12,B1363&gt;=DATE(INT(LEFT('Fiscal Year'!$B$2,4)),4,1),B1363&lt;=DATE(INT(CONCATENATE("20",RIGHT('Fiscal Year'!$B$2,2))),3,31)),1,0),"")</f>
        <v/>
      </c>
      <c r="E1363" s="138" t="str">
        <f>IF(NOT(ISBLANK(B1363)),IF(AND(MONTH(B1363)&gt;=1,MONTH(B1363)&lt;=3,B1363&gt;=DATE(INT(LEFT('Fiscal Year'!$B$2,4)),4,1),B1363&lt;=DATE(INT(CONCATENATE("20",RIGHT('Fiscal Year'!$B$2,2))),3,31)),1,0),"")</f>
        <v/>
      </c>
      <c r="F1363" s="139" t="str">
        <f>IF(NOT(ISBLANK(B1363)),IF(B1363&lt;'Fiscal Year'!$B$3,1,0),"")</f>
        <v/>
      </c>
      <c r="G1363" s="10"/>
      <c r="H1363" s="10"/>
      <c r="I1363" s="40"/>
      <c r="J1363" s="40"/>
      <c r="K1363" s="53"/>
      <c r="L1363" s="53"/>
      <c r="M1363" s="53"/>
      <c r="N1363" s="53"/>
      <c r="O1363" s="53"/>
      <c r="P1363" s="53"/>
      <c r="Q1363" s="53"/>
      <c r="R1363" s="53"/>
      <c r="S1363" s="53"/>
    </row>
    <row r="1364" spans="1:19" x14ac:dyDescent="0.3">
      <c r="A1364" s="106"/>
      <c r="B1364" s="59"/>
      <c r="C1364" s="137" t="str">
        <f t="shared" si="21"/>
        <v/>
      </c>
      <c r="D1364" s="138" t="str">
        <f>IF(NOT(ISBLANK(B1364)),IF(AND(MONTH(B1364)&gt;=4,MONTH(B1364)&lt;=12,B1364&gt;=DATE(INT(LEFT('Fiscal Year'!$B$2,4)),4,1),B1364&lt;=DATE(INT(CONCATENATE("20",RIGHT('Fiscal Year'!$B$2,2))),3,31)),1,0),"")</f>
        <v/>
      </c>
      <c r="E1364" s="138" t="str">
        <f>IF(NOT(ISBLANK(B1364)),IF(AND(MONTH(B1364)&gt;=1,MONTH(B1364)&lt;=3,B1364&gt;=DATE(INT(LEFT('Fiscal Year'!$B$2,4)),4,1),B1364&lt;=DATE(INT(CONCATENATE("20",RIGHT('Fiscal Year'!$B$2,2))),3,31)),1,0),"")</f>
        <v/>
      </c>
      <c r="F1364" s="139" t="str">
        <f>IF(NOT(ISBLANK(B1364)),IF(B1364&lt;'Fiscal Year'!$B$3,1,0),"")</f>
        <v/>
      </c>
      <c r="G1364" s="10"/>
      <c r="H1364" s="10"/>
      <c r="I1364" s="40"/>
      <c r="J1364" s="40"/>
      <c r="K1364" s="53"/>
      <c r="L1364" s="53"/>
      <c r="M1364" s="53"/>
      <c r="N1364" s="53"/>
      <c r="O1364" s="53"/>
      <c r="P1364" s="53"/>
      <c r="Q1364" s="53"/>
      <c r="R1364" s="53"/>
      <c r="S1364" s="53"/>
    </row>
    <row r="1365" spans="1:19" x14ac:dyDescent="0.3">
      <c r="A1365" s="106"/>
      <c r="B1365" s="59"/>
      <c r="C1365" s="137" t="str">
        <f t="shared" si="21"/>
        <v/>
      </c>
      <c r="D1365" s="138" t="str">
        <f>IF(NOT(ISBLANK(B1365)),IF(AND(MONTH(B1365)&gt;=4,MONTH(B1365)&lt;=12,B1365&gt;=DATE(INT(LEFT('Fiscal Year'!$B$2,4)),4,1),B1365&lt;=DATE(INT(CONCATENATE("20",RIGHT('Fiscal Year'!$B$2,2))),3,31)),1,0),"")</f>
        <v/>
      </c>
      <c r="E1365" s="138" t="str">
        <f>IF(NOT(ISBLANK(B1365)),IF(AND(MONTH(B1365)&gt;=1,MONTH(B1365)&lt;=3,B1365&gt;=DATE(INT(LEFT('Fiscal Year'!$B$2,4)),4,1),B1365&lt;=DATE(INT(CONCATENATE("20",RIGHT('Fiscal Year'!$B$2,2))),3,31)),1,0),"")</f>
        <v/>
      </c>
      <c r="F1365" s="139" t="str">
        <f>IF(NOT(ISBLANK(B1365)),IF(B1365&lt;'Fiscal Year'!$B$3,1,0),"")</f>
        <v/>
      </c>
      <c r="G1365" s="10"/>
      <c r="H1365" s="10"/>
      <c r="I1365" s="40"/>
      <c r="J1365" s="40"/>
      <c r="K1365" s="53"/>
      <c r="L1365" s="53"/>
      <c r="M1365" s="53"/>
      <c r="N1365" s="53"/>
      <c r="O1365" s="53"/>
      <c r="P1365" s="53"/>
      <c r="Q1365" s="53"/>
      <c r="R1365" s="53"/>
      <c r="S1365" s="53"/>
    </row>
    <row r="1366" spans="1:19" x14ac:dyDescent="0.3">
      <c r="A1366" s="106"/>
      <c r="B1366" s="59"/>
      <c r="C1366" s="137" t="str">
        <f t="shared" si="21"/>
        <v/>
      </c>
      <c r="D1366" s="138" t="str">
        <f>IF(NOT(ISBLANK(B1366)),IF(AND(MONTH(B1366)&gt;=4,MONTH(B1366)&lt;=12,B1366&gt;=DATE(INT(LEFT('Fiscal Year'!$B$2,4)),4,1),B1366&lt;=DATE(INT(CONCATENATE("20",RIGHT('Fiscal Year'!$B$2,2))),3,31)),1,0),"")</f>
        <v/>
      </c>
      <c r="E1366" s="138" t="str">
        <f>IF(NOT(ISBLANK(B1366)),IF(AND(MONTH(B1366)&gt;=1,MONTH(B1366)&lt;=3,B1366&gt;=DATE(INT(LEFT('Fiscal Year'!$B$2,4)),4,1),B1366&lt;=DATE(INT(CONCATENATE("20",RIGHT('Fiscal Year'!$B$2,2))),3,31)),1,0),"")</f>
        <v/>
      </c>
      <c r="F1366" s="139" t="str">
        <f>IF(NOT(ISBLANK(B1366)),IF(B1366&lt;'Fiscal Year'!$B$3,1,0),"")</f>
        <v/>
      </c>
      <c r="G1366" s="10"/>
      <c r="H1366" s="10"/>
      <c r="I1366" s="40"/>
      <c r="J1366" s="40"/>
      <c r="K1366" s="53"/>
      <c r="L1366" s="53"/>
      <c r="M1366" s="53"/>
      <c r="N1366" s="53"/>
      <c r="O1366" s="53"/>
      <c r="P1366" s="53"/>
      <c r="Q1366" s="53"/>
      <c r="R1366" s="53"/>
      <c r="S1366" s="53"/>
    </row>
    <row r="1367" spans="1:19" x14ac:dyDescent="0.3">
      <c r="A1367" s="106"/>
      <c r="B1367" s="59"/>
      <c r="C1367" s="137" t="str">
        <f t="shared" si="21"/>
        <v/>
      </c>
      <c r="D1367" s="138" t="str">
        <f>IF(NOT(ISBLANK(B1367)),IF(AND(MONTH(B1367)&gt;=4,MONTH(B1367)&lt;=12,B1367&gt;=DATE(INT(LEFT('Fiscal Year'!$B$2,4)),4,1),B1367&lt;=DATE(INT(CONCATENATE("20",RIGHT('Fiscal Year'!$B$2,2))),3,31)),1,0),"")</f>
        <v/>
      </c>
      <c r="E1367" s="138" t="str">
        <f>IF(NOT(ISBLANK(B1367)),IF(AND(MONTH(B1367)&gt;=1,MONTH(B1367)&lt;=3,B1367&gt;=DATE(INT(LEFT('Fiscal Year'!$B$2,4)),4,1),B1367&lt;=DATE(INT(CONCATENATE("20",RIGHT('Fiscal Year'!$B$2,2))),3,31)),1,0),"")</f>
        <v/>
      </c>
      <c r="F1367" s="139" t="str">
        <f>IF(NOT(ISBLANK(B1367)),IF(B1367&lt;'Fiscal Year'!$B$3,1,0),"")</f>
        <v/>
      </c>
      <c r="G1367" s="10"/>
      <c r="H1367" s="10"/>
      <c r="I1367" s="40"/>
      <c r="J1367" s="40"/>
      <c r="K1367" s="53"/>
      <c r="L1367" s="53"/>
      <c r="M1367" s="53"/>
      <c r="N1367" s="53"/>
      <c r="O1367" s="53"/>
      <c r="P1367" s="53"/>
      <c r="Q1367" s="53"/>
      <c r="R1367" s="53"/>
      <c r="S1367" s="53"/>
    </row>
    <row r="1368" spans="1:19" x14ac:dyDescent="0.3">
      <c r="A1368" s="106"/>
      <c r="B1368" s="59"/>
      <c r="C1368" s="137" t="str">
        <f t="shared" si="21"/>
        <v/>
      </c>
      <c r="D1368" s="138" t="str">
        <f>IF(NOT(ISBLANK(B1368)),IF(AND(MONTH(B1368)&gt;=4,MONTH(B1368)&lt;=12,B1368&gt;=DATE(INT(LEFT('Fiscal Year'!$B$2,4)),4,1),B1368&lt;=DATE(INT(CONCATENATE("20",RIGHT('Fiscal Year'!$B$2,2))),3,31)),1,0),"")</f>
        <v/>
      </c>
      <c r="E1368" s="138" t="str">
        <f>IF(NOT(ISBLANK(B1368)),IF(AND(MONTH(B1368)&gt;=1,MONTH(B1368)&lt;=3,B1368&gt;=DATE(INT(LEFT('Fiscal Year'!$B$2,4)),4,1),B1368&lt;=DATE(INT(CONCATENATE("20",RIGHT('Fiscal Year'!$B$2,2))),3,31)),1,0),"")</f>
        <v/>
      </c>
      <c r="F1368" s="139" t="str">
        <f>IF(NOT(ISBLANK(B1368)),IF(B1368&lt;'Fiscal Year'!$B$3,1,0),"")</f>
        <v/>
      </c>
      <c r="G1368" s="10"/>
      <c r="H1368" s="10"/>
      <c r="I1368" s="40"/>
      <c r="J1368" s="40"/>
      <c r="K1368" s="53"/>
      <c r="L1368" s="53"/>
      <c r="M1368" s="53"/>
      <c r="N1368" s="53"/>
      <c r="O1368" s="53"/>
      <c r="P1368" s="53"/>
      <c r="Q1368" s="53"/>
      <c r="R1368" s="53"/>
      <c r="S1368" s="53"/>
    </row>
    <row r="1369" spans="1:19" x14ac:dyDescent="0.3">
      <c r="A1369" s="106"/>
      <c r="B1369" s="59"/>
      <c r="C1369" s="137" t="str">
        <f t="shared" si="21"/>
        <v/>
      </c>
      <c r="D1369" s="138" t="str">
        <f>IF(NOT(ISBLANK(B1369)),IF(AND(MONTH(B1369)&gt;=4,MONTH(B1369)&lt;=12,B1369&gt;=DATE(INT(LEFT('Fiscal Year'!$B$2,4)),4,1),B1369&lt;=DATE(INT(CONCATENATE("20",RIGHT('Fiscal Year'!$B$2,2))),3,31)),1,0),"")</f>
        <v/>
      </c>
      <c r="E1369" s="138" t="str">
        <f>IF(NOT(ISBLANK(B1369)),IF(AND(MONTH(B1369)&gt;=1,MONTH(B1369)&lt;=3,B1369&gt;=DATE(INT(LEFT('Fiscal Year'!$B$2,4)),4,1),B1369&lt;=DATE(INT(CONCATENATE("20",RIGHT('Fiscal Year'!$B$2,2))),3,31)),1,0),"")</f>
        <v/>
      </c>
      <c r="F1369" s="139" t="str">
        <f>IF(NOT(ISBLANK(B1369)),IF(B1369&lt;'Fiscal Year'!$B$3,1,0),"")</f>
        <v/>
      </c>
      <c r="G1369" s="10"/>
      <c r="H1369" s="10"/>
      <c r="I1369" s="40"/>
      <c r="J1369" s="40"/>
      <c r="K1369" s="53"/>
      <c r="L1369" s="53"/>
      <c r="M1369" s="53"/>
      <c r="N1369" s="53"/>
      <c r="O1369" s="53"/>
      <c r="P1369" s="53"/>
      <c r="Q1369" s="53"/>
      <c r="R1369" s="53"/>
      <c r="S1369" s="53"/>
    </row>
    <row r="1370" spans="1:19" x14ac:dyDescent="0.3">
      <c r="A1370" s="106"/>
      <c r="B1370" s="59"/>
      <c r="C1370" s="137" t="str">
        <f t="shared" si="21"/>
        <v/>
      </c>
      <c r="D1370" s="138" t="str">
        <f>IF(NOT(ISBLANK(B1370)),IF(AND(MONTH(B1370)&gt;=4,MONTH(B1370)&lt;=12,B1370&gt;=DATE(INT(LEFT('Fiscal Year'!$B$2,4)),4,1),B1370&lt;=DATE(INT(CONCATENATE("20",RIGHT('Fiscal Year'!$B$2,2))),3,31)),1,0),"")</f>
        <v/>
      </c>
      <c r="E1370" s="138" t="str">
        <f>IF(NOT(ISBLANK(B1370)),IF(AND(MONTH(B1370)&gt;=1,MONTH(B1370)&lt;=3,B1370&gt;=DATE(INT(LEFT('Fiscal Year'!$B$2,4)),4,1),B1370&lt;=DATE(INT(CONCATENATE("20",RIGHT('Fiscal Year'!$B$2,2))),3,31)),1,0),"")</f>
        <v/>
      </c>
      <c r="F1370" s="139" t="str">
        <f>IF(NOT(ISBLANK(B1370)),IF(B1370&lt;'Fiscal Year'!$B$3,1,0),"")</f>
        <v/>
      </c>
      <c r="G1370" s="10"/>
      <c r="H1370" s="10"/>
      <c r="I1370" s="40"/>
      <c r="J1370" s="40"/>
      <c r="K1370" s="53"/>
      <c r="L1370" s="53"/>
      <c r="M1370" s="53"/>
      <c r="N1370" s="53"/>
      <c r="O1370" s="53"/>
      <c r="P1370" s="53"/>
      <c r="Q1370" s="53"/>
      <c r="R1370" s="53"/>
      <c r="S1370" s="53"/>
    </row>
    <row r="1371" spans="1:19" x14ac:dyDescent="0.3">
      <c r="A1371" s="106"/>
      <c r="B1371" s="59"/>
      <c r="C1371" s="137" t="str">
        <f t="shared" si="21"/>
        <v/>
      </c>
      <c r="D1371" s="138" t="str">
        <f>IF(NOT(ISBLANK(B1371)),IF(AND(MONTH(B1371)&gt;=4,MONTH(B1371)&lt;=12,B1371&gt;=DATE(INT(LEFT('Fiscal Year'!$B$2,4)),4,1),B1371&lt;=DATE(INT(CONCATENATE("20",RIGHT('Fiscal Year'!$B$2,2))),3,31)),1,0),"")</f>
        <v/>
      </c>
      <c r="E1371" s="138" t="str">
        <f>IF(NOT(ISBLANK(B1371)),IF(AND(MONTH(B1371)&gt;=1,MONTH(B1371)&lt;=3,B1371&gt;=DATE(INT(LEFT('Fiscal Year'!$B$2,4)),4,1),B1371&lt;=DATE(INT(CONCATENATE("20",RIGHT('Fiscal Year'!$B$2,2))),3,31)),1,0),"")</f>
        <v/>
      </c>
      <c r="F1371" s="139" t="str">
        <f>IF(NOT(ISBLANK(B1371)),IF(B1371&lt;'Fiscal Year'!$B$3,1,0),"")</f>
        <v/>
      </c>
      <c r="G1371" s="10"/>
      <c r="H1371" s="10"/>
      <c r="I1371" s="40"/>
      <c r="J1371" s="40"/>
      <c r="K1371" s="53"/>
      <c r="L1371" s="53"/>
      <c r="M1371" s="53"/>
      <c r="N1371" s="53"/>
      <c r="O1371" s="53"/>
      <c r="P1371" s="53"/>
      <c r="Q1371" s="53"/>
      <c r="R1371" s="53"/>
      <c r="S1371" s="53"/>
    </row>
    <row r="1372" spans="1:19" x14ac:dyDescent="0.3">
      <c r="A1372" s="106"/>
      <c r="B1372" s="59"/>
      <c r="C1372" s="137" t="str">
        <f t="shared" si="21"/>
        <v/>
      </c>
      <c r="D1372" s="138" t="str">
        <f>IF(NOT(ISBLANK(B1372)),IF(AND(MONTH(B1372)&gt;=4,MONTH(B1372)&lt;=12,B1372&gt;=DATE(INT(LEFT('Fiscal Year'!$B$2,4)),4,1),B1372&lt;=DATE(INT(CONCATENATE("20",RIGHT('Fiscal Year'!$B$2,2))),3,31)),1,0),"")</f>
        <v/>
      </c>
      <c r="E1372" s="138" t="str">
        <f>IF(NOT(ISBLANK(B1372)),IF(AND(MONTH(B1372)&gt;=1,MONTH(B1372)&lt;=3,B1372&gt;=DATE(INT(LEFT('Fiscal Year'!$B$2,4)),4,1),B1372&lt;=DATE(INT(CONCATENATE("20",RIGHT('Fiscal Year'!$B$2,2))),3,31)),1,0),"")</f>
        <v/>
      </c>
      <c r="F1372" s="139" t="str">
        <f>IF(NOT(ISBLANK(B1372)),IF(B1372&lt;'Fiscal Year'!$B$3,1,0),"")</f>
        <v/>
      </c>
      <c r="G1372" s="10"/>
      <c r="H1372" s="10"/>
      <c r="I1372" s="40"/>
      <c r="J1372" s="40"/>
      <c r="K1372" s="53"/>
      <c r="L1372" s="53"/>
      <c r="M1372" s="53"/>
      <c r="N1372" s="53"/>
      <c r="O1372" s="53"/>
      <c r="P1372" s="53"/>
      <c r="Q1372" s="53"/>
      <c r="R1372" s="53"/>
      <c r="S1372" s="53"/>
    </row>
    <row r="1373" spans="1:19" x14ac:dyDescent="0.3">
      <c r="A1373" s="106"/>
      <c r="B1373" s="59"/>
      <c r="C1373" s="137" t="str">
        <f t="shared" si="21"/>
        <v/>
      </c>
      <c r="D1373" s="138" t="str">
        <f>IF(NOT(ISBLANK(B1373)),IF(AND(MONTH(B1373)&gt;=4,MONTH(B1373)&lt;=12,B1373&gt;=DATE(INT(LEFT('Fiscal Year'!$B$2,4)),4,1),B1373&lt;=DATE(INT(CONCATENATE("20",RIGHT('Fiscal Year'!$B$2,2))),3,31)),1,0),"")</f>
        <v/>
      </c>
      <c r="E1373" s="138" t="str">
        <f>IF(NOT(ISBLANK(B1373)),IF(AND(MONTH(B1373)&gt;=1,MONTH(B1373)&lt;=3,B1373&gt;=DATE(INT(LEFT('Fiscal Year'!$B$2,4)),4,1),B1373&lt;=DATE(INT(CONCATENATE("20",RIGHT('Fiscal Year'!$B$2,2))),3,31)),1,0),"")</f>
        <v/>
      </c>
      <c r="F1373" s="139" t="str">
        <f>IF(NOT(ISBLANK(B1373)),IF(B1373&lt;'Fiscal Year'!$B$3,1,0),"")</f>
        <v/>
      </c>
      <c r="G1373" s="10"/>
      <c r="H1373" s="10"/>
      <c r="I1373" s="40"/>
      <c r="J1373" s="40"/>
      <c r="K1373" s="53"/>
      <c r="L1373" s="53"/>
      <c r="M1373" s="53"/>
      <c r="N1373" s="53"/>
      <c r="O1373" s="53"/>
      <c r="P1373" s="53"/>
      <c r="Q1373" s="53"/>
      <c r="R1373" s="53"/>
      <c r="S1373" s="53"/>
    </row>
    <row r="1374" spans="1:19" x14ac:dyDescent="0.3">
      <c r="A1374" s="106"/>
      <c r="B1374" s="59"/>
      <c r="C1374" s="137" t="str">
        <f t="shared" si="21"/>
        <v/>
      </c>
      <c r="D1374" s="138" t="str">
        <f>IF(NOT(ISBLANK(B1374)),IF(AND(MONTH(B1374)&gt;=4,MONTH(B1374)&lt;=12,B1374&gt;=DATE(INT(LEFT('Fiscal Year'!$B$2,4)),4,1),B1374&lt;=DATE(INT(CONCATENATE("20",RIGHT('Fiscal Year'!$B$2,2))),3,31)),1,0),"")</f>
        <v/>
      </c>
      <c r="E1374" s="138" t="str">
        <f>IF(NOT(ISBLANK(B1374)),IF(AND(MONTH(B1374)&gt;=1,MONTH(B1374)&lt;=3,B1374&gt;=DATE(INT(LEFT('Fiscal Year'!$B$2,4)),4,1),B1374&lt;=DATE(INT(CONCATENATE("20",RIGHT('Fiscal Year'!$B$2,2))),3,31)),1,0),"")</f>
        <v/>
      </c>
      <c r="F1374" s="139" t="str">
        <f>IF(NOT(ISBLANK(B1374)),IF(B1374&lt;'Fiscal Year'!$B$3,1,0),"")</f>
        <v/>
      </c>
      <c r="G1374" s="10"/>
      <c r="H1374" s="10"/>
      <c r="I1374" s="40"/>
      <c r="J1374" s="40"/>
      <c r="K1374" s="53"/>
      <c r="L1374" s="53"/>
      <c r="M1374" s="53"/>
      <c r="N1374" s="53"/>
      <c r="O1374" s="53"/>
      <c r="P1374" s="53"/>
      <c r="Q1374" s="53"/>
      <c r="R1374" s="53"/>
      <c r="S1374" s="53"/>
    </row>
    <row r="1375" spans="1:19" x14ac:dyDescent="0.3">
      <c r="A1375" s="106"/>
      <c r="B1375" s="59"/>
      <c r="C1375" s="137" t="str">
        <f t="shared" si="21"/>
        <v/>
      </c>
      <c r="D1375" s="138" t="str">
        <f>IF(NOT(ISBLANK(B1375)),IF(AND(MONTH(B1375)&gt;=4,MONTH(B1375)&lt;=12,B1375&gt;=DATE(INT(LEFT('Fiscal Year'!$B$2,4)),4,1),B1375&lt;=DATE(INT(CONCATENATE("20",RIGHT('Fiscal Year'!$B$2,2))),3,31)),1,0),"")</f>
        <v/>
      </c>
      <c r="E1375" s="138" t="str">
        <f>IF(NOT(ISBLANK(B1375)),IF(AND(MONTH(B1375)&gt;=1,MONTH(B1375)&lt;=3,B1375&gt;=DATE(INT(LEFT('Fiscal Year'!$B$2,4)),4,1),B1375&lt;=DATE(INT(CONCATENATE("20",RIGHT('Fiscal Year'!$B$2,2))),3,31)),1,0),"")</f>
        <v/>
      </c>
      <c r="F1375" s="139" t="str">
        <f>IF(NOT(ISBLANK(B1375)),IF(B1375&lt;'Fiscal Year'!$B$3,1,0),"")</f>
        <v/>
      </c>
      <c r="G1375" s="10"/>
      <c r="H1375" s="10"/>
      <c r="I1375" s="40"/>
      <c r="J1375" s="40"/>
      <c r="K1375" s="53"/>
      <c r="L1375" s="53"/>
      <c r="M1375" s="53"/>
      <c r="N1375" s="53"/>
      <c r="O1375" s="53"/>
      <c r="P1375" s="53"/>
      <c r="Q1375" s="53"/>
      <c r="R1375" s="53"/>
      <c r="S1375" s="53"/>
    </row>
    <row r="1376" spans="1:19" x14ac:dyDescent="0.3">
      <c r="A1376" s="106"/>
      <c r="B1376" s="59"/>
      <c r="C1376" s="137" t="str">
        <f t="shared" si="21"/>
        <v/>
      </c>
      <c r="D1376" s="138" t="str">
        <f>IF(NOT(ISBLANK(B1376)),IF(AND(MONTH(B1376)&gt;=4,MONTH(B1376)&lt;=12,B1376&gt;=DATE(INT(LEFT('Fiscal Year'!$B$2,4)),4,1),B1376&lt;=DATE(INT(CONCATENATE("20",RIGHT('Fiscal Year'!$B$2,2))),3,31)),1,0),"")</f>
        <v/>
      </c>
      <c r="E1376" s="138" t="str">
        <f>IF(NOT(ISBLANK(B1376)),IF(AND(MONTH(B1376)&gt;=1,MONTH(B1376)&lt;=3,B1376&gt;=DATE(INT(LEFT('Fiscal Year'!$B$2,4)),4,1),B1376&lt;=DATE(INT(CONCATENATE("20",RIGHT('Fiscal Year'!$B$2,2))),3,31)),1,0),"")</f>
        <v/>
      </c>
      <c r="F1376" s="139" t="str">
        <f>IF(NOT(ISBLANK(B1376)),IF(B1376&lt;'Fiscal Year'!$B$3,1,0),"")</f>
        <v/>
      </c>
      <c r="G1376" s="10"/>
      <c r="H1376" s="10"/>
      <c r="I1376" s="40"/>
      <c r="J1376" s="40"/>
      <c r="K1376" s="53"/>
      <c r="L1376" s="53"/>
      <c r="M1376" s="53"/>
      <c r="N1376" s="53"/>
      <c r="O1376" s="53"/>
      <c r="P1376" s="53"/>
      <c r="Q1376" s="53"/>
      <c r="R1376" s="53"/>
      <c r="S1376" s="53"/>
    </row>
    <row r="1377" spans="1:19" x14ac:dyDescent="0.3">
      <c r="A1377" s="106"/>
      <c r="B1377" s="59"/>
      <c r="C1377" s="137" t="str">
        <f t="shared" si="21"/>
        <v/>
      </c>
      <c r="D1377" s="138" t="str">
        <f>IF(NOT(ISBLANK(B1377)),IF(AND(MONTH(B1377)&gt;=4,MONTH(B1377)&lt;=12,B1377&gt;=DATE(INT(LEFT('Fiscal Year'!$B$2,4)),4,1),B1377&lt;=DATE(INT(CONCATENATE("20",RIGHT('Fiscal Year'!$B$2,2))),3,31)),1,0),"")</f>
        <v/>
      </c>
      <c r="E1377" s="138" t="str">
        <f>IF(NOT(ISBLANK(B1377)),IF(AND(MONTH(B1377)&gt;=1,MONTH(B1377)&lt;=3,B1377&gt;=DATE(INT(LEFT('Fiscal Year'!$B$2,4)),4,1),B1377&lt;=DATE(INT(CONCATENATE("20",RIGHT('Fiscal Year'!$B$2,2))),3,31)),1,0),"")</f>
        <v/>
      </c>
      <c r="F1377" s="139" t="str">
        <f>IF(NOT(ISBLANK(B1377)),IF(B1377&lt;'Fiscal Year'!$B$3,1,0),"")</f>
        <v/>
      </c>
      <c r="G1377" s="10"/>
      <c r="H1377" s="10"/>
      <c r="I1377" s="40"/>
      <c r="J1377" s="40"/>
      <c r="K1377" s="53"/>
      <c r="L1377" s="53"/>
      <c r="M1377" s="53"/>
      <c r="N1377" s="53"/>
      <c r="O1377" s="53"/>
      <c r="P1377" s="53"/>
      <c r="Q1377" s="53"/>
      <c r="R1377" s="53"/>
      <c r="S1377" s="53"/>
    </row>
    <row r="1378" spans="1:19" x14ac:dyDescent="0.3">
      <c r="A1378" s="106"/>
      <c r="B1378" s="59"/>
      <c r="C1378" s="137" t="str">
        <f t="shared" si="21"/>
        <v/>
      </c>
      <c r="D1378" s="138" t="str">
        <f>IF(NOT(ISBLANK(B1378)),IF(AND(MONTH(B1378)&gt;=4,MONTH(B1378)&lt;=12,B1378&gt;=DATE(INT(LEFT('Fiscal Year'!$B$2,4)),4,1),B1378&lt;=DATE(INT(CONCATENATE("20",RIGHT('Fiscal Year'!$B$2,2))),3,31)),1,0),"")</f>
        <v/>
      </c>
      <c r="E1378" s="138" t="str">
        <f>IF(NOT(ISBLANK(B1378)),IF(AND(MONTH(B1378)&gt;=1,MONTH(B1378)&lt;=3,B1378&gt;=DATE(INT(LEFT('Fiscal Year'!$B$2,4)),4,1),B1378&lt;=DATE(INT(CONCATENATE("20",RIGHT('Fiscal Year'!$B$2,2))),3,31)),1,0),"")</f>
        <v/>
      </c>
      <c r="F1378" s="139" t="str">
        <f>IF(NOT(ISBLANK(B1378)),IF(B1378&lt;'Fiscal Year'!$B$3,1,0),"")</f>
        <v/>
      </c>
      <c r="G1378" s="10"/>
      <c r="H1378" s="10"/>
      <c r="I1378" s="40"/>
      <c r="J1378" s="40"/>
      <c r="K1378" s="53"/>
      <c r="L1378" s="53"/>
      <c r="M1378" s="53"/>
      <c r="N1378" s="53"/>
      <c r="O1378" s="53"/>
      <c r="P1378" s="53"/>
      <c r="Q1378" s="53"/>
      <c r="R1378" s="53"/>
      <c r="S1378" s="53"/>
    </row>
    <row r="1379" spans="1:19" x14ac:dyDescent="0.3">
      <c r="A1379" s="106"/>
      <c r="B1379" s="59"/>
      <c r="C1379" s="137" t="str">
        <f t="shared" si="21"/>
        <v/>
      </c>
      <c r="D1379" s="138" t="str">
        <f>IF(NOT(ISBLANK(B1379)),IF(AND(MONTH(B1379)&gt;=4,MONTH(B1379)&lt;=12,B1379&gt;=DATE(INT(LEFT('Fiscal Year'!$B$2,4)),4,1),B1379&lt;=DATE(INT(CONCATENATE("20",RIGHT('Fiscal Year'!$B$2,2))),3,31)),1,0),"")</f>
        <v/>
      </c>
      <c r="E1379" s="138" t="str">
        <f>IF(NOT(ISBLANK(B1379)),IF(AND(MONTH(B1379)&gt;=1,MONTH(B1379)&lt;=3,B1379&gt;=DATE(INT(LEFT('Fiscal Year'!$B$2,4)),4,1),B1379&lt;=DATE(INT(CONCATENATE("20",RIGHT('Fiscal Year'!$B$2,2))),3,31)),1,0),"")</f>
        <v/>
      </c>
      <c r="F1379" s="139" t="str">
        <f>IF(NOT(ISBLANK(B1379)),IF(B1379&lt;'Fiscal Year'!$B$3,1,0),"")</f>
        <v/>
      </c>
      <c r="G1379" s="10"/>
      <c r="H1379" s="10"/>
      <c r="I1379" s="40"/>
      <c r="J1379" s="40"/>
      <c r="K1379" s="53"/>
      <c r="L1379" s="53"/>
      <c r="M1379" s="53"/>
      <c r="N1379" s="53"/>
      <c r="O1379" s="53"/>
      <c r="P1379" s="53"/>
      <c r="Q1379" s="53"/>
      <c r="R1379" s="53"/>
      <c r="S1379" s="53"/>
    </row>
    <row r="1380" spans="1:19" x14ac:dyDescent="0.3">
      <c r="A1380" s="106"/>
      <c r="B1380" s="59"/>
      <c r="C1380" s="137" t="str">
        <f t="shared" si="21"/>
        <v/>
      </c>
      <c r="D1380" s="138" t="str">
        <f>IF(NOT(ISBLANK(B1380)),IF(AND(MONTH(B1380)&gt;=4,MONTH(B1380)&lt;=12,B1380&gt;=DATE(INT(LEFT('Fiscal Year'!$B$2,4)),4,1),B1380&lt;=DATE(INT(CONCATENATE("20",RIGHT('Fiscal Year'!$B$2,2))),3,31)),1,0),"")</f>
        <v/>
      </c>
      <c r="E1380" s="138" t="str">
        <f>IF(NOT(ISBLANK(B1380)),IF(AND(MONTH(B1380)&gt;=1,MONTH(B1380)&lt;=3,B1380&gt;=DATE(INT(LEFT('Fiscal Year'!$B$2,4)),4,1),B1380&lt;=DATE(INT(CONCATENATE("20",RIGHT('Fiscal Year'!$B$2,2))),3,31)),1,0),"")</f>
        <v/>
      </c>
      <c r="F1380" s="139" t="str">
        <f>IF(NOT(ISBLANK(B1380)),IF(B1380&lt;'Fiscal Year'!$B$3,1,0),"")</f>
        <v/>
      </c>
      <c r="G1380" s="10"/>
      <c r="H1380" s="10"/>
      <c r="I1380" s="40"/>
      <c r="J1380" s="40"/>
      <c r="K1380" s="53"/>
      <c r="L1380" s="53"/>
      <c r="M1380" s="53"/>
      <c r="N1380" s="53"/>
      <c r="O1380" s="53"/>
      <c r="P1380" s="53"/>
      <c r="Q1380" s="53"/>
      <c r="R1380" s="53"/>
      <c r="S1380" s="53"/>
    </row>
    <row r="1381" spans="1:19" x14ac:dyDescent="0.3">
      <c r="A1381" s="106"/>
      <c r="B1381" s="59"/>
      <c r="C1381" s="137" t="str">
        <f t="shared" si="21"/>
        <v/>
      </c>
      <c r="D1381" s="138" t="str">
        <f>IF(NOT(ISBLANK(B1381)),IF(AND(MONTH(B1381)&gt;=4,MONTH(B1381)&lt;=12,B1381&gt;=DATE(INT(LEFT('Fiscal Year'!$B$2,4)),4,1),B1381&lt;=DATE(INT(CONCATENATE("20",RIGHT('Fiscal Year'!$B$2,2))),3,31)),1,0),"")</f>
        <v/>
      </c>
      <c r="E1381" s="138" t="str">
        <f>IF(NOT(ISBLANK(B1381)),IF(AND(MONTH(B1381)&gt;=1,MONTH(B1381)&lt;=3,B1381&gt;=DATE(INT(LEFT('Fiscal Year'!$B$2,4)),4,1),B1381&lt;=DATE(INT(CONCATENATE("20",RIGHT('Fiscal Year'!$B$2,2))),3,31)),1,0),"")</f>
        <v/>
      </c>
      <c r="F1381" s="139" t="str">
        <f>IF(NOT(ISBLANK(B1381)),IF(B1381&lt;'Fiscal Year'!$B$3,1,0),"")</f>
        <v/>
      </c>
      <c r="G1381" s="10"/>
      <c r="H1381" s="10"/>
      <c r="I1381" s="40"/>
      <c r="J1381" s="40"/>
      <c r="K1381" s="53"/>
      <c r="L1381" s="53"/>
      <c r="M1381" s="53"/>
      <c r="N1381" s="53"/>
      <c r="O1381" s="53"/>
      <c r="P1381" s="53"/>
      <c r="Q1381" s="53"/>
      <c r="R1381" s="53"/>
      <c r="S1381" s="53"/>
    </row>
    <row r="1382" spans="1:19" x14ac:dyDescent="0.3">
      <c r="A1382" s="106"/>
      <c r="B1382" s="59"/>
      <c r="C1382" s="137" t="str">
        <f t="shared" si="21"/>
        <v/>
      </c>
      <c r="D1382" s="138" t="str">
        <f>IF(NOT(ISBLANK(B1382)),IF(AND(MONTH(B1382)&gt;=4,MONTH(B1382)&lt;=12,B1382&gt;=DATE(INT(LEFT('Fiscal Year'!$B$2,4)),4,1),B1382&lt;=DATE(INT(CONCATENATE("20",RIGHT('Fiscal Year'!$B$2,2))),3,31)),1,0),"")</f>
        <v/>
      </c>
      <c r="E1382" s="138" t="str">
        <f>IF(NOT(ISBLANK(B1382)),IF(AND(MONTH(B1382)&gt;=1,MONTH(B1382)&lt;=3,B1382&gt;=DATE(INT(LEFT('Fiscal Year'!$B$2,4)),4,1),B1382&lt;=DATE(INT(CONCATENATE("20",RIGHT('Fiscal Year'!$B$2,2))),3,31)),1,0),"")</f>
        <v/>
      </c>
      <c r="F1382" s="139" t="str">
        <f>IF(NOT(ISBLANK(B1382)),IF(B1382&lt;'Fiscal Year'!$B$3,1,0),"")</f>
        <v/>
      </c>
      <c r="G1382" s="10"/>
      <c r="H1382" s="10"/>
      <c r="I1382" s="40"/>
      <c r="J1382" s="40"/>
      <c r="K1382" s="53"/>
      <c r="L1382" s="53"/>
      <c r="M1382" s="53"/>
      <c r="N1382" s="53"/>
      <c r="O1382" s="53"/>
      <c r="P1382" s="53"/>
      <c r="Q1382" s="53"/>
      <c r="R1382" s="53"/>
      <c r="S1382" s="53"/>
    </row>
    <row r="1383" spans="1:19" x14ac:dyDescent="0.3">
      <c r="A1383" s="106"/>
      <c r="B1383" s="59"/>
      <c r="C1383" s="137" t="str">
        <f t="shared" si="21"/>
        <v/>
      </c>
      <c r="D1383" s="138" t="str">
        <f>IF(NOT(ISBLANK(B1383)),IF(AND(MONTH(B1383)&gt;=4,MONTH(B1383)&lt;=12,B1383&gt;=DATE(INT(LEFT('Fiscal Year'!$B$2,4)),4,1),B1383&lt;=DATE(INT(CONCATENATE("20",RIGHT('Fiscal Year'!$B$2,2))),3,31)),1,0),"")</f>
        <v/>
      </c>
      <c r="E1383" s="138" t="str">
        <f>IF(NOT(ISBLANK(B1383)),IF(AND(MONTH(B1383)&gt;=1,MONTH(B1383)&lt;=3,B1383&gt;=DATE(INT(LEFT('Fiscal Year'!$B$2,4)),4,1),B1383&lt;=DATE(INT(CONCATENATE("20",RIGHT('Fiscal Year'!$B$2,2))),3,31)),1,0),"")</f>
        <v/>
      </c>
      <c r="F1383" s="139" t="str">
        <f>IF(NOT(ISBLANK(B1383)),IF(B1383&lt;'Fiscal Year'!$B$3,1,0),"")</f>
        <v/>
      </c>
      <c r="G1383" s="10"/>
      <c r="H1383" s="10"/>
      <c r="I1383" s="40"/>
      <c r="J1383" s="40"/>
      <c r="K1383" s="53"/>
      <c r="L1383" s="53"/>
      <c r="M1383" s="53"/>
      <c r="N1383" s="53"/>
      <c r="O1383" s="53"/>
      <c r="P1383" s="53"/>
      <c r="Q1383" s="53"/>
      <c r="R1383" s="53"/>
      <c r="S1383" s="53"/>
    </row>
    <row r="1384" spans="1:19" x14ac:dyDescent="0.3">
      <c r="A1384" s="106"/>
      <c r="B1384" s="59"/>
      <c r="C1384" s="137" t="str">
        <f t="shared" si="21"/>
        <v/>
      </c>
      <c r="D1384" s="138" t="str">
        <f>IF(NOT(ISBLANK(B1384)),IF(AND(MONTH(B1384)&gt;=4,MONTH(B1384)&lt;=12,B1384&gt;=DATE(INT(LEFT('Fiscal Year'!$B$2,4)),4,1),B1384&lt;=DATE(INT(CONCATENATE("20",RIGHT('Fiscal Year'!$B$2,2))),3,31)),1,0),"")</f>
        <v/>
      </c>
      <c r="E1384" s="138" t="str">
        <f>IF(NOT(ISBLANK(B1384)),IF(AND(MONTH(B1384)&gt;=1,MONTH(B1384)&lt;=3,B1384&gt;=DATE(INT(LEFT('Fiscal Year'!$B$2,4)),4,1),B1384&lt;=DATE(INT(CONCATENATE("20",RIGHT('Fiscal Year'!$B$2,2))),3,31)),1,0),"")</f>
        <v/>
      </c>
      <c r="F1384" s="139" t="str">
        <f>IF(NOT(ISBLANK(B1384)),IF(B1384&lt;'Fiscal Year'!$B$3,1,0),"")</f>
        <v/>
      </c>
      <c r="G1384" s="10"/>
      <c r="H1384" s="10"/>
      <c r="I1384" s="40"/>
      <c r="J1384" s="40"/>
      <c r="K1384" s="53"/>
      <c r="L1384" s="53"/>
      <c r="M1384" s="53"/>
      <c r="N1384" s="53"/>
      <c r="O1384" s="53"/>
      <c r="P1384" s="53"/>
      <c r="Q1384" s="53"/>
      <c r="R1384" s="53"/>
      <c r="S1384" s="53"/>
    </row>
    <row r="1385" spans="1:19" x14ac:dyDescent="0.3">
      <c r="A1385" s="106"/>
      <c r="B1385" s="59"/>
      <c r="C1385" s="137" t="str">
        <f t="shared" si="21"/>
        <v/>
      </c>
      <c r="D1385" s="138" t="str">
        <f>IF(NOT(ISBLANK(B1385)),IF(AND(MONTH(B1385)&gt;=4,MONTH(B1385)&lt;=12,B1385&gt;=DATE(INT(LEFT('Fiscal Year'!$B$2,4)),4,1),B1385&lt;=DATE(INT(CONCATENATE("20",RIGHT('Fiscal Year'!$B$2,2))),3,31)),1,0),"")</f>
        <v/>
      </c>
      <c r="E1385" s="138" t="str">
        <f>IF(NOT(ISBLANK(B1385)),IF(AND(MONTH(B1385)&gt;=1,MONTH(B1385)&lt;=3,B1385&gt;=DATE(INT(LEFT('Fiscal Year'!$B$2,4)),4,1),B1385&lt;=DATE(INT(CONCATENATE("20",RIGHT('Fiscal Year'!$B$2,2))),3,31)),1,0),"")</f>
        <v/>
      </c>
      <c r="F1385" s="139" t="str">
        <f>IF(NOT(ISBLANK(B1385)),IF(B1385&lt;'Fiscal Year'!$B$3,1,0),"")</f>
        <v/>
      </c>
      <c r="G1385" s="10"/>
      <c r="H1385" s="10"/>
      <c r="I1385" s="40"/>
      <c r="J1385" s="40"/>
      <c r="K1385" s="53"/>
      <c r="L1385" s="53"/>
      <c r="M1385" s="53"/>
      <c r="N1385" s="53"/>
      <c r="O1385" s="53"/>
      <c r="P1385" s="53"/>
      <c r="Q1385" s="53"/>
      <c r="R1385" s="53"/>
      <c r="S1385" s="53"/>
    </row>
    <row r="1386" spans="1:19" x14ac:dyDescent="0.3">
      <c r="A1386" s="106"/>
      <c r="B1386" s="59"/>
      <c r="C1386" s="137" t="str">
        <f t="shared" si="21"/>
        <v/>
      </c>
      <c r="D1386" s="138" t="str">
        <f>IF(NOT(ISBLANK(B1386)),IF(AND(MONTH(B1386)&gt;=4,MONTH(B1386)&lt;=12,B1386&gt;=DATE(INT(LEFT('Fiscal Year'!$B$2,4)),4,1),B1386&lt;=DATE(INT(CONCATENATE("20",RIGHT('Fiscal Year'!$B$2,2))),3,31)),1,0),"")</f>
        <v/>
      </c>
      <c r="E1386" s="138" t="str">
        <f>IF(NOT(ISBLANK(B1386)),IF(AND(MONTH(B1386)&gt;=1,MONTH(B1386)&lt;=3,B1386&gt;=DATE(INT(LEFT('Fiscal Year'!$B$2,4)),4,1),B1386&lt;=DATE(INT(CONCATENATE("20",RIGHT('Fiscal Year'!$B$2,2))),3,31)),1,0),"")</f>
        <v/>
      </c>
      <c r="F1386" s="139" t="str">
        <f>IF(NOT(ISBLANK(B1386)),IF(B1386&lt;'Fiscal Year'!$B$3,1,0),"")</f>
        <v/>
      </c>
      <c r="G1386" s="10"/>
      <c r="H1386" s="10"/>
      <c r="I1386" s="40"/>
      <c r="J1386" s="40"/>
      <c r="K1386" s="53"/>
      <c r="L1386" s="53"/>
      <c r="M1386" s="53"/>
      <c r="N1386" s="53"/>
      <c r="O1386" s="53"/>
      <c r="P1386" s="53"/>
      <c r="Q1386" s="53"/>
      <c r="R1386" s="53"/>
      <c r="S1386" s="53"/>
    </row>
    <row r="1387" spans="1:19" x14ac:dyDescent="0.3">
      <c r="A1387" s="106"/>
      <c r="B1387" s="59"/>
      <c r="C1387" s="137" t="str">
        <f t="shared" si="21"/>
        <v/>
      </c>
      <c r="D1387" s="138" t="str">
        <f>IF(NOT(ISBLANK(B1387)),IF(AND(MONTH(B1387)&gt;=4,MONTH(B1387)&lt;=12,B1387&gt;=DATE(INT(LEFT('Fiscal Year'!$B$2,4)),4,1),B1387&lt;=DATE(INT(CONCATENATE("20",RIGHT('Fiscal Year'!$B$2,2))),3,31)),1,0),"")</f>
        <v/>
      </c>
      <c r="E1387" s="138" t="str">
        <f>IF(NOT(ISBLANK(B1387)),IF(AND(MONTH(B1387)&gt;=1,MONTH(B1387)&lt;=3,B1387&gt;=DATE(INT(LEFT('Fiscal Year'!$B$2,4)),4,1),B1387&lt;=DATE(INT(CONCATENATE("20",RIGHT('Fiscal Year'!$B$2,2))),3,31)),1,0),"")</f>
        <v/>
      </c>
      <c r="F1387" s="139" t="str">
        <f>IF(NOT(ISBLANK(B1387)),IF(B1387&lt;'Fiscal Year'!$B$3,1,0),"")</f>
        <v/>
      </c>
      <c r="G1387" s="10"/>
      <c r="H1387" s="10"/>
      <c r="I1387" s="40"/>
      <c r="J1387" s="40"/>
      <c r="K1387" s="53"/>
      <c r="L1387" s="53"/>
      <c r="M1387" s="53"/>
      <c r="N1387" s="53"/>
      <c r="O1387" s="53"/>
      <c r="P1387" s="53"/>
      <c r="Q1387" s="53"/>
      <c r="R1387" s="53"/>
      <c r="S1387" s="53"/>
    </row>
    <row r="1388" spans="1:19" x14ac:dyDescent="0.3">
      <c r="A1388" s="106"/>
      <c r="B1388" s="59"/>
      <c r="C1388" s="137" t="str">
        <f t="shared" si="21"/>
        <v/>
      </c>
      <c r="D1388" s="138" t="str">
        <f>IF(NOT(ISBLANK(B1388)),IF(AND(MONTH(B1388)&gt;=4,MONTH(B1388)&lt;=12,B1388&gt;=DATE(INT(LEFT('Fiscal Year'!$B$2,4)),4,1),B1388&lt;=DATE(INT(CONCATENATE("20",RIGHT('Fiscal Year'!$B$2,2))),3,31)),1,0),"")</f>
        <v/>
      </c>
      <c r="E1388" s="138" t="str">
        <f>IF(NOT(ISBLANK(B1388)),IF(AND(MONTH(B1388)&gt;=1,MONTH(B1388)&lt;=3,B1388&gt;=DATE(INT(LEFT('Fiscal Year'!$B$2,4)),4,1),B1388&lt;=DATE(INT(CONCATENATE("20",RIGHT('Fiscal Year'!$B$2,2))),3,31)),1,0),"")</f>
        <v/>
      </c>
      <c r="F1388" s="139" t="str">
        <f>IF(NOT(ISBLANK(B1388)),IF(B1388&lt;'Fiscal Year'!$B$3,1,0),"")</f>
        <v/>
      </c>
      <c r="G1388" s="10"/>
      <c r="H1388" s="10"/>
      <c r="I1388" s="40"/>
      <c r="J1388" s="40"/>
      <c r="K1388" s="53"/>
      <c r="L1388" s="53"/>
      <c r="M1388" s="53"/>
      <c r="N1388" s="53"/>
      <c r="O1388" s="53"/>
      <c r="P1388" s="53"/>
      <c r="Q1388" s="53"/>
      <c r="R1388" s="53"/>
      <c r="S1388" s="53"/>
    </row>
    <row r="1389" spans="1:19" x14ac:dyDescent="0.3">
      <c r="A1389" s="106"/>
      <c r="B1389" s="59"/>
      <c r="C1389" s="137" t="str">
        <f t="shared" si="21"/>
        <v/>
      </c>
      <c r="D1389" s="138" t="str">
        <f>IF(NOT(ISBLANK(B1389)),IF(AND(MONTH(B1389)&gt;=4,MONTH(B1389)&lt;=12,B1389&gt;=DATE(INT(LEFT('Fiscal Year'!$B$2,4)),4,1),B1389&lt;=DATE(INT(CONCATENATE("20",RIGHT('Fiscal Year'!$B$2,2))),3,31)),1,0),"")</f>
        <v/>
      </c>
      <c r="E1389" s="138" t="str">
        <f>IF(NOT(ISBLANK(B1389)),IF(AND(MONTH(B1389)&gt;=1,MONTH(B1389)&lt;=3,B1389&gt;=DATE(INT(LEFT('Fiscal Year'!$B$2,4)),4,1),B1389&lt;=DATE(INT(CONCATENATE("20",RIGHT('Fiscal Year'!$B$2,2))),3,31)),1,0),"")</f>
        <v/>
      </c>
      <c r="F1389" s="139" t="str">
        <f>IF(NOT(ISBLANK(B1389)),IF(B1389&lt;'Fiscal Year'!$B$3,1,0),"")</f>
        <v/>
      </c>
      <c r="G1389" s="10"/>
      <c r="H1389" s="10"/>
      <c r="I1389" s="40"/>
      <c r="J1389" s="40"/>
      <c r="K1389" s="53"/>
      <c r="L1389" s="53"/>
      <c r="M1389" s="53"/>
      <c r="N1389" s="53"/>
      <c r="O1389" s="53"/>
      <c r="P1389" s="53"/>
      <c r="Q1389" s="53"/>
      <c r="R1389" s="53"/>
      <c r="S1389" s="53"/>
    </row>
    <row r="1390" spans="1:19" x14ac:dyDescent="0.3">
      <c r="A1390" s="106"/>
      <c r="B1390" s="59"/>
      <c r="C1390" s="137" t="str">
        <f t="shared" si="21"/>
        <v/>
      </c>
      <c r="D1390" s="138" t="str">
        <f>IF(NOT(ISBLANK(B1390)),IF(AND(MONTH(B1390)&gt;=4,MONTH(B1390)&lt;=12,B1390&gt;=DATE(INT(LEFT('Fiscal Year'!$B$2,4)),4,1),B1390&lt;=DATE(INT(CONCATENATE("20",RIGHT('Fiscal Year'!$B$2,2))),3,31)),1,0),"")</f>
        <v/>
      </c>
      <c r="E1390" s="138" t="str">
        <f>IF(NOT(ISBLANK(B1390)),IF(AND(MONTH(B1390)&gt;=1,MONTH(B1390)&lt;=3,B1390&gt;=DATE(INT(LEFT('Fiscal Year'!$B$2,4)),4,1),B1390&lt;=DATE(INT(CONCATENATE("20",RIGHT('Fiscal Year'!$B$2,2))),3,31)),1,0),"")</f>
        <v/>
      </c>
      <c r="F1390" s="139" t="str">
        <f>IF(NOT(ISBLANK(B1390)),IF(B1390&lt;'Fiscal Year'!$B$3,1,0),"")</f>
        <v/>
      </c>
      <c r="G1390" s="10"/>
      <c r="H1390" s="10"/>
      <c r="I1390" s="40"/>
      <c r="J1390" s="40"/>
      <c r="K1390" s="53"/>
      <c r="L1390" s="53"/>
      <c r="M1390" s="53"/>
      <c r="N1390" s="53"/>
      <c r="O1390" s="53"/>
      <c r="P1390" s="53"/>
      <c r="Q1390" s="53"/>
      <c r="R1390" s="53"/>
      <c r="S1390" s="53"/>
    </row>
    <row r="1391" spans="1:19" x14ac:dyDescent="0.3">
      <c r="A1391" s="106"/>
      <c r="B1391" s="59"/>
      <c r="C1391" s="137" t="str">
        <f t="shared" si="21"/>
        <v/>
      </c>
      <c r="D1391" s="138" t="str">
        <f>IF(NOT(ISBLANK(B1391)),IF(AND(MONTH(B1391)&gt;=4,MONTH(B1391)&lt;=12,B1391&gt;=DATE(INT(LEFT('Fiscal Year'!$B$2,4)),4,1),B1391&lt;=DATE(INT(CONCATENATE("20",RIGHT('Fiscal Year'!$B$2,2))),3,31)),1,0),"")</f>
        <v/>
      </c>
      <c r="E1391" s="138" t="str">
        <f>IF(NOT(ISBLANK(B1391)),IF(AND(MONTH(B1391)&gt;=1,MONTH(B1391)&lt;=3,B1391&gt;=DATE(INT(LEFT('Fiscal Year'!$B$2,4)),4,1),B1391&lt;=DATE(INT(CONCATENATE("20",RIGHT('Fiscal Year'!$B$2,2))),3,31)),1,0),"")</f>
        <v/>
      </c>
      <c r="F1391" s="139" t="str">
        <f>IF(NOT(ISBLANK(B1391)),IF(B1391&lt;'Fiscal Year'!$B$3,1,0),"")</f>
        <v/>
      </c>
      <c r="G1391" s="10"/>
      <c r="H1391" s="10"/>
      <c r="I1391" s="40"/>
      <c r="J1391" s="40"/>
      <c r="K1391" s="53"/>
      <c r="L1391" s="53"/>
      <c r="M1391" s="53"/>
      <c r="N1391" s="53"/>
      <c r="O1391" s="53"/>
      <c r="P1391" s="53"/>
      <c r="Q1391" s="53"/>
      <c r="R1391" s="53"/>
      <c r="S1391" s="53"/>
    </row>
    <row r="1392" spans="1:19" x14ac:dyDescent="0.3">
      <c r="A1392" s="106"/>
      <c r="B1392" s="59"/>
      <c r="C1392" s="137" t="str">
        <f t="shared" si="21"/>
        <v/>
      </c>
      <c r="D1392" s="138" t="str">
        <f>IF(NOT(ISBLANK(B1392)),IF(AND(MONTH(B1392)&gt;=4,MONTH(B1392)&lt;=12,B1392&gt;=DATE(INT(LEFT('Fiscal Year'!$B$2,4)),4,1),B1392&lt;=DATE(INT(CONCATENATE("20",RIGHT('Fiscal Year'!$B$2,2))),3,31)),1,0),"")</f>
        <v/>
      </c>
      <c r="E1392" s="138" t="str">
        <f>IF(NOT(ISBLANK(B1392)),IF(AND(MONTH(B1392)&gt;=1,MONTH(B1392)&lt;=3,B1392&gt;=DATE(INT(LEFT('Fiscal Year'!$B$2,4)),4,1),B1392&lt;=DATE(INT(CONCATENATE("20",RIGHT('Fiscal Year'!$B$2,2))),3,31)),1,0),"")</f>
        <v/>
      </c>
      <c r="F1392" s="139" t="str">
        <f>IF(NOT(ISBLANK(B1392)),IF(B1392&lt;'Fiscal Year'!$B$3,1,0),"")</f>
        <v/>
      </c>
      <c r="G1392" s="10"/>
      <c r="H1392" s="10"/>
      <c r="I1392" s="40"/>
      <c r="J1392" s="40"/>
      <c r="K1392" s="53"/>
      <c r="L1392" s="53"/>
      <c r="M1392" s="53"/>
      <c r="N1392" s="53"/>
      <c r="O1392" s="53"/>
      <c r="P1392" s="53"/>
      <c r="Q1392" s="53"/>
      <c r="R1392" s="53"/>
      <c r="S1392" s="53"/>
    </row>
    <row r="1393" spans="1:19" x14ac:dyDescent="0.3">
      <c r="A1393" s="106"/>
      <c r="B1393" s="59"/>
      <c r="C1393" s="137" t="str">
        <f t="shared" si="21"/>
        <v/>
      </c>
      <c r="D1393" s="138" t="str">
        <f>IF(NOT(ISBLANK(B1393)),IF(AND(MONTH(B1393)&gt;=4,MONTH(B1393)&lt;=12,B1393&gt;=DATE(INT(LEFT('Fiscal Year'!$B$2,4)),4,1),B1393&lt;=DATE(INT(CONCATENATE("20",RIGHT('Fiscal Year'!$B$2,2))),3,31)),1,0),"")</f>
        <v/>
      </c>
      <c r="E1393" s="138" t="str">
        <f>IF(NOT(ISBLANK(B1393)),IF(AND(MONTH(B1393)&gt;=1,MONTH(B1393)&lt;=3,B1393&gt;=DATE(INT(LEFT('Fiscal Year'!$B$2,4)),4,1),B1393&lt;=DATE(INT(CONCATENATE("20",RIGHT('Fiscal Year'!$B$2,2))),3,31)),1,0),"")</f>
        <v/>
      </c>
      <c r="F1393" s="139" t="str">
        <f>IF(NOT(ISBLANK(B1393)),IF(B1393&lt;'Fiscal Year'!$B$3,1,0),"")</f>
        <v/>
      </c>
      <c r="G1393" s="10"/>
      <c r="H1393" s="10"/>
      <c r="I1393" s="40"/>
      <c r="J1393" s="40"/>
      <c r="K1393" s="53"/>
      <c r="L1393" s="53"/>
      <c r="M1393" s="53"/>
      <c r="N1393" s="53"/>
      <c r="O1393" s="53"/>
      <c r="P1393" s="53"/>
      <c r="Q1393" s="53"/>
      <c r="R1393" s="53"/>
      <c r="S1393" s="53"/>
    </row>
    <row r="1394" spans="1:19" x14ac:dyDescent="0.3">
      <c r="A1394" s="106"/>
      <c r="B1394" s="59"/>
      <c r="C1394" s="137" t="str">
        <f t="shared" si="21"/>
        <v/>
      </c>
      <c r="D1394" s="138" t="str">
        <f>IF(NOT(ISBLANK(B1394)),IF(AND(MONTH(B1394)&gt;=4,MONTH(B1394)&lt;=12,B1394&gt;=DATE(INT(LEFT('Fiscal Year'!$B$2,4)),4,1),B1394&lt;=DATE(INT(CONCATENATE("20",RIGHT('Fiscal Year'!$B$2,2))),3,31)),1,0),"")</f>
        <v/>
      </c>
      <c r="E1394" s="138" t="str">
        <f>IF(NOT(ISBLANK(B1394)),IF(AND(MONTH(B1394)&gt;=1,MONTH(B1394)&lt;=3,B1394&gt;=DATE(INT(LEFT('Fiscal Year'!$B$2,4)),4,1),B1394&lt;=DATE(INT(CONCATENATE("20",RIGHT('Fiscal Year'!$B$2,2))),3,31)),1,0),"")</f>
        <v/>
      </c>
      <c r="F1394" s="139" t="str">
        <f>IF(NOT(ISBLANK(B1394)),IF(B1394&lt;'Fiscal Year'!$B$3,1,0),"")</f>
        <v/>
      </c>
      <c r="G1394" s="10"/>
      <c r="H1394" s="10"/>
      <c r="I1394" s="40"/>
      <c r="J1394" s="40"/>
      <c r="K1394" s="53"/>
      <c r="L1394" s="53"/>
      <c r="M1394" s="53"/>
      <c r="N1394" s="53"/>
      <c r="O1394" s="53"/>
      <c r="P1394" s="53"/>
      <c r="Q1394" s="53"/>
      <c r="R1394" s="53"/>
      <c r="S1394" s="53"/>
    </row>
    <row r="1395" spans="1:19" x14ac:dyDescent="0.3">
      <c r="A1395" s="106"/>
      <c r="B1395" s="59"/>
      <c r="C1395" s="137" t="str">
        <f t="shared" si="21"/>
        <v/>
      </c>
      <c r="D1395" s="138" t="str">
        <f>IF(NOT(ISBLANK(B1395)),IF(AND(MONTH(B1395)&gt;=4,MONTH(B1395)&lt;=12,B1395&gt;=DATE(INT(LEFT('Fiscal Year'!$B$2,4)),4,1),B1395&lt;=DATE(INT(CONCATENATE("20",RIGHT('Fiscal Year'!$B$2,2))),3,31)),1,0),"")</f>
        <v/>
      </c>
      <c r="E1395" s="138" t="str">
        <f>IF(NOT(ISBLANK(B1395)),IF(AND(MONTH(B1395)&gt;=1,MONTH(B1395)&lt;=3,B1395&gt;=DATE(INT(LEFT('Fiscal Year'!$B$2,4)),4,1),B1395&lt;=DATE(INT(CONCATENATE("20",RIGHT('Fiscal Year'!$B$2,2))),3,31)),1,0),"")</f>
        <v/>
      </c>
      <c r="F1395" s="139" t="str">
        <f>IF(NOT(ISBLANK(B1395)),IF(B1395&lt;'Fiscal Year'!$B$3,1,0),"")</f>
        <v/>
      </c>
      <c r="G1395" s="10"/>
      <c r="H1395" s="10"/>
      <c r="I1395" s="40"/>
      <c r="J1395" s="40"/>
      <c r="K1395" s="53"/>
      <c r="L1395" s="53"/>
      <c r="M1395" s="53"/>
      <c r="N1395" s="53"/>
      <c r="O1395" s="53"/>
      <c r="P1395" s="53"/>
      <c r="Q1395" s="53"/>
      <c r="R1395" s="53"/>
      <c r="S1395" s="53"/>
    </row>
    <row r="1396" spans="1:19" x14ac:dyDescent="0.3">
      <c r="A1396" s="106"/>
      <c r="B1396" s="59"/>
      <c r="C1396" s="137" t="str">
        <f t="shared" si="21"/>
        <v/>
      </c>
      <c r="D1396" s="138" t="str">
        <f>IF(NOT(ISBLANK(B1396)),IF(AND(MONTH(B1396)&gt;=4,MONTH(B1396)&lt;=12,B1396&gt;=DATE(INT(LEFT('Fiscal Year'!$B$2,4)),4,1),B1396&lt;=DATE(INT(CONCATENATE("20",RIGHT('Fiscal Year'!$B$2,2))),3,31)),1,0),"")</f>
        <v/>
      </c>
      <c r="E1396" s="138" t="str">
        <f>IF(NOT(ISBLANK(B1396)),IF(AND(MONTH(B1396)&gt;=1,MONTH(B1396)&lt;=3,B1396&gt;=DATE(INT(LEFT('Fiscal Year'!$B$2,4)),4,1),B1396&lt;=DATE(INT(CONCATENATE("20",RIGHT('Fiscal Year'!$B$2,2))),3,31)),1,0),"")</f>
        <v/>
      </c>
      <c r="F1396" s="139" t="str">
        <f>IF(NOT(ISBLANK(B1396)),IF(B1396&lt;'Fiscal Year'!$B$3,1,0),"")</f>
        <v/>
      </c>
      <c r="G1396" s="10"/>
      <c r="H1396" s="10"/>
      <c r="I1396" s="40"/>
      <c r="J1396" s="40"/>
      <c r="K1396" s="53"/>
      <c r="L1396" s="53"/>
      <c r="M1396" s="53"/>
      <c r="N1396" s="53"/>
      <c r="O1396" s="53"/>
      <c r="P1396" s="53"/>
      <c r="Q1396" s="53"/>
      <c r="R1396" s="53"/>
      <c r="S1396" s="53"/>
    </row>
    <row r="1397" spans="1:19" x14ac:dyDescent="0.3">
      <c r="A1397" s="106"/>
      <c r="B1397" s="59"/>
      <c r="C1397" s="137" t="str">
        <f t="shared" si="21"/>
        <v/>
      </c>
      <c r="D1397" s="138" t="str">
        <f>IF(NOT(ISBLANK(B1397)),IF(AND(MONTH(B1397)&gt;=4,MONTH(B1397)&lt;=12,B1397&gt;=DATE(INT(LEFT('Fiscal Year'!$B$2,4)),4,1),B1397&lt;=DATE(INT(CONCATENATE("20",RIGHT('Fiscal Year'!$B$2,2))),3,31)),1,0),"")</f>
        <v/>
      </c>
      <c r="E1397" s="138" t="str">
        <f>IF(NOT(ISBLANK(B1397)),IF(AND(MONTH(B1397)&gt;=1,MONTH(B1397)&lt;=3,B1397&gt;=DATE(INT(LEFT('Fiscal Year'!$B$2,4)),4,1),B1397&lt;=DATE(INT(CONCATENATE("20",RIGHT('Fiscal Year'!$B$2,2))),3,31)),1,0),"")</f>
        <v/>
      </c>
      <c r="F1397" s="139" t="str">
        <f>IF(NOT(ISBLANK(B1397)),IF(B1397&lt;'Fiscal Year'!$B$3,1,0),"")</f>
        <v/>
      </c>
      <c r="G1397" s="10"/>
      <c r="H1397" s="10"/>
      <c r="I1397" s="40"/>
      <c r="J1397" s="40"/>
      <c r="K1397" s="53"/>
      <c r="L1397" s="53"/>
      <c r="M1397" s="53"/>
      <c r="N1397" s="53"/>
      <c r="O1397" s="53"/>
      <c r="P1397" s="53"/>
      <c r="Q1397" s="53"/>
      <c r="R1397" s="53"/>
      <c r="S1397" s="53"/>
    </row>
    <row r="1398" spans="1:19" x14ac:dyDescent="0.3">
      <c r="A1398" s="106"/>
      <c r="B1398" s="59"/>
      <c r="C1398" s="137" t="str">
        <f t="shared" si="21"/>
        <v/>
      </c>
      <c r="D1398" s="138" t="str">
        <f>IF(NOT(ISBLANK(B1398)),IF(AND(MONTH(B1398)&gt;=4,MONTH(B1398)&lt;=12,B1398&gt;=DATE(INT(LEFT('Fiscal Year'!$B$2,4)),4,1),B1398&lt;=DATE(INT(CONCATENATE("20",RIGHT('Fiscal Year'!$B$2,2))),3,31)),1,0),"")</f>
        <v/>
      </c>
      <c r="E1398" s="138" t="str">
        <f>IF(NOT(ISBLANK(B1398)),IF(AND(MONTH(B1398)&gt;=1,MONTH(B1398)&lt;=3,B1398&gt;=DATE(INT(LEFT('Fiscal Year'!$B$2,4)),4,1),B1398&lt;=DATE(INT(CONCATENATE("20",RIGHT('Fiscal Year'!$B$2,2))),3,31)),1,0),"")</f>
        <v/>
      </c>
      <c r="F1398" s="139" t="str">
        <f>IF(NOT(ISBLANK(B1398)),IF(B1398&lt;'Fiscal Year'!$B$3,1,0),"")</f>
        <v/>
      </c>
      <c r="G1398" s="10"/>
      <c r="H1398" s="10"/>
      <c r="I1398" s="40"/>
      <c r="J1398" s="40"/>
      <c r="K1398" s="53"/>
      <c r="L1398" s="53"/>
      <c r="M1398" s="53"/>
      <c r="N1398" s="53"/>
      <c r="O1398" s="53"/>
      <c r="P1398" s="53"/>
      <c r="Q1398" s="53"/>
      <c r="R1398" s="53"/>
      <c r="S1398" s="53"/>
    </row>
    <row r="1399" spans="1:19" x14ac:dyDescent="0.3">
      <c r="A1399" s="106"/>
      <c r="B1399" s="59"/>
      <c r="C1399" s="137" t="str">
        <f t="shared" si="21"/>
        <v/>
      </c>
      <c r="D1399" s="138" t="str">
        <f>IF(NOT(ISBLANK(B1399)),IF(AND(MONTH(B1399)&gt;=4,MONTH(B1399)&lt;=12,B1399&gt;=DATE(INT(LEFT('Fiscal Year'!$B$2,4)),4,1),B1399&lt;=DATE(INT(CONCATENATE("20",RIGHT('Fiscal Year'!$B$2,2))),3,31)),1,0),"")</f>
        <v/>
      </c>
      <c r="E1399" s="138" t="str">
        <f>IF(NOT(ISBLANK(B1399)),IF(AND(MONTH(B1399)&gt;=1,MONTH(B1399)&lt;=3,B1399&gt;=DATE(INT(LEFT('Fiscal Year'!$B$2,4)),4,1),B1399&lt;=DATE(INT(CONCATENATE("20",RIGHT('Fiscal Year'!$B$2,2))),3,31)),1,0),"")</f>
        <v/>
      </c>
      <c r="F1399" s="139" t="str">
        <f>IF(NOT(ISBLANK(B1399)),IF(B1399&lt;'Fiscal Year'!$B$3,1,0),"")</f>
        <v/>
      </c>
      <c r="G1399" s="10"/>
      <c r="H1399" s="10"/>
      <c r="I1399" s="40"/>
      <c r="J1399" s="40"/>
      <c r="K1399" s="53"/>
      <c r="L1399" s="53"/>
      <c r="M1399" s="53"/>
      <c r="N1399" s="53"/>
      <c r="O1399" s="53"/>
      <c r="P1399" s="53"/>
      <c r="Q1399" s="53"/>
      <c r="R1399" s="53"/>
      <c r="S1399" s="53"/>
    </row>
    <row r="1400" spans="1:19" x14ac:dyDescent="0.3">
      <c r="A1400" s="106"/>
      <c r="B1400" s="59"/>
      <c r="C1400" s="137" t="str">
        <f t="shared" si="21"/>
        <v/>
      </c>
      <c r="D1400" s="138" t="str">
        <f>IF(NOT(ISBLANK(B1400)),IF(AND(MONTH(B1400)&gt;=4,MONTH(B1400)&lt;=12,B1400&gt;=DATE(INT(LEFT('Fiscal Year'!$B$2,4)),4,1),B1400&lt;=DATE(INT(CONCATENATE("20",RIGHT('Fiscal Year'!$B$2,2))),3,31)),1,0),"")</f>
        <v/>
      </c>
      <c r="E1400" s="138" t="str">
        <f>IF(NOT(ISBLANK(B1400)),IF(AND(MONTH(B1400)&gt;=1,MONTH(B1400)&lt;=3,B1400&gt;=DATE(INT(LEFT('Fiscal Year'!$B$2,4)),4,1),B1400&lt;=DATE(INT(CONCATENATE("20",RIGHT('Fiscal Year'!$B$2,2))),3,31)),1,0),"")</f>
        <v/>
      </c>
      <c r="F1400" s="139" t="str">
        <f>IF(NOT(ISBLANK(B1400)),IF(B1400&lt;'Fiscal Year'!$B$3,1,0),"")</f>
        <v/>
      </c>
      <c r="G1400" s="10"/>
      <c r="H1400" s="10"/>
      <c r="I1400" s="40"/>
      <c r="J1400" s="40"/>
      <c r="K1400" s="53"/>
      <c r="L1400" s="53"/>
      <c r="M1400" s="53"/>
      <c r="N1400" s="53"/>
      <c r="O1400" s="53"/>
      <c r="P1400" s="53"/>
      <c r="Q1400" s="53"/>
      <c r="R1400" s="53"/>
      <c r="S1400" s="53"/>
    </row>
    <row r="1401" spans="1:19" x14ac:dyDescent="0.3">
      <c r="A1401" s="106"/>
      <c r="B1401" s="59"/>
      <c r="C1401" s="137" t="str">
        <f t="shared" si="21"/>
        <v/>
      </c>
      <c r="D1401" s="138" t="str">
        <f>IF(NOT(ISBLANK(B1401)),IF(AND(MONTH(B1401)&gt;=4,MONTH(B1401)&lt;=12,B1401&gt;=DATE(INT(LEFT('Fiscal Year'!$B$2,4)),4,1),B1401&lt;=DATE(INT(CONCATENATE("20",RIGHT('Fiscal Year'!$B$2,2))),3,31)),1,0),"")</f>
        <v/>
      </c>
      <c r="E1401" s="138" t="str">
        <f>IF(NOT(ISBLANK(B1401)),IF(AND(MONTH(B1401)&gt;=1,MONTH(B1401)&lt;=3,B1401&gt;=DATE(INT(LEFT('Fiscal Year'!$B$2,4)),4,1),B1401&lt;=DATE(INT(CONCATENATE("20",RIGHT('Fiscal Year'!$B$2,2))),3,31)),1,0),"")</f>
        <v/>
      </c>
      <c r="F1401" s="139" t="str">
        <f>IF(NOT(ISBLANK(B1401)),IF(B1401&lt;'Fiscal Year'!$B$3,1,0),"")</f>
        <v/>
      </c>
      <c r="G1401" s="10"/>
      <c r="H1401" s="10"/>
      <c r="I1401" s="40"/>
      <c r="J1401" s="40"/>
      <c r="K1401" s="53"/>
      <c r="L1401" s="53"/>
      <c r="M1401" s="53"/>
      <c r="N1401" s="53"/>
      <c r="O1401" s="53"/>
      <c r="P1401" s="53"/>
      <c r="Q1401" s="53"/>
      <c r="R1401" s="53"/>
      <c r="S1401" s="53"/>
    </row>
    <row r="1402" spans="1:19" x14ac:dyDescent="0.3">
      <c r="A1402" s="106"/>
      <c r="B1402" s="59"/>
      <c r="C1402" s="137" t="str">
        <f t="shared" si="21"/>
        <v/>
      </c>
      <c r="D1402" s="138" t="str">
        <f>IF(NOT(ISBLANK(B1402)),IF(AND(MONTH(B1402)&gt;=4,MONTH(B1402)&lt;=12,B1402&gt;=DATE(INT(LEFT('Fiscal Year'!$B$2,4)),4,1),B1402&lt;=DATE(INT(CONCATENATE("20",RIGHT('Fiscal Year'!$B$2,2))),3,31)),1,0),"")</f>
        <v/>
      </c>
      <c r="E1402" s="138" t="str">
        <f>IF(NOT(ISBLANK(B1402)),IF(AND(MONTH(B1402)&gt;=1,MONTH(B1402)&lt;=3,B1402&gt;=DATE(INT(LEFT('Fiscal Year'!$B$2,4)),4,1),B1402&lt;=DATE(INT(CONCATENATE("20",RIGHT('Fiscal Year'!$B$2,2))),3,31)),1,0),"")</f>
        <v/>
      </c>
      <c r="F1402" s="139" t="str">
        <f>IF(NOT(ISBLANK(B1402)),IF(B1402&lt;'Fiscal Year'!$B$3,1,0),"")</f>
        <v/>
      </c>
      <c r="G1402" s="10"/>
      <c r="H1402" s="10"/>
      <c r="I1402" s="40"/>
      <c r="J1402" s="40"/>
      <c r="K1402" s="53"/>
      <c r="L1402" s="53"/>
      <c r="M1402" s="53"/>
      <c r="N1402" s="53"/>
      <c r="O1402" s="53"/>
      <c r="P1402" s="53"/>
      <c r="Q1402" s="53"/>
      <c r="R1402" s="53"/>
      <c r="S1402" s="53"/>
    </row>
    <row r="1403" spans="1:19" x14ac:dyDescent="0.3">
      <c r="A1403" s="106"/>
      <c r="B1403" s="59"/>
      <c r="C1403" s="137" t="str">
        <f t="shared" si="21"/>
        <v/>
      </c>
      <c r="D1403" s="138" t="str">
        <f>IF(NOT(ISBLANK(B1403)),IF(AND(MONTH(B1403)&gt;=4,MONTH(B1403)&lt;=12,B1403&gt;=DATE(INT(LEFT('Fiscal Year'!$B$2,4)),4,1),B1403&lt;=DATE(INT(CONCATENATE("20",RIGHT('Fiscal Year'!$B$2,2))),3,31)),1,0),"")</f>
        <v/>
      </c>
      <c r="E1403" s="138" t="str">
        <f>IF(NOT(ISBLANK(B1403)),IF(AND(MONTH(B1403)&gt;=1,MONTH(B1403)&lt;=3,B1403&gt;=DATE(INT(LEFT('Fiscal Year'!$B$2,4)),4,1),B1403&lt;=DATE(INT(CONCATENATE("20",RIGHT('Fiscal Year'!$B$2,2))),3,31)),1,0),"")</f>
        <v/>
      </c>
      <c r="F1403" s="139" t="str">
        <f>IF(NOT(ISBLANK(B1403)),IF(B1403&lt;'Fiscal Year'!$B$3,1,0),"")</f>
        <v/>
      </c>
      <c r="G1403" s="10"/>
      <c r="H1403" s="10"/>
      <c r="I1403" s="40"/>
      <c r="J1403" s="40"/>
      <c r="K1403" s="53"/>
      <c r="L1403" s="53"/>
      <c r="M1403" s="53"/>
      <c r="N1403" s="53"/>
      <c r="O1403" s="53"/>
      <c r="P1403" s="53"/>
      <c r="Q1403" s="53"/>
      <c r="R1403" s="53"/>
      <c r="S1403" s="53"/>
    </row>
    <row r="1404" spans="1:19" x14ac:dyDescent="0.3">
      <c r="A1404" s="106"/>
      <c r="B1404" s="59"/>
      <c r="C1404" s="137" t="str">
        <f t="shared" si="21"/>
        <v/>
      </c>
      <c r="D1404" s="138" t="str">
        <f>IF(NOT(ISBLANK(B1404)),IF(AND(MONTH(B1404)&gt;=4,MONTH(B1404)&lt;=12,B1404&gt;=DATE(INT(LEFT('Fiscal Year'!$B$2,4)),4,1),B1404&lt;=DATE(INT(CONCATENATE("20",RIGHT('Fiscal Year'!$B$2,2))),3,31)),1,0),"")</f>
        <v/>
      </c>
      <c r="E1404" s="138" t="str">
        <f>IF(NOT(ISBLANK(B1404)),IF(AND(MONTH(B1404)&gt;=1,MONTH(B1404)&lt;=3,B1404&gt;=DATE(INT(LEFT('Fiscal Year'!$B$2,4)),4,1),B1404&lt;=DATE(INT(CONCATENATE("20",RIGHT('Fiscal Year'!$B$2,2))),3,31)),1,0),"")</f>
        <v/>
      </c>
      <c r="F1404" s="139" t="str">
        <f>IF(NOT(ISBLANK(B1404)),IF(B1404&lt;'Fiscal Year'!$B$3,1,0),"")</f>
        <v/>
      </c>
      <c r="G1404" s="10"/>
      <c r="H1404" s="10"/>
      <c r="I1404" s="40"/>
      <c r="J1404" s="40"/>
      <c r="K1404" s="53"/>
      <c r="L1404" s="53"/>
      <c r="M1404" s="53"/>
      <c r="N1404" s="53"/>
      <c r="O1404" s="53"/>
      <c r="P1404" s="53"/>
      <c r="Q1404" s="53"/>
      <c r="R1404" s="53"/>
      <c r="S1404" s="53"/>
    </row>
    <row r="1405" spans="1:19" x14ac:dyDescent="0.3">
      <c r="A1405" s="106"/>
      <c r="B1405" s="59"/>
      <c r="C1405" s="137" t="str">
        <f t="shared" si="21"/>
        <v/>
      </c>
      <c r="D1405" s="138" t="str">
        <f>IF(NOT(ISBLANK(B1405)),IF(AND(MONTH(B1405)&gt;=4,MONTH(B1405)&lt;=12,B1405&gt;=DATE(INT(LEFT('Fiscal Year'!$B$2,4)),4,1),B1405&lt;=DATE(INT(CONCATENATE("20",RIGHT('Fiscal Year'!$B$2,2))),3,31)),1,0),"")</f>
        <v/>
      </c>
      <c r="E1405" s="138" t="str">
        <f>IF(NOT(ISBLANK(B1405)),IF(AND(MONTH(B1405)&gt;=1,MONTH(B1405)&lt;=3,B1405&gt;=DATE(INT(LEFT('Fiscal Year'!$B$2,4)),4,1),B1405&lt;=DATE(INT(CONCATENATE("20",RIGHT('Fiscal Year'!$B$2,2))),3,31)),1,0),"")</f>
        <v/>
      </c>
      <c r="F1405" s="139" t="str">
        <f>IF(NOT(ISBLANK(B1405)),IF(B1405&lt;'Fiscal Year'!$B$3,1,0),"")</f>
        <v/>
      </c>
      <c r="G1405" s="10"/>
      <c r="H1405" s="10"/>
      <c r="I1405" s="40"/>
      <c r="J1405" s="40"/>
      <c r="K1405" s="53"/>
      <c r="L1405" s="53"/>
      <c r="M1405" s="53"/>
      <c r="N1405" s="53"/>
      <c r="O1405" s="53"/>
      <c r="P1405" s="53"/>
      <c r="Q1405" s="53"/>
      <c r="R1405" s="53"/>
      <c r="S1405" s="53"/>
    </row>
    <row r="1406" spans="1:19" x14ac:dyDescent="0.3">
      <c r="A1406" s="106"/>
      <c r="B1406" s="59"/>
      <c r="C1406" s="137" t="str">
        <f t="shared" si="21"/>
        <v/>
      </c>
      <c r="D1406" s="138" t="str">
        <f>IF(NOT(ISBLANK(B1406)),IF(AND(MONTH(B1406)&gt;=4,MONTH(B1406)&lt;=12,B1406&gt;=DATE(INT(LEFT('Fiscal Year'!$B$2,4)),4,1),B1406&lt;=DATE(INT(CONCATENATE("20",RIGHT('Fiscal Year'!$B$2,2))),3,31)),1,0),"")</f>
        <v/>
      </c>
      <c r="E1406" s="138" t="str">
        <f>IF(NOT(ISBLANK(B1406)),IF(AND(MONTH(B1406)&gt;=1,MONTH(B1406)&lt;=3,B1406&gt;=DATE(INT(LEFT('Fiscal Year'!$B$2,4)),4,1),B1406&lt;=DATE(INT(CONCATENATE("20",RIGHT('Fiscal Year'!$B$2,2))),3,31)),1,0),"")</f>
        <v/>
      </c>
      <c r="F1406" s="139" t="str">
        <f>IF(NOT(ISBLANK(B1406)),IF(B1406&lt;'Fiscal Year'!$B$3,1,0),"")</f>
        <v/>
      </c>
      <c r="G1406" s="10"/>
      <c r="H1406" s="10"/>
      <c r="I1406" s="40"/>
      <c r="J1406" s="40"/>
      <c r="K1406" s="53"/>
      <c r="L1406" s="53"/>
      <c r="M1406" s="53"/>
      <c r="N1406" s="53"/>
      <c r="O1406" s="53"/>
      <c r="P1406" s="53"/>
      <c r="Q1406" s="53"/>
      <c r="R1406" s="53"/>
      <c r="S1406" s="53"/>
    </row>
    <row r="1407" spans="1:19" x14ac:dyDescent="0.3">
      <c r="A1407" s="106"/>
      <c r="B1407" s="59"/>
      <c r="C1407" s="137" t="str">
        <f t="shared" si="21"/>
        <v/>
      </c>
      <c r="D1407" s="138" t="str">
        <f>IF(NOT(ISBLANK(B1407)),IF(AND(MONTH(B1407)&gt;=4,MONTH(B1407)&lt;=12,B1407&gt;=DATE(INT(LEFT('Fiscal Year'!$B$2,4)),4,1),B1407&lt;=DATE(INT(CONCATENATE("20",RIGHT('Fiscal Year'!$B$2,2))),3,31)),1,0),"")</f>
        <v/>
      </c>
      <c r="E1407" s="138" t="str">
        <f>IF(NOT(ISBLANK(B1407)),IF(AND(MONTH(B1407)&gt;=1,MONTH(B1407)&lt;=3,B1407&gt;=DATE(INT(LEFT('Fiscal Year'!$B$2,4)),4,1),B1407&lt;=DATE(INT(CONCATENATE("20",RIGHT('Fiscal Year'!$B$2,2))),3,31)),1,0),"")</f>
        <v/>
      </c>
      <c r="F1407" s="139" t="str">
        <f>IF(NOT(ISBLANK(B1407)),IF(B1407&lt;'Fiscal Year'!$B$3,1,0),"")</f>
        <v/>
      </c>
      <c r="G1407" s="10"/>
      <c r="H1407" s="10"/>
      <c r="I1407" s="40"/>
      <c r="J1407" s="40"/>
      <c r="K1407" s="53"/>
      <c r="L1407" s="53"/>
      <c r="M1407" s="53"/>
      <c r="N1407" s="53"/>
      <c r="O1407" s="53"/>
      <c r="P1407" s="53"/>
      <c r="Q1407" s="53"/>
      <c r="R1407" s="53"/>
      <c r="S1407" s="53"/>
    </row>
    <row r="1408" spans="1:19" x14ac:dyDescent="0.3">
      <c r="A1408" s="106"/>
      <c r="B1408" s="59"/>
      <c r="C1408" s="137" t="str">
        <f t="shared" si="21"/>
        <v/>
      </c>
      <c r="D1408" s="138" t="str">
        <f>IF(NOT(ISBLANK(B1408)),IF(AND(MONTH(B1408)&gt;=4,MONTH(B1408)&lt;=12,B1408&gt;=DATE(INT(LEFT('Fiscal Year'!$B$2,4)),4,1),B1408&lt;=DATE(INT(CONCATENATE("20",RIGHT('Fiscal Year'!$B$2,2))),3,31)),1,0),"")</f>
        <v/>
      </c>
      <c r="E1408" s="138" t="str">
        <f>IF(NOT(ISBLANK(B1408)),IF(AND(MONTH(B1408)&gt;=1,MONTH(B1408)&lt;=3,B1408&gt;=DATE(INT(LEFT('Fiscal Year'!$B$2,4)),4,1),B1408&lt;=DATE(INT(CONCATENATE("20",RIGHT('Fiscal Year'!$B$2,2))),3,31)),1,0),"")</f>
        <v/>
      </c>
      <c r="F1408" s="139" t="str">
        <f>IF(NOT(ISBLANK(B1408)),IF(B1408&lt;'Fiscal Year'!$B$3,1,0),"")</f>
        <v/>
      </c>
      <c r="G1408" s="10"/>
      <c r="H1408" s="10"/>
      <c r="I1408" s="40"/>
      <c r="J1408" s="40"/>
      <c r="K1408" s="53"/>
      <c r="L1408" s="53"/>
      <c r="M1408" s="53"/>
      <c r="N1408" s="53"/>
      <c r="O1408" s="53"/>
      <c r="P1408" s="53"/>
      <c r="Q1408" s="53"/>
      <c r="R1408" s="53"/>
      <c r="S1408" s="53"/>
    </row>
    <row r="1409" spans="1:19" x14ac:dyDescent="0.3">
      <c r="A1409" s="106"/>
      <c r="B1409" s="59"/>
      <c r="C1409" s="137" t="str">
        <f t="shared" si="21"/>
        <v/>
      </c>
      <c r="D1409" s="138" t="str">
        <f>IF(NOT(ISBLANK(B1409)),IF(AND(MONTH(B1409)&gt;=4,MONTH(B1409)&lt;=12,B1409&gt;=DATE(INT(LEFT('Fiscal Year'!$B$2,4)),4,1),B1409&lt;=DATE(INT(CONCATENATE("20",RIGHT('Fiscal Year'!$B$2,2))),3,31)),1,0),"")</f>
        <v/>
      </c>
      <c r="E1409" s="138" t="str">
        <f>IF(NOT(ISBLANK(B1409)),IF(AND(MONTH(B1409)&gt;=1,MONTH(B1409)&lt;=3,B1409&gt;=DATE(INT(LEFT('Fiscal Year'!$B$2,4)),4,1),B1409&lt;=DATE(INT(CONCATENATE("20",RIGHT('Fiscal Year'!$B$2,2))),3,31)),1,0),"")</f>
        <v/>
      </c>
      <c r="F1409" s="139" t="str">
        <f>IF(NOT(ISBLANK(B1409)),IF(B1409&lt;'Fiscal Year'!$B$3,1,0),"")</f>
        <v/>
      </c>
      <c r="G1409" s="10"/>
      <c r="H1409" s="10"/>
      <c r="I1409" s="40"/>
      <c r="J1409" s="40"/>
      <c r="K1409" s="53"/>
      <c r="L1409" s="53"/>
      <c r="M1409" s="53"/>
      <c r="N1409" s="53"/>
      <c r="O1409" s="53"/>
      <c r="P1409" s="53"/>
      <c r="Q1409" s="53"/>
      <c r="R1409" s="53"/>
      <c r="S1409" s="53"/>
    </row>
    <row r="1410" spans="1:19" x14ac:dyDescent="0.3">
      <c r="A1410" s="106"/>
      <c r="B1410" s="59"/>
      <c r="C1410" s="137" t="str">
        <f t="shared" si="21"/>
        <v/>
      </c>
      <c r="D1410" s="138" t="str">
        <f>IF(NOT(ISBLANK(B1410)),IF(AND(MONTH(B1410)&gt;=4,MONTH(B1410)&lt;=12,B1410&gt;=DATE(INT(LEFT('Fiscal Year'!$B$2,4)),4,1),B1410&lt;=DATE(INT(CONCATENATE("20",RIGHT('Fiscal Year'!$B$2,2))),3,31)),1,0),"")</f>
        <v/>
      </c>
      <c r="E1410" s="138" t="str">
        <f>IF(NOT(ISBLANK(B1410)),IF(AND(MONTH(B1410)&gt;=1,MONTH(B1410)&lt;=3,B1410&gt;=DATE(INT(LEFT('Fiscal Year'!$B$2,4)),4,1),B1410&lt;=DATE(INT(CONCATENATE("20",RIGHT('Fiscal Year'!$B$2,2))),3,31)),1,0),"")</f>
        <v/>
      </c>
      <c r="F1410" s="139" t="str">
        <f>IF(NOT(ISBLANK(B1410)),IF(B1410&lt;'Fiscal Year'!$B$3,1,0),"")</f>
        <v/>
      </c>
      <c r="G1410" s="10"/>
      <c r="H1410" s="10"/>
      <c r="I1410" s="40"/>
      <c r="J1410" s="40"/>
      <c r="K1410" s="53"/>
      <c r="L1410" s="53"/>
      <c r="M1410" s="53"/>
      <c r="N1410" s="53"/>
      <c r="O1410" s="53"/>
      <c r="P1410" s="53"/>
      <c r="Q1410" s="53"/>
      <c r="R1410" s="53"/>
      <c r="S1410" s="53"/>
    </row>
    <row r="1411" spans="1:19" x14ac:dyDescent="0.3">
      <c r="A1411" s="106"/>
      <c r="B1411" s="59"/>
      <c r="C1411" s="137" t="str">
        <f t="shared" si="21"/>
        <v/>
      </c>
      <c r="D1411" s="138" t="str">
        <f>IF(NOT(ISBLANK(B1411)),IF(AND(MONTH(B1411)&gt;=4,MONTH(B1411)&lt;=12,B1411&gt;=DATE(INT(LEFT('Fiscal Year'!$B$2,4)),4,1),B1411&lt;=DATE(INT(CONCATENATE("20",RIGHT('Fiscal Year'!$B$2,2))),3,31)),1,0),"")</f>
        <v/>
      </c>
      <c r="E1411" s="138" t="str">
        <f>IF(NOT(ISBLANK(B1411)),IF(AND(MONTH(B1411)&gt;=1,MONTH(B1411)&lt;=3,B1411&gt;=DATE(INT(LEFT('Fiscal Year'!$B$2,4)),4,1),B1411&lt;=DATE(INT(CONCATENATE("20",RIGHT('Fiscal Year'!$B$2,2))),3,31)),1,0),"")</f>
        <v/>
      </c>
      <c r="F1411" s="139" t="str">
        <f>IF(NOT(ISBLANK(B1411)),IF(B1411&lt;'Fiscal Year'!$B$3,1,0),"")</f>
        <v/>
      </c>
      <c r="G1411" s="10"/>
      <c r="H1411" s="10"/>
      <c r="I1411" s="40"/>
      <c r="J1411" s="40"/>
      <c r="K1411" s="53"/>
      <c r="L1411" s="53"/>
      <c r="M1411" s="53"/>
      <c r="N1411" s="53"/>
      <c r="O1411" s="53"/>
      <c r="P1411" s="53"/>
      <c r="Q1411" s="53"/>
      <c r="R1411" s="53"/>
      <c r="S1411" s="53"/>
    </row>
    <row r="1412" spans="1:19" x14ac:dyDescent="0.3">
      <c r="A1412" s="106"/>
      <c r="B1412" s="59"/>
      <c r="C1412" s="137" t="str">
        <f t="shared" ref="C1412:C1475" si="22">IF(AND(NOT(ISBLANK(B1412)),B1412&gt;=43556),B1412+90,"")</f>
        <v/>
      </c>
      <c r="D1412" s="138" t="str">
        <f>IF(NOT(ISBLANK(B1412)),IF(AND(MONTH(B1412)&gt;=4,MONTH(B1412)&lt;=12,B1412&gt;=DATE(INT(LEFT('Fiscal Year'!$B$2,4)),4,1),B1412&lt;=DATE(INT(CONCATENATE("20",RIGHT('Fiscal Year'!$B$2,2))),3,31)),1,0),"")</f>
        <v/>
      </c>
      <c r="E1412" s="138" t="str">
        <f>IF(NOT(ISBLANK(B1412)),IF(AND(MONTH(B1412)&gt;=1,MONTH(B1412)&lt;=3,B1412&gt;=DATE(INT(LEFT('Fiscal Year'!$B$2,4)),4,1),B1412&lt;=DATE(INT(CONCATENATE("20",RIGHT('Fiscal Year'!$B$2,2))),3,31)),1,0),"")</f>
        <v/>
      </c>
      <c r="F1412" s="139" t="str">
        <f>IF(NOT(ISBLANK(B1412)),IF(B1412&lt;'Fiscal Year'!$B$3,1,0),"")</f>
        <v/>
      </c>
      <c r="G1412" s="10"/>
      <c r="H1412" s="10"/>
      <c r="I1412" s="40"/>
      <c r="J1412" s="40"/>
      <c r="K1412" s="53"/>
      <c r="L1412" s="53"/>
      <c r="M1412" s="53"/>
      <c r="N1412" s="53"/>
      <c r="O1412" s="53"/>
      <c r="P1412" s="53"/>
      <c r="Q1412" s="53"/>
      <c r="R1412" s="53"/>
      <c r="S1412" s="53"/>
    </row>
    <row r="1413" spans="1:19" x14ac:dyDescent="0.3">
      <c r="A1413" s="106"/>
      <c r="B1413" s="59"/>
      <c r="C1413" s="137" t="str">
        <f t="shared" si="22"/>
        <v/>
      </c>
      <c r="D1413" s="138" t="str">
        <f>IF(NOT(ISBLANK(B1413)),IF(AND(MONTH(B1413)&gt;=4,MONTH(B1413)&lt;=12,B1413&gt;=DATE(INT(LEFT('Fiscal Year'!$B$2,4)),4,1),B1413&lt;=DATE(INT(CONCATENATE("20",RIGHT('Fiscal Year'!$B$2,2))),3,31)),1,0),"")</f>
        <v/>
      </c>
      <c r="E1413" s="138" t="str">
        <f>IF(NOT(ISBLANK(B1413)),IF(AND(MONTH(B1413)&gt;=1,MONTH(B1413)&lt;=3,B1413&gt;=DATE(INT(LEFT('Fiscal Year'!$B$2,4)),4,1),B1413&lt;=DATE(INT(CONCATENATE("20",RIGHT('Fiscal Year'!$B$2,2))),3,31)),1,0),"")</f>
        <v/>
      </c>
      <c r="F1413" s="139" t="str">
        <f>IF(NOT(ISBLANK(B1413)),IF(B1413&lt;'Fiscal Year'!$B$3,1,0),"")</f>
        <v/>
      </c>
      <c r="G1413" s="10"/>
      <c r="H1413" s="10"/>
      <c r="I1413" s="40"/>
      <c r="J1413" s="40"/>
      <c r="K1413" s="53"/>
      <c r="L1413" s="53"/>
      <c r="M1413" s="53"/>
      <c r="N1413" s="53"/>
      <c r="O1413" s="53"/>
      <c r="P1413" s="53"/>
      <c r="Q1413" s="53"/>
      <c r="R1413" s="53"/>
      <c r="S1413" s="53"/>
    </row>
    <row r="1414" spans="1:19" x14ac:dyDescent="0.3">
      <c r="A1414" s="106"/>
      <c r="B1414" s="59"/>
      <c r="C1414" s="137" t="str">
        <f t="shared" si="22"/>
        <v/>
      </c>
      <c r="D1414" s="138" t="str">
        <f>IF(NOT(ISBLANK(B1414)),IF(AND(MONTH(B1414)&gt;=4,MONTH(B1414)&lt;=12,B1414&gt;=DATE(INT(LEFT('Fiscal Year'!$B$2,4)),4,1),B1414&lt;=DATE(INT(CONCATENATE("20",RIGHT('Fiscal Year'!$B$2,2))),3,31)),1,0),"")</f>
        <v/>
      </c>
      <c r="E1414" s="138" t="str">
        <f>IF(NOT(ISBLANK(B1414)),IF(AND(MONTH(B1414)&gt;=1,MONTH(B1414)&lt;=3,B1414&gt;=DATE(INT(LEFT('Fiscal Year'!$B$2,4)),4,1),B1414&lt;=DATE(INT(CONCATENATE("20",RIGHT('Fiscal Year'!$B$2,2))),3,31)),1,0),"")</f>
        <v/>
      </c>
      <c r="F1414" s="139" t="str">
        <f>IF(NOT(ISBLANK(B1414)),IF(B1414&lt;'Fiscal Year'!$B$3,1,0),"")</f>
        <v/>
      </c>
      <c r="G1414" s="10"/>
      <c r="H1414" s="10"/>
      <c r="I1414" s="40"/>
      <c r="J1414" s="40"/>
      <c r="K1414" s="53"/>
      <c r="L1414" s="53"/>
      <c r="M1414" s="53"/>
      <c r="N1414" s="53"/>
      <c r="O1414" s="53"/>
      <c r="P1414" s="53"/>
      <c r="Q1414" s="53"/>
      <c r="R1414" s="53"/>
      <c r="S1414" s="53"/>
    </row>
    <row r="1415" spans="1:19" x14ac:dyDescent="0.3">
      <c r="A1415" s="106"/>
      <c r="B1415" s="59"/>
      <c r="C1415" s="137" t="str">
        <f t="shared" si="22"/>
        <v/>
      </c>
      <c r="D1415" s="138" t="str">
        <f>IF(NOT(ISBLANK(B1415)),IF(AND(MONTH(B1415)&gt;=4,MONTH(B1415)&lt;=12,B1415&gt;=DATE(INT(LEFT('Fiscal Year'!$B$2,4)),4,1),B1415&lt;=DATE(INT(CONCATENATE("20",RIGHT('Fiscal Year'!$B$2,2))),3,31)),1,0),"")</f>
        <v/>
      </c>
      <c r="E1415" s="138" t="str">
        <f>IF(NOT(ISBLANK(B1415)),IF(AND(MONTH(B1415)&gt;=1,MONTH(B1415)&lt;=3,B1415&gt;=DATE(INT(LEFT('Fiscal Year'!$B$2,4)),4,1),B1415&lt;=DATE(INT(CONCATENATE("20",RIGHT('Fiscal Year'!$B$2,2))),3,31)),1,0),"")</f>
        <v/>
      </c>
      <c r="F1415" s="139" t="str">
        <f>IF(NOT(ISBLANK(B1415)),IF(B1415&lt;'Fiscal Year'!$B$3,1,0),"")</f>
        <v/>
      </c>
      <c r="G1415" s="10"/>
      <c r="H1415" s="10"/>
      <c r="I1415" s="40"/>
      <c r="J1415" s="40"/>
      <c r="K1415" s="53"/>
      <c r="L1415" s="53"/>
      <c r="M1415" s="53"/>
      <c r="N1415" s="53"/>
      <c r="O1415" s="53"/>
      <c r="P1415" s="53"/>
      <c r="Q1415" s="53"/>
      <c r="R1415" s="53"/>
      <c r="S1415" s="53"/>
    </row>
    <row r="1416" spans="1:19" x14ac:dyDescent="0.3">
      <c r="A1416" s="106"/>
      <c r="B1416" s="59"/>
      <c r="C1416" s="137" t="str">
        <f t="shared" si="22"/>
        <v/>
      </c>
      <c r="D1416" s="138" t="str">
        <f>IF(NOT(ISBLANK(B1416)),IF(AND(MONTH(B1416)&gt;=4,MONTH(B1416)&lt;=12,B1416&gt;=DATE(INT(LEFT('Fiscal Year'!$B$2,4)),4,1),B1416&lt;=DATE(INT(CONCATENATE("20",RIGHT('Fiscal Year'!$B$2,2))),3,31)),1,0),"")</f>
        <v/>
      </c>
      <c r="E1416" s="138" t="str">
        <f>IF(NOT(ISBLANK(B1416)),IF(AND(MONTH(B1416)&gt;=1,MONTH(B1416)&lt;=3,B1416&gt;=DATE(INT(LEFT('Fiscal Year'!$B$2,4)),4,1),B1416&lt;=DATE(INT(CONCATENATE("20",RIGHT('Fiscal Year'!$B$2,2))),3,31)),1,0),"")</f>
        <v/>
      </c>
      <c r="F1416" s="139" t="str">
        <f>IF(NOT(ISBLANK(B1416)),IF(B1416&lt;'Fiscal Year'!$B$3,1,0),"")</f>
        <v/>
      </c>
      <c r="G1416" s="10"/>
      <c r="H1416" s="10"/>
      <c r="I1416" s="40"/>
      <c r="J1416" s="40"/>
      <c r="K1416" s="53"/>
      <c r="L1416" s="53"/>
      <c r="M1416" s="53"/>
      <c r="N1416" s="53"/>
      <c r="O1416" s="53"/>
      <c r="P1416" s="53"/>
      <c r="Q1416" s="53"/>
      <c r="R1416" s="53"/>
      <c r="S1416" s="53"/>
    </row>
    <row r="1417" spans="1:19" x14ac:dyDescent="0.3">
      <c r="A1417" s="106"/>
      <c r="B1417" s="59"/>
      <c r="C1417" s="137" t="str">
        <f t="shared" si="22"/>
        <v/>
      </c>
      <c r="D1417" s="138" t="str">
        <f>IF(NOT(ISBLANK(B1417)),IF(AND(MONTH(B1417)&gt;=4,MONTH(B1417)&lt;=12,B1417&gt;=DATE(INT(LEFT('Fiscal Year'!$B$2,4)),4,1),B1417&lt;=DATE(INT(CONCATENATE("20",RIGHT('Fiscal Year'!$B$2,2))),3,31)),1,0),"")</f>
        <v/>
      </c>
      <c r="E1417" s="138" t="str">
        <f>IF(NOT(ISBLANK(B1417)),IF(AND(MONTH(B1417)&gt;=1,MONTH(B1417)&lt;=3,B1417&gt;=DATE(INT(LEFT('Fiscal Year'!$B$2,4)),4,1),B1417&lt;=DATE(INT(CONCATENATE("20",RIGHT('Fiscal Year'!$B$2,2))),3,31)),1,0),"")</f>
        <v/>
      </c>
      <c r="F1417" s="139" t="str">
        <f>IF(NOT(ISBLANK(B1417)),IF(B1417&lt;'Fiscal Year'!$B$3,1,0),"")</f>
        <v/>
      </c>
      <c r="G1417" s="10"/>
      <c r="H1417" s="10"/>
      <c r="I1417" s="40"/>
      <c r="J1417" s="40"/>
      <c r="K1417" s="53"/>
      <c r="L1417" s="53"/>
      <c r="M1417" s="53"/>
      <c r="N1417" s="53"/>
      <c r="O1417" s="53"/>
      <c r="P1417" s="53"/>
      <c r="Q1417" s="53"/>
      <c r="R1417" s="53"/>
      <c r="S1417" s="53"/>
    </row>
    <row r="1418" spans="1:19" x14ac:dyDescent="0.3">
      <c r="A1418" s="106"/>
      <c r="B1418" s="59"/>
      <c r="C1418" s="137" t="str">
        <f t="shared" si="22"/>
        <v/>
      </c>
      <c r="D1418" s="138" t="str">
        <f>IF(NOT(ISBLANK(B1418)),IF(AND(MONTH(B1418)&gt;=4,MONTH(B1418)&lt;=12,B1418&gt;=DATE(INT(LEFT('Fiscal Year'!$B$2,4)),4,1),B1418&lt;=DATE(INT(CONCATENATE("20",RIGHT('Fiscal Year'!$B$2,2))),3,31)),1,0),"")</f>
        <v/>
      </c>
      <c r="E1418" s="138" t="str">
        <f>IF(NOT(ISBLANK(B1418)),IF(AND(MONTH(B1418)&gt;=1,MONTH(B1418)&lt;=3,B1418&gt;=DATE(INT(LEFT('Fiscal Year'!$B$2,4)),4,1),B1418&lt;=DATE(INT(CONCATENATE("20",RIGHT('Fiscal Year'!$B$2,2))),3,31)),1,0),"")</f>
        <v/>
      </c>
      <c r="F1418" s="139" t="str">
        <f>IF(NOT(ISBLANK(B1418)),IF(B1418&lt;'Fiscal Year'!$B$3,1,0),"")</f>
        <v/>
      </c>
      <c r="G1418" s="10"/>
      <c r="H1418" s="10"/>
      <c r="I1418" s="40"/>
      <c r="J1418" s="40"/>
      <c r="K1418" s="53"/>
      <c r="L1418" s="53"/>
      <c r="M1418" s="53"/>
      <c r="N1418" s="53"/>
      <c r="O1418" s="53"/>
      <c r="P1418" s="53"/>
      <c r="Q1418" s="53"/>
      <c r="R1418" s="53"/>
      <c r="S1418" s="53"/>
    </row>
    <row r="1419" spans="1:19" x14ac:dyDescent="0.3">
      <c r="A1419" s="106"/>
      <c r="B1419" s="59"/>
      <c r="C1419" s="137" t="str">
        <f t="shared" si="22"/>
        <v/>
      </c>
      <c r="D1419" s="138" t="str">
        <f>IF(NOT(ISBLANK(B1419)),IF(AND(MONTH(B1419)&gt;=4,MONTH(B1419)&lt;=12,B1419&gt;=DATE(INT(LEFT('Fiscal Year'!$B$2,4)),4,1),B1419&lt;=DATE(INT(CONCATENATE("20",RIGHT('Fiscal Year'!$B$2,2))),3,31)),1,0),"")</f>
        <v/>
      </c>
      <c r="E1419" s="138" t="str">
        <f>IF(NOT(ISBLANK(B1419)),IF(AND(MONTH(B1419)&gt;=1,MONTH(B1419)&lt;=3,B1419&gt;=DATE(INT(LEFT('Fiscal Year'!$B$2,4)),4,1),B1419&lt;=DATE(INT(CONCATENATE("20",RIGHT('Fiscal Year'!$B$2,2))),3,31)),1,0),"")</f>
        <v/>
      </c>
      <c r="F1419" s="139" t="str">
        <f>IF(NOT(ISBLANK(B1419)),IF(B1419&lt;'Fiscal Year'!$B$3,1,0),"")</f>
        <v/>
      </c>
      <c r="G1419" s="10"/>
      <c r="H1419" s="10"/>
      <c r="I1419" s="40"/>
      <c r="J1419" s="40"/>
      <c r="K1419" s="53"/>
      <c r="L1419" s="53"/>
      <c r="M1419" s="53"/>
      <c r="N1419" s="53"/>
      <c r="O1419" s="53"/>
      <c r="P1419" s="53"/>
      <c r="Q1419" s="53"/>
      <c r="R1419" s="53"/>
      <c r="S1419" s="53"/>
    </row>
    <row r="1420" spans="1:19" x14ac:dyDescent="0.3">
      <c r="A1420" s="106"/>
      <c r="B1420" s="59"/>
      <c r="C1420" s="137" t="str">
        <f t="shared" si="22"/>
        <v/>
      </c>
      <c r="D1420" s="138" t="str">
        <f>IF(NOT(ISBLANK(B1420)),IF(AND(MONTH(B1420)&gt;=4,MONTH(B1420)&lt;=12,B1420&gt;=DATE(INT(LEFT('Fiscal Year'!$B$2,4)),4,1),B1420&lt;=DATE(INT(CONCATENATE("20",RIGHT('Fiscal Year'!$B$2,2))),3,31)),1,0),"")</f>
        <v/>
      </c>
      <c r="E1420" s="138" t="str">
        <f>IF(NOT(ISBLANK(B1420)),IF(AND(MONTH(B1420)&gt;=1,MONTH(B1420)&lt;=3,B1420&gt;=DATE(INT(LEFT('Fiscal Year'!$B$2,4)),4,1),B1420&lt;=DATE(INT(CONCATENATE("20",RIGHT('Fiscal Year'!$B$2,2))),3,31)),1,0),"")</f>
        <v/>
      </c>
      <c r="F1420" s="139" t="str">
        <f>IF(NOT(ISBLANK(B1420)),IF(B1420&lt;'Fiscal Year'!$B$3,1,0),"")</f>
        <v/>
      </c>
      <c r="G1420" s="10"/>
      <c r="H1420" s="10"/>
      <c r="I1420" s="40"/>
      <c r="J1420" s="40"/>
      <c r="K1420" s="53"/>
      <c r="L1420" s="53"/>
      <c r="M1420" s="53"/>
      <c r="N1420" s="53"/>
      <c r="O1420" s="53"/>
      <c r="P1420" s="53"/>
      <c r="Q1420" s="53"/>
      <c r="R1420" s="53"/>
      <c r="S1420" s="53"/>
    </row>
    <row r="1421" spans="1:19" x14ac:dyDescent="0.3">
      <c r="A1421" s="106"/>
      <c r="B1421" s="59"/>
      <c r="C1421" s="137" t="str">
        <f t="shared" si="22"/>
        <v/>
      </c>
      <c r="D1421" s="138" t="str">
        <f>IF(NOT(ISBLANK(B1421)),IF(AND(MONTH(B1421)&gt;=4,MONTH(B1421)&lt;=12,B1421&gt;=DATE(INT(LEFT('Fiscal Year'!$B$2,4)),4,1),B1421&lt;=DATE(INT(CONCATENATE("20",RIGHT('Fiscal Year'!$B$2,2))),3,31)),1,0),"")</f>
        <v/>
      </c>
      <c r="E1421" s="138" t="str">
        <f>IF(NOT(ISBLANK(B1421)),IF(AND(MONTH(B1421)&gt;=1,MONTH(B1421)&lt;=3,B1421&gt;=DATE(INT(LEFT('Fiscal Year'!$B$2,4)),4,1),B1421&lt;=DATE(INT(CONCATENATE("20",RIGHT('Fiscal Year'!$B$2,2))),3,31)),1,0),"")</f>
        <v/>
      </c>
      <c r="F1421" s="139" t="str">
        <f>IF(NOT(ISBLANK(B1421)),IF(B1421&lt;'Fiscal Year'!$B$3,1,0),"")</f>
        <v/>
      </c>
      <c r="G1421" s="10"/>
      <c r="H1421" s="10"/>
      <c r="I1421" s="40"/>
      <c r="J1421" s="40"/>
      <c r="K1421" s="53"/>
      <c r="L1421" s="53"/>
      <c r="M1421" s="53"/>
      <c r="N1421" s="53"/>
      <c r="O1421" s="53"/>
      <c r="P1421" s="53"/>
      <c r="Q1421" s="53"/>
      <c r="R1421" s="53"/>
      <c r="S1421" s="53"/>
    </row>
    <row r="1422" spans="1:19" x14ac:dyDescent="0.3">
      <c r="A1422" s="106"/>
      <c r="B1422" s="59"/>
      <c r="C1422" s="137" t="str">
        <f t="shared" si="22"/>
        <v/>
      </c>
      <c r="D1422" s="138" t="str">
        <f>IF(NOT(ISBLANK(B1422)),IF(AND(MONTH(B1422)&gt;=4,MONTH(B1422)&lt;=12,B1422&gt;=DATE(INT(LEFT('Fiscal Year'!$B$2,4)),4,1),B1422&lt;=DATE(INT(CONCATENATE("20",RIGHT('Fiscal Year'!$B$2,2))),3,31)),1,0),"")</f>
        <v/>
      </c>
      <c r="E1422" s="138" t="str">
        <f>IF(NOT(ISBLANK(B1422)),IF(AND(MONTH(B1422)&gt;=1,MONTH(B1422)&lt;=3,B1422&gt;=DATE(INT(LEFT('Fiscal Year'!$B$2,4)),4,1),B1422&lt;=DATE(INT(CONCATENATE("20",RIGHT('Fiscal Year'!$B$2,2))),3,31)),1,0),"")</f>
        <v/>
      </c>
      <c r="F1422" s="139" t="str">
        <f>IF(NOT(ISBLANK(B1422)),IF(B1422&lt;'Fiscal Year'!$B$3,1,0),"")</f>
        <v/>
      </c>
      <c r="G1422" s="10"/>
      <c r="H1422" s="10"/>
      <c r="I1422" s="40"/>
      <c r="J1422" s="40"/>
      <c r="K1422" s="53"/>
      <c r="L1422" s="53"/>
      <c r="M1422" s="53"/>
      <c r="N1422" s="53"/>
      <c r="O1422" s="53"/>
      <c r="P1422" s="53"/>
      <c r="Q1422" s="53"/>
      <c r="R1422" s="53"/>
      <c r="S1422" s="53"/>
    </row>
    <row r="1423" spans="1:19" x14ac:dyDescent="0.3">
      <c r="A1423" s="106"/>
      <c r="B1423" s="59"/>
      <c r="C1423" s="137" t="str">
        <f t="shared" si="22"/>
        <v/>
      </c>
      <c r="D1423" s="138" t="str">
        <f>IF(NOT(ISBLANK(B1423)),IF(AND(MONTH(B1423)&gt;=4,MONTH(B1423)&lt;=12,B1423&gt;=DATE(INT(LEFT('Fiscal Year'!$B$2,4)),4,1),B1423&lt;=DATE(INT(CONCATENATE("20",RIGHT('Fiscal Year'!$B$2,2))),3,31)),1,0),"")</f>
        <v/>
      </c>
      <c r="E1423" s="138" t="str">
        <f>IF(NOT(ISBLANK(B1423)),IF(AND(MONTH(B1423)&gt;=1,MONTH(B1423)&lt;=3,B1423&gt;=DATE(INT(LEFT('Fiscal Year'!$B$2,4)),4,1),B1423&lt;=DATE(INT(CONCATENATE("20",RIGHT('Fiscal Year'!$B$2,2))),3,31)),1,0),"")</f>
        <v/>
      </c>
      <c r="F1423" s="139" t="str">
        <f>IF(NOT(ISBLANK(B1423)),IF(B1423&lt;'Fiscal Year'!$B$3,1,0),"")</f>
        <v/>
      </c>
      <c r="G1423" s="10"/>
      <c r="H1423" s="10"/>
      <c r="I1423" s="40"/>
      <c r="J1423" s="40"/>
      <c r="K1423" s="53"/>
      <c r="L1423" s="53"/>
      <c r="M1423" s="53"/>
      <c r="N1423" s="53"/>
      <c r="O1423" s="53"/>
      <c r="P1423" s="53"/>
      <c r="Q1423" s="53"/>
      <c r="R1423" s="53"/>
      <c r="S1423" s="53"/>
    </row>
    <row r="1424" spans="1:19" x14ac:dyDescent="0.3">
      <c r="A1424" s="106"/>
      <c r="B1424" s="59"/>
      <c r="C1424" s="137" t="str">
        <f t="shared" si="22"/>
        <v/>
      </c>
      <c r="D1424" s="138" t="str">
        <f>IF(NOT(ISBLANK(B1424)),IF(AND(MONTH(B1424)&gt;=4,MONTH(B1424)&lt;=12,B1424&gt;=DATE(INT(LEFT('Fiscal Year'!$B$2,4)),4,1),B1424&lt;=DATE(INT(CONCATENATE("20",RIGHT('Fiscal Year'!$B$2,2))),3,31)),1,0),"")</f>
        <v/>
      </c>
      <c r="E1424" s="138" t="str">
        <f>IF(NOT(ISBLANK(B1424)),IF(AND(MONTH(B1424)&gt;=1,MONTH(B1424)&lt;=3,B1424&gt;=DATE(INT(LEFT('Fiscal Year'!$B$2,4)),4,1),B1424&lt;=DATE(INT(CONCATENATE("20",RIGHT('Fiscal Year'!$B$2,2))),3,31)),1,0),"")</f>
        <v/>
      </c>
      <c r="F1424" s="139" t="str">
        <f>IF(NOT(ISBLANK(B1424)),IF(B1424&lt;'Fiscal Year'!$B$3,1,0),"")</f>
        <v/>
      </c>
      <c r="G1424" s="10"/>
      <c r="H1424" s="10"/>
      <c r="I1424" s="40"/>
      <c r="J1424" s="40"/>
      <c r="K1424" s="53"/>
      <c r="L1424" s="53"/>
      <c r="M1424" s="53"/>
      <c r="N1424" s="53"/>
      <c r="O1424" s="53"/>
      <c r="P1424" s="53"/>
      <c r="Q1424" s="53"/>
      <c r="R1424" s="53"/>
      <c r="S1424" s="53"/>
    </row>
    <row r="1425" spans="1:19" x14ac:dyDescent="0.3">
      <c r="A1425" s="106"/>
      <c r="B1425" s="59"/>
      <c r="C1425" s="137" t="str">
        <f t="shared" si="22"/>
        <v/>
      </c>
      <c r="D1425" s="138" t="str">
        <f>IF(NOT(ISBLANK(B1425)),IF(AND(MONTH(B1425)&gt;=4,MONTH(B1425)&lt;=12,B1425&gt;=DATE(INT(LEFT('Fiscal Year'!$B$2,4)),4,1),B1425&lt;=DATE(INT(CONCATENATE("20",RIGHT('Fiscal Year'!$B$2,2))),3,31)),1,0),"")</f>
        <v/>
      </c>
      <c r="E1425" s="138" t="str">
        <f>IF(NOT(ISBLANK(B1425)),IF(AND(MONTH(B1425)&gt;=1,MONTH(B1425)&lt;=3,B1425&gt;=DATE(INT(LEFT('Fiscal Year'!$B$2,4)),4,1),B1425&lt;=DATE(INT(CONCATENATE("20",RIGHT('Fiscal Year'!$B$2,2))),3,31)),1,0),"")</f>
        <v/>
      </c>
      <c r="F1425" s="139" t="str">
        <f>IF(NOT(ISBLANK(B1425)),IF(B1425&lt;'Fiscal Year'!$B$3,1,0),"")</f>
        <v/>
      </c>
      <c r="G1425" s="10"/>
      <c r="H1425" s="10"/>
      <c r="I1425" s="40"/>
      <c r="J1425" s="40"/>
      <c r="K1425" s="53"/>
      <c r="L1425" s="53"/>
      <c r="M1425" s="53"/>
      <c r="N1425" s="53"/>
      <c r="O1425" s="53"/>
      <c r="P1425" s="53"/>
      <c r="Q1425" s="53"/>
      <c r="R1425" s="53"/>
      <c r="S1425" s="53"/>
    </row>
    <row r="1426" spans="1:19" x14ac:dyDescent="0.3">
      <c r="A1426" s="106"/>
      <c r="B1426" s="59"/>
      <c r="C1426" s="137" t="str">
        <f t="shared" si="22"/>
        <v/>
      </c>
      <c r="D1426" s="138" t="str">
        <f>IF(NOT(ISBLANK(B1426)),IF(AND(MONTH(B1426)&gt;=4,MONTH(B1426)&lt;=12,B1426&gt;=DATE(INT(LEFT('Fiscal Year'!$B$2,4)),4,1),B1426&lt;=DATE(INT(CONCATENATE("20",RIGHT('Fiscal Year'!$B$2,2))),3,31)),1,0),"")</f>
        <v/>
      </c>
      <c r="E1426" s="138" t="str">
        <f>IF(NOT(ISBLANK(B1426)),IF(AND(MONTH(B1426)&gt;=1,MONTH(B1426)&lt;=3,B1426&gt;=DATE(INT(LEFT('Fiscal Year'!$B$2,4)),4,1),B1426&lt;=DATE(INT(CONCATENATE("20",RIGHT('Fiscal Year'!$B$2,2))),3,31)),1,0),"")</f>
        <v/>
      </c>
      <c r="F1426" s="139" t="str">
        <f>IF(NOT(ISBLANK(B1426)),IF(B1426&lt;'Fiscal Year'!$B$3,1,0),"")</f>
        <v/>
      </c>
      <c r="G1426" s="10"/>
      <c r="H1426" s="10"/>
      <c r="I1426" s="40"/>
      <c r="J1426" s="40"/>
      <c r="K1426" s="53"/>
      <c r="L1426" s="53"/>
      <c r="M1426" s="53"/>
      <c r="N1426" s="53"/>
      <c r="O1426" s="53"/>
      <c r="P1426" s="53"/>
      <c r="Q1426" s="53"/>
      <c r="R1426" s="53"/>
      <c r="S1426" s="53"/>
    </row>
    <row r="1427" spans="1:19" x14ac:dyDescent="0.3">
      <c r="A1427" s="106"/>
      <c r="B1427" s="59"/>
      <c r="C1427" s="137" t="str">
        <f t="shared" si="22"/>
        <v/>
      </c>
      <c r="D1427" s="138" t="str">
        <f>IF(NOT(ISBLANK(B1427)),IF(AND(MONTH(B1427)&gt;=4,MONTH(B1427)&lt;=12,B1427&gt;=DATE(INT(LEFT('Fiscal Year'!$B$2,4)),4,1),B1427&lt;=DATE(INT(CONCATENATE("20",RIGHT('Fiscal Year'!$B$2,2))),3,31)),1,0),"")</f>
        <v/>
      </c>
      <c r="E1427" s="138" t="str">
        <f>IF(NOT(ISBLANK(B1427)),IF(AND(MONTH(B1427)&gt;=1,MONTH(B1427)&lt;=3,B1427&gt;=DATE(INT(LEFT('Fiscal Year'!$B$2,4)),4,1),B1427&lt;=DATE(INT(CONCATENATE("20",RIGHT('Fiscal Year'!$B$2,2))),3,31)),1,0),"")</f>
        <v/>
      </c>
      <c r="F1427" s="139" t="str">
        <f>IF(NOT(ISBLANK(B1427)),IF(B1427&lt;'Fiscal Year'!$B$3,1,0),"")</f>
        <v/>
      </c>
      <c r="G1427" s="10"/>
      <c r="H1427" s="10"/>
      <c r="I1427" s="40"/>
      <c r="J1427" s="40"/>
      <c r="K1427" s="53"/>
      <c r="L1427" s="53"/>
      <c r="M1427" s="53"/>
      <c r="N1427" s="53"/>
      <c r="O1427" s="53"/>
      <c r="P1427" s="53"/>
      <c r="Q1427" s="53"/>
      <c r="R1427" s="53"/>
      <c r="S1427" s="53"/>
    </row>
    <row r="1428" spans="1:19" x14ac:dyDescent="0.3">
      <c r="A1428" s="106"/>
      <c r="B1428" s="59"/>
      <c r="C1428" s="137" t="str">
        <f t="shared" si="22"/>
        <v/>
      </c>
      <c r="D1428" s="138" t="str">
        <f>IF(NOT(ISBLANK(B1428)),IF(AND(MONTH(B1428)&gt;=4,MONTH(B1428)&lt;=12,B1428&gt;=DATE(INT(LEFT('Fiscal Year'!$B$2,4)),4,1),B1428&lt;=DATE(INT(CONCATENATE("20",RIGHT('Fiscal Year'!$B$2,2))),3,31)),1,0),"")</f>
        <v/>
      </c>
      <c r="E1428" s="138" t="str">
        <f>IF(NOT(ISBLANK(B1428)),IF(AND(MONTH(B1428)&gt;=1,MONTH(B1428)&lt;=3,B1428&gt;=DATE(INT(LEFT('Fiscal Year'!$B$2,4)),4,1),B1428&lt;=DATE(INT(CONCATENATE("20",RIGHT('Fiscal Year'!$B$2,2))),3,31)),1,0),"")</f>
        <v/>
      </c>
      <c r="F1428" s="139" t="str">
        <f>IF(NOT(ISBLANK(B1428)),IF(B1428&lt;'Fiscal Year'!$B$3,1,0),"")</f>
        <v/>
      </c>
      <c r="G1428" s="10"/>
      <c r="H1428" s="10"/>
      <c r="I1428" s="40"/>
      <c r="J1428" s="40"/>
      <c r="K1428" s="53"/>
      <c r="L1428" s="53"/>
      <c r="M1428" s="53"/>
      <c r="N1428" s="53"/>
      <c r="O1428" s="53"/>
      <c r="P1428" s="53"/>
      <c r="Q1428" s="53"/>
      <c r="R1428" s="53"/>
      <c r="S1428" s="53"/>
    </row>
    <row r="1429" spans="1:19" x14ac:dyDescent="0.3">
      <c r="A1429" s="106"/>
      <c r="B1429" s="59"/>
      <c r="C1429" s="137" t="str">
        <f t="shared" si="22"/>
        <v/>
      </c>
      <c r="D1429" s="138" t="str">
        <f>IF(NOT(ISBLANK(B1429)),IF(AND(MONTH(B1429)&gt;=4,MONTH(B1429)&lt;=12,B1429&gt;=DATE(INT(LEFT('Fiscal Year'!$B$2,4)),4,1),B1429&lt;=DATE(INT(CONCATENATE("20",RIGHT('Fiscal Year'!$B$2,2))),3,31)),1,0),"")</f>
        <v/>
      </c>
      <c r="E1429" s="138" t="str">
        <f>IF(NOT(ISBLANK(B1429)),IF(AND(MONTH(B1429)&gt;=1,MONTH(B1429)&lt;=3,B1429&gt;=DATE(INT(LEFT('Fiscal Year'!$B$2,4)),4,1),B1429&lt;=DATE(INT(CONCATENATE("20",RIGHT('Fiscal Year'!$B$2,2))),3,31)),1,0),"")</f>
        <v/>
      </c>
      <c r="F1429" s="139" t="str">
        <f>IF(NOT(ISBLANK(B1429)),IF(B1429&lt;'Fiscal Year'!$B$3,1,0),"")</f>
        <v/>
      </c>
      <c r="G1429" s="10"/>
      <c r="H1429" s="10"/>
      <c r="I1429" s="40"/>
      <c r="J1429" s="40"/>
      <c r="K1429" s="53"/>
      <c r="L1429" s="53"/>
      <c r="M1429" s="53"/>
      <c r="N1429" s="53"/>
      <c r="O1429" s="53"/>
      <c r="P1429" s="53"/>
      <c r="Q1429" s="53"/>
      <c r="R1429" s="53"/>
      <c r="S1429" s="53"/>
    </row>
    <row r="1430" spans="1:19" x14ac:dyDescent="0.3">
      <c r="A1430" s="106"/>
      <c r="B1430" s="59"/>
      <c r="C1430" s="137" t="str">
        <f t="shared" si="22"/>
        <v/>
      </c>
      <c r="D1430" s="138" t="str">
        <f>IF(NOT(ISBLANK(B1430)),IF(AND(MONTH(B1430)&gt;=4,MONTH(B1430)&lt;=12,B1430&gt;=DATE(INT(LEFT('Fiscal Year'!$B$2,4)),4,1),B1430&lt;=DATE(INT(CONCATENATE("20",RIGHT('Fiscal Year'!$B$2,2))),3,31)),1,0),"")</f>
        <v/>
      </c>
      <c r="E1430" s="138" t="str">
        <f>IF(NOT(ISBLANK(B1430)),IF(AND(MONTH(B1430)&gt;=1,MONTH(B1430)&lt;=3,B1430&gt;=DATE(INT(LEFT('Fiscal Year'!$B$2,4)),4,1),B1430&lt;=DATE(INT(CONCATENATE("20",RIGHT('Fiscal Year'!$B$2,2))),3,31)),1,0),"")</f>
        <v/>
      </c>
      <c r="F1430" s="139" t="str">
        <f>IF(NOT(ISBLANK(B1430)),IF(B1430&lt;'Fiscal Year'!$B$3,1,0),"")</f>
        <v/>
      </c>
      <c r="G1430" s="10"/>
      <c r="H1430" s="10"/>
      <c r="I1430" s="40"/>
      <c r="J1430" s="40"/>
      <c r="K1430" s="53"/>
      <c r="L1430" s="53"/>
      <c r="M1430" s="53"/>
      <c r="N1430" s="53"/>
      <c r="O1430" s="53"/>
      <c r="P1430" s="53"/>
      <c r="Q1430" s="53"/>
      <c r="R1430" s="53"/>
      <c r="S1430" s="53"/>
    </row>
    <row r="1431" spans="1:19" x14ac:dyDescent="0.3">
      <c r="A1431" s="106"/>
      <c r="B1431" s="59"/>
      <c r="C1431" s="137" t="str">
        <f t="shared" si="22"/>
        <v/>
      </c>
      <c r="D1431" s="138" t="str">
        <f>IF(NOT(ISBLANK(B1431)),IF(AND(MONTH(B1431)&gt;=4,MONTH(B1431)&lt;=12,B1431&gt;=DATE(INT(LEFT('Fiscal Year'!$B$2,4)),4,1),B1431&lt;=DATE(INT(CONCATENATE("20",RIGHT('Fiscal Year'!$B$2,2))),3,31)),1,0),"")</f>
        <v/>
      </c>
      <c r="E1431" s="138" t="str">
        <f>IF(NOT(ISBLANK(B1431)),IF(AND(MONTH(B1431)&gt;=1,MONTH(B1431)&lt;=3,B1431&gt;=DATE(INT(LEFT('Fiscal Year'!$B$2,4)),4,1),B1431&lt;=DATE(INT(CONCATENATE("20",RIGHT('Fiscal Year'!$B$2,2))),3,31)),1,0),"")</f>
        <v/>
      </c>
      <c r="F1431" s="139" t="str">
        <f>IF(NOT(ISBLANK(B1431)),IF(B1431&lt;'Fiscal Year'!$B$3,1,0),"")</f>
        <v/>
      </c>
      <c r="G1431" s="10"/>
      <c r="H1431" s="10"/>
      <c r="I1431" s="40"/>
      <c r="J1431" s="40"/>
      <c r="K1431" s="53"/>
      <c r="L1431" s="53"/>
      <c r="M1431" s="53"/>
      <c r="N1431" s="53"/>
      <c r="O1431" s="53"/>
      <c r="P1431" s="53"/>
      <c r="Q1431" s="53"/>
      <c r="R1431" s="53"/>
      <c r="S1431" s="53"/>
    </row>
    <row r="1432" spans="1:19" x14ac:dyDescent="0.3">
      <c r="A1432" s="106"/>
      <c r="B1432" s="59"/>
      <c r="C1432" s="137" t="str">
        <f t="shared" si="22"/>
        <v/>
      </c>
      <c r="D1432" s="138" t="str">
        <f>IF(NOT(ISBLANK(B1432)),IF(AND(MONTH(B1432)&gt;=4,MONTH(B1432)&lt;=12,B1432&gt;=DATE(INT(LEFT('Fiscal Year'!$B$2,4)),4,1),B1432&lt;=DATE(INT(CONCATENATE("20",RIGHT('Fiscal Year'!$B$2,2))),3,31)),1,0),"")</f>
        <v/>
      </c>
      <c r="E1432" s="138" t="str">
        <f>IF(NOT(ISBLANK(B1432)),IF(AND(MONTH(B1432)&gt;=1,MONTH(B1432)&lt;=3,B1432&gt;=DATE(INT(LEFT('Fiscal Year'!$B$2,4)),4,1),B1432&lt;=DATE(INT(CONCATENATE("20",RIGHT('Fiscal Year'!$B$2,2))),3,31)),1,0),"")</f>
        <v/>
      </c>
      <c r="F1432" s="139" t="str">
        <f>IF(NOT(ISBLANK(B1432)),IF(B1432&lt;'Fiscal Year'!$B$3,1,0),"")</f>
        <v/>
      </c>
      <c r="G1432" s="10"/>
      <c r="H1432" s="10"/>
      <c r="I1432" s="40"/>
      <c r="J1432" s="40"/>
      <c r="K1432" s="53"/>
      <c r="L1432" s="53"/>
      <c r="M1432" s="53"/>
      <c r="N1432" s="53"/>
      <c r="O1432" s="53"/>
      <c r="P1432" s="53"/>
      <c r="Q1432" s="53"/>
      <c r="R1432" s="53"/>
      <c r="S1432" s="53"/>
    </row>
    <row r="1433" spans="1:19" x14ac:dyDescent="0.3">
      <c r="A1433" s="106"/>
      <c r="B1433" s="59"/>
      <c r="C1433" s="137" t="str">
        <f t="shared" si="22"/>
        <v/>
      </c>
      <c r="D1433" s="138" t="str">
        <f>IF(NOT(ISBLANK(B1433)),IF(AND(MONTH(B1433)&gt;=4,MONTH(B1433)&lt;=12,B1433&gt;=DATE(INT(LEFT('Fiscal Year'!$B$2,4)),4,1),B1433&lt;=DATE(INT(CONCATENATE("20",RIGHT('Fiscal Year'!$B$2,2))),3,31)),1,0),"")</f>
        <v/>
      </c>
      <c r="E1433" s="138" t="str">
        <f>IF(NOT(ISBLANK(B1433)),IF(AND(MONTH(B1433)&gt;=1,MONTH(B1433)&lt;=3,B1433&gt;=DATE(INT(LEFT('Fiscal Year'!$B$2,4)),4,1),B1433&lt;=DATE(INT(CONCATENATE("20",RIGHT('Fiscal Year'!$B$2,2))),3,31)),1,0),"")</f>
        <v/>
      </c>
      <c r="F1433" s="139" t="str">
        <f>IF(NOT(ISBLANK(B1433)),IF(B1433&lt;'Fiscal Year'!$B$3,1,0),"")</f>
        <v/>
      </c>
      <c r="G1433" s="10"/>
      <c r="H1433" s="10"/>
      <c r="I1433" s="40"/>
      <c r="J1433" s="40"/>
      <c r="K1433" s="53"/>
      <c r="L1433" s="53"/>
      <c r="M1433" s="53"/>
      <c r="N1433" s="53"/>
      <c r="O1433" s="53"/>
      <c r="P1433" s="53"/>
      <c r="Q1433" s="53"/>
      <c r="R1433" s="53"/>
      <c r="S1433" s="53"/>
    </row>
    <row r="1434" spans="1:19" x14ac:dyDescent="0.3">
      <c r="A1434" s="106"/>
      <c r="B1434" s="59"/>
      <c r="C1434" s="137" t="str">
        <f t="shared" si="22"/>
        <v/>
      </c>
      <c r="D1434" s="138" t="str">
        <f>IF(NOT(ISBLANK(B1434)),IF(AND(MONTH(B1434)&gt;=4,MONTH(B1434)&lt;=12,B1434&gt;=DATE(INT(LEFT('Fiscal Year'!$B$2,4)),4,1),B1434&lt;=DATE(INT(CONCATENATE("20",RIGHT('Fiscal Year'!$B$2,2))),3,31)),1,0),"")</f>
        <v/>
      </c>
      <c r="E1434" s="138" t="str">
        <f>IF(NOT(ISBLANK(B1434)),IF(AND(MONTH(B1434)&gt;=1,MONTH(B1434)&lt;=3,B1434&gt;=DATE(INT(LEFT('Fiscal Year'!$B$2,4)),4,1),B1434&lt;=DATE(INT(CONCATENATE("20",RIGHT('Fiscal Year'!$B$2,2))),3,31)),1,0),"")</f>
        <v/>
      </c>
      <c r="F1434" s="139" t="str">
        <f>IF(NOT(ISBLANK(B1434)),IF(B1434&lt;'Fiscal Year'!$B$3,1,0),"")</f>
        <v/>
      </c>
      <c r="G1434" s="10"/>
      <c r="H1434" s="10"/>
      <c r="I1434" s="40"/>
      <c r="J1434" s="40"/>
      <c r="K1434" s="53"/>
      <c r="L1434" s="53"/>
      <c r="M1434" s="53"/>
      <c r="N1434" s="53"/>
      <c r="O1434" s="53"/>
      <c r="P1434" s="53"/>
      <c r="Q1434" s="53"/>
      <c r="R1434" s="53"/>
      <c r="S1434" s="53"/>
    </row>
    <row r="1435" spans="1:19" x14ac:dyDescent="0.3">
      <c r="A1435" s="106"/>
      <c r="B1435" s="59"/>
      <c r="C1435" s="137" t="str">
        <f t="shared" si="22"/>
        <v/>
      </c>
      <c r="D1435" s="138" t="str">
        <f>IF(NOT(ISBLANK(B1435)),IF(AND(MONTH(B1435)&gt;=4,MONTH(B1435)&lt;=12,B1435&gt;=DATE(INT(LEFT('Fiscal Year'!$B$2,4)),4,1),B1435&lt;=DATE(INT(CONCATENATE("20",RIGHT('Fiscal Year'!$B$2,2))),3,31)),1,0),"")</f>
        <v/>
      </c>
      <c r="E1435" s="138" t="str">
        <f>IF(NOT(ISBLANK(B1435)),IF(AND(MONTH(B1435)&gt;=1,MONTH(B1435)&lt;=3,B1435&gt;=DATE(INT(LEFT('Fiscal Year'!$B$2,4)),4,1),B1435&lt;=DATE(INT(CONCATENATE("20",RIGHT('Fiscal Year'!$B$2,2))),3,31)),1,0),"")</f>
        <v/>
      </c>
      <c r="F1435" s="139" t="str">
        <f>IF(NOT(ISBLANK(B1435)),IF(B1435&lt;'Fiscal Year'!$B$3,1,0),"")</f>
        <v/>
      </c>
      <c r="G1435" s="10"/>
      <c r="H1435" s="10"/>
      <c r="I1435" s="40"/>
      <c r="J1435" s="40"/>
      <c r="K1435" s="53"/>
      <c r="L1435" s="53"/>
      <c r="M1435" s="53"/>
      <c r="N1435" s="53"/>
      <c r="O1435" s="53"/>
      <c r="P1435" s="53"/>
      <c r="Q1435" s="53"/>
      <c r="R1435" s="53"/>
      <c r="S1435" s="53"/>
    </row>
    <row r="1436" spans="1:19" x14ac:dyDescent="0.3">
      <c r="A1436" s="106"/>
      <c r="B1436" s="59"/>
      <c r="C1436" s="137" t="str">
        <f t="shared" si="22"/>
        <v/>
      </c>
      <c r="D1436" s="138" t="str">
        <f>IF(NOT(ISBLANK(B1436)),IF(AND(MONTH(B1436)&gt;=4,MONTH(B1436)&lt;=12,B1436&gt;=DATE(INT(LEFT('Fiscal Year'!$B$2,4)),4,1),B1436&lt;=DATE(INT(CONCATENATE("20",RIGHT('Fiscal Year'!$B$2,2))),3,31)),1,0),"")</f>
        <v/>
      </c>
      <c r="E1436" s="138" t="str">
        <f>IF(NOT(ISBLANK(B1436)),IF(AND(MONTH(B1436)&gt;=1,MONTH(B1436)&lt;=3,B1436&gt;=DATE(INT(LEFT('Fiscal Year'!$B$2,4)),4,1),B1436&lt;=DATE(INT(CONCATENATE("20",RIGHT('Fiscal Year'!$B$2,2))),3,31)),1,0),"")</f>
        <v/>
      </c>
      <c r="F1436" s="139" t="str">
        <f>IF(NOT(ISBLANK(B1436)),IF(B1436&lt;'Fiscal Year'!$B$3,1,0),"")</f>
        <v/>
      </c>
      <c r="G1436" s="10"/>
      <c r="H1436" s="10"/>
      <c r="I1436" s="40"/>
      <c r="J1436" s="40"/>
      <c r="K1436" s="53"/>
      <c r="L1436" s="53"/>
      <c r="M1436" s="53"/>
      <c r="N1436" s="53"/>
      <c r="O1436" s="53"/>
      <c r="P1436" s="53"/>
      <c r="Q1436" s="53"/>
      <c r="R1436" s="53"/>
      <c r="S1436" s="53"/>
    </row>
    <row r="1437" spans="1:19" x14ac:dyDescent="0.3">
      <c r="A1437" s="106"/>
      <c r="B1437" s="59"/>
      <c r="C1437" s="137" t="str">
        <f t="shared" si="22"/>
        <v/>
      </c>
      <c r="D1437" s="138" t="str">
        <f>IF(NOT(ISBLANK(B1437)),IF(AND(MONTH(B1437)&gt;=4,MONTH(B1437)&lt;=12,B1437&gt;=DATE(INT(LEFT('Fiscal Year'!$B$2,4)),4,1),B1437&lt;=DATE(INT(CONCATENATE("20",RIGHT('Fiscal Year'!$B$2,2))),3,31)),1,0),"")</f>
        <v/>
      </c>
      <c r="E1437" s="138" t="str">
        <f>IF(NOT(ISBLANK(B1437)),IF(AND(MONTH(B1437)&gt;=1,MONTH(B1437)&lt;=3,B1437&gt;=DATE(INT(LEFT('Fiscal Year'!$B$2,4)),4,1),B1437&lt;=DATE(INT(CONCATENATE("20",RIGHT('Fiscal Year'!$B$2,2))),3,31)),1,0),"")</f>
        <v/>
      </c>
      <c r="F1437" s="139" t="str">
        <f>IF(NOT(ISBLANK(B1437)),IF(B1437&lt;'Fiscal Year'!$B$3,1,0),"")</f>
        <v/>
      </c>
      <c r="G1437" s="10"/>
      <c r="H1437" s="10"/>
      <c r="I1437" s="40"/>
      <c r="J1437" s="40"/>
      <c r="K1437" s="53"/>
      <c r="L1437" s="53"/>
      <c r="M1437" s="53"/>
      <c r="N1437" s="53"/>
      <c r="O1437" s="53"/>
      <c r="P1437" s="53"/>
      <c r="Q1437" s="53"/>
      <c r="R1437" s="53"/>
      <c r="S1437" s="53"/>
    </row>
    <row r="1438" spans="1:19" x14ac:dyDescent="0.3">
      <c r="A1438" s="106"/>
      <c r="B1438" s="59"/>
      <c r="C1438" s="137" t="str">
        <f t="shared" si="22"/>
        <v/>
      </c>
      <c r="D1438" s="138" t="str">
        <f>IF(NOT(ISBLANK(B1438)),IF(AND(MONTH(B1438)&gt;=4,MONTH(B1438)&lt;=12,B1438&gt;=DATE(INT(LEFT('Fiscal Year'!$B$2,4)),4,1),B1438&lt;=DATE(INT(CONCATENATE("20",RIGHT('Fiscal Year'!$B$2,2))),3,31)),1,0),"")</f>
        <v/>
      </c>
      <c r="E1438" s="138" t="str">
        <f>IF(NOT(ISBLANK(B1438)),IF(AND(MONTH(B1438)&gt;=1,MONTH(B1438)&lt;=3,B1438&gt;=DATE(INT(LEFT('Fiscal Year'!$B$2,4)),4,1),B1438&lt;=DATE(INT(CONCATENATE("20",RIGHT('Fiscal Year'!$B$2,2))),3,31)),1,0),"")</f>
        <v/>
      </c>
      <c r="F1438" s="139" t="str">
        <f>IF(NOT(ISBLANK(B1438)),IF(B1438&lt;'Fiscal Year'!$B$3,1,0),"")</f>
        <v/>
      </c>
      <c r="G1438" s="10"/>
      <c r="H1438" s="10"/>
      <c r="I1438" s="40"/>
      <c r="J1438" s="40"/>
      <c r="K1438" s="53"/>
      <c r="L1438" s="53"/>
      <c r="M1438" s="53"/>
      <c r="N1438" s="53"/>
      <c r="O1438" s="53"/>
      <c r="P1438" s="53"/>
      <c r="Q1438" s="53"/>
      <c r="R1438" s="53"/>
      <c r="S1438" s="53"/>
    </row>
    <row r="1439" spans="1:19" x14ac:dyDescent="0.3">
      <c r="A1439" s="106"/>
      <c r="B1439" s="59"/>
      <c r="C1439" s="137" t="str">
        <f t="shared" si="22"/>
        <v/>
      </c>
      <c r="D1439" s="138" t="str">
        <f>IF(NOT(ISBLANK(B1439)),IF(AND(MONTH(B1439)&gt;=4,MONTH(B1439)&lt;=12,B1439&gt;=DATE(INT(LEFT('Fiscal Year'!$B$2,4)),4,1),B1439&lt;=DATE(INT(CONCATENATE("20",RIGHT('Fiscal Year'!$B$2,2))),3,31)),1,0),"")</f>
        <v/>
      </c>
      <c r="E1439" s="138" t="str">
        <f>IF(NOT(ISBLANK(B1439)),IF(AND(MONTH(B1439)&gt;=1,MONTH(B1439)&lt;=3,B1439&gt;=DATE(INT(LEFT('Fiscal Year'!$B$2,4)),4,1),B1439&lt;=DATE(INT(CONCATENATE("20",RIGHT('Fiscal Year'!$B$2,2))),3,31)),1,0),"")</f>
        <v/>
      </c>
      <c r="F1439" s="139" t="str">
        <f>IF(NOT(ISBLANK(B1439)),IF(B1439&lt;'Fiscal Year'!$B$3,1,0),"")</f>
        <v/>
      </c>
      <c r="G1439" s="10"/>
      <c r="H1439" s="10"/>
      <c r="I1439" s="40"/>
      <c r="J1439" s="40"/>
      <c r="K1439" s="53"/>
      <c r="L1439" s="53"/>
      <c r="M1439" s="53"/>
      <c r="N1439" s="53"/>
      <c r="O1439" s="53"/>
      <c r="P1439" s="53"/>
      <c r="Q1439" s="53"/>
      <c r="R1439" s="53"/>
      <c r="S1439" s="53"/>
    </row>
    <row r="1440" spans="1:19" x14ac:dyDescent="0.3">
      <c r="A1440" s="106"/>
      <c r="B1440" s="59"/>
      <c r="C1440" s="137" t="str">
        <f t="shared" si="22"/>
        <v/>
      </c>
      <c r="D1440" s="138" t="str">
        <f>IF(NOT(ISBLANK(B1440)),IF(AND(MONTH(B1440)&gt;=4,MONTH(B1440)&lt;=12,B1440&gt;=DATE(INT(LEFT('Fiscal Year'!$B$2,4)),4,1),B1440&lt;=DATE(INT(CONCATENATE("20",RIGHT('Fiscal Year'!$B$2,2))),3,31)),1,0),"")</f>
        <v/>
      </c>
      <c r="E1440" s="138" t="str">
        <f>IF(NOT(ISBLANK(B1440)),IF(AND(MONTH(B1440)&gt;=1,MONTH(B1440)&lt;=3,B1440&gt;=DATE(INT(LEFT('Fiscal Year'!$B$2,4)),4,1),B1440&lt;=DATE(INT(CONCATENATE("20",RIGHT('Fiscal Year'!$B$2,2))),3,31)),1,0),"")</f>
        <v/>
      </c>
      <c r="F1440" s="139" t="str">
        <f>IF(NOT(ISBLANK(B1440)),IF(B1440&lt;'Fiscal Year'!$B$3,1,0),"")</f>
        <v/>
      </c>
      <c r="G1440" s="10"/>
      <c r="H1440" s="10"/>
      <c r="I1440" s="40"/>
      <c r="J1440" s="40"/>
      <c r="K1440" s="53"/>
      <c r="L1440" s="53"/>
      <c r="M1440" s="53"/>
      <c r="N1440" s="53"/>
      <c r="O1440" s="53"/>
      <c r="P1440" s="53"/>
      <c r="Q1440" s="53"/>
      <c r="R1440" s="53"/>
      <c r="S1440" s="53"/>
    </row>
    <row r="1441" spans="1:19" x14ac:dyDescent="0.3">
      <c r="A1441" s="106"/>
      <c r="B1441" s="59"/>
      <c r="C1441" s="137" t="str">
        <f t="shared" si="22"/>
        <v/>
      </c>
      <c r="D1441" s="138" t="str">
        <f>IF(NOT(ISBLANK(B1441)),IF(AND(MONTH(B1441)&gt;=4,MONTH(B1441)&lt;=12,B1441&gt;=DATE(INT(LEFT('Fiscal Year'!$B$2,4)),4,1),B1441&lt;=DATE(INT(CONCATENATE("20",RIGHT('Fiscal Year'!$B$2,2))),3,31)),1,0),"")</f>
        <v/>
      </c>
      <c r="E1441" s="138" t="str">
        <f>IF(NOT(ISBLANK(B1441)),IF(AND(MONTH(B1441)&gt;=1,MONTH(B1441)&lt;=3,B1441&gt;=DATE(INT(LEFT('Fiscal Year'!$B$2,4)),4,1),B1441&lt;=DATE(INT(CONCATENATE("20",RIGHT('Fiscal Year'!$B$2,2))),3,31)),1,0),"")</f>
        <v/>
      </c>
      <c r="F1441" s="139" t="str">
        <f>IF(NOT(ISBLANK(B1441)),IF(B1441&lt;'Fiscal Year'!$B$3,1,0),"")</f>
        <v/>
      </c>
      <c r="G1441" s="10"/>
      <c r="H1441" s="10"/>
      <c r="I1441" s="40"/>
      <c r="J1441" s="40"/>
      <c r="K1441" s="53"/>
      <c r="L1441" s="53"/>
      <c r="M1441" s="53"/>
      <c r="N1441" s="53"/>
      <c r="O1441" s="53"/>
      <c r="P1441" s="53"/>
      <c r="Q1441" s="53"/>
      <c r="R1441" s="53"/>
      <c r="S1441" s="53"/>
    </row>
    <row r="1442" spans="1:19" x14ac:dyDescent="0.3">
      <c r="A1442" s="106"/>
      <c r="B1442" s="59"/>
      <c r="C1442" s="137" t="str">
        <f t="shared" si="22"/>
        <v/>
      </c>
      <c r="D1442" s="138" t="str">
        <f>IF(NOT(ISBLANK(B1442)),IF(AND(MONTH(B1442)&gt;=4,MONTH(B1442)&lt;=12,B1442&gt;=DATE(INT(LEFT('Fiscal Year'!$B$2,4)),4,1),B1442&lt;=DATE(INT(CONCATENATE("20",RIGHT('Fiscal Year'!$B$2,2))),3,31)),1,0),"")</f>
        <v/>
      </c>
      <c r="E1442" s="138" t="str">
        <f>IF(NOT(ISBLANK(B1442)),IF(AND(MONTH(B1442)&gt;=1,MONTH(B1442)&lt;=3,B1442&gt;=DATE(INT(LEFT('Fiscal Year'!$B$2,4)),4,1),B1442&lt;=DATE(INT(CONCATENATE("20",RIGHT('Fiscal Year'!$B$2,2))),3,31)),1,0),"")</f>
        <v/>
      </c>
      <c r="F1442" s="139" t="str">
        <f>IF(NOT(ISBLANK(B1442)),IF(B1442&lt;'Fiscal Year'!$B$3,1,0),"")</f>
        <v/>
      </c>
      <c r="G1442" s="10"/>
      <c r="H1442" s="10"/>
      <c r="I1442" s="40"/>
      <c r="J1442" s="40"/>
      <c r="K1442" s="53"/>
      <c r="L1442" s="53"/>
      <c r="M1442" s="53"/>
      <c r="N1442" s="53"/>
      <c r="O1442" s="53"/>
      <c r="P1442" s="53"/>
      <c r="Q1442" s="53"/>
      <c r="R1442" s="53"/>
      <c r="S1442" s="53"/>
    </row>
    <row r="1443" spans="1:19" x14ac:dyDescent="0.3">
      <c r="A1443" s="106"/>
      <c r="B1443" s="59"/>
      <c r="C1443" s="137" t="str">
        <f t="shared" si="22"/>
        <v/>
      </c>
      <c r="D1443" s="138" t="str">
        <f>IF(NOT(ISBLANK(B1443)),IF(AND(MONTH(B1443)&gt;=4,MONTH(B1443)&lt;=12,B1443&gt;=DATE(INT(LEFT('Fiscal Year'!$B$2,4)),4,1),B1443&lt;=DATE(INT(CONCATENATE("20",RIGHT('Fiscal Year'!$B$2,2))),3,31)),1,0),"")</f>
        <v/>
      </c>
      <c r="E1443" s="138" t="str">
        <f>IF(NOT(ISBLANK(B1443)),IF(AND(MONTH(B1443)&gt;=1,MONTH(B1443)&lt;=3,B1443&gt;=DATE(INT(LEFT('Fiscal Year'!$B$2,4)),4,1),B1443&lt;=DATE(INT(CONCATENATE("20",RIGHT('Fiscal Year'!$B$2,2))),3,31)),1,0),"")</f>
        <v/>
      </c>
      <c r="F1443" s="139" t="str">
        <f>IF(NOT(ISBLANK(B1443)),IF(B1443&lt;'Fiscal Year'!$B$3,1,0),"")</f>
        <v/>
      </c>
      <c r="G1443" s="10"/>
      <c r="H1443" s="10"/>
      <c r="I1443" s="40"/>
      <c r="J1443" s="40"/>
      <c r="K1443" s="53"/>
      <c r="L1443" s="53"/>
      <c r="M1443" s="53"/>
      <c r="N1443" s="53"/>
      <c r="O1443" s="53"/>
      <c r="P1443" s="53"/>
      <c r="Q1443" s="53"/>
      <c r="R1443" s="53"/>
      <c r="S1443" s="53"/>
    </row>
    <row r="1444" spans="1:19" x14ac:dyDescent="0.3">
      <c r="A1444" s="106"/>
      <c r="B1444" s="59"/>
      <c r="C1444" s="137" t="str">
        <f t="shared" si="22"/>
        <v/>
      </c>
      <c r="D1444" s="138" t="str">
        <f>IF(NOT(ISBLANK(B1444)),IF(AND(MONTH(B1444)&gt;=4,MONTH(B1444)&lt;=12,B1444&gt;=DATE(INT(LEFT('Fiscal Year'!$B$2,4)),4,1),B1444&lt;=DATE(INT(CONCATENATE("20",RIGHT('Fiscal Year'!$B$2,2))),3,31)),1,0),"")</f>
        <v/>
      </c>
      <c r="E1444" s="138" t="str">
        <f>IF(NOT(ISBLANK(B1444)),IF(AND(MONTH(B1444)&gt;=1,MONTH(B1444)&lt;=3,B1444&gt;=DATE(INT(LEFT('Fiscal Year'!$B$2,4)),4,1),B1444&lt;=DATE(INT(CONCATENATE("20",RIGHT('Fiscal Year'!$B$2,2))),3,31)),1,0),"")</f>
        <v/>
      </c>
      <c r="F1444" s="139" t="str">
        <f>IF(NOT(ISBLANK(B1444)),IF(B1444&lt;'Fiscal Year'!$B$3,1,0),"")</f>
        <v/>
      </c>
      <c r="G1444" s="10"/>
      <c r="H1444" s="10"/>
      <c r="I1444" s="40"/>
      <c r="J1444" s="40"/>
      <c r="K1444" s="53"/>
      <c r="L1444" s="53"/>
      <c r="M1444" s="53"/>
      <c r="N1444" s="53"/>
      <c r="O1444" s="53"/>
      <c r="P1444" s="53"/>
      <c r="Q1444" s="53"/>
      <c r="R1444" s="53"/>
      <c r="S1444" s="53"/>
    </row>
    <row r="1445" spans="1:19" x14ac:dyDescent="0.3">
      <c r="A1445" s="106"/>
      <c r="B1445" s="59"/>
      <c r="C1445" s="137" t="str">
        <f t="shared" si="22"/>
        <v/>
      </c>
      <c r="D1445" s="138" t="str">
        <f>IF(NOT(ISBLANK(B1445)),IF(AND(MONTH(B1445)&gt;=4,MONTH(B1445)&lt;=12,B1445&gt;=DATE(INT(LEFT('Fiscal Year'!$B$2,4)),4,1),B1445&lt;=DATE(INT(CONCATENATE("20",RIGHT('Fiscal Year'!$B$2,2))),3,31)),1,0),"")</f>
        <v/>
      </c>
      <c r="E1445" s="138" t="str">
        <f>IF(NOT(ISBLANK(B1445)),IF(AND(MONTH(B1445)&gt;=1,MONTH(B1445)&lt;=3,B1445&gt;=DATE(INT(LEFT('Fiscal Year'!$B$2,4)),4,1),B1445&lt;=DATE(INT(CONCATENATE("20",RIGHT('Fiscal Year'!$B$2,2))),3,31)),1,0),"")</f>
        <v/>
      </c>
      <c r="F1445" s="139" t="str">
        <f>IF(NOT(ISBLANK(B1445)),IF(B1445&lt;'Fiscal Year'!$B$3,1,0),"")</f>
        <v/>
      </c>
      <c r="G1445" s="10"/>
      <c r="H1445" s="10"/>
      <c r="I1445" s="40"/>
      <c r="J1445" s="40"/>
      <c r="K1445" s="53"/>
      <c r="L1445" s="53"/>
      <c r="M1445" s="53"/>
      <c r="N1445" s="53"/>
      <c r="O1445" s="53"/>
      <c r="P1445" s="53"/>
      <c r="Q1445" s="53"/>
      <c r="R1445" s="53"/>
      <c r="S1445" s="53"/>
    </row>
    <row r="1446" spans="1:19" x14ac:dyDescent="0.3">
      <c r="A1446" s="106"/>
      <c r="B1446" s="59"/>
      <c r="C1446" s="137" t="str">
        <f t="shared" si="22"/>
        <v/>
      </c>
      <c r="D1446" s="138" t="str">
        <f>IF(NOT(ISBLANK(B1446)),IF(AND(MONTH(B1446)&gt;=4,MONTH(B1446)&lt;=12,B1446&gt;=DATE(INT(LEFT('Fiscal Year'!$B$2,4)),4,1),B1446&lt;=DATE(INT(CONCATENATE("20",RIGHT('Fiscal Year'!$B$2,2))),3,31)),1,0),"")</f>
        <v/>
      </c>
      <c r="E1446" s="138" t="str">
        <f>IF(NOT(ISBLANK(B1446)),IF(AND(MONTH(B1446)&gt;=1,MONTH(B1446)&lt;=3,B1446&gt;=DATE(INT(LEFT('Fiscal Year'!$B$2,4)),4,1),B1446&lt;=DATE(INT(CONCATENATE("20",RIGHT('Fiscal Year'!$B$2,2))),3,31)),1,0),"")</f>
        <v/>
      </c>
      <c r="F1446" s="139" t="str">
        <f>IF(NOT(ISBLANK(B1446)),IF(B1446&lt;'Fiscal Year'!$B$3,1,0),"")</f>
        <v/>
      </c>
      <c r="G1446" s="10"/>
      <c r="H1446" s="10"/>
      <c r="I1446" s="40"/>
      <c r="J1446" s="40"/>
      <c r="K1446" s="53"/>
      <c r="L1446" s="53"/>
      <c r="M1446" s="53"/>
      <c r="N1446" s="53"/>
      <c r="O1446" s="53"/>
      <c r="P1446" s="53"/>
      <c r="Q1446" s="53"/>
      <c r="R1446" s="53"/>
      <c r="S1446" s="53"/>
    </row>
    <row r="1447" spans="1:19" x14ac:dyDescent="0.3">
      <c r="A1447" s="106"/>
      <c r="B1447" s="59"/>
      <c r="C1447" s="137" t="str">
        <f t="shared" si="22"/>
        <v/>
      </c>
      <c r="D1447" s="138" t="str">
        <f>IF(NOT(ISBLANK(B1447)),IF(AND(MONTH(B1447)&gt;=4,MONTH(B1447)&lt;=12,B1447&gt;=DATE(INT(LEFT('Fiscal Year'!$B$2,4)),4,1),B1447&lt;=DATE(INT(CONCATENATE("20",RIGHT('Fiscal Year'!$B$2,2))),3,31)),1,0),"")</f>
        <v/>
      </c>
      <c r="E1447" s="138" t="str">
        <f>IF(NOT(ISBLANK(B1447)),IF(AND(MONTH(B1447)&gt;=1,MONTH(B1447)&lt;=3,B1447&gt;=DATE(INT(LEFT('Fiscal Year'!$B$2,4)),4,1),B1447&lt;=DATE(INT(CONCATENATE("20",RIGHT('Fiscal Year'!$B$2,2))),3,31)),1,0),"")</f>
        <v/>
      </c>
      <c r="F1447" s="139" t="str">
        <f>IF(NOT(ISBLANK(B1447)),IF(B1447&lt;'Fiscal Year'!$B$3,1,0),"")</f>
        <v/>
      </c>
      <c r="G1447" s="10"/>
      <c r="H1447" s="10"/>
      <c r="I1447" s="40"/>
      <c r="J1447" s="40"/>
      <c r="K1447" s="53"/>
      <c r="L1447" s="53"/>
      <c r="M1447" s="53"/>
      <c r="N1447" s="53"/>
      <c r="O1447" s="53"/>
      <c r="P1447" s="53"/>
      <c r="Q1447" s="53"/>
      <c r="R1447" s="53"/>
      <c r="S1447" s="53"/>
    </row>
    <row r="1448" spans="1:19" x14ac:dyDescent="0.3">
      <c r="A1448" s="106"/>
      <c r="B1448" s="59"/>
      <c r="C1448" s="137" t="str">
        <f t="shared" si="22"/>
        <v/>
      </c>
      <c r="D1448" s="138" t="str">
        <f>IF(NOT(ISBLANK(B1448)),IF(AND(MONTH(B1448)&gt;=4,MONTH(B1448)&lt;=12,B1448&gt;=DATE(INT(LEFT('Fiscal Year'!$B$2,4)),4,1),B1448&lt;=DATE(INT(CONCATENATE("20",RIGHT('Fiscal Year'!$B$2,2))),3,31)),1,0),"")</f>
        <v/>
      </c>
      <c r="E1448" s="138" t="str">
        <f>IF(NOT(ISBLANK(B1448)),IF(AND(MONTH(B1448)&gt;=1,MONTH(B1448)&lt;=3,B1448&gt;=DATE(INT(LEFT('Fiscal Year'!$B$2,4)),4,1),B1448&lt;=DATE(INT(CONCATENATE("20",RIGHT('Fiscal Year'!$B$2,2))),3,31)),1,0),"")</f>
        <v/>
      </c>
      <c r="F1448" s="139" t="str">
        <f>IF(NOT(ISBLANK(B1448)),IF(B1448&lt;'Fiscal Year'!$B$3,1,0),"")</f>
        <v/>
      </c>
      <c r="G1448" s="10"/>
      <c r="H1448" s="10"/>
      <c r="I1448" s="40"/>
      <c r="J1448" s="40"/>
      <c r="K1448" s="53"/>
      <c r="L1448" s="53"/>
      <c r="M1448" s="53"/>
      <c r="N1448" s="53"/>
      <c r="O1448" s="53"/>
      <c r="P1448" s="53"/>
      <c r="Q1448" s="53"/>
      <c r="R1448" s="53"/>
      <c r="S1448" s="53"/>
    </row>
    <row r="1449" spans="1:19" x14ac:dyDescent="0.3">
      <c r="A1449" s="106"/>
      <c r="B1449" s="59"/>
      <c r="C1449" s="137" t="str">
        <f t="shared" si="22"/>
        <v/>
      </c>
      <c r="D1449" s="138" t="str">
        <f>IF(NOT(ISBLANK(B1449)),IF(AND(MONTH(B1449)&gt;=4,MONTH(B1449)&lt;=12,B1449&gt;=DATE(INT(LEFT('Fiscal Year'!$B$2,4)),4,1),B1449&lt;=DATE(INT(CONCATENATE("20",RIGHT('Fiscal Year'!$B$2,2))),3,31)),1,0),"")</f>
        <v/>
      </c>
      <c r="E1449" s="138" t="str">
        <f>IF(NOT(ISBLANK(B1449)),IF(AND(MONTH(B1449)&gt;=1,MONTH(B1449)&lt;=3,B1449&gt;=DATE(INT(LEFT('Fiscal Year'!$B$2,4)),4,1),B1449&lt;=DATE(INT(CONCATENATE("20",RIGHT('Fiscal Year'!$B$2,2))),3,31)),1,0),"")</f>
        <v/>
      </c>
      <c r="F1449" s="139" t="str">
        <f>IF(NOT(ISBLANK(B1449)),IF(B1449&lt;'Fiscal Year'!$B$3,1,0),"")</f>
        <v/>
      </c>
      <c r="G1449" s="10"/>
      <c r="H1449" s="10"/>
      <c r="I1449" s="40"/>
      <c r="J1449" s="40"/>
      <c r="K1449" s="53"/>
      <c r="L1449" s="53"/>
      <c r="M1449" s="53"/>
      <c r="N1449" s="53"/>
      <c r="O1449" s="53"/>
      <c r="P1449" s="53"/>
      <c r="Q1449" s="53"/>
      <c r="R1449" s="53"/>
      <c r="S1449" s="53"/>
    </row>
    <row r="1450" spans="1:19" x14ac:dyDescent="0.3">
      <c r="A1450" s="106"/>
      <c r="B1450" s="59"/>
      <c r="C1450" s="137" t="str">
        <f t="shared" si="22"/>
        <v/>
      </c>
      <c r="D1450" s="138" t="str">
        <f>IF(NOT(ISBLANK(B1450)),IF(AND(MONTH(B1450)&gt;=4,MONTH(B1450)&lt;=12,B1450&gt;=DATE(INT(LEFT('Fiscal Year'!$B$2,4)),4,1),B1450&lt;=DATE(INT(CONCATENATE("20",RIGHT('Fiscal Year'!$B$2,2))),3,31)),1,0),"")</f>
        <v/>
      </c>
      <c r="E1450" s="138" t="str">
        <f>IF(NOT(ISBLANK(B1450)),IF(AND(MONTH(B1450)&gt;=1,MONTH(B1450)&lt;=3,B1450&gt;=DATE(INT(LEFT('Fiscal Year'!$B$2,4)),4,1),B1450&lt;=DATE(INT(CONCATENATE("20",RIGHT('Fiscal Year'!$B$2,2))),3,31)),1,0),"")</f>
        <v/>
      </c>
      <c r="F1450" s="139" t="str">
        <f>IF(NOT(ISBLANK(B1450)),IF(B1450&lt;'Fiscal Year'!$B$3,1,0),"")</f>
        <v/>
      </c>
      <c r="G1450" s="10"/>
      <c r="H1450" s="10"/>
      <c r="I1450" s="40"/>
      <c r="J1450" s="40"/>
      <c r="K1450" s="53"/>
      <c r="L1450" s="53"/>
      <c r="M1450" s="53"/>
      <c r="N1450" s="53"/>
      <c r="O1450" s="53"/>
      <c r="P1450" s="53"/>
      <c r="Q1450" s="53"/>
      <c r="R1450" s="53"/>
      <c r="S1450" s="53"/>
    </row>
    <row r="1451" spans="1:19" x14ac:dyDescent="0.3">
      <c r="A1451" s="106"/>
      <c r="B1451" s="59"/>
      <c r="C1451" s="137" t="str">
        <f t="shared" si="22"/>
        <v/>
      </c>
      <c r="D1451" s="138" t="str">
        <f>IF(NOT(ISBLANK(B1451)),IF(AND(MONTH(B1451)&gt;=4,MONTH(B1451)&lt;=12,B1451&gt;=DATE(INT(LEFT('Fiscal Year'!$B$2,4)),4,1),B1451&lt;=DATE(INT(CONCATENATE("20",RIGHT('Fiscal Year'!$B$2,2))),3,31)),1,0),"")</f>
        <v/>
      </c>
      <c r="E1451" s="138" t="str">
        <f>IF(NOT(ISBLANK(B1451)),IF(AND(MONTH(B1451)&gt;=1,MONTH(B1451)&lt;=3,B1451&gt;=DATE(INT(LEFT('Fiscal Year'!$B$2,4)),4,1),B1451&lt;=DATE(INT(CONCATENATE("20",RIGHT('Fiscal Year'!$B$2,2))),3,31)),1,0),"")</f>
        <v/>
      </c>
      <c r="F1451" s="139" t="str">
        <f>IF(NOT(ISBLANK(B1451)),IF(B1451&lt;'Fiscal Year'!$B$3,1,0),"")</f>
        <v/>
      </c>
      <c r="G1451" s="10"/>
      <c r="H1451" s="10"/>
      <c r="I1451" s="40"/>
      <c r="J1451" s="40"/>
      <c r="K1451" s="53"/>
      <c r="L1451" s="53"/>
      <c r="M1451" s="53"/>
      <c r="N1451" s="53"/>
      <c r="O1451" s="53"/>
      <c r="P1451" s="53"/>
      <c r="Q1451" s="53"/>
      <c r="R1451" s="53"/>
      <c r="S1451" s="53"/>
    </row>
    <row r="1452" spans="1:19" x14ac:dyDescent="0.3">
      <c r="A1452" s="106"/>
      <c r="B1452" s="59"/>
      <c r="C1452" s="137" t="str">
        <f t="shared" si="22"/>
        <v/>
      </c>
      <c r="D1452" s="138" t="str">
        <f>IF(NOT(ISBLANK(B1452)),IF(AND(MONTH(B1452)&gt;=4,MONTH(B1452)&lt;=12,B1452&gt;=DATE(INT(LEFT('Fiscal Year'!$B$2,4)),4,1),B1452&lt;=DATE(INT(CONCATENATE("20",RIGHT('Fiscal Year'!$B$2,2))),3,31)),1,0),"")</f>
        <v/>
      </c>
      <c r="E1452" s="138" t="str">
        <f>IF(NOT(ISBLANK(B1452)),IF(AND(MONTH(B1452)&gt;=1,MONTH(B1452)&lt;=3,B1452&gt;=DATE(INT(LEFT('Fiscal Year'!$B$2,4)),4,1),B1452&lt;=DATE(INT(CONCATENATE("20",RIGHT('Fiscal Year'!$B$2,2))),3,31)),1,0),"")</f>
        <v/>
      </c>
      <c r="F1452" s="139" t="str">
        <f>IF(NOT(ISBLANK(B1452)),IF(B1452&lt;'Fiscal Year'!$B$3,1,0),"")</f>
        <v/>
      </c>
      <c r="G1452" s="10"/>
      <c r="H1452" s="10"/>
      <c r="I1452" s="40"/>
      <c r="J1452" s="40"/>
      <c r="K1452" s="53"/>
      <c r="L1452" s="53"/>
      <c r="M1452" s="53"/>
      <c r="N1452" s="53"/>
      <c r="O1452" s="53"/>
      <c r="P1452" s="53"/>
      <c r="Q1452" s="53"/>
      <c r="R1452" s="53"/>
      <c r="S1452" s="53"/>
    </row>
    <row r="1453" spans="1:19" x14ac:dyDescent="0.3">
      <c r="A1453" s="106"/>
      <c r="B1453" s="59"/>
      <c r="C1453" s="137" t="str">
        <f t="shared" si="22"/>
        <v/>
      </c>
      <c r="D1453" s="138" t="str">
        <f>IF(NOT(ISBLANK(B1453)),IF(AND(MONTH(B1453)&gt;=4,MONTH(B1453)&lt;=12,B1453&gt;=DATE(INT(LEFT('Fiscal Year'!$B$2,4)),4,1),B1453&lt;=DATE(INT(CONCATENATE("20",RIGHT('Fiscal Year'!$B$2,2))),3,31)),1,0),"")</f>
        <v/>
      </c>
      <c r="E1453" s="138" t="str">
        <f>IF(NOT(ISBLANK(B1453)),IF(AND(MONTH(B1453)&gt;=1,MONTH(B1453)&lt;=3,B1453&gt;=DATE(INT(LEFT('Fiscal Year'!$B$2,4)),4,1),B1453&lt;=DATE(INT(CONCATENATE("20",RIGHT('Fiscal Year'!$B$2,2))),3,31)),1,0),"")</f>
        <v/>
      </c>
      <c r="F1453" s="139" t="str">
        <f>IF(NOT(ISBLANK(B1453)),IF(B1453&lt;'Fiscal Year'!$B$3,1,0),"")</f>
        <v/>
      </c>
      <c r="G1453" s="10"/>
      <c r="H1453" s="10"/>
      <c r="I1453" s="40"/>
      <c r="J1453" s="40"/>
      <c r="K1453" s="53"/>
      <c r="L1453" s="53"/>
      <c r="M1453" s="53"/>
      <c r="N1453" s="53"/>
      <c r="O1453" s="53"/>
      <c r="P1453" s="53"/>
      <c r="Q1453" s="53"/>
      <c r="R1453" s="53"/>
      <c r="S1453" s="53"/>
    </row>
    <row r="1454" spans="1:19" x14ac:dyDescent="0.3">
      <c r="A1454" s="106"/>
      <c r="B1454" s="59"/>
      <c r="C1454" s="137" t="str">
        <f t="shared" si="22"/>
        <v/>
      </c>
      <c r="D1454" s="138" t="str">
        <f>IF(NOT(ISBLANK(B1454)),IF(AND(MONTH(B1454)&gt;=4,MONTH(B1454)&lt;=12,B1454&gt;=DATE(INT(LEFT('Fiscal Year'!$B$2,4)),4,1),B1454&lt;=DATE(INT(CONCATENATE("20",RIGHT('Fiscal Year'!$B$2,2))),3,31)),1,0),"")</f>
        <v/>
      </c>
      <c r="E1454" s="138" t="str">
        <f>IF(NOT(ISBLANK(B1454)),IF(AND(MONTH(B1454)&gt;=1,MONTH(B1454)&lt;=3,B1454&gt;=DATE(INT(LEFT('Fiscal Year'!$B$2,4)),4,1),B1454&lt;=DATE(INT(CONCATENATE("20",RIGHT('Fiscal Year'!$B$2,2))),3,31)),1,0),"")</f>
        <v/>
      </c>
      <c r="F1454" s="139" t="str">
        <f>IF(NOT(ISBLANK(B1454)),IF(B1454&lt;'Fiscal Year'!$B$3,1,0),"")</f>
        <v/>
      </c>
      <c r="G1454" s="10"/>
      <c r="H1454" s="10"/>
      <c r="I1454" s="40"/>
      <c r="J1454" s="40"/>
      <c r="K1454" s="53"/>
      <c r="L1454" s="53"/>
      <c r="M1454" s="53"/>
      <c r="N1454" s="53"/>
      <c r="O1454" s="53"/>
      <c r="P1454" s="53"/>
      <c r="Q1454" s="53"/>
      <c r="R1454" s="53"/>
      <c r="S1454" s="53"/>
    </row>
    <row r="1455" spans="1:19" x14ac:dyDescent="0.3">
      <c r="A1455" s="106"/>
      <c r="B1455" s="59"/>
      <c r="C1455" s="137" t="str">
        <f t="shared" si="22"/>
        <v/>
      </c>
      <c r="D1455" s="138" t="str">
        <f>IF(NOT(ISBLANK(B1455)),IF(AND(MONTH(B1455)&gt;=4,MONTH(B1455)&lt;=12,B1455&gt;=DATE(INT(LEFT('Fiscal Year'!$B$2,4)),4,1),B1455&lt;=DATE(INT(CONCATENATE("20",RIGHT('Fiscal Year'!$B$2,2))),3,31)),1,0),"")</f>
        <v/>
      </c>
      <c r="E1455" s="138" t="str">
        <f>IF(NOT(ISBLANK(B1455)),IF(AND(MONTH(B1455)&gt;=1,MONTH(B1455)&lt;=3,B1455&gt;=DATE(INT(LEFT('Fiscal Year'!$B$2,4)),4,1),B1455&lt;=DATE(INT(CONCATENATE("20",RIGHT('Fiscal Year'!$B$2,2))),3,31)),1,0),"")</f>
        <v/>
      </c>
      <c r="F1455" s="139" t="str">
        <f>IF(NOT(ISBLANK(B1455)),IF(B1455&lt;'Fiscal Year'!$B$3,1,0),"")</f>
        <v/>
      </c>
      <c r="G1455" s="10"/>
      <c r="H1455" s="10"/>
      <c r="I1455" s="40"/>
      <c r="J1455" s="40"/>
      <c r="K1455" s="53"/>
      <c r="L1455" s="53"/>
      <c r="M1455" s="53"/>
      <c r="N1455" s="53"/>
      <c r="O1455" s="53"/>
      <c r="P1455" s="53"/>
      <c r="Q1455" s="53"/>
      <c r="R1455" s="53"/>
      <c r="S1455" s="53"/>
    </row>
    <row r="1456" spans="1:19" x14ac:dyDescent="0.3">
      <c r="A1456" s="106"/>
      <c r="B1456" s="59"/>
      <c r="C1456" s="137" t="str">
        <f t="shared" si="22"/>
        <v/>
      </c>
      <c r="D1456" s="138" t="str">
        <f>IF(NOT(ISBLANK(B1456)),IF(AND(MONTH(B1456)&gt;=4,MONTH(B1456)&lt;=12,B1456&gt;=DATE(INT(LEFT('Fiscal Year'!$B$2,4)),4,1),B1456&lt;=DATE(INT(CONCATENATE("20",RIGHT('Fiscal Year'!$B$2,2))),3,31)),1,0),"")</f>
        <v/>
      </c>
      <c r="E1456" s="138" t="str">
        <f>IF(NOT(ISBLANK(B1456)),IF(AND(MONTH(B1456)&gt;=1,MONTH(B1456)&lt;=3,B1456&gt;=DATE(INT(LEFT('Fiscal Year'!$B$2,4)),4,1),B1456&lt;=DATE(INT(CONCATENATE("20",RIGHT('Fiscal Year'!$B$2,2))),3,31)),1,0),"")</f>
        <v/>
      </c>
      <c r="F1456" s="139" t="str">
        <f>IF(NOT(ISBLANK(B1456)),IF(B1456&lt;'Fiscal Year'!$B$3,1,0),"")</f>
        <v/>
      </c>
      <c r="G1456" s="10"/>
      <c r="H1456" s="10"/>
      <c r="I1456" s="40"/>
      <c r="J1456" s="40"/>
      <c r="K1456" s="53"/>
      <c r="L1456" s="53"/>
      <c r="M1456" s="53"/>
      <c r="N1456" s="53"/>
      <c r="O1456" s="53"/>
      <c r="P1456" s="53"/>
      <c r="Q1456" s="53"/>
      <c r="R1456" s="53"/>
      <c r="S1456" s="53"/>
    </row>
    <row r="1457" spans="1:19" x14ac:dyDescent="0.3">
      <c r="A1457" s="106"/>
      <c r="B1457" s="59"/>
      <c r="C1457" s="137" t="str">
        <f t="shared" si="22"/>
        <v/>
      </c>
      <c r="D1457" s="138" t="str">
        <f>IF(NOT(ISBLANK(B1457)),IF(AND(MONTH(B1457)&gt;=4,MONTH(B1457)&lt;=12,B1457&gt;=DATE(INT(LEFT('Fiscal Year'!$B$2,4)),4,1),B1457&lt;=DATE(INT(CONCATENATE("20",RIGHT('Fiscal Year'!$B$2,2))),3,31)),1,0),"")</f>
        <v/>
      </c>
      <c r="E1457" s="138" t="str">
        <f>IF(NOT(ISBLANK(B1457)),IF(AND(MONTH(B1457)&gt;=1,MONTH(B1457)&lt;=3,B1457&gt;=DATE(INT(LEFT('Fiscal Year'!$B$2,4)),4,1),B1457&lt;=DATE(INT(CONCATENATE("20",RIGHT('Fiscal Year'!$B$2,2))),3,31)),1,0),"")</f>
        <v/>
      </c>
      <c r="F1457" s="139" t="str">
        <f>IF(NOT(ISBLANK(B1457)),IF(B1457&lt;'Fiscal Year'!$B$3,1,0),"")</f>
        <v/>
      </c>
      <c r="G1457" s="10"/>
      <c r="H1457" s="10"/>
      <c r="I1457" s="40"/>
      <c r="J1457" s="40"/>
      <c r="K1457" s="53"/>
      <c r="L1457" s="53"/>
      <c r="M1457" s="53"/>
      <c r="N1457" s="53"/>
      <c r="O1457" s="53"/>
      <c r="P1457" s="53"/>
      <c r="Q1457" s="53"/>
      <c r="R1457" s="53"/>
      <c r="S1457" s="53"/>
    </row>
    <row r="1458" spans="1:19" x14ac:dyDescent="0.3">
      <c r="A1458" s="106"/>
      <c r="B1458" s="59"/>
      <c r="C1458" s="137" t="str">
        <f t="shared" si="22"/>
        <v/>
      </c>
      <c r="D1458" s="138" t="str">
        <f>IF(NOT(ISBLANK(B1458)),IF(AND(MONTH(B1458)&gt;=4,MONTH(B1458)&lt;=12,B1458&gt;=DATE(INT(LEFT('Fiscal Year'!$B$2,4)),4,1),B1458&lt;=DATE(INT(CONCATENATE("20",RIGHT('Fiscal Year'!$B$2,2))),3,31)),1,0),"")</f>
        <v/>
      </c>
      <c r="E1458" s="138" t="str">
        <f>IF(NOT(ISBLANK(B1458)),IF(AND(MONTH(B1458)&gt;=1,MONTH(B1458)&lt;=3,B1458&gt;=DATE(INT(LEFT('Fiscal Year'!$B$2,4)),4,1),B1458&lt;=DATE(INT(CONCATENATE("20",RIGHT('Fiscal Year'!$B$2,2))),3,31)),1,0),"")</f>
        <v/>
      </c>
      <c r="F1458" s="139" t="str">
        <f>IF(NOT(ISBLANK(B1458)),IF(B1458&lt;'Fiscal Year'!$B$3,1,0),"")</f>
        <v/>
      </c>
      <c r="G1458" s="10"/>
      <c r="H1458" s="10"/>
      <c r="I1458" s="40"/>
      <c r="J1458" s="40"/>
      <c r="K1458" s="53"/>
      <c r="L1458" s="53"/>
      <c r="M1458" s="53"/>
      <c r="N1458" s="53"/>
      <c r="O1458" s="53"/>
      <c r="P1458" s="53"/>
      <c r="Q1458" s="53"/>
      <c r="R1458" s="53"/>
      <c r="S1458" s="53"/>
    </row>
    <row r="1459" spans="1:19" x14ac:dyDescent="0.3">
      <c r="A1459" s="106"/>
      <c r="B1459" s="59"/>
      <c r="C1459" s="137" t="str">
        <f t="shared" si="22"/>
        <v/>
      </c>
      <c r="D1459" s="138" t="str">
        <f>IF(NOT(ISBLANK(B1459)),IF(AND(MONTH(B1459)&gt;=4,MONTH(B1459)&lt;=12,B1459&gt;=DATE(INT(LEFT('Fiscal Year'!$B$2,4)),4,1),B1459&lt;=DATE(INT(CONCATENATE("20",RIGHT('Fiscal Year'!$B$2,2))),3,31)),1,0),"")</f>
        <v/>
      </c>
      <c r="E1459" s="138" t="str">
        <f>IF(NOT(ISBLANK(B1459)),IF(AND(MONTH(B1459)&gt;=1,MONTH(B1459)&lt;=3,B1459&gt;=DATE(INT(LEFT('Fiscal Year'!$B$2,4)),4,1),B1459&lt;=DATE(INT(CONCATENATE("20",RIGHT('Fiscal Year'!$B$2,2))),3,31)),1,0),"")</f>
        <v/>
      </c>
      <c r="F1459" s="139" t="str">
        <f>IF(NOT(ISBLANK(B1459)),IF(B1459&lt;'Fiscal Year'!$B$3,1,0),"")</f>
        <v/>
      </c>
      <c r="G1459" s="10"/>
      <c r="H1459" s="10"/>
      <c r="I1459" s="40"/>
      <c r="J1459" s="40"/>
      <c r="K1459" s="53"/>
      <c r="L1459" s="53"/>
      <c r="M1459" s="53"/>
      <c r="N1459" s="53"/>
      <c r="O1459" s="53"/>
      <c r="P1459" s="53"/>
      <c r="Q1459" s="53"/>
      <c r="R1459" s="53"/>
      <c r="S1459" s="53"/>
    </row>
    <row r="1460" spans="1:19" x14ac:dyDescent="0.3">
      <c r="A1460" s="106"/>
      <c r="B1460" s="59"/>
      <c r="C1460" s="137" t="str">
        <f t="shared" si="22"/>
        <v/>
      </c>
      <c r="D1460" s="138" t="str">
        <f>IF(NOT(ISBLANK(B1460)),IF(AND(MONTH(B1460)&gt;=4,MONTH(B1460)&lt;=12,B1460&gt;=DATE(INT(LEFT('Fiscal Year'!$B$2,4)),4,1),B1460&lt;=DATE(INT(CONCATENATE("20",RIGHT('Fiscal Year'!$B$2,2))),3,31)),1,0),"")</f>
        <v/>
      </c>
      <c r="E1460" s="138" t="str">
        <f>IF(NOT(ISBLANK(B1460)),IF(AND(MONTH(B1460)&gt;=1,MONTH(B1460)&lt;=3,B1460&gt;=DATE(INT(LEFT('Fiscal Year'!$B$2,4)),4,1),B1460&lt;=DATE(INT(CONCATENATE("20",RIGHT('Fiscal Year'!$B$2,2))),3,31)),1,0),"")</f>
        <v/>
      </c>
      <c r="F1460" s="139" t="str">
        <f>IF(NOT(ISBLANK(B1460)),IF(B1460&lt;'Fiscal Year'!$B$3,1,0),"")</f>
        <v/>
      </c>
      <c r="G1460" s="10"/>
      <c r="H1460" s="10"/>
      <c r="I1460" s="40"/>
      <c r="J1460" s="40"/>
      <c r="K1460" s="53"/>
      <c r="L1460" s="53"/>
      <c r="M1460" s="53"/>
      <c r="N1460" s="53"/>
      <c r="O1460" s="53"/>
      <c r="P1460" s="53"/>
      <c r="Q1460" s="53"/>
      <c r="R1460" s="53"/>
      <c r="S1460" s="53"/>
    </row>
    <row r="1461" spans="1:19" x14ac:dyDescent="0.3">
      <c r="A1461" s="106"/>
      <c r="B1461" s="59"/>
      <c r="C1461" s="137" t="str">
        <f t="shared" si="22"/>
        <v/>
      </c>
      <c r="D1461" s="138" t="str">
        <f>IF(NOT(ISBLANK(B1461)),IF(AND(MONTH(B1461)&gt;=4,MONTH(B1461)&lt;=12,B1461&gt;=DATE(INT(LEFT('Fiscal Year'!$B$2,4)),4,1),B1461&lt;=DATE(INT(CONCATENATE("20",RIGHT('Fiscal Year'!$B$2,2))),3,31)),1,0),"")</f>
        <v/>
      </c>
      <c r="E1461" s="138" t="str">
        <f>IF(NOT(ISBLANK(B1461)),IF(AND(MONTH(B1461)&gt;=1,MONTH(B1461)&lt;=3,B1461&gt;=DATE(INT(LEFT('Fiscal Year'!$B$2,4)),4,1),B1461&lt;=DATE(INT(CONCATENATE("20",RIGHT('Fiscal Year'!$B$2,2))),3,31)),1,0),"")</f>
        <v/>
      </c>
      <c r="F1461" s="139" t="str">
        <f>IF(NOT(ISBLANK(B1461)),IF(B1461&lt;'Fiscal Year'!$B$3,1,0),"")</f>
        <v/>
      </c>
      <c r="G1461" s="10"/>
      <c r="H1461" s="10"/>
      <c r="I1461" s="40"/>
      <c r="J1461" s="40"/>
      <c r="K1461" s="53"/>
      <c r="L1461" s="53"/>
      <c r="M1461" s="53"/>
      <c r="N1461" s="53"/>
      <c r="O1461" s="53"/>
      <c r="P1461" s="53"/>
      <c r="Q1461" s="53"/>
      <c r="R1461" s="53"/>
      <c r="S1461" s="53"/>
    </row>
    <row r="1462" spans="1:19" x14ac:dyDescent="0.3">
      <c r="A1462" s="106"/>
      <c r="B1462" s="59"/>
      <c r="C1462" s="137" t="str">
        <f t="shared" si="22"/>
        <v/>
      </c>
      <c r="D1462" s="138" t="str">
        <f>IF(NOT(ISBLANK(B1462)),IF(AND(MONTH(B1462)&gt;=4,MONTH(B1462)&lt;=12,B1462&gt;=DATE(INT(LEFT('Fiscal Year'!$B$2,4)),4,1),B1462&lt;=DATE(INT(CONCATENATE("20",RIGHT('Fiscal Year'!$B$2,2))),3,31)),1,0),"")</f>
        <v/>
      </c>
      <c r="E1462" s="138" t="str">
        <f>IF(NOT(ISBLANK(B1462)),IF(AND(MONTH(B1462)&gt;=1,MONTH(B1462)&lt;=3,B1462&gt;=DATE(INT(LEFT('Fiscal Year'!$B$2,4)),4,1),B1462&lt;=DATE(INT(CONCATENATE("20",RIGHT('Fiscal Year'!$B$2,2))),3,31)),1,0),"")</f>
        <v/>
      </c>
      <c r="F1462" s="139" t="str">
        <f>IF(NOT(ISBLANK(B1462)),IF(B1462&lt;'Fiscal Year'!$B$3,1,0),"")</f>
        <v/>
      </c>
      <c r="G1462" s="10"/>
      <c r="H1462" s="10"/>
      <c r="I1462" s="40"/>
      <c r="J1462" s="40"/>
      <c r="K1462" s="53"/>
      <c r="L1462" s="53"/>
      <c r="M1462" s="53"/>
      <c r="N1462" s="53"/>
      <c r="O1462" s="53"/>
      <c r="P1462" s="53"/>
      <c r="Q1462" s="53"/>
      <c r="R1462" s="53"/>
      <c r="S1462" s="53"/>
    </row>
    <row r="1463" spans="1:19" x14ac:dyDescent="0.3">
      <c r="A1463" s="106"/>
      <c r="B1463" s="59"/>
      <c r="C1463" s="137" t="str">
        <f t="shared" si="22"/>
        <v/>
      </c>
      <c r="D1463" s="138" t="str">
        <f>IF(NOT(ISBLANK(B1463)),IF(AND(MONTH(B1463)&gt;=4,MONTH(B1463)&lt;=12,B1463&gt;=DATE(INT(LEFT('Fiscal Year'!$B$2,4)),4,1),B1463&lt;=DATE(INT(CONCATENATE("20",RIGHT('Fiscal Year'!$B$2,2))),3,31)),1,0),"")</f>
        <v/>
      </c>
      <c r="E1463" s="138" t="str">
        <f>IF(NOT(ISBLANK(B1463)),IF(AND(MONTH(B1463)&gt;=1,MONTH(B1463)&lt;=3,B1463&gt;=DATE(INT(LEFT('Fiscal Year'!$B$2,4)),4,1),B1463&lt;=DATE(INT(CONCATENATE("20",RIGHT('Fiscal Year'!$B$2,2))),3,31)),1,0),"")</f>
        <v/>
      </c>
      <c r="F1463" s="139" t="str">
        <f>IF(NOT(ISBLANK(B1463)),IF(B1463&lt;'Fiscal Year'!$B$3,1,0),"")</f>
        <v/>
      </c>
      <c r="G1463" s="10"/>
      <c r="H1463" s="10"/>
      <c r="I1463" s="40"/>
      <c r="J1463" s="40"/>
      <c r="K1463" s="53"/>
      <c r="L1463" s="53"/>
      <c r="M1463" s="53"/>
      <c r="N1463" s="53"/>
      <c r="O1463" s="53"/>
      <c r="P1463" s="53"/>
      <c r="Q1463" s="53"/>
      <c r="R1463" s="53"/>
      <c r="S1463" s="53"/>
    </row>
    <row r="1464" spans="1:19" x14ac:dyDescent="0.3">
      <c r="A1464" s="106"/>
      <c r="B1464" s="59"/>
      <c r="C1464" s="137" t="str">
        <f t="shared" si="22"/>
        <v/>
      </c>
      <c r="D1464" s="138" t="str">
        <f>IF(NOT(ISBLANK(B1464)),IF(AND(MONTH(B1464)&gt;=4,MONTH(B1464)&lt;=12,B1464&gt;=DATE(INT(LEFT('Fiscal Year'!$B$2,4)),4,1),B1464&lt;=DATE(INT(CONCATENATE("20",RIGHT('Fiscal Year'!$B$2,2))),3,31)),1,0),"")</f>
        <v/>
      </c>
      <c r="E1464" s="138" t="str">
        <f>IF(NOT(ISBLANK(B1464)),IF(AND(MONTH(B1464)&gt;=1,MONTH(B1464)&lt;=3,B1464&gt;=DATE(INT(LEFT('Fiscal Year'!$B$2,4)),4,1),B1464&lt;=DATE(INT(CONCATENATE("20",RIGHT('Fiscal Year'!$B$2,2))),3,31)),1,0),"")</f>
        <v/>
      </c>
      <c r="F1464" s="139" t="str">
        <f>IF(NOT(ISBLANK(B1464)),IF(B1464&lt;'Fiscal Year'!$B$3,1,0),"")</f>
        <v/>
      </c>
      <c r="G1464" s="10"/>
      <c r="H1464" s="10"/>
      <c r="I1464" s="40"/>
      <c r="J1464" s="40"/>
      <c r="K1464" s="53"/>
      <c r="L1464" s="53"/>
      <c r="M1464" s="53"/>
      <c r="N1464" s="53"/>
      <c r="O1464" s="53"/>
      <c r="P1464" s="53"/>
      <c r="Q1464" s="53"/>
      <c r="R1464" s="53"/>
      <c r="S1464" s="53"/>
    </row>
    <row r="1465" spans="1:19" x14ac:dyDescent="0.3">
      <c r="A1465" s="106"/>
      <c r="B1465" s="59"/>
      <c r="C1465" s="137" t="str">
        <f t="shared" si="22"/>
        <v/>
      </c>
      <c r="D1465" s="138" t="str">
        <f>IF(NOT(ISBLANK(B1465)),IF(AND(MONTH(B1465)&gt;=4,MONTH(B1465)&lt;=12,B1465&gt;=DATE(INT(LEFT('Fiscal Year'!$B$2,4)),4,1),B1465&lt;=DATE(INT(CONCATENATE("20",RIGHT('Fiscal Year'!$B$2,2))),3,31)),1,0),"")</f>
        <v/>
      </c>
      <c r="E1465" s="138" t="str">
        <f>IF(NOT(ISBLANK(B1465)),IF(AND(MONTH(B1465)&gt;=1,MONTH(B1465)&lt;=3,B1465&gt;=DATE(INT(LEFT('Fiscal Year'!$B$2,4)),4,1),B1465&lt;=DATE(INT(CONCATENATE("20",RIGHT('Fiscal Year'!$B$2,2))),3,31)),1,0),"")</f>
        <v/>
      </c>
      <c r="F1465" s="139" t="str">
        <f>IF(NOT(ISBLANK(B1465)),IF(B1465&lt;'Fiscal Year'!$B$3,1,0),"")</f>
        <v/>
      </c>
      <c r="G1465" s="10"/>
      <c r="H1465" s="10"/>
      <c r="I1465" s="40"/>
      <c r="J1465" s="40"/>
      <c r="K1465" s="53"/>
      <c r="L1465" s="53"/>
      <c r="M1465" s="53"/>
      <c r="N1465" s="53"/>
      <c r="O1465" s="53"/>
      <c r="P1465" s="53"/>
      <c r="Q1465" s="53"/>
      <c r="R1465" s="53"/>
      <c r="S1465" s="53"/>
    </row>
    <row r="1466" spans="1:19" x14ac:dyDescent="0.3">
      <c r="A1466" s="106"/>
      <c r="B1466" s="59"/>
      <c r="C1466" s="137" t="str">
        <f t="shared" si="22"/>
        <v/>
      </c>
      <c r="D1466" s="138" t="str">
        <f>IF(NOT(ISBLANK(B1466)),IF(AND(MONTH(B1466)&gt;=4,MONTH(B1466)&lt;=12,B1466&gt;=DATE(INT(LEFT('Fiscal Year'!$B$2,4)),4,1),B1466&lt;=DATE(INT(CONCATENATE("20",RIGHT('Fiscal Year'!$B$2,2))),3,31)),1,0),"")</f>
        <v/>
      </c>
      <c r="E1466" s="138" t="str">
        <f>IF(NOT(ISBLANK(B1466)),IF(AND(MONTH(B1466)&gt;=1,MONTH(B1466)&lt;=3,B1466&gt;=DATE(INT(LEFT('Fiscal Year'!$B$2,4)),4,1),B1466&lt;=DATE(INT(CONCATENATE("20",RIGHT('Fiscal Year'!$B$2,2))),3,31)),1,0),"")</f>
        <v/>
      </c>
      <c r="F1466" s="139" t="str">
        <f>IF(NOT(ISBLANK(B1466)),IF(B1466&lt;'Fiscal Year'!$B$3,1,0),"")</f>
        <v/>
      </c>
      <c r="G1466" s="10"/>
      <c r="H1466" s="10"/>
      <c r="I1466" s="40"/>
      <c r="J1466" s="40"/>
      <c r="K1466" s="53"/>
      <c r="L1466" s="53"/>
      <c r="M1466" s="53"/>
      <c r="N1466" s="53"/>
      <c r="O1466" s="53"/>
      <c r="P1466" s="53"/>
      <c r="Q1466" s="53"/>
      <c r="R1466" s="53"/>
      <c r="S1466" s="53"/>
    </row>
    <row r="1467" spans="1:19" x14ac:dyDescent="0.3">
      <c r="A1467" s="106"/>
      <c r="B1467" s="59"/>
      <c r="C1467" s="137" t="str">
        <f t="shared" si="22"/>
        <v/>
      </c>
      <c r="D1467" s="138" t="str">
        <f>IF(NOT(ISBLANK(B1467)),IF(AND(MONTH(B1467)&gt;=4,MONTH(B1467)&lt;=12,B1467&gt;=DATE(INT(LEFT('Fiscal Year'!$B$2,4)),4,1),B1467&lt;=DATE(INT(CONCATENATE("20",RIGHT('Fiscal Year'!$B$2,2))),3,31)),1,0),"")</f>
        <v/>
      </c>
      <c r="E1467" s="138" t="str">
        <f>IF(NOT(ISBLANK(B1467)),IF(AND(MONTH(B1467)&gt;=1,MONTH(B1467)&lt;=3,B1467&gt;=DATE(INT(LEFT('Fiscal Year'!$B$2,4)),4,1),B1467&lt;=DATE(INT(CONCATENATE("20",RIGHT('Fiscal Year'!$B$2,2))),3,31)),1,0),"")</f>
        <v/>
      </c>
      <c r="F1467" s="139" t="str">
        <f>IF(NOT(ISBLANK(B1467)),IF(B1467&lt;'Fiscal Year'!$B$3,1,0),"")</f>
        <v/>
      </c>
      <c r="G1467" s="10"/>
      <c r="H1467" s="10"/>
      <c r="I1467" s="40"/>
      <c r="J1467" s="40"/>
      <c r="K1467" s="53"/>
      <c r="L1467" s="53"/>
      <c r="M1467" s="53"/>
      <c r="N1467" s="53"/>
      <c r="O1467" s="53"/>
      <c r="P1467" s="53"/>
      <c r="Q1467" s="53"/>
      <c r="R1467" s="53"/>
      <c r="S1467" s="53"/>
    </row>
    <row r="1468" spans="1:19" x14ac:dyDescent="0.3">
      <c r="A1468" s="106"/>
      <c r="B1468" s="59"/>
      <c r="C1468" s="137" t="str">
        <f t="shared" si="22"/>
        <v/>
      </c>
      <c r="D1468" s="138" t="str">
        <f>IF(NOT(ISBLANK(B1468)),IF(AND(MONTH(B1468)&gt;=4,MONTH(B1468)&lt;=12,B1468&gt;=DATE(INT(LEFT('Fiscal Year'!$B$2,4)),4,1),B1468&lt;=DATE(INT(CONCATENATE("20",RIGHT('Fiscal Year'!$B$2,2))),3,31)),1,0),"")</f>
        <v/>
      </c>
      <c r="E1468" s="138" t="str">
        <f>IF(NOT(ISBLANK(B1468)),IF(AND(MONTH(B1468)&gt;=1,MONTH(B1468)&lt;=3,B1468&gt;=DATE(INT(LEFT('Fiscal Year'!$B$2,4)),4,1),B1468&lt;=DATE(INT(CONCATENATE("20",RIGHT('Fiscal Year'!$B$2,2))),3,31)),1,0),"")</f>
        <v/>
      </c>
      <c r="F1468" s="139" t="str">
        <f>IF(NOT(ISBLANK(B1468)),IF(B1468&lt;'Fiscal Year'!$B$3,1,0),"")</f>
        <v/>
      </c>
      <c r="G1468" s="10"/>
      <c r="H1468" s="10"/>
      <c r="I1468" s="40"/>
      <c r="J1468" s="40"/>
      <c r="K1468" s="53"/>
      <c r="L1468" s="53"/>
      <c r="M1468" s="53"/>
      <c r="N1468" s="53"/>
      <c r="O1468" s="53"/>
      <c r="P1468" s="53"/>
      <c r="Q1468" s="53"/>
      <c r="R1468" s="53"/>
      <c r="S1468" s="53"/>
    </row>
    <row r="1469" spans="1:19" x14ac:dyDescent="0.3">
      <c r="A1469" s="106"/>
      <c r="B1469" s="59"/>
      <c r="C1469" s="137" t="str">
        <f t="shared" si="22"/>
        <v/>
      </c>
      <c r="D1469" s="138" t="str">
        <f>IF(NOT(ISBLANK(B1469)),IF(AND(MONTH(B1469)&gt;=4,MONTH(B1469)&lt;=12,B1469&gt;=DATE(INT(LEFT('Fiscal Year'!$B$2,4)),4,1),B1469&lt;=DATE(INT(CONCATENATE("20",RIGHT('Fiscal Year'!$B$2,2))),3,31)),1,0),"")</f>
        <v/>
      </c>
      <c r="E1469" s="138" t="str">
        <f>IF(NOT(ISBLANK(B1469)),IF(AND(MONTH(B1469)&gt;=1,MONTH(B1469)&lt;=3,B1469&gt;=DATE(INT(LEFT('Fiscal Year'!$B$2,4)),4,1),B1469&lt;=DATE(INT(CONCATENATE("20",RIGHT('Fiscal Year'!$B$2,2))),3,31)),1,0),"")</f>
        <v/>
      </c>
      <c r="F1469" s="139" t="str">
        <f>IF(NOT(ISBLANK(B1469)),IF(B1469&lt;'Fiscal Year'!$B$3,1,0),"")</f>
        <v/>
      </c>
      <c r="G1469" s="10"/>
      <c r="H1469" s="10"/>
      <c r="I1469" s="40"/>
      <c r="J1469" s="40"/>
      <c r="K1469" s="53"/>
      <c r="L1469" s="53"/>
      <c r="M1469" s="53"/>
      <c r="N1469" s="53"/>
      <c r="O1469" s="53"/>
      <c r="P1469" s="53"/>
      <c r="Q1469" s="53"/>
      <c r="R1469" s="53"/>
      <c r="S1469" s="53"/>
    </row>
    <row r="1470" spans="1:19" x14ac:dyDescent="0.3">
      <c r="A1470" s="106"/>
      <c r="B1470" s="59"/>
      <c r="C1470" s="137" t="str">
        <f t="shared" si="22"/>
        <v/>
      </c>
      <c r="D1470" s="138" t="str">
        <f>IF(NOT(ISBLANK(B1470)),IF(AND(MONTH(B1470)&gt;=4,MONTH(B1470)&lt;=12,B1470&gt;=DATE(INT(LEFT('Fiscal Year'!$B$2,4)),4,1),B1470&lt;=DATE(INT(CONCATENATE("20",RIGHT('Fiscal Year'!$B$2,2))),3,31)),1,0),"")</f>
        <v/>
      </c>
      <c r="E1470" s="138" t="str">
        <f>IF(NOT(ISBLANK(B1470)),IF(AND(MONTH(B1470)&gt;=1,MONTH(B1470)&lt;=3,B1470&gt;=DATE(INT(LEFT('Fiscal Year'!$B$2,4)),4,1),B1470&lt;=DATE(INT(CONCATENATE("20",RIGHT('Fiscal Year'!$B$2,2))),3,31)),1,0),"")</f>
        <v/>
      </c>
      <c r="F1470" s="139" t="str">
        <f>IF(NOT(ISBLANK(B1470)),IF(B1470&lt;'Fiscal Year'!$B$3,1,0),"")</f>
        <v/>
      </c>
      <c r="G1470" s="10"/>
      <c r="H1470" s="10"/>
      <c r="I1470" s="40"/>
      <c r="J1470" s="40"/>
      <c r="K1470" s="53"/>
      <c r="L1470" s="53"/>
      <c r="M1470" s="53"/>
      <c r="N1470" s="53"/>
      <c r="O1470" s="53"/>
      <c r="P1470" s="53"/>
      <c r="Q1470" s="53"/>
      <c r="R1470" s="53"/>
      <c r="S1470" s="53"/>
    </row>
    <row r="1471" spans="1:19" x14ac:dyDescent="0.3">
      <c r="A1471" s="106"/>
      <c r="B1471" s="59"/>
      <c r="C1471" s="137" t="str">
        <f t="shared" si="22"/>
        <v/>
      </c>
      <c r="D1471" s="138" t="str">
        <f>IF(NOT(ISBLANK(B1471)),IF(AND(MONTH(B1471)&gt;=4,MONTH(B1471)&lt;=12,B1471&gt;=DATE(INT(LEFT('Fiscal Year'!$B$2,4)),4,1),B1471&lt;=DATE(INT(CONCATENATE("20",RIGHT('Fiscal Year'!$B$2,2))),3,31)),1,0),"")</f>
        <v/>
      </c>
      <c r="E1471" s="138" t="str">
        <f>IF(NOT(ISBLANK(B1471)),IF(AND(MONTH(B1471)&gt;=1,MONTH(B1471)&lt;=3,B1471&gt;=DATE(INT(LEFT('Fiscal Year'!$B$2,4)),4,1),B1471&lt;=DATE(INT(CONCATENATE("20",RIGHT('Fiscal Year'!$B$2,2))),3,31)),1,0),"")</f>
        <v/>
      </c>
      <c r="F1471" s="139" t="str">
        <f>IF(NOT(ISBLANK(B1471)),IF(B1471&lt;'Fiscal Year'!$B$3,1,0),"")</f>
        <v/>
      </c>
      <c r="G1471" s="10"/>
      <c r="H1471" s="10"/>
      <c r="I1471" s="40"/>
      <c r="J1471" s="40"/>
      <c r="K1471" s="53"/>
      <c r="L1471" s="53"/>
      <c r="M1471" s="53"/>
      <c r="N1471" s="53"/>
      <c r="O1471" s="53"/>
      <c r="P1471" s="53"/>
      <c r="Q1471" s="53"/>
      <c r="R1471" s="53"/>
      <c r="S1471" s="53"/>
    </row>
    <row r="1472" spans="1:19" x14ac:dyDescent="0.3">
      <c r="A1472" s="106"/>
      <c r="B1472" s="59"/>
      <c r="C1472" s="137" t="str">
        <f t="shared" si="22"/>
        <v/>
      </c>
      <c r="D1472" s="138" t="str">
        <f>IF(NOT(ISBLANK(B1472)),IF(AND(MONTH(B1472)&gt;=4,MONTH(B1472)&lt;=12,B1472&gt;=DATE(INT(LEFT('Fiscal Year'!$B$2,4)),4,1),B1472&lt;=DATE(INT(CONCATENATE("20",RIGHT('Fiscal Year'!$B$2,2))),3,31)),1,0),"")</f>
        <v/>
      </c>
      <c r="E1472" s="138" t="str">
        <f>IF(NOT(ISBLANK(B1472)),IF(AND(MONTH(B1472)&gt;=1,MONTH(B1472)&lt;=3,B1472&gt;=DATE(INT(LEFT('Fiscal Year'!$B$2,4)),4,1),B1472&lt;=DATE(INT(CONCATENATE("20",RIGHT('Fiscal Year'!$B$2,2))),3,31)),1,0),"")</f>
        <v/>
      </c>
      <c r="F1472" s="139" t="str">
        <f>IF(NOT(ISBLANK(B1472)),IF(B1472&lt;'Fiscal Year'!$B$3,1,0),"")</f>
        <v/>
      </c>
      <c r="G1472" s="10"/>
      <c r="H1472" s="10"/>
      <c r="I1472" s="40"/>
      <c r="J1472" s="40"/>
      <c r="K1472" s="53"/>
      <c r="L1472" s="53"/>
      <c r="M1472" s="53"/>
      <c r="N1472" s="53"/>
      <c r="O1472" s="53"/>
      <c r="P1472" s="53"/>
      <c r="Q1472" s="53"/>
      <c r="R1472" s="53"/>
      <c r="S1472" s="53"/>
    </row>
    <row r="1473" spans="1:19" x14ac:dyDescent="0.3">
      <c r="A1473" s="106"/>
      <c r="B1473" s="59"/>
      <c r="C1473" s="137" t="str">
        <f t="shared" si="22"/>
        <v/>
      </c>
      <c r="D1473" s="138" t="str">
        <f>IF(NOT(ISBLANK(B1473)),IF(AND(MONTH(B1473)&gt;=4,MONTH(B1473)&lt;=12,B1473&gt;=DATE(INT(LEFT('Fiscal Year'!$B$2,4)),4,1),B1473&lt;=DATE(INT(CONCATENATE("20",RIGHT('Fiscal Year'!$B$2,2))),3,31)),1,0),"")</f>
        <v/>
      </c>
      <c r="E1473" s="138" t="str">
        <f>IF(NOT(ISBLANK(B1473)),IF(AND(MONTH(B1473)&gt;=1,MONTH(B1473)&lt;=3,B1473&gt;=DATE(INT(LEFT('Fiscal Year'!$B$2,4)),4,1),B1473&lt;=DATE(INT(CONCATENATE("20",RIGHT('Fiscal Year'!$B$2,2))),3,31)),1,0),"")</f>
        <v/>
      </c>
      <c r="F1473" s="139" t="str">
        <f>IF(NOT(ISBLANK(B1473)),IF(B1473&lt;'Fiscal Year'!$B$3,1,0),"")</f>
        <v/>
      </c>
      <c r="G1473" s="10"/>
      <c r="H1473" s="10"/>
      <c r="I1473" s="40"/>
      <c r="J1473" s="40"/>
      <c r="K1473" s="53"/>
      <c r="L1473" s="53"/>
      <c r="M1473" s="53"/>
      <c r="N1473" s="53"/>
      <c r="O1473" s="53"/>
      <c r="P1473" s="53"/>
      <c r="Q1473" s="53"/>
      <c r="R1473" s="53"/>
      <c r="S1473" s="53"/>
    </row>
    <row r="1474" spans="1:19" x14ac:dyDescent="0.3">
      <c r="A1474" s="106"/>
      <c r="B1474" s="59"/>
      <c r="C1474" s="137" t="str">
        <f t="shared" si="22"/>
        <v/>
      </c>
      <c r="D1474" s="138" t="str">
        <f>IF(NOT(ISBLANK(B1474)),IF(AND(MONTH(B1474)&gt;=4,MONTH(B1474)&lt;=12,B1474&gt;=DATE(INT(LEFT('Fiscal Year'!$B$2,4)),4,1),B1474&lt;=DATE(INT(CONCATENATE("20",RIGHT('Fiscal Year'!$B$2,2))),3,31)),1,0),"")</f>
        <v/>
      </c>
      <c r="E1474" s="138" t="str">
        <f>IF(NOT(ISBLANK(B1474)),IF(AND(MONTH(B1474)&gt;=1,MONTH(B1474)&lt;=3,B1474&gt;=DATE(INT(LEFT('Fiscal Year'!$B$2,4)),4,1),B1474&lt;=DATE(INT(CONCATENATE("20",RIGHT('Fiscal Year'!$B$2,2))),3,31)),1,0),"")</f>
        <v/>
      </c>
      <c r="F1474" s="139" t="str">
        <f>IF(NOT(ISBLANK(B1474)),IF(B1474&lt;'Fiscal Year'!$B$3,1,0),"")</f>
        <v/>
      </c>
      <c r="G1474" s="10"/>
      <c r="H1474" s="10"/>
      <c r="I1474" s="40"/>
      <c r="J1474" s="40"/>
      <c r="K1474" s="53"/>
      <c r="L1474" s="53"/>
      <c r="M1474" s="53"/>
      <c r="N1474" s="53"/>
      <c r="O1474" s="53"/>
      <c r="P1474" s="53"/>
      <c r="Q1474" s="53"/>
      <c r="R1474" s="53"/>
      <c r="S1474" s="53"/>
    </row>
    <row r="1475" spans="1:19" x14ac:dyDescent="0.3">
      <c r="A1475" s="106"/>
      <c r="B1475" s="59"/>
      <c r="C1475" s="137" t="str">
        <f t="shared" si="22"/>
        <v/>
      </c>
      <c r="D1475" s="138" t="str">
        <f>IF(NOT(ISBLANK(B1475)),IF(AND(MONTH(B1475)&gt;=4,MONTH(B1475)&lt;=12,B1475&gt;=DATE(INT(LEFT('Fiscal Year'!$B$2,4)),4,1),B1475&lt;=DATE(INT(CONCATENATE("20",RIGHT('Fiscal Year'!$B$2,2))),3,31)),1,0),"")</f>
        <v/>
      </c>
      <c r="E1475" s="138" t="str">
        <f>IF(NOT(ISBLANK(B1475)),IF(AND(MONTH(B1475)&gt;=1,MONTH(B1475)&lt;=3,B1475&gt;=DATE(INT(LEFT('Fiscal Year'!$B$2,4)),4,1),B1475&lt;=DATE(INT(CONCATENATE("20",RIGHT('Fiscal Year'!$B$2,2))),3,31)),1,0),"")</f>
        <v/>
      </c>
      <c r="F1475" s="139" t="str">
        <f>IF(NOT(ISBLANK(B1475)),IF(B1475&lt;'Fiscal Year'!$B$3,1,0),"")</f>
        <v/>
      </c>
      <c r="G1475" s="10"/>
      <c r="H1475" s="10"/>
      <c r="I1475" s="40"/>
      <c r="J1475" s="40"/>
      <c r="K1475" s="53"/>
      <c r="L1475" s="53"/>
      <c r="M1475" s="53"/>
      <c r="N1475" s="53"/>
      <c r="O1475" s="53"/>
      <c r="P1475" s="53"/>
      <c r="Q1475" s="53"/>
      <c r="R1475" s="53"/>
      <c r="S1475" s="53"/>
    </row>
    <row r="1476" spans="1:19" x14ac:dyDescent="0.3">
      <c r="A1476" s="106"/>
      <c r="B1476" s="59"/>
      <c r="C1476" s="137" t="str">
        <f t="shared" ref="C1476:C1539" si="23">IF(AND(NOT(ISBLANK(B1476)),B1476&gt;=43556),B1476+90,"")</f>
        <v/>
      </c>
      <c r="D1476" s="138" t="str">
        <f>IF(NOT(ISBLANK(B1476)),IF(AND(MONTH(B1476)&gt;=4,MONTH(B1476)&lt;=12,B1476&gt;=DATE(INT(LEFT('Fiscal Year'!$B$2,4)),4,1),B1476&lt;=DATE(INT(CONCATENATE("20",RIGHT('Fiscal Year'!$B$2,2))),3,31)),1,0),"")</f>
        <v/>
      </c>
      <c r="E1476" s="138" t="str">
        <f>IF(NOT(ISBLANK(B1476)),IF(AND(MONTH(B1476)&gt;=1,MONTH(B1476)&lt;=3,B1476&gt;=DATE(INT(LEFT('Fiscal Year'!$B$2,4)),4,1),B1476&lt;=DATE(INT(CONCATENATE("20",RIGHT('Fiscal Year'!$B$2,2))),3,31)),1,0),"")</f>
        <v/>
      </c>
      <c r="F1476" s="139" t="str">
        <f>IF(NOT(ISBLANK(B1476)),IF(B1476&lt;'Fiscal Year'!$B$3,1,0),"")</f>
        <v/>
      </c>
      <c r="G1476" s="10"/>
      <c r="H1476" s="10"/>
      <c r="I1476" s="40"/>
      <c r="J1476" s="40"/>
      <c r="K1476" s="53"/>
      <c r="L1476" s="53"/>
      <c r="M1476" s="53"/>
      <c r="N1476" s="53"/>
      <c r="O1476" s="53"/>
      <c r="P1476" s="53"/>
      <c r="Q1476" s="53"/>
      <c r="R1476" s="53"/>
      <c r="S1476" s="53"/>
    </row>
    <row r="1477" spans="1:19" x14ac:dyDescent="0.3">
      <c r="A1477" s="106"/>
      <c r="B1477" s="59"/>
      <c r="C1477" s="137" t="str">
        <f t="shared" si="23"/>
        <v/>
      </c>
      <c r="D1477" s="138" t="str">
        <f>IF(NOT(ISBLANK(B1477)),IF(AND(MONTH(B1477)&gt;=4,MONTH(B1477)&lt;=12,B1477&gt;=DATE(INT(LEFT('Fiscal Year'!$B$2,4)),4,1),B1477&lt;=DATE(INT(CONCATENATE("20",RIGHT('Fiscal Year'!$B$2,2))),3,31)),1,0),"")</f>
        <v/>
      </c>
      <c r="E1477" s="138" t="str">
        <f>IF(NOT(ISBLANK(B1477)),IF(AND(MONTH(B1477)&gt;=1,MONTH(B1477)&lt;=3,B1477&gt;=DATE(INT(LEFT('Fiscal Year'!$B$2,4)),4,1),B1477&lt;=DATE(INT(CONCATENATE("20",RIGHT('Fiscal Year'!$B$2,2))),3,31)),1,0),"")</f>
        <v/>
      </c>
      <c r="F1477" s="139" t="str">
        <f>IF(NOT(ISBLANK(B1477)),IF(B1477&lt;'Fiscal Year'!$B$3,1,0),"")</f>
        <v/>
      </c>
      <c r="G1477" s="10"/>
      <c r="H1477" s="10"/>
      <c r="I1477" s="40"/>
      <c r="J1477" s="40"/>
      <c r="K1477" s="53"/>
      <c r="L1477" s="53"/>
      <c r="M1477" s="53"/>
      <c r="N1477" s="53"/>
      <c r="O1477" s="53"/>
      <c r="P1477" s="53"/>
      <c r="Q1477" s="53"/>
      <c r="R1477" s="53"/>
      <c r="S1477" s="53"/>
    </row>
    <row r="1478" spans="1:19" x14ac:dyDescent="0.3">
      <c r="A1478" s="106"/>
      <c r="B1478" s="59"/>
      <c r="C1478" s="137" t="str">
        <f t="shared" si="23"/>
        <v/>
      </c>
      <c r="D1478" s="138" t="str">
        <f>IF(NOT(ISBLANK(B1478)),IF(AND(MONTH(B1478)&gt;=4,MONTH(B1478)&lt;=12,B1478&gt;=DATE(INT(LEFT('Fiscal Year'!$B$2,4)),4,1),B1478&lt;=DATE(INT(CONCATENATE("20",RIGHT('Fiscal Year'!$B$2,2))),3,31)),1,0),"")</f>
        <v/>
      </c>
      <c r="E1478" s="138" t="str">
        <f>IF(NOT(ISBLANK(B1478)),IF(AND(MONTH(B1478)&gt;=1,MONTH(B1478)&lt;=3,B1478&gt;=DATE(INT(LEFT('Fiscal Year'!$B$2,4)),4,1),B1478&lt;=DATE(INT(CONCATENATE("20",RIGHT('Fiscal Year'!$B$2,2))),3,31)),1,0),"")</f>
        <v/>
      </c>
      <c r="F1478" s="139" t="str">
        <f>IF(NOT(ISBLANK(B1478)),IF(B1478&lt;'Fiscal Year'!$B$3,1,0),"")</f>
        <v/>
      </c>
      <c r="G1478" s="10"/>
      <c r="H1478" s="10"/>
      <c r="I1478" s="40"/>
      <c r="J1478" s="40"/>
      <c r="K1478" s="53"/>
      <c r="L1478" s="53"/>
      <c r="M1478" s="53"/>
      <c r="N1478" s="53"/>
      <c r="O1478" s="53"/>
      <c r="P1478" s="53"/>
      <c r="Q1478" s="53"/>
      <c r="R1478" s="53"/>
      <c r="S1478" s="53"/>
    </row>
    <row r="1479" spans="1:19" x14ac:dyDescent="0.3">
      <c r="A1479" s="106"/>
      <c r="B1479" s="59"/>
      <c r="C1479" s="137" t="str">
        <f t="shared" si="23"/>
        <v/>
      </c>
      <c r="D1479" s="138" t="str">
        <f>IF(NOT(ISBLANK(B1479)),IF(AND(MONTH(B1479)&gt;=4,MONTH(B1479)&lt;=12,B1479&gt;=DATE(INT(LEFT('Fiscal Year'!$B$2,4)),4,1),B1479&lt;=DATE(INT(CONCATENATE("20",RIGHT('Fiscal Year'!$B$2,2))),3,31)),1,0),"")</f>
        <v/>
      </c>
      <c r="E1479" s="138" t="str">
        <f>IF(NOT(ISBLANK(B1479)),IF(AND(MONTH(B1479)&gt;=1,MONTH(B1479)&lt;=3,B1479&gt;=DATE(INT(LEFT('Fiscal Year'!$B$2,4)),4,1),B1479&lt;=DATE(INT(CONCATENATE("20",RIGHT('Fiscal Year'!$B$2,2))),3,31)),1,0),"")</f>
        <v/>
      </c>
      <c r="F1479" s="139" t="str">
        <f>IF(NOT(ISBLANK(B1479)),IF(B1479&lt;'Fiscal Year'!$B$3,1,0),"")</f>
        <v/>
      </c>
      <c r="G1479" s="10"/>
      <c r="H1479" s="10"/>
      <c r="I1479" s="40"/>
      <c r="J1479" s="40"/>
      <c r="K1479" s="53"/>
      <c r="L1479" s="53"/>
      <c r="M1479" s="53"/>
      <c r="N1479" s="53"/>
      <c r="O1479" s="53"/>
      <c r="P1479" s="53"/>
      <c r="Q1479" s="53"/>
      <c r="R1479" s="53"/>
      <c r="S1479" s="53"/>
    </row>
    <row r="1480" spans="1:19" x14ac:dyDescent="0.3">
      <c r="A1480" s="106"/>
      <c r="B1480" s="59"/>
      <c r="C1480" s="137" t="str">
        <f t="shared" si="23"/>
        <v/>
      </c>
      <c r="D1480" s="138" t="str">
        <f>IF(NOT(ISBLANK(B1480)),IF(AND(MONTH(B1480)&gt;=4,MONTH(B1480)&lt;=12,B1480&gt;=DATE(INT(LEFT('Fiscal Year'!$B$2,4)),4,1),B1480&lt;=DATE(INT(CONCATENATE("20",RIGHT('Fiscal Year'!$B$2,2))),3,31)),1,0),"")</f>
        <v/>
      </c>
      <c r="E1480" s="138" t="str">
        <f>IF(NOT(ISBLANK(B1480)),IF(AND(MONTH(B1480)&gt;=1,MONTH(B1480)&lt;=3,B1480&gt;=DATE(INT(LEFT('Fiscal Year'!$B$2,4)),4,1),B1480&lt;=DATE(INT(CONCATENATE("20",RIGHT('Fiscal Year'!$B$2,2))),3,31)),1,0),"")</f>
        <v/>
      </c>
      <c r="F1480" s="139" t="str">
        <f>IF(NOT(ISBLANK(B1480)),IF(B1480&lt;'Fiscal Year'!$B$3,1,0),"")</f>
        <v/>
      </c>
      <c r="G1480" s="10"/>
      <c r="H1480" s="10"/>
      <c r="I1480" s="40"/>
      <c r="J1480" s="40"/>
      <c r="K1480" s="53"/>
      <c r="L1480" s="53"/>
      <c r="M1480" s="53"/>
      <c r="N1480" s="53"/>
      <c r="O1480" s="53"/>
      <c r="P1480" s="53"/>
      <c r="Q1480" s="53"/>
      <c r="R1480" s="53"/>
      <c r="S1480" s="53"/>
    </row>
    <row r="1481" spans="1:19" x14ac:dyDescent="0.3">
      <c r="A1481" s="106"/>
      <c r="B1481" s="59"/>
      <c r="C1481" s="137" t="str">
        <f t="shared" si="23"/>
        <v/>
      </c>
      <c r="D1481" s="138" t="str">
        <f>IF(NOT(ISBLANK(B1481)),IF(AND(MONTH(B1481)&gt;=4,MONTH(B1481)&lt;=12,B1481&gt;=DATE(INT(LEFT('Fiscal Year'!$B$2,4)),4,1),B1481&lt;=DATE(INT(CONCATENATE("20",RIGHT('Fiscal Year'!$B$2,2))),3,31)),1,0),"")</f>
        <v/>
      </c>
      <c r="E1481" s="138" t="str">
        <f>IF(NOT(ISBLANK(B1481)),IF(AND(MONTH(B1481)&gt;=1,MONTH(B1481)&lt;=3,B1481&gt;=DATE(INT(LEFT('Fiscal Year'!$B$2,4)),4,1),B1481&lt;=DATE(INT(CONCATENATE("20",RIGHT('Fiscal Year'!$B$2,2))),3,31)),1,0),"")</f>
        <v/>
      </c>
      <c r="F1481" s="139" t="str">
        <f>IF(NOT(ISBLANK(B1481)),IF(B1481&lt;'Fiscal Year'!$B$3,1,0),"")</f>
        <v/>
      </c>
      <c r="G1481" s="10"/>
      <c r="H1481" s="10"/>
      <c r="I1481" s="40"/>
      <c r="J1481" s="40"/>
      <c r="K1481" s="53"/>
      <c r="L1481" s="53"/>
      <c r="M1481" s="53"/>
      <c r="N1481" s="53"/>
      <c r="O1481" s="53"/>
      <c r="P1481" s="53"/>
      <c r="Q1481" s="53"/>
      <c r="R1481" s="53"/>
      <c r="S1481" s="53"/>
    </row>
    <row r="1482" spans="1:19" x14ac:dyDescent="0.3">
      <c r="A1482" s="106"/>
      <c r="B1482" s="59"/>
      <c r="C1482" s="137" t="str">
        <f t="shared" si="23"/>
        <v/>
      </c>
      <c r="D1482" s="138" t="str">
        <f>IF(NOT(ISBLANK(B1482)),IF(AND(MONTH(B1482)&gt;=4,MONTH(B1482)&lt;=12,B1482&gt;=DATE(INT(LEFT('Fiscal Year'!$B$2,4)),4,1),B1482&lt;=DATE(INT(CONCATENATE("20",RIGHT('Fiscal Year'!$B$2,2))),3,31)),1,0),"")</f>
        <v/>
      </c>
      <c r="E1482" s="138" t="str">
        <f>IF(NOT(ISBLANK(B1482)),IF(AND(MONTH(B1482)&gt;=1,MONTH(B1482)&lt;=3,B1482&gt;=DATE(INT(LEFT('Fiscal Year'!$B$2,4)),4,1),B1482&lt;=DATE(INT(CONCATENATE("20",RIGHT('Fiscal Year'!$B$2,2))),3,31)),1,0),"")</f>
        <v/>
      </c>
      <c r="F1482" s="139" t="str">
        <f>IF(NOT(ISBLANK(B1482)),IF(B1482&lt;'Fiscal Year'!$B$3,1,0),"")</f>
        <v/>
      </c>
      <c r="G1482" s="10"/>
      <c r="H1482" s="10"/>
      <c r="I1482" s="40"/>
      <c r="J1482" s="40"/>
      <c r="K1482" s="53"/>
      <c r="L1482" s="53"/>
      <c r="M1482" s="53"/>
      <c r="N1482" s="53"/>
      <c r="O1482" s="53"/>
      <c r="P1482" s="53"/>
      <c r="Q1482" s="53"/>
      <c r="R1482" s="53"/>
      <c r="S1482" s="53"/>
    </row>
    <row r="1483" spans="1:19" x14ac:dyDescent="0.3">
      <c r="A1483" s="106"/>
      <c r="B1483" s="59"/>
      <c r="C1483" s="137" t="str">
        <f t="shared" si="23"/>
        <v/>
      </c>
      <c r="D1483" s="138" t="str">
        <f>IF(NOT(ISBLANK(B1483)),IF(AND(MONTH(B1483)&gt;=4,MONTH(B1483)&lt;=12,B1483&gt;=DATE(INT(LEFT('Fiscal Year'!$B$2,4)),4,1),B1483&lt;=DATE(INT(CONCATENATE("20",RIGHT('Fiscal Year'!$B$2,2))),3,31)),1,0),"")</f>
        <v/>
      </c>
      <c r="E1483" s="138" t="str">
        <f>IF(NOT(ISBLANK(B1483)),IF(AND(MONTH(B1483)&gt;=1,MONTH(B1483)&lt;=3,B1483&gt;=DATE(INT(LEFT('Fiscal Year'!$B$2,4)),4,1),B1483&lt;=DATE(INT(CONCATENATE("20",RIGHT('Fiscal Year'!$B$2,2))),3,31)),1,0),"")</f>
        <v/>
      </c>
      <c r="F1483" s="139" t="str">
        <f>IF(NOT(ISBLANK(B1483)),IF(B1483&lt;'Fiscal Year'!$B$3,1,0),"")</f>
        <v/>
      </c>
      <c r="G1483" s="10"/>
      <c r="H1483" s="10"/>
      <c r="I1483" s="40"/>
      <c r="J1483" s="40"/>
      <c r="K1483" s="53"/>
      <c r="L1483" s="53"/>
      <c r="M1483" s="53"/>
      <c r="N1483" s="53"/>
      <c r="O1483" s="53"/>
      <c r="P1483" s="53"/>
      <c r="Q1483" s="53"/>
      <c r="R1483" s="53"/>
      <c r="S1483" s="53"/>
    </row>
    <row r="1484" spans="1:19" x14ac:dyDescent="0.3">
      <c r="A1484" s="106"/>
      <c r="B1484" s="59"/>
      <c r="C1484" s="137" t="str">
        <f t="shared" si="23"/>
        <v/>
      </c>
      <c r="D1484" s="138" t="str">
        <f>IF(NOT(ISBLANK(B1484)),IF(AND(MONTH(B1484)&gt;=4,MONTH(B1484)&lt;=12,B1484&gt;=DATE(INT(LEFT('Fiscal Year'!$B$2,4)),4,1),B1484&lt;=DATE(INT(CONCATENATE("20",RIGHT('Fiscal Year'!$B$2,2))),3,31)),1,0),"")</f>
        <v/>
      </c>
      <c r="E1484" s="138" t="str">
        <f>IF(NOT(ISBLANK(B1484)),IF(AND(MONTH(B1484)&gt;=1,MONTH(B1484)&lt;=3,B1484&gt;=DATE(INT(LEFT('Fiscal Year'!$B$2,4)),4,1),B1484&lt;=DATE(INT(CONCATENATE("20",RIGHT('Fiscal Year'!$B$2,2))),3,31)),1,0),"")</f>
        <v/>
      </c>
      <c r="F1484" s="139" t="str">
        <f>IF(NOT(ISBLANK(B1484)),IF(B1484&lt;'Fiscal Year'!$B$3,1,0),"")</f>
        <v/>
      </c>
      <c r="G1484" s="10"/>
      <c r="H1484" s="10"/>
      <c r="I1484" s="40"/>
      <c r="J1484" s="40"/>
      <c r="K1484" s="53"/>
      <c r="L1484" s="53"/>
      <c r="M1484" s="53"/>
      <c r="N1484" s="53"/>
      <c r="O1484" s="53"/>
      <c r="P1484" s="53"/>
      <c r="Q1484" s="53"/>
      <c r="R1484" s="53"/>
      <c r="S1484" s="53"/>
    </row>
    <row r="1485" spans="1:19" x14ac:dyDescent="0.3">
      <c r="A1485" s="106"/>
      <c r="B1485" s="59"/>
      <c r="C1485" s="137" t="str">
        <f t="shared" si="23"/>
        <v/>
      </c>
      <c r="D1485" s="138" t="str">
        <f>IF(NOT(ISBLANK(B1485)),IF(AND(MONTH(B1485)&gt;=4,MONTH(B1485)&lt;=12,B1485&gt;=DATE(INT(LEFT('Fiscal Year'!$B$2,4)),4,1),B1485&lt;=DATE(INT(CONCATENATE("20",RIGHT('Fiscal Year'!$B$2,2))),3,31)),1,0),"")</f>
        <v/>
      </c>
      <c r="E1485" s="138" t="str">
        <f>IF(NOT(ISBLANK(B1485)),IF(AND(MONTH(B1485)&gt;=1,MONTH(B1485)&lt;=3,B1485&gt;=DATE(INT(LEFT('Fiscal Year'!$B$2,4)),4,1),B1485&lt;=DATE(INT(CONCATENATE("20",RIGHT('Fiscal Year'!$B$2,2))),3,31)),1,0),"")</f>
        <v/>
      </c>
      <c r="F1485" s="139" t="str">
        <f>IF(NOT(ISBLANK(B1485)),IF(B1485&lt;'Fiscal Year'!$B$3,1,0),"")</f>
        <v/>
      </c>
      <c r="G1485" s="10"/>
      <c r="H1485" s="10"/>
      <c r="I1485" s="40"/>
      <c r="J1485" s="40"/>
      <c r="K1485" s="53"/>
      <c r="L1485" s="53"/>
      <c r="M1485" s="53"/>
      <c r="N1485" s="53"/>
      <c r="O1485" s="53"/>
      <c r="P1485" s="53"/>
      <c r="Q1485" s="53"/>
      <c r="R1485" s="53"/>
      <c r="S1485" s="53"/>
    </row>
    <row r="1486" spans="1:19" x14ac:dyDescent="0.3">
      <c r="A1486" s="106"/>
      <c r="B1486" s="59"/>
      <c r="C1486" s="137" t="str">
        <f t="shared" si="23"/>
        <v/>
      </c>
      <c r="D1486" s="138" t="str">
        <f>IF(NOT(ISBLANK(B1486)),IF(AND(MONTH(B1486)&gt;=4,MONTH(B1486)&lt;=12,B1486&gt;=DATE(INT(LEFT('Fiscal Year'!$B$2,4)),4,1),B1486&lt;=DATE(INT(CONCATENATE("20",RIGHT('Fiscal Year'!$B$2,2))),3,31)),1,0),"")</f>
        <v/>
      </c>
      <c r="E1486" s="138" t="str">
        <f>IF(NOT(ISBLANK(B1486)),IF(AND(MONTH(B1486)&gt;=1,MONTH(B1486)&lt;=3,B1486&gt;=DATE(INT(LEFT('Fiscal Year'!$B$2,4)),4,1),B1486&lt;=DATE(INT(CONCATENATE("20",RIGHT('Fiscal Year'!$B$2,2))),3,31)),1,0),"")</f>
        <v/>
      </c>
      <c r="F1486" s="139" t="str">
        <f>IF(NOT(ISBLANK(B1486)),IF(B1486&lt;'Fiscal Year'!$B$3,1,0),"")</f>
        <v/>
      </c>
      <c r="G1486" s="10"/>
      <c r="H1486" s="10"/>
      <c r="I1486" s="40"/>
      <c r="J1486" s="40"/>
      <c r="K1486" s="53"/>
      <c r="L1486" s="53"/>
      <c r="M1486" s="53"/>
      <c r="N1486" s="53"/>
      <c r="O1486" s="53"/>
      <c r="P1486" s="53"/>
      <c r="Q1486" s="53"/>
      <c r="R1486" s="53"/>
      <c r="S1486" s="53"/>
    </row>
    <row r="1487" spans="1:19" x14ac:dyDescent="0.3">
      <c r="A1487" s="106"/>
      <c r="B1487" s="59"/>
      <c r="C1487" s="137" t="str">
        <f t="shared" si="23"/>
        <v/>
      </c>
      <c r="D1487" s="138" t="str">
        <f>IF(NOT(ISBLANK(B1487)),IF(AND(MONTH(B1487)&gt;=4,MONTH(B1487)&lt;=12,B1487&gt;=DATE(INT(LEFT('Fiscal Year'!$B$2,4)),4,1),B1487&lt;=DATE(INT(CONCATENATE("20",RIGHT('Fiscal Year'!$B$2,2))),3,31)),1,0),"")</f>
        <v/>
      </c>
      <c r="E1487" s="138" t="str">
        <f>IF(NOT(ISBLANK(B1487)),IF(AND(MONTH(B1487)&gt;=1,MONTH(B1487)&lt;=3,B1487&gt;=DATE(INT(LEFT('Fiscal Year'!$B$2,4)),4,1),B1487&lt;=DATE(INT(CONCATENATE("20",RIGHT('Fiscal Year'!$B$2,2))),3,31)),1,0),"")</f>
        <v/>
      </c>
      <c r="F1487" s="139" t="str">
        <f>IF(NOT(ISBLANK(B1487)),IF(B1487&lt;'Fiscal Year'!$B$3,1,0),"")</f>
        <v/>
      </c>
      <c r="G1487" s="10"/>
      <c r="H1487" s="10"/>
      <c r="I1487" s="40"/>
      <c r="J1487" s="40"/>
      <c r="K1487" s="53"/>
      <c r="L1487" s="53"/>
      <c r="M1487" s="53"/>
      <c r="N1487" s="53"/>
      <c r="O1487" s="53"/>
      <c r="P1487" s="53"/>
      <c r="Q1487" s="53"/>
      <c r="R1487" s="53"/>
      <c r="S1487" s="53"/>
    </row>
    <row r="1488" spans="1:19" x14ac:dyDescent="0.3">
      <c r="A1488" s="106"/>
      <c r="B1488" s="59"/>
      <c r="C1488" s="137" t="str">
        <f t="shared" si="23"/>
        <v/>
      </c>
      <c r="D1488" s="138" t="str">
        <f>IF(NOT(ISBLANK(B1488)),IF(AND(MONTH(B1488)&gt;=4,MONTH(B1488)&lt;=12,B1488&gt;=DATE(INT(LEFT('Fiscal Year'!$B$2,4)),4,1),B1488&lt;=DATE(INT(CONCATENATE("20",RIGHT('Fiscal Year'!$B$2,2))),3,31)),1,0),"")</f>
        <v/>
      </c>
      <c r="E1488" s="138" t="str">
        <f>IF(NOT(ISBLANK(B1488)),IF(AND(MONTH(B1488)&gt;=1,MONTH(B1488)&lt;=3,B1488&gt;=DATE(INT(LEFT('Fiscal Year'!$B$2,4)),4,1),B1488&lt;=DATE(INT(CONCATENATE("20",RIGHT('Fiscal Year'!$B$2,2))),3,31)),1,0),"")</f>
        <v/>
      </c>
      <c r="F1488" s="139" t="str">
        <f>IF(NOT(ISBLANK(B1488)),IF(B1488&lt;'Fiscal Year'!$B$3,1,0),"")</f>
        <v/>
      </c>
      <c r="G1488" s="10"/>
      <c r="H1488" s="10"/>
      <c r="I1488" s="40"/>
      <c r="J1488" s="40"/>
      <c r="K1488" s="53"/>
      <c r="L1488" s="53"/>
      <c r="M1488" s="53"/>
      <c r="N1488" s="53"/>
      <c r="O1488" s="53"/>
      <c r="P1488" s="53"/>
      <c r="Q1488" s="53"/>
      <c r="R1488" s="53"/>
      <c r="S1488" s="53"/>
    </row>
    <row r="1489" spans="1:19" x14ac:dyDescent="0.3">
      <c r="A1489" s="106"/>
      <c r="B1489" s="59"/>
      <c r="C1489" s="137" t="str">
        <f t="shared" si="23"/>
        <v/>
      </c>
      <c r="D1489" s="138" t="str">
        <f>IF(NOT(ISBLANK(B1489)),IF(AND(MONTH(B1489)&gt;=4,MONTH(B1489)&lt;=12,B1489&gt;=DATE(INT(LEFT('Fiscal Year'!$B$2,4)),4,1),B1489&lt;=DATE(INT(CONCATENATE("20",RIGHT('Fiscal Year'!$B$2,2))),3,31)),1,0),"")</f>
        <v/>
      </c>
      <c r="E1489" s="138" t="str">
        <f>IF(NOT(ISBLANK(B1489)),IF(AND(MONTH(B1489)&gt;=1,MONTH(B1489)&lt;=3,B1489&gt;=DATE(INT(LEFT('Fiscal Year'!$B$2,4)),4,1),B1489&lt;=DATE(INT(CONCATENATE("20",RIGHT('Fiscal Year'!$B$2,2))),3,31)),1,0),"")</f>
        <v/>
      </c>
      <c r="F1489" s="139" t="str">
        <f>IF(NOT(ISBLANK(B1489)),IF(B1489&lt;'Fiscal Year'!$B$3,1,0),"")</f>
        <v/>
      </c>
      <c r="G1489" s="10"/>
      <c r="H1489" s="10"/>
      <c r="I1489" s="40"/>
      <c r="J1489" s="40"/>
      <c r="K1489" s="53"/>
      <c r="L1489" s="53"/>
      <c r="M1489" s="53"/>
      <c r="N1489" s="53"/>
      <c r="O1489" s="53"/>
      <c r="P1489" s="53"/>
      <c r="Q1489" s="53"/>
      <c r="R1489" s="53"/>
      <c r="S1489" s="53"/>
    </row>
    <row r="1490" spans="1:19" x14ac:dyDescent="0.3">
      <c r="A1490" s="106"/>
      <c r="B1490" s="59"/>
      <c r="C1490" s="137" t="str">
        <f t="shared" si="23"/>
        <v/>
      </c>
      <c r="D1490" s="138" t="str">
        <f>IF(NOT(ISBLANK(B1490)),IF(AND(MONTH(B1490)&gt;=4,MONTH(B1490)&lt;=12,B1490&gt;=DATE(INT(LEFT('Fiscal Year'!$B$2,4)),4,1),B1490&lt;=DATE(INT(CONCATENATE("20",RIGHT('Fiscal Year'!$B$2,2))),3,31)),1,0),"")</f>
        <v/>
      </c>
      <c r="E1490" s="138" t="str">
        <f>IF(NOT(ISBLANK(B1490)),IF(AND(MONTH(B1490)&gt;=1,MONTH(B1490)&lt;=3,B1490&gt;=DATE(INT(LEFT('Fiscal Year'!$B$2,4)),4,1),B1490&lt;=DATE(INT(CONCATENATE("20",RIGHT('Fiscal Year'!$B$2,2))),3,31)),1,0),"")</f>
        <v/>
      </c>
      <c r="F1490" s="139" t="str">
        <f>IF(NOT(ISBLANK(B1490)),IF(B1490&lt;'Fiscal Year'!$B$3,1,0),"")</f>
        <v/>
      </c>
      <c r="G1490" s="10"/>
      <c r="H1490" s="10"/>
      <c r="I1490" s="40"/>
      <c r="J1490" s="40"/>
      <c r="K1490" s="53"/>
      <c r="L1490" s="53"/>
      <c r="M1490" s="53"/>
      <c r="N1490" s="53"/>
      <c r="O1490" s="53"/>
      <c r="P1490" s="53"/>
      <c r="Q1490" s="53"/>
      <c r="R1490" s="53"/>
      <c r="S1490" s="53"/>
    </row>
    <row r="1491" spans="1:19" x14ac:dyDescent="0.3">
      <c r="A1491" s="106"/>
      <c r="B1491" s="59"/>
      <c r="C1491" s="137" t="str">
        <f t="shared" si="23"/>
        <v/>
      </c>
      <c r="D1491" s="138" t="str">
        <f>IF(NOT(ISBLANK(B1491)),IF(AND(MONTH(B1491)&gt;=4,MONTH(B1491)&lt;=12,B1491&gt;=DATE(INT(LEFT('Fiscal Year'!$B$2,4)),4,1),B1491&lt;=DATE(INT(CONCATENATE("20",RIGHT('Fiscal Year'!$B$2,2))),3,31)),1,0),"")</f>
        <v/>
      </c>
      <c r="E1491" s="138" t="str">
        <f>IF(NOT(ISBLANK(B1491)),IF(AND(MONTH(B1491)&gt;=1,MONTH(B1491)&lt;=3,B1491&gt;=DATE(INT(LEFT('Fiscal Year'!$B$2,4)),4,1),B1491&lt;=DATE(INT(CONCATENATE("20",RIGHT('Fiscal Year'!$B$2,2))),3,31)),1,0),"")</f>
        <v/>
      </c>
      <c r="F1491" s="139" t="str">
        <f>IF(NOT(ISBLANK(B1491)),IF(B1491&lt;'Fiscal Year'!$B$3,1,0),"")</f>
        <v/>
      </c>
      <c r="G1491" s="10"/>
      <c r="H1491" s="10"/>
      <c r="I1491" s="40"/>
      <c r="J1491" s="40"/>
      <c r="K1491" s="53"/>
      <c r="L1491" s="53"/>
      <c r="M1491" s="53"/>
      <c r="N1491" s="53"/>
      <c r="O1491" s="53"/>
      <c r="P1491" s="53"/>
      <c r="Q1491" s="53"/>
      <c r="R1491" s="53"/>
      <c r="S1491" s="53"/>
    </row>
    <row r="1492" spans="1:19" x14ac:dyDescent="0.3">
      <c r="A1492" s="106"/>
      <c r="B1492" s="59"/>
      <c r="C1492" s="137" t="str">
        <f t="shared" si="23"/>
        <v/>
      </c>
      <c r="D1492" s="138" t="str">
        <f>IF(NOT(ISBLANK(B1492)),IF(AND(MONTH(B1492)&gt;=4,MONTH(B1492)&lt;=12,B1492&gt;=DATE(INT(LEFT('Fiscal Year'!$B$2,4)),4,1),B1492&lt;=DATE(INT(CONCATENATE("20",RIGHT('Fiscal Year'!$B$2,2))),3,31)),1,0),"")</f>
        <v/>
      </c>
      <c r="E1492" s="138" t="str">
        <f>IF(NOT(ISBLANK(B1492)),IF(AND(MONTH(B1492)&gt;=1,MONTH(B1492)&lt;=3,B1492&gt;=DATE(INT(LEFT('Fiscal Year'!$B$2,4)),4,1),B1492&lt;=DATE(INT(CONCATENATE("20",RIGHT('Fiscal Year'!$B$2,2))),3,31)),1,0),"")</f>
        <v/>
      </c>
      <c r="F1492" s="139" t="str">
        <f>IF(NOT(ISBLANK(B1492)),IF(B1492&lt;'Fiscal Year'!$B$3,1,0),"")</f>
        <v/>
      </c>
      <c r="G1492" s="10"/>
      <c r="H1492" s="10"/>
      <c r="I1492" s="40"/>
      <c r="J1492" s="40"/>
      <c r="K1492" s="53"/>
      <c r="L1492" s="53"/>
      <c r="M1492" s="53"/>
      <c r="N1492" s="53"/>
      <c r="O1492" s="53"/>
      <c r="P1492" s="53"/>
      <c r="Q1492" s="53"/>
      <c r="R1492" s="53"/>
      <c r="S1492" s="53"/>
    </row>
    <row r="1493" spans="1:19" x14ac:dyDescent="0.3">
      <c r="A1493" s="106"/>
      <c r="B1493" s="59"/>
      <c r="C1493" s="137" t="str">
        <f t="shared" si="23"/>
        <v/>
      </c>
      <c r="D1493" s="138" t="str">
        <f>IF(NOT(ISBLANK(B1493)),IF(AND(MONTH(B1493)&gt;=4,MONTH(B1493)&lt;=12,B1493&gt;=DATE(INT(LEFT('Fiscal Year'!$B$2,4)),4,1),B1493&lt;=DATE(INT(CONCATENATE("20",RIGHT('Fiscal Year'!$B$2,2))),3,31)),1,0),"")</f>
        <v/>
      </c>
      <c r="E1493" s="138" t="str">
        <f>IF(NOT(ISBLANK(B1493)),IF(AND(MONTH(B1493)&gt;=1,MONTH(B1493)&lt;=3,B1493&gt;=DATE(INT(LEFT('Fiscal Year'!$B$2,4)),4,1),B1493&lt;=DATE(INT(CONCATENATE("20",RIGHT('Fiscal Year'!$B$2,2))),3,31)),1,0),"")</f>
        <v/>
      </c>
      <c r="F1493" s="139" t="str">
        <f>IF(NOT(ISBLANK(B1493)),IF(B1493&lt;'Fiscal Year'!$B$3,1,0),"")</f>
        <v/>
      </c>
      <c r="G1493" s="10"/>
      <c r="H1493" s="10"/>
      <c r="I1493" s="40"/>
      <c r="J1493" s="40"/>
      <c r="K1493" s="53"/>
      <c r="L1493" s="53"/>
      <c r="M1493" s="53"/>
      <c r="N1493" s="53"/>
      <c r="O1493" s="53"/>
      <c r="P1493" s="53"/>
      <c r="Q1493" s="53"/>
      <c r="R1493" s="53"/>
      <c r="S1493" s="53"/>
    </row>
    <row r="1494" spans="1:19" x14ac:dyDescent="0.3">
      <c r="A1494" s="106"/>
      <c r="B1494" s="59"/>
      <c r="C1494" s="137" t="str">
        <f t="shared" si="23"/>
        <v/>
      </c>
      <c r="D1494" s="138" t="str">
        <f>IF(NOT(ISBLANK(B1494)),IF(AND(MONTH(B1494)&gt;=4,MONTH(B1494)&lt;=12,B1494&gt;=DATE(INT(LEFT('Fiscal Year'!$B$2,4)),4,1),B1494&lt;=DATE(INT(CONCATENATE("20",RIGHT('Fiscal Year'!$B$2,2))),3,31)),1,0),"")</f>
        <v/>
      </c>
      <c r="E1494" s="138" t="str">
        <f>IF(NOT(ISBLANK(B1494)),IF(AND(MONTH(B1494)&gt;=1,MONTH(B1494)&lt;=3,B1494&gt;=DATE(INT(LEFT('Fiscal Year'!$B$2,4)),4,1),B1494&lt;=DATE(INT(CONCATENATE("20",RIGHT('Fiscal Year'!$B$2,2))),3,31)),1,0),"")</f>
        <v/>
      </c>
      <c r="F1494" s="139" t="str">
        <f>IF(NOT(ISBLANK(B1494)),IF(B1494&lt;'Fiscal Year'!$B$3,1,0),"")</f>
        <v/>
      </c>
      <c r="G1494" s="10"/>
      <c r="H1494" s="10"/>
      <c r="I1494" s="40"/>
      <c r="J1494" s="40"/>
      <c r="K1494" s="53"/>
      <c r="L1494" s="53"/>
      <c r="M1494" s="53"/>
      <c r="N1494" s="53"/>
      <c r="O1494" s="53"/>
      <c r="P1494" s="53"/>
      <c r="Q1494" s="53"/>
      <c r="R1494" s="53"/>
      <c r="S1494" s="53"/>
    </row>
    <row r="1495" spans="1:19" x14ac:dyDescent="0.3">
      <c r="A1495" s="106"/>
      <c r="B1495" s="59"/>
      <c r="C1495" s="137" t="str">
        <f t="shared" si="23"/>
        <v/>
      </c>
      <c r="D1495" s="138" t="str">
        <f>IF(NOT(ISBLANK(B1495)),IF(AND(MONTH(B1495)&gt;=4,MONTH(B1495)&lt;=12,B1495&gt;=DATE(INT(LEFT('Fiscal Year'!$B$2,4)),4,1),B1495&lt;=DATE(INT(CONCATENATE("20",RIGHT('Fiscal Year'!$B$2,2))),3,31)),1,0),"")</f>
        <v/>
      </c>
      <c r="E1495" s="138" t="str">
        <f>IF(NOT(ISBLANK(B1495)),IF(AND(MONTH(B1495)&gt;=1,MONTH(B1495)&lt;=3,B1495&gt;=DATE(INT(LEFT('Fiscal Year'!$B$2,4)),4,1),B1495&lt;=DATE(INT(CONCATENATE("20",RIGHT('Fiscal Year'!$B$2,2))),3,31)),1,0),"")</f>
        <v/>
      </c>
      <c r="F1495" s="139" t="str">
        <f>IF(NOT(ISBLANK(B1495)),IF(B1495&lt;'Fiscal Year'!$B$3,1,0),"")</f>
        <v/>
      </c>
      <c r="G1495" s="10"/>
      <c r="H1495" s="10"/>
      <c r="I1495" s="40"/>
      <c r="J1495" s="40"/>
      <c r="K1495" s="53"/>
      <c r="L1495" s="53"/>
      <c r="M1495" s="53"/>
      <c r="N1495" s="53"/>
      <c r="O1495" s="53"/>
      <c r="P1495" s="53"/>
      <c r="Q1495" s="53"/>
      <c r="R1495" s="53"/>
      <c r="S1495" s="53"/>
    </row>
    <row r="1496" spans="1:19" x14ac:dyDescent="0.3">
      <c r="A1496" s="106"/>
      <c r="B1496" s="59"/>
      <c r="C1496" s="137" t="str">
        <f t="shared" si="23"/>
        <v/>
      </c>
      <c r="D1496" s="138" t="str">
        <f>IF(NOT(ISBLANK(B1496)),IF(AND(MONTH(B1496)&gt;=4,MONTH(B1496)&lt;=12,B1496&gt;=DATE(INT(LEFT('Fiscal Year'!$B$2,4)),4,1),B1496&lt;=DATE(INT(CONCATENATE("20",RIGHT('Fiscal Year'!$B$2,2))),3,31)),1,0),"")</f>
        <v/>
      </c>
      <c r="E1496" s="138" t="str">
        <f>IF(NOT(ISBLANK(B1496)),IF(AND(MONTH(B1496)&gt;=1,MONTH(B1496)&lt;=3,B1496&gt;=DATE(INT(LEFT('Fiscal Year'!$B$2,4)),4,1),B1496&lt;=DATE(INT(CONCATENATE("20",RIGHT('Fiscal Year'!$B$2,2))),3,31)),1,0),"")</f>
        <v/>
      </c>
      <c r="F1496" s="139" t="str">
        <f>IF(NOT(ISBLANK(B1496)),IF(B1496&lt;'Fiscal Year'!$B$3,1,0),"")</f>
        <v/>
      </c>
      <c r="G1496" s="10"/>
      <c r="H1496" s="10"/>
      <c r="I1496" s="40"/>
      <c r="J1496" s="40"/>
      <c r="K1496" s="53"/>
      <c r="L1496" s="53"/>
      <c r="M1496" s="53"/>
      <c r="N1496" s="53"/>
      <c r="O1496" s="53"/>
      <c r="P1496" s="53"/>
      <c r="Q1496" s="53"/>
      <c r="R1496" s="53"/>
      <c r="S1496" s="53"/>
    </row>
    <row r="1497" spans="1:19" x14ac:dyDescent="0.3">
      <c r="A1497" s="106"/>
      <c r="B1497" s="59"/>
      <c r="C1497" s="137" t="str">
        <f t="shared" si="23"/>
        <v/>
      </c>
      <c r="D1497" s="138" t="str">
        <f>IF(NOT(ISBLANK(B1497)),IF(AND(MONTH(B1497)&gt;=4,MONTH(B1497)&lt;=12,B1497&gt;=DATE(INT(LEFT('Fiscal Year'!$B$2,4)),4,1),B1497&lt;=DATE(INT(CONCATENATE("20",RIGHT('Fiscal Year'!$B$2,2))),3,31)),1,0),"")</f>
        <v/>
      </c>
      <c r="E1497" s="138" t="str">
        <f>IF(NOT(ISBLANK(B1497)),IF(AND(MONTH(B1497)&gt;=1,MONTH(B1497)&lt;=3,B1497&gt;=DATE(INT(LEFT('Fiscal Year'!$B$2,4)),4,1),B1497&lt;=DATE(INT(CONCATENATE("20",RIGHT('Fiscal Year'!$B$2,2))),3,31)),1,0),"")</f>
        <v/>
      </c>
      <c r="F1497" s="139" t="str">
        <f>IF(NOT(ISBLANK(B1497)),IF(B1497&lt;'Fiscal Year'!$B$3,1,0),"")</f>
        <v/>
      </c>
      <c r="G1497" s="10"/>
      <c r="H1497" s="10"/>
      <c r="I1497" s="40"/>
      <c r="J1497" s="40"/>
      <c r="K1497" s="53"/>
      <c r="L1497" s="53"/>
      <c r="M1497" s="53"/>
      <c r="N1497" s="53"/>
      <c r="O1497" s="53"/>
      <c r="P1497" s="53"/>
      <c r="Q1497" s="53"/>
      <c r="R1497" s="53"/>
      <c r="S1497" s="53"/>
    </row>
    <row r="1498" spans="1:19" x14ac:dyDescent="0.3">
      <c r="A1498" s="106"/>
      <c r="B1498" s="59"/>
      <c r="C1498" s="137" t="str">
        <f t="shared" si="23"/>
        <v/>
      </c>
      <c r="D1498" s="138" t="str">
        <f>IF(NOT(ISBLANK(B1498)),IF(AND(MONTH(B1498)&gt;=4,MONTH(B1498)&lt;=12,B1498&gt;=DATE(INT(LEFT('Fiscal Year'!$B$2,4)),4,1),B1498&lt;=DATE(INT(CONCATENATE("20",RIGHT('Fiscal Year'!$B$2,2))),3,31)),1,0),"")</f>
        <v/>
      </c>
      <c r="E1498" s="138" t="str">
        <f>IF(NOT(ISBLANK(B1498)),IF(AND(MONTH(B1498)&gt;=1,MONTH(B1498)&lt;=3,B1498&gt;=DATE(INT(LEFT('Fiscal Year'!$B$2,4)),4,1),B1498&lt;=DATE(INT(CONCATENATE("20",RIGHT('Fiscal Year'!$B$2,2))),3,31)),1,0),"")</f>
        <v/>
      </c>
      <c r="F1498" s="139" t="str">
        <f>IF(NOT(ISBLANK(B1498)),IF(B1498&lt;'Fiscal Year'!$B$3,1,0),"")</f>
        <v/>
      </c>
      <c r="G1498" s="10"/>
      <c r="H1498" s="10"/>
      <c r="I1498" s="40"/>
      <c r="J1498" s="40"/>
      <c r="K1498" s="53"/>
      <c r="L1498" s="53"/>
      <c r="M1498" s="53"/>
      <c r="N1498" s="53"/>
      <c r="O1498" s="53"/>
      <c r="P1498" s="53"/>
      <c r="Q1498" s="53"/>
      <c r="R1498" s="53"/>
      <c r="S1498" s="53"/>
    </row>
    <row r="1499" spans="1:19" x14ac:dyDescent="0.3">
      <c r="A1499" s="106"/>
      <c r="B1499" s="59"/>
      <c r="C1499" s="137" t="str">
        <f t="shared" si="23"/>
        <v/>
      </c>
      <c r="D1499" s="138" t="str">
        <f>IF(NOT(ISBLANK(B1499)),IF(AND(MONTH(B1499)&gt;=4,MONTH(B1499)&lt;=12,B1499&gt;=DATE(INT(LEFT('Fiscal Year'!$B$2,4)),4,1),B1499&lt;=DATE(INT(CONCATENATE("20",RIGHT('Fiscal Year'!$B$2,2))),3,31)),1,0),"")</f>
        <v/>
      </c>
      <c r="E1499" s="138" t="str">
        <f>IF(NOT(ISBLANK(B1499)),IF(AND(MONTH(B1499)&gt;=1,MONTH(B1499)&lt;=3,B1499&gt;=DATE(INT(LEFT('Fiscal Year'!$B$2,4)),4,1),B1499&lt;=DATE(INT(CONCATENATE("20",RIGHT('Fiscal Year'!$B$2,2))),3,31)),1,0),"")</f>
        <v/>
      </c>
      <c r="F1499" s="139" t="str">
        <f>IF(NOT(ISBLANK(B1499)),IF(B1499&lt;'Fiscal Year'!$B$3,1,0),"")</f>
        <v/>
      </c>
      <c r="G1499" s="10"/>
      <c r="H1499" s="10"/>
      <c r="I1499" s="40"/>
      <c r="J1499" s="40"/>
      <c r="K1499" s="53"/>
      <c r="L1499" s="53"/>
      <c r="M1499" s="53"/>
      <c r="N1499" s="53"/>
      <c r="O1499" s="53"/>
      <c r="P1499" s="53"/>
      <c r="Q1499" s="53"/>
      <c r="R1499" s="53"/>
      <c r="S1499" s="53"/>
    </row>
    <row r="1500" spans="1:19" x14ac:dyDescent="0.3">
      <c r="A1500" s="106"/>
      <c r="B1500" s="59"/>
      <c r="C1500" s="137" t="str">
        <f t="shared" si="23"/>
        <v/>
      </c>
      <c r="D1500" s="138" t="str">
        <f>IF(NOT(ISBLANK(B1500)),IF(AND(MONTH(B1500)&gt;=4,MONTH(B1500)&lt;=12,B1500&gt;=DATE(INT(LEFT('Fiscal Year'!$B$2,4)),4,1),B1500&lt;=DATE(INT(CONCATENATE("20",RIGHT('Fiscal Year'!$B$2,2))),3,31)),1,0),"")</f>
        <v/>
      </c>
      <c r="E1500" s="138" t="str">
        <f>IF(NOT(ISBLANK(B1500)),IF(AND(MONTH(B1500)&gt;=1,MONTH(B1500)&lt;=3,B1500&gt;=DATE(INT(LEFT('Fiscal Year'!$B$2,4)),4,1),B1500&lt;=DATE(INT(CONCATENATE("20",RIGHT('Fiscal Year'!$B$2,2))),3,31)),1,0),"")</f>
        <v/>
      </c>
      <c r="F1500" s="139" t="str">
        <f>IF(NOT(ISBLANK(B1500)),IF(B1500&lt;'Fiscal Year'!$B$3,1,0),"")</f>
        <v/>
      </c>
      <c r="G1500" s="10"/>
      <c r="H1500" s="10"/>
      <c r="I1500" s="40"/>
      <c r="J1500" s="40"/>
      <c r="K1500" s="53"/>
      <c r="L1500" s="53"/>
      <c r="M1500" s="53"/>
      <c r="N1500" s="53"/>
      <c r="O1500" s="53"/>
      <c r="P1500" s="53"/>
      <c r="Q1500" s="53"/>
      <c r="R1500" s="53"/>
      <c r="S1500" s="53"/>
    </row>
    <row r="1501" spans="1:19" x14ac:dyDescent="0.3">
      <c r="A1501" s="106"/>
      <c r="B1501" s="59"/>
      <c r="C1501" s="137" t="str">
        <f t="shared" si="23"/>
        <v/>
      </c>
      <c r="D1501" s="138" t="str">
        <f>IF(NOT(ISBLANK(B1501)),IF(AND(MONTH(B1501)&gt;=4,MONTH(B1501)&lt;=12,B1501&gt;=DATE(INT(LEFT('Fiscal Year'!$B$2,4)),4,1),B1501&lt;=DATE(INT(CONCATENATE("20",RIGHT('Fiscal Year'!$B$2,2))),3,31)),1,0),"")</f>
        <v/>
      </c>
      <c r="E1501" s="138" t="str">
        <f>IF(NOT(ISBLANK(B1501)),IF(AND(MONTH(B1501)&gt;=1,MONTH(B1501)&lt;=3,B1501&gt;=DATE(INT(LEFT('Fiscal Year'!$B$2,4)),4,1),B1501&lt;=DATE(INT(CONCATENATE("20",RIGHT('Fiscal Year'!$B$2,2))),3,31)),1,0),"")</f>
        <v/>
      </c>
      <c r="F1501" s="139" t="str">
        <f>IF(NOT(ISBLANK(B1501)),IF(B1501&lt;'Fiscal Year'!$B$3,1,0),"")</f>
        <v/>
      </c>
      <c r="G1501" s="10"/>
      <c r="H1501" s="10"/>
      <c r="I1501" s="40"/>
      <c r="J1501" s="40"/>
      <c r="K1501" s="53"/>
      <c r="L1501" s="53"/>
      <c r="M1501" s="53"/>
      <c r="N1501" s="53"/>
      <c r="O1501" s="53"/>
      <c r="P1501" s="53"/>
      <c r="Q1501" s="53"/>
      <c r="R1501" s="53"/>
      <c r="S1501" s="53"/>
    </row>
    <row r="1502" spans="1:19" x14ac:dyDescent="0.3">
      <c r="A1502" s="106"/>
      <c r="B1502" s="59"/>
      <c r="C1502" s="137" t="str">
        <f t="shared" si="23"/>
        <v/>
      </c>
      <c r="D1502" s="138" t="str">
        <f>IF(NOT(ISBLANK(B1502)),IF(AND(MONTH(B1502)&gt;=4,MONTH(B1502)&lt;=12,B1502&gt;=DATE(INT(LEFT('Fiscal Year'!$B$2,4)),4,1),B1502&lt;=DATE(INT(CONCATENATE("20",RIGHT('Fiscal Year'!$B$2,2))),3,31)),1,0),"")</f>
        <v/>
      </c>
      <c r="E1502" s="138" t="str">
        <f>IF(NOT(ISBLANK(B1502)),IF(AND(MONTH(B1502)&gt;=1,MONTH(B1502)&lt;=3,B1502&gt;=DATE(INT(LEFT('Fiscal Year'!$B$2,4)),4,1),B1502&lt;=DATE(INT(CONCATENATE("20",RIGHT('Fiscal Year'!$B$2,2))),3,31)),1,0),"")</f>
        <v/>
      </c>
      <c r="F1502" s="139" t="str">
        <f>IF(NOT(ISBLANK(B1502)),IF(B1502&lt;'Fiscal Year'!$B$3,1,0),"")</f>
        <v/>
      </c>
      <c r="G1502" s="10"/>
      <c r="H1502" s="10"/>
      <c r="I1502" s="40"/>
      <c r="J1502" s="40"/>
      <c r="K1502" s="53"/>
      <c r="L1502" s="53"/>
      <c r="M1502" s="53"/>
      <c r="N1502" s="53"/>
      <c r="O1502" s="53"/>
      <c r="P1502" s="53"/>
      <c r="Q1502" s="53"/>
      <c r="R1502" s="53"/>
      <c r="S1502" s="53"/>
    </row>
    <row r="1503" spans="1:19" x14ac:dyDescent="0.3">
      <c r="A1503" s="106"/>
      <c r="B1503" s="59"/>
      <c r="C1503" s="137" t="str">
        <f t="shared" si="23"/>
        <v/>
      </c>
      <c r="D1503" s="138" t="str">
        <f>IF(NOT(ISBLANK(B1503)),IF(AND(MONTH(B1503)&gt;=4,MONTH(B1503)&lt;=12,B1503&gt;=DATE(INT(LEFT('Fiscal Year'!$B$2,4)),4,1),B1503&lt;=DATE(INT(CONCATENATE("20",RIGHT('Fiscal Year'!$B$2,2))),3,31)),1,0),"")</f>
        <v/>
      </c>
      <c r="E1503" s="138" t="str">
        <f>IF(NOT(ISBLANK(B1503)),IF(AND(MONTH(B1503)&gt;=1,MONTH(B1503)&lt;=3,B1503&gt;=DATE(INT(LEFT('Fiscal Year'!$B$2,4)),4,1),B1503&lt;=DATE(INT(CONCATENATE("20",RIGHT('Fiscal Year'!$B$2,2))),3,31)),1,0),"")</f>
        <v/>
      </c>
      <c r="F1503" s="139" t="str">
        <f>IF(NOT(ISBLANK(B1503)),IF(B1503&lt;'Fiscal Year'!$B$3,1,0),"")</f>
        <v/>
      </c>
      <c r="G1503" s="10"/>
      <c r="H1503" s="10"/>
      <c r="I1503" s="40"/>
      <c r="J1503" s="40"/>
      <c r="K1503" s="53"/>
      <c r="L1503" s="53"/>
      <c r="M1503" s="53"/>
      <c r="N1503" s="53"/>
      <c r="O1503" s="53"/>
      <c r="P1503" s="53"/>
      <c r="Q1503" s="53"/>
      <c r="R1503" s="53"/>
      <c r="S1503" s="53"/>
    </row>
    <row r="1504" spans="1:19" x14ac:dyDescent="0.3">
      <c r="A1504" s="106"/>
      <c r="B1504" s="59"/>
      <c r="C1504" s="137" t="str">
        <f t="shared" si="23"/>
        <v/>
      </c>
      <c r="D1504" s="138" t="str">
        <f>IF(NOT(ISBLANK(B1504)),IF(AND(MONTH(B1504)&gt;=4,MONTH(B1504)&lt;=12,B1504&gt;=DATE(INT(LEFT('Fiscal Year'!$B$2,4)),4,1),B1504&lt;=DATE(INT(CONCATENATE("20",RIGHT('Fiscal Year'!$B$2,2))),3,31)),1,0),"")</f>
        <v/>
      </c>
      <c r="E1504" s="138" t="str">
        <f>IF(NOT(ISBLANK(B1504)),IF(AND(MONTH(B1504)&gt;=1,MONTH(B1504)&lt;=3,B1504&gt;=DATE(INT(LEFT('Fiscal Year'!$B$2,4)),4,1),B1504&lt;=DATE(INT(CONCATENATE("20",RIGHT('Fiscal Year'!$B$2,2))),3,31)),1,0),"")</f>
        <v/>
      </c>
      <c r="F1504" s="139" t="str">
        <f>IF(NOT(ISBLANK(B1504)),IF(B1504&lt;'Fiscal Year'!$B$3,1,0),"")</f>
        <v/>
      </c>
      <c r="G1504" s="10"/>
      <c r="H1504" s="10"/>
      <c r="I1504" s="40"/>
      <c r="J1504" s="40"/>
      <c r="K1504" s="53"/>
      <c r="L1504" s="53"/>
      <c r="M1504" s="53"/>
      <c r="N1504" s="53"/>
      <c r="O1504" s="53"/>
      <c r="P1504" s="53"/>
      <c r="Q1504" s="53"/>
      <c r="R1504" s="53"/>
      <c r="S1504" s="53"/>
    </row>
    <row r="1505" spans="1:19" x14ac:dyDescent="0.3">
      <c r="A1505" s="106"/>
      <c r="B1505" s="59"/>
      <c r="C1505" s="137" t="str">
        <f t="shared" si="23"/>
        <v/>
      </c>
      <c r="D1505" s="138" t="str">
        <f>IF(NOT(ISBLANK(B1505)),IF(AND(MONTH(B1505)&gt;=4,MONTH(B1505)&lt;=12,B1505&gt;=DATE(INT(LEFT('Fiscal Year'!$B$2,4)),4,1),B1505&lt;=DATE(INT(CONCATENATE("20",RIGHT('Fiscal Year'!$B$2,2))),3,31)),1,0),"")</f>
        <v/>
      </c>
      <c r="E1505" s="138" t="str">
        <f>IF(NOT(ISBLANK(B1505)),IF(AND(MONTH(B1505)&gt;=1,MONTH(B1505)&lt;=3,B1505&gt;=DATE(INT(LEFT('Fiscal Year'!$B$2,4)),4,1),B1505&lt;=DATE(INT(CONCATENATE("20",RIGHT('Fiscal Year'!$B$2,2))),3,31)),1,0),"")</f>
        <v/>
      </c>
      <c r="F1505" s="139" t="str">
        <f>IF(NOT(ISBLANK(B1505)),IF(B1505&lt;'Fiscal Year'!$B$3,1,0),"")</f>
        <v/>
      </c>
      <c r="G1505" s="10"/>
      <c r="H1505" s="10"/>
      <c r="I1505" s="40"/>
      <c r="J1505" s="40"/>
      <c r="K1505" s="53"/>
      <c r="L1505" s="53"/>
      <c r="M1505" s="53"/>
      <c r="N1505" s="53"/>
      <c r="O1505" s="53"/>
      <c r="P1505" s="53"/>
      <c r="Q1505" s="53"/>
      <c r="R1505" s="53"/>
      <c r="S1505" s="53"/>
    </row>
    <row r="1506" spans="1:19" x14ac:dyDescent="0.3">
      <c r="A1506" s="106"/>
      <c r="B1506" s="59"/>
      <c r="C1506" s="137" t="str">
        <f t="shared" si="23"/>
        <v/>
      </c>
      <c r="D1506" s="138" t="str">
        <f>IF(NOT(ISBLANK(B1506)),IF(AND(MONTH(B1506)&gt;=4,MONTH(B1506)&lt;=12,B1506&gt;=DATE(INT(LEFT('Fiscal Year'!$B$2,4)),4,1),B1506&lt;=DATE(INT(CONCATENATE("20",RIGHT('Fiscal Year'!$B$2,2))),3,31)),1,0),"")</f>
        <v/>
      </c>
      <c r="E1506" s="138" t="str">
        <f>IF(NOT(ISBLANK(B1506)),IF(AND(MONTH(B1506)&gt;=1,MONTH(B1506)&lt;=3,B1506&gt;=DATE(INT(LEFT('Fiscal Year'!$B$2,4)),4,1),B1506&lt;=DATE(INT(CONCATENATE("20",RIGHT('Fiscal Year'!$B$2,2))),3,31)),1,0),"")</f>
        <v/>
      </c>
      <c r="F1506" s="139" t="str">
        <f>IF(NOT(ISBLANK(B1506)),IF(B1506&lt;'Fiscal Year'!$B$3,1,0),"")</f>
        <v/>
      </c>
      <c r="G1506" s="10"/>
      <c r="H1506" s="10"/>
      <c r="I1506" s="40"/>
      <c r="J1506" s="40"/>
      <c r="K1506" s="53"/>
      <c r="L1506" s="53"/>
      <c r="M1506" s="53"/>
      <c r="N1506" s="53"/>
      <c r="O1506" s="53"/>
      <c r="P1506" s="53"/>
      <c r="Q1506" s="53"/>
      <c r="R1506" s="53"/>
      <c r="S1506" s="53"/>
    </row>
    <row r="1507" spans="1:19" x14ac:dyDescent="0.3">
      <c r="A1507" s="106"/>
      <c r="B1507" s="59"/>
      <c r="C1507" s="137" t="str">
        <f t="shared" si="23"/>
        <v/>
      </c>
      <c r="D1507" s="138" t="str">
        <f>IF(NOT(ISBLANK(B1507)),IF(AND(MONTH(B1507)&gt;=4,MONTH(B1507)&lt;=12,B1507&gt;=DATE(INT(LEFT('Fiscal Year'!$B$2,4)),4,1),B1507&lt;=DATE(INT(CONCATENATE("20",RIGHT('Fiscal Year'!$B$2,2))),3,31)),1,0),"")</f>
        <v/>
      </c>
      <c r="E1507" s="138" t="str">
        <f>IF(NOT(ISBLANK(B1507)),IF(AND(MONTH(B1507)&gt;=1,MONTH(B1507)&lt;=3,B1507&gt;=DATE(INT(LEFT('Fiscal Year'!$B$2,4)),4,1),B1507&lt;=DATE(INT(CONCATENATE("20",RIGHT('Fiscal Year'!$B$2,2))),3,31)),1,0),"")</f>
        <v/>
      </c>
      <c r="F1507" s="139" t="str">
        <f>IF(NOT(ISBLANK(B1507)),IF(B1507&lt;'Fiscal Year'!$B$3,1,0),"")</f>
        <v/>
      </c>
      <c r="G1507" s="10"/>
      <c r="H1507" s="10"/>
      <c r="I1507" s="40"/>
      <c r="J1507" s="40"/>
      <c r="K1507" s="53"/>
      <c r="L1507" s="53"/>
      <c r="M1507" s="53"/>
      <c r="N1507" s="53"/>
      <c r="O1507" s="53"/>
      <c r="P1507" s="53"/>
      <c r="Q1507" s="53"/>
      <c r="R1507" s="53"/>
      <c r="S1507" s="53"/>
    </row>
    <row r="1508" spans="1:19" x14ac:dyDescent="0.3">
      <c r="A1508" s="106"/>
      <c r="B1508" s="59"/>
      <c r="C1508" s="137" t="str">
        <f t="shared" si="23"/>
        <v/>
      </c>
      <c r="D1508" s="138" t="str">
        <f>IF(NOT(ISBLANK(B1508)),IF(AND(MONTH(B1508)&gt;=4,MONTH(B1508)&lt;=12,B1508&gt;=DATE(INT(LEFT('Fiscal Year'!$B$2,4)),4,1),B1508&lt;=DATE(INT(CONCATENATE("20",RIGHT('Fiscal Year'!$B$2,2))),3,31)),1,0),"")</f>
        <v/>
      </c>
      <c r="E1508" s="138" t="str">
        <f>IF(NOT(ISBLANK(B1508)),IF(AND(MONTH(B1508)&gt;=1,MONTH(B1508)&lt;=3,B1508&gt;=DATE(INT(LEFT('Fiscal Year'!$B$2,4)),4,1),B1508&lt;=DATE(INT(CONCATENATE("20",RIGHT('Fiscal Year'!$B$2,2))),3,31)),1,0),"")</f>
        <v/>
      </c>
      <c r="F1508" s="139" t="str">
        <f>IF(NOT(ISBLANK(B1508)),IF(B1508&lt;'Fiscal Year'!$B$3,1,0),"")</f>
        <v/>
      </c>
      <c r="G1508" s="10"/>
      <c r="H1508" s="10"/>
      <c r="I1508" s="40"/>
      <c r="J1508" s="40"/>
      <c r="K1508" s="53"/>
      <c r="L1508" s="53"/>
      <c r="M1508" s="53"/>
      <c r="N1508" s="53"/>
      <c r="O1508" s="53"/>
      <c r="P1508" s="53"/>
      <c r="Q1508" s="53"/>
      <c r="R1508" s="53"/>
      <c r="S1508" s="53"/>
    </row>
    <row r="1509" spans="1:19" x14ac:dyDescent="0.3">
      <c r="A1509" s="106"/>
      <c r="B1509" s="59"/>
      <c r="C1509" s="137" t="str">
        <f t="shared" si="23"/>
        <v/>
      </c>
      <c r="D1509" s="138" t="str">
        <f>IF(NOT(ISBLANK(B1509)),IF(AND(MONTH(B1509)&gt;=4,MONTH(B1509)&lt;=12,B1509&gt;=DATE(INT(LEFT('Fiscal Year'!$B$2,4)),4,1),B1509&lt;=DATE(INT(CONCATENATE("20",RIGHT('Fiscal Year'!$B$2,2))),3,31)),1,0),"")</f>
        <v/>
      </c>
      <c r="E1509" s="138" t="str">
        <f>IF(NOT(ISBLANK(B1509)),IF(AND(MONTH(B1509)&gt;=1,MONTH(B1509)&lt;=3,B1509&gt;=DATE(INT(LEFT('Fiscal Year'!$B$2,4)),4,1),B1509&lt;=DATE(INT(CONCATENATE("20",RIGHT('Fiscal Year'!$B$2,2))),3,31)),1,0),"")</f>
        <v/>
      </c>
      <c r="F1509" s="139" t="str">
        <f>IF(NOT(ISBLANK(B1509)),IF(B1509&lt;'Fiscal Year'!$B$3,1,0),"")</f>
        <v/>
      </c>
      <c r="G1509" s="10"/>
      <c r="H1509" s="10"/>
      <c r="I1509" s="40"/>
      <c r="J1509" s="40"/>
      <c r="K1509" s="53"/>
      <c r="L1509" s="53"/>
      <c r="M1509" s="53"/>
      <c r="N1509" s="53"/>
      <c r="O1509" s="53"/>
      <c r="P1509" s="53"/>
      <c r="Q1509" s="53"/>
      <c r="R1509" s="53"/>
      <c r="S1509" s="53"/>
    </row>
    <row r="1510" spans="1:19" x14ac:dyDescent="0.3">
      <c r="A1510" s="106"/>
      <c r="B1510" s="59"/>
      <c r="C1510" s="137" t="str">
        <f t="shared" si="23"/>
        <v/>
      </c>
      <c r="D1510" s="138" t="str">
        <f>IF(NOT(ISBLANK(B1510)),IF(AND(MONTH(B1510)&gt;=4,MONTH(B1510)&lt;=12,B1510&gt;=DATE(INT(LEFT('Fiscal Year'!$B$2,4)),4,1),B1510&lt;=DATE(INT(CONCATENATE("20",RIGHT('Fiscal Year'!$B$2,2))),3,31)),1,0),"")</f>
        <v/>
      </c>
      <c r="E1510" s="138" t="str">
        <f>IF(NOT(ISBLANK(B1510)),IF(AND(MONTH(B1510)&gt;=1,MONTH(B1510)&lt;=3,B1510&gt;=DATE(INT(LEFT('Fiscal Year'!$B$2,4)),4,1),B1510&lt;=DATE(INT(CONCATENATE("20",RIGHT('Fiscal Year'!$B$2,2))),3,31)),1,0),"")</f>
        <v/>
      </c>
      <c r="F1510" s="139" t="str">
        <f>IF(NOT(ISBLANK(B1510)),IF(B1510&lt;'Fiscal Year'!$B$3,1,0),"")</f>
        <v/>
      </c>
      <c r="G1510" s="10"/>
      <c r="H1510" s="10"/>
      <c r="I1510" s="40"/>
      <c r="J1510" s="40"/>
      <c r="K1510" s="53"/>
      <c r="L1510" s="53"/>
      <c r="M1510" s="53"/>
      <c r="N1510" s="53"/>
      <c r="O1510" s="53"/>
      <c r="P1510" s="53"/>
      <c r="Q1510" s="53"/>
      <c r="R1510" s="53"/>
      <c r="S1510" s="53"/>
    </row>
    <row r="1511" spans="1:19" x14ac:dyDescent="0.3">
      <c r="A1511" s="106"/>
      <c r="B1511" s="59"/>
      <c r="C1511" s="137" t="str">
        <f t="shared" si="23"/>
        <v/>
      </c>
      <c r="D1511" s="138" t="str">
        <f>IF(NOT(ISBLANK(B1511)),IF(AND(MONTH(B1511)&gt;=4,MONTH(B1511)&lt;=12,B1511&gt;=DATE(INT(LEFT('Fiscal Year'!$B$2,4)),4,1),B1511&lt;=DATE(INT(CONCATENATE("20",RIGHT('Fiscal Year'!$B$2,2))),3,31)),1,0),"")</f>
        <v/>
      </c>
      <c r="E1511" s="138" t="str">
        <f>IF(NOT(ISBLANK(B1511)),IF(AND(MONTH(B1511)&gt;=1,MONTH(B1511)&lt;=3,B1511&gt;=DATE(INT(LEFT('Fiscal Year'!$B$2,4)),4,1),B1511&lt;=DATE(INT(CONCATENATE("20",RIGHT('Fiscal Year'!$B$2,2))),3,31)),1,0),"")</f>
        <v/>
      </c>
      <c r="F1511" s="139" t="str">
        <f>IF(NOT(ISBLANK(B1511)),IF(B1511&lt;'Fiscal Year'!$B$3,1,0),"")</f>
        <v/>
      </c>
      <c r="G1511" s="10"/>
      <c r="H1511" s="10"/>
      <c r="I1511" s="40"/>
      <c r="J1511" s="40"/>
      <c r="K1511" s="53"/>
      <c r="L1511" s="53"/>
      <c r="M1511" s="53"/>
      <c r="N1511" s="53"/>
      <c r="O1511" s="53"/>
      <c r="P1511" s="53"/>
      <c r="Q1511" s="53"/>
      <c r="R1511" s="53"/>
      <c r="S1511" s="53"/>
    </row>
    <row r="1512" spans="1:19" x14ac:dyDescent="0.3">
      <c r="A1512" s="106"/>
      <c r="B1512" s="59"/>
      <c r="C1512" s="137" t="str">
        <f t="shared" si="23"/>
        <v/>
      </c>
      <c r="D1512" s="138" t="str">
        <f>IF(NOT(ISBLANK(B1512)),IF(AND(MONTH(B1512)&gt;=4,MONTH(B1512)&lt;=12,B1512&gt;=DATE(INT(LEFT('Fiscal Year'!$B$2,4)),4,1),B1512&lt;=DATE(INT(CONCATENATE("20",RIGHT('Fiscal Year'!$B$2,2))),3,31)),1,0),"")</f>
        <v/>
      </c>
      <c r="E1512" s="138" t="str">
        <f>IF(NOT(ISBLANK(B1512)),IF(AND(MONTH(B1512)&gt;=1,MONTH(B1512)&lt;=3,B1512&gt;=DATE(INT(LEFT('Fiscal Year'!$B$2,4)),4,1),B1512&lt;=DATE(INT(CONCATENATE("20",RIGHT('Fiscal Year'!$B$2,2))),3,31)),1,0),"")</f>
        <v/>
      </c>
      <c r="F1512" s="139" t="str">
        <f>IF(NOT(ISBLANK(B1512)),IF(B1512&lt;'Fiscal Year'!$B$3,1,0),"")</f>
        <v/>
      </c>
      <c r="G1512" s="10"/>
      <c r="H1512" s="10"/>
      <c r="I1512" s="40"/>
      <c r="J1512" s="40"/>
      <c r="K1512" s="53"/>
      <c r="L1512" s="53"/>
      <c r="M1512" s="53"/>
      <c r="N1512" s="53"/>
      <c r="O1512" s="53"/>
      <c r="P1512" s="53"/>
      <c r="Q1512" s="53"/>
      <c r="R1512" s="53"/>
      <c r="S1512" s="53"/>
    </row>
    <row r="1513" spans="1:19" x14ac:dyDescent="0.3">
      <c r="A1513" s="106"/>
      <c r="B1513" s="59"/>
      <c r="C1513" s="137" t="str">
        <f t="shared" si="23"/>
        <v/>
      </c>
      <c r="D1513" s="138" t="str">
        <f>IF(NOT(ISBLANK(B1513)),IF(AND(MONTH(B1513)&gt;=4,MONTH(B1513)&lt;=12,B1513&gt;=DATE(INT(LEFT('Fiscal Year'!$B$2,4)),4,1),B1513&lt;=DATE(INT(CONCATENATE("20",RIGHT('Fiscal Year'!$B$2,2))),3,31)),1,0),"")</f>
        <v/>
      </c>
      <c r="E1513" s="138" t="str">
        <f>IF(NOT(ISBLANK(B1513)),IF(AND(MONTH(B1513)&gt;=1,MONTH(B1513)&lt;=3,B1513&gt;=DATE(INT(LEFT('Fiscal Year'!$B$2,4)),4,1),B1513&lt;=DATE(INT(CONCATENATE("20",RIGHT('Fiscal Year'!$B$2,2))),3,31)),1,0),"")</f>
        <v/>
      </c>
      <c r="F1513" s="139" t="str">
        <f>IF(NOT(ISBLANK(B1513)),IF(B1513&lt;'Fiscal Year'!$B$3,1,0),"")</f>
        <v/>
      </c>
      <c r="G1513" s="10"/>
      <c r="H1513" s="10"/>
      <c r="I1513" s="40"/>
      <c r="J1513" s="40"/>
      <c r="K1513" s="53"/>
      <c r="L1513" s="53"/>
      <c r="M1513" s="53"/>
      <c r="N1513" s="53"/>
      <c r="O1513" s="53"/>
      <c r="P1513" s="53"/>
      <c r="Q1513" s="53"/>
      <c r="R1513" s="53"/>
      <c r="S1513" s="53"/>
    </row>
    <row r="1514" spans="1:19" x14ac:dyDescent="0.3">
      <c r="A1514" s="106"/>
      <c r="B1514" s="59"/>
      <c r="C1514" s="137" t="str">
        <f t="shared" si="23"/>
        <v/>
      </c>
      <c r="D1514" s="138" t="str">
        <f>IF(NOT(ISBLANK(B1514)),IF(AND(MONTH(B1514)&gt;=4,MONTH(B1514)&lt;=12,B1514&gt;=DATE(INT(LEFT('Fiscal Year'!$B$2,4)),4,1),B1514&lt;=DATE(INT(CONCATENATE("20",RIGHT('Fiscal Year'!$B$2,2))),3,31)),1,0),"")</f>
        <v/>
      </c>
      <c r="E1514" s="138" t="str">
        <f>IF(NOT(ISBLANK(B1514)),IF(AND(MONTH(B1514)&gt;=1,MONTH(B1514)&lt;=3,B1514&gt;=DATE(INT(LEFT('Fiscal Year'!$B$2,4)),4,1),B1514&lt;=DATE(INT(CONCATENATE("20",RIGHT('Fiscal Year'!$B$2,2))),3,31)),1,0),"")</f>
        <v/>
      </c>
      <c r="F1514" s="139" t="str">
        <f>IF(NOT(ISBLANK(B1514)),IF(B1514&lt;'Fiscal Year'!$B$3,1,0),"")</f>
        <v/>
      </c>
      <c r="G1514" s="10"/>
      <c r="H1514" s="10"/>
      <c r="I1514" s="40"/>
      <c r="J1514" s="40"/>
      <c r="K1514" s="53"/>
      <c r="L1514" s="53"/>
      <c r="M1514" s="53"/>
      <c r="N1514" s="53"/>
      <c r="O1514" s="53"/>
      <c r="P1514" s="53"/>
      <c r="Q1514" s="53"/>
      <c r="R1514" s="53"/>
      <c r="S1514" s="53"/>
    </row>
    <row r="1515" spans="1:19" x14ac:dyDescent="0.3">
      <c r="A1515" s="106"/>
      <c r="B1515" s="59"/>
      <c r="C1515" s="137" t="str">
        <f t="shared" si="23"/>
        <v/>
      </c>
      <c r="D1515" s="138" t="str">
        <f>IF(NOT(ISBLANK(B1515)),IF(AND(MONTH(B1515)&gt;=4,MONTH(B1515)&lt;=12,B1515&gt;=DATE(INT(LEFT('Fiscal Year'!$B$2,4)),4,1),B1515&lt;=DATE(INT(CONCATENATE("20",RIGHT('Fiscal Year'!$B$2,2))),3,31)),1,0),"")</f>
        <v/>
      </c>
      <c r="E1515" s="138" t="str">
        <f>IF(NOT(ISBLANK(B1515)),IF(AND(MONTH(B1515)&gt;=1,MONTH(B1515)&lt;=3,B1515&gt;=DATE(INT(LEFT('Fiscal Year'!$B$2,4)),4,1),B1515&lt;=DATE(INT(CONCATENATE("20",RIGHT('Fiscal Year'!$B$2,2))),3,31)),1,0),"")</f>
        <v/>
      </c>
      <c r="F1515" s="139" t="str">
        <f>IF(NOT(ISBLANK(B1515)),IF(B1515&lt;'Fiscal Year'!$B$3,1,0),"")</f>
        <v/>
      </c>
      <c r="G1515" s="10"/>
      <c r="H1515" s="10"/>
      <c r="I1515" s="40"/>
      <c r="J1515" s="40"/>
      <c r="K1515" s="53"/>
      <c r="L1515" s="53"/>
      <c r="M1515" s="53"/>
      <c r="N1515" s="53"/>
      <c r="O1515" s="53"/>
      <c r="P1515" s="53"/>
      <c r="Q1515" s="53"/>
      <c r="R1515" s="53"/>
      <c r="S1515" s="53"/>
    </row>
    <row r="1516" spans="1:19" x14ac:dyDescent="0.3">
      <c r="A1516" s="106"/>
      <c r="B1516" s="59"/>
      <c r="C1516" s="137" t="str">
        <f t="shared" si="23"/>
        <v/>
      </c>
      <c r="D1516" s="138" t="str">
        <f>IF(NOT(ISBLANK(B1516)),IF(AND(MONTH(B1516)&gt;=4,MONTH(B1516)&lt;=12,B1516&gt;=DATE(INT(LEFT('Fiscal Year'!$B$2,4)),4,1),B1516&lt;=DATE(INT(CONCATENATE("20",RIGHT('Fiscal Year'!$B$2,2))),3,31)),1,0),"")</f>
        <v/>
      </c>
      <c r="E1516" s="138" t="str">
        <f>IF(NOT(ISBLANK(B1516)),IF(AND(MONTH(B1516)&gt;=1,MONTH(B1516)&lt;=3,B1516&gt;=DATE(INT(LEFT('Fiscal Year'!$B$2,4)),4,1),B1516&lt;=DATE(INT(CONCATENATE("20",RIGHT('Fiscal Year'!$B$2,2))),3,31)),1,0),"")</f>
        <v/>
      </c>
      <c r="F1516" s="139" t="str">
        <f>IF(NOT(ISBLANK(B1516)),IF(B1516&lt;'Fiscal Year'!$B$3,1,0),"")</f>
        <v/>
      </c>
      <c r="G1516" s="10"/>
      <c r="H1516" s="10"/>
      <c r="I1516" s="40"/>
      <c r="J1516" s="40"/>
      <c r="K1516" s="53"/>
      <c r="L1516" s="53"/>
      <c r="M1516" s="53"/>
      <c r="N1516" s="53"/>
      <c r="O1516" s="53"/>
      <c r="P1516" s="53"/>
      <c r="Q1516" s="53"/>
      <c r="R1516" s="53"/>
      <c r="S1516" s="53"/>
    </row>
    <row r="1517" spans="1:19" x14ac:dyDescent="0.3">
      <c r="A1517" s="106"/>
      <c r="B1517" s="59"/>
      <c r="C1517" s="137" t="str">
        <f t="shared" si="23"/>
        <v/>
      </c>
      <c r="D1517" s="138" t="str">
        <f>IF(NOT(ISBLANK(B1517)),IF(AND(MONTH(B1517)&gt;=4,MONTH(B1517)&lt;=12,B1517&gt;=DATE(INT(LEFT('Fiscal Year'!$B$2,4)),4,1),B1517&lt;=DATE(INT(CONCATENATE("20",RIGHT('Fiscal Year'!$B$2,2))),3,31)),1,0),"")</f>
        <v/>
      </c>
      <c r="E1517" s="138" t="str">
        <f>IF(NOT(ISBLANK(B1517)),IF(AND(MONTH(B1517)&gt;=1,MONTH(B1517)&lt;=3,B1517&gt;=DATE(INT(LEFT('Fiscal Year'!$B$2,4)),4,1),B1517&lt;=DATE(INT(CONCATENATE("20",RIGHT('Fiscal Year'!$B$2,2))),3,31)),1,0),"")</f>
        <v/>
      </c>
      <c r="F1517" s="139" t="str">
        <f>IF(NOT(ISBLANK(B1517)),IF(B1517&lt;'Fiscal Year'!$B$3,1,0),"")</f>
        <v/>
      </c>
      <c r="G1517" s="10"/>
      <c r="H1517" s="10"/>
      <c r="I1517" s="40"/>
      <c r="J1517" s="40"/>
      <c r="K1517" s="53"/>
      <c r="L1517" s="53"/>
      <c r="M1517" s="53"/>
      <c r="N1517" s="53"/>
      <c r="O1517" s="53"/>
      <c r="P1517" s="53"/>
      <c r="Q1517" s="53"/>
      <c r="R1517" s="53"/>
      <c r="S1517" s="53"/>
    </row>
    <row r="1518" spans="1:19" x14ac:dyDescent="0.3">
      <c r="A1518" s="106"/>
      <c r="B1518" s="59"/>
      <c r="C1518" s="137" t="str">
        <f t="shared" si="23"/>
        <v/>
      </c>
      <c r="D1518" s="138" t="str">
        <f>IF(NOT(ISBLANK(B1518)),IF(AND(MONTH(B1518)&gt;=4,MONTH(B1518)&lt;=12,B1518&gt;=DATE(INT(LEFT('Fiscal Year'!$B$2,4)),4,1),B1518&lt;=DATE(INT(CONCATENATE("20",RIGHT('Fiscal Year'!$B$2,2))),3,31)),1,0),"")</f>
        <v/>
      </c>
      <c r="E1518" s="138" t="str">
        <f>IF(NOT(ISBLANK(B1518)),IF(AND(MONTH(B1518)&gt;=1,MONTH(B1518)&lt;=3,B1518&gt;=DATE(INT(LEFT('Fiscal Year'!$B$2,4)),4,1),B1518&lt;=DATE(INT(CONCATENATE("20",RIGHT('Fiscal Year'!$B$2,2))),3,31)),1,0),"")</f>
        <v/>
      </c>
      <c r="F1518" s="139" t="str">
        <f>IF(NOT(ISBLANK(B1518)),IF(B1518&lt;'Fiscal Year'!$B$3,1,0),"")</f>
        <v/>
      </c>
      <c r="G1518" s="10"/>
      <c r="H1518" s="10"/>
      <c r="I1518" s="40"/>
      <c r="J1518" s="40"/>
      <c r="K1518" s="53"/>
      <c r="L1518" s="53"/>
      <c r="M1518" s="53"/>
      <c r="N1518" s="53"/>
      <c r="O1518" s="53"/>
      <c r="P1518" s="53"/>
      <c r="Q1518" s="53"/>
      <c r="R1518" s="53"/>
      <c r="S1518" s="53"/>
    </row>
    <row r="1519" spans="1:19" x14ac:dyDescent="0.3">
      <c r="A1519" s="106"/>
      <c r="B1519" s="59"/>
      <c r="C1519" s="137" t="str">
        <f t="shared" si="23"/>
        <v/>
      </c>
      <c r="D1519" s="138" t="str">
        <f>IF(NOT(ISBLANK(B1519)),IF(AND(MONTH(B1519)&gt;=4,MONTH(B1519)&lt;=12,B1519&gt;=DATE(INT(LEFT('Fiscal Year'!$B$2,4)),4,1),B1519&lt;=DATE(INT(CONCATENATE("20",RIGHT('Fiscal Year'!$B$2,2))),3,31)),1,0),"")</f>
        <v/>
      </c>
      <c r="E1519" s="138" t="str">
        <f>IF(NOT(ISBLANK(B1519)),IF(AND(MONTH(B1519)&gt;=1,MONTH(B1519)&lt;=3,B1519&gt;=DATE(INT(LEFT('Fiscal Year'!$B$2,4)),4,1),B1519&lt;=DATE(INT(CONCATENATE("20",RIGHT('Fiscal Year'!$B$2,2))),3,31)),1,0),"")</f>
        <v/>
      </c>
      <c r="F1519" s="139" t="str">
        <f>IF(NOT(ISBLANK(B1519)),IF(B1519&lt;'Fiscal Year'!$B$3,1,0),"")</f>
        <v/>
      </c>
      <c r="G1519" s="10"/>
      <c r="H1519" s="10"/>
      <c r="I1519" s="40"/>
      <c r="J1519" s="40"/>
      <c r="K1519" s="53"/>
      <c r="L1519" s="53"/>
      <c r="M1519" s="53"/>
      <c r="N1519" s="53"/>
      <c r="O1519" s="53"/>
      <c r="P1519" s="53"/>
      <c r="Q1519" s="53"/>
      <c r="R1519" s="53"/>
      <c r="S1519" s="53"/>
    </row>
    <row r="1520" spans="1:19" x14ac:dyDescent="0.3">
      <c r="A1520" s="106"/>
      <c r="B1520" s="59"/>
      <c r="C1520" s="137" t="str">
        <f t="shared" si="23"/>
        <v/>
      </c>
      <c r="D1520" s="138" t="str">
        <f>IF(NOT(ISBLANK(B1520)),IF(AND(MONTH(B1520)&gt;=4,MONTH(B1520)&lt;=12,B1520&gt;=DATE(INT(LEFT('Fiscal Year'!$B$2,4)),4,1),B1520&lt;=DATE(INT(CONCATENATE("20",RIGHT('Fiscal Year'!$B$2,2))),3,31)),1,0),"")</f>
        <v/>
      </c>
      <c r="E1520" s="138" t="str">
        <f>IF(NOT(ISBLANK(B1520)),IF(AND(MONTH(B1520)&gt;=1,MONTH(B1520)&lt;=3,B1520&gt;=DATE(INT(LEFT('Fiscal Year'!$B$2,4)),4,1),B1520&lt;=DATE(INT(CONCATENATE("20",RIGHT('Fiscal Year'!$B$2,2))),3,31)),1,0),"")</f>
        <v/>
      </c>
      <c r="F1520" s="139" t="str">
        <f>IF(NOT(ISBLANK(B1520)),IF(B1520&lt;'Fiscal Year'!$B$3,1,0),"")</f>
        <v/>
      </c>
      <c r="G1520" s="10"/>
      <c r="H1520" s="10"/>
      <c r="I1520" s="40"/>
      <c r="J1520" s="40"/>
      <c r="K1520" s="53"/>
      <c r="L1520" s="53"/>
      <c r="M1520" s="53"/>
      <c r="N1520" s="53"/>
      <c r="O1520" s="53"/>
      <c r="P1520" s="53"/>
      <c r="Q1520" s="53"/>
      <c r="R1520" s="53"/>
      <c r="S1520" s="53"/>
    </row>
    <row r="1521" spans="1:19" x14ac:dyDescent="0.3">
      <c r="A1521" s="106"/>
      <c r="B1521" s="59"/>
      <c r="C1521" s="137" t="str">
        <f t="shared" si="23"/>
        <v/>
      </c>
      <c r="D1521" s="138" t="str">
        <f>IF(NOT(ISBLANK(B1521)),IF(AND(MONTH(B1521)&gt;=4,MONTH(B1521)&lt;=12,B1521&gt;=DATE(INT(LEFT('Fiscal Year'!$B$2,4)),4,1),B1521&lt;=DATE(INT(CONCATENATE("20",RIGHT('Fiscal Year'!$B$2,2))),3,31)),1,0),"")</f>
        <v/>
      </c>
      <c r="E1521" s="138" t="str">
        <f>IF(NOT(ISBLANK(B1521)),IF(AND(MONTH(B1521)&gt;=1,MONTH(B1521)&lt;=3,B1521&gt;=DATE(INT(LEFT('Fiscal Year'!$B$2,4)),4,1),B1521&lt;=DATE(INT(CONCATENATE("20",RIGHT('Fiscal Year'!$B$2,2))),3,31)),1,0),"")</f>
        <v/>
      </c>
      <c r="F1521" s="139" t="str">
        <f>IF(NOT(ISBLANK(B1521)),IF(B1521&lt;'Fiscal Year'!$B$3,1,0),"")</f>
        <v/>
      </c>
      <c r="G1521" s="10"/>
      <c r="H1521" s="10"/>
      <c r="I1521" s="40"/>
      <c r="J1521" s="40"/>
      <c r="K1521" s="53"/>
      <c r="L1521" s="53"/>
      <c r="M1521" s="53"/>
      <c r="N1521" s="53"/>
      <c r="O1521" s="53"/>
      <c r="P1521" s="53"/>
      <c r="Q1521" s="53"/>
      <c r="R1521" s="53"/>
      <c r="S1521" s="53"/>
    </row>
    <row r="1522" spans="1:19" x14ac:dyDescent="0.3">
      <c r="A1522" s="106"/>
      <c r="B1522" s="59"/>
      <c r="C1522" s="137" t="str">
        <f t="shared" si="23"/>
        <v/>
      </c>
      <c r="D1522" s="138" t="str">
        <f>IF(NOT(ISBLANK(B1522)),IF(AND(MONTH(B1522)&gt;=4,MONTH(B1522)&lt;=12,B1522&gt;=DATE(INT(LEFT('Fiscal Year'!$B$2,4)),4,1),B1522&lt;=DATE(INT(CONCATENATE("20",RIGHT('Fiscal Year'!$B$2,2))),3,31)),1,0),"")</f>
        <v/>
      </c>
      <c r="E1522" s="138" t="str">
        <f>IF(NOT(ISBLANK(B1522)),IF(AND(MONTH(B1522)&gt;=1,MONTH(B1522)&lt;=3,B1522&gt;=DATE(INT(LEFT('Fiscal Year'!$B$2,4)),4,1),B1522&lt;=DATE(INT(CONCATENATE("20",RIGHT('Fiscal Year'!$B$2,2))),3,31)),1,0),"")</f>
        <v/>
      </c>
      <c r="F1522" s="139" t="str">
        <f>IF(NOT(ISBLANK(B1522)),IF(B1522&lt;'Fiscal Year'!$B$3,1,0),"")</f>
        <v/>
      </c>
      <c r="G1522" s="10"/>
      <c r="H1522" s="10"/>
      <c r="I1522" s="40"/>
      <c r="J1522" s="40"/>
      <c r="K1522" s="53"/>
      <c r="L1522" s="53"/>
      <c r="M1522" s="53"/>
      <c r="N1522" s="53"/>
      <c r="O1522" s="53"/>
      <c r="P1522" s="53"/>
      <c r="Q1522" s="53"/>
      <c r="R1522" s="53"/>
      <c r="S1522" s="53"/>
    </row>
    <row r="1523" spans="1:19" x14ac:dyDescent="0.3">
      <c r="A1523" s="106"/>
      <c r="B1523" s="59"/>
      <c r="C1523" s="137" t="str">
        <f t="shared" si="23"/>
        <v/>
      </c>
      <c r="D1523" s="138" t="str">
        <f>IF(NOT(ISBLANK(B1523)),IF(AND(MONTH(B1523)&gt;=4,MONTH(B1523)&lt;=12,B1523&gt;=DATE(INT(LEFT('Fiscal Year'!$B$2,4)),4,1),B1523&lt;=DATE(INT(CONCATENATE("20",RIGHT('Fiscal Year'!$B$2,2))),3,31)),1,0),"")</f>
        <v/>
      </c>
      <c r="E1523" s="138" t="str">
        <f>IF(NOT(ISBLANK(B1523)),IF(AND(MONTH(B1523)&gt;=1,MONTH(B1523)&lt;=3,B1523&gt;=DATE(INT(LEFT('Fiscal Year'!$B$2,4)),4,1),B1523&lt;=DATE(INT(CONCATENATE("20",RIGHT('Fiscal Year'!$B$2,2))),3,31)),1,0),"")</f>
        <v/>
      </c>
      <c r="F1523" s="139" t="str">
        <f>IF(NOT(ISBLANK(B1523)),IF(B1523&lt;'Fiscal Year'!$B$3,1,0),"")</f>
        <v/>
      </c>
      <c r="G1523" s="10"/>
      <c r="H1523" s="10"/>
      <c r="I1523" s="40"/>
      <c r="J1523" s="40"/>
      <c r="K1523" s="53"/>
      <c r="L1523" s="53"/>
      <c r="M1523" s="53"/>
      <c r="N1523" s="53"/>
      <c r="O1523" s="53"/>
      <c r="P1523" s="53"/>
      <c r="Q1523" s="53"/>
      <c r="R1523" s="53"/>
      <c r="S1523" s="53"/>
    </row>
    <row r="1524" spans="1:19" x14ac:dyDescent="0.3">
      <c r="A1524" s="106"/>
      <c r="B1524" s="59"/>
      <c r="C1524" s="137" t="str">
        <f t="shared" si="23"/>
        <v/>
      </c>
      <c r="D1524" s="138" t="str">
        <f>IF(NOT(ISBLANK(B1524)),IF(AND(MONTH(B1524)&gt;=4,MONTH(B1524)&lt;=12,B1524&gt;=DATE(INT(LEFT('Fiscal Year'!$B$2,4)),4,1),B1524&lt;=DATE(INT(CONCATENATE("20",RIGHT('Fiscal Year'!$B$2,2))),3,31)),1,0),"")</f>
        <v/>
      </c>
      <c r="E1524" s="138" t="str">
        <f>IF(NOT(ISBLANK(B1524)),IF(AND(MONTH(B1524)&gt;=1,MONTH(B1524)&lt;=3,B1524&gt;=DATE(INT(LEFT('Fiscal Year'!$B$2,4)),4,1),B1524&lt;=DATE(INT(CONCATENATE("20",RIGHT('Fiscal Year'!$B$2,2))),3,31)),1,0),"")</f>
        <v/>
      </c>
      <c r="F1524" s="139" t="str">
        <f>IF(NOT(ISBLANK(B1524)),IF(B1524&lt;'Fiscal Year'!$B$3,1,0),"")</f>
        <v/>
      </c>
      <c r="G1524" s="10"/>
      <c r="H1524" s="10"/>
      <c r="I1524" s="40"/>
      <c r="J1524" s="40"/>
      <c r="K1524" s="53"/>
      <c r="L1524" s="53"/>
      <c r="M1524" s="53"/>
      <c r="N1524" s="53"/>
      <c r="O1524" s="53"/>
      <c r="P1524" s="53"/>
      <c r="Q1524" s="53"/>
      <c r="R1524" s="53"/>
      <c r="S1524" s="53"/>
    </row>
    <row r="1525" spans="1:19" x14ac:dyDescent="0.3">
      <c r="A1525" s="106"/>
      <c r="B1525" s="59"/>
      <c r="C1525" s="137" t="str">
        <f t="shared" si="23"/>
        <v/>
      </c>
      <c r="D1525" s="138" t="str">
        <f>IF(NOT(ISBLANK(B1525)),IF(AND(MONTH(B1525)&gt;=4,MONTH(B1525)&lt;=12,B1525&gt;=DATE(INT(LEFT('Fiscal Year'!$B$2,4)),4,1),B1525&lt;=DATE(INT(CONCATENATE("20",RIGHT('Fiscal Year'!$B$2,2))),3,31)),1,0),"")</f>
        <v/>
      </c>
      <c r="E1525" s="138" t="str">
        <f>IF(NOT(ISBLANK(B1525)),IF(AND(MONTH(B1525)&gt;=1,MONTH(B1525)&lt;=3,B1525&gt;=DATE(INT(LEFT('Fiscal Year'!$B$2,4)),4,1),B1525&lt;=DATE(INT(CONCATENATE("20",RIGHT('Fiscal Year'!$B$2,2))),3,31)),1,0),"")</f>
        <v/>
      </c>
      <c r="F1525" s="139" t="str">
        <f>IF(NOT(ISBLANK(B1525)),IF(B1525&lt;'Fiscal Year'!$B$3,1,0),"")</f>
        <v/>
      </c>
      <c r="G1525" s="10"/>
      <c r="H1525" s="10"/>
      <c r="I1525" s="40"/>
      <c r="J1525" s="40"/>
      <c r="K1525" s="53"/>
      <c r="L1525" s="53"/>
      <c r="M1525" s="53"/>
      <c r="N1525" s="53"/>
      <c r="O1525" s="53"/>
      <c r="P1525" s="53"/>
      <c r="Q1525" s="53"/>
      <c r="R1525" s="53"/>
      <c r="S1525" s="53"/>
    </row>
    <row r="1526" spans="1:19" x14ac:dyDescent="0.3">
      <c r="A1526" s="106"/>
      <c r="B1526" s="59"/>
      <c r="C1526" s="137" t="str">
        <f t="shared" si="23"/>
        <v/>
      </c>
      <c r="D1526" s="138" t="str">
        <f>IF(NOT(ISBLANK(B1526)),IF(AND(MONTH(B1526)&gt;=4,MONTH(B1526)&lt;=12,B1526&gt;=DATE(INT(LEFT('Fiscal Year'!$B$2,4)),4,1),B1526&lt;=DATE(INT(CONCATENATE("20",RIGHT('Fiscal Year'!$B$2,2))),3,31)),1,0),"")</f>
        <v/>
      </c>
      <c r="E1526" s="138" t="str">
        <f>IF(NOT(ISBLANK(B1526)),IF(AND(MONTH(B1526)&gt;=1,MONTH(B1526)&lt;=3,B1526&gt;=DATE(INT(LEFT('Fiscal Year'!$B$2,4)),4,1),B1526&lt;=DATE(INT(CONCATENATE("20",RIGHT('Fiscal Year'!$B$2,2))),3,31)),1,0),"")</f>
        <v/>
      </c>
      <c r="F1526" s="139" t="str">
        <f>IF(NOT(ISBLANK(B1526)),IF(B1526&lt;'Fiscal Year'!$B$3,1,0),"")</f>
        <v/>
      </c>
      <c r="G1526" s="10"/>
      <c r="H1526" s="10"/>
      <c r="I1526" s="40"/>
      <c r="J1526" s="40"/>
      <c r="K1526" s="53"/>
      <c r="L1526" s="53"/>
      <c r="M1526" s="53"/>
      <c r="N1526" s="53"/>
      <c r="O1526" s="53"/>
      <c r="P1526" s="53"/>
      <c r="Q1526" s="53"/>
      <c r="R1526" s="53"/>
      <c r="S1526" s="53"/>
    </row>
    <row r="1527" spans="1:19" x14ac:dyDescent="0.3">
      <c r="A1527" s="106"/>
      <c r="B1527" s="59"/>
      <c r="C1527" s="137" t="str">
        <f t="shared" si="23"/>
        <v/>
      </c>
      <c r="D1527" s="138" t="str">
        <f>IF(NOT(ISBLANK(B1527)),IF(AND(MONTH(B1527)&gt;=4,MONTH(B1527)&lt;=12,B1527&gt;=DATE(INT(LEFT('Fiscal Year'!$B$2,4)),4,1),B1527&lt;=DATE(INT(CONCATENATE("20",RIGHT('Fiscal Year'!$B$2,2))),3,31)),1,0),"")</f>
        <v/>
      </c>
      <c r="E1527" s="138" t="str">
        <f>IF(NOT(ISBLANK(B1527)),IF(AND(MONTH(B1527)&gt;=1,MONTH(B1527)&lt;=3,B1527&gt;=DATE(INT(LEFT('Fiscal Year'!$B$2,4)),4,1),B1527&lt;=DATE(INT(CONCATENATE("20",RIGHT('Fiscal Year'!$B$2,2))),3,31)),1,0),"")</f>
        <v/>
      </c>
      <c r="F1527" s="139" t="str">
        <f>IF(NOT(ISBLANK(B1527)),IF(B1527&lt;'Fiscal Year'!$B$3,1,0),"")</f>
        <v/>
      </c>
      <c r="G1527" s="10"/>
      <c r="H1527" s="10"/>
      <c r="I1527" s="40"/>
      <c r="J1527" s="40"/>
      <c r="K1527" s="53"/>
      <c r="L1527" s="53"/>
      <c r="M1527" s="53"/>
      <c r="N1527" s="53"/>
      <c r="O1527" s="53"/>
      <c r="P1527" s="53"/>
      <c r="Q1527" s="53"/>
      <c r="R1527" s="53"/>
      <c r="S1527" s="53"/>
    </row>
    <row r="1528" spans="1:19" x14ac:dyDescent="0.3">
      <c r="A1528" s="106"/>
      <c r="B1528" s="59"/>
      <c r="C1528" s="137" t="str">
        <f t="shared" si="23"/>
        <v/>
      </c>
      <c r="D1528" s="138" t="str">
        <f>IF(NOT(ISBLANK(B1528)),IF(AND(MONTH(B1528)&gt;=4,MONTH(B1528)&lt;=12,B1528&gt;=DATE(INT(LEFT('Fiscal Year'!$B$2,4)),4,1),B1528&lt;=DATE(INT(CONCATENATE("20",RIGHT('Fiscal Year'!$B$2,2))),3,31)),1,0),"")</f>
        <v/>
      </c>
      <c r="E1528" s="138" t="str">
        <f>IF(NOT(ISBLANK(B1528)),IF(AND(MONTH(B1528)&gt;=1,MONTH(B1528)&lt;=3,B1528&gt;=DATE(INT(LEFT('Fiscal Year'!$B$2,4)),4,1),B1528&lt;=DATE(INT(CONCATENATE("20",RIGHT('Fiscal Year'!$B$2,2))),3,31)),1,0),"")</f>
        <v/>
      </c>
      <c r="F1528" s="139" t="str">
        <f>IF(NOT(ISBLANK(B1528)),IF(B1528&lt;'Fiscal Year'!$B$3,1,0),"")</f>
        <v/>
      </c>
      <c r="G1528" s="10"/>
      <c r="H1528" s="10"/>
      <c r="I1528" s="40"/>
      <c r="J1528" s="40"/>
      <c r="K1528" s="53"/>
      <c r="L1528" s="53"/>
      <c r="M1528" s="53"/>
      <c r="N1528" s="53"/>
      <c r="O1528" s="53"/>
      <c r="P1528" s="53"/>
      <c r="Q1528" s="53"/>
      <c r="R1528" s="53"/>
      <c r="S1528" s="53"/>
    </row>
    <row r="1529" spans="1:19" x14ac:dyDescent="0.3">
      <c r="A1529" s="106"/>
      <c r="B1529" s="59"/>
      <c r="C1529" s="137" t="str">
        <f t="shared" si="23"/>
        <v/>
      </c>
      <c r="D1529" s="138" t="str">
        <f>IF(NOT(ISBLANK(B1529)),IF(AND(MONTH(B1529)&gt;=4,MONTH(B1529)&lt;=12,B1529&gt;=DATE(INT(LEFT('Fiscal Year'!$B$2,4)),4,1),B1529&lt;=DATE(INT(CONCATENATE("20",RIGHT('Fiscal Year'!$B$2,2))),3,31)),1,0),"")</f>
        <v/>
      </c>
      <c r="E1529" s="138" t="str">
        <f>IF(NOT(ISBLANK(B1529)),IF(AND(MONTH(B1529)&gt;=1,MONTH(B1529)&lt;=3,B1529&gt;=DATE(INT(LEFT('Fiscal Year'!$B$2,4)),4,1),B1529&lt;=DATE(INT(CONCATENATE("20",RIGHT('Fiscal Year'!$B$2,2))),3,31)),1,0),"")</f>
        <v/>
      </c>
      <c r="F1529" s="139" t="str">
        <f>IF(NOT(ISBLANK(B1529)),IF(B1529&lt;'Fiscal Year'!$B$3,1,0),"")</f>
        <v/>
      </c>
      <c r="G1529" s="10"/>
      <c r="H1529" s="10"/>
      <c r="I1529" s="40"/>
      <c r="J1529" s="40"/>
      <c r="K1529" s="53"/>
      <c r="L1529" s="53"/>
      <c r="M1529" s="53"/>
      <c r="N1529" s="53"/>
      <c r="O1529" s="53"/>
      <c r="P1529" s="53"/>
      <c r="Q1529" s="53"/>
      <c r="R1529" s="53"/>
      <c r="S1529" s="53"/>
    </row>
    <row r="1530" spans="1:19" x14ac:dyDescent="0.3">
      <c r="A1530" s="106"/>
      <c r="B1530" s="59"/>
      <c r="C1530" s="137" t="str">
        <f t="shared" si="23"/>
        <v/>
      </c>
      <c r="D1530" s="138" t="str">
        <f>IF(NOT(ISBLANK(B1530)),IF(AND(MONTH(B1530)&gt;=4,MONTH(B1530)&lt;=12,B1530&gt;=DATE(INT(LEFT('Fiscal Year'!$B$2,4)),4,1),B1530&lt;=DATE(INT(CONCATENATE("20",RIGHT('Fiscal Year'!$B$2,2))),3,31)),1,0),"")</f>
        <v/>
      </c>
      <c r="E1530" s="138" t="str">
        <f>IF(NOT(ISBLANK(B1530)),IF(AND(MONTH(B1530)&gt;=1,MONTH(B1530)&lt;=3,B1530&gt;=DATE(INT(LEFT('Fiscal Year'!$B$2,4)),4,1),B1530&lt;=DATE(INT(CONCATENATE("20",RIGHT('Fiscal Year'!$B$2,2))),3,31)),1,0),"")</f>
        <v/>
      </c>
      <c r="F1530" s="139" t="str">
        <f>IF(NOT(ISBLANK(B1530)),IF(B1530&lt;'Fiscal Year'!$B$3,1,0),"")</f>
        <v/>
      </c>
      <c r="G1530" s="10"/>
      <c r="H1530" s="10"/>
      <c r="I1530" s="40"/>
      <c r="J1530" s="40"/>
      <c r="K1530" s="53"/>
      <c r="L1530" s="53"/>
      <c r="M1530" s="53"/>
      <c r="N1530" s="53"/>
      <c r="O1530" s="53"/>
      <c r="P1530" s="53"/>
      <c r="Q1530" s="53"/>
      <c r="R1530" s="53"/>
      <c r="S1530" s="53"/>
    </row>
    <row r="1531" spans="1:19" x14ac:dyDescent="0.3">
      <c r="A1531" s="106"/>
      <c r="B1531" s="59"/>
      <c r="C1531" s="137" t="str">
        <f t="shared" si="23"/>
        <v/>
      </c>
      <c r="D1531" s="138" t="str">
        <f>IF(NOT(ISBLANK(B1531)),IF(AND(MONTH(B1531)&gt;=4,MONTH(B1531)&lt;=12,B1531&gt;=DATE(INT(LEFT('Fiscal Year'!$B$2,4)),4,1),B1531&lt;=DATE(INT(CONCATENATE("20",RIGHT('Fiscal Year'!$B$2,2))),3,31)),1,0),"")</f>
        <v/>
      </c>
      <c r="E1531" s="138" t="str">
        <f>IF(NOT(ISBLANK(B1531)),IF(AND(MONTH(B1531)&gt;=1,MONTH(B1531)&lt;=3,B1531&gt;=DATE(INT(LEFT('Fiscal Year'!$B$2,4)),4,1),B1531&lt;=DATE(INT(CONCATENATE("20",RIGHT('Fiscal Year'!$B$2,2))),3,31)),1,0),"")</f>
        <v/>
      </c>
      <c r="F1531" s="139" t="str">
        <f>IF(NOT(ISBLANK(B1531)),IF(B1531&lt;'Fiscal Year'!$B$3,1,0),"")</f>
        <v/>
      </c>
      <c r="G1531" s="10"/>
      <c r="H1531" s="10"/>
      <c r="I1531" s="40"/>
      <c r="J1531" s="40"/>
      <c r="K1531" s="53"/>
      <c r="L1531" s="53"/>
      <c r="M1531" s="53"/>
      <c r="N1531" s="53"/>
      <c r="O1531" s="53"/>
      <c r="P1531" s="53"/>
      <c r="Q1531" s="53"/>
      <c r="R1531" s="53"/>
      <c r="S1531" s="53"/>
    </row>
    <row r="1532" spans="1:19" x14ac:dyDescent="0.3">
      <c r="A1532" s="106"/>
      <c r="B1532" s="59"/>
      <c r="C1532" s="137" t="str">
        <f t="shared" si="23"/>
        <v/>
      </c>
      <c r="D1532" s="138" t="str">
        <f>IF(NOT(ISBLANK(B1532)),IF(AND(MONTH(B1532)&gt;=4,MONTH(B1532)&lt;=12,B1532&gt;=DATE(INT(LEFT('Fiscal Year'!$B$2,4)),4,1),B1532&lt;=DATE(INT(CONCATENATE("20",RIGHT('Fiscal Year'!$B$2,2))),3,31)),1,0),"")</f>
        <v/>
      </c>
      <c r="E1532" s="138" t="str">
        <f>IF(NOT(ISBLANK(B1532)),IF(AND(MONTH(B1532)&gt;=1,MONTH(B1532)&lt;=3,B1532&gt;=DATE(INT(LEFT('Fiscal Year'!$B$2,4)),4,1),B1532&lt;=DATE(INT(CONCATENATE("20",RIGHT('Fiscal Year'!$B$2,2))),3,31)),1,0),"")</f>
        <v/>
      </c>
      <c r="F1532" s="139" t="str">
        <f>IF(NOT(ISBLANK(B1532)),IF(B1532&lt;'Fiscal Year'!$B$3,1,0),"")</f>
        <v/>
      </c>
      <c r="G1532" s="10"/>
      <c r="H1532" s="10"/>
      <c r="I1532" s="40"/>
      <c r="J1532" s="40"/>
      <c r="K1532" s="53"/>
      <c r="L1532" s="53"/>
      <c r="M1532" s="53"/>
      <c r="N1532" s="53"/>
      <c r="O1532" s="53"/>
      <c r="P1532" s="53"/>
      <c r="Q1532" s="53"/>
      <c r="R1532" s="53"/>
      <c r="S1532" s="53"/>
    </row>
    <row r="1533" spans="1:19" x14ac:dyDescent="0.3">
      <c r="A1533" s="106"/>
      <c r="B1533" s="59"/>
      <c r="C1533" s="137" t="str">
        <f t="shared" si="23"/>
        <v/>
      </c>
      <c r="D1533" s="138" t="str">
        <f>IF(NOT(ISBLANK(B1533)),IF(AND(MONTH(B1533)&gt;=4,MONTH(B1533)&lt;=12,B1533&gt;=DATE(INT(LEFT('Fiscal Year'!$B$2,4)),4,1),B1533&lt;=DATE(INT(CONCATENATE("20",RIGHT('Fiscal Year'!$B$2,2))),3,31)),1,0),"")</f>
        <v/>
      </c>
      <c r="E1533" s="138" t="str">
        <f>IF(NOT(ISBLANK(B1533)),IF(AND(MONTH(B1533)&gt;=1,MONTH(B1533)&lt;=3,B1533&gt;=DATE(INT(LEFT('Fiscal Year'!$B$2,4)),4,1),B1533&lt;=DATE(INT(CONCATENATE("20",RIGHT('Fiscal Year'!$B$2,2))),3,31)),1,0),"")</f>
        <v/>
      </c>
      <c r="F1533" s="139" t="str">
        <f>IF(NOT(ISBLANK(B1533)),IF(B1533&lt;'Fiscal Year'!$B$3,1,0),"")</f>
        <v/>
      </c>
      <c r="G1533" s="10"/>
      <c r="H1533" s="10"/>
      <c r="I1533" s="40"/>
      <c r="J1533" s="40"/>
      <c r="K1533" s="53"/>
      <c r="L1533" s="53"/>
      <c r="M1533" s="53"/>
      <c r="N1533" s="53"/>
      <c r="O1533" s="53"/>
      <c r="P1533" s="53"/>
      <c r="Q1533" s="53"/>
      <c r="R1533" s="53"/>
      <c r="S1533" s="53"/>
    </row>
    <row r="1534" spans="1:19" x14ac:dyDescent="0.3">
      <c r="A1534" s="106"/>
      <c r="B1534" s="59"/>
      <c r="C1534" s="137" t="str">
        <f t="shared" si="23"/>
        <v/>
      </c>
      <c r="D1534" s="138" t="str">
        <f>IF(NOT(ISBLANK(B1534)),IF(AND(MONTH(B1534)&gt;=4,MONTH(B1534)&lt;=12,B1534&gt;=DATE(INT(LEFT('Fiscal Year'!$B$2,4)),4,1),B1534&lt;=DATE(INT(CONCATENATE("20",RIGHT('Fiscal Year'!$B$2,2))),3,31)),1,0),"")</f>
        <v/>
      </c>
      <c r="E1534" s="138" t="str">
        <f>IF(NOT(ISBLANK(B1534)),IF(AND(MONTH(B1534)&gt;=1,MONTH(B1534)&lt;=3,B1534&gt;=DATE(INT(LEFT('Fiscal Year'!$B$2,4)),4,1),B1534&lt;=DATE(INT(CONCATENATE("20",RIGHT('Fiscal Year'!$B$2,2))),3,31)),1,0),"")</f>
        <v/>
      </c>
      <c r="F1534" s="139" t="str">
        <f>IF(NOT(ISBLANK(B1534)),IF(B1534&lt;'Fiscal Year'!$B$3,1,0),"")</f>
        <v/>
      </c>
      <c r="G1534" s="10"/>
      <c r="H1534" s="10"/>
      <c r="I1534" s="40"/>
      <c r="J1534" s="40"/>
      <c r="K1534" s="53"/>
      <c r="L1534" s="53"/>
      <c r="M1534" s="53"/>
      <c r="N1534" s="53"/>
      <c r="O1534" s="53"/>
      <c r="P1534" s="53"/>
      <c r="Q1534" s="53"/>
      <c r="R1534" s="53"/>
      <c r="S1534" s="53"/>
    </row>
    <row r="1535" spans="1:19" x14ac:dyDescent="0.3">
      <c r="A1535" s="106"/>
      <c r="B1535" s="59"/>
      <c r="C1535" s="137" t="str">
        <f t="shared" si="23"/>
        <v/>
      </c>
      <c r="D1535" s="138" t="str">
        <f>IF(NOT(ISBLANK(B1535)),IF(AND(MONTH(B1535)&gt;=4,MONTH(B1535)&lt;=12,B1535&gt;=DATE(INT(LEFT('Fiscal Year'!$B$2,4)),4,1),B1535&lt;=DATE(INT(CONCATENATE("20",RIGHT('Fiscal Year'!$B$2,2))),3,31)),1,0),"")</f>
        <v/>
      </c>
      <c r="E1535" s="138" t="str">
        <f>IF(NOT(ISBLANK(B1535)),IF(AND(MONTH(B1535)&gt;=1,MONTH(B1535)&lt;=3,B1535&gt;=DATE(INT(LEFT('Fiscal Year'!$B$2,4)),4,1),B1535&lt;=DATE(INT(CONCATENATE("20",RIGHT('Fiscal Year'!$B$2,2))),3,31)),1,0),"")</f>
        <v/>
      </c>
      <c r="F1535" s="139" t="str">
        <f>IF(NOT(ISBLANK(B1535)),IF(B1535&lt;'Fiscal Year'!$B$3,1,0),"")</f>
        <v/>
      </c>
      <c r="G1535" s="10"/>
      <c r="H1535" s="10"/>
      <c r="I1535" s="40"/>
      <c r="J1535" s="40"/>
      <c r="K1535" s="53"/>
      <c r="L1535" s="53"/>
      <c r="M1535" s="53"/>
      <c r="N1535" s="53"/>
      <c r="O1535" s="53"/>
      <c r="P1535" s="53"/>
      <c r="Q1535" s="53"/>
      <c r="R1535" s="53"/>
      <c r="S1535" s="53"/>
    </row>
    <row r="1536" spans="1:19" x14ac:dyDescent="0.3">
      <c r="A1536" s="106"/>
      <c r="B1536" s="59"/>
      <c r="C1536" s="137" t="str">
        <f t="shared" si="23"/>
        <v/>
      </c>
      <c r="D1536" s="138" t="str">
        <f>IF(NOT(ISBLANK(B1536)),IF(AND(MONTH(B1536)&gt;=4,MONTH(B1536)&lt;=12,B1536&gt;=DATE(INT(LEFT('Fiscal Year'!$B$2,4)),4,1),B1536&lt;=DATE(INT(CONCATENATE("20",RIGHT('Fiscal Year'!$B$2,2))),3,31)),1,0),"")</f>
        <v/>
      </c>
      <c r="E1536" s="138" t="str">
        <f>IF(NOT(ISBLANK(B1536)),IF(AND(MONTH(B1536)&gt;=1,MONTH(B1536)&lt;=3,B1536&gt;=DATE(INT(LEFT('Fiscal Year'!$B$2,4)),4,1),B1536&lt;=DATE(INT(CONCATENATE("20",RIGHT('Fiscal Year'!$B$2,2))),3,31)),1,0),"")</f>
        <v/>
      </c>
      <c r="F1536" s="139" t="str">
        <f>IF(NOT(ISBLANK(B1536)),IF(B1536&lt;'Fiscal Year'!$B$3,1,0),"")</f>
        <v/>
      </c>
      <c r="G1536" s="10"/>
      <c r="H1536" s="10"/>
      <c r="I1536" s="40"/>
      <c r="J1536" s="40"/>
      <c r="K1536" s="53"/>
      <c r="L1536" s="53"/>
      <c r="M1536" s="53"/>
      <c r="N1536" s="53"/>
      <c r="O1536" s="53"/>
      <c r="P1536" s="53"/>
      <c r="Q1536" s="53"/>
      <c r="R1536" s="53"/>
      <c r="S1536" s="53"/>
    </row>
    <row r="1537" spans="1:19" x14ac:dyDescent="0.3">
      <c r="A1537" s="106"/>
      <c r="B1537" s="59"/>
      <c r="C1537" s="137" t="str">
        <f t="shared" si="23"/>
        <v/>
      </c>
      <c r="D1537" s="138" t="str">
        <f>IF(NOT(ISBLANK(B1537)),IF(AND(MONTH(B1537)&gt;=4,MONTH(B1537)&lt;=12,B1537&gt;=DATE(INT(LEFT('Fiscal Year'!$B$2,4)),4,1),B1537&lt;=DATE(INT(CONCATENATE("20",RIGHT('Fiscal Year'!$B$2,2))),3,31)),1,0),"")</f>
        <v/>
      </c>
      <c r="E1537" s="138" t="str">
        <f>IF(NOT(ISBLANK(B1537)),IF(AND(MONTH(B1537)&gt;=1,MONTH(B1537)&lt;=3,B1537&gt;=DATE(INT(LEFT('Fiscal Year'!$B$2,4)),4,1),B1537&lt;=DATE(INT(CONCATENATE("20",RIGHT('Fiscal Year'!$B$2,2))),3,31)),1,0),"")</f>
        <v/>
      </c>
      <c r="F1537" s="139" t="str">
        <f>IF(NOT(ISBLANK(B1537)),IF(B1537&lt;'Fiscal Year'!$B$3,1,0),"")</f>
        <v/>
      </c>
      <c r="G1537" s="10"/>
      <c r="H1537" s="10"/>
      <c r="I1537" s="40"/>
      <c r="J1537" s="40"/>
      <c r="K1537" s="53"/>
      <c r="L1537" s="53"/>
      <c r="M1537" s="53"/>
      <c r="N1537" s="53"/>
      <c r="O1537" s="53"/>
      <c r="P1537" s="53"/>
      <c r="Q1537" s="53"/>
      <c r="R1537" s="53"/>
      <c r="S1537" s="53"/>
    </row>
    <row r="1538" spans="1:19" x14ac:dyDescent="0.3">
      <c r="A1538" s="106"/>
      <c r="B1538" s="59"/>
      <c r="C1538" s="137" t="str">
        <f t="shared" si="23"/>
        <v/>
      </c>
      <c r="D1538" s="138" t="str">
        <f>IF(NOT(ISBLANK(B1538)),IF(AND(MONTH(B1538)&gt;=4,MONTH(B1538)&lt;=12,B1538&gt;=DATE(INT(LEFT('Fiscal Year'!$B$2,4)),4,1),B1538&lt;=DATE(INT(CONCATENATE("20",RIGHT('Fiscal Year'!$B$2,2))),3,31)),1,0),"")</f>
        <v/>
      </c>
      <c r="E1538" s="138" t="str">
        <f>IF(NOT(ISBLANK(B1538)),IF(AND(MONTH(B1538)&gt;=1,MONTH(B1538)&lt;=3,B1538&gt;=DATE(INT(LEFT('Fiscal Year'!$B$2,4)),4,1),B1538&lt;=DATE(INT(CONCATENATE("20",RIGHT('Fiscal Year'!$B$2,2))),3,31)),1,0),"")</f>
        <v/>
      </c>
      <c r="F1538" s="139" t="str">
        <f>IF(NOT(ISBLANK(B1538)),IF(B1538&lt;'Fiscal Year'!$B$3,1,0),"")</f>
        <v/>
      </c>
      <c r="G1538" s="10"/>
      <c r="H1538" s="10"/>
      <c r="I1538" s="40"/>
      <c r="J1538" s="40"/>
      <c r="K1538" s="53"/>
      <c r="L1538" s="53"/>
      <c r="M1538" s="53"/>
      <c r="N1538" s="53"/>
      <c r="O1538" s="53"/>
      <c r="P1538" s="53"/>
      <c r="Q1538" s="53"/>
      <c r="R1538" s="53"/>
      <c r="S1538" s="53"/>
    </row>
    <row r="1539" spans="1:19" x14ac:dyDescent="0.3">
      <c r="A1539" s="106"/>
      <c r="B1539" s="59"/>
      <c r="C1539" s="137" t="str">
        <f t="shared" si="23"/>
        <v/>
      </c>
      <c r="D1539" s="138" t="str">
        <f>IF(NOT(ISBLANK(B1539)),IF(AND(MONTH(B1539)&gt;=4,MONTH(B1539)&lt;=12,B1539&gt;=DATE(INT(LEFT('Fiscal Year'!$B$2,4)),4,1),B1539&lt;=DATE(INT(CONCATENATE("20",RIGHT('Fiscal Year'!$B$2,2))),3,31)),1,0),"")</f>
        <v/>
      </c>
      <c r="E1539" s="138" t="str">
        <f>IF(NOT(ISBLANK(B1539)),IF(AND(MONTH(B1539)&gt;=1,MONTH(B1539)&lt;=3,B1539&gt;=DATE(INT(LEFT('Fiscal Year'!$B$2,4)),4,1),B1539&lt;=DATE(INT(CONCATENATE("20",RIGHT('Fiscal Year'!$B$2,2))),3,31)),1,0),"")</f>
        <v/>
      </c>
      <c r="F1539" s="139" t="str">
        <f>IF(NOT(ISBLANK(B1539)),IF(B1539&lt;'Fiscal Year'!$B$3,1,0),"")</f>
        <v/>
      </c>
      <c r="G1539" s="10"/>
      <c r="H1539" s="10"/>
      <c r="I1539" s="40"/>
      <c r="J1539" s="40"/>
      <c r="K1539" s="53"/>
      <c r="L1539" s="53"/>
      <c r="M1539" s="53"/>
      <c r="N1539" s="53"/>
      <c r="O1539" s="53"/>
      <c r="P1539" s="53"/>
      <c r="Q1539" s="53"/>
      <c r="R1539" s="53"/>
      <c r="S1539" s="53"/>
    </row>
    <row r="1540" spans="1:19" x14ac:dyDescent="0.3">
      <c r="A1540" s="106"/>
      <c r="B1540" s="59"/>
      <c r="C1540" s="137" t="str">
        <f t="shared" ref="C1540:C1603" si="24">IF(AND(NOT(ISBLANK(B1540)),B1540&gt;=43556),B1540+90,"")</f>
        <v/>
      </c>
      <c r="D1540" s="138" t="str">
        <f>IF(NOT(ISBLANK(B1540)),IF(AND(MONTH(B1540)&gt;=4,MONTH(B1540)&lt;=12,B1540&gt;=DATE(INT(LEFT('Fiscal Year'!$B$2,4)),4,1),B1540&lt;=DATE(INT(CONCATENATE("20",RIGHT('Fiscal Year'!$B$2,2))),3,31)),1,0),"")</f>
        <v/>
      </c>
      <c r="E1540" s="138" t="str">
        <f>IF(NOT(ISBLANK(B1540)),IF(AND(MONTH(B1540)&gt;=1,MONTH(B1540)&lt;=3,B1540&gt;=DATE(INT(LEFT('Fiscal Year'!$B$2,4)),4,1),B1540&lt;=DATE(INT(CONCATENATE("20",RIGHT('Fiscal Year'!$B$2,2))),3,31)),1,0),"")</f>
        <v/>
      </c>
      <c r="F1540" s="139" t="str">
        <f>IF(NOT(ISBLANK(B1540)),IF(B1540&lt;'Fiscal Year'!$B$3,1,0),"")</f>
        <v/>
      </c>
      <c r="G1540" s="10"/>
      <c r="H1540" s="10"/>
      <c r="I1540" s="40"/>
      <c r="J1540" s="40"/>
      <c r="K1540" s="53"/>
      <c r="L1540" s="53"/>
      <c r="M1540" s="53"/>
      <c r="N1540" s="53"/>
      <c r="O1540" s="53"/>
      <c r="P1540" s="53"/>
      <c r="Q1540" s="53"/>
      <c r="R1540" s="53"/>
      <c r="S1540" s="53"/>
    </row>
    <row r="1541" spans="1:19" x14ac:dyDescent="0.3">
      <c r="A1541" s="106"/>
      <c r="B1541" s="59"/>
      <c r="C1541" s="137" t="str">
        <f t="shared" si="24"/>
        <v/>
      </c>
      <c r="D1541" s="138" t="str">
        <f>IF(NOT(ISBLANK(B1541)),IF(AND(MONTH(B1541)&gt;=4,MONTH(B1541)&lt;=12,B1541&gt;=DATE(INT(LEFT('Fiscal Year'!$B$2,4)),4,1),B1541&lt;=DATE(INT(CONCATENATE("20",RIGHT('Fiscal Year'!$B$2,2))),3,31)),1,0),"")</f>
        <v/>
      </c>
      <c r="E1541" s="138" t="str">
        <f>IF(NOT(ISBLANK(B1541)),IF(AND(MONTH(B1541)&gt;=1,MONTH(B1541)&lt;=3,B1541&gt;=DATE(INT(LEFT('Fiscal Year'!$B$2,4)),4,1),B1541&lt;=DATE(INT(CONCATENATE("20",RIGHT('Fiscal Year'!$B$2,2))),3,31)),1,0),"")</f>
        <v/>
      </c>
      <c r="F1541" s="139" t="str">
        <f>IF(NOT(ISBLANK(B1541)),IF(B1541&lt;'Fiscal Year'!$B$3,1,0),"")</f>
        <v/>
      </c>
      <c r="G1541" s="10"/>
      <c r="H1541" s="10"/>
      <c r="I1541" s="40"/>
      <c r="J1541" s="40"/>
      <c r="K1541" s="53"/>
      <c r="L1541" s="53"/>
      <c r="M1541" s="53"/>
      <c r="N1541" s="53"/>
      <c r="O1541" s="53"/>
      <c r="P1541" s="53"/>
      <c r="Q1541" s="53"/>
      <c r="R1541" s="53"/>
      <c r="S1541" s="53"/>
    </row>
    <row r="1542" spans="1:19" x14ac:dyDescent="0.3">
      <c r="A1542" s="106"/>
      <c r="B1542" s="59"/>
      <c r="C1542" s="137" t="str">
        <f t="shared" si="24"/>
        <v/>
      </c>
      <c r="D1542" s="138" t="str">
        <f>IF(NOT(ISBLANK(B1542)),IF(AND(MONTH(B1542)&gt;=4,MONTH(B1542)&lt;=12,B1542&gt;=DATE(INT(LEFT('Fiscal Year'!$B$2,4)),4,1),B1542&lt;=DATE(INT(CONCATENATE("20",RIGHT('Fiscal Year'!$B$2,2))),3,31)),1,0),"")</f>
        <v/>
      </c>
      <c r="E1542" s="138" t="str">
        <f>IF(NOT(ISBLANK(B1542)),IF(AND(MONTH(B1542)&gt;=1,MONTH(B1542)&lt;=3,B1542&gt;=DATE(INT(LEFT('Fiscal Year'!$B$2,4)),4,1),B1542&lt;=DATE(INT(CONCATENATE("20",RIGHT('Fiscal Year'!$B$2,2))),3,31)),1,0),"")</f>
        <v/>
      </c>
      <c r="F1542" s="139" t="str">
        <f>IF(NOT(ISBLANK(B1542)),IF(B1542&lt;'Fiscal Year'!$B$3,1,0),"")</f>
        <v/>
      </c>
      <c r="G1542" s="10"/>
      <c r="H1542" s="10"/>
      <c r="I1542" s="40"/>
      <c r="J1542" s="40"/>
      <c r="K1542" s="53"/>
      <c r="L1542" s="53"/>
      <c r="M1542" s="53"/>
      <c r="N1542" s="53"/>
      <c r="O1542" s="53"/>
      <c r="P1542" s="53"/>
      <c r="Q1542" s="53"/>
      <c r="R1542" s="53"/>
      <c r="S1542" s="53"/>
    </row>
    <row r="1543" spans="1:19" x14ac:dyDescent="0.3">
      <c r="A1543" s="106"/>
      <c r="B1543" s="59"/>
      <c r="C1543" s="137" t="str">
        <f t="shared" si="24"/>
        <v/>
      </c>
      <c r="D1543" s="138" t="str">
        <f>IF(NOT(ISBLANK(B1543)),IF(AND(MONTH(B1543)&gt;=4,MONTH(B1543)&lt;=12,B1543&gt;=DATE(INT(LEFT('Fiscal Year'!$B$2,4)),4,1),B1543&lt;=DATE(INT(CONCATENATE("20",RIGHT('Fiscal Year'!$B$2,2))),3,31)),1,0),"")</f>
        <v/>
      </c>
      <c r="E1543" s="138" t="str">
        <f>IF(NOT(ISBLANK(B1543)),IF(AND(MONTH(B1543)&gt;=1,MONTH(B1543)&lt;=3,B1543&gt;=DATE(INT(LEFT('Fiscal Year'!$B$2,4)),4,1),B1543&lt;=DATE(INT(CONCATENATE("20",RIGHT('Fiscal Year'!$B$2,2))),3,31)),1,0),"")</f>
        <v/>
      </c>
      <c r="F1543" s="139" t="str">
        <f>IF(NOT(ISBLANK(B1543)),IF(B1543&lt;'Fiscal Year'!$B$3,1,0),"")</f>
        <v/>
      </c>
      <c r="G1543" s="10"/>
      <c r="H1543" s="10"/>
      <c r="I1543" s="40"/>
      <c r="J1543" s="40"/>
      <c r="K1543" s="53"/>
      <c r="L1543" s="53"/>
      <c r="M1543" s="53"/>
      <c r="N1543" s="53"/>
      <c r="O1543" s="53"/>
      <c r="P1543" s="53"/>
      <c r="Q1543" s="53"/>
      <c r="R1543" s="53"/>
      <c r="S1543" s="53"/>
    </row>
    <row r="1544" spans="1:19" x14ac:dyDescent="0.3">
      <c r="A1544" s="106"/>
      <c r="B1544" s="59"/>
      <c r="C1544" s="137" t="str">
        <f t="shared" si="24"/>
        <v/>
      </c>
      <c r="D1544" s="138" t="str">
        <f>IF(NOT(ISBLANK(B1544)),IF(AND(MONTH(B1544)&gt;=4,MONTH(B1544)&lt;=12,B1544&gt;=DATE(INT(LEFT('Fiscal Year'!$B$2,4)),4,1),B1544&lt;=DATE(INT(CONCATENATE("20",RIGHT('Fiscal Year'!$B$2,2))),3,31)),1,0),"")</f>
        <v/>
      </c>
      <c r="E1544" s="138" t="str">
        <f>IF(NOT(ISBLANK(B1544)),IF(AND(MONTH(B1544)&gt;=1,MONTH(B1544)&lt;=3,B1544&gt;=DATE(INT(LEFT('Fiscal Year'!$B$2,4)),4,1),B1544&lt;=DATE(INT(CONCATENATE("20",RIGHT('Fiscal Year'!$B$2,2))),3,31)),1,0),"")</f>
        <v/>
      </c>
      <c r="F1544" s="139" t="str">
        <f>IF(NOT(ISBLANK(B1544)),IF(B1544&lt;'Fiscal Year'!$B$3,1,0),"")</f>
        <v/>
      </c>
      <c r="G1544" s="10"/>
      <c r="H1544" s="10"/>
      <c r="I1544" s="40"/>
      <c r="J1544" s="40"/>
      <c r="K1544" s="53"/>
      <c r="L1544" s="53"/>
      <c r="M1544" s="53"/>
      <c r="N1544" s="53"/>
      <c r="O1544" s="53"/>
      <c r="P1544" s="53"/>
      <c r="Q1544" s="53"/>
      <c r="R1544" s="53"/>
      <c r="S1544" s="53"/>
    </row>
    <row r="1545" spans="1:19" x14ac:dyDescent="0.3">
      <c r="A1545" s="106"/>
      <c r="B1545" s="59"/>
      <c r="C1545" s="137" t="str">
        <f t="shared" si="24"/>
        <v/>
      </c>
      <c r="D1545" s="138" t="str">
        <f>IF(NOT(ISBLANK(B1545)),IF(AND(MONTH(B1545)&gt;=4,MONTH(B1545)&lt;=12,B1545&gt;=DATE(INT(LEFT('Fiscal Year'!$B$2,4)),4,1),B1545&lt;=DATE(INT(CONCATENATE("20",RIGHT('Fiscal Year'!$B$2,2))),3,31)),1,0),"")</f>
        <v/>
      </c>
      <c r="E1545" s="138" t="str">
        <f>IF(NOT(ISBLANK(B1545)),IF(AND(MONTH(B1545)&gt;=1,MONTH(B1545)&lt;=3,B1545&gt;=DATE(INT(LEFT('Fiscal Year'!$B$2,4)),4,1),B1545&lt;=DATE(INT(CONCATENATE("20",RIGHT('Fiscal Year'!$B$2,2))),3,31)),1,0),"")</f>
        <v/>
      </c>
      <c r="F1545" s="139" t="str">
        <f>IF(NOT(ISBLANK(B1545)),IF(B1545&lt;'Fiscal Year'!$B$3,1,0),"")</f>
        <v/>
      </c>
      <c r="G1545" s="10"/>
      <c r="H1545" s="10"/>
      <c r="I1545" s="40"/>
      <c r="J1545" s="40"/>
      <c r="K1545" s="53"/>
      <c r="L1545" s="53"/>
      <c r="M1545" s="53"/>
      <c r="N1545" s="53"/>
      <c r="O1545" s="53"/>
      <c r="P1545" s="53"/>
      <c r="Q1545" s="53"/>
      <c r="R1545" s="53"/>
      <c r="S1545" s="53"/>
    </row>
    <row r="1546" spans="1:19" x14ac:dyDescent="0.3">
      <c r="A1546" s="106"/>
      <c r="B1546" s="59"/>
      <c r="C1546" s="137" t="str">
        <f t="shared" si="24"/>
        <v/>
      </c>
      <c r="D1546" s="138" t="str">
        <f>IF(NOT(ISBLANK(B1546)),IF(AND(MONTH(B1546)&gt;=4,MONTH(B1546)&lt;=12,B1546&gt;=DATE(INT(LEFT('Fiscal Year'!$B$2,4)),4,1),B1546&lt;=DATE(INT(CONCATENATE("20",RIGHT('Fiscal Year'!$B$2,2))),3,31)),1,0),"")</f>
        <v/>
      </c>
      <c r="E1546" s="138" t="str">
        <f>IF(NOT(ISBLANK(B1546)),IF(AND(MONTH(B1546)&gt;=1,MONTH(B1546)&lt;=3,B1546&gt;=DATE(INT(LEFT('Fiscal Year'!$B$2,4)),4,1),B1546&lt;=DATE(INT(CONCATENATE("20",RIGHT('Fiscal Year'!$B$2,2))),3,31)),1,0),"")</f>
        <v/>
      </c>
      <c r="F1546" s="139" t="str">
        <f>IF(NOT(ISBLANK(B1546)),IF(B1546&lt;'Fiscal Year'!$B$3,1,0),"")</f>
        <v/>
      </c>
      <c r="G1546" s="10"/>
      <c r="H1546" s="10"/>
      <c r="I1546" s="40"/>
      <c r="J1546" s="40"/>
      <c r="K1546" s="53"/>
      <c r="L1546" s="53"/>
      <c r="M1546" s="53"/>
      <c r="N1546" s="53"/>
      <c r="O1546" s="53"/>
      <c r="P1546" s="53"/>
      <c r="Q1546" s="53"/>
      <c r="R1546" s="53"/>
      <c r="S1546" s="53"/>
    </row>
    <row r="1547" spans="1:19" x14ac:dyDescent="0.3">
      <c r="A1547" s="106"/>
      <c r="B1547" s="59"/>
      <c r="C1547" s="137" t="str">
        <f t="shared" si="24"/>
        <v/>
      </c>
      <c r="D1547" s="138" t="str">
        <f>IF(NOT(ISBLANK(B1547)),IF(AND(MONTH(B1547)&gt;=4,MONTH(B1547)&lt;=12,B1547&gt;=DATE(INT(LEFT('Fiscal Year'!$B$2,4)),4,1),B1547&lt;=DATE(INT(CONCATENATE("20",RIGHT('Fiscal Year'!$B$2,2))),3,31)),1,0),"")</f>
        <v/>
      </c>
      <c r="E1547" s="138" t="str">
        <f>IF(NOT(ISBLANK(B1547)),IF(AND(MONTH(B1547)&gt;=1,MONTH(B1547)&lt;=3,B1547&gt;=DATE(INT(LEFT('Fiscal Year'!$B$2,4)),4,1),B1547&lt;=DATE(INT(CONCATENATE("20",RIGHT('Fiscal Year'!$B$2,2))),3,31)),1,0),"")</f>
        <v/>
      </c>
      <c r="F1547" s="139" t="str">
        <f>IF(NOT(ISBLANK(B1547)),IF(B1547&lt;'Fiscal Year'!$B$3,1,0),"")</f>
        <v/>
      </c>
      <c r="G1547" s="10"/>
      <c r="H1547" s="10"/>
      <c r="I1547" s="40"/>
      <c r="J1547" s="40"/>
      <c r="K1547" s="53"/>
      <c r="L1547" s="53"/>
      <c r="M1547" s="53"/>
      <c r="N1547" s="53"/>
      <c r="O1547" s="53"/>
      <c r="P1547" s="53"/>
      <c r="Q1547" s="53"/>
      <c r="R1547" s="53"/>
      <c r="S1547" s="53"/>
    </row>
    <row r="1548" spans="1:19" x14ac:dyDescent="0.3">
      <c r="A1548" s="106"/>
      <c r="B1548" s="59"/>
      <c r="C1548" s="137" t="str">
        <f t="shared" si="24"/>
        <v/>
      </c>
      <c r="D1548" s="138" t="str">
        <f>IF(NOT(ISBLANK(B1548)),IF(AND(MONTH(B1548)&gt;=4,MONTH(B1548)&lt;=12,B1548&gt;=DATE(INT(LEFT('Fiscal Year'!$B$2,4)),4,1),B1548&lt;=DATE(INT(CONCATENATE("20",RIGHT('Fiscal Year'!$B$2,2))),3,31)),1,0),"")</f>
        <v/>
      </c>
      <c r="E1548" s="138" t="str">
        <f>IF(NOT(ISBLANK(B1548)),IF(AND(MONTH(B1548)&gt;=1,MONTH(B1548)&lt;=3,B1548&gt;=DATE(INT(LEFT('Fiscal Year'!$B$2,4)),4,1),B1548&lt;=DATE(INT(CONCATENATE("20",RIGHT('Fiscal Year'!$B$2,2))),3,31)),1,0),"")</f>
        <v/>
      </c>
      <c r="F1548" s="139" t="str">
        <f>IF(NOT(ISBLANK(B1548)),IF(B1548&lt;'Fiscal Year'!$B$3,1,0),"")</f>
        <v/>
      </c>
      <c r="G1548" s="10"/>
      <c r="H1548" s="10"/>
      <c r="I1548" s="40"/>
      <c r="J1548" s="40"/>
      <c r="K1548" s="53"/>
      <c r="L1548" s="53"/>
      <c r="M1548" s="53"/>
      <c r="N1548" s="53"/>
      <c r="O1548" s="53"/>
      <c r="P1548" s="53"/>
      <c r="Q1548" s="53"/>
      <c r="R1548" s="53"/>
      <c r="S1548" s="53"/>
    </row>
    <row r="1549" spans="1:19" x14ac:dyDescent="0.3">
      <c r="A1549" s="106"/>
      <c r="B1549" s="59"/>
      <c r="C1549" s="137" t="str">
        <f t="shared" si="24"/>
        <v/>
      </c>
      <c r="D1549" s="138" t="str">
        <f>IF(NOT(ISBLANK(B1549)),IF(AND(MONTH(B1549)&gt;=4,MONTH(B1549)&lt;=12,B1549&gt;=DATE(INT(LEFT('Fiscal Year'!$B$2,4)),4,1),B1549&lt;=DATE(INT(CONCATENATE("20",RIGHT('Fiscal Year'!$B$2,2))),3,31)),1,0),"")</f>
        <v/>
      </c>
      <c r="E1549" s="138" t="str">
        <f>IF(NOT(ISBLANK(B1549)),IF(AND(MONTH(B1549)&gt;=1,MONTH(B1549)&lt;=3,B1549&gt;=DATE(INT(LEFT('Fiscal Year'!$B$2,4)),4,1),B1549&lt;=DATE(INT(CONCATENATE("20",RIGHT('Fiscal Year'!$B$2,2))),3,31)),1,0),"")</f>
        <v/>
      </c>
      <c r="F1549" s="139" t="str">
        <f>IF(NOT(ISBLANK(B1549)),IF(B1549&lt;'Fiscal Year'!$B$3,1,0),"")</f>
        <v/>
      </c>
      <c r="G1549" s="10"/>
      <c r="H1549" s="10"/>
      <c r="I1549" s="40"/>
      <c r="J1549" s="40"/>
      <c r="K1549" s="53"/>
      <c r="L1549" s="53"/>
      <c r="M1549" s="53"/>
      <c r="N1549" s="53"/>
      <c r="O1549" s="53"/>
      <c r="P1549" s="53"/>
      <c r="Q1549" s="53"/>
      <c r="R1549" s="53"/>
      <c r="S1549" s="53"/>
    </row>
    <row r="1550" spans="1:19" x14ac:dyDescent="0.3">
      <c r="A1550" s="106"/>
      <c r="B1550" s="59"/>
      <c r="C1550" s="137" t="str">
        <f t="shared" si="24"/>
        <v/>
      </c>
      <c r="D1550" s="138" t="str">
        <f>IF(NOT(ISBLANK(B1550)),IF(AND(MONTH(B1550)&gt;=4,MONTH(B1550)&lt;=12,B1550&gt;=DATE(INT(LEFT('Fiscal Year'!$B$2,4)),4,1),B1550&lt;=DATE(INT(CONCATENATE("20",RIGHT('Fiscal Year'!$B$2,2))),3,31)),1,0),"")</f>
        <v/>
      </c>
      <c r="E1550" s="138" t="str">
        <f>IF(NOT(ISBLANK(B1550)),IF(AND(MONTH(B1550)&gt;=1,MONTH(B1550)&lt;=3,B1550&gt;=DATE(INT(LEFT('Fiscal Year'!$B$2,4)),4,1),B1550&lt;=DATE(INT(CONCATENATE("20",RIGHT('Fiscal Year'!$B$2,2))),3,31)),1,0),"")</f>
        <v/>
      </c>
      <c r="F1550" s="139" t="str">
        <f>IF(NOT(ISBLANK(B1550)),IF(B1550&lt;'Fiscal Year'!$B$3,1,0),"")</f>
        <v/>
      </c>
      <c r="G1550" s="10"/>
      <c r="H1550" s="10"/>
      <c r="I1550" s="40"/>
      <c r="J1550" s="40"/>
      <c r="K1550" s="53"/>
      <c r="L1550" s="53"/>
      <c r="M1550" s="53"/>
      <c r="N1550" s="53"/>
      <c r="O1550" s="53"/>
      <c r="P1550" s="53"/>
      <c r="Q1550" s="53"/>
      <c r="R1550" s="53"/>
      <c r="S1550" s="53"/>
    </row>
    <row r="1551" spans="1:19" x14ac:dyDescent="0.3">
      <c r="A1551" s="106"/>
      <c r="B1551" s="59"/>
      <c r="C1551" s="137" t="str">
        <f t="shared" si="24"/>
        <v/>
      </c>
      <c r="D1551" s="138" t="str">
        <f>IF(NOT(ISBLANK(B1551)),IF(AND(MONTH(B1551)&gt;=4,MONTH(B1551)&lt;=12,B1551&gt;=DATE(INT(LEFT('Fiscal Year'!$B$2,4)),4,1),B1551&lt;=DATE(INT(CONCATENATE("20",RIGHT('Fiscal Year'!$B$2,2))),3,31)),1,0),"")</f>
        <v/>
      </c>
      <c r="E1551" s="138" t="str">
        <f>IF(NOT(ISBLANK(B1551)),IF(AND(MONTH(B1551)&gt;=1,MONTH(B1551)&lt;=3,B1551&gt;=DATE(INT(LEFT('Fiscal Year'!$B$2,4)),4,1),B1551&lt;=DATE(INT(CONCATENATE("20",RIGHT('Fiscal Year'!$B$2,2))),3,31)),1,0),"")</f>
        <v/>
      </c>
      <c r="F1551" s="139" t="str">
        <f>IF(NOT(ISBLANK(B1551)),IF(B1551&lt;'Fiscal Year'!$B$3,1,0),"")</f>
        <v/>
      </c>
      <c r="G1551" s="10"/>
      <c r="H1551" s="10"/>
      <c r="I1551" s="40"/>
      <c r="J1551" s="40"/>
      <c r="K1551" s="53"/>
      <c r="L1551" s="53"/>
      <c r="M1551" s="53"/>
      <c r="N1551" s="53"/>
      <c r="O1551" s="53"/>
      <c r="P1551" s="53"/>
      <c r="Q1551" s="53"/>
      <c r="R1551" s="53"/>
      <c r="S1551" s="53"/>
    </row>
    <row r="1552" spans="1:19" x14ac:dyDescent="0.3">
      <c r="A1552" s="106"/>
      <c r="B1552" s="59"/>
      <c r="C1552" s="137" t="str">
        <f t="shared" si="24"/>
        <v/>
      </c>
      <c r="D1552" s="138" t="str">
        <f>IF(NOT(ISBLANK(B1552)),IF(AND(MONTH(B1552)&gt;=4,MONTH(B1552)&lt;=12,B1552&gt;=DATE(INT(LEFT('Fiscal Year'!$B$2,4)),4,1),B1552&lt;=DATE(INT(CONCATENATE("20",RIGHT('Fiscal Year'!$B$2,2))),3,31)),1,0),"")</f>
        <v/>
      </c>
      <c r="E1552" s="138" t="str">
        <f>IF(NOT(ISBLANK(B1552)),IF(AND(MONTH(B1552)&gt;=1,MONTH(B1552)&lt;=3,B1552&gt;=DATE(INT(LEFT('Fiscal Year'!$B$2,4)),4,1),B1552&lt;=DATE(INT(CONCATENATE("20",RIGHT('Fiscal Year'!$B$2,2))),3,31)),1,0),"")</f>
        <v/>
      </c>
      <c r="F1552" s="139" t="str">
        <f>IF(NOT(ISBLANK(B1552)),IF(B1552&lt;'Fiscal Year'!$B$3,1,0),"")</f>
        <v/>
      </c>
      <c r="G1552" s="10"/>
      <c r="H1552" s="10"/>
      <c r="I1552" s="40"/>
      <c r="J1552" s="40"/>
      <c r="K1552" s="53"/>
      <c r="L1552" s="53"/>
      <c r="M1552" s="53"/>
      <c r="N1552" s="53"/>
      <c r="O1552" s="53"/>
      <c r="P1552" s="53"/>
      <c r="Q1552" s="53"/>
      <c r="R1552" s="53"/>
      <c r="S1552" s="53"/>
    </row>
    <row r="1553" spans="1:19" x14ac:dyDescent="0.3">
      <c r="A1553" s="106"/>
      <c r="B1553" s="59"/>
      <c r="C1553" s="137" t="str">
        <f t="shared" si="24"/>
        <v/>
      </c>
      <c r="D1553" s="138" t="str">
        <f>IF(NOT(ISBLANK(B1553)),IF(AND(MONTH(B1553)&gt;=4,MONTH(B1553)&lt;=12,B1553&gt;=DATE(INT(LEFT('Fiscal Year'!$B$2,4)),4,1),B1553&lt;=DATE(INT(CONCATENATE("20",RIGHT('Fiscal Year'!$B$2,2))),3,31)),1,0),"")</f>
        <v/>
      </c>
      <c r="E1553" s="138" t="str">
        <f>IF(NOT(ISBLANK(B1553)),IF(AND(MONTH(B1553)&gt;=1,MONTH(B1553)&lt;=3,B1553&gt;=DATE(INT(LEFT('Fiscal Year'!$B$2,4)),4,1),B1553&lt;=DATE(INT(CONCATENATE("20",RIGHT('Fiscal Year'!$B$2,2))),3,31)),1,0),"")</f>
        <v/>
      </c>
      <c r="F1553" s="139" t="str">
        <f>IF(NOT(ISBLANK(B1553)),IF(B1553&lt;'Fiscal Year'!$B$3,1,0),"")</f>
        <v/>
      </c>
      <c r="G1553" s="10"/>
      <c r="H1553" s="10"/>
      <c r="I1553" s="40"/>
      <c r="J1553" s="40"/>
      <c r="K1553" s="53"/>
      <c r="L1553" s="53"/>
      <c r="M1553" s="53"/>
      <c r="N1553" s="53"/>
      <c r="O1553" s="53"/>
      <c r="P1553" s="53"/>
      <c r="Q1553" s="53"/>
      <c r="R1553" s="53"/>
      <c r="S1553" s="53"/>
    </row>
    <row r="1554" spans="1:19" x14ac:dyDescent="0.3">
      <c r="A1554" s="106"/>
      <c r="B1554" s="59"/>
      <c r="C1554" s="137" t="str">
        <f t="shared" si="24"/>
        <v/>
      </c>
      <c r="D1554" s="138" t="str">
        <f>IF(NOT(ISBLANK(B1554)),IF(AND(MONTH(B1554)&gt;=4,MONTH(B1554)&lt;=12,B1554&gt;=DATE(INT(LEFT('Fiscal Year'!$B$2,4)),4,1),B1554&lt;=DATE(INT(CONCATENATE("20",RIGHT('Fiscal Year'!$B$2,2))),3,31)),1,0),"")</f>
        <v/>
      </c>
      <c r="E1554" s="138" t="str">
        <f>IF(NOT(ISBLANK(B1554)),IF(AND(MONTH(B1554)&gt;=1,MONTH(B1554)&lt;=3,B1554&gt;=DATE(INT(LEFT('Fiscal Year'!$B$2,4)),4,1),B1554&lt;=DATE(INT(CONCATENATE("20",RIGHT('Fiscal Year'!$B$2,2))),3,31)),1,0),"")</f>
        <v/>
      </c>
      <c r="F1554" s="139" t="str">
        <f>IF(NOT(ISBLANK(B1554)),IF(B1554&lt;'Fiscal Year'!$B$3,1,0),"")</f>
        <v/>
      </c>
      <c r="G1554" s="10"/>
      <c r="H1554" s="10"/>
      <c r="I1554" s="40"/>
      <c r="J1554" s="40"/>
      <c r="K1554" s="53"/>
      <c r="L1554" s="53"/>
      <c r="M1554" s="53"/>
      <c r="N1554" s="53"/>
      <c r="O1554" s="53"/>
      <c r="P1554" s="53"/>
      <c r="Q1554" s="53"/>
      <c r="R1554" s="53"/>
      <c r="S1554" s="53"/>
    </row>
    <row r="1555" spans="1:19" x14ac:dyDescent="0.3">
      <c r="A1555" s="106"/>
      <c r="B1555" s="59"/>
      <c r="C1555" s="137" t="str">
        <f t="shared" si="24"/>
        <v/>
      </c>
      <c r="D1555" s="138" t="str">
        <f>IF(NOT(ISBLANK(B1555)),IF(AND(MONTH(B1555)&gt;=4,MONTH(B1555)&lt;=12,B1555&gt;=DATE(INT(LEFT('Fiscal Year'!$B$2,4)),4,1),B1555&lt;=DATE(INT(CONCATENATE("20",RIGHT('Fiscal Year'!$B$2,2))),3,31)),1,0),"")</f>
        <v/>
      </c>
      <c r="E1555" s="138" t="str">
        <f>IF(NOT(ISBLANK(B1555)),IF(AND(MONTH(B1555)&gt;=1,MONTH(B1555)&lt;=3,B1555&gt;=DATE(INT(LEFT('Fiscal Year'!$B$2,4)),4,1),B1555&lt;=DATE(INT(CONCATENATE("20",RIGHT('Fiscal Year'!$B$2,2))),3,31)),1,0),"")</f>
        <v/>
      </c>
      <c r="F1555" s="139" t="str">
        <f>IF(NOT(ISBLANK(B1555)),IF(B1555&lt;'Fiscal Year'!$B$3,1,0),"")</f>
        <v/>
      </c>
      <c r="G1555" s="10"/>
      <c r="H1555" s="10"/>
      <c r="I1555" s="40"/>
      <c r="J1555" s="40"/>
      <c r="K1555" s="53"/>
      <c r="L1555" s="53"/>
      <c r="M1555" s="53"/>
      <c r="N1555" s="53"/>
      <c r="O1555" s="53"/>
      <c r="P1555" s="53"/>
      <c r="Q1555" s="53"/>
      <c r="R1555" s="53"/>
      <c r="S1555" s="53"/>
    </row>
    <row r="1556" spans="1:19" x14ac:dyDescent="0.3">
      <c r="A1556" s="106"/>
      <c r="B1556" s="59"/>
      <c r="C1556" s="137" t="str">
        <f t="shared" si="24"/>
        <v/>
      </c>
      <c r="D1556" s="138" t="str">
        <f>IF(NOT(ISBLANK(B1556)),IF(AND(MONTH(B1556)&gt;=4,MONTH(B1556)&lt;=12,B1556&gt;=DATE(INT(LEFT('Fiscal Year'!$B$2,4)),4,1),B1556&lt;=DATE(INT(CONCATENATE("20",RIGHT('Fiscal Year'!$B$2,2))),3,31)),1,0),"")</f>
        <v/>
      </c>
      <c r="E1556" s="138" t="str">
        <f>IF(NOT(ISBLANK(B1556)),IF(AND(MONTH(B1556)&gt;=1,MONTH(B1556)&lt;=3,B1556&gt;=DATE(INT(LEFT('Fiscal Year'!$B$2,4)),4,1),B1556&lt;=DATE(INT(CONCATENATE("20",RIGHT('Fiscal Year'!$B$2,2))),3,31)),1,0),"")</f>
        <v/>
      </c>
      <c r="F1556" s="139" t="str">
        <f>IF(NOT(ISBLANK(B1556)),IF(B1556&lt;'Fiscal Year'!$B$3,1,0),"")</f>
        <v/>
      </c>
      <c r="G1556" s="10"/>
      <c r="H1556" s="10"/>
      <c r="I1556" s="40"/>
      <c r="J1556" s="40"/>
      <c r="K1556" s="53"/>
      <c r="L1556" s="53"/>
      <c r="M1556" s="53"/>
      <c r="N1556" s="53"/>
      <c r="O1556" s="53"/>
      <c r="P1556" s="53"/>
      <c r="Q1556" s="53"/>
      <c r="R1556" s="53"/>
      <c r="S1556" s="53"/>
    </row>
    <row r="1557" spans="1:19" x14ac:dyDescent="0.3">
      <c r="A1557" s="106"/>
      <c r="B1557" s="59"/>
      <c r="C1557" s="137" t="str">
        <f t="shared" si="24"/>
        <v/>
      </c>
      <c r="D1557" s="138" t="str">
        <f>IF(NOT(ISBLANK(B1557)),IF(AND(MONTH(B1557)&gt;=4,MONTH(B1557)&lt;=12,B1557&gt;=DATE(INT(LEFT('Fiscal Year'!$B$2,4)),4,1),B1557&lt;=DATE(INT(CONCATENATE("20",RIGHT('Fiscal Year'!$B$2,2))),3,31)),1,0),"")</f>
        <v/>
      </c>
      <c r="E1557" s="138" t="str">
        <f>IF(NOT(ISBLANK(B1557)),IF(AND(MONTH(B1557)&gt;=1,MONTH(B1557)&lt;=3,B1557&gt;=DATE(INT(LEFT('Fiscal Year'!$B$2,4)),4,1),B1557&lt;=DATE(INT(CONCATENATE("20",RIGHT('Fiscal Year'!$B$2,2))),3,31)),1,0),"")</f>
        <v/>
      </c>
      <c r="F1557" s="139" t="str">
        <f>IF(NOT(ISBLANK(B1557)),IF(B1557&lt;'Fiscal Year'!$B$3,1,0),"")</f>
        <v/>
      </c>
      <c r="G1557" s="10"/>
      <c r="H1557" s="10"/>
      <c r="I1557" s="40"/>
      <c r="J1557" s="40"/>
      <c r="K1557" s="53"/>
      <c r="L1557" s="53"/>
      <c r="M1557" s="53"/>
      <c r="N1557" s="53"/>
      <c r="O1557" s="53"/>
      <c r="P1557" s="53"/>
      <c r="Q1557" s="53"/>
      <c r="R1557" s="53"/>
      <c r="S1557" s="53"/>
    </row>
    <row r="1558" spans="1:19" x14ac:dyDescent="0.3">
      <c r="A1558" s="106"/>
      <c r="B1558" s="59"/>
      <c r="C1558" s="137" t="str">
        <f t="shared" si="24"/>
        <v/>
      </c>
      <c r="D1558" s="138" t="str">
        <f>IF(NOT(ISBLANK(B1558)),IF(AND(MONTH(B1558)&gt;=4,MONTH(B1558)&lt;=12,B1558&gt;=DATE(INT(LEFT('Fiscal Year'!$B$2,4)),4,1),B1558&lt;=DATE(INT(CONCATENATE("20",RIGHT('Fiscal Year'!$B$2,2))),3,31)),1,0),"")</f>
        <v/>
      </c>
      <c r="E1558" s="138" t="str">
        <f>IF(NOT(ISBLANK(B1558)),IF(AND(MONTH(B1558)&gt;=1,MONTH(B1558)&lt;=3,B1558&gt;=DATE(INT(LEFT('Fiscal Year'!$B$2,4)),4,1),B1558&lt;=DATE(INT(CONCATENATE("20",RIGHT('Fiscal Year'!$B$2,2))),3,31)),1,0),"")</f>
        <v/>
      </c>
      <c r="F1558" s="139" t="str">
        <f>IF(NOT(ISBLANK(B1558)),IF(B1558&lt;'Fiscal Year'!$B$3,1,0),"")</f>
        <v/>
      </c>
      <c r="G1558" s="10"/>
      <c r="H1558" s="10"/>
      <c r="I1558" s="40"/>
      <c r="J1558" s="40"/>
      <c r="K1558" s="53"/>
      <c r="L1558" s="53"/>
      <c r="M1558" s="53"/>
      <c r="N1558" s="53"/>
      <c r="O1558" s="53"/>
      <c r="P1558" s="53"/>
      <c r="Q1558" s="53"/>
      <c r="R1558" s="53"/>
      <c r="S1558" s="53"/>
    </row>
    <row r="1559" spans="1:19" x14ac:dyDescent="0.3">
      <c r="A1559" s="106"/>
      <c r="B1559" s="59"/>
      <c r="C1559" s="137" t="str">
        <f t="shared" si="24"/>
        <v/>
      </c>
      <c r="D1559" s="138" t="str">
        <f>IF(NOT(ISBLANK(B1559)),IF(AND(MONTH(B1559)&gt;=4,MONTH(B1559)&lt;=12,B1559&gt;=DATE(INT(LEFT('Fiscal Year'!$B$2,4)),4,1),B1559&lt;=DATE(INT(CONCATENATE("20",RIGHT('Fiscal Year'!$B$2,2))),3,31)),1,0),"")</f>
        <v/>
      </c>
      <c r="E1559" s="138" t="str">
        <f>IF(NOT(ISBLANK(B1559)),IF(AND(MONTH(B1559)&gt;=1,MONTH(B1559)&lt;=3,B1559&gt;=DATE(INT(LEFT('Fiscal Year'!$B$2,4)),4,1),B1559&lt;=DATE(INT(CONCATENATE("20",RIGHT('Fiscal Year'!$B$2,2))),3,31)),1,0),"")</f>
        <v/>
      </c>
      <c r="F1559" s="139" t="str">
        <f>IF(NOT(ISBLANK(B1559)),IF(B1559&lt;'Fiscal Year'!$B$3,1,0),"")</f>
        <v/>
      </c>
      <c r="G1559" s="10"/>
      <c r="H1559" s="10"/>
      <c r="I1559" s="40"/>
      <c r="J1559" s="40"/>
      <c r="K1559" s="53"/>
      <c r="L1559" s="53"/>
      <c r="M1559" s="53"/>
      <c r="N1559" s="53"/>
      <c r="O1559" s="53"/>
      <c r="P1559" s="53"/>
      <c r="Q1559" s="53"/>
      <c r="R1559" s="53"/>
      <c r="S1559" s="53"/>
    </row>
    <row r="1560" spans="1:19" x14ac:dyDescent="0.3">
      <c r="A1560" s="106"/>
      <c r="B1560" s="59"/>
      <c r="C1560" s="137" t="str">
        <f t="shared" si="24"/>
        <v/>
      </c>
      <c r="D1560" s="138" t="str">
        <f>IF(NOT(ISBLANK(B1560)),IF(AND(MONTH(B1560)&gt;=4,MONTH(B1560)&lt;=12,B1560&gt;=DATE(INT(LEFT('Fiscal Year'!$B$2,4)),4,1),B1560&lt;=DATE(INT(CONCATENATE("20",RIGHT('Fiscal Year'!$B$2,2))),3,31)),1,0),"")</f>
        <v/>
      </c>
      <c r="E1560" s="138" t="str">
        <f>IF(NOT(ISBLANK(B1560)),IF(AND(MONTH(B1560)&gt;=1,MONTH(B1560)&lt;=3,B1560&gt;=DATE(INT(LEFT('Fiscal Year'!$B$2,4)),4,1),B1560&lt;=DATE(INT(CONCATENATE("20",RIGHT('Fiscal Year'!$B$2,2))),3,31)),1,0),"")</f>
        <v/>
      </c>
      <c r="F1560" s="139" t="str">
        <f>IF(NOT(ISBLANK(B1560)),IF(B1560&lt;'Fiscal Year'!$B$3,1,0),"")</f>
        <v/>
      </c>
      <c r="G1560" s="10"/>
      <c r="H1560" s="10"/>
      <c r="I1560" s="40"/>
      <c r="J1560" s="40"/>
      <c r="K1560" s="53"/>
      <c r="L1560" s="53"/>
      <c r="M1560" s="53"/>
      <c r="N1560" s="53"/>
      <c r="O1560" s="53"/>
      <c r="P1560" s="53"/>
      <c r="Q1560" s="53"/>
      <c r="R1560" s="53"/>
      <c r="S1560" s="53"/>
    </row>
    <row r="1561" spans="1:19" x14ac:dyDescent="0.3">
      <c r="A1561" s="106"/>
      <c r="B1561" s="59"/>
      <c r="C1561" s="137" t="str">
        <f t="shared" si="24"/>
        <v/>
      </c>
      <c r="D1561" s="138" t="str">
        <f>IF(NOT(ISBLANK(B1561)),IF(AND(MONTH(B1561)&gt;=4,MONTH(B1561)&lt;=12,B1561&gt;=DATE(INT(LEFT('Fiscal Year'!$B$2,4)),4,1),B1561&lt;=DATE(INT(CONCATENATE("20",RIGHT('Fiscal Year'!$B$2,2))),3,31)),1,0),"")</f>
        <v/>
      </c>
      <c r="E1561" s="138" t="str">
        <f>IF(NOT(ISBLANK(B1561)),IF(AND(MONTH(B1561)&gt;=1,MONTH(B1561)&lt;=3,B1561&gt;=DATE(INT(LEFT('Fiscal Year'!$B$2,4)),4,1),B1561&lt;=DATE(INT(CONCATENATE("20",RIGHT('Fiscal Year'!$B$2,2))),3,31)),1,0),"")</f>
        <v/>
      </c>
      <c r="F1561" s="139" t="str">
        <f>IF(NOT(ISBLANK(B1561)),IF(B1561&lt;'Fiscal Year'!$B$3,1,0),"")</f>
        <v/>
      </c>
      <c r="G1561" s="10"/>
      <c r="H1561" s="10"/>
      <c r="I1561" s="40"/>
      <c r="J1561" s="40"/>
      <c r="K1561" s="53"/>
      <c r="L1561" s="53"/>
      <c r="M1561" s="53"/>
      <c r="N1561" s="53"/>
      <c r="O1561" s="53"/>
      <c r="P1561" s="53"/>
      <c r="Q1561" s="53"/>
      <c r="R1561" s="53"/>
      <c r="S1561" s="53"/>
    </row>
    <row r="1562" spans="1:19" x14ac:dyDescent="0.3">
      <c r="A1562" s="106"/>
      <c r="B1562" s="59"/>
      <c r="C1562" s="137" t="str">
        <f t="shared" si="24"/>
        <v/>
      </c>
      <c r="D1562" s="138" t="str">
        <f>IF(NOT(ISBLANK(B1562)),IF(AND(MONTH(B1562)&gt;=4,MONTH(B1562)&lt;=12,B1562&gt;=DATE(INT(LEFT('Fiscal Year'!$B$2,4)),4,1),B1562&lt;=DATE(INT(CONCATENATE("20",RIGHT('Fiscal Year'!$B$2,2))),3,31)),1,0),"")</f>
        <v/>
      </c>
      <c r="E1562" s="138" t="str">
        <f>IF(NOT(ISBLANK(B1562)),IF(AND(MONTH(B1562)&gt;=1,MONTH(B1562)&lt;=3,B1562&gt;=DATE(INT(LEFT('Fiscal Year'!$B$2,4)),4,1),B1562&lt;=DATE(INT(CONCATENATE("20",RIGHT('Fiscal Year'!$B$2,2))),3,31)),1,0),"")</f>
        <v/>
      </c>
      <c r="F1562" s="139" t="str">
        <f>IF(NOT(ISBLANK(B1562)),IF(B1562&lt;'Fiscal Year'!$B$3,1,0),"")</f>
        <v/>
      </c>
      <c r="G1562" s="10"/>
      <c r="H1562" s="10"/>
      <c r="I1562" s="40"/>
      <c r="J1562" s="40"/>
      <c r="K1562" s="53"/>
      <c r="L1562" s="53"/>
      <c r="M1562" s="53"/>
      <c r="N1562" s="53"/>
      <c r="O1562" s="53"/>
      <c r="P1562" s="53"/>
      <c r="Q1562" s="53"/>
      <c r="R1562" s="53"/>
      <c r="S1562" s="53"/>
    </row>
    <row r="1563" spans="1:19" x14ac:dyDescent="0.3">
      <c r="A1563" s="106"/>
      <c r="B1563" s="59"/>
      <c r="C1563" s="137" t="str">
        <f t="shared" si="24"/>
        <v/>
      </c>
      <c r="D1563" s="138" t="str">
        <f>IF(NOT(ISBLANK(B1563)),IF(AND(MONTH(B1563)&gt;=4,MONTH(B1563)&lt;=12,B1563&gt;=DATE(INT(LEFT('Fiscal Year'!$B$2,4)),4,1),B1563&lt;=DATE(INT(CONCATENATE("20",RIGHT('Fiscal Year'!$B$2,2))),3,31)),1,0),"")</f>
        <v/>
      </c>
      <c r="E1563" s="138" t="str">
        <f>IF(NOT(ISBLANK(B1563)),IF(AND(MONTH(B1563)&gt;=1,MONTH(B1563)&lt;=3,B1563&gt;=DATE(INT(LEFT('Fiscal Year'!$B$2,4)),4,1),B1563&lt;=DATE(INT(CONCATENATE("20",RIGHT('Fiscal Year'!$B$2,2))),3,31)),1,0),"")</f>
        <v/>
      </c>
      <c r="F1563" s="139" t="str">
        <f>IF(NOT(ISBLANK(B1563)),IF(B1563&lt;'Fiscal Year'!$B$3,1,0),"")</f>
        <v/>
      </c>
      <c r="G1563" s="10"/>
      <c r="H1563" s="10"/>
      <c r="I1563" s="40"/>
      <c r="J1563" s="40"/>
      <c r="K1563" s="53"/>
      <c r="L1563" s="53"/>
      <c r="M1563" s="53"/>
      <c r="N1563" s="53"/>
      <c r="O1563" s="53"/>
      <c r="P1563" s="53"/>
      <c r="Q1563" s="53"/>
      <c r="R1563" s="53"/>
      <c r="S1563" s="53"/>
    </row>
    <row r="1564" spans="1:19" x14ac:dyDescent="0.3">
      <c r="A1564" s="106"/>
      <c r="B1564" s="59"/>
      <c r="C1564" s="137" t="str">
        <f t="shared" si="24"/>
        <v/>
      </c>
      <c r="D1564" s="138" t="str">
        <f>IF(NOT(ISBLANK(B1564)),IF(AND(MONTH(B1564)&gt;=4,MONTH(B1564)&lt;=12,B1564&gt;=DATE(INT(LEFT('Fiscal Year'!$B$2,4)),4,1),B1564&lt;=DATE(INT(CONCATENATE("20",RIGHT('Fiscal Year'!$B$2,2))),3,31)),1,0),"")</f>
        <v/>
      </c>
      <c r="E1564" s="138" t="str">
        <f>IF(NOT(ISBLANK(B1564)),IF(AND(MONTH(B1564)&gt;=1,MONTH(B1564)&lt;=3,B1564&gt;=DATE(INT(LEFT('Fiscal Year'!$B$2,4)),4,1),B1564&lt;=DATE(INT(CONCATENATE("20",RIGHT('Fiscal Year'!$B$2,2))),3,31)),1,0),"")</f>
        <v/>
      </c>
      <c r="F1564" s="139" t="str">
        <f>IF(NOT(ISBLANK(B1564)),IF(B1564&lt;'Fiscal Year'!$B$3,1,0),"")</f>
        <v/>
      </c>
      <c r="G1564" s="10"/>
      <c r="H1564" s="10"/>
      <c r="I1564" s="40"/>
      <c r="J1564" s="40"/>
      <c r="K1564" s="53"/>
      <c r="L1564" s="53"/>
      <c r="M1564" s="53"/>
      <c r="N1564" s="53"/>
      <c r="O1564" s="53"/>
      <c r="P1564" s="53"/>
      <c r="Q1564" s="53"/>
      <c r="R1564" s="53"/>
      <c r="S1564" s="53"/>
    </row>
    <row r="1565" spans="1:19" x14ac:dyDescent="0.3">
      <c r="A1565" s="106"/>
      <c r="B1565" s="59"/>
      <c r="C1565" s="137" t="str">
        <f t="shared" si="24"/>
        <v/>
      </c>
      <c r="D1565" s="138" t="str">
        <f>IF(NOT(ISBLANK(B1565)),IF(AND(MONTH(B1565)&gt;=4,MONTH(B1565)&lt;=12,B1565&gt;=DATE(INT(LEFT('Fiscal Year'!$B$2,4)),4,1),B1565&lt;=DATE(INT(CONCATENATE("20",RIGHT('Fiscal Year'!$B$2,2))),3,31)),1,0),"")</f>
        <v/>
      </c>
      <c r="E1565" s="138" t="str">
        <f>IF(NOT(ISBLANK(B1565)),IF(AND(MONTH(B1565)&gt;=1,MONTH(B1565)&lt;=3,B1565&gt;=DATE(INT(LEFT('Fiscal Year'!$B$2,4)),4,1),B1565&lt;=DATE(INT(CONCATENATE("20",RIGHT('Fiscal Year'!$B$2,2))),3,31)),1,0),"")</f>
        <v/>
      </c>
      <c r="F1565" s="139" t="str">
        <f>IF(NOT(ISBLANK(B1565)),IF(B1565&lt;'Fiscal Year'!$B$3,1,0),"")</f>
        <v/>
      </c>
      <c r="G1565" s="10"/>
      <c r="H1565" s="10"/>
      <c r="I1565" s="40"/>
      <c r="J1565" s="40"/>
      <c r="K1565" s="53"/>
      <c r="L1565" s="53"/>
      <c r="M1565" s="53"/>
      <c r="N1565" s="53"/>
      <c r="O1565" s="53"/>
      <c r="P1565" s="53"/>
      <c r="Q1565" s="53"/>
      <c r="R1565" s="53"/>
      <c r="S1565" s="53"/>
    </row>
    <row r="1566" spans="1:19" x14ac:dyDescent="0.3">
      <c r="A1566" s="106"/>
      <c r="B1566" s="59"/>
      <c r="C1566" s="137" t="str">
        <f t="shared" si="24"/>
        <v/>
      </c>
      <c r="D1566" s="138" t="str">
        <f>IF(NOT(ISBLANK(B1566)),IF(AND(MONTH(B1566)&gt;=4,MONTH(B1566)&lt;=12,B1566&gt;=DATE(INT(LEFT('Fiscal Year'!$B$2,4)),4,1),B1566&lt;=DATE(INT(CONCATENATE("20",RIGHT('Fiscal Year'!$B$2,2))),3,31)),1,0),"")</f>
        <v/>
      </c>
      <c r="E1566" s="138" t="str">
        <f>IF(NOT(ISBLANK(B1566)),IF(AND(MONTH(B1566)&gt;=1,MONTH(B1566)&lt;=3,B1566&gt;=DATE(INT(LEFT('Fiscal Year'!$B$2,4)),4,1),B1566&lt;=DATE(INT(CONCATENATE("20",RIGHT('Fiscal Year'!$B$2,2))),3,31)),1,0),"")</f>
        <v/>
      </c>
      <c r="F1566" s="139" t="str">
        <f>IF(NOT(ISBLANK(B1566)),IF(B1566&lt;'Fiscal Year'!$B$3,1,0),"")</f>
        <v/>
      </c>
      <c r="G1566" s="10"/>
      <c r="H1566" s="10"/>
      <c r="I1566" s="40"/>
      <c r="J1566" s="40"/>
      <c r="K1566" s="53"/>
      <c r="L1566" s="53"/>
      <c r="M1566" s="53"/>
      <c r="N1566" s="53"/>
      <c r="O1566" s="53"/>
      <c r="P1566" s="53"/>
      <c r="Q1566" s="53"/>
      <c r="R1566" s="53"/>
      <c r="S1566" s="53"/>
    </row>
    <row r="1567" spans="1:19" x14ac:dyDescent="0.3">
      <c r="A1567" s="106"/>
      <c r="B1567" s="59"/>
      <c r="C1567" s="137" t="str">
        <f t="shared" si="24"/>
        <v/>
      </c>
      <c r="D1567" s="138" t="str">
        <f>IF(NOT(ISBLANK(B1567)),IF(AND(MONTH(B1567)&gt;=4,MONTH(B1567)&lt;=12,B1567&gt;=DATE(INT(LEFT('Fiscal Year'!$B$2,4)),4,1),B1567&lt;=DATE(INT(CONCATENATE("20",RIGHT('Fiscal Year'!$B$2,2))),3,31)),1,0),"")</f>
        <v/>
      </c>
      <c r="E1567" s="138" t="str">
        <f>IF(NOT(ISBLANK(B1567)),IF(AND(MONTH(B1567)&gt;=1,MONTH(B1567)&lt;=3,B1567&gt;=DATE(INT(LEFT('Fiscal Year'!$B$2,4)),4,1),B1567&lt;=DATE(INT(CONCATENATE("20",RIGHT('Fiscal Year'!$B$2,2))),3,31)),1,0),"")</f>
        <v/>
      </c>
      <c r="F1567" s="139" t="str">
        <f>IF(NOT(ISBLANK(B1567)),IF(B1567&lt;'Fiscal Year'!$B$3,1,0),"")</f>
        <v/>
      </c>
      <c r="G1567" s="10"/>
      <c r="H1567" s="10"/>
      <c r="I1567" s="40"/>
      <c r="J1567" s="40"/>
      <c r="K1567" s="53"/>
      <c r="L1567" s="53"/>
      <c r="M1567" s="53"/>
      <c r="N1567" s="53"/>
      <c r="O1567" s="53"/>
      <c r="P1567" s="53"/>
      <c r="Q1567" s="53"/>
      <c r="R1567" s="53"/>
      <c r="S1567" s="53"/>
    </row>
    <row r="1568" spans="1:19" x14ac:dyDescent="0.3">
      <c r="A1568" s="106"/>
      <c r="B1568" s="59"/>
      <c r="C1568" s="137" t="str">
        <f t="shared" si="24"/>
        <v/>
      </c>
      <c r="D1568" s="138" t="str">
        <f>IF(NOT(ISBLANK(B1568)),IF(AND(MONTH(B1568)&gt;=4,MONTH(B1568)&lt;=12,B1568&gt;=DATE(INT(LEFT('Fiscal Year'!$B$2,4)),4,1),B1568&lt;=DATE(INT(CONCATENATE("20",RIGHT('Fiscal Year'!$B$2,2))),3,31)),1,0),"")</f>
        <v/>
      </c>
      <c r="E1568" s="138" t="str">
        <f>IF(NOT(ISBLANK(B1568)),IF(AND(MONTH(B1568)&gt;=1,MONTH(B1568)&lt;=3,B1568&gt;=DATE(INT(LEFT('Fiscal Year'!$B$2,4)),4,1),B1568&lt;=DATE(INT(CONCATENATE("20",RIGHT('Fiscal Year'!$B$2,2))),3,31)),1,0),"")</f>
        <v/>
      </c>
      <c r="F1568" s="139" t="str">
        <f>IF(NOT(ISBLANK(B1568)),IF(B1568&lt;'Fiscal Year'!$B$3,1,0),"")</f>
        <v/>
      </c>
      <c r="G1568" s="10"/>
      <c r="H1568" s="10"/>
      <c r="I1568" s="40"/>
      <c r="J1568" s="40"/>
      <c r="K1568" s="53"/>
      <c r="L1568" s="53"/>
      <c r="M1568" s="53"/>
      <c r="N1568" s="53"/>
      <c r="O1568" s="53"/>
      <c r="P1568" s="53"/>
      <c r="Q1568" s="53"/>
      <c r="R1568" s="53"/>
      <c r="S1568" s="53"/>
    </row>
    <row r="1569" spans="1:19" x14ac:dyDescent="0.3">
      <c r="A1569" s="106"/>
      <c r="B1569" s="59"/>
      <c r="C1569" s="137" t="str">
        <f t="shared" si="24"/>
        <v/>
      </c>
      <c r="D1569" s="138" t="str">
        <f>IF(NOT(ISBLANK(B1569)),IF(AND(MONTH(B1569)&gt;=4,MONTH(B1569)&lt;=12,B1569&gt;=DATE(INT(LEFT('Fiscal Year'!$B$2,4)),4,1),B1569&lt;=DATE(INT(CONCATENATE("20",RIGHT('Fiscal Year'!$B$2,2))),3,31)),1,0),"")</f>
        <v/>
      </c>
      <c r="E1569" s="138" t="str">
        <f>IF(NOT(ISBLANK(B1569)),IF(AND(MONTH(B1569)&gt;=1,MONTH(B1569)&lt;=3,B1569&gt;=DATE(INT(LEFT('Fiscal Year'!$B$2,4)),4,1),B1569&lt;=DATE(INT(CONCATENATE("20",RIGHT('Fiscal Year'!$B$2,2))),3,31)),1,0),"")</f>
        <v/>
      </c>
      <c r="F1569" s="139" t="str">
        <f>IF(NOT(ISBLANK(B1569)),IF(B1569&lt;'Fiscal Year'!$B$3,1,0),"")</f>
        <v/>
      </c>
      <c r="G1569" s="10"/>
      <c r="H1569" s="10"/>
      <c r="I1569" s="40"/>
      <c r="J1569" s="40"/>
      <c r="K1569" s="53"/>
      <c r="L1569" s="53"/>
      <c r="M1569" s="53"/>
      <c r="N1569" s="53"/>
      <c r="O1569" s="53"/>
      <c r="P1569" s="53"/>
      <c r="Q1569" s="53"/>
      <c r="R1569" s="53"/>
      <c r="S1569" s="53"/>
    </row>
    <row r="1570" spans="1:19" x14ac:dyDescent="0.3">
      <c r="A1570" s="106"/>
      <c r="B1570" s="59"/>
      <c r="C1570" s="137" t="str">
        <f t="shared" si="24"/>
        <v/>
      </c>
      <c r="D1570" s="138" t="str">
        <f>IF(NOT(ISBLANK(B1570)),IF(AND(MONTH(B1570)&gt;=4,MONTH(B1570)&lt;=12,B1570&gt;=DATE(INT(LEFT('Fiscal Year'!$B$2,4)),4,1),B1570&lt;=DATE(INT(CONCATENATE("20",RIGHT('Fiscal Year'!$B$2,2))),3,31)),1,0),"")</f>
        <v/>
      </c>
      <c r="E1570" s="138" t="str">
        <f>IF(NOT(ISBLANK(B1570)),IF(AND(MONTH(B1570)&gt;=1,MONTH(B1570)&lt;=3,B1570&gt;=DATE(INT(LEFT('Fiscal Year'!$B$2,4)),4,1),B1570&lt;=DATE(INT(CONCATENATE("20",RIGHT('Fiscal Year'!$B$2,2))),3,31)),1,0),"")</f>
        <v/>
      </c>
      <c r="F1570" s="139" t="str">
        <f>IF(NOT(ISBLANK(B1570)),IF(B1570&lt;'Fiscal Year'!$B$3,1,0),"")</f>
        <v/>
      </c>
      <c r="G1570" s="10"/>
      <c r="H1570" s="10"/>
      <c r="I1570" s="40"/>
      <c r="J1570" s="40"/>
      <c r="K1570" s="53"/>
      <c r="L1570" s="53"/>
      <c r="M1570" s="53"/>
      <c r="N1570" s="53"/>
      <c r="O1570" s="53"/>
      <c r="P1570" s="53"/>
      <c r="Q1570" s="53"/>
      <c r="R1570" s="53"/>
      <c r="S1570" s="53"/>
    </row>
    <row r="1571" spans="1:19" x14ac:dyDescent="0.3">
      <c r="A1571" s="106"/>
      <c r="B1571" s="59"/>
      <c r="C1571" s="137" t="str">
        <f t="shared" si="24"/>
        <v/>
      </c>
      <c r="D1571" s="138" t="str">
        <f>IF(NOT(ISBLANK(B1571)),IF(AND(MONTH(B1571)&gt;=4,MONTH(B1571)&lt;=12,B1571&gt;=DATE(INT(LEFT('Fiscal Year'!$B$2,4)),4,1),B1571&lt;=DATE(INT(CONCATENATE("20",RIGHT('Fiscal Year'!$B$2,2))),3,31)),1,0),"")</f>
        <v/>
      </c>
      <c r="E1571" s="138" t="str">
        <f>IF(NOT(ISBLANK(B1571)),IF(AND(MONTH(B1571)&gt;=1,MONTH(B1571)&lt;=3,B1571&gt;=DATE(INT(LEFT('Fiscal Year'!$B$2,4)),4,1),B1571&lt;=DATE(INT(CONCATENATE("20",RIGHT('Fiscal Year'!$B$2,2))),3,31)),1,0),"")</f>
        <v/>
      </c>
      <c r="F1571" s="139" t="str">
        <f>IF(NOT(ISBLANK(B1571)),IF(B1571&lt;'Fiscal Year'!$B$3,1,0),"")</f>
        <v/>
      </c>
      <c r="G1571" s="10"/>
      <c r="H1571" s="10"/>
      <c r="I1571" s="40"/>
      <c r="J1571" s="40"/>
      <c r="K1571" s="53"/>
      <c r="L1571" s="53"/>
      <c r="M1571" s="53"/>
      <c r="N1571" s="53"/>
      <c r="O1571" s="53"/>
      <c r="P1571" s="53"/>
      <c r="Q1571" s="53"/>
      <c r="R1571" s="53"/>
      <c r="S1571" s="53"/>
    </row>
    <row r="1572" spans="1:19" x14ac:dyDescent="0.3">
      <c r="A1572" s="106"/>
      <c r="B1572" s="59"/>
      <c r="C1572" s="137" t="str">
        <f t="shared" si="24"/>
        <v/>
      </c>
      <c r="D1572" s="138" t="str">
        <f>IF(NOT(ISBLANK(B1572)),IF(AND(MONTH(B1572)&gt;=4,MONTH(B1572)&lt;=12,B1572&gt;=DATE(INT(LEFT('Fiscal Year'!$B$2,4)),4,1),B1572&lt;=DATE(INT(CONCATENATE("20",RIGHT('Fiscal Year'!$B$2,2))),3,31)),1,0),"")</f>
        <v/>
      </c>
      <c r="E1572" s="138" t="str">
        <f>IF(NOT(ISBLANK(B1572)),IF(AND(MONTH(B1572)&gt;=1,MONTH(B1572)&lt;=3,B1572&gt;=DATE(INT(LEFT('Fiscal Year'!$B$2,4)),4,1),B1572&lt;=DATE(INT(CONCATENATE("20",RIGHT('Fiscal Year'!$B$2,2))),3,31)),1,0),"")</f>
        <v/>
      </c>
      <c r="F1572" s="139" t="str">
        <f>IF(NOT(ISBLANK(B1572)),IF(B1572&lt;'Fiscal Year'!$B$3,1,0),"")</f>
        <v/>
      </c>
      <c r="G1572" s="10"/>
      <c r="H1572" s="10"/>
      <c r="I1572" s="40"/>
      <c r="J1572" s="40"/>
      <c r="K1572" s="53"/>
      <c r="L1572" s="53"/>
      <c r="M1572" s="53"/>
      <c r="N1572" s="53"/>
      <c r="O1572" s="53"/>
      <c r="P1572" s="53"/>
      <c r="Q1572" s="53"/>
      <c r="R1572" s="53"/>
      <c r="S1572" s="53"/>
    </row>
    <row r="1573" spans="1:19" x14ac:dyDescent="0.3">
      <c r="A1573" s="106"/>
      <c r="B1573" s="59"/>
      <c r="C1573" s="137" t="str">
        <f t="shared" si="24"/>
        <v/>
      </c>
      <c r="D1573" s="138" t="str">
        <f>IF(NOT(ISBLANK(B1573)),IF(AND(MONTH(B1573)&gt;=4,MONTH(B1573)&lt;=12,B1573&gt;=DATE(INT(LEFT('Fiscal Year'!$B$2,4)),4,1),B1573&lt;=DATE(INT(CONCATENATE("20",RIGHT('Fiscal Year'!$B$2,2))),3,31)),1,0),"")</f>
        <v/>
      </c>
      <c r="E1573" s="138" t="str">
        <f>IF(NOT(ISBLANK(B1573)),IF(AND(MONTH(B1573)&gt;=1,MONTH(B1573)&lt;=3,B1573&gt;=DATE(INT(LEFT('Fiscal Year'!$B$2,4)),4,1),B1573&lt;=DATE(INT(CONCATENATE("20",RIGHT('Fiscal Year'!$B$2,2))),3,31)),1,0),"")</f>
        <v/>
      </c>
      <c r="F1573" s="139" t="str">
        <f>IF(NOT(ISBLANK(B1573)),IF(B1573&lt;'Fiscal Year'!$B$3,1,0),"")</f>
        <v/>
      </c>
      <c r="G1573" s="10"/>
      <c r="H1573" s="10"/>
      <c r="I1573" s="40"/>
      <c r="J1573" s="40"/>
      <c r="K1573" s="53"/>
      <c r="L1573" s="53"/>
      <c r="M1573" s="53"/>
      <c r="N1573" s="53"/>
      <c r="O1573" s="53"/>
      <c r="P1573" s="53"/>
      <c r="Q1573" s="53"/>
      <c r="R1573" s="53"/>
      <c r="S1573" s="53"/>
    </row>
    <row r="1574" spans="1:19" x14ac:dyDescent="0.3">
      <c r="A1574" s="106"/>
      <c r="B1574" s="59"/>
      <c r="C1574" s="137" t="str">
        <f t="shared" si="24"/>
        <v/>
      </c>
      <c r="D1574" s="138" t="str">
        <f>IF(NOT(ISBLANK(B1574)),IF(AND(MONTH(B1574)&gt;=4,MONTH(B1574)&lt;=12,B1574&gt;=DATE(INT(LEFT('Fiscal Year'!$B$2,4)),4,1),B1574&lt;=DATE(INT(CONCATENATE("20",RIGHT('Fiscal Year'!$B$2,2))),3,31)),1,0),"")</f>
        <v/>
      </c>
      <c r="E1574" s="138" t="str">
        <f>IF(NOT(ISBLANK(B1574)),IF(AND(MONTH(B1574)&gt;=1,MONTH(B1574)&lt;=3,B1574&gt;=DATE(INT(LEFT('Fiscal Year'!$B$2,4)),4,1),B1574&lt;=DATE(INT(CONCATENATE("20",RIGHT('Fiscal Year'!$B$2,2))),3,31)),1,0),"")</f>
        <v/>
      </c>
      <c r="F1574" s="139" t="str">
        <f>IF(NOT(ISBLANK(B1574)),IF(B1574&lt;'Fiscal Year'!$B$3,1,0),"")</f>
        <v/>
      </c>
      <c r="G1574" s="10"/>
      <c r="H1574" s="10"/>
      <c r="I1574" s="40"/>
      <c r="J1574" s="40"/>
      <c r="K1574" s="53"/>
      <c r="L1574" s="53"/>
      <c r="M1574" s="53"/>
      <c r="N1574" s="53"/>
      <c r="O1574" s="53"/>
      <c r="P1574" s="53"/>
      <c r="Q1574" s="53"/>
      <c r="R1574" s="53"/>
      <c r="S1574" s="53"/>
    </row>
    <row r="1575" spans="1:19" x14ac:dyDescent="0.3">
      <c r="A1575" s="106"/>
      <c r="B1575" s="59"/>
      <c r="C1575" s="137" t="str">
        <f t="shared" si="24"/>
        <v/>
      </c>
      <c r="D1575" s="138" t="str">
        <f>IF(NOT(ISBLANK(B1575)),IF(AND(MONTH(B1575)&gt;=4,MONTH(B1575)&lt;=12,B1575&gt;=DATE(INT(LEFT('Fiscal Year'!$B$2,4)),4,1),B1575&lt;=DATE(INT(CONCATENATE("20",RIGHT('Fiscal Year'!$B$2,2))),3,31)),1,0),"")</f>
        <v/>
      </c>
      <c r="E1575" s="138" t="str">
        <f>IF(NOT(ISBLANK(B1575)),IF(AND(MONTH(B1575)&gt;=1,MONTH(B1575)&lt;=3,B1575&gt;=DATE(INT(LEFT('Fiscal Year'!$B$2,4)),4,1),B1575&lt;=DATE(INT(CONCATENATE("20",RIGHT('Fiscal Year'!$B$2,2))),3,31)),1,0),"")</f>
        <v/>
      </c>
      <c r="F1575" s="139" t="str">
        <f>IF(NOT(ISBLANK(B1575)),IF(B1575&lt;'Fiscal Year'!$B$3,1,0),"")</f>
        <v/>
      </c>
      <c r="G1575" s="10"/>
      <c r="H1575" s="10"/>
      <c r="I1575" s="40"/>
      <c r="J1575" s="40"/>
      <c r="K1575" s="53"/>
      <c r="L1575" s="53"/>
      <c r="M1575" s="53"/>
      <c r="N1575" s="53"/>
      <c r="O1575" s="53"/>
      <c r="P1575" s="53"/>
      <c r="Q1575" s="53"/>
      <c r="R1575" s="53"/>
      <c r="S1575" s="53"/>
    </row>
    <row r="1576" spans="1:19" x14ac:dyDescent="0.3">
      <c r="A1576" s="106"/>
      <c r="B1576" s="59"/>
      <c r="C1576" s="137" t="str">
        <f t="shared" si="24"/>
        <v/>
      </c>
      <c r="D1576" s="138" t="str">
        <f>IF(NOT(ISBLANK(B1576)),IF(AND(MONTH(B1576)&gt;=4,MONTH(B1576)&lt;=12,B1576&gt;=DATE(INT(LEFT('Fiscal Year'!$B$2,4)),4,1),B1576&lt;=DATE(INT(CONCATENATE("20",RIGHT('Fiscal Year'!$B$2,2))),3,31)),1,0),"")</f>
        <v/>
      </c>
      <c r="E1576" s="138" t="str">
        <f>IF(NOT(ISBLANK(B1576)),IF(AND(MONTH(B1576)&gt;=1,MONTH(B1576)&lt;=3,B1576&gt;=DATE(INT(LEFT('Fiscal Year'!$B$2,4)),4,1),B1576&lt;=DATE(INT(CONCATENATE("20",RIGHT('Fiscal Year'!$B$2,2))),3,31)),1,0),"")</f>
        <v/>
      </c>
      <c r="F1576" s="139" t="str">
        <f>IF(NOT(ISBLANK(B1576)),IF(B1576&lt;'Fiscal Year'!$B$3,1,0),"")</f>
        <v/>
      </c>
      <c r="G1576" s="10"/>
      <c r="H1576" s="10"/>
      <c r="I1576" s="40"/>
      <c r="J1576" s="40"/>
      <c r="K1576" s="53"/>
      <c r="L1576" s="53"/>
      <c r="M1576" s="53"/>
      <c r="N1576" s="53"/>
      <c r="O1576" s="53"/>
      <c r="P1576" s="53"/>
      <c r="Q1576" s="53"/>
      <c r="R1576" s="53"/>
      <c r="S1576" s="53"/>
    </row>
    <row r="1577" spans="1:19" x14ac:dyDescent="0.3">
      <c r="A1577" s="106"/>
      <c r="B1577" s="59"/>
      <c r="C1577" s="137" t="str">
        <f t="shared" si="24"/>
        <v/>
      </c>
      <c r="D1577" s="138" t="str">
        <f>IF(NOT(ISBLANK(B1577)),IF(AND(MONTH(B1577)&gt;=4,MONTH(B1577)&lt;=12,B1577&gt;=DATE(INT(LEFT('Fiscal Year'!$B$2,4)),4,1),B1577&lt;=DATE(INT(CONCATENATE("20",RIGHT('Fiscal Year'!$B$2,2))),3,31)),1,0),"")</f>
        <v/>
      </c>
      <c r="E1577" s="138" t="str">
        <f>IF(NOT(ISBLANK(B1577)),IF(AND(MONTH(B1577)&gt;=1,MONTH(B1577)&lt;=3,B1577&gt;=DATE(INT(LEFT('Fiscal Year'!$B$2,4)),4,1),B1577&lt;=DATE(INT(CONCATENATE("20",RIGHT('Fiscal Year'!$B$2,2))),3,31)),1,0),"")</f>
        <v/>
      </c>
      <c r="F1577" s="139" t="str">
        <f>IF(NOT(ISBLANK(B1577)),IF(B1577&lt;'Fiscal Year'!$B$3,1,0),"")</f>
        <v/>
      </c>
      <c r="G1577" s="10"/>
      <c r="H1577" s="10"/>
      <c r="I1577" s="40"/>
      <c r="J1577" s="40"/>
      <c r="K1577" s="53"/>
      <c r="L1577" s="53"/>
      <c r="M1577" s="53"/>
      <c r="N1577" s="53"/>
      <c r="O1577" s="53"/>
      <c r="P1577" s="53"/>
      <c r="Q1577" s="53"/>
      <c r="R1577" s="53"/>
      <c r="S1577" s="53"/>
    </row>
    <row r="1578" spans="1:19" x14ac:dyDescent="0.3">
      <c r="A1578" s="106"/>
      <c r="B1578" s="59"/>
      <c r="C1578" s="137" t="str">
        <f t="shared" si="24"/>
        <v/>
      </c>
      <c r="D1578" s="138" t="str">
        <f>IF(NOT(ISBLANK(B1578)),IF(AND(MONTH(B1578)&gt;=4,MONTH(B1578)&lt;=12,B1578&gt;=DATE(INT(LEFT('Fiscal Year'!$B$2,4)),4,1),B1578&lt;=DATE(INT(CONCATENATE("20",RIGHT('Fiscal Year'!$B$2,2))),3,31)),1,0),"")</f>
        <v/>
      </c>
      <c r="E1578" s="138" t="str">
        <f>IF(NOT(ISBLANK(B1578)),IF(AND(MONTH(B1578)&gt;=1,MONTH(B1578)&lt;=3,B1578&gt;=DATE(INT(LEFT('Fiscal Year'!$B$2,4)),4,1),B1578&lt;=DATE(INT(CONCATENATE("20",RIGHT('Fiscal Year'!$B$2,2))),3,31)),1,0),"")</f>
        <v/>
      </c>
      <c r="F1578" s="139" t="str">
        <f>IF(NOT(ISBLANK(B1578)),IF(B1578&lt;'Fiscal Year'!$B$3,1,0),"")</f>
        <v/>
      </c>
      <c r="G1578" s="10"/>
      <c r="H1578" s="10"/>
      <c r="I1578" s="40"/>
      <c r="J1578" s="40"/>
      <c r="K1578" s="53"/>
      <c r="L1578" s="53"/>
      <c r="M1578" s="53"/>
      <c r="N1578" s="53"/>
      <c r="O1578" s="53"/>
      <c r="P1578" s="53"/>
      <c r="Q1578" s="53"/>
      <c r="R1578" s="53"/>
      <c r="S1578" s="53"/>
    </row>
    <row r="1579" spans="1:19" x14ac:dyDescent="0.3">
      <c r="A1579" s="106"/>
      <c r="B1579" s="59"/>
      <c r="C1579" s="137" t="str">
        <f t="shared" si="24"/>
        <v/>
      </c>
      <c r="D1579" s="138" t="str">
        <f>IF(NOT(ISBLANK(B1579)),IF(AND(MONTH(B1579)&gt;=4,MONTH(B1579)&lt;=12,B1579&gt;=DATE(INT(LEFT('Fiscal Year'!$B$2,4)),4,1),B1579&lt;=DATE(INT(CONCATENATE("20",RIGHT('Fiscal Year'!$B$2,2))),3,31)),1,0),"")</f>
        <v/>
      </c>
      <c r="E1579" s="138" t="str">
        <f>IF(NOT(ISBLANK(B1579)),IF(AND(MONTH(B1579)&gt;=1,MONTH(B1579)&lt;=3,B1579&gt;=DATE(INT(LEFT('Fiscal Year'!$B$2,4)),4,1),B1579&lt;=DATE(INT(CONCATENATE("20",RIGHT('Fiscal Year'!$B$2,2))),3,31)),1,0),"")</f>
        <v/>
      </c>
      <c r="F1579" s="139" t="str">
        <f>IF(NOT(ISBLANK(B1579)),IF(B1579&lt;'Fiscal Year'!$B$3,1,0),"")</f>
        <v/>
      </c>
      <c r="G1579" s="10"/>
      <c r="H1579" s="10"/>
      <c r="I1579" s="40"/>
      <c r="J1579" s="40"/>
      <c r="K1579" s="53"/>
      <c r="L1579" s="53"/>
      <c r="M1579" s="53"/>
      <c r="N1579" s="53"/>
      <c r="O1579" s="53"/>
      <c r="P1579" s="53"/>
      <c r="Q1579" s="53"/>
      <c r="R1579" s="53"/>
      <c r="S1579" s="53"/>
    </row>
    <row r="1580" spans="1:19" x14ac:dyDescent="0.3">
      <c r="A1580" s="106"/>
      <c r="B1580" s="59"/>
      <c r="C1580" s="137" t="str">
        <f t="shared" si="24"/>
        <v/>
      </c>
      <c r="D1580" s="138" t="str">
        <f>IF(NOT(ISBLANK(B1580)),IF(AND(MONTH(B1580)&gt;=4,MONTH(B1580)&lt;=12,B1580&gt;=DATE(INT(LEFT('Fiscal Year'!$B$2,4)),4,1),B1580&lt;=DATE(INT(CONCATENATE("20",RIGHT('Fiscal Year'!$B$2,2))),3,31)),1,0),"")</f>
        <v/>
      </c>
      <c r="E1580" s="138" t="str">
        <f>IF(NOT(ISBLANK(B1580)),IF(AND(MONTH(B1580)&gt;=1,MONTH(B1580)&lt;=3,B1580&gt;=DATE(INT(LEFT('Fiscal Year'!$B$2,4)),4,1),B1580&lt;=DATE(INT(CONCATENATE("20",RIGHT('Fiscal Year'!$B$2,2))),3,31)),1,0),"")</f>
        <v/>
      </c>
      <c r="F1580" s="139" t="str">
        <f>IF(NOT(ISBLANK(B1580)),IF(B1580&lt;'Fiscal Year'!$B$3,1,0),"")</f>
        <v/>
      </c>
      <c r="G1580" s="10"/>
      <c r="H1580" s="10"/>
      <c r="I1580" s="40"/>
      <c r="J1580" s="40"/>
      <c r="K1580" s="53"/>
      <c r="L1580" s="53"/>
      <c r="M1580" s="53"/>
      <c r="N1580" s="53"/>
      <c r="O1580" s="53"/>
      <c r="P1580" s="53"/>
      <c r="Q1580" s="53"/>
      <c r="R1580" s="53"/>
      <c r="S1580" s="53"/>
    </row>
    <row r="1581" spans="1:19" x14ac:dyDescent="0.3">
      <c r="A1581" s="106"/>
      <c r="B1581" s="59"/>
      <c r="C1581" s="137" t="str">
        <f t="shared" si="24"/>
        <v/>
      </c>
      <c r="D1581" s="138" t="str">
        <f>IF(NOT(ISBLANK(B1581)),IF(AND(MONTH(B1581)&gt;=4,MONTH(B1581)&lt;=12,B1581&gt;=DATE(INT(LEFT('Fiscal Year'!$B$2,4)),4,1),B1581&lt;=DATE(INT(CONCATENATE("20",RIGHT('Fiscal Year'!$B$2,2))),3,31)),1,0),"")</f>
        <v/>
      </c>
      <c r="E1581" s="138" t="str">
        <f>IF(NOT(ISBLANK(B1581)),IF(AND(MONTH(B1581)&gt;=1,MONTH(B1581)&lt;=3,B1581&gt;=DATE(INT(LEFT('Fiscal Year'!$B$2,4)),4,1),B1581&lt;=DATE(INT(CONCATENATE("20",RIGHT('Fiscal Year'!$B$2,2))),3,31)),1,0),"")</f>
        <v/>
      </c>
      <c r="F1581" s="139" t="str">
        <f>IF(NOT(ISBLANK(B1581)),IF(B1581&lt;'Fiscal Year'!$B$3,1,0),"")</f>
        <v/>
      </c>
      <c r="G1581" s="10"/>
      <c r="H1581" s="10"/>
      <c r="I1581" s="40"/>
      <c r="J1581" s="40"/>
      <c r="K1581" s="53"/>
      <c r="L1581" s="53"/>
      <c r="M1581" s="53"/>
      <c r="N1581" s="53"/>
      <c r="O1581" s="53"/>
      <c r="P1581" s="53"/>
      <c r="Q1581" s="53"/>
      <c r="R1581" s="53"/>
      <c r="S1581" s="53"/>
    </row>
    <row r="1582" spans="1:19" x14ac:dyDescent="0.3">
      <c r="A1582" s="106"/>
      <c r="B1582" s="59"/>
      <c r="C1582" s="137" t="str">
        <f t="shared" si="24"/>
        <v/>
      </c>
      <c r="D1582" s="138" t="str">
        <f>IF(NOT(ISBLANK(B1582)),IF(AND(MONTH(B1582)&gt;=4,MONTH(B1582)&lt;=12,B1582&gt;=DATE(INT(LEFT('Fiscal Year'!$B$2,4)),4,1),B1582&lt;=DATE(INT(CONCATENATE("20",RIGHT('Fiscal Year'!$B$2,2))),3,31)),1,0),"")</f>
        <v/>
      </c>
      <c r="E1582" s="138" t="str">
        <f>IF(NOT(ISBLANK(B1582)),IF(AND(MONTH(B1582)&gt;=1,MONTH(B1582)&lt;=3,B1582&gt;=DATE(INT(LEFT('Fiscal Year'!$B$2,4)),4,1),B1582&lt;=DATE(INT(CONCATENATE("20",RIGHT('Fiscal Year'!$B$2,2))),3,31)),1,0),"")</f>
        <v/>
      </c>
      <c r="F1582" s="139" t="str">
        <f>IF(NOT(ISBLANK(B1582)),IF(B1582&lt;'Fiscal Year'!$B$3,1,0),"")</f>
        <v/>
      </c>
      <c r="G1582" s="10"/>
      <c r="H1582" s="10"/>
      <c r="I1582" s="40"/>
      <c r="J1582" s="40"/>
      <c r="K1582" s="53"/>
      <c r="L1582" s="53"/>
      <c r="M1582" s="53"/>
      <c r="N1582" s="53"/>
      <c r="O1582" s="53"/>
      <c r="P1582" s="53"/>
      <c r="Q1582" s="53"/>
      <c r="R1582" s="53"/>
      <c r="S1582" s="53"/>
    </row>
    <row r="1583" spans="1:19" x14ac:dyDescent="0.3">
      <c r="A1583" s="106"/>
      <c r="B1583" s="59"/>
      <c r="C1583" s="137" t="str">
        <f t="shared" si="24"/>
        <v/>
      </c>
      <c r="D1583" s="138" t="str">
        <f>IF(NOT(ISBLANK(B1583)),IF(AND(MONTH(B1583)&gt;=4,MONTH(B1583)&lt;=12,B1583&gt;=DATE(INT(LEFT('Fiscal Year'!$B$2,4)),4,1),B1583&lt;=DATE(INT(CONCATENATE("20",RIGHT('Fiscal Year'!$B$2,2))),3,31)),1,0),"")</f>
        <v/>
      </c>
      <c r="E1583" s="138" t="str">
        <f>IF(NOT(ISBLANK(B1583)),IF(AND(MONTH(B1583)&gt;=1,MONTH(B1583)&lt;=3,B1583&gt;=DATE(INT(LEFT('Fiscal Year'!$B$2,4)),4,1),B1583&lt;=DATE(INT(CONCATENATE("20",RIGHT('Fiscal Year'!$B$2,2))),3,31)),1,0),"")</f>
        <v/>
      </c>
      <c r="F1583" s="139" t="str">
        <f>IF(NOT(ISBLANK(B1583)),IF(B1583&lt;'Fiscal Year'!$B$3,1,0),"")</f>
        <v/>
      </c>
      <c r="G1583" s="10"/>
      <c r="H1583" s="10"/>
      <c r="I1583" s="40"/>
      <c r="J1583" s="40"/>
      <c r="K1583" s="53"/>
      <c r="L1583" s="53"/>
      <c r="M1583" s="53"/>
      <c r="N1583" s="53"/>
      <c r="O1583" s="53"/>
      <c r="P1583" s="53"/>
      <c r="Q1583" s="53"/>
      <c r="R1583" s="53"/>
      <c r="S1583" s="53"/>
    </row>
    <row r="1584" spans="1:19" x14ac:dyDescent="0.3">
      <c r="A1584" s="106"/>
      <c r="B1584" s="59"/>
      <c r="C1584" s="137" t="str">
        <f t="shared" si="24"/>
        <v/>
      </c>
      <c r="D1584" s="138" t="str">
        <f>IF(NOT(ISBLANK(B1584)),IF(AND(MONTH(B1584)&gt;=4,MONTH(B1584)&lt;=12,B1584&gt;=DATE(INT(LEFT('Fiscal Year'!$B$2,4)),4,1),B1584&lt;=DATE(INT(CONCATENATE("20",RIGHT('Fiscal Year'!$B$2,2))),3,31)),1,0),"")</f>
        <v/>
      </c>
      <c r="E1584" s="138" t="str">
        <f>IF(NOT(ISBLANK(B1584)),IF(AND(MONTH(B1584)&gt;=1,MONTH(B1584)&lt;=3,B1584&gt;=DATE(INT(LEFT('Fiscal Year'!$B$2,4)),4,1),B1584&lt;=DATE(INT(CONCATENATE("20",RIGHT('Fiscal Year'!$B$2,2))),3,31)),1,0),"")</f>
        <v/>
      </c>
      <c r="F1584" s="139" t="str">
        <f>IF(NOT(ISBLANK(B1584)),IF(B1584&lt;'Fiscal Year'!$B$3,1,0),"")</f>
        <v/>
      </c>
      <c r="G1584" s="10"/>
      <c r="H1584" s="10"/>
      <c r="I1584" s="40"/>
      <c r="J1584" s="40"/>
      <c r="K1584" s="53"/>
      <c r="L1584" s="53"/>
      <c r="M1584" s="53"/>
      <c r="N1584" s="53"/>
      <c r="O1584" s="53"/>
      <c r="P1584" s="53"/>
      <c r="Q1584" s="53"/>
      <c r="R1584" s="53"/>
      <c r="S1584" s="53"/>
    </row>
    <row r="1585" spans="1:19" x14ac:dyDescent="0.3">
      <c r="A1585" s="106"/>
      <c r="B1585" s="59"/>
      <c r="C1585" s="137" t="str">
        <f t="shared" si="24"/>
        <v/>
      </c>
      <c r="D1585" s="138" t="str">
        <f>IF(NOT(ISBLANK(B1585)),IF(AND(MONTH(B1585)&gt;=4,MONTH(B1585)&lt;=12,B1585&gt;=DATE(INT(LEFT('Fiscal Year'!$B$2,4)),4,1),B1585&lt;=DATE(INT(CONCATENATE("20",RIGHT('Fiscal Year'!$B$2,2))),3,31)),1,0),"")</f>
        <v/>
      </c>
      <c r="E1585" s="138" t="str">
        <f>IF(NOT(ISBLANK(B1585)),IF(AND(MONTH(B1585)&gt;=1,MONTH(B1585)&lt;=3,B1585&gt;=DATE(INT(LEFT('Fiscal Year'!$B$2,4)),4,1),B1585&lt;=DATE(INT(CONCATENATE("20",RIGHT('Fiscal Year'!$B$2,2))),3,31)),1,0),"")</f>
        <v/>
      </c>
      <c r="F1585" s="139" t="str">
        <f>IF(NOT(ISBLANK(B1585)),IF(B1585&lt;'Fiscal Year'!$B$3,1,0),"")</f>
        <v/>
      </c>
      <c r="G1585" s="10"/>
      <c r="H1585" s="10"/>
      <c r="I1585" s="40"/>
      <c r="J1585" s="40"/>
      <c r="K1585" s="53"/>
      <c r="L1585" s="53"/>
      <c r="M1585" s="53"/>
      <c r="N1585" s="53"/>
      <c r="O1585" s="53"/>
      <c r="P1585" s="53"/>
      <c r="Q1585" s="53"/>
      <c r="R1585" s="53"/>
      <c r="S1585" s="53"/>
    </row>
    <row r="1586" spans="1:19" x14ac:dyDescent="0.3">
      <c r="A1586" s="106"/>
      <c r="B1586" s="59"/>
      <c r="C1586" s="137" t="str">
        <f t="shared" si="24"/>
        <v/>
      </c>
      <c r="D1586" s="138" t="str">
        <f>IF(NOT(ISBLANK(B1586)),IF(AND(MONTH(B1586)&gt;=4,MONTH(B1586)&lt;=12,B1586&gt;=DATE(INT(LEFT('Fiscal Year'!$B$2,4)),4,1),B1586&lt;=DATE(INT(CONCATENATE("20",RIGHT('Fiscal Year'!$B$2,2))),3,31)),1,0),"")</f>
        <v/>
      </c>
      <c r="E1586" s="138" t="str">
        <f>IF(NOT(ISBLANK(B1586)),IF(AND(MONTH(B1586)&gt;=1,MONTH(B1586)&lt;=3,B1586&gt;=DATE(INT(LEFT('Fiscal Year'!$B$2,4)),4,1),B1586&lt;=DATE(INT(CONCATENATE("20",RIGHT('Fiscal Year'!$B$2,2))),3,31)),1,0),"")</f>
        <v/>
      </c>
      <c r="F1586" s="139" t="str">
        <f>IF(NOT(ISBLANK(B1586)),IF(B1586&lt;'Fiscal Year'!$B$3,1,0),"")</f>
        <v/>
      </c>
      <c r="G1586" s="10"/>
      <c r="H1586" s="10"/>
      <c r="I1586" s="40"/>
      <c r="J1586" s="40"/>
      <c r="K1586" s="53"/>
      <c r="L1586" s="53"/>
      <c r="M1586" s="53"/>
      <c r="N1586" s="53"/>
      <c r="O1586" s="53"/>
      <c r="P1586" s="53"/>
      <c r="Q1586" s="53"/>
      <c r="R1586" s="53"/>
      <c r="S1586" s="53"/>
    </row>
    <row r="1587" spans="1:19" x14ac:dyDescent="0.3">
      <c r="A1587" s="106"/>
      <c r="B1587" s="59"/>
      <c r="C1587" s="137" t="str">
        <f t="shared" si="24"/>
        <v/>
      </c>
      <c r="D1587" s="138" t="str">
        <f>IF(NOT(ISBLANK(B1587)),IF(AND(MONTH(B1587)&gt;=4,MONTH(B1587)&lt;=12,B1587&gt;=DATE(INT(LEFT('Fiscal Year'!$B$2,4)),4,1),B1587&lt;=DATE(INT(CONCATENATE("20",RIGHT('Fiscal Year'!$B$2,2))),3,31)),1,0),"")</f>
        <v/>
      </c>
      <c r="E1587" s="138" t="str">
        <f>IF(NOT(ISBLANK(B1587)),IF(AND(MONTH(B1587)&gt;=1,MONTH(B1587)&lt;=3,B1587&gt;=DATE(INT(LEFT('Fiscal Year'!$B$2,4)),4,1),B1587&lt;=DATE(INT(CONCATENATE("20",RIGHT('Fiscal Year'!$B$2,2))),3,31)),1,0),"")</f>
        <v/>
      </c>
      <c r="F1587" s="139" t="str">
        <f>IF(NOT(ISBLANK(B1587)),IF(B1587&lt;'Fiscal Year'!$B$3,1,0),"")</f>
        <v/>
      </c>
      <c r="G1587" s="10"/>
      <c r="H1587" s="10"/>
      <c r="I1587" s="40"/>
      <c r="J1587" s="40"/>
      <c r="K1587" s="53"/>
      <c r="L1587" s="53"/>
      <c r="M1587" s="53"/>
      <c r="N1587" s="53"/>
      <c r="O1587" s="53"/>
      <c r="P1587" s="53"/>
      <c r="Q1587" s="53"/>
      <c r="R1587" s="53"/>
      <c r="S1587" s="53"/>
    </row>
    <row r="1588" spans="1:19" x14ac:dyDescent="0.3">
      <c r="A1588" s="106"/>
      <c r="B1588" s="59"/>
      <c r="C1588" s="137" t="str">
        <f t="shared" si="24"/>
        <v/>
      </c>
      <c r="D1588" s="138" t="str">
        <f>IF(NOT(ISBLANK(B1588)),IF(AND(MONTH(B1588)&gt;=4,MONTH(B1588)&lt;=12,B1588&gt;=DATE(INT(LEFT('Fiscal Year'!$B$2,4)),4,1),B1588&lt;=DATE(INT(CONCATENATE("20",RIGHT('Fiscal Year'!$B$2,2))),3,31)),1,0),"")</f>
        <v/>
      </c>
      <c r="E1588" s="138" t="str">
        <f>IF(NOT(ISBLANK(B1588)),IF(AND(MONTH(B1588)&gt;=1,MONTH(B1588)&lt;=3,B1588&gt;=DATE(INT(LEFT('Fiscal Year'!$B$2,4)),4,1),B1588&lt;=DATE(INT(CONCATENATE("20",RIGHT('Fiscal Year'!$B$2,2))),3,31)),1,0),"")</f>
        <v/>
      </c>
      <c r="F1588" s="139" t="str">
        <f>IF(NOT(ISBLANK(B1588)),IF(B1588&lt;'Fiscal Year'!$B$3,1,0),"")</f>
        <v/>
      </c>
      <c r="G1588" s="10"/>
      <c r="H1588" s="10"/>
      <c r="I1588" s="40"/>
      <c r="J1588" s="40"/>
      <c r="K1588" s="53"/>
      <c r="L1588" s="53"/>
      <c r="M1588" s="53"/>
      <c r="N1588" s="53"/>
      <c r="O1588" s="53"/>
      <c r="P1588" s="53"/>
      <c r="Q1588" s="53"/>
      <c r="R1588" s="53"/>
      <c r="S1588" s="53"/>
    </row>
    <row r="1589" spans="1:19" x14ac:dyDescent="0.3">
      <c r="A1589" s="106"/>
      <c r="B1589" s="59"/>
      <c r="C1589" s="137" t="str">
        <f t="shared" si="24"/>
        <v/>
      </c>
      <c r="D1589" s="138" t="str">
        <f>IF(NOT(ISBLANK(B1589)),IF(AND(MONTH(B1589)&gt;=4,MONTH(B1589)&lt;=12,B1589&gt;=DATE(INT(LEFT('Fiscal Year'!$B$2,4)),4,1),B1589&lt;=DATE(INT(CONCATENATE("20",RIGHT('Fiscal Year'!$B$2,2))),3,31)),1,0),"")</f>
        <v/>
      </c>
      <c r="E1589" s="138" t="str">
        <f>IF(NOT(ISBLANK(B1589)),IF(AND(MONTH(B1589)&gt;=1,MONTH(B1589)&lt;=3,B1589&gt;=DATE(INT(LEFT('Fiscal Year'!$B$2,4)),4,1),B1589&lt;=DATE(INT(CONCATENATE("20",RIGHT('Fiscal Year'!$B$2,2))),3,31)),1,0),"")</f>
        <v/>
      </c>
      <c r="F1589" s="139" t="str">
        <f>IF(NOT(ISBLANK(B1589)),IF(B1589&lt;'Fiscal Year'!$B$3,1,0),"")</f>
        <v/>
      </c>
      <c r="G1589" s="10"/>
      <c r="H1589" s="10"/>
      <c r="I1589" s="40"/>
      <c r="J1589" s="40"/>
      <c r="K1589" s="53"/>
      <c r="L1589" s="53"/>
      <c r="M1589" s="53"/>
      <c r="N1589" s="53"/>
      <c r="O1589" s="53"/>
      <c r="P1589" s="53"/>
      <c r="Q1589" s="53"/>
      <c r="R1589" s="53"/>
      <c r="S1589" s="53"/>
    </row>
    <row r="1590" spans="1:19" x14ac:dyDescent="0.3">
      <c r="A1590" s="106"/>
      <c r="B1590" s="59"/>
      <c r="C1590" s="137" t="str">
        <f t="shared" si="24"/>
        <v/>
      </c>
      <c r="D1590" s="138" t="str">
        <f>IF(NOT(ISBLANK(B1590)),IF(AND(MONTH(B1590)&gt;=4,MONTH(B1590)&lt;=12,B1590&gt;=DATE(INT(LEFT('Fiscal Year'!$B$2,4)),4,1),B1590&lt;=DATE(INT(CONCATENATE("20",RIGHT('Fiscal Year'!$B$2,2))),3,31)),1,0),"")</f>
        <v/>
      </c>
      <c r="E1590" s="138" t="str">
        <f>IF(NOT(ISBLANK(B1590)),IF(AND(MONTH(B1590)&gt;=1,MONTH(B1590)&lt;=3,B1590&gt;=DATE(INT(LEFT('Fiscal Year'!$B$2,4)),4,1),B1590&lt;=DATE(INT(CONCATENATE("20",RIGHT('Fiscal Year'!$B$2,2))),3,31)),1,0),"")</f>
        <v/>
      </c>
      <c r="F1590" s="139" t="str">
        <f>IF(NOT(ISBLANK(B1590)),IF(B1590&lt;'Fiscal Year'!$B$3,1,0),"")</f>
        <v/>
      </c>
      <c r="G1590" s="10"/>
      <c r="H1590" s="10"/>
      <c r="I1590" s="40"/>
      <c r="J1590" s="40"/>
      <c r="K1590" s="53"/>
      <c r="L1590" s="53"/>
      <c r="M1590" s="53"/>
      <c r="N1590" s="53"/>
      <c r="O1590" s="53"/>
      <c r="P1590" s="53"/>
      <c r="Q1590" s="53"/>
      <c r="R1590" s="53"/>
      <c r="S1590" s="53"/>
    </row>
    <row r="1591" spans="1:19" x14ac:dyDescent="0.3">
      <c r="A1591" s="106"/>
      <c r="B1591" s="59"/>
      <c r="C1591" s="137" t="str">
        <f t="shared" si="24"/>
        <v/>
      </c>
      <c r="D1591" s="138" t="str">
        <f>IF(NOT(ISBLANK(B1591)),IF(AND(MONTH(B1591)&gt;=4,MONTH(B1591)&lt;=12,B1591&gt;=DATE(INT(LEFT('Fiscal Year'!$B$2,4)),4,1),B1591&lt;=DATE(INT(CONCATENATE("20",RIGHT('Fiscal Year'!$B$2,2))),3,31)),1,0),"")</f>
        <v/>
      </c>
      <c r="E1591" s="138" t="str">
        <f>IF(NOT(ISBLANK(B1591)),IF(AND(MONTH(B1591)&gt;=1,MONTH(B1591)&lt;=3,B1591&gt;=DATE(INT(LEFT('Fiscal Year'!$B$2,4)),4,1),B1591&lt;=DATE(INT(CONCATENATE("20",RIGHT('Fiscal Year'!$B$2,2))),3,31)),1,0),"")</f>
        <v/>
      </c>
      <c r="F1591" s="139" t="str">
        <f>IF(NOT(ISBLANK(B1591)),IF(B1591&lt;'Fiscal Year'!$B$3,1,0),"")</f>
        <v/>
      </c>
      <c r="G1591" s="10"/>
      <c r="H1591" s="10"/>
      <c r="I1591" s="40"/>
      <c r="J1591" s="40"/>
      <c r="K1591" s="53"/>
      <c r="L1591" s="53"/>
      <c r="M1591" s="53"/>
      <c r="N1591" s="53"/>
      <c r="O1591" s="53"/>
      <c r="P1591" s="53"/>
      <c r="Q1591" s="53"/>
      <c r="R1591" s="53"/>
      <c r="S1591" s="53"/>
    </row>
    <row r="1592" spans="1:19" x14ac:dyDescent="0.3">
      <c r="A1592" s="106"/>
      <c r="B1592" s="59"/>
      <c r="C1592" s="137" t="str">
        <f t="shared" si="24"/>
        <v/>
      </c>
      <c r="D1592" s="138" t="str">
        <f>IF(NOT(ISBLANK(B1592)),IF(AND(MONTH(B1592)&gt;=4,MONTH(B1592)&lt;=12,B1592&gt;=DATE(INT(LEFT('Fiscal Year'!$B$2,4)),4,1),B1592&lt;=DATE(INT(CONCATENATE("20",RIGHT('Fiscal Year'!$B$2,2))),3,31)),1,0),"")</f>
        <v/>
      </c>
      <c r="E1592" s="138" t="str">
        <f>IF(NOT(ISBLANK(B1592)),IF(AND(MONTH(B1592)&gt;=1,MONTH(B1592)&lt;=3,B1592&gt;=DATE(INT(LEFT('Fiscal Year'!$B$2,4)),4,1),B1592&lt;=DATE(INT(CONCATENATE("20",RIGHT('Fiscal Year'!$B$2,2))),3,31)),1,0),"")</f>
        <v/>
      </c>
      <c r="F1592" s="139" t="str">
        <f>IF(NOT(ISBLANK(B1592)),IF(B1592&lt;'Fiscal Year'!$B$3,1,0),"")</f>
        <v/>
      </c>
      <c r="G1592" s="10"/>
      <c r="H1592" s="10"/>
      <c r="I1592" s="40"/>
      <c r="J1592" s="40"/>
      <c r="K1592" s="53"/>
      <c r="L1592" s="53"/>
      <c r="M1592" s="53"/>
      <c r="N1592" s="53"/>
      <c r="O1592" s="53"/>
      <c r="P1592" s="53"/>
      <c r="Q1592" s="53"/>
      <c r="R1592" s="53"/>
      <c r="S1592" s="53"/>
    </row>
    <row r="1593" spans="1:19" x14ac:dyDescent="0.3">
      <c r="A1593" s="106"/>
      <c r="B1593" s="59"/>
      <c r="C1593" s="137" t="str">
        <f t="shared" si="24"/>
        <v/>
      </c>
      <c r="D1593" s="138" t="str">
        <f>IF(NOT(ISBLANK(B1593)),IF(AND(MONTH(B1593)&gt;=4,MONTH(B1593)&lt;=12,B1593&gt;=DATE(INT(LEFT('Fiscal Year'!$B$2,4)),4,1),B1593&lt;=DATE(INT(CONCATENATE("20",RIGHT('Fiscal Year'!$B$2,2))),3,31)),1,0),"")</f>
        <v/>
      </c>
      <c r="E1593" s="138" t="str">
        <f>IF(NOT(ISBLANK(B1593)),IF(AND(MONTH(B1593)&gt;=1,MONTH(B1593)&lt;=3,B1593&gt;=DATE(INT(LEFT('Fiscal Year'!$B$2,4)),4,1),B1593&lt;=DATE(INT(CONCATENATE("20",RIGHT('Fiscal Year'!$B$2,2))),3,31)),1,0),"")</f>
        <v/>
      </c>
      <c r="F1593" s="139" t="str">
        <f>IF(NOT(ISBLANK(B1593)),IF(B1593&lt;'Fiscal Year'!$B$3,1,0),"")</f>
        <v/>
      </c>
      <c r="G1593" s="10"/>
      <c r="H1593" s="10"/>
      <c r="I1593" s="40"/>
      <c r="J1593" s="40"/>
      <c r="K1593" s="53"/>
      <c r="L1593" s="53"/>
      <c r="M1593" s="53"/>
      <c r="N1593" s="53"/>
      <c r="O1593" s="53"/>
      <c r="P1593" s="53"/>
      <c r="Q1593" s="53"/>
      <c r="R1593" s="53"/>
      <c r="S1593" s="53"/>
    </row>
    <row r="1594" spans="1:19" x14ac:dyDescent="0.3">
      <c r="A1594" s="106"/>
      <c r="B1594" s="59"/>
      <c r="C1594" s="137" t="str">
        <f t="shared" si="24"/>
        <v/>
      </c>
      <c r="D1594" s="138" t="str">
        <f>IF(NOT(ISBLANK(B1594)),IF(AND(MONTH(B1594)&gt;=4,MONTH(B1594)&lt;=12,B1594&gt;=DATE(INT(LEFT('Fiscal Year'!$B$2,4)),4,1),B1594&lt;=DATE(INT(CONCATENATE("20",RIGHT('Fiscal Year'!$B$2,2))),3,31)),1,0),"")</f>
        <v/>
      </c>
      <c r="E1594" s="138" t="str">
        <f>IF(NOT(ISBLANK(B1594)),IF(AND(MONTH(B1594)&gt;=1,MONTH(B1594)&lt;=3,B1594&gt;=DATE(INT(LEFT('Fiscal Year'!$B$2,4)),4,1),B1594&lt;=DATE(INT(CONCATENATE("20",RIGHT('Fiscal Year'!$B$2,2))),3,31)),1,0),"")</f>
        <v/>
      </c>
      <c r="F1594" s="139" t="str">
        <f>IF(NOT(ISBLANK(B1594)),IF(B1594&lt;'Fiscal Year'!$B$3,1,0),"")</f>
        <v/>
      </c>
      <c r="G1594" s="10"/>
      <c r="H1594" s="10"/>
      <c r="I1594" s="40"/>
      <c r="J1594" s="40"/>
      <c r="K1594" s="53"/>
      <c r="L1594" s="53"/>
      <c r="M1594" s="53"/>
      <c r="N1594" s="53"/>
      <c r="O1594" s="53"/>
      <c r="P1594" s="53"/>
      <c r="Q1594" s="53"/>
      <c r="R1594" s="53"/>
      <c r="S1594" s="53"/>
    </row>
    <row r="1595" spans="1:19" x14ac:dyDescent="0.3">
      <c r="A1595" s="106"/>
      <c r="B1595" s="59"/>
      <c r="C1595" s="137" t="str">
        <f t="shared" si="24"/>
        <v/>
      </c>
      <c r="D1595" s="138" t="str">
        <f>IF(NOT(ISBLANK(B1595)),IF(AND(MONTH(B1595)&gt;=4,MONTH(B1595)&lt;=12,B1595&gt;=DATE(INT(LEFT('Fiscal Year'!$B$2,4)),4,1),B1595&lt;=DATE(INT(CONCATENATE("20",RIGHT('Fiscal Year'!$B$2,2))),3,31)),1,0),"")</f>
        <v/>
      </c>
      <c r="E1595" s="138" t="str">
        <f>IF(NOT(ISBLANK(B1595)),IF(AND(MONTH(B1595)&gt;=1,MONTH(B1595)&lt;=3,B1595&gt;=DATE(INT(LEFT('Fiscal Year'!$B$2,4)),4,1),B1595&lt;=DATE(INT(CONCATENATE("20",RIGHT('Fiscal Year'!$B$2,2))),3,31)),1,0),"")</f>
        <v/>
      </c>
      <c r="F1595" s="139" t="str">
        <f>IF(NOT(ISBLANK(B1595)),IF(B1595&lt;'Fiscal Year'!$B$3,1,0),"")</f>
        <v/>
      </c>
      <c r="G1595" s="10"/>
      <c r="H1595" s="10"/>
      <c r="I1595" s="40"/>
      <c r="J1595" s="40"/>
      <c r="K1595" s="53"/>
      <c r="L1595" s="53"/>
      <c r="M1595" s="53"/>
      <c r="N1595" s="53"/>
      <c r="O1595" s="53"/>
      <c r="P1595" s="53"/>
      <c r="Q1595" s="53"/>
      <c r="R1595" s="53"/>
      <c r="S1595" s="53"/>
    </row>
    <row r="1596" spans="1:19" x14ac:dyDescent="0.3">
      <c r="A1596" s="106"/>
      <c r="B1596" s="59"/>
      <c r="C1596" s="137" t="str">
        <f t="shared" si="24"/>
        <v/>
      </c>
      <c r="D1596" s="138" t="str">
        <f>IF(NOT(ISBLANK(B1596)),IF(AND(MONTH(B1596)&gt;=4,MONTH(B1596)&lt;=12,B1596&gt;=DATE(INT(LEFT('Fiscal Year'!$B$2,4)),4,1),B1596&lt;=DATE(INT(CONCATENATE("20",RIGHT('Fiscal Year'!$B$2,2))),3,31)),1,0),"")</f>
        <v/>
      </c>
      <c r="E1596" s="138" t="str">
        <f>IF(NOT(ISBLANK(B1596)),IF(AND(MONTH(B1596)&gt;=1,MONTH(B1596)&lt;=3,B1596&gt;=DATE(INT(LEFT('Fiscal Year'!$B$2,4)),4,1),B1596&lt;=DATE(INT(CONCATENATE("20",RIGHT('Fiscal Year'!$B$2,2))),3,31)),1,0),"")</f>
        <v/>
      </c>
      <c r="F1596" s="139" t="str">
        <f>IF(NOT(ISBLANK(B1596)),IF(B1596&lt;'Fiscal Year'!$B$3,1,0),"")</f>
        <v/>
      </c>
      <c r="G1596" s="10"/>
      <c r="H1596" s="10"/>
      <c r="I1596" s="40"/>
      <c r="J1596" s="40"/>
      <c r="K1596" s="53"/>
      <c r="L1596" s="53"/>
      <c r="M1596" s="53"/>
      <c r="N1596" s="53"/>
      <c r="O1596" s="53"/>
      <c r="P1596" s="53"/>
      <c r="Q1596" s="53"/>
      <c r="R1596" s="53"/>
      <c r="S1596" s="53"/>
    </row>
    <row r="1597" spans="1:19" x14ac:dyDescent="0.3">
      <c r="A1597" s="106"/>
      <c r="B1597" s="59"/>
      <c r="C1597" s="137" t="str">
        <f t="shared" si="24"/>
        <v/>
      </c>
      <c r="D1597" s="138" t="str">
        <f>IF(NOT(ISBLANK(B1597)),IF(AND(MONTH(B1597)&gt;=4,MONTH(B1597)&lt;=12,B1597&gt;=DATE(INT(LEFT('Fiscal Year'!$B$2,4)),4,1),B1597&lt;=DATE(INT(CONCATENATE("20",RIGHT('Fiscal Year'!$B$2,2))),3,31)),1,0),"")</f>
        <v/>
      </c>
      <c r="E1597" s="138" t="str">
        <f>IF(NOT(ISBLANK(B1597)),IF(AND(MONTH(B1597)&gt;=1,MONTH(B1597)&lt;=3,B1597&gt;=DATE(INT(LEFT('Fiscal Year'!$B$2,4)),4,1),B1597&lt;=DATE(INT(CONCATENATE("20",RIGHT('Fiscal Year'!$B$2,2))),3,31)),1,0),"")</f>
        <v/>
      </c>
      <c r="F1597" s="139" t="str">
        <f>IF(NOT(ISBLANK(B1597)),IF(B1597&lt;'Fiscal Year'!$B$3,1,0),"")</f>
        <v/>
      </c>
      <c r="G1597" s="10"/>
      <c r="H1597" s="10"/>
      <c r="I1597" s="40"/>
      <c r="J1597" s="40"/>
      <c r="K1597" s="53"/>
      <c r="L1597" s="53"/>
      <c r="M1597" s="53"/>
      <c r="N1597" s="53"/>
      <c r="O1597" s="53"/>
      <c r="P1597" s="53"/>
      <c r="Q1597" s="53"/>
      <c r="R1597" s="53"/>
      <c r="S1597" s="53"/>
    </row>
    <row r="1598" spans="1:19" x14ac:dyDescent="0.3">
      <c r="A1598" s="106"/>
      <c r="B1598" s="59"/>
      <c r="C1598" s="137" t="str">
        <f t="shared" si="24"/>
        <v/>
      </c>
      <c r="D1598" s="138" t="str">
        <f>IF(NOT(ISBLANK(B1598)),IF(AND(MONTH(B1598)&gt;=4,MONTH(B1598)&lt;=12,B1598&gt;=DATE(INT(LEFT('Fiscal Year'!$B$2,4)),4,1),B1598&lt;=DATE(INT(CONCATENATE("20",RIGHT('Fiscal Year'!$B$2,2))),3,31)),1,0),"")</f>
        <v/>
      </c>
      <c r="E1598" s="138" t="str">
        <f>IF(NOT(ISBLANK(B1598)),IF(AND(MONTH(B1598)&gt;=1,MONTH(B1598)&lt;=3,B1598&gt;=DATE(INT(LEFT('Fiscal Year'!$B$2,4)),4,1),B1598&lt;=DATE(INT(CONCATENATE("20",RIGHT('Fiscal Year'!$B$2,2))),3,31)),1,0),"")</f>
        <v/>
      </c>
      <c r="F1598" s="139" t="str">
        <f>IF(NOT(ISBLANK(B1598)),IF(B1598&lt;'Fiscal Year'!$B$3,1,0),"")</f>
        <v/>
      </c>
      <c r="G1598" s="10"/>
      <c r="H1598" s="10"/>
      <c r="I1598" s="40"/>
      <c r="J1598" s="40"/>
      <c r="K1598" s="53"/>
      <c r="L1598" s="53"/>
      <c r="M1598" s="53"/>
      <c r="N1598" s="53"/>
      <c r="O1598" s="53"/>
      <c r="P1598" s="53"/>
      <c r="Q1598" s="53"/>
      <c r="R1598" s="53"/>
      <c r="S1598" s="53"/>
    </row>
    <row r="1599" spans="1:19" x14ac:dyDescent="0.3">
      <c r="A1599" s="106"/>
      <c r="B1599" s="59"/>
      <c r="C1599" s="137" t="str">
        <f t="shared" si="24"/>
        <v/>
      </c>
      <c r="D1599" s="138" t="str">
        <f>IF(NOT(ISBLANK(B1599)),IF(AND(MONTH(B1599)&gt;=4,MONTH(B1599)&lt;=12,B1599&gt;=DATE(INT(LEFT('Fiscal Year'!$B$2,4)),4,1),B1599&lt;=DATE(INT(CONCATENATE("20",RIGHT('Fiscal Year'!$B$2,2))),3,31)),1,0),"")</f>
        <v/>
      </c>
      <c r="E1599" s="138" t="str">
        <f>IF(NOT(ISBLANK(B1599)),IF(AND(MONTH(B1599)&gt;=1,MONTH(B1599)&lt;=3,B1599&gt;=DATE(INT(LEFT('Fiscal Year'!$B$2,4)),4,1),B1599&lt;=DATE(INT(CONCATENATE("20",RIGHT('Fiscal Year'!$B$2,2))),3,31)),1,0),"")</f>
        <v/>
      </c>
      <c r="F1599" s="139" t="str">
        <f>IF(NOT(ISBLANK(B1599)),IF(B1599&lt;'Fiscal Year'!$B$3,1,0),"")</f>
        <v/>
      </c>
      <c r="G1599" s="10"/>
      <c r="H1599" s="10"/>
      <c r="I1599" s="40"/>
      <c r="J1599" s="40"/>
      <c r="K1599" s="53"/>
      <c r="L1599" s="53"/>
      <c r="M1599" s="53"/>
      <c r="N1599" s="53"/>
      <c r="O1599" s="53"/>
      <c r="P1599" s="53"/>
      <c r="Q1599" s="53"/>
      <c r="R1599" s="53"/>
      <c r="S1599" s="53"/>
    </row>
    <row r="1600" spans="1:19" x14ac:dyDescent="0.3">
      <c r="A1600" s="106"/>
      <c r="B1600" s="59"/>
      <c r="C1600" s="137" t="str">
        <f t="shared" si="24"/>
        <v/>
      </c>
      <c r="D1600" s="138" t="str">
        <f>IF(NOT(ISBLANK(B1600)),IF(AND(MONTH(B1600)&gt;=4,MONTH(B1600)&lt;=12,B1600&gt;=DATE(INT(LEFT('Fiscal Year'!$B$2,4)),4,1),B1600&lt;=DATE(INT(CONCATENATE("20",RIGHT('Fiscal Year'!$B$2,2))),3,31)),1,0),"")</f>
        <v/>
      </c>
      <c r="E1600" s="138" t="str">
        <f>IF(NOT(ISBLANK(B1600)),IF(AND(MONTH(B1600)&gt;=1,MONTH(B1600)&lt;=3,B1600&gt;=DATE(INT(LEFT('Fiscal Year'!$B$2,4)),4,1),B1600&lt;=DATE(INT(CONCATENATE("20",RIGHT('Fiscal Year'!$B$2,2))),3,31)),1,0),"")</f>
        <v/>
      </c>
      <c r="F1600" s="139" t="str">
        <f>IF(NOT(ISBLANK(B1600)),IF(B1600&lt;'Fiscal Year'!$B$3,1,0),"")</f>
        <v/>
      </c>
      <c r="G1600" s="10"/>
      <c r="H1600" s="10"/>
      <c r="I1600" s="40"/>
      <c r="J1600" s="40"/>
      <c r="K1600" s="53"/>
      <c r="L1600" s="53"/>
      <c r="M1600" s="53"/>
      <c r="N1600" s="53"/>
      <c r="O1600" s="53"/>
      <c r="P1600" s="53"/>
      <c r="Q1600" s="53"/>
      <c r="R1600" s="53"/>
      <c r="S1600" s="53"/>
    </row>
    <row r="1601" spans="1:19" x14ac:dyDescent="0.3">
      <c r="A1601" s="106"/>
      <c r="B1601" s="59"/>
      <c r="C1601" s="137" t="str">
        <f t="shared" si="24"/>
        <v/>
      </c>
      <c r="D1601" s="138" t="str">
        <f>IF(NOT(ISBLANK(B1601)),IF(AND(MONTH(B1601)&gt;=4,MONTH(B1601)&lt;=12,B1601&gt;=DATE(INT(LEFT('Fiscal Year'!$B$2,4)),4,1),B1601&lt;=DATE(INT(CONCATENATE("20",RIGHT('Fiscal Year'!$B$2,2))),3,31)),1,0),"")</f>
        <v/>
      </c>
      <c r="E1601" s="138" t="str">
        <f>IF(NOT(ISBLANK(B1601)),IF(AND(MONTH(B1601)&gt;=1,MONTH(B1601)&lt;=3,B1601&gt;=DATE(INT(LEFT('Fiscal Year'!$B$2,4)),4,1),B1601&lt;=DATE(INT(CONCATENATE("20",RIGHT('Fiscal Year'!$B$2,2))),3,31)),1,0),"")</f>
        <v/>
      </c>
      <c r="F1601" s="139" t="str">
        <f>IF(NOT(ISBLANK(B1601)),IF(B1601&lt;'Fiscal Year'!$B$3,1,0),"")</f>
        <v/>
      </c>
      <c r="G1601" s="10"/>
      <c r="H1601" s="10"/>
      <c r="I1601" s="40"/>
      <c r="J1601" s="40"/>
      <c r="K1601" s="53"/>
      <c r="L1601" s="53"/>
      <c r="M1601" s="53"/>
      <c r="N1601" s="53"/>
      <c r="O1601" s="53"/>
      <c r="P1601" s="53"/>
      <c r="Q1601" s="53"/>
      <c r="R1601" s="53"/>
      <c r="S1601" s="53"/>
    </row>
    <row r="1602" spans="1:19" x14ac:dyDescent="0.3">
      <c r="A1602" s="106"/>
      <c r="B1602" s="59"/>
      <c r="C1602" s="137" t="str">
        <f t="shared" si="24"/>
        <v/>
      </c>
      <c r="D1602" s="138" t="str">
        <f>IF(NOT(ISBLANK(B1602)),IF(AND(MONTH(B1602)&gt;=4,MONTH(B1602)&lt;=12,B1602&gt;=DATE(INT(LEFT('Fiscal Year'!$B$2,4)),4,1),B1602&lt;=DATE(INT(CONCATENATE("20",RIGHT('Fiscal Year'!$B$2,2))),3,31)),1,0),"")</f>
        <v/>
      </c>
      <c r="E1602" s="138" t="str">
        <f>IF(NOT(ISBLANK(B1602)),IF(AND(MONTH(B1602)&gt;=1,MONTH(B1602)&lt;=3,B1602&gt;=DATE(INT(LEFT('Fiscal Year'!$B$2,4)),4,1),B1602&lt;=DATE(INT(CONCATENATE("20",RIGHT('Fiscal Year'!$B$2,2))),3,31)),1,0),"")</f>
        <v/>
      </c>
      <c r="F1602" s="139" t="str">
        <f>IF(NOT(ISBLANK(B1602)),IF(B1602&lt;'Fiscal Year'!$B$3,1,0),"")</f>
        <v/>
      </c>
      <c r="G1602" s="10"/>
      <c r="H1602" s="10"/>
      <c r="I1602" s="40"/>
      <c r="J1602" s="40"/>
      <c r="K1602" s="53"/>
      <c r="L1602" s="53"/>
      <c r="M1602" s="53"/>
      <c r="N1602" s="53"/>
      <c r="O1602" s="53"/>
      <c r="P1602" s="53"/>
      <c r="Q1602" s="53"/>
      <c r="R1602" s="53"/>
      <c r="S1602" s="53"/>
    </row>
    <row r="1603" spans="1:19" x14ac:dyDescent="0.3">
      <c r="A1603" s="106"/>
      <c r="B1603" s="59"/>
      <c r="C1603" s="137" t="str">
        <f t="shared" si="24"/>
        <v/>
      </c>
      <c r="D1603" s="138" t="str">
        <f>IF(NOT(ISBLANK(B1603)),IF(AND(MONTH(B1603)&gt;=4,MONTH(B1603)&lt;=12,B1603&gt;=DATE(INT(LEFT('Fiscal Year'!$B$2,4)),4,1),B1603&lt;=DATE(INT(CONCATENATE("20",RIGHT('Fiscal Year'!$B$2,2))),3,31)),1,0),"")</f>
        <v/>
      </c>
      <c r="E1603" s="138" t="str">
        <f>IF(NOT(ISBLANK(B1603)),IF(AND(MONTH(B1603)&gt;=1,MONTH(B1603)&lt;=3,B1603&gt;=DATE(INT(LEFT('Fiscal Year'!$B$2,4)),4,1),B1603&lt;=DATE(INT(CONCATENATE("20",RIGHT('Fiscal Year'!$B$2,2))),3,31)),1,0),"")</f>
        <v/>
      </c>
      <c r="F1603" s="139" t="str">
        <f>IF(NOT(ISBLANK(B1603)),IF(B1603&lt;'Fiscal Year'!$B$3,1,0),"")</f>
        <v/>
      </c>
      <c r="G1603" s="10"/>
      <c r="H1603" s="10"/>
      <c r="I1603" s="40"/>
      <c r="J1603" s="40"/>
      <c r="K1603" s="53"/>
      <c r="L1603" s="53"/>
      <c r="M1603" s="53"/>
      <c r="N1603" s="53"/>
      <c r="O1603" s="53"/>
      <c r="P1603" s="53"/>
      <c r="Q1603" s="53"/>
      <c r="R1603" s="53"/>
      <c r="S1603" s="53"/>
    </row>
    <row r="1604" spans="1:19" x14ac:dyDescent="0.3">
      <c r="A1604" s="106"/>
      <c r="B1604" s="59"/>
      <c r="C1604" s="137" t="str">
        <f t="shared" ref="C1604:C1667" si="25">IF(AND(NOT(ISBLANK(B1604)),B1604&gt;=43556),B1604+90,"")</f>
        <v/>
      </c>
      <c r="D1604" s="138" t="str">
        <f>IF(NOT(ISBLANK(B1604)),IF(AND(MONTH(B1604)&gt;=4,MONTH(B1604)&lt;=12,B1604&gt;=DATE(INT(LEFT('Fiscal Year'!$B$2,4)),4,1),B1604&lt;=DATE(INT(CONCATENATE("20",RIGHT('Fiscal Year'!$B$2,2))),3,31)),1,0),"")</f>
        <v/>
      </c>
      <c r="E1604" s="138" t="str">
        <f>IF(NOT(ISBLANK(B1604)),IF(AND(MONTH(B1604)&gt;=1,MONTH(B1604)&lt;=3,B1604&gt;=DATE(INT(LEFT('Fiscal Year'!$B$2,4)),4,1),B1604&lt;=DATE(INT(CONCATENATE("20",RIGHT('Fiscal Year'!$B$2,2))),3,31)),1,0),"")</f>
        <v/>
      </c>
      <c r="F1604" s="139" t="str">
        <f>IF(NOT(ISBLANK(B1604)),IF(B1604&lt;'Fiscal Year'!$B$3,1,0),"")</f>
        <v/>
      </c>
      <c r="G1604" s="10"/>
      <c r="H1604" s="10"/>
      <c r="I1604" s="40"/>
      <c r="J1604" s="40"/>
      <c r="K1604" s="53"/>
      <c r="L1604" s="53"/>
      <c r="M1604" s="53"/>
      <c r="N1604" s="53"/>
      <c r="O1604" s="53"/>
      <c r="P1604" s="53"/>
      <c r="Q1604" s="53"/>
      <c r="R1604" s="53"/>
      <c r="S1604" s="53"/>
    </row>
    <row r="1605" spans="1:19" x14ac:dyDescent="0.3">
      <c r="A1605" s="106"/>
      <c r="B1605" s="59"/>
      <c r="C1605" s="137" t="str">
        <f t="shared" si="25"/>
        <v/>
      </c>
      <c r="D1605" s="138" t="str">
        <f>IF(NOT(ISBLANK(B1605)),IF(AND(MONTH(B1605)&gt;=4,MONTH(B1605)&lt;=12,B1605&gt;=DATE(INT(LEFT('Fiscal Year'!$B$2,4)),4,1),B1605&lt;=DATE(INT(CONCATENATE("20",RIGHT('Fiscal Year'!$B$2,2))),3,31)),1,0),"")</f>
        <v/>
      </c>
      <c r="E1605" s="138" t="str">
        <f>IF(NOT(ISBLANK(B1605)),IF(AND(MONTH(B1605)&gt;=1,MONTH(B1605)&lt;=3,B1605&gt;=DATE(INT(LEFT('Fiscal Year'!$B$2,4)),4,1),B1605&lt;=DATE(INT(CONCATENATE("20",RIGHT('Fiscal Year'!$B$2,2))),3,31)),1,0),"")</f>
        <v/>
      </c>
      <c r="F1605" s="139" t="str">
        <f>IF(NOT(ISBLANK(B1605)),IF(B1605&lt;'Fiscal Year'!$B$3,1,0),"")</f>
        <v/>
      </c>
      <c r="G1605" s="10"/>
      <c r="H1605" s="10"/>
      <c r="I1605" s="40"/>
      <c r="J1605" s="40"/>
      <c r="K1605" s="53"/>
      <c r="L1605" s="53"/>
      <c r="M1605" s="53"/>
      <c r="N1605" s="53"/>
      <c r="O1605" s="53"/>
      <c r="P1605" s="53"/>
      <c r="Q1605" s="53"/>
      <c r="R1605" s="53"/>
      <c r="S1605" s="53"/>
    </row>
    <row r="1606" spans="1:19" x14ac:dyDescent="0.3">
      <c r="A1606" s="106"/>
      <c r="B1606" s="59"/>
      <c r="C1606" s="137" t="str">
        <f t="shared" si="25"/>
        <v/>
      </c>
      <c r="D1606" s="138" t="str">
        <f>IF(NOT(ISBLANK(B1606)),IF(AND(MONTH(B1606)&gt;=4,MONTH(B1606)&lt;=12,B1606&gt;=DATE(INT(LEFT('Fiscal Year'!$B$2,4)),4,1),B1606&lt;=DATE(INT(CONCATENATE("20",RIGHT('Fiscal Year'!$B$2,2))),3,31)),1,0),"")</f>
        <v/>
      </c>
      <c r="E1606" s="138" t="str">
        <f>IF(NOT(ISBLANK(B1606)),IF(AND(MONTH(B1606)&gt;=1,MONTH(B1606)&lt;=3,B1606&gt;=DATE(INT(LEFT('Fiscal Year'!$B$2,4)),4,1),B1606&lt;=DATE(INT(CONCATENATE("20",RIGHT('Fiscal Year'!$B$2,2))),3,31)),1,0),"")</f>
        <v/>
      </c>
      <c r="F1606" s="139" t="str">
        <f>IF(NOT(ISBLANK(B1606)),IF(B1606&lt;'Fiscal Year'!$B$3,1,0),"")</f>
        <v/>
      </c>
      <c r="G1606" s="10"/>
      <c r="H1606" s="10"/>
      <c r="I1606" s="40"/>
      <c r="J1606" s="40"/>
      <c r="K1606" s="53"/>
      <c r="L1606" s="53"/>
      <c r="M1606" s="53"/>
      <c r="N1606" s="53"/>
      <c r="O1606" s="53"/>
      <c r="P1606" s="53"/>
      <c r="Q1606" s="53"/>
      <c r="R1606" s="53"/>
      <c r="S1606" s="53"/>
    </row>
    <row r="1607" spans="1:19" x14ac:dyDescent="0.3">
      <c r="A1607" s="106"/>
      <c r="B1607" s="59"/>
      <c r="C1607" s="137" t="str">
        <f t="shared" si="25"/>
        <v/>
      </c>
      <c r="D1607" s="138" t="str">
        <f>IF(NOT(ISBLANK(B1607)),IF(AND(MONTH(B1607)&gt;=4,MONTH(B1607)&lt;=12,B1607&gt;=DATE(INT(LEFT('Fiscal Year'!$B$2,4)),4,1),B1607&lt;=DATE(INT(CONCATENATE("20",RIGHT('Fiscal Year'!$B$2,2))),3,31)),1,0),"")</f>
        <v/>
      </c>
      <c r="E1607" s="138" t="str">
        <f>IF(NOT(ISBLANK(B1607)),IF(AND(MONTH(B1607)&gt;=1,MONTH(B1607)&lt;=3,B1607&gt;=DATE(INT(LEFT('Fiscal Year'!$B$2,4)),4,1),B1607&lt;=DATE(INT(CONCATENATE("20",RIGHT('Fiscal Year'!$B$2,2))),3,31)),1,0),"")</f>
        <v/>
      </c>
      <c r="F1607" s="139" t="str">
        <f>IF(NOT(ISBLANK(B1607)),IF(B1607&lt;'Fiscal Year'!$B$3,1,0),"")</f>
        <v/>
      </c>
      <c r="G1607" s="10"/>
      <c r="H1607" s="10"/>
      <c r="I1607" s="40"/>
      <c r="J1607" s="40"/>
      <c r="K1607" s="53"/>
      <c r="L1607" s="53"/>
      <c r="M1607" s="53"/>
      <c r="N1607" s="53"/>
      <c r="O1607" s="53"/>
      <c r="P1607" s="53"/>
      <c r="Q1607" s="53"/>
      <c r="R1607" s="53"/>
      <c r="S1607" s="53"/>
    </row>
    <row r="1608" spans="1:19" x14ac:dyDescent="0.3">
      <c r="A1608" s="106"/>
      <c r="B1608" s="59"/>
      <c r="C1608" s="137" t="str">
        <f t="shared" si="25"/>
        <v/>
      </c>
      <c r="D1608" s="138" t="str">
        <f>IF(NOT(ISBLANK(B1608)),IF(AND(MONTH(B1608)&gt;=4,MONTH(B1608)&lt;=12,B1608&gt;=DATE(INT(LEFT('Fiscal Year'!$B$2,4)),4,1),B1608&lt;=DATE(INT(CONCATENATE("20",RIGHT('Fiscal Year'!$B$2,2))),3,31)),1,0),"")</f>
        <v/>
      </c>
      <c r="E1608" s="138" t="str">
        <f>IF(NOT(ISBLANK(B1608)),IF(AND(MONTH(B1608)&gt;=1,MONTH(B1608)&lt;=3,B1608&gt;=DATE(INT(LEFT('Fiscal Year'!$B$2,4)),4,1),B1608&lt;=DATE(INT(CONCATENATE("20",RIGHT('Fiscal Year'!$B$2,2))),3,31)),1,0),"")</f>
        <v/>
      </c>
      <c r="F1608" s="139" t="str">
        <f>IF(NOT(ISBLANK(B1608)),IF(B1608&lt;'Fiscal Year'!$B$3,1,0),"")</f>
        <v/>
      </c>
      <c r="G1608" s="10"/>
      <c r="H1608" s="10"/>
      <c r="I1608" s="40"/>
      <c r="J1608" s="40"/>
      <c r="K1608" s="53"/>
      <c r="L1608" s="53"/>
      <c r="M1608" s="53"/>
      <c r="N1608" s="53"/>
      <c r="O1608" s="53"/>
      <c r="P1608" s="53"/>
      <c r="Q1608" s="53"/>
      <c r="R1608" s="53"/>
      <c r="S1608" s="53"/>
    </row>
    <row r="1609" spans="1:19" x14ac:dyDescent="0.3">
      <c r="A1609" s="106"/>
      <c r="B1609" s="59"/>
      <c r="C1609" s="137" t="str">
        <f t="shared" si="25"/>
        <v/>
      </c>
      <c r="D1609" s="138" t="str">
        <f>IF(NOT(ISBLANK(B1609)),IF(AND(MONTH(B1609)&gt;=4,MONTH(B1609)&lt;=12,B1609&gt;=DATE(INT(LEFT('Fiscal Year'!$B$2,4)),4,1),B1609&lt;=DATE(INT(CONCATENATE("20",RIGHT('Fiscal Year'!$B$2,2))),3,31)),1,0),"")</f>
        <v/>
      </c>
      <c r="E1609" s="138" t="str">
        <f>IF(NOT(ISBLANK(B1609)),IF(AND(MONTH(B1609)&gt;=1,MONTH(B1609)&lt;=3,B1609&gt;=DATE(INT(LEFT('Fiscal Year'!$B$2,4)),4,1),B1609&lt;=DATE(INT(CONCATENATE("20",RIGHT('Fiscal Year'!$B$2,2))),3,31)),1,0),"")</f>
        <v/>
      </c>
      <c r="F1609" s="139" t="str">
        <f>IF(NOT(ISBLANK(B1609)),IF(B1609&lt;'Fiscal Year'!$B$3,1,0),"")</f>
        <v/>
      </c>
      <c r="G1609" s="10"/>
      <c r="H1609" s="10"/>
      <c r="I1609" s="40"/>
      <c r="J1609" s="40"/>
      <c r="K1609" s="53"/>
      <c r="L1609" s="53"/>
      <c r="M1609" s="53"/>
      <c r="N1609" s="53"/>
      <c r="O1609" s="53"/>
      <c r="P1609" s="53"/>
      <c r="Q1609" s="53"/>
      <c r="R1609" s="53"/>
      <c r="S1609" s="53"/>
    </row>
    <row r="1610" spans="1:19" x14ac:dyDescent="0.3">
      <c r="A1610" s="106"/>
      <c r="B1610" s="59"/>
      <c r="C1610" s="137" t="str">
        <f t="shared" si="25"/>
        <v/>
      </c>
      <c r="D1610" s="138" t="str">
        <f>IF(NOT(ISBLANK(B1610)),IF(AND(MONTH(B1610)&gt;=4,MONTH(B1610)&lt;=12,B1610&gt;=DATE(INT(LEFT('Fiscal Year'!$B$2,4)),4,1),B1610&lt;=DATE(INT(CONCATENATE("20",RIGHT('Fiscal Year'!$B$2,2))),3,31)),1,0),"")</f>
        <v/>
      </c>
      <c r="E1610" s="138" t="str">
        <f>IF(NOT(ISBLANK(B1610)),IF(AND(MONTH(B1610)&gt;=1,MONTH(B1610)&lt;=3,B1610&gt;=DATE(INT(LEFT('Fiscal Year'!$B$2,4)),4,1),B1610&lt;=DATE(INT(CONCATENATE("20",RIGHT('Fiscal Year'!$B$2,2))),3,31)),1,0),"")</f>
        <v/>
      </c>
      <c r="F1610" s="139" t="str">
        <f>IF(NOT(ISBLANK(B1610)),IF(B1610&lt;'Fiscal Year'!$B$3,1,0),"")</f>
        <v/>
      </c>
      <c r="G1610" s="10"/>
      <c r="H1610" s="10"/>
      <c r="I1610" s="40"/>
      <c r="J1610" s="40"/>
      <c r="K1610" s="53"/>
      <c r="L1610" s="53"/>
      <c r="M1610" s="53"/>
      <c r="N1610" s="53"/>
      <c r="O1610" s="53"/>
      <c r="P1610" s="53"/>
      <c r="Q1610" s="53"/>
      <c r="R1610" s="53"/>
      <c r="S1610" s="53"/>
    </row>
    <row r="1611" spans="1:19" x14ac:dyDescent="0.3">
      <c r="A1611" s="106"/>
      <c r="B1611" s="59"/>
      <c r="C1611" s="137" t="str">
        <f t="shared" si="25"/>
        <v/>
      </c>
      <c r="D1611" s="138" t="str">
        <f>IF(NOT(ISBLANK(B1611)),IF(AND(MONTH(B1611)&gt;=4,MONTH(B1611)&lt;=12,B1611&gt;=DATE(INT(LEFT('Fiscal Year'!$B$2,4)),4,1),B1611&lt;=DATE(INT(CONCATENATE("20",RIGHT('Fiscal Year'!$B$2,2))),3,31)),1,0),"")</f>
        <v/>
      </c>
      <c r="E1611" s="138" t="str">
        <f>IF(NOT(ISBLANK(B1611)),IF(AND(MONTH(B1611)&gt;=1,MONTH(B1611)&lt;=3,B1611&gt;=DATE(INT(LEFT('Fiscal Year'!$B$2,4)),4,1),B1611&lt;=DATE(INT(CONCATENATE("20",RIGHT('Fiscal Year'!$B$2,2))),3,31)),1,0),"")</f>
        <v/>
      </c>
      <c r="F1611" s="139" t="str">
        <f>IF(NOT(ISBLANK(B1611)),IF(B1611&lt;'Fiscal Year'!$B$3,1,0),"")</f>
        <v/>
      </c>
      <c r="G1611" s="10"/>
      <c r="H1611" s="10"/>
      <c r="I1611" s="40"/>
      <c r="J1611" s="40"/>
      <c r="K1611" s="53"/>
      <c r="L1611" s="53"/>
      <c r="M1611" s="53"/>
      <c r="N1611" s="53"/>
      <c r="O1611" s="53"/>
      <c r="P1611" s="53"/>
      <c r="Q1611" s="53"/>
      <c r="R1611" s="53"/>
      <c r="S1611" s="53"/>
    </row>
    <row r="1612" spans="1:19" x14ac:dyDescent="0.3">
      <c r="A1612" s="106"/>
      <c r="B1612" s="59"/>
      <c r="C1612" s="137" t="str">
        <f t="shared" si="25"/>
        <v/>
      </c>
      <c r="D1612" s="138" t="str">
        <f>IF(NOT(ISBLANK(B1612)),IF(AND(MONTH(B1612)&gt;=4,MONTH(B1612)&lt;=12,B1612&gt;=DATE(INT(LEFT('Fiscal Year'!$B$2,4)),4,1),B1612&lt;=DATE(INT(CONCATENATE("20",RIGHT('Fiscal Year'!$B$2,2))),3,31)),1,0),"")</f>
        <v/>
      </c>
      <c r="E1612" s="138" t="str">
        <f>IF(NOT(ISBLANK(B1612)),IF(AND(MONTH(B1612)&gt;=1,MONTH(B1612)&lt;=3,B1612&gt;=DATE(INT(LEFT('Fiscal Year'!$B$2,4)),4,1),B1612&lt;=DATE(INT(CONCATENATE("20",RIGHT('Fiscal Year'!$B$2,2))),3,31)),1,0),"")</f>
        <v/>
      </c>
      <c r="F1612" s="139" t="str">
        <f>IF(NOT(ISBLANK(B1612)),IF(B1612&lt;'Fiscal Year'!$B$3,1,0),"")</f>
        <v/>
      </c>
      <c r="G1612" s="10"/>
      <c r="H1612" s="10"/>
      <c r="I1612" s="40"/>
      <c r="J1612" s="40"/>
      <c r="K1612" s="53"/>
      <c r="L1612" s="53"/>
      <c r="M1612" s="53"/>
      <c r="N1612" s="53"/>
      <c r="O1612" s="53"/>
      <c r="P1612" s="53"/>
      <c r="Q1612" s="53"/>
      <c r="R1612" s="53"/>
      <c r="S1612" s="53"/>
    </row>
    <row r="1613" spans="1:19" x14ac:dyDescent="0.3">
      <c r="A1613" s="106"/>
      <c r="B1613" s="59"/>
      <c r="C1613" s="137" t="str">
        <f t="shared" si="25"/>
        <v/>
      </c>
      <c r="D1613" s="138" t="str">
        <f>IF(NOT(ISBLANK(B1613)),IF(AND(MONTH(B1613)&gt;=4,MONTH(B1613)&lt;=12,B1613&gt;=DATE(INT(LEFT('Fiscal Year'!$B$2,4)),4,1),B1613&lt;=DATE(INT(CONCATENATE("20",RIGHT('Fiscal Year'!$B$2,2))),3,31)),1,0),"")</f>
        <v/>
      </c>
      <c r="E1613" s="138" t="str">
        <f>IF(NOT(ISBLANK(B1613)),IF(AND(MONTH(B1613)&gt;=1,MONTH(B1613)&lt;=3,B1613&gt;=DATE(INT(LEFT('Fiscal Year'!$B$2,4)),4,1),B1613&lt;=DATE(INT(CONCATENATE("20",RIGHT('Fiscal Year'!$B$2,2))),3,31)),1,0),"")</f>
        <v/>
      </c>
      <c r="F1613" s="139" t="str">
        <f>IF(NOT(ISBLANK(B1613)),IF(B1613&lt;'Fiscal Year'!$B$3,1,0),"")</f>
        <v/>
      </c>
      <c r="G1613" s="10"/>
      <c r="H1613" s="10"/>
      <c r="I1613" s="40"/>
      <c r="J1613" s="40"/>
      <c r="K1613" s="53"/>
      <c r="L1613" s="53"/>
      <c r="M1613" s="53"/>
      <c r="N1613" s="53"/>
      <c r="O1613" s="53"/>
      <c r="P1613" s="53"/>
      <c r="Q1613" s="53"/>
      <c r="R1613" s="53"/>
      <c r="S1613" s="53"/>
    </row>
    <row r="1614" spans="1:19" x14ac:dyDescent="0.3">
      <c r="A1614" s="106"/>
      <c r="B1614" s="59"/>
      <c r="C1614" s="137" t="str">
        <f t="shared" si="25"/>
        <v/>
      </c>
      <c r="D1614" s="138" t="str">
        <f>IF(NOT(ISBLANK(B1614)),IF(AND(MONTH(B1614)&gt;=4,MONTH(B1614)&lt;=12,B1614&gt;=DATE(INT(LEFT('Fiscal Year'!$B$2,4)),4,1),B1614&lt;=DATE(INT(CONCATENATE("20",RIGHT('Fiscal Year'!$B$2,2))),3,31)),1,0),"")</f>
        <v/>
      </c>
      <c r="E1614" s="138" t="str">
        <f>IF(NOT(ISBLANK(B1614)),IF(AND(MONTH(B1614)&gt;=1,MONTH(B1614)&lt;=3,B1614&gt;=DATE(INT(LEFT('Fiscal Year'!$B$2,4)),4,1),B1614&lt;=DATE(INT(CONCATENATE("20",RIGHT('Fiscal Year'!$B$2,2))),3,31)),1,0),"")</f>
        <v/>
      </c>
      <c r="F1614" s="139" t="str">
        <f>IF(NOT(ISBLANK(B1614)),IF(B1614&lt;'Fiscal Year'!$B$3,1,0),"")</f>
        <v/>
      </c>
      <c r="G1614" s="10"/>
      <c r="H1614" s="10"/>
      <c r="I1614" s="40"/>
      <c r="J1614" s="40"/>
      <c r="K1614" s="53"/>
      <c r="L1614" s="53"/>
      <c r="M1614" s="53"/>
      <c r="N1614" s="53"/>
      <c r="O1614" s="53"/>
      <c r="P1614" s="53"/>
      <c r="Q1614" s="53"/>
      <c r="R1614" s="53"/>
      <c r="S1614" s="53"/>
    </row>
    <row r="1615" spans="1:19" x14ac:dyDescent="0.3">
      <c r="A1615" s="106"/>
      <c r="B1615" s="59"/>
      <c r="C1615" s="137" t="str">
        <f t="shared" si="25"/>
        <v/>
      </c>
      <c r="D1615" s="138" t="str">
        <f>IF(NOT(ISBLANK(B1615)),IF(AND(MONTH(B1615)&gt;=4,MONTH(B1615)&lt;=12,B1615&gt;=DATE(INT(LEFT('Fiscal Year'!$B$2,4)),4,1),B1615&lt;=DATE(INT(CONCATENATE("20",RIGHT('Fiscal Year'!$B$2,2))),3,31)),1,0),"")</f>
        <v/>
      </c>
      <c r="E1615" s="138" t="str">
        <f>IF(NOT(ISBLANK(B1615)),IF(AND(MONTH(B1615)&gt;=1,MONTH(B1615)&lt;=3,B1615&gt;=DATE(INT(LEFT('Fiscal Year'!$B$2,4)),4,1),B1615&lt;=DATE(INT(CONCATENATE("20",RIGHT('Fiscal Year'!$B$2,2))),3,31)),1,0),"")</f>
        <v/>
      </c>
      <c r="F1615" s="139" t="str">
        <f>IF(NOT(ISBLANK(B1615)),IF(B1615&lt;'Fiscal Year'!$B$3,1,0),"")</f>
        <v/>
      </c>
      <c r="G1615" s="10"/>
      <c r="H1615" s="10"/>
      <c r="I1615" s="40"/>
      <c r="J1615" s="40"/>
      <c r="K1615" s="53"/>
      <c r="L1615" s="53"/>
      <c r="M1615" s="53"/>
      <c r="N1615" s="53"/>
      <c r="O1615" s="53"/>
      <c r="P1615" s="53"/>
      <c r="Q1615" s="53"/>
      <c r="R1615" s="53"/>
      <c r="S1615" s="53"/>
    </row>
    <row r="1616" spans="1:19" x14ac:dyDescent="0.3">
      <c r="A1616" s="106"/>
      <c r="B1616" s="59"/>
      <c r="C1616" s="137" t="str">
        <f t="shared" si="25"/>
        <v/>
      </c>
      <c r="D1616" s="138" t="str">
        <f>IF(NOT(ISBLANK(B1616)),IF(AND(MONTH(B1616)&gt;=4,MONTH(B1616)&lt;=12,B1616&gt;=DATE(INT(LEFT('Fiscal Year'!$B$2,4)),4,1),B1616&lt;=DATE(INT(CONCATENATE("20",RIGHT('Fiscal Year'!$B$2,2))),3,31)),1,0),"")</f>
        <v/>
      </c>
      <c r="E1616" s="138" t="str">
        <f>IF(NOT(ISBLANK(B1616)),IF(AND(MONTH(B1616)&gt;=1,MONTH(B1616)&lt;=3,B1616&gt;=DATE(INT(LEFT('Fiscal Year'!$B$2,4)),4,1),B1616&lt;=DATE(INT(CONCATENATE("20",RIGHT('Fiscal Year'!$B$2,2))),3,31)),1,0),"")</f>
        <v/>
      </c>
      <c r="F1616" s="139" t="str">
        <f>IF(NOT(ISBLANK(B1616)),IF(B1616&lt;'Fiscal Year'!$B$3,1,0),"")</f>
        <v/>
      </c>
      <c r="G1616" s="10"/>
      <c r="H1616" s="10"/>
      <c r="I1616" s="40"/>
      <c r="J1616" s="40"/>
      <c r="K1616" s="53"/>
      <c r="L1616" s="53"/>
      <c r="M1616" s="53"/>
      <c r="N1616" s="53"/>
      <c r="O1616" s="53"/>
      <c r="P1616" s="53"/>
      <c r="Q1616" s="53"/>
      <c r="R1616" s="53"/>
      <c r="S1616" s="53"/>
    </row>
    <row r="1617" spans="1:19" x14ac:dyDescent="0.3">
      <c r="A1617" s="106"/>
      <c r="B1617" s="59"/>
      <c r="C1617" s="137" t="str">
        <f t="shared" si="25"/>
        <v/>
      </c>
      <c r="D1617" s="138" t="str">
        <f>IF(NOT(ISBLANK(B1617)),IF(AND(MONTH(B1617)&gt;=4,MONTH(B1617)&lt;=12,B1617&gt;=DATE(INT(LEFT('Fiscal Year'!$B$2,4)),4,1),B1617&lt;=DATE(INT(CONCATENATE("20",RIGHT('Fiscal Year'!$B$2,2))),3,31)),1,0),"")</f>
        <v/>
      </c>
      <c r="E1617" s="138" t="str">
        <f>IF(NOT(ISBLANK(B1617)),IF(AND(MONTH(B1617)&gt;=1,MONTH(B1617)&lt;=3,B1617&gt;=DATE(INT(LEFT('Fiscal Year'!$B$2,4)),4,1),B1617&lt;=DATE(INT(CONCATENATE("20",RIGHT('Fiscal Year'!$B$2,2))),3,31)),1,0),"")</f>
        <v/>
      </c>
      <c r="F1617" s="139" t="str">
        <f>IF(NOT(ISBLANK(B1617)),IF(B1617&lt;'Fiscal Year'!$B$3,1,0),"")</f>
        <v/>
      </c>
      <c r="G1617" s="10"/>
      <c r="H1617" s="10"/>
      <c r="I1617" s="40"/>
      <c r="J1617" s="40"/>
      <c r="K1617" s="53"/>
      <c r="L1617" s="53"/>
      <c r="M1617" s="53"/>
      <c r="N1617" s="53"/>
      <c r="O1617" s="53"/>
      <c r="P1617" s="53"/>
      <c r="Q1617" s="53"/>
      <c r="R1617" s="53"/>
      <c r="S1617" s="53"/>
    </row>
    <row r="1618" spans="1:19" x14ac:dyDescent="0.3">
      <c r="A1618" s="106"/>
      <c r="B1618" s="59"/>
      <c r="C1618" s="137" t="str">
        <f t="shared" si="25"/>
        <v/>
      </c>
      <c r="D1618" s="138" t="str">
        <f>IF(NOT(ISBLANK(B1618)),IF(AND(MONTH(B1618)&gt;=4,MONTH(B1618)&lt;=12,B1618&gt;=DATE(INT(LEFT('Fiscal Year'!$B$2,4)),4,1),B1618&lt;=DATE(INT(CONCATENATE("20",RIGHT('Fiscal Year'!$B$2,2))),3,31)),1,0),"")</f>
        <v/>
      </c>
      <c r="E1618" s="138" t="str">
        <f>IF(NOT(ISBLANK(B1618)),IF(AND(MONTH(B1618)&gt;=1,MONTH(B1618)&lt;=3,B1618&gt;=DATE(INT(LEFT('Fiscal Year'!$B$2,4)),4,1),B1618&lt;=DATE(INT(CONCATENATE("20",RIGHT('Fiscal Year'!$B$2,2))),3,31)),1,0),"")</f>
        <v/>
      </c>
      <c r="F1618" s="139" t="str">
        <f>IF(NOT(ISBLANK(B1618)),IF(B1618&lt;'Fiscal Year'!$B$3,1,0),"")</f>
        <v/>
      </c>
      <c r="G1618" s="10"/>
      <c r="H1618" s="10"/>
      <c r="I1618" s="40"/>
      <c r="J1618" s="40"/>
      <c r="K1618" s="53"/>
      <c r="L1618" s="53"/>
      <c r="M1618" s="53"/>
      <c r="N1618" s="53"/>
      <c r="O1618" s="53"/>
      <c r="P1618" s="53"/>
      <c r="Q1618" s="53"/>
      <c r="R1618" s="53"/>
      <c r="S1618" s="53"/>
    </row>
    <row r="1619" spans="1:19" x14ac:dyDescent="0.3">
      <c r="A1619" s="106"/>
      <c r="B1619" s="59"/>
      <c r="C1619" s="137" t="str">
        <f t="shared" si="25"/>
        <v/>
      </c>
      <c r="D1619" s="138" t="str">
        <f>IF(NOT(ISBLANK(B1619)),IF(AND(MONTH(B1619)&gt;=4,MONTH(B1619)&lt;=12,B1619&gt;=DATE(INT(LEFT('Fiscal Year'!$B$2,4)),4,1),B1619&lt;=DATE(INT(CONCATENATE("20",RIGHT('Fiscal Year'!$B$2,2))),3,31)),1,0),"")</f>
        <v/>
      </c>
      <c r="E1619" s="138" t="str">
        <f>IF(NOT(ISBLANK(B1619)),IF(AND(MONTH(B1619)&gt;=1,MONTH(B1619)&lt;=3,B1619&gt;=DATE(INT(LEFT('Fiscal Year'!$B$2,4)),4,1),B1619&lt;=DATE(INT(CONCATENATE("20",RIGHT('Fiscal Year'!$B$2,2))),3,31)),1,0),"")</f>
        <v/>
      </c>
      <c r="F1619" s="139" t="str">
        <f>IF(NOT(ISBLANK(B1619)),IF(B1619&lt;'Fiscal Year'!$B$3,1,0),"")</f>
        <v/>
      </c>
      <c r="G1619" s="10"/>
      <c r="H1619" s="10"/>
      <c r="I1619" s="40"/>
      <c r="J1619" s="40"/>
      <c r="K1619" s="53"/>
      <c r="L1619" s="53"/>
      <c r="M1619" s="53"/>
      <c r="N1619" s="53"/>
      <c r="O1619" s="53"/>
      <c r="P1619" s="53"/>
      <c r="Q1619" s="53"/>
      <c r="R1619" s="53"/>
      <c r="S1619" s="53"/>
    </row>
    <row r="1620" spans="1:19" x14ac:dyDescent="0.3">
      <c r="A1620" s="106"/>
      <c r="B1620" s="59"/>
      <c r="C1620" s="137" t="str">
        <f t="shared" si="25"/>
        <v/>
      </c>
      <c r="D1620" s="138" t="str">
        <f>IF(NOT(ISBLANK(B1620)),IF(AND(MONTH(B1620)&gt;=4,MONTH(B1620)&lt;=12,B1620&gt;=DATE(INT(LEFT('Fiscal Year'!$B$2,4)),4,1),B1620&lt;=DATE(INT(CONCATENATE("20",RIGHT('Fiscal Year'!$B$2,2))),3,31)),1,0),"")</f>
        <v/>
      </c>
      <c r="E1620" s="138" t="str">
        <f>IF(NOT(ISBLANK(B1620)),IF(AND(MONTH(B1620)&gt;=1,MONTH(B1620)&lt;=3,B1620&gt;=DATE(INT(LEFT('Fiscal Year'!$B$2,4)),4,1),B1620&lt;=DATE(INT(CONCATENATE("20",RIGHT('Fiscal Year'!$B$2,2))),3,31)),1,0),"")</f>
        <v/>
      </c>
      <c r="F1620" s="139" t="str">
        <f>IF(NOT(ISBLANK(B1620)),IF(B1620&lt;'Fiscal Year'!$B$3,1,0),"")</f>
        <v/>
      </c>
      <c r="G1620" s="10"/>
      <c r="H1620" s="10"/>
      <c r="I1620" s="40"/>
      <c r="J1620" s="40"/>
      <c r="K1620" s="53"/>
      <c r="L1620" s="53"/>
      <c r="M1620" s="53"/>
      <c r="N1620" s="53"/>
      <c r="O1620" s="53"/>
      <c r="P1620" s="53"/>
      <c r="Q1620" s="53"/>
      <c r="R1620" s="53"/>
      <c r="S1620" s="53"/>
    </row>
    <row r="1621" spans="1:19" x14ac:dyDescent="0.3">
      <c r="A1621" s="106"/>
      <c r="B1621" s="59"/>
      <c r="C1621" s="137" t="str">
        <f t="shared" si="25"/>
        <v/>
      </c>
      <c r="D1621" s="138" t="str">
        <f>IF(NOT(ISBLANK(B1621)),IF(AND(MONTH(B1621)&gt;=4,MONTH(B1621)&lt;=12,B1621&gt;=DATE(INT(LEFT('Fiscal Year'!$B$2,4)),4,1),B1621&lt;=DATE(INT(CONCATENATE("20",RIGHT('Fiscal Year'!$B$2,2))),3,31)),1,0),"")</f>
        <v/>
      </c>
      <c r="E1621" s="138" t="str">
        <f>IF(NOT(ISBLANK(B1621)),IF(AND(MONTH(B1621)&gt;=1,MONTH(B1621)&lt;=3,B1621&gt;=DATE(INT(LEFT('Fiscal Year'!$B$2,4)),4,1),B1621&lt;=DATE(INT(CONCATENATE("20",RIGHT('Fiscal Year'!$B$2,2))),3,31)),1,0),"")</f>
        <v/>
      </c>
      <c r="F1621" s="139" t="str">
        <f>IF(NOT(ISBLANK(B1621)),IF(B1621&lt;'Fiscal Year'!$B$3,1,0),"")</f>
        <v/>
      </c>
      <c r="G1621" s="10"/>
      <c r="H1621" s="10"/>
      <c r="I1621" s="40"/>
      <c r="J1621" s="40"/>
      <c r="K1621" s="53"/>
      <c r="L1621" s="53"/>
      <c r="M1621" s="53"/>
      <c r="N1621" s="53"/>
      <c r="O1621" s="53"/>
      <c r="P1621" s="53"/>
      <c r="Q1621" s="53"/>
      <c r="R1621" s="53"/>
      <c r="S1621" s="53"/>
    </row>
    <row r="1622" spans="1:19" x14ac:dyDescent="0.3">
      <c r="A1622" s="106"/>
      <c r="B1622" s="59"/>
      <c r="C1622" s="137" t="str">
        <f t="shared" si="25"/>
        <v/>
      </c>
      <c r="D1622" s="138" t="str">
        <f>IF(NOT(ISBLANK(B1622)),IF(AND(MONTH(B1622)&gt;=4,MONTH(B1622)&lt;=12,B1622&gt;=DATE(INT(LEFT('Fiscal Year'!$B$2,4)),4,1),B1622&lt;=DATE(INT(CONCATENATE("20",RIGHT('Fiscal Year'!$B$2,2))),3,31)),1,0),"")</f>
        <v/>
      </c>
      <c r="E1622" s="138" t="str">
        <f>IF(NOT(ISBLANK(B1622)),IF(AND(MONTH(B1622)&gt;=1,MONTH(B1622)&lt;=3,B1622&gt;=DATE(INT(LEFT('Fiscal Year'!$B$2,4)),4,1),B1622&lt;=DATE(INT(CONCATENATE("20",RIGHT('Fiscal Year'!$B$2,2))),3,31)),1,0),"")</f>
        <v/>
      </c>
      <c r="F1622" s="139" t="str">
        <f>IF(NOT(ISBLANK(B1622)),IF(B1622&lt;'Fiscal Year'!$B$3,1,0),"")</f>
        <v/>
      </c>
      <c r="G1622" s="10"/>
      <c r="H1622" s="10"/>
      <c r="I1622" s="40"/>
      <c r="J1622" s="40"/>
      <c r="K1622" s="53"/>
      <c r="L1622" s="53"/>
      <c r="M1622" s="53"/>
      <c r="N1622" s="53"/>
      <c r="O1622" s="53"/>
      <c r="P1622" s="53"/>
      <c r="Q1622" s="53"/>
      <c r="R1622" s="53"/>
      <c r="S1622" s="53"/>
    </row>
    <row r="1623" spans="1:19" x14ac:dyDescent="0.3">
      <c r="A1623" s="106"/>
      <c r="B1623" s="59"/>
      <c r="C1623" s="137" t="str">
        <f t="shared" si="25"/>
        <v/>
      </c>
      <c r="D1623" s="138" t="str">
        <f>IF(NOT(ISBLANK(B1623)),IF(AND(MONTH(B1623)&gt;=4,MONTH(B1623)&lt;=12,B1623&gt;=DATE(INT(LEFT('Fiscal Year'!$B$2,4)),4,1),B1623&lt;=DATE(INT(CONCATENATE("20",RIGHT('Fiscal Year'!$B$2,2))),3,31)),1,0),"")</f>
        <v/>
      </c>
      <c r="E1623" s="138" t="str">
        <f>IF(NOT(ISBLANK(B1623)),IF(AND(MONTH(B1623)&gt;=1,MONTH(B1623)&lt;=3,B1623&gt;=DATE(INT(LEFT('Fiscal Year'!$B$2,4)),4,1),B1623&lt;=DATE(INT(CONCATENATE("20",RIGHT('Fiscal Year'!$B$2,2))),3,31)),1,0),"")</f>
        <v/>
      </c>
      <c r="F1623" s="139" t="str">
        <f>IF(NOT(ISBLANK(B1623)),IF(B1623&lt;'Fiscal Year'!$B$3,1,0),"")</f>
        <v/>
      </c>
      <c r="G1623" s="10"/>
      <c r="H1623" s="10"/>
      <c r="I1623" s="40"/>
      <c r="J1623" s="40"/>
      <c r="K1623" s="53"/>
      <c r="L1623" s="53"/>
      <c r="M1623" s="53"/>
      <c r="N1623" s="53"/>
      <c r="O1623" s="53"/>
      <c r="P1623" s="53"/>
      <c r="Q1623" s="53"/>
      <c r="R1623" s="53"/>
      <c r="S1623" s="53"/>
    </row>
    <row r="1624" spans="1:19" x14ac:dyDescent="0.3">
      <c r="A1624" s="106"/>
      <c r="B1624" s="59"/>
      <c r="C1624" s="137" t="str">
        <f t="shared" si="25"/>
        <v/>
      </c>
      <c r="D1624" s="138" t="str">
        <f>IF(NOT(ISBLANK(B1624)),IF(AND(MONTH(B1624)&gt;=4,MONTH(B1624)&lt;=12,B1624&gt;=DATE(INT(LEFT('Fiscal Year'!$B$2,4)),4,1),B1624&lt;=DATE(INT(CONCATENATE("20",RIGHT('Fiscal Year'!$B$2,2))),3,31)),1,0),"")</f>
        <v/>
      </c>
      <c r="E1624" s="138" t="str">
        <f>IF(NOT(ISBLANK(B1624)),IF(AND(MONTH(B1624)&gt;=1,MONTH(B1624)&lt;=3,B1624&gt;=DATE(INT(LEFT('Fiscal Year'!$B$2,4)),4,1),B1624&lt;=DATE(INT(CONCATENATE("20",RIGHT('Fiscal Year'!$B$2,2))),3,31)),1,0),"")</f>
        <v/>
      </c>
      <c r="F1624" s="139" t="str">
        <f>IF(NOT(ISBLANK(B1624)),IF(B1624&lt;'Fiscal Year'!$B$3,1,0),"")</f>
        <v/>
      </c>
      <c r="G1624" s="10"/>
      <c r="H1624" s="10"/>
      <c r="I1624" s="40"/>
      <c r="J1624" s="40"/>
      <c r="K1624" s="53"/>
      <c r="L1624" s="53"/>
      <c r="M1624" s="53"/>
      <c r="N1624" s="53"/>
      <c r="O1624" s="53"/>
      <c r="P1624" s="53"/>
      <c r="Q1624" s="53"/>
      <c r="R1624" s="53"/>
      <c r="S1624" s="53"/>
    </row>
    <row r="1625" spans="1:19" x14ac:dyDescent="0.3">
      <c r="A1625" s="106"/>
      <c r="B1625" s="59"/>
      <c r="C1625" s="137" t="str">
        <f t="shared" si="25"/>
        <v/>
      </c>
      <c r="D1625" s="138" t="str">
        <f>IF(NOT(ISBLANK(B1625)),IF(AND(MONTH(B1625)&gt;=4,MONTH(B1625)&lt;=12,B1625&gt;=DATE(INT(LEFT('Fiscal Year'!$B$2,4)),4,1),B1625&lt;=DATE(INT(CONCATENATE("20",RIGHT('Fiscal Year'!$B$2,2))),3,31)),1,0),"")</f>
        <v/>
      </c>
      <c r="E1625" s="138" t="str">
        <f>IF(NOT(ISBLANK(B1625)),IF(AND(MONTH(B1625)&gt;=1,MONTH(B1625)&lt;=3,B1625&gt;=DATE(INT(LEFT('Fiscal Year'!$B$2,4)),4,1),B1625&lt;=DATE(INT(CONCATENATE("20",RIGHT('Fiscal Year'!$B$2,2))),3,31)),1,0),"")</f>
        <v/>
      </c>
      <c r="F1625" s="139" t="str">
        <f>IF(NOT(ISBLANK(B1625)),IF(B1625&lt;'Fiscal Year'!$B$3,1,0),"")</f>
        <v/>
      </c>
      <c r="G1625" s="10"/>
      <c r="H1625" s="10"/>
      <c r="I1625" s="40"/>
      <c r="J1625" s="40"/>
      <c r="K1625" s="53"/>
      <c r="L1625" s="53"/>
      <c r="M1625" s="53"/>
      <c r="N1625" s="53"/>
      <c r="O1625" s="53"/>
      <c r="P1625" s="53"/>
      <c r="Q1625" s="53"/>
      <c r="R1625" s="53"/>
      <c r="S1625" s="53"/>
    </row>
    <row r="1626" spans="1:19" x14ac:dyDescent="0.3">
      <c r="A1626" s="106"/>
      <c r="B1626" s="59"/>
      <c r="C1626" s="137" t="str">
        <f t="shared" si="25"/>
        <v/>
      </c>
      <c r="D1626" s="138" t="str">
        <f>IF(NOT(ISBLANK(B1626)),IF(AND(MONTH(B1626)&gt;=4,MONTH(B1626)&lt;=12,B1626&gt;=DATE(INT(LEFT('Fiscal Year'!$B$2,4)),4,1),B1626&lt;=DATE(INT(CONCATENATE("20",RIGHT('Fiscal Year'!$B$2,2))),3,31)),1,0),"")</f>
        <v/>
      </c>
      <c r="E1626" s="138" t="str">
        <f>IF(NOT(ISBLANK(B1626)),IF(AND(MONTH(B1626)&gt;=1,MONTH(B1626)&lt;=3,B1626&gt;=DATE(INT(LEFT('Fiscal Year'!$B$2,4)),4,1),B1626&lt;=DATE(INT(CONCATENATE("20",RIGHT('Fiscal Year'!$B$2,2))),3,31)),1,0),"")</f>
        <v/>
      </c>
      <c r="F1626" s="139" t="str">
        <f>IF(NOT(ISBLANK(B1626)),IF(B1626&lt;'Fiscal Year'!$B$3,1,0),"")</f>
        <v/>
      </c>
      <c r="G1626" s="10"/>
      <c r="H1626" s="10"/>
      <c r="I1626" s="40"/>
      <c r="J1626" s="40"/>
      <c r="K1626" s="53"/>
      <c r="L1626" s="53"/>
      <c r="M1626" s="53"/>
      <c r="N1626" s="53"/>
      <c r="O1626" s="53"/>
      <c r="P1626" s="53"/>
      <c r="Q1626" s="53"/>
      <c r="R1626" s="53"/>
      <c r="S1626" s="53"/>
    </row>
    <row r="1627" spans="1:19" x14ac:dyDescent="0.3">
      <c r="A1627" s="106"/>
      <c r="B1627" s="59"/>
      <c r="C1627" s="137" t="str">
        <f t="shared" si="25"/>
        <v/>
      </c>
      <c r="D1627" s="138" t="str">
        <f>IF(NOT(ISBLANK(B1627)),IF(AND(MONTH(B1627)&gt;=4,MONTH(B1627)&lt;=12,B1627&gt;=DATE(INT(LEFT('Fiscal Year'!$B$2,4)),4,1),B1627&lt;=DATE(INT(CONCATENATE("20",RIGHT('Fiscal Year'!$B$2,2))),3,31)),1,0),"")</f>
        <v/>
      </c>
      <c r="E1627" s="138" t="str">
        <f>IF(NOT(ISBLANK(B1627)),IF(AND(MONTH(B1627)&gt;=1,MONTH(B1627)&lt;=3,B1627&gt;=DATE(INT(LEFT('Fiscal Year'!$B$2,4)),4,1),B1627&lt;=DATE(INT(CONCATENATE("20",RIGHT('Fiscal Year'!$B$2,2))),3,31)),1,0),"")</f>
        <v/>
      </c>
      <c r="F1627" s="139" t="str">
        <f>IF(NOT(ISBLANK(B1627)),IF(B1627&lt;'Fiscal Year'!$B$3,1,0),"")</f>
        <v/>
      </c>
      <c r="G1627" s="10"/>
      <c r="H1627" s="10"/>
      <c r="I1627" s="40"/>
      <c r="J1627" s="40"/>
      <c r="K1627" s="53"/>
      <c r="L1627" s="53"/>
      <c r="M1627" s="53"/>
      <c r="N1627" s="53"/>
      <c r="O1627" s="53"/>
      <c r="P1627" s="53"/>
      <c r="Q1627" s="53"/>
      <c r="R1627" s="53"/>
      <c r="S1627" s="53"/>
    </row>
    <row r="1628" spans="1:19" x14ac:dyDescent="0.3">
      <c r="A1628" s="106"/>
      <c r="B1628" s="59"/>
      <c r="C1628" s="137" t="str">
        <f t="shared" si="25"/>
        <v/>
      </c>
      <c r="D1628" s="138" t="str">
        <f>IF(NOT(ISBLANK(B1628)),IF(AND(MONTH(B1628)&gt;=4,MONTH(B1628)&lt;=12,B1628&gt;=DATE(INT(LEFT('Fiscal Year'!$B$2,4)),4,1),B1628&lt;=DATE(INT(CONCATENATE("20",RIGHT('Fiscal Year'!$B$2,2))),3,31)),1,0),"")</f>
        <v/>
      </c>
      <c r="E1628" s="138" t="str">
        <f>IF(NOT(ISBLANK(B1628)),IF(AND(MONTH(B1628)&gt;=1,MONTH(B1628)&lt;=3,B1628&gt;=DATE(INT(LEFT('Fiscal Year'!$B$2,4)),4,1),B1628&lt;=DATE(INT(CONCATENATE("20",RIGHT('Fiscal Year'!$B$2,2))),3,31)),1,0),"")</f>
        <v/>
      </c>
      <c r="F1628" s="139" t="str">
        <f>IF(NOT(ISBLANK(B1628)),IF(B1628&lt;'Fiscal Year'!$B$3,1,0),"")</f>
        <v/>
      </c>
      <c r="G1628" s="10"/>
      <c r="H1628" s="10"/>
      <c r="I1628" s="40"/>
      <c r="J1628" s="40"/>
      <c r="K1628" s="53"/>
      <c r="L1628" s="53"/>
      <c r="M1628" s="53"/>
      <c r="N1628" s="53"/>
      <c r="O1628" s="53"/>
      <c r="P1628" s="53"/>
      <c r="Q1628" s="53"/>
      <c r="R1628" s="53"/>
      <c r="S1628" s="53"/>
    </row>
    <row r="1629" spans="1:19" x14ac:dyDescent="0.3">
      <c r="A1629" s="106"/>
      <c r="B1629" s="59"/>
      <c r="C1629" s="137" t="str">
        <f t="shared" si="25"/>
        <v/>
      </c>
      <c r="D1629" s="138" t="str">
        <f>IF(NOT(ISBLANK(B1629)),IF(AND(MONTH(B1629)&gt;=4,MONTH(B1629)&lt;=12,B1629&gt;=DATE(INT(LEFT('Fiscal Year'!$B$2,4)),4,1),B1629&lt;=DATE(INT(CONCATENATE("20",RIGHT('Fiscal Year'!$B$2,2))),3,31)),1,0),"")</f>
        <v/>
      </c>
      <c r="E1629" s="138" t="str">
        <f>IF(NOT(ISBLANK(B1629)),IF(AND(MONTH(B1629)&gt;=1,MONTH(B1629)&lt;=3,B1629&gt;=DATE(INT(LEFT('Fiscal Year'!$B$2,4)),4,1),B1629&lt;=DATE(INT(CONCATENATE("20",RIGHT('Fiscal Year'!$B$2,2))),3,31)),1,0),"")</f>
        <v/>
      </c>
      <c r="F1629" s="139" t="str">
        <f>IF(NOT(ISBLANK(B1629)),IF(B1629&lt;'Fiscal Year'!$B$3,1,0),"")</f>
        <v/>
      </c>
      <c r="G1629" s="10"/>
      <c r="H1629" s="10"/>
      <c r="I1629" s="40"/>
      <c r="J1629" s="40"/>
      <c r="K1629" s="53"/>
      <c r="L1629" s="53"/>
      <c r="M1629" s="53"/>
      <c r="N1629" s="53"/>
      <c r="O1629" s="53"/>
      <c r="P1629" s="53"/>
      <c r="Q1629" s="53"/>
      <c r="R1629" s="53"/>
      <c r="S1629" s="53"/>
    </row>
    <row r="1630" spans="1:19" x14ac:dyDescent="0.3">
      <c r="A1630" s="106"/>
      <c r="B1630" s="59"/>
      <c r="C1630" s="137" t="str">
        <f t="shared" si="25"/>
        <v/>
      </c>
      <c r="D1630" s="138" t="str">
        <f>IF(NOT(ISBLANK(B1630)),IF(AND(MONTH(B1630)&gt;=4,MONTH(B1630)&lt;=12,B1630&gt;=DATE(INT(LEFT('Fiscal Year'!$B$2,4)),4,1),B1630&lt;=DATE(INT(CONCATENATE("20",RIGHT('Fiscal Year'!$B$2,2))),3,31)),1,0),"")</f>
        <v/>
      </c>
      <c r="E1630" s="138" t="str">
        <f>IF(NOT(ISBLANK(B1630)),IF(AND(MONTH(B1630)&gt;=1,MONTH(B1630)&lt;=3,B1630&gt;=DATE(INT(LEFT('Fiscal Year'!$B$2,4)),4,1),B1630&lt;=DATE(INT(CONCATENATE("20",RIGHT('Fiscal Year'!$B$2,2))),3,31)),1,0),"")</f>
        <v/>
      </c>
      <c r="F1630" s="139" t="str">
        <f>IF(NOT(ISBLANK(B1630)),IF(B1630&lt;'Fiscal Year'!$B$3,1,0),"")</f>
        <v/>
      </c>
      <c r="G1630" s="10"/>
      <c r="H1630" s="10"/>
      <c r="I1630" s="40"/>
      <c r="J1630" s="40"/>
      <c r="K1630" s="53"/>
      <c r="L1630" s="53"/>
      <c r="M1630" s="53"/>
      <c r="N1630" s="53"/>
      <c r="O1630" s="53"/>
      <c r="P1630" s="53"/>
      <c r="Q1630" s="53"/>
      <c r="R1630" s="53"/>
      <c r="S1630" s="53"/>
    </row>
    <row r="1631" spans="1:19" x14ac:dyDescent="0.3">
      <c r="A1631" s="106"/>
      <c r="B1631" s="59"/>
      <c r="C1631" s="137" t="str">
        <f t="shared" si="25"/>
        <v/>
      </c>
      <c r="D1631" s="138" t="str">
        <f>IF(NOT(ISBLANK(B1631)),IF(AND(MONTH(B1631)&gt;=4,MONTH(B1631)&lt;=12,B1631&gt;=DATE(INT(LEFT('Fiscal Year'!$B$2,4)),4,1),B1631&lt;=DATE(INT(CONCATENATE("20",RIGHT('Fiscal Year'!$B$2,2))),3,31)),1,0),"")</f>
        <v/>
      </c>
      <c r="E1631" s="138" t="str">
        <f>IF(NOT(ISBLANK(B1631)),IF(AND(MONTH(B1631)&gt;=1,MONTH(B1631)&lt;=3,B1631&gt;=DATE(INT(LEFT('Fiscal Year'!$B$2,4)),4,1),B1631&lt;=DATE(INT(CONCATENATE("20",RIGHT('Fiscal Year'!$B$2,2))),3,31)),1,0),"")</f>
        <v/>
      </c>
      <c r="F1631" s="139" t="str">
        <f>IF(NOT(ISBLANK(B1631)),IF(B1631&lt;'Fiscal Year'!$B$3,1,0),"")</f>
        <v/>
      </c>
      <c r="G1631" s="10"/>
      <c r="H1631" s="10"/>
      <c r="I1631" s="40"/>
      <c r="J1631" s="40"/>
      <c r="K1631" s="53"/>
      <c r="L1631" s="53"/>
      <c r="M1631" s="53"/>
      <c r="N1631" s="53"/>
      <c r="O1631" s="53"/>
      <c r="P1631" s="53"/>
      <c r="Q1631" s="53"/>
      <c r="R1631" s="53"/>
      <c r="S1631" s="53"/>
    </row>
    <row r="1632" spans="1:19" x14ac:dyDescent="0.3">
      <c r="A1632" s="106"/>
      <c r="B1632" s="59"/>
      <c r="C1632" s="137" t="str">
        <f t="shared" si="25"/>
        <v/>
      </c>
      <c r="D1632" s="138" t="str">
        <f>IF(NOT(ISBLANK(B1632)),IF(AND(MONTH(B1632)&gt;=4,MONTH(B1632)&lt;=12,B1632&gt;=DATE(INT(LEFT('Fiscal Year'!$B$2,4)),4,1),B1632&lt;=DATE(INT(CONCATENATE("20",RIGHT('Fiscal Year'!$B$2,2))),3,31)),1,0),"")</f>
        <v/>
      </c>
      <c r="E1632" s="138" t="str">
        <f>IF(NOT(ISBLANK(B1632)),IF(AND(MONTH(B1632)&gt;=1,MONTH(B1632)&lt;=3,B1632&gt;=DATE(INT(LEFT('Fiscal Year'!$B$2,4)),4,1),B1632&lt;=DATE(INT(CONCATENATE("20",RIGHT('Fiscal Year'!$B$2,2))),3,31)),1,0),"")</f>
        <v/>
      </c>
      <c r="F1632" s="139" t="str">
        <f>IF(NOT(ISBLANK(B1632)),IF(B1632&lt;'Fiscal Year'!$B$3,1,0),"")</f>
        <v/>
      </c>
      <c r="G1632" s="10"/>
      <c r="H1632" s="10"/>
      <c r="I1632" s="40"/>
      <c r="J1632" s="40"/>
      <c r="K1632" s="53"/>
      <c r="L1632" s="53"/>
      <c r="M1632" s="53"/>
      <c r="N1632" s="53"/>
      <c r="O1632" s="53"/>
      <c r="P1632" s="53"/>
      <c r="Q1632" s="53"/>
      <c r="R1632" s="53"/>
      <c r="S1632" s="53"/>
    </row>
    <row r="1633" spans="1:19" x14ac:dyDescent="0.3">
      <c r="A1633" s="106"/>
      <c r="B1633" s="59"/>
      <c r="C1633" s="137" t="str">
        <f t="shared" si="25"/>
        <v/>
      </c>
      <c r="D1633" s="138" t="str">
        <f>IF(NOT(ISBLANK(B1633)),IF(AND(MONTH(B1633)&gt;=4,MONTH(B1633)&lt;=12,B1633&gt;=DATE(INT(LEFT('Fiscal Year'!$B$2,4)),4,1),B1633&lt;=DATE(INT(CONCATENATE("20",RIGHT('Fiscal Year'!$B$2,2))),3,31)),1,0),"")</f>
        <v/>
      </c>
      <c r="E1633" s="138" t="str">
        <f>IF(NOT(ISBLANK(B1633)),IF(AND(MONTH(B1633)&gt;=1,MONTH(B1633)&lt;=3,B1633&gt;=DATE(INT(LEFT('Fiscal Year'!$B$2,4)),4,1),B1633&lt;=DATE(INT(CONCATENATE("20",RIGHT('Fiscal Year'!$B$2,2))),3,31)),1,0),"")</f>
        <v/>
      </c>
      <c r="F1633" s="139" t="str">
        <f>IF(NOT(ISBLANK(B1633)),IF(B1633&lt;'Fiscal Year'!$B$3,1,0),"")</f>
        <v/>
      </c>
      <c r="G1633" s="10"/>
      <c r="H1633" s="10"/>
      <c r="I1633" s="40"/>
      <c r="J1633" s="40"/>
      <c r="K1633" s="53"/>
      <c r="L1633" s="53"/>
      <c r="M1633" s="53"/>
      <c r="N1633" s="53"/>
      <c r="O1633" s="53"/>
      <c r="P1633" s="53"/>
      <c r="Q1633" s="53"/>
      <c r="R1633" s="53"/>
      <c r="S1633" s="53"/>
    </row>
    <row r="1634" spans="1:19" x14ac:dyDescent="0.3">
      <c r="A1634" s="106"/>
      <c r="B1634" s="59"/>
      <c r="C1634" s="137" t="str">
        <f t="shared" si="25"/>
        <v/>
      </c>
      <c r="D1634" s="138" t="str">
        <f>IF(NOT(ISBLANK(B1634)),IF(AND(MONTH(B1634)&gt;=4,MONTH(B1634)&lt;=12,B1634&gt;=DATE(INT(LEFT('Fiscal Year'!$B$2,4)),4,1),B1634&lt;=DATE(INT(CONCATENATE("20",RIGHT('Fiscal Year'!$B$2,2))),3,31)),1,0),"")</f>
        <v/>
      </c>
      <c r="E1634" s="138" t="str">
        <f>IF(NOT(ISBLANK(B1634)),IF(AND(MONTH(B1634)&gt;=1,MONTH(B1634)&lt;=3,B1634&gt;=DATE(INT(LEFT('Fiscal Year'!$B$2,4)),4,1),B1634&lt;=DATE(INT(CONCATENATE("20",RIGHT('Fiscal Year'!$B$2,2))),3,31)),1,0),"")</f>
        <v/>
      </c>
      <c r="F1634" s="139" t="str">
        <f>IF(NOT(ISBLANK(B1634)),IF(B1634&lt;'Fiscal Year'!$B$3,1,0),"")</f>
        <v/>
      </c>
      <c r="G1634" s="10"/>
      <c r="H1634" s="10"/>
      <c r="I1634" s="40"/>
      <c r="J1634" s="40"/>
      <c r="K1634" s="53"/>
      <c r="L1634" s="53"/>
      <c r="M1634" s="53"/>
      <c r="N1634" s="53"/>
      <c r="O1634" s="53"/>
      <c r="P1634" s="53"/>
      <c r="Q1634" s="53"/>
      <c r="R1634" s="53"/>
      <c r="S1634" s="53"/>
    </row>
    <row r="1635" spans="1:19" x14ac:dyDescent="0.3">
      <c r="A1635" s="106"/>
      <c r="B1635" s="59"/>
      <c r="C1635" s="137" t="str">
        <f t="shared" si="25"/>
        <v/>
      </c>
      <c r="D1635" s="138" t="str">
        <f>IF(NOT(ISBLANK(B1635)),IF(AND(MONTH(B1635)&gt;=4,MONTH(B1635)&lt;=12,B1635&gt;=DATE(INT(LEFT('Fiscal Year'!$B$2,4)),4,1),B1635&lt;=DATE(INT(CONCATENATE("20",RIGHT('Fiscal Year'!$B$2,2))),3,31)),1,0),"")</f>
        <v/>
      </c>
      <c r="E1635" s="138" t="str">
        <f>IF(NOT(ISBLANK(B1635)),IF(AND(MONTH(B1635)&gt;=1,MONTH(B1635)&lt;=3,B1635&gt;=DATE(INT(LEFT('Fiscal Year'!$B$2,4)),4,1),B1635&lt;=DATE(INT(CONCATENATE("20",RIGHT('Fiscal Year'!$B$2,2))),3,31)),1,0),"")</f>
        <v/>
      </c>
      <c r="F1635" s="139" t="str">
        <f>IF(NOT(ISBLANK(B1635)),IF(B1635&lt;'Fiscal Year'!$B$3,1,0),"")</f>
        <v/>
      </c>
      <c r="G1635" s="10"/>
      <c r="H1635" s="10"/>
      <c r="I1635" s="40"/>
      <c r="J1635" s="40"/>
      <c r="K1635" s="53"/>
      <c r="L1635" s="53"/>
      <c r="M1635" s="53"/>
      <c r="N1635" s="53"/>
      <c r="O1635" s="53"/>
      <c r="P1635" s="53"/>
      <c r="Q1635" s="53"/>
      <c r="R1635" s="53"/>
      <c r="S1635" s="53"/>
    </row>
    <row r="1636" spans="1:19" x14ac:dyDescent="0.3">
      <c r="A1636" s="106"/>
      <c r="B1636" s="59"/>
      <c r="C1636" s="137" t="str">
        <f t="shared" si="25"/>
        <v/>
      </c>
      <c r="D1636" s="138" t="str">
        <f>IF(NOT(ISBLANK(B1636)),IF(AND(MONTH(B1636)&gt;=4,MONTH(B1636)&lt;=12,B1636&gt;=DATE(INT(LEFT('Fiscal Year'!$B$2,4)),4,1),B1636&lt;=DATE(INT(CONCATENATE("20",RIGHT('Fiscal Year'!$B$2,2))),3,31)),1,0),"")</f>
        <v/>
      </c>
      <c r="E1636" s="138" t="str">
        <f>IF(NOT(ISBLANK(B1636)),IF(AND(MONTH(B1636)&gt;=1,MONTH(B1636)&lt;=3,B1636&gt;=DATE(INT(LEFT('Fiscal Year'!$B$2,4)),4,1),B1636&lt;=DATE(INT(CONCATENATE("20",RIGHT('Fiscal Year'!$B$2,2))),3,31)),1,0),"")</f>
        <v/>
      </c>
      <c r="F1636" s="139" t="str">
        <f>IF(NOT(ISBLANK(B1636)),IF(B1636&lt;'Fiscal Year'!$B$3,1,0),"")</f>
        <v/>
      </c>
      <c r="G1636" s="10"/>
      <c r="H1636" s="10"/>
      <c r="I1636" s="40"/>
      <c r="J1636" s="40"/>
      <c r="K1636" s="53"/>
      <c r="L1636" s="53"/>
      <c r="M1636" s="53"/>
      <c r="N1636" s="53"/>
      <c r="O1636" s="53"/>
      <c r="P1636" s="53"/>
      <c r="Q1636" s="53"/>
      <c r="R1636" s="53"/>
      <c r="S1636" s="53"/>
    </row>
    <row r="1637" spans="1:19" x14ac:dyDescent="0.3">
      <c r="A1637" s="106"/>
      <c r="B1637" s="59"/>
      <c r="C1637" s="137" t="str">
        <f t="shared" si="25"/>
        <v/>
      </c>
      <c r="D1637" s="138" t="str">
        <f>IF(NOT(ISBLANK(B1637)),IF(AND(MONTH(B1637)&gt;=4,MONTH(B1637)&lt;=12,B1637&gt;=DATE(INT(LEFT('Fiscal Year'!$B$2,4)),4,1),B1637&lt;=DATE(INT(CONCATENATE("20",RIGHT('Fiscal Year'!$B$2,2))),3,31)),1,0),"")</f>
        <v/>
      </c>
      <c r="E1637" s="138" t="str">
        <f>IF(NOT(ISBLANK(B1637)),IF(AND(MONTH(B1637)&gt;=1,MONTH(B1637)&lt;=3,B1637&gt;=DATE(INT(LEFT('Fiscal Year'!$B$2,4)),4,1),B1637&lt;=DATE(INT(CONCATENATE("20",RIGHT('Fiscal Year'!$B$2,2))),3,31)),1,0),"")</f>
        <v/>
      </c>
      <c r="F1637" s="139" t="str">
        <f>IF(NOT(ISBLANK(B1637)),IF(B1637&lt;'Fiscal Year'!$B$3,1,0),"")</f>
        <v/>
      </c>
      <c r="G1637" s="10"/>
      <c r="H1637" s="10"/>
      <c r="I1637" s="40"/>
      <c r="J1637" s="40"/>
      <c r="K1637" s="53"/>
      <c r="L1637" s="53"/>
      <c r="M1637" s="53"/>
      <c r="N1637" s="53"/>
      <c r="O1637" s="53"/>
      <c r="P1637" s="53"/>
      <c r="Q1637" s="53"/>
      <c r="R1637" s="53"/>
      <c r="S1637" s="53"/>
    </row>
    <row r="1638" spans="1:19" x14ac:dyDescent="0.3">
      <c r="A1638" s="106"/>
      <c r="B1638" s="59"/>
      <c r="C1638" s="137" t="str">
        <f t="shared" si="25"/>
        <v/>
      </c>
      <c r="D1638" s="138" t="str">
        <f>IF(NOT(ISBLANK(B1638)),IF(AND(MONTH(B1638)&gt;=4,MONTH(B1638)&lt;=12,B1638&gt;=DATE(INT(LEFT('Fiscal Year'!$B$2,4)),4,1),B1638&lt;=DATE(INT(CONCATENATE("20",RIGHT('Fiscal Year'!$B$2,2))),3,31)),1,0),"")</f>
        <v/>
      </c>
      <c r="E1638" s="138" t="str">
        <f>IF(NOT(ISBLANK(B1638)),IF(AND(MONTH(B1638)&gt;=1,MONTH(B1638)&lt;=3,B1638&gt;=DATE(INT(LEFT('Fiscal Year'!$B$2,4)),4,1),B1638&lt;=DATE(INT(CONCATENATE("20",RIGHT('Fiscal Year'!$B$2,2))),3,31)),1,0),"")</f>
        <v/>
      </c>
      <c r="F1638" s="139" t="str">
        <f>IF(NOT(ISBLANK(B1638)),IF(B1638&lt;'Fiscal Year'!$B$3,1,0),"")</f>
        <v/>
      </c>
      <c r="G1638" s="10"/>
      <c r="H1638" s="10"/>
      <c r="I1638" s="40"/>
      <c r="J1638" s="40"/>
      <c r="K1638" s="53"/>
      <c r="L1638" s="53"/>
      <c r="M1638" s="53"/>
      <c r="N1638" s="53"/>
      <c r="O1638" s="53"/>
      <c r="P1638" s="53"/>
      <c r="Q1638" s="53"/>
      <c r="R1638" s="53"/>
      <c r="S1638" s="53"/>
    </row>
    <row r="1639" spans="1:19" x14ac:dyDescent="0.3">
      <c r="A1639" s="106"/>
      <c r="B1639" s="59"/>
      <c r="C1639" s="137" t="str">
        <f t="shared" si="25"/>
        <v/>
      </c>
      <c r="D1639" s="138" t="str">
        <f>IF(NOT(ISBLANK(B1639)),IF(AND(MONTH(B1639)&gt;=4,MONTH(B1639)&lt;=12,B1639&gt;=DATE(INT(LEFT('Fiscal Year'!$B$2,4)),4,1),B1639&lt;=DATE(INT(CONCATENATE("20",RIGHT('Fiscal Year'!$B$2,2))),3,31)),1,0),"")</f>
        <v/>
      </c>
      <c r="E1639" s="138" t="str">
        <f>IF(NOT(ISBLANK(B1639)),IF(AND(MONTH(B1639)&gt;=1,MONTH(B1639)&lt;=3,B1639&gt;=DATE(INT(LEFT('Fiscal Year'!$B$2,4)),4,1),B1639&lt;=DATE(INT(CONCATENATE("20",RIGHT('Fiscal Year'!$B$2,2))),3,31)),1,0),"")</f>
        <v/>
      </c>
      <c r="F1639" s="139" t="str">
        <f>IF(NOT(ISBLANK(B1639)),IF(B1639&lt;'Fiscal Year'!$B$3,1,0),"")</f>
        <v/>
      </c>
      <c r="G1639" s="10"/>
      <c r="H1639" s="10"/>
      <c r="I1639" s="40"/>
      <c r="J1639" s="40"/>
      <c r="K1639" s="53"/>
      <c r="L1639" s="53"/>
      <c r="M1639" s="53"/>
      <c r="N1639" s="53"/>
      <c r="O1639" s="53"/>
      <c r="P1639" s="53"/>
      <c r="Q1639" s="53"/>
      <c r="R1639" s="53"/>
      <c r="S1639" s="53"/>
    </row>
    <row r="1640" spans="1:19" x14ac:dyDescent="0.3">
      <c r="A1640" s="106"/>
      <c r="B1640" s="59"/>
      <c r="C1640" s="137" t="str">
        <f t="shared" si="25"/>
        <v/>
      </c>
      <c r="D1640" s="138" t="str">
        <f>IF(NOT(ISBLANK(B1640)),IF(AND(MONTH(B1640)&gt;=4,MONTH(B1640)&lt;=12,B1640&gt;=DATE(INT(LEFT('Fiscal Year'!$B$2,4)),4,1),B1640&lt;=DATE(INT(CONCATENATE("20",RIGHT('Fiscal Year'!$B$2,2))),3,31)),1,0),"")</f>
        <v/>
      </c>
      <c r="E1640" s="138" t="str">
        <f>IF(NOT(ISBLANK(B1640)),IF(AND(MONTH(B1640)&gt;=1,MONTH(B1640)&lt;=3,B1640&gt;=DATE(INT(LEFT('Fiscal Year'!$B$2,4)),4,1),B1640&lt;=DATE(INT(CONCATENATE("20",RIGHT('Fiscal Year'!$B$2,2))),3,31)),1,0),"")</f>
        <v/>
      </c>
      <c r="F1640" s="139" t="str">
        <f>IF(NOT(ISBLANK(B1640)),IF(B1640&lt;'Fiscal Year'!$B$3,1,0),"")</f>
        <v/>
      </c>
      <c r="G1640" s="10"/>
      <c r="H1640" s="10"/>
      <c r="I1640" s="40"/>
      <c r="J1640" s="40"/>
      <c r="K1640" s="53"/>
      <c r="L1640" s="53"/>
      <c r="M1640" s="53"/>
      <c r="N1640" s="53"/>
      <c r="O1640" s="53"/>
      <c r="P1640" s="53"/>
      <c r="Q1640" s="53"/>
      <c r="R1640" s="53"/>
      <c r="S1640" s="53"/>
    </row>
    <row r="1641" spans="1:19" x14ac:dyDescent="0.3">
      <c r="A1641" s="106"/>
      <c r="B1641" s="59"/>
      <c r="C1641" s="137" t="str">
        <f t="shared" si="25"/>
        <v/>
      </c>
      <c r="D1641" s="138" t="str">
        <f>IF(NOT(ISBLANK(B1641)),IF(AND(MONTH(B1641)&gt;=4,MONTH(B1641)&lt;=12,B1641&gt;=DATE(INT(LEFT('Fiscal Year'!$B$2,4)),4,1),B1641&lt;=DATE(INT(CONCATENATE("20",RIGHT('Fiscal Year'!$B$2,2))),3,31)),1,0),"")</f>
        <v/>
      </c>
      <c r="E1641" s="138" t="str">
        <f>IF(NOT(ISBLANK(B1641)),IF(AND(MONTH(B1641)&gt;=1,MONTH(B1641)&lt;=3,B1641&gt;=DATE(INT(LEFT('Fiscal Year'!$B$2,4)),4,1),B1641&lt;=DATE(INT(CONCATENATE("20",RIGHT('Fiscal Year'!$B$2,2))),3,31)),1,0),"")</f>
        <v/>
      </c>
      <c r="F1641" s="139" t="str">
        <f>IF(NOT(ISBLANK(B1641)),IF(B1641&lt;'Fiscal Year'!$B$3,1,0),"")</f>
        <v/>
      </c>
      <c r="G1641" s="10"/>
      <c r="H1641" s="10"/>
      <c r="I1641" s="40"/>
      <c r="J1641" s="40"/>
      <c r="K1641" s="53"/>
      <c r="L1641" s="53"/>
      <c r="M1641" s="53"/>
      <c r="N1641" s="53"/>
      <c r="O1641" s="53"/>
      <c r="P1641" s="53"/>
      <c r="Q1641" s="53"/>
      <c r="R1641" s="53"/>
      <c r="S1641" s="53"/>
    </row>
    <row r="1642" spans="1:19" x14ac:dyDescent="0.3">
      <c r="A1642" s="106"/>
      <c r="B1642" s="59"/>
      <c r="C1642" s="137" t="str">
        <f t="shared" si="25"/>
        <v/>
      </c>
      <c r="D1642" s="138" t="str">
        <f>IF(NOT(ISBLANK(B1642)),IF(AND(MONTH(B1642)&gt;=4,MONTH(B1642)&lt;=12,B1642&gt;=DATE(INT(LEFT('Fiscal Year'!$B$2,4)),4,1),B1642&lt;=DATE(INT(CONCATENATE("20",RIGHT('Fiscal Year'!$B$2,2))),3,31)),1,0),"")</f>
        <v/>
      </c>
      <c r="E1642" s="138" t="str">
        <f>IF(NOT(ISBLANK(B1642)),IF(AND(MONTH(B1642)&gt;=1,MONTH(B1642)&lt;=3,B1642&gt;=DATE(INT(LEFT('Fiscal Year'!$B$2,4)),4,1),B1642&lt;=DATE(INT(CONCATENATE("20",RIGHT('Fiscal Year'!$B$2,2))),3,31)),1,0),"")</f>
        <v/>
      </c>
      <c r="F1642" s="139" t="str">
        <f>IF(NOT(ISBLANK(B1642)),IF(B1642&lt;'Fiscal Year'!$B$3,1,0),"")</f>
        <v/>
      </c>
      <c r="G1642" s="10"/>
      <c r="H1642" s="10"/>
      <c r="I1642" s="40"/>
      <c r="J1642" s="40"/>
      <c r="K1642" s="53"/>
      <c r="L1642" s="53"/>
      <c r="M1642" s="53"/>
      <c r="N1642" s="53"/>
      <c r="O1642" s="53"/>
      <c r="P1642" s="53"/>
      <c r="Q1642" s="53"/>
      <c r="R1642" s="53"/>
      <c r="S1642" s="53"/>
    </row>
    <row r="1643" spans="1:19" x14ac:dyDescent="0.3">
      <c r="A1643" s="106"/>
      <c r="B1643" s="59"/>
      <c r="C1643" s="137" t="str">
        <f t="shared" si="25"/>
        <v/>
      </c>
      <c r="D1643" s="138" t="str">
        <f>IF(NOT(ISBLANK(B1643)),IF(AND(MONTH(B1643)&gt;=4,MONTH(B1643)&lt;=12,B1643&gt;=DATE(INT(LEFT('Fiscal Year'!$B$2,4)),4,1),B1643&lt;=DATE(INT(CONCATENATE("20",RIGHT('Fiscal Year'!$B$2,2))),3,31)),1,0),"")</f>
        <v/>
      </c>
      <c r="E1643" s="138" t="str">
        <f>IF(NOT(ISBLANK(B1643)),IF(AND(MONTH(B1643)&gt;=1,MONTH(B1643)&lt;=3,B1643&gt;=DATE(INT(LEFT('Fiscal Year'!$B$2,4)),4,1),B1643&lt;=DATE(INT(CONCATENATE("20",RIGHT('Fiscal Year'!$B$2,2))),3,31)),1,0),"")</f>
        <v/>
      </c>
      <c r="F1643" s="139" t="str">
        <f>IF(NOT(ISBLANK(B1643)),IF(B1643&lt;'Fiscal Year'!$B$3,1,0),"")</f>
        <v/>
      </c>
      <c r="G1643" s="10"/>
      <c r="H1643" s="10"/>
      <c r="I1643" s="40"/>
      <c r="J1643" s="40"/>
      <c r="K1643" s="53"/>
      <c r="L1643" s="53"/>
      <c r="M1643" s="53"/>
      <c r="N1643" s="53"/>
      <c r="O1643" s="53"/>
      <c r="P1643" s="53"/>
      <c r="Q1643" s="53"/>
      <c r="R1643" s="53"/>
      <c r="S1643" s="53"/>
    </row>
    <row r="1644" spans="1:19" x14ac:dyDescent="0.3">
      <c r="A1644" s="106"/>
      <c r="B1644" s="59"/>
      <c r="C1644" s="137" t="str">
        <f t="shared" si="25"/>
        <v/>
      </c>
      <c r="D1644" s="138" t="str">
        <f>IF(NOT(ISBLANK(B1644)),IF(AND(MONTH(B1644)&gt;=4,MONTH(B1644)&lt;=12,B1644&gt;=DATE(INT(LEFT('Fiscal Year'!$B$2,4)),4,1),B1644&lt;=DATE(INT(CONCATENATE("20",RIGHT('Fiscal Year'!$B$2,2))),3,31)),1,0),"")</f>
        <v/>
      </c>
      <c r="E1644" s="138" t="str">
        <f>IF(NOT(ISBLANK(B1644)),IF(AND(MONTH(B1644)&gt;=1,MONTH(B1644)&lt;=3,B1644&gt;=DATE(INT(LEFT('Fiscal Year'!$B$2,4)),4,1),B1644&lt;=DATE(INT(CONCATENATE("20",RIGHT('Fiscal Year'!$B$2,2))),3,31)),1,0),"")</f>
        <v/>
      </c>
      <c r="F1644" s="139" t="str">
        <f>IF(NOT(ISBLANK(B1644)),IF(B1644&lt;'Fiscal Year'!$B$3,1,0),"")</f>
        <v/>
      </c>
      <c r="G1644" s="10"/>
      <c r="H1644" s="10"/>
      <c r="I1644" s="40"/>
      <c r="J1644" s="40"/>
      <c r="K1644" s="53"/>
      <c r="L1644" s="53"/>
      <c r="M1644" s="53"/>
      <c r="N1644" s="53"/>
      <c r="O1644" s="53"/>
      <c r="P1644" s="53"/>
      <c r="Q1644" s="53"/>
      <c r="R1644" s="53"/>
      <c r="S1644" s="53"/>
    </row>
    <row r="1645" spans="1:19" x14ac:dyDescent="0.3">
      <c r="A1645" s="106"/>
      <c r="B1645" s="59"/>
      <c r="C1645" s="137" t="str">
        <f t="shared" si="25"/>
        <v/>
      </c>
      <c r="D1645" s="138" t="str">
        <f>IF(NOT(ISBLANK(B1645)),IF(AND(MONTH(B1645)&gt;=4,MONTH(B1645)&lt;=12,B1645&gt;=DATE(INT(LEFT('Fiscal Year'!$B$2,4)),4,1),B1645&lt;=DATE(INT(CONCATENATE("20",RIGHT('Fiscal Year'!$B$2,2))),3,31)),1,0),"")</f>
        <v/>
      </c>
      <c r="E1645" s="138" t="str">
        <f>IF(NOT(ISBLANK(B1645)),IF(AND(MONTH(B1645)&gt;=1,MONTH(B1645)&lt;=3,B1645&gt;=DATE(INT(LEFT('Fiscal Year'!$B$2,4)),4,1),B1645&lt;=DATE(INT(CONCATENATE("20",RIGHT('Fiscal Year'!$B$2,2))),3,31)),1,0),"")</f>
        <v/>
      </c>
      <c r="F1645" s="139" t="str">
        <f>IF(NOT(ISBLANK(B1645)),IF(B1645&lt;'Fiscal Year'!$B$3,1,0),"")</f>
        <v/>
      </c>
      <c r="G1645" s="10"/>
      <c r="H1645" s="10"/>
      <c r="I1645" s="40"/>
      <c r="J1645" s="40"/>
      <c r="K1645" s="53"/>
      <c r="L1645" s="53"/>
      <c r="M1645" s="53"/>
      <c r="N1645" s="53"/>
      <c r="O1645" s="53"/>
      <c r="P1645" s="53"/>
      <c r="Q1645" s="53"/>
      <c r="R1645" s="53"/>
      <c r="S1645" s="53"/>
    </row>
    <row r="1646" spans="1:19" x14ac:dyDescent="0.3">
      <c r="A1646" s="106"/>
      <c r="B1646" s="59"/>
      <c r="C1646" s="137" t="str">
        <f t="shared" si="25"/>
        <v/>
      </c>
      <c r="D1646" s="138" t="str">
        <f>IF(NOT(ISBLANK(B1646)),IF(AND(MONTH(B1646)&gt;=4,MONTH(B1646)&lt;=12,B1646&gt;=DATE(INT(LEFT('Fiscal Year'!$B$2,4)),4,1),B1646&lt;=DATE(INT(CONCATENATE("20",RIGHT('Fiscal Year'!$B$2,2))),3,31)),1,0),"")</f>
        <v/>
      </c>
      <c r="E1646" s="138" t="str">
        <f>IF(NOT(ISBLANK(B1646)),IF(AND(MONTH(B1646)&gt;=1,MONTH(B1646)&lt;=3,B1646&gt;=DATE(INT(LEFT('Fiscal Year'!$B$2,4)),4,1),B1646&lt;=DATE(INT(CONCATENATE("20",RIGHT('Fiscal Year'!$B$2,2))),3,31)),1,0),"")</f>
        <v/>
      </c>
      <c r="F1646" s="139" t="str">
        <f>IF(NOT(ISBLANK(B1646)),IF(B1646&lt;'Fiscal Year'!$B$3,1,0),"")</f>
        <v/>
      </c>
      <c r="G1646" s="10"/>
      <c r="H1646" s="10"/>
      <c r="I1646" s="40"/>
      <c r="J1646" s="40"/>
      <c r="K1646" s="53"/>
      <c r="L1646" s="53"/>
      <c r="M1646" s="53"/>
      <c r="N1646" s="53"/>
      <c r="O1646" s="53"/>
      <c r="P1646" s="53"/>
      <c r="Q1646" s="53"/>
      <c r="R1646" s="53"/>
      <c r="S1646" s="53"/>
    </row>
    <row r="1647" spans="1:19" x14ac:dyDescent="0.3">
      <c r="A1647" s="106"/>
      <c r="B1647" s="59"/>
      <c r="C1647" s="137" t="str">
        <f t="shared" si="25"/>
        <v/>
      </c>
      <c r="D1647" s="138" t="str">
        <f>IF(NOT(ISBLANK(B1647)),IF(AND(MONTH(B1647)&gt;=4,MONTH(B1647)&lt;=12,B1647&gt;=DATE(INT(LEFT('Fiscal Year'!$B$2,4)),4,1),B1647&lt;=DATE(INT(CONCATENATE("20",RIGHT('Fiscal Year'!$B$2,2))),3,31)),1,0),"")</f>
        <v/>
      </c>
      <c r="E1647" s="138" t="str">
        <f>IF(NOT(ISBLANK(B1647)),IF(AND(MONTH(B1647)&gt;=1,MONTH(B1647)&lt;=3,B1647&gt;=DATE(INT(LEFT('Fiscal Year'!$B$2,4)),4,1),B1647&lt;=DATE(INT(CONCATENATE("20",RIGHT('Fiscal Year'!$B$2,2))),3,31)),1,0),"")</f>
        <v/>
      </c>
      <c r="F1647" s="139" t="str">
        <f>IF(NOT(ISBLANK(B1647)),IF(B1647&lt;'Fiscal Year'!$B$3,1,0),"")</f>
        <v/>
      </c>
      <c r="G1647" s="10"/>
      <c r="H1647" s="10"/>
      <c r="I1647" s="40"/>
      <c r="J1647" s="40"/>
      <c r="K1647" s="53"/>
      <c r="L1647" s="53"/>
      <c r="M1647" s="53"/>
      <c r="N1647" s="53"/>
      <c r="O1647" s="53"/>
      <c r="P1647" s="53"/>
      <c r="Q1647" s="53"/>
      <c r="R1647" s="53"/>
      <c r="S1647" s="53"/>
    </row>
    <row r="1648" spans="1:19" x14ac:dyDescent="0.3">
      <c r="A1648" s="106"/>
      <c r="B1648" s="59"/>
      <c r="C1648" s="137" t="str">
        <f t="shared" si="25"/>
        <v/>
      </c>
      <c r="D1648" s="138" t="str">
        <f>IF(NOT(ISBLANK(B1648)),IF(AND(MONTH(B1648)&gt;=4,MONTH(B1648)&lt;=12,B1648&gt;=DATE(INT(LEFT('Fiscal Year'!$B$2,4)),4,1),B1648&lt;=DATE(INT(CONCATENATE("20",RIGHT('Fiscal Year'!$B$2,2))),3,31)),1,0),"")</f>
        <v/>
      </c>
      <c r="E1648" s="138" t="str">
        <f>IF(NOT(ISBLANK(B1648)),IF(AND(MONTH(B1648)&gt;=1,MONTH(B1648)&lt;=3,B1648&gt;=DATE(INT(LEFT('Fiscal Year'!$B$2,4)),4,1),B1648&lt;=DATE(INT(CONCATENATE("20",RIGHT('Fiscal Year'!$B$2,2))),3,31)),1,0),"")</f>
        <v/>
      </c>
      <c r="F1648" s="139" t="str">
        <f>IF(NOT(ISBLANK(B1648)),IF(B1648&lt;'Fiscal Year'!$B$3,1,0),"")</f>
        <v/>
      </c>
      <c r="G1648" s="10"/>
      <c r="H1648" s="10"/>
      <c r="I1648" s="40"/>
      <c r="J1648" s="40"/>
      <c r="K1648" s="53"/>
      <c r="L1648" s="53"/>
      <c r="M1648" s="53"/>
      <c r="N1648" s="53"/>
      <c r="O1648" s="53"/>
      <c r="P1648" s="53"/>
      <c r="Q1648" s="53"/>
      <c r="R1648" s="53"/>
      <c r="S1648" s="53"/>
    </row>
    <row r="1649" spans="1:19" x14ac:dyDescent="0.3">
      <c r="A1649" s="106"/>
      <c r="B1649" s="59"/>
      <c r="C1649" s="137" t="str">
        <f t="shared" si="25"/>
        <v/>
      </c>
      <c r="D1649" s="138" t="str">
        <f>IF(NOT(ISBLANK(B1649)),IF(AND(MONTH(B1649)&gt;=4,MONTH(B1649)&lt;=12,B1649&gt;=DATE(INT(LEFT('Fiscal Year'!$B$2,4)),4,1),B1649&lt;=DATE(INT(CONCATENATE("20",RIGHT('Fiscal Year'!$B$2,2))),3,31)),1,0),"")</f>
        <v/>
      </c>
      <c r="E1649" s="138" t="str">
        <f>IF(NOT(ISBLANK(B1649)),IF(AND(MONTH(B1649)&gt;=1,MONTH(B1649)&lt;=3,B1649&gt;=DATE(INT(LEFT('Fiscal Year'!$B$2,4)),4,1),B1649&lt;=DATE(INT(CONCATENATE("20",RIGHT('Fiscal Year'!$B$2,2))),3,31)),1,0),"")</f>
        <v/>
      </c>
      <c r="F1649" s="139" t="str">
        <f>IF(NOT(ISBLANK(B1649)),IF(B1649&lt;'Fiscal Year'!$B$3,1,0),"")</f>
        <v/>
      </c>
      <c r="G1649" s="10"/>
      <c r="H1649" s="10"/>
      <c r="I1649" s="40"/>
      <c r="J1649" s="40"/>
      <c r="K1649" s="53"/>
      <c r="L1649" s="53"/>
      <c r="M1649" s="53"/>
      <c r="N1649" s="53"/>
      <c r="O1649" s="53"/>
      <c r="P1649" s="53"/>
      <c r="Q1649" s="53"/>
      <c r="R1649" s="53"/>
      <c r="S1649" s="53"/>
    </row>
    <row r="1650" spans="1:19" x14ac:dyDescent="0.3">
      <c r="A1650" s="106"/>
      <c r="B1650" s="59"/>
      <c r="C1650" s="137" t="str">
        <f t="shared" si="25"/>
        <v/>
      </c>
      <c r="D1650" s="138" t="str">
        <f>IF(NOT(ISBLANK(B1650)),IF(AND(MONTH(B1650)&gt;=4,MONTH(B1650)&lt;=12,B1650&gt;=DATE(INT(LEFT('Fiscal Year'!$B$2,4)),4,1),B1650&lt;=DATE(INT(CONCATENATE("20",RIGHT('Fiscal Year'!$B$2,2))),3,31)),1,0),"")</f>
        <v/>
      </c>
      <c r="E1650" s="138" t="str">
        <f>IF(NOT(ISBLANK(B1650)),IF(AND(MONTH(B1650)&gt;=1,MONTH(B1650)&lt;=3,B1650&gt;=DATE(INT(LEFT('Fiscal Year'!$B$2,4)),4,1),B1650&lt;=DATE(INT(CONCATENATE("20",RIGHT('Fiscal Year'!$B$2,2))),3,31)),1,0),"")</f>
        <v/>
      </c>
      <c r="F1650" s="139" t="str">
        <f>IF(NOT(ISBLANK(B1650)),IF(B1650&lt;'Fiscal Year'!$B$3,1,0),"")</f>
        <v/>
      </c>
      <c r="G1650" s="10"/>
      <c r="H1650" s="10"/>
      <c r="I1650" s="40"/>
      <c r="J1650" s="40"/>
      <c r="K1650" s="53"/>
      <c r="L1650" s="53"/>
      <c r="M1650" s="53"/>
      <c r="N1650" s="53"/>
      <c r="O1650" s="53"/>
      <c r="P1650" s="53"/>
      <c r="Q1650" s="53"/>
      <c r="R1650" s="53"/>
      <c r="S1650" s="53"/>
    </row>
    <row r="1651" spans="1:19" x14ac:dyDescent="0.3">
      <c r="A1651" s="106"/>
      <c r="B1651" s="59"/>
      <c r="C1651" s="137" t="str">
        <f t="shared" si="25"/>
        <v/>
      </c>
      <c r="D1651" s="138" t="str">
        <f>IF(NOT(ISBLANK(B1651)),IF(AND(MONTH(B1651)&gt;=4,MONTH(B1651)&lt;=12,B1651&gt;=DATE(INT(LEFT('Fiscal Year'!$B$2,4)),4,1),B1651&lt;=DATE(INT(CONCATENATE("20",RIGHT('Fiscal Year'!$B$2,2))),3,31)),1,0),"")</f>
        <v/>
      </c>
      <c r="E1651" s="138" t="str">
        <f>IF(NOT(ISBLANK(B1651)),IF(AND(MONTH(B1651)&gt;=1,MONTH(B1651)&lt;=3,B1651&gt;=DATE(INT(LEFT('Fiscal Year'!$B$2,4)),4,1),B1651&lt;=DATE(INT(CONCATENATE("20",RIGHT('Fiscal Year'!$B$2,2))),3,31)),1,0),"")</f>
        <v/>
      </c>
      <c r="F1651" s="139" t="str">
        <f>IF(NOT(ISBLANK(B1651)),IF(B1651&lt;'Fiscal Year'!$B$3,1,0),"")</f>
        <v/>
      </c>
      <c r="G1651" s="10"/>
      <c r="H1651" s="10"/>
      <c r="I1651" s="40"/>
      <c r="J1651" s="40"/>
      <c r="K1651" s="53"/>
      <c r="L1651" s="53"/>
      <c r="M1651" s="53"/>
      <c r="N1651" s="53"/>
      <c r="O1651" s="53"/>
      <c r="P1651" s="53"/>
      <c r="Q1651" s="53"/>
      <c r="R1651" s="53"/>
      <c r="S1651" s="53"/>
    </row>
    <row r="1652" spans="1:19" x14ac:dyDescent="0.3">
      <c r="A1652" s="106"/>
      <c r="B1652" s="59"/>
      <c r="C1652" s="137" t="str">
        <f t="shared" si="25"/>
        <v/>
      </c>
      <c r="D1652" s="138" t="str">
        <f>IF(NOT(ISBLANK(B1652)),IF(AND(MONTH(B1652)&gt;=4,MONTH(B1652)&lt;=12,B1652&gt;=DATE(INT(LEFT('Fiscal Year'!$B$2,4)),4,1),B1652&lt;=DATE(INT(CONCATENATE("20",RIGHT('Fiscal Year'!$B$2,2))),3,31)),1,0),"")</f>
        <v/>
      </c>
      <c r="E1652" s="138" t="str">
        <f>IF(NOT(ISBLANK(B1652)),IF(AND(MONTH(B1652)&gt;=1,MONTH(B1652)&lt;=3,B1652&gt;=DATE(INT(LEFT('Fiscal Year'!$B$2,4)),4,1),B1652&lt;=DATE(INT(CONCATENATE("20",RIGHT('Fiscal Year'!$B$2,2))),3,31)),1,0),"")</f>
        <v/>
      </c>
      <c r="F1652" s="139" t="str">
        <f>IF(NOT(ISBLANK(B1652)),IF(B1652&lt;'Fiscal Year'!$B$3,1,0),"")</f>
        <v/>
      </c>
      <c r="G1652" s="10"/>
      <c r="H1652" s="10"/>
      <c r="I1652" s="40"/>
      <c r="J1652" s="40"/>
      <c r="K1652" s="53"/>
      <c r="L1652" s="53"/>
      <c r="M1652" s="53"/>
      <c r="N1652" s="53"/>
      <c r="O1652" s="53"/>
      <c r="P1652" s="53"/>
      <c r="Q1652" s="53"/>
      <c r="R1652" s="53"/>
      <c r="S1652" s="53"/>
    </row>
    <row r="1653" spans="1:19" x14ac:dyDescent="0.3">
      <c r="A1653" s="106"/>
      <c r="B1653" s="59"/>
      <c r="C1653" s="137" t="str">
        <f t="shared" si="25"/>
        <v/>
      </c>
      <c r="D1653" s="138" t="str">
        <f>IF(NOT(ISBLANK(B1653)),IF(AND(MONTH(B1653)&gt;=4,MONTH(B1653)&lt;=12,B1653&gt;=DATE(INT(LEFT('Fiscal Year'!$B$2,4)),4,1),B1653&lt;=DATE(INT(CONCATENATE("20",RIGHT('Fiscal Year'!$B$2,2))),3,31)),1,0),"")</f>
        <v/>
      </c>
      <c r="E1653" s="138" t="str">
        <f>IF(NOT(ISBLANK(B1653)),IF(AND(MONTH(B1653)&gt;=1,MONTH(B1653)&lt;=3,B1653&gt;=DATE(INT(LEFT('Fiscal Year'!$B$2,4)),4,1),B1653&lt;=DATE(INT(CONCATENATE("20",RIGHT('Fiscal Year'!$B$2,2))),3,31)),1,0),"")</f>
        <v/>
      </c>
      <c r="F1653" s="139" t="str">
        <f>IF(NOT(ISBLANK(B1653)),IF(B1653&lt;'Fiscal Year'!$B$3,1,0),"")</f>
        <v/>
      </c>
      <c r="G1653" s="10"/>
      <c r="H1653" s="10"/>
      <c r="I1653" s="40"/>
      <c r="J1653" s="40"/>
      <c r="K1653" s="53"/>
      <c r="L1653" s="53"/>
      <c r="M1653" s="53"/>
      <c r="N1653" s="53"/>
      <c r="O1653" s="53"/>
      <c r="P1653" s="53"/>
      <c r="Q1653" s="53"/>
      <c r="R1653" s="53"/>
      <c r="S1653" s="53"/>
    </row>
    <row r="1654" spans="1:19" x14ac:dyDescent="0.3">
      <c r="A1654" s="106"/>
      <c r="B1654" s="59"/>
      <c r="C1654" s="137" t="str">
        <f t="shared" si="25"/>
        <v/>
      </c>
      <c r="D1654" s="138" t="str">
        <f>IF(NOT(ISBLANK(B1654)),IF(AND(MONTH(B1654)&gt;=4,MONTH(B1654)&lt;=12,B1654&gt;=DATE(INT(LEFT('Fiscal Year'!$B$2,4)),4,1),B1654&lt;=DATE(INT(CONCATENATE("20",RIGHT('Fiscal Year'!$B$2,2))),3,31)),1,0),"")</f>
        <v/>
      </c>
      <c r="E1654" s="138" t="str">
        <f>IF(NOT(ISBLANK(B1654)),IF(AND(MONTH(B1654)&gt;=1,MONTH(B1654)&lt;=3,B1654&gt;=DATE(INT(LEFT('Fiscal Year'!$B$2,4)),4,1),B1654&lt;=DATE(INT(CONCATENATE("20",RIGHT('Fiscal Year'!$B$2,2))),3,31)),1,0),"")</f>
        <v/>
      </c>
      <c r="F1654" s="139" t="str">
        <f>IF(NOT(ISBLANK(B1654)),IF(B1654&lt;'Fiscal Year'!$B$3,1,0),"")</f>
        <v/>
      </c>
      <c r="G1654" s="10"/>
      <c r="H1654" s="10"/>
      <c r="I1654" s="40"/>
      <c r="J1654" s="40"/>
      <c r="K1654" s="53"/>
      <c r="L1654" s="53"/>
      <c r="M1654" s="53"/>
      <c r="N1654" s="53"/>
      <c r="O1654" s="53"/>
      <c r="P1654" s="53"/>
      <c r="Q1654" s="53"/>
      <c r="R1654" s="53"/>
      <c r="S1654" s="53"/>
    </row>
    <row r="1655" spans="1:19" x14ac:dyDescent="0.3">
      <c r="A1655" s="106"/>
      <c r="B1655" s="59"/>
      <c r="C1655" s="137" t="str">
        <f t="shared" si="25"/>
        <v/>
      </c>
      <c r="D1655" s="138" t="str">
        <f>IF(NOT(ISBLANK(B1655)),IF(AND(MONTH(B1655)&gt;=4,MONTH(B1655)&lt;=12,B1655&gt;=DATE(INT(LEFT('Fiscal Year'!$B$2,4)),4,1),B1655&lt;=DATE(INT(CONCATENATE("20",RIGHT('Fiscal Year'!$B$2,2))),3,31)),1,0),"")</f>
        <v/>
      </c>
      <c r="E1655" s="138" t="str">
        <f>IF(NOT(ISBLANK(B1655)),IF(AND(MONTH(B1655)&gt;=1,MONTH(B1655)&lt;=3,B1655&gt;=DATE(INT(LEFT('Fiscal Year'!$B$2,4)),4,1),B1655&lt;=DATE(INT(CONCATENATE("20",RIGHT('Fiscal Year'!$B$2,2))),3,31)),1,0),"")</f>
        <v/>
      </c>
      <c r="F1655" s="139" t="str">
        <f>IF(NOT(ISBLANK(B1655)),IF(B1655&lt;'Fiscal Year'!$B$3,1,0),"")</f>
        <v/>
      </c>
      <c r="G1655" s="10"/>
      <c r="H1655" s="10"/>
      <c r="I1655" s="40"/>
      <c r="J1655" s="40"/>
      <c r="K1655" s="53"/>
      <c r="L1655" s="53"/>
      <c r="M1655" s="53"/>
      <c r="N1655" s="53"/>
      <c r="O1655" s="53"/>
      <c r="P1655" s="53"/>
      <c r="Q1655" s="53"/>
      <c r="R1655" s="53"/>
      <c r="S1655" s="53"/>
    </row>
    <row r="1656" spans="1:19" x14ac:dyDescent="0.3">
      <c r="A1656" s="106"/>
      <c r="B1656" s="59"/>
      <c r="C1656" s="137" t="str">
        <f t="shared" si="25"/>
        <v/>
      </c>
      <c r="D1656" s="138" t="str">
        <f>IF(NOT(ISBLANK(B1656)),IF(AND(MONTH(B1656)&gt;=4,MONTH(B1656)&lt;=12,B1656&gt;=DATE(INT(LEFT('Fiscal Year'!$B$2,4)),4,1),B1656&lt;=DATE(INT(CONCATENATE("20",RIGHT('Fiscal Year'!$B$2,2))),3,31)),1,0),"")</f>
        <v/>
      </c>
      <c r="E1656" s="138" t="str">
        <f>IF(NOT(ISBLANK(B1656)),IF(AND(MONTH(B1656)&gt;=1,MONTH(B1656)&lt;=3,B1656&gt;=DATE(INT(LEFT('Fiscal Year'!$B$2,4)),4,1),B1656&lt;=DATE(INT(CONCATENATE("20",RIGHT('Fiscal Year'!$B$2,2))),3,31)),1,0),"")</f>
        <v/>
      </c>
      <c r="F1656" s="139" t="str">
        <f>IF(NOT(ISBLANK(B1656)),IF(B1656&lt;'Fiscal Year'!$B$3,1,0),"")</f>
        <v/>
      </c>
      <c r="G1656" s="10"/>
      <c r="H1656" s="10"/>
      <c r="I1656" s="40"/>
      <c r="J1656" s="40"/>
      <c r="K1656" s="53"/>
      <c r="L1656" s="53"/>
      <c r="M1656" s="53"/>
      <c r="N1656" s="53"/>
      <c r="O1656" s="53"/>
      <c r="P1656" s="53"/>
      <c r="Q1656" s="53"/>
      <c r="R1656" s="53"/>
      <c r="S1656" s="53"/>
    </row>
    <row r="1657" spans="1:19" x14ac:dyDescent="0.3">
      <c r="A1657" s="106"/>
      <c r="B1657" s="59"/>
      <c r="C1657" s="137" t="str">
        <f t="shared" si="25"/>
        <v/>
      </c>
      <c r="D1657" s="138" t="str">
        <f>IF(NOT(ISBLANK(B1657)),IF(AND(MONTH(B1657)&gt;=4,MONTH(B1657)&lt;=12,B1657&gt;=DATE(INT(LEFT('Fiscal Year'!$B$2,4)),4,1),B1657&lt;=DATE(INT(CONCATENATE("20",RIGHT('Fiscal Year'!$B$2,2))),3,31)),1,0),"")</f>
        <v/>
      </c>
      <c r="E1657" s="138" t="str">
        <f>IF(NOT(ISBLANK(B1657)),IF(AND(MONTH(B1657)&gt;=1,MONTH(B1657)&lt;=3,B1657&gt;=DATE(INT(LEFT('Fiscal Year'!$B$2,4)),4,1),B1657&lt;=DATE(INT(CONCATENATE("20",RIGHT('Fiscal Year'!$B$2,2))),3,31)),1,0),"")</f>
        <v/>
      </c>
      <c r="F1657" s="139" t="str">
        <f>IF(NOT(ISBLANK(B1657)),IF(B1657&lt;'Fiscal Year'!$B$3,1,0),"")</f>
        <v/>
      </c>
      <c r="G1657" s="10"/>
      <c r="H1657" s="10"/>
      <c r="I1657" s="40"/>
      <c r="J1657" s="40"/>
      <c r="K1657" s="53"/>
      <c r="L1657" s="53"/>
      <c r="M1657" s="53"/>
      <c r="N1657" s="53"/>
      <c r="O1657" s="53"/>
      <c r="P1657" s="53"/>
      <c r="Q1657" s="53"/>
      <c r="R1657" s="53"/>
      <c r="S1657" s="53"/>
    </row>
    <row r="1658" spans="1:19" x14ac:dyDescent="0.3">
      <c r="A1658" s="106"/>
      <c r="B1658" s="59"/>
      <c r="C1658" s="137" t="str">
        <f t="shared" si="25"/>
        <v/>
      </c>
      <c r="D1658" s="138" t="str">
        <f>IF(NOT(ISBLANK(B1658)),IF(AND(MONTH(B1658)&gt;=4,MONTH(B1658)&lt;=12,B1658&gt;=DATE(INT(LEFT('Fiscal Year'!$B$2,4)),4,1),B1658&lt;=DATE(INT(CONCATENATE("20",RIGHT('Fiscal Year'!$B$2,2))),3,31)),1,0),"")</f>
        <v/>
      </c>
      <c r="E1658" s="138" t="str">
        <f>IF(NOT(ISBLANK(B1658)),IF(AND(MONTH(B1658)&gt;=1,MONTH(B1658)&lt;=3,B1658&gt;=DATE(INT(LEFT('Fiscal Year'!$B$2,4)),4,1),B1658&lt;=DATE(INT(CONCATENATE("20",RIGHT('Fiscal Year'!$B$2,2))),3,31)),1,0),"")</f>
        <v/>
      </c>
      <c r="F1658" s="139" t="str">
        <f>IF(NOT(ISBLANK(B1658)),IF(B1658&lt;'Fiscal Year'!$B$3,1,0),"")</f>
        <v/>
      </c>
      <c r="G1658" s="10"/>
      <c r="H1658" s="10"/>
      <c r="I1658" s="40"/>
      <c r="J1658" s="40"/>
      <c r="K1658" s="53"/>
      <c r="L1658" s="53"/>
      <c r="M1658" s="53"/>
      <c r="N1658" s="53"/>
      <c r="O1658" s="53"/>
      <c r="P1658" s="53"/>
      <c r="Q1658" s="53"/>
      <c r="R1658" s="53"/>
      <c r="S1658" s="53"/>
    </row>
    <row r="1659" spans="1:19" x14ac:dyDescent="0.3">
      <c r="A1659" s="106"/>
      <c r="B1659" s="59"/>
      <c r="C1659" s="137" t="str">
        <f t="shared" si="25"/>
        <v/>
      </c>
      <c r="D1659" s="138" t="str">
        <f>IF(NOT(ISBLANK(B1659)),IF(AND(MONTH(B1659)&gt;=4,MONTH(B1659)&lt;=12,B1659&gt;=DATE(INT(LEFT('Fiscal Year'!$B$2,4)),4,1),B1659&lt;=DATE(INT(CONCATENATE("20",RIGHT('Fiscal Year'!$B$2,2))),3,31)),1,0),"")</f>
        <v/>
      </c>
      <c r="E1659" s="138" t="str">
        <f>IF(NOT(ISBLANK(B1659)),IF(AND(MONTH(B1659)&gt;=1,MONTH(B1659)&lt;=3,B1659&gt;=DATE(INT(LEFT('Fiscal Year'!$B$2,4)),4,1),B1659&lt;=DATE(INT(CONCATENATE("20",RIGHT('Fiscal Year'!$B$2,2))),3,31)),1,0),"")</f>
        <v/>
      </c>
      <c r="F1659" s="139" t="str">
        <f>IF(NOT(ISBLANK(B1659)),IF(B1659&lt;'Fiscal Year'!$B$3,1,0),"")</f>
        <v/>
      </c>
      <c r="G1659" s="10"/>
      <c r="H1659" s="10"/>
      <c r="I1659" s="40"/>
      <c r="J1659" s="40"/>
      <c r="K1659" s="53"/>
      <c r="L1659" s="53"/>
      <c r="M1659" s="53"/>
      <c r="N1659" s="53"/>
      <c r="O1659" s="53"/>
      <c r="P1659" s="53"/>
      <c r="Q1659" s="53"/>
      <c r="R1659" s="53"/>
      <c r="S1659" s="53"/>
    </row>
    <row r="1660" spans="1:19" x14ac:dyDescent="0.3">
      <c r="A1660" s="106"/>
      <c r="B1660" s="59"/>
      <c r="C1660" s="137" t="str">
        <f t="shared" si="25"/>
        <v/>
      </c>
      <c r="D1660" s="138" t="str">
        <f>IF(NOT(ISBLANK(B1660)),IF(AND(MONTH(B1660)&gt;=4,MONTH(B1660)&lt;=12,B1660&gt;=DATE(INT(LEFT('Fiscal Year'!$B$2,4)),4,1),B1660&lt;=DATE(INT(CONCATENATE("20",RIGHT('Fiscal Year'!$B$2,2))),3,31)),1,0),"")</f>
        <v/>
      </c>
      <c r="E1660" s="138" t="str">
        <f>IF(NOT(ISBLANK(B1660)),IF(AND(MONTH(B1660)&gt;=1,MONTH(B1660)&lt;=3,B1660&gt;=DATE(INT(LEFT('Fiscal Year'!$B$2,4)),4,1),B1660&lt;=DATE(INT(CONCATENATE("20",RIGHT('Fiscal Year'!$B$2,2))),3,31)),1,0),"")</f>
        <v/>
      </c>
      <c r="F1660" s="139" t="str">
        <f>IF(NOT(ISBLANK(B1660)),IF(B1660&lt;'Fiscal Year'!$B$3,1,0),"")</f>
        <v/>
      </c>
      <c r="G1660" s="10"/>
      <c r="H1660" s="10"/>
      <c r="I1660" s="40"/>
      <c r="J1660" s="40"/>
      <c r="K1660" s="53"/>
      <c r="L1660" s="53"/>
      <c r="M1660" s="53"/>
      <c r="N1660" s="53"/>
      <c r="O1660" s="53"/>
      <c r="P1660" s="53"/>
      <c r="Q1660" s="53"/>
      <c r="R1660" s="53"/>
      <c r="S1660" s="53"/>
    </row>
    <row r="1661" spans="1:19" x14ac:dyDescent="0.3">
      <c r="A1661" s="106"/>
      <c r="B1661" s="59"/>
      <c r="C1661" s="137" t="str">
        <f t="shared" si="25"/>
        <v/>
      </c>
      <c r="D1661" s="138" t="str">
        <f>IF(NOT(ISBLANK(B1661)),IF(AND(MONTH(B1661)&gt;=4,MONTH(B1661)&lt;=12,B1661&gt;=DATE(INT(LEFT('Fiscal Year'!$B$2,4)),4,1),B1661&lt;=DATE(INT(CONCATENATE("20",RIGHT('Fiscal Year'!$B$2,2))),3,31)),1,0),"")</f>
        <v/>
      </c>
      <c r="E1661" s="138" t="str">
        <f>IF(NOT(ISBLANK(B1661)),IF(AND(MONTH(B1661)&gt;=1,MONTH(B1661)&lt;=3,B1661&gt;=DATE(INT(LEFT('Fiscal Year'!$B$2,4)),4,1),B1661&lt;=DATE(INT(CONCATENATE("20",RIGHT('Fiscal Year'!$B$2,2))),3,31)),1,0),"")</f>
        <v/>
      </c>
      <c r="F1661" s="139" t="str">
        <f>IF(NOT(ISBLANK(B1661)),IF(B1661&lt;'Fiscal Year'!$B$3,1,0),"")</f>
        <v/>
      </c>
      <c r="G1661" s="10"/>
      <c r="H1661" s="10"/>
      <c r="I1661" s="40"/>
      <c r="J1661" s="40"/>
      <c r="K1661" s="53"/>
      <c r="L1661" s="53"/>
      <c r="M1661" s="53"/>
      <c r="N1661" s="53"/>
      <c r="O1661" s="53"/>
      <c r="P1661" s="53"/>
      <c r="Q1661" s="53"/>
      <c r="R1661" s="53"/>
      <c r="S1661" s="53"/>
    </row>
    <row r="1662" spans="1:19" x14ac:dyDescent="0.3">
      <c r="A1662" s="106"/>
      <c r="B1662" s="59"/>
      <c r="C1662" s="137" t="str">
        <f t="shared" si="25"/>
        <v/>
      </c>
      <c r="D1662" s="138" t="str">
        <f>IF(NOT(ISBLANK(B1662)),IF(AND(MONTH(B1662)&gt;=4,MONTH(B1662)&lt;=12,B1662&gt;=DATE(INT(LEFT('Fiscal Year'!$B$2,4)),4,1),B1662&lt;=DATE(INT(CONCATENATE("20",RIGHT('Fiscal Year'!$B$2,2))),3,31)),1,0),"")</f>
        <v/>
      </c>
      <c r="E1662" s="138" t="str">
        <f>IF(NOT(ISBLANK(B1662)),IF(AND(MONTH(B1662)&gt;=1,MONTH(B1662)&lt;=3,B1662&gt;=DATE(INT(LEFT('Fiscal Year'!$B$2,4)),4,1),B1662&lt;=DATE(INT(CONCATENATE("20",RIGHT('Fiscal Year'!$B$2,2))),3,31)),1,0),"")</f>
        <v/>
      </c>
      <c r="F1662" s="139" t="str">
        <f>IF(NOT(ISBLANK(B1662)),IF(B1662&lt;'Fiscal Year'!$B$3,1,0),"")</f>
        <v/>
      </c>
      <c r="G1662" s="10"/>
      <c r="H1662" s="10"/>
      <c r="I1662" s="40"/>
      <c r="J1662" s="40"/>
      <c r="K1662" s="53"/>
      <c r="L1662" s="53"/>
      <c r="M1662" s="53"/>
      <c r="N1662" s="53"/>
      <c r="O1662" s="53"/>
      <c r="P1662" s="53"/>
      <c r="Q1662" s="53"/>
      <c r="R1662" s="53"/>
      <c r="S1662" s="53"/>
    </row>
    <row r="1663" spans="1:19" x14ac:dyDescent="0.3">
      <c r="A1663" s="106"/>
      <c r="B1663" s="59"/>
      <c r="C1663" s="137" t="str">
        <f t="shared" si="25"/>
        <v/>
      </c>
      <c r="D1663" s="138" t="str">
        <f>IF(NOT(ISBLANK(B1663)),IF(AND(MONTH(B1663)&gt;=4,MONTH(B1663)&lt;=12,B1663&gt;=DATE(INT(LEFT('Fiscal Year'!$B$2,4)),4,1),B1663&lt;=DATE(INT(CONCATENATE("20",RIGHT('Fiscal Year'!$B$2,2))),3,31)),1,0),"")</f>
        <v/>
      </c>
      <c r="E1663" s="138" t="str">
        <f>IF(NOT(ISBLANK(B1663)),IF(AND(MONTH(B1663)&gt;=1,MONTH(B1663)&lt;=3,B1663&gt;=DATE(INT(LEFT('Fiscal Year'!$B$2,4)),4,1),B1663&lt;=DATE(INT(CONCATENATE("20",RIGHT('Fiscal Year'!$B$2,2))),3,31)),1,0),"")</f>
        <v/>
      </c>
      <c r="F1663" s="139" t="str">
        <f>IF(NOT(ISBLANK(B1663)),IF(B1663&lt;'Fiscal Year'!$B$3,1,0),"")</f>
        <v/>
      </c>
      <c r="G1663" s="10"/>
      <c r="H1663" s="10"/>
      <c r="I1663" s="40"/>
      <c r="J1663" s="40"/>
      <c r="K1663" s="53"/>
      <c r="L1663" s="53"/>
      <c r="M1663" s="53"/>
      <c r="N1663" s="53"/>
      <c r="O1663" s="53"/>
      <c r="P1663" s="53"/>
      <c r="Q1663" s="53"/>
      <c r="R1663" s="53"/>
      <c r="S1663" s="53"/>
    </row>
    <row r="1664" spans="1:19" x14ac:dyDescent="0.3">
      <c r="A1664" s="106"/>
      <c r="B1664" s="59"/>
      <c r="C1664" s="137" t="str">
        <f t="shared" si="25"/>
        <v/>
      </c>
      <c r="D1664" s="138" t="str">
        <f>IF(NOT(ISBLANK(B1664)),IF(AND(MONTH(B1664)&gt;=4,MONTH(B1664)&lt;=12,B1664&gt;=DATE(INT(LEFT('Fiscal Year'!$B$2,4)),4,1),B1664&lt;=DATE(INT(CONCATENATE("20",RIGHT('Fiscal Year'!$B$2,2))),3,31)),1,0),"")</f>
        <v/>
      </c>
      <c r="E1664" s="138" t="str">
        <f>IF(NOT(ISBLANK(B1664)),IF(AND(MONTH(B1664)&gt;=1,MONTH(B1664)&lt;=3,B1664&gt;=DATE(INT(LEFT('Fiscal Year'!$B$2,4)),4,1),B1664&lt;=DATE(INT(CONCATENATE("20",RIGHT('Fiscal Year'!$B$2,2))),3,31)),1,0),"")</f>
        <v/>
      </c>
      <c r="F1664" s="139" t="str">
        <f>IF(NOT(ISBLANK(B1664)),IF(B1664&lt;'Fiscal Year'!$B$3,1,0),"")</f>
        <v/>
      </c>
      <c r="G1664" s="10"/>
      <c r="H1664" s="10"/>
      <c r="I1664" s="40"/>
      <c r="J1664" s="40"/>
      <c r="K1664" s="53"/>
      <c r="L1664" s="53"/>
      <c r="M1664" s="53"/>
      <c r="N1664" s="53"/>
      <c r="O1664" s="53"/>
      <c r="P1664" s="53"/>
      <c r="Q1664" s="53"/>
      <c r="R1664" s="53"/>
      <c r="S1664" s="53"/>
    </row>
    <row r="1665" spans="1:19" x14ac:dyDescent="0.3">
      <c r="A1665" s="106"/>
      <c r="B1665" s="59"/>
      <c r="C1665" s="137" t="str">
        <f t="shared" si="25"/>
        <v/>
      </c>
      <c r="D1665" s="138" t="str">
        <f>IF(NOT(ISBLANK(B1665)),IF(AND(MONTH(B1665)&gt;=4,MONTH(B1665)&lt;=12,B1665&gt;=DATE(INT(LEFT('Fiscal Year'!$B$2,4)),4,1),B1665&lt;=DATE(INT(CONCATENATE("20",RIGHT('Fiscal Year'!$B$2,2))),3,31)),1,0),"")</f>
        <v/>
      </c>
      <c r="E1665" s="138" t="str">
        <f>IF(NOT(ISBLANK(B1665)),IF(AND(MONTH(B1665)&gt;=1,MONTH(B1665)&lt;=3,B1665&gt;=DATE(INT(LEFT('Fiscal Year'!$B$2,4)),4,1),B1665&lt;=DATE(INT(CONCATENATE("20",RIGHT('Fiscal Year'!$B$2,2))),3,31)),1,0),"")</f>
        <v/>
      </c>
      <c r="F1665" s="139" t="str">
        <f>IF(NOT(ISBLANK(B1665)),IF(B1665&lt;'Fiscal Year'!$B$3,1,0),"")</f>
        <v/>
      </c>
      <c r="G1665" s="10"/>
      <c r="H1665" s="10"/>
      <c r="I1665" s="40"/>
      <c r="J1665" s="40"/>
      <c r="K1665" s="53"/>
      <c r="L1665" s="53"/>
      <c r="M1665" s="53"/>
      <c r="N1665" s="53"/>
      <c r="O1665" s="53"/>
      <c r="P1665" s="53"/>
      <c r="Q1665" s="53"/>
      <c r="R1665" s="53"/>
      <c r="S1665" s="53"/>
    </row>
    <row r="1666" spans="1:19" x14ac:dyDescent="0.3">
      <c r="A1666" s="106"/>
      <c r="B1666" s="59"/>
      <c r="C1666" s="137" t="str">
        <f t="shared" si="25"/>
        <v/>
      </c>
      <c r="D1666" s="138" t="str">
        <f>IF(NOT(ISBLANK(B1666)),IF(AND(MONTH(B1666)&gt;=4,MONTH(B1666)&lt;=12,B1666&gt;=DATE(INT(LEFT('Fiscal Year'!$B$2,4)),4,1),B1666&lt;=DATE(INT(CONCATENATE("20",RIGHT('Fiscal Year'!$B$2,2))),3,31)),1,0),"")</f>
        <v/>
      </c>
      <c r="E1666" s="138" t="str">
        <f>IF(NOT(ISBLANK(B1666)),IF(AND(MONTH(B1666)&gt;=1,MONTH(B1666)&lt;=3,B1666&gt;=DATE(INT(LEFT('Fiscal Year'!$B$2,4)),4,1),B1666&lt;=DATE(INT(CONCATENATE("20",RIGHT('Fiscal Year'!$B$2,2))),3,31)),1,0),"")</f>
        <v/>
      </c>
      <c r="F1666" s="139" t="str">
        <f>IF(NOT(ISBLANK(B1666)),IF(B1666&lt;'Fiscal Year'!$B$3,1,0),"")</f>
        <v/>
      </c>
      <c r="G1666" s="10"/>
      <c r="H1666" s="10"/>
      <c r="I1666" s="40"/>
      <c r="J1666" s="40"/>
      <c r="K1666" s="53"/>
      <c r="L1666" s="53"/>
      <c r="M1666" s="53"/>
      <c r="N1666" s="53"/>
      <c r="O1666" s="53"/>
      <c r="P1666" s="53"/>
      <c r="Q1666" s="53"/>
      <c r="R1666" s="53"/>
      <c r="S1666" s="53"/>
    </row>
    <row r="1667" spans="1:19" x14ac:dyDescent="0.3">
      <c r="A1667" s="106"/>
      <c r="B1667" s="59"/>
      <c r="C1667" s="137" t="str">
        <f t="shared" si="25"/>
        <v/>
      </c>
      <c r="D1667" s="138" t="str">
        <f>IF(NOT(ISBLANK(B1667)),IF(AND(MONTH(B1667)&gt;=4,MONTH(B1667)&lt;=12,B1667&gt;=DATE(INT(LEFT('Fiscal Year'!$B$2,4)),4,1),B1667&lt;=DATE(INT(CONCATENATE("20",RIGHT('Fiscal Year'!$B$2,2))),3,31)),1,0),"")</f>
        <v/>
      </c>
      <c r="E1667" s="138" t="str">
        <f>IF(NOT(ISBLANK(B1667)),IF(AND(MONTH(B1667)&gt;=1,MONTH(B1667)&lt;=3,B1667&gt;=DATE(INT(LEFT('Fiscal Year'!$B$2,4)),4,1),B1667&lt;=DATE(INT(CONCATENATE("20",RIGHT('Fiscal Year'!$B$2,2))),3,31)),1,0),"")</f>
        <v/>
      </c>
      <c r="F1667" s="139" t="str">
        <f>IF(NOT(ISBLANK(B1667)),IF(B1667&lt;'Fiscal Year'!$B$3,1,0),"")</f>
        <v/>
      </c>
      <c r="G1667" s="10"/>
      <c r="H1667" s="10"/>
      <c r="I1667" s="40"/>
      <c r="J1667" s="40"/>
      <c r="K1667" s="53"/>
      <c r="L1667" s="53"/>
      <c r="M1667" s="53"/>
      <c r="N1667" s="53"/>
      <c r="O1667" s="53"/>
      <c r="P1667" s="53"/>
      <c r="Q1667" s="53"/>
      <c r="R1667" s="53"/>
      <c r="S1667" s="53"/>
    </row>
    <row r="1668" spans="1:19" x14ac:dyDescent="0.3">
      <c r="A1668" s="106"/>
      <c r="B1668" s="59"/>
      <c r="C1668" s="137" t="str">
        <f t="shared" ref="C1668:C1731" si="26">IF(AND(NOT(ISBLANK(B1668)),B1668&gt;=43556),B1668+90,"")</f>
        <v/>
      </c>
      <c r="D1668" s="138" t="str">
        <f>IF(NOT(ISBLANK(B1668)),IF(AND(MONTH(B1668)&gt;=4,MONTH(B1668)&lt;=12,B1668&gt;=DATE(INT(LEFT('Fiscal Year'!$B$2,4)),4,1),B1668&lt;=DATE(INT(CONCATENATE("20",RIGHT('Fiscal Year'!$B$2,2))),3,31)),1,0),"")</f>
        <v/>
      </c>
      <c r="E1668" s="138" t="str">
        <f>IF(NOT(ISBLANK(B1668)),IF(AND(MONTH(B1668)&gt;=1,MONTH(B1668)&lt;=3,B1668&gt;=DATE(INT(LEFT('Fiscal Year'!$B$2,4)),4,1),B1668&lt;=DATE(INT(CONCATENATE("20",RIGHT('Fiscal Year'!$B$2,2))),3,31)),1,0),"")</f>
        <v/>
      </c>
      <c r="F1668" s="139" t="str">
        <f>IF(NOT(ISBLANK(B1668)),IF(B1668&lt;'Fiscal Year'!$B$3,1,0),"")</f>
        <v/>
      </c>
      <c r="G1668" s="10"/>
      <c r="H1668" s="10"/>
      <c r="I1668" s="40"/>
      <c r="J1668" s="40"/>
      <c r="K1668" s="53"/>
      <c r="L1668" s="53"/>
      <c r="M1668" s="53"/>
      <c r="N1668" s="53"/>
      <c r="O1668" s="53"/>
      <c r="P1668" s="53"/>
      <c r="Q1668" s="53"/>
      <c r="R1668" s="53"/>
      <c r="S1668" s="53"/>
    </row>
    <row r="1669" spans="1:19" x14ac:dyDescent="0.3">
      <c r="A1669" s="106"/>
      <c r="B1669" s="59"/>
      <c r="C1669" s="137" t="str">
        <f t="shared" si="26"/>
        <v/>
      </c>
      <c r="D1669" s="138" t="str">
        <f>IF(NOT(ISBLANK(B1669)),IF(AND(MONTH(B1669)&gt;=4,MONTH(B1669)&lt;=12,B1669&gt;=DATE(INT(LEFT('Fiscal Year'!$B$2,4)),4,1),B1669&lt;=DATE(INT(CONCATENATE("20",RIGHT('Fiscal Year'!$B$2,2))),3,31)),1,0),"")</f>
        <v/>
      </c>
      <c r="E1669" s="138" t="str">
        <f>IF(NOT(ISBLANK(B1669)),IF(AND(MONTH(B1669)&gt;=1,MONTH(B1669)&lt;=3,B1669&gt;=DATE(INT(LEFT('Fiscal Year'!$B$2,4)),4,1),B1669&lt;=DATE(INT(CONCATENATE("20",RIGHT('Fiscal Year'!$B$2,2))),3,31)),1,0),"")</f>
        <v/>
      </c>
      <c r="F1669" s="139" t="str">
        <f>IF(NOT(ISBLANK(B1669)),IF(B1669&lt;'Fiscal Year'!$B$3,1,0),"")</f>
        <v/>
      </c>
      <c r="G1669" s="10"/>
      <c r="H1669" s="10"/>
      <c r="I1669" s="40"/>
      <c r="J1669" s="40"/>
      <c r="K1669" s="53"/>
      <c r="L1669" s="53"/>
      <c r="M1669" s="53"/>
      <c r="N1669" s="53"/>
      <c r="O1669" s="53"/>
      <c r="P1669" s="53"/>
      <c r="Q1669" s="53"/>
      <c r="R1669" s="53"/>
      <c r="S1669" s="53"/>
    </row>
    <row r="1670" spans="1:19" x14ac:dyDescent="0.3">
      <c r="A1670" s="106"/>
      <c r="B1670" s="59"/>
      <c r="C1670" s="137" t="str">
        <f t="shared" si="26"/>
        <v/>
      </c>
      <c r="D1670" s="138" t="str">
        <f>IF(NOT(ISBLANK(B1670)),IF(AND(MONTH(B1670)&gt;=4,MONTH(B1670)&lt;=12,B1670&gt;=DATE(INT(LEFT('Fiscal Year'!$B$2,4)),4,1),B1670&lt;=DATE(INT(CONCATENATE("20",RIGHT('Fiscal Year'!$B$2,2))),3,31)),1,0),"")</f>
        <v/>
      </c>
      <c r="E1670" s="138" t="str">
        <f>IF(NOT(ISBLANK(B1670)),IF(AND(MONTH(B1670)&gt;=1,MONTH(B1670)&lt;=3,B1670&gt;=DATE(INT(LEFT('Fiscal Year'!$B$2,4)),4,1),B1670&lt;=DATE(INT(CONCATENATE("20",RIGHT('Fiscal Year'!$B$2,2))),3,31)),1,0),"")</f>
        <v/>
      </c>
      <c r="F1670" s="139" t="str">
        <f>IF(NOT(ISBLANK(B1670)),IF(B1670&lt;'Fiscal Year'!$B$3,1,0),"")</f>
        <v/>
      </c>
      <c r="G1670" s="10"/>
      <c r="H1670" s="10"/>
      <c r="I1670" s="40"/>
      <c r="J1670" s="40"/>
      <c r="K1670" s="53"/>
      <c r="L1670" s="53"/>
      <c r="M1670" s="53"/>
      <c r="N1670" s="53"/>
      <c r="O1670" s="53"/>
      <c r="P1670" s="53"/>
      <c r="Q1670" s="53"/>
      <c r="R1670" s="53"/>
      <c r="S1670" s="53"/>
    </row>
    <row r="1671" spans="1:19" x14ac:dyDescent="0.3">
      <c r="A1671" s="106"/>
      <c r="B1671" s="59"/>
      <c r="C1671" s="137" t="str">
        <f t="shared" si="26"/>
        <v/>
      </c>
      <c r="D1671" s="138" t="str">
        <f>IF(NOT(ISBLANK(B1671)),IF(AND(MONTH(B1671)&gt;=4,MONTH(B1671)&lt;=12,B1671&gt;=DATE(INT(LEFT('Fiscal Year'!$B$2,4)),4,1),B1671&lt;=DATE(INT(CONCATENATE("20",RIGHT('Fiscal Year'!$B$2,2))),3,31)),1,0),"")</f>
        <v/>
      </c>
      <c r="E1671" s="138" t="str">
        <f>IF(NOT(ISBLANK(B1671)),IF(AND(MONTH(B1671)&gt;=1,MONTH(B1671)&lt;=3,B1671&gt;=DATE(INT(LEFT('Fiscal Year'!$B$2,4)),4,1),B1671&lt;=DATE(INT(CONCATENATE("20",RIGHT('Fiscal Year'!$B$2,2))),3,31)),1,0),"")</f>
        <v/>
      </c>
      <c r="F1671" s="139" t="str">
        <f>IF(NOT(ISBLANK(B1671)),IF(B1671&lt;'Fiscal Year'!$B$3,1,0),"")</f>
        <v/>
      </c>
      <c r="G1671" s="10"/>
      <c r="H1671" s="10"/>
      <c r="I1671" s="40"/>
      <c r="J1671" s="40"/>
      <c r="K1671" s="53"/>
      <c r="L1671" s="53"/>
      <c r="M1671" s="53"/>
      <c r="N1671" s="53"/>
      <c r="O1671" s="53"/>
      <c r="P1671" s="53"/>
      <c r="Q1671" s="53"/>
      <c r="R1671" s="53"/>
      <c r="S1671" s="53"/>
    </row>
    <row r="1672" spans="1:19" x14ac:dyDescent="0.3">
      <c r="A1672" s="106"/>
      <c r="B1672" s="59"/>
      <c r="C1672" s="137" t="str">
        <f t="shared" si="26"/>
        <v/>
      </c>
      <c r="D1672" s="138" t="str">
        <f>IF(NOT(ISBLANK(B1672)),IF(AND(MONTH(B1672)&gt;=4,MONTH(B1672)&lt;=12,B1672&gt;=DATE(INT(LEFT('Fiscal Year'!$B$2,4)),4,1),B1672&lt;=DATE(INT(CONCATENATE("20",RIGHT('Fiscal Year'!$B$2,2))),3,31)),1,0),"")</f>
        <v/>
      </c>
      <c r="E1672" s="138" t="str">
        <f>IF(NOT(ISBLANK(B1672)),IF(AND(MONTH(B1672)&gt;=1,MONTH(B1672)&lt;=3,B1672&gt;=DATE(INT(LEFT('Fiscal Year'!$B$2,4)),4,1),B1672&lt;=DATE(INT(CONCATENATE("20",RIGHT('Fiscal Year'!$B$2,2))),3,31)),1,0),"")</f>
        <v/>
      </c>
      <c r="F1672" s="139" t="str">
        <f>IF(NOT(ISBLANK(B1672)),IF(B1672&lt;'Fiscal Year'!$B$3,1,0),"")</f>
        <v/>
      </c>
      <c r="G1672" s="10"/>
      <c r="H1672" s="10"/>
      <c r="I1672" s="40"/>
      <c r="J1672" s="40"/>
      <c r="K1672" s="53"/>
      <c r="L1672" s="53"/>
      <c r="M1672" s="53"/>
      <c r="N1672" s="53"/>
      <c r="O1672" s="53"/>
      <c r="P1672" s="53"/>
      <c r="Q1672" s="53"/>
      <c r="R1672" s="53"/>
      <c r="S1672" s="53"/>
    </row>
    <row r="1673" spans="1:19" x14ac:dyDescent="0.3">
      <c r="A1673" s="106"/>
      <c r="B1673" s="59"/>
      <c r="C1673" s="137" t="str">
        <f t="shared" si="26"/>
        <v/>
      </c>
      <c r="D1673" s="138" t="str">
        <f>IF(NOT(ISBLANK(B1673)),IF(AND(MONTH(B1673)&gt;=4,MONTH(B1673)&lt;=12,B1673&gt;=DATE(INT(LEFT('Fiscal Year'!$B$2,4)),4,1),B1673&lt;=DATE(INT(CONCATENATE("20",RIGHT('Fiscal Year'!$B$2,2))),3,31)),1,0),"")</f>
        <v/>
      </c>
      <c r="E1673" s="138" t="str">
        <f>IF(NOT(ISBLANK(B1673)),IF(AND(MONTH(B1673)&gt;=1,MONTH(B1673)&lt;=3,B1673&gt;=DATE(INT(LEFT('Fiscal Year'!$B$2,4)),4,1),B1673&lt;=DATE(INT(CONCATENATE("20",RIGHT('Fiscal Year'!$B$2,2))),3,31)),1,0),"")</f>
        <v/>
      </c>
      <c r="F1673" s="139" t="str">
        <f>IF(NOT(ISBLANK(B1673)),IF(B1673&lt;'Fiscal Year'!$B$3,1,0),"")</f>
        <v/>
      </c>
      <c r="G1673" s="10"/>
      <c r="H1673" s="10"/>
      <c r="I1673" s="40"/>
      <c r="J1673" s="40"/>
      <c r="K1673" s="53"/>
      <c r="L1673" s="53"/>
      <c r="M1673" s="53"/>
      <c r="N1673" s="53"/>
      <c r="O1673" s="53"/>
      <c r="P1673" s="53"/>
      <c r="Q1673" s="53"/>
      <c r="R1673" s="53"/>
      <c r="S1673" s="53"/>
    </row>
    <row r="1674" spans="1:19" x14ac:dyDescent="0.3">
      <c r="A1674" s="106"/>
      <c r="B1674" s="59"/>
      <c r="C1674" s="137" t="str">
        <f t="shared" si="26"/>
        <v/>
      </c>
      <c r="D1674" s="138" t="str">
        <f>IF(NOT(ISBLANK(B1674)),IF(AND(MONTH(B1674)&gt;=4,MONTH(B1674)&lt;=12,B1674&gt;=DATE(INT(LEFT('Fiscal Year'!$B$2,4)),4,1),B1674&lt;=DATE(INT(CONCATENATE("20",RIGHT('Fiscal Year'!$B$2,2))),3,31)),1,0),"")</f>
        <v/>
      </c>
      <c r="E1674" s="138" t="str">
        <f>IF(NOT(ISBLANK(B1674)),IF(AND(MONTH(B1674)&gt;=1,MONTH(B1674)&lt;=3,B1674&gt;=DATE(INT(LEFT('Fiscal Year'!$B$2,4)),4,1),B1674&lt;=DATE(INT(CONCATENATE("20",RIGHT('Fiscal Year'!$B$2,2))),3,31)),1,0),"")</f>
        <v/>
      </c>
      <c r="F1674" s="139" t="str">
        <f>IF(NOT(ISBLANK(B1674)),IF(B1674&lt;'Fiscal Year'!$B$3,1,0),"")</f>
        <v/>
      </c>
      <c r="G1674" s="10"/>
      <c r="H1674" s="10"/>
      <c r="I1674" s="40"/>
      <c r="J1674" s="40"/>
      <c r="K1674" s="53"/>
      <c r="L1674" s="53"/>
      <c r="M1674" s="53"/>
      <c r="N1674" s="53"/>
      <c r="O1674" s="53"/>
      <c r="P1674" s="53"/>
      <c r="Q1674" s="53"/>
      <c r="R1674" s="53"/>
      <c r="S1674" s="53"/>
    </row>
    <row r="1675" spans="1:19" x14ac:dyDescent="0.3">
      <c r="A1675" s="106"/>
      <c r="B1675" s="59"/>
      <c r="C1675" s="137" t="str">
        <f t="shared" si="26"/>
        <v/>
      </c>
      <c r="D1675" s="138" t="str">
        <f>IF(NOT(ISBLANK(B1675)),IF(AND(MONTH(B1675)&gt;=4,MONTH(B1675)&lt;=12,B1675&gt;=DATE(INT(LEFT('Fiscal Year'!$B$2,4)),4,1),B1675&lt;=DATE(INT(CONCATENATE("20",RIGHT('Fiscal Year'!$B$2,2))),3,31)),1,0),"")</f>
        <v/>
      </c>
      <c r="E1675" s="138" t="str">
        <f>IF(NOT(ISBLANK(B1675)),IF(AND(MONTH(B1675)&gt;=1,MONTH(B1675)&lt;=3,B1675&gt;=DATE(INT(LEFT('Fiscal Year'!$B$2,4)),4,1),B1675&lt;=DATE(INT(CONCATENATE("20",RIGHT('Fiscal Year'!$B$2,2))),3,31)),1,0),"")</f>
        <v/>
      </c>
      <c r="F1675" s="139" t="str">
        <f>IF(NOT(ISBLANK(B1675)),IF(B1675&lt;'Fiscal Year'!$B$3,1,0),"")</f>
        <v/>
      </c>
      <c r="G1675" s="10"/>
      <c r="H1675" s="10"/>
      <c r="I1675" s="40"/>
      <c r="J1675" s="40"/>
      <c r="K1675" s="53"/>
      <c r="L1675" s="53"/>
      <c r="M1675" s="53"/>
      <c r="N1675" s="53"/>
      <c r="O1675" s="53"/>
      <c r="P1675" s="53"/>
      <c r="Q1675" s="53"/>
      <c r="R1675" s="53"/>
      <c r="S1675" s="53"/>
    </row>
    <row r="1676" spans="1:19" x14ac:dyDescent="0.3">
      <c r="A1676" s="106"/>
      <c r="B1676" s="59"/>
      <c r="C1676" s="137" t="str">
        <f t="shared" si="26"/>
        <v/>
      </c>
      <c r="D1676" s="138" t="str">
        <f>IF(NOT(ISBLANK(B1676)),IF(AND(MONTH(B1676)&gt;=4,MONTH(B1676)&lt;=12,B1676&gt;=DATE(INT(LEFT('Fiscal Year'!$B$2,4)),4,1),B1676&lt;=DATE(INT(CONCATENATE("20",RIGHT('Fiscal Year'!$B$2,2))),3,31)),1,0),"")</f>
        <v/>
      </c>
      <c r="E1676" s="138" t="str">
        <f>IF(NOT(ISBLANK(B1676)),IF(AND(MONTH(B1676)&gt;=1,MONTH(B1676)&lt;=3,B1676&gt;=DATE(INT(LEFT('Fiscal Year'!$B$2,4)),4,1),B1676&lt;=DATE(INT(CONCATENATE("20",RIGHT('Fiscal Year'!$B$2,2))),3,31)),1,0),"")</f>
        <v/>
      </c>
      <c r="F1676" s="139" t="str">
        <f>IF(NOT(ISBLANK(B1676)),IF(B1676&lt;'Fiscal Year'!$B$3,1,0),"")</f>
        <v/>
      </c>
      <c r="G1676" s="10"/>
      <c r="H1676" s="10"/>
      <c r="I1676" s="40"/>
      <c r="J1676" s="40"/>
      <c r="K1676" s="53"/>
      <c r="L1676" s="53"/>
      <c r="M1676" s="53"/>
      <c r="N1676" s="53"/>
      <c r="O1676" s="53"/>
      <c r="P1676" s="53"/>
      <c r="Q1676" s="53"/>
      <c r="R1676" s="53"/>
      <c r="S1676" s="53"/>
    </row>
    <row r="1677" spans="1:19" x14ac:dyDescent="0.3">
      <c r="A1677" s="106"/>
      <c r="B1677" s="59"/>
      <c r="C1677" s="137" t="str">
        <f t="shared" si="26"/>
        <v/>
      </c>
      <c r="D1677" s="138" t="str">
        <f>IF(NOT(ISBLANK(B1677)),IF(AND(MONTH(B1677)&gt;=4,MONTH(B1677)&lt;=12,B1677&gt;=DATE(INT(LEFT('Fiscal Year'!$B$2,4)),4,1),B1677&lt;=DATE(INT(CONCATENATE("20",RIGHT('Fiscal Year'!$B$2,2))),3,31)),1,0),"")</f>
        <v/>
      </c>
      <c r="E1677" s="138" t="str">
        <f>IF(NOT(ISBLANK(B1677)),IF(AND(MONTH(B1677)&gt;=1,MONTH(B1677)&lt;=3,B1677&gt;=DATE(INT(LEFT('Fiscal Year'!$B$2,4)),4,1),B1677&lt;=DATE(INT(CONCATENATE("20",RIGHT('Fiscal Year'!$B$2,2))),3,31)),1,0),"")</f>
        <v/>
      </c>
      <c r="F1677" s="139" t="str">
        <f>IF(NOT(ISBLANK(B1677)),IF(B1677&lt;'Fiscal Year'!$B$3,1,0),"")</f>
        <v/>
      </c>
      <c r="G1677" s="10"/>
      <c r="H1677" s="10"/>
      <c r="I1677" s="40"/>
      <c r="J1677" s="40"/>
      <c r="K1677" s="53"/>
      <c r="L1677" s="53"/>
      <c r="M1677" s="53"/>
      <c r="N1677" s="53"/>
      <c r="O1677" s="53"/>
      <c r="P1677" s="53"/>
      <c r="Q1677" s="53"/>
      <c r="R1677" s="53"/>
      <c r="S1677" s="53"/>
    </row>
    <row r="1678" spans="1:19" x14ac:dyDescent="0.3">
      <c r="A1678" s="106"/>
      <c r="B1678" s="59"/>
      <c r="C1678" s="137" t="str">
        <f t="shared" si="26"/>
        <v/>
      </c>
      <c r="D1678" s="138" t="str">
        <f>IF(NOT(ISBLANK(B1678)),IF(AND(MONTH(B1678)&gt;=4,MONTH(B1678)&lt;=12,B1678&gt;=DATE(INT(LEFT('Fiscal Year'!$B$2,4)),4,1),B1678&lt;=DATE(INT(CONCATENATE("20",RIGHT('Fiscal Year'!$B$2,2))),3,31)),1,0),"")</f>
        <v/>
      </c>
      <c r="E1678" s="138" t="str">
        <f>IF(NOT(ISBLANK(B1678)),IF(AND(MONTH(B1678)&gt;=1,MONTH(B1678)&lt;=3,B1678&gt;=DATE(INT(LEFT('Fiscal Year'!$B$2,4)),4,1),B1678&lt;=DATE(INT(CONCATENATE("20",RIGHT('Fiscal Year'!$B$2,2))),3,31)),1,0),"")</f>
        <v/>
      </c>
      <c r="F1678" s="139" t="str">
        <f>IF(NOT(ISBLANK(B1678)),IF(B1678&lt;'Fiscal Year'!$B$3,1,0),"")</f>
        <v/>
      </c>
      <c r="G1678" s="10"/>
      <c r="H1678" s="10"/>
      <c r="I1678" s="40"/>
      <c r="J1678" s="40"/>
      <c r="K1678" s="53"/>
      <c r="L1678" s="53"/>
      <c r="M1678" s="53"/>
      <c r="N1678" s="53"/>
      <c r="O1678" s="53"/>
      <c r="P1678" s="53"/>
      <c r="Q1678" s="53"/>
      <c r="R1678" s="53"/>
      <c r="S1678" s="53"/>
    </row>
    <row r="1679" spans="1:19" x14ac:dyDescent="0.3">
      <c r="A1679" s="106"/>
      <c r="B1679" s="59"/>
      <c r="C1679" s="137" t="str">
        <f t="shared" si="26"/>
        <v/>
      </c>
      <c r="D1679" s="138" t="str">
        <f>IF(NOT(ISBLANK(B1679)),IF(AND(MONTH(B1679)&gt;=4,MONTH(B1679)&lt;=12,B1679&gt;=DATE(INT(LEFT('Fiscal Year'!$B$2,4)),4,1),B1679&lt;=DATE(INT(CONCATENATE("20",RIGHT('Fiscal Year'!$B$2,2))),3,31)),1,0),"")</f>
        <v/>
      </c>
      <c r="E1679" s="138" t="str">
        <f>IF(NOT(ISBLANK(B1679)),IF(AND(MONTH(B1679)&gt;=1,MONTH(B1679)&lt;=3,B1679&gt;=DATE(INT(LEFT('Fiscal Year'!$B$2,4)),4,1),B1679&lt;=DATE(INT(CONCATENATE("20",RIGHT('Fiscal Year'!$B$2,2))),3,31)),1,0),"")</f>
        <v/>
      </c>
      <c r="F1679" s="139" t="str">
        <f>IF(NOT(ISBLANK(B1679)),IF(B1679&lt;'Fiscal Year'!$B$3,1,0),"")</f>
        <v/>
      </c>
      <c r="G1679" s="10"/>
      <c r="H1679" s="10"/>
      <c r="I1679" s="40"/>
      <c r="J1679" s="40"/>
      <c r="K1679" s="53"/>
      <c r="L1679" s="53"/>
      <c r="M1679" s="53"/>
      <c r="N1679" s="53"/>
      <c r="O1679" s="53"/>
      <c r="P1679" s="53"/>
      <c r="Q1679" s="53"/>
      <c r="R1679" s="53"/>
      <c r="S1679" s="53"/>
    </row>
    <row r="1680" spans="1:19" x14ac:dyDescent="0.3">
      <c r="A1680" s="106"/>
      <c r="B1680" s="59"/>
      <c r="C1680" s="137" t="str">
        <f t="shared" si="26"/>
        <v/>
      </c>
      <c r="D1680" s="138" t="str">
        <f>IF(NOT(ISBLANK(B1680)),IF(AND(MONTH(B1680)&gt;=4,MONTH(B1680)&lt;=12,B1680&gt;=DATE(INT(LEFT('Fiscal Year'!$B$2,4)),4,1),B1680&lt;=DATE(INT(CONCATENATE("20",RIGHT('Fiscal Year'!$B$2,2))),3,31)),1,0),"")</f>
        <v/>
      </c>
      <c r="E1680" s="138" t="str">
        <f>IF(NOT(ISBLANK(B1680)),IF(AND(MONTH(B1680)&gt;=1,MONTH(B1680)&lt;=3,B1680&gt;=DATE(INT(LEFT('Fiscal Year'!$B$2,4)),4,1),B1680&lt;=DATE(INT(CONCATENATE("20",RIGHT('Fiscal Year'!$B$2,2))),3,31)),1,0),"")</f>
        <v/>
      </c>
      <c r="F1680" s="139" t="str">
        <f>IF(NOT(ISBLANK(B1680)),IF(B1680&lt;'Fiscal Year'!$B$3,1,0),"")</f>
        <v/>
      </c>
      <c r="G1680" s="10"/>
      <c r="H1680" s="10"/>
      <c r="I1680" s="40"/>
      <c r="J1680" s="40"/>
      <c r="K1680" s="53"/>
      <c r="L1680" s="53"/>
      <c r="M1680" s="53"/>
      <c r="N1680" s="53"/>
      <c r="O1680" s="53"/>
      <c r="P1680" s="53"/>
      <c r="Q1680" s="53"/>
      <c r="R1680" s="53"/>
      <c r="S1680" s="53"/>
    </row>
    <row r="1681" spans="1:19" x14ac:dyDescent="0.3">
      <c r="A1681" s="106"/>
      <c r="B1681" s="59"/>
      <c r="C1681" s="137" t="str">
        <f t="shared" si="26"/>
        <v/>
      </c>
      <c r="D1681" s="138" t="str">
        <f>IF(NOT(ISBLANK(B1681)),IF(AND(MONTH(B1681)&gt;=4,MONTH(B1681)&lt;=12,B1681&gt;=DATE(INT(LEFT('Fiscal Year'!$B$2,4)),4,1),B1681&lt;=DATE(INT(CONCATENATE("20",RIGHT('Fiscal Year'!$B$2,2))),3,31)),1,0),"")</f>
        <v/>
      </c>
      <c r="E1681" s="138" t="str">
        <f>IF(NOT(ISBLANK(B1681)),IF(AND(MONTH(B1681)&gt;=1,MONTH(B1681)&lt;=3,B1681&gt;=DATE(INT(LEFT('Fiscal Year'!$B$2,4)),4,1),B1681&lt;=DATE(INT(CONCATENATE("20",RIGHT('Fiscal Year'!$B$2,2))),3,31)),1,0),"")</f>
        <v/>
      </c>
      <c r="F1681" s="139" t="str">
        <f>IF(NOT(ISBLANK(B1681)),IF(B1681&lt;'Fiscal Year'!$B$3,1,0),"")</f>
        <v/>
      </c>
      <c r="G1681" s="10"/>
      <c r="H1681" s="10"/>
      <c r="I1681" s="40"/>
      <c r="J1681" s="40"/>
      <c r="K1681" s="53"/>
      <c r="L1681" s="53"/>
      <c r="M1681" s="53"/>
      <c r="N1681" s="53"/>
      <c r="O1681" s="53"/>
      <c r="P1681" s="53"/>
      <c r="Q1681" s="53"/>
      <c r="R1681" s="53"/>
      <c r="S1681" s="53"/>
    </row>
    <row r="1682" spans="1:19" x14ac:dyDescent="0.3">
      <c r="A1682" s="106"/>
      <c r="B1682" s="59"/>
      <c r="C1682" s="137" t="str">
        <f t="shared" si="26"/>
        <v/>
      </c>
      <c r="D1682" s="138" t="str">
        <f>IF(NOT(ISBLANK(B1682)),IF(AND(MONTH(B1682)&gt;=4,MONTH(B1682)&lt;=12,B1682&gt;=DATE(INT(LEFT('Fiscal Year'!$B$2,4)),4,1),B1682&lt;=DATE(INT(CONCATENATE("20",RIGHT('Fiscal Year'!$B$2,2))),3,31)),1,0),"")</f>
        <v/>
      </c>
      <c r="E1682" s="138" t="str">
        <f>IF(NOT(ISBLANK(B1682)),IF(AND(MONTH(B1682)&gt;=1,MONTH(B1682)&lt;=3,B1682&gt;=DATE(INT(LEFT('Fiscal Year'!$B$2,4)),4,1),B1682&lt;=DATE(INT(CONCATENATE("20",RIGHT('Fiscal Year'!$B$2,2))),3,31)),1,0),"")</f>
        <v/>
      </c>
      <c r="F1682" s="139" t="str">
        <f>IF(NOT(ISBLANK(B1682)),IF(B1682&lt;'Fiscal Year'!$B$3,1,0),"")</f>
        <v/>
      </c>
      <c r="G1682" s="10"/>
      <c r="H1682" s="10"/>
      <c r="I1682" s="40"/>
      <c r="J1682" s="40"/>
      <c r="K1682" s="53"/>
      <c r="L1682" s="53"/>
      <c r="M1682" s="53"/>
      <c r="N1682" s="53"/>
      <c r="O1682" s="53"/>
      <c r="P1682" s="53"/>
      <c r="Q1682" s="53"/>
      <c r="R1682" s="53"/>
      <c r="S1682" s="53"/>
    </row>
    <row r="1683" spans="1:19" x14ac:dyDescent="0.3">
      <c r="A1683" s="106"/>
      <c r="B1683" s="59"/>
      <c r="C1683" s="137" t="str">
        <f t="shared" si="26"/>
        <v/>
      </c>
      <c r="D1683" s="138" t="str">
        <f>IF(NOT(ISBLANK(B1683)),IF(AND(MONTH(B1683)&gt;=4,MONTH(B1683)&lt;=12,B1683&gt;=DATE(INT(LEFT('Fiscal Year'!$B$2,4)),4,1),B1683&lt;=DATE(INT(CONCATENATE("20",RIGHT('Fiscal Year'!$B$2,2))),3,31)),1,0),"")</f>
        <v/>
      </c>
      <c r="E1683" s="138" t="str">
        <f>IF(NOT(ISBLANK(B1683)),IF(AND(MONTH(B1683)&gt;=1,MONTH(B1683)&lt;=3,B1683&gt;=DATE(INT(LEFT('Fiscal Year'!$B$2,4)),4,1),B1683&lt;=DATE(INT(CONCATENATE("20",RIGHT('Fiscal Year'!$B$2,2))),3,31)),1,0),"")</f>
        <v/>
      </c>
      <c r="F1683" s="139" t="str">
        <f>IF(NOT(ISBLANK(B1683)),IF(B1683&lt;'Fiscal Year'!$B$3,1,0),"")</f>
        <v/>
      </c>
      <c r="G1683" s="10"/>
      <c r="H1683" s="10"/>
      <c r="I1683" s="40"/>
      <c r="J1683" s="40"/>
      <c r="K1683" s="53"/>
      <c r="L1683" s="53"/>
      <c r="M1683" s="53"/>
      <c r="N1683" s="53"/>
      <c r="O1683" s="53"/>
      <c r="P1683" s="53"/>
      <c r="Q1683" s="53"/>
      <c r="R1683" s="53"/>
      <c r="S1683" s="53"/>
    </row>
    <row r="1684" spans="1:19" x14ac:dyDescent="0.3">
      <c r="A1684" s="106"/>
      <c r="B1684" s="59"/>
      <c r="C1684" s="137" t="str">
        <f t="shared" si="26"/>
        <v/>
      </c>
      <c r="D1684" s="138" t="str">
        <f>IF(NOT(ISBLANK(B1684)),IF(AND(MONTH(B1684)&gt;=4,MONTH(B1684)&lt;=12,B1684&gt;=DATE(INT(LEFT('Fiscal Year'!$B$2,4)),4,1),B1684&lt;=DATE(INT(CONCATENATE("20",RIGHT('Fiscal Year'!$B$2,2))),3,31)),1,0),"")</f>
        <v/>
      </c>
      <c r="E1684" s="138" t="str">
        <f>IF(NOT(ISBLANK(B1684)),IF(AND(MONTH(B1684)&gt;=1,MONTH(B1684)&lt;=3,B1684&gt;=DATE(INT(LEFT('Fiscal Year'!$B$2,4)),4,1),B1684&lt;=DATE(INT(CONCATENATE("20",RIGHT('Fiscal Year'!$B$2,2))),3,31)),1,0),"")</f>
        <v/>
      </c>
      <c r="F1684" s="139" t="str">
        <f>IF(NOT(ISBLANK(B1684)),IF(B1684&lt;'Fiscal Year'!$B$3,1,0),"")</f>
        <v/>
      </c>
      <c r="G1684" s="10"/>
      <c r="H1684" s="10"/>
      <c r="I1684" s="40"/>
      <c r="J1684" s="40"/>
      <c r="K1684" s="53"/>
      <c r="L1684" s="53"/>
      <c r="M1684" s="53"/>
      <c r="N1684" s="53"/>
      <c r="O1684" s="53"/>
      <c r="P1684" s="53"/>
      <c r="Q1684" s="53"/>
      <c r="R1684" s="53"/>
      <c r="S1684" s="53"/>
    </row>
    <row r="1685" spans="1:19" x14ac:dyDescent="0.3">
      <c r="A1685" s="106"/>
      <c r="B1685" s="59"/>
      <c r="C1685" s="137" t="str">
        <f t="shared" si="26"/>
        <v/>
      </c>
      <c r="D1685" s="138" t="str">
        <f>IF(NOT(ISBLANK(B1685)),IF(AND(MONTH(B1685)&gt;=4,MONTH(B1685)&lt;=12,B1685&gt;=DATE(INT(LEFT('Fiscal Year'!$B$2,4)),4,1),B1685&lt;=DATE(INT(CONCATENATE("20",RIGHT('Fiscal Year'!$B$2,2))),3,31)),1,0),"")</f>
        <v/>
      </c>
      <c r="E1685" s="138" t="str">
        <f>IF(NOT(ISBLANK(B1685)),IF(AND(MONTH(B1685)&gt;=1,MONTH(B1685)&lt;=3,B1685&gt;=DATE(INT(LEFT('Fiscal Year'!$B$2,4)),4,1),B1685&lt;=DATE(INT(CONCATENATE("20",RIGHT('Fiscal Year'!$B$2,2))),3,31)),1,0),"")</f>
        <v/>
      </c>
      <c r="F1685" s="139" t="str">
        <f>IF(NOT(ISBLANK(B1685)),IF(B1685&lt;'Fiscal Year'!$B$3,1,0),"")</f>
        <v/>
      </c>
      <c r="G1685" s="10"/>
      <c r="H1685" s="10"/>
      <c r="I1685" s="40"/>
      <c r="J1685" s="40"/>
      <c r="K1685" s="53"/>
      <c r="L1685" s="53"/>
      <c r="M1685" s="53"/>
      <c r="N1685" s="53"/>
      <c r="O1685" s="53"/>
      <c r="P1685" s="53"/>
      <c r="Q1685" s="53"/>
      <c r="R1685" s="53"/>
      <c r="S1685" s="53"/>
    </row>
    <row r="1686" spans="1:19" x14ac:dyDescent="0.3">
      <c r="A1686" s="106"/>
      <c r="B1686" s="59"/>
      <c r="C1686" s="137" t="str">
        <f t="shared" si="26"/>
        <v/>
      </c>
      <c r="D1686" s="138" t="str">
        <f>IF(NOT(ISBLANK(B1686)),IF(AND(MONTH(B1686)&gt;=4,MONTH(B1686)&lt;=12,B1686&gt;=DATE(INT(LEFT('Fiscal Year'!$B$2,4)),4,1),B1686&lt;=DATE(INT(CONCATENATE("20",RIGHT('Fiscal Year'!$B$2,2))),3,31)),1,0),"")</f>
        <v/>
      </c>
      <c r="E1686" s="138" t="str">
        <f>IF(NOT(ISBLANK(B1686)),IF(AND(MONTH(B1686)&gt;=1,MONTH(B1686)&lt;=3,B1686&gt;=DATE(INT(LEFT('Fiscal Year'!$B$2,4)),4,1),B1686&lt;=DATE(INT(CONCATENATE("20",RIGHT('Fiscal Year'!$B$2,2))),3,31)),1,0),"")</f>
        <v/>
      </c>
      <c r="F1686" s="139" t="str">
        <f>IF(NOT(ISBLANK(B1686)),IF(B1686&lt;'Fiscal Year'!$B$3,1,0),"")</f>
        <v/>
      </c>
      <c r="G1686" s="10"/>
      <c r="H1686" s="10"/>
      <c r="I1686" s="40"/>
      <c r="J1686" s="40"/>
      <c r="K1686" s="53"/>
      <c r="L1686" s="53"/>
      <c r="M1686" s="53"/>
      <c r="N1686" s="53"/>
      <c r="O1686" s="53"/>
      <c r="P1686" s="53"/>
      <c r="Q1686" s="53"/>
      <c r="R1686" s="53"/>
      <c r="S1686" s="53"/>
    </row>
    <row r="1687" spans="1:19" x14ac:dyDescent="0.3">
      <c r="A1687" s="106"/>
      <c r="B1687" s="59"/>
      <c r="C1687" s="137" t="str">
        <f t="shared" si="26"/>
        <v/>
      </c>
      <c r="D1687" s="138" t="str">
        <f>IF(NOT(ISBLANK(B1687)),IF(AND(MONTH(B1687)&gt;=4,MONTH(B1687)&lt;=12,B1687&gt;=DATE(INT(LEFT('Fiscal Year'!$B$2,4)),4,1),B1687&lt;=DATE(INT(CONCATENATE("20",RIGHT('Fiscal Year'!$B$2,2))),3,31)),1,0),"")</f>
        <v/>
      </c>
      <c r="E1687" s="138" t="str">
        <f>IF(NOT(ISBLANK(B1687)),IF(AND(MONTH(B1687)&gt;=1,MONTH(B1687)&lt;=3,B1687&gt;=DATE(INT(LEFT('Fiscal Year'!$B$2,4)),4,1),B1687&lt;=DATE(INT(CONCATENATE("20",RIGHT('Fiscal Year'!$B$2,2))),3,31)),1,0),"")</f>
        <v/>
      </c>
      <c r="F1687" s="139" t="str">
        <f>IF(NOT(ISBLANK(B1687)),IF(B1687&lt;'Fiscal Year'!$B$3,1,0),"")</f>
        <v/>
      </c>
      <c r="G1687" s="10"/>
      <c r="H1687" s="10"/>
      <c r="I1687" s="40"/>
      <c r="J1687" s="40"/>
      <c r="K1687" s="53"/>
      <c r="L1687" s="53"/>
      <c r="M1687" s="53"/>
      <c r="N1687" s="53"/>
      <c r="O1687" s="53"/>
      <c r="P1687" s="53"/>
      <c r="Q1687" s="53"/>
      <c r="R1687" s="53"/>
      <c r="S1687" s="53"/>
    </row>
    <row r="1688" spans="1:19" x14ac:dyDescent="0.3">
      <c r="A1688" s="106"/>
      <c r="B1688" s="59"/>
      <c r="C1688" s="137" t="str">
        <f t="shared" si="26"/>
        <v/>
      </c>
      <c r="D1688" s="138" t="str">
        <f>IF(NOT(ISBLANK(B1688)),IF(AND(MONTH(B1688)&gt;=4,MONTH(B1688)&lt;=12,B1688&gt;=DATE(INT(LEFT('Fiscal Year'!$B$2,4)),4,1),B1688&lt;=DATE(INT(CONCATENATE("20",RIGHT('Fiscal Year'!$B$2,2))),3,31)),1,0),"")</f>
        <v/>
      </c>
      <c r="E1688" s="138" t="str">
        <f>IF(NOT(ISBLANK(B1688)),IF(AND(MONTH(B1688)&gt;=1,MONTH(B1688)&lt;=3,B1688&gt;=DATE(INT(LEFT('Fiscal Year'!$B$2,4)),4,1),B1688&lt;=DATE(INT(CONCATENATE("20",RIGHT('Fiscal Year'!$B$2,2))),3,31)),1,0),"")</f>
        <v/>
      </c>
      <c r="F1688" s="139" t="str">
        <f>IF(NOT(ISBLANK(B1688)),IF(B1688&lt;'Fiscal Year'!$B$3,1,0),"")</f>
        <v/>
      </c>
      <c r="G1688" s="10"/>
      <c r="H1688" s="10"/>
      <c r="I1688" s="40"/>
      <c r="J1688" s="40"/>
      <c r="K1688" s="53"/>
      <c r="L1688" s="53"/>
      <c r="M1688" s="53"/>
      <c r="N1688" s="53"/>
      <c r="O1688" s="53"/>
      <c r="P1688" s="53"/>
      <c r="Q1688" s="53"/>
      <c r="R1688" s="53"/>
      <c r="S1688" s="53"/>
    </row>
    <row r="1689" spans="1:19" x14ac:dyDescent="0.3">
      <c r="A1689" s="106"/>
      <c r="B1689" s="59"/>
      <c r="C1689" s="137" t="str">
        <f t="shared" si="26"/>
        <v/>
      </c>
      <c r="D1689" s="138" t="str">
        <f>IF(NOT(ISBLANK(B1689)),IF(AND(MONTH(B1689)&gt;=4,MONTH(B1689)&lt;=12,B1689&gt;=DATE(INT(LEFT('Fiscal Year'!$B$2,4)),4,1),B1689&lt;=DATE(INT(CONCATENATE("20",RIGHT('Fiscal Year'!$B$2,2))),3,31)),1,0),"")</f>
        <v/>
      </c>
      <c r="E1689" s="138" t="str">
        <f>IF(NOT(ISBLANK(B1689)),IF(AND(MONTH(B1689)&gt;=1,MONTH(B1689)&lt;=3,B1689&gt;=DATE(INT(LEFT('Fiscal Year'!$B$2,4)),4,1),B1689&lt;=DATE(INT(CONCATENATE("20",RIGHT('Fiscal Year'!$B$2,2))),3,31)),1,0),"")</f>
        <v/>
      </c>
      <c r="F1689" s="139" t="str">
        <f>IF(NOT(ISBLANK(B1689)),IF(B1689&lt;'Fiscal Year'!$B$3,1,0),"")</f>
        <v/>
      </c>
      <c r="G1689" s="10"/>
      <c r="H1689" s="10"/>
      <c r="I1689" s="40"/>
      <c r="J1689" s="40"/>
      <c r="K1689" s="53"/>
      <c r="L1689" s="53"/>
      <c r="M1689" s="53"/>
      <c r="N1689" s="53"/>
      <c r="O1689" s="53"/>
      <c r="P1689" s="53"/>
      <c r="Q1689" s="53"/>
      <c r="R1689" s="53"/>
      <c r="S1689" s="53"/>
    </row>
    <row r="1690" spans="1:19" x14ac:dyDescent="0.3">
      <c r="A1690" s="106"/>
      <c r="B1690" s="59"/>
      <c r="C1690" s="137" t="str">
        <f t="shared" si="26"/>
        <v/>
      </c>
      <c r="D1690" s="138" t="str">
        <f>IF(NOT(ISBLANK(B1690)),IF(AND(MONTH(B1690)&gt;=4,MONTH(B1690)&lt;=12,B1690&gt;=DATE(INT(LEFT('Fiscal Year'!$B$2,4)),4,1),B1690&lt;=DATE(INT(CONCATENATE("20",RIGHT('Fiscal Year'!$B$2,2))),3,31)),1,0),"")</f>
        <v/>
      </c>
      <c r="E1690" s="138" t="str">
        <f>IF(NOT(ISBLANK(B1690)),IF(AND(MONTH(B1690)&gt;=1,MONTH(B1690)&lt;=3,B1690&gt;=DATE(INT(LEFT('Fiscal Year'!$B$2,4)),4,1),B1690&lt;=DATE(INT(CONCATENATE("20",RIGHT('Fiscal Year'!$B$2,2))),3,31)),1,0),"")</f>
        <v/>
      </c>
      <c r="F1690" s="139" t="str">
        <f>IF(NOT(ISBLANK(B1690)),IF(B1690&lt;'Fiscal Year'!$B$3,1,0),"")</f>
        <v/>
      </c>
      <c r="G1690" s="10"/>
      <c r="H1690" s="10"/>
      <c r="I1690" s="40"/>
      <c r="J1690" s="40"/>
      <c r="K1690" s="53"/>
      <c r="L1690" s="53"/>
      <c r="M1690" s="53"/>
      <c r="N1690" s="53"/>
      <c r="O1690" s="53"/>
      <c r="P1690" s="53"/>
      <c r="Q1690" s="53"/>
      <c r="R1690" s="53"/>
      <c r="S1690" s="53"/>
    </row>
    <row r="1691" spans="1:19" x14ac:dyDescent="0.3">
      <c r="A1691" s="106"/>
      <c r="B1691" s="59"/>
      <c r="C1691" s="137" t="str">
        <f t="shared" si="26"/>
        <v/>
      </c>
      <c r="D1691" s="138" t="str">
        <f>IF(NOT(ISBLANK(B1691)),IF(AND(MONTH(B1691)&gt;=4,MONTH(B1691)&lt;=12,B1691&gt;=DATE(INT(LEFT('Fiscal Year'!$B$2,4)),4,1),B1691&lt;=DATE(INT(CONCATENATE("20",RIGHT('Fiscal Year'!$B$2,2))),3,31)),1,0),"")</f>
        <v/>
      </c>
      <c r="E1691" s="138" t="str">
        <f>IF(NOT(ISBLANK(B1691)),IF(AND(MONTH(B1691)&gt;=1,MONTH(B1691)&lt;=3,B1691&gt;=DATE(INT(LEFT('Fiscal Year'!$B$2,4)),4,1),B1691&lt;=DATE(INT(CONCATENATE("20",RIGHT('Fiscal Year'!$B$2,2))),3,31)),1,0),"")</f>
        <v/>
      </c>
      <c r="F1691" s="139" t="str">
        <f>IF(NOT(ISBLANK(B1691)),IF(B1691&lt;'Fiscal Year'!$B$3,1,0),"")</f>
        <v/>
      </c>
      <c r="G1691" s="10"/>
      <c r="H1691" s="10"/>
      <c r="I1691" s="40"/>
      <c r="J1691" s="40"/>
      <c r="K1691" s="53"/>
      <c r="L1691" s="53"/>
      <c r="M1691" s="53"/>
      <c r="N1691" s="53"/>
      <c r="O1691" s="53"/>
      <c r="P1691" s="53"/>
      <c r="Q1691" s="53"/>
      <c r="R1691" s="53"/>
      <c r="S1691" s="53"/>
    </row>
    <row r="1692" spans="1:19" x14ac:dyDescent="0.3">
      <c r="A1692" s="106"/>
      <c r="B1692" s="59"/>
      <c r="C1692" s="137" t="str">
        <f t="shared" si="26"/>
        <v/>
      </c>
      <c r="D1692" s="138" t="str">
        <f>IF(NOT(ISBLANK(B1692)),IF(AND(MONTH(B1692)&gt;=4,MONTH(B1692)&lt;=12,B1692&gt;=DATE(INT(LEFT('Fiscal Year'!$B$2,4)),4,1),B1692&lt;=DATE(INT(CONCATENATE("20",RIGHT('Fiscal Year'!$B$2,2))),3,31)),1,0),"")</f>
        <v/>
      </c>
      <c r="E1692" s="138" t="str">
        <f>IF(NOT(ISBLANK(B1692)),IF(AND(MONTH(B1692)&gt;=1,MONTH(B1692)&lt;=3,B1692&gt;=DATE(INT(LEFT('Fiscal Year'!$B$2,4)),4,1),B1692&lt;=DATE(INT(CONCATENATE("20",RIGHT('Fiscal Year'!$B$2,2))),3,31)),1,0),"")</f>
        <v/>
      </c>
      <c r="F1692" s="139" t="str">
        <f>IF(NOT(ISBLANK(B1692)),IF(B1692&lt;'Fiscal Year'!$B$3,1,0),"")</f>
        <v/>
      </c>
      <c r="G1692" s="10"/>
      <c r="H1692" s="10"/>
      <c r="I1692" s="40"/>
      <c r="J1692" s="40"/>
      <c r="K1692" s="53"/>
      <c r="L1692" s="53"/>
      <c r="M1692" s="53"/>
      <c r="N1692" s="53"/>
      <c r="O1692" s="53"/>
      <c r="P1692" s="53"/>
      <c r="Q1692" s="53"/>
      <c r="R1692" s="53"/>
      <c r="S1692" s="53"/>
    </row>
    <row r="1693" spans="1:19" x14ac:dyDescent="0.3">
      <c r="A1693" s="106"/>
      <c r="B1693" s="59"/>
      <c r="C1693" s="137" t="str">
        <f t="shared" si="26"/>
        <v/>
      </c>
      <c r="D1693" s="138" t="str">
        <f>IF(NOT(ISBLANK(B1693)),IF(AND(MONTH(B1693)&gt;=4,MONTH(B1693)&lt;=12,B1693&gt;=DATE(INT(LEFT('Fiscal Year'!$B$2,4)),4,1),B1693&lt;=DATE(INT(CONCATENATE("20",RIGHT('Fiscal Year'!$B$2,2))),3,31)),1,0),"")</f>
        <v/>
      </c>
      <c r="E1693" s="138" t="str">
        <f>IF(NOT(ISBLANK(B1693)),IF(AND(MONTH(B1693)&gt;=1,MONTH(B1693)&lt;=3,B1693&gt;=DATE(INT(LEFT('Fiscal Year'!$B$2,4)),4,1),B1693&lt;=DATE(INT(CONCATENATE("20",RIGHT('Fiscal Year'!$B$2,2))),3,31)),1,0),"")</f>
        <v/>
      </c>
      <c r="F1693" s="139" t="str">
        <f>IF(NOT(ISBLANK(B1693)),IF(B1693&lt;'Fiscal Year'!$B$3,1,0),"")</f>
        <v/>
      </c>
      <c r="G1693" s="10"/>
      <c r="H1693" s="10"/>
      <c r="I1693" s="40"/>
      <c r="J1693" s="40"/>
      <c r="K1693" s="53"/>
      <c r="L1693" s="53"/>
      <c r="M1693" s="53"/>
      <c r="N1693" s="53"/>
      <c r="O1693" s="53"/>
      <c r="P1693" s="53"/>
      <c r="Q1693" s="53"/>
      <c r="R1693" s="53"/>
      <c r="S1693" s="53"/>
    </row>
    <row r="1694" spans="1:19" x14ac:dyDescent="0.3">
      <c r="A1694" s="106"/>
      <c r="B1694" s="59"/>
      <c r="C1694" s="137" t="str">
        <f t="shared" si="26"/>
        <v/>
      </c>
      <c r="D1694" s="138" t="str">
        <f>IF(NOT(ISBLANK(B1694)),IF(AND(MONTH(B1694)&gt;=4,MONTH(B1694)&lt;=12,B1694&gt;=DATE(INT(LEFT('Fiscal Year'!$B$2,4)),4,1),B1694&lt;=DATE(INT(CONCATENATE("20",RIGHT('Fiscal Year'!$B$2,2))),3,31)),1,0),"")</f>
        <v/>
      </c>
      <c r="E1694" s="138" t="str">
        <f>IF(NOT(ISBLANK(B1694)),IF(AND(MONTH(B1694)&gt;=1,MONTH(B1694)&lt;=3,B1694&gt;=DATE(INT(LEFT('Fiscal Year'!$B$2,4)),4,1),B1694&lt;=DATE(INT(CONCATENATE("20",RIGHT('Fiscal Year'!$B$2,2))),3,31)),1,0),"")</f>
        <v/>
      </c>
      <c r="F1694" s="139" t="str">
        <f>IF(NOT(ISBLANK(B1694)),IF(B1694&lt;'Fiscal Year'!$B$3,1,0),"")</f>
        <v/>
      </c>
      <c r="G1694" s="10"/>
      <c r="H1694" s="10"/>
      <c r="I1694" s="40"/>
      <c r="J1694" s="40"/>
      <c r="K1694" s="53"/>
      <c r="L1694" s="53"/>
      <c r="M1694" s="53"/>
      <c r="N1694" s="53"/>
      <c r="O1694" s="53"/>
      <c r="P1694" s="53"/>
      <c r="Q1694" s="53"/>
      <c r="R1694" s="53"/>
      <c r="S1694" s="53"/>
    </row>
    <row r="1695" spans="1:19" x14ac:dyDescent="0.3">
      <c r="A1695" s="106"/>
      <c r="B1695" s="59"/>
      <c r="C1695" s="137" t="str">
        <f t="shared" si="26"/>
        <v/>
      </c>
      <c r="D1695" s="138" t="str">
        <f>IF(NOT(ISBLANK(B1695)),IF(AND(MONTH(B1695)&gt;=4,MONTH(B1695)&lt;=12,B1695&gt;=DATE(INT(LEFT('Fiscal Year'!$B$2,4)),4,1),B1695&lt;=DATE(INT(CONCATENATE("20",RIGHT('Fiscal Year'!$B$2,2))),3,31)),1,0),"")</f>
        <v/>
      </c>
      <c r="E1695" s="138" t="str">
        <f>IF(NOT(ISBLANK(B1695)),IF(AND(MONTH(B1695)&gt;=1,MONTH(B1695)&lt;=3,B1695&gt;=DATE(INT(LEFT('Fiscal Year'!$B$2,4)),4,1),B1695&lt;=DATE(INT(CONCATENATE("20",RIGHT('Fiscal Year'!$B$2,2))),3,31)),1,0),"")</f>
        <v/>
      </c>
      <c r="F1695" s="139" t="str">
        <f>IF(NOT(ISBLANK(B1695)),IF(B1695&lt;'Fiscal Year'!$B$3,1,0),"")</f>
        <v/>
      </c>
      <c r="G1695" s="10"/>
      <c r="H1695" s="10"/>
      <c r="I1695" s="40"/>
      <c r="J1695" s="40"/>
      <c r="K1695" s="53"/>
      <c r="L1695" s="53"/>
      <c r="M1695" s="53"/>
      <c r="N1695" s="53"/>
      <c r="O1695" s="53"/>
      <c r="P1695" s="53"/>
      <c r="Q1695" s="53"/>
      <c r="R1695" s="53"/>
      <c r="S1695" s="53"/>
    </row>
    <row r="1696" spans="1:19" x14ac:dyDescent="0.3">
      <c r="A1696" s="106"/>
      <c r="B1696" s="59"/>
      <c r="C1696" s="137" t="str">
        <f t="shared" si="26"/>
        <v/>
      </c>
      <c r="D1696" s="138" t="str">
        <f>IF(NOT(ISBLANK(B1696)),IF(AND(MONTH(B1696)&gt;=4,MONTH(B1696)&lt;=12,B1696&gt;=DATE(INT(LEFT('Fiscal Year'!$B$2,4)),4,1),B1696&lt;=DATE(INT(CONCATENATE("20",RIGHT('Fiscal Year'!$B$2,2))),3,31)),1,0),"")</f>
        <v/>
      </c>
      <c r="E1696" s="138" t="str">
        <f>IF(NOT(ISBLANK(B1696)),IF(AND(MONTH(B1696)&gt;=1,MONTH(B1696)&lt;=3,B1696&gt;=DATE(INT(LEFT('Fiscal Year'!$B$2,4)),4,1),B1696&lt;=DATE(INT(CONCATENATE("20",RIGHT('Fiscal Year'!$B$2,2))),3,31)),1,0),"")</f>
        <v/>
      </c>
      <c r="F1696" s="139" t="str">
        <f>IF(NOT(ISBLANK(B1696)),IF(B1696&lt;'Fiscal Year'!$B$3,1,0),"")</f>
        <v/>
      </c>
      <c r="G1696" s="10"/>
      <c r="H1696" s="10"/>
      <c r="I1696" s="40"/>
      <c r="J1696" s="40"/>
      <c r="K1696" s="53"/>
      <c r="L1696" s="53"/>
      <c r="M1696" s="53"/>
      <c r="N1696" s="53"/>
      <c r="O1696" s="53"/>
      <c r="P1696" s="53"/>
      <c r="Q1696" s="53"/>
      <c r="R1696" s="53"/>
      <c r="S1696" s="53"/>
    </row>
    <row r="1697" spans="1:19" x14ac:dyDescent="0.3">
      <c r="A1697" s="106"/>
      <c r="B1697" s="59"/>
      <c r="C1697" s="137" t="str">
        <f t="shared" si="26"/>
        <v/>
      </c>
      <c r="D1697" s="138" t="str">
        <f>IF(NOT(ISBLANK(B1697)),IF(AND(MONTH(B1697)&gt;=4,MONTH(B1697)&lt;=12,B1697&gt;=DATE(INT(LEFT('Fiscal Year'!$B$2,4)),4,1),B1697&lt;=DATE(INT(CONCATENATE("20",RIGHT('Fiscal Year'!$B$2,2))),3,31)),1,0),"")</f>
        <v/>
      </c>
      <c r="E1697" s="138" t="str">
        <f>IF(NOT(ISBLANK(B1697)),IF(AND(MONTH(B1697)&gt;=1,MONTH(B1697)&lt;=3,B1697&gt;=DATE(INT(LEFT('Fiscal Year'!$B$2,4)),4,1),B1697&lt;=DATE(INT(CONCATENATE("20",RIGHT('Fiscal Year'!$B$2,2))),3,31)),1,0),"")</f>
        <v/>
      </c>
      <c r="F1697" s="139" t="str">
        <f>IF(NOT(ISBLANK(B1697)),IF(B1697&lt;'Fiscal Year'!$B$3,1,0),"")</f>
        <v/>
      </c>
      <c r="G1697" s="10"/>
      <c r="H1697" s="10"/>
      <c r="I1697" s="40"/>
      <c r="J1697" s="40"/>
      <c r="K1697" s="53"/>
      <c r="L1697" s="53"/>
      <c r="M1697" s="53"/>
      <c r="N1697" s="53"/>
      <c r="O1697" s="53"/>
      <c r="P1697" s="53"/>
      <c r="Q1697" s="53"/>
      <c r="R1697" s="53"/>
      <c r="S1697" s="53"/>
    </row>
    <row r="1698" spans="1:19" x14ac:dyDescent="0.3">
      <c r="A1698" s="106"/>
      <c r="B1698" s="59"/>
      <c r="C1698" s="137" t="str">
        <f t="shared" si="26"/>
        <v/>
      </c>
      <c r="D1698" s="138" t="str">
        <f>IF(NOT(ISBLANK(B1698)),IF(AND(MONTH(B1698)&gt;=4,MONTH(B1698)&lt;=12,B1698&gt;=DATE(INT(LEFT('Fiscal Year'!$B$2,4)),4,1),B1698&lt;=DATE(INT(CONCATENATE("20",RIGHT('Fiscal Year'!$B$2,2))),3,31)),1,0),"")</f>
        <v/>
      </c>
      <c r="E1698" s="138" t="str">
        <f>IF(NOT(ISBLANK(B1698)),IF(AND(MONTH(B1698)&gt;=1,MONTH(B1698)&lt;=3,B1698&gt;=DATE(INT(LEFT('Fiscal Year'!$B$2,4)),4,1),B1698&lt;=DATE(INT(CONCATENATE("20",RIGHT('Fiscal Year'!$B$2,2))),3,31)),1,0),"")</f>
        <v/>
      </c>
      <c r="F1698" s="139" t="str">
        <f>IF(NOT(ISBLANK(B1698)),IF(B1698&lt;'Fiscal Year'!$B$3,1,0),"")</f>
        <v/>
      </c>
      <c r="G1698" s="10"/>
      <c r="H1698" s="10"/>
      <c r="I1698" s="40"/>
      <c r="J1698" s="40"/>
      <c r="K1698" s="53"/>
      <c r="L1698" s="53"/>
      <c r="M1698" s="53"/>
      <c r="N1698" s="53"/>
      <c r="O1698" s="53"/>
      <c r="P1698" s="53"/>
      <c r="Q1698" s="53"/>
      <c r="R1698" s="53"/>
      <c r="S1698" s="53"/>
    </row>
    <row r="1699" spans="1:19" x14ac:dyDescent="0.3">
      <c r="A1699" s="106"/>
      <c r="B1699" s="59"/>
      <c r="C1699" s="137" t="str">
        <f t="shared" si="26"/>
        <v/>
      </c>
      <c r="D1699" s="138" t="str">
        <f>IF(NOT(ISBLANK(B1699)),IF(AND(MONTH(B1699)&gt;=4,MONTH(B1699)&lt;=12,B1699&gt;=DATE(INT(LEFT('Fiscal Year'!$B$2,4)),4,1),B1699&lt;=DATE(INT(CONCATENATE("20",RIGHT('Fiscal Year'!$B$2,2))),3,31)),1,0),"")</f>
        <v/>
      </c>
      <c r="E1699" s="138" t="str">
        <f>IF(NOT(ISBLANK(B1699)),IF(AND(MONTH(B1699)&gt;=1,MONTH(B1699)&lt;=3,B1699&gt;=DATE(INT(LEFT('Fiscal Year'!$B$2,4)),4,1),B1699&lt;=DATE(INT(CONCATENATE("20",RIGHT('Fiscal Year'!$B$2,2))),3,31)),1,0),"")</f>
        <v/>
      </c>
      <c r="F1699" s="139" t="str">
        <f>IF(NOT(ISBLANK(B1699)),IF(B1699&lt;'Fiscal Year'!$B$3,1,0),"")</f>
        <v/>
      </c>
      <c r="G1699" s="10"/>
      <c r="H1699" s="10"/>
      <c r="I1699" s="40"/>
      <c r="J1699" s="40"/>
      <c r="K1699" s="53"/>
      <c r="L1699" s="53"/>
      <c r="M1699" s="53"/>
      <c r="N1699" s="53"/>
      <c r="O1699" s="53"/>
      <c r="P1699" s="53"/>
      <c r="Q1699" s="53"/>
      <c r="R1699" s="53"/>
      <c r="S1699" s="53"/>
    </row>
    <row r="1700" spans="1:19" x14ac:dyDescent="0.3">
      <c r="A1700" s="106"/>
      <c r="B1700" s="59"/>
      <c r="C1700" s="137" t="str">
        <f t="shared" si="26"/>
        <v/>
      </c>
      <c r="D1700" s="138" t="str">
        <f>IF(NOT(ISBLANK(B1700)),IF(AND(MONTH(B1700)&gt;=4,MONTH(B1700)&lt;=12,B1700&gt;=DATE(INT(LEFT('Fiscal Year'!$B$2,4)),4,1),B1700&lt;=DATE(INT(CONCATENATE("20",RIGHT('Fiscal Year'!$B$2,2))),3,31)),1,0),"")</f>
        <v/>
      </c>
      <c r="E1700" s="138" t="str">
        <f>IF(NOT(ISBLANK(B1700)),IF(AND(MONTH(B1700)&gt;=1,MONTH(B1700)&lt;=3,B1700&gt;=DATE(INT(LEFT('Fiscal Year'!$B$2,4)),4,1),B1700&lt;=DATE(INT(CONCATENATE("20",RIGHT('Fiscal Year'!$B$2,2))),3,31)),1,0),"")</f>
        <v/>
      </c>
      <c r="F1700" s="139" t="str">
        <f>IF(NOT(ISBLANK(B1700)),IF(B1700&lt;'Fiscal Year'!$B$3,1,0),"")</f>
        <v/>
      </c>
      <c r="G1700" s="10"/>
      <c r="H1700" s="10"/>
      <c r="I1700" s="40"/>
      <c r="J1700" s="40"/>
      <c r="K1700" s="53"/>
      <c r="L1700" s="53"/>
      <c r="M1700" s="53"/>
      <c r="N1700" s="53"/>
      <c r="O1700" s="53"/>
      <c r="P1700" s="53"/>
      <c r="Q1700" s="53"/>
      <c r="R1700" s="53"/>
      <c r="S1700" s="53"/>
    </row>
    <row r="1701" spans="1:19" x14ac:dyDescent="0.3">
      <c r="A1701" s="106"/>
      <c r="B1701" s="59"/>
      <c r="C1701" s="137" t="str">
        <f t="shared" si="26"/>
        <v/>
      </c>
      <c r="D1701" s="138" t="str">
        <f>IF(NOT(ISBLANK(B1701)),IF(AND(MONTH(B1701)&gt;=4,MONTH(B1701)&lt;=12,B1701&gt;=DATE(INT(LEFT('Fiscal Year'!$B$2,4)),4,1),B1701&lt;=DATE(INT(CONCATENATE("20",RIGHT('Fiscal Year'!$B$2,2))),3,31)),1,0),"")</f>
        <v/>
      </c>
      <c r="E1701" s="138" t="str">
        <f>IF(NOT(ISBLANK(B1701)),IF(AND(MONTH(B1701)&gt;=1,MONTH(B1701)&lt;=3,B1701&gt;=DATE(INT(LEFT('Fiscal Year'!$B$2,4)),4,1),B1701&lt;=DATE(INT(CONCATENATE("20",RIGHT('Fiscal Year'!$B$2,2))),3,31)),1,0),"")</f>
        <v/>
      </c>
      <c r="F1701" s="139" t="str">
        <f>IF(NOT(ISBLANK(B1701)),IF(B1701&lt;'Fiscal Year'!$B$3,1,0),"")</f>
        <v/>
      </c>
      <c r="G1701" s="10"/>
      <c r="H1701" s="10"/>
      <c r="I1701" s="40"/>
      <c r="J1701" s="40"/>
      <c r="K1701" s="53"/>
      <c r="L1701" s="53"/>
      <c r="M1701" s="53"/>
      <c r="N1701" s="53"/>
      <c r="O1701" s="53"/>
      <c r="P1701" s="53"/>
      <c r="Q1701" s="53"/>
      <c r="R1701" s="53"/>
      <c r="S1701" s="53"/>
    </row>
    <row r="1702" spans="1:19" x14ac:dyDescent="0.3">
      <c r="A1702" s="106"/>
      <c r="B1702" s="59"/>
      <c r="C1702" s="137" t="str">
        <f t="shared" si="26"/>
        <v/>
      </c>
      <c r="D1702" s="138" t="str">
        <f>IF(NOT(ISBLANK(B1702)),IF(AND(MONTH(B1702)&gt;=4,MONTH(B1702)&lt;=12,B1702&gt;=DATE(INT(LEFT('Fiscal Year'!$B$2,4)),4,1),B1702&lt;=DATE(INT(CONCATENATE("20",RIGHT('Fiscal Year'!$B$2,2))),3,31)),1,0),"")</f>
        <v/>
      </c>
      <c r="E1702" s="138" t="str">
        <f>IF(NOT(ISBLANK(B1702)),IF(AND(MONTH(B1702)&gt;=1,MONTH(B1702)&lt;=3,B1702&gt;=DATE(INT(LEFT('Fiscal Year'!$B$2,4)),4,1),B1702&lt;=DATE(INT(CONCATENATE("20",RIGHT('Fiscal Year'!$B$2,2))),3,31)),1,0),"")</f>
        <v/>
      </c>
      <c r="F1702" s="139" t="str">
        <f>IF(NOT(ISBLANK(B1702)),IF(B1702&lt;'Fiscal Year'!$B$3,1,0),"")</f>
        <v/>
      </c>
      <c r="G1702" s="10"/>
      <c r="H1702" s="10"/>
      <c r="I1702" s="40"/>
      <c r="J1702" s="40"/>
      <c r="K1702" s="53"/>
      <c r="L1702" s="53"/>
      <c r="M1702" s="53"/>
      <c r="N1702" s="53"/>
      <c r="O1702" s="53"/>
      <c r="P1702" s="53"/>
      <c r="Q1702" s="53"/>
      <c r="R1702" s="53"/>
      <c r="S1702" s="53"/>
    </row>
    <row r="1703" spans="1:19" x14ac:dyDescent="0.3">
      <c r="A1703" s="106"/>
      <c r="B1703" s="59"/>
      <c r="C1703" s="137" t="str">
        <f t="shared" si="26"/>
        <v/>
      </c>
      <c r="D1703" s="138" t="str">
        <f>IF(NOT(ISBLANK(B1703)),IF(AND(MONTH(B1703)&gt;=4,MONTH(B1703)&lt;=12,B1703&gt;=DATE(INT(LEFT('Fiscal Year'!$B$2,4)),4,1),B1703&lt;=DATE(INT(CONCATENATE("20",RIGHT('Fiscal Year'!$B$2,2))),3,31)),1,0),"")</f>
        <v/>
      </c>
      <c r="E1703" s="138" t="str">
        <f>IF(NOT(ISBLANK(B1703)),IF(AND(MONTH(B1703)&gt;=1,MONTH(B1703)&lt;=3,B1703&gt;=DATE(INT(LEFT('Fiscal Year'!$B$2,4)),4,1),B1703&lt;=DATE(INT(CONCATENATE("20",RIGHT('Fiscal Year'!$B$2,2))),3,31)),1,0),"")</f>
        <v/>
      </c>
      <c r="F1703" s="139" t="str">
        <f>IF(NOT(ISBLANK(B1703)),IF(B1703&lt;'Fiscal Year'!$B$3,1,0),"")</f>
        <v/>
      </c>
      <c r="G1703" s="10"/>
      <c r="H1703" s="10"/>
      <c r="I1703" s="40"/>
      <c r="J1703" s="40"/>
      <c r="K1703" s="53"/>
      <c r="L1703" s="53"/>
      <c r="M1703" s="53"/>
      <c r="N1703" s="53"/>
      <c r="O1703" s="53"/>
      <c r="P1703" s="53"/>
      <c r="Q1703" s="53"/>
      <c r="R1703" s="53"/>
      <c r="S1703" s="53"/>
    </row>
    <row r="1704" spans="1:19" x14ac:dyDescent="0.3">
      <c r="A1704" s="106"/>
      <c r="B1704" s="59"/>
      <c r="C1704" s="137" t="str">
        <f t="shared" si="26"/>
        <v/>
      </c>
      <c r="D1704" s="138" t="str">
        <f>IF(NOT(ISBLANK(B1704)),IF(AND(MONTH(B1704)&gt;=4,MONTH(B1704)&lt;=12,B1704&gt;=DATE(INT(LEFT('Fiscal Year'!$B$2,4)),4,1),B1704&lt;=DATE(INT(CONCATENATE("20",RIGHT('Fiscal Year'!$B$2,2))),3,31)),1,0),"")</f>
        <v/>
      </c>
      <c r="E1704" s="138" t="str">
        <f>IF(NOT(ISBLANK(B1704)),IF(AND(MONTH(B1704)&gt;=1,MONTH(B1704)&lt;=3,B1704&gt;=DATE(INT(LEFT('Fiscal Year'!$B$2,4)),4,1),B1704&lt;=DATE(INT(CONCATENATE("20",RIGHT('Fiscal Year'!$B$2,2))),3,31)),1,0),"")</f>
        <v/>
      </c>
      <c r="F1704" s="139" t="str">
        <f>IF(NOT(ISBLANK(B1704)),IF(B1704&lt;'Fiscal Year'!$B$3,1,0),"")</f>
        <v/>
      </c>
      <c r="G1704" s="10"/>
      <c r="H1704" s="10"/>
      <c r="I1704" s="40"/>
      <c r="J1704" s="40"/>
      <c r="K1704" s="53"/>
      <c r="L1704" s="53"/>
      <c r="M1704" s="53"/>
      <c r="N1704" s="53"/>
      <c r="O1704" s="53"/>
      <c r="P1704" s="53"/>
      <c r="Q1704" s="53"/>
      <c r="R1704" s="53"/>
      <c r="S1704" s="53"/>
    </row>
    <row r="1705" spans="1:19" x14ac:dyDescent="0.3">
      <c r="A1705" s="106"/>
      <c r="B1705" s="59"/>
      <c r="C1705" s="137" t="str">
        <f t="shared" si="26"/>
        <v/>
      </c>
      <c r="D1705" s="138" t="str">
        <f>IF(NOT(ISBLANK(B1705)),IF(AND(MONTH(B1705)&gt;=4,MONTH(B1705)&lt;=12,B1705&gt;=DATE(INT(LEFT('Fiscal Year'!$B$2,4)),4,1),B1705&lt;=DATE(INT(CONCATENATE("20",RIGHT('Fiscal Year'!$B$2,2))),3,31)),1,0),"")</f>
        <v/>
      </c>
      <c r="E1705" s="138" t="str">
        <f>IF(NOT(ISBLANK(B1705)),IF(AND(MONTH(B1705)&gt;=1,MONTH(B1705)&lt;=3,B1705&gt;=DATE(INT(LEFT('Fiscal Year'!$B$2,4)),4,1),B1705&lt;=DATE(INT(CONCATENATE("20",RIGHT('Fiscal Year'!$B$2,2))),3,31)),1,0),"")</f>
        <v/>
      </c>
      <c r="F1705" s="139" t="str">
        <f>IF(NOT(ISBLANK(B1705)),IF(B1705&lt;'Fiscal Year'!$B$3,1,0),"")</f>
        <v/>
      </c>
      <c r="G1705" s="10"/>
      <c r="H1705" s="10"/>
      <c r="I1705" s="40"/>
      <c r="J1705" s="40"/>
      <c r="K1705" s="53"/>
      <c r="L1705" s="53"/>
      <c r="M1705" s="53"/>
      <c r="N1705" s="53"/>
      <c r="O1705" s="53"/>
      <c r="P1705" s="53"/>
      <c r="Q1705" s="53"/>
      <c r="R1705" s="53"/>
      <c r="S1705" s="53"/>
    </row>
    <row r="1706" spans="1:19" x14ac:dyDescent="0.3">
      <c r="A1706" s="106"/>
      <c r="B1706" s="59"/>
      <c r="C1706" s="137" t="str">
        <f t="shared" si="26"/>
        <v/>
      </c>
      <c r="D1706" s="138" t="str">
        <f>IF(NOT(ISBLANK(B1706)),IF(AND(MONTH(B1706)&gt;=4,MONTH(B1706)&lt;=12,B1706&gt;=DATE(INT(LEFT('Fiscal Year'!$B$2,4)),4,1),B1706&lt;=DATE(INT(CONCATENATE("20",RIGHT('Fiscal Year'!$B$2,2))),3,31)),1,0),"")</f>
        <v/>
      </c>
      <c r="E1706" s="138" t="str">
        <f>IF(NOT(ISBLANK(B1706)),IF(AND(MONTH(B1706)&gt;=1,MONTH(B1706)&lt;=3,B1706&gt;=DATE(INT(LEFT('Fiscal Year'!$B$2,4)),4,1),B1706&lt;=DATE(INT(CONCATENATE("20",RIGHT('Fiscal Year'!$B$2,2))),3,31)),1,0),"")</f>
        <v/>
      </c>
      <c r="F1706" s="139" t="str">
        <f>IF(NOT(ISBLANK(B1706)),IF(B1706&lt;'Fiscal Year'!$B$3,1,0),"")</f>
        <v/>
      </c>
      <c r="G1706" s="10"/>
      <c r="H1706" s="10"/>
      <c r="I1706" s="40"/>
      <c r="J1706" s="40"/>
      <c r="K1706" s="53"/>
      <c r="L1706" s="53"/>
      <c r="M1706" s="53"/>
      <c r="N1706" s="53"/>
      <c r="O1706" s="53"/>
      <c r="P1706" s="53"/>
      <c r="Q1706" s="53"/>
      <c r="R1706" s="53"/>
      <c r="S1706" s="53"/>
    </row>
    <row r="1707" spans="1:19" x14ac:dyDescent="0.3">
      <c r="A1707" s="106"/>
      <c r="B1707" s="59"/>
      <c r="C1707" s="137" t="str">
        <f t="shared" si="26"/>
        <v/>
      </c>
      <c r="D1707" s="138" t="str">
        <f>IF(NOT(ISBLANK(B1707)),IF(AND(MONTH(B1707)&gt;=4,MONTH(B1707)&lt;=12,B1707&gt;=DATE(INT(LEFT('Fiscal Year'!$B$2,4)),4,1),B1707&lt;=DATE(INT(CONCATENATE("20",RIGHT('Fiscal Year'!$B$2,2))),3,31)),1,0),"")</f>
        <v/>
      </c>
      <c r="E1707" s="138" t="str">
        <f>IF(NOT(ISBLANK(B1707)),IF(AND(MONTH(B1707)&gt;=1,MONTH(B1707)&lt;=3,B1707&gt;=DATE(INT(LEFT('Fiscal Year'!$B$2,4)),4,1),B1707&lt;=DATE(INT(CONCATENATE("20",RIGHT('Fiscal Year'!$B$2,2))),3,31)),1,0),"")</f>
        <v/>
      </c>
      <c r="F1707" s="139" t="str">
        <f>IF(NOT(ISBLANK(B1707)),IF(B1707&lt;'Fiscal Year'!$B$3,1,0),"")</f>
        <v/>
      </c>
      <c r="G1707" s="10"/>
      <c r="H1707" s="10"/>
      <c r="I1707" s="40"/>
      <c r="J1707" s="40"/>
      <c r="K1707" s="53"/>
      <c r="L1707" s="53"/>
      <c r="M1707" s="53"/>
      <c r="N1707" s="53"/>
      <c r="O1707" s="53"/>
      <c r="P1707" s="53"/>
      <c r="Q1707" s="53"/>
      <c r="R1707" s="53"/>
      <c r="S1707" s="53"/>
    </row>
    <row r="1708" spans="1:19" x14ac:dyDescent="0.3">
      <c r="A1708" s="106"/>
      <c r="B1708" s="59"/>
      <c r="C1708" s="137" t="str">
        <f t="shared" si="26"/>
        <v/>
      </c>
      <c r="D1708" s="138" t="str">
        <f>IF(NOT(ISBLANK(B1708)),IF(AND(MONTH(B1708)&gt;=4,MONTH(B1708)&lt;=12,B1708&gt;=DATE(INT(LEFT('Fiscal Year'!$B$2,4)),4,1),B1708&lt;=DATE(INT(CONCATENATE("20",RIGHT('Fiscal Year'!$B$2,2))),3,31)),1,0),"")</f>
        <v/>
      </c>
      <c r="E1708" s="138" t="str">
        <f>IF(NOT(ISBLANK(B1708)),IF(AND(MONTH(B1708)&gt;=1,MONTH(B1708)&lt;=3,B1708&gt;=DATE(INT(LEFT('Fiscal Year'!$B$2,4)),4,1),B1708&lt;=DATE(INT(CONCATENATE("20",RIGHT('Fiscal Year'!$B$2,2))),3,31)),1,0),"")</f>
        <v/>
      </c>
      <c r="F1708" s="139" t="str">
        <f>IF(NOT(ISBLANK(B1708)),IF(B1708&lt;'Fiscal Year'!$B$3,1,0),"")</f>
        <v/>
      </c>
      <c r="G1708" s="10"/>
      <c r="H1708" s="10"/>
      <c r="I1708" s="40"/>
      <c r="J1708" s="40"/>
      <c r="K1708" s="53"/>
      <c r="L1708" s="53"/>
      <c r="M1708" s="53"/>
      <c r="N1708" s="53"/>
      <c r="O1708" s="53"/>
      <c r="P1708" s="53"/>
      <c r="Q1708" s="53"/>
      <c r="R1708" s="53"/>
      <c r="S1708" s="53"/>
    </row>
    <row r="1709" spans="1:19" x14ac:dyDescent="0.3">
      <c r="A1709" s="106"/>
      <c r="B1709" s="59"/>
      <c r="C1709" s="137" t="str">
        <f t="shared" si="26"/>
        <v/>
      </c>
      <c r="D1709" s="138" t="str">
        <f>IF(NOT(ISBLANK(B1709)),IF(AND(MONTH(B1709)&gt;=4,MONTH(B1709)&lt;=12,B1709&gt;=DATE(INT(LEFT('Fiscal Year'!$B$2,4)),4,1),B1709&lt;=DATE(INT(CONCATENATE("20",RIGHT('Fiscal Year'!$B$2,2))),3,31)),1,0),"")</f>
        <v/>
      </c>
      <c r="E1709" s="138" t="str">
        <f>IF(NOT(ISBLANK(B1709)),IF(AND(MONTH(B1709)&gt;=1,MONTH(B1709)&lt;=3,B1709&gt;=DATE(INT(LEFT('Fiscal Year'!$B$2,4)),4,1),B1709&lt;=DATE(INT(CONCATENATE("20",RIGHT('Fiscal Year'!$B$2,2))),3,31)),1,0),"")</f>
        <v/>
      </c>
      <c r="F1709" s="139" t="str">
        <f>IF(NOT(ISBLANK(B1709)),IF(B1709&lt;'Fiscal Year'!$B$3,1,0),"")</f>
        <v/>
      </c>
      <c r="G1709" s="10"/>
      <c r="H1709" s="10"/>
      <c r="I1709" s="40"/>
      <c r="J1709" s="40"/>
      <c r="K1709" s="53"/>
      <c r="L1709" s="53"/>
      <c r="M1709" s="53"/>
      <c r="N1709" s="53"/>
      <c r="O1709" s="53"/>
      <c r="P1709" s="53"/>
      <c r="Q1709" s="53"/>
      <c r="R1709" s="53"/>
      <c r="S1709" s="53"/>
    </row>
    <row r="1710" spans="1:19" x14ac:dyDescent="0.3">
      <c r="A1710" s="106"/>
      <c r="B1710" s="59"/>
      <c r="C1710" s="137" t="str">
        <f t="shared" si="26"/>
        <v/>
      </c>
      <c r="D1710" s="138" t="str">
        <f>IF(NOT(ISBLANK(B1710)),IF(AND(MONTH(B1710)&gt;=4,MONTH(B1710)&lt;=12,B1710&gt;=DATE(INT(LEFT('Fiscal Year'!$B$2,4)),4,1),B1710&lt;=DATE(INT(CONCATENATE("20",RIGHT('Fiscal Year'!$B$2,2))),3,31)),1,0),"")</f>
        <v/>
      </c>
      <c r="E1710" s="138" t="str">
        <f>IF(NOT(ISBLANK(B1710)),IF(AND(MONTH(B1710)&gt;=1,MONTH(B1710)&lt;=3,B1710&gt;=DATE(INT(LEFT('Fiscal Year'!$B$2,4)),4,1),B1710&lt;=DATE(INT(CONCATENATE("20",RIGHT('Fiscal Year'!$B$2,2))),3,31)),1,0),"")</f>
        <v/>
      </c>
      <c r="F1710" s="139" t="str">
        <f>IF(NOT(ISBLANK(B1710)),IF(B1710&lt;'Fiscal Year'!$B$3,1,0),"")</f>
        <v/>
      </c>
      <c r="G1710" s="10"/>
      <c r="H1710" s="10"/>
      <c r="I1710" s="40"/>
      <c r="J1710" s="40"/>
      <c r="K1710" s="53"/>
      <c r="L1710" s="53"/>
      <c r="M1710" s="53"/>
      <c r="N1710" s="53"/>
      <c r="O1710" s="53"/>
      <c r="P1710" s="53"/>
      <c r="Q1710" s="53"/>
      <c r="R1710" s="53"/>
      <c r="S1710" s="53"/>
    </row>
    <row r="1711" spans="1:19" x14ac:dyDescent="0.3">
      <c r="A1711" s="106"/>
      <c r="B1711" s="59"/>
      <c r="C1711" s="137" t="str">
        <f t="shared" si="26"/>
        <v/>
      </c>
      <c r="D1711" s="138" t="str">
        <f>IF(NOT(ISBLANK(B1711)),IF(AND(MONTH(B1711)&gt;=4,MONTH(B1711)&lt;=12,B1711&gt;=DATE(INT(LEFT('Fiscal Year'!$B$2,4)),4,1),B1711&lt;=DATE(INT(CONCATENATE("20",RIGHT('Fiscal Year'!$B$2,2))),3,31)),1,0),"")</f>
        <v/>
      </c>
      <c r="E1711" s="138" t="str">
        <f>IF(NOT(ISBLANK(B1711)),IF(AND(MONTH(B1711)&gt;=1,MONTH(B1711)&lt;=3,B1711&gt;=DATE(INT(LEFT('Fiscal Year'!$B$2,4)),4,1),B1711&lt;=DATE(INT(CONCATENATE("20",RIGHT('Fiscal Year'!$B$2,2))),3,31)),1,0),"")</f>
        <v/>
      </c>
      <c r="F1711" s="139" t="str">
        <f>IF(NOT(ISBLANK(B1711)),IF(B1711&lt;'Fiscal Year'!$B$3,1,0),"")</f>
        <v/>
      </c>
      <c r="G1711" s="10"/>
      <c r="H1711" s="10"/>
      <c r="I1711" s="40"/>
      <c r="J1711" s="40"/>
      <c r="K1711" s="53"/>
      <c r="L1711" s="53"/>
      <c r="M1711" s="53"/>
      <c r="N1711" s="53"/>
      <c r="O1711" s="53"/>
      <c r="P1711" s="53"/>
      <c r="Q1711" s="53"/>
      <c r="R1711" s="53"/>
      <c r="S1711" s="53"/>
    </row>
    <row r="1712" spans="1:19" x14ac:dyDescent="0.3">
      <c r="A1712" s="106"/>
      <c r="B1712" s="59"/>
      <c r="C1712" s="137" t="str">
        <f t="shared" si="26"/>
        <v/>
      </c>
      <c r="D1712" s="138" t="str">
        <f>IF(NOT(ISBLANK(B1712)),IF(AND(MONTH(B1712)&gt;=4,MONTH(B1712)&lt;=12,B1712&gt;=DATE(INT(LEFT('Fiscal Year'!$B$2,4)),4,1),B1712&lt;=DATE(INT(CONCATENATE("20",RIGHT('Fiscal Year'!$B$2,2))),3,31)),1,0),"")</f>
        <v/>
      </c>
      <c r="E1712" s="138" t="str">
        <f>IF(NOT(ISBLANK(B1712)),IF(AND(MONTH(B1712)&gt;=1,MONTH(B1712)&lt;=3,B1712&gt;=DATE(INT(LEFT('Fiscal Year'!$B$2,4)),4,1),B1712&lt;=DATE(INT(CONCATENATE("20",RIGHT('Fiscal Year'!$B$2,2))),3,31)),1,0),"")</f>
        <v/>
      </c>
      <c r="F1712" s="139" t="str">
        <f>IF(NOT(ISBLANK(B1712)),IF(B1712&lt;'Fiscal Year'!$B$3,1,0),"")</f>
        <v/>
      </c>
      <c r="G1712" s="10"/>
      <c r="H1712" s="10"/>
      <c r="I1712" s="40"/>
      <c r="J1712" s="40"/>
      <c r="K1712" s="53"/>
      <c r="L1712" s="53"/>
      <c r="M1712" s="53"/>
      <c r="N1712" s="53"/>
      <c r="O1712" s="53"/>
      <c r="P1712" s="53"/>
      <c r="Q1712" s="53"/>
      <c r="R1712" s="53"/>
      <c r="S1712" s="53"/>
    </row>
    <row r="1713" spans="1:19" x14ac:dyDescent="0.3">
      <c r="A1713" s="106"/>
      <c r="B1713" s="59"/>
      <c r="C1713" s="137" t="str">
        <f t="shared" si="26"/>
        <v/>
      </c>
      <c r="D1713" s="138" t="str">
        <f>IF(NOT(ISBLANK(B1713)),IF(AND(MONTH(B1713)&gt;=4,MONTH(B1713)&lt;=12,B1713&gt;=DATE(INT(LEFT('Fiscal Year'!$B$2,4)),4,1),B1713&lt;=DATE(INT(CONCATENATE("20",RIGHT('Fiscal Year'!$B$2,2))),3,31)),1,0),"")</f>
        <v/>
      </c>
      <c r="E1713" s="138" t="str">
        <f>IF(NOT(ISBLANK(B1713)),IF(AND(MONTH(B1713)&gt;=1,MONTH(B1713)&lt;=3,B1713&gt;=DATE(INT(LEFT('Fiscal Year'!$B$2,4)),4,1),B1713&lt;=DATE(INT(CONCATENATE("20",RIGHT('Fiscal Year'!$B$2,2))),3,31)),1,0),"")</f>
        <v/>
      </c>
      <c r="F1713" s="139" t="str">
        <f>IF(NOT(ISBLANK(B1713)),IF(B1713&lt;'Fiscal Year'!$B$3,1,0),"")</f>
        <v/>
      </c>
      <c r="G1713" s="10"/>
      <c r="H1713" s="10"/>
      <c r="I1713" s="40"/>
      <c r="J1713" s="40"/>
      <c r="K1713" s="53"/>
      <c r="L1713" s="53"/>
      <c r="M1713" s="53"/>
      <c r="N1713" s="53"/>
      <c r="O1713" s="53"/>
      <c r="P1713" s="53"/>
      <c r="Q1713" s="53"/>
      <c r="R1713" s="53"/>
      <c r="S1713" s="53"/>
    </row>
    <row r="1714" spans="1:19" x14ac:dyDescent="0.3">
      <c r="A1714" s="106"/>
      <c r="B1714" s="59"/>
      <c r="C1714" s="137" t="str">
        <f t="shared" si="26"/>
        <v/>
      </c>
      <c r="D1714" s="138" t="str">
        <f>IF(NOT(ISBLANK(B1714)),IF(AND(MONTH(B1714)&gt;=4,MONTH(B1714)&lt;=12,B1714&gt;=DATE(INT(LEFT('Fiscal Year'!$B$2,4)),4,1),B1714&lt;=DATE(INT(CONCATENATE("20",RIGHT('Fiscal Year'!$B$2,2))),3,31)),1,0),"")</f>
        <v/>
      </c>
      <c r="E1714" s="138" t="str">
        <f>IF(NOT(ISBLANK(B1714)),IF(AND(MONTH(B1714)&gt;=1,MONTH(B1714)&lt;=3,B1714&gt;=DATE(INT(LEFT('Fiscal Year'!$B$2,4)),4,1),B1714&lt;=DATE(INT(CONCATENATE("20",RIGHT('Fiscal Year'!$B$2,2))),3,31)),1,0),"")</f>
        <v/>
      </c>
      <c r="F1714" s="139" t="str">
        <f>IF(NOT(ISBLANK(B1714)),IF(B1714&lt;'Fiscal Year'!$B$3,1,0),"")</f>
        <v/>
      </c>
      <c r="G1714" s="10"/>
      <c r="H1714" s="10"/>
      <c r="I1714" s="40"/>
      <c r="J1714" s="40"/>
      <c r="K1714" s="53"/>
      <c r="L1714" s="53"/>
      <c r="M1714" s="53"/>
      <c r="N1714" s="53"/>
      <c r="O1714" s="53"/>
      <c r="P1714" s="53"/>
      <c r="Q1714" s="53"/>
      <c r="R1714" s="53"/>
      <c r="S1714" s="53"/>
    </row>
    <row r="1715" spans="1:19" x14ac:dyDescent="0.3">
      <c r="A1715" s="106"/>
      <c r="B1715" s="59"/>
      <c r="C1715" s="137" t="str">
        <f t="shared" si="26"/>
        <v/>
      </c>
      <c r="D1715" s="138" t="str">
        <f>IF(NOT(ISBLANK(B1715)),IF(AND(MONTH(B1715)&gt;=4,MONTH(B1715)&lt;=12,B1715&gt;=DATE(INT(LEFT('Fiscal Year'!$B$2,4)),4,1),B1715&lt;=DATE(INT(CONCATENATE("20",RIGHT('Fiscal Year'!$B$2,2))),3,31)),1,0),"")</f>
        <v/>
      </c>
      <c r="E1715" s="138" t="str">
        <f>IF(NOT(ISBLANK(B1715)),IF(AND(MONTH(B1715)&gt;=1,MONTH(B1715)&lt;=3,B1715&gt;=DATE(INT(LEFT('Fiscal Year'!$B$2,4)),4,1),B1715&lt;=DATE(INT(CONCATENATE("20",RIGHT('Fiscal Year'!$B$2,2))),3,31)),1,0),"")</f>
        <v/>
      </c>
      <c r="F1715" s="139" t="str">
        <f>IF(NOT(ISBLANK(B1715)),IF(B1715&lt;'Fiscal Year'!$B$3,1,0),"")</f>
        <v/>
      </c>
      <c r="G1715" s="10"/>
      <c r="H1715" s="10"/>
      <c r="I1715" s="40"/>
      <c r="J1715" s="40"/>
      <c r="K1715" s="53"/>
      <c r="L1715" s="53"/>
      <c r="M1715" s="53"/>
      <c r="N1715" s="53"/>
      <c r="O1715" s="53"/>
      <c r="P1715" s="53"/>
      <c r="Q1715" s="53"/>
      <c r="R1715" s="53"/>
      <c r="S1715" s="53"/>
    </row>
    <row r="1716" spans="1:19" x14ac:dyDescent="0.3">
      <c r="A1716" s="106"/>
      <c r="B1716" s="59"/>
      <c r="C1716" s="137" t="str">
        <f t="shared" si="26"/>
        <v/>
      </c>
      <c r="D1716" s="138" t="str">
        <f>IF(NOT(ISBLANK(B1716)),IF(AND(MONTH(B1716)&gt;=4,MONTH(B1716)&lt;=12,B1716&gt;=DATE(INT(LEFT('Fiscal Year'!$B$2,4)),4,1),B1716&lt;=DATE(INT(CONCATENATE("20",RIGHT('Fiscal Year'!$B$2,2))),3,31)),1,0),"")</f>
        <v/>
      </c>
      <c r="E1716" s="138" t="str">
        <f>IF(NOT(ISBLANK(B1716)),IF(AND(MONTH(B1716)&gt;=1,MONTH(B1716)&lt;=3,B1716&gt;=DATE(INT(LEFT('Fiscal Year'!$B$2,4)),4,1),B1716&lt;=DATE(INT(CONCATENATE("20",RIGHT('Fiscal Year'!$B$2,2))),3,31)),1,0),"")</f>
        <v/>
      </c>
      <c r="F1716" s="139" t="str">
        <f>IF(NOT(ISBLANK(B1716)),IF(B1716&lt;'Fiscal Year'!$B$3,1,0),"")</f>
        <v/>
      </c>
      <c r="G1716" s="10"/>
      <c r="H1716" s="10"/>
      <c r="I1716" s="40"/>
      <c r="J1716" s="40"/>
      <c r="K1716" s="53"/>
      <c r="L1716" s="53"/>
      <c r="M1716" s="53"/>
      <c r="N1716" s="53"/>
      <c r="O1716" s="53"/>
      <c r="P1716" s="53"/>
      <c r="Q1716" s="53"/>
      <c r="R1716" s="53"/>
      <c r="S1716" s="53"/>
    </row>
    <row r="1717" spans="1:19" x14ac:dyDescent="0.3">
      <c r="A1717" s="106"/>
      <c r="B1717" s="59"/>
      <c r="C1717" s="137" t="str">
        <f t="shared" si="26"/>
        <v/>
      </c>
      <c r="D1717" s="138" t="str">
        <f>IF(NOT(ISBLANK(B1717)),IF(AND(MONTH(B1717)&gt;=4,MONTH(B1717)&lt;=12,B1717&gt;=DATE(INT(LEFT('Fiscal Year'!$B$2,4)),4,1),B1717&lt;=DATE(INT(CONCATENATE("20",RIGHT('Fiscal Year'!$B$2,2))),3,31)),1,0),"")</f>
        <v/>
      </c>
      <c r="E1717" s="138" t="str">
        <f>IF(NOT(ISBLANK(B1717)),IF(AND(MONTH(B1717)&gt;=1,MONTH(B1717)&lt;=3,B1717&gt;=DATE(INT(LEFT('Fiscal Year'!$B$2,4)),4,1),B1717&lt;=DATE(INT(CONCATENATE("20",RIGHT('Fiscal Year'!$B$2,2))),3,31)),1,0),"")</f>
        <v/>
      </c>
      <c r="F1717" s="139" t="str">
        <f>IF(NOT(ISBLANK(B1717)),IF(B1717&lt;'Fiscal Year'!$B$3,1,0),"")</f>
        <v/>
      </c>
      <c r="G1717" s="10"/>
      <c r="H1717" s="10"/>
      <c r="I1717" s="40"/>
      <c r="J1717" s="40"/>
      <c r="K1717" s="53"/>
      <c r="L1717" s="53"/>
      <c r="M1717" s="53"/>
      <c r="N1717" s="53"/>
      <c r="O1717" s="53"/>
      <c r="P1717" s="53"/>
      <c r="Q1717" s="53"/>
      <c r="R1717" s="53"/>
      <c r="S1717" s="53"/>
    </row>
    <row r="1718" spans="1:19" x14ac:dyDescent="0.3">
      <c r="A1718" s="106"/>
      <c r="B1718" s="59"/>
      <c r="C1718" s="137" t="str">
        <f t="shared" si="26"/>
        <v/>
      </c>
      <c r="D1718" s="138" t="str">
        <f>IF(NOT(ISBLANK(B1718)),IF(AND(MONTH(B1718)&gt;=4,MONTH(B1718)&lt;=12,B1718&gt;=DATE(INT(LEFT('Fiscal Year'!$B$2,4)),4,1),B1718&lt;=DATE(INT(CONCATENATE("20",RIGHT('Fiscal Year'!$B$2,2))),3,31)),1,0),"")</f>
        <v/>
      </c>
      <c r="E1718" s="138" t="str">
        <f>IF(NOT(ISBLANK(B1718)),IF(AND(MONTH(B1718)&gt;=1,MONTH(B1718)&lt;=3,B1718&gt;=DATE(INT(LEFT('Fiscal Year'!$B$2,4)),4,1),B1718&lt;=DATE(INT(CONCATENATE("20",RIGHT('Fiscal Year'!$B$2,2))),3,31)),1,0),"")</f>
        <v/>
      </c>
      <c r="F1718" s="139" t="str">
        <f>IF(NOT(ISBLANK(B1718)),IF(B1718&lt;'Fiscal Year'!$B$3,1,0),"")</f>
        <v/>
      </c>
      <c r="G1718" s="10"/>
      <c r="H1718" s="10"/>
      <c r="I1718" s="40"/>
      <c r="J1718" s="40"/>
      <c r="K1718" s="53"/>
      <c r="L1718" s="53"/>
      <c r="M1718" s="53"/>
      <c r="N1718" s="53"/>
      <c r="O1718" s="53"/>
      <c r="P1718" s="53"/>
      <c r="Q1718" s="53"/>
      <c r="R1718" s="53"/>
      <c r="S1718" s="53"/>
    </row>
    <row r="1719" spans="1:19" x14ac:dyDescent="0.3">
      <c r="A1719" s="106"/>
      <c r="B1719" s="59"/>
      <c r="C1719" s="137" t="str">
        <f t="shared" si="26"/>
        <v/>
      </c>
      <c r="D1719" s="138" t="str">
        <f>IF(NOT(ISBLANK(B1719)),IF(AND(MONTH(B1719)&gt;=4,MONTH(B1719)&lt;=12,B1719&gt;=DATE(INT(LEFT('Fiscal Year'!$B$2,4)),4,1),B1719&lt;=DATE(INT(CONCATENATE("20",RIGHT('Fiscal Year'!$B$2,2))),3,31)),1,0),"")</f>
        <v/>
      </c>
      <c r="E1719" s="138" t="str">
        <f>IF(NOT(ISBLANK(B1719)),IF(AND(MONTH(B1719)&gt;=1,MONTH(B1719)&lt;=3,B1719&gt;=DATE(INT(LEFT('Fiscal Year'!$B$2,4)),4,1),B1719&lt;=DATE(INT(CONCATENATE("20",RIGHT('Fiscal Year'!$B$2,2))),3,31)),1,0),"")</f>
        <v/>
      </c>
      <c r="F1719" s="139" t="str">
        <f>IF(NOT(ISBLANK(B1719)),IF(B1719&lt;'Fiscal Year'!$B$3,1,0),"")</f>
        <v/>
      </c>
      <c r="G1719" s="10"/>
      <c r="H1719" s="10"/>
      <c r="I1719" s="40"/>
      <c r="J1719" s="40"/>
      <c r="K1719" s="53"/>
      <c r="L1719" s="53"/>
      <c r="M1719" s="53"/>
      <c r="N1719" s="53"/>
      <c r="O1719" s="53"/>
      <c r="P1719" s="53"/>
      <c r="Q1719" s="53"/>
      <c r="R1719" s="53"/>
      <c r="S1719" s="53"/>
    </row>
    <row r="1720" spans="1:19" x14ac:dyDescent="0.3">
      <c r="A1720" s="106"/>
      <c r="B1720" s="59"/>
      <c r="C1720" s="137" t="str">
        <f t="shared" si="26"/>
        <v/>
      </c>
      <c r="D1720" s="138" t="str">
        <f>IF(NOT(ISBLANK(B1720)),IF(AND(MONTH(B1720)&gt;=4,MONTH(B1720)&lt;=12,B1720&gt;=DATE(INT(LEFT('Fiscal Year'!$B$2,4)),4,1),B1720&lt;=DATE(INT(CONCATENATE("20",RIGHT('Fiscal Year'!$B$2,2))),3,31)),1,0),"")</f>
        <v/>
      </c>
      <c r="E1720" s="138" t="str">
        <f>IF(NOT(ISBLANK(B1720)),IF(AND(MONTH(B1720)&gt;=1,MONTH(B1720)&lt;=3,B1720&gt;=DATE(INT(LEFT('Fiscal Year'!$B$2,4)),4,1),B1720&lt;=DATE(INT(CONCATENATE("20",RIGHT('Fiscal Year'!$B$2,2))),3,31)),1,0),"")</f>
        <v/>
      </c>
      <c r="F1720" s="139" t="str">
        <f>IF(NOT(ISBLANK(B1720)),IF(B1720&lt;'Fiscal Year'!$B$3,1,0),"")</f>
        <v/>
      </c>
      <c r="G1720" s="10"/>
      <c r="H1720" s="10"/>
      <c r="I1720" s="40"/>
      <c r="J1720" s="40"/>
      <c r="K1720" s="53"/>
      <c r="L1720" s="53"/>
      <c r="M1720" s="53"/>
      <c r="N1720" s="53"/>
      <c r="O1720" s="53"/>
      <c r="P1720" s="53"/>
      <c r="Q1720" s="53"/>
      <c r="R1720" s="53"/>
      <c r="S1720" s="53"/>
    </row>
    <row r="1721" spans="1:19" x14ac:dyDescent="0.3">
      <c r="A1721" s="106"/>
      <c r="B1721" s="59"/>
      <c r="C1721" s="137" t="str">
        <f t="shared" si="26"/>
        <v/>
      </c>
      <c r="D1721" s="138" t="str">
        <f>IF(NOT(ISBLANK(B1721)),IF(AND(MONTH(B1721)&gt;=4,MONTH(B1721)&lt;=12,B1721&gt;=DATE(INT(LEFT('Fiscal Year'!$B$2,4)),4,1),B1721&lt;=DATE(INT(CONCATENATE("20",RIGHT('Fiscal Year'!$B$2,2))),3,31)),1,0),"")</f>
        <v/>
      </c>
      <c r="E1721" s="138" t="str">
        <f>IF(NOT(ISBLANK(B1721)),IF(AND(MONTH(B1721)&gt;=1,MONTH(B1721)&lt;=3,B1721&gt;=DATE(INT(LEFT('Fiscal Year'!$B$2,4)),4,1),B1721&lt;=DATE(INT(CONCATENATE("20",RIGHT('Fiscal Year'!$B$2,2))),3,31)),1,0),"")</f>
        <v/>
      </c>
      <c r="F1721" s="139" t="str">
        <f>IF(NOT(ISBLANK(B1721)),IF(B1721&lt;'Fiscal Year'!$B$3,1,0),"")</f>
        <v/>
      </c>
      <c r="G1721" s="10"/>
      <c r="H1721" s="10"/>
      <c r="I1721" s="40"/>
      <c r="J1721" s="40"/>
      <c r="K1721" s="53"/>
      <c r="L1721" s="53"/>
      <c r="M1721" s="53"/>
      <c r="N1721" s="53"/>
      <c r="O1721" s="53"/>
      <c r="P1721" s="53"/>
      <c r="Q1721" s="53"/>
      <c r="R1721" s="53"/>
      <c r="S1721" s="53"/>
    </row>
    <row r="1722" spans="1:19" x14ac:dyDescent="0.3">
      <c r="A1722" s="106"/>
      <c r="B1722" s="59"/>
      <c r="C1722" s="137" t="str">
        <f t="shared" si="26"/>
        <v/>
      </c>
      <c r="D1722" s="138" t="str">
        <f>IF(NOT(ISBLANK(B1722)),IF(AND(MONTH(B1722)&gt;=4,MONTH(B1722)&lt;=12,B1722&gt;=DATE(INT(LEFT('Fiscal Year'!$B$2,4)),4,1),B1722&lt;=DATE(INT(CONCATENATE("20",RIGHT('Fiscal Year'!$B$2,2))),3,31)),1,0),"")</f>
        <v/>
      </c>
      <c r="E1722" s="138" t="str">
        <f>IF(NOT(ISBLANK(B1722)),IF(AND(MONTH(B1722)&gt;=1,MONTH(B1722)&lt;=3,B1722&gt;=DATE(INT(LEFT('Fiscal Year'!$B$2,4)),4,1),B1722&lt;=DATE(INT(CONCATENATE("20",RIGHT('Fiscal Year'!$B$2,2))),3,31)),1,0),"")</f>
        <v/>
      </c>
      <c r="F1722" s="139" t="str">
        <f>IF(NOT(ISBLANK(B1722)),IF(B1722&lt;'Fiscal Year'!$B$3,1,0),"")</f>
        <v/>
      </c>
      <c r="G1722" s="10"/>
      <c r="H1722" s="10"/>
      <c r="I1722" s="40"/>
      <c r="J1722" s="40"/>
      <c r="K1722" s="53"/>
      <c r="L1722" s="53"/>
      <c r="M1722" s="53"/>
      <c r="N1722" s="53"/>
      <c r="O1722" s="53"/>
      <c r="P1722" s="53"/>
      <c r="Q1722" s="53"/>
      <c r="R1722" s="53"/>
      <c r="S1722" s="53"/>
    </row>
    <row r="1723" spans="1:19" x14ac:dyDescent="0.3">
      <c r="A1723" s="106"/>
      <c r="B1723" s="59"/>
      <c r="C1723" s="137" t="str">
        <f t="shared" si="26"/>
        <v/>
      </c>
      <c r="D1723" s="138" t="str">
        <f>IF(NOT(ISBLANK(B1723)),IF(AND(MONTH(B1723)&gt;=4,MONTH(B1723)&lt;=12,B1723&gt;=DATE(INT(LEFT('Fiscal Year'!$B$2,4)),4,1),B1723&lt;=DATE(INT(CONCATENATE("20",RIGHT('Fiscal Year'!$B$2,2))),3,31)),1,0),"")</f>
        <v/>
      </c>
      <c r="E1723" s="138" t="str">
        <f>IF(NOT(ISBLANK(B1723)),IF(AND(MONTH(B1723)&gt;=1,MONTH(B1723)&lt;=3,B1723&gt;=DATE(INT(LEFT('Fiscal Year'!$B$2,4)),4,1),B1723&lt;=DATE(INT(CONCATENATE("20",RIGHT('Fiscal Year'!$B$2,2))),3,31)),1,0),"")</f>
        <v/>
      </c>
      <c r="F1723" s="139" t="str">
        <f>IF(NOT(ISBLANK(B1723)),IF(B1723&lt;'Fiscal Year'!$B$3,1,0),"")</f>
        <v/>
      </c>
      <c r="G1723" s="10"/>
      <c r="H1723" s="10"/>
      <c r="I1723" s="40"/>
      <c r="J1723" s="40"/>
      <c r="K1723" s="53"/>
      <c r="L1723" s="53"/>
      <c r="M1723" s="53"/>
      <c r="N1723" s="53"/>
      <c r="O1723" s="53"/>
      <c r="P1723" s="53"/>
      <c r="Q1723" s="53"/>
      <c r="R1723" s="53"/>
      <c r="S1723" s="53"/>
    </row>
    <row r="1724" spans="1:19" x14ac:dyDescent="0.3">
      <c r="A1724" s="106"/>
      <c r="B1724" s="59"/>
      <c r="C1724" s="137" t="str">
        <f t="shared" si="26"/>
        <v/>
      </c>
      <c r="D1724" s="138" t="str">
        <f>IF(NOT(ISBLANK(B1724)),IF(AND(MONTH(B1724)&gt;=4,MONTH(B1724)&lt;=12,B1724&gt;=DATE(INT(LEFT('Fiscal Year'!$B$2,4)),4,1),B1724&lt;=DATE(INT(CONCATENATE("20",RIGHT('Fiscal Year'!$B$2,2))),3,31)),1,0),"")</f>
        <v/>
      </c>
      <c r="E1724" s="138" t="str">
        <f>IF(NOT(ISBLANK(B1724)),IF(AND(MONTH(B1724)&gt;=1,MONTH(B1724)&lt;=3,B1724&gt;=DATE(INT(LEFT('Fiscal Year'!$B$2,4)),4,1),B1724&lt;=DATE(INT(CONCATENATE("20",RIGHT('Fiscal Year'!$B$2,2))),3,31)),1,0),"")</f>
        <v/>
      </c>
      <c r="F1724" s="139" t="str">
        <f>IF(NOT(ISBLANK(B1724)),IF(B1724&lt;'Fiscal Year'!$B$3,1,0),"")</f>
        <v/>
      </c>
      <c r="G1724" s="10"/>
      <c r="H1724" s="10"/>
      <c r="I1724" s="40"/>
      <c r="J1724" s="40"/>
      <c r="K1724" s="53"/>
      <c r="L1724" s="53"/>
      <c r="M1724" s="53"/>
      <c r="N1724" s="53"/>
      <c r="O1724" s="53"/>
      <c r="P1724" s="53"/>
      <c r="Q1724" s="53"/>
      <c r="R1724" s="53"/>
      <c r="S1724" s="53"/>
    </row>
    <row r="1725" spans="1:19" x14ac:dyDescent="0.3">
      <c r="A1725" s="106"/>
      <c r="B1725" s="59"/>
      <c r="C1725" s="137" t="str">
        <f t="shared" si="26"/>
        <v/>
      </c>
      <c r="D1725" s="138" t="str">
        <f>IF(NOT(ISBLANK(B1725)),IF(AND(MONTH(B1725)&gt;=4,MONTH(B1725)&lt;=12,B1725&gt;=DATE(INT(LEFT('Fiscal Year'!$B$2,4)),4,1),B1725&lt;=DATE(INT(CONCATENATE("20",RIGHT('Fiscal Year'!$B$2,2))),3,31)),1,0),"")</f>
        <v/>
      </c>
      <c r="E1725" s="138" t="str">
        <f>IF(NOT(ISBLANK(B1725)),IF(AND(MONTH(B1725)&gt;=1,MONTH(B1725)&lt;=3,B1725&gt;=DATE(INT(LEFT('Fiscal Year'!$B$2,4)),4,1),B1725&lt;=DATE(INT(CONCATENATE("20",RIGHT('Fiscal Year'!$B$2,2))),3,31)),1,0),"")</f>
        <v/>
      </c>
      <c r="F1725" s="139" t="str">
        <f>IF(NOT(ISBLANK(B1725)),IF(B1725&lt;'Fiscal Year'!$B$3,1,0),"")</f>
        <v/>
      </c>
      <c r="G1725" s="10"/>
      <c r="H1725" s="10"/>
      <c r="I1725" s="40"/>
      <c r="J1725" s="40"/>
      <c r="K1725" s="53"/>
      <c r="L1725" s="53"/>
      <c r="M1725" s="53"/>
      <c r="N1725" s="53"/>
      <c r="O1725" s="53"/>
      <c r="P1725" s="53"/>
      <c r="Q1725" s="53"/>
      <c r="R1725" s="53"/>
      <c r="S1725" s="53"/>
    </row>
    <row r="1726" spans="1:19" x14ac:dyDescent="0.3">
      <c r="A1726" s="106"/>
      <c r="B1726" s="59"/>
      <c r="C1726" s="137" t="str">
        <f t="shared" si="26"/>
        <v/>
      </c>
      <c r="D1726" s="138" t="str">
        <f>IF(NOT(ISBLANK(B1726)),IF(AND(MONTH(B1726)&gt;=4,MONTH(B1726)&lt;=12,B1726&gt;=DATE(INT(LEFT('Fiscal Year'!$B$2,4)),4,1),B1726&lt;=DATE(INT(CONCATENATE("20",RIGHT('Fiscal Year'!$B$2,2))),3,31)),1,0),"")</f>
        <v/>
      </c>
      <c r="E1726" s="138" t="str">
        <f>IF(NOT(ISBLANK(B1726)),IF(AND(MONTH(B1726)&gt;=1,MONTH(B1726)&lt;=3,B1726&gt;=DATE(INT(LEFT('Fiscal Year'!$B$2,4)),4,1),B1726&lt;=DATE(INT(CONCATENATE("20",RIGHT('Fiscal Year'!$B$2,2))),3,31)),1,0),"")</f>
        <v/>
      </c>
      <c r="F1726" s="139" t="str">
        <f>IF(NOT(ISBLANK(B1726)),IF(B1726&lt;'Fiscal Year'!$B$3,1,0),"")</f>
        <v/>
      </c>
      <c r="G1726" s="10"/>
      <c r="H1726" s="10"/>
      <c r="I1726" s="40"/>
      <c r="J1726" s="40"/>
      <c r="K1726" s="53"/>
      <c r="L1726" s="53"/>
      <c r="M1726" s="53"/>
      <c r="N1726" s="53"/>
      <c r="O1726" s="53"/>
      <c r="P1726" s="53"/>
      <c r="Q1726" s="53"/>
      <c r="R1726" s="53"/>
      <c r="S1726" s="53"/>
    </row>
    <row r="1727" spans="1:19" x14ac:dyDescent="0.3">
      <c r="A1727" s="106"/>
      <c r="B1727" s="59"/>
      <c r="C1727" s="137" t="str">
        <f t="shared" si="26"/>
        <v/>
      </c>
      <c r="D1727" s="138" t="str">
        <f>IF(NOT(ISBLANK(B1727)),IF(AND(MONTH(B1727)&gt;=4,MONTH(B1727)&lt;=12,B1727&gt;=DATE(INT(LEFT('Fiscal Year'!$B$2,4)),4,1),B1727&lt;=DATE(INT(CONCATENATE("20",RIGHT('Fiscal Year'!$B$2,2))),3,31)),1,0),"")</f>
        <v/>
      </c>
      <c r="E1727" s="138" t="str">
        <f>IF(NOT(ISBLANK(B1727)),IF(AND(MONTH(B1727)&gt;=1,MONTH(B1727)&lt;=3,B1727&gt;=DATE(INT(LEFT('Fiscal Year'!$B$2,4)),4,1),B1727&lt;=DATE(INT(CONCATENATE("20",RIGHT('Fiscal Year'!$B$2,2))),3,31)),1,0),"")</f>
        <v/>
      </c>
      <c r="F1727" s="139" t="str">
        <f>IF(NOT(ISBLANK(B1727)),IF(B1727&lt;'Fiscal Year'!$B$3,1,0),"")</f>
        <v/>
      </c>
      <c r="G1727" s="10"/>
      <c r="H1727" s="10"/>
      <c r="I1727" s="40"/>
      <c r="J1727" s="40"/>
      <c r="K1727" s="53"/>
      <c r="L1727" s="53"/>
      <c r="M1727" s="53"/>
      <c r="N1727" s="53"/>
      <c r="O1727" s="53"/>
      <c r="P1727" s="53"/>
      <c r="Q1727" s="53"/>
      <c r="R1727" s="53"/>
      <c r="S1727" s="53"/>
    </row>
    <row r="1728" spans="1:19" x14ac:dyDescent="0.3">
      <c r="A1728" s="106"/>
      <c r="B1728" s="59"/>
      <c r="C1728" s="137" t="str">
        <f t="shared" si="26"/>
        <v/>
      </c>
      <c r="D1728" s="138" t="str">
        <f>IF(NOT(ISBLANK(B1728)),IF(AND(MONTH(B1728)&gt;=4,MONTH(B1728)&lt;=12,B1728&gt;=DATE(INT(LEFT('Fiscal Year'!$B$2,4)),4,1),B1728&lt;=DATE(INT(CONCATENATE("20",RIGHT('Fiscal Year'!$B$2,2))),3,31)),1,0),"")</f>
        <v/>
      </c>
      <c r="E1728" s="138" t="str">
        <f>IF(NOT(ISBLANK(B1728)),IF(AND(MONTH(B1728)&gt;=1,MONTH(B1728)&lt;=3,B1728&gt;=DATE(INT(LEFT('Fiscal Year'!$B$2,4)),4,1),B1728&lt;=DATE(INT(CONCATENATE("20",RIGHT('Fiscal Year'!$B$2,2))),3,31)),1,0),"")</f>
        <v/>
      </c>
      <c r="F1728" s="139" t="str">
        <f>IF(NOT(ISBLANK(B1728)),IF(B1728&lt;'Fiscal Year'!$B$3,1,0),"")</f>
        <v/>
      </c>
      <c r="G1728" s="10"/>
      <c r="H1728" s="10"/>
      <c r="I1728" s="40"/>
      <c r="J1728" s="40"/>
      <c r="K1728" s="53"/>
      <c r="L1728" s="53"/>
      <c r="M1728" s="53"/>
      <c r="N1728" s="53"/>
      <c r="O1728" s="53"/>
      <c r="P1728" s="53"/>
      <c r="Q1728" s="53"/>
      <c r="R1728" s="53"/>
      <c r="S1728" s="53"/>
    </row>
    <row r="1729" spans="1:19" x14ac:dyDescent="0.3">
      <c r="A1729" s="106"/>
      <c r="B1729" s="59"/>
      <c r="C1729" s="137" t="str">
        <f t="shared" si="26"/>
        <v/>
      </c>
      <c r="D1729" s="138" t="str">
        <f>IF(NOT(ISBLANK(B1729)),IF(AND(MONTH(B1729)&gt;=4,MONTH(B1729)&lt;=12,B1729&gt;=DATE(INT(LEFT('Fiscal Year'!$B$2,4)),4,1),B1729&lt;=DATE(INT(CONCATENATE("20",RIGHT('Fiscal Year'!$B$2,2))),3,31)),1,0),"")</f>
        <v/>
      </c>
      <c r="E1729" s="138" t="str">
        <f>IF(NOT(ISBLANK(B1729)),IF(AND(MONTH(B1729)&gt;=1,MONTH(B1729)&lt;=3,B1729&gt;=DATE(INT(LEFT('Fiscal Year'!$B$2,4)),4,1),B1729&lt;=DATE(INT(CONCATENATE("20",RIGHT('Fiscal Year'!$B$2,2))),3,31)),1,0),"")</f>
        <v/>
      </c>
      <c r="F1729" s="139" t="str">
        <f>IF(NOT(ISBLANK(B1729)),IF(B1729&lt;'Fiscal Year'!$B$3,1,0),"")</f>
        <v/>
      </c>
      <c r="G1729" s="10"/>
      <c r="H1729" s="10"/>
      <c r="I1729" s="40"/>
      <c r="J1729" s="40"/>
      <c r="K1729" s="53"/>
      <c r="L1729" s="53"/>
      <c r="M1729" s="53"/>
      <c r="N1729" s="53"/>
      <c r="O1729" s="53"/>
      <c r="P1729" s="53"/>
      <c r="Q1729" s="53"/>
      <c r="R1729" s="53"/>
      <c r="S1729" s="53"/>
    </row>
    <row r="1730" spans="1:19" x14ac:dyDescent="0.3">
      <c r="A1730" s="106"/>
      <c r="B1730" s="59"/>
      <c r="C1730" s="137" t="str">
        <f t="shared" si="26"/>
        <v/>
      </c>
      <c r="D1730" s="138" t="str">
        <f>IF(NOT(ISBLANK(B1730)),IF(AND(MONTH(B1730)&gt;=4,MONTH(B1730)&lt;=12,B1730&gt;=DATE(INT(LEFT('Fiscal Year'!$B$2,4)),4,1),B1730&lt;=DATE(INT(CONCATENATE("20",RIGHT('Fiscal Year'!$B$2,2))),3,31)),1,0),"")</f>
        <v/>
      </c>
      <c r="E1730" s="138" t="str">
        <f>IF(NOT(ISBLANK(B1730)),IF(AND(MONTH(B1730)&gt;=1,MONTH(B1730)&lt;=3,B1730&gt;=DATE(INT(LEFT('Fiscal Year'!$B$2,4)),4,1),B1730&lt;=DATE(INT(CONCATENATE("20",RIGHT('Fiscal Year'!$B$2,2))),3,31)),1,0),"")</f>
        <v/>
      </c>
      <c r="F1730" s="139" t="str">
        <f>IF(NOT(ISBLANK(B1730)),IF(B1730&lt;'Fiscal Year'!$B$3,1,0),"")</f>
        <v/>
      </c>
      <c r="G1730" s="10"/>
      <c r="H1730" s="10"/>
      <c r="I1730" s="40"/>
      <c r="J1730" s="40"/>
      <c r="K1730" s="53"/>
      <c r="L1730" s="53"/>
      <c r="M1730" s="53"/>
      <c r="N1730" s="53"/>
      <c r="O1730" s="53"/>
      <c r="P1730" s="53"/>
      <c r="Q1730" s="53"/>
      <c r="R1730" s="53"/>
      <c r="S1730" s="53"/>
    </row>
    <row r="1731" spans="1:19" x14ac:dyDescent="0.3">
      <c r="A1731" s="106"/>
      <c r="B1731" s="59"/>
      <c r="C1731" s="137" t="str">
        <f t="shared" si="26"/>
        <v/>
      </c>
      <c r="D1731" s="138" t="str">
        <f>IF(NOT(ISBLANK(B1731)),IF(AND(MONTH(B1731)&gt;=4,MONTH(B1731)&lt;=12,B1731&gt;=DATE(INT(LEFT('Fiscal Year'!$B$2,4)),4,1),B1731&lt;=DATE(INT(CONCATENATE("20",RIGHT('Fiscal Year'!$B$2,2))),3,31)),1,0),"")</f>
        <v/>
      </c>
      <c r="E1731" s="138" t="str">
        <f>IF(NOT(ISBLANK(B1731)),IF(AND(MONTH(B1731)&gt;=1,MONTH(B1731)&lt;=3,B1731&gt;=DATE(INT(LEFT('Fiscal Year'!$B$2,4)),4,1),B1731&lt;=DATE(INT(CONCATENATE("20",RIGHT('Fiscal Year'!$B$2,2))),3,31)),1,0),"")</f>
        <v/>
      </c>
      <c r="F1731" s="139" t="str">
        <f>IF(NOT(ISBLANK(B1731)),IF(B1731&lt;'Fiscal Year'!$B$3,1,0),"")</f>
        <v/>
      </c>
      <c r="G1731" s="10"/>
      <c r="H1731" s="10"/>
      <c r="I1731" s="40"/>
      <c r="J1731" s="40"/>
      <c r="K1731" s="53"/>
      <c r="L1731" s="53"/>
      <c r="M1731" s="53"/>
      <c r="N1731" s="53"/>
      <c r="O1731" s="53"/>
      <c r="P1731" s="53"/>
      <c r="Q1731" s="53"/>
      <c r="R1731" s="53"/>
      <c r="S1731" s="53"/>
    </row>
    <row r="1732" spans="1:19" x14ac:dyDescent="0.3">
      <c r="A1732" s="106"/>
      <c r="B1732" s="59"/>
      <c r="C1732" s="137" t="str">
        <f t="shared" ref="C1732:C1795" si="27">IF(AND(NOT(ISBLANK(B1732)),B1732&gt;=43556),B1732+90,"")</f>
        <v/>
      </c>
      <c r="D1732" s="138" t="str">
        <f>IF(NOT(ISBLANK(B1732)),IF(AND(MONTH(B1732)&gt;=4,MONTH(B1732)&lt;=12,B1732&gt;=DATE(INT(LEFT('Fiscal Year'!$B$2,4)),4,1),B1732&lt;=DATE(INT(CONCATENATE("20",RIGHT('Fiscal Year'!$B$2,2))),3,31)),1,0),"")</f>
        <v/>
      </c>
      <c r="E1732" s="138" t="str">
        <f>IF(NOT(ISBLANK(B1732)),IF(AND(MONTH(B1732)&gt;=1,MONTH(B1732)&lt;=3,B1732&gt;=DATE(INT(LEFT('Fiscal Year'!$B$2,4)),4,1),B1732&lt;=DATE(INT(CONCATENATE("20",RIGHT('Fiscal Year'!$B$2,2))),3,31)),1,0),"")</f>
        <v/>
      </c>
      <c r="F1732" s="139" t="str">
        <f>IF(NOT(ISBLANK(B1732)),IF(B1732&lt;'Fiscal Year'!$B$3,1,0),"")</f>
        <v/>
      </c>
      <c r="G1732" s="10"/>
      <c r="H1732" s="10"/>
      <c r="I1732" s="40"/>
      <c r="J1732" s="40"/>
      <c r="K1732" s="53"/>
      <c r="L1732" s="53"/>
      <c r="M1732" s="53"/>
      <c r="N1732" s="53"/>
      <c r="O1732" s="53"/>
      <c r="P1732" s="53"/>
      <c r="Q1732" s="53"/>
      <c r="R1732" s="53"/>
      <c r="S1732" s="53"/>
    </row>
    <row r="1733" spans="1:19" x14ac:dyDescent="0.3">
      <c r="A1733" s="106"/>
      <c r="B1733" s="59"/>
      <c r="C1733" s="137" t="str">
        <f t="shared" si="27"/>
        <v/>
      </c>
      <c r="D1733" s="138" t="str">
        <f>IF(NOT(ISBLANK(B1733)),IF(AND(MONTH(B1733)&gt;=4,MONTH(B1733)&lt;=12,B1733&gt;=DATE(INT(LEFT('Fiscal Year'!$B$2,4)),4,1),B1733&lt;=DATE(INT(CONCATENATE("20",RIGHT('Fiscal Year'!$B$2,2))),3,31)),1,0),"")</f>
        <v/>
      </c>
      <c r="E1733" s="138" t="str">
        <f>IF(NOT(ISBLANK(B1733)),IF(AND(MONTH(B1733)&gt;=1,MONTH(B1733)&lt;=3,B1733&gt;=DATE(INT(LEFT('Fiscal Year'!$B$2,4)),4,1),B1733&lt;=DATE(INT(CONCATENATE("20",RIGHT('Fiscal Year'!$B$2,2))),3,31)),1,0),"")</f>
        <v/>
      </c>
      <c r="F1733" s="139" t="str">
        <f>IF(NOT(ISBLANK(B1733)),IF(B1733&lt;'Fiscal Year'!$B$3,1,0),"")</f>
        <v/>
      </c>
      <c r="G1733" s="10"/>
      <c r="H1733" s="10"/>
      <c r="I1733" s="40"/>
      <c r="J1733" s="40"/>
      <c r="K1733" s="53"/>
      <c r="L1733" s="53"/>
      <c r="M1733" s="53"/>
      <c r="N1733" s="53"/>
      <c r="O1733" s="53"/>
      <c r="P1733" s="53"/>
      <c r="Q1733" s="53"/>
      <c r="R1733" s="53"/>
      <c r="S1733" s="53"/>
    </row>
    <row r="1734" spans="1:19" x14ac:dyDescent="0.3">
      <c r="A1734" s="106"/>
      <c r="B1734" s="59"/>
      <c r="C1734" s="137" t="str">
        <f t="shared" si="27"/>
        <v/>
      </c>
      <c r="D1734" s="138" t="str">
        <f>IF(NOT(ISBLANK(B1734)),IF(AND(MONTH(B1734)&gt;=4,MONTH(B1734)&lt;=12,B1734&gt;=DATE(INT(LEFT('Fiscal Year'!$B$2,4)),4,1),B1734&lt;=DATE(INT(CONCATENATE("20",RIGHT('Fiscal Year'!$B$2,2))),3,31)),1,0),"")</f>
        <v/>
      </c>
      <c r="E1734" s="138" t="str">
        <f>IF(NOT(ISBLANK(B1734)),IF(AND(MONTH(B1734)&gt;=1,MONTH(B1734)&lt;=3,B1734&gt;=DATE(INT(LEFT('Fiscal Year'!$B$2,4)),4,1),B1734&lt;=DATE(INT(CONCATENATE("20",RIGHT('Fiscal Year'!$B$2,2))),3,31)),1,0),"")</f>
        <v/>
      </c>
      <c r="F1734" s="139" t="str">
        <f>IF(NOT(ISBLANK(B1734)),IF(B1734&lt;'Fiscal Year'!$B$3,1,0),"")</f>
        <v/>
      </c>
      <c r="G1734" s="10"/>
      <c r="H1734" s="10"/>
      <c r="I1734" s="40"/>
      <c r="J1734" s="40"/>
      <c r="K1734" s="53"/>
      <c r="L1734" s="53"/>
      <c r="M1734" s="53"/>
      <c r="N1734" s="53"/>
      <c r="O1734" s="53"/>
      <c r="P1734" s="53"/>
      <c r="Q1734" s="53"/>
      <c r="R1734" s="53"/>
      <c r="S1734" s="53"/>
    </row>
    <row r="1735" spans="1:19" x14ac:dyDescent="0.3">
      <c r="A1735" s="106"/>
      <c r="B1735" s="59"/>
      <c r="C1735" s="137" t="str">
        <f t="shared" si="27"/>
        <v/>
      </c>
      <c r="D1735" s="138" t="str">
        <f>IF(NOT(ISBLANK(B1735)),IF(AND(MONTH(B1735)&gt;=4,MONTH(B1735)&lt;=12,B1735&gt;=DATE(INT(LEFT('Fiscal Year'!$B$2,4)),4,1),B1735&lt;=DATE(INT(CONCATENATE("20",RIGHT('Fiscal Year'!$B$2,2))),3,31)),1,0),"")</f>
        <v/>
      </c>
      <c r="E1735" s="138" t="str">
        <f>IF(NOT(ISBLANK(B1735)),IF(AND(MONTH(B1735)&gt;=1,MONTH(B1735)&lt;=3,B1735&gt;=DATE(INT(LEFT('Fiscal Year'!$B$2,4)),4,1),B1735&lt;=DATE(INT(CONCATENATE("20",RIGHT('Fiscal Year'!$B$2,2))),3,31)),1,0),"")</f>
        <v/>
      </c>
      <c r="F1735" s="139" t="str">
        <f>IF(NOT(ISBLANK(B1735)),IF(B1735&lt;'Fiscal Year'!$B$3,1,0),"")</f>
        <v/>
      </c>
      <c r="G1735" s="10"/>
      <c r="H1735" s="10"/>
      <c r="I1735" s="40"/>
      <c r="J1735" s="40"/>
      <c r="K1735" s="53"/>
      <c r="L1735" s="53"/>
      <c r="M1735" s="53"/>
      <c r="N1735" s="53"/>
      <c r="O1735" s="53"/>
      <c r="P1735" s="53"/>
      <c r="Q1735" s="53"/>
      <c r="R1735" s="53"/>
      <c r="S1735" s="53"/>
    </row>
    <row r="1736" spans="1:19" x14ac:dyDescent="0.3">
      <c r="A1736" s="106"/>
      <c r="B1736" s="59"/>
      <c r="C1736" s="137" t="str">
        <f t="shared" si="27"/>
        <v/>
      </c>
      <c r="D1736" s="138" t="str">
        <f>IF(NOT(ISBLANK(B1736)),IF(AND(MONTH(B1736)&gt;=4,MONTH(B1736)&lt;=12,B1736&gt;=DATE(INT(LEFT('Fiscal Year'!$B$2,4)),4,1),B1736&lt;=DATE(INT(CONCATENATE("20",RIGHT('Fiscal Year'!$B$2,2))),3,31)),1,0),"")</f>
        <v/>
      </c>
      <c r="E1736" s="138" t="str">
        <f>IF(NOT(ISBLANK(B1736)),IF(AND(MONTH(B1736)&gt;=1,MONTH(B1736)&lt;=3,B1736&gt;=DATE(INT(LEFT('Fiscal Year'!$B$2,4)),4,1),B1736&lt;=DATE(INT(CONCATENATE("20",RIGHT('Fiscal Year'!$B$2,2))),3,31)),1,0),"")</f>
        <v/>
      </c>
      <c r="F1736" s="139" t="str">
        <f>IF(NOT(ISBLANK(B1736)),IF(B1736&lt;'Fiscal Year'!$B$3,1,0),"")</f>
        <v/>
      </c>
      <c r="G1736" s="10"/>
      <c r="H1736" s="10"/>
      <c r="I1736" s="40"/>
      <c r="J1736" s="40"/>
      <c r="K1736" s="53"/>
      <c r="L1736" s="53"/>
      <c r="M1736" s="53"/>
      <c r="N1736" s="53"/>
      <c r="O1736" s="53"/>
      <c r="P1736" s="53"/>
      <c r="Q1736" s="53"/>
      <c r="R1736" s="53"/>
      <c r="S1736" s="53"/>
    </row>
    <row r="1737" spans="1:19" x14ac:dyDescent="0.3">
      <c r="A1737" s="106"/>
      <c r="B1737" s="59"/>
      <c r="C1737" s="137" t="str">
        <f t="shared" si="27"/>
        <v/>
      </c>
      <c r="D1737" s="138" t="str">
        <f>IF(NOT(ISBLANK(B1737)),IF(AND(MONTH(B1737)&gt;=4,MONTH(B1737)&lt;=12,B1737&gt;=DATE(INT(LEFT('Fiscal Year'!$B$2,4)),4,1),B1737&lt;=DATE(INT(CONCATENATE("20",RIGHT('Fiscal Year'!$B$2,2))),3,31)),1,0),"")</f>
        <v/>
      </c>
      <c r="E1737" s="138" t="str">
        <f>IF(NOT(ISBLANK(B1737)),IF(AND(MONTH(B1737)&gt;=1,MONTH(B1737)&lt;=3,B1737&gt;=DATE(INT(LEFT('Fiscal Year'!$B$2,4)),4,1),B1737&lt;=DATE(INT(CONCATENATE("20",RIGHT('Fiscal Year'!$B$2,2))),3,31)),1,0),"")</f>
        <v/>
      </c>
      <c r="F1737" s="139" t="str">
        <f>IF(NOT(ISBLANK(B1737)),IF(B1737&lt;'Fiscal Year'!$B$3,1,0),"")</f>
        <v/>
      </c>
      <c r="G1737" s="10"/>
      <c r="H1737" s="10"/>
      <c r="I1737" s="40"/>
      <c r="J1737" s="40"/>
      <c r="K1737" s="53"/>
      <c r="L1737" s="53"/>
      <c r="M1737" s="53"/>
      <c r="N1737" s="53"/>
      <c r="O1737" s="53"/>
      <c r="P1737" s="53"/>
      <c r="Q1737" s="53"/>
      <c r="R1737" s="53"/>
      <c r="S1737" s="53"/>
    </row>
    <row r="1738" spans="1:19" x14ac:dyDescent="0.3">
      <c r="A1738" s="106"/>
      <c r="B1738" s="59"/>
      <c r="C1738" s="137" t="str">
        <f t="shared" si="27"/>
        <v/>
      </c>
      <c r="D1738" s="138" t="str">
        <f>IF(NOT(ISBLANK(B1738)),IF(AND(MONTH(B1738)&gt;=4,MONTH(B1738)&lt;=12,B1738&gt;=DATE(INT(LEFT('Fiscal Year'!$B$2,4)),4,1),B1738&lt;=DATE(INT(CONCATENATE("20",RIGHT('Fiscal Year'!$B$2,2))),3,31)),1,0),"")</f>
        <v/>
      </c>
      <c r="E1738" s="138" t="str">
        <f>IF(NOT(ISBLANK(B1738)),IF(AND(MONTH(B1738)&gt;=1,MONTH(B1738)&lt;=3,B1738&gt;=DATE(INT(LEFT('Fiscal Year'!$B$2,4)),4,1),B1738&lt;=DATE(INT(CONCATENATE("20",RIGHT('Fiscal Year'!$B$2,2))),3,31)),1,0),"")</f>
        <v/>
      </c>
      <c r="F1738" s="139" t="str">
        <f>IF(NOT(ISBLANK(B1738)),IF(B1738&lt;'Fiscal Year'!$B$3,1,0),"")</f>
        <v/>
      </c>
      <c r="G1738" s="10"/>
      <c r="H1738" s="10"/>
      <c r="I1738" s="40"/>
      <c r="J1738" s="40"/>
      <c r="K1738" s="53"/>
      <c r="L1738" s="53"/>
      <c r="M1738" s="53"/>
      <c r="N1738" s="53"/>
      <c r="O1738" s="53"/>
      <c r="P1738" s="53"/>
      <c r="Q1738" s="53"/>
      <c r="R1738" s="53"/>
      <c r="S1738" s="53"/>
    </row>
    <row r="1739" spans="1:19" x14ac:dyDescent="0.3">
      <c r="A1739" s="106"/>
      <c r="B1739" s="59"/>
      <c r="C1739" s="137" t="str">
        <f t="shared" si="27"/>
        <v/>
      </c>
      <c r="D1739" s="138" t="str">
        <f>IF(NOT(ISBLANK(B1739)),IF(AND(MONTH(B1739)&gt;=4,MONTH(B1739)&lt;=12,B1739&gt;=DATE(INT(LEFT('Fiscal Year'!$B$2,4)),4,1),B1739&lt;=DATE(INT(CONCATENATE("20",RIGHT('Fiscal Year'!$B$2,2))),3,31)),1,0),"")</f>
        <v/>
      </c>
      <c r="E1739" s="138" t="str">
        <f>IF(NOT(ISBLANK(B1739)),IF(AND(MONTH(B1739)&gt;=1,MONTH(B1739)&lt;=3,B1739&gt;=DATE(INT(LEFT('Fiscal Year'!$B$2,4)),4,1),B1739&lt;=DATE(INT(CONCATENATE("20",RIGHT('Fiscal Year'!$B$2,2))),3,31)),1,0),"")</f>
        <v/>
      </c>
      <c r="F1739" s="139" t="str">
        <f>IF(NOT(ISBLANK(B1739)),IF(B1739&lt;'Fiscal Year'!$B$3,1,0),"")</f>
        <v/>
      </c>
      <c r="G1739" s="10"/>
      <c r="H1739" s="10"/>
      <c r="I1739" s="40"/>
      <c r="J1739" s="40"/>
      <c r="K1739" s="53"/>
      <c r="L1739" s="53"/>
      <c r="M1739" s="53"/>
      <c r="N1739" s="53"/>
      <c r="O1739" s="53"/>
      <c r="P1739" s="53"/>
      <c r="Q1739" s="53"/>
      <c r="R1739" s="53"/>
      <c r="S1739" s="53"/>
    </row>
    <row r="1740" spans="1:19" x14ac:dyDescent="0.3">
      <c r="A1740" s="106"/>
      <c r="B1740" s="59"/>
      <c r="C1740" s="137" t="str">
        <f t="shared" si="27"/>
        <v/>
      </c>
      <c r="D1740" s="138" t="str">
        <f>IF(NOT(ISBLANK(B1740)),IF(AND(MONTH(B1740)&gt;=4,MONTH(B1740)&lt;=12,B1740&gt;=DATE(INT(LEFT('Fiscal Year'!$B$2,4)),4,1),B1740&lt;=DATE(INT(CONCATENATE("20",RIGHT('Fiscal Year'!$B$2,2))),3,31)),1,0),"")</f>
        <v/>
      </c>
      <c r="E1740" s="138" t="str">
        <f>IF(NOT(ISBLANK(B1740)),IF(AND(MONTH(B1740)&gt;=1,MONTH(B1740)&lt;=3,B1740&gt;=DATE(INT(LEFT('Fiscal Year'!$B$2,4)),4,1),B1740&lt;=DATE(INT(CONCATENATE("20",RIGHT('Fiscal Year'!$B$2,2))),3,31)),1,0),"")</f>
        <v/>
      </c>
      <c r="F1740" s="139" t="str">
        <f>IF(NOT(ISBLANK(B1740)),IF(B1740&lt;'Fiscal Year'!$B$3,1,0),"")</f>
        <v/>
      </c>
      <c r="G1740" s="10"/>
      <c r="H1740" s="10"/>
      <c r="I1740" s="40"/>
      <c r="J1740" s="40"/>
      <c r="K1740" s="53"/>
      <c r="L1740" s="53"/>
      <c r="M1740" s="53"/>
      <c r="N1740" s="53"/>
      <c r="O1740" s="53"/>
      <c r="P1740" s="53"/>
      <c r="Q1740" s="53"/>
      <c r="R1740" s="53"/>
      <c r="S1740" s="53"/>
    </row>
    <row r="1741" spans="1:19" x14ac:dyDescent="0.3">
      <c r="A1741" s="106"/>
      <c r="B1741" s="59"/>
      <c r="C1741" s="137" t="str">
        <f t="shared" si="27"/>
        <v/>
      </c>
      <c r="D1741" s="138" t="str">
        <f>IF(NOT(ISBLANK(B1741)),IF(AND(MONTH(B1741)&gt;=4,MONTH(B1741)&lt;=12,B1741&gt;=DATE(INT(LEFT('Fiscal Year'!$B$2,4)),4,1),B1741&lt;=DATE(INT(CONCATENATE("20",RIGHT('Fiscal Year'!$B$2,2))),3,31)),1,0),"")</f>
        <v/>
      </c>
      <c r="E1741" s="138" t="str">
        <f>IF(NOT(ISBLANK(B1741)),IF(AND(MONTH(B1741)&gt;=1,MONTH(B1741)&lt;=3,B1741&gt;=DATE(INT(LEFT('Fiscal Year'!$B$2,4)),4,1),B1741&lt;=DATE(INT(CONCATENATE("20",RIGHT('Fiscal Year'!$B$2,2))),3,31)),1,0),"")</f>
        <v/>
      </c>
      <c r="F1741" s="139" t="str">
        <f>IF(NOT(ISBLANK(B1741)),IF(B1741&lt;'Fiscal Year'!$B$3,1,0),"")</f>
        <v/>
      </c>
      <c r="G1741" s="10"/>
      <c r="H1741" s="10"/>
      <c r="I1741" s="40"/>
      <c r="J1741" s="40"/>
      <c r="K1741" s="53"/>
      <c r="L1741" s="53"/>
      <c r="M1741" s="53"/>
      <c r="N1741" s="53"/>
      <c r="O1741" s="53"/>
      <c r="P1741" s="53"/>
      <c r="Q1741" s="53"/>
      <c r="R1741" s="53"/>
      <c r="S1741" s="53"/>
    </row>
    <row r="1742" spans="1:19" x14ac:dyDescent="0.3">
      <c r="A1742" s="106"/>
      <c r="B1742" s="59"/>
      <c r="C1742" s="137" t="str">
        <f t="shared" si="27"/>
        <v/>
      </c>
      <c r="D1742" s="138" t="str">
        <f>IF(NOT(ISBLANK(B1742)),IF(AND(MONTH(B1742)&gt;=4,MONTH(B1742)&lt;=12,B1742&gt;=DATE(INT(LEFT('Fiscal Year'!$B$2,4)),4,1),B1742&lt;=DATE(INT(CONCATENATE("20",RIGHT('Fiscal Year'!$B$2,2))),3,31)),1,0),"")</f>
        <v/>
      </c>
      <c r="E1742" s="138" t="str">
        <f>IF(NOT(ISBLANK(B1742)),IF(AND(MONTH(B1742)&gt;=1,MONTH(B1742)&lt;=3,B1742&gt;=DATE(INT(LEFT('Fiscal Year'!$B$2,4)),4,1),B1742&lt;=DATE(INT(CONCATENATE("20",RIGHT('Fiscal Year'!$B$2,2))),3,31)),1,0),"")</f>
        <v/>
      </c>
      <c r="F1742" s="139" t="str">
        <f>IF(NOT(ISBLANK(B1742)),IF(B1742&lt;'Fiscal Year'!$B$3,1,0),"")</f>
        <v/>
      </c>
      <c r="G1742" s="10"/>
      <c r="H1742" s="10"/>
      <c r="I1742" s="40"/>
      <c r="J1742" s="40"/>
      <c r="K1742" s="53"/>
      <c r="L1742" s="53"/>
      <c r="M1742" s="53"/>
      <c r="N1742" s="53"/>
      <c r="O1742" s="53"/>
      <c r="P1742" s="53"/>
      <c r="Q1742" s="53"/>
      <c r="R1742" s="53"/>
      <c r="S1742" s="53"/>
    </row>
    <row r="1743" spans="1:19" x14ac:dyDescent="0.3">
      <c r="A1743" s="106"/>
      <c r="B1743" s="59"/>
      <c r="C1743" s="137" t="str">
        <f t="shared" si="27"/>
        <v/>
      </c>
      <c r="D1743" s="138" t="str">
        <f>IF(NOT(ISBLANK(B1743)),IF(AND(MONTH(B1743)&gt;=4,MONTH(B1743)&lt;=12,B1743&gt;=DATE(INT(LEFT('Fiscal Year'!$B$2,4)),4,1),B1743&lt;=DATE(INT(CONCATENATE("20",RIGHT('Fiscal Year'!$B$2,2))),3,31)),1,0),"")</f>
        <v/>
      </c>
      <c r="E1743" s="138" t="str">
        <f>IF(NOT(ISBLANK(B1743)),IF(AND(MONTH(B1743)&gt;=1,MONTH(B1743)&lt;=3,B1743&gt;=DATE(INT(LEFT('Fiscal Year'!$B$2,4)),4,1),B1743&lt;=DATE(INT(CONCATENATE("20",RIGHT('Fiscal Year'!$B$2,2))),3,31)),1,0),"")</f>
        <v/>
      </c>
      <c r="F1743" s="139" t="str">
        <f>IF(NOT(ISBLANK(B1743)),IF(B1743&lt;'Fiscal Year'!$B$3,1,0),"")</f>
        <v/>
      </c>
      <c r="G1743" s="10"/>
      <c r="H1743" s="10"/>
      <c r="I1743" s="40"/>
      <c r="J1743" s="40"/>
      <c r="K1743" s="53"/>
      <c r="L1743" s="53"/>
      <c r="M1743" s="53"/>
      <c r="N1743" s="53"/>
      <c r="O1743" s="53"/>
      <c r="P1743" s="53"/>
      <c r="Q1743" s="53"/>
      <c r="R1743" s="53"/>
      <c r="S1743" s="53"/>
    </row>
    <row r="1744" spans="1:19" x14ac:dyDescent="0.3">
      <c r="A1744" s="106"/>
      <c r="B1744" s="59"/>
      <c r="C1744" s="137" t="str">
        <f t="shared" si="27"/>
        <v/>
      </c>
      <c r="D1744" s="138" t="str">
        <f>IF(NOT(ISBLANK(B1744)),IF(AND(MONTH(B1744)&gt;=4,MONTH(B1744)&lt;=12,B1744&gt;=DATE(INT(LEFT('Fiscal Year'!$B$2,4)),4,1),B1744&lt;=DATE(INT(CONCATENATE("20",RIGHT('Fiscal Year'!$B$2,2))),3,31)),1,0),"")</f>
        <v/>
      </c>
      <c r="E1744" s="138" t="str">
        <f>IF(NOT(ISBLANK(B1744)),IF(AND(MONTH(B1744)&gt;=1,MONTH(B1744)&lt;=3,B1744&gt;=DATE(INT(LEFT('Fiscal Year'!$B$2,4)),4,1),B1744&lt;=DATE(INT(CONCATENATE("20",RIGHT('Fiscal Year'!$B$2,2))),3,31)),1,0),"")</f>
        <v/>
      </c>
      <c r="F1744" s="139" t="str">
        <f>IF(NOT(ISBLANK(B1744)),IF(B1744&lt;'Fiscal Year'!$B$3,1,0),"")</f>
        <v/>
      </c>
      <c r="G1744" s="10"/>
      <c r="H1744" s="10"/>
      <c r="I1744" s="40"/>
      <c r="J1744" s="40"/>
      <c r="K1744" s="53"/>
      <c r="L1744" s="53"/>
      <c r="M1744" s="53"/>
      <c r="N1744" s="53"/>
      <c r="O1744" s="53"/>
      <c r="P1744" s="53"/>
      <c r="Q1744" s="53"/>
      <c r="R1744" s="53"/>
      <c r="S1744" s="53"/>
    </row>
    <row r="1745" spans="1:19" x14ac:dyDescent="0.3">
      <c r="A1745" s="106"/>
      <c r="B1745" s="59"/>
      <c r="C1745" s="137" t="str">
        <f t="shared" si="27"/>
        <v/>
      </c>
      <c r="D1745" s="138" t="str">
        <f>IF(NOT(ISBLANK(B1745)),IF(AND(MONTH(B1745)&gt;=4,MONTH(B1745)&lt;=12,B1745&gt;=DATE(INT(LEFT('Fiscal Year'!$B$2,4)),4,1),B1745&lt;=DATE(INT(CONCATENATE("20",RIGHT('Fiscal Year'!$B$2,2))),3,31)),1,0),"")</f>
        <v/>
      </c>
      <c r="E1745" s="138" t="str">
        <f>IF(NOT(ISBLANK(B1745)),IF(AND(MONTH(B1745)&gt;=1,MONTH(B1745)&lt;=3,B1745&gt;=DATE(INT(LEFT('Fiscal Year'!$B$2,4)),4,1),B1745&lt;=DATE(INT(CONCATENATE("20",RIGHT('Fiscal Year'!$B$2,2))),3,31)),1,0),"")</f>
        <v/>
      </c>
      <c r="F1745" s="139" t="str">
        <f>IF(NOT(ISBLANK(B1745)),IF(B1745&lt;'Fiscal Year'!$B$3,1,0),"")</f>
        <v/>
      </c>
      <c r="G1745" s="10"/>
      <c r="H1745" s="10"/>
      <c r="I1745" s="40"/>
      <c r="J1745" s="40"/>
      <c r="K1745" s="53"/>
      <c r="L1745" s="53"/>
      <c r="M1745" s="53"/>
      <c r="N1745" s="53"/>
      <c r="O1745" s="53"/>
      <c r="P1745" s="53"/>
      <c r="Q1745" s="53"/>
      <c r="R1745" s="53"/>
      <c r="S1745" s="53"/>
    </row>
    <row r="1746" spans="1:19" x14ac:dyDescent="0.3">
      <c r="A1746" s="106"/>
      <c r="B1746" s="59"/>
      <c r="C1746" s="137" t="str">
        <f t="shared" si="27"/>
        <v/>
      </c>
      <c r="D1746" s="138" t="str">
        <f>IF(NOT(ISBLANK(B1746)),IF(AND(MONTH(B1746)&gt;=4,MONTH(B1746)&lt;=12,B1746&gt;=DATE(INT(LEFT('Fiscal Year'!$B$2,4)),4,1),B1746&lt;=DATE(INT(CONCATENATE("20",RIGHT('Fiscal Year'!$B$2,2))),3,31)),1,0),"")</f>
        <v/>
      </c>
      <c r="E1746" s="138" t="str">
        <f>IF(NOT(ISBLANK(B1746)),IF(AND(MONTH(B1746)&gt;=1,MONTH(B1746)&lt;=3,B1746&gt;=DATE(INT(LEFT('Fiscal Year'!$B$2,4)),4,1),B1746&lt;=DATE(INT(CONCATENATE("20",RIGHT('Fiscal Year'!$B$2,2))),3,31)),1,0),"")</f>
        <v/>
      </c>
      <c r="F1746" s="139" t="str">
        <f>IF(NOT(ISBLANK(B1746)),IF(B1746&lt;'Fiscal Year'!$B$3,1,0),"")</f>
        <v/>
      </c>
      <c r="G1746" s="10"/>
      <c r="H1746" s="10"/>
      <c r="I1746" s="40"/>
      <c r="J1746" s="40"/>
      <c r="K1746" s="53"/>
      <c r="L1746" s="53"/>
      <c r="M1746" s="53"/>
      <c r="N1746" s="53"/>
      <c r="O1746" s="53"/>
      <c r="P1746" s="53"/>
      <c r="Q1746" s="53"/>
      <c r="R1746" s="53"/>
      <c r="S1746" s="53"/>
    </row>
    <row r="1747" spans="1:19" x14ac:dyDescent="0.3">
      <c r="A1747" s="106"/>
      <c r="B1747" s="59"/>
      <c r="C1747" s="137" t="str">
        <f t="shared" si="27"/>
        <v/>
      </c>
      <c r="D1747" s="138" t="str">
        <f>IF(NOT(ISBLANK(B1747)),IF(AND(MONTH(B1747)&gt;=4,MONTH(B1747)&lt;=12,B1747&gt;=DATE(INT(LEFT('Fiscal Year'!$B$2,4)),4,1),B1747&lt;=DATE(INT(CONCATENATE("20",RIGHT('Fiscal Year'!$B$2,2))),3,31)),1,0),"")</f>
        <v/>
      </c>
      <c r="E1747" s="138" t="str">
        <f>IF(NOT(ISBLANK(B1747)),IF(AND(MONTH(B1747)&gt;=1,MONTH(B1747)&lt;=3,B1747&gt;=DATE(INT(LEFT('Fiscal Year'!$B$2,4)),4,1),B1747&lt;=DATE(INT(CONCATENATE("20",RIGHT('Fiscal Year'!$B$2,2))),3,31)),1,0),"")</f>
        <v/>
      </c>
      <c r="F1747" s="139" t="str">
        <f>IF(NOT(ISBLANK(B1747)),IF(B1747&lt;'Fiscal Year'!$B$3,1,0),"")</f>
        <v/>
      </c>
      <c r="G1747" s="10"/>
      <c r="H1747" s="10"/>
      <c r="I1747" s="40"/>
      <c r="J1747" s="40"/>
      <c r="K1747" s="53"/>
      <c r="L1747" s="53"/>
      <c r="M1747" s="53"/>
      <c r="N1747" s="53"/>
      <c r="O1747" s="53"/>
      <c r="P1747" s="53"/>
      <c r="Q1747" s="53"/>
      <c r="R1747" s="53"/>
      <c r="S1747" s="53"/>
    </row>
    <row r="1748" spans="1:19" x14ac:dyDescent="0.3">
      <c r="A1748" s="106"/>
      <c r="B1748" s="59"/>
      <c r="C1748" s="137" t="str">
        <f t="shared" si="27"/>
        <v/>
      </c>
      <c r="D1748" s="138" t="str">
        <f>IF(NOT(ISBLANK(B1748)),IF(AND(MONTH(B1748)&gt;=4,MONTH(B1748)&lt;=12,B1748&gt;=DATE(INT(LEFT('Fiscal Year'!$B$2,4)),4,1),B1748&lt;=DATE(INT(CONCATENATE("20",RIGHT('Fiscal Year'!$B$2,2))),3,31)),1,0),"")</f>
        <v/>
      </c>
      <c r="E1748" s="138" t="str">
        <f>IF(NOT(ISBLANK(B1748)),IF(AND(MONTH(B1748)&gt;=1,MONTH(B1748)&lt;=3,B1748&gt;=DATE(INT(LEFT('Fiscal Year'!$B$2,4)),4,1),B1748&lt;=DATE(INT(CONCATENATE("20",RIGHT('Fiscal Year'!$B$2,2))),3,31)),1,0),"")</f>
        <v/>
      </c>
      <c r="F1748" s="139" t="str">
        <f>IF(NOT(ISBLANK(B1748)),IF(B1748&lt;'Fiscal Year'!$B$3,1,0),"")</f>
        <v/>
      </c>
      <c r="G1748" s="10"/>
      <c r="H1748" s="10"/>
      <c r="I1748" s="40"/>
      <c r="J1748" s="40"/>
      <c r="K1748" s="53"/>
      <c r="L1748" s="53"/>
      <c r="M1748" s="53"/>
      <c r="N1748" s="53"/>
      <c r="O1748" s="53"/>
      <c r="P1748" s="53"/>
      <c r="Q1748" s="53"/>
      <c r="R1748" s="53"/>
      <c r="S1748" s="53"/>
    </row>
    <row r="1749" spans="1:19" x14ac:dyDescent="0.3">
      <c r="A1749" s="106"/>
      <c r="B1749" s="59"/>
      <c r="C1749" s="137" t="str">
        <f t="shared" si="27"/>
        <v/>
      </c>
      <c r="D1749" s="138" t="str">
        <f>IF(NOT(ISBLANK(B1749)),IF(AND(MONTH(B1749)&gt;=4,MONTH(B1749)&lt;=12,B1749&gt;=DATE(INT(LEFT('Fiscal Year'!$B$2,4)),4,1),B1749&lt;=DATE(INT(CONCATENATE("20",RIGHT('Fiscal Year'!$B$2,2))),3,31)),1,0),"")</f>
        <v/>
      </c>
      <c r="E1749" s="138" t="str">
        <f>IF(NOT(ISBLANK(B1749)),IF(AND(MONTH(B1749)&gt;=1,MONTH(B1749)&lt;=3,B1749&gt;=DATE(INT(LEFT('Fiscal Year'!$B$2,4)),4,1),B1749&lt;=DATE(INT(CONCATENATE("20",RIGHT('Fiscal Year'!$B$2,2))),3,31)),1,0),"")</f>
        <v/>
      </c>
      <c r="F1749" s="139" t="str">
        <f>IF(NOT(ISBLANK(B1749)),IF(B1749&lt;'Fiscal Year'!$B$3,1,0),"")</f>
        <v/>
      </c>
      <c r="G1749" s="10"/>
      <c r="H1749" s="10"/>
      <c r="I1749" s="40"/>
      <c r="J1749" s="40"/>
      <c r="K1749" s="53"/>
      <c r="L1749" s="53"/>
      <c r="M1749" s="53"/>
      <c r="N1749" s="53"/>
      <c r="O1749" s="53"/>
      <c r="P1749" s="53"/>
      <c r="Q1749" s="53"/>
      <c r="R1749" s="53"/>
      <c r="S1749" s="53"/>
    </row>
    <row r="1750" spans="1:19" x14ac:dyDescent="0.3">
      <c r="A1750" s="106"/>
      <c r="B1750" s="59"/>
      <c r="C1750" s="137" t="str">
        <f t="shared" si="27"/>
        <v/>
      </c>
      <c r="D1750" s="138" t="str">
        <f>IF(NOT(ISBLANK(B1750)),IF(AND(MONTH(B1750)&gt;=4,MONTH(B1750)&lt;=12,B1750&gt;=DATE(INT(LEFT('Fiscal Year'!$B$2,4)),4,1),B1750&lt;=DATE(INT(CONCATENATE("20",RIGHT('Fiscal Year'!$B$2,2))),3,31)),1,0),"")</f>
        <v/>
      </c>
      <c r="E1750" s="138" t="str">
        <f>IF(NOT(ISBLANK(B1750)),IF(AND(MONTH(B1750)&gt;=1,MONTH(B1750)&lt;=3,B1750&gt;=DATE(INT(LEFT('Fiscal Year'!$B$2,4)),4,1),B1750&lt;=DATE(INT(CONCATENATE("20",RIGHT('Fiscal Year'!$B$2,2))),3,31)),1,0),"")</f>
        <v/>
      </c>
      <c r="F1750" s="139" t="str">
        <f>IF(NOT(ISBLANK(B1750)),IF(B1750&lt;'Fiscal Year'!$B$3,1,0),"")</f>
        <v/>
      </c>
      <c r="G1750" s="10"/>
      <c r="H1750" s="10"/>
      <c r="I1750" s="40"/>
      <c r="J1750" s="40"/>
      <c r="K1750" s="53"/>
      <c r="L1750" s="53"/>
      <c r="M1750" s="53"/>
      <c r="N1750" s="53"/>
      <c r="O1750" s="53"/>
      <c r="P1750" s="53"/>
      <c r="Q1750" s="53"/>
      <c r="R1750" s="53"/>
      <c r="S1750" s="53"/>
    </row>
    <row r="1751" spans="1:19" x14ac:dyDescent="0.3">
      <c r="A1751" s="106"/>
      <c r="B1751" s="59"/>
      <c r="C1751" s="137" t="str">
        <f t="shared" si="27"/>
        <v/>
      </c>
      <c r="D1751" s="138" t="str">
        <f>IF(NOT(ISBLANK(B1751)),IF(AND(MONTH(B1751)&gt;=4,MONTH(B1751)&lt;=12,B1751&gt;=DATE(INT(LEFT('Fiscal Year'!$B$2,4)),4,1),B1751&lt;=DATE(INT(CONCATENATE("20",RIGHT('Fiscal Year'!$B$2,2))),3,31)),1,0),"")</f>
        <v/>
      </c>
      <c r="E1751" s="138" t="str">
        <f>IF(NOT(ISBLANK(B1751)),IF(AND(MONTH(B1751)&gt;=1,MONTH(B1751)&lt;=3,B1751&gt;=DATE(INT(LEFT('Fiscal Year'!$B$2,4)),4,1),B1751&lt;=DATE(INT(CONCATENATE("20",RIGHT('Fiscal Year'!$B$2,2))),3,31)),1,0),"")</f>
        <v/>
      </c>
      <c r="F1751" s="139" t="str">
        <f>IF(NOT(ISBLANK(B1751)),IF(B1751&lt;'Fiscal Year'!$B$3,1,0),"")</f>
        <v/>
      </c>
      <c r="G1751" s="10"/>
      <c r="H1751" s="10"/>
      <c r="I1751" s="40"/>
      <c r="J1751" s="40"/>
      <c r="K1751" s="53"/>
      <c r="L1751" s="53"/>
      <c r="M1751" s="53"/>
      <c r="N1751" s="53"/>
      <c r="O1751" s="53"/>
      <c r="P1751" s="53"/>
      <c r="Q1751" s="53"/>
      <c r="R1751" s="53"/>
      <c r="S1751" s="53"/>
    </row>
    <row r="1752" spans="1:19" x14ac:dyDescent="0.3">
      <c r="A1752" s="106"/>
      <c r="B1752" s="59"/>
      <c r="C1752" s="137" t="str">
        <f t="shared" si="27"/>
        <v/>
      </c>
      <c r="D1752" s="138" t="str">
        <f>IF(NOT(ISBLANK(B1752)),IF(AND(MONTH(B1752)&gt;=4,MONTH(B1752)&lt;=12,B1752&gt;=DATE(INT(LEFT('Fiscal Year'!$B$2,4)),4,1),B1752&lt;=DATE(INT(CONCATENATE("20",RIGHT('Fiscal Year'!$B$2,2))),3,31)),1,0),"")</f>
        <v/>
      </c>
      <c r="E1752" s="138" t="str">
        <f>IF(NOT(ISBLANK(B1752)),IF(AND(MONTH(B1752)&gt;=1,MONTH(B1752)&lt;=3,B1752&gt;=DATE(INT(LEFT('Fiscal Year'!$B$2,4)),4,1),B1752&lt;=DATE(INT(CONCATENATE("20",RIGHT('Fiscal Year'!$B$2,2))),3,31)),1,0),"")</f>
        <v/>
      </c>
      <c r="F1752" s="139" t="str">
        <f>IF(NOT(ISBLANK(B1752)),IF(B1752&lt;'Fiscal Year'!$B$3,1,0),"")</f>
        <v/>
      </c>
      <c r="G1752" s="10"/>
      <c r="H1752" s="10"/>
      <c r="I1752" s="40"/>
      <c r="J1752" s="40"/>
      <c r="K1752" s="53"/>
      <c r="L1752" s="53"/>
      <c r="M1752" s="53"/>
      <c r="N1752" s="53"/>
      <c r="O1752" s="53"/>
      <c r="P1752" s="53"/>
      <c r="Q1752" s="53"/>
      <c r="R1752" s="53"/>
      <c r="S1752" s="53"/>
    </row>
    <row r="1753" spans="1:19" x14ac:dyDescent="0.3">
      <c r="A1753" s="106"/>
      <c r="B1753" s="59"/>
      <c r="C1753" s="137" t="str">
        <f t="shared" si="27"/>
        <v/>
      </c>
      <c r="D1753" s="138" t="str">
        <f>IF(NOT(ISBLANK(B1753)),IF(AND(MONTH(B1753)&gt;=4,MONTH(B1753)&lt;=12,B1753&gt;=DATE(INT(LEFT('Fiscal Year'!$B$2,4)),4,1),B1753&lt;=DATE(INT(CONCATENATE("20",RIGHT('Fiscal Year'!$B$2,2))),3,31)),1,0),"")</f>
        <v/>
      </c>
      <c r="E1753" s="138" t="str">
        <f>IF(NOT(ISBLANK(B1753)),IF(AND(MONTH(B1753)&gt;=1,MONTH(B1753)&lt;=3,B1753&gt;=DATE(INT(LEFT('Fiscal Year'!$B$2,4)),4,1),B1753&lt;=DATE(INT(CONCATENATE("20",RIGHT('Fiscal Year'!$B$2,2))),3,31)),1,0),"")</f>
        <v/>
      </c>
      <c r="F1753" s="139" t="str">
        <f>IF(NOT(ISBLANK(B1753)),IF(B1753&lt;'Fiscal Year'!$B$3,1,0),"")</f>
        <v/>
      </c>
      <c r="G1753" s="10"/>
      <c r="H1753" s="10"/>
      <c r="I1753" s="40"/>
      <c r="J1753" s="40"/>
      <c r="K1753" s="53"/>
      <c r="L1753" s="53"/>
      <c r="M1753" s="53"/>
      <c r="N1753" s="53"/>
      <c r="O1753" s="53"/>
      <c r="P1753" s="53"/>
      <c r="Q1753" s="53"/>
      <c r="R1753" s="53"/>
      <c r="S1753" s="53"/>
    </row>
    <row r="1754" spans="1:19" x14ac:dyDescent="0.3">
      <c r="A1754" s="106"/>
      <c r="B1754" s="59"/>
      <c r="C1754" s="137" t="str">
        <f t="shared" si="27"/>
        <v/>
      </c>
      <c r="D1754" s="138" t="str">
        <f>IF(NOT(ISBLANK(B1754)),IF(AND(MONTH(B1754)&gt;=4,MONTH(B1754)&lt;=12,B1754&gt;=DATE(INT(LEFT('Fiscal Year'!$B$2,4)),4,1),B1754&lt;=DATE(INT(CONCATENATE("20",RIGHT('Fiscal Year'!$B$2,2))),3,31)),1,0),"")</f>
        <v/>
      </c>
      <c r="E1754" s="138" t="str">
        <f>IF(NOT(ISBLANK(B1754)),IF(AND(MONTH(B1754)&gt;=1,MONTH(B1754)&lt;=3,B1754&gt;=DATE(INT(LEFT('Fiscal Year'!$B$2,4)),4,1),B1754&lt;=DATE(INT(CONCATENATE("20",RIGHT('Fiscal Year'!$B$2,2))),3,31)),1,0),"")</f>
        <v/>
      </c>
      <c r="F1754" s="139" t="str">
        <f>IF(NOT(ISBLANK(B1754)),IF(B1754&lt;'Fiscal Year'!$B$3,1,0),"")</f>
        <v/>
      </c>
      <c r="G1754" s="10"/>
      <c r="H1754" s="10"/>
      <c r="I1754" s="40"/>
      <c r="J1754" s="40"/>
      <c r="K1754" s="53"/>
      <c r="L1754" s="53"/>
      <c r="M1754" s="53"/>
      <c r="N1754" s="53"/>
      <c r="O1754" s="53"/>
      <c r="P1754" s="53"/>
      <c r="Q1754" s="53"/>
      <c r="R1754" s="53"/>
      <c r="S1754" s="53"/>
    </row>
    <row r="1755" spans="1:19" x14ac:dyDescent="0.3">
      <c r="A1755" s="106"/>
      <c r="B1755" s="59"/>
      <c r="C1755" s="137" t="str">
        <f t="shared" si="27"/>
        <v/>
      </c>
      <c r="D1755" s="138" t="str">
        <f>IF(NOT(ISBLANK(B1755)),IF(AND(MONTH(B1755)&gt;=4,MONTH(B1755)&lt;=12,B1755&gt;=DATE(INT(LEFT('Fiscal Year'!$B$2,4)),4,1),B1755&lt;=DATE(INT(CONCATENATE("20",RIGHT('Fiscal Year'!$B$2,2))),3,31)),1,0),"")</f>
        <v/>
      </c>
      <c r="E1755" s="138" t="str">
        <f>IF(NOT(ISBLANK(B1755)),IF(AND(MONTH(B1755)&gt;=1,MONTH(B1755)&lt;=3,B1755&gt;=DATE(INT(LEFT('Fiscal Year'!$B$2,4)),4,1),B1755&lt;=DATE(INT(CONCATENATE("20",RIGHT('Fiscal Year'!$B$2,2))),3,31)),1,0),"")</f>
        <v/>
      </c>
      <c r="F1755" s="139" t="str">
        <f>IF(NOT(ISBLANK(B1755)),IF(B1755&lt;'Fiscal Year'!$B$3,1,0),"")</f>
        <v/>
      </c>
      <c r="G1755" s="10"/>
      <c r="H1755" s="10"/>
      <c r="I1755" s="40"/>
      <c r="J1755" s="40"/>
      <c r="K1755" s="53"/>
      <c r="L1755" s="53"/>
      <c r="M1755" s="53"/>
      <c r="N1755" s="53"/>
      <c r="O1755" s="53"/>
      <c r="P1755" s="53"/>
      <c r="Q1755" s="53"/>
      <c r="R1755" s="53"/>
      <c r="S1755" s="53"/>
    </row>
    <row r="1756" spans="1:19" x14ac:dyDescent="0.3">
      <c r="A1756" s="106"/>
      <c r="B1756" s="59"/>
      <c r="C1756" s="137" t="str">
        <f t="shared" si="27"/>
        <v/>
      </c>
      <c r="D1756" s="138" t="str">
        <f>IF(NOT(ISBLANK(B1756)),IF(AND(MONTH(B1756)&gt;=4,MONTH(B1756)&lt;=12,B1756&gt;=DATE(INT(LEFT('Fiscal Year'!$B$2,4)),4,1),B1756&lt;=DATE(INT(CONCATENATE("20",RIGHT('Fiscal Year'!$B$2,2))),3,31)),1,0),"")</f>
        <v/>
      </c>
      <c r="E1756" s="138" t="str">
        <f>IF(NOT(ISBLANK(B1756)),IF(AND(MONTH(B1756)&gt;=1,MONTH(B1756)&lt;=3,B1756&gt;=DATE(INT(LEFT('Fiscal Year'!$B$2,4)),4,1),B1756&lt;=DATE(INT(CONCATENATE("20",RIGHT('Fiscal Year'!$B$2,2))),3,31)),1,0),"")</f>
        <v/>
      </c>
      <c r="F1756" s="139" t="str">
        <f>IF(NOT(ISBLANK(B1756)),IF(B1756&lt;'Fiscal Year'!$B$3,1,0),"")</f>
        <v/>
      </c>
      <c r="G1756" s="10"/>
      <c r="H1756" s="10"/>
      <c r="I1756" s="40"/>
      <c r="J1756" s="40"/>
      <c r="K1756" s="53"/>
      <c r="L1756" s="53"/>
      <c r="M1756" s="53"/>
      <c r="N1756" s="53"/>
      <c r="O1756" s="53"/>
      <c r="P1756" s="53"/>
      <c r="Q1756" s="53"/>
      <c r="R1756" s="53"/>
      <c r="S1756" s="53"/>
    </row>
    <row r="1757" spans="1:19" x14ac:dyDescent="0.3">
      <c r="A1757" s="106"/>
      <c r="B1757" s="59"/>
      <c r="C1757" s="137" t="str">
        <f t="shared" si="27"/>
        <v/>
      </c>
      <c r="D1757" s="138" t="str">
        <f>IF(NOT(ISBLANK(B1757)),IF(AND(MONTH(B1757)&gt;=4,MONTH(B1757)&lt;=12,B1757&gt;=DATE(INT(LEFT('Fiscal Year'!$B$2,4)),4,1),B1757&lt;=DATE(INT(CONCATENATE("20",RIGHT('Fiscal Year'!$B$2,2))),3,31)),1,0),"")</f>
        <v/>
      </c>
      <c r="E1757" s="138" t="str">
        <f>IF(NOT(ISBLANK(B1757)),IF(AND(MONTH(B1757)&gt;=1,MONTH(B1757)&lt;=3,B1757&gt;=DATE(INT(LEFT('Fiscal Year'!$B$2,4)),4,1),B1757&lt;=DATE(INT(CONCATENATE("20",RIGHT('Fiscal Year'!$B$2,2))),3,31)),1,0),"")</f>
        <v/>
      </c>
      <c r="F1757" s="139" t="str">
        <f>IF(NOT(ISBLANK(B1757)),IF(B1757&lt;'Fiscal Year'!$B$3,1,0),"")</f>
        <v/>
      </c>
      <c r="G1757" s="10"/>
      <c r="H1757" s="10"/>
      <c r="I1757" s="40"/>
      <c r="J1757" s="40"/>
      <c r="K1757" s="53"/>
      <c r="L1757" s="53"/>
      <c r="M1757" s="53"/>
      <c r="N1757" s="53"/>
      <c r="O1757" s="53"/>
      <c r="P1757" s="53"/>
      <c r="Q1757" s="53"/>
      <c r="R1757" s="53"/>
      <c r="S1757" s="53"/>
    </row>
    <row r="1758" spans="1:19" x14ac:dyDescent="0.3">
      <c r="A1758" s="106"/>
      <c r="B1758" s="59"/>
      <c r="C1758" s="137" t="str">
        <f t="shared" si="27"/>
        <v/>
      </c>
      <c r="D1758" s="138" t="str">
        <f>IF(NOT(ISBLANK(B1758)),IF(AND(MONTH(B1758)&gt;=4,MONTH(B1758)&lt;=12,B1758&gt;=DATE(INT(LEFT('Fiscal Year'!$B$2,4)),4,1),B1758&lt;=DATE(INT(CONCATENATE("20",RIGHT('Fiscal Year'!$B$2,2))),3,31)),1,0),"")</f>
        <v/>
      </c>
      <c r="E1758" s="138" t="str">
        <f>IF(NOT(ISBLANK(B1758)),IF(AND(MONTH(B1758)&gt;=1,MONTH(B1758)&lt;=3,B1758&gt;=DATE(INT(LEFT('Fiscal Year'!$B$2,4)),4,1),B1758&lt;=DATE(INT(CONCATENATE("20",RIGHT('Fiscal Year'!$B$2,2))),3,31)),1,0),"")</f>
        <v/>
      </c>
      <c r="F1758" s="139" t="str">
        <f>IF(NOT(ISBLANK(B1758)),IF(B1758&lt;'Fiscal Year'!$B$3,1,0),"")</f>
        <v/>
      </c>
      <c r="G1758" s="10"/>
      <c r="H1758" s="10"/>
      <c r="I1758" s="40"/>
      <c r="J1758" s="40"/>
      <c r="K1758" s="53"/>
      <c r="L1758" s="53"/>
      <c r="M1758" s="53"/>
      <c r="N1758" s="53"/>
      <c r="O1758" s="53"/>
      <c r="P1758" s="53"/>
      <c r="Q1758" s="53"/>
      <c r="R1758" s="53"/>
      <c r="S1758" s="53"/>
    </row>
    <row r="1759" spans="1:19" x14ac:dyDescent="0.3">
      <c r="A1759" s="106"/>
      <c r="B1759" s="59"/>
      <c r="C1759" s="137" t="str">
        <f t="shared" si="27"/>
        <v/>
      </c>
      <c r="D1759" s="138" t="str">
        <f>IF(NOT(ISBLANK(B1759)),IF(AND(MONTH(B1759)&gt;=4,MONTH(B1759)&lt;=12,B1759&gt;=DATE(INT(LEFT('Fiscal Year'!$B$2,4)),4,1),B1759&lt;=DATE(INT(CONCATENATE("20",RIGHT('Fiscal Year'!$B$2,2))),3,31)),1,0),"")</f>
        <v/>
      </c>
      <c r="E1759" s="138" t="str">
        <f>IF(NOT(ISBLANK(B1759)),IF(AND(MONTH(B1759)&gt;=1,MONTH(B1759)&lt;=3,B1759&gt;=DATE(INT(LEFT('Fiscal Year'!$B$2,4)),4,1),B1759&lt;=DATE(INT(CONCATENATE("20",RIGHT('Fiscal Year'!$B$2,2))),3,31)),1,0),"")</f>
        <v/>
      </c>
      <c r="F1759" s="139" t="str">
        <f>IF(NOT(ISBLANK(B1759)),IF(B1759&lt;'Fiscal Year'!$B$3,1,0),"")</f>
        <v/>
      </c>
      <c r="G1759" s="10"/>
      <c r="H1759" s="10"/>
      <c r="I1759" s="40"/>
      <c r="J1759" s="40"/>
      <c r="K1759" s="53"/>
      <c r="L1759" s="53"/>
      <c r="M1759" s="53"/>
      <c r="N1759" s="53"/>
      <c r="O1759" s="53"/>
      <c r="P1759" s="53"/>
      <c r="Q1759" s="53"/>
      <c r="R1759" s="53"/>
      <c r="S1759" s="53"/>
    </row>
    <row r="1760" spans="1:19" x14ac:dyDescent="0.3">
      <c r="A1760" s="106"/>
      <c r="B1760" s="59"/>
      <c r="C1760" s="137" t="str">
        <f t="shared" si="27"/>
        <v/>
      </c>
      <c r="D1760" s="138" t="str">
        <f>IF(NOT(ISBLANK(B1760)),IF(AND(MONTH(B1760)&gt;=4,MONTH(B1760)&lt;=12,B1760&gt;=DATE(INT(LEFT('Fiscal Year'!$B$2,4)),4,1),B1760&lt;=DATE(INT(CONCATENATE("20",RIGHT('Fiscal Year'!$B$2,2))),3,31)),1,0),"")</f>
        <v/>
      </c>
      <c r="E1760" s="138" t="str">
        <f>IF(NOT(ISBLANK(B1760)),IF(AND(MONTH(B1760)&gt;=1,MONTH(B1760)&lt;=3,B1760&gt;=DATE(INT(LEFT('Fiscal Year'!$B$2,4)),4,1),B1760&lt;=DATE(INT(CONCATENATE("20",RIGHT('Fiscal Year'!$B$2,2))),3,31)),1,0),"")</f>
        <v/>
      </c>
      <c r="F1760" s="139" t="str">
        <f>IF(NOT(ISBLANK(B1760)),IF(B1760&lt;'Fiscal Year'!$B$3,1,0),"")</f>
        <v/>
      </c>
      <c r="G1760" s="10"/>
      <c r="H1760" s="10"/>
      <c r="I1760" s="40"/>
      <c r="J1760" s="40"/>
      <c r="K1760" s="53"/>
      <c r="L1760" s="53"/>
      <c r="M1760" s="53"/>
      <c r="N1760" s="53"/>
      <c r="O1760" s="53"/>
      <c r="P1760" s="53"/>
      <c r="Q1760" s="53"/>
      <c r="R1760" s="53"/>
      <c r="S1760" s="53"/>
    </row>
    <row r="1761" spans="1:19" x14ac:dyDescent="0.3">
      <c r="A1761" s="106"/>
      <c r="B1761" s="59"/>
      <c r="C1761" s="137" t="str">
        <f t="shared" si="27"/>
        <v/>
      </c>
      <c r="D1761" s="138" t="str">
        <f>IF(NOT(ISBLANK(B1761)),IF(AND(MONTH(B1761)&gt;=4,MONTH(B1761)&lt;=12,B1761&gt;=DATE(INT(LEFT('Fiscal Year'!$B$2,4)),4,1),B1761&lt;=DATE(INT(CONCATENATE("20",RIGHT('Fiscal Year'!$B$2,2))),3,31)),1,0),"")</f>
        <v/>
      </c>
      <c r="E1761" s="138" t="str">
        <f>IF(NOT(ISBLANK(B1761)),IF(AND(MONTH(B1761)&gt;=1,MONTH(B1761)&lt;=3,B1761&gt;=DATE(INT(LEFT('Fiscal Year'!$B$2,4)),4,1),B1761&lt;=DATE(INT(CONCATENATE("20",RIGHT('Fiscal Year'!$B$2,2))),3,31)),1,0),"")</f>
        <v/>
      </c>
      <c r="F1761" s="139" t="str">
        <f>IF(NOT(ISBLANK(B1761)),IF(B1761&lt;'Fiscal Year'!$B$3,1,0),"")</f>
        <v/>
      </c>
      <c r="G1761" s="10"/>
      <c r="H1761" s="10"/>
      <c r="I1761" s="40"/>
      <c r="J1761" s="40"/>
      <c r="K1761" s="53"/>
      <c r="L1761" s="53"/>
      <c r="M1761" s="53"/>
      <c r="N1761" s="53"/>
      <c r="O1761" s="53"/>
      <c r="P1761" s="53"/>
      <c r="Q1761" s="53"/>
      <c r="R1761" s="53"/>
      <c r="S1761" s="53"/>
    </row>
    <row r="1762" spans="1:19" x14ac:dyDescent="0.3">
      <c r="A1762" s="106"/>
      <c r="B1762" s="59"/>
      <c r="C1762" s="137" t="str">
        <f t="shared" si="27"/>
        <v/>
      </c>
      <c r="D1762" s="138" t="str">
        <f>IF(NOT(ISBLANK(B1762)),IF(AND(MONTH(B1762)&gt;=4,MONTH(B1762)&lt;=12,B1762&gt;=DATE(INT(LEFT('Fiscal Year'!$B$2,4)),4,1),B1762&lt;=DATE(INT(CONCATENATE("20",RIGHT('Fiscal Year'!$B$2,2))),3,31)),1,0),"")</f>
        <v/>
      </c>
      <c r="E1762" s="138" t="str">
        <f>IF(NOT(ISBLANK(B1762)),IF(AND(MONTH(B1762)&gt;=1,MONTH(B1762)&lt;=3,B1762&gt;=DATE(INT(LEFT('Fiscal Year'!$B$2,4)),4,1),B1762&lt;=DATE(INT(CONCATENATE("20",RIGHT('Fiscal Year'!$B$2,2))),3,31)),1,0),"")</f>
        <v/>
      </c>
      <c r="F1762" s="139" t="str">
        <f>IF(NOT(ISBLANK(B1762)),IF(B1762&lt;'Fiscal Year'!$B$3,1,0),"")</f>
        <v/>
      </c>
      <c r="G1762" s="10"/>
      <c r="H1762" s="10"/>
      <c r="I1762" s="40"/>
      <c r="J1762" s="40"/>
      <c r="K1762" s="53"/>
      <c r="L1762" s="53"/>
      <c r="M1762" s="53"/>
      <c r="N1762" s="53"/>
      <c r="O1762" s="53"/>
      <c r="P1762" s="53"/>
      <c r="Q1762" s="53"/>
      <c r="R1762" s="53"/>
      <c r="S1762" s="53"/>
    </row>
    <row r="1763" spans="1:19" x14ac:dyDescent="0.3">
      <c r="A1763" s="106"/>
      <c r="B1763" s="59"/>
      <c r="C1763" s="137" t="str">
        <f t="shared" si="27"/>
        <v/>
      </c>
      <c r="D1763" s="138" t="str">
        <f>IF(NOT(ISBLANK(B1763)),IF(AND(MONTH(B1763)&gt;=4,MONTH(B1763)&lt;=12,B1763&gt;=DATE(INT(LEFT('Fiscal Year'!$B$2,4)),4,1),B1763&lt;=DATE(INT(CONCATENATE("20",RIGHT('Fiscal Year'!$B$2,2))),3,31)),1,0),"")</f>
        <v/>
      </c>
      <c r="E1763" s="138" t="str">
        <f>IF(NOT(ISBLANK(B1763)),IF(AND(MONTH(B1763)&gt;=1,MONTH(B1763)&lt;=3,B1763&gt;=DATE(INT(LEFT('Fiscal Year'!$B$2,4)),4,1),B1763&lt;=DATE(INT(CONCATENATE("20",RIGHT('Fiscal Year'!$B$2,2))),3,31)),1,0),"")</f>
        <v/>
      </c>
      <c r="F1763" s="139" t="str">
        <f>IF(NOT(ISBLANK(B1763)),IF(B1763&lt;'Fiscal Year'!$B$3,1,0),"")</f>
        <v/>
      </c>
      <c r="G1763" s="10"/>
      <c r="H1763" s="10"/>
      <c r="I1763" s="40"/>
      <c r="J1763" s="40"/>
      <c r="K1763" s="53"/>
      <c r="L1763" s="53"/>
      <c r="M1763" s="53"/>
      <c r="N1763" s="53"/>
      <c r="O1763" s="53"/>
      <c r="P1763" s="53"/>
      <c r="Q1763" s="53"/>
      <c r="R1763" s="53"/>
      <c r="S1763" s="53"/>
    </row>
    <row r="1764" spans="1:19" x14ac:dyDescent="0.3">
      <c r="A1764" s="106"/>
      <c r="B1764" s="59"/>
      <c r="C1764" s="137" t="str">
        <f t="shared" si="27"/>
        <v/>
      </c>
      <c r="D1764" s="138" t="str">
        <f>IF(NOT(ISBLANK(B1764)),IF(AND(MONTH(B1764)&gt;=4,MONTH(B1764)&lt;=12,B1764&gt;=DATE(INT(LEFT('Fiscal Year'!$B$2,4)),4,1),B1764&lt;=DATE(INT(CONCATENATE("20",RIGHT('Fiscal Year'!$B$2,2))),3,31)),1,0),"")</f>
        <v/>
      </c>
      <c r="E1764" s="138" t="str">
        <f>IF(NOT(ISBLANK(B1764)),IF(AND(MONTH(B1764)&gt;=1,MONTH(B1764)&lt;=3,B1764&gt;=DATE(INT(LEFT('Fiscal Year'!$B$2,4)),4,1),B1764&lt;=DATE(INT(CONCATENATE("20",RIGHT('Fiscal Year'!$B$2,2))),3,31)),1,0),"")</f>
        <v/>
      </c>
      <c r="F1764" s="139" t="str">
        <f>IF(NOT(ISBLANK(B1764)),IF(B1764&lt;'Fiscal Year'!$B$3,1,0),"")</f>
        <v/>
      </c>
      <c r="G1764" s="10"/>
      <c r="H1764" s="10"/>
      <c r="I1764" s="40"/>
      <c r="J1764" s="40"/>
      <c r="K1764" s="53"/>
      <c r="L1764" s="53"/>
      <c r="M1764" s="53"/>
      <c r="N1764" s="53"/>
      <c r="O1764" s="53"/>
      <c r="P1764" s="53"/>
      <c r="Q1764" s="53"/>
      <c r="R1764" s="53"/>
      <c r="S1764" s="53"/>
    </row>
    <row r="1765" spans="1:19" x14ac:dyDescent="0.3">
      <c r="A1765" s="106"/>
      <c r="B1765" s="59"/>
      <c r="C1765" s="137" t="str">
        <f t="shared" si="27"/>
        <v/>
      </c>
      <c r="D1765" s="138" t="str">
        <f>IF(NOT(ISBLANK(B1765)),IF(AND(MONTH(B1765)&gt;=4,MONTH(B1765)&lt;=12,B1765&gt;=DATE(INT(LEFT('Fiscal Year'!$B$2,4)),4,1),B1765&lt;=DATE(INT(CONCATENATE("20",RIGHT('Fiscal Year'!$B$2,2))),3,31)),1,0),"")</f>
        <v/>
      </c>
      <c r="E1765" s="138" t="str">
        <f>IF(NOT(ISBLANK(B1765)),IF(AND(MONTH(B1765)&gt;=1,MONTH(B1765)&lt;=3,B1765&gt;=DATE(INT(LEFT('Fiscal Year'!$B$2,4)),4,1),B1765&lt;=DATE(INT(CONCATENATE("20",RIGHT('Fiscal Year'!$B$2,2))),3,31)),1,0),"")</f>
        <v/>
      </c>
      <c r="F1765" s="139" t="str">
        <f>IF(NOT(ISBLANK(B1765)),IF(B1765&lt;'Fiscal Year'!$B$3,1,0),"")</f>
        <v/>
      </c>
      <c r="G1765" s="10"/>
      <c r="H1765" s="10"/>
      <c r="I1765" s="40"/>
      <c r="J1765" s="40"/>
      <c r="K1765" s="53"/>
      <c r="L1765" s="53"/>
      <c r="M1765" s="53"/>
      <c r="N1765" s="53"/>
      <c r="O1765" s="53"/>
      <c r="P1765" s="53"/>
      <c r="Q1765" s="53"/>
      <c r="R1765" s="53"/>
      <c r="S1765" s="53"/>
    </row>
    <row r="1766" spans="1:19" x14ac:dyDescent="0.3">
      <c r="A1766" s="106"/>
      <c r="B1766" s="59"/>
      <c r="C1766" s="137" t="str">
        <f t="shared" si="27"/>
        <v/>
      </c>
      <c r="D1766" s="138" t="str">
        <f>IF(NOT(ISBLANK(B1766)),IF(AND(MONTH(B1766)&gt;=4,MONTH(B1766)&lt;=12,B1766&gt;=DATE(INT(LEFT('Fiscal Year'!$B$2,4)),4,1),B1766&lt;=DATE(INT(CONCATENATE("20",RIGHT('Fiscal Year'!$B$2,2))),3,31)),1,0),"")</f>
        <v/>
      </c>
      <c r="E1766" s="138" t="str">
        <f>IF(NOT(ISBLANK(B1766)),IF(AND(MONTH(B1766)&gt;=1,MONTH(B1766)&lt;=3,B1766&gt;=DATE(INT(LEFT('Fiscal Year'!$B$2,4)),4,1),B1766&lt;=DATE(INT(CONCATENATE("20",RIGHT('Fiscal Year'!$B$2,2))),3,31)),1,0),"")</f>
        <v/>
      </c>
      <c r="F1766" s="139" t="str">
        <f>IF(NOT(ISBLANK(B1766)),IF(B1766&lt;'Fiscal Year'!$B$3,1,0),"")</f>
        <v/>
      </c>
      <c r="G1766" s="10"/>
      <c r="H1766" s="10"/>
      <c r="I1766" s="40"/>
      <c r="J1766" s="40"/>
      <c r="K1766" s="53"/>
      <c r="L1766" s="53"/>
      <c r="M1766" s="53"/>
      <c r="N1766" s="53"/>
      <c r="O1766" s="53"/>
      <c r="P1766" s="53"/>
      <c r="Q1766" s="53"/>
      <c r="R1766" s="53"/>
      <c r="S1766" s="53"/>
    </row>
    <row r="1767" spans="1:19" x14ac:dyDescent="0.3">
      <c r="A1767" s="106"/>
      <c r="B1767" s="59"/>
      <c r="C1767" s="137" t="str">
        <f t="shared" si="27"/>
        <v/>
      </c>
      <c r="D1767" s="138" t="str">
        <f>IF(NOT(ISBLANK(B1767)),IF(AND(MONTH(B1767)&gt;=4,MONTH(B1767)&lt;=12,B1767&gt;=DATE(INT(LEFT('Fiscal Year'!$B$2,4)),4,1),B1767&lt;=DATE(INT(CONCATENATE("20",RIGHT('Fiscal Year'!$B$2,2))),3,31)),1,0),"")</f>
        <v/>
      </c>
      <c r="E1767" s="138" t="str">
        <f>IF(NOT(ISBLANK(B1767)),IF(AND(MONTH(B1767)&gt;=1,MONTH(B1767)&lt;=3,B1767&gt;=DATE(INT(LEFT('Fiscal Year'!$B$2,4)),4,1),B1767&lt;=DATE(INT(CONCATENATE("20",RIGHT('Fiscal Year'!$B$2,2))),3,31)),1,0),"")</f>
        <v/>
      </c>
      <c r="F1767" s="139" t="str">
        <f>IF(NOT(ISBLANK(B1767)),IF(B1767&lt;'Fiscal Year'!$B$3,1,0),"")</f>
        <v/>
      </c>
      <c r="G1767" s="10"/>
      <c r="H1767" s="10"/>
      <c r="I1767" s="40"/>
      <c r="J1767" s="40"/>
      <c r="K1767" s="53"/>
      <c r="L1767" s="53"/>
      <c r="M1767" s="53"/>
      <c r="N1767" s="53"/>
      <c r="O1767" s="53"/>
      <c r="P1767" s="53"/>
      <c r="Q1767" s="53"/>
      <c r="R1767" s="53"/>
      <c r="S1767" s="53"/>
    </row>
    <row r="1768" spans="1:19" x14ac:dyDescent="0.3">
      <c r="A1768" s="106"/>
      <c r="B1768" s="59"/>
      <c r="C1768" s="137" t="str">
        <f t="shared" si="27"/>
        <v/>
      </c>
      <c r="D1768" s="138" t="str">
        <f>IF(NOT(ISBLANK(B1768)),IF(AND(MONTH(B1768)&gt;=4,MONTH(B1768)&lt;=12,B1768&gt;=DATE(INT(LEFT('Fiscal Year'!$B$2,4)),4,1),B1768&lt;=DATE(INT(CONCATENATE("20",RIGHT('Fiscal Year'!$B$2,2))),3,31)),1,0),"")</f>
        <v/>
      </c>
      <c r="E1768" s="138" t="str">
        <f>IF(NOT(ISBLANK(B1768)),IF(AND(MONTH(B1768)&gt;=1,MONTH(B1768)&lt;=3,B1768&gt;=DATE(INT(LEFT('Fiscal Year'!$B$2,4)),4,1),B1768&lt;=DATE(INT(CONCATENATE("20",RIGHT('Fiscal Year'!$B$2,2))),3,31)),1,0),"")</f>
        <v/>
      </c>
      <c r="F1768" s="139" t="str">
        <f>IF(NOT(ISBLANK(B1768)),IF(B1768&lt;'Fiscal Year'!$B$3,1,0),"")</f>
        <v/>
      </c>
      <c r="G1768" s="10"/>
      <c r="H1768" s="10"/>
      <c r="I1768" s="40"/>
      <c r="J1768" s="40"/>
      <c r="K1768" s="53"/>
      <c r="L1768" s="53"/>
      <c r="M1768" s="53"/>
      <c r="N1768" s="53"/>
      <c r="O1768" s="53"/>
      <c r="P1768" s="53"/>
      <c r="Q1768" s="53"/>
      <c r="R1768" s="53"/>
      <c r="S1768" s="53"/>
    </row>
    <row r="1769" spans="1:19" x14ac:dyDescent="0.3">
      <c r="A1769" s="106"/>
      <c r="B1769" s="59"/>
      <c r="C1769" s="137" t="str">
        <f t="shared" si="27"/>
        <v/>
      </c>
      <c r="D1769" s="138" t="str">
        <f>IF(NOT(ISBLANK(B1769)),IF(AND(MONTH(B1769)&gt;=4,MONTH(B1769)&lt;=12,B1769&gt;=DATE(INT(LEFT('Fiscal Year'!$B$2,4)),4,1),B1769&lt;=DATE(INT(CONCATENATE("20",RIGHT('Fiscal Year'!$B$2,2))),3,31)),1,0),"")</f>
        <v/>
      </c>
      <c r="E1769" s="138" t="str">
        <f>IF(NOT(ISBLANK(B1769)),IF(AND(MONTH(B1769)&gt;=1,MONTH(B1769)&lt;=3,B1769&gt;=DATE(INT(LEFT('Fiscal Year'!$B$2,4)),4,1),B1769&lt;=DATE(INT(CONCATENATE("20",RIGHT('Fiscal Year'!$B$2,2))),3,31)),1,0),"")</f>
        <v/>
      </c>
      <c r="F1769" s="139" t="str">
        <f>IF(NOT(ISBLANK(B1769)),IF(B1769&lt;'Fiscal Year'!$B$3,1,0),"")</f>
        <v/>
      </c>
      <c r="G1769" s="10"/>
      <c r="H1769" s="10"/>
      <c r="I1769" s="40"/>
      <c r="J1769" s="40"/>
      <c r="K1769" s="53"/>
      <c r="L1769" s="53"/>
      <c r="M1769" s="53"/>
      <c r="N1769" s="53"/>
      <c r="O1769" s="53"/>
      <c r="P1769" s="53"/>
      <c r="Q1769" s="53"/>
      <c r="R1769" s="53"/>
      <c r="S1769" s="53"/>
    </row>
    <row r="1770" spans="1:19" x14ac:dyDescent="0.3">
      <c r="A1770" s="106"/>
      <c r="B1770" s="59"/>
      <c r="C1770" s="137" t="str">
        <f t="shared" si="27"/>
        <v/>
      </c>
      <c r="D1770" s="138" t="str">
        <f>IF(NOT(ISBLANK(B1770)),IF(AND(MONTH(B1770)&gt;=4,MONTH(B1770)&lt;=12,B1770&gt;=DATE(INT(LEFT('Fiscal Year'!$B$2,4)),4,1),B1770&lt;=DATE(INT(CONCATENATE("20",RIGHT('Fiscal Year'!$B$2,2))),3,31)),1,0),"")</f>
        <v/>
      </c>
      <c r="E1770" s="138" t="str">
        <f>IF(NOT(ISBLANK(B1770)),IF(AND(MONTH(B1770)&gt;=1,MONTH(B1770)&lt;=3,B1770&gt;=DATE(INT(LEFT('Fiscal Year'!$B$2,4)),4,1),B1770&lt;=DATE(INT(CONCATENATE("20",RIGHT('Fiscal Year'!$B$2,2))),3,31)),1,0),"")</f>
        <v/>
      </c>
      <c r="F1770" s="139" t="str">
        <f>IF(NOT(ISBLANK(B1770)),IF(B1770&lt;'Fiscal Year'!$B$3,1,0),"")</f>
        <v/>
      </c>
      <c r="G1770" s="10"/>
      <c r="H1770" s="10"/>
      <c r="I1770" s="40"/>
      <c r="J1770" s="40"/>
      <c r="K1770" s="53"/>
      <c r="L1770" s="53"/>
      <c r="M1770" s="53"/>
      <c r="N1770" s="53"/>
      <c r="O1770" s="53"/>
      <c r="P1770" s="53"/>
      <c r="Q1770" s="53"/>
      <c r="R1770" s="53"/>
      <c r="S1770" s="53"/>
    </row>
    <row r="1771" spans="1:19" x14ac:dyDescent="0.3">
      <c r="A1771" s="106"/>
      <c r="B1771" s="59"/>
      <c r="C1771" s="137" t="str">
        <f t="shared" si="27"/>
        <v/>
      </c>
      <c r="D1771" s="138" t="str">
        <f>IF(NOT(ISBLANK(B1771)),IF(AND(MONTH(B1771)&gt;=4,MONTH(B1771)&lt;=12,B1771&gt;=DATE(INT(LEFT('Fiscal Year'!$B$2,4)),4,1),B1771&lt;=DATE(INT(CONCATENATE("20",RIGHT('Fiscal Year'!$B$2,2))),3,31)),1,0),"")</f>
        <v/>
      </c>
      <c r="E1771" s="138" t="str">
        <f>IF(NOT(ISBLANK(B1771)),IF(AND(MONTH(B1771)&gt;=1,MONTH(B1771)&lt;=3,B1771&gt;=DATE(INT(LEFT('Fiscal Year'!$B$2,4)),4,1),B1771&lt;=DATE(INT(CONCATENATE("20",RIGHT('Fiscal Year'!$B$2,2))),3,31)),1,0),"")</f>
        <v/>
      </c>
      <c r="F1771" s="139" t="str">
        <f>IF(NOT(ISBLANK(B1771)),IF(B1771&lt;'Fiscal Year'!$B$3,1,0),"")</f>
        <v/>
      </c>
      <c r="G1771" s="10"/>
      <c r="H1771" s="10"/>
      <c r="I1771" s="40"/>
      <c r="J1771" s="40"/>
      <c r="K1771" s="53"/>
      <c r="L1771" s="53"/>
      <c r="M1771" s="53"/>
      <c r="N1771" s="53"/>
      <c r="O1771" s="53"/>
      <c r="P1771" s="53"/>
      <c r="Q1771" s="53"/>
      <c r="R1771" s="53"/>
      <c r="S1771" s="53"/>
    </row>
    <row r="1772" spans="1:19" x14ac:dyDescent="0.3">
      <c r="A1772" s="106"/>
      <c r="B1772" s="59"/>
      <c r="C1772" s="137" t="str">
        <f t="shared" si="27"/>
        <v/>
      </c>
      <c r="D1772" s="138" t="str">
        <f>IF(NOT(ISBLANK(B1772)),IF(AND(MONTH(B1772)&gt;=4,MONTH(B1772)&lt;=12,B1772&gt;=DATE(INT(LEFT('Fiscal Year'!$B$2,4)),4,1),B1772&lt;=DATE(INT(CONCATENATE("20",RIGHT('Fiscal Year'!$B$2,2))),3,31)),1,0),"")</f>
        <v/>
      </c>
      <c r="E1772" s="138" t="str">
        <f>IF(NOT(ISBLANK(B1772)),IF(AND(MONTH(B1772)&gt;=1,MONTH(B1772)&lt;=3,B1772&gt;=DATE(INT(LEFT('Fiscal Year'!$B$2,4)),4,1),B1772&lt;=DATE(INT(CONCATENATE("20",RIGHT('Fiscal Year'!$B$2,2))),3,31)),1,0),"")</f>
        <v/>
      </c>
      <c r="F1772" s="139" t="str">
        <f>IF(NOT(ISBLANK(B1772)),IF(B1772&lt;'Fiscal Year'!$B$3,1,0),"")</f>
        <v/>
      </c>
      <c r="G1772" s="10"/>
      <c r="H1772" s="10"/>
      <c r="I1772" s="40"/>
      <c r="J1772" s="40"/>
      <c r="K1772" s="53"/>
      <c r="L1772" s="53"/>
      <c r="M1772" s="53"/>
      <c r="N1772" s="53"/>
      <c r="O1772" s="53"/>
      <c r="P1772" s="53"/>
      <c r="Q1772" s="53"/>
      <c r="R1772" s="53"/>
      <c r="S1772" s="53"/>
    </row>
    <row r="1773" spans="1:19" x14ac:dyDescent="0.3">
      <c r="A1773" s="106"/>
      <c r="B1773" s="59"/>
      <c r="C1773" s="137" t="str">
        <f t="shared" si="27"/>
        <v/>
      </c>
      <c r="D1773" s="138" t="str">
        <f>IF(NOT(ISBLANK(B1773)),IF(AND(MONTH(B1773)&gt;=4,MONTH(B1773)&lt;=12,B1773&gt;=DATE(INT(LEFT('Fiscal Year'!$B$2,4)),4,1),B1773&lt;=DATE(INT(CONCATENATE("20",RIGHT('Fiscal Year'!$B$2,2))),3,31)),1,0),"")</f>
        <v/>
      </c>
      <c r="E1773" s="138" t="str">
        <f>IF(NOT(ISBLANK(B1773)),IF(AND(MONTH(B1773)&gt;=1,MONTH(B1773)&lt;=3,B1773&gt;=DATE(INT(LEFT('Fiscal Year'!$B$2,4)),4,1),B1773&lt;=DATE(INT(CONCATENATE("20",RIGHT('Fiscal Year'!$B$2,2))),3,31)),1,0),"")</f>
        <v/>
      </c>
      <c r="F1773" s="139" t="str">
        <f>IF(NOT(ISBLANK(B1773)),IF(B1773&lt;'Fiscal Year'!$B$3,1,0),"")</f>
        <v/>
      </c>
      <c r="G1773" s="10"/>
      <c r="H1773" s="10"/>
      <c r="I1773" s="40"/>
      <c r="J1773" s="40"/>
      <c r="K1773" s="53"/>
      <c r="L1773" s="53"/>
      <c r="M1773" s="53"/>
      <c r="N1773" s="53"/>
      <c r="O1773" s="53"/>
      <c r="P1773" s="53"/>
      <c r="Q1773" s="53"/>
      <c r="R1773" s="53"/>
      <c r="S1773" s="53"/>
    </row>
    <row r="1774" spans="1:19" x14ac:dyDescent="0.3">
      <c r="A1774" s="106"/>
      <c r="B1774" s="59"/>
      <c r="C1774" s="137" t="str">
        <f t="shared" si="27"/>
        <v/>
      </c>
      <c r="D1774" s="138" t="str">
        <f>IF(NOT(ISBLANK(B1774)),IF(AND(MONTH(B1774)&gt;=4,MONTH(B1774)&lt;=12,B1774&gt;=DATE(INT(LEFT('Fiscal Year'!$B$2,4)),4,1),B1774&lt;=DATE(INT(CONCATENATE("20",RIGHT('Fiscal Year'!$B$2,2))),3,31)),1,0),"")</f>
        <v/>
      </c>
      <c r="E1774" s="138" t="str">
        <f>IF(NOT(ISBLANK(B1774)),IF(AND(MONTH(B1774)&gt;=1,MONTH(B1774)&lt;=3,B1774&gt;=DATE(INT(LEFT('Fiscal Year'!$B$2,4)),4,1),B1774&lt;=DATE(INT(CONCATENATE("20",RIGHT('Fiscal Year'!$B$2,2))),3,31)),1,0),"")</f>
        <v/>
      </c>
      <c r="F1774" s="139" t="str">
        <f>IF(NOT(ISBLANK(B1774)),IF(B1774&lt;'Fiscal Year'!$B$3,1,0),"")</f>
        <v/>
      </c>
      <c r="G1774" s="10"/>
      <c r="H1774" s="10"/>
      <c r="I1774" s="40"/>
      <c r="J1774" s="40"/>
      <c r="K1774" s="53"/>
      <c r="L1774" s="53"/>
      <c r="M1774" s="53"/>
      <c r="N1774" s="53"/>
      <c r="O1774" s="53"/>
      <c r="P1774" s="53"/>
      <c r="Q1774" s="53"/>
      <c r="R1774" s="53"/>
      <c r="S1774" s="53"/>
    </row>
    <row r="1775" spans="1:19" x14ac:dyDescent="0.3">
      <c r="A1775" s="106"/>
      <c r="B1775" s="59"/>
      <c r="C1775" s="137" t="str">
        <f t="shared" si="27"/>
        <v/>
      </c>
      <c r="D1775" s="138" t="str">
        <f>IF(NOT(ISBLANK(B1775)),IF(AND(MONTH(B1775)&gt;=4,MONTH(B1775)&lt;=12,B1775&gt;=DATE(INT(LEFT('Fiscal Year'!$B$2,4)),4,1),B1775&lt;=DATE(INT(CONCATENATE("20",RIGHT('Fiscal Year'!$B$2,2))),3,31)),1,0),"")</f>
        <v/>
      </c>
      <c r="E1775" s="138" t="str">
        <f>IF(NOT(ISBLANK(B1775)),IF(AND(MONTH(B1775)&gt;=1,MONTH(B1775)&lt;=3,B1775&gt;=DATE(INT(LEFT('Fiscal Year'!$B$2,4)),4,1),B1775&lt;=DATE(INT(CONCATENATE("20",RIGHT('Fiscal Year'!$B$2,2))),3,31)),1,0),"")</f>
        <v/>
      </c>
      <c r="F1775" s="139" t="str">
        <f>IF(NOT(ISBLANK(B1775)),IF(B1775&lt;'Fiscal Year'!$B$3,1,0),"")</f>
        <v/>
      </c>
      <c r="G1775" s="10"/>
      <c r="H1775" s="10"/>
      <c r="I1775" s="40"/>
      <c r="J1775" s="40"/>
      <c r="K1775" s="53"/>
      <c r="L1775" s="53"/>
      <c r="M1775" s="53"/>
      <c r="N1775" s="53"/>
      <c r="O1775" s="53"/>
      <c r="P1775" s="53"/>
      <c r="Q1775" s="53"/>
      <c r="R1775" s="53"/>
      <c r="S1775" s="53"/>
    </row>
    <row r="1776" spans="1:19" x14ac:dyDescent="0.3">
      <c r="A1776" s="106"/>
      <c r="B1776" s="59"/>
      <c r="C1776" s="137" t="str">
        <f t="shared" si="27"/>
        <v/>
      </c>
      <c r="D1776" s="138" t="str">
        <f>IF(NOT(ISBLANK(B1776)),IF(AND(MONTH(B1776)&gt;=4,MONTH(B1776)&lt;=12,B1776&gt;=DATE(INT(LEFT('Fiscal Year'!$B$2,4)),4,1),B1776&lt;=DATE(INT(CONCATENATE("20",RIGHT('Fiscal Year'!$B$2,2))),3,31)),1,0),"")</f>
        <v/>
      </c>
      <c r="E1776" s="138" t="str">
        <f>IF(NOT(ISBLANK(B1776)),IF(AND(MONTH(B1776)&gt;=1,MONTH(B1776)&lt;=3,B1776&gt;=DATE(INT(LEFT('Fiscal Year'!$B$2,4)),4,1),B1776&lt;=DATE(INT(CONCATENATE("20",RIGHT('Fiscal Year'!$B$2,2))),3,31)),1,0),"")</f>
        <v/>
      </c>
      <c r="F1776" s="139" t="str">
        <f>IF(NOT(ISBLANK(B1776)),IF(B1776&lt;'Fiscal Year'!$B$3,1,0),"")</f>
        <v/>
      </c>
      <c r="G1776" s="10"/>
      <c r="H1776" s="10"/>
      <c r="I1776" s="40"/>
      <c r="J1776" s="40"/>
      <c r="K1776" s="53"/>
      <c r="L1776" s="53"/>
      <c r="M1776" s="53"/>
      <c r="N1776" s="53"/>
      <c r="O1776" s="53"/>
      <c r="P1776" s="53"/>
      <c r="Q1776" s="53"/>
      <c r="R1776" s="53"/>
      <c r="S1776" s="53"/>
    </row>
    <row r="1777" spans="1:19" x14ac:dyDescent="0.3">
      <c r="A1777" s="106"/>
      <c r="B1777" s="59"/>
      <c r="C1777" s="137" t="str">
        <f t="shared" si="27"/>
        <v/>
      </c>
      <c r="D1777" s="138" t="str">
        <f>IF(NOT(ISBLANK(B1777)),IF(AND(MONTH(B1777)&gt;=4,MONTH(B1777)&lt;=12,B1777&gt;=DATE(INT(LEFT('Fiscal Year'!$B$2,4)),4,1),B1777&lt;=DATE(INT(CONCATENATE("20",RIGHT('Fiscal Year'!$B$2,2))),3,31)),1,0),"")</f>
        <v/>
      </c>
      <c r="E1777" s="138" t="str">
        <f>IF(NOT(ISBLANK(B1777)),IF(AND(MONTH(B1777)&gt;=1,MONTH(B1777)&lt;=3,B1777&gt;=DATE(INT(LEFT('Fiscal Year'!$B$2,4)),4,1),B1777&lt;=DATE(INT(CONCATENATE("20",RIGHT('Fiscal Year'!$B$2,2))),3,31)),1,0),"")</f>
        <v/>
      </c>
      <c r="F1777" s="139" t="str">
        <f>IF(NOT(ISBLANK(B1777)),IF(B1777&lt;'Fiscal Year'!$B$3,1,0),"")</f>
        <v/>
      </c>
      <c r="G1777" s="10"/>
      <c r="H1777" s="10"/>
      <c r="I1777" s="40"/>
      <c r="J1777" s="40"/>
      <c r="K1777" s="53"/>
      <c r="L1777" s="53"/>
      <c r="M1777" s="53"/>
      <c r="N1777" s="53"/>
      <c r="O1777" s="53"/>
      <c r="P1777" s="53"/>
      <c r="Q1777" s="53"/>
      <c r="R1777" s="53"/>
      <c r="S1777" s="53"/>
    </row>
    <row r="1778" spans="1:19" x14ac:dyDescent="0.3">
      <c r="A1778" s="106"/>
      <c r="B1778" s="59"/>
      <c r="C1778" s="137" t="str">
        <f t="shared" si="27"/>
        <v/>
      </c>
      <c r="D1778" s="138" t="str">
        <f>IF(NOT(ISBLANK(B1778)),IF(AND(MONTH(B1778)&gt;=4,MONTH(B1778)&lt;=12,B1778&gt;=DATE(INT(LEFT('Fiscal Year'!$B$2,4)),4,1),B1778&lt;=DATE(INT(CONCATENATE("20",RIGHT('Fiscal Year'!$B$2,2))),3,31)),1,0),"")</f>
        <v/>
      </c>
      <c r="E1778" s="138" t="str">
        <f>IF(NOT(ISBLANK(B1778)),IF(AND(MONTH(B1778)&gt;=1,MONTH(B1778)&lt;=3,B1778&gt;=DATE(INT(LEFT('Fiscal Year'!$B$2,4)),4,1),B1778&lt;=DATE(INT(CONCATENATE("20",RIGHT('Fiscal Year'!$B$2,2))),3,31)),1,0),"")</f>
        <v/>
      </c>
      <c r="F1778" s="139" t="str">
        <f>IF(NOT(ISBLANK(B1778)),IF(B1778&lt;'Fiscal Year'!$B$3,1,0),"")</f>
        <v/>
      </c>
      <c r="G1778" s="10"/>
      <c r="H1778" s="10"/>
      <c r="I1778" s="40"/>
      <c r="J1778" s="40"/>
      <c r="K1778" s="53"/>
      <c r="L1778" s="53"/>
      <c r="M1778" s="53"/>
      <c r="N1778" s="53"/>
      <c r="O1778" s="53"/>
      <c r="P1778" s="53"/>
      <c r="Q1778" s="53"/>
      <c r="R1778" s="53"/>
      <c r="S1778" s="53"/>
    </row>
    <row r="1779" spans="1:19" x14ac:dyDescent="0.3">
      <c r="A1779" s="106"/>
      <c r="B1779" s="59"/>
      <c r="C1779" s="137" t="str">
        <f t="shared" si="27"/>
        <v/>
      </c>
      <c r="D1779" s="138" t="str">
        <f>IF(NOT(ISBLANK(B1779)),IF(AND(MONTH(B1779)&gt;=4,MONTH(B1779)&lt;=12,B1779&gt;=DATE(INT(LEFT('Fiscal Year'!$B$2,4)),4,1),B1779&lt;=DATE(INT(CONCATENATE("20",RIGHT('Fiscal Year'!$B$2,2))),3,31)),1,0),"")</f>
        <v/>
      </c>
      <c r="E1779" s="138" t="str">
        <f>IF(NOT(ISBLANK(B1779)),IF(AND(MONTH(B1779)&gt;=1,MONTH(B1779)&lt;=3,B1779&gt;=DATE(INT(LEFT('Fiscal Year'!$B$2,4)),4,1),B1779&lt;=DATE(INT(CONCATENATE("20",RIGHT('Fiscal Year'!$B$2,2))),3,31)),1,0),"")</f>
        <v/>
      </c>
      <c r="F1779" s="139" t="str">
        <f>IF(NOT(ISBLANK(B1779)),IF(B1779&lt;'Fiscal Year'!$B$3,1,0),"")</f>
        <v/>
      </c>
      <c r="G1779" s="10"/>
      <c r="H1779" s="10"/>
      <c r="I1779" s="40"/>
      <c r="J1779" s="40"/>
      <c r="K1779" s="53"/>
      <c r="L1779" s="53"/>
      <c r="M1779" s="53"/>
      <c r="N1779" s="53"/>
      <c r="O1779" s="53"/>
      <c r="P1779" s="53"/>
      <c r="Q1779" s="53"/>
      <c r="R1779" s="53"/>
      <c r="S1779" s="53"/>
    </row>
    <row r="1780" spans="1:19" x14ac:dyDescent="0.3">
      <c r="A1780" s="106"/>
      <c r="B1780" s="59"/>
      <c r="C1780" s="137" t="str">
        <f t="shared" si="27"/>
        <v/>
      </c>
      <c r="D1780" s="138" t="str">
        <f>IF(NOT(ISBLANK(B1780)),IF(AND(MONTH(B1780)&gt;=4,MONTH(B1780)&lt;=12,B1780&gt;=DATE(INT(LEFT('Fiscal Year'!$B$2,4)),4,1),B1780&lt;=DATE(INT(CONCATENATE("20",RIGHT('Fiscal Year'!$B$2,2))),3,31)),1,0),"")</f>
        <v/>
      </c>
      <c r="E1780" s="138" t="str">
        <f>IF(NOT(ISBLANK(B1780)),IF(AND(MONTH(B1780)&gt;=1,MONTH(B1780)&lt;=3,B1780&gt;=DATE(INT(LEFT('Fiscal Year'!$B$2,4)),4,1),B1780&lt;=DATE(INT(CONCATENATE("20",RIGHT('Fiscal Year'!$B$2,2))),3,31)),1,0),"")</f>
        <v/>
      </c>
      <c r="F1780" s="139" t="str">
        <f>IF(NOT(ISBLANK(B1780)),IF(B1780&lt;'Fiscal Year'!$B$3,1,0),"")</f>
        <v/>
      </c>
      <c r="G1780" s="10"/>
      <c r="H1780" s="10"/>
      <c r="I1780" s="40"/>
      <c r="J1780" s="40"/>
      <c r="K1780" s="53"/>
      <c r="L1780" s="53"/>
      <c r="M1780" s="53"/>
      <c r="N1780" s="53"/>
      <c r="O1780" s="53"/>
      <c r="P1780" s="53"/>
      <c r="Q1780" s="53"/>
      <c r="R1780" s="53"/>
      <c r="S1780" s="53"/>
    </row>
    <row r="1781" spans="1:19" x14ac:dyDescent="0.3">
      <c r="A1781" s="106"/>
      <c r="B1781" s="59"/>
      <c r="C1781" s="137" t="str">
        <f t="shared" si="27"/>
        <v/>
      </c>
      <c r="D1781" s="138" t="str">
        <f>IF(NOT(ISBLANK(B1781)),IF(AND(MONTH(B1781)&gt;=4,MONTH(B1781)&lt;=12,B1781&gt;=DATE(INT(LEFT('Fiscal Year'!$B$2,4)),4,1),B1781&lt;=DATE(INT(CONCATENATE("20",RIGHT('Fiscal Year'!$B$2,2))),3,31)),1,0),"")</f>
        <v/>
      </c>
      <c r="E1781" s="138" t="str">
        <f>IF(NOT(ISBLANK(B1781)),IF(AND(MONTH(B1781)&gt;=1,MONTH(B1781)&lt;=3,B1781&gt;=DATE(INT(LEFT('Fiscal Year'!$B$2,4)),4,1),B1781&lt;=DATE(INT(CONCATENATE("20",RIGHT('Fiscal Year'!$B$2,2))),3,31)),1,0),"")</f>
        <v/>
      </c>
      <c r="F1781" s="139" t="str">
        <f>IF(NOT(ISBLANK(B1781)),IF(B1781&lt;'Fiscal Year'!$B$3,1,0),"")</f>
        <v/>
      </c>
      <c r="G1781" s="10"/>
      <c r="H1781" s="10"/>
      <c r="I1781" s="40"/>
      <c r="J1781" s="40"/>
      <c r="K1781" s="53"/>
      <c r="L1781" s="53"/>
      <c r="M1781" s="53"/>
      <c r="N1781" s="53"/>
      <c r="O1781" s="53"/>
      <c r="P1781" s="53"/>
      <c r="Q1781" s="53"/>
      <c r="R1781" s="53"/>
      <c r="S1781" s="53"/>
    </row>
    <row r="1782" spans="1:19" x14ac:dyDescent="0.3">
      <c r="A1782" s="106"/>
      <c r="B1782" s="59"/>
      <c r="C1782" s="137" t="str">
        <f t="shared" si="27"/>
        <v/>
      </c>
      <c r="D1782" s="138" t="str">
        <f>IF(NOT(ISBLANK(B1782)),IF(AND(MONTH(B1782)&gt;=4,MONTH(B1782)&lt;=12,B1782&gt;=DATE(INT(LEFT('Fiscal Year'!$B$2,4)),4,1),B1782&lt;=DATE(INT(CONCATENATE("20",RIGHT('Fiscal Year'!$B$2,2))),3,31)),1,0),"")</f>
        <v/>
      </c>
      <c r="E1782" s="138" t="str">
        <f>IF(NOT(ISBLANK(B1782)),IF(AND(MONTH(B1782)&gt;=1,MONTH(B1782)&lt;=3,B1782&gt;=DATE(INT(LEFT('Fiscal Year'!$B$2,4)),4,1),B1782&lt;=DATE(INT(CONCATENATE("20",RIGHT('Fiscal Year'!$B$2,2))),3,31)),1,0),"")</f>
        <v/>
      </c>
      <c r="F1782" s="139" t="str">
        <f>IF(NOT(ISBLANK(B1782)),IF(B1782&lt;'Fiscal Year'!$B$3,1,0),"")</f>
        <v/>
      </c>
      <c r="G1782" s="10"/>
      <c r="H1782" s="10"/>
      <c r="I1782" s="40"/>
      <c r="J1782" s="40"/>
      <c r="K1782" s="53"/>
      <c r="L1782" s="53"/>
      <c r="M1782" s="53"/>
      <c r="N1782" s="53"/>
      <c r="O1782" s="53"/>
      <c r="P1782" s="53"/>
      <c r="Q1782" s="53"/>
      <c r="R1782" s="53"/>
      <c r="S1782" s="53"/>
    </row>
    <row r="1783" spans="1:19" x14ac:dyDescent="0.3">
      <c r="A1783" s="106"/>
      <c r="B1783" s="59"/>
      <c r="C1783" s="137" t="str">
        <f t="shared" si="27"/>
        <v/>
      </c>
      <c r="D1783" s="138" t="str">
        <f>IF(NOT(ISBLANK(B1783)),IF(AND(MONTH(B1783)&gt;=4,MONTH(B1783)&lt;=12,B1783&gt;=DATE(INT(LEFT('Fiscal Year'!$B$2,4)),4,1),B1783&lt;=DATE(INT(CONCATENATE("20",RIGHT('Fiscal Year'!$B$2,2))),3,31)),1,0),"")</f>
        <v/>
      </c>
      <c r="E1783" s="138" t="str">
        <f>IF(NOT(ISBLANK(B1783)),IF(AND(MONTH(B1783)&gt;=1,MONTH(B1783)&lt;=3,B1783&gt;=DATE(INT(LEFT('Fiscal Year'!$B$2,4)),4,1),B1783&lt;=DATE(INT(CONCATENATE("20",RIGHT('Fiscal Year'!$B$2,2))),3,31)),1,0),"")</f>
        <v/>
      </c>
      <c r="F1783" s="139" t="str">
        <f>IF(NOT(ISBLANK(B1783)),IF(B1783&lt;'Fiscal Year'!$B$3,1,0),"")</f>
        <v/>
      </c>
      <c r="G1783" s="10"/>
      <c r="H1783" s="10"/>
      <c r="I1783" s="40"/>
      <c r="J1783" s="40"/>
      <c r="K1783" s="53"/>
      <c r="L1783" s="53"/>
      <c r="M1783" s="53"/>
      <c r="N1783" s="53"/>
      <c r="O1783" s="53"/>
      <c r="P1783" s="53"/>
      <c r="Q1783" s="53"/>
      <c r="R1783" s="53"/>
      <c r="S1783" s="53"/>
    </row>
    <row r="1784" spans="1:19" x14ac:dyDescent="0.3">
      <c r="A1784" s="106"/>
      <c r="B1784" s="59"/>
      <c r="C1784" s="137" t="str">
        <f t="shared" si="27"/>
        <v/>
      </c>
      <c r="D1784" s="138" t="str">
        <f>IF(NOT(ISBLANK(B1784)),IF(AND(MONTH(B1784)&gt;=4,MONTH(B1784)&lt;=12,B1784&gt;=DATE(INT(LEFT('Fiscal Year'!$B$2,4)),4,1),B1784&lt;=DATE(INT(CONCATENATE("20",RIGHT('Fiscal Year'!$B$2,2))),3,31)),1,0),"")</f>
        <v/>
      </c>
      <c r="E1784" s="138" t="str">
        <f>IF(NOT(ISBLANK(B1784)),IF(AND(MONTH(B1784)&gt;=1,MONTH(B1784)&lt;=3,B1784&gt;=DATE(INT(LEFT('Fiscal Year'!$B$2,4)),4,1),B1784&lt;=DATE(INT(CONCATENATE("20",RIGHT('Fiscal Year'!$B$2,2))),3,31)),1,0),"")</f>
        <v/>
      </c>
      <c r="F1784" s="139" t="str">
        <f>IF(NOT(ISBLANK(B1784)),IF(B1784&lt;'Fiscal Year'!$B$3,1,0),"")</f>
        <v/>
      </c>
      <c r="G1784" s="10"/>
      <c r="H1784" s="10"/>
      <c r="I1784" s="40"/>
      <c r="J1784" s="40"/>
      <c r="K1784" s="53"/>
      <c r="L1784" s="53"/>
      <c r="M1784" s="53"/>
      <c r="N1784" s="53"/>
      <c r="O1784" s="53"/>
      <c r="P1784" s="53"/>
      <c r="Q1784" s="53"/>
      <c r="R1784" s="53"/>
      <c r="S1784" s="53"/>
    </row>
    <row r="1785" spans="1:19" x14ac:dyDescent="0.3">
      <c r="A1785" s="106"/>
      <c r="B1785" s="59"/>
      <c r="C1785" s="137" t="str">
        <f t="shared" si="27"/>
        <v/>
      </c>
      <c r="D1785" s="138" t="str">
        <f>IF(NOT(ISBLANK(B1785)),IF(AND(MONTH(B1785)&gt;=4,MONTH(B1785)&lt;=12,B1785&gt;=DATE(INT(LEFT('Fiscal Year'!$B$2,4)),4,1),B1785&lt;=DATE(INT(CONCATENATE("20",RIGHT('Fiscal Year'!$B$2,2))),3,31)),1,0),"")</f>
        <v/>
      </c>
      <c r="E1785" s="138" t="str">
        <f>IF(NOT(ISBLANK(B1785)),IF(AND(MONTH(B1785)&gt;=1,MONTH(B1785)&lt;=3,B1785&gt;=DATE(INT(LEFT('Fiscal Year'!$B$2,4)),4,1),B1785&lt;=DATE(INT(CONCATENATE("20",RIGHT('Fiscal Year'!$B$2,2))),3,31)),1,0),"")</f>
        <v/>
      </c>
      <c r="F1785" s="139" t="str">
        <f>IF(NOT(ISBLANK(B1785)),IF(B1785&lt;'Fiscal Year'!$B$3,1,0),"")</f>
        <v/>
      </c>
      <c r="G1785" s="10"/>
      <c r="H1785" s="10"/>
      <c r="I1785" s="40"/>
      <c r="J1785" s="40"/>
      <c r="K1785" s="53"/>
      <c r="L1785" s="53"/>
      <c r="M1785" s="53"/>
      <c r="N1785" s="53"/>
      <c r="O1785" s="53"/>
      <c r="P1785" s="53"/>
      <c r="Q1785" s="53"/>
      <c r="R1785" s="53"/>
      <c r="S1785" s="53"/>
    </row>
    <row r="1786" spans="1:19" x14ac:dyDescent="0.3">
      <c r="A1786" s="106"/>
      <c r="B1786" s="59"/>
      <c r="C1786" s="137" t="str">
        <f t="shared" si="27"/>
        <v/>
      </c>
      <c r="D1786" s="138" t="str">
        <f>IF(NOT(ISBLANK(B1786)),IF(AND(MONTH(B1786)&gt;=4,MONTH(B1786)&lt;=12,B1786&gt;=DATE(INT(LEFT('Fiscal Year'!$B$2,4)),4,1),B1786&lt;=DATE(INT(CONCATENATE("20",RIGHT('Fiscal Year'!$B$2,2))),3,31)),1,0),"")</f>
        <v/>
      </c>
      <c r="E1786" s="138" t="str">
        <f>IF(NOT(ISBLANK(B1786)),IF(AND(MONTH(B1786)&gt;=1,MONTH(B1786)&lt;=3,B1786&gt;=DATE(INT(LEFT('Fiscal Year'!$B$2,4)),4,1),B1786&lt;=DATE(INT(CONCATENATE("20",RIGHT('Fiscal Year'!$B$2,2))),3,31)),1,0),"")</f>
        <v/>
      </c>
      <c r="F1786" s="139" t="str">
        <f>IF(NOT(ISBLANK(B1786)),IF(B1786&lt;'Fiscal Year'!$B$3,1,0),"")</f>
        <v/>
      </c>
      <c r="G1786" s="10"/>
      <c r="H1786" s="10"/>
      <c r="I1786" s="40"/>
      <c r="J1786" s="40"/>
      <c r="K1786" s="53"/>
      <c r="L1786" s="53"/>
      <c r="M1786" s="53"/>
      <c r="N1786" s="53"/>
      <c r="O1786" s="53"/>
      <c r="P1786" s="53"/>
      <c r="Q1786" s="53"/>
      <c r="R1786" s="53"/>
      <c r="S1786" s="53"/>
    </row>
    <row r="1787" spans="1:19" x14ac:dyDescent="0.3">
      <c r="A1787" s="106"/>
      <c r="B1787" s="59"/>
      <c r="C1787" s="137" t="str">
        <f t="shared" si="27"/>
        <v/>
      </c>
      <c r="D1787" s="138" t="str">
        <f>IF(NOT(ISBLANK(B1787)),IF(AND(MONTH(B1787)&gt;=4,MONTH(B1787)&lt;=12,B1787&gt;=DATE(INT(LEFT('Fiscal Year'!$B$2,4)),4,1),B1787&lt;=DATE(INT(CONCATENATE("20",RIGHT('Fiscal Year'!$B$2,2))),3,31)),1,0),"")</f>
        <v/>
      </c>
      <c r="E1787" s="138" t="str">
        <f>IF(NOT(ISBLANK(B1787)),IF(AND(MONTH(B1787)&gt;=1,MONTH(B1787)&lt;=3,B1787&gt;=DATE(INT(LEFT('Fiscal Year'!$B$2,4)),4,1),B1787&lt;=DATE(INT(CONCATENATE("20",RIGHT('Fiscal Year'!$B$2,2))),3,31)),1,0),"")</f>
        <v/>
      </c>
      <c r="F1787" s="139" t="str">
        <f>IF(NOT(ISBLANK(B1787)),IF(B1787&lt;'Fiscal Year'!$B$3,1,0),"")</f>
        <v/>
      </c>
      <c r="G1787" s="10"/>
      <c r="H1787" s="10"/>
      <c r="I1787" s="40"/>
      <c r="J1787" s="40"/>
      <c r="K1787" s="53"/>
      <c r="L1787" s="53"/>
      <c r="M1787" s="53"/>
      <c r="N1787" s="53"/>
      <c r="O1787" s="53"/>
      <c r="P1787" s="53"/>
      <c r="Q1787" s="53"/>
      <c r="R1787" s="53"/>
      <c r="S1787" s="53"/>
    </row>
    <row r="1788" spans="1:19" x14ac:dyDescent="0.3">
      <c r="A1788" s="106"/>
      <c r="B1788" s="59"/>
      <c r="C1788" s="137" t="str">
        <f t="shared" si="27"/>
        <v/>
      </c>
      <c r="D1788" s="138" t="str">
        <f>IF(NOT(ISBLANK(B1788)),IF(AND(MONTH(B1788)&gt;=4,MONTH(B1788)&lt;=12,B1788&gt;=DATE(INT(LEFT('Fiscal Year'!$B$2,4)),4,1),B1788&lt;=DATE(INT(CONCATENATE("20",RIGHT('Fiscal Year'!$B$2,2))),3,31)),1,0),"")</f>
        <v/>
      </c>
      <c r="E1788" s="138" t="str">
        <f>IF(NOT(ISBLANK(B1788)),IF(AND(MONTH(B1788)&gt;=1,MONTH(B1788)&lt;=3,B1788&gt;=DATE(INT(LEFT('Fiscal Year'!$B$2,4)),4,1),B1788&lt;=DATE(INT(CONCATENATE("20",RIGHT('Fiscal Year'!$B$2,2))),3,31)),1,0),"")</f>
        <v/>
      </c>
      <c r="F1788" s="139" t="str">
        <f>IF(NOT(ISBLANK(B1788)),IF(B1788&lt;'Fiscal Year'!$B$3,1,0),"")</f>
        <v/>
      </c>
      <c r="G1788" s="10"/>
      <c r="H1788" s="10"/>
      <c r="I1788" s="40"/>
      <c r="J1788" s="40"/>
      <c r="K1788" s="53"/>
      <c r="L1788" s="53"/>
      <c r="M1788" s="53"/>
      <c r="N1788" s="53"/>
      <c r="O1788" s="53"/>
      <c r="P1788" s="53"/>
      <c r="Q1788" s="53"/>
      <c r="R1788" s="53"/>
      <c r="S1788" s="53"/>
    </row>
    <row r="1789" spans="1:19" x14ac:dyDescent="0.3">
      <c r="A1789" s="106"/>
      <c r="B1789" s="59"/>
      <c r="C1789" s="137" t="str">
        <f t="shared" si="27"/>
        <v/>
      </c>
      <c r="D1789" s="138" t="str">
        <f>IF(NOT(ISBLANK(B1789)),IF(AND(MONTH(B1789)&gt;=4,MONTH(B1789)&lt;=12,B1789&gt;=DATE(INT(LEFT('Fiscal Year'!$B$2,4)),4,1),B1789&lt;=DATE(INT(CONCATENATE("20",RIGHT('Fiscal Year'!$B$2,2))),3,31)),1,0),"")</f>
        <v/>
      </c>
      <c r="E1789" s="138" t="str">
        <f>IF(NOT(ISBLANK(B1789)),IF(AND(MONTH(B1789)&gt;=1,MONTH(B1789)&lt;=3,B1789&gt;=DATE(INT(LEFT('Fiscal Year'!$B$2,4)),4,1),B1789&lt;=DATE(INT(CONCATENATE("20",RIGHT('Fiscal Year'!$B$2,2))),3,31)),1,0),"")</f>
        <v/>
      </c>
      <c r="F1789" s="139" t="str">
        <f>IF(NOT(ISBLANK(B1789)),IF(B1789&lt;'Fiscal Year'!$B$3,1,0),"")</f>
        <v/>
      </c>
      <c r="G1789" s="10"/>
      <c r="H1789" s="10"/>
      <c r="I1789" s="40"/>
      <c r="J1789" s="40"/>
      <c r="K1789" s="53"/>
      <c r="L1789" s="53"/>
      <c r="M1789" s="53"/>
      <c r="N1789" s="53"/>
      <c r="O1789" s="53"/>
      <c r="P1789" s="53"/>
      <c r="Q1789" s="53"/>
      <c r="R1789" s="53"/>
      <c r="S1789" s="53"/>
    </row>
    <row r="1790" spans="1:19" x14ac:dyDescent="0.3">
      <c r="A1790" s="106"/>
      <c r="B1790" s="59"/>
      <c r="C1790" s="137" t="str">
        <f t="shared" si="27"/>
        <v/>
      </c>
      <c r="D1790" s="138" t="str">
        <f>IF(NOT(ISBLANK(B1790)),IF(AND(MONTH(B1790)&gt;=4,MONTH(B1790)&lt;=12,B1790&gt;=DATE(INT(LEFT('Fiscal Year'!$B$2,4)),4,1),B1790&lt;=DATE(INT(CONCATENATE("20",RIGHT('Fiscal Year'!$B$2,2))),3,31)),1,0),"")</f>
        <v/>
      </c>
      <c r="E1790" s="138" t="str">
        <f>IF(NOT(ISBLANK(B1790)),IF(AND(MONTH(B1790)&gt;=1,MONTH(B1790)&lt;=3,B1790&gt;=DATE(INT(LEFT('Fiscal Year'!$B$2,4)),4,1),B1790&lt;=DATE(INT(CONCATENATE("20",RIGHT('Fiscal Year'!$B$2,2))),3,31)),1,0),"")</f>
        <v/>
      </c>
      <c r="F1790" s="139" t="str">
        <f>IF(NOT(ISBLANK(B1790)),IF(B1790&lt;'Fiscal Year'!$B$3,1,0),"")</f>
        <v/>
      </c>
      <c r="G1790" s="10"/>
      <c r="H1790" s="10"/>
      <c r="I1790" s="40"/>
      <c r="J1790" s="40"/>
      <c r="K1790" s="53"/>
      <c r="L1790" s="53"/>
      <c r="M1790" s="53"/>
      <c r="N1790" s="53"/>
      <c r="O1790" s="53"/>
      <c r="P1790" s="53"/>
      <c r="Q1790" s="53"/>
      <c r="R1790" s="53"/>
      <c r="S1790" s="53"/>
    </row>
    <row r="1791" spans="1:19" x14ac:dyDescent="0.3">
      <c r="A1791" s="106"/>
      <c r="B1791" s="59"/>
      <c r="C1791" s="137" t="str">
        <f t="shared" si="27"/>
        <v/>
      </c>
      <c r="D1791" s="138" t="str">
        <f>IF(NOT(ISBLANK(B1791)),IF(AND(MONTH(B1791)&gt;=4,MONTH(B1791)&lt;=12,B1791&gt;=DATE(INT(LEFT('Fiscal Year'!$B$2,4)),4,1),B1791&lt;=DATE(INT(CONCATENATE("20",RIGHT('Fiscal Year'!$B$2,2))),3,31)),1,0),"")</f>
        <v/>
      </c>
      <c r="E1791" s="138" t="str">
        <f>IF(NOT(ISBLANK(B1791)),IF(AND(MONTH(B1791)&gt;=1,MONTH(B1791)&lt;=3,B1791&gt;=DATE(INT(LEFT('Fiscal Year'!$B$2,4)),4,1),B1791&lt;=DATE(INT(CONCATENATE("20",RIGHT('Fiscal Year'!$B$2,2))),3,31)),1,0),"")</f>
        <v/>
      </c>
      <c r="F1791" s="139" t="str">
        <f>IF(NOT(ISBLANK(B1791)),IF(B1791&lt;'Fiscal Year'!$B$3,1,0),"")</f>
        <v/>
      </c>
      <c r="G1791" s="10"/>
      <c r="H1791" s="10"/>
      <c r="I1791" s="40"/>
      <c r="J1791" s="40"/>
      <c r="K1791" s="53"/>
      <c r="L1791" s="53"/>
      <c r="M1791" s="53"/>
      <c r="N1791" s="53"/>
      <c r="O1791" s="53"/>
      <c r="P1791" s="53"/>
      <c r="Q1791" s="53"/>
      <c r="R1791" s="53"/>
      <c r="S1791" s="53"/>
    </row>
    <row r="1792" spans="1:19" x14ac:dyDescent="0.3">
      <c r="A1792" s="106"/>
      <c r="B1792" s="59"/>
      <c r="C1792" s="137" t="str">
        <f t="shared" si="27"/>
        <v/>
      </c>
      <c r="D1792" s="138" t="str">
        <f>IF(NOT(ISBLANK(B1792)),IF(AND(MONTH(B1792)&gt;=4,MONTH(B1792)&lt;=12,B1792&gt;=DATE(INT(LEFT('Fiscal Year'!$B$2,4)),4,1),B1792&lt;=DATE(INT(CONCATENATE("20",RIGHT('Fiscal Year'!$B$2,2))),3,31)),1,0),"")</f>
        <v/>
      </c>
      <c r="E1792" s="138" t="str">
        <f>IF(NOT(ISBLANK(B1792)),IF(AND(MONTH(B1792)&gt;=1,MONTH(B1792)&lt;=3,B1792&gt;=DATE(INT(LEFT('Fiscal Year'!$B$2,4)),4,1),B1792&lt;=DATE(INT(CONCATENATE("20",RIGHT('Fiscal Year'!$B$2,2))),3,31)),1,0),"")</f>
        <v/>
      </c>
      <c r="F1792" s="139" t="str">
        <f>IF(NOT(ISBLANK(B1792)),IF(B1792&lt;'Fiscal Year'!$B$3,1,0),"")</f>
        <v/>
      </c>
      <c r="G1792" s="10"/>
      <c r="H1792" s="10"/>
      <c r="I1792" s="40"/>
      <c r="J1792" s="40"/>
      <c r="K1792" s="53"/>
      <c r="L1792" s="53"/>
      <c r="M1792" s="53"/>
      <c r="N1792" s="53"/>
      <c r="O1792" s="53"/>
      <c r="P1792" s="53"/>
      <c r="Q1792" s="53"/>
      <c r="R1792" s="53"/>
      <c r="S1792" s="53"/>
    </row>
    <row r="1793" spans="1:19" x14ac:dyDescent="0.3">
      <c r="A1793" s="106"/>
      <c r="B1793" s="59"/>
      <c r="C1793" s="137" t="str">
        <f t="shared" si="27"/>
        <v/>
      </c>
      <c r="D1793" s="138" t="str">
        <f>IF(NOT(ISBLANK(B1793)),IF(AND(MONTH(B1793)&gt;=4,MONTH(B1793)&lt;=12,B1793&gt;=DATE(INT(LEFT('Fiscal Year'!$B$2,4)),4,1),B1793&lt;=DATE(INT(CONCATENATE("20",RIGHT('Fiscal Year'!$B$2,2))),3,31)),1,0),"")</f>
        <v/>
      </c>
      <c r="E1793" s="138" t="str">
        <f>IF(NOT(ISBLANK(B1793)),IF(AND(MONTH(B1793)&gt;=1,MONTH(B1793)&lt;=3,B1793&gt;=DATE(INT(LEFT('Fiscal Year'!$B$2,4)),4,1),B1793&lt;=DATE(INT(CONCATENATE("20",RIGHT('Fiscal Year'!$B$2,2))),3,31)),1,0),"")</f>
        <v/>
      </c>
      <c r="F1793" s="139" t="str">
        <f>IF(NOT(ISBLANK(B1793)),IF(B1793&lt;'Fiscal Year'!$B$3,1,0),"")</f>
        <v/>
      </c>
      <c r="G1793" s="10"/>
      <c r="H1793" s="10"/>
      <c r="I1793" s="40"/>
      <c r="J1793" s="40"/>
      <c r="K1793" s="53"/>
      <c r="L1793" s="53"/>
      <c r="M1793" s="53"/>
      <c r="N1793" s="53"/>
      <c r="O1793" s="53"/>
      <c r="P1793" s="53"/>
      <c r="Q1793" s="53"/>
      <c r="R1793" s="53"/>
      <c r="S1793" s="53"/>
    </row>
    <row r="1794" spans="1:19" x14ac:dyDescent="0.3">
      <c r="A1794" s="106"/>
      <c r="B1794" s="59"/>
      <c r="C1794" s="137" t="str">
        <f t="shared" si="27"/>
        <v/>
      </c>
      <c r="D1794" s="138" t="str">
        <f>IF(NOT(ISBLANK(B1794)),IF(AND(MONTH(B1794)&gt;=4,MONTH(B1794)&lt;=12,B1794&gt;=DATE(INT(LEFT('Fiscal Year'!$B$2,4)),4,1),B1794&lt;=DATE(INT(CONCATENATE("20",RIGHT('Fiscal Year'!$B$2,2))),3,31)),1,0),"")</f>
        <v/>
      </c>
      <c r="E1794" s="138" t="str">
        <f>IF(NOT(ISBLANK(B1794)),IF(AND(MONTH(B1794)&gt;=1,MONTH(B1794)&lt;=3,B1794&gt;=DATE(INT(LEFT('Fiscal Year'!$B$2,4)),4,1),B1794&lt;=DATE(INT(CONCATENATE("20",RIGHT('Fiscal Year'!$B$2,2))),3,31)),1,0),"")</f>
        <v/>
      </c>
      <c r="F1794" s="139" t="str">
        <f>IF(NOT(ISBLANK(B1794)),IF(B1794&lt;'Fiscal Year'!$B$3,1,0),"")</f>
        <v/>
      </c>
      <c r="G1794" s="10"/>
      <c r="H1794" s="10"/>
      <c r="I1794" s="40"/>
      <c r="J1794" s="40"/>
      <c r="K1794" s="53"/>
      <c r="L1794" s="53"/>
      <c r="M1794" s="53"/>
      <c r="N1794" s="53"/>
      <c r="O1794" s="53"/>
      <c r="P1794" s="53"/>
      <c r="Q1794" s="53"/>
      <c r="R1794" s="53"/>
      <c r="S1794" s="53"/>
    </row>
    <row r="1795" spans="1:19" x14ac:dyDescent="0.3">
      <c r="A1795" s="106"/>
      <c r="B1795" s="59"/>
      <c r="C1795" s="137" t="str">
        <f t="shared" si="27"/>
        <v/>
      </c>
      <c r="D1795" s="138" t="str">
        <f>IF(NOT(ISBLANK(B1795)),IF(AND(MONTH(B1795)&gt;=4,MONTH(B1795)&lt;=12,B1795&gt;=DATE(INT(LEFT('Fiscal Year'!$B$2,4)),4,1),B1795&lt;=DATE(INT(CONCATENATE("20",RIGHT('Fiscal Year'!$B$2,2))),3,31)),1,0),"")</f>
        <v/>
      </c>
      <c r="E1795" s="138" t="str">
        <f>IF(NOT(ISBLANK(B1795)),IF(AND(MONTH(B1795)&gt;=1,MONTH(B1795)&lt;=3,B1795&gt;=DATE(INT(LEFT('Fiscal Year'!$B$2,4)),4,1),B1795&lt;=DATE(INT(CONCATENATE("20",RIGHT('Fiscal Year'!$B$2,2))),3,31)),1,0),"")</f>
        <v/>
      </c>
      <c r="F1795" s="139" t="str">
        <f>IF(NOT(ISBLANK(B1795)),IF(B1795&lt;'Fiscal Year'!$B$3,1,0),"")</f>
        <v/>
      </c>
      <c r="G1795" s="10"/>
      <c r="H1795" s="10"/>
      <c r="I1795" s="40"/>
      <c r="J1795" s="40"/>
      <c r="K1795" s="53"/>
      <c r="L1795" s="53"/>
      <c r="M1795" s="53"/>
      <c r="N1795" s="53"/>
      <c r="O1795" s="53"/>
      <c r="P1795" s="53"/>
      <c r="Q1795" s="53"/>
      <c r="R1795" s="53"/>
      <c r="S1795" s="53"/>
    </row>
    <row r="1796" spans="1:19" x14ac:dyDescent="0.3">
      <c r="A1796" s="106"/>
      <c r="B1796" s="59"/>
      <c r="C1796" s="137" t="str">
        <f t="shared" ref="C1796:C1859" si="28">IF(AND(NOT(ISBLANK(B1796)),B1796&gt;=43556),B1796+90,"")</f>
        <v/>
      </c>
      <c r="D1796" s="138" t="str">
        <f>IF(NOT(ISBLANK(B1796)),IF(AND(MONTH(B1796)&gt;=4,MONTH(B1796)&lt;=12,B1796&gt;=DATE(INT(LEFT('Fiscal Year'!$B$2,4)),4,1),B1796&lt;=DATE(INT(CONCATENATE("20",RIGHT('Fiscal Year'!$B$2,2))),3,31)),1,0),"")</f>
        <v/>
      </c>
      <c r="E1796" s="138" t="str">
        <f>IF(NOT(ISBLANK(B1796)),IF(AND(MONTH(B1796)&gt;=1,MONTH(B1796)&lt;=3,B1796&gt;=DATE(INT(LEFT('Fiscal Year'!$B$2,4)),4,1),B1796&lt;=DATE(INT(CONCATENATE("20",RIGHT('Fiscal Year'!$B$2,2))),3,31)),1,0),"")</f>
        <v/>
      </c>
      <c r="F1796" s="139" t="str">
        <f>IF(NOT(ISBLANK(B1796)),IF(B1796&lt;'Fiscal Year'!$B$3,1,0),"")</f>
        <v/>
      </c>
      <c r="G1796" s="10"/>
      <c r="H1796" s="10"/>
      <c r="I1796" s="40"/>
      <c r="J1796" s="40"/>
      <c r="K1796" s="53"/>
      <c r="L1796" s="53"/>
      <c r="M1796" s="53"/>
      <c r="N1796" s="53"/>
      <c r="O1796" s="53"/>
      <c r="P1796" s="53"/>
      <c r="Q1796" s="53"/>
      <c r="R1796" s="53"/>
      <c r="S1796" s="53"/>
    </row>
    <row r="1797" spans="1:19" x14ac:dyDescent="0.3">
      <c r="A1797" s="106"/>
      <c r="B1797" s="59"/>
      <c r="C1797" s="137" t="str">
        <f t="shared" si="28"/>
        <v/>
      </c>
      <c r="D1797" s="138" t="str">
        <f>IF(NOT(ISBLANK(B1797)),IF(AND(MONTH(B1797)&gt;=4,MONTH(B1797)&lt;=12,B1797&gt;=DATE(INT(LEFT('Fiscal Year'!$B$2,4)),4,1),B1797&lt;=DATE(INT(CONCATENATE("20",RIGHT('Fiscal Year'!$B$2,2))),3,31)),1,0),"")</f>
        <v/>
      </c>
      <c r="E1797" s="138" t="str">
        <f>IF(NOT(ISBLANK(B1797)),IF(AND(MONTH(B1797)&gt;=1,MONTH(B1797)&lt;=3,B1797&gt;=DATE(INT(LEFT('Fiscal Year'!$B$2,4)),4,1),B1797&lt;=DATE(INT(CONCATENATE("20",RIGHT('Fiscal Year'!$B$2,2))),3,31)),1,0),"")</f>
        <v/>
      </c>
      <c r="F1797" s="139" t="str">
        <f>IF(NOT(ISBLANK(B1797)),IF(B1797&lt;'Fiscal Year'!$B$3,1,0),"")</f>
        <v/>
      </c>
      <c r="G1797" s="10"/>
      <c r="H1797" s="10"/>
      <c r="I1797" s="40"/>
      <c r="J1797" s="40"/>
      <c r="K1797" s="53"/>
      <c r="L1797" s="53"/>
      <c r="M1797" s="53"/>
      <c r="N1797" s="53"/>
      <c r="O1797" s="53"/>
      <c r="P1797" s="53"/>
      <c r="Q1797" s="53"/>
      <c r="R1797" s="53"/>
      <c r="S1797" s="53"/>
    </row>
    <row r="1798" spans="1:19" x14ac:dyDescent="0.3">
      <c r="A1798" s="106"/>
      <c r="B1798" s="59"/>
      <c r="C1798" s="137" t="str">
        <f t="shared" si="28"/>
        <v/>
      </c>
      <c r="D1798" s="138" t="str">
        <f>IF(NOT(ISBLANK(B1798)),IF(AND(MONTH(B1798)&gt;=4,MONTH(B1798)&lt;=12,B1798&gt;=DATE(INT(LEFT('Fiscal Year'!$B$2,4)),4,1),B1798&lt;=DATE(INT(CONCATENATE("20",RIGHT('Fiscal Year'!$B$2,2))),3,31)),1,0),"")</f>
        <v/>
      </c>
      <c r="E1798" s="138" t="str">
        <f>IF(NOT(ISBLANK(B1798)),IF(AND(MONTH(B1798)&gt;=1,MONTH(B1798)&lt;=3,B1798&gt;=DATE(INT(LEFT('Fiscal Year'!$B$2,4)),4,1),B1798&lt;=DATE(INT(CONCATENATE("20",RIGHT('Fiscal Year'!$B$2,2))),3,31)),1,0),"")</f>
        <v/>
      </c>
      <c r="F1798" s="139" t="str">
        <f>IF(NOT(ISBLANK(B1798)),IF(B1798&lt;'Fiscal Year'!$B$3,1,0),"")</f>
        <v/>
      </c>
      <c r="G1798" s="10"/>
      <c r="H1798" s="10"/>
      <c r="I1798" s="40"/>
      <c r="J1798" s="40"/>
      <c r="K1798" s="53"/>
      <c r="L1798" s="53"/>
      <c r="M1798" s="53"/>
      <c r="N1798" s="53"/>
      <c r="O1798" s="53"/>
      <c r="P1798" s="53"/>
      <c r="Q1798" s="53"/>
      <c r="R1798" s="53"/>
      <c r="S1798" s="53"/>
    </row>
    <row r="1799" spans="1:19" x14ac:dyDescent="0.3">
      <c r="A1799" s="106"/>
      <c r="B1799" s="59"/>
      <c r="C1799" s="137" t="str">
        <f t="shared" si="28"/>
        <v/>
      </c>
      <c r="D1799" s="138" t="str">
        <f>IF(NOT(ISBLANK(B1799)),IF(AND(MONTH(B1799)&gt;=4,MONTH(B1799)&lt;=12,B1799&gt;=DATE(INT(LEFT('Fiscal Year'!$B$2,4)),4,1),B1799&lt;=DATE(INT(CONCATENATE("20",RIGHT('Fiscal Year'!$B$2,2))),3,31)),1,0),"")</f>
        <v/>
      </c>
      <c r="E1799" s="138" t="str">
        <f>IF(NOT(ISBLANK(B1799)),IF(AND(MONTH(B1799)&gt;=1,MONTH(B1799)&lt;=3,B1799&gt;=DATE(INT(LEFT('Fiscal Year'!$B$2,4)),4,1),B1799&lt;=DATE(INT(CONCATENATE("20",RIGHT('Fiscal Year'!$B$2,2))),3,31)),1,0),"")</f>
        <v/>
      </c>
      <c r="F1799" s="139" t="str">
        <f>IF(NOT(ISBLANK(B1799)),IF(B1799&lt;'Fiscal Year'!$B$3,1,0),"")</f>
        <v/>
      </c>
      <c r="G1799" s="10"/>
      <c r="H1799" s="10"/>
      <c r="I1799" s="40"/>
      <c r="J1799" s="40"/>
      <c r="K1799" s="53"/>
      <c r="L1799" s="53"/>
      <c r="M1799" s="53"/>
      <c r="N1799" s="53"/>
      <c r="O1799" s="53"/>
      <c r="P1799" s="53"/>
      <c r="Q1799" s="53"/>
      <c r="R1799" s="53"/>
      <c r="S1799" s="53"/>
    </row>
    <row r="1800" spans="1:19" x14ac:dyDescent="0.3">
      <c r="A1800" s="106"/>
      <c r="B1800" s="59"/>
      <c r="C1800" s="137" t="str">
        <f t="shared" si="28"/>
        <v/>
      </c>
      <c r="D1800" s="138" t="str">
        <f>IF(NOT(ISBLANK(B1800)),IF(AND(MONTH(B1800)&gt;=4,MONTH(B1800)&lt;=12,B1800&gt;=DATE(INT(LEFT('Fiscal Year'!$B$2,4)),4,1),B1800&lt;=DATE(INT(CONCATENATE("20",RIGHT('Fiscal Year'!$B$2,2))),3,31)),1,0),"")</f>
        <v/>
      </c>
      <c r="E1800" s="138" t="str">
        <f>IF(NOT(ISBLANK(B1800)),IF(AND(MONTH(B1800)&gt;=1,MONTH(B1800)&lt;=3,B1800&gt;=DATE(INT(LEFT('Fiscal Year'!$B$2,4)),4,1),B1800&lt;=DATE(INT(CONCATENATE("20",RIGHT('Fiscal Year'!$B$2,2))),3,31)),1,0),"")</f>
        <v/>
      </c>
      <c r="F1800" s="139" t="str">
        <f>IF(NOT(ISBLANK(B1800)),IF(B1800&lt;'Fiscal Year'!$B$3,1,0),"")</f>
        <v/>
      </c>
      <c r="G1800" s="10"/>
      <c r="H1800" s="10"/>
      <c r="I1800" s="40"/>
      <c r="J1800" s="40"/>
      <c r="K1800" s="53"/>
      <c r="L1800" s="53"/>
      <c r="M1800" s="53"/>
      <c r="N1800" s="53"/>
      <c r="O1800" s="53"/>
      <c r="P1800" s="53"/>
      <c r="Q1800" s="53"/>
      <c r="R1800" s="53"/>
      <c r="S1800" s="53"/>
    </row>
    <row r="1801" spans="1:19" x14ac:dyDescent="0.3">
      <c r="A1801" s="106"/>
      <c r="B1801" s="59"/>
      <c r="C1801" s="137" t="str">
        <f t="shared" si="28"/>
        <v/>
      </c>
      <c r="D1801" s="138" t="str">
        <f>IF(NOT(ISBLANK(B1801)),IF(AND(MONTH(B1801)&gt;=4,MONTH(B1801)&lt;=12,B1801&gt;=DATE(INT(LEFT('Fiscal Year'!$B$2,4)),4,1),B1801&lt;=DATE(INT(CONCATENATE("20",RIGHT('Fiscal Year'!$B$2,2))),3,31)),1,0),"")</f>
        <v/>
      </c>
      <c r="E1801" s="138" t="str">
        <f>IF(NOT(ISBLANK(B1801)),IF(AND(MONTH(B1801)&gt;=1,MONTH(B1801)&lt;=3,B1801&gt;=DATE(INT(LEFT('Fiscal Year'!$B$2,4)),4,1),B1801&lt;=DATE(INT(CONCATENATE("20",RIGHT('Fiscal Year'!$B$2,2))),3,31)),1,0),"")</f>
        <v/>
      </c>
      <c r="F1801" s="139" t="str">
        <f>IF(NOT(ISBLANK(B1801)),IF(B1801&lt;'Fiscal Year'!$B$3,1,0),"")</f>
        <v/>
      </c>
      <c r="G1801" s="10"/>
      <c r="H1801" s="10"/>
      <c r="I1801" s="40"/>
      <c r="J1801" s="40"/>
      <c r="K1801" s="53"/>
      <c r="L1801" s="53"/>
      <c r="M1801" s="53"/>
      <c r="N1801" s="53"/>
      <c r="O1801" s="53"/>
      <c r="P1801" s="53"/>
      <c r="Q1801" s="53"/>
      <c r="R1801" s="53"/>
      <c r="S1801" s="53"/>
    </row>
    <row r="1802" spans="1:19" x14ac:dyDescent="0.3">
      <c r="A1802" s="106"/>
      <c r="B1802" s="59"/>
      <c r="C1802" s="137" t="str">
        <f t="shared" si="28"/>
        <v/>
      </c>
      <c r="D1802" s="138" t="str">
        <f>IF(NOT(ISBLANK(B1802)),IF(AND(MONTH(B1802)&gt;=4,MONTH(B1802)&lt;=12,B1802&gt;=DATE(INT(LEFT('Fiscal Year'!$B$2,4)),4,1),B1802&lt;=DATE(INT(CONCATENATE("20",RIGHT('Fiscal Year'!$B$2,2))),3,31)),1,0),"")</f>
        <v/>
      </c>
      <c r="E1802" s="138" t="str">
        <f>IF(NOT(ISBLANK(B1802)),IF(AND(MONTH(B1802)&gt;=1,MONTH(B1802)&lt;=3,B1802&gt;=DATE(INT(LEFT('Fiscal Year'!$B$2,4)),4,1),B1802&lt;=DATE(INT(CONCATENATE("20",RIGHT('Fiscal Year'!$B$2,2))),3,31)),1,0),"")</f>
        <v/>
      </c>
      <c r="F1802" s="139" t="str">
        <f>IF(NOT(ISBLANK(B1802)),IF(B1802&lt;'Fiscal Year'!$B$3,1,0),"")</f>
        <v/>
      </c>
      <c r="G1802" s="10"/>
      <c r="H1802" s="10"/>
      <c r="I1802" s="40"/>
      <c r="J1802" s="40"/>
      <c r="K1802" s="53"/>
      <c r="L1802" s="53"/>
      <c r="M1802" s="53"/>
      <c r="N1802" s="53"/>
      <c r="O1802" s="53"/>
      <c r="P1802" s="53"/>
      <c r="Q1802" s="53"/>
      <c r="R1802" s="53"/>
      <c r="S1802" s="53"/>
    </row>
    <row r="1803" spans="1:19" x14ac:dyDescent="0.3">
      <c r="A1803" s="106"/>
      <c r="B1803" s="59"/>
      <c r="C1803" s="137" t="str">
        <f t="shared" si="28"/>
        <v/>
      </c>
      <c r="D1803" s="138" t="str">
        <f>IF(NOT(ISBLANK(B1803)),IF(AND(MONTH(B1803)&gt;=4,MONTH(B1803)&lt;=12,B1803&gt;=DATE(INT(LEFT('Fiscal Year'!$B$2,4)),4,1),B1803&lt;=DATE(INT(CONCATENATE("20",RIGHT('Fiscal Year'!$B$2,2))),3,31)),1,0),"")</f>
        <v/>
      </c>
      <c r="E1803" s="138" t="str">
        <f>IF(NOT(ISBLANK(B1803)),IF(AND(MONTH(B1803)&gt;=1,MONTH(B1803)&lt;=3,B1803&gt;=DATE(INT(LEFT('Fiscal Year'!$B$2,4)),4,1),B1803&lt;=DATE(INT(CONCATENATE("20",RIGHT('Fiscal Year'!$B$2,2))),3,31)),1,0),"")</f>
        <v/>
      </c>
      <c r="F1803" s="139" t="str">
        <f>IF(NOT(ISBLANK(B1803)),IF(B1803&lt;'Fiscal Year'!$B$3,1,0),"")</f>
        <v/>
      </c>
      <c r="G1803" s="10"/>
      <c r="H1803" s="10"/>
      <c r="I1803" s="40"/>
      <c r="J1803" s="40"/>
      <c r="K1803" s="53"/>
      <c r="L1803" s="53"/>
      <c r="M1803" s="53"/>
      <c r="N1803" s="53"/>
      <c r="O1803" s="53"/>
      <c r="P1803" s="53"/>
      <c r="Q1803" s="53"/>
      <c r="R1803" s="53"/>
      <c r="S1803" s="53"/>
    </row>
    <row r="1804" spans="1:19" x14ac:dyDescent="0.3">
      <c r="A1804" s="106"/>
      <c r="B1804" s="59"/>
      <c r="C1804" s="137" t="str">
        <f t="shared" si="28"/>
        <v/>
      </c>
      <c r="D1804" s="138" t="str">
        <f>IF(NOT(ISBLANK(B1804)),IF(AND(MONTH(B1804)&gt;=4,MONTH(B1804)&lt;=12,B1804&gt;=DATE(INT(LEFT('Fiscal Year'!$B$2,4)),4,1),B1804&lt;=DATE(INT(CONCATENATE("20",RIGHT('Fiscal Year'!$B$2,2))),3,31)),1,0),"")</f>
        <v/>
      </c>
      <c r="E1804" s="138" t="str">
        <f>IF(NOT(ISBLANK(B1804)),IF(AND(MONTH(B1804)&gt;=1,MONTH(B1804)&lt;=3,B1804&gt;=DATE(INT(LEFT('Fiscal Year'!$B$2,4)),4,1),B1804&lt;=DATE(INT(CONCATENATE("20",RIGHT('Fiscal Year'!$B$2,2))),3,31)),1,0),"")</f>
        <v/>
      </c>
      <c r="F1804" s="139" t="str">
        <f>IF(NOT(ISBLANK(B1804)),IF(B1804&lt;'Fiscal Year'!$B$3,1,0),"")</f>
        <v/>
      </c>
      <c r="G1804" s="10"/>
      <c r="H1804" s="10"/>
      <c r="I1804" s="40"/>
      <c r="J1804" s="40"/>
      <c r="K1804" s="53"/>
      <c r="L1804" s="53"/>
      <c r="M1804" s="53"/>
      <c r="N1804" s="53"/>
      <c r="O1804" s="53"/>
      <c r="P1804" s="53"/>
      <c r="Q1804" s="53"/>
      <c r="R1804" s="53"/>
      <c r="S1804" s="53"/>
    </row>
    <row r="1805" spans="1:19" x14ac:dyDescent="0.3">
      <c r="A1805" s="106"/>
      <c r="B1805" s="59"/>
      <c r="C1805" s="137" t="str">
        <f t="shared" si="28"/>
        <v/>
      </c>
      <c r="D1805" s="138" t="str">
        <f>IF(NOT(ISBLANK(B1805)),IF(AND(MONTH(B1805)&gt;=4,MONTH(B1805)&lt;=12,B1805&gt;=DATE(INT(LEFT('Fiscal Year'!$B$2,4)),4,1),B1805&lt;=DATE(INT(CONCATENATE("20",RIGHT('Fiscal Year'!$B$2,2))),3,31)),1,0),"")</f>
        <v/>
      </c>
      <c r="E1805" s="138" t="str">
        <f>IF(NOT(ISBLANK(B1805)),IF(AND(MONTH(B1805)&gt;=1,MONTH(B1805)&lt;=3,B1805&gt;=DATE(INT(LEFT('Fiscal Year'!$B$2,4)),4,1),B1805&lt;=DATE(INT(CONCATENATE("20",RIGHT('Fiscal Year'!$B$2,2))),3,31)),1,0),"")</f>
        <v/>
      </c>
      <c r="F1805" s="139" t="str">
        <f>IF(NOT(ISBLANK(B1805)),IF(B1805&lt;'Fiscal Year'!$B$3,1,0),"")</f>
        <v/>
      </c>
      <c r="G1805" s="10"/>
      <c r="H1805" s="10"/>
      <c r="I1805" s="40"/>
      <c r="J1805" s="40"/>
      <c r="K1805" s="53"/>
      <c r="L1805" s="53"/>
      <c r="M1805" s="53"/>
      <c r="N1805" s="53"/>
      <c r="O1805" s="53"/>
      <c r="P1805" s="53"/>
      <c r="Q1805" s="53"/>
      <c r="R1805" s="53"/>
      <c r="S1805" s="53"/>
    </row>
    <row r="1806" spans="1:19" x14ac:dyDescent="0.3">
      <c r="A1806" s="106"/>
      <c r="B1806" s="59"/>
      <c r="C1806" s="137" t="str">
        <f t="shared" si="28"/>
        <v/>
      </c>
      <c r="D1806" s="138" t="str">
        <f>IF(NOT(ISBLANK(B1806)),IF(AND(MONTH(B1806)&gt;=4,MONTH(B1806)&lt;=12,B1806&gt;=DATE(INT(LEFT('Fiscal Year'!$B$2,4)),4,1),B1806&lt;=DATE(INT(CONCATENATE("20",RIGHT('Fiscal Year'!$B$2,2))),3,31)),1,0),"")</f>
        <v/>
      </c>
      <c r="E1806" s="138" t="str">
        <f>IF(NOT(ISBLANK(B1806)),IF(AND(MONTH(B1806)&gt;=1,MONTH(B1806)&lt;=3,B1806&gt;=DATE(INT(LEFT('Fiscal Year'!$B$2,4)),4,1),B1806&lt;=DATE(INT(CONCATENATE("20",RIGHT('Fiscal Year'!$B$2,2))),3,31)),1,0),"")</f>
        <v/>
      </c>
      <c r="F1806" s="139" t="str">
        <f>IF(NOT(ISBLANK(B1806)),IF(B1806&lt;'Fiscal Year'!$B$3,1,0),"")</f>
        <v/>
      </c>
      <c r="G1806" s="10"/>
      <c r="H1806" s="10"/>
      <c r="I1806" s="40"/>
      <c r="J1806" s="40"/>
      <c r="K1806" s="53"/>
      <c r="L1806" s="53"/>
      <c r="M1806" s="53"/>
      <c r="N1806" s="53"/>
      <c r="O1806" s="53"/>
      <c r="P1806" s="53"/>
      <c r="Q1806" s="53"/>
      <c r="R1806" s="53"/>
      <c r="S1806" s="53"/>
    </row>
    <row r="1807" spans="1:19" x14ac:dyDescent="0.3">
      <c r="A1807" s="106"/>
      <c r="B1807" s="59"/>
      <c r="C1807" s="137" t="str">
        <f t="shared" si="28"/>
        <v/>
      </c>
      <c r="D1807" s="138" t="str">
        <f>IF(NOT(ISBLANK(B1807)),IF(AND(MONTH(B1807)&gt;=4,MONTH(B1807)&lt;=12,B1807&gt;=DATE(INT(LEFT('Fiscal Year'!$B$2,4)),4,1),B1807&lt;=DATE(INT(CONCATENATE("20",RIGHT('Fiscal Year'!$B$2,2))),3,31)),1,0),"")</f>
        <v/>
      </c>
      <c r="E1807" s="138" t="str">
        <f>IF(NOT(ISBLANK(B1807)),IF(AND(MONTH(B1807)&gt;=1,MONTH(B1807)&lt;=3,B1807&gt;=DATE(INT(LEFT('Fiscal Year'!$B$2,4)),4,1),B1807&lt;=DATE(INT(CONCATENATE("20",RIGHT('Fiscal Year'!$B$2,2))),3,31)),1,0),"")</f>
        <v/>
      </c>
      <c r="F1807" s="139" t="str">
        <f>IF(NOT(ISBLANK(B1807)),IF(B1807&lt;'Fiscal Year'!$B$3,1,0),"")</f>
        <v/>
      </c>
      <c r="G1807" s="10"/>
      <c r="H1807" s="10"/>
      <c r="I1807" s="40"/>
      <c r="J1807" s="40"/>
      <c r="K1807" s="53"/>
      <c r="L1807" s="53"/>
      <c r="M1807" s="53"/>
      <c r="N1807" s="53"/>
      <c r="O1807" s="53"/>
      <c r="P1807" s="53"/>
      <c r="Q1807" s="53"/>
      <c r="R1807" s="53"/>
      <c r="S1807" s="53"/>
    </row>
    <row r="1808" spans="1:19" x14ac:dyDescent="0.3">
      <c r="A1808" s="106"/>
      <c r="B1808" s="59"/>
      <c r="C1808" s="137" t="str">
        <f t="shared" si="28"/>
        <v/>
      </c>
      <c r="D1808" s="138" t="str">
        <f>IF(NOT(ISBLANK(B1808)),IF(AND(MONTH(B1808)&gt;=4,MONTH(B1808)&lt;=12,B1808&gt;=DATE(INT(LEFT('Fiscal Year'!$B$2,4)),4,1),B1808&lt;=DATE(INT(CONCATENATE("20",RIGHT('Fiscal Year'!$B$2,2))),3,31)),1,0),"")</f>
        <v/>
      </c>
      <c r="E1808" s="138" t="str">
        <f>IF(NOT(ISBLANK(B1808)),IF(AND(MONTH(B1808)&gt;=1,MONTH(B1808)&lt;=3,B1808&gt;=DATE(INT(LEFT('Fiscal Year'!$B$2,4)),4,1),B1808&lt;=DATE(INT(CONCATENATE("20",RIGHT('Fiscal Year'!$B$2,2))),3,31)),1,0),"")</f>
        <v/>
      </c>
      <c r="F1808" s="139" t="str">
        <f>IF(NOT(ISBLANK(B1808)),IF(B1808&lt;'Fiscal Year'!$B$3,1,0),"")</f>
        <v/>
      </c>
      <c r="G1808" s="10"/>
      <c r="H1808" s="10"/>
      <c r="I1808" s="40"/>
      <c r="J1808" s="40"/>
      <c r="K1808" s="53"/>
      <c r="L1808" s="53"/>
      <c r="M1808" s="53"/>
      <c r="N1808" s="53"/>
      <c r="O1808" s="53"/>
      <c r="P1808" s="53"/>
      <c r="Q1808" s="53"/>
      <c r="R1808" s="53"/>
      <c r="S1808" s="53"/>
    </row>
    <row r="1809" spans="1:19" x14ac:dyDescent="0.3">
      <c r="A1809" s="106"/>
      <c r="B1809" s="59"/>
      <c r="C1809" s="137" t="str">
        <f t="shared" si="28"/>
        <v/>
      </c>
      <c r="D1809" s="138" t="str">
        <f>IF(NOT(ISBLANK(B1809)),IF(AND(MONTH(B1809)&gt;=4,MONTH(B1809)&lt;=12,B1809&gt;=DATE(INT(LEFT('Fiscal Year'!$B$2,4)),4,1),B1809&lt;=DATE(INT(CONCATENATE("20",RIGHT('Fiscal Year'!$B$2,2))),3,31)),1,0),"")</f>
        <v/>
      </c>
      <c r="E1809" s="138" t="str">
        <f>IF(NOT(ISBLANK(B1809)),IF(AND(MONTH(B1809)&gt;=1,MONTH(B1809)&lt;=3,B1809&gt;=DATE(INT(LEFT('Fiscal Year'!$B$2,4)),4,1),B1809&lt;=DATE(INT(CONCATENATE("20",RIGHT('Fiscal Year'!$B$2,2))),3,31)),1,0),"")</f>
        <v/>
      </c>
      <c r="F1809" s="139" t="str">
        <f>IF(NOT(ISBLANK(B1809)),IF(B1809&lt;'Fiscal Year'!$B$3,1,0),"")</f>
        <v/>
      </c>
      <c r="G1809" s="10"/>
      <c r="H1809" s="10"/>
      <c r="I1809" s="40"/>
      <c r="J1809" s="40"/>
      <c r="K1809" s="53"/>
      <c r="L1809" s="53"/>
      <c r="M1809" s="53"/>
      <c r="N1809" s="53"/>
      <c r="O1809" s="53"/>
      <c r="P1809" s="53"/>
      <c r="Q1809" s="53"/>
      <c r="R1809" s="53"/>
      <c r="S1809" s="53"/>
    </row>
    <row r="1810" spans="1:19" x14ac:dyDescent="0.3">
      <c r="A1810" s="106"/>
      <c r="B1810" s="59"/>
      <c r="C1810" s="137" t="str">
        <f t="shared" si="28"/>
        <v/>
      </c>
      <c r="D1810" s="138" t="str">
        <f>IF(NOT(ISBLANK(B1810)),IF(AND(MONTH(B1810)&gt;=4,MONTH(B1810)&lt;=12,B1810&gt;=DATE(INT(LEFT('Fiscal Year'!$B$2,4)),4,1),B1810&lt;=DATE(INT(CONCATENATE("20",RIGHT('Fiscal Year'!$B$2,2))),3,31)),1,0),"")</f>
        <v/>
      </c>
      <c r="E1810" s="138" t="str">
        <f>IF(NOT(ISBLANK(B1810)),IF(AND(MONTH(B1810)&gt;=1,MONTH(B1810)&lt;=3,B1810&gt;=DATE(INT(LEFT('Fiscal Year'!$B$2,4)),4,1),B1810&lt;=DATE(INT(CONCATENATE("20",RIGHT('Fiscal Year'!$B$2,2))),3,31)),1,0),"")</f>
        <v/>
      </c>
      <c r="F1810" s="139" t="str">
        <f>IF(NOT(ISBLANK(B1810)),IF(B1810&lt;'Fiscal Year'!$B$3,1,0),"")</f>
        <v/>
      </c>
      <c r="G1810" s="10"/>
      <c r="H1810" s="10"/>
      <c r="I1810" s="40"/>
      <c r="J1810" s="40"/>
      <c r="K1810" s="53"/>
      <c r="L1810" s="53"/>
      <c r="M1810" s="53"/>
      <c r="N1810" s="53"/>
      <c r="O1810" s="53"/>
      <c r="P1810" s="53"/>
      <c r="Q1810" s="53"/>
      <c r="R1810" s="53"/>
      <c r="S1810" s="53"/>
    </row>
    <row r="1811" spans="1:19" x14ac:dyDescent="0.3">
      <c r="A1811" s="106"/>
      <c r="B1811" s="59"/>
      <c r="C1811" s="137" t="str">
        <f t="shared" si="28"/>
        <v/>
      </c>
      <c r="D1811" s="138" t="str">
        <f>IF(NOT(ISBLANK(B1811)),IF(AND(MONTH(B1811)&gt;=4,MONTH(B1811)&lt;=12,B1811&gt;=DATE(INT(LEFT('Fiscal Year'!$B$2,4)),4,1),B1811&lt;=DATE(INT(CONCATENATE("20",RIGHT('Fiscal Year'!$B$2,2))),3,31)),1,0),"")</f>
        <v/>
      </c>
      <c r="E1811" s="138" t="str">
        <f>IF(NOT(ISBLANK(B1811)),IF(AND(MONTH(B1811)&gt;=1,MONTH(B1811)&lt;=3,B1811&gt;=DATE(INT(LEFT('Fiscal Year'!$B$2,4)),4,1),B1811&lt;=DATE(INT(CONCATENATE("20",RIGHT('Fiscal Year'!$B$2,2))),3,31)),1,0),"")</f>
        <v/>
      </c>
      <c r="F1811" s="139" t="str">
        <f>IF(NOT(ISBLANK(B1811)),IF(B1811&lt;'Fiscal Year'!$B$3,1,0),"")</f>
        <v/>
      </c>
      <c r="G1811" s="10"/>
      <c r="H1811" s="10"/>
      <c r="I1811" s="40"/>
      <c r="J1811" s="40"/>
      <c r="K1811" s="53"/>
      <c r="L1811" s="53"/>
      <c r="M1811" s="53"/>
      <c r="N1811" s="53"/>
      <c r="O1811" s="53"/>
      <c r="P1811" s="53"/>
      <c r="Q1811" s="53"/>
      <c r="R1811" s="53"/>
      <c r="S1811" s="53"/>
    </row>
    <row r="1812" spans="1:19" x14ac:dyDescent="0.3">
      <c r="A1812" s="106"/>
      <c r="B1812" s="59"/>
      <c r="C1812" s="137" t="str">
        <f t="shared" si="28"/>
        <v/>
      </c>
      <c r="D1812" s="138" t="str">
        <f>IF(NOT(ISBLANK(B1812)),IF(AND(MONTH(B1812)&gt;=4,MONTH(B1812)&lt;=12,B1812&gt;=DATE(INT(LEFT('Fiscal Year'!$B$2,4)),4,1),B1812&lt;=DATE(INT(CONCATENATE("20",RIGHT('Fiscal Year'!$B$2,2))),3,31)),1,0),"")</f>
        <v/>
      </c>
      <c r="E1812" s="138" t="str">
        <f>IF(NOT(ISBLANK(B1812)),IF(AND(MONTH(B1812)&gt;=1,MONTH(B1812)&lt;=3,B1812&gt;=DATE(INT(LEFT('Fiscal Year'!$B$2,4)),4,1),B1812&lt;=DATE(INT(CONCATENATE("20",RIGHT('Fiscal Year'!$B$2,2))),3,31)),1,0),"")</f>
        <v/>
      </c>
      <c r="F1812" s="139" t="str">
        <f>IF(NOT(ISBLANK(B1812)),IF(B1812&lt;'Fiscal Year'!$B$3,1,0),"")</f>
        <v/>
      </c>
      <c r="G1812" s="10"/>
      <c r="H1812" s="10"/>
      <c r="I1812" s="40"/>
      <c r="J1812" s="40"/>
      <c r="K1812" s="53"/>
      <c r="L1812" s="53"/>
      <c r="M1812" s="53"/>
      <c r="N1812" s="53"/>
      <c r="O1812" s="53"/>
      <c r="P1812" s="53"/>
      <c r="Q1812" s="53"/>
      <c r="R1812" s="53"/>
      <c r="S1812" s="53"/>
    </row>
    <row r="1813" spans="1:19" x14ac:dyDescent="0.3">
      <c r="A1813" s="106"/>
      <c r="B1813" s="59"/>
      <c r="C1813" s="137" t="str">
        <f t="shared" si="28"/>
        <v/>
      </c>
      <c r="D1813" s="138" t="str">
        <f>IF(NOT(ISBLANK(B1813)),IF(AND(MONTH(B1813)&gt;=4,MONTH(B1813)&lt;=12,B1813&gt;=DATE(INT(LEFT('Fiscal Year'!$B$2,4)),4,1),B1813&lt;=DATE(INT(CONCATENATE("20",RIGHT('Fiscal Year'!$B$2,2))),3,31)),1,0),"")</f>
        <v/>
      </c>
      <c r="E1813" s="138" t="str">
        <f>IF(NOT(ISBLANK(B1813)),IF(AND(MONTH(B1813)&gt;=1,MONTH(B1813)&lt;=3,B1813&gt;=DATE(INT(LEFT('Fiscal Year'!$B$2,4)),4,1),B1813&lt;=DATE(INT(CONCATENATE("20",RIGHT('Fiscal Year'!$B$2,2))),3,31)),1,0),"")</f>
        <v/>
      </c>
      <c r="F1813" s="139" t="str">
        <f>IF(NOT(ISBLANK(B1813)),IF(B1813&lt;'Fiscal Year'!$B$3,1,0),"")</f>
        <v/>
      </c>
      <c r="G1813" s="10"/>
      <c r="H1813" s="10"/>
      <c r="I1813" s="40"/>
      <c r="J1813" s="40"/>
      <c r="K1813" s="53"/>
      <c r="L1813" s="53"/>
      <c r="M1813" s="53"/>
      <c r="N1813" s="53"/>
      <c r="O1813" s="53"/>
      <c r="P1813" s="53"/>
      <c r="Q1813" s="53"/>
      <c r="R1813" s="53"/>
      <c r="S1813" s="53"/>
    </row>
    <row r="1814" spans="1:19" x14ac:dyDescent="0.3">
      <c r="A1814" s="106"/>
      <c r="B1814" s="59"/>
      <c r="C1814" s="137" t="str">
        <f t="shared" si="28"/>
        <v/>
      </c>
      <c r="D1814" s="138" t="str">
        <f>IF(NOT(ISBLANK(B1814)),IF(AND(MONTH(B1814)&gt;=4,MONTH(B1814)&lt;=12,B1814&gt;=DATE(INT(LEFT('Fiscal Year'!$B$2,4)),4,1),B1814&lt;=DATE(INT(CONCATENATE("20",RIGHT('Fiscal Year'!$B$2,2))),3,31)),1,0),"")</f>
        <v/>
      </c>
      <c r="E1814" s="138" t="str">
        <f>IF(NOT(ISBLANK(B1814)),IF(AND(MONTH(B1814)&gt;=1,MONTH(B1814)&lt;=3,B1814&gt;=DATE(INT(LEFT('Fiscal Year'!$B$2,4)),4,1),B1814&lt;=DATE(INT(CONCATENATE("20",RIGHT('Fiscal Year'!$B$2,2))),3,31)),1,0),"")</f>
        <v/>
      </c>
      <c r="F1814" s="139" t="str">
        <f>IF(NOT(ISBLANK(B1814)),IF(B1814&lt;'Fiscal Year'!$B$3,1,0),"")</f>
        <v/>
      </c>
      <c r="G1814" s="10"/>
      <c r="H1814" s="10"/>
      <c r="I1814" s="40"/>
      <c r="J1814" s="40"/>
      <c r="K1814" s="53"/>
      <c r="L1814" s="53"/>
      <c r="M1814" s="53"/>
      <c r="N1814" s="53"/>
      <c r="O1814" s="53"/>
      <c r="P1814" s="53"/>
      <c r="Q1814" s="53"/>
      <c r="R1814" s="53"/>
      <c r="S1814" s="53"/>
    </row>
    <row r="1815" spans="1:19" x14ac:dyDescent="0.3">
      <c r="A1815" s="106"/>
      <c r="B1815" s="59"/>
      <c r="C1815" s="137" t="str">
        <f t="shared" si="28"/>
        <v/>
      </c>
      <c r="D1815" s="138" t="str">
        <f>IF(NOT(ISBLANK(B1815)),IF(AND(MONTH(B1815)&gt;=4,MONTH(B1815)&lt;=12,B1815&gt;=DATE(INT(LEFT('Fiscal Year'!$B$2,4)),4,1),B1815&lt;=DATE(INT(CONCATENATE("20",RIGHT('Fiscal Year'!$B$2,2))),3,31)),1,0),"")</f>
        <v/>
      </c>
      <c r="E1815" s="138" t="str">
        <f>IF(NOT(ISBLANK(B1815)),IF(AND(MONTH(B1815)&gt;=1,MONTH(B1815)&lt;=3,B1815&gt;=DATE(INT(LEFT('Fiscal Year'!$B$2,4)),4,1),B1815&lt;=DATE(INT(CONCATENATE("20",RIGHT('Fiscal Year'!$B$2,2))),3,31)),1,0),"")</f>
        <v/>
      </c>
      <c r="F1815" s="139" t="str">
        <f>IF(NOT(ISBLANK(B1815)),IF(B1815&lt;'Fiscal Year'!$B$3,1,0),"")</f>
        <v/>
      </c>
      <c r="G1815" s="10"/>
      <c r="H1815" s="10"/>
      <c r="I1815" s="40"/>
      <c r="J1815" s="40"/>
      <c r="K1815" s="53"/>
      <c r="L1815" s="53"/>
      <c r="M1815" s="53"/>
      <c r="N1815" s="53"/>
      <c r="O1815" s="53"/>
      <c r="P1815" s="53"/>
      <c r="Q1815" s="53"/>
      <c r="R1815" s="53"/>
      <c r="S1815" s="53"/>
    </row>
    <row r="1816" spans="1:19" x14ac:dyDescent="0.3">
      <c r="A1816" s="106"/>
      <c r="B1816" s="59"/>
      <c r="C1816" s="137" t="str">
        <f t="shared" si="28"/>
        <v/>
      </c>
      <c r="D1816" s="138" t="str">
        <f>IF(NOT(ISBLANK(B1816)),IF(AND(MONTH(B1816)&gt;=4,MONTH(B1816)&lt;=12,B1816&gt;=DATE(INT(LEFT('Fiscal Year'!$B$2,4)),4,1),B1816&lt;=DATE(INT(CONCATENATE("20",RIGHT('Fiscal Year'!$B$2,2))),3,31)),1,0),"")</f>
        <v/>
      </c>
      <c r="E1816" s="138" t="str">
        <f>IF(NOT(ISBLANK(B1816)),IF(AND(MONTH(B1816)&gt;=1,MONTH(B1816)&lt;=3,B1816&gt;=DATE(INT(LEFT('Fiscal Year'!$B$2,4)),4,1),B1816&lt;=DATE(INT(CONCATENATE("20",RIGHT('Fiscal Year'!$B$2,2))),3,31)),1,0),"")</f>
        <v/>
      </c>
      <c r="F1816" s="139" t="str">
        <f>IF(NOT(ISBLANK(B1816)),IF(B1816&lt;'Fiscal Year'!$B$3,1,0),"")</f>
        <v/>
      </c>
      <c r="G1816" s="10"/>
      <c r="H1816" s="10"/>
      <c r="I1816" s="40"/>
      <c r="J1816" s="40"/>
      <c r="K1816" s="53"/>
      <c r="L1816" s="53"/>
      <c r="M1816" s="53"/>
      <c r="N1816" s="53"/>
      <c r="O1816" s="53"/>
      <c r="P1816" s="53"/>
      <c r="Q1816" s="53"/>
      <c r="R1816" s="53"/>
      <c r="S1816" s="53"/>
    </row>
    <row r="1817" spans="1:19" x14ac:dyDescent="0.3">
      <c r="A1817" s="106"/>
      <c r="B1817" s="59"/>
      <c r="C1817" s="137" t="str">
        <f t="shared" si="28"/>
        <v/>
      </c>
      <c r="D1817" s="138" t="str">
        <f>IF(NOT(ISBLANK(B1817)),IF(AND(MONTH(B1817)&gt;=4,MONTH(B1817)&lt;=12,B1817&gt;=DATE(INT(LEFT('Fiscal Year'!$B$2,4)),4,1),B1817&lt;=DATE(INT(CONCATENATE("20",RIGHT('Fiscal Year'!$B$2,2))),3,31)),1,0),"")</f>
        <v/>
      </c>
      <c r="E1817" s="138" t="str">
        <f>IF(NOT(ISBLANK(B1817)),IF(AND(MONTH(B1817)&gt;=1,MONTH(B1817)&lt;=3,B1817&gt;=DATE(INT(LEFT('Fiscal Year'!$B$2,4)),4,1),B1817&lt;=DATE(INT(CONCATENATE("20",RIGHT('Fiscal Year'!$B$2,2))),3,31)),1,0),"")</f>
        <v/>
      </c>
      <c r="F1817" s="139" t="str">
        <f>IF(NOT(ISBLANK(B1817)),IF(B1817&lt;'Fiscal Year'!$B$3,1,0),"")</f>
        <v/>
      </c>
      <c r="G1817" s="10"/>
      <c r="H1817" s="10"/>
      <c r="I1817" s="40"/>
      <c r="J1817" s="40"/>
      <c r="K1817" s="53"/>
      <c r="L1817" s="53"/>
      <c r="M1817" s="53"/>
      <c r="N1817" s="53"/>
      <c r="O1817" s="53"/>
      <c r="P1817" s="53"/>
      <c r="Q1817" s="53"/>
      <c r="R1817" s="53"/>
      <c r="S1817" s="53"/>
    </row>
    <row r="1818" spans="1:19" x14ac:dyDescent="0.3">
      <c r="A1818" s="106"/>
      <c r="B1818" s="59"/>
      <c r="C1818" s="137" t="str">
        <f t="shared" si="28"/>
        <v/>
      </c>
      <c r="D1818" s="138" t="str">
        <f>IF(NOT(ISBLANK(B1818)),IF(AND(MONTH(B1818)&gt;=4,MONTH(B1818)&lt;=12,B1818&gt;=DATE(INT(LEFT('Fiscal Year'!$B$2,4)),4,1),B1818&lt;=DATE(INT(CONCATENATE("20",RIGHT('Fiscal Year'!$B$2,2))),3,31)),1,0),"")</f>
        <v/>
      </c>
      <c r="E1818" s="138" t="str">
        <f>IF(NOT(ISBLANK(B1818)),IF(AND(MONTH(B1818)&gt;=1,MONTH(B1818)&lt;=3,B1818&gt;=DATE(INT(LEFT('Fiscal Year'!$B$2,4)),4,1),B1818&lt;=DATE(INT(CONCATENATE("20",RIGHT('Fiscal Year'!$B$2,2))),3,31)),1,0),"")</f>
        <v/>
      </c>
      <c r="F1818" s="139" t="str">
        <f>IF(NOT(ISBLANK(B1818)),IF(B1818&lt;'Fiscal Year'!$B$3,1,0),"")</f>
        <v/>
      </c>
      <c r="G1818" s="10"/>
      <c r="H1818" s="10"/>
      <c r="I1818" s="40"/>
      <c r="J1818" s="40"/>
      <c r="K1818" s="53"/>
      <c r="L1818" s="53"/>
      <c r="M1818" s="53"/>
      <c r="N1818" s="53"/>
      <c r="O1818" s="53"/>
      <c r="P1818" s="53"/>
      <c r="Q1818" s="53"/>
      <c r="R1818" s="53"/>
      <c r="S1818" s="53"/>
    </row>
    <row r="1819" spans="1:19" x14ac:dyDescent="0.3">
      <c r="A1819" s="106"/>
      <c r="B1819" s="59"/>
      <c r="C1819" s="137" t="str">
        <f t="shared" si="28"/>
        <v/>
      </c>
      <c r="D1819" s="138" t="str">
        <f>IF(NOT(ISBLANK(B1819)),IF(AND(MONTH(B1819)&gt;=4,MONTH(B1819)&lt;=12,B1819&gt;=DATE(INT(LEFT('Fiscal Year'!$B$2,4)),4,1),B1819&lt;=DATE(INT(CONCATENATE("20",RIGHT('Fiscal Year'!$B$2,2))),3,31)),1,0),"")</f>
        <v/>
      </c>
      <c r="E1819" s="138" t="str">
        <f>IF(NOT(ISBLANK(B1819)),IF(AND(MONTH(B1819)&gt;=1,MONTH(B1819)&lt;=3,B1819&gt;=DATE(INT(LEFT('Fiscal Year'!$B$2,4)),4,1),B1819&lt;=DATE(INT(CONCATENATE("20",RIGHT('Fiscal Year'!$B$2,2))),3,31)),1,0),"")</f>
        <v/>
      </c>
      <c r="F1819" s="139" t="str">
        <f>IF(NOT(ISBLANK(B1819)),IF(B1819&lt;'Fiscal Year'!$B$3,1,0),"")</f>
        <v/>
      </c>
      <c r="G1819" s="10"/>
      <c r="H1819" s="10"/>
      <c r="I1819" s="40"/>
      <c r="J1819" s="40"/>
      <c r="K1819" s="53"/>
      <c r="L1819" s="53"/>
      <c r="M1819" s="53"/>
      <c r="N1819" s="53"/>
      <c r="O1819" s="53"/>
      <c r="P1819" s="53"/>
      <c r="Q1819" s="53"/>
      <c r="R1819" s="53"/>
      <c r="S1819" s="53"/>
    </row>
    <row r="1820" spans="1:19" x14ac:dyDescent="0.3">
      <c r="A1820" s="106"/>
      <c r="B1820" s="59"/>
      <c r="C1820" s="137" t="str">
        <f t="shared" si="28"/>
        <v/>
      </c>
      <c r="D1820" s="138" t="str">
        <f>IF(NOT(ISBLANK(B1820)),IF(AND(MONTH(B1820)&gt;=4,MONTH(B1820)&lt;=12,B1820&gt;=DATE(INT(LEFT('Fiscal Year'!$B$2,4)),4,1),B1820&lt;=DATE(INT(CONCATENATE("20",RIGHT('Fiscal Year'!$B$2,2))),3,31)),1,0),"")</f>
        <v/>
      </c>
      <c r="E1820" s="138" t="str">
        <f>IF(NOT(ISBLANK(B1820)),IF(AND(MONTH(B1820)&gt;=1,MONTH(B1820)&lt;=3,B1820&gt;=DATE(INT(LEFT('Fiscal Year'!$B$2,4)),4,1),B1820&lt;=DATE(INT(CONCATENATE("20",RIGHT('Fiscal Year'!$B$2,2))),3,31)),1,0),"")</f>
        <v/>
      </c>
      <c r="F1820" s="139" t="str">
        <f>IF(NOT(ISBLANK(B1820)),IF(B1820&lt;'Fiscal Year'!$B$3,1,0),"")</f>
        <v/>
      </c>
      <c r="G1820" s="10"/>
      <c r="H1820" s="10"/>
      <c r="I1820" s="40"/>
      <c r="J1820" s="40"/>
      <c r="K1820" s="53"/>
      <c r="L1820" s="53"/>
      <c r="M1820" s="53"/>
      <c r="N1820" s="53"/>
      <c r="O1820" s="53"/>
      <c r="P1820" s="53"/>
      <c r="Q1820" s="53"/>
      <c r="R1820" s="53"/>
      <c r="S1820" s="53"/>
    </row>
    <row r="1821" spans="1:19" x14ac:dyDescent="0.3">
      <c r="A1821" s="106"/>
      <c r="B1821" s="59"/>
      <c r="C1821" s="137" t="str">
        <f t="shared" si="28"/>
        <v/>
      </c>
      <c r="D1821" s="138" t="str">
        <f>IF(NOT(ISBLANK(B1821)),IF(AND(MONTH(B1821)&gt;=4,MONTH(B1821)&lt;=12,B1821&gt;=DATE(INT(LEFT('Fiscal Year'!$B$2,4)),4,1),B1821&lt;=DATE(INT(CONCATENATE("20",RIGHT('Fiscal Year'!$B$2,2))),3,31)),1,0),"")</f>
        <v/>
      </c>
      <c r="E1821" s="138" t="str">
        <f>IF(NOT(ISBLANK(B1821)),IF(AND(MONTH(B1821)&gt;=1,MONTH(B1821)&lt;=3,B1821&gt;=DATE(INT(LEFT('Fiscal Year'!$B$2,4)),4,1),B1821&lt;=DATE(INT(CONCATENATE("20",RIGHT('Fiscal Year'!$B$2,2))),3,31)),1,0),"")</f>
        <v/>
      </c>
      <c r="F1821" s="139" t="str">
        <f>IF(NOT(ISBLANK(B1821)),IF(B1821&lt;'Fiscal Year'!$B$3,1,0),"")</f>
        <v/>
      </c>
      <c r="G1821" s="10"/>
      <c r="H1821" s="10"/>
      <c r="I1821" s="40"/>
      <c r="J1821" s="40"/>
      <c r="K1821" s="53"/>
      <c r="L1821" s="53"/>
      <c r="M1821" s="53"/>
      <c r="N1821" s="53"/>
      <c r="O1821" s="53"/>
      <c r="P1821" s="53"/>
      <c r="Q1821" s="53"/>
      <c r="R1821" s="53"/>
      <c r="S1821" s="53"/>
    </row>
    <row r="1822" spans="1:19" x14ac:dyDescent="0.3">
      <c r="A1822" s="106"/>
      <c r="B1822" s="59"/>
      <c r="C1822" s="137" t="str">
        <f t="shared" si="28"/>
        <v/>
      </c>
      <c r="D1822" s="138" t="str">
        <f>IF(NOT(ISBLANK(B1822)),IF(AND(MONTH(B1822)&gt;=4,MONTH(B1822)&lt;=12,B1822&gt;=DATE(INT(LEFT('Fiscal Year'!$B$2,4)),4,1),B1822&lt;=DATE(INT(CONCATENATE("20",RIGHT('Fiscal Year'!$B$2,2))),3,31)),1,0),"")</f>
        <v/>
      </c>
      <c r="E1822" s="138" t="str">
        <f>IF(NOT(ISBLANK(B1822)),IF(AND(MONTH(B1822)&gt;=1,MONTH(B1822)&lt;=3,B1822&gt;=DATE(INT(LEFT('Fiscal Year'!$B$2,4)),4,1),B1822&lt;=DATE(INT(CONCATENATE("20",RIGHT('Fiscal Year'!$B$2,2))),3,31)),1,0),"")</f>
        <v/>
      </c>
      <c r="F1822" s="139" t="str">
        <f>IF(NOT(ISBLANK(B1822)),IF(B1822&lt;'Fiscal Year'!$B$3,1,0),"")</f>
        <v/>
      </c>
      <c r="G1822" s="10"/>
      <c r="H1822" s="10"/>
      <c r="I1822" s="40"/>
      <c r="J1822" s="40"/>
      <c r="K1822" s="53"/>
      <c r="L1822" s="53"/>
      <c r="M1822" s="53"/>
      <c r="N1822" s="53"/>
      <c r="O1822" s="53"/>
      <c r="P1822" s="53"/>
      <c r="Q1822" s="53"/>
      <c r="R1822" s="53"/>
      <c r="S1822" s="53"/>
    </row>
    <row r="1823" spans="1:19" x14ac:dyDescent="0.3">
      <c r="A1823" s="106"/>
      <c r="B1823" s="59"/>
      <c r="C1823" s="137" t="str">
        <f t="shared" si="28"/>
        <v/>
      </c>
      <c r="D1823" s="138" t="str">
        <f>IF(NOT(ISBLANK(B1823)),IF(AND(MONTH(B1823)&gt;=4,MONTH(B1823)&lt;=12,B1823&gt;=DATE(INT(LEFT('Fiscal Year'!$B$2,4)),4,1),B1823&lt;=DATE(INT(CONCATENATE("20",RIGHT('Fiscal Year'!$B$2,2))),3,31)),1,0),"")</f>
        <v/>
      </c>
      <c r="E1823" s="138" t="str">
        <f>IF(NOT(ISBLANK(B1823)),IF(AND(MONTH(B1823)&gt;=1,MONTH(B1823)&lt;=3,B1823&gt;=DATE(INT(LEFT('Fiscal Year'!$B$2,4)),4,1),B1823&lt;=DATE(INT(CONCATENATE("20",RIGHT('Fiscal Year'!$B$2,2))),3,31)),1,0),"")</f>
        <v/>
      </c>
      <c r="F1823" s="139" t="str">
        <f>IF(NOT(ISBLANK(B1823)),IF(B1823&lt;'Fiscal Year'!$B$3,1,0),"")</f>
        <v/>
      </c>
      <c r="G1823" s="10"/>
      <c r="H1823" s="10"/>
      <c r="I1823" s="40"/>
      <c r="J1823" s="40"/>
      <c r="K1823" s="53"/>
      <c r="L1823" s="53"/>
      <c r="M1823" s="53"/>
      <c r="N1823" s="53"/>
      <c r="O1823" s="53"/>
      <c r="P1823" s="53"/>
      <c r="Q1823" s="53"/>
      <c r="R1823" s="53"/>
      <c r="S1823" s="53"/>
    </row>
    <row r="1824" spans="1:19" x14ac:dyDescent="0.3">
      <c r="A1824" s="106"/>
      <c r="B1824" s="59"/>
      <c r="C1824" s="137" t="str">
        <f t="shared" si="28"/>
        <v/>
      </c>
      <c r="D1824" s="138" t="str">
        <f>IF(NOT(ISBLANK(B1824)),IF(AND(MONTH(B1824)&gt;=4,MONTH(B1824)&lt;=12,B1824&gt;=DATE(INT(LEFT('Fiscal Year'!$B$2,4)),4,1),B1824&lt;=DATE(INT(CONCATENATE("20",RIGHT('Fiscal Year'!$B$2,2))),3,31)),1,0),"")</f>
        <v/>
      </c>
      <c r="E1824" s="138" t="str">
        <f>IF(NOT(ISBLANK(B1824)),IF(AND(MONTH(B1824)&gt;=1,MONTH(B1824)&lt;=3,B1824&gt;=DATE(INT(LEFT('Fiscal Year'!$B$2,4)),4,1),B1824&lt;=DATE(INT(CONCATENATE("20",RIGHT('Fiscal Year'!$B$2,2))),3,31)),1,0),"")</f>
        <v/>
      </c>
      <c r="F1824" s="139" t="str">
        <f>IF(NOT(ISBLANK(B1824)),IF(B1824&lt;'Fiscal Year'!$B$3,1,0),"")</f>
        <v/>
      </c>
      <c r="G1824" s="10"/>
      <c r="H1824" s="10"/>
      <c r="I1824" s="40"/>
      <c r="J1824" s="40"/>
      <c r="K1824" s="53"/>
      <c r="L1824" s="53"/>
      <c r="M1824" s="53"/>
      <c r="N1824" s="53"/>
      <c r="O1824" s="53"/>
      <c r="P1824" s="53"/>
      <c r="Q1824" s="53"/>
      <c r="R1824" s="53"/>
      <c r="S1824" s="53"/>
    </row>
    <row r="1825" spans="1:19" x14ac:dyDescent="0.3">
      <c r="A1825" s="106"/>
      <c r="B1825" s="59"/>
      <c r="C1825" s="137" t="str">
        <f t="shared" si="28"/>
        <v/>
      </c>
      <c r="D1825" s="138" t="str">
        <f>IF(NOT(ISBLANK(B1825)),IF(AND(MONTH(B1825)&gt;=4,MONTH(B1825)&lt;=12,B1825&gt;=DATE(INT(LEFT('Fiscal Year'!$B$2,4)),4,1),B1825&lt;=DATE(INT(CONCATENATE("20",RIGHT('Fiscal Year'!$B$2,2))),3,31)),1,0),"")</f>
        <v/>
      </c>
      <c r="E1825" s="138" t="str">
        <f>IF(NOT(ISBLANK(B1825)),IF(AND(MONTH(B1825)&gt;=1,MONTH(B1825)&lt;=3,B1825&gt;=DATE(INT(LEFT('Fiscal Year'!$B$2,4)),4,1),B1825&lt;=DATE(INT(CONCATENATE("20",RIGHT('Fiscal Year'!$B$2,2))),3,31)),1,0),"")</f>
        <v/>
      </c>
      <c r="F1825" s="139" t="str">
        <f>IF(NOT(ISBLANK(B1825)),IF(B1825&lt;'Fiscal Year'!$B$3,1,0),"")</f>
        <v/>
      </c>
      <c r="G1825" s="10"/>
      <c r="H1825" s="10"/>
      <c r="I1825" s="40"/>
      <c r="J1825" s="40"/>
      <c r="K1825" s="53"/>
      <c r="L1825" s="53"/>
      <c r="M1825" s="53"/>
      <c r="N1825" s="53"/>
      <c r="O1825" s="53"/>
      <c r="P1825" s="53"/>
      <c r="Q1825" s="53"/>
      <c r="R1825" s="53"/>
      <c r="S1825" s="53"/>
    </row>
    <row r="1826" spans="1:19" x14ac:dyDescent="0.3">
      <c r="A1826" s="106"/>
      <c r="B1826" s="59"/>
      <c r="C1826" s="137" t="str">
        <f t="shared" si="28"/>
        <v/>
      </c>
      <c r="D1826" s="138" t="str">
        <f>IF(NOT(ISBLANK(B1826)),IF(AND(MONTH(B1826)&gt;=4,MONTH(B1826)&lt;=12,B1826&gt;=DATE(INT(LEFT('Fiscal Year'!$B$2,4)),4,1),B1826&lt;=DATE(INT(CONCATENATE("20",RIGHT('Fiscal Year'!$B$2,2))),3,31)),1,0),"")</f>
        <v/>
      </c>
      <c r="E1826" s="138" t="str">
        <f>IF(NOT(ISBLANK(B1826)),IF(AND(MONTH(B1826)&gt;=1,MONTH(B1826)&lt;=3,B1826&gt;=DATE(INT(LEFT('Fiscal Year'!$B$2,4)),4,1),B1826&lt;=DATE(INT(CONCATENATE("20",RIGHT('Fiscal Year'!$B$2,2))),3,31)),1,0),"")</f>
        <v/>
      </c>
      <c r="F1826" s="139" t="str">
        <f>IF(NOT(ISBLANK(B1826)),IF(B1826&lt;'Fiscal Year'!$B$3,1,0),"")</f>
        <v/>
      </c>
      <c r="G1826" s="10"/>
      <c r="H1826" s="10"/>
      <c r="I1826" s="40"/>
      <c r="J1826" s="40"/>
      <c r="K1826" s="53"/>
      <c r="L1826" s="53"/>
      <c r="M1826" s="53"/>
      <c r="N1826" s="53"/>
      <c r="O1826" s="53"/>
      <c r="P1826" s="53"/>
      <c r="Q1826" s="53"/>
      <c r="R1826" s="53"/>
      <c r="S1826" s="53"/>
    </row>
    <row r="1827" spans="1:19" x14ac:dyDescent="0.3">
      <c r="A1827" s="106"/>
      <c r="B1827" s="59"/>
      <c r="C1827" s="137" t="str">
        <f t="shared" si="28"/>
        <v/>
      </c>
      <c r="D1827" s="138" t="str">
        <f>IF(NOT(ISBLANK(B1827)),IF(AND(MONTH(B1827)&gt;=4,MONTH(B1827)&lt;=12,B1827&gt;=DATE(INT(LEFT('Fiscal Year'!$B$2,4)),4,1),B1827&lt;=DATE(INT(CONCATENATE("20",RIGHT('Fiscal Year'!$B$2,2))),3,31)),1,0),"")</f>
        <v/>
      </c>
      <c r="E1827" s="138" t="str">
        <f>IF(NOT(ISBLANK(B1827)),IF(AND(MONTH(B1827)&gt;=1,MONTH(B1827)&lt;=3,B1827&gt;=DATE(INT(LEFT('Fiscal Year'!$B$2,4)),4,1),B1827&lt;=DATE(INT(CONCATENATE("20",RIGHT('Fiscal Year'!$B$2,2))),3,31)),1,0),"")</f>
        <v/>
      </c>
      <c r="F1827" s="139" t="str">
        <f>IF(NOT(ISBLANK(B1827)),IF(B1827&lt;'Fiscal Year'!$B$3,1,0),"")</f>
        <v/>
      </c>
      <c r="G1827" s="10"/>
      <c r="H1827" s="10"/>
      <c r="I1827" s="40"/>
      <c r="J1827" s="40"/>
      <c r="K1827" s="53"/>
      <c r="L1827" s="53"/>
      <c r="M1827" s="53"/>
      <c r="N1827" s="53"/>
      <c r="O1827" s="53"/>
      <c r="P1827" s="53"/>
      <c r="Q1827" s="53"/>
      <c r="R1827" s="53"/>
      <c r="S1827" s="53"/>
    </row>
    <row r="1828" spans="1:19" x14ac:dyDescent="0.3">
      <c r="A1828" s="106"/>
      <c r="B1828" s="59"/>
      <c r="C1828" s="137" t="str">
        <f t="shared" si="28"/>
        <v/>
      </c>
      <c r="D1828" s="138" t="str">
        <f>IF(NOT(ISBLANK(B1828)),IF(AND(MONTH(B1828)&gt;=4,MONTH(B1828)&lt;=12,B1828&gt;=DATE(INT(LEFT('Fiscal Year'!$B$2,4)),4,1),B1828&lt;=DATE(INT(CONCATENATE("20",RIGHT('Fiscal Year'!$B$2,2))),3,31)),1,0),"")</f>
        <v/>
      </c>
      <c r="E1828" s="138" t="str">
        <f>IF(NOT(ISBLANK(B1828)),IF(AND(MONTH(B1828)&gt;=1,MONTH(B1828)&lt;=3,B1828&gt;=DATE(INT(LEFT('Fiscal Year'!$B$2,4)),4,1),B1828&lt;=DATE(INT(CONCATENATE("20",RIGHT('Fiscal Year'!$B$2,2))),3,31)),1,0),"")</f>
        <v/>
      </c>
      <c r="F1828" s="139" t="str">
        <f>IF(NOT(ISBLANK(B1828)),IF(B1828&lt;'Fiscal Year'!$B$3,1,0),"")</f>
        <v/>
      </c>
      <c r="G1828" s="10"/>
      <c r="H1828" s="10"/>
      <c r="I1828" s="40"/>
      <c r="J1828" s="40"/>
      <c r="K1828" s="53"/>
      <c r="L1828" s="53"/>
      <c r="M1828" s="53"/>
      <c r="N1828" s="53"/>
      <c r="O1828" s="53"/>
      <c r="P1828" s="53"/>
      <c r="Q1828" s="53"/>
      <c r="R1828" s="53"/>
      <c r="S1828" s="53"/>
    </row>
    <row r="1829" spans="1:19" x14ac:dyDescent="0.3">
      <c r="A1829" s="106"/>
      <c r="B1829" s="59"/>
      <c r="C1829" s="137" t="str">
        <f t="shared" si="28"/>
        <v/>
      </c>
      <c r="D1829" s="138" t="str">
        <f>IF(NOT(ISBLANK(B1829)),IF(AND(MONTH(B1829)&gt;=4,MONTH(B1829)&lt;=12,B1829&gt;=DATE(INT(LEFT('Fiscal Year'!$B$2,4)),4,1),B1829&lt;=DATE(INT(CONCATENATE("20",RIGHT('Fiscal Year'!$B$2,2))),3,31)),1,0),"")</f>
        <v/>
      </c>
      <c r="E1829" s="138" t="str">
        <f>IF(NOT(ISBLANK(B1829)),IF(AND(MONTH(B1829)&gt;=1,MONTH(B1829)&lt;=3,B1829&gt;=DATE(INT(LEFT('Fiscal Year'!$B$2,4)),4,1),B1829&lt;=DATE(INT(CONCATENATE("20",RIGHT('Fiscal Year'!$B$2,2))),3,31)),1,0),"")</f>
        <v/>
      </c>
      <c r="F1829" s="139" t="str">
        <f>IF(NOT(ISBLANK(B1829)),IF(B1829&lt;'Fiscal Year'!$B$3,1,0),"")</f>
        <v/>
      </c>
      <c r="G1829" s="10"/>
      <c r="H1829" s="10"/>
      <c r="I1829" s="40"/>
      <c r="J1829" s="40"/>
      <c r="K1829" s="53"/>
      <c r="L1829" s="53"/>
      <c r="M1829" s="53"/>
      <c r="N1829" s="53"/>
      <c r="O1829" s="53"/>
      <c r="P1829" s="53"/>
      <c r="Q1829" s="53"/>
      <c r="R1829" s="53"/>
      <c r="S1829" s="53"/>
    </row>
    <row r="1830" spans="1:19" x14ac:dyDescent="0.3">
      <c r="A1830" s="106"/>
      <c r="B1830" s="59"/>
      <c r="C1830" s="137" t="str">
        <f t="shared" si="28"/>
        <v/>
      </c>
      <c r="D1830" s="138" t="str">
        <f>IF(NOT(ISBLANK(B1830)),IF(AND(MONTH(B1830)&gt;=4,MONTH(B1830)&lt;=12,B1830&gt;=DATE(INT(LEFT('Fiscal Year'!$B$2,4)),4,1),B1830&lt;=DATE(INT(CONCATENATE("20",RIGHT('Fiscal Year'!$B$2,2))),3,31)),1,0),"")</f>
        <v/>
      </c>
      <c r="E1830" s="138" t="str">
        <f>IF(NOT(ISBLANK(B1830)),IF(AND(MONTH(B1830)&gt;=1,MONTH(B1830)&lt;=3,B1830&gt;=DATE(INT(LEFT('Fiscal Year'!$B$2,4)),4,1),B1830&lt;=DATE(INT(CONCATENATE("20",RIGHT('Fiscal Year'!$B$2,2))),3,31)),1,0),"")</f>
        <v/>
      </c>
      <c r="F1830" s="139" t="str">
        <f>IF(NOT(ISBLANK(B1830)),IF(B1830&lt;'Fiscal Year'!$B$3,1,0),"")</f>
        <v/>
      </c>
      <c r="G1830" s="10"/>
      <c r="H1830" s="10"/>
      <c r="I1830" s="40"/>
      <c r="J1830" s="40"/>
      <c r="K1830" s="53"/>
      <c r="L1830" s="53"/>
      <c r="M1830" s="53"/>
      <c r="N1830" s="53"/>
      <c r="O1830" s="53"/>
      <c r="P1830" s="53"/>
      <c r="Q1830" s="53"/>
      <c r="R1830" s="53"/>
      <c r="S1830" s="53"/>
    </row>
    <row r="1831" spans="1:19" x14ac:dyDescent="0.3">
      <c r="A1831" s="106"/>
      <c r="B1831" s="59"/>
      <c r="C1831" s="137" t="str">
        <f t="shared" si="28"/>
        <v/>
      </c>
      <c r="D1831" s="138" t="str">
        <f>IF(NOT(ISBLANK(B1831)),IF(AND(MONTH(B1831)&gt;=4,MONTH(B1831)&lt;=12,B1831&gt;=DATE(INT(LEFT('Fiscal Year'!$B$2,4)),4,1),B1831&lt;=DATE(INT(CONCATENATE("20",RIGHT('Fiscal Year'!$B$2,2))),3,31)),1,0),"")</f>
        <v/>
      </c>
      <c r="E1831" s="138" t="str">
        <f>IF(NOT(ISBLANK(B1831)),IF(AND(MONTH(B1831)&gt;=1,MONTH(B1831)&lt;=3,B1831&gt;=DATE(INT(LEFT('Fiscal Year'!$B$2,4)),4,1),B1831&lt;=DATE(INT(CONCATENATE("20",RIGHT('Fiscal Year'!$B$2,2))),3,31)),1,0),"")</f>
        <v/>
      </c>
      <c r="F1831" s="139" t="str">
        <f>IF(NOT(ISBLANK(B1831)),IF(B1831&lt;'Fiscal Year'!$B$3,1,0),"")</f>
        <v/>
      </c>
      <c r="G1831" s="10"/>
      <c r="H1831" s="10"/>
      <c r="I1831" s="40"/>
      <c r="J1831" s="40"/>
      <c r="K1831" s="53"/>
      <c r="L1831" s="53"/>
      <c r="M1831" s="53"/>
      <c r="N1831" s="53"/>
      <c r="O1831" s="53"/>
      <c r="P1831" s="53"/>
      <c r="Q1831" s="53"/>
      <c r="R1831" s="53"/>
      <c r="S1831" s="53"/>
    </row>
    <row r="1832" spans="1:19" x14ac:dyDescent="0.3">
      <c r="A1832" s="106"/>
      <c r="B1832" s="59"/>
      <c r="C1832" s="137" t="str">
        <f t="shared" si="28"/>
        <v/>
      </c>
      <c r="D1832" s="138" t="str">
        <f>IF(NOT(ISBLANK(B1832)),IF(AND(MONTH(B1832)&gt;=4,MONTH(B1832)&lt;=12,B1832&gt;=DATE(INT(LEFT('Fiscal Year'!$B$2,4)),4,1),B1832&lt;=DATE(INT(CONCATENATE("20",RIGHT('Fiscal Year'!$B$2,2))),3,31)),1,0),"")</f>
        <v/>
      </c>
      <c r="E1832" s="138" t="str">
        <f>IF(NOT(ISBLANK(B1832)),IF(AND(MONTH(B1832)&gt;=1,MONTH(B1832)&lt;=3,B1832&gt;=DATE(INT(LEFT('Fiscal Year'!$B$2,4)),4,1),B1832&lt;=DATE(INT(CONCATENATE("20",RIGHT('Fiscal Year'!$B$2,2))),3,31)),1,0),"")</f>
        <v/>
      </c>
      <c r="F1832" s="139" t="str">
        <f>IF(NOT(ISBLANK(B1832)),IF(B1832&lt;'Fiscal Year'!$B$3,1,0),"")</f>
        <v/>
      </c>
      <c r="G1832" s="10"/>
      <c r="H1832" s="10"/>
      <c r="I1832" s="40"/>
      <c r="J1832" s="40"/>
      <c r="K1832" s="53"/>
      <c r="L1832" s="53"/>
      <c r="M1832" s="53"/>
      <c r="N1832" s="53"/>
      <c r="O1832" s="53"/>
      <c r="P1832" s="53"/>
      <c r="Q1832" s="53"/>
      <c r="R1832" s="53"/>
      <c r="S1832" s="53"/>
    </row>
    <row r="1833" spans="1:19" x14ac:dyDescent="0.3">
      <c r="A1833" s="106"/>
      <c r="B1833" s="59"/>
      <c r="C1833" s="137" t="str">
        <f t="shared" si="28"/>
        <v/>
      </c>
      <c r="D1833" s="138" t="str">
        <f>IF(NOT(ISBLANK(B1833)),IF(AND(MONTH(B1833)&gt;=4,MONTH(B1833)&lt;=12,B1833&gt;=DATE(INT(LEFT('Fiscal Year'!$B$2,4)),4,1),B1833&lt;=DATE(INT(CONCATENATE("20",RIGHT('Fiscal Year'!$B$2,2))),3,31)),1,0),"")</f>
        <v/>
      </c>
      <c r="E1833" s="138" t="str">
        <f>IF(NOT(ISBLANK(B1833)),IF(AND(MONTH(B1833)&gt;=1,MONTH(B1833)&lt;=3,B1833&gt;=DATE(INT(LEFT('Fiscal Year'!$B$2,4)),4,1),B1833&lt;=DATE(INT(CONCATENATE("20",RIGHT('Fiscal Year'!$B$2,2))),3,31)),1,0),"")</f>
        <v/>
      </c>
      <c r="F1833" s="139" t="str">
        <f>IF(NOT(ISBLANK(B1833)),IF(B1833&lt;'Fiscal Year'!$B$3,1,0),"")</f>
        <v/>
      </c>
      <c r="G1833" s="10"/>
      <c r="H1833" s="10"/>
      <c r="I1833" s="40"/>
      <c r="J1833" s="40"/>
      <c r="K1833" s="53"/>
      <c r="L1833" s="53"/>
      <c r="M1833" s="53"/>
      <c r="N1833" s="53"/>
      <c r="O1833" s="53"/>
      <c r="P1833" s="53"/>
      <c r="Q1833" s="53"/>
      <c r="R1833" s="53"/>
      <c r="S1833" s="53"/>
    </row>
    <row r="1834" spans="1:19" x14ac:dyDescent="0.3">
      <c r="A1834" s="106"/>
      <c r="B1834" s="59"/>
      <c r="C1834" s="137" t="str">
        <f t="shared" si="28"/>
        <v/>
      </c>
      <c r="D1834" s="138" t="str">
        <f>IF(NOT(ISBLANK(B1834)),IF(AND(MONTH(B1834)&gt;=4,MONTH(B1834)&lt;=12,B1834&gt;=DATE(INT(LEFT('Fiscal Year'!$B$2,4)),4,1),B1834&lt;=DATE(INT(CONCATENATE("20",RIGHT('Fiscal Year'!$B$2,2))),3,31)),1,0),"")</f>
        <v/>
      </c>
      <c r="E1834" s="138" t="str">
        <f>IF(NOT(ISBLANK(B1834)),IF(AND(MONTH(B1834)&gt;=1,MONTH(B1834)&lt;=3,B1834&gt;=DATE(INT(LEFT('Fiscal Year'!$B$2,4)),4,1),B1834&lt;=DATE(INT(CONCATENATE("20",RIGHT('Fiscal Year'!$B$2,2))),3,31)),1,0),"")</f>
        <v/>
      </c>
      <c r="F1834" s="139" t="str">
        <f>IF(NOT(ISBLANK(B1834)),IF(B1834&lt;'Fiscal Year'!$B$3,1,0),"")</f>
        <v/>
      </c>
      <c r="G1834" s="10"/>
      <c r="H1834" s="10"/>
      <c r="I1834" s="40"/>
      <c r="J1834" s="40"/>
      <c r="K1834" s="53"/>
      <c r="L1834" s="53"/>
      <c r="M1834" s="53"/>
      <c r="N1834" s="53"/>
      <c r="O1834" s="53"/>
      <c r="P1834" s="53"/>
      <c r="Q1834" s="53"/>
      <c r="R1834" s="53"/>
      <c r="S1834" s="53"/>
    </row>
    <row r="1835" spans="1:19" x14ac:dyDescent="0.3">
      <c r="A1835" s="106"/>
      <c r="B1835" s="59"/>
      <c r="C1835" s="137" t="str">
        <f t="shared" si="28"/>
        <v/>
      </c>
      <c r="D1835" s="138" t="str">
        <f>IF(NOT(ISBLANK(B1835)),IF(AND(MONTH(B1835)&gt;=4,MONTH(B1835)&lt;=12,B1835&gt;=DATE(INT(LEFT('Fiscal Year'!$B$2,4)),4,1),B1835&lt;=DATE(INT(CONCATENATE("20",RIGHT('Fiscal Year'!$B$2,2))),3,31)),1,0),"")</f>
        <v/>
      </c>
      <c r="E1835" s="138" t="str">
        <f>IF(NOT(ISBLANK(B1835)),IF(AND(MONTH(B1835)&gt;=1,MONTH(B1835)&lt;=3,B1835&gt;=DATE(INT(LEFT('Fiscal Year'!$B$2,4)),4,1),B1835&lt;=DATE(INT(CONCATENATE("20",RIGHT('Fiscal Year'!$B$2,2))),3,31)),1,0),"")</f>
        <v/>
      </c>
      <c r="F1835" s="139" t="str">
        <f>IF(NOT(ISBLANK(B1835)),IF(B1835&lt;'Fiscal Year'!$B$3,1,0),"")</f>
        <v/>
      </c>
      <c r="G1835" s="10"/>
      <c r="H1835" s="10"/>
      <c r="I1835" s="40"/>
      <c r="J1835" s="40"/>
      <c r="K1835" s="53"/>
      <c r="L1835" s="53"/>
      <c r="M1835" s="53"/>
      <c r="N1835" s="53"/>
      <c r="O1835" s="53"/>
      <c r="P1835" s="53"/>
      <c r="Q1835" s="53"/>
      <c r="R1835" s="53"/>
      <c r="S1835" s="53"/>
    </row>
    <row r="1836" spans="1:19" x14ac:dyDescent="0.3">
      <c r="A1836" s="106"/>
      <c r="B1836" s="59"/>
      <c r="C1836" s="137" t="str">
        <f t="shared" si="28"/>
        <v/>
      </c>
      <c r="D1836" s="138" t="str">
        <f>IF(NOT(ISBLANK(B1836)),IF(AND(MONTH(B1836)&gt;=4,MONTH(B1836)&lt;=12,B1836&gt;=DATE(INT(LEFT('Fiscal Year'!$B$2,4)),4,1),B1836&lt;=DATE(INT(CONCATENATE("20",RIGHT('Fiscal Year'!$B$2,2))),3,31)),1,0),"")</f>
        <v/>
      </c>
      <c r="E1836" s="138" t="str">
        <f>IF(NOT(ISBLANK(B1836)),IF(AND(MONTH(B1836)&gt;=1,MONTH(B1836)&lt;=3,B1836&gt;=DATE(INT(LEFT('Fiscal Year'!$B$2,4)),4,1),B1836&lt;=DATE(INT(CONCATENATE("20",RIGHT('Fiscal Year'!$B$2,2))),3,31)),1,0),"")</f>
        <v/>
      </c>
      <c r="F1836" s="139" t="str">
        <f>IF(NOT(ISBLANK(B1836)),IF(B1836&lt;'Fiscal Year'!$B$3,1,0),"")</f>
        <v/>
      </c>
      <c r="G1836" s="10"/>
      <c r="H1836" s="10"/>
      <c r="I1836" s="40"/>
      <c r="J1836" s="40"/>
      <c r="K1836" s="53"/>
      <c r="L1836" s="53"/>
      <c r="M1836" s="53"/>
      <c r="N1836" s="53"/>
      <c r="O1836" s="53"/>
      <c r="P1836" s="53"/>
      <c r="Q1836" s="53"/>
      <c r="R1836" s="53"/>
      <c r="S1836" s="53"/>
    </row>
    <row r="1837" spans="1:19" x14ac:dyDescent="0.3">
      <c r="A1837" s="106"/>
      <c r="B1837" s="59"/>
      <c r="C1837" s="137" t="str">
        <f t="shared" si="28"/>
        <v/>
      </c>
      <c r="D1837" s="138" t="str">
        <f>IF(NOT(ISBLANK(B1837)),IF(AND(MONTH(B1837)&gt;=4,MONTH(B1837)&lt;=12,B1837&gt;=DATE(INT(LEFT('Fiscal Year'!$B$2,4)),4,1),B1837&lt;=DATE(INT(CONCATENATE("20",RIGHT('Fiscal Year'!$B$2,2))),3,31)),1,0),"")</f>
        <v/>
      </c>
      <c r="E1837" s="138" t="str">
        <f>IF(NOT(ISBLANK(B1837)),IF(AND(MONTH(B1837)&gt;=1,MONTH(B1837)&lt;=3,B1837&gt;=DATE(INT(LEFT('Fiscal Year'!$B$2,4)),4,1),B1837&lt;=DATE(INT(CONCATENATE("20",RIGHT('Fiscal Year'!$B$2,2))),3,31)),1,0),"")</f>
        <v/>
      </c>
      <c r="F1837" s="139" t="str">
        <f>IF(NOT(ISBLANK(B1837)),IF(B1837&lt;'Fiscal Year'!$B$3,1,0),"")</f>
        <v/>
      </c>
      <c r="G1837" s="10"/>
      <c r="H1837" s="10"/>
      <c r="I1837" s="40"/>
      <c r="J1837" s="40"/>
      <c r="K1837" s="53"/>
      <c r="L1837" s="53"/>
      <c r="M1837" s="53"/>
      <c r="N1837" s="53"/>
      <c r="O1837" s="53"/>
      <c r="P1837" s="53"/>
      <c r="Q1837" s="53"/>
      <c r="R1837" s="53"/>
      <c r="S1837" s="53"/>
    </row>
    <row r="1838" spans="1:19" x14ac:dyDescent="0.3">
      <c r="A1838" s="106"/>
      <c r="B1838" s="59"/>
      <c r="C1838" s="137" t="str">
        <f t="shared" si="28"/>
        <v/>
      </c>
      <c r="D1838" s="138" t="str">
        <f>IF(NOT(ISBLANK(B1838)),IF(AND(MONTH(B1838)&gt;=4,MONTH(B1838)&lt;=12,B1838&gt;=DATE(INT(LEFT('Fiscal Year'!$B$2,4)),4,1),B1838&lt;=DATE(INT(CONCATENATE("20",RIGHT('Fiscal Year'!$B$2,2))),3,31)),1,0),"")</f>
        <v/>
      </c>
      <c r="E1838" s="138" t="str">
        <f>IF(NOT(ISBLANK(B1838)),IF(AND(MONTH(B1838)&gt;=1,MONTH(B1838)&lt;=3,B1838&gt;=DATE(INT(LEFT('Fiscal Year'!$B$2,4)),4,1),B1838&lt;=DATE(INT(CONCATENATE("20",RIGHT('Fiscal Year'!$B$2,2))),3,31)),1,0),"")</f>
        <v/>
      </c>
      <c r="F1838" s="139" t="str">
        <f>IF(NOT(ISBLANK(B1838)),IF(B1838&lt;'Fiscal Year'!$B$3,1,0),"")</f>
        <v/>
      </c>
      <c r="G1838" s="10"/>
      <c r="H1838" s="10"/>
      <c r="I1838" s="40"/>
      <c r="J1838" s="40"/>
      <c r="K1838" s="53"/>
      <c r="L1838" s="53"/>
      <c r="M1838" s="53"/>
      <c r="N1838" s="53"/>
      <c r="O1838" s="53"/>
      <c r="P1838" s="53"/>
      <c r="Q1838" s="53"/>
      <c r="R1838" s="53"/>
      <c r="S1838" s="53"/>
    </row>
    <row r="1839" spans="1:19" x14ac:dyDescent="0.3">
      <c r="A1839" s="106"/>
      <c r="B1839" s="59"/>
      <c r="C1839" s="137" t="str">
        <f t="shared" si="28"/>
        <v/>
      </c>
      <c r="D1839" s="138" t="str">
        <f>IF(NOT(ISBLANK(B1839)),IF(AND(MONTH(B1839)&gt;=4,MONTH(B1839)&lt;=12,B1839&gt;=DATE(INT(LEFT('Fiscal Year'!$B$2,4)),4,1),B1839&lt;=DATE(INT(CONCATENATE("20",RIGHT('Fiscal Year'!$B$2,2))),3,31)),1,0),"")</f>
        <v/>
      </c>
      <c r="E1839" s="138" t="str">
        <f>IF(NOT(ISBLANK(B1839)),IF(AND(MONTH(B1839)&gt;=1,MONTH(B1839)&lt;=3,B1839&gt;=DATE(INT(LEFT('Fiscal Year'!$B$2,4)),4,1),B1839&lt;=DATE(INT(CONCATENATE("20",RIGHT('Fiscal Year'!$B$2,2))),3,31)),1,0),"")</f>
        <v/>
      </c>
      <c r="F1839" s="139" t="str">
        <f>IF(NOT(ISBLANK(B1839)),IF(B1839&lt;'Fiscal Year'!$B$3,1,0),"")</f>
        <v/>
      </c>
      <c r="G1839" s="10"/>
      <c r="H1839" s="10"/>
      <c r="I1839" s="40"/>
      <c r="J1839" s="40"/>
      <c r="K1839" s="53"/>
      <c r="L1839" s="53"/>
      <c r="M1839" s="53"/>
      <c r="N1839" s="53"/>
      <c r="O1839" s="53"/>
      <c r="P1839" s="53"/>
      <c r="Q1839" s="53"/>
      <c r="R1839" s="53"/>
      <c r="S1839" s="53"/>
    </row>
    <row r="1840" spans="1:19" x14ac:dyDescent="0.3">
      <c r="A1840" s="106"/>
      <c r="B1840" s="59"/>
      <c r="C1840" s="137" t="str">
        <f t="shared" si="28"/>
        <v/>
      </c>
      <c r="D1840" s="138" t="str">
        <f>IF(NOT(ISBLANK(B1840)),IF(AND(MONTH(B1840)&gt;=4,MONTH(B1840)&lt;=12,B1840&gt;=DATE(INT(LEFT('Fiscal Year'!$B$2,4)),4,1),B1840&lt;=DATE(INT(CONCATENATE("20",RIGHT('Fiscal Year'!$B$2,2))),3,31)),1,0),"")</f>
        <v/>
      </c>
      <c r="E1840" s="138" t="str">
        <f>IF(NOT(ISBLANK(B1840)),IF(AND(MONTH(B1840)&gt;=1,MONTH(B1840)&lt;=3,B1840&gt;=DATE(INT(LEFT('Fiscal Year'!$B$2,4)),4,1),B1840&lt;=DATE(INT(CONCATENATE("20",RIGHT('Fiscal Year'!$B$2,2))),3,31)),1,0),"")</f>
        <v/>
      </c>
      <c r="F1840" s="139" t="str">
        <f>IF(NOT(ISBLANK(B1840)),IF(B1840&lt;'Fiscal Year'!$B$3,1,0),"")</f>
        <v/>
      </c>
      <c r="G1840" s="10"/>
      <c r="H1840" s="10"/>
      <c r="I1840" s="40"/>
      <c r="J1840" s="40"/>
      <c r="K1840" s="53"/>
      <c r="L1840" s="53"/>
      <c r="M1840" s="53"/>
      <c r="N1840" s="53"/>
      <c r="O1840" s="53"/>
      <c r="P1840" s="53"/>
      <c r="Q1840" s="53"/>
      <c r="R1840" s="53"/>
      <c r="S1840" s="53"/>
    </row>
    <row r="1841" spans="1:19" x14ac:dyDescent="0.3">
      <c r="A1841" s="106"/>
      <c r="B1841" s="59"/>
      <c r="C1841" s="137" t="str">
        <f t="shared" si="28"/>
        <v/>
      </c>
      <c r="D1841" s="138" t="str">
        <f>IF(NOT(ISBLANK(B1841)),IF(AND(MONTH(B1841)&gt;=4,MONTH(B1841)&lt;=12,B1841&gt;=DATE(INT(LEFT('Fiscal Year'!$B$2,4)),4,1),B1841&lt;=DATE(INT(CONCATENATE("20",RIGHT('Fiscal Year'!$B$2,2))),3,31)),1,0),"")</f>
        <v/>
      </c>
      <c r="E1841" s="138" t="str">
        <f>IF(NOT(ISBLANK(B1841)),IF(AND(MONTH(B1841)&gt;=1,MONTH(B1841)&lt;=3,B1841&gt;=DATE(INT(LEFT('Fiscal Year'!$B$2,4)),4,1),B1841&lt;=DATE(INT(CONCATENATE("20",RIGHT('Fiscal Year'!$B$2,2))),3,31)),1,0),"")</f>
        <v/>
      </c>
      <c r="F1841" s="139" t="str">
        <f>IF(NOT(ISBLANK(B1841)),IF(B1841&lt;'Fiscal Year'!$B$3,1,0),"")</f>
        <v/>
      </c>
      <c r="G1841" s="10"/>
      <c r="H1841" s="10"/>
      <c r="I1841" s="40"/>
      <c r="J1841" s="40"/>
      <c r="K1841" s="53"/>
      <c r="L1841" s="53"/>
      <c r="M1841" s="53"/>
      <c r="N1841" s="53"/>
      <c r="O1841" s="53"/>
      <c r="P1841" s="53"/>
      <c r="Q1841" s="53"/>
      <c r="R1841" s="53"/>
      <c r="S1841" s="53"/>
    </row>
    <row r="1842" spans="1:19" x14ac:dyDescent="0.3">
      <c r="A1842" s="106"/>
      <c r="B1842" s="59"/>
      <c r="C1842" s="137" t="str">
        <f t="shared" si="28"/>
        <v/>
      </c>
      <c r="D1842" s="138" t="str">
        <f>IF(NOT(ISBLANK(B1842)),IF(AND(MONTH(B1842)&gt;=4,MONTH(B1842)&lt;=12,B1842&gt;=DATE(INT(LEFT('Fiscal Year'!$B$2,4)),4,1),B1842&lt;=DATE(INT(CONCATENATE("20",RIGHT('Fiscal Year'!$B$2,2))),3,31)),1,0),"")</f>
        <v/>
      </c>
      <c r="E1842" s="138" t="str">
        <f>IF(NOT(ISBLANK(B1842)),IF(AND(MONTH(B1842)&gt;=1,MONTH(B1842)&lt;=3,B1842&gt;=DATE(INT(LEFT('Fiscal Year'!$B$2,4)),4,1),B1842&lt;=DATE(INT(CONCATENATE("20",RIGHT('Fiscal Year'!$B$2,2))),3,31)),1,0),"")</f>
        <v/>
      </c>
      <c r="F1842" s="139" t="str">
        <f>IF(NOT(ISBLANK(B1842)),IF(B1842&lt;'Fiscal Year'!$B$3,1,0),"")</f>
        <v/>
      </c>
      <c r="G1842" s="10"/>
      <c r="H1842" s="10"/>
      <c r="I1842" s="40"/>
      <c r="J1842" s="40"/>
      <c r="K1842" s="53"/>
      <c r="L1842" s="53"/>
      <c r="M1842" s="53"/>
      <c r="N1842" s="53"/>
      <c r="O1842" s="53"/>
      <c r="P1842" s="53"/>
      <c r="Q1842" s="53"/>
      <c r="R1842" s="53"/>
      <c r="S1842" s="53"/>
    </row>
    <row r="1843" spans="1:19" x14ac:dyDescent="0.3">
      <c r="A1843" s="106"/>
      <c r="B1843" s="59"/>
      <c r="C1843" s="137" t="str">
        <f t="shared" si="28"/>
        <v/>
      </c>
      <c r="D1843" s="138" t="str">
        <f>IF(NOT(ISBLANK(B1843)),IF(AND(MONTH(B1843)&gt;=4,MONTH(B1843)&lt;=12,B1843&gt;=DATE(INT(LEFT('Fiscal Year'!$B$2,4)),4,1),B1843&lt;=DATE(INT(CONCATENATE("20",RIGHT('Fiscal Year'!$B$2,2))),3,31)),1,0),"")</f>
        <v/>
      </c>
      <c r="E1843" s="138" t="str">
        <f>IF(NOT(ISBLANK(B1843)),IF(AND(MONTH(B1843)&gt;=1,MONTH(B1843)&lt;=3,B1843&gt;=DATE(INT(LEFT('Fiscal Year'!$B$2,4)),4,1),B1843&lt;=DATE(INT(CONCATENATE("20",RIGHT('Fiscal Year'!$B$2,2))),3,31)),1,0),"")</f>
        <v/>
      </c>
      <c r="F1843" s="139" t="str">
        <f>IF(NOT(ISBLANK(B1843)),IF(B1843&lt;'Fiscal Year'!$B$3,1,0),"")</f>
        <v/>
      </c>
      <c r="G1843" s="10"/>
      <c r="H1843" s="10"/>
      <c r="I1843" s="40"/>
      <c r="J1843" s="40"/>
      <c r="K1843" s="53"/>
      <c r="L1843" s="53"/>
      <c r="M1843" s="53"/>
      <c r="N1843" s="53"/>
      <c r="O1843" s="53"/>
      <c r="P1843" s="53"/>
      <c r="Q1843" s="53"/>
      <c r="R1843" s="53"/>
      <c r="S1843" s="53"/>
    </row>
    <row r="1844" spans="1:19" x14ac:dyDescent="0.3">
      <c r="A1844" s="106"/>
      <c r="B1844" s="59"/>
      <c r="C1844" s="137" t="str">
        <f t="shared" si="28"/>
        <v/>
      </c>
      <c r="D1844" s="138" t="str">
        <f>IF(NOT(ISBLANK(B1844)),IF(AND(MONTH(B1844)&gt;=4,MONTH(B1844)&lt;=12,B1844&gt;=DATE(INT(LEFT('Fiscal Year'!$B$2,4)),4,1),B1844&lt;=DATE(INT(CONCATENATE("20",RIGHT('Fiscal Year'!$B$2,2))),3,31)),1,0),"")</f>
        <v/>
      </c>
      <c r="E1844" s="138" t="str">
        <f>IF(NOT(ISBLANK(B1844)),IF(AND(MONTH(B1844)&gt;=1,MONTH(B1844)&lt;=3,B1844&gt;=DATE(INT(LEFT('Fiscal Year'!$B$2,4)),4,1),B1844&lt;=DATE(INT(CONCATENATE("20",RIGHT('Fiscal Year'!$B$2,2))),3,31)),1,0),"")</f>
        <v/>
      </c>
      <c r="F1844" s="139" t="str">
        <f>IF(NOT(ISBLANK(B1844)),IF(B1844&lt;'Fiscal Year'!$B$3,1,0),"")</f>
        <v/>
      </c>
      <c r="G1844" s="10"/>
      <c r="H1844" s="10"/>
      <c r="I1844" s="40"/>
      <c r="J1844" s="40"/>
      <c r="K1844" s="53"/>
      <c r="L1844" s="53"/>
      <c r="M1844" s="53"/>
      <c r="N1844" s="53"/>
      <c r="O1844" s="53"/>
      <c r="P1844" s="53"/>
      <c r="Q1844" s="53"/>
      <c r="R1844" s="53"/>
      <c r="S1844" s="53"/>
    </row>
    <row r="1845" spans="1:19" x14ac:dyDescent="0.3">
      <c r="A1845" s="106"/>
      <c r="B1845" s="59"/>
      <c r="C1845" s="137" t="str">
        <f t="shared" si="28"/>
        <v/>
      </c>
      <c r="D1845" s="138" t="str">
        <f>IF(NOT(ISBLANK(B1845)),IF(AND(MONTH(B1845)&gt;=4,MONTH(B1845)&lt;=12,B1845&gt;=DATE(INT(LEFT('Fiscal Year'!$B$2,4)),4,1),B1845&lt;=DATE(INT(CONCATENATE("20",RIGHT('Fiscal Year'!$B$2,2))),3,31)),1,0),"")</f>
        <v/>
      </c>
      <c r="E1845" s="138" t="str">
        <f>IF(NOT(ISBLANK(B1845)),IF(AND(MONTH(B1845)&gt;=1,MONTH(B1845)&lt;=3,B1845&gt;=DATE(INT(LEFT('Fiscal Year'!$B$2,4)),4,1),B1845&lt;=DATE(INT(CONCATENATE("20",RIGHT('Fiscal Year'!$B$2,2))),3,31)),1,0),"")</f>
        <v/>
      </c>
      <c r="F1845" s="139" t="str">
        <f>IF(NOT(ISBLANK(B1845)),IF(B1845&lt;'Fiscal Year'!$B$3,1,0),"")</f>
        <v/>
      </c>
      <c r="G1845" s="10"/>
      <c r="H1845" s="10"/>
      <c r="I1845" s="40"/>
      <c r="J1845" s="40"/>
      <c r="K1845" s="53"/>
      <c r="L1845" s="53"/>
      <c r="M1845" s="53"/>
      <c r="N1845" s="53"/>
      <c r="O1845" s="53"/>
      <c r="P1845" s="53"/>
      <c r="Q1845" s="53"/>
      <c r="R1845" s="53"/>
      <c r="S1845" s="53"/>
    </row>
    <row r="1846" spans="1:19" x14ac:dyDescent="0.3">
      <c r="A1846" s="106"/>
      <c r="B1846" s="59"/>
      <c r="C1846" s="137" t="str">
        <f t="shared" si="28"/>
        <v/>
      </c>
      <c r="D1846" s="138" t="str">
        <f>IF(NOT(ISBLANK(B1846)),IF(AND(MONTH(B1846)&gt;=4,MONTH(B1846)&lt;=12,B1846&gt;=DATE(INT(LEFT('Fiscal Year'!$B$2,4)),4,1),B1846&lt;=DATE(INT(CONCATENATE("20",RIGHT('Fiscal Year'!$B$2,2))),3,31)),1,0),"")</f>
        <v/>
      </c>
      <c r="E1846" s="138" t="str">
        <f>IF(NOT(ISBLANK(B1846)),IF(AND(MONTH(B1846)&gt;=1,MONTH(B1846)&lt;=3,B1846&gt;=DATE(INT(LEFT('Fiscal Year'!$B$2,4)),4,1),B1846&lt;=DATE(INT(CONCATENATE("20",RIGHT('Fiscal Year'!$B$2,2))),3,31)),1,0),"")</f>
        <v/>
      </c>
      <c r="F1846" s="139" t="str">
        <f>IF(NOT(ISBLANK(B1846)),IF(B1846&lt;'Fiscal Year'!$B$3,1,0),"")</f>
        <v/>
      </c>
      <c r="G1846" s="10"/>
      <c r="H1846" s="10"/>
      <c r="I1846" s="40"/>
      <c r="J1846" s="40"/>
      <c r="K1846" s="53"/>
      <c r="L1846" s="53"/>
      <c r="M1846" s="53"/>
      <c r="N1846" s="53"/>
      <c r="O1846" s="53"/>
      <c r="P1846" s="53"/>
      <c r="Q1846" s="53"/>
      <c r="R1846" s="53"/>
      <c r="S1846" s="53"/>
    </row>
    <row r="1847" spans="1:19" x14ac:dyDescent="0.3">
      <c r="A1847" s="106"/>
      <c r="B1847" s="59"/>
      <c r="C1847" s="137" t="str">
        <f t="shared" si="28"/>
        <v/>
      </c>
      <c r="D1847" s="138" t="str">
        <f>IF(NOT(ISBLANK(B1847)),IF(AND(MONTH(B1847)&gt;=4,MONTH(B1847)&lt;=12,B1847&gt;=DATE(INT(LEFT('Fiscal Year'!$B$2,4)),4,1),B1847&lt;=DATE(INT(CONCATENATE("20",RIGHT('Fiscal Year'!$B$2,2))),3,31)),1,0),"")</f>
        <v/>
      </c>
      <c r="E1847" s="138" t="str">
        <f>IF(NOT(ISBLANK(B1847)),IF(AND(MONTH(B1847)&gt;=1,MONTH(B1847)&lt;=3,B1847&gt;=DATE(INT(LEFT('Fiscal Year'!$B$2,4)),4,1),B1847&lt;=DATE(INT(CONCATENATE("20",RIGHT('Fiscal Year'!$B$2,2))),3,31)),1,0),"")</f>
        <v/>
      </c>
      <c r="F1847" s="139" t="str">
        <f>IF(NOT(ISBLANK(B1847)),IF(B1847&lt;'Fiscal Year'!$B$3,1,0),"")</f>
        <v/>
      </c>
      <c r="G1847" s="10"/>
      <c r="H1847" s="10"/>
      <c r="I1847" s="40"/>
      <c r="J1847" s="40"/>
      <c r="K1847" s="53"/>
      <c r="L1847" s="53"/>
      <c r="M1847" s="53"/>
      <c r="N1847" s="53"/>
      <c r="O1847" s="53"/>
      <c r="P1847" s="53"/>
      <c r="Q1847" s="53"/>
      <c r="R1847" s="53"/>
      <c r="S1847" s="53"/>
    </row>
    <row r="1848" spans="1:19" x14ac:dyDescent="0.3">
      <c r="A1848" s="106"/>
      <c r="B1848" s="59"/>
      <c r="C1848" s="137" t="str">
        <f t="shared" si="28"/>
        <v/>
      </c>
      <c r="D1848" s="138" t="str">
        <f>IF(NOT(ISBLANK(B1848)),IF(AND(MONTH(B1848)&gt;=4,MONTH(B1848)&lt;=12,B1848&gt;=DATE(INT(LEFT('Fiscal Year'!$B$2,4)),4,1),B1848&lt;=DATE(INT(CONCATENATE("20",RIGHT('Fiscal Year'!$B$2,2))),3,31)),1,0),"")</f>
        <v/>
      </c>
      <c r="E1848" s="138" t="str">
        <f>IF(NOT(ISBLANK(B1848)),IF(AND(MONTH(B1848)&gt;=1,MONTH(B1848)&lt;=3,B1848&gt;=DATE(INT(LEFT('Fiscal Year'!$B$2,4)),4,1),B1848&lt;=DATE(INT(CONCATENATE("20",RIGHT('Fiscal Year'!$B$2,2))),3,31)),1,0),"")</f>
        <v/>
      </c>
      <c r="F1848" s="139" t="str">
        <f>IF(NOT(ISBLANK(B1848)),IF(B1848&lt;'Fiscal Year'!$B$3,1,0),"")</f>
        <v/>
      </c>
      <c r="G1848" s="10"/>
      <c r="H1848" s="10"/>
      <c r="I1848" s="40"/>
      <c r="J1848" s="40"/>
      <c r="K1848" s="53"/>
      <c r="L1848" s="53"/>
      <c r="M1848" s="53"/>
      <c r="N1848" s="53"/>
      <c r="O1848" s="53"/>
      <c r="P1848" s="53"/>
      <c r="Q1848" s="53"/>
      <c r="R1848" s="53"/>
      <c r="S1848" s="53"/>
    </row>
    <row r="1849" spans="1:19" x14ac:dyDescent="0.3">
      <c r="A1849" s="106"/>
      <c r="B1849" s="59"/>
      <c r="C1849" s="137" t="str">
        <f t="shared" si="28"/>
        <v/>
      </c>
      <c r="D1849" s="138" t="str">
        <f>IF(NOT(ISBLANK(B1849)),IF(AND(MONTH(B1849)&gt;=4,MONTH(B1849)&lt;=12,B1849&gt;=DATE(INT(LEFT('Fiscal Year'!$B$2,4)),4,1),B1849&lt;=DATE(INT(CONCATENATE("20",RIGHT('Fiscal Year'!$B$2,2))),3,31)),1,0),"")</f>
        <v/>
      </c>
      <c r="E1849" s="138" t="str">
        <f>IF(NOT(ISBLANK(B1849)),IF(AND(MONTH(B1849)&gt;=1,MONTH(B1849)&lt;=3,B1849&gt;=DATE(INT(LEFT('Fiscal Year'!$B$2,4)),4,1),B1849&lt;=DATE(INT(CONCATENATE("20",RIGHT('Fiscal Year'!$B$2,2))),3,31)),1,0),"")</f>
        <v/>
      </c>
      <c r="F1849" s="139" t="str">
        <f>IF(NOT(ISBLANK(B1849)),IF(B1849&lt;'Fiscal Year'!$B$3,1,0),"")</f>
        <v/>
      </c>
      <c r="G1849" s="10"/>
      <c r="H1849" s="10"/>
      <c r="I1849" s="40"/>
      <c r="J1849" s="40"/>
      <c r="K1849" s="53"/>
      <c r="L1849" s="53"/>
      <c r="M1849" s="53"/>
      <c r="N1849" s="53"/>
      <c r="O1849" s="53"/>
      <c r="P1849" s="53"/>
      <c r="Q1849" s="53"/>
      <c r="R1849" s="53"/>
      <c r="S1849" s="53"/>
    </row>
    <row r="1850" spans="1:19" x14ac:dyDescent="0.3">
      <c r="A1850" s="106"/>
      <c r="B1850" s="59"/>
      <c r="C1850" s="137" t="str">
        <f t="shared" si="28"/>
        <v/>
      </c>
      <c r="D1850" s="138" t="str">
        <f>IF(NOT(ISBLANK(B1850)),IF(AND(MONTH(B1850)&gt;=4,MONTH(B1850)&lt;=12,B1850&gt;=DATE(INT(LEFT('Fiscal Year'!$B$2,4)),4,1),B1850&lt;=DATE(INT(CONCATENATE("20",RIGHT('Fiscal Year'!$B$2,2))),3,31)),1,0),"")</f>
        <v/>
      </c>
      <c r="E1850" s="138" t="str">
        <f>IF(NOT(ISBLANK(B1850)),IF(AND(MONTH(B1850)&gt;=1,MONTH(B1850)&lt;=3,B1850&gt;=DATE(INT(LEFT('Fiscal Year'!$B$2,4)),4,1),B1850&lt;=DATE(INT(CONCATENATE("20",RIGHT('Fiscal Year'!$B$2,2))),3,31)),1,0),"")</f>
        <v/>
      </c>
      <c r="F1850" s="139" t="str">
        <f>IF(NOT(ISBLANK(B1850)),IF(B1850&lt;'Fiscal Year'!$B$3,1,0),"")</f>
        <v/>
      </c>
      <c r="G1850" s="10"/>
      <c r="H1850" s="10"/>
      <c r="I1850" s="40"/>
      <c r="J1850" s="40"/>
      <c r="K1850" s="53"/>
      <c r="L1850" s="53"/>
      <c r="M1850" s="53"/>
      <c r="N1850" s="53"/>
      <c r="O1850" s="53"/>
      <c r="P1850" s="53"/>
      <c r="Q1850" s="53"/>
      <c r="R1850" s="53"/>
      <c r="S1850" s="53"/>
    </row>
    <row r="1851" spans="1:19" x14ac:dyDescent="0.3">
      <c r="A1851" s="106"/>
      <c r="B1851" s="59"/>
      <c r="C1851" s="137" t="str">
        <f t="shared" si="28"/>
        <v/>
      </c>
      <c r="D1851" s="138" t="str">
        <f>IF(NOT(ISBLANK(B1851)),IF(AND(MONTH(B1851)&gt;=4,MONTH(B1851)&lt;=12,B1851&gt;=DATE(INT(LEFT('Fiscal Year'!$B$2,4)),4,1),B1851&lt;=DATE(INT(CONCATENATE("20",RIGHT('Fiscal Year'!$B$2,2))),3,31)),1,0),"")</f>
        <v/>
      </c>
      <c r="E1851" s="138" t="str">
        <f>IF(NOT(ISBLANK(B1851)),IF(AND(MONTH(B1851)&gt;=1,MONTH(B1851)&lt;=3,B1851&gt;=DATE(INT(LEFT('Fiscal Year'!$B$2,4)),4,1),B1851&lt;=DATE(INT(CONCATENATE("20",RIGHT('Fiscal Year'!$B$2,2))),3,31)),1,0),"")</f>
        <v/>
      </c>
      <c r="F1851" s="139" t="str">
        <f>IF(NOT(ISBLANK(B1851)),IF(B1851&lt;'Fiscal Year'!$B$3,1,0),"")</f>
        <v/>
      </c>
      <c r="G1851" s="10"/>
      <c r="H1851" s="10"/>
      <c r="I1851" s="40"/>
      <c r="J1851" s="40"/>
      <c r="K1851" s="53"/>
      <c r="L1851" s="53"/>
      <c r="M1851" s="53"/>
      <c r="N1851" s="53"/>
      <c r="O1851" s="53"/>
      <c r="P1851" s="53"/>
      <c r="Q1851" s="53"/>
      <c r="R1851" s="53"/>
      <c r="S1851" s="53"/>
    </row>
    <row r="1852" spans="1:19" x14ac:dyDescent="0.3">
      <c r="A1852" s="106"/>
      <c r="B1852" s="59"/>
      <c r="C1852" s="137" t="str">
        <f t="shared" si="28"/>
        <v/>
      </c>
      <c r="D1852" s="138" t="str">
        <f>IF(NOT(ISBLANK(B1852)),IF(AND(MONTH(B1852)&gt;=4,MONTH(B1852)&lt;=12,B1852&gt;=DATE(INT(LEFT('Fiscal Year'!$B$2,4)),4,1),B1852&lt;=DATE(INT(CONCATENATE("20",RIGHT('Fiscal Year'!$B$2,2))),3,31)),1,0),"")</f>
        <v/>
      </c>
      <c r="E1852" s="138" t="str">
        <f>IF(NOT(ISBLANK(B1852)),IF(AND(MONTH(B1852)&gt;=1,MONTH(B1852)&lt;=3,B1852&gt;=DATE(INT(LEFT('Fiscal Year'!$B$2,4)),4,1),B1852&lt;=DATE(INT(CONCATENATE("20",RIGHT('Fiscal Year'!$B$2,2))),3,31)),1,0),"")</f>
        <v/>
      </c>
      <c r="F1852" s="139" t="str">
        <f>IF(NOT(ISBLANK(B1852)),IF(B1852&lt;'Fiscal Year'!$B$3,1,0),"")</f>
        <v/>
      </c>
      <c r="G1852" s="10"/>
      <c r="H1852" s="10"/>
      <c r="I1852" s="40"/>
      <c r="J1852" s="40"/>
      <c r="K1852" s="53"/>
      <c r="L1852" s="53"/>
      <c r="M1852" s="53"/>
      <c r="N1852" s="53"/>
      <c r="O1852" s="53"/>
      <c r="P1852" s="53"/>
      <c r="Q1852" s="53"/>
      <c r="R1852" s="53"/>
      <c r="S1852" s="53"/>
    </row>
    <row r="1853" spans="1:19" x14ac:dyDescent="0.3">
      <c r="A1853" s="106"/>
      <c r="B1853" s="59"/>
      <c r="C1853" s="137" t="str">
        <f t="shared" si="28"/>
        <v/>
      </c>
      <c r="D1853" s="138" t="str">
        <f>IF(NOT(ISBLANK(B1853)),IF(AND(MONTH(B1853)&gt;=4,MONTH(B1853)&lt;=12,B1853&gt;=DATE(INT(LEFT('Fiscal Year'!$B$2,4)),4,1),B1853&lt;=DATE(INT(CONCATENATE("20",RIGHT('Fiscal Year'!$B$2,2))),3,31)),1,0),"")</f>
        <v/>
      </c>
      <c r="E1853" s="138" t="str">
        <f>IF(NOT(ISBLANK(B1853)),IF(AND(MONTH(B1853)&gt;=1,MONTH(B1853)&lt;=3,B1853&gt;=DATE(INT(LEFT('Fiscal Year'!$B$2,4)),4,1),B1853&lt;=DATE(INT(CONCATENATE("20",RIGHT('Fiscal Year'!$B$2,2))),3,31)),1,0),"")</f>
        <v/>
      </c>
      <c r="F1853" s="139" t="str">
        <f>IF(NOT(ISBLANK(B1853)),IF(B1853&lt;'Fiscal Year'!$B$3,1,0),"")</f>
        <v/>
      </c>
      <c r="G1853" s="10"/>
      <c r="H1853" s="10"/>
      <c r="I1853" s="40"/>
      <c r="J1853" s="40"/>
      <c r="K1853" s="53"/>
      <c r="L1853" s="53"/>
      <c r="M1853" s="53"/>
      <c r="N1853" s="53"/>
      <c r="O1853" s="53"/>
      <c r="P1853" s="53"/>
      <c r="Q1853" s="53"/>
      <c r="R1853" s="53"/>
      <c r="S1853" s="53"/>
    </row>
    <row r="1854" spans="1:19" x14ac:dyDescent="0.3">
      <c r="A1854" s="106"/>
      <c r="B1854" s="59"/>
      <c r="C1854" s="137" t="str">
        <f t="shared" si="28"/>
        <v/>
      </c>
      <c r="D1854" s="138" t="str">
        <f>IF(NOT(ISBLANK(B1854)),IF(AND(MONTH(B1854)&gt;=4,MONTH(B1854)&lt;=12,B1854&gt;=DATE(INT(LEFT('Fiscal Year'!$B$2,4)),4,1),B1854&lt;=DATE(INT(CONCATENATE("20",RIGHT('Fiscal Year'!$B$2,2))),3,31)),1,0),"")</f>
        <v/>
      </c>
      <c r="E1854" s="138" t="str">
        <f>IF(NOT(ISBLANK(B1854)),IF(AND(MONTH(B1854)&gt;=1,MONTH(B1854)&lt;=3,B1854&gt;=DATE(INT(LEFT('Fiscal Year'!$B$2,4)),4,1),B1854&lt;=DATE(INT(CONCATENATE("20",RIGHT('Fiscal Year'!$B$2,2))),3,31)),1,0),"")</f>
        <v/>
      </c>
      <c r="F1854" s="139" t="str">
        <f>IF(NOT(ISBLANK(B1854)),IF(B1854&lt;'Fiscal Year'!$B$3,1,0),"")</f>
        <v/>
      </c>
      <c r="G1854" s="10"/>
      <c r="H1854" s="10"/>
      <c r="I1854" s="40"/>
      <c r="J1854" s="40"/>
      <c r="K1854" s="53"/>
      <c r="L1854" s="53"/>
      <c r="M1854" s="53"/>
      <c r="N1854" s="53"/>
      <c r="O1854" s="53"/>
      <c r="P1854" s="53"/>
      <c r="Q1854" s="53"/>
      <c r="R1854" s="53"/>
      <c r="S1854" s="53"/>
    </row>
    <row r="1855" spans="1:19" x14ac:dyDescent="0.3">
      <c r="A1855" s="106"/>
      <c r="B1855" s="59"/>
      <c r="C1855" s="137" t="str">
        <f t="shared" si="28"/>
        <v/>
      </c>
      <c r="D1855" s="138" t="str">
        <f>IF(NOT(ISBLANK(B1855)),IF(AND(MONTH(B1855)&gt;=4,MONTH(B1855)&lt;=12,B1855&gt;=DATE(INT(LEFT('Fiscal Year'!$B$2,4)),4,1),B1855&lt;=DATE(INT(CONCATENATE("20",RIGHT('Fiscal Year'!$B$2,2))),3,31)),1,0),"")</f>
        <v/>
      </c>
      <c r="E1855" s="138" t="str">
        <f>IF(NOT(ISBLANK(B1855)),IF(AND(MONTH(B1855)&gt;=1,MONTH(B1855)&lt;=3,B1855&gt;=DATE(INT(LEFT('Fiscal Year'!$B$2,4)),4,1),B1855&lt;=DATE(INT(CONCATENATE("20",RIGHT('Fiscal Year'!$B$2,2))),3,31)),1,0),"")</f>
        <v/>
      </c>
      <c r="F1855" s="139" t="str">
        <f>IF(NOT(ISBLANK(B1855)),IF(B1855&lt;'Fiscal Year'!$B$3,1,0),"")</f>
        <v/>
      </c>
      <c r="G1855" s="10"/>
      <c r="H1855" s="10"/>
      <c r="I1855" s="40"/>
      <c r="J1855" s="40"/>
      <c r="K1855" s="53"/>
      <c r="L1855" s="53"/>
      <c r="M1855" s="53"/>
      <c r="N1855" s="53"/>
      <c r="O1855" s="53"/>
      <c r="P1855" s="53"/>
      <c r="Q1855" s="53"/>
      <c r="R1855" s="53"/>
      <c r="S1855" s="53"/>
    </row>
    <row r="1856" spans="1:19" x14ac:dyDescent="0.3">
      <c r="A1856" s="106"/>
      <c r="B1856" s="59"/>
      <c r="C1856" s="137" t="str">
        <f t="shared" si="28"/>
        <v/>
      </c>
      <c r="D1856" s="138" t="str">
        <f>IF(NOT(ISBLANK(B1856)),IF(AND(MONTH(B1856)&gt;=4,MONTH(B1856)&lt;=12,B1856&gt;=DATE(INT(LEFT('Fiscal Year'!$B$2,4)),4,1),B1856&lt;=DATE(INT(CONCATENATE("20",RIGHT('Fiscal Year'!$B$2,2))),3,31)),1,0),"")</f>
        <v/>
      </c>
      <c r="E1856" s="138" t="str">
        <f>IF(NOT(ISBLANK(B1856)),IF(AND(MONTH(B1856)&gt;=1,MONTH(B1856)&lt;=3,B1856&gt;=DATE(INT(LEFT('Fiscal Year'!$B$2,4)),4,1),B1856&lt;=DATE(INT(CONCATENATE("20",RIGHT('Fiscal Year'!$B$2,2))),3,31)),1,0),"")</f>
        <v/>
      </c>
      <c r="F1856" s="139" t="str">
        <f>IF(NOT(ISBLANK(B1856)),IF(B1856&lt;'Fiscal Year'!$B$3,1,0),"")</f>
        <v/>
      </c>
      <c r="G1856" s="10"/>
      <c r="H1856" s="10"/>
      <c r="I1856" s="40"/>
      <c r="J1856" s="40"/>
      <c r="K1856" s="53"/>
      <c r="L1856" s="53"/>
      <c r="M1856" s="53"/>
      <c r="N1856" s="53"/>
      <c r="O1856" s="53"/>
      <c r="P1856" s="53"/>
      <c r="Q1856" s="53"/>
      <c r="R1856" s="53"/>
      <c r="S1856" s="53"/>
    </row>
    <row r="1857" spans="1:19" x14ac:dyDescent="0.3">
      <c r="A1857" s="106"/>
      <c r="B1857" s="59"/>
      <c r="C1857" s="137" t="str">
        <f t="shared" si="28"/>
        <v/>
      </c>
      <c r="D1857" s="138" t="str">
        <f>IF(NOT(ISBLANK(B1857)),IF(AND(MONTH(B1857)&gt;=4,MONTH(B1857)&lt;=12,B1857&gt;=DATE(INT(LEFT('Fiscal Year'!$B$2,4)),4,1),B1857&lt;=DATE(INT(CONCATENATE("20",RIGHT('Fiscal Year'!$B$2,2))),3,31)),1,0),"")</f>
        <v/>
      </c>
      <c r="E1857" s="138" t="str">
        <f>IF(NOT(ISBLANK(B1857)),IF(AND(MONTH(B1857)&gt;=1,MONTH(B1857)&lt;=3,B1857&gt;=DATE(INT(LEFT('Fiscal Year'!$B$2,4)),4,1),B1857&lt;=DATE(INT(CONCATENATE("20",RIGHT('Fiscal Year'!$B$2,2))),3,31)),1,0),"")</f>
        <v/>
      </c>
      <c r="F1857" s="139" t="str">
        <f>IF(NOT(ISBLANK(B1857)),IF(B1857&lt;'Fiscal Year'!$B$3,1,0),"")</f>
        <v/>
      </c>
      <c r="G1857" s="10"/>
      <c r="H1857" s="10"/>
      <c r="I1857" s="40"/>
      <c r="J1857" s="40"/>
      <c r="K1857" s="53"/>
      <c r="L1857" s="53"/>
      <c r="M1857" s="53"/>
      <c r="N1857" s="53"/>
      <c r="O1857" s="53"/>
      <c r="P1857" s="53"/>
      <c r="Q1857" s="53"/>
      <c r="R1857" s="53"/>
      <c r="S1857" s="53"/>
    </row>
    <row r="1858" spans="1:19" x14ac:dyDescent="0.3">
      <c r="A1858" s="106"/>
      <c r="B1858" s="59"/>
      <c r="C1858" s="137" t="str">
        <f t="shared" si="28"/>
        <v/>
      </c>
      <c r="D1858" s="138" t="str">
        <f>IF(NOT(ISBLANK(B1858)),IF(AND(MONTH(B1858)&gt;=4,MONTH(B1858)&lt;=12,B1858&gt;=DATE(INT(LEFT('Fiscal Year'!$B$2,4)),4,1),B1858&lt;=DATE(INT(CONCATENATE("20",RIGHT('Fiscal Year'!$B$2,2))),3,31)),1,0),"")</f>
        <v/>
      </c>
      <c r="E1858" s="138" t="str">
        <f>IF(NOT(ISBLANK(B1858)),IF(AND(MONTH(B1858)&gt;=1,MONTH(B1858)&lt;=3,B1858&gt;=DATE(INT(LEFT('Fiscal Year'!$B$2,4)),4,1),B1858&lt;=DATE(INT(CONCATENATE("20",RIGHT('Fiscal Year'!$B$2,2))),3,31)),1,0),"")</f>
        <v/>
      </c>
      <c r="F1858" s="139" t="str">
        <f>IF(NOT(ISBLANK(B1858)),IF(B1858&lt;'Fiscal Year'!$B$3,1,0),"")</f>
        <v/>
      </c>
      <c r="G1858" s="10"/>
      <c r="H1858" s="10"/>
      <c r="I1858" s="40"/>
      <c r="J1858" s="40"/>
      <c r="K1858" s="53"/>
      <c r="L1858" s="53"/>
      <c r="M1858" s="53"/>
      <c r="N1858" s="53"/>
      <c r="O1858" s="53"/>
      <c r="P1858" s="53"/>
      <c r="Q1858" s="53"/>
      <c r="R1858" s="53"/>
      <c r="S1858" s="53"/>
    </row>
    <row r="1859" spans="1:19" x14ac:dyDescent="0.3">
      <c r="A1859" s="106"/>
      <c r="B1859" s="59"/>
      <c r="C1859" s="137" t="str">
        <f t="shared" si="28"/>
        <v/>
      </c>
      <c r="D1859" s="138" t="str">
        <f>IF(NOT(ISBLANK(B1859)),IF(AND(MONTH(B1859)&gt;=4,MONTH(B1859)&lt;=12,B1859&gt;=DATE(INT(LEFT('Fiscal Year'!$B$2,4)),4,1),B1859&lt;=DATE(INT(CONCATENATE("20",RIGHT('Fiscal Year'!$B$2,2))),3,31)),1,0),"")</f>
        <v/>
      </c>
      <c r="E1859" s="138" t="str">
        <f>IF(NOT(ISBLANK(B1859)),IF(AND(MONTH(B1859)&gt;=1,MONTH(B1859)&lt;=3,B1859&gt;=DATE(INT(LEFT('Fiscal Year'!$B$2,4)),4,1),B1859&lt;=DATE(INT(CONCATENATE("20",RIGHT('Fiscal Year'!$B$2,2))),3,31)),1,0),"")</f>
        <v/>
      </c>
      <c r="F1859" s="139" t="str">
        <f>IF(NOT(ISBLANK(B1859)),IF(B1859&lt;'Fiscal Year'!$B$3,1,0),"")</f>
        <v/>
      </c>
      <c r="G1859" s="10"/>
      <c r="H1859" s="10"/>
      <c r="I1859" s="40"/>
      <c r="J1859" s="40"/>
      <c r="K1859" s="53"/>
      <c r="L1859" s="53"/>
      <c r="M1859" s="53"/>
      <c r="N1859" s="53"/>
      <c r="O1859" s="53"/>
      <c r="P1859" s="53"/>
      <c r="Q1859" s="53"/>
      <c r="R1859" s="53"/>
      <c r="S1859" s="53"/>
    </row>
    <row r="1860" spans="1:19" x14ac:dyDescent="0.3">
      <c r="A1860" s="106"/>
      <c r="B1860" s="59"/>
      <c r="C1860" s="137" t="str">
        <f t="shared" ref="C1860:C1923" si="29">IF(AND(NOT(ISBLANK(B1860)),B1860&gt;=43556),B1860+90,"")</f>
        <v/>
      </c>
      <c r="D1860" s="138" t="str">
        <f>IF(NOT(ISBLANK(B1860)),IF(AND(MONTH(B1860)&gt;=4,MONTH(B1860)&lt;=12,B1860&gt;=DATE(INT(LEFT('Fiscal Year'!$B$2,4)),4,1),B1860&lt;=DATE(INT(CONCATENATE("20",RIGHT('Fiscal Year'!$B$2,2))),3,31)),1,0),"")</f>
        <v/>
      </c>
      <c r="E1860" s="138" t="str">
        <f>IF(NOT(ISBLANK(B1860)),IF(AND(MONTH(B1860)&gt;=1,MONTH(B1860)&lt;=3,B1860&gt;=DATE(INT(LEFT('Fiscal Year'!$B$2,4)),4,1),B1860&lt;=DATE(INT(CONCATENATE("20",RIGHT('Fiscal Year'!$B$2,2))),3,31)),1,0),"")</f>
        <v/>
      </c>
      <c r="F1860" s="139" t="str">
        <f>IF(NOT(ISBLANK(B1860)),IF(B1860&lt;'Fiscal Year'!$B$3,1,0),"")</f>
        <v/>
      </c>
      <c r="G1860" s="10"/>
      <c r="H1860" s="10"/>
      <c r="I1860" s="40"/>
      <c r="J1860" s="40"/>
      <c r="K1860" s="53"/>
      <c r="L1860" s="53"/>
      <c r="M1860" s="53"/>
      <c r="N1860" s="53"/>
      <c r="O1860" s="53"/>
      <c r="P1860" s="53"/>
      <c r="Q1860" s="53"/>
      <c r="R1860" s="53"/>
      <c r="S1860" s="53"/>
    </row>
    <row r="1861" spans="1:19" x14ac:dyDescent="0.3">
      <c r="A1861" s="106"/>
      <c r="B1861" s="59"/>
      <c r="C1861" s="137" t="str">
        <f t="shared" si="29"/>
        <v/>
      </c>
      <c r="D1861" s="138" t="str">
        <f>IF(NOT(ISBLANK(B1861)),IF(AND(MONTH(B1861)&gt;=4,MONTH(B1861)&lt;=12,B1861&gt;=DATE(INT(LEFT('Fiscal Year'!$B$2,4)),4,1),B1861&lt;=DATE(INT(CONCATENATE("20",RIGHT('Fiscal Year'!$B$2,2))),3,31)),1,0),"")</f>
        <v/>
      </c>
      <c r="E1861" s="138" t="str">
        <f>IF(NOT(ISBLANK(B1861)),IF(AND(MONTH(B1861)&gt;=1,MONTH(B1861)&lt;=3,B1861&gt;=DATE(INT(LEFT('Fiscal Year'!$B$2,4)),4,1),B1861&lt;=DATE(INT(CONCATENATE("20",RIGHT('Fiscal Year'!$B$2,2))),3,31)),1,0),"")</f>
        <v/>
      </c>
      <c r="F1861" s="139" t="str">
        <f>IF(NOT(ISBLANK(B1861)),IF(B1861&lt;'Fiscal Year'!$B$3,1,0),"")</f>
        <v/>
      </c>
      <c r="G1861" s="10"/>
      <c r="H1861" s="10"/>
      <c r="I1861" s="40"/>
      <c r="J1861" s="40"/>
      <c r="K1861" s="53"/>
      <c r="L1861" s="53"/>
      <c r="M1861" s="53"/>
      <c r="N1861" s="53"/>
      <c r="O1861" s="53"/>
      <c r="P1861" s="53"/>
      <c r="Q1861" s="53"/>
      <c r="R1861" s="53"/>
      <c r="S1861" s="53"/>
    </row>
    <row r="1862" spans="1:19" x14ac:dyDescent="0.3">
      <c r="A1862" s="106"/>
      <c r="B1862" s="59"/>
      <c r="C1862" s="137" t="str">
        <f t="shared" si="29"/>
        <v/>
      </c>
      <c r="D1862" s="138" t="str">
        <f>IF(NOT(ISBLANK(B1862)),IF(AND(MONTH(B1862)&gt;=4,MONTH(B1862)&lt;=12,B1862&gt;=DATE(INT(LEFT('Fiscal Year'!$B$2,4)),4,1),B1862&lt;=DATE(INT(CONCATENATE("20",RIGHT('Fiscal Year'!$B$2,2))),3,31)),1,0),"")</f>
        <v/>
      </c>
      <c r="E1862" s="138" t="str">
        <f>IF(NOT(ISBLANK(B1862)),IF(AND(MONTH(B1862)&gt;=1,MONTH(B1862)&lt;=3,B1862&gt;=DATE(INT(LEFT('Fiscal Year'!$B$2,4)),4,1),B1862&lt;=DATE(INT(CONCATENATE("20",RIGHT('Fiscal Year'!$B$2,2))),3,31)),1,0),"")</f>
        <v/>
      </c>
      <c r="F1862" s="139" t="str">
        <f>IF(NOT(ISBLANK(B1862)),IF(B1862&lt;'Fiscal Year'!$B$3,1,0),"")</f>
        <v/>
      </c>
      <c r="G1862" s="10"/>
      <c r="H1862" s="10"/>
      <c r="I1862" s="40"/>
      <c r="J1862" s="40"/>
      <c r="K1862" s="53"/>
      <c r="L1862" s="53"/>
      <c r="M1862" s="53"/>
      <c r="N1862" s="53"/>
      <c r="O1862" s="53"/>
      <c r="P1862" s="53"/>
      <c r="Q1862" s="53"/>
      <c r="R1862" s="53"/>
      <c r="S1862" s="53"/>
    </row>
    <row r="1863" spans="1:19" x14ac:dyDescent="0.3">
      <c r="A1863" s="106"/>
      <c r="B1863" s="59"/>
      <c r="C1863" s="137" t="str">
        <f t="shared" si="29"/>
        <v/>
      </c>
      <c r="D1863" s="138" t="str">
        <f>IF(NOT(ISBLANK(B1863)),IF(AND(MONTH(B1863)&gt;=4,MONTH(B1863)&lt;=12,B1863&gt;=DATE(INT(LEFT('Fiscal Year'!$B$2,4)),4,1),B1863&lt;=DATE(INT(CONCATENATE("20",RIGHT('Fiscal Year'!$B$2,2))),3,31)),1,0),"")</f>
        <v/>
      </c>
      <c r="E1863" s="138" t="str">
        <f>IF(NOT(ISBLANK(B1863)),IF(AND(MONTH(B1863)&gt;=1,MONTH(B1863)&lt;=3,B1863&gt;=DATE(INT(LEFT('Fiscal Year'!$B$2,4)),4,1),B1863&lt;=DATE(INT(CONCATENATE("20",RIGHT('Fiscal Year'!$B$2,2))),3,31)),1,0),"")</f>
        <v/>
      </c>
      <c r="F1863" s="139" t="str">
        <f>IF(NOT(ISBLANK(B1863)),IF(B1863&lt;'Fiscal Year'!$B$3,1,0),"")</f>
        <v/>
      </c>
      <c r="G1863" s="10"/>
      <c r="H1863" s="10"/>
      <c r="I1863" s="40"/>
      <c r="J1863" s="40"/>
      <c r="K1863" s="53"/>
      <c r="L1863" s="53"/>
      <c r="M1863" s="53"/>
      <c r="N1863" s="53"/>
      <c r="O1863" s="53"/>
      <c r="P1863" s="53"/>
      <c r="Q1863" s="53"/>
      <c r="R1863" s="53"/>
      <c r="S1863" s="53"/>
    </row>
    <row r="1864" spans="1:19" x14ac:dyDescent="0.3">
      <c r="A1864" s="106"/>
      <c r="B1864" s="59"/>
      <c r="C1864" s="137" t="str">
        <f t="shared" si="29"/>
        <v/>
      </c>
      <c r="D1864" s="138" t="str">
        <f>IF(NOT(ISBLANK(B1864)),IF(AND(MONTH(B1864)&gt;=4,MONTH(B1864)&lt;=12,B1864&gt;=DATE(INT(LEFT('Fiscal Year'!$B$2,4)),4,1),B1864&lt;=DATE(INT(CONCATENATE("20",RIGHT('Fiscal Year'!$B$2,2))),3,31)),1,0),"")</f>
        <v/>
      </c>
      <c r="E1864" s="138" t="str">
        <f>IF(NOT(ISBLANK(B1864)),IF(AND(MONTH(B1864)&gt;=1,MONTH(B1864)&lt;=3,B1864&gt;=DATE(INT(LEFT('Fiscal Year'!$B$2,4)),4,1),B1864&lt;=DATE(INT(CONCATENATE("20",RIGHT('Fiscal Year'!$B$2,2))),3,31)),1,0),"")</f>
        <v/>
      </c>
      <c r="F1864" s="139" t="str">
        <f>IF(NOT(ISBLANK(B1864)),IF(B1864&lt;'Fiscal Year'!$B$3,1,0),"")</f>
        <v/>
      </c>
      <c r="G1864" s="10"/>
      <c r="H1864" s="10"/>
      <c r="I1864" s="40"/>
      <c r="J1864" s="40"/>
      <c r="K1864" s="53"/>
      <c r="L1864" s="53"/>
      <c r="M1864" s="53"/>
      <c r="N1864" s="53"/>
      <c r="O1864" s="53"/>
      <c r="P1864" s="53"/>
      <c r="Q1864" s="53"/>
      <c r="R1864" s="53"/>
      <c r="S1864" s="53"/>
    </row>
    <row r="1865" spans="1:19" x14ac:dyDescent="0.3">
      <c r="A1865" s="106"/>
      <c r="B1865" s="59"/>
      <c r="C1865" s="137" t="str">
        <f t="shared" si="29"/>
        <v/>
      </c>
      <c r="D1865" s="138" t="str">
        <f>IF(NOT(ISBLANK(B1865)),IF(AND(MONTH(B1865)&gt;=4,MONTH(B1865)&lt;=12,B1865&gt;=DATE(INT(LEFT('Fiscal Year'!$B$2,4)),4,1),B1865&lt;=DATE(INT(CONCATENATE("20",RIGHT('Fiscal Year'!$B$2,2))),3,31)),1,0),"")</f>
        <v/>
      </c>
      <c r="E1865" s="138" t="str">
        <f>IF(NOT(ISBLANK(B1865)),IF(AND(MONTH(B1865)&gt;=1,MONTH(B1865)&lt;=3,B1865&gt;=DATE(INT(LEFT('Fiscal Year'!$B$2,4)),4,1),B1865&lt;=DATE(INT(CONCATENATE("20",RIGHT('Fiscal Year'!$B$2,2))),3,31)),1,0),"")</f>
        <v/>
      </c>
      <c r="F1865" s="139" t="str">
        <f>IF(NOT(ISBLANK(B1865)),IF(B1865&lt;'Fiscal Year'!$B$3,1,0),"")</f>
        <v/>
      </c>
      <c r="G1865" s="10"/>
      <c r="H1865" s="10"/>
      <c r="I1865" s="40"/>
      <c r="J1865" s="40"/>
      <c r="K1865" s="53"/>
      <c r="L1865" s="53"/>
      <c r="M1865" s="53"/>
      <c r="N1865" s="53"/>
      <c r="O1865" s="53"/>
      <c r="P1865" s="53"/>
      <c r="Q1865" s="53"/>
      <c r="R1865" s="53"/>
      <c r="S1865" s="53"/>
    </row>
    <row r="1866" spans="1:19" x14ac:dyDescent="0.3">
      <c r="A1866" s="106"/>
      <c r="B1866" s="59"/>
      <c r="C1866" s="137" t="str">
        <f t="shared" si="29"/>
        <v/>
      </c>
      <c r="D1866" s="138" t="str">
        <f>IF(NOT(ISBLANK(B1866)),IF(AND(MONTH(B1866)&gt;=4,MONTH(B1866)&lt;=12,B1866&gt;=DATE(INT(LEFT('Fiscal Year'!$B$2,4)),4,1),B1866&lt;=DATE(INT(CONCATENATE("20",RIGHT('Fiscal Year'!$B$2,2))),3,31)),1,0),"")</f>
        <v/>
      </c>
      <c r="E1866" s="138" t="str">
        <f>IF(NOT(ISBLANK(B1866)),IF(AND(MONTH(B1866)&gt;=1,MONTH(B1866)&lt;=3,B1866&gt;=DATE(INT(LEFT('Fiscal Year'!$B$2,4)),4,1),B1866&lt;=DATE(INT(CONCATENATE("20",RIGHT('Fiscal Year'!$B$2,2))),3,31)),1,0),"")</f>
        <v/>
      </c>
      <c r="F1866" s="139" t="str">
        <f>IF(NOT(ISBLANK(B1866)),IF(B1866&lt;'Fiscal Year'!$B$3,1,0),"")</f>
        <v/>
      </c>
      <c r="G1866" s="10"/>
      <c r="H1866" s="10"/>
      <c r="I1866" s="40"/>
      <c r="J1866" s="40"/>
      <c r="K1866" s="53"/>
      <c r="L1866" s="53"/>
      <c r="M1866" s="53"/>
      <c r="N1866" s="53"/>
      <c r="O1866" s="53"/>
      <c r="P1866" s="53"/>
      <c r="Q1866" s="53"/>
      <c r="R1866" s="53"/>
      <c r="S1866" s="53"/>
    </row>
    <row r="1867" spans="1:19" x14ac:dyDescent="0.3">
      <c r="A1867" s="106"/>
      <c r="B1867" s="59"/>
      <c r="C1867" s="137" t="str">
        <f t="shared" si="29"/>
        <v/>
      </c>
      <c r="D1867" s="138" t="str">
        <f>IF(NOT(ISBLANK(B1867)),IF(AND(MONTH(B1867)&gt;=4,MONTH(B1867)&lt;=12,B1867&gt;=DATE(INT(LEFT('Fiscal Year'!$B$2,4)),4,1),B1867&lt;=DATE(INT(CONCATENATE("20",RIGHT('Fiscal Year'!$B$2,2))),3,31)),1,0),"")</f>
        <v/>
      </c>
      <c r="E1867" s="138" t="str">
        <f>IF(NOT(ISBLANK(B1867)),IF(AND(MONTH(B1867)&gt;=1,MONTH(B1867)&lt;=3,B1867&gt;=DATE(INT(LEFT('Fiscal Year'!$B$2,4)),4,1),B1867&lt;=DATE(INT(CONCATENATE("20",RIGHT('Fiscal Year'!$B$2,2))),3,31)),1,0),"")</f>
        <v/>
      </c>
      <c r="F1867" s="139" t="str">
        <f>IF(NOT(ISBLANK(B1867)),IF(B1867&lt;'Fiscal Year'!$B$3,1,0),"")</f>
        <v/>
      </c>
      <c r="G1867" s="10"/>
      <c r="H1867" s="10"/>
      <c r="I1867" s="40"/>
      <c r="J1867" s="40"/>
      <c r="K1867" s="53"/>
      <c r="L1867" s="53"/>
      <c r="M1867" s="53"/>
      <c r="N1867" s="53"/>
      <c r="O1867" s="53"/>
      <c r="P1867" s="53"/>
      <c r="Q1867" s="53"/>
      <c r="R1867" s="53"/>
      <c r="S1867" s="53"/>
    </row>
    <row r="1868" spans="1:19" x14ac:dyDescent="0.3">
      <c r="A1868" s="106"/>
      <c r="B1868" s="59"/>
      <c r="C1868" s="137" t="str">
        <f t="shared" si="29"/>
        <v/>
      </c>
      <c r="D1868" s="138" t="str">
        <f>IF(NOT(ISBLANK(B1868)),IF(AND(MONTH(B1868)&gt;=4,MONTH(B1868)&lt;=12,B1868&gt;=DATE(INT(LEFT('Fiscal Year'!$B$2,4)),4,1),B1868&lt;=DATE(INT(CONCATENATE("20",RIGHT('Fiscal Year'!$B$2,2))),3,31)),1,0),"")</f>
        <v/>
      </c>
      <c r="E1868" s="138" t="str">
        <f>IF(NOT(ISBLANK(B1868)),IF(AND(MONTH(B1868)&gt;=1,MONTH(B1868)&lt;=3,B1868&gt;=DATE(INT(LEFT('Fiscal Year'!$B$2,4)),4,1),B1868&lt;=DATE(INT(CONCATENATE("20",RIGHT('Fiscal Year'!$B$2,2))),3,31)),1,0),"")</f>
        <v/>
      </c>
      <c r="F1868" s="139" t="str">
        <f>IF(NOT(ISBLANK(B1868)),IF(B1868&lt;'Fiscal Year'!$B$3,1,0),"")</f>
        <v/>
      </c>
      <c r="G1868" s="10"/>
      <c r="H1868" s="10"/>
      <c r="I1868" s="40"/>
      <c r="J1868" s="40"/>
      <c r="K1868" s="53"/>
      <c r="L1868" s="53"/>
      <c r="M1868" s="53"/>
      <c r="N1868" s="53"/>
      <c r="O1868" s="53"/>
      <c r="P1868" s="53"/>
      <c r="Q1868" s="53"/>
      <c r="R1868" s="53"/>
      <c r="S1868" s="53"/>
    </row>
    <row r="1869" spans="1:19" x14ac:dyDescent="0.3">
      <c r="A1869" s="106"/>
      <c r="B1869" s="59"/>
      <c r="C1869" s="137" t="str">
        <f t="shared" si="29"/>
        <v/>
      </c>
      <c r="D1869" s="138" t="str">
        <f>IF(NOT(ISBLANK(B1869)),IF(AND(MONTH(B1869)&gt;=4,MONTH(B1869)&lt;=12,B1869&gt;=DATE(INT(LEFT('Fiscal Year'!$B$2,4)),4,1),B1869&lt;=DATE(INT(CONCATENATE("20",RIGHT('Fiscal Year'!$B$2,2))),3,31)),1,0),"")</f>
        <v/>
      </c>
      <c r="E1869" s="138" t="str">
        <f>IF(NOT(ISBLANK(B1869)),IF(AND(MONTH(B1869)&gt;=1,MONTH(B1869)&lt;=3,B1869&gt;=DATE(INT(LEFT('Fiscal Year'!$B$2,4)),4,1),B1869&lt;=DATE(INT(CONCATENATE("20",RIGHT('Fiscal Year'!$B$2,2))),3,31)),1,0),"")</f>
        <v/>
      </c>
      <c r="F1869" s="139" t="str">
        <f>IF(NOT(ISBLANK(B1869)),IF(B1869&lt;'Fiscal Year'!$B$3,1,0),"")</f>
        <v/>
      </c>
      <c r="G1869" s="10"/>
      <c r="H1869" s="10"/>
      <c r="I1869" s="40"/>
      <c r="J1869" s="40"/>
      <c r="K1869" s="53"/>
      <c r="L1869" s="53"/>
      <c r="M1869" s="53"/>
      <c r="N1869" s="53"/>
      <c r="O1869" s="53"/>
      <c r="P1869" s="53"/>
      <c r="Q1869" s="53"/>
      <c r="R1869" s="53"/>
      <c r="S1869" s="53"/>
    </row>
    <row r="1870" spans="1:19" x14ac:dyDescent="0.3">
      <c r="A1870" s="106"/>
      <c r="B1870" s="59"/>
      <c r="C1870" s="137" t="str">
        <f t="shared" si="29"/>
        <v/>
      </c>
      <c r="D1870" s="138" t="str">
        <f>IF(NOT(ISBLANK(B1870)),IF(AND(MONTH(B1870)&gt;=4,MONTH(B1870)&lt;=12,B1870&gt;=DATE(INT(LEFT('Fiscal Year'!$B$2,4)),4,1),B1870&lt;=DATE(INT(CONCATENATE("20",RIGHT('Fiscal Year'!$B$2,2))),3,31)),1,0),"")</f>
        <v/>
      </c>
      <c r="E1870" s="138" t="str">
        <f>IF(NOT(ISBLANK(B1870)),IF(AND(MONTH(B1870)&gt;=1,MONTH(B1870)&lt;=3,B1870&gt;=DATE(INT(LEFT('Fiscal Year'!$B$2,4)),4,1),B1870&lt;=DATE(INT(CONCATENATE("20",RIGHT('Fiscal Year'!$B$2,2))),3,31)),1,0),"")</f>
        <v/>
      </c>
      <c r="F1870" s="139" t="str">
        <f>IF(NOT(ISBLANK(B1870)),IF(B1870&lt;'Fiscal Year'!$B$3,1,0),"")</f>
        <v/>
      </c>
      <c r="G1870" s="10"/>
      <c r="H1870" s="10"/>
      <c r="I1870" s="40"/>
      <c r="J1870" s="40"/>
      <c r="K1870" s="53"/>
      <c r="L1870" s="53"/>
      <c r="M1870" s="53"/>
      <c r="N1870" s="53"/>
      <c r="O1870" s="53"/>
      <c r="P1870" s="53"/>
      <c r="Q1870" s="53"/>
      <c r="R1870" s="53"/>
      <c r="S1870" s="53"/>
    </row>
    <row r="1871" spans="1:19" x14ac:dyDescent="0.3">
      <c r="A1871" s="106"/>
      <c r="B1871" s="59"/>
      <c r="C1871" s="137" t="str">
        <f t="shared" si="29"/>
        <v/>
      </c>
      <c r="D1871" s="138" t="str">
        <f>IF(NOT(ISBLANK(B1871)),IF(AND(MONTH(B1871)&gt;=4,MONTH(B1871)&lt;=12,B1871&gt;=DATE(INT(LEFT('Fiscal Year'!$B$2,4)),4,1),B1871&lt;=DATE(INT(CONCATENATE("20",RIGHT('Fiscal Year'!$B$2,2))),3,31)),1,0),"")</f>
        <v/>
      </c>
      <c r="E1871" s="138" t="str">
        <f>IF(NOT(ISBLANK(B1871)),IF(AND(MONTH(B1871)&gt;=1,MONTH(B1871)&lt;=3,B1871&gt;=DATE(INT(LEFT('Fiscal Year'!$B$2,4)),4,1),B1871&lt;=DATE(INT(CONCATENATE("20",RIGHT('Fiscal Year'!$B$2,2))),3,31)),1,0),"")</f>
        <v/>
      </c>
      <c r="F1871" s="139" t="str">
        <f>IF(NOT(ISBLANK(B1871)),IF(B1871&lt;'Fiscal Year'!$B$3,1,0),"")</f>
        <v/>
      </c>
      <c r="G1871" s="10"/>
      <c r="H1871" s="10"/>
      <c r="I1871" s="40"/>
      <c r="J1871" s="40"/>
      <c r="K1871" s="53"/>
      <c r="L1871" s="53"/>
      <c r="M1871" s="53"/>
      <c r="N1871" s="53"/>
      <c r="O1871" s="53"/>
      <c r="P1871" s="53"/>
      <c r="Q1871" s="53"/>
      <c r="R1871" s="53"/>
      <c r="S1871" s="53"/>
    </row>
    <row r="1872" spans="1:19" x14ac:dyDescent="0.3">
      <c r="A1872" s="106"/>
      <c r="B1872" s="59"/>
      <c r="C1872" s="137" t="str">
        <f t="shared" si="29"/>
        <v/>
      </c>
      <c r="D1872" s="138" t="str">
        <f>IF(NOT(ISBLANK(B1872)),IF(AND(MONTH(B1872)&gt;=4,MONTH(B1872)&lt;=12,B1872&gt;=DATE(INT(LEFT('Fiscal Year'!$B$2,4)),4,1),B1872&lt;=DATE(INT(CONCATENATE("20",RIGHT('Fiscal Year'!$B$2,2))),3,31)),1,0),"")</f>
        <v/>
      </c>
      <c r="E1872" s="138" t="str">
        <f>IF(NOT(ISBLANK(B1872)),IF(AND(MONTH(B1872)&gt;=1,MONTH(B1872)&lt;=3,B1872&gt;=DATE(INT(LEFT('Fiscal Year'!$B$2,4)),4,1),B1872&lt;=DATE(INT(CONCATENATE("20",RIGHT('Fiscal Year'!$B$2,2))),3,31)),1,0),"")</f>
        <v/>
      </c>
      <c r="F1872" s="139" t="str">
        <f>IF(NOT(ISBLANK(B1872)),IF(B1872&lt;'Fiscal Year'!$B$3,1,0),"")</f>
        <v/>
      </c>
      <c r="G1872" s="10"/>
      <c r="H1872" s="10"/>
      <c r="I1872" s="40"/>
      <c r="J1872" s="40"/>
      <c r="K1872" s="53"/>
      <c r="L1872" s="53"/>
      <c r="M1872" s="53"/>
      <c r="N1872" s="53"/>
      <c r="O1872" s="53"/>
      <c r="P1872" s="53"/>
      <c r="Q1872" s="53"/>
      <c r="R1872" s="53"/>
      <c r="S1872" s="53"/>
    </row>
    <row r="1873" spans="1:19" x14ac:dyDescent="0.3">
      <c r="A1873" s="106"/>
      <c r="B1873" s="59"/>
      <c r="C1873" s="137" t="str">
        <f t="shared" si="29"/>
        <v/>
      </c>
      <c r="D1873" s="138" t="str">
        <f>IF(NOT(ISBLANK(B1873)),IF(AND(MONTH(B1873)&gt;=4,MONTH(B1873)&lt;=12,B1873&gt;=DATE(INT(LEFT('Fiscal Year'!$B$2,4)),4,1),B1873&lt;=DATE(INT(CONCATENATE("20",RIGHT('Fiscal Year'!$B$2,2))),3,31)),1,0),"")</f>
        <v/>
      </c>
      <c r="E1873" s="138" t="str">
        <f>IF(NOT(ISBLANK(B1873)),IF(AND(MONTH(B1873)&gt;=1,MONTH(B1873)&lt;=3,B1873&gt;=DATE(INT(LEFT('Fiscal Year'!$B$2,4)),4,1),B1873&lt;=DATE(INT(CONCATENATE("20",RIGHT('Fiscal Year'!$B$2,2))),3,31)),1,0),"")</f>
        <v/>
      </c>
      <c r="F1873" s="139" t="str">
        <f>IF(NOT(ISBLANK(B1873)),IF(B1873&lt;'Fiscal Year'!$B$3,1,0),"")</f>
        <v/>
      </c>
      <c r="G1873" s="10"/>
      <c r="H1873" s="10"/>
      <c r="I1873" s="40"/>
      <c r="J1873" s="40"/>
      <c r="K1873" s="53"/>
      <c r="L1873" s="53"/>
      <c r="M1873" s="53"/>
      <c r="N1873" s="53"/>
      <c r="O1873" s="53"/>
      <c r="P1873" s="53"/>
      <c r="Q1873" s="53"/>
      <c r="R1873" s="53"/>
      <c r="S1873" s="53"/>
    </row>
    <row r="1874" spans="1:19" x14ac:dyDescent="0.3">
      <c r="A1874" s="106"/>
      <c r="B1874" s="59"/>
      <c r="C1874" s="137" t="str">
        <f t="shared" si="29"/>
        <v/>
      </c>
      <c r="D1874" s="138" t="str">
        <f>IF(NOT(ISBLANK(B1874)),IF(AND(MONTH(B1874)&gt;=4,MONTH(B1874)&lt;=12,B1874&gt;=DATE(INT(LEFT('Fiscal Year'!$B$2,4)),4,1),B1874&lt;=DATE(INT(CONCATENATE("20",RIGHT('Fiscal Year'!$B$2,2))),3,31)),1,0),"")</f>
        <v/>
      </c>
      <c r="E1874" s="138" t="str">
        <f>IF(NOT(ISBLANK(B1874)),IF(AND(MONTH(B1874)&gt;=1,MONTH(B1874)&lt;=3,B1874&gt;=DATE(INT(LEFT('Fiscal Year'!$B$2,4)),4,1),B1874&lt;=DATE(INT(CONCATENATE("20",RIGHT('Fiscal Year'!$B$2,2))),3,31)),1,0),"")</f>
        <v/>
      </c>
      <c r="F1874" s="139" t="str">
        <f>IF(NOT(ISBLANK(B1874)),IF(B1874&lt;'Fiscal Year'!$B$3,1,0),"")</f>
        <v/>
      </c>
      <c r="G1874" s="10"/>
      <c r="H1874" s="10"/>
      <c r="I1874" s="40"/>
      <c r="J1874" s="40"/>
      <c r="K1874" s="53"/>
      <c r="L1874" s="53"/>
      <c r="M1874" s="53"/>
      <c r="N1874" s="53"/>
      <c r="O1874" s="53"/>
      <c r="P1874" s="53"/>
      <c r="Q1874" s="53"/>
      <c r="R1874" s="53"/>
      <c r="S1874" s="53"/>
    </row>
    <row r="1875" spans="1:19" x14ac:dyDescent="0.3">
      <c r="A1875" s="106"/>
      <c r="B1875" s="59"/>
      <c r="C1875" s="137" t="str">
        <f t="shared" si="29"/>
        <v/>
      </c>
      <c r="D1875" s="138" t="str">
        <f>IF(NOT(ISBLANK(B1875)),IF(AND(MONTH(B1875)&gt;=4,MONTH(B1875)&lt;=12,B1875&gt;=DATE(INT(LEFT('Fiscal Year'!$B$2,4)),4,1),B1875&lt;=DATE(INT(CONCATENATE("20",RIGHT('Fiscal Year'!$B$2,2))),3,31)),1,0),"")</f>
        <v/>
      </c>
      <c r="E1875" s="138" t="str">
        <f>IF(NOT(ISBLANK(B1875)),IF(AND(MONTH(B1875)&gt;=1,MONTH(B1875)&lt;=3,B1875&gt;=DATE(INT(LEFT('Fiscal Year'!$B$2,4)),4,1),B1875&lt;=DATE(INT(CONCATENATE("20",RIGHT('Fiscal Year'!$B$2,2))),3,31)),1,0),"")</f>
        <v/>
      </c>
      <c r="F1875" s="139" t="str">
        <f>IF(NOT(ISBLANK(B1875)),IF(B1875&lt;'Fiscal Year'!$B$3,1,0),"")</f>
        <v/>
      </c>
      <c r="G1875" s="10"/>
      <c r="H1875" s="10"/>
      <c r="I1875" s="40"/>
      <c r="J1875" s="40"/>
      <c r="K1875" s="53"/>
      <c r="L1875" s="53"/>
      <c r="M1875" s="53"/>
      <c r="N1875" s="53"/>
      <c r="O1875" s="53"/>
      <c r="P1875" s="53"/>
      <c r="Q1875" s="53"/>
      <c r="R1875" s="53"/>
      <c r="S1875" s="53"/>
    </row>
    <row r="1876" spans="1:19" x14ac:dyDescent="0.3">
      <c r="A1876" s="106"/>
      <c r="B1876" s="59"/>
      <c r="C1876" s="137" t="str">
        <f t="shared" si="29"/>
        <v/>
      </c>
      <c r="D1876" s="138" t="str">
        <f>IF(NOT(ISBLANK(B1876)),IF(AND(MONTH(B1876)&gt;=4,MONTH(B1876)&lt;=12,B1876&gt;=DATE(INT(LEFT('Fiscal Year'!$B$2,4)),4,1),B1876&lt;=DATE(INT(CONCATENATE("20",RIGHT('Fiscal Year'!$B$2,2))),3,31)),1,0),"")</f>
        <v/>
      </c>
      <c r="E1876" s="138" t="str">
        <f>IF(NOT(ISBLANK(B1876)),IF(AND(MONTH(B1876)&gt;=1,MONTH(B1876)&lt;=3,B1876&gt;=DATE(INT(LEFT('Fiscal Year'!$B$2,4)),4,1),B1876&lt;=DATE(INT(CONCATENATE("20",RIGHT('Fiscal Year'!$B$2,2))),3,31)),1,0),"")</f>
        <v/>
      </c>
      <c r="F1876" s="139" t="str">
        <f>IF(NOT(ISBLANK(B1876)),IF(B1876&lt;'Fiscal Year'!$B$3,1,0),"")</f>
        <v/>
      </c>
      <c r="G1876" s="10"/>
      <c r="H1876" s="10"/>
      <c r="I1876" s="40"/>
      <c r="J1876" s="40"/>
      <c r="K1876" s="53"/>
      <c r="L1876" s="53"/>
      <c r="M1876" s="53"/>
      <c r="N1876" s="53"/>
      <c r="O1876" s="53"/>
      <c r="P1876" s="53"/>
      <c r="Q1876" s="53"/>
      <c r="R1876" s="53"/>
      <c r="S1876" s="53"/>
    </row>
    <row r="1877" spans="1:19" x14ac:dyDescent="0.3">
      <c r="A1877" s="106"/>
      <c r="B1877" s="59"/>
      <c r="C1877" s="137" t="str">
        <f t="shared" si="29"/>
        <v/>
      </c>
      <c r="D1877" s="138" t="str">
        <f>IF(NOT(ISBLANK(B1877)),IF(AND(MONTH(B1877)&gt;=4,MONTH(B1877)&lt;=12,B1877&gt;=DATE(INT(LEFT('Fiscal Year'!$B$2,4)),4,1),B1877&lt;=DATE(INT(CONCATENATE("20",RIGHT('Fiscal Year'!$B$2,2))),3,31)),1,0),"")</f>
        <v/>
      </c>
      <c r="E1877" s="138" t="str">
        <f>IF(NOT(ISBLANK(B1877)),IF(AND(MONTH(B1877)&gt;=1,MONTH(B1877)&lt;=3,B1877&gt;=DATE(INT(LEFT('Fiscal Year'!$B$2,4)),4,1),B1877&lt;=DATE(INT(CONCATENATE("20",RIGHT('Fiscal Year'!$B$2,2))),3,31)),1,0),"")</f>
        <v/>
      </c>
      <c r="F1877" s="139" t="str">
        <f>IF(NOT(ISBLANK(B1877)),IF(B1877&lt;'Fiscal Year'!$B$3,1,0),"")</f>
        <v/>
      </c>
      <c r="G1877" s="10"/>
      <c r="H1877" s="10"/>
      <c r="I1877" s="40"/>
      <c r="J1877" s="40"/>
      <c r="K1877" s="53"/>
      <c r="L1877" s="53"/>
      <c r="M1877" s="53"/>
      <c r="N1877" s="53"/>
      <c r="O1877" s="53"/>
      <c r="P1877" s="53"/>
      <c r="Q1877" s="53"/>
      <c r="R1877" s="53"/>
      <c r="S1877" s="53"/>
    </row>
    <row r="1878" spans="1:19" x14ac:dyDescent="0.3">
      <c r="A1878" s="106"/>
      <c r="B1878" s="59"/>
      <c r="C1878" s="137" t="str">
        <f t="shared" si="29"/>
        <v/>
      </c>
      <c r="D1878" s="138" t="str">
        <f>IF(NOT(ISBLANK(B1878)),IF(AND(MONTH(B1878)&gt;=4,MONTH(B1878)&lt;=12,B1878&gt;=DATE(INT(LEFT('Fiscal Year'!$B$2,4)),4,1),B1878&lt;=DATE(INT(CONCATENATE("20",RIGHT('Fiscal Year'!$B$2,2))),3,31)),1,0),"")</f>
        <v/>
      </c>
      <c r="E1878" s="138" t="str">
        <f>IF(NOT(ISBLANK(B1878)),IF(AND(MONTH(B1878)&gt;=1,MONTH(B1878)&lt;=3,B1878&gt;=DATE(INT(LEFT('Fiscal Year'!$B$2,4)),4,1),B1878&lt;=DATE(INT(CONCATENATE("20",RIGHT('Fiscal Year'!$B$2,2))),3,31)),1,0),"")</f>
        <v/>
      </c>
      <c r="F1878" s="139" t="str">
        <f>IF(NOT(ISBLANK(B1878)),IF(B1878&lt;'Fiscal Year'!$B$3,1,0),"")</f>
        <v/>
      </c>
      <c r="G1878" s="10"/>
      <c r="H1878" s="10"/>
      <c r="I1878" s="40"/>
      <c r="J1878" s="40"/>
      <c r="K1878" s="53"/>
      <c r="L1878" s="53"/>
      <c r="M1878" s="53"/>
      <c r="N1878" s="53"/>
      <c r="O1878" s="53"/>
      <c r="P1878" s="53"/>
      <c r="Q1878" s="53"/>
      <c r="R1878" s="53"/>
      <c r="S1878" s="53"/>
    </row>
    <row r="1879" spans="1:19" x14ac:dyDescent="0.3">
      <c r="A1879" s="106"/>
      <c r="B1879" s="59"/>
      <c r="C1879" s="137" t="str">
        <f t="shared" si="29"/>
        <v/>
      </c>
      <c r="D1879" s="138" t="str">
        <f>IF(NOT(ISBLANK(B1879)),IF(AND(MONTH(B1879)&gt;=4,MONTH(B1879)&lt;=12,B1879&gt;=DATE(INT(LEFT('Fiscal Year'!$B$2,4)),4,1),B1879&lt;=DATE(INT(CONCATENATE("20",RIGHT('Fiscal Year'!$B$2,2))),3,31)),1,0),"")</f>
        <v/>
      </c>
      <c r="E1879" s="138" t="str">
        <f>IF(NOT(ISBLANK(B1879)),IF(AND(MONTH(B1879)&gt;=1,MONTH(B1879)&lt;=3,B1879&gt;=DATE(INT(LEFT('Fiscal Year'!$B$2,4)),4,1),B1879&lt;=DATE(INT(CONCATENATE("20",RIGHT('Fiscal Year'!$B$2,2))),3,31)),1,0),"")</f>
        <v/>
      </c>
      <c r="F1879" s="139" t="str">
        <f>IF(NOT(ISBLANK(B1879)),IF(B1879&lt;'Fiscal Year'!$B$3,1,0),"")</f>
        <v/>
      </c>
      <c r="G1879" s="10"/>
      <c r="H1879" s="10"/>
      <c r="I1879" s="40"/>
      <c r="J1879" s="40"/>
      <c r="K1879" s="53"/>
      <c r="L1879" s="53"/>
      <c r="M1879" s="53"/>
      <c r="N1879" s="53"/>
      <c r="O1879" s="53"/>
      <c r="P1879" s="53"/>
      <c r="Q1879" s="53"/>
      <c r="R1879" s="53"/>
      <c r="S1879" s="53"/>
    </row>
    <row r="1880" spans="1:19" x14ac:dyDescent="0.3">
      <c r="A1880" s="106"/>
      <c r="B1880" s="59"/>
      <c r="C1880" s="137" t="str">
        <f t="shared" si="29"/>
        <v/>
      </c>
      <c r="D1880" s="138" t="str">
        <f>IF(NOT(ISBLANK(B1880)),IF(AND(MONTH(B1880)&gt;=4,MONTH(B1880)&lt;=12,B1880&gt;=DATE(INT(LEFT('Fiscal Year'!$B$2,4)),4,1),B1880&lt;=DATE(INT(CONCATENATE("20",RIGHT('Fiscal Year'!$B$2,2))),3,31)),1,0),"")</f>
        <v/>
      </c>
      <c r="E1880" s="138" t="str">
        <f>IF(NOT(ISBLANK(B1880)),IF(AND(MONTH(B1880)&gt;=1,MONTH(B1880)&lt;=3,B1880&gt;=DATE(INT(LEFT('Fiscal Year'!$B$2,4)),4,1),B1880&lt;=DATE(INT(CONCATENATE("20",RIGHT('Fiscal Year'!$B$2,2))),3,31)),1,0),"")</f>
        <v/>
      </c>
      <c r="F1880" s="139" t="str">
        <f>IF(NOT(ISBLANK(B1880)),IF(B1880&lt;'Fiscal Year'!$B$3,1,0),"")</f>
        <v/>
      </c>
      <c r="G1880" s="10"/>
      <c r="H1880" s="10"/>
      <c r="I1880" s="40"/>
      <c r="J1880" s="40"/>
      <c r="K1880" s="53"/>
      <c r="L1880" s="53"/>
      <c r="M1880" s="53"/>
      <c r="N1880" s="53"/>
      <c r="O1880" s="53"/>
      <c r="P1880" s="53"/>
      <c r="Q1880" s="53"/>
      <c r="R1880" s="53"/>
      <c r="S1880" s="53"/>
    </row>
    <row r="1881" spans="1:19" x14ac:dyDescent="0.3">
      <c r="A1881" s="106"/>
      <c r="B1881" s="59"/>
      <c r="C1881" s="137" t="str">
        <f t="shared" si="29"/>
        <v/>
      </c>
      <c r="D1881" s="138" t="str">
        <f>IF(NOT(ISBLANK(B1881)),IF(AND(MONTH(B1881)&gt;=4,MONTH(B1881)&lt;=12,B1881&gt;=DATE(INT(LEFT('Fiscal Year'!$B$2,4)),4,1),B1881&lt;=DATE(INT(CONCATENATE("20",RIGHT('Fiscal Year'!$B$2,2))),3,31)),1,0),"")</f>
        <v/>
      </c>
      <c r="E1881" s="138" t="str">
        <f>IF(NOT(ISBLANK(B1881)),IF(AND(MONTH(B1881)&gt;=1,MONTH(B1881)&lt;=3,B1881&gt;=DATE(INT(LEFT('Fiscal Year'!$B$2,4)),4,1),B1881&lt;=DATE(INT(CONCATENATE("20",RIGHT('Fiscal Year'!$B$2,2))),3,31)),1,0),"")</f>
        <v/>
      </c>
      <c r="F1881" s="139" t="str">
        <f>IF(NOT(ISBLANK(B1881)),IF(B1881&lt;'Fiscal Year'!$B$3,1,0),"")</f>
        <v/>
      </c>
      <c r="G1881" s="10"/>
      <c r="H1881" s="10"/>
      <c r="I1881" s="40"/>
      <c r="J1881" s="40"/>
      <c r="K1881" s="53"/>
      <c r="L1881" s="53"/>
      <c r="M1881" s="53"/>
      <c r="N1881" s="53"/>
      <c r="O1881" s="53"/>
      <c r="P1881" s="53"/>
      <c r="Q1881" s="53"/>
      <c r="R1881" s="53"/>
      <c r="S1881" s="53"/>
    </row>
    <row r="1882" spans="1:19" x14ac:dyDescent="0.3">
      <c r="A1882" s="106"/>
      <c r="B1882" s="59"/>
      <c r="C1882" s="137" t="str">
        <f t="shared" si="29"/>
        <v/>
      </c>
      <c r="D1882" s="138" t="str">
        <f>IF(NOT(ISBLANK(B1882)),IF(AND(MONTH(B1882)&gt;=4,MONTH(B1882)&lt;=12,B1882&gt;=DATE(INT(LEFT('Fiscal Year'!$B$2,4)),4,1),B1882&lt;=DATE(INT(CONCATENATE("20",RIGHT('Fiscal Year'!$B$2,2))),3,31)),1,0),"")</f>
        <v/>
      </c>
      <c r="E1882" s="138" t="str">
        <f>IF(NOT(ISBLANK(B1882)),IF(AND(MONTH(B1882)&gt;=1,MONTH(B1882)&lt;=3,B1882&gt;=DATE(INT(LEFT('Fiscal Year'!$B$2,4)),4,1),B1882&lt;=DATE(INT(CONCATENATE("20",RIGHT('Fiscal Year'!$B$2,2))),3,31)),1,0),"")</f>
        <v/>
      </c>
      <c r="F1882" s="139" t="str">
        <f>IF(NOT(ISBLANK(B1882)),IF(B1882&lt;'Fiscal Year'!$B$3,1,0),"")</f>
        <v/>
      </c>
      <c r="G1882" s="10"/>
      <c r="H1882" s="10"/>
      <c r="I1882" s="40"/>
      <c r="J1882" s="40"/>
      <c r="K1882" s="53"/>
      <c r="L1882" s="53"/>
      <c r="M1882" s="53"/>
      <c r="N1882" s="53"/>
      <c r="O1882" s="53"/>
      <c r="P1882" s="53"/>
      <c r="Q1882" s="53"/>
      <c r="R1882" s="53"/>
      <c r="S1882" s="53"/>
    </row>
    <row r="1883" spans="1:19" x14ac:dyDescent="0.3">
      <c r="A1883" s="106"/>
      <c r="B1883" s="59"/>
      <c r="C1883" s="137" t="str">
        <f t="shared" si="29"/>
        <v/>
      </c>
      <c r="D1883" s="138" t="str">
        <f>IF(NOT(ISBLANK(B1883)),IF(AND(MONTH(B1883)&gt;=4,MONTH(B1883)&lt;=12,B1883&gt;=DATE(INT(LEFT('Fiscal Year'!$B$2,4)),4,1),B1883&lt;=DATE(INT(CONCATENATE("20",RIGHT('Fiscal Year'!$B$2,2))),3,31)),1,0),"")</f>
        <v/>
      </c>
      <c r="E1883" s="138" t="str">
        <f>IF(NOT(ISBLANK(B1883)),IF(AND(MONTH(B1883)&gt;=1,MONTH(B1883)&lt;=3,B1883&gt;=DATE(INT(LEFT('Fiscal Year'!$B$2,4)),4,1),B1883&lt;=DATE(INT(CONCATENATE("20",RIGHT('Fiscal Year'!$B$2,2))),3,31)),1,0),"")</f>
        <v/>
      </c>
      <c r="F1883" s="139" t="str">
        <f>IF(NOT(ISBLANK(B1883)),IF(B1883&lt;'Fiscal Year'!$B$3,1,0),"")</f>
        <v/>
      </c>
      <c r="G1883" s="10"/>
      <c r="H1883" s="10"/>
      <c r="I1883" s="40"/>
      <c r="J1883" s="40"/>
      <c r="K1883" s="53"/>
      <c r="L1883" s="53"/>
      <c r="M1883" s="53"/>
      <c r="N1883" s="53"/>
      <c r="O1883" s="53"/>
      <c r="P1883" s="53"/>
      <c r="Q1883" s="53"/>
      <c r="R1883" s="53"/>
      <c r="S1883" s="53"/>
    </row>
    <row r="1884" spans="1:19" x14ac:dyDescent="0.3">
      <c r="A1884" s="106"/>
      <c r="B1884" s="59"/>
      <c r="C1884" s="137" t="str">
        <f t="shared" si="29"/>
        <v/>
      </c>
      <c r="D1884" s="138" t="str">
        <f>IF(NOT(ISBLANK(B1884)),IF(AND(MONTH(B1884)&gt;=4,MONTH(B1884)&lt;=12,B1884&gt;=DATE(INT(LEFT('Fiscal Year'!$B$2,4)),4,1),B1884&lt;=DATE(INT(CONCATENATE("20",RIGHT('Fiscal Year'!$B$2,2))),3,31)),1,0),"")</f>
        <v/>
      </c>
      <c r="E1884" s="138" t="str">
        <f>IF(NOT(ISBLANK(B1884)),IF(AND(MONTH(B1884)&gt;=1,MONTH(B1884)&lt;=3,B1884&gt;=DATE(INT(LEFT('Fiscal Year'!$B$2,4)),4,1),B1884&lt;=DATE(INT(CONCATENATE("20",RIGHT('Fiscal Year'!$B$2,2))),3,31)),1,0),"")</f>
        <v/>
      </c>
      <c r="F1884" s="139" t="str">
        <f>IF(NOT(ISBLANK(B1884)),IF(B1884&lt;'Fiscal Year'!$B$3,1,0),"")</f>
        <v/>
      </c>
      <c r="G1884" s="10"/>
      <c r="H1884" s="10"/>
      <c r="I1884" s="40"/>
      <c r="J1884" s="40"/>
      <c r="K1884" s="53"/>
      <c r="L1884" s="53"/>
      <c r="M1884" s="53"/>
      <c r="N1884" s="53"/>
      <c r="O1884" s="53"/>
      <c r="P1884" s="53"/>
      <c r="Q1884" s="53"/>
      <c r="R1884" s="53"/>
      <c r="S1884" s="53"/>
    </row>
    <row r="1885" spans="1:19" x14ac:dyDescent="0.3">
      <c r="A1885" s="106"/>
      <c r="B1885" s="59"/>
      <c r="C1885" s="137" t="str">
        <f t="shared" si="29"/>
        <v/>
      </c>
      <c r="D1885" s="138" t="str">
        <f>IF(NOT(ISBLANK(B1885)),IF(AND(MONTH(B1885)&gt;=4,MONTH(B1885)&lt;=12,B1885&gt;=DATE(INT(LEFT('Fiscal Year'!$B$2,4)),4,1),B1885&lt;=DATE(INT(CONCATENATE("20",RIGHT('Fiscal Year'!$B$2,2))),3,31)),1,0),"")</f>
        <v/>
      </c>
      <c r="E1885" s="138" t="str">
        <f>IF(NOT(ISBLANK(B1885)),IF(AND(MONTH(B1885)&gt;=1,MONTH(B1885)&lt;=3,B1885&gt;=DATE(INT(LEFT('Fiscal Year'!$B$2,4)),4,1),B1885&lt;=DATE(INT(CONCATENATE("20",RIGHT('Fiscal Year'!$B$2,2))),3,31)),1,0),"")</f>
        <v/>
      </c>
      <c r="F1885" s="139" t="str">
        <f>IF(NOT(ISBLANK(B1885)),IF(B1885&lt;'Fiscal Year'!$B$3,1,0),"")</f>
        <v/>
      </c>
      <c r="G1885" s="10"/>
      <c r="H1885" s="10"/>
      <c r="I1885" s="40"/>
      <c r="J1885" s="40"/>
      <c r="K1885" s="53"/>
      <c r="L1885" s="53"/>
      <c r="M1885" s="53"/>
      <c r="N1885" s="53"/>
      <c r="O1885" s="53"/>
      <c r="P1885" s="53"/>
      <c r="Q1885" s="53"/>
      <c r="R1885" s="53"/>
      <c r="S1885" s="53"/>
    </row>
    <row r="1886" spans="1:19" x14ac:dyDescent="0.3">
      <c r="A1886" s="106"/>
      <c r="B1886" s="59"/>
      <c r="C1886" s="137" t="str">
        <f t="shared" si="29"/>
        <v/>
      </c>
      <c r="D1886" s="138" t="str">
        <f>IF(NOT(ISBLANK(B1886)),IF(AND(MONTH(B1886)&gt;=4,MONTH(B1886)&lt;=12,B1886&gt;=DATE(INT(LEFT('Fiscal Year'!$B$2,4)),4,1),B1886&lt;=DATE(INT(CONCATENATE("20",RIGHT('Fiscal Year'!$B$2,2))),3,31)),1,0),"")</f>
        <v/>
      </c>
      <c r="E1886" s="138" t="str">
        <f>IF(NOT(ISBLANK(B1886)),IF(AND(MONTH(B1886)&gt;=1,MONTH(B1886)&lt;=3,B1886&gt;=DATE(INT(LEFT('Fiscal Year'!$B$2,4)),4,1),B1886&lt;=DATE(INT(CONCATENATE("20",RIGHT('Fiscal Year'!$B$2,2))),3,31)),1,0),"")</f>
        <v/>
      </c>
      <c r="F1886" s="139" t="str">
        <f>IF(NOT(ISBLANK(B1886)),IF(B1886&lt;'Fiscal Year'!$B$3,1,0),"")</f>
        <v/>
      </c>
      <c r="G1886" s="10"/>
      <c r="H1886" s="10"/>
      <c r="I1886" s="40"/>
      <c r="J1886" s="40"/>
      <c r="K1886" s="53"/>
      <c r="L1886" s="53"/>
      <c r="M1886" s="53"/>
      <c r="N1886" s="53"/>
      <c r="O1886" s="53"/>
      <c r="P1886" s="53"/>
      <c r="Q1886" s="53"/>
      <c r="R1886" s="53"/>
      <c r="S1886" s="53"/>
    </row>
    <row r="1887" spans="1:19" x14ac:dyDescent="0.3">
      <c r="A1887" s="106"/>
      <c r="B1887" s="59"/>
      <c r="C1887" s="137" t="str">
        <f t="shared" si="29"/>
        <v/>
      </c>
      <c r="D1887" s="138" t="str">
        <f>IF(NOT(ISBLANK(B1887)),IF(AND(MONTH(B1887)&gt;=4,MONTH(B1887)&lt;=12,B1887&gt;=DATE(INT(LEFT('Fiscal Year'!$B$2,4)),4,1),B1887&lt;=DATE(INT(CONCATENATE("20",RIGHT('Fiscal Year'!$B$2,2))),3,31)),1,0),"")</f>
        <v/>
      </c>
      <c r="E1887" s="138" t="str">
        <f>IF(NOT(ISBLANK(B1887)),IF(AND(MONTH(B1887)&gt;=1,MONTH(B1887)&lt;=3,B1887&gt;=DATE(INT(LEFT('Fiscal Year'!$B$2,4)),4,1),B1887&lt;=DATE(INT(CONCATENATE("20",RIGHT('Fiscal Year'!$B$2,2))),3,31)),1,0),"")</f>
        <v/>
      </c>
      <c r="F1887" s="139" t="str">
        <f>IF(NOT(ISBLANK(B1887)),IF(B1887&lt;'Fiscal Year'!$B$3,1,0),"")</f>
        <v/>
      </c>
      <c r="G1887" s="10"/>
      <c r="H1887" s="10"/>
      <c r="I1887" s="40"/>
      <c r="J1887" s="40"/>
      <c r="K1887" s="53"/>
      <c r="L1887" s="53"/>
      <c r="M1887" s="53"/>
      <c r="N1887" s="53"/>
      <c r="O1887" s="53"/>
      <c r="P1887" s="53"/>
      <c r="Q1887" s="53"/>
      <c r="R1887" s="53"/>
      <c r="S1887" s="53"/>
    </row>
    <row r="1888" spans="1:19" x14ac:dyDescent="0.3">
      <c r="A1888" s="106"/>
      <c r="B1888" s="59"/>
      <c r="C1888" s="137" t="str">
        <f t="shared" si="29"/>
        <v/>
      </c>
      <c r="D1888" s="138" t="str">
        <f>IF(NOT(ISBLANK(B1888)),IF(AND(MONTH(B1888)&gt;=4,MONTH(B1888)&lt;=12,B1888&gt;=DATE(INT(LEFT('Fiscal Year'!$B$2,4)),4,1),B1888&lt;=DATE(INT(CONCATENATE("20",RIGHT('Fiscal Year'!$B$2,2))),3,31)),1,0),"")</f>
        <v/>
      </c>
      <c r="E1888" s="138" t="str">
        <f>IF(NOT(ISBLANK(B1888)),IF(AND(MONTH(B1888)&gt;=1,MONTH(B1888)&lt;=3,B1888&gt;=DATE(INT(LEFT('Fiscal Year'!$B$2,4)),4,1),B1888&lt;=DATE(INT(CONCATENATE("20",RIGHT('Fiscal Year'!$B$2,2))),3,31)),1,0),"")</f>
        <v/>
      </c>
      <c r="F1888" s="139" t="str">
        <f>IF(NOT(ISBLANK(B1888)),IF(B1888&lt;'Fiscal Year'!$B$3,1,0),"")</f>
        <v/>
      </c>
      <c r="G1888" s="10"/>
      <c r="H1888" s="10"/>
      <c r="I1888" s="40"/>
      <c r="J1888" s="40"/>
      <c r="K1888" s="53"/>
      <c r="L1888" s="53"/>
      <c r="M1888" s="53"/>
      <c r="N1888" s="53"/>
      <c r="O1888" s="53"/>
      <c r="P1888" s="53"/>
      <c r="Q1888" s="53"/>
      <c r="R1888" s="53"/>
      <c r="S1888" s="53"/>
    </row>
    <row r="1889" spans="1:19" x14ac:dyDescent="0.3">
      <c r="A1889" s="106"/>
      <c r="B1889" s="59"/>
      <c r="C1889" s="137" t="str">
        <f t="shared" si="29"/>
        <v/>
      </c>
      <c r="D1889" s="138" t="str">
        <f>IF(NOT(ISBLANK(B1889)),IF(AND(MONTH(B1889)&gt;=4,MONTH(B1889)&lt;=12,B1889&gt;=DATE(INT(LEFT('Fiscal Year'!$B$2,4)),4,1),B1889&lt;=DATE(INT(CONCATENATE("20",RIGHT('Fiscal Year'!$B$2,2))),3,31)),1,0),"")</f>
        <v/>
      </c>
      <c r="E1889" s="138" t="str">
        <f>IF(NOT(ISBLANK(B1889)),IF(AND(MONTH(B1889)&gt;=1,MONTH(B1889)&lt;=3,B1889&gt;=DATE(INT(LEFT('Fiscal Year'!$B$2,4)),4,1),B1889&lt;=DATE(INT(CONCATENATE("20",RIGHT('Fiscal Year'!$B$2,2))),3,31)),1,0),"")</f>
        <v/>
      </c>
      <c r="F1889" s="139" t="str">
        <f>IF(NOT(ISBLANK(B1889)),IF(B1889&lt;'Fiscal Year'!$B$3,1,0),"")</f>
        <v/>
      </c>
      <c r="G1889" s="10"/>
      <c r="H1889" s="10"/>
      <c r="I1889" s="40"/>
      <c r="J1889" s="40"/>
      <c r="K1889" s="53"/>
      <c r="L1889" s="53"/>
      <c r="M1889" s="53"/>
      <c r="N1889" s="53"/>
      <c r="O1889" s="53"/>
      <c r="P1889" s="53"/>
      <c r="Q1889" s="53"/>
      <c r="R1889" s="53"/>
      <c r="S1889" s="53"/>
    </row>
    <row r="1890" spans="1:19" x14ac:dyDescent="0.3">
      <c r="A1890" s="106"/>
      <c r="B1890" s="59"/>
      <c r="C1890" s="137" t="str">
        <f t="shared" si="29"/>
        <v/>
      </c>
      <c r="D1890" s="138" t="str">
        <f>IF(NOT(ISBLANK(B1890)),IF(AND(MONTH(B1890)&gt;=4,MONTH(B1890)&lt;=12,B1890&gt;=DATE(INT(LEFT('Fiscal Year'!$B$2,4)),4,1),B1890&lt;=DATE(INT(CONCATENATE("20",RIGHT('Fiscal Year'!$B$2,2))),3,31)),1,0),"")</f>
        <v/>
      </c>
      <c r="E1890" s="138" t="str">
        <f>IF(NOT(ISBLANK(B1890)),IF(AND(MONTH(B1890)&gt;=1,MONTH(B1890)&lt;=3,B1890&gt;=DATE(INT(LEFT('Fiscal Year'!$B$2,4)),4,1),B1890&lt;=DATE(INT(CONCATENATE("20",RIGHT('Fiscal Year'!$B$2,2))),3,31)),1,0),"")</f>
        <v/>
      </c>
      <c r="F1890" s="139" t="str">
        <f>IF(NOT(ISBLANK(B1890)),IF(B1890&lt;'Fiscal Year'!$B$3,1,0),"")</f>
        <v/>
      </c>
      <c r="G1890" s="10"/>
      <c r="H1890" s="10"/>
      <c r="I1890" s="40"/>
      <c r="J1890" s="40"/>
      <c r="K1890" s="53"/>
      <c r="L1890" s="53"/>
      <c r="M1890" s="53"/>
      <c r="N1890" s="53"/>
      <c r="O1890" s="53"/>
      <c r="P1890" s="53"/>
      <c r="Q1890" s="53"/>
      <c r="R1890" s="53"/>
      <c r="S1890" s="53"/>
    </row>
    <row r="1891" spans="1:19" x14ac:dyDescent="0.3">
      <c r="A1891" s="106"/>
      <c r="B1891" s="59"/>
      <c r="C1891" s="137" t="str">
        <f t="shared" si="29"/>
        <v/>
      </c>
      <c r="D1891" s="138" t="str">
        <f>IF(NOT(ISBLANK(B1891)),IF(AND(MONTH(B1891)&gt;=4,MONTH(B1891)&lt;=12,B1891&gt;=DATE(INT(LEFT('Fiscal Year'!$B$2,4)),4,1),B1891&lt;=DATE(INT(CONCATENATE("20",RIGHT('Fiscal Year'!$B$2,2))),3,31)),1,0),"")</f>
        <v/>
      </c>
      <c r="E1891" s="138" t="str">
        <f>IF(NOT(ISBLANK(B1891)),IF(AND(MONTH(B1891)&gt;=1,MONTH(B1891)&lt;=3,B1891&gt;=DATE(INT(LEFT('Fiscal Year'!$B$2,4)),4,1),B1891&lt;=DATE(INT(CONCATENATE("20",RIGHT('Fiscal Year'!$B$2,2))),3,31)),1,0),"")</f>
        <v/>
      </c>
      <c r="F1891" s="139" t="str">
        <f>IF(NOT(ISBLANK(B1891)),IF(B1891&lt;'Fiscal Year'!$B$3,1,0),"")</f>
        <v/>
      </c>
      <c r="G1891" s="10"/>
      <c r="H1891" s="10"/>
      <c r="I1891" s="40"/>
      <c r="J1891" s="40"/>
      <c r="K1891" s="53"/>
      <c r="L1891" s="53"/>
      <c r="M1891" s="53"/>
      <c r="N1891" s="53"/>
      <c r="O1891" s="53"/>
      <c r="P1891" s="53"/>
      <c r="Q1891" s="53"/>
      <c r="R1891" s="53"/>
      <c r="S1891" s="53"/>
    </row>
    <row r="1892" spans="1:19" x14ac:dyDescent="0.3">
      <c r="A1892" s="106"/>
      <c r="B1892" s="59"/>
      <c r="C1892" s="137" t="str">
        <f t="shared" si="29"/>
        <v/>
      </c>
      <c r="D1892" s="138" t="str">
        <f>IF(NOT(ISBLANK(B1892)),IF(AND(MONTH(B1892)&gt;=4,MONTH(B1892)&lt;=12,B1892&gt;=DATE(INT(LEFT('Fiscal Year'!$B$2,4)),4,1),B1892&lt;=DATE(INT(CONCATENATE("20",RIGHT('Fiscal Year'!$B$2,2))),3,31)),1,0),"")</f>
        <v/>
      </c>
      <c r="E1892" s="138" t="str">
        <f>IF(NOT(ISBLANK(B1892)),IF(AND(MONTH(B1892)&gt;=1,MONTH(B1892)&lt;=3,B1892&gt;=DATE(INT(LEFT('Fiscal Year'!$B$2,4)),4,1),B1892&lt;=DATE(INT(CONCATENATE("20",RIGHT('Fiscal Year'!$B$2,2))),3,31)),1,0),"")</f>
        <v/>
      </c>
      <c r="F1892" s="139" t="str">
        <f>IF(NOT(ISBLANK(B1892)),IF(B1892&lt;'Fiscal Year'!$B$3,1,0),"")</f>
        <v/>
      </c>
      <c r="G1892" s="10"/>
      <c r="H1892" s="10"/>
      <c r="I1892" s="40"/>
      <c r="J1892" s="40"/>
      <c r="K1892" s="53"/>
      <c r="L1892" s="53"/>
      <c r="M1892" s="53"/>
      <c r="N1892" s="53"/>
      <c r="O1892" s="53"/>
      <c r="P1892" s="53"/>
      <c r="Q1892" s="53"/>
      <c r="R1892" s="53"/>
      <c r="S1892" s="53"/>
    </row>
    <row r="1893" spans="1:19" x14ac:dyDescent="0.3">
      <c r="A1893" s="106"/>
      <c r="B1893" s="59"/>
      <c r="C1893" s="137" t="str">
        <f t="shared" si="29"/>
        <v/>
      </c>
      <c r="D1893" s="138" t="str">
        <f>IF(NOT(ISBLANK(B1893)),IF(AND(MONTH(B1893)&gt;=4,MONTH(B1893)&lt;=12,B1893&gt;=DATE(INT(LEFT('Fiscal Year'!$B$2,4)),4,1),B1893&lt;=DATE(INT(CONCATENATE("20",RIGHT('Fiscal Year'!$B$2,2))),3,31)),1,0),"")</f>
        <v/>
      </c>
      <c r="E1893" s="138" t="str">
        <f>IF(NOT(ISBLANK(B1893)),IF(AND(MONTH(B1893)&gt;=1,MONTH(B1893)&lt;=3,B1893&gt;=DATE(INT(LEFT('Fiscal Year'!$B$2,4)),4,1),B1893&lt;=DATE(INT(CONCATENATE("20",RIGHT('Fiscal Year'!$B$2,2))),3,31)),1,0),"")</f>
        <v/>
      </c>
      <c r="F1893" s="139" t="str">
        <f>IF(NOT(ISBLANK(B1893)),IF(B1893&lt;'Fiscal Year'!$B$3,1,0),"")</f>
        <v/>
      </c>
      <c r="G1893" s="10"/>
      <c r="H1893" s="10"/>
      <c r="I1893" s="40"/>
      <c r="J1893" s="40"/>
      <c r="K1893" s="53"/>
      <c r="L1893" s="53"/>
      <c r="M1893" s="53"/>
      <c r="N1893" s="53"/>
      <c r="O1893" s="53"/>
      <c r="P1893" s="53"/>
      <c r="Q1893" s="53"/>
      <c r="R1893" s="53"/>
      <c r="S1893" s="53"/>
    </row>
    <row r="1894" spans="1:19" x14ac:dyDescent="0.3">
      <c r="A1894" s="106"/>
      <c r="B1894" s="59"/>
      <c r="C1894" s="137" t="str">
        <f t="shared" si="29"/>
        <v/>
      </c>
      <c r="D1894" s="138" t="str">
        <f>IF(NOT(ISBLANK(B1894)),IF(AND(MONTH(B1894)&gt;=4,MONTH(B1894)&lt;=12,B1894&gt;=DATE(INT(LEFT('Fiscal Year'!$B$2,4)),4,1),B1894&lt;=DATE(INT(CONCATENATE("20",RIGHT('Fiscal Year'!$B$2,2))),3,31)),1,0),"")</f>
        <v/>
      </c>
      <c r="E1894" s="138" t="str">
        <f>IF(NOT(ISBLANK(B1894)),IF(AND(MONTH(B1894)&gt;=1,MONTH(B1894)&lt;=3,B1894&gt;=DATE(INT(LEFT('Fiscal Year'!$B$2,4)),4,1),B1894&lt;=DATE(INT(CONCATENATE("20",RIGHT('Fiscal Year'!$B$2,2))),3,31)),1,0),"")</f>
        <v/>
      </c>
      <c r="F1894" s="139" t="str">
        <f>IF(NOT(ISBLANK(B1894)),IF(B1894&lt;'Fiscal Year'!$B$3,1,0),"")</f>
        <v/>
      </c>
      <c r="G1894" s="10"/>
      <c r="H1894" s="10"/>
      <c r="I1894" s="40"/>
      <c r="J1894" s="40"/>
      <c r="K1894" s="53"/>
      <c r="L1894" s="53"/>
      <c r="M1894" s="53"/>
      <c r="N1894" s="53"/>
      <c r="O1894" s="53"/>
      <c r="P1894" s="53"/>
      <c r="Q1894" s="53"/>
      <c r="R1894" s="53"/>
      <c r="S1894" s="53"/>
    </row>
    <row r="1895" spans="1:19" x14ac:dyDescent="0.3">
      <c r="A1895" s="106"/>
      <c r="B1895" s="59"/>
      <c r="C1895" s="137" t="str">
        <f t="shared" si="29"/>
        <v/>
      </c>
      <c r="D1895" s="138" t="str">
        <f>IF(NOT(ISBLANK(B1895)),IF(AND(MONTH(B1895)&gt;=4,MONTH(B1895)&lt;=12,B1895&gt;=DATE(INT(LEFT('Fiscal Year'!$B$2,4)),4,1),B1895&lt;=DATE(INT(CONCATENATE("20",RIGHT('Fiscal Year'!$B$2,2))),3,31)),1,0),"")</f>
        <v/>
      </c>
      <c r="E1895" s="138" t="str">
        <f>IF(NOT(ISBLANK(B1895)),IF(AND(MONTH(B1895)&gt;=1,MONTH(B1895)&lt;=3,B1895&gt;=DATE(INT(LEFT('Fiscal Year'!$B$2,4)),4,1),B1895&lt;=DATE(INT(CONCATENATE("20",RIGHT('Fiscal Year'!$B$2,2))),3,31)),1,0),"")</f>
        <v/>
      </c>
      <c r="F1895" s="139" t="str">
        <f>IF(NOT(ISBLANK(B1895)),IF(B1895&lt;'Fiscal Year'!$B$3,1,0),"")</f>
        <v/>
      </c>
      <c r="G1895" s="10"/>
      <c r="H1895" s="10"/>
      <c r="I1895" s="40"/>
      <c r="J1895" s="40"/>
      <c r="K1895" s="53"/>
      <c r="L1895" s="53"/>
      <c r="M1895" s="53"/>
      <c r="N1895" s="53"/>
      <c r="O1895" s="53"/>
      <c r="P1895" s="53"/>
      <c r="Q1895" s="53"/>
      <c r="R1895" s="53"/>
      <c r="S1895" s="53"/>
    </row>
    <row r="1896" spans="1:19" x14ac:dyDescent="0.3">
      <c r="A1896" s="106"/>
      <c r="B1896" s="59"/>
      <c r="C1896" s="137" t="str">
        <f t="shared" si="29"/>
        <v/>
      </c>
      <c r="D1896" s="138" t="str">
        <f>IF(NOT(ISBLANK(B1896)),IF(AND(MONTH(B1896)&gt;=4,MONTH(B1896)&lt;=12,B1896&gt;=DATE(INT(LEFT('Fiscal Year'!$B$2,4)),4,1),B1896&lt;=DATE(INT(CONCATENATE("20",RIGHT('Fiscal Year'!$B$2,2))),3,31)),1,0),"")</f>
        <v/>
      </c>
      <c r="E1896" s="138" t="str">
        <f>IF(NOT(ISBLANK(B1896)),IF(AND(MONTH(B1896)&gt;=1,MONTH(B1896)&lt;=3,B1896&gt;=DATE(INT(LEFT('Fiscal Year'!$B$2,4)),4,1),B1896&lt;=DATE(INT(CONCATENATE("20",RIGHT('Fiscal Year'!$B$2,2))),3,31)),1,0),"")</f>
        <v/>
      </c>
      <c r="F1896" s="139" t="str">
        <f>IF(NOT(ISBLANK(B1896)),IF(B1896&lt;'Fiscal Year'!$B$3,1,0),"")</f>
        <v/>
      </c>
      <c r="G1896" s="10"/>
      <c r="H1896" s="10"/>
      <c r="I1896" s="40"/>
      <c r="J1896" s="40"/>
      <c r="K1896" s="53"/>
      <c r="L1896" s="53"/>
      <c r="M1896" s="53"/>
      <c r="N1896" s="53"/>
      <c r="O1896" s="53"/>
      <c r="P1896" s="53"/>
      <c r="Q1896" s="53"/>
      <c r="R1896" s="53"/>
      <c r="S1896" s="53"/>
    </row>
    <row r="1897" spans="1:19" x14ac:dyDescent="0.3">
      <c r="A1897" s="106"/>
      <c r="B1897" s="59"/>
      <c r="C1897" s="137" t="str">
        <f t="shared" si="29"/>
        <v/>
      </c>
      <c r="D1897" s="138" t="str">
        <f>IF(NOT(ISBLANK(B1897)),IF(AND(MONTH(B1897)&gt;=4,MONTH(B1897)&lt;=12,B1897&gt;=DATE(INT(LEFT('Fiscal Year'!$B$2,4)),4,1),B1897&lt;=DATE(INT(CONCATENATE("20",RIGHT('Fiscal Year'!$B$2,2))),3,31)),1,0),"")</f>
        <v/>
      </c>
      <c r="E1897" s="138" t="str">
        <f>IF(NOT(ISBLANK(B1897)),IF(AND(MONTH(B1897)&gt;=1,MONTH(B1897)&lt;=3,B1897&gt;=DATE(INT(LEFT('Fiscal Year'!$B$2,4)),4,1),B1897&lt;=DATE(INT(CONCATENATE("20",RIGHT('Fiscal Year'!$B$2,2))),3,31)),1,0),"")</f>
        <v/>
      </c>
      <c r="F1897" s="139" t="str">
        <f>IF(NOT(ISBLANK(B1897)),IF(B1897&lt;'Fiscal Year'!$B$3,1,0),"")</f>
        <v/>
      </c>
      <c r="G1897" s="10"/>
      <c r="H1897" s="10"/>
      <c r="I1897" s="40"/>
      <c r="J1897" s="40"/>
      <c r="K1897" s="53"/>
      <c r="L1897" s="53"/>
      <c r="M1897" s="53"/>
      <c r="N1897" s="53"/>
      <c r="O1897" s="53"/>
      <c r="P1897" s="53"/>
      <c r="Q1897" s="53"/>
      <c r="R1897" s="53"/>
      <c r="S1897" s="53"/>
    </row>
    <row r="1898" spans="1:19" x14ac:dyDescent="0.3">
      <c r="A1898" s="106"/>
      <c r="B1898" s="59"/>
      <c r="C1898" s="137" t="str">
        <f t="shared" si="29"/>
        <v/>
      </c>
      <c r="D1898" s="138" t="str">
        <f>IF(NOT(ISBLANK(B1898)),IF(AND(MONTH(B1898)&gt;=4,MONTH(B1898)&lt;=12,B1898&gt;=DATE(INT(LEFT('Fiscal Year'!$B$2,4)),4,1),B1898&lt;=DATE(INT(CONCATENATE("20",RIGHT('Fiscal Year'!$B$2,2))),3,31)),1,0),"")</f>
        <v/>
      </c>
      <c r="E1898" s="138" t="str">
        <f>IF(NOT(ISBLANK(B1898)),IF(AND(MONTH(B1898)&gt;=1,MONTH(B1898)&lt;=3,B1898&gt;=DATE(INT(LEFT('Fiscal Year'!$B$2,4)),4,1),B1898&lt;=DATE(INT(CONCATENATE("20",RIGHT('Fiscal Year'!$B$2,2))),3,31)),1,0),"")</f>
        <v/>
      </c>
      <c r="F1898" s="139" t="str">
        <f>IF(NOT(ISBLANK(B1898)),IF(B1898&lt;'Fiscal Year'!$B$3,1,0),"")</f>
        <v/>
      </c>
      <c r="G1898" s="10"/>
      <c r="H1898" s="10"/>
      <c r="I1898" s="40"/>
      <c r="J1898" s="40"/>
      <c r="K1898" s="53"/>
      <c r="L1898" s="53"/>
      <c r="M1898" s="53"/>
      <c r="N1898" s="53"/>
      <c r="O1898" s="53"/>
      <c r="P1898" s="53"/>
      <c r="Q1898" s="53"/>
      <c r="R1898" s="53"/>
      <c r="S1898" s="53"/>
    </row>
    <row r="1899" spans="1:19" x14ac:dyDescent="0.3">
      <c r="A1899" s="106"/>
      <c r="B1899" s="59"/>
      <c r="C1899" s="137" t="str">
        <f t="shared" si="29"/>
        <v/>
      </c>
      <c r="D1899" s="138" t="str">
        <f>IF(NOT(ISBLANK(B1899)),IF(AND(MONTH(B1899)&gt;=4,MONTH(B1899)&lt;=12,B1899&gt;=DATE(INT(LEFT('Fiscal Year'!$B$2,4)),4,1),B1899&lt;=DATE(INT(CONCATENATE("20",RIGHT('Fiscal Year'!$B$2,2))),3,31)),1,0),"")</f>
        <v/>
      </c>
      <c r="E1899" s="138" t="str">
        <f>IF(NOT(ISBLANK(B1899)),IF(AND(MONTH(B1899)&gt;=1,MONTH(B1899)&lt;=3,B1899&gt;=DATE(INT(LEFT('Fiscal Year'!$B$2,4)),4,1),B1899&lt;=DATE(INT(CONCATENATE("20",RIGHT('Fiscal Year'!$B$2,2))),3,31)),1,0),"")</f>
        <v/>
      </c>
      <c r="F1899" s="139" t="str">
        <f>IF(NOT(ISBLANK(B1899)),IF(B1899&lt;'Fiscal Year'!$B$3,1,0),"")</f>
        <v/>
      </c>
      <c r="G1899" s="10"/>
      <c r="H1899" s="10"/>
      <c r="I1899" s="40"/>
      <c r="J1899" s="40"/>
      <c r="K1899" s="53"/>
      <c r="L1899" s="53"/>
      <c r="M1899" s="53"/>
      <c r="N1899" s="53"/>
      <c r="O1899" s="53"/>
      <c r="P1899" s="53"/>
      <c r="Q1899" s="53"/>
      <c r="R1899" s="53"/>
      <c r="S1899" s="53"/>
    </row>
    <row r="1900" spans="1:19" x14ac:dyDescent="0.3">
      <c r="A1900" s="106"/>
      <c r="B1900" s="59"/>
      <c r="C1900" s="137" t="str">
        <f t="shared" si="29"/>
        <v/>
      </c>
      <c r="D1900" s="138" t="str">
        <f>IF(NOT(ISBLANK(B1900)),IF(AND(MONTH(B1900)&gt;=4,MONTH(B1900)&lt;=12,B1900&gt;=DATE(INT(LEFT('Fiscal Year'!$B$2,4)),4,1),B1900&lt;=DATE(INT(CONCATENATE("20",RIGHT('Fiscal Year'!$B$2,2))),3,31)),1,0),"")</f>
        <v/>
      </c>
      <c r="E1900" s="138" t="str">
        <f>IF(NOT(ISBLANK(B1900)),IF(AND(MONTH(B1900)&gt;=1,MONTH(B1900)&lt;=3,B1900&gt;=DATE(INT(LEFT('Fiscal Year'!$B$2,4)),4,1),B1900&lt;=DATE(INT(CONCATENATE("20",RIGHT('Fiscal Year'!$B$2,2))),3,31)),1,0),"")</f>
        <v/>
      </c>
      <c r="F1900" s="139" t="str">
        <f>IF(NOT(ISBLANK(B1900)),IF(B1900&lt;'Fiscal Year'!$B$3,1,0),"")</f>
        <v/>
      </c>
      <c r="G1900" s="10"/>
      <c r="H1900" s="10"/>
      <c r="I1900" s="40"/>
      <c r="J1900" s="40"/>
      <c r="K1900" s="53"/>
      <c r="L1900" s="53"/>
      <c r="M1900" s="53"/>
      <c r="N1900" s="53"/>
      <c r="O1900" s="53"/>
      <c r="P1900" s="53"/>
      <c r="Q1900" s="53"/>
      <c r="R1900" s="53"/>
      <c r="S1900" s="53"/>
    </row>
    <row r="1901" spans="1:19" x14ac:dyDescent="0.3">
      <c r="A1901" s="106"/>
      <c r="B1901" s="59"/>
      <c r="C1901" s="137" t="str">
        <f t="shared" si="29"/>
        <v/>
      </c>
      <c r="D1901" s="138" t="str">
        <f>IF(NOT(ISBLANK(B1901)),IF(AND(MONTH(B1901)&gt;=4,MONTH(B1901)&lt;=12,B1901&gt;=DATE(INT(LEFT('Fiscal Year'!$B$2,4)),4,1),B1901&lt;=DATE(INT(CONCATENATE("20",RIGHT('Fiscal Year'!$B$2,2))),3,31)),1,0),"")</f>
        <v/>
      </c>
      <c r="E1901" s="138" t="str">
        <f>IF(NOT(ISBLANK(B1901)),IF(AND(MONTH(B1901)&gt;=1,MONTH(B1901)&lt;=3,B1901&gt;=DATE(INT(LEFT('Fiscal Year'!$B$2,4)),4,1),B1901&lt;=DATE(INT(CONCATENATE("20",RIGHT('Fiscal Year'!$B$2,2))),3,31)),1,0),"")</f>
        <v/>
      </c>
      <c r="F1901" s="139" t="str">
        <f>IF(NOT(ISBLANK(B1901)),IF(B1901&lt;'Fiscal Year'!$B$3,1,0),"")</f>
        <v/>
      </c>
      <c r="G1901" s="10"/>
      <c r="H1901" s="10"/>
      <c r="I1901" s="40"/>
      <c r="J1901" s="40"/>
      <c r="K1901" s="53"/>
      <c r="L1901" s="53"/>
      <c r="M1901" s="53"/>
      <c r="N1901" s="53"/>
      <c r="O1901" s="53"/>
      <c r="P1901" s="53"/>
      <c r="Q1901" s="53"/>
      <c r="R1901" s="53"/>
      <c r="S1901" s="53"/>
    </row>
    <row r="1902" spans="1:19" x14ac:dyDescent="0.3">
      <c r="A1902" s="106"/>
      <c r="B1902" s="59"/>
      <c r="C1902" s="137" t="str">
        <f t="shared" si="29"/>
        <v/>
      </c>
      <c r="D1902" s="138" t="str">
        <f>IF(NOT(ISBLANK(B1902)),IF(AND(MONTH(B1902)&gt;=4,MONTH(B1902)&lt;=12,B1902&gt;=DATE(INT(LEFT('Fiscal Year'!$B$2,4)),4,1),B1902&lt;=DATE(INT(CONCATENATE("20",RIGHT('Fiscal Year'!$B$2,2))),3,31)),1,0),"")</f>
        <v/>
      </c>
      <c r="E1902" s="138" t="str">
        <f>IF(NOT(ISBLANK(B1902)),IF(AND(MONTH(B1902)&gt;=1,MONTH(B1902)&lt;=3,B1902&gt;=DATE(INT(LEFT('Fiscal Year'!$B$2,4)),4,1),B1902&lt;=DATE(INT(CONCATENATE("20",RIGHT('Fiscal Year'!$B$2,2))),3,31)),1,0),"")</f>
        <v/>
      </c>
      <c r="F1902" s="139" t="str">
        <f>IF(NOT(ISBLANK(B1902)),IF(B1902&lt;'Fiscal Year'!$B$3,1,0),"")</f>
        <v/>
      </c>
      <c r="G1902" s="10"/>
      <c r="H1902" s="10"/>
      <c r="I1902" s="40"/>
      <c r="J1902" s="40"/>
      <c r="K1902" s="53"/>
      <c r="L1902" s="53"/>
      <c r="M1902" s="53"/>
      <c r="N1902" s="53"/>
      <c r="O1902" s="53"/>
      <c r="P1902" s="53"/>
      <c r="Q1902" s="53"/>
      <c r="R1902" s="53"/>
      <c r="S1902" s="53"/>
    </row>
    <row r="1903" spans="1:19" x14ac:dyDescent="0.3">
      <c r="A1903" s="106"/>
      <c r="B1903" s="59"/>
      <c r="C1903" s="137" t="str">
        <f t="shared" si="29"/>
        <v/>
      </c>
      <c r="D1903" s="138" t="str">
        <f>IF(NOT(ISBLANK(B1903)),IF(AND(MONTH(B1903)&gt;=4,MONTH(B1903)&lt;=12,B1903&gt;=DATE(INT(LEFT('Fiscal Year'!$B$2,4)),4,1),B1903&lt;=DATE(INT(CONCATENATE("20",RIGHT('Fiscal Year'!$B$2,2))),3,31)),1,0),"")</f>
        <v/>
      </c>
      <c r="E1903" s="138" t="str">
        <f>IF(NOT(ISBLANK(B1903)),IF(AND(MONTH(B1903)&gt;=1,MONTH(B1903)&lt;=3,B1903&gt;=DATE(INT(LEFT('Fiscal Year'!$B$2,4)),4,1),B1903&lt;=DATE(INT(CONCATENATE("20",RIGHT('Fiscal Year'!$B$2,2))),3,31)),1,0),"")</f>
        <v/>
      </c>
      <c r="F1903" s="139" t="str">
        <f>IF(NOT(ISBLANK(B1903)),IF(B1903&lt;'Fiscal Year'!$B$3,1,0),"")</f>
        <v/>
      </c>
      <c r="G1903" s="10"/>
      <c r="H1903" s="10"/>
      <c r="I1903" s="40"/>
      <c r="J1903" s="40"/>
      <c r="K1903" s="53"/>
      <c r="L1903" s="53"/>
      <c r="M1903" s="53"/>
      <c r="N1903" s="53"/>
      <c r="O1903" s="53"/>
      <c r="P1903" s="53"/>
      <c r="Q1903" s="53"/>
      <c r="R1903" s="53"/>
      <c r="S1903" s="53"/>
    </row>
    <row r="1904" spans="1:19" x14ac:dyDescent="0.3">
      <c r="A1904" s="106"/>
      <c r="B1904" s="59"/>
      <c r="C1904" s="137" t="str">
        <f t="shared" si="29"/>
        <v/>
      </c>
      <c r="D1904" s="138" t="str">
        <f>IF(NOT(ISBLANK(B1904)),IF(AND(MONTH(B1904)&gt;=4,MONTH(B1904)&lt;=12,B1904&gt;=DATE(INT(LEFT('Fiscal Year'!$B$2,4)),4,1),B1904&lt;=DATE(INT(CONCATENATE("20",RIGHT('Fiscal Year'!$B$2,2))),3,31)),1,0),"")</f>
        <v/>
      </c>
      <c r="E1904" s="138" t="str">
        <f>IF(NOT(ISBLANK(B1904)),IF(AND(MONTH(B1904)&gt;=1,MONTH(B1904)&lt;=3,B1904&gt;=DATE(INT(LEFT('Fiscal Year'!$B$2,4)),4,1),B1904&lt;=DATE(INT(CONCATENATE("20",RIGHT('Fiscal Year'!$B$2,2))),3,31)),1,0),"")</f>
        <v/>
      </c>
      <c r="F1904" s="139" t="str">
        <f>IF(NOT(ISBLANK(B1904)),IF(B1904&lt;'Fiscal Year'!$B$3,1,0),"")</f>
        <v/>
      </c>
      <c r="G1904" s="10"/>
      <c r="H1904" s="10"/>
      <c r="I1904" s="40"/>
      <c r="J1904" s="40"/>
      <c r="K1904" s="53"/>
      <c r="L1904" s="53"/>
      <c r="M1904" s="53"/>
      <c r="N1904" s="53"/>
      <c r="O1904" s="53"/>
      <c r="P1904" s="53"/>
      <c r="Q1904" s="53"/>
      <c r="R1904" s="53"/>
      <c r="S1904" s="53"/>
    </row>
    <row r="1905" spans="1:19" x14ac:dyDescent="0.3">
      <c r="A1905" s="106"/>
      <c r="B1905" s="59"/>
      <c r="C1905" s="137" t="str">
        <f t="shared" si="29"/>
        <v/>
      </c>
      <c r="D1905" s="138" t="str">
        <f>IF(NOT(ISBLANK(B1905)),IF(AND(MONTH(B1905)&gt;=4,MONTH(B1905)&lt;=12,B1905&gt;=DATE(INT(LEFT('Fiscal Year'!$B$2,4)),4,1),B1905&lt;=DATE(INT(CONCATENATE("20",RIGHT('Fiscal Year'!$B$2,2))),3,31)),1,0),"")</f>
        <v/>
      </c>
      <c r="E1905" s="138" t="str">
        <f>IF(NOT(ISBLANK(B1905)),IF(AND(MONTH(B1905)&gt;=1,MONTH(B1905)&lt;=3,B1905&gt;=DATE(INT(LEFT('Fiscal Year'!$B$2,4)),4,1),B1905&lt;=DATE(INT(CONCATENATE("20",RIGHT('Fiscal Year'!$B$2,2))),3,31)),1,0),"")</f>
        <v/>
      </c>
      <c r="F1905" s="139" t="str">
        <f>IF(NOT(ISBLANK(B1905)),IF(B1905&lt;'Fiscal Year'!$B$3,1,0),"")</f>
        <v/>
      </c>
      <c r="G1905" s="10"/>
      <c r="H1905" s="10"/>
      <c r="I1905" s="40"/>
      <c r="J1905" s="40"/>
      <c r="K1905" s="53"/>
      <c r="L1905" s="53"/>
      <c r="M1905" s="53"/>
      <c r="N1905" s="53"/>
      <c r="O1905" s="53"/>
      <c r="P1905" s="53"/>
      <c r="Q1905" s="53"/>
      <c r="R1905" s="53"/>
      <c r="S1905" s="53"/>
    </row>
    <row r="1906" spans="1:19" x14ac:dyDescent="0.3">
      <c r="A1906" s="106"/>
      <c r="B1906" s="59"/>
      <c r="C1906" s="137" t="str">
        <f t="shared" si="29"/>
        <v/>
      </c>
      <c r="D1906" s="138" t="str">
        <f>IF(NOT(ISBLANK(B1906)),IF(AND(MONTH(B1906)&gt;=4,MONTH(B1906)&lt;=12,B1906&gt;=DATE(INT(LEFT('Fiscal Year'!$B$2,4)),4,1),B1906&lt;=DATE(INT(CONCATENATE("20",RIGHT('Fiscal Year'!$B$2,2))),3,31)),1,0),"")</f>
        <v/>
      </c>
      <c r="E1906" s="138" t="str">
        <f>IF(NOT(ISBLANK(B1906)),IF(AND(MONTH(B1906)&gt;=1,MONTH(B1906)&lt;=3,B1906&gt;=DATE(INT(LEFT('Fiscal Year'!$B$2,4)),4,1),B1906&lt;=DATE(INT(CONCATENATE("20",RIGHT('Fiscal Year'!$B$2,2))),3,31)),1,0),"")</f>
        <v/>
      </c>
      <c r="F1906" s="139" t="str">
        <f>IF(NOT(ISBLANK(B1906)),IF(B1906&lt;'Fiscal Year'!$B$3,1,0),"")</f>
        <v/>
      </c>
      <c r="G1906" s="10"/>
      <c r="H1906" s="10"/>
      <c r="I1906" s="40"/>
      <c r="J1906" s="40"/>
      <c r="K1906" s="53"/>
      <c r="L1906" s="53"/>
      <c r="M1906" s="53"/>
      <c r="N1906" s="53"/>
      <c r="O1906" s="53"/>
      <c r="P1906" s="53"/>
      <c r="Q1906" s="53"/>
      <c r="R1906" s="53"/>
      <c r="S1906" s="53"/>
    </row>
    <row r="1907" spans="1:19" x14ac:dyDescent="0.3">
      <c r="A1907" s="106"/>
      <c r="B1907" s="59"/>
      <c r="C1907" s="137" t="str">
        <f t="shared" si="29"/>
        <v/>
      </c>
      <c r="D1907" s="138" t="str">
        <f>IF(NOT(ISBLANK(B1907)),IF(AND(MONTH(B1907)&gt;=4,MONTH(B1907)&lt;=12,B1907&gt;=DATE(INT(LEFT('Fiscal Year'!$B$2,4)),4,1),B1907&lt;=DATE(INT(CONCATENATE("20",RIGHT('Fiscal Year'!$B$2,2))),3,31)),1,0),"")</f>
        <v/>
      </c>
      <c r="E1907" s="138" t="str">
        <f>IF(NOT(ISBLANK(B1907)),IF(AND(MONTH(B1907)&gt;=1,MONTH(B1907)&lt;=3,B1907&gt;=DATE(INT(LEFT('Fiscal Year'!$B$2,4)),4,1),B1907&lt;=DATE(INT(CONCATENATE("20",RIGHT('Fiscal Year'!$B$2,2))),3,31)),1,0),"")</f>
        <v/>
      </c>
      <c r="F1907" s="139" t="str">
        <f>IF(NOT(ISBLANK(B1907)),IF(B1907&lt;'Fiscal Year'!$B$3,1,0),"")</f>
        <v/>
      </c>
      <c r="G1907" s="10"/>
      <c r="H1907" s="10"/>
      <c r="I1907" s="40"/>
      <c r="J1907" s="40"/>
      <c r="K1907" s="53"/>
      <c r="L1907" s="53"/>
      <c r="M1907" s="53"/>
      <c r="N1907" s="53"/>
      <c r="O1907" s="53"/>
      <c r="P1907" s="53"/>
      <c r="Q1907" s="53"/>
      <c r="R1907" s="53"/>
      <c r="S1907" s="53"/>
    </row>
    <row r="1908" spans="1:19" x14ac:dyDescent="0.3">
      <c r="A1908" s="106"/>
      <c r="B1908" s="59"/>
      <c r="C1908" s="137" t="str">
        <f t="shared" si="29"/>
        <v/>
      </c>
      <c r="D1908" s="138" t="str">
        <f>IF(NOT(ISBLANK(B1908)),IF(AND(MONTH(B1908)&gt;=4,MONTH(B1908)&lt;=12,B1908&gt;=DATE(INT(LEFT('Fiscal Year'!$B$2,4)),4,1),B1908&lt;=DATE(INT(CONCATENATE("20",RIGHT('Fiscal Year'!$B$2,2))),3,31)),1,0),"")</f>
        <v/>
      </c>
      <c r="E1908" s="138" t="str">
        <f>IF(NOT(ISBLANK(B1908)),IF(AND(MONTH(B1908)&gt;=1,MONTH(B1908)&lt;=3,B1908&gt;=DATE(INT(LEFT('Fiscal Year'!$B$2,4)),4,1),B1908&lt;=DATE(INT(CONCATENATE("20",RIGHT('Fiscal Year'!$B$2,2))),3,31)),1,0),"")</f>
        <v/>
      </c>
      <c r="F1908" s="139" t="str">
        <f>IF(NOT(ISBLANK(B1908)),IF(B1908&lt;'Fiscal Year'!$B$3,1,0),"")</f>
        <v/>
      </c>
      <c r="G1908" s="10"/>
      <c r="H1908" s="10"/>
      <c r="I1908" s="40"/>
      <c r="J1908" s="40"/>
      <c r="K1908" s="53"/>
      <c r="L1908" s="53"/>
      <c r="M1908" s="53"/>
      <c r="N1908" s="53"/>
      <c r="O1908" s="53"/>
      <c r="P1908" s="53"/>
      <c r="Q1908" s="53"/>
      <c r="R1908" s="53"/>
      <c r="S1908" s="53"/>
    </row>
    <row r="1909" spans="1:19" x14ac:dyDescent="0.3">
      <c r="A1909" s="106"/>
      <c r="B1909" s="59"/>
      <c r="C1909" s="137" t="str">
        <f t="shared" si="29"/>
        <v/>
      </c>
      <c r="D1909" s="138" t="str">
        <f>IF(NOT(ISBLANK(B1909)),IF(AND(MONTH(B1909)&gt;=4,MONTH(B1909)&lt;=12,B1909&gt;=DATE(INT(LEFT('Fiscal Year'!$B$2,4)),4,1),B1909&lt;=DATE(INT(CONCATENATE("20",RIGHT('Fiscal Year'!$B$2,2))),3,31)),1,0),"")</f>
        <v/>
      </c>
      <c r="E1909" s="138" t="str">
        <f>IF(NOT(ISBLANK(B1909)),IF(AND(MONTH(B1909)&gt;=1,MONTH(B1909)&lt;=3,B1909&gt;=DATE(INT(LEFT('Fiscal Year'!$B$2,4)),4,1),B1909&lt;=DATE(INT(CONCATENATE("20",RIGHT('Fiscal Year'!$B$2,2))),3,31)),1,0),"")</f>
        <v/>
      </c>
      <c r="F1909" s="139" t="str">
        <f>IF(NOT(ISBLANK(B1909)),IF(B1909&lt;'Fiscal Year'!$B$3,1,0),"")</f>
        <v/>
      </c>
      <c r="G1909" s="10"/>
      <c r="H1909" s="10"/>
      <c r="I1909" s="40"/>
      <c r="J1909" s="40"/>
      <c r="K1909" s="53"/>
      <c r="L1909" s="53"/>
      <c r="M1909" s="53"/>
      <c r="N1909" s="53"/>
      <c r="O1909" s="53"/>
      <c r="P1909" s="53"/>
      <c r="Q1909" s="53"/>
      <c r="R1909" s="53"/>
      <c r="S1909" s="53"/>
    </row>
    <row r="1910" spans="1:19" x14ac:dyDescent="0.3">
      <c r="A1910" s="106"/>
      <c r="B1910" s="59"/>
      <c r="C1910" s="137" t="str">
        <f t="shared" si="29"/>
        <v/>
      </c>
      <c r="D1910" s="138" t="str">
        <f>IF(NOT(ISBLANK(B1910)),IF(AND(MONTH(B1910)&gt;=4,MONTH(B1910)&lt;=12,B1910&gt;=DATE(INT(LEFT('Fiscal Year'!$B$2,4)),4,1),B1910&lt;=DATE(INT(CONCATENATE("20",RIGHT('Fiscal Year'!$B$2,2))),3,31)),1,0),"")</f>
        <v/>
      </c>
      <c r="E1910" s="138" t="str">
        <f>IF(NOT(ISBLANK(B1910)),IF(AND(MONTH(B1910)&gt;=1,MONTH(B1910)&lt;=3,B1910&gt;=DATE(INT(LEFT('Fiscal Year'!$B$2,4)),4,1),B1910&lt;=DATE(INT(CONCATENATE("20",RIGHT('Fiscal Year'!$B$2,2))),3,31)),1,0),"")</f>
        <v/>
      </c>
      <c r="F1910" s="139" t="str">
        <f>IF(NOT(ISBLANK(B1910)),IF(B1910&lt;'Fiscal Year'!$B$3,1,0),"")</f>
        <v/>
      </c>
      <c r="G1910" s="10"/>
      <c r="H1910" s="10"/>
      <c r="I1910" s="40"/>
      <c r="J1910" s="40"/>
      <c r="K1910" s="53"/>
      <c r="L1910" s="53"/>
      <c r="M1910" s="53"/>
      <c r="N1910" s="53"/>
      <c r="O1910" s="53"/>
      <c r="P1910" s="53"/>
      <c r="Q1910" s="53"/>
      <c r="R1910" s="53"/>
      <c r="S1910" s="53"/>
    </row>
    <row r="1911" spans="1:19" x14ac:dyDescent="0.3">
      <c r="A1911" s="106"/>
      <c r="B1911" s="59"/>
      <c r="C1911" s="137" t="str">
        <f t="shared" si="29"/>
        <v/>
      </c>
      <c r="D1911" s="138" t="str">
        <f>IF(NOT(ISBLANK(B1911)),IF(AND(MONTH(B1911)&gt;=4,MONTH(B1911)&lt;=12,B1911&gt;=DATE(INT(LEFT('Fiscal Year'!$B$2,4)),4,1),B1911&lt;=DATE(INT(CONCATENATE("20",RIGHT('Fiscal Year'!$B$2,2))),3,31)),1,0),"")</f>
        <v/>
      </c>
      <c r="E1911" s="138" t="str">
        <f>IF(NOT(ISBLANK(B1911)),IF(AND(MONTH(B1911)&gt;=1,MONTH(B1911)&lt;=3,B1911&gt;=DATE(INT(LEFT('Fiscal Year'!$B$2,4)),4,1),B1911&lt;=DATE(INT(CONCATENATE("20",RIGHT('Fiscal Year'!$B$2,2))),3,31)),1,0),"")</f>
        <v/>
      </c>
      <c r="F1911" s="139" t="str">
        <f>IF(NOT(ISBLANK(B1911)),IF(B1911&lt;'Fiscal Year'!$B$3,1,0),"")</f>
        <v/>
      </c>
      <c r="G1911" s="10"/>
      <c r="H1911" s="10"/>
      <c r="I1911" s="40"/>
      <c r="J1911" s="40"/>
      <c r="K1911" s="53"/>
      <c r="L1911" s="53"/>
      <c r="M1911" s="53"/>
      <c r="N1911" s="53"/>
      <c r="O1911" s="53"/>
      <c r="P1911" s="53"/>
      <c r="Q1911" s="53"/>
      <c r="R1911" s="53"/>
      <c r="S1911" s="53"/>
    </row>
    <row r="1912" spans="1:19" x14ac:dyDescent="0.3">
      <c r="A1912" s="106"/>
      <c r="B1912" s="59"/>
      <c r="C1912" s="137" t="str">
        <f t="shared" si="29"/>
        <v/>
      </c>
      <c r="D1912" s="138" t="str">
        <f>IF(NOT(ISBLANK(B1912)),IF(AND(MONTH(B1912)&gt;=4,MONTH(B1912)&lt;=12,B1912&gt;=DATE(INT(LEFT('Fiscal Year'!$B$2,4)),4,1),B1912&lt;=DATE(INT(CONCATENATE("20",RIGHT('Fiscal Year'!$B$2,2))),3,31)),1,0),"")</f>
        <v/>
      </c>
      <c r="E1912" s="138" t="str">
        <f>IF(NOT(ISBLANK(B1912)),IF(AND(MONTH(B1912)&gt;=1,MONTH(B1912)&lt;=3,B1912&gt;=DATE(INT(LEFT('Fiscal Year'!$B$2,4)),4,1),B1912&lt;=DATE(INT(CONCATENATE("20",RIGHT('Fiscal Year'!$B$2,2))),3,31)),1,0),"")</f>
        <v/>
      </c>
      <c r="F1912" s="139" t="str">
        <f>IF(NOT(ISBLANK(B1912)),IF(B1912&lt;'Fiscal Year'!$B$3,1,0),"")</f>
        <v/>
      </c>
      <c r="G1912" s="10"/>
      <c r="H1912" s="10"/>
      <c r="I1912" s="40"/>
      <c r="J1912" s="40"/>
      <c r="K1912" s="53"/>
      <c r="L1912" s="53"/>
      <c r="M1912" s="53"/>
      <c r="N1912" s="53"/>
      <c r="O1912" s="53"/>
      <c r="P1912" s="53"/>
      <c r="Q1912" s="53"/>
      <c r="R1912" s="53"/>
      <c r="S1912" s="53"/>
    </row>
    <row r="1913" spans="1:19" x14ac:dyDescent="0.3">
      <c r="A1913" s="106"/>
      <c r="B1913" s="59"/>
      <c r="C1913" s="137" t="str">
        <f t="shared" si="29"/>
        <v/>
      </c>
      <c r="D1913" s="138" t="str">
        <f>IF(NOT(ISBLANK(B1913)),IF(AND(MONTH(B1913)&gt;=4,MONTH(B1913)&lt;=12,B1913&gt;=DATE(INT(LEFT('Fiscal Year'!$B$2,4)),4,1),B1913&lt;=DATE(INT(CONCATENATE("20",RIGHT('Fiscal Year'!$B$2,2))),3,31)),1,0),"")</f>
        <v/>
      </c>
      <c r="E1913" s="138" t="str">
        <f>IF(NOT(ISBLANK(B1913)),IF(AND(MONTH(B1913)&gt;=1,MONTH(B1913)&lt;=3,B1913&gt;=DATE(INT(LEFT('Fiscal Year'!$B$2,4)),4,1),B1913&lt;=DATE(INT(CONCATENATE("20",RIGHT('Fiscal Year'!$B$2,2))),3,31)),1,0),"")</f>
        <v/>
      </c>
      <c r="F1913" s="139" t="str">
        <f>IF(NOT(ISBLANK(B1913)),IF(B1913&lt;'Fiscal Year'!$B$3,1,0),"")</f>
        <v/>
      </c>
      <c r="G1913" s="10"/>
      <c r="H1913" s="10"/>
      <c r="I1913" s="40"/>
      <c r="J1913" s="40"/>
      <c r="K1913" s="53"/>
      <c r="L1913" s="53"/>
      <c r="M1913" s="53"/>
      <c r="N1913" s="53"/>
      <c r="O1913" s="53"/>
      <c r="P1913" s="53"/>
      <c r="Q1913" s="53"/>
      <c r="R1913" s="53"/>
      <c r="S1913" s="53"/>
    </row>
    <row r="1914" spans="1:19" x14ac:dyDescent="0.3">
      <c r="A1914" s="106"/>
      <c r="B1914" s="59"/>
      <c r="C1914" s="137" t="str">
        <f t="shared" si="29"/>
        <v/>
      </c>
      <c r="D1914" s="138" t="str">
        <f>IF(NOT(ISBLANK(B1914)),IF(AND(MONTH(B1914)&gt;=4,MONTH(B1914)&lt;=12,B1914&gt;=DATE(INT(LEFT('Fiscal Year'!$B$2,4)),4,1),B1914&lt;=DATE(INT(CONCATENATE("20",RIGHT('Fiscal Year'!$B$2,2))),3,31)),1,0),"")</f>
        <v/>
      </c>
      <c r="E1914" s="138" t="str">
        <f>IF(NOT(ISBLANK(B1914)),IF(AND(MONTH(B1914)&gt;=1,MONTH(B1914)&lt;=3,B1914&gt;=DATE(INT(LEFT('Fiscal Year'!$B$2,4)),4,1),B1914&lt;=DATE(INT(CONCATENATE("20",RIGHT('Fiscal Year'!$B$2,2))),3,31)),1,0),"")</f>
        <v/>
      </c>
      <c r="F1914" s="139" t="str">
        <f>IF(NOT(ISBLANK(B1914)),IF(B1914&lt;'Fiscal Year'!$B$3,1,0),"")</f>
        <v/>
      </c>
      <c r="G1914" s="10"/>
      <c r="H1914" s="10"/>
      <c r="I1914" s="40"/>
      <c r="J1914" s="40"/>
      <c r="K1914" s="53"/>
      <c r="L1914" s="53"/>
      <c r="M1914" s="53"/>
      <c r="N1914" s="53"/>
      <c r="O1914" s="53"/>
      <c r="P1914" s="53"/>
      <c r="Q1914" s="53"/>
      <c r="R1914" s="53"/>
      <c r="S1914" s="53"/>
    </row>
    <row r="1915" spans="1:19" x14ac:dyDescent="0.3">
      <c r="A1915" s="106"/>
      <c r="B1915" s="59"/>
      <c r="C1915" s="137" t="str">
        <f t="shared" si="29"/>
        <v/>
      </c>
      <c r="D1915" s="138" t="str">
        <f>IF(NOT(ISBLANK(B1915)),IF(AND(MONTH(B1915)&gt;=4,MONTH(B1915)&lt;=12,B1915&gt;=DATE(INT(LEFT('Fiscal Year'!$B$2,4)),4,1),B1915&lt;=DATE(INT(CONCATENATE("20",RIGHT('Fiscal Year'!$B$2,2))),3,31)),1,0),"")</f>
        <v/>
      </c>
      <c r="E1915" s="138" t="str">
        <f>IF(NOT(ISBLANK(B1915)),IF(AND(MONTH(B1915)&gt;=1,MONTH(B1915)&lt;=3,B1915&gt;=DATE(INT(LEFT('Fiscal Year'!$B$2,4)),4,1),B1915&lt;=DATE(INT(CONCATENATE("20",RIGHT('Fiscal Year'!$B$2,2))),3,31)),1,0),"")</f>
        <v/>
      </c>
      <c r="F1915" s="139" t="str">
        <f>IF(NOT(ISBLANK(B1915)),IF(B1915&lt;'Fiscal Year'!$B$3,1,0),"")</f>
        <v/>
      </c>
      <c r="G1915" s="10"/>
      <c r="H1915" s="10"/>
      <c r="I1915" s="40"/>
      <c r="J1915" s="40"/>
      <c r="K1915" s="53"/>
      <c r="L1915" s="53"/>
      <c r="M1915" s="53"/>
      <c r="N1915" s="53"/>
      <c r="O1915" s="53"/>
      <c r="P1915" s="53"/>
      <c r="Q1915" s="53"/>
      <c r="R1915" s="53"/>
      <c r="S1915" s="53"/>
    </row>
    <row r="1916" spans="1:19" x14ac:dyDescent="0.3">
      <c r="A1916" s="106"/>
      <c r="B1916" s="59"/>
      <c r="C1916" s="137" t="str">
        <f t="shared" si="29"/>
        <v/>
      </c>
      <c r="D1916" s="138" t="str">
        <f>IF(NOT(ISBLANK(B1916)),IF(AND(MONTH(B1916)&gt;=4,MONTH(B1916)&lt;=12,B1916&gt;=DATE(INT(LEFT('Fiscal Year'!$B$2,4)),4,1),B1916&lt;=DATE(INT(CONCATENATE("20",RIGHT('Fiscal Year'!$B$2,2))),3,31)),1,0),"")</f>
        <v/>
      </c>
      <c r="E1916" s="138" t="str">
        <f>IF(NOT(ISBLANK(B1916)),IF(AND(MONTH(B1916)&gt;=1,MONTH(B1916)&lt;=3,B1916&gt;=DATE(INT(LEFT('Fiscal Year'!$B$2,4)),4,1),B1916&lt;=DATE(INT(CONCATENATE("20",RIGHT('Fiscal Year'!$B$2,2))),3,31)),1,0),"")</f>
        <v/>
      </c>
      <c r="F1916" s="139" t="str">
        <f>IF(NOT(ISBLANK(B1916)),IF(B1916&lt;'Fiscal Year'!$B$3,1,0),"")</f>
        <v/>
      </c>
      <c r="G1916" s="10"/>
      <c r="H1916" s="10"/>
      <c r="I1916" s="40"/>
      <c r="J1916" s="40"/>
      <c r="K1916" s="53"/>
      <c r="L1916" s="53"/>
      <c r="M1916" s="53"/>
      <c r="N1916" s="53"/>
      <c r="O1916" s="53"/>
      <c r="P1916" s="53"/>
      <c r="Q1916" s="53"/>
      <c r="R1916" s="53"/>
      <c r="S1916" s="53"/>
    </row>
    <row r="1917" spans="1:19" x14ac:dyDescent="0.3">
      <c r="A1917" s="106"/>
      <c r="B1917" s="59"/>
      <c r="C1917" s="137" t="str">
        <f t="shared" si="29"/>
        <v/>
      </c>
      <c r="D1917" s="138" t="str">
        <f>IF(NOT(ISBLANK(B1917)),IF(AND(MONTH(B1917)&gt;=4,MONTH(B1917)&lt;=12,B1917&gt;=DATE(INT(LEFT('Fiscal Year'!$B$2,4)),4,1),B1917&lt;=DATE(INT(CONCATENATE("20",RIGHT('Fiscal Year'!$B$2,2))),3,31)),1,0),"")</f>
        <v/>
      </c>
      <c r="E1917" s="138" t="str">
        <f>IF(NOT(ISBLANK(B1917)),IF(AND(MONTH(B1917)&gt;=1,MONTH(B1917)&lt;=3,B1917&gt;=DATE(INT(LEFT('Fiscal Year'!$B$2,4)),4,1),B1917&lt;=DATE(INT(CONCATENATE("20",RIGHT('Fiscal Year'!$B$2,2))),3,31)),1,0),"")</f>
        <v/>
      </c>
      <c r="F1917" s="139" t="str">
        <f>IF(NOT(ISBLANK(B1917)),IF(B1917&lt;'Fiscal Year'!$B$3,1,0),"")</f>
        <v/>
      </c>
      <c r="G1917" s="10"/>
      <c r="H1917" s="10"/>
      <c r="I1917" s="40"/>
      <c r="J1917" s="40"/>
      <c r="K1917" s="53"/>
      <c r="L1917" s="53"/>
      <c r="M1917" s="53"/>
      <c r="N1917" s="53"/>
      <c r="O1917" s="53"/>
      <c r="P1917" s="53"/>
      <c r="Q1917" s="53"/>
      <c r="R1917" s="53"/>
      <c r="S1917" s="53"/>
    </row>
    <row r="1918" spans="1:19" x14ac:dyDescent="0.3">
      <c r="A1918" s="106"/>
      <c r="B1918" s="59"/>
      <c r="C1918" s="137" t="str">
        <f t="shared" si="29"/>
        <v/>
      </c>
      <c r="D1918" s="138" t="str">
        <f>IF(NOT(ISBLANK(B1918)),IF(AND(MONTH(B1918)&gt;=4,MONTH(B1918)&lt;=12,B1918&gt;=DATE(INT(LEFT('Fiscal Year'!$B$2,4)),4,1),B1918&lt;=DATE(INT(CONCATENATE("20",RIGHT('Fiscal Year'!$B$2,2))),3,31)),1,0),"")</f>
        <v/>
      </c>
      <c r="E1918" s="138" t="str">
        <f>IF(NOT(ISBLANK(B1918)),IF(AND(MONTH(B1918)&gt;=1,MONTH(B1918)&lt;=3,B1918&gt;=DATE(INT(LEFT('Fiscal Year'!$B$2,4)),4,1),B1918&lt;=DATE(INT(CONCATENATE("20",RIGHT('Fiscal Year'!$B$2,2))),3,31)),1,0),"")</f>
        <v/>
      </c>
      <c r="F1918" s="139" t="str">
        <f>IF(NOT(ISBLANK(B1918)),IF(B1918&lt;'Fiscal Year'!$B$3,1,0),"")</f>
        <v/>
      </c>
      <c r="G1918" s="10"/>
      <c r="H1918" s="10"/>
      <c r="I1918" s="40"/>
      <c r="J1918" s="40"/>
      <c r="K1918" s="53"/>
      <c r="L1918" s="53"/>
      <c r="M1918" s="53"/>
      <c r="N1918" s="53"/>
      <c r="O1918" s="53"/>
      <c r="P1918" s="53"/>
      <c r="Q1918" s="53"/>
      <c r="R1918" s="53"/>
      <c r="S1918" s="53"/>
    </row>
    <row r="1919" spans="1:19" x14ac:dyDescent="0.3">
      <c r="A1919" s="106"/>
      <c r="B1919" s="59"/>
      <c r="C1919" s="137" t="str">
        <f t="shared" si="29"/>
        <v/>
      </c>
      <c r="D1919" s="138" t="str">
        <f>IF(NOT(ISBLANK(B1919)),IF(AND(MONTH(B1919)&gt;=4,MONTH(B1919)&lt;=12,B1919&gt;=DATE(INT(LEFT('Fiscal Year'!$B$2,4)),4,1),B1919&lt;=DATE(INT(CONCATENATE("20",RIGHT('Fiscal Year'!$B$2,2))),3,31)),1,0),"")</f>
        <v/>
      </c>
      <c r="E1919" s="138" t="str">
        <f>IF(NOT(ISBLANK(B1919)),IF(AND(MONTH(B1919)&gt;=1,MONTH(B1919)&lt;=3,B1919&gt;=DATE(INT(LEFT('Fiscal Year'!$B$2,4)),4,1),B1919&lt;=DATE(INT(CONCATENATE("20",RIGHT('Fiscal Year'!$B$2,2))),3,31)),1,0),"")</f>
        <v/>
      </c>
      <c r="F1919" s="139" t="str">
        <f>IF(NOT(ISBLANK(B1919)),IF(B1919&lt;'Fiscal Year'!$B$3,1,0),"")</f>
        <v/>
      </c>
      <c r="G1919" s="10"/>
      <c r="H1919" s="10"/>
      <c r="I1919" s="40"/>
      <c r="J1919" s="40"/>
      <c r="K1919" s="53"/>
      <c r="L1919" s="53"/>
      <c r="M1919" s="53"/>
      <c r="N1919" s="53"/>
      <c r="O1919" s="53"/>
      <c r="P1919" s="53"/>
      <c r="Q1919" s="53"/>
      <c r="R1919" s="53"/>
      <c r="S1919" s="53"/>
    </row>
    <row r="1920" spans="1:19" x14ac:dyDescent="0.3">
      <c r="A1920" s="106"/>
      <c r="B1920" s="59"/>
      <c r="C1920" s="137" t="str">
        <f t="shared" si="29"/>
        <v/>
      </c>
      <c r="D1920" s="138" t="str">
        <f>IF(NOT(ISBLANK(B1920)),IF(AND(MONTH(B1920)&gt;=4,MONTH(B1920)&lt;=12,B1920&gt;=DATE(INT(LEFT('Fiscal Year'!$B$2,4)),4,1),B1920&lt;=DATE(INT(CONCATENATE("20",RIGHT('Fiscal Year'!$B$2,2))),3,31)),1,0),"")</f>
        <v/>
      </c>
      <c r="E1920" s="138" t="str">
        <f>IF(NOT(ISBLANK(B1920)),IF(AND(MONTH(B1920)&gt;=1,MONTH(B1920)&lt;=3,B1920&gt;=DATE(INT(LEFT('Fiscal Year'!$B$2,4)),4,1),B1920&lt;=DATE(INT(CONCATENATE("20",RIGHT('Fiscal Year'!$B$2,2))),3,31)),1,0),"")</f>
        <v/>
      </c>
      <c r="F1920" s="139" t="str">
        <f>IF(NOT(ISBLANK(B1920)),IF(B1920&lt;'Fiscal Year'!$B$3,1,0),"")</f>
        <v/>
      </c>
      <c r="G1920" s="10"/>
      <c r="H1920" s="10"/>
      <c r="I1920" s="40"/>
      <c r="J1920" s="40"/>
      <c r="K1920" s="53"/>
      <c r="L1920" s="53"/>
      <c r="M1920" s="53"/>
      <c r="N1920" s="53"/>
      <c r="O1920" s="53"/>
      <c r="P1920" s="53"/>
      <c r="Q1920" s="53"/>
      <c r="R1920" s="53"/>
      <c r="S1920" s="53"/>
    </row>
    <row r="1921" spans="1:19" x14ac:dyDescent="0.3">
      <c r="A1921" s="106"/>
      <c r="B1921" s="59"/>
      <c r="C1921" s="137" t="str">
        <f t="shared" si="29"/>
        <v/>
      </c>
      <c r="D1921" s="138" t="str">
        <f>IF(NOT(ISBLANK(B1921)),IF(AND(MONTH(B1921)&gt;=4,MONTH(B1921)&lt;=12,B1921&gt;=DATE(INT(LEFT('Fiscal Year'!$B$2,4)),4,1),B1921&lt;=DATE(INT(CONCATENATE("20",RIGHT('Fiscal Year'!$B$2,2))),3,31)),1,0),"")</f>
        <v/>
      </c>
      <c r="E1921" s="138" t="str">
        <f>IF(NOT(ISBLANK(B1921)),IF(AND(MONTH(B1921)&gt;=1,MONTH(B1921)&lt;=3,B1921&gt;=DATE(INT(LEFT('Fiscal Year'!$B$2,4)),4,1),B1921&lt;=DATE(INT(CONCATENATE("20",RIGHT('Fiscal Year'!$B$2,2))),3,31)),1,0),"")</f>
        <v/>
      </c>
      <c r="F1921" s="139" t="str">
        <f>IF(NOT(ISBLANK(B1921)),IF(B1921&lt;'Fiscal Year'!$B$3,1,0),"")</f>
        <v/>
      </c>
      <c r="G1921" s="10"/>
      <c r="H1921" s="10"/>
      <c r="I1921" s="40"/>
      <c r="J1921" s="40"/>
      <c r="K1921" s="53"/>
      <c r="L1921" s="53"/>
      <c r="M1921" s="53"/>
      <c r="N1921" s="53"/>
      <c r="O1921" s="53"/>
      <c r="P1921" s="53"/>
      <c r="Q1921" s="53"/>
      <c r="R1921" s="53"/>
      <c r="S1921" s="53"/>
    </row>
    <row r="1922" spans="1:19" x14ac:dyDescent="0.3">
      <c r="A1922" s="106"/>
      <c r="B1922" s="59"/>
      <c r="C1922" s="137" t="str">
        <f t="shared" si="29"/>
        <v/>
      </c>
      <c r="D1922" s="138" t="str">
        <f>IF(NOT(ISBLANK(B1922)),IF(AND(MONTH(B1922)&gt;=4,MONTH(B1922)&lt;=12,B1922&gt;=DATE(INT(LEFT('Fiscal Year'!$B$2,4)),4,1),B1922&lt;=DATE(INT(CONCATENATE("20",RIGHT('Fiscal Year'!$B$2,2))),3,31)),1,0),"")</f>
        <v/>
      </c>
      <c r="E1922" s="138" t="str">
        <f>IF(NOT(ISBLANK(B1922)),IF(AND(MONTH(B1922)&gt;=1,MONTH(B1922)&lt;=3,B1922&gt;=DATE(INT(LEFT('Fiscal Year'!$B$2,4)),4,1),B1922&lt;=DATE(INT(CONCATENATE("20",RIGHT('Fiscal Year'!$B$2,2))),3,31)),1,0),"")</f>
        <v/>
      </c>
      <c r="F1922" s="139" t="str">
        <f>IF(NOT(ISBLANK(B1922)),IF(B1922&lt;'Fiscal Year'!$B$3,1,0),"")</f>
        <v/>
      </c>
      <c r="G1922" s="10"/>
      <c r="H1922" s="10"/>
      <c r="I1922" s="40"/>
      <c r="J1922" s="40"/>
      <c r="K1922" s="53"/>
      <c r="L1922" s="53"/>
      <c r="M1922" s="53"/>
      <c r="N1922" s="53"/>
      <c r="O1922" s="53"/>
      <c r="P1922" s="53"/>
      <c r="Q1922" s="53"/>
      <c r="R1922" s="53"/>
      <c r="S1922" s="53"/>
    </row>
    <row r="1923" spans="1:19" x14ac:dyDescent="0.3">
      <c r="A1923" s="106"/>
      <c r="B1923" s="59"/>
      <c r="C1923" s="137" t="str">
        <f t="shared" si="29"/>
        <v/>
      </c>
      <c r="D1923" s="138" t="str">
        <f>IF(NOT(ISBLANK(B1923)),IF(AND(MONTH(B1923)&gt;=4,MONTH(B1923)&lt;=12,B1923&gt;=DATE(INT(LEFT('Fiscal Year'!$B$2,4)),4,1),B1923&lt;=DATE(INT(CONCATENATE("20",RIGHT('Fiscal Year'!$B$2,2))),3,31)),1,0),"")</f>
        <v/>
      </c>
      <c r="E1923" s="138" t="str">
        <f>IF(NOT(ISBLANK(B1923)),IF(AND(MONTH(B1923)&gt;=1,MONTH(B1923)&lt;=3,B1923&gt;=DATE(INT(LEFT('Fiscal Year'!$B$2,4)),4,1),B1923&lt;=DATE(INT(CONCATENATE("20",RIGHT('Fiscal Year'!$B$2,2))),3,31)),1,0),"")</f>
        <v/>
      </c>
      <c r="F1923" s="139" t="str">
        <f>IF(NOT(ISBLANK(B1923)),IF(B1923&lt;'Fiscal Year'!$B$3,1,0),"")</f>
        <v/>
      </c>
      <c r="G1923" s="10"/>
      <c r="H1923" s="10"/>
      <c r="I1923" s="40"/>
      <c r="J1923" s="40"/>
      <c r="K1923" s="53"/>
      <c r="L1923" s="53"/>
      <c r="M1923" s="53"/>
      <c r="N1923" s="53"/>
      <c r="O1923" s="53"/>
      <c r="P1923" s="53"/>
      <c r="Q1923" s="53"/>
      <c r="R1923" s="53"/>
      <c r="S1923" s="53"/>
    </row>
    <row r="1924" spans="1:19" x14ac:dyDescent="0.3">
      <c r="A1924" s="106"/>
      <c r="B1924" s="59"/>
      <c r="C1924" s="137" t="str">
        <f t="shared" ref="C1924:C1987" si="30">IF(AND(NOT(ISBLANK(B1924)),B1924&gt;=43556),B1924+90,"")</f>
        <v/>
      </c>
      <c r="D1924" s="138" t="str">
        <f>IF(NOT(ISBLANK(B1924)),IF(AND(MONTH(B1924)&gt;=4,MONTH(B1924)&lt;=12,B1924&gt;=DATE(INT(LEFT('Fiscal Year'!$B$2,4)),4,1),B1924&lt;=DATE(INT(CONCATENATE("20",RIGHT('Fiscal Year'!$B$2,2))),3,31)),1,0),"")</f>
        <v/>
      </c>
      <c r="E1924" s="138" t="str">
        <f>IF(NOT(ISBLANK(B1924)),IF(AND(MONTH(B1924)&gt;=1,MONTH(B1924)&lt;=3,B1924&gt;=DATE(INT(LEFT('Fiscal Year'!$B$2,4)),4,1),B1924&lt;=DATE(INT(CONCATENATE("20",RIGHT('Fiscal Year'!$B$2,2))),3,31)),1,0),"")</f>
        <v/>
      </c>
      <c r="F1924" s="139" t="str">
        <f>IF(NOT(ISBLANK(B1924)),IF(B1924&lt;'Fiscal Year'!$B$3,1,0),"")</f>
        <v/>
      </c>
      <c r="G1924" s="10"/>
      <c r="H1924" s="10"/>
      <c r="I1924" s="40"/>
      <c r="J1924" s="40"/>
      <c r="K1924" s="53"/>
      <c r="L1924" s="53"/>
      <c r="M1924" s="53"/>
      <c r="N1924" s="53"/>
      <c r="O1924" s="53"/>
      <c r="P1924" s="53"/>
      <c r="Q1924" s="53"/>
      <c r="R1924" s="53"/>
      <c r="S1924" s="53"/>
    </row>
    <row r="1925" spans="1:19" x14ac:dyDescent="0.3">
      <c r="A1925" s="106"/>
      <c r="B1925" s="59"/>
      <c r="C1925" s="137" t="str">
        <f t="shared" si="30"/>
        <v/>
      </c>
      <c r="D1925" s="138" t="str">
        <f>IF(NOT(ISBLANK(B1925)),IF(AND(MONTH(B1925)&gt;=4,MONTH(B1925)&lt;=12,B1925&gt;=DATE(INT(LEFT('Fiscal Year'!$B$2,4)),4,1),B1925&lt;=DATE(INT(CONCATENATE("20",RIGHT('Fiscal Year'!$B$2,2))),3,31)),1,0),"")</f>
        <v/>
      </c>
      <c r="E1925" s="138" t="str">
        <f>IF(NOT(ISBLANK(B1925)),IF(AND(MONTH(B1925)&gt;=1,MONTH(B1925)&lt;=3,B1925&gt;=DATE(INT(LEFT('Fiscal Year'!$B$2,4)),4,1),B1925&lt;=DATE(INT(CONCATENATE("20",RIGHT('Fiscal Year'!$B$2,2))),3,31)),1,0),"")</f>
        <v/>
      </c>
      <c r="F1925" s="139" t="str">
        <f>IF(NOT(ISBLANK(B1925)),IF(B1925&lt;'Fiscal Year'!$B$3,1,0),"")</f>
        <v/>
      </c>
      <c r="G1925" s="10"/>
      <c r="H1925" s="10"/>
      <c r="I1925" s="40"/>
      <c r="J1925" s="40"/>
      <c r="K1925" s="53"/>
      <c r="L1925" s="53"/>
      <c r="M1925" s="53"/>
      <c r="N1925" s="53"/>
      <c r="O1925" s="53"/>
      <c r="P1925" s="53"/>
      <c r="Q1925" s="53"/>
      <c r="R1925" s="53"/>
      <c r="S1925" s="53"/>
    </row>
    <row r="1926" spans="1:19" x14ac:dyDescent="0.3">
      <c r="A1926" s="106"/>
      <c r="B1926" s="59"/>
      <c r="C1926" s="137" t="str">
        <f t="shared" si="30"/>
        <v/>
      </c>
      <c r="D1926" s="138" t="str">
        <f>IF(NOT(ISBLANK(B1926)),IF(AND(MONTH(B1926)&gt;=4,MONTH(B1926)&lt;=12,B1926&gt;=DATE(INT(LEFT('Fiscal Year'!$B$2,4)),4,1),B1926&lt;=DATE(INT(CONCATENATE("20",RIGHT('Fiscal Year'!$B$2,2))),3,31)),1,0),"")</f>
        <v/>
      </c>
      <c r="E1926" s="138" t="str">
        <f>IF(NOT(ISBLANK(B1926)),IF(AND(MONTH(B1926)&gt;=1,MONTH(B1926)&lt;=3,B1926&gt;=DATE(INT(LEFT('Fiscal Year'!$B$2,4)),4,1),B1926&lt;=DATE(INT(CONCATENATE("20",RIGHT('Fiscal Year'!$B$2,2))),3,31)),1,0),"")</f>
        <v/>
      </c>
      <c r="F1926" s="139" t="str">
        <f>IF(NOT(ISBLANK(B1926)),IF(B1926&lt;'Fiscal Year'!$B$3,1,0),"")</f>
        <v/>
      </c>
      <c r="G1926" s="10"/>
      <c r="H1926" s="10"/>
      <c r="I1926" s="40"/>
      <c r="J1926" s="40"/>
      <c r="K1926" s="53"/>
      <c r="L1926" s="53"/>
      <c r="M1926" s="53"/>
      <c r="N1926" s="53"/>
      <c r="O1926" s="53"/>
      <c r="P1926" s="53"/>
      <c r="Q1926" s="53"/>
      <c r="R1926" s="53"/>
      <c r="S1926" s="53"/>
    </row>
    <row r="1927" spans="1:19" x14ac:dyDescent="0.3">
      <c r="A1927" s="106"/>
      <c r="B1927" s="59"/>
      <c r="C1927" s="137" t="str">
        <f t="shared" si="30"/>
        <v/>
      </c>
      <c r="D1927" s="138" t="str">
        <f>IF(NOT(ISBLANK(B1927)),IF(AND(MONTH(B1927)&gt;=4,MONTH(B1927)&lt;=12,B1927&gt;=DATE(INT(LEFT('Fiscal Year'!$B$2,4)),4,1),B1927&lt;=DATE(INT(CONCATENATE("20",RIGHT('Fiscal Year'!$B$2,2))),3,31)),1,0),"")</f>
        <v/>
      </c>
      <c r="E1927" s="138" t="str">
        <f>IF(NOT(ISBLANK(B1927)),IF(AND(MONTH(B1927)&gt;=1,MONTH(B1927)&lt;=3,B1927&gt;=DATE(INT(LEFT('Fiscal Year'!$B$2,4)),4,1),B1927&lt;=DATE(INT(CONCATENATE("20",RIGHT('Fiscal Year'!$B$2,2))),3,31)),1,0),"")</f>
        <v/>
      </c>
      <c r="F1927" s="139" t="str">
        <f>IF(NOT(ISBLANK(B1927)),IF(B1927&lt;'Fiscal Year'!$B$3,1,0),"")</f>
        <v/>
      </c>
      <c r="G1927" s="10"/>
      <c r="H1927" s="10"/>
      <c r="I1927" s="40"/>
      <c r="J1927" s="40"/>
      <c r="K1927" s="53"/>
      <c r="L1927" s="53"/>
      <c r="M1927" s="53"/>
      <c r="N1927" s="53"/>
      <c r="O1927" s="53"/>
      <c r="P1927" s="53"/>
      <c r="Q1927" s="53"/>
      <c r="R1927" s="53"/>
      <c r="S1927" s="53"/>
    </row>
    <row r="1928" spans="1:19" x14ac:dyDescent="0.3">
      <c r="A1928" s="106"/>
      <c r="B1928" s="59"/>
      <c r="C1928" s="137" t="str">
        <f t="shared" si="30"/>
        <v/>
      </c>
      <c r="D1928" s="138" t="str">
        <f>IF(NOT(ISBLANK(B1928)),IF(AND(MONTH(B1928)&gt;=4,MONTH(B1928)&lt;=12,B1928&gt;=DATE(INT(LEFT('Fiscal Year'!$B$2,4)),4,1),B1928&lt;=DATE(INT(CONCATENATE("20",RIGHT('Fiscal Year'!$B$2,2))),3,31)),1,0),"")</f>
        <v/>
      </c>
      <c r="E1928" s="138" t="str">
        <f>IF(NOT(ISBLANK(B1928)),IF(AND(MONTH(B1928)&gt;=1,MONTH(B1928)&lt;=3,B1928&gt;=DATE(INT(LEFT('Fiscal Year'!$B$2,4)),4,1),B1928&lt;=DATE(INT(CONCATENATE("20",RIGHT('Fiscal Year'!$B$2,2))),3,31)),1,0),"")</f>
        <v/>
      </c>
      <c r="F1928" s="139" t="str">
        <f>IF(NOT(ISBLANK(B1928)),IF(B1928&lt;'Fiscal Year'!$B$3,1,0),"")</f>
        <v/>
      </c>
      <c r="G1928" s="10"/>
      <c r="H1928" s="10"/>
      <c r="I1928" s="40"/>
      <c r="J1928" s="40"/>
      <c r="K1928" s="53"/>
      <c r="L1928" s="53"/>
      <c r="M1928" s="53"/>
      <c r="N1928" s="53"/>
      <c r="O1928" s="53"/>
      <c r="P1928" s="53"/>
      <c r="Q1928" s="53"/>
      <c r="R1928" s="53"/>
      <c r="S1928" s="53"/>
    </row>
    <row r="1929" spans="1:19" x14ac:dyDescent="0.3">
      <c r="A1929" s="106"/>
      <c r="B1929" s="59"/>
      <c r="C1929" s="137" t="str">
        <f t="shared" si="30"/>
        <v/>
      </c>
      <c r="D1929" s="138" t="str">
        <f>IF(NOT(ISBLANK(B1929)),IF(AND(MONTH(B1929)&gt;=4,MONTH(B1929)&lt;=12,B1929&gt;=DATE(INT(LEFT('Fiscal Year'!$B$2,4)),4,1),B1929&lt;=DATE(INT(CONCATENATE("20",RIGHT('Fiscal Year'!$B$2,2))),3,31)),1,0),"")</f>
        <v/>
      </c>
      <c r="E1929" s="138" t="str">
        <f>IF(NOT(ISBLANK(B1929)),IF(AND(MONTH(B1929)&gt;=1,MONTH(B1929)&lt;=3,B1929&gt;=DATE(INT(LEFT('Fiscal Year'!$B$2,4)),4,1),B1929&lt;=DATE(INT(CONCATENATE("20",RIGHT('Fiscal Year'!$B$2,2))),3,31)),1,0),"")</f>
        <v/>
      </c>
      <c r="F1929" s="139" t="str">
        <f>IF(NOT(ISBLANK(B1929)),IF(B1929&lt;'Fiscal Year'!$B$3,1,0),"")</f>
        <v/>
      </c>
      <c r="G1929" s="10"/>
      <c r="H1929" s="10"/>
      <c r="I1929" s="40"/>
      <c r="J1929" s="40"/>
      <c r="K1929" s="53"/>
      <c r="L1929" s="53"/>
      <c r="M1929" s="53"/>
      <c r="N1929" s="53"/>
      <c r="O1929" s="53"/>
      <c r="P1929" s="53"/>
      <c r="Q1929" s="53"/>
      <c r="R1929" s="53"/>
      <c r="S1929" s="53"/>
    </row>
    <row r="1930" spans="1:19" x14ac:dyDescent="0.3">
      <c r="A1930" s="106"/>
      <c r="B1930" s="59"/>
      <c r="C1930" s="137" t="str">
        <f t="shared" si="30"/>
        <v/>
      </c>
      <c r="D1930" s="138" t="str">
        <f>IF(NOT(ISBLANK(B1930)),IF(AND(MONTH(B1930)&gt;=4,MONTH(B1930)&lt;=12,B1930&gt;=DATE(INT(LEFT('Fiscal Year'!$B$2,4)),4,1),B1930&lt;=DATE(INT(CONCATENATE("20",RIGHT('Fiscal Year'!$B$2,2))),3,31)),1,0),"")</f>
        <v/>
      </c>
      <c r="E1930" s="138" t="str">
        <f>IF(NOT(ISBLANK(B1930)),IF(AND(MONTH(B1930)&gt;=1,MONTH(B1930)&lt;=3,B1930&gt;=DATE(INT(LEFT('Fiscal Year'!$B$2,4)),4,1),B1930&lt;=DATE(INT(CONCATENATE("20",RIGHT('Fiscal Year'!$B$2,2))),3,31)),1,0),"")</f>
        <v/>
      </c>
      <c r="F1930" s="139" t="str">
        <f>IF(NOT(ISBLANK(B1930)),IF(B1930&lt;'Fiscal Year'!$B$3,1,0),"")</f>
        <v/>
      </c>
      <c r="G1930" s="10"/>
      <c r="H1930" s="10"/>
      <c r="I1930" s="40"/>
      <c r="J1930" s="40"/>
      <c r="K1930" s="53"/>
      <c r="L1930" s="53"/>
      <c r="M1930" s="53"/>
      <c r="N1930" s="53"/>
      <c r="O1930" s="53"/>
      <c r="P1930" s="53"/>
      <c r="Q1930" s="53"/>
      <c r="R1930" s="53"/>
      <c r="S1930" s="53"/>
    </row>
    <row r="1931" spans="1:19" x14ac:dyDescent="0.3">
      <c r="A1931" s="106"/>
      <c r="B1931" s="59"/>
      <c r="C1931" s="137" t="str">
        <f t="shared" si="30"/>
        <v/>
      </c>
      <c r="D1931" s="138" t="str">
        <f>IF(NOT(ISBLANK(B1931)),IF(AND(MONTH(B1931)&gt;=4,MONTH(B1931)&lt;=12,B1931&gt;=DATE(INT(LEFT('Fiscal Year'!$B$2,4)),4,1),B1931&lt;=DATE(INT(CONCATENATE("20",RIGHT('Fiscal Year'!$B$2,2))),3,31)),1,0),"")</f>
        <v/>
      </c>
      <c r="E1931" s="138" t="str">
        <f>IF(NOT(ISBLANK(B1931)),IF(AND(MONTH(B1931)&gt;=1,MONTH(B1931)&lt;=3,B1931&gt;=DATE(INT(LEFT('Fiscal Year'!$B$2,4)),4,1),B1931&lt;=DATE(INT(CONCATENATE("20",RIGHT('Fiscal Year'!$B$2,2))),3,31)),1,0),"")</f>
        <v/>
      </c>
      <c r="F1931" s="139" t="str">
        <f>IF(NOT(ISBLANK(B1931)),IF(B1931&lt;'Fiscal Year'!$B$3,1,0),"")</f>
        <v/>
      </c>
      <c r="G1931" s="10"/>
      <c r="H1931" s="10"/>
      <c r="I1931" s="40"/>
      <c r="J1931" s="40"/>
      <c r="K1931" s="53"/>
      <c r="L1931" s="53"/>
      <c r="M1931" s="53"/>
      <c r="N1931" s="53"/>
      <c r="O1931" s="53"/>
      <c r="P1931" s="53"/>
      <c r="Q1931" s="53"/>
      <c r="R1931" s="53"/>
      <c r="S1931" s="53"/>
    </row>
    <row r="1932" spans="1:19" x14ac:dyDescent="0.3">
      <c r="A1932" s="106"/>
      <c r="B1932" s="59"/>
      <c r="C1932" s="137" t="str">
        <f t="shared" si="30"/>
        <v/>
      </c>
      <c r="D1932" s="138" t="str">
        <f>IF(NOT(ISBLANK(B1932)),IF(AND(MONTH(B1932)&gt;=4,MONTH(B1932)&lt;=12,B1932&gt;=DATE(INT(LEFT('Fiscal Year'!$B$2,4)),4,1),B1932&lt;=DATE(INT(CONCATENATE("20",RIGHT('Fiscal Year'!$B$2,2))),3,31)),1,0),"")</f>
        <v/>
      </c>
      <c r="E1932" s="138" t="str">
        <f>IF(NOT(ISBLANK(B1932)),IF(AND(MONTH(B1932)&gt;=1,MONTH(B1932)&lt;=3,B1932&gt;=DATE(INT(LEFT('Fiscal Year'!$B$2,4)),4,1),B1932&lt;=DATE(INT(CONCATENATE("20",RIGHT('Fiscal Year'!$B$2,2))),3,31)),1,0),"")</f>
        <v/>
      </c>
      <c r="F1932" s="139" t="str">
        <f>IF(NOT(ISBLANK(B1932)),IF(B1932&lt;'Fiscal Year'!$B$3,1,0),"")</f>
        <v/>
      </c>
      <c r="G1932" s="10"/>
      <c r="H1932" s="10"/>
      <c r="I1932" s="40"/>
      <c r="J1932" s="40"/>
      <c r="K1932" s="53"/>
      <c r="L1932" s="53"/>
      <c r="M1932" s="53"/>
      <c r="N1932" s="53"/>
      <c r="O1932" s="53"/>
      <c r="P1932" s="53"/>
      <c r="Q1932" s="53"/>
      <c r="R1932" s="53"/>
      <c r="S1932" s="53"/>
    </row>
    <row r="1933" spans="1:19" x14ac:dyDescent="0.3">
      <c r="A1933" s="106"/>
      <c r="B1933" s="59"/>
      <c r="C1933" s="137" t="str">
        <f t="shared" si="30"/>
        <v/>
      </c>
      <c r="D1933" s="138" t="str">
        <f>IF(NOT(ISBLANK(B1933)),IF(AND(MONTH(B1933)&gt;=4,MONTH(B1933)&lt;=12,B1933&gt;=DATE(INT(LEFT('Fiscal Year'!$B$2,4)),4,1),B1933&lt;=DATE(INT(CONCATENATE("20",RIGHT('Fiscal Year'!$B$2,2))),3,31)),1,0),"")</f>
        <v/>
      </c>
      <c r="E1933" s="138" t="str">
        <f>IF(NOT(ISBLANK(B1933)),IF(AND(MONTH(B1933)&gt;=1,MONTH(B1933)&lt;=3,B1933&gt;=DATE(INT(LEFT('Fiscal Year'!$B$2,4)),4,1),B1933&lt;=DATE(INT(CONCATENATE("20",RIGHT('Fiscal Year'!$B$2,2))),3,31)),1,0),"")</f>
        <v/>
      </c>
      <c r="F1933" s="139" t="str">
        <f>IF(NOT(ISBLANK(B1933)),IF(B1933&lt;'Fiscal Year'!$B$3,1,0),"")</f>
        <v/>
      </c>
      <c r="G1933" s="10"/>
      <c r="H1933" s="10"/>
      <c r="I1933" s="40"/>
      <c r="J1933" s="40"/>
      <c r="K1933" s="53"/>
      <c r="L1933" s="53"/>
      <c r="M1933" s="53"/>
      <c r="N1933" s="53"/>
      <c r="O1933" s="53"/>
      <c r="P1933" s="53"/>
      <c r="Q1933" s="53"/>
      <c r="R1933" s="53"/>
      <c r="S1933" s="53"/>
    </row>
    <row r="1934" spans="1:19" x14ac:dyDescent="0.3">
      <c r="A1934" s="106"/>
      <c r="B1934" s="59"/>
      <c r="C1934" s="137" t="str">
        <f t="shared" si="30"/>
        <v/>
      </c>
      <c r="D1934" s="138" t="str">
        <f>IF(NOT(ISBLANK(B1934)),IF(AND(MONTH(B1934)&gt;=4,MONTH(B1934)&lt;=12,B1934&gt;=DATE(INT(LEFT('Fiscal Year'!$B$2,4)),4,1),B1934&lt;=DATE(INT(CONCATENATE("20",RIGHT('Fiscal Year'!$B$2,2))),3,31)),1,0),"")</f>
        <v/>
      </c>
      <c r="E1934" s="138" t="str">
        <f>IF(NOT(ISBLANK(B1934)),IF(AND(MONTH(B1934)&gt;=1,MONTH(B1934)&lt;=3,B1934&gt;=DATE(INT(LEFT('Fiscal Year'!$B$2,4)),4,1),B1934&lt;=DATE(INT(CONCATENATE("20",RIGHT('Fiscal Year'!$B$2,2))),3,31)),1,0),"")</f>
        <v/>
      </c>
      <c r="F1934" s="139" t="str">
        <f>IF(NOT(ISBLANK(B1934)),IF(B1934&lt;'Fiscal Year'!$B$3,1,0),"")</f>
        <v/>
      </c>
      <c r="G1934" s="10"/>
      <c r="H1934" s="10"/>
      <c r="I1934" s="40"/>
      <c r="J1934" s="40"/>
      <c r="K1934" s="53"/>
      <c r="L1934" s="53"/>
      <c r="M1934" s="53"/>
      <c r="N1934" s="53"/>
      <c r="O1934" s="53"/>
      <c r="P1934" s="53"/>
      <c r="Q1934" s="53"/>
      <c r="R1934" s="53"/>
      <c r="S1934" s="53"/>
    </row>
    <row r="1935" spans="1:19" x14ac:dyDescent="0.3">
      <c r="A1935" s="106"/>
      <c r="B1935" s="59"/>
      <c r="C1935" s="137" t="str">
        <f t="shared" si="30"/>
        <v/>
      </c>
      <c r="D1935" s="138" t="str">
        <f>IF(NOT(ISBLANK(B1935)),IF(AND(MONTH(B1935)&gt;=4,MONTH(B1935)&lt;=12,B1935&gt;=DATE(INT(LEFT('Fiscal Year'!$B$2,4)),4,1),B1935&lt;=DATE(INT(CONCATENATE("20",RIGHT('Fiscal Year'!$B$2,2))),3,31)),1,0),"")</f>
        <v/>
      </c>
      <c r="E1935" s="138" t="str">
        <f>IF(NOT(ISBLANK(B1935)),IF(AND(MONTH(B1935)&gt;=1,MONTH(B1935)&lt;=3,B1935&gt;=DATE(INT(LEFT('Fiscal Year'!$B$2,4)),4,1),B1935&lt;=DATE(INT(CONCATENATE("20",RIGHT('Fiscal Year'!$B$2,2))),3,31)),1,0),"")</f>
        <v/>
      </c>
      <c r="F1935" s="139" t="str">
        <f>IF(NOT(ISBLANK(B1935)),IF(B1935&lt;'Fiscal Year'!$B$3,1,0),"")</f>
        <v/>
      </c>
      <c r="G1935" s="10"/>
      <c r="H1935" s="10"/>
      <c r="I1935" s="40"/>
      <c r="J1935" s="40"/>
      <c r="K1935" s="53"/>
      <c r="L1935" s="53"/>
      <c r="M1935" s="53"/>
      <c r="N1935" s="53"/>
      <c r="O1935" s="53"/>
      <c r="P1935" s="53"/>
      <c r="Q1935" s="53"/>
      <c r="R1935" s="53"/>
      <c r="S1935" s="53"/>
    </row>
    <row r="1936" spans="1:19" x14ac:dyDescent="0.3">
      <c r="A1936" s="106"/>
      <c r="B1936" s="59"/>
      <c r="C1936" s="137" t="str">
        <f t="shared" si="30"/>
        <v/>
      </c>
      <c r="D1936" s="138" t="str">
        <f>IF(NOT(ISBLANK(B1936)),IF(AND(MONTH(B1936)&gt;=4,MONTH(B1936)&lt;=12,B1936&gt;=DATE(INT(LEFT('Fiscal Year'!$B$2,4)),4,1),B1936&lt;=DATE(INT(CONCATENATE("20",RIGHT('Fiscal Year'!$B$2,2))),3,31)),1,0),"")</f>
        <v/>
      </c>
      <c r="E1936" s="138" t="str">
        <f>IF(NOT(ISBLANK(B1936)),IF(AND(MONTH(B1936)&gt;=1,MONTH(B1936)&lt;=3,B1936&gt;=DATE(INT(LEFT('Fiscal Year'!$B$2,4)),4,1),B1936&lt;=DATE(INT(CONCATENATE("20",RIGHT('Fiscal Year'!$B$2,2))),3,31)),1,0),"")</f>
        <v/>
      </c>
      <c r="F1936" s="139" t="str">
        <f>IF(NOT(ISBLANK(B1936)),IF(B1936&lt;'Fiscal Year'!$B$3,1,0),"")</f>
        <v/>
      </c>
      <c r="G1936" s="10"/>
      <c r="H1936" s="10"/>
      <c r="I1936" s="40"/>
      <c r="J1936" s="40"/>
      <c r="K1936" s="53"/>
      <c r="L1936" s="53"/>
      <c r="M1936" s="53"/>
      <c r="N1936" s="53"/>
      <c r="O1936" s="53"/>
      <c r="P1936" s="53"/>
      <c r="Q1936" s="53"/>
      <c r="R1936" s="53"/>
      <c r="S1936" s="53"/>
    </row>
    <row r="1937" spans="1:19" x14ac:dyDescent="0.3">
      <c r="A1937" s="106"/>
      <c r="B1937" s="59"/>
      <c r="C1937" s="137" t="str">
        <f t="shared" si="30"/>
        <v/>
      </c>
      <c r="D1937" s="138" t="str">
        <f>IF(NOT(ISBLANK(B1937)),IF(AND(MONTH(B1937)&gt;=4,MONTH(B1937)&lt;=12,B1937&gt;=DATE(INT(LEFT('Fiscal Year'!$B$2,4)),4,1),B1937&lt;=DATE(INT(CONCATENATE("20",RIGHT('Fiscal Year'!$B$2,2))),3,31)),1,0),"")</f>
        <v/>
      </c>
      <c r="E1937" s="138" t="str">
        <f>IF(NOT(ISBLANK(B1937)),IF(AND(MONTH(B1937)&gt;=1,MONTH(B1937)&lt;=3,B1937&gt;=DATE(INT(LEFT('Fiscal Year'!$B$2,4)),4,1),B1937&lt;=DATE(INT(CONCATENATE("20",RIGHT('Fiscal Year'!$B$2,2))),3,31)),1,0),"")</f>
        <v/>
      </c>
      <c r="F1937" s="139" t="str">
        <f>IF(NOT(ISBLANK(B1937)),IF(B1937&lt;'Fiscal Year'!$B$3,1,0),"")</f>
        <v/>
      </c>
      <c r="G1937" s="10"/>
      <c r="H1937" s="10"/>
      <c r="I1937" s="40"/>
      <c r="J1937" s="40"/>
      <c r="K1937" s="53"/>
      <c r="L1937" s="53"/>
      <c r="M1937" s="53"/>
      <c r="N1937" s="53"/>
      <c r="O1937" s="53"/>
      <c r="P1937" s="53"/>
      <c r="Q1937" s="53"/>
      <c r="R1937" s="53"/>
      <c r="S1937" s="53"/>
    </row>
    <row r="1938" spans="1:19" x14ac:dyDescent="0.3">
      <c r="A1938" s="106"/>
      <c r="B1938" s="59"/>
      <c r="C1938" s="137" t="str">
        <f t="shared" si="30"/>
        <v/>
      </c>
      <c r="D1938" s="138" t="str">
        <f>IF(NOT(ISBLANK(B1938)),IF(AND(MONTH(B1938)&gt;=4,MONTH(B1938)&lt;=12,B1938&gt;=DATE(INT(LEFT('Fiscal Year'!$B$2,4)),4,1),B1938&lt;=DATE(INT(CONCATENATE("20",RIGHT('Fiscal Year'!$B$2,2))),3,31)),1,0),"")</f>
        <v/>
      </c>
      <c r="E1938" s="138" t="str">
        <f>IF(NOT(ISBLANK(B1938)),IF(AND(MONTH(B1938)&gt;=1,MONTH(B1938)&lt;=3,B1938&gt;=DATE(INT(LEFT('Fiscal Year'!$B$2,4)),4,1),B1938&lt;=DATE(INT(CONCATENATE("20",RIGHT('Fiscal Year'!$B$2,2))),3,31)),1,0),"")</f>
        <v/>
      </c>
      <c r="F1938" s="139" t="str">
        <f>IF(NOT(ISBLANK(B1938)),IF(B1938&lt;'Fiscal Year'!$B$3,1,0),"")</f>
        <v/>
      </c>
      <c r="G1938" s="10"/>
      <c r="H1938" s="10"/>
      <c r="I1938" s="40"/>
      <c r="J1938" s="40"/>
      <c r="K1938" s="53"/>
      <c r="L1938" s="53"/>
      <c r="M1938" s="53"/>
      <c r="N1938" s="53"/>
      <c r="O1938" s="53"/>
      <c r="P1938" s="53"/>
      <c r="Q1938" s="53"/>
      <c r="R1938" s="53"/>
      <c r="S1938" s="53"/>
    </row>
    <row r="1939" spans="1:19" x14ac:dyDescent="0.3">
      <c r="A1939" s="106"/>
      <c r="B1939" s="59"/>
      <c r="C1939" s="137" t="str">
        <f t="shared" si="30"/>
        <v/>
      </c>
      <c r="D1939" s="138" t="str">
        <f>IF(NOT(ISBLANK(B1939)),IF(AND(MONTH(B1939)&gt;=4,MONTH(B1939)&lt;=12,B1939&gt;=DATE(INT(LEFT('Fiscal Year'!$B$2,4)),4,1),B1939&lt;=DATE(INT(CONCATENATE("20",RIGHT('Fiscal Year'!$B$2,2))),3,31)),1,0),"")</f>
        <v/>
      </c>
      <c r="E1939" s="138" t="str">
        <f>IF(NOT(ISBLANK(B1939)),IF(AND(MONTH(B1939)&gt;=1,MONTH(B1939)&lt;=3,B1939&gt;=DATE(INT(LEFT('Fiscal Year'!$B$2,4)),4,1),B1939&lt;=DATE(INT(CONCATENATE("20",RIGHT('Fiscal Year'!$B$2,2))),3,31)),1,0),"")</f>
        <v/>
      </c>
      <c r="F1939" s="139" t="str">
        <f>IF(NOT(ISBLANK(B1939)),IF(B1939&lt;'Fiscal Year'!$B$3,1,0),"")</f>
        <v/>
      </c>
      <c r="G1939" s="10"/>
      <c r="H1939" s="10"/>
      <c r="I1939" s="40"/>
      <c r="J1939" s="40"/>
      <c r="K1939" s="53"/>
      <c r="L1939" s="53"/>
      <c r="M1939" s="53"/>
      <c r="N1939" s="53"/>
      <c r="O1939" s="53"/>
      <c r="P1939" s="53"/>
      <c r="Q1939" s="53"/>
      <c r="R1939" s="53"/>
      <c r="S1939" s="53"/>
    </row>
    <row r="1940" spans="1:19" x14ac:dyDescent="0.3">
      <c r="A1940" s="106"/>
      <c r="B1940" s="59"/>
      <c r="C1940" s="137" t="str">
        <f t="shared" si="30"/>
        <v/>
      </c>
      <c r="D1940" s="138" t="str">
        <f>IF(NOT(ISBLANK(B1940)),IF(AND(MONTH(B1940)&gt;=4,MONTH(B1940)&lt;=12,B1940&gt;=DATE(INT(LEFT('Fiscal Year'!$B$2,4)),4,1),B1940&lt;=DATE(INT(CONCATENATE("20",RIGHT('Fiscal Year'!$B$2,2))),3,31)),1,0),"")</f>
        <v/>
      </c>
      <c r="E1940" s="138" t="str">
        <f>IF(NOT(ISBLANK(B1940)),IF(AND(MONTH(B1940)&gt;=1,MONTH(B1940)&lt;=3,B1940&gt;=DATE(INT(LEFT('Fiscal Year'!$B$2,4)),4,1),B1940&lt;=DATE(INT(CONCATENATE("20",RIGHT('Fiscal Year'!$B$2,2))),3,31)),1,0),"")</f>
        <v/>
      </c>
      <c r="F1940" s="139" t="str">
        <f>IF(NOT(ISBLANK(B1940)),IF(B1940&lt;'Fiscal Year'!$B$3,1,0),"")</f>
        <v/>
      </c>
      <c r="G1940" s="10"/>
      <c r="H1940" s="10"/>
      <c r="I1940" s="40"/>
      <c r="J1940" s="40"/>
      <c r="K1940" s="53"/>
      <c r="L1940" s="53"/>
      <c r="M1940" s="53"/>
      <c r="N1940" s="53"/>
      <c r="O1940" s="53"/>
      <c r="P1940" s="53"/>
      <c r="Q1940" s="53"/>
      <c r="R1940" s="53"/>
      <c r="S1940" s="53"/>
    </row>
    <row r="1941" spans="1:19" x14ac:dyDescent="0.3">
      <c r="A1941" s="106"/>
      <c r="B1941" s="59"/>
      <c r="C1941" s="137" t="str">
        <f t="shared" si="30"/>
        <v/>
      </c>
      <c r="D1941" s="138" t="str">
        <f>IF(NOT(ISBLANK(B1941)),IF(AND(MONTH(B1941)&gt;=4,MONTH(B1941)&lt;=12,B1941&gt;=DATE(INT(LEFT('Fiscal Year'!$B$2,4)),4,1),B1941&lt;=DATE(INT(CONCATENATE("20",RIGHT('Fiscal Year'!$B$2,2))),3,31)),1,0),"")</f>
        <v/>
      </c>
      <c r="E1941" s="138" t="str">
        <f>IF(NOT(ISBLANK(B1941)),IF(AND(MONTH(B1941)&gt;=1,MONTH(B1941)&lt;=3,B1941&gt;=DATE(INT(LEFT('Fiscal Year'!$B$2,4)),4,1),B1941&lt;=DATE(INT(CONCATENATE("20",RIGHT('Fiscal Year'!$B$2,2))),3,31)),1,0),"")</f>
        <v/>
      </c>
      <c r="F1941" s="139" t="str">
        <f>IF(NOT(ISBLANK(B1941)),IF(B1941&lt;'Fiscal Year'!$B$3,1,0),"")</f>
        <v/>
      </c>
      <c r="G1941" s="10"/>
      <c r="H1941" s="10"/>
      <c r="I1941" s="40"/>
      <c r="J1941" s="40"/>
      <c r="K1941" s="53"/>
      <c r="L1941" s="53"/>
      <c r="M1941" s="53"/>
      <c r="N1941" s="53"/>
      <c r="O1941" s="53"/>
      <c r="P1941" s="53"/>
      <c r="Q1941" s="53"/>
      <c r="R1941" s="53"/>
      <c r="S1941" s="53"/>
    </row>
    <row r="1942" spans="1:19" x14ac:dyDescent="0.3">
      <c r="A1942" s="106"/>
      <c r="B1942" s="59"/>
      <c r="C1942" s="137" t="str">
        <f t="shared" si="30"/>
        <v/>
      </c>
      <c r="D1942" s="138" t="str">
        <f>IF(NOT(ISBLANK(B1942)),IF(AND(MONTH(B1942)&gt;=4,MONTH(B1942)&lt;=12,B1942&gt;=DATE(INT(LEFT('Fiscal Year'!$B$2,4)),4,1),B1942&lt;=DATE(INT(CONCATENATE("20",RIGHT('Fiscal Year'!$B$2,2))),3,31)),1,0),"")</f>
        <v/>
      </c>
      <c r="E1942" s="138" t="str">
        <f>IF(NOT(ISBLANK(B1942)),IF(AND(MONTH(B1942)&gt;=1,MONTH(B1942)&lt;=3,B1942&gt;=DATE(INT(LEFT('Fiscal Year'!$B$2,4)),4,1),B1942&lt;=DATE(INT(CONCATENATE("20",RIGHT('Fiscal Year'!$B$2,2))),3,31)),1,0),"")</f>
        <v/>
      </c>
      <c r="F1942" s="139" t="str">
        <f>IF(NOT(ISBLANK(B1942)),IF(B1942&lt;'Fiscal Year'!$B$3,1,0),"")</f>
        <v/>
      </c>
      <c r="G1942" s="10"/>
      <c r="H1942" s="10"/>
      <c r="I1942" s="40"/>
      <c r="J1942" s="40"/>
      <c r="K1942" s="53"/>
      <c r="L1942" s="53"/>
      <c r="M1942" s="53"/>
      <c r="N1942" s="53"/>
      <c r="O1942" s="53"/>
      <c r="P1942" s="53"/>
      <c r="Q1942" s="53"/>
      <c r="R1942" s="53"/>
      <c r="S1942" s="53"/>
    </row>
    <row r="1943" spans="1:19" x14ac:dyDescent="0.3">
      <c r="A1943" s="106"/>
      <c r="B1943" s="59"/>
      <c r="C1943" s="137" t="str">
        <f t="shared" si="30"/>
        <v/>
      </c>
      <c r="D1943" s="138" t="str">
        <f>IF(NOT(ISBLANK(B1943)),IF(AND(MONTH(B1943)&gt;=4,MONTH(B1943)&lt;=12,B1943&gt;=DATE(INT(LEFT('Fiscal Year'!$B$2,4)),4,1),B1943&lt;=DATE(INT(CONCATENATE("20",RIGHT('Fiscal Year'!$B$2,2))),3,31)),1,0),"")</f>
        <v/>
      </c>
      <c r="E1943" s="138" t="str">
        <f>IF(NOT(ISBLANK(B1943)),IF(AND(MONTH(B1943)&gt;=1,MONTH(B1943)&lt;=3,B1943&gt;=DATE(INT(LEFT('Fiscal Year'!$B$2,4)),4,1),B1943&lt;=DATE(INT(CONCATENATE("20",RIGHT('Fiscal Year'!$B$2,2))),3,31)),1,0),"")</f>
        <v/>
      </c>
      <c r="F1943" s="139" t="str">
        <f>IF(NOT(ISBLANK(B1943)),IF(B1943&lt;'Fiscal Year'!$B$3,1,0),"")</f>
        <v/>
      </c>
      <c r="G1943" s="10"/>
      <c r="H1943" s="10"/>
      <c r="I1943" s="40"/>
      <c r="J1943" s="40"/>
      <c r="K1943" s="53"/>
      <c r="L1943" s="53"/>
      <c r="M1943" s="53"/>
      <c r="N1943" s="53"/>
      <c r="O1943" s="53"/>
      <c r="P1943" s="53"/>
      <c r="Q1943" s="53"/>
      <c r="R1943" s="53"/>
      <c r="S1943" s="53"/>
    </row>
    <row r="1944" spans="1:19" x14ac:dyDescent="0.3">
      <c r="A1944" s="106"/>
      <c r="B1944" s="59"/>
      <c r="C1944" s="137" t="str">
        <f t="shared" si="30"/>
        <v/>
      </c>
      <c r="D1944" s="138" t="str">
        <f>IF(NOT(ISBLANK(B1944)),IF(AND(MONTH(B1944)&gt;=4,MONTH(B1944)&lt;=12,B1944&gt;=DATE(INT(LEFT('Fiscal Year'!$B$2,4)),4,1),B1944&lt;=DATE(INT(CONCATENATE("20",RIGHT('Fiscal Year'!$B$2,2))),3,31)),1,0),"")</f>
        <v/>
      </c>
      <c r="E1944" s="138" t="str">
        <f>IF(NOT(ISBLANK(B1944)),IF(AND(MONTH(B1944)&gt;=1,MONTH(B1944)&lt;=3,B1944&gt;=DATE(INT(LEFT('Fiscal Year'!$B$2,4)),4,1),B1944&lt;=DATE(INT(CONCATENATE("20",RIGHT('Fiscal Year'!$B$2,2))),3,31)),1,0),"")</f>
        <v/>
      </c>
      <c r="F1944" s="139" t="str">
        <f>IF(NOT(ISBLANK(B1944)),IF(B1944&lt;'Fiscal Year'!$B$3,1,0),"")</f>
        <v/>
      </c>
      <c r="G1944" s="10"/>
      <c r="H1944" s="10"/>
      <c r="I1944" s="40"/>
      <c r="J1944" s="40"/>
      <c r="K1944" s="53"/>
      <c r="L1944" s="53"/>
      <c r="M1944" s="53"/>
      <c r="N1944" s="53"/>
      <c r="O1944" s="53"/>
      <c r="P1944" s="53"/>
      <c r="Q1944" s="53"/>
      <c r="R1944" s="53"/>
      <c r="S1944" s="53"/>
    </row>
    <row r="1945" spans="1:19" x14ac:dyDescent="0.3">
      <c r="A1945" s="106"/>
      <c r="B1945" s="59"/>
      <c r="C1945" s="137" t="str">
        <f t="shared" si="30"/>
        <v/>
      </c>
      <c r="D1945" s="138" t="str">
        <f>IF(NOT(ISBLANK(B1945)),IF(AND(MONTH(B1945)&gt;=4,MONTH(B1945)&lt;=12,B1945&gt;=DATE(INT(LEFT('Fiscal Year'!$B$2,4)),4,1),B1945&lt;=DATE(INT(CONCATENATE("20",RIGHT('Fiscal Year'!$B$2,2))),3,31)),1,0),"")</f>
        <v/>
      </c>
      <c r="E1945" s="138" t="str">
        <f>IF(NOT(ISBLANK(B1945)),IF(AND(MONTH(B1945)&gt;=1,MONTH(B1945)&lt;=3,B1945&gt;=DATE(INT(LEFT('Fiscal Year'!$B$2,4)),4,1),B1945&lt;=DATE(INT(CONCATENATE("20",RIGHT('Fiscal Year'!$B$2,2))),3,31)),1,0),"")</f>
        <v/>
      </c>
      <c r="F1945" s="139" t="str">
        <f>IF(NOT(ISBLANK(B1945)),IF(B1945&lt;'Fiscal Year'!$B$3,1,0),"")</f>
        <v/>
      </c>
      <c r="G1945" s="10"/>
      <c r="H1945" s="10"/>
      <c r="I1945" s="40"/>
      <c r="J1945" s="40"/>
      <c r="K1945" s="53"/>
      <c r="L1945" s="53"/>
      <c r="M1945" s="53"/>
      <c r="N1945" s="53"/>
      <c r="O1945" s="53"/>
      <c r="P1945" s="53"/>
      <c r="Q1945" s="53"/>
      <c r="R1945" s="53"/>
      <c r="S1945" s="53"/>
    </row>
    <row r="1946" spans="1:19" x14ac:dyDescent="0.3">
      <c r="A1946" s="106"/>
      <c r="B1946" s="59"/>
      <c r="C1946" s="137" t="str">
        <f t="shared" si="30"/>
        <v/>
      </c>
      <c r="D1946" s="138" t="str">
        <f>IF(NOT(ISBLANK(B1946)),IF(AND(MONTH(B1946)&gt;=4,MONTH(B1946)&lt;=12,B1946&gt;=DATE(INT(LEFT('Fiscal Year'!$B$2,4)),4,1),B1946&lt;=DATE(INT(CONCATENATE("20",RIGHT('Fiscal Year'!$B$2,2))),3,31)),1,0),"")</f>
        <v/>
      </c>
      <c r="E1946" s="138" t="str">
        <f>IF(NOT(ISBLANK(B1946)),IF(AND(MONTH(B1946)&gt;=1,MONTH(B1946)&lt;=3,B1946&gt;=DATE(INT(LEFT('Fiscal Year'!$B$2,4)),4,1),B1946&lt;=DATE(INT(CONCATENATE("20",RIGHT('Fiscal Year'!$B$2,2))),3,31)),1,0),"")</f>
        <v/>
      </c>
      <c r="F1946" s="139" t="str">
        <f>IF(NOT(ISBLANK(B1946)),IF(B1946&lt;'Fiscal Year'!$B$3,1,0),"")</f>
        <v/>
      </c>
      <c r="G1946" s="10"/>
      <c r="H1946" s="10"/>
      <c r="I1946" s="40"/>
      <c r="J1946" s="40"/>
      <c r="K1946" s="53"/>
      <c r="L1946" s="53"/>
      <c r="M1946" s="53"/>
      <c r="N1946" s="53"/>
      <c r="O1946" s="53"/>
      <c r="P1946" s="53"/>
      <c r="Q1946" s="53"/>
      <c r="R1946" s="53"/>
      <c r="S1946" s="53"/>
    </row>
    <row r="1947" spans="1:19" x14ac:dyDescent="0.3">
      <c r="A1947" s="106"/>
      <c r="B1947" s="59"/>
      <c r="C1947" s="137" t="str">
        <f t="shared" si="30"/>
        <v/>
      </c>
      <c r="D1947" s="138" t="str">
        <f>IF(NOT(ISBLANK(B1947)),IF(AND(MONTH(B1947)&gt;=4,MONTH(B1947)&lt;=12,B1947&gt;=DATE(INT(LEFT('Fiscal Year'!$B$2,4)),4,1),B1947&lt;=DATE(INT(CONCATENATE("20",RIGHT('Fiscal Year'!$B$2,2))),3,31)),1,0),"")</f>
        <v/>
      </c>
      <c r="E1947" s="138" t="str">
        <f>IF(NOT(ISBLANK(B1947)),IF(AND(MONTH(B1947)&gt;=1,MONTH(B1947)&lt;=3,B1947&gt;=DATE(INT(LEFT('Fiscal Year'!$B$2,4)),4,1),B1947&lt;=DATE(INT(CONCATENATE("20",RIGHT('Fiscal Year'!$B$2,2))),3,31)),1,0),"")</f>
        <v/>
      </c>
      <c r="F1947" s="139" t="str">
        <f>IF(NOT(ISBLANK(B1947)),IF(B1947&lt;'Fiscal Year'!$B$3,1,0),"")</f>
        <v/>
      </c>
      <c r="G1947" s="10"/>
      <c r="H1947" s="10"/>
      <c r="I1947" s="40"/>
      <c r="J1947" s="40"/>
      <c r="K1947" s="53"/>
      <c r="L1947" s="53"/>
      <c r="M1947" s="53"/>
      <c r="N1947" s="53"/>
      <c r="O1947" s="53"/>
      <c r="P1947" s="53"/>
      <c r="Q1947" s="53"/>
      <c r="R1947" s="53"/>
      <c r="S1947" s="53"/>
    </row>
    <row r="1948" spans="1:19" x14ac:dyDescent="0.3">
      <c r="A1948" s="106"/>
      <c r="B1948" s="59"/>
      <c r="C1948" s="137" t="str">
        <f t="shared" si="30"/>
        <v/>
      </c>
      <c r="D1948" s="138" t="str">
        <f>IF(NOT(ISBLANK(B1948)),IF(AND(MONTH(B1948)&gt;=4,MONTH(B1948)&lt;=12,B1948&gt;=DATE(INT(LEFT('Fiscal Year'!$B$2,4)),4,1),B1948&lt;=DATE(INT(CONCATENATE("20",RIGHT('Fiscal Year'!$B$2,2))),3,31)),1,0),"")</f>
        <v/>
      </c>
      <c r="E1948" s="138" t="str">
        <f>IF(NOT(ISBLANK(B1948)),IF(AND(MONTH(B1948)&gt;=1,MONTH(B1948)&lt;=3,B1948&gt;=DATE(INT(LEFT('Fiscal Year'!$B$2,4)),4,1),B1948&lt;=DATE(INT(CONCATENATE("20",RIGHT('Fiscal Year'!$B$2,2))),3,31)),1,0),"")</f>
        <v/>
      </c>
      <c r="F1948" s="139" t="str">
        <f>IF(NOT(ISBLANK(B1948)),IF(B1948&lt;'Fiscal Year'!$B$3,1,0),"")</f>
        <v/>
      </c>
      <c r="G1948" s="10"/>
      <c r="H1948" s="10"/>
      <c r="I1948" s="40"/>
      <c r="J1948" s="40"/>
      <c r="K1948" s="53"/>
      <c r="L1948" s="53"/>
      <c r="M1948" s="53"/>
      <c r="N1948" s="53"/>
      <c r="O1948" s="53"/>
      <c r="P1948" s="53"/>
      <c r="Q1948" s="53"/>
      <c r="R1948" s="53"/>
      <c r="S1948" s="53"/>
    </row>
    <row r="1949" spans="1:19" x14ac:dyDescent="0.3">
      <c r="A1949" s="106"/>
      <c r="B1949" s="59"/>
      <c r="C1949" s="137" t="str">
        <f t="shared" si="30"/>
        <v/>
      </c>
      <c r="D1949" s="138" t="str">
        <f>IF(NOT(ISBLANK(B1949)),IF(AND(MONTH(B1949)&gt;=4,MONTH(B1949)&lt;=12,B1949&gt;=DATE(INT(LEFT('Fiscal Year'!$B$2,4)),4,1),B1949&lt;=DATE(INT(CONCATENATE("20",RIGHT('Fiscal Year'!$B$2,2))),3,31)),1,0),"")</f>
        <v/>
      </c>
      <c r="E1949" s="138" t="str">
        <f>IF(NOT(ISBLANK(B1949)),IF(AND(MONTH(B1949)&gt;=1,MONTH(B1949)&lt;=3,B1949&gt;=DATE(INT(LEFT('Fiscal Year'!$B$2,4)),4,1),B1949&lt;=DATE(INT(CONCATENATE("20",RIGHT('Fiscal Year'!$B$2,2))),3,31)),1,0),"")</f>
        <v/>
      </c>
      <c r="F1949" s="139" t="str">
        <f>IF(NOT(ISBLANK(B1949)),IF(B1949&lt;'Fiscal Year'!$B$3,1,0),"")</f>
        <v/>
      </c>
      <c r="G1949" s="10"/>
      <c r="H1949" s="10"/>
      <c r="I1949" s="40"/>
      <c r="J1949" s="40"/>
      <c r="K1949" s="53"/>
      <c r="L1949" s="53"/>
      <c r="M1949" s="53"/>
      <c r="N1949" s="53"/>
      <c r="O1949" s="53"/>
      <c r="P1949" s="53"/>
      <c r="Q1949" s="53"/>
      <c r="R1949" s="53"/>
      <c r="S1949" s="53"/>
    </row>
    <row r="1950" spans="1:19" x14ac:dyDescent="0.3">
      <c r="A1950" s="106"/>
      <c r="B1950" s="59"/>
      <c r="C1950" s="137" t="str">
        <f t="shared" si="30"/>
        <v/>
      </c>
      <c r="D1950" s="138" t="str">
        <f>IF(NOT(ISBLANK(B1950)),IF(AND(MONTH(B1950)&gt;=4,MONTH(B1950)&lt;=12,B1950&gt;=DATE(INT(LEFT('Fiscal Year'!$B$2,4)),4,1),B1950&lt;=DATE(INT(CONCATENATE("20",RIGHT('Fiscal Year'!$B$2,2))),3,31)),1,0),"")</f>
        <v/>
      </c>
      <c r="E1950" s="138" t="str">
        <f>IF(NOT(ISBLANK(B1950)),IF(AND(MONTH(B1950)&gt;=1,MONTH(B1950)&lt;=3,B1950&gt;=DATE(INT(LEFT('Fiscal Year'!$B$2,4)),4,1),B1950&lt;=DATE(INT(CONCATENATE("20",RIGHT('Fiscal Year'!$B$2,2))),3,31)),1,0),"")</f>
        <v/>
      </c>
      <c r="F1950" s="139" t="str">
        <f>IF(NOT(ISBLANK(B1950)),IF(B1950&lt;'Fiscal Year'!$B$3,1,0),"")</f>
        <v/>
      </c>
      <c r="G1950" s="10"/>
      <c r="H1950" s="10"/>
      <c r="I1950" s="40"/>
      <c r="J1950" s="40"/>
      <c r="K1950" s="53"/>
      <c r="L1950" s="53"/>
      <c r="M1950" s="53"/>
      <c r="N1950" s="53"/>
      <c r="O1950" s="53"/>
      <c r="P1950" s="53"/>
      <c r="Q1950" s="53"/>
      <c r="R1950" s="53"/>
      <c r="S1950" s="53"/>
    </row>
    <row r="1951" spans="1:19" x14ac:dyDescent="0.3">
      <c r="A1951" s="106"/>
      <c r="B1951" s="59"/>
      <c r="C1951" s="137" t="str">
        <f t="shared" si="30"/>
        <v/>
      </c>
      <c r="D1951" s="138" t="str">
        <f>IF(NOT(ISBLANK(B1951)),IF(AND(MONTH(B1951)&gt;=4,MONTH(B1951)&lt;=12,B1951&gt;=DATE(INT(LEFT('Fiscal Year'!$B$2,4)),4,1),B1951&lt;=DATE(INT(CONCATENATE("20",RIGHT('Fiscal Year'!$B$2,2))),3,31)),1,0),"")</f>
        <v/>
      </c>
      <c r="E1951" s="138" t="str">
        <f>IF(NOT(ISBLANK(B1951)),IF(AND(MONTH(B1951)&gt;=1,MONTH(B1951)&lt;=3,B1951&gt;=DATE(INT(LEFT('Fiscal Year'!$B$2,4)),4,1),B1951&lt;=DATE(INT(CONCATENATE("20",RIGHT('Fiscal Year'!$B$2,2))),3,31)),1,0),"")</f>
        <v/>
      </c>
      <c r="F1951" s="139" t="str">
        <f>IF(NOT(ISBLANK(B1951)),IF(B1951&lt;'Fiscal Year'!$B$3,1,0),"")</f>
        <v/>
      </c>
      <c r="G1951" s="10"/>
      <c r="H1951" s="10"/>
      <c r="I1951" s="40"/>
      <c r="J1951" s="40"/>
      <c r="K1951" s="53"/>
      <c r="L1951" s="53"/>
      <c r="M1951" s="53"/>
      <c r="N1951" s="53"/>
      <c r="O1951" s="53"/>
      <c r="P1951" s="53"/>
      <c r="Q1951" s="53"/>
      <c r="R1951" s="53"/>
      <c r="S1951" s="53"/>
    </row>
    <row r="1952" spans="1:19" x14ac:dyDescent="0.3">
      <c r="A1952" s="106"/>
      <c r="B1952" s="59"/>
      <c r="C1952" s="137" t="str">
        <f t="shared" si="30"/>
        <v/>
      </c>
      <c r="D1952" s="138" t="str">
        <f>IF(NOT(ISBLANK(B1952)),IF(AND(MONTH(B1952)&gt;=4,MONTH(B1952)&lt;=12,B1952&gt;=DATE(INT(LEFT('Fiscal Year'!$B$2,4)),4,1),B1952&lt;=DATE(INT(CONCATENATE("20",RIGHT('Fiscal Year'!$B$2,2))),3,31)),1,0),"")</f>
        <v/>
      </c>
      <c r="E1952" s="138" t="str">
        <f>IF(NOT(ISBLANK(B1952)),IF(AND(MONTH(B1952)&gt;=1,MONTH(B1952)&lt;=3,B1952&gt;=DATE(INT(LEFT('Fiscal Year'!$B$2,4)),4,1),B1952&lt;=DATE(INT(CONCATENATE("20",RIGHT('Fiscal Year'!$B$2,2))),3,31)),1,0),"")</f>
        <v/>
      </c>
      <c r="F1952" s="139" t="str">
        <f>IF(NOT(ISBLANK(B1952)),IF(B1952&lt;'Fiscal Year'!$B$3,1,0),"")</f>
        <v/>
      </c>
      <c r="G1952" s="10"/>
      <c r="H1952" s="10"/>
      <c r="I1952" s="40"/>
      <c r="J1952" s="40"/>
      <c r="K1952" s="53"/>
      <c r="L1952" s="53"/>
      <c r="M1952" s="53"/>
      <c r="N1952" s="53"/>
      <c r="O1952" s="53"/>
      <c r="P1952" s="53"/>
      <c r="Q1952" s="53"/>
      <c r="R1952" s="53"/>
      <c r="S1952" s="53"/>
    </row>
    <row r="1953" spans="1:19" x14ac:dyDescent="0.3">
      <c r="A1953" s="106"/>
      <c r="B1953" s="59"/>
      <c r="C1953" s="137" t="str">
        <f t="shared" si="30"/>
        <v/>
      </c>
      <c r="D1953" s="138" t="str">
        <f>IF(NOT(ISBLANK(B1953)),IF(AND(MONTH(B1953)&gt;=4,MONTH(B1953)&lt;=12,B1953&gt;=DATE(INT(LEFT('Fiscal Year'!$B$2,4)),4,1),B1953&lt;=DATE(INT(CONCATENATE("20",RIGHT('Fiscal Year'!$B$2,2))),3,31)),1,0),"")</f>
        <v/>
      </c>
      <c r="E1953" s="138" t="str">
        <f>IF(NOT(ISBLANK(B1953)),IF(AND(MONTH(B1953)&gt;=1,MONTH(B1953)&lt;=3,B1953&gt;=DATE(INT(LEFT('Fiscal Year'!$B$2,4)),4,1),B1953&lt;=DATE(INT(CONCATENATE("20",RIGHT('Fiscal Year'!$B$2,2))),3,31)),1,0),"")</f>
        <v/>
      </c>
      <c r="F1953" s="139" t="str">
        <f>IF(NOT(ISBLANK(B1953)),IF(B1953&lt;'Fiscal Year'!$B$3,1,0),"")</f>
        <v/>
      </c>
      <c r="G1953" s="10"/>
      <c r="H1953" s="10"/>
      <c r="I1953" s="40"/>
      <c r="J1953" s="40"/>
      <c r="K1953" s="53"/>
      <c r="L1953" s="53"/>
      <c r="M1953" s="53"/>
      <c r="N1953" s="53"/>
      <c r="O1953" s="53"/>
      <c r="P1953" s="53"/>
      <c r="Q1953" s="53"/>
      <c r="R1953" s="53"/>
      <c r="S1953" s="53"/>
    </row>
    <row r="1954" spans="1:19" x14ac:dyDescent="0.3">
      <c r="A1954" s="106"/>
      <c r="B1954" s="59"/>
      <c r="C1954" s="137" t="str">
        <f t="shared" si="30"/>
        <v/>
      </c>
      <c r="D1954" s="138" t="str">
        <f>IF(NOT(ISBLANK(B1954)),IF(AND(MONTH(B1954)&gt;=4,MONTH(B1954)&lt;=12,B1954&gt;=DATE(INT(LEFT('Fiscal Year'!$B$2,4)),4,1),B1954&lt;=DATE(INT(CONCATENATE("20",RIGHT('Fiscal Year'!$B$2,2))),3,31)),1,0),"")</f>
        <v/>
      </c>
      <c r="E1954" s="138" t="str">
        <f>IF(NOT(ISBLANK(B1954)),IF(AND(MONTH(B1954)&gt;=1,MONTH(B1954)&lt;=3,B1954&gt;=DATE(INT(LEFT('Fiscal Year'!$B$2,4)),4,1),B1954&lt;=DATE(INT(CONCATENATE("20",RIGHT('Fiscal Year'!$B$2,2))),3,31)),1,0),"")</f>
        <v/>
      </c>
      <c r="F1954" s="139" t="str">
        <f>IF(NOT(ISBLANK(B1954)),IF(B1954&lt;'Fiscal Year'!$B$3,1,0),"")</f>
        <v/>
      </c>
      <c r="G1954" s="10"/>
      <c r="H1954" s="10"/>
      <c r="I1954" s="40"/>
      <c r="J1954" s="40"/>
      <c r="K1954" s="53"/>
      <c r="L1954" s="53"/>
      <c r="M1954" s="53"/>
      <c r="N1954" s="53"/>
      <c r="O1954" s="53"/>
      <c r="P1954" s="53"/>
      <c r="Q1954" s="53"/>
      <c r="R1954" s="53"/>
      <c r="S1954" s="53"/>
    </row>
    <row r="1955" spans="1:19" x14ac:dyDescent="0.3">
      <c r="A1955" s="106"/>
      <c r="B1955" s="59"/>
      <c r="C1955" s="137" t="str">
        <f t="shared" si="30"/>
        <v/>
      </c>
      <c r="D1955" s="138" t="str">
        <f>IF(NOT(ISBLANK(B1955)),IF(AND(MONTH(B1955)&gt;=4,MONTH(B1955)&lt;=12,B1955&gt;=DATE(INT(LEFT('Fiscal Year'!$B$2,4)),4,1),B1955&lt;=DATE(INT(CONCATENATE("20",RIGHT('Fiscal Year'!$B$2,2))),3,31)),1,0),"")</f>
        <v/>
      </c>
      <c r="E1955" s="138" t="str">
        <f>IF(NOT(ISBLANK(B1955)),IF(AND(MONTH(B1955)&gt;=1,MONTH(B1955)&lt;=3,B1955&gt;=DATE(INT(LEFT('Fiscal Year'!$B$2,4)),4,1),B1955&lt;=DATE(INT(CONCATENATE("20",RIGHT('Fiscal Year'!$B$2,2))),3,31)),1,0),"")</f>
        <v/>
      </c>
      <c r="F1955" s="139" t="str">
        <f>IF(NOT(ISBLANK(B1955)),IF(B1955&lt;'Fiscal Year'!$B$3,1,0),"")</f>
        <v/>
      </c>
      <c r="G1955" s="10"/>
      <c r="H1955" s="10"/>
      <c r="I1955" s="40"/>
      <c r="J1955" s="40"/>
      <c r="K1955" s="53"/>
      <c r="L1955" s="53"/>
      <c r="M1955" s="53"/>
      <c r="N1955" s="53"/>
      <c r="O1955" s="53"/>
      <c r="P1955" s="53"/>
      <c r="Q1955" s="53"/>
      <c r="R1955" s="53"/>
      <c r="S1955" s="53"/>
    </row>
    <row r="1956" spans="1:19" x14ac:dyDescent="0.3">
      <c r="A1956" s="106"/>
      <c r="B1956" s="59"/>
      <c r="C1956" s="137" t="str">
        <f t="shared" si="30"/>
        <v/>
      </c>
      <c r="D1956" s="138" t="str">
        <f>IF(NOT(ISBLANK(B1956)),IF(AND(MONTH(B1956)&gt;=4,MONTH(B1956)&lt;=12,B1956&gt;=DATE(INT(LEFT('Fiscal Year'!$B$2,4)),4,1),B1956&lt;=DATE(INT(CONCATENATE("20",RIGHT('Fiscal Year'!$B$2,2))),3,31)),1,0),"")</f>
        <v/>
      </c>
      <c r="E1956" s="138" t="str">
        <f>IF(NOT(ISBLANK(B1956)),IF(AND(MONTH(B1956)&gt;=1,MONTH(B1956)&lt;=3,B1956&gt;=DATE(INT(LEFT('Fiscal Year'!$B$2,4)),4,1),B1956&lt;=DATE(INT(CONCATENATE("20",RIGHT('Fiscal Year'!$B$2,2))),3,31)),1,0),"")</f>
        <v/>
      </c>
      <c r="F1956" s="139" t="str">
        <f>IF(NOT(ISBLANK(B1956)),IF(B1956&lt;'Fiscal Year'!$B$3,1,0),"")</f>
        <v/>
      </c>
      <c r="G1956" s="10"/>
      <c r="H1956" s="10"/>
      <c r="I1956" s="40"/>
      <c r="J1956" s="40"/>
      <c r="K1956" s="53"/>
      <c r="L1956" s="53"/>
      <c r="M1956" s="53"/>
      <c r="N1956" s="53"/>
      <c r="O1956" s="53"/>
      <c r="P1956" s="53"/>
      <c r="Q1956" s="53"/>
      <c r="R1956" s="53"/>
      <c r="S1956" s="53"/>
    </row>
    <row r="1957" spans="1:19" x14ac:dyDescent="0.3">
      <c r="A1957" s="106"/>
      <c r="B1957" s="59"/>
      <c r="C1957" s="137" t="str">
        <f t="shared" si="30"/>
        <v/>
      </c>
      <c r="D1957" s="138" t="str">
        <f>IF(NOT(ISBLANK(B1957)),IF(AND(MONTH(B1957)&gt;=4,MONTH(B1957)&lt;=12,B1957&gt;=DATE(INT(LEFT('Fiscal Year'!$B$2,4)),4,1),B1957&lt;=DATE(INT(CONCATENATE("20",RIGHT('Fiscal Year'!$B$2,2))),3,31)),1,0),"")</f>
        <v/>
      </c>
      <c r="E1957" s="138" t="str">
        <f>IF(NOT(ISBLANK(B1957)),IF(AND(MONTH(B1957)&gt;=1,MONTH(B1957)&lt;=3,B1957&gt;=DATE(INT(LEFT('Fiscal Year'!$B$2,4)),4,1),B1957&lt;=DATE(INT(CONCATENATE("20",RIGHT('Fiscal Year'!$B$2,2))),3,31)),1,0),"")</f>
        <v/>
      </c>
      <c r="F1957" s="139" t="str">
        <f>IF(NOT(ISBLANK(B1957)),IF(B1957&lt;'Fiscal Year'!$B$3,1,0),"")</f>
        <v/>
      </c>
      <c r="G1957" s="10"/>
      <c r="H1957" s="10"/>
      <c r="I1957" s="40"/>
      <c r="J1957" s="40"/>
      <c r="K1957" s="53"/>
      <c r="L1957" s="53"/>
      <c r="M1957" s="53"/>
      <c r="N1957" s="53"/>
      <c r="O1957" s="53"/>
      <c r="P1957" s="53"/>
      <c r="Q1957" s="53"/>
      <c r="R1957" s="53"/>
      <c r="S1957" s="53"/>
    </row>
    <row r="1958" spans="1:19" x14ac:dyDescent="0.3">
      <c r="A1958" s="106"/>
      <c r="B1958" s="59"/>
      <c r="C1958" s="137" t="str">
        <f t="shared" si="30"/>
        <v/>
      </c>
      <c r="D1958" s="138" t="str">
        <f>IF(NOT(ISBLANK(B1958)),IF(AND(MONTH(B1958)&gt;=4,MONTH(B1958)&lt;=12,B1958&gt;=DATE(INT(LEFT('Fiscal Year'!$B$2,4)),4,1),B1958&lt;=DATE(INT(CONCATENATE("20",RIGHT('Fiscal Year'!$B$2,2))),3,31)),1,0),"")</f>
        <v/>
      </c>
      <c r="E1958" s="138" t="str">
        <f>IF(NOT(ISBLANK(B1958)),IF(AND(MONTH(B1958)&gt;=1,MONTH(B1958)&lt;=3,B1958&gt;=DATE(INT(LEFT('Fiscal Year'!$B$2,4)),4,1),B1958&lt;=DATE(INT(CONCATENATE("20",RIGHT('Fiscal Year'!$B$2,2))),3,31)),1,0),"")</f>
        <v/>
      </c>
      <c r="F1958" s="139" t="str">
        <f>IF(NOT(ISBLANK(B1958)),IF(B1958&lt;'Fiscal Year'!$B$3,1,0),"")</f>
        <v/>
      </c>
      <c r="G1958" s="10"/>
      <c r="H1958" s="10"/>
      <c r="I1958" s="40"/>
      <c r="J1958" s="40"/>
      <c r="K1958" s="53"/>
      <c r="L1958" s="53"/>
      <c r="M1958" s="53"/>
      <c r="N1958" s="53"/>
      <c r="O1958" s="53"/>
      <c r="P1958" s="53"/>
      <c r="Q1958" s="53"/>
      <c r="R1958" s="53"/>
      <c r="S1958" s="53"/>
    </row>
    <row r="1959" spans="1:19" x14ac:dyDescent="0.3">
      <c r="A1959" s="106"/>
      <c r="B1959" s="59"/>
      <c r="C1959" s="137" t="str">
        <f t="shared" si="30"/>
        <v/>
      </c>
      <c r="D1959" s="138" t="str">
        <f>IF(NOT(ISBLANK(B1959)),IF(AND(MONTH(B1959)&gt;=4,MONTH(B1959)&lt;=12,B1959&gt;=DATE(INT(LEFT('Fiscal Year'!$B$2,4)),4,1),B1959&lt;=DATE(INT(CONCATENATE("20",RIGHT('Fiscal Year'!$B$2,2))),3,31)),1,0),"")</f>
        <v/>
      </c>
      <c r="E1959" s="138" t="str">
        <f>IF(NOT(ISBLANK(B1959)),IF(AND(MONTH(B1959)&gt;=1,MONTH(B1959)&lt;=3,B1959&gt;=DATE(INT(LEFT('Fiscal Year'!$B$2,4)),4,1),B1959&lt;=DATE(INT(CONCATENATE("20",RIGHT('Fiscal Year'!$B$2,2))),3,31)),1,0),"")</f>
        <v/>
      </c>
      <c r="F1959" s="139" t="str">
        <f>IF(NOT(ISBLANK(B1959)),IF(B1959&lt;'Fiscal Year'!$B$3,1,0),"")</f>
        <v/>
      </c>
      <c r="G1959" s="10"/>
      <c r="H1959" s="10"/>
      <c r="I1959" s="40"/>
      <c r="J1959" s="40"/>
      <c r="K1959" s="53"/>
      <c r="L1959" s="53"/>
      <c r="M1959" s="53"/>
      <c r="N1959" s="53"/>
      <c r="O1959" s="53"/>
      <c r="P1959" s="53"/>
      <c r="Q1959" s="53"/>
      <c r="R1959" s="53"/>
      <c r="S1959" s="53"/>
    </row>
    <row r="1960" spans="1:19" x14ac:dyDescent="0.3">
      <c r="A1960" s="106"/>
      <c r="B1960" s="59"/>
      <c r="C1960" s="137" t="str">
        <f t="shared" si="30"/>
        <v/>
      </c>
      <c r="D1960" s="138" t="str">
        <f>IF(NOT(ISBLANK(B1960)),IF(AND(MONTH(B1960)&gt;=4,MONTH(B1960)&lt;=12,B1960&gt;=DATE(INT(LEFT('Fiscal Year'!$B$2,4)),4,1),B1960&lt;=DATE(INT(CONCATENATE("20",RIGHT('Fiscal Year'!$B$2,2))),3,31)),1,0),"")</f>
        <v/>
      </c>
      <c r="E1960" s="138" t="str">
        <f>IF(NOT(ISBLANK(B1960)),IF(AND(MONTH(B1960)&gt;=1,MONTH(B1960)&lt;=3,B1960&gt;=DATE(INT(LEFT('Fiscal Year'!$B$2,4)),4,1),B1960&lt;=DATE(INT(CONCATENATE("20",RIGHT('Fiscal Year'!$B$2,2))),3,31)),1,0),"")</f>
        <v/>
      </c>
      <c r="F1960" s="139" t="str">
        <f>IF(NOT(ISBLANK(B1960)),IF(B1960&lt;'Fiscal Year'!$B$3,1,0),"")</f>
        <v/>
      </c>
      <c r="G1960" s="10"/>
      <c r="H1960" s="10"/>
      <c r="I1960" s="40"/>
      <c r="J1960" s="40"/>
      <c r="K1960" s="53"/>
      <c r="L1960" s="53"/>
      <c r="M1960" s="53"/>
      <c r="N1960" s="53"/>
      <c r="O1960" s="53"/>
      <c r="P1960" s="53"/>
      <c r="Q1960" s="53"/>
      <c r="R1960" s="53"/>
      <c r="S1960" s="53"/>
    </row>
    <row r="1961" spans="1:19" x14ac:dyDescent="0.3">
      <c r="A1961" s="106"/>
      <c r="B1961" s="59"/>
      <c r="C1961" s="137" t="str">
        <f t="shared" si="30"/>
        <v/>
      </c>
      <c r="D1961" s="138" t="str">
        <f>IF(NOT(ISBLANK(B1961)),IF(AND(MONTH(B1961)&gt;=4,MONTH(B1961)&lt;=12,B1961&gt;=DATE(INT(LEFT('Fiscal Year'!$B$2,4)),4,1),B1961&lt;=DATE(INT(CONCATENATE("20",RIGHT('Fiscal Year'!$B$2,2))),3,31)),1,0),"")</f>
        <v/>
      </c>
      <c r="E1961" s="138" t="str">
        <f>IF(NOT(ISBLANK(B1961)),IF(AND(MONTH(B1961)&gt;=1,MONTH(B1961)&lt;=3,B1961&gt;=DATE(INT(LEFT('Fiscal Year'!$B$2,4)),4,1),B1961&lt;=DATE(INT(CONCATENATE("20",RIGHT('Fiscal Year'!$B$2,2))),3,31)),1,0),"")</f>
        <v/>
      </c>
      <c r="F1961" s="139" t="str">
        <f>IF(NOT(ISBLANK(B1961)),IF(B1961&lt;'Fiscal Year'!$B$3,1,0),"")</f>
        <v/>
      </c>
      <c r="G1961" s="10"/>
      <c r="H1961" s="10"/>
      <c r="I1961" s="40"/>
      <c r="J1961" s="40"/>
      <c r="K1961" s="53"/>
      <c r="L1961" s="53"/>
      <c r="M1961" s="53"/>
      <c r="N1961" s="53"/>
      <c r="O1961" s="53"/>
      <c r="P1961" s="53"/>
      <c r="Q1961" s="53"/>
      <c r="R1961" s="53"/>
      <c r="S1961" s="53"/>
    </row>
    <row r="1962" spans="1:19" x14ac:dyDescent="0.3">
      <c r="A1962" s="106"/>
      <c r="B1962" s="59"/>
      <c r="C1962" s="137" t="str">
        <f t="shared" si="30"/>
        <v/>
      </c>
      <c r="D1962" s="138" t="str">
        <f>IF(NOT(ISBLANK(B1962)),IF(AND(MONTH(B1962)&gt;=4,MONTH(B1962)&lt;=12,B1962&gt;=DATE(INT(LEFT('Fiscal Year'!$B$2,4)),4,1),B1962&lt;=DATE(INT(CONCATENATE("20",RIGHT('Fiscal Year'!$B$2,2))),3,31)),1,0),"")</f>
        <v/>
      </c>
      <c r="E1962" s="138" t="str">
        <f>IF(NOT(ISBLANK(B1962)),IF(AND(MONTH(B1962)&gt;=1,MONTH(B1962)&lt;=3,B1962&gt;=DATE(INT(LEFT('Fiscal Year'!$B$2,4)),4,1),B1962&lt;=DATE(INT(CONCATENATE("20",RIGHT('Fiscal Year'!$B$2,2))),3,31)),1,0),"")</f>
        <v/>
      </c>
      <c r="F1962" s="139" t="str">
        <f>IF(NOT(ISBLANK(B1962)),IF(B1962&lt;'Fiscal Year'!$B$3,1,0),"")</f>
        <v/>
      </c>
      <c r="G1962" s="10"/>
      <c r="H1962" s="10"/>
      <c r="I1962" s="40"/>
      <c r="J1962" s="40"/>
      <c r="K1962" s="53"/>
      <c r="L1962" s="53"/>
      <c r="M1962" s="53"/>
      <c r="N1962" s="53"/>
      <c r="O1962" s="53"/>
      <c r="P1962" s="53"/>
      <c r="Q1962" s="53"/>
      <c r="R1962" s="53"/>
      <c r="S1962" s="53"/>
    </row>
    <row r="1963" spans="1:19" x14ac:dyDescent="0.3">
      <c r="A1963" s="106"/>
      <c r="B1963" s="59"/>
      <c r="C1963" s="137" t="str">
        <f t="shared" si="30"/>
        <v/>
      </c>
      <c r="D1963" s="138" t="str">
        <f>IF(NOT(ISBLANK(B1963)),IF(AND(MONTH(B1963)&gt;=4,MONTH(B1963)&lt;=12,B1963&gt;=DATE(INT(LEFT('Fiscal Year'!$B$2,4)),4,1),B1963&lt;=DATE(INT(CONCATENATE("20",RIGHT('Fiscal Year'!$B$2,2))),3,31)),1,0),"")</f>
        <v/>
      </c>
      <c r="E1963" s="138" t="str">
        <f>IF(NOT(ISBLANK(B1963)),IF(AND(MONTH(B1963)&gt;=1,MONTH(B1963)&lt;=3,B1963&gt;=DATE(INT(LEFT('Fiscal Year'!$B$2,4)),4,1),B1963&lt;=DATE(INT(CONCATENATE("20",RIGHT('Fiscal Year'!$B$2,2))),3,31)),1,0),"")</f>
        <v/>
      </c>
      <c r="F1963" s="139" t="str">
        <f>IF(NOT(ISBLANK(B1963)),IF(B1963&lt;'Fiscal Year'!$B$3,1,0),"")</f>
        <v/>
      </c>
      <c r="G1963" s="10"/>
      <c r="H1963" s="10"/>
      <c r="I1963" s="40"/>
      <c r="J1963" s="40"/>
      <c r="K1963" s="53"/>
      <c r="L1963" s="53"/>
      <c r="M1963" s="53"/>
      <c r="N1963" s="53"/>
      <c r="O1963" s="53"/>
      <c r="P1963" s="53"/>
      <c r="Q1963" s="53"/>
      <c r="R1963" s="53"/>
      <c r="S1963" s="53"/>
    </row>
    <row r="1964" spans="1:19" x14ac:dyDescent="0.3">
      <c r="A1964" s="106"/>
      <c r="B1964" s="59"/>
      <c r="C1964" s="137" t="str">
        <f t="shared" si="30"/>
        <v/>
      </c>
      <c r="D1964" s="138" t="str">
        <f>IF(NOT(ISBLANK(B1964)),IF(AND(MONTH(B1964)&gt;=4,MONTH(B1964)&lt;=12,B1964&gt;=DATE(INT(LEFT('Fiscal Year'!$B$2,4)),4,1),B1964&lt;=DATE(INT(CONCATENATE("20",RIGHT('Fiscal Year'!$B$2,2))),3,31)),1,0),"")</f>
        <v/>
      </c>
      <c r="E1964" s="138" t="str">
        <f>IF(NOT(ISBLANK(B1964)),IF(AND(MONTH(B1964)&gt;=1,MONTH(B1964)&lt;=3,B1964&gt;=DATE(INT(LEFT('Fiscal Year'!$B$2,4)),4,1),B1964&lt;=DATE(INT(CONCATENATE("20",RIGHT('Fiscal Year'!$B$2,2))),3,31)),1,0),"")</f>
        <v/>
      </c>
      <c r="F1964" s="139" t="str">
        <f>IF(NOT(ISBLANK(B1964)),IF(B1964&lt;'Fiscal Year'!$B$3,1,0),"")</f>
        <v/>
      </c>
      <c r="G1964" s="10"/>
      <c r="H1964" s="10"/>
      <c r="I1964" s="40"/>
      <c r="J1964" s="40"/>
      <c r="K1964" s="53"/>
      <c r="L1964" s="53"/>
      <c r="M1964" s="53"/>
      <c r="N1964" s="53"/>
      <c r="O1964" s="53"/>
      <c r="P1964" s="53"/>
      <c r="Q1964" s="53"/>
      <c r="R1964" s="53"/>
      <c r="S1964" s="53"/>
    </row>
    <row r="1965" spans="1:19" x14ac:dyDescent="0.3">
      <c r="A1965" s="106"/>
      <c r="B1965" s="59"/>
      <c r="C1965" s="137" t="str">
        <f t="shared" si="30"/>
        <v/>
      </c>
      <c r="D1965" s="138" t="str">
        <f>IF(NOT(ISBLANK(B1965)),IF(AND(MONTH(B1965)&gt;=4,MONTH(B1965)&lt;=12,B1965&gt;=DATE(INT(LEFT('Fiscal Year'!$B$2,4)),4,1),B1965&lt;=DATE(INT(CONCATENATE("20",RIGHT('Fiscal Year'!$B$2,2))),3,31)),1,0),"")</f>
        <v/>
      </c>
      <c r="E1965" s="138" t="str">
        <f>IF(NOT(ISBLANK(B1965)),IF(AND(MONTH(B1965)&gt;=1,MONTH(B1965)&lt;=3,B1965&gt;=DATE(INT(LEFT('Fiscal Year'!$B$2,4)),4,1),B1965&lt;=DATE(INT(CONCATENATE("20",RIGHT('Fiscal Year'!$B$2,2))),3,31)),1,0),"")</f>
        <v/>
      </c>
      <c r="F1965" s="139" t="str">
        <f>IF(NOT(ISBLANK(B1965)),IF(B1965&lt;'Fiscal Year'!$B$3,1,0),"")</f>
        <v/>
      </c>
      <c r="G1965" s="10"/>
      <c r="H1965" s="10"/>
      <c r="I1965" s="40"/>
      <c r="J1965" s="40"/>
      <c r="K1965" s="53"/>
      <c r="L1965" s="53"/>
      <c r="M1965" s="53"/>
      <c r="N1965" s="53"/>
      <c r="O1965" s="53"/>
      <c r="P1965" s="53"/>
      <c r="Q1965" s="53"/>
      <c r="R1965" s="53"/>
      <c r="S1965" s="53"/>
    </row>
    <row r="1966" spans="1:19" x14ac:dyDescent="0.3">
      <c r="A1966" s="106"/>
      <c r="B1966" s="59"/>
      <c r="C1966" s="137" t="str">
        <f t="shared" si="30"/>
        <v/>
      </c>
      <c r="D1966" s="138" t="str">
        <f>IF(NOT(ISBLANK(B1966)),IF(AND(MONTH(B1966)&gt;=4,MONTH(B1966)&lt;=12,B1966&gt;=DATE(INT(LEFT('Fiscal Year'!$B$2,4)),4,1),B1966&lt;=DATE(INT(CONCATENATE("20",RIGHT('Fiscal Year'!$B$2,2))),3,31)),1,0),"")</f>
        <v/>
      </c>
      <c r="E1966" s="138" t="str">
        <f>IF(NOT(ISBLANK(B1966)),IF(AND(MONTH(B1966)&gt;=1,MONTH(B1966)&lt;=3,B1966&gt;=DATE(INT(LEFT('Fiscal Year'!$B$2,4)),4,1),B1966&lt;=DATE(INT(CONCATENATE("20",RIGHT('Fiscal Year'!$B$2,2))),3,31)),1,0),"")</f>
        <v/>
      </c>
      <c r="F1966" s="139" t="str">
        <f>IF(NOT(ISBLANK(B1966)),IF(B1966&lt;'Fiscal Year'!$B$3,1,0),"")</f>
        <v/>
      </c>
      <c r="G1966" s="10"/>
      <c r="H1966" s="10"/>
      <c r="I1966" s="40"/>
      <c r="J1966" s="40"/>
      <c r="K1966" s="53"/>
      <c r="L1966" s="53"/>
      <c r="M1966" s="53"/>
      <c r="N1966" s="53"/>
      <c r="O1966" s="53"/>
      <c r="P1966" s="53"/>
      <c r="Q1966" s="53"/>
      <c r="R1966" s="53"/>
      <c r="S1966" s="53"/>
    </row>
    <row r="1967" spans="1:19" x14ac:dyDescent="0.3">
      <c r="A1967" s="106"/>
      <c r="B1967" s="59"/>
      <c r="C1967" s="137" t="str">
        <f t="shared" si="30"/>
        <v/>
      </c>
      <c r="D1967" s="138" t="str">
        <f>IF(NOT(ISBLANK(B1967)),IF(AND(MONTH(B1967)&gt;=4,MONTH(B1967)&lt;=12,B1967&gt;=DATE(INT(LEFT('Fiscal Year'!$B$2,4)),4,1),B1967&lt;=DATE(INT(CONCATENATE("20",RIGHT('Fiscal Year'!$B$2,2))),3,31)),1,0),"")</f>
        <v/>
      </c>
      <c r="E1967" s="138" t="str">
        <f>IF(NOT(ISBLANK(B1967)),IF(AND(MONTH(B1967)&gt;=1,MONTH(B1967)&lt;=3,B1967&gt;=DATE(INT(LEFT('Fiscal Year'!$B$2,4)),4,1),B1967&lt;=DATE(INT(CONCATENATE("20",RIGHT('Fiscal Year'!$B$2,2))),3,31)),1,0),"")</f>
        <v/>
      </c>
      <c r="F1967" s="139" t="str">
        <f>IF(NOT(ISBLANK(B1967)),IF(B1967&lt;'Fiscal Year'!$B$3,1,0),"")</f>
        <v/>
      </c>
      <c r="G1967" s="10"/>
      <c r="H1967" s="10"/>
      <c r="I1967" s="40"/>
      <c r="J1967" s="40"/>
      <c r="K1967" s="53"/>
      <c r="L1967" s="53"/>
      <c r="M1967" s="53"/>
      <c r="N1967" s="53"/>
      <c r="O1967" s="53"/>
      <c r="P1967" s="53"/>
      <c r="Q1967" s="53"/>
      <c r="R1967" s="53"/>
      <c r="S1967" s="53"/>
    </row>
    <row r="1968" spans="1:19" x14ac:dyDescent="0.3">
      <c r="A1968" s="106"/>
      <c r="B1968" s="59"/>
      <c r="C1968" s="137" t="str">
        <f t="shared" si="30"/>
        <v/>
      </c>
      <c r="D1968" s="138" t="str">
        <f>IF(NOT(ISBLANK(B1968)),IF(AND(MONTH(B1968)&gt;=4,MONTH(B1968)&lt;=12,B1968&gt;=DATE(INT(LEFT('Fiscal Year'!$B$2,4)),4,1),B1968&lt;=DATE(INT(CONCATENATE("20",RIGHT('Fiscal Year'!$B$2,2))),3,31)),1,0),"")</f>
        <v/>
      </c>
      <c r="E1968" s="138" t="str">
        <f>IF(NOT(ISBLANK(B1968)),IF(AND(MONTH(B1968)&gt;=1,MONTH(B1968)&lt;=3,B1968&gt;=DATE(INT(LEFT('Fiscal Year'!$B$2,4)),4,1),B1968&lt;=DATE(INT(CONCATENATE("20",RIGHT('Fiscal Year'!$B$2,2))),3,31)),1,0),"")</f>
        <v/>
      </c>
      <c r="F1968" s="139" t="str">
        <f>IF(NOT(ISBLANK(B1968)),IF(B1968&lt;'Fiscal Year'!$B$3,1,0),"")</f>
        <v/>
      </c>
      <c r="G1968" s="10"/>
      <c r="H1968" s="10"/>
      <c r="I1968" s="40"/>
      <c r="J1968" s="40"/>
      <c r="K1968" s="53"/>
      <c r="L1968" s="53"/>
      <c r="M1968" s="53"/>
      <c r="N1968" s="53"/>
      <c r="O1968" s="53"/>
      <c r="P1968" s="53"/>
      <c r="Q1968" s="53"/>
      <c r="R1968" s="53"/>
      <c r="S1968" s="53"/>
    </row>
    <row r="1969" spans="1:19" x14ac:dyDescent="0.3">
      <c r="A1969" s="106"/>
      <c r="B1969" s="59"/>
      <c r="C1969" s="137" t="str">
        <f t="shared" si="30"/>
        <v/>
      </c>
      <c r="D1969" s="138" t="str">
        <f>IF(NOT(ISBLANK(B1969)),IF(AND(MONTH(B1969)&gt;=4,MONTH(B1969)&lt;=12,B1969&gt;=DATE(INT(LEFT('Fiscal Year'!$B$2,4)),4,1),B1969&lt;=DATE(INT(CONCATENATE("20",RIGHT('Fiscal Year'!$B$2,2))),3,31)),1,0),"")</f>
        <v/>
      </c>
      <c r="E1969" s="138" t="str">
        <f>IF(NOT(ISBLANK(B1969)),IF(AND(MONTH(B1969)&gt;=1,MONTH(B1969)&lt;=3,B1969&gt;=DATE(INT(LEFT('Fiscal Year'!$B$2,4)),4,1),B1969&lt;=DATE(INT(CONCATENATE("20",RIGHT('Fiscal Year'!$B$2,2))),3,31)),1,0),"")</f>
        <v/>
      </c>
      <c r="F1969" s="139" t="str">
        <f>IF(NOT(ISBLANK(B1969)),IF(B1969&lt;'Fiscal Year'!$B$3,1,0),"")</f>
        <v/>
      </c>
      <c r="G1969" s="10"/>
      <c r="H1969" s="10"/>
      <c r="I1969" s="40"/>
      <c r="J1969" s="40"/>
      <c r="K1969" s="53"/>
      <c r="L1969" s="53"/>
      <c r="M1969" s="53"/>
      <c r="N1969" s="53"/>
      <c r="O1969" s="53"/>
      <c r="P1969" s="53"/>
      <c r="Q1969" s="53"/>
      <c r="R1969" s="53"/>
      <c r="S1969" s="53"/>
    </row>
    <row r="1970" spans="1:19" x14ac:dyDescent="0.3">
      <c r="A1970" s="106"/>
      <c r="B1970" s="59"/>
      <c r="C1970" s="137" t="str">
        <f t="shared" si="30"/>
        <v/>
      </c>
      <c r="D1970" s="138" t="str">
        <f>IF(NOT(ISBLANK(B1970)),IF(AND(MONTH(B1970)&gt;=4,MONTH(B1970)&lt;=12,B1970&gt;=DATE(INT(LEFT('Fiscal Year'!$B$2,4)),4,1),B1970&lt;=DATE(INT(CONCATENATE("20",RIGHT('Fiscal Year'!$B$2,2))),3,31)),1,0),"")</f>
        <v/>
      </c>
      <c r="E1970" s="138" t="str">
        <f>IF(NOT(ISBLANK(B1970)),IF(AND(MONTH(B1970)&gt;=1,MONTH(B1970)&lt;=3,B1970&gt;=DATE(INT(LEFT('Fiscal Year'!$B$2,4)),4,1),B1970&lt;=DATE(INT(CONCATENATE("20",RIGHT('Fiscal Year'!$B$2,2))),3,31)),1,0),"")</f>
        <v/>
      </c>
      <c r="F1970" s="139" t="str">
        <f>IF(NOT(ISBLANK(B1970)),IF(B1970&lt;'Fiscal Year'!$B$3,1,0),"")</f>
        <v/>
      </c>
      <c r="G1970" s="10"/>
      <c r="H1970" s="10"/>
      <c r="I1970" s="40"/>
      <c r="J1970" s="40"/>
      <c r="K1970" s="53"/>
      <c r="L1970" s="53"/>
      <c r="M1970" s="53"/>
      <c r="N1970" s="53"/>
      <c r="O1970" s="53"/>
      <c r="P1970" s="53"/>
      <c r="Q1970" s="53"/>
      <c r="R1970" s="53"/>
      <c r="S1970" s="53"/>
    </row>
    <row r="1971" spans="1:19" x14ac:dyDescent="0.3">
      <c r="A1971" s="106"/>
      <c r="B1971" s="59"/>
      <c r="C1971" s="137" t="str">
        <f t="shared" si="30"/>
        <v/>
      </c>
      <c r="D1971" s="138" t="str">
        <f>IF(NOT(ISBLANK(B1971)),IF(AND(MONTH(B1971)&gt;=4,MONTH(B1971)&lt;=12,B1971&gt;=DATE(INT(LEFT('Fiscal Year'!$B$2,4)),4,1),B1971&lt;=DATE(INT(CONCATENATE("20",RIGHT('Fiscal Year'!$B$2,2))),3,31)),1,0),"")</f>
        <v/>
      </c>
      <c r="E1971" s="138" t="str">
        <f>IF(NOT(ISBLANK(B1971)),IF(AND(MONTH(B1971)&gt;=1,MONTH(B1971)&lt;=3,B1971&gt;=DATE(INT(LEFT('Fiscal Year'!$B$2,4)),4,1),B1971&lt;=DATE(INT(CONCATENATE("20",RIGHT('Fiscal Year'!$B$2,2))),3,31)),1,0),"")</f>
        <v/>
      </c>
      <c r="F1971" s="139" t="str">
        <f>IF(NOT(ISBLANK(B1971)),IF(B1971&lt;'Fiscal Year'!$B$3,1,0),"")</f>
        <v/>
      </c>
      <c r="G1971" s="10"/>
      <c r="H1971" s="10"/>
      <c r="I1971" s="40"/>
      <c r="J1971" s="40"/>
      <c r="K1971" s="53"/>
      <c r="L1971" s="53"/>
      <c r="M1971" s="53"/>
      <c r="N1971" s="53"/>
      <c r="O1971" s="53"/>
      <c r="P1971" s="53"/>
      <c r="Q1971" s="53"/>
      <c r="R1971" s="53"/>
      <c r="S1971" s="53"/>
    </row>
    <row r="1972" spans="1:19" x14ac:dyDescent="0.3">
      <c r="A1972" s="106"/>
      <c r="B1972" s="59"/>
      <c r="C1972" s="137" t="str">
        <f t="shared" si="30"/>
        <v/>
      </c>
      <c r="D1972" s="138" t="str">
        <f>IF(NOT(ISBLANK(B1972)),IF(AND(MONTH(B1972)&gt;=4,MONTH(B1972)&lt;=12,B1972&gt;=DATE(INT(LEFT('Fiscal Year'!$B$2,4)),4,1),B1972&lt;=DATE(INT(CONCATENATE("20",RIGHT('Fiscal Year'!$B$2,2))),3,31)),1,0),"")</f>
        <v/>
      </c>
      <c r="E1972" s="138" t="str">
        <f>IF(NOT(ISBLANK(B1972)),IF(AND(MONTH(B1972)&gt;=1,MONTH(B1972)&lt;=3,B1972&gt;=DATE(INT(LEFT('Fiscal Year'!$B$2,4)),4,1),B1972&lt;=DATE(INT(CONCATENATE("20",RIGHT('Fiscal Year'!$B$2,2))),3,31)),1,0),"")</f>
        <v/>
      </c>
      <c r="F1972" s="139" t="str">
        <f>IF(NOT(ISBLANK(B1972)),IF(B1972&lt;'Fiscal Year'!$B$3,1,0),"")</f>
        <v/>
      </c>
      <c r="G1972" s="10"/>
      <c r="H1972" s="10"/>
      <c r="I1972" s="40"/>
      <c r="J1972" s="40"/>
      <c r="K1972" s="53"/>
      <c r="L1972" s="53"/>
      <c r="M1972" s="53"/>
      <c r="N1972" s="53"/>
      <c r="O1972" s="53"/>
      <c r="P1972" s="53"/>
      <c r="Q1972" s="53"/>
      <c r="R1972" s="53"/>
      <c r="S1972" s="53"/>
    </row>
    <row r="1973" spans="1:19" x14ac:dyDescent="0.3">
      <c r="A1973" s="106"/>
      <c r="B1973" s="59"/>
      <c r="C1973" s="137" t="str">
        <f t="shared" si="30"/>
        <v/>
      </c>
      <c r="D1973" s="138" t="str">
        <f>IF(NOT(ISBLANK(B1973)),IF(AND(MONTH(B1973)&gt;=4,MONTH(B1973)&lt;=12,B1973&gt;=DATE(INT(LEFT('Fiscal Year'!$B$2,4)),4,1),B1973&lt;=DATE(INT(CONCATENATE("20",RIGHT('Fiscal Year'!$B$2,2))),3,31)),1,0),"")</f>
        <v/>
      </c>
      <c r="E1973" s="138" t="str">
        <f>IF(NOT(ISBLANK(B1973)),IF(AND(MONTH(B1973)&gt;=1,MONTH(B1973)&lt;=3,B1973&gt;=DATE(INT(LEFT('Fiscal Year'!$B$2,4)),4,1),B1973&lt;=DATE(INT(CONCATENATE("20",RIGHT('Fiscal Year'!$B$2,2))),3,31)),1,0),"")</f>
        <v/>
      </c>
      <c r="F1973" s="139" t="str">
        <f>IF(NOT(ISBLANK(B1973)),IF(B1973&lt;'Fiscal Year'!$B$3,1,0),"")</f>
        <v/>
      </c>
      <c r="G1973" s="10"/>
      <c r="H1973" s="10"/>
      <c r="I1973" s="40"/>
      <c r="J1973" s="40"/>
      <c r="K1973" s="53"/>
      <c r="L1973" s="53"/>
      <c r="M1973" s="53"/>
      <c r="N1973" s="53"/>
      <c r="O1973" s="53"/>
      <c r="P1973" s="53"/>
      <c r="Q1973" s="53"/>
      <c r="R1973" s="53"/>
      <c r="S1973" s="53"/>
    </row>
    <row r="1974" spans="1:19" x14ac:dyDescent="0.3">
      <c r="A1974" s="106"/>
      <c r="B1974" s="59"/>
      <c r="C1974" s="137" t="str">
        <f t="shared" si="30"/>
        <v/>
      </c>
      <c r="D1974" s="138" t="str">
        <f>IF(NOT(ISBLANK(B1974)),IF(AND(MONTH(B1974)&gt;=4,MONTH(B1974)&lt;=12,B1974&gt;=DATE(INT(LEFT('Fiscal Year'!$B$2,4)),4,1),B1974&lt;=DATE(INT(CONCATENATE("20",RIGHT('Fiscal Year'!$B$2,2))),3,31)),1,0),"")</f>
        <v/>
      </c>
      <c r="E1974" s="138" t="str">
        <f>IF(NOT(ISBLANK(B1974)),IF(AND(MONTH(B1974)&gt;=1,MONTH(B1974)&lt;=3,B1974&gt;=DATE(INT(LEFT('Fiscal Year'!$B$2,4)),4,1),B1974&lt;=DATE(INT(CONCATENATE("20",RIGHT('Fiscal Year'!$B$2,2))),3,31)),1,0),"")</f>
        <v/>
      </c>
      <c r="F1974" s="139" t="str">
        <f>IF(NOT(ISBLANK(B1974)),IF(B1974&lt;'Fiscal Year'!$B$3,1,0),"")</f>
        <v/>
      </c>
      <c r="G1974" s="10"/>
      <c r="H1974" s="10"/>
      <c r="I1974" s="40"/>
      <c r="J1974" s="40"/>
      <c r="K1974" s="53"/>
      <c r="L1974" s="53"/>
      <c r="M1974" s="53"/>
      <c r="N1974" s="53"/>
      <c r="O1974" s="53"/>
      <c r="P1974" s="53"/>
      <c r="Q1974" s="53"/>
      <c r="R1974" s="53"/>
      <c r="S1974" s="53"/>
    </row>
    <row r="1975" spans="1:19" x14ac:dyDescent="0.3">
      <c r="A1975" s="106"/>
      <c r="B1975" s="59"/>
      <c r="C1975" s="137" t="str">
        <f t="shared" si="30"/>
        <v/>
      </c>
      <c r="D1975" s="138" t="str">
        <f>IF(NOT(ISBLANK(B1975)),IF(AND(MONTH(B1975)&gt;=4,MONTH(B1975)&lt;=12,B1975&gt;=DATE(INT(LEFT('Fiscal Year'!$B$2,4)),4,1),B1975&lt;=DATE(INT(CONCATENATE("20",RIGHT('Fiscal Year'!$B$2,2))),3,31)),1,0),"")</f>
        <v/>
      </c>
      <c r="E1975" s="138" t="str">
        <f>IF(NOT(ISBLANK(B1975)),IF(AND(MONTH(B1975)&gt;=1,MONTH(B1975)&lt;=3,B1975&gt;=DATE(INT(LEFT('Fiscal Year'!$B$2,4)),4,1),B1975&lt;=DATE(INT(CONCATENATE("20",RIGHT('Fiscal Year'!$B$2,2))),3,31)),1,0),"")</f>
        <v/>
      </c>
      <c r="F1975" s="139" t="str">
        <f>IF(NOT(ISBLANK(B1975)),IF(B1975&lt;'Fiscal Year'!$B$3,1,0),"")</f>
        <v/>
      </c>
      <c r="G1975" s="10"/>
      <c r="H1975" s="10"/>
      <c r="I1975" s="40"/>
      <c r="J1975" s="40"/>
      <c r="K1975" s="53"/>
      <c r="L1975" s="53"/>
      <c r="M1975" s="53"/>
      <c r="N1975" s="53"/>
      <c r="O1975" s="53"/>
      <c r="P1975" s="53"/>
      <c r="Q1975" s="53"/>
      <c r="R1975" s="53"/>
      <c r="S1975" s="53"/>
    </row>
    <row r="1976" spans="1:19" x14ac:dyDescent="0.3">
      <c r="A1976" s="106"/>
      <c r="B1976" s="59"/>
      <c r="C1976" s="137" t="str">
        <f t="shared" si="30"/>
        <v/>
      </c>
      <c r="D1976" s="138" t="str">
        <f>IF(NOT(ISBLANK(B1976)),IF(AND(MONTH(B1976)&gt;=4,MONTH(B1976)&lt;=12,B1976&gt;=DATE(INT(LEFT('Fiscal Year'!$B$2,4)),4,1),B1976&lt;=DATE(INT(CONCATENATE("20",RIGHT('Fiscal Year'!$B$2,2))),3,31)),1,0),"")</f>
        <v/>
      </c>
      <c r="E1976" s="138" t="str">
        <f>IF(NOT(ISBLANK(B1976)),IF(AND(MONTH(B1976)&gt;=1,MONTH(B1976)&lt;=3,B1976&gt;=DATE(INT(LEFT('Fiscal Year'!$B$2,4)),4,1),B1976&lt;=DATE(INT(CONCATENATE("20",RIGHT('Fiscal Year'!$B$2,2))),3,31)),1,0),"")</f>
        <v/>
      </c>
      <c r="F1976" s="139" t="str">
        <f>IF(NOT(ISBLANK(B1976)),IF(B1976&lt;'Fiscal Year'!$B$3,1,0),"")</f>
        <v/>
      </c>
      <c r="G1976" s="10"/>
      <c r="H1976" s="10"/>
      <c r="I1976" s="40"/>
      <c r="J1976" s="40"/>
      <c r="K1976" s="53"/>
      <c r="L1976" s="53"/>
      <c r="M1976" s="53"/>
      <c r="N1976" s="53"/>
      <c r="O1976" s="53"/>
      <c r="P1976" s="53"/>
      <c r="Q1976" s="53"/>
      <c r="R1976" s="53"/>
      <c r="S1976" s="53"/>
    </row>
    <row r="1977" spans="1:19" x14ac:dyDescent="0.3">
      <c r="A1977" s="106"/>
      <c r="B1977" s="59"/>
      <c r="C1977" s="137" t="str">
        <f t="shared" si="30"/>
        <v/>
      </c>
      <c r="D1977" s="138" t="str">
        <f>IF(NOT(ISBLANK(B1977)),IF(AND(MONTH(B1977)&gt;=4,MONTH(B1977)&lt;=12,B1977&gt;=DATE(INT(LEFT('Fiscal Year'!$B$2,4)),4,1),B1977&lt;=DATE(INT(CONCATENATE("20",RIGHT('Fiscal Year'!$B$2,2))),3,31)),1,0),"")</f>
        <v/>
      </c>
      <c r="E1977" s="138" t="str">
        <f>IF(NOT(ISBLANK(B1977)),IF(AND(MONTH(B1977)&gt;=1,MONTH(B1977)&lt;=3,B1977&gt;=DATE(INT(LEFT('Fiscal Year'!$B$2,4)),4,1),B1977&lt;=DATE(INT(CONCATENATE("20",RIGHT('Fiscal Year'!$B$2,2))),3,31)),1,0),"")</f>
        <v/>
      </c>
      <c r="F1977" s="139" t="str">
        <f>IF(NOT(ISBLANK(B1977)),IF(B1977&lt;'Fiscal Year'!$B$3,1,0),"")</f>
        <v/>
      </c>
      <c r="G1977" s="10"/>
      <c r="H1977" s="10"/>
      <c r="I1977" s="40"/>
      <c r="J1977" s="40"/>
      <c r="K1977" s="53"/>
      <c r="L1977" s="53"/>
      <c r="M1977" s="53"/>
      <c r="N1977" s="53"/>
      <c r="O1977" s="53"/>
      <c r="P1977" s="53"/>
      <c r="Q1977" s="53"/>
      <c r="R1977" s="53"/>
      <c r="S1977" s="53"/>
    </row>
    <row r="1978" spans="1:19" x14ac:dyDescent="0.3">
      <c r="A1978" s="106"/>
      <c r="B1978" s="59"/>
      <c r="C1978" s="137" t="str">
        <f t="shared" si="30"/>
        <v/>
      </c>
      <c r="D1978" s="138" t="str">
        <f>IF(NOT(ISBLANK(B1978)),IF(AND(MONTH(B1978)&gt;=4,MONTH(B1978)&lt;=12,B1978&gt;=DATE(INT(LEFT('Fiscal Year'!$B$2,4)),4,1),B1978&lt;=DATE(INT(CONCATENATE("20",RIGHT('Fiscal Year'!$B$2,2))),3,31)),1,0),"")</f>
        <v/>
      </c>
      <c r="E1978" s="138" t="str">
        <f>IF(NOT(ISBLANK(B1978)),IF(AND(MONTH(B1978)&gt;=1,MONTH(B1978)&lt;=3,B1978&gt;=DATE(INT(LEFT('Fiscal Year'!$B$2,4)),4,1),B1978&lt;=DATE(INT(CONCATENATE("20",RIGHT('Fiscal Year'!$B$2,2))),3,31)),1,0),"")</f>
        <v/>
      </c>
      <c r="F1978" s="139" t="str">
        <f>IF(NOT(ISBLANK(B1978)),IF(B1978&lt;'Fiscal Year'!$B$3,1,0),"")</f>
        <v/>
      </c>
      <c r="G1978" s="10"/>
      <c r="H1978" s="10"/>
      <c r="I1978" s="40"/>
      <c r="J1978" s="40"/>
      <c r="K1978" s="53"/>
      <c r="L1978" s="53"/>
      <c r="M1978" s="53"/>
      <c r="N1978" s="53"/>
      <c r="O1978" s="53"/>
      <c r="P1978" s="53"/>
      <c r="Q1978" s="53"/>
      <c r="R1978" s="53"/>
      <c r="S1978" s="53"/>
    </row>
    <row r="1979" spans="1:19" x14ac:dyDescent="0.3">
      <c r="A1979" s="106"/>
      <c r="B1979" s="59"/>
      <c r="C1979" s="137" t="str">
        <f t="shared" si="30"/>
        <v/>
      </c>
      <c r="D1979" s="138" t="str">
        <f>IF(NOT(ISBLANK(B1979)),IF(AND(MONTH(B1979)&gt;=4,MONTH(B1979)&lt;=12,B1979&gt;=DATE(INT(LEFT('Fiscal Year'!$B$2,4)),4,1),B1979&lt;=DATE(INT(CONCATENATE("20",RIGHT('Fiscal Year'!$B$2,2))),3,31)),1,0),"")</f>
        <v/>
      </c>
      <c r="E1979" s="138" t="str">
        <f>IF(NOT(ISBLANK(B1979)),IF(AND(MONTH(B1979)&gt;=1,MONTH(B1979)&lt;=3,B1979&gt;=DATE(INT(LEFT('Fiscal Year'!$B$2,4)),4,1),B1979&lt;=DATE(INT(CONCATENATE("20",RIGHT('Fiscal Year'!$B$2,2))),3,31)),1,0),"")</f>
        <v/>
      </c>
      <c r="F1979" s="139" t="str">
        <f>IF(NOT(ISBLANK(B1979)),IF(B1979&lt;'Fiscal Year'!$B$3,1,0),"")</f>
        <v/>
      </c>
      <c r="G1979" s="10"/>
      <c r="H1979" s="10"/>
      <c r="I1979" s="40"/>
      <c r="J1979" s="40"/>
      <c r="K1979" s="53"/>
      <c r="L1979" s="53"/>
      <c r="M1979" s="53"/>
      <c r="N1979" s="53"/>
      <c r="O1979" s="53"/>
      <c r="P1979" s="53"/>
      <c r="Q1979" s="53"/>
      <c r="R1979" s="53"/>
      <c r="S1979" s="53"/>
    </row>
    <row r="1980" spans="1:19" x14ac:dyDescent="0.3">
      <c r="A1980" s="106"/>
      <c r="B1980" s="59"/>
      <c r="C1980" s="137" t="str">
        <f t="shared" si="30"/>
        <v/>
      </c>
      <c r="D1980" s="138" t="str">
        <f>IF(NOT(ISBLANK(B1980)),IF(AND(MONTH(B1980)&gt;=4,MONTH(B1980)&lt;=12,B1980&gt;=DATE(INT(LEFT('Fiscal Year'!$B$2,4)),4,1),B1980&lt;=DATE(INT(CONCATENATE("20",RIGHT('Fiscal Year'!$B$2,2))),3,31)),1,0),"")</f>
        <v/>
      </c>
      <c r="E1980" s="138" t="str">
        <f>IF(NOT(ISBLANK(B1980)),IF(AND(MONTH(B1980)&gt;=1,MONTH(B1980)&lt;=3,B1980&gt;=DATE(INT(LEFT('Fiscal Year'!$B$2,4)),4,1),B1980&lt;=DATE(INT(CONCATENATE("20",RIGHT('Fiscal Year'!$B$2,2))),3,31)),1,0),"")</f>
        <v/>
      </c>
      <c r="F1980" s="139" t="str">
        <f>IF(NOT(ISBLANK(B1980)),IF(B1980&lt;'Fiscal Year'!$B$3,1,0),"")</f>
        <v/>
      </c>
      <c r="G1980" s="10"/>
      <c r="H1980" s="10"/>
      <c r="I1980" s="40"/>
      <c r="J1980" s="40"/>
      <c r="K1980" s="53"/>
      <c r="L1980" s="53"/>
      <c r="M1980" s="53"/>
      <c r="N1980" s="53"/>
      <c r="O1980" s="53"/>
      <c r="P1980" s="53"/>
      <c r="Q1980" s="53"/>
      <c r="R1980" s="53"/>
      <c r="S1980" s="53"/>
    </row>
    <row r="1981" spans="1:19" x14ac:dyDescent="0.3">
      <c r="A1981" s="106"/>
      <c r="B1981" s="59"/>
      <c r="C1981" s="137" t="str">
        <f t="shared" si="30"/>
        <v/>
      </c>
      <c r="D1981" s="138" t="str">
        <f>IF(NOT(ISBLANK(B1981)),IF(AND(MONTH(B1981)&gt;=4,MONTH(B1981)&lt;=12,B1981&gt;=DATE(INT(LEFT('Fiscal Year'!$B$2,4)),4,1),B1981&lt;=DATE(INT(CONCATENATE("20",RIGHT('Fiscal Year'!$B$2,2))),3,31)),1,0),"")</f>
        <v/>
      </c>
      <c r="E1981" s="138" t="str">
        <f>IF(NOT(ISBLANK(B1981)),IF(AND(MONTH(B1981)&gt;=1,MONTH(B1981)&lt;=3,B1981&gt;=DATE(INT(LEFT('Fiscal Year'!$B$2,4)),4,1),B1981&lt;=DATE(INT(CONCATENATE("20",RIGHT('Fiscal Year'!$B$2,2))),3,31)),1,0),"")</f>
        <v/>
      </c>
      <c r="F1981" s="139" t="str">
        <f>IF(NOT(ISBLANK(B1981)),IF(B1981&lt;'Fiscal Year'!$B$3,1,0),"")</f>
        <v/>
      </c>
      <c r="G1981" s="10"/>
      <c r="H1981" s="10"/>
      <c r="I1981" s="40"/>
      <c r="J1981" s="40"/>
      <c r="K1981" s="53"/>
      <c r="L1981" s="53"/>
      <c r="M1981" s="53"/>
      <c r="N1981" s="53"/>
      <c r="O1981" s="53"/>
      <c r="P1981" s="53"/>
      <c r="Q1981" s="53"/>
      <c r="R1981" s="53"/>
      <c r="S1981" s="53"/>
    </row>
    <row r="1982" spans="1:19" x14ac:dyDescent="0.3">
      <c r="A1982" s="106"/>
      <c r="B1982" s="59"/>
      <c r="C1982" s="137" t="str">
        <f t="shared" si="30"/>
        <v/>
      </c>
      <c r="D1982" s="138" t="str">
        <f>IF(NOT(ISBLANK(B1982)),IF(AND(MONTH(B1982)&gt;=4,MONTH(B1982)&lt;=12,B1982&gt;=DATE(INT(LEFT('Fiscal Year'!$B$2,4)),4,1),B1982&lt;=DATE(INT(CONCATENATE("20",RIGHT('Fiscal Year'!$B$2,2))),3,31)),1,0),"")</f>
        <v/>
      </c>
      <c r="E1982" s="138" t="str">
        <f>IF(NOT(ISBLANK(B1982)),IF(AND(MONTH(B1982)&gt;=1,MONTH(B1982)&lt;=3,B1982&gt;=DATE(INT(LEFT('Fiscal Year'!$B$2,4)),4,1),B1982&lt;=DATE(INT(CONCATENATE("20",RIGHT('Fiscal Year'!$B$2,2))),3,31)),1,0),"")</f>
        <v/>
      </c>
      <c r="F1982" s="139" t="str">
        <f>IF(NOT(ISBLANK(B1982)),IF(B1982&lt;'Fiscal Year'!$B$3,1,0),"")</f>
        <v/>
      </c>
      <c r="G1982" s="10"/>
      <c r="H1982" s="10"/>
      <c r="I1982" s="40"/>
      <c r="J1982" s="40"/>
      <c r="K1982" s="53"/>
      <c r="L1982" s="53"/>
      <c r="M1982" s="53"/>
      <c r="N1982" s="53"/>
      <c r="O1982" s="53"/>
      <c r="P1982" s="53"/>
      <c r="Q1982" s="53"/>
      <c r="R1982" s="53"/>
      <c r="S1982" s="53"/>
    </row>
    <row r="1983" spans="1:19" x14ac:dyDescent="0.3">
      <c r="A1983" s="106"/>
      <c r="B1983" s="59"/>
      <c r="C1983" s="137" t="str">
        <f t="shared" si="30"/>
        <v/>
      </c>
      <c r="D1983" s="138" t="str">
        <f>IF(NOT(ISBLANK(B1983)),IF(AND(MONTH(B1983)&gt;=4,MONTH(B1983)&lt;=12,B1983&gt;=DATE(INT(LEFT('Fiscal Year'!$B$2,4)),4,1),B1983&lt;=DATE(INT(CONCATENATE("20",RIGHT('Fiscal Year'!$B$2,2))),3,31)),1,0),"")</f>
        <v/>
      </c>
      <c r="E1983" s="138" t="str">
        <f>IF(NOT(ISBLANK(B1983)),IF(AND(MONTH(B1983)&gt;=1,MONTH(B1983)&lt;=3,B1983&gt;=DATE(INT(LEFT('Fiscal Year'!$B$2,4)),4,1),B1983&lt;=DATE(INT(CONCATENATE("20",RIGHT('Fiscal Year'!$B$2,2))),3,31)),1,0),"")</f>
        <v/>
      </c>
      <c r="F1983" s="139" t="str">
        <f>IF(NOT(ISBLANK(B1983)),IF(B1983&lt;'Fiscal Year'!$B$3,1,0),"")</f>
        <v/>
      </c>
      <c r="G1983" s="10"/>
      <c r="H1983" s="10"/>
      <c r="I1983" s="40"/>
      <c r="J1983" s="40"/>
      <c r="K1983" s="53"/>
      <c r="L1983" s="53"/>
      <c r="M1983" s="53"/>
      <c r="N1983" s="53"/>
      <c r="O1983" s="53"/>
      <c r="P1983" s="53"/>
      <c r="Q1983" s="53"/>
      <c r="R1983" s="53"/>
      <c r="S1983" s="53"/>
    </row>
    <row r="1984" spans="1:19" x14ac:dyDescent="0.3">
      <c r="A1984" s="106"/>
      <c r="B1984" s="59"/>
      <c r="C1984" s="137" t="str">
        <f t="shared" si="30"/>
        <v/>
      </c>
      <c r="D1984" s="138" t="str">
        <f>IF(NOT(ISBLANK(B1984)),IF(AND(MONTH(B1984)&gt;=4,MONTH(B1984)&lt;=12,B1984&gt;=DATE(INT(LEFT('Fiscal Year'!$B$2,4)),4,1),B1984&lt;=DATE(INT(CONCATENATE("20",RIGHT('Fiscal Year'!$B$2,2))),3,31)),1,0),"")</f>
        <v/>
      </c>
      <c r="E1984" s="138" t="str">
        <f>IF(NOT(ISBLANK(B1984)),IF(AND(MONTH(B1984)&gt;=1,MONTH(B1984)&lt;=3,B1984&gt;=DATE(INT(LEFT('Fiscal Year'!$B$2,4)),4,1),B1984&lt;=DATE(INT(CONCATENATE("20",RIGHT('Fiscal Year'!$B$2,2))),3,31)),1,0),"")</f>
        <v/>
      </c>
      <c r="F1984" s="139" t="str">
        <f>IF(NOT(ISBLANK(B1984)),IF(B1984&lt;'Fiscal Year'!$B$3,1,0),"")</f>
        <v/>
      </c>
      <c r="G1984" s="10"/>
      <c r="H1984" s="10"/>
      <c r="I1984" s="40"/>
      <c r="J1984" s="40"/>
      <c r="K1984" s="53"/>
      <c r="L1984" s="53"/>
      <c r="M1984" s="53"/>
      <c r="N1984" s="53"/>
      <c r="O1984" s="53"/>
      <c r="P1984" s="53"/>
      <c r="Q1984" s="53"/>
      <c r="R1984" s="53"/>
      <c r="S1984" s="53"/>
    </row>
    <row r="1985" spans="1:19" x14ac:dyDescent="0.3">
      <c r="A1985" s="106"/>
      <c r="B1985" s="59"/>
      <c r="C1985" s="137" t="str">
        <f t="shared" si="30"/>
        <v/>
      </c>
      <c r="D1985" s="138" t="str">
        <f>IF(NOT(ISBLANK(B1985)),IF(AND(MONTH(B1985)&gt;=4,MONTH(B1985)&lt;=12,B1985&gt;=DATE(INT(LEFT('Fiscal Year'!$B$2,4)),4,1),B1985&lt;=DATE(INT(CONCATENATE("20",RIGHT('Fiscal Year'!$B$2,2))),3,31)),1,0),"")</f>
        <v/>
      </c>
      <c r="E1985" s="138" t="str">
        <f>IF(NOT(ISBLANK(B1985)),IF(AND(MONTH(B1985)&gt;=1,MONTH(B1985)&lt;=3,B1985&gt;=DATE(INT(LEFT('Fiscal Year'!$B$2,4)),4,1),B1985&lt;=DATE(INT(CONCATENATE("20",RIGHT('Fiscal Year'!$B$2,2))),3,31)),1,0),"")</f>
        <v/>
      </c>
      <c r="F1985" s="139" t="str">
        <f>IF(NOT(ISBLANK(B1985)),IF(B1985&lt;'Fiscal Year'!$B$3,1,0),"")</f>
        <v/>
      </c>
      <c r="G1985" s="10"/>
      <c r="H1985" s="10"/>
      <c r="I1985" s="40"/>
      <c r="J1985" s="40"/>
      <c r="K1985" s="53"/>
      <c r="L1985" s="53"/>
      <c r="M1985" s="53"/>
      <c r="N1985" s="53"/>
      <c r="O1985" s="53"/>
      <c r="P1985" s="53"/>
      <c r="Q1985" s="53"/>
      <c r="R1985" s="53"/>
      <c r="S1985" s="53"/>
    </row>
    <row r="1986" spans="1:19" x14ac:dyDescent="0.3">
      <c r="A1986" s="106"/>
      <c r="B1986" s="59"/>
      <c r="C1986" s="137" t="str">
        <f t="shared" si="30"/>
        <v/>
      </c>
      <c r="D1986" s="138" t="str">
        <f>IF(NOT(ISBLANK(B1986)),IF(AND(MONTH(B1986)&gt;=4,MONTH(B1986)&lt;=12,B1986&gt;=DATE(INT(LEFT('Fiscal Year'!$B$2,4)),4,1),B1986&lt;=DATE(INT(CONCATENATE("20",RIGHT('Fiscal Year'!$B$2,2))),3,31)),1,0),"")</f>
        <v/>
      </c>
      <c r="E1986" s="138" t="str">
        <f>IF(NOT(ISBLANK(B1986)),IF(AND(MONTH(B1986)&gt;=1,MONTH(B1986)&lt;=3,B1986&gt;=DATE(INT(LEFT('Fiscal Year'!$B$2,4)),4,1),B1986&lt;=DATE(INT(CONCATENATE("20",RIGHT('Fiscal Year'!$B$2,2))),3,31)),1,0),"")</f>
        <v/>
      </c>
      <c r="F1986" s="139" t="str">
        <f>IF(NOT(ISBLANK(B1986)),IF(B1986&lt;'Fiscal Year'!$B$3,1,0),"")</f>
        <v/>
      </c>
      <c r="G1986" s="10"/>
      <c r="H1986" s="10"/>
      <c r="I1986" s="40"/>
      <c r="J1986" s="40"/>
      <c r="K1986" s="53"/>
      <c r="L1986" s="53"/>
      <c r="M1986" s="53"/>
      <c r="N1986" s="53"/>
      <c r="O1986" s="53"/>
      <c r="P1986" s="53"/>
      <c r="Q1986" s="53"/>
      <c r="R1986" s="53"/>
      <c r="S1986" s="53"/>
    </row>
    <row r="1987" spans="1:19" x14ac:dyDescent="0.3">
      <c r="A1987" s="106"/>
      <c r="B1987" s="59"/>
      <c r="C1987" s="137" t="str">
        <f t="shared" si="30"/>
        <v/>
      </c>
      <c r="D1987" s="138" t="str">
        <f>IF(NOT(ISBLANK(B1987)),IF(AND(MONTH(B1987)&gt;=4,MONTH(B1987)&lt;=12,B1987&gt;=DATE(INT(LEFT('Fiscal Year'!$B$2,4)),4,1),B1987&lt;=DATE(INT(CONCATENATE("20",RIGHT('Fiscal Year'!$B$2,2))),3,31)),1,0),"")</f>
        <v/>
      </c>
      <c r="E1987" s="138" t="str">
        <f>IF(NOT(ISBLANK(B1987)),IF(AND(MONTH(B1987)&gt;=1,MONTH(B1987)&lt;=3,B1987&gt;=DATE(INT(LEFT('Fiscal Year'!$B$2,4)),4,1),B1987&lt;=DATE(INT(CONCATENATE("20",RIGHT('Fiscal Year'!$B$2,2))),3,31)),1,0),"")</f>
        <v/>
      </c>
      <c r="F1987" s="139" t="str">
        <f>IF(NOT(ISBLANK(B1987)),IF(B1987&lt;'Fiscal Year'!$B$3,1,0),"")</f>
        <v/>
      </c>
      <c r="G1987" s="10"/>
      <c r="H1987" s="10"/>
      <c r="I1987" s="40"/>
      <c r="J1987" s="40"/>
      <c r="K1987" s="53"/>
      <c r="L1987" s="53"/>
      <c r="M1987" s="53"/>
      <c r="N1987" s="53"/>
      <c r="O1987" s="53"/>
      <c r="P1987" s="53"/>
      <c r="Q1987" s="53"/>
      <c r="R1987" s="53"/>
      <c r="S1987" s="53"/>
    </row>
    <row r="1988" spans="1:19" x14ac:dyDescent="0.3">
      <c r="A1988" s="106"/>
      <c r="B1988" s="59"/>
      <c r="C1988" s="137" t="str">
        <f t="shared" ref="C1988:C2051" si="31">IF(AND(NOT(ISBLANK(B1988)),B1988&gt;=43556),B1988+90,"")</f>
        <v/>
      </c>
      <c r="D1988" s="138" t="str">
        <f>IF(NOT(ISBLANK(B1988)),IF(AND(MONTH(B1988)&gt;=4,MONTH(B1988)&lt;=12,B1988&gt;=DATE(INT(LEFT('Fiscal Year'!$B$2,4)),4,1),B1988&lt;=DATE(INT(CONCATENATE("20",RIGHT('Fiscal Year'!$B$2,2))),3,31)),1,0),"")</f>
        <v/>
      </c>
      <c r="E1988" s="138" t="str">
        <f>IF(NOT(ISBLANK(B1988)),IF(AND(MONTH(B1988)&gt;=1,MONTH(B1988)&lt;=3,B1988&gt;=DATE(INT(LEFT('Fiscal Year'!$B$2,4)),4,1),B1988&lt;=DATE(INT(CONCATENATE("20",RIGHT('Fiscal Year'!$B$2,2))),3,31)),1,0),"")</f>
        <v/>
      </c>
      <c r="F1988" s="139" t="str">
        <f>IF(NOT(ISBLANK(B1988)),IF(B1988&lt;'Fiscal Year'!$B$3,1,0),"")</f>
        <v/>
      </c>
      <c r="G1988" s="10"/>
      <c r="H1988" s="10"/>
      <c r="I1988" s="40"/>
      <c r="J1988" s="40"/>
      <c r="K1988" s="53"/>
      <c r="L1988" s="53"/>
      <c r="M1988" s="53"/>
      <c r="N1988" s="53"/>
      <c r="O1988" s="53"/>
      <c r="P1988" s="53"/>
      <c r="Q1988" s="53"/>
      <c r="R1988" s="53"/>
      <c r="S1988" s="53"/>
    </row>
    <row r="1989" spans="1:19" x14ac:dyDescent="0.3">
      <c r="A1989" s="106"/>
      <c r="B1989" s="59"/>
      <c r="C1989" s="137" t="str">
        <f t="shared" si="31"/>
        <v/>
      </c>
      <c r="D1989" s="138" t="str">
        <f>IF(NOT(ISBLANK(B1989)),IF(AND(MONTH(B1989)&gt;=4,MONTH(B1989)&lt;=12,B1989&gt;=DATE(INT(LEFT('Fiscal Year'!$B$2,4)),4,1),B1989&lt;=DATE(INT(CONCATENATE("20",RIGHT('Fiscal Year'!$B$2,2))),3,31)),1,0),"")</f>
        <v/>
      </c>
      <c r="E1989" s="138" t="str">
        <f>IF(NOT(ISBLANK(B1989)),IF(AND(MONTH(B1989)&gt;=1,MONTH(B1989)&lt;=3,B1989&gt;=DATE(INT(LEFT('Fiscal Year'!$B$2,4)),4,1),B1989&lt;=DATE(INT(CONCATENATE("20",RIGHT('Fiscal Year'!$B$2,2))),3,31)),1,0),"")</f>
        <v/>
      </c>
      <c r="F1989" s="139" t="str">
        <f>IF(NOT(ISBLANK(B1989)),IF(B1989&lt;'Fiscal Year'!$B$3,1,0),"")</f>
        <v/>
      </c>
      <c r="G1989" s="10"/>
      <c r="H1989" s="10"/>
      <c r="I1989" s="40"/>
      <c r="J1989" s="40"/>
      <c r="K1989" s="53"/>
      <c r="L1989" s="53"/>
      <c r="M1989" s="53"/>
      <c r="N1989" s="53"/>
      <c r="O1989" s="53"/>
      <c r="P1989" s="53"/>
      <c r="Q1989" s="53"/>
      <c r="R1989" s="53"/>
      <c r="S1989" s="53"/>
    </row>
    <row r="1990" spans="1:19" x14ac:dyDescent="0.3">
      <c r="A1990" s="106"/>
      <c r="B1990" s="59"/>
      <c r="C1990" s="137" t="str">
        <f t="shared" si="31"/>
        <v/>
      </c>
      <c r="D1990" s="138" t="str">
        <f>IF(NOT(ISBLANK(B1990)),IF(AND(MONTH(B1990)&gt;=4,MONTH(B1990)&lt;=12,B1990&gt;=DATE(INT(LEFT('Fiscal Year'!$B$2,4)),4,1),B1990&lt;=DATE(INT(CONCATENATE("20",RIGHT('Fiscal Year'!$B$2,2))),3,31)),1,0),"")</f>
        <v/>
      </c>
      <c r="E1990" s="138" t="str">
        <f>IF(NOT(ISBLANK(B1990)),IF(AND(MONTH(B1990)&gt;=1,MONTH(B1990)&lt;=3,B1990&gt;=DATE(INT(LEFT('Fiscal Year'!$B$2,4)),4,1),B1990&lt;=DATE(INT(CONCATENATE("20",RIGHT('Fiscal Year'!$B$2,2))),3,31)),1,0),"")</f>
        <v/>
      </c>
      <c r="F1990" s="139" t="str">
        <f>IF(NOT(ISBLANK(B1990)),IF(B1990&lt;'Fiscal Year'!$B$3,1,0),"")</f>
        <v/>
      </c>
      <c r="G1990" s="10"/>
      <c r="H1990" s="10"/>
      <c r="I1990" s="40"/>
      <c r="J1990" s="40"/>
      <c r="K1990" s="53"/>
      <c r="L1990" s="53"/>
      <c r="M1990" s="53"/>
      <c r="N1990" s="53"/>
      <c r="O1990" s="53"/>
      <c r="P1990" s="53"/>
      <c r="Q1990" s="53"/>
      <c r="R1990" s="53"/>
      <c r="S1990" s="53"/>
    </row>
    <row r="1991" spans="1:19" x14ac:dyDescent="0.3">
      <c r="A1991" s="106"/>
      <c r="B1991" s="59"/>
      <c r="C1991" s="137" t="str">
        <f t="shared" si="31"/>
        <v/>
      </c>
      <c r="D1991" s="138" t="str">
        <f>IF(NOT(ISBLANK(B1991)),IF(AND(MONTH(B1991)&gt;=4,MONTH(B1991)&lt;=12,B1991&gt;=DATE(INT(LEFT('Fiscal Year'!$B$2,4)),4,1),B1991&lt;=DATE(INT(CONCATENATE("20",RIGHT('Fiscal Year'!$B$2,2))),3,31)),1,0),"")</f>
        <v/>
      </c>
      <c r="E1991" s="138" t="str">
        <f>IF(NOT(ISBLANK(B1991)),IF(AND(MONTH(B1991)&gt;=1,MONTH(B1991)&lt;=3,B1991&gt;=DATE(INT(LEFT('Fiscal Year'!$B$2,4)),4,1),B1991&lt;=DATE(INT(CONCATENATE("20",RIGHT('Fiscal Year'!$B$2,2))),3,31)),1,0),"")</f>
        <v/>
      </c>
      <c r="F1991" s="139" t="str">
        <f>IF(NOT(ISBLANK(B1991)),IF(B1991&lt;'Fiscal Year'!$B$3,1,0),"")</f>
        <v/>
      </c>
      <c r="G1991" s="10"/>
      <c r="H1991" s="10"/>
      <c r="I1991" s="40"/>
      <c r="J1991" s="40"/>
      <c r="K1991" s="53"/>
      <c r="L1991" s="53"/>
      <c r="M1991" s="53"/>
      <c r="N1991" s="53"/>
      <c r="O1991" s="53"/>
      <c r="P1991" s="53"/>
      <c r="Q1991" s="53"/>
      <c r="R1991" s="53"/>
      <c r="S1991" s="53"/>
    </row>
    <row r="1992" spans="1:19" x14ac:dyDescent="0.3">
      <c r="A1992" s="106"/>
      <c r="B1992" s="59"/>
      <c r="C1992" s="137" t="str">
        <f t="shared" si="31"/>
        <v/>
      </c>
      <c r="D1992" s="138" t="str">
        <f>IF(NOT(ISBLANK(B1992)),IF(AND(MONTH(B1992)&gt;=4,MONTH(B1992)&lt;=12,B1992&gt;=DATE(INT(LEFT('Fiscal Year'!$B$2,4)),4,1),B1992&lt;=DATE(INT(CONCATENATE("20",RIGHT('Fiscal Year'!$B$2,2))),3,31)),1,0),"")</f>
        <v/>
      </c>
      <c r="E1992" s="138" t="str">
        <f>IF(NOT(ISBLANK(B1992)),IF(AND(MONTH(B1992)&gt;=1,MONTH(B1992)&lt;=3,B1992&gt;=DATE(INT(LEFT('Fiscal Year'!$B$2,4)),4,1),B1992&lt;=DATE(INT(CONCATENATE("20",RIGHT('Fiscal Year'!$B$2,2))),3,31)),1,0),"")</f>
        <v/>
      </c>
      <c r="F1992" s="139" t="str">
        <f>IF(NOT(ISBLANK(B1992)),IF(B1992&lt;'Fiscal Year'!$B$3,1,0),"")</f>
        <v/>
      </c>
      <c r="G1992" s="10"/>
      <c r="H1992" s="10"/>
      <c r="I1992" s="40"/>
      <c r="J1992" s="40"/>
      <c r="K1992" s="53"/>
      <c r="L1992" s="53"/>
      <c r="M1992" s="53"/>
      <c r="N1992" s="53"/>
      <c r="O1992" s="53"/>
      <c r="P1992" s="53"/>
      <c r="Q1992" s="53"/>
      <c r="R1992" s="53"/>
      <c r="S1992" s="53"/>
    </row>
    <row r="1993" spans="1:19" x14ac:dyDescent="0.3">
      <c r="A1993" s="106"/>
      <c r="B1993" s="59"/>
      <c r="C1993" s="137" t="str">
        <f t="shared" si="31"/>
        <v/>
      </c>
      <c r="D1993" s="138" t="str">
        <f>IF(NOT(ISBLANK(B1993)),IF(AND(MONTH(B1993)&gt;=4,MONTH(B1993)&lt;=12,B1993&gt;=DATE(INT(LEFT('Fiscal Year'!$B$2,4)),4,1),B1993&lt;=DATE(INT(CONCATENATE("20",RIGHT('Fiscal Year'!$B$2,2))),3,31)),1,0),"")</f>
        <v/>
      </c>
      <c r="E1993" s="138" t="str">
        <f>IF(NOT(ISBLANK(B1993)),IF(AND(MONTH(B1993)&gt;=1,MONTH(B1993)&lt;=3,B1993&gt;=DATE(INT(LEFT('Fiscal Year'!$B$2,4)),4,1),B1993&lt;=DATE(INT(CONCATENATE("20",RIGHT('Fiscal Year'!$B$2,2))),3,31)),1,0),"")</f>
        <v/>
      </c>
      <c r="F1993" s="139" t="str">
        <f>IF(NOT(ISBLANK(B1993)),IF(B1993&lt;'Fiscal Year'!$B$3,1,0),"")</f>
        <v/>
      </c>
      <c r="G1993" s="10"/>
      <c r="H1993" s="10"/>
      <c r="I1993" s="40"/>
      <c r="J1993" s="40"/>
      <c r="K1993" s="53"/>
      <c r="L1993" s="53"/>
      <c r="M1993" s="53"/>
      <c r="N1993" s="53"/>
      <c r="O1993" s="53"/>
      <c r="P1993" s="53"/>
      <c r="Q1993" s="53"/>
      <c r="R1993" s="53"/>
      <c r="S1993" s="53"/>
    </row>
    <row r="1994" spans="1:19" x14ac:dyDescent="0.3">
      <c r="A1994" s="106"/>
      <c r="B1994" s="59"/>
      <c r="C1994" s="137" t="str">
        <f t="shared" si="31"/>
        <v/>
      </c>
      <c r="D1994" s="138" t="str">
        <f>IF(NOT(ISBLANK(B1994)),IF(AND(MONTH(B1994)&gt;=4,MONTH(B1994)&lt;=12,B1994&gt;=DATE(INT(LEFT('Fiscal Year'!$B$2,4)),4,1),B1994&lt;=DATE(INT(CONCATENATE("20",RIGHT('Fiscal Year'!$B$2,2))),3,31)),1,0),"")</f>
        <v/>
      </c>
      <c r="E1994" s="138" t="str">
        <f>IF(NOT(ISBLANK(B1994)),IF(AND(MONTH(B1994)&gt;=1,MONTH(B1994)&lt;=3,B1994&gt;=DATE(INT(LEFT('Fiscal Year'!$B$2,4)),4,1),B1994&lt;=DATE(INT(CONCATENATE("20",RIGHT('Fiscal Year'!$B$2,2))),3,31)),1,0),"")</f>
        <v/>
      </c>
      <c r="F1994" s="139" t="str">
        <f>IF(NOT(ISBLANK(B1994)),IF(B1994&lt;'Fiscal Year'!$B$3,1,0),"")</f>
        <v/>
      </c>
      <c r="G1994" s="10"/>
      <c r="H1994" s="10"/>
      <c r="I1994" s="40"/>
      <c r="J1994" s="40"/>
      <c r="K1994" s="53"/>
      <c r="L1994" s="53"/>
      <c r="M1994" s="53"/>
      <c r="N1994" s="53"/>
      <c r="O1994" s="53"/>
      <c r="P1994" s="53"/>
      <c r="Q1994" s="53"/>
      <c r="R1994" s="53"/>
      <c r="S1994" s="53"/>
    </row>
    <row r="1995" spans="1:19" x14ac:dyDescent="0.3">
      <c r="A1995" s="106"/>
      <c r="B1995" s="59"/>
      <c r="C1995" s="137" t="str">
        <f t="shared" si="31"/>
        <v/>
      </c>
      <c r="D1995" s="138" t="str">
        <f>IF(NOT(ISBLANK(B1995)),IF(AND(MONTH(B1995)&gt;=4,MONTH(B1995)&lt;=12,B1995&gt;=DATE(INT(LEFT('Fiscal Year'!$B$2,4)),4,1),B1995&lt;=DATE(INT(CONCATENATE("20",RIGHT('Fiscal Year'!$B$2,2))),3,31)),1,0),"")</f>
        <v/>
      </c>
      <c r="E1995" s="138" t="str">
        <f>IF(NOT(ISBLANK(B1995)),IF(AND(MONTH(B1995)&gt;=1,MONTH(B1995)&lt;=3,B1995&gt;=DATE(INT(LEFT('Fiscal Year'!$B$2,4)),4,1),B1995&lt;=DATE(INT(CONCATENATE("20",RIGHT('Fiscal Year'!$B$2,2))),3,31)),1,0),"")</f>
        <v/>
      </c>
      <c r="F1995" s="139" t="str">
        <f>IF(NOT(ISBLANK(B1995)),IF(B1995&lt;'Fiscal Year'!$B$3,1,0),"")</f>
        <v/>
      </c>
      <c r="G1995" s="10"/>
      <c r="H1995" s="10"/>
      <c r="I1995" s="40"/>
      <c r="J1995" s="40"/>
      <c r="K1995" s="53"/>
      <c r="L1995" s="53"/>
      <c r="M1995" s="53"/>
      <c r="N1995" s="53"/>
      <c r="O1995" s="53"/>
      <c r="P1995" s="53"/>
      <c r="Q1995" s="53"/>
      <c r="R1995" s="53"/>
      <c r="S1995" s="53"/>
    </row>
    <row r="1996" spans="1:19" x14ac:dyDescent="0.3">
      <c r="A1996" s="106"/>
      <c r="B1996" s="59"/>
      <c r="C1996" s="137" t="str">
        <f t="shared" si="31"/>
        <v/>
      </c>
      <c r="D1996" s="138" t="str">
        <f>IF(NOT(ISBLANK(B1996)),IF(AND(MONTH(B1996)&gt;=4,MONTH(B1996)&lt;=12,B1996&gt;=DATE(INT(LEFT('Fiscal Year'!$B$2,4)),4,1),B1996&lt;=DATE(INT(CONCATENATE("20",RIGHT('Fiscal Year'!$B$2,2))),3,31)),1,0),"")</f>
        <v/>
      </c>
      <c r="E1996" s="138" t="str">
        <f>IF(NOT(ISBLANK(B1996)),IF(AND(MONTH(B1996)&gt;=1,MONTH(B1996)&lt;=3,B1996&gt;=DATE(INT(LEFT('Fiscal Year'!$B$2,4)),4,1),B1996&lt;=DATE(INT(CONCATENATE("20",RIGHT('Fiscal Year'!$B$2,2))),3,31)),1,0),"")</f>
        <v/>
      </c>
      <c r="F1996" s="139" t="str">
        <f>IF(NOT(ISBLANK(B1996)),IF(B1996&lt;'Fiscal Year'!$B$3,1,0),"")</f>
        <v/>
      </c>
      <c r="G1996" s="10"/>
      <c r="H1996" s="10"/>
      <c r="I1996" s="40"/>
      <c r="J1996" s="40"/>
      <c r="K1996" s="53"/>
      <c r="L1996" s="53"/>
      <c r="M1996" s="53"/>
      <c r="N1996" s="53"/>
      <c r="O1996" s="53"/>
      <c r="P1996" s="53"/>
      <c r="Q1996" s="53"/>
      <c r="R1996" s="53"/>
      <c r="S1996" s="53"/>
    </row>
    <row r="1997" spans="1:19" x14ac:dyDescent="0.3">
      <c r="A1997" s="106"/>
      <c r="B1997" s="59"/>
      <c r="C1997" s="137" t="str">
        <f t="shared" si="31"/>
        <v/>
      </c>
      <c r="D1997" s="138" t="str">
        <f>IF(NOT(ISBLANK(B1997)),IF(AND(MONTH(B1997)&gt;=4,MONTH(B1997)&lt;=12,B1997&gt;=DATE(INT(LEFT('Fiscal Year'!$B$2,4)),4,1),B1997&lt;=DATE(INT(CONCATENATE("20",RIGHT('Fiscal Year'!$B$2,2))),3,31)),1,0),"")</f>
        <v/>
      </c>
      <c r="E1997" s="138" t="str">
        <f>IF(NOT(ISBLANK(B1997)),IF(AND(MONTH(B1997)&gt;=1,MONTH(B1997)&lt;=3,B1997&gt;=DATE(INT(LEFT('Fiscal Year'!$B$2,4)),4,1),B1997&lt;=DATE(INT(CONCATENATE("20",RIGHT('Fiscal Year'!$B$2,2))),3,31)),1,0),"")</f>
        <v/>
      </c>
      <c r="F1997" s="139" t="str">
        <f>IF(NOT(ISBLANK(B1997)),IF(B1997&lt;'Fiscal Year'!$B$3,1,0),"")</f>
        <v/>
      </c>
      <c r="G1997" s="10"/>
      <c r="H1997" s="10"/>
      <c r="I1997" s="40"/>
      <c r="J1997" s="40"/>
      <c r="K1997" s="53"/>
      <c r="L1997" s="53"/>
      <c r="M1997" s="53"/>
      <c r="N1997" s="53"/>
      <c r="O1997" s="53"/>
      <c r="P1997" s="53"/>
      <c r="Q1997" s="53"/>
      <c r="R1997" s="53"/>
      <c r="S1997" s="53"/>
    </row>
    <row r="1998" spans="1:19" x14ac:dyDescent="0.3">
      <c r="A1998" s="106"/>
      <c r="B1998" s="59"/>
      <c r="C1998" s="137" t="str">
        <f t="shared" si="31"/>
        <v/>
      </c>
      <c r="D1998" s="138" t="str">
        <f>IF(NOT(ISBLANK(B1998)),IF(AND(MONTH(B1998)&gt;=4,MONTH(B1998)&lt;=12,B1998&gt;=DATE(INT(LEFT('Fiscal Year'!$B$2,4)),4,1),B1998&lt;=DATE(INT(CONCATENATE("20",RIGHT('Fiscal Year'!$B$2,2))),3,31)),1,0),"")</f>
        <v/>
      </c>
      <c r="E1998" s="138" t="str">
        <f>IF(NOT(ISBLANK(B1998)),IF(AND(MONTH(B1998)&gt;=1,MONTH(B1998)&lt;=3,B1998&gt;=DATE(INT(LEFT('Fiscal Year'!$B$2,4)),4,1),B1998&lt;=DATE(INT(CONCATENATE("20",RIGHT('Fiscal Year'!$B$2,2))),3,31)),1,0),"")</f>
        <v/>
      </c>
      <c r="F1998" s="139" t="str">
        <f>IF(NOT(ISBLANK(B1998)),IF(B1998&lt;'Fiscal Year'!$B$3,1,0),"")</f>
        <v/>
      </c>
      <c r="G1998" s="10"/>
      <c r="H1998" s="10"/>
      <c r="I1998" s="40"/>
      <c r="J1998" s="40"/>
      <c r="K1998" s="53"/>
      <c r="L1998" s="53"/>
      <c r="M1998" s="53"/>
      <c r="N1998" s="53"/>
      <c r="O1998" s="53"/>
      <c r="P1998" s="53"/>
      <c r="Q1998" s="53"/>
      <c r="R1998" s="53"/>
      <c r="S1998" s="53"/>
    </row>
    <row r="1999" spans="1:19" x14ac:dyDescent="0.3">
      <c r="A1999" s="106"/>
      <c r="B1999" s="59"/>
      <c r="C1999" s="137" t="str">
        <f t="shared" si="31"/>
        <v/>
      </c>
      <c r="D1999" s="138" t="str">
        <f>IF(NOT(ISBLANK(B1999)),IF(AND(MONTH(B1999)&gt;=4,MONTH(B1999)&lt;=12,B1999&gt;=DATE(INT(LEFT('Fiscal Year'!$B$2,4)),4,1),B1999&lt;=DATE(INT(CONCATENATE("20",RIGHT('Fiscal Year'!$B$2,2))),3,31)),1,0),"")</f>
        <v/>
      </c>
      <c r="E1999" s="138" t="str">
        <f>IF(NOT(ISBLANK(B1999)),IF(AND(MONTH(B1999)&gt;=1,MONTH(B1999)&lt;=3,B1999&gt;=DATE(INT(LEFT('Fiscal Year'!$B$2,4)),4,1),B1999&lt;=DATE(INT(CONCATENATE("20",RIGHT('Fiscal Year'!$B$2,2))),3,31)),1,0),"")</f>
        <v/>
      </c>
      <c r="F1999" s="139" t="str">
        <f>IF(NOT(ISBLANK(B1999)),IF(B1999&lt;'Fiscal Year'!$B$3,1,0),"")</f>
        <v/>
      </c>
      <c r="G1999" s="10"/>
      <c r="H1999" s="10"/>
      <c r="I1999" s="40"/>
      <c r="J1999" s="40"/>
      <c r="K1999" s="53"/>
      <c r="L1999" s="53"/>
      <c r="M1999" s="53"/>
      <c r="N1999" s="53"/>
      <c r="O1999" s="53"/>
      <c r="P1999" s="53"/>
      <c r="Q1999" s="53"/>
      <c r="R1999" s="53"/>
      <c r="S1999" s="53"/>
    </row>
    <row r="2000" spans="1:19" x14ac:dyDescent="0.3">
      <c r="A2000" s="106"/>
      <c r="B2000" s="59"/>
      <c r="C2000" s="137" t="str">
        <f t="shared" si="31"/>
        <v/>
      </c>
      <c r="D2000" s="138" t="str">
        <f>IF(NOT(ISBLANK(B2000)),IF(AND(MONTH(B2000)&gt;=4,MONTH(B2000)&lt;=12,B2000&gt;=DATE(INT(LEFT('Fiscal Year'!$B$2,4)),4,1),B2000&lt;=DATE(INT(CONCATENATE("20",RIGHT('Fiscal Year'!$B$2,2))),3,31)),1,0),"")</f>
        <v/>
      </c>
      <c r="E2000" s="138" t="str">
        <f>IF(NOT(ISBLANK(B2000)),IF(AND(MONTH(B2000)&gt;=1,MONTH(B2000)&lt;=3,B2000&gt;=DATE(INT(LEFT('Fiscal Year'!$B$2,4)),4,1),B2000&lt;=DATE(INT(CONCATENATE("20",RIGHT('Fiscal Year'!$B$2,2))),3,31)),1,0),"")</f>
        <v/>
      </c>
      <c r="F2000" s="139" t="str">
        <f>IF(NOT(ISBLANK(B2000)),IF(B2000&lt;'Fiscal Year'!$B$3,1,0),"")</f>
        <v/>
      </c>
      <c r="G2000" s="10"/>
      <c r="H2000" s="10"/>
      <c r="I2000" s="40"/>
      <c r="J2000" s="40"/>
      <c r="K2000" s="53"/>
      <c r="L2000" s="53"/>
      <c r="M2000" s="53"/>
      <c r="N2000" s="53"/>
      <c r="O2000" s="53"/>
      <c r="P2000" s="53"/>
      <c r="Q2000" s="53"/>
      <c r="R2000" s="53"/>
      <c r="S2000" s="53"/>
    </row>
    <row r="2001" spans="1:19" x14ac:dyDescent="0.3">
      <c r="A2001" s="106"/>
      <c r="B2001" s="59"/>
      <c r="C2001" s="137" t="str">
        <f t="shared" si="31"/>
        <v/>
      </c>
      <c r="D2001" s="138" t="str">
        <f>IF(NOT(ISBLANK(B2001)),IF(AND(MONTH(B2001)&gt;=4,MONTH(B2001)&lt;=12,B2001&gt;=DATE(INT(LEFT('Fiscal Year'!$B$2,4)),4,1),B2001&lt;=DATE(INT(CONCATENATE("20",RIGHT('Fiscal Year'!$B$2,2))),3,31)),1,0),"")</f>
        <v/>
      </c>
      <c r="E2001" s="138" t="str">
        <f>IF(NOT(ISBLANK(B2001)),IF(AND(MONTH(B2001)&gt;=1,MONTH(B2001)&lt;=3,B2001&gt;=DATE(INT(LEFT('Fiscal Year'!$B$2,4)),4,1),B2001&lt;=DATE(INT(CONCATENATE("20",RIGHT('Fiscal Year'!$B$2,2))),3,31)),1,0),"")</f>
        <v/>
      </c>
      <c r="F2001" s="139" t="str">
        <f>IF(NOT(ISBLANK(B2001)),IF(B2001&lt;'Fiscal Year'!$B$3,1,0),"")</f>
        <v/>
      </c>
      <c r="G2001" s="10"/>
      <c r="H2001" s="10"/>
      <c r="I2001" s="40"/>
      <c r="J2001" s="40"/>
      <c r="K2001" s="53"/>
      <c r="L2001" s="53"/>
      <c r="M2001" s="53"/>
      <c r="N2001" s="53"/>
      <c r="O2001" s="53"/>
      <c r="P2001" s="53"/>
      <c r="Q2001" s="53"/>
      <c r="R2001" s="53"/>
      <c r="S2001" s="53"/>
    </row>
    <row r="2002" spans="1:19" x14ac:dyDescent="0.3">
      <c r="A2002" s="106"/>
      <c r="B2002" s="59"/>
      <c r="C2002" s="137" t="str">
        <f t="shared" si="31"/>
        <v/>
      </c>
      <c r="D2002" s="138" t="str">
        <f>IF(NOT(ISBLANK(B2002)),IF(AND(MONTH(B2002)&gt;=4,MONTH(B2002)&lt;=12,B2002&gt;=DATE(INT(LEFT('Fiscal Year'!$B$2,4)),4,1),B2002&lt;=DATE(INT(CONCATENATE("20",RIGHT('Fiscal Year'!$B$2,2))),3,31)),1,0),"")</f>
        <v/>
      </c>
      <c r="E2002" s="138" t="str">
        <f>IF(NOT(ISBLANK(B2002)),IF(AND(MONTH(B2002)&gt;=1,MONTH(B2002)&lt;=3,B2002&gt;=DATE(INT(LEFT('Fiscal Year'!$B$2,4)),4,1),B2002&lt;=DATE(INT(CONCATENATE("20",RIGHT('Fiscal Year'!$B$2,2))),3,31)),1,0),"")</f>
        <v/>
      </c>
      <c r="F2002" s="139" t="str">
        <f>IF(NOT(ISBLANK(B2002)),IF(B2002&lt;'Fiscal Year'!$B$3,1,0),"")</f>
        <v/>
      </c>
      <c r="G2002" s="10"/>
      <c r="H2002" s="10"/>
      <c r="I2002" s="40"/>
      <c r="J2002" s="40"/>
      <c r="K2002" s="53"/>
      <c r="L2002" s="53"/>
      <c r="M2002" s="53"/>
      <c r="N2002" s="53"/>
      <c r="O2002" s="53"/>
      <c r="P2002" s="53"/>
      <c r="Q2002" s="53"/>
      <c r="R2002" s="53"/>
      <c r="S2002" s="53"/>
    </row>
    <row r="2003" spans="1:19" x14ac:dyDescent="0.3">
      <c r="A2003" s="106"/>
      <c r="B2003" s="59"/>
      <c r="C2003" s="137" t="str">
        <f t="shared" si="31"/>
        <v/>
      </c>
      <c r="D2003" s="138" t="str">
        <f>IF(NOT(ISBLANK(B2003)),IF(AND(MONTH(B2003)&gt;=4,MONTH(B2003)&lt;=12,B2003&gt;=DATE(INT(LEFT('Fiscal Year'!$B$2,4)),4,1),B2003&lt;=DATE(INT(CONCATENATE("20",RIGHT('Fiscal Year'!$B$2,2))),3,31)),1,0),"")</f>
        <v/>
      </c>
      <c r="E2003" s="138" t="str">
        <f>IF(NOT(ISBLANK(B2003)),IF(AND(MONTH(B2003)&gt;=1,MONTH(B2003)&lt;=3,B2003&gt;=DATE(INT(LEFT('Fiscal Year'!$B$2,4)),4,1),B2003&lt;=DATE(INT(CONCATENATE("20",RIGHT('Fiscal Year'!$B$2,2))),3,31)),1,0),"")</f>
        <v/>
      </c>
      <c r="F2003" s="139" t="str">
        <f>IF(NOT(ISBLANK(B2003)),IF(B2003&lt;'Fiscal Year'!$B$3,1,0),"")</f>
        <v/>
      </c>
      <c r="G2003" s="10"/>
      <c r="H2003" s="10"/>
      <c r="I2003" s="40"/>
      <c r="J2003" s="40"/>
      <c r="K2003" s="53"/>
      <c r="L2003" s="53"/>
      <c r="M2003" s="53"/>
      <c r="N2003" s="53"/>
      <c r="O2003" s="53"/>
      <c r="P2003" s="53"/>
      <c r="Q2003" s="53"/>
      <c r="R2003" s="53"/>
      <c r="S2003" s="53"/>
    </row>
    <row r="2004" spans="1:19" x14ac:dyDescent="0.3">
      <c r="A2004" s="106"/>
      <c r="B2004" s="59"/>
      <c r="C2004" s="137" t="str">
        <f t="shared" si="31"/>
        <v/>
      </c>
      <c r="D2004" s="138" t="str">
        <f>IF(NOT(ISBLANK(B2004)),IF(AND(MONTH(B2004)&gt;=4,MONTH(B2004)&lt;=12,B2004&gt;=DATE(INT(LEFT('Fiscal Year'!$B$2,4)),4,1),B2004&lt;=DATE(INT(CONCATENATE("20",RIGHT('Fiscal Year'!$B$2,2))),3,31)),1,0),"")</f>
        <v/>
      </c>
      <c r="E2004" s="138" t="str">
        <f>IF(NOT(ISBLANK(B2004)),IF(AND(MONTH(B2004)&gt;=1,MONTH(B2004)&lt;=3,B2004&gt;=DATE(INT(LEFT('Fiscal Year'!$B$2,4)),4,1),B2004&lt;=DATE(INT(CONCATENATE("20",RIGHT('Fiscal Year'!$B$2,2))),3,31)),1,0),"")</f>
        <v/>
      </c>
      <c r="F2004" s="139" t="str">
        <f>IF(NOT(ISBLANK(B2004)),IF(B2004&lt;'Fiscal Year'!$B$3,1,0),"")</f>
        <v/>
      </c>
      <c r="G2004" s="10"/>
      <c r="H2004" s="10"/>
      <c r="I2004" s="40"/>
      <c r="J2004" s="40"/>
      <c r="K2004" s="53"/>
      <c r="L2004" s="53"/>
      <c r="M2004" s="53"/>
      <c r="N2004" s="53"/>
      <c r="O2004" s="53"/>
      <c r="P2004" s="53"/>
      <c r="Q2004" s="53"/>
      <c r="R2004" s="53"/>
      <c r="S2004" s="53"/>
    </row>
    <row r="2005" spans="1:19" x14ac:dyDescent="0.3">
      <c r="A2005" s="106"/>
      <c r="B2005" s="59"/>
      <c r="C2005" s="137" t="str">
        <f t="shared" si="31"/>
        <v/>
      </c>
      <c r="D2005" s="138" t="str">
        <f>IF(NOT(ISBLANK(B2005)),IF(AND(MONTH(B2005)&gt;=4,MONTH(B2005)&lt;=12,B2005&gt;=DATE(INT(LEFT('Fiscal Year'!$B$2,4)),4,1),B2005&lt;=DATE(INT(CONCATENATE("20",RIGHT('Fiscal Year'!$B$2,2))),3,31)),1,0),"")</f>
        <v/>
      </c>
      <c r="E2005" s="138" t="str">
        <f>IF(NOT(ISBLANK(B2005)),IF(AND(MONTH(B2005)&gt;=1,MONTH(B2005)&lt;=3,B2005&gt;=DATE(INT(LEFT('Fiscal Year'!$B$2,4)),4,1),B2005&lt;=DATE(INT(CONCATENATE("20",RIGHT('Fiscal Year'!$B$2,2))),3,31)),1,0),"")</f>
        <v/>
      </c>
      <c r="F2005" s="139" t="str">
        <f>IF(NOT(ISBLANK(B2005)),IF(B2005&lt;'Fiscal Year'!$B$3,1,0),"")</f>
        <v/>
      </c>
      <c r="G2005" s="10"/>
      <c r="H2005" s="10"/>
      <c r="I2005" s="40"/>
      <c r="J2005" s="40"/>
      <c r="K2005" s="53"/>
      <c r="L2005" s="53"/>
      <c r="M2005" s="53"/>
      <c r="N2005" s="53"/>
      <c r="O2005" s="53"/>
      <c r="P2005" s="53"/>
      <c r="Q2005" s="53"/>
      <c r="R2005" s="53"/>
      <c r="S2005" s="53"/>
    </row>
    <row r="2006" spans="1:19" x14ac:dyDescent="0.3">
      <c r="A2006" s="106"/>
      <c r="B2006" s="59"/>
      <c r="C2006" s="137" t="str">
        <f t="shared" si="31"/>
        <v/>
      </c>
      <c r="D2006" s="138" t="str">
        <f>IF(NOT(ISBLANK(B2006)),IF(AND(MONTH(B2006)&gt;=4,MONTH(B2006)&lt;=12,B2006&gt;=DATE(INT(LEFT('Fiscal Year'!$B$2,4)),4,1),B2006&lt;=DATE(INT(CONCATENATE("20",RIGHT('Fiscal Year'!$B$2,2))),3,31)),1,0),"")</f>
        <v/>
      </c>
      <c r="E2006" s="138" t="str">
        <f>IF(NOT(ISBLANK(B2006)),IF(AND(MONTH(B2006)&gt;=1,MONTH(B2006)&lt;=3,B2006&gt;=DATE(INT(LEFT('Fiscal Year'!$B$2,4)),4,1),B2006&lt;=DATE(INT(CONCATENATE("20",RIGHT('Fiscal Year'!$B$2,2))),3,31)),1,0),"")</f>
        <v/>
      </c>
      <c r="F2006" s="139" t="str">
        <f>IF(NOT(ISBLANK(B2006)),IF(B2006&lt;'Fiscal Year'!$B$3,1,0),"")</f>
        <v/>
      </c>
      <c r="G2006" s="10"/>
      <c r="H2006" s="10"/>
      <c r="I2006" s="40"/>
      <c r="J2006" s="40"/>
      <c r="K2006" s="53"/>
      <c r="L2006" s="53"/>
      <c r="M2006" s="53"/>
      <c r="N2006" s="53"/>
      <c r="O2006" s="53"/>
      <c r="P2006" s="53"/>
      <c r="Q2006" s="53"/>
      <c r="R2006" s="53"/>
      <c r="S2006" s="53"/>
    </row>
    <row r="2007" spans="1:19" x14ac:dyDescent="0.3">
      <c r="A2007" s="106"/>
      <c r="B2007" s="59"/>
      <c r="C2007" s="137" t="str">
        <f t="shared" si="31"/>
        <v/>
      </c>
      <c r="D2007" s="138" t="str">
        <f>IF(NOT(ISBLANK(B2007)),IF(AND(MONTH(B2007)&gt;=4,MONTH(B2007)&lt;=12,B2007&gt;=DATE(INT(LEFT('Fiscal Year'!$B$2,4)),4,1),B2007&lt;=DATE(INT(CONCATENATE("20",RIGHT('Fiscal Year'!$B$2,2))),3,31)),1,0),"")</f>
        <v/>
      </c>
      <c r="E2007" s="138" t="str">
        <f>IF(NOT(ISBLANK(B2007)),IF(AND(MONTH(B2007)&gt;=1,MONTH(B2007)&lt;=3,B2007&gt;=DATE(INT(LEFT('Fiscal Year'!$B$2,4)),4,1),B2007&lt;=DATE(INT(CONCATENATE("20",RIGHT('Fiscal Year'!$B$2,2))),3,31)),1,0),"")</f>
        <v/>
      </c>
      <c r="F2007" s="139" t="str">
        <f>IF(NOT(ISBLANK(B2007)),IF(B2007&lt;'Fiscal Year'!$B$3,1,0),"")</f>
        <v/>
      </c>
      <c r="G2007" s="10"/>
      <c r="H2007" s="10"/>
      <c r="I2007" s="40"/>
      <c r="J2007" s="40"/>
      <c r="K2007" s="53"/>
      <c r="L2007" s="53"/>
      <c r="M2007" s="53"/>
      <c r="N2007" s="53"/>
      <c r="O2007" s="53"/>
      <c r="P2007" s="53"/>
      <c r="Q2007" s="53"/>
      <c r="R2007" s="53"/>
      <c r="S2007" s="53"/>
    </row>
    <row r="2008" spans="1:19" x14ac:dyDescent="0.3">
      <c r="A2008" s="106"/>
      <c r="B2008" s="59"/>
      <c r="C2008" s="137" t="str">
        <f t="shared" si="31"/>
        <v/>
      </c>
      <c r="D2008" s="138" t="str">
        <f>IF(NOT(ISBLANK(B2008)),IF(AND(MONTH(B2008)&gt;=4,MONTH(B2008)&lt;=12,B2008&gt;=DATE(INT(LEFT('Fiscal Year'!$B$2,4)),4,1),B2008&lt;=DATE(INT(CONCATENATE("20",RIGHT('Fiscal Year'!$B$2,2))),3,31)),1,0),"")</f>
        <v/>
      </c>
      <c r="E2008" s="138" t="str">
        <f>IF(NOT(ISBLANK(B2008)),IF(AND(MONTH(B2008)&gt;=1,MONTH(B2008)&lt;=3,B2008&gt;=DATE(INT(LEFT('Fiscal Year'!$B$2,4)),4,1),B2008&lt;=DATE(INT(CONCATENATE("20",RIGHT('Fiscal Year'!$B$2,2))),3,31)),1,0),"")</f>
        <v/>
      </c>
      <c r="F2008" s="139" t="str">
        <f>IF(NOT(ISBLANK(B2008)),IF(B2008&lt;'Fiscal Year'!$B$3,1,0),"")</f>
        <v/>
      </c>
      <c r="G2008" s="10"/>
      <c r="H2008" s="10"/>
      <c r="I2008" s="40"/>
      <c r="J2008" s="40"/>
      <c r="K2008" s="53"/>
      <c r="L2008" s="53"/>
      <c r="M2008" s="53"/>
      <c r="N2008" s="53"/>
      <c r="O2008" s="53"/>
      <c r="P2008" s="53"/>
      <c r="Q2008" s="53"/>
      <c r="R2008" s="53"/>
      <c r="S2008" s="53"/>
    </row>
    <row r="2009" spans="1:19" x14ac:dyDescent="0.3">
      <c r="A2009" s="106"/>
      <c r="B2009" s="59"/>
      <c r="C2009" s="137" t="str">
        <f t="shared" si="31"/>
        <v/>
      </c>
      <c r="D2009" s="138" t="str">
        <f>IF(NOT(ISBLANK(B2009)),IF(AND(MONTH(B2009)&gt;=4,MONTH(B2009)&lt;=12,B2009&gt;=DATE(INT(LEFT('Fiscal Year'!$B$2,4)),4,1),B2009&lt;=DATE(INT(CONCATENATE("20",RIGHT('Fiscal Year'!$B$2,2))),3,31)),1,0),"")</f>
        <v/>
      </c>
      <c r="E2009" s="138" t="str">
        <f>IF(NOT(ISBLANK(B2009)),IF(AND(MONTH(B2009)&gt;=1,MONTH(B2009)&lt;=3,B2009&gt;=DATE(INT(LEFT('Fiscal Year'!$B$2,4)),4,1),B2009&lt;=DATE(INT(CONCATENATE("20",RIGHT('Fiscal Year'!$B$2,2))),3,31)),1,0),"")</f>
        <v/>
      </c>
      <c r="F2009" s="139" t="str">
        <f>IF(NOT(ISBLANK(B2009)),IF(B2009&lt;'Fiscal Year'!$B$3,1,0),"")</f>
        <v/>
      </c>
      <c r="G2009" s="10"/>
      <c r="H2009" s="10"/>
      <c r="I2009" s="40"/>
      <c r="J2009" s="40"/>
      <c r="K2009" s="53"/>
      <c r="L2009" s="53"/>
      <c r="M2009" s="53"/>
      <c r="N2009" s="53"/>
      <c r="O2009" s="53"/>
      <c r="P2009" s="53"/>
      <c r="Q2009" s="53"/>
      <c r="R2009" s="53"/>
      <c r="S2009" s="53"/>
    </row>
    <row r="2010" spans="1:19" x14ac:dyDescent="0.3">
      <c r="A2010" s="106"/>
      <c r="B2010" s="59"/>
      <c r="C2010" s="137" t="str">
        <f t="shared" si="31"/>
        <v/>
      </c>
      <c r="D2010" s="138" t="str">
        <f>IF(NOT(ISBLANK(B2010)),IF(AND(MONTH(B2010)&gt;=4,MONTH(B2010)&lt;=12,B2010&gt;=DATE(INT(LEFT('Fiscal Year'!$B$2,4)),4,1),B2010&lt;=DATE(INT(CONCATENATE("20",RIGHT('Fiscal Year'!$B$2,2))),3,31)),1,0),"")</f>
        <v/>
      </c>
      <c r="E2010" s="138" t="str">
        <f>IF(NOT(ISBLANK(B2010)),IF(AND(MONTH(B2010)&gt;=1,MONTH(B2010)&lt;=3,B2010&gt;=DATE(INT(LEFT('Fiscal Year'!$B$2,4)),4,1),B2010&lt;=DATE(INT(CONCATENATE("20",RIGHT('Fiscal Year'!$B$2,2))),3,31)),1,0),"")</f>
        <v/>
      </c>
      <c r="F2010" s="139" t="str">
        <f>IF(NOT(ISBLANK(B2010)),IF(B2010&lt;'Fiscal Year'!$B$3,1,0),"")</f>
        <v/>
      </c>
      <c r="G2010" s="10"/>
      <c r="H2010" s="10"/>
      <c r="I2010" s="40"/>
      <c r="J2010" s="40"/>
      <c r="K2010" s="53"/>
      <c r="L2010" s="53"/>
      <c r="M2010" s="53"/>
      <c r="N2010" s="53"/>
      <c r="O2010" s="53"/>
      <c r="P2010" s="53"/>
      <c r="Q2010" s="53"/>
      <c r="R2010" s="53"/>
      <c r="S2010" s="53"/>
    </row>
    <row r="2011" spans="1:19" x14ac:dyDescent="0.3">
      <c r="A2011" s="106"/>
      <c r="B2011" s="59"/>
      <c r="C2011" s="137" t="str">
        <f t="shared" si="31"/>
        <v/>
      </c>
      <c r="D2011" s="138" t="str">
        <f>IF(NOT(ISBLANK(B2011)),IF(AND(MONTH(B2011)&gt;=4,MONTH(B2011)&lt;=12,B2011&gt;=DATE(INT(LEFT('Fiscal Year'!$B$2,4)),4,1),B2011&lt;=DATE(INT(CONCATENATE("20",RIGHT('Fiscal Year'!$B$2,2))),3,31)),1,0),"")</f>
        <v/>
      </c>
      <c r="E2011" s="138" t="str">
        <f>IF(NOT(ISBLANK(B2011)),IF(AND(MONTH(B2011)&gt;=1,MONTH(B2011)&lt;=3,B2011&gt;=DATE(INT(LEFT('Fiscal Year'!$B$2,4)),4,1),B2011&lt;=DATE(INT(CONCATENATE("20",RIGHT('Fiscal Year'!$B$2,2))),3,31)),1,0),"")</f>
        <v/>
      </c>
      <c r="F2011" s="139" t="str">
        <f>IF(NOT(ISBLANK(B2011)),IF(B2011&lt;'Fiscal Year'!$B$3,1,0),"")</f>
        <v/>
      </c>
      <c r="G2011" s="10"/>
      <c r="H2011" s="10"/>
      <c r="I2011" s="40"/>
      <c r="J2011" s="40"/>
      <c r="K2011" s="53"/>
      <c r="L2011" s="53"/>
      <c r="M2011" s="53"/>
      <c r="N2011" s="53"/>
      <c r="O2011" s="53"/>
      <c r="P2011" s="53"/>
      <c r="Q2011" s="53"/>
      <c r="R2011" s="53"/>
      <c r="S2011" s="53"/>
    </row>
    <row r="2012" spans="1:19" x14ac:dyDescent="0.3">
      <c r="A2012" s="106"/>
      <c r="B2012" s="59"/>
      <c r="C2012" s="137" t="str">
        <f t="shared" si="31"/>
        <v/>
      </c>
      <c r="D2012" s="138" t="str">
        <f>IF(NOT(ISBLANK(B2012)),IF(AND(MONTH(B2012)&gt;=4,MONTH(B2012)&lt;=12,B2012&gt;=DATE(INT(LEFT('Fiscal Year'!$B$2,4)),4,1),B2012&lt;=DATE(INT(CONCATENATE("20",RIGHT('Fiscal Year'!$B$2,2))),3,31)),1,0),"")</f>
        <v/>
      </c>
      <c r="E2012" s="138" t="str">
        <f>IF(NOT(ISBLANK(B2012)),IF(AND(MONTH(B2012)&gt;=1,MONTH(B2012)&lt;=3,B2012&gt;=DATE(INT(LEFT('Fiscal Year'!$B$2,4)),4,1),B2012&lt;=DATE(INT(CONCATENATE("20",RIGHT('Fiscal Year'!$B$2,2))),3,31)),1,0),"")</f>
        <v/>
      </c>
      <c r="F2012" s="139" t="str">
        <f>IF(NOT(ISBLANK(B2012)),IF(B2012&lt;'Fiscal Year'!$B$3,1,0),"")</f>
        <v/>
      </c>
      <c r="G2012" s="10"/>
      <c r="H2012" s="10"/>
      <c r="I2012" s="40"/>
      <c r="J2012" s="40"/>
      <c r="K2012" s="53"/>
      <c r="L2012" s="53"/>
      <c r="M2012" s="53"/>
      <c r="N2012" s="53"/>
      <c r="O2012" s="53"/>
      <c r="P2012" s="53"/>
      <c r="Q2012" s="53"/>
      <c r="R2012" s="53"/>
      <c r="S2012" s="53"/>
    </row>
    <row r="2013" spans="1:19" x14ac:dyDescent="0.3">
      <c r="A2013" s="106"/>
      <c r="B2013" s="59"/>
      <c r="C2013" s="137" t="str">
        <f t="shared" si="31"/>
        <v/>
      </c>
      <c r="D2013" s="138" t="str">
        <f>IF(NOT(ISBLANK(B2013)),IF(AND(MONTH(B2013)&gt;=4,MONTH(B2013)&lt;=12,B2013&gt;=DATE(INT(LEFT('Fiscal Year'!$B$2,4)),4,1),B2013&lt;=DATE(INT(CONCATENATE("20",RIGHT('Fiscal Year'!$B$2,2))),3,31)),1,0),"")</f>
        <v/>
      </c>
      <c r="E2013" s="138" t="str">
        <f>IF(NOT(ISBLANK(B2013)),IF(AND(MONTH(B2013)&gt;=1,MONTH(B2013)&lt;=3,B2013&gt;=DATE(INT(LEFT('Fiscal Year'!$B$2,4)),4,1),B2013&lt;=DATE(INT(CONCATENATE("20",RIGHT('Fiscal Year'!$B$2,2))),3,31)),1,0),"")</f>
        <v/>
      </c>
      <c r="F2013" s="139" t="str">
        <f>IF(NOT(ISBLANK(B2013)),IF(B2013&lt;'Fiscal Year'!$B$3,1,0),"")</f>
        <v/>
      </c>
      <c r="G2013" s="10"/>
      <c r="H2013" s="10"/>
      <c r="I2013" s="40"/>
      <c r="J2013" s="40"/>
      <c r="K2013" s="53"/>
      <c r="L2013" s="53"/>
      <c r="M2013" s="53"/>
      <c r="N2013" s="53"/>
      <c r="O2013" s="53"/>
      <c r="P2013" s="53"/>
      <c r="Q2013" s="53"/>
      <c r="R2013" s="53"/>
      <c r="S2013" s="53"/>
    </row>
    <row r="2014" spans="1:19" x14ac:dyDescent="0.3">
      <c r="A2014" s="106"/>
      <c r="B2014" s="59"/>
      <c r="C2014" s="137" t="str">
        <f t="shared" si="31"/>
        <v/>
      </c>
      <c r="D2014" s="138" t="str">
        <f>IF(NOT(ISBLANK(B2014)),IF(AND(MONTH(B2014)&gt;=4,MONTH(B2014)&lt;=12,B2014&gt;=DATE(INT(LEFT('Fiscal Year'!$B$2,4)),4,1),B2014&lt;=DATE(INT(CONCATENATE("20",RIGHT('Fiscal Year'!$B$2,2))),3,31)),1,0),"")</f>
        <v/>
      </c>
      <c r="E2014" s="138" t="str">
        <f>IF(NOT(ISBLANK(B2014)),IF(AND(MONTH(B2014)&gt;=1,MONTH(B2014)&lt;=3,B2014&gt;=DATE(INT(LEFT('Fiscal Year'!$B$2,4)),4,1),B2014&lt;=DATE(INT(CONCATENATE("20",RIGHT('Fiscal Year'!$B$2,2))),3,31)),1,0),"")</f>
        <v/>
      </c>
      <c r="F2014" s="139" t="str">
        <f>IF(NOT(ISBLANK(B2014)),IF(B2014&lt;'Fiscal Year'!$B$3,1,0),"")</f>
        <v/>
      </c>
      <c r="G2014" s="10"/>
      <c r="H2014" s="10"/>
      <c r="I2014" s="40"/>
      <c r="J2014" s="40"/>
      <c r="K2014" s="53"/>
      <c r="L2014" s="53"/>
      <c r="M2014" s="53"/>
      <c r="N2014" s="53"/>
      <c r="O2014" s="53"/>
      <c r="P2014" s="53"/>
      <c r="Q2014" s="53"/>
      <c r="R2014" s="53"/>
      <c r="S2014" s="53"/>
    </row>
    <row r="2015" spans="1:19" x14ac:dyDescent="0.3">
      <c r="A2015" s="106"/>
      <c r="B2015" s="59"/>
      <c r="C2015" s="137" t="str">
        <f t="shared" si="31"/>
        <v/>
      </c>
      <c r="D2015" s="138" t="str">
        <f>IF(NOT(ISBLANK(B2015)),IF(AND(MONTH(B2015)&gt;=4,MONTH(B2015)&lt;=12,B2015&gt;=DATE(INT(LEFT('Fiscal Year'!$B$2,4)),4,1),B2015&lt;=DATE(INT(CONCATENATE("20",RIGHT('Fiscal Year'!$B$2,2))),3,31)),1,0),"")</f>
        <v/>
      </c>
      <c r="E2015" s="138" t="str">
        <f>IF(NOT(ISBLANK(B2015)),IF(AND(MONTH(B2015)&gt;=1,MONTH(B2015)&lt;=3,B2015&gt;=DATE(INT(LEFT('Fiscal Year'!$B$2,4)),4,1),B2015&lt;=DATE(INT(CONCATENATE("20",RIGHT('Fiscal Year'!$B$2,2))),3,31)),1,0),"")</f>
        <v/>
      </c>
      <c r="F2015" s="139" t="str">
        <f>IF(NOT(ISBLANK(B2015)),IF(B2015&lt;'Fiscal Year'!$B$3,1,0),"")</f>
        <v/>
      </c>
      <c r="G2015" s="10"/>
      <c r="H2015" s="10"/>
      <c r="I2015" s="40"/>
      <c r="J2015" s="40"/>
      <c r="K2015" s="53"/>
      <c r="L2015" s="53"/>
      <c r="M2015" s="53"/>
      <c r="N2015" s="53"/>
      <c r="O2015" s="53"/>
      <c r="P2015" s="53"/>
      <c r="Q2015" s="53"/>
      <c r="R2015" s="53"/>
      <c r="S2015" s="53"/>
    </row>
    <row r="2016" spans="1:19" x14ac:dyDescent="0.3">
      <c r="A2016" s="106"/>
      <c r="B2016" s="59"/>
      <c r="C2016" s="137" t="str">
        <f t="shared" si="31"/>
        <v/>
      </c>
      <c r="D2016" s="138" t="str">
        <f>IF(NOT(ISBLANK(B2016)),IF(AND(MONTH(B2016)&gt;=4,MONTH(B2016)&lt;=12,B2016&gt;=DATE(INT(LEFT('Fiscal Year'!$B$2,4)),4,1),B2016&lt;=DATE(INT(CONCATENATE("20",RIGHT('Fiscal Year'!$B$2,2))),3,31)),1,0),"")</f>
        <v/>
      </c>
      <c r="E2016" s="138" t="str">
        <f>IF(NOT(ISBLANK(B2016)),IF(AND(MONTH(B2016)&gt;=1,MONTH(B2016)&lt;=3,B2016&gt;=DATE(INT(LEFT('Fiscal Year'!$B$2,4)),4,1),B2016&lt;=DATE(INT(CONCATENATE("20",RIGHT('Fiscal Year'!$B$2,2))),3,31)),1,0),"")</f>
        <v/>
      </c>
      <c r="F2016" s="139" t="str">
        <f>IF(NOT(ISBLANK(B2016)),IF(B2016&lt;'Fiscal Year'!$B$3,1,0),"")</f>
        <v/>
      </c>
      <c r="G2016" s="10"/>
      <c r="H2016" s="10"/>
      <c r="I2016" s="40"/>
      <c r="J2016" s="40"/>
      <c r="K2016" s="53"/>
      <c r="L2016" s="53"/>
      <c r="M2016" s="53"/>
      <c r="N2016" s="53"/>
      <c r="O2016" s="53"/>
      <c r="P2016" s="53"/>
      <c r="Q2016" s="53"/>
      <c r="R2016" s="53"/>
      <c r="S2016" s="53"/>
    </row>
    <row r="2017" spans="1:19" x14ac:dyDescent="0.3">
      <c r="A2017" s="106"/>
      <c r="B2017" s="59"/>
      <c r="C2017" s="137" t="str">
        <f t="shared" si="31"/>
        <v/>
      </c>
      <c r="D2017" s="138" t="str">
        <f>IF(NOT(ISBLANK(B2017)),IF(AND(MONTH(B2017)&gt;=4,MONTH(B2017)&lt;=12,B2017&gt;=DATE(INT(LEFT('Fiscal Year'!$B$2,4)),4,1),B2017&lt;=DATE(INT(CONCATENATE("20",RIGHT('Fiscal Year'!$B$2,2))),3,31)),1,0),"")</f>
        <v/>
      </c>
      <c r="E2017" s="138" t="str">
        <f>IF(NOT(ISBLANK(B2017)),IF(AND(MONTH(B2017)&gt;=1,MONTH(B2017)&lt;=3,B2017&gt;=DATE(INT(LEFT('Fiscal Year'!$B$2,4)),4,1),B2017&lt;=DATE(INT(CONCATENATE("20",RIGHT('Fiscal Year'!$B$2,2))),3,31)),1,0),"")</f>
        <v/>
      </c>
      <c r="F2017" s="139" t="str">
        <f>IF(NOT(ISBLANK(B2017)),IF(B2017&lt;'Fiscal Year'!$B$3,1,0),"")</f>
        <v/>
      </c>
      <c r="G2017" s="10"/>
      <c r="H2017" s="10"/>
      <c r="I2017" s="40"/>
      <c r="J2017" s="40"/>
      <c r="K2017" s="53"/>
      <c r="L2017" s="53"/>
      <c r="M2017" s="53"/>
      <c r="N2017" s="53"/>
      <c r="O2017" s="53"/>
      <c r="P2017" s="53"/>
      <c r="Q2017" s="53"/>
      <c r="R2017" s="53"/>
      <c r="S2017" s="53"/>
    </row>
    <row r="2018" spans="1:19" x14ac:dyDescent="0.3">
      <c r="A2018" s="106"/>
      <c r="B2018" s="59"/>
      <c r="C2018" s="137" t="str">
        <f t="shared" si="31"/>
        <v/>
      </c>
      <c r="D2018" s="138" t="str">
        <f>IF(NOT(ISBLANK(B2018)),IF(AND(MONTH(B2018)&gt;=4,MONTH(B2018)&lt;=12,B2018&gt;=DATE(INT(LEFT('Fiscal Year'!$B$2,4)),4,1),B2018&lt;=DATE(INT(CONCATENATE("20",RIGHT('Fiscal Year'!$B$2,2))),3,31)),1,0),"")</f>
        <v/>
      </c>
      <c r="E2018" s="138" t="str">
        <f>IF(NOT(ISBLANK(B2018)),IF(AND(MONTH(B2018)&gt;=1,MONTH(B2018)&lt;=3,B2018&gt;=DATE(INT(LEFT('Fiscal Year'!$B$2,4)),4,1),B2018&lt;=DATE(INT(CONCATENATE("20",RIGHT('Fiscal Year'!$B$2,2))),3,31)),1,0),"")</f>
        <v/>
      </c>
      <c r="F2018" s="139" t="str">
        <f>IF(NOT(ISBLANK(B2018)),IF(B2018&lt;'Fiscal Year'!$B$3,1,0),"")</f>
        <v/>
      </c>
      <c r="G2018" s="10"/>
      <c r="H2018" s="10"/>
      <c r="I2018" s="40"/>
      <c r="J2018" s="40"/>
      <c r="K2018" s="53"/>
      <c r="L2018" s="53"/>
      <c r="M2018" s="53"/>
      <c r="N2018" s="53"/>
      <c r="O2018" s="53"/>
      <c r="P2018" s="53"/>
      <c r="Q2018" s="53"/>
      <c r="R2018" s="53"/>
      <c r="S2018" s="53"/>
    </row>
    <row r="2019" spans="1:19" x14ac:dyDescent="0.3">
      <c r="A2019" s="106"/>
      <c r="B2019" s="59"/>
      <c r="C2019" s="137" t="str">
        <f t="shared" si="31"/>
        <v/>
      </c>
      <c r="D2019" s="138" t="str">
        <f>IF(NOT(ISBLANK(B2019)),IF(AND(MONTH(B2019)&gt;=4,MONTH(B2019)&lt;=12,B2019&gt;=DATE(INT(LEFT('Fiscal Year'!$B$2,4)),4,1),B2019&lt;=DATE(INT(CONCATENATE("20",RIGHT('Fiscal Year'!$B$2,2))),3,31)),1,0),"")</f>
        <v/>
      </c>
      <c r="E2019" s="138" t="str">
        <f>IF(NOT(ISBLANK(B2019)),IF(AND(MONTH(B2019)&gt;=1,MONTH(B2019)&lt;=3,B2019&gt;=DATE(INT(LEFT('Fiscal Year'!$B$2,4)),4,1),B2019&lt;=DATE(INT(CONCATENATE("20",RIGHT('Fiscal Year'!$B$2,2))),3,31)),1,0),"")</f>
        <v/>
      </c>
      <c r="F2019" s="139" t="str">
        <f>IF(NOT(ISBLANK(B2019)),IF(B2019&lt;'Fiscal Year'!$B$3,1,0),"")</f>
        <v/>
      </c>
      <c r="G2019" s="10"/>
      <c r="H2019" s="10"/>
      <c r="I2019" s="40"/>
      <c r="J2019" s="40"/>
      <c r="K2019" s="53"/>
      <c r="L2019" s="53"/>
      <c r="M2019" s="53"/>
      <c r="N2019" s="53"/>
      <c r="O2019" s="53"/>
      <c r="P2019" s="53"/>
      <c r="Q2019" s="53"/>
      <c r="R2019" s="53"/>
      <c r="S2019" s="53"/>
    </row>
    <row r="2020" spans="1:19" x14ac:dyDescent="0.3">
      <c r="A2020" s="106"/>
      <c r="B2020" s="59"/>
      <c r="C2020" s="137" t="str">
        <f t="shared" si="31"/>
        <v/>
      </c>
      <c r="D2020" s="138" t="str">
        <f>IF(NOT(ISBLANK(B2020)),IF(AND(MONTH(B2020)&gt;=4,MONTH(B2020)&lt;=12,B2020&gt;=DATE(INT(LEFT('Fiscal Year'!$B$2,4)),4,1),B2020&lt;=DATE(INT(CONCATENATE("20",RIGHT('Fiscal Year'!$B$2,2))),3,31)),1,0),"")</f>
        <v/>
      </c>
      <c r="E2020" s="138" t="str">
        <f>IF(NOT(ISBLANK(B2020)),IF(AND(MONTH(B2020)&gt;=1,MONTH(B2020)&lt;=3,B2020&gt;=DATE(INT(LEFT('Fiscal Year'!$B$2,4)),4,1),B2020&lt;=DATE(INT(CONCATENATE("20",RIGHT('Fiscal Year'!$B$2,2))),3,31)),1,0),"")</f>
        <v/>
      </c>
      <c r="F2020" s="139" t="str">
        <f>IF(NOT(ISBLANK(B2020)),IF(B2020&lt;'Fiscal Year'!$B$3,1,0),"")</f>
        <v/>
      </c>
      <c r="G2020" s="10"/>
      <c r="H2020" s="10"/>
      <c r="I2020" s="40"/>
      <c r="J2020" s="40"/>
      <c r="K2020" s="53"/>
      <c r="L2020" s="53"/>
      <c r="M2020" s="53"/>
      <c r="N2020" s="53"/>
      <c r="O2020" s="53"/>
      <c r="P2020" s="53"/>
      <c r="Q2020" s="53"/>
      <c r="R2020" s="53"/>
      <c r="S2020" s="53"/>
    </row>
    <row r="2021" spans="1:19" x14ac:dyDescent="0.3">
      <c r="A2021" s="106"/>
      <c r="B2021" s="59"/>
      <c r="C2021" s="137" t="str">
        <f t="shared" si="31"/>
        <v/>
      </c>
      <c r="D2021" s="138" t="str">
        <f>IF(NOT(ISBLANK(B2021)),IF(AND(MONTH(B2021)&gt;=4,MONTH(B2021)&lt;=12,B2021&gt;=DATE(INT(LEFT('Fiscal Year'!$B$2,4)),4,1),B2021&lt;=DATE(INT(CONCATENATE("20",RIGHT('Fiscal Year'!$B$2,2))),3,31)),1,0),"")</f>
        <v/>
      </c>
      <c r="E2021" s="138" t="str">
        <f>IF(NOT(ISBLANK(B2021)),IF(AND(MONTH(B2021)&gt;=1,MONTH(B2021)&lt;=3,B2021&gt;=DATE(INT(LEFT('Fiscal Year'!$B$2,4)),4,1),B2021&lt;=DATE(INT(CONCATENATE("20",RIGHT('Fiscal Year'!$B$2,2))),3,31)),1,0),"")</f>
        <v/>
      </c>
      <c r="F2021" s="139" t="str">
        <f>IF(NOT(ISBLANK(B2021)),IF(B2021&lt;'Fiscal Year'!$B$3,1,0),"")</f>
        <v/>
      </c>
      <c r="G2021" s="10"/>
      <c r="H2021" s="10"/>
      <c r="I2021" s="40"/>
      <c r="J2021" s="40"/>
      <c r="K2021" s="53"/>
      <c r="L2021" s="53"/>
      <c r="M2021" s="53"/>
      <c r="N2021" s="53"/>
      <c r="O2021" s="53"/>
      <c r="P2021" s="53"/>
      <c r="Q2021" s="53"/>
      <c r="R2021" s="53"/>
      <c r="S2021" s="53"/>
    </row>
    <row r="2022" spans="1:19" x14ac:dyDescent="0.3">
      <c r="A2022" s="106"/>
      <c r="B2022" s="59"/>
      <c r="C2022" s="137" t="str">
        <f t="shared" si="31"/>
        <v/>
      </c>
      <c r="D2022" s="138" t="str">
        <f>IF(NOT(ISBLANK(B2022)),IF(AND(MONTH(B2022)&gt;=4,MONTH(B2022)&lt;=12,B2022&gt;=DATE(INT(LEFT('Fiscal Year'!$B$2,4)),4,1),B2022&lt;=DATE(INT(CONCATENATE("20",RIGHT('Fiscal Year'!$B$2,2))),3,31)),1,0),"")</f>
        <v/>
      </c>
      <c r="E2022" s="138" t="str">
        <f>IF(NOT(ISBLANK(B2022)),IF(AND(MONTH(B2022)&gt;=1,MONTH(B2022)&lt;=3,B2022&gt;=DATE(INT(LEFT('Fiscal Year'!$B$2,4)),4,1),B2022&lt;=DATE(INT(CONCATENATE("20",RIGHT('Fiscal Year'!$B$2,2))),3,31)),1,0),"")</f>
        <v/>
      </c>
      <c r="F2022" s="139" t="str">
        <f>IF(NOT(ISBLANK(B2022)),IF(B2022&lt;'Fiscal Year'!$B$3,1,0),"")</f>
        <v/>
      </c>
      <c r="G2022" s="10"/>
      <c r="H2022" s="10"/>
      <c r="I2022" s="40"/>
      <c r="J2022" s="40"/>
      <c r="K2022" s="53"/>
      <c r="L2022" s="53"/>
      <c r="M2022" s="53"/>
      <c r="N2022" s="53"/>
      <c r="O2022" s="53"/>
      <c r="P2022" s="53"/>
      <c r="Q2022" s="53"/>
      <c r="R2022" s="53"/>
      <c r="S2022" s="53"/>
    </row>
    <row r="2023" spans="1:19" x14ac:dyDescent="0.3">
      <c r="A2023" s="106"/>
      <c r="B2023" s="59"/>
      <c r="C2023" s="137" t="str">
        <f t="shared" si="31"/>
        <v/>
      </c>
      <c r="D2023" s="138" t="str">
        <f>IF(NOT(ISBLANK(B2023)),IF(AND(MONTH(B2023)&gt;=4,MONTH(B2023)&lt;=12,B2023&gt;=DATE(INT(LEFT('Fiscal Year'!$B$2,4)),4,1),B2023&lt;=DATE(INT(CONCATENATE("20",RIGHT('Fiscal Year'!$B$2,2))),3,31)),1,0),"")</f>
        <v/>
      </c>
      <c r="E2023" s="138" t="str">
        <f>IF(NOT(ISBLANK(B2023)),IF(AND(MONTH(B2023)&gt;=1,MONTH(B2023)&lt;=3,B2023&gt;=DATE(INT(LEFT('Fiscal Year'!$B$2,4)),4,1),B2023&lt;=DATE(INT(CONCATENATE("20",RIGHT('Fiscal Year'!$B$2,2))),3,31)),1,0),"")</f>
        <v/>
      </c>
      <c r="F2023" s="139" t="str">
        <f>IF(NOT(ISBLANK(B2023)),IF(B2023&lt;'Fiscal Year'!$B$3,1,0),"")</f>
        <v/>
      </c>
      <c r="G2023" s="10"/>
      <c r="H2023" s="10"/>
      <c r="I2023" s="40"/>
      <c r="J2023" s="40"/>
      <c r="K2023" s="53"/>
      <c r="L2023" s="53"/>
      <c r="M2023" s="53"/>
      <c r="N2023" s="53"/>
      <c r="O2023" s="53"/>
      <c r="P2023" s="53"/>
      <c r="Q2023" s="53"/>
      <c r="R2023" s="53"/>
      <c r="S2023" s="53"/>
    </row>
    <row r="2024" spans="1:19" x14ac:dyDescent="0.3">
      <c r="A2024" s="106"/>
      <c r="B2024" s="59"/>
      <c r="C2024" s="137" t="str">
        <f t="shared" si="31"/>
        <v/>
      </c>
      <c r="D2024" s="138" t="str">
        <f>IF(NOT(ISBLANK(B2024)),IF(AND(MONTH(B2024)&gt;=4,MONTH(B2024)&lt;=12,B2024&gt;=DATE(INT(LEFT('Fiscal Year'!$B$2,4)),4,1),B2024&lt;=DATE(INT(CONCATENATE("20",RIGHT('Fiscal Year'!$B$2,2))),3,31)),1,0),"")</f>
        <v/>
      </c>
      <c r="E2024" s="138" t="str">
        <f>IF(NOT(ISBLANK(B2024)),IF(AND(MONTH(B2024)&gt;=1,MONTH(B2024)&lt;=3,B2024&gt;=DATE(INT(LEFT('Fiscal Year'!$B$2,4)),4,1),B2024&lt;=DATE(INT(CONCATENATE("20",RIGHT('Fiscal Year'!$B$2,2))),3,31)),1,0),"")</f>
        <v/>
      </c>
      <c r="F2024" s="139" t="str">
        <f>IF(NOT(ISBLANK(B2024)),IF(B2024&lt;'Fiscal Year'!$B$3,1,0),"")</f>
        <v/>
      </c>
      <c r="G2024" s="10"/>
      <c r="H2024" s="10"/>
      <c r="I2024" s="40"/>
      <c r="J2024" s="40"/>
      <c r="K2024" s="53"/>
      <c r="L2024" s="53"/>
      <c r="M2024" s="53"/>
      <c r="N2024" s="53"/>
      <c r="O2024" s="53"/>
      <c r="P2024" s="53"/>
      <c r="Q2024" s="53"/>
      <c r="R2024" s="53"/>
      <c r="S2024" s="53"/>
    </row>
    <row r="2025" spans="1:19" x14ac:dyDescent="0.3">
      <c r="A2025" s="106"/>
      <c r="B2025" s="59"/>
      <c r="C2025" s="137" t="str">
        <f t="shared" si="31"/>
        <v/>
      </c>
      <c r="D2025" s="138" t="str">
        <f>IF(NOT(ISBLANK(B2025)),IF(AND(MONTH(B2025)&gt;=4,MONTH(B2025)&lt;=12,B2025&gt;=DATE(INT(LEFT('Fiscal Year'!$B$2,4)),4,1),B2025&lt;=DATE(INT(CONCATENATE("20",RIGHT('Fiscal Year'!$B$2,2))),3,31)),1,0),"")</f>
        <v/>
      </c>
      <c r="E2025" s="138" t="str">
        <f>IF(NOT(ISBLANK(B2025)),IF(AND(MONTH(B2025)&gt;=1,MONTH(B2025)&lt;=3,B2025&gt;=DATE(INT(LEFT('Fiscal Year'!$B$2,4)),4,1),B2025&lt;=DATE(INT(CONCATENATE("20",RIGHT('Fiscal Year'!$B$2,2))),3,31)),1,0),"")</f>
        <v/>
      </c>
      <c r="F2025" s="139" t="str">
        <f>IF(NOT(ISBLANK(B2025)),IF(B2025&lt;'Fiscal Year'!$B$3,1,0),"")</f>
        <v/>
      </c>
      <c r="G2025" s="10"/>
      <c r="H2025" s="10"/>
      <c r="I2025" s="40"/>
      <c r="J2025" s="40"/>
      <c r="K2025" s="53"/>
      <c r="L2025" s="53"/>
      <c r="M2025" s="53"/>
      <c r="N2025" s="53"/>
      <c r="O2025" s="53"/>
      <c r="P2025" s="53"/>
      <c r="Q2025" s="53"/>
      <c r="R2025" s="53"/>
      <c r="S2025" s="53"/>
    </row>
    <row r="2026" spans="1:19" x14ac:dyDescent="0.3">
      <c r="A2026" s="106"/>
      <c r="B2026" s="59"/>
      <c r="C2026" s="137" t="str">
        <f t="shared" si="31"/>
        <v/>
      </c>
      <c r="D2026" s="138" t="str">
        <f>IF(NOT(ISBLANK(B2026)),IF(AND(MONTH(B2026)&gt;=4,MONTH(B2026)&lt;=12,B2026&gt;=DATE(INT(LEFT('Fiscal Year'!$B$2,4)),4,1),B2026&lt;=DATE(INT(CONCATENATE("20",RIGHT('Fiscal Year'!$B$2,2))),3,31)),1,0),"")</f>
        <v/>
      </c>
      <c r="E2026" s="138" t="str">
        <f>IF(NOT(ISBLANK(B2026)),IF(AND(MONTH(B2026)&gt;=1,MONTH(B2026)&lt;=3,B2026&gt;=DATE(INT(LEFT('Fiscal Year'!$B$2,4)),4,1),B2026&lt;=DATE(INT(CONCATENATE("20",RIGHT('Fiscal Year'!$B$2,2))),3,31)),1,0),"")</f>
        <v/>
      </c>
      <c r="F2026" s="139" t="str">
        <f>IF(NOT(ISBLANK(B2026)),IF(B2026&lt;'Fiscal Year'!$B$3,1,0),"")</f>
        <v/>
      </c>
      <c r="G2026" s="10"/>
      <c r="H2026" s="10"/>
      <c r="I2026" s="40"/>
      <c r="J2026" s="40"/>
      <c r="K2026" s="53"/>
      <c r="L2026" s="53"/>
      <c r="M2026" s="53"/>
      <c r="N2026" s="53"/>
      <c r="O2026" s="53"/>
      <c r="P2026" s="53"/>
      <c r="Q2026" s="53"/>
      <c r="R2026" s="53"/>
      <c r="S2026" s="53"/>
    </row>
    <row r="2027" spans="1:19" x14ac:dyDescent="0.3">
      <c r="A2027" s="106"/>
      <c r="B2027" s="59"/>
      <c r="C2027" s="137" t="str">
        <f t="shared" si="31"/>
        <v/>
      </c>
      <c r="D2027" s="138" t="str">
        <f>IF(NOT(ISBLANK(B2027)),IF(AND(MONTH(B2027)&gt;=4,MONTH(B2027)&lt;=12,B2027&gt;=DATE(INT(LEFT('Fiscal Year'!$B$2,4)),4,1),B2027&lt;=DATE(INT(CONCATENATE("20",RIGHT('Fiscal Year'!$B$2,2))),3,31)),1,0),"")</f>
        <v/>
      </c>
      <c r="E2027" s="138" t="str">
        <f>IF(NOT(ISBLANK(B2027)),IF(AND(MONTH(B2027)&gt;=1,MONTH(B2027)&lt;=3,B2027&gt;=DATE(INT(LEFT('Fiscal Year'!$B$2,4)),4,1),B2027&lt;=DATE(INT(CONCATENATE("20",RIGHT('Fiscal Year'!$B$2,2))),3,31)),1,0),"")</f>
        <v/>
      </c>
      <c r="F2027" s="139" t="str">
        <f>IF(NOT(ISBLANK(B2027)),IF(B2027&lt;'Fiscal Year'!$B$3,1,0),"")</f>
        <v/>
      </c>
      <c r="G2027" s="10"/>
      <c r="H2027" s="10"/>
      <c r="I2027" s="40"/>
      <c r="J2027" s="40"/>
      <c r="K2027" s="53"/>
      <c r="L2027" s="53"/>
      <c r="M2027" s="53"/>
      <c r="N2027" s="53"/>
      <c r="O2027" s="53"/>
      <c r="P2027" s="53"/>
      <c r="Q2027" s="53"/>
      <c r="R2027" s="53"/>
      <c r="S2027" s="53"/>
    </row>
    <row r="2028" spans="1:19" x14ac:dyDescent="0.3">
      <c r="A2028" s="106"/>
      <c r="B2028" s="59"/>
      <c r="C2028" s="137" t="str">
        <f t="shared" si="31"/>
        <v/>
      </c>
      <c r="D2028" s="138" t="str">
        <f>IF(NOT(ISBLANK(B2028)),IF(AND(MONTH(B2028)&gt;=4,MONTH(B2028)&lt;=12,B2028&gt;=DATE(INT(LEFT('Fiscal Year'!$B$2,4)),4,1),B2028&lt;=DATE(INT(CONCATENATE("20",RIGHT('Fiscal Year'!$B$2,2))),3,31)),1,0),"")</f>
        <v/>
      </c>
      <c r="E2028" s="138" t="str">
        <f>IF(NOT(ISBLANK(B2028)),IF(AND(MONTH(B2028)&gt;=1,MONTH(B2028)&lt;=3,B2028&gt;=DATE(INT(LEFT('Fiscal Year'!$B$2,4)),4,1),B2028&lt;=DATE(INT(CONCATENATE("20",RIGHT('Fiscal Year'!$B$2,2))),3,31)),1,0),"")</f>
        <v/>
      </c>
      <c r="F2028" s="139" t="str">
        <f>IF(NOT(ISBLANK(B2028)),IF(B2028&lt;'Fiscal Year'!$B$3,1,0),"")</f>
        <v/>
      </c>
      <c r="G2028" s="10"/>
      <c r="H2028" s="10"/>
      <c r="I2028" s="40"/>
      <c r="J2028" s="40"/>
      <c r="K2028" s="53"/>
      <c r="L2028" s="53"/>
      <c r="M2028" s="53"/>
      <c r="N2028" s="53"/>
      <c r="O2028" s="53"/>
      <c r="P2028" s="53"/>
      <c r="Q2028" s="53"/>
      <c r="R2028" s="53"/>
      <c r="S2028" s="53"/>
    </row>
    <row r="2029" spans="1:19" x14ac:dyDescent="0.3">
      <c r="A2029" s="106"/>
      <c r="B2029" s="59"/>
      <c r="C2029" s="137" t="str">
        <f t="shared" si="31"/>
        <v/>
      </c>
      <c r="D2029" s="138" t="str">
        <f>IF(NOT(ISBLANK(B2029)),IF(AND(MONTH(B2029)&gt;=4,MONTH(B2029)&lt;=12,B2029&gt;=DATE(INT(LEFT('Fiscal Year'!$B$2,4)),4,1),B2029&lt;=DATE(INT(CONCATENATE("20",RIGHT('Fiscal Year'!$B$2,2))),3,31)),1,0),"")</f>
        <v/>
      </c>
      <c r="E2029" s="138" t="str">
        <f>IF(NOT(ISBLANK(B2029)),IF(AND(MONTH(B2029)&gt;=1,MONTH(B2029)&lt;=3,B2029&gt;=DATE(INT(LEFT('Fiscal Year'!$B$2,4)),4,1),B2029&lt;=DATE(INT(CONCATENATE("20",RIGHT('Fiscal Year'!$B$2,2))),3,31)),1,0),"")</f>
        <v/>
      </c>
      <c r="F2029" s="139" t="str">
        <f>IF(NOT(ISBLANK(B2029)),IF(B2029&lt;'Fiscal Year'!$B$3,1,0),"")</f>
        <v/>
      </c>
      <c r="G2029" s="10"/>
      <c r="H2029" s="10"/>
      <c r="I2029" s="40"/>
      <c r="J2029" s="40"/>
      <c r="K2029" s="53"/>
      <c r="L2029" s="53"/>
      <c r="M2029" s="53"/>
      <c r="N2029" s="53"/>
      <c r="O2029" s="53"/>
      <c r="P2029" s="53"/>
      <c r="Q2029" s="53"/>
      <c r="R2029" s="53"/>
      <c r="S2029" s="53"/>
    </row>
    <row r="2030" spans="1:19" x14ac:dyDescent="0.3">
      <c r="A2030" s="106"/>
      <c r="B2030" s="59"/>
      <c r="C2030" s="137" t="str">
        <f t="shared" si="31"/>
        <v/>
      </c>
      <c r="D2030" s="138" t="str">
        <f>IF(NOT(ISBLANK(B2030)),IF(AND(MONTH(B2030)&gt;=4,MONTH(B2030)&lt;=12,B2030&gt;=DATE(INT(LEFT('Fiscal Year'!$B$2,4)),4,1),B2030&lt;=DATE(INT(CONCATENATE("20",RIGHT('Fiscal Year'!$B$2,2))),3,31)),1,0),"")</f>
        <v/>
      </c>
      <c r="E2030" s="138" t="str">
        <f>IF(NOT(ISBLANK(B2030)),IF(AND(MONTH(B2030)&gt;=1,MONTH(B2030)&lt;=3,B2030&gt;=DATE(INT(LEFT('Fiscal Year'!$B$2,4)),4,1),B2030&lt;=DATE(INT(CONCATENATE("20",RIGHT('Fiscal Year'!$B$2,2))),3,31)),1,0),"")</f>
        <v/>
      </c>
      <c r="F2030" s="139" t="str">
        <f>IF(NOT(ISBLANK(B2030)),IF(B2030&lt;'Fiscal Year'!$B$3,1,0),"")</f>
        <v/>
      </c>
      <c r="G2030" s="10"/>
      <c r="H2030" s="10"/>
      <c r="I2030" s="40"/>
      <c r="J2030" s="40"/>
      <c r="K2030" s="53"/>
      <c r="L2030" s="53"/>
      <c r="M2030" s="53"/>
      <c r="N2030" s="53"/>
      <c r="O2030" s="53"/>
      <c r="P2030" s="53"/>
      <c r="Q2030" s="53"/>
      <c r="R2030" s="53"/>
      <c r="S2030" s="53"/>
    </row>
    <row r="2031" spans="1:19" x14ac:dyDescent="0.3">
      <c r="A2031" s="106"/>
      <c r="B2031" s="59"/>
      <c r="C2031" s="137" t="str">
        <f t="shared" si="31"/>
        <v/>
      </c>
      <c r="D2031" s="138" t="str">
        <f>IF(NOT(ISBLANK(B2031)),IF(AND(MONTH(B2031)&gt;=4,MONTH(B2031)&lt;=12,B2031&gt;=DATE(INT(LEFT('Fiscal Year'!$B$2,4)),4,1),B2031&lt;=DATE(INT(CONCATENATE("20",RIGHT('Fiscal Year'!$B$2,2))),3,31)),1,0),"")</f>
        <v/>
      </c>
      <c r="E2031" s="138" t="str">
        <f>IF(NOT(ISBLANK(B2031)),IF(AND(MONTH(B2031)&gt;=1,MONTH(B2031)&lt;=3,B2031&gt;=DATE(INT(LEFT('Fiscal Year'!$B$2,4)),4,1),B2031&lt;=DATE(INT(CONCATENATE("20",RIGHT('Fiscal Year'!$B$2,2))),3,31)),1,0),"")</f>
        <v/>
      </c>
      <c r="F2031" s="139" t="str">
        <f>IF(NOT(ISBLANK(B2031)),IF(B2031&lt;'Fiscal Year'!$B$3,1,0),"")</f>
        <v/>
      </c>
      <c r="G2031" s="10"/>
      <c r="H2031" s="10"/>
      <c r="I2031" s="40"/>
      <c r="J2031" s="40"/>
      <c r="K2031" s="53"/>
      <c r="L2031" s="53"/>
      <c r="M2031" s="53"/>
      <c r="N2031" s="53"/>
      <c r="O2031" s="53"/>
      <c r="P2031" s="53"/>
      <c r="Q2031" s="53"/>
      <c r="R2031" s="53"/>
      <c r="S2031" s="53"/>
    </row>
    <row r="2032" spans="1:19" x14ac:dyDescent="0.3">
      <c r="A2032" s="106"/>
      <c r="B2032" s="59"/>
      <c r="C2032" s="137" t="str">
        <f t="shared" si="31"/>
        <v/>
      </c>
      <c r="D2032" s="138" t="str">
        <f>IF(NOT(ISBLANK(B2032)),IF(AND(MONTH(B2032)&gt;=4,MONTH(B2032)&lt;=12,B2032&gt;=DATE(INT(LEFT('Fiscal Year'!$B$2,4)),4,1),B2032&lt;=DATE(INT(CONCATENATE("20",RIGHT('Fiscal Year'!$B$2,2))),3,31)),1,0),"")</f>
        <v/>
      </c>
      <c r="E2032" s="138" t="str">
        <f>IF(NOT(ISBLANK(B2032)),IF(AND(MONTH(B2032)&gt;=1,MONTH(B2032)&lt;=3,B2032&gt;=DATE(INT(LEFT('Fiscal Year'!$B$2,4)),4,1),B2032&lt;=DATE(INT(CONCATENATE("20",RIGHT('Fiscal Year'!$B$2,2))),3,31)),1,0),"")</f>
        <v/>
      </c>
      <c r="F2032" s="139" t="str">
        <f>IF(NOT(ISBLANK(B2032)),IF(B2032&lt;'Fiscal Year'!$B$3,1,0),"")</f>
        <v/>
      </c>
      <c r="G2032" s="10"/>
      <c r="H2032" s="10"/>
      <c r="I2032" s="40"/>
      <c r="J2032" s="40"/>
      <c r="K2032" s="53"/>
      <c r="L2032" s="53"/>
      <c r="M2032" s="53"/>
      <c r="N2032" s="53"/>
      <c r="O2032" s="53"/>
      <c r="P2032" s="53"/>
      <c r="Q2032" s="53"/>
      <c r="R2032" s="53"/>
      <c r="S2032" s="53"/>
    </row>
    <row r="2033" spans="1:19" x14ac:dyDescent="0.3">
      <c r="A2033" s="106"/>
      <c r="B2033" s="59"/>
      <c r="C2033" s="137" t="str">
        <f t="shared" si="31"/>
        <v/>
      </c>
      <c r="D2033" s="138" t="str">
        <f>IF(NOT(ISBLANK(B2033)),IF(AND(MONTH(B2033)&gt;=4,MONTH(B2033)&lt;=12,B2033&gt;=DATE(INT(LEFT('Fiscal Year'!$B$2,4)),4,1),B2033&lt;=DATE(INT(CONCATENATE("20",RIGHT('Fiscal Year'!$B$2,2))),3,31)),1,0),"")</f>
        <v/>
      </c>
      <c r="E2033" s="138" t="str">
        <f>IF(NOT(ISBLANK(B2033)),IF(AND(MONTH(B2033)&gt;=1,MONTH(B2033)&lt;=3,B2033&gt;=DATE(INT(LEFT('Fiscal Year'!$B$2,4)),4,1),B2033&lt;=DATE(INT(CONCATENATE("20",RIGHT('Fiscal Year'!$B$2,2))),3,31)),1,0),"")</f>
        <v/>
      </c>
      <c r="F2033" s="139" t="str">
        <f>IF(NOT(ISBLANK(B2033)),IF(B2033&lt;'Fiscal Year'!$B$3,1,0),"")</f>
        <v/>
      </c>
      <c r="G2033" s="10"/>
      <c r="H2033" s="10"/>
      <c r="I2033" s="40"/>
      <c r="J2033" s="40"/>
      <c r="K2033" s="53"/>
      <c r="L2033" s="53"/>
      <c r="M2033" s="53"/>
      <c r="N2033" s="53"/>
      <c r="O2033" s="53"/>
      <c r="P2033" s="53"/>
      <c r="Q2033" s="53"/>
      <c r="R2033" s="53"/>
      <c r="S2033" s="53"/>
    </row>
    <row r="2034" spans="1:19" x14ac:dyDescent="0.3">
      <c r="A2034" s="106"/>
      <c r="B2034" s="59"/>
      <c r="C2034" s="137" t="str">
        <f t="shared" si="31"/>
        <v/>
      </c>
      <c r="D2034" s="138" t="str">
        <f>IF(NOT(ISBLANK(B2034)),IF(AND(MONTH(B2034)&gt;=4,MONTH(B2034)&lt;=12,B2034&gt;=DATE(INT(LEFT('Fiscal Year'!$B$2,4)),4,1),B2034&lt;=DATE(INT(CONCATENATE("20",RIGHT('Fiscal Year'!$B$2,2))),3,31)),1,0),"")</f>
        <v/>
      </c>
      <c r="E2034" s="138" t="str">
        <f>IF(NOT(ISBLANK(B2034)),IF(AND(MONTH(B2034)&gt;=1,MONTH(B2034)&lt;=3,B2034&gt;=DATE(INT(LEFT('Fiscal Year'!$B$2,4)),4,1),B2034&lt;=DATE(INT(CONCATENATE("20",RIGHT('Fiscal Year'!$B$2,2))),3,31)),1,0),"")</f>
        <v/>
      </c>
      <c r="F2034" s="139" t="str">
        <f>IF(NOT(ISBLANK(B2034)),IF(B2034&lt;'Fiscal Year'!$B$3,1,0),"")</f>
        <v/>
      </c>
      <c r="G2034" s="10"/>
      <c r="H2034" s="10"/>
      <c r="I2034" s="40"/>
      <c r="J2034" s="40"/>
      <c r="K2034" s="53"/>
      <c r="L2034" s="53"/>
      <c r="M2034" s="53"/>
      <c r="N2034" s="53"/>
      <c r="O2034" s="53"/>
      <c r="P2034" s="53"/>
      <c r="Q2034" s="53"/>
      <c r="R2034" s="53"/>
      <c r="S2034" s="53"/>
    </row>
    <row r="2035" spans="1:19" x14ac:dyDescent="0.3">
      <c r="A2035" s="106"/>
      <c r="B2035" s="59"/>
      <c r="C2035" s="137" t="str">
        <f t="shared" si="31"/>
        <v/>
      </c>
      <c r="D2035" s="138" t="str">
        <f>IF(NOT(ISBLANK(B2035)),IF(AND(MONTH(B2035)&gt;=4,MONTH(B2035)&lt;=12,B2035&gt;=DATE(INT(LEFT('Fiscal Year'!$B$2,4)),4,1),B2035&lt;=DATE(INT(CONCATENATE("20",RIGHT('Fiscal Year'!$B$2,2))),3,31)),1,0),"")</f>
        <v/>
      </c>
      <c r="E2035" s="138" t="str">
        <f>IF(NOT(ISBLANK(B2035)),IF(AND(MONTH(B2035)&gt;=1,MONTH(B2035)&lt;=3,B2035&gt;=DATE(INT(LEFT('Fiscal Year'!$B$2,4)),4,1),B2035&lt;=DATE(INT(CONCATENATE("20",RIGHT('Fiscal Year'!$B$2,2))),3,31)),1,0),"")</f>
        <v/>
      </c>
      <c r="F2035" s="139" t="str">
        <f>IF(NOT(ISBLANK(B2035)),IF(B2035&lt;'Fiscal Year'!$B$3,1,0),"")</f>
        <v/>
      </c>
      <c r="G2035" s="10"/>
      <c r="H2035" s="10"/>
      <c r="I2035" s="40"/>
      <c r="J2035" s="40"/>
      <c r="K2035" s="53"/>
      <c r="L2035" s="53"/>
      <c r="M2035" s="53"/>
      <c r="N2035" s="53"/>
      <c r="O2035" s="53"/>
      <c r="P2035" s="53"/>
      <c r="Q2035" s="53"/>
      <c r="R2035" s="53"/>
      <c r="S2035" s="53"/>
    </row>
    <row r="2036" spans="1:19" x14ac:dyDescent="0.3">
      <c r="A2036" s="106"/>
      <c r="B2036" s="59"/>
      <c r="C2036" s="137" t="str">
        <f t="shared" si="31"/>
        <v/>
      </c>
      <c r="D2036" s="138" t="str">
        <f>IF(NOT(ISBLANK(B2036)),IF(AND(MONTH(B2036)&gt;=4,MONTH(B2036)&lt;=12,B2036&gt;=DATE(INT(LEFT('Fiscal Year'!$B$2,4)),4,1),B2036&lt;=DATE(INT(CONCATENATE("20",RIGHT('Fiscal Year'!$B$2,2))),3,31)),1,0),"")</f>
        <v/>
      </c>
      <c r="E2036" s="138" t="str">
        <f>IF(NOT(ISBLANK(B2036)),IF(AND(MONTH(B2036)&gt;=1,MONTH(B2036)&lt;=3,B2036&gt;=DATE(INT(LEFT('Fiscal Year'!$B$2,4)),4,1),B2036&lt;=DATE(INT(CONCATENATE("20",RIGHT('Fiscal Year'!$B$2,2))),3,31)),1,0),"")</f>
        <v/>
      </c>
      <c r="F2036" s="139" t="str">
        <f>IF(NOT(ISBLANK(B2036)),IF(B2036&lt;'Fiscal Year'!$B$3,1,0),"")</f>
        <v/>
      </c>
      <c r="G2036" s="10"/>
      <c r="H2036" s="10"/>
      <c r="I2036" s="40"/>
      <c r="J2036" s="40"/>
      <c r="K2036" s="53"/>
      <c r="L2036" s="53"/>
      <c r="M2036" s="53"/>
      <c r="N2036" s="53"/>
      <c r="O2036" s="53"/>
      <c r="P2036" s="53"/>
      <c r="Q2036" s="53"/>
      <c r="R2036" s="53"/>
      <c r="S2036" s="53"/>
    </row>
    <row r="2037" spans="1:19" x14ac:dyDescent="0.3">
      <c r="A2037" s="106"/>
      <c r="B2037" s="59"/>
      <c r="C2037" s="137" t="str">
        <f t="shared" si="31"/>
        <v/>
      </c>
      <c r="D2037" s="138" t="str">
        <f>IF(NOT(ISBLANK(B2037)),IF(AND(MONTH(B2037)&gt;=4,MONTH(B2037)&lt;=12,B2037&gt;=DATE(INT(LEFT('Fiscal Year'!$B$2,4)),4,1),B2037&lt;=DATE(INT(CONCATENATE("20",RIGHT('Fiscal Year'!$B$2,2))),3,31)),1,0),"")</f>
        <v/>
      </c>
      <c r="E2037" s="138" t="str">
        <f>IF(NOT(ISBLANK(B2037)),IF(AND(MONTH(B2037)&gt;=1,MONTH(B2037)&lt;=3,B2037&gt;=DATE(INT(LEFT('Fiscal Year'!$B$2,4)),4,1),B2037&lt;=DATE(INT(CONCATENATE("20",RIGHT('Fiscal Year'!$B$2,2))),3,31)),1,0),"")</f>
        <v/>
      </c>
      <c r="F2037" s="139" t="str">
        <f>IF(NOT(ISBLANK(B2037)),IF(B2037&lt;'Fiscal Year'!$B$3,1,0),"")</f>
        <v/>
      </c>
      <c r="G2037" s="10"/>
      <c r="H2037" s="10"/>
      <c r="I2037" s="40"/>
      <c r="J2037" s="40"/>
      <c r="K2037" s="53"/>
      <c r="L2037" s="53"/>
      <c r="M2037" s="53"/>
      <c r="N2037" s="53"/>
      <c r="O2037" s="53"/>
      <c r="P2037" s="53"/>
      <c r="Q2037" s="53"/>
      <c r="R2037" s="53"/>
      <c r="S2037" s="53"/>
    </row>
    <row r="2038" spans="1:19" x14ac:dyDescent="0.3">
      <c r="A2038" s="106"/>
      <c r="B2038" s="59"/>
      <c r="C2038" s="137" t="str">
        <f t="shared" si="31"/>
        <v/>
      </c>
      <c r="D2038" s="138" t="str">
        <f>IF(NOT(ISBLANK(B2038)),IF(AND(MONTH(B2038)&gt;=4,MONTH(B2038)&lt;=12,B2038&gt;=DATE(INT(LEFT('Fiscal Year'!$B$2,4)),4,1),B2038&lt;=DATE(INT(CONCATENATE("20",RIGHT('Fiscal Year'!$B$2,2))),3,31)),1,0),"")</f>
        <v/>
      </c>
      <c r="E2038" s="138" t="str">
        <f>IF(NOT(ISBLANK(B2038)),IF(AND(MONTH(B2038)&gt;=1,MONTH(B2038)&lt;=3,B2038&gt;=DATE(INT(LEFT('Fiscal Year'!$B$2,4)),4,1),B2038&lt;=DATE(INT(CONCATENATE("20",RIGHT('Fiscal Year'!$B$2,2))),3,31)),1,0),"")</f>
        <v/>
      </c>
      <c r="F2038" s="139" t="str">
        <f>IF(NOT(ISBLANK(B2038)),IF(B2038&lt;'Fiscal Year'!$B$3,1,0),"")</f>
        <v/>
      </c>
      <c r="G2038" s="10"/>
      <c r="H2038" s="10"/>
      <c r="I2038" s="40"/>
      <c r="J2038" s="40"/>
      <c r="K2038" s="53"/>
      <c r="L2038" s="53"/>
      <c r="M2038" s="53"/>
      <c r="N2038" s="53"/>
      <c r="O2038" s="53"/>
      <c r="P2038" s="53"/>
      <c r="Q2038" s="53"/>
      <c r="R2038" s="53"/>
      <c r="S2038" s="53"/>
    </row>
    <row r="2039" spans="1:19" x14ac:dyDescent="0.3">
      <c r="A2039" s="106"/>
      <c r="B2039" s="59"/>
      <c r="C2039" s="137" t="str">
        <f t="shared" si="31"/>
        <v/>
      </c>
      <c r="D2039" s="138" t="str">
        <f>IF(NOT(ISBLANK(B2039)),IF(AND(MONTH(B2039)&gt;=4,MONTH(B2039)&lt;=12,B2039&gt;=DATE(INT(LEFT('Fiscal Year'!$B$2,4)),4,1),B2039&lt;=DATE(INT(CONCATENATE("20",RIGHT('Fiscal Year'!$B$2,2))),3,31)),1,0),"")</f>
        <v/>
      </c>
      <c r="E2039" s="138" t="str">
        <f>IF(NOT(ISBLANK(B2039)),IF(AND(MONTH(B2039)&gt;=1,MONTH(B2039)&lt;=3,B2039&gt;=DATE(INT(LEFT('Fiscal Year'!$B$2,4)),4,1),B2039&lt;=DATE(INT(CONCATENATE("20",RIGHT('Fiscal Year'!$B$2,2))),3,31)),1,0),"")</f>
        <v/>
      </c>
      <c r="F2039" s="139" t="str">
        <f>IF(NOT(ISBLANK(B2039)),IF(B2039&lt;'Fiscal Year'!$B$3,1,0),"")</f>
        <v/>
      </c>
      <c r="G2039" s="10"/>
      <c r="H2039" s="10"/>
      <c r="I2039" s="40"/>
      <c r="J2039" s="40"/>
      <c r="K2039" s="53"/>
      <c r="L2039" s="53"/>
      <c r="M2039" s="53"/>
      <c r="N2039" s="53"/>
      <c r="O2039" s="53"/>
      <c r="P2039" s="53"/>
      <c r="Q2039" s="53"/>
      <c r="R2039" s="53"/>
      <c r="S2039" s="53"/>
    </row>
    <row r="2040" spans="1:19" x14ac:dyDescent="0.3">
      <c r="A2040" s="106"/>
      <c r="B2040" s="59"/>
      <c r="C2040" s="137" t="str">
        <f t="shared" si="31"/>
        <v/>
      </c>
      <c r="D2040" s="138" t="str">
        <f>IF(NOT(ISBLANK(B2040)),IF(AND(MONTH(B2040)&gt;=4,MONTH(B2040)&lt;=12,B2040&gt;=DATE(INT(LEFT('Fiscal Year'!$B$2,4)),4,1),B2040&lt;=DATE(INT(CONCATENATE("20",RIGHT('Fiscal Year'!$B$2,2))),3,31)),1,0),"")</f>
        <v/>
      </c>
      <c r="E2040" s="138" t="str">
        <f>IF(NOT(ISBLANK(B2040)),IF(AND(MONTH(B2040)&gt;=1,MONTH(B2040)&lt;=3,B2040&gt;=DATE(INT(LEFT('Fiscal Year'!$B$2,4)),4,1),B2040&lt;=DATE(INT(CONCATENATE("20",RIGHT('Fiscal Year'!$B$2,2))),3,31)),1,0),"")</f>
        <v/>
      </c>
      <c r="F2040" s="139" t="str">
        <f>IF(NOT(ISBLANK(B2040)),IF(B2040&lt;'Fiscal Year'!$B$3,1,0),"")</f>
        <v/>
      </c>
      <c r="G2040" s="10"/>
      <c r="H2040" s="10"/>
      <c r="I2040" s="40"/>
      <c r="J2040" s="40"/>
      <c r="K2040" s="53"/>
      <c r="L2040" s="53"/>
      <c r="M2040" s="53"/>
      <c r="N2040" s="53"/>
      <c r="O2040" s="53"/>
      <c r="P2040" s="53"/>
      <c r="Q2040" s="53"/>
      <c r="R2040" s="53"/>
      <c r="S2040" s="53"/>
    </row>
    <row r="2041" spans="1:19" x14ac:dyDescent="0.3">
      <c r="A2041" s="106"/>
      <c r="B2041" s="59"/>
      <c r="C2041" s="137" t="str">
        <f t="shared" si="31"/>
        <v/>
      </c>
      <c r="D2041" s="138" t="str">
        <f>IF(NOT(ISBLANK(B2041)),IF(AND(MONTH(B2041)&gt;=4,MONTH(B2041)&lt;=12,B2041&gt;=DATE(INT(LEFT('Fiscal Year'!$B$2,4)),4,1),B2041&lt;=DATE(INT(CONCATENATE("20",RIGHT('Fiscal Year'!$B$2,2))),3,31)),1,0),"")</f>
        <v/>
      </c>
      <c r="E2041" s="138" t="str">
        <f>IF(NOT(ISBLANK(B2041)),IF(AND(MONTH(B2041)&gt;=1,MONTH(B2041)&lt;=3,B2041&gt;=DATE(INT(LEFT('Fiscal Year'!$B$2,4)),4,1),B2041&lt;=DATE(INT(CONCATENATE("20",RIGHT('Fiscal Year'!$B$2,2))),3,31)),1,0),"")</f>
        <v/>
      </c>
      <c r="F2041" s="139" t="str">
        <f>IF(NOT(ISBLANK(B2041)),IF(B2041&lt;'Fiscal Year'!$B$3,1,0),"")</f>
        <v/>
      </c>
      <c r="G2041" s="10"/>
      <c r="H2041" s="10"/>
      <c r="I2041" s="40"/>
      <c r="J2041" s="40"/>
      <c r="K2041" s="53"/>
      <c r="L2041" s="53"/>
      <c r="M2041" s="53"/>
      <c r="N2041" s="53"/>
      <c r="O2041" s="53"/>
      <c r="P2041" s="53"/>
      <c r="Q2041" s="53"/>
      <c r="R2041" s="53"/>
      <c r="S2041" s="53"/>
    </row>
    <row r="2042" spans="1:19" x14ac:dyDescent="0.3">
      <c r="A2042" s="106"/>
      <c r="B2042" s="59"/>
      <c r="C2042" s="137" t="str">
        <f t="shared" si="31"/>
        <v/>
      </c>
      <c r="D2042" s="138" t="str">
        <f>IF(NOT(ISBLANK(B2042)),IF(AND(MONTH(B2042)&gt;=4,MONTH(B2042)&lt;=12,B2042&gt;=DATE(INT(LEFT('Fiscal Year'!$B$2,4)),4,1),B2042&lt;=DATE(INT(CONCATENATE("20",RIGHT('Fiscal Year'!$B$2,2))),3,31)),1,0),"")</f>
        <v/>
      </c>
      <c r="E2042" s="138" t="str">
        <f>IF(NOT(ISBLANK(B2042)),IF(AND(MONTH(B2042)&gt;=1,MONTH(B2042)&lt;=3,B2042&gt;=DATE(INT(LEFT('Fiscal Year'!$B$2,4)),4,1),B2042&lt;=DATE(INT(CONCATENATE("20",RIGHT('Fiscal Year'!$B$2,2))),3,31)),1,0),"")</f>
        <v/>
      </c>
      <c r="F2042" s="139" t="str">
        <f>IF(NOT(ISBLANK(B2042)),IF(B2042&lt;'Fiscal Year'!$B$3,1,0),"")</f>
        <v/>
      </c>
      <c r="G2042" s="10"/>
      <c r="H2042" s="10"/>
      <c r="I2042" s="40"/>
      <c r="J2042" s="40"/>
      <c r="K2042" s="53"/>
      <c r="L2042" s="53"/>
      <c r="M2042" s="53"/>
      <c r="N2042" s="53"/>
      <c r="O2042" s="53"/>
      <c r="P2042" s="53"/>
      <c r="Q2042" s="53"/>
      <c r="R2042" s="53"/>
      <c r="S2042" s="53"/>
    </row>
    <row r="2043" spans="1:19" x14ac:dyDescent="0.3">
      <c r="A2043" s="106"/>
      <c r="B2043" s="59"/>
      <c r="C2043" s="137" t="str">
        <f t="shared" si="31"/>
        <v/>
      </c>
      <c r="D2043" s="138" t="str">
        <f>IF(NOT(ISBLANK(B2043)),IF(AND(MONTH(B2043)&gt;=4,MONTH(B2043)&lt;=12,B2043&gt;=DATE(INT(LEFT('Fiscal Year'!$B$2,4)),4,1),B2043&lt;=DATE(INT(CONCATENATE("20",RIGHT('Fiscal Year'!$B$2,2))),3,31)),1,0),"")</f>
        <v/>
      </c>
      <c r="E2043" s="138" t="str">
        <f>IF(NOT(ISBLANK(B2043)),IF(AND(MONTH(B2043)&gt;=1,MONTH(B2043)&lt;=3,B2043&gt;=DATE(INT(LEFT('Fiscal Year'!$B$2,4)),4,1),B2043&lt;=DATE(INT(CONCATENATE("20",RIGHT('Fiscal Year'!$B$2,2))),3,31)),1,0),"")</f>
        <v/>
      </c>
      <c r="F2043" s="139" t="str">
        <f>IF(NOT(ISBLANK(B2043)),IF(B2043&lt;'Fiscal Year'!$B$3,1,0),"")</f>
        <v/>
      </c>
      <c r="G2043" s="10"/>
      <c r="H2043" s="10"/>
      <c r="I2043" s="40"/>
      <c r="J2043" s="40"/>
      <c r="K2043" s="53"/>
      <c r="L2043" s="53"/>
      <c r="M2043" s="53"/>
      <c r="N2043" s="53"/>
      <c r="O2043" s="53"/>
      <c r="P2043" s="53"/>
      <c r="Q2043" s="53"/>
      <c r="R2043" s="53"/>
      <c r="S2043" s="53"/>
    </row>
    <row r="2044" spans="1:19" x14ac:dyDescent="0.3">
      <c r="A2044" s="106"/>
      <c r="B2044" s="59"/>
      <c r="C2044" s="137" t="str">
        <f t="shared" si="31"/>
        <v/>
      </c>
      <c r="D2044" s="138" t="str">
        <f>IF(NOT(ISBLANK(B2044)),IF(AND(MONTH(B2044)&gt;=4,MONTH(B2044)&lt;=12,B2044&gt;=DATE(INT(LEFT('Fiscal Year'!$B$2,4)),4,1),B2044&lt;=DATE(INT(CONCATENATE("20",RIGHT('Fiscal Year'!$B$2,2))),3,31)),1,0),"")</f>
        <v/>
      </c>
      <c r="E2044" s="138" t="str">
        <f>IF(NOT(ISBLANK(B2044)),IF(AND(MONTH(B2044)&gt;=1,MONTH(B2044)&lt;=3,B2044&gt;=DATE(INT(LEFT('Fiscal Year'!$B$2,4)),4,1),B2044&lt;=DATE(INT(CONCATENATE("20",RIGHT('Fiscal Year'!$B$2,2))),3,31)),1,0),"")</f>
        <v/>
      </c>
      <c r="F2044" s="139" t="str">
        <f>IF(NOT(ISBLANK(B2044)),IF(B2044&lt;'Fiscal Year'!$B$3,1,0),"")</f>
        <v/>
      </c>
      <c r="G2044" s="10"/>
      <c r="H2044" s="10"/>
      <c r="I2044" s="40"/>
      <c r="J2044" s="40"/>
      <c r="K2044" s="53"/>
      <c r="L2044" s="53"/>
      <c r="M2044" s="53"/>
      <c r="N2044" s="53"/>
      <c r="O2044" s="53"/>
      <c r="P2044" s="53"/>
      <c r="Q2044" s="53"/>
      <c r="R2044" s="53"/>
      <c r="S2044" s="53"/>
    </row>
    <row r="2045" spans="1:19" x14ac:dyDescent="0.3">
      <c r="A2045" s="106"/>
      <c r="B2045" s="59"/>
      <c r="C2045" s="137" t="str">
        <f t="shared" si="31"/>
        <v/>
      </c>
      <c r="D2045" s="138" t="str">
        <f>IF(NOT(ISBLANK(B2045)),IF(AND(MONTH(B2045)&gt;=4,MONTH(B2045)&lt;=12,B2045&gt;=DATE(INT(LEFT('Fiscal Year'!$B$2,4)),4,1),B2045&lt;=DATE(INT(CONCATENATE("20",RIGHT('Fiscal Year'!$B$2,2))),3,31)),1,0),"")</f>
        <v/>
      </c>
      <c r="E2045" s="138" t="str">
        <f>IF(NOT(ISBLANK(B2045)),IF(AND(MONTH(B2045)&gt;=1,MONTH(B2045)&lt;=3,B2045&gt;=DATE(INT(LEFT('Fiscal Year'!$B$2,4)),4,1),B2045&lt;=DATE(INT(CONCATENATE("20",RIGHT('Fiscal Year'!$B$2,2))),3,31)),1,0),"")</f>
        <v/>
      </c>
      <c r="F2045" s="139" t="str">
        <f>IF(NOT(ISBLANK(B2045)),IF(B2045&lt;'Fiscal Year'!$B$3,1,0),"")</f>
        <v/>
      </c>
      <c r="G2045" s="10"/>
      <c r="H2045" s="10"/>
      <c r="I2045" s="40"/>
      <c r="J2045" s="40"/>
      <c r="K2045" s="53"/>
      <c r="L2045" s="53"/>
      <c r="M2045" s="53"/>
      <c r="N2045" s="53"/>
      <c r="O2045" s="53"/>
      <c r="P2045" s="53"/>
      <c r="Q2045" s="53"/>
      <c r="R2045" s="53"/>
      <c r="S2045" s="53"/>
    </row>
    <row r="2046" spans="1:19" x14ac:dyDescent="0.3">
      <c r="A2046" s="106"/>
      <c r="B2046" s="59"/>
      <c r="C2046" s="137" t="str">
        <f t="shared" si="31"/>
        <v/>
      </c>
      <c r="D2046" s="138" t="str">
        <f>IF(NOT(ISBLANK(B2046)),IF(AND(MONTH(B2046)&gt;=4,MONTH(B2046)&lt;=12,B2046&gt;=DATE(INT(LEFT('Fiscal Year'!$B$2,4)),4,1),B2046&lt;=DATE(INT(CONCATENATE("20",RIGHT('Fiscal Year'!$B$2,2))),3,31)),1,0),"")</f>
        <v/>
      </c>
      <c r="E2046" s="138" t="str">
        <f>IF(NOT(ISBLANK(B2046)),IF(AND(MONTH(B2046)&gt;=1,MONTH(B2046)&lt;=3,B2046&gt;=DATE(INT(LEFT('Fiscal Year'!$B$2,4)),4,1),B2046&lt;=DATE(INT(CONCATENATE("20",RIGHT('Fiscal Year'!$B$2,2))),3,31)),1,0),"")</f>
        <v/>
      </c>
      <c r="F2046" s="139" t="str">
        <f>IF(NOT(ISBLANK(B2046)),IF(B2046&lt;'Fiscal Year'!$B$3,1,0),"")</f>
        <v/>
      </c>
      <c r="G2046" s="10"/>
      <c r="H2046" s="10"/>
      <c r="I2046" s="40"/>
      <c r="J2046" s="40"/>
      <c r="K2046" s="53"/>
      <c r="L2046" s="53"/>
      <c r="M2046" s="53"/>
      <c r="N2046" s="53"/>
      <c r="O2046" s="53"/>
      <c r="P2046" s="53"/>
      <c r="Q2046" s="53"/>
      <c r="R2046" s="53"/>
      <c r="S2046" s="53"/>
    </row>
    <row r="2047" spans="1:19" x14ac:dyDescent="0.3">
      <c r="A2047" s="106"/>
      <c r="B2047" s="59"/>
      <c r="C2047" s="137" t="str">
        <f t="shared" si="31"/>
        <v/>
      </c>
      <c r="D2047" s="138" t="str">
        <f>IF(NOT(ISBLANK(B2047)),IF(AND(MONTH(B2047)&gt;=4,MONTH(B2047)&lt;=12,B2047&gt;=DATE(INT(LEFT('Fiscal Year'!$B$2,4)),4,1),B2047&lt;=DATE(INT(CONCATENATE("20",RIGHT('Fiscal Year'!$B$2,2))),3,31)),1,0),"")</f>
        <v/>
      </c>
      <c r="E2047" s="138" t="str">
        <f>IF(NOT(ISBLANK(B2047)),IF(AND(MONTH(B2047)&gt;=1,MONTH(B2047)&lt;=3,B2047&gt;=DATE(INT(LEFT('Fiscal Year'!$B$2,4)),4,1),B2047&lt;=DATE(INT(CONCATENATE("20",RIGHT('Fiscal Year'!$B$2,2))),3,31)),1,0),"")</f>
        <v/>
      </c>
      <c r="F2047" s="139" t="str">
        <f>IF(NOT(ISBLANK(B2047)),IF(B2047&lt;'Fiscal Year'!$B$3,1,0),"")</f>
        <v/>
      </c>
      <c r="G2047" s="10"/>
      <c r="H2047" s="10"/>
      <c r="I2047" s="40"/>
      <c r="J2047" s="40"/>
      <c r="K2047" s="53"/>
      <c r="L2047" s="53"/>
      <c r="M2047" s="53"/>
      <c r="N2047" s="53"/>
      <c r="O2047" s="53"/>
      <c r="P2047" s="53"/>
      <c r="Q2047" s="53"/>
      <c r="R2047" s="53"/>
      <c r="S2047" s="53"/>
    </row>
    <row r="2048" spans="1:19" x14ac:dyDescent="0.3">
      <c r="A2048" s="106"/>
      <c r="B2048" s="59"/>
      <c r="C2048" s="137" t="str">
        <f t="shared" si="31"/>
        <v/>
      </c>
      <c r="D2048" s="138" t="str">
        <f>IF(NOT(ISBLANK(B2048)),IF(AND(MONTH(B2048)&gt;=4,MONTH(B2048)&lt;=12,B2048&gt;=DATE(INT(LEFT('Fiscal Year'!$B$2,4)),4,1),B2048&lt;=DATE(INT(CONCATENATE("20",RIGHT('Fiscal Year'!$B$2,2))),3,31)),1,0),"")</f>
        <v/>
      </c>
      <c r="E2048" s="138" t="str">
        <f>IF(NOT(ISBLANK(B2048)),IF(AND(MONTH(B2048)&gt;=1,MONTH(B2048)&lt;=3,B2048&gt;=DATE(INT(LEFT('Fiscal Year'!$B$2,4)),4,1),B2048&lt;=DATE(INT(CONCATENATE("20",RIGHT('Fiscal Year'!$B$2,2))),3,31)),1,0),"")</f>
        <v/>
      </c>
      <c r="F2048" s="139" t="str">
        <f>IF(NOT(ISBLANK(B2048)),IF(B2048&lt;'Fiscal Year'!$B$3,1,0),"")</f>
        <v/>
      </c>
      <c r="G2048" s="10"/>
      <c r="H2048" s="10"/>
      <c r="I2048" s="40"/>
      <c r="J2048" s="40"/>
      <c r="K2048" s="53"/>
      <c r="L2048" s="53"/>
      <c r="M2048" s="53"/>
      <c r="N2048" s="53"/>
      <c r="O2048" s="53"/>
      <c r="P2048" s="53"/>
      <c r="Q2048" s="53"/>
      <c r="R2048" s="53"/>
      <c r="S2048" s="53"/>
    </row>
    <row r="2049" spans="1:19" x14ac:dyDescent="0.3">
      <c r="A2049" s="106"/>
      <c r="B2049" s="59"/>
      <c r="C2049" s="137" t="str">
        <f t="shared" si="31"/>
        <v/>
      </c>
      <c r="D2049" s="138" t="str">
        <f>IF(NOT(ISBLANK(B2049)),IF(AND(MONTH(B2049)&gt;=4,MONTH(B2049)&lt;=12,B2049&gt;=DATE(INT(LEFT('Fiscal Year'!$B$2,4)),4,1),B2049&lt;=DATE(INT(CONCATENATE("20",RIGHT('Fiscal Year'!$B$2,2))),3,31)),1,0),"")</f>
        <v/>
      </c>
      <c r="E2049" s="138" t="str">
        <f>IF(NOT(ISBLANK(B2049)),IF(AND(MONTH(B2049)&gt;=1,MONTH(B2049)&lt;=3,B2049&gt;=DATE(INT(LEFT('Fiscal Year'!$B$2,4)),4,1),B2049&lt;=DATE(INT(CONCATENATE("20",RIGHT('Fiscal Year'!$B$2,2))),3,31)),1,0),"")</f>
        <v/>
      </c>
      <c r="F2049" s="139" t="str">
        <f>IF(NOT(ISBLANK(B2049)),IF(B2049&lt;'Fiscal Year'!$B$3,1,0),"")</f>
        <v/>
      </c>
      <c r="G2049" s="10"/>
      <c r="H2049" s="10"/>
      <c r="I2049" s="40"/>
      <c r="J2049" s="40"/>
      <c r="K2049" s="53"/>
      <c r="L2049" s="53"/>
      <c r="M2049" s="53"/>
      <c r="N2049" s="53"/>
      <c r="O2049" s="53"/>
      <c r="P2049" s="53"/>
      <c r="Q2049" s="53"/>
      <c r="R2049" s="53"/>
      <c r="S2049" s="53"/>
    </row>
    <row r="2050" spans="1:19" x14ac:dyDescent="0.3">
      <c r="A2050" s="106"/>
      <c r="B2050" s="59"/>
      <c r="C2050" s="137" t="str">
        <f t="shared" si="31"/>
        <v/>
      </c>
      <c r="D2050" s="138" t="str">
        <f>IF(NOT(ISBLANK(B2050)),IF(AND(MONTH(B2050)&gt;=4,MONTH(B2050)&lt;=12,B2050&gt;=DATE(INT(LEFT('Fiscal Year'!$B$2,4)),4,1),B2050&lt;=DATE(INT(CONCATENATE("20",RIGHT('Fiscal Year'!$B$2,2))),3,31)),1,0),"")</f>
        <v/>
      </c>
      <c r="E2050" s="138" t="str">
        <f>IF(NOT(ISBLANK(B2050)),IF(AND(MONTH(B2050)&gt;=1,MONTH(B2050)&lt;=3,B2050&gt;=DATE(INT(LEFT('Fiscal Year'!$B$2,4)),4,1),B2050&lt;=DATE(INT(CONCATENATE("20",RIGHT('Fiscal Year'!$B$2,2))),3,31)),1,0),"")</f>
        <v/>
      </c>
      <c r="F2050" s="139" t="str">
        <f>IF(NOT(ISBLANK(B2050)),IF(B2050&lt;'Fiscal Year'!$B$3,1,0),"")</f>
        <v/>
      </c>
      <c r="G2050" s="10"/>
      <c r="H2050" s="10"/>
      <c r="I2050" s="40"/>
      <c r="J2050" s="40"/>
      <c r="K2050" s="53"/>
      <c r="L2050" s="53"/>
      <c r="M2050" s="53"/>
      <c r="N2050" s="53"/>
      <c r="O2050" s="53"/>
      <c r="P2050" s="53"/>
      <c r="Q2050" s="53"/>
      <c r="R2050" s="53"/>
      <c r="S2050" s="53"/>
    </row>
    <row r="2051" spans="1:19" x14ac:dyDescent="0.3">
      <c r="A2051" s="106"/>
      <c r="B2051" s="59"/>
      <c r="C2051" s="137" t="str">
        <f t="shared" si="31"/>
        <v/>
      </c>
      <c r="D2051" s="138" t="str">
        <f>IF(NOT(ISBLANK(B2051)),IF(AND(MONTH(B2051)&gt;=4,MONTH(B2051)&lt;=12,B2051&gt;=DATE(INT(LEFT('Fiscal Year'!$B$2,4)),4,1),B2051&lt;=DATE(INT(CONCATENATE("20",RIGHT('Fiscal Year'!$B$2,2))),3,31)),1,0),"")</f>
        <v/>
      </c>
      <c r="E2051" s="138" t="str">
        <f>IF(NOT(ISBLANK(B2051)),IF(AND(MONTH(B2051)&gt;=1,MONTH(B2051)&lt;=3,B2051&gt;=DATE(INT(LEFT('Fiscal Year'!$B$2,4)),4,1),B2051&lt;=DATE(INT(CONCATENATE("20",RIGHT('Fiscal Year'!$B$2,2))),3,31)),1,0),"")</f>
        <v/>
      </c>
      <c r="F2051" s="139" t="str">
        <f>IF(NOT(ISBLANK(B2051)),IF(B2051&lt;'Fiscal Year'!$B$3,1,0),"")</f>
        <v/>
      </c>
      <c r="G2051" s="10"/>
      <c r="H2051" s="10"/>
      <c r="I2051" s="40"/>
      <c r="J2051" s="40"/>
      <c r="K2051" s="53"/>
      <c r="L2051" s="53"/>
      <c r="M2051" s="53"/>
      <c r="N2051" s="53"/>
      <c r="O2051" s="53"/>
      <c r="P2051" s="53"/>
      <c r="Q2051" s="53"/>
      <c r="R2051" s="53"/>
      <c r="S2051" s="53"/>
    </row>
    <row r="2052" spans="1:19" x14ac:dyDescent="0.3">
      <c r="A2052" s="106"/>
      <c r="B2052" s="59"/>
      <c r="C2052" s="137" t="str">
        <f t="shared" ref="C2052:C2115" si="32">IF(AND(NOT(ISBLANK(B2052)),B2052&gt;=43556),B2052+90,"")</f>
        <v/>
      </c>
      <c r="D2052" s="138" t="str">
        <f>IF(NOT(ISBLANK(B2052)),IF(AND(MONTH(B2052)&gt;=4,MONTH(B2052)&lt;=12,B2052&gt;=DATE(INT(LEFT('Fiscal Year'!$B$2,4)),4,1),B2052&lt;=DATE(INT(CONCATENATE("20",RIGHT('Fiscal Year'!$B$2,2))),3,31)),1,0),"")</f>
        <v/>
      </c>
      <c r="E2052" s="138" t="str">
        <f>IF(NOT(ISBLANK(B2052)),IF(AND(MONTH(B2052)&gt;=1,MONTH(B2052)&lt;=3,B2052&gt;=DATE(INT(LEFT('Fiscal Year'!$B$2,4)),4,1),B2052&lt;=DATE(INT(CONCATENATE("20",RIGHT('Fiscal Year'!$B$2,2))),3,31)),1,0),"")</f>
        <v/>
      </c>
      <c r="F2052" s="139" t="str">
        <f>IF(NOT(ISBLANK(B2052)),IF(B2052&lt;'Fiscal Year'!$B$3,1,0),"")</f>
        <v/>
      </c>
      <c r="G2052" s="10"/>
      <c r="H2052" s="10"/>
      <c r="I2052" s="40"/>
      <c r="J2052" s="40"/>
      <c r="K2052" s="53"/>
      <c r="L2052" s="53"/>
      <c r="M2052" s="53"/>
      <c r="N2052" s="53"/>
      <c r="O2052" s="53"/>
      <c r="P2052" s="53"/>
      <c r="Q2052" s="53"/>
      <c r="R2052" s="53"/>
      <c r="S2052" s="53"/>
    </row>
    <row r="2053" spans="1:19" x14ac:dyDescent="0.3">
      <c r="A2053" s="106"/>
      <c r="B2053" s="59"/>
      <c r="C2053" s="137" t="str">
        <f t="shared" si="32"/>
        <v/>
      </c>
      <c r="D2053" s="138" t="str">
        <f>IF(NOT(ISBLANK(B2053)),IF(AND(MONTH(B2053)&gt;=4,MONTH(B2053)&lt;=12,B2053&gt;=DATE(INT(LEFT('Fiscal Year'!$B$2,4)),4,1),B2053&lt;=DATE(INT(CONCATENATE("20",RIGHT('Fiscal Year'!$B$2,2))),3,31)),1,0),"")</f>
        <v/>
      </c>
      <c r="E2053" s="138" t="str">
        <f>IF(NOT(ISBLANK(B2053)),IF(AND(MONTH(B2053)&gt;=1,MONTH(B2053)&lt;=3,B2053&gt;=DATE(INT(LEFT('Fiscal Year'!$B$2,4)),4,1),B2053&lt;=DATE(INT(CONCATENATE("20",RIGHT('Fiscal Year'!$B$2,2))),3,31)),1,0),"")</f>
        <v/>
      </c>
      <c r="F2053" s="139" t="str">
        <f>IF(NOT(ISBLANK(B2053)),IF(B2053&lt;'Fiscal Year'!$B$3,1,0),"")</f>
        <v/>
      </c>
      <c r="G2053" s="10"/>
      <c r="H2053" s="10"/>
      <c r="I2053" s="40"/>
      <c r="J2053" s="40"/>
      <c r="K2053" s="53"/>
      <c r="L2053" s="53"/>
      <c r="M2053" s="53"/>
      <c r="N2053" s="53"/>
      <c r="O2053" s="53"/>
      <c r="P2053" s="53"/>
      <c r="Q2053" s="53"/>
      <c r="R2053" s="53"/>
      <c r="S2053" s="53"/>
    </row>
    <row r="2054" spans="1:19" x14ac:dyDescent="0.3">
      <c r="A2054" s="106"/>
      <c r="B2054" s="59"/>
      <c r="C2054" s="137" t="str">
        <f t="shared" si="32"/>
        <v/>
      </c>
      <c r="D2054" s="138" t="str">
        <f>IF(NOT(ISBLANK(B2054)),IF(AND(MONTH(B2054)&gt;=4,MONTH(B2054)&lt;=12,B2054&gt;=DATE(INT(LEFT('Fiscal Year'!$B$2,4)),4,1),B2054&lt;=DATE(INT(CONCATENATE("20",RIGHT('Fiscal Year'!$B$2,2))),3,31)),1,0),"")</f>
        <v/>
      </c>
      <c r="E2054" s="138" t="str">
        <f>IF(NOT(ISBLANK(B2054)),IF(AND(MONTH(B2054)&gt;=1,MONTH(B2054)&lt;=3,B2054&gt;=DATE(INT(LEFT('Fiscal Year'!$B$2,4)),4,1),B2054&lt;=DATE(INT(CONCATENATE("20",RIGHT('Fiscal Year'!$B$2,2))),3,31)),1,0),"")</f>
        <v/>
      </c>
      <c r="F2054" s="139" t="str">
        <f>IF(NOT(ISBLANK(B2054)),IF(B2054&lt;'Fiscal Year'!$B$3,1,0),"")</f>
        <v/>
      </c>
      <c r="G2054" s="10"/>
      <c r="H2054" s="10"/>
      <c r="I2054" s="40"/>
      <c r="J2054" s="40"/>
      <c r="K2054" s="53"/>
      <c r="L2054" s="53"/>
      <c r="M2054" s="53"/>
      <c r="N2054" s="53"/>
      <c r="O2054" s="53"/>
      <c r="P2054" s="53"/>
      <c r="Q2054" s="53"/>
      <c r="R2054" s="53"/>
      <c r="S2054" s="53"/>
    </row>
    <row r="2055" spans="1:19" x14ac:dyDescent="0.3">
      <c r="A2055" s="106"/>
      <c r="B2055" s="59"/>
      <c r="C2055" s="137" t="str">
        <f t="shared" si="32"/>
        <v/>
      </c>
      <c r="D2055" s="138" t="str">
        <f>IF(NOT(ISBLANK(B2055)),IF(AND(MONTH(B2055)&gt;=4,MONTH(B2055)&lt;=12,B2055&gt;=DATE(INT(LEFT('Fiscal Year'!$B$2,4)),4,1),B2055&lt;=DATE(INT(CONCATENATE("20",RIGHT('Fiscal Year'!$B$2,2))),3,31)),1,0),"")</f>
        <v/>
      </c>
      <c r="E2055" s="138" t="str">
        <f>IF(NOT(ISBLANK(B2055)),IF(AND(MONTH(B2055)&gt;=1,MONTH(B2055)&lt;=3,B2055&gt;=DATE(INT(LEFT('Fiscal Year'!$B$2,4)),4,1),B2055&lt;=DATE(INT(CONCATENATE("20",RIGHT('Fiscal Year'!$B$2,2))),3,31)),1,0),"")</f>
        <v/>
      </c>
      <c r="F2055" s="139" t="str">
        <f>IF(NOT(ISBLANK(B2055)),IF(B2055&lt;'Fiscal Year'!$B$3,1,0),"")</f>
        <v/>
      </c>
      <c r="G2055" s="10"/>
      <c r="H2055" s="10"/>
      <c r="I2055" s="40"/>
      <c r="J2055" s="40"/>
      <c r="K2055" s="53"/>
      <c r="L2055" s="53"/>
      <c r="M2055" s="53"/>
      <c r="N2055" s="53"/>
      <c r="O2055" s="53"/>
      <c r="P2055" s="53"/>
      <c r="Q2055" s="53"/>
      <c r="R2055" s="53"/>
      <c r="S2055" s="53"/>
    </row>
    <row r="2056" spans="1:19" x14ac:dyDescent="0.3">
      <c r="A2056" s="106"/>
      <c r="B2056" s="59"/>
      <c r="C2056" s="137" t="str">
        <f t="shared" si="32"/>
        <v/>
      </c>
      <c r="D2056" s="138" t="str">
        <f>IF(NOT(ISBLANK(B2056)),IF(AND(MONTH(B2056)&gt;=4,MONTH(B2056)&lt;=12,B2056&gt;=DATE(INT(LEFT('Fiscal Year'!$B$2,4)),4,1),B2056&lt;=DATE(INT(CONCATENATE("20",RIGHT('Fiscal Year'!$B$2,2))),3,31)),1,0),"")</f>
        <v/>
      </c>
      <c r="E2056" s="138" t="str">
        <f>IF(NOT(ISBLANK(B2056)),IF(AND(MONTH(B2056)&gt;=1,MONTH(B2056)&lt;=3,B2056&gt;=DATE(INT(LEFT('Fiscal Year'!$B$2,4)),4,1),B2056&lt;=DATE(INT(CONCATENATE("20",RIGHT('Fiscal Year'!$B$2,2))),3,31)),1,0),"")</f>
        <v/>
      </c>
      <c r="F2056" s="139" t="str">
        <f>IF(NOT(ISBLANK(B2056)),IF(B2056&lt;'Fiscal Year'!$B$3,1,0),"")</f>
        <v/>
      </c>
      <c r="G2056" s="10"/>
      <c r="H2056" s="10"/>
      <c r="I2056" s="40"/>
      <c r="J2056" s="40"/>
      <c r="K2056" s="53"/>
      <c r="L2056" s="53"/>
      <c r="M2056" s="53"/>
      <c r="N2056" s="53"/>
      <c r="O2056" s="53"/>
      <c r="P2056" s="53"/>
      <c r="Q2056" s="53"/>
      <c r="R2056" s="53"/>
      <c r="S2056" s="53"/>
    </row>
    <row r="2057" spans="1:19" x14ac:dyDescent="0.3">
      <c r="A2057" s="106"/>
      <c r="B2057" s="59"/>
      <c r="C2057" s="137" t="str">
        <f t="shared" si="32"/>
        <v/>
      </c>
      <c r="D2057" s="138" t="str">
        <f>IF(NOT(ISBLANK(B2057)),IF(AND(MONTH(B2057)&gt;=4,MONTH(B2057)&lt;=12,B2057&gt;=DATE(INT(LEFT('Fiscal Year'!$B$2,4)),4,1),B2057&lt;=DATE(INT(CONCATENATE("20",RIGHT('Fiscal Year'!$B$2,2))),3,31)),1,0),"")</f>
        <v/>
      </c>
      <c r="E2057" s="138" t="str">
        <f>IF(NOT(ISBLANK(B2057)),IF(AND(MONTH(B2057)&gt;=1,MONTH(B2057)&lt;=3,B2057&gt;=DATE(INT(LEFT('Fiscal Year'!$B$2,4)),4,1),B2057&lt;=DATE(INT(CONCATENATE("20",RIGHT('Fiscal Year'!$B$2,2))),3,31)),1,0),"")</f>
        <v/>
      </c>
      <c r="F2057" s="139" t="str">
        <f>IF(NOT(ISBLANK(B2057)),IF(B2057&lt;'Fiscal Year'!$B$3,1,0),"")</f>
        <v/>
      </c>
      <c r="G2057" s="10"/>
      <c r="H2057" s="10"/>
      <c r="I2057" s="40"/>
      <c r="J2057" s="40"/>
      <c r="K2057" s="53"/>
      <c r="L2057" s="53"/>
      <c r="M2057" s="53"/>
      <c r="N2057" s="53"/>
      <c r="O2057" s="53"/>
      <c r="P2057" s="53"/>
      <c r="Q2057" s="53"/>
      <c r="R2057" s="53"/>
      <c r="S2057" s="53"/>
    </row>
    <row r="2058" spans="1:19" x14ac:dyDescent="0.3">
      <c r="A2058" s="106"/>
      <c r="B2058" s="59"/>
      <c r="C2058" s="137" t="str">
        <f t="shared" si="32"/>
        <v/>
      </c>
      <c r="D2058" s="138" t="str">
        <f>IF(NOT(ISBLANK(B2058)),IF(AND(MONTH(B2058)&gt;=4,MONTH(B2058)&lt;=12,B2058&gt;=DATE(INT(LEFT('Fiscal Year'!$B$2,4)),4,1),B2058&lt;=DATE(INT(CONCATENATE("20",RIGHT('Fiscal Year'!$B$2,2))),3,31)),1,0),"")</f>
        <v/>
      </c>
      <c r="E2058" s="138" t="str">
        <f>IF(NOT(ISBLANK(B2058)),IF(AND(MONTH(B2058)&gt;=1,MONTH(B2058)&lt;=3,B2058&gt;=DATE(INT(LEFT('Fiscal Year'!$B$2,4)),4,1),B2058&lt;=DATE(INT(CONCATENATE("20",RIGHT('Fiscal Year'!$B$2,2))),3,31)),1,0),"")</f>
        <v/>
      </c>
      <c r="F2058" s="139" t="str">
        <f>IF(NOT(ISBLANK(B2058)),IF(B2058&lt;'Fiscal Year'!$B$3,1,0),"")</f>
        <v/>
      </c>
      <c r="G2058" s="10"/>
      <c r="H2058" s="10"/>
      <c r="I2058" s="40"/>
      <c r="J2058" s="40"/>
      <c r="K2058" s="53"/>
      <c r="L2058" s="53"/>
      <c r="M2058" s="53"/>
      <c r="N2058" s="53"/>
      <c r="O2058" s="53"/>
      <c r="P2058" s="53"/>
      <c r="Q2058" s="53"/>
      <c r="R2058" s="53"/>
      <c r="S2058" s="53"/>
    </row>
    <row r="2059" spans="1:19" x14ac:dyDescent="0.3">
      <c r="A2059" s="106"/>
      <c r="B2059" s="59"/>
      <c r="C2059" s="137" t="str">
        <f t="shared" si="32"/>
        <v/>
      </c>
      <c r="D2059" s="138" t="str">
        <f>IF(NOT(ISBLANK(B2059)),IF(AND(MONTH(B2059)&gt;=4,MONTH(B2059)&lt;=12,B2059&gt;=DATE(INT(LEFT('Fiscal Year'!$B$2,4)),4,1),B2059&lt;=DATE(INT(CONCATENATE("20",RIGHT('Fiscal Year'!$B$2,2))),3,31)),1,0),"")</f>
        <v/>
      </c>
      <c r="E2059" s="138" t="str">
        <f>IF(NOT(ISBLANK(B2059)),IF(AND(MONTH(B2059)&gt;=1,MONTH(B2059)&lt;=3,B2059&gt;=DATE(INT(LEFT('Fiscal Year'!$B$2,4)),4,1),B2059&lt;=DATE(INT(CONCATENATE("20",RIGHT('Fiscal Year'!$B$2,2))),3,31)),1,0),"")</f>
        <v/>
      </c>
      <c r="F2059" s="139" t="str">
        <f>IF(NOT(ISBLANK(B2059)),IF(B2059&lt;'Fiscal Year'!$B$3,1,0),"")</f>
        <v/>
      </c>
      <c r="G2059" s="10"/>
      <c r="H2059" s="10"/>
      <c r="I2059" s="40"/>
      <c r="J2059" s="40"/>
      <c r="K2059" s="53"/>
      <c r="L2059" s="53"/>
      <c r="M2059" s="53"/>
      <c r="N2059" s="53"/>
      <c r="O2059" s="53"/>
      <c r="P2059" s="53"/>
      <c r="Q2059" s="53"/>
      <c r="R2059" s="53"/>
      <c r="S2059" s="53"/>
    </row>
    <row r="2060" spans="1:19" x14ac:dyDescent="0.3">
      <c r="A2060" s="106"/>
      <c r="B2060" s="59"/>
      <c r="C2060" s="137" t="str">
        <f t="shared" si="32"/>
        <v/>
      </c>
      <c r="D2060" s="138" t="str">
        <f>IF(NOT(ISBLANK(B2060)),IF(AND(MONTH(B2060)&gt;=4,MONTH(B2060)&lt;=12,B2060&gt;=DATE(INT(LEFT('Fiscal Year'!$B$2,4)),4,1),B2060&lt;=DATE(INT(CONCATENATE("20",RIGHT('Fiscal Year'!$B$2,2))),3,31)),1,0),"")</f>
        <v/>
      </c>
      <c r="E2060" s="138" t="str">
        <f>IF(NOT(ISBLANK(B2060)),IF(AND(MONTH(B2060)&gt;=1,MONTH(B2060)&lt;=3,B2060&gt;=DATE(INT(LEFT('Fiscal Year'!$B$2,4)),4,1),B2060&lt;=DATE(INT(CONCATENATE("20",RIGHT('Fiscal Year'!$B$2,2))),3,31)),1,0),"")</f>
        <v/>
      </c>
      <c r="F2060" s="139" t="str">
        <f>IF(NOT(ISBLANK(B2060)),IF(B2060&lt;'Fiscal Year'!$B$3,1,0),"")</f>
        <v/>
      </c>
      <c r="G2060" s="10"/>
      <c r="H2060" s="10"/>
      <c r="I2060" s="40"/>
      <c r="J2060" s="40"/>
      <c r="K2060" s="53"/>
      <c r="L2060" s="53"/>
      <c r="M2060" s="53"/>
      <c r="N2060" s="53"/>
      <c r="O2060" s="53"/>
      <c r="P2060" s="53"/>
      <c r="Q2060" s="53"/>
      <c r="R2060" s="53"/>
      <c r="S2060" s="53"/>
    </row>
    <row r="2061" spans="1:19" x14ac:dyDescent="0.3">
      <c r="A2061" s="106"/>
      <c r="B2061" s="59"/>
      <c r="C2061" s="137" t="str">
        <f t="shared" si="32"/>
        <v/>
      </c>
      <c r="D2061" s="138" t="str">
        <f>IF(NOT(ISBLANK(B2061)),IF(AND(MONTH(B2061)&gt;=4,MONTH(B2061)&lt;=12,B2061&gt;=DATE(INT(LEFT('Fiscal Year'!$B$2,4)),4,1),B2061&lt;=DATE(INT(CONCATENATE("20",RIGHT('Fiscal Year'!$B$2,2))),3,31)),1,0),"")</f>
        <v/>
      </c>
      <c r="E2061" s="138" t="str">
        <f>IF(NOT(ISBLANK(B2061)),IF(AND(MONTH(B2061)&gt;=1,MONTH(B2061)&lt;=3,B2061&gt;=DATE(INT(LEFT('Fiscal Year'!$B$2,4)),4,1),B2061&lt;=DATE(INT(CONCATENATE("20",RIGHT('Fiscal Year'!$B$2,2))),3,31)),1,0),"")</f>
        <v/>
      </c>
      <c r="F2061" s="139" t="str">
        <f>IF(NOT(ISBLANK(B2061)),IF(B2061&lt;'Fiscal Year'!$B$3,1,0),"")</f>
        <v/>
      </c>
      <c r="G2061" s="10"/>
      <c r="H2061" s="10"/>
      <c r="I2061" s="40"/>
      <c r="J2061" s="40"/>
      <c r="K2061" s="53"/>
      <c r="L2061" s="53"/>
      <c r="M2061" s="53"/>
      <c r="N2061" s="53"/>
      <c r="O2061" s="53"/>
      <c r="P2061" s="53"/>
      <c r="Q2061" s="53"/>
      <c r="R2061" s="53"/>
      <c r="S2061" s="53"/>
    </row>
    <row r="2062" spans="1:19" x14ac:dyDescent="0.3">
      <c r="A2062" s="106"/>
      <c r="B2062" s="59"/>
      <c r="C2062" s="137" t="str">
        <f t="shared" si="32"/>
        <v/>
      </c>
      <c r="D2062" s="138" t="str">
        <f>IF(NOT(ISBLANK(B2062)),IF(AND(MONTH(B2062)&gt;=4,MONTH(B2062)&lt;=12,B2062&gt;=DATE(INT(LEFT('Fiscal Year'!$B$2,4)),4,1),B2062&lt;=DATE(INT(CONCATENATE("20",RIGHT('Fiscal Year'!$B$2,2))),3,31)),1,0),"")</f>
        <v/>
      </c>
      <c r="E2062" s="138" t="str">
        <f>IF(NOT(ISBLANK(B2062)),IF(AND(MONTH(B2062)&gt;=1,MONTH(B2062)&lt;=3,B2062&gt;=DATE(INT(LEFT('Fiscal Year'!$B$2,4)),4,1),B2062&lt;=DATE(INT(CONCATENATE("20",RIGHT('Fiscal Year'!$B$2,2))),3,31)),1,0),"")</f>
        <v/>
      </c>
      <c r="F2062" s="139" t="str">
        <f>IF(NOT(ISBLANK(B2062)),IF(B2062&lt;'Fiscal Year'!$B$3,1,0),"")</f>
        <v/>
      </c>
      <c r="G2062" s="10"/>
      <c r="H2062" s="10"/>
      <c r="I2062" s="40"/>
      <c r="J2062" s="40"/>
      <c r="K2062" s="53"/>
      <c r="L2062" s="53"/>
      <c r="M2062" s="53"/>
      <c r="N2062" s="53"/>
      <c r="O2062" s="53"/>
      <c r="P2062" s="53"/>
      <c r="Q2062" s="53"/>
      <c r="R2062" s="53"/>
      <c r="S2062" s="53"/>
    </row>
    <row r="2063" spans="1:19" x14ac:dyDescent="0.3">
      <c r="A2063" s="106"/>
      <c r="B2063" s="59"/>
      <c r="C2063" s="137" t="str">
        <f t="shared" si="32"/>
        <v/>
      </c>
      <c r="D2063" s="138" t="str">
        <f>IF(NOT(ISBLANK(B2063)),IF(AND(MONTH(B2063)&gt;=4,MONTH(B2063)&lt;=12,B2063&gt;=DATE(INT(LEFT('Fiscal Year'!$B$2,4)),4,1),B2063&lt;=DATE(INT(CONCATENATE("20",RIGHT('Fiscal Year'!$B$2,2))),3,31)),1,0),"")</f>
        <v/>
      </c>
      <c r="E2063" s="138" t="str">
        <f>IF(NOT(ISBLANK(B2063)),IF(AND(MONTH(B2063)&gt;=1,MONTH(B2063)&lt;=3,B2063&gt;=DATE(INT(LEFT('Fiscal Year'!$B$2,4)),4,1),B2063&lt;=DATE(INT(CONCATENATE("20",RIGHT('Fiscal Year'!$B$2,2))),3,31)),1,0),"")</f>
        <v/>
      </c>
      <c r="F2063" s="139" t="str">
        <f>IF(NOT(ISBLANK(B2063)),IF(B2063&lt;'Fiscal Year'!$B$3,1,0),"")</f>
        <v/>
      </c>
      <c r="G2063" s="10"/>
      <c r="H2063" s="10"/>
      <c r="I2063" s="40"/>
      <c r="J2063" s="40"/>
      <c r="K2063" s="53"/>
      <c r="L2063" s="53"/>
      <c r="M2063" s="53"/>
      <c r="N2063" s="53"/>
      <c r="O2063" s="53"/>
      <c r="P2063" s="53"/>
      <c r="Q2063" s="53"/>
      <c r="R2063" s="53"/>
      <c r="S2063" s="53"/>
    </row>
    <row r="2064" spans="1:19" x14ac:dyDescent="0.3">
      <c r="A2064" s="106"/>
      <c r="B2064" s="59"/>
      <c r="C2064" s="137" t="str">
        <f t="shared" si="32"/>
        <v/>
      </c>
      <c r="D2064" s="138" t="str">
        <f>IF(NOT(ISBLANK(B2064)),IF(AND(MONTH(B2064)&gt;=4,MONTH(B2064)&lt;=12,B2064&gt;=DATE(INT(LEFT('Fiscal Year'!$B$2,4)),4,1),B2064&lt;=DATE(INT(CONCATENATE("20",RIGHT('Fiscal Year'!$B$2,2))),3,31)),1,0),"")</f>
        <v/>
      </c>
      <c r="E2064" s="138" t="str">
        <f>IF(NOT(ISBLANK(B2064)),IF(AND(MONTH(B2064)&gt;=1,MONTH(B2064)&lt;=3,B2064&gt;=DATE(INT(LEFT('Fiscal Year'!$B$2,4)),4,1),B2064&lt;=DATE(INT(CONCATENATE("20",RIGHT('Fiscal Year'!$B$2,2))),3,31)),1,0),"")</f>
        <v/>
      </c>
      <c r="F2064" s="139" t="str">
        <f>IF(NOT(ISBLANK(B2064)),IF(B2064&lt;'Fiscal Year'!$B$3,1,0),"")</f>
        <v/>
      </c>
      <c r="G2064" s="10"/>
      <c r="H2064" s="10"/>
      <c r="I2064" s="40"/>
      <c r="J2064" s="40"/>
      <c r="K2064" s="53"/>
      <c r="L2064" s="53"/>
      <c r="M2064" s="53"/>
      <c r="N2064" s="53"/>
      <c r="O2064" s="53"/>
      <c r="P2064" s="53"/>
      <c r="Q2064" s="53"/>
      <c r="R2064" s="53"/>
      <c r="S2064" s="53"/>
    </row>
    <row r="2065" spans="1:19" x14ac:dyDescent="0.3">
      <c r="A2065" s="106"/>
      <c r="B2065" s="59"/>
      <c r="C2065" s="137" t="str">
        <f t="shared" si="32"/>
        <v/>
      </c>
      <c r="D2065" s="138" t="str">
        <f>IF(NOT(ISBLANK(B2065)),IF(AND(MONTH(B2065)&gt;=4,MONTH(B2065)&lt;=12,B2065&gt;=DATE(INT(LEFT('Fiscal Year'!$B$2,4)),4,1),B2065&lt;=DATE(INT(CONCATENATE("20",RIGHT('Fiscal Year'!$B$2,2))),3,31)),1,0),"")</f>
        <v/>
      </c>
      <c r="E2065" s="138" t="str">
        <f>IF(NOT(ISBLANK(B2065)),IF(AND(MONTH(B2065)&gt;=1,MONTH(B2065)&lt;=3,B2065&gt;=DATE(INT(LEFT('Fiscal Year'!$B$2,4)),4,1),B2065&lt;=DATE(INT(CONCATENATE("20",RIGHT('Fiscal Year'!$B$2,2))),3,31)),1,0),"")</f>
        <v/>
      </c>
      <c r="F2065" s="139" t="str">
        <f>IF(NOT(ISBLANK(B2065)),IF(B2065&lt;'Fiscal Year'!$B$3,1,0),"")</f>
        <v/>
      </c>
      <c r="G2065" s="10"/>
      <c r="H2065" s="10"/>
      <c r="I2065" s="40"/>
      <c r="J2065" s="40"/>
      <c r="K2065" s="53"/>
      <c r="L2065" s="53"/>
      <c r="M2065" s="53"/>
      <c r="N2065" s="53"/>
      <c r="O2065" s="53"/>
      <c r="P2065" s="53"/>
      <c r="Q2065" s="53"/>
      <c r="R2065" s="53"/>
      <c r="S2065" s="53"/>
    </row>
    <row r="2066" spans="1:19" x14ac:dyDescent="0.3">
      <c r="A2066" s="106"/>
      <c r="B2066" s="59"/>
      <c r="C2066" s="137" t="str">
        <f t="shared" si="32"/>
        <v/>
      </c>
      <c r="D2066" s="138" t="str">
        <f>IF(NOT(ISBLANK(B2066)),IF(AND(MONTH(B2066)&gt;=4,MONTH(B2066)&lt;=12,B2066&gt;=DATE(INT(LEFT('Fiscal Year'!$B$2,4)),4,1),B2066&lt;=DATE(INT(CONCATENATE("20",RIGHT('Fiscal Year'!$B$2,2))),3,31)),1,0),"")</f>
        <v/>
      </c>
      <c r="E2066" s="138" t="str">
        <f>IF(NOT(ISBLANK(B2066)),IF(AND(MONTH(B2066)&gt;=1,MONTH(B2066)&lt;=3,B2066&gt;=DATE(INT(LEFT('Fiscal Year'!$B$2,4)),4,1),B2066&lt;=DATE(INT(CONCATENATE("20",RIGHT('Fiscal Year'!$B$2,2))),3,31)),1,0),"")</f>
        <v/>
      </c>
      <c r="F2066" s="139" t="str">
        <f>IF(NOT(ISBLANK(B2066)),IF(B2066&lt;'Fiscal Year'!$B$3,1,0),"")</f>
        <v/>
      </c>
      <c r="G2066" s="10"/>
      <c r="H2066" s="10"/>
      <c r="I2066" s="40"/>
      <c r="J2066" s="40"/>
      <c r="K2066" s="53"/>
      <c r="L2066" s="53"/>
      <c r="M2066" s="53"/>
      <c r="N2066" s="53"/>
      <c r="O2066" s="53"/>
      <c r="P2066" s="53"/>
      <c r="Q2066" s="53"/>
      <c r="R2066" s="53"/>
      <c r="S2066" s="53"/>
    </row>
    <row r="2067" spans="1:19" x14ac:dyDescent="0.3">
      <c r="A2067" s="106"/>
      <c r="B2067" s="59"/>
      <c r="C2067" s="137" t="str">
        <f t="shared" si="32"/>
        <v/>
      </c>
      <c r="D2067" s="138" t="str">
        <f>IF(NOT(ISBLANK(B2067)),IF(AND(MONTH(B2067)&gt;=4,MONTH(B2067)&lt;=12,B2067&gt;=DATE(INT(LEFT('Fiscal Year'!$B$2,4)),4,1),B2067&lt;=DATE(INT(CONCATENATE("20",RIGHT('Fiscal Year'!$B$2,2))),3,31)),1,0),"")</f>
        <v/>
      </c>
      <c r="E2067" s="138" t="str">
        <f>IF(NOT(ISBLANK(B2067)),IF(AND(MONTH(B2067)&gt;=1,MONTH(B2067)&lt;=3,B2067&gt;=DATE(INT(LEFT('Fiscal Year'!$B$2,4)),4,1),B2067&lt;=DATE(INT(CONCATENATE("20",RIGHT('Fiscal Year'!$B$2,2))),3,31)),1,0),"")</f>
        <v/>
      </c>
      <c r="F2067" s="139" t="str">
        <f>IF(NOT(ISBLANK(B2067)),IF(B2067&lt;'Fiscal Year'!$B$3,1,0),"")</f>
        <v/>
      </c>
      <c r="G2067" s="10"/>
      <c r="H2067" s="10"/>
      <c r="I2067" s="40"/>
      <c r="J2067" s="40"/>
      <c r="K2067" s="53"/>
      <c r="L2067" s="53"/>
      <c r="M2067" s="53"/>
      <c r="N2067" s="53"/>
      <c r="O2067" s="53"/>
      <c r="P2067" s="53"/>
      <c r="Q2067" s="53"/>
      <c r="R2067" s="53"/>
      <c r="S2067" s="53"/>
    </row>
    <row r="2068" spans="1:19" x14ac:dyDescent="0.3">
      <c r="A2068" s="106"/>
      <c r="B2068" s="59"/>
      <c r="C2068" s="137" t="str">
        <f t="shared" si="32"/>
        <v/>
      </c>
      <c r="D2068" s="138" t="str">
        <f>IF(NOT(ISBLANK(B2068)),IF(AND(MONTH(B2068)&gt;=4,MONTH(B2068)&lt;=12,B2068&gt;=DATE(INT(LEFT('Fiscal Year'!$B$2,4)),4,1),B2068&lt;=DATE(INT(CONCATENATE("20",RIGHT('Fiscal Year'!$B$2,2))),3,31)),1,0),"")</f>
        <v/>
      </c>
      <c r="E2068" s="138" t="str">
        <f>IF(NOT(ISBLANK(B2068)),IF(AND(MONTH(B2068)&gt;=1,MONTH(B2068)&lt;=3,B2068&gt;=DATE(INT(LEFT('Fiscal Year'!$B$2,4)),4,1),B2068&lt;=DATE(INT(CONCATENATE("20",RIGHT('Fiscal Year'!$B$2,2))),3,31)),1,0),"")</f>
        <v/>
      </c>
      <c r="F2068" s="139" t="str">
        <f>IF(NOT(ISBLANK(B2068)),IF(B2068&lt;'Fiscal Year'!$B$3,1,0),"")</f>
        <v/>
      </c>
      <c r="G2068" s="10"/>
      <c r="H2068" s="10"/>
      <c r="I2068" s="40"/>
      <c r="J2068" s="40"/>
      <c r="K2068" s="53"/>
      <c r="L2068" s="53"/>
      <c r="M2068" s="53"/>
      <c r="N2068" s="53"/>
      <c r="O2068" s="53"/>
      <c r="P2068" s="53"/>
      <c r="Q2068" s="53"/>
      <c r="R2068" s="53"/>
      <c r="S2068" s="53"/>
    </row>
    <row r="2069" spans="1:19" x14ac:dyDescent="0.3">
      <c r="A2069" s="106"/>
      <c r="B2069" s="59"/>
      <c r="C2069" s="137" t="str">
        <f t="shared" si="32"/>
        <v/>
      </c>
      <c r="D2069" s="138" t="str">
        <f>IF(NOT(ISBLANK(B2069)),IF(AND(MONTH(B2069)&gt;=4,MONTH(B2069)&lt;=12,B2069&gt;=DATE(INT(LEFT('Fiscal Year'!$B$2,4)),4,1),B2069&lt;=DATE(INT(CONCATENATE("20",RIGHT('Fiscal Year'!$B$2,2))),3,31)),1,0),"")</f>
        <v/>
      </c>
      <c r="E2069" s="138" t="str">
        <f>IF(NOT(ISBLANK(B2069)),IF(AND(MONTH(B2069)&gt;=1,MONTH(B2069)&lt;=3,B2069&gt;=DATE(INT(LEFT('Fiscal Year'!$B$2,4)),4,1),B2069&lt;=DATE(INT(CONCATENATE("20",RIGHT('Fiscal Year'!$B$2,2))),3,31)),1,0),"")</f>
        <v/>
      </c>
      <c r="F2069" s="139" t="str">
        <f>IF(NOT(ISBLANK(B2069)),IF(B2069&lt;'Fiscal Year'!$B$3,1,0),"")</f>
        <v/>
      </c>
      <c r="G2069" s="10"/>
      <c r="H2069" s="10"/>
      <c r="I2069" s="40"/>
      <c r="J2069" s="40"/>
      <c r="K2069" s="53"/>
      <c r="L2069" s="53"/>
      <c r="M2069" s="53"/>
      <c r="N2069" s="53"/>
      <c r="O2069" s="53"/>
      <c r="P2069" s="53"/>
      <c r="Q2069" s="53"/>
      <c r="R2069" s="53"/>
      <c r="S2069" s="53"/>
    </row>
    <row r="2070" spans="1:19" x14ac:dyDescent="0.3">
      <c r="A2070" s="106"/>
      <c r="B2070" s="59"/>
      <c r="C2070" s="137" t="str">
        <f t="shared" si="32"/>
        <v/>
      </c>
      <c r="D2070" s="138" t="str">
        <f>IF(NOT(ISBLANK(B2070)),IF(AND(MONTH(B2070)&gt;=4,MONTH(B2070)&lt;=12,B2070&gt;=DATE(INT(LEFT('Fiscal Year'!$B$2,4)),4,1),B2070&lt;=DATE(INT(CONCATENATE("20",RIGHT('Fiscal Year'!$B$2,2))),3,31)),1,0),"")</f>
        <v/>
      </c>
      <c r="E2070" s="138" t="str">
        <f>IF(NOT(ISBLANK(B2070)),IF(AND(MONTH(B2070)&gt;=1,MONTH(B2070)&lt;=3,B2070&gt;=DATE(INT(LEFT('Fiscal Year'!$B$2,4)),4,1),B2070&lt;=DATE(INT(CONCATENATE("20",RIGHT('Fiscal Year'!$B$2,2))),3,31)),1,0),"")</f>
        <v/>
      </c>
      <c r="F2070" s="139" t="str">
        <f>IF(NOT(ISBLANK(B2070)),IF(B2070&lt;'Fiscal Year'!$B$3,1,0),"")</f>
        <v/>
      </c>
      <c r="G2070" s="10"/>
      <c r="H2070" s="10"/>
      <c r="I2070" s="40"/>
      <c r="J2070" s="40"/>
      <c r="K2070" s="53"/>
      <c r="L2070" s="53"/>
      <c r="M2070" s="53"/>
      <c r="N2070" s="53"/>
      <c r="O2070" s="53"/>
      <c r="P2070" s="53"/>
      <c r="Q2070" s="53"/>
      <c r="R2070" s="53"/>
      <c r="S2070" s="53"/>
    </row>
    <row r="2071" spans="1:19" x14ac:dyDescent="0.3">
      <c r="A2071" s="106"/>
      <c r="B2071" s="59"/>
      <c r="C2071" s="137" t="str">
        <f t="shared" si="32"/>
        <v/>
      </c>
      <c r="D2071" s="138" t="str">
        <f>IF(NOT(ISBLANK(B2071)),IF(AND(MONTH(B2071)&gt;=4,MONTH(B2071)&lt;=12,B2071&gt;=DATE(INT(LEFT('Fiscal Year'!$B$2,4)),4,1),B2071&lt;=DATE(INT(CONCATENATE("20",RIGHT('Fiscal Year'!$B$2,2))),3,31)),1,0),"")</f>
        <v/>
      </c>
      <c r="E2071" s="138" t="str">
        <f>IF(NOT(ISBLANK(B2071)),IF(AND(MONTH(B2071)&gt;=1,MONTH(B2071)&lt;=3,B2071&gt;=DATE(INT(LEFT('Fiscal Year'!$B$2,4)),4,1),B2071&lt;=DATE(INT(CONCATENATE("20",RIGHT('Fiscal Year'!$B$2,2))),3,31)),1,0),"")</f>
        <v/>
      </c>
      <c r="F2071" s="139" t="str">
        <f>IF(NOT(ISBLANK(B2071)),IF(B2071&lt;'Fiscal Year'!$B$3,1,0),"")</f>
        <v/>
      </c>
      <c r="G2071" s="10"/>
      <c r="H2071" s="10"/>
      <c r="I2071" s="40"/>
      <c r="J2071" s="40"/>
      <c r="K2071" s="53"/>
      <c r="L2071" s="53"/>
      <c r="M2071" s="53"/>
      <c r="N2071" s="53"/>
      <c r="O2071" s="53"/>
      <c r="P2071" s="53"/>
      <c r="Q2071" s="53"/>
      <c r="R2071" s="53"/>
      <c r="S2071" s="53"/>
    </row>
    <row r="2072" spans="1:19" x14ac:dyDescent="0.3">
      <c r="A2072" s="106"/>
      <c r="B2072" s="59"/>
      <c r="C2072" s="137" t="str">
        <f t="shared" si="32"/>
        <v/>
      </c>
      <c r="D2072" s="138" t="str">
        <f>IF(NOT(ISBLANK(B2072)),IF(AND(MONTH(B2072)&gt;=4,MONTH(B2072)&lt;=12,B2072&gt;=DATE(INT(LEFT('Fiscal Year'!$B$2,4)),4,1),B2072&lt;=DATE(INT(CONCATENATE("20",RIGHT('Fiscal Year'!$B$2,2))),3,31)),1,0),"")</f>
        <v/>
      </c>
      <c r="E2072" s="138" t="str">
        <f>IF(NOT(ISBLANK(B2072)),IF(AND(MONTH(B2072)&gt;=1,MONTH(B2072)&lt;=3,B2072&gt;=DATE(INT(LEFT('Fiscal Year'!$B$2,4)),4,1),B2072&lt;=DATE(INT(CONCATENATE("20",RIGHT('Fiscal Year'!$B$2,2))),3,31)),1,0),"")</f>
        <v/>
      </c>
      <c r="F2072" s="139" t="str">
        <f>IF(NOT(ISBLANK(B2072)),IF(B2072&lt;'Fiscal Year'!$B$3,1,0),"")</f>
        <v/>
      </c>
      <c r="G2072" s="10"/>
      <c r="H2072" s="10"/>
      <c r="I2072" s="40"/>
      <c r="J2072" s="40"/>
      <c r="K2072" s="53"/>
      <c r="L2072" s="53"/>
      <c r="M2072" s="53"/>
      <c r="N2072" s="53"/>
      <c r="O2072" s="53"/>
      <c r="P2072" s="53"/>
      <c r="Q2072" s="53"/>
      <c r="R2072" s="53"/>
      <c r="S2072" s="53"/>
    </row>
    <row r="2073" spans="1:19" x14ac:dyDescent="0.3">
      <c r="A2073" s="106"/>
      <c r="B2073" s="59"/>
      <c r="C2073" s="137" t="str">
        <f t="shared" si="32"/>
        <v/>
      </c>
      <c r="D2073" s="138" t="str">
        <f>IF(NOT(ISBLANK(B2073)),IF(AND(MONTH(B2073)&gt;=4,MONTH(B2073)&lt;=12,B2073&gt;=DATE(INT(LEFT('Fiscal Year'!$B$2,4)),4,1),B2073&lt;=DATE(INT(CONCATENATE("20",RIGHT('Fiscal Year'!$B$2,2))),3,31)),1,0),"")</f>
        <v/>
      </c>
      <c r="E2073" s="138" t="str">
        <f>IF(NOT(ISBLANK(B2073)),IF(AND(MONTH(B2073)&gt;=1,MONTH(B2073)&lt;=3,B2073&gt;=DATE(INT(LEFT('Fiscal Year'!$B$2,4)),4,1),B2073&lt;=DATE(INT(CONCATENATE("20",RIGHT('Fiscal Year'!$B$2,2))),3,31)),1,0),"")</f>
        <v/>
      </c>
      <c r="F2073" s="139" t="str">
        <f>IF(NOT(ISBLANK(B2073)),IF(B2073&lt;'Fiscal Year'!$B$3,1,0),"")</f>
        <v/>
      </c>
      <c r="G2073" s="10"/>
      <c r="H2073" s="10"/>
      <c r="I2073" s="40"/>
      <c r="J2073" s="40"/>
      <c r="K2073" s="53"/>
      <c r="L2073" s="53"/>
      <c r="M2073" s="53"/>
      <c r="N2073" s="53"/>
      <c r="O2073" s="53"/>
      <c r="P2073" s="53"/>
      <c r="Q2073" s="53"/>
      <c r="R2073" s="53"/>
      <c r="S2073" s="53"/>
    </row>
    <row r="2074" spans="1:19" x14ac:dyDescent="0.3">
      <c r="A2074" s="106"/>
      <c r="B2074" s="59"/>
      <c r="C2074" s="137" t="str">
        <f t="shared" si="32"/>
        <v/>
      </c>
      <c r="D2074" s="138" t="str">
        <f>IF(NOT(ISBLANK(B2074)),IF(AND(MONTH(B2074)&gt;=4,MONTH(B2074)&lt;=12,B2074&gt;=DATE(INT(LEFT('Fiscal Year'!$B$2,4)),4,1),B2074&lt;=DATE(INT(CONCATENATE("20",RIGHT('Fiscal Year'!$B$2,2))),3,31)),1,0),"")</f>
        <v/>
      </c>
      <c r="E2074" s="138" t="str">
        <f>IF(NOT(ISBLANK(B2074)),IF(AND(MONTH(B2074)&gt;=1,MONTH(B2074)&lt;=3,B2074&gt;=DATE(INT(LEFT('Fiscal Year'!$B$2,4)),4,1),B2074&lt;=DATE(INT(CONCATENATE("20",RIGHT('Fiscal Year'!$B$2,2))),3,31)),1,0),"")</f>
        <v/>
      </c>
      <c r="F2074" s="139" t="str">
        <f>IF(NOT(ISBLANK(B2074)),IF(B2074&lt;'Fiscal Year'!$B$3,1,0),"")</f>
        <v/>
      </c>
      <c r="G2074" s="10"/>
      <c r="H2074" s="10"/>
      <c r="I2074" s="40"/>
      <c r="J2074" s="40"/>
      <c r="K2074" s="53"/>
      <c r="L2074" s="53"/>
      <c r="M2074" s="53"/>
      <c r="N2074" s="53"/>
      <c r="O2074" s="53"/>
      <c r="P2074" s="53"/>
      <c r="Q2074" s="53"/>
      <c r="R2074" s="53"/>
      <c r="S2074" s="53"/>
    </row>
    <row r="2075" spans="1:19" x14ac:dyDescent="0.3">
      <c r="A2075" s="106"/>
      <c r="B2075" s="59"/>
      <c r="C2075" s="137" t="str">
        <f t="shared" si="32"/>
        <v/>
      </c>
      <c r="D2075" s="138" t="str">
        <f>IF(NOT(ISBLANK(B2075)),IF(AND(MONTH(B2075)&gt;=4,MONTH(B2075)&lt;=12,B2075&gt;=DATE(INT(LEFT('Fiscal Year'!$B$2,4)),4,1),B2075&lt;=DATE(INT(CONCATENATE("20",RIGHT('Fiscal Year'!$B$2,2))),3,31)),1,0),"")</f>
        <v/>
      </c>
      <c r="E2075" s="138" t="str">
        <f>IF(NOT(ISBLANK(B2075)),IF(AND(MONTH(B2075)&gt;=1,MONTH(B2075)&lt;=3,B2075&gt;=DATE(INT(LEFT('Fiscal Year'!$B$2,4)),4,1),B2075&lt;=DATE(INT(CONCATENATE("20",RIGHT('Fiscal Year'!$B$2,2))),3,31)),1,0),"")</f>
        <v/>
      </c>
      <c r="F2075" s="139" t="str">
        <f>IF(NOT(ISBLANK(B2075)),IF(B2075&lt;'Fiscal Year'!$B$3,1,0),"")</f>
        <v/>
      </c>
      <c r="G2075" s="10"/>
      <c r="H2075" s="10"/>
      <c r="I2075" s="40"/>
      <c r="J2075" s="40"/>
      <c r="K2075" s="53"/>
      <c r="L2075" s="53"/>
      <c r="M2075" s="53"/>
      <c r="N2075" s="53"/>
      <c r="O2075" s="53"/>
      <c r="P2075" s="53"/>
      <c r="Q2075" s="53"/>
      <c r="R2075" s="53"/>
      <c r="S2075" s="53"/>
    </row>
    <row r="2076" spans="1:19" x14ac:dyDescent="0.3">
      <c r="A2076" s="106"/>
      <c r="B2076" s="59"/>
      <c r="C2076" s="137" t="str">
        <f t="shared" si="32"/>
        <v/>
      </c>
      <c r="D2076" s="138" t="str">
        <f>IF(NOT(ISBLANK(B2076)),IF(AND(MONTH(B2076)&gt;=4,MONTH(B2076)&lt;=12,B2076&gt;=DATE(INT(LEFT('Fiscal Year'!$B$2,4)),4,1),B2076&lt;=DATE(INT(CONCATENATE("20",RIGHT('Fiscal Year'!$B$2,2))),3,31)),1,0),"")</f>
        <v/>
      </c>
      <c r="E2076" s="138" t="str">
        <f>IF(NOT(ISBLANK(B2076)),IF(AND(MONTH(B2076)&gt;=1,MONTH(B2076)&lt;=3,B2076&gt;=DATE(INT(LEFT('Fiscal Year'!$B$2,4)),4,1),B2076&lt;=DATE(INT(CONCATENATE("20",RIGHT('Fiscal Year'!$B$2,2))),3,31)),1,0),"")</f>
        <v/>
      </c>
      <c r="F2076" s="139" t="str">
        <f>IF(NOT(ISBLANK(B2076)),IF(B2076&lt;'Fiscal Year'!$B$3,1,0),"")</f>
        <v/>
      </c>
      <c r="G2076" s="10"/>
      <c r="H2076" s="10"/>
      <c r="I2076" s="40"/>
      <c r="J2076" s="40"/>
      <c r="K2076" s="53"/>
      <c r="L2076" s="53"/>
      <c r="M2076" s="53"/>
      <c r="N2076" s="53"/>
      <c r="O2076" s="53"/>
      <c r="P2076" s="53"/>
      <c r="Q2076" s="53"/>
      <c r="R2076" s="53"/>
      <c r="S2076" s="53"/>
    </row>
    <row r="2077" spans="1:19" x14ac:dyDescent="0.3">
      <c r="A2077" s="106"/>
      <c r="B2077" s="59"/>
      <c r="C2077" s="137" t="str">
        <f t="shared" si="32"/>
        <v/>
      </c>
      <c r="D2077" s="138" t="str">
        <f>IF(NOT(ISBLANK(B2077)),IF(AND(MONTH(B2077)&gt;=4,MONTH(B2077)&lt;=12,B2077&gt;=DATE(INT(LEFT('Fiscal Year'!$B$2,4)),4,1),B2077&lt;=DATE(INT(CONCATENATE("20",RIGHT('Fiscal Year'!$B$2,2))),3,31)),1,0),"")</f>
        <v/>
      </c>
      <c r="E2077" s="138" t="str">
        <f>IF(NOT(ISBLANK(B2077)),IF(AND(MONTH(B2077)&gt;=1,MONTH(B2077)&lt;=3,B2077&gt;=DATE(INT(LEFT('Fiscal Year'!$B$2,4)),4,1),B2077&lt;=DATE(INT(CONCATENATE("20",RIGHT('Fiscal Year'!$B$2,2))),3,31)),1,0),"")</f>
        <v/>
      </c>
      <c r="F2077" s="139" t="str">
        <f>IF(NOT(ISBLANK(B2077)),IF(B2077&lt;'Fiscal Year'!$B$3,1,0),"")</f>
        <v/>
      </c>
      <c r="G2077" s="10"/>
      <c r="H2077" s="10"/>
      <c r="I2077" s="40"/>
      <c r="J2077" s="40"/>
      <c r="K2077" s="53"/>
      <c r="L2077" s="53"/>
      <c r="M2077" s="53"/>
      <c r="N2077" s="53"/>
      <c r="O2077" s="53"/>
      <c r="P2077" s="53"/>
      <c r="Q2077" s="53"/>
      <c r="R2077" s="53"/>
      <c r="S2077" s="53"/>
    </row>
    <row r="2078" spans="1:19" x14ac:dyDescent="0.3">
      <c r="A2078" s="106"/>
      <c r="B2078" s="59"/>
      <c r="C2078" s="137" t="str">
        <f t="shared" si="32"/>
        <v/>
      </c>
      <c r="D2078" s="138" t="str">
        <f>IF(NOT(ISBLANK(B2078)),IF(AND(MONTH(B2078)&gt;=4,MONTH(B2078)&lt;=12,B2078&gt;=DATE(INT(LEFT('Fiscal Year'!$B$2,4)),4,1),B2078&lt;=DATE(INT(CONCATENATE("20",RIGHT('Fiscal Year'!$B$2,2))),3,31)),1,0),"")</f>
        <v/>
      </c>
      <c r="E2078" s="138" t="str">
        <f>IF(NOT(ISBLANK(B2078)),IF(AND(MONTH(B2078)&gt;=1,MONTH(B2078)&lt;=3,B2078&gt;=DATE(INT(LEFT('Fiscal Year'!$B$2,4)),4,1),B2078&lt;=DATE(INT(CONCATENATE("20",RIGHT('Fiscal Year'!$B$2,2))),3,31)),1,0),"")</f>
        <v/>
      </c>
      <c r="F2078" s="139" t="str">
        <f>IF(NOT(ISBLANK(B2078)),IF(B2078&lt;'Fiscal Year'!$B$3,1,0),"")</f>
        <v/>
      </c>
      <c r="G2078" s="10"/>
      <c r="H2078" s="10"/>
      <c r="I2078" s="40"/>
      <c r="J2078" s="40"/>
      <c r="K2078" s="53"/>
      <c r="L2078" s="53"/>
      <c r="M2078" s="53"/>
      <c r="N2078" s="53"/>
      <c r="O2078" s="53"/>
      <c r="P2078" s="53"/>
      <c r="Q2078" s="53"/>
      <c r="R2078" s="53"/>
      <c r="S2078" s="53"/>
    </row>
    <row r="2079" spans="1:19" x14ac:dyDescent="0.3">
      <c r="A2079" s="106"/>
      <c r="B2079" s="59"/>
      <c r="C2079" s="137" t="str">
        <f t="shared" si="32"/>
        <v/>
      </c>
      <c r="D2079" s="138" t="str">
        <f>IF(NOT(ISBLANK(B2079)),IF(AND(MONTH(B2079)&gt;=4,MONTH(B2079)&lt;=12,B2079&gt;=DATE(INT(LEFT('Fiscal Year'!$B$2,4)),4,1),B2079&lt;=DATE(INT(CONCATENATE("20",RIGHT('Fiscal Year'!$B$2,2))),3,31)),1,0),"")</f>
        <v/>
      </c>
      <c r="E2079" s="138" t="str">
        <f>IF(NOT(ISBLANK(B2079)),IF(AND(MONTH(B2079)&gt;=1,MONTH(B2079)&lt;=3,B2079&gt;=DATE(INT(LEFT('Fiscal Year'!$B$2,4)),4,1),B2079&lt;=DATE(INT(CONCATENATE("20",RIGHT('Fiscal Year'!$B$2,2))),3,31)),1,0),"")</f>
        <v/>
      </c>
      <c r="F2079" s="139" t="str">
        <f>IF(NOT(ISBLANK(B2079)),IF(B2079&lt;'Fiscal Year'!$B$3,1,0),"")</f>
        <v/>
      </c>
      <c r="G2079" s="10"/>
      <c r="H2079" s="10"/>
      <c r="I2079" s="40"/>
      <c r="J2079" s="40"/>
      <c r="K2079" s="53"/>
      <c r="L2079" s="53"/>
      <c r="M2079" s="53"/>
      <c r="N2079" s="53"/>
      <c r="O2079" s="53"/>
      <c r="P2079" s="53"/>
      <c r="Q2079" s="53"/>
      <c r="R2079" s="53"/>
      <c r="S2079" s="53"/>
    </row>
    <row r="2080" spans="1:19" x14ac:dyDescent="0.3">
      <c r="A2080" s="106"/>
      <c r="B2080" s="59"/>
      <c r="C2080" s="137" t="str">
        <f t="shared" si="32"/>
        <v/>
      </c>
      <c r="D2080" s="138" t="str">
        <f>IF(NOT(ISBLANK(B2080)),IF(AND(MONTH(B2080)&gt;=4,MONTH(B2080)&lt;=12,B2080&gt;=DATE(INT(LEFT('Fiscal Year'!$B$2,4)),4,1),B2080&lt;=DATE(INT(CONCATENATE("20",RIGHT('Fiscal Year'!$B$2,2))),3,31)),1,0),"")</f>
        <v/>
      </c>
      <c r="E2080" s="138" t="str">
        <f>IF(NOT(ISBLANK(B2080)),IF(AND(MONTH(B2080)&gt;=1,MONTH(B2080)&lt;=3,B2080&gt;=DATE(INT(LEFT('Fiscal Year'!$B$2,4)),4,1),B2080&lt;=DATE(INT(CONCATENATE("20",RIGHT('Fiscal Year'!$B$2,2))),3,31)),1,0),"")</f>
        <v/>
      </c>
      <c r="F2080" s="139" t="str">
        <f>IF(NOT(ISBLANK(B2080)),IF(B2080&lt;'Fiscal Year'!$B$3,1,0),"")</f>
        <v/>
      </c>
      <c r="G2080" s="10"/>
      <c r="H2080" s="10"/>
      <c r="I2080" s="40"/>
      <c r="J2080" s="40"/>
      <c r="K2080" s="53"/>
      <c r="L2080" s="53"/>
      <c r="M2080" s="53"/>
      <c r="N2080" s="53"/>
      <c r="O2080" s="53"/>
      <c r="P2080" s="53"/>
      <c r="Q2080" s="53"/>
      <c r="R2080" s="53"/>
      <c r="S2080" s="53"/>
    </row>
    <row r="2081" spans="1:19" x14ac:dyDescent="0.3">
      <c r="A2081" s="106"/>
      <c r="B2081" s="59"/>
      <c r="C2081" s="137" t="str">
        <f t="shared" si="32"/>
        <v/>
      </c>
      <c r="D2081" s="138" t="str">
        <f>IF(NOT(ISBLANK(B2081)),IF(AND(MONTH(B2081)&gt;=4,MONTH(B2081)&lt;=12,B2081&gt;=DATE(INT(LEFT('Fiscal Year'!$B$2,4)),4,1),B2081&lt;=DATE(INT(CONCATENATE("20",RIGHT('Fiscal Year'!$B$2,2))),3,31)),1,0),"")</f>
        <v/>
      </c>
      <c r="E2081" s="138" t="str">
        <f>IF(NOT(ISBLANK(B2081)),IF(AND(MONTH(B2081)&gt;=1,MONTH(B2081)&lt;=3,B2081&gt;=DATE(INT(LEFT('Fiscal Year'!$B$2,4)),4,1),B2081&lt;=DATE(INT(CONCATENATE("20",RIGHT('Fiscal Year'!$B$2,2))),3,31)),1,0),"")</f>
        <v/>
      </c>
      <c r="F2081" s="139" t="str">
        <f>IF(NOT(ISBLANK(B2081)),IF(B2081&lt;'Fiscal Year'!$B$3,1,0),"")</f>
        <v/>
      </c>
      <c r="G2081" s="10"/>
      <c r="H2081" s="10"/>
      <c r="I2081" s="40"/>
      <c r="J2081" s="40"/>
      <c r="K2081" s="53"/>
      <c r="L2081" s="53"/>
      <c r="M2081" s="53"/>
      <c r="N2081" s="53"/>
      <c r="O2081" s="53"/>
      <c r="P2081" s="53"/>
      <c r="Q2081" s="53"/>
      <c r="R2081" s="53"/>
      <c r="S2081" s="53"/>
    </row>
    <row r="2082" spans="1:19" x14ac:dyDescent="0.3">
      <c r="A2082" s="106"/>
      <c r="B2082" s="59"/>
      <c r="C2082" s="137" t="str">
        <f t="shared" si="32"/>
        <v/>
      </c>
      <c r="D2082" s="138" t="str">
        <f>IF(NOT(ISBLANK(B2082)),IF(AND(MONTH(B2082)&gt;=4,MONTH(B2082)&lt;=12,B2082&gt;=DATE(INT(LEFT('Fiscal Year'!$B$2,4)),4,1),B2082&lt;=DATE(INT(CONCATENATE("20",RIGHT('Fiscal Year'!$B$2,2))),3,31)),1,0),"")</f>
        <v/>
      </c>
      <c r="E2082" s="138" t="str">
        <f>IF(NOT(ISBLANK(B2082)),IF(AND(MONTH(B2082)&gt;=1,MONTH(B2082)&lt;=3,B2082&gt;=DATE(INT(LEFT('Fiscal Year'!$B$2,4)),4,1),B2082&lt;=DATE(INT(CONCATENATE("20",RIGHT('Fiscal Year'!$B$2,2))),3,31)),1,0),"")</f>
        <v/>
      </c>
      <c r="F2082" s="139" t="str">
        <f>IF(NOT(ISBLANK(B2082)),IF(B2082&lt;'Fiscal Year'!$B$3,1,0),"")</f>
        <v/>
      </c>
      <c r="G2082" s="10"/>
      <c r="H2082" s="10"/>
      <c r="I2082" s="40"/>
      <c r="J2082" s="40"/>
      <c r="K2082" s="53"/>
      <c r="L2082" s="53"/>
      <c r="M2082" s="53"/>
      <c r="N2082" s="53"/>
      <c r="O2082" s="53"/>
      <c r="P2082" s="53"/>
      <c r="Q2082" s="53"/>
      <c r="R2082" s="53"/>
      <c r="S2082" s="53"/>
    </row>
    <row r="2083" spans="1:19" x14ac:dyDescent="0.3">
      <c r="A2083" s="106"/>
      <c r="B2083" s="59"/>
      <c r="C2083" s="137" t="str">
        <f t="shared" si="32"/>
        <v/>
      </c>
      <c r="D2083" s="138" t="str">
        <f>IF(NOT(ISBLANK(B2083)),IF(AND(MONTH(B2083)&gt;=4,MONTH(B2083)&lt;=12,B2083&gt;=DATE(INT(LEFT('Fiscal Year'!$B$2,4)),4,1),B2083&lt;=DATE(INT(CONCATENATE("20",RIGHT('Fiscal Year'!$B$2,2))),3,31)),1,0),"")</f>
        <v/>
      </c>
      <c r="E2083" s="138" t="str">
        <f>IF(NOT(ISBLANK(B2083)),IF(AND(MONTH(B2083)&gt;=1,MONTH(B2083)&lt;=3,B2083&gt;=DATE(INT(LEFT('Fiscal Year'!$B$2,4)),4,1),B2083&lt;=DATE(INT(CONCATENATE("20",RIGHT('Fiscal Year'!$B$2,2))),3,31)),1,0),"")</f>
        <v/>
      </c>
      <c r="F2083" s="139" t="str">
        <f>IF(NOT(ISBLANK(B2083)),IF(B2083&lt;'Fiscal Year'!$B$3,1,0),"")</f>
        <v/>
      </c>
      <c r="G2083" s="10"/>
      <c r="H2083" s="10"/>
      <c r="I2083" s="40"/>
      <c r="J2083" s="40"/>
      <c r="K2083" s="53"/>
      <c r="L2083" s="53"/>
      <c r="M2083" s="53"/>
      <c r="N2083" s="53"/>
      <c r="O2083" s="53"/>
      <c r="P2083" s="53"/>
      <c r="Q2083" s="53"/>
      <c r="R2083" s="53"/>
      <c r="S2083" s="53"/>
    </row>
    <row r="2084" spans="1:19" x14ac:dyDescent="0.3">
      <c r="A2084" s="106"/>
      <c r="B2084" s="59"/>
      <c r="C2084" s="137" t="str">
        <f t="shared" si="32"/>
        <v/>
      </c>
      <c r="D2084" s="138" t="str">
        <f>IF(NOT(ISBLANK(B2084)),IF(AND(MONTH(B2084)&gt;=4,MONTH(B2084)&lt;=12,B2084&gt;=DATE(INT(LEFT('Fiscal Year'!$B$2,4)),4,1),B2084&lt;=DATE(INT(CONCATENATE("20",RIGHT('Fiscal Year'!$B$2,2))),3,31)),1,0),"")</f>
        <v/>
      </c>
      <c r="E2084" s="138" t="str">
        <f>IF(NOT(ISBLANK(B2084)),IF(AND(MONTH(B2084)&gt;=1,MONTH(B2084)&lt;=3,B2084&gt;=DATE(INT(LEFT('Fiscal Year'!$B$2,4)),4,1),B2084&lt;=DATE(INT(CONCATENATE("20",RIGHT('Fiscal Year'!$B$2,2))),3,31)),1,0),"")</f>
        <v/>
      </c>
      <c r="F2084" s="139" t="str">
        <f>IF(NOT(ISBLANK(B2084)),IF(B2084&lt;'Fiscal Year'!$B$3,1,0),"")</f>
        <v/>
      </c>
      <c r="G2084" s="10"/>
      <c r="H2084" s="10"/>
      <c r="I2084" s="40"/>
      <c r="J2084" s="40"/>
      <c r="K2084" s="53"/>
      <c r="L2084" s="53"/>
      <c r="M2084" s="53"/>
      <c r="N2084" s="53"/>
      <c r="O2084" s="53"/>
      <c r="P2084" s="53"/>
      <c r="Q2084" s="53"/>
      <c r="R2084" s="53"/>
      <c r="S2084" s="53"/>
    </row>
    <row r="2085" spans="1:19" x14ac:dyDescent="0.3">
      <c r="A2085" s="106"/>
      <c r="B2085" s="59"/>
      <c r="C2085" s="137" t="str">
        <f t="shared" si="32"/>
        <v/>
      </c>
      <c r="D2085" s="138" t="str">
        <f>IF(NOT(ISBLANK(B2085)),IF(AND(MONTH(B2085)&gt;=4,MONTH(B2085)&lt;=12,B2085&gt;=DATE(INT(LEFT('Fiscal Year'!$B$2,4)),4,1),B2085&lt;=DATE(INT(CONCATENATE("20",RIGHT('Fiscal Year'!$B$2,2))),3,31)),1,0),"")</f>
        <v/>
      </c>
      <c r="E2085" s="138" t="str">
        <f>IF(NOT(ISBLANK(B2085)),IF(AND(MONTH(B2085)&gt;=1,MONTH(B2085)&lt;=3,B2085&gt;=DATE(INT(LEFT('Fiscal Year'!$B$2,4)),4,1),B2085&lt;=DATE(INT(CONCATENATE("20",RIGHT('Fiscal Year'!$B$2,2))),3,31)),1,0),"")</f>
        <v/>
      </c>
      <c r="F2085" s="139" t="str">
        <f>IF(NOT(ISBLANK(B2085)),IF(B2085&lt;'Fiscal Year'!$B$3,1,0),"")</f>
        <v/>
      </c>
      <c r="G2085" s="10"/>
      <c r="H2085" s="10"/>
      <c r="I2085" s="40"/>
      <c r="J2085" s="40"/>
      <c r="K2085" s="53"/>
      <c r="L2085" s="53"/>
      <c r="M2085" s="53"/>
      <c r="N2085" s="53"/>
      <c r="O2085" s="53"/>
      <c r="P2085" s="53"/>
      <c r="Q2085" s="53"/>
      <c r="R2085" s="53"/>
      <c r="S2085" s="53"/>
    </row>
    <row r="2086" spans="1:19" x14ac:dyDescent="0.3">
      <c r="A2086" s="106"/>
      <c r="B2086" s="59"/>
      <c r="C2086" s="137" t="str">
        <f t="shared" si="32"/>
        <v/>
      </c>
      <c r="D2086" s="138" t="str">
        <f>IF(NOT(ISBLANK(B2086)),IF(AND(MONTH(B2086)&gt;=4,MONTH(B2086)&lt;=12,B2086&gt;=DATE(INT(LEFT('Fiscal Year'!$B$2,4)),4,1),B2086&lt;=DATE(INT(CONCATENATE("20",RIGHT('Fiscal Year'!$B$2,2))),3,31)),1,0),"")</f>
        <v/>
      </c>
      <c r="E2086" s="138" t="str">
        <f>IF(NOT(ISBLANK(B2086)),IF(AND(MONTH(B2086)&gt;=1,MONTH(B2086)&lt;=3,B2086&gt;=DATE(INT(LEFT('Fiscal Year'!$B$2,4)),4,1),B2086&lt;=DATE(INT(CONCATENATE("20",RIGHT('Fiscal Year'!$B$2,2))),3,31)),1,0),"")</f>
        <v/>
      </c>
      <c r="F2086" s="139" t="str">
        <f>IF(NOT(ISBLANK(B2086)),IF(B2086&lt;'Fiscal Year'!$B$3,1,0),"")</f>
        <v/>
      </c>
      <c r="G2086" s="10"/>
      <c r="H2086" s="10"/>
      <c r="I2086" s="40"/>
      <c r="J2086" s="40"/>
      <c r="K2086" s="53"/>
      <c r="L2086" s="53"/>
      <c r="M2086" s="53"/>
      <c r="N2086" s="53"/>
      <c r="O2086" s="53"/>
      <c r="P2086" s="53"/>
      <c r="Q2086" s="53"/>
      <c r="R2086" s="53"/>
      <c r="S2086" s="53"/>
    </row>
    <row r="2087" spans="1:19" x14ac:dyDescent="0.3">
      <c r="A2087" s="106"/>
      <c r="B2087" s="59"/>
      <c r="C2087" s="137" t="str">
        <f t="shared" si="32"/>
        <v/>
      </c>
      <c r="D2087" s="138" t="str">
        <f>IF(NOT(ISBLANK(B2087)),IF(AND(MONTH(B2087)&gt;=4,MONTH(B2087)&lt;=12,B2087&gt;=DATE(INT(LEFT('Fiscal Year'!$B$2,4)),4,1),B2087&lt;=DATE(INT(CONCATENATE("20",RIGHT('Fiscal Year'!$B$2,2))),3,31)),1,0),"")</f>
        <v/>
      </c>
      <c r="E2087" s="138" t="str">
        <f>IF(NOT(ISBLANK(B2087)),IF(AND(MONTH(B2087)&gt;=1,MONTH(B2087)&lt;=3,B2087&gt;=DATE(INT(LEFT('Fiscal Year'!$B$2,4)),4,1),B2087&lt;=DATE(INT(CONCATENATE("20",RIGHT('Fiscal Year'!$B$2,2))),3,31)),1,0),"")</f>
        <v/>
      </c>
      <c r="F2087" s="139" t="str">
        <f>IF(NOT(ISBLANK(B2087)),IF(B2087&lt;'Fiscal Year'!$B$3,1,0),"")</f>
        <v/>
      </c>
      <c r="G2087" s="10"/>
      <c r="H2087" s="10"/>
      <c r="I2087" s="40"/>
      <c r="J2087" s="40"/>
      <c r="K2087" s="53"/>
      <c r="L2087" s="53"/>
      <c r="M2087" s="53"/>
      <c r="N2087" s="53"/>
      <c r="O2087" s="53"/>
      <c r="P2087" s="53"/>
      <c r="Q2087" s="53"/>
      <c r="R2087" s="53"/>
      <c r="S2087" s="53"/>
    </row>
    <row r="2088" spans="1:19" x14ac:dyDescent="0.3">
      <c r="A2088" s="106"/>
      <c r="B2088" s="59"/>
      <c r="C2088" s="137" t="str">
        <f t="shared" si="32"/>
        <v/>
      </c>
      <c r="D2088" s="138" t="str">
        <f>IF(NOT(ISBLANK(B2088)),IF(AND(MONTH(B2088)&gt;=4,MONTH(B2088)&lt;=12,B2088&gt;=DATE(INT(LEFT('Fiscal Year'!$B$2,4)),4,1),B2088&lt;=DATE(INT(CONCATENATE("20",RIGHT('Fiscal Year'!$B$2,2))),3,31)),1,0),"")</f>
        <v/>
      </c>
      <c r="E2088" s="138" t="str">
        <f>IF(NOT(ISBLANK(B2088)),IF(AND(MONTH(B2088)&gt;=1,MONTH(B2088)&lt;=3,B2088&gt;=DATE(INT(LEFT('Fiscal Year'!$B$2,4)),4,1),B2088&lt;=DATE(INT(CONCATENATE("20",RIGHT('Fiscal Year'!$B$2,2))),3,31)),1,0),"")</f>
        <v/>
      </c>
      <c r="F2088" s="139" t="str">
        <f>IF(NOT(ISBLANK(B2088)),IF(B2088&lt;'Fiscal Year'!$B$3,1,0),"")</f>
        <v/>
      </c>
      <c r="G2088" s="10"/>
      <c r="H2088" s="10"/>
      <c r="I2088" s="40"/>
      <c r="J2088" s="40"/>
      <c r="K2088" s="53"/>
      <c r="L2088" s="53"/>
      <c r="M2088" s="53"/>
      <c r="N2088" s="53"/>
      <c r="O2088" s="53"/>
      <c r="P2088" s="53"/>
      <c r="Q2088" s="53"/>
      <c r="R2088" s="53"/>
      <c r="S2088" s="53"/>
    </row>
    <row r="2089" spans="1:19" x14ac:dyDescent="0.3">
      <c r="A2089" s="106"/>
      <c r="B2089" s="59"/>
      <c r="C2089" s="137" t="str">
        <f t="shared" si="32"/>
        <v/>
      </c>
      <c r="D2089" s="138" t="str">
        <f>IF(NOT(ISBLANK(B2089)),IF(AND(MONTH(B2089)&gt;=4,MONTH(B2089)&lt;=12,B2089&gt;=DATE(INT(LEFT('Fiscal Year'!$B$2,4)),4,1),B2089&lt;=DATE(INT(CONCATENATE("20",RIGHT('Fiscal Year'!$B$2,2))),3,31)),1,0),"")</f>
        <v/>
      </c>
      <c r="E2089" s="138" t="str">
        <f>IF(NOT(ISBLANK(B2089)),IF(AND(MONTH(B2089)&gt;=1,MONTH(B2089)&lt;=3,B2089&gt;=DATE(INT(LEFT('Fiscal Year'!$B$2,4)),4,1),B2089&lt;=DATE(INT(CONCATENATE("20",RIGHT('Fiscal Year'!$B$2,2))),3,31)),1,0),"")</f>
        <v/>
      </c>
      <c r="F2089" s="139" t="str">
        <f>IF(NOT(ISBLANK(B2089)),IF(B2089&lt;'Fiscal Year'!$B$3,1,0),"")</f>
        <v/>
      </c>
      <c r="G2089" s="10"/>
      <c r="H2089" s="10"/>
      <c r="I2089" s="40"/>
      <c r="J2089" s="40"/>
      <c r="K2089" s="53"/>
      <c r="L2089" s="53"/>
      <c r="M2089" s="53"/>
      <c r="N2089" s="53"/>
      <c r="O2089" s="53"/>
      <c r="P2089" s="53"/>
      <c r="Q2089" s="53"/>
      <c r="R2089" s="53"/>
      <c r="S2089" s="53"/>
    </row>
    <row r="2090" spans="1:19" x14ac:dyDescent="0.3">
      <c r="A2090" s="106"/>
      <c r="B2090" s="59"/>
      <c r="C2090" s="137" t="str">
        <f t="shared" si="32"/>
        <v/>
      </c>
      <c r="D2090" s="138" t="str">
        <f>IF(NOT(ISBLANK(B2090)),IF(AND(MONTH(B2090)&gt;=4,MONTH(B2090)&lt;=12,B2090&gt;=DATE(INT(LEFT('Fiscal Year'!$B$2,4)),4,1),B2090&lt;=DATE(INT(CONCATENATE("20",RIGHT('Fiscal Year'!$B$2,2))),3,31)),1,0),"")</f>
        <v/>
      </c>
      <c r="E2090" s="138" t="str">
        <f>IF(NOT(ISBLANK(B2090)),IF(AND(MONTH(B2090)&gt;=1,MONTH(B2090)&lt;=3,B2090&gt;=DATE(INT(LEFT('Fiscal Year'!$B$2,4)),4,1),B2090&lt;=DATE(INT(CONCATENATE("20",RIGHT('Fiscal Year'!$B$2,2))),3,31)),1,0),"")</f>
        <v/>
      </c>
      <c r="F2090" s="139" t="str">
        <f>IF(NOT(ISBLANK(B2090)),IF(B2090&lt;'Fiscal Year'!$B$3,1,0),"")</f>
        <v/>
      </c>
      <c r="G2090" s="10"/>
      <c r="H2090" s="10"/>
      <c r="I2090" s="40"/>
      <c r="J2090" s="40"/>
      <c r="K2090" s="53"/>
      <c r="L2090" s="53"/>
      <c r="M2090" s="53"/>
      <c r="N2090" s="53"/>
      <c r="O2090" s="53"/>
      <c r="P2090" s="53"/>
      <c r="Q2090" s="53"/>
      <c r="R2090" s="53"/>
      <c r="S2090" s="53"/>
    </row>
    <row r="2091" spans="1:19" x14ac:dyDescent="0.3">
      <c r="A2091" s="106"/>
      <c r="B2091" s="59"/>
      <c r="C2091" s="137" t="str">
        <f t="shared" si="32"/>
        <v/>
      </c>
      <c r="D2091" s="138" t="str">
        <f>IF(NOT(ISBLANK(B2091)),IF(AND(MONTH(B2091)&gt;=4,MONTH(B2091)&lt;=12,B2091&gt;=DATE(INT(LEFT('Fiscal Year'!$B$2,4)),4,1),B2091&lt;=DATE(INT(CONCATENATE("20",RIGHT('Fiscal Year'!$B$2,2))),3,31)),1,0),"")</f>
        <v/>
      </c>
      <c r="E2091" s="138" t="str">
        <f>IF(NOT(ISBLANK(B2091)),IF(AND(MONTH(B2091)&gt;=1,MONTH(B2091)&lt;=3,B2091&gt;=DATE(INT(LEFT('Fiscal Year'!$B$2,4)),4,1),B2091&lt;=DATE(INT(CONCATENATE("20",RIGHT('Fiscal Year'!$B$2,2))),3,31)),1,0),"")</f>
        <v/>
      </c>
      <c r="F2091" s="139" t="str">
        <f>IF(NOT(ISBLANK(B2091)),IF(B2091&lt;'Fiscal Year'!$B$3,1,0),"")</f>
        <v/>
      </c>
      <c r="G2091" s="10"/>
      <c r="H2091" s="10"/>
      <c r="I2091" s="40"/>
      <c r="J2091" s="40"/>
      <c r="K2091" s="53"/>
      <c r="L2091" s="53"/>
      <c r="M2091" s="53"/>
      <c r="N2091" s="53"/>
      <c r="O2091" s="53"/>
      <c r="P2091" s="53"/>
      <c r="Q2091" s="53"/>
      <c r="R2091" s="53"/>
      <c r="S2091" s="53"/>
    </row>
    <row r="2092" spans="1:19" x14ac:dyDescent="0.3">
      <c r="A2092" s="106"/>
      <c r="B2092" s="59"/>
      <c r="C2092" s="137" t="str">
        <f t="shared" si="32"/>
        <v/>
      </c>
      <c r="D2092" s="138" t="str">
        <f>IF(NOT(ISBLANK(B2092)),IF(AND(MONTH(B2092)&gt;=4,MONTH(B2092)&lt;=12,B2092&gt;=DATE(INT(LEFT('Fiscal Year'!$B$2,4)),4,1),B2092&lt;=DATE(INT(CONCATENATE("20",RIGHT('Fiscal Year'!$B$2,2))),3,31)),1,0),"")</f>
        <v/>
      </c>
      <c r="E2092" s="138" t="str">
        <f>IF(NOT(ISBLANK(B2092)),IF(AND(MONTH(B2092)&gt;=1,MONTH(B2092)&lt;=3,B2092&gt;=DATE(INT(LEFT('Fiscal Year'!$B$2,4)),4,1),B2092&lt;=DATE(INT(CONCATENATE("20",RIGHT('Fiscal Year'!$B$2,2))),3,31)),1,0),"")</f>
        <v/>
      </c>
      <c r="F2092" s="139" t="str">
        <f>IF(NOT(ISBLANK(B2092)),IF(B2092&lt;'Fiscal Year'!$B$3,1,0),"")</f>
        <v/>
      </c>
      <c r="G2092" s="10"/>
      <c r="H2092" s="10"/>
      <c r="I2092" s="40"/>
      <c r="J2092" s="40"/>
      <c r="K2092" s="53"/>
      <c r="L2092" s="53"/>
      <c r="M2092" s="53"/>
      <c r="N2092" s="53"/>
      <c r="O2092" s="53"/>
      <c r="P2092" s="53"/>
      <c r="Q2092" s="53"/>
      <c r="R2092" s="53"/>
      <c r="S2092" s="53"/>
    </row>
    <row r="2093" spans="1:19" x14ac:dyDescent="0.3">
      <c r="A2093" s="106"/>
      <c r="B2093" s="59"/>
      <c r="C2093" s="137" t="str">
        <f t="shared" si="32"/>
        <v/>
      </c>
      <c r="D2093" s="138" t="str">
        <f>IF(NOT(ISBLANK(B2093)),IF(AND(MONTH(B2093)&gt;=4,MONTH(B2093)&lt;=12,B2093&gt;=DATE(INT(LEFT('Fiscal Year'!$B$2,4)),4,1),B2093&lt;=DATE(INT(CONCATENATE("20",RIGHT('Fiscal Year'!$B$2,2))),3,31)),1,0),"")</f>
        <v/>
      </c>
      <c r="E2093" s="138" t="str">
        <f>IF(NOT(ISBLANK(B2093)),IF(AND(MONTH(B2093)&gt;=1,MONTH(B2093)&lt;=3,B2093&gt;=DATE(INT(LEFT('Fiscal Year'!$B$2,4)),4,1),B2093&lt;=DATE(INT(CONCATENATE("20",RIGHT('Fiscal Year'!$B$2,2))),3,31)),1,0),"")</f>
        <v/>
      </c>
      <c r="F2093" s="139" t="str">
        <f>IF(NOT(ISBLANK(B2093)),IF(B2093&lt;'Fiscal Year'!$B$3,1,0),"")</f>
        <v/>
      </c>
      <c r="G2093" s="10"/>
      <c r="H2093" s="10"/>
      <c r="I2093" s="40"/>
      <c r="J2093" s="40"/>
      <c r="K2093" s="53"/>
      <c r="L2093" s="53"/>
      <c r="M2093" s="53"/>
      <c r="N2093" s="53"/>
      <c r="O2093" s="53"/>
      <c r="P2093" s="53"/>
      <c r="Q2093" s="53"/>
      <c r="R2093" s="53"/>
      <c r="S2093" s="53"/>
    </row>
    <row r="2094" spans="1:19" x14ac:dyDescent="0.3">
      <c r="A2094" s="106"/>
      <c r="B2094" s="59"/>
      <c r="C2094" s="137" t="str">
        <f t="shared" si="32"/>
        <v/>
      </c>
      <c r="D2094" s="138" t="str">
        <f>IF(NOT(ISBLANK(B2094)),IF(AND(MONTH(B2094)&gt;=4,MONTH(B2094)&lt;=12,B2094&gt;=DATE(INT(LEFT('Fiscal Year'!$B$2,4)),4,1),B2094&lt;=DATE(INT(CONCATENATE("20",RIGHT('Fiscal Year'!$B$2,2))),3,31)),1,0),"")</f>
        <v/>
      </c>
      <c r="E2094" s="138" t="str">
        <f>IF(NOT(ISBLANK(B2094)),IF(AND(MONTH(B2094)&gt;=1,MONTH(B2094)&lt;=3,B2094&gt;=DATE(INT(LEFT('Fiscal Year'!$B$2,4)),4,1),B2094&lt;=DATE(INT(CONCATENATE("20",RIGHT('Fiscal Year'!$B$2,2))),3,31)),1,0),"")</f>
        <v/>
      </c>
      <c r="F2094" s="139" t="str">
        <f>IF(NOT(ISBLANK(B2094)),IF(B2094&lt;'Fiscal Year'!$B$3,1,0),"")</f>
        <v/>
      </c>
      <c r="G2094" s="10"/>
      <c r="H2094" s="10"/>
      <c r="I2094" s="40"/>
      <c r="J2094" s="40"/>
      <c r="K2094" s="53"/>
      <c r="L2094" s="53"/>
      <c r="M2094" s="53"/>
      <c r="N2094" s="53"/>
      <c r="O2094" s="53"/>
      <c r="P2094" s="53"/>
      <c r="Q2094" s="53"/>
      <c r="R2094" s="53"/>
      <c r="S2094" s="53"/>
    </row>
    <row r="2095" spans="1:19" x14ac:dyDescent="0.3">
      <c r="A2095" s="106"/>
      <c r="B2095" s="59"/>
      <c r="C2095" s="137" t="str">
        <f t="shared" si="32"/>
        <v/>
      </c>
      <c r="D2095" s="138" t="str">
        <f>IF(NOT(ISBLANK(B2095)),IF(AND(MONTH(B2095)&gt;=4,MONTH(B2095)&lt;=12,B2095&gt;=DATE(INT(LEFT('Fiscal Year'!$B$2,4)),4,1),B2095&lt;=DATE(INT(CONCATENATE("20",RIGHT('Fiscal Year'!$B$2,2))),3,31)),1,0),"")</f>
        <v/>
      </c>
      <c r="E2095" s="138" t="str">
        <f>IF(NOT(ISBLANK(B2095)),IF(AND(MONTH(B2095)&gt;=1,MONTH(B2095)&lt;=3,B2095&gt;=DATE(INT(LEFT('Fiscal Year'!$B$2,4)),4,1),B2095&lt;=DATE(INT(CONCATENATE("20",RIGHT('Fiscal Year'!$B$2,2))),3,31)),1,0),"")</f>
        <v/>
      </c>
      <c r="F2095" s="139" t="str">
        <f>IF(NOT(ISBLANK(B2095)),IF(B2095&lt;'Fiscal Year'!$B$3,1,0),"")</f>
        <v/>
      </c>
      <c r="G2095" s="10"/>
      <c r="H2095" s="10"/>
      <c r="I2095" s="40"/>
      <c r="J2095" s="40"/>
      <c r="K2095" s="53"/>
      <c r="L2095" s="53"/>
      <c r="M2095" s="53"/>
      <c r="N2095" s="53"/>
      <c r="O2095" s="53"/>
      <c r="P2095" s="53"/>
      <c r="Q2095" s="53"/>
      <c r="R2095" s="53"/>
      <c r="S2095" s="53"/>
    </row>
    <row r="2096" spans="1:19" x14ac:dyDescent="0.3">
      <c r="A2096" s="106"/>
      <c r="B2096" s="59"/>
      <c r="C2096" s="137" t="str">
        <f t="shared" si="32"/>
        <v/>
      </c>
      <c r="D2096" s="138" t="str">
        <f>IF(NOT(ISBLANK(B2096)),IF(AND(MONTH(B2096)&gt;=4,MONTH(B2096)&lt;=12,B2096&gt;=DATE(INT(LEFT('Fiscal Year'!$B$2,4)),4,1),B2096&lt;=DATE(INT(CONCATENATE("20",RIGHT('Fiscal Year'!$B$2,2))),3,31)),1,0),"")</f>
        <v/>
      </c>
      <c r="E2096" s="138" t="str">
        <f>IF(NOT(ISBLANK(B2096)),IF(AND(MONTH(B2096)&gt;=1,MONTH(B2096)&lt;=3,B2096&gt;=DATE(INT(LEFT('Fiscal Year'!$B$2,4)),4,1),B2096&lt;=DATE(INT(CONCATENATE("20",RIGHT('Fiscal Year'!$B$2,2))),3,31)),1,0),"")</f>
        <v/>
      </c>
      <c r="F2096" s="139" t="str">
        <f>IF(NOT(ISBLANK(B2096)),IF(B2096&lt;'Fiscal Year'!$B$3,1,0),"")</f>
        <v/>
      </c>
      <c r="G2096" s="10"/>
      <c r="H2096" s="10"/>
      <c r="I2096" s="40"/>
      <c r="J2096" s="40"/>
      <c r="K2096" s="53"/>
      <c r="L2096" s="53"/>
      <c r="M2096" s="53"/>
      <c r="N2096" s="53"/>
      <c r="O2096" s="53"/>
      <c r="P2096" s="53"/>
      <c r="Q2096" s="53"/>
      <c r="R2096" s="53"/>
      <c r="S2096" s="53"/>
    </row>
    <row r="2097" spans="1:19" x14ac:dyDescent="0.3">
      <c r="A2097" s="106"/>
      <c r="B2097" s="59"/>
      <c r="C2097" s="137" t="str">
        <f t="shared" si="32"/>
        <v/>
      </c>
      <c r="D2097" s="138" t="str">
        <f>IF(NOT(ISBLANK(B2097)),IF(AND(MONTH(B2097)&gt;=4,MONTH(B2097)&lt;=12,B2097&gt;=DATE(INT(LEFT('Fiscal Year'!$B$2,4)),4,1),B2097&lt;=DATE(INT(CONCATENATE("20",RIGHT('Fiscal Year'!$B$2,2))),3,31)),1,0),"")</f>
        <v/>
      </c>
      <c r="E2097" s="138" t="str">
        <f>IF(NOT(ISBLANK(B2097)),IF(AND(MONTH(B2097)&gt;=1,MONTH(B2097)&lt;=3,B2097&gt;=DATE(INT(LEFT('Fiscal Year'!$B$2,4)),4,1),B2097&lt;=DATE(INT(CONCATENATE("20",RIGHT('Fiscal Year'!$B$2,2))),3,31)),1,0),"")</f>
        <v/>
      </c>
      <c r="F2097" s="139" t="str">
        <f>IF(NOT(ISBLANK(B2097)),IF(B2097&lt;'Fiscal Year'!$B$3,1,0),"")</f>
        <v/>
      </c>
      <c r="G2097" s="10"/>
      <c r="H2097" s="10"/>
      <c r="I2097" s="40"/>
      <c r="J2097" s="40"/>
      <c r="K2097" s="53"/>
      <c r="L2097" s="53"/>
      <c r="M2097" s="53"/>
      <c r="N2097" s="53"/>
      <c r="O2097" s="53"/>
      <c r="P2097" s="53"/>
      <c r="Q2097" s="53"/>
      <c r="R2097" s="53"/>
      <c r="S2097" s="53"/>
    </row>
    <row r="2098" spans="1:19" x14ac:dyDescent="0.3">
      <c r="A2098" s="106"/>
      <c r="B2098" s="59"/>
      <c r="C2098" s="137" t="str">
        <f t="shared" si="32"/>
        <v/>
      </c>
      <c r="D2098" s="138" t="str">
        <f>IF(NOT(ISBLANK(B2098)),IF(AND(MONTH(B2098)&gt;=4,MONTH(B2098)&lt;=12,B2098&gt;=DATE(INT(LEFT('Fiscal Year'!$B$2,4)),4,1),B2098&lt;=DATE(INT(CONCATENATE("20",RIGHT('Fiscal Year'!$B$2,2))),3,31)),1,0),"")</f>
        <v/>
      </c>
      <c r="E2098" s="138" t="str">
        <f>IF(NOT(ISBLANK(B2098)),IF(AND(MONTH(B2098)&gt;=1,MONTH(B2098)&lt;=3,B2098&gt;=DATE(INT(LEFT('Fiscal Year'!$B$2,4)),4,1),B2098&lt;=DATE(INT(CONCATENATE("20",RIGHT('Fiscal Year'!$B$2,2))),3,31)),1,0),"")</f>
        <v/>
      </c>
      <c r="F2098" s="139" t="str">
        <f>IF(NOT(ISBLANK(B2098)),IF(B2098&lt;'Fiscal Year'!$B$3,1,0),"")</f>
        <v/>
      </c>
      <c r="G2098" s="10"/>
      <c r="H2098" s="10"/>
      <c r="I2098" s="40"/>
      <c r="J2098" s="40"/>
      <c r="K2098" s="53"/>
      <c r="L2098" s="53"/>
      <c r="M2098" s="53"/>
      <c r="N2098" s="53"/>
      <c r="O2098" s="53"/>
      <c r="P2098" s="53"/>
      <c r="Q2098" s="53"/>
      <c r="R2098" s="53"/>
      <c r="S2098" s="53"/>
    </row>
    <row r="2099" spans="1:19" x14ac:dyDescent="0.3">
      <c r="A2099" s="106"/>
      <c r="B2099" s="59"/>
      <c r="C2099" s="137" t="str">
        <f t="shared" si="32"/>
        <v/>
      </c>
      <c r="D2099" s="138" t="str">
        <f>IF(NOT(ISBLANK(B2099)),IF(AND(MONTH(B2099)&gt;=4,MONTH(B2099)&lt;=12,B2099&gt;=DATE(INT(LEFT('Fiscal Year'!$B$2,4)),4,1),B2099&lt;=DATE(INT(CONCATENATE("20",RIGHT('Fiscal Year'!$B$2,2))),3,31)),1,0),"")</f>
        <v/>
      </c>
      <c r="E2099" s="138" t="str">
        <f>IF(NOT(ISBLANK(B2099)),IF(AND(MONTH(B2099)&gt;=1,MONTH(B2099)&lt;=3,B2099&gt;=DATE(INT(LEFT('Fiscal Year'!$B$2,4)),4,1),B2099&lt;=DATE(INT(CONCATENATE("20",RIGHT('Fiscal Year'!$B$2,2))),3,31)),1,0),"")</f>
        <v/>
      </c>
      <c r="F2099" s="139" t="str">
        <f>IF(NOT(ISBLANK(B2099)),IF(B2099&lt;'Fiscal Year'!$B$3,1,0),"")</f>
        <v/>
      </c>
      <c r="G2099" s="10"/>
      <c r="H2099" s="10"/>
      <c r="I2099" s="40"/>
      <c r="J2099" s="40"/>
      <c r="K2099" s="53"/>
      <c r="L2099" s="53"/>
      <c r="M2099" s="53"/>
      <c r="N2099" s="53"/>
      <c r="O2099" s="53"/>
      <c r="P2099" s="53"/>
      <c r="Q2099" s="53"/>
      <c r="R2099" s="53"/>
      <c r="S2099" s="53"/>
    </row>
    <row r="2100" spans="1:19" x14ac:dyDescent="0.3">
      <c r="A2100" s="106"/>
      <c r="B2100" s="59"/>
      <c r="C2100" s="137" t="str">
        <f t="shared" si="32"/>
        <v/>
      </c>
      <c r="D2100" s="138" t="str">
        <f>IF(NOT(ISBLANK(B2100)),IF(AND(MONTH(B2100)&gt;=4,MONTH(B2100)&lt;=12,B2100&gt;=DATE(INT(LEFT('Fiscal Year'!$B$2,4)),4,1),B2100&lt;=DATE(INT(CONCATENATE("20",RIGHT('Fiscal Year'!$B$2,2))),3,31)),1,0),"")</f>
        <v/>
      </c>
      <c r="E2100" s="138" t="str">
        <f>IF(NOT(ISBLANK(B2100)),IF(AND(MONTH(B2100)&gt;=1,MONTH(B2100)&lt;=3,B2100&gt;=DATE(INT(LEFT('Fiscal Year'!$B$2,4)),4,1),B2100&lt;=DATE(INT(CONCATENATE("20",RIGHT('Fiscal Year'!$B$2,2))),3,31)),1,0),"")</f>
        <v/>
      </c>
      <c r="F2100" s="139" t="str">
        <f>IF(NOT(ISBLANK(B2100)),IF(B2100&lt;'Fiscal Year'!$B$3,1,0),"")</f>
        <v/>
      </c>
      <c r="G2100" s="10"/>
      <c r="H2100" s="10"/>
      <c r="I2100" s="40"/>
      <c r="J2100" s="40"/>
      <c r="K2100" s="53"/>
      <c r="L2100" s="53"/>
      <c r="M2100" s="53"/>
      <c r="N2100" s="53"/>
      <c r="O2100" s="53"/>
      <c r="P2100" s="53"/>
      <c r="Q2100" s="53"/>
      <c r="R2100" s="53"/>
      <c r="S2100" s="53"/>
    </row>
    <row r="2101" spans="1:19" x14ac:dyDescent="0.3">
      <c r="A2101" s="106"/>
      <c r="B2101" s="59"/>
      <c r="C2101" s="137" t="str">
        <f t="shared" si="32"/>
        <v/>
      </c>
      <c r="D2101" s="138" t="str">
        <f>IF(NOT(ISBLANK(B2101)),IF(AND(MONTH(B2101)&gt;=4,MONTH(B2101)&lt;=12,B2101&gt;=DATE(INT(LEFT('Fiscal Year'!$B$2,4)),4,1),B2101&lt;=DATE(INT(CONCATENATE("20",RIGHT('Fiscal Year'!$B$2,2))),3,31)),1,0),"")</f>
        <v/>
      </c>
      <c r="E2101" s="138" t="str">
        <f>IF(NOT(ISBLANK(B2101)),IF(AND(MONTH(B2101)&gt;=1,MONTH(B2101)&lt;=3,B2101&gt;=DATE(INT(LEFT('Fiscal Year'!$B$2,4)),4,1),B2101&lt;=DATE(INT(CONCATENATE("20",RIGHT('Fiscal Year'!$B$2,2))),3,31)),1,0),"")</f>
        <v/>
      </c>
      <c r="F2101" s="139" t="str">
        <f>IF(NOT(ISBLANK(B2101)),IF(B2101&lt;'Fiscal Year'!$B$3,1,0),"")</f>
        <v/>
      </c>
      <c r="G2101" s="10"/>
      <c r="H2101" s="10"/>
      <c r="I2101" s="40"/>
      <c r="J2101" s="40"/>
      <c r="K2101" s="53"/>
      <c r="L2101" s="53"/>
      <c r="M2101" s="53"/>
      <c r="N2101" s="53"/>
      <c r="O2101" s="53"/>
      <c r="P2101" s="53"/>
      <c r="Q2101" s="53"/>
      <c r="R2101" s="53"/>
      <c r="S2101" s="53"/>
    </row>
    <row r="2102" spans="1:19" x14ac:dyDescent="0.3">
      <c r="A2102" s="106"/>
      <c r="B2102" s="59"/>
      <c r="C2102" s="137" t="str">
        <f t="shared" si="32"/>
        <v/>
      </c>
      <c r="D2102" s="138" t="str">
        <f>IF(NOT(ISBLANK(B2102)),IF(AND(MONTH(B2102)&gt;=4,MONTH(B2102)&lt;=12,B2102&gt;=DATE(INT(LEFT('Fiscal Year'!$B$2,4)),4,1),B2102&lt;=DATE(INT(CONCATENATE("20",RIGHT('Fiscal Year'!$B$2,2))),3,31)),1,0),"")</f>
        <v/>
      </c>
      <c r="E2102" s="138" t="str">
        <f>IF(NOT(ISBLANK(B2102)),IF(AND(MONTH(B2102)&gt;=1,MONTH(B2102)&lt;=3,B2102&gt;=DATE(INT(LEFT('Fiscal Year'!$B$2,4)),4,1),B2102&lt;=DATE(INT(CONCATENATE("20",RIGHT('Fiscal Year'!$B$2,2))),3,31)),1,0),"")</f>
        <v/>
      </c>
      <c r="F2102" s="139" t="str">
        <f>IF(NOT(ISBLANK(B2102)),IF(B2102&lt;'Fiscal Year'!$B$3,1,0),"")</f>
        <v/>
      </c>
      <c r="G2102" s="10"/>
      <c r="H2102" s="10"/>
      <c r="I2102" s="40"/>
      <c r="J2102" s="40"/>
      <c r="K2102" s="53"/>
      <c r="L2102" s="53"/>
      <c r="M2102" s="53"/>
      <c r="N2102" s="53"/>
      <c r="O2102" s="53"/>
      <c r="P2102" s="53"/>
      <c r="Q2102" s="53"/>
      <c r="R2102" s="53"/>
      <c r="S2102" s="53"/>
    </row>
    <row r="2103" spans="1:19" x14ac:dyDescent="0.3">
      <c r="A2103" s="106"/>
      <c r="B2103" s="59"/>
      <c r="C2103" s="137" t="str">
        <f t="shared" si="32"/>
        <v/>
      </c>
      <c r="D2103" s="138" t="str">
        <f>IF(NOT(ISBLANK(B2103)),IF(AND(MONTH(B2103)&gt;=4,MONTH(B2103)&lt;=12,B2103&gt;=DATE(INT(LEFT('Fiscal Year'!$B$2,4)),4,1),B2103&lt;=DATE(INT(CONCATENATE("20",RIGHT('Fiscal Year'!$B$2,2))),3,31)),1,0),"")</f>
        <v/>
      </c>
      <c r="E2103" s="138" t="str">
        <f>IF(NOT(ISBLANK(B2103)),IF(AND(MONTH(B2103)&gt;=1,MONTH(B2103)&lt;=3,B2103&gt;=DATE(INT(LEFT('Fiscal Year'!$B$2,4)),4,1),B2103&lt;=DATE(INT(CONCATENATE("20",RIGHT('Fiscal Year'!$B$2,2))),3,31)),1,0),"")</f>
        <v/>
      </c>
      <c r="F2103" s="139" t="str">
        <f>IF(NOT(ISBLANK(B2103)),IF(B2103&lt;'Fiscal Year'!$B$3,1,0),"")</f>
        <v/>
      </c>
      <c r="G2103" s="10"/>
      <c r="H2103" s="10"/>
      <c r="I2103" s="40"/>
      <c r="J2103" s="40"/>
      <c r="K2103" s="53"/>
      <c r="L2103" s="53"/>
      <c r="M2103" s="53"/>
      <c r="N2103" s="53"/>
      <c r="O2103" s="53"/>
      <c r="P2103" s="53"/>
      <c r="Q2103" s="53"/>
      <c r="R2103" s="53"/>
      <c r="S2103" s="53"/>
    </row>
    <row r="2104" spans="1:19" x14ac:dyDescent="0.3">
      <c r="A2104" s="106"/>
      <c r="B2104" s="59"/>
      <c r="C2104" s="137" t="str">
        <f t="shared" si="32"/>
        <v/>
      </c>
      <c r="D2104" s="138" t="str">
        <f>IF(NOT(ISBLANK(B2104)),IF(AND(MONTH(B2104)&gt;=4,MONTH(B2104)&lt;=12,B2104&gt;=DATE(INT(LEFT('Fiscal Year'!$B$2,4)),4,1),B2104&lt;=DATE(INT(CONCATENATE("20",RIGHT('Fiscal Year'!$B$2,2))),3,31)),1,0),"")</f>
        <v/>
      </c>
      <c r="E2104" s="138" t="str">
        <f>IF(NOT(ISBLANK(B2104)),IF(AND(MONTH(B2104)&gt;=1,MONTH(B2104)&lt;=3,B2104&gt;=DATE(INT(LEFT('Fiscal Year'!$B$2,4)),4,1),B2104&lt;=DATE(INT(CONCATENATE("20",RIGHT('Fiscal Year'!$B$2,2))),3,31)),1,0),"")</f>
        <v/>
      </c>
      <c r="F2104" s="139" t="str">
        <f>IF(NOT(ISBLANK(B2104)),IF(B2104&lt;'Fiscal Year'!$B$3,1,0),"")</f>
        <v/>
      </c>
      <c r="G2104" s="10"/>
      <c r="H2104" s="10"/>
      <c r="I2104" s="40"/>
      <c r="J2104" s="40"/>
      <c r="K2104" s="53"/>
      <c r="L2104" s="53"/>
      <c r="M2104" s="53"/>
      <c r="N2104" s="53"/>
      <c r="O2104" s="53"/>
      <c r="P2104" s="53"/>
      <c r="Q2104" s="53"/>
      <c r="R2104" s="53"/>
      <c r="S2104" s="53"/>
    </row>
    <row r="2105" spans="1:19" x14ac:dyDescent="0.3">
      <c r="A2105" s="106"/>
      <c r="B2105" s="59"/>
      <c r="C2105" s="137" t="str">
        <f t="shared" si="32"/>
        <v/>
      </c>
      <c r="D2105" s="138" t="str">
        <f>IF(NOT(ISBLANK(B2105)),IF(AND(MONTH(B2105)&gt;=4,MONTH(B2105)&lt;=12,B2105&gt;=DATE(INT(LEFT('Fiscal Year'!$B$2,4)),4,1),B2105&lt;=DATE(INT(CONCATENATE("20",RIGHT('Fiscal Year'!$B$2,2))),3,31)),1,0),"")</f>
        <v/>
      </c>
      <c r="E2105" s="138" t="str">
        <f>IF(NOT(ISBLANK(B2105)),IF(AND(MONTH(B2105)&gt;=1,MONTH(B2105)&lt;=3,B2105&gt;=DATE(INT(LEFT('Fiscal Year'!$B$2,4)),4,1),B2105&lt;=DATE(INT(CONCATENATE("20",RIGHT('Fiscal Year'!$B$2,2))),3,31)),1,0),"")</f>
        <v/>
      </c>
      <c r="F2105" s="139" t="str">
        <f>IF(NOT(ISBLANK(B2105)),IF(B2105&lt;'Fiscal Year'!$B$3,1,0),"")</f>
        <v/>
      </c>
      <c r="G2105" s="10"/>
      <c r="H2105" s="10"/>
      <c r="I2105" s="40"/>
      <c r="J2105" s="40"/>
      <c r="K2105" s="53"/>
      <c r="L2105" s="53"/>
      <c r="M2105" s="53"/>
      <c r="N2105" s="53"/>
      <c r="O2105" s="53"/>
      <c r="P2105" s="53"/>
      <c r="Q2105" s="53"/>
      <c r="R2105" s="53"/>
      <c r="S2105" s="53"/>
    </row>
    <row r="2106" spans="1:19" x14ac:dyDescent="0.3">
      <c r="A2106" s="106"/>
      <c r="B2106" s="59"/>
      <c r="C2106" s="137" t="str">
        <f t="shared" si="32"/>
        <v/>
      </c>
      <c r="D2106" s="138" t="str">
        <f>IF(NOT(ISBLANK(B2106)),IF(AND(MONTH(B2106)&gt;=4,MONTH(B2106)&lt;=12,B2106&gt;=DATE(INT(LEFT('Fiscal Year'!$B$2,4)),4,1),B2106&lt;=DATE(INT(CONCATENATE("20",RIGHT('Fiscal Year'!$B$2,2))),3,31)),1,0),"")</f>
        <v/>
      </c>
      <c r="E2106" s="138" t="str">
        <f>IF(NOT(ISBLANK(B2106)),IF(AND(MONTH(B2106)&gt;=1,MONTH(B2106)&lt;=3,B2106&gt;=DATE(INT(LEFT('Fiscal Year'!$B$2,4)),4,1),B2106&lt;=DATE(INT(CONCATENATE("20",RIGHT('Fiscal Year'!$B$2,2))),3,31)),1,0),"")</f>
        <v/>
      </c>
      <c r="F2106" s="139" t="str">
        <f>IF(NOT(ISBLANK(B2106)),IF(B2106&lt;'Fiscal Year'!$B$3,1,0),"")</f>
        <v/>
      </c>
      <c r="G2106" s="10"/>
      <c r="H2106" s="10"/>
      <c r="I2106" s="40"/>
      <c r="J2106" s="40"/>
      <c r="K2106" s="53"/>
      <c r="L2106" s="53"/>
      <c r="M2106" s="53"/>
      <c r="N2106" s="53"/>
      <c r="O2106" s="53"/>
      <c r="P2106" s="53"/>
      <c r="Q2106" s="53"/>
      <c r="R2106" s="53"/>
      <c r="S2106" s="53"/>
    </row>
    <row r="2107" spans="1:19" x14ac:dyDescent="0.3">
      <c r="A2107" s="106"/>
      <c r="B2107" s="59"/>
      <c r="C2107" s="137" t="str">
        <f t="shared" si="32"/>
        <v/>
      </c>
      <c r="D2107" s="138" t="str">
        <f>IF(NOT(ISBLANK(B2107)),IF(AND(MONTH(B2107)&gt;=4,MONTH(B2107)&lt;=12,B2107&gt;=DATE(INT(LEFT('Fiscal Year'!$B$2,4)),4,1),B2107&lt;=DATE(INT(CONCATENATE("20",RIGHT('Fiscal Year'!$B$2,2))),3,31)),1,0),"")</f>
        <v/>
      </c>
      <c r="E2107" s="138" t="str">
        <f>IF(NOT(ISBLANK(B2107)),IF(AND(MONTH(B2107)&gt;=1,MONTH(B2107)&lt;=3,B2107&gt;=DATE(INT(LEFT('Fiscal Year'!$B$2,4)),4,1),B2107&lt;=DATE(INT(CONCATENATE("20",RIGHT('Fiscal Year'!$B$2,2))),3,31)),1,0),"")</f>
        <v/>
      </c>
      <c r="F2107" s="139" t="str">
        <f>IF(NOT(ISBLANK(B2107)),IF(B2107&lt;'Fiscal Year'!$B$3,1,0),"")</f>
        <v/>
      </c>
      <c r="G2107" s="10"/>
      <c r="H2107" s="10"/>
      <c r="I2107" s="40"/>
      <c r="J2107" s="40"/>
      <c r="K2107" s="53"/>
      <c r="L2107" s="53"/>
      <c r="M2107" s="53"/>
      <c r="N2107" s="53"/>
      <c r="O2107" s="53"/>
      <c r="P2107" s="53"/>
      <c r="Q2107" s="53"/>
      <c r="R2107" s="53"/>
      <c r="S2107" s="53"/>
    </row>
    <row r="2108" spans="1:19" x14ac:dyDescent="0.3">
      <c r="A2108" s="106"/>
      <c r="B2108" s="59"/>
      <c r="C2108" s="137" t="str">
        <f t="shared" si="32"/>
        <v/>
      </c>
      <c r="D2108" s="138" t="str">
        <f>IF(NOT(ISBLANK(B2108)),IF(AND(MONTH(B2108)&gt;=4,MONTH(B2108)&lt;=12,B2108&gt;=DATE(INT(LEFT('Fiscal Year'!$B$2,4)),4,1),B2108&lt;=DATE(INT(CONCATENATE("20",RIGHT('Fiscal Year'!$B$2,2))),3,31)),1,0),"")</f>
        <v/>
      </c>
      <c r="E2108" s="138" t="str">
        <f>IF(NOT(ISBLANK(B2108)),IF(AND(MONTH(B2108)&gt;=1,MONTH(B2108)&lt;=3,B2108&gt;=DATE(INT(LEFT('Fiscal Year'!$B$2,4)),4,1),B2108&lt;=DATE(INT(CONCATENATE("20",RIGHT('Fiscal Year'!$B$2,2))),3,31)),1,0),"")</f>
        <v/>
      </c>
      <c r="F2108" s="139" t="str">
        <f>IF(NOT(ISBLANK(B2108)),IF(B2108&lt;'Fiscal Year'!$B$3,1,0),"")</f>
        <v/>
      </c>
      <c r="G2108" s="10"/>
      <c r="H2108" s="10"/>
      <c r="I2108" s="40"/>
      <c r="J2108" s="40"/>
      <c r="K2108" s="53"/>
      <c r="L2108" s="53"/>
      <c r="M2108" s="53"/>
      <c r="N2108" s="53"/>
      <c r="O2108" s="53"/>
      <c r="P2108" s="53"/>
      <c r="Q2108" s="53"/>
      <c r="R2108" s="53"/>
      <c r="S2108" s="53"/>
    </row>
    <row r="2109" spans="1:19" x14ac:dyDescent="0.3">
      <c r="A2109" s="106"/>
      <c r="B2109" s="59"/>
      <c r="C2109" s="137" t="str">
        <f t="shared" si="32"/>
        <v/>
      </c>
      <c r="D2109" s="138" t="str">
        <f>IF(NOT(ISBLANK(B2109)),IF(AND(MONTH(B2109)&gt;=4,MONTH(B2109)&lt;=12,B2109&gt;=DATE(INT(LEFT('Fiscal Year'!$B$2,4)),4,1),B2109&lt;=DATE(INT(CONCATENATE("20",RIGHT('Fiscal Year'!$B$2,2))),3,31)),1,0),"")</f>
        <v/>
      </c>
      <c r="E2109" s="138" t="str">
        <f>IF(NOT(ISBLANK(B2109)),IF(AND(MONTH(B2109)&gt;=1,MONTH(B2109)&lt;=3,B2109&gt;=DATE(INT(LEFT('Fiscal Year'!$B$2,4)),4,1),B2109&lt;=DATE(INT(CONCATENATE("20",RIGHT('Fiscal Year'!$B$2,2))),3,31)),1,0),"")</f>
        <v/>
      </c>
      <c r="F2109" s="139" t="str">
        <f>IF(NOT(ISBLANK(B2109)),IF(B2109&lt;'Fiscal Year'!$B$3,1,0),"")</f>
        <v/>
      </c>
      <c r="G2109" s="10"/>
      <c r="H2109" s="10"/>
      <c r="I2109" s="40"/>
      <c r="J2109" s="40"/>
      <c r="K2109" s="53"/>
      <c r="L2109" s="53"/>
      <c r="M2109" s="53"/>
      <c r="N2109" s="53"/>
      <c r="O2109" s="53"/>
      <c r="P2109" s="53"/>
      <c r="Q2109" s="53"/>
      <c r="R2109" s="53"/>
      <c r="S2109" s="53"/>
    </row>
    <row r="2110" spans="1:19" x14ac:dyDescent="0.3">
      <c r="A2110" s="106"/>
      <c r="B2110" s="59"/>
      <c r="C2110" s="137" t="str">
        <f t="shared" si="32"/>
        <v/>
      </c>
      <c r="D2110" s="138" t="str">
        <f>IF(NOT(ISBLANK(B2110)),IF(AND(MONTH(B2110)&gt;=4,MONTH(B2110)&lt;=12,B2110&gt;=DATE(INT(LEFT('Fiscal Year'!$B$2,4)),4,1),B2110&lt;=DATE(INT(CONCATENATE("20",RIGHT('Fiscal Year'!$B$2,2))),3,31)),1,0),"")</f>
        <v/>
      </c>
      <c r="E2110" s="138" t="str">
        <f>IF(NOT(ISBLANK(B2110)),IF(AND(MONTH(B2110)&gt;=1,MONTH(B2110)&lt;=3,B2110&gt;=DATE(INT(LEFT('Fiscal Year'!$B$2,4)),4,1),B2110&lt;=DATE(INT(CONCATENATE("20",RIGHT('Fiscal Year'!$B$2,2))),3,31)),1,0),"")</f>
        <v/>
      </c>
      <c r="F2110" s="139" t="str">
        <f>IF(NOT(ISBLANK(B2110)),IF(B2110&lt;'Fiscal Year'!$B$3,1,0),"")</f>
        <v/>
      </c>
      <c r="G2110" s="10"/>
      <c r="H2110" s="10"/>
      <c r="I2110" s="40"/>
      <c r="J2110" s="40"/>
      <c r="K2110" s="53"/>
      <c r="L2110" s="53"/>
      <c r="M2110" s="53"/>
      <c r="N2110" s="53"/>
      <c r="O2110" s="53"/>
      <c r="P2110" s="53"/>
      <c r="Q2110" s="53"/>
      <c r="R2110" s="53"/>
      <c r="S2110" s="53"/>
    </row>
    <row r="2111" spans="1:19" x14ac:dyDescent="0.3">
      <c r="A2111" s="106"/>
      <c r="B2111" s="59"/>
      <c r="C2111" s="137" t="str">
        <f t="shared" si="32"/>
        <v/>
      </c>
      <c r="D2111" s="138" t="str">
        <f>IF(NOT(ISBLANK(B2111)),IF(AND(MONTH(B2111)&gt;=4,MONTH(B2111)&lt;=12,B2111&gt;=DATE(INT(LEFT('Fiscal Year'!$B$2,4)),4,1),B2111&lt;=DATE(INT(CONCATENATE("20",RIGHT('Fiscal Year'!$B$2,2))),3,31)),1,0),"")</f>
        <v/>
      </c>
      <c r="E2111" s="138" t="str">
        <f>IF(NOT(ISBLANK(B2111)),IF(AND(MONTH(B2111)&gt;=1,MONTH(B2111)&lt;=3,B2111&gt;=DATE(INT(LEFT('Fiscal Year'!$B$2,4)),4,1),B2111&lt;=DATE(INT(CONCATENATE("20",RIGHT('Fiscal Year'!$B$2,2))),3,31)),1,0),"")</f>
        <v/>
      </c>
      <c r="F2111" s="139" t="str">
        <f>IF(NOT(ISBLANK(B2111)),IF(B2111&lt;'Fiscal Year'!$B$3,1,0),"")</f>
        <v/>
      </c>
      <c r="G2111" s="10"/>
      <c r="H2111" s="10"/>
      <c r="I2111" s="40"/>
      <c r="J2111" s="40"/>
      <c r="K2111" s="53"/>
      <c r="L2111" s="53"/>
      <c r="M2111" s="53"/>
      <c r="N2111" s="53"/>
      <c r="O2111" s="53"/>
      <c r="P2111" s="53"/>
      <c r="Q2111" s="53"/>
      <c r="R2111" s="53"/>
      <c r="S2111" s="53"/>
    </row>
    <row r="2112" spans="1:19" x14ac:dyDescent="0.3">
      <c r="A2112" s="106"/>
      <c r="B2112" s="59"/>
      <c r="C2112" s="137" t="str">
        <f t="shared" si="32"/>
        <v/>
      </c>
      <c r="D2112" s="138" t="str">
        <f>IF(NOT(ISBLANK(B2112)),IF(AND(MONTH(B2112)&gt;=4,MONTH(B2112)&lt;=12,B2112&gt;=DATE(INT(LEFT('Fiscal Year'!$B$2,4)),4,1),B2112&lt;=DATE(INT(CONCATENATE("20",RIGHT('Fiscal Year'!$B$2,2))),3,31)),1,0),"")</f>
        <v/>
      </c>
      <c r="E2112" s="138" t="str">
        <f>IF(NOT(ISBLANK(B2112)),IF(AND(MONTH(B2112)&gt;=1,MONTH(B2112)&lt;=3,B2112&gt;=DATE(INT(LEFT('Fiscal Year'!$B$2,4)),4,1),B2112&lt;=DATE(INT(CONCATENATE("20",RIGHT('Fiscal Year'!$B$2,2))),3,31)),1,0),"")</f>
        <v/>
      </c>
      <c r="F2112" s="139" t="str">
        <f>IF(NOT(ISBLANK(B2112)),IF(B2112&lt;'Fiscal Year'!$B$3,1,0),"")</f>
        <v/>
      </c>
      <c r="G2112" s="10"/>
      <c r="H2112" s="10"/>
      <c r="I2112" s="40"/>
      <c r="J2112" s="40"/>
      <c r="K2112" s="53"/>
      <c r="L2112" s="53"/>
      <c r="M2112" s="53"/>
      <c r="N2112" s="53"/>
      <c r="O2112" s="53"/>
      <c r="P2112" s="53"/>
      <c r="Q2112" s="53"/>
      <c r="R2112" s="53"/>
      <c r="S2112" s="53"/>
    </row>
    <row r="2113" spans="1:19" x14ac:dyDescent="0.3">
      <c r="A2113" s="106"/>
      <c r="B2113" s="59"/>
      <c r="C2113" s="137" t="str">
        <f t="shared" si="32"/>
        <v/>
      </c>
      <c r="D2113" s="138" t="str">
        <f>IF(NOT(ISBLANK(B2113)),IF(AND(MONTH(B2113)&gt;=4,MONTH(B2113)&lt;=12,B2113&gt;=DATE(INT(LEFT('Fiscal Year'!$B$2,4)),4,1),B2113&lt;=DATE(INT(CONCATENATE("20",RIGHT('Fiscal Year'!$B$2,2))),3,31)),1,0),"")</f>
        <v/>
      </c>
      <c r="E2113" s="138" t="str">
        <f>IF(NOT(ISBLANK(B2113)),IF(AND(MONTH(B2113)&gt;=1,MONTH(B2113)&lt;=3,B2113&gt;=DATE(INT(LEFT('Fiscal Year'!$B$2,4)),4,1),B2113&lt;=DATE(INT(CONCATENATE("20",RIGHT('Fiscal Year'!$B$2,2))),3,31)),1,0),"")</f>
        <v/>
      </c>
      <c r="F2113" s="139" t="str">
        <f>IF(NOT(ISBLANK(B2113)),IF(B2113&lt;'Fiscal Year'!$B$3,1,0),"")</f>
        <v/>
      </c>
      <c r="G2113" s="10"/>
      <c r="H2113" s="10"/>
      <c r="I2113" s="40"/>
      <c r="J2113" s="40"/>
      <c r="K2113" s="53"/>
      <c r="L2113" s="53"/>
      <c r="M2113" s="53"/>
      <c r="N2113" s="53"/>
      <c r="O2113" s="53"/>
      <c r="P2113" s="53"/>
      <c r="Q2113" s="53"/>
      <c r="R2113" s="53"/>
      <c r="S2113" s="53"/>
    </row>
    <row r="2114" spans="1:19" x14ac:dyDescent="0.3">
      <c r="A2114" s="106"/>
      <c r="B2114" s="59"/>
      <c r="C2114" s="137" t="str">
        <f t="shared" si="32"/>
        <v/>
      </c>
      <c r="D2114" s="138" t="str">
        <f>IF(NOT(ISBLANK(B2114)),IF(AND(MONTH(B2114)&gt;=4,MONTH(B2114)&lt;=12,B2114&gt;=DATE(INT(LEFT('Fiscal Year'!$B$2,4)),4,1),B2114&lt;=DATE(INT(CONCATENATE("20",RIGHT('Fiscal Year'!$B$2,2))),3,31)),1,0),"")</f>
        <v/>
      </c>
      <c r="E2114" s="138" t="str">
        <f>IF(NOT(ISBLANK(B2114)),IF(AND(MONTH(B2114)&gt;=1,MONTH(B2114)&lt;=3,B2114&gt;=DATE(INT(LEFT('Fiscal Year'!$B$2,4)),4,1),B2114&lt;=DATE(INT(CONCATENATE("20",RIGHT('Fiscal Year'!$B$2,2))),3,31)),1,0),"")</f>
        <v/>
      </c>
      <c r="F2114" s="139" t="str">
        <f>IF(NOT(ISBLANK(B2114)),IF(B2114&lt;'Fiscal Year'!$B$3,1,0),"")</f>
        <v/>
      </c>
      <c r="G2114" s="10"/>
      <c r="H2114" s="10"/>
      <c r="I2114" s="40"/>
      <c r="J2114" s="40"/>
      <c r="K2114" s="53"/>
      <c r="L2114" s="53"/>
      <c r="M2114" s="53"/>
      <c r="N2114" s="53"/>
      <c r="O2114" s="53"/>
      <c r="P2114" s="53"/>
      <c r="Q2114" s="53"/>
      <c r="R2114" s="53"/>
      <c r="S2114" s="53"/>
    </row>
    <row r="2115" spans="1:19" x14ac:dyDescent="0.3">
      <c r="A2115" s="106"/>
      <c r="B2115" s="59"/>
      <c r="C2115" s="137" t="str">
        <f t="shared" si="32"/>
        <v/>
      </c>
      <c r="D2115" s="138" t="str">
        <f>IF(NOT(ISBLANK(B2115)),IF(AND(MONTH(B2115)&gt;=4,MONTH(B2115)&lt;=12,B2115&gt;=DATE(INT(LEFT('Fiscal Year'!$B$2,4)),4,1),B2115&lt;=DATE(INT(CONCATENATE("20",RIGHT('Fiscal Year'!$B$2,2))),3,31)),1,0),"")</f>
        <v/>
      </c>
      <c r="E2115" s="138" t="str">
        <f>IF(NOT(ISBLANK(B2115)),IF(AND(MONTH(B2115)&gt;=1,MONTH(B2115)&lt;=3,B2115&gt;=DATE(INT(LEFT('Fiscal Year'!$B$2,4)),4,1),B2115&lt;=DATE(INT(CONCATENATE("20",RIGHT('Fiscal Year'!$B$2,2))),3,31)),1,0),"")</f>
        <v/>
      </c>
      <c r="F2115" s="139" t="str">
        <f>IF(NOT(ISBLANK(B2115)),IF(B2115&lt;'Fiscal Year'!$B$3,1,0),"")</f>
        <v/>
      </c>
      <c r="G2115" s="10"/>
      <c r="H2115" s="10"/>
      <c r="I2115" s="40"/>
      <c r="J2115" s="40"/>
      <c r="K2115" s="53"/>
      <c r="L2115" s="53"/>
      <c r="M2115" s="53"/>
      <c r="N2115" s="53"/>
      <c r="O2115" s="53"/>
      <c r="P2115" s="53"/>
      <c r="Q2115" s="53"/>
      <c r="R2115" s="53"/>
      <c r="S2115" s="53"/>
    </row>
    <row r="2116" spans="1:19" x14ac:dyDescent="0.3">
      <c r="A2116" s="106"/>
      <c r="B2116" s="59"/>
      <c r="C2116" s="137" t="str">
        <f t="shared" ref="C2116:C2179" si="33">IF(AND(NOT(ISBLANK(B2116)),B2116&gt;=43556),B2116+90,"")</f>
        <v/>
      </c>
      <c r="D2116" s="138" t="str">
        <f>IF(NOT(ISBLANK(B2116)),IF(AND(MONTH(B2116)&gt;=4,MONTH(B2116)&lt;=12,B2116&gt;=DATE(INT(LEFT('Fiscal Year'!$B$2,4)),4,1),B2116&lt;=DATE(INT(CONCATENATE("20",RIGHT('Fiscal Year'!$B$2,2))),3,31)),1,0),"")</f>
        <v/>
      </c>
      <c r="E2116" s="138" t="str">
        <f>IF(NOT(ISBLANK(B2116)),IF(AND(MONTH(B2116)&gt;=1,MONTH(B2116)&lt;=3,B2116&gt;=DATE(INT(LEFT('Fiscal Year'!$B$2,4)),4,1),B2116&lt;=DATE(INT(CONCATENATE("20",RIGHT('Fiscal Year'!$B$2,2))),3,31)),1,0),"")</f>
        <v/>
      </c>
      <c r="F2116" s="139" t="str">
        <f>IF(NOT(ISBLANK(B2116)),IF(B2116&lt;'Fiscal Year'!$B$3,1,0),"")</f>
        <v/>
      </c>
      <c r="G2116" s="10"/>
      <c r="H2116" s="10"/>
      <c r="I2116" s="40"/>
      <c r="J2116" s="40"/>
      <c r="K2116" s="53"/>
      <c r="L2116" s="53"/>
      <c r="M2116" s="53"/>
      <c r="N2116" s="53"/>
      <c r="O2116" s="53"/>
      <c r="P2116" s="53"/>
      <c r="Q2116" s="53"/>
      <c r="R2116" s="53"/>
      <c r="S2116" s="53"/>
    </row>
    <row r="2117" spans="1:19" x14ac:dyDescent="0.3">
      <c r="A2117" s="106"/>
      <c r="B2117" s="59"/>
      <c r="C2117" s="137" t="str">
        <f t="shared" si="33"/>
        <v/>
      </c>
      <c r="D2117" s="138" t="str">
        <f>IF(NOT(ISBLANK(B2117)),IF(AND(MONTH(B2117)&gt;=4,MONTH(B2117)&lt;=12,B2117&gt;=DATE(INT(LEFT('Fiscal Year'!$B$2,4)),4,1),B2117&lt;=DATE(INT(CONCATENATE("20",RIGHT('Fiscal Year'!$B$2,2))),3,31)),1,0),"")</f>
        <v/>
      </c>
      <c r="E2117" s="138" t="str">
        <f>IF(NOT(ISBLANK(B2117)),IF(AND(MONTH(B2117)&gt;=1,MONTH(B2117)&lt;=3,B2117&gt;=DATE(INT(LEFT('Fiscal Year'!$B$2,4)),4,1),B2117&lt;=DATE(INT(CONCATENATE("20",RIGHT('Fiscal Year'!$B$2,2))),3,31)),1,0),"")</f>
        <v/>
      </c>
      <c r="F2117" s="139" t="str">
        <f>IF(NOT(ISBLANK(B2117)),IF(B2117&lt;'Fiscal Year'!$B$3,1,0),"")</f>
        <v/>
      </c>
      <c r="G2117" s="10"/>
      <c r="H2117" s="10"/>
      <c r="I2117" s="40"/>
      <c r="J2117" s="40"/>
      <c r="K2117" s="53"/>
      <c r="L2117" s="53"/>
      <c r="M2117" s="53"/>
      <c r="N2117" s="53"/>
      <c r="O2117" s="53"/>
      <c r="P2117" s="53"/>
      <c r="Q2117" s="53"/>
      <c r="R2117" s="53"/>
      <c r="S2117" s="53"/>
    </row>
    <row r="2118" spans="1:19" x14ac:dyDescent="0.3">
      <c r="A2118" s="106"/>
      <c r="B2118" s="59"/>
      <c r="C2118" s="137" t="str">
        <f t="shared" si="33"/>
        <v/>
      </c>
      <c r="D2118" s="138" t="str">
        <f>IF(NOT(ISBLANK(B2118)),IF(AND(MONTH(B2118)&gt;=4,MONTH(B2118)&lt;=12,B2118&gt;=DATE(INT(LEFT('Fiscal Year'!$B$2,4)),4,1),B2118&lt;=DATE(INT(CONCATENATE("20",RIGHT('Fiscal Year'!$B$2,2))),3,31)),1,0),"")</f>
        <v/>
      </c>
      <c r="E2118" s="138" t="str">
        <f>IF(NOT(ISBLANK(B2118)),IF(AND(MONTH(B2118)&gt;=1,MONTH(B2118)&lt;=3,B2118&gt;=DATE(INT(LEFT('Fiscal Year'!$B$2,4)),4,1),B2118&lt;=DATE(INT(CONCATENATE("20",RIGHT('Fiscal Year'!$B$2,2))),3,31)),1,0),"")</f>
        <v/>
      </c>
      <c r="F2118" s="139" t="str">
        <f>IF(NOT(ISBLANK(B2118)),IF(B2118&lt;'Fiscal Year'!$B$3,1,0),"")</f>
        <v/>
      </c>
      <c r="G2118" s="10"/>
      <c r="H2118" s="10"/>
      <c r="I2118" s="40"/>
      <c r="J2118" s="40"/>
      <c r="K2118" s="53"/>
      <c r="L2118" s="53"/>
      <c r="M2118" s="53"/>
      <c r="N2118" s="53"/>
      <c r="O2118" s="53"/>
      <c r="P2118" s="53"/>
      <c r="Q2118" s="53"/>
      <c r="R2118" s="53"/>
      <c r="S2118" s="53"/>
    </row>
    <row r="2119" spans="1:19" x14ac:dyDescent="0.3">
      <c r="A2119" s="106"/>
      <c r="B2119" s="59"/>
      <c r="C2119" s="137" t="str">
        <f t="shared" si="33"/>
        <v/>
      </c>
      <c r="D2119" s="138" t="str">
        <f>IF(NOT(ISBLANK(B2119)),IF(AND(MONTH(B2119)&gt;=4,MONTH(B2119)&lt;=12,B2119&gt;=DATE(INT(LEFT('Fiscal Year'!$B$2,4)),4,1),B2119&lt;=DATE(INT(CONCATENATE("20",RIGHT('Fiscal Year'!$B$2,2))),3,31)),1,0),"")</f>
        <v/>
      </c>
      <c r="E2119" s="138" t="str">
        <f>IF(NOT(ISBLANK(B2119)),IF(AND(MONTH(B2119)&gt;=1,MONTH(B2119)&lt;=3,B2119&gt;=DATE(INT(LEFT('Fiscal Year'!$B$2,4)),4,1),B2119&lt;=DATE(INT(CONCATENATE("20",RIGHT('Fiscal Year'!$B$2,2))),3,31)),1,0),"")</f>
        <v/>
      </c>
      <c r="F2119" s="139" t="str">
        <f>IF(NOT(ISBLANK(B2119)),IF(B2119&lt;'Fiscal Year'!$B$3,1,0),"")</f>
        <v/>
      </c>
      <c r="G2119" s="10"/>
      <c r="H2119" s="10"/>
      <c r="I2119" s="40"/>
      <c r="J2119" s="40"/>
      <c r="K2119" s="53"/>
      <c r="L2119" s="53"/>
      <c r="M2119" s="53"/>
      <c r="N2119" s="53"/>
      <c r="O2119" s="53"/>
      <c r="P2119" s="53"/>
      <c r="Q2119" s="53"/>
      <c r="R2119" s="53"/>
      <c r="S2119" s="53"/>
    </row>
    <row r="2120" spans="1:19" x14ac:dyDescent="0.3">
      <c r="A2120" s="106"/>
      <c r="B2120" s="59"/>
      <c r="C2120" s="137" t="str">
        <f t="shared" si="33"/>
        <v/>
      </c>
      <c r="D2120" s="138" t="str">
        <f>IF(NOT(ISBLANK(B2120)),IF(AND(MONTH(B2120)&gt;=4,MONTH(B2120)&lt;=12,B2120&gt;=DATE(INT(LEFT('Fiscal Year'!$B$2,4)),4,1),B2120&lt;=DATE(INT(CONCATENATE("20",RIGHT('Fiscal Year'!$B$2,2))),3,31)),1,0),"")</f>
        <v/>
      </c>
      <c r="E2120" s="138" t="str">
        <f>IF(NOT(ISBLANK(B2120)),IF(AND(MONTH(B2120)&gt;=1,MONTH(B2120)&lt;=3,B2120&gt;=DATE(INT(LEFT('Fiscal Year'!$B$2,4)),4,1),B2120&lt;=DATE(INT(CONCATENATE("20",RIGHT('Fiscal Year'!$B$2,2))),3,31)),1,0),"")</f>
        <v/>
      </c>
      <c r="F2120" s="139" t="str">
        <f>IF(NOT(ISBLANK(B2120)),IF(B2120&lt;'Fiscal Year'!$B$3,1,0),"")</f>
        <v/>
      </c>
      <c r="G2120" s="10"/>
      <c r="H2120" s="10"/>
      <c r="I2120" s="40"/>
      <c r="J2120" s="40"/>
      <c r="K2120" s="53"/>
      <c r="L2120" s="53"/>
      <c r="M2120" s="53"/>
      <c r="N2120" s="53"/>
      <c r="O2120" s="53"/>
      <c r="P2120" s="53"/>
      <c r="Q2120" s="53"/>
      <c r="R2120" s="53"/>
      <c r="S2120" s="53"/>
    </row>
    <row r="2121" spans="1:19" x14ac:dyDescent="0.3">
      <c r="A2121" s="106"/>
      <c r="B2121" s="59"/>
      <c r="C2121" s="137" t="str">
        <f t="shared" si="33"/>
        <v/>
      </c>
      <c r="D2121" s="138" t="str">
        <f>IF(NOT(ISBLANK(B2121)),IF(AND(MONTH(B2121)&gt;=4,MONTH(B2121)&lt;=12,B2121&gt;=DATE(INT(LEFT('Fiscal Year'!$B$2,4)),4,1),B2121&lt;=DATE(INT(CONCATENATE("20",RIGHT('Fiscal Year'!$B$2,2))),3,31)),1,0),"")</f>
        <v/>
      </c>
      <c r="E2121" s="138" t="str">
        <f>IF(NOT(ISBLANK(B2121)),IF(AND(MONTH(B2121)&gt;=1,MONTH(B2121)&lt;=3,B2121&gt;=DATE(INT(LEFT('Fiscal Year'!$B$2,4)),4,1),B2121&lt;=DATE(INT(CONCATENATE("20",RIGHT('Fiscal Year'!$B$2,2))),3,31)),1,0),"")</f>
        <v/>
      </c>
      <c r="F2121" s="139" t="str">
        <f>IF(NOT(ISBLANK(B2121)),IF(B2121&lt;'Fiscal Year'!$B$3,1,0),"")</f>
        <v/>
      </c>
      <c r="G2121" s="10"/>
      <c r="H2121" s="10"/>
      <c r="I2121" s="40"/>
      <c r="J2121" s="40"/>
      <c r="K2121" s="53"/>
      <c r="L2121" s="53"/>
      <c r="M2121" s="53"/>
      <c r="N2121" s="53"/>
      <c r="O2121" s="53"/>
      <c r="P2121" s="53"/>
      <c r="Q2121" s="53"/>
      <c r="R2121" s="53"/>
      <c r="S2121" s="53"/>
    </row>
    <row r="2122" spans="1:19" x14ac:dyDescent="0.3">
      <c r="A2122" s="106"/>
      <c r="B2122" s="59"/>
      <c r="C2122" s="137" t="str">
        <f t="shared" si="33"/>
        <v/>
      </c>
      <c r="D2122" s="138" t="str">
        <f>IF(NOT(ISBLANK(B2122)),IF(AND(MONTH(B2122)&gt;=4,MONTH(B2122)&lt;=12,B2122&gt;=DATE(INT(LEFT('Fiscal Year'!$B$2,4)),4,1),B2122&lt;=DATE(INT(CONCATENATE("20",RIGHT('Fiscal Year'!$B$2,2))),3,31)),1,0),"")</f>
        <v/>
      </c>
      <c r="E2122" s="138" t="str">
        <f>IF(NOT(ISBLANK(B2122)),IF(AND(MONTH(B2122)&gt;=1,MONTH(B2122)&lt;=3,B2122&gt;=DATE(INT(LEFT('Fiscal Year'!$B$2,4)),4,1),B2122&lt;=DATE(INT(CONCATENATE("20",RIGHT('Fiscal Year'!$B$2,2))),3,31)),1,0),"")</f>
        <v/>
      </c>
      <c r="F2122" s="139" t="str">
        <f>IF(NOT(ISBLANK(B2122)),IF(B2122&lt;'Fiscal Year'!$B$3,1,0),"")</f>
        <v/>
      </c>
      <c r="G2122" s="10"/>
      <c r="H2122" s="10"/>
      <c r="I2122" s="40"/>
      <c r="J2122" s="40"/>
      <c r="K2122" s="53"/>
      <c r="L2122" s="53"/>
      <c r="M2122" s="53"/>
      <c r="N2122" s="53"/>
      <c r="O2122" s="53"/>
      <c r="P2122" s="53"/>
      <c r="Q2122" s="53"/>
      <c r="R2122" s="53"/>
      <c r="S2122" s="53"/>
    </row>
    <row r="2123" spans="1:19" x14ac:dyDescent="0.3">
      <c r="A2123" s="106"/>
      <c r="B2123" s="59"/>
      <c r="C2123" s="137" t="str">
        <f t="shared" si="33"/>
        <v/>
      </c>
      <c r="D2123" s="138" t="str">
        <f>IF(NOT(ISBLANK(B2123)),IF(AND(MONTH(B2123)&gt;=4,MONTH(B2123)&lt;=12,B2123&gt;=DATE(INT(LEFT('Fiscal Year'!$B$2,4)),4,1),B2123&lt;=DATE(INT(CONCATENATE("20",RIGHT('Fiscal Year'!$B$2,2))),3,31)),1,0),"")</f>
        <v/>
      </c>
      <c r="E2123" s="138" t="str">
        <f>IF(NOT(ISBLANK(B2123)),IF(AND(MONTH(B2123)&gt;=1,MONTH(B2123)&lt;=3,B2123&gt;=DATE(INT(LEFT('Fiscal Year'!$B$2,4)),4,1),B2123&lt;=DATE(INT(CONCATENATE("20",RIGHT('Fiscal Year'!$B$2,2))),3,31)),1,0),"")</f>
        <v/>
      </c>
      <c r="F2123" s="139" t="str">
        <f>IF(NOT(ISBLANK(B2123)),IF(B2123&lt;'Fiscal Year'!$B$3,1,0),"")</f>
        <v/>
      </c>
      <c r="G2123" s="10"/>
      <c r="H2123" s="10"/>
      <c r="I2123" s="40"/>
      <c r="J2123" s="40"/>
      <c r="K2123" s="53"/>
      <c r="L2123" s="53"/>
      <c r="M2123" s="53"/>
      <c r="N2123" s="53"/>
      <c r="O2123" s="53"/>
      <c r="P2123" s="53"/>
      <c r="Q2123" s="53"/>
      <c r="R2123" s="53"/>
      <c r="S2123" s="53"/>
    </row>
    <row r="2124" spans="1:19" x14ac:dyDescent="0.3">
      <c r="A2124" s="106"/>
      <c r="B2124" s="59"/>
      <c r="C2124" s="137" t="str">
        <f t="shared" si="33"/>
        <v/>
      </c>
      <c r="D2124" s="138" t="str">
        <f>IF(NOT(ISBLANK(B2124)),IF(AND(MONTH(B2124)&gt;=4,MONTH(B2124)&lt;=12,B2124&gt;=DATE(INT(LEFT('Fiscal Year'!$B$2,4)),4,1),B2124&lt;=DATE(INT(CONCATENATE("20",RIGHT('Fiscal Year'!$B$2,2))),3,31)),1,0),"")</f>
        <v/>
      </c>
      <c r="E2124" s="138" t="str">
        <f>IF(NOT(ISBLANK(B2124)),IF(AND(MONTH(B2124)&gt;=1,MONTH(B2124)&lt;=3,B2124&gt;=DATE(INT(LEFT('Fiscal Year'!$B$2,4)),4,1),B2124&lt;=DATE(INT(CONCATENATE("20",RIGHT('Fiscal Year'!$B$2,2))),3,31)),1,0),"")</f>
        <v/>
      </c>
      <c r="F2124" s="139" t="str">
        <f>IF(NOT(ISBLANK(B2124)),IF(B2124&lt;'Fiscal Year'!$B$3,1,0),"")</f>
        <v/>
      </c>
      <c r="G2124" s="10"/>
      <c r="H2124" s="10"/>
      <c r="I2124" s="40"/>
      <c r="J2124" s="40"/>
      <c r="K2124" s="53"/>
      <c r="L2124" s="53"/>
      <c r="M2124" s="53"/>
      <c r="N2124" s="53"/>
      <c r="O2124" s="53"/>
      <c r="P2124" s="53"/>
      <c r="Q2124" s="53"/>
      <c r="R2124" s="53"/>
      <c r="S2124" s="53"/>
    </row>
    <row r="2125" spans="1:19" x14ac:dyDescent="0.3">
      <c r="A2125" s="106"/>
      <c r="B2125" s="59"/>
      <c r="C2125" s="137" t="str">
        <f t="shared" si="33"/>
        <v/>
      </c>
      <c r="D2125" s="138" t="str">
        <f>IF(NOT(ISBLANK(B2125)),IF(AND(MONTH(B2125)&gt;=4,MONTH(B2125)&lt;=12,B2125&gt;=DATE(INT(LEFT('Fiscal Year'!$B$2,4)),4,1),B2125&lt;=DATE(INT(CONCATENATE("20",RIGHT('Fiscal Year'!$B$2,2))),3,31)),1,0),"")</f>
        <v/>
      </c>
      <c r="E2125" s="138" t="str">
        <f>IF(NOT(ISBLANK(B2125)),IF(AND(MONTH(B2125)&gt;=1,MONTH(B2125)&lt;=3,B2125&gt;=DATE(INT(LEFT('Fiscal Year'!$B$2,4)),4,1),B2125&lt;=DATE(INT(CONCATENATE("20",RIGHT('Fiscal Year'!$B$2,2))),3,31)),1,0),"")</f>
        <v/>
      </c>
      <c r="F2125" s="139" t="str">
        <f>IF(NOT(ISBLANK(B2125)),IF(B2125&lt;'Fiscal Year'!$B$3,1,0),"")</f>
        <v/>
      </c>
      <c r="G2125" s="10"/>
      <c r="H2125" s="10"/>
      <c r="I2125" s="40"/>
      <c r="J2125" s="40"/>
      <c r="K2125" s="53"/>
      <c r="L2125" s="53"/>
      <c r="M2125" s="53"/>
      <c r="N2125" s="53"/>
      <c r="O2125" s="53"/>
      <c r="P2125" s="53"/>
      <c r="Q2125" s="53"/>
      <c r="R2125" s="53"/>
      <c r="S2125" s="53"/>
    </row>
    <row r="2126" spans="1:19" x14ac:dyDescent="0.3">
      <c r="A2126" s="106"/>
      <c r="B2126" s="59"/>
      <c r="C2126" s="137" t="str">
        <f t="shared" si="33"/>
        <v/>
      </c>
      <c r="D2126" s="138" t="str">
        <f>IF(NOT(ISBLANK(B2126)),IF(AND(MONTH(B2126)&gt;=4,MONTH(B2126)&lt;=12,B2126&gt;=DATE(INT(LEFT('Fiscal Year'!$B$2,4)),4,1),B2126&lt;=DATE(INT(CONCATENATE("20",RIGHT('Fiscal Year'!$B$2,2))),3,31)),1,0),"")</f>
        <v/>
      </c>
      <c r="E2126" s="138" t="str">
        <f>IF(NOT(ISBLANK(B2126)),IF(AND(MONTH(B2126)&gt;=1,MONTH(B2126)&lt;=3,B2126&gt;=DATE(INT(LEFT('Fiscal Year'!$B$2,4)),4,1),B2126&lt;=DATE(INT(CONCATENATE("20",RIGHT('Fiscal Year'!$B$2,2))),3,31)),1,0),"")</f>
        <v/>
      </c>
      <c r="F2126" s="139" t="str">
        <f>IF(NOT(ISBLANK(B2126)),IF(B2126&lt;'Fiscal Year'!$B$3,1,0),"")</f>
        <v/>
      </c>
      <c r="G2126" s="10"/>
      <c r="H2126" s="10"/>
      <c r="I2126" s="40"/>
      <c r="J2126" s="40"/>
      <c r="K2126" s="53"/>
      <c r="L2126" s="53"/>
      <c r="M2126" s="53"/>
      <c r="N2126" s="53"/>
      <c r="O2126" s="53"/>
      <c r="P2126" s="53"/>
      <c r="Q2126" s="53"/>
      <c r="R2126" s="53"/>
      <c r="S2126" s="53"/>
    </row>
    <row r="2127" spans="1:19" x14ac:dyDescent="0.3">
      <c r="A2127" s="106"/>
      <c r="B2127" s="59"/>
      <c r="C2127" s="137" t="str">
        <f t="shared" si="33"/>
        <v/>
      </c>
      <c r="D2127" s="138" t="str">
        <f>IF(NOT(ISBLANK(B2127)),IF(AND(MONTH(B2127)&gt;=4,MONTH(B2127)&lt;=12,B2127&gt;=DATE(INT(LEFT('Fiscal Year'!$B$2,4)),4,1),B2127&lt;=DATE(INT(CONCATENATE("20",RIGHT('Fiscal Year'!$B$2,2))),3,31)),1,0),"")</f>
        <v/>
      </c>
      <c r="E2127" s="138" t="str">
        <f>IF(NOT(ISBLANK(B2127)),IF(AND(MONTH(B2127)&gt;=1,MONTH(B2127)&lt;=3,B2127&gt;=DATE(INT(LEFT('Fiscal Year'!$B$2,4)),4,1),B2127&lt;=DATE(INT(CONCATENATE("20",RIGHT('Fiscal Year'!$B$2,2))),3,31)),1,0),"")</f>
        <v/>
      </c>
      <c r="F2127" s="139" t="str">
        <f>IF(NOT(ISBLANK(B2127)),IF(B2127&lt;'Fiscal Year'!$B$3,1,0),"")</f>
        <v/>
      </c>
      <c r="G2127" s="10"/>
      <c r="H2127" s="10"/>
      <c r="I2127" s="40"/>
      <c r="J2127" s="40"/>
      <c r="K2127" s="53"/>
      <c r="L2127" s="53"/>
      <c r="M2127" s="53"/>
      <c r="N2127" s="53"/>
      <c r="O2127" s="53"/>
      <c r="P2127" s="53"/>
      <c r="Q2127" s="53"/>
      <c r="R2127" s="53"/>
      <c r="S2127" s="53"/>
    </row>
    <row r="2128" spans="1:19" x14ac:dyDescent="0.3">
      <c r="A2128" s="106"/>
      <c r="B2128" s="59"/>
      <c r="C2128" s="137" t="str">
        <f t="shared" si="33"/>
        <v/>
      </c>
      <c r="D2128" s="138" t="str">
        <f>IF(NOT(ISBLANK(B2128)),IF(AND(MONTH(B2128)&gt;=4,MONTH(B2128)&lt;=12,B2128&gt;=DATE(INT(LEFT('Fiscal Year'!$B$2,4)),4,1),B2128&lt;=DATE(INT(CONCATENATE("20",RIGHT('Fiscal Year'!$B$2,2))),3,31)),1,0),"")</f>
        <v/>
      </c>
      <c r="E2128" s="138" t="str">
        <f>IF(NOT(ISBLANK(B2128)),IF(AND(MONTH(B2128)&gt;=1,MONTH(B2128)&lt;=3,B2128&gt;=DATE(INT(LEFT('Fiscal Year'!$B$2,4)),4,1),B2128&lt;=DATE(INT(CONCATENATE("20",RIGHT('Fiscal Year'!$B$2,2))),3,31)),1,0),"")</f>
        <v/>
      </c>
      <c r="F2128" s="139" t="str">
        <f>IF(NOT(ISBLANK(B2128)),IF(B2128&lt;'Fiscal Year'!$B$3,1,0),"")</f>
        <v/>
      </c>
      <c r="G2128" s="10"/>
      <c r="H2128" s="10"/>
      <c r="I2128" s="40"/>
      <c r="J2128" s="40"/>
      <c r="K2128" s="53"/>
      <c r="L2128" s="53"/>
      <c r="M2128" s="53"/>
      <c r="N2128" s="53"/>
      <c r="O2128" s="53"/>
      <c r="P2128" s="53"/>
      <c r="Q2128" s="53"/>
      <c r="R2128" s="53"/>
      <c r="S2128" s="53"/>
    </row>
    <row r="2129" spans="1:19" x14ac:dyDescent="0.3">
      <c r="A2129" s="106"/>
      <c r="B2129" s="59"/>
      <c r="C2129" s="137" t="str">
        <f t="shared" si="33"/>
        <v/>
      </c>
      <c r="D2129" s="138" t="str">
        <f>IF(NOT(ISBLANK(B2129)),IF(AND(MONTH(B2129)&gt;=4,MONTH(B2129)&lt;=12,B2129&gt;=DATE(INT(LEFT('Fiscal Year'!$B$2,4)),4,1),B2129&lt;=DATE(INT(CONCATENATE("20",RIGHT('Fiscal Year'!$B$2,2))),3,31)),1,0),"")</f>
        <v/>
      </c>
      <c r="E2129" s="138" t="str">
        <f>IF(NOT(ISBLANK(B2129)),IF(AND(MONTH(B2129)&gt;=1,MONTH(B2129)&lt;=3,B2129&gt;=DATE(INT(LEFT('Fiscal Year'!$B$2,4)),4,1),B2129&lt;=DATE(INT(CONCATENATE("20",RIGHT('Fiscal Year'!$B$2,2))),3,31)),1,0),"")</f>
        <v/>
      </c>
      <c r="F2129" s="139" t="str">
        <f>IF(NOT(ISBLANK(B2129)),IF(B2129&lt;'Fiscal Year'!$B$3,1,0),"")</f>
        <v/>
      </c>
      <c r="G2129" s="10"/>
      <c r="H2129" s="10"/>
      <c r="I2129" s="40"/>
      <c r="J2129" s="40"/>
      <c r="K2129" s="53"/>
      <c r="L2129" s="53"/>
      <c r="M2129" s="53"/>
      <c r="N2129" s="53"/>
      <c r="O2129" s="53"/>
      <c r="P2129" s="53"/>
      <c r="Q2129" s="53"/>
      <c r="R2129" s="53"/>
      <c r="S2129" s="53"/>
    </row>
    <row r="2130" spans="1:19" x14ac:dyDescent="0.3">
      <c r="A2130" s="106"/>
      <c r="B2130" s="59"/>
      <c r="C2130" s="137" t="str">
        <f t="shared" si="33"/>
        <v/>
      </c>
      <c r="D2130" s="138" t="str">
        <f>IF(NOT(ISBLANK(B2130)),IF(AND(MONTH(B2130)&gt;=4,MONTH(B2130)&lt;=12,B2130&gt;=DATE(INT(LEFT('Fiscal Year'!$B$2,4)),4,1),B2130&lt;=DATE(INT(CONCATENATE("20",RIGHT('Fiscal Year'!$B$2,2))),3,31)),1,0),"")</f>
        <v/>
      </c>
      <c r="E2130" s="138" t="str">
        <f>IF(NOT(ISBLANK(B2130)),IF(AND(MONTH(B2130)&gt;=1,MONTH(B2130)&lt;=3,B2130&gt;=DATE(INT(LEFT('Fiscal Year'!$B$2,4)),4,1),B2130&lt;=DATE(INT(CONCATENATE("20",RIGHT('Fiscal Year'!$B$2,2))),3,31)),1,0),"")</f>
        <v/>
      </c>
      <c r="F2130" s="139" t="str">
        <f>IF(NOT(ISBLANK(B2130)),IF(B2130&lt;'Fiscal Year'!$B$3,1,0),"")</f>
        <v/>
      </c>
      <c r="G2130" s="10"/>
      <c r="H2130" s="10"/>
      <c r="I2130" s="40"/>
      <c r="J2130" s="40"/>
      <c r="K2130" s="53"/>
      <c r="L2130" s="53"/>
      <c r="M2130" s="53"/>
      <c r="N2130" s="53"/>
      <c r="O2130" s="53"/>
      <c r="P2130" s="53"/>
      <c r="Q2130" s="53"/>
      <c r="R2130" s="53"/>
      <c r="S2130" s="53"/>
    </row>
    <row r="2131" spans="1:19" x14ac:dyDescent="0.3">
      <c r="A2131" s="106"/>
      <c r="B2131" s="59"/>
      <c r="C2131" s="137" t="str">
        <f t="shared" si="33"/>
        <v/>
      </c>
      <c r="D2131" s="138" t="str">
        <f>IF(NOT(ISBLANK(B2131)),IF(AND(MONTH(B2131)&gt;=4,MONTH(B2131)&lt;=12,B2131&gt;=DATE(INT(LEFT('Fiscal Year'!$B$2,4)),4,1),B2131&lt;=DATE(INT(CONCATENATE("20",RIGHT('Fiscal Year'!$B$2,2))),3,31)),1,0),"")</f>
        <v/>
      </c>
      <c r="E2131" s="138" t="str">
        <f>IF(NOT(ISBLANK(B2131)),IF(AND(MONTH(B2131)&gt;=1,MONTH(B2131)&lt;=3,B2131&gt;=DATE(INT(LEFT('Fiscal Year'!$B$2,4)),4,1),B2131&lt;=DATE(INT(CONCATENATE("20",RIGHT('Fiscal Year'!$B$2,2))),3,31)),1,0),"")</f>
        <v/>
      </c>
      <c r="F2131" s="139" t="str">
        <f>IF(NOT(ISBLANK(B2131)),IF(B2131&lt;'Fiscal Year'!$B$3,1,0),"")</f>
        <v/>
      </c>
      <c r="G2131" s="10"/>
      <c r="H2131" s="10"/>
      <c r="I2131" s="40"/>
      <c r="J2131" s="40"/>
      <c r="K2131" s="53"/>
      <c r="L2131" s="53"/>
      <c r="M2131" s="53"/>
      <c r="N2131" s="53"/>
      <c r="O2131" s="53"/>
      <c r="P2131" s="53"/>
      <c r="Q2131" s="53"/>
      <c r="R2131" s="53"/>
      <c r="S2131" s="53"/>
    </row>
    <row r="2132" spans="1:19" x14ac:dyDescent="0.3">
      <c r="A2132" s="106"/>
      <c r="B2132" s="59"/>
      <c r="C2132" s="137" t="str">
        <f t="shared" si="33"/>
        <v/>
      </c>
      <c r="D2132" s="138" t="str">
        <f>IF(NOT(ISBLANK(B2132)),IF(AND(MONTH(B2132)&gt;=4,MONTH(B2132)&lt;=12,B2132&gt;=DATE(INT(LEFT('Fiscal Year'!$B$2,4)),4,1),B2132&lt;=DATE(INT(CONCATENATE("20",RIGHT('Fiscal Year'!$B$2,2))),3,31)),1,0),"")</f>
        <v/>
      </c>
      <c r="E2132" s="138" t="str">
        <f>IF(NOT(ISBLANK(B2132)),IF(AND(MONTH(B2132)&gt;=1,MONTH(B2132)&lt;=3,B2132&gt;=DATE(INT(LEFT('Fiscal Year'!$B$2,4)),4,1),B2132&lt;=DATE(INT(CONCATENATE("20",RIGHT('Fiscal Year'!$B$2,2))),3,31)),1,0),"")</f>
        <v/>
      </c>
      <c r="F2132" s="139" t="str">
        <f>IF(NOT(ISBLANK(B2132)),IF(B2132&lt;'Fiscal Year'!$B$3,1,0),"")</f>
        <v/>
      </c>
      <c r="G2132" s="10"/>
      <c r="H2132" s="10"/>
      <c r="I2132" s="40"/>
      <c r="J2132" s="40"/>
      <c r="K2132" s="53"/>
      <c r="L2132" s="53"/>
      <c r="M2132" s="53"/>
      <c r="N2132" s="53"/>
      <c r="O2132" s="53"/>
      <c r="P2132" s="53"/>
      <c r="Q2132" s="53"/>
      <c r="R2132" s="53"/>
      <c r="S2132" s="53"/>
    </row>
    <row r="2133" spans="1:19" x14ac:dyDescent="0.3">
      <c r="A2133" s="106"/>
      <c r="B2133" s="59"/>
      <c r="C2133" s="137" t="str">
        <f t="shared" si="33"/>
        <v/>
      </c>
      <c r="D2133" s="138" t="str">
        <f>IF(NOT(ISBLANK(B2133)),IF(AND(MONTH(B2133)&gt;=4,MONTH(B2133)&lt;=12,B2133&gt;=DATE(INT(LEFT('Fiscal Year'!$B$2,4)),4,1),B2133&lt;=DATE(INT(CONCATENATE("20",RIGHT('Fiscal Year'!$B$2,2))),3,31)),1,0),"")</f>
        <v/>
      </c>
      <c r="E2133" s="138" t="str">
        <f>IF(NOT(ISBLANK(B2133)),IF(AND(MONTH(B2133)&gt;=1,MONTH(B2133)&lt;=3,B2133&gt;=DATE(INT(LEFT('Fiscal Year'!$B$2,4)),4,1),B2133&lt;=DATE(INT(CONCATENATE("20",RIGHT('Fiscal Year'!$B$2,2))),3,31)),1,0),"")</f>
        <v/>
      </c>
      <c r="F2133" s="139" t="str">
        <f>IF(NOT(ISBLANK(B2133)),IF(B2133&lt;'Fiscal Year'!$B$3,1,0),"")</f>
        <v/>
      </c>
      <c r="G2133" s="10"/>
      <c r="H2133" s="10"/>
      <c r="I2133" s="40"/>
      <c r="J2133" s="40"/>
      <c r="K2133" s="53"/>
      <c r="L2133" s="53"/>
      <c r="M2133" s="53"/>
      <c r="N2133" s="53"/>
      <c r="O2133" s="53"/>
      <c r="P2133" s="53"/>
      <c r="Q2133" s="53"/>
      <c r="R2133" s="53"/>
      <c r="S2133" s="53"/>
    </row>
    <row r="2134" spans="1:19" x14ac:dyDescent="0.3">
      <c r="A2134" s="106"/>
      <c r="B2134" s="59"/>
      <c r="C2134" s="137" t="str">
        <f t="shared" si="33"/>
        <v/>
      </c>
      <c r="D2134" s="138" t="str">
        <f>IF(NOT(ISBLANK(B2134)),IF(AND(MONTH(B2134)&gt;=4,MONTH(B2134)&lt;=12,B2134&gt;=DATE(INT(LEFT('Fiscal Year'!$B$2,4)),4,1),B2134&lt;=DATE(INT(CONCATENATE("20",RIGHT('Fiscal Year'!$B$2,2))),3,31)),1,0),"")</f>
        <v/>
      </c>
      <c r="E2134" s="138" t="str">
        <f>IF(NOT(ISBLANK(B2134)),IF(AND(MONTH(B2134)&gt;=1,MONTH(B2134)&lt;=3,B2134&gt;=DATE(INT(LEFT('Fiscal Year'!$B$2,4)),4,1),B2134&lt;=DATE(INT(CONCATENATE("20",RIGHT('Fiscal Year'!$B$2,2))),3,31)),1,0),"")</f>
        <v/>
      </c>
      <c r="F2134" s="139" t="str">
        <f>IF(NOT(ISBLANK(B2134)),IF(B2134&lt;'Fiscal Year'!$B$3,1,0),"")</f>
        <v/>
      </c>
      <c r="G2134" s="10"/>
      <c r="H2134" s="10"/>
      <c r="I2134" s="40"/>
      <c r="J2134" s="40"/>
      <c r="K2134" s="53"/>
      <c r="L2134" s="53"/>
      <c r="M2134" s="53"/>
      <c r="N2134" s="53"/>
      <c r="O2134" s="53"/>
      <c r="P2134" s="53"/>
      <c r="Q2134" s="53"/>
      <c r="R2134" s="53"/>
      <c r="S2134" s="53"/>
    </row>
    <row r="2135" spans="1:19" x14ac:dyDescent="0.3">
      <c r="A2135" s="106"/>
      <c r="B2135" s="59"/>
      <c r="C2135" s="137" t="str">
        <f t="shared" si="33"/>
        <v/>
      </c>
      <c r="D2135" s="138" t="str">
        <f>IF(NOT(ISBLANK(B2135)),IF(AND(MONTH(B2135)&gt;=4,MONTH(B2135)&lt;=12,B2135&gt;=DATE(INT(LEFT('Fiscal Year'!$B$2,4)),4,1),B2135&lt;=DATE(INT(CONCATENATE("20",RIGHT('Fiscal Year'!$B$2,2))),3,31)),1,0),"")</f>
        <v/>
      </c>
      <c r="E2135" s="138" t="str">
        <f>IF(NOT(ISBLANK(B2135)),IF(AND(MONTH(B2135)&gt;=1,MONTH(B2135)&lt;=3,B2135&gt;=DATE(INT(LEFT('Fiscal Year'!$B$2,4)),4,1),B2135&lt;=DATE(INT(CONCATENATE("20",RIGHT('Fiscal Year'!$B$2,2))),3,31)),1,0),"")</f>
        <v/>
      </c>
      <c r="F2135" s="139" t="str">
        <f>IF(NOT(ISBLANK(B2135)),IF(B2135&lt;'Fiscal Year'!$B$3,1,0),"")</f>
        <v/>
      </c>
      <c r="G2135" s="10"/>
      <c r="H2135" s="10"/>
      <c r="I2135" s="40"/>
      <c r="J2135" s="40"/>
      <c r="K2135" s="53"/>
      <c r="L2135" s="53"/>
      <c r="M2135" s="53"/>
      <c r="N2135" s="53"/>
      <c r="O2135" s="53"/>
      <c r="P2135" s="53"/>
      <c r="Q2135" s="53"/>
      <c r="R2135" s="53"/>
      <c r="S2135" s="53"/>
    </row>
    <row r="2136" spans="1:19" x14ac:dyDescent="0.3">
      <c r="A2136" s="106"/>
      <c r="B2136" s="59"/>
      <c r="C2136" s="137" t="str">
        <f t="shared" si="33"/>
        <v/>
      </c>
      <c r="D2136" s="138" t="str">
        <f>IF(NOT(ISBLANK(B2136)),IF(AND(MONTH(B2136)&gt;=4,MONTH(B2136)&lt;=12,B2136&gt;=DATE(INT(LEFT('Fiscal Year'!$B$2,4)),4,1),B2136&lt;=DATE(INT(CONCATENATE("20",RIGHT('Fiscal Year'!$B$2,2))),3,31)),1,0),"")</f>
        <v/>
      </c>
      <c r="E2136" s="138" t="str">
        <f>IF(NOT(ISBLANK(B2136)),IF(AND(MONTH(B2136)&gt;=1,MONTH(B2136)&lt;=3,B2136&gt;=DATE(INT(LEFT('Fiscal Year'!$B$2,4)),4,1),B2136&lt;=DATE(INT(CONCATENATE("20",RIGHT('Fiscal Year'!$B$2,2))),3,31)),1,0),"")</f>
        <v/>
      </c>
      <c r="F2136" s="139" t="str">
        <f>IF(NOT(ISBLANK(B2136)),IF(B2136&lt;'Fiscal Year'!$B$3,1,0),"")</f>
        <v/>
      </c>
      <c r="G2136" s="10"/>
      <c r="H2136" s="10"/>
      <c r="I2136" s="40"/>
      <c r="J2136" s="40"/>
      <c r="K2136" s="53"/>
      <c r="L2136" s="53"/>
      <c r="M2136" s="53"/>
      <c r="N2136" s="53"/>
      <c r="O2136" s="53"/>
      <c r="P2136" s="53"/>
      <c r="Q2136" s="53"/>
      <c r="R2136" s="53"/>
      <c r="S2136" s="53"/>
    </row>
    <row r="2137" spans="1:19" x14ac:dyDescent="0.3">
      <c r="A2137" s="106"/>
      <c r="B2137" s="59"/>
      <c r="C2137" s="137" t="str">
        <f t="shared" si="33"/>
        <v/>
      </c>
      <c r="D2137" s="138" t="str">
        <f>IF(NOT(ISBLANK(B2137)),IF(AND(MONTH(B2137)&gt;=4,MONTH(B2137)&lt;=12,B2137&gt;=DATE(INT(LEFT('Fiscal Year'!$B$2,4)),4,1),B2137&lt;=DATE(INT(CONCATENATE("20",RIGHT('Fiscal Year'!$B$2,2))),3,31)),1,0),"")</f>
        <v/>
      </c>
      <c r="E2137" s="138" t="str">
        <f>IF(NOT(ISBLANK(B2137)),IF(AND(MONTH(B2137)&gt;=1,MONTH(B2137)&lt;=3,B2137&gt;=DATE(INT(LEFT('Fiscal Year'!$B$2,4)),4,1),B2137&lt;=DATE(INT(CONCATENATE("20",RIGHT('Fiscal Year'!$B$2,2))),3,31)),1,0),"")</f>
        <v/>
      </c>
      <c r="F2137" s="139" t="str">
        <f>IF(NOT(ISBLANK(B2137)),IF(B2137&lt;'Fiscal Year'!$B$3,1,0),"")</f>
        <v/>
      </c>
      <c r="G2137" s="10"/>
      <c r="H2137" s="10"/>
      <c r="I2137" s="40"/>
      <c r="J2137" s="40"/>
      <c r="K2137" s="53"/>
      <c r="L2137" s="53"/>
      <c r="M2137" s="53"/>
      <c r="N2137" s="53"/>
      <c r="O2137" s="53"/>
      <c r="P2137" s="53"/>
      <c r="Q2137" s="53"/>
      <c r="R2137" s="53"/>
      <c r="S2137" s="53"/>
    </row>
    <row r="2138" spans="1:19" x14ac:dyDescent="0.3">
      <c r="A2138" s="106"/>
      <c r="B2138" s="59"/>
      <c r="C2138" s="137" t="str">
        <f t="shared" si="33"/>
        <v/>
      </c>
      <c r="D2138" s="138" t="str">
        <f>IF(NOT(ISBLANK(B2138)),IF(AND(MONTH(B2138)&gt;=4,MONTH(B2138)&lt;=12,B2138&gt;=DATE(INT(LEFT('Fiscal Year'!$B$2,4)),4,1),B2138&lt;=DATE(INT(CONCATENATE("20",RIGHT('Fiscal Year'!$B$2,2))),3,31)),1,0),"")</f>
        <v/>
      </c>
      <c r="E2138" s="138" t="str">
        <f>IF(NOT(ISBLANK(B2138)),IF(AND(MONTH(B2138)&gt;=1,MONTH(B2138)&lt;=3,B2138&gt;=DATE(INT(LEFT('Fiscal Year'!$B$2,4)),4,1),B2138&lt;=DATE(INT(CONCATENATE("20",RIGHT('Fiscal Year'!$B$2,2))),3,31)),1,0),"")</f>
        <v/>
      </c>
      <c r="F2138" s="139" t="str">
        <f>IF(NOT(ISBLANK(B2138)),IF(B2138&lt;'Fiscal Year'!$B$3,1,0),"")</f>
        <v/>
      </c>
      <c r="G2138" s="10"/>
      <c r="H2138" s="10"/>
      <c r="I2138" s="40"/>
      <c r="J2138" s="40"/>
      <c r="K2138" s="53"/>
      <c r="L2138" s="53"/>
      <c r="M2138" s="53"/>
      <c r="N2138" s="53"/>
      <c r="O2138" s="53"/>
      <c r="P2138" s="53"/>
      <c r="Q2138" s="53"/>
      <c r="R2138" s="53"/>
      <c r="S2138" s="53"/>
    </row>
    <row r="2139" spans="1:19" x14ac:dyDescent="0.3">
      <c r="A2139" s="106"/>
      <c r="B2139" s="59"/>
      <c r="C2139" s="137" t="str">
        <f t="shared" si="33"/>
        <v/>
      </c>
      <c r="D2139" s="138" t="str">
        <f>IF(NOT(ISBLANK(B2139)),IF(AND(MONTH(B2139)&gt;=4,MONTH(B2139)&lt;=12,B2139&gt;=DATE(INT(LEFT('Fiscal Year'!$B$2,4)),4,1),B2139&lt;=DATE(INT(CONCATENATE("20",RIGHT('Fiscal Year'!$B$2,2))),3,31)),1,0),"")</f>
        <v/>
      </c>
      <c r="E2139" s="138" t="str">
        <f>IF(NOT(ISBLANK(B2139)),IF(AND(MONTH(B2139)&gt;=1,MONTH(B2139)&lt;=3,B2139&gt;=DATE(INT(LEFT('Fiscal Year'!$B$2,4)),4,1),B2139&lt;=DATE(INT(CONCATENATE("20",RIGHT('Fiscal Year'!$B$2,2))),3,31)),1,0),"")</f>
        <v/>
      </c>
      <c r="F2139" s="139" t="str">
        <f>IF(NOT(ISBLANK(B2139)),IF(B2139&lt;'Fiscal Year'!$B$3,1,0),"")</f>
        <v/>
      </c>
      <c r="G2139" s="10"/>
      <c r="H2139" s="10"/>
      <c r="I2139" s="40"/>
      <c r="J2139" s="40"/>
      <c r="K2139" s="53"/>
      <c r="L2139" s="53"/>
      <c r="M2139" s="53"/>
      <c r="N2139" s="53"/>
      <c r="O2139" s="53"/>
      <c r="P2139" s="53"/>
      <c r="Q2139" s="53"/>
      <c r="R2139" s="53"/>
      <c r="S2139" s="53"/>
    </row>
    <row r="2140" spans="1:19" x14ac:dyDescent="0.3">
      <c r="A2140" s="106"/>
      <c r="B2140" s="59"/>
      <c r="C2140" s="137" t="str">
        <f t="shared" si="33"/>
        <v/>
      </c>
      <c r="D2140" s="138" t="str">
        <f>IF(NOT(ISBLANK(B2140)),IF(AND(MONTH(B2140)&gt;=4,MONTH(B2140)&lt;=12,B2140&gt;=DATE(INT(LEFT('Fiscal Year'!$B$2,4)),4,1),B2140&lt;=DATE(INT(CONCATENATE("20",RIGHT('Fiscal Year'!$B$2,2))),3,31)),1,0),"")</f>
        <v/>
      </c>
      <c r="E2140" s="138" t="str">
        <f>IF(NOT(ISBLANK(B2140)),IF(AND(MONTH(B2140)&gt;=1,MONTH(B2140)&lt;=3,B2140&gt;=DATE(INT(LEFT('Fiscal Year'!$B$2,4)),4,1),B2140&lt;=DATE(INT(CONCATENATE("20",RIGHT('Fiscal Year'!$B$2,2))),3,31)),1,0),"")</f>
        <v/>
      </c>
      <c r="F2140" s="139" t="str">
        <f>IF(NOT(ISBLANK(B2140)),IF(B2140&lt;'Fiscal Year'!$B$3,1,0),"")</f>
        <v/>
      </c>
      <c r="G2140" s="10"/>
      <c r="H2140" s="10"/>
      <c r="I2140" s="40"/>
      <c r="J2140" s="40"/>
      <c r="K2140" s="53"/>
      <c r="L2140" s="53"/>
      <c r="M2140" s="53"/>
      <c r="N2140" s="53"/>
      <c r="O2140" s="53"/>
      <c r="P2140" s="53"/>
      <c r="Q2140" s="53"/>
      <c r="R2140" s="53"/>
      <c r="S2140" s="53"/>
    </row>
    <row r="2141" spans="1:19" x14ac:dyDescent="0.3">
      <c r="A2141" s="106"/>
      <c r="B2141" s="59"/>
      <c r="C2141" s="137" t="str">
        <f t="shared" si="33"/>
        <v/>
      </c>
      <c r="D2141" s="138" t="str">
        <f>IF(NOT(ISBLANK(B2141)),IF(AND(MONTH(B2141)&gt;=4,MONTH(B2141)&lt;=12,B2141&gt;=DATE(INT(LEFT('Fiscal Year'!$B$2,4)),4,1),B2141&lt;=DATE(INT(CONCATENATE("20",RIGHT('Fiscal Year'!$B$2,2))),3,31)),1,0),"")</f>
        <v/>
      </c>
      <c r="E2141" s="138" t="str">
        <f>IF(NOT(ISBLANK(B2141)),IF(AND(MONTH(B2141)&gt;=1,MONTH(B2141)&lt;=3,B2141&gt;=DATE(INT(LEFT('Fiscal Year'!$B$2,4)),4,1),B2141&lt;=DATE(INT(CONCATENATE("20",RIGHT('Fiscal Year'!$B$2,2))),3,31)),1,0),"")</f>
        <v/>
      </c>
      <c r="F2141" s="139" t="str">
        <f>IF(NOT(ISBLANK(B2141)),IF(B2141&lt;'Fiscal Year'!$B$3,1,0),"")</f>
        <v/>
      </c>
      <c r="G2141" s="10"/>
      <c r="H2141" s="10"/>
      <c r="I2141" s="40"/>
      <c r="J2141" s="40"/>
      <c r="K2141" s="53"/>
      <c r="L2141" s="53"/>
      <c r="M2141" s="53"/>
      <c r="N2141" s="53"/>
      <c r="O2141" s="53"/>
      <c r="P2141" s="53"/>
      <c r="Q2141" s="53"/>
      <c r="R2141" s="53"/>
      <c r="S2141" s="53"/>
    </row>
    <row r="2142" spans="1:19" x14ac:dyDescent="0.3">
      <c r="A2142" s="106"/>
      <c r="B2142" s="59"/>
      <c r="C2142" s="137" t="str">
        <f t="shared" si="33"/>
        <v/>
      </c>
      <c r="D2142" s="138" t="str">
        <f>IF(NOT(ISBLANK(B2142)),IF(AND(MONTH(B2142)&gt;=4,MONTH(B2142)&lt;=12,B2142&gt;=DATE(INT(LEFT('Fiscal Year'!$B$2,4)),4,1),B2142&lt;=DATE(INT(CONCATENATE("20",RIGHT('Fiscal Year'!$B$2,2))),3,31)),1,0),"")</f>
        <v/>
      </c>
      <c r="E2142" s="138" t="str">
        <f>IF(NOT(ISBLANK(B2142)),IF(AND(MONTH(B2142)&gt;=1,MONTH(B2142)&lt;=3,B2142&gt;=DATE(INT(LEFT('Fiscal Year'!$B$2,4)),4,1),B2142&lt;=DATE(INT(CONCATENATE("20",RIGHT('Fiscal Year'!$B$2,2))),3,31)),1,0),"")</f>
        <v/>
      </c>
      <c r="F2142" s="139" t="str">
        <f>IF(NOT(ISBLANK(B2142)),IF(B2142&lt;'Fiscal Year'!$B$3,1,0),"")</f>
        <v/>
      </c>
      <c r="G2142" s="10"/>
      <c r="H2142" s="10"/>
      <c r="I2142" s="40"/>
      <c r="J2142" s="40"/>
      <c r="K2142" s="53"/>
      <c r="L2142" s="53"/>
      <c r="M2142" s="53"/>
      <c r="N2142" s="53"/>
      <c r="O2142" s="53"/>
      <c r="P2142" s="53"/>
      <c r="Q2142" s="53"/>
      <c r="R2142" s="53"/>
      <c r="S2142" s="53"/>
    </row>
    <row r="2143" spans="1:19" x14ac:dyDescent="0.3">
      <c r="A2143" s="106"/>
      <c r="B2143" s="59"/>
      <c r="C2143" s="137" t="str">
        <f t="shared" si="33"/>
        <v/>
      </c>
      <c r="D2143" s="138" t="str">
        <f>IF(NOT(ISBLANK(B2143)),IF(AND(MONTH(B2143)&gt;=4,MONTH(B2143)&lt;=12,B2143&gt;=DATE(INT(LEFT('Fiscal Year'!$B$2,4)),4,1),B2143&lt;=DATE(INT(CONCATENATE("20",RIGHT('Fiscal Year'!$B$2,2))),3,31)),1,0),"")</f>
        <v/>
      </c>
      <c r="E2143" s="138" t="str">
        <f>IF(NOT(ISBLANK(B2143)),IF(AND(MONTH(B2143)&gt;=1,MONTH(B2143)&lt;=3,B2143&gt;=DATE(INT(LEFT('Fiscal Year'!$B$2,4)),4,1),B2143&lt;=DATE(INT(CONCATENATE("20",RIGHT('Fiscal Year'!$B$2,2))),3,31)),1,0),"")</f>
        <v/>
      </c>
      <c r="F2143" s="139" t="str">
        <f>IF(NOT(ISBLANK(B2143)),IF(B2143&lt;'Fiscal Year'!$B$3,1,0),"")</f>
        <v/>
      </c>
      <c r="G2143" s="10"/>
      <c r="H2143" s="10"/>
      <c r="I2143" s="40"/>
      <c r="J2143" s="40"/>
      <c r="K2143" s="53"/>
      <c r="L2143" s="53"/>
      <c r="M2143" s="53"/>
      <c r="N2143" s="53"/>
      <c r="O2143" s="53"/>
      <c r="P2143" s="53"/>
      <c r="Q2143" s="53"/>
      <c r="R2143" s="53"/>
      <c r="S2143" s="53"/>
    </row>
    <row r="2144" spans="1:19" x14ac:dyDescent="0.3">
      <c r="A2144" s="106"/>
      <c r="B2144" s="59"/>
      <c r="C2144" s="137" t="str">
        <f t="shared" si="33"/>
        <v/>
      </c>
      <c r="D2144" s="138" t="str">
        <f>IF(NOT(ISBLANK(B2144)),IF(AND(MONTH(B2144)&gt;=4,MONTH(B2144)&lt;=12,B2144&gt;=DATE(INT(LEFT('Fiscal Year'!$B$2,4)),4,1),B2144&lt;=DATE(INT(CONCATENATE("20",RIGHT('Fiscal Year'!$B$2,2))),3,31)),1,0),"")</f>
        <v/>
      </c>
      <c r="E2144" s="138" t="str">
        <f>IF(NOT(ISBLANK(B2144)),IF(AND(MONTH(B2144)&gt;=1,MONTH(B2144)&lt;=3,B2144&gt;=DATE(INT(LEFT('Fiscal Year'!$B$2,4)),4,1),B2144&lt;=DATE(INT(CONCATENATE("20",RIGHT('Fiscal Year'!$B$2,2))),3,31)),1,0),"")</f>
        <v/>
      </c>
      <c r="F2144" s="139" t="str">
        <f>IF(NOT(ISBLANK(B2144)),IF(B2144&lt;'Fiscal Year'!$B$3,1,0),"")</f>
        <v/>
      </c>
      <c r="G2144" s="10"/>
      <c r="H2144" s="10"/>
      <c r="I2144" s="40"/>
      <c r="J2144" s="40"/>
      <c r="K2144" s="53"/>
      <c r="L2144" s="53"/>
      <c r="M2144" s="53"/>
      <c r="N2144" s="53"/>
      <c r="O2144" s="53"/>
      <c r="P2144" s="53"/>
      <c r="Q2144" s="53"/>
      <c r="R2144" s="53"/>
      <c r="S2144" s="53"/>
    </row>
    <row r="2145" spans="1:19" x14ac:dyDescent="0.3">
      <c r="A2145" s="106"/>
      <c r="B2145" s="59"/>
      <c r="C2145" s="137" t="str">
        <f t="shared" si="33"/>
        <v/>
      </c>
      <c r="D2145" s="138" t="str">
        <f>IF(NOT(ISBLANK(B2145)),IF(AND(MONTH(B2145)&gt;=4,MONTH(B2145)&lt;=12,B2145&gt;=DATE(INT(LEFT('Fiscal Year'!$B$2,4)),4,1),B2145&lt;=DATE(INT(CONCATENATE("20",RIGHT('Fiscal Year'!$B$2,2))),3,31)),1,0),"")</f>
        <v/>
      </c>
      <c r="E2145" s="138" t="str">
        <f>IF(NOT(ISBLANK(B2145)),IF(AND(MONTH(B2145)&gt;=1,MONTH(B2145)&lt;=3,B2145&gt;=DATE(INT(LEFT('Fiscal Year'!$B$2,4)),4,1),B2145&lt;=DATE(INT(CONCATENATE("20",RIGHT('Fiscal Year'!$B$2,2))),3,31)),1,0),"")</f>
        <v/>
      </c>
      <c r="F2145" s="139" t="str">
        <f>IF(NOT(ISBLANK(B2145)),IF(B2145&lt;'Fiscal Year'!$B$3,1,0),"")</f>
        <v/>
      </c>
      <c r="G2145" s="10"/>
      <c r="H2145" s="10"/>
      <c r="I2145" s="40"/>
      <c r="J2145" s="40"/>
      <c r="K2145" s="53"/>
      <c r="L2145" s="53"/>
      <c r="M2145" s="53"/>
      <c r="N2145" s="53"/>
      <c r="O2145" s="53"/>
      <c r="P2145" s="53"/>
      <c r="Q2145" s="53"/>
      <c r="R2145" s="53"/>
      <c r="S2145" s="53"/>
    </row>
    <row r="2146" spans="1:19" x14ac:dyDescent="0.3">
      <c r="A2146" s="106"/>
      <c r="B2146" s="59"/>
      <c r="C2146" s="137" t="str">
        <f t="shared" si="33"/>
        <v/>
      </c>
      <c r="D2146" s="138" t="str">
        <f>IF(NOT(ISBLANK(B2146)),IF(AND(MONTH(B2146)&gt;=4,MONTH(B2146)&lt;=12,B2146&gt;=DATE(INT(LEFT('Fiscal Year'!$B$2,4)),4,1),B2146&lt;=DATE(INT(CONCATENATE("20",RIGHT('Fiscal Year'!$B$2,2))),3,31)),1,0),"")</f>
        <v/>
      </c>
      <c r="E2146" s="138" t="str">
        <f>IF(NOT(ISBLANK(B2146)),IF(AND(MONTH(B2146)&gt;=1,MONTH(B2146)&lt;=3,B2146&gt;=DATE(INT(LEFT('Fiscal Year'!$B$2,4)),4,1),B2146&lt;=DATE(INT(CONCATENATE("20",RIGHT('Fiscal Year'!$B$2,2))),3,31)),1,0),"")</f>
        <v/>
      </c>
      <c r="F2146" s="139" t="str">
        <f>IF(NOT(ISBLANK(B2146)),IF(B2146&lt;'Fiscal Year'!$B$3,1,0),"")</f>
        <v/>
      </c>
      <c r="G2146" s="10"/>
      <c r="H2146" s="10"/>
      <c r="I2146" s="40"/>
      <c r="J2146" s="40"/>
      <c r="K2146" s="53"/>
      <c r="L2146" s="53"/>
      <c r="M2146" s="53"/>
      <c r="N2146" s="53"/>
      <c r="O2146" s="53"/>
      <c r="P2146" s="53"/>
      <c r="Q2146" s="53"/>
      <c r="R2146" s="53"/>
      <c r="S2146" s="53"/>
    </row>
    <row r="2147" spans="1:19" x14ac:dyDescent="0.3">
      <c r="A2147" s="106"/>
      <c r="B2147" s="59"/>
      <c r="C2147" s="137" t="str">
        <f t="shared" si="33"/>
        <v/>
      </c>
      <c r="D2147" s="138" t="str">
        <f>IF(NOT(ISBLANK(B2147)),IF(AND(MONTH(B2147)&gt;=4,MONTH(B2147)&lt;=12,B2147&gt;=DATE(INT(LEFT('Fiscal Year'!$B$2,4)),4,1),B2147&lt;=DATE(INT(CONCATENATE("20",RIGHT('Fiscal Year'!$B$2,2))),3,31)),1,0),"")</f>
        <v/>
      </c>
      <c r="E2147" s="138" t="str">
        <f>IF(NOT(ISBLANK(B2147)),IF(AND(MONTH(B2147)&gt;=1,MONTH(B2147)&lt;=3,B2147&gt;=DATE(INT(LEFT('Fiscal Year'!$B$2,4)),4,1),B2147&lt;=DATE(INT(CONCATENATE("20",RIGHT('Fiscal Year'!$B$2,2))),3,31)),1,0),"")</f>
        <v/>
      </c>
      <c r="F2147" s="139" t="str">
        <f>IF(NOT(ISBLANK(B2147)),IF(B2147&lt;'Fiscal Year'!$B$3,1,0),"")</f>
        <v/>
      </c>
      <c r="G2147" s="10"/>
      <c r="H2147" s="10"/>
      <c r="I2147" s="40"/>
      <c r="J2147" s="40"/>
      <c r="K2147" s="53"/>
      <c r="L2147" s="53"/>
      <c r="M2147" s="53"/>
      <c r="N2147" s="53"/>
      <c r="O2147" s="53"/>
      <c r="P2147" s="53"/>
      <c r="Q2147" s="53"/>
      <c r="R2147" s="53"/>
      <c r="S2147" s="53"/>
    </row>
    <row r="2148" spans="1:19" x14ac:dyDescent="0.3">
      <c r="A2148" s="106"/>
      <c r="B2148" s="59"/>
      <c r="C2148" s="137" t="str">
        <f t="shared" si="33"/>
        <v/>
      </c>
      <c r="D2148" s="138" t="str">
        <f>IF(NOT(ISBLANK(B2148)),IF(AND(MONTH(B2148)&gt;=4,MONTH(B2148)&lt;=12,B2148&gt;=DATE(INT(LEFT('Fiscal Year'!$B$2,4)),4,1),B2148&lt;=DATE(INT(CONCATENATE("20",RIGHT('Fiscal Year'!$B$2,2))),3,31)),1,0),"")</f>
        <v/>
      </c>
      <c r="E2148" s="138" t="str">
        <f>IF(NOT(ISBLANK(B2148)),IF(AND(MONTH(B2148)&gt;=1,MONTH(B2148)&lt;=3,B2148&gt;=DATE(INT(LEFT('Fiscal Year'!$B$2,4)),4,1),B2148&lt;=DATE(INT(CONCATENATE("20",RIGHT('Fiscal Year'!$B$2,2))),3,31)),1,0),"")</f>
        <v/>
      </c>
      <c r="F2148" s="139" t="str">
        <f>IF(NOT(ISBLANK(B2148)),IF(B2148&lt;'Fiscal Year'!$B$3,1,0),"")</f>
        <v/>
      </c>
      <c r="G2148" s="10"/>
      <c r="H2148" s="10"/>
      <c r="I2148" s="40"/>
      <c r="J2148" s="40"/>
      <c r="K2148" s="53"/>
      <c r="L2148" s="53"/>
      <c r="M2148" s="53"/>
      <c r="N2148" s="53"/>
      <c r="O2148" s="53"/>
      <c r="P2148" s="53"/>
      <c r="Q2148" s="53"/>
      <c r="R2148" s="53"/>
      <c r="S2148" s="53"/>
    </row>
    <row r="2149" spans="1:19" x14ac:dyDescent="0.3">
      <c r="A2149" s="106"/>
      <c r="B2149" s="59"/>
      <c r="C2149" s="137" t="str">
        <f t="shared" si="33"/>
        <v/>
      </c>
      <c r="D2149" s="138" t="str">
        <f>IF(NOT(ISBLANK(B2149)),IF(AND(MONTH(B2149)&gt;=4,MONTH(B2149)&lt;=12,B2149&gt;=DATE(INT(LEFT('Fiscal Year'!$B$2,4)),4,1),B2149&lt;=DATE(INT(CONCATENATE("20",RIGHT('Fiscal Year'!$B$2,2))),3,31)),1,0),"")</f>
        <v/>
      </c>
      <c r="E2149" s="138" t="str">
        <f>IF(NOT(ISBLANK(B2149)),IF(AND(MONTH(B2149)&gt;=1,MONTH(B2149)&lt;=3,B2149&gt;=DATE(INT(LEFT('Fiscal Year'!$B$2,4)),4,1),B2149&lt;=DATE(INT(CONCATENATE("20",RIGHT('Fiscal Year'!$B$2,2))),3,31)),1,0),"")</f>
        <v/>
      </c>
      <c r="F2149" s="139" t="str">
        <f>IF(NOT(ISBLANK(B2149)),IF(B2149&lt;'Fiscal Year'!$B$3,1,0),"")</f>
        <v/>
      </c>
      <c r="G2149" s="10"/>
      <c r="H2149" s="10"/>
      <c r="I2149" s="40"/>
      <c r="J2149" s="40"/>
      <c r="K2149" s="53"/>
      <c r="L2149" s="53"/>
      <c r="M2149" s="53"/>
      <c r="N2149" s="53"/>
      <c r="O2149" s="53"/>
      <c r="P2149" s="53"/>
      <c r="Q2149" s="53"/>
      <c r="R2149" s="53"/>
      <c r="S2149" s="53"/>
    </row>
    <row r="2150" spans="1:19" x14ac:dyDescent="0.3">
      <c r="A2150" s="106"/>
      <c r="B2150" s="59"/>
      <c r="C2150" s="137" t="str">
        <f t="shared" si="33"/>
        <v/>
      </c>
      <c r="D2150" s="138" t="str">
        <f>IF(NOT(ISBLANK(B2150)),IF(AND(MONTH(B2150)&gt;=4,MONTH(B2150)&lt;=12,B2150&gt;=DATE(INT(LEFT('Fiscal Year'!$B$2,4)),4,1),B2150&lt;=DATE(INT(CONCATENATE("20",RIGHT('Fiscal Year'!$B$2,2))),3,31)),1,0),"")</f>
        <v/>
      </c>
      <c r="E2150" s="138" t="str">
        <f>IF(NOT(ISBLANK(B2150)),IF(AND(MONTH(B2150)&gt;=1,MONTH(B2150)&lt;=3,B2150&gt;=DATE(INT(LEFT('Fiscal Year'!$B$2,4)),4,1),B2150&lt;=DATE(INT(CONCATENATE("20",RIGHT('Fiscal Year'!$B$2,2))),3,31)),1,0),"")</f>
        <v/>
      </c>
      <c r="F2150" s="139" t="str">
        <f>IF(NOT(ISBLANK(B2150)),IF(B2150&lt;'Fiscal Year'!$B$3,1,0),"")</f>
        <v/>
      </c>
      <c r="G2150" s="10"/>
      <c r="H2150" s="10"/>
      <c r="I2150" s="40"/>
      <c r="J2150" s="40"/>
      <c r="K2150" s="53"/>
      <c r="L2150" s="53"/>
      <c r="M2150" s="53"/>
      <c r="N2150" s="53"/>
      <c r="O2150" s="53"/>
      <c r="P2150" s="53"/>
      <c r="Q2150" s="53"/>
      <c r="R2150" s="53"/>
      <c r="S2150" s="53"/>
    </row>
    <row r="2151" spans="1:19" x14ac:dyDescent="0.3">
      <c r="A2151" s="106"/>
      <c r="B2151" s="59"/>
      <c r="C2151" s="137" t="str">
        <f t="shared" si="33"/>
        <v/>
      </c>
      <c r="D2151" s="138" t="str">
        <f>IF(NOT(ISBLANK(B2151)),IF(AND(MONTH(B2151)&gt;=4,MONTH(B2151)&lt;=12,B2151&gt;=DATE(INT(LEFT('Fiscal Year'!$B$2,4)),4,1),B2151&lt;=DATE(INT(CONCATENATE("20",RIGHT('Fiscal Year'!$B$2,2))),3,31)),1,0),"")</f>
        <v/>
      </c>
      <c r="E2151" s="138" t="str">
        <f>IF(NOT(ISBLANK(B2151)),IF(AND(MONTH(B2151)&gt;=1,MONTH(B2151)&lt;=3,B2151&gt;=DATE(INT(LEFT('Fiscal Year'!$B$2,4)),4,1),B2151&lt;=DATE(INT(CONCATENATE("20",RIGHT('Fiscal Year'!$B$2,2))),3,31)),1,0),"")</f>
        <v/>
      </c>
      <c r="F2151" s="139" t="str">
        <f>IF(NOT(ISBLANK(B2151)),IF(B2151&lt;'Fiscal Year'!$B$3,1,0),"")</f>
        <v/>
      </c>
      <c r="G2151" s="10"/>
      <c r="H2151" s="10"/>
      <c r="I2151" s="40"/>
      <c r="J2151" s="40"/>
      <c r="K2151" s="53"/>
      <c r="L2151" s="53"/>
      <c r="M2151" s="53"/>
      <c r="N2151" s="53"/>
      <c r="O2151" s="53"/>
      <c r="P2151" s="53"/>
      <c r="Q2151" s="53"/>
      <c r="R2151" s="53"/>
      <c r="S2151" s="53"/>
    </row>
    <row r="2152" spans="1:19" x14ac:dyDescent="0.3">
      <c r="A2152" s="106"/>
      <c r="B2152" s="59"/>
      <c r="C2152" s="137" t="str">
        <f t="shared" si="33"/>
        <v/>
      </c>
      <c r="D2152" s="138" t="str">
        <f>IF(NOT(ISBLANK(B2152)),IF(AND(MONTH(B2152)&gt;=4,MONTH(B2152)&lt;=12,B2152&gt;=DATE(INT(LEFT('Fiscal Year'!$B$2,4)),4,1),B2152&lt;=DATE(INT(CONCATENATE("20",RIGHT('Fiscal Year'!$B$2,2))),3,31)),1,0),"")</f>
        <v/>
      </c>
      <c r="E2152" s="138" t="str">
        <f>IF(NOT(ISBLANK(B2152)),IF(AND(MONTH(B2152)&gt;=1,MONTH(B2152)&lt;=3,B2152&gt;=DATE(INT(LEFT('Fiscal Year'!$B$2,4)),4,1),B2152&lt;=DATE(INT(CONCATENATE("20",RIGHT('Fiscal Year'!$B$2,2))),3,31)),1,0),"")</f>
        <v/>
      </c>
      <c r="F2152" s="139" t="str">
        <f>IF(NOT(ISBLANK(B2152)),IF(B2152&lt;'Fiscal Year'!$B$3,1,0),"")</f>
        <v/>
      </c>
      <c r="G2152" s="10"/>
      <c r="H2152" s="10"/>
      <c r="I2152" s="40"/>
      <c r="J2152" s="40"/>
      <c r="K2152" s="53"/>
      <c r="L2152" s="53"/>
      <c r="M2152" s="53"/>
      <c r="N2152" s="53"/>
      <c r="O2152" s="53"/>
      <c r="P2152" s="53"/>
      <c r="Q2152" s="53"/>
      <c r="R2152" s="53"/>
      <c r="S2152" s="53"/>
    </row>
    <row r="2153" spans="1:19" x14ac:dyDescent="0.3">
      <c r="A2153" s="106"/>
      <c r="B2153" s="59"/>
      <c r="C2153" s="137" t="str">
        <f t="shared" si="33"/>
        <v/>
      </c>
      <c r="D2153" s="138" t="str">
        <f>IF(NOT(ISBLANK(B2153)),IF(AND(MONTH(B2153)&gt;=4,MONTH(B2153)&lt;=12,B2153&gt;=DATE(INT(LEFT('Fiscal Year'!$B$2,4)),4,1),B2153&lt;=DATE(INT(CONCATENATE("20",RIGHT('Fiscal Year'!$B$2,2))),3,31)),1,0),"")</f>
        <v/>
      </c>
      <c r="E2153" s="138" t="str">
        <f>IF(NOT(ISBLANK(B2153)),IF(AND(MONTH(B2153)&gt;=1,MONTH(B2153)&lt;=3,B2153&gt;=DATE(INT(LEFT('Fiscal Year'!$B$2,4)),4,1),B2153&lt;=DATE(INT(CONCATENATE("20",RIGHT('Fiscal Year'!$B$2,2))),3,31)),1,0),"")</f>
        <v/>
      </c>
      <c r="F2153" s="139" t="str">
        <f>IF(NOT(ISBLANK(B2153)),IF(B2153&lt;'Fiscal Year'!$B$3,1,0),"")</f>
        <v/>
      </c>
      <c r="G2153" s="10"/>
      <c r="H2153" s="10"/>
      <c r="I2153" s="40"/>
      <c r="J2153" s="40"/>
      <c r="K2153" s="53"/>
      <c r="L2153" s="53"/>
      <c r="M2153" s="53"/>
      <c r="N2153" s="53"/>
      <c r="O2153" s="53"/>
      <c r="P2153" s="53"/>
      <c r="Q2153" s="53"/>
      <c r="R2153" s="53"/>
      <c r="S2153" s="53"/>
    </row>
    <row r="2154" spans="1:19" x14ac:dyDescent="0.3">
      <c r="A2154" s="106"/>
      <c r="B2154" s="59"/>
      <c r="C2154" s="137" t="str">
        <f t="shared" si="33"/>
        <v/>
      </c>
      <c r="D2154" s="138" t="str">
        <f>IF(NOT(ISBLANK(B2154)),IF(AND(MONTH(B2154)&gt;=4,MONTH(B2154)&lt;=12,B2154&gt;=DATE(INT(LEFT('Fiscal Year'!$B$2,4)),4,1),B2154&lt;=DATE(INT(CONCATENATE("20",RIGHT('Fiscal Year'!$B$2,2))),3,31)),1,0),"")</f>
        <v/>
      </c>
      <c r="E2154" s="138" t="str">
        <f>IF(NOT(ISBLANK(B2154)),IF(AND(MONTH(B2154)&gt;=1,MONTH(B2154)&lt;=3,B2154&gt;=DATE(INT(LEFT('Fiscal Year'!$B$2,4)),4,1),B2154&lt;=DATE(INT(CONCATENATE("20",RIGHT('Fiscal Year'!$B$2,2))),3,31)),1,0),"")</f>
        <v/>
      </c>
      <c r="F2154" s="139" t="str">
        <f>IF(NOT(ISBLANK(B2154)),IF(B2154&lt;'Fiscal Year'!$B$3,1,0),"")</f>
        <v/>
      </c>
      <c r="G2154" s="10"/>
      <c r="H2154" s="10"/>
      <c r="I2154" s="40"/>
      <c r="J2154" s="40"/>
      <c r="K2154" s="53"/>
      <c r="L2154" s="53"/>
      <c r="M2154" s="53"/>
      <c r="N2154" s="53"/>
      <c r="O2154" s="53"/>
      <c r="P2154" s="53"/>
      <c r="Q2154" s="53"/>
      <c r="R2154" s="53"/>
      <c r="S2154" s="53"/>
    </row>
    <row r="2155" spans="1:19" x14ac:dyDescent="0.3">
      <c r="A2155" s="106"/>
      <c r="B2155" s="59"/>
      <c r="C2155" s="137" t="str">
        <f t="shared" si="33"/>
        <v/>
      </c>
      <c r="D2155" s="138" t="str">
        <f>IF(NOT(ISBLANK(B2155)),IF(AND(MONTH(B2155)&gt;=4,MONTH(B2155)&lt;=12,B2155&gt;=DATE(INT(LEFT('Fiscal Year'!$B$2,4)),4,1),B2155&lt;=DATE(INT(CONCATENATE("20",RIGHT('Fiscal Year'!$B$2,2))),3,31)),1,0),"")</f>
        <v/>
      </c>
      <c r="E2155" s="138" t="str">
        <f>IF(NOT(ISBLANK(B2155)),IF(AND(MONTH(B2155)&gt;=1,MONTH(B2155)&lt;=3,B2155&gt;=DATE(INT(LEFT('Fiscal Year'!$B$2,4)),4,1),B2155&lt;=DATE(INT(CONCATENATE("20",RIGHT('Fiscal Year'!$B$2,2))),3,31)),1,0),"")</f>
        <v/>
      </c>
      <c r="F2155" s="139" t="str">
        <f>IF(NOT(ISBLANK(B2155)),IF(B2155&lt;'Fiscal Year'!$B$3,1,0),"")</f>
        <v/>
      </c>
      <c r="G2155" s="10"/>
      <c r="H2155" s="10"/>
      <c r="I2155" s="40"/>
      <c r="J2155" s="40"/>
      <c r="K2155" s="53"/>
      <c r="L2155" s="53"/>
      <c r="M2155" s="53"/>
      <c r="N2155" s="53"/>
      <c r="O2155" s="53"/>
      <c r="P2155" s="53"/>
      <c r="Q2155" s="53"/>
      <c r="R2155" s="53"/>
      <c r="S2155" s="53"/>
    </row>
    <row r="2156" spans="1:19" x14ac:dyDescent="0.3">
      <c r="A2156" s="106"/>
      <c r="B2156" s="59"/>
      <c r="C2156" s="137" t="str">
        <f t="shared" si="33"/>
        <v/>
      </c>
      <c r="D2156" s="138" t="str">
        <f>IF(NOT(ISBLANK(B2156)),IF(AND(MONTH(B2156)&gt;=4,MONTH(B2156)&lt;=12,B2156&gt;=DATE(INT(LEFT('Fiscal Year'!$B$2,4)),4,1),B2156&lt;=DATE(INT(CONCATENATE("20",RIGHT('Fiscal Year'!$B$2,2))),3,31)),1,0),"")</f>
        <v/>
      </c>
      <c r="E2156" s="138" t="str">
        <f>IF(NOT(ISBLANK(B2156)),IF(AND(MONTH(B2156)&gt;=1,MONTH(B2156)&lt;=3,B2156&gt;=DATE(INT(LEFT('Fiscal Year'!$B$2,4)),4,1),B2156&lt;=DATE(INT(CONCATENATE("20",RIGHT('Fiscal Year'!$B$2,2))),3,31)),1,0),"")</f>
        <v/>
      </c>
      <c r="F2156" s="139" t="str">
        <f>IF(NOT(ISBLANK(B2156)),IF(B2156&lt;'Fiscal Year'!$B$3,1,0),"")</f>
        <v/>
      </c>
      <c r="G2156" s="10"/>
      <c r="H2156" s="10"/>
      <c r="I2156" s="40"/>
      <c r="J2156" s="40"/>
      <c r="K2156" s="53"/>
      <c r="L2156" s="53"/>
      <c r="M2156" s="53"/>
      <c r="N2156" s="53"/>
      <c r="O2156" s="53"/>
      <c r="P2156" s="53"/>
      <c r="Q2156" s="53"/>
      <c r="R2156" s="53"/>
      <c r="S2156" s="53"/>
    </row>
    <row r="2157" spans="1:19" x14ac:dyDescent="0.3">
      <c r="A2157" s="106"/>
      <c r="B2157" s="59"/>
      <c r="C2157" s="137" t="str">
        <f t="shared" si="33"/>
        <v/>
      </c>
      <c r="D2157" s="138" t="str">
        <f>IF(NOT(ISBLANK(B2157)),IF(AND(MONTH(B2157)&gt;=4,MONTH(B2157)&lt;=12,B2157&gt;=DATE(INT(LEFT('Fiscal Year'!$B$2,4)),4,1),B2157&lt;=DATE(INT(CONCATENATE("20",RIGHT('Fiscal Year'!$B$2,2))),3,31)),1,0),"")</f>
        <v/>
      </c>
      <c r="E2157" s="138" t="str">
        <f>IF(NOT(ISBLANK(B2157)),IF(AND(MONTH(B2157)&gt;=1,MONTH(B2157)&lt;=3,B2157&gt;=DATE(INT(LEFT('Fiscal Year'!$B$2,4)),4,1),B2157&lt;=DATE(INT(CONCATENATE("20",RIGHT('Fiscal Year'!$B$2,2))),3,31)),1,0),"")</f>
        <v/>
      </c>
      <c r="F2157" s="139" t="str">
        <f>IF(NOT(ISBLANK(B2157)),IF(B2157&lt;'Fiscal Year'!$B$3,1,0),"")</f>
        <v/>
      </c>
      <c r="G2157" s="10"/>
      <c r="H2157" s="10"/>
      <c r="I2157" s="40"/>
      <c r="J2157" s="40"/>
      <c r="K2157" s="53"/>
      <c r="L2157" s="53"/>
      <c r="M2157" s="53"/>
      <c r="N2157" s="53"/>
      <c r="O2157" s="53"/>
      <c r="P2157" s="53"/>
      <c r="Q2157" s="53"/>
      <c r="R2157" s="53"/>
      <c r="S2157" s="53"/>
    </row>
    <row r="2158" spans="1:19" x14ac:dyDescent="0.3">
      <c r="A2158" s="106"/>
      <c r="B2158" s="59"/>
      <c r="C2158" s="137" t="str">
        <f t="shared" si="33"/>
        <v/>
      </c>
      <c r="D2158" s="138" t="str">
        <f>IF(NOT(ISBLANK(B2158)),IF(AND(MONTH(B2158)&gt;=4,MONTH(B2158)&lt;=12,B2158&gt;=DATE(INT(LEFT('Fiscal Year'!$B$2,4)),4,1),B2158&lt;=DATE(INT(CONCATENATE("20",RIGHT('Fiscal Year'!$B$2,2))),3,31)),1,0),"")</f>
        <v/>
      </c>
      <c r="E2158" s="138" t="str">
        <f>IF(NOT(ISBLANK(B2158)),IF(AND(MONTH(B2158)&gt;=1,MONTH(B2158)&lt;=3,B2158&gt;=DATE(INT(LEFT('Fiscal Year'!$B$2,4)),4,1),B2158&lt;=DATE(INT(CONCATENATE("20",RIGHT('Fiscal Year'!$B$2,2))),3,31)),1,0),"")</f>
        <v/>
      </c>
      <c r="F2158" s="139" t="str">
        <f>IF(NOT(ISBLANK(B2158)),IF(B2158&lt;'Fiscal Year'!$B$3,1,0),"")</f>
        <v/>
      </c>
      <c r="G2158" s="10"/>
      <c r="H2158" s="10"/>
      <c r="I2158" s="40"/>
      <c r="J2158" s="40"/>
      <c r="K2158" s="53"/>
      <c r="L2158" s="53"/>
      <c r="M2158" s="53"/>
      <c r="N2158" s="53"/>
      <c r="O2158" s="53"/>
      <c r="P2158" s="53"/>
      <c r="Q2158" s="53"/>
      <c r="R2158" s="53"/>
      <c r="S2158" s="53"/>
    </row>
    <row r="2159" spans="1:19" x14ac:dyDescent="0.3">
      <c r="A2159" s="106"/>
      <c r="B2159" s="59"/>
      <c r="C2159" s="137" t="str">
        <f t="shared" si="33"/>
        <v/>
      </c>
      <c r="D2159" s="138" t="str">
        <f>IF(NOT(ISBLANK(B2159)),IF(AND(MONTH(B2159)&gt;=4,MONTH(B2159)&lt;=12,B2159&gt;=DATE(INT(LEFT('Fiscal Year'!$B$2,4)),4,1),B2159&lt;=DATE(INT(CONCATENATE("20",RIGHT('Fiscal Year'!$B$2,2))),3,31)),1,0),"")</f>
        <v/>
      </c>
      <c r="E2159" s="138" t="str">
        <f>IF(NOT(ISBLANK(B2159)),IF(AND(MONTH(B2159)&gt;=1,MONTH(B2159)&lt;=3,B2159&gt;=DATE(INT(LEFT('Fiscal Year'!$B$2,4)),4,1),B2159&lt;=DATE(INT(CONCATENATE("20",RIGHT('Fiscal Year'!$B$2,2))),3,31)),1,0),"")</f>
        <v/>
      </c>
      <c r="F2159" s="139" t="str">
        <f>IF(NOT(ISBLANK(B2159)),IF(B2159&lt;'Fiscal Year'!$B$3,1,0),"")</f>
        <v/>
      </c>
      <c r="G2159" s="10"/>
      <c r="H2159" s="10"/>
      <c r="I2159" s="40"/>
      <c r="J2159" s="40"/>
      <c r="K2159" s="53"/>
      <c r="L2159" s="53"/>
      <c r="M2159" s="53"/>
      <c r="N2159" s="53"/>
      <c r="O2159" s="53"/>
      <c r="P2159" s="53"/>
      <c r="Q2159" s="53"/>
      <c r="R2159" s="53"/>
      <c r="S2159" s="53"/>
    </row>
    <row r="2160" spans="1:19" x14ac:dyDescent="0.3">
      <c r="A2160" s="106"/>
      <c r="B2160" s="59"/>
      <c r="C2160" s="137" t="str">
        <f t="shared" si="33"/>
        <v/>
      </c>
      <c r="D2160" s="138" t="str">
        <f>IF(NOT(ISBLANK(B2160)),IF(AND(MONTH(B2160)&gt;=4,MONTH(B2160)&lt;=12,B2160&gt;=DATE(INT(LEFT('Fiscal Year'!$B$2,4)),4,1),B2160&lt;=DATE(INT(CONCATENATE("20",RIGHT('Fiscal Year'!$B$2,2))),3,31)),1,0),"")</f>
        <v/>
      </c>
      <c r="E2160" s="138" t="str">
        <f>IF(NOT(ISBLANK(B2160)),IF(AND(MONTH(B2160)&gt;=1,MONTH(B2160)&lt;=3,B2160&gt;=DATE(INT(LEFT('Fiscal Year'!$B$2,4)),4,1),B2160&lt;=DATE(INT(CONCATENATE("20",RIGHT('Fiscal Year'!$B$2,2))),3,31)),1,0),"")</f>
        <v/>
      </c>
      <c r="F2160" s="139" t="str">
        <f>IF(NOT(ISBLANK(B2160)),IF(B2160&lt;'Fiscal Year'!$B$3,1,0),"")</f>
        <v/>
      </c>
      <c r="G2160" s="10"/>
      <c r="H2160" s="10"/>
      <c r="I2160" s="40"/>
      <c r="J2160" s="40"/>
      <c r="K2160" s="53"/>
      <c r="L2160" s="53"/>
      <c r="M2160" s="53"/>
      <c r="N2160" s="53"/>
      <c r="O2160" s="53"/>
      <c r="P2160" s="53"/>
      <c r="Q2160" s="53"/>
      <c r="R2160" s="53"/>
      <c r="S2160" s="53"/>
    </row>
    <row r="2161" spans="1:19" x14ac:dyDescent="0.3">
      <c r="A2161" s="106"/>
      <c r="B2161" s="59"/>
      <c r="C2161" s="137" t="str">
        <f t="shared" si="33"/>
        <v/>
      </c>
      <c r="D2161" s="138" t="str">
        <f>IF(NOT(ISBLANK(B2161)),IF(AND(MONTH(B2161)&gt;=4,MONTH(B2161)&lt;=12,B2161&gt;=DATE(INT(LEFT('Fiscal Year'!$B$2,4)),4,1),B2161&lt;=DATE(INT(CONCATENATE("20",RIGHT('Fiscal Year'!$B$2,2))),3,31)),1,0),"")</f>
        <v/>
      </c>
      <c r="E2161" s="138" t="str">
        <f>IF(NOT(ISBLANK(B2161)),IF(AND(MONTH(B2161)&gt;=1,MONTH(B2161)&lt;=3,B2161&gt;=DATE(INT(LEFT('Fiscal Year'!$B$2,4)),4,1),B2161&lt;=DATE(INT(CONCATENATE("20",RIGHT('Fiscal Year'!$B$2,2))),3,31)),1,0),"")</f>
        <v/>
      </c>
      <c r="F2161" s="139" t="str">
        <f>IF(NOT(ISBLANK(B2161)),IF(B2161&lt;'Fiscal Year'!$B$3,1,0),"")</f>
        <v/>
      </c>
      <c r="G2161" s="10"/>
      <c r="H2161" s="10"/>
      <c r="I2161" s="40"/>
      <c r="J2161" s="40"/>
      <c r="K2161" s="53"/>
      <c r="L2161" s="53"/>
      <c r="M2161" s="53"/>
      <c r="N2161" s="53"/>
      <c r="O2161" s="53"/>
      <c r="P2161" s="53"/>
      <c r="Q2161" s="53"/>
      <c r="R2161" s="53"/>
      <c r="S2161" s="53"/>
    </row>
    <row r="2162" spans="1:19" x14ac:dyDescent="0.3">
      <c r="A2162" s="106"/>
      <c r="B2162" s="59"/>
      <c r="C2162" s="137" t="str">
        <f t="shared" si="33"/>
        <v/>
      </c>
      <c r="D2162" s="138" t="str">
        <f>IF(NOT(ISBLANK(B2162)),IF(AND(MONTH(B2162)&gt;=4,MONTH(B2162)&lt;=12,B2162&gt;=DATE(INT(LEFT('Fiscal Year'!$B$2,4)),4,1),B2162&lt;=DATE(INT(CONCATENATE("20",RIGHT('Fiscal Year'!$B$2,2))),3,31)),1,0),"")</f>
        <v/>
      </c>
      <c r="E2162" s="138" t="str">
        <f>IF(NOT(ISBLANK(B2162)),IF(AND(MONTH(B2162)&gt;=1,MONTH(B2162)&lt;=3,B2162&gt;=DATE(INT(LEFT('Fiscal Year'!$B$2,4)),4,1),B2162&lt;=DATE(INT(CONCATENATE("20",RIGHT('Fiscal Year'!$B$2,2))),3,31)),1,0),"")</f>
        <v/>
      </c>
      <c r="F2162" s="139" t="str">
        <f>IF(NOT(ISBLANK(B2162)),IF(B2162&lt;'Fiscal Year'!$B$3,1,0),"")</f>
        <v/>
      </c>
      <c r="G2162" s="10"/>
      <c r="H2162" s="10"/>
      <c r="I2162" s="40"/>
      <c r="J2162" s="40"/>
      <c r="K2162" s="53"/>
      <c r="L2162" s="53"/>
      <c r="M2162" s="53"/>
      <c r="N2162" s="53"/>
      <c r="O2162" s="53"/>
      <c r="P2162" s="53"/>
      <c r="Q2162" s="53"/>
      <c r="R2162" s="53"/>
      <c r="S2162" s="53"/>
    </row>
    <row r="2163" spans="1:19" x14ac:dyDescent="0.3">
      <c r="A2163" s="106"/>
      <c r="B2163" s="59"/>
      <c r="C2163" s="137" t="str">
        <f t="shared" si="33"/>
        <v/>
      </c>
      <c r="D2163" s="138" t="str">
        <f>IF(NOT(ISBLANK(B2163)),IF(AND(MONTH(B2163)&gt;=4,MONTH(B2163)&lt;=12,B2163&gt;=DATE(INT(LEFT('Fiscal Year'!$B$2,4)),4,1),B2163&lt;=DATE(INT(CONCATENATE("20",RIGHT('Fiscal Year'!$B$2,2))),3,31)),1,0),"")</f>
        <v/>
      </c>
      <c r="E2163" s="138" t="str">
        <f>IF(NOT(ISBLANK(B2163)),IF(AND(MONTH(B2163)&gt;=1,MONTH(B2163)&lt;=3,B2163&gt;=DATE(INT(LEFT('Fiscal Year'!$B$2,4)),4,1),B2163&lt;=DATE(INT(CONCATENATE("20",RIGHT('Fiscal Year'!$B$2,2))),3,31)),1,0),"")</f>
        <v/>
      </c>
      <c r="F2163" s="139" t="str">
        <f>IF(NOT(ISBLANK(B2163)),IF(B2163&lt;'Fiscal Year'!$B$3,1,0),"")</f>
        <v/>
      </c>
      <c r="G2163" s="10"/>
      <c r="H2163" s="10"/>
      <c r="I2163" s="40"/>
      <c r="J2163" s="40"/>
      <c r="K2163" s="53"/>
      <c r="L2163" s="53"/>
      <c r="M2163" s="53"/>
      <c r="N2163" s="53"/>
      <c r="O2163" s="53"/>
      <c r="P2163" s="53"/>
      <c r="Q2163" s="53"/>
      <c r="R2163" s="53"/>
      <c r="S2163" s="53"/>
    </row>
    <row r="2164" spans="1:19" x14ac:dyDescent="0.3">
      <c r="A2164" s="106"/>
      <c r="B2164" s="59"/>
      <c r="C2164" s="137" t="str">
        <f t="shared" si="33"/>
        <v/>
      </c>
      <c r="D2164" s="138" t="str">
        <f>IF(NOT(ISBLANK(B2164)),IF(AND(MONTH(B2164)&gt;=4,MONTH(B2164)&lt;=12,B2164&gt;=DATE(INT(LEFT('Fiscal Year'!$B$2,4)),4,1),B2164&lt;=DATE(INT(CONCATENATE("20",RIGHT('Fiscal Year'!$B$2,2))),3,31)),1,0),"")</f>
        <v/>
      </c>
      <c r="E2164" s="138" t="str">
        <f>IF(NOT(ISBLANK(B2164)),IF(AND(MONTH(B2164)&gt;=1,MONTH(B2164)&lt;=3,B2164&gt;=DATE(INT(LEFT('Fiscal Year'!$B$2,4)),4,1),B2164&lt;=DATE(INT(CONCATENATE("20",RIGHT('Fiscal Year'!$B$2,2))),3,31)),1,0),"")</f>
        <v/>
      </c>
      <c r="F2164" s="139" t="str">
        <f>IF(NOT(ISBLANK(B2164)),IF(B2164&lt;'Fiscal Year'!$B$3,1,0),"")</f>
        <v/>
      </c>
      <c r="G2164" s="10"/>
      <c r="H2164" s="10"/>
      <c r="I2164" s="40"/>
      <c r="J2164" s="40"/>
      <c r="K2164" s="53"/>
      <c r="L2164" s="53"/>
      <c r="M2164" s="53"/>
      <c r="N2164" s="53"/>
      <c r="O2164" s="53"/>
      <c r="P2164" s="53"/>
      <c r="Q2164" s="53"/>
      <c r="R2164" s="53"/>
      <c r="S2164" s="53"/>
    </row>
    <row r="2165" spans="1:19" x14ac:dyDescent="0.3">
      <c r="A2165" s="106"/>
      <c r="B2165" s="59"/>
      <c r="C2165" s="137" t="str">
        <f t="shared" si="33"/>
        <v/>
      </c>
      <c r="D2165" s="138" t="str">
        <f>IF(NOT(ISBLANK(B2165)),IF(AND(MONTH(B2165)&gt;=4,MONTH(B2165)&lt;=12,B2165&gt;=DATE(INT(LEFT('Fiscal Year'!$B$2,4)),4,1),B2165&lt;=DATE(INT(CONCATENATE("20",RIGHT('Fiscal Year'!$B$2,2))),3,31)),1,0),"")</f>
        <v/>
      </c>
      <c r="E2165" s="138" t="str">
        <f>IF(NOT(ISBLANK(B2165)),IF(AND(MONTH(B2165)&gt;=1,MONTH(B2165)&lt;=3,B2165&gt;=DATE(INT(LEFT('Fiscal Year'!$B$2,4)),4,1),B2165&lt;=DATE(INT(CONCATENATE("20",RIGHT('Fiscal Year'!$B$2,2))),3,31)),1,0),"")</f>
        <v/>
      </c>
      <c r="F2165" s="139" t="str">
        <f>IF(NOT(ISBLANK(B2165)),IF(B2165&lt;'Fiscal Year'!$B$3,1,0),"")</f>
        <v/>
      </c>
      <c r="G2165" s="10"/>
      <c r="H2165" s="10"/>
      <c r="I2165" s="40"/>
      <c r="J2165" s="40"/>
      <c r="K2165" s="53"/>
      <c r="L2165" s="53"/>
      <c r="M2165" s="53"/>
      <c r="N2165" s="53"/>
      <c r="O2165" s="53"/>
      <c r="P2165" s="53"/>
      <c r="Q2165" s="53"/>
      <c r="R2165" s="53"/>
      <c r="S2165" s="53"/>
    </row>
    <row r="2166" spans="1:19" x14ac:dyDescent="0.3">
      <c r="A2166" s="106"/>
      <c r="B2166" s="59"/>
      <c r="C2166" s="137" t="str">
        <f t="shared" si="33"/>
        <v/>
      </c>
      <c r="D2166" s="138" t="str">
        <f>IF(NOT(ISBLANK(B2166)),IF(AND(MONTH(B2166)&gt;=4,MONTH(B2166)&lt;=12,B2166&gt;=DATE(INT(LEFT('Fiscal Year'!$B$2,4)),4,1),B2166&lt;=DATE(INT(CONCATENATE("20",RIGHT('Fiscal Year'!$B$2,2))),3,31)),1,0),"")</f>
        <v/>
      </c>
      <c r="E2166" s="138" t="str">
        <f>IF(NOT(ISBLANK(B2166)),IF(AND(MONTH(B2166)&gt;=1,MONTH(B2166)&lt;=3,B2166&gt;=DATE(INT(LEFT('Fiscal Year'!$B$2,4)),4,1),B2166&lt;=DATE(INT(CONCATENATE("20",RIGHT('Fiscal Year'!$B$2,2))),3,31)),1,0),"")</f>
        <v/>
      </c>
      <c r="F2166" s="139" t="str">
        <f>IF(NOT(ISBLANK(B2166)),IF(B2166&lt;'Fiscal Year'!$B$3,1,0),"")</f>
        <v/>
      </c>
      <c r="G2166" s="10"/>
      <c r="H2166" s="10"/>
      <c r="I2166" s="40"/>
      <c r="J2166" s="40"/>
      <c r="K2166" s="53"/>
      <c r="L2166" s="53"/>
      <c r="M2166" s="53"/>
      <c r="N2166" s="53"/>
      <c r="O2166" s="53"/>
      <c r="P2166" s="53"/>
      <c r="Q2166" s="53"/>
      <c r="R2166" s="53"/>
      <c r="S2166" s="53"/>
    </row>
    <row r="2167" spans="1:19" x14ac:dyDescent="0.3">
      <c r="A2167" s="106"/>
      <c r="B2167" s="59"/>
      <c r="C2167" s="137" t="str">
        <f t="shared" si="33"/>
        <v/>
      </c>
      <c r="D2167" s="138" t="str">
        <f>IF(NOT(ISBLANK(B2167)),IF(AND(MONTH(B2167)&gt;=4,MONTH(B2167)&lt;=12,B2167&gt;=DATE(INT(LEFT('Fiscal Year'!$B$2,4)),4,1),B2167&lt;=DATE(INT(CONCATENATE("20",RIGHT('Fiscal Year'!$B$2,2))),3,31)),1,0),"")</f>
        <v/>
      </c>
      <c r="E2167" s="138" t="str">
        <f>IF(NOT(ISBLANK(B2167)),IF(AND(MONTH(B2167)&gt;=1,MONTH(B2167)&lt;=3,B2167&gt;=DATE(INT(LEFT('Fiscal Year'!$B$2,4)),4,1),B2167&lt;=DATE(INT(CONCATENATE("20",RIGHT('Fiscal Year'!$B$2,2))),3,31)),1,0),"")</f>
        <v/>
      </c>
      <c r="F2167" s="139" t="str">
        <f>IF(NOT(ISBLANK(B2167)),IF(B2167&lt;'Fiscal Year'!$B$3,1,0),"")</f>
        <v/>
      </c>
      <c r="G2167" s="10"/>
      <c r="H2167" s="10"/>
      <c r="I2167" s="40"/>
      <c r="J2167" s="40"/>
      <c r="K2167" s="53"/>
      <c r="L2167" s="53"/>
      <c r="M2167" s="53"/>
      <c r="N2167" s="53"/>
      <c r="O2167" s="53"/>
      <c r="P2167" s="53"/>
      <c r="Q2167" s="53"/>
      <c r="R2167" s="53"/>
      <c r="S2167" s="53"/>
    </row>
    <row r="2168" spans="1:19" x14ac:dyDescent="0.3">
      <c r="A2168" s="106"/>
      <c r="B2168" s="59"/>
      <c r="C2168" s="137" t="str">
        <f t="shared" si="33"/>
        <v/>
      </c>
      <c r="D2168" s="138" t="str">
        <f>IF(NOT(ISBLANK(B2168)),IF(AND(MONTH(B2168)&gt;=4,MONTH(B2168)&lt;=12,B2168&gt;=DATE(INT(LEFT('Fiscal Year'!$B$2,4)),4,1),B2168&lt;=DATE(INT(CONCATENATE("20",RIGHT('Fiscal Year'!$B$2,2))),3,31)),1,0),"")</f>
        <v/>
      </c>
      <c r="E2168" s="138" t="str">
        <f>IF(NOT(ISBLANK(B2168)),IF(AND(MONTH(B2168)&gt;=1,MONTH(B2168)&lt;=3,B2168&gt;=DATE(INT(LEFT('Fiscal Year'!$B$2,4)),4,1),B2168&lt;=DATE(INT(CONCATENATE("20",RIGHT('Fiscal Year'!$B$2,2))),3,31)),1,0),"")</f>
        <v/>
      </c>
      <c r="F2168" s="139" t="str">
        <f>IF(NOT(ISBLANK(B2168)),IF(B2168&lt;'Fiscal Year'!$B$3,1,0),"")</f>
        <v/>
      </c>
      <c r="G2168" s="10"/>
      <c r="H2168" s="10"/>
      <c r="I2168" s="40"/>
      <c r="J2168" s="40"/>
      <c r="K2168" s="53"/>
      <c r="L2168" s="53"/>
      <c r="M2168" s="53"/>
      <c r="N2168" s="53"/>
      <c r="O2168" s="53"/>
      <c r="P2168" s="53"/>
      <c r="Q2168" s="53"/>
      <c r="R2168" s="53"/>
      <c r="S2168" s="53"/>
    </row>
    <row r="2169" spans="1:19" x14ac:dyDescent="0.3">
      <c r="A2169" s="106"/>
      <c r="B2169" s="59"/>
      <c r="C2169" s="137" t="str">
        <f t="shared" si="33"/>
        <v/>
      </c>
      <c r="D2169" s="138" t="str">
        <f>IF(NOT(ISBLANK(B2169)),IF(AND(MONTH(B2169)&gt;=4,MONTH(B2169)&lt;=12,B2169&gt;=DATE(INT(LEFT('Fiscal Year'!$B$2,4)),4,1),B2169&lt;=DATE(INT(CONCATENATE("20",RIGHT('Fiscal Year'!$B$2,2))),3,31)),1,0),"")</f>
        <v/>
      </c>
      <c r="E2169" s="138" t="str">
        <f>IF(NOT(ISBLANK(B2169)),IF(AND(MONTH(B2169)&gt;=1,MONTH(B2169)&lt;=3,B2169&gt;=DATE(INT(LEFT('Fiscal Year'!$B$2,4)),4,1),B2169&lt;=DATE(INT(CONCATENATE("20",RIGHT('Fiscal Year'!$B$2,2))),3,31)),1,0),"")</f>
        <v/>
      </c>
      <c r="F2169" s="139" t="str">
        <f>IF(NOT(ISBLANK(B2169)),IF(B2169&lt;'Fiscal Year'!$B$3,1,0),"")</f>
        <v/>
      </c>
      <c r="G2169" s="10"/>
      <c r="H2169" s="10"/>
      <c r="I2169" s="40"/>
      <c r="J2169" s="40"/>
      <c r="K2169" s="53"/>
      <c r="L2169" s="53"/>
      <c r="M2169" s="53"/>
      <c r="N2169" s="53"/>
      <c r="O2169" s="53"/>
      <c r="P2169" s="53"/>
      <c r="Q2169" s="53"/>
      <c r="R2169" s="53"/>
      <c r="S2169" s="53"/>
    </row>
    <row r="2170" spans="1:19" x14ac:dyDescent="0.3">
      <c r="A2170" s="106"/>
      <c r="B2170" s="59"/>
      <c r="C2170" s="137" t="str">
        <f t="shared" si="33"/>
        <v/>
      </c>
      <c r="D2170" s="138" t="str">
        <f>IF(NOT(ISBLANK(B2170)),IF(AND(MONTH(B2170)&gt;=4,MONTH(B2170)&lt;=12,B2170&gt;=DATE(INT(LEFT('Fiscal Year'!$B$2,4)),4,1),B2170&lt;=DATE(INT(CONCATENATE("20",RIGHT('Fiscal Year'!$B$2,2))),3,31)),1,0),"")</f>
        <v/>
      </c>
      <c r="E2170" s="138" t="str">
        <f>IF(NOT(ISBLANK(B2170)),IF(AND(MONTH(B2170)&gt;=1,MONTH(B2170)&lt;=3,B2170&gt;=DATE(INT(LEFT('Fiscal Year'!$B$2,4)),4,1),B2170&lt;=DATE(INT(CONCATENATE("20",RIGHT('Fiscal Year'!$B$2,2))),3,31)),1,0),"")</f>
        <v/>
      </c>
      <c r="F2170" s="139" t="str">
        <f>IF(NOT(ISBLANK(B2170)),IF(B2170&lt;'Fiscal Year'!$B$3,1,0),"")</f>
        <v/>
      </c>
      <c r="G2170" s="10"/>
      <c r="H2170" s="10"/>
      <c r="I2170" s="40"/>
      <c r="J2170" s="40"/>
      <c r="K2170" s="53"/>
      <c r="L2170" s="53"/>
      <c r="M2170" s="53"/>
      <c r="N2170" s="53"/>
      <c r="O2170" s="53"/>
      <c r="P2170" s="53"/>
      <c r="Q2170" s="53"/>
      <c r="R2170" s="53"/>
      <c r="S2170" s="53"/>
    </row>
    <row r="2171" spans="1:19" x14ac:dyDescent="0.3">
      <c r="A2171" s="106"/>
      <c r="B2171" s="59"/>
      <c r="C2171" s="137" t="str">
        <f t="shared" si="33"/>
        <v/>
      </c>
      <c r="D2171" s="138" t="str">
        <f>IF(NOT(ISBLANK(B2171)),IF(AND(MONTH(B2171)&gt;=4,MONTH(B2171)&lt;=12,B2171&gt;=DATE(INT(LEFT('Fiscal Year'!$B$2,4)),4,1),B2171&lt;=DATE(INT(CONCATENATE("20",RIGHT('Fiscal Year'!$B$2,2))),3,31)),1,0),"")</f>
        <v/>
      </c>
      <c r="E2171" s="138" t="str">
        <f>IF(NOT(ISBLANK(B2171)),IF(AND(MONTH(B2171)&gt;=1,MONTH(B2171)&lt;=3,B2171&gt;=DATE(INT(LEFT('Fiscal Year'!$B$2,4)),4,1),B2171&lt;=DATE(INT(CONCATENATE("20",RIGHT('Fiscal Year'!$B$2,2))),3,31)),1,0),"")</f>
        <v/>
      </c>
      <c r="F2171" s="139" t="str">
        <f>IF(NOT(ISBLANK(B2171)),IF(B2171&lt;'Fiscal Year'!$B$3,1,0),"")</f>
        <v/>
      </c>
      <c r="G2171" s="10"/>
      <c r="H2171" s="10"/>
      <c r="I2171" s="40"/>
      <c r="J2171" s="40"/>
      <c r="K2171" s="53"/>
      <c r="L2171" s="53"/>
      <c r="M2171" s="53"/>
      <c r="N2171" s="53"/>
      <c r="O2171" s="53"/>
      <c r="P2171" s="53"/>
      <c r="Q2171" s="53"/>
      <c r="R2171" s="53"/>
      <c r="S2171" s="53"/>
    </row>
    <row r="2172" spans="1:19" x14ac:dyDescent="0.3">
      <c r="A2172" s="106"/>
      <c r="B2172" s="59"/>
      <c r="C2172" s="137" t="str">
        <f t="shared" si="33"/>
        <v/>
      </c>
      <c r="D2172" s="138" t="str">
        <f>IF(NOT(ISBLANK(B2172)),IF(AND(MONTH(B2172)&gt;=4,MONTH(B2172)&lt;=12,B2172&gt;=DATE(INT(LEFT('Fiscal Year'!$B$2,4)),4,1),B2172&lt;=DATE(INT(CONCATENATE("20",RIGHT('Fiscal Year'!$B$2,2))),3,31)),1,0),"")</f>
        <v/>
      </c>
      <c r="E2172" s="138" t="str">
        <f>IF(NOT(ISBLANK(B2172)),IF(AND(MONTH(B2172)&gt;=1,MONTH(B2172)&lt;=3,B2172&gt;=DATE(INT(LEFT('Fiscal Year'!$B$2,4)),4,1),B2172&lt;=DATE(INT(CONCATENATE("20",RIGHT('Fiscal Year'!$B$2,2))),3,31)),1,0),"")</f>
        <v/>
      </c>
      <c r="F2172" s="139" t="str">
        <f>IF(NOT(ISBLANK(B2172)),IF(B2172&lt;'Fiscal Year'!$B$3,1,0),"")</f>
        <v/>
      </c>
      <c r="G2172" s="10"/>
      <c r="H2172" s="10"/>
      <c r="I2172" s="40"/>
      <c r="J2172" s="40"/>
      <c r="K2172" s="53"/>
      <c r="L2172" s="53"/>
      <c r="M2172" s="53"/>
      <c r="N2172" s="53"/>
      <c r="O2172" s="53"/>
      <c r="P2172" s="53"/>
      <c r="Q2172" s="53"/>
      <c r="R2172" s="53"/>
      <c r="S2172" s="53"/>
    </row>
    <row r="2173" spans="1:19" x14ac:dyDescent="0.3">
      <c r="A2173" s="106"/>
      <c r="B2173" s="59"/>
      <c r="C2173" s="137" t="str">
        <f t="shared" si="33"/>
        <v/>
      </c>
      <c r="D2173" s="138" t="str">
        <f>IF(NOT(ISBLANK(B2173)),IF(AND(MONTH(B2173)&gt;=4,MONTH(B2173)&lt;=12,B2173&gt;=DATE(INT(LEFT('Fiscal Year'!$B$2,4)),4,1),B2173&lt;=DATE(INT(CONCATENATE("20",RIGHT('Fiscal Year'!$B$2,2))),3,31)),1,0),"")</f>
        <v/>
      </c>
      <c r="E2173" s="138" t="str">
        <f>IF(NOT(ISBLANK(B2173)),IF(AND(MONTH(B2173)&gt;=1,MONTH(B2173)&lt;=3,B2173&gt;=DATE(INT(LEFT('Fiscal Year'!$B$2,4)),4,1),B2173&lt;=DATE(INT(CONCATENATE("20",RIGHT('Fiscal Year'!$B$2,2))),3,31)),1,0),"")</f>
        <v/>
      </c>
      <c r="F2173" s="139" t="str">
        <f>IF(NOT(ISBLANK(B2173)),IF(B2173&lt;'Fiscal Year'!$B$3,1,0),"")</f>
        <v/>
      </c>
      <c r="G2173" s="10"/>
      <c r="H2173" s="10"/>
      <c r="I2173" s="40"/>
      <c r="J2173" s="40"/>
      <c r="K2173" s="53"/>
      <c r="L2173" s="53"/>
      <c r="M2173" s="53"/>
      <c r="N2173" s="53"/>
      <c r="O2173" s="53"/>
      <c r="P2173" s="53"/>
      <c r="Q2173" s="53"/>
      <c r="R2173" s="53"/>
      <c r="S2173" s="53"/>
    </row>
    <row r="2174" spans="1:19" x14ac:dyDescent="0.3">
      <c r="A2174" s="106"/>
      <c r="B2174" s="59"/>
      <c r="C2174" s="137" t="str">
        <f t="shared" si="33"/>
        <v/>
      </c>
      <c r="D2174" s="138" t="str">
        <f>IF(NOT(ISBLANK(B2174)),IF(AND(MONTH(B2174)&gt;=4,MONTH(B2174)&lt;=12,B2174&gt;=DATE(INT(LEFT('Fiscal Year'!$B$2,4)),4,1),B2174&lt;=DATE(INT(CONCATENATE("20",RIGHT('Fiscal Year'!$B$2,2))),3,31)),1,0),"")</f>
        <v/>
      </c>
      <c r="E2174" s="138" t="str">
        <f>IF(NOT(ISBLANK(B2174)),IF(AND(MONTH(B2174)&gt;=1,MONTH(B2174)&lt;=3,B2174&gt;=DATE(INT(LEFT('Fiscal Year'!$B$2,4)),4,1),B2174&lt;=DATE(INT(CONCATENATE("20",RIGHT('Fiscal Year'!$B$2,2))),3,31)),1,0),"")</f>
        <v/>
      </c>
      <c r="F2174" s="139" t="str">
        <f>IF(NOT(ISBLANK(B2174)),IF(B2174&lt;'Fiscal Year'!$B$3,1,0),"")</f>
        <v/>
      </c>
      <c r="G2174" s="10"/>
      <c r="H2174" s="10"/>
      <c r="I2174" s="40"/>
      <c r="J2174" s="40"/>
      <c r="K2174" s="53"/>
      <c r="L2174" s="53"/>
      <c r="M2174" s="53"/>
      <c r="N2174" s="53"/>
      <c r="O2174" s="53"/>
      <c r="P2174" s="53"/>
      <c r="Q2174" s="53"/>
      <c r="R2174" s="53"/>
      <c r="S2174" s="53"/>
    </row>
    <row r="2175" spans="1:19" x14ac:dyDescent="0.3">
      <c r="A2175" s="106"/>
      <c r="B2175" s="59"/>
      <c r="C2175" s="137" t="str">
        <f t="shared" si="33"/>
        <v/>
      </c>
      <c r="D2175" s="138" t="str">
        <f>IF(NOT(ISBLANK(B2175)),IF(AND(MONTH(B2175)&gt;=4,MONTH(B2175)&lt;=12,B2175&gt;=DATE(INT(LEFT('Fiscal Year'!$B$2,4)),4,1),B2175&lt;=DATE(INT(CONCATENATE("20",RIGHT('Fiscal Year'!$B$2,2))),3,31)),1,0),"")</f>
        <v/>
      </c>
      <c r="E2175" s="138" t="str">
        <f>IF(NOT(ISBLANK(B2175)),IF(AND(MONTH(B2175)&gt;=1,MONTH(B2175)&lt;=3,B2175&gt;=DATE(INT(LEFT('Fiscal Year'!$B$2,4)),4,1),B2175&lt;=DATE(INT(CONCATENATE("20",RIGHT('Fiscal Year'!$B$2,2))),3,31)),1,0),"")</f>
        <v/>
      </c>
      <c r="F2175" s="139" t="str">
        <f>IF(NOT(ISBLANK(B2175)),IF(B2175&lt;'Fiscal Year'!$B$3,1,0),"")</f>
        <v/>
      </c>
      <c r="G2175" s="10"/>
      <c r="H2175" s="10"/>
      <c r="I2175" s="40"/>
      <c r="J2175" s="40"/>
      <c r="K2175" s="53"/>
      <c r="L2175" s="53"/>
      <c r="M2175" s="53"/>
      <c r="N2175" s="53"/>
      <c r="O2175" s="53"/>
      <c r="P2175" s="53"/>
      <c r="Q2175" s="53"/>
      <c r="R2175" s="53"/>
      <c r="S2175" s="53"/>
    </row>
    <row r="2176" spans="1:19" x14ac:dyDescent="0.3">
      <c r="A2176" s="106"/>
      <c r="B2176" s="59"/>
      <c r="C2176" s="137" t="str">
        <f t="shared" si="33"/>
        <v/>
      </c>
      <c r="D2176" s="138" t="str">
        <f>IF(NOT(ISBLANK(B2176)),IF(AND(MONTH(B2176)&gt;=4,MONTH(B2176)&lt;=12,B2176&gt;=DATE(INT(LEFT('Fiscal Year'!$B$2,4)),4,1),B2176&lt;=DATE(INT(CONCATENATE("20",RIGHT('Fiscal Year'!$B$2,2))),3,31)),1,0),"")</f>
        <v/>
      </c>
      <c r="E2176" s="138" t="str">
        <f>IF(NOT(ISBLANK(B2176)),IF(AND(MONTH(B2176)&gt;=1,MONTH(B2176)&lt;=3,B2176&gt;=DATE(INT(LEFT('Fiscal Year'!$B$2,4)),4,1),B2176&lt;=DATE(INT(CONCATENATE("20",RIGHT('Fiscal Year'!$B$2,2))),3,31)),1,0),"")</f>
        <v/>
      </c>
      <c r="F2176" s="139" t="str">
        <f>IF(NOT(ISBLANK(B2176)),IF(B2176&lt;'Fiscal Year'!$B$3,1,0),"")</f>
        <v/>
      </c>
      <c r="G2176" s="10"/>
      <c r="H2176" s="10"/>
      <c r="I2176" s="40"/>
      <c r="J2176" s="40"/>
      <c r="K2176" s="53"/>
      <c r="L2176" s="53"/>
      <c r="M2176" s="53"/>
      <c r="N2176" s="53"/>
      <c r="O2176" s="53"/>
      <c r="P2176" s="53"/>
      <c r="Q2176" s="53"/>
      <c r="R2176" s="53"/>
      <c r="S2176" s="53"/>
    </row>
    <row r="2177" spans="1:19" x14ac:dyDescent="0.3">
      <c r="A2177" s="106"/>
      <c r="B2177" s="59"/>
      <c r="C2177" s="137" t="str">
        <f t="shared" si="33"/>
        <v/>
      </c>
      <c r="D2177" s="138" t="str">
        <f>IF(NOT(ISBLANK(B2177)),IF(AND(MONTH(B2177)&gt;=4,MONTH(B2177)&lt;=12,B2177&gt;=DATE(INT(LEFT('Fiscal Year'!$B$2,4)),4,1),B2177&lt;=DATE(INT(CONCATENATE("20",RIGHT('Fiscal Year'!$B$2,2))),3,31)),1,0),"")</f>
        <v/>
      </c>
      <c r="E2177" s="138" t="str">
        <f>IF(NOT(ISBLANK(B2177)),IF(AND(MONTH(B2177)&gt;=1,MONTH(B2177)&lt;=3,B2177&gt;=DATE(INT(LEFT('Fiscal Year'!$B$2,4)),4,1),B2177&lt;=DATE(INT(CONCATENATE("20",RIGHT('Fiscal Year'!$B$2,2))),3,31)),1,0),"")</f>
        <v/>
      </c>
      <c r="F2177" s="139" t="str">
        <f>IF(NOT(ISBLANK(B2177)),IF(B2177&lt;'Fiscal Year'!$B$3,1,0),"")</f>
        <v/>
      </c>
      <c r="G2177" s="10"/>
      <c r="H2177" s="10"/>
      <c r="I2177" s="40"/>
      <c r="J2177" s="40"/>
      <c r="K2177" s="53"/>
      <c r="L2177" s="53"/>
      <c r="M2177" s="53"/>
      <c r="N2177" s="53"/>
      <c r="O2177" s="53"/>
      <c r="P2177" s="53"/>
      <c r="Q2177" s="53"/>
      <c r="R2177" s="53"/>
      <c r="S2177" s="53"/>
    </row>
    <row r="2178" spans="1:19" x14ac:dyDescent="0.3">
      <c r="A2178" s="106"/>
      <c r="B2178" s="59"/>
      <c r="C2178" s="137" t="str">
        <f t="shared" si="33"/>
        <v/>
      </c>
      <c r="D2178" s="138" t="str">
        <f>IF(NOT(ISBLANK(B2178)),IF(AND(MONTH(B2178)&gt;=4,MONTH(B2178)&lt;=12,B2178&gt;=DATE(INT(LEFT('Fiscal Year'!$B$2,4)),4,1),B2178&lt;=DATE(INT(CONCATENATE("20",RIGHT('Fiscal Year'!$B$2,2))),3,31)),1,0),"")</f>
        <v/>
      </c>
      <c r="E2178" s="138" t="str">
        <f>IF(NOT(ISBLANK(B2178)),IF(AND(MONTH(B2178)&gt;=1,MONTH(B2178)&lt;=3,B2178&gt;=DATE(INT(LEFT('Fiscal Year'!$B$2,4)),4,1),B2178&lt;=DATE(INT(CONCATENATE("20",RIGHT('Fiscal Year'!$B$2,2))),3,31)),1,0),"")</f>
        <v/>
      </c>
      <c r="F2178" s="139" t="str">
        <f>IF(NOT(ISBLANK(B2178)),IF(B2178&lt;'Fiscal Year'!$B$3,1,0),"")</f>
        <v/>
      </c>
      <c r="G2178" s="10"/>
      <c r="H2178" s="10"/>
      <c r="I2178" s="40"/>
      <c r="J2178" s="40"/>
      <c r="K2178" s="53"/>
      <c r="L2178" s="53"/>
      <c r="M2178" s="53"/>
      <c r="N2178" s="53"/>
      <c r="O2178" s="53"/>
      <c r="P2178" s="53"/>
      <c r="Q2178" s="53"/>
      <c r="R2178" s="53"/>
      <c r="S2178" s="53"/>
    </row>
    <row r="2179" spans="1:19" x14ac:dyDescent="0.3">
      <c r="A2179" s="106"/>
      <c r="B2179" s="59"/>
      <c r="C2179" s="137" t="str">
        <f t="shared" si="33"/>
        <v/>
      </c>
      <c r="D2179" s="138" t="str">
        <f>IF(NOT(ISBLANK(B2179)),IF(AND(MONTH(B2179)&gt;=4,MONTH(B2179)&lt;=12,B2179&gt;=DATE(INT(LEFT('Fiscal Year'!$B$2,4)),4,1),B2179&lt;=DATE(INT(CONCATENATE("20",RIGHT('Fiscal Year'!$B$2,2))),3,31)),1,0),"")</f>
        <v/>
      </c>
      <c r="E2179" s="138" t="str">
        <f>IF(NOT(ISBLANK(B2179)),IF(AND(MONTH(B2179)&gt;=1,MONTH(B2179)&lt;=3,B2179&gt;=DATE(INT(LEFT('Fiscal Year'!$B$2,4)),4,1),B2179&lt;=DATE(INT(CONCATENATE("20",RIGHT('Fiscal Year'!$B$2,2))),3,31)),1,0),"")</f>
        <v/>
      </c>
      <c r="F2179" s="139" t="str">
        <f>IF(NOT(ISBLANK(B2179)),IF(B2179&lt;'Fiscal Year'!$B$3,1,0),"")</f>
        <v/>
      </c>
      <c r="G2179" s="10"/>
      <c r="H2179" s="10"/>
      <c r="I2179" s="40"/>
      <c r="J2179" s="40"/>
      <c r="K2179" s="53"/>
      <c r="L2179" s="53"/>
      <c r="M2179" s="53"/>
      <c r="N2179" s="53"/>
      <c r="O2179" s="53"/>
      <c r="P2179" s="53"/>
      <c r="Q2179" s="53"/>
      <c r="R2179" s="53"/>
      <c r="S2179" s="53"/>
    </row>
    <row r="2180" spans="1:19" x14ac:dyDescent="0.3">
      <c r="A2180" s="106"/>
      <c r="B2180" s="59"/>
      <c r="C2180" s="137" t="str">
        <f t="shared" ref="C2180:C2243" si="34">IF(AND(NOT(ISBLANK(B2180)),B2180&gt;=43556),B2180+90,"")</f>
        <v/>
      </c>
      <c r="D2180" s="138" t="str">
        <f>IF(NOT(ISBLANK(B2180)),IF(AND(MONTH(B2180)&gt;=4,MONTH(B2180)&lt;=12,B2180&gt;=DATE(INT(LEFT('Fiscal Year'!$B$2,4)),4,1),B2180&lt;=DATE(INT(CONCATENATE("20",RIGHT('Fiscal Year'!$B$2,2))),3,31)),1,0),"")</f>
        <v/>
      </c>
      <c r="E2180" s="138" t="str">
        <f>IF(NOT(ISBLANK(B2180)),IF(AND(MONTH(B2180)&gt;=1,MONTH(B2180)&lt;=3,B2180&gt;=DATE(INT(LEFT('Fiscal Year'!$B$2,4)),4,1),B2180&lt;=DATE(INT(CONCATENATE("20",RIGHT('Fiscal Year'!$B$2,2))),3,31)),1,0),"")</f>
        <v/>
      </c>
      <c r="F2180" s="139" t="str">
        <f>IF(NOT(ISBLANK(B2180)),IF(B2180&lt;'Fiscal Year'!$B$3,1,0),"")</f>
        <v/>
      </c>
      <c r="G2180" s="10"/>
      <c r="H2180" s="10"/>
      <c r="I2180" s="40"/>
      <c r="J2180" s="40"/>
      <c r="K2180" s="53"/>
      <c r="L2180" s="53"/>
      <c r="M2180" s="53"/>
      <c r="N2180" s="53"/>
      <c r="O2180" s="53"/>
      <c r="P2180" s="53"/>
      <c r="Q2180" s="53"/>
      <c r="R2180" s="53"/>
      <c r="S2180" s="53"/>
    </row>
    <row r="2181" spans="1:19" x14ac:dyDescent="0.3">
      <c r="A2181" s="106"/>
      <c r="B2181" s="59"/>
      <c r="C2181" s="137" t="str">
        <f t="shared" si="34"/>
        <v/>
      </c>
      <c r="D2181" s="138" t="str">
        <f>IF(NOT(ISBLANK(B2181)),IF(AND(MONTH(B2181)&gt;=4,MONTH(B2181)&lt;=12,B2181&gt;=DATE(INT(LEFT('Fiscal Year'!$B$2,4)),4,1),B2181&lt;=DATE(INT(CONCATENATE("20",RIGHT('Fiscal Year'!$B$2,2))),3,31)),1,0),"")</f>
        <v/>
      </c>
      <c r="E2181" s="138" t="str">
        <f>IF(NOT(ISBLANK(B2181)),IF(AND(MONTH(B2181)&gt;=1,MONTH(B2181)&lt;=3,B2181&gt;=DATE(INT(LEFT('Fiscal Year'!$B$2,4)),4,1),B2181&lt;=DATE(INT(CONCATENATE("20",RIGHT('Fiscal Year'!$B$2,2))),3,31)),1,0),"")</f>
        <v/>
      </c>
      <c r="F2181" s="139" t="str">
        <f>IF(NOT(ISBLANK(B2181)),IF(B2181&lt;'Fiscal Year'!$B$3,1,0),"")</f>
        <v/>
      </c>
      <c r="G2181" s="10"/>
      <c r="H2181" s="10"/>
      <c r="I2181" s="40"/>
      <c r="J2181" s="40"/>
      <c r="K2181" s="53"/>
      <c r="L2181" s="53"/>
      <c r="M2181" s="53"/>
      <c r="N2181" s="53"/>
      <c r="O2181" s="53"/>
      <c r="P2181" s="53"/>
      <c r="Q2181" s="53"/>
      <c r="R2181" s="53"/>
      <c r="S2181" s="53"/>
    </row>
    <row r="2182" spans="1:19" x14ac:dyDescent="0.3">
      <c r="A2182" s="106"/>
      <c r="B2182" s="59"/>
      <c r="C2182" s="137" t="str">
        <f t="shared" si="34"/>
        <v/>
      </c>
      <c r="D2182" s="138" t="str">
        <f>IF(NOT(ISBLANK(B2182)),IF(AND(MONTH(B2182)&gt;=4,MONTH(B2182)&lt;=12,B2182&gt;=DATE(INT(LEFT('Fiscal Year'!$B$2,4)),4,1),B2182&lt;=DATE(INT(CONCATENATE("20",RIGHT('Fiscal Year'!$B$2,2))),3,31)),1,0),"")</f>
        <v/>
      </c>
      <c r="E2182" s="138" t="str">
        <f>IF(NOT(ISBLANK(B2182)),IF(AND(MONTH(B2182)&gt;=1,MONTH(B2182)&lt;=3,B2182&gt;=DATE(INT(LEFT('Fiscal Year'!$B$2,4)),4,1),B2182&lt;=DATE(INT(CONCATENATE("20",RIGHT('Fiscal Year'!$B$2,2))),3,31)),1,0),"")</f>
        <v/>
      </c>
      <c r="F2182" s="139" t="str">
        <f>IF(NOT(ISBLANK(B2182)),IF(B2182&lt;'Fiscal Year'!$B$3,1,0),"")</f>
        <v/>
      </c>
      <c r="G2182" s="10"/>
      <c r="H2182" s="10"/>
      <c r="I2182" s="40"/>
      <c r="J2182" s="40"/>
      <c r="K2182" s="53"/>
      <c r="L2182" s="53"/>
      <c r="M2182" s="53"/>
      <c r="N2182" s="53"/>
      <c r="O2182" s="53"/>
      <c r="P2182" s="53"/>
      <c r="Q2182" s="53"/>
      <c r="R2182" s="53"/>
      <c r="S2182" s="53"/>
    </row>
    <row r="2183" spans="1:19" x14ac:dyDescent="0.3">
      <c r="A2183" s="106"/>
      <c r="B2183" s="59"/>
      <c r="C2183" s="137" t="str">
        <f t="shared" si="34"/>
        <v/>
      </c>
      <c r="D2183" s="138" t="str">
        <f>IF(NOT(ISBLANK(B2183)),IF(AND(MONTH(B2183)&gt;=4,MONTH(B2183)&lt;=12,B2183&gt;=DATE(INT(LEFT('Fiscal Year'!$B$2,4)),4,1),B2183&lt;=DATE(INT(CONCATENATE("20",RIGHT('Fiscal Year'!$B$2,2))),3,31)),1,0),"")</f>
        <v/>
      </c>
      <c r="E2183" s="138" t="str">
        <f>IF(NOT(ISBLANK(B2183)),IF(AND(MONTH(B2183)&gt;=1,MONTH(B2183)&lt;=3,B2183&gt;=DATE(INT(LEFT('Fiscal Year'!$B$2,4)),4,1),B2183&lt;=DATE(INT(CONCATENATE("20",RIGHT('Fiscal Year'!$B$2,2))),3,31)),1,0),"")</f>
        <v/>
      </c>
      <c r="F2183" s="139" t="str">
        <f>IF(NOT(ISBLANK(B2183)),IF(B2183&lt;'Fiscal Year'!$B$3,1,0),"")</f>
        <v/>
      </c>
      <c r="G2183" s="10"/>
      <c r="H2183" s="10"/>
      <c r="I2183" s="40"/>
      <c r="J2183" s="40"/>
      <c r="K2183" s="53"/>
      <c r="L2183" s="53"/>
      <c r="M2183" s="53"/>
      <c r="N2183" s="53"/>
      <c r="O2183" s="53"/>
      <c r="P2183" s="53"/>
      <c r="Q2183" s="53"/>
      <c r="R2183" s="53"/>
      <c r="S2183" s="53"/>
    </row>
    <row r="2184" spans="1:19" x14ac:dyDescent="0.3">
      <c r="A2184" s="106"/>
      <c r="B2184" s="59"/>
      <c r="C2184" s="137" t="str">
        <f t="shared" si="34"/>
        <v/>
      </c>
      <c r="D2184" s="138" t="str">
        <f>IF(NOT(ISBLANK(B2184)),IF(AND(MONTH(B2184)&gt;=4,MONTH(B2184)&lt;=12,B2184&gt;=DATE(INT(LEFT('Fiscal Year'!$B$2,4)),4,1),B2184&lt;=DATE(INT(CONCATENATE("20",RIGHT('Fiscal Year'!$B$2,2))),3,31)),1,0),"")</f>
        <v/>
      </c>
      <c r="E2184" s="138" t="str">
        <f>IF(NOT(ISBLANK(B2184)),IF(AND(MONTH(B2184)&gt;=1,MONTH(B2184)&lt;=3,B2184&gt;=DATE(INT(LEFT('Fiscal Year'!$B$2,4)),4,1),B2184&lt;=DATE(INT(CONCATENATE("20",RIGHT('Fiscal Year'!$B$2,2))),3,31)),1,0),"")</f>
        <v/>
      </c>
      <c r="F2184" s="139" t="str">
        <f>IF(NOT(ISBLANK(B2184)),IF(B2184&lt;'Fiscal Year'!$B$3,1,0),"")</f>
        <v/>
      </c>
      <c r="G2184" s="10"/>
      <c r="H2184" s="10"/>
      <c r="I2184" s="40"/>
      <c r="J2184" s="40"/>
      <c r="K2184" s="53"/>
      <c r="L2184" s="53"/>
      <c r="M2184" s="53"/>
      <c r="N2184" s="53"/>
      <c r="O2184" s="53"/>
      <c r="P2184" s="53"/>
      <c r="Q2184" s="53"/>
      <c r="R2184" s="53"/>
      <c r="S2184" s="53"/>
    </row>
    <row r="2185" spans="1:19" x14ac:dyDescent="0.3">
      <c r="A2185" s="106"/>
      <c r="B2185" s="59"/>
      <c r="C2185" s="137" t="str">
        <f t="shared" si="34"/>
        <v/>
      </c>
      <c r="D2185" s="138" t="str">
        <f>IF(NOT(ISBLANK(B2185)),IF(AND(MONTH(B2185)&gt;=4,MONTH(B2185)&lt;=12,B2185&gt;=DATE(INT(LEFT('Fiscal Year'!$B$2,4)),4,1),B2185&lt;=DATE(INT(CONCATENATE("20",RIGHT('Fiscal Year'!$B$2,2))),3,31)),1,0),"")</f>
        <v/>
      </c>
      <c r="E2185" s="138" t="str">
        <f>IF(NOT(ISBLANK(B2185)),IF(AND(MONTH(B2185)&gt;=1,MONTH(B2185)&lt;=3,B2185&gt;=DATE(INT(LEFT('Fiscal Year'!$B$2,4)),4,1),B2185&lt;=DATE(INT(CONCATENATE("20",RIGHT('Fiscal Year'!$B$2,2))),3,31)),1,0),"")</f>
        <v/>
      </c>
      <c r="F2185" s="139" t="str">
        <f>IF(NOT(ISBLANK(B2185)),IF(B2185&lt;'Fiscal Year'!$B$3,1,0),"")</f>
        <v/>
      </c>
      <c r="G2185" s="10"/>
      <c r="H2185" s="10"/>
      <c r="I2185" s="40"/>
      <c r="J2185" s="40"/>
      <c r="K2185" s="53"/>
      <c r="L2185" s="53"/>
      <c r="M2185" s="53"/>
      <c r="N2185" s="53"/>
      <c r="O2185" s="53"/>
      <c r="P2185" s="53"/>
      <c r="Q2185" s="53"/>
      <c r="R2185" s="53"/>
      <c r="S2185" s="53"/>
    </row>
    <row r="2186" spans="1:19" x14ac:dyDescent="0.3">
      <c r="A2186" s="106"/>
      <c r="B2186" s="59"/>
      <c r="C2186" s="137" t="str">
        <f t="shared" si="34"/>
        <v/>
      </c>
      <c r="D2186" s="138" t="str">
        <f>IF(NOT(ISBLANK(B2186)),IF(AND(MONTH(B2186)&gt;=4,MONTH(B2186)&lt;=12,B2186&gt;=DATE(INT(LEFT('Fiscal Year'!$B$2,4)),4,1),B2186&lt;=DATE(INT(CONCATENATE("20",RIGHT('Fiscal Year'!$B$2,2))),3,31)),1,0),"")</f>
        <v/>
      </c>
      <c r="E2186" s="138" t="str">
        <f>IF(NOT(ISBLANK(B2186)),IF(AND(MONTH(B2186)&gt;=1,MONTH(B2186)&lt;=3,B2186&gt;=DATE(INT(LEFT('Fiscal Year'!$B$2,4)),4,1),B2186&lt;=DATE(INT(CONCATENATE("20",RIGHT('Fiscal Year'!$B$2,2))),3,31)),1,0),"")</f>
        <v/>
      </c>
      <c r="F2186" s="139" t="str">
        <f>IF(NOT(ISBLANK(B2186)),IF(B2186&lt;'Fiscal Year'!$B$3,1,0),"")</f>
        <v/>
      </c>
      <c r="G2186" s="10"/>
      <c r="H2186" s="10"/>
      <c r="I2186" s="40"/>
      <c r="J2186" s="40"/>
      <c r="K2186" s="53"/>
      <c r="L2186" s="53"/>
      <c r="M2186" s="53"/>
      <c r="N2186" s="53"/>
      <c r="O2186" s="53"/>
      <c r="P2186" s="53"/>
      <c r="Q2186" s="53"/>
      <c r="R2186" s="53"/>
      <c r="S2186" s="53"/>
    </row>
    <row r="2187" spans="1:19" x14ac:dyDescent="0.3">
      <c r="A2187" s="106"/>
      <c r="B2187" s="59"/>
      <c r="C2187" s="137" t="str">
        <f t="shared" si="34"/>
        <v/>
      </c>
      <c r="D2187" s="138" t="str">
        <f>IF(NOT(ISBLANK(B2187)),IF(AND(MONTH(B2187)&gt;=4,MONTH(B2187)&lt;=12,B2187&gt;=DATE(INT(LEFT('Fiscal Year'!$B$2,4)),4,1),B2187&lt;=DATE(INT(CONCATENATE("20",RIGHT('Fiscal Year'!$B$2,2))),3,31)),1,0),"")</f>
        <v/>
      </c>
      <c r="E2187" s="138" t="str">
        <f>IF(NOT(ISBLANK(B2187)),IF(AND(MONTH(B2187)&gt;=1,MONTH(B2187)&lt;=3,B2187&gt;=DATE(INT(LEFT('Fiscal Year'!$B$2,4)),4,1),B2187&lt;=DATE(INT(CONCATENATE("20",RIGHT('Fiscal Year'!$B$2,2))),3,31)),1,0),"")</f>
        <v/>
      </c>
      <c r="F2187" s="139" t="str">
        <f>IF(NOT(ISBLANK(B2187)),IF(B2187&lt;'Fiscal Year'!$B$3,1,0),"")</f>
        <v/>
      </c>
      <c r="G2187" s="10"/>
      <c r="H2187" s="10"/>
      <c r="I2187" s="40"/>
      <c r="J2187" s="40"/>
      <c r="K2187" s="53"/>
      <c r="L2187" s="53"/>
      <c r="M2187" s="53"/>
      <c r="N2187" s="53"/>
      <c r="O2187" s="53"/>
      <c r="P2187" s="53"/>
      <c r="Q2187" s="53"/>
      <c r="R2187" s="53"/>
      <c r="S2187" s="53"/>
    </row>
    <row r="2188" spans="1:19" x14ac:dyDescent="0.3">
      <c r="A2188" s="106"/>
      <c r="B2188" s="59"/>
      <c r="C2188" s="137" t="str">
        <f t="shared" si="34"/>
        <v/>
      </c>
      <c r="D2188" s="138" t="str">
        <f>IF(NOT(ISBLANK(B2188)),IF(AND(MONTH(B2188)&gt;=4,MONTH(B2188)&lt;=12,B2188&gt;=DATE(INT(LEFT('Fiscal Year'!$B$2,4)),4,1),B2188&lt;=DATE(INT(CONCATENATE("20",RIGHT('Fiscal Year'!$B$2,2))),3,31)),1,0),"")</f>
        <v/>
      </c>
      <c r="E2188" s="138" t="str">
        <f>IF(NOT(ISBLANK(B2188)),IF(AND(MONTH(B2188)&gt;=1,MONTH(B2188)&lt;=3,B2188&gt;=DATE(INT(LEFT('Fiscal Year'!$B$2,4)),4,1),B2188&lt;=DATE(INT(CONCATENATE("20",RIGHT('Fiscal Year'!$B$2,2))),3,31)),1,0),"")</f>
        <v/>
      </c>
      <c r="F2188" s="139" t="str">
        <f>IF(NOT(ISBLANK(B2188)),IF(B2188&lt;'Fiscal Year'!$B$3,1,0),"")</f>
        <v/>
      </c>
      <c r="G2188" s="10"/>
      <c r="H2188" s="10"/>
      <c r="I2188" s="40"/>
      <c r="J2188" s="40"/>
      <c r="K2188" s="53"/>
      <c r="L2188" s="53"/>
      <c r="M2188" s="53"/>
      <c r="N2188" s="53"/>
      <c r="O2188" s="53"/>
      <c r="P2188" s="53"/>
      <c r="Q2188" s="53"/>
      <c r="R2188" s="53"/>
      <c r="S2188" s="53"/>
    </row>
    <row r="2189" spans="1:19" x14ac:dyDescent="0.3">
      <c r="A2189" s="106"/>
      <c r="B2189" s="59"/>
      <c r="C2189" s="137" t="str">
        <f t="shared" si="34"/>
        <v/>
      </c>
      <c r="D2189" s="138" t="str">
        <f>IF(NOT(ISBLANK(B2189)),IF(AND(MONTH(B2189)&gt;=4,MONTH(B2189)&lt;=12,B2189&gt;=DATE(INT(LEFT('Fiscal Year'!$B$2,4)),4,1),B2189&lt;=DATE(INT(CONCATENATE("20",RIGHT('Fiscal Year'!$B$2,2))),3,31)),1,0),"")</f>
        <v/>
      </c>
      <c r="E2189" s="138" t="str">
        <f>IF(NOT(ISBLANK(B2189)),IF(AND(MONTH(B2189)&gt;=1,MONTH(B2189)&lt;=3,B2189&gt;=DATE(INT(LEFT('Fiscal Year'!$B$2,4)),4,1),B2189&lt;=DATE(INT(CONCATENATE("20",RIGHT('Fiscal Year'!$B$2,2))),3,31)),1,0),"")</f>
        <v/>
      </c>
      <c r="F2189" s="139" t="str">
        <f>IF(NOT(ISBLANK(B2189)),IF(B2189&lt;'Fiscal Year'!$B$3,1,0),"")</f>
        <v/>
      </c>
      <c r="G2189" s="10"/>
      <c r="H2189" s="10"/>
      <c r="I2189" s="40"/>
      <c r="J2189" s="40"/>
      <c r="K2189" s="53"/>
      <c r="L2189" s="53"/>
      <c r="M2189" s="53"/>
      <c r="N2189" s="53"/>
      <c r="O2189" s="53"/>
      <c r="P2189" s="53"/>
      <c r="Q2189" s="53"/>
      <c r="R2189" s="53"/>
      <c r="S2189" s="53"/>
    </row>
    <row r="2190" spans="1:19" x14ac:dyDescent="0.3">
      <c r="A2190" s="106"/>
      <c r="B2190" s="59"/>
      <c r="C2190" s="137" t="str">
        <f t="shared" si="34"/>
        <v/>
      </c>
      <c r="D2190" s="138" t="str">
        <f>IF(NOT(ISBLANK(B2190)),IF(AND(MONTH(B2190)&gt;=4,MONTH(B2190)&lt;=12,B2190&gt;=DATE(INT(LEFT('Fiscal Year'!$B$2,4)),4,1),B2190&lt;=DATE(INT(CONCATENATE("20",RIGHT('Fiscal Year'!$B$2,2))),3,31)),1,0),"")</f>
        <v/>
      </c>
      <c r="E2190" s="138" t="str">
        <f>IF(NOT(ISBLANK(B2190)),IF(AND(MONTH(B2190)&gt;=1,MONTH(B2190)&lt;=3,B2190&gt;=DATE(INT(LEFT('Fiscal Year'!$B$2,4)),4,1),B2190&lt;=DATE(INT(CONCATENATE("20",RIGHT('Fiscal Year'!$B$2,2))),3,31)),1,0),"")</f>
        <v/>
      </c>
      <c r="F2190" s="139" t="str">
        <f>IF(NOT(ISBLANK(B2190)),IF(B2190&lt;'Fiscal Year'!$B$3,1,0),"")</f>
        <v/>
      </c>
      <c r="G2190" s="10"/>
      <c r="H2190" s="10"/>
      <c r="I2190" s="40"/>
      <c r="J2190" s="40"/>
      <c r="K2190" s="53"/>
      <c r="L2190" s="53"/>
      <c r="M2190" s="53"/>
      <c r="N2190" s="53"/>
      <c r="O2190" s="53"/>
      <c r="P2190" s="53"/>
      <c r="Q2190" s="53"/>
      <c r="R2190" s="53"/>
      <c r="S2190" s="53"/>
    </row>
    <row r="2191" spans="1:19" x14ac:dyDescent="0.3">
      <c r="A2191" s="106"/>
      <c r="B2191" s="59"/>
      <c r="C2191" s="137" t="str">
        <f t="shared" si="34"/>
        <v/>
      </c>
      <c r="D2191" s="138" t="str">
        <f>IF(NOT(ISBLANK(B2191)),IF(AND(MONTH(B2191)&gt;=4,MONTH(B2191)&lt;=12,B2191&gt;=DATE(INT(LEFT('Fiscal Year'!$B$2,4)),4,1),B2191&lt;=DATE(INT(CONCATENATE("20",RIGHT('Fiscal Year'!$B$2,2))),3,31)),1,0),"")</f>
        <v/>
      </c>
      <c r="E2191" s="138" t="str">
        <f>IF(NOT(ISBLANK(B2191)),IF(AND(MONTH(B2191)&gt;=1,MONTH(B2191)&lt;=3,B2191&gt;=DATE(INT(LEFT('Fiscal Year'!$B$2,4)),4,1),B2191&lt;=DATE(INT(CONCATENATE("20",RIGHT('Fiscal Year'!$B$2,2))),3,31)),1,0),"")</f>
        <v/>
      </c>
      <c r="F2191" s="139" t="str">
        <f>IF(NOT(ISBLANK(B2191)),IF(B2191&lt;'Fiscal Year'!$B$3,1,0),"")</f>
        <v/>
      </c>
      <c r="G2191" s="10"/>
      <c r="H2191" s="10"/>
      <c r="I2191" s="40"/>
      <c r="J2191" s="40"/>
      <c r="K2191" s="53"/>
      <c r="L2191" s="53"/>
      <c r="M2191" s="53"/>
      <c r="N2191" s="53"/>
      <c r="O2191" s="53"/>
      <c r="P2191" s="53"/>
      <c r="Q2191" s="53"/>
      <c r="R2191" s="53"/>
      <c r="S2191" s="53"/>
    </row>
    <row r="2192" spans="1:19" x14ac:dyDescent="0.3">
      <c r="A2192" s="106"/>
      <c r="B2192" s="59"/>
      <c r="C2192" s="137" t="str">
        <f t="shared" si="34"/>
        <v/>
      </c>
      <c r="D2192" s="138" t="str">
        <f>IF(NOT(ISBLANK(B2192)),IF(AND(MONTH(B2192)&gt;=4,MONTH(B2192)&lt;=12,B2192&gt;=DATE(INT(LEFT('Fiscal Year'!$B$2,4)),4,1),B2192&lt;=DATE(INT(CONCATENATE("20",RIGHT('Fiscal Year'!$B$2,2))),3,31)),1,0),"")</f>
        <v/>
      </c>
      <c r="E2192" s="138" t="str">
        <f>IF(NOT(ISBLANK(B2192)),IF(AND(MONTH(B2192)&gt;=1,MONTH(B2192)&lt;=3,B2192&gt;=DATE(INT(LEFT('Fiscal Year'!$B$2,4)),4,1),B2192&lt;=DATE(INT(CONCATENATE("20",RIGHT('Fiscal Year'!$B$2,2))),3,31)),1,0),"")</f>
        <v/>
      </c>
      <c r="F2192" s="139" t="str">
        <f>IF(NOT(ISBLANK(B2192)),IF(B2192&lt;'Fiscal Year'!$B$3,1,0),"")</f>
        <v/>
      </c>
      <c r="G2192" s="10"/>
      <c r="H2192" s="10"/>
      <c r="I2192" s="40"/>
      <c r="J2192" s="40"/>
      <c r="K2192" s="53"/>
      <c r="L2192" s="53"/>
      <c r="M2192" s="53"/>
      <c r="N2192" s="53"/>
      <c r="O2192" s="53"/>
      <c r="P2192" s="53"/>
      <c r="Q2192" s="53"/>
      <c r="R2192" s="53"/>
      <c r="S2192" s="53"/>
    </row>
    <row r="2193" spans="1:19" x14ac:dyDescent="0.3">
      <c r="A2193" s="106"/>
      <c r="B2193" s="59"/>
      <c r="C2193" s="137" t="str">
        <f t="shared" si="34"/>
        <v/>
      </c>
      <c r="D2193" s="138" t="str">
        <f>IF(NOT(ISBLANK(B2193)),IF(AND(MONTH(B2193)&gt;=4,MONTH(B2193)&lt;=12,B2193&gt;=DATE(INT(LEFT('Fiscal Year'!$B$2,4)),4,1),B2193&lt;=DATE(INT(CONCATENATE("20",RIGHT('Fiscal Year'!$B$2,2))),3,31)),1,0),"")</f>
        <v/>
      </c>
      <c r="E2193" s="138" t="str">
        <f>IF(NOT(ISBLANK(B2193)),IF(AND(MONTH(B2193)&gt;=1,MONTH(B2193)&lt;=3,B2193&gt;=DATE(INT(LEFT('Fiscal Year'!$B$2,4)),4,1),B2193&lt;=DATE(INT(CONCATENATE("20",RIGHT('Fiscal Year'!$B$2,2))),3,31)),1,0),"")</f>
        <v/>
      </c>
      <c r="F2193" s="139" t="str">
        <f>IF(NOT(ISBLANK(B2193)),IF(B2193&lt;'Fiscal Year'!$B$3,1,0),"")</f>
        <v/>
      </c>
      <c r="G2193" s="10"/>
      <c r="H2193" s="10"/>
      <c r="I2193" s="40"/>
      <c r="J2193" s="40"/>
      <c r="K2193" s="53"/>
      <c r="L2193" s="53"/>
      <c r="M2193" s="53"/>
      <c r="N2193" s="53"/>
      <c r="O2193" s="53"/>
      <c r="P2193" s="53"/>
      <c r="Q2193" s="53"/>
      <c r="R2193" s="53"/>
      <c r="S2193" s="53"/>
    </row>
    <row r="2194" spans="1:19" x14ac:dyDescent="0.3">
      <c r="A2194" s="106"/>
      <c r="B2194" s="59"/>
      <c r="C2194" s="137" t="str">
        <f t="shared" si="34"/>
        <v/>
      </c>
      <c r="D2194" s="138" t="str">
        <f>IF(NOT(ISBLANK(B2194)),IF(AND(MONTH(B2194)&gt;=4,MONTH(B2194)&lt;=12,B2194&gt;=DATE(INT(LEFT('Fiscal Year'!$B$2,4)),4,1),B2194&lt;=DATE(INT(CONCATENATE("20",RIGHT('Fiscal Year'!$B$2,2))),3,31)),1,0),"")</f>
        <v/>
      </c>
      <c r="E2194" s="138" t="str">
        <f>IF(NOT(ISBLANK(B2194)),IF(AND(MONTH(B2194)&gt;=1,MONTH(B2194)&lt;=3,B2194&gt;=DATE(INT(LEFT('Fiscal Year'!$B$2,4)),4,1),B2194&lt;=DATE(INT(CONCATENATE("20",RIGHT('Fiscal Year'!$B$2,2))),3,31)),1,0),"")</f>
        <v/>
      </c>
      <c r="F2194" s="139" t="str">
        <f>IF(NOT(ISBLANK(B2194)),IF(B2194&lt;'Fiscal Year'!$B$3,1,0),"")</f>
        <v/>
      </c>
      <c r="G2194" s="10"/>
      <c r="H2194" s="10"/>
      <c r="I2194" s="40"/>
      <c r="J2194" s="40"/>
      <c r="K2194" s="53"/>
      <c r="L2194" s="53"/>
      <c r="M2194" s="53"/>
      <c r="N2194" s="53"/>
      <c r="O2194" s="53"/>
      <c r="P2194" s="53"/>
      <c r="Q2194" s="53"/>
      <c r="R2194" s="53"/>
      <c r="S2194" s="53"/>
    </row>
    <row r="2195" spans="1:19" x14ac:dyDescent="0.3">
      <c r="A2195" s="106"/>
      <c r="B2195" s="59"/>
      <c r="C2195" s="137" t="str">
        <f t="shared" si="34"/>
        <v/>
      </c>
      <c r="D2195" s="138" t="str">
        <f>IF(NOT(ISBLANK(B2195)),IF(AND(MONTH(B2195)&gt;=4,MONTH(B2195)&lt;=12,B2195&gt;=DATE(INT(LEFT('Fiscal Year'!$B$2,4)),4,1),B2195&lt;=DATE(INT(CONCATENATE("20",RIGHT('Fiscal Year'!$B$2,2))),3,31)),1,0),"")</f>
        <v/>
      </c>
      <c r="E2195" s="138" t="str">
        <f>IF(NOT(ISBLANK(B2195)),IF(AND(MONTH(B2195)&gt;=1,MONTH(B2195)&lt;=3,B2195&gt;=DATE(INT(LEFT('Fiscal Year'!$B$2,4)),4,1),B2195&lt;=DATE(INT(CONCATENATE("20",RIGHT('Fiscal Year'!$B$2,2))),3,31)),1,0),"")</f>
        <v/>
      </c>
      <c r="F2195" s="139" t="str">
        <f>IF(NOT(ISBLANK(B2195)),IF(B2195&lt;'Fiscal Year'!$B$3,1,0),"")</f>
        <v/>
      </c>
      <c r="G2195" s="10"/>
      <c r="H2195" s="10"/>
      <c r="I2195" s="40"/>
      <c r="J2195" s="40"/>
      <c r="K2195" s="53"/>
      <c r="L2195" s="53"/>
      <c r="M2195" s="53"/>
      <c r="N2195" s="53"/>
      <c r="O2195" s="53"/>
      <c r="P2195" s="53"/>
      <c r="Q2195" s="53"/>
      <c r="R2195" s="53"/>
      <c r="S2195" s="53"/>
    </row>
    <row r="2196" spans="1:19" x14ac:dyDescent="0.3">
      <c r="A2196" s="106"/>
      <c r="B2196" s="59"/>
      <c r="C2196" s="137" t="str">
        <f t="shared" si="34"/>
        <v/>
      </c>
      <c r="D2196" s="138" t="str">
        <f>IF(NOT(ISBLANK(B2196)),IF(AND(MONTH(B2196)&gt;=4,MONTH(B2196)&lt;=12,B2196&gt;=DATE(INT(LEFT('Fiscal Year'!$B$2,4)),4,1),B2196&lt;=DATE(INT(CONCATENATE("20",RIGHT('Fiscal Year'!$B$2,2))),3,31)),1,0),"")</f>
        <v/>
      </c>
      <c r="E2196" s="138" t="str">
        <f>IF(NOT(ISBLANK(B2196)),IF(AND(MONTH(B2196)&gt;=1,MONTH(B2196)&lt;=3,B2196&gt;=DATE(INT(LEFT('Fiscal Year'!$B$2,4)),4,1),B2196&lt;=DATE(INT(CONCATENATE("20",RIGHT('Fiscal Year'!$B$2,2))),3,31)),1,0),"")</f>
        <v/>
      </c>
      <c r="F2196" s="139" t="str">
        <f>IF(NOT(ISBLANK(B2196)),IF(B2196&lt;'Fiscal Year'!$B$3,1,0),"")</f>
        <v/>
      </c>
      <c r="G2196" s="10"/>
      <c r="H2196" s="10"/>
      <c r="I2196" s="40"/>
      <c r="J2196" s="40"/>
      <c r="K2196" s="53"/>
      <c r="L2196" s="53"/>
      <c r="M2196" s="53"/>
      <c r="N2196" s="53"/>
      <c r="O2196" s="53"/>
      <c r="P2196" s="53"/>
      <c r="Q2196" s="53"/>
      <c r="R2196" s="53"/>
      <c r="S2196" s="53"/>
    </row>
    <row r="2197" spans="1:19" x14ac:dyDescent="0.3">
      <c r="A2197" s="106"/>
      <c r="B2197" s="59"/>
      <c r="C2197" s="137" t="str">
        <f t="shared" si="34"/>
        <v/>
      </c>
      <c r="D2197" s="138" t="str">
        <f>IF(NOT(ISBLANK(B2197)),IF(AND(MONTH(B2197)&gt;=4,MONTH(B2197)&lt;=12,B2197&gt;=DATE(INT(LEFT('Fiscal Year'!$B$2,4)),4,1),B2197&lt;=DATE(INT(CONCATENATE("20",RIGHT('Fiscal Year'!$B$2,2))),3,31)),1,0),"")</f>
        <v/>
      </c>
      <c r="E2197" s="138" t="str">
        <f>IF(NOT(ISBLANK(B2197)),IF(AND(MONTH(B2197)&gt;=1,MONTH(B2197)&lt;=3,B2197&gt;=DATE(INT(LEFT('Fiscal Year'!$B$2,4)),4,1),B2197&lt;=DATE(INT(CONCATENATE("20",RIGHT('Fiscal Year'!$B$2,2))),3,31)),1,0),"")</f>
        <v/>
      </c>
      <c r="F2197" s="139" t="str">
        <f>IF(NOT(ISBLANK(B2197)),IF(B2197&lt;'Fiscal Year'!$B$3,1,0),"")</f>
        <v/>
      </c>
      <c r="G2197" s="10"/>
      <c r="H2197" s="10"/>
      <c r="I2197" s="40"/>
      <c r="J2197" s="40"/>
      <c r="K2197" s="53"/>
      <c r="L2197" s="53"/>
      <c r="M2197" s="53"/>
      <c r="N2197" s="53"/>
      <c r="O2197" s="53"/>
      <c r="P2197" s="53"/>
      <c r="Q2197" s="53"/>
      <c r="R2197" s="53"/>
      <c r="S2197" s="53"/>
    </row>
    <row r="2198" spans="1:19" x14ac:dyDescent="0.3">
      <c r="A2198" s="106"/>
      <c r="B2198" s="59"/>
      <c r="C2198" s="137" t="str">
        <f t="shared" si="34"/>
        <v/>
      </c>
      <c r="D2198" s="138" t="str">
        <f>IF(NOT(ISBLANK(B2198)),IF(AND(MONTH(B2198)&gt;=4,MONTH(B2198)&lt;=12,B2198&gt;=DATE(INT(LEFT('Fiscal Year'!$B$2,4)),4,1),B2198&lt;=DATE(INT(CONCATENATE("20",RIGHT('Fiscal Year'!$B$2,2))),3,31)),1,0),"")</f>
        <v/>
      </c>
      <c r="E2198" s="138" t="str">
        <f>IF(NOT(ISBLANK(B2198)),IF(AND(MONTH(B2198)&gt;=1,MONTH(B2198)&lt;=3,B2198&gt;=DATE(INT(LEFT('Fiscal Year'!$B$2,4)),4,1),B2198&lt;=DATE(INT(CONCATENATE("20",RIGHT('Fiscal Year'!$B$2,2))),3,31)),1,0),"")</f>
        <v/>
      </c>
      <c r="F2198" s="139" t="str">
        <f>IF(NOT(ISBLANK(B2198)),IF(B2198&lt;'Fiscal Year'!$B$3,1,0),"")</f>
        <v/>
      </c>
      <c r="G2198" s="10"/>
      <c r="H2198" s="10"/>
      <c r="I2198" s="40"/>
      <c r="J2198" s="40"/>
      <c r="K2198" s="53"/>
      <c r="L2198" s="53"/>
      <c r="M2198" s="53"/>
      <c r="N2198" s="53"/>
      <c r="O2198" s="53"/>
      <c r="P2198" s="53"/>
      <c r="Q2198" s="53"/>
      <c r="R2198" s="53"/>
      <c r="S2198" s="53"/>
    </row>
    <row r="2199" spans="1:19" x14ac:dyDescent="0.3">
      <c r="A2199" s="106"/>
      <c r="B2199" s="59"/>
      <c r="C2199" s="137" t="str">
        <f t="shared" si="34"/>
        <v/>
      </c>
      <c r="D2199" s="138" t="str">
        <f>IF(NOT(ISBLANK(B2199)),IF(AND(MONTH(B2199)&gt;=4,MONTH(B2199)&lt;=12,B2199&gt;=DATE(INT(LEFT('Fiscal Year'!$B$2,4)),4,1),B2199&lt;=DATE(INT(CONCATENATE("20",RIGHT('Fiscal Year'!$B$2,2))),3,31)),1,0),"")</f>
        <v/>
      </c>
      <c r="E2199" s="138" t="str">
        <f>IF(NOT(ISBLANK(B2199)),IF(AND(MONTH(B2199)&gt;=1,MONTH(B2199)&lt;=3,B2199&gt;=DATE(INT(LEFT('Fiscal Year'!$B$2,4)),4,1),B2199&lt;=DATE(INT(CONCATENATE("20",RIGHT('Fiscal Year'!$B$2,2))),3,31)),1,0),"")</f>
        <v/>
      </c>
      <c r="F2199" s="139" t="str">
        <f>IF(NOT(ISBLANK(B2199)),IF(B2199&lt;'Fiscal Year'!$B$3,1,0),"")</f>
        <v/>
      </c>
      <c r="G2199" s="10"/>
      <c r="H2199" s="10"/>
      <c r="I2199" s="40"/>
      <c r="J2199" s="40"/>
      <c r="K2199" s="53"/>
      <c r="L2199" s="53"/>
      <c r="M2199" s="53"/>
      <c r="N2199" s="53"/>
      <c r="O2199" s="53"/>
      <c r="P2199" s="53"/>
      <c r="Q2199" s="53"/>
      <c r="R2199" s="53"/>
      <c r="S2199" s="53"/>
    </row>
    <row r="2200" spans="1:19" x14ac:dyDescent="0.3">
      <c r="A2200" s="106"/>
      <c r="B2200" s="59"/>
      <c r="C2200" s="137" t="str">
        <f t="shared" si="34"/>
        <v/>
      </c>
      <c r="D2200" s="138" t="str">
        <f>IF(NOT(ISBLANK(B2200)),IF(AND(MONTH(B2200)&gt;=4,MONTH(B2200)&lt;=12,B2200&gt;=DATE(INT(LEFT('Fiscal Year'!$B$2,4)),4,1),B2200&lt;=DATE(INT(CONCATENATE("20",RIGHT('Fiscal Year'!$B$2,2))),3,31)),1,0),"")</f>
        <v/>
      </c>
      <c r="E2200" s="138" t="str">
        <f>IF(NOT(ISBLANK(B2200)),IF(AND(MONTH(B2200)&gt;=1,MONTH(B2200)&lt;=3,B2200&gt;=DATE(INT(LEFT('Fiscal Year'!$B$2,4)),4,1),B2200&lt;=DATE(INT(CONCATENATE("20",RIGHT('Fiscal Year'!$B$2,2))),3,31)),1,0),"")</f>
        <v/>
      </c>
      <c r="F2200" s="139" t="str">
        <f>IF(NOT(ISBLANK(B2200)),IF(B2200&lt;'Fiscal Year'!$B$3,1,0),"")</f>
        <v/>
      </c>
      <c r="G2200" s="10"/>
      <c r="H2200" s="10"/>
      <c r="I2200" s="40"/>
      <c r="J2200" s="40"/>
      <c r="K2200" s="53"/>
      <c r="L2200" s="53"/>
      <c r="M2200" s="53"/>
      <c r="N2200" s="53"/>
      <c r="O2200" s="53"/>
      <c r="P2200" s="53"/>
      <c r="Q2200" s="53"/>
      <c r="R2200" s="53"/>
      <c r="S2200" s="53"/>
    </row>
    <row r="2201" spans="1:19" x14ac:dyDescent="0.3">
      <c r="A2201" s="106"/>
      <c r="B2201" s="59"/>
      <c r="C2201" s="137" t="str">
        <f t="shared" si="34"/>
        <v/>
      </c>
      <c r="D2201" s="138" t="str">
        <f>IF(NOT(ISBLANK(B2201)),IF(AND(MONTH(B2201)&gt;=4,MONTH(B2201)&lt;=12,B2201&gt;=DATE(INT(LEFT('Fiscal Year'!$B$2,4)),4,1),B2201&lt;=DATE(INT(CONCATENATE("20",RIGHT('Fiscal Year'!$B$2,2))),3,31)),1,0),"")</f>
        <v/>
      </c>
      <c r="E2201" s="138" t="str">
        <f>IF(NOT(ISBLANK(B2201)),IF(AND(MONTH(B2201)&gt;=1,MONTH(B2201)&lt;=3,B2201&gt;=DATE(INT(LEFT('Fiscal Year'!$B$2,4)),4,1),B2201&lt;=DATE(INT(CONCATENATE("20",RIGHT('Fiscal Year'!$B$2,2))),3,31)),1,0),"")</f>
        <v/>
      </c>
      <c r="F2201" s="139" t="str">
        <f>IF(NOT(ISBLANK(B2201)),IF(B2201&lt;'Fiscal Year'!$B$3,1,0),"")</f>
        <v/>
      </c>
      <c r="G2201" s="10"/>
      <c r="H2201" s="10"/>
      <c r="I2201" s="40"/>
      <c r="J2201" s="40"/>
      <c r="K2201" s="53"/>
      <c r="L2201" s="53"/>
      <c r="M2201" s="53"/>
      <c r="N2201" s="53"/>
      <c r="O2201" s="53"/>
      <c r="P2201" s="53"/>
      <c r="Q2201" s="53"/>
      <c r="R2201" s="53"/>
      <c r="S2201" s="53"/>
    </row>
    <row r="2202" spans="1:19" x14ac:dyDescent="0.3">
      <c r="A2202" s="106"/>
      <c r="B2202" s="59"/>
      <c r="C2202" s="137" t="str">
        <f t="shared" si="34"/>
        <v/>
      </c>
      <c r="D2202" s="138" t="str">
        <f>IF(NOT(ISBLANK(B2202)),IF(AND(MONTH(B2202)&gt;=4,MONTH(B2202)&lt;=12,B2202&gt;=DATE(INT(LEFT('Fiscal Year'!$B$2,4)),4,1),B2202&lt;=DATE(INT(CONCATENATE("20",RIGHT('Fiscal Year'!$B$2,2))),3,31)),1,0),"")</f>
        <v/>
      </c>
      <c r="E2202" s="138" t="str">
        <f>IF(NOT(ISBLANK(B2202)),IF(AND(MONTH(B2202)&gt;=1,MONTH(B2202)&lt;=3,B2202&gt;=DATE(INT(LEFT('Fiscal Year'!$B$2,4)),4,1),B2202&lt;=DATE(INT(CONCATENATE("20",RIGHT('Fiscal Year'!$B$2,2))),3,31)),1,0),"")</f>
        <v/>
      </c>
      <c r="F2202" s="139" t="str">
        <f>IF(NOT(ISBLANK(B2202)),IF(B2202&lt;'Fiscal Year'!$B$3,1,0),"")</f>
        <v/>
      </c>
      <c r="G2202" s="10"/>
      <c r="H2202" s="10"/>
      <c r="I2202" s="40"/>
      <c r="J2202" s="40"/>
      <c r="K2202" s="53"/>
      <c r="L2202" s="53"/>
      <c r="M2202" s="53"/>
      <c r="N2202" s="53"/>
      <c r="O2202" s="53"/>
      <c r="P2202" s="53"/>
      <c r="Q2202" s="53"/>
      <c r="R2202" s="53"/>
      <c r="S2202" s="53"/>
    </row>
    <row r="2203" spans="1:19" x14ac:dyDescent="0.3">
      <c r="A2203" s="106"/>
      <c r="B2203" s="59"/>
      <c r="C2203" s="137" t="str">
        <f t="shared" si="34"/>
        <v/>
      </c>
      <c r="D2203" s="138" t="str">
        <f>IF(NOT(ISBLANK(B2203)),IF(AND(MONTH(B2203)&gt;=4,MONTH(B2203)&lt;=12,B2203&gt;=DATE(INT(LEFT('Fiscal Year'!$B$2,4)),4,1),B2203&lt;=DATE(INT(CONCATENATE("20",RIGHT('Fiscal Year'!$B$2,2))),3,31)),1,0),"")</f>
        <v/>
      </c>
      <c r="E2203" s="138" t="str">
        <f>IF(NOT(ISBLANK(B2203)),IF(AND(MONTH(B2203)&gt;=1,MONTH(B2203)&lt;=3,B2203&gt;=DATE(INT(LEFT('Fiscal Year'!$B$2,4)),4,1),B2203&lt;=DATE(INT(CONCATENATE("20",RIGHT('Fiscal Year'!$B$2,2))),3,31)),1,0),"")</f>
        <v/>
      </c>
      <c r="F2203" s="139" t="str">
        <f>IF(NOT(ISBLANK(B2203)),IF(B2203&lt;'Fiscal Year'!$B$3,1,0),"")</f>
        <v/>
      </c>
      <c r="G2203" s="10"/>
      <c r="H2203" s="10"/>
      <c r="I2203" s="40"/>
      <c r="J2203" s="40"/>
      <c r="K2203" s="53"/>
      <c r="L2203" s="53"/>
      <c r="M2203" s="53"/>
      <c r="N2203" s="53"/>
      <c r="O2203" s="53"/>
      <c r="P2203" s="53"/>
      <c r="Q2203" s="53"/>
      <c r="R2203" s="53"/>
      <c r="S2203" s="53"/>
    </row>
    <row r="2204" spans="1:19" x14ac:dyDescent="0.3">
      <c r="A2204" s="106"/>
      <c r="B2204" s="59"/>
      <c r="C2204" s="137" t="str">
        <f t="shared" si="34"/>
        <v/>
      </c>
      <c r="D2204" s="138" t="str">
        <f>IF(NOT(ISBLANK(B2204)),IF(AND(MONTH(B2204)&gt;=4,MONTH(B2204)&lt;=12,B2204&gt;=DATE(INT(LEFT('Fiscal Year'!$B$2,4)),4,1),B2204&lt;=DATE(INT(CONCATENATE("20",RIGHT('Fiscal Year'!$B$2,2))),3,31)),1,0),"")</f>
        <v/>
      </c>
      <c r="E2204" s="138" t="str">
        <f>IF(NOT(ISBLANK(B2204)),IF(AND(MONTH(B2204)&gt;=1,MONTH(B2204)&lt;=3,B2204&gt;=DATE(INT(LEFT('Fiscal Year'!$B$2,4)),4,1),B2204&lt;=DATE(INT(CONCATENATE("20",RIGHT('Fiscal Year'!$B$2,2))),3,31)),1,0),"")</f>
        <v/>
      </c>
      <c r="F2204" s="139" t="str">
        <f>IF(NOT(ISBLANK(B2204)),IF(B2204&lt;'Fiscal Year'!$B$3,1,0),"")</f>
        <v/>
      </c>
      <c r="G2204" s="10"/>
      <c r="H2204" s="10"/>
      <c r="I2204" s="40"/>
      <c r="J2204" s="40"/>
      <c r="K2204" s="53"/>
      <c r="L2204" s="53"/>
      <c r="M2204" s="53"/>
      <c r="N2204" s="53"/>
      <c r="O2204" s="53"/>
      <c r="P2204" s="53"/>
      <c r="Q2204" s="53"/>
      <c r="R2204" s="53"/>
      <c r="S2204" s="53"/>
    </row>
    <row r="2205" spans="1:19" x14ac:dyDescent="0.3">
      <c r="A2205" s="106"/>
      <c r="B2205" s="59"/>
      <c r="C2205" s="137" t="str">
        <f t="shared" si="34"/>
        <v/>
      </c>
      <c r="D2205" s="138" t="str">
        <f>IF(NOT(ISBLANK(B2205)),IF(AND(MONTH(B2205)&gt;=4,MONTH(B2205)&lt;=12,B2205&gt;=DATE(INT(LEFT('Fiscal Year'!$B$2,4)),4,1),B2205&lt;=DATE(INT(CONCATENATE("20",RIGHT('Fiscal Year'!$B$2,2))),3,31)),1,0),"")</f>
        <v/>
      </c>
      <c r="E2205" s="138" t="str">
        <f>IF(NOT(ISBLANK(B2205)),IF(AND(MONTH(B2205)&gt;=1,MONTH(B2205)&lt;=3,B2205&gt;=DATE(INT(LEFT('Fiscal Year'!$B$2,4)),4,1),B2205&lt;=DATE(INT(CONCATENATE("20",RIGHT('Fiscal Year'!$B$2,2))),3,31)),1,0),"")</f>
        <v/>
      </c>
      <c r="F2205" s="139" t="str">
        <f>IF(NOT(ISBLANK(B2205)),IF(B2205&lt;'Fiscal Year'!$B$3,1,0),"")</f>
        <v/>
      </c>
      <c r="G2205" s="10"/>
      <c r="H2205" s="10"/>
      <c r="I2205" s="40"/>
      <c r="J2205" s="40"/>
      <c r="K2205" s="53"/>
      <c r="L2205" s="53"/>
      <c r="M2205" s="53"/>
      <c r="N2205" s="53"/>
      <c r="O2205" s="53"/>
      <c r="P2205" s="53"/>
      <c r="Q2205" s="53"/>
      <c r="R2205" s="53"/>
      <c r="S2205" s="53"/>
    </row>
    <row r="2206" spans="1:19" x14ac:dyDescent="0.3">
      <c r="A2206" s="106"/>
      <c r="B2206" s="59"/>
      <c r="C2206" s="137" t="str">
        <f t="shared" si="34"/>
        <v/>
      </c>
      <c r="D2206" s="138" t="str">
        <f>IF(NOT(ISBLANK(B2206)),IF(AND(MONTH(B2206)&gt;=4,MONTH(B2206)&lt;=12,B2206&gt;=DATE(INT(LEFT('Fiscal Year'!$B$2,4)),4,1),B2206&lt;=DATE(INT(CONCATENATE("20",RIGHT('Fiscal Year'!$B$2,2))),3,31)),1,0),"")</f>
        <v/>
      </c>
      <c r="E2206" s="138" t="str">
        <f>IF(NOT(ISBLANK(B2206)),IF(AND(MONTH(B2206)&gt;=1,MONTH(B2206)&lt;=3,B2206&gt;=DATE(INT(LEFT('Fiscal Year'!$B$2,4)),4,1),B2206&lt;=DATE(INT(CONCATENATE("20",RIGHT('Fiscal Year'!$B$2,2))),3,31)),1,0),"")</f>
        <v/>
      </c>
      <c r="F2206" s="139" t="str">
        <f>IF(NOT(ISBLANK(B2206)),IF(B2206&lt;'Fiscal Year'!$B$3,1,0),"")</f>
        <v/>
      </c>
      <c r="G2206" s="10"/>
      <c r="H2206" s="10"/>
      <c r="I2206" s="40"/>
      <c r="J2206" s="40"/>
      <c r="K2206" s="53"/>
      <c r="L2206" s="53"/>
      <c r="M2206" s="53"/>
      <c r="N2206" s="53"/>
      <c r="O2206" s="53"/>
      <c r="P2206" s="53"/>
      <c r="Q2206" s="53"/>
      <c r="R2206" s="53"/>
      <c r="S2206" s="53"/>
    </row>
    <row r="2207" spans="1:19" x14ac:dyDescent="0.3">
      <c r="A2207" s="106"/>
      <c r="B2207" s="59"/>
      <c r="C2207" s="137" t="str">
        <f t="shared" si="34"/>
        <v/>
      </c>
      <c r="D2207" s="138" t="str">
        <f>IF(NOT(ISBLANK(B2207)),IF(AND(MONTH(B2207)&gt;=4,MONTH(B2207)&lt;=12,B2207&gt;=DATE(INT(LEFT('Fiscal Year'!$B$2,4)),4,1),B2207&lt;=DATE(INT(CONCATENATE("20",RIGHT('Fiscal Year'!$B$2,2))),3,31)),1,0),"")</f>
        <v/>
      </c>
      <c r="E2207" s="138" t="str">
        <f>IF(NOT(ISBLANK(B2207)),IF(AND(MONTH(B2207)&gt;=1,MONTH(B2207)&lt;=3,B2207&gt;=DATE(INT(LEFT('Fiscal Year'!$B$2,4)),4,1),B2207&lt;=DATE(INT(CONCATENATE("20",RIGHT('Fiscal Year'!$B$2,2))),3,31)),1,0),"")</f>
        <v/>
      </c>
      <c r="F2207" s="139" t="str">
        <f>IF(NOT(ISBLANK(B2207)),IF(B2207&lt;'Fiscal Year'!$B$3,1,0),"")</f>
        <v/>
      </c>
      <c r="G2207" s="10"/>
      <c r="H2207" s="10"/>
      <c r="I2207" s="40"/>
      <c r="J2207" s="40"/>
      <c r="K2207" s="53"/>
      <c r="L2207" s="53"/>
      <c r="M2207" s="53"/>
      <c r="N2207" s="53"/>
      <c r="O2207" s="53"/>
      <c r="P2207" s="53"/>
      <c r="Q2207" s="53"/>
      <c r="R2207" s="53"/>
      <c r="S2207" s="53"/>
    </row>
    <row r="2208" spans="1:19" x14ac:dyDescent="0.3">
      <c r="A2208" s="106"/>
      <c r="B2208" s="59"/>
      <c r="C2208" s="137" t="str">
        <f t="shared" si="34"/>
        <v/>
      </c>
      <c r="D2208" s="138" t="str">
        <f>IF(NOT(ISBLANK(B2208)),IF(AND(MONTH(B2208)&gt;=4,MONTH(B2208)&lt;=12,B2208&gt;=DATE(INT(LEFT('Fiscal Year'!$B$2,4)),4,1),B2208&lt;=DATE(INT(CONCATENATE("20",RIGHT('Fiscal Year'!$B$2,2))),3,31)),1,0),"")</f>
        <v/>
      </c>
      <c r="E2208" s="138" t="str">
        <f>IF(NOT(ISBLANK(B2208)),IF(AND(MONTH(B2208)&gt;=1,MONTH(B2208)&lt;=3,B2208&gt;=DATE(INT(LEFT('Fiscal Year'!$B$2,4)),4,1),B2208&lt;=DATE(INT(CONCATENATE("20",RIGHT('Fiscal Year'!$B$2,2))),3,31)),1,0),"")</f>
        <v/>
      </c>
      <c r="F2208" s="139" t="str">
        <f>IF(NOT(ISBLANK(B2208)),IF(B2208&lt;'Fiscal Year'!$B$3,1,0),"")</f>
        <v/>
      </c>
      <c r="G2208" s="10"/>
      <c r="H2208" s="10"/>
      <c r="I2208" s="40"/>
      <c r="J2208" s="40"/>
      <c r="K2208" s="53"/>
      <c r="L2208" s="53"/>
      <c r="M2208" s="53"/>
      <c r="N2208" s="53"/>
      <c r="O2208" s="53"/>
      <c r="P2208" s="53"/>
      <c r="Q2208" s="53"/>
      <c r="R2208" s="53"/>
      <c r="S2208" s="53"/>
    </row>
    <row r="2209" spans="1:19" x14ac:dyDescent="0.3">
      <c r="A2209" s="106"/>
      <c r="B2209" s="59"/>
      <c r="C2209" s="137" t="str">
        <f t="shared" si="34"/>
        <v/>
      </c>
      <c r="D2209" s="138" t="str">
        <f>IF(NOT(ISBLANK(B2209)),IF(AND(MONTH(B2209)&gt;=4,MONTH(B2209)&lt;=12,B2209&gt;=DATE(INT(LEFT('Fiscal Year'!$B$2,4)),4,1),B2209&lt;=DATE(INT(CONCATENATE("20",RIGHT('Fiscal Year'!$B$2,2))),3,31)),1,0),"")</f>
        <v/>
      </c>
      <c r="E2209" s="138" t="str">
        <f>IF(NOT(ISBLANK(B2209)),IF(AND(MONTH(B2209)&gt;=1,MONTH(B2209)&lt;=3,B2209&gt;=DATE(INT(LEFT('Fiscal Year'!$B$2,4)),4,1),B2209&lt;=DATE(INT(CONCATENATE("20",RIGHT('Fiscal Year'!$B$2,2))),3,31)),1,0),"")</f>
        <v/>
      </c>
      <c r="F2209" s="139" t="str">
        <f>IF(NOT(ISBLANK(B2209)),IF(B2209&lt;'Fiscal Year'!$B$3,1,0),"")</f>
        <v/>
      </c>
      <c r="G2209" s="10"/>
      <c r="H2209" s="10"/>
      <c r="I2209" s="40"/>
      <c r="J2209" s="40"/>
      <c r="K2209" s="53"/>
      <c r="L2209" s="53"/>
      <c r="M2209" s="53"/>
      <c r="N2209" s="53"/>
      <c r="O2209" s="53"/>
      <c r="P2209" s="53"/>
      <c r="Q2209" s="53"/>
      <c r="R2209" s="53"/>
      <c r="S2209" s="53"/>
    </row>
    <row r="2210" spans="1:19" x14ac:dyDescent="0.3">
      <c r="A2210" s="106"/>
      <c r="B2210" s="59"/>
      <c r="C2210" s="137" t="str">
        <f t="shared" si="34"/>
        <v/>
      </c>
      <c r="D2210" s="138" t="str">
        <f>IF(NOT(ISBLANK(B2210)),IF(AND(MONTH(B2210)&gt;=4,MONTH(B2210)&lt;=12,B2210&gt;=DATE(INT(LEFT('Fiscal Year'!$B$2,4)),4,1),B2210&lt;=DATE(INT(CONCATENATE("20",RIGHT('Fiscal Year'!$B$2,2))),3,31)),1,0),"")</f>
        <v/>
      </c>
      <c r="E2210" s="138" t="str">
        <f>IF(NOT(ISBLANK(B2210)),IF(AND(MONTH(B2210)&gt;=1,MONTH(B2210)&lt;=3,B2210&gt;=DATE(INT(LEFT('Fiscal Year'!$B$2,4)),4,1),B2210&lt;=DATE(INT(CONCATENATE("20",RIGHT('Fiscal Year'!$B$2,2))),3,31)),1,0),"")</f>
        <v/>
      </c>
      <c r="F2210" s="139" t="str">
        <f>IF(NOT(ISBLANK(B2210)),IF(B2210&lt;'Fiscal Year'!$B$3,1,0),"")</f>
        <v/>
      </c>
      <c r="G2210" s="10"/>
      <c r="H2210" s="10"/>
      <c r="I2210" s="40"/>
      <c r="J2210" s="40"/>
      <c r="K2210" s="53"/>
      <c r="L2210" s="53"/>
      <c r="M2210" s="53"/>
      <c r="N2210" s="53"/>
      <c r="O2210" s="53"/>
      <c r="P2210" s="53"/>
      <c r="Q2210" s="53"/>
      <c r="R2210" s="53"/>
      <c r="S2210" s="53"/>
    </row>
    <row r="2211" spans="1:19" x14ac:dyDescent="0.3">
      <c r="A2211" s="106"/>
      <c r="B2211" s="59"/>
      <c r="C2211" s="137" t="str">
        <f t="shared" si="34"/>
        <v/>
      </c>
      <c r="D2211" s="138" t="str">
        <f>IF(NOT(ISBLANK(B2211)),IF(AND(MONTH(B2211)&gt;=4,MONTH(B2211)&lt;=12,B2211&gt;=DATE(INT(LEFT('Fiscal Year'!$B$2,4)),4,1),B2211&lt;=DATE(INT(CONCATENATE("20",RIGHT('Fiscal Year'!$B$2,2))),3,31)),1,0),"")</f>
        <v/>
      </c>
      <c r="E2211" s="138" t="str">
        <f>IF(NOT(ISBLANK(B2211)),IF(AND(MONTH(B2211)&gt;=1,MONTH(B2211)&lt;=3,B2211&gt;=DATE(INT(LEFT('Fiscal Year'!$B$2,4)),4,1),B2211&lt;=DATE(INT(CONCATENATE("20",RIGHT('Fiscal Year'!$B$2,2))),3,31)),1,0),"")</f>
        <v/>
      </c>
      <c r="F2211" s="139" t="str">
        <f>IF(NOT(ISBLANK(B2211)),IF(B2211&lt;'Fiscal Year'!$B$3,1,0),"")</f>
        <v/>
      </c>
      <c r="G2211" s="10"/>
      <c r="H2211" s="10"/>
      <c r="I2211" s="40"/>
      <c r="J2211" s="40"/>
      <c r="K2211" s="53"/>
      <c r="L2211" s="53"/>
      <c r="M2211" s="53"/>
      <c r="N2211" s="53"/>
      <c r="O2211" s="53"/>
      <c r="P2211" s="53"/>
      <c r="Q2211" s="53"/>
      <c r="R2211" s="53"/>
      <c r="S2211" s="53"/>
    </row>
    <row r="2212" spans="1:19" x14ac:dyDescent="0.3">
      <c r="A2212" s="106"/>
      <c r="B2212" s="59"/>
      <c r="C2212" s="137" t="str">
        <f t="shared" si="34"/>
        <v/>
      </c>
      <c r="D2212" s="138" t="str">
        <f>IF(NOT(ISBLANK(B2212)),IF(AND(MONTH(B2212)&gt;=4,MONTH(B2212)&lt;=12,B2212&gt;=DATE(INT(LEFT('Fiscal Year'!$B$2,4)),4,1),B2212&lt;=DATE(INT(CONCATENATE("20",RIGHT('Fiscal Year'!$B$2,2))),3,31)),1,0),"")</f>
        <v/>
      </c>
      <c r="E2212" s="138" t="str">
        <f>IF(NOT(ISBLANK(B2212)),IF(AND(MONTH(B2212)&gt;=1,MONTH(B2212)&lt;=3,B2212&gt;=DATE(INT(LEFT('Fiscal Year'!$B$2,4)),4,1),B2212&lt;=DATE(INT(CONCATENATE("20",RIGHT('Fiscal Year'!$B$2,2))),3,31)),1,0),"")</f>
        <v/>
      </c>
      <c r="F2212" s="139" t="str">
        <f>IF(NOT(ISBLANK(B2212)),IF(B2212&lt;'Fiscal Year'!$B$3,1,0),"")</f>
        <v/>
      </c>
      <c r="G2212" s="10"/>
      <c r="H2212" s="10"/>
      <c r="I2212" s="40"/>
      <c r="J2212" s="40"/>
      <c r="K2212" s="53"/>
      <c r="L2212" s="53"/>
      <c r="M2212" s="53"/>
      <c r="N2212" s="53"/>
      <c r="O2212" s="53"/>
      <c r="P2212" s="53"/>
      <c r="Q2212" s="53"/>
      <c r="R2212" s="53"/>
      <c r="S2212" s="53"/>
    </row>
    <row r="2213" spans="1:19" x14ac:dyDescent="0.3">
      <c r="A2213" s="106"/>
      <c r="B2213" s="59"/>
      <c r="C2213" s="137" t="str">
        <f t="shared" si="34"/>
        <v/>
      </c>
      <c r="D2213" s="138" t="str">
        <f>IF(NOT(ISBLANK(B2213)),IF(AND(MONTH(B2213)&gt;=4,MONTH(B2213)&lt;=12,B2213&gt;=DATE(INT(LEFT('Fiscal Year'!$B$2,4)),4,1),B2213&lt;=DATE(INT(CONCATENATE("20",RIGHT('Fiscal Year'!$B$2,2))),3,31)),1,0),"")</f>
        <v/>
      </c>
      <c r="E2213" s="138" t="str">
        <f>IF(NOT(ISBLANK(B2213)),IF(AND(MONTH(B2213)&gt;=1,MONTH(B2213)&lt;=3,B2213&gt;=DATE(INT(LEFT('Fiscal Year'!$B$2,4)),4,1),B2213&lt;=DATE(INT(CONCATENATE("20",RIGHT('Fiscal Year'!$B$2,2))),3,31)),1,0),"")</f>
        <v/>
      </c>
      <c r="F2213" s="139" t="str">
        <f>IF(NOT(ISBLANK(B2213)),IF(B2213&lt;'Fiscal Year'!$B$3,1,0),"")</f>
        <v/>
      </c>
      <c r="G2213" s="10"/>
      <c r="H2213" s="10"/>
      <c r="I2213" s="40"/>
      <c r="J2213" s="40"/>
      <c r="K2213" s="53"/>
      <c r="L2213" s="53"/>
      <c r="M2213" s="53"/>
      <c r="N2213" s="53"/>
      <c r="O2213" s="53"/>
      <c r="P2213" s="53"/>
      <c r="Q2213" s="53"/>
      <c r="R2213" s="53"/>
      <c r="S2213" s="53"/>
    </row>
    <row r="2214" spans="1:19" x14ac:dyDescent="0.3">
      <c r="A2214" s="106"/>
      <c r="B2214" s="59"/>
      <c r="C2214" s="137" t="str">
        <f t="shared" si="34"/>
        <v/>
      </c>
      <c r="D2214" s="138" t="str">
        <f>IF(NOT(ISBLANK(B2214)),IF(AND(MONTH(B2214)&gt;=4,MONTH(B2214)&lt;=12,B2214&gt;=DATE(INT(LEFT('Fiscal Year'!$B$2,4)),4,1),B2214&lt;=DATE(INT(CONCATENATE("20",RIGHT('Fiscal Year'!$B$2,2))),3,31)),1,0),"")</f>
        <v/>
      </c>
      <c r="E2214" s="138" t="str">
        <f>IF(NOT(ISBLANK(B2214)),IF(AND(MONTH(B2214)&gt;=1,MONTH(B2214)&lt;=3,B2214&gt;=DATE(INT(LEFT('Fiscal Year'!$B$2,4)),4,1),B2214&lt;=DATE(INT(CONCATENATE("20",RIGHT('Fiscal Year'!$B$2,2))),3,31)),1,0),"")</f>
        <v/>
      </c>
      <c r="F2214" s="139" t="str">
        <f>IF(NOT(ISBLANK(B2214)),IF(B2214&lt;'Fiscal Year'!$B$3,1,0),"")</f>
        <v/>
      </c>
      <c r="G2214" s="10"/>
      <c r="H2214" s="10"/>
      <c r="I2214" s="40"/>
      <c r="J2214" s="40"/>
      <c r="K2214" s="53"/>
      <c r="L2214" s="53"/>
      <c r="M2214" s="53"/>
      <c r="N2214" s="53"/>
      <c r="O2214" s="53"/>
      <c r="P2214" s="53"/>
      <c r="Q2214" s="53"/>
      <c r="R2214" s="53"/>
      <c r="S2214" s="53"/>
    </row>
    <row r="2215" spans="1:19" x14ac:dyDescent="0.3">
      <c r="A2215" s="106"/>
      <c r="B2215" s="59"/>
      <c r="C2215" s="137" t="str">
        <f t="shared" si="34"/>
        <v/>
      </c>
      <c r="D2215" s="138" t="str">
        <f>IF(NOT(ISBLANK(B2215)),IF(AND(MONTH(B2215)&gt;=4,MONTH(B2215)&lt;=12,B2215&gt;=DATE(INT(LEFT('Fiscal Year'!$B$2,4)),4,1),B2215&lt;=DATE(INT(CONCATENATE("20",RIGHT('Fiscal Year'!$B$2,2))),3,31)),1,0),"")</f>
        <v/>
      </c>
      <c r="E2215" s="138" t="str">
        <f>IF(NOT(ISBLANK(B2215)),IF(AND(MONTH(B2215)&gt;=1,MONTH(B2215)&lt;=3,B2215&gt;=DATE(INT(LEFT('Fiscal Year'!$B$2,4)),4,1),B2215&lt;=DATE(INT(CONCATENATE("20",RIGHT('Fiscal Year'!$B$2,2))),3,31)),1,0),"")</f>
        <v/>
      </c>
      <c r="F2215" s="139" t="str">
        <f>IF(NOT(ISBLANK(B2215)),IF(B2215&lt;'Fiscal Year'!$B$3,1,0),"")</f>
        <v/>
      </c>
      <c r="G2215" s="10"/>
      <c r="H2215" s="10"/>
      <c r="I2215" s="40"/>
      <c r="J2215" s="40"/>
      <c r="K2215" s="53"/>
      <c r="L2215" s="53"/>
      <c r="M2215" s="53"/>
      <c r="N2215" s="53"/>
      <c r="O2215" s="53"/>
      <c r="P2215" s="53"/>
      <c r="Q2215" s="53"/>
      <c r="R2215" s="53"/>
      <c r="S2215" s="53"/>
    </row>
    <row r="2216" spans="1:19" x14ac:dyDescent="0.3">
      <c r="A2216" s="106"/>
      <c r="B2216" s="59"/>
      <c r="C2216" s="137" t="str">
        <f t="shared" si="34"/>
        <v/>
      </c>
      <c r="D2216" s="138" t="str">
        <f>IF(NOT(ISBLANK(B2216)),IF(AND(MONTH(B2216)&gt;=4,MONTH(B2216)&lt;=12,B2216&gt;=DATE(INT(LEFT('Fiscal Year'!$B$2,4)),4,1),B2216&lt;=DATE(INT(CONCATENATE("20",RIGHT('Fiscal Year'!$B$2,2))),3,31)),1,0),"")</f>
        <v/>
      </c>
      <c r="E2216" s="138" t="str">
        <f>IF(NOT(ISBLANK(B2216)),IF(AND(MONTH(B2216)&gt;=1,MONTH(B2216)&lt;=3,B2216&gt;=DATE(INT(LEFT('Fiscal Year'!$B$2,4)),4,1),B2216&lt;=DATE(INT(CONCATENATE("20",RIGHT('Fiscal Year'!$B$2,2))),3,31)),1,0),"")</f>
        <v/>
      </c>
      <c r="F2216" s="139" t="str">
        <f>IF(NOT(ISBLANK(B2216)),IF(B2216&lt;'Fiscal Year'!$B$3,1,0),"")</f>
        <v/>
      </c>
      <c r="G2216" s="10"/>
      <c r="H2216" s="10"/>
      <c r="I2216" s="40"/>
      <c r="J2216" s="40"/>
      <c r="K2216" s="53"/>
      <c r="L2216" s="53"/>
      <c r="M2216" s="53"/>
      <c r="N2216" s="53"/>
      <c r="O2216" s="53"/>
      <c r="P2216" s="53"/>
      <c r="Q2216" s="53"/>
      <c r="R2216" s="53"/>
      <c r="S2216" s="53"/>
    </row>
    <row r="2217" spans="1:19" x14ac:dyDescent="0.3">
      <c r="A2217" s="106"/>
      <c r="B2217" s="59"/>
      <c r="C2217" s="137" t="str">
        <f t="shared" si="34"/>
        <v/>
      </c>
      <c r="D2217" s="138" t="str">
        <f>IF(NOT(ISBLANK(B2217)),IF(AND(MONTH(B2217)&gt;=4,MONTH(B2217)&lt;=12,B2217&gt;=DATE(INT(LEFT('Fiscal Year'!$B$2,4)),4,1),B2217&lt;=DATE(INT(CONCATENATE("20",RIGHT('Fiscal Year'!$B$2,2))),3,31)),1,0),"")</f>
        <v/>
      </c>
      <c r="E2217" s="138" t="str">
        <f>IF(NOT(ISBLANK(B2217)),IF(AND(MONTH(B2217)&gt;=1,MONTH(B2217)&lt;=3,B2217&gt;=DATE(INT(LEFT('Fiscal Year'!$B$2,4)),4,1),B2217&lt;=DATE(INT(CONCATENATE("20",RIGHT('Fiscal Year'!$B$2,2))),3,31)),1,0),"")</f>
        <v/>
      </c>
      <c r="F2217" s="139" t="str">
        <f>IF(NOT(ISBLANK(B2217)),IF(B2217&lt;'Fiscal Year'!$B$3,1,0),"")</f>
        <v/>
      </c>
      <c r="G2217" s="10"/>
      <c r="H2217" s="10"/>
      <c r="I2217" s="40"/>
      <c r="J2217" s="40"/>
      <c r="K2217" s="53"/>
      <c r="L2217" s="53"/>
      <c r="M2217" s="53"/>
      <c r="N2217" s="53"/>
      <c r="O2217" s="53"/>
      <c r="P2217" s="53"/>
      <c r="Q2217" s="53"/>
      <c r="R2217" s="53"/>
      <c r="S2217" s="53"/>
    </row>
    <row r="2218" spans="1:19" x14ac:dyDescent="0.3">
      <c r="A2218" s="106"/>
      <c r="B2218" s="59"/>
      <c r="C2218" s="137" t="str">
        <f t="shared" si="34"/>
        <v/>
      </c>
      <c r="D2218" s="138" t="str">
        <f>IF(NOT(ISBLANK(B2218)),IF(AND(MONTH(B2218)&gt;=4,MONTH(B2218)&lt;=12,B2218&gt;=DATE(INT(LEFT('Fiscal Year'!$B$2,4)),4,1),B2218&lt;=DATE(INT(CONCATENATE("20",RIGHT('Fiscal Year'!$B$2,2))),3,31)),1,0),"")</f>
        <v/>
      </c>
      <c r="E2218" s="138" t="str">
        <f>IF(NOT(ISBLANK(B2218)),IF(AND(MONTH(B2218)&gt;=1,MONTH(B2218)&lt;=3,B2218&gt;=DATE(INT(LEFT('Fiscal Year'!$B$2,4)),4,1),B2218&lt;=DATE(INT(CONCATENATE("20",RIGHT('Fiscal Year'!$B$2,2))),3,31)),1,0),"")</f>
        <v/>
      </c>
      <c r="F2218" s="139" t="str">
        <f>IF(NOT(ISBLANK(B2218)),IF(B2218&lt;'Fiscal Year'!$B$3,1,0),"")</f>
        <v/>
      </c>
      <c r="G2218" s="10"/>
      <c r="H2218" s="10"/>
      <c r="I2218" s="40"/>
      <c r="J2218" s="40"/>
      <c r="K2218" s="53"/>
      <c r="L2218" s="53"/>
      <c r="M2218" s="53"/>
      <c r="N2218" s="53"/>
      <c r="O2218" s="53"/>
      <c r="P2218" s="53"/>
      <c r="Q2218" s="53"/>
      <c r="R2218" s="53"/>
      <c r="S2218" s="53"/>
    </row>
    <row r="2219" spans="1:19" x14ac:dyDescent="0.3">
      <c r="A2219" s="106"/>
      <c r="B2219" s="59"/>
      <c r="C2219" s="137" t="str">
        <f t="shared" si="34"/>
        <v/>
      </c>
      <c r="D2219" s="138" t="str">
        <f>IF(NOT(ISBLANK(B2219)),IF(AND(MONTH(B2219)&gt;=4,MONTH(B2219)&lt;=12,B2219&gt;=DATE(INT(LEFT('Fiscal Year'!$B$2,4)),4,1),B2219&lt;=DATE(INT(CONCATENATE("20",RIGHT('Fiscal Year'!$B$2,2))),3,31)),1,0),"")</f>
        <v/>
      </c>
      <c r="E2219" s="138" t="str">
        <f>IF(NOT(ISBLANK(B2219)),IF(AND(MONTH(B2219)&gt;=1,MONTH(B2219)&lt;=3,B2219&gt;=DATE(INT(LEFT('Fiscal Year'!$B$2,4)),4,1),B2219&lt;=DATE(INT(CONCATENATE("20",RIGHT('Fiscal Year'!$B$2,2))),3,31)),1,0),"")</f>
        <v/>
      </c>
      <c r="F2219" s="139" t="str">
        <f>IF(NOT(ISBLANK(B2219)),IF(B2219&lt;'Fiscal Year'!$B$3,1,0),"")</f>
        <v/>
      </c>
      <c r="G2219" s="10"/>
      <c r="H2219" s="10"/>
      <c r="I2219" s="40"/>
      <c r="J2219" s="40"/>
      <c r="K2219" s="53"/>
      <c r="L2219" s="53"/>
      <c r="M2219" s="53"/>
      <c r="N2219" s="53"/>
      <c r="O2219" s="53"/>
      <c r="P2219" s="53"/>
      <c r="Q2219" s="53"/>
      <c r="R2219" s="53"/>
      <c r="S2219" s="53"/>
    </row>
    <row r="2220" spans="1:19" x14ac:dyDescent="0.3">
      <c r="A2220" s="106"/>
      <c r="B2220" s="59"/>
      <c r="C2220" s="137" t="str">
        <f t="shared" si="34"/>
        <v/>
      </c>
      <c r="D2220" s="138" t="str">
        <f>IF(NOT(ISBLANK(B2220)),IF(AND(MONTH(B2220)&gt;=4,MONTH(B2220)&lt;=12,B2220&gt;=DATE(INT(LEFT('Fiscal Year'!$B$2,4)),4,1),B2220&lt;=DATE(INT(CONCATENATE("20",RIGHT('Fiscal Year'!$B$2,2))),3,31)),1,0),"")</f>
        <v/>
      </c>
      <c r="E2220" s="138" t="str">
        <f>IF(NOT(ISBLANK(B2220)),IF(AND(MONTH(B2220)&gt;=1,MONTH(B2220)&lt;=3,B2220&gt;=DATE(INT(LEFT('Fiscal Year'!$B$2,4)),4,1),B2220&lt;=DATE(INT(CONCATENATE("20",RIGHT('Fiscal Year'!$B$2,2))),3,31)),1,0),"")</f>
        <v/>
      </c>
      <c r="F2220" s="139" t="str">
        <f>IF(NOT(ISBLANK(B2220)),IF(B2220&lt;'Fiscal Year'!$B$3,1,0),"")</f>
        <v/>
      </c>
      <c r="G2220" s="10"/>
      <c r="H2220" s="10"/>
      <c r="I2220" s="40"/>
      <c r="J2220" s="40"/>
      <c r="K2220" s="53"/>
      <c r="L2220" s="53"/>
      <c r="M2220" s="53"/>
      <c r="N2220" s="53"/>
      <c r="O2220" s="53"/>
      <c r="P2220" s="53"/>
      <c r="Q2220" s="53"/>
      <c r="R2220" s="53"/>
      <c r="S2220" s="53"/>
    </row>
    <row r="2221" spans="1:19" x14ac:dyDescent="0.3">
      <c r="A2221" s="106"/>
      <c r="B2221" s="59"/>
      <c r="C2221" s="137" t="str">
        <f t="shared" si="34"/>
        <v/>
      </c>
      <c r="D2221" s="138" t="str">
        <f>IF(NOT(ISBLANK(B2221)),IF(AND(MONTH(B2221)&gt;=4,MONTH(B2221)&lt;=12,B2221&gt;=DATE(INT(LEFT('Fiscal Year'!$B$2,4)),4,1),B2221&lt;=DATE(INT(CONCATENATE("20",RIGHT('Fiscal Year'!$B$2,2))),3,31)),1,0),"")</f>
        <v/>
      </c>
      <c r="E2221" s="138" t="str">
        <f>IF(NOT(ISBLANK(B2221)),IF(AND(MONTH(B2221)&gt;=1,MONTH(B2221)&lt;=3,B2221&gt;=DATE(INT(LEFT('Fiscal Year'!$B$2,4)),4,1),B2221&lt;=DATE(INT(CONCATENATE("20",RIGHT('Fiscal Year'!$B$2,2))),3,31)),1,0),"")</f>
        <v/>
      </c>
      <c r="F2221" s="139" t="str">
        <f>IF(NOT(ISBLANK(B2221)),IF(B2221&lt;'Fiscal Year'!$B$3,1,0),"")</f>
        <v/>
      </c>
      <c r="G2221" s="10"/>
      <c r="H2221" s="10"/>
      <c r="I2221" s="40"/>
      <c r="J2221" s="40"/>
      <c r="K2221" s="53"/>
      <c r="L2221" s="53"/>
      <c r="M2221" s="53"/>
      <c r="N2221" s="53"/>
      <c r="O2221" s="53"/>
      <c r="P2221" s="53"/>
      <c r="Q2221" s="53"/>
      <c r="R2221" s="53"/>
      <c r="S2221" s="53"/>
    </row>
    <row r="2222" spans="1:19" x14ac:dyDescent="0.3">
      <c r="A2222" s="106"/>
      <c r="B2222" s="59"/>
      <c r="C2222" s="137" t="str">
        <f t="shared" si="34"/>
        <v/>
      </c>
      <c r="D2222" s="138" t="str">
        <f>IF(NOT(ISBLANK(B2222)),IF(AND(MONTH(B2222)&gt;=4,MONTH(B2222)&lt;=12,B2222&gt;=DATE(INT(LEFT('Fiscal Year'!$B$2,4)),4,1),B2222&lt;=DATE(INT(CONCATENATE("20",RIGHT('Fiscal Year'!$B$2,2))),3,31)),1,0),"")</f>
        <v/>
      </c>
      <c r="E2222" s="138" t="str">
        <f>IF(NOT(ISBLANK(B2222)),IF(AND(MONTH(B2222)&gt;=1,MONTH(B2222)&lt;=3,B2222&gt;=DATE(INT(LEFT('Fiscal Year'!$B$2,4)),4,1),B2222&lt;=DATE(INT(CONCATENATE("20",RIGHT('Fiscal Year'!$B$2,2))),3,31)),1,0),"")</f>
        <v/>
      </c>
      <c r="F2222" s="139" t="str">
        <f>IF(NOT(ISBLANK(B2222)),IF(B2222&lt;'Fiscal Year'!$B$3,1,0),"")</f>
        <v/>
      </c>
      <c r="G2222" s="10"/>
      <c r="H2222" s="10"/>
      <c r="I2222" s="40"/>
      <c r="J2222" s="40"/>
      <c r="K2222" s="53"/>
      <c r="L2222" s="53"/>
      <c r="M2222" s="53"/>
      <c r="N2222" s="53"/>
      <c r="O2222" s="53"/>
      <c r="P2222" s="53"/>
      <c r="Q2222" s="53"/>
      <c r="R2222" s="53"/>
      <c r="S2222" s="53"/>
    </row>
    <row r="2223" spans="1:19" x14ac:dyDescent="0.3">
      <c r="A2223" s="106"/>
      <c r="B2223" s="59"/>
      <c r="C2223" s="137" t="str">
        <f t="shared" si="34"/>
        <v/>
      </c>
      <c r="D2223" s="138" t="str">
        <f>IF(NOT(ISBLANK(B2223)),IF(AND(MONTH(B2223)&gt;=4,MONTH(B2223)&lt;=12,B2223&gt;=DATE(INT(LEFT('Fiscal Year'!$B$2,4)),4,1),B2223&lt;=DATE(INT(CONCATENATE("20",RIGHT('Fiscal Year'!$B$2,2))),3,31)),1,0),"")</f>
        <v/>
      </c>
      <c r="E2223" s="138" t="str">
        <f>IF(NOT(ISBLANK(B2223)),IF(AND(MONTH(B2223)&gt;=1,MONTH(B2223)&lt;=3,B2223&gt;=DATE(INT(LEFT('Fiscal Year'!$B$2,4)),4,1),B2223&lt;=DATE(INT(CONCATENATE("20",RIGHT('Fiscal Year'!$B$2,2))),3,31)),1,0),"")</f>
        <v/>
      </c>
      <c r="F2223" s="139" t="str">
        <f>IF(NOT(ISBLANK(B2223)),IF(B2223&lt;'Fiscal Year'!$B$3,1,0),"")</f>
        <v/>
      </c>
      <c r="G2223" s="10"/>
      <c r="H2223" s="10"/>
      <c r="I2223" s="40"/>
      <c r="J2223" s="40"/>
      <c r="K2223" s="53"/>
      <c r="L2223" s="53"/>
      <c r="M2223" s="53"/>
      <c r="N2223" s="53"/>
      <c r="O2223" s="53"/>
      <c r="P2223" s="53"/>
      <c r="Q2223" s="53"/>
      <c r="R2223" s="53"/>
      <c r="S2223" s="53"/>
    </row>
    <row r="2224" spans="1:19" x14ac:dyDescent="0.3">
      <c r="A2224" s="106"/>
      <c r="B2224" s="59"/>
      <c r="C2224" s="137" t="str">
        <f t="shared" si="34"/>
        <v/>
      </c>
      <c r="D2224" s="138" t="str">
        <f>IF(NOT(ISBLANK(B2224)),IF(AND(MONTH(B2224)&gt;=4,MONTH(B2224)&lt;=12,B2224&gt;=DATE(INT(LEFT('Fiscal Year'!$B$2,4)),4,1),B2224&lt;=DATE(INT(CONCATENATE("20",RIGHT('Fiscal Year'!$B$2,2))),3,31)),1,0),"")</f>
        <v/>
      </c>
      <c r="E2224" s="138" t="str">
        <f>IF(NOT(ISBLANK(B2224)),IF(AND(MONTH(B2224)&gt;=1,MONTH(B2224)&lt;=3,B2224&gt;=DATE(INT(LEFT('Fiscal Year'!$B$2,4)),4,1),B2224&lt;=DATE(INT(CONCATENATE("20",RIGHT('Fiscal Year'!$B$2,2))),3,31)),1,0),"")</f>
        <v/>
      </c>
      <c r="F2224" s="139" t="str">
        <f>IF(NOT(ISBLANK(B2224)),IF(B2224&lt;'Fiscal Year'!$B$3,1,0),"")</f>
        <v/>
      </c>
      <c r="G2224" s="10"/>
      <c r="H2224" s="10"/>
      <c r="I2224" s="40"/>
      <c r="J2224" s="40"/>
      <c r="K2224" s="53"/>
      <c r="L2224" s="53"/>
      <c r="M2224" s="53"/>
      <c r="N2224" s="53"/>
      <c r="O2224" s="53"/>
      <c r="P2224" s="53"/>
      <c r="Q2224" s="53"/>
      <c r="R2224" s="53"/>
      <c r="S2224" s="53"/>
    </row>
    <row r="2225" spans="1:19" x14ac:dyDescent="0.3">
      <c r="A2225" s="106"/>
      <c r="B2225" s="59"/>
      <c r="C2225" s="137" t="str">
        <f t="shared" si="34"/>
        <v/>
      </c>
      <c r="D2225" s="138" t="str">
        <f>IF(NOT(ISBLANK(B2225)),IF(AND(MONTH(B2225)&gt;=4,MONTH(B2225)&lt;=12,B2225&gt;=DATE(INT(LEFT('Fiscal Year'!$B$2,4)),4,1),B2225&lt;=DATE(INT(CONCATENATE("20",RIGHT('Fiscal Year'!$B$2,2))),3,31)),1,0),"")</f>
        <v/>
      </c>
      <c r="E2225" s="138" t="str">
        <f>IF(NOT(ISBLANK(B2225)),IF(AND(MONTH(B2225)&gt;=1,MONTH(B2225)&lt;=3,B2225&gt;=DATE(INT(LEFT('Fiscal Year'!$B$2,4)),4,1),B2225&lt;=DATE(INT(CONCATENATE("20",RIGHT('Fiscal Year'!$B$2,2))),3,31)),1,0),"")</f>
        <v/>
      </c>
      <c r="F2225" s="139" t="str">
        <f>IF(NOT(ISBLANK(B2225)),IF(B2225&lt;'Fiscal Year'!$B$3,1,0),"")</f>
        <v/>
      </c>
      <c r="G2225" s="10"/>
      <c r="H2225" s="10"/>
      <c r="I2225" s="40"/>
      <c r="J2225" s="40"/>
      <c r="K2225" s="53"/>
      <c r="L2225" s="53"/>
      <c r="M2225" s="53"/>
      <c r="N2225" s="53"/>
      <c r="O2225" s="53"/>
      <c r="P2225" s="53"/>
      <c r="Q2225" s="53"/>
      <c r="R2225" s="53"/>
      <c r="S2225" s="53"/>
    </row>
    <row r="2226" spans="1:19" x14ac:dyDescent="0.3">
      <c r="A2226" s="106"/>
      <c r="B2226" s="59"/>
      <c r="C2226" s="137" t="str">
        <f t="shared" si="34"/>
        <v/>
      </c>
      <c r="D2226" s="138" t="str">
        <f>IF(NOT(ISBLANK(B2226)),IF(AND(MONTH(B2226)&gt;=4,MONTH(B2226)&lt;=12,B2226&gt;=DATE(INT(LEFT('Fiscal Year'!$B$2,4)),4,1),B2226&lt;=DATE(INT(CONCATENATE("20",RIGHT('Fiscal Year'!$B$2,2))),3,31)),1,0),"")</f>
        <v/>
      </c>
      <c r="E2226" s="138" t="str">
        <f>IF(NOT(ISBLANK(B2226)),IF(AND(MONTH(B2226)&gt;=1,MONTH(B2226)&lt;=3,B2226&gt;=DATE(INT(LEFT('Fiscal Year'!$B$2,4)),4,1),B2226&lt;=DATE(INT(CONCATENATE("20",RIGHT('Fiscal Year'!$B$2,2))),3,31)),1,0),"")</f>
        <v/>
      </c>
      <c r="F2226" s="139" t="str">
        <f>IF(NOT(ISBLANK(B2226)),IF(B2226&lt;'Fiscal Year'!$B$3,1,0),"")</f>
        <v/>
      </c>
      <c r="G2226" s="10"/>
      <c r="H2226" s="10"/>
      <c r="I2226" s="40"/>
      <c r="J2226" s="40"/>
      <c r="K2226" s="53"/>
      <c r="L2226" s="53"/>
      <c r="M2226" s="53"/>
      <c r="N2226" s="53"/>
      <c r="O2226" s="53"/>
      <c r="P2226" s="53"/>
      <c r="Q2226" s="53"/>
      <c r="R2226" s="53"/>
      <c r="S2226" s="53"/>
    </row>
    <row r="2227" spans="1:19" x14ac:dyDescent="0.3">
      <c r="A2227" s="106"/>
      <c r="B2227" s="59"/>
      <c r="C2227" s="137" t="str">
        <f t="shared" si="34"/>
        <v/>
      </c>
      <c r="D2227" s="138" t="str">
        <f>IF(NOT(ISBLANK(B2227)),IF(AND(MONTH(B2227)&gt;=4,MONTH(B2227)&lt;=12,B2227&gt;=DATE(INT(LEFT('Fiscal Year'!$B$2,4)),4,1),B2227&lt;=DATE(INT(CONCATENATE("20",RIGHT('Fiscal Year'!$B$2,2))),3,31)),1,0),"")</f>
        <v/>
      </c>
      <c r="E2227" s="138" t="str">
        <f>IF(NOT(ISBLANK(B2227)),IF(AND(MONTH(B2227)&gt;=1,MONTH(B2227)&lt;=3,B2227&gt;=DATE(INT(LEFT('Fiscal Year'!$B$2,4)),4,1),B2227&lt;=DATE(INT(CONCATENATE("20",RIGHT('Fiscal Year'!$B$2,2))),3,31)),1,0),"")</f>
        <v/>
      </c>
      <c r="F2227" s="139" t="str">
        <f>IF(NOT(ISBLANK(B2227)),IF(B2227&lt;'Fiscal Year'!$B$3,1,0),"")</f>
        <v/>
      </c>
      <c r="G2227" s="10"/>
      <c r="H2227" s="10"/>
      <c r="I2227" s="40"/>
      <c r="J2227" s="40"/>
      <c r="K2227" s="53"/>
      <c r="L2227" s="53"/>
      <c r="M2227" s="53"/>
      <c r="N2227" s="53"/>
      <c r="O2227" s="53"/>
      <c r="P2227" s="53"/>
      <c r="Q2227" s="53"/>
      <c r="R2227" s="53"/>
      <c r="S2227" s="53"/>
    </row>
    <row r="2228" spans="1:19" x14ac:dyDescent="0.3">
      <c r="A2228" s="106"/>
      <c r="B2228" s="59"/>
      <c r="C2228" s="137" t="str">
        <f t="shared" si="34"/>
        <v/>
      </c>
      <c r="D2228" s="138" t="str">
        <f>IF(NOT(ISBLANK(B2228)),IF(AND(MONTH(B2228)&gt;=4,MONTH(B2228)&lt;=12,B2228&gt;=DATE(INT(LEFT('Fiscal Year'!$B$2,4)),4,1),B2228&lt;=DATE(INT(CONCATENATE("20",RIGHT('Fiscal Year'!$B$2,2))),3,31)),1,0),"")</f>
        <v/>
      </c>
      <c r="E2228" s="138" t="str">
        <f>IF(NOT(ISBLANK(B2228)),IF(AND(MONTH(B2228)&gt;=1,MONTH(B2228)&lt;=3,B2228&gt;=DATE(INT(LEFT('Fiscal Year'!$B$2,4)),4,1),B2228&lt;=DATE(INT(CONCATENATE("20",RIGHT('Fiscal Year'!$B$2,2))),3,31)),1,0),"")</f>
        <v/>
      </c>
      <c r="F2228" s="139" t="str">
        <f>IF(NOT(ISBLANK(B2228)),IF(B2228&lt;'Fiscal Year'!$B$3,1,0),"")</f>
        <v/>
      </c>
      <c r="G2228" s="10"/>
      <c r="H2228" s="10"/>
      <c r="I2228" s="40"/>
      <c r="J2228" s="40"/>
      <c r="K2228" s="53"/>
      <c r="L2228" s="53"/>
      <c r="M2228" s="53"/>
      <c r="N2228" s="53"/>
      <c r="O2228" s="53"/>
      <c r="P2228" s="53"/>
      <c r="Q2228" s="53"/>
      <c r="R2228" s="53"/>
      <c r="S2228" s="53"/>
    </row>
    <row r="2229" spans="1:19" x14ac:dyDescent="0.3">
      <c r="A2229" s="106"/>
      <c r="B2229" s="59"/>
      <c r="C2229" s="137" t="str">
        <f t="shared" si="34"/>
        <v/>
      </c>
      <c r="D2229" s="138" t="str">
        <f>IF(NOT(ISBLANK(B2229)),IF(AND(MONTH(B2229)&gt;=4,MONTH(B2229)&lt;=12,B2229&gt;=DATE(INT(LEFT('Fiscal Year'!$B$2,4)),4,1),B2229&lt;=DATE(INT(CONCATENATE("20",RIGHT('Fiscal Year'!$B$2,2))),3,31)),1,0),"")</f>
        <v/>
      </c>
      <c r="E2229" s="138" t="str">
        <f>IF(NOT(ISBLANK(B2229)),IF(AND(MONTH(B2229)&gt;=1,MONTH(B2229)&lt;=3,B2229&gt;=DATE(INT(LEFT('Fiscal Year'!$B$2,4)),4,1),B2229&lt;=DATE(INT(CONCATENATE("20",RIGHT('Fiscal Year'!$B$2,2))),3,31)),1,0),"")</f>
        <v/>
      </c>
      <c r="F2229" s="139" t="str">
        <f>IF(NOT(ISBLANK(B2229)),IF(B2229&lt;'Fiscal Year'!$B$3,1,0),"")</f>
        <v/>
      </c>
      <c r="G2229" s="10"/>
      <c r="H2229" s="10"/>
      <c r="I2229" s="40"/>
      <c r="J2229" s="40"/>
      <c r="K2229" s="53"/>
      <c r="L2229" s="53"/>
      <c r="M2229" s="53"/>
      <c r="N2229" s="53"/>
      <c r="O2229" s="53"/>
      <c r="P2229" s="53"/>
      <c r="Q2229" s="53"/>
      <c r="R2229" s="53"/>
      <c r="S2229" s="53"/>
    </row>
    <row r="2230" spans="1:19" x14ac:dyDescent="0.3">
      <c r="A2230" s="106"/>
      <c r="B2230" s="59"/>
      <c r="C2230" s="137" t="str">
        <f t="shared" si="34"/>
        <v/>
      </c>
      <c r="D2230" s="138" t="str">
        <f>IF(NOT(ISBLANK(B2230)),IF(AND(MONTH(B2230)&gt;=4,MONTH(B2230)&lt;=12,B2230&gt;=DATE(INT(LEFT('Fiscal Year'!$B$2,4)),4,1),B2230&lt;=DATE(INT(CONCATENATE("20",RIGHT('Fiscal Year'!$B$2,2))),3,31)),1,0),"")</f>
        <v/>
      </c>
      <c r="E2230" s="138" t="str">
        <f>IF(NOT(ISBLANK(B2230)),IF(AND(MONTH(B2230)&gt;=1,MONTH(B2230)&lt;=3,B2230&gt;=DATE(INT(LEFT('Fiscal Year'!$B$2,4)),4,1),B2230&lt;=DATE(INT(CONCATENATE("20",RIGHT('Fiscal Year'!$B$2,2))),3,31)),1,0),"")</f>
        <v/>
      </c>
      <c r="F2230" s="139" t="str">
        <f>IF(NOT(ISBLANK(B2230)),IF(B2230&lt;'Fiscal Year'!$B$3,1,0),"")</f>
        <v/>
      </c>
      <c r="G2230" s="10"/>
      <c r="H2230" s="10"/>
      <c r="I2230" s="40"/>
      <c r="J2230" s="40"/>
      <c r="K2230" s="53"/>
      <c r="L2230" s="53"/>
      <c r="M2230" s="53"/>
      <c r="N2230" s="53"/>
      <c r="O2230" s="53"/>
      <c r="P2230" s="53"/>
      <c r="Q2230" s="53"/>
      <c r="R2230" s="53"/>
      <c r="S2230" s="53"/>
    </row>
    <row r="2231" spans="1:19" x14ac:dyDescent="0.3">
      <c r="A2231" s="106"/>
      <c r="B2231" s="59"/>
      <c r="C2231" s="137" t="str">
        <f t="shared" si="34"/>
        <v/>
      </c>
      <c r="D2231" s="138" t="str">
        <f>IF(NOT(ISBLANK(B2231)),IF(AND(MONTH(B2231)&gt;=4,MONTH(B2231)&lt;=12,B2231&gt;=DATE(INT(LEFT('Fiscal Year'!$B$2,4)),4,1),B2231&lt;=DATE(INT(CONCATENATE("20",RIGHT('Fiscal Year'!$B$2,2))),3,31)),1,0),"")</f>
        <v/>
      </c>
      <c r="E2231" s="138" t="str">
        <f>IF(NOT(ISBLANK(B2231)),IF(AND(MONTH(B2231)&gt;=1,MONTH(B2231)&lt;=3,B2231&gt;=DATE(INT(LEFT('Fiscal Year'!$B$2,4)),4,1),B2231&lt;=DATE(INT(CONCATENATE("20",RIGHT('Fiscal Year'!$B$2,2))),3,31)),1,0),"")</f>
        <v/>
      </c>
      <c r="F2231" s="139" t="str">
        <f>IF(NOT(ISBLANK(B2231)),IF(B2231&lt;'Fiscal Year'!$B$3,1,0),"")</f>
        <v/>
      </c>
      <c r="G2231" s="10"/>
      <c r="H2231" s="10"/>
      <c r="I2231" s="40"/>
      <c r="J2231" s="40"/>
      <c r="K2231" s="53"/>
      <c r="L2231" s="53"/>
      <c r="M2231" s="53"/>
      <c r="N2231" s="53"/>
      <c r="O2231" s="53"/>
      <c r="P2231" s="53"/>
      <c r="Q2231" s="53"/>
      <c r="R2231" s="53"/>
      <c r="S2231" s="53"/>
    </row>
    <row r="2232" spans="1:19" x14ac:dyDescent="0.3">
      <c r="A2232" s="106"/>
      <c r="B2232" s="59"/>
      <c r="C2232" s="137" t="str">
        <f t="shared" si="34"/>
        <v/>
      </c>
      <c r="D2232" s="138" t="str">
        <f>IF(NOT(ISBLANK(B2232)),IF(AND(MONTH(B2232)&gt;=4,MONTH(B2232)&lt;=12,B2232&gt;=DATE(INT(LEFT('Fiscal Year'!$B$2,4)),4,1),B2232&lt;=DATE(INT(CONCATENATE("20",RIGHT('Fiscal Year'!$B$2,2))),3,31)),1,0),"")</f>
        <v/>
      </c>
      <c r="E2232" s="138" t="str">
        <f>IF(NOT(ISBLANK(B2232)),IF(AND(MONTH(B2232)&gt;=1,MONTH(B2232)&lt;=3,B2232&gt;=DATE(INT(LEFT('Fiscal Year'!$B$2,4)),4,1),B2232&lt;=DATE(INT(CONCATENATE("20",RIGHT('Fiscal Year'!$B$2,2))),3,31)),1,0),"")</f>
        <v/>
      </c>
      <c r="F2232" s="139" t="str">
        <f>IF(NOT(ISBLANK(B2232)),IF(B2232&lt;'Fiscal Year'!$B$3,1,0),"")</f>
        <v/>
      </c>
      <c r="G2232" s="10"/>
      <c r="H2232" s="10"/>
      <c r="I2232" s="40"/>
      <c r="J2232" s="40"/>
      <c r="K2232" s="53"/>
      <c r="L2232" s="53"/>
      <c r="M2232" s="53"/>
      <c r="N2232" s="53"/>
      <c r="O2232" s="53"/>
      <c r="P2232" s="53"/>
      <c r="Q2232" s="53"/>
      <c r="R2232" s="53"/>
      <c r="S2232" s="53"/>
    </row>
    <row r="2233" spans="1:19" x14ac:dyDescent="0.3">
      <c r="A2233" s="106"/>
      <c r="B2233" s="59"/>
      <c r="C2233" s="137" t="str">
        <f t="shared" si="34"/>
        <v/>
      </c>
      <c r="D2233" s="138" t="str">
        <f>IF(NOT(ISBLANK(B2233)),IF(AND(MONTH(B2233)&gt;=4,MONTH(B2233)&lt;=12,B2233&gt;=DATE(INT(LEFT('Fiscal Year'!$B$2,4)),4,1),B2233&lt;=DATE(INT(CONCATENATE("20",RIGHT('Fiscal Year'!$B$2,2))),3,31)),1,0),"")</f>
        <v/>
      </c>
      <c r="E2233" s="138" t="str">
        <f>IF(NOT(ISBLANK(B2233)),IF(AND(MONTH(B2233)&gt;=1,MONTH(B2233)&lt;=3,B2233&gt;=DATE(INT(LEFT('Fiscal Year'!$B$2,4)),4,1),B2233&lt;=DATE(INT(CONCATENATE("20",RIGHT('Fiscal Year'!$B$2,2))),3,31)),1,0),"")</f>
        <v/>
      </c>
      <c r="F2233" s="139" t="str">
        <f>IF(NOT(ISBLANK(B2233)),IF(B2233&lt;'Fiscal Year'!$B$3,1,0),"")</f>
        <v/>
      </c>
      <c r="G2233" s="10"/>
      <c r="H2233" s="10"/>
      <c r="I2233" s="40"/>
      <c r="J2233" s="40"/>
      <c r="K2233" s="53"/>
      <c r="L2233" s="53"/>
      <c r="M2233" s="53"/>
      <c r="N2233" s="53"/>
      <c r="O2233" s="53"/>
      <c r="P2233" s="53"/>
      <c r="Q2233" s="53"/>
      <c r="R2233" s="53"/>
      <c r="S2233" s="53"/>
    </row>
    <row r="2234" spans="1:19" x14ac:dyDescent="0.3">
      <c r="A2234" s="106"/>
      <c r="B2234" s="59"/>
      <c r="C2234" s="137" t="str">
        <f t="shared" si="34"/>
        <v/>
      </c>
      <c r="D2234" s="138" t="str">
        <f>IF(NOT(ISBLANK(B2234)),IF(AND(MONTH(B2234)&gt;=4,MONTH(B2234)&lt;=12,B2234&gt;=DATE(INT(LEFT('Fiscal Year'!$B$2,4)),4,1),B2234&lt;=DATE(INT(CONCATENATE("20",RIGHT('Fiscal Year'!$B$2,2))),3,31)),1,0),"")</f>
        <v/>
      </c>
      <c r="E2234" s="138" t="str">
        <f>IF(NOT(ISBLANK(B2234)),IF(AND(MONTH(B2234)&gt;=1,MONTH(B2234)&lt;=3,B2234&gt;=DATE(INT(LEFT('Fiscal Year'!$B$2,4)),4,1),B2234&lt;=DATE(INT(CONCATENATE("20",RIGHT('Fiscal Year'!$B$2,2))),3,31)),1,0),"")</f>
        <v/>
      </c>
      <c r="F2234" s="139" t="str">
        <f>IF(NOT(ISBLANK(B2234)),IF(B2234&lt;'Fiscal Year'!$B$3,1,0),"")</f>
        <v/>
      </c>
      <c r="G2234" s="10"/>
      <c r="H2234" s="10"/>
      <c r="I2234" s="40"/>
      <c r="J2234" s="40"/>
      <c r="K2234" s="53"/>
      <c r="L2234" s="53"/>
      <c r="M2234" s="53"/>
      <c r="N2234" s="53"/>
      <c r="O2234" s="53"/>
      <c r="P2234" s="53"/>
      <c r="Q2234" s="53"/>
      <c r="R2234" s="53"/>
      <c r="S2234" s="53"/>
    </row>
    <row r="2235" spans="1:19" x14ac:dyDescent="0.3">
      <c r="A2235" s="106"/>
      <c r="B2235" s="59"/>
      <c r="C2235" s="137" t="str">
        <f t="shared" si="34"/>
        <v/>
      </c>
      <c r="D2235" s="138" t="str">
        <f>IF(NOT(ISBLANK(B2235)),IF(AND(MONTH(B2235)&gt;=4,MONTH(B2235)&lt;=12,B2235&gt;=DATE(INT(LEFT('Fiscal Year'!$B$2,4)),4,1),B2235&lt;=DATE(INT(CONCATENATE("20",RIGHT('Fiscal Year'!$B$2,2))),3,31)),1,0),"")</f>
        <v/>
      </c>
      <c r="E2235" s="138" t="str">
        <f>IF(NOT(ISBLANK(B2235)),IF(AND(MONTH(B2235)&gt;=1,MONTH(B2235)&lt;=3,B2235&gt;=DATE(INT(LEFT('Fiscal Year'!$B$2,4)),4,1),B2235&lt;=DATE(INT(CONCATENATE("20",RIGHT('Fiscal Year'!$B$2,2))),3,31)),1,0),"")</f>
        <v/>
      </c>
      <c r="F2235" s="139" t="str">
        <f>IF(NOT(ISBLANK(B2235)),IF(B2235&lt;'Fiscal Year'!$B$3,1,0),"")</f>
        <v/>
      </c>
      <c r="G2235" s="10"/>
      <c r="H2235" s="10"/>
      <c r="I2235" s="40"/>
      <c r="J2235" s="40"/>
      <c r="K2235" s="53"/>
      <c r="L2235" s="53"/>
      <c r="M2235" s="53"/>
      <c r="N2235" s="53"/>
      <c r="O2235" s="53"/>
      <c r="P2235" s="53"/>
      <c r="Q2235" s="53"/>
      <c r="R2235" s="53"/>
      <c r="S2235" s="53"/>
    </row>
    <row r="2236" spans="1:19" x14ac:dyDescent="0.3">
      <c r="A2236" s="106"/>
      <c r="B2236" s="59"/>
      <c r="C2236" s="137" t="str">
        <f t="shared" si="34"/>
        <v/>
      </c>
      <c r="D2236" s="138" t="str">
        <f>IF(NOT(ISBLANK(B2236)),IF(AND(MONTH(B2236)&gt;=4,MONTH(B2236)&lt;=12,B2236&gt;=DATE(INT(LEFT('Fiscal Year'!$B$2,4)),4,1),B2236&lt;=DATE(INT(CONCATENATE("20",RIGHT('Fiscal Year'!$B$2,2))),3,31)),1,0),"")</f>
        <v/>
      </c>
      <c r="E2236" s="138" t="str">
        <f>IF(NOT(ISBLANK(B2236)),IF(AND(MONTH(B2236)&gt;=1,MONTH(B2236)&lt;=3,B2236&gt;=DATE(INT(LEFT('Fiscal Year'!$B$2,4)),4,1),B2236&lt;=DATE(INT(CONCATENATE("20",RIGHT('Fiscal Year'!$B$2,2))),3,31)),1,0),"")</f>
        <v/>
      </c>
      <c r="F2236" s="139" t="str">
        <f>IF(NOT(ISBLANK(B2236)),IF(B2236&lt;'Fiscal Year'!$B$3,1,0),"")</f>
        <v/>
      </c>
      <c r="G2236" s="10"/>
      <c r="H2236" s="10"/>
      <c r="I2236" s="40"/>
      <c r="J2236" s="40"/>
      <c r="K2236" s="53"/>
      <c r="L2236" s="53"/>
      <c r="M2236" s="53"/>
      <c r="N2236" s="53"/>
      <c r="O2236" s="53"/>
      <c r="P2236" s="53"/>
      <c r="Q2236" s="53"/>
      <c r="R2236" s="53"/>
      <c r="S2236" s="53"/>
    </row>
    <row r="2237" spans="1:19" x14ac:dyDescent="0.3">
      <c r="A2237" s="106"/>
      <c r="B2237" s="59"/>
      <c r="C2237" s="137" t="str">
        <f t="shared" si="34"/>
        <v/>
      </c>
      <c r="D2237" s="138" t="str">
        <f>IF(NOT(ISBLANK(B2237)),IF(AND(MONTH(B2237)&gt;=4,MONTH(B2237)&lt;=12,B2237&gt;=DATE(INT(LEFT('Fiscal Year'!$B$2,4)),4,1),B2237&lt;=DATE(INT(CONCATENATE("20",RIGHT('Fiscal Year'!$B$2,2))),3,31)),1,0),"")</f>
        <v/>
      </c>
      <c r="E2237" s="138" t="str">
        <f>IF(NOT(ISBLANK(B2237)),IF(AND(MONTH(B2237)&gt;=1,MONTH(B2237)&lt;=3,B2237&gt;=DATE(INT(LEFT('Fiscal Year'!$B$2,4)),4,1),B2237&lt;=DATE(INT(CONCATENATE("20",RIGHT('Fiscal Year'!$B$2,2))),3,31)),1,0),"")</f>
        <v/>
      </c>
      <c r="F2237" s="139" t="str">
        <f>IF(NOT(ISBLANK(B2237)),IF(B2237&lt;'Fiscal Year'!$B$3,1,0),"")</f>
        <v/>
      </c>
      <c r="G2237" s="10"/>
      <c r="H2237" s="10"/>
      <c r="I2237" s="40"/>
      <c r="J2237" s="40"/>
      <c r="K2237" s="53"/>
      <c r="L2237" s="53"/>
      <c r="M2237" s="53"/>
      <c r="N2237" s="53"/>
      <c r="O2237" s="53"/>
      <c r="P2237" s="53"/>
      <c r="Q2237" s="53"/>
      <c r="R2237" s="53"/>
      <c r="S2237" s="53"/>
    </row>
    <row r="2238" spans="1:19" x14ac:dyDescent="0.3">
      <c r="A2238" s="106"/>
      <c r="B2238" s="59"/>
      <c r="C2238" s="137" t="str">
        <f t="shared" si="34"/>
        <v/>
      </c>
      <c r="D2238" s="138" t="str">
        <f>IF(NOT(ISBLANK(B2238)),IF(AND(MONTH(B2238)&gt;=4,MONTH(B2238)&lt;=12,B2238&gt;=DATE(INT(LEFT('Fiscal Year'!$B$2,4)),4,1),B2238&lt;=DATE(INT(CONCATENATE("20",RIGHT('Fiscal Year'!$B$2,2))),3,31)),1,0),"")</f>
        <v/>
      </c>
      <c r="E2238" s="138" t="str">
        <f>IF(NOT(ISBLANK(B2238)),IF(AND(MONTH(B2238)&gt;=1,MONTH(B2238)&lt;=3,B2238&gt;=DATE(INT(LEFT('Fiscal Year'!$B$2,4)),4,1),B2238&lt;=DATE(INT(CONCATENATE("20",RIGHT('Fiscal Year'!$B$2,2))),3,31)),1,0),"")</f>
        <v/>
      </c>
      <c r="F2238" s="139" t="str">
        <f>IF(NOT(ISBLANK(B2238)),IF(B2238&lt;'Fiscal Year'!$B$3,1,0),"")</f>
        <v/>
      </c>
      <c r="G2238" s="10"/>
      <c r="H2238" s="10"/>
      <c r="I2238" s="40"/>
      <c r="J2238" s="40"/>
      <c r="K2238" s="53"/>
      <c r="L2238" s="53"/>
      <c r="M2238" s="53"/>
      <c r="N2238" s="53"/>
      <c r="O2238" s="53"/>
      <c r="P2238" s="53"/>
      <c r="Q2238" s="53"/>
      <c r="R2238" s="53"/>
      <c r="S2238" s="53"/>
    </row>
    <row r="2239" spans="1:19" x14ac:dyDescent="0.3">
      <c r="A2239" s="106"/>
      <c r="B2239" s="59"/>
      <c r="C2239" s="137" t="str">
        <f t="shared" si="34"/>
        <v/>
      </c>
      <c r="D2239" s="138" t="str">
        <f>IF(NOT(ISBLANK(B2239)),IF(AND(MONTH(B2239)&gt;=4,MONTH(B2239)&lt;=12,B2239&gt;=DATE(INT(LEFT('Fiscal Year'!$B$2,4)),4,1),B2239&lt;=DATE(INT(CONCATENATE("20",RIGHT('Fiscal Year'!$B$2,2))),3,31)),1,0),"")</f>
        <v/>
      </c>
      <c r="E2239" s="138" t="str">
        <f>IF(NOT(ISBLANK(B2239)),IF(AND(MONTH(B2239)&gt;=1,MONTH(B2239)&lt;=3,B2239&gt;=DATE(INT(LEFT('Fiscal Year'!$B$2,4)),4,1),B2239&lt;=DATE(INT(CONCATENATE("20",RIGHT('Fiscal Year'!$B$2,2))),3,31)),1,0),"")</f>
        <v/>
      </c>
      <c r="F2239" s="139" t="str">
        <f>IF(NOT(ISBLANK(B2239)),IF(B2239&lt;'Fiscal Year'!$B$3,1,0),"")</f>
        <v/>
      </c>
      <c r="G2239" s="10"/>
      <c r="H2239" s="10"/>
      <c r="I2239" s="40"/>
      <c r="J2239" s="40"/>
      <c r="K2239" s="53"/>
      <c r="L2239" s="53"/>
      <c r="M2239" s="53"/>
      <c r="N2239" s="53"/>
      <c r="O2239" s="53"/>
      <c r="P2239" s="53"/>
      <c r="Q2239" s="53"/>
      <c r="R2239" s="53"/>
      <c r="S2239" s="53"/>
    </row>
    <row r="2240" spans="1:19" x14ac:dyDescent="0.3">
      <c r="A2240" s="106"/>
      <c r="B2240" s="59"/>
      <c r="C2240" s="137" t="str">
        <f t="shared" si="34"/>
        <v/>
      </c>
      <c r="D2240" s="138" t="str">
        <f>IF(NOT(ISBLANK(B2240)),IF(AND(MONTH(B2240)&gt;=4,MONTH(B2240)&lt;=12,B2240&gt;=DATE(INT(LEFT('Fiscal Year'!$B$2,4)),4,1),B2240&lt;=DATE(INT(CONCATENATE("20",RIGHT('Fiscal Year'!$B$2,2))),3,31)),1,0),"")</f>
        <v/>
      </c>
      <c r="E2240" s="138" t="str">
        <f>IF(NOT(ISBLANK(B2240)),IF(AND(MONTH(B2240)&gt;=1,MONTH(B2240)&lt;=3,B2240&gt;=DATE(INT(LEFT('Fiscal Year'!$B$2,4)),4,1),B2240&lt;=DATE(INT(CONCATENATE("20",RIGHT('Fiscal Year'!$B$2,2))),3,31)),1,0),"")</f>
        <v/>
      </c>
      <c r="F2240" s="139" t="str">
        <f>IF(NOT(ISBLANK(B2240)),IF(B2240&lt;'Fiscal Year'!$B$3,1,0),"")</f>
        <v/>
      </c>
      <c r="G2240" s="10"/>
      <c r="H2240" s="10"/>
      <c r="I2240" s="40"/>
      <c r="J2240" s="40"/>
      <c r="K2240" s="53"/>
      <c r="L2240" s="53"/>
      <c r="M2240" s="53"/>
      <c r="N2240" s="53"/>
      <c r="O2240" s="53"/>
      <c r="P2240" s="53"/>
      <c r="Q2240" s="53"/>
      <c r="R2240" s="53"/>
      <c r="S2240" s="53"/>
    </row>
    <row r="2241" spans="1:19" x14ac:dyDescent="0.3">
      <c r="A2241" s="106"/>
      <c r="B2241" s="59"/>
      <c r="C2241" s="137" t="str">
        <f t="shared" si="34"/>
        <v/>
      </c>
      <c r="D2241" s="138" t="str">
        <f>IF(NOT(ISBLANK(B2241)),IF(AND(MONTH(B2241)&gt;=4,MONTH(B2241)&lt;=12,B2241&gt;=DATE(INT(LEFT('Fiscal Year'!$B$2,4)),4,1),B2241&lt;=DATE(INT(CONCATENATE("20",RIGHT('Fiscal Year'!$B$2,2))),3,31)),1,0),"")</f>
        <v/>
      </c>
      <c r="E2241" s="138" t="str">
        <f>IF(NOT(ISBLANK(B2241)),IF(AND(MONTH(B2241)&gt;=1,MONTH(B2241)&lt;=3,B2241&gt;=DATE(INT(LEFT('Fiscal Year'!$B$2,4)),4,1),B2241&lt;=DATE(INT(CONCATENATE("20",RIGHT('Fiscal Year'!$B$2,2))),3,31)),1,0),"")</f>
        <v/>
      </c>
      <c r="F2241" s="139" t="str">
        <f>IF(NOT(ISBLANK(B2241)),IF(B2241&lt;'Fiscal Year'!$B$3,1,0),"")</f>
        <v/>
      </c>
      <c r="G2241" s="10"/>
      <c r="H2241" s="10"/>
      <c r="I2241" s="40"/>
      <c r="J2241" s="40"/>
      <c r="K2241" s="53"/>
      <c r="L2241" s="53"/>
      <c r="M2241" s="53"/>
      <c r="N2241" s="53"/>
      <c r="O2241" s="53"/>
      <c r="P2241" s="53"/>
      <c r="Q2241" s="53"/>
      <c r="R2241" s="53"/>
      <c r="S2241" s="53"/>
    </row>
    <row r="2242" spans="1:19" x14ac:dyDescent="0.3">
      <c r="A2242" s="106"/>
      <c r="B2242" s="59"/>
      <c r="C2242" s="137" t="str">
        <f t="shared" si="34"/>
        <v/>
      </c>
      <c r="D2242" s="138" t="str">
        <f>IF(NOT(ISBLANK(B2242)),IF(AND(MONTH(B2242)&gt;=4,MONTH(B2242)&lt;=12,B2242&gt;=DATE(INT(LEFT('Fiscal Year'!$B$2,4)),4,1),B2242&lt;=DATE(INT(CONCATENATE("20",RIGHT('Fiscal Year'!$B$2,2))),3,31)),1,0),"")</f>
        <v/>
      </c>
      <c r="E2242" s="138" t="str">
        <f>IF(NOT(ISBLANK(B2242)),IF(AND(MONTH(B2242)&gt;=1,MONTH(B2242)&lt;=3,B2242&gt;=DATE(INT(LEFT('Fiscal Year'!$B$2,4)),4,1),B2242&lt;=DATE(INT(CONCATENATE("20",RIGHT('Fiscal Year'!$B$2,2))),3,31)),1,0),"")</f>
        <v/>
      </c>
      <c r="F2242" s="139" t="str">
        <f>IF(NOT(ISBLANK(B2242)),IF(B2242&lt;'Fiscal Year'!$B$3,1,0),"")</f>
        <v/>
      </c>
      <c r="G2242" s="10"/>
      <c r="H2242" s="10"/>
      <c r="I2242" s="40"/>
      <c r="J2242" s="40"/>
      <c r="K2242" s="53"/>
      <c r="L2242" s="53"/>
      <c r="M2242" s="53"/>
      <c r="N2242" s="53"/>
      <c r="O2242" s="53"/>
      <c r="P2242" s="53"/>
      <c r="Q2242" s="53"/>
      <c r="R2242" s="53"/>
      <c r="S2242" s="53"/>
    </row>
    <row r="2243" spans="1:19" x14ac:dyDescent="0.3">
      <c r="A2243" s="106"/>
      <c r="B2243" s="59"/>
      <c r="C2243" s="137" t="str">
        <f t="shared" si="34"/>
        <v/>
      </c>
      <c r="D2243" s="138" t="str">
        <f>IF(NOT(ISBLANK(B2243)),IF(AND(MONTH(B2243)&gt;=4,MONTH(B2243)&lt;=12,B2243&gt;=DATE(INT(LEFT('Fiscal Year'!$B$2,4)),4,1),B2243&lt;=DATE(INT(CONCATENATE("20",RIGHT('Fiscal Year'!$B$2,2))),3,31)),1,0),"")</f>
        <v/>
      </c>
      <c r="E2243" s="138" t="str">
        <f>IF(NOT(ISBLANK(B2243)),IF(AND(MONTH(B2243)&gt;=1,MONTH(B2243)&lt;=3,B2243&gt;=DATE(INT(LEFT('Fiscal Year'!$B$2,4)),4,1),B2243&lt;=DATE(INT(CONCATENATE("20",RIGHT('Fiscal Year'!$B$2,2))),3,31)),1,0),"")</f>
        <v/>
      </c>
      <c r="F2243" s="139" t="str">
        <f>IF(NOT(ISBLANK(B2243)),IF(B2243&lt;'Fiscal Year'!$B$3,1,0),"")</f>
        <v/>
      </c>
      <c r="G2243" s="10"/>
      <c r="H2243" s="10"/>
      <c r="I2243" s="40"/>
      <c r="J2243" s="40"/>
      <c r="K2243" s="53"/>
      <c r="L2243" s="53"/>
      <c r="M2243" s="53"/>
      <c r="N2243" s="53"/>
      <c r="O2243" s="53"/>
      <c r="P2243" s="53"/>
      <c r="Q2243" s="53"/>
      <c r="R2243" s="53"/>
      <c r="S2243" s="53"/>
    </row>
    <row r="2244" spans="1:19" x14ac:dyDescent="0.3">
      <c r="A2244" s="106"/>
      <c r="B2244" s="59"/>
      <c r="C2244" s="137" t="str">
        <f t="shared" ref="C2244:C2307" si="35">IF(AND(NOT(ISBLANK(B2244)),B2244&gt;=43556),B2244+90,"")</f>
        <v/>
      </c>
      <c r="D2244" s="138" t="str">
        <f>IF(NOT(ISBLANK(B2244)),IF(AND(MONTH(B2244)&gt;=4,MONTH(B2244)&lt;=12,B2244&gt;=DATE(INT(LEFT('Fiscal Year'!$B$2,4)),4,1),B2244&lt;=DATE(INT(CONCATENATE("20",RIGHT('Fiscal Year'!$B$2,2))),3,31)),1,0),"")</f>
        <v/>
      </c>
      <c r="E2244" s="138" t="str">
        <f>IF(NOT(ISBLANK(B2244)),IF(AND(MONTH(B2244)&gt;=1,MONTH(B2244)&lt;=3,B2244&gt;=DATE(INT(LEFT('Fiscal Year'!$B$2,4)),4,1),B2244&lt;=DATE(INT(CONCATENATE("20",RIGHT('Fiscal Year'!$B$2,2))),3,31)),1,0),"")</f>
        <v/>
      </c>
      <c r="F2244" s="139" t="str">
        <f>IF(NOT(ISBLANK(B2244)),IF(B2244&lt;'Fiscal Year'!$B$3,1,0),"")</f>
        <v/>
      </c>
      <c r="G2244" s="10"/>
      <c r="H2244" s="10"/>
      <c r="I2244" s="40"/>
      <c r="J2244" s="40"/>
      <c r="K2244" s="53"/>
      <c r="L2244" s="53"/>
      <c r="M2244" s="53"/>
      <c r="N2244" s="53"/>
      <c r="O2244" s="53"/>
      <c r="P2244" s="53"/>
      <c r="Q2244" s="53"/>
      <c r="R2244" s="53"/>
      <c r="S2244" s="53"/>
    </row>
    <row r="2245" spans="1:19" x14ac:dyDescent="0.3">
      <c r="A2245" s="106"/>
      <c r="B2245" s="59"/>
      <c r="C2245" s="137" t="str">
        <f t="shared" si="35"/>
        <v/>
      </c>
      <c r="D2245" s="138" t="str">
        <f>IF(NOT(ISBLANK(B2245)),IF(AND(MONTH(B2245)&gt;=4,MONTH(B2245)&lt;=12,B2245&gt;=DATE(INT(LEFT('Fiscal Year'!$B$2,4)),4,1),B2245&lt;=DATE(INT(CONCATENATE("20",RIGHT('Fiscal Year'!$B$2,2))),3,31)),1,0),"")</f>
        <v/>
      </c>
      <c r="E2245" s="138" t="str">
        <f>IF(NOT(ISBLANK(B2245)),IF(AND(MONTH(B2245)&gt;=1,MONTH(B2245)&lt;=3,B2245&gt;=DATE(INT(LEFT('Fiscal Year'!$B$2,4)),4,1),B2245&lt;=DATE(INT(CONCATENATE("20",RIGHT('Fiscal Year'!$B$2,2))),3,31)),1,0),"")</f>
        <v/>
      </c>
      <c r="F2245" s="139" t="str">
        <f>IF(NOT(ISBLANK(B2245)),IF(B2245&lt;'Fiscal Year'!$B$3,1,0),"")</f>
        <v/>
      </c>
      <c r="G2245" s="10"/>
      <c r="H2245" s="10"/>
      <c r="I2245" s="40"/>
      <c r="J2245" s="40"/>
      <c r="K2245" s="53"/>
      <c r="L2245" s="53"/>
      <c r="M2245" s="53"/>
      <c r="N2245" s="53"/>
      <c r="O2245" s="53"/>
      <c r="P2245" s="53"/>
      <c r="Q2245" s="53"/>
      <c r="R2245" s="53"/>
      <c r="S2245" s="53"/>
    </row>
    <row r="2246" spans="1:19" x14ac:dyDescent="0.3">
      <c r="A2246" s="106"/>
      <c r="B2246" s="59"/>
      <c r="C2246" s="137" t="str">
        <f t="shared" si="35"/>
        <v/>
      </c>
      <c r="D2246" s="138" t="str">
        <f>IF(NOT(ISBLANK(B2246)),IF(AND(MONTH(B2246)&gt;=4,MONTH(B2246)&lt;=12,B2246&gt;=DATE(INT(LEFT('Fiscal Year'!$B$2,4)),4,1),B2246&lt;=DATE(INT(CONCATENATE("20",RIGHT('Fiscal Year'!$B$2,2))),3,31)),1,0),"")</f>
        <v/>
      </c>
      <c r="E2246" s="138" t="str">
        <f>IF(NOT(ISBLANK(B2246)),IF(AND(MONTH(B2246)&gt;=1,MONTH(B2246)&lt;=3,B2246&gt;=DATE(INT(LEFT('Fiscal Year'!$B$2,4)),4,1),B2246&lt;=DATE(INT(CONCATENATE("20",RIGHT('Fiscal Year'!$B$2,2))),3,31)),1,0),"")</f>
        <v/>
      </c>
      <c r="F2246" s="139" t="str">
        <f>IF(NOT(ISBLANK(B2246)),IF(B2246&lt;'Fiscal Year'!$B$3,1,0),"")</f>
        <v/>
      </c>
      <c r="G2246" s="10"/>
      <c r="H2246" s="10"/>
      <c r="I2246" s="40"/>
      <c r="J2246" s="40"/>
      <c r="K2246" s="53"/>
      <c r="L2246" s="53"/>
      <c r="M2246" s="53"/>
      <c r="N2246" s="53"/>
      <c r="O2246" s="53"/>
      <c r="P2246" s="53"/>
      <c r="Q2246" s="53"/>
      <c r="R2246" s="53"/>
      <c r="S2246" s="53"/>
    </row>
    <row r="2247" spans="1:19" x14ac:dyDescent="0.3">
      <c r="A2247" s="106"/>
      <c r="B2247" s="59"/>
      <c r="C2247" s="137" t="str">
        <f t="shared" si="35"/>
        <v/>
      </c>
      <c r="D2247" s="138" t="str">
        <f>IF(NOT(ISBLANK(B2247)),IF(AND(MONTH(B2247)&gt;=4,MONTH(B2247)&lt;=12,B2247&gt;=DATE(INT(LEFT('Fiscal Year'!$B$2,4)),4,1),B2247&lt;=DATE(INT(CONCATENATE("20",RIGHT('Fiscal Year'!$B$2,2))),3,31)),1,0),"")</f>
        <v/>
      </c>
      <c r="E2247" s="138" t="str">
        <f>IF(NOT(ISBLANK(B2247)),IF(AND(MONTH(B2247)&gt;=1,MONTH(B2247)&lt;=3,B2247&gt;=DATE(INT(LEFT('Fiscal Year'!$B$2,4)),4,1),B2247&lt;=DATE(INT(CONCATENATE("20",RIGHT('Fiscal Year'!$B$2,2))),3,31)),1,0),"")</f>
        <v/>
      </c>
      <c r="F2247" s="139" t="str">
        <f>IF(NOT(ISBLANK(B2247)),IF(B2247&lt;'Fiscal Year'!$B$3,1,0),"")</f>
        <v/>
      </c>
      <c r="G2247" s="10"/>
      <c r="H2247" s="10"/>
      <c r="I2247" s="40"/>
      <c r="J2247" s="40"/>
      <c r="K2247" s="53"/>
      <c r="L2247" s="53"/>
      <c r="M2247" s="53"/>
      <c r="N2247" s="53"/>
      <c r="O2247" s="53"/>
      <c r="P2247" s="53"/>
      <c r="Q2247" s="53"/>
      <c r="R2247" s="53"/>
      <c r="S2247" s="53"/>
    </row>
    <row r="2248" spans="1:19" x14ac:dyDescent="0.3">
      <c r="A2248" s="106"/>
      <c r="B2248" s="59"/>
      <c r="C2248" s="137" t="str">
        <f t="shared" si="35"/>
        <v/>
      </c>
      <c r="D2248" s="138" t="str">
        <f>IF(NOT(ISBLANK(B2248)),IF(AND(MONTH(B2248)&gt;=4,MONTH(B2248)&lt;=12,B2248&gt;=DATE(INT(LEFT('Fiscal Year'!$B$2,4)),4,1),B2248&lt;=DATE(INT(CONCATENATE("20",RIGHT('Fiscal Year'!$B$2,2))),3,31)),1,0),"")</f>
        <v/>
      </c>
      <c r="E2248" s="138" t="str">
        <f>IF(NOT(ISBLANK(B2248)),IF(AND(MONTH(B2248)&gt;=1,MONTH(B2248)&lt;=3,B2248&gt;=DATE(INT(LEFT('Fiscal Year'!$B$2,4)),4,1),B2248&lt;=DATE(INT(CONCATENATE("20",RIGHT('Fiscal Year'!$B$2,2))),3,31)),1,0),"")</f>
        <v/>
      </c>
      <c r="F2248" s="139" t="str">
        <f>IF(NOT(ISBLANK(B2248)),IF(B2248&lt;'Fiscal Year'!$B$3,1,0),"")</f>
        <v/>
      </c>
      <c r="G2248" s="10"/>
      <c r="H2248" s="10"/>
      <c r="I2248" s="40"/>
      <c r="J2248" s="40"/>
      <c r="K2248" s="53"/>
      <c r="L2248" s="53"/>
      <c r="M2248" s="53"/>
      <c r="N2248" s="53"/>
      <c r="O2248" s="53"/>
      <c r="P2248" s="53"/>
      <c r="Q2248" s="53"/>
      <c r="R2248" s="53"/>
      <c r="S2248" s="53"/>
    </row>
    <row r="2249" spans="1:19" x14ac:dyDescent="0.3">
      <c r="A2249" s="106"/>
      <c r="B2249" s="59"/>
      <c r="C2249" s="137" t="str">
        <f t="shared" si="35"/>
        <v/>
      </c>
      <c r="D2249" s="138" t="str">
        <f>IF(NOT(ISBLANK(B2249)),IF(AND(MONTH(B2249)&gt;=4,MONTH(B2249)&lt;=12,B2249&gt;=DATE(INT(LEFT('Fiscal Year'!$B$2,4)),4,1),B2249&lt;=DATE(INT(CONCATENATE("20",RIGHT('Fiscal Year'!$B$2,2))),3,31)),1,0),"")</f>
        <v/>
      </c>
      <c r="E2249" s="138" t="str">
        <f>IF(NOT(ISBLANK(B2249)),IF(AND(MONTH(B2249)&gt;=1,MONTH(B2249)&lt;=3,B2249&gt;=DATE(INT(LEFT('Fiscal Year'!$B$2,4)),4,1),B2249&lt;=DATE(INT(CONCATENATE("20",RIGHT('Fiscal Year'!$B$2,2))),3,31)),1,0),"")</f>
        <v/>
      </c>
      <c r="F2249" s="139" t="str">
        <f>IF(NOT(ISBLANK(B2249)),IF(B2249&lt;'Fiscal Year'!$B$3,1,0),"")</f>
        <v/>
      </c>
      <c r="G2249" s="10"/>
      <c r="H2249" s="10"/>
      <c r="I2249" s="40"/>
      <c r="J2249" s="40"/>
      <c r="K2249" s="53"/>
      <c r="L2249" s="53"/>
      <c r="M2249" s="53"/>
      <c r="N2249" s="53"/>
      <c r="O2249" s="53"/>
      <c r="P2249" s="53"/>
      <c r="Q2249" s="53"/>
      <c r="R2249" s="53"/>
      <c r="S2249" s="53"/>
    </row>
    <row r="2250" spans="1:19" x14ac:dyDescent="0.3">
      <c r="A2250" s="106"/>
      <c r="B2250" s="59"/>
      <c r="C2250" s="137" t="str">
        <f t="shared" si="35"/>
        <v/>
      </c>
      <c r="D2250" s="138" t="str">
        <f>IF(NOT(ISBLANK(B2250)),IF(AND(MONTH(B2250)&gt;=4,MONTH(B2250)&lt;=12,B2250&gt;=DATE(INT(LEFT('Fiscal Year'!$B$2,4)),4,1),B2250&lt;=DATE(INT(CONCATENATE("20",RIGHT('Fiscal Year'!$B$2,2))),3,31)),1,0),"")</f>
        <v/>
      </c>
      <c r="E2250" s="138" t="str">
        <f>IF(NOT(ISBLANK(B2250)),IF(AND(MONTH(B2250)&gt;=1,MONTH(B2250)&lt;=3,B2250&gt;=DATE(INT(LEFT('Fiscal Year'!$B$2,4)),4,1),B2250&lt;=DATE(INT(CONCATENATE("20",RIGHT('Fiscal Year'!$B$2,2))),3,31)),1,0),"")</f>
        <v/>
      </c>
      <c r="F2250" s="139" t="str">
        <f>IF(NOT(ISBLANK(B2250)),IF(B2250&lt;'Fiscal Year'!$B$3,1,0),"")</f>
        <v/>
      </c>
      <c r="G2250" s="10"/>
      <c r="H2250" s="10"/>
      <c r="I2250" s="40"/>
      <c r="J2250" s="40"/>
      <c r="K2250" s="53"/>
      <c r="L2250" s="53"/>
      <c r="M2250" s="53"/>
      <c r="N2250" s="53"/>
      <c r="O2250" s="53"/>
      <c r="P2250" s="53"/>
      <c r="Q2250" s="53"/>
      <c r="R2250" s="53"/>
      <c r="S2250" s="53"/>
    </row>
    <row r="2251" spans="1:19" x14ac:dyDescent="0.3">
      <c r="A2251" s="106"/>
      <c r="B2251" s="59"/>
      <c r="C2251" s="137" t="str">
        <f t="shared" si="35"/>
        <v/>
      </c>
      <c r="D2251" s="138" t="str">
        <f>IF(NOT(ISBLANK(B2251)),IF(AND(MONTH(B2251)&gt;=4,MONTH(B2251)&lt;=12,B2251&gt;=DATE(INT(LEFT('Fiscal Year'!$B$2,4)),4,1),B2251&lt;=DATE(INT(CONCATENATE("20",RIGHT('Fiscal Year'!$B$2,2))),3,31)),1,0),"")</f>
        <v/>
      </c>
      <c r="E2251" s="138" t="str">
        <f>IF(NOT(ISBLANK(B2251)),IF(AND(MONTH(B2251)&gt;=1,MONTH(B2251)&lt;=3,B2251&gt;=DATE(INT(LEFT('Fiscal Year'!$B$2,4)),4,1),B2251&lt;=DATE(INT(CONCATENATE("20",RIGHT('Fiscal Year'!$B$2,2))),3,31)),1,0),"")</f>
        <v/>
      </c>
      <c r="F2251" s="139" t="str">
        <f>IF(NOT(ISBLANK(B2251)),IF(B2251&lt;'Fiscal Year'!$B$3,1,0),"")</f>
        <v/>
      </c>
      <c r="G2251" s="10"/>
      <c r="H2251" s="10"/>
      <c r="I2251" s="40"/>
      <c r="J2251" s="40"/>
      <c r="K2251" s="53"/>
      <c r="L2251" s="53"/>
      <c r="M2251" s="53"/>
      <c r="N2251" s="53"/>
      <c r="O2251" s="53"/>
      <c r="P2251" s="53"/>
      <c r="Q2251" s="53"/>
      <c r="R2251" s="53"/>
      <c r="S2251" s="53"/>
    </row>
    <row r="2252" spans="1:19" x14ac:dyDescent="0.3">
      <c r="A2252" s="106"/>
      <c r="B2252" s="59"/>
      <c r="C2252" s="137" t="str">
        <f t="shared" si="35"/>
        <v/>
      </c>
      <c r="D2252" s="138" t="str">
        <f>IF(NOT(ISBLANK(B2252)),IF(AND(MONTH(B2252)&gt;=4,MONTH(B2252)&lt;=12,B2252&gt;=DATE(INT(LEFT('Fiscal Year'!$B$2,4)),4,1),B2252&lt;=DATE(INT(CONCATENATE("20",RIGHT('Fiscal Year'!$B$2,2))),3,31)),1,0),"")</f>
        <v/>
      </c>
      <c r="E2252" s="138" t="str">
        <f>IF(NOT(ISBLANK(B2252)),IF(AND(MONTH(B2252)&gt;=1,MONTH(B2252)&lt;=3,B2252&gt;=DATE(INT(LEFT('Fiscal Year'!$B$2,4)),4,1),B2252&lt;=DATE(INT(CONCATENATE("20",RIGHT('Fiscal Year'!$B$2,2))),3,31)),1,0),"")</f>
        <v/>
      </c>
      <c r="F2252" s="139" t="str">
        <f>IF(NOT(ISBLANK(B2252)),IF(B2252&lt;'Fiscal Year'!$B$3,1,0),"")</f>
        <v/>
      </c>
      <c r="G2252" s="10"/>
      <c r="H2252" s="10"/>
      <c r="I2252" s="40"/>
      <c r="J2252" s="40"/>
      <c r="K2252" s="53"/>
      <c r="L2252" s="53"/>
      <c r="M2252" s="53"/>
      <c r="N2252" s="53"/>
      <c r="O2252" s="53"/>
      <c r="P2252" s="53"/>
      <c r="Q2252" s="53"/>
      <c r="R2252" s="53"/>
      <c r="S2252" s="53"/>
    </row>
    <row r="2253" spans="1:19" x14ac:dyDescent="0.3">
      <c r="A2253" s="106"/>
      <c r="B2253" s="59"/>
      <c r="C2253" s="137" t="str">
        <f t="shared" si="35"/>
        <v/>
      </c>
      <c r="D2253" s="138" t="str">
        <f>IF(NOT(ISBLANK(B2253)),IF(AND(MONTH(B2253)&gt;=4,MONTH(B2253)&lt;=12,B2253&gt;=DATE(INT(LEFT('Fiscal Year'!$B$2,4)),4,1),B2253&lt;=DATE(INT(CONCATENATE("20",RIGHT('Fiscal Year'!$B$2,2))),3,31)),1,0),"")</f>
        <v/>
      </c>
      <c r="E2253" s="138" t="str">
        <f>IF(NOT(ISBLANK(B2253)),IF(AND(MONTH(B2253)&gt;=1,MONTH(B2253)&lt;=3,B2253&gt;=DATE(INT(LEFT('Fiscal Year'!$B$2,4)),4,1),B2253&lt;=DATE(INT(CONCATENATE("20",RIGHT('Fiscal Year'!$B$2,2))),3,31)),1,0),"")</f>
        <v/>
      </c>
      <c r="F2253" s="139" t="str">
        <f>IF(NOT(ISBLANK(B2253)),IF(B2253&lt;'Fiscal Year'!$B$3,1,0),"")</f>
        <v/>
      </c>
      <c r="G2253" s="10"/>
      <c r="H2253" s="10"/>
      <c r="I2253" s="40"/>
      <c r="J2253" s="40"/>
      <c r="K2253" s="53"/>
      <c r="L2253" s="53"/>
      <c r="M2253" s="53"/>
      <c r="N2253" s="53"/>
      <c r="O2253" s="53"/>
      <c r="P2253" s="53"/>
      <c r="Q2253" s="53"/>
      <c r="R2253" s="53"/>
      <c r="S2253" s="53"/>
    </row>
    <row r="2254" spans="1:19" x14ac:dyDescent="0.3">
      <c r="A2254" s="106"/>
      <c r="B2254" s="59"/>
      <c r="C2254" s="137" t="str">
        <f t="shared" si="35"/>
        <v/>
      </c>
      <c r="D2254" s="138" t="str">
        <f>IF(NOT(ISBLANK(B2254)),IF(AND(MONTH(B2254)&gt;=4,MONTH(B2254)&lt;=12,B2254&gt;=DATE(INT(LEFT('Fiscal Year'!$B$2,4)),4,1),B2254&lt;=DATE(INT(CONCATENATE("20",RIGHT('Fiscal Year'!$B$2,2))),3,31)),1,0),"")</f>
        <v/>
      </c>
      <c r="E2254" s="138" t="str">
        <f>IF(NOT(ISBLANK(B2254)),IF(AND(MONTH(B2254)&gt;=1,MONTH(B2254)&lt;=3,B2254&gt;=DATE(INT(LEFT('Fiscal Year'!$B$2,4)),4,1),B2254&lt;=DATE(INT(CONCATENATE("20",RIGHT('Fiscal Year'!$B$2,2))),3,31)),1,0),"")</f>
        <v/>
      </c>
      <c r="F2254" s="139" t="str">
        <f>IF(NOT(ISBLANK(B2254)),IF(B2254&lt;'Fiscal Year'!$B$3,1,0),"")</f>
        <v/>
      </c>
      <c r="G2254" s="10"/>
      <c r="H2254" s="10"/>
      <c r="I2254" s="40"/>
      <c r="J2254" s="40"/>
      <c r="K2254" s="53"/>
      <c r="L2254" s="53"/>
      <c r="M2254" s="53"/>
      <c r="N2254" s="53"/>
      <c r="O2254" s="53"/>
      <c r="P2254" s="53"/>
      <c r="Q2254" s="53"/>
      <c r="R2254" s="53"/>
      <c r="S2254" s="53"/>
    </row>
    <row r="2255" spans="1:19" x14ac:dyDescent="0.3">
      <c r="A2255" s="106"/>
      <c r="B2255" s="59"/>
      <c r="C2255" s="137" t="str">
        <f t="shared" si="35"/>
        <v/>
      </c>
      <c r="D2255" s="138" t="str">
        <f>IF(NOT(ISBLANK(B2255)),IF(AND(MONTH(B2255)&gt;=4,MONTH(B2255)&lt;=12,B2255&gt;=DATE(INT(LEFT('Fiscal Year'!$B$2,4)),4,1),B2255&lt;=DATE(INT(CONCATENATE("20",RIGHT('Fiscal Year'!$B$2,2))),3,31)),1,0),"")</f>
        <v/>
      </c>
      <c r="E2255" s="138" t="str">
        <f>IF(NOT(ISBLANK(B2255)),IF(AND(MONTH(B2255)&gt;=1,MONTH(B2255)&lt;=3,B2255&gt;=DATE(INT(LEFT('Fiscal Year'!$B$2,4)),4,1),B2255&lt;=DATE(INT(CONCATENATE("20",RIGHT('Fiscal Year'!$B$2,2))),3,31)),1,0),"")</f>
        <v/>
      </c>
      <c r="F2255" s="139" t="str">
        <f>IF(NOT(ISBLANK(B2255)),IF(B2255&lt;'Fiscal Year'!$B$3,1,0),"")</f>
        <v/>
      </c>
      <c r="G2255" s="10"/>
      <c r="H2255" s="10"/>
      <c r="I2255" s="40"/>
      <c r="J2255" s="40"/>
      <c r="K2255" s="53"/>
      <c r="L2255" s="53"/>
      <c r="M2255" s="53"/>
      <c r="N2255" s="53"/>
      <c r="O2255" s="53"/>
      <c r="P2255" s="53"/>
      <c r="Q2255" s="53"/>
      <c r="R2255" s="53"/>
      <c r="S2255" s="53"/>
    </row>
    <row r="2256" spans="1:19" x14ac:dyDescent="0.3">
      <c r="A2256" s="106"/>
      <c r="B2256" s="59"/>
      <c r="C2256" s="137" t="str">
        <f t="shared" si="35"/>
        <v/>
      </c>
      <c r="D2256" s="138" t="str">
        <f>IF(NOT(ISBLANK(B2256)),IF(AND(MONTH(B2256)&gt;=4,MONTH(B2256)&lt;=12,B2256&gt;=DATE(INT(LEFT('Fiscal Year'!$B$2,4)),4,1),B2256&lt;=DATE(INT(CONCATENATE("20",RIGHT('Fiscal Year'!$B$2,2))),3,31)),1,0),"")</f>
        <v/>
      </c>
      <c r="E2256" s="138" t="str">
        <f>IF(NOT(ISBLANK(B2256)),IF(AND(MONTH(B2256)&gt;=1,MONTH(B2256)&lt;=3,B2256&gt;=DATE(INT(LEFT('Fiscal Year'!$B$2,4)),4,1),B2256&lt;=DATE(INT(CONCATENATE("20",RIGHT('Fiscal Year'!$B$2,2))),3,31)),1,0),"")</f>
        <v/>
      </c>
      <c r="F2256" s="139" t="str">
        <f>IF(NOT(ISBLANK(B2256)),IF(B2256&lt;'Fiscal Year'!$B$3,1,0),"")</f>
        <v/>
      </c>
      <c r="G2256" s="10"/>
      <c r="H2256" s="10"/>
      <c r="I2256" s="40"/>
      <c r="J2256" s="40"/>
      <c r="K2256" s="53"/>
      <c r="L2256" s="53"/>
      <c r="M2256" s="53"/>
      <c r="N2256" s="53"/>
      <c r="O2256" s="53"/>
      <c r="P2256" s="53"/>
      <c r="Q2256" s="53"/>
      <c r="R2256" s="53"/>
      <c r="S2256" s="53"/>
    </row>
    <row r="2257" spans="1:19" x14ac:dyDescent="0.3">
      <c r="A2257" s="106"/>
      <c r="B2257" s="59"/>
      <c r="C2257" s="137" t="str">
        <f t="shared" si="35"/>
        <v/>
      </c>
      <c r="D2257" s="138" t="str">
        <f>IF(NOT(ISBLANK(B2257)),IF(AND(MONTH(B2257)&gt;=4,MONTH(B2257)&lt;=12,B2257&gt;=DATE(INT(LEFT('Fiscal Year'!$B$2,4)),4,1),B2257&lt;=DATE(INT(CONCATENATE("20",RIGHT('Fiscal Year'!$B$2,2))),3,31)),1,0),"")</f>
        <v/>
      </c>
      <c r="E2257" s="138" t="str">
        <f>IF(NOT(ISBLANK(B2257)),IF(AND(MONTH(B2257)&gt;=1,MONTH(B2257)&lt;=3,B2257&gt;=DATE(INT(LEFT('Fiscal Year'!$B$2,4)),4,1),B2257&lt;=DATE(INT(CONCATENATE("20",RIGHT('Fiscal Year'!$B$2,2))),3,31)),1,0),"")</f>
        <v/>
      </c>
      <c r="F2257" s="139" t="str">
        <f>IF(NOT(ISBLANK(B2257)),IF(B2257&lt;'Fiscal Year'!$B$3,1,0),"")</f>
        <v/>
      </c>
      <c r="G2257" s="10"/>
      <c r="H2257" s="10"/>
      <c r="I2257" s="40"/>
      <c r="J2257" s="40"/>
      <c r="K2257" s="53"/>
      <c r="L2257" s="53"/>
      <c r="M2257" s="53"/>
      <c r="N2257" s="53"/>
      <c r="O2257" s="53"/>
      <c r="P2257" s="53"/>
      <c r="Q2257" s="53"/>
      <c r="R2257" s="53"/>
      <c r="S2257" s="53"/>
    </row>
    <row r="2258" spans="1:19" x14ac:dyDescent="0.3">
      <c r="A2258" s="106"/>
      <c r="B2258" s="59"/>
      <c r="C2258" s="137" t="str">
        <f t="shared" si="35"/>
        <v/>
      </c>
      <c r="D2258" s="138" t="str">
        <f>IF(NOT(ISBLANK(B2258)),IF(AND(MONTH(B2258)&gt;=4,MONTH(B2258)&lt;=12,B2258&gt;=DATE(INT(LEFT('Fiscal Year'!$B$2,4)),4,1),B2258&lt;=DATE(INT(CONCATENATE("20",RIGHT('Fiscal Year'!$B$2,2))),3,31)),1,0),"")</f>
        <v/>
      </c>
      <c r="E2258" s="138" t="str">
        <f>IF(NOT(ISBLANK(B2258)),IF(AND(MONTH(B2258)&gt;=1,MONTH(B2258)&lt;=3,B2258&gt;=DATE(INT(LEFT('Fiscal Year'!$B$2,4)),4,1),B2258&lt;=DATE(INT(CONCATENATE("20",RIGHT('Fiscal Year'!$B$2,2))),3,31)),1,0),"")</f>
        <v/>
      </c>
      <c r="F2258" s="139" t="str">
        <f>IF(NOT(ISBLANK(B2258)),IF(B2258&lt;'Fiscal Year'!$B$3,1,0),"")</f>
        <v/>
      </c>
      <c r="G2258" s="10"/>
      <c r="H2258" s="10"/>
      <c r="I2258" s="40"/>
      <c r="J2258" s="40"/>
      <c r="K2258" s="53"/>
      <c r="L2258" s="53"/>
      <c r="M2258" s="53"/>
      <c r="N2258" s="53"/>
      <c r="O2258" s="53"/>
      <c r="P2258" s="53"/>
      <c r="Q2258" s="53"/>
      <c r="R2258" s="53"/>
      <c r="S2258" s="53"/>
    </row>
    <row r="2259" spans="1:19" x14ac:dyDescent="0.3">
      <c r="A2259" s="106"/>
      <c r="B2259" s="59"/>
      <c r="C2259" s="137" t="str">
        <f t="shared" si="35"/>
        <v/>
      </c>
      <c r="D2259" s="138" t="str">
        <f>IF(NOT(ISBLANK(B2259)),IF(AND(MONTH(B2259)&gt;=4,MONTH(B2259)&lt;=12,B2259&gt;=DATE(INT(LEFT('Fiscal Year'!$B$2,4)),4,1),B2259&lt;=DATE(INT(CONCATENATE("20",RIGHT('Fiscal Year'!$B$2,2))),3,31)),1,0),"")</f>
        <v/>
      </c>
      <c r="E2259" s="138" t="str">
        <f>IF(NOT(ISBLANK(B2259)),IF(AND(MONTH(B2259)&gt;=1,MONTH(B2259)&lt;=3,B2259&gt;=DATE(INT(LEFT('Fiscal Year'!$B$2,4)),4,1),B2259&lt;=DATE(INT(CONCATENATE("20",RIGHT('Fiscal Year'!$B$2,2))),3,31)),1,0),"")</f>
        <v/>
      </c>
      <c r="F2259" s="139" t="str">
        <f>IF(NOT(ISBLANK(B2259)),IF(B2259&lt;'Fiscal Year'!$B$3,1,0),"")</f>
        <v/>
      </c>
      <c r="G2259" s="10"/>
      <c r="H2259" s="10"/>
      <c r="I2259" s="40"/>
      <c r="J2259" s="40"/>
      <c r="K2259" s="53"/>
      <c r="L2259" s="53"/>
      <c r="M2259" s="53"/>
      <c r="N2259" s="53"/>
      <c r="O2259" s="53"/>
      <c r="P2259" s="53"/>
      <c r="Q2259" s="53"/>
      <c r="R2259" s="53"/>
      <c r="S2259" s="53"/>
    </row>
    <row r="2260" spans="1:19" x14ac:dyDescent="0.3">
      <c r="A2260" s="106"/>
      <c r="B2260" s="59"/>
      <c r="C2260" s="137" t="str">
        <f t="shared" si="35"/>
        <v/>
      </c>
      <c r="D2260" s="138" t="str">
        <f>IF(NOT(ISBLANK(B2260)),IF(AND(MONTH(B2260)&gt;=4,MONTH(B2260)&lt;=12,B2260&gt;=DATE(INT(LEFT('Fiscal Year'!$B$2,4)),4,1),B2260&lt;=DATE(INT(CONCATENATE("20",RIGHT('Fiscal Year'!$B$2,2))),3,31)),1,0),"")</f>
        <v/>
      </c>
      <c r="E2260" s="138" t="str">
        <f>IF(NOT(ISBLANK(B2260)),IF(AND(MONTH(B2260)&gt;=1,MONTH(B2260)&lt;=3,B2260&gt;=DATE(INT(LEFT('Fiscal Year'!$B$2,4)),4,1),B2260&lt;=DATE(INT(CONCATENATE("20",RIGHT('Fiscal Year'!$B$2,2))),3,31)),1,0),"")</f>
        <v/>
      </c>
      <c r="F2260" s="139" t="str">
        <f>IF(NOT(ISBLANK(B2260)),IF(B2260&lt;'Fiscal Year'!$B$3,1,0),"")</f>
        <v/>
      </c>
      <c r="G2260" s="10"/>
      <c r="H2260" s="10"/>
      <c r="I2260" s="40"/>
      <c r="J2260" s="40"/>
      <c r="K2260" s="53"/>
      <c r="L2260" s="53"/>
      <c r="M2260" s="53"/>
      <c r="N2260" s="53"/>
      <c r="O2260" s="53"/>
      <c r="P2260" s="53"/>
      <c r="Q2260" s="53"/>
      <c r="R2260" s="53"/>
      <c r="S2260" s="53"/>
    </row>
    <row r="2261" spans="1:19" x14ac:dyDescent="0.3">
      <c r="A2261" s="106"/>
      <c r="B2261" s="59"/>
      <c r="C2261" s="137" t="str">
        <f t="shared" si="35"/>
        <v/>
      </c>
      <c r="D2261" s="138" t="str">
        <f>IF(NOT(ISBLANK(B2261)),IF(AND(MONTH(B2261)&gt;=4,MONTH(B2261)&lt;=12,B2261&gt;=DATE(INT(LEFT('Fiscal Year'!$B$2,4)),4,1),B2261&lt;=DATE(INT(CONCATENATE("20",RIGHT('Fiscal Year'!$B$2,2))),3,31)),1,0),"")</f>
        <v/>
      </c>
      <c r="E2261" s="138" t="str">
        <f>IF(NOT(ISBLANK(B2261)),IF(AND(MONTH(B2261)&gt;=1,MONTH(B2261)&lt;=3,B2261&gt;=DATE(INT(LEFT('Fiscal Year'!$B$2,4)),4,1),B2261&lt;=DATE(INT(CONCATENATE("20",RIGHT('Fiscal Year'!$B$2,2))),3,31)),1,0),"")</f>
        <v/>
      </c>
      <c r="F2261" s="139" t="str">
        <f>IF(NOT(ISBLANK(B2261)),IF(B2261&lt;'Fiscal Year'!$B$3,1,0),"")</f>
        <v/>
      </c>
      <c r="G2261" s="10"/>
      <c r="H2261" s="10"/>
      <c r="I2261" s="40"/>
      <c r="J2261" s="40"/>
      <c r="K2261" s="53"/>
      <c r="L2261" s="53"/>
      <c r="M2261" s="53"/>
      <c r="N2261" s="53"/>
      <c r="O2261" s="53"/>
      <c r="P2261" s="53"/>
      <c r="Q2261" s="53"/>
      <c r="R2261" s="53"/>
      <c r="S2261" s="53"/>
    </row>
    <row r="2262" spans="1:19" x14ac:dyDescent="0.3">
      <c r="A2262" s="106"/>
      <c r="B2262" s="59"/>
      <c r="C2262" s="137" t="str">
        <f t="shared" si="35"/>
        <v/>
      </c>
      <c r="D2262" s="138" t="str">
        <f>IF(NOT(ISBLANK(B2262)),IF(AND(MONTH(B2262)&gt;=4,MONTH(B2262)&lt;=12,B2262&gt;=DATE(INT(LEFT('Fiscal Year'!$B$2,4)),4,1),B2262&lt;=DATE(INT(CONCATENATE("20",RIGHT('Fiscal Year'!$B$2,2))),3,31)),1,0),"")</f>
        <v/>
      </c>
      <c r="E2262" s="138" t="str">
        <f>IF(NOT(ISBLANK(B2262)),IF(AND(MONTH(B2262)&gt;=1,MONTH(B2262)&lt;=3,B2262&gt;=DATE(INT(LEFT('Fiscal Year'!$B$2,4)),4,1),B2262&lt;=DATE(INT(CONCATENATE("20",RIGHT('Fiscal Year'!$B$2,2))),3,31)),1,0),"")</f>
        <v/>
      </c>
      <c r="F2262" s="139" t="str">
        <f>IF(NOT(ISBLANK(B2262)),IF(B2262&lt;'Fiscal Year'!$B$3,1,0),"")</f>
        <v/>
      </c>
      <c r="G2262" s="10"/>
      <c r="H2262" s="10"/>
      <c r="I2262" s="40"/>
      <c r="J2262" s="40"/>
      <c r="K2262" s="53"/>
      <c r="L2262" s="53"/>
      <c r="M2262" s="53"/>
      <c r="N2262" s="53"/>
      <c r="O2262" s="53"/>
      <c r="P2262" s="53"/>
      <c r="Q2262" s="53"/>
      <c r="R2262" s="53"/>
      <c r="S2262" s="53"/>
    </row>
    <row r="2263" spans="1:19" x14ac:dyDescent="0.3">
      <c r="A2263" s="106"/>
      <c r="B2263" s="59"/>
      <c r="C2263" s="137" t="str">
        <f t="shared" si="35"/>
        <v/>
      </c>
      <c r="D2263" s="138" t="str">
        <f>IF(NOT(ISBLANK(B2263)),IF(AND(MONTH(B2263)&gt;=4,MONTH(B2263)&lt;=12,B2263&gt;=DATE(INT(LEFT('Fiscal Year'!$B$2,4)),4,1),B2263&lt;=DATE(INT(CONCATENATE("20",RIGHT('Fiscal Year'!$B$2,2))),3,31)),1,0),"")</f>
        <v/>
      </c>
      <c r="E2263" s="138" t="str">
        <f>IF(NOT(ISBLANK(B2263)),IF(AND(MONTH(B2263)&gt;=1,MONTH(B2263)&lt;=3,B2263&gt;=DATE(INT(LEFT('Fiscal Year'!$B$2,4)),4,1),B2263&lt;=DATE(INT(CONCATENATE("20",RIGHT('Fiscal Year'!$B$2,2))),3,31)),1,0),"")</f>
        <v/>
      </c>
      <c r="F2263" s="139" t="str">
        <f>IF(NOT(ISBLANK(B2263)),IF(B2263&lt;'Fiscal Year'!$B$3,1,0),"")</f>
        <v/>
      </c>
      <c r="G2263" s="10"/>
      <c r="H2263" s="10"/>
      <c r="I2263" s="40"/>
      <c r="J2263" s="40"/>
      <c r="K2263" s="53"/>
      <c r="L2263" s="53"/>
      <c r="M2263" s="53"/>
      <c r="N2263" s="53"/>
      <c r="O2263" s="53"/>
      <c r="P2263" s="53"/>
      <c r="Q2263" s="53"/>
      <c r="R2263" s="53"/>
      <c r="S2263" s="53"/>
    </row>
    <row r="2264" spans="1:19" x14ac:dyDescent="0.3">
      <c r="A2264" s="106"/>
      <c r="B2264" s="59"/>
      <c r="C2264" s="137" t="str">
        <f t="shared" si="35"/>
        <v/>
      </c>
      <c r="D2264" s="138" t="str">
        <f>IF(NOT(ISBLANK(B2264)),IF(AND(MONTH(B2264)&gt;=4,MONTH(B2264)&lt;=12,B2264&gt;=DATE(INT(LEFT('Fiscal Year'!$B$2,4)),4,1),B2264&lt;=DATE(INT(CONCATENATE("20",RIGHT('Fiscal Year'!$B$2,2))),3,31)),1,0),"")</f>
        <v/>
      </c>
      <c r="E2264" s="138" t="str">
        <f>IF(NOT(ISBLANK(B2264)),IF(AND(MONTH(B2264)&gt;=1,MONTH(B2264)&lt;=3,B2264&gt;=DATE(INT(LEFT('Fiscal Year'!$B$2,4)),4,1),B2264&lt;=DATE(INT(CONCATENATE("20",RIGHT('Fiscal Year'!$B$2,2))),3,31)),1,0),"")</f>
        <v/>
      </c>
      <c r="F2264" s="139" t="str">
        <f>IF(NOT(ISBLANK(B2264)),IF(B2264&lt;'Fiscal Year'!$B$3,1,0),"")</f>
        <v/>
      </c>
      <c r="G2264" s="10"/>
      <c r="H2264" s="10"/>
      <c r="I2264" s="40"/>
      <c r="J2264" s="40"/>
      <c r="K2264" s="53"/>
      <c r="L2264" s="53"/>
      <c r="M2264" s="53"/>
      <c r="N2264" s="53"/>
      <c r="O2264" s="53"/>
      <c r="P2264" s="53"/>
      <c r="Q2264" s="53"/>
      <c r="R2264" s="53"/>
      <c r="S2264" s="53"/>
    </row>
    <row r="2265" spans="1:19" x14ac:dyDescent="0.3">
      <c r="A2265" s="106"/>
      <c r="B2265" s="59"/>
      <c r="C2265" s="137" t="str">
        <f t="shared" si="35"/>
        <v/>
      </c>
      <c r="D2265" s="138" t="str">
        <f>IF(NOT(ISBLANK(B2265)),IF(AND(MONTH(B2265)&gt;=4,MONTH(B2265)&lt;=12,B2265&gt;=DATE(INT(LEFT('Fiscal Year'!$B$2,4)),4,1),B2265&lt;=DATE(INT(CONCATENATE("20",RIGHT('Fiscal Year'!$B$2,2))),3,31)),1,0),"")</f>
        <v/>
      </c>
      <c r="E2265" s="138" t="str">
        <f>IF(NOT(ISBLANK(B2265)),IF(AND(MONTH(B2265)&gt;=1,MONTH(B2265)&lt;=3,B2265&gt;=DATE(INT(LEFT('Fiscal Year'!$B$2,4)),4,1),B2265&lt;=DATE(INT(CONCATENATE("20",RIGHT('Fiscal Year'!$B$2,2))),3,31)),1,0),"")</f>
        <v/>
      </c>
      <c r="F2265" s="139" t="str">
        <f>IF(NOT(ISBLANK(B2265)),IF(B2265&lt;'Fiscal Year'!$B$3,1,0),"")</f>
        <v/>
      </c>
      <c r="G2265" s="10"/>
      <c r="H2265" s="10"/>
      <c r="I2265" s="40"/>
      <c r="J2265" s="40"/>
      <c r="K2265" s="53"/>
      <c r="L2265" s="53"/>
      <c r="M2265" s="53"/>
      <c r="N2265" s="53"/>
      <c r="O2265" s="53"/>
      <c r="P2265" s="53"/>
      <c r="Q2265" s="53"/>
      <c r="R2265" s="53"/>
      <c r="S2265" s="53"/>
    </row>
    <row r="2266" spans="1:19" x14ac:dyDescent="0.3">
      <c r="A2266" s="106"/>
      <c r="B2266" s="59"/>
      <c r="C2266" s="137" t="str">
        <f t="shared" si="35"/>
        <v/>
      </c>
      <c r="D2266" s="138" t="str">
        <f>IF(NOT(ISBLANK(B2266)),IF(AND(MONTH(B2266)&gt;=4,MONTH(B2266)&lt;=12,B2266&gt;=DATE(INT(LEFT('Fiscal Year'!$B$2,4)),4,1),B2266&lt;=DATE(INT(CONCATENATE("20",RIGHT('Fiscal Year'!$B$2,2))),3,31)),1,0),"")</f>
        <v/>
      </c>
      <c r="E2266" s="138" t="str">
        <f>IF(NOT(ISBLANK(B2266)),IF(AND(MONTH(B2266)&gt;=1,MONTH(B2266)&lt;=3,B2266&gt;=DATE(INT(LEFT('Fiscal Year'!$B$2,4)),4,1),B2266&lt;=DATE(INT(CONCATENATE("20",RIGHT('Fiscal Year'!$B$2,2))),3,31)),1,0),"")</f>
        <v/>
      </c>
      <c r="F2266" s="139" t="str">
        <f>IF(NOT(ISBLANK(B2266)),IF(B2266&lt;'Fiscal Year'!$B$3,1,0),"")</f>
        <v/>
      </c>
      <c r="G2266" s="10"/>
      <c r="H2266" s="10"/>
      <c r="I2266" s="40"/>
      <c r="J2266" s="40"/>
      <c r="K2266" s="53"/>
      <c r="L2266" s="53"/>
      <c r="M2266" s="53"/>
      <c r="N2266" s="53"/>
      <c r="O2266" s="53"/>
      <c r="P2266" s="53"/>
      <c r="Q2266" s="53"/>
      <c r="R2266" s="53"/>
      <c r="S2266" s="53"/>
    </row>
    <row r="2267" spans="1:19" x14ac:dyDescent="0.3">
      <c r="A2267" s="106"/>
      <c r="B2267" s="59"/>
      <c r="C2267" s="137" t="str">
        <f t="shared" si="35"/>
        <v/>
      </c>
      <c r="D2267" s="138" t="str">
        <f>IF(NOT(ISBLANK(B2267)),IF(AND(MONTH(B2267)&gt;=4,MONTH(B2267)&lt;=12,B2267&gt;=DATE(INT(LEFT('Fiscal Year'!$B$2,4)),4,1),B2267&lt;=DATE(INT(CONCATENATE("20",RIGHT('Fiscal Year'!$B$2,2))),3,31)),1,0),"")</f>
        <v/>
      </c>
      <c r="E2267" s="138" t="str">
        <f>IF(NOT(ISBLANK(B2267)),IF(AND(MONTH(B2267)&gt;=1,MONTH(B2267)&lt;=3,B2267&gt;=DATE(INT(LEFT('Fiscal Year'!$B$2,4)),4,1),B2267&lt;=DATE(INT(CONCATENATE("20",RIGHT('Fiscal Year'!$B$2,2))),3,31)),1,0),"")</f>
        <v/>
      </c>
      <c r="F2267" s="139" t="str">
        <f>IF(NOT(ISBLANK(B2267)),IF(B2267&lt;'Fiscal Year'!$B$3,1,0),"")</f>
        <v/>
      </c>
      <c r="G2267" s="10"/>
      <c r="H2267" s="10"/>
      <c r="I2267" s="40"/>
      <c r="J2267" s="40"/>
      <c r="K2267" s="53"/>
      <c r="L2267" s="53"/>
      <c r="M2267" s="53"/>
      <c r="N2267" s="53"/>
      <c r="O2267" s="53"/>
      <c r="P2267" s="53"/>
      <c r="Q2267" s="53"/>
      <c r="R2267" s="53"/>
      <c r="S2267" s="53"/>
    </row>
    <row r="2268" spans="1:19" x14ac:dyDescent="0.3">
      <c r="A2268" s="106"/>
      <c r="B2268" s="59"/>
      <c r="C2268" s="137" t="str">
        <f t="shared" si="35"/>
        <v/>
      </c>
      <c r="D2268" s="138" t="str">
        <f>IF(NOT(ISBLANK(B2268)),IF(AND(MONTH(B2268)&gt;=4,MONTH(B2268)&lt;=12,B2268&gt;=DATE(INT(LEFT('Fiscal Year'!$B$2,4)),4,1),B2268&lt;=DATE(INT(CONCATENATE("20",RIGHT('Fiscal Year'!$B$2,2))),3,31)),1,0),"")</f>
        <v/>
      </c>
      <c r="E2268" s="138" t="str">
        <f>IF(NOT(ISBLANK(B2268)),IF(AND(MONTH(B2268)&gt;=1,MONTH(B2268)&lt;=3,B2268&gt;=DATE(INT(LEFT('Fiscal Year'!$B$2,4)),4,1),B2268&lt;=DATE(INT(CONCATENATE("20",RIGHT('Fiscal Year'!$B$2,2))),3,31)),1,0),"")</f>
        <v/>
      </c>
      <c r="F2268" s="139" t="str">
        <f>IF(NOT(ISBLANK(B2268)),IF(B2268&lt;'Fiscal Year'!$B$3,1,0),"")</f>
        <v/>
      </c>
      <c r="G2268" s="10"/>
      <c r="H2268" s="10"/>
      <c r="I2268" s="40"/>
      <c r="J2268" s="40"/>
      <c r="K2268" s="53"/>
      <c r="L2268" s="53"/>
      <c r="M2268" s="53"/>
      <c r="N2268" s="53"/>
      <c r="O2268" s="53"/>
      <c r="P2268" s="53"/>
      <c r="Q2268" s="53"/>
      <c r="R2268" s="53"/>
      <c r="S2268" s="53"/>
    </row>
    <row r="2269" spans="1:19" x14ac:dyDescent="0.3">
      <c r="A2269" s="106"/>
      <c r="B2269" s="59"/>
      <c r="C2269" s="137" t="str">
        <f t="shared" si="35"/>
        <v/>
      </c>
      <c r="D2269" s="138" t="str">
        <f>IF(NOT(ISBLANK(B2269)),IF(AND(MONTH(B2269)&gt;=4,MONTH(B2269)&lt;=12,B2269&gt;=DATE(INT(LEFT('Fiscal Year'!$B$2,4)),4,1),B2269&lt;=DATE(INT(CONCATENATE("20",RIGHT('Fiscal Year'!$B$2,2))),3,31)),1,0),"")</f>
        <v/>
      </c>
      <c r="E2269" s="138" t="str">
        <f>IF(NOT(ISBLANK(B2269)),IF(AND(MONTH(B2269)&gt;=1,MONTH(B2269)&lt;=3,B2269&gt;=DATE(INT(LEFT('Fiscal Year'!$B$2,4)),4,1),B2269&lt;=DATE(INT(CONCATENATE("20",RIGHT('Fiscal Year'!$B$2,2))),3,31)),1,0),"")</f>
        <v/>
      </c>
      <c r="F2269" s="139" t="str">
        <f>IF(NOT(ISBLANK(B2269)),IF(B2269&lt;'Fiscal Year'!$B$3,1,0),"")</f>
        <v/>
      </c>
      <c r="G2269" s="10"/>
      <c r="H2269" s="10"/>
      <c r="I2269" s="40"/>
      <c r="J2269" s="40"/>
      <c r="K2269" s="53"/>
      <c r="L2269" s="53"/>
      <c r="M2269" s="53"/>
      <c r="N2269" s="53"/>
      <c r="O2269" s="53"/>
      <c r="P2269" s="53"/>
      <c r="Q2269" s="53"/>
      <c r="R2269" s="53"/>
      <c r="S2269" s="53"/>
    </row>
    <row r="2270" spans="1:19" x14ac:dyDescent="0.3">
      <c r="A2270" s="106"/>
      <c r="B2270" s="59"/>
      <c r="C2270" s="137" t="str">
        <f t="shared" si="35"/>
        <v/>
      </c>
      <c r="D2270" s="138" t="str">
        <f>IF(NOT(ISBLANK(B2270)),IF(AND(MONTH(B2270)&gt;=4,MONTH(B2270)&lt;=12,B2270&gt;=DATE(INT(LEFT('Fiscal Year'!$B$2,4)),4,1),B2270&lt;=DATE(INT(CONCATENATE("20",RIGHT('Fiscal Year'!$B$2,2))),3,31)),1,0),"")</f>
        <v/>
      </c>
      <c r="E2270" s="138" t="str">
        <f>IF(NOT(ISBLANK(B2270)),IF(AND(MONTH(B2270)&gt;=1,MONTH(B2270)&lt;=3,B2270&gt;=DATE(INT(LEFT('Fiscal Year'!$B$2,4)),4,1),B2270&lt;=DATE(INT(CONCATENATE("20",RIGHT('Fiscal Year'!$B$2,2))),3,31)),1,0),"")</f>
        <v/>
      </c>
      <c r="F2270" s="139" t="str">
        <f>IF(NOT(ISBLANK(B2270)),IF(B2270&lt;'Fiscal Year'!$B$3,1,0),"")</f>
        <v/>
      </c>
      <c r="G2270" s="10"/>
      <c r="H2270" s="10"/>
      <c r="I2270" s="40"/>
      <c r="J2270" s="40"/>
      <c r="K2270" s="53"/>
      <c r="L2270" s="53"/>
      <c r="M2270" s="53"/>
      <c r="N2270" s="53"/>
      <c r="O2270" s="53"/>
      <c r="P2270" s="53"/>
      <c r="Q2270" s="53"/>
      <c r="R2270" s="53"/>
      <c r="S2270" s="53"/>
    </row>
    <row r="2271" spans="1:19" x14ac:dyDescent="0.3">
      <c r="A2271" s="106"/>
      <c r="B2271" s="59"/>
      <c r="C2271" s="137" t="str">
        <f t="shared" si="35"/>
        <v/>
      </c>
      <c r="D2271" s="138" t="str">
        <f>IF(NOT(ISBLANK(B2271)),IF(AND(MONTH(B2271)&gt;=4,MONTH(B2271)&lt;=12,B2271&gt;=DATE(INT(LEFT('Fiscal Year'!$B$2,4)),4,1),B2271&lt;=DATE(INT(CONCATENATE("20",RIGHT('Fiscal Year'!$B$2,2))),3,31)),1,0),"")</f>
        <v/>
      </c>
      <c r="E2271" s="138" t="str">
        <f>IF(NOT(ISBLANK(B2271)),IF(AND(MONTH(B2271)&gt;=1,MONTH(B2271)&lt;=3,B2271&gt;=DATE(INT(LEFT('Fiscal Year'!$B$2,4)),4,1),B2271&lt;=DATE(INT(CONCATENATE("20",RIGHT('Fiscal Year'!$B$2,2))),3,31)),1,0),"")</f>
        <v/>
      </c>
      <c r="F2271" s="139" t="str">
        <f>IF(NOT(ISBLANK(B2271)),IF(B2271&lt;'Fiscal Year'!$B$3,1,0),"")</f>
        <v/>
      </c>
      <c r="G2271" s="10"/>
      <c r="H2271" s="10"/>
      <c r="I2271" s="40"/>
      <c r="J2271" s="40"/>
      <c r="K2271" s="53"/>
      <c r="L2271" s="53"/>
      <c r="M2271" s="53"/>
      <c r="N2271" s="53"/>
      <c r="O2271" s="53"/>
      <c r="P2271" s="53"/>
      <c r="Q2271" s="53"/>
      <c r="R2271" s="53"/>
      <c r="S2271" s="53"/>
    </row>
    <row r="2272" spans="1:19" x14ac:dyDescent="0.3">
      <c r="A2272" s="106"/>
      <c r="B2272" s="59"/>
      <c r="C2272" s="137" t="str">
        <f t="shared" si="35"/>
        <v/>
      </c>
      <c r="D2272" s="138" t="str">
        <f>IF(NOT(ISBLANK(B2272)),IF(AND(MONTH(B2272)&gt;=4,MONTH(B2272)&lt;=12,B2272&gt;=DATE(INT(LEFT('Fiscal Year'!$B$2,4)),4,1),B2272&lt;=DATE(INT(CONCATENATE("20",RIGHT('Fiscal Year'!$B$2,2))),3,31)),1,0),"")</f>
        <v/>
      </c>
      <c r="E2272" s="138" t="str">
        <f>IF(NOT(ISBLANK(B2272)),IF(AND(MONTH(B2272)&gt;=1,MONTH(B2272)&lt;=3,B2272&gt;=DATE(INT(LEFT('Fiscal Year'!$B$2,4)),4,1),B2272&lt;=DATE(INT(CONCATENATE("20",RIGHT('Fiscal Year'!$B$2,2))),3,31)),1,0),"")</f>
        <v/>
      </c>
      <c r="F2272" s="139" t="str">
        <f>IF(NOT(ISBLANK(B2272)),IF(B2272&lt;'Fiscal Year'!$B$3,1,0),"")</f>
        <v/>
      </c>
      <c r="G2272" s="10"/>
      <c r="H2272" s="10"/>
      <c r="I2272" s="40"/>
      <c r="J2272" s="40"/>
      <c r="K2272" s="53"/>
      <c r="L2272" s="53"/>
      <c r="M2272" s="53"/>
      <c r="N2272" s="53"/>
      <c r="O2272" s="53"/>
      <c r="P2272" s="53"/>
      <c r="Q2272" s="53"/>
      <c r="R2272" s="53"/>
      <c r="S2272" s="53"/>
    </row>
    <row r="2273" spans="1:19" x14ac:dyDescent="0.3">
      <c r="A2273" s="106"/>
      <c r="B2273" s="59"/>
      <c r="C2273" s="137" t="str">
        <f t="shared" si="35"/>
        <v/>
      </c>
      <c r="D2273" s="138" t="str">
        <f>IF(NOT(ISBLANK(B2273)),IF(AND(MONTH(B2273)&gt;=4,MONTH(B2273)&lt;=12,B2273&gt;=DATE(INT(LEFT('Fiscal Year'!$B$2,4)),4,1),B2273&lt;=DATE(INT(CONCATENATE("20",RIGHT('Fiscal Year'!$B$2,2))),3,31)),1,0),"")</f>
        <v/>
      </c>
      <c r="E2273" s="138" t="str">
        <f>IF(NOT(ISBLANK(B2273)),IF(AND(MONTH(B2273)&gt;=1,MONTH(B2273)&lt;=3,B2273&gt;=DATE(INT(LEFT('Fiscal Year'!$B$2,4)),4,1),B2273&lt;=DATE(INT(CONCATENATE("20",RIGHT('Fiscal Year'!$B$2,2))),3,31)),1,0),"")</f>
        <v/>
      </c>
      <c r="F2273" s="139" t="str">
        <f>IF(NOT(ISBLANK(B2273)),IF(B2273&lt;'Fiscal Year'!$B$3,1,0),"")</f>
        <v/>
      </c>
      <c r="G2273" s="10"/>
      <c r="H2273" s="10"/>
      <c r="I2273" s="40"/>
      <c r="J2273" s="40"/>
      <c r="K2273" s="53"/>
      <c r="L2273" s="53"/>
      <c r="M2273" s="53"/>
      <c r="N2273" s="53"/>
      <c r="O2273" s="53"/>
      <c r="P2273" s="53"/>
      <c r="Q2273" s="53"/>
      <c r="R2273" s="53"/>
      <c r="S2273" s="53"/>
    </row>
    <row r="2274" spans="1:19" x14ac:dyDescent="0.3">
      <c r="A2274" s="106"/>
      <c r="B2274" s="59"/>
      <c r="C2274" s="137" t="str">
        <f t="shared" si="35"/>
        <v/>
      </c>
      <c r="D2274" s="138" t="str">
        <f>IF(NOT(ISBLANK(B2274)),IF(AND(MONTH(B2274)&gt;=4,MONTH(B2274)&lt;=12,B2274&gt;=DATE(INT(LEFT('Fiscal Year'!$B$2,4)),4,1),B2274&lt;=DATE(INT(CONCATENATE("20",RIGHT('Fiscal Year'!$B$2,2))),3,31)),1,0),"")</f>
        <v/>
      </c>
      <c r="E2274" s="138" t="str">
        <f>IF(NOT(ISBLANK(B2274)),IF(AND(MONTH(B2274)&gt;=1,MONTH(B2274)&lt;=3,B2274&gt;=DATE(INT(LEFT('Fiscal Year'!$B$2,4)),4,1),B2274&lt;=DATE(INT(CONCATENATE("20",RIGHT('Fiscal Year'!$B$2,2))),3,31)),1,0),"")</f>
        <v/>
      </c>
      <c r="F2274" s="139" t="str">
        <f>IF(NOT(ISBLANK(B2274)),IF(B2274&lt;'Fiscal Year'!$B$3,1,0),"")</f>
        <v/>
      </c>
      <c r="G2274" s="10"/>
      <c r="H2274" s="10"/>
      <c r="I2274" s="40"/>
      <c r="J2274" s="40"/>
      <c r="K2274" s="53"/>
      <c r="L2274" s="53"/>
      <c r="M2274" s="53"/>
      <c r="N2274" s="53"/>
      <c r="O2274" s="53"/>
      <c r="P2274" s="53"/>
      <c r="Q2274" s="53"/>
      <c r="R2274" s="53"/>
      <c r="S2274" s="53"/>
    </row>
    <row r="2275" spans="1:19" x14ac:dyDescent="0.3">
      <c r="A2275" s="106"/>
      <c r="B2275" s="59"/>
      <c r="C2275" s="137" t="str">
        <f t="shared" si="35"/>
        <v/>
      </c>
      <c r="D2275" s="138" t="str">
        <f>IF(NOT(ISBLANK(B2275)),IF(AND(MONTH(B2275)&gt;=4,MONTH(B2275)&lt;=12,B2275&gt;=DATE(INT(LEFT('Fiscal Year'!$B$2,4)),4,1),B2275&lt;=DATE(INT(CONCATENATE("20",RIGHT('Fiscal Year'!$B$2,2))),3,31)),1,0),"")</f>
        <v/>
      </c>
      <c r="E2275" s="138" t="str">
        <f>IF(NOT(ISBLANK(B2275)),IF(AND(MONTH(B2275)&gt;=1,MONTH(B2275)&lt;=3,B2275&gt;=DATE(INT(LEFT('Fiscal Year'!$B$2,4)),4,1),B2275&lt;=DATE(INT(CONCATENATE("20",RIGHT('Fiscal Year'!$B$2,2))),3,31)),1,0),"")</f>
        <v/>
      </c>
      <c r="F2275" s="139" t="str">
        <f>IF(NOT(ISBLANK(B2275)),IF(B2275&lt;'Fiscal Year'!$B$3,1,0),"")</f>
        <v/>
      </c>
      <c r="G2275" s="10"/>
      <c r="H2275" s="10"/>
      <c r="I2275" s="40"/>
      <c r="J2275" s="40"/>
      <c r="K2275" s="53"/>
      <c r="L2275" s="53"/>
      <c r="M2275" s="53"/>
      <c r="N2275" s="53"/>
      <c r="O2275" s="53"/>
      <c r="P2275" s="53"/>
      <c r="Q2275" s="53"/>
      <c r="R2275" s="53"/>
      <c r="S2275" s="53"/>
    </row>
    <row r="2276" spans="1:19" x14ac:dyDescent="0.3">
      <c r="A2276" s="106"/>
      <c r="B2276" s="59"/>
      <c r="C2276" s="137" t="str">
        <f t="shared" si="35"/>
        <v/>
      </c>
      <c r="D2276" s="138" t="str">
        <f>IF(NOT(ISBLANK(B2276)),IF(AND(MONTH(B2276)&gt;=4,MONTH(B2276)&lt;=12,B2276&gt;=DATE(INT(LEFT('Fiscal Year'!$B$2,4)),4,1),B2276&lt;=DATE(INT(CONCATENATE("20",RIGHT('Fiscal Year'!$B$2,2))),3,31)),1,0),"")</f>
        <v/>
      </c>
      <c r="E2276" s="138" t="str">
        <f>IF(NOT(ISBLANK(B2276)),IF(AND(MONTH(B2276)&gt;=1,MONTH(B2276)&lt;=3,B2276&gt;=DATE(INT(LEFT('Fiscal Year'!$B$2,4)),4,1),B2276&lt;=DATE(INT(CONCATENATE("20",RIGHT('Fiscal Year'!$B$2,2))),3,31)),1,0),"")</f>
        <v/>
      </c>
      <c r="F2276" s="139" t="str">
        <f>IF(NOT(ISBLANK(B2276)),IF(B2276&lt;'Fiscal Year'!$B$3,1,0),"")</f>
        <v/>
      </c>
      <c r="G2276" s="10"/>
      <c r="H2276" s="10"/>
      <c r="I2276" s="40"/>
      <c r="J2276" s="40"/>
      <c r="K2276" s="53"/>
      <c r="L2276" s="53"/>
      <c r="M2276" s="53"/>
      <c r="N2276" s="53"/>
      <c r="O2276" s="53"/>
      <c r="P2276" s="53"/>
      <c r="Q2276" s="53"/>
      <c r="R2276" s="53"/>
      <c r="S2276" s="53"/>
    </row>
    <row r="2277" spans="1:19" x14ac:dyDescent="0.3">
      <c r="A2277" s="106"/>
      <c r="B2277" s="59"/>
      <c r="C2277" s="137" t="str">
        <f t="shared" si="35"/>
        <v/>
      </c>
      <c r="D2277" s="138" t="str">
        <f>IF(NOT(ISBLANK(B2277)),IF(AND(MONTH(B2277)&gt;=4,MONTH(B2277)&lt;=12,B2277&gt;=DATE(INT(LEFT('Fiscal Year'!$B$2,4)),4,1),B2277&lt;=DATE(INT(CONCATENATE("20",RIGHT('Fiscal Year'!$B$2,2))),3,31)),1,0),"")</f>
        <v/>
      </c>
      <c r="E2277" s="138" t="str">
        <f>IF(NOT(ISBLANK(B2277)),IF(AND(MONTH(B2277)&gt;=1,MONTH(B2277)&lt;=3,B2277&gt;=DATE(INT(LEFT('Fiscal Year'!$B$2,4)),4,1),B2277&lt;=DATE(INT(CONCATENATE("20",RIGHT('Fiscal Year'!$B$2,2))),3,31)),1,0),"")</f>
        <v/>
      </c>
      <c r="F2277" s="139" t="str">
        <f>IF(NOT(ISBLANK(B2277)),IF(B2277&lt;'Fiscal Year'!$B$3,1,0),"")</f>
        <v/>
      </c>
      <c r="G2277" s="10"/>
      <c r="H2277" s="10"/>
      <c r="I2277" s="40"/>
      <c r="J2277" s="40"/>
      <c r="K2277" s="53"/>
      <c r="L2277" s="53"/>
      <c r="M2277" s="53"/>
      <c r="N2277" s="53"/>
      <c r="O2277" s="53"/>
      <c r="P2277" s="53"/>
      <c r="Q2277" s="53"/>
      <c r="R2277" s="53"/>
      <c r="S2277" s="53"/>
    </row>
    <row r="2278" spans="1:19" x14ac:dyDescent="0.3">
      <c r="A2278" s="106"/>
      <c r="B2278" s="59"/>
      <c r="C2278" s="137" t="str">
        <f t="shared" si="35"/>
        <v/>
      </c>
      <c r="D2278" s="138" t="str">
        <f>IF(NOT(ISBLANK(B2278)),IF(AND(MONTH(B2278)&gt;=4,MONTH(B2278)&lt;=12,B2278&gt;=DATE(INT(LEFT('Fiscal Year'!$B$2,4)),4,1),B2278&lt;=DATE(INT(CONCATENATE("20",RIGHT('Fiscal Year'!$B$2,2))),3,31)),1,0),"")</f>
        <v/>
      </c>
      <c r="E2278" s="138" t="str">
        <f>IF(NOT(ISBLANK(B2278)),IF(AND(MONTH(B2278)&gt;=1,MONTH(B2278)&lt;=3,B2278&gt;=DATE(INT(LEFT('Fiscal Year'!$B$2,4)),4,1),B2278&lt;=DATE(INT(CONCATENATE("20",RIGHT('Fiscal Year'!$B$2,2))),3,31)),1,0),"")</f>
        <v/>
      </c>
      <c r="F2278" s="139" t="str">
        <f>IF(NOT(ISBLANK(B2278)),IF(B2278&lt;'Fiscal Year'!$B$3,1,0),"")</f>
        <v/>
      </c>
      <c r="G2278" s="10"/>
      <c r="H2278" s="10"/>
      <c r="I2278" s="40"/>
      <c r="J2278" s="40"/>
      <c r="K2278" s="53"/>
      <c r="L2278" s="53"/>
      <c r="M2278" s="53"/>
      <c r="N2278" s="53"/>
      <c r="O2278" s="53"/>
      <c r="P2278" s="53"/>
      <c r="Q2278" s="53"/>
      <c r="R2278" s="53"/>
      <c r="S2278" s="53"/>
    </row>
    <row r="2279" spans="1:19" x14ac:dyDescent="0.3">
      <c r="A2279" s="106"/>
      <c r="B2279" s="59"/>
      <c r="C2279" s="137" t="str">
        <f t="shared" si="35"/>
        <v/>
      </c>
      <c r="D2279" s="138" t="str">
        <f>IF(NOT(ISBLANK(B2279)),IF(AND(MONTH(B2279)&gt;=4,MONTH(B2279)&lt;=12,B2279&gt;=DATE(INT(LEFT('Fiscal Year'!$B$2,4)),4,1),B2279&lt;=DATE(INT(CONCATENATE("20",RIGHT('Fiscal Year'!$B$2,2))),3,31)),1,0),"")</f>
        <v/>
      </c>
      <c r="E2279" s="138" t="str">
        <f>IF(NOT(ISBLANK(B2279)),IF(AND(MONTH(B2279)&gt;=1,MONTH(B2279)&lt;=3,B2279&gt;=DATE(INT(LEFT('Fiscal Year'!$B$2,4)),4,1),B2279&lt;=DATE(INT(CONCATENATE("20",RIGHT('Fiscal Year'!$B$2,2))),3,31)),1,0),"")</f>
        <v/>
      </c>
      <c r="F2279" s="139" t="str">
        <f>IF(NOT(ISBLANK(B2279)),IF(B2279&lt;'Fiscal Year'!$B$3,1,0),"")</f>
        <v/>
      </c>
      <c r="G2279" s="10"/>
      <c r="H2279" s="10"/>
      <c r="I2279" s="40"/>
      <c r="J2279" s="40"/>
      <c r="K2279" s="53"/>
      <c r="L2279" s="53"/>
      <c r="M2279" s="53"/>
      <c r="N2279" s="53"/>
      <c r="O2279" s="53"/>
      <c r="P2279" s="53"/>
      <c r="Q2279" s="53"/>
      <c r="R2279" s="53"/>
      <c r="S2279" s="53"/>
    </row>
    <row r="2280" spans="1:19" x14ac:dyDescent="0.3">
      <c r="A2280" s="106"/>
      <c r="B2280" s="59"/>
      <c r="C2280" s="137" t="str">
        <f t="shared" si="35"/>
        <v/>
      </c>
      <c r="D2280" s="138" t="str">
        <f>IF(NOT(ISBLANK(B2280)),IF(AND(MONTH(B2280)&gt;=4,MONTH(B2280)&lt;=12,B2280&gt;=DATE(INT(LEFT('Fiscal Year'!$B$2,4)),4,1),B2280&lt;=DATE(INT(CONCATENATE("20",RIGHT('Fiscal Year'!$B$2,2))),3,31)),1,0),"")</f>
        <v/>
      </c>
      <c r="E2280" s="138" t="str">
        <f>IF(NOT(ISBLANK(B2280)),IF(AND(MONTH(B2280)&gt;=1,MONTH(B2280)&lt;=3,B2280&gt;=DATE(INT(LEFT('Fiscal Year'!$B$2,4)),4,1),B2280&lt;=DATE(INT(CONCATENATE("20",RIGHT('Fiscal Year'!$B$2,2))),3,31)),1,0),"")</f>
        <v/>
      </c>
      <c r="F2280" s="139" t="str">
        <f>IF(NOT(ISBLANK(B2280)),IF(B2280&lt;'Fiscal Year'!$B$3,1,0),"")</f>
        <v/>
      </c>
      <c r="G2280" s="10"/>
      <c r="H2280" s="10"/>
      <c r="I2280" s="40"/>
      <c r="J2280" s="40"/>
      <c r="K2280" s="53"/>
      <c r="L2280" s="53"/>
      <c r="M2280" s="53"/>
      <c r="N2280" s="53"/>
      <c r="O2280" s="53"/>
      <c r="P2280" s="53"/>
      <c r="Q2280" s="53"/>
      <c r="R2280" s="53"/>
      <c r="S2280" s="53"/>
    </row>
    <row r="2281" spans="1:19" x14ac:dyDescent="0.3">
      <c r="A2281" s="106"/>
      <c r="B2281" s="59"/>
      <c r="C2281" s="137" t="str">
        <f t="shared" si="35"/>
        <v/>
      </c>
      <c r="D2281" s="138" t="str">
        <f>IF(NOT(ISBLANK(B2281)),IF(AND(MONTH(B2281)&gt;=4,MONTH(B2281)&lt;=12,B2281&gt;=DATE(INT(LEFT('Fiscal Year'!$B$2,4)),4,1),B2281&lt;=DATE(INT(CONCATENATE("20",RIGHT('Fiscal Year'!$B$2,2))),3,31)),1,0),"")</f>
        <v/>
      </c>
      <c r="E2281" s="138" t="str">
        <f>IF(NOT(ISBLANK(B2281)),IF(AND(MONTH(B2281)&gt;=1,MONTH(B2281)&lt;=3,B2281&gt;=DATE(INT(LEFT('Fiscal Year'!$B$2,4)),4,1),B2281&lt;=DATE(INT(CONCATENATE("20",RIGHT('Fiscal Year'!$B$2,2))),3,31)),1,0),"")</f>
        <v/>
      </c>
      <c r="F2281" s="139" t="str">
        <f>IF(NOT(ISBLANK(B2281)),IF(B2281&lt;'Fiscal Year'!$B$3,1,0),"")</f>
        <v/>
      </c>
      <c r="G2281" s="10"/>
      <c r="H2281" s="10"/>
      <c r="I2281" s="40"/>
      <c r="J2281" s="40"/>
      <c r="K2281" s="53"/>
      <c r="L2281" s="53"/>
      <c r="M2281" s="53"/>
      <c r="N2281" s="53"/>
      <c r="O2281" s="53"/>
      <c r="P2281" s="53"/>
      <c r="Q2281" s="53"/>
      <c r="R2281" s="53"/>
      <c r="S2281" s="53"/>
    </row>
    <row r="2282" spans="1:19" x14ac:dyDescent="0.3">
      <c r="A2282" s="106"/>
      <c r="B2282" s="59"/>
      <c r="C2282" s="137" t="str">
        <f t="shared" si="35"/>
        <v/>
      </c>
      <c r="D2282" s="138" t="str">
        <f>IF(NOT(ISBLANK(B2282)),IF(AND(MONTH(B2282)&gt;=4,MONTH(B2282)&lt;=12,B2282&gt;=DATE(INT(LEFT('Fiscal Year'!$B$2,4)),4,1),B2282&lt;=DATE(INT(CONCATENATE("20",RIGHT('Fiscal Year'!$B$2,2))),3,31)),1,0),"")</f>
        <v/>
      </c>
      <c r="E2282" s="138" t="str">
        <f>IF(NOT(ISBLANK(B2282)),IF(AND(MONTH(B2282)&gt;=1,MONTH(B2282)&lt;=3,B2282&gt;=DATE(INT(LEFT('Fiscal Year'!$B$2,4)),4,1),B2282&lt;=DATE(INT(CONCATENATE("20",RIGHT('Fiscal Year'!$B$2,2))),3,31)),1,0),"")</f>
        <v/>
      </c>
      <c r="F2282" s="139" t="str">
        <f>IF(NOT(ISBLANK(B2282)),IF(B2282&lt;'Fiscal Year'!$B$3,1,0),"")</f>
        <v/>
      </c>
      <c r="G2282" s="10"/>
      <c r="H2282" s="10"/>
      <c r="I2282" s="40"/>
      <c r="J2282" s="40"/>
      <c r="K2282" s="53"/>
      <c r="L2282" s="53"/>
      <c r="M2282" s="53"/>
      <c r="N2282" s="53"/>
      <c r="O2282" s="53"/>
      <c r="P2282" s="53"/>
      <c r="Q2282" s="53"/>
      <c r="R2282" s="53"/>
      <c r="S2282" s="53"/>
    </row>
    <row r="2283" spans="1:19" x14ac:dyDescent="0.3">
      <c r="A2283" s="106"/>
      <c r="B2283" s="59"/>
      <c r="C2283" s="137" t="str">
        <f t="shared" si="35"/>
        <v/>
      </c>
      <c r="D2283" s="138" t="str">
        <f>IF(NOT(ISBLANK(B2283)),IF(AND(MONTH(B2283)&gt;=4,MONTH(B2283)&lt;=12,B2283&gt;=DATE(INT(LEFT('Fiscal Year'!$B$2,4)),4,1),B2283&lt;=DATE(INT(CONCATENATE("20",RIGHT('Fiscal Year'!$B$2,2))),3,31)),1,0),"")</f>
        <v/>
      </c>
      <c r="E2283" s="138" t="str">
        <f>IF(NOT(ISBLANK(B2283)),IF(AND(MONTH(B2283)&gt;=1,MONTH(B2283)&lt;=3,B2283&gt;=DATE(INT(LEFT('Fiscal Year'!$B$2,4)),4,1),B2283&lt;=DATE(INT(CONCATENATE("20",RIGHT('Fiscal Year'!$B$2,2))),3,31)),1,0),"")</f>
        <v/>
      </c>
      <c r="F2283" s="139" t="str">
        <f>IF(NOT(ISBLANK(B2283)),IF(B2283&lt;'Fiscal Year'!$B$3,1,0),"")</f>
        <v/>
      </c>
      <c r="G2283" s="10"/>
      <c r="H2283" s="10"/>
      <c r="I2283" s="40"/>
      <c r="J2283" s="40"/>
      <c r="K2283" s="53"/>
      <c r="L2283" s="53"/>
      <c r="M2283" s="53"/>
      <c r="N2283" s="53"/>
      <c r="O2283" s="53"/>
      <c r="P2283" s="53"/>
      <c r="Q2283" s="53"/>
      <c r="R2283" s="53"/>
      <c r="S2283" s="53"/>
    </row>
    <row r="2284" spans="1:19" x14ac:dyDescent="0.3">
      <c r="A2284" s="106"/>
      <c r="B2284" s="59"/>
      <c r="C2284" s="137" t="str">
        <f t="shared" si="35"/>
        <v/>
      </c>
      <c r="D2284" s="138" t="str">
        <f>IF(NOT(ISBLANK(B2284)),IF(AND(MONTH(B2284)&gt;=4,MONTH(B2284)&lt;=12,B2284&gt;=DATE(INT(LEFT('Fiscal Year'!$B$2,4)),4,1),B2284&lt;=DATE(INT(CONCATENATE("20",RIGHT('Fiscal Year'!$B$2,2))),3,31)),1,0),"")</f>
        <v/>
      </c>
      <c r="E2284" s="138" t="str">
        <f>IF(NOT(ISBLANK(B2284)),IF(AND(MONTH(B2284)&gt;=1,MONTH(B2284)&lt;=3,B2284&gt;=DATE(INT(LEFT('Fiscal Year'!$B$2,4)),4,1),B2284&lt;=DATE(INT(CONCATENATE("20",RIGHT('Fiscal Year'!$B$2,2))),3,31)),1,0),"")</f>
        <v/>
      </c>
      <c r="F2284" s="139" t="str">
        <f>IF(NOT(ISBLANK(B2284)),IF(B2284&lt;'Fiscal Year'!$B$3,1,0),"")</f>
        <v/>
      </c>
      <c r="G2284" s="10"/>
      <c r="H2284" s="10"/>
      <c r="I2284" s="40"/>
      <c r="J2284" s="40"/>
      <c r="K2284" s="53"/>
      <c r="L2284" s="53"/>
      <c r="M2284" s="53"/>
      <c r="N2284" s="53"/>
      <c r="O2284" s="53"/>
      <c r="P2284" s="53"/>
      <c r="Q2284" s="53"/>
      <c r="R2284" s="53"/>
      <c r="S2284" s="53"/>
    </row>
    <row r="2285" spans="1:19" x14ac:dyDescent="0.3">
      <c r="A2285" s="106"/>
      <c r="B2285" s="59"/>
      <c r="C2285" s="137" t="str">
        <f t="shared" si="35"/>
        <v/>
      </c>
      <c r="D2285" s="138" t="str">
        <f>IF(NOT(ISBLANK(B2285)),IF(AND(MONTH(B2285)&gt;=4,MONTH(B2285)&lt;=12,B2285&gt;=DATE(INT(LEFT('Fiscal Year'!$B$2,4)),4,1),B2285&lt;=DATE(INT(CONCATENATE("20",RIGHT('Fiscal Year'!$B$2,2))),3,31)),1,0),"")</f>
        <v/>
      </c>
      <c r="E2285" s="138" t="str">
        <f>IF(NOT(ISBLANK(B2285)),IF(AND(MONTH(B2285)&gt;=1,MONTH(B2285)&lt;=3,B2285&gt;=DATE(INT(LEFT('Fiscal Year'!$B$2,4)),4,1),B2285&lt;=DATE(INT(CONCATENATE("20",RIGHT('Fiscal Year'!$B$2,2))),3,31)),1,0),"")</f>
        <v/>
      </c>
      <c r="F2285" s="139" t="str">
        <f>IF(NOT(ISBLANK(B2285)),IF(B2285&lt;'Fiscal Year'!$B$3,1,0),"")</f>
        <v/>
      </c>
      <c r="G2285" s="10"/>
      <c r="H2285" s="10"/>
      <c r="I2285" s="40"/>
      <c r="J2285" s="40"/>
      <c r="K2285" s="53"/>
      <c r="L2285" s="53"/>
      <c r="M2285" s="53"/>
      <c r="N2285" s="53"/>
      <c r="O2285" s="53"/>
      <c r="P2285" s="53"/>
      <c r="Q2285" s="53"/>
      <c r="R2285" s="53"/>
      <c r="S2285" s="53"/>
    </row>
    <row r="2286" spans="1:19" x14ac:dyDescent="0.3">
      <c r="A2286" s="106"/>
      <c r="B2286" s="59"/>
      <c r="C2286" s="137" t="str">
        <f t="shared" si="35"/>
        <v/>
      </c>
      <c r="D2286" s="138" t="str">
        <f>IF(NOT(ISBLANK(B2286)),IF(AND(MONTH(B2286)&gt;=4,MONTH(B2286)&lt;=12,B2286&gt;=DATE(INT(LEFT('Fiscal Year'!$B$2,4)),4,1),B2286&lt;=DATE(INT(CONCATENATE("20",RIGHT('Fiscal Year'!$B$2,2))),3,31)),1,0),"")</f>
        <v/>
      </c>
      <c r="E2286" s="138" t="str">
        <f>IF(NOT(ISBLANK(B2286)),IF(AND(MONTH(B2286)&gt;=1,MONTH(B2286)&lt;=3,B2286&gt;=DATE(INT(LEFT('Fiscal Year'!$B$2,4)),4,1),B2286&lt;=DATE(INT(CONCATENATE("20",RIGHT('Fiscal Year'!$B$2,2))),3,31)),1,0),"")</f>
        <v/>
      </c>
      <c r="F2286" s="139" t="str">
        <f>IF(NOT(ISBLANK(B2286)),IF(B2286&lt;'Fiscal Year'!$B$3,1,0),"")</f>
        <v/>
      </c>
      <c r="G2286" s="10"/>
      <c r="H2286" s="10"/>
      <c r="I2286" s="40"/>
      <c r="J2286" s="40"/>
      <c r="K2286" s="53"/>
      <c r="L2286" s="53"/>
      <c r="M2286" s="53"/>
      <c r="N2286" s="53"/>
      <c r="O2286" s="53"/>
      <c r="P2286" s="53"/>
      <c r="Q2286" s="53"/>
      <c r="R2286" s="53"/>
      <c r="S2286" s="53"/>
    </row>
    <row r="2287" spans="1:19" x14ac:dyDescent="0.3">
      <c r="A2287" s="106"/>
      <c r="B2287" s="59"/>
      <c r="C2287" s="137" t="str">
        <f t="shared" si="35"/>
        <v/>
      </c>
      <c r="D2287" s="138" t="str">
        <f>IF(NOT(ISBLANK(B2287)),IF(AND(MONTH(B2287)&gt;=4,MONTH(B2287)&lt;=12,B2287&gt;=DATE(INT(LEFT('Fiscal Year'!$B$2,4)),4,1),B2287&lt;=DATE(INT(CONCATENATE("20",RIGHT('Fiscal Year'!$B$2,2))),3,31)),1,0),"")</f>
        <v/>
      </c>
      <c r="E2287" s="138" t="str">
        <f>IF(NOT(ISBLANK(B2287)),IF(AND(MONTH(B2287)&gt;=1,MONTH(B2287)&lt;=3,B2287&gt;=DATE(INT(LEFT('Fiscal Year'!$B$2,4)),4,1),B2287&lt;=DATE(INT(CONCATENATE("20",RIGHT('Fiscal Year'!$B$2,2))),3,31)),1,0),"")</f>
        <v/>
      </c>
      <c r="F2287" s="139" t="str">
        <f>IF(NOT(ISBLANK(B2287)),IF(B2287&lt;'Fiscal Year'!$B$3,1,0),"")</f>
        <v/>
      </c>
      <c r="G2287" s="10"/>
      <c r="H2287" s="10"/>
      <c r="I2287" s="40"/>
      <c r="J2287" s="40"/>
      <c r="K2287" s="53"/>
      <c r="L2287" s="53"/>
      <c r="M2287" s="53"/>
      <c r="N2287" s="53"/>
      <c r="O2287" s="53"/>
      <c r="P2287" s="53"/>
      <c r="Q2287" s="53"/>
      <c r="R2287" s="53"/>
      <c r="S2287" s="53"/>
    </row>
    <row r="2288" spans="1:19" x14ac:dyDescent="0.3">
      <c r="A2288" s="106"/>
      <c r="B2288" s="59"/>
      <c r="C2288" s="137" t="str">
        <f t="shared" si="35"/>
        <v/>
      </c>
      <c r="D2288" s="138" t="str">
        <f>IF(NOT(ISBLANK(B2288)),IF(AND(MONTH(B2288)&gt;=4,MONTH(B2288)&lt;=12,B2288&gt;=DATE(INT(LEFT('Fiscal Year'!$B$2,4)),4,1),B2288&lt;=DATE(INT(CONCATENATE("20",RIGHT('Fiscal Year'!$B$2,2))),3,31)),1,0),"")</f>
        <v/>
      </c>
      <c r="E2288" s="138" t="str">
        <f>IF(NOT(ISBLANK(B2288)),IF(AND(MONTH(B2288)&gt;=1,MONTH(B2288)&lt;=3,B2288&gt;=DATE(INT(LEFT('Fiscal Year'!$B$2,4)),4,1),B2288&lt;=DATE(INT(CONCATENATE("20",RIGHT('Fiscal Year'!$B$2,2))),3,31)),1,0),"")</f>
        <v/>
      </c>
      <c r="F2288" s="139" t="str">
        <f>IF(NOT(ISBLANK(B2288)),IF(B2288&lt;'Fiscal Year'!$B$3,1,0),"")</f>
        <v/>
      </c>
      <c r="G2288" s="10"/>
      <c r="H2288" s="10"/>
      <c r="I2288" s="40"/>
      <c r="J2288" s="40"/>
      <c r="K2288" s="53"/>
      <c r="L2288" s="53"/>
      <c r="M2288" s="53"/>
      <c r="N2288" s="53"/>
      <c r="O2288" s="53"/>
      <c r="P2288" s="53"/>
      <c r="Q2288" s="53"/>
      <c r="R2288" s="53"/>
      <c r="S2288" s="53"/>
    </row>
    <row r="2289" spans="1:19" x14ac:dyDescent="0.3">
      <c r="A2289" s="106"/>
      <c r="B2289" s="59"/>
      <c r="C2289" s="137" t="str">
        <f t="shared" si="35"/>
        <v/>
      </c>
      <c r="D2289" s="138" t="str">
        <f>IF(NOT(ISBLANK(B2289)),IF(AND(MONTH(B2289)&gt;=4,MONTH(B2289)&lt;=12,B2289&gt;=DATE(INT(LEFT('Fiscal Year'!$B$2,4)),4,1),B2289&lt;=DATE(INT(CONCATENATE("20",RIGHT('Fiscal Year'!$B$2,2))),3,31)),1,0),"")</f>
        <v/>
      </c>
      <c r="E2289" s="138" t="str">
        <f>IF(NOT(ISBLANK(B2289)),IF(AND(MONTH(B2289)&gt;=1,MONTH(B2289)&lt;=3,B2289&gt;=DATE(INT(LEFT('Fiscal Year'!$B$2,4)),4,1),B2289&lt;=DATE(INT(CONCATENATE("20",RIGHT('Fiscal Year'!$B$2,2))),3,31)),1,0),"")</f>
        <v/>
      </c>
      <c r="F2289" s="139" t="str">
        <f>IF(NOT(ISBLANK(B2289)),IF(B2289&lt;'Fiscal Year'!$B$3,1,0),"")</f>
        <v/>
      </c>
      <c r="G2289" s="10"/>
      <c r="H2289" s="10"/>
      <c r="I2289" s="40"/>
      <c r="J2289" s="40"/>
      <c r="K2289" s="53"/>
      <c r="L2289" s="53"/>
      <c r="M2289" s="53"/>
      <c r="N2289" s="53"/>
      <c r="O2289" s="53"/>
      <c r="P2289" s="53"/>
      <c r="Q2289" s="53"/>
      <c r="R2289" s="53"/>
      <c r="S2289" s="53"/>
    </row>
    <row r="2290" spans="1:19" x14ac:dyDescent="0.3">
      <c r="A2290" s="106"/>
      <c r="B2290" s="59"/>
      <c r="C2290" s="137" t="str">
        <f t="shared" si="35"/>
        <v/>
      </c>
      <c r="D2290" s="138" t="str">
        <f>IF(NOT(ISBLANK(B2290)),IF(AND(MONTH(B2290)&gt;=4,MONTH(B2290)&lt;=12,B2290&gt;=DATE(INT(LEFT('Fiscal Year'!$B$2,4)),4,1),B2290&lt;=DATE(INT(CONCATENATE("20",RIGHT('Fiscal Year'!$B$2,2))),3,31)),1,0),"")</f>
        <v/>
      </c>
      <c r="E2290" s="138" t="str">
        <f>IF(NOT(ISBLANK(B2290)),IF(AND(MONTH(B2290)&gt;=1,MONTH(B2290)&lt;=3,B2290&gt;=DATE(INT(LEFT('Fiscal Year'!$B$2,4)),4,1),B2290&lt;=DATE(INT(CONCATENATE("20",RIGHT('Fiscal Year'!$B$2,2))),3,31)),1,0),"")</f>
        <v/>
      </c>
      <c r="F2290" s="139" t="str">
        <f>IF(NOT(ISBLANK(B2290)),IF(B2290&lt;'Fiscal Year'!$B$3,1,0),"")</f>
        <v/>
      </c>
      <c r="G2290" s="10"/>
      <c r="H2290" s="10"/>
      <c r="I2290" s="40"/>
      <c r="J2290" s="40"/>
      <c r="K2290" s="53"/>
      <c r="L2290" s="53"/>
      <c r="M2290" s="53"/>
      <c r="N2290" s="53"/>
      <c r="O2290" s="53"/>
      <c r="P2290" s="53"/>
      <c r="Q2290" s="53"/>
      <c r="R2290" s="53"/>
      <c r="S2290" s="53"/>
    </row>
    <row r="2291" spans="1:19" x14ac:dyDescent="0.3">
      <c r="A2291" s="106"/>
      <c r="B2291" s="59"/>
      <c r="C2291" s="137" t="str">
        <f t="shared" si="35"/>
        <v/>
      </c>
      <c r="D2291" s="138" t="str">
        <f>IF(NOT(ISBLANK(B2291)),IF(AND(MONTH(B2291)&gt;=4,MONTH(B2291)&lt;=12,B2291&gt;=DATE(INT(LEFT('Fiscal Year'!$B$2,4)),4,1),B2291&lt;=DATE(INT(CONCATENATE("20",RIGHT('Fiscal Year'!$B$2,2))),3,31)),1,0),"")</f>
        <v/>
      </c>
      <c r="E2291" s="138" t="str">
        <f>IF(NOT(ISBLANK(B2291)),IF(AND(MONTH(B2291)&gt;=1,MONTH(B2291)&lt;=3,B2291&gt;=DATE(INT(LEFT('Fiscal Year'!$B$2,4)),4,1),B2291&lt;=DATE(INT(CONCATENATE("20",RIGHT('Fiscal Year'!$B$2,2))),3,31)),1,0),"")</f>
        <v/>
      </c>
      <c r="F2291" s="139" t="str">
        <f>IF(NOT(ISBLANK(B2291)),IF(B2291&lt;'Fiscal Year'!$B$3,1,0),"")</f>
        <v/>
      </c>
      <c r="G2291" s="10"/>
      <c r="H2291" s="10"/>
      <c r="I2291" s="40"/>
      <c r="J2291" s="40"/>
      <c r="K2291" s="53"/>
      <c r="L2291" s="53"/>
      <c r="M2291" s="53"/>
      <c r="N2291" s="53"/>
      <c r="O2291" s="53"/>
      <c r="P2291" s="53"/>
      <c r="Q2291" s="53"/>
      <c r="R2291" s="53"/>
      <c r="S2291" s="53"/>
    </row>
    <row r="2292" spans="1:19" x14ac:dyDescent="0.3">
      <c r="A2292" s="106"/>
      <c r="B2292" s="59"/>
      <c r="C2292" s="137" t="str">
        <f t="shared" si="35"/>
        <v/>
      </c>
      <c r="D2292" s="138" t="str">
        <f>IF(NOT(ISBLANK(B2292)),IF(AND(MONTH(B2292)&gt;=4,MONTH(B2292)&lt;=12,B2292&gt;=DATE(INT(LEFT('Fiscal Year'!$B$2,4)),4,1),B2292&lt;=DATE(INT(CONCATENATE("20",RIGHT('Fiscal Year'!$B$2,2))),3,31)),1,0),"")</f>
        <v/>
      </c>
      <c r="E2292" s="138" t="str">
        <f>IF(NOT(ISBLANK(B2292)),IF(AND(MONTH(B2292)&gt;=1,MONTH(B2292)&lt;=3,B2292&gt;=DATE(INT(LEFT('Fiscal Year'!$B$2,4)),4,1),B2292&lt;=DATE(INT(CONCATENATE("20",RIGHT('Fiscal Year'!$B$2,2))),3,31)),1,0),"")</f>
        <v/>
      </c>
      <c r="F2292" s="139" t="str">
        <f>IF(NOT(ISBLANK(B2292)),IF(B2292&lt;'Fiscal Year'!$B$3,1,0),"")</f>
        <v/>
      </c>
      <c r="G2292" s="10"/>
      <c r="H2292" s="10"/>
      <c r="I2292" s="40"/>
      <c r="J2292" s="40"/>
      <c r="K2292" s="53"/>
      <c r="L2292" s="53"/>
      <c r="M2292" s="53"/>
      <c r="N2292" s="53"/>
      <c r="O2292" s="53"/>
      <c r="P2292" s="53"/>
      <c r="Q2292" s="53"/>
      <c r="R2292" s="53"/>
      <c r="S2292" s="53"/>
    </row>
    <row r="2293" spans="1:19" x14ac:dyDescent="0.3">
      <c r="A2293" s="106"/>
      <c r="B2293" s="59"/>
      <c r="C2293" s="137" t="str">
        <f t="shared" si="35"/>
        <v/>
      </c>
      <c r="D2293" s="138" t="str">
        <f>IF(NOT(ISBLANK(B2293)),IF(AND(MONTH(B2293)&gt;=4,MONTH(B2293)&lt;=12,B2293&gt;=DATE(INT(LEFT('Fiscal Year'!$B$2,4)),4,1),B2293&lt;=DATE(INT(CONCATENATE("20",RIGHT('Fiscal Year'!$B$2,2))),3,31)),1,0),"")</f>
        <v/>
      </c>
      <c r="E2293" s="138" t="str">
        <f>IF(NOT(ISBLANK(B2293)),IF(AND(MONTH(B2293)&gt;=1,MONTH(B2293)&lt;=3,B2293&gt;=DATE(INT(LEFT('Fiscal Year'!$B$2,4)),4,1),B2293&lt;=DATE(INT(CONCATENATE("20",RIGHT('Fiscal Year'!$B$2,2))),3,31)),1,0),"")</f>
        <v/>
      </c>
      <c r="F2293" s="139" t="str">
        <f>IF(NOT(ISBLANK(B2293)),IF(B2293&lt;'Fiscal Year'!$B$3,1,0),"")</f>
        <v/>
      </c>
      <c r="G2293" s="10"/>
      <c r="H2293" s="10"/>
      <c r="I2293" s="40"/>
      <c r="J2293" s="40"/>
      <c r="K2293" s="53"/>
      <c r="L2293" s="53"/>
      <c r="M2293" s="53"/>
      <c r="N2293" s="53"/>
      <c r="O2293" s="53"/>
      <c r="P2293" s="53"/>
      <c r="Q2293" s="53"/>
      <c r="R2293" s="53"/>
      <c r="S2293" s="53"/>
    </row>
    <row r="2294" spans="1:19" x14ac:dyDescent="0.3">
      <c r="A2294" s="106"/>
      <c r="B2294" s="59"/>
      <c r="C2294" s="137" t="str">
        <f t="shared" si="35"/>
        <v/>
      </c>
      <c r="D2294" s="138" t="str">
        <f>IF(NOT(ISBLANK(B2294)),IF(AND(MONTH(B2294)&gt;=4,MONTH(B2294)&lt;=12,B2294&gt;=DATE(INT(LEFT('Fiscal Year'!$B$2,4)),4,1),B2294&lt;=DATE(INT(CONCATENATE("20",RIGHT('Fiscal Year'!$B$2,2))),3,31)),1,0),"")</f>
        <v/>
      </c>
      <c r="E2294" s="138" t="str">
        <f>IF(NOT(ISBLANK(B2294)),IF(AND(MONTH(B2294)&gt;=1,MONTH(B2294)&lt;=3,B2294&gt;=DATE(INT(LEFT('Fiscal Year'!$B$2,4)),4,1),B2294&lt;=DATE(INT(CONCATENATE("20",RIGHT('Fiscal Year'!$B$2,2))),3,31)),1,0),"")</f>
        <v/>
      </c>
      <c r="F2294" s="139" t="str">
        <f>IF(NOT(ISBLANK(B2294)),IF(B2294&lt;'Fiscal Year'!$B$3,1,0),"")</f>
        <v/>
      </c>
      <c r="G2294" s="10"/>
      <c r="H2294" s="10"/>
      <c r="I2294" s="40"/>
      <c r="J2294" s="40"/>
      <c r="K2294" s="53"/>
      <c r="L2294" s="53"/>
      <c r="M2294" s="53"/>
      <c r="N2294" s="53"/>
      <c r="O2294" s="53"/>
      <c r="P2294" s="53"/>
      <c r="Q2294" s="53"/>
      <c r="R2294" s="53"/>
      <c r="S2294" s="53"/>
    </row>
    <row r="2295" spans="1:19" x14ac:dyDescent="0.3">
      <c r="A2295" s="106"/>
      <c r="B2295" s="59"/>
      <c r="C2295" s="137" t="str">
        <f t="shared" si="35"/>
        <v/>
      </c>
      <c r="D2295" s="138" t="str">
        <f>IF(NOT(ISBLANK(B2295)),IF(AND(MONTH(B2295)&gt;=4,MONTH(B2295)&lt;=12,B2295&gt;=DATE(INT(LEFT('Fiscal Year'!$B$2,4)),4,1),B2295&lt;=DATE(INT(CONCATENATE("20",RIGHT('Fiscal Year'!$B$2,2))),3,31)),1,0),"")</f>
        <v/>
      </c>
      <c r="E2295" s="138" t="str">
        <f>IF(NOT(ISBLANK(B2295)),IF(AND(MONTH(B2295)&gt;=1,MONTH(B2295)&lt;=3,B2295&gt;=DATE(INT(LEFT('Fiscal Year'!$B$2,4)),4,1),B2295&lt;=DATE(INT(CONCATENATE("20",RIGHT('Fiscal Year'!$B$2,2))),3,31)),1,0),"")</f>
        <v/>
      </c>
      <c r="F2295" s="139" t="str">
        <f>IF(NOT(ISBLANK(B2295)),IF(B2295&lt;'Fiscal Year'!$B$3,1,0),"")</f>
        <v/>
      </c>
      <c r="G2295" s="10"/>
      <c r="H2295" s="10"/>
      <c r="I2295" s="40"/>
      <c r="J2295" s="40"/>
      <c r="K2295" s="53"/>
      <c r="L2295" s="53"/>
      <c r="M2295" s="53"/>
      <c r="N2295" s="53"/>
      <c r="O2295" s="53"/>
      <c r="P2295" s="53"/>
      <c r="Q2295" s="53"/>
      <c r="R2295" s="53"/>
      <c r="S2295" s="53"/>
    </row>
    <row r="2296" spans="1:19" x14ac:dyDescent="0.3">
      <c r="A2296" s="106"/>
      <c r="B2296" s="59"/>
      <c r="C2296" s="137" t="str">
        <f t="shared" si="35"/>
        <v/>
      </c>
      <c r="D2296" s="138" t="str">
        <f>IF(NOT(ISBLANK(B2296)),IF(AND(MONTH(B2296)&gt;=4,MONTH(B2296)&lt;=12,B2296&gt;=DATE(INT(LEFT('Fiscal Year'!$B$2,4)),4,1),B2296&lt;=DATE(INT(CONCATENATE("20",RIGHT('Fiscal Year'!$B$2,2))),3,31)),1,0),"")</f>
        <v/>
      </c>
      <c r="E2296" s="138" t="str">
        <f>IF(NOT(ISBLANK(B2296)),IF(AND(MONTH(B2296)&gt;=1,MONTH(B2296)&lt;=3,B2296&gt;=DATE(INT(LEFT('Fiscal Year'!$B$2,4)),4,1),B2296&lt;=DATE(INT(CONCATENATE("20",RIGHT('Fiscal Year'!$B$2,2))),3,31)),1,0),"")</f>
        <v/>
      </c>
      <c r="F2296" s="139" t="str">
        <f>IF(NOT(ISBLANK(B2296)),IF(B2296&lt;'Fiscal Year'!$B$3,1,0),"")</f>
        <v/>
      </c>
      <c r="G2296" s="10"/>
      <c r="H2296" s="10"/>
      <c r="I2296" s="40"/>
      <c r="J2296" s="40"/>
      <c r="K2296" s="53"/>
      <c r="L2296" s="53"/>
      <c r="M2296" s="53"/>
      <c r="N2296" s="53"/>
      <c r="O2296" s="53"/>
      <c r="P2296" s="53"/>
      <c r="Q2296" s="53"/>
      <c r="R2296" s="53"/>
      <c r="S2296" s="53"/>
    </row>
    <row r="2297" spans="1:19" x14ac:dyDescent="0.3">
      <c r="A2297" s="106"/>
      <c r="B2297" s="59"/>
      <c r="C2297" s="137" t="str">
        <f t="shared" si="35"/>
        <v/>
      </c>
      <c r="D2297" s="138" t="str">
        <f>IF(NOT(ISBLANK(B2297)),IF(AND(MONTH(B2297)&gt;=4,MONTH(B2297)&lt;=12,B2297&gt;=DATE(INT(LEFT('Fiscal Year'!$B$2,4)),4,1),B2297&lt;=DATE(INT(CONCATENATE("20",RIGHT('Fiscal Year'!$B$2,2))),3,31)),1,0),"")</f>
        <v/>
      </c>
      <c r="E2297" s="138" t="str">
        <f>IF(NOT(ISBLANK(B2297)),IF(AND(MONTH(B2297)&gt;=1,MONTH(B2297)&lt;=3,B2297&gt;=DATE(INT(LEFT('Fiscal Year'!$B$2,4)),4,1),B2297&lt;=DATE(INT(CONCATENATE("20",RIGHT('Fiscal Year'!$B$2,2))),3,31)),1,0),"")</f>
        <v/>
      </c>
      <c r="F2297" s="139" t="str">
        <f>IF(NOT(ISBLANK(B2297)),IF(B2297&lt;'Fiscal Year'!$B$3,1,0),"")</f>
        <v/>
      </c>
      <c r="G2297" s="10"/>
      <c r="H2297" s="10"/>
      <c r="I2297" s="40"/>
      <c r="J2297" s="40"/>
      <c r="K2297" s="53"/>
      <c r="L2297" s="53"/>
      <c r="M2297" s="53"/>
      <c r="N2297" s="53"/>
      <c r="O2297" s="53"/>
      <c r="P2297" s="53"/>
      <c r="Q2297" s="53"/>
      <c r="R2297" s="53"/>
      <c r="S2297" s="53"/>
    </row>
    <row r="2298" spans="1:19" x14ac:dyDescent="0.3">
      <c r="A2298" s="106"/>
      <c r="B2298" s="59"/>
      <c r="C2298" s="137" t="str">
        <f t="shared" si="35"/>
        <v/>
      </c>
      <c r="D2298" s="138" t="str">
        <f>IF(NOT(ISBLANK(B2298)),IF(AND(MONTH(B2298)&gt;=4,MONTH(B2298)&lt;=12,B2298&gt;=DATE(INT(LEFT('Fiscal Year'!$B$2,4)),4,1),B2298&lt;=DATE(INT(CONCATENATE("20",RIGHT('Fiscal Year'!$B$2,2))),3,31)),1,0),"")</f>
        <v/>
      </c>
      <c r="E2298" s="138" t="str">
        <f>IF(NOT(ISBLANK(B2298)),IF(AND(MONTH(B2298)&gt;=1,MONTH(B2298)&lt;=3,B2298&gt;=DATE(INT(LEFT('Fiscal Year'!$B$2,4)),4,1),B2298&lt;=DATE(INT(CONCATENATE("20",RIGHT('Fiscal Year'!$B$2,2))),3,31)),1,0),"")</f>
        <v/>
      </c>
      <c r="F2298" s="139" t="str">
        <f>IF(NOT(ISBLANK(B2298)),IF(B2298&lt;'Fiscal Year'!$B$3,1,0),"")</f>
        <v/>
      </c>
      <c r="G2298" s="10"/>
      <c r="H2298" s="10"/>
      <c r="I2298" s="40"/>
      <c r="J2298" s="40"/>
      <c r="K2298" s="53"/>
      <c r="L2298" s="53"/>
      <c r="M2298" s="53"/>
      <c r="N2298" s="53"/>
      <c r="O2298" s="53"/>
      <c r="P2298" s="53"/>
      <c r="Q2298" s="53"/>
      <c r="R2298" s="53"/>
      <c r="S2298" s="53"/>
    </row>
    <row r="2299" spans="1:19" x14ac:dyDescent="0.3">
      <c r="A2299" s="106"/>
      <c r="B2299" s="59"/>
      <c r="C2299" s="137" t="str">
        <f t="shared" si="35"/>
        <v/>
      </c>
      <c r="D2299" s="138" t="str">
        <f>IF(NOT(ISBLANK(B2299)),IF(AND(MONTH(B2299)&gt;=4,MONTH(B2299)&lt;=12,B2299&gt;=DATE(INT(LEFT('Fiscal Year'!$B$2,4)),4,1),B2299&lt;=DATE(INT(CONCATENATE("20",RIGHT('Fiscal Year'!$B$2,2))),3,31)),1,0),"")</f>
        <v/>
      </c>
      <c r="E2299" s="138" t="str">
        <f>IF(NOT(ISBLANK(B2299)),IF(AND(MONTH(B2299)&gt;=1,MONTH(B2299)&lt;=3,B2299&gt;=DATE(INT(LEFT('Fiscal Year'!$B$2,4)),4,1),B2299&lt;=DATE(INT(CONCATENATE("20",RIGHT('Fiscal Year'!$B$2,2))),3,31)),1,0),"")</f>
        <v/>
      </c>
      <c r="F2299" s="139" t="str">
        <f>IF(NOT(ISBLANK(B2299)),IF(B2299&lt;'Fiscal Year'!$B$3,1,0),"")</f>
        <v/>
      </c>
      <c r="G2299" s="10"/>
      <c r="H2299" s="10"/>
      <c r="I2299" s="40"/>
      <c r="J2299" s="40"/>
      <c r="K2299" s="53"/>
      <c r="L2299" s="53"/>
      <c r="M2299" s="53"/>
      <c r="N2299" s="53"/>
      <c r="O2299" s="53"/>
      <c r="P2299" s="53"/>
      <c r="Q2299" s="53"/>
      <c r="R2299" s="53"/>
      <c r="S2299" s="53"/>
    </row>
    <row r="2300" spans="1:19" x14ac:dyDescent="0.3">
      <c r="A2300" s="106"/>
      <c r="B2300" s="59"/>
      <c r="C2300" s="137" t="str">
        <f t="shared" si="35"/>
        <v/>
      </c>
      <c r="D2300" s="138" t="str">
        <f>IF(NOT(ISBLANK(B2300)),IF(AND(MONTH(B2300)&gt;=4,MONTH(B2300)&lt;=12,B2300&gt;=DATE(INT(LEFT('Fiscal Year'!$B$2,4)),4,1),B2300&lt;=DATE(INT(CONCATENATE("20",RIGHT('Fiscal Year'!$B$2,2))),3,31)),1,0),"")</f>
        <v/>
      </c>
      <c r="E2300" s="138" t="str">
        <f>IF(NOT(ISBLANK(B2300)),IF(AND(MONTH(B2300)&gt;=1,MONTH(B2300)&lt;=3,B2300&gt;=DATE(INT(LEFT('Fiscal Year'!$B$2,4)),4,1),B2300&lt;=DATE(INT(CONCATENATE("20",RIGHT('Fiscal Year'!$B$2,2))),3,31)),1,0),"")</f>
        <v/>
      </c>
      <c r="F2300" s="139" t="str">
        <f>IF(NOT(ISBLANK(B2300)),IF(B2300&lt;'Fiscal Year'!$B$3,1,0),"")</f>
        <v/>
      </c>
      <c r="G2300" s="10"/>
      <c r="H2300" s="10"/>
      <c r="I2300" s="40"/>
      <c r="J2300" s="40"/>
      <c r="K2300" s="53"/>
      <c r="L2300" s="53"/>
      <c r="M2300" s="53"/>
      <c r="N2300" s="53"/>
      <c r="O2300" s="53"/>
      <c r="P2300" s="53"/>
      <c r="Q2300" s="53"/>
      <c r="R2300" s="53"/>
      <c r="S2300" s="53"/>
    </row>
    <row r="2301" spans="1:19" x14ac:dyDescent="0.3">
      <c r="A2301" s="106"/>
      <c r="B2301" s="59"/>
      <c r="C2301" s="137" t="str">
        <f t="shared" si="35"/>
        <v/>
      </c>
      <c r="D2301" s="138" t="str">
        <f>IF(NOT(ISBLANK(B2301)),IF(AND(MONTH(B2301)&gt;=4,MONTH(B2301)&lt;=12,B2301&gt;=DATE(INT(LEFT('Fiscal Year'!$B$2,4)),4,1),B2301&lt;=DATE(INT(CONCATENATE("20",RIGHT('Fiscal Year'!$B$2,2))),3,31)),1,0),"")</f>
        <v/>
      </c>
      <c r="E2301" s="138" t="str">
        <f>IF(NOT(ISBLANK(B2301)),IF(AND(MONTH(B2301)&gt;=1,MONTH(B2301)&lt;=3,B2301&gt;=DATE(INT(LEFT('Fiscal Year'!$B$2,4)),4,1),B2301&lt;=DATE(INT(CONCATENATE("20",RIGHT('Fiscal Year'!$B$2,2))),3,31)),1,0),"")</f>
        <v/>
      </c>
      <c r="F2301" s="139" t="str">
        <f>IF(NOT(ISBLANK(B2301)),IF(B2301&lt;'Fiscal Year'!$B$3,1,0),"")</f>
        <v/>
      </c>
      <c r="G2301" s="10"/>
      <c r="H2301" s="10"/>
      <c r="I2301" s="40"/>
      <c r="J2301" s="40"/>
      <c r="K2301" s="53"/>
      <c r="L2301" s="53"/>
      <c r="M2301" s="53"/>
      <c r="N2301" s="53"/>
      <c r="O2301" s="53"/>
      <c r="P2301" s="53"/>
      <c r="Q2301" s="53"/>
      <c r="R2301" s="53"/>
      <c r="S2301" s="53"/>
    </row>
    <row r="2302" spans="1:19" x14ac:dyDescent="0.3">
      <c r="A2302" s="106"/>
      <c r="B2302" s="59"/>
      <c r="C2302" s="137" t="str">
        <f t="shared" si="35"/>
        <v/>
      </c>
      <c r="D2302" s="138" t="str">
        <f>IF(NOT(ISBLANK(B2302)),IF(AND(MONTH(B2302)&gt;=4,MONTH(B2302)&lt;=12,B2302&gt;=DATE(INT(LEFT('Fiscal Year'!$B$2,4)),4,1),B2302&lt;=DATE(INT(CONCATENATE("20",RIGHT('Fiscal Year'!$B$2,2))),3,31)),1,0),"")</f>
        <v/>
      </c>
      <c r="E2302" s="138" t="str">
        <f>IF(NOT(ISBLANK(B2302)),IF(AND(MONTH(B2302)&gt;=1,MONTH(B2302)&lt;=3,B2302&gt;=DATE(INT(LEFT('Fiscal Year'!$B$2,4)),4,1),B2302&lt;=DATE(INT(CONCATENATE("20",RIGHT('Fiscal Year'!$B$2,2))),3,31)),1,0),"")</f>
        <v/>
      </c>
      <c r="F2302" s="139" t="str">
        <f>IF(NOT(ISBLANK(B2302)),IF(B2302&lt;'Fiscal Year'!$B$3,1,0),"")</f>
        <v/>
      </c>
      <c r="G2302" s="10"/>
      <c r="H2302" s="10"/>
      <c r="I2302" s="40"/>
      <c r="J2302" s="40"/>
      <c r="K2302" s="53"/>
      <c r="L2302" s="53"/>
      <c r="M2302" s="53"/>
      <c r="N2302" s="53"/>
      <c r="O2302" s="53"/>
      <c r="P2302" s="53"/>
      <c r="Q2302" s="53"/>
      <c r="R2302" s="53"/>
      <c r="S2302" s="53"/>
    </row>
    <row r="2303" spans="1:19" x14ac:dyDescent="0.3">
      <c r="A2303" s="106"/>
      <c r="B2303" s="59"/>
      <c r="C2303" s="137" t="str">
        <f t="shared" si="35"/>
        <v/>
      </c>
      <c r="D2303" s="138" t="str">
        <f>IF(NOT(ISBLANK(B2303)),IF(AND(MONTH(B2303)&gt;=4,MONTH(B2303)&lt;=12,B2303&gt;=DATE(INT(LEFT('Fiscal Year'!$B$2,4)),4,1),B2303&lt;=DATE(INT(CONCATENATE("20",RIGHT('Fiscal Year'!$B$2,2))),3,31)),1,0),"")</f>
        <v/>
      </c>
      <c r="E2303" s="138" t="str">
        <f>IF(NOT(ISBLANK(B2303)),IF(AND(MONTH(B2303)&gt;=1,MONTH(B2303)&lt;=3,B2303&gt;=DATE(INT(LEFT('Fiscal Year'!$B$2,4)),4,1),B2303&lt;=DATE(INT(CONCATENATE("20",RIGHT('Fiscal Year'!$B$2,2))),3,31)),1,0),"")</f>
        <v/>
      </c>
      <c r="F2303" s="139" t="str">
        <f>IF(NOT(ISBLANK(B2303)),IF(B2303&lt;'Fiscal Year'!$B$3,1,0),"")</f>
        <v/>
      </c>
      <c r="G2303" s="10"/>
      <c r="H2303" s="10"/>
      <c r="I2303" s="40"/>
      <c r="J2303" s="40"/>
      <c r="K2303" s="53"/>
      <c r="L2303" s="53"/>
      <c r="M2303" s="53"/>
      <c r="N2303" s="53"/>
      <c r="O2303" s="53"/>
      <c r="P2303" s="53"/>
      <c r="Q2303" s="53"/>
      <c r="R2303" s="53"/>
      <c r="S2303" s="53"/>
    </row>
    <row r="2304" spans="1:19" x14ac:dyDescent="0.3">
      <c r="A2304" s="106"/>
      <c r="B2304" s="59"/>
      <c r="C2304" s="137" t="str">
        <f t="shared" si="35"/>
        <v/>
      </c>
      <c r="D2304" s="138" t="str">
        <f>IF(NOT(ISBLANK(B2304)),IF(AND(MONTH(B2304)&gt;=4,MONTH(B2304)&lt;=12,B2304&gt;=DATE(INT(LEFT('Fiscal Year'!$B$2,4)),4,1),B2304&lt;=DATE(INT(CONCATENATE("20",RIGHT('Fiscal Year'!$B$2,2))),3,31)),1,0),"")</f>
        <v/>
      </c>
      <c r="E2304" s="138" t="str">
        <f>IF(NOT(ISBLANK(B2304)),IF(AND(MONTH(B2304)&gt;=1,MONTH(B2304)&lt;=3,B2304&gt;=DATE(INT(LEFT('Fiscal Year'!$B$2,4)),4,1),B2304&lt;=DATE(INT(CONCATENATE("20",RIGHT('Fiscal Year'!$B$2,2))),3,31)),1,0),"")</f>
        <v/>
      </c>
      <c r="F2304" s="139" t="str">
        <f>IF(NOT(ISBLANK(B2304)),IF(B2304&lt;'Fiscal Year'!$B$3,1,0),"")</f>
        <v/>
      </c>
      <c r="G2304" s="10"/>
      <c r="H2304" s="10"/>
      <c r="I2304" s="40"/>
      <c r="J2304" s="40"/>
      <c r="K2304" s="53"/>
      <c r="L2304" s="53"/>
      <c r="M2304" s="53"/>
      <c r="N2304" s="53"/>
      <c r="O2304" s="53"/>
      <c r="P2304" s="53"/>
      <c r="Q2304" s="53"/>
      <c r="R2304" s="53"/>
      <c r="S2304" s="53"/>
    </row>
    <row r="2305" spans="1:19" x14ac:dyDescent="0.3">
      <c r="A2305" s="106"/>
      <c r="B2305" s="59"/>
      <c r="C2305" s="137" t="str">
        <f t="shared" si="35"/>
        <v/>
      </c>
      <c r="D2305" s="138" t="str">
        <f>IF(NOT(ISBLANK(B2305)),IF(AND(MONTH(B2305)&gt;=4,MONTH(B2305)&lt;=12,B2305&gt;=DATE(INT(LEFT('Fiscal Year'!$B$2,4)),4,1),B2305&lt;=DATE(INT(CONCATENATE("20",RIGHT('Fiscal Year'!$B$2,2))),3,31)),1,0),"")</f>
        <v/>
      </c>
      <c r="E2305" s="138" t="str">
        <f>IF(NOT(ISBLANK(B2305)),IF(AND(MONTH(B2305)&gt;=1,MONTH(B2305)&lt;=3,B2305&gt;=DATE(INT(LEFT('Fiscal Year'!$B$2,4)),4,1),B2305&lt;=DATE(INT(CONCATENATE("20",RIGHT('Fiscal Year'!$B$2,2))),3,31)),1,0),"")</f>
        <v/>
      </c>
      <c r="F2305" s="139" t="str">
        <f>IF(NOT(ISBLANK(B2305)),IF(B2305&lt;'Fiscal Year'!$B$3,1,0),"")</f>
        <v/>
      </c>
      <c r="G2305" s="10"/>
      <c r="H2305" s="10"/>
      <c r="I2305" s="40"/>
      <c r="J2305" s="40"/>
      <c r="K2305" s="53"/>
      <c r="L2305" s="53"/>
      <c r="M2305" s="53"/>
      <c r="N2305" s="53"/>
      <c r="O2305" s="53"/>
      <c r="P2305" s="53"/>
      <c r="Q2305" s="53"/>
      <c r="R2305" s="53"/>
      <c r="S2305" s="53"/>
    </row>
    <row r="2306" spans="1:19" x14ac:dyDescent="0.3">
      <c r="A2306" s="106"/>
      <c r="B2306" s="59"/>
      <c r="C2306" s="137" t="str">
        <f t="shared" si="35"/>
        <v/>
      </c>
      <c r="D2306" s="138" t="str">
        <f>IF(NOT(ISBLANK(B2306)),IF(AND(MONTH(B2306)&gt;=4,MONTH(B2306)&lt;=12,B2306&gt;=DATE(INT(LEFT('Fiscal Year'!$B$2,4)),4,1),B2306&lt;=DATE(INT(CONCATENATE("20",RIGHT('Fiscal Year'!$B$2,2))),3,31)),1,0),"")</f>
        <v/>
      </c>
      <c r="E2306" s="138" t="str">
        <f>IF(NOT(ISBLANK(B2306)),IF(AND(MONTH(B2306)&gt;=1,MONTH(B2306)&lt;=3,B2306&gt;=DATE(INT(LEFT('Fiscal Year'!$B$2,4)),4,1),B2306&lt;=DATE(INT(CONCATENATE("20",RIGHT('Fiscal Year'!$B$2,2))),3,31)),1,0),"")</f>
        <v/>
      </c>
      <c r="F2306" s="139" t="str">
        <f>IF(NOT(ISBLANK(B2306)),IF(B2306&lt;'Fiscal Year'!$B$3,1,0),"")</f>
        <v/>
      </c>
      <c r="G2306" s="10"/>
      <c r="H2306" s="10"/>
      <c r="I2306" s="40"/>
      <c r="J2306" s="40"/>
      <c r="K2306" s="53"/>
      <c r="L2306" s="53"/>
      <c r="M2306" s="53"/>
      <c r="N2306" s="53"/>
      <c r="O2306" s="53"/>
      <c r="P2306" s="53"/>
      <c r="Q2306" s="53"/>
      <c r="R2306" s="53"/>
      <c r="S2306" s="53"/>
    </row>
    <row r="2307" spans="1:19" x14ac:dyDescent="0.3">
      <c r="A2307" s="106"/>
      <c r="B2307" s="59"/>
      <c r="C2307" s="137" t="str">
        <f t="shared" si="35"/>
        <v/>
      </c>
      <c r="D2307" s="138" t="str">
        <f>IF(NOT(ISBLANK(B2307)),IF(AND(MONTH(B2307)&gt;=4,MONTH(B2307)&lt;=12,B2307&gt;=DATE(INT(LEFT('Fiscal Year'!$B$2,4)),4,1),B2307&lt;=DATE(INT(CONCATENATE("20",RIGHT('Fiscal Year'!$B$2,2))),3,31)),1,0),"")</f>
        <v/>
      </c>
      <c r="E2307" s="138" t="str">
        <f>IF(NOT(ISBLANK(B2307)),IF(AND(MONTH(B2307)&gt;=1,MONTH(B2307)&lt;=3,B2307&gt;=DATE(INT(LEFT('Fiscal Year'!$B$2,4)),4,1),B2307&lt;=DATE(INT(CONCATENATE("20",RIGHT('Fiscal Year'!$B$2,2))),3,31)),1,0),"")</f>
        <v/>
      </c>
      <c r="F2307" s="139" t="str">
        <f>IF(NOT(ISBLANK(B2307)),IF(B2307&lt;'Fiscal Year'!$B$3,1,0),"")</f>
        <v/>
      </c>
      <c r="G2307" s="10"/>
      <c r="H2307" s="10"/>
      <c r="I2307" s="40"/>
      <c r="J2307" s="40"/>
      <c r="K2307" s="53"/>
      <c r="L2307" s="53"/>
      <c r="M2307" s="53"/>
      <c r="N2307" s="53"/>
      <c r="O2307" s="53"/>
      <c r="P2307" s="53"/>
      <c r="Q2307" s="53"/>
      <c r="R2307" s="53"/>
      <c r="S2307" s="53"/>
    </row>
    <row r="2308" spans="1:19" x14ac:dyDescent="0.3">
      <c r="A2308" s="106"/>
      <c r="B2308" s="59"/>
      <c r="C2308" s="137" t="str">
        <f t="shared" ref="C2308:C2371" si="36">IF(AND(NOT(ISBLANK(B2308)),B2308&gt;=43556),B2308+90,"")</f>
        <v/>
      </c>
      <c r="D2308" s="138" t="str">
        <f>IF(NOT(ISBLANK(B2308)),IF(AND(MONTH(B2308)&gt;=4,MONTH(B2308)&lt;=12,B2308&gt;=DATE(INT(LEFT('Fiscal Year'!$B$2,4)),4,1),B2308&lt;=DATE(INT(CONCATENATE("20",RIGHT('Fiscal Year'!$B$2,2))),3,31)),1,0),"")</f>
        <v/>
      </c>
      <c r="E2308" s="138" t="str">
        <f>IF(NOT(ISBLANK(B2308)),IF(AND(MONTH(B2308)&gt;=1,MONTH(B2308)&lt;=3,B2308&gt;=DATE(INT(LEFT('Fiscal Year'!$B$2,4)),4,1),B2308&lt;=DATE(INT(CONCATENATE("20",RIGHT('Fiscal Year'!$B$2,2))),3,31)),1,0),"")</f>
        <v/>
      </c>
      <c r="F2308" s="139" t="str">
        <f>IF(NOT(ISBLANK(B2308)),IF(B2308&lt;'Fiscal Year'!$B$3,1,0),"")</f>
        <v/>
      </c>
      <c r="G2308" s="10"/>
      <c r="H2308" s="10"/>
      <c r="I2308" s="40"/>
      <c r="J2308" s="40"/>
      <c r="K2308" s="53"/>
      <c r="L2308" s="53"/>
      <c r="M2308" s="53"/>
      <c r="N2308" s="53"/>
      <c r="O2308" s="53"/>
      <c r="P2308" s="53"/>
      <c r="Q2308" s="53"/>
      <c r="R2308" s="53"/>
      <c r="S2308" s="53"/>
    </row>
    <row r="2309" spans="1:19" x14ac:dyDescent="0.3">
      <c r="A2309" s="106"/>
      <c r="B2309" s="59"/>
      <c r="C2309" s="137" t="str">
        <f t="shared" si="36"/>
        <v/>
      </c>
      <c r="D2309" s="138" t="str">
        <f>IF(NOT(ISBLANK(B2309)),IF(AND(MONTH(B2309)&gt;=4,MONTH(B2309)&lt;=12,B2309&gt;=DATE(INT(LEFT('Fiscal Year'!$B$2,4)),4,1),B2309&lt;=DATE(INT(CONCATENATE("20",RIGHT('Fiscal Year'!$B$2,2))),3,31)),1,0),"")</f>
        <v/>
      </c>
      <c r="E2309" s="138" t="str">
        <f>IF(NOT(ISBLANK(B2309)),IF(AND(MONTH(B2309)&gt;=1,MONTH(B2309)&lt;=3,B2309&gt;=DATE(INT(LEFT('Fiscal Year'!$B$2,4)),4,1),B2309&lt;=DATE(INT(CONCATENATE("20",RIGHT('Fiscal Year'!$B$2,2))),3,31)),1,0),"")</f>
        <v/>
      </c>
      <c r="F2309" s="139" t="str">
        <f>IF(NOT(ISBLANK(B2309)),IF(B2309&lt;'Fiscal Year'!$B$3,1,0),"")</f>
        <v/>
      </c>
      <c r="G2309" s="10"/>
      <c r="H2309" s="10"/>
      <c r="I2309" s="40"/>
      <c r="J2309" s="40"/>
      <c r="K2309" s="53"/>
      <c r="L2309" s="53"/>
      <c r="M2309" s="53"/>
      <c r="N2309" s="53"/>
      <c r="O2309" s="53"/>
      <c r="P2309" s="53"/>
      <c r="Q2309" s="53"/>
      <c r="R2309" s="53"/>
      <c r="S2309" s="53"/>
    </row>
    <row r="2310" spans="1:19" x14ac:dyDescent="0.3">
      <c r="A2310" s="106"/>
      <c r="B2310" s="59"/>
      <c r="C2310" s="137" t="str">
        <f t="shared" si="36"/>
        <v/>
      </c>
      <c r="D2310" s="138" t="str">
        <f>IF(NOT(ISBLANK(B2310)),IF(AND(MONTH(B2310)&gt;=4,MONTH(B2310)&lt;=12,B2310&gt;=DATE(INT(LEFT('Fiscal Year'!$B$2,4)),4,1),B2310&lt;=DATE(INT(CONCATENATE("20",RIGHT('Fiscal Year'!$B$2,2))),3,31)),1,0),"")</f>
        <v/>
      </c>
      <c r="E2310" s="138" t="str">
        <f>IF(NOT(ISBLANK(B2310)),IF(AND(MONTH(B2310)&gt;=1,MONTH(B2310)&lt;=3,B2310&gt;=DATE(INT(LEFT('Fiscal Year'!$B$2,4)),4,1),B2310&lt;=DATE(INT(CONCATENATE("20",RIGHT('Fiscal Year'!$B$2,2))),3,31)),1,0),"")</f>
        <v/>
      </c>
      <c r="F2310" s="139" t="str">
        <f>IF(NOT(ISBLANK(B2310)),IF(B2310&lt;'Fiscal Year'!$B$3,1,0),"")</f>
        <v/>
      </c>
      <c r="G2310" s="10"/>
      <c r="H2310" s="10"/>
      <c r="I2310" s="40"/>
      <c r="J2310" s="40"/>
      <c r="K2310" s="53"/>
      <c r="L2310" s="53"/>
      <c r="M2310" s="53"/>
      <c r="N2310" s="53"/>
      <c r="O2310" s="53"/>
      <c r="P2310" s="53"/>
      <c r="Q2310" s="53"/>
      <c r="R2310" s="53"/>
      <c r="S2310" s="53"/>
    </row>
    <row r="2311" spans="1:19" x14ac:dyDescent="0.3">
      <c r="A2311" s="106"/>
      <c r="B2311" s="59"/>
      <c r="C2311" s="137" t="str">
        <f t="shared" si="36"/>
        <v/>
      </c>
      <c r="D2311" s="138" t="str">
        <f>IF(NOT(ISBLANK(B2311)),IF(AND(MONTH(B2311)&gt;=4,MONTH(B2311)&lt;=12,B2311&gt;=DATE(INT(LEFT('Fiscal Year'!$B$2,4)),4,1),B2311&lt;=DATE(INT(CONCATENATE("20",RIGHT('Fiscal Year'!$B$2,2))),3,31)),1,0),"")</f>
        <v/>
      </c>
      <c r="E2311" s="138" t="str">
        <f>IF(NOT(ISBLANK(B2311)),IF(AND(MONTH(B2311)&gt;=1,MONTH(B2311)&lt;=3,B2311&gt;=DATE(INT(LEFT('Fiscal Year'!$B$2,4)),4,1),B2311&lt;=DATE(INT(CONCATENATE("20",RIGHT('Fiscal Year'!$B$2,2))),3,31)),1,0),"")</f>
        <v/>
      </c>
      <c r="F2311" s="139" t="str">
        <f>IF(NOT(ISBLANK(B2311)),IF(B2311&lt;'Fiscal Year'!$B$3,1,0),"")</f>
        <v/>
      </c>
      <c r="G2311" s="10"/>
      <c r="H2311" s="10"/>
      <c r="I2311" s="40"/>
      <c r="J2311" s="40"/>
      <c r="K2311" s="53"/>
      <c r="L2311" s="53"/>
      <c r="M2311" s="53"/>
      <c r="N2311" s="53"/>
      <c r="O2311" s="53"/>
      <c r="P2311" s="53"/>
      <c r="Q2311" s="53"/>
      <c r="R2311" s="53"/>
      <c r="S2311" s="53"/>
    </row>
    <row r="2312" spans="1:19" x14ac:dyDescent="0.3">
      <c r="A2312" s="106"/>
      <c r="B2312" s="59"/>
      <c r="C2312" s="137" t="str">
        <f t="shared" si="36"/>
        <v/>
      </c>
      <c r="D2312" s="138" t="str">
        <f>IF(NOT(ISBLANK(B2312)),IF(AND(MONTH(B2312)&gt;=4,MONTH(B2312)&lt;=12,B2312&gt;=DATE(INT(LEFT('Fiscal Year'!$B$2,4)),4,1),B2312&lt;=DATE(INT(CONCATENATE("20",RIGHT('Fiscal Year'!$B$2,2))),3,31)),1,0),"")</f>
        <v/>
      </c>
      <c r="E2312" s="138" t="str">
        <f>IF(NOT(ISBLANK(B2312)),IF(AND(MONTH(B2312)&gt;=1,MONTH(B2312)&lt;=3,B2312&gt;=DATE(INT(LEFT('Fiscal Year'!$B$2,4)),4,1),B2312&lt;=DATE(INT(CONCATENATE("20",RIGHT('Fiscal Year'!$B$2,2))),3,31)),1,0),"")</f>
        <v/>
      </c>
      <c r="F2312" s="139" t="str">
        <f>IF(NOT(ISBLANK(B2312)),IF(B2312&lt;'Fiscal Year'!$B$3,1,0),"")</f>
        <v/>
      </c>
      <c r="G2312" s="10"/>
      <c r="H2312" s="10"/>
      <c r="I2312" s="40"/>
      <c r="J2312" s="40"/>
      <c r="K2312" s="53"/>
      <c r="L2312" s="53"/>
      <c r="M2312" s="53"/>
      <c r="N2312" s="53"/>
      <c r="O2312" s="53"/>
      <c r="P2312" s="53"/>
      <c r="Q2312" s="53"/>
      <c r="R2312" s="53"/>
      <c r="S2312" s="53"/>
    </row>
    <row r="2313" spans="1:19" x14ac:dyDescent="0.3">
      <c r="A2313" s="106"/>
      <c r="B2313" s="59"/>
      <c r="C2313" s="137" t="str">
        <f t="shared" si="36"/>
        <v/>
      </c>
      <c r="D2313" s="138" t="str">
        <f>IF(NOT(ISBLANK(B2313)),IF(AND(MONTH(B2313)&gt;=4,MONTH(B2313)&lt;=12,B2313&gt;=DATE(INT(LEFT('Fiscal Year'!$B$2,4)),4,1),B2313&lt;=DATE(INT(CONCATENATE("20",RIGHT('Fiscal Year'!$B$2,2))),3,31)),1,0),"")</f>
        <v/>
      </c>
      <c r="E2313" s="138" t="str">
        <f>IF(NOT(ISBLANK(B2313)),IF(AND(MONTH(B2313)&gt;=1,MONTH(B2313)&lt;=3,B2313&gt;=DATE(INT(LEFT('Fiscal Year'!$B$2,4)),4,1),B2313&lt;=DATE(INT(CONCATENATE("20",RIGHT('Fiscal Year'!$B$2,2))),3,31)),1,0),"")</f>
        <v/>
      </c>
      <c r="F2313" s="139" t="str">
        <f>IF(NOT(ISBLANK(B2313)),IF(B2313&lt;'Fiscal Year'!$B$3,1,0),"")</f>
        <v/>
      </c>
      <c r="G2313" s="10"/>
      <c r="H2313" s="10"/>
      <c r="I2313" s="40"/>
      <c r="J2313" s="40"/>
      <c r="K2313" s="53"/>
      <c r="L2313" s="53"/>
      <c r="M2313" s="53"/>
      <c r="N2313" s="53"/>
      <c r="O2313" s="53"/>
      <c r="P2313" s="53"/>
      <c r="Q2313" s="53"/>
      <c r="R2313" s="53"/>
      <c r="S2313" s="53"/>
    </row>
    <row r="2314" spans="1:19" x14ac:dyDescent="0.3">
      <c r="A2314" s="106"/>
      <c r="B2314" s="59"/>
      <c r="C2314" s="137" t="str">
        <f t="shared" si="36"/>
        <v/>
      </c>
      <c r="D2314" s="138" t="str">
        <f>IF(NOT(ISBLANK(B2314)),IF(AND(MONTH(B2314)&gt;=4,MONTH(B2314)&lt;=12,B2314&gt;=DATE(INT(LEFT('Fiscal Year'!$B$2,4)),4,1),B2314&lt;=DATE(INT(CONCATENATE("20",RIGHT('Fiscal Year'!$B$2,2))),3,31)),1,0),"")</f>
        <v/>
      </c>
      <c r="E2314" s="138" t="str">
        <f>IF(NOT(ISBLANK(B2314)),IF(AND(MONTH(B2314)&gt;=1,MONTH(B2314)&lt;=3,B2314&gt;=DATE(INT(LEFT('Fiscal Year'!$B$2,4)),4,1),B2314&lt;=DATE(INT(CONCATENATE("20",RIGHT('Fiscal Year'!$B$2,2))),3,31)),1,0),"")</f>
        <v/>
      </c>
      <c r="F2314" s="139" t="str">
        <f>IF(NOT(ISBLANK(B2314)),IF(B2314&lt;'Fiscal Year'!$B$3,1,0),"")</f>
        <v/>
      </c>
      <c r="G2314" s="10"/>
      <c r="H2314" s="10"/>
      <c r="I2314" s="40"/>
      <c r="J2314" s="40"/>
      <c r="K2314" s="53"/>
      <c r="L2314" s="53"/>
      <c r="M2314" s="53"/>
      <c r="N2314" s="53"/>
      <c r="O2314" s="53"/>
      <c r="P2314" s="53"/>
      <c r="Q2314" s="53"/>
      <c r="R2314" s="53"/>
      <c r="S2314" s="53"/>
    </row>
    <row r="2315" spans="1:19" x14ac:dyDescent="0.3">
      <c r="A2315" s="106"/>
      <c r="B2315" s="59"/>
      <c r="C2315" s="137" t="str">
        <f t="shared" si="36"/>
        <v/>
      </c>
      <c r="D2315" s="138" t="str">
        <f>IF(NOT(ISBLANK(B2315)),IF(AND(MONTH(B2315)&gt;=4,MONTH(B2315)&lt;=12,B2315&gt;=DATE(INT(LEFT('Fiscal Year'!$B$2,4)),4,1),B2315&lt;=DATE(INT(CONCATENATE("20",RIGHT('Fiscal Year'!$B$2,2))),3,31)),1,0),"")</f>
        <v/>
      </c>
      <c r="E2315" s="138" t="str">
        <f>IF(NOT(ISBLANK(B2315)),IF(AND(MONTH(B2315)&gt;=1,MONTH(B2315)&lt;=3,B2315&gt;=DATE(INT(LEFT('Fiscal Year'!$B$2,4)),4,1),B2315&lt;=DATE(INT(CONCATENATE("20",RIGHT('Fiscal Year'!$B$2,2))),3,31)),1,0),"")</f>
        <v/>
      </c>
      <c r="F2315" s="139" t="str">
        <f>IF(NOT(ISBLANK(B2315)),IF(B2315&lt;'Fiscal Year'!$B$3,1,0),"")</f>
        <v/>
      </c>
      <c r="G2315" s="10"/>
      <c r="H2315" s="10"/>
      <c r="I2315" s="40"/>
      <c r="J2315" s="40"/>
      <c r="K2315" s="53"/>
      <c r="L2315" s="53"/>
      <c r="M2315" s="53"/>
      <c r="N2315" s="53"/>
      <c r="O2315" s="53"/>
      <c r="P2315" s="53"/>
      <c r="Q2315" s="53"/>
      <c r="R2315" s="53"/>
      <c r="S2315" s="53"/>
    </row>
    <row r="2316" spans="1:19" x14ac:dyDescent="0.3">
      <c r="A2316" s="106"/>
      <c r="B2316" s="59"/>
      <c r="C2316" s="137" t="str">
        <f t="shared" si="36"/>
        <v/>
      </c>
      <c r="D2316" s="138" t="str">
        <f>IF(NOT(ISBLANK(B2316)),IF(AND(MONTH(B2316)&gt;=4,MONTH(B2316)&lt;=12,B2316&gt;=DATE(INT(LEFT('Fiscal Year'!$B$2,4)),4,1),B2316&lt;=DATE(INT(CONCATENATE("20",RIGHT('Fiscal Year'!$B$2,2))),3,31)),1,0),"")</f>
        <v/>
      </c>
      <c r="E2316" s="138" t="str">
        <f>IF(NOT(ISBLANK(B2316)),IF(AND(MONTH(B2316)&gt;=1,MONTH(B2316)&lt;=3,B2316&gt;=DATE(INT(LEFT('Fiscal Year'!$B$2,4)),4,1),B2316&lt;=DATE(INT(CONCATENATE("20",RIGHT('Fiscal Year'!$B$2,2))),3,31)),1,0),"")</f>
        <v/>
      </c>
      <c r="F2316" s="139" t="str">
        <f>IF(NOT(ISBLANK(B2316)),IF(B2316&lt;'Fiscal Year'!$B$3,1,0),"")</f>
        <v/>
      </c>
      <c r="G2316" s="10"/>
      <c r="H2316" s="10"/>
      <c r="I2316" s="40"/>
      <c r="J2316" s="40"/>
      <c r="K2316" s="53"/>
      <c r="L2316" s="53"/>
      <c r="M2316" s="53"/>
      <c r="N2316" s="53"/>
      <c r="O2316" s="53"/>
      <c r="P2316" s="53"/>
      <c r="Q2316" s="53"/>
      <c r="R2316" s="53"/>
      <c r="S2316" s="53"/>
    </row>
    <row r="2317" spans="1:19" x14ac:dyDescent="0.3">
      <c r="A2317" s="106"/>
      <c r="B2317" s="59"/>
      <c r="C2317" s="137" t="str">
        <f t="shared" si="36"/>
        <v/>
      </c>
      <c r="D2317" s="138" t="str">
        <f>IF(NOT(ISBLANK(B2317)),IF(AND(MONTH(B2317)&gt;=4,MONTH(B2317)&lt;=12,B2317&gt;=DATE(INT(LEFT('Fiscal Year'!$B$2,4)),4,1),B2317&lt;=DATE(INT(CONCATENATE("20",RIGHT('Fiscal Year'!$B$2,2))),3,31)),1,0),"")</f>
        <v/>
      </c>
      <c r="E2317" s="138" t="str">
        <f>IF(NOT(ISBLANK(B2317)),IF(AND(MONTH(B2317)&gt;=1,MONTH(B2317)&lt;=3,B2317&gt;=DATE(INT(LEFT('Fiscal Year'!$B$2,4)),4,1),B2317&lt;=DATE(INT(CONCATENATE("20",RIGHT('Fiscal Year'!$B$2,2))),3,31)),1,0),"")</f>
        <v/>
      </c>
      <c r="F2317" s="139" t="str">
        <f>IF(NOT(ISBLANK(B2317)),IF(B2317&lt;'Fiscal Year'!$B$3,1,0),"")</f>
        <v/>
      </c>
      <c r="G2317" s="10"/>
      <c r="H2317" s="10"/>
      <c r="I2317" s="40"/>
      <c r="J2317" s="40"/>
      <c r="K2317" s="53"/>
      <c r="L2317" s="53"/>
      <c r="M2317" s="53"/>
      <c r="N2317" s="53"/>
      <c r="O2317" s="53"/>
      <c r="P2317" s="53"/>
      <c r="Q2317" s="53"/>
      <c r="R2317" s="53"/>
      <c r="S2317" s="53"/>
    </row>
    <row r="2318" spans="1:19" x14ac:dyDescent="0.3">
      <c r="A2318" s="106"/>
      <c r="B2318" s="59"/>
      <c r="C2318" s="137" t="str">
        <f t="shared" si="36"/>
        <v/>
      </c>
      <c r="D2318" s="138" t="str">
        <f>IF(NOT(ISBLANK(B2318)),IF(AND(MONTH(B2318)&gt;=4,MONTH(B2318)&lt;=12,B2318&gt;=DATE(INT(LEFT('Fiscal Year'!$B$2,4)),4,1),B2318&lt;=DATE(INT(CONCATENATE("20",RIGHT('Fiscal Year'!$B$2,2))),3,31)),1,0),"")</f>
        <v/>
      </c>
      <c r="E2318" s="138" t="str">
        <f>IF(NOT(ISBLANK(B2318)),IF(AND(MONTH(B2318)&gt;=1,MONTH(B2318)&lt;=3,B2318&gt;=DATE(INT(LEFT('Fiscal Year'!$B$2,4)),4,1),B2318&lt;=DATE(INT(CONCATENATE("20",RIGHT('Fiscal Year'!$B$2,2))),3,31)),1,0),"")</f>
        <v/>
      </c>
      <c r="F2318" s="139" t="str">
        <f>IF(NOT(ISBLANK(B2318)),IF(B2318&lt;'Fiscal Year'!$B$3,1,0),"")</f>
        <v/>
      </c>
      <c r="G2318" s="10"/>
      <c r="H2318" s="10"/>
      <c r="I2318" s="40"/>
      <c r="J2318" s="40"/>
      <c r="K2318" s="53"/>
      <c r="L2318" s="53"/>
      <c r="M2318" s="53"/>
      <c r="N2318" s="53"/>
      <c r="O2318" s="53"/>
      <c r="P2318" s="53"/>
      <c r="Q2318" s="53"/>
      <c r="R2318" s="53"/>
      <c r="S2318" s="53"/>
    </row>
    <row r="2319" spans="1:19" x14ac:dyDescent="0.3">
      <c r="A2319" s="106"/>
      <c r="B2319" s="59"/>
      <c r="C2319" s="137" t="str">
        <f t="shared" si="36"/>
        <v/>
      </c>
      <c r="D2319" s="138" t="str">
        <f>IF(NOT(ISBLANK(B2319)),IF(AND(MONTH(B2319)&gt;=4,MONTH(B2319)&lt;=12,B2319&gt;=DATE(INT(LEFT('Fiscal Year'!$B$2,4)),4,1),B2319&lt;=DATE(INT(CONCATENATE("20",RIGHT('Fiscal Year'!$B$2,2))),3,31)),1,0),"")</f>
        <v/>
      </c>
      <c r="E2319" s="138" t="str">
        <f>IF(NOT(ISBLANK(B2319)),IF(AND(MONTH(B2319)&gt;=1,MONTH(B2319)&lt;=3,B2319&gt;=DATE(INT(LEFT('Fiscal Year'!$B$2,4)),4,1),B2319&lt;=DATE(INT(CONCATENATE("20",RIGHT('Fiscal Year'!$B$2,2))),3,31)),1,0),"")</f>
        <v/>
      </c>
      <c r="F2319" s="139" t="str">
        <f>IF(NOT(ISBLANK(B2319)),IF(B2319&lt;'Fiscal Year'!$B$3,1,0),"")</f>
        <v/>
      </c>
      <c r="G2319" s="10"/>
      <c r="H2319" s="10"/>
      <c r="I2319" s="40"/>
      <c r="J2319" s="40"/>
      <c r="K2319" s="53"/>
      <c r="L2319" s="53"/>
      <c r="M2319" s="53"/>
      <c r="N2319" s="53"/>
      <c r="O2319" s="53"/>
      <c r="P2319" s="53"/>
      <c r="Q2319" s="53"/>
      <c r="R2319" s="53"/>
      <c r="S2319" s="53"/>
    </row>
    <row r="2320" spans="1:19" x14ac:dyDescent="0.3">
      <c r="A2320" s="106"/>
      <c r="B2320" s="59"/>
      <c r="C2320" s="137" t="str">
        <f t="shared" si="36"/>
        <v/>
      </c>
      <c r="D2320" s="138" t="str">
        <f>IF(NOT(ISBLANK(B2320)),IF(AND(MONTH(B2320)&gt;=4,MONTH(B2320)&lt;=12,B2320&gt;=DATE(INT(LEFT('Fiscal Year'!$B$2,4)),4,1),B2320&lt;=DATE(INT(CONCATENATE("20",RIGHT('Fiscal Year'!$B$2,2))),3,31)),1,0),"")</f>
        <v/>
      </c>
      <c r="E2320" s="138" t="str">
        <f>IF(NOT(ISBLANK(B2320)),IF(AND(MONTH(B2320)&gt;=1,MONTH(B2320)&lt;=3,B2320&gt;=DATE(INT(LEFT('Fiscal Year'!$B$2,4)),4,1),B2320&lt;=DATE(INT(CONCATENATE("20",RIGHT('Fiscal Year'!$B$2,2))),3,31)),1,0),"")</f>
        <v/>
      </c>
      <c r="F2320" s="139" t="str">
        <f>IF(NOT(ISBLANK(B2320)),IF(B2320&lt;'Fiscal Year'!$B$3,1,0),"")</f>
        <v/>
      </c>
      <c r="G2320" s="10"/>
      <c r="H2320" s="10"/>
      <c r="I2320" s="40"/>
      <c r="J2320" s="40"/>
      <c r="K2320" s="53"/>
      <c r="L2320" s="53"/>
      <c r="M2320" s="53"/>
      <c r="N2320" s="53"/>
      <c r="O2320" s="53"/>
      <c r="P2320" s="53"/>
      <c r="Q2320" s="53"/>
      <c r="R2320" s="53"/>
      <c r="S2320" s="53"/>
    </row>
    <row r="2321" spans="1:19" x14ac:dyDescent="0.3">
      <c r="A2321" s="106"/>
      <c r="B2321" s="59"/>
      <c r="C2321" s="137" t="str">
        <f t="shared" si="36"/>
        <v/>
      </c>
      <c r="D2321" s="138" t="str">
        <f>IF(NOT(ISBLANK(B2321)),IF(AND(MONTH(B2321)&gt;=4,MONTH(B2321)&lt;=12,B2321&gt;=DATE(INT(LEFT('Fiscal Year'!$B$2,4)),4,1),B2321&lt;=DATE(INT(CONCATENATE("20",RIGHT('Fiscal Year'!$B$2,2))),3,31)),1,0),"")</f>
        <v/>
      </c>
      <c r="E2321" s="138" t="str">
        <f>IF(NOT(ISBLANK(B2321)),IF(AND(MONTH(B2321)&gt;=1,MONTH(B2321)&lt;=3,B2321&gt;=DATE(INT(LEFT('Fiscal Year'!$B$2,4)),4,1),B2321&lt;=DATE(INT(CONCATENATE("20",RIGHT('Fiscal Year'!$B$2,2))),3,31)),1,0),"")</f>
        <v/>
      </c>
      <c r="F2321" s="139" t="str">
        <f>IF(NOT(ISBLANK(B2321)),IF(B2321&lt;'Fiscal Year'!$B$3,1,0),"")</f>
        <v/>
      </c>
      <c r="G2321" s="10"/>
      <c r="H2321" s="10"/>
      <c r="I2321" s="40"/>
      <c r="J2321" s="40"/>
      <c r="K2321" s="53"/>
      <c r="L2321" s="53"/>
      <c r="M2321" s="53"/>
      <c r="N2321" s="53"/>
      <c r="O2321" s="53"/>
      <c r="P2321" s="53"/>
      <c r="Q2321" s="53"/>
      <c r="R2321" s="53"/>
      <c r="S2321" s="53"/>
    </row>
    <row r="2322" spans="1:19" x14ac:dyDescent="0.3">
      <c r="A2322" s="106"/>
      <c r="B2322" s="59"/>
      <c r="C2322" s="137" t="str">
        <f t="shared" si="36"/>
        <v/>
      </c>
      <c r="D2322" s="138" t="str">
        <f>IF(NOT(ISBLANK(B2322)),IF(AND(MONTH(B2322)&gt;=4,MONTH(B2322)&lt;=12,B2322&gt;=DATE(INT(LEFT('Fiscal Year'!$B$2,4)),4,1),B2322&lt;=DATE(INT(CONCATENATE("20",RIGHT('Fiscal Year'!$B$2,2))),3,31)),1,0),"")</f>
        <v/>
      </c>
      <c r="E2322" s="138" t="str">
        <f>IF(NOT(ISBLANK(B2322)),IF(AND(MONTH(B2322)&gt;=1,MONTH(B2322)&lt;=3,B2322&gt;=DATE(INT(LEFT('Fiscal Year'!$B$2,4)),4,1),B2322&lt;=DATE(INT(CONCATENATE("20",RIGHT('Fiscal Year'!$B$2,2))),3,31)),1,0),"")</f>
        <v/>
      </c>
      <c r="F2322" s="139" t="str">
        <f>IF(NOT(ISBLANK(B2322)),IF(B2322&lt;'Fiscal Year'!$B$3,1,0),"")</f>
        <v/>
      </c>
      <c r="G2322" s="10"/>
      <c r="H2322" s="10"/>
      <c r="I2322" s="40"/>
      <c r="J2322" s="40"/>
      <c r="K2322" s="53"/>
      <c r="L2322" s="53"/>
      <c r="M2322" s="53"/>
      <c r="N2322" s="53"/>
      <c r="O2322" s="53"/>
      <c r="P2322" s="53"/>
      <c r="Q2322" s="53"/>
      <c r="R2322" s="53"/>
      <c r="S2322" s="53"/>
    </row>
    <row r="2323" spans="1:19" x14ac:dyDescent="0.3">
      <c r="A2323" s="106"/>
      <c r="B2323" s="59"/>
      <c r="C2323" s="137" t="str">
        <f t="shared" si="36"/>
        <v/>
      </c>
      <c r="D2323" s="138" t="str">
        <f>IF(NOT(ISBLANK(B2323)),IF(AND(MONTH(B2323)&gt;=4,MONTH(B2323)&lt;=12,B2323&gt;=DATE(INT(LEFT('Fiscal Year'!$B$2,4)),4,1),B2323&lt;=DATE(INT(CONCATENATE("20",RIGHT('Fiscal Year'!$B$2,2))),3,31)),1,0),"")</f>
        <v/>
      </c>
      <c r="E2323" s="138" t="str">
        <f>IF(NOT(ISBLANK(B2323)),IF(AND(MONTH(B2323)&gt;=1,MONTH(B2323)&lt;=3,B2323&gt;=DATE(INT(LEFT('Fiscal Year'!$B$2,4)),4,1),B2323&lt;=DATE(INT(CONCATENATE("20",RIGHT('Fiscal Year'!$B$2,2))),3,31)),1,0),"")</f>
        <v/>
      </c>
      <c r="F2323" s="139" t="str">
        <f>IF(NOT(ISBLANK(B2323)),IF(B2323&lt;'Fiscal Year'!$B$3,1,0),"")</f>
        <v/>
      </c>
      <c r="G2323" s="10"/>
      <c r="H2323" s="10"/>
      <c r="I2323" s="40"/>
      <c r="J2323" s="40"/>
      <c r="K2323" s="53"/>
      <c r="L2323" s="53"/>
      <c r="M2323" s="53"/>
      <c r="N2323" s="53"/>
      <c r="O2323" s="53"/>
      <c r="P2323" s="53"/>
      <c r="Q2323" s="53"/>
      <c r="R2323" s="53"/>
      <c r="S2323" s="53"/>
    </row>
    <row r="2324" spans="1:19" x14ac:dyDescent="0.3">
      <c r="A2324" s="106"/>
      <c r="B2324" s="59"/>
      <c r="C2324" s="137" t="str">
        <f t="shared" si="36"/>
        <v/>
      </c>
      <c r="D2324" s="138" t="str">
        <f>IF(NOT(ISBLANK(B2324)),IF(AND(MONTH(B2324)&gt;=4,MONTH(B2324)&lt;=12,B2324&gt;=DATE(INT(LEFT('Fiscal Year'!$B$2,4)),4,1),B2324&lt;=DATE(INT(CONCATENATE("20",RIGHT('Fiscal Year'!$B$2,2))),3,31)),1,0),"")</f>
        <v/>
      </c>
      <c r="E2324" s="138" t="str">
        <f>IF(NOT(ISBLANK(B2324)),IF(AND(MONTH(B2324)&gt;=1,MONTH(B2324)&lt;=3,B2324&gt;=DATE(INT(LEFT('Fiscal Year'!$B$2,4)),4,1),B2324&lt;=DATE(INT(CONCATENATE("20",RIGHT('Fiscal Year'!$B$2,2))),3,31)),1,0),"")</f>
        <v/>
      </c>
      <c r="F2324" s="139" t="str">
        <f>IF(NOT(ISBLANK(B2324)),IF(B2324&lt;'Fiscal Year'!$B$3,1,0),"")</f>
        <v/>
      </c>
      <c r="G2324" s="10"/>
      <c r="H2324" s="10"/>
      <c r="I2324" s="40"/>
      <c r="J2324" s="40"/>
      <c r="K2324" s="53"/>
      <c r="L2324" s="53"/>
      <c r="M2324" s="53"/>
      <c r="N2324" s="53"/>
      <c r="O2324" s="53"/>
      <c r="P2324" s="53"/>
      <c r="Q2324" s="53"/>
      <c r="R2324" s="53"/>
      <c r="S2324" s="53"/>
    </row>
    <row r="2325" spans="1:19" x14ac:dyDescent="0.3">
      <c r="A2325" s="106"/>
      <c r="B2325" s="59"/>
      <c r="C2325" s="137" t="str">
        <f t="shared" si="36"/>
        <v/>
      </c>
      <c r="D2325" s="138" t="str">
        <f>IF(NOT(ISBLANK(B2325)),IF(AND(MONTH(B2325)&gt;=4,MONTH(B2325)&lt;=12,B2325&gt;=DATE(INT(LEFT('Fiscal Year'!$B$2,4)),4,1),B2325&lt;=DATE(INT(CONCATENATE("20",RIGHT('Fiscal Year'!$B$2,2))),3,31)),1,0),"")</f>
        <v/>
      </c>
      <c r="E2325" s="138" t="str">
        <f>IF(NOT(ISBLANK(B2325)),IF(AND(MONTH(B2325)&gt;=1,MONTH(B2325)&lt;=3,B2325&gt;=DATE(INT(LEFT('Fiscal Year'!$B$2,4)),4,1),B2325&lt;=DATE(INT(CONCATENATE("20",RIGHT('Fiscal Year'!$B$2,2))),3,31)),1,0),"")</f>
        <v/>
      </c>
      <c r="F2325" s="139" t="str">
        <f>IF(NOT(ISBLANK(B2325)),IF(B2325&lt;'Fiscal Year'!$B$3,1,0),"")</f>
        <v/>
      </c>
      <c r="G2325" s="10"/>
      <c r="H2325" s="10"/>
      <c r="I2325" s="40"/>
      <c r="J2325" s="40"/>
      <c r="K2325" s="53"/>
      <c r="L2325" s="53"/>
      <c r="M2325" s="53"/>
      <c r="N2325" s="53"/>
      <c r="O2325" s="53"/>
      <c r="P2325" s="53"/>
      <c r="Q2325" s="53"/>
      <c r="R2325" s="53"/>
      <c r="S2325" s="53"/>
    </row>
    <row r="2326" spans="1:19" x14ac:dyDescent="0.3">
      <c r="A2326" s="106"/>
      <c r="B2326" s="59"/>
      <c r="C2326" s="137" t="str">
        <f t="shared" si="36"/>
        <v/>
      </c>
      <c r="D2326" s="138" t="str">
        <f>IF(NOT(ISBLANK(B2326)),IF(AND(MONTH(B2326)&gt;=4,MONTH(B2326)&lt;=12,B2326&gt;=DATE(INT(LEFT('Fiscal Year'!$B$2,4)),4,1),B2326&lt;=DATE(INT(CONCATENATE("20",RIGHT('Fiscal Year'!$B$2,2))),3,31)),1,0),"")</f>
        <v/>
      </c>
      <c r="E2326" s="138" t="str">
        <f>IF(NOT(ISBLANK(B2326)),IF(AND(MONTH(B2326)&gt;=1,MONTH(B2326)&lt;=3,B2326&gt;=DATE(INT(LEFT('Fiscal Year'!$B$2,4)),4,1),B2326&lt;=DATE(INT(CONCATENATE("20",RIGHT('Fiscal Year'!$B$2,2))),3,31)),1,0),"")</f>
        <v/>
      </c>
      <c r="F2326" s="139" t="str">
        <f>IF(NOT(ISBLANK(B2326)),IF(B2326&lt;'Fiscal Year'!$B$3,1,0),"")</f>
        <v/>
      </c>
      <c r="G2326" s="10"/>
      <c r="H2326" s="10"/>
      <c r="I2326" s="40"/>
      <c r="J2326" s="40"/>
      <c r="K2326" s="53"/>
      <c r="L2326" s="53"/>
      <c r="M2326" s="53"/>
      <c r="N2326" s="53"/>
      <c r="O2326" s="53"/>
      <c r="P2326" s="53"/>
      <c r="Q2326" s="53"/>
      <c r="R2326" s="53"/>
      <c r="S2326" s="53"/>
    </row>
    <row r="2327" spans="1:19" x14ac:dyDescent="0.3">
      <c r="A2327" s="106"/>
      <c r="B2327" s="59"/>
      <c r="C2327" s="137" t="str">
        <f t="shared" si="36"/>
        <v/>
      </c>
      <c r="D2327" s="138" t="str">
        <f>IF(NOT(ISBLANK(B2327)),IF(AND(MONTH(B2327)&gt;=4,MONTH(B2327)&lt;=12,B2327&gt;=DATE(INT(LEFT('Fiscal Year'!$B$2,4)),4,1),B2327&lt;=DATE(INT(CONCATENATE("20",RIGHT('Fiscal Year'!$B$2,2))),3,31)),1,0),"")</f>
        <v/>
      </c>
      <c r="E2327" s="138" t="str">
        <f>IF(NOT(ISBLANK(B2327)),IF(AND(MONTH(B2327)&gt;=1,MONTH(B2327)&lt;=3,B2327&gt;=DATE(INT(LEFT('Fiscal Year'!$B$2,4)),4,1),B2327&lt;=DATE(INT(CONCATENATE("20",RIGHT('Fiscal Year'!$B$2,2))),3,31)),1,0),"")</f>
        <v/>
      </c>
      <c r="F2327" s="139" t="str">
        <f>IF(NOT(ISBLANK(B2327)),IF(B2327&lt;'Fiscal Year'!$B$3,1,0),"")</f>
        <v/>
      </c>
      <c r="G2327" s="10"/>
      <c r="H2327" s="10"/>
      <c r="I2327" s="40"/>
      <c r="J2327" s="40"/>
      <c r="K2327" s="53"/>
      <c r="L2327" s="53"/>
      <c r="M2327" s="53"/>
      <c r="N2327" s="53"/>
      <c r="O2327" s="53"/>
      <c r="P2327" s="53"/>
      <c r="Q2327" s="53"/>
      <c r="R2327" s="53"/>
      <c r="S2327" s="53"/>
    </row>
    <row r="2328" spans="1:19" x14ac:dyDescent="0.3">
      <c r="A2328" s="106"/>
      <c r="B2328" s="59"/>
      <c r="C2328" s="137" t="str">
        <f t="shared" si="36"/>
        <v/>
      </c>
      <c r="D2328" s="138" t="str">
        <f>IF(NOT(ISBLANK(B2328)),IF(AND(MONTH(B2328)&gt;=4,MONTH(B2328)&lt;=12,B2328&gt;=DATE(INT(LEFT('Fiscal Year'!$B$2,4)),4,1),B2328&lt;=DATE(INT(CONCATENATE("20",RIGHT('Fiscal Year'!$B$2,2))),3,31)),1,0),"")</f>
        <v/>
      </c>
      <c r="E2328" s="138" t="str">
        <f>IF(NOT(ISBLANK(B2328)),IF(AND(MONTH(B2328)&gt;=1,MONTH(B2328)&lt;=3,B2328&gt;=DATE(INT(LEFT('Fiscal Year'!$B$2,4)),4,1),B2328&lt;=DATE(INT(CONCATENATE("20",RIGHT('Fiscal Year'!$B$2,2))),3,31)),1,0),"")</f>
        <v/>
      </c>
      <c r="F2328" s="139" t="str">
        <f>IF(NOT(ISBLANK(B2328)),IF(B2328&lt;'Fiscal Year'!$B$3,1,0),"")</f>
        <v/>
      </c>
      <c r="G2328" s="10"/>
      <c r="H2328" s="10"/>
      <c r="I2328" s="40"/>
      <c r="J2328" s="40"/>
      <c r="K2328" s="53"/>
      <c r="L2328" s="53"/>
      <c r="M2328" s="53"/>
      <c r="N2328" s="53"/>
      <c r="O2328" s="53"/>
      <c r="P2328" s="53"/>
      <c r="Q2328" s="53"/>
      <c r="R2328" s="53"/>
      <c r="S2328" s="53"/>
    </row>
    <row r="2329" spans="1:19" x14ac:dyDescent="0.3">
      <c r="A2329" s="106"/>
      <c r="B2329" s="59"/>
      <c r="C2329" s="137" t="str">
        <f t="shared" si="36"/>
        <v/>
      </c>
      <c r="D2329" s="138" t="str">
        <f>IF(NOT(ISBLANK(B2329)),IF(AND(MONTH(B2329)&gt;=4,MONTH(B2329)&lt;=12,B2329&gt;=DATE(INT(LEFT('Fiscal Year'!$B$2,4)),4,1),B2329&lt;=DATE(INT(CONCATENATE("20",RIGHT('Fiscal Year'!$B$2,2))),3,31)),1,0),"")</f>
        <v/>
      </c>
      <c r="E2329" s="138" t="str">
        <f>IF(NOT(ISBLANK(B2329)),IF(AND(MONTH(B2329)&gt;=1,MONTH(B2329)&lt;=3,B2329&gt;=DATE(INT(LEFT('Fiscal Year'!$B$2,4)),4,1),B2329&lt;=DATE(INT(CONCATENATE("20",RIGHT('Fiscal Year'!$B$2,2))),3,31)),1,0),"")</f>
        <v/>
      </c>
      <c r="F2329" s="139" t="str">
        <f>IF(NOT(ISBLANK(B2329)),IF(B2329&lt;'Fiscal Year'!$B$3,1,0),"")</f>
        <v/>
      </c>
      <c r="G2329" s="10"/>
      <c r="H2329" s="10"/>
      <c r="I2329" s="40"/>
      <c r="J2329" s="40"/>
      <c r="K2329" s="53"/>
      <c r="L2329" s="53"/>
      <c r="M2329" s="53"/>
      <c r="N2329" s="53"/>
      <c r="O2329" s="53"/>
      <c r="P2329" s="53"/>
      <c r="Q2329" s="53"/>
      <c r="R2329" s="53"/>
      <c r="S2329" s="53"/>
    </row>
    <row r="2330" spans="1:19" x14ac:dyDescent="0.3">
      <c r="A2330" s="106"/>
      <c r="B2330" s="59"/>
      <c r="C2330" s="137" t="str">
        <f t="shared" si="36"/>
        <v/>
      </c>
      <c r="D2330" s="138" t="str">
        <f>IF(NOT(ISBLANK(B2330)),IF(AND(MONTH(B2330)&gt;=4,MONTH(B2330)&lt;=12,B2330&gt;=DATE(INT(LEFT('Fiscal Year'!$B$2,4)),4,1),B2330&lt;=DATE(INT(CONCATENATE("20",RIGHT('Fiscal Year'!$B$2,2))),3,31)),1,0),"")</f>
        <v/>
      </c>
      <c r="E2330" s="138" t="str">
        <f>IF(NOT(ISBLANK(B2330)),IF(AND(MONTH(B2330)&gt;=1,MONTH(B2330)&lt;=3,B2330&gt;=DATE(INT(LEFT('Fiscal Year'!$B$2,4)),4,1),B2330&lt;=DATE(INT(CONCATENATE("20",RIGHT('Fiscal Year'!$B$2,2))),3,31)),1,0),"")</f>
        <v/>
      </c>
      <c r="F2330" s="139" t="str">
        <f>IF(NOT(ISBLANK(B2330)),IF(B2330&lt;'Fiscal Year'!$B$3,1,0),"")</f>
        <v/>
      </c>
      <c r="G2330" s="10"/>
      <c r="H2330" s="10"/>
      <c r="I2330" s="40"/>
      <c r="J2330" s="40"/>
      <c r="K2330" s="53"/>
      <c r="L2330" s="53"/>
      <c r="M2330" s="53"/>
      <c r="N2330" s="53"/>
      <c r="O2330" s="53"/>
      <c r="P2330" s="53"/>
      <c r="Q2330" s="53"/>
      <c r="R2330" s="53"/>
      <c r="S2330" s="53"/>
    </row>
    <row r="2331" spans="1:19" x14ac:dyDescent="0.3">
      <c r="A2331" s="106"/>
      <c r="B2331" s="59"/>
      <c r="C2331" s="137" t="str">
        <f t="shared" si="36"/>
        <v/>
      </c>
      <c r="D2331" s="138" t="str">
        <f>IF(NOT(ISBLANK(B2331)),IF(AND(MONTH(B2331)&gt;=4,MONTH(B2331)&lt;=12,B2331&gt;=DATE(INT(LEFT('Fiscal Year'!$B$2,4)),4,1),B2331&lt;=DATE(INT(CONCATENATE("20",RIGHT('Fiscal Year'!$B$2,2))),3,31)),1,0),"")</f>
        <v/>
      </c>
      <c r="E2331" s="138" t="str">
        <f>IF(NOT(ISBLANK(B2331)),IF(AND(MONTH(B2331)&gt;=1,MONTH(B2331)&lt;=3,B2331&gt;=DATE(INT(LEFT('Fiscal Year'!$B$2,4)),4,1),B2331&lt;=DATE(INT(CONCATENATE("20",RIGHT('Fiscal Year'!$B$2,2))),3,31)),1,0),"")</f>
        <v/>
      </c>
      <c r="F2331" s="139" t="str">
        <f>IF(NOT(ISBLANK(B2331)),IF(B2331&lt;'Fiscal Year'!$B$3,1,0),"")</f>
        <v/>
      </c>
      <c r="G2331" s="10"/>
      <c r="H2331" s="10"/>
      <c r="I2331" s="40"/>
      <c r="J2331" s="40"/>
      <c r="K2331" s="53"/>
      <c r="L2331" s="53"/>
      <c r="M2331" s="53"/>
      <c r="N2331" s="53"/>
      <c r="O2331" s="53"/>
      <c r="P2331" s="53"/>
      <c r="Q2331" s="53"/>
      <c r="R2331" s="53"/>
      <c r="S2331" s="53"/>
    </row>
    <row r="2332" spans="1:19" x14ac:dyDescent="0.3">
      <c r="A2332" s="106"/>
      <c r="B2332" s="59"/>
      <c r="C2332" s="137" t="str">
        <f t="shared" si="36"/>
        <v/>
      </c>
      <c r="D2332" s="138" t="str">
        <f>IF(NOT(ISBLANK(B2332)),IF(AND(MONTH(B2332)&gt;=4,MONTH(B2332)&lt;=12,B2332&gt;=DATE(INT(LEFT('Fiscal Year'!$B$2,4)),4,1),B2332&lt;=DATE(INT(CONCATENATE("20",RIGHT('Fiscal Year'!$B$2,2))),3,31)),1,0),"")</f>
        <v/>
      </c>
      <c r="E2332" s="138" t="str">
        <f>IF(NOT(ISBLANK(B2332)),IF(AND(MONTH(B2332)&gt;=1,MONTH(B2332)&lt;=3,B2332&gt;=DATE(INT(LEFT('Fiscal Year'!$B$2,4)),4,1),B2332&lt;=DATE(INT(CONCATENATE("20",RIGHT('Fiscal Year'!$B$2,2))),3,31)),1,0),"")</f>
        <v/>
      </c>
      <c r="F2332" s="139" t="str">
        <f>IF(NOT(ISBLANK(B2332)),IF(B2332&lt;'Fiscal Year'!$B$3,1,0),"")</f>
        <v/>
      </c>
      <c r="G2332" s="10"/>
      <c r="H2332" s="10"/>
      <c r="I2332" s="40"/>
      <c r="J2332" s="40"/>
      <c r="K2332" s="53"/>
      <c r="L2332" s="53"/>
      <c r="M2332" s="53"/>
      <c r="N2332" s="53"/>
      <c r="O2332" s="53"/>
      <c r="P2332" s="53"/>
      <c r="Q2332" s="53"/>
      <c r="R2332" s="53"/>
      <c r="S2332" s="53"/>
    </row>
    <row r="2333" spans="1:19" x14ac:dyDescent="0.3">
      <c r="A2333" s="106"/>
      <c r="B2333" s="59"/>
      <c r="C2333" s="137" t="str">
        <f t="shared" si="36"/>
        <v/>
      </c>
      <c r="D2333" s="138" t="str">
        <f>IF(NOT(ISBLANK(B2333)),IF(AND(MONTH(B2333)&gt;=4,MONTH(B2333)&lt;=12,B2333&gt;=DATE(INT(LEFT('Fiscal Year'!$B$2,4)),4,1),B2333&lt;=DATE(INT(CONCATENATE("20",RIGHT('Fiscal Year'!$B$2,2))),3,31)),1,0),"")</f>
        <v/>
      </c>
      <c r="E2333" s="138" t="str">
        <f>IF(NOT(ISBLANK(B2333)),IF(AND(MONTH(B2333)&gt;=1,MONTH(B2333)&lt;=3,B2333&gt;=DATE(INT(LEFT('Fiscal Year'!$B$2,4)),4,1),B2333&lt;=DATE(INT(CONCATENATE("20",RIGHT('Fiscal Year'!$B$2,2))),3,31)),1,0),"")</f>
        <v/>
      </c>
      <c r="F2333" s="139" t="str">
        <f>IF(NOT(ISBLANK(B2333)),IF(B2333&lt;'Fiscal Year'!$B$3,1,0),"")</f>
        <v/>
      </c>
      <c r="G2333" s="10"/>
      <c r="H2333" s="10"/>
      <c r="I2333" s="40"/>
      <c r="J2333" s="40"/>
      <c r="K2333" s="53"/>
      <c r="L2333" s="53"/>
      <c r="M2333" s="53"/>
      <c r="N2333" s="53"/>
      <c r="O2333" s="53"/>
      <c r="P2333" s="53"/>
      <c r="Q2333" s="53"/>
      <c r="R2333" s="53"/>
      <c r="S2333" s="53"/>
    </row>
    <row r="2334" spans="1:19" x14ac:dyDescent="0.3">
      <c r="A2334" s="106"/>
      <c r="B2334" s="59"/>
      <c r="C2334" s="137" t="str">
        <f t="shared" si="36"/>
        <v/>
      </c>
      <c r="D2334" s="138" t="str">
        <f>IF(NOT(ISBLANK(B2334)),IF(AND(MONTH(B2334)&gt;=4,MONTH(B2334)&lt;=12,B2334&gt;=DATE(INT(LEFT('Fiscal Year'!$B$2,4)),4,1),B2334&lt;=DATE(INT(CONCATENATE("20",RIGHT('Fiscal Year'!$B$2,2))),3,31)),1,0),"")</f>
        <v/>
      </c>
      <c r="E2334" s="138" t="str">
        <f>IF(NOT(ISBLANK(B2334)),IF(AND(MONTH(B2334)&gt;=1,MONTH(B2334)&lt;=3,B2334&gt;=DATE(INT(LEFT('Fiscal Year'!$B$2,4)),4,1),B2334&lt;=DATE(INT(CONCATENATE("20",RIGHT('Fiscal Year'!$B$2,2))),3,31)),1,0),"")</f>
        <v/>
      </c>
      <c r="F2334" s="139" t="str">
        <f>IF(NOT(ISBLANK(B2334)),IF(B2334&lt;'Fiscal Year'!$B$3,1,0),"")</f>
        <v/>
      </c>
      <c r="G2334" s="10"/>
      <c r="H2334" s="10"/>
      <c r="I2334" s="40"/>
      <c r="J2334" s="40"/>
      <c r="K2334" s="53"/>
      <c r="L2334" s="53"/>
      <c r="M2334" s="53"/>
      <c r="N2334" s="53"/>
      <c r="O2334" s="53"/>
      <c r="P2334" s="53"/>
      <c r="Q2334" s="53"/>
      <c r="R2334" s="53"/>
      <c r="S2334" s="53"/>
    </row>
    <row r="2335" spans="1:19" x14ac:dyDescent="0.3">
      <c r="A2335" s="106"/>
      <c r="B2335" s="59"/>
      <c r="C2335" s="137" t="str">
        <f t="shared" si="36"/>
        <v/>
      </c>
      <c r="D2335" s="138" t="str">
        <f>IF(NOT(ISBLANK(B2335)),IF(AND(MONTH(B2335)&gt;=4,MONTH(B2335)&lt;=12,B2335&gt;=DATE(INT(LEFT('Fiscal Year'!$B$2,4)),4,1),B2335&lt;=DATE(INT(CONCATENATE("20",RIGHT('Fiscal Year'!$B$2,2))),3,31)),1,0),"")</f>
        <v/>
      </c>
      <c r="E2335" s="138" t="str">
        <f>IF(NOT(ISBLANK(B2335)),IF(AND(MONTH(B2335)&gt;=1,MONTH(B2335)&lt;=3,B2335&gt;=DATE(INT(LEFT('Fiscal Year'!$B$2,4)),4,1),B2335&lt;=DATE(INT(CONCATENATE("20",RIGHT('Fiscal Year'!$B$2,2))),3,31)),1,0),"")</f>
        <v/>
      </c>
      <c r="F2335" s="139" t="str">
        <f>IF(NOT(ISBLANK(B2335)),IF(B2335&lt;'Fiscal Year'!$B$3,1,0),"")</f>
        <v/>
      </c>
      <c r="G2335" s="10"/>
      <c r="H2335" s="10"/>
      <c r="I2335" s="40"/>
      <c r="J2335" s="40"/>
      <c r="K2335" s="53"/>
      <c r="L2335" s="53"/>
      <c r="M2335" s="53"/>
      <c r="N2335" s="53"/>
      <c r="O2335" s="53"/>
      <c r="P2335" s="53"/>
      <c r="Q2335" s="53"/>
      <c r="R2335" s="53"/>
      <c r="S2335" s="53"/>
    </row>
    <row r="2336" spans="1:19" x14ac:dyDescent="0.3">
      <c r="A2336" s="106"/>
      <c r="B2336" s="59"/>
      <c r="C2336" s="137" t="str">
        <f t="shared" si="36"/>
        <v/>
      </c>
      <c r="D2336" s="138" t="str">
        <f>IF(NOT(ISBLANK(B2336)),IF(AND(MONTH(B2336)&gt;=4,MONTH(B2336)&lt;=12,B2336&gt;=DATE(INT(LEFT('Fiscal Year'!$B$2,4)),4,1),B2336&lt;=DATE(INT(CONCATENATE("20",RIGHT('Fiscal Year'!$B$2,2))),3,31)),1,0),"")</f>
        <v/>
      </c>
      <c r="E2336" s="138" t="str">
        <f>IF(NOT(ISBLANK(B2336)),IF(AND(MONTH(B2336)&gt;=1,MONTH(B2336)&lt;=3,B2336&gt;=DATE(INT(LEFT('Fiscal Year'!$B$2,4)),4,1),B2336&lt;=DATE(INT(CONCATENATE("20",RIGHT('Fiscal Year'!$B$2,2))),3,31)),1,0),"")</f>
        <v/>
      </c>
      <c r="F2336" s="139" t="str">
        <f>IF(NOT(ISBLANK(B2336)),IF(B2336&lt;'Fiscal Year'!$B$3,1,0),"")</f>
        <v/>
      </c>
      <c r="G2336" s="10"/>
      <c r="H2336" s="10"/>
      <c r="I2336" s="40"/>
      <c r="J2336" s="40"/>
      <c r="K2336" s="53"/>
      <c r="L2336" s="53"/>
      <c r="M2336" s="53"/>
      <c r="N2336" s="53"/>
      <c r="O2336" s="53"/>
      <c r="P2336" s="53"/>
      <c r="Q2336" s="53"/>
      <c r="R2336" s="53"/>
      <c r="S2336" s="53"/>
    </row>
    <row r="2337" spans="1:19" x14ac:dyDescent="0.3">
      <c r="A2337" s="106"/>
      <c r="B2337" s="59"/>
      <c r="C2337" s="137" t="str">
        <f t="shared" si="36"/>
        <v/>
      </c>
      <c r="D2337" s="138" t="str">
        <f>IF(NOT(ISBLANK(B2337)),IF(AND(MONTH(B2337)&gt;=4,MONTH(B2337)&lt;=12,B2337&gt;=DATE(INT(LEFT('Fiscal Year'!$B$2,4)),4,1),B2337&lt;=DATE(INT(CONCATENATE("20",RIGHT('Fiscal Year'!$B$2,2))),3,31)),1,0),"")</f>
        <v/>
      </c>
      <c r="E2337" s="138" t="str">
        <f>IF(NOT(ISBLANK(B2337)),IF(AND(MONTH(B2337)&gt;=1,MONTH(B2337)&lt;=3,B2337&gt;=DATE(INT(LEFT('Fiscal Year'!$B$2,4)),4,1),B2337&lt;=DATE(INT(CONCATENATE("20",RIGHT('Fiscal Year'!$B$2,2))),3,31)),1,0),"")</f>
        <v/>
      </c>
      <c r="F2337" s="139" t="str">
        <f>IF(NOT(ISBLANK(B2337)),IF(B2337&lt;'Fiscal Year'!$B$3,1,0),"")</f>
        <v/>
      </c>
      <c r="G2337" s="10"/>
      <c r="H2337" s="10"/>
      <c r="I2337" s="40"/>
      <c r="J2337" s="40"/>
      <c r="K2337" s="53"/>
      <c r="L2337" s="53"/>
      <c r="M2337" s="53"/>
      <c r="N2337" s="53"/>
      <c r="O2337" s="53"/>
      <c r="P2337" s="53"/>
      <c r="Q2337" s="53"/>
      <c r="R2337" s="53"/>
      <c r="S2337" s="53"/>
    </row>
    <row r="2338" spans="1:19" x14ac:dyDescent="0.3">
      <c r="A2338" s="106"/>
      <c r="B2338" s="59"/>
      <c r="C2338" s="137" t="str">
        <f t="shared" si="36"/>
        <v/>
      </c>
      <c r="D2338" s="138" t="str">
        <f>IF(NOT(ISBLANK(B2338)),IF(AND(MONTH(B2338)&gt;=4,MONTH(B2338)&lt;=12,B2338&gt;=DATE(INT(LEFT('Fiscal Year'!$B$2,4)),4,1),B2338&lt;=DATE(INT(CONCATENATE("20",RIGHT('Fiscal Year'!$B$2,2))),3,31)),1,0),"")</f>
        <v/>
      </c>
      <c r="E2338" s="138" t="str">
        <f>IF(NOT(ISBLANK(B2338)),IF(AND(MONTH(B2338)&gt;=1,MONTH(B2338)&lt;=3,B2338&gt;=DATE(INT(LEFT('Fiscal Year'!$B$2,4)),4,1),B2338&lt;=DATE(INT(CONCATENATE("20",RIGHT('Fiscal Year'!$B$2,2))),3,31)),1,0),"")</f>
        <v/>
      </c>
      <c r="F2338" s="139" t="str">
        <f>IF(NOT(ISBLANK(B2338)),IF(B2338&lt;'Fiscal Year'!$B$3,1,0),"")</f>
        <v/>
      </c>
      <c r="G2338" s="10"/>
      <c r="H2338" s="10"/>
      <c r="I2338" s="40"/>
      <c r="J2338" s="40"/>
      <c r="K2338" s="53"/>
      <c r="L2338" s="53"/>
      <c r="M2338" s="53"/>
      <c r="N2338" s="53"/>
      <c r="O2338" s="53"/>
      <c r="P2338" s="53"/>
      <c r="Q2338" s="53"/>
      <c r="R2338" s="53"/>
      <c r="S2338" s="53"/>
    </row>
    <row r="2339" spans="1:19" x14ac:dyDescent="0.3">
      <c r="A2339" s="106"/>
      <c r="B2339" s="59"/>
      <c r="C2339" s="137" t="str">
        <f t="shared" si="36"/>
        <v/>
      </c>
      <c r="D2339" s="138" t="str">
        <f>IF(NOT(ISBLANK(B2339)),IF(AND(MONTH(B2339)&gt;=4,MONTH(B2339)&lt;=12,B2339&gt;=DATE(INT(LEFT('Fiscal Year'!$B$2,4)),4,1),B2339&lt;=DATE(INT(CONCATENATE("20",RIGHT('Fiscal Year'!$B$2,2))),3,31)),1,0),"")</f>
        <v/>
      </c>
      <c r="E2339" s="138" t="str">
        <f>IF(NOT(ISBLANK(B2339)),IF(AND(MONTH(B2339)&gt;=1,MONTH(B2339)&lt;=3,B2339&gt;=DATE(INT(LEFT('Fiscal Year'!$B$2,4)),4,1),B2339&lt;=DATE(INT(CONCATENATE("20",RIGHT('Fiscal Year'!$B$2,2))),3,31)),1,0),"")</f>
        <v/>
      </c>
      <c r="F2339" s="139" t="str">
        <f>IF(NOT(ISBLANK(B2339)),IF(B2339&lt;'Fiscal Year'!$B$3,1,0),"")</f>
        <v/>
      </c>
      <c r="G2339" s="10"/>
      <c r="H2339" s="10"/>
      <c r="I2339" s="40"/>
      <c r="J2339" s="40"/>
      <c r="K2339" s="53"/>
      <c r="L2339" s="53"/>
      <c r="M2339" s="53"/>
      <c r="N2339" s="53"/>
      <c r="O2339" s="53"/>
      <c r="P2339" s="53"/>
      <c r="Q2339" s="53"/>
      <c r="R2339" s="53"/>
      <c r="S2339" s="53"/>
    </row>
    <row r="2340" spans="1:19" x14ac:dyDescent="0.3">
      <c r="A2340" s="106"/>
      <c r="B2340" s="59"/>
      <c r="C2340" s="137" t="str">
        <f t="shared" si="36"/>
        <v/>
      </c>
      <c r="D2340" s="138" t="str">
        <f>IF(NOT(ISBLANK(B2340)),IF(AND(MONTH(B2340)&gt;=4,MONTH(B2340)&lt;=12,B2340&gt;=DATE(INT(LEFT('Fiscal Year'!$B$2,4)),4,1),B2340&lt;=DATE(INT(CONCATENATE("20",RIGHT('Fiscal Year'!$B$2,2))),3,31)),1,0),"")</f>
        <v/>
      </c>
      <c r="E2340" s="138" t="str">
        <f>IF(NOT(ISBLANK(B2340)),IF(AND(MONTH(B2340)&gt;=1,MONTH(B2340)&lt;=3,B2340&gt;=DATE(INT(LEFT('Fiscal Year'!$B$2,4)),4,1),B2340&lt;=DATE(INT(CONCATENATE("20",RIGHT('Fiscal Year'!$B$2,2))),3,31)),1,0),"")</f>
        <v/>
      </c>
      <c r="F2340" s="139" t="str">
        <f>IF(NOT(ISBLANK(B2340)),IF(B2340&lt;'Fiscal Year'!$B$3,1,0),"")</f>
        <v/>
      </c>
      <c r="G2340" s="10"/>
      <c r="H2340" s="10"/>
      <c r="I2340" s="40"/>
      <c r="J2340" s="40"/>
      <c r="K2340" s="53"/>
      <c r="L2340" s="53"/>
      <c r="M2340" s="53"/>
      <c r="N2340" s="53"/>
      <c r="O2340" s="53"/>
      <c r="P2340" s="53"/>
      <c r="Q2340" s="53"/>
      <c r="R2340" s="53"/>
      <c r="S2340" s="53"/>
    </row>
    <row r="2341" spans="1:19" x14ac:dyDescent="0.3">
      <c r="A2341" s="106"/>
      <c r="B2341" s="59"/>
      <c r="C2341" s="137" t="str">
        <f t="shared" si="36"/>
        <v/>
      </c>
      <c r="D2341" s="138" t="str">
        <f>IF(NOT(ISBLANK(B2341)),IF(AND(MONTH(B2341)&gt;=4,MONTH(B2341)&lt;=12,B2341&gt;=DATE(INT(LEFT('Fiscal Year'!$B$2,4)),4,1),B2341&lt;=DATE(INT(CONCATENATE("20",RIGHT('Fiscal Year'!$B$2,2))),3,31)),1,0),"")</f>
        <v/>
      </c>
      <c r="E2341" s="138" t="str">
        <f>IF(NOT(ISBLANK(B2341)),IF(AND(MONTH(B2341)&gt;=1,MONTH(B2341)&lt;=3,B2341&gt;=DATE(INT(LEFT('Fiscal Year'!$B$2,4)),4,1),B2341&lt;=DATE(INT(CONCATENATE("20",RIGHT('Fiscal Year'!$B$2,2))),3,31)),1,0),"")</f>
        <v/>
      </c>
      <c r="F2341" s="139" t="str">
        <f>IF(NOT(ISBLANK(B2341)),IF(B2341&lt;'Fiscal Year'!$B$3,1,0),"")</f>
        <v/>
      </c>
      <c r="G2341" s="10"/>
      <c r="H2341" s="10"/>
      <c r="I2341" s="40"/>
      <c r="J2341" s="40"/>
      <c r="K2341" s="53"/>
      <c r="L2341" s="53"/>
      <c r="M2341" s="53"/>
      <c r="N2341" s="53"/>
      <c r="O2341" s="53"/>
      <c r="P2341" s="53"/>
      <c r="Q2341" s="53"/>
      <c r="R2341" s="53"/>
      <c r="S2341" s="53"/>
    </row>
    <row r="2342" spans="1:19" x14ac:dyDescent="0.3">
      <c r="A2342" s="106"/>
      <c r="B2342" s="59"/>
      <c r="C2342" s="137" t="str">
        <f t="shared" si="36"/>
        <v/>
      </c>
      <c r="D2342" s="138" t="str">
        <f>IF(NOT(ISBLANK(B2342)),IF(AND(MONTH(B2342)&gt;=4,MONTH(B2342)&lt;=12,B2342&gt;=DATE(INT(LEFT('Fiscal Year'!$B$2,4)),4,1),B2342&lt;=DATE(INT(CONCATENATE("20",RIGHT('Fiscal Year'!$B$2,2))),3,31)),1,0),"")</f>
        <v/>
      </c>
      <c r="E2342" s="138" t="str">
        <f>IF(NOT(ISBLANK(B2342)),IF(AND(MONTH(B2342)&gt;=1,MONTH(B2342)&lt;=3,B2342&gt;=DATE(INT(LEFT('Fiscal Year'!$B$2,4)),4,1),B2342&lt;=DATE(INT(CONCATENATE("20",RIGHT('Fiscal Year'!$B$2,2))),3,31)),1,0),"")</f>
        <v/>
      </c>
      <c r="F2342" s="139" t="str">
        <f>IF(NOT(ISBLANK(B2342)),IF(B2342&lt;'Fiscal Year'!$B$3,1,0),"")</f>
        <v/>
      </c>
      <c r="G2342" s="10"/>
      <c r="H2342" s="10"/>
      <c r="I2342" s="40"/>
      <c r="J2342" s="40"/>
      <c r="K2342" s="53"/>
      <c r="L2342" s="53"/>
      <c r="M2342" s="53"/>
      <c r="N2342" s="53"/>
      <c r="O2342" s="53"/>
      <c r="P2342" s="53"/>
      <c r="Q2342" s="53"/>
      <c r="R2342" s="53"/>
      <c r="S2342" s="53"/>
    </row>
    <row r="2343" spans="1:19" x14ac:dyDescent="0.3">
      <c r="A2343" s="106"/>
      <c r="B2343" s="59"/>
      <c r="C2343" s="137" t="str">
        <f t="shared" si="36"/>
        <v/>
      </c>
      <c r="D2343" s="138" t="str">
        <f>IF(NOT(ISBLANK(B2343)),IF(AND(MONTH(B2343)&gt;=4,MONTH(B2343)&lt;=12,B2343&gt;=DATE(INT(LEFT('Fiscal Year'!$B$2,4)),4,1),B2343&lt;=DATE(INT(CONCATENATE("20",RIGHT('Fiscal Year'!$B$2,2))),3,31)),1,0),"")</f>
        <v/>
      </c>
      <c r="E2343" s="138" t="str">
        <f>IF(NOT(ISBLANK(B2343)),IF(AND(MONTH(B2343)&gt;=1,MONTH(B2343)&lt;=3,B2343&gt;=DATE(INT(LEFT('Fiscal Year'!$B$2,4)),4,1),B2343&lt;=DATE(INT(CONCATENATE("20",RIGHT('Fiscal Year'!$B$2,2))),3,31)),1,0),"")</f>
        <v/>
      </c>
      <c r="F2343" s="139" t="str">
        <f>IF(NOT(ISBLANK(B2343)),IF(B2343&lt;'Fiscal Year'!$B$3,1,0),"")</f>
        <v/>
      </c>
      <c r="G2343" s="10"/>
      <c r="H2343" s="10"/>
      <c r="I2343" s="40"/>
      <c r="J2343" s="40"/>
      <c r="K2343" s="53"/>
      <c r="L2343" s="53"/>
      <c r="M2343" s="53"/>
      <c r="N2343" s="53"/>
      <c r="O2343" s="53"/>
      <c r="P2343" s="53"/>
      <c r="Q2343" s="53"/>
      <c r="R2343" s="53"/>
      <c r="S2343" s="53"/>
    </row>
    <row r="2344" spans="1:19" x14ac:dyDescent="0.3">
      <c r="A2344" s="106"/>
      <c r="B2344" s="59"/>
      <c r="C2344" s="137" t="str">
        <f t="shared" si="36"/>
        <v/>
      </c>
      <c r="D2344" s="138" t="str">
        <f>IF(NOT(ISBLANK(B2344)),IF(AND(MONTH(B2344)&gt;=4,MONTH(B2344)&lt;=12,B2344&gt;=DATE(INT(LEFT('Fiscal Year'!$B$2,4)),4,1),B2344&lt;=DATE(INT(CONCATENATE("20",RIGHT('Fiscal Year'!$B$2,2))),3,31)),1,0),"")</f>
        <v/>
      </c>
      <c r="E2344" s="138" t="str">
        <f>IF(NOT(ISBLANK(B2344)),IF(AND(MONTH(B2344)&gt;=1,MONTH(B2344)&lt;=3,B2344&gt;=DATE(INT(LEFT('Fiscal Year'!$B$2,4)),4,1),B2344&lt;=DATE(INT(CONCATENATE("20",RIGHT('Fiscal Year'!$B$2,2))),3,31)),1,0),"")</f>
        <v/>
      </c>
      <c r="F2344" s="139" t="str">
        <f>IF(NOT(ISBLANK(B2344)),IF(B2344&lt;'Fiscal Year'!$B$3,1,0),"")</f>
        <v/>
      </c>
      <c r="G2344" s="10"/>
      <c r="H2344" s="10"/>
      <c r="I2344" s="40"/>
      <c r="J2344" s="40"/>
      <c r="K2344" s="53"/>
      <c r="L2344" s="53"/>
      <c r="M2344" s="53"/>
      <c r="N2344" s="53"/>
      <c r="O2344" s="53"/>
      <c r="P2344" s="53"/>
      <c r="Q2344" s="53"/>
      <c r="R2344" s="53"/>
      <c r="S2344" s="53"/>
    </row>
    <row r="2345" spans="1:19" x14ac:dyDescent="0.3">
      <c r="A2345" s="106"/>
      <c r="B2345" s="59"/>
      <c r="C2345" s="137" t="str">
        <f t="shared" si="36"/>
        <v/>
      </c>
      <c r="D2345" s="138" t="str">
        <f>IF(NOT(ISBLANK(B2345)),IF(AND(MONTH(B2345)&gt;=4,MONTH(B2345)&lt;=12,B2345&gt;=DATE(INT(LEFT('Fiscal Year'!$B$2,4)),4,1),B2345&lt;=DATE(INT(CONCATENATE("20",RIGHT('Fiscal Year'!$B$2,2))),3,31)),1,0),"")</f>
        <v/>
      </c>
      <c r="E2345" s="138" t="str">
        <f>IF(NOT(ISBLANK(B2345)),IF(AND(MONTH(B2345)&gt;=1,MONTH(B2345)&lt;=3,B2345&gt;=DATE(INT(LEFT('Fiscal Year'!$B$2,4)),4,1),B2345&lt;=DATE(INT(CONCATENATE("20",RIGHT('Fiscal Year'!$B$2,2))),3,31)),1,0),"")</f>
        <v/>
      </c>
      <c r="F2345" s="139" t="str">
        <f>IF(NOT(ISBLANK(B2345)),IF(B2345&lt;'Fiscal Year'!$B$3,1,0),"")</f>
        <v/>
      </c>
      <c r="G2345" s="10"/>
      <c r="H2345" s="10"/>
      <c r="I2345" s="40"/>
      <c r="J2345" s="40"/>
      <c r="K2345" s="53"/>
      <c r="L2345" s="53"/>
      <c r="M2345" s="53"/>
      <c r="N2345" s="53"/>
      <c r="O2345" s="53"/>
      <c r="P2345" s="53"/>
      <c r="Q2345" s="53"/>
      <c r="R2345" s="53"/>
      <c r="S2345" s="53"/>
    </row>
    <row r="2346" spans="1:19" x14ac:dyDescent="0.3">
      <c r="A2346" s="106"/>
      <c r="B2346" s="59"/>
      <c r="C2346" s="137" t="str">
        <f t="shared" si="36"/>
        <v/>
      </c>
      <c r="D2346" s="138" t="str">
        <f>IF(NOT(ISBLANK(B2346)),IF(AND(MONTH(B2346)&gt;=4,MONTH(B2346)&lt;=12,B2346&gt;=DATE(INT(LEFT('Fiscal Year'!$B$2,4)),4,1),B2346&lt;=DATE(INT(CONCATENATE("20",RIGHT('Fiscal Year'!$B$2,2))),3,31)),1,0),"")</f>
        <v/>
      </c>
      <c r="E2346" s="138" t="str">
        <f>IF(NOT(ISBLANK(B2346)),IF(AND(MONTH(B2346)&gt;=1,MONTH(B2346)&lt;=3,B2346&gt;=DATE(INT(LEFT('Fiscal Year'!$B$2,4)),4,1),B2346&lt;=DATE(INT(CONCATENATE("20",RIGHT('Fiscal Year'!$B$2,2))),3,31)),1,0),"")</f>
        <v/>
      </c>
      <c r="F2346" s="139" t="str">
        <f>IF(NOT(ISBLANK(B2346)),IF(B2346&lt;'Fiscal Year'!$B$3,1,0),"")</f>
        <v/>
      </c>
      <c r="G2346" s="10"/>
      <c r="H2346" s="10"/>
      <c r="I2346" s="40"/>
      <c r="J2346" s="40"/>
      <c r="K2346" s="53"/>
      <c r="L2346" s="53"/>
      <c r="M2346" s="53"/>
      <c r="N2346" s="53"/>
      <c r="O2346" s="53"/>
      <c r="P2346" s="53"/>
      <c r="Q2346" s="53"/>
      <c r="R2346" s="53"/>
      <c r="S2346" s="53"/>
    </row>
    <row r="2347" spans="1:19" x14ac:dyDescent="0.3">
      <c r="A2347" s="106"/>
      <c r="B2347" s="59"/>
      <c r="C2347" s="137" t="str">
        <f t="shared" si="36"/>
        <v/>
      </c>
      <c r="D2347" s="138" t="str">
        <f>IF(NOT(ISBLANK(B2347)),IF(AND(MONTH(B2347)&gt;=4,MONTH(B2347)&lt;=12,B2347&gt;=DATE(INT(LEFT('Fiscal Year'!$B$2,4)),4,1),B2347&lt;=DATE(INT(CONCATENATE("20",RIGHT('Fiscal Year'!$B$2,2))),3,31)),1,0),"")</f>
        <v/>
      </c>
      <c r="E2347" s="138" t="str">
        <f>IF(NOT(ISBLANK(B2347)),IF(AND(MONTH(B2347)&gt;=1,MONTH(B2347)&lt;=3,B2347&gt;=DATE(INT(LEFT('Fiscal Year'!$B$2,4)),4,1),B2347&lt;=DATE(INT(CONCATENATE("20",RIGHT('Fiscal Year'!$B$2,2))),3,31)),1,0),"")</f>
        <v/>
      </c>
      <c r="F2347" s="139" t="str">
        <f>IF(NOT(ISBLANK(B2347)),IF(B2347&lt;'Fiscal Year'!$B$3,1,0),"")</f>
        <v/>
      </c>
      <c r="G2347" s="10"/>
      <c r="H2347" s="10"/>
      <c r="I2347" s="40"/>
      <c r="J2347" s="40"/>
      <c r="K2347" s="53"/>
      <c r="L2347" s="53"/>
      <c r="M2347" s="53"/>
      <c r="N2347" s="53"/>
      <c r="O2347" s="53"/>
      <c r="P2347" s="53"/>
      <c r="Q2347" s="53"/>
      <c r="R2347" s="53"/>
      <c r="S2347" s="53"/>
    </row>
    <row r="2348" spans="1:19" x14ac:dyDescent="0.3">
      <c r="A2348" s="106"/>
      <c r="B2348" s="59"/>
      <c r="C2348" s="137" t="str">
        <f t="shared" si="36"/>
        <v/>
      </c>
      <c r="D2348" s="138" t="str">
        <f>IF(NOT(ISBLANK(B2348)),IF(AND(MONTH(B2348)&gt;=4,MONTH(B2348)&lt;=12,B2348&gt;=DATE(INT(LEFT('Fiscal Year'!$B$2,4)),4,1),B2348&lt;=DATE(INT(CONCATENATE("20",RIGHT('Fiscal Year'!$B$2,2))),3,31)),1,0),"")</f>
        <v/>
      </c>
      <c r="E2348" s="138" t="str">
        <f>IF(NOT(ISBLANK(B2348)),IF(AND(MONTH(B2348)&gt;=1,MONTH(B2348)&lt;=3,B2348&gt;=DATE(INT(LEFT('Fiscal Year'!$B$2,4)),4,1),B2348&lt;=DATE(INT(CONCATENATE("20",RIGHT('Fiscal Year'!$B$2,2))),3,31)),1,0),"")</f>
        <v/>
      </c>
      <c r="F2348" s="139" t="str">
        <f>IF(NOT(ISBLANK(B2348)),IF(B2348&lt;'Fiscal Year'!$B$3,1,0),"")</f>
        <v/>
      </c>
      <c r="G2348" s="10"/>
      <c r="H2348" s="10"/>
      <c r="I2348" s="40"/>
      <c r="J2348" s="40"/>
      <c r="K2348" s="53"/>
      <c r="L2348" s="53"/>
      <c r="M2348" s="53"/>
      <c r="N2348" s="53"/>
      <c r="O2348" s="53"/>
      <c r="P2348" s="53"/>
      <c r="Q2348" s="53"/>
      <c r="R2348" s="53"/>
      <c r="S2348" s="53"/>
    </row>
    <row r="2349" spans="1:19" x14ac:dyDescent="0.3">
      <c r="A2349" s="106"/>
      <c r="B2349" s="59"/>
      <c r="C2349" s="137" t="str">
        <f t="shared" si="36"/>
        <v/>
      </c>
      <c r="D2349" s="138" t="str">
        <f>IF(NOT(ISBLANK(B2349)),IF(AND(MONTH(B2349)&gt;=4,MONTH(B2349)&lt;=12,B2349&gt;=DATE(INT(LEFT('Fiscal Year'!$B$2,4)),4,1),B2349&lt;=DATE(INT(CONCATENATE("20",RIGHT('Fiscal Year'!$B$2,2))),3,31)),1,0),"")</f>
        <v/>
      </c>
      <c r="E2349" s="138" t="str">
        <f>IF(NOT(ISBLANK(B2349)),IF(AND(MONTH(B2349)&gt;=1,MONTH(B2349)&lt;=3,B2349&gt;=DATE(INT(LEFT('Fiscal Year'!$B$2,4)),4,1),B2349&lt;=DATE(INT(CONCATENATE("20",RIGHT('Fiscal Year'!$B$2,2))),3,31)),1,0),"")</f>
        <v/>
      </c>
      <c r="F2349" s="139" t="str">
        <f>IF(NOT(ISBLANK(B2349)),IF(B2349&lt;'Fiscal Year'!$B$3,1,0),"")</f>
        <v/>
      </c>
      <c r="G2349" s="10"/>
      <c r="H2349" s="10"/>
      <c r="I2349" s="40"/>
      <c r="J2349" s="40"/>
      <c r="K2349" s="53"/>
      <c r="L2349" s="53"/>
      <c r="M2349" s="53"/>
      <c r="N2349" s="53"/>
      <c r="O2349" s="53"/>
      <c r="P2349" s="53"/>
      <c r="Q2349" s="53"/>
      <c r="R2349" s="53"/>
      <c r="S2349" s="53"/>
    </row>
    <row r="2350" spans="1:19" x14ac:dyDescent="0.3">
      <c r="A2350" s="106"/>
      <c r="B2350" s="59"/>
      <c r="C2350" s="137" t="str">
        <f t="shared" si="36"/>
        <v/>
      </c>
      <c r="D2350" s="138" t="str">
        <f>IF(NOT(ISBLANK(B2350)),IF(AND(MONTH(B2350)&gt;=4,MONTH(B2350)&lt;=12,B2350&gt;=DATE(INT(LEFT('Fiscal Year'!$B$2,4)),4,1),B2350&lt;=DATE(INT(CONCATENATE("20",RIGHT('Fiscal Year'!$B$2,2))),3,31)),1,0),"")</f>
        <v/>
      </c>
      <c r="E2350" s="138" t="str">
        <f>IF(NOT(ISBLANK(B2350)),IF(AND(MONTH(B2350)&gt;=1,MONTH(B2350)&lt;=3,B2350&gt;=DATE(INT(LEFT('Fiscal Year'!$B$2,4)),4,1),B2350&lt;=DATE(INT(CONCATENATE("20",RIGHT('Fiscal Year'!$B$2,2))),3,31)),1,0),"")</f>
        <v/>
      </c>
      <c r="F2350" s="139" t="str">
        <f>IF(NOT(ISBLANK(B2350)),IF(B2350&lt;'Fiscal Year'!$B$3,1,0),"")</f>
        <v/>
      </c>
      <c r="G2350" s="10"/>
      <c r="H2350" s="10"/>
      <c r="I2350" s="40"/>
      <c r="J2350" s="40"/>
      <c r="K2350" s="53"/>
      <c r="L2350" s="53"/>
      <c r="M2350" s="53"/>
      <c r="N2350" s="53"/>
      <c r="O2350" s="53"/>
      <c r="P2350" s="53"/>
      <c r="Q2350" s="53"/>
      <c r="R2350" s="53"/>
      <c r="S2350" s="53"/>
    </row>
    <row r="2351" spans="1:19" x14ac:dyDescent="0.3">
      <c r="A2351" s="106"/>
      <c r="B2351" s="59"/>
      <c r="C2351" s="137" t="str">
        <f t="shared" si="36"/>
        <v/>
      </c>
      <c r="D2351" s="138" t="str">
        <f>IF(NOT(ISBLANK(B2351)),IF(AND(MONTH(B2351)&gt;=4,MONTH(B2351)&lt;=12,B2351&gt;=DATE(INT(LEFT('Fiscal Year'!$B$2,4)),4,1),B2351&lt;=DATE(INT(CONCATENATE("20",RIGHT('Fiscal Year'!$B$2,2))),3,31)),1,0),"")</f>
        <v/>
      </c>
      <c r="E2351" s="138" t="str">
        <f>IF(NOT(ISBLANK(B2351)),IF(AND(MONTH(B2351)&gt;=1,MONTH(B2351)&lt;=3,B2351&gt;=DATE(INT(LEFT('Fiscal Year'!$B$2,4)),4,1),B2351&lt;=DATE(INT(CONCATENATE("20",RIGHT('Fiscal Year'!$B$2,2))),3,31)),1,0),"")</f>
        <v/>
      </c>
      <c r="F2351" s="139" t="str">
        <f>IF(NOT(ISBLANK(B2351)),IF(B2351&lt;'Fiscal Year'!$B$3,1,0),"")</f>
        <v/>
      </c>
      <c r="G2351" s="10"/>
      <c r="H2351" s="10"/>
      <c r="I2351" s="40"/>
      <c r="J2351" s="40"/>
      <c r="K2351" s="53"/>
      <c r="L2351" s="53"/>
      <c r="M2351" s="53"/>
      <c r="N2351" s="53"/>
      <c r="O2351" s="53"/>
      <c r="P2351" s="53"/>
      <c r="Q2351" s="53"/>
      <c r="R2351" s="53"/>
      <c r="S2351" s="53"/>
    </row>
    <row r="2352" spans="1:19" x14ac:dyDescent="0.3">
      <c r="A2352" s="106"/>
      <c r="B2352" s="59"/>
      <c r="C2352" s="137" t="str">
        <f t="shared" si="36"/>
        <v/>
      </c>
      <c r="D2352" s="138" t="str">
        <f>IF(NOT(ISBLANK(B2352)),IF(AND(MONTH(B2352)&gt;=4,MONTH(B2352)&lt;=12,B2352&gt;=DATE(INT(LEFT('Fiscal Year'!$B$2,4)),4,1),B2352&lt;=DATE(INT(CONCATENATE("20",RIGHT('Fiscal Year'!$B$2,2))),3,31)),1,0),"")</f>
        <v/>
      </c>
      <c r="E2352" s="138" t="str">
        <f>IF(NOT(ISBLANK(B2352)),IF(AND(MONTH(B2352)&gt;=1,MONTH(B2352)&lt;=3,B2352&gt;=DATE(INT(LEFT('Fiscal Year'!$B$2,4)),4,1),B2352&lt;=DATE(INT(CONCATENATE("20",RIGHT('Fiscal Year'!$B$2,2))),3,31)),1,0),"")</f>
        <v/>
      </c>
      <c r="F2352" s="139" t="str">
        <f>IF(NOT(ISBLANK(B2352)),IF(B2352&lt;'Fiscal Year'!$B$3,1,0),"")</f>
        <v/>
      </c>
      <c r="G2352" s="10"/>
      <c r="H2352" s="10"/>
      <c r="I2352" s="40"/>
      <c r="J2352" s="40"/>
      <c r="K2352" s="53"/>
      <c r="L2352" s="53"/>
      <c r="M2352" s="53"/>
      <c r="N2352" s="53"/>
      <c r="O2352" s="53"/>
      <c r="P2352" s="53"/>
      <c r="Q2352" s="53"/>
      <c r="R2352" s="53"/>
      <c r="S2352" s="53"/>
    </row>
    <row r="2353" spans="1:19" x14ac:dyDescent="0.3">
      <c r="A2353" s="106"/>
      <c r="B2353" s="59"/>
      <c r="C2353" s="137" t="str">
        <f t="shared" si="36"/>
        <v/>
      </c>
      <c r="D2353" s="138" t="str">
        <f>IF(NOT(ISBLANK(B2353)),IF(AND(MONTH(B2353)&gt;=4,MONTH(B2353)&lt;=12,B2353&gt;=DATE(INT(LEFT('Fiscal Year'!$B$2,4)),4,1),B2353&lt;=DATE(INT(CONCATENATE("20",RIGHT('Fiscal Year'!$B$2,2))),3,31)),1,0),"")</f>
        <v/>
      </c>
      <c r="E2353" s="138" t="str">
        <f>IF(NOT(ISBLANK(B2353)),IF(AND(MONTH(B2353)&gt;=1,MONTH(B2353)&lt;=3,B2353&gt;=DATE(INT(LEFT('Fiscal Year'!$B$2,4)),4,1),B2353&lt;=DATE(INT(CONCATENATE("20",RIGHT('Fiscal Year'!$B$2,2))),3,31)),1,0),"")</f>
        <v/>
      </c>
      <c r="F2353" s="139" t="str">
        <f>IF(NOT(ISBLANK(B2353)),IF(B2353&lt;'Fiscal Year'!$B$3,1,0),"")</f>
        <v/>
      </c>
      <c r="G2353" s="10"/>
      <c r="H2353" s="10"/>
      <c r="I2353" s="40"/>
      <c r="J2353" s="40"/>
      <c r="K2353" s="53"/>
      <c r="L2353" s="53"/>
      <c r="M2353" s="53"/>
      <c r="N2353" s="53"/>
      <c r="O2353" s="53"/>
      <c r="P2353" s="53"/>
      <c r="Q2353" s="53"/>
      <c r="R2353" s="53"/>
      <c r="S2353" s="53"/>
    </row>
    <row r="2354" spans="1:19" x14ac:dyDescent="0.3">
      <c r="A2354" s="106"/>
      <c r="B2354" s="59"/>
      <c r="C2354" s="137" t="str">
        <f t="shared" si="36"/>
        <v/>
      </c>
      <c r="D2354" s="138" t="str">
        <f>IF(NOT(ISBLANK(B2354)),IF(AND(MONTH(B2354)&gt;=4,MONTH(B2354)&lt;=12,B2354&gt;=DATE(INT(LEFT('Fiscal Year'!$B$2,4)),4,1),B2354&lt;=DATE(INT(CONCATENATE("20",RIGHT('Fiscal Year'!$B$2,2))),3,31)),1,0),"")</f>
        <v/>
      </c>
      <c r="E2354" s="138" t="str">
        <f>IF(NOT(ISBLANK(B2354)),IF(AND(MONTH(B2354)&gt;=1,MONTH(B2354)&lt;=3,B2354&gt;=DATE(INT(LEFT('Fiscal Year'!$B$2,4)),4,1),B2354&lt;=DATE(INT(CONCATENATE("20",RIGHT('Fiscal Year'!$B$2,2))),3,31)),1,0),"")</f>
        <v/>
      </c>
      <c r="F2354" s="139" t="str">
        <f>IF(NOT(ISBLANK(B2354)),IF(B2354&lt;'Fiscal Year'!$B$3,1,0),"")</f>
        <v/>
      </c>
      <c r="G2354" s="10"/>
      <c r="H2354" s="10"/>
      <c r="I2354" s="40"/>
      <c r="J2354" s="40"/>
      <c r="K2354" s="53"/>
      <c r="L2354" s="53"/>
      <c r="M2354" s="53"/>
      <c r="N2354" s="53"/>
      <c r="O2354" s="53"/>
      <c r="P2354" s="53"/>
      <c r="Q2354" s="53"/>
      <c r="R2354" s="53"/>
      <c r="S2354" s="53"/>
    </row>
    <row r="2355" spans="1:19" x14ac:dyDescent="0.3">
      <c r="A2355" s="106"/>
      <c r="B2355" s="59"/>
      <c r="C2355" s="137" t="str">
        <f t="shared" si="36"/>
        <v/>
      </c>
      <c r="D2355" s="138" t="str">
        <f>IF(NOT(ISBLANK(B2355)),IF(AND(MONTH(B2355)&gt;=4,MONTH(B2355)&lt;=12,B2355&gt;=DATE(INT(LEFT('Fiscal Year'!$B$2,4)),4,1),B2355&lt;=DATE(INT(CONCATENATE("20",RIGHT('Fiscal Year'!$B$2,2))),3,31)),1,0),"")</f>
        <v/>
      </c>
      <c r="E2355" s="138" t="str">
        <f>IF(NOT(ISBLANK(B2355)),IF(AND(MONTH(B2355)&gt;=1,MONTH(B2355)&lt;=3,B2355&gt;=DATE(INT(LEFT('Fiscal Year'!$B$2,4)),4,1),B2355&lt;=DATE(INT(CONCATENATE("20",RIGHT('Fiscal Year'!$B$2,2))),3,31)),1,0),"")</f>
        <v/>
      </c>
      <c r="F2355" s="139" t="str">
        <f>IF(NOT(ISBLANK(B2355)),IF(B2355&lt;'Fiscal Year'!$B$3,1,0),"")</f>
        <v/>
      </c>
      <c r="G2355" s="10"/>
      <c r="H2355" s="10"/>
      <c r="I2355" s="40"/>
      <c r="J2355" s="40"/>
      <c r="K2355" s="53"/>
      <c r="L2355" s="53"/>
      <c r="M2355" s="53"/>
      <c r="N2355" s="53"/>
      <c r="O2355" s="53"/>
      <c r="P2355" s="53"/>
      <c r="Q2355" s="53"/>
      <c r="R2355" s="53"/>
      <c r="S2355" s="53"/>
    </row>
    <row r="2356" spans="1:19" x14ac:dyDescent="0.3">
      <c r="A2356" s="106"/>
      <c r="B2356" s="59"/>
      <c r="C2356" s="137" t="str">
        <f t="shared" si="36"/>
        <v/>
      </c>
      <c r="D2356" s="138" t="str">
        <f>IF(NOT(ISBLANK(B2356)),IF(AND(MONTH(B2356)&gt;=4,MONTH(B2356)&lt;=12,B2356&gt;=DATE(INT(LEFT('Fiscal Year'!$B$2,4)),4,1),B2356&lt;=DATE(INT(CONCATENATE("20",RIGHT('Fiscal Year'!$B$2,2))),3,31)),1,0),"")</f>
        <v/>
      </c>
      <c r="E2356" s="138" t="str">
        <f>IF(NOT(ISBLANK(B2356)),IF(AND(MONTH(B2356)&gt;=1,MONTH(B2356)&lt;=3,B2356&gt;=DATE(INT(LEFT('Fiscal Year'!$B$2,4)),4,1),B2356&lt;=DATE(INT(CONCATENATE("20",RIGHT('Fiscal Year'!$B$2,2))),3,31)),1,0),"")</f>
        <v/>
      </c>
      <c r="F2356" s="139" t="str">
        <f>IF(NOT(ISBLANK(B2356)),IF(B2356&lt;'Fiscal Year'!$B$3,1,0),"")</f>
        <v/>
      </c>
      <c r="G2356" s="10"/>
      <c r="H2356" s="10"/>
      <c r="I2356" s="40"/>
      <c r="J2356" s="40"/>
      <c r="K2356" s="53"/>
      <c r="L2356" s="53"/>
      <c r="M2356" s="53"/>
      <c r="N2356" s="53"/>
      <c r="O2356" s="53"/>
      <c r="P2356" s="53"/>
      <c r="Q2356" s="53"/>
      <c r="R2356" s="53"/>
      <c r="S2356" s="53"/>
    </row>
    <row r="2357" spans="1:19" x14ac:dyDescent="0.3">
      <c r="A2357" s="106"/>
      <c r="B2357" s="59"/>
      <c r="C2357" s="137" t="str">
        <f t="shared" si="36"/>
        <v/>
      </c>
      <c r="D2357" s="138" t="str">
        <f>IF(NOT(ISBLANK(B2357)),IF(AND(MONTH(B2357)&gt;=4,MONTH(B2357)&lt;=12,B2357&gt;=DATE(INT(LEFT('Fiscal Year'!$B$2,4)),4,1),B2357&lt;=DATE(INT(CONCATENATE("20",RIGHT('Fiscal Year'!$B$2,2))),3,31)),1,0),"")</f>
        <v/>
      </c>
      <c r="E2357" s="138" t="str">
        <f>IF(NOT(ISBLANK(B2357)),IF(AND(MONTH(B2357)&gt;=1,MONTH(B2357)&lt;=3,B2357&gt;=DATE(INT(LEFT('Fiscal Year'!$B$2,4)),4,1),B2357&lt;=DATE(INT(CONCATENATE("20",RIGHT('Fiscal Year'!$B$2,2))),3,31)),1,0),"")</f>
        <v/>
      </c>
      <c r="F2357" s="139" t="str">
        <f>IF(NOT(ISBLANK(B2357)),IF(B2357&lt;'Fiscal Year'!$B$3,1,0),"")</f>
        <v/>
      </c>
      <c r="G2357" s="10"/>
      <c r="H2357" s="10"/>
      <c r="I2357" s="40"/>
      <c r="J2357" s="40"/>
      <c r="K2357" s="53"/>
      <c r="L2357" s="53"/>
      <c r="M2357" s="53"/>
      <c r="N2357" s="53"/>
      <c r="O2357" s="53"/>
      <c r="P2357" s="53"/>
      <c r="Q2357" s="53"/>
      <c r="R2357" s="53"/>
      <c r="S2357" s="53"/>
    </row>
    <row r="2358" spans="1:19" x14ac:dyDescent="0.3">
      <c r="A2358" s="106"/>
      <c r="B2358" s="59"/>
      <c r="C2358" s="137" t="str">
        <f t="shared" si="36"/>
        <v/>
      </c>
      <c r="D2358" s="138" t="str">
        <f>IF(NOT(ISBLANK(B2358)),IF(AND(MONTH(B2358)&gt;=4,MONTH(B2358)&lt;=12,B2358&gt;=DATE(INT(LEFT('Fiscal Year'!$B$2,4)),4,1),B2358&lt;=DATE(INT(CONCATENATE("20",RIGHT('Fiscal Year'!$B$2,2))),3,31)),1,0),"")</f>
        <v/>
      </c>
      <c r="E2358" s="138" t="str">
        <f>IF(NOT(ISBLANK(B2358)),IF(AND(MONTH(B2358)&gt;=1,MONTH(B2358)&lt;=3,B2358&gt;=DATE(INT(LEFT('Fiscal Year'!$B$2,4)),4,1),B2358&lt;=DATE(INT(CONCATENATE("20",RIGHT('Fiscal Year'!$B$2,2))),3,31)),1,0),"")</f>
        <v/>
      </c>
      <c r="F2358" s="139" t="str">
        <f>IF(NOT(ISBLANK(B2358)),IF(B2358&lt;'Fiscal Year'!$B$3,1,0),"")</f>
        <v/>
      </c>
      <c r="G2358" s="10"/>
      <c r="H2358" s="10"/>
      <c r="I2358" s="40"/>
      <c r="J2358" s="40"/>
      <c r="K2358" s="53"/>
      <c r="L2358" s="53"/>
      <c r="M2358" s="53"/>
      <c r="N2358" s="53"/>
      <c r="O2358" s="53"/>
      <c r="P2358" s="53"/>
      <c r="Q2358" s="53"/>
      <c r="R2358" s="53"/>
      <c r="S2358" s="53"/>
    </row>
    <row r="2359" spans="1:19" x14ac:dyDescent="0.3">
      <c r="A2359" s="106"/>
      <c r="B2359" s="59"/>
      <c r="C2359" s="137" t="str">
        <f t="shared" si="36"/>
        <v/>
      </c>
      <c r="D2359" s="138" t="str">
        <f>IF(NOT(ISBLANK(B2359)),IF(AND(MONTH(B2359)&gt;=4,MONTH(B2359)&lt;=12,B2359&gt;=DATE(INT(LEFT('Fiscal Year'!$B$2,4)),4,1),B2359&lt;=DATE(INT(CONCATENATE("20",RIGHT('Fiscal Year'!$B$2,2))),3,31)),1,0),"")</f>
        <v/>
      </c>
      <c r="E2359" s="138" t="str">
        <f>IF(NOT(ISBLANK(B2359)),IF(AND(MONTH(B2359)&gt;=1,MONTH(B2359)&lt;=3,B2359&gt;=DATE(INT(LEFT('Fiscal Year'!$B$2,4)),4,1),B2359&lt;=DATE(INT(CONCATENATE("20",RIGHT('Fiscal Year'!$B$2,2))),3,31)),1,0),"")</f>
        <v/>
      </c>
      <c r="F2359" s="139" t="str">
        <f>IF(NOT(ISBLANK(B2359)),IF(B2359&lt;'Fiscal Year'!$B$3,1,0),"")</f>
        <v/>
      </c>
      <c r="G2359" s="10"/>
      <c r="H2359" s="10"/>
      <c r="I2359" s="40"/>
      <c r="J2359" s="40"/>
      <c r="K2359" s="53"/>
      <c r="L2359" s="53"/>
      <c r="M2359" s="53"/>
      <c r="N2359" s="53"/>
      <c r="O2359" s="53"/>
      <c r="P2359" s="53"/>
      <c r="Q2359" s="53"/>
      <c r="R2359" s="53"/>
      <c r="S2359" s="53"/>
    </row>
    <row r="2360" spans="1:19" x14ac:dyDescent="0.3">
      <c r="A2360" s="106"/>
      <c r="B2360" s="59"/>
      <c r="C2360" s="137" t="str">
        <f t="shared" si="36"/>
        <v/>
      </c>
      <c r="D2360" s="138" t="str">
        <f>IF(NOT(ISBLANK(B2360)),IF(AND(MONTH(B2360)&gt;=4,MONTH(B2360)&lt;=12,B2360&gt;=DATE(INT(LEFT('Fiscal Year'!$B$2,4)),4,1),B2360&lt;=DATE(INT(CONCATENATE("20",RIGHT('Fiscal Year'!$B$2,2))),3,31)),1,0),"")</f>
        <v/>
      </c>
      <c r="E2360" s="138" t="str">
        <f>IF(NOT(ISBLANK(B2360)),IF(AND(MONTH(B2360)&gt;=1,MONTH(B2360)&lt;=3,B2360&gt;=DATE(INT(LEFT('Fiscal Year'!$B$2,4)),4,1),B2360&lt;=DATE(INT(CONCATENATE("20",RIGHT('Fiscal Year'!$B$2,2))),3,31)),1,0),"")</f>
        <v/>
      </c>
      <c r="F2360" s="139" t="str">
        <f>IF(NOT(ISBLANK(B2360)),IF(B2360&lt;'Fiscal Year'!$B$3,1,0),"")</f>
        <v/>
      </c>
      <c r="G2360" s="10"/>
      <c r="H2360" s="10"/>
      <c r="I2360" s="40"/>
      <c r="J2360" s="40"/>
      <c r="K2360" s="53"/>
      <c r="L2360" s="53"/>
      <c r="M2360" s="53"/>
      <c r="N2360" s="53"/>
      <c r="O2360" s="53"/>
      <c r="P2360" s="53"/>
      <c r="Q2360" s="53"/>
      <c r="R2360" s="53"/>
      <c r="S2360" s="53"/>
    </row>
    <row r="2361" spans="1:19" x14ac:dyDescent="0.3">
      <c r="A2361" s="106"/>
      <c r="B2361" s="59"/>
      <c r="C2361" s="137" t="str">
        <f t="shared" si="36"/>
        <v/>
      </c>
      <c r="D2361" s="138" t="str">
        <f>IF(NOT(ISBLANK(B2361)),IF(AND(MONTH(B2361)&gt;=4,MONTH(B2361)&lt;=12,B2361&gt;=DATE(INT(LEFT('Fiscal Year'!$B$2,4)),4,1),B2361&lt;=DATE(INT(CONCATENATE("20",RIGHT('Fiscal Year'!$B$2,2))),3,31)),1,0),"")</f>
        <v/>
      </c>
      <c r="E2361" s="138" t="str">
        <f>IF(NOT(ISBLANK(B2361)),IF(AND(MONTH(B2361)&gt;=1,MONTH(B2361)&lt;=3,B2361&gt;=DATE(INT(LEFT('Fiscal Year'!$B$2,4)),4,1),B2361&lt;=DATE(INT(CONCATENATE("20",RIGHT('Fiscal Year'!$B$2,2))),3,31)),1,0),"")</f>
        <v/>
      </c>
      <c r="F2361" s="139" t="str">
        <f>IF(NOT(ISBLANK(B2361)),IF(B2361&lt;'Fiscal Year'!$B$3,1,0),"")</f>
        <v/>
      </c>
      <c r="G2361" s="10"/>
      <c r="H2361" s="10"/>
      <c r="I2361" s="40"/>
      <c r="J2361" s="40"/>
      <c r="K2361" s="53"/>
      <c r="L2361" s="53"/>
      <c r="M2361" s="53"/>
      <c r="N2361" s="53"/>
      <c r="O2361" s="53"/>
      <c r="P2361" s="53"/>
      <c r="Q2361" s="53"/>
      <c r="R2361" s="53"/>
      <c r="S2361" s="53"/>
    </row>
    <row r="2362" spans="1:19" x14ac:dyDescent="0.3">
      <c r="A2362" s="106"/>
      <c r="B2362" s="59"/>
      <c r="C2362" s="137" t="str">
        <f t="shared" si="36"/>
        <v/>
      </c>
      <c r="D2362" s="138" t="str">
        <f>IF(NOT(ISBLANK(B2362)),IF(AND(MONTH(B2362)&gt;=4,MONTH(B2362)&lt;=12,B2362&gt;=DATE(INT(LEFT('Fiscal Year'!$B$2,4)),4,1),B2362&lt;=DATE(INT(CONCATENATE("20",RIGHT('Fiscal Year'!$B$2,2))),3,31)),1,0),"")</f>
        <v/>
      </c>
      <c r="E2362" s="138" t="str">
        <f>IF(NOT(ISBLANK(B2362)),IF(AND(MONTH(B2362)&gt;=1,MONTH(B2362)&lt;=3,B2362&gt;=DATE(INT(LEFT('Fiscal Year'!$B$2,4)),4,1),B2362&lt;=DATE(INT(CONCATENATE("20",RIGHT('Fiscal Year'!$B$2,2))),3,31)),1,0),"")</f>
        <v/>
      </c>
      <c r="F2362" s="139" t="str">
        <f>IF(NOT(ISBLANK(B2362)),IF(B2362&lt;'Fiscal Year'!$B$3,1,0),"")</f>
        <v/>
      </c>
      <c r="G2362" s="10"/>
      <c r="H2362" s="10"/>
      <c r="I2362" s="40"/>
      <c r="J2362" s="40"/>
      <c r="K2362" s="53"/>
      <c r="L2362" s="53"/>
      <c r="M2362" s="53"/>
      <c r="N2362" s="53"/>
      <c r="O2362" s="53"/>
      <c r="P2362" s="53"/>
      <c r="Q2362" s="53"/>
      <c r="R2362" s="53"/>
      <c r="S2362" s="53"/>
    </row>
    <row r="2363" spans="1:19" x14ac:dyDescent="0.3">
      <c r="A2363" s="106"/>
      <c r="B2363" s="59"/>
      <c r="C2363" s="137" t="str">
        <f t="shared" si="36"/>
        <v/>
      </c>
      <c r="D2363" s="138" t="str">
        <f>IF(NOT(ISBLANK(B2363)),IF(AND(MONTH(B2363)&gt;=4,MONTH(B2363)&lt;=12,B2363&gt;=DATE(INT(LEFT('Fiscal Year'!$B$2,4)),4,1),B2363&lt;=DATE(INT(CONCATENATE("20",RIGHT('Fiscal Year'!$B$2,2))),3,31)),1,0),"")</f>
        <v/>
      </c>
      <c r="E2363" s="138" t="str">
        <f>IF(NOT(ISBLANK(B2363)),IF(AND(MONTH(B2363)&gt;=1,MONTH(B2363)&lt;=3,B2363&gt;=DATE(INT(LEFT('Fiscal Year'!$B$2,4)),4,1),B2363&lt;=DATE(INT(CONCATENATE("20",RIGHT('Fiscal Year'!$B$2,2))),3,31)),1,0),"")</f>
        <v/>
      </c>
      <c r="F2363" s="139" t="str">
        <f>IF(NOT(ISBLANK(B2363)),IF(B2363&lt;'Fiscal Year'!$B$3,1,0),"")</f>
        <v/>
      </c>
      <c r="G2363" s="10"/>
      <c r="H2363" s="10"/>
      <c r="I2363" s="40"/>
      <c r="J2363" s="40"/>
      <c r="K2363" s="53"/>
      <c r="L2363" s="53"/>
      <c r="M2363" s="53"/>
      <c r="N2363" s="53"/>
      <c r="O2363" s="53"/>
      <c r="P2363" s="53"/>
      <c r="Q2363" s="53"/>
      <c r="R2363" s="53"/>
      <c r="S2363" s="53"/>
    </row>
    <row r="2364" spans="1:19" x14ac:dyDescent="0.3">
      <c r="A2364" s="106"/>
      <c r="B2364" s="59"/>
      <c r="C2364" s="137" t="str">
        <f t="shared" si="36"/>
        <v/>
      </c>
      <c r="D2364" s="138" t="str">
        <f>IF(NOT(ISBLANK(B2364)),IF(AND(MONTH(B2364)&gt;=4,MONTH(B2364)&lt;=12,B2364&gt;=DATE(INT(LEFT('Fiscal Year'!$B$2,4)),4,1),B2364&lt;=DATE(INT(CONCATENATE("20",RIGHT('Fiscal Year'!$B$2,2))),3,31)),1,0),"")</f>
        <v/>
      </c>
      <c r="E2364" s="138" t="str">
        <f>IF(NOT(ISBLANK(B2364)),IF(AND(MONTH(B2364)&gt;=1,MONTH(B2364)&lt;=3,B2364&gt;=DATE(INT(LEFT('Fiscal Year'!$B$2,4)),4,1),B2364&lt;=DATE(INT(CONCATENATE("20",RIGHT('Fiscal Year'!$B$2,2))),3,31)),1,0),"")</f>
        <v/>
      </c>
      <c r="F2364" s="139" t="str">
        <f>IF(NOT(ISBLANK(B2364)),IF(B2364&lt;'Fiscal Year'!$B$3,1,0),"")</f>
        <v/>
      </c>
      <c r="G2364" s="10"/>
      <c r="H2364" s="10"/>
      <c r="I2364" s="40"/>
      <c r="J2364" s="40"/>
      <c r="K2364" s="53"/>
      <c r="L2364" s="53"/>
      <c r="M2364" s="53"/>
      <c r="N2364" s="53"/>
      <c r="O2364" s="53"/>
      <c r="P2364" s="53"/>
      <c r="Q2364" s="53"/>
      <c r="R2364" s="53"/>
      <c r="S2364" s="53"/>
    </row>
    <row r="2365" spans="1:19" x14ac:dyDescent="0.3">
      <c r="A2365" s="106"/>
      <c r="B2365" s="59"/>
      <c r="C2365" s="137" t="str">
        <f t="shared" si="36"/>
        <v/>
      </c>
      <c r="D2365" s="138" t="str">
        <f>IF(NOT(ISBLANK(B2365)),IF(AND(MONTH(B2365)&gt;=4,MONTH(B2365)&lt;=12,B2365&gt;=DATE(INT(LEFT('Fiscal Year'!$B$2,4)),4,1),B2365&lt;=DATE(INT(CONCATENATE("20",RIGHT('Fiscal Year'!$B$2,2))),3,31)),1,0),"")</f>
        <v/>
      </c>
      <c r="E2365" s="138" t="str">
        <f>IF(NOT(ISBLANK(B2365)),IF(AND(MONTH(B2365)&gt;=1,MONTH(B2365)&lt;=3,B2365&gt;=DATE(INT(LEFT('Fiscal Year'!$B$2,4)),4,1),B2365&lt;=DATE(INT(CONCATENATE("20",RIGHT('Fiscal Year'!$B$2,2))),3,31)),1,0),"")</f>
        <v/>
      </c>
      <c r="F2365" s="139" t="str">
        <f>IF(NOT(ISBLANK(B2365)),IF(B2365&lt;'Fiscal Year'!$B$3,1,0),"")</f>
        <v/>
      </c>
      <c r="G2365" s="10"/>
      <c r="H2365" s="10"/>
      <c r="I2365" s="40"/>
      <c r="J2365" s="40"/>
      <c r="K2365" s="53"/>
      <c r="L2365" s="53"/>
      <c r="M2365" s="53"/>
      <c r="N2365" s="53"/>
      <c r="O2365" s="53"/>
      <c r="P2365" s="53"/>
      <c r="Q2365" s="53"/>
      <c r="R2365" s="53"/>
      <c r="S2365" s="53"/>
    </row>
    <row r="2366" spans="1:19" x14ac:dyDescent="0.3">
      <c r="A2366" s="106"/>
      <c r="B2366" s="59"/>
      <c r="C2366" s="137" t="str">
        <f t="shared" si="36"/>
        <v/>
      </c>
      <c r="D2366" s="138" t="str">
        <f>IF(NOT(ISBLANK(B2366)),IF(AND(MONTH(B2366)&gt;=4,MONTH(B2366)&lt;=12,B2366&gt;=DATE(INT(LEFT('Fiscal Year'!$B$2,4)),4,1),B2366&lt;=DATE(INT(CONCATENATE("20",RIGHT('Fiscal Year'!$B$2,2))),3,31)),1,0),"")</f>
        <v/>
      </c>
      <c r="E2366" s="138" t="str">
        <f>IF(NOT(ISBLANK(B2366)),IF(AND(MONTH(B2366)&gt;=1,MONTH(B2366)&lt;=3,B2366&gt;=DATE(INT(LEFT('Fiscal Year'!$B$2,4)),4,1),B2366&lt;=DATE(INT(CONCATENATE("20",RIGHT('Fiscal Year'!$B$2,2))),3,31)),1,0),"")</f>
        <v/>
      </c>
      <c r="F2366" s="139" t="str">
        <f>IF(NOT(ISBLANK(B2366)),IF(B2366&lt;'Fiscal Year'!$B$3,1,0),"")</f>
        <v/>
      </c>
      <c r="G2366" s="10"/>
      <c r="H2366" s="10"/>
      <c r="I2366" s="40"/>
      <c r="J2366" s="40"/>
      <c r="K2366" s="53"/>
      <c r="L2366" s="53"/>
      <c r="M2366" s="53"/>
      <c r="N2366" s="53"/>
      <c r="O2366" s="53"/>
      <c r="P2366" s="53"/>
      <c r="Q2366" s="53"/>
      <c r="R2366" s="53"/>
      <c r="S2366" s="53"/>
    </row>
    <row r="2367" spans="1:19" x14ac:dyDescent="0.3">
      <c r="A2367" s="106"/>
      <c r="B2367" s="59"/>
      <c r="C2367" s="137" t="str">
        <f t="shared" si="36"/>
        <v/>
      </c>
      <c r="D2367" s="138" t="str">
        <f>IF(NOT(ISBLANK(B2367)),IF(AND(MONTH(B2367)&gt;=4,MONTH(B2367)&lt;=12,B2367&gt;=DATE(INT(LEFT('Fiscal Year'!$B$2,4)),4,1),B2367&lt;=DATE(INT(CONCATENATE("20",RIGHT('Fiscal Year'!$B$2,2))),3,31)),1,0),"")</f>
        <v/>
      </c>
      <c r="E2367" s="138" t="str">
        <f>IF(NOT(ISBLANK(B2367)),IF(AND(MONTH(B2367)&gt;=1,MONTH(B2367)&lt;=3,B2367&gt;=DATE(INT(LEFT('Fiscal Year'!$B$2,4)),4,1),B2367&lt;=DATE(INT(CONCATENATE("20",RIGHT('Fiscal Year'!$B$2,2))),3,31)),1,0),"")</f>
        <v/>
      </c>
      <c r="F2367" s="139" t="str">
        <f>IF(NOT(ISBLANK(B2367)),IF(B2367&lt;'Fiscal Year'!$B$3,1,0),"")</f>
        <v/>
      </c>
      <c r="G2367" s="10"/>
      <c r="H2367" s="10"/>
      <c r="I2367" s="40"/>
      <c r="J2367" s="40"/>
      <c r="K2367" s="53"/>
      <c r="L2367" s="53"/>
      <c r="M2367" s="53"/>
      <c r="N2367" s="53"/>
      <c r="O2367" s="53"/>
      <c r="P2367" s="53"/>
      <c r="Q2367" s="53"/>
      <c r="R2367" s="53"/>
      <c r="S2367" s="53"/>
    </row>
    <row r="2368" spans="1:19" x14ac:dyDescent="0.3">
      <c r="A2368" s="106"/>
      <c r="B2368" s="59"/>
      <c r="C2368" s="137" t="str">
        <f t="shared" si="36"/>
        <v/>
      </c>
      <c r="D2368" s="138" t="str">
        <f>IF(NOT(ISBLANK(B2368)),IF(AND(MONTH(B2368)&gt;=4,MONTH(B2368)&lt;=12,B2368&gt;=DATE(INT(LEFT('Fiscal Year'!$B$2,4)),4,1),B2368&lt;=DATE(INT(CONCATENATE("20",RIGHT('Fiscal Year'!$B$2,2))),3,31)),1,0),"")</f>
        <v/>
      </c>
      <c r="E2368" s="138" t="str">
        <f>IF(NOT(ISBLANK(B2368)),IF(AND(MONTH(B2368)&gt;=1,MONTH(B2368)&lt;=3,B2368&gt;=DATE(INT(LEFT('Fiscal Year'!$B$2,4)),4,1),B2368&lt;=DATE(INT(CONCATENATE("20",RIGHT('Fiscal Year'!$B$2,2))),3,31)),1,0),"")</f>
        <v/>
      </c>
      <c r="F2368" s="139" t="str">
        <f>IF(NOT(ISBLANK(B2368)),IF(B2368&lt;'Fiscal Year'!$B$3,1,0),"")</f>
        <v/>
      </c>
      <c r="G2368" s="10"/>
      <c r="H2368" s="10"/>
      <c r="I2368" s="40"/>
      <c r="J2368" s="40"/>
      <c r="K2368" s="53"/>
      <c r="L2368" s="53"/>
      <c r="M2368" s="53"/>
      <c r="N2368" s="53"/>
      <c r="O2368" s="53"/>
      <c r="P2368" s="53"/>
      <c r="Q2368" s="53"/>
      <c r="R2368" s="53"/>
      <c r="S2368" s="53"/>
    </row>
    <row r="2369" spans="1:19" x14ac:dyDescent="0.3">
      <c r="A2369" s="106"/>
      <c r="B2369" s="59"/>
      <c r="C2369" s="137" t="str">
        <f t="shared" si="36"/>
        <v/>
      </c>
      <c r="D2369" s="138" t="str">
        <f>IF(NOT(ISBLANK(B2369)),IF(AND(MONTH(B2369)&gt;=4,MONTH(B2369)&lt;=12,B2369&gt;=DATE(INT(LEFT('Fiscal Year'!$B$2,4)),4,1),B2369&lt;=DATE(INT(CONCATENATE("20",RIGHT('Fiscal Year'!$B$2,2))),3,31)),1,0),"")</f>
        <v/>
      </c>
      <c r="E2369" s="138" t="str">
        <f>IF(NOT(ISBLANK(B2369)),IF(AND(MONTH(B2369)&gt;=1,MONTH(B2369)&lt;=3,B2369&gt;=DATE(INT(LEFT('Fiscal Year'!$B$2,4)),4,1),B2369&lt;=DATE(INT(CONCATENATE("20",RIGHT('Fiscal Year'!$B$2,2))),3,31)),1,0),"")</f>
        <v/>
      </c>
      <c r="F2369" s="139" t="str">
        <f>IF(NOT(ISBLANK(B2369)),IF(B2369&lt;'Fiscal Year'!$B$3,1,0),"")</f>
        <v/>
      </c>
      <c r="G2369" s="10"/>
      <c r="H2369" s="10"/>
      <c r="I2369" s="40"/>
      <c r="J2369" s="40"/>
      <c r="K2369" s="53"/>
      <c r="L2369" s="53"/>
      <c r="M2369" s="53"/>
      <c r="N2369" s="53"/>
      <c r="O2369" s="53"/>
      <c r="P2369" s="53"/>
      <c r="Q2369" s="53"/>
      <c r="R2369" s="53"/>
      <c r="S2369" s="53"/>
    </row>
    <row r="2370" spans="1:19" x14ac:dyDescent="0.3">
      <c r="A2370" s="106"/>
      <c r="B2370" s="59"/>
      <c r="C2370" s="137" t="str">
        <f t="shared" si="36"/>
        <v/>
      </c>
      <c r="D2370" s="138" t="str">
        <f>IF(NOT(ISBLANK(B2370)),IF(AND(MONTH(B2370)&gt;=4,MONTH(B2370)&lt;=12,B2370&gt;=DATE(INT(LEFT('Fiscal Year'!$B$2,4)),4,1),B2370&lt;=DATE(INT(CONCATENATE("20",RIGHT('Fiscal Year'!$B$2,2))),3,31)),1,0),"")</f>
        <v/>
      </c>
      <c r="E2370" s="138" t="str">
        <f>IF(NOT(ISBLANK(B2370)),IF(AND(MONTH(B2370)&gt;=1,MONTH(B2370)&lt;=3,B2370&gt;=DATE(INT(LEFT('Fiscal Year'!$B$2,4)),4,1),B2370&lt;=DATE(INT(CONCATENATE("20",RIGHT('Fiscal Year'!$B$2,2))),3,31)),1,0),"")</f>
        <v/>
      </c>
      <c r="F2370" s="139" t="str">
        <f>IF(NOT(ISBLANK(B2370)),IF(B2370&lt;'Fiscal Year'!$B$3,1,0),"")</f>
        <v/>
      </c>
      <c r="G2370" s="10"/>
      <c r="H2370" s="10"/>
      <c r="I2370" s="40"/>
      <c r="J2370" s="40"/>
      <c r="K2370" s="53"/>
      <c r="L2370" s="53"/>
      <c r="M2370" s="53"/>
      <c r="N2370" s="53"/>
      <c r="O2370" s="53"/>
      <c r="P2370" s="53"/>
      <c r="Q2370" s="53"/>
      <c r="R2370" s="53"/>
      <c r="S2370" s="53"/>
    </row>
    <row r="2371" spans="1:19" x14ac:dyDescent="0.3">
      <c r="A2371" s="106"/>
      <c r="B2371" s="59"/>
      <c r="C2371" s="137" t="str">
        <f t="shared" si="36"/>
        <v/>
      </c>
      <c r="D2371" s="138" t="str">
        <f>IF(NOT(ISBLANK(B2371)),IF(AND(MONTH(B2371)&gt;=4,MONTH(B2371)&lt;=12,B2371&gt;=DATE(INT(LEFT('Fiscal Year'!$B$2,4)),4,1),B2371&lt;=DATE(INT(CONCATENATE("20",RIGHT('Fiscal Year'!$B$2,2))),3,31)),1,0),"")</f>
        <v/>
      </c>
      <c r="E2371" s="138" t="str">
        <f>IF(NOT(ISBLANK(B2371)),IF(AND(MONTH(B2371)&gt;=1,MONTH(B2371)&lt;=3,B2371&gt;=DATE(INT(LEFT('Fiscal Year'!$B$2,4)),4,1),B2371&lt;=DATE(INT(CONCATENATE("20",RIGHT('Fiscal Year'!$B$2,2))),3,31)),1,0),"")</f>
        <v/>
      </c>
      <c r="F2371" s="139" t="str">
        <f>IF(NOT(ISBLANK(B2371)),IF(B2371&lt;'Fiscal Year'!$B$3,1,0),"")</f>
        <v/>
      </c>
      <c r="G2371" s="10"/>
      <c r="H2371" s="10"/>
      <c r="I2371" s="40"/>
      <c r="J2371" s="40"/>
      <c r="K2371" s="53"/>
      <c r="L2371" s="53"/>
      <c r="M2371" s="53"/>
      <c r="N2371" s="53"/>
      <c r="O2371" s="53"/>
      <c r="P2371" s="53"/>
      <c r="Q2371" s="53"/>
      <c r="R2371" s="53"/>
      <c r="S2371" s="53"/>
    </row>
    <row r="2372" spans="1:19" x14ac:dyDescent="0.3">
      <c r="A2372" s="106"/>
      <c r="B2372" s="59"/>
      <c r="C2372" s="137" t="str">
        <f t="shared" ref="C2372:C2435" si="37">IF(AND(NOT(ISBLANK(B2372)),B2372&gt;=43556),B2372+90,"")</f>
        <v/>
      </c>
      <c r="D2372" s="138" t="str">
        <f>IF(NOT(ISBLANK(B2372)),IF(AND(MONTH(B2372)&gt;=4,MONTH(B2372)&lt;=12,B2372&gt;=DATE(INT(LEFT('Fiscal Year'!$B$2,4)),4,1),B2372&lt;=DATE(INT(CONCATENATE("20",RIGHT('Fiscal Year'!$B$2,2))),3,31)),1,0),"")</f>
        <v/>
      </c>
      <c r="E2372" s="138" t="str">
        <f>IF(NOT(ISBLANK(B2372)),IF(AND(MONTH(B2372)&gt;=1,MONTH(B2372)&lt;=3,B2372&gt;=DATE(INT(LEFT('Fiscal Year'!$B$2,4)),4,1),B2372&lt;=DATE(INT(CONCATENATE("20",RIGHT('Fiscal Year'!$B$2,2))),3,31)),1,0),"")</f>
        <v/>
      </c>
      <c r="F2372" s="139" t="str">
        <f>IF(NOT(ISBLANK(B2372)),IF(B2372&lt;'Fiscal Year'!$B$3,1,0),"")</f>
        <v/>
      </c>
      <c r="G2372" s="10"/>
      <c r="H2372" s="10"/>
      <c r="I2372" s="40"/>
      <c r="J2372" s="40"/>
      <c r="K2372" s="53"/>
      <c r="L2372" s="53"/>
      <c r="M2372" s="53"/>
      <c r="N2372" s="53"/>
      <c r="O2372" s="53"/>
      <c r="P2372" s="53"/>
      <c r="Q2372" s="53"/>
      <c r="R2372" s="53"/>
      <c r="S2372" s="53"/>
    </row>
    <row r="2373" spans="1:19" x14ac:dyDescent="0.3">
      <c r="A2373" s="106"/>
      <c r="B2373" s="59"/>
      <c r="C2373" s="137" t="str">
        <f t="shared" si="37"/>
        <v/>
      </c>
      <c r="D2373" s="138" t="str">
        <f>IF(NOT(ISBLANK(B2373)),IF(AND(MONTH(B2373)&gt;=4,MONTH(B2373)&lt;=12,B2373&gt;=DATE(INT(LEFT('Fiscal Year'!$B$2,4)),4,1),B2373&lt;=DATE(INT(CONCATENATE("20",RIGHT('Fiscal Year'!$B$2,2))),3,31)),1,0),"")</f>
        <v/>
      </c>
      <c r="E2373" s="138" t="str">
        <f>IF(NOT(ISBLANK(B2373)),IF(AND(MONTH(B2373)&gt;=1,MONTH(B2373)&lt;=3,B2373&gt;=DATE(INT(LEFT('Fiscal Year'!$B$2,4)),4,1),B2373&lt;=DATE(INT(CONCATENATE("20",RIGHT('Fiscal Year'!$B$2,2))),3,31)),1,0),"")</f>
        <v/>
      </c>
      <c r="F2373" s="139" t="str">
        <f>IF(NOT(ISBLANK(B2373)),IF(B2373&lt;'Fiscal Year'!$B$3,1,0),"")</f>
        <v/>
      </c>
      <c r="G2373" s="10"/>
      <c r="H2373" s="10"/>
      <c r="I2373" s="40"/>
      <c r="J2373" s="40"/>
      <c r="K2373" s="53"/>
      <c r="L2373" s="53"/>
      <c r="M2373" s="53"/>
      <c r="N2373" s="53"/>
      <c r="O2373" s="53"/>
      <c r="P2373" s="53"/>
      <c r="Q2373" s="53"/>
      <c r="R2373" s="53"/>
      <c r="S2373" s="53"/>
    </row>
    <row r="2374" spans="1:19" x14ac:dyDescent="0.3">
      <c r="A2374" s="106"/>
      <c r="B2374" s="59"/>
      <c r="C2374" s="137" t="str">
        <f t="shared" si="37"/>
        <v/>
      </c>
      <c r="D2374" s="138" t="str">
        <f>IF(NOT(ISBLANK(B2374)),IF(AND(MONTH(B2374)&gt;=4,MONTH(B2374)&lt;=12,B2374&gt;=DATE(INT(LEFT('Fiscal Year'!$B$2,4)),4,1),B2374&lt;=DATE(INT(CONCATENATE("20",RIGHT('Fiscal Year'!$B$2,2))),3,31)),1,0),"")</f>
        <v/>
      </c>
      <c r="E2374" s="138" t="str">
        <f>IF(NOT(ISBLANK(B2374)),IF(AND(MONTH(B2374)&gt;=1,MONTH(B2374)&lt;=3,B2374&gt;=DATE(INT(LEFT('Fiscal Year'!$B$2,4)),4,1),B2374&lt;=DATE(INT(CONCATENATE("20",RIGHT('Fiscal Year'!$B$2,2))),3,31)),1,0),"")</f>
        <v/>
      </c>
      <c r="F2374" s="139" t="str">
        <f>IF(NOT(ISBLANK(B2374)),IF(B2374&lt;'Fiscal Year'!$B$3,1,0),"")</f>
        <v/>
      </c>
      <c r="G2374" s="10"/>
      <c r="H2374" s="10"/>
      <c r="I2374" s="40"/>
      <c r="J2374" s="40"/>
      <c r="K2374" s="53"/>
      <c r="L2374" s="53"/>
      <c r="M2374" s="53"/>
      <c r="N2374" s="53"/>
      <c r="O2374" s="53"/>
      <c r="P2374" s="53"/>
      <c r="Q2374" s="53"/>
      <c r="R2374" s="53"/>
      <c r="S2374" s="53"/>
    </row>
    <row r="2375" spans="1:19" x14ac:dyDescent="0.3">
      <c r="A2375" s="106"/>
      <c r="B2375" s="59"/>
      <c r="C2375" s="137" t="str">
        <f t="shared" si="37"/>
        <v/>
      </c>
      <c r="D2375" s="138" t="str">
        <f>IF(NOT(ISBLANK(B2375)),IF(AND(MONTH(B2375)&gt;=4,MONTH(B2375)&lt;=12,B2375&gt;=DATE(INT(LEFT('Fiscal Year'!$B$2,4)),4,1),B2375&lt;=DATE(INT(CONCATENATE("20",RIGHT('Fiscal Year'!$B$2,2))),3,31)),1,0),"")</f>
        <v/>
      </c>
      <c r="E2375" s="138" t="str">
        <f>IF(NOT(ISBLANK(B2375)),IF(AND(MONTH(B2375)&gt;=1,MONTH(B2375)&lt;=3,B2375&gt;=DATE(INT(LEFT('Fiscal Year'!$B$2,4)),4,1),B2375&lt;=DATE(INT(CONCATENATE("20",RIGHT('Fiscal Year'!$B$2,2))),3,31)),1,0),"")</f>
        <v/>
      </c>
      <c r="F2375" s="139" t="str">
        <f>IF(NOT(ISBLANK(B2375)),IF(B2375&lt;'Fiscal Year'!$B$3,1,0),"")</f>
        <v/>
      </c>
      <c r="G2375" s="10"/>
      <c r="H2375" s="10"/>
      <c r="I2375" s="40"/>
      <c r="J2375" s="40"/>
      <c r="K2375" s="53"/>
      <c r="L2375" s="53"/>
      <c r="M2375" s="53"/>
      <c r="N2375" s="53"/>
      <c r="O2375" s="53"/>
      <c r="P2375" s="53"/>
      <c r="Q2375" s="53"/>
      <c r="R2375" s="53"/>
      <c r="S2375" s="53"/>
    </row>
    <row r="2376" spans="1:19" x14ac:dyDescent="0.3">
      <c r="A2376" s="106"/>
      <c r="B2376" s="59"/>
      <c r="C2376" s="137" t="str">
        <f t="shared" si="37"/>
        <v/>
      </c>
      <c r="D2376" s="138" t="str">
        <f>IF(NOT(ISBLANK(B2376)),IF(AND(MONTH(B2376)&gt;=4,MONTH(B2376)&lt;=12,B2376&gt;=DATE(INT(LEFT('Fiscal Year'!$B$2,4)),4,1),B2376&lt;=DATE(INT(CONCATENATE("20",RIGHT('Fiscal Year'!$B$2,2))),3,31)),1,0),"")</f>
        <v/>
      </c>
      <c r="E2376" s="138" t="str">
        <f>IF(NOT(ISBLANK(B2376)),IF(AND(MONTH(B2376)&gt;=1,MONTH(B2376)&lt;=3,B2376&gt;=DATE(INT(LEFT('Fiscal Year'!$B$2,4)),4,1),B2376&lt;=DATE(INT(CONCATENATE("20",RIGHT('Fiscal Year'!$B$2,2))),3,31)),1,0),"")</f>
        <v/>
      </c>
      <c r="F2376" s="139" t="str">
        <f>IF(NOT(ISBLANK(B2376)),IF(B2376&lt;'Fiscal Year'!$B$3,1,0),"")</f>
        <v/>
      </c>
      <c r="G2376" s="10"/>
      <c r="H2376" s="10"/>
      <c r="I2376" s="40"/>
      <c r="J2376" s="40"/>
      <c r="K2376" s="53"/>
      <c r="L2376" s="53"/>
      <c r="M2376" s="53"/>
      <c r="N2376" s="53"/>
      <c r="O2376" s="53"/>
      <c r="P2376" s="53"/>
      <c r="Q2376" s="53"/>
      <c r="R2376" s="53"/>
      <c r="S2376" s="53"/>
    </row>
    <row r="2377" spans="1:19" x14ac:dyDescent="0.3">
      <c r="A2377" s="106"/>
      <c r="B2377" s="59"/>
      <c r="C2377" s="137" t="str">
        <f t="shared" si="37"/>
        <v/>
      </c>
      <c r="D2377" s="138" t="str">
        <f>IF(NOT(ISBLANK(B2377)),IF(AND(MONTH(B2377)&gt;=4,MONTH(B2377)&lt;=12,B2377&gt;=DATE(INT(LEFT('Fiscal Year'!$B$2,4)),4,1),B2377&lt;=DATE(INT(CONCATENATE("20",RIGHT('Fiscal Year'!$B$2,2))),3,31)),1,0),"")</f>
        <v/>
      </c>
      <c r="E2377" s="138" t="str">
        <f>IF(NOT(ISBLANK(B2377)),IF(AND(MONTH(B2377)&gt;=1,MONTH(B2377)&lt;=3,B2377&gt;=DATE(INT(LEFT('Fiscal Year'!$B$2,4)),4,1),B2377&lt;=DATE(INT(CONCATENATE("20",RIGHT('Fiscal Year'!$B$2,2))),3,31)),1,0),"")</f>
        <v/>
      </c>
      <c r="F2377" s="139" t="str">
        <f>IF(NOT(ISBLANK(B2377)),IF(B2377&lt;'Fiscal Year'!$B$3,1,0),"")</f>
        <v/>
      </c>
      <c r="G2377" s="10"/>
      <c r="H2377" s="10"/>
      <c r="I2377" s="40"/>
      <c r="J2377" s="40"/>
      <c r="K2377" s="53"/>
      <c r="L2377" s="53"/>
      <c r="M2377" s="53"/>
      <c r="N2377" s="53"/>
      <c r="O2377" s="53"/>
      <c r="P2377" s="53"/>
      <c r="Q2377" s="53"/>
      <c r="R2377" s="53"/>
      <c r="S2377" s="53"/>
    </row>
    <row r="2378" spans="1:19" x14ac:dyDescent="0.3">
      <c r="A2378" s="106"/>
      <c r="B2378" s="59"/>
      <c r="C2378" s="137" t="str">
        <f t="shared" si="37"/>
        <v/>
      </c>
      <c r="D2378" s="138" t="str">
        <f>IF(NOT(ISBLANK(B2378)),IF(AND(MONTH(B2378)&gt;=4,MONTH(B2378)&lt;=12,B2378&gt;=DATE(INT(LEFT('Fiscal Year'!$B$2,4)),4,1),B2378&lt;=DATE(INT(CONCATENATE("20",RIGHT('Fiscal Year'!$B$2,2))),3,31)),1,0),"")</f>
        <v/>
      </c>
      <c r="E2378" s="138" t="str">
        <f>IF(NOT(ISBLANK(B2378)),IF(AND(MONTH(B2378)&gt;=1,MONTH(B2378)&lt;=3,B2378&gt;=DATE(INT(LEFT('Fiscal Year'!$B$2,4)),4,1),B2378&lt;=DATE(INT(CONCATENATE("20",RIGHT('Fiscal Year'!$B$2,2))),3,31)),1,0),"")</f>
        <v/>
      </c>
      <c r="F2378" s="139" t="str">
        <f>IF(NOT(ISBLANK(B2378)),IF(B2378&lt;'Fiscal Year'!$B$3,1,0),"")</f>
        <v/>
      </c>
      <c r="G2378" s="10"/>
      <c r="H2378" s="10"/>
      <c r="I2378" s="40"/>
      <c r="J2378" s="40"/>
      <c r="K2378" s="53"/>
      <c r="L2378" s="53"/>
      <c r="M2378" s="53"/>
      <c r="N2378" s="53"/>
      <c r="O2378" s="53"/>
      <c r="P2378" s="53"/>
      <c r="Q2378" s="53"/>
      <c r="R2378" s="53"/>
      <c r="S2378" s="53"/>
    </row>
    <row r="2379" spans="1:19" x14ac:dyDescent="0.3">
      <c r="A2379" s="106"/>
      <c r="B2379" s="59"/>
      <c r="C2379" s="137" t="str">
        <f t="shared" si="37"/>
        <v/>
      </c>
      <c r="D2379" s="138" t="str">
        <f>IF(NOT(ISBLANK(B2379)),IF(AND(MONTH(B2379)&gt;=4,MONTH(B2379)&lt;=12,B2379&gt;=DATE(INT(LEFT('Fiscal Year'!$B$2,4)),4,1),B2379&lt;=DATE(INT(CONCATENATE("20",RIGHT('Fiscal Year'!$B$2,2))),3,31)),1,0),"")</f>
        <v/>
      </c>
      <c r="E2379" s="138" t="str">
        <f>IF(NOT(ISBLANK(B2379)),IF(AND(MONTH(B2379)&gt;=1,MONTH(B2379)&lt;=3,B2379&gt;=DATE(INT(LEFT('Fiscal Year'!$B$2,4)),4,1),B2379&lt;=DATE(INT(CONCATENATE("20",RIGHT('Fiscal Year'!$B$2,2))),3,31)),1,0),"")</f>
        <v/>
      </c>
      <c r="F2379" s="139" t="str">
        <f>IF(NOT(ISBLANK(B2379)),IF(B2379&lt;'Fiscal Year'!$B$3,1,0),"")</f>
        <v/>
      </c>
      <c r="G2379" s="10"/>
      <c r="H2379" s="10"/>
      <c r="I2379" s="40"/>
      <c r="J2379" s="40"/>
      <c r="K2379" s="53"/>
      <c r="L2379" s="53"/>
      <c r="M2379" s="53"/>
      <c r="N2379" s="53"/>
      <c r="O2379" s="53"/>
      <c r="P2379" s="53"/>
      <c r="Q2379" s="53"/>
      <c r="R2379" s="53"/>
      <c r="S2379" s="53"/>
    </row>
    <row r="2380" spans="1:19" x14ac:dyDescent="0.3">
      <c r="A2380" s="106"/>
      <c r="B2380" s="59"/>
      <c r="C2380" s="137" t="str">
        <f t="shared" si="37"/>
        <v/>
      </c>
      <c r="D2380" s="138" t="str">
        <f>IF(NOT(ISBLANK(B2380)),IF(AND(MONTH(B2380)&gt;=4,MONTH(B2380)&lt;=12,B2380&gt;=DATE(INT(LEFT('Fiscal Year'!$B$2,4)),4,1),B2380&lt;=DATE(INT(CONCATENATE("20",RIGHT('Fiscal Year'!$B$2,2))),3,31)),1,0),"")</f>
        <v/>
      </c>
      <c r="E2380" s="138" t="str">
        <f>IF(NOT(ISBLANK(B2380)),IF(AND(MONTH(B2380)&gt;=1,MONTH(B2380)&lt;=3,B2380&gt;=DATE(INT(LEFT('Fiscal Year'!$B$2,4)),4,1),B2380&lt;=DATE(INT(CONCATENATE("20",RIGHT('Fiscal Year'!$B$2,2))),3,31)),1,0),"")</f>
        <v/>
      </c>
      <c r="F2380" s="139" t="str">
        <f>IF(NOT(ISBLANK(B2380)),IF(B2380&lt;'Fiscal Year'!$B$3,1,0),"")</f>
        <v/>
      </c>
      <c r="G2380" s="10"/>
      <c r="H2380" s="10"/>
      <c r="I2380" s="40"/>
      <c r="J2380" s="40"/>
      <c r="K2380" s="53"/>
      <c r="L2380" s="53"/>
      <c r="M2380" s="53"/>
      <c r="N2380" s="53"/>
      <c r="O2380" s="53"/>
      <c r="P2380" s="53"/>
      <c r="Q2380" s="53"/>
      <c r="R2380" s="53"/>
      <c r="S2380" s="53"/>
    </row>
    <row r="2381" spans="1:19" x14ac:dyDescent="0.3">
      <c r="A2381" s="106"/>
      <c r="B2381" s="59"/>
      <c r="C2381" s="137" t="str">
        <f t="shared" si="37"/>
        <v/>
      </c>
      <c r="D2381" s="138" t="str">
        <f>IF(NOT(ISBLANK(B2381)),IF(AND(MONTH(B2381)&gt;=4,MONTH(B2381)&lt;=12,B2381&gt;=DATE(INT(LEFT('Fiscal Year'!$B$2,4)),4,1),B2381&lt;=DATE(INT(CONCATENATE("20",RIGHT('Fiscal Year'!$B$2,2))),3,31)),1,0),"")</f>
        <v/>
      </c>
      <c r="E2381" s="138" t="str">
        <f>IF(NOT(ISBLANK(B2381)),IF(AND(MONTH(B2381)&gt;=1,MONTH(B2381)&lt;=3,B2381&gt;=DATE(INT(LEFT('Fiscal Year'!$B$2,4)),4,1),B2381&lt;=DATE(INT(CONCATENATE("20",RIGHT('Fiscal Year'!$B$2,2))),3,31)),1,0),"")</f>
        <v/>
      </c>
      <c r="F2381" s="139" t="str">
        <f>IF(NOT(ISBLANK(B2381)),IF(B2381&lt;'Fiscal Year'!$B$3,1,0),"")</f>
        <v/>
      </c>
      <c r="G2381" s="10"/>
      <c r="H2381" s="10"/>
      <c r="I2381" s="40"/>
      <c r="J2381" s="40"/>
      <c r="K2381" s="53"/>
      <c r="L2381" s="53"/>
      <c r="M2381" s="53"/>
      <c r="N2381" s="53"/>
      <c r="O2381" s="53"/>
      <c r="P2381" s="53"/>
      <c r="Q2381" s="53"/>
      <c r="R2381" s="53"/>
      <c r="S2381" s="53"/>
    </row>
    <row r="2382" spans="1:19" x14ac:dyDescent="0.3">
      <c r="A2382" s="106"/>
      <c r="B2382" s="59"/>
      <c r="C2382" s="137" t="str">
        <f t="shared" si="37"/>
        <v/>
      </c>
      <c r="D2382" s="138" t="str">
        <f>IF(NOT(ISBLANK(B2382)),IF(AND(MONTH(B2382)&gt;=4,MONTH(B2382)&lt;=12,B2382&gt;=DATE(INT(LEFT('Fiscal Year'!$B$2,4)),4,1),B2382&lt;=DATE(INT(CONCATENATE("20",RIGHT('Fiscal Year'!$B$2,2))),3,31)),1,0),"")</f>
        <v/>
      </c>
      <c r="E2382" s="138" t="str">
        <f>IF(NOT(ISBLANK(B2382)),IF(AND(MONTH(B2382)&gt;=1,MONTH(B2382)&lt;=3,B2382&gt;=DATE(INT(LEFT('Fiscal Year'!$B$2,4)),4,1),B2382&lt;=DATE(INT(CONCATENATE("20",RIGHT('Fiscal Year'!$B$2,2))),3,31)),1,0),"")</f>
        <v/>
      </c>
      <c r="F2382" s="139" t="str">
        <f>IF(NOT(ISBLANK(B2382)),IF(B2382&lt;'Fiscal Year'!$B$3,1,0),"")</f>
        <v/>
      </c>
      <c r="G2382" s="10"/>
      <c r="H2382" s="10"/>
      <c r="I2382" s="40"/>
      <c r="J2382" s="40"/>
      <c r="K2382" s="53"/>
      <c r="L2382" s="53"/>
      <c r="M2382" s="53"/>
      <c r="N2382" s="53"/>
      <c r="O2382" s="53"/>
      <c r="P2382" s="53"/>
      <c r="Q2382" s="53"/>
      <c r="R2382" s="53"/>
      <c r="S2382" s="53"/>
    </row>
    <row r="2383" spans="1:19" x14ac:dyDescent="0.3">
      <c r="A2383" s="106"/>
      <c r="B2383" s="59"/>
      <c r="C2383" s="137" t="str">
        <f t="shared" si="37"/>
        <v/>
      </c>
      <c r="D2383" s="138" t="str">
        <f>IF(NOT(ISBLANK(B2383)),IF(AND(MONTH(B2383)&gt;=4,MONTH(B2383)&lt;=12,B2383&gt;=DATE(INT(LEFT('Fiscal Year'!$B$2,4)),4,1),B2383&lt;=DATE(INT(CONCATENATE("20",RIGHT('Fiscal Year'!$B$2,2))),3,31)),1,0),"")</f>
        <v/>
      </c>
      <c r="E2383" s="138" t="str">
        <f>IF(NOT(ISBLANK(B2383)),IF(AND(MONTH(B2383)&gt;=1,MONTH(B2383)&lt;=3,B2383&gt;=DATE(INT(LEFT('Fiscal Year'!$B$2,4)),4,1),B2383&lt;=DATE(INT(CONCATENATE("20",RIGHT('Fiscal Year'!$B$2,2))),3,31)),1,0),"")</f>
        <v/>
      </c>
      <c r="F2383" s="139" t="str">
        <f>IF(NOT(ISBLANK(B2383)),IF(B2383&lt;'Fiscal Year'!$B$3,1,0),"")</f>
        <v/>
      </c>
      <c r="G2383" s="10"/>
      <c r="H2383" s="10"/>
      <c r="I2383" s="40"/>
      <c r="J2383" s="40"/>
      <c r="K2383" s="53"/>
      <c r="L2383" s="53"/>
      <c r="M2383" s="53"/>
      <c r="N2383" s="53"/>
      <c r="O2383" s="53"/>
      <c r="P2383" s="53"/>
      <c r="Q2383" s="53"/>
      <c r="R2383" s="53"/>
      <c r="S2383" s="53"/>
    </row>
    <row r="2384" spans="1:19" x14ac:dyDescent="0.3">
      <c r="A2384" s="106"/>
      <c r="B2384" s="59"/>
      <c r="C2384" s="137" t="str">
        <f t="shared" si="37"/>
        <v/>
      </c>
      <c r="D2384" s="138" t="str">
        <f>IF(NOT(ISBLANK(B2384)),IF(AND(MONTH(B2384)&gt;=4,MONTH(B2384)&lt;=12,B2384&gt;=DATE(INT(LEFT('Fiscal Year'!$B$2,4)),4,1),B2384&lt;=DATE(INT(CONCATENATE("20",RIGHT('Fiscal Year'!$B$2,2))),3,31)),1,0),"")</f>
        <v/>
      </c>
      <c r="E2384" s="138" t="str">
        <f>IF(NOT(ISBLANK(B2384)),IF(AND(MONTH(B2384)&gt;=1,MONTH(B2384)&lt;=3,B2384&gt;=DATE(INT(LEFT('Fiscal Year'!$B$2,4)),4,1),B2384&lt;=DATE(INT(CONCATENATE("20",RIGHT('Fiscal Year'!$B$2,2))),3,31)),1,0),"")</f>
        <v/>
      </c>
      <c r="F2384" s="139" t="str">
        <f>IF(NOT(ISBLANK(B2384)),IF(B2384&lt;'Fiscal Year'!$B$3,1,0),"")</f>
        <v/>
      </c>
      <c r="G2384" s="10"/>
      <c r="H2384" s="10"/>
      <c r="I2384" s="40"/>
      <c r="J2384" s="40"/>
      <c r="K2384" s="53"/>
      <c r="L2384" s="53"/>
      <c r="M2384" s="53"/>
      <c r="N2384" s="53"/>
      <c r="O2384" s="53"/>
      <c r="P2384" s="53"/>
      <c r="Q2384" s="53"/>
      <c r="R2384" s="53"/>
      <c r="S2384" s="53"/>
    </row>
    <row r="2385" spans="1:19" x14ac:dyDescent="0.3">
      <c r="A2385" s="106"/>
      <c r="B2385" s="59"/>
      <c r="C2385" s="137" t="str">
        <f t="shared" si="37"/>
        <v/>
      </c>
      <c r="D2385" s="138" t="str">
        <f>IF(NOT(ISBLANK(B2385)),IF(AND(MONTH(B2385)&gt;=4,MONTH(B2385)&lt;=12,B2385&gt;=DATE(INT(LEFT('Fiscal Year'!$B$2,4)),4,1),B2385&lt;=DATE(INT(CONCATENATE("20",RIGHT('Fiscal Year'!$B$2,2))),3,31)),1,0),"")</f>
        <v/>
      </c>
      <c r="E2385" s="138" t="str">
        <f>IF(NOT(ISBLANK(B2385)),IF(AND(MONTH(B2385)&gt;=1,MONTH(B2385)&lt;=3,B2385&gt;=DATE(INT(LEFT('Fiscal Year'!$B$2,4)),4,1),B2385&lt;=DATE(INT(CONCATENATE("20",RIGHT('Fiscal Year'!$B$2,2))),3,31)),1,0),"")</f>
        <v/>
      </c>
      <c r="F2385" s="139" t="str">
        <f>IF(NOT(ISBLANK(B2385)),IF(B2385&lt;'Fiscal Year'!$B$3,1,0),"")</f>
        <v/>
      </c>
      <c r="G2385" s="10"/>
      <c r="H2385" s="10"/>
      <c r="I2385" s="40"/>
      <c r="J2385" s="40"/>
      <c r="K2385" s="53"/>
      <c r="L2385" s="53"/>
      <c r="M2385" s="53"/>
      <c r="N2385" s="53"/>
      <c r="O2385" s="53"/>
      <c r="P2385" s="53"/>
      <c r="Q2385" s="53"/>
      <c r="R2385" s="53"/>
      <c r="S2385" s="53"/>
    </row>
    <row r="2386" spans="1:19" x14ac:dyDescent="0.3">
      <c r="A2386" s="106"/>
      <c r="B2386" s="59"/>
      <c r="C2386" s="137" t="str">
        <f t="shared" si="37"/>
        <v/>
      </c>
      <c r="D2386" s="138" t="str">
        <f>IF(NOT(ISBLANK(B2386)),IF(AND(MONTH(B2386)&gt;=4,MONTH(B2386)&lt;=12,B2386&gt;=DATE(INT(LEFT('Fiscal Year'!$B$2,4)),4,1),B2386&lt;=DATE(INT(CONCATENATE("20",RIGHT('Fiscal Year'!$B$2,2))),3,31)),1,0),"")</f>
        <v/>
      </c>
      <c r="E2386" s="138" t="str">
        <f>IF(NOT(ISBLANK(B2386)),IF(AND(MONTH(B2386)&gt;=1,MONTH(B2386)&lt;=3,B2386&gt;=DATE(INT(LEFT('Fiscal Year'!$B$2,4)),4,1),B2386&lt;=DATE(INT(CONCATENATE("20",RIGHT('Fiscal Year'!$B$2,2))),3,31)),1,0),"")</f>
        <v/>
      </c>
      <c r="F2386" s="139" t="str">
        <f>IF(NOT(ISBLANK(B2386)),IF(B2386&lt;'Fiscal Year'!$B$3,1,0),"")</f>
        <v/>
      </c>
      <c r="G2386" s="10"/>
      <c r="H2386" s="10"/>
      <c r="I2386" s="40"/>
      <c r="J2386" s="40"/>
      <c r="K2386" s="53"/>
      <c r="L2386" s="53"/>
      <c r="M2386" s="53"/>
      <c r="N2386" s="53"/>
      <c r="O2386" s="53"/>
      <c r="P2386" s="53"/>
      <c r="Q2386" s="53"/>
      <c r="R2386" s="53"/>
      <c r="S2386" s="53"/>
    </row>
    <row r="2387" spans="1:19" x14ac:dyDescent="0.3">
      <c r="A2387" s="106"/>
      <c r="B2387" s="59"/>
      <c r="C2387" s="137" t="str">
        <f t="shared" si="37"/>
        <v/>
      </c>
      <c r="D2387" s="138" t="str">
        <f>IF(NOT(ISBLANK(B2387)),IF(AND(MONTH(B2387)&gt;=4,MONTH(B2387)&lt;=12,B2387&gt;=DATE(INT(LEFT('Fiscal Year'!$B$2,4)),4,1),B2387&lt;=DATE(INT(CONCATENATE("20",RIGHT('Fiscal Year'!$B$2,2))),3,31)),1,0),"")</f>
        <v/>
      </c>
      <c r="E2387" s="138" t="str">
        <f>IF(NOT(ISBLANK(B2387)),IF(AND(MONTH(B2387)&gt;=1,MONTH(B2387)&lt;=3,B2387&gt;=DATE(INT(LEFT('Fiscal Year'!$B$2,4)),4,1),B2387&lt;=DATE(INT(CONCATENATE("20",RIGHT('Fiscal Year'!$B$2,2))),3,31)),1,0),"")</f>
        <v/>
      </c>
      <c r="F2387" s="139" t="str">
        <f>IF(NOT(ISBLANK(B2387)),IF(B2387&lt;'Fiscal Year'!$B$3,1,0),"")</f>
        <v/>
      </c>
      <c r="G2387" s="10"/>
      <c r="H2387" s="10"/>
      <c r="I2387" s="40"/>
      <c r="J2387" s="40"/>
      <c r="K2387" s="53"/>
      <c r="L2387" s="53"/>
      <c r="M2387" s="53"/>
      <c r="N2387" s="53"/>
      <c r="O2387" s="53"/>
      <c r="P2387" s="53"/>
      <c r="Q2387" s="53"/>
      <c r="R2387" s="53"/>
      <c r="S2387" s="53"/>
    </row>
    <row r="2388" spans="1:19" x14ac:dyDescent="0.3">
      <c r="A2388" s="106"/>
      <c r="B2388" s="59"/>
      <c r="C2388" s="137" t="str">
        <f t="shared" si="37"/>
        <v/>
      </c>
      <c r="D2388" s="138" t="str">
        <f>IF(NOT(ISBLANK(B2388)),IF(AND(MONTH(B2388)&gt;=4,MONTH(B2388)&lt;=12,B2388&gt;=DATE(INT(LEFT('Fiscal Year'!$B$2,4)),4,1),B2388&lt;=DATE(INT(CONCATENATE("20",RIGHT('Fiscal Year'!$B$2,2))),3,31)),1,0),"")</f>
        <v/>
      </c>
      <c r="E2388" s="138" t="str">
        <f>IF(NOT(ISBLANK(B2388)),IF(AND(MONTH(B2388)&gt;=1,MONTH(B2388)&lt;=3,B2388&gt;=DATE(INT(LEFT('Fiscal Year'!$B$2,4)),4,1),B2388&lt;=DATE(INT(CONCATENATE("20",RIGHT('Fiscal Year'!$B$2,2))),3,31)),1,0),"")</f>
        <v/>
      </c>
      <c r="F2388" s="139" t="str">
        <f>IF(NOT(ISBLANK(B2388)),IF(B2388&lt;'Fiscal Year'!$B$3,1,0),"")</f>
        <v/>
      </c>
      <c r="G2388" s="10"/>
      <c r="H2388" s="10"/>
      <c r="I2388" s="40"/>
      <c r="J2388" s="40"/>
      <c r="K2388" s="53"/>
      <c r="L2388" s="53"/>
      <c r="M2388" s="53"/>
      <c r="N2388" s="53"/>
      <c r="O2388" s="53"/>
      <c r="P2388" s="53"/>
      <c r="Q2388" s="53"/>
      <c r="R2388" s="53"/>
      <c r="S2388" s="53"/>
    </row>
    <row r="2389" spans="1:19" x14ac:dyDescent="0.3">
      <c r="A2389" s="106"/>
      <c r="B2389" s="59"/>
      <c r="C2389" s="137" t="str">
        <f t="shared" si="37"/>
        <v/>
      </c>
      <c r="D2389" s="138" t="str">
        <f>IF(NOT(ISBLANK(B2389)),IF(AND(MONTH(B2389)&gt;=4,MONTH(B2389)&lt;=12,B2389&gt;=DATE(INT(LEFT('Fiscal Year'!$B$2,4)),4,1),B2389&lt;=DATE(INT(CONCATENATE("20",RIGHT('Fiscal Year'!$B$2,2))),3,31)),1,0),"")</f>
        <v/>
      </c>
      <c r="E2389" s="138" t="str">
        <f>IF(NOT(ISBLANK(B2389)),IF(AND(MONTH(B2389)&gt;=1,MONTH(B2389)&lt;=3,B2389&gt;=DATE(INT(LEFT('Fiscal Year'!$B$2,4)),4,1),B2389&lt;=DATE(INT(CONCATENATE("20",RIGHT('Fiscal Year'!$B$2,2))),3,31)),1,0),"")</f>
        <v/>
      </c>
      <c r="F2389" s="139" t="str">
        <f>IF(NOT(ISBLANK(B2389)),IF(B2389&lt;'Fiscal Year'!$B$3,1,0),"")</f>
        <v/>
      </c>
      <c r="G2389" s="10"/>
      <c r="H2389" s="10"/>
      <c r="I2389" s="40"/>
      <c r="J2389" s="40"/>
      <c r="K2389" s="53"/>
      <c r="L2389" s="53"/>
      <c r="M2389" s="53"/>
      <c r="N2389" s="53"/>
      <c r="O2389" s="53"/>
      <c r="P2389" s="53"/>
      <c r="Q2389" s="53"/>
      <c r="R2389" s="53"/>
      <c r="S2389" s="53"/>
    </row>
    <row r="2390" spans="1:19" x14ac:dyDescent="0.3">
      <c r="A2390" s="106"/>
      <c r="B2390" s="59"/>
      <c r="C2390" s="137" t="str">
        <f t="shared" si="37"/>
        <v/>
      </c>
      <c r="D2390" s="138" t="str">
        <f>IF(NOT(ISBLANK(B2390)),IF(AND(MONTH(B2390)&gt;=4,MONTH(B2390)&lt;=12,B2390&gt;=DATE(INT(LEFT('Fiscal Year'!$B$2,4)),4,1),B2390&lt;=DATE(INT(CONCATENATE("20",RIGHT('Fiscal Year'!$B$2,2))),3,31)),1,0),"")</f>
        <v/>
      </c>
      <c r="E2390" s="138" t="str">
        <f>IF(NOT(ISBLANK(B2390)),IF(AND(MONTH(B2390)&gt;=1,MONTH(B2390)&lt;=3,B2390&gt;=DATE(INT(LEFT('Fiscal Year'!$B$2,4)),4,1),B2390&lt;=DATE(INT(CONCATENATE("20",RIGHT('Fiscal Year'!$B$2,2))),3,31)),1,0),"")</f>
        <v/>
      </c>
      <c r="F2390" s="139" t="str">
        <f>IF(NOT(ISBLANK(B2390)),IF(B2390&lt;'Fiscal Year'!$B$3,1,0),"")</f>
        <v/>
      </c>
      <c r="G2390" s="10"/>
      <c r="H2390" s="10"/>
      <c r="I2390" s="40"/>
      <c r="J2390" s="40"/>
      <c r="K2390" s="53"/>
      <c r="L2390" s="53"/>
      <c r="M2390" s="53"/>
      <c r="N2390" s="53"/>
      <c r="O2390" s="53"/>
      <c r="P2390" s="53"/>
      <c r="Q2390" s="53"/>
      <c r="R2390" s="53"/>
      <c r="S2390" s="53"/>
    </row>
    <row r="2391" spans="1:19" x14ac:dyDescent="0.3">
      <c r="A2391" s="106"/>
      <c r="B2391" s="59"/>
      <c r="C2391" s="137" t="str">
        <f t="shared" si="37"/>
        <v/>
      </c>
      <c r="D2391" s="138" t="str">
        <f>IF(NOT(ISBLANK(B2391)),IF(AND(MONTH(B2391)&gt;=4,MONTH(B2391)&lt;=12,B2391&gt;=DATE(INT(LEFT('Fiscal Year'!$B$2,4)),4,1),B2391&lt;=DATE(INT(CONCATENATE("20",RIGHT('Fiscal Year'!$B$2,2))),3,31)),1,0),"")</f>
        <v/>
      </c>
      <c r="E2391" s="138" t="str">
        <f>IF(NOT(ISBLANK(B2391)),IF(AND(MONTH(B2391)&gt;=1,MONTH(B2391)&lt;=3,B2391&gt;=DATE(INT(LEFT('Fiscal Year'!$B$2,4)),4,1),B2391&lt;=DATE(INT(CONCATENATE("20",RIGHT('Fiscal Year'!$B$2,2))),3,31)),1,0),"")</f>
        <v/>
      </c>
      <c r="F2391" s="139" t="str">
        <f>IF(NOT(ISBLANK(B2391)),IF(B2391&lt;'Fiscal Year'!$B$3,1,0),"")</f>
        <v/>
      </c>
      <c r="G2391" s="10"/>
      <c r="H2391" s="10"/>
      <c r="I2391" s="40"/>
      <c r="J2391" s="40"/>
      <c r="K2391" s="53"/>
      <c r="L2391" s="53"/>
      <c r="M2391" s="53"/>
      <c r="N2391" s="53"/>
      <c r="O2391" s="53"/>
      <c r="P2391" s="53"/>
      <c r="Q2391" s="53"/>
      <c r="R2391" s="53"/>
      <c r="S2391" s="53"/>
    </row>
    <row r="2392" spans="1:19" x14ac:dyDescent="0.3">
      <c r="A2392" s="106"/>
      <c r="B2392" s="59"/>
      <c r="C2392" s="137" t="str">
        <f t="shared" si="37"/>
        <v/>
      </c>
      <c r="D2392" s="138" t="str">
        <f>IF(NOT(ISBLANK(B2392)),IF(AND(MONTH(B2392)&gt;=4,MONTH(B2392)&lt;=12,B2392&gt;=DATE(INT(LEFT('Fiscal Year'!$B$2,4)),4,1),B2392&lt;=DATE(INT(CONCATENATE("20",RIGHT('Fiscal Year'!$B$2,2))),3,31)),1,0),"")</f>
        <v/>
      </c>
      <c r="E2392" s="138" t="str">
        <f>IF(NOT(ISBLANK(B2392)),IF(AND(MONTH(B2392)&gt;=1,MONTH(B2392)&lt;=3,B2392&gt;=DATE(INT(LEFT('Fiscal Year'!$B$2,4)),4,1),B2392&lt;=DATE(INT(CONCATENATE("20",RIGHT('Fiscal Year'!$B$2,2))),3,31)),1,0),"")</f>
        <v/>
      </c>
      <c r="F2392" s="139" t="str">
        <f>IF(NOT(ISBLANK(B2392)),IF(B2392&lt;'Fiscal Year'!$B$3,1,0),"")</f>
        <v/>
      </c>
      <c r="G2392" s="10"/>
      <c r="H2392" s="10"/>
      <c r="I2392" s="40"/>
      <c r="J2392" s="40"/>
      <c r="K2392" s="53"/>
      <c r="L2392" s="53"/>
      <c r="M2392" s="53"/>
      <c r="N2392" s="53"/>
      <c r="O2392" s="53"/>
      <c r="P2392" s="53"/>
      <c r="Q2392" s="53"/>
      <c r="R2392" s="53"/>
      <c r="S2392" s="53"/>
    </row>
    <row r="2393" spans="1:19" x14ac:dyDescent="0.3">
      <c r="A2393" s="106"/>
      <c r="B2393" s="59"/>
      <c r="C2393" s="137" t="str">
        <f t="shared" si="37"/>
        <v/>
      </c>
      <c r="D2393" s="138" t="str">
        <f>IF(NOT(ISBLANK(B2393)),IF(AND(MONTH(B2393)&gt;=4,MONTH(B2393)&lt;=12,B2393&gt;=DATE(INT(LEFT('Fiscal Year'!$B$2,4)),4,1),B2393&lt;=DATE(INT(CONCATENATE("20",RIGHT('Fiscal Year'!$B$2,2))),3,31)),1,0),"")</f>
        <v/>
      </c>
      <c r="E2393" s="138" t="str">
        <f>IF(NOT(ISBLANK(B2393)),IF(AND(MONTH(B2393)&gt;=1,MONTH(B2393)&lt;=3,B2393&gt;=DATE(INT(LEFT('Fiscal Year'!$B$2,4)),4,1),B2393&lt;=DATE(INT(CONCATENATE("20",RIGHT('Fiscal Year'!$B$2,2))),3,31)),1,0),"")</f>
        <v/>
      </c>
      <c r="F2393" s="139" t="str">
        <f>IF(NOT(ISBLANK(B2393)),IF(B2393&lt;'Fiscal Year'!$B$3,1,0),"")</f>
        <v/>
      </c>
      <c r="G2393" s="10"/>
      <c r="H2393" s="10"/>
      <c r="I2393" s="40"/>
      <c r="J2393" s="40"/>
      <c r="K2393" s="53"/>
      <c r="L2393" s="53"/>
      <c r="M2393" s="53"/>
      <c r="N2393" s="53"/>
      <c r="O2393" s="53"/>
      <c r="P2393" s="53"/>
      <c r="Q2393" s="53"/>
      <c r="R2393" s="53"/>
      <c r="S2393" s="53"/>
    </row>
    <row r="2394" spans="1:19" x14ac:dyDescent="0.3">
      <c r="A2394" s="106"/>
      <c r="B2394" s="59"/>
      <c r="C2394" s="137" t="str">
        <f t="shared" si="37"/>
        <v/>
      </c>
      <c r="D2394" s="138" t="str">
        <f>IF(NOT(ISBLANK(B2394)),IF(AND(MONTH(B2394)&gt;=4,MONTH(B2394)&lt;=12,B2394&gt;=DATE(INT(LEFT('Fiscal Year'!$B$2,4)),4,1),B2394&lt;=DATE(INT(CONCATENATE("20",RIGHT('Fiscal Year'!$B$2,2))),3,31)),1,0),"")</f>
        <v/>
      </c>
      <c r="E2394" s="138" t="str">
        <f>IF(NOT(ISBLANK(B2394)),IF(AND(MONTH(B2394)&gt;=1,MONTH(B2394)&lt;=3,B2394&gt;=DATE(INT(LEFT('Fiscal Year'!$B$2,4)),4,1),B2394&lt;=DATE(INT(CONCATENATE("20",RIGHT('Fiscal Year'!$B$2,2))),3,31)),1,0),"")</f>
        <v/>
      </c>
      <c r="F2394" s="139" t="str">
        <f>IF(NOT(ISBLANK(B2394)),IF(B2394&lt;'Fiscal Year'!$B$3,1,0),"")</f>
        <v/>
      </c>
      <c r="G2394" s="10"/>
      <c r="H2394" s="10"/>
      <c r="I2394" s="40"/>
      <c r="J2394" s="40"/>
      <c r="K2394" s="53"/>
      <c r="L2394" s="53"/>
      <c r="M2394" s="53"/>
      <c r="N2394" s="53"/>
      <c r="O2394" s="53"/>
      <c r="P2394" s="53"/>
      <c r="Q2394" s="53"/>
      <c r="R2394" s="53"/>
      <c r="S2394" s="53"/>
    </row>
    <row r="2395" spans="1:19" x14ac:dyDescent="0.3">
      <c r="A2395" s="106"/>
      <c r="B2395" s="59"/>
      <c r="C2395" s="137" t="str">
        <f t="shared" si="37"/>
        <v/>
      </c>
      <c r="D2395" s="138" t="str">
        <f>IF(NOT(ISBLANK(B2395)),IF(AND(MONTH(B2395)&gt;=4,MONTH(B2395)&lt;=12,B2395&gt;=DATE(INT(LEFT('Fiscal Year'!$B$2,4)),4,1),B2395&lt;=DATE(INT(CONCATENATE("20",RIGHT('Fiscal Year'!$B$2,2))),3,31)),1,0),"")</f>
        <v/>
      </c>
      <c r="E2395" s="138" t="str">
        <f>IF(NOT(ISBLANK(B2395)),IF(AND(MONTH(B2395)&gt;=1,MONTH(B2395)&lt;=3,B2395&gt;=DATE(INT(LEFT('Fiscal Year'!$B$2,4)),4,1),B2395&lt;=DATE(INT(CONCATENATE("20",RIGHT('Fiscal Year'!$B$2,2))),3,31)),1,0),"")</f>
        <v/>
      </c>
      <c r="F2395" s="139" t="str">
        <f>IF(NOT(ISBLANK(B2395)),IF(B2395&lt;'Fiscal Year'!$B$3,1,0),"")</f>
        <v/>
      </c>
      <c r="G2395" s="10"/>
      <c r="H2395" s="10"/>
      <c r="I2395" s="40"/>
      <c r="J2395" s="40"/>
      <c r="K2395" s="53"/>
      <c r="L2395" s="53"/>
      <c r="M2395" s="53"/>
      <c r="N2395" s="53"/>
      <c r="O2395" s="53"/>
      <c r="P2395" s="53"/>
      <c r="Q2395" s="53"/>
      <c r="R2395" s="53"/>
      <c r="S2395" s="53"/>
    </row>
    <row r="2396" spans="1:19" x14ac:dyDescent="0.3">
      <c r="A2396" s="106"/>
      <c r="B2396" s="59"/>
      <c r="C2396" s="137" t="str">
        <f t="shared" si="37"/>
        <v/>
      </c>
      <c r="D2396" s="138" t="str">
        <f>IF(NOT(ISBLANK(B2396)),IF(AND(MONTH(B2396)&gt;=4,MONTH(B2396)&lt;=12,B2396&gt;=DATE(INT(LEFT('Fiscal Year'!$B$2,4)),4,1),B2396&lt;=DATE(INT(CONCATENATE("20",RIGHT('Fiscal Year'!$B$2,2))),3,31)),1,0),"")</f>
        <v/>
      </c>
      <c r="E2396" s="138" t="str">
        <f>IF(NOT(ISBLANK(B2396)),IF(AND(MONTH(B2396)&gt;=1,MONTH(B2396)&lt;=3,B2396&gt;=DATE(INT(LEFT('Fiscal Year'!$B$2,4)),4,1),B2396&lt;=DATE(INT(CONCATENATE("20",RIGHT('Fiscal Year'!$B$2,2))),3,31)),1,0),"")</f>
        <v/>
      </c>
      <c r="F2396" s="139" t="str">
        <f>IF(NOT(ISBLANK(B2396)),IF(B2396&lt;'Fiscal Year'!$B$3,1,0),"")</f>
        <v/>
      </c>
      <c r="G2396" s="10"/>
      <c r="H2396" s="10"/>
      <c r="I2396" s="40"/>
      <c r="J2396" s="40"/>
      <c r="K2396" s="53"/>
      <c r="L2396" s="53"/>
      <c r="M2396" s="53"/>
      <c r="N2396" s="53"/>
      <c r="O2396" s="53"/>
      <c r="P2396" s="53"/>
      <c r="Q2396" s="53"/>
      <c r="R2396" s="53"/>
      <c r="S2396" s="53"/>
    </row>
    <row r="2397" spans="1:19" x14ac:dyDescent="0.3">
      <c r="A2397" s="106"/>
      <c r="B2397" s="59"/>
      <c r="C2397" s="137" t="str">
        <f t="shared" si="37"/>
        <v/>
      </c>
      <c r="D2397" s="138" t="str">
        <f>IF(NOT(ISBLANK(B2397)),IF(AND(MONTH(B2397)&gt;=4,MONTH(B2397)&lt;=12,B2397&gt;=DATE(INT(LEFT('Fiscal Year'!$B$2,4)),4,1),B2397&lt;=DATE(INT(CONCATENATE("20",RIGHT('Fiscal Year'!$B$2,2))),3,31)),1,0),"")</f>
        <v/>
      </c>
      <c r="E2397" s="138" t="str">
        <f>IF(NOT(ISBLANK(B2397)),IF(AND(MONTH(B2397)&gt;=1,MONTH(B2397)&lt;=3,B2397&gt;=DATE(INT(LEFT('Fiscal Year'!$B$2,4)),4,1),B2397&lt;=DATE(INT(CONCATENATE("20",RIGHT('Fiscal Year'!$B$2,2))),3,31)),1,0),"")</f>
        <v/>
      </c>
      <c r="F2397" s="139" t="str">
        <f>IF(NOT(ISBLANK(B2397)),IF(B2397&lt;'Fiscal Year'!$B$3,1,0),"")</f>
        <v/>
      </c>
      <c r="G2397" s="10"/>
      <c r="H2397" s="10"/>
      <c r="I2397" s="40"/>
      <c r="J2397" s="40"/>
      <c r="K2397" s="53"/>
      <c r="L2397" s="53"/>
      <c r="M2397" s="53"/>
      <c r="N2397" s="53"/>
      <c r="O2397" s="53"/>
      <c r="P2397" s="53"/>
      <c r="Q2397" s="53"/>
      <c r="R2397" s="53"/>
      <c r="S2397" s="53"/>
    </row>
    <row r="2398" spans="1:19" x14ac:dyDescent="0.3">
      <c r="A2398" s="106"/>
      <c r="B2398" s="59"/>
      <c r="C2398" s="137" t="str">
        <f t="shared" si="37"/>
        <v/>
      </c>
      <c r="D2398" s="138" t="str">
        <f>IF(NOT(ISBLANK(B2398)),IF(AND(MONTH(B2398)&gt;=4,MONTH(B2398)&lt;=12,B2398&gt;=DATE(INT(LEFT('Fiscal Year'!$B$2,4)),4,1),B2398&lt;=DATE(INT(CONCATENATE("20",RIGHT('Fiscal Year'!$B$2,2))),3,31)),1,0),"")</f>
        <v/>
      </c>
      <c r="E2398" s="138" t="str">
        <f>IF(NOT(ISBLANK(B2398)),IF(AND(MONTH(B2398)&gt;=1,MONTH(B2398)&lt;=3,B2398&gt;=DATE(INT(LEFT('Fiscal Year'!$B$2,4)),4,1),B2398&lt;=DATE(INT(CONCATENATE("20",RIGHT('Fiscal Year'!$B$2,2))),3,31)),1,0),"")</f>
        <v/>
      </c>
      <c r="F2398" s="139" t="str">
        <f>IF(NOT(ISBLANK(B2398)),IF(B2398&lt;'Fiscal Year'!$B$3,1,0),"")</f>
        <v/>
      </c>
      <c r="G2398" s="10"/>
      <c r="H2398" s="10"/>
      <c r="I2398" s="40"/>
      <c r="J2398" s="40"/>
      <c r="K2398" s="53"/>
      <c r="L2398" s="53"/>
      <c r="M2398" s="53"/>
      <c r="N2398" s="53"/>
      <c r="O2398" s="53"/>
      <c r="P2398" s="53"/>
      <c r="Q2398" s="53"/>
      <c r="R2398" s="53"/>
      <c r="S2398" s="53"/>
    </row>
    <row r="2399" spans="1:19" x14ac:dyDescent="0.3">
      <c r="A2399" s="106"/>
      <c r="B2399" s="59"/>
      <c r="C2399" s="137" t="str">
        <f t="shared" si="37"/>
        <v/>
      </c>
      <c r="D2399" s="138" t="str">
        <f>IF(NOT(ISBLANK(B2399)),IF(AND(MONTH(B2399)&gt;=4,MONTH(B2399)&lt;=12,B2399&gt;=DATE(INT(LEFT('Fiscal Year'!$B$2,4)),4,1),B2399&lt;=DATE(INT(CONCATENATE("20",RIGHT('Fiscal Year'!$B$2,2))),3,31)),1,0),"")</f>
        <v/>
      </c>
      <c r="E2399" s="138" t="str">
        <f>IF(NOT(ISBLANK(B2399)),IF(AND(MONTH(B2399)&gt;=1,MONTH(B2399)&lt;=3,B2399&gt;=DATE(INT(LEFT('Fiscal Year'!$B$2,4)),4,1),B2399&lt;=DATE(INT(CONCATENATE("20",RIGHT('Fiscal Year'!$B$2,2))),3,31)),1,0),"")</f>
        <v/>
      </c>
      <c r="F2399" s="139" t="str">
        <f>IF(NOT(ISBLANK(B2399)),IF(B2399&lt;'Fiscal Year'!$B$3,1,0),"")</f>
        <v/>
      </c>
      <c r="G2399" s="10"/>
      <c r="H2399" s="10"/>
      <c r="I2399" s="40"/>
      <c r="J2399" s="40"/>
      <c r="K2399" s="53"/>
      <c r="L2399" s="53"/>
      <c r="M2399" s="53"/>
      <c r="N2399" s="53"/>
      <c r="O2399" s="53"/>
      <c r="P2399" s="53"/>
      <c r="Q2399" s="53"/>
      <c r="R2399" s="53"/>
      <c r="S2399" s="53"/>
    </row>
    <row r="2400" spans="1:19" x14ac:dyDescent="0.3">
      <c r="A2400" s="106"/>
      <c r="B2400" s="59"/>
      <c r="C2400" s="137" t="str">
        <f t="shared" si="37"/>
        <v/>
      </c>
      <c r="D2400" s="138" t="str">
        <f>IF(NOT(ISBLANK(B2400)),IF(AND(MONTH(B2400)&gt;=4,MONTH(B2400)&lt;=12,B2400&gt;=DATE(INT(LEFT('Fiscal Year'!$B$2,4)),4,1),B2400&lt;=DATE(INT(CONCATENATE("20",RIGHT('Fiscal Year'!$B$2,2))),3,31)),1,0),"")</f>
        <v/>
      </c>
      <c r="E2400" s="138" t="str">
        <f>IF(NOT(ISBLANK(B2400)),IF(AND(MONTH(B2400)&gt;=1,MONTH(B2400)&lt;=3,B2400&gt;=DATE(INT(LEFT('Fiscal Year'!$B$2,4)),4,1),B2400&lt;=DATE(INT(CONCATENATE("20",RIGHT('Fiscal Year'!$B$2,2))),3,31)),1,0),"")</f>
        <v/>
      </c>
      <c r="F2400" s="139" t="str">
        <f>IF(NOT(ISBLANK(B2400)),IF(B2400&lt;'Fiscal Year'!$B$3,1,0),"")</f>
        <v/>
      </c>
      <c r="G2400" s="10"/>
      <c r="H2400" s="10"/>
      <c r="I2400" s="40"/>
      <c r="J2400" s="40"/>
      <c r="K2400" s="53"/>
      <c r="L2400" s="53"/>
      <c r="M2400" s="53"/>
      <c r="N2400" s="53"/>
      <c r="O2400" s="53"/>
      <c r="P2400" s="53"/>
      <c r="Q2400" s="53"/>
      <c r="R2400" s="53"/>
      <c r="S2400" s="53"/>
    </row>
    <row r="2401" spans="1:19" x14ac:dyDescent="0.3">
      <c r="A2401" s="106"/>
      <c r="B2401" s="59"/>
      <c r="C2401" s="137" t="str">
        <f t="shared" si="37"/>
        <v/>
      </c>
      <c r="D2401" s="138" t="str">
        <f>IF(NOT(ISBLANK(B2401)),IF(AND(MONTH(B2401)&gt;=4,MONTH(B2401)&lt;=12,B2401&gt;=DATE(INT(LEFT('Fiscal Year'!$B$2,4)),4,1),B2401&lt;=DATE(INT(CONCATENATE("20",RIGHT('Fiscal Year'!$B$2,2))),3,31)),1,0),"")</f>
        <v/>
      </c>
      <c r="E2401" s="138" t="str">
        <f>IF(NOT(ISBLANK(B2401)),IF(AND(MONTH(B2401)&gt;=1,MONTH(B2401)&lt;=3,B2401&gt;=DATE(INT(LEFT('Fiscal Year'!$B$2,4)),4,1),B2401&lt;=DATE(INT(CONCATENATE("20",RIGHT('Fiscal Year'!$B$2,2))),3,31)),1,0),"")</f>
        <v/>
      </c>
      <c r="F2401" s="139" t="str">
        <f>IF(NOT(ISBLANK(B2401)),IF(B2401&lt;'Fiscal Year'!$B$3,1,0),"")</f>
        <v/>
      </c>
      <c r="G2401" s="10"/>
      <c r="H2401" s="10"/>
      <c r="I2401" s="40"/>
      <c r="J2401" s="40"/>
      <c r="K2401" s="53"/>
      <c r="L2401" s="53"/>
      <c r="M2401" s="53"/>
      <c r="N2401" s="53"/>
      <c r="O2401" s="53"/>
      <c r="P2401" s="53"/>
      <c r="Q2401" s="53"/>
      <c r="R2401" s="53"/>
      <c r="S2401" s="53"/>
    </row>
    <row r="2402" spans="1:19" x14ac:dyDescent="0.3">
      <c r="A2402" s="106"/>
      <c r="B2402" s="59"/>
      <c r="C2402" s="137" t="str">
        <f t="shared" si="37"/>
        <v/>
      </c>
      <c r="D2402" s="138" t="str">
        <f>IF(NOT(ISBLANK(B2402)),IF(AND(MONTH(B2402)&gt;=4,MONTH(B2402)&lt;=12,B2402&gt;=DATE(INT(LEFT('Fiscal Year'!$B$2,4)),4,1),B2402&lt;=DATE(INT(CONCATENATE("20",RIGHT('Fiscal Year'!$B$2,2))),3,31)),1,0),"")</f>
        <v/>
      </c>
      <c r="E2402" s="138" t="str">
        <f>IF(NOT(ISBLANK(B2402)),IF(AND(MONTH(B2402)&gt;=1,MONTH(B2402)&lt;=3,B2402&gt;=DATE(INT(LEFT('Fiscal Year'!$B$2,4)),4,1),B2402&lt;=DATE(INT(CONCATENATE("20",RIGHT('Fiscal Year'!$B$2,2))),3,31)),1,0),"")</f>
        <v/>
      </c>
      <c r="F2402" s="139" t="str">
        <f>IF(NOT(ISBLANK(B2402)),IF(B2402&lt;'Fiscal Year'!$B$3,1,0),"")</f>
        <v/>
      </c>
      <c r="G2402" s="10"/>
      <c r="H2402" s="10"/>
      <c r="I2402" s="40"/>
      <c r="J2402" s="40"/>
      <c r="K2402" s="53"/>
      <c r="L2402" s="53"/>
      <c r="M2402" s="53"/>
      <c r="N2402" s="53"/>
      <c r="O2402" s="53"/>
      <c r="P2402" s="53"/>
      <c r="Q2402" s="53"/>
      <c r="R2402" s="53"/>
      <c r="S2402" s="53"/>
    </row>
    <row r="2403" spans="1:19" x14ac:dyDescent="0.3">
      <c r="A2403" s="106"/>
      <c r="B2403" s="59"/>
      <c r="C2403" s="137" t="str">
        <f t="shared" si="37"/>
        <v/>
      </c>
      <c r="D2403" s="138" t="str">
        <f>IF(NOT(ISBLANK(B2403)),IF(AND(MONTH(B2403)&gt;=4,MONTH(B2403)&lt;=12,B2403&gt;=DATE(INT(LEFT('Fiscal Year'!$B$2,4)),4,1),B2403&lt;=DATE(INT(CONCATENATE("20",RIGHT('Fiscal Year'!$B$2,2))),3,31)),1,0),"")</f>
        <v/>
      </c>
      <c r="E2403" s="138" t="str">
        <f>IF(NOT(ISBLANK(B2403)),IF(AND(MONTH(B2403)&gt;=1,MONTH(B2403)&lt;=3,B2403&gt;=DATE(INT(LEFT('Fiscal Year'!$B$2,4)),4,1),B2403&lt;=DATE(INT(CONCATENATE("20",RIGHT('Fiscal Year'!$B$2,2))),3,31)),1,0),"")</f>
        <v/>
      </c>
      <c r="F2403" s="139" t="str">
        <f>IF(NOT(ISBLANK(B2403)),IF(B2403&lt;'Fiscal Year'!$B$3,1,0),"")</f>
        <v/>
      </c>
      <c r="G2403" s="10"/>
      <c r="H2403" s="10"/>
      <c r="I2403" s="40"/>
      <c r="J2403" s="40"/>
      <c r="K2403" s="53"/>
      <c r="L2403" s="53"/>
      <c r="M2403" s="53"/>
      <c r="N2403" s="53"/>
      <c r="O2403" s="53"/>
      <c r="P2403" s="53"/>
      <c r="Q2403" s="53"/>
      <c r="R2403" s="53"/>
      <c r="S2403" s="53"/>
    </row>
    <row r="2404" spans="1:19" x14ac:dyDescent="0.3">
      <c r="A2404" s="106"/>
      <c r="B2404" s="59"/>
      <c r="C2404" s="137" t="str">
        <f t="shared" si="37"/>
        <v/>
      </c>
      <c r="D2404" s="138" t="str">
        <f>IF(NOT(ISBLANK(B2404)),IF(AND(MONTH(B2404)&gt;=4,MONTH(B2404)&lt;=12,B2404&gt;=DATE(INT(LEFT('Fiscal Year'!$B$2,4)),4,1),B2404&lt;=DATE(INT(CONCATENATE("20",RIGHT('Fiscal Year'!$B$2,2))),3,31)),1,0),"")</f>
        <v/>
      </c>
      <c r="E2404" s="138" t="str">
        <f>IF(NOT(ISBLANK(B2404)),IF(AND(MONTH(B2404)&gt;=1,MONTH(B2404)&lt;=3,B2404&gt;=DATE(INT(LEFT('Fiscal Year'!$B$2,4)),4,1),B2404&lt;=DATE(INT(CONCATENATE("20",RIGHT('Fiscal Year'!$B$2,2))),3,31)),1,0),"")</f>
        <v/>
      </c>
      <c r="F2404" s="139" t="str">
        <f>IF(NOT(ISBLANK(B2404)),IF(B2404&lt;'Fiscal Year'!$B$3,1,0),"")</f>
        <v/>
      </c>
      <c r="G2404" s="10"/>
      <c r="H2404" s="10"/>
      <c r="I2404" s="40"/>
      <c r="J2404" s="40"/>
      <c r="K2404" s="53"/>
      <c r="L2404" s="53"/>
      <c r="M2404" s="53"/>
      <c r="N2404" s="53"/>
      <c r="O2404" s="53"/>
      <c r="P2404" s="53"/>
      <c r="Q2404" s="53"/>
      <c r="R2404" s="53"/>
      <c r="S2404" s="53"/>
    </row>
    <row r="2405" spans="1:19" x14ac:dyDescent="0.3">
      <c r="A2405" s="106"/>
      <c r="B2405" s="59"/>
      <c r="C2405" s="137" t="str">
        <f t="shared" si="37"/>
        <v/>
      </c>
      <c r="D2405" s="138" t="str">
        <f>IF(NOT(ISBLANK(B2405)),IF(AND(MONTH(B2405)&gt;=4,MONTH(B2405)&lt;=12,B2405&gt;=DATE(INT(LEFT('Fiscal Year'!$B$2,4)),4,1),B2405&lt;=DATE(INT(CONCATENATE("20",RIGHT('Fiscal Year'!$B$2,2))),3,31)),1,0),"")</f>
        <v/>
      </c>
      <c r="E2405" s="138" t="str">
        <f>IF(NOT(ISBLANK(B2405)),IF(AND(MONTH(B2405)&gt;=1,MONTH(B2405)&lt;=3,B2405&gt;=DATE(INT(LEFT('Fiscal Year'!$B$2,4)),4,1),B2405&lt;=DATE(INT(CONCATENATE("20",RIGHT('Fiscal Year'!$B$2,2))),3,31)),1,0),"")</f>
        <v/>
      </c>
      <c r="F2405" s="139" t="str">
        <f>IF(NOT(ISBLANK(B2405)),IF(B2405&lt;'Fiscal Year'!$B$3,1,0),"")</f>
        <v/>
      </c>
      <c r="G2405" s="10"/>
      <c r="H2405" s="10"/>
      <c r="I2405" s="40"/>
      <c r="J2405" s="40"/>
      <c r="K2405" s="53"/>
      <c r="L2405" s="53"/>
      <c r="M2405" s="53"/>
      <c r="N2405" s="53"/>
      <c r="O2405" s="53"/>
      <c r="P2405" s="53"/>
      <c r="Q2405" s="53"/>
      <c r="R2405" s="53"/>
      <c r="S2405" s="53"/>
    </row>
    <row r="2406" spans="1:19" x14ac:dyDescent="0.3">
      <c r="A2406" s="106"/>
      <c r="B2406" s="59"/>
      <c r="C2406" s="137" t="str">
        <f t="shared" si="37"/>
        <v/>
      </c>
      <c r="D2406" s="138" t="str">
        <f>IF(NOT(ISBLANK(B2406)),IF(AND(MONTH(B2406)&gt;=4,MONTH(B2406)&lt;=12,B2406&gt;=DATE(INT(LEFT('Fiscal Year'!$B$2,4)),4,1),B2406&lt;=DATE(INT(CONCATENATE("20",RIGHT('Fiscal Year'!$B$2,2))),3,31)),1,0),"")</f>
        <v/>
      </c>
      <c r="E2406" s="138" t="str">
        <f>IF(NOT(ISBLANK(B2406)),IF(AND(MONTH(B2406)&gt;=1,MONTH(B2406)&lt;=3,B2406&gt;=DATE(INT(LEFT('Fiscal Year'!$B$2,4)),4,1),B2406&lt;=DATE(INT(CONCATENATE("20",RIGHT('Fiscal Year'!$B$2,2))),3,31)),1,0),"")</f>
        <v/>
      </c>
      <c r="F2406" s="139" t="str">
        <f>IF(NOT(ISBLANK(B2406)),IF(B2406&lt;'Fiscal Year'!$B$3,1,0),"")</f>
        <v/>
      </c>
      <c r="G2406" s="10"/>
      <c r="H2406" s="10"/>
      <c r="I2406" s="40"/>
      <c r="J2406" s="40"/>
      <c r="K2406" s="53"/>
      <c r="L2406" s="53"/>
      <c r="M2406" s="53"/>
      <c r="N2406" s="53"/>
      <c r="O2406" s="53"/>
      <c r="P2406" s="53"/>
      <c r="Q2406" s="53"/>
      <c r="R2406" s="53"/>
      <c r="S2406" s="53"/>
    </row>
    <row r="2407" spans="1:19" x14ac:dyDescent="0.3">
      <c r="A2407" s="106"/>
      <c r="B2407" s="59"/>
      <c r="C2407" s="137" t="str">
        <f t="shared" si="37"/>
        <v/>
      </c>
      <c r="D2407" s="138" t="str">
        <f>IF(NOT(ISBLANK(B2407)),IF(AND(MONTH(B2407)&gt;=4,MONTH(B2407)&lt;=12,B2407&gt;=DATE(INT(LEFT('Fiscal Year'!$B$2,4)),4,1),B2407&lt;=DATE(INT(CONCATENATE("20",RIGHT('Fiscal Year'!$B$2,2))),3,31)),1,0),"")</f>
        <v/>
      </c>
      <c r="E2407" s="138" t="str">
        <f>IF(NOT(ISBLANK(B2407)),IF(AND(MONTH(B2407)&gt;=1,MONTH(B2407)&lt;=3,B2407&gt;=DATE(INT(LEFT('Fiscal Year'!$B$2,4)),4,1),B2407&lt;=DATE(INT(CONCATENATE("20",RIGHT('Fiscal Year'!$B$2,2))),3,31)),1,0),"")</f>
        <v/>
      </c>
      <c r="F2407" s="139" t="str">
        <f>IF(NOT(ISBLANK(B2407)),IF(B2407&lt;'Fiscal Year'!$B$3,1,0),"")</f>
        <v/>
      </c>
      <c r="G2407" s="10"/>
      <c r="H2407" s="10"/>
      <c r="I2407" s="40"/>
      <c r="J2407" s="40"/>
      <c r="K2407" s="53"/>
      <c r="L2407" s="53"/>
      <c r="M2407" s="53"/>
      <c r="N2407" s="53"/>
      <c r="O2407" s="53"/>
      <c r="P2407" s="53"/>
      <c r="Q2407" s="53"/>
      <c r="R2407" s="53"/>
      <c r="S2407" s="53"/>
    </row>
    <row r="2408" spans="1:19" x14ac:dyDescent="0.3">
      <c r="A2408" s="106"/>
      <c r="B2408" s="59"/>
      <c r="C2408" s="137" t="str">
        <f t="shared" si="37"/>
        <v/>
      </c>
      <c r="D2408" s="138" t="str">
        <f>IF(NOT(ISBLANK(B2408)),IF(AND(MONTH(B2408)&gt;=4,MONTH(B2408)&lt;=12,B2408&gt;=DATE(INT(LEFT('Fiscal Year'!$B$2,4)),4,1),B2408&lt;=DATE(INT(CONCATENATE("20",RIGHT('Fiscal Year'!$B$2,2))),3,31)),1,0),"")</f>
        <v/>
      </c>
      <c r="E2408" s="138" t="str">
        <f>IF(NOT(ISBLANK(B2408)),IF(AND(MONTH(B2408)&gt;=1,MONTH(B2408)&lt;=3,B2408&gt;=DATE(INT(LEFT('Fiscal Year'!$B$2,4)),4,1),B2408&lt;=DATE(INT(CONCATENATE("20",RIGHT('Fiscal Year'!$B$2,2))),3,31)),1,0),"")</f>
        <v/>
      </c>
      <c r="F2408" s="139" t="str">
        <f>IF(NOT(ISBLANK(B2408)),IF(B2408&lt;'Fiscal Year'!$B$3,1,0),"")</f>
        <v/>
      </c>
      <c r="G2408" s="10"/>
      <c r="H2408" s="10"/>
      <c r="I2408" s="40"/>
      <c r="J2408" s="40"/>
      <c r="K2408" s="53"/>
      <c r="L2408" s="53"/>
      <c r="M2408" s="53"/>
      <c r="N2408" s="53"/>
      <c r="O2408" s="53"/>
      <c r="P2408" s="53"/>
      <c r="Q2408" s="53"/>
      <c r="R2408" s="53"/>
      <c r="S2408" s="53"/>
    </row>
    <row r="2409" spans="1:19" x14ac:dyDescent="0.3">
      <c r="A2409" s="106"/>
      <c r="B2409" s="59"/>
      <c r="C2409" s="137" t="str">
        <f t="shared" si="37"/>
        <v/>
      </c>
      <c r="D2409" s="138" t="str">
        <f>IF(NOT(ISBLANK(B2409)),IF(AND(MONTH(B2409)&gt;=4,MONTH(B2409)&lt;=12,B2409&gt;=DATE(INT(LEFT('Fiscal Year'!$B$2,4)),4,1),B2409&lt;=DATE(INT(CONCATENATE("20",RIGHT('Fiscal Year'!$B$2,2))),3,31)),1,0),"")</f>
        <v/>
      </c>
      <c r="E2409" s="138" t="str">
        <f>IF(NOT(ISBLANK(B2409)),IF(AND(MONTH(B2409)&gt;=1,MONTH(B2409)&lt;=3,B2409&gt;=DATE(INT(LEFT('Fiscal Year'!$B$2,4)),4,1),B2409&lt;=DATE(INT(CONCATENATE("20",RIGHT('Fiscal Year'!$B$2,2))),3,31)),1,0),"")</f>
        <v/>
      </c>
      <c r="F2409" s="139" t="str">
        <f>IF(NOT(ISBLANK(B2409)),IF(B2409&lt;'Fiscal Year'!$B$3,1,0),"")</f>
        <v/>
      </c>
      <c r="G2409" s="10"/>
      <c r="H2409" s="10"/>
      <c r="I2409" s="40"/>
      <c r="J2409" s="40"/>
      <c r="K2409" s="53"/>
      <c r="L2409" s="53"/>
      <c r="M2409" s="53"/>
      <c r="N2409" s="53"/>
      <c r="O2409" s="53"/>
      <c r="P2409" s="53"/>
      <c r="Q2409" s="53"/>
      <c r="R2409" s="53"/>
      <c r="S2409" s="53"/>
    </row>
    <row r="2410" spans="1:19" x14ac:dyDescent="0.3">
      <c r="A2410" s="106"/>
      <c r="B2410" s="59"/>
      <c r="C2410" s="137" t="str">
        <f t="shared" si="37"/>
        <v/>
      </c>
      <c r="D2410" s="138" t="str">
        <f>IF(NOT(ISBLANK(B2410)),IF(AND(MONTH(B2410)&gt;=4,MONTH(B2410)&lt;=12,B2410&gt;=DATE(INT(LEFT('Fiscal Year'!$B$2,4)),4,1),B2410&lt;=DATE(INT(CONCATENATE("20",RIGHT('Fiscal Year'!$B$2,2))),3,31)),1,0),"")</f>
        <v/>
      </c>
      <c r="E2410" s="138" t="str">
        <f>IF(NOT(ISBLANK(B2410)),IF(AND(MONTH(B2410)&gt;=1,MONTH(B2410)&lt;=3,B2410&gt;=DATE(INT(LEFT('Fiscal Year'!$B$2,4)),4,1),B2410&lt;=DATE(INT(CONCATENATE("20",RIGHT('Fiscal Year'!$B$2,2))),3,31)),1,0),"")</f>
        <v/>
      </c>
      <c r="F2410" s="139" t="str">
        <f>IF(NOT(ISBLANK(B2410)),IF(B2410&lt;'Fiscal Year'!$B$3,1,0),"")</f>
        <v/>
      </c>
      <c r="G2410" s="10"/>
      <c r="H2410" s="10"/>
      <c r="I2410" s="40"/>
      <c r="J2410" s="40"/>
      <c r="K2410" s="53"/>
      <c r="L2410" s="53"/>
      <c r="M2410" s="53"/>
      <c r="N2410" s="53"/>
      <c r="O2410" s="53"/>
      <c r="P2410" s="53"/>
      <c r="Q2410" s="53"/>
      <c r="R2410" s="53"/>
      <c r="S2410" s="53"/>
    </row>
    <row r="2411" spans="1:19" x14ac:dyDescent="0.3">
      <c r="A2411" s="106"/>
      <c r="B2411" s="59"/>
      <c r="C2411" s="137" t="str">
        <f t="shared" si="37"/>
        <v/>
      </c>
      <c r="D2411" s="138" t="str">
        <f>IF(NOT(ISBLANK(B2411)),IF(AND(MONTH(B2411)&gt;=4,MONTH(B2411)&lt;=12,B2411&gt;=DATE(INT(LEFT('Fiscal Year'!$B$2,4)),4,1),B2411&lt;=DATE(INT(CONCATENATE("20",RIGHT('Fiscal Year'!$B$2,2))),3,31)),1,0),"")</f>
        <v/>
      </c>
      <c r="E2411" s="138" t="str">
        <f>IF(NOT(ISBLANK(B2411)),IF(AND(MONTH(B2411)&gt;=1,MONTH(B2411)&lt;=3,B2411&gt;=DATE(INT(LEFT('Fiscal Year'!$B$2,4)),4,1),B2411&lt;=DATE(INT(CONCATENATE("20",RIGHT('Fiscal Year'!$B$2,2))),3,31)),1,0),"")</f>
        <v/>
      </c>
      <c r="F2411" s="139" t="str">
        <f>IF(NOT(ISBLANK(B2411)),IF(B2411&lt;'Fiscal Year'!$B$3,1,0),"")</f>
        <v/>
      </c>
      <c r="G2411" s="10"/>
      <c r="H2411" s="10"/>
      <c r="I2411" s="40"/>
      <c r="J2411" s="40"/>
      <c r="K2411" s="53"/>
      <c r="L2411" s="53"/>
      <c r="M2411" s="53"/>
      <c r="N2411" s="53"/>
      <c r="O2411" s="53"/>
      <c r="P2411" s="53"/>
      <c r="Q2411" s="53"/>
      <c r="R2411" s="53"/>
      <c r="S2411" s="53"/>
    </row>
    <row r="2412" spans="1:19" x14ac:dyDescent="0.3">
      <c r="A2412" s="106"/>
      <c r="B2412" s="59"/>
      <c r="C2412" s="137" t="str">
        <f t="shared" si="37"/>
        <v/>
      </c>
      <c r="D2412" s="138" t="str">
        <f>IF(NOT(ISBLANK(B2412)),IF(AND(MONTH(B2412)&gt;=4,MONTH(B2412)&lt;=12,B2412&gt;=DATE(INT(LEFT('Fiscal Year'!$B$2,4)),4,1),B2412&lt;=DATE(INT(CONCATENATE("20",RIGHT('Fiscal Year'!$B$2,2))),3,31)),1,0),"")</f>
        <v/>
      </c>
      <c r="E2412" s="138" t="str">
        <f>IF(NOT(ISBLANK(B2412)),IF(AND(MONTH(B2412)&gt;=1,MONTH(B2412)&lt;=3,B2412&gt;=DATE(INT(LEFT('Fiscal Year'!$B$2,4)),4,1),B2412&lt;=DATE(INT(CONCATENATE("20",RIGHT('Fiscal Year'!$B$2,2))),3,31)),1,0),"")</f>
        <v/>
      </c>
      <c r="F2412" s="139" t="str">
        <f>IF(NOT(ISBLANK(B2412)),IF(B2412&lt;'Fiscal Year'!$B$3,1,0),"")</f>
        <v/>
      </c>
      <c r="G2412" s="10"/>
      <c r="H2412" s="10"/>
      <c r="I2412" s="40"/>
      <c r="J2412" s="40"/>
      <c r="K2412" s="53"/>
      <c r="L2412" s="53"/>
      <c r="M2412" s="53"/>
      <c r="N2412" s="53"/>
      <c r="O2412" s="53"/>
      <c r="P2412" s="53"/>
      <c r="Q2412" s="53"/>
      <c r="R2412" s="53"/>
      <c r="S2412" s="53"/>
    </row>
    <row r="2413" spans="1:19" x14ac:dyDescent="0.3">
      <c r="A2413" s="106"/>
      <c r="B2413" s="59"/>
      <c r="C2413" s="137" t="str">
        <f t="shared" si="37"/>
        <v/>
      </c>
      <c r="D2413" s="138" t="str">
        <f>IF(NOT(ISBLANK(B2413)),IF(AND(MONTH(B2413)&gt;=4,MONTH(B2413)&lt;=12,B2413&gt;=DATE(INT(LEFT('Fiscal Year'!$B$2,4)),4,1),B2413&lt;=DATE(INT(CONCATENATE("20",RIGHT('Fiscal Year'!$B$2,2))),3,31)),1,0),"")</f>
        <v/>
      </c>
      <c r="E2413" s="138" t="str">
        <f>IF(NOT(ISBLANK(B2413)),IF(AND(MONTH(B2413)&gt;=1,MONTH(B2413)&lt;=3,B2413&gt;=DATE(INT(LEFT('Fiscal Year'!$B$2,4)),4,1),B2413&lt;=DATE(INT(CONCATENATE("20",RIGHT('Fiscal Year'!$B$2,2))),3,31)),1,0),"")</f>
        <v/>
      </c>
      <c r="F2413" s="139" t="str">
        <f>IF(NOT(ISBLANK(B2413)),IF(B2413&lt;'Fiscal Year'!$B$3,1,0),"")</f>
        <v/>
      </c>
      <c r="G2413" s="10"/>
      <c r="H2413" s="10"/>
      <c r="I2413" s="40"/>
      <c r="J2413" s="40"/>
      <c r="K2413" s="53"/>
      <c r="L2413" s="53"/>
      <c r="M2413" s="53"/>
      <c r="N2413" s="53"/>
      <c r="O2413" s="53"/>
      <c r="P2413" s="53"/>
      <c r="Q2413" s="53"/>
      <c r="R2413" s="53"/>
      <c r="S2413" s="53"/>
    </row>
    <row r="2414" spans="1:19" x14ac:dyDescent="0.3">
      <c r="A2414" s="106"/>
      <c r="B2414" s="59"/>
      <c r="C2414" s="137" t="str">
        <f t="shared" si="37"/>
        <v/>
      </c>
      <c r="D2414" s="138" t="str">
        <f>IF(NOT(ISBLANK(B2414)),IF(AND(MONTH(B2414)&gt;=4,MONTH(B2414)&lt;=12,B2414&gt;=DATE(INT(LEFT('Fiscal Year'!$B$2,4)),4,1),B2414&lt;=DATE(INT(CONCATENATE("20",RIGHT('Fiscal Year'!$B$2,2))),3,31)),1,0),"")</f>
        <v/>
      </c>
      <c r="E2414" s="138" t="str">
        <f>IF(NOT(ISBLANK(B2414)),IF(AND(MONTH(B2414)&gt;=1,MONTH(B2414)&lt;=3,B2414&gt;=DATE(INT(LEFT('Fiscal Year'!$B$2,4)),4,1),B2414&lt;=DATE(INT(CONCATENATE("20",RIGHT('Fiscal Year'!$B$2,2))),3,31)),1,0),"")</f>
        <v/>
      </c>
      <c r="F2414" s="139" t="str">
        <f>IF(NOT(ISBLANK(B2414)),IF(B2414&lt;'Fiscal Year'!$B$3,1,0),"")</f>
        <v/>
      </c>
      <c r="G2414" s="10"/>
      <c r="H2414" s="10"/>
      <c r="I2414" s="40"/>
      <c r="J2414" s="40"/>
      <c r="K2414" s="53"/>
      <c r="L2414" s="53"/>
      <c r="M2414" s="53"/>
      <c r="N2414" s="53"/>
      <c r="O2414" s="53"/>
      <c r="P2414" s="53"/>
      <c r="Q2414" s="53"/>
      <c r="R2414" s="53"/>
      <c r="S2414" s="53"/>
    </row>
    <row r="2415" spans="1:19" x14ac:dyDescent="0.3">
      <c r="A2415" s="106"/>
      <c r="B2415" s="59"/>
      <c r="C2415" s="137" t="str">
        <f t="shared" si="37"/>
        <v/>
      </c>
      <c r="D2415" s="138" t="str">
        <f>IF(NOT(ISBLANK(B2415)),IF(AND(MONTH(B2415)&gt;=4,MONTH(B2415)&lt;=12,B2415&gt;=DATE(INT(LEFT('Fiscal Year'!$B$2,4)),4,1),B2415&lt;=DATE(INT(CONCATENATE("20",RIGHT('Fiscal Year'!$B$2,2))),3,31)),1,0),"")</f>
        <v/>
      </c>
      <c r="E2415" s="138" t="str">
        <f>IF(NOT(ISBLANK(B2415)),IF(AND(MONTH(B2415)&gt;=1,MONTH(B2415)&lt;=3,B2415&gt;=DATE(INT(LEFT('Fiscal Year'!$B$2,4)),4,1),B2415&lt;=DATE(INT(CONCATENATE("20",RIGHT('Fiscal Year'!$B$2,2))),3,31)),1,0),"")</f>
        <v/>
      </c>
      <c r="F2415" s="139" t="str">
        <f>IF(NOT(ISBLANK(B2415)),IF(B2415&lt;'Fiscal Year'!$B$3,1,0),"")</f>
        <v/>
      </c>
      <c r="G2415" s="10"/>
      <c r="H2415" s="10"/>
      <c r="I2415" s="40"/>
      <c r="J2415" s="40"/>
      <c r="K2415" s="53"/>
      <c r="L2415" s="53"/>
      <c r="M2415" s="53"/>
      <c r="N2415" s="53"/>
      <c r="O2415" s="53"/>
      <c r="P2415" s="53"/>
      <c r="Q2415" s="53"/>
      <c r="R2415" s="53"/>
      <c r="S2415" s="53"/>
    </row>
    <row r="2416" spans="1:19" x14ac:dyDescent="0.3">
      <c r="A2416" s="106"/>
      <c r="B2416" s="59"/>
      <c r="C2416" s="137" t="str">
        <f t="shared" si="37"/>
        <v/>
      </c>
      <c r="D2416" s="138" t="str">
        <f>IF(NOT(ISBLANK(B2416)),IF(AND(MONTH(B2416)&gt;=4,MONTH(B2416)&lt;=12,B2416&gt;=DATE(INT(LEFT('Fiscal Year'!$B$2,4)),4,1),B2416&lt;=DATE(INT(CONCATENATE("20",RIGHT('Fiscal Year'!$B$2,2))),3,31)),1,0),"")</f>
        <v/>
      </c>
      <c r="E2416" s="138" t="str">
        <f>IF(NOT(ISBLANK(B2416)),IF(AND(MONTH(B2416)&gt;=1,MONTH(B2416)&lt;=3,B2416&gt;=DATE(INT(LEFT('Fiscal Year'!$B$2,4)),4,1),B2416&lt;=DATE(INT(CONCATENATE("20",RIGHT('Fiscal Year'!$B$2,2))),3,31)),1,0),"")</f>
        <v/>
      </c>
      <c r="F2416" s="139" t="str">
        <f>IF(NOT(ISBLANK(B2416)),IF(B2416&lt;'Fiscal Year'!$B$3,1,0),"")</f>
        <v/>
      </c>
      <c r="G2416" s="10"/>
      <c r="H2416" s="10"/>
      <c r="I2416" s="40"/>
      <c r="J2416" s="40"/>
      <c r="K2416" s="53"/>
      <c r="L2416" s="53"/>
      <c r="M2416" s="53"/>
      <c r="N2416" s="53"/>
      <c r="O2416" s="53"/>
      <c r="P2416" s="53"/>
      <c r="Q2416" s="53"/>
      <c r="R2416" s="53"/>
      <c r="S2416" s="53"/>
    </row>
    <row r="2417" spans="1:19" x14ac:dyDescent="0.3">
      <c r="A2417" s="106"/>
      <c r="B2417" s="59"/>
      <c r="C2417" s="137" t="str">
        <f t="shared" si="37"/>
        <v/>
      </c>
      <c r="D2417" s="138" t="str">
        <f>IF(NOT(ISBLANK(B2417)),IF(AND(MONTH(B2417)&gt;=4,MONTH(B2417)&lt;=12,B2417&gt;=DATE(INT(LEFT('Fiscal Year'!$B$2,4)),4,1),B2417&lt;=DATE(INT(CONCATENATE("20",RIGHT('Fiscal Year'!$B$2,2))),3,31)),1,0),"")</f>
        <v/>
      </c>
      <c r="E2417" s="138" t="str">
        <f>IF(NOT(ISBLANK(B2417)),IF(AND(MONTH(B2417)&gt;=1,MONTH(B2417)&lt;=3,B2417&gt;=DATE(INT(LEFT('Fiscal Year'!$B$2,4)),4,1),B2417&lt;=DATE(INT(CONCATENATE("20",RIGHT('Fiscal Year'!$B$2,2))),3,31)),1,0),"")</f>
        <v/>
      </c>
      <c r="F2417" s="139" t="str">
        <f>IF(NOT(ISBLANK(B2417)),IF(B2417&lt;'Fiscal Year'!$B$3,1,0),"")</f>
        <v/>
      </c>
      <c r="G2417" s="10"/>
      <c r="H2417" s="10"/>
      <c r="I2417" s="40"/>
      <c r="J2417" s="40"/>
      <c r="K2417" s="53"/>
      <c r="L2417" s="53"/>
      <c r="M2417" s="53"/>
      <c r="N2417" s="53"/>
      <c r="O2417" s="53"/>
      <c r="P2417" s="53"/>
      <c r="Q2417" s="53"/>
      <c r="R2417" s="53"/>
      <c r="S2417" s="53"/>
    </row>
    <row r="2418" spans="1:19" x14ac:dyDescent="0.3">
      <c r="A2418" s="106"/>
      <c r="B2418" s="59"/>
      <c r="C2418" s="137" t="str">
        <f t="shared" si="37"/>
        <v/>
      </c>
      <c r="D2418" s="138" t="str">
        <f>IF(NOT(ISBLANK(B2418)),IF(AND(MONTH(B2418)&gt;=4,MONTH(B2418)&lt;=12,B2418&gt;=DATE(INT(LEFT('Fiscal Year'!$B$2,4)),4,1),B2418&lt;=DATE(INT(CONCATENATE("20",RIGHT('Fiscal Year'!$B$2,2))),3,31)),1,0),"")</f>
        <v/>
      </c>
      <c r="E2418" s="138" t="str">
        <f>IF(NOT(ISBLANK(B2418)),IF(AND(MONTH(B2418)&gt;=1,MONTH(B2418)&lt;=3,B2418&gt;=DATE(INT(LEFT('Fiscal Year'!$B$2,4)),4,1),B2418&lt;=DATE(INT(CONCATENATE("20",RIGHT('Fiscal Year'!$B$2,2))),3,31)),1,0),"")</f>
        <v/>
      </c>
      <c r="F2418" s="139" t="str">
        <f>IF(NOT(ISBLANK(B2418)),IF(B2418&lt;'Fiscal Year'!$B$3,1,0),"")</f>
        <v/>
      </c>
      <c r="G2418" s="10"/>
      <c r="H2418" s="10"/>
      <c r="I2418" s="40"/>
      <c r="J2418" s="40"/>
      <c r="K2418" s="53"/>
      <c r="L2418" s="53"/>
      <c r="M2418" s="53"/>
      <c r="N2418" s="53"/>
      <c r="O2418" s="53"/>
      <c r="P2418" s="53"/>
      <c r="Q2418" s="53"/>
      <c r="R2418" s="53"/>
      <c r="S2418" s="53"/>
    </row>
    <row r="2419" spans="1:19" x14ac:dyDescent="0.3">
      <c r="A2419" s="106"/>
      <c r="B2419" s="59"/>
      <c r="C2419" s="137" t="str">
        <f t="shared" si="37"/>
        <v/>
      </c>
      <c r="D2419" s="138" t="str">
        <f>IF(NOT(ISBLANK(B2419)),IF(AND(MONTH(B2419)&gt;=4,MONTH(B2419)&lt;=12,B2419&gt;=DATE(INT(LEFT('Fiscal Year'!$B$2,4)),4,1),B2419&lt;=DATE(INT(CONCATENATE("20",RIGHT('Fiscal Year'!$B$2,2))),3,31)),1,0),"")</f>
        <v/>
      </c>
      <c r="E2419" s="138" t="str">
        <f>IF(NOT(ISBLANK(B2419)),IF(AND(MONTH(B2419)&gt;=1,MONTH(B2419)&lt;=3,B2419&gt;=DATE(INT(LEFT('Fiscal Year'!$B$2,4)),4,1),B2419&lt;=DATE(INT(CONCATENATE("20",RIGHT('Fiscal Year'!$B$2,2))),3,31)),1,0),"")</f>
        <v/>
      </c>
      <c r="F2419" s="139" t="str">
        <f>IF(NOT(ISBLANK(B2419)),IF(B2419&lt;'Fiscal Year'!$B$3,1,0),"")</f>
        <v/>
      </c>
      <c r="G2419" s="10"/>
      <c r="H2419" s="10"/>
      <c r="I2419" s="40"/>
      <c r="J2419" s="40"/>
      <c r="K2419" s="53"/>
      <c r="L2419" s="53"/>
      <c r="M2419" s="53"/>
      <c r="N2419" s="53"/>
      <c r="O2419" s="53"/>
      <c r="P2419" s="53"/>
      <c r="Q2419" s="53"/>
      <c r="R2419" s="53"/>
      <c r="S2419" s="53"/>
    </row>
    <row r="2420" spans="1:19" x14ac:dyDescent="0.3">
      <c r="A2420" s="106"/>
      <c r="B2420" s="59"/>
      <c r="C2420" s="137" t="str">
        <f t="shared" si="37"/>
        <v/>
      </c>
      <c r="D2420" s="138" t="str">
        <f>IF(NOT(ISBLANK(B2420)),IF(AND(MONTH(B2420)&gt;=4,MONTH(B2420)&lt;=12,B2420&gt;=DATE(INT(LEFT('Fiscal Year'!$B$2,4)),4,1),B2420&lt;=DATE(INT(CONCATENATE("20",RIGHT('Fiscal Year'!$B$2,2))),3,31)),1,0),"")</f>
        <v/>
      </c>
      <c r="E2420" s="138" t="str">
        <f>IF(NOT(ISBLANK(B2420)),IF(AND(MONTH(B2420)&gt;=1,MONTH(B2420)&lt;=3,B2420&gt;=DATE(INT(LEFT('Fiscal Year'!$B$2,4)),4,1),B2420&lt;=DATE(INT(CONCATENATE("20",RIGHT('Fiscal Year'!$B$2,2))),3,31)),1,0),"")</f>
        <v/>
      </c>
      <c r="F2420" s="139" t="str">
        <f>IF(NOT(ISBLANK(B2420)),IF(B2420&lt;'Fiscal Year'!$B$3,1,0),"")</f>
        <v/>
      </c>
      <c r="G2420" s="10"/>
      <c r="H2420" s="10"/>
      <c r="I2420" s="40"/>
      <c r="J2420" s="40"/>
      <c r="K2420" s="53"/>
      <c r="L2420" s="53"/>
      <c r="M2420" s="53"/>
      <c r="N2420" s="53"/>
      <c r="O2420" s="53"/>
      <c r="P2420" s="53"/>
      <c r="Q2420" s="53"/>
      <c r="R2420" s="53"/>
      <c r="S2420" s="53"/>
    </row>
    <row r="2421" spans="1:19" x14ac:dyDescent="0.3">
      <c r="A2421" s="106"/>
      <c r="B2421" s="59"/>
      <c r="C2421" s="137" t="str">
        <f t="shared" si="37"/>
        <v/>
      </c>
      <c r="D2421" s="138" t="str">
        <f>IF(NOT(ISBLANK(B2421)),IF(AND(MONTH(B2421)&gt;=4,MONTH(B2421)&lt;=12,B2421&gt;=DATE(INT(LEFT('Fiscal Year'!$B$2,4)),4,1),B2421&lt;=DATE(INT(CONCATENATE("20",RIGHT('Fiscal Year'!$B$2,2))),3,31)),1,0),"")</f>
        <v/>
      </c>
      <c r="E2421" s="138" t="str">
        <f>IF(NOT(ISBLANK(B2421)),IF(AND(MONTH(B2421)&gt;=1,MONTH(B2421)&lt;=3,B2421&gt;=DATE(INT(LEFT('Fiscal Year'!$B$2,4)),4,1),B2421&lt;=DATE(INT(CONCATENATE("20",RIGHT('Fiscal Year'!$B$2,2))),3,31)),1,0),"")</f>
        <v/>
      </c>
      <c r="F2421" s="139" t="str">
        <f>IF(NOT(ISBLANK(B2421)),IF(B2421&lt;'Fiscal Year'!$B$3,1,0),"")</f>
        <v/>
      </c>
      <c r="G2421" s="10"/>
      <c r="H2421" s="10"/>
      <c r="I2421" s="40"/>
      <c r="J2421" s="40"/>
      <c r="K2421" s="53"/>
      <c r="L2421" s="53"/>
      <c r="M2421" s="53"/>
      <c r="N2421" s="53"/>
      <c r="O2421" s="53"/>
      <c r="P2421" s="53"/>
      <c r="Q2421" s="53"/>
      <c r="R2421" s="53"/>
      <c r="S2421" s="53"/>
    </row>
    <row r="2422" spans="1:19" x14ac:dyDescent="0.3">
      <c r="A2422" s="106"/>
      <c r="B2422" s="59"/>
      <c r="C2422" s="137" t="str">
        <f t="shared" si="37"/>
        <v/>
      </c>
      <c r="D2422" s="138" t="str">
        <f>IF(NOT(ISBLANK(B2422)),IF(AND(MONTH(B2422)&gt;=4,MONTH(B2422)&lt;=12,B2422&gt;=DATE(INT(LEFT('Fiscal Year'!$B$2,4)),4,1),B2422&lt;=DATE(INT(CONCATENATE("20",RIGHT('Fiscal Year'!$B$2,2))),3,31)),1,0),"")</f>
        <v/>
      </c>
      <c r="E2422" s="138" t="str">
        <f>IF(NOT(ISBLANK(B2422)),IF(AND(MONTH(B2422)&gt;=1,MONTH(B2422)&lt;=3,B2422&gt;=DATE(INT(LEFT('Fiscal Year'!$B$2,4)),4,1),B2422&lt;=DATE(INT(CONCATENATE("20",RIGHT('Fiscal Year'!$B$2,2))),3,31)),1,0),"")</f>
        <v/>
      </c>
      <c r="F2422" s="139" t="str">
        <f>IF(NOT(ISBLANK(B2422)),IF(B2422&lt;'Fiscal Year'!$B$3,1,0),"")</f>
        <v/>
      </c>
      <c r="G2422" s="10"/>
      <c r="H2422" s="10"/>
      <c r="I2422" s="40"/>
      <c r="J2422" s="40"/>
      <c r="K2422" s="53"/>
      <c r="L2422" s="53"/>
      <c r="M2422" s="53"/>
      <c r="N2422" s="53"/>
      <c r="O2422" s="53"/>
      <c r="P2422" s="53"/>
      <c r="Q2422" s="53"/>
      <c r="R2422" s="53"/>
      <c r="S2422" s="53"/>
    </row>
    <row r="2423" spans="1:19" x14ac:dyDescent="0.3">
      <c r="A2423" s="106"/>
      <c r="B2423" s="59"/>
      <c r="C2423" s="137" t="str">
        <f t="shared" si="37"/>
        <v/>
      </c>
      <c r="D2423" s="138" t="str">
        <f>IF(NOT(ISBLANK(B2423)),IF(AND(MONTH(B2423)&gt;=4,MONTH(B2423)&lt;=12,B2423&gt;=DATE(INT(LEFT('Fiscal Year'!$B$2,4)),4,1),B2423&lt;=DATE(INT(CONCATENATE("20",RIGHT('Fiscal Year'!$B$2,2))),3,31)),1,0),"")</f>
        <v/>
      </c>
      <c r="E2423" s="138" t="str">
        <f>IF(NOT(ISBLANK(B2423)),IF(AND(MONTH(B2423)&gt;=1,MONTH(B2423)&lt;=3,B2423&gt;=DATE(INT(LEFT('Fiscal Year'!$B$2,4)),4,1),B2423&lt;=DATE(INT(CONCATENATE("20",RIGHT('Fiscal Year'!$B$2,2))),3,31)),1,0),"")</f>
        <v/>
      </c>
      <c r="F2423" s="139" t="str">
        <f>IF(NOT(ISBLANK(B2423)),IF(B2423&lt;'Fiscal Year'!$B$3,1,0),"")</f>
        <v/>
      </c>
      <c r="G2423" s="10"/>
      <c r="H2423" s="10"/>
      <c r="I2423" s="40"/>
      <c r="J2423" s="40"/>
      <c r="K2423" s="53"/>
      <c r="L2423" s="53"/>
      <c r="M2423" s="53"/>
      <c r="N2423" s="53"/>
      <c r="O2423" s="53"/>
      <c r="P2423" s="53"/>
      <c r="Q2423" s="53"/>
      <c r="R2423" s="53"/>
      <c r="S2423" s="53"/>
    </row>
    <row r="2424" spans="1:19" x14ac:dyDescent="0.3">
      <c r="A2424" s="106"/>
      <c r="B2424" s="59"/>
      <c r="C2424" s="137" t="str">
        <f t="shared" si="37"/>
        <v/>
      </c>
      <c r="D2424" s="138" t="str">
        <f>IF(NOT(ISBLANK(B2424)),IF(AND(MONTH(B2424)&gt;=4,MONTH(B2424)&lt;=12,B2424&gt;=DATE(INT(LEFT('Fiscal Year'!$B$2,4)),4,1),B2424&lt;=DATE(INT(CONCATENATE("20",RIGHT('Fiscal Year'!$B$2,2))),3,31)),1,0),"")</f>
        <v/>
      </c>
      <c r="E2424" s="138" t="str">
        <f>IF(NOT(ISBLANK(B2424)),IF(AND(MONTH(B2424)&gt;=1,MONTH(B2424)&lt;=3,B2424&gt;=DATE(INT(LEFT('Fiscal Year'!$B$2,4)),4,1),B2424&lt;=DATE(INT(CONCATENATE("20",RIGHT('Fiscal Year'!$B$2,2))),3,31)),1,0),"")</f>
        <v/>
      </c>
      <c r="F2424" s="139" t="str">
        <f>IF(NOT(ISBLANK(B2424)),IF(B2424&lt;'Fiscal Year'!$B$3,1,0),"")</f>
        <v/>
      </c>
      <c r="G2424" s="10"/>
      <c r="H2424" s="10"/>
      <c r="I2424" s="40"/>
      <c r="J2424" s="40"/>
      <c r="K2424" s="53"/>
      <c r="L2424" s="53"/>
      <c r="M2424" s="53"/>
      <c r="N2424" s="53"/>
      <c r="O2424" s="53"/>
      <c r="P2424" s="53"/>
      <c r="Q2424" s="53"/>
      <c r="R2424" s="53"/>
      <c r="S2424" s="53"/>
    </row>
    <row r="2425" spans="1:19" x14ac:dyDescent="0.3">
      <c r="A2425" s="106"/>
      <c r="B2425" s="59"/>
      <c r="C2425" s="137" t="str">
        <f t="shared" si="37"/>
        <v/>
      </c>
      <c r="D2425" s="138" t="str">
        <f>IF(NOT(ISBLANK(B2425)),IF(AND(MONTH(B2425)&gt;=4,MONTH(B2425)&lt;=12,B2425&gt;=DATE(INT(LEFT('Fiscal Year'!$B$2,4)),4,1),B2425&lt;=DATE(INT(CONCATENATE("20",RIGHT('Fiscal Year'!$B$2,2))),3,31)),1,0),"")</f>
        <v/>
      </c>
      <c r="E2425" s="138" t="str">
        <f>IF(NOT(ISBLANK(B2425)),IF(AND(MONTH(B2425)&gt;=1,MONTH(B2425)&lt;=3,B2425&gt;=DATE(INT(LEFT('Fiscal Year'!$B$2,4)),4,1),B2425&lt;=DATE(INT(CONCATENATE("20",RIGHT('Fiscal Year'!$B$2,2))),3,31)),1,0),"")</f>
        <v/>
      </c>
      <c r="F2425" s="139" t="str">
        <f>IF(NOT(ISBLANK(B2425)),IF(B2425&lt;'Fiscal Year'!$B$3,1,0),"")</f>
        <v/>
      </c>
      <c r="G2425" s="10"/>
      <c r="H2425" s="10"/>
      <c r="I2425" s="40"/>
      <c r="J2425" s="40"/>
      <c r="K2425" s="53"/>
      <c r="L2425" s="53"/>
      <c r="M2425" s="53"/>
      <c r="N2425" s="53"/>
      <c r="O2425" s="53"/>
      <c r="P2425" s="53"/>
      <c r="Q2425" s="53"/>
      <c r="R2425" s="53"/>
      <c r="S2425" s="53"/>
    </row>
    <row r="2426" spans="1:19" x14ac:dyDescent="0.3">
      <c r="A2426" s="106"/>
      <c r="B2426" s="59"/>
      <c r="C2426" s="137" t="str">
        <f t="shared" si="37"/>
        <v/>
      </c>
      <c r="D2426" s="138" t="str">
        <f>IF(NOT(ISBLANK(B2426)),IF(AND(MONTH(B2426)&gt;=4,MONTH(B2426)&lt;=12,B2426&gt;=DATE(INT(LEFT('Fiscal Year'!$B$2,4)),4,1),B2426&lt;=DATE(INT(CONCATENATE("20",RIGHT('Fiscal Year'!$B$2,2))),3,31)),1,0),"")</f>
        <v/>
      </c>
      <c r="E2426" s="138" t="str">
        <f>IF(NOT(ISBLANK(B2426)),IF(AND(MONTH(B2426)&gt;=1,MONTH(B2426)&lt;=3,B2426&gt;=DATE(INT(LEFT('Fiscal Year'!$B$2,4)),4,1),B2426&lt;=DATE(INT(CONCATENATE("20",RIGHT('Fiscal Year'!$B$2,2))),3,31)),1,0),"")</f>
        <v/>
      </c>
      <c r="F2426" s="139" t="str">
        <f>IF(NOT(ISBLANK(B2426)),IF(B2426&lt;'Fiscal Year'!$B$3,1,0),"")</f>
        <v/>
      </c>
      <c r="G2426" s="10"/>
      <c r="H2426" s="10"/>
      <c r="I2426" s="40"/>
      <c r="J2426" s="40"/>
      <c r="K2426" s="53"/>
      <c r="L2426" s="53"/>
      <c r="M2426" s="53"/>
      <c r="N2426" s="53"/>
      <c r="O2426" s="53"/>
      <c r="P2426" s="53"/>
      <c r="Q2426" s="53"/>
      <c r="R2426" s="53"/>
      <c r="S2426" s="53"/>
    </row>
    <row r="2427" spans="1:19" x14ac:dyDescent="0.3">
      <c r="A2427" s="106"/>
      <c r="B2427" s="59"/>
      <c r="C2427" s="137" t="str">
        <f t="shared" si="37"/>
        <v/>
      </c>
      <c r="D2427" s="138" t="str">
        <f>IF(NOT(ISBLANK(B2427)),IF(AND(MONTH(B2427)&gt;=4,MONTH(B2427)&lt;=12,B2427&gt;=DATE(INT(LEFT('Fiscal Year'!$B$2,4)),4,1),B2427&lt;=DATE(INT(CONCATENATE("20",RIGHT('Fiscal Year'!$B$2,2))),3,31)),1,0),"")</f>
        <v/>
      </c>
      <c r="E2427" s="138" t="str">
        <f>IF(NOT(ISBLANK(B2427)),IF(AND(MONTH(B2427)&gt;=1,MONTH(B2427)&lt;=3,B2427&gt;=DATE(INT(LEFT('Fiscal Year'!$B$2,4)),4,1),B2427&lt;=DATE(INT(CONCATENATE("20",RIGHT('Fiscal Year'!$B$2,2))),3,31)),1,0),"")</f>
        <v/>
      </c>
      <c r="F2427" s="139" t="str">
        <f>IF(NOT(ISBLANK(B2427)),IF(B2427&lt;'Fiscal Year'!$B$3,1,0),"")</f>
        <v/>
      </c>
      <c r="G2427" s="10"/>
      <c r="H2427" s="10"/>
      <c r="I2427" s="40"/>
      <c r="J2427" s="40"/>
      <c r="K2427" s="53"/>
      <c r="L2427" s="53"/>
      <c r="M2427" s="53"/>
      <c r="N2427" s="53"/>
      <c r="O2427" s="53"/>
      <c r="P2427" s="53"/>
      <c r="Q2427" s="53"/>
      <c r="R2427" s="53"/>
      <c r="S2427" s="53"/>
    </row>
    <row r="2428" spans="1:19" x14ac:dyDescent="0.3">
      <c r="A2428" s="106"/>
      <c r="B2428" s="59"/>
      <c r="C2428" s="137" t="str">
        <f t="shared" si="37"/>
        <v/>
      </c>
      <c r="D2428" s="138" t="str">
        <f>IF(NOT(ISBLANK(B2428)),IF(AND(MONTH(B2428)&gt;=4,MONTH(B2428)&lt;=12,B2428&gt;=DATE(INT(LEFT('Fiscal Year'!$B$2,4)),4,1),B2428&lt;=DATE(INT(CONCATENATE("20",RIGHT('Fiscal Year'!$B$2,2))),3,31)),1,0),"")</f>
        <v/>
      </c>
      <c r="E2428" s="138" t="str">
        <f>IF(NOT(ISBLANK(B2428)),IF(AND(MONTH(B2428)&gt;=1,MONTH(B2428)&lt;=3,B2428&gt;=DATE(INT(LEFT('Fiscal Year'!$B$2,4)),4,1),B2428&lt;=DATE(INT(CONCATENATE("20",RIGHT('Fiscal Year'!$B$2,2))),3,31)),1,0),"")</f>
        <v/>
      </c>
      <c r="F2428" s="139" t="str">
        <f>IF(NOT(ISBLANK(B2428)),IF(B2428&lt;'Fiscal Year'!$B$3,1,0),"")</f>
        <v/>
      </c>
      <c r="G2428" s="10"/>
      <c r="H2428" s="10"/>
      <c r="I2428" s="40"/>
      <c r="J2428" s="40"/>
      <c r="K2428" s="53"/>
      <c r="L2428" s="53"/>
      <c r="M2428" s="53"/>
      <c r="N2428" s="53"/>
      <c r="O2428" s="53"/>
      <c r="P2428" s="53"/>
      <c r="Q2428" s="53"/>
      <c r="R2428" s="53"/>
      <c r="S2428" s="53"/>
    </row>
    <row r="2429" spans="1:19" x14ac:dyDescent="0.3">
      <c r="A2429" s="106"/>
      <c r="B2429" s="59"/>
      <c r="C2429" s="137" t="str">
        <f t="shared" si="37"/>
        <v/>
      </c>
      <c r="D2429" s="138" t="str">
        <f>IF(NOT(ISBLANK(B2429)),IF(AND(MONTH(B2429)&gt;=4,MONTH(B2429)&lt;=12,B2429&gt;=DATE(INT(LEFT('Fiscal Year'!$B$2,4)),4,1),B2429&lt;=DATE(INT(CONCATENATE("20",RIGHT('Fiscal Year'!$B$2,2))),3,31)),1,0),"")</f>
        <v/>
      </c>
      <c r="E2429" s="138" t="str">
        <f>IF(NOT(ISBLANK(B2429)),IF(AND(MONTH(B2429)&gt;=1,MONTH(B2429)&lt;=3,B2429&gt;=DATE(INT(LEFT('Fiscal Year'!$B$2,4)),4,1),B2429&lt;=DATE(INT(CONCATENATE("20",RIGHT('Fiscal Year'!$B$2,2))),3,31)),1,0),"")</f>
        <v/>
      </c>
      <c r="F2429" s="139" t="str">
        <f>IF(NOT(ISBLANK(B2429)),IF(B2429&lt;'Fiscal Year'!$B$3,1,0),"")</f>
        <v/>
      </c>
      <c r="G2429" s="10"/>
      <c r="H2429" s="10"/>
      <c r="I2429" s="40"/>
      <c r="J2429" s="40"/>
      <c r="K2429" s="53"/>
      <c r="L2429" s="53"/>
      <c r="M2429" s="53"/>
      <c r="N2429" s="53"/>
      <c r="O2429" s="53"/>
      <c r="P2429" s="53"/>
      <c r="Q2429" s="53"/>
      <c r="R2429" s="53"/>
      <c r="S2429" s="53"/>
    </row>
    <row r="2430" spans="1:19" x14ac:dyDescent="0.3">
      <c r="A2430" s="106"/>
      <c r="B2430" s="59"/>
      <c r="C2430" s="137" t="str">
        <f t="shared" si="37"/>
        <v/>
      </c>
      <c r="D2430" s="138" t="str">
        <f>IF(NOT(ISBLANK(B2430)),IF(AND(MONTH(B2430)&gt;=4,MONTH(B2430)&lt;=12,B2430&gt;=DATE(INT(LEFT('Fiscal Year'!$B$2,4)),4,1),B2430&lt;=DATE(INT(CONCATENATE("20",RIGHT('Fiscal Year'!$B$2,2))),3,31)),1,0),"")</f>
        <v/>
      </c>
      <c r="E2430" s="138" t="str">
        <f>IF(NOT(ISBLANK(B2430)),IF(AND(MONTH(B2430)&gt;=1,MONTH(B2430)&lt;=3,B2430&gt;=DATE(INT(LEFT('Fiscal Year'!$B$2,4)),4,1),B2430&lt;=DATE(INT(CONCATENATE("20",RIGHT('Fiscal Year'!$B$2,2))),3,31)),1,0),"")</f>
        <v/>
      </c>
      <c r="F2430" s="139" t="str">
        <f>IF(NOT(ISBLANK(B2430)),IF(B2430&lt;'Fiscal Year'!$B$3,1,0),"")</f>
        <v/>
      </c>
      <c r="G2430" s="10"/>
      <c r="H2430" s="10"/>
      <c r="I2430" s="40"/>
      <c r="J2430" s="40"/>
      <c r="K2430" s="53"/>
      <c r="L2430" s="53"/>
      <c r="M2430" s="53"/>
      <c r="N2430" s="53"/>
      <c r="O2430" s="53"/>
      <c r="P2430" s="53"/>
      <c r="Q2430" s="53"/>
      <c r="R2430" s="53"/>
      <c r="S2430" s="53"/>
    </row>
    <row r="2431" spans="1:19" x14ac:dyDescent="0.3">
      <c r="A2431" s="106"/>
      <c r="B2431" s="59"/>
      <c r="C2431" s="137" t="str">
        <f t="shared" si="37"/>
        <v/>
      </c>
      <c r="D2431" s="138" t="str">
        <f>IF(NOT(ISBLANK(B2431)),IF(AND(MONTH(B2431)&gt;=4,MONTH(B2431)&lt;=12,B2431&gt;=DATE(INT(LEFT('Fiscal Year'!$B$2,4)),4,1),B2431&lt;=DATE(INT(CONCATENATE("20",RIGHT('Fiscal Year'!$B$2,2))),3,31)),1,0),"")</f>
        <v/>
      </c>
      <c r="E2431" s="138" t="str">
        <f>IF(NOT(ISBLANK(B2431)),IF(AND(MONTH(B2431)&gt;=1,MONTH(B2431)&lt;=3,B2431&gt;=DATE(INT(LEFT('Fiscal Year'!$B$2,4)),4,1),B2431&lt;=DATE(INT(CONCATENATE("20",RIGHT('Fiscal Year'!$B$2,2))),3,31)),1,0),"")</f>
        <v/>
      </c>
      <c r="F2431" s="139" t="str">
        <f>IF(NOT(ISBLANK(B2431)),IF(B2431&lt;'Fiscal Year'!$B$3,1,0),"")</f>
        <v/>
      </c>
      <c r="G2431" s="10"/>
      <c r="H2431" s="10"/>
      <c r="I2431" s="40"/>
      <c r="J2431" s="40"/>
      <c r="K2431" s="53"/>
      <c r="L2431" s="53"/>
      <c r="M2431" s="53"/>
      <c r="N2431" s="53"/>
      <c r="O2431" s="53"/>
      <c r="P2431" s="53"/>
      <c r="Q2431" s="53"/>
      <c r="R2431" s="53"/>
      <c r="S2431" s="53"/>
    </row>
    <row r="2432" spans="1:19" x14ac:dyDescent="0.3">
      <c r="A2432" s="106"/>
      <c r="B2432" s="59"/>
      <c r="C2432" s="137" t="str">
        <f t="shared" si="37"/>
        <v/>
      </c>
      <c r="D2432" s="138" t="str">
        <f>IF(NOT(ISBLANK(B2432)),IF(AND(MONTH(B2432)&gt;=4,MONTH(B2432)&lt;=12,B2432&gt;=DATE(INT(LEFT('Fiscal Year'!$B$2,4)),4,1),B2432&lt;=DATE(INT(CONCATENATE("20",RIGHT('Fiscal Year'!$B$2,2))),3,31)),1,0),"")</f>
        <v/>
      </c>
      <c r="E2432" s="138" t="str">
        <f>IF(NOT(ISBLANK(B2432)),IF(AND(MONTH(B2432)&gt;=1,MONTH(B2432)&lt;=3,B2432&gt;=DATE(INT(LEFT('Fiscal Year'!$B$2,4)),4,1),B2432&lt;=DATE(INT(CONCATENATE("20",RIGHT('Fiscal Year'!$B$2,2))),3,31)),1,0),"")</f>
        <v/>
      </c>
      <c r="F2432" s="139" t="str">
        <f>IF(NOT(ISBLANK(B2432)),IF(B2432&lt;'Fiscal Year'!$B$3,1,0),"")</f>
        <v/>
      </c>
      <c r="G2432" s="10"/>
      <c r="H2432" s="10"/>
      <c r="I2432" s="40"/>
      <c r="J2432" s="40"/>
      <c r="K2432" s="53"/>
      <c r="L2432" s="53"/>
      <c r="M2432" s="53"/>
      <c r="N2432" s="53"/>
      <c r="O2432" s="53"/>
      <c r="P2432" s="53"/>
      <c r="Q2432" s="53"/>
      <c r="R2432" s="53"/>
      <c r="S2432" s="53"/>
    </row>
    <row r="2433" spans="1:19" x14ac:dyDescent="0.3">
      <c r="A2433" s="106"/>
      <c r="B2433" s="59"/>
      <c r="C2433" s="137" t="str">
        <f t="shared" si="37"/>
        <v/>
      </c>
      <c r="D2433" s="138" t="str">
        <f>IF(NOT(ISBLANK(B2433)),IF(AND(MONTH(B2433)&gt;=4,MONTH(B2433)&lt;=12,B2433&gt;=DATE(INT(LEFT('Fiscal Year'!$B$2,4)),4,1),B2433&lt;=DATE(INT(CONCATENATE("20",RIGHT('Fiscal Year'!$B$2,2))),3,31)),1,0),"")</f>
        <v/>
      </c>
      <c r="E2433" s="138" t="str">
        <f>IF(NOT(ISBLANK(B2433)),IF(AND(MONTH(B2433)&gt;=1,MONTH(B2433)&lt;=3,B2433&gt;=DATE(INT(LEFT('Fiscal Year'!$B$2,4)),4,1),B2433&lt;=DATE(INT(CONCATENATE("20",RIGHT('Fiscal Year'!$B$2,2))),3,31)),1,0),"")</f>
        <v/>
      </c>
      <c r="F2433" s="139" t="str">
        <f>IF(NOT(ISBLANK(B2433)),IF(B2433&lt;'Fiscal Year'!$B$3,1,0),"")</f>
        <v/>
      </c>
      <c r="G2433" s="10"/>
      <c r="H2433" s="10"/>
      <c r="I2433" s="40"/>
      <c r="J2433" s="40"/>
      <c r="K2433" s="53"/>
      <c r="L2433" s="53"/>
      <c r="M2433" s="53"/>
      <c r="N2433" s="53"/>
      <c r="O2433" s="53"/>
      <c r="P2433" s="53"/>
      <c r="Q2433" s="53"/>
      <c r="R2433" s="53"/>
      <c r="S2433" s="53"/>
    </row>
    <row r="2434" spans="1:19" x14ac:dyDescent="0.3">
      <c r="A2434" s="106"/>
      <c r="B2434" s="59"/>
      <c r="C2434" s="137" t="str">
        <f t="shared" si="37"/>
        <v/>
      </c>
      <c r="D2434" s="138" t="str">
        <f>IF(NOT(ISBLANK(B2434)),IF(AND(MONTH(B2434)&gt;=4,MONTH(B2434)&lt;=12,B2434&gt;=DATE(INT(LEFT('Fiscal Year'!$B$2,4)),4,1),B2434&lt;=DATE(INT(CONCATENATE("20",RIGHT('Fiscal Year'!$B$2,2))),3,31)),1,0),"")</f>
        <v/>
      </c>
      <c r="E2434" s="138" t="str">
        <f>IF(NOT(ISBLANK(B2434)),IF(AND(MONTH(B2434)&gt;=1,MONTH(B2434)&lt;=3,B2434&gt;=DATE(INT(LEFT('Fiscal Year'!$B$2,4)),4,1),B2434&lt;=DATE(INT(CONCATENATE("20",RIGHT('Fiscal Year'!$B$2,2))),3,31)),1,0),"")</f>
        <v/>
      </c>
      <c r="F2434" s="139" t="str">
        <f>IF(NOT(ISBLANK(B2434)),IF(B2434&lt;'Fiscal Year'!$B$3,1,0),"")</f>
        <v/>
      </c>
      <c r="G2434" s="10"/>
      <c r="H2434" s="10"/>
      <c r="I2434" s="40"/>
      <c r="J2434" s="40"/>
      <c r="K2434" s="53"/>
      <c r="L2434" s="53"/>
      <c r="M2434" s="53"/>
      <c r="N2434" s="53"/>
      <c r="O2434" s="53"/>
      <c r="P2434" s="53"/>
      <c r="Q2434" s="53"/>
      <c r="R2434" s="53"/>
      <c r="S2434" s="53"/>
    </row>
    <row r="2435" spans="1:19" x14ac:dyDescent="0.3">
      <c r="A2435" s="106"/>
      <c r="B2435" s="59"/>
      <c r="C2435" s="137" t="str">
        <f t="shared" si="37"/>
        <v/>
      </c>
      <c r="D2435" s="138" t="str">
        <f>IF(NOT(ISBLANK(B2435)),IF(AND(MONTH(B2435)&gt;=4,MONTH(B2435)&lt;=12,B2435&gt;=DATE(INT(LEFT('Fiscal Year'!$B$2,4)),4,1),B2435&lt;=DATE(INT(CONCATENATE("20",RIGHT('Fiscal Year'!$B$2,2))),3,31)),1,0),"")</f>
        <v/>
      </c>
      <c r="E2435" s="138" t="str">
        <f>IF(NOT(ISBLANK(B2435)),IF(AND(MONTH(B2435)&gt;=1,MONTH(B2435)&lt;=3,B2435&gt;=DATE(INT(LEFT('Fiscal Year'!$B$2,4)),4,1),B2435&lt;=DATE(INT(CONCATENATE("20",RIGHT('Fiscal Year'!$B$2,2))),3,31)),1,0),"")</f>
        <v/>
      </c>
      <c r="F2435" s="139" t="str">
        <f>IF(NOT(ISBLANK(B2435)),IF(B2435&lt;'Fiscal Year'!$B$3,1,0),"")</f>
        <v/>
      </c>
      <c r="G2435" s="10"/>
      <c r="H2435" s="10"/>
      <c r="I2435" s="40"/>
      <c r="J2435" s="40"/>
      <c r="K2435" s="53"/>
      <c r="L2435" s="53"/>
      <c r="M2435" s="53"/>
      <c r="N2435" s="53"/>
      <c r="O2435" s="53"/>
      <c r="P2435" s="53"/>
      <c r="Q2435" s="53"/>
      <c r="R2435" s="53"/>
      <c r="S2435" s="53"/>
    </row>
    <row r="2436" spans="1:19" x14ac:dyDescent="0.3">
      <c r="A2436" s="106"/>
      <c r="B2436" s="59"/>
      <c r="C2436" s="137" t="str">
        <f t="shared" ref="C2436:C2499" si="38">IF(AND(NOT(ISBLANK(B2436)),B2436&gt;=43556),B2436+90,"")</f>
        <v/>
      </c>
      <c r="D2436" s="138" t="str">
        <f>IF(NOT(ISBLANK(B2436)),IF(AND(MONTH(B2436)&gt;=4,MONTH(B2436)&lt;=12,B2436&gt;=DATE(INT(LEFT('Fiscal Year'!$B$2,4)),4,1),B2436&lt;=DATE(INT(CONCATENATE("20",RIGHT('Fiscal Year'!$B$2,2))),3,31)),1,0),"")</f>
        <v/>
      </c>
      <c r="E2436" s="138" t="str">
        <f>IF(NOT(ISBLANK(B2436)),IF(AND(MONTH(B2436)&gt;=1,MONTH(B2436)&lt;=3,B2436&gt;=DATE(INT(LEFT('Fiscal Year'!$B$2,4)),4,1),B2436&lt;=DATE(INT(CONCATENATE("20",RIGHT('Fiscal Year'!$B$2,2))),3,31)),1,0),"")</f>
        <v/>
      </c>
      <c r="F2436" s="139" t="str">
        <f>IF(NOT(ISBLANK(B2436)),IF(B2436&lt;'Fiscal Year'!$B$3,1,0),"")</f>
        <v/>
      </c>
      <c r="G2436" s="10"/>
      <c r="H2436" s="10"/>
      <c r="I2436" s="40"/>
      <c r="J2436" s="40"/>
      <c r="K2436" s="53"/>
      <c r="L2436" s="53"/>
      <c r="M2436" s="53"/>
      <c r="N2436" s="53"/>
      <c r="O2436" s="53"/>
      <c r="P2436" s="53"/>
      <c r="Q2436" s="53"/>
      <c r="R2436" s="53"/>
      <c r="S2436" s="53"/>
    </row>
    <row r="2437" spans="1:19" x14ac:dyDescent="0.3">
      <c r="A2437" s="106"/>
      <c r="B2437" s="59"/>
      <c r="C2437" s="137" t="str">
        <f t="shared" si="38"/>
        <v/>
      </c>
      <c r="D2437" s="138" t="str">
        <f>IF(NOT(ISBLANK(B2437)),IF(AND(MONTH(B2437)&gt;=4,MONTH(B2437)&lt;=12,B2437&gt;=DATE(INT(LEFT('Fiscal Year'!$B$2,4)),4,1),B2437&lt;=DATE(INT(CONCATENATE("20",RIGHT('Fiscal Year'!$B$2,2))),3,31)),1,0),"")</f>
        <v/>
      </c>
      <c r="E2437" s="138" t="str">
        <f>IF(NOT(ISBLANK(B2437)),IF(AND(MONTH(B2437)&gt;=1,MONTH(B2437)&lt;=3,B2437&gt;=DATE(INT(LEFT('Fiscal Year'!$B$2,4)),4,1),B2437&lt;=DATE(INT(CONCATENATE("20",RIGHT('Fiscal Year'!$B$2,2))),3,31)),1,0),"")</f>
        <v/>
      </c>
      <c r="F2437" s="139" t="str">
        <f>IF(NOT(ISBLANK(B2437)),IF(B2437&lt;'Fiscal Year'!$B$3,1,0),"")</f>
        <v/>
      </c>
      <c r="G2437" s="10"/>
      <c r="H2437" s="10"/>
      <c r="I2437" s="40"/>
      <c r="J2437" s="40"/>
      <c r="K2437" s="53"/>
      <c r="L2437" s="53"/>
      <c r="M2437" s="53"/>
      <c r="N2437" s="53"/>
      <c r="O2437" s="53"/>
      <c r="P2437" s="53"/>
      <c r="Q2437" s="53"/>
      <c r="R2437" s="53"/>
      <c r="S2437" s="53"/>
    </row>
    <row r="2438" spans="1:19" x14ac:dyDescent="0.3">
      <c r="A2438" s="106"/>
      <c r="B2438" s="59"/>
      <c r="C2438" s="137" t="str">
        <f t="shared" si="38"/>
        <v/>
      </c>
      <c r="D2438" s="138" t="str">
        <f>IF(NOT(ISBLANK(B2438)),IF(AND(MONTH(B2438)&gt;=4,MONTH(B2438)&lt;=12,B2438&gt;=DATE(INT(LEFT('Fiscal Year'!$B$2,4)),4,1),B2438&lt;=DATE(INT(CONCATENATE("20",RIGHT('Fiscal Year'!$B$2,2))),3,31)),1,0),"")</f>
        <v/>
      </c>
      <c r="E2438" s="138" t="str">
        <f>IF(NOT(ISBLANK(B2438)),IF(AND(MONTH(B2438)&gt;=1,MONTH(B2438)&lt;=3,B2438&gt;=DATE(INT(LEFT('Fiscal Year'!$B$2,4)),4,1),B2438&lt;=DATE(INT(CONCATENATE("20",RIGHT('Fiscal Year'!$B$2,2))),3,31)),1,0),"")</f>
        <v/>
      </c>
      <c r="F2438" s="139" t="str">
        <f>IF(NOT(ISBLANK(B2438)),IF(B2438&lt;'Fiscal Year'!$B$3,1,0),"")</f>
        <v/>
      </c>
      <c r="G2438" s="10"/>
      <c r="H2438" s="10"/>
      <c r="I2438" s="40"/>
      <c r="J2438" s="40"/>
      <c r="K2438" s="53"/>
      <c r="L2438" s="53"/>
      <c r="M2438" s="53"/>
      <c r="N2438" s="53"/>
      <c r="O2438" s="53"/>
      <c r="P2438" s="53"/>
      <c r="Q2438" s="53"/>
      <c r="R2438" s="53"/>
      <c r="S2438" s="53"/>
    </row>
    <row r="2439" spans="1:19" x14ac:dyDescent="0.3">
      <c r="A2439" s="106"/>
      <c r="B2439" s="59"/>
      <c r="C2439" s="137" t="str">
        <f t="shared" si="38"/>
        <v/>
      </c>
      <c r="D2439" s="138" t="str">
        <f>IF(NOT(ISBLANK(B2439)),IF(AND(MONTH(B2439)&gt;=4,MONTH(B2439)&lt;=12,B2439&gt;=DATE(INT(LEFT('Fiscal Year'!$B$2,4)),4,1),B2439&lt;=DATE(INT(CONCATENATE("20",RIGHT('Fiscal Year'!$B$2,2))),3,31)),1,0),"")</f>
        <v/>
      </c>
      <c r="E2439" s="138" t="str">
        <f>IF(NOT(ISBLANK(B2439)),IF(AND(MONTH(B2439)&gt;=1,MONTH(B2439)&lt;=3,B2439&gt;=DATE(INT(LEFT('Fiscal Year'!$B$2,4)),4,1),B2439&lt;=DATE(INT(CONCATENATE("20",RIGHT('Fiscal Year'!$B$2,2))),3,31)),1,0),"")</f>
        <v/>
      </c>
      <c r="F2439" s="139" t="str">
        <f>IF(NOT(ISBLANK(B2439)),IF(B2439&lt;'Fiscal Year'!$B$3,1,0),"")</f>
        <v/>
      </c>
      <c r="G2439" s="10"/>
      <c r="H2439" s="10"/>
      <c r="I2439" s="40"/>
      <c r="J2439" s="40"/>
      <c r="K2439" s="53"/>
      <c r="L2439" s="53"/>
      <c r="M2439" s="53"/>
      <c r="N2439" s="53"/>
      <c r="O2439" s="53"/>
      <c r="P2439" s="53"/>
      <c r="Q2439" s="53"/>
      <c r="R2439" s="53"/>
      <c r="S2439" s="53"/>
    </row>
    <row r="2440" spans="1:19" x14ac:dyDescent="0.3">
      <c r="A2440" s="106"/>
      <c r="B2440" s="59"/>
      <c r="C2440" s="137" t="str">
        <f t="shared" si="38"/>
        <v/>
      </c>
      <c r="D2440" s="138" t="str">
        <f>IF(NOT(ISBLANK(B2440)),IF(AND(MONTH(B2440)&gt;=4,MONTH(B2440)&lt;=12,B2440&gt;=DATE(INT(LEFT('Fiscal Year'!$B$2,4)),4,1),B2440&lt;=DATE(INT(CONCATENATE("20",RIGHT('Fiscal Year'!$B$2,2))),3,31)),1,0),"")</f>
        <v/>
      </c>
      <c r="E2440" s="138" t="str">
        <f>IF(NOT(ISBLANK(B2440)),IF(AND(MONTH(B2440)&gt;=1,MONTH(B2440)&lt;=3,B2440&gt;=DATE(INT(LEFT('Fiscal Year'!$B$2,4)),4,1),B2440&lt;=DATE(INT(CONCATENATE("20",RIGHT('Fiscal Year'!$B$2,2))),3,31)),1,0),"")</f>
        <v/>
      </c>
      <c r="F2440" s="139" t="str">
        <f>IF(NOT(ISBLANK(B2440)),IF(B2440&lt;'Fiscal Year'!$B$3,1,0),"")</f>
        <v/>
      </c>
      <c r="G2440" s="10"/>
      <c r="H2440" s="10"/>
      <c r="I2440" s="40"/>
      <c r="J2440" s="40"/>
      <c r="K2440" s="53"/>
      <c r="L2440" s="53"/>
      <c r="M2440" s="53"/>
      <c r="N2440" s="53"/>
      <c r="O2440" s="53"/>
      <c r="P2440" s="53"/>
      <c r="Q2440" s="53"/>
      <c r="R2440" s="53"/>
      <c r="S2440" s="53"/>
    </row>
    <row r="2441" spans="1:19" x14ac:dyDescent="0.3">
      <c r="A2441" s="106"/>
      <c r="B2441" s="59"/>
      <c r="C2441" s="137" t="str">
        <f t="shared" si="38"/>
        <v/>
      </c>
      <c r="D2441" s="138" t="str">
        <f>IF(NOT(ISBLANK(B2441)),IF(AND(MONTH(B2441)&gt;=4,MONTH(B2441)&lt;=12,B2441&gt;=DATE(INT(LEFT('Fiscal Year'!$B$2,4)),4,1),B2441&lt;=DATE(INT(CONCATENATE("20",RIGHT('Fiscal Year'!$B$2,2))),3,31)),1,0),"")</f>
        <v/>
      </c>
      <c r="E2441" s="138" t="str">
        <f>IF(NOT(ISBLANK(B2441)),IF(AND(MONTH(B2441)&gt;=1,MONTH(B2441)&lt;=3,B2441&gt;=DATE(INT(LEFT('Fiscal Year'!$B$2,4)),4,1),B2441&lt;=DATE(INT(CONCATENATE("20",RIGHT('Fiscal Year'!$B$2,2))),3,31)),1,0),"")</f>
        <v/>
      </c>
      <c r="F2441" s="139" t="str">
        <f>IF(NOT(ISBLANK(B2441)),IF(B2441&lt;'Fiscal Year'!$B$3,1,0),"")</f>
        <v/>
      </c>
      <c r="G2441" s="10"/>
      <c r="H2441" s="10"/>
      <c r="I2441" s="40"/>
      <c r="J2441" s="40"/>
      <c r="K2441" s="53"/>
      <c r="L2441" s="53"/>
      <c r="M2441" s="53"/>
      <c r="N2441" s="53"/>
      <c r="O2441" s="53"/>
      <c r="P2441" s="53"/>
      <c r="Q2441" s="53"/>
      <c r="R2441" s="53"/>
      <c r="S2441" s="53"/>
    </row>
    <row r="2442" spans="1:19" x14ac:dyDescent="0.3">
      <c r="A2442" s="106"/>
      <c r="B2442" s="59"/>
      <c r="C2442" s="137" t="str">
        <f t="shared" si="38"/>
        <v/>
      </c>
      <c r="D2442" s="138" t="str">
        <f>IF(NOT(ISBLANK(B2442)),IF(AND(MONTH(B2442)&gt;=4,MONTH(B2442)&lt;=12,B2442&gt;=DATE(INT(LEFT('Fiscal Year'!$B$2,4)),4,1),B2442&lt;=DATE(INT(CONCATENATE("20",RIGHT('Fiscal Year'!$B$2,2))),3,31)),1,0),"")</f>
        <v/>
      </c>
      <c r="E2442" s="138" t="str">
        <f>IF(NOT(ISBLANK(B2442)),IF(AND(MONTH(B2442)&gt;=1,MONTH(B2442)&lt;=3,B2442&gt;=DATE(INT(LEFT('Fiscal Year'!$B$2,4)),4,1),B2442&lt;=DATE(INT(CONCATENATE("20",RIGHT('Fiscal Year'!$B$2,2))),3,31)),1,0),"")</f>
        <v/>
      </c>
      <c r="F2442" s="139" t="str">
        <f>IF(NOT(ISBLANK(B2442)),IF(B2442&lt;'Fiscal Year'!$B$3,1,0),"")</f>
        <v/>
      </c>
      <c r="G2442" s="10"/>
      <c r="H2442" s="10"/>
      <c r="I2442" s="40"/>
      <c r="J2442" s="40"/>
      <c r="K2442" s="53"/>
      <c r="L2442" s="53"/>
      <c r="M2442" s="53"/>
      <c r="N2442" s="53"/>
      <c r="O2442" s="53"/>
      <c r="P2442" s="53"/>
      <c r="Q2442" s="53"/>
      <c r="R2442" s="53"/>
      <c r="S2442" s="53"/>
    </row>
    <row r="2443" spans="1:19" x14ac:dyDescent="0.3">
      <c r="A2443" s="106"/>
      <c r="B2443" s="59"/>
      <c r="C2443" s="137" t="str">
        <f t="shared" si="38"/>
        <v/>
      </c>
      <c r="D2443" s="138" t="str">
        <f>IF(NOT(ISBLANK(B2443)),IF(AND(MONTH(B2443)&gt;=4,MONTH(B2443)&lt;=12,B2443&gt;=DATE(INT(LEFT('Fiscal Year'!$B$2,4)),4,1),B2443&lt;=DATE(INT(CONCATENATE("20",RIGHT('Fiscal Year'!$B$2,2))),3,31)),1,0),"")</f>
        <v/>
      </c>
      <c r="E2443" s="138" t="str">
        <f>IF(NOT(ISBLANK(B2443)),IF(AND(MONTH(B2443)&gt;=1,MONTH(B2443)&lt;=3,B2443&gt;=DATE(INT(LEFT('Fiscal Year'!$B$2,4)),4,1),B2443&lt;=DATE(INT(CONCATENATE("20",RIGHT('Fiscal Year'!$B$2,2))),3,31)),1,0),"")</f>
        <v/>
      </c>
      <c r="F2443" s="139" t="str">
        <f>IF(NOT(ISBLANK(B2443)),IF(B2443&lt;'Fiscal Year'!$B$3,1,0),"")</f>
        <v/>
      </c>
      <c r="G2443" s="10"/>
      <c r="H2443" s="10"/>
      <c r="I2443" s="40"/>
      <c r="J2443" s="40"/>
      <c r="K2443" s="53"/>
      <c r="L2443" s="53"/>
      <c r="M2443" s="53"/>
      <c r="N2443" s="53"/>
      <c r="O2443" s="53"/>
      <c r="P2443" s="53"/>
      <c r="Q2443" s="53"/>
      <c r="R2443" s="53"/>
      <c r="S2443" s="53"/>
    </row>
    <row r="2444" spans="1:19" x14ac:dyDescent="0.3">
      <c r="A2444" s="106"/>
      <c r="B2444" s="59"/>
      <c r="C2444" s="137" t="str">
        <f t="shared" si="38"/>
        <v/>
      </c>
      <c r="D2444" s="138" t="str">
        <f>IF(NOT(ISBLANK(B2444)),IF(AND(MONTH(B2444)&gt;=4,MONTH(B2444)&lt;=12,B2444&gt;=DATE(INT(LEFT('Fiscal Year'!$B$2,4)),4,1),B2444&lt;=DATE(INT(CONCATENATE("20",RIGHT('Fiscal Year'!$B$2,2))),3,31)),1,0),"")</f>
        <v/>
      </c>
      <c r="E2444" s="138" t="str">
        <f>IF(NOT(ISBLANK(B2444)),IF(AND(MONTH(B2444)&gt;=1,MONTH(B2444)&lt;=3,B2444&gt;=DATE(INT(LEFT('Fiscal Year'!$B$2,4)),4,1),B2444&lt;=DATE(INT(CONCATENATE("20",RIGHT('Fiscal Year'!$B$2,2))),3,31)),1,0),"")</f>
        <v/>
      </c>
      <c r="F2444" s="139" t="str">
        <f>IF(NOT(ISBLANK(B2444)),IF(B2444&lt;'Fiscal Year'!$B$3,1,0),"")</f>
        <v/>
      </c>
      <c r="G2444" s="10"/>
      <c r="H2444" s="10"/>
      <c r="I2444" s="40"/>
      <c r="J2444" s="40"/>
      <c r="K2444" s="53"/>
      <c r="L2444" s="53"/>
      <c r="M2444" s="53"/>
      <c r="N2444" s="53"/>
      <c r="O2444" s="53"/>
      <c r="P2444" s="53"/>
      <c r="Q2444" s="53"/>
      <c r="R2444" s="53"/>
      <c r="S2444" s="53"/>
    </row>
    <row r="2445" spans="1:19" x14ac:dyDescent="0.3">
      <c r="A2445" s="106"/>
      <c r="B2445" s="59"/>
      <c r="C2445" s="137" t="str">
        <f t="shared" si="38"/>
        <v/>
      </c>
      <c r="D2445" s="138" t="str">
        <f>IF(NOT(ISBLANK(B2445)),IF(AND(MONTH(B2445)&gt;=4,MONTH(B2445)&lt;=12,B2445&gt;=DATE(INT(LEFT('Fiscal Year'!$B$2,4)),4,1),B2445&lt;=DATE(INT(CONCATENATE("20",RIGHT('Fiscal Year'!$B$2,2))),3,31)),1,0),"")</f>
        <v/>
      </c>
      <c r="E2445" s="138" t="str">
        <f>IF(NOT(ISBLANK(B2445)),IF(AND(MONTH(B2445)&gt;=1,MONTH(B2445)&lt;=3,B2445&gt;=DATE(INT(LEFT('Fiscal Year'!$B$2,4)),4,1),B2445&lt;=DATE(INT(CONCATENATE("20",RIGHT('Fiscal Year'!$B$2,2))),3,31)),1,0),"")</f>
        <v/>
      </c>
      <c r="F2445" s="139" t="str">
        <f>IF(NOT(ISBLANK(B2445)),IF(B2445&lt;'Fiscal Year'!$B$3,1,0),"")</f>
        <v/>
      </c>
      <c r="G2445" s="10"/>
      <c r="H2445" s="10"/>
      <c r="I2445" s="40"/>
      <c r="J2445" s="40"/>
      <c r="K2445" s="53"/>
      <c r="L2445" s="53"/>
      <c r="M2445" s="53"/>
      <c r="N2445" s="53"/>
      <c r="O2445" s="53"/>
      <c r="P2445" s="53"/>
      <c r="Q2445" s="53"/>
      <c r="R2445" s="53"/>
      <c r="S2445" s="53"/>
    </row>
    <row r="2446" spans="1:19" x14ac:dyDescent="0.3">
      <c r="A2446" s="106"/>
      <c r="B2446" s="59"/>
      <c r="C2446" s="137" t="str">
        <f t="shared" si="38"/>
        <v/>
      </c>
      <c r="D2446" s="138" t="str">
        <f>IF(NOT(ISBLANK(B2446)),IF(AND(MONTH(B2446)&gt;=4,MONTH(B2446)&lt;=12,B2446&gt;=DATE(INT(LEFT('Fiscal Year'!$B$2,4)),4,1),B2446&lt;=DATE(INT(CONCATENATE("20",RIGHT('Fiscal Year'!$B$2,2))),3,31)),1,0),"")</f>
        <v/>
      </c>
      <c r="E2446" s="138" t="str">
        <f>IF(NOT(ISBLANK(B2446)),IF(AND(MONTH(B2446)&gt;=1,MONTH(B2446)&lt;=3,B2446&gt;=DATE(INT(LEFT('Fiscal Year'!$B$2,4)),4,1),B2446&lt;=DATE(INT(CONCATENATE("20",RIGHT('Fiscal Year'!$B$2,2))),3,31)),1,0),"")</f>
        <v/>
      </c>
      <c r="F2446" s="139" t="str">
        <f>IF(NOT(ISBLANK(B2446)),IF(B2446&lt;'Fiscal Year'!$B$3,1,0),"")</f>
        <v/>
      </c>
      <c r="G2446" s="10"/>
      <c r="H2446" s="10"/>
      <c r="I2446" s="40"/>
      <c r="J2446" s="40"/>
      <c r="K2446" s="53"/>
      <c r="L2446" s="53"/>
      <c r="M2446" s="53"/>
      <c r="N2446" s="53"/>
      <c r="O2446" s="53"/>
      <c r="P2446" s="53"/>
      <c r="Q2446" s="53"/>
      <c r="R2446" s="53"/>
      <c r="S2446" s="53"/>
    </row>
    <row r="2447" spans="1:19" x14ac:dyDescent="0.3">
      <c r="A2447" s="106"/>
      <c r="B2447" s="59"/>
      <c r="C2447" s="137" t="str">
        <f t="shared" si="38"/>
        <v/>
      </c>
      <c r="D2447" s="138" t="str">
        <f>IF(NOT(ISBLANK(B2447)),IF(AND(MONTH(B2447)&gt;=4,MONTH(B2447)&lt;=12,B2447&gt;=DATE(INT(LEFT('Fiscal Year'!$B$2,4)),4,1),B2447&lt;=DATE(INT(CONCATENATE("20",RIGHT('Fiscal Year'!$B$2,2))),3,31)),1,0),"")</f>
        <v/>
      </c>
      <c r="E2447" s="138" t="str">
        <f>IF(NOT(ISBLANK(B2447)),IF(AND(MONTH(B2447)&gt;=1,MONTH(B2447)&lt;=3,B2447&gt;=DATE(INT(LEFT('Fiscal Year'!$B$2,4)),4,1),B2447&lt;=DATE(INT(CONCATENATE("20",RIGHT('Fiscal Year'!$B$2,2))),3,31)),1,0),"")</f>
        <v/>
      </c>
      <c r="F2447" s="139" t="str">
        <f>IF(NOT(ISBLANK(B2447)),IF(B2447&lt;'Fiscal Year'!$B$3,1,0),"")</f>
        <v/>
      </c>
      <c r="G2447" s="10"/>
      <c r="H2447" s="10"/>
      <c r="I2447" s="40"/>
      <c r="J2447" s="40"/>
      <c r="K2447" s="53"/>
      <c r="L2447" s="53"/>
      <c r="M2447" s="53"/>
      <c r="N2447" s="53"/>
      <c r="O2447" s="53"/>
      <c r="P2447" s="53"/>
      <c r="Q2447" s="53"/>
      <c r="R2447" s="53"/>
      <c r="S2447" s="53"/>
    </row>
    <row r="2448" spans="1:19" x14ac:dyDescent="0.3">
      <c r="A2448" s="106"/>
      <c r="B2448" s="59"/>
      <c r="C2448" s="137" t="str">
        <f t="shared" si="38"/>
        <v/>
      </c>
      <c r="D2448" s="138" t="str">
        <f>IF(NOT(ISBLANK(B2448)),IF(AND(MONTH(B2448)&gt;=4,MONTH(B2448)&lt;=12,B2448&gt;=DATE(INT(LEFT('Fiscal Year'!$B$2,4)),4,1),B2448&lt;=DATE(INT(CONCATENATE("20",RIGHT('Fiscal Year'!$B$2,2))),3,31)),1,0),"")</f>
        <v/>
      </c>
      <c r="E2448" s="138" t="str">
        <f>IF(NOT(ISBLANK(B2448)),IF(AND(MONTH(B2448)&gt;=1,MONTH(B2448)&lt;=3,B2448&gt;=DATE(INT(LEFT('Fiscal Year'!$B$2,4)),4,1),B2448&lt;=DATE(INT(CONCATENATE("20",RIGHT('Fiscal Year'!$B$2,2))),3,31)),1,0),"")</f>
        <v/>
      </c>
      <c r="F2448" s="139" t="str">
        <f>IF(NOT(ISBLANK(B2448)),IF(B2448&lt;'Fiscal Year'!$B$3,1,0),"")</f>
        <v/>
      </c>
      <c r="G2448" s="10"/>
      <c r="H2448" s="10"/>
      <c r="I2448" s="40"/>
      <c r="J2448" s="40"/>
      <c r="K2448" s="53"/>
      <c r="L2448" s="53"/>
      <c r="M2448" s="53"/>
      <c r="N2448" s="53"/>
      <c r="O2448" s="53"/>
      <c r="P2448" s="53"/>
      <c r="Q2448" s="53"/>
      <c r="R2448" s="53"/>
      <c r="S2448" s="53"/>
    </row>
    <row r="2449" spans="1:19" x14ac:dyDescent="0.3">
      <c r="A2449" s="106"/>
      <c r="B2449" s="59"/>
      <c r="C2449" s="137" t="str">
        <f t="shared" si="38"/>
        <v/>
      </c>
      <c r="D2449" s="138" t="str">
        <f>IF(NOT(ISBLANK(B2449)),IF(AND(MONTH(B2449)&gt;=4,MONTH(B2449)&lt;=12,B2449&gt;=DATE(INT(LEFT('Fiscal Year'!$B$2,4)),4,1),B2449&lt;=DATE(INT(CONCATENATE("20",RIGHT('Fiscal Year'!$B$2,2))),3,31)),1,0),"")</f>
        <v/>
      </c>
      <c r="E2449" s="138" t="str">
        <f>IF(NOT(ISBLANK(B2449)),IF(AND(MONTH(B2449)&gt;=1,MONTH(B2449)&lt;=3,B2449&gt;=DATE(INT(LEFT('Fiscal Year'!$B$2,4)),4,1),B2449&lt;=DATE(INT(CONCATENATE("20",RIGHT('Fiscal Year'!$B$2,2))),3,31)),1,0),"")</f>
        <v/>
      </c>
      <c r="F2449" s="139" t="str">
        <f>IF(NOT(ISBLANK(B2449)),IF(B2449&lt;'Fiscal Year'!$B$3,1,0),"")</f>
        <v/>
      </c>
      <c r="G2449" s="10"/>
      <c r="H2449" s="10"/>
      <c r="I2449" s="40"/>
      <c r="J2449" s="40"/>
      <c r="K2449" s="53"/>
      <c r="L2449" s="53"/>
      <c r="M2449" s="53"/>
      <c r="N2449" s="53"/>
      <c r="O2449" s="53"/>
      <c r="P2449" s="53"/>
      <c r="Q2449" s="53"/>
      <c r="R2449" s="53"/>
      <c r="S2449" s="53"/>
    </row>
    <row r="2450" spans="1:19" x14ac:dyDescent="0.3">
      <c r="A2450" s="106"/>
      <c r="B2450" s="59"/>
      <c r="C2450" s="137" t="str">
        <f t="shared" si="38"/>
        <v/>
      </c>
      <c r="D2450" s="138" t="str">
        <f>IF(NOT(ISBLANK(B2450)),IF(AND(MONTH(B2450)&gt;=4,MONTH(B2450)&lt;=12,B2450&gt;=DATE(INT(LEFT('Fiscal Year'!$B$2,4)),4,1),B2450&lt;=DATE(INT(CONCATENATE("20",RIGHT('Fiscal Year'!$B$2,2))),3,31)),1,0),"")</f>
        <v/>
      </c>
      <c r="E2450" s="138" t="str">
        <f>IF(NOT(ISBLANK(B2450)),IF(AND(MONTH(B2450)&gt;=1,MONTH(B2450)&lt;=3,B2450&gt;=DATE(INT(LEFT('Fiscal Year'!$B$2,4)),4,1),B2450&lt;=DATE(INT(CONCATENATE("20",RIGHT('Fiscal Year'!$B$2,2))),3,31)),1,0),"")</f>
        <v/>
      </c>
      <c r="F2450" s="139" t="str">
        <f>IF(NOT(ISBLANK(B2450)),IF(B2450&lt;'Fiscal Year'!$B$3,1,0),"")</f>
        <v/>
      </c>
      <c r="G2450" s="10"/>
      <c r="H2450" s="10"/>
      <c r="I2450" s="40"/>
      <c r="J2450" s="40"/>
      <c r="K2450" s="53"/>
      <c r="L2450" s="53"/>
      <c r="M2450" s="53"/>
      <c r="N2450" s="53"/>
      <c r="O2450" s="53"/>
      <c r="P2450" s="53"/>
      <c r="Q2450" s="53"/>
      <c r="R2450" s="53"/>
      <c r="S2450" s="53"/>
    </row>
    <row r="2451" spans="1:19" x14ac:dyDescent="0.3">
      <c r="A2451" s="106"/>
      <c r="B2451" s="59"/>
      <c r="C2451" s="137" t="str">
        <f t="shared" si="38"/>
        <v/>
      </c>
      <c r="D2451" s="138" t="str">
        <f>IF(NOT(ISBLANK(B2451)),IF(AND(MONTH(B2451)&gt;=4,MONTH(B2451)&lt;=12,B2451&gt;=DATE(INT(LEFT('Fiscal Year'!$B$2,4)),4,1),B2451&lt;=DATE(INT(CONCATENATE("20",RIGHT('Fiscal Year'!$B$2,2))),3,31)),1,0),"")</f>
        <v/>
      </c>
      <c r="E2451" s="138" t="str">
        <f>IF(NOT(ISBLANK(B2451)),IF(AND(MONTH(B2451)&gt;=1,MONTH(B2451)&lt;=3,B2451&gt;=DATE(INT(LEFT('Fiscal Year'!$B$2,4)),4,1),B2451&lt;=DATE(INT(CONCATENATE("20",RIGHT('Fiscal Year'!$B$2,2))),3,31)),1,0),"")</f>
        <v/>
      </c>
      <c r="F2451" s="139" t="str">
        <f>IF(NOT(ISBLANK(B2451)),IF(B2451&lt;'Fiscal Year'!$B$3,1,0),"")</f>
        <v/>
      </c>
      <c r="G2451" s="10"/>
      <c r="H2451" s="10"/>
      <c r="I2451" s="40"/>
      <c r="J2451" s="40"/>
      <c r="K2451" s="53"/>
      <c r="L2451" s="53"/>
      <c r="M2451" s="53"/>
      <c r="N2451" s="53"/>
      <c r="O2451" s="53"/>
      <c r="P2451" s="53"/>
      <c r="Q2451" s="53"/>
      <c r="R2451" s="53"/>
      <c r="S2451" s="53"/>
    </row>
    <row r="2452" spans="1:19" x14ac:dyDescent="0.3">
      <c r="A2452" s="106"/>
      <c r="B2452" s="59"/>
      <c r="C2452" s="137" t="str">
        <f t="shared" si="38"/>
        <v/>
      </c>
      <c r="D2452" s="138" t="str">
        <f>IF(NOT(ISBLANK(B2452)),IF(AND(MONTH(B2452)&gt;=4,MONTH(B2452)&lt;=12,B2452&gt;=DATE(INT(LEFT('Fiscal Year'!$B$2,4)),4,1),B2452&lt;=DATE(INT(CONCATENATE("20",RIGHT('Fiscal Year'!$B$2,2))),3,31)),1,0),"")</f>
        <v/>
      </c>
      <c r="E2452" s="138" t="str">
        <f>IF(NOT(ISBLANK(B2452)),IF(AND(MONTH(B2452)&gt;=1,MONTH(B2452)&lt;=3,B2452&gt;=DATE(INT(LEFT('Fiscal Year'!$B$2,4)),4,1),B2452&lt;=DATE(INT(CONCATENATE("20",RIGHT('Fiscal Year'!$B$2,2))),3,31)),1,0),"")</f>
        <v/>
      </c>
      <c r="F2452" s="139" t="str">
        <f>IF(NOT(ISBLANK(B2452)),IF(B2452&lt;'Fiscal Year'!$B$3,1,0),"")</f>
        <v/>
      </c>
      <c r="G2452" s="10"/>
      <c r="H2452" s="10"/>
      <c r="I2452" s="40"/>
      <c r="J2452" s="40"/>
      <c r="K2452" s="53"/>
      <c r="L2452" s="53"/>
      <c r="M2452" s="53"/>
      <c r="N2452" s="53"/>
      <c r="O2452" s="53"/>
      <c r="P2452" s="53"/>
      <c r="Q2452" s="53"/>
      <c r="R2452" s="53"/>
      <c r="S2452" s="53"/>
    </row>
    <row r="2453" spans="1:19" x14ac:dyDescent="0.3">
      <c r="A2453" s="106"/>
      <c r="B2453" s="59"/>
      <c r="C2453" s="137" t="str">
        <f t="shared" si="38"/>
        <v/>
      </c>
      <c r="D2453" s="138" t="str">
        <f>IF(NOT(ISBLANK(B2453)),IF(AND(MONTH(B2453)&gt;=4,MONTH(B2453)&lt;=12,B2453&gt;=DATE(INT(LEFT('Fiscal Year'!$B$2,4)),4,1),B2453&lt;=DATE(INT(CONCATENATE("20",RIGHT('Fiscal Year'!$B$2,2))),3,31)),1,0),"")</f>
        <v/>
      </c>
      <c r="E2453" s="138" t="str">
        <f>IF(NOT(ISBLANK(B2453)),IF(AND(MONTH(B2453)&gt;=1,MONTH(B2453)&lt;=3,B2453&gt;=DATE(INT(LEFT('Fiscal Year'!$B$2,4)),4,1),B2453&lt;=DATE(INT(CONCATENATE("20",RIGHT('Fiscal Year'!$B$2,2))),3,31)),1,0),"")</f>
        <v/>
      </c>
      <c r="F2453" s="139" t="str">
        <f>IF(NOT(ISBLANK(B2453)),IF(B2453&lt;'Fiscal Year'!$B$3,1,0),"")</f>
        <v/>
      </c>
      <c r="G2453" s="10"/>
      <c r="H2453" s="10"/>
      <c r="I2453" s="40"/>
      <c r="J2453" s="40"/>
      <c r="K2453" s="53"/>
      <c r="L2453" s="53"/>
      <c r="M2453" s="53"/>
      <c r="N2453" s="53"/>
      <c r="O2453" s="53"/>
      <c r="P2453" s="53"/>
      <c r="Q2453" s="53"/>
      <c r="R2453" s="53"/>
      <c r="S2453" s="53"/>
    </row>
    <row r="2454" spans="1:19" x14ac:dyDescent="0.3">
      <c r="A2454" s="106"/>
      <c r="B2454" s="59"/>
      <c r="C2454" s="137" t="str">
        <f t="shared" si="38"/>
        <v/>
      </c>
      <c r="D2454" s="138" t="str">
        <f>IF(NOT(ISBLANK(B2454)),IF(AND(MONTH(B2454)&gt;=4,MONTH(B2454)&lt;=12,B2454&gt;=DATE(INT(LEFT('Fiscal Year'!$B$2,4)),4,1),B2454&lt;=DATE(INT(CONCATENATE("20",RIGHT('Fiscal Year'!$B$2,2))),3,31)),1,0),"")</f>
        <v/>
      </c>
      <c r="E2454" s="138" t="str">
        <f>IF(NOT(ISBLANK(B2454)),IF(AND(MONTH(B2454)&gt;=1,MONTH(B2454)&lt;=3,B2454&gt;=DATE(INT(LEFT('Fiscal Year'!$B$2,4)),4,1),B2454&lt;=DATE(INT(CONCATENATE("20",RIGHT('Fiscal Year'!$B$2,2))),3,31)),1,0),"")</f>
        <v/>
      </c>
      <c r="F2454" s="139" t="str">
        <f>IF(NOT(ISBLANK(B2454)),IF(B2454&lt;'Fiscal Year'!$B$3,1,0),"")</f>
        <v/>
      </c>
      <c r="G2454" s="10"/>
      <c r="H2454" s="10"/>
      <c r="I2454" s="40"/>
      <c r="J2454" s="40"/>
      <c r="K2454" s="53"/>
      <c r="L2454" s="53"/>
      <c r="M2454" s="53"/>
      <c r="N2454" s="53"/>
      <c r="O2454" s="53"/>
      <c r="P2454" s="53"/>
      <c r="Q2454" s="53"/>
      <c r="R2454" s="53"/>
      <c r="S2454" s="53"/>
    </row>
    <row r="2455" spans="1:19" x14ac:dyDescent="0.3">
      <c r="A2455" s="106"/>
      <c r="B2455" s="59"/>
      <c r="C2455" s="137" t="str">
        <f t="shared" si="38"/>
        <v/>
      </c>
      <c r="D2455" s="138" t="str">
        <f>IF(NOT(ISBLANK(B2455)),IF(AND(MONTH(B2455)&gt;=4,MONTH(B2455)&lt;=12,B2455&gt;=DATE(INT(LEFT('Fiscal Year'!$B$2,4)),4,1),B2455&lt;=DATE(INT(CONCATENATE("20",RIGHT('Fiscal Year'!$B$2,2))),3,31)),1,0),"")</f>
        <v/>
      </c>
      <c r="E2455" s="138" t="str">
        <f>IF(NOT(ISBLANK(B2455)),IF(AND(MONTH(B2455)&gt;=1,MONTH(B2455)&lt;=3,B2455&gt;=DATE(INT(LEFT('Fiscal Year'!$B$2,4)),4,1),B2455&lt;=DATE(INT(CONCATENATE("20",RIGHT('Fiscal Year'!$B$2,2))),3,31)),1,0),"")</f>
        <v/>
      </c>
      <c r="F2455" s="139" t="str">
        <f>IF(NOT(ISBLANK(B2455)),IF(B2455&lt;'Fiscal Year'!$B$3,1,0),"")</f>
        <v/>
      </c>
      <c r="G2455" s="10"/>
      <c r="H2455" s="10"/>
      <c r="I2455" s="40"/>
      <c r="J2455" s="40"/>
      <c r="K2455" s="53"/>
      <c r="L2455" s="53"/>
      <c r="M2455" s="53"/>
      <c r="N2455" s="53"/>
      <c r="O2455" s="53"/>
      <c r="P2455" s="53"/>
      <c r="Q2455" s="53"/>
      <c r="R2455" s="53"/>
      <c r="S2455" s="53"/>
    </row>
    <row r="2456" spans="1:19" x14ac:dyDescent="0.3">
      <c r="A2456" s="106"/>
      <c r="B2456" s="59"/>
      <c r="C2456" s="137" t="str">
        <f t="shared" si="38"/>
        <v/>
      </c>
      <c r="D2456" s="138" t="str">
        <f>IF(NOT(ISBLANK(B2456)),IF(AND(MONTH(B2456)&gt;=4,MONTH(B2456)&lt;=12,B2456&gt;=DATE(INT(LEFT('Fiscal Year'!$B$2,4)),4,1),B2456&lt;=DATE(INT(CONCATENATE("20",RIGHT('Fiscal Year'!$B$2,2))),3,31)),1,0),"")</f>
        <v/>
      </c>
      <c r="E2456" s="138" t="str">
        <f>IF(NOT(ISBLANK(B2456)),IF(AND(MONTH(B2456)&gt;=1,MONTH(B2456)&lt;=3,B2456&gt;=DATE(INT(LEFT('Fiscal Year'!$B$2,4)),4,1),B2456&lt;=DATE(INT(CONCATENATE("20",RIGHT('Fiscal Year'!$B$2,2))),3,31)),1,0),"")</f>
        <v/>
      </c>
      <c r="F2456" s="139" t="str">
        <f>IF(NOT(ISBLANK(B2456)),IF(B2456&lt;'Fiscal Year'!$B$3,1,0),"")</f>
        <v/>
      </c>
      <c r="G2456" s="10"/>
      <c r="H2456" s="10"/>
      <c r="I2456" s="40"/>
      <c r="J2456" s="40"/>
      <c r="K2456" s="53"/>
      <c r="L2456" s="53"/>
      <c r="M2456" s="53"/>
      <c r="N2456" s="53"/>
      <c r="O2456" s="53"/>
      <c r="P2456" s="53"/>
      <c r="Q2456" s="53"/>
      <c r="R2456" s="53"/>
      <c r="S2456" s="53"/>
    </row>
    <row r="2457" spans="1:19" x14ac:dyDescent="0.3">
      <c r="A2457" s="106"/>
      <c r="B2457" s="59"/>
      <c r="C2457" s="137" t="str">
        <f t="shared" si="38"/>
        <v/>
      </c>
      <c r="D2457" s="138" t="str">
        <f>IF(NOT(ISBLANK(B2457)),IF(AND(MONTH(B2457)&gt;=4,MONTH(B2457)&lt;=12,B2457&gt;=DATE(INT(LEFT('Fiscal Year'!$B$2,4)),4,1),B2457&lt;=DATE(INT(CONCATENATE("20",RIGHT('Fiscal Year'!$B$2,2))),3,31)),1,0),"")</f>
        <v/>
      </c>
      <c r="E2457" s="138" t="str">
        <f>IF(NOT(ISBLANK(B2457)),IF(AND(MONTH(B2457)&gt;=1,MONTH(B2457)&lt;=3,B2457&gt;=DATE(INT(LEFT('Fiscal Year'!$B$2,4)),4,1),B2457&lt;=DATE(INT(CONCATENATE("20",RIGHT('Fiscal Year'!$B$2,2))),3,31)),1,0),"")</f>
        <v/>
      </c>
      <c r="F2457" s="139" t="str">
        <f>IF(NOT(ISBLANK(B2457)),IF(B2457&lt;'Fiscal Year'!$B$3,1,0),"")</f>
        <v/>
      </c>
      <c r="G2457" s="10"/>
      <c r="H2457" s="10"/>
      <c r="I2457" s="40"/>
      <c r="J2457" s="40"/>
      <c r="K2457" s="53"/>
      <c r="L2457" s="53"/>
      <c r="M2457" s="53"/>
      <c r="N2457" s="53"/>
      <c r="O2457" s="53"/>
      <c r="P2457" s="53"/>
      <c r="Q2457" s="53"/>
      <c r="R2457" s="53"/>
      <c r="S2457" s="53"/>
    </row>
    <row r="2458" spans="1:19" x14ac:dyDescent="0.3">
      <c r="A2458" s="106"/>
      <c r="B2458" s="59"/>
      <c r="C2458" s="137" t="str">
        <f t="shared" si="38"/>
        <v/>
      </c>
      <c r="D2458" s="138" t="str">
        <f>IF(NOT(ISBLANK(B2458)),IF(AND(MONTH(B2458)&gt;=4,MONTH(B2458)&lt;=12,B2458&gt;=DATE(INT(LEFT('Fiscal Year'!$B$2,4)),4,1),B2458&lt;=DATE(INT(CONCATENATE("20",RIGHT('Fiscal Year'!$B$2,2))),3,31)),1,0),"")</f>
        <v/>
      </c>
      <c r="E2458" s="138" t="str">
        <f>IF(NOT(ISBLANK(B2458)),IF(AND(MONTH(B2458)&gt;=1,MONTH(B2458)&lt;=3,B2458&gt;=DATE(INT(LEFT('Fiscal Year'!$B$2,4)),4,1),B2458&lt;=DATE(INT(CONCATENATE("20",RIGHT('Fiscal Year'!$B$2,2))),3,31)),1,0),"")</f>
        <v/>
      </c>
      <c r="F2458" s="139" t="str">
        <f>IF(NOT(ISBLANK(B2458)),IF(B2458&lt;'Fiscal Year'!$B$3,1,0),"")</f>
        <v/>
      </c>
      <c r="G2458" s="10"/>
      <c r="H2458" s="10"/>
      <c r="I2458" s="40"/>
      <c r="J2458" s="40"/>
      <c r="K2458" s="53"/>
      <c r="L2458" s="53"/>
      <c r="M2458" s="53"/>
      <c r="N2458" s="53"/>
      <c r="O2458" s="53"/>
      <c r="P2458" s="53"/>
      <c r="Q2458" s="53"/>
      <c r="R2458" s="53"/>
      <c r="S2458" s="53"/>
    </row>
    <row r="2459" spans="1:19" x14ac:dyDescent="0.3">
      <c r="A2459" s="106"/>
      <c r="B2459" s="59"/>
      <c r="C2459" s="137" t="str">
        <f t="shared" si="38"/>
        <v/>
      </c>
      <c r="D2459" s="138" t="str">
        <f>IF(NOT(ISBLANK(B2459)),IF(AND(MONTH(B2459)&gt;=4,MONTH(B2459)&lt;=12,B2459&gt;=DATE(INT(LEFT('Fiscal Year'!$B$2,4)),4,1),B2459&lt;=DATE(INT(CONCATENATE("20",RIGHT('Fiscal Year'!$B$2,2))),3,31)),1,0),"")</f>
        <v/>
      </c>
      <c r="E2459" s="138" t="str">
        <f>IF(NOT(ISBLANK(B2459)),IF(AND(MONTH(B2459)&gt;=1,MONTH(B2459)&lt;=3,B2459&gt;=DATE(INT(LEFT('Fiscal Year'!$B$2,4)),4,1),B2459&lt;=DATE(INT(CONCATENATE("20",RIGHT('Fiscal Year'!$B$2,2))),3,31)),1,0),"")</f>
        <v/>
      </c>
      <c r="F2459" s="139" t="str">
        <f>IF(NOT(ISBLANK(B2459)),IF(B2459&lt;'Fiscal Year'!$B$3,1,0),"")</f>
        <v/>
      </c>
      <c r="G2459" s="10"/>
      <c r="H2459" s="10"/>
      <c r="I2459" s="40"/>
      <c r="J2459" s="40"/>
      <c r="K2459" s="53"/>
      <c r="L2459" s="53"/>
      <c r="M2459" s="53"/>
      <c r="N2459" s="53"/>
      <c r="O2459" s="53"/>
      <c r="P2459" s="53"/>
      <c r="Q2459" s="53"/>
      <c r="R2459" s="53"/>
      <c r="S2459" s="53"/>
    </row>
    <row r="2460" spans="1:19" x14ac:dyDescent="0.3">
      <c r="A2460" s="106"/>
      <c r="B2460" s="59"/>
      <c r="C2460" s="137" t="str">
        <f t="shared" si="38"/>
        <v/>
      </c>
      <c r="D2460" s="138" t="str">
        <f>IF(NOT(ISBLANK(B2460)),IF(AND(MONTH(B2460)&gt;=4,MONTH(B2460)&lt;=12,B2460&gt;=DATE(INT(LEFT('Fiscal Year'!$B$2,4)),4,1),B2460&lt;=DATE(INT(CONCATENATE("20",RIGHT('Fiscal Year'!$B$2,2))),3,31)),1,0),"")</f>
        <v/>
      </c>
      <c r="E2460" s="138" t="str">
        <f>IF(NOT(ISBLANK(B2460)),IF(AND(MONTH(B2460)&gt;=1,MONTH(B2460)&lt;=3,B2460&gt;=DATE(INT(LEFT('Fiscal Year'!$B$2,4)),4,1),B2460&lt;=DATE(INT(CONCATENATE("20",RIGHT('Fiscal Year'!$B$2,2))),3,31)),1,0),"")</f>
        <v/>
      </c>
      <c r="F2460" s="139" t="str">
        <f>IF(NOT(ISBLANK(B2460)),IF(B2460&lt;'Fiscal Year'!$B$3,1,0),"")</f>
        <v/>
      </c>
      <c r="G2460" s="10"/>
      <c r="H2460" s="10"/>
      <c r="I2460" s="40"/>
      <c r="J2460" s="40"/>
      <c r="K2460" s="53"/>
      <c r="L2460" s="53"/>
      <c r="M2460" s="53"/>
      <c r="N2460" s="53"/>
      <c r="O2460" s="53"/>
      <c r="P2460" s="53"/>
      <c r="Q2460" s="53"/>
      <c r="R2460" s="53"/>
      <c r="S2460" s="53"/>
    </row>
    <row r="2461" spans="1:19" x14ac:dyDescent="0.3">
      <c r="A2461" s="106"/>
      <c r="B2461" s="59"/>
      <c r="C2461" s="137" t="str">
        <f t="shared" si="38"/>
        <v/>
      </c>
      <c r="D2461" s="138" t="str">
        <f>IF(NOT(ISBLANK(B2461)),IF(AND(MONTH(B2461)&gt;=4,MONTH(B2461)&lt;=12,B2461&gt;=DATE(INT(LEFT('Fiscal Year'!$B$2,4)),4,1),B2461&lt;=DATE(INT(CONCATENATE("20",RIGHT('Fiscal Year'!$B$2,2))),3,31)),1,0),"")</f>
        <v/>
      </c>
      <c r="E2461" s="138" t="str">
        <f>IF(NOT(ISBLANK(B2461)),IF(AND(MONTH(B2461)&gt;=1,MONTH(B2461)&lt;=3,B2461&gt;=DATE(INT(LEFT('Fiscal Year'!$B$2,4)),4,1),B2461&lt;=DATE(INT(CONCATENATE("20",RIGHT('Fiscal Year'!$B$2,2))),3,31)),1,0),"")</f>
        <v/>
      </c>
      <c r="F2461" s="139" t="str">
        <f>IF(NOT(ISBLANK(B2461)),IF(B2461&lt;'Fiscal Year'!$B$3,1,0),"")</f>
        <v/>
      </c>
      <c r="G2461" s="10"/>
      <c r="H2461" s="10"/>
      <c r="I2461" s="40"/>
      <c r="J2461" s="40"/>
      <c r="K2461" s="53"/>
      <c r="L2461" s="53"/>
      <c r="M2461" s="53"/>
      <c r="N2461" s="53"/>
      <c r="O2461" s="53"/>
      <c r="P2461" s="53"/>
      <c r="Q2461" s="53"/>
      <c r="R2461" s="53"/>
      <c r="S2461" s="53"/>
    </row>
    <row r="2462" spans="1:19" x14ac:dyDescent="0.3">
      <c r="A2462" s="106"/>
      <c r="B2462" s="59"/>
      <c r="C2462" s="137" t="str">
        <f t="shared" si="38"/>
        <v/>
      </c>
      <c r="D2462" s="138" t="str">
        <f>IF(NOT(ISBLANK(B2462)),IF(AND(MONTH(B2462)&gt;=4,MONTH(B2462)&lt;=12,B2462&gt;=DATE(INT(LEFT('Fiscal Year'!$B$2,4)),4,1),B2462&lt;=DATE(INT(CONCATENATE("20",RIGHT('Fiscal Year'!$B$2,2))),3,31)),1,0),"")</f>
        <v/>
      </c>
      <c r="E2462" s="138" t="str">
        <f>IF(NOT(ISBLANK(B2462)),IF(AND(MONTH(B2462)&gt;=1,MONTH(B2462)&lt;=3,B2462&gt;=DATE(INT(LEFT('Fiscal Year'!$B$2,4)),4,1),B2462&lt;=DATE(INT(CONCATENATE("20",RIGHT('Fiscal Year'!$B$2,2))),3,31)),1,0),"")</f>
        <v/>
      </c>
      <c r="F2462" s="139" t="str">
        <f>IF(NOT(ISBLANK(B2462)),IF(B2462&lt;'Fiscal Year'!$B$3,1,0),"")</f>
        <v/>
      </c>
      <c r="G2462" s="10"/>
      <c r="H2462" s="10"/>
      <c r="I2462" s="40"/>
      <c r="J2462" s="40"/>
      <c r="K2462" s="53"/>
      <c r="L2462" s="53"/>
      <c r="M2462" s="53"/>
      <c r="N2462" s="53"/>
      <c r="O2462" s="53"/>
      <c r="P2462" s="53"/>
      <c r="Q2462" s="53"/>
      <c r="R2462" s="53"/>
      <c r="S2462" s="53"/>
    </row>
    <row r="2463" spans="1:19" x14ac:dyDescent="0.3">
      <c r="A2463" s="106"/>
      <c r="B2463" s="59"/>
      <c r="C2463" s="137" t="str">
        <f t="shared" si="38"/>
        <v/>
      </c>
      <c r="D2463" s="138" t="str">
        <f>IF(NOT(ISBLANK(B2463)),IF(AND(MONTH(B2463)&gt;=4,MONTH(B2463)&lt;=12,B2463&gt;=DATE(INT(LEFT('Fiscal Year'!$B$2,4)),4,1),B2463&lt;=DATE(INT(CONCATENATE("20",RIGHT('Fiscal Year'!$B$2,2))),3,31)),1,0),"")</f>
        <v/>
      </c>
      <c r="E2463" s="138" t="str">
        <f>IF(NOT(ISBLANK(B2463)),IF(AND(MONTH(B2463)&gt;=1,MONTH(B2463)&lt;=3,B2463&gt;=DATE(INT(LEFT('Fiscal Year'!$B$2,4)),4,1),B2463&lt;=DATE(INT(CONCATENATE("20",RIGHT('Fiscal Year'!$B$2,2))),3,31)),1,0),"")</f>
        <v/>
      </c>
      <c r="F2463" s="139" t="str">
        <f>IF(NOT(ISBLANK(B2463)),IF(B2463&lt;'Fiscal Year'!$B$3,1,0),"")</f>
        <v/>
      </c>
      <c r="G2463" s="10"/>
      <c r="H2463" s="10"/>
      <c r="I2463" s="40"/>
      <c r="J2463" s="40"/>
      <c r="K2463" s="53"/>
      <c r="L2463" s="53"/>
      <c r="M2463" s="53"/>
      <c r="N2463" s="53"/>
      <c r="O2463" s="53"/>
      <c r="P2463" s="53"/>
      <c r="Q2463" s="53"/>
      <c r="R2463" s="53"/>
      <c r="S2463" s="53"/>
    </row>
    <row r="2464" spans="1:19" x14ac:dyDescent="0.3">
      <c r="A2464" s="106"/>
      <c r="B2464" s="59"/>
      <c r="C2464" s="137" t="str">
        <f t="shared" si="38"/>
        <v/>
      </c>
      <c r="D2464" s="138" t="str">
        <f>IF(NOT(ISBLANK(B2464)),IF(AND(MONTH(B2464)&gt;=4,MONTH(B2464)&lt;=12,B2464&gt;=DATE(INT(LEFT('Fiscal Year'!$B$2,4)),4,1),B2464&lt;=DATE(INT(CONCATENATE("20",RIGHT('Fiscal Year'!$B$2,2))),3,31)),1,0),"")</f>
        <v/>
      </c>
      <c r="E2464" s="138" t="str">
        <f>IF(NOT(ISBLANK(B2464)),IF(AND(MONTH(B2464)&gt;=1,MONTH(B2464)&lt;=3,B2464&gt;=DATE(INT(LEFT('Fiscal Year'!$B$2,4)),4,1),B2464&lt;=DATE(INT(CONCATENATE("20",RIGHT('Fiscal Year'!$B$2,2))),3,31)),1,0),"")</f>
        <v/>
      </c>
      <c r="F2464" s="139" t="str">
        <f>IF(NOT(ISBLANK(B2464)),IF(B2464&lt;'Fiscal Year'!$B$3,1,0),"")</f>
        <v/>
      </c>
      <c r="G2464" s="10"/>
      <c r="H2464" s="10"/>
      <c r="I2464" s="40"/>
      <c r="J2464" s="40"/>
      <c r="K2464" s="53"/>
      <c r="L2464" s="53"/>
      <c r="M2464" s="53"/>
      <c r="N2464" s="53"/>
      <c r="O2464" s="53"/>
      <c r="P2464" s="53"/>
      <c r="Q2464" s="53"/>
      <c r="R2464" s="53"/>
      <c r="S2464" s="53"/>
    </row>
    <row r="2465" spans="1:19" x14ac:dyDescent="0.3">
      <c r="A2465" s="106"/>
      <c r="B2465" s="59"/>
      <c r="C2465" s="137" t="str">
        <f t="shared" si="38"/>
        <v/>
      </c>
      <c r="D2465" s="138" t="str">
        <f>IF(NOT(ISBLANK(B2465)),IF(AND(MONTH(B2465)&gt;=4,MONTH(B2465)&lt;=12,B2465&gt;=DATE(INT(LEFT('Fiscal Year'!$B$2,4)),4,1),B2465&lt;=DATE(INT(CONCATENATE("20",RIGHT('Fiscal Year'!$B$2,2))),3,31)),1,0),"")</f>
        <v/>
      </c>
      <c r="E2465" s="138" t="str">
        <f>IF(NOT(ISBLANK(B2465)),IF(AND(MONTH(B2465)&gt;=1,MONTH(B2465)&lt;=3,B2465&gt;=DATE(INT(LEFT('Fiscal Year'!$B$2,4)),4,1),B2465&lt;=DATE(INT(CONCATENATE("20",RIGHT('Fiscal Year'!$B$2,2))),3,31)),1,0),"")</f>
        <v/>
      </c>
      <c r="F2465" s="139" t="str">
        <f>IF(NOT(ISBLANK(B2465)),IF(B2465&lt;'Fiscal Year'!$B$3,1,0),"")</f>
        <v/>
      </c>
      <c r="G2465" s="10"/>
      <c r="H2465" s="10"/>
      <c r="I2465" s="40"/>
      <c r="J2465" s="40"/>
      <c r="K2465" s="53"/>
      <c r="L2465" s="53"/>
      <c r="M2465" s="53"/>
      <c r="N2465" s="53"/>
      <c r="O2465" s="53"/>
      <c r="P2465" s="53"/>
      <c r="Q2465" s="53"/>
      <c r="R2465" s="53"/>
      <c r="S2465" s="53"/>
    </row>
    <row r="2466" spans="1:19" x14ac:dyDescent="0.3">
      <c r="A2466" s="106"/>
      <c r="B2466" s="59"/>
      <c r="C2466" s="137" t="str">
        <f t="shared" si="38"/>
        <v/>
      </c>
      <c r="D2466" s="138" t="str">
        <f>IF(NOT(ISBLANK(B2466)),IF(AND(MONTH(B2466)&gt;=4,MONTH(B2466)&lt;=12,B2466&gt;=DATE(INT(LEFT('Fiscal Year'!$B$2,4)),4,1),B2466&lt;=DATE(INT(CONCATENATE("20",RIGHT('Fiscal Year'!$B$2,2))),3,31)),1,0),"")</f>
        <v/>
      </c>
      <c r="E2466" s="138" t="str">
        <f>IF(NOT(ISBLANK(B2466)),IF(AND(MONTH(B2466)&gt;=1,MONTH(B2466)&lt;=3,B2466&gt;=DATE(INT(LEFT('Fiscal Year'!$B$2,4)),4,1),B2466&lt;=DATE(INT(CONCATENATE("20",RIGHT('Fiscal Year'!$B$2,2))),3,31)),1,0),"")</f>
        <v/>
      </c>
      <c r="F2466" s="139" t="str">
        <f>IF(NOT(ISBLANK(B2466)),IF(B2466&lt;'Fiscal Year'!$B$3,1,0),"")</f>
        <v/>
      </c>
      <c r="G2466" s="10"/>
      <c r="H2466" s="10"/>
      <c r="I2466" s="40"/>
      <c r="J2466" s="40"/>
      <c r="K2466" s="53"/>
      <c r="L2466" s="53"/>
      <c r="M2466" s="53"/>
      <c r="N2466" s="53"/>
      <c r="O2466" s="53"/>
      <c r="P2466" s="53"/>
      <c r="Q2466" s="53"/>
      <c r="R2466" s="53"/>
      <c r="S2466" s="53"/>
    </row>
    <row r="2467" spans="1:19" x14ac:dyDescent="0.3">
      <c r="A2467" s="106"/>
      <c r="B2467" s="59"/>
      <c r="C2467" s="137" t="str">
        <f t="shared" si="38"/>
        <v/>
      </c>
      <c r="D2467" s="138" t="str">
        <f>IF(NOT(ISBLANK(B2467)),IF(AND(MONTH(B2467)&gt;=4,MONTH(B2467)&lt;=12,B2467&gt;=DATE(INT(LEFT('Fiscal Year'!$B$2,4)),4,1),B2467&lt;=DATE(INT(CONCATENATE("20",RIGHT('Fiscal Year'!$B$2,2))),3,31)),1,0),"")</f>
        <v/>
      </c>
      <c r="E2467" s="138" t="str">
        <f>IF(NOT(ISBLANK(B2467)),IF(AND(MONTH(B2467)&gt;=1,MONTH(B2467)&lt;=3,B2467&gt;=DATE(INT(LEFT('Fiscal Year'!$B$2,4)),4,1),B2467&lt;=DATE(INT(CONCATENATE("20",RIGHT('Fiscal Year'!$B$2,2))),3,31)),1,0),"")</f>
        <v/>
      </c>
      <c r="F2467" s="139" t="str">
        <f>IF(NOT(ISBLANK(B2467)),IF(B2467&lt;'Fiscal Year'!$B$3,1,0),"")</f>
        <v/>
      </c>
      <c r="G2467" s="10"/>
      <c r="H2467" s="10"/>
      <c r="I2467" s="40"/>
      <c r="J2467" s="40"/>
      <c r="K2467" s="53"/>
      <c r="L2467" s="53"/>
      <c r="M2467" s="53"/>
      <c r="N2467" s="53"/>
      <c r="O2467" s="53"/>
      <c r="P2467" s="53"/>
      <c r="Q2467" s="53"/>
      <c r="R2467" s="53"/>
      <c r="S2467" s="53"/>
    </row>
    <row r="2468" spans="1:19" x14ac:dyDescent="0.3">
      <c r="A2468" s="106"/>
      <c r="B2468" s="59"/>
      <c r="C2468" s="137" t="str">
        <f t="shared" si="38"/>
        <v/>
      </c>
      <c r="D2468" s="138" t="str">
        <f>IF(NOT(ISBLANK(B2468)),IF(AND(MONTH(B2468)&gt;=4,MONTH(B2468)&lt;=12,B2468&gt;=DATE(INT(LEFT('Fiscal Year'!$B$2,4)),4,1),B2468&lt;=DATE(INT(CONCATENATE("20",RIGHT('Fiscal Year'!$B$2,2))),3,31)),1,0),"")</f>
        <v/>
      </c>
      <c r="E2468" s="138" t="str">
        <f>IF(NOT(ISBLANK(B2468)),IF(AND(MONTH(B2468)&gt;=1,MONTH(B2468)&lt;=3,B2468&gt;=DATE(INT(LEFT('Fiscal Year'!$B$2,4)),4,1),B2468&lt;=DATE(INT(CONCATENATE("20",RIGHT('Fiscal Year'!$B$2,2))),3,31)),1,0),"")</f>
        <v/>
      </c>
      <c r="F2468" s="139" t="str">
        <f>IF(NOT(ISBLANK(B2468)),IF(B2468&lt;'Fiscal Year'!$B$3,1,0),"")</f>
        <v/>
      </c>
      <c r="G2468" s="10"/>
      <c r="H2468" s="10"/>
      <c r="I2468" s="40"/>
      <c r="J2468" s="40"/>
      <c r="K2468" s="53"/>
      <c r="L2468" s="53"/>
      <c r="M2468" s="53"/>
      <c r="N2468" s="53"/>
      <c r="O2468" s="53"/>
      <c r="P2468" s="53"/>
      <c r="Q2468" s="53"/>
      <c r="R2468" s="53"/>
      <c r="S2468" s="53"/>
    </row>
    <row r="2469" spans="1:19" x14ac:dyDescent="0.3">
      <c r="A2469" s="106"/>
      <c r="B2469" s="59"/>
      <c r="C2469" s="137" t="str">
        <f t="shared" si="38"/>
        <v/>
      </c>
      <c r="D2469" s="138" t="str">
        <f>IF(NOT(ISBLANK(B2469)),IF(AND(MONTH(B2469)&gt;=4,MONTH(B2469)&lt;=12,B2469&gt;=DATE(INT(LEFT('Fiscal Year'!$B$2,4)),4,1),B2469&lt;=DATE(INT(CONCATENATE("20",RIGHT('Fiscal Year'!$B$2,2))),3,31)),1,0),"")</f>
        <v/>
      </c>
      <c r="E2469" s="138" t="str">
        <f>IF(NOT(ISBLANK(B2469)),IF(AND(MONTH(B2469)&gt;=1,MONTH(B2469)&lt;=3,B2469&gt;=DATE(INT(LEFT('Fiscal Year'!$B$2,4)),4,1),B2469&lt;=DATE(INT(CONCATENATE("20",RIGHT('Fiscal Year'!$B$2,2))),3,31)),1,0),"")</f>
        <v/>
      </c>
      <c r="F2469" s="139" t="str">
        <f>IF(NOT(ISBLANK(B2469)),IF(B2469&lt;'Fiscal Year'!$B$3,1,0),"")</f>
        <v/>
      </c>
      <c r="G2469" s="10"/>
      <c r="H2469" s="10"/>
      <c r="I2469" s="40"/>
      <c r="J2469" s="40"/>
      <c r="K2469" s="53"/>
      <c r="L2469" s="53"/>
      <c r="M2469" s="53"/>
      <c r="N2469" s="53"/>
      <c r="O2469" s="53"/>
      <c r="P2469" s="53"/>
      <c r="Q2469" s="53"/>
      <c r="R2469" s="53"/>
      <c r="S2469" s="53"/>
    </row>
    <row r="2470" spans="1:19" x14ac:dyDescent="0.3">
      <c r="A2470" s="106"/>
      <c r="B2470" s="59"/>
      <c r="C2470" s="137" t="str">
        <f t="shared" si="38"/>
        <v/>
      </c>
      <c r="D2470" s="138" t="str">
        <f>IF(NOT(ISBLANK(B2470)),IF(AND(MONTH(B2470)&gt;=4,MONTH(B2470)&lt;=12,B2470&gt;=DATE(INT(LEFT('Fiscal Year'!$B$2,4)),4,1),B2470&lt;=DATE(INT(CONCATENATE("20",RIGHT('Fiscal Year'!$B$2,2))),3,31)),1,0),"")</f>
        <v/>
      </c>
      <c r="E2470" s="138" t="str">
        <f>IF(NOT(ISBLANK(B2470)),IF(AND(MONTH(B2470)&gt;=1,MONTH(B2470)&lt;=3,B2470&gt;=DATE(INT(LEFT('Fiscal Year'!$B$2,4)),4,1),B2470&lt;=DATE(INT(CONCATENATE("20",RIGHT('Fiscal Year'!$B$2,2))),3,31)),1,0),"")</f>
        <v/>
      </c>
      <c r="F2470" s="139" t="str">
        <f>IF(NOT(ISBLANK(B2470)),IF(B2470&lt;'Fiscal Year'!$B$3,1,0),"")</f>
        <v/>
      </c>
      <c r="G2470" s="10"/>
      <c r="H2470" s="10"/>
      <c r="I2470" s="40"/>
      <c r="J2470" s="40"/>
      <c r="K2470" s="53"/>
      <c r="L2470" s="53"/>
      <c r="M2470" s="53"/>
      <c r="N2470" s="53"/>
      <c r="O2470" s="53"/>
      <c r="P2470" s="53"/>
      <c r="Q2470" s="53"/>
      <c r="R2470" s="53"/>
      <c r="S2470" s="53"/>
    </row>
    <row r="2471" spans="1:19" x14ac:dyDescent="0.3">
      <c r="A2471" s="106"/>
      <c r="B2471" s="59"/>
      <c r="C2471" s="137" t="str">
        <f t="shared" si="38"/>
        <v/>
      </c>
      <c r="D2471" s="138" t="str">
        <f>IF(NOT(ISBLANK(B2471)),IF(AND(MONTH(B2471)&gt;=4,MONTH(B2471)&lt;=12,B2471&gt;=DATE(INT(LEFT('Fiscal Year'!$B$2,4)),4,1),B2471&lt;=DATE(INT(CONCATENATE("20",RIGHT('Fiscal Year'!$B$2,2))),3,31)),1,0),"")</f>
        <v/>
      </c>
      <c r="E2471" s="138" t="str">
        <f>IF(NOT(ISBLANK(B2471)),IF(AND(MONTH(B2471)&gt;=1,MONTH(B2471)&lt;=3,B2471&gt;=DATE(INT(LEFT('Fiscal Year'!$B$2,4)),4,1),B2471&lt;=DATE(INT(CONCATENATE("20",RIGHT('Fiscal Year'!$B$2,2))),3,31)),1,0),"")</f>
        <v/>
      </c>
      <c r="F2471" s="139" t="str">
        <f>IF(NOT(ISBLANK(B2471)),IF(B2471&lt;'Fiscal Year'!$B$3,1,0),"")</f>
        <v/>
      </c>
      <c r="G2471" s="10"/>
      <c r="H2471" s="10"/>
      <c r="I2471" s="40"/>
      <c r="J2471" s="40"/>
      <c r="K2471" s="53"/>
      <c r="L2471" s="53"/>
      <c r="M2471" s="53"/>
      <c r="N2471" s="53"/>
      <c r="O2471" s="53"/>
      <c r="P2471" s="53"/>
      <c r="Q2471" s="53"/>
      <c r="R2471" s="53"/>
      <c r="S2471" s="53"/>
    </row>
    <row r="2472" spans="1:19" x14ac:dyDescent="0.3">
      <c r="A2472" s="106"/>
      <c r="B2472" s="59"/>
      <c r="C2472" s="137" t="str">
        <f t="shared" si="38"/>
        <v/>
      </c>
      <c r="D2472" s="138" t="str">
        <f>IF(NOT(ISBLANK(B2472)),IF(AND(MONTH(B2472)&gt;=4,MONTH(B2472)&lt;=12,B2472&gt;=DATE(INT(LEFT('Fiscal Year'!$B$2,4)),4,1),B2472&lt;=DATE(INT(CONCATENATE("20",RIGHT('Fiscal Year'!$B$2,2))),3,31)),1,0),"")</f>
        <v/>
      </c>
      <c r="E2472" s="138" t="str">
        <f>IF(NOT(ISBLANK(B2472)),IF(AND(MONTH(B2472)&gt;=1,MONTH(B2472)&lt;=3,B2472&gt;=DATE(INT(LEFT('Fiscal Year'!$B$2,4)),4,1),B2472&lt;=DATE(INT(CONCATENATE("20",RIGHT('Fiscal Year'!$B$2,2))),3,31)),1,0),"")</f>
        <v/>
      </c>
      <c r="F2472" s="139" t="str">
        <f>IF(NOT(ISBLANK(B2472)),IF(B2472&lt;'Fiscal Year'!$B$3,1,0),"")</f>
        <v/>
      </c>
      <c r="G2472" s="10"/>
      <c r="H2472" s="10"/>
      <c r="I2472" s="40"/>
      <c r="J2472" s="40"/>
      <c r="K2472" s="53"/>
      <c r="L2472" s="53"/>
      <c r="M2472" s="53"/>
      <c r="N2472" s="53"/>
      <c r="O2472" s="53"/>
      <c r="P2472" s="53"/>
      <c r="Q2472" s="53"/>
      <c r="R2472" s="53"/>
      <c r="S2472" s="53"/>
    </row>
    <row r="2473" spans="1:19" x14ac:dyDescent="0.3">
      <c r="A2473" s="106"/>
      <c r="B2473" s="59"/>
      <c r="C2473" s="137" t="str">
        <f t="shared" si="38"/>
        <v/>
      </c>
      <c r="D2473" s="138" t="str">
        <f>IF(NOT(ISBLANK(B2473)),IF(AND(MONTH(B2473)&gt;=4,MONTH(B2473)&lt;=12,B2473&gt;=DATE(INT(LEFT('Fiscal Year'!$B$2,4)),4,1),B2473&lt;=DATE(INT(CONCATENATE("20",RIGHT('Fiscal Year'!$B$2,2))),3,31)),1,0),"")</f>
        <v/>
      </c>
      <c r="E2473" s="138" t="str">
        <f>IF(NOT(ISBLANK(B2473)),IF(AND(MONTH(B2473)&gt;=1,MONTH(B2473)&lt;=3,B2473&gt;=DATE(INT(LEFT('Fiscal Year'!$B$2,4)),4,1),B2473&lt;=DATE(INT(CONCATENATE("20",RIGHT('Fiscal Year'!$B$2,2))),3,31)),1,0),"")</f>
        <v/>
      </c>
      <c r="F2473" s="139" t="str">
        <f>IF(NOT(ISBLANK(B2473)),IF(B2473&lt;'Fiscal Year'!$B$3,1,0),"")</f>
        <v/>
      </c>
      <c r="G2473" s="10"/>
      <c r="H2473" s="10"/>
      <c r="I2473" s="40"/>
      <c r="J2473" s="40"/>
      <c r="K2473" s="53"/>
      <c r="L2473" s="53"/>
      <c r="M2473" s="53"/>
      <c r="N2473" s="53"/>
      <c r="O2473" s="53"/>
      <c r="P2473" s="53"/>
      <c r="Q2473" s="53"/>
      <c r="R2473" s="53"/>
      <c r="S2473" s="53"/>
    </row>
    <row r="2474" spans="1:19" x14ac:dyDescent="0.3">
      <c r="A2474" s="106"/>
      <c r="B2474" s="59"/>
      <c r="C2474" s="137" t="str">
        <f t="shared" si="38"/>
        <v/>
      </c>
      <c r="D2474" s="138" t="str">
        <f>IF(NOT(ISBLANK(B2474)),IF(AND(MONTH(B2474)&gt;=4,MONTH(B2474)&lt;=12,B2474&gt;=DATE(INT(LEFT('Fiscal Year'!$B$2,4)),4,1),B2474&lt;=DATE(INT(CONCATENATE("20",RIGHT('Fiscal Year'!$B$2,2))),3,31)),1,0),"")</f>
        <v/>
      </c>
      <c r="E2474" s="138" t="str">
        <f>IF(NOT(ISBLANK(B2474)),IF(AND(MONTH(B2474)&gt;=1,MONTH(B2474)&lt;=3,B2474&gt;=DATE(INT(LEFT('Fiscal Year'!$B$2,4)),4,1),B2474&lt;=DATE(INT(CONCATENATE("20",RIGHT('Fiscal Year'!$B$2,2))),3,31)),1,0),"")</f>
        <v/>
      </c>
      <c r="F2474" s="139" t="str">
        <f>IF(NOT(ISBLANK(B2474)),IF(B2474&lt;'Fiscal Year'!$B$3,1,0),"")</f>
        <v/>
      </c>
      <c r="G2474" s="10"/>
      <c r="H2474" s="10"/>
      <c r="I2474" s="40"/>
      <c r="J2474" s="40"/>
      <c r="K2474" s="53"/>
      <c r="L2474" s="53"/>
      <c r="M2474" s="53"/>
      <c r="N2474" s="53"/>
      <c r="O2474" s="53"/>
      <c r="P2474" s="53"/>
      <c r="Q2474" s="53"/>
      <c r="R2474" s="53"/>
      <c r="S2474" s="53"/>
    </row>
    <row r="2475" spans="1:19" x14ac:dyDescent="0.3">
      <c r="A2475" s="106"/>
      <c r="B2475" s="59"/>
      <c r="C2475" s="137" t="str">
        <f t="shared" si="38"/>
        <v/>
      </c>
      <c r="D2475" s="138" t="str">
        <f>IF(NOT(ISBLANK(B2475)),IF(AND(MONTH(B2475)&gt;=4,MONTH(B2475)&lt;=12,B2475&gt;=DATE(INT(LEFT('Fiscal Year'!$B$2,4)),4,1),B2475&lt;=DATE(INT(CONCATENATE("20",RIGHT('Fiscal Year'!$B$2,2))),3,31)),1,0),"")</f>
        <v/>
      </c>
      <c r="E2475" s="138" t="str">
        <f>IF(NOT(ISBLANK(B2475)),IF(AND(MONTH(B2475)&gt;=1,MONTH(B2475)&lt;=3,B2475&gt;=DATE(INT(LEFT('Fiscal Year'!$B$2,4)),4,1),B2475&lt;=DATE(INT(CONCATENATE("20",RIGHT('Fiscal Year'!$B$2,2))),3,31)),1,0),"")</f>
        <v/>
      </c>
      <c r="F2475" s="139" t="str">
        <f>IF(NOT(ISBLANK(B2475)),IF(B2475&lt;'Fiscal Year'!$B$3,1,0),"")</f>
        <v/>
      </c>
      <c r="G2475" s="10"/>
      <c r="H2475" s="10"/>
      <c r="I2475" s="40"/>
      <c r="J2475" s="40"/>
      <c r="K2475" s="53"/>
      <c r="L2475" s="53"/>
      <c r="M2475" s="53"/>
      <c r="N2475" s="53"/>
      <c r="O2475" s="53"/>
      <c r="P2475" s="53"/>
      <c r="Q2475" s="53"/>
      <c r="R2475" s="53"/>
      <c r="S2475" s="53"/>
    </row>
    <row r="2476" spans="1:19" x14ac:dyDescent="0.3">
      <c r="A2476" s="106"/>
      <c r="B2476" s="59"/>
      <c r="C2476" s="137" t="str">
        <f t="shared" si="38"/>
        <v/>
      </c>
      <c r="D2476" s="138" t="str">
        <f>IF(NOT(ISBLANK(B2476)),IF(AND(MONTH(B2476)&gt;=4,MONTH(B2476)&lt;=12,B2476&gt;=DATE(INT(LEFT('Fiscal Year'!$B$2,4)),4,1),B2476&lt;=DATE(INT(CONCATENATE("20",RIGHT('Fiscal Year'!$B$2,2))),3,31)),1,0),"")</f>
        <v/>
      </c>
      <c r="E2476" s="138" t="str">
        <f>IF(NOT(ISBLANK(B2476)),IF(AND(MONTH(B2476)&gt;=1,MONTH(B2476)&lt;=3,B2476&gt;=DATE(INT(LEFT('Fiscal Year'!$B$2,4)),4,1),B2476&lt;=DATE(INT(CONCATENATE("20",RIGHT('Fiscal Year'!$B$2,2))),3,31)),1,0),"")</f>
        <v/>
      </c>
      <c r="F2476" s="139" t="str">
        <f>IF(NOT(ISBLANK(B2476)),IF(B2476&lt;'Fiscal Year'!$B$3,1,0),"")</f>
        <v/>
      </c>
      <c r="G2476" s="10"/>
      <c r="H2476" s="10"/>
      <c r="I2476" s="40"/>
      <c r="J2476" s="40"/>
      <c r="K2476" s="53"/>
      <c r="L2476" s="53"/>
      <c r="M2476" s="53"/>
      <c r="N2476" s="53"/>
      <c r="O2476" s="53"/>
      <c r="P2476" s="53"/>
      <c r="Q2476" s="53"/>
      <c r="R2476" s="53"/>
      <c r="S2476" s="53"/>
    </row>
    <row r="2477" spans="1:19" x14ac:dyDescent="0.3">
      <c r="A2477" s="106"/>
      <c r="B2477" s="59"/>
      <c r="C2477" s="137" t="str">
        <f t="shared" si="38"/>
        <v/>
      </c>
      <c r="D2477" s="138" t="str">
        <f>IF(NOT(ISBLANK(B2477)),IF(AND(MONTH(B2477)&gt;=4,MONTH(B2477)&lt;=12,B2477&gt;=DATE(INT(LEFT('Fiscal Year'!$B$2,4)),4,1),B2477&lt;=DATE(INT(CONCATENATE("20",RIGHT('Fiscal Year'!$B$2,2))),3,31)),1,0),"")</f>
        <v/>
      </c>
      <c r="E2477" s="138" t="str">
        <f>IF(NOT(ISBLANK(B2477)),IF(AND(MONTH(B2477)&gt;=1,MONTH(B2477)&lt;=3,B2477&gt;=DATE(INT(LEFT('Fiscal Year'!$B$2,4)),4,1),B2477&lt;=DATE(INT(CONCATENATE("20",RIGHT('Fiscal Year'!$B$2,2))),3,31)),1,0),"")</f>
        <v/>
      </c>
      <c r="F2477" s="139" t="str">
        <f>IF(NOT(ISBLANK(B2477)),IF(B2477&lt;'Fiscal Year'!$B$3,1,0),"")</f>
        <v/>
      </c>
      <c r="G2477" s="10"/>
      <c r="H2477" s="10"/>
      <c r="I2477" s="40"/>
      <c r="J2477" s="40"/>
      <c r="K2477" s="53"/>
      <c r="L2477" s="53"/>
      <c r="M2477" s="53"/>
      <c r="N2477" s="53"/>
      <c r="O2477" s="53"/>
      <c r="P2477" s="53"/>
      <c r="Q2477" s="53"/>
      <c r="R2477" s="53"/>
      <c r="S2477" s="53"/>
    </row>
    <row r="2478" spans="1:19" x14ac:dyDescent="0.3">
      <c r="A2478" s="106"/>
      <c r="B2478" s="59"/>
      <c r="C2478" s="137" t="str">
        <f t="shared" si="38"/>
        <v/>
      </c>
      <c r="D2478" s="138" t="str">
        <f>IF(NOT(ISBLANK(B2478)),IF(AND(MONTH(B2478)&gt;=4,MONTH(B2478)&lt;=12,B2478&gt;=DATE(INT(LEFT('Fiscal Year'!$B$2,4)),4,1),B2478&lt;=DATE(INT(CONCATENATE("20",RIGHT('Fiscal Year'!$B$2,2))),3,31)),1,0),"")</f>
        <v/>
      </c>
      <c r="E2478" s="138" t="str">
        <f>IF(NOT(ISBLANK(B2478)),IF(AND(MONTH(B2478)&gt;=1,MONTH(B2478)&lt;=3,B2478&gt;=DATE(INT(LEFT('Fiscal Year'!$B$2,4)),4,1),B2478&lt;=DATE(INT(CONCATENATE("20",RIGHT('Fiscal Year'!$B$2,2))),3,31)),1,0),"")</f>
        <v/>
      </c>
      <c r="F2478" s="139" t="str">
        <f>IF(NOT(ISBLANK(B2478)),IF(B2478&lt;'Fiscal Year'!$B$3,1,0),"")</f>
        <v/>
      </c>
      <c r="G2478" s="10"/>
      <c r="H2478" s="10"/>
      <c r="I2478" s="40"/>
      <c r="J2478" s="40"/>
      <c r="K2478" s="53"/>
      <c r="L2478" s="53"/>
      <c r="M2478" s="53"/>
      <c r="N2478" s="53"/>
      <c r="O2478" s="53"/>
      <c r="P2478" s="53"/>
      <c r="Q2478" s="53"/>
      <c r="R2478" s="53"/>
      <c r="S2478" s="53"/>
    </row>
    <row r="2479" spans="1:19" x14ac:dyDescent="0.3">
      <c r="A2479" s="106"/>
      <c r="B2479" s="59"/>
      <c r="C2479" s="137" t="str">
        <f t="shared" si="38"/>
        <v/>
      </c>
      <c r="D2479" s="138" t="str">
        <f>IF(NOT(ISBLANK(B2479)),IF(AND(MONTH(B2479)&gt;=4,MONTH(B2479)&lt;=12,B2479&gt;=DATE(INT(LEFT('Fiscal Year'!$B$2,4)),4,1),B2479&lt;=DATE(INT(CONCATENATE("20",RIGHT('Fiscal Year'!$B$2,2))),3,31)),1,0),"")</f>
        <v/>
      </c>
      <c r="E2479" s="138" t="str">
        <f>IF(NOT(ISBLANK(B2479)),IF(AND(MONTH(B2479)&gt;=1,MONTH(B2479)&lt;=3,B2479&gt;=DATE(INT(LEFT('Fiscal Year'!$B$2,4)),4,1),B2479&lt;=DATE(INT(CONCATENATE("20",RIGHT('Fiscal Year'!$B$2,2))),3,31)),1,0),"")</f>
        <v/>
      </c>
      <c r="F2479" s="139" t="str">
        <f>IF(NOT(ISBLANK(B2479)),IF(B2479&lt;'Fiscal Year'!$B$3,1,0),"")</f>
        <v/>
      </c>
      <c r="G2479" s="10"/>
      <c r="H2479" s="10"/>
      <c r="I2479" s="40"/>
      <c r="J2479" s="40"/>
      <c r="K2479" s="53"/>
      <c r="L2479" s="53"/>
      <c r="M2479" s="53"/>
      <c r="N2479" s="53"/>
      <c r="O2479" s="53"/>
      <c r="P2479" s="53"/>
      <c r="Q2479" s="53"/>
      <c r="R2479" s="53"/>
      <c r="S2479" s="53"/>
    </row>
    <row r="2480" spans="1:19" x14ac:dyDescent="0.3">
      <c r="A2480" s="106"/>
      <c r="B2480" s="59"/>
      <c r="C2480" s="137" t="str">
        <f t="shared" si="38"/>
        <v/>
      </c>
      <c r="D2480" s="138" t="str">
        <f>IF(NOT(ISBLANK(B2480)),IF(AND(MONTH(B2480)&gt;=4,MONTH(B2480)&lt;=12,B2480&gt;=DATE(INT(LEFT('Fiscal Year'!$B$2,4)),4,1),B2480&lt;=DATE(INT(CONCATENATE("20",RIGHT('Fiscal Year'!$B$2,2))),3,31)),1,0),"")</f>
        <v/>
      </c>
      <c r="E2480" s="138" t="str">
        <f>IF(NOT(ISBLANK(B2480)),IF(AND(MONTH(B2480)&gt;=1,MONTH(B2480)&lt;=3,B2480&gt;=DATE(INT(LEFT('Fiscal Year'!$B$2,4)),4,1),B2480&lt;=DATE(INT(CONCATENATE("20",RIGHT('Fiscal Year'!$B$2,2))),3,31)),1,0),"")</f>
        <v/>
      </c>
      <c r="F2480" s="139" t="str">
        <f>IF(NOT(ISBLANK(B2480)),IF(B2480&lt;'Fiscal Year'!$B$3,1,0),"")</f>
        <v/>
      </c>
      <c r="G2480" s="10"/>
      <c r="H2480" s="10"/>
      <c r="I2480" s="40"/>
      <c r="J2480" s="40"/>
      <c r="K2480" s="53"/>
      <c r="L2480" s="53"/>
      <c r="M2480" s="53"/>
      <c r="N2480" s="53"/>
      <c r="O2480" s="53"/>
      <c r="P2480" s="53"/>
      <c r="Q2480" s="53"/>
      <c r="R2480" s="53"/>
      <c r="S2480" s="53"/>
    </row>
    <row r="2481" spans="1:19" x14ac:dyDescent="0.3">
      <c r="A2481" s="106"/>
      <c r="B2481" s="59"/>
      <c r="C2481" s="137" t="str">
        <f t="shared" si="38"/>
        <v/>
      </c>
      <c r="D2481" s="138" t="str">
        <f>IF(NOT(ISBLANK(B2481)),IF(AND(MONTH(B2481)&gt;=4,MONTH(B2481)&lt;=12,B2481&gt;=DATE(INT(LEFT('Fiscal Year'!$B$2,4)),4,1),B2481&lt;=DATE(INT(CONCATENATE("20",RIGHT('Fiscal Year'!$B$2,2))),3,31)),1,0),"")</f>
        <v/>
      </c>
      <c r="E2481" s="138" t="str">
        <f>IF(NOT(ISBLANK(B2481)),IF(AND(MONTH(B2481)&gt;=1,MONTH(B2481)&lt;=3,B2481&gt;=DATE(INT(LEFT('Fiscal Year'!$B$2,4)),4,1),B2481&lt;=DATE(INT(CONCATENATE("20",RIGHT('Fiscal Year'!$B$2,2))),3,31)),1,0),"")</f>
        <v/>
      </c>
      <c r="F2481" s="139" t="str">
        <f>IF(NOT(ISBLANK(B2481)),IF(B2481&lt;'Fiscal Year'!$B$3,1,0),"")</f>
        <v/>
      </c>
      <c r="G2481" s="10"/>
      <c r="H2481" s="10"/>
      <c r="I2481" s="40"/>
      <c r="J2481" s="40"/>
      <c r="K2481" s="53"/>
      <c r="L2481" s="53"/>
      <c r="M2481" s="53"/>
      <c r="N2481" s="53"/>
      <c r="O2481" s="53"/>
      <c r="P2481" s="53"/>
      <c r="Q2481" s="53"/>
      <c r="R2481" s="53"/>
      <c r="S2481" s="53"/>
    </row>
    <row r="2482" spans="1:19" x14ac:dyDescent="0.3">
      <c r="A2482" s="106"/>
      <c r="B2482" s="59"/>
      <c r="C2482" s="137" t="str">
        <f t="shared" si="38"/>
        <v/>
      </c>
      <c r="D2482" s="138" t="str">
        <f>IF(NOT(ISBLANK(B2482)),IF(AND(MONTH(B2482)&gt;=4,MONTH(B2482)&lt;=12,B2482&gt;=DATE(INT(LEFT('Fiscal Year'!$B$2,4)),4,1),B2482&lt;=DATE(INT(CONCATENATE("20",RIGHT('Fiscal Year'!$B$2,2))),3,31)),1,0),"")</f>
        <v/>
      </c>
      <c r="E2482" s="138" t="str">
        <f>IF(NOT(ISBLANK(B2482)),IF(AND(MONTH(B2482)&gt;=1,MONTH(B2482)&lt;=3,B2482&gt;=DATE(INT(LEFT('Fiscal Year'!$B$2,4)),4,1),B2482&lt;=DATE(INT(CONCATENATE("20",RIGHT('Fiscal Year'!$B$2,2))),3,31)),1,0),"")</f>
        <v/>
      </c>
      <c r="F2482" s="139" t="str">
        <f>IF(NOT(ISBLANK(B2482)),IF(B2482&lt;'Fiscal Year'!$B$3,1,0),"")</f>
        <v/>
      </c>
      <c r="G2482" s="10"/>
      <c r="H2482" s="10"/>
      <c r="I2482" s="40"/>
      <c r="J2482" s="40"/>
      <c r="K2482" s="53"/>
      <c r="L2482" s="53"/>
      <c r="M2482" s="53"/>
      <c r="N2482" s="53"/>
      <c r="O2482" s="53"/>
      <c r="P2482" s="53"/>
      <c r="Q2482" s="53"/>
      <c r="R2482" s="53"/>
      <c r="S2482" s="53"/>
    </row>
    <row r="2483" spans="1:19" x14ac:dyDescent="0.3">
      <c r="A2483" s="106"/>
      <c r="B2483" s="59"/>
      <c r="C2483" s="137" t="str">
        <f t="shared" si="38"/>
        <v/>
      </c>
      <c r="D2483" s="138" t="str">
        <f>IF(NOT(ISBLANK(B2483)),IF(AND(MONTH(B2483)&gt;=4,MONTH(B2483)&lt;=12,B2483&gt;=DATE(INT(LEFT('Fiscal Year'!$B$2,4)),4,1),B2483&lt;=DATE(INT(CONCATENATE("20",RIGHT('Fiscal Year'!$B$2,2))),3,31)),1,0),"")</f>
        <v/>
      </c>
      <c r="E2483" s="138" t="str">
        <f>IF(NOT(ISBLANK(B2483)),IF(AND(MONTH(B2483)&gt;=1,MONTH(B2483)&lt;=3,B2483&gt;=DATE(INT(LEFT('Fiscal Year'!$B$2,4)),4,1),B2483&lt;=DATE(INT(CONCATENATE("20",RIGHT('Fiscal Year'!$B$2,2))),3,31)),1,0),"")</f>
        <v/>
      </c>
      <c r="F2483" s="139" t="str">
        <f>IF(NOT(ISBLANK(B2483)),IF(B2483&lt;'Fiscal Year'!$B$3,1,0),"")</f>
        <v/>
      </c>
      <c r="G2483" s="10"/>
      <c r="H2483" s="10"/>
      <c r="I2483" s="40"/>
      <c r="J2483" s="40"/>
      <c r="K2483" s="53"/>
      <c r="L2483" s="53"/>
      <c r="M2483" s="53"/>
      <c r="N2483" s="53"/>
      <c r="O2483" s="53"/>
      <c r="P2483" s="53"/>
      <c r="Q2483" s="53"/>
      <c r="R2483" s="53"/>
      <c r="S2483" s="53"/>
    </row>
    <row r="2484" spans="1:19" x14ac:dyDescent="0.3">
      <c r="A2484" s="106"/>
      <c r="B2484" s="59"/>
      <c r="C2484" s="137" t="str">
        <f t="shared" si="38"/>
        <v/>
      </c>
      <c r="D2484" s="138" t="str">
        <f>IF(NOT(ISBLANK(B2484)),IF(AND(MONTH(B2484)&gt;=4,MONTH(B2484)&lt;=12,B2484&gt;=DATE(INT(LEFT('Fiscal Year'!$B$2,4)),4,1),B2484&lt;=DATE(INT(CONCATENATE("20",RIGHT('Fiscal Year'!$B$2,2))),3,31)),1,0),"")</f>
        <v/>
      </c>
      <c r="E2484" s="138" t="str">
        <f>IF(NOT(ISBLANK(B2484)),IF(AND(MONTH(B2484)&gt;=1,MONTH(B2484)&lt;=3,B2484&gt;=DATE(INT(LEFT('Fiscal Year'!$B$2,4)),4,1),B2484&lt;=DATE(INT(CONCATENATE("20",RIGHT('Fiscal Year'!$B$2,2))),3,31)),1,0),"")</f>
        <v/>
      </c>
      <c r="F2484" s="139" t="str">
        <f>IF(NOT(ISBLANK(B2484)),IF(B2484&lt;'Fiscal Year'!$B$3,1,0),"")</f>
        <v/>
      </c>
      <c r="G2484" s="10"/>
      <c r="H2484" s="10"/>
      <c r="I2484" s="40"/>
      <c r="J2484" s="40"/>
      <c r="K2484" s="53"/>
      <c r="L2484" s="53"/>
      <c r="M2484" s="53"/>
      <c r="N2484" s="53"/>
      <c r="O2484" s="53"/>
      <c r="P2484" s="53"/>
      <c r="Q2484" s="53"/>
      <c r="R2484" s="53"/>
      <c r="S2484" s="53"/>
    </row>
    <row r="2485" spans="1:19" x14ac:dyDescent="0.3">
      <c r="A2485" s="106"/>
      <c r="B2485" s="59"/>
      <c r="C2485" s="137" t="str">
        <f t="shared" si="38"/>
        <v/>
      </c>
      <c r="D2485" s="138" t="str">
        <f>IF(NOT(ISBLANK(B2485)),IF(AND(MONTH(B2485)&gt;=4,MONTH(B2485)&lt;=12,B2485&gt;=DATE(INT(LEFT('Fiscal Year'!$B$2,4)),4,1),B2485&lt;=DATE(INT(CONCATENATE("20",RIGHT('Fiscal Year'!$B$2,2))),3,31)),1,0),"")</f>
        <v/>
      </c>
      <c r="E2485" s="138" t="str">
        <f>IF(NOT(ISBLANK(B2485)),IF(AND(MONTH(B2485)&gt;=1,MONTH(B2485)&lt;=3,B2485&gt;=DATE(INT(LEFT('Fiscal Year'!$B$2,4)),4,1),B2485&lt;=DATE(INT(CONCATENATE("20",RIGHT('Fiscal Year'!$B$2,2))),3,31)),1,0),"")</f>
        <v/>
      </c>
      <c r="F2485" s="139" t="str">
        <f>IF(NOT(ISBLANK(B2485)),IF(B2485&lt;'Fiscal Year'!$B$3,1,0),"")</f>
        <v/>
      </c>
      <c r="G2485" s="10"/>
      <c r="H2485" s="10"/>
      <c r="I2485" s="40"/>
      <c r="J2485" s="40"/>
      <c r="K2485" s="53"/>
      <c r="L2485" s="53"/>
      <c r="M2485" s="53"/>
      <c r="N2485" s="53"/>
      <c r="O2485" s="53"/>
      <c r="P2485" s="53"/>
      <c r="Q2485" s="53"/>
      <c r="R2485" s="53"/>
      <c r="S2485" s="53"/>
    </row>
    <row r="2486" spans="1:19" x14ac:dyDescent="0.3">
      <c r="A2486" s="106"/>
      <c r="B2486" s="59"/>
      <c r="C2486" s="137" t="str">
        <f t="shared" si="38"/>
        <v/>
      </c>
      <c r="D2486" s="138" t="str">
        <f>IF(NOT(ISBLANK(B2486)),IF(AND(MONTH(B2486)&gt;=4,MONTH(B2486)&lt;=12,B2486&gt;=DATE(INT(LEFT('Fiscal Year'!$B$2,4)),4,1),B2486&lt;=DATE(INT(CONCATENATE("20",RIGHT('Fiscal Year'!$B$2,2))),3,31)),1,0),"")</f>
        <v/>
      </c>
      <c r="E2486" s="138" t="str">
        <f>IF(NOT(ISBLANK(B2486)),IF(AND(MONTH(B2486)&gt;=1,MONTH(B2486)&lt;=3,B2486&gt;=DATE(INT(LEFT('Fiscal Year'!$B$2,4)),4,1),B2486&lt;=DATE(INT(CONCATENATE("20",RIGHT('Fiscal Year'!$B$2,2))),3,31)),1,0),"")</f>
        <v/>
      </c>
      <c r="F2486" s="139" t="str">
        <f>IF(NOT(ISBLANK(B2486)),IF(B2486&lt;'Fiscal Year'!$B$3,1,0),"")</f>
        <v/>
      </c>
      <c r="G2486" s="10"/>
      <c r="H2486" s="10"/>
      <c r="I2486" s="40"/>
      <c r="J2486" s="40"/>
      <c r="K2486" s="53"/>
      <c r="L2486" s="53"/>
      <c r="M2486" s="53"/>
      <c r="N2486" s="53"/>
      <c r="O2486" s="53"/>
      <c r="P2486" s="53"/>
      <c r="Q2486" s="53"/>
      <c r="R2486" s="53"/>
      <c r="S2486" s="53"/>
    </row>
    <row r="2487" spans="1:19" x14ac:dyDescent="0.3">
      <c r="A2487" s="106"/>
      <c r="B2487" s="59"/>
      <c r="C2487" s="137" t="str">
        <f t="shared" si="38"/>
        <v/>
      </c>
      <c r="D2487" s="138" t="str">
        <f>IF(NOT(ISBLANK(B2487)),IF(AND(MONTH(B2487)&gt;=4,MONTH(B2487)&lt;=12,B2487&gt;=DATE(INT(LEFT('Fiscal Year'!$B$2,4)),4,1),B2487&lt;=DATE(INT(CONCATENATE("20",RIGHT('Fiscal Year'!$B$2,2))),3,31)),1,0),"")</f>
        <v/>
      </c>
      <c r="E2487" s="138" t="str">
        <f>IF(NOT(ISBLANK(B2487)),IF(AND(MONTH(B2487)&gt;=1,MONTH(B2487)&lt;=3,B2487&gt;=DATE(INT(LEFT('Fiscal Year'!$B$2,4)),4,1),B2487&lt;=DATE(INT(CONCATENATE("20",RIGHT('Fiscal Year'!$B$2,2))),3,31)),1,0),"")</f>
        <v/>
      </c>
      <c r="F2487" s="139" t="str">
        <f>IF(NOT(ISBLANK(B2487)),IF(B2487&lt;'Fiscal Year'!$B$3,1,0),"")</f>
        <v/>
      </c>
      <c r="G2487" s="10"/>
      <c r="H2487" s="10"/>
      <c r="I2487" s="40"/>
      <c r="J2487" s="40"/>
      <c r="K2487" s="53"/>
      <c r="L2487" s="53"/>
      <c r="M2487" s="53"/>
      <c r="N2487" s="53"/>
      <c r="O2487" s="53"/>
      <c r="P2487" s="53"/>
      <c r="Q2487" s="53"/>
      <c r="R2487" s="53"/>
      <c r="S2487" s="53"/>
    </row>
    <row r="2488" spans="1:19" x14ac:dyDescent="0.3">
      <c r="A2488" s="106"/>
      <c r="B2488" s="59"/>
      <c r="C2488" s="137" t="str">
        <f t="shared" si="38"/>
        <v/>
      </c>
      <c r="D2488" s="138" t="str">
        <f>IF(NOT(ISBLANK(B2488)),IF(AND(MONTH(B2488)&gt;=4,MONTH(B2488)&lt;=12,B2488&gt;=DATE(INT(LEFT('Fiscal Year'!$B$2,4)),4,1),B2488&lt;=DATE(INT(CONCATENATE("20",RIGHT('Fiscal Year'!$B$2,2))),3,31)),1,0),"")</f>
        <v/>
      </c>
      <c r="E2488" s="138" t="str">
        <f>IF(NOT(ISBLANK(B2488)),IF(AND(MONTH(B2488)&gt;=1,MONTH(B2488)&lt;=3,B2488&gt;=DATE(INT(LEFT('Fiscal Year'!$B$2,4)),4,1),B2488&lt;=DATE(INT(CONCATENATE("20",RIGHT('Fiscal Year'!$B$2,2))),3,31)),1,0),"")</f>
        <v/>
      </c>
      <c r="F2488" s="139" t="str">
        <f>IF(NOT(ISBLANK(B2488)),IF(B2488&lt;'Fiscal Year'!$B$3,1,0),"")</f>
        <v/>
      </c>
      <c r="G2488" s="10"/>
      <c r="H2488" s="10"/>
      <c r="I2488" s="40"/>
      <c r="J2488" s="40"/>
      <c r="K2488" s="53"/>
      <c r="L2488" s="53"/>
      <c r="M2488" s="53"/>
      <c r="N2488" s="53"/>
      <c r="O2488" s="53"/>
      <c r="P2488" s="53"/>
      <c r="Q2488" s="53"/>
      <c r="R2488" s="53"/>
      <c r="S2488" s="53"/>
    </row>
    <row r="2489" spans="1:19" x14ac:dyDescent="0.3">
      <c r="A2489" s="106"/>
      <c r="B2489" s="59"/>
      <c r="C2489" s="137" t="str">
        <f t="shared" si="38"/>
        <v/>
      </c>
      <c r="D2489" s="138" t="str">
        <f>IF(NOT(ISBLANK(B2489)),IF(AND(MONTH(B2489)&gt;=4,MONTH(B2489)&lt;=12,B2489&gt;=DATE(INT(LEFT('Fiscal Year'!$B$2,4)),4,1),B2489&lt;=DATE(INT(CONCATENATE("20",RIGHT('Fiscal Year'!$B$2,2))),3,31)),1,0),"")</f>
        <v/>
      </c>
      <c r="E2489" s="138" t="str">
        <f>IF(NOT(ISBLANK(B2489)),IF(AND(MONTH(B2489)&gt;=1,MONTH(B2489)&lt;=3,B2489&gt;=DATE(INT(LEFT('Fiscal Year'!$B$2,4)),4,1),B2489&lt;=DATE(INT(CONCATENATE("20",RIGHT('Fiscal Year'!$B$2,2))),3,31)),1,0),"")</f>
        <v/>
      </c>
      <c r="F2489" s="139" t="str">
        <f>IF(NOT(ISBLANK(B2489)),IF(B2489&lt;'Fiscal Year'!$B$3,1,0),"")</f>
        <v/>
      </c>
      <c r="G2489" s="10"/>
      <c r="H2489" s="10"/>
      <c r="I2489" s="40"/>
      <c r="J2489" s="40"/>
      <c r="K2489" s="53"/>
      <c r="L2489" s="53"/>
      <c r="M2489" s="53"/>
      <c r="N2489" s="53"/>
      <c r="O2489" s="53"/>
      <c r="P2489" s="53"/>
      <c r="Q2489" s="53"/>
      <c r="R2489" s="53"/>
      <c r="S2489" s="53"/>
    </row>
    <row r="2490" spans="1:19" x14ac:dyDescent="0.3">
      <c r="A2490" s="106"/>
      <c r="B2490" s="59"/>
      <c r="C2490" s="137" t="str">
        <f t="shared" si="38"/>
        <v/>
      </c>
      <c r="D2490" s="138" t="str">
        <f>IF(NOT(ISBLANK(B2490)),IF(AND(MONTH(B2490)&gt;=4,MONTH(B2490)&lt;=12,B2490&gt;=DATE(INT(LEFT('Fiscal Year'!$B$2,4)),4,1),B2490&lt;=DATE(INT(CONCATENATE("20",RIGHT('Fiscal Year'!$B$2,2))),3,31)),1,0),"")</f>
        <v/>
      </c>
      <c r="E2490" s="138" t="str">
        <f>IF(NOT(ISBLANK(B2490)),IF(AND(MONTH(B2490)&gt;=1,MONTH(B2490)&lt;=3,B2490&gt;=DATE(INT(LEFT('Fiscal Year'!$B$2,4)),4,1),B2490&lt;=DATE(INT(CONCATENATE("20",RIGHT('Fiscal Year'!$B$2,2))),3,31)),1,0),"")</f>
        <v/>
      </c>
      <c r="F2490" s="139" t="str">
        <f>IF(NOT(ISBLANK(B2490)),IF(B2490&lt;'Fiscal Year'!$B$3,1,0),"")</f>
        <v/>
      </c>
      <c r="G2490" s="10"/>
      <c r="H2490" s="10"/>
      <c r="I2490" s="40"/>
      <c r="J2490" s="40"/>
      <c r="K2490" s="53"/>
      <c r="L2490" s="53"/>
      <c r="M2490" s="53"/>
      <c r="N2490" s="53"/>
      <c r="O2490" s="53"/>
      <c r="P2490" s="53"/>
      <c r="Q2490" s="53"/>
      <c r="R2490" s="53"/>
      <c r="S2490" s="53"/>
    </row>
    <row r="2491" spans="1:19" x14ac:dyDescent="0.3">
      <c r="A2491" s="106"/>
      <c r="B2491" s="59"/>
      <c r="C2491" s="137" t="str">
        <f t="shared" si="38"/>
        <v/>
      </c>
      <c r="D2491" s="138" t="str">
        <f>IF(NOT(ISBLANK(B2491)),IF(AND(MONTH(B2491)&gt;=4,MONTH(B2491)&lt;=12,B2491&gt;=DATE(INT(LEFT('Fiscal Year'!$B$2,4)),4,1),B2491&lt;=DATE(INT(CONCATENATE("20",RIGHT('Fiscal Year'!$B$2,2))),3,31)),1,0),"")</f>
        <v/>
      </c>
      <c r="E2491" s="138" t="str">
        <f>IF(NOT(ISBLANK(B2491)),IF(AND(MONTH(B2491)&gt;=1,MONTH(B2491)&lt;=3,B2491&gt;=DATE(INT(LEFT('Fiscal Year'!$B$2,4)),4,1),B2491&lt;=DATE(INT(CONCATENATE("20",RIGHT('Fiscal Year'!$B$2,2))),3,31)),1,0),"")</f>
        <v/>
      </c>
      <c r="F2491" s="139" t="str">
        <f>IF(NOT(ISBLANK(B2491)),IF(B2491&lt;'Fiscal Year'!$B$3,1,0),"")</f>
        <v/>
      </c>
      <c r="G2491" s="10"/>
      <c r="H2491" s="10"/>
      <c r="I2491" s="40"/>
      <c r="J2491" s="40"/>
      <c r="K2491" s="53"/>
      <c r="L2491" s="53"/>
      <c r="M2491" s="53"/>
      <c r="N2491" s="53"/>
      <c r="O2491" s="53"/>
      <c r="P2491" s="53"/>
      <c r="Q2491" s="53"/>
      <c r="R2491" s="53"/>
      <c r="S2491" s="53"/>
    </row>
    <row r="2492" spans="1:19" x14ac:dyDescent="0.3">
      <c r="A2492" s="106"/>
      <c r="B2492" s="59"/>
      <c r="C2492" s="137" t="str">
        <f t="shared" si="38"/>
        <v/>
      </c>
      <c r="D2492" s="138" t="str">
        <f>IF(NOT(ISBLANK(B2492)),IF(AND(MONTH(B2492)&gt;=4,MONTH(B2492)&lt;=12,B2492&gt;=DATE(INT(LEFT('Fiscal Year'!$B$2,4)),4,1),B2492&lt;=DATE(INT(CONCATENATE("20",RIGHT('Fiscal Year'!$B$2,2))),3,31)),1,0),"")</f>
        <v/>
      </c>
      <c r="E2492" s="138" t="str">
        <f>IF(NOT(ISBLANK(B2492)),IF(AND(MONTH(B2492)&gt;=1,MONTH(B2492)&lt;=3,B2492&gt;=DATE(INT(LEFT('Fiscal Year'!$B$2,4)),4,1),B2492&lt;=DATE(INT(CONCATENATE("20",RIGHT('Fiscal Year'!$B$2,2))),3,31)),1,0),"")</f>
        <v/>
      </c>
      <c r="F2492" s="139" t="str">
        <f>IF(NOT(ISBLANK(B2492)),IF(B2492&lt;'Fiscal Year'!$B$3,1,0),"")</f>
        <v/>
      </c>
      <c r="G2492" s="10"/>
      <c r="H2492" s="10"/>
      <c r="I2492" s="40"/>
      <c r="J2492" s="40"/>
      <c r="K2492" s="53"/>
      <c r="L2492" s="53"/>
      <c r="M2492" s="53"/>
      <c r="N2492" s="53"/>
      <c r="O2492" s="53"/>
      <c r="P2492" s="53"/>
      <c r="Q2492" s="53"/>
      <c r="R2492" s="53"/>
      <c r="S2492" s="53"/>
    </row>
    <row r="2493" spans="1:19" x14ac:dyDescent="0.3">
      <c r="A2493" s="106"/>
      <c r="B2493" s="59"/>
      <c r="C2493" s="137" t="str">
        <f t="shared" si="38"/>
        <v/>
      </c>
      <c r="D2493" s="138" t="str">
        <f>IF(NOT(ISBLANK(B2493)),IF(AND(MONTH(B2493)&gt;=4,MONTH(B2493)&lt;=12,B2493&gt;=DATE(INT(LEFT('Fiscal Year'!$B$2,4)),4,1),B2493&lt;=DATE(INT(CONCATENATE("20",RIGHT('Fiscal Year'!$B$2,2))),3,31)),1,0),"")</f>
        <v/>
      </c>
      <c r="E2493" s="138" t="str">
        <f>IF(NOT(ISBLANK(B2493)),IF(AND(MONTH(B2493)&gt;=1,MONTH(B2493)&lt;=3,B2493&gt;=DATE(INT(LEFT('Fiscal Year'!$B$2,4)),4,1),B2493&lt;=DATE(INT(CONCATENATE("20",RIGHT('Fiscal Year'!$B$2,2))),3,31)),1,0),"")</f>
        <v/>
      </c>
      <c r="F2493" s="139" t="str">
        <f>IF(NOT(ISBLANK(B2493)),IF(B2493&lt;'Fiscal Year'!$B$3,1,0),"")</f>
        <v/>
      </c>
      <c r="G2493" s="10"/>
      <c r="H2493" s="10"/>
      <c r="I2493" s="40"/>
      <c r="J2493" s="40"/>
      <c r="K2493" s="53"/>
      <c r="L2493" s="53"/>
      <c r="M2493" s="53"/>
      <c r="N2493" s="53"/>
      <c r="O2493" s="53"/>
      <c r="P2493" s="53"/>
      <c r="Q2493" s="53"/>
      <c r="R2493" s="53"/>
      <c r="S2493" s="53"/>
    </row>
    <row r="2494" spans="1:19" x14ac:dyDescent="0.3">
      <c r="A2494" s="106"/>
      <c r="B2494" s="59"/>
      <c r="C2494" s="137" t="str">
        <f t="shared" si="38"/>
        <v/>
      </c>
      <c r="D2494" s="138" t="str">
        <f>IF(NOT(ISBLANK(B2494)),IF(AND(MONTH(B2494)&gt;=4,MONTH(B2494)&lt;=12,B2494&gt;=DATE(INT(LEFT('Fiscal Year'!$B$2,4)),4,1),B2494&lt;=DATE(INT(CONCATENATE("20",RIGHT('Fiscal Year'!$B$2,2))),3,31)),1,0),"")</f>
        <v/>
      </c>
      <c r="E2494" s="138" t="str">
        <f>IF(NOT(ISBLANK(B2494)),IF(AND(MONTH(B2494)&gt;=1,MONTH(B2494)&lt;=3,B2494&gt;=DATE(INT(LEFT('Fiscal Year'!$B$2,4)),4,1),B2494&lt;=DATE(INT(CONCATENATE("20",RIGHT('Fiscal Year'!$B$2,2))),3,31)),1,0),"")</f>
        <v/>
      </c>
      <c r="F2494" s="139" t="str">
        <f>IF(NOT(ISBLANK(B2494)),IF(B2494&lt;'Fiscal Year'!$B$3,1,0),"")</f>
        <v/>
      </c>
      <c r="G2494" s="10"/>
      <c r="H2494" s="10"/>
      <c r="I2494" s="40"/>
      <c r="J2494" s="40"/>
      <c r="K2494" s="53"/>
      <c r="L2494" s="53"/>
      <c r="M2494" s="53"/>
      <c r="N2494" s="53"/>
      <c r="O2494" s="53"/>
      <c r="P2494" s="53"/>
      <c r="Q2494" s="53"/>
      <c r="R2494" s="53"/>
      <c r="S2494" s="53"/>
    </row>
    <row r="2495" spans="1:19" x14ac:dyDescent="0.3">
      <c r="A2495" s="106"/>
      <c r="B2495" s="59"/>
      <c r="C2495" s="137" t="str">
        <f t="shared" si="38"/>
        <v/>
      </c>
      <c r="D2495" s="138" t="str">
        <f>IF(NOT(ISBLANK(B2495)),IF(AND(MONTH(B2495)&gt;=4,MONTH(B2495)&lt;=12,B2495&gt;=DATE(INT(LEFT('Fiscal Year'!$B$2,4)),4,1),B2495&lt;=DATE(INT(CONCATENATE("20",RIGHT('Fiscal Year'!$B$2,2))),3,31)),1,0),"")</f>
        <v/>
      </c>
      <c r="E2495" s="138" t="str">
        <f>IF(NOT(ISBLANK(B2495)),IF(AND(MONTH(B2495)&gt;=1,MONTH(B2495)&lt;=3,B2495&gt;=DATE(INT(LEFT('Fiscal Year'!$B$2,4)),4,1),B2495&lt;=DATE(INT(CONCATENATE("20",RIGHT('Fiscal Year'!$B$2,2))),3,31)),1,0),"")</f>
        <v/>
      </c>
      <c r="F2495" s="139" t="str">
        <f>IF(NOT(ISBLANK(B2495)),IF(B2495&lt;'Fiscal Year'!$B$3,1,0),"")</f>
        <v/>
      </c>
      <c r="G2495" s="10"/>
      <c r="H2495" s="10"/>
      <c r="I2495" s="40"/>
      <c r="J2495" s="40"/>
      <c r="K2495" s="53"/>
      <c r="L2495" s="53"/>
      <c r="M2495" s="53"/>
      <c r="N2495" s="53"/>
      <c r="O2495" s="53"/>
      <c r="P2495" s="53"/>
      <c r="Q2495" s="53"/>
      <c r="R2495" s="53"/>
      <c r="S2495" s="53"/>
    </row>
    <row r="2496" spans="1:19" x14ac:dyDescent="0.3">
      <c r="A2496" s="106"/>
      <c r="B2496" s="59"/>
      <c r="C2496" s="137" t="str">
        <f t="shared" si="38"/>
        <v/>
      </c>
      <c r="D2496" s="138" t="str">
        <f>IF(NOT(ISBLANK(B2496)),IF(AND(MONTH(B2496)&gt;=4,MONTH(B2496)&lt;=12,B2496&gt;=DATE(INT(LEFT('Fiscal Year'!$B$2,4)),4,1),B2496&lt;=DATE(INT(CONCATENATE("20",RIGHT('Fiscal Year'!$B$2,2))),3,31)),1,0),"")</f>
        <v/>
      </c>
      <c r="E2496" s="138" t="str">
        <f>IF(NOT(ISBLANK(B2496)),IF(AND(MONTH(B2496)&gt;=1,MONTH(B2496)&lt;=3,B2496&gt;=DATE(INT(LEFT('Fiscal Year'!$B$2,4)),4,1),B2496&lt;=DATE(INT(CONCATENATE("20",RIGHT('Fiscal Year'!$B$2,2))),3,31)),1,0),"")</f>
        <v/>
      </c>
      <c r="F2496" s="139" t="str">
        <f>IF(NOT(ISBLANK(B2496)),IF(B2496&lt;'Fiscal Year'!$B$3,1,0),"")</f>
        <v/>
      </c>
      <c r="G2496" s="10"/>
      <c r="H2496" s="10"/>
      <c r="I2496" s="40"/>
      <c r="J2496" s="40"/>
      <c r="K2496" s="53"/>
      <c r="L2496" s="53"/>
      <c r="M2496" s="53"/>
      <c r="N2496" s="53"/>
      <c r="O2496" s="53"/>
      <c r="P2496" s="53"/>
      <c r="Q2496" s="53"/>
      <c r="R2496" s="53"/>
      <c r="S2496" s="53"/>
    </row>
    <row r="2497" spans="1:19" x14ac:dyDescent="0.3">
      <c r="A2497" s="106"/>
      <c r="B2497" s="59"/>
      <c r="C2497" s="137" t="str">
        <f t="shared" si="38"/>
        <v/>
      </c>
      <c r="D2497" s="138" t="str">
        <f>IF(NOT(ISBLANK(B2497)),IF(AND(MONTH(B2497)&gt;=4,MONTH(B2497)&lt;=12,B2497&gt;=DATE(INT(LEFT('Fiscal Year'!$B$2,4)),4,1),B2497&lt;=DATE(INT(CONCATENATE("20",RIGHT('Fiscal Year'!$B$2,2))),3,31)),1,0),"")</f>
        <v/>
      </c>
      <c r="E2497" s="138" t="str">
        <f>IF(NOT(ISBLANK(B2497)),IF(AND(MONTH(B2497)&gt;=1,MONTH(B2497)&lt;=3,B2497&gt;=DATE(INT(LEFT('Fiscal Year'!$B$2,4)),4,1),B2497&lt;=DATE(INT(CONCATENATE("20",RIGHT('Fiscal Year'!$B$2,2))),3,31)),1,0),"")</f>
        <v/>
      </c>
      <c r="F2497" s="139" t="str">
        <f>IF(NOT(ISBLANK(B2497)),IF(B2497&lt;'Fiscal Year'!$B$3,1,0),"")</f>
        <v/>
      </c>
      <c r="G2497" s="10"/>
      <c r="H2497" s="10"/>
      <c r="I2497" s="40"/>
      <c r="J2497" s="40"/>
      <c r="K2497" s="53"/>
      <c r="L2497" s="53"/>
      <c r="M2497" s="53"/>
      <c r="N2497" s="53"/>
      <c r="O2497" s="53"/>
      <c r="P2497" s="53"/>
      <c r="Q2497" s="53"/>
      <c r="R2497" s="53"/>
      <c r="S2497" s="53"/>
    </row>
    <row r="2498" spans="1:19" x14ac:dyDescent="0.3">
      <c r="A2498" s="106"/>
      <c r="B2498" s="59"/>
      <c r="C2498" s="137" t="str">
        <f t="shared" si="38"/>
        <v/>
      </c>
      <c r="D2498" s="138" t="str">
        <f>IF(NOT(ISBLANK(B2498)),IF(AND(MONTH(B2498)&gt;=4,MONTH(B2498)&lt;=12,B2498&gt;=DATE(INT(LEFT('Fiscal Year'!$B$2,4)),4,1),B2498&lt;=DATE(INT(CONCATENATE("20",RIGHT('Fiscal Year'!$B$2,2))),3,31)),1,0),"")</f>
        <v/>
      </c>
      <c r="E2498" s="138" t="str">
        <f>IF(NOT(ISBLANK(B2498)),IF(AND(MONTH(B2498)&gt;=1,MONTH(B2498)&lt;=3,B2498&gt;=DATE(INT(LEFT('Fiscal Year'!$B$2,4)),4,1),B2498&lt;=DATE(INT(CONCATENATE("20",RIGHT('Fiscal Year'!$B$2,2))),3,31)),1,0),"")</f>
        <v/>
      </c>
      <c r="F2498" s="139" t="str">
        <f>IF(NOT(ISBLANK(B2498)),IF(B2498&lt;'Fiscal Year'!$B$3,1,0),"")</f>
        <v/>
      </c>
      <c r="G2498" s="10"/>
      <c r="H2498" s="10"/>
      <c r="I2498" s="40"/>
      <c r="J2498" s="40"/>
      <c r="K2498" s="53"/>
      <c r="L2498" s="53"/>
      <c r="M2498" s="53"/>
      <c r="N2498" s="53"/>
      <c r="O2498" s="53"/>
      <c r="P2498" s="53"/>
      <c r="Q2498" s="53"/>
      <c r="R2498" s="53"/>
      <c r="S2498" s="53"/>
    </row>
    <row r="2499" spans="1:19" x14ac:dyDescent="0.3">
      <c r="A2499" s="106"/>
      <c r="B2499" s="59"/>
      <c r="C2499" s="137" t="str">
        <f t="shared" si="38"/>
        <v/>
      </c>
      <c r="D2499" s="138" t="str">
        <f>IF(NOT(ISBLANK(B2499)),IF(AND(MONTH(B2499)&gt;=4,MONTH(B2499)&lt;=12,B2499&gt;=DATE(INT(LEFT('Fiscal Year'!$B$2,4)),4,1),B2499&lt;=DATE(INT(CONCATENATE("20",RIGHT('Fiscal Year'!$B$2,2))),3,31)),1,0),"")</f>
        <v/>
      </c>
      <c r="E2499" s="138" t="str">
        <f>IF(NOT(ISBLANK(B2499)),IF(AND(MONTH(B2499)&gt;=1,MONTH(B2499)&lt;=3,B2499&gt;=DATE(INT(LEFT('Fiscal Year'!$B$2,4)),4,1),B2499&lt;=DATE(INT(CONCATENATE("20",RIGHT('Fiscal Year'!$B$2,2))),3,31)),1,0),"")</f>
        <v/>
      </c>
      <c r="F2499" s="139" t="str">
        <f>IF(NOT(ISBLANK(B2499)),IF(B2499&lt;'Fiscal Year'!$B$3,1,0),"")</f>
        <v/>
      </c>
      <c r="G2499" s="10"/>
      <c r="H2499" s="10"/>
      <c r="I2499" s="40"/>
      <c r="J2499" s="40"/>
      <c r="K2499" s="53"/>
      <c r="L2499" s="53"/>
      <c r="M2499" s="53"/>
      <c r="N2499" s="53"/>
      <c r="O2499" s="53"/>
      <c r="P2499" s="53"/>
      <c r="Q2499" s="53"/>
      <c r="R2499" s="53"/>
      <c r="S2499" s="53"/>
    </row>
    <row r="2500" spans="1:19" x14ac:dyDescent="0.3">
      <c r="A2500" s="106"/>
      <c r="B2500" s="59"/>
      <c r="C2500" s="137" t="str">
        <f t="shared" ref="C2500:C2563" si="39">IF(AND(NOT(ISBLANK(B2500)),B2500&gt;=43556),B2500+90,"")</f>
        <v/>
      </c>
      <c r="D2500" s="138" t="str">
        <f>IF(NOT(ISBLANK(B2500)),IF(AND(MONTH(B2500)&gt;=4,MONTH(B2500)&lt;=12,B2500&gt;=DATE(INT(LEFT('Fiscal Year'!$B$2,4)),4,1),B2500&lt;=DATE(INT(CONCATENATE("20",RIGHT('Fiscal Year'!$B$2,2))),3,31)),1,0),"")</f>
        <v/>
      </c>
      <c r="E2500" s="138" t="str">
        <f>IF(NOT(ISBLANK(B2500)),IF(AND(MONTH(B2500)&gt;=1,MONTH(B2500)&lt;=3,B2500&gt;=DATE(INT(LEFT('Fiscal Year'!$B$2,4)),4,1),B2500&lt;=DATE(INT(CONCATENATE("20",RIGHT('Fiscal Year'!$B$2,2))),3,31)),1,0),"")</f>
        <v/>
      </c>
      <c r="F2500" s="139" t="str">
        <f>IF(NOT(ISBLANK(B2500)),IF(B2500&lt;'Fiscal Year'!$B$3,1,0),"")</f>
        <v/>
      </c>
      <c r="G2500" s="10"/>
      <c r="H2500" s="10"/>
      <c r="I2500" s="40"/>
      <c r="J2500" s="40"/>
      <c r="K2500" s="53"/>
      <c r="L2500" s="53"/>
      <c r="M2500" s="53"/>
      <c r="N2500" s="53"/>
      <c r="O2500" s="53"/>
      <c r="P2500" s="53"/>
      <c r="Q2500" s="53"/>
      <c r="R2500" s="53"/>
      <c r="S2500" s="53"/>
    </row>
    <row r="2501" spans="1:19" x14ac:dyDescent="0.3">
      <c r="A2501" s="106"/>
      <c r="B2501" s="59"/>
      <c r="C2501" s="137" t="str">
        <f t="shared" si="39"/>
        <v/>
      </c>
      <c r="D2501" s="138" t="str">
        <f>IF(NOT(ISBLANK(B2501)),IF(AND(MONTH(B2501)&gt;=4,MONTH(B2501)&lt;=12,B2501&gt;=DATE(INT(LEFT('Fiscal Year'!$B$2,4)),4,1),B2501&lt;=DATE(INT(CONCATENATE("20",RIGHT('Fiscal Year'!$B$2,2))),3,31)),1,0),"")</f>
        <v/>
      </c>
      <c r="E2501" s="138" t="str">
        <f>IF(NOT(ISBLANK(B2501)),IF(AND(MONTH(B2501)&gt;=1,MONTH(B2501)&lt;=3,B2501&gt;=DATE(INT(LEFT('Fiscal Year'!$B$2,4)),4,1),B2501&lt;=DATE(INT(CONCATENATE("20",RIGHT('Fiscal Year'!$B$2,2))),3,31)),1,0),"")</f>
        <v/>
      </c>
      <c r="F2501" s="139" t="str">
        <f>IF(NOT(ISBLANK(B2501)),IF(B2501&lt;'Fiscal Year'!$B$3,1,0),"")</f>
        <v/>
      </c>
      <c r="G2501" s="10"/>
      <c r="H2501" s="10"/>
      <c r="I2501" s="40"/>
      <c r="J2501" s="40"/>
      <c r="K2501" s="53"/>
      <c r="L2501" s="53"/>
      <c r="M2501" s="53"/>
      <c r="N2501" s="53"/>
      <c r="O2501" s="53"/>
      <c r="P2501" s="53"/>
      <c r="Q2501" s="53"/>
      <c r="R2501" s="53"/>
      <c r="S2501" s="53"/>
    </row>
    <row r="2502" spans="1:19" x14ac:dyDescent="0.3">
      <c r="A2502" s="106"/>
      <c r="B2502" s="59"/>
      <c r="C2502" s="137" t="str">
        <f t="shared" si="39"/>
        <v/>
      </c>
      <c r="D2502" s="138" t="str">
        <f>IF(NOT(ISBLANK(B2502)),IF(AND(MONTH(B2502)&gt;=4,MONTH(B2502)&lt;=12,B2502&gt;=DATE(INT(LEFT('Fiscal Year'!$B$2,4)),4,1),B2502&lt;=DATE(INT(CONCATENATE("20",RIGHT('Fiscal Year'!$B$2,2))),3,31)),1,0),"")</f>
        <v/>
      </c>
      <c r="E2502" s="138" t="str">
        <f>IF(NOT(ISBLANK(B2502)),IF(AND(MONTH(B2502)&gt;=1,MONTH(B2502)&lt;=3,B2502&gt;=DATE(INT(LEFT('Fiscal Year'!$B$2,4)),4,1),B2502&lt;=DATE(INT(CONCATENATE("20",RIGHT('Fiscal Year'!$B$2,2))),3,31)),1,0),"")</f>
        <v/>
      </c>
      <c r="F2502" s="139" t="str">
        <f>IF(NOT(ISBLANK(B2502)),IF(B2502&lt;'Fiscal Year'!$B$3,1,0),"")</f>
        <v/>
      </c>
      <c r="G2502" s="10"/>
      <c r="H2502" s="10"/>
      <c r="I2502" s="40"/>
      <c r="J2502" s="40"/>
      <c r="K2502" s="53"/>
      <c r="L2502" s="53"/>
      <c r="M2502" s="53"/>
      <c r="N2502" s="53"/>
      <c r="O2502" s="53"/>
      <c r="P2502" s="53"/>
      <c r="Q2502" s="53"/>
      <c r="R2502" s="53"/>
      <c r="S2502" s="53"/>
    </row>
    <row r="2503" spans="1:19" x14ac:dyDescent="0.3">
      <c r="A2503" s="106"/>
      <c r="B2503" s="59"/>
      <c r="C2503" s="137" t="str">
        <f t="shared" si="39"/>
        <v/>
      </c>
      <c r="D2503" s="138" t="str">
        <f>IF(NOT(ISBLANK(B2503)),IF(AND(MONTH(B2503)&gt;=4,MONTH(B2503)&lt;=12,B2503&gt;=DATE(INT(LEFT('Fiscal Year'!$B$2,4)),4,1),B2503&lt;=DATE(INT(CONCATENATE("20",RIGHT('Fiscal Year'!$B$2,2))),3,31)),1,0),"")</f>
        <v/>
      </c>
      <c r="E2503" s="138" t="str">
        <f>IF(NOT(ISBLANK(B2503)),IF(AND(MONTH(B2503)&gt;=1,MONTH(B2503)&lt;=3,B2503&gt;=DATE(INT(LEFT('Fiscal Year'!$B$2,4)),4,1),B2503&lt;=DATE(INT(CONCATENATE("20",RIGHT('Fiscal Year'!$B$2,2))),3,31)),1,0),"")</f>
        <v/>
      </c>
      <c r="F2503" s="139" t="str">
        <f>IF(NOT(ISBLANK(B2503)),IF(B2503&lt;'Fiscal Year'!$B$3,1,0),"")</f>
        <v/>
      </c>
      <c r="G2503" s="10"/>
      <c r="H2503" s="10"/>
      <c r="I2503" s="40"/>
      <c r="J2503" s="40"/>
      <c r="K2503" s="53"/>
      <c r="L2503" s="53"/>
      <c r="M2503" s="53"/>
      <c r="N2503" s="53"/>
      <c r="O2503" s="53"/>
      <c r="P2503" s="53"/>
      <c r="Q2503" s="53"/>
      <c r="R2503" s="53"/>
      <c r="S2503" s="53"/>
    </row>
    <row r="2504" spans="1:19" x14ac:dyDescent="0.3">
      <c r="A2504" s="106"/>
      <c r="B2504" s="59"/>
      <c r="C2504" s="137" t="str">
        <f t="shared" si="39"/>
        <v/>
      </c>
      <c r="D2504" s="138" t="str">
        <f>IF(NOT(ISBLANK(B2504)),IF(AND(MONTH(B2504)&gt;=4,MONTH(B2504)&lt;=12,B2504&gt;=DATE(INT(LEFT('Fiscal Year'!$B$2,4)),4,1),B2504&lt;=DATE(INT(CONCATENATE("20",RIGHT('Fiscal Year'!$B$2,2))),3,31)),1,0),"")</f>
        <v/>
      </c>
      <c r="E2504" s="138" t="str">
        <f>IF(NOT(ISBLANK(B2504)),IF(AND(MONTH(B2504)&gt;=1,MONTH(B2504)&lt;=3,B2504&gt;=DATE(INT(LEFT('Fiscal Year'!$B$2,4)),4,1),B2504&lt;=DATE(INT(CONCATENATE("20",RIGHT('Fiscal Year'!$B$2,2))),3,31)),1,0),"")</f>
        <v/>
      </c>
      <c r="F2504" s="139" t="str">
        <f>IF(NOT(ISBLANK(B2504)),IF(B2504&lt;'Fiscal Year'!$B$3,1,0),"")</f>
        <v/>
      </c>
      <c r="G2504" s="10"/>
      <c r="H2504" s="10"/>
      <c r="I2504" s="40"/>
      <c r="J2504" s="40"/>
      <c r="K2504" s="53"/>
      <c r="L2504" s="53"/>
      <c r="M2504" s="53"/>
      <c r="N2504" s="53"/>
      <c r="O2504" s="53"/>
      <c r="P2504" s="53"/>
      <c r="Q2504" s="53"/>
      <c r="R2504" s="53"/>
      <c r="S2504" s="53"/>
    </row>
    <row r="2505" spans="1:19" x14ac:dyDescent="0.3">
      <c r="A2505" s="106"/>
      <c r="B2505" s="59"/>
      <c r="C2505" s="137" t="str">
        <f t="shared" si="39"/>
        <v/>
      </c>
      <c r="D2505" s="138" t="str">
        <f>IF(NOT(ISBLANK(B2505)),IF(AND(MONTH(B2505)&gt;=4,MONTH(B2505)&lt;=12,B2505&gt;=DATE(INT(LEFT('Fiscal Year'!$B$2,4)),4,1),B2505&lt;=DATE(INT(CONCATENATE("20",RIGHT('Fiscal Year'!$B$2,2))),3,31)),1,0),"")</f>
        <v/>
      </c>
      <c r="E2505" s="138" t="str">
        <f>IF(NOT(ISBLANK(B2505)),IF(AND(MONTH(B2505)&gt;=1,MONTH(B2505)&lt;=3,B2505&gt;=DATE(INT(LEFT('Fiscal Year'!$B$2,4)),4,1),B2505&lt;=DATE(INT(CONCATENATE("20",RIGHT('Fiscal Year'!$B$2,2))),3,31)),1,0),"")</f>
        <v/>
      </c>
      <c r="F2505" s="139" t="str">
        <f>IF(NOT(ISBLANK(B2505)),IF(B2505&lt;'Fiscal Year'!$B$3,1,0),"")</f>
        <v/>
      </c>
      <c r="G2505" s="10"/>
      <c r="H2505" s="10"/>
      <c r="I2505" s="40"/>
      <c r="J2505" s="40"/>
      <c r="K2505" s="53"/>
      <c r="L2505" s="53"/>
      <c r="M2505" s="53"/>
      <c r="N2505" s="53"/>
      <c r="O2505" s="53"/>
      <c r="P2505" s="53"/>
      <c r="Q2505" s="53"/>
      <c r="R2505" s="53"/>
      <c r="S2505" s="53"/>
    </row>
    <row r="2506" spans="1:19" x14ac:dyDescent="0.3">
      <c r="A2506" s="106"/>
      <c r="B2506" s="59"/>
      <c r="C2506" s="137" t="str">
        <f t="shared" si="39"/>
        <v/>
      </c>
      <c r="D2506" s="138" t="str">
        <f>IF(NOT(ISBLANK(B2506)),IF(AND(MONTH(B2506)&gt;=4,MONTH(B2506)&lt;=12,B2506&gt;=DATE(INT(LEFT('Fiscal Year'!$B$2,4)),4,1),B2506&lt;=DATE(INT(CONCATENATE("20",RIGHT('Fiscal Year'!$B$2,2))),3,31)),1,0),"")</f>
        <v/>
      </c>
      <c r="E2506" s="138" t="str">
        <f>IF(NOT(ISBLANK(B2506)),IF(AND(MONTH(B2506)&gt;=1,MONTH(B2506)&lt;=3,B2506&gt;=DATE(INT(LEFT('Fiscal Year'!$B$2,4)),4,1),B2506&lt;=DATE(INT(CONCATENATE("20",RIGHT('Fiscal Year'!$B$2,2))),3,31)),1,0),"")</f>
        <v/>
      </c>
      <c r="F2506" s="139" t="str">
        <f>IF(NOT(ISBLANK(B2506)),IF(B2506&lt;'Fiscal Year'!$B$3,1,0),"")</f>
        <v/>
      </c>
      <c r="G2506" s="10"/>
      <c r="H2506" s="10"/>
      <c r="I2506" s="40"/>
      <c r="J2506" s="40"/>
      <c r="K2506" s="53"/>
      <c r="L2506" s="53"/>
      <c r="M2506" s="53"/>
      <c r="N2506" s="53"/>
      <c r="O2506" s="53"/>
      <c r="P2506" s="53"/>
      <c r="Q2506" s="53"/>
      <c r="R2506" s="53"/>
      <c r="S2506" s="53"/>
    </row>
    <row r="2507" spans="1:19" x14ac:dyDescent="0.3">
      <c r="A2507" s="106"/>
      <c r="B2507" s="59"/>
      <c r="C2507" s="137" t="str">
        <f t="shared" si="39"/>
        <v/>
      </c>
      <c r="D2507" s="138" t="str">
        <f>IF(NOT(ISBLANK(B2507)),IF(AND(MONTH(B2507)&gt;=4,MONTH(B2507)&lt;=12,B2507&gt;=DATE(INT(LEFT('Fiscal Year'!$B$2,4)),4,1),B2507&lt;=DATE(INT(CONCATENATE("20",RIGHT('Fiscal Year'!$B$2,2))),3,31)),1,0),"")</f>
        <v/>
      </c>
      <c r="E2507" s="138" t="str">
        <f>IF(NOT(ISBLANK(B2507)),IF(AND(MONTH(B2507)&gt;=1,MONTH(B2507)&lt;=3,B2507&gt;=DATE(INT(LEFT('Fiscal Year'!$B$2,4)),4,1),B2507&lt;=DATE(INT(CONCATENATE("20",RIGHT('Fiscal Year'!$B$2,2))),3,31)),1,0),"")</f>
        <v/>
      </c>
      <c r="F2507" s="139" t="str">
        <f>IF(NOT(ISBLANK(B2507)),IF(B2507&lt;'Fiscal Year'!$B$3,1,0),"")</f>
        <v/>
      </c>
      <c r="G2507" s="10"/>
      <c r="H2507" s="10"/>
      <c r="I2507" s="40"/>
      <c r="J2507" s="40"/>
      <c r="K2507" s="53"/>
      <c r="L2507" s="53"/>
      <c r="M2507" s="53"/>
      <c r="N2507" s="53"/>
      <c r="O2507" s="53"/>
      <c r="P2507" s="53"/>
      <c r="Q2507" s="53"/>
      <c r="R2507" s="53"/>
      <c r="S2507" s="53"/>
    </row>
    <row r="2508" spans="1:19" x14ac:dyDescent="0.3">
      <c r="A2508" s="106"/>
      <c r="B2508" s="59"/>
      <c r="C2508" s="137" t="str">
        <f t="shared" si="39"/>
        <v/>
      </c>
      <c r="D2508" s="138" t="str">
        <f>IF(NOT(ISBLANK(B2508)),IF(AND(MONTH(B2508)&gt;=4,MONTH(B2508)&lt;=12,B2508&gt;=DATE(INT(LEFT('Fiscal Year'!$B$2,4)),4,1),B2508&lt;=DATE(INT(CONCATENATE("20",RIGHT('Fiscal Year'!$B$2,2))),3,31)),1,0),"")</f>
        <v/>
      </c>
      <c r="E2508" s="138" t="str">
        <f>IF(NOT(ISBLANK(B2508)),IF(AND(MONTH(B2508)&gt;=1,MONTH(B2508)&lt;=3,B2508&gt;=DATE(INT(LEFT('Fiscal Year'!$B$2,4)),4,1),B2508&lt;=DATE(INT(CONCATENATE("20",RIGHT('Fiscal Year'!$B$2,2))),3,31)),1,0),"")</f>
        <v/>
      </c>
      <c r="F2508" s="139" t="str">
        <f>IF(NOT(ISBLANK(B2508)),IF(B2508&lt;'Fiscal Year'!$B$3,1,0),"")</f>
        <v/>
      </c>
      <c r="G2508" s="10"/>
      <c r="H2508" s="10"/>
      <c r="I2508" s="40"/>
      <c r="J2508" s="40"/>
      <c r="K2508" s="53"/>
      <c r="L2508" s="53"/>
      <c r="M2508" s="53"/>
      <c r="N2508" s="53"/>
      <c r="O2508" s="53"/>
      <c r="P2508" s="53"/>
      <c r="Q2508" s="53"/>
      <c r="R2508" s="53"/>
      <c r="S2508" s="53"/>
    </row>
    <row r="2509" spans="1:19" x14ac:dyDescent="0.3">
      <c r="A2509" s="106"/>
      <c r="B2509" s="59"/>
      <c r="C2509" s="137" t="str">
        <f t="shared" si="39"/>
        <v/>
      </c>
      <c r="D2509" s="138" t="str">
        <f>IF(NOT(ISBLANK(B2509)),IF(AND(MONTH(B2509)&gt;=4,MONTH(B2509)&lt;=12,B2509&gt;=DATE(INT(LEFT('Fiscal Year'!$B$2,4)),4,1),B2509&lt;=DATE(INT(CONCATENATE("20",RIGHT('Fiscal Year'!$B$2,2))),3,31)),1,0),"")</f>
        <v/>
      </c>
      <c r="E2509" s="138" t="str">
        <f>IF(NOT(ISBLANK(B2509)),IF(AND(MONTH(B2509)&gt;=1,MONTH(B2509)&lt;=3,B2509&gt;=DATE(INT(LEFT('Fiscal Year'!$B$2,4)),4,1),B2509&lt;=DATE(INT(CONCATENATE("20",RIGHT('Fiscal Year'!$B$2,2))),3,31)),1,0),"")</f>
        <v/>
      </c>
      <c r="F2509" s="139" t="str">
        <f>IF(NOT(ISBLANK(B2509)),IF(B2509&lt;'Fiscal Year'!$B$3,1,0),"")</f>
        <v/>
      </c>
      <c r="G2509" s="10"/>
      <c r="H2509" s="10"/>
      <c r="I2509" s="40"/>
      <c r="J2509" s="40"/>
      <c r="K2509" s="53"/>
      <c r="L2509" s="53"/>
      <c r="M2509" s="53"/>
      <c r="N2509" s="53"/>
      <c r="O2509" s="53"/>
      <c r="P2509" s="53"/>
      <c r="Q2509" s="53"/>
      <c r="R2509" s="53"/>
      <c r="S2509" s="53"/>
    </row>
    <row r="2510" spans="1:19" x14ac:dyDescent="0.3">
      <c r="A2510" s="106"/>
      <c r="B2510" s="59"/>
      <c r="C2510" s="137" t="str">
        <f t="shared" si="39"/>
        <v/>
      </c>
      <c r="D2510" s="138" t="str">
        <f>IF(NOT(ISBLANK(B2510)),IF(AND(MONTH(B2510)&gt;=4,MONTH(B2510)&lt;=12,B2510&gt;=DATE(INT(LEFT('Fiscal Year'!$B$2,4)),4,1),B2510&lt;=DATE(INT(CONCATENATE("20",RIGHT('Fiscal Year'!$B$2,2))),3,31)),1,0),"")</f>
        <v/>
      </c>
      <c r="E2510" s="138" t="str">
        <f>IF(NOT(ISBLANK(B2510)),IF(AND(MONTH(B2510)&gt;=1,MONTH(B2510)&lt;=3,B2510&gt;=DATE(INT(LEFT('Fiscal Year'!$B$2,4)),4,1),B2510&lt;=DATE(INT(CONCATENATE("20",RIGHT('Fiscal Year'!$B$2,2))),3,31)),1,0),"")</f>
        <v/>
      </c>
      <c r="F2510" s="139" t="str">
        <f>IF(NOT(ISBLANK(B2510)),IF(B2510&lt;'Fiscal Year'!$B$3,1,0),"")</f>
        <v/>
      </c>
      <c r="G2510" s="10"/>
      <c r="H2510" s="10"/>
      <c r="I2510" s="40"/>
      <c r="J2510" s="40"/>
      <c r="K2510" s="53"/>
      <c r="L2510" s="53"/>
      <c r="M2510" s="53"/>
      <c r="N2510" s="53"/>
      <c r="O2510" s="53"/>
      <c r="P2510" s="53"/>
      <c r="Q2510" s="53"/>
      <c r="R2510" s="53"/>
      <c r="S2510" s="53"/>
    </row>
    <row r="2511" spans="1:19" x14ac:dyDescent="0.3">
      <c r="A2511" s="106"/>
      <c r="B2511" s="59"/>
      <c r="C2511" s="137" t="str">
        <f t="shared" si="39"/>
        <v/>
      </c>
      <c r="D2511" s="138" t="str">
        <f>IF(NOT(ISBLANK(B2511)),IF(AND(MONTH(B2511)&gt;=4,MONTH(B2511)&lt;=12,B2511&gt;=DATE(INT(LEFT('Fiscal Year'!$B$2,4)),4,1),B2511&lt;=DATE(INT(CONCATENATE("20",RIGHT('Fiscal Year'!$B$2,2))),3,31)),1,0),"")</f>
        <v/>
      </c>
      <c r="E2511" s="138" t="str">
        <f>IF(NOT(ISBLANK(B2511)),IF(AND(MONTH(B2511)&gt;=1,MONTH(B2511)&lt;=3,B2511&gt;=DATE(INT(LEFT('Fiscal Year'!$B$2,4)),4,1),B2511&lt;=DATE(INT(CONCATENATE("20",RIGHT('Fiscal Year'!$B$2,2))),3,31)),1,0),"")</f>
        <v/>
      </c>
      <c r="F2511" s="139" t="str">
        <f>IF(NOT(ISBLANK(B2511)),IF(B2511&lt;'Fiscal Year'!$B$3,1,0),"")</f>
        <v/>
      </c>
      <c r="G2511" s="10"/>
      <c r="H2511" s="10"/>
      <c r="I2511" s="40"/>
      <c r="J2511" s="40"/>
      <c r="K2511" s="53"/>
      <c r="L2511" s="53"/>
      <c r="M2511" s="53"/>
      <c r="N2511" s="53"/>
      <c r="O2511" s="53"/>
      <c r="P2511" s="53"/>
      <c r="Q2511" s="53"/>
      <c r="R2511" s="53"/>
      <c r="S2511" s="53"/>
    </row>
    <row r="2512" spans="1:19" x14ac:dyDescent="0.3">
      <c r="A2512" s="106"/>
      <c r="B2512" s="59"/>
      <c r="C2512" s="137" t="str">
        <f t="shared" si="39"/>
        <v/>
      </c>
      <c r="D2512" s="138" t="str">
        <f>IF(NOT(ISBLANK(B2512)),IF(AND(MONTH(B2512)&gt;=4,MONTH(B2512)&lt;=12,B2512&gt;=DATE(INT(LEFT('Fiscal Year'!$B$2,4)),4,1),B2512&lt;=DATE(INT(CONCATENATE("20",RIGHT('Fiscal Year'!$B$2,2))),3,31)),1,0),"")</f>
        <v/>
      </c>
      <c r="E2512" s="138" t="str">
        <f>IF(NOT(ISBLANK(B2512)),IF(AND(MONTH(B2512)&gt;=1,MONTH(B2512)&lt;=3,B2512&gt;=DATE(INT(LEFT('Fiscal Year'!$B$2,4)),4,1),B2512&lt;=DATE(INT(CONCATENATE("20",RIGHT('Fiscal Year'!$B$2,2))),3,31)),1,0),"")</f>
        <v/>
      </c>
      <c r="F2512" s="139" t="str">
        <f>IF(NOT(ISBLANK(B2512)),IF(B2512&lt;'Fiscal Year'!$B$3,1,0),"")</f>
        <v/>
      </c>
      <c r="G2512" s="10"/>
      <c r="H2512" s="10"/>
      <c r="I2512" s="40"/>
      <c r="J2512" s="40"/>
      <c r="K2512" s="53"/>
      <c r="L2512" s="53"/>
      <c r="M2512" s="53"/>
      <c r="N2512" s="53"/>
      <c r="O2512" s="53"/>
      <c r="P2512" s="53"/>
      <c r="Q2512" s="53"/>
      <c r="R2512" s="53"/>
      <c r="S2512" s="53"/>
    </row>
    <row r="2513" spans="1:19" x14ac:dyDescent="0.3">
      <c r="A2513" s="106"/>
      <c r="B2513" s="59"/>
      <c r="C2513" s="137" t="str">
        <f t="shared" si="39"/>
        <v/>
      </c>
      <c r="D2513" s="138" t="str">
        <f>IF(NOT(ISBLANK(B2513)),IF(AND(MONTH(B2513)&gt;=4,MONTH(B2513)&lt;=12,B2513&gt;=DATE(INT(LEFT('Fiscal Year'!$B$2,4)),4,1),B2513&lt;=DATE(INT(CONCATENATE("20",RIGHT('Fiscal Year'!$B$2,2))),3,31)),1,0),"")</f>
        <v/>
      </c>
      <c r="E2513" s="138" t="str">
        <f>IF(NOT(ISBLANK(B2513)),IF(AND(MONTH(B2513)&gt;=1,MONTH(B2513)&lt;=3,B2513&gt;=DATE(INT(LEFT('Fiscal Year'!$B$2,4)),4,1),B2513&lt;=DATE(INT(CONCATENATE("20",RIGHT('Fiscal Year'!$B$2,2))),3,31)),1,0),"")</f>
        <v/>
      </c>
      <c r="F2513" s="139" t="str">
        <f>IF(NOT(ISBLANK(B2513)),IF(B2513&lt;'Fiscal Year'!$B$3,1,0),"")</f>
        <v/>
      </c>
      <c r="G2513" s="10"/>
      <c r="H2513" s="10"/>
      <c r="I2513" s="40"/>
      <c r="J2513" s="40"/>
      <c r="K2513" s="53"/>
      <c r="L2513" s="53"/>
      <c r="M2513" s="53"/>
      <c r="N2513" s="53"/>
      <c r="O2513" s="53"/>
      <c r="P2513" s="53"/>
      <c r="Q2513" s="53"/>
      <c r="R2513" s="53"/>
      <c r="S2513" s="53"/>
    </row>
    <row r="2514" spans="1:19" x14ac:dyDescent="0.3">
      <c r="A2514" s="106"/>
      <c r="B2514" s="59"/>
      <c r="C2514" s="137" t="str">
        <f t="shared" si="39"/>
        <v/>
      </c>
      <c r="D2514" s="138" t="str">
        <f>IF(NOT(ISBLANK(B2514)),IF(AND(MONTH(B2514)&gt;=4,MONTH(B2514)&lt;=12,B2514&gt;=DATE(INT(LEFT('Fiscal Year'!$B$2,4)),4,1),B2514&lt;=DATE(INT(CONCATENATE("20",RIGHT('Fiscal Year'!$B$2,2))),3,31)),1,0),"")</f>
        <v/>
      </c>
      <c r="E2514" s="138" t="str">
        <f>IF(NOT(ISBLANK(B2514)),IF(AND(MONTH(B2514)&gt;=1,MONTH(B2514)&lt;=3,B2514&gt;=DATE(INT(LEFT('Fiscal Year'!$B$2,4)),4,1),B2514&lt;=DATE(INT(CONCATENATE("20",RIGHT('Fiscal Year'!$B$2,2))),3,31)),1,0),"")</f>
        <v/>
      </c>
      <c r="F2514" s="139" t="str">
        <f>IF(NOT(ISBLANK(B2514)),IF(B2514&lt;'Fiscal Year'!$B$3,1,0),"")</f>
        <v/>
      </c>
      <c r="G2514" s="10"/>
      <c r="H2514" s="10"/>
      <c r="I2514" s="40"/>
      <c r="J2514" s="40"/>
      <c r="K2514" s="53"/>
      <c r="L2514" s="53"/>
      <c r="M2514" s="53"/>
      <c r="N2514" s="53"/>
      <c r="O2514" s="53"/>
      <c r="P2514" s="53"/>
      <c r="Q2514" s="53"/>
      <c r="R2514" s="53"/>
      <c r="S2514" s="53"/>
    </row>
    <row r="2515" spans="1:19" x14ac:dyDescent="0.3">
      <c r="A2515" s="106"/>
      <c r="B2515" s="59"/>
      <c r="C2515" s="137" t="str">
        <f t="shared" si="39"/>
        <v/>
      </c>
      <c r="D2515" s="138" t="str">
        <f>IF(NOT(ISBLANK(B2515)),IF(AND(MONTH(B2515)&gt;=4,MONTH(B2515)&lt;=12,B2515&gt;=DATE(INT(LEFT('Fiscal Year'!$B$2,4)),4,1),B2515&lt;=DATE(INT(CONCATENATE("20",RIGHT('Fiscal Year'!$B$2,2))),3,31)),1,0),"")</f>
        <v/>
      </c>
      <c r="E2515" s="138" t="str">
        <f>IF(NOT(ISBLANK(B2515)),IF(AND(MONTH(B2515)&gt;=1,MONTH(B2515)&lt;=3,B2515&gt;=DATE(INT(LEFT('Fiscal Year'!$B$2,4)),4,1),B2515&lt;=DATE(INT(CONCATENATE("20",RIGHT('Fiscal Year'!$B$2,2))),3,31)),1,0),"")</f>
        <v/>
      </c>
      <c r="F2515" s="139" t="str">
        <f>IF(NOT(ISBLANK(B2515)),IF(B2515&lt;'Fiscal Year'!$B$3,1,0),"")</f>
        <v/>
      </c>
      <c r="G2515" s="10"/>
      <c r="H2515" s="10"/>
      <c r="I2515" s="40"/>
      <c r="J2515" s="40"/>
      <c r="K2515" s="53"/>
      <c r="L2515" s="53"/>
      <c r="M2515" s="53"/>
      <c r="N2515" s="53"/>
      <c r="O2515" s="53"/>
      <c r="P2515" s="53"/>
      <c r="Q2515" s="53"/>
      <c r="R2515" s="53"/>
      <c r="S2515" s="53"/>
    </row>
    <row r="2516" spans="1:19" x14ac:dyDescent="0.3">
      <c r="A2516" s="106"/>
      <c r="B2516" s="59"/>
      <c r="C2516" s="137" t="str">
        <f t="shared" si="39"/>
        <v/>
      </c>
      <c r="D2516" s="138" t="str">
        <f>IF(NOT(ISBLANK(B2516)),IF(AND(MONTH(B2516)&gt;=4,MONTH(B2516)&lt;=12,B2516&gt;=DATE(INT(LEFT('Fiscal Year'!$B$2,4)),4,1),B2516&lt;=DATE(INT(CONCATENATE("20",RIGHT('Fiscal Year'!$B$2,2))),3,31)),1,0),"")</f>
        <v/>
      </c>
      <c r="E2516" s="138" t="str">
        <f>IF(NOT(ISBLANK(B2516)),IF(AND(MONTH(B2516)&gt;=1,MONTH(B2516)&lt;=3,B2516&gt;=DATE(INT(LEFT('Fiscal Year'!$B$2,4)),4,1),B2516&lt;=DATE(INT(CONCATENATE("20",RIGHT('Fiscal Year'!$B$2,2))),3,31)),1,0),"")</f>
        <v/>
      </c>
      <c r="F2516" s="139" t="str">
        <f>IF(NOT(ISBLANK(B2516)),IF(B2516&lt;'Fiscal Year'!$B$3,1,0),"")</f>
        <v/>
      </c>
      <c r="G2516" s="10"/>
      <c r="H2516" s="10"/>
      <c r="I2516" s="40"/>
      <c r="J2516" s="40"/>
      <c r="K2516" s="53"/>
      <c r="L2516" s="53"/>
      <c r="M2516" s="53"/>
      <c r="N2516" s="53"/>
      <c r="O2516" s="53"/>
      <c r="P2516" s="53"/>
      <c r="Q2516" s="53"/>
      <c r="R2516" s="53"/>
      <c r="S2516" s="53"/>
    </row>
    <row r="2517" spans="1:19" x14ac:dyDescent="0.3">
      <c r="A2517" s="106"/>
      <c r="B2517" s="59"/>
      <c r="C2517" s="137" t="str">
        <f t="shared" si="39"/>
        <v/>
      </c>
      <c r="D2517" s="138" t="str">
        <f>IF(NOT(ISBLANK(B2517)),IF(AND(MONTH(B2517)&gt;=4,MONTH(B2517)&lt;=12,B2517&gt;=DATE(INT(LEFT('Fiscal Year'!$B$2,4)),4,1),B2517&lt;=DATE(INT(CONCATENATE("20",RIGHT('Fiscal Year'!$B$2,2))),3,31)),1,0),"")</f>
        <v/>
      </c>
      <c r="E2517" s="138" t="str">
        <f>IF(NOT(ISBLANK(B2517)),IF(AND(MONTH(B2517)&gt;=1,MONTH(B2517)&lt;=3,B2517&gt;=DATE(INT(LEFT('Fiscal Year'!$B$2,4)),4,1),B2517&lt;=DATE(INT(CONCATENATE("20",RIGHT('Fiscal Year'!$B$2,2))),3,31)),1,0),"")</f>
        <v/>
      </c>
      <c r="F2517" s="139" t="str">
        <f>IF(NOT(ISBLANK(B2517)),IF(B2517&lt;'Fiscal Year'!$B$3,1,0),"")</f>
        <v/>
      </c>
      <c r="G2517" s="10"/>
      <c r="H2517" s="10"/>
      <c r="I2517" s="40"/>
      <c r="J2517" s="40"/>
      <c r="K2517" s="53"/>
      <c r="L2517" s="53"/>
      <c r="M2517" s="53"/>
      <c r="N2517" s="53"/>
      <c r="O2517" s="53"/>
      <c r="P2517" s="53"/>
      <c r="Q2517" s="53"/>
      <c r="R2517" s="53"/>
      <c r="S2517" s="53"/>
    </row>
    <row r="2518" spans="1:19" x14ac:dyDescent="0.3">
      <c r="A2518" s="106"/>
      <c r="B2518" s="59"/>
      <c r="C2518" s="137" t="str">
        <f t="shared" si="39"/>
        <v/>
      </c>
      <c r="D2518" s="138" t="str">
        <f>IF(NOT(ISBLANK(B2518)),IF(AND(MONTH(B2518)&gt;=4,MONTH(B2518)&lt;=12,B2518&gt;=DATE(INT(LEFT('Fiscal Year'!$B$2,4)),4,1),B2518&lt;=DATE(INT(CONCATENATE("20",RIGHT('Fiscal Year'!$B$2,2))),3,31)),1,0),"")</f>
        <v/>
      </c>
      <c r="E2518" s="138" t="str">
        <f>IF(NOT(ISBLANK(B2518)),IF(AND(MONTH(B2518)&gt;=1,MONTH(B2518)&lt;=3,B2518&gt;=DATE(INT(LEFT('Fiscal Year'!$B$2,4)),4,1),B2518&lt;=DATE(INT(CONCATENATE("20",RIGHT('Fiscal Year'!$B$2,2))),3,31)),1,0),"")</f>
        <v/>
      </c>
      <c r="F2518" s="139" t="str">
        <f>IF(NOT(ISBLANK(B2518)),IF(B2518&lt;'Fiscal Year'!$B$3,1,0),"")</f>
        <v/>
      </c>
      <c r="G2518" s="10"/>
      <c r="H2518" s="10"/>
      <c r="I2518" s="40"/>
      <c r="J2518" s="40"/>
      <c r="K2518" s="53"/>
      <c r="L2518" s="53"/>
      <c r="M2518" s="53"/>
      <c r="N2518" s="53"/>
      <c r="O2518" s="53"/>
      <c r="P2518" s="53"/>
      <c r="Q2518" s="53"/>
      <c r="R2518" s="53"/>
      <c r="S2518" s="53"/>
    </row>
    <row r="2519" spans="1:19" x14ac:dyDescent="0.3">
      <c r="A2519" s="106"/>
      <c r="B2519" s="59"/>
      <c r="C2519" s="137" t="str">
        <f t="shared" si="39"/>
        <v/>
      </c>
      <c r="D2519" s="138" t="str">
        <f>IF(NOT(ISBLANK(B2519)),IF(AND(MONTH(B2519)&gt;=4,MONTH(B2519)&lt;=12,B2519&gt;=DATE(INT(LEFT('Fiscal Year'!$B$2,4)),4,1),B2519&lt;=DATE(INT(CONCATENATE("20",RIGHT('Fiscal Year'!$B$2,2))),3,31)),1,0),"")</f>
        <v/>
      </c>
      <c r="E2519" s="138" t="str">
        <f>IF(NOT(ISBLANK(B2519)),IF(AND(MONTH(B2519)&gt;=1,MONTH(B2519)&lt;=3,B2519&gt;=DATE(INT(LEFT('Fiscal Year'!$B$2,4)),4,1),B2519&lt;=DATE(INT(CONCATENATE("20",RIGHT('Fiscal Year'!$B$2,2))),3,31)),1,0),"")</f>
        <v/>
      </c>
      <c r="F2519" s="139" t="str">
        <f>IF(NOT(ISBLANK(B2519)),IF(B2519&lt;'Fiscal Year'!$B$3,1,0),"")</f>
        <v/>
      </c>
      <c r="G2519" s="10"/>
      <c r="H2519" s="10"/>
      <c r="I2519" s="40"/>
      <c r="J2519" s="40"/>
      <c r="K2519" s="53"/>
      <c r="L2519" s="53"/>
      <c r="M2519" s="53"/>
      <c r="N2519" s="53"/>
      <c r="O2519" s="53"/>
      <c r="P2519" s="53"/>
      <c r="Q2519" s="53"/>
      <c r="R2519" s="53"/>
      <c r="S2519" s="53"/>
    </row>
    <row r="2520" spans="1:19" x14ac:dyDescent="0.3">
      <c r="A2520" s="106"/>
      <c r="B2520" s="59"/>
      <c r="C2520" s="137" t="str">
        <f t="shared" si="39"/>
        <v/>
      </c>
      <c r="D2520" s="138" t="str">
        <f>IF(NOT(ISBLANK(B2520)),IF(AND(MONTH(B2520)&gt;=4,MONTH(B2520)&lt;=12,B2520&gt;=DATE(INT(LEFT('Fiscal Year'!$B$2,4)),4,1),B2520&lt;=DATE(INT(CONCATENATE("20",RIGHT('Fiscal Year'!$B$2,2))),3,31)),1,0),"")</f>
        <v/>
      </c>
      <c r="E2520" s="138" t="str">
        <f>IF(NOT(ISBLANK(B2520)),IF(AND(MONTH(B2520)&gt;=1,MONTH(B2520)&lt;=3,B2520&gt;=DATE(INT(LEFT('Fiscal Year'!$B$2,4)),4,1),B2520&lt;=DATE(INT(CONCATENATE("20",RIGHT('Fiscal Year'!$B$2,2))),3,31)),1,0),"")</f>
        <v/>
      </c>
      <c r="F2520" s="139" t="str">
        <f>IF(NOT(ISBLANK(B2520)),IF(B2520&lt;'Fiscal Year'!$B$3,1,0),"")</f>
        <v/>
      </c>
      <c r="G2520" s="10"/>
      <c r="H2520" s="10"/>
      <c r="I2520" s="40"/>
      <c r="J2520" s="40"/>
      <c r="K2520" s="53"/>
      <c r="L2520" s="53"/>
      <c r="M2520" s="53"/>
      <c r="N2520" s="53"/>
      <c r="O2520" s="53"/>
      <c r="P2520" s="53"/>
      <c r="Q2520" s="53"/>
      <c r="R2520" s="53"/>
      <c r="S2520" s="53"/>
    </row>
    <row r="2521" spans="1:19" x14ac:dyDescent="0.3">
      <c r="A2521" s="106"/>
      <c r="B2521" s="59"/>
      <c r="C2521" s="137" t="str">
        <f t="shared" si="39"/>
        <v/>
      </c>
      <c r="D2521" s="138" t="str">
        <f>IF(NOT(ISBLANK(B2521)),IF(AND(MONTH(B2521)&gt;=4,MONTH(B2521)&lt;=12,B2521&gt;=DATE(INT(LEFT('Fiscal Year'!$B$2,4)),4,1),B2521&lt;=DATE(INT(CONCATENATE("20",RIGHT('Fiscal Year'!$B$2,2))),3,31)),1,0),"")</f>
        <v/>
      </c>
      <c r="E2521" s="138" t="str">
        <f>IF(NOT(ISBLANK(B2521)),IF(AND(MONTH(B2521)&gt;=1,MONTH(B2521)&lt;=3,B2521&gt;=DATE(INT(LEFT('Fiscal Year'!$B$2,4)),4,1),B2521&lt;=DATE(INT(CONCATENATE("20",RIGHT('Fiscal Year'!$B$2,2))),3,31)),1,0),"")</f>
        <v/>
      </c>
      <c r="F2521" s="139" t="str">
        <f>IF(NOT(ISBLANK(B2521)),IF(B2521&lt;'Fiscal Year'!$B$3,1,0),"")</f>
        <v/>
      </c>
      <c r="G2521" s="10"/>
      <c r="H2521" s="10"/>
      <c r="I2521" s="40"/>
      <c r="J2521" s="40"/>
      <c r="K2521" s="53"/>
      <c r="L2521" s="53"/>
      <c r="M2521" s="53"/>
      <c r="N2521" s="53"/>
      <c r="O2521" s="53"/>
      <c r="P2521" s="53"/>
      <c r="Q2521" s="53"/>
      <c r="R2521" s="53"/>
      <c r="S2521" s="53"/>
    </row>
    <row r="2522" spans="1:19" x14ac:dyDescent="0.3">
      <c r="A2522" s="106"/>
      <c r="B2522" s="59"/>
      <c r="C2522" s="137" t="str">
        <f t="shared" si="39"/>
        <v/>
      </c>
      <c r="D2522" s="138" t="str">
        <f>IF(NOT(ISBLANK(B2522)),IF(AND(MONTH(B2522)&gt;=4,MONTH(B2522)&lt;=12,B2522&gt;=DATE(INT(LEFT('Fiscal Year'!$B$2,4)),4,1),B2522&lt;=DATE(INT(CONCATENATE("20",RIGHT('Fiscal Year'!$B$2,2))),3,31)),1,0),"")</f>
        <v/>
      </c>
      <c r="E2522" s="138" t="str">
        <f>IF(NOT(ISBLANK(B2522)),IF(AND(MONTH(B2522)&gt;=1,MONTH(B2522)&lt;=3,B2522&gt;=DATE(INT(LEFT('Fiscal Year'!$B$2,4)),4,1),B2522&lt;=DATE(INT(CONCATENATE("20",RIGHT('Fiscal Year'!$B$2,2))),3,31)),1,0),"")</f>
        <v/>
      </c>
      <c r="F2522" s="139" t="str">
        <f>IF(NOT(ISBLANK(B2522)),IF(B2522&lt;'Fiscal Year'!$B$3,1,0),"")</f>
        <v/>
      </c>
      <c r="G2522" s="10"/>
      <c r="H2522" s="10"/>
      <c r="I2522" s="40"/>
      <c r="J2522" s="40"/>
      <c r="K2522" s="53"/>
      <c r="L2522" s="53"/>
      <c r="M2522" s="53"/>
      <c r="N2522" s="53"/>
      <c r="O2522" s="53"/>
      <c r="P2522" s="53"/>
      <c r="Q2522" s="53"/>
      <c r="R2522" s="53"/>
      <c r="S2522" s="53"/>
    </row>
    <row r="2523" spans="1:19" x14ac:dyDescent="0.3">
      <c r="A2523" s="106"/>
      <c r="B2523" s="59"/>
      <c r="C2523" s="137" t="str">
        <f t="shared" si="39"/>
        <v/>
      </c>
      <c r="D2523" s="138" t="str">
        <f>IF(NOT(ISBLANK(B2523)),IF(AND(MONTH(B2523)&gt;=4,MONTH(B2523)&lt;=12,B2523&gt;=DATE(INT(LEFT('Fiscal Year'!$B$2,4)),4,1),B2523&lt;=DATE(INT(CONCATENATE("20",RIGHT('Fiscal Year'!$B$2,2))),3,31)),1,0),"")</f>
        <v/>
      </c>
      <c r="E2523" s="138" t="str">
        <f>IF(NOT(ISBLANK(B2523)),IF(AND(MONTH(B2523)&gt;=1,MONTH(B2523)&lt;=3,B2523&gt;=DATE(INT(LEFT('Fiscal Year'!$B$2,4)),4,1),B2523&lt;=DATE(INT(CONCATENATE("20",RIGHT('Fiscal Year'!$B$2,2))),3,31)),1,0),"")</f>
        <v/>
      </c>
      <c r="F2523" s="139" t="str">
        <f>IF(NOT(ISBLANK(B2523)),IF(B2523&lt;'Fiscal Year'!$B$3,1,0),"")</f>
        <v/>
      </c>
      <c r="G2523" s="10"/>
      <c r="H2523" s="10"/>
      <c r="I2523" s="40"/>
      <c r="J2523" s="40"/>
      <c r="K2523" s="53"/>
      <c r="L2523" s="53"/>
      <c r="M2523" s="53"/>
      <c r="N2523" s="53"/>
      <c r="O2523" s="53"/>
      <c r="P2523" s="53"/>
      <c r="Q2523" s="53"/>
      <c r="R2523" s="53"/>
      <c r="S2523" s="53"/>
    </row>
    <row r="2524" spans="1:19" x14ac:dyDescent="0.3">
      <c r="A2524" s="106"/>
      <c r="B2524" s="59"/>
      <c r="C2524" s="137" t="str">
        <f t="shared" si="39"/>
        <v/>
      </c>
      <c r="D2524" s="138" t="str">
        <f>IF(NOT(ISBLANK(B2524)),IF(AND(MONTH(B2524)&gt;=4,MONTH(B2524)&lt;=12,B2524&gt;=DATE(INT(LEFT('Fiscal Year'!$B$2,4)),4,1),B2524&lt;=DATE(INT(CONCATENATE("20",RIGHT('Fiscal Year'!$B$2,2))),3,31)),1,0),"")</f>
        <v/>
      </c>
      <c r="E2524" s="138" t="str">
        <f>IF(NOT(ISBLANK(B2524)),IF(AND(MONTH(B2524)&gt;=1,MONTH(B2524)&lt;=3,B2524&gt;=DATE(INT(LEFT('Fiscal Year'!$B$2,4)),4,1),B2524&lt;=DATE(INT(CONCATENATE("20",RIGHT('Fiscal Year'!$B$2,2))),3,31)),1,0),"")</f>
        <v/>
      </c>
      <c r="F2524" s="139" t="str">
        <f>IF(NOT(ISBLANK(B2524)),IF(B2524&lt;'Fiscal Year'!$B$3,1,0),"")</f>
        <v/>
      </c>
      <c r="G2524" s="10"/>
      <c r="H2524" s="10"/>
      <c r="I2524" s="40"/>
      <c r="J2524" s="40"/>
      <c r="K2524" s="53"/>
      <c r="L2524" s="53"/>
      <c r="M2524" s="53"/>
      <c r="N2524" s="53"/>
      <c r="O2524" s="53"/>
      <c r="P2524" s="53"/>
      <c r="Q2524" s="53"/>
      <c r="R2524" s="53"/>
      <c r="S2524" s="53"/>
    </row>
    <row r="2525" spans="1:19" x14ac:dyDescent="0.3">
      <c r="A2525" s="106"/>
      <c r="B2525" s="59"/>
      <c r="C2525" s="137" t="str">
        <f t="shared" si="39"/>
        <v/>
      </c>
      <c r="D2525" s="138" t="str">
        <f>IF(NOT(ISBLANK(B2525)),IF(AND(MONTH(B2525)&gt;=4,MONTH(B2525)&lt;=12,B2525&gt;=DATE(INT(LEFT('Fiscal Year'!$B$2,4)),4,1),B2525&lt;=DATE(INT(CONCATENATE("20",RIGHT('Fiscal Year'!$B$2,2))),3,31)),1,0),"")</f>
        <v/>
      </c>
      <c r="E2525" s="138" t="str">
        <f>IF(NOT(ISBLANK(B2525)),IF(AND(MONTH(B2525)&gt;=1,MONTH(B2525)&lt;=3,B2525&gt;=DATE(INT(LEFT('Fiscal Year'!$B$2,4)),4,1),B2525&lt;=DATE(INT(CONCATENATE("20",RIGHT('Fiscal Year'!$B$2,2))),3,31)),1,0),"")</f>
        <v/>
      </c>
      <c r="F2525" s="139" t="str">
        <f>IF(NOT(ISBLANK(B2525)),IF(B2525&lt;'Fiscal Year'!$B$3,1,0),"")</f>
        <v/>
      </c>
      <c r="G2525" s="10"/>
      <c r="H2525" s="10"/>
      <c r="I2525" s="40"/>
      <c r="J2525" s="40"/>
      <c r="K2525" s="53"/>
      <c r="L2525" s="53"/>
      <c r="M2525" s="53"/>
      <c r="N2525" s="53"/>
      <c r="O2525" s="53"/>
      <c r="P2525" s="53"/>
      <c r="Q2525" s="53"/>
      <c r="R2525" s="53"/>
      <c r="S2525" s="53"/>
    </row>
    <row r="2526" spans="1:19" x14ac:dyDescent="0.3">
      <c r="A2526" s="106"/>
      <c r="B2526" s="59"/>
      <c r="C2526" s="137" t="str">
        <f t="shared" si="39"/>
        <v/>
      </c>
      <c r="D2526" s="138" t="str">
        <f>IF(NOT(ISBLANK(B2526)),IF(AND(MONTH(B2526)&gt;=4,MONTH(B2526)&lt;=12,B2526&gt;=DATE(INT(LEFT('Fiscal Year'!$B$2,4)),4,1),B2526&lt;=DATE(INT(CONCATENATE("20",RIGHT('Fiscal Year'!$B$2,2))),3,31)),1,0),"")</f>
        <v/>
      </c>
      <c r="E2526" s="138" t="str">
        <f>IF(NOT(ISBLANK(B2526)),IF(AND(MONTH(B2526)&gt;=1,MONTH(B2526)&lt;=3,B2526&gt;=DATE(INT(LEFT('Fiscal Year'!$B$2,4)),4,1),B2526&lt;=DATE(INT(CONCATENATE("20",RIGHT('Fiscal Year'!$B$2,2))),3,31)),1,0),"")</f>
        <v/>
      </c>
      <c r="F2526" s="139" t="str">
        <f>IF(NOT(ISBLANK(B2526)),IF(B2526&lt;'Fiscal Year'!$B$3,1,0),"")</f>
        <v/>
      </c>
      <c r="G2526" s="10"/>
      <c r="H2526" s="10"/>
      <c r="I2526" s="40"/>
      <c r="J2526" s="40"/>
      <c r="K2526" s="53"/>
      <c r="L2526" s="53"/>
      <c r="M2526" s="53"/>
      <c r="N2526" s="53"/>
      <c r="O2526" s="53"/>
      <c r="P2526" s="53"/>
      <c r="Q2526" s="53"/>
      <c r="R2526" s="53"/>
      <c r="S2526" s="53"/>
    </row>
    <row r="2527" spans="1:19" x14ac:dyDescent="0.3">
      <c r="A2527" s="106"/>
      <c r="B2527" s="59"/>
      <c r="C2527" s="137" t="str">
        <f t="shared" si="39"/>
        <v/>
      </c>
      <c r="D2527" s="138" t="str">
        <f>IF(NOT(ISBLANK(B2527)),IF(AND(MONTH(B2527)&gt;=4,MONTH(B2527)&lt;=12,B2527&gt;=DATE(INT(LEFT('Fiscal Year'!$B$2,4)),4,1),B2527&lt;=DATE(INT(CONCATENATE("20",RIGHT('Fiscal Year'!$B$2,2))),3,31)),1,0),"")</f>
        <v/>
      </c>
      <c r="E2527" s="138" t="str">
        <f>IF(NOT(ISBLANK(B2527)),IF(AND(MONTH(B2527)&gt;=1,MONTH(B2527)&lt;=3,B2527&gt;=DATE(INT(LEFT('Fiscal Year'!$B$2,4)),4,1),B2527&lt;=DATE(INT(CONCATENATE("20",RIGHT('Fiscal Year'!$B$2,2))),3,31)),1,0),"")</f>
        <v/>
      </c>
      <c r="F2527" s="139" t="str">
        <f>IF(NOT(ISBLANK(B2527)),IF(B2527&lt;'Fiscal Year'!$B$3,1,0),"")</f>
        <v/>
      </c>
      <c r="G2527" s="10"/>
      <c r="H2527" s="10"/>
      <c r="I2527" s="40"/>
      <c r="J2527" s="40"/>
      <c r="K2527" s="53"/>
      <c r="L2527" s="53"/>
      <c r="M2527" s="53"/>
      <c r="N2527" s="53"/>
      <c r="O2527" s="53"/>
      <c r="P2527" s="53"/>
      <c r="Q2527" s="53"/>
      <c r="R2527" s="53"/>
      <c r="S2527" s="53"/>
    </row>
    <row r="2528" spans="1:19" x14ac:dyDescent="0.3">
      <c r="A2528" s="106"/>
      <c r="B2528" s="59"/>
      <c r="C2528" s="137" t="str">
        <f t="shared" si="39"/>
        <v/>
      </c>
      <c r="D2528" s="138" t="str">
        <f>IF(NOT(ISBLANK(B2528)),IF(AND(MONTH(B2528)&gt;=4,MONTH(B2528)&lt;=12,B2528&gt;=DATE(INT(LEFT('Fiscal Year'!$B$2,4)),4,1),B2528&lt;=DATE(INT(CONCATENATE("20",RIGHT('Fiscal Year'!$B$2,2))),3,31)),1,0),"")</f>
        <v/>
      </c>
      <c r="E2528" s="138" t="str">
        <f>IF(NOT(ISBLANK(B2528)),IF(AND(MONTH(B2528)&gt;=1,MONTH(B2528)&lt;=3,B2528&gt;=DATE(INT(LEFT('Fiscal Year'!$B$2,4)),4,1),B2528&lt;=DATE(INT(CONCATENATE("20",RIGHT('Fiscal Year'!$B$2,2))),3,31)),1,0),"")</f>
        <v/>
      </c>
      <c r="F2528" s="139" t="str">
        <f>IF(NOT(ISBLANK(B2528)),IF(B2528&lt;'Fiscal Year'!$B$3,1,0),"")</f>
        <v/>
      </c>
      <c r="G2528" s="10"/>
      <c r="H2528" s="10"/>
      <c r="I2528" s="40"/>
      <c r="J2528" s="40"/>
      <c r="K2528" s="53"/>
      <c r="L2528" s="53"/>
      <c r="M2528" s="53"/>
      <c r="N2528" s="53"/>
      <c r="O2528" s="53"/>
      <c r="P2528" s="53"/>
      <c r="Q2528" s="53"/>
      <c r="R2528" s="53"/>
      <c r="S2528" s="53"/>
    </row>
    <row r="2529" spans="1:19" x14ac:dyDescent="0.3">
      <c r="A2529" s="106"/>
      <c r="B2529" s="59"/>
      <c r="C2529" s="137" t="str">
        <f t="shared" si="39"/>
        <v/>
      </c>
      <c r="D2529" s="138" t="str">
        <f>IF(NOT(ISBLANK(B2529)),IF(AND(MONTH(B2529)&gt;=4,MONTH(B2529)&lt;=12,B2529&gt;=DATE(INT(LEFT('Fiscal Year'!$B$2,4)),4,1),B2529&lt;=DATE(INT(CONCATENATE("20",RIGHT('Fiscal Year'!$B$2,2))),3,31)),1,0),"")</f>
        <v/>
      </c>
      <c r="E2529" s="138" t="str">
        <f>IF(NOT(ISBLANK(B2529)),IF(AND(MONTH(B2529)&gt;=1,MONTH(B2529)&lt;=3,B2529&gt;=DATE(INT(LEFT('Fiscal Year'!$B$2,4)),4,1),B2529&lt;=DATE(INT(CONCATENATE("20",RIGHT('Fiscal Year'!$B$2,2))),3,31)),1,0),"")</f>
        <v/>
      </c>
      <c r="F2529" s="139" t="str">
        <f>IF(NOT(ISBLANK(B2529)),IF(B2529&lt;'Fiscal Year'!$B$3,1,0),"")</f>
        <v/>
      </c>
      <c r="G2529" s="10"/>
      <c r="H2529" s="10"/>
      <c r="I2529" s="40"/>
      <c r="J2529" s="40"/>
      <c r="K2529" s="53"/>
      <c r="L2529" s="53"/>
      <c r="M2529" s="53"/>
      <c r="N2529" s="53"/>
      <c r="O2529" s="53"/>
      <c r="P2529" s="53"/>
      <c r="Q2529" s="53"/>
      <c r="R2529" s="53"/>
      <c r="S2529" s="53"/>
    </row>
    <row r="2530" spans="1:19" x14ac:dyDescent="0.3">
      <c r="A2530" s="106"/>
      <c r="B2530" s="59"/>
      <c r="C2530" s="137" t="str">
        <f t="shared" si="39"/>
        <v/>
      </c>
      <c r="D2530" s="138" t="str">
        <f>IF(NOT(ISBLANK(B2530)),IF(AND(MONTH(B2530)&gt;=4,MONTH(B2530)&lt;=12,B2530&gt;=DATE(INT(LEFT('Fiscal Year'!$B$2,4)),4,1),B2530&lt;=DATE(INT(CONCATENATE("20",RIGHT('Fiscal Year'!$B$2,2))),3,31)),1,0),"")</f>
        <v/>
      </c>
      <c r="E2530" s="138" t="str">
        <f>IF(NOT(ISBLANK(B2530)),IF(AND(MONTH(B2530)&gt;=1,MONTH(B2530)&lt;=3,B2530&gt;=DATE(INT(LEFT('Fiscal Year'!$B$2,4)),4,1),B2530&lt;=DATE(INT(CONCATENATE("20",RIGHT('Fiscal Year'!$B$2,2))),3,31)),1,0),"")</f>
        <v/>
      </c>
      <c r="F2530" s="139" t="str">
        <f>IF(NOT(ISBLANK(B2530)),IF(B2530&lt;'Fiscal Year'!$B$3,1,0),"")</f>
        <v/>
      </c>
      <c r="G2530" s="10"/>
      <c r="H2530" s="10"/>
      <c r="I2530" s="40"/>
      <c r="J2530" s="40"/>
      <c r="K2530" s="53"/>
      <c r="L2530" s="53"/>
      <c r="M2530" s="53"/>
      <c r="N2530" s="53"/>
      <c r="O2530" s="53"/>
      <c r="P2530" s="53"/>
      <c r="Q2530" s="53"/>
      <c r="R2530" s="53"/>
      <c r="S2530" s="53"/>
    </row>
    <row r="2531" spans="1:19" x14ac:dyDescent="0.3">
      <c r="A2531" s="106"/>
      <c r="B2531" s="59"/>
      <c r="C2531" s="137" t="str">
        <f t="shared" si="39"/>
        <v/>
      </c>
      <c r="D2531" s="138" t="str">
        <f>IF(NOT(ISBLANK(B2531)),IF(AND(MONTH(B2531)&gt;=4,MONTH(B2531)&lt;=12,B2531&gt;=DATE(INT(LEFT('Fiscal Year'!$B$2,4)),4,1),B2531&lt;=DATE(INT(CONCATENATE("20",RIGHT('Fiscal Year'!$B$2,2))),3,31)),1,0),"")</f>
        <v/>
      </c>
      <c r="E2531" s="138" t="str">
        <f>IF(NOT(ISBLANK(B2531)),IF(AND(MONTH(B2531)&gt;=1,MONTH(B2531)&lt;=3,B2531&gt;=DATE(INT(LEFT('Fiscal Year'!$B$2,4)),4,1),B2531&lt;=DATE(INT(CONCATENATE("20",RIGHT('Fiscal Year'!$B$2,2))),3,31)),1,0),"")</f>
        <v/>
      </c>
      <c r="F2531" s="139" t="str">
        <f>IF(NOT(ISBLANK(B2531)),IF(B2531&lt;'Fiscal Year'!$B$3,1,0),"")</f>
        <v/>
      </c>
      <c r="G2531" s="10"/>
      <c r="H2531" s="10"/>
      <c r="I2531" s="40"/>
      <c r="J2531" s="40"/>
      <c r="K2531" s="53"/>
      <c r="L2531" s="53"/>
      <c r="M2531" s="53"/>
      <c r="N2531" s="53"/>
      <c r="O2531" s="53"/>
      <c r="P2531" s="53"/>
      <c r="Q2531" s="53"/>
      <c r="R2531" s="53"/>
      <c r="S2531" s="53"/>
    </row>
    <row r="2532" spans="1:19" x14ac:dyDescent="0.3">
      <c r="A2532" s="106"/>
      <c r="B2532" s="59"/>
      <c r="C2532" s="137" t="str">
        <f t="shared" si="39"/>
        <v/>
      </c>
      <c r="D2532" s="138" t="str">
        <f>IF(NOT(ISBLANK(B2532)),IF(AND(MONTH(B2532)&gt;=4,MONTH(B2532)&lt;=12,B2532&gt;=DATE(INT(LEFT('Fiscal Year'!$B$2,4)),4,1),B2532&lt;=DATE(INT(CONCATENATE("20",RIGHT('Fiscal Year'!$B$2,2))),3,31)),1,0),"")</f>
        <v/>
      </c>
      <c r="E2532" s="138" t="str">
        <f>IF(NOT(ISBLANK(B2532)),IF(AND(MONTH(B2532)&gt;=1,MONTH(B2532)&lt;=3,B2532&gt;=DATE(INT(LEFT('Fiscal Year'!$B$2,4)),4,1),B2532&lt;=DATE(INT(CONCATENATE("20",RIGHT('Fiscal Year'!$B$2,2))),3,31)),1,0),"")</f>
        <v/>
      </c>
      <c r="F2532" s="139" t="str">
        <f>IF(NOT(ISBLANK(B2532)),IF(B2532&lt;'Fiscal Year'!$B$3,1,0),"")</f>
        <v/>
      </c>
      <c r="G2532" s="10"/>
      <c r="H2532" s="10"/>
      <c r="I2532" s="40"/>
      <c r="J2532" s="40"/>
      <c r="K2532" s="53"/>
      <c r="L2532" s="53"/>
      <c r="M2532" s="53"/>
      <c r="N2532" s="53"/>
      <c r="O2532" s="53"/>
      <c r="P2532" s="53"/>
      <c r="Q2532" s="53"/>
      <c r="R2532" s="53"/>
      <c r="S2532" s="53"/>
    </row>
    <row r="2533" spans="1:19" x14ac:dyDescent="0.3">
      <c r="A2533" s="106"/>
      <c r="B2533" s="59"/>
      <c r="C2533" s="137" t="str">
        <f t="shared" si="39"/>
        <v/>
      </c>
      <c r="D2533" s="138" t="str">
        <f>IF(NOT(ISBLANK(B2533)),IF(AND(MONTH(B2533)&gt;=4,MONTH(B2533)&lt;=12,B2533&gt;=DATE(INT(LEFT('Fiscal Year'!$B$2,4)),4,1),B2533&lt;=DATE(INT(CONCATENATE("20",RIGHT('Fiscal Year'!$B$2,2))),3,31)),1,0),"")</f>
        <v/>
      </c>
      <c r="E2533" s="138" t="str">
        <f>IF(NOT(ISBLANK(B2533)),IF(AND(MONTH(B2533)&gt;=1,MONTH(B2533)&lt;=3,B2533&gt;=DATE(INT(LEFT('Fiscal Year'!$B$2,4)),4,1),B2533&lt;=DATE(INT(CONCATENATE("20",RIGHT('Fiscal Year'!$B$2,2))),3,31)),1,0),"")</f>
        <v/>
      </c>
      <c r="F2533" s="139" t="str">
        <f>IF(NOT(ISBLANK(B2533)),IF(B2533&lt;'Fiscal Year'!$B$3,1,0),"")</f>
        <v/>
      </c>
      <c r="G2533" s="10"/>
      <c r="H2533" s="10"/>
      <c r="I2533" s="40"/>
      <c r="J2533" s="40"/>
      <c r="K2533" s="53"/>
      <c r="L2533" s="53"/>
      <c r="M2533" s="53"/>
      <c r="N2533" s="53"/>
      <c r="O2533" s="53"/>
      <c r="P2533" s="53"/>
      <c r="Q2533" s="53"/>
      <c r="R2533" s="53"/>
      <c r="S2533" s="53"/>
    </row>
    <row r="2534" spans="1:19" x14ac:dyDescent="0.3">
      <c r="A2534" s="106"/>
      <c r="B2534" s="59"/>
      <c r="C2534" s="137" t="str">
        <f t="shared" si="39"/>
        <v/>
      </c>
      <c r="D2534" s="138" t="str">
        <f>IF(NOT(ISBLANK(B2534)),IF(AND(MONTH(B2534)&gt;=4,MONTH(B2534)&lt;=12,B2534&gt;=DATE(INT(LEFT('Fiscal Year'!$B$2,4)),4,1),B2534&lt;=DATE(INT(CONCATENATE("20",RIGHT('Fiscal Year'!$B$2,2))),3,31)),1,0),"")</f>
        <v/>
      </c>
      <c r="E2534" s="138" t="str">
        <f>IF(NOT(ISBLANK(B2534)),IF(AND(MONTH(B2534)&gt;=1,MONTH(B2534)&lt;=3,B2534&gt;=DATE(INT(LEFT('Fiscal Year'!$B$2,4)),4,1),B2534&lt;=DATE(INT(CONCATENATE("20",RIGHT('Fiscal Year'!$B$2,2))),3,31)),1,0),"")</f>
        <v/>
      </c>
      <c r="F2534" s="139" t="str">
        <f>IF(NOT(ISBLANK(B2534)),IF(B2534&lt;'Fiscal Year'!$B$3,1,0),"")</f>
        <v/>
      </c>
      <c r="G2534" s="10"/>
      <c r="H2534" s="10"/>
      <c r="I2534" s="40"/>
      <c r="J2534" s="40"/>
      <c r="K2534" s="53"/>
      <c r="L2534" s="53"/>
      <c r="M2534" s="53"/>
      <c r="N2534" s="53"/>
      <c r="O2534" s="53"/>
      <c r="P2534" s="53"/>
      <c r="Q2534" s="53"/>
      <c r="R2534" s="53"/>
      <c r="S2534" s="53"/>
    </row>
    <row r="2535" spans="1:19" x14ac:dyDescent="0.3">
      <c r="A2535" s="106"/>
      <c r="B2535" s="59"/>
      <c r="C2535" s="137" t="str">
        <f t="shared" si="39"/>
        <v/>
      </c>
      <c r="D2535" s="138" t="str">
        <f>IF(NOT(ISBLANK(B2535)),IF(AND(MONTH(B2535)&gt;=4,MONTH(B2535)&lt;=12,B2535&gt;=DATE(INT(LEFT('Fiscal Year'!$B$2,4)),4,1),B2535&lt;=DATE(INT(CONCATENATE("20",RIGHT('Fiscal Year'!$B$2,2))),3,31)),1,0),"")</f>
        <v/>
      </c>
      <c r="E2535" s="138" t="str">
        <f>IF(NOT(ISBLANK(B2535)),IF(AND(MONTH(B2535)&gt;=1,MONTH(B2535)&lt;=3,B2535&gt;=DATE(INT(LEFT('Fiscal Year'!$B$2,4)),4,1),B2535&lt;=DATE(INT(CONCATENATE("20",RIGHT('Fiscal Year'!$B$2,2))),3,31)),1,0),"")</f>
        <v/>
      </c>
      <c r="F2535" s="139" t="str">
        <f>IF(NOT(ISBLANK(B2535)),IF(B2535&lt;'Fiscal Year'!$B$3,1,0),"")</f>
        <v/>
      </c>
      <c r="G2535" s="10"/>
      <c r="H2535" s="10"/>
      <c r="I2535" s="40"/>
      <c r="J2535" s="40"/>
      <c r="K2535" s="53"/>
      <c r="L2535" s="53"/>
      <c r="M2535" s="53"/>
      <c r="N2535" s="53"/>
      <c r="O2535" s="53"/>
      <c r="P2535" s="53"/>
      <c r="Q2535" s="53"/>
      <c r="R2535" s="53"/>
      <c r="S2535" s="53"/>
    </row>
    <row r="2536" spans="1:19" x14ac:dyDescent="0.3">
      <c r="A2536" s="106"/>
      <c r="B2536" s="59"/>
      <c r="C2536" s="137" t="str">
        <f t="shared" si="39"/>
        <v/>
      </c>
      <c r="D2536" s="138" t="str">
        <f>IF(NOT(ISBLANK(B2536)),IF(AND(MONTH(B2536)&gt;=4,MONTH(B2536)&lt;=12,B2536&gt;=DATE(INT(LEFT('Fiscal Year'!$B$2,4)),4,1),B2536&lt;=DATE(INT(CONCATENATE("20",RIGHT('Fiscal Year'!$B$2,2))),3,31)),1,0),"")</f>
        <v/>
      </c>
      <c r="E2536" s="138" t="str">
        <f>IF(NOT(ISBLANK(B2536)),IF(AND(MONTH(B2536)&gt;=1,MONTH(B2536)&lt;=3,B2536&gt;=DATE(INT(LEFT('Fiscal Year'!$B$2,4)),4,1),B2536&lt;=DATE(INT(CONCATENATE("20",RIGHT('Fiscal Year'!$B$2,2))),3,31)),1,0),"")</f>
        <v/>
      </c>
      <c r="F2536" s="139" t="str">
        <f>IF(NOT(ISBLANK(B2536)),IF(B2536&lt;'Fiscal Year'!$B$3,1,0),"")</f>
        <v/>
      </c>
      <c r="G2536" s="10"/>
      <c r="H2536" s="10"/>
      <c r="I2536" s="40"/>
      <c r="J2536" s="40"/>
      <c r="K2536" s="53"/>
      <c r="L2536" s="53"/>
      <c r="M2536" s="53"/>
      <c r="N2536" s="53"/>
      <c r="O2536" s="53"/>
      <c r="P2536" s="53"/>
      <c r="Q2536" s="53"/>
      <c r="R2536" s="53"/>
      <c r="S2536" s="53"/>
    </row>
    <row r="2537" spans="1:19" x14ac:dyDescent="0.3">
      <c r="A2537" s="106"/>
      <c r="B2537" s="59"/>
      <c r="C2537" s="137" t="str">
        <f t="shared" si="39"/>
        <v/>
      </c>
      <c r="D2537" s="138" t="str">
        <f>IF(NOT(ISBLANK(B2537)),IF(AND(MONTH(B2537)&gt;=4,MONTH(B2537)&lt;=12,B2537&gt;=DATE(INT(LEFT('Fiscal Year'!$B$2,4)),4,1),B2537&lt;=DATE(INT(CONCATENATE("20",RIGHT('Fiscal Year'!$B$2,2))),3,31)),1,0),"")</f>
        <v/>
      </c>
      <c r="E2537" s="138" t="str">
        <f>IF(NOT(ISBLANK(B2537)),IF(AND(MONTH(B2537)&gt;=1,MONTH(B2537)&lt;=3,B2537&gt;=DATE(INT(LEFT('Fiscal Year'!$B$2,4)),4,1),B2537&lt;=DATE(INT(CONCATENATE("20",RIGHT('Fiscal Year'!$B$2,2))),3,31)),1,0),"")</f>
        <v/>
      </c>
      <c r="F2537" s="139" t="str">
        <f>IF(NOT(ISBLANK(B2537)),IF(B2537&lt;'Fiscal Year'!$B$3,1,0),"")</f>
        <v/>
      </c>
      <c r="G2537" s="10"/>
      <c r="H2537" s="10"/>
      <c r="I2537" s="40"/>
      <c r="J2537" s="40"/>
      <c r="K2537" s="53"/>
      <c r="L2537" s="53"/>
      <c r="M2537" s="53"/>
      <c r="N2537" s="53"/>
      <c r="O2537" s="53"/>
      <c r="P2537" s="53"/>
      <c r="Q2537" s="53"/>
      <c r="R2537" s="53"/>
      <c r="S2537" s="53"/>
    </row>
    <row r="2538" spans="1:19" x14ac:dyDescent="0.3">
      <c r="A2538" s="106"/>
      <c r="B2538" s="59"/>
      <c r="C2538" s="137" t="str">
        <f t="shared" si="39"/>
        <v/>
      </c>
      <c r="D2538" s="138" t="str">
        <f>IF(NOT(ISBLANK(B2538)),IF(AND(MONTH(B2538)&gt;=4,MONTH(B2538)&lt;=12,B2538&gt;=DATE(INT(LEFT('Fiscal Year'!$B$2,4)),4,1),B2538&lt;=DATE(INT(CONCATENATE("20",RIGHT('Fiscal Year'!$B$2,2))),3,31)),1,0),"")</f>
        <v/>
      </c>
      <c r="E2538" s="138" t="str">
        <f>IF(NOT(ISBLANK(B2538)),IF(AND(MONTH(B2538)&gt;=1,MONTH(B2538)&lt;=3,B2538&gt;=DATE(INT(LEFT('Fiscal Year'!$B$2,4)),4,1),B2538&lt;=DATE(INT(CONCATENATE("20",RIGHT('Fiscal Year'!$B$2,2))),3,31)),1,0),"")</f>
        <v/>
      </c>
      <c r="F2538" s="139" t="str">
        <f>IF(NOT(ISBLANK(B2538)),IF(B2538&lt;'Fiscal Year'!$B$3,1,0),"")</f>
        <v/>
      </c>
      <c r="G2538" s="10"/>
      <c r="H2538" s="10"/>
      <c r="I2538" s="40"/>
      <c r="J2538" s="40"/>
      <c r="K2538" s="53"/>
      <c r="L2538" s="53"/>
      <c r="M2538" s="53"/>
      <c r="N2538" s="53"/>
      <c r="O2538" s="53"/>
      <c r="P2538" s="53"/>
      <c r="Q2538" s="53"/>
      <c r="R2538" s="53"/>
      <c r="S2538" s="53"/>
    </row>
    <row r="2539" spans="1:19" x14ac:dyDescent="0.3">
      <c r="A2539" s="106"/>
      <c r="B2539" s="59"/>
      <c r="C2539" s="137" t="str">
        <f t="shared" si="39"/>
        <v/>
      </c>
      <c r="D2539" s="138" t="str">
        <f>IF(NOT(ISBLANK(B2539)),IF(AND(MONTH(B2539)&gt;=4,MONTH(B2539)&lt;=12,B2539&gt;=DATE(INT(LEFT('Fiscal Year'!$B$2,4)),4,1),B2539&lt;=DATE(INT(CONCATENATE("20",RIGHT('Fiscal Year'!$B$2,2))),3,31)),1,0),"")</f>
        <v/>
      </c>
      <c r="E2539" s="138" t="str">
        <f>IF(NOT(ISBLANK(B2539)),IF(AND(MONTH(B2539)&gt;=1,MONTH(B2539)&lt;=3,B2539&gt;=DATE(INT(LEFT('Fiscal Year'!$B$2,4)),4,1),B2539&lt;=DATE(INT(CONCATENATE("20",RIGHT('Fiscal Year'!$B$2,2))),3,31)),1,0),"")</f>
        <v/>
      </c>
      <c r="F2539" s="139" t="str">
        <f>IF(NOT(ISBLANK(B2539)),IF(B2539&lt;'Fiscal Year'!$B$3,1,0),"")</f>
        <v/>
      </c>
      <c r="G2539" s="10"/>
      <c r="H2539" s="10"/>
      <c r="I2539" s="40"/>
      <c r="J2539" s="40"/>
      <c r="K2539" s="53"/>
      <c r="L2539" s="53"/>
      <c r="M2539" s="53"/>
      <c r="N2539" s="53"/>
      <c r="O2539" s="53"/>
      <c r="P2539" s="53"/>
      <c r="Q2539" s="53"/>
      <c r="R2539" s="53"/>
      <c r="S2539" s="53"/>
    </row>
    <row r="2540" spans="1:19" x14ac:dyDescent="0.3">
      <c r="A2540" s="106"/>
      <c r="B2540" s="59"/>
      <c r="C2540" s="137" t="str">
        <f t="shared" si="39"/>
        <v/>
      </c>
      <c r="D2540" s="138" t="str">
        <f>IF(NOT(ISBLANK(B2540)),IF(AND(MONTH(B2540)&gt;=4,MONTH(B2540)&lt;=12,B2540&gt;=DATE(INT(LEFT('Fiscal Year'!$B$2,4)),4,1),B2540&lt;=DATE(INT(CONCATENATE("20",RIGHT('Fiscal Year'!$B$2,2))),3,31)),1,0),"")</f>
        <v/>
      </c>
      <c r="E2540" s="138" t="str">
        <f>IF(NOT(ISBLANK(B2540)),IF(AND(MONTH(B2540)&gt;=1,MONTH(B2540)&lt;=3,B2540&gt;=DATE(INT(LEFT('Fiscal Year'!$B$2,4)),4,1),B2540&lt;=DATE(INT(CONCATENATE("20",RIGHT('Fiscal Year'!$B$2,2))),3,31)),1,0),"")</f>
        <v/>
      </c>
      <c r="F2540" s="139" t="str">
        <f>IF(NOT(ISBLANK(B2540)),IF(B2540&lt;'Fiscal Year'!$B$3,1,0),"")</f>
        <v/>
      </c>
      <c r="G2540" s="10"/>
      <c r="H2540" s="10"/>
      <c r="I2540" s="40"/>
      <c r="J2540" s="40"/>
      <c r="K2540" s="53"/>
      <c r="L2540" s="53"/>
      <c r="M2540" s="53"/>
      <c r="N2540" s="53"/>
      <c r="O2540" s="53"/>
      <c r="P2540" s="53"/>
      <c r="Q2540" s="53"/>
      <c r="R2540" s="53"/>
      <c r="S2540" s="53"/>
    </row>
    <row r="2541" spans="1:19" x14ac:dyDescent="0.3">
      <c r="A2541" s="106"/>
      <c r="B2541" s="59"/>
      <c r="C2541" s="137" t="str">
        <f t="shared" si="39"/>
        <v/>
      </c>
      <c r="D2541" s="138" t="str">
        <f>IF(NOT(ISBLANK(B2541)),IF(AND(MONTH(B2541)&gt;=4,MONTH(B2541)&lt;=12,B2541&gt;=DATE(INT(LEFT('Fiscal Year'!$B$2,4)),4,1),B2541&lt;=DATE(INT(CONCATENATE("20",RIGHT('Fiscal Year'!$B$2,2))),3,31)),1,0),"")</f>
        <v/>
      </c>
      <c r="E2541" s="138" t="str">
        <f>IF(NOT(ISBLANK(B2541)),IF(AND(MONTH(B2541)&gt;=1,MONTH(B2541)&lt;=3,B2541&gt;=DATE(INT(LEFT('Fiscal Year'!$B$2,4)),4,1),B2541&lt;=DATE(INT(CONCATENATE("20",RIGHT('Fiscal Year'!$B$2,2))),3,31)),1,0),"")</f>
        <v/>
      </c>
      <c r="F2541" s="139" t="str">
        <f>IF(NOT(ISBLANK(B2541)),IF(B2541&lt;'Fiscal Year'!$B$3,1,0),"")</f>
        <v/>
      </c>
      <c r="G2541" s="10"/>
      <c r="H2541" s="10"/>
      <c r="I2541" s="40"/>
      <c r="J2541" s="40"/>
      <c r="K2541" s="53"/>
      <c r="L2541" s="53"/>
      <c r="M2541" s="53"/>
      <c r="N2541" s="53"/>
      <c r="O2541" s="53"/>
      <c r="P2541" s="53"/>
      <c r="Q2541" s="53"/>
      <c r="R2541" s="53"/>
      <c r="S2541" s="53"/>
    </row>
    <row r="2542" spans="1:19" x14ac:dyDescent="0.3">
      <c r="A2542" s="106"/>
      <c r="B2542" s="59"/>
      <c r="C2542" s="137" t="str">
        <f t="shared" si="39"/>
        <v/>
      </c>
      <c r="D2542" s="138" t="str">
        <f>IF(NOT(ISBLANK(B2542)),IF(AND(MONTH(B2542)&gt;=4,MONTH(B2542)&lt;=12,B2542&gt;=DATE(INT(LEFT('Fiscal Year'!$B$2,4)),4,1),B2542&lt;=DATE(INT(CONCATENATE("20",RIGHT('Fiscal Year'!$B$2,2))),3,31)),1,0),"")</f>
        <v/>
      </c>
      <c r="E2542" s="138" t="str">
        <f>IF(NOT(ISBLANK(B2542)),IF(AND(MONTH(B2542)&gt;=1,MONTH(B2542)&lt;=3,B2542&gt;=DATE(INT(LEFT('Fiscal Year'!$B$2,4)),4,1),B2542&lt;=DATE(INT(CONCATENATE("20",RIGHT('Fiscal Year'!$B$2,2))),3,31)),1,0),"")</f>
        <v/>
      </c>
      <c r="F2542" s="139" t="str">
        <f>IF(NOT(ISBLANK(B2542)),IF(B2542&lt;'Fiscal Year'!$B$3,1,0),"")</f>
        <v/>
      </c>
      <c r="G2542" s="10"/>
      <c r="H2542" s="10"/>
      <c r="I2542" s="40"/>
      <c r="J2542" s="40"/>
      <c r="K2542" s="53"/>
      <c r="L2542" s="53"/>
      <c r="M2542" s="53"/>
      <c r="N2542" s="53"/>
      <c r="O2542" s="53"/>
      <c r="P2542" s="53"/>
      <c r="Q2542" s="53"/>
      <c r="R2542" s="53"/>
      <c r="S2542" s="53"/>
    </row>
    <row r="2543" spans="1:19" x14ac:dyDescent="0.3">
      <c r="A2543" s="106"/>
      <c r="B2543" s="59"/>
      <c r="C2543" s="137" t="str">
        <f t="shared" si="39"/>
        <v/>
      </c>
      <c r="D2543" s="138" t="str">
        <f>IF(NOT(ISBLANK(B2543)),IF(AND(MONTH(B2543)&gt;=4,MONTH(B2543)&lt;=12,B2543&gt;=DATE(INT(LEFT('Fiscal Year'!$B$2,4)),4,1),B2543&lt;=DATE(INT(CONCATENATE("20",RIGHT('Fiscal Year'!$B$2,2))),3,31)),1,0),"")</f>
        <v/>
      </c>
      <c r="E2543" s="138" t="str">
        <f>IF(NOT(ISBLANK(B2543)),IF(AND(MONTH(B2543)&gt;=1,MONTH(B2543)&lt;=3,B2543&gt;=DATE(INT(LEFT('Fiscal Year'!$B$2,4)),4,1),B2543&lt;=DATE(INT(CONCATENATE("20",RIGHT('Fiscal Year'!$B$2,2))),3,31)),1,0),"")</f>
        <v/>
      </c>
      <c r="F2543" s="139" t="str">
        <f>IF(NOT(ISBLANK(B2543)),IF(B2543&lt;'Fiscal Year'!$B$3,1,0),"")</f>
        <v/>
      </c>
      <c r="G2543" s="10"/>
      <c r="H2543" s="10"/>
      <c r="I2543" s="40"/>
      <c r="J2543" s="40"/>
      <c r="K2543" s="53"/>
      <c r="L2543" s="53"/>
      <c r="M2543" s="53"/>
      <c r="N2543" s="53"/>
      <c r="O2543" s="53"/>
      <c r="P2543" s="53"/>
      <c r="Q2543" s="53"/>
      <c r="R2543" s="53"/>
      <c r="S2543" s="53"/>
    </row>
    <row r="2544" spans="1:19" x14ac:dyDescent="0.3">
      <c r="A2544" s="106"/>
      <c r="B2544" s="59"/>
      <c r="C2544" s="137" t="str">
        <f t="shared" si="39"/>
        <v/>
      </c>
      <c r="D2544" s="138" t="str">
        <f>IF(NOT(ISBLANK(B2544)),IF(AND(MONTH(B2544)&gt;=4,MONTH(B2544)&lt;=12,B2544&gt;=DATE(INT(LEFT('Fiscal Year'!$B$2,4)),4,1),B2544&lt;=DATE(INT(CONCATENATE("20",RIGHT('Fiscal Year'!$B$2,2))),3,31)),1,0),"")</f>
        <v/>
      </c>
      <c r="E2544" s="138" t="str">
        <f>IF(NOT(ISBLANK(B2544)),IF(AND(MONTH(B2544)&gt;=1,MONTH(B2544)&lt;=3,B2544&gt;=DATE(INT(LEFT('Fiscal Year'!$B$2,4)),4,1),B2544&lt;=DATE(INT(CONCATENATE("20",RIGHT('Fiscal Year'!$B$2,2))),3,31)),1,0),"")</f>
        <v/>
      </c>
      <c r="F2544" s="139" t="str">
        <f>IF(NOT(ISBLANK(B2544)),IF(B2544&lt;'Fiscal Year'!$B$3,1,0),"")</f>
        <v/>
      </c>
      <c r="G2544" s="10"/>
      <c r="H2544" s="10"/>
      <c r="I2544" s="40"/>
      <c r="J2544" s="40"/>
      <c r="K2544" s="53"/>
      <c r="L2544" s="53"/>
      <c r="M2544" s="53"/>
      <c r="N2544" s="53"/>
      <c r="O2544" s="53"/>
      <c r="P2544" s="53"/>
      <c r="Q2544" s="53"/>
      <c r="R2544" s="53"/>
      <c r="S2544" s="53"/>
    </row>
    <row r="2545" spans="1:19" x14ac:dyDescent="0.3">
      <c r="A2545" s="106"/>
      <c r="B2545" s="59"/>
      <c r="C2545" s="137" t="str">
        <f t="shared" si="39"/>
        <v/>
      </c>
      <c r="D2545" s="138" t="str">
        <f>IF(NOT(ISBLANK(B2545)),IF(AND(MONTH(B2545)&gt;=4,MONTH(B2545)&lt;=12,B2545&gt;=DATE(INT(LEFT('Fiscal Year'!$B$2,4)),4,1),B2545&lt;=DATE(INT(CONCATENATE("20",RIGHT('Fiscal Year'!$B$2,2))),3,31)),1,0),"")</f>
        <v/>
      </c>
      <c r="E2545" s="138" t="str">
        <f>IF(NOT(ISBLANK(B2545)),IF(AND(MONTH(B2545)&gt;=1,MONTH(B2545)&lt;=3,B2545&gt;=DATE(INT(LEFT('Fiscal Year'!$B$2,4)),4,1),B2545&lt;=DATE(INT(CONCATENATE("20",RIGHT('Fiscal Year'!$B$2,2))),3,31)),1,0),"")</f>
        <v/>
      </c>
      <c r="F2545" s="139" t="str">
        <f>IF(NOT(ISBLANK(B2545)),IF(B2545&lt;'Fiscal Year'!$B$3,1,0),"")</f>
        <v/>
      </c>
      <c r="G2545" s="10"/>
      <c r="H2545" s="10"/>
      <c r="I2545" s="40"/>
      <c r="J2545" s="40"/>
      <c r="K2545" s="53"/>
      <c r="L2545" s="53"/>
      <c r="M2545" s="53"/>
      <c r="N2545" s="53"/>
      <c r="O2545" s="53"/>
      <c r="P2545" s="53"/>
      <c r="Q2545" s="53"/>
      <c r="R2545" s="53"/>
      <c r="S2545" s="53"/>
    </row>
    <row r="2546" spans="1:19" x14ac:dyDescent="0.3">
      <c r="A2546" s="106"/>
      <c r="B2546" s="59"/>
      <c r="C2546" s="137" t="str">
        <f t="shared" si="39"/>
        <v/>
      </c>
      <c r="D2546" s="138" t="str">
        <f>IF(NOT(ISBLANK(B2546)),IF(AND(MONTH(B2546)&gt;=4,MONTH(B2546)&lt;=12,B2546&gt;=DATE(INT(LEFT('Fiscal Year'!$B$2,4)),4,1),B2546&lt;=DATE(INT(CONCATENATE("20",RIGHT('Fiscal Year'!$B$2,2))),3,31)),1,0),"")</f>
        <v/>
      </c>
      <c r="E2546" s="138" t="str">
        <f>IF(NOT(ISBLANK(B2546)),IF(AND(MONTH(B2546)&gt;=1,MONTH(B2546)&lt;=3,B2546&gt;=DATE(INT(LEFT('Fiscal Year'!$B$2,4)),4,1),B2546&lt;=DATE(INT(CONCATENATE("20",RIGHT('Fiscal Year'!$B$2,2))),3,31)),1,0),"")</f>
        <v/>
      </c>
      <c r="F2546" s="139" t="str">
        <f>IF(NOT(ISBLANK(B2546)),IF(B2546&lt;'Fiscal Year'!$B$3,1,0),"")</f>
        <v/>
      </c>
      <c r="G2546" s="10"/>
      <c r="H2546" s="10"/>
      <c r="I2546" s="40"/>
      <c r="J2546" s="40"/>
      <c r="K2546" s="53"/>
      <c r="L2546" s="53"/>
      <c r="M2546" s="53"/>
      <c r="N2546" s="53"/>
      <c r="O2546" s="53"/>
      <c r="P2546" s="53"/>
      <c r="Q2546" s="53"/>
      <c r="R2546" s="53"/>
      <c r="S2546" s="53"/>
    </row>
    <row r="2547" spans="1:19" x14ac:dyDescent="0.3">
      <c r="A2547" s="106"/>
      <c r="B2547" s="59"/>
      <c r="C2547" s="137" t="str">
        <f t="shared" si="39"/>
        <v/>
      </c>
      <c r="D2547" s="138" t="str">
        <f>IF(NOT(ISBLANK(B2547)),IF(AND(MONTH(B2547)&gt;=4,MONTH(B2547)&lt;=12,B2547&gt;=DATE(INT(LEFT('Fiscal Year'!$B$2,4)),4,1),B2547&lt;=DATE(INT(CONCATENATE("20",RIGHT('Fiscal Year'!$B$2,2))),3,31)),1,0),"")</f>
        <v/>
      </c>
      <c r="E2547" s="138" t="str">
        <f>IF(NOT(ISBLANK(B2547)),IF(AND(MONTH(B2547)&gt;=1,MONTH(B2547)&lt;=3,B2547&gt;=DATE(INT(LEFT('Fiscal Year'!$B$2,4)),4,1),B2547&lt;=DATE(INT(CONCATENATE("20",RIGHT('Fiscal Year'!$B$2,2))),3,31)),1,0),"")</f>
        <v/>
      </c>
      <c r="F2547" s="139" t="str">
        <f>IF(NOT(ISBLANK(B2547)),IF(B2547&lt;'Fiscal Year'!$B$3,1,0),"")</f>
        <v/>
      </c>
      <c r="G2547" s="10"/>
      <c r="H2547" s="10"/>
      <c r="I2547" s="40"/>
      <c r="J2547" s="40"/>
      <c r="K2547" s="53"/>
      <c r="L2547" s="53"/>
      <c r="M2547" s="53"/>
      <c r="N2547" s="53"/>
      <c r="O2547" s="53"/>
      <c r="P2547" s="53"/>
      <c r="Q2547" s="53"/>
      <c r="R2547" s="53"/>
      <c r="S2547" s="53"/>
    </row>
    <row r="2548" spans="1:19" x14ac:dyDescent="0.3">
      <c r="A2548" s="106"/>
      <c r="B2548" s="59"/>
      <c r="C2548" s="137" t="str">
        <f t="shared" si="39"/>
        <v/>
      </c>
      <c r="D2548" s="138" t="str">
        <f>IF(NOT(ISBLANK(B2548)),IF(AND(MONTH(B2548)&gt;=4,MONTH(B2548)&lt;=12,B2548&gt;=DATE(INT(LEFT('Fiscal Year'!$B$2,4)),4,1),B2548&lt;=DATE(INT(CONCATENATE("20",RIGHT('Fiscal Year'!$B$2,2))),3,31)),1,0),"")</f>
        <v/>
      </c>
      <c r="E2548" s="138" t="str">
        <f>IF(NOT(ISBLANK(B2548)),IF(AND(MONTH(B2548)&gt;=1,MONTH(B2548)&lt;=3,B2548&gt;=DATE(INT(LEFT('Fiscal Year'!$B$2,4)),4,1),B2548&lt;=DATE(INT(CONCATENATE("20",RIGHT('Fiscal Year'!$B$2,2))),3,31)),1,0),"")</f>
        <v/>
      </c>
      <c r="F2548" s="139" t="str">
        <f>IF(NOT(ISBLANK(B2548)),IF(B2548&lt;'Fiscal Year'!$B$3,1,0),"")</f>
        <v/>
      </c>
      <c r="G2548" s="10"/>
      <c r="H2548" s="10"/>
      <c r="I2548" s="40"/>
      <c r="J2548" s="40"/>
      <c r="K2548" s="53"/>
      <c r="L2548" s="53"/>
      <c r="M2548" s="53"/>
      <c r="N2548" s="53"/>
      <c r="O2548" s="53"/>
      <c r="P2548" s="53"/>
      <c r="Q2548" s="53"/>
      <c r="R2548" s="53"/>
      <c r="S2548" s="53"/>
    </row>
    <row r="2549" spans="1:19" x14ac:dyDescent="0.3">
      <c r="A2549" s="106"/>
      <c r="B2549" s="59"/>
      <c r="C2549" s="137" t="str">
        <f t="shared" si="39"/>
        <v/>
      </c>
      <c r="D2549" s="138" t="str">
        <f>IF(NOT(ISBLANK(B2549)),IF(AND(MONTH(B2549)&gt;=4,MONTH(B2549)&lt;=12,B2549&gt;=DATE(INT(LEFT('Fiscal Year'!$B$2,4)),4,1),B2549&lt;=DATE(INT(CONCATENATE("20",RIGHT('Fiscal Year'!$B$2,2))),3,31)),1,0),"")</f>
        <v/>
      </c>
      <c r="E2549" s="138" t="str">
        <f>IF(NOT(ISBLANK(B2549)),IF(AND(MONTH(B2549)&gt;=1,MONTH(B2549)&lt;=3,B2549&gt;=DATE(INT(LEFT('Fiscal Year'!$B$2,4)),4,1),B2549&lt;=DATE(INT(CONCATENATE("20",RIGHT('Fiscal Year'!$B$2,2))),3,31)),1,0),"")</f>
        <v/>
      </c>
      <c r="F2549" s="139" t="str">
        <f>IF(NOT(ISBLANK(B2549)),IF(B2549&lt;'Fiscal Year'!$B$3,1,0),"")</f>
        <v/>
      </c>
      <c r="G2549" s="10"/>
      <c r="H2549" s="10"/>
      <c r="I2549" s="40"/>
      <c r="J2549" s="40"/>
      <c r="K2549" s="53"/>
      <c r="L2549" s="53"/>
      <c r="M2549" s="53"/>
      <c r="N2549" s="53"/>
      <c r="O2549" s="53"/>
      <c r="P2549" s="53"/>
      <c r="Q2549" s="53"/>
      <c r="R2549" s="53"/>
      <c r="S2549" s="53"/>
    </row>
    <row r="2550" spans="1:19" x14ac:dyDescent="0.3">
      <c r="A2550" s="106"/>
      <c r="B2550" s="59"/>
      <c r="C2550" s="137" t="str">
        <f t="shared" si="39"/>
        <v/>
      </c>
      <c r="D2550" s="138" t="str">
        <f>IF(NOT(ISBLANK(B2550)),IF(AND(MONTH(B2550)&gt;=4,MONTH(B2550)&lt;=12,B2550&gt;=DATE(INT(LEFT('Fiscal Year'!$B$2,4)),4,1),B2550&lt;=DATE(INT(CONCATENATE("20",RIGHT('Fiscal Year'!$B$2,2))),3,31)),1,0),"")</f>
        <v/>
      </c>
      <c r="E2550" s="138" t="str">
        <f>IF(NOT(ISBLANK(B2550)),IF(AND(MONTH(B2550)&gt;=1,MONTH(B2550)&lt;=3,B2550&gt;=DATE(INT(LEFT('Fiscal Year'!$B$2,4)),4,1),B2550&lt;=DATE(INT(CONCATENATE("20",RIGHT('Fiscal Year'!$B$2,2))),3,31)),1,0),"")</f>
        <v/>
      </c>
      <c r="F2550" s="139" t="str">
        <f>IF(NOT(ISBLANK(B2550)),IF(B2550&lt;'Fiscal Year'!$B$3,1,0),"")</f>
        <v/>
      </c>
      <c r="G2550" s="10"/>
      <c r="H2550" s="10"/>
      <c r="I2550" s="40"/>
      <c r="J2550" s="40"/>
      <c r="K2550" s="53"/>
      <c r="L2550" s="53"/>
      <c r="M2550" s="53"/>
      <c r="N2550" s="53"/>
      <c r="O2550" s="53"/>
      <c r="P2550" s="53"/>
      <c r="Q2550" s="53"/>
      <c r="R2550" s="53"/>
      <c r="S2550" s="53"/>
    </row>
    <row r="2551" spans="1:19" x14ac:dyDescent="0.3">
      <c r="A2551" s="106"/>
      <c r="B2551" s="59"/>
      <c r="C2551" s="137" t="str">
        <f t="shared" si="39"/>
        <v/>
      </c>
      <c r="D2551" s="138" t="str">
        <f>IF(NOT(ISBLANK(B2551)),IF(AND(MONTH(B2551)&gt;=4,MONTH(B2551)&lt;=12,B2551&gt;=DATE(INT(LEFT('Fiscal Year'!$B$2,4)),4,1),B2551&lt;=DATE(INT(CONCATENATE("20",RIGHT('Fiscal Year'!$B$2,2))),3,31)),1,0),"")</f>
        <v/>
      </c>
      <c r="E2551" s="138" t="str">
        <f>IF(NOT(ISBLANK(B2551)),IF(AND(MONTH(B2551)&gt;=1,MONTH(B2551)&lt;=3,B2551&gt;=DATE(INT(LEFT('Fiscal Year'!$B$2,4)),4,1),B2551&lt;=DATE(INT(CONCATENATE("20",RIGHT('Fiscal Year'!$B$2,2))),3,31)),1,0),"")</f>
        <v/>
      </c>
      <c r="F2551" s="139" t="str">
        <f>IF(NOT(ISBLANK(B2551)),IF(B2551&lt;'Fiscal Year'!$B$3,1,0),"")</f>
        <v/>
      </c>
      <c r="G2551" s="10"/>
      <c r="H2551" s="10"/>
      <c r="I2551" s="40"/>
      <c r="J2551" s="40"/>
      <c r="K2551" s="53"/>
      <c r="L2551" s="53"/>
      <c r="M2551" s="53"/>
      <c r="N2551" s="53"/>
      <c r="O2551" s="53"/>
      <c r="P2551" s="53"/>
      <c r="Q2551" s="53"/>
      <c r="R2551" s="53"/>
      <c r="S2551" s="53"/>
    </row>
    <row r="2552" spans="1:19" x14ac:dyDescent="0.3">
      <c r="A2552" s="106"/>
      <c r="B2552" s="59"/>
      <c r="C2552" s="137" t="str">
        <f t="shared" si="39"/>
        <v/>
      </c>
      <c r="D2552" s="138" t="str">
        <f>IF(NOT(ISBLANK(B2552)),IF(AND(MONTH(B2552)&gt;=4,MONTH(B2552)&lt;=12,B2552&gt;=DATE(INT(LEFT('Fiscal Year'!$B$2,4)),4,1),B2552&lt;=DATE(INT(CONCATENATE("20",RIGHT('Fiscal Year'!$B$2,2))),3,31)),1,0),"")</f>
        <v/>
      </c>
      <c r="E2552" s="138" t="str">
        <f>IF(NOT(ISBLANK(B2552)),IF(AND(MONTH(B2552)&gt;=1,MONTH(B2552)&lt;=3,B2552&gt;=DATE(INT(LEFT('Fiscal Year'!$B$2,4)),4,1),B2552&lt;=DATE(INT(CONCATENATE("20",RIGHT('Fiscal Year'!$B$2,2))),3,31)),1,0),"")</f>
        <v/>
      </c>
      <c r="F2552" s="139" t="str">
        <f>IF(NOT(ISBLANK(B2552)),IF(B2552&lt;'Fiscal Year'!$B$3,1,0),"")</f>
        <v/>
      </c>
      <c r="G2552" s="10"/>
      <c r="H2552" s="10"/>
      <c r="I2552" s="40"/>
      <c r="J2552" s="40"/>
      <c r="K2552" s="53"/>
      <c r="L2552" s="53"/>
      <c r="M2552" s="53"/>
      <c r="N2552" s="53"/>
      <c r="O2552" s="53"/>
      <c r="P2552" s="53"/>
      <c r="Q2552" s="53"/>
      <c r="R2552" s="53"/>
      <c r="S2552" s="53"/>
    </row>
    <row r="2553" spans="1:19" x14ac:dyDescent="0.3">
      <c r="A2553" s="106"/>
      <c r="B2553" s="59"/>
      <c r="C2553" s="137" t="str">
        <f t="shared" si="39"/>
        <v/>
      </c>
      <c r="D2553" s="138" t="str">
        <f>IF(NOT(ISBLANK(B2553)),IF(AND(MONTH(B2553)&gt;=4,MONTH(B2553)&lt;=12,B2553&gt;=DATE(INT(LEFT('Fiscal Year'!$B$2,4)),4,1),B2553&lt;=DATE(INT(CONCATENATE("20",RIGHT('Fiscal Year'!$B$2,2))),3,31)),1,0),"")</f>
        <v/>
      </c>
      <c r="E2553" s="138" t="str">
        <f>IF(NOT(ISBLANK(B2553)),IF(AND(MONTH(B2553)&gt;=1,MONTH(B2553)&lt;=3,B2553&gt;=DATE(INT(LEFT('Fiscal Year'!$B$2,4)),4,1),B2553&lt;=DATE(INT(CONCATENATE("20",RIGHT('Fiscal Year'!$B$2,2))),3,31)),1,0),"")</f>
        <v/>
      </c>
      <c r="F2553" s="139" t="str">
        <f>IF(NOT(ISBLANK(B2553)),IF(B2553&lt;'Fiscal Year'!$B$3,1,0),"")</f>
        <v/>
      </c>
      <c r="G2553" s="10"/>
      <c r="H2553" s="10"/>
      <c r="I2553" s="40"/>
      <c r="J2553" s="40"/>
      <c r="K2553" s="53"/>
      <c r="L2553" s="53"/>
      <c r="M2553" s="53"/>
      <c r="N2553" s="53"/>
      <c r="O2553" s="53"/>
      <c r="P2553" s="53"/>
      <c r="Q2553" s="53"/>
      <c r="R2553" s="53"/>
      <c r="S2553" s="53"/>
    </row>
    <row r="2554" spans="1:19" x14ac:dyDescent="0.3">
      <c r="A2554" s="106"/>
      <c r="B2554" s="59"/>
      <c r="C2554" s="137" t="str">
        <f t="shared" si="39"/>
        <v/>
      </c>
      <c r="D2554" s="138" t="str">
        <f>IF(NOT(ISBLANK(B2554)),IF(AND(MONTH(B2554)&gt;=4,MONTH(B2554)&lt;=12,B2554&gt;=DATE(INT(LEFT('Fiscal Year'!$B$2,4)),4,1),B2554&lt;=DATE(INT(CONCATENATE("20",RIGHT('Fiscal Year'!$B$2,2))),3,31)),1,0),"")</f>
        <v/>
      </c>
      <c r="E2554" s="138" t="str">
        <f>IF(NOT(ISBLANK(B2554)),IF(AND(MONTH(B2554)&gt;=1,MONTH(B2554)&lt;=3,B2554&gt;=DATE(INT(LEFT('Fiscal Year'!$B$2,4)),4,1),B2554&lt;=DATE(INT(CONCATENATE("20",RIGHT('Fiscal Year'!$B$2,2))),3,31)),1,0),"")</f>
        <v/>
      </c>
      <c r="F2554" s="139" t="str">
        <f>IF(NOT(ISBLANK(B2554)),IF(B2554&lt;'Fiscal Year'!$B$3,1,0),"")</f>
        <v/>
      </c>
      <c r="G2554" s="10"/>
      <c r="H2554" s="10"/>
      <c r="I2554" s="40"/>
      <c r="J2554" s="40"/>
      <c r="K2554" s="53"/>
      <c r="L2554" s="53"/>
      <c r="M2554" s="53"/>
      <c r="N2554" s="53"/>
      <c r="O2554" s="53"/>
      <c r="P2554" s="53"/>
      <c r="Q2554" s="53"/>
      <c r="R2554" s="53"/>
      <c r="S2554" s="53"/>
    </row>
    <row r="2555" spans="1:19" x14ac:dyDescent="0.3">
      <c r="A2555" s="106"/>
      <c r="B2555" s="59"/>
      <c r="C2555" s="137" t="str">
        <f t="shared" si="39"/>
        <v/>
      </c>
      <c r="D2555" s="138" t="str">
        <f>IF(NOT(ISBLANK(B2555)),IF(AND(MONTH(B2555)&gt;=4,MONTH(B2555)&lt;=12,B2555&gt;=DATE(INT(LEFT('Fiscal Year'!$B$2,4)),4,1),B2555&lt;=DATE(INT(CONCATENATE("20",RIGHT('Fiscal Year'!$B$2,2))),3,31)),1,0),"")</f>
        <v/>
      </c>
      <c r="E2555" s="138" t="str">
        <f>IF(NOT(ISBLANK(B2555)),IF(AND(MONTH(B2555)&gt;=1,MONTH(B2555)&lt;=3,B2555&gt;=DATE(INT(LEFT('Fiscal Year'!$B$2,4)),4,1),B2555&lt;=DATE(INT(CONCATENATE("20",RIGHT('Fiscal Year'!$B$2,2))),3,31)),1,0),"")</f>
        <v/>
      </c>
      <c r="F2555" s="139" t="str">
        <f>IF(NOT(ISBLANK(B2555)),IF(B2555&lt;'Fiscal Year'!$B$3,1,0),"")</f>
        <v/>
      </c>
      <c r="G2555" s="10"/>
      <c r="H2555" s="10"/>
      <c r="I2555" s="40"/>
      <c r="J2555" s="40"/>
      <c r="K2555" s="53"/>
      <c r="L2555" s="53"/>
      <c r="M2555" s="53"/>
      <c r="N2555" s="53"/>
      <c r="O2555" s="53"/>
      <c r="P2555" s="53"/>
      <c r="Q2555" s="53"/>
      <c r="R2555" s="53"/>
      <c r="S2555" s="53"/>
    </row>
    <row r="2556" spans="1:19" x14ac:dyDescent="0.3">
      <c r="A2556" s="106"/>
      <c r="B2556" s="59"/>
      <c r="C2556" s="137" t="str">
        <f t="shared" si="39"/>
        <v/>
      </c>
      <c r="D2556" s="138" t="str">
        <f>IF(NOT(ISBLANK(B2556)),IF(AND(MONTH(B2556)&gt;=4,MONTH(B2556)&lt;=12,B2556&gt;=DATE(INT(LEFT('Fiscal Year'!$B$2,4)),4,1),B2556&lt;=DATE(INT(CONCATENATE("20",RIGHT('Fiscal Year'!$B$2,2))),3,31)),1,0),"")</f>
        <v/>
      </c>
      <c r="E2556" s="138" t="str">
        <f>IF(NOT(ISBLANK(B2556)),IF(AND(MONTH(B2556)&gt;=1,MONTH(B2556)&lt;=3,B2556&gt;=DATE(INT(LEFT('Fiscal Year'!$B$2,4)),4,1),B2556&lt;=DATE(INT(CONCATENATE("20",RIGHT('Fiscal Year'!$B$2,2))),3,31)),1,0),"")</f>
        <v/>
      </c>
      <c r="F2556" s="139" t="str">
        <f>IF(NOT(ISBLANK(B2556)),IF(B2556&lt;'Fiscal Year'!$B$3,1,0),"")</f>
        <v/>
      </c>
      <c r="G2556" s="10"/>
      <c r="H2556" s="10"/>
      <c r="I2556" s="40"/>
      <c r="J2556" s="40"/>
      <c r="K2556" s="53"/>
      <c r="L2556" s="53"/>
      <c r="M2556" s="53"/>
      <c r="N2556" s="53"/>
      <c r="O2556" s="53"/>
      <c r="P2556" s="53"/>
      <c r="Q2556" s="53"/>
      <c r="R2556" s="53"/>
      <c r="S2556" s="53"/>
    </row>
    <row r="2557" spans="1:19" x14ac:dyDescent="0.3">
      <c r="A2557" s="106"/>
      <c r="B2557" s="59"/>
      <c r="C2557" s="137" t="str">
        <f t="shared" si="39"/>
        <v/>
      </c>
      <c r="D2557" s="138" t="str">
        <f>IF(NOT(ISBLANK(B2557)),IF(AND(MONTH(B2557)&gt;=4,MONTH(B2557)&lt;=12,B2557&gt;=DATE(INT(LEFT('Fiscal Year'!$B$2,4)),4,1),B2557&lt;=DATE(INT(CONCATENATE("20",RIGHT('Fiscal Year'!$B$2,2))),3,31)),1,0),"")</f>
        <v/>
      </c>
      <c r="E2557" s="138" t="str">
        <f>IF(NOT(ISBLANK(B2557)),IF(AND(MONTH(B2557)&gt;=1,MONTH(B2557)&lt;=3,B2557&gt;=DATE(INT(LEFT('Fiscal Year'!$B$2,4)),4,1),B2557&lt;=DATE(INT(CONCATENATE("20",RIGHT('Fiscal Year'!$B$2,2))),3,31)),1,0),"")</f>
        <v/>
      </c>
      <c r="F2557" s="139" t="str">
        <f>IF(NOT(ISBLANK(B2557)),IF(B2557&lt;'Fiscal Year'!$B$3,1,0),"")</f>
        <v/>
      </c>
      <c r="G2557" s="10"/>
      <c r="H2557" s="10"/>
      <c r="I2557" s="40"/>
      <c r="J2557" s="40"/>
      <c r="K2557" s="53"/>
      <c r="L2557" s="53"/>
      <c r="M2557" s="53"/>
      <c r="N2557" s="53"/>
      <c r="O2557" s="53"/>
      <c r="P2557" s="53"/>
      <c r="Q2557" s="53"/>
      <c r="R2557" s="53"/>
      <c r="S2557" s="53"/>
    </row>
    <row r="2558" spans="1:19" x14ac:dyDescent="0.3">
      <c r="A2558" s="106"/>
      <c r="B2558" s="59"/>
      <c r="C2558" s="137" t="str">
        <f t="shared" si="39"/>
        <v/>
      </c>
      <c r="D2558" s="138" t="str">
        <f>IF(NOT(ISBLANK(B2558)),IF(AND(MONTH(B2558)&gt;=4,MONTH(B2558)&lt;=12,B2558&gt;=DATE(INT(LEFT('Fiscal Year'!$B$2,4)),4,1),B2558&lt;=DATE(INT(CONCATENATE("20",RIGHT('Fiscal Year'!$B$2,2))),3,31)),1,0),"")</f>
        <v/>
      </c>
      <c r="E2558" s="138" t="str">
        <f>IF(NOT(ISBLANK(B2558)),IF(AND(MONTH(B2558)&gt;=1,MONTH(B2558)&lt;=3,B2558&gt;=DATE(INT(LEFT('Fiscal Year'!$B$2,4)),4,1),B2558&lt;=DATE(INT(CONCATENATE("20",RIGHT('Fiscal Year'!$B$2,2))),3,31)),1,0),"")</f>
        <v/>
      </c>
      <c r="F2558" s="139" t="str">
        <f>IF(NOT(ISBLANK(B2558)),IF(B2558&lt;'Fiscal Year'!$B$3,1,0),"")</f>
        <v/>
      </c>
      <c r="G2558" s="10"/>
      <c r="H2558" s="10"/>
      <c r="I2558" s="40"/>
      <c r="J2558" s="40"/>
      <c r="K2558" s="53"/>
      <c r="L2558" s="53"/>
      <c r="M2558" s="53"/>
      <c r="N2558" s="53"/>
      <c r="O2558" s="53"/>
      <c r="P2558" s="53"/>
      <c r="Q2558" s="53"/>
      <c r="R2558" s="53"/>
      <c r="S2558" s="53"/>
    </row>
    <row r="2559" spans="1:19" x14ac:dyDescent="0.3">
      <c r="A2559" s="106"/>
      <c r="B2559" s="59"/>
      <c r="C2559" s="137" t="str">
        <f t="shared" si="39"/>
        <v/>
      </c>
      <c r="D2559" s="138" t="str">
        <f>IF(NOT(ISBLANK(B2559)),IF(AND(MONTH(B2559)&gt;=4,MONTH(B2559)&lt;=12,B2559&gt;=DATE(INT(LEFT('Fiscal Year'!$B$2,4)),4,1),B2559&lt;=DATE(INT(CONCATENATE("20",RIGHT('Fiscal Year'!$B$2,2))),3,31)),1,0),"")</f>
        <v/>
      </c>
      <c r="E2559" s="138" t="str">
        <f>IF(NOT(ISBLANK(B2559)),IF(AND(MONTH(B2559)&gt;=1,MONTH(B2559)&lt;=3,B2559&gt;=DATE(INT(LEFT('Fiscal Year'!$B$2,4)),4,1),B2559&lt;=DATE(INT(CONCATENATE("20",RIGHT('Fiscal Year'!$B$2,2))),3,31)),1,0),"")</f>
        <v/>
      </c>
      <c r="F2559" s="139" t="str">
        <f>IF(NOT(ISBLANK(B2559)),IF(B2559&lt;'Fiscal Year'!$B$3,1,0),"")</f>
        <v/>
      </c>
      <c r="G2559" s="10"/>
      <c r="H2559" s="10"/>
      <c r="I2559" s="40"/>
      <c r="J2559" s="40"/>
      <c r="K2559" s="53"/>
      <c r="L2559" s="53"/>
      <c r="M2559" s="53"/>
      <c r="N2559" s="53"/>
      <c r="O2559" s="53"/>
      <c r="P2559" s="53"/>
      <c r="Q2559" s="53"/>
      <c r="R2559" s="53"/>
      <c r="S2559" s="53"/>
    </row>
    <row r="2560" spans="1:19" x14ac:dyDescent="0.3">
      <c r="A2560" s="106"/>
      <c r="B2560" s="59"/>
      <c r="C2560" s="137" t="str">
        <f t="shared" si="39"/>
        <v/>
      </c>
      <c r="D2560" s="138" t="str">
        <f>IF(NOT(ISBLANK(B2560)),IF(AND(MONTH(B2560)&gt;=4,MONTH(B2560)&lt;=12,B2560&gt;=DATE(INT(LEFT('Fiscal Year'!$B$2,4)),4,1),B2560&lt;=DATE(INT(CONCATENATE("20",RIGHT('Fiscal Year'!$B$2,2))),3,31)),1,0),"")</f>
        <v/>
      </c>
      <c r="E2560" s="138" t="str">
        <f>IF(NOT(ISBLANK(B2560)),IF(AND(MONTH(B2560)&gt;=1,MONTH(B2560)&lt;=3,B2560&gt;=DATE(INT(LEFT('Fiscal Year'!$B$2,4)),4,1),B2560&lt;=DATE(INT(CONCATENATE("20",RIGHT('Fiscal Year'!$B$2,2))),3,31)),1,0),"")</f>
        <v/>
      </c>
      <c r="F2560" s="139" t="str">
        <f>IF(NOT(ISBLANK(B2560)),IF(B2560&lt;'Fiscal Year'!$B$3,1,0),"")</f>
        <v/>
      </c>
      <c r="G2560" s="10"/>
      <c r="H2560" s="10"/>
      <c r="I2560" s="40"/>
      <c r="J2560" s="40"/>
      <c r="K2560" s="53"/>
      <c r="L2560" s="53"/>
      <c r="M2560" s="53"/>
      <c r="N2560" s="53"/>
      <c r="O2560" s="53"/>
      <c r="P2560" s="53"/>
      <c r="Q2560" s="53"/>
      <c r="R2560" s="53"/>
      <c r="S2560" s="53"/>
    </row>
    <row r="2561" spans="1:19" x14ac:dyDescent="0.3">
      <c r="A2561" s="106"/>
      <c r="B2561" s="59"/>
      <c r="C2561" s="137" t="str">
        <f t="shared" si="39"/>
        <v/>
      </c>
      <c r="D2561" s="138" t="str">
        <f>IF(NOT(ISBLANK(B2561)),IF(AND(MONTH(B2561)&gt;=4,MONTH(B2561)&lt;=12,B2561&gt;=DATE(INT(LEFT('Fiscal Year'!$B$2,4)),4,1),B2561&lt;=DATE(INT(CONCATENATE("20",RIGHT('Fiscal Year'!$B$2,2))),3,31)),1,0),"")</f>
        <v/>
      </c>
      <c r="E2561" s="138" t="str">
        <f>IF(NOT(ISBLANK(B2561)),IF(AND(MONTH(B2561)&gt;=1,MONTH(B2561)&lt;=3,B2561&gt;=DATE(INT(LEFT('Fiscal Year'!$B$2,4)),4,1),B2561&lt;=DATE(INT(CONCATENATE("20",RIGHT('Fiscal Year'!$B$2,2))),3,31)),1,0),"")</f>
        <v/>
      </c>
      <c r="F2561" s="139" t="str">
        <f>IF(NOT(ISBLANK(B2561)),IF(B2561&lt;'Fiscal Year'!$B$3,1,0),"")</f>
        <v/>
      </c>
      <c r="G2561" s="10"/>
      <c r="H2561" s="10"/>
      <c r="I2561" s="40"/>
      <c r="J2561" s="40"/>
      <c r="K2561" s="53"/>
      <c r="L2561" s="53"/>
      <c r="M2561" s="53"/>
      <c r="N2561" s="53"/>
      <c r="O2561" s="53"/>
      <c r="P2561" s="53"/>
      <c r="Q2561" s="53"/>
      <c r="R2561" s="53"/>
      <c r="S2561" s="53"/>
    </row>
    <row r="2562" spans="1:19" x14ac:dyDescent="0.3">
      <c r="A2562" s="106"/>
      <c r="B2562" s="59"/>
      <c r="C2562" s="137" t="str">
        <f t="shared" si="39"/>
        <v/>
      </c>
      <c r="D2562" s="138" t="str">
        <f>IF(NOT(ISBLANK(B2562)),IF(AND(MONTH(B2562)&gt;=4,MONTH(B2562)&lt;=12,B2562&gt;=DATE(INT(LEFT('Fiscal Year'!$B$2,4)),4,1),B2562&lt;=DATE(INT(CONCATENATE("20",RIGHT('Fiscal Year'!$B$2,2))),3,31)),1,0),"")</f>
        <v/>
      </c>
      <c r="E2562" s="138" t="str">
        <f>IF(NOT(ISBLANK(B2562)),IF(AND(MONTH(B2562)&gt;=1,MONTH(B2562)&lt;=3,B2562&gt;=DATE(INT(LEFT('Fiscal Year'!$B$2,4)),4,1),B2562&lt;=DATE(INT(CONCATENATE("20",RIGHT('Fiscal Year'!$B$2,2))),3,31)),1,0),"")</f>
        <v/>
      </c>
      <c r="F2562" s="139" t="str">
        <f>IF(NOT(ISBLANK(B2562)),IF(B2562&lt;'Fiscal Year'!$B$3,1,0),"")</f>
        <v/>
      </c>
      <c r="G2562" s="10"/>
      <c r="H2562" s="10"/>
      <c r="I2562" s="40"/>
      <c r="J2562" s="40"/>
      <c r="K2562" s="53"/>
      <c r="L2562" s="53"/>
      <c r="M2562" s="53"/>
      <c r="N2562" s="53"/>
      <c r="O2562" s="53"/>
      <c r="P2562" s="53"/>
      <c r="Q2562" s="53"/>
      <c r="R2562" s="53"/>
      <c r="S2562" s="53"/>
    </row>
    <row r="2563" spans="1:19" x14ac:dyDescent="0.3">
      <c r="A2563" s="106"/>
      <c r="B2563" s="59"/>
      <c r="C2563" s="137" t="str">
        <f t="shared" si="39"/>
        <v/>
      </c>
      <c r="D2563" s="138" t="str">
        <f>IF(NOT(ISBLANK(B2563)),IF(AND(MONTH(B2563)&gt;=4,MONTH(B2563)&lt;=12,B2563&gt;=DATE(INT(LEFT('Fiscal Year'!$B$2,4)),4,1),B2563&lt;=DATE(INT(CONCATENATE("20",RIGHT('Fiscal Year'!$B$2,2))),3,31)),1,0),"")</f>
        <v/>
      </c>
      <c r="E2563" s="138" t="str">
        <f>IF(NOT(ISBLANK(B2563)),IF(AND(MONTH(B2563)&gt;=1,MONTH(B2563)&lt;=3,B2563&gt;=DATE(INT(LEFT('Fiscal Year'!$B$2,4)),4,1),B2563&lt;=DATE(INT(CONCATENATE("20",RIGHT('Fiscal Year'!$B$2,2))),3,31)),1,0),"")</f>
        <v/>
      </c>
      <c r="F2563" s="139" t="str">
        <f>IF(NOT(ISBLANK(B2563)),IF(B2563&lt;'Fiscal Year'!$B$3,1,0),"")</f>
        <v/>
      </c>
      <c r="G2563" s="10"/>
      <c r="H2563" s="10"/>
      <c r="I2563" s="40"/>
      <c r="J2563" s="40"/>
      <c r="K2563" s="53"/>
      <c r="L2563" s="53"/>
      <c r="M2563" s="53"/>
      <c r="N2563" s="53"/>
      <c r="O2563" s="53"/>
      <c r="P2563" s="53"/>
      <c r="Q2563" s="53"/>
      <c r="R2563" s="53"/>
      <c r="S2563" s="53"/>
    </row>
    <row r="2564" spans="1:19" x14ac:dyDescent="0.3">
      <c r="A2564" s="106"/>
      <c r="B2564" s="59"/>
      <c r="C2564" s="137" t="str">
        <f t="shared" ref="C2564:C2627" si="40">IF(AND(NOT(ISBLANK(B2564)),B2564&gt;=43556),B2564+90,"")</f>
        <v/>
      </c>
      <c r="D2564" s="138" t="str">
        <f>IF(NOT(ISBLANK(B2564)),IF(AND(MONTH(B2564)&gt;=4,MONTH(B2564)&lt;=12,B2564&gt;=DATE(INT(LEFT('Fiscal Year'!$B$2,4)),4,1),B2564&lt;=DATE(INT(CONCATENATE("20",RIGHT('Fiscal Year'!$B$2,2))),3,31)),1,0),"")</f>
        <v/>
      </c>
      <c r="E2564" s="138" t="str">
        <f>IF(NOT(ISBLANK(B2564)),IF(AND(MONTH(B2564)&gt;=1,MONTH(B2564)&lt;=3,B2564&gt;=DATE(INT(LEFT('Fiscal Year'!$B$2,4)),4,1),B2564&lt;=DATE(INT(CONCATENATE("20",RIGHT('Fiscal Year'!$B$2,2))),3,31)),1,0),"")</f>
        <v/>
      </c>
      <c r="F2564" s="139" t="str">
        <f>IF(NOT(ISBLANK(B2564)),IF(B2564&lt;'Fiscal Year'!$B$3,1,0),"")</f>
        <v/>
      </c>
      <c r="G2564" s="10"/>
      <c r="H2564" s="10"/>
      <c r="I2564" s="40"/>
      <c r="J2564" s="40"/>
      <c r="K2564" s="53"/>
      <c r="L2564" s="53"/>
      <c r="M2564" s="53"/>
      <c r="N2564" s="53"/>
      <c r="O2564" s="53"/>
      <c r="P2564" s="53"/>
      <c r="Q2564" s="53"/>
      <c r="R2564" s="53"/>
      <c r="S2564" s="53"/>
    </row>
    <row r="2565" spans="1:19" x14ac:dyDescent="0.3">
      <c r="A2565" s="106"/>
      <c r="B2565" s="59"/>
      <c r="C2565" s="137" t="str">
        <f t="shared" si="40"/>
        <v/>
      </c>
      <c r="D2565" s="138" t="str">
        <f>IF(NOT(ISBLANK(B2565)),IF(AND(MONTH(B2565)&gt;=4,MONTH(B2565)&lt;=12,B2565&gt;=DATE(INT(LEFT('Fiscal Year'!$B$2,4)),4,1),B2565&lt;=DATE(INT(CONCATENATE("20",RIGHT('Fiscal Year'!$B$2,2))),3,31)),1,0),"")</f>
        <v/>
      </c>
      <c r="E2565" s="138" t="str">
        <f>IF(NOT(ISBLANK(B2565)),IF(AND(MONTH(B2565)&gt;=1,MONTH(B2565)&lt;=3,B2565&gt;=DATE(INT(LEFT('Fiscal Year'!$B$2,4)),4,1),B2565&lt;=DATE(INT(CONCATENATE("20",RIGHT('Fiscal Year'!$B$2,2))),3,31)),1,0),"")</f>
        <v/>
      </c>
      <c r="F2565" s="139" t="str">
        <f>IF(NOT(ISBLANK(B2565)),IF(B2565&lt;'Fiscal Year'!$B$3,1,0),"")</f>
        <v/>
      </c>
      <c r="G2565" s="10"/>
      <c r="H2565" s="10"/>
      <c r="I2565" s="40"/>
      <c r="J2565" s="40"/>
      <c r="K2565" s="53"/>
      <c r="L2565" s="53"/>
      <c r="M2565" s="53"/>
      <c r="N2565" s="53"/>
      <c r="O2565" s="53"/>
      <c r="P2565" s="53"/>
      <c r="Q2565" s="53"/>
      <c r="R2565" s="53"/>
      <c r="S2565" s="53"/>
    </row>
    <row r="2566" spans="1:19" x14ac:dyDescent="0.3">
      <c r="A2566" s="106"/>
      <c r="B2566" s="59"/>
      <c r="C2566" s="137" t="str">
        <f t="shared" si="40"/>
        <v/>
      </c>
      <c r="D2566" s="138" t="str">
        <f>IF(NOT(ISBLANK(B2566)),IF(AND(MONTH(B2566)&gt;=4,MONTH(B2566)&lt;=12,B2566&gt;=DATE(INT(LEFT('Fiscal Year'!$B$2,4)),4,1),B2566&lt;=DATE(INT(CONCATENATE("20",RIGHT('Fiscal Year'!$B$2,2))),3,31)),1,0),"")</f>
        <v/>
      </c>
      <c r="E2566" s="138" t="str">
        <f>IF(NOT(ISBLANK(B2566)),IF(AND(MONTH(B2566)&gt;=1,MONTH(B2566)&lt;=3,B2566&gt;=DATE(INT(LEFT('Fiscal Year'!$B$2,4)),4,1),B2566&lt;=DATE(INT(CONCATENATE("20",RIGHT('Fiscal Year'!$B$2,2))),3,31)),1,0),"")</f>
        <v/>
      </c>
      <c r="F2566" s="139" t="str">
        <f>IF(NOT(ISBLANK(B2566)),IF(B2566&lt;'Fiscal Year'!$B$3,1,0),"")</f>
        <v/>
      </c>
      <c r="G2566" s="10"/>
      <c r="H2566" s="10"/>
      <c r="I2566" s="40"/>
      <c r="J2566" s="40"/>
      <c r="K2566" s="53"/>
      <c r="L2566" s="53"/>
      <c r="M2566" s="53"/>
      <c r="N2566" s="53"/>
      <c r="O2566" s="53"/>
      <c r="P2566" s="53"/>
      <c r="Q2566" s="53"/>
      <c r="R2566" s="53"/>
      <c r="S2566" s="53"/>
    </row>
    <row r="2567" spans="1:19" x14ac:dyDescent="0.3">
      <c r="A2567" s="106"/>
      <c r="B2567" s="59"/>
      <c r="C2567" s="137" t="str">
        <f t="shared" si="40"/>
        <v/>
      </c>
      <c r="D2567" s="138" t="str">
        <f>IF(NOT(ISBLANK(B2567)),IF(AND(MONTH(B2567)&gt;=4,MONTH(B2567)&lt;=12,B2567&gt;=DATE(INT(LEFT('Fiscal Year'!$B$2,4)),4,1),B2567&lt;=DATE(INT(CONCATENATE("20",RIGHT('Fiscal Year'!$B$2,2))),3,31)),1,0),"")</f>
        <v/>
      </c>
      <c r="E2567" s="138" t="str">
        <f>IF(NOT(ISBLANK(B2567)),IF(AND(MONTH(B2567)&gt;=1,MONTH(B2567)&lt;=3,B2567&gt;=DATE(INT(LEFT('Fiscal Year'!$B$2,4)),4,1),B2567&lt;=DATE(INT(CONCATENATE("20",RIGHT('Fiscal Year'!$B$2,2))),3,31)),1,0),"")</f>
        <v/>
      </c>
      <c r="F2567" s="139" t="str">
        <f>IF(NOT(ISBLANK(B2567)),IF(B2567&lt;'Fiscal Year'!$B$3,1,0),"")</f>
        <v/>
      </c>
      <c r="G2567" s="10"/>
      <c r="H2567" s="10"/>
      <c r="I2567" s="40"/>
      <c r="J2567" s="40"/>
      <c r="K2567" s="53"/>
      <c r="L2567" s="53"/>
      <c r="M2567" s="53"/>
      <c r="N2567" s="53"/>
      <c r="O2567" s="53"/>
      <c r="P2567" s="53"/>
      <c r="Q2567" s="53"/>
      <c r="R2567" s="53"/>
      <c r="S2567" s="53"/>
    </row>
    <row r="2568" spans="1:19" x14ac:dyDescent="0.3">
      <c r="A2568" s="106"/>
      <c r="B2568" s="59"/>
      <c r="C2568" s="137" t="str">
        <f t="shared" si="40"/>
        <v/>
      </c>
      <c r="D2568" s="138" t="str">
        <f>IF(NOT(ISBLANK(B2568)),IF(AND(MONTH(B2568)&gt;=4,MONTH(B2568)&lt;=12,B2568&gt;=DATE(INT(LEFT('Fiscal Year'!$B$2,4)),4,1),B2568&lt;=DATE(INT(CONCATENATE("20",RIGHT('Fiscal Year'!$B$2,2))),3,31)),1,0),"")</f>
        <v/>
      </c>
      <c r="E2568" s="138" t="str">
        <f>IF(NOT(ISBLANK(B2568)),IF(AND(MONTH(B2568)&gt;=1,MONTH(B2568)&lt;=3,B2568&gt;=DATE(INT(LEFT('Fiscal Year'!$B$2,4)),4,1),B2568&lt;=DATE(INT(CONCATENATE("20",RIGHT('Fiscal Year'!$B$2,2))),3,31)),1,0),"")</f>
        <v/>
      </c>
      <c r="F2568" s="139" t="str">
        <f>IF(NOT(ISBLANK(B2568)),IF(B2568&lt;'Fiscal Year'!$B$3,1,0),"")</f>
        <v/>
      </c>
      <c r="G2568" s="10"/>
      <c r="H2568" s="10"/>
      <c r="I2568" s="40"/>
      <c r="J2568" s="40"/>
      <c r="K2568" s="53"/>
      <c r="L2568" s="53"/>
      <c r="M2568" s="53"/>
      <c r="N2568" s="53"/>
      <c r="O2568" s="53"/>
      <c r="P2568" s="53"/>
      <c r="Q2568" s="53"/>
      <c r="R2568" s="53"/>
      <c r="S2568" s="53"/>
    </row>
    <row r="2569" spans="1:19" x14ac:dyDescent="0.3">
      <c r="A2569" s="106"/>
      <c r="B2569" s="59"/>
      <c r="C2569" s="137" t="str">
        <f t="shared" si="40"/>
        <v/>
      </c>
      <c r="D2569" s="138" t="str">
        <f>IF(NOT(ISBLANK(B2569)),IF(AND(MONTH(B2569)&gt;=4,MONTH(B2569)&lt;=12,B2569&gt;=DATE(INT(LEFT('Fiscal Year'!$B$2,4)),4,1),B2569&lt;=DATE(INT(CONCATENATE("20",RIGHT('Fiscal Year'!$B$2,2))),3,31)),1,0),"")</f>
        <v/>
      </c>
      <c r="E2569" s="138" t="str">
        <f>IF(NOT(ISBLANK(B2569)),IF(AND(MONTH(B2569)&gt;=1,MONTH(B2569)&lt;=3,B2569&gt;=DATE(INT(LEFT('Fiscal Year'!$B$2,4)),4,1),B2569&lt;=DATE(INT(CONCATENATE("20",RIGHT('Fiscal Year'!$B$2,2))),3,31)),1,0),"")</f>
        <v/>
      </c>
      <c r="F2569" s="139" t="str">
        <f>IF(NOT(ISBLANK(B2569)),IF(B2569&lt;'Fiscal Year'!$B$3,1,0),"")</f>
        <v/>
      </c>
      <c r="G2569" s="10"/>
      <c r="H2569" s="10"/>
      <c r="I2569" s="40"/>
      <c r="J2569" s="40"/>
      <c r="K2569" s="53"/>
      <c r="L2569" s="53"/>
      <c r="M2569" s="53"/>
      <c r="N2569" s="53"/>
      <c r="O2569" s="53"/>
      <c r="P2569" s="53"/>
      <c r="Q2569" s="53"/>
      <c r="R2569" s="53"/>
      <c r="S2569" s="53"/>
    </row>
    <row r="2570" spans="1:19" x14ac:dyDescent="0.3">
      <c r="A2570" s="106"/>
      <c r="B2570" s="59"/>
      <c r="C2570" s="137" t="str">
        <f t="shared" si="40"/>
        <v/>
      </c>
      <c r="D2570" s="138" t="str">
        <f>IF(NOT(ISBLANK(B2570)),IF(AND(MONTH(B2570)&gt;=4,MONTH(B2570)&lt;=12,B2570&gt;=DATE(INT(LEFT('Fiscal Year'!$B$2,4)),4,1),B2570&lt;=DATE(INT(CONCATENATE("20",RIGHT('Fiscal Year'!$B$2,2))),3,31)),1,0),"")</f>
        <v/>
      </c>
      <c r="E2570" s="138" t="str">
        <f>IF(NOT(ISBLANK(B2570)),IF(AND(MONTH(B2570)&gt;=1,MONTH(B2570)&lt;=3,B2570&gt;=DATE(INT(LEFT('Fiscal Year'!$B$2,4)),4,1),B2570&lt;=DATE(INT(CONCATENATE("20",RIGHT('Fiscal Year'!$B$2,2))),3,31)),1,0),"")</f>
        <v/>
      </c>
      <c r="F2570" s="139" t="str">
        <f>IF(NOT(ISBLANK(B2570)),IF(B2570&lt;'Fiscal Year'!$B$3,1,0),"")</f>
        <v/>
      </c>
      <c r="G2570" s="10"/>
      <c r="H2570" s="10"/>
      <c r="I2570" s="40"/>
      <c r="J2570" s="40"/>
      <c r="K2570" s="53"/>
      <c r="L2570" s="53"/>
      <c r="M2570" s="53"/>
      <c r="N2570" s="53"/>
      <c r="O2570" s="53"/>
      <c r="P2570" s="53"/>
      <c r="Q2570" s="53"/>
      <c r="R2570" s="53"/>
      <c r="S2570" s="53"/>
    </row>
    <row r="2571" spans="1:19" x14ac:dyDescent="0.3">
      <c r="A2571" s="106"/>
      <c r="B2571" s="59"/>
      <c r="C2571" s="137" t="str">
        <f t="shared" si="40"/>
        <v/>
      </c>
      <c r="D2571" s="138" t="str">
        <f>IF(NOT(ISBLANK(B2571)),IF(AND(MONTH(B2571)&gt;=4,MONTH(B2571)&lt;=12,B2571&gt;=DATE(INT(LEFT('Fiscal Year'!$B$2,4)),4,1),B2571&lt;=DATE(INT(CONCATENATE("20",RIGHT('Fiscal Year'!$B$2,2))),3,31)),1,0),"")</f>
        <v/>
      </c>
      <c r="E2571" s="138" t="str">
        <f>IF(NOT(ISBLANK(B2571)),IF(AND(MONTH(B2571)&gt;=1,MONTH(B2571)&lt;=3,B2571&gt;=DATE(INT(LEFT('Fiscal Year'!$B$2,4)),4,1),B2571&lt;=DATE(INT(CONCATENATE("20",RIGHT('Fiscal Year'!$B$2,2))),3,31)),1,0),"")</f>
        <v/>
      </c>
      <c r="F2571" s="139" t="str">
        <f>IF(NOT(ISBLANK(B2571)),IF(B2571&lt;'Fiscal Year'!$B$3,1,0),"")</f>
        <v/>
      </c>
      <c r="G2571" s="10"/>
      <c r="H2571" s="10"/>
      <c r="I2571" s="40"/>
      <c r="J2571" s="40"/>
      <c r="K2571" s="53"/>
      <c r="L2571" s="53"/>
      <c r="M2571" s="53"/>
      <c r="N2571" s="53"/>
      <c r="O2571" s="53"/>
      <c r="P2571" s="53"/>
      <c r="Q2571" s="53"/>
      <c r="R2571" s="53"/>
      <c r="S2571" s="53"/>
    </row>
    <row r="2572" spans="1:19" x14ac:dyDescent="0.3">
      <c r="A2572" s="106"/>
      <c r="B2572" s="59"/>
      <c r="C2572" s="137" t="str">
        <f t="shared" si="40"/>
        <v/>
      </c>
      <c r="D2572" s="138" t="str">
        <f>IF(NOT(ISBLANK(B2572)),IF(AND(MONTH(B2572)&gt;=4,MONTH(B2572)&lt;=12,B2572&gt;=DATE(INT(LEFT('Fiscal Year'!$B$2,4)),4,1),B2572&lt;=DATE(INT(CONCATENATE("20",RIGHT('Fiscal Year'!$B$2,2))),3,31)),1,0),"")</f>
        <v/>
      </c>
      <c r="E2572" s="138" t="str">
        <f>IF(NOT(ISBLANK(B2572)),IF(AND(MONTH(B2572)&gt;=1,MONTH(B2572)&lt;=3,B2572&gt;=DATE(INT(LEFT('Fiscal Year'!$B$2,4)),4,1),B2572&lt;=DATE(INT(CONCATENATE("20",RIGHT('Fiscal Year'!$B$2,2))),3,31)),1,0),"")</f>
        <v/>
      </c>
      <c r="F2572" s="139" t="str">
        <f>IF(NOT(ISBLANK(B2572)),IF(B2572&lt;'Fiscal Year'!$B$3,1,0),"")</f>
        <v/>
      </c>
      <c r="G2572" s="10"/>
      <c r="H2572" s="10"/>
      <c r="I2572" s="40"/>
      <c r="J2572" s="40"/>
      <c r="K2572" s="53"/>
      <c r="L2572" s="53"/>
      <c r="M2572" s="53"/>
      <c r="N2572" s="53"/>
      <c r="O2572" s="53"/>
      <c r="P2572" s="53"/>
      <c r="Q2572" s="53"/>
      <c r="R2572" s="53"/>
      <c r="S2572" s="53"/>
    </row>
    <row r="2573" spans="1:19" x14ac:dyDescent="0.3">
      <c r="A2573" s="106"/>
      <c r="B2573" s="59"/>
      <c r="C2573" s="137" t="str">
        <f t="shared" si="40"/>
        <v/>
      </c>
      <c r="D2573" s="138" t="str">
        <f>IF(NOT(ISBLANK(B2573)),IF(AND(MONTH(B2573)&gt;=4,MONTH(B2573)&lt;=12,B2573&gt;=DATE(INT(LEFT('Fiscal Year'!$B$2,4)),4,1),B2573&lt;=DATE(INT(CONCATENATE("20",RIGHT('Fiscal Year'!$B$2,2))),3,31)),1,0),"")</f>
        <v/>
      </c>
      <c r="E2573" s="138" t="str">
        <f>IF(NOT(ISBLANK(B2573)),IF(AND(MONTH(B2573)&gt;=1,MONTH(B2573)&lt;=3,B2573&gt;=DATE(INT(LEFT('Fiscal Year'!$B$2,4)),4,1),B2573&lt;=DATE(INT(CONCATENATE("20",RIGHT('Fiscal Year'!$B$2,2))),3,31)),1,0),"")</f>
        <v/>
      </c>
      <c r="F2573" s="139" t="str">
        <f>IF(NOT(ISBLANK(B2573)),IF(B2573&lt;'Fiscal Year'!$B$3,1,0),"")</f>
        <v/>
      </c>
      <c r="G2573" s="10"/>
      <c r="H2573" s="10"/>
      <c r="I2573" s="40"/>
      <c r="J2573" s="40"/>
      <c r="K2573" s="53"/>
      <c r="L2573" s="53"/>
      <c r="M2573" s="53"/>
      <c r="N2573" s="53"/>
      <c r="O2573" s="53"/>
      <c r="P2573" s="53"/>
      <c r="Q2573" s="53"/>
      <c r="R2573" s="53"/>
      <c r="S2573" s="53"/>
    </row>
    <row r="2574" spans="1:19" x14ac:dyDescent="0.3">
      <c r="A2574" s="106"/>
      <c r="B2574" s="59"/>
      <c r="C2574" s="137" t="str">
        <f t="shared" si="40"/>
        <v/>
      </c>
      <c r="D2574" s="138" t="str">
        <f>IF(NOT(ISBLANK(B2574)),IF(AND(MONTH(B2574)&gt;=4,MONTH(B2574)&lt;=12,B2574&gt;=DATE(INT(LEFT('Fiscal Year'!$B$2,4)),4,1),B2574&lt;=DATE(INT(CONCATENATE("20",RIGHT('Fiscal Year'!$B$2,2))),3,31)),1,0),"")</f>
        <v/>
      </c>
      <c r="E2574" s="138" t="str">
        <f>IF(NOT(ISBLANK(B2574)),IF(AND(MONTH(B2574)&gt;=1,MONTH(B2574)&lt;=3,B2574&gt;=DATE(INT(LEFT('Fiscal Year'!$B$2,4)),4,1),B2574&lt;=DATE(INT(CONCATENATE("20",RIGHT('Fiscal Year'!$B$2,2))),3,31)),1,0),"")</f>
        <v/>
      </c>
      <c r="F2574" s="139" t="str">
        <f>IF(NOT(ISBLANK(B2574)),IF(B2574&lt;'Fiscal Year'!$B$3,1,0),"")</f>
        <v/>
      </c>
      <c r="G2574" s="10"/>
      <c r="H2574" s="10"/>
      <c r="I2574" s="40"/>
      <c r="J2574" s="40"/>
      <c r="K2574" s="53"/>
      <c r="L2574" s="53"/>
      <c r="M2574" s="53"/>
      <c r="N2574" s="53"/>
      <c r="O2574" s="53"/>
      <c r="P2574" s="53"/>
      <c r="Q2574" s="53"/>
      <c r="R2574" s="53"/>
      <c r="S2574" s="53"/>
    </row>
    <row r="2575" spans="1:19" x14ac:dyDescent="0.3">
      <c r="A2575" s="106"/>
      <c r="B2575" s="59"/>
      <c r="C2575" s="137" t="str">
        <f t="shared" si="40"/>
        <v/>
      </c>
      <c r="D2575" s="138" t="str">
        <f>IF(NOT(ISBLANK(B2575)),IF(AND(MONTH(B2575)&gt;=4,MONTH(B2575)&lt;=12,B2575&gt;=DATE(INT(LEFT('Fiscal Year'!$B$2,4)),4,1),B2575&lt;=DATE(INT(CONCATENATE("20",RIGHT('Fiscal Year'!$B$2,2))),3,31)),1,0),"")</f>
        <v/>
      </c>
      <c r="E2575" s="138" t="str">
        <f>IF(NOT(ISBLANK(B2575)),IF(AND(MONTH(B2575)&gt;=1,MONTH(B2575)&lt;=3,B2575&gt;=DATE(INT(LEFT('Fiscal Year'!$B$2,4)),4,1),B2575&lt;=DATE(INT(CONCATENATE("20",RIGHT('Fiscal Year'!$B$2,2))),3,31)),1,0),"")</f>
        <v/>
      </c>
      <c r="F2575" s="139" t="str">
        <f>IF(NOT(ISBLANK(B2575)),IF(B2575&lt;'Fiscal Year'!$B$3,1,0),"")</f>
        <v/>
      </c>
      <c r="G2575" s="10"/>
      <c r="H2575" s="10"/>
      <c r="I2575" s="40"/>
      <c r="J2575" s="40"/>
      <c r="K2575" s="53"/>
      <c r="L2575" s="53"/>
      <c r="M2575" s="53"/>
      <c r="N2575" s="53"/>
      <c r="O2575" s="53"/>
      <c r="P2575" s="53"/>
      <c r="Q2575" s="53"/>
      <c r="R2575" s="53"/>
      <c r="S2575" s="53"/>
    </row>
    <row r="2576" spans="1:19" x14ac:dyDescent="0.3">
      <c r="A2576" s="106"/>
      <c r="B2576" s="59"/>
      <c r="C2576" s="137" t="str">
        <f t="shared" si="40"/>
        <v/>
      </c>
      <c r="D2576" s="138" t="str">
        <f>IF(NOT(ISBLANK(B2576)),IF(AND(MONTH(B2576)&gt;=4,MONTH(B2576)&lt;=12,B2576&gt;=DATE(INT(LEFT('Fiscal Year'!$B$2,4)),4,1),B2576&lt;=DATE(INT(CONCATENATE("20",RIGHT('Fiscal Year'!$B$2,2))),3,31)),1,0),"")</f>
        <v/>
      </c>
      <c r="E2576" s="138" t="str">
        <f>IF(NOT(ISBLANK(B2576)),IF(AND(MONTH(B2576)&gt;=1,MONTH(B2576)&lt;=3,B2576&gt;=DATE(INT(LEFT('Fiscal Year'!$B$2,4)),4,1),B2576&lt;=DATE(INT(CONCATENATE("20",RIGHT('Fiscal Year'!$B$2,2))),3,31)),1,0),"")</f>
        <v/>
      </c>
      <c r="F2576" s="139" t="str">
        <f>IF(NOT(ISBLANK(B2576)),IF(B2576&lt;'Fiscal Year'!$B$3,1,0),"")</f>
        <v/>
      </c>
      <c r="G2576" s="10"/>
      <c r="H2576" s="10"/>
      <c r="I2576" s="40"/>
      <c r="J2576" s="40"/>
      <c r="K2576" s="53"/>
      <c r="L2576" s="53"/>
      <c r="M2576" s="53"/>
      <c r="N2576" s="53"/>
      <c r="O2576" s="53"/>
      <c r="P2576" s="53"/>
      <c r="Q2576" s="53"/>
      <c r="R2576" s="53"/>
      <c r="S2576" s="53"/>
    </row>
    <row r="2577" spans="1:19" x14ac:dyDescent="0.3">
      <c r="A2577" s="106"/>
      <c r="B2577" s="59"/>
      <c r="C2577" s="137" t="str">
        <f t="shared" si="40"/>
        <v/>
      </c>
      <c r="D2577" s="138" t="str">
        <f>IF(NOT(ISBLANK(B2577)),IF(AND(MONTH(B2577)&gt;=4,MONTH(B2577)&lt;=12,B2577&gt;=DATE(INT(LEFT('Fiscal Year'!$B$2,4)),4,1),B2577&lt;=DATE(INT(CONCATENATE("20",RIGHT('Fiscal Year'!$B$2,2))),3,31)),1,0),"")</f>
        <v/>
      </c>
      <c r="E2577" s="138" t="str">
        <f>IF(NOT(ISBLANK(B2577)),IF(AND(MONTH(B2577)&gt;=1,MONTH(B2577)&lt;=3,B2577&gt;=DATE(INT(LEFT('Fiscal Year'!$B$2,4)),4,1),B2577&lt;=DATE(INT(CONCATENATE("20",RIGHT('Fiscal Year'!$B$2,2))),3,31)),1,0),"")</f>
        <v/>
      </c>
      <c r="F2577" s="139" t="str">
        <f>IF(NOT(ISBLANK(B2577)),IF(B2577&lt;'Fiscal Year'!$B$3,1,0),"")</f>
        <v/>
      </c>
      <c r="G2577" s="10"/>
      <c r="H2577" s="10"/>
      <c r="I2577" s="40"/>
      <c r="J2577" s="40"/>
      <c r="K2577" s="53"/>
      <c r="L2577" s="53"/>
      <c r="M2577" s="53"/>
      <c r="N2577" s="53"/>
      <c r="O2577" s="53"/>
      <c r="P2577" s="53"/>
      <c r="Q2577" s="53"/>
      <c r="R2577" s="53"/>
      <c r="S2577" s="53"/>
    </row>
    <row r="2578" spans="1:19" x14ac:dyDescent="0.3">
      <c r="A2578" s="106"/>
      <c r="B2578" s="59"/>
      <c r="C2578" s="137" t="str">
        <f t="shared" si="40"/>
        <v/>
      </c>
      <c r="D2578" s="138" t="str">
        <f>IF(NOT(ISBLANK(B2578)),IF(AND(MONTH(B2578)&gt;=4,MONTH(B2578)&lt;=12,B2578&gt;=DATE(INT(LEFT('Fiscal Year'!$B$2,4)),4,1),B2578&lt;=DATE(INT(CONCATENATE("20",RIGHT('Fiscal Year'!$B$2,2))),3,31)),1,0),"")</f>
        <v/>
      </c>
      <c r="E2578" s="138" t="str">
        <f>IF(NOT(ISBLANK(B2578)),IF(AND(MONTH(B2578)&gt;=1,MONTH(B2578)&lt;=3,B2578&gt;=DATE(INT(LEFT('Fiscal Year'!$B$2,4)),4,1),B2578&lt;=DATE(INT(CONCATENATE("20",RIGHT('Fiscal Year'!$B$2,2))),3,31)),1,0),"")</f>
        <v/>
      </c>
      <c r="F2578" s="139" t="str">
        <f>IF(NOT(ISBLANK(B2578)),IF(B2578&lt;'Fiscal Year'!$B$3,1,0),"")</f>
        <v/>
      </c>
      <c r="G2578" s="10"/>
      <c r="H2578" s="10"/>
      <c r="I2578" s="40"/>
      <c r="J2578" s="40"/>
      <c r="K2578" s="53"/>
      <c r="L2578" s="53"/>
      <c r="M2578" s="53"/>
      <c r="N2578" s="53"/>
      <c r="O2578" s="53"/>
      <c r="P2578" s="53"/>
      <c r="Q2578" s="53"/>
      <c r="R2578" s="53"/>
      <c r="S2578" s="53"/>
    </row>
    <row r="2579" spans="1:19" x14ac:dyDescent="0.3">
      <c r="A2579" s="106"/>
      <c r="B2579" s="59"/>
      <c r="C2579" s="137" t="str">
        <f t="shared" si="40"/>
        <v/>
      </c>
      <c r="D2579" s="138" t="str">
        <f>IF(NOT(ISBLANK(B2579)),IF(AND(MONTH(B2579)&gt;=4,MONTH(B2579)&lt;=12,B2579&gt;=DATE(INT(LEFT('Fiscal Year'!$B$2,4)),4,1),B2579&lt;=DATE(INT(CONCATENATE("20",RIGHT('Fiscal Year'!$B$2,2))),3,31)),1,0),"")</f>
        <v/>
      </c>
      <c r="E2579" s="138" t="str">
        <f>IF(NOT(ISBLANK(B2579)),IF(AND(MONTH(B2579)&gt;=1,MONTH(B2579)&lt;=3,B2579&gt;=DATE(INT(LEFT('Fiscal Year'!$B$2,4)),4,1),B2579&lt;=DATE(INT(CONCATENATE("20",RIGHT('Fiscal Year'!$B$2,2))),3,31)),1,0),"")</f>
        <v/>
      </c>
      <c r="F2579" s="139" t="str">
        <f>IF(NOT(ISBLANK(B2579)),IF(B2579&lt;'Fiscal Year'!$B$3,1,0),"")</f>
        <v/>
      </c>
      <c r="G2579" s="10"/>
      <c r="H2579" s="10"/>
      <c r="I2579" s="40"/>
      <c r="J2579" s="40"/>
      <c r="K2579" s="53"/>
      <c r="L2579" s="53"/>
      <c r="M2579" s="53"/>
      <c r="N2579" s="53"/>
      <c r="O2579" s="53"/>
      <c r="P2579" s="53"/>
      <c r="Q2579" s="53"/>
      <c r="R2579" s="53"/>
      <c r="S2579" s="53"/>
    </row>
    <row r="2580" spans="1:19" x14ac:dyDescent="0.3">
      <c r="A2580" s="106"/>
      <c r="B2580" s="59"/>
      <c r="C2580" s="137" t="str">
        <f t="shared" si="40"/>
        <v/>
      </c>
      <c r="D2580" s="138" t="str">
        <f>IF(NOT(ISBLANK(B2580)),IF(AND(MONTH(B2580)&gt;=4,MONTH(B2580)&lt;=12,B2580&gt;=DATE(INT(LEFT('Fiscal Year'!$B$2,4)),4,1),B2580&lt;=DATE(INT(CONCATENATE("20",RIGHT('Fiscal Year'!$B$2,2))),3,31)),1,0),"")</f>
        <v/>
      </c>
      <c r="E2580" s="138" t="str">
        <f>IF(NOT(ISBLANK(B2580)),IF(AND(MONTH(B2580)&gt;=1,MONTH(B2580)&lt;=3,B2580&gt;=DATE(INT(LEFT('Fiscal Year'!$B$2,4)),4,1),B2580&lt;=DATE(INT(CONCATENATE("20",RIGHT('Fiscal Year'!$B$2,2))),3,31)),1,0),"")</f>
        <v/>
      </c>
      <c r="F2580" s="139" t="str">
        <f>IF(NOT(ISBLANK(B2580)),IF(B2580&lt;'Fiscal Year'!$B$3,1,0),"")</f>
        <v/>
      </c>
      <c r="G2580" s="10"/>
      <c r="H2580" s="10"/>
      <c r="I2580" s="40"/>
      <c r="J2580" s="40"/>
      <c r="K2580" s="53"/>
      <c r="L2580" s="53"/>
      <c r="M2580" s="53"/>
      <c r="N2580" s="53"/>
      <c r="O2580" s="53"/>
      <c r="P2580" s="53"/>
      <c r="Q2580" s="53"/>
      <c r="R2580" s="53"/>
      <c r="S2580" s="53"/>
    </row>
    <row r="2581" spans="1:19" x14ac:dyDescent="0.3">
      <c r="A2581" s="106"/>
      <c r="B2581" s="59"/>
      <c r="C2581" s="137" t="str">
        <f t="shared" si="40"/>
        <v/>
      </c>
      <c r="D2581" s="138" t="str">
        <f>IF(NOT(ISBLANK(B2581)),IF(AND(MONTH(B2581)&gt;=4,MONTH(B2581)&lt;=12,B2581&gt;=DATE(INT(LEFT('Fiscal Year'!$B$2,4)),4,1),B2581&lt;=DATE(INT(CONCATENATE("20",RIGHT('Fiscal Year'!$B$2,2))),3,31)),1,0),"")</f>
        <v/>
      </c>
      <c r="E2581" s="138" t="str">
        <f>IF(NOT(ISBLANK(B2581)),IF(AND(MONTH(B2581)&gt;=1,MONTH(B2581)&lt;=3,B2581&gt;=DATE(INT(LEFT('Fiscal Year'!$B$2,4)),4,1),B2581&lt;=DATE(INT(CONCATENATE("20",RIGHT('Fiscal Year'!$B$2,2))),3,31)),1,0),"")</f>
        <v/>
      </c>
      <c r="F2581" s="139" t="str">
        <f>IF(NOT(ISBLANK(B2581)),IF(B2581&lt;'Fiscal Year'!$B$3,1,0),"")</f>
        <v/>
      </c>
      <c r="G2581" s="10"/>
      <c r="H2581" s="10"/>
      <c r="I2581" s="40"/>
      <c r="J2581" s="40"/>
      <c r="K2581" s="53"/>
      <c r="L2581" s="53"/>
      <c r="M2581" s="53"/>
      <c r="N2581" s="53"/>
      <c r="O2581" s="53"/>
      <c r="P2581" s="53"/>
      <c r="Q2581" s="53"/>
      <c r="R2581" s="53"/>
      <c r="S2581" s="53"/>
    </row>
    <row r="2582" spans="1:19" x14ac:dyDescent="0.3">
      <c r="A2582" s="106"/>
      <c r="B2582" s="59"/>
      <c r="C2582" s="137" t="str">
        <f t="shared" si="40"/>
        <v/>
      </c>
      <c r="D2582" s="138" t="str">
        <f>IF(NOT(ISBLANK(B2582)),IF(AND(MONTH(B2582)&gt;=4,MONTH(B2582)&lt;=12,B2582&gt;=DATE(INT(LEFT('Fiscal Year'!$B$2,4)),4,1),B2582&lt;=DATE(INT(CONCATENATE("20",RIGHT('Fiscal Year'!$B$2,2))),3,31)),1,0),"")</f>
        <v/>
      </c>
      <c r="E2582" s="138" t="str">
        <f>IF(NOT(ISBLANK(B2582)),IF(AND(MONTH(B2582)&gt;=1,MONTH(B2582)&lt;=3,B2582&gt;=DATE(INT(LEFT('Fiscal Year'!$B$2,4)),4,1),B2582&lt;=DATE(INT(CONCATENATE("20",RIGHT('Fiscal Year'!$B$2,2))),3,31)),1,0),"")</f>
        <v/>
      </c>
      <c r="F2582" s="139" t="str">
        <f>IF(NOT(ISBLANK(B2582)),IF(B2582&lt;'Fiscal Year'!$B$3,1,0),"")</f>
        <v/>
      </c>
      <c r="G2582" s="10"/>
      <c r="H2582" s="10"/>
      <c r="I2582" s="40"/>
      <c r="J2582" s="40"/>
      <c r="K2582" s="53"/>
      <c r="L2582" s="53"/>
      <c r="M2582" s="53"/>
      <c r="N2582" s="53"/>
      <c r="O2582" s="53"/>
      <c r="P2582" s="53"/>
      <c r="Q2582" s="53"/>
      <c r="R2582" s="53"/>
      <c r="S2582" s="53"/>
    </row>
    <row r="2583" spans="1:19" x14ac:dyDescent="0.3">
      <c r="A2583" s="106"/>
      <c r="B2583" s="59"/>
      <c r="C2583" s="137" t="str">
        <f t="shared" si="40"/>
        <v/>
      </c>
      <c r="D2583" s="138" t="str">
        <f>IF(NOT(ISBLANK(B2583)),IF(AND(MONTH(B2583)&gt;=4,MONTH(B2583)&lt;=12,B2583&gt;=DATE(INT(LEFT('Fiscal Year'!$B$2,4)),4,1),B2583&lt;=DATE(INT(CONCATENATE("20",RIGHT('Fiscal Year'!$B$2,2))),3,31)),1,0),"")</f>
        <v/>
      </c>
      <c r="E2583" s="138" t="str">
        <f>IF(NOT(ISBLANK(B2583)),IF(AND(MONTH(B2583)&gt;=1,MONTH(B2583)&lt;=3,B2583&gt;=DATE(INT(LEFT('Fiscal Year'!$B$2,4)),4,1),B2583&lt;=DATE(INT(CONCATENATE("20",RIGHT('Fiscal Year'!$B$2,2))),3,31)),1,0),"")</f>
        <v/>
      </c>
      <c r="F2583" s="139" t="str">
        <f>IF(NOT(ISBLANK(B2583)),IF(B2583&lt;'Fiscal Year'!$B$3,1,0),"")</f>
        <v/>
      </c>
      <c r="G2583" s="10"/>
      <c r="H2583" s="10"/>
      <c r="I2583" s="40"/>
      <c r="J2583" s="40"/>
      <c r="K2583" s="53"/>
      <c r="L2583" s="53"/>
      <c r="M2583" s="53"/>
      <c r="N2583" s="53"/>
      <c r="O2583" s="53"/>
      <c r="P2583" s="53"/>
      <c r="Q2583" s="53"/>
      <c r="R2583" s="53"/>
      <c r="S2583" s="53"/>
    </row>
    <row r="2584" spans="1:19" x14ac:dyDescent="0.3">
      <c r="A2584" s="106"/>
      <c r="B2584" s="59"/>
      <c r="C2584" s="137" t="str">
        <f t="shared" si="40"/>
        <v/>
      </c>
      <c r="D2584" s="138" t="str">
        <f>IF(NOT(ISBLANK(B2584)),IF(AND(MONTH(B2584)&gt;=4,MONTH(B2584)&lt;=12,B2584&gt;=DATE(INT(LEFT('Fiscal Year'!$B$2,4)),4,1),B2584&lt;=DATE(INT(CONCATENATE("20",RIGHT('Fiscal Year'!$B$2,2))),3,31)),1,0),"")</f>
        <v/>
      </c>
      <c r="E2584" s="138" t="str">
        <f>IF(NOT(ISBLANK(B2584)),IF(AND(MONTH(B2584)&gt;=1,MONTH(B2584)&lt;=3,B2584&gt;=DATE(INT(LEFT('Fiscal Year'!$B$2,4)),4,1),B2584&lt;=DATE(INT(CONCATENATE("20",RIGHT('Fiscal Year'!$B$2,2))),3,31)),1,0),"")</f>
        <v/>
      </c>
      <c r="F2584" s="139" t="str">
        <f>IF(NOT(ISBLANK(B2584)),IF(B2584&lt;'Fiscal Year'!$B$3,1,0),"")</f>
        <v/>
      </c>
      <c r="G2584" s="10"/>
      <c r="H2584" s="10"/>
      <c r="I2584" s="40"/>
      <c r="J2584" s="40"/>
      <c r="K2584" s="53"/>
      <c r="L2584" s="53"/>
      <c r="M2584" s="53"/>
      <c r="N2584" s="53"/>
      <c r="O2584" s="53"/>
      <c r="P2584" s="53"/>
      <c r="Q2584" s="53"/>
      <c r="R2584" s="53"/>
      <c r="S2584" s="53"/>
    </row>
    <row r="2585" spans="1:19" x14ac:dyDescent="0.3">
      <c r="A2585" s="106"/>
      <c r="B2585" s="59"/>
      <c r="C2585" s="137" t="str">
        <f t="shared" si="40"/>
        <v/>
      </c>
      <c r="D2585" s="138" t="str">
        <f>IF(NOT(ISBLANK(B2585)),IF(AND(MONTH(B2585)&gt;=4,MONTH(B2585)&lt;=12,B2585&gt;=DATE(INT(LEFT('Fiscal Year'!$B$2,4)),4,1),B2585&lt;=DATE(INT(CONCATENATE("20",RIGHT('Fiscal Year'!$B$2,2))),3,31)),1,0),"")</f>
        <v/>
      </c>
      <c r="E2585" s="138" t="str">
        <f>IF(NOT(ISBLANK(B2585)),IF(AND(MONTH(B2585)&gt;=1,MONTH(B2585)&lt;=3,B2585&gt;=DATE(INT(LEFT('Fiscal Year'!$B$2,4)),4,1),B2585&lt;=DATE(INT(CONCATENATE("20",RIGHT('Fiscal Year'!$B$2,2))),3,31)),1,0),"")</f>
        <v/>
      </c>
      <c r="F2585" s="139" t="str">
        <f>IF(NOT(ISBLANK(B2585)),IF(B2585&lt;'Fiscal Year'!$B$3,1,0),"")</f>
        <v/>
      </c>
      <c r="G2585" s="10"/>
      <c r="H2585" s="10"/>
      <c r="I2585" s="40"/>
      <c r="J2585" s="40"/>
      <c r="K2585" s="53"/>
      <c r="L2585" s="53"/>
      <c r="M2585" s="53"/>
      <c r="N2585" s="53"/>
      <c r="O2585" s="53"/>
      <c r="P2585" s="53"/>
      <c r="Q2585" s="53"/>
      <c r="R2585" s="53"/>
      <c r="S2585" s="53"/>
    </row>
    <row r="2586" spans="1:19" x14ac:dyDescent="0.3">
      <c r="A2586" s="106"/>
      <c r="B2586" s="59"/>
      <c r="C2586" s="137" t="str">
        <f t="shared" si="40"/>
        <v/>
      </c>
      <c r="D2586" s="138" t="str">
        <f>IF(NOT(ISBLANK(B2586)),IF(AND(MONTH(B2586)&gt;=4,MONTH(B2586)&lt;=12,B2586&gt;=DATE(INT(LEFT('Fiscal Year'!$B$2,4)),4,1),B2586&lt;=DATE(INT(CONCATENATE("20",RIGHT('Fiscal Year'!$B$2,2))),3,31)),1,0),"")</f>
        <v/>
      </c>
      <c r="E2586" s="138" t="str">
        <f>IF(NOT(ISBLANK(B2586)),IF(AND(MONTH(B2586)&gt;=1,MONTH(B2586)&lt;=3,B2586&gt;=DATE(INT(LEFT('Fiscal Year'!$B$2,4)),4,1),B2586&lt;=DATE(INT(CONCATENATE("20",RIGHT('Fiscal Year'!$B$2,2))),3,31)),1,0),"")</f>
        <v/>
      </c>
      <c r="F2586" s="139" t="str">
        <f>IF(NOT(ISBLANK(B2586)),IF(B2586&lt;'Fiscal Year'!$B$3,1,0),"")</f>
        <v/>
      </c>
      <c r="G2586" s="10"/>
      <c r="H2586" s="10"/>
      <c r="I2586" s="40"/>
      <c r="J2586" s="40"/>
      <c r="K2586" s="53"/>
      <c r="L2586" s="53"/>
      <c r="M2586" s="53"/>
      <c r="N2586" s="53"/>
      <c r="O2586" s="53"/>
      <c r="P2586" s="53"/>
      <c r="Q2586" s="53"/>
      <c r="R2586" s="53"/>
      <c r="S2586" s="53"/>
    </row>
    <row r="2587" spans="1:19" x14ac:dyDescent="0.3">
      <c r="A2587" s="106"/>
      <c r="B2587" s="59"/>
      <c r="C2587" s="137" t="str">
        <f t="shared" si="40"/>
        <v/>
      </c>
      <c r="D2587" s="138" t="str">
        <f>IF(NOT(ISBLANK(B2587)),IF(AND(MONTH(B2587)&gt;=4,MONTH(B2587)&lt;=12,B2587&gt;=DATE(INT(LEFT('Fiscal Year'!$B$2,4)),4,1),B2587&lt;=DATE(INT(CONCATENATE("20",RIGHT('Fiscal Year'!$B$2,2))),3,31)),1,0),"")</f>
        <v/>
      </c>
      <c r="E2587" s="138" t="str">
        <f>IF(NOT(ISBLANK(B2587)),IF(AND(MONTH(B2587)&gt;=1,MONTH(B2587)&lt;=3,B2587&gt;=DATE(INT(LEFT('Fiscal Year'!$B$2,4)),4,1),B2587&lt;=DATE(INT(CONCATENATE("20",RIGHT('Fiscal Year'!$B$2,2))),3,31)),1,0),"")</f>
        <v/>
      </c>
      <c r="F2587" s="139" t="str">
        <f>IF(NOT(ISBLANK(B2587)),IF(B2587&lt;'Fiscal Year'!$B$3,1,0),"")</f>
        <v/>
      </c>
      <c r="G2587" s="10"/>
      <c r="H2587" s="10"/>
      <c r="I2587" s="40"/>
      <c r="J2587" s="40"/>
      <c r="K2587" s="53"/>
      <c r="L2587" s="53"/>
      <c r="M2587" s="53"/>
      <c r="N2587" s="53"/>
      <c r="O2587" s="53"/>
      <c r="P2587" s="53"/>
      <c r="Q2587" s="53"/>
      <c r="R2587" s="53"/>
      <c r="S2587" s="53"/>
    </row>
    <row r="2588" spans="1:19" x14ac:dyDescent="0.3">
      <c r="A2588" s="106"/>
      <c r="B2588" s="59"/>
      <c r="C2588" s="137" t="str">
        <f t="shared" si="40"/>
        <v/>
      </c>
      <c r="D2588" s="138" t="str">
        <f>IF(NOT(ISBLANK(B2588)),IF(AND(MONTH(B2588)&gt;=4,MONTH(B2588)&lt;=12,B2588&gt;=DATE(INT(LEFT('Fiscal Year'!$B$2,4)),4,1),B2588&lt;=DATE(INT(CONCATENATE("20",RIGHT('Fiscal Year'!$B$2,2))),3,31)),1,0),"")</f>
        <v/>
      </c>
      <c r="E2588" s="138" t="str">
        <f>IF(NOT(ISBLANK(B2588)),IF(AND(MONTH(B2588)&gt;=1,MONTH(B2588)&lt;=3,B2588&gt;=DATE(INT(LEFT('Fiscal Year'!$B$2,4)),4,1),B2588&lt;=DATE(INT(CONCATENATE("20",RIGHT('Fiscal Year'!$B$2,2))),3,31)),1,0),"")</f>
        <v/>
      </c>
      <c r="F2588" s="139" t="str">
        <f>IF(NOT(ISBLANK(B2588)),IF(B2588&lt;'Fiscal Year'!$B$3,1,0),"")</f>
        <v/>
      </c>
      <c r="G2588" s="10"/>
      <c r="H2588" s="10"/>
      <c r="I2588" s="40"/>
      <c r="J2588" s="40"/>
      <c r="K2588" s="53"/>
      <c r="L2588" s="53"/>
      <c r="M2588" s="53"/>
      <c r="N2588" s="53"/>
      <c r="O2588" s="53"/>
      <c r="P2588" s="53"/>
      <c r="Q2588" s="53"/>
      <c r="R2588" s="53"/>
      <c r="S2588" s="53"/>
    </row>
    <row r="2589" spans="1:19" x14ac:dyDescent="0.3">
      <c r="A2589" s="106"/>
      <c r="B2589" s="59"/>
      <c r="C2589" s="137" t="str">
        <f t="shared" si="40"/>
        <v/>
      </c>
      <c r="D2589" s="138" t="str">
        <f>IF(NOT(ISBLANK(B2589)),IF(AND(MONTH(B2589)&gt;=4,MONTH(B2589)&lt;=12,B2589&gt;=DATE(INT(LEFT('Fiscal Year'!$B$2,4)),4,1),B2589&lt;=DATE(INT(CONCATENATE("20",RIGHT('Fiscal Year'!$B$2,2))),3,31)),1,0),"")</f>
        <v/>
      </c>
      <c r="E2589" s="138" t="str">
        <f>IF(NOT(ISBLANK(B2589)),IF(AND(MONTH(B2589)&gt;=1,MONTH(B2589)&lt;=3,B2589&gt;=DATE(INT(LEFT('Fiscal Year'!$B$2,4)),4,1),B2589&lt;=DATE(INT(CONCATENATE("20",RIGHT('Fiscal Year'!$B$2,2))),3,31)),1,0),"")</f>
        <v/>
      </c>
      <c r="F2589" s="139" t="str">
        <f>IF(NOT(ISBLANK(B2589)),IF(B2589&lt;'Fiscal Year'!$B$3,1,0),"")</f>
        <v/>
      </c>
      <c r="G2589" s="10"/>
      <c r="H2589" s="10"/>
      <c r="I2589" s="40"/>
      <c r="J2589" s="40"/>
      <c r="K2589" s="53"/>
      <c r="L2589" s="53"/>
      <c r="M2589" s="53"/>
      <c r="N2589" s="53"/>
      <c r="O2589" s="53"/>
      <c r="P2589" s="53"/>
      <c r="Q2589" s="53"/>
      <c r="R2589" s="53"/>
      <c r="S2589" s="53"/>
    </row>
    <row r="2590" spans="1:19" x14ac:dyDescent="0.3">
      <c r="A2590" s="106"/>
      <c r="B2590" s="59"/>
      <c r="C2590" s="137" t="str">
        <f t="shared" si="40"/>
        <v/>
      </c>
      <c r="D2590" s="138" t="str">
        <f>IF(NOT(ISBLANK(B2590)),IF(AND(MONTH(B2590)&gt;=4,MONTH(B2590)&lt;=12,B2590&gt;=DATE(INT(LEFT('Fiscal Year'!$B$2,4)),4,1),B2590&lt;=DATE(INT(CONCATENATE("20",RIGHT('Fiscal Year'!$B$2,2))),3,31)),1,0),"")</f>
        <v/>
      </c>
      <c r="E2590" s="138" t="str">
        <f>IF(NOT(ISBLANK(B2590)),IF(AND(MONTH(B2590)&gt;=1,MONTH(B2590)&lt;=3,B2590&gt;=DATE(INT(LEFT('Fiscal Year'!$B$2,4)),4,1),B2590&lt;=DATE(INT(CONCATENATE("20",RIGHT('Fiscal Year'!$B$2,2))),3,31)),1,0),"")</f>
        <v/>
      </c>
      <c r="F2590" s="139" t="str">
        <f>IF(NOT(ISBLANK(B2590)),IF(B2590&lt;'Fiscal Year'!$B$3,1,0),"")</f>
        <v/>
      </c>
      <c r="G2590" s="10"/>
      <c r="H2590" s="10"/>
      <c r="I2590" s="40"/>
      <c r="J2590" s="40"/>
      <c r="K2590" s="53"/>
      <c r="L2590" s="53"/>
      <c r="M2590" s="53"/>
      <c r="N2590" s="53"/>
      <c r="O2590" s="53"/>
      <c r="P2590" s="53"/>
      <c r="Q2590" s="53"/>
      <c r="R2590" s="53"/>
      <c r="S2590" s="53"/>
    </row>
    <row r="2591" spans="1:19" x14ac:dyDescent="0.3">
      <c r="A2591" s="106"/>
      <c r="B2591" s="59"/>
      <c r="C2591" s="137" t="str">
        <f t="shared" si="40"/>
        <v/>
      </c>
      <c r="D2591" s="138" t="str">
        <f>IF(NOT(ISBLANK(B2591)),IF(AND(MONTH(B2591)&gt;=4,MONTH(B2591)&lt;=12,B2591&gt;=DATE(INT(LEFT('Fiscal Year'!$B$2,4)),4,1),B2591&lt;=DATE(INT(CONCATENATE("20",RIGHT('Fiscal Year'!$B$2,2))),3,31)),1,0),"")</f>
        <v/>
      </c>
      <c r="E2591" s="138" t="str">
        <f>IF(NOT(ISBLANK(B2591)),IF(AND(MONTH(B2591)&gt;=1,MONTH(B2591)&lt;=3,B2591&gt;=DATE(INT(LEFT('Fiscal Year'!$B$2,4)),4,1),B2591&lt;=DATE(INT(CONCATENATE("20",RIGHT('Fiscal Year'!$B$2,2))),3,31)),1,0),"")</f>
        <v/>
      </c>
      <c r="F2591" s="139" t="str">
        <f>IF(NOT(ISBLANK(B2591)),IF(B2591&lt;'Fiscal Year'!$B$3,1,0),"")</f>
        <v/>
      </c>
      <c r="G2591" s="10"/>
      <c r="H2591" s="10"/>
      <c r="I2591" s="40"/>
      <c r="J2591" s="40"/>
      <c r="K2591" s="53"/>
      <c r="L2591" s="53"/>
      <c r="M2591" s="53"/>
      <c r="N2591" s="53"/>
      <c r="O2591" s="53"/>
      <c r="P2591" s="53"/>
      <c r="Q2591" s="53"/>
      <c r="R2591" s="53"/>
      <c r="S2591" s="53"/>
    </row>
    <row r="2592" spans="1:19" x14ac:dyDescent="0.3">
      <c r="A2592" s="106"/>
      <c r="B2592" s="59"/>
      <c r="C2592" s="137" t="str">
        <f t="shared" si="40"/>
        <v/>
      </c>
      <c r="D2592" s="138" t="str">
        <f>IF(NOT(ISBLANK(B2592)),IF(AND(MONTH(B2592)&gt;=4,MONTH(B2592)&lt;=12,B2592&gt;=DATE(INT(LEFT('Fiscal Year'!$B$2,4)),4,1),B2592&lt;=DATE(INT(CONCATENATE("20",RIGHT('Fiscal Year'!$B$2,2))),3,31)),1,0),"")</f>
        <v/>
      </c>
      <c r="E2592" s="138" t="str">
        <f>IF(NOT(ISBLANK(B2592)),IF(AND(MONTH(B2592)&gt;=1,MONTH(B2592)&lt;=3,B2592&gt;=DATE(INT(LEFT('Fiscal Year'!$B$2,4)),4,1),B2592&lt;=DATE(INT(CONCATENATE("20",RIGHT('Fiscal Year'!$B$2,2))),3,31)),1,0),"")</f>
        <v/>
      </c>
      <c r="F2592" s="139" t="str">
        <f>IF(NOT(ISBLANK(B2592)),IF(B2592&lt;'Fiscal Year'!$B$3,1,0),"")</f>
        <v/>
      </c>
      <c r="G2592" s="10"/>
      <c r="H2592" s="10"/>
      <c r="I2592" s="40"/>
      <c r="J2592" s="40"/>
      <c r="K2592" s="53"/>
      <c r="L2592" s="53"/>
      <c r="M2592" s="53"/>
      <c r="N2592" s="53"/>
      <c r="O2592" s="53"/>
      <c r="P2592" s="53"/>
      <c r="Q2592" s="53"/>
      <c r="R2592" s="53"/>
      <c r="S2592" s="53"/>
    </row>
    <row r="2593" spans="1:19" x14ac:dyDescent="0.3">
      <c r="A2593" s="106"/>
      <c r="B2593" s="59"/>
      <c r="C2593" s="137" t="str">
        <f t="shared" si="40"/>
        <v/>
      </c>
      <c r="D2593" s="138" t="str">
        <f>IF(NOT(ISBLANK(B2593)),IF(AND(MONTH(B2593)&gt;=4,MONTH(B2593)&lt;=12,B2593&gt;=DATE(INT(LEFT('Fiscal Year'!$B$2,4)),4,1),B2593&lt;=DATE(INT(CONCATENATE("20",RIGHT('Fiscal Year'!$B$2,2))),3,31)),1,0),"")</f>
        <v/>
      </c>
      <c r="E2593" s="138" t="str">
        <f>IF(NOT(ISBLANK(B2593)),IF(AND(MONTH(B2593)&gt;=1,MONTH(B2593)&lt;=3,B2593&gt;=DATE(INT(LEFT('Fiscal Year'!$B$2,4)),4,1),B2593&lt;=DATE(INT(CONCATENATE("20",RIGHT('Fiscal Year'!$B$2,2))),3,31)),1,0),"")</f>
        <v/>
      </c>
      <c r="F2593" s="139" t="str">
        <f>IF(NOT(ISBLANK(B2593)),IF(B2593&lt;'Fiscal Year'!$B$3,1,0),"")</f>
        <v/>
      </c>
      <c r="G2593" s="10"/>
      <c r="H2593" s="10"/>
      <c r="I2593" s="40"/>
      <c r="J2593" s="40"/>
      <c r="K2593" s="53"/>
      <c r="L2593" s="53"/>
      <c r="M2593" s="53"/>
      <c r="N2593" s="53"/>
      <c r="O2593" s="53"/>
      <c r="P2593" s="53"/>
      <c r="Q2593" s="53"/>
      <c r="R2593" s="53"/>
      <c r="S2593" s="53"/>
    </row>
    <row r="2594" spans="1:19" x14ac:dyDescent="0.3">
      <c r="A2594" s="106"/>
      <c r="B2594" s="59"/>
      <c r="C2594" s="137" t="str">
        <f t="shared" si="40"/>
        <v/>
      </c>
      <c r="D2594" s="138" t="str">
        <f>IF(NOT(ISBLANK(B2594)),IF(AND(MONTH(B2594)&gt;=4,MONTH(B2594)&lt;=12,B2594&gt;=DATE(INT(LEFT('Fiscal Year'!$B$2,4)),4,1),B2594&lt;=DATE(INT(CONCATENATE("20",RIGHT('Fiscal Year'!$B$2,2))),3,31)),1,0),"")</f>
        <v/>
      </c>
      <c r="E2594" s="138" t="str">
        <f>IF(NOT(ISBLANK(B2594)),IF(AND(MONTH(B2594)&gt;=1,MONTH(B2594)&lt;=3,B2594&gt;=DATE(INT(LEFT('Fiscal Year'!$B$2,4)),4,1),B2594&lt;=DATE(INT(CONCATENATE("20",RIGHT('Fiscal Year'!$B$2,2))),3,31)),1,0),"")</f>
        <v/>
      </c>
      <c r="F2594" s="139" t="str">
        <f>IF(NOT(ISBLANK(B2594)),IF(B2594&lt;'Fiscal Year'!$B$3,1,0),"")</f>
        <v/>
      </c>
      <c r="G2594" s="10"/>
      <c r="H2594" s="10"/>
      <c r="I2594" s="40"/>
      <c r="J2594" s="40"/>
      <c r="K2594" s="53"/>
      <c r="L2594" s="53"/>
      <c r="M2594" s="53"/>
      <c r="N2594" s="53"/>
      <c r="O2594" s="53"/>
      <c r="P2594" s="53"/>
      <c r="Q2594" s="53"/>
      <c r="R2594" s="53"/>
      <c r="S2594" s="53"/>
    </row>
    <row r="2595" spans="1:19" x14ac:dyDescent="0.3">
      <c r="A2595" s="106"/>
      <c r="B2595" s="59"/>
      <c r="C2595" s="137" t="str">
        <f t="shared" si="40"/>
        <v/>
      </c>
      <c r="D2595" s="138" t="str">
        <f>IF(NOT(ISBLANK(B2595)),IF(AND(MONTH(B2595)&gt;=4,MONTH(B2595)&lt;=12,B2595&gt;=DATE(INT(LEFT('Fiscal Year'!$B$2,4)),4,1),B2595&lt;=DATE(INT(CONCATENATE("20",RIGHT('Fiscal Year'!$B$2,2))),3,31)),1,0),"")</f>
        <v/>
      </c>
      <c r="E2595" s="138" t="str">
        <f>IF(NOT(ISBLANK(B2595)),IF(AND(MONTH(B2595)&gt;=1,MONTH(B2595)&lt;=3,B2595&gt;=DATE(INT(LEFT('Fiscal Year'!$B$2,4)),4,1),B2595&lt;=DATE(INT(CONCATENATE("20",RIGHT('Fiscal Year'!$B$2,2))),3,31)),1,0),"")</f>
        <v/>
      </c>
      <c r="F2595" s="139" t="str">
        <f>IF(NOT(ISBLANK(B2595)),IF(B2595&lt;'Fiscal Year'!$B$3,1,0),"")</f>
        <v/>
      </c>
      <c r="G2595" s="10"/>
      <c r="H2595" s="10"/>
      <c r="I2595" s="40"/>
      <c r="J2595" s="40"/>
      <c r="K2595" s="53"/>
      <c r="L2595" s="53"/>
      <c r="M2595" s="53"/>
      <c r="N2595" s="53"/>
      <c r="O2595" s="53"/>
      <c r="P2595" s="53"/>
      <c r="Q2595" s="53"/>
      <c r="R2595" s="53"/>
      <c r="S2595" s="53"/>
    </row>
    <row r="2596" spans="1:19" x14ac:dyDescent="0.3">
      <c r="A2596" s="106"/>
      <c r="B2596" s="59"/>
      <c r="C2596" s="137" t="str">
        <f t="shared" si="40"/>
        <v/>
      </c>
      <c r="D2596" s="138" t="str">
        <f>IF(NOT(ISBLANK(B2596)),IF(AND(MONTH(B2596)&gt;=4,MONTH(B2596)&lt;=12,B2596&gt;=DATE(INT(LEFT('Fiscal Year'!$B$2,4)),4,1),B2596&lt;=DATE(INT(CONCATENATE("20",RIGHT('Fiscal Year'!$B$2,2))),3,31)),1,0),"")</f>
        <v/>
      </c>
      <c r="E2596" s="138" t="str">
        <f>IF(NOT(ISBLANK(B2596)),IF(AND(MONTH(B2596)&gt;=1,MONTH(B2596)&lt;=3,B2596&gt;=DATE(INT(LEFT('Fiscal Year'!$B$2,4)),4,1),B2596&lt;=DATE(INT(CONCATENATE("20",RIGHT('Fiscal Year'!$B$2,2))),3,31)),1,0),"")</f>
        <v/>
      </c>
      <c r="F2596" s="139" t="str">
        <f>IF(NOT(ISBLANK(B2596)),IF(B2596&lt;'Fiscal Year'!$B$3,1,0),"")</f>
        <v/>
      </c>
      <c r="G2596" s="10"/>
      <c r="H2596" s="10"/>
      <c r="I2596" s="40"/>
      <c r="J2596" s="40"/>
      <c r="K2596" s="53"/>
      <c r="L2596" s="53"/>
      <c r="M2596" s="53"/>
      <c r="N2596" s="53"/>
      <c r="O2596" s="53"/>
      <c r="P2596" s="53"/>
      <c r="Q2596" s="53"/>
      <c r="R2596" s="53"/>
      <c r="S2596" s="53"/>
    </row>
    <row r="2597" spans="1:19" x14ac:dyDescent="0.3">
      <c r="A2597" s="106"/>
      <c r="B2597" s="59"/>
      <c r="C2597" s="137" t="str">
        <f t="shared" si="40"/>
        <v/>
      </c>
      <c r="D2597" s="138" t="str">
        <f>IF(NOT(ISBLANK(B2597)),IF(AND(MONTH(B2597)&gt;=4,MONTH(B2597)&lt;=12,B2597&gt;=DATE(INT(LEFT('Fiscal Year'!$B$2,4)),4,1),B2597&lt;=DATE(INT(CONCATENATE("20",RIGHT('Fiscal Year'!$B$2,2))),3,31)),1,0),"")</f>
        <v/>
      </c>
      <c r="E2597" s="138" t="str">
        <f>IF(NOT(ISBLANK(B2597)),IF(AND(MONTH(B2597)&gt;=1,MONTH(B2597)&lt;=3,B2597&gt;=DATE(INT(LEFT('Fiscal Year'!$B$2,4)),4,1),B2597&lt;=DATE(INT(CONCATENATE("20",RIGHT('Fiscal Year'!$B$2,2))),3,31)),1,0),"")</f>
        <v/>
      </c>
      <c r="F2597" s="139" t="str">
        <f>IF(NOT(ISBLANK(B2597)),IF(B2597&lt;'Fiscal Year'!$B$3,1,0),"")</f>
        <v/>
      </c>
      <c r="G2597" s="10"/>
      <c r="H2597" s="10"/>
      <c r="I2597" s="40"/>
      <c r="J2597" s="40"/>
      <c r="K2597" s="53"/>
      <c r="L2597" s="53"/>
      <c r="M2597" s="53"/>
      <c r="N2597" s="53"/>
      <c r="O2597" s="53"/>
      <c r="P2597" s="53"/>
      <c r="Q2597" s="53"/>
      <c r="R2597" s="53"/>
      <c r="S2597" s="53"/>
    </row>
    <row r="2598" spans="1:19" x14ac:dyDescent="0.3">
      <c r="A2598" s="106"/>
      <c r="B2598" s="59"/>
      <c r="C2598" s="137" t="str">
        <f t="shared" si="40"/>
        <v/>
      </c>
      <c r="D2598" s="138" t="str">
        <f>IF(NOT(ISBLANK(B2598)),IF(AND(MONTH(B2598)&gt;=4,MONTH(B2598)&lt;=12,B2598&gt;=DATE(INT(LEFT('Fiscal Year'!$B$2,4)),4,1),B2598&lt;=DATE(INT(CONCATENATE("20",RIGHT('Fiscal Year'!$B$2,2))),3,31)),1,0),"")</f>
        <v/>
      </c>
      <c r="E2598" s="138" t="str">
        <f>IF(NOT(ISBLANK(B2598)),IF(AND(MONTH(B2598)&gt;=1,MONTH(B2598)&lt;=3,B2598&gt;=DATE(INT(LEFT('Fiscal Year'!$B$2,4)),4,1),B2598&lt;=DATE(INT(CONCATENATE("20",RIGHT('Fiscal Year'!$B$2,2))),3,31)),1,0),"")</f>
        <v/>
      </c>
      <c r="F2598" s="139" t="str">
        <f>IF(NOT(ISBLANK(B2598)),IF(B2598&lt;'Fiscal Year'!$B$3,1,0),"")</f>
        <v/>
      </c>
      <c r="G2598" s="10"/>
      <c r="H2598" s="10"/>
      <c r="I2598" s="40"/>
      <c r="J2598" s="40"/>
      <c r="K2598" s="53"/>
      <c r="L2598" s="53"/>
      <c r="M2598" s="53"/>
      <c r="N2598" s="53"/>
      <c r="O2598" s="53"/>
      <c r="P2598" s="53"/>
      <c r="Q2598" s="53"/>
      <c r="R2598" s="53"/>
      <c r="S2598" s="53"/>
    </row>
    <row r="2599" spans="1:19" x14ac:dyDescent="0.3">
      <c r="A2599" s="106"/>
      <c r="B2599" s="59"/>
      <c r="C2599" s="137" t="str">
        <f t="shared" si="40"/>
        <v/>
      </c>
      <c r="D2599" s="138" t="str">
        <f>IF(NOT(ISBLANK(B2599)),IF(AND(MONTH(B2599)&gt;=4,MONTH(B2599)&lt;=12,B2599&gt;=DATE(INT(LEFT('Fiscal Year'!$B$2,4)),4,1),B2599&lt;=DATE(INT(CONCATENATE("20",RIGHT('Fiscal Year'!$B$2,2))),3,31)),1,0),"")</f>
        <v/>
      </c>
      <c r="E2599" s="138" t="str">
        <f>IF(NOT(ISBLANK(B2599)),IF(AND(MONTH(B2599)&gt;=1,MONTH(B2599)&lt;=3,B2599&gt;=DATE(INT(LEFT('Fiscal Year'!$B$2,4)),4,1),B2599&lt;=DATE(INT(CONCATENATE("20",RIGHT('Fiscal Year'!$B$2,2))),3,31)),1,0),"")</f>
        <v/>
      </c>
      <c r="F2599" s="139" t="str">
        <f>IF(NOT(ISBLANK(B2599)),IF(B2599&lt;'Fiscal Year'!$B$3,1,0),"")</f>
        <v/>
      </c>
      <c r="G2599" s="10"/>
      <c r="H2599" s="10"/>
      <c r="I2599" s="40"/>
      <c r="J2599" s="40"/>
      <c r="K2599" s="53"/>
      <c r="L2599" s="53"/>
      <c r="M2599" s="53"/>
      <c r="N2599" s="53"/>
      <c r="O2599" s="53"/>
      <c r="P2599" s="53"/>
      <c r="Q2599" s="53"/>
      <c r="R2599" s="53"/>
      <c r="S2599" s="53"/>
    </row>
    <row r="2600" spans="1:19" x14ac:dyDescent="0.3">
      <c r="A2600" s="106"/>
      <c r="B2600" s="59"/>
      <c r="C2600" s="137" t="str">
        <f t="shared" si="40"/>
        <v/>
      </c>
      <c r="D2600" s="138" t="str">
        <f>IF(NOT(ISBLANK(B2600)),IF(AND(MONTH(B2600)&gt;=4,MONTH(B2600)&lt;=12,B2600&gt;=DATE(INT(LEFT('Fiscal Year'!$B$2,4)),4,1),B2600&lt;=DATE(INT(CONCATENATE("20",RIGHT('Fiscal Year'!$B$2,2))),3,31)),1,0),"")</f>
        <v/>
      </c>
      <c r="E2600" s="138" t="str">
        <f>IF(NOT(ISBLANK(B2600)),IF(AND(MONTH(B2600)&gt;=1,MONTH(B2600)&lt;=3,B2600&gt;=DATE(INT(LEFT('Fiscal Year'!$B$2,4)),4,1),B2600&lt;=DATE(INT(CONCATENATE("20",RIGHT('Fiscal Year'!$B$2,2))),3,31)),1,0),"")</f>
        <v/>
      </c>
      <c r="F2600" s="139" t="str">
        <f>IF(NOT(ISBLANK(B2600)),IF(B2600&lt;'Fiscal Year'!$B$3,1,0),"")</f>
        <v/>
      </c>
      <c r="G2600" s="10"/>
      <c r="H2600" s="10"/>
      <c r="I2600" s="40"/>
      <c r="J2600" s="40"/>
      <c r="K2600" s="53"/>
      <c r="L2600" s="53"/>
      <c r="M2600" s="53"/>
      <c r="N2600" s="53"/>
      <c r="O2600" s="53"/>
      <c r="P2600" s="53"/>
      <c r="Q2600" s="53"/>
      <c r="R2600" s="53"/>
      <c r="S2600" s="53"/>
    </row>
    <row r="2601" spans="1:19" x14ac:dyDescent="0.3">
      <c r="A2601" s="106"/>
      <c r="B2601" s="59"/>
      <c r="C2601" s="137" t="str">
        <f t="shared" si="40"/>
        <v/>
      </c>
      <c r="D2601" s="138" t="str">
        <f>IF(NOT(ISBLANK(B2601)),IF(AND(MONTH(B2601)&gt;=4,MONTH(B2601)&lt;=12,B2601&gt;=DATE(INT(LEFT('Fiscal Year'!$B$2,4)),4,1),B2601&lt;=DATE(INT(CONCATENATE("20",RIGHT('Fiscal Year'!$B$2,2))),3,31)),1,0),"")</f>
        <v/>
      </c>
      <c r="E2601" s="138" t="str">
        <f>IF(NOT(ISBLANK(B2601)),IF(AND(MONTH(B2601)&gt;=1,MONTH(B2601)&lt;=3,B2601&gt;=DATE(INT(LEFT('Fiscal Year'!$B$2,4)),4,1),B2601&lt;=DATE(INT(CONCATENATE("20",RIGHT('Fiscal Year'!$B$2,2))),3,31)),1,0),"")</f>
        <v/>
      </c>
      <c r="F2601" s="139" t="str">
        <f>IF(NOT(ISBLANK(B2601)),IF(B2601&lt;'Fiscal Year'!$B$3,1,0),"")</f>
        <v/>
      </c>
      <c r="G2601" s="10"/>
      <c r="H2601" s="10"/>
      <c r="I2601" s="40"/>
      <c r="J2601" s="40"/>
      <c r="K2601" s="53"/>
      <c r="L2601" s="53"/>
      <c r="M2601" s="53"/>
      <c r="N2601" s="53"/>
      <c r="O2601" s="53"/>
      <c r="P2601" s="53"/>
      <c r="Q2601" s="53"/>
      <c r="R2601" s="53"/>
      <c r="S2601" s="53"/>
    </row>
    <row r="2602" spans="1:19" x14ac:dyDescent="0.3">
      <c r="A2602" s="106"/>
      <c r="B2602" s="59"/>
      <c r="C2602" s="137" t="str">
        <f t="shared" si="40"/>
        <v/>
      </c>
      <c r="D2602" s="138" t="str">
        <f>IF(NOT(ISBLANK(B2602)),IF(AND(MONTH(B2602)&gt;=4,MONTH(B2602)&lt;=12,B2602&gt;=DATE(INT(LEFT('Fiscal Year'!$B$2,4)),4,1),B2602&lt;=DATE(INT(CONCATENATE("20",RIGHT('Fiscal Year'!$B$2,2))),3,31)),1,0),"")</f>
        <v/>
      </c>
      <c r="E2602" s="138" t="str">
        <f>IF(NOT(ISBLANK(B2602)),IF(AND(MONTH(B2602)&gt;=1,MONTH(B2602)&lt;=3,B2602&gt;=DATE(INT(LEFT('Fiscal Year'!$B$2,4)),4,1),B2602&lt;=DATE(INT(CONCATENATE("20",RIGHT('Fiscal Year'!$B$2,2))),3,31)),1,0),"")</f>
        <v/>
      </c>
      <c r="F2602" s="139" t="str">
        <f>IF(NOT(ISBLANK(B2602)),IF(B2602&lt;'Fiscal Year'!$B$3,1,0),"")</f>
        <v/>
      </c>
      <c r="G2602" s="10"/>
      <c r="H2602" s="10"/>
      <c r="I2602" s="40"/>
      <c r="J2602" s="40"/>
      <c r="K2602" s="53"/>
      <c r="L2602" s="53"/>
      <c r="M2602" s="53"/>
      <c r="N2602" s="53"/>
      <c r="O2602" s="53"/>
      <c r="P2602" s="53"/>
      <c r="Q2602" s="53"/>
      <c r="R2602" s="53"/>
      <c r="S2602" s="53"/>
    </row>
    <row r="2603" spans="1:19" x14ac:dyDescent="0.3">
      <c r="A2603" s="106"/>
      <c r="B2603" s="59"/>
      <c r="C2603" s="137" t="str">
        <f t="shared" si="40"/>
        <v/>
      </c>
      <c r="D2603" s="138" t="str">
        <f>IF(NOT(ISBLANK(B2603)),IF(AND(MONTH(B2603)&gt;=4,MONTH(B2603)&lt;=12,B2603&gt;=DATE(INT(LEFT('Fiscal Year'!$B$2,4)),4,1),B2603&lt;=DATE(INT(CONCATENATE("20",RIGHT('Fiscal Year'!$B$2,2))),3,31)),1,0),"")</f>
        <v/>
      </c>
      <c r="E2603" s="138" t="str">
        <f>IF(NOT(ISBLANK(B2603)),IF(AND(MONTH(B2603)&gt;=1,MONTH(B2603)&lt;=3,B2603&gt;=DATE(INT(LEFT('Fiscal Year'!$B$2,4)),4,1),B2603&lt;=DATE(INT(CONCATENATE("20",RIGHT('Fiscal Year'!$B$2,2))),3,31)),1,0),"")</f>
        <v/>
      </c>
      <c r="F2603" s="139" t="str">
        <f>IF(NOT(ISBLANK(B2603)),IF(B2603&lt;'Fiscal Year'!$B$3,1,0),"")</f>
        <v/>
      </c>
      <c r="G2603" s="10"/>
      <c r="H2603" s="10"/>
      <c r="I2603" s="40"/>
      <c r="J2603" s="40"/>
      <c r="K2603" s="53"/>
      <c r="L2603" s="53"/>
      <c r="M2603" s="53"/>
      <c r="N2603" s="53"/>
      <c r="O2603" s="53"/>
      <c r="P2603" s="53"/>
      <c r="Q2603" s="53"/>
      <c r="R2603" s="53"/>
      <c r="S2603" s="53"/>
    </row>
    <row r="2604" spans="1:19" x14ac:dyDescent="0.3">
      <c r="A2604" s="106"/>
      <c r="B2604" s="59"/>
      <c r="C2604" s="137" t="str">
        <f t="shared" si="40"/>
        <v/>
      </c>
      <c r="D2604" s="138" t="str">
        <f>IF(NOT(ISBLANK(B2604)),IF(AND(MONTH(B2604)&gt;=4,MONTH(B2604)&lt;=12,B2604&gt;=DATE(INT(LEFT('Fiscal Year'!$B$2,4)),4,1),B2604&lt;=DATE(INT(CONCATENATE("20",RIGHT('Fiscal Year'!$B$2,2))),3,31)),1,0),"")</f>
        <v/>
      </c>
      <c r="E2604" s="138" t="str">
        <f>IF(NOT(ISBLANK(B2604)),IF(AND(MONTH(B2604)&gt;=1,MONTH(B2604)&lt;=3,B2604&gt;=DATE(INT(LEFT('Fiscal Year'!$B$2,4)),4,1),B2604&lt;=DATE(INT(CONCATENATE("20",RIGHT('Fiscal Year'!$B$2,2))),3,31)),1,0),"")</f>
        <v/>
      </c>
      <c r="F2604" s="139" t="str">
        <f>IF(NOT(ISBLANK(B2604)),IF(B2604&lt;'Fiscal Year'!$B$3,1,0),"")</f>
        <v/>
      </c>
      <c r="G2604" s="10"/>
      <c r="H2604" s="10"/>
      <c r="I2604" s="40"/>
      <c r="J2604" s="40"/>
      <c r="K2604" s="53"/>
      <c r="L2604" s="53"/>
      <c r="M2604" s="53"/>
      <c r="N2604" s="53"/>
      <c r="O2604" s="53"/>
      <c r="P2604" s="53"/>
      <c r="Q2604" s="53"/>
      <c r="R2604" s="53"/>
      <c r="S2604" s="53"/>
    </row>
    <row r="2605" spans="1:19" x14ac:dyDescent="0.3">
      <c r="A2605" s="106"/>
      <c r="B2605" s="59"/>
      <c r="C2605" s="137" t="str">
        <f t="shared" si="40"/>
        <v/>
      </c>
      <c r="D2605" s="138" t="str">
        <f>IF(NOT(ISBLANK(B2605)),IF(AND(MONTH(B2605)&gt;=4,MONTH(B2605)&lt;=12,B2605&gt;=DATE(INT(LEFT('Fiscal Year'!$B$2,4)),4,1),B2605&lt;=DATE(INT(CONCATENATE("20",RIGHT('Fiscal Year'!$B$2,2))),3,31)),1,0),"")</f>
        <v/>
      </c>
      <c r="E2605" s="138" t="str">
        <f>IF(NOT(ISBLANK(B2605)),IF(AND(MONTH(B2605)&gt;=1,MONTH(B2605)&lt;=3,B2605&gt;=DATE(INT(LEFT('Fiscal Year'!$B$2,4)),4,1),B2605&lt;=DATE(INT(CONCATENATE("20",RIGHT('Fiscal Year'!$B$2,2))),3,31)),1,0),"")</f>
        <v/>
      </c>
      <c r="F2605" s="139" t="str">
        <f>IF(NOT(ISBLANK(B2605)),IF(B2605&lt;'Fiscal Year'!$B$3,1,0),"")</f>
        <v/>
      </c>
      <c r="G2605" s="10"/>
      <c r="H2605" s="10"/>
      <c r="I2605" s="40"/>
      <c r="J2605" s="40"/>
      <c r="K2605" s="53"/>
      <c r="L2605" s="53"/>
      <c r="M2605" s="53"/>
      <c r="N2605" s="53"/>
      <c r="O2605" s="53"/>
      <c r="P2605" s="53"/>
      <c r="Q2605" s="53"/>
      <c r="R2605" s="53"/>
      <c r="S2605" s="53"/>
    </row>
    <row r="2606" spans="1:19" x14ac:dyDescent="0.3">
      <c r="A2606" s="106"/>
      <c r="B2606" s="59"/>
      <c r="C2606" s="137" t="str">
        <f t="shared" si="40"/>
        <v/>
      </c>
      <c r="D2606" s="138" t="str">
        <f>IF(NOT(ISBLANK(B2606)),IF(AND(MONTH(B2606)&gt;=4,MONTH(B2606)&lt;=12,B2606&gt;=DATE(INT(LEFT('Fiscal Year'!$B$2,4)),4,1),B2606&lt;=DATE(INT(CONCATENATE("20",RIGHT('Fiscal Year'!$B$2,2))),3,31)),1,0),"")</f>
        <v/>
      </c>
      <c r="E2606" s="138" t="str">
        <f>IF(NOT(ISBLANK(B2606)),IF(AND(MONTH(B2606)&gt;=1,MONTH(B2606)&lt;=3,B2606&gt;=DATE(INT(LEFT('Fiscal Year'!$B$2,4)),4,1),B2606&lt;=DATE(INT(CONCATENATE("20",RIGHT('Fiscal Year'!$B$2,2))),3,31)),1,0),"")</f>
        <v/>
      </c>
      <c r="F2606" s="139" t="str">
        <f>IF(NOT(ISBLANK(B2606)),IF(B2606&lt;'Fiscal Year'!$B$3,1,0),"")</f>
        <v/>
      </c>
      <c r="G2606" s="10"/>
      <c r="H2606" s="10"/>
      <c r="I2606" s="40"/>
      <c r="J2606" s="40"/>
      <c r="K2606" s="53"/>
      <c r="L2606" s="53"/>
      <c r="M2606" s="53"/>
      <c r="N2606" s="53"/>
      <c r="O2606" s="53"/>
      <c r="P2606" s="53"/>
      <c r="Q2606" s="53"/>
      <c r="R2606" s="53"/>
      <c r="S2606" s="53"/>
    </row>
    <row r="2607" spans="1:19" x14ac:dyDescent="0.3">
      <c r="A2607" s="106"/>
      <c r="B2607" s="59"/>
      <c r="C2607" s="137" t="str">
        <f t="shared" si="40"/>
        <v/>
      </c>
      <c r="D2607" s="138" t="str">
        <f>IF(NOT(ISBLANK(B2607)),IF(AND(MONTH(B2607)&gt;=4,MONTH(B2607)&lt;=12,B2607&gt;=DATE(INT(LEFT('Fiscal Year'!$B$2,4)),4,1),B2607&lt;=DATE(INT(CONCATENATE("20",RIGHT('Fiscal Year'!$B$2,2))),3,31)),1,0),"")</f>
        <v/>
      </c>
      <c r="E2607" s="138" t="str">
        <f>IF(NOT(ISBLANK(B2607)),IF(AND(MONTH(B2607)&gt;=1,MONTH(B2607)&lt;=3,B2607&gt;=DATE(INT(LEFT('Fiscal Year'!$B$2,4)),4,1),B2607&lt;=DATE(INT(CONCATENATE("20",RIGHT('Fiscal Year'!$B$2,2))),3,31)),1,0),"")</f>
        <v/>
      </c>
      <c r="F2607" s="139" t="str">
        <f>IF(NOT(ISBLANK(B2607)),IF(B2607&lt;'Fiscal Year'!$B$3,1,0),"")</f>
        <v/>
      </c>
      <c r="G2607" s="10"/>
      <c r="H2607" s="10"/>
      <c r="I2607" s="40"/>
      <c r="J2607" s="40"/>
      <c r="K2607" s="53"/>
      <c r="L2607" s="53"/>
      <c r="M2607" s="53"/>
      <c r="N2607" s="53"/>
      <c r="O2607" s="53"/>
      <c r="P2607" s="53"/>
      <c r="Q2607" s="53"/>
      <c r="R2607" s="53"/>
      <c r="S2607" s="53"/>
    </row>
    <row r="2608" spans="1:19" x14ac:dyDescent="0.3">
      <c r="A2608" s="106"/>
      <c r="B2608" s="59"/>
      <c r="C2608" s="137" t="str">
        <f t="shared" si="40"/>
        <v/>
      </c>
      <c r="D2608" s="138" t="str">
        <f>IF(NOT(ISBLANK(B2608)),IF(AND(MONTH(B2608)&gt;=4,MONTH(B2608)&lt;=12,B2608&gt;=DATE(INT(LEFT('Fiscal Year'!$B$2,4)),4,1),B2608&lt;=DATE(INT(CONCATENATE("20",RIGHT('Fiscal Year'!$B$2,2))),3,31)),1,0),"")</f>
        <v/>
      </c>
      <c r="E2608" s="138" t="str">
        <f>IF(NOT(ISBLANK(B2608)),IF(AND(MONTH(B2608)&gt;=1,MONTH(B2608)&lt;=3,B2608&gt;=DATE(INT(LEFT('Fiscal Year'!$B$2,4)),4,1),B2608&lt;=DATE(INT(CONCATENATE("20",RIGHT('Fiscal Year'!$B$2,2))),3,31)),1,0),"")</f>
        <v/>
      </c>
      <c r="F2608" s="139" t="str">
        <f>IF(NOT(ISBLANK(B2608)),IF(B2608&lt;'Fiscal Year'!$B$3,1,0),"")</f>
        <v/>
      </c>
      <c r="G2608" s="10"/>
      <c r="H2608" s="10"/>
      <c r="I2608" s="40"/>
      <c r="J2608" s="40"/>
      <c r="K2608" s="53"/>
      <c r="L2608" s="53"/>
      <c r="M2608" s="53"/>
      <c r="N2608" s="53"/>
      <c r="O2608" s="53"/>
      <c r="P2608" s="53"/>
      <c r="Q2608" s="53"/>
      <c r="R2608" s="53"/>
      <c r="S2608" s="53"/>
    </row>
    <row r="2609" spans="1:19" x14ac:dyDescent="0.3">
      <c r="A2609" s="106"/>
      <c r="B2609" s="59"/>
      <c r="C2609" s="137" t="str">
        <f t="shared" si="40"/>
        <v/>
      </c>
      <c r="D2609" s="138" t="str">
        <f>IF(NOT(ISBLANK(B2609)),IF(AND(MONTH(B2609)&gt;=4,MONTH(B2609)&lt;=12,B2609&gt;=DATE(INT(LEFT('Fiscal Year'!$B$2,4)),4,1),B2609&lt;=DATE(INT(CONCATENATE("20",RIGHT('Fiscal Year'!$B$2,2))),3,31)),1,0),"")</f>
        <v/>
      </c>
      <c r="E2609" s="138" t="str">
        <f>IF(NOT(ISBLANK(B2609)),IF(AND(MONTH(B2609)&gt;=1,MONTH(B2609)&lt;=3,B2609&gt;=DATE(INT(LEFT('Fiscal Year'!$B$2,4)),4,1),B2609&lt;=DATE(INT(CONCATENATE("20",RIGHT('Fiscal Year'!$B$2,2))),3,31)),1,0),"")</f>
        <v/>
      </c>
      <c r="F2609" s="139" t="str">
        <f>IF(NOT(ISBLANK(B2609)),IF(B2609&lt;'Fiscal Year'!$B$3,1,0),"")</f>
        <v/>
      </c>
      <c r="G2609" s="10"/>
      <c r="H2609" s="10"/>
      <c r="I2609" s="40"/>
      <c r="J2609" s="40"/>
      <c r="K2609" s="53"/>
      <c r="L2609" s="53"/>
      <c r="M2609" s="53"/>
      <c r="N2609" s="53"/>
      <c r="O2609" s="53"/>
      <c r="P2609" s="53"/>
      <c r="Q2609" s="53"/>
      <c r="R2609" s="53"/>
      <c r="S2609" s="53"/>
    </row>
    <row r="2610" spans="1:19" x14ac:dyDescent="0.3">
      <c r="A2610" s="106"/>
      <c r="B2610" s="59"/>
      <c r="C2610" s="137" t="str">
        <f t="shared" si="40"/>
        <v/>
      </c>
      <c r="D2610" s="138" t="str">
        <f>IF(NOT(ISBLANK(B2610)),IF(AND(MONTH(B2610)&gt;=4,MONTH(B2610)&lt;=12,B2610&gt;=DATE(INT(LEFT('Fiscal Year'!$B$2,4)),4,1),B2610&lt;=DATE(INT(CONCATENATE("20",RIGHT('Fiscal Year'!$B$2,2))),3,31)),1,0),"")</f>
        <v/>
      </c>
      <c r="E2610" s="138" t="str">
        <f>IF(NOT(ISBLANK(B2610)),IF(AND(MONTH(B2610)&gt;=1,MONTH(B2610)&lt;=3,B2610&gt;=DATE(INT(LEFT('Fiscal Year'!$B$2,4)),4,1),B2610&lt;=DATE(INT(CONCATENATE("20",RIGHT('Fiscal Year'!$B$2,2))),3,31)),1,0),"")</f>
        <v/>
      </c>
      <c r="F2610" s="139" t="str">
        <f>IF(NOT(ISBLANK(B2610)),IF(B2610&lt;'Fiscal Year'!$B$3,1,0),"")</f>
        <v/>
      </c>
      <c r="G2610" s="10"/>
      <c r="H2610" s="10"/>
      <c r="I2610" s="40"/>
      <c r="J2610" s="40"/>
      <c r="K2610" s="53"/>
      <c r="L2610" s="53"/>
      <c r="M2610" s="53"/>
      <c r="N2610" s="53"/>
      <c r="O2610" s="53"/>
      <c r="P2610" s="53"/>
      <c r="Q2610" s="53"/>
      <c r="R2610" s="53"/>
      <c r="S2610" s="53"/>
    </row>
    <row r="2611" spans="1:19" x14ac:dyDescent="0.3">
      <c r="A2611" s="106"/>
      <c r="B2611" s="59"/>
      <c r="C2611" s="137" t="str">
        <f t="shared" si="40"/>
        <v/>
      </c>
      <c r="D2611" s="138" t="str">
        <f>IF(NOT(ISBLANK(B2611)),IF(AND(MONTH(B2611)&gt;=4,MONTH(B2611)&lt;=12,B2611&gt;=DATE(INT(LEFT('Fiscal Year'!$B$2,4)),4,1),B2611&lt;=DATE(INT(CONCATENATE("20",RIGHT('Fiscal Year'!$B$2,2))),3,31)),1,0),"")</f>
        <v/>
      </c>
      <c r="E2611" s="138" t="str">
        <f>IF(NOT(ISBLANK(B2611)),IF(AND(MONTH(B2611)&gt;=1,MONTH(B2611)&lt;=3,B2611&gt;=DATE(INT(LEFT('Fiscal Year'!$B$2,4)),4,1),B2611&lt;=DATE(INT(CONCATENATE("20",RIGHT('Fiscal Year'!$B$2,2))),3,31)),1,0),"")</f>
        <v/>
      </c>
      <c r="F2611" s="139" t="str">
        <f>IF(NOT(ISBLANK(B2611)),IF(B2611&lt;'Fiscal Year'!$B$3,1,0),"")</f>
        <v/>
      </c>
      <c r="G2611" s="10"/>
      <c r="H2611" s="10"/>
      <c r="I2611" s="40"/>
      <c r="J2611" s="40"/>
      <c r="K2611" s="53"/>
      <c r="L2611" s="53"/>
      <c r="M2611" s="53"/>
      <c r="N2611" s="53"/>
      <c r="O2611" s="53"/>
      <c r="P2611" s="53"/>
      <c r="Q2611" s="53"/>
      <c r="R2611" s="53"/>
      <c r="S2611" s="53"/>
    </row>
    <row r="2612" spans="1:19" x14ac:dyDescent="0.3">
      <c r="A2612" s="106"/>
      <c r="B2612" s="59"/>
      <c r="C2612" s="137" t="str">
        <f t="shared" si="40"/>
        <v/>
      </c>
      <c r="D2612" s="138" t="str">
        <f>IF(NOT(ISBLANK(B2612)),IF(AND(MONTH(B2612)&gt;=4,MONTH(B2612)&lt;=12,B2612&gt;=DATE(INT(LEFT('Fiscal Year'!$B$2,4)),4,1),B2612&lt;=DATE(INT(CONCATENATE("20",RIGHT('Fiscal Year'!$B$2,2))),3,31)),1,0),"")</f>
        <v/>
      </c>
      <c r="E2612" s="138" t="str">
        <f>IF(NOT(ISBLANK(B2612)),IF(AND(MONTH(B2612)&gt;=1,MONTH(B2612)&lt;=3,B2612&gt;=DATE(INT(LEFT('Fiscal Year'!$B$2,4)),4,1),B2612&lt;=DATE(INT(CONCATENATE("20",RIGHT('Fiscal Year'!$B$2,2))),3,31)),1,0),"")</f>
        <v/>
      </c>
      <c r="F2612" s="139" t="str">
        <f>IF(NOT(ISBLANK(B2612)),IF(B2612&lt;'Fiscal Year'!$B$3,1,0),"")</f>
        <v/>
      </c>
      <c r="G2612" s="10"/>
      <c r="H2612" s="10"/>
      <c r="I2612" s="40"/>
      <c r="J2612" s="40"/>
      <c r="K2612" s="53"/>
      <c r="L2612" s="53"/>
      <c r="M2612" s="53"/>
      <c r="N2612" s="53"/>
      <c r="O2612" s="53"/>
      <c r="P2612" s="53"/>
      <c r="Q2612" s="53"/>
      <c r="R2612" s="53"/>
      <c r="S2612" s="53"/>
    </row>
    <row r="2613" spans="1:19" x14ac:dyDescent="0.3">
      <c r="A2613" s="106"/>
      <c r="B2613" s="59"/>
      <c r="C2613" s="137" t="str">
        <f t="shared" si="40"/>
        <v/>
      </c>
      <c r="D2613" s="138" t="str">
        <f>IF(NOT(ISBLANK(B2613)),IF(AND(MONTH(B2613)&gt;=4,MONTH(B2613)&lt;=12,B2613&gt;=DATE(INT(LEFT('Fiscal Year'!$B$2,4)),4,1),B2613&lt;=DATE(INT(CONCATENATE("20",RIGHT('Fiscal Year'!$B$2,2))),3,31)),1,0),"")</f>
        <v/>
      </c>
      <c r="E2613" s="138" t="str">
        <f>IF(NOT(ISBLANK(B2613)),IF(AND(MONTH(B2613)&gt;=1,MONTH(B2613)&lt;=3,B2613&gt;=DATE(INT(LEFT('Fiscal Year'!$B$2,4)),4,1),B2613&lt;=DATE(INT(CONCATENATE("20",RIGHT('Fiscal Year'!$B$2,2))),3,31)),1,0),"")</f>
        <v/>
      </c>
      <c r="F2613" s="139" t="str">
        <f>IF(NOT(ISBLANK(B2613)),IF(B2613&lt;'Fiscal Year'!$B$3,1,0),"")</f>
        <v/>
      </c>
      <c r="G2613" s="10"/>
      <c r="H2613" s="10"/>
      <c r="I2613" s="40"/>
      <c r="J2613" s="40"/>
      <c r="K2613" s="53"/>
      <c r="L2613" s="53"/>
      <c r="M2613" s="53"/>
      <c r="N2613" s="53"/>
      <c r="O2613" s="53"/>
      <c r="P2613" s="53"/>
      <c r="Q2613" s="53"/>
      <c r="R2613" s="53"/>
      <c r="S2613" s="53"/>
    </row>
    <row r="2614" spans="1:19" x14ac:dyDescent="0.3">
      <c r="A2614" s="106"/>
      <c r="B2614" s="59"/>
      <c r="C2614" s="137" t="str">
        <f t="shared" si="40"/>
        <v/>
      </c>
      <c r="D2614" s="138" t="str">
        <f>IF(NOT(ISBLANK(B2614)),IF(AND(MONTH(B2614)&gt;=4,MONTH(B2614)&lt;=12,B2614&gt;=DATE(INT(LEFT('Fiscal Year'!$B$2,4)),4,1),B2614&lt;=DATE(INT(CONCATENATE("20",RIGHT('Fiscal Year'!$B$2,2))),3,31)),1,0),"")</f>
        <v/>
      </c>
      <c r="E2614" s="138" t="str">
        <f>IF(NOT(ISBLANK(B2614)),IF(AND(MONTH(B2614)&gt;=1,MONTH(B2614)&lt;=3,B2614&gt;=DATE(INT(LEFT('Fiscal Year'!$B$2,4)),4,1),B2614&lt;=DATE(INT(CONCATENATE("20",RIGHT('Fiscal Year'!$B$2,2))),3,31)),1,0),"")</f>
        <v/>
      </c>
      <c r="F2614" s="139" t="str">
        <f>IF(NOT(ISBLANK(B2614)),IF(B2614&lt;'Fiscal Year'!$B$3,1,0),"")</f>
        <v/>
      </c>
      <c r="G2614" s="10"/>
      <c r="H2614" s="10"/>
      <c r="I2614" s="40"/>
      <c r="J2614" s="40"/>
      <c r="K2614" s="53"/>
      <c r="L2614" s="53"/>
      <c r="M2614" s="53"/>
      <c r="N2614" s="53"/>
      <c r="O2614" s="53"/>
      <c r="P2614" s="53"/>
      <c r="Q2614" s="53"/>
      <c r="R2614" s="53"/>
      <c r="S2614" s="53"/>
    </row>
    <row r="2615" spans="1:19" x14ac:dyDescent="0.3">
      <c r="A2615" s="106"/>
      <c r="B2615" s="59"/>
      <c r="C2615" s="137" t="str">
        <f t="shared" si="40"/>
        <v/>
      </c>
      <c r="D2615" s="138" t="str">
        <f>IF(NOT(ISBLANK(B2615)),IF(AND(MONTH(B2615)&gt;=4,MONTH(B2615)&lt;=12,B2615&gt;=DATE(INT(LEFT('Fiscal Year'!$B$2,4)),4,1),B2615&lt;=DATE(INT(CONCATENATE("20",RIGHT('Fiscal Year'!$B$2,2))),3,31)),1,0),"")</f>
        <v/>
      </c>
      <c r="E2615" s="138" t="str">
        <f>IF(NOT(ISBLANK(B2615)),IF(AND(MONTH(B2615)&gt;=1,MONTH(B2615)&lt;=3,B2615&gt;=DATE(INT(LEFT('Fiscal Year'!$B$2,4)),4,1),B2615&lt;=DATE(INT(CONCATENATE("20",RIGHT('Fiscal Year'!$B$2,2))),3,31)),1,0),"")</f>
        <v/>
      </c>
      <c r="F2615" s="139" t="str">
        <f>IF(NOT(ISBLANK(B2615)),IF(B2615&lt;'Fiscal Year'!$B$3,1,0),"")</f>
        <v/>
      </c>
      <c r="G2615" s="10"/>
      <c r="H2615" s="10"/>
      <c r="I2615" s="40"/>
      <c r="J2615" s="40"/>
      <c r="K2615" s="53"/>
      <c r="L2615" s="53"/>
      <c r="M2615" s="53"/>
      <c r="N2615" s="53"/>
      <c r="O2615" s="53"/>
      <c r="P2615" s="53"/>
      <c r="Q2615" s="53"/>
      <c r="R2615" s="53"/>
      <c r="S2615" s="53"/>
    </row>
    <row r="2616" spans="1:19" x14ac:dyDescent="0.3">
      <c r="A2616" s="106"/>
      <c r="B2616" s="59"/>
      <c r="C2616" s="137" t="str">
        <f t="shared" si="40"/>
        <v/>
      </c>
      <c r="D2616" s="138" t="str">
        <f>IF(NOT(ISBLANK(B2616)),IF(AND(MONTH(B2616)&gt;=4,MONTH(B2616)&lt;=12,B2616&gt;=DATE(INT(LEFT('Fiscal Year'!$B$2,4)),4,1),B2616&lt;=DATE(INT(CONCATENATE("20",RIGHT('Fiscal Year'!$B$2,2))),3,31)),1,0),"")</f>
        <v/>
      </c>
      <c r="E2616" s="138" t="str">
        <f>IF(NOT(ISBLANK(B2616)),IF(AND(MONTH(B2616)&gt;=1,MONTH(B2616)&lt;=3,B2616&gt;=DATE(INT(LEFT('Fiscal Year'!$B$2,4)),4,1),B2616&lt;=DATE(INT(CONCATENATE("20",RIGHT('Fiscal Year'!$B$2,2))),3,31)),1,0),"")</f>
        <v/>
      </c>
      <c r="F2616" s="139" t="str">
        <f>IF(NOT(ISBLANK(B2616)),IF(B2616&lt;'Fiscal Year'!$B$3,1,0),"")</f>
        <v/>
      </c>
      <c r="G2616" s="10"/>
      <c r="H2616" s="10"/>
      <c r="I2616" s="40"/>
      <c r="J2616" s="40"/>
      <c r="K2616" s="53"/>
      <c r="L2616" s="53"/>
      <c r="M2616" s="53"/>
      <c r="N2616" s="53"/>
      <c r="O2616" s="53"/>
      <c r="P2616" s="53"/>
      <c r="Q2616" s="53"/>
      <c r="R2616" s="53"/>
      <c r="S2616" s="53"/>
    </row>
    <row r="2617" spans="1:19" x14ac:dyDescent="0.3">
      <c r="A2617" s="106"/>
      <c r="B2617" s="59"/>
      <c r="C2617" s="137" t="str">
        <f t="shared" si="40"/>
        <v/>
      </c>
      <c r="D2617" s="138" t="str">
        <f>IF(NOT(ISBLANK(B2617)),IF(AND(MONTH(B2617)&gt;=4,MONTH(B2617)&lt;=12,B2617&gt;=DATE(INT(LEFT('Fiscal Year'!$B$2,4)),4,1),B2617&lt;=DATE(INT(CONCATENATE("20",RIGHT('Fiscal Year'!$B$2,2))),3,31)),1,0),"")</f>
        <v/>
      </c>
      <c r="E2617" s="138" t="str">
        <f>IF(NOT(ISBLANK(B2617)),IF(AND(MONTH(B2617)&gt;=1,MONTH(B2617)&lt;=3,B2617&gt;=DATE(INT(LEFT('Fiscal Year'!$B$2,4)),4,1),B2617&lt;=DATE(INT(CONCATENATE("20",RIGHT('Fiscal Year'!$B$2,2))),3,31)),1,0),"")</f>
        <v/>
      </c>
      <c r="F2617" s="139" t="str">
        <f>IF(NOT(ISBLANK(B2617)),IF(B2617&lt;'Fiscal Year'!$B$3,1,0),"")</f>
        <v/>
      </c>
      <c r="G2617" s="10"/>
      <c r="H2617" s="10"/>
      <c r="I2617" s="40"/>
      <c r="J2617" s="40"/>
      <c r="K2617" s="53"/>
      <c r="L2617" s="53"/>
      <c r="M2617" s="53"/>
      <c r="N2617" s="53"/>
      <c r="O2617" s="53"/>
      <c r="P2617" s="53"/>
      <c r="Q2617" s="53"/>
      <c r="R2617" s="53"/>
      <c r="S2617" s="53"/>
    </row>
    <row r="2618" spans="1:19" x14ac:dyDescent="0.3">
      <c r="A2618" s="106"/>
      <c r="B2618" s="59"/>
      <c r="C2618" s="137" t="str">
        <f t="shared" si="40"/>
        <v/>
      </c>
      <c r="D2618" s="138" t="str">
        <f>IF(NOT(ISBLANK(B2618)),IF(AND(MONTH(B2618)&gt;=4,MONTH(B2618)&lt;=12,B2618&gt;=DATE(INT(LEFT('Fiscal Year'!$B$2,4)),4,1),B2618&lt;=DATE(INT(CONCATENATE("20",RIGHT('Fiscal Year'!$B$2,2))),3,31)),1,0),"")</f>
        <v/>
      </c>
      <c r="E2618" s="138" t="str">
        <f>IF(NOT(ISBLANK(B2618)),IF(AND(MONTH(B2618)&gt;=1,MONTH(B2618)&lt;=3,B2618&gt;=DATE(INT(LEFT('Fiscal Year'!$B$2,4)),4,1),B2618&lt;=DATE(INT(CONCATENATE("20",RIGHT('Fiscal Year'!$B$2,2))),3,31)),1,0),"")</f>
        <v/>
      </c>
      <c r="F2618" s="139" t="str">
        <f>IF(NOT(ISBLANK(B2618)),IF(B2618&lt;'Fiscal Year'!$B$3,1,0),"")</f>
        <v/>
      </c>
      <c r="G2618" s="10"/>
      <c r="H2618" s="10"/>
      <c r="I2618" s="40"/>
      <c r="J2618" s="40"/>
      <c r="K2618" s="53"/>
      <c r="L2618" s="53"/>
      <c r="M2618" s="53"/>
      <c r="N2618" s="53"/>
      <c r="O2618" s="53"/>
      <c r="P2618" s="53"/>
      <c r="Q2618" s="53"/>
      <c r="R2618" s="53"/>
      <c r="S2618" s="53"/>
    </row>
    <row r="2619" spans="1:19" x14ac:dyDescent="0.3">
      <c r="A2619" s="106"/>
      <c r="B2619" s="59"/>
      <c r="C2619" s="137" t="str">
        <f t="shared" si="40"/>
        <v/>
      </c>
      <c r="D2619" s="138" t="str">
        <f>IF(NOT(ISBLANK(B2619)),IF(AND(MONTH(B2619)&gt;=4,MONTH(B2619)&lt;=12,B2619&gt;=DATE(INT(LEFT('Fiscal Year'!$B$2,4)),4,1),B2619&lt;=DATE(INT(CONCATENATE("20",RIGHT('Fiscal Year'!$B$2,2))),3,31)),1,0),"")</f>
        <v/>
      </c>
      <c r="E2619" s="138" t="str">
        <f>IF(NOT(ISBLANK(B2619)),IF(AND(MONTH(B2619)&gt;=1,MONTH(B2619)&lt;=3,B2619&gt;=DATE(INT(LEFT('Fiscal Year'!$B$2,4)),4,1),B2619&lt;=DATE(INT(CONCATENATE("20",RIGHT('Fiscal Year'!$B$2,2))),3,31)),1,0),"")</f>
        <v/>
      </c>
      <c r="F2619" s="139" t="str">
        <f>IF(NOT(ISBLANK(B2619)),IF(B2619&lt;'Fiscal Year'!$B$3,1,0),"")</f>
        <v/>
      </c>
      <c r="G2619" s="10"/>
      <c r="H2619" s="10"/>
      <c r="I2619" s="40"/>
      <c r="J2619" s="40"/>
      <c r="K2619" s="53"/>
      <c r="L2619" s="53"/>
      <c r="M2619" s="53"/>
      <c r="N2619" s="53"/>
      <c r="O2619" s="53"/>
      <c r="P2619" s="53"/>
      <c r="Q2619" s="53"/>
      <c r="R2619" s="53"/>
      <c r="S2619" s="53"/>
    </row>
    <row r="2620" spans="1:19" x14ac:dyDescent="0.3">
      <c r="A2620" s="106"/>
      <c r="B2620" s="59"/>
      <c r="C2620" s="137" t="str">
        <f t="shared" si="40"/>
        <v/>
      </c>
      <c r="D2620" s="138" t="str">
        <f>IF(NOT(ISBLANK(B2620)),IF(AND(MONTH(B2620)&gt;=4,MONTH(B2620)&lt;=12,B2620&gt;=DATE(INT(LEFT('Fiscal Year'!$B$2,4)),4,1),B2620&lt;=DATE(INT(CONCATENATE("20",RIGHT('Fiscal Year'!$B$2,2))),3,31)),1,0),"")</f>
        <v/>
      </c>
      <c r="E2620" s="138" t="str">
        <f>IF(NOT(ISBLANK(B2620)),IF(AND(MONTH(B2620)&gt;=1,MONTH(B2620)&lt;=3,B2620&gt;=DATE(INT(LEFT('Fiscal Year'!$B$2,4)),4,1),B2620&lt;=DATE(INT(CONCATENATE("20",RIGHT('Fiscal Year'!$B$2,2))),3,31)),1,0),"")</f>
        <v/>
      </c>
      <c r="F2620" s="139" t="str">
        <f>IF(NOT(ISBLANK(B2620)),IF(B2620&lt;'Fiscal Year'!$B$3,1,0),"")</f>
        <v/>
      </c>
      <c r="G2620" s="10"/>
      <c r="H2620" s="10"/>
      <c r="I2620" s="40"/>
      <c r="J2620" s="40"/>
      <c r="K2620" s="53"/>
      <c r="L2620" s="53"/>
      <c r="M2620" s="53"/>
      <c r="N2620" s="53"/>
      <c r="O2620" s="53"/>
      <c r="P2620" s="53"/>
      <c r="Q2620" s="53"/>
      <c r="R2620" s="53"/>
      <c r="S2620" s="53"/>
    </row>
    <row r="2621" spans="1:19" x14ac:dyDescent="0.3">
      <c r="A2621" s="106"/>
      <c r="B2621" s="59"/>
      <c r="C2621" s="137" t="str">
        <f t="shared" si="40"/>
        <v/>
      </c>
      <c r="D2621" s="138" t="str">
        <f>IF(NOT(ISBLANK(B2621)),IF(AND(MONTH(B2621)&gt;=4,MONTH(B2621)&lt;=12,B2621&gt;=DATE(INT(LEFT('Fiscal Year'!$B$2,4)),4,1),B2621&lt;=DATE(INT(CONCATENATE("20",RIGHT('Fiscal Year'!$B$2,2))),3,31)),1,0),"")</f>
        <v/>
      </c>
      <c r="E2621" s="138" t="str">
        <f>IF(NOT(ISBLANK(B2621)),IF(AND(MONTH(B2621)&gt;=1,MONTH(B2621)&lt;=3,B2621&gt;=DATE(INT(LEFT('Fiscal Year'!$B$2,4)),4,1),B2621&lt;=DATE(INT(CONCATENATE("20",RIGHT('Fiscal Year'!$B$2,2))),3,31)),1,0),"")</f>
        <v/>
      </c>
      <c r="F2621" s="139" t="str">
        <f>IF(NOT(ISBLANK(B2621)),IF(B2621&lt;'Fiscal Year'!$B$3,1,0),"")</f>
        <v/>
      </c>
      <c r="G2621" s="10"/>
      <c r="H2621" s="10"/>
      <c r="I2621" s="40"/>
      <c r="J2621" s="40"/>
      <c r="K2621" s="53"/>
      <c r="L2621" s="53"/>
      <c r="M2621" s="53"/>
      <c r="N2621" s="53"/>
      <c r="O2621" s="53"/>
      <c r="P2621" s="53"/>
      <c r="Q2621" s="53"/>
      <c r="R2621" s="53"/>
      <c r="S2621" s="53"/>
    </row>
    <row r="2622" spans="1:19" x14ac:dyDescent="0.3">
      <c r="A2622" s="106"/>
      <c r="B2622" s="59"/>
      <c r="C2622" s="137" t="str">
        <f t="shared" si="40"/>
        <v/>
      </c>
      <c r="D2622" s="138" t="str">
        <f>IF(NOT(ISBLANK(B2622)),IF(AND(MONTH(B2622)&gt;=4,MONTH(B2622)&lt;=12,B2622&gt;=DATE(INT(LEFT('Fiscal Year'!$B$2,4)),4,1),B2622&lt;=DATE(INT(CONCATENATE("20",RIGHT('Fiscal Year'!$B$2,2))),3,31)),1,0),"")</f>
        <v/>
      </c>
      <c r="E2622" s="138" t="str">
        <f>IF(NOT(ISBLANK(B2622)),IF(AND(MONTH(B2622)&gt;=1,MONTH(B2622)&lt;=3,B2622&gt;=DATE(INT(LEFT('Fiscal Year'!$B$2,4)),4,1),B2622&lt;=DATE(INT(CONCATENATE("20",RIGHT('Fiscal Year'!$B$2,2))),3,31)),1,0),"")</f>
        <v/>
      </c>
      <c r="F2622" s="139" t="str">
        <f>IF(NOT(ISBLANK(B2622)),IF(B2622&lt;'Fiscal Year'!$B$3,1,0),"")</f>
        <v/>
      </c>
      <c r="G2622" s="10"/>
      <c r="H2622" s="10"/>
      <c r="I2622" s="40"/>
      <c r="J2622" s="40"/>
      <c r="K2622" s="53"/>
      <c r="L2622" s="53"/>
      <c r="M2622" s="53"/>
      <c r="N2622" s="53"/>
      <c r="O2622" s="53"/>
      <c r="P2622" s="53"/>
      <c r="Q2622" s="53"/>
      <c r="R2622" s="53"/>
      <c r="S2622" s="53"/>
    </row>
    <row r="2623" spans="1:19" x14ac:dyDescent="0.3">
      <c r="A2623" s="106"/>
      <c r="B2623" s="59"/>
      <c r="C2623" s="137" t="str">
        <f t="shared" si="40"/>
        <v/>
      </c>
      <c r="D2623" s="138" t="str">
        <f>IF(NOT(ISBLANK(B2623)),IF(AND(MONTH(B2623)&gt;=4,MONTH(B2623)&lt;=12,B2623&gt;=DATE(INT(LEFT('Fiscal Year'!$B$2,4)),4,1),B2623&lt;=DATE(INT(CONCATENATE("20",RIGHT('Fiscal Year'!$B$2,2))),3,31)),1,0),"")</f>
        <v/>
      </c>
      <c r="E2623" s="138" t="str">
        <f>IF(NOT(ISBLANK(B2623)),IF(AND(MONTH(B2623)&gt;=1,MONTH(B2623)&lt;=3,B2623&gt;=DATE(INT(LEFT('Fiscal Year'!$B$2,4)),4,1),B2623&lt;=DATE(INT(CONCATENATE("20",RIGHT('Fiscal Year'!$B$2,2))),3,31)),1,0),"")</f>
        <v/>
      </c>
      <c r="F2623" s="139" t="str">
        <f>IF(NOT(ISBLANK(B2623)),IF(B2623&lt;'Fiscal Year'!$B$3,1,0),"")</f>
        <v/>
      </c>
      <c r="G2623" s="10"/>
      <c r="H2623" s="10"/>
      <c r="I2623" s="40"/>
      <c r="J2623" s="40"/>
      <c r="K2623" s="53"/>
      <c r="L2623" s="53"/>
      <c r="M2623" s="53"/>
      <c r="N2623" s="53"/>
      <c r="O2623" s="53"/>
      <c r="P2623" s="53"/>
      <c r="Q2623" s="53"/>
      <c r="R2623" s="53"/>
      <c r="S2623" s="53"/>
    </row>
    <row r="2624" spans="1:19" x14ac:dyDescent="0.3">
      <c r="A2624" s="106"/>
      <c r="B2624" s="59"/>
      <c r="C2624" s="137" t="str">
        <f t="shared" si="40"/>
        <v/>
      </c>
      <c r="D2624" s="138" t="str">
        <f>IF(NOT(ISBLANK(B2624)),IF(AND(MONTH(B2624)&gt;=4,MONTH(B2624)&lt;=12,B2624&gt;=DATE(INT(LEFT('Fiscal Year'!$B$2,4)),4,1),B2624&lt;=DATE(INT(CONCATENATE("20",RIGHT('Fiscal Year'!$B$2,2))),3,31)),1,0),"")</f>
        <v/>
      </c>
      <c r="E2624" s="138" t="str">
        <f>IF(NOT(ISBLANK(B2624)),IF(AND(MONTH(B2624)&gt;=1,MONTH(B2624)&lt;=3,B2624&gt;=DATE(INT(LEFT('Fiscal Year'!$B$2,4)),4,1),B2624&lt;=DATE(INT(CONCATENATE("20",RIGHT('Fiscal Year'!$B$2,2))),3,31)),1,0),"")</f>
        <v/>
      </c>
      <c r="F2624" s="139" t="str">
        <f>IF(NOT(ISBLANK(B2624)),IF(B2624&lt;'Fiscal Year'!$B$3,1,0),"")</f>
        <v/>
      </c>
      <c r="G2624" s="10"/>
      <c r="H2624" s="10"/>
      <c r="I2624" s="40"/>
      <c r="J2624" s="40"/>
      <c r="K2624" s="53"/>
      <c r="L2624" s="53"/>
      <c r="M2624" s="53"/>
      <c r="N2624" s="53"/>
      <c r="O2624" s="53"/>
      <c r="P2624" s="53"/>
      <c r="Q2624" s="53"/>
      <c r="R2624" s="53"/>
      <c r="S2624" s="53"/>
    </row>
    <row r="2625" spans="1:19" x14ac:dyDescent="0.3">
      <c r="A2625" s="106"/>
      <c r="B2625" s="59"/>
      <c r="C2625" s="137" t="str">
        <f t="shared" si="40"/>
        <v/>
      </c>
      <c r="D2625" s="138" t="str">
        <f>IF(NOT(ISBLANK(B2625)),IF(AND(MONTH(B2625)&gt;=4,MONTH(B2625)&lt;=12,B2625&gt;=DATE(INT(LEFT('Fiscal Year'!$B$2,4)),4,1),B2625&lt;=DATE(INT(CONCATENATE("20",RIGHT('Fiscal Year'!$B$2,2))),3,31)),1,0),"")</f>
        <v/>
      </c>
      <c r="E2625" s="138" t="str">
        <f>IF(NOT(ISBLANK(B2625)),IF(AND(MONTH(B2625)&gt;=1,MONTH(B2625)&lt;=3,B2625&gt;=DATE(INT(LEFT('Fiscal Year'!$B$2,4)),4,1),B2625&lt;=DATE(INT(CONCATENATE("20",RIGHT('Fiscal Year'!$B$2,2))),3,31)),1,0),"")</f>
        <v/>
      </c>
      <c r="F2625" s="139" t="str">
        <f>IF(NOT(ISBLANK(B2625)),IF(B2625&lt;'Fiscal Year'!$B$3,1,0),"")</f>
        <v/>
      </c>
      <c r="G2625" s="10"/>
      <c r="H2625" s="10"/>
      <c r="I2625" s="40"/>
      <c r="J2625" s="40"/>
      <c r="K2625" s="53"/>
      <c r="L2625" s="53"/>
      <c r="M2625" s="53"/>
      <c r="N2625" s="53"/>
      <c r="O2625" s="53"/>
      <c r="P2625" s="53"/>
      <c r="Q2625" s="53"/>
      <c r="R2625" s="53"/>
      <c r="S2625" s="53"/>
    </row>
    <row r="2626" spans="1:19" x14ac:dyDescent="0.3">
      <c r="A2626" s="106"/>
      <c r="B2626" s="59"/>
      <c r="C2626" s="137" t="str">
        <f t="shared" si="40"/>
        <v/>
      </c>
      <c r="D2626" s="138" t="str">
        <f>IF(NOT(ISBLANK(B2626)),IF(AND(MONTH(B2626)&gt;=4,MONTH(B2626)&lt;=12,B2626&gt;=DATE(INT(LEFT('Fiscal Year'!$B$2,4)),4,1),B2626&lt;=DATE(INT(CONCATENATE("20",RIGHT('Fiscal Year'!$B$2,2))),3,31)),1,0),"")</f>
        <v/>
      </c>
      <c r="E2626" s="138" t="str">
        <f>IF(NOT(ISBLANK(B2626)),IF(AND(MONTH(B2626)&gt;=1,MONTH(B2626)&lt;=3,B2626&gt;=DATE(INT(LEFT('Fiscal Year'!$B$2,4)),4,1),B2626&lt;=DATE(INT(CONCATENATE("20",RIGHT('Fiscal Year'!$B$2,2))),3,31)),1,0),"")</f>
        <v/>
      </c>
      <c r="F2626" s="139" t="str">
        <f>IF(NOT(ISBLANK(B2626)),IF(B2626&lt;'Fiscal Year'!$B$3,1,0),"")</f>
        <v/>
      </c>
      <c r="G2626" s="10"/>
      <c r="H2626" s="10"/>
      <c r="I2626" s="40"/>
      <c r="J2626" s="40"/>
      <c r="K2626" s="53"/>
      <c r="L2626" s="53"/>
      <c r="M2626" s="53"/>
      <c r="N2626" s="53"/>
      <c r="O2626" s="53"/>
      <c r="P2626" s="53"/>
      <c r="Q2626" s="53"/>
      <c r="R2626" s="53"/>
      <c r="S2626" s="53"/>
    </row>
    <row r="2627" spans="1:19" x14ac:dyDescent="0.3">
      <c r="A2627" s="106"/>
      <c r="B2627" s="59"/>
      <c r="C2627" s="137" t="str">
        <f t="shared" si="40"/>
        <v/>
      </c>
      <c r="D2627" s="138" t="str">
        <f>IF(NOT(ISBLANK(B2627)),IF(AND(MONTH(B2627)&gt;=4,MONTH(B2627)&lt;=12,B2627&gt;=DATE(INT(LEFT('Fiscal Year'!$B$2,4)),4,1),B2627&lt;=DATE(INT(CONCATENATE("20",RIGHT('Fiscal Year'!$B$2,2))),3,31)),1,0),"")</f>
        <v/>
      </c>
      <c r="E2627" s="138" t="str">
        <f>IF(NOT(ISBLANK(B2627)),IF(AND(MONTH(B2627)&gt;=1,MONTH(B2627)&lt;=3,B2627&gt;=DATE(INT(LEFT('Fiscal Year'!$B$2,4)),4,1),B2627&lt;=DATE(INT(CONCATENATE("20",RIGHT('Fiscal Year'!$B$2,2))),3,31)),1,0),"")</f>
        <v/>
      </c>
      <c r="F2627" s="139" t="str">
        <f>IF(NOT(ISBLANK(B2627)),IF(B2627&lt;'Fiscal Year'!$B$3,1,0),"")</f>
        <v/>
      </c>
      <c r="G2627" s="10"/>
      <c r="H2627" s="10"/>
      <c r="I2627" s="40"/>
      <c r="J2627" s="40"/>
      <c r="K2627" s="53"/>
      <c r="L2627" s="53"/>
      <c r="M2627" s="53"/>
      <c r="N2627" s="53"/>
      <c r="O2627" s="53"/>
      <c r="P2627" s="53"/>
      <c r="Q2627" s="53"/>
      <c r="R2627" s="53"/>
      <c r="S2627" s="53"/>
    </row>
    <row r="2628" spans="1:19" x14ac:dyDescent="0.3">
      <c r="A2628" s="106"/>
      <c r="B2628" s="59"/>
      <c r="C2628" s="137" t="str">
        <f t="shared" ref="C2628:C2691" si="41">IF(AND(NOT(ISBLANK(B2628)),B2628&gt;=43556),B2628+90,"")</f>
        <v/>
      </c>
      <c r="D2628" s="138" t="str">
        <f>IF(NOT(ISBLANK(B2628)),IF(AND(MONTH(B2628)&gt;=4,MONTH(B2628)&lt;=12,B2628&gt;=DATE(INT(LEFT('Fiscal Year'!$B$2,4)),4,1),B2628&lt;=DATE(INT(CONCATENATE("20",RIGHT('Fiscal Year'!$B$2,2))),3,31)),1,0),"")</f>
        <v/>
      </c>
      <c r="E2628" s="138" t="str">
        <f>IF(NOT(ISBLANK(B2628)),IF(AND(MONTH(B2628)&gt;=1,MONTH(B2628)&lt;=3,B2628&gt;=DATE(INT(LEFT('Fiscal Year'!$B$2,4)),4,1),B2628&lt;=DATE(INT(CONCATENATE("20",RIGHT('Fiscal Year'!$B$2,2))),3,31)),1,0),"")</f>
        <v/>
      </c>
      <c r="F2628" s="139" t="str">
        <f>IF(NOT(ISBLANK(B2628)),IF(B2628&lt;'Fiscal Year'!$B$3,1,0),"")</f>
        <v/>
      </c>
      <c r="G2628" s="10"/>
      <c r="H2628" s="10"/>
      <c r="I2628" s="40"/>
      <c r="J2628" s="40"/>
      <c r="K2628" s="53"/>
      <c r="L2628" s="53"/>
      <c r="M2628" s="53"/>
      <c r="N2628" s="53"/>
      <c r="O2628" s="53"/>
      <c r="P2628" s="53"/>
      <c r="Q2628" s="53"/>
      <c r="R2628" s="53"/>
      <c r="S2628" s="53"/>
    </row>
    <row r="2629" spans="1:19" x14ac:dyDescent="0.3">
      <c r="A2629" s="106"/>
      <c r="B2629" s="59"/>
      <c r="C2629" s="137" t="str">
        <f t="shared" si="41"/>
        <v/>
      </c>
      <c r="D2629" s="138" t="str">
        <f>IF(NOT(ISBLANK(B2629)),IF(AND(MONTH(B2629)&gt;=4,MONTH(B2629)&lt;=12,B2629&gt;=DATE(INT(LEFT('Fiscal Year'!$B$2,4)),4,1),B2629&lt;=DATE(INT(CONCATENATE("20",RIGHT('Fiscal Year'!$B$2,2))),3,31)),1,0),"")</f>
        <v/>
      </c>
      <c r="E2629" s="138" t="str">
        <f>IF(NOT(ISBLANK(B2629)),IF(AND(MONTH(B2629)&gt;=1,MONTH(B2629)&lt;=3,B2629&gt;=DATE(INT(LEFT('Fiscal Year'!$B$2,4)),4,1),B2629&lt;=DATE(INT(CONCATENATE("20",RIGHT('Fiscal Year'!$B$2,2))),3,31)),1,0),"")</f>
        <v/>
      </c>
      <c r="F2629" s="139" t="str">
        <f>IF(NOT(ISBLANK(B2629)),IF(B2629&lt;'Fiscal Year'!$B$3,1,0),"")</f>
        <v/>
      </c>
      <c r="G2629" s="10"/>
      <c r="H2629" s="10"/>
      <c r="I2629" s="40"/>
      <c r="J2629" s="40"/>
      <c r="K2629" s="53"/>
      <c r="L2629" s="53"/>
      <c r="M2629" s="53"/>
      <c r="N2629" s="53"/>
      <c r="O2629" s="53"/>
      <c r="P2629" s="53"/>
      <c r="Q2629" s="53"/>
      <c r="R2629" s="53"/>
      <c r="S2629" s="53"/>
    </row>
    <row r="2630" spans="1:19" x14ac:dyDescent="0.3">
      <c r="A2630" s="106"/>
      <c r="B2630" s="59"/>
      <c r="C2630" s="137" t="str">
        <f t="shared" si="41"/>
        <v/>
      </c>
      <c r="D2630" s="138" t="str">
        <f>IF(NOT(ISBLANK(B2630)),IF(AND(MONTH(B2630)&gt;=4,MONTH(B2630)&lt;=12,B2630&gt;=DATE(INT(LEFT('Fiscal Year'!$B$2,4)),4,1),B2630&lt;=DATE(INT(CONCATENATE("20",RIGHT('Fiscal Year'!$B$2,2))),3,31)),1,0),"")</f>
        <v/>
      </c>
      <c r="E2630" s="138" t="str">
        <f>IF(NOT(ISBLANK(B2630)),IF(AND(MONTH(B2630)&gt;=1,MONTH(B2630)&lt;=3,B2630&gt;=DATE(INT(LEFT('Fiscal Year'!$B$2,4)),4,1),B2630&lt;=DATE(INT(CONCATENATE("20",RIGHT('Fiscal Year'!$B$2,2))),3,31)),1,0),"")</f>
        <v/>
      </c>
      <c r="F2630" s="139" t="str">
        <f>IF(NOT(ISBLANK(B2630)),IF(B2630&lt;'Fiscal Year'!$B$3,1,0),"")</f>
        <v/>
      </c>
      <c r="G2630" s="10"/>
      <c r="H2630" s="10"/>
      <c r="I2630" s="40"/>
      <c r="J2630" s="40"/>
      <c r="K2630" s="53"/>
      <c r="L2630" s="53"/>
      <c r="M2630" s="53"/>
      <c r="N2630" s="53"/>
      <c r="O2630" s="53"/>
      <c r="P2630" s="53"/>
      <c r="Q2630" s="53"/>
      <c r="R2630" s="53"/>
      <c r="S2630" s="53"/>
    </row>
    <row r="2631" spans="1:19" x14ac:dyDescent="0.3">
      <c r="A2631" s="106"/>
      <c r="B2631" s="59"/>
      <c r="C2631" s="137" t="str">
        <f t="shared" si="41"/>
        <v/>
      </c>
      <c r="D2631" s="138" t="str">
        <f>IF(NOT(ISBLANK(B2631)),IF(AND(MONTH(B2631)&gt;=4,MONTH(B2631)&lt;=12,B2631&gt;=DATE(INT(LEFT('Fiscal Year'!$B$2,4)),4,1),B2631&lt;=DATE(INT(CONCATENATE("20",RIGHT('Fiscal Year'!$B$2,2))),3,31)),1,0),"")</f>
        <v/>
      </c>
      <c r="E2631" s="138" t="str">
        <f>IF(NOT(ISBLANK(B2631)),IF(AND(MONTH(B2631)&gt;=1,MONTH(B2631)&lt;=3,B2631&gt;=DATE(INT(LEFT('Fiscal Year'!$B$2,4)),4,1),B2631&lt;=DATE(INT(CONCATENATE("20",RIGHT('Fiscal Year'!$B$2,2))),3,31)),1,0),"")</f>
        <v/>
      </c>
      <c r="F2631" s="139" t="str">
        <f>IF(NOT(ISBLANK(B2631)),IF(B2631&lt;'Fiscal Year'!$B$3,1,0),"")</f>
        <v/>
      </c>
      <c r="G2631" s="10"/>
      <c r="H2631" s="10"/>
      <c r="I2631" s="40"/>
      <c r="J2631" s="40"/>
      <c r="K2631" s="53"/>
      <c r="L2631" s="53"/>
      <c r="M2631" s="53"/>
      <c r="N2631" s="53"/>
      <c r="O2631" s="53"/>
      <c r="P2631" s="53"/>
      <c r="Q2631" s="53"/>
      <c r="R2631" s="53"/>
      <c r="S2631" s="53"/>
    </row>
    <row r="2632" spans="1:19" x14ac:dyDescent="0.3">
      <c r="A2632" s="106"/>
      <c r="B2632" s="59"/>
      <c r="C2632" s="137" t="str">
        <f t="shared" si="41"/>
        <v/>
      </c>
      <c r="D2632" s="138" t="str">
        <f>IF(NOT(ISBLANK(B2632)),IF(AND(MONTH(B2632)&gt;=4,MONTH(B2632)&lt;=12,B2632&gt;=DATE(INT(LEFT('Fiscal Year'!$B$2,4)),4,1),B2632&lt;=DATE(INT(CONCATENATE("20",RIGHT('Fiscal Year'!$B$2,2))),3,31)),1,0),"")</f>
        <v/>
      </c>
      <c r="E2632" s="138" t="str">
        <f>IF(NOT(ISBLANK(B2632)),IF(AND(MONTH(B2632)&gt;=1,MONTH(B2632)&lt;=3,B2632&gt;=DATE(INT(LEFT('Fiscal Year'!$B$2,4)),4,1),B2632&lt;=DATE(INT(CONCATENATE("20",RIGHT('Fiscal Year'!$B$2,2))),3,31)),1,0),"")</f>
        <v/>
      </c>
      <c r="F2632" s="139" t="str">
        <f>IF(NOT(ISBLANK(B2632)),IF(B2632&lt;'Fiscal Year'!$B$3,1,0),"")</f>
        <v/>
      </c>
      <c r="G2632" s="10"/>
      <c r="H2632" s="10"/>
      <c r="I2632" s="40"/>
      <c r="J2632" s="40"/>
      <c r="K2632" s="53"/>
      <c r="L2632" s="53"/>
      <c r="M2632" s="53"/>
      <c r="N2632" s="53"/>
      <c r="O2632" s="53"/>
      <c r="P2632" s="53"/>
      <c r="Q2632" s="53"/>
      <c r="R2632" s="53"/>
      <c r="S2632" s="53"/>
    </row>
    <row r="2633" spans="1:19" x14ac:dyDescent="0.3">
      <c r="A2633" s="106"/>
      <c r="B2633" s="59"/>
      <c r="C2633" s="137" t="str">
        <f t="shared" si="41"/>
        <v/>
      </c>
      <c r="D2633" s="138" t="str">
        <f>IF(NOT(ISBLANK(B2633)),IF(AND(MONTH(B2633)&gt;=4,MONTH(B2633)&lt;=12,B2633&gt;=DATE(INT(LEFT('Fiscal Year'!$B$2,4)),4,1),B2633&lt;=DATE(INT(CONCATENATE("20",RIGHT('Fiscal Year'!$B$2,2))),3,31)),1,0),"")</f>
        <v/>
      </c>
      <c r="E2633" s="138" t="str">
        <f>IF(NOT(ISBLANK(B2633)),IF(AND(MONTH(B2633)&gt;=1,MONTH(B2633)&lt;=3,B2633&gt;=DATE(INT(LEFT('Fiscal Year'!$B$2,4)),4,1),B2633&lt;=DATE(INT(CONCATENATE("20",RIGHT('Fiscal Year'!$B$2,2))),3,31)),1,0),"")</f>
        <v/>
      </c>
      <c r="F2633" s="139" t="str">
        <f>IF(NOT(ISBLANK(B2633)),IF(B2633&lt;'Fiscal Year'!$B$3,1,0),"")</f>
        <v/>
      </c>
      <c r="G2633" s="10"/>
      <c r="H2633" s="10"/>
      <c r="I2633" s="40"/>
      <c r="J2633" s="40"/>
      <c r="K2633" s="53"/>
      <c r="L2633" s="53"/>
      <c r="M2633" s="53"/>
      <c r="N2633" s="53"/>
      <c r="O2633" s="53"/>
      <c r="P2633" s="53"/>
      <c r="Q2633" s="53"/>
      <c r="R2633" s="53"/>
      <c r="S2633" s="53"/>
    </row>
    <row r="2634" spans="1:19" x14ac:dyDescent="0.3">
      <c r="A2634" s="106"/>
      <c r="B2634" s="59"/>
      <c r="C2634" s="137" t="str">
        <f t="shared" si="41"/>
        <v/>
      </c>
      <c r="D2634" s="138" t="str">
        <f>IF(NOT(ISBLANK(B2634)),IF(AND(MONTH(B2634)&gt;=4,MONTH(B2634)&lt;=12,B2634&gt;=DATE(INT(LEFT('Fiscal Year'!$B$2,4)),4,1),B2634&lt;=DATE(INT(CONCATENATE("20",RIGHT('Fiscal Year'!$B$2,2))),3,31)),1,0),"")</f>
        <v/>
      </c>
      <c r="E2634" s="138" t="str">
        <f>IF(NOT(ISBLANK(B2634)),IF(AND(MONTH(B2634)&gt;=1,MONTH(B2634)&lt;=3,B2634&gt;=DATE(INT(LEFT('Fiscal Year'!$B$2,4)),4,1),B2634&lt;=DATE(INT(CONCATENATE("20",RIGHT('Fiscal Year'!$B$2,2))),3,31)),1,0),"")</f>
        <v/>
      </c>
      <c r="F2634" s="139" t="str">
        <f>IF(NOT(ISBLANK(B2634)),IF(B2634&lt;'Fiscal Year'!$B$3,1,0),"")</f>
        <v/>
      </c>
      <c r="G2634" s="10"/>
      <c r="H2634" s="10"/>
      <c r="I2634" s="40"/>
      <c r="J2634" s="40"/>
      <c r="K2634" s="53"/>
      <c r="L2634" s="53"/>
      <c r="M2634" s="53"/>
      <c r="N2634" s="53"/>
      <c r="O2634" s="53"/>
      <c r="P2634" s="53"/>
      <c r="Q2634" s="53"/>
      <c r="R2634" s="53"/>
      <c r="S2634" s="53"/>
    </row>
    <row r="2635" spans="1:19" x14ac:dyDescent="0.3">
      <c r="A2635" s="106"/>
      <c r="B2635" s="59"/>
      <c r="C2635" s="137" t="str">
        <f t="shared" si="41"/>
        <v/>
      </c>
      <c r="D2635" s="138" t="str">
        <f>IF(NOT(ISBLANK(B2635)),IF(AND(MONTH(B2635)&gt;=4,MONTH(B2635)&lt;=12,B2635&gt;=DATE(INT(LEFT('Fiscal Year'!$B$2,4)),4,1),B2635&lt;=DATE(INT(CONCATENATE("20",RIGHT('Fiscal Year'!$B$2,2))),3,31)),1,0),"")</f>
        <v/>
      </c>
      <c r="E2635" s="138" t="str">
        <f>IF(NOT(ISBLANK(B2635)),IF(AND(MONTH(B2635)&gt;=1,MONTH(B2635)&lt;=3,B2635&gt;=DATE(INT(LEFT('Fiscal Year'!$B$2,4)),4,1),B2635&lt;=DATE(INT(CONCATENATE("20",RIGHT('Fiscal Year'!$B$2,2))),3,31)),1,0),"")</f>
        <v/>
      </c>
      <c r="F2635" s="139" t="str">
        <f>IF(NOT(ISBLANK(B2635)),IF(B2635&lt;'Fiscal Year'!$B$3,1,0),"")</f>
        <v/>
      </c>
      <c r="G2635" s="10"/>
      <c r="H2635" s="10"/>
      <c r="I2635" s="40"/>
      <c r="J2635" s="40"/>
      <c r="K2635" s="53"/>
      <c r="L2635" s="53"/>
      <c r="M2635" s="53"/>
      <c r="N2635" s="53"/>
      <c r="O2635" s="53"/>
      <c r="P2635" s="53"/>
      <c r="Q2635" s="53"/>
      <c r="R2635" s="53"/>
      <c r="S2635" s="53"/>
    </row>
    <row r="2636" spans="1:19" x14ac:dyDescent="0.3">
      <c r="A2636" s="106"/>
      <c r="B2636" s="59"/>
      <c r="C2636" s="137" t="str">
        <f t="shared" si="41"/>
        <v/>
      </c>
      <c r="D2636" s="138" t="str">
        <f>IF(NOT(ISBLANK(B2636)),IF(AND(MONTH(B2636)&gt;=4,MONTH(B2636)&lt;=12,B2636&gt;=DATE(INT(LEFT('Fiscal Year'!$B$2,4)),4,1),B2636&lt;=DATE(INT(CONCATENATE("20",RIGHT('Fiscal Year'!$B$2,2))),3,31)),1,0),"")</f>
        <v/>
      </c>
      <c r="E2636" s="138" t="str">
        <f>IF(NOT(ISBLANK(B2636)),IF(AND(MONTH(B2636)&gt;=1,MONTH(B2636)&lt;=3,B2636&gt;=DATE(INT(LEFT('Fiscal Year'!$B$2,4)),4,1),B2636&lt;=DATE(INT(CONCATENATE("20",RIGHT('Fiscal Year'!$B$2,2))),3,31)),1,0),"")</f>
        <v/>
      </c>
      <c r="F2636" s="139" t="str">
        <f>IF(NOT(ISBLANK(B2636)),IF(B2636&lt;'Fiscal Year'!$B$3,1,0),"")</f>
        <v/>
      </c>
      <c r="G2636" s="10"/>
      <c r="H2636" s="10"/>
      <c r="I2636" s="40"/>
      <c r="J2636" s="40"/>
      <c r="K2636" s="53"/>
      <c r="L2636" s="53"/>
      <c r="M2636" s="53"/>
      <c r="N2636" s="53"/>
      <c r="O2636" s="53"/>
      <c r="P2636" s="53"/>
      <c r="Q2636" s="53"/>
      <c r="R2636" s="53"/>
      <c r="S2636" s="53"/>
    </row>
    <row r="2637" spans="1:19" x14ac:dyDescent="0.3">
      <c r="A2637" s="106"/>
      <c r="B2637" s="59"/>
      <c r="C2637" s="137" t="str">
        <f t="shared" si="41"/>
        <v/>
      </c>
      <c r="D2637" s="138" t="str">
        <f>IF(NOT(ISBLANK(B2637)),IF(AND(MONTH(B2637)&gt;=4,MONTH(B2637)&lt;=12,B2637&gt;=DATE(INT(LEFT('Fiscal Year'!$B$2,4)),4,1),B2637&lt;=DATE(INT(CONCATENATE("20",RIGHT('Fiscal Year'!$B$2,2))),3,31)),1,0),"")</f>
        <v/>
      </c>
      <c r="E2637" s="138" t="str">
        <f>IF(NOT(ISBLANK(B2637)),IF(AND(MONTH(B2637)&gt;=1,MONTH(B2637)&lt;=3,B2637&gt;=DATE(INT(LEFT('Fiscal Year'!$B$2,4)),4,1),B2637&lt;=DATE(INT(CONCATENATE("20",RIGHT('Fiscal Year'!$B$2,2))),3,31)),1,0),"")</f>
        <v/>
      </c>
      <c r="F2637" s="139" t="str">
        <f>IF(NOT(ISBLANK(B2637)),IF(B2637&lt;'Fiscal Year'!$B$3,1,0),"")</f>
        <v/>
      </c>
      <c r="G2637" s="10"/>
      <c r="H2637" s="10"/>
      <c r="I2637" s="40"/>
      <c r="J2637" s="40"/>
      <c r="K2637" s="53"/>
      <c r="L2637" s="53"/>
      <c r="M2637" s="53"/>
      <c r="N2637" s="53"/>
      <c r="O2637" s="53"/>
      <c r="P2637" s="53"/>
      <c r="Q2637" s="53"/>
      <c r="R2637" s="53"/>
      <c r="S2637" s="53"/>
    </row>
    <row r="2638" spans="1:19" x14ac:dyDescent="0.3">
      <c r="A2638" s="106"/>
      <c r="B2638" s="59"/>
      <c r="C2638" s="137" t="str">
        <f t="shared" si="41"/>
        <v/>
      </c>
      <c r="D2638" s="138" t="str">
        <f>IF(NOT(ISBLANK(B2638)),IF(AND(MONTH(B2638)&gt;=4,MONTH(B2638)&lt;=12,B2638&gt;=DATE(INT(LEFT('Fiscal Year'!$B$2,4)),4,1),B2638&lt;=DATE(INT(CONCATENATE("20",RIGHT('Fiscal Year'!$B$2,2))),3,31)),1,0),"")</f>
        <v/>
      </c>
      <c r="E2638" s="138" t="str">
        <f>IF(NOT(ISBLANK(B2638)),IF(AND(MONTH(B2638)&gt;=1,MONTH(B2638)&lt;=3,B2638&gt;=DATE(INT(LEFT('Fiscal Year'!$B$2,4)),4,1),B2638&lt;=DATE(INT(CONCATENATE("20",RIGHT('Fiscal Year'!$B$2,2))),3,31)),1,0),"")</f>
        <v/>
      </c>
      <c r="F2638" s="139" t="str">
        <f>IF(NOT(ISBLANK(B2638)),IF(B2638&lt;'Fiscal Year'!$B$3,1,0),"")</f>
        <v/>
      </c>
      <c r="G2638" s="10"/>
      <c r="H2638" s="10"/>
      <c r="I2638" s="40"/>
      <c r="J2638" s="40"/>
      <c r="K2638" s="53"/>
      <c r="L2638" s="53"/>
      <c r="M2638" s="53"/>
      <c r="N2638" s="53"/>
      <c r="O2638" s="53"/>
      <c r="P2638" s="53"/>
      <c r="Q2638" s="53"/>
      <c r="R2638" s="53"/>
      <c r="S2638" s="53"/>
    </row>
    <row r="2639" spans="1:19" x14ac:dyDescent="0.3">
      <c r="A2639" s="106"/>
      <c r="B2639" s="59"/>
      <c r="C2639" s="137" t="str">
        <f t="shared" si="41"/>
        <v/>
      </c>
      <c r="D2639" s="138" t="str">
        <f>IF(NOT(ISBLANK(B2639)),IF(AND(MONTH(B2639)&gt;=4,MONTH(B2639)&lt;=12,B2639&gt;=DATE(INT(LEFT('Fiscal Year'!$B$2,4)),4,1),B2639&lt;=DATE(INT(CONCATENATE("20",RIGHT('Fiscal Year'!$B$2,2))),3,31)),1,0),"")</f>
        <v/>
      </c>
      <c r="E2639" s="138" t="str">
        <f>IF(NOT(ISBLANK(B2639)),IF(AND(MONTH(B2639)&gt;=1,MONTH(B2639)&lt;=3,B2639&gt;=DATE(INT(LEFT('Fiscal Year'!$B$2,4)),4,1),B2639&lt;=DATE(INT(CONCATENATE("20",RIGHT('Fiscal Year'!$B$2,2))),3,31)),1,0),"")</f>
        <v/>
      </c>
      <c r="F2639" s="139" t="str">
        <f>IF(NOT(ISBLANK(B2639)),IF(B2639&lt;'Fiscal Year'!$B$3,1,0),"")</f>
        <v/>
      </c>
      <c r="G2639" s="10"/>
      <c r="H2639" s="10"/>
      <c r="I2639" s="40"/>
      <c r="J2639" s="40"/>
      <c r="K2639" s="53"/>
      <c r="L2639" s="53"/>
      <c r="M2639" s="53"/>
      <c r="N2639" s="53"/>
      <c r="O2639" s="53"/>
      <c r="P2639" s="53"/>
      <c r="Q2639" s="53"/>
      <c r="R2639" s="53"/>
      <c r="S2639" s="53"/>
    </row>
    <row r="2640" spans="1:19" x14ac:dyDescent="0.3">
      <c r="A2640" s="106"/>
      <c r="B2640" s="59"/>
      <c r="C2640" s="137" t="str">
        <f t="shared" si="41"/>
        <v/>
      </c>
      <c r="D2640" s="138" t="str">
        <f>IF(NOT(ISBLANK(B2640)),IF(AND(MONTH(B2640)&gt;=4,MONTH(B2640)&lt;=12,B2640&gt;=DATE(INT(LEFT('Fiscal Year'!$B$2,4)),4,1),B2640&lt;=DATE(INT(CONCATENATE("20",RIGHT('Fiscal Year'!$B$2,2))),3,31)),1,0),"")</f>
        <v/>
      </c>
      <c r="E2640" s="138" t="str">
        <f>IF(NOT(ISBLANK(B2640)),IF(AND(MONTH(B2640)&gt;=1,MONTH(B2640)&lt;=3,B2640&gt;=DATE(INT(LEFT('Fiscal Year'!$B$2,4)),4,1),B2640&lt;=DATE(INT(CONCATENATE("20",RIGHT('Fiscal Year'!$B$2,2))),3,31)),1,0),"")</f>
        <v/>
      </c>
      <c r="F2640" s="139" t="str">
        <f>IF(NOT(ISBLANK(B2640)),IF(B2640&lt;'Fiscal Year'!$B$3,1,0),"")</f>
        <v/>
      </c>
      <c r="G2640" s="10"/>
      <c r="H2640" s="10"/>
      <c r="I2640" s="40"/>
      <c r="J2640" s="40"/>
      <c r="K2640" s="53"/>
      <c r="L2640" s="53"/>
      <c r="M2640" s="53"/>
      <c r="N2640" s="53"/>
      <c r="O2640" s="53"/>
      <c r="P2640" s="53"/>
      <c r="Q2640" s="53"/>
      <c r="R2640" s="53"/>
      <c r="S2640" s="53"/>
    </row>
    <row r="2641" spans="1:19" x14ac:dyDescent="0.3">
      <c r="A2641" s="106"/>
      <c r="B2641" s="59"/>
      <c r="C2641" s="137" t="str">
        <f t="shared" si="41"/>
        <v/>
      </c>
      <c r="D2641" s="138" t="str">
        <f>IF(NOT(ISBLANK(B2641)),IF(AND(MONTH(B2641)&gt;=4,MONTH(B2641)&lt;=12,B2641&gt;=DATE(INT(LEFT('Fiscal Year'!$B$2,4)),4,1),B2641&lt;=DATE(INT(CONCATENATE("20",RIGHT('Fiscal Year'!$B$2,2))),3,31)),1,0),"")</f>
        <v/>
      </c>
      <c r="E2641" s="138" t="str">
        <f>IF(NOT(ISBLANK(B2641)),IF(AND(MONTH(B2641)&gt;=1,MONTH(B2641)&lt;=3,B2641&gt;=DATE(INT(LEFT('Fiscal Year'!$B$2,4)),4,1),B2641&lt;=DATE(INT(CONCATENATE("20",RIGHT('Fiscal Year'!$B$2,2))),3,31)),1,0),"")</f>
        <v/>
      </c>
      <c r="F2641" s="139" t="str">
        <f>IF(NOT(ISBLANK(B2641)),IF(B2641&lt;'Fiscal Year'!$B$3,1,0),"")</f>
        <v/>
      </c>
      <c r="G2641" s="10"/>
      <c r="H2641" s="10"/>
      <c r="I2641" s="40"/>
      <c r="J2641" s="40"/>
      <c r="K2641" s="53"/>
      <c r="L2641" s="53"/>
      <c r="M2641" s="53"/>
      <c r="N2641" s="53"/>
      <c r="O2641" s="53"/>
      <c r="P2641" s="53"/>
      <c r="Q2641" s="53"/>
      <c r="R2641" s="53"/>
      <c r="S2641" s="53"/>
    </row>
    <row r="2642" spans="1:19" x14ac:dyDescent="0.3">
      <c r="A2642" s="106"/>
      <c r="B2642" s="59"/>
      <c r="C2642" s="137" t="str">
        <f t="shared" si="41"/>
        <v/>
      </c>
      <c r="D2642" s="138" t="str">
        <f>IF(NOT(ISBLANK(B2642)),IF(AND(MONTH(B2642)&gt;=4,MONTH(B2642)&lt;=12,B2642&gt;=DATE(INT(LEFT('Fiscal Year'!$B$2,4)),4,1),B2642&lt;=DATE(INT(CONCATENATE("20",RIGHT('Fiscal Year'!$B$2,2))),3,31)),1,0),"")</f>
        <v/>
      </c>
      <c r="E2642" s="138" t="str">
        <f>IF(NOT(ISBLANK(B2642)),IF(AND(MONTH(B2642)&gt;=1,MONTH(B2642)&lt;=3,B2642&gt;=DATE(INT(LEFT('Fiscal Year'!$B$2,4)),4,1),B2642&lt;=DATE(INT(CONCATENATE("20",RIGHT('Fiscal Year'!$B$2,2))),3,31)),1,0),"")</f>
        <v/>
      </c>
      <c r="F2642" s="139" t="str">
        <f>IF(NOT(ISBLANK(B2642)),IF(B2642&lt;'Fiscal Year'!$B$3,1,0),"")</f>
        <v/>
      </c>
      <c r="G2642" s="10"/>
      <c r="H2642" s="10"/>
      <c r="I2642" s="40"/>
      <c r="J2642" s="40"/>
      <c r="K2642" s="53"/>
      <c r="L2642" s="53"/>
      <c r="M2642" s="53"/>
      <c r="N2642" s="53"/>
      <c r="O2642" s="53"/>
      <c r="P2642" s="53"/>
      <c r="Q2642" s="53"/>
      <c r="R2642" s="53"/>
      <c r="S2642" s="53"/>
    </row>
    <row r="2643" spans="1:19" x14ac:dyDescent="0.3">
      <c r="A2643" s="106"/>
      <c r="B2643" s="59"/>
      <c r="C2643" s="137" t="str">
        <f t="shared" si="41"/>
        <v/>
      </c>
      <c r="D2643" s="138" t="str">
        <f>IF(NOT(ISBLANK(B2643)),IF(AND(MONTH(B2643)&gt;=4,MONTH(B2643)&lt;=12,B2643&gt;=DATE(INT(LEFT('Fiscal Year'!$B$2,4)),4,1),B2643&lt;=DATE(INT(CONCATENATE("20",RIGHT('Fiscal Year'!$B$2,2))),3,31)),1,0),"")</f>
        <v/>
      </c>
      <c r="E2643" s="138" t="str">
        <f>IF(NOT(ISBLANK(B2643)),IF(AND(MONTH(B2643)&gt;=1,MONTH(B2643)&lt;=3,B2643&gt;=DATE(INT(LEFT('Fiscal Year'!$B$2,4)),4,1),B2643&lt;=DATE(INT(CONCATENATE("20",RIGHT('Fiscal Year'!$B$2,2))),3,31)),1,0),"")</f>
        <v/>
      </c>
      <c r="F2643" s="139" t="str">
        <f>IF(NOT(ISBLANK(B2643)),IF(B2643&lt;'Fiscal Year'!$B$3,1,0),"")</f>
        <v/>
      </c>
      <c r="G2643" s="10"/>
      <c r="H2643" s="10"/>
      <c r="I2643" s="40"/>
      <c r="J2643" s="40"/>
      <c r="K2643" s="53"/>
      <c r="L2643" s="53"/>
      <c r="M2643" s="53"/>
      <c r="N2643" s="53"/>
      <c r="O2643" s="53"/>
      <c r="P2643" s="53"/>
      <c r="Q2643" s="53"/>
      <c r="R2643" s="53"/>
      <c r="S2643" s="53"/>
    </row>
    <row r="2644" spans="1:19" x14ac:dyDescent="0.3">
      <c r="A2644" s="106"/>
      <c r="B2644" s="59"/>
      <c r="C2644" s="137" t="str">
        <f t="shared" si="41"/>
        <v/>
      </c>
      <c r="D2644" s="138" t="str">
        <f>IF(NOT(ISBLANK(B2644)),IF(AND(MONTH(B2644)&gt;=4,MONTH(B2644)&lt;=12,B2644&gt;=DATE(INT(LEFT('Fiscal Year'!$B$2,4)),4,1),B2644&lt;=DATE(INT(CONCATENATE("20",RIGHT('Fiscal Year'!$B$2,2))),3,31)),1,0),"")</f>
        <v/>
      </c>
      <c r="E2644" s="138" t="str">
        <f>IF(NOT(ISBLANK(B2644)),IF(AND(MONTH(B2644)&gt;=1,MONTH(B2644)&lt;=3,B2644&gt;=DATE(INT(LEFT('Fiscal Year'!$B$2,4)),4,1),B2644&lt;=DATE(INT(CONCATENATE("20",RIGHT('Fiscal Year'!$B$2,2))),3,31)),1,0),"")</f>
        <v/>
      </c>
      <c r="F2644" s="139" t="str">
        <f>IF(NOT(ISBLANK(B2644)),IF(B2644&lt;'Fiscal Year'!$B$3,1,0),"")</f>
        <v/>
      </c>
      <c r="G2644" s="10"/>
      <c r="H2644" s="10"/>
      <c r="I2644" s="40"/>
      <c r="J2644" s="40"/>
      <c r="K2644" s="53"/>
      <c r="L2644" s="53"/>
      <c r="M2644" s="53"/>
      <c r="N2644" s="53"/>
      <c r="O2644" s="53"/>
      <c r="P2644" s="53"/>
      <c r="Q2644" s="53"/>
      <c r="R2644" s="53"/>
      <c r="S2644" s="53"/>
    </row>
    <row r="2645" spans="1:19" x14ac:dyDescent="0.3">
      <c r="A2645" s="106"/>
      <c r="B2645" s="59"/>
      <c r="C2645" s="137" t="str">
        <f t="shared" si="41"/>
        <v/>
      </c>
      <c r="D2645" s="138" t="str">
        <f>IF(NOT(ISBLANK(B2645)),IF(AND(MONTH(B2645)&gt;=4,MONTH(B2645)&lt;=12,B2645&gt;=DATE(INT(LEFT('Fiscal Year'!$B$2,4)),4,1),B2645&lt;=DATE(INT(CONCATENATE("20",RIGHT('Fiscal Year'!$B$2,2))),3,31)),1,0),"")</f>
        <v/>
      </c>
      <c r="E2645" s="138" t="str">
        <f>IF(NOT(ISBLANK(B2645)),IF(AND(MONTH(B2645)&gt;=1,MONTH(B2645)&lt;=3,B2645&gt;=DATE(INT(LEFT('Fiscal Year'!$B$2,4)),4,1),B2645&lt;=DATE(INT(CONCATENATE("20",RIGHT('Fiscal Year'!$B$2,2))),3,31)),1,0),"")</f>
        <v/>
      </c>
      <c r="F2645" s="139" t="str">
        <f>IF(NOT(ISBLANK(B2645)),IF(B2645&lt;'Fiscal Year'!$B$3,1,0),"")</f>
        <v/>
      </c>
      <c r="G2645" s="10"/>
      <c r="H2645" s="10"/>
      <c r="I2645" s="40"/>
      <c r="J2645" s="40"/>
      <c r="K2645" s="53"/>
      <c r="L2645" s="53"/>
      <c r="M2645" s="53"/>
      <c r="N2645" s="53"/>
      <c r="O2645" s="53"/>
      <c r="P2645" s="53"/>
      <c r="Q2645" s="53"/>
      <c r="R2645" s="53"/>
      <c r="S2645" s="53"/>
    </row>
    <row r="2646" spans="1:19" x14ac:dyDescent="0.3">
      <c r="A2646" s="106"/>
      <c r="B2646" s="59"/>
      <c r="C2646" s="137" t="str">
        <f t="shared" si="41"/>
        <v/>
      </c>
      <c r="D2646" s="138" t="str">
        <f>IF(NOT(ISBLANK(B2646)),IF(AND(MONTH(B2646)&gt;=4,MONTH(B2646)&lt;=12,B2646&gt;=DATE(INT(LEFT('Fiscal Year'!$B$2,4)),4,1),B2646&lt;=DATE(INT(CONCATENATE("20",RIGHT('Fiscal Year'!$B$2,2))),3,31)),1,0),"")</f>
        <v/>
      </c>
      <c r="E2646" s="138" t="str">
        <f>IF(NOT(ISBLANK(B2646)),IF(AND(MONTH(B2646)&gt;=1,MONTH(B2646)&lt;=3,B2646&gt;=DATE(INT(LEFT('Fiscal Year'!$B$2,4)),4,1),B2646&lt;=DATE(INT(CONCATENATE("20",RIGHT('Fiscal Year'!$B$2,2))),3,31)),1,0),"")</f>
        <v/>
      </c>
      <c r="F2646" s="139" t="str">
        <f>IF(NOT(ISBLANK(B2646)),IF(B2646&lt;'Fiscal Year'!$B$3,1,0),"")</f>
        <v/>
      </c>
      <c r="G2646" s="10"/>
      <c r="H2646" s="10"/>
      <c r="I2646" s="40"/>
      <c r="J2646" s="40"/>
      <c r="K2646" s="53"/>
      <c r="L2646" s="53"/>
      <c r="M2646" s="53"/>
      <c r="N2646" s="53"/>
      <c r="O2646" s="53"/>
      <c r="P2646" s="53"/>
      <c r="Q2646" s="53"/>
      <c r="R2646" s="53"/>
      <c r="S2646" s="53"/>
    </row>
    <row r="2647" spans="1:19" x14ac:dyDescent="0.3">
      <c r="A2647" s="106"/>
      <c r="B2647" s="59"/>
      <c r="C2647" s="137" t="str">
        <f t="shared" si="41"/>
        <v/>
      </c>
      <c r="D2647" s="138" t="str">
        <f>IF(NOT(ISBLANK(B2647)),IF(AND(MONTH(B2647)&gt;=4,MONTH(B2647)&lt;=12,B2647&gt;=DATE(INT(LEFT('Fiscal Year'!$B$2,4)),4,1),B2647&lt;=DATE(INT(CONCATENATE("20",RIGHT('Fiscal Year'!$B$2,2))),3,31)),1,0),"")</f>
        <v/>
      </c>
      <c r="E2647" s="138" t="str">
        <f>IF(NOT(ISBLANK(B2647)),IF(AND(MONTH(B2647)&gt;=1,MONTH(B2647)&lt;=3,B2647&gt;=DATE(INT(LEFT('Fiscal Year'!$B$2,4)),4,1),B2647&lt;=DATE(INT(CONCATENATE("20",RIGHT('Fiscal Year'!$B$2,2))),3,31)),1,0),"")</f>
        <v/>
      </c>
      <c r="F2647" s="139" t="str">
        <f>IF(NOT(ISBLANK(B2647)),IF(B2647&lt;'Fiscal Year'!$B$3,1,0),"")</f>
        <v/>
      </c>
      <c r="G2647" s="10"/>
      <c r="H2647" s="10"/>
      <c r="I2647" s="40"/>
      <c r="J2647" s="40"/>
      <c r="K2647" s="53"/>
      <c r="L2647" s="53"/>
      <c r="M2647" s="53"/>
      <c r="N2647" s="53"/>
      <c r="O2647" s="53"/>
      <c r="P2647" s="53"/>
      <c r="Q2647" s="53"/>
      <c r="R2647" s="53"/>
      <c r="S2647" s="53"/>
    </row>
    <row r="2648" spans="1:19" x14ac:dyDescent="0.3">
      <c r="A2648" s="106"/>
      <c r="B2648" s="59"/>
      <c r="C2648" s="137" t="str">
        <f t="shared" si="41"/>
        <v/>
      </c>
      <c r="D2648" s="138" t="str">
        <f>IF(NOT(ISBLANK(B2648)),IF(AND(MONTH(B2648)&gt;=4,MONTH(B2648)&lt;=12,B2648&gt;=DATE(INT(LEFT('Fiscal Year'!$B$2,4)),4,1),B2648&lt;=DATE(INT(CONCATENATE("20",RIGHT('Fiscal Year'!$B$2,2))),3,31)),1,0),"")</f>
        <v/>
      </c>
      <c r="E2648" s="138" t="str">
        <f>IF(NOT(ISBLANK(B2648)),IF(AND(MONTH(B2648)&gt;=1,MONTH(B2648)&lt;=3,B2648&gt;=DATE(INT(LEFT('Fiscal Year'!$B$2,4)),4,1),B2648&lt;=DATE(INT(CONCATENATE("20",RIGHT('Fiscal Year'!$B$2,2))),3,31)),1,0),"")</f>
        <v/>
      </c>
      <c r="F2648" s="139" t="str">
        <f>IF(NOT(ISBLANK(B2648)),IF(B2648&lt;'Fiscal Year'!$B$3,1,0),"")</f>
        <v/>
      </c>
      <c r="G2648" s="10"/>
      <c r="H2648" s="10"/>
      <c r="I2648" s="40"/>
      <c r="J2648" s="40"/>
      <c r="K2648" s="53"/>
      <c r="L2648" s="53"/>
      <c r="M2648" s="53"/>
      <c r="N2648" s="53"/>
      <c r="O2648" s="53"/>
      <c r="P2648" s="53"/>
      <c r="Q2648" s="53"/>
      <c r="R2648" s="53"/>
      <c r="S2648" s="53"/>
    </row>
    <row r="2649" spans="1:19" x14ac:dyDescent="0.3">
      <c r="A2649" s="106"/>
      <c r="B2649" s="59"/>
      <c r="C2649" s="137" t="str">
        <f t="shared" si="41"/>
        <v/>
      </c>
      <c r="D2649" s="138" t="str">
        <f>IF(NOT(ISBLANK(B2649)),IF(AND(MONTH(B2649)&gt;=4,MONTH(B2649)&lt;=12,B2649&gt;=DATE(INT(LEFT('Fiscal Year'!$B$2,4)),4,1),B2649&lt;=DATE(INT(CONCATENATE("20",RIGHT('Fiscal Year'!$B$2,2))),3,31)),1,0),"")</f>
        <v/>
      </c>
      <c r="E2649" s="138" t="str">
        <f>IF(NOT(ISBLANK(B2649)),IF(AND(MONTH(B2649)&gt;=1,MONTH(B2649)&lt;=3,B2649&gt;=DATE(INT(LEFT('Fiscal Year'!$B$2,4)),4,1),B2649&lt;=DATE(INT(CONCATENATE("20",RIGHT('Fiscal Year'!$B$2,2))),3,31)),1,0),"")</f>
        <v/>
      </c>
      <c r="F2649" s="139" t="str">
        <f>IF(NOT(ISBLANK(B2649)),IF(B2649&lt;'Fiscal Year'!$B$3,1,0),"")</f>
        <v/>
      </c>
      <c r="G2649" s="10"/>
      <c r="H2649" s="10"/>
      <c r="I2649" s="40"/>
      <c r="J2649" s="40"/>
      <c r="K2649" s="53"/>
      <c r="L2649" s="53"/>
      <c r="M2649" s="53"/>
      <c r="N2649" s="53"/>
      <c r="O2649" s="53"/>
      <c r="P2649" s="53"/>
      <c r="Q2649" s="53"/>
      <c r="R2649" s="53"/>
      <c r="S2649" s="53"/>
    </row>
    <row r="2650" spans="1:19" x14ac:dyDescent="0.3">
      <c r="A2650" s="106"/>
      <c r="B2650" s="59"/>
      <c r="C2650" s="137" t="str">
        <f t="shared" si="41"/>
        <v/>
      </c>
      <c r="D2650" s="138" t="str">
        <f>IF(NOT(ISBLANK(B2650)),IF(AND(MONTH(B2650)&gt;=4,MONTH(B2650)&lt;=12,B2650&gt;=DATE(INT(LEFT('Fiscal Year'!$B$2,4)),4,1),B2650&lt;=DATE(INT(CONCATENATE("20",RIGHT('Fiscal Year'!$B$2,2))),3,31)),1,0),"")</f>
        <v/>
      </c>
      <c r="E2650" s="138" t="str">
        <f>IF(NOT(ISBLANK(B2650)),IF(AND(MONTH(B2650)&gt;=1,MONTH(B2650)&lt;=3,B2650&gt;=DATE(INT(LEFT('Fiscal Year'!$B$2,4)),4,1),B2650&lt;=DATE(INT(CONCATENATE("20",RIGHT('Fiscal Year'!$B$2,2))),3,31)),1,0),"")</f>
        <v/>
      </c>
      <c r="F2650" s="139" t="str">
        <f>IF(NOT(ISBLANK(B2650)),IF(B2650&lt;'Fiscal Year'!$B$3,1,0),"")</f>
        <v/>
      </c>
      <c r="G2650" s="10"/>
      <c r="H2650" s="10"/>
      <c r="I2650" s="40"/>
      <c r="J2650" s="40"/>
      <c r="K2650" s="53"/>
      <c r="L2650" s="53"/>
      <c r="M2650" s="53"/>
      <c r="N2650" s="53"/>
      <c r="O2650" s="53"/>
      <c r="P2650" s="53"/>
      <c r="Q2650" s="53"/>
      <c r="R2650" s="53"/>
      <c r="S2650" s="53"/>
    </row>
    <row r="2651" spans="1:19" x14ac:dyDescent="0.3">
      <c r="A2651" s="106"/>
      <c r="B2651" s="59"/>
      <c r="C2651" s="137" t="str">
        <f t="shared" si="41"/>
        <v/>
      </c>
      <c r="D2651" s="138" t="str">
        <f>IF(NOT(ISBLANK(B2651)),IF(AND(MONTH(B2651)&gt;=4,MONTH(B2651)&lt;=12,B2651&gt;=DATE(INT(LEFT('Fiscal Year'!$B$2,4)),4,1),B2651&lt;=DATE(INT(CONCATENATE("20",RIGHT('Fiscal Year'!$B$2,2))),3,31)),1,0),"")</f>
        <v/>
      </c>
      <c r="E2651" s="138" t="str">
        <f>IF(NOT(ISBLANK(B2651)),IF(AND(MONTH(B2651)&gt;=1,MONTH(B2651)&lt;=3,B2651&gt;=DATE(INT(LEFT('Fiscal Year'!$B$2,4)),4,1),B2651&lt;=DATE(INT(CONCATENATE("20",RIGHT('Fiscal Year'!$B$2,2))),3,31)),1,0),"")</f>
        <v/>
      </c>
      <c r="F2651" s="139" t="str">
        <f>IF(NOT(ISBLANK(B2651)),IF(B2651&lt;'Fiscal Year'!$B$3,1,0),"")</f>
        <v/>
      </c>
      <c r="G2651" s="10"/>
      <c r="H2651" s="10"/>
      <c r="I2651" s="40"/>
      <c r="J2651" s="40"/>
      <c r="K2651" s="53"/>
      <c r="L2651" s="53"/>
      <c r="M2651" s="53"/>
      <c r="N2651" s="53"/>
      <c r="O2651" s="53"/>
      <c r="P2651" s="53"/>
      <c r="Q2651" s="53"/>
      <c r="R2651" s="53"/>
      <c r="S2651" s="53"/>
    </row>
    <row r="2652" spans="1:19" x14ac:dyDescent="0.3">
      <c r="A2652" s="106"/>
      <c r="B2652" s="59"/>
      <c r="C2652" s="137" t="str">
        <f t="shared" si="41"/>
        <v/>
      </c>
      <c r="D2652" s="138" t="str">
        <f>IF(NOT(ISBLANK(B2652)),IF(AND(MONTH(B2652)&gt;=4,MONTH(B2652)&lt;=12,B2652&gt;=DATE(INT(LEFT('Fiscal Year'!$B$2,4)),4,1),B2652&lt;=DATE(INT(CONCATENATE("20",RIGHT('Fiscal Year'!$B$2,2))),3,31)),1,0),"")</f>
        <v/>
      </c>
      <c r="E2652" s="138" t="str">
        <f>IF(NOT(ISBLANK(B2652)),IF(AND(MONTH(B2652)&gt;=1,MONTH(B2652)&lt;=3,B2652&gt;=DATE(INT(LEFT('Fiscal Year'!$B$2,4)),4,1),B2652&lt;=DATE(INT(CONCATENATE("20",RIGHT('Fiscal Year'!$B$2,2))),3,31)),1,0),"")</f>
        <v/>
      </c>
      <c r="F2652" s="139" t="str">
        <f>IF(NOT(ISBLANK(B2652)),IF(B2652&lt;'Fiscal Year'!$B$3,1,0),"")</f>
        <v/>
      </c>
      <c r="G2652" s="10"/>
      <c r="H2652" s="10"/>
      <c r="I2652" s="40"/>
      <c r="J2652" s="40"/>
      <c r="K2652" s="53"/>
      <c r="L2652" s="53"/>
      <c r="M2652" s="53"/>
      <c r="N2652" s="53"/>
      <c r="O2652" s="53"/>
      <c r="P2652" s="53"/>
      <c r="Q2652" s="53"/>
      <c r="R2652" s="53"/>
      <c r="S2652" s="53"/>
    </row>
    <row r="2653" spans="1:19" x14ac:dyDescent="0.3">
      <c r="A2653" s="106"/>
      <c r="B2653" s="59"/>
      <c r="C2653" s="137" t="str">
        <f t="shared" si="41"/>
        <v/>
      </c>
      <c r="D2653" s="138" t="str">
        <f>IF(NOT(ISBLANK(B2653)),IF(AND(MONTH(B2653)&gt;=4,MONTH(B2653)&lt;=12,B2653&gt;=DATE(INT(LEFT('Fiscal Year'!$B$2,4)),4,1),B2653&lt;=DATE(INT(CONCATENATE("20",RIGHT('Fiscal Year'!$B$2,2))),3,31)),1,0),"")</f>
        <v/>
      </c>
      <c r="E2653" s="138" t="str">
        <f>IF(NOT(ISBLANK(B2653)),IF(AND(MONTH(B2653)&gt;=1,MONTH(B2653)&lt;=3,B2653&gt;=DATE(INT(LEFT('Fiscal Year'!$B$2,4)),4,1),B2653&lt;=DATE(INT(CONCATENATE("20",RIGHT('Fiscal Year'!$B$2,2))),3,31)),1,0),"")</f>
        <v/>
      </c>
      <c r="F2653" s="139" t="str">
        <f>IF(NOT(ISBLANK(B2653)),IF(B2653&lt;'Fiscal Year'!$B$3,1,0),"")</f>
        <v/>
      </c>
      <c r="G2653" s="10"/>
      <c r="H2653" s="10"/>
      <c r="I2653" s="40"/>
      <c r="J2653" s="40"/>
      <c r="K2653" s="53"/>
      <c r="L2653" s="53"/>
      <c r="M2653" s="53"/>
      <c r="N2653" s="53"/>
      <c r="O2653" s="53"/>
      <c r="P2653" s="53"/>
      <c r="Q2653" s="53"/>
      <c r="R2653" s="53"/>
      <c r="S2653" s="53"/>
    </row>
    <row r="2654" spans="1:19" x14ac:dyDescent="0.3">
      <c r="A2654" s="106"/>
      <c r="B2654" s="59"/>
      <c r="C2654" s="137" t="str">
        <f t="shared" si="41"/>
        <v/>
      </c>
      <c r="D2654" s="138" t="str">
        <f>IF(NOT(ISBLANK(B2654)),IF(AND(MONTH(B2654)&gt;=4,MONTH(B2654)&lt;=12,B2654&gt;=DATE(INT(LEFT('Fiscal Year'!$B$2,4)),4,1),B2654&lt;=DATE(INT(CONCATENATE("20",RIGHT('Fiscal Year'!$B$2,2))),3,31)),1,0),"")</f>
        <v/>
      </c>
      <c r="E2654" s="138" t="str">
        <f>IF(NOT(ISBLANK(B2654)),IF(AND(MONTH(B2654)&gt;=1,MONTH(B2654)&lt;=3,B2654&gt;=DATE(INT(LEFT('Fiscal Year'!$B$2,4)),4,1),B2654&lt;=DATE(INT(CONCATENATE("20",RIGHT('Fiscal Year'!$B$2,2))),3,31)),1,0),"")</f>
        <v/>
      </c>
      <c r="F2654" s="139" t="str">
        <f>IF(NOT(ISBLANK(B2654)),IF(B2654&lt;'Fiscal Year'!$B$3,1,0),"")</f>
        <v/>
      </c>
      <c r="G2654" s="10"/>
      <c r="H2654" s="10"/>
      <c r="I2654" s="40"/>
      <c r="J2654" s="40"/>
      <c r="K2654" s="53"/>
      <c r="L2654" s="53"/>
      <c r="M2654" s="53"/>
      <c r="N2654" s="53"/>
      <c r="O2654" s="53"/>
      <c r="P2654" s="53"/>
      <c r="Q2654" s="53"/>
      <c r="R2654" s="53"/>
      <c r="S2654" s="53"/>
    </row>
    <row r="2655" spans="1:19" x14ac:dyDescent="0.3">
      <c r="A2655" s="106"/>
      <c r="B2655" s="59"/>
      <c r="C2655" s="137" t="str">
        <f t="shared" si="41"/>
        <v/>
      </c>
      <c r="D2655" s="138" t="str">
        <f>IF(NOT(ISBLANK(B2655)),IF(AND(MONTH(B2655)&gt;=4,MONTH(B2655)&lt;=12,B2655&gt;=DATE(INT(LEFT('Fiscal Year'!$B$2,4)),4,1),B2655&lt;=DATE(INT(CONCATENATE("20",RIGHT('Fiscal Year'!$B$2,2))),3,31)),1,0),"")</f>
        <v/>
      </c>
      <c r="E2655" s="138" t="str">
        <f>IF(NOT(ISBLANK(B2655)),IF(AND(MONTH(B2655)&gt;=1,MONTH(B2655)&lt;=3,B2655&gt;=DATE(INT(LEFT('Fiscal Year'!$B$2,4)),4,1),B2655&lt;=DATE(INT(CONCATENATE("20",RIGHT('Fiscal Year'!$B$2,2))),3,31)),1,0),"")</f>
        <v/>
      </c>
      <c r="F2655" s="139" t="str">
        <f>IF(NOT(ISBLANK(B2655)),IF(B2655&lt;'Fiscal Year'!$B$3,1,0),"")</f>
        <v/>
      </c>
      <c r="G2655" s="10"/>
      <c r="H2655" s="10"/>
      <c r="I2655" s="40"/>
      <c r="J2655" s="40"/>
      <c r="K2655" s="53"/>
      <c r="L2655" s="53"/>
      <c r="M2655" s="53"/>
      <c r="N2655" s="53"/>
      <c r="O2655" s="53"/>
      <c r="P2655" s="53"/>
      <c r="Q2655" s="53"/>
      <c r="R2655" s="53"/>
      <c r="S2655" s="53"/>
    </row>
    <row r="2656" spans="1:19" x14ac:dyDescent="0.3">
      <c r="A2656" s="106"/>
      <c r="B2656" s="59"/>
      <c r="C2656" s="137" t="str">
        <f t="shared" si="41"/>
        <v/>
      </c>
      <c r="D2656" s="138" t="str">
        <f>IF(NOT(ISBLANK(B2656)),IF(AND(MONTH(B2656)&gt;=4,MONTH(B2656)&lt;=12,B2656&gt;=DATE(INT(LEFT('Fiscal Year'!$B$2,4)),4,1),B2656&lt;=DATE(INT(CONCATENATE("20",RIGHT('Fiscal Year'!$B$2,2))),3,31)),1,0),"")</f>
        <v/>
      </c>
      <c r="E2656" s="138" t="str">
        <f>IF(NOT(ISBLANK(B2656)),IF(AND(MONTH(B2656)&gt;=1,MONTH(B2656)&lt;=3,B2656&gt;=DATE(INT(LEFT('Fiscal Year'!$B$2,4)),4,1),B2656&lt;=DATE(INT(CONCATENATE("20",RIGHT('Fiscal Year'!$B$2,2))),3,31)),1,0),"")</f>
        <v/>
      </c>
      <c r="F2656" s="139" t="str">
        <f>IF(NOT(ISBLANK(B2656)),IF(B2656&lt;'Fiscal Year'!$B$3,1,0),"")</f>
        <v/>
      </c>
      <c r="G2656" s="10"/>
      <c r="H2656" s="10"/>
      <c r="I2656" s="40"/>
      <c r="J2656" s="40"/>
      <c r="K2656" s="53"/>
      <c r="L2656" s="53"/>
      <c r="M2656" s="53"/>
      <c r="N2656" s="53"/>
      <c r="O2656" s="53"/>
      <c r="P2656" s="53"/>
      <c r="Q2656" s="53"/>
      <c r="R2656" s="53"/>
      <c r="S2656" s="53"/>
    </row>
    <row r="2657" spans="1:19" x14ac:dyDescent="0.3">
      <c r="A2657" s="106"/>
      <c r="B2657" s="59"/>
      <c r="C2657" s="137" t="str">
        <f t="shared" si="41"/>
        <v/>
      </c>
      <c r="D2657" s="138" t="str">
        <f>IF(NOT(ISBLANK(B2657)),IF(AND(MONTH(B2657)&gt;=4,MONTH(B2657)&lt;=12,B2657&gt;=DATE(INT(LEFT('Fiscal Year'!$B$2,4)),4,1),B2657&lt;=DATE(INT(CONCATENATE("20",RIGHT('Fiscal Year'!$B$2,2))),3,31)),1,0),"")</f>
        <v/>
      </c>
      <c r="E2657" s="138" t="str">
        <f>IF(NOT(ISBLANK(B2657)),IF(AND(MONTH(B2657)&gt;=1,MONTH(B2657)&lt;=3,B2657&gt;=DATE(INT(LEFT('Fiscal Year'!$B$2,4)),4,1),B2657&lt;=DATE(INT(CONCATENATE("20",RIGHT('Fiscal Year'!$B$2,2))),3,31)),1,0),"")</f>
        <v/>
      </c>
      <c r="F2657" s="139" t="str">
        <f>IF(NOT(ISBLANK(B2657)),IF(B2657&lt;'Fiscal Year'!$B$3,1,0),"")</f>
        <v/>
      </c>
      <c r="G2657" s="10"/>
      <c r="H2657" s="10"/>
      <c r="I2657" s="40"/>
      <c r="J2657" s="40"/>
      <c r="K2657" s="53"/>
      <c r="L2657" s="53"/>
      <c r="M2657" s="53"/>
      <c r="N2657" s="53"/>
      <c r="O2657" s="53"/>
      <c r="P2657" s="53"/>
      <c r="Q2657" s="53"/>
      <c r="R2657" s="53"/>
      <c r="S2657" s="53"/>
    </row>
    <row r="2658" spans="1:19" x14ac:dyDescent="0.3">
      <c r="A2658" s="106"/>
      <c r="B2658" s="59"/>
      <c r="C2658" s="137" t="str">
        <f t="shared" si="41"/>
        <v/>
      </c>
      <c r="D2658" s="138" t="str">
        <f>IF(NOT(ISBLANK(B2658)),IF(AND(MONTH(B2658)&gt;=4,MONTH(B2658)&lt;=12,B2658&gt;=DATE(INT(LEFT('Fiscal Year'!$B$2,4)),4,1),B2658&lt;=DATE(INT(CONCATENATE("20",RIGHT('Fiscal Year'!$B$2,2))),3,31)),1,0),"")</f>
        <v/>
      </c>
      <c r="E2658" s="138" t="str">
        <f>IF(NOT(ISBLANK(B2658)),IF(AND(MONTH(B2658)&gt;=1,MONTH(B2658)&lt;=3,B2658&gt;=DATE(INT(LEFT('Fiscal Year'!$B$2,4)),4,1),B2658&lt;=DATE(INT(CONCATENATE("20",RIGHT('Fiscal Year'!$B$2,2))),3,31)),1,0),"")</f>
        <v/>
      </c>
      <c r="F2658" s="139" t="str">
        <f>IF(NOT(ISBLANK(B2658)),IF(B2658&lt;'Fiscal Year'!$B$3,1,0),"")</f>
        <v/>
      </c>
      <c r="G2658" s="10"/>
      <c r="H2658" s="10"/>
      <c r="I2658" s="40"/>
      <c r="J2658" s="40"/>
      <c r="K2658" s="53"/>
      <c r="L2658" s="53"/>
      <c r="M2658" s="53"/>
      <c r="N2658" s="53"/>
      <c r="O2658" s="53"/>
      <c r="P2658" s="53"/>
      <c r="Q2658" s="53"/>
      <c r="R2658" s="53"/>
      <c r="S2658" s="53"/>
    </row>
    <row r="2659" spans="1:19" x14ac:dyDescent="0.3">
      <c r="A2659" s="106"/>
      <c r="B2659" s="59"/>
      <c r="C2659" s="137" t="str">
        <f t="shared" si="41"/>
        <v/>
      </c>
      <c r="D2659" s="138" t="str">
        <f>IF(NOT(ISBLANK(B2659)),IF(AND(MONTH(B2659)&gt;=4,MONTH(B2659)&lt;=12,B2659&gt;=DATE(INT(LEFT('Fiscal Year'!$B$2,4)),4,1),B2659&lt;=DATE(INT(CONCATENATE("20",RIGHT('Fiscal Year'!$B$2,2))),3,31)),1,0),"")</f>
        <v/>
      </c>
      <c r="E2659" s="138" t="str">
        <f>IF(NOT(ISBLANK(B2659)),IF(AND(MONTH(B2659)&gt;=1,MONTH(B2659)&lt;=3,B2659&gt;=DATE(INT(LEFT('Fiscal Year'!$B$2,4)),4,1),B2659&lt;=DATE(INT(CONCATENATE("20",RIGHT('Fiscal Year'!$B$2,2))),3,31)),1,0),"")</f>
        <v/>
      </c>
      <c r="F2659" s="139" t="str">
        <f>IF(NOT(ISBLANK(B2659)),IF(B2659&lt;'Fiscal Year'!$B$3,1,0),"")</f>
        <v/>
      </c>
      <c r="G2659" s="10"/>
      <c r="H2659" s="10"/>
      <c r="I2659" s="40"/>
      <c r="J2659" s="40"/>
      <c r="K2659" s="53"/>
      <c r="L2659" s="53"/>
      <c r="M2659" s="53"/>
      <c r="N2659" s="53"/>
      <c r="O2659" s="53"/>
      <c r="P2659" s="53"/>
      <c r="Q2659" s="53"/>
      <c r="R2659" s="53"/>
      <c r="S2659" s="53"/>
    </row>
    <row r="2660" spans="1:19" x14ac:dyDescent="0.3">
      <c r="A2660" s="106"/>
      <c r="B2660" s="59"/>
      <c r="C2660" s="137" t="str">
        <f t="shared" si="41"/>
        <v/>
      </c>
      <c r="D2660" s="138" t="str">
        <f>IF(NOT(ISBLANK(B2660)),IF(AND(MONTH(B2660)&gt;=4,MONTH(B2660)&lt;=12,B2660&gt;=DATE(INT(LEFT('Fiscal Year'!$B$2,4)),4,1),B2660&lt;=DATE(INT(CONCATENATE("20",RIGHT('Fiscal Year'!$B$2,2))),3,31)),1,0),"")</f>
        <v/>
      </c>
      <c r="E2660" s="138" t="str">
        <f>IF(NOT(ISBLANK(B2660)),IF(AND(MONTH(B2660)&gt;=1,MONTH(B2660)&lt;=3,B2660&gt;=DATE(INT(LEFT('Fiscal Year'!$B$2,4)),4,1),B2660&lt;=DATE(INT(CONCATENATE("20",RIGHT('Fiscal Year'!$B$2,2))),3,31)),1,0),"")</f>
        <v/>
      </c>
      <c r="F2660" s="139" t="str">
        <f>IF(NOT(ISBLANK(B2660)),IF(B2660&lt;'Fiscal Year'!$B$3,1,0),"")</f>
        <v/>
      </c>
      <c r="G2660" s="10"/>
      <c r="H2660" s="10"/>
      <c r="I2660" s="40"/>
      <c r="J2660" s="40"/>
      <c r="K2660" s="53"/>
      <c r="L2660" s="53"/>
      <c r="M2660" s="53"/>
      <c r="N2660" s="53"/>
      <c r="O2660" s="53"/>
      <c r="P2660" s="53"/>
      <c r="Q2660" s="53"/>
      <c r="R2660" s="53"/>
      <c r="S2660" s="53"/>
    </row>
    <row r="2661" spans="1:19" x14ac:dyDescent="0.3">
      <c r="A2661" s="106"/>
      <c r="B2661" s="59"/>
      <c r="C2661" s="137" t="str">
        <f t="shared" si="41"/>
        <v/>
      </c>
      <c r="D2661" s="138" t="str">
        <f>IF(NOT(ISBLANK(B2661)),IF(AND(MONTH(B2661)&gt;=4,MONTH(B2661)&lt;=12,B2661&gt;=DATE(INT(LEFT('Fiscal Year'!$B$2,4)),4,1),B2661&lt;=DATE(INT(CONCATENATE("20",RIGHT('Fiscal Year'!$B$2,2))),3,31)),1,0),"")</f>
        <v/>
      </c>
      <c r="E2661" s="138" t="str">
        <f>IF(NOT(ISBLANK(B2661)),IF(AND(MONTH(B2661)&gt;=1,MONTH(B2661)&lt;=3,B2661&gt;=DATE(INT(LEFT('Fiscal Year'!$B$2,4)),4,1),B2661&lt;=DATE(INT(CONCATENATE("20",RIGHT('Fiscal Year'!$B$2,2))),3,31)),1,0),"")</f>
        <v/>
      </c>
      <c r="F2661" s="139" t="str">
        <f>IF(NOT(ISBLANK(B2661)),IF(B2661&lt;'Fiscal Year'!$B$3,1,0),"")</f>
        <v/>
      </c>
      <c r="G2661" s="10"/>
      <c r="H2661" s="10"/>
      <c r="I2661" s="40"/>
      <c r="J2661" s="40"/>
      <c r="K2661" s="53"/>
      <c r="L2661" s="53"/>
      <c r="M2661" s="53"/>
      <c r="N2661" s="53"/>
      <c r="O2661" s="53"/>
      <c r="P2661" s="53"/>
      <c r="Q2661" s="53"/>
      <c r="R2661" s="53"/>
      <c r="S2661" s="53"/>
    </row>
    <row r="2662" spans="1:19" x14ac:dyDescent="0.3">
      <c r="A2662" s="106"/>
      <c r="B2662" s="59"/>
      <c r="C2662" s="137" t="str">
        <f t="shared" si="41"/>
        <v/>
      </c>
      <c r="D2662" s="138" t="str">
        <f>IF(NOT(ISBLANK(B2662)),IF(AND(MONTH(B2662)&gt;=4,MONTH(B2662)&lt;=12,B2662&gt;=DATE(INT(LEFT('Fiscal Year'!$B$2,4)),4,1),B2662&lt;=DATE(INT(CONCATENATE("20",RIGHT('Fiscal Year'!$B$2,2))),3,31)),1,0),"")</f>
        <v/>
      </c>
      <c r="E2662" s="138" t="str">
        <f>IF(NOT(ISBLANK(B2662)),IF(AND(MONTH(B2662)&gt;=1,MONTH(B2662)&lt;=3,B2662&gt;=DATE(INT(LEFT('Fiscal Year'!$B$2,4)),4,1),B2662&lt;=DATE(INT(CONCATENATE("20",RIGHT('Fiscal Year'!$B$2,2))),3,31)),1,0),"")</f>
        <v/>
      </c>
      <c r="F2662" s="139" t="str">
        <f>IF(NOT(ISBLANK(B2662)),IF(B2662&lt;'Fiscal Year'!$B$3,1,0),"")</f>
        <v/>
      </c>
      <c r="G2662" s="10"/>
      <c r="H2662" s="10"/>
      <c r="I2662" s="40"/>
      <c r="J2662" s="40"/>
      <c r="K2662" s="53"/>
      <c r="L2662" s="53"/>
      <c r="M2662" s="53"/>
      <c r="N2662" s="53"/>
      <c r="O2662" s="53"/>
      <c r="P2662" s="53"/>
      <c r="Q2662" s="53"/>
      <c r="R2662" s="53"/>
      <c r="S2662" s="53"/>
    </row>
    <row r="2663" spans="1:19" x14ac:dyDescent="0.3">
      <c r="A2663" s="106"/>
      <c r="B2663" s="59"/>
      <c r="C2663" s="137" t="str">
        <f t="shared" si="41"/>
        <v/>
      </c>
      <c r="D2663" s="138" t="str">
        <f>IF(NOT(ISBLANK(B2663)),IF(AND(MONTH(B2663)&gt;=4,MONTH(B2663)&lt;=12,B2663&gt;=DATE(INT(LEFT('Fiscal Year'!$B$2,4)),4,1),B2663&lt;=DATE(INT(CONCATENATE("20",RIGHT('Fiscal Year'!$B$2,2))),3,31)),1,0),"")</f>
        <v/>
      </c>
      <c r="E2663" s="138" t="str">
        <f>IF(NOT(ISBLANK(B2663)),IF(AND(MONTH(B2663)&gt;=1,MONTH(B2663)&lt;=3,B2663&gt;=DATE(INT(LEFT('Fiscal Year'!$B$2,4)),4,1),B2663&lt;=DATE(INT(CONCATENATE("20",RIGHT('Fiscal Year'!$B$2,2))),3,31)),1,0),"")</f>
        <v/>
      </c>
      <c r="F2663" s="139" t="str">
        <f>IF(NOT(ISBLANK(B2663)),IF(B2663&lt;'Fiscal Year'!$B$3,1,0),"")</f>
        <v/>
      </c>
      <c r="G2663" s="10"/>
      <c r="H2663" s="10"/>
      <c r="I2663" s="40"/>
      <c r="J2663" s="40"/>
      <c r="K2663" s="53"/>
      <c r="L2663" s="53"/>
      <c r="M2663" s="53"/>
      <c r="N2663" s="53"/>
      <c r="O2663" s="53"/>
      <c r="P2663" s="53"/>
      <c r="Q2663" s="53"/>
      <c r="R2663" s="53"/>
      <c r="S2663" s="53"/>
    </row>
    <row r="2664" spans="1:19" x14ac:dyDescent="0.3">
      <c r="A2664" s="106"/>
      <c r="B2664" s="59"/>
      <c r="C2664" s="137" t="str">
        <f t="shared" si="41"/>
        <v/>
      </c>
      <c r="D2664" s="138" t="str">
        <f>IF(NOT(ISBLANK(B2664)),IF(AND(MONTH(B2664)&gt;=4,MONTH(B2664)&lt;=12,B2664&gt;=DATE(INT(LEFT('Fiscal Year'!$B$2,4)),4,1),B2664&lt;=DATE(INT(CONCATENATE("20",RIGHT('Fiscal Year'!$B$2,2))),3,31)),1,0),"")</f>
        <v/>
      </c>
      <c r="E2664" s="138" t="str">
        <f>IF(NOT(ISBLANK(B2664)),IF(AND(MONTH(B2664)&gt;=1,MONTH(B2664)&lt;=3,B2664&gt;=DATE(INT(LEFT('Fiscal Year'!$B$2,4)),4,1),B2664&lt;=DATE(INT(CONCATENATE("20",RIGHT('Fiscal Year'!$B$2,2))),3,31)),1,0),"")</f>
        <v/>
      </c>
      <c r="F2664" s="139" t="str">
        <f>IF(NOT(ISBLANK(B2664)),IF(B2664&lt;'Fiscal Year'!$B$3,1,0),"")</f>
        <v/>
      </c>
      <c r="G2664" s="10"/>
      <c r="H2664" s="10"/>
      <c r="I2664" s="40"/>
      <c r="J2664" s="40"/>
      <c r="K2664" s="53"/>
      <c r="L2664" s="53"/>
      <c r="M2664" s="53"/>
      <c r="N2664" s="53"/>
      <c r="O2664" s="53"/>
      <c r="P2664" s="53"/>
      <c r="Q2664" s="53"/>
      <c r="R2664" s="53"/>
      <c r="S2664" s="53"/>
    </row>
    <row r="2665" spans="1:19" x14ac:dyDescent="0.3">
      <c r="A2665" s="106"/>
      <c r="B2665" s="59"/>
      <c r="C2665" s="137" t="str">
        <f t="shared" si="41"/>
        <v/>
      </c>
      <c r="D2665" s="138" t="str">
        <f>IF(NOT(ISBLANK(B2665)),IF(AND(MONTH(B2665)&gt;=4,MONTH(B2665)&lt;=12,B2665&gt;=DATE(INT(LEFT('Fiscal Year'!$B$2,4)),4,1),B2665&lt;=DATE(INT(CONCATENATE("20",RIGHT('Fiscal Year'!$B$2,2))),3,31)),1,0),"")</f>
        <v/>
      </c>
      <c r="E2665" s="138" t="str">
        <f>IF(NOT(ISBLANK(B2665)),IF(AND(MONTH(B2665)&gt;=1,MONTH(B2665)&lt;=3,B2665&gt;=DATE(INT(LEFT('Fiscal Year'!$B$2,4)),4,1),B2665&lt;=DATE(INT(CONCATENATE("20",RIGHT('Fiscal Year'!$B$2,2))),3,31)),1,0),"")</f>
        <v/>
      </c>
      <c r="F2665" s="139" t="str">
        <f>IF(NOT(ISBLANK(B2665)),IF(B2665&lt;'Fiscal Year'!$B$3,1,0),"")</f>
        <v/>
      </c>
      <c r="G2665" s="10"/>
      <c r="H2665" s="10"/>
      <c r="I2665" s="40"/>
      <c r="J2665" s="40"/>
      <c r="K2665" s="53"/>
      <c r="L2665" s="53"/>
      <c r="M2665" s="53"/>
      <c r="N2665" s="53"/>
      <c r="O2665" s="53"/>
      <c r="P2665" s="53"/>
      <c r="Q2665" s="53"/>
      <c r="R2665" s="53"/>
      <c r="S2665" s="53"/>
    </row>
    <row r="2666" spans="1:19" x14ac:dyDescent="0.3">
      <c r="A2666" s="106"/>
      <c r="B2666" s="59"/>
      <c r="C2666" s="137" t="str">
        <f t="shared" si="41"/>
        <v/>
      </c>
      <c r="D2666" s="138" t="str">
        <f>IF(NOT(ISBLANK(B2666)),IF(AND(MONTH(B2666)&gt;=4,MONTH(B2666)&lt;=12,B2666&gt;=DATE(INT(LEFT('Fiscal Year'!$B$2,4)),4,1),B2666&lt;=DATE(INT(CONCATENATE("20",RIGHT('Fiscal Year'!$B$2,2))),3,31)),1,0),"")</f>
        <v/>
      </c>
      <c r="E2666" s="138" t="str">
        <f>IF(NOT(ISBLANK(B2666)),IF(AND(MONTH(B2666)&gt;=1,MONTH(B2666)&lt;=3,B2666&gt;=DATE(INT(LEFT('Fiscal Year'!$B$2,4)),4,1),B2666&lt;=DATE(INT(CONCATENATE("20",RIGHT('Fiscal Year'!$B$2,2))),3,31)),1,0),"")</f>
        <v/>
      </c>
      <c r="F2666" s="139" t="str">
        <f>IF(NOT(ISBLANK(B2666)),IF(B2666&lt;'Fiscal Year'!$B$3,1,0),"")</f>
        <v/>
      </c>
      <c r="G2666" s="10"/>
      <c r="H2666" s="10"/>
      <c r="I2666" s="40"/>
      <c r="J2666" s="40"/>
      <c r="K2666" s="53"/>
      <c r="L2666" s="53"/>
      <c r="M2666" s="53"/>
      <c r="N2666" s="53"/>
      <c r="O2666" s="53"/>
      <c r="P2666" s="53"/>
      <c r="Q2666" s="53"/>
      <c r="R2666" s="53"/>
      <c r="S2666" s="53"/>
    </row>
    <row r="2667" spans="1:19" x14ac:dyDescent="0.3">
      <c r="A2667" s="106"/>
      <c r="B2667" s="59"/>
      <c r="C2667" s="137" t="str">
        <f t="shared" si="41"/>
        <v/>
      </c>
      <c r="D2667" s="138" t="str">
        <f>IF(NOT(ISBLANK(B2667)),IF(AND(MONTH(B2667)&gt;=4,MONTH(B2667)&lt;=12,B2667&gt;=DATE(INT(LEFT('Fiscal Year'!$B$2,4)),4,1),B2667&lt;=DATE(INT(CONCATENATE("20",RIGHT('Fiscal Year'!$B$2,2))),3,31)),1,0),"")</f>
        <v/>
      </c>
      <c r="E2667" s="138" t="str">
        <f>IF(NOT(ISBLANK(B2667)),IF(AND(MONTH(B2667)&gt;=1,MONTH(B2667)&lt;=3,B2667&gt;=DATE(INT(LEFT('Fiscal Year'!$B$2,4)),4,1),B2667&lt;=DATE(INT(CONCATENATE("20",RIGHT('Fiscal Year'!$B$2,2))),3,31)),1,0),"")</f>
        <v/>
      </c>
      <c r="F2667" s="139" t="str">
        <f>IF(NOT(ISBLANK(B2667)),IF(B2667&lt;'Fiscal Year'!$B$3,1,0),"")</f>
        <v/>
      </c>
      <c r="G2667" s="10"/>
      <c r="H2667" s="10"/>
      <c r="I2667" s="40"/>
      <c r="J2667" s="40"/>
      <c r="K2667" s="53"/>
      <c r="L2667" s="53"/>
      <c r="M2667" s="53"/>
      <c r="N2667" s="53"/>
      <c r="O2667" s="53"/>
      <c r="P2667" s="53"/>
      <c r="Q2667" s="53"/>
      <c r="R2667" s="53"/>
      <c r="S2667" s="53"/>
    </row>
    <row r="2668" spans="1:19" x14ac:dyDescent="0.3">
      <c r="A2668" s="106"/>
      <c r="B2668" s="59"/>
      <c r="C2668" s="137" t="str">
        <f t="shared" si="41"/>
        <v/>
      </c>
      <c r="D2668" s="138" t="str">
        <f>IF(NOT(ISBLANK(B2668)),IF(AND(MONTH(B2668)&gt;=4,MONTH(B2668)&lt;=12,B2668&gt;=DATE(INT(LEFT('Fiscal Year'!$B$2,4)),4,1),B2668&lt;=DATE(INT(CONCATENATE("20",RIGHT('Fiscal Year'!$B$2,2))),3,31)),1,0),"")</f>
        <v/>
      </c>
      <c r="E2668" s="138" t="str">
        <f>IF(NOT(ISBLANK(B2668)),IF(AND(MONTH(B2668)&gt;=1,MONTH(B2668)&lt;=3,B2668&gt;=DATE(INT(LEFT('Fiscal Year'!$B$2,4)),4,1),B2668&lt;=DATE(INT(CONCATENATE("20",RIGHT('Fiscal Year'!$B$2,2))),3,31)),1,0),"")</f>
        <v/>
      </c>
      <c r="F2668" s="139" t="str">
        <f>IF(NOT(ISBLANK(B2668)),IF(B2668&lt;'Fiscal Year'!$B$3,1,0),"")</f>
        <v/>
      </c>
      <c r="G2668" s="10"/>
      <c r="H2668" s="10"/>
      <c r="I2668" s="40"/>
      <c r="J2668" s="40"/>
      <c r="K2668" s="53"/>
      <c r="L2668" s="53"/>
      <c r="M2668" s="53"/>
      <c r="N2668" s="53"/>
      <c r="O2668" s="53"/>
      <c r="P2668" s="53"/>
      <c r="Q2668" s="53"/>
      <c r="R2668" s="53"/>
      <c r="S2668" s="53"/>
    </row>
    <row r="2669" spans="1:19" x14ac:dyDescent="0.3">
      <c r="A2669" s="106"/>
      <c r="B2669" s="59"/>
      <c r="C2669" s="137" t="str">
        <f t="shared" si="41"/>
        <v/>
      </c>
      <c r="D2669" s="138" t="str">
        <f>IF(NOT(ISBLANK(B2669)),IF(AND(MONTH(B2669)&gt;=4,MONTH(B2669)&lt;=12,B2669&gt;=DATE(INT(LEFT('Fiscal Year'!$B$2,4)),4,1),B2669&lt;=DATE(INT(CONCATENATE("20",RIGHT('Fiscal Year'!$B$2,2))),3,31)),1,0),"")</f>
        <v/>
      </c>
      <c r="E2669" s="138" t="str">
        <f>IF(NOT(ISBLANK(B2669)),IF(AND(MONTH(B2669)&gt;=1,MONTH(B2669)&lt;=3,B2669&gt;=DATE(INT(LEFT('Fiscal Year'!$B$2,4)),4,1),B2669&lt;=DATE(INT(CONCATENATE("20",RIGHT('Fiscal Year'!$B$2,2))),3,31)),1,0),"")</f>
        <v/>
      </c>
      <c r="F2669" s="139" t="str">
        <f>IF(NOT(ISBLANK(B2669)),IF(B2669&lt;'Fiscal Year'!$B$3,1,0),"")</f>
        <v/>
      </c>
      <c r="G2669" s="10"/>
      <c r="H2669" s="10"/>
      <c r="I2669" s="40"/>
      <c r="J2669" s="40"/>
      <c r="K2669" s="53"/>
      <c r="L2669" s="53"/>
      <c r="M2669" s="53"/>
      <c r="N2669" s="53"/>
      <c r="O2669" s="53"/>
      <c r="P2669" s="53"/>
      <c r="Q2669" s="53"/>
      <c r="R2669" s="53"/>
      <c r="S2669" s="53"/>
    </row>
    <row r="2670" spans="1:19" x14ac:dyDescent="0.3">
      <c r="A2670" s="106"/>
      <c r="B2670" s="59"/>
      <c r="C2670" s="137" t="str">
        <f t="shared" si="41"/>
        <v/>
      </c>
      <c r="D2670" s="138" t="str">
        <f>IF(NOT(ISBLANK(B2670)),IF(AND(MONTH(B2670)&gt;=4,MONTH(B2670)&lt;=12,B2670&gt;=DATE(INT(LEFT('Fiscal Year'!$B$2,4)),4,1),B2670&lt;=DATE(INT(CONCATENATE("20",RIGHT('Fiscal Year'!$B$2,2))),3,31)),1,0),"")</f>
        <v/>
      </c>
      <c r="E2670" s="138" t="str">
        <f>IF(NOT(ISBLANK(B2670)),IF(AND(MONTH(B2670)&gt;=1,MONTH(B2670)&lt;=3,B2670&gt;=DATE(INT(LEFT('Fiscal Year'!$B$2,4)),4,1),B2670&lt;=DATE(INT(CONCATENATE("20",RIGHT('Fiscal Year'!$B$2,2))),3,31)),1,0),"")</f>
        <v/>
      </c>
      <c r="F2670" s="139" t="str">
        <f>IF(NOT(ISBLANK(B2670)),IF(B2670&lt;'Fiscal Year'!$B$3,1,0),"")</f>
        <v/>
      </c>
      <c r="G2670" s="10"/>
      <c r="H2670" s="10"/>
      <c r="I2670" s="40"/>
      <c r="J2670" s="40"/>
      <c r="K2670" s="53"/>
      <c r="L2670" s="53"/>
      <c r="M2670" s="53"/>
      <c r="N2670" s="53"/>
      <c r="O2670" s="53"/>
      <c r="P2670" s="53"/>
      <c r="Q2670" s="53"/>
      <c r="R2670" s="53"/>
      <c r="S2670" s="53"/>
    </row>
    <row r="2671" spans="1:19" x14ac:dyDescent="0.3">
      <c r="A2671" s="106"/>
      <c r="B2671" s="59"/>
      <c r="C2671" s="137" t="str">
        <f t="shared" si="41"/>
        <v/>
      </c>
      <c r="D2671" s="138" t="str">
        <f>IF(NOT(ISBLANK(B2671)),IF(AND(MONTH(B2671)&gt;=4,MONTH(B2671)&lt;=12,B2671&gt;=DATE(INT(LEFT('Fiscal Year'!$B$2,4)),4,1),B2671&lt;=DATE(INT(CONCATENATE("20",RIGHT('Fiscal Year'!$B$2,2))),3,31)),1,0),"")</f>
        <v/>
      </c>
      <c r="E2671" s="138" t="str">
        <f>IF(NOT(ISBLANK(B2671)),IF(AND(MONTH(B2671)&gt;=1,MONTH(B2671)&lt;=3,B2671&gt;=DATE(INT(LEFT('Fiscal Year'!$B$2,4)),4,1),B2671&lt;=DATE(INT(CONCATENATE("20",RIGHT('Fiscal Year'!$B$2,2))),3,31)),1,0),"")</f>
        <v/>
      </c>
      <c r="F2671" s="139" t="str">
        <f>IF(NOT(ISBLANK(B2671)),IF(B2671&lt;'Fiscal Year'!$B$3,1,0),"")</f>
        <v/>
      </c>
      <c r="G2671" s="10"/>
      <c r="H2671" s="10"/>
      <c r="I2671" s="40"/>
      <c r="J2671" s="40"/>
      <c r="K2671" s="53"/>
      <c r="L2671" s="53"/>
      <c r="M2671" s="53"/>
      <c r="N2671" s="53"/>
      <c r="O2671" s="53"/>
      <c r="P2671" s="53"/>
      <c r="Q2671" s="53"/>
      <c r="R2671" s="53"/>
      <c r="S2671" s="53"/>
    </row>
    <row r="2672" spans="1:19" x14ac:dyDescent="0.3">
      <c r="A2672" s="106"/>
      <c r="B2672" s="59"/>
      <c r="C2672" s="137" t="str">
        <f t="shared" si="41"/>
        <v/>
      </c>
      <c r="D2672" s="138" t="str">
        <f>IF(NOT(ISBLANK(B2672)),IF(AND(MONTH(B2672)&gt;=4,MONTH(B2672)&lt;=12,B2672&gt;=DATE(INT(LEFT('Fiscal Year'!$B$2,4)),4,1),B2672&lt;=DATE(INT(CONCATENATE("20",RIGHT('Fiscal Year'!$B$2,2))),3,31)),1,0),"")</f>
        <v/>
      </c>
      <c r="E2672" s="138" t="str">
        <f>IF(NOT(ISBLANK(B2672)),IF(AND(MONTH(B2672)&gt;=1,MONTH(B2672)&lt;=3,B2672&gt;=DATE(INT(LEFT('Fiscal Year'!$B$2,4)),4,1),B2672&lt;=DATE(INT(CONCATENATE("20",RIGHT('Fiscal Year'!$B$2,2))),3,31)),1,0),"")</f>
        <v/>
      </c>
      <c r="F2672" s="139" t="str">
        <f>IF(NOT(ISBLANK(B2672)),IF(B2672&lt;'Fiscal Year'!$B$3,1,0),"")</f>
        <v/>
      </c>
      <c r="G2672" s="10"/>
      <c r="H2672" s="10"/>
      <c r="I2672" s="40"/>
      <c r="J2672" s="40"/>
      <c r="K2672" s="53"/>
      <c r="L2672" s="53"/>
      <c r="M2672" s="53"/>
      <c r="N2672" s="53"/>
      <c r="O2672" s="53"/>
      <c r="P2672" s="53"/>
      <c r="Q2672" s="53"/>
      <c r="R2672" s="53"/>
      <c r="S2672" s="53"/>
    </row>
    <row r="2673" spans="1:19" x14ac:dyDescent="0.3">
      <c r="A2673" s="106"/>
      <c r="B2673" s="59"/>
      <c r="C2673" s="137" t="str">
        <f t="shared" si="41"/>
        <v/>
      </c>
      <c r="D2673" s="138" t="str">
        <f>IF(NOT(ISBLANK(B2673)),IF(AND(MONTH(B2673)&gt;=4,MONTH(B2673)&lt;=12,B2673&gt;=DATE(INT(LEFT('Fiscal Year'!$B$2,4)),4,1),B2673&lt;=DATE(INT(CONCATENATE("20",RIGHT('Fiscal Year'!$B$2,2))),3,31)),1,0),"")</f>
        <v/>
      </c>
      <c r="E2673" s="138" t="str">
        <f>IF(NOT(ISBLANK(B2673)),IF(AND(MONTH(B2673)&gt;=1,MONTH(B2673)&lt;=3,B2673&gt;=DATE(INT(LEFT('Fiscal Year'!$B$2,4)),4,1),B2673&lt;=DATE(INT(CONCATENATE("20",RIGHT('Fiscal Year'!$B$2,2))),3,31)),1,0),"")</f>
        <v/>
      </c>
      <c r="F2673" s="139" t="str">
        <f>IF(NOT(ISBLANK(B2673)),IF(B2673&lt;'Fiscal Year'!$B$3,1,0),"")</f>
        <v/>
      </c>
      <c r="G2673" s="10"/>
      <c r="H2673" s="10"/>
      <c r="I2673" s="40"/>
      <c r="J2673" s="40"/>
      <c r="K2673" s="53"/>
      <c r="L2673" s="53"/>
      <c r="M2673" s="53"/>
      <c r="N2673" s="53"/>
      <c r="O2673" s="53"/>
      <c r="P2673" s="53"/>
      <c r="Q2673" s="53"/>
      <c r="R2673" s="53"/>
      <c r="S2673" s="53"/>
    </row>
    <row r="2674" spans="1:19" x14ac:dyDescent="0.3">
      <c r="A2674" s="106"/>
      <c r="B2674" s="59"/>
      <c r="C2674" s="137" t="str">
        <f t="shared" si="41"/>
        <v/>
      </c>
      <c r="D2674" s="138" t="str">
        <f>IF(NOT(ISBLANK(B2674)),IF(AND(MONTH(B2674)&gt;=4,MONTH(B2674)&lt;=12,B2674&gt;=DATE(INT(LEFT('Fiscal Year'!$B$2,4)),4,1),B2674&lt;=DATE(INT(CONCATENATE("20",RIGHT('Fiscal Year'!$B$2,2))),3,31)),1,0),"")</f>
        <v/>
      </c>
      <c r="E2674" s="138" t="str">
        <f>IF(NOT(ISBLANK(B2674)),IF(AND(MONTH(B2674)&gt;=1,MONTH(B2674)&lt;=3,B2674&gt;=DATE(INT(LEFT('Fiscal Year'!$B$2,4)),4,1),B2674&lt;=DATE(INT(CONCATENATE("20",RIGHT('Fiscal Year'!$B$2,2))),3,31)),1,0),"")</f>
        <v/>
      </c>
      <c r="F2674" s="139" t="str">
        <f>IF(NOT(ISBLANK(B2674)),IF(B2674&lt;'Fiscal Year'!$B$3,1,0),"")</f>
        <v/>
      </c>
      <c r="G2674" s="10"/>
      <c r="H2674" s="10"/>
      <c r="I2674" s="40"/>
      <c r="J2674" s="40"/>
      <c r="K2674" s="53"/>
      <c r="L2674" s="53"/>
      <c r="M2674" s="53"/>
      <c r="N2674" s="53"/>
      <c r="O2674" s="53"/>
      <c r="P2674" s="53"/>
      <c r="Q2674" s="53"/>
      <c r="R2674" s="53"/>
      <c r="S2674" s="53"/>
    </row>
    <row r="2675" spans="1:19" x14ac:dyDescent="0.3">
      <c r="A2675" s="106"/>
      <c r="B2675" s="59"/>
      <c r="C2675" s="137" t="str">
        <f t="shared" si="41"/>
        <v/>
      </c>
      <c r="D2675" s="138" t="str">
        <f>IF(NOT(ISBLANK(B2675)),IF(AND(MONTH(B2675)&gt;=4,MONTH(B2675)&lt;=12,B2675&gt;=DATE(INT(LEFT('Fiscal Year'!$B$2,4)),4,1),B2675&lt;=DATE(INT(CONCATENATE("20",RIGHT('Fiscal Year'!$B$2,2))),3,31)),1,0),"")</f>
        <v/>
      </c>
      <c r="E2675" s="138" t="str">
        <f>IF(NOT(ISBLANK(B2675)),IF(AND(MONTH(B2675)&gt;=1,MONTH(B2675)&lt;=3,B2675&gt;=DATE(INT(LEFT('Fiscal Year'!$B$2,4)),4,1),B2675&lt;=DATE(INT(CONCATENATE("20",RIGHT('Fiscal Year'!$B$2,2))),3,31)),1,0),"")</f>
        <v/>
      </c>
      <c r="F2675" s="139" t="str">
        <f>IF(NOT(ISBLANK(B2675)),IF(B2675&lt;'Fiscal Year'!$B$3,1,0),"")</f>
        <v/>
      </c>
      <c r="G2675" s="10"/>
      <c r="H2675" s="10"/>
      <c r="I2675" s="40"/>
      <c r="J2675" s="40"/>
      <c r="K2675" s="53"/>
      <c r="L2675" s="53"/>
      <c r="M2675" s="53"/>
      <c r="N2675" s="53"/>
      <c r="O2675" s="53"/>
      <c r="P2675" s="53"/>
      <c r="Q2675" s="53"/>
      <c r="R2675" s="53"/>
      <c r="S2675" s="53"/>
    </row>
    <row r="2676" spans="1:19" x14ac:dyDescent="0.3">
      <c r="A2676" s="106"/>
      <c r="B2676" s="59"/>
      <c r="C2676" s="137" t="str">
        <f t="shared" si="41"/>
        <v/>
      </c>
      <c r="D2676" s="138" t="str">
        <f>IF(NOT(ISBLANK(B2676)),IF(AND(MONTH(B2676)&gt;=4,MONTH(B2676)&lt;=12,B2676&gt;=DATE(INT(LEFT('Fiscal Year'!$B$2,4)),4,1),B2676&lt;=DATE(INT(CONCATENATE("20",RIGHT('Fiscal Year'!$B$2,2))),3,31)),1,0),"")</f>
        <v/>
      </c>
      <c r="E2676" s="138" t="str">
        <f>IF(NOT(ISBLANK(B2676)),IF(AND(MONTH(B2676)&gt;=1,MONTH(B2676)&lt;=3,B2676&gt;=DATE(INT(LEFT('Fiscal Year'!$B$2,4)),4,1),B2676&lt;=DATE(INT(CONCATENATE("20",RIGHT('Fiscal Year'!$B$2,2))),3,31)),1,0),"")</f>
        <v/>
      </c>
      <c r="F2676" s="139" t="str">
        <f>IF(NOT(ISBLANK(B2676)),IF(B2676&lt;'Fiscal Year'!$B$3,1,0),"")</f>
        <v/>
      </c>
      <c r="G2676" s="10"/>
      <c r="H2676" s="10"/>
      <c r="I2676" s="40"/>
      <c r="J2676" s="40"/>
      <c r="K2676" s="53"/>
      <c r="L2676" s="53"/>
      <c r="M2676" s="53"/>
      <c r="N2676" s="53"/>
      <c r="O2676" s="53"/>
      <c r="P2676" s="53"/>
      <c r="Q2676" s="53"/>
      <c r="R2676" s="53"/>
      <c r="S2676" s="53"/>
    </row>
    <row r="2677" spans="1:19" x14ac:dyDescent="0.3">
      <c r="A2677" s="106"/>
      <c r="B2677" s="59"/>
      <c r="C2677" s="137" t="str">
        <f t="shared" si="41"/>
        <v/>
      </c>
      <c r="D2677" s="138" t="str">
        <f>IF(NOT(ISBLANK(B2677)),IF(AND(MONTH(B2677)&gt;=4,MONTH(B2677)&lt;=12,B2677&gt;=DATE(INT(LEFT('Fiscal Year'!$B$2,4)),4,1),B2677&lt;=DATE(INT(CONCATENATE("20",RIGHT('Fiscal Year'!$B$2,2))),3,31)),1,0),"")</f>
        <v/>
      </c>
      <c r="E2677" s="138" t="str">
        <f>IF(NOT(ISBLANK(B2677)),IF(AND(MONTH(B2677)&gt;=1,MONTH(B2677)&lt;=3,B2677&gt;=DATE(INT(LEFT('Fiscal Year'!$B$2,4)),4,1),B2677&lt;=DATE(INT(CONCATENATE("20",RIGHT('Fiscal Year'!$B$2,2))),3,31)),1,0),"")</f>
        <v/>
      </c>
      <c r="F2677" s="139" t="str">
        <f>IF(NOT(ISBLANK(B2677)),IF(B2677&lt;'Fiscal Year'!$B$3,1,0),"")</f>
        <v/>
      </c>
      <c r="G2677" s="10"/>
      <c r="H2677" s="10"/>
      <c r="I2677" s="40"/>
      <c r="J2677" s="40"/>
      <c r="K2677" s="53"/>
      <c r="L2677" s="53"/>
      <c r="M2677" s="53"/>
      <c r="N2677" s="53"/>
      <c r="O2677" s="53"/>
      <c r="P2677" s="53"/>
      <c r="Q2677" s="53"/>
      <c r="R2677" s="53"/>
      <c r="S2677" s="53"/>
    </row>
    <row r="2678" spans="1:19" x14ac:dyDescent="0.3">
      <c r="A2678" s="106"/>
      <c r="B2678" s="59"/>
      <c r="C2678" s="137" t="str">
        <f t="shared" si="41"/>
        <v/>
      </c>
      <c r="D2678" s="138" t="str">
        <f>IF(NOT(ISBLANK(B2678)),IF(AND(MONTH(B2678)&gt;=4,MONTH(B2678)&lt;=12,B2678&gt;=DATE(INT(LEFT('Fiscal Year'!$B$2,4)),4,1),B2678&lt;=DATE(INT(CONCATENATE("20",RIGHT('Fiscal Year'!$B$2,2))),3,31)),1,0),"")</f>
        <v/>
      </c>
      <c r="E2678" s="138" t="str">
        <f>IF(NOT(ISBLANK(B2678)),IF(AND(MONTH(B2678)&gt;=1,MONTH(B2678)&lt;=3,B2678&gt;=DATE(INT(LEFT('Fiscal Year'!$B$2,4)),4,1),B2678&lt;=DATE(INT(CONCATENATE("20",RIGHT('Fiscal Year'!$B$2,2))),3,31)),1,0),"")</f>
        <v/>
      </c>
      <c r="F2678" s="139" t="str">
        <f>IF(NOT(ISBLANK(B2678)),IF(B2678&lt;'Fiscal Year'!$B$3,1,0),"")</f>
        <v/>
      </c>
      <c r="G2678" s="10"/>
      <c r="H2678" s="10"/>
      <c r="I2678" s="40"/>
      <c r="J2678" s="40"/>
      <c r="K2678" s="53"/>
      <c r="L2678" s="53"/>
      <c r="M2678" s="53"/>
      <c r="N2678" s="53"/>
      <c r="O2678" s="53"/>
      <c r="P2678" s="53"/>
      <c r="Q2678" s="53"/>
      <c r="R2678" s="53"/>
      <c r="S2678" s="53"/>
    </row>
    <row r="2679" spans="1:19" x14ac:dyDescent="0.3">
      <c r="A2679" s="106"/>
      <c r="B2679" s="59"/>
      <c r="C2679" s="137" t="str">
        <f t="shared" si="41"/>
        <v/>
      </c>
      <c r="D2679" s="138" t="str">
        <f>IF(NOT(ISBLANK(B2679)),IF(AND(MONTH(B2679)&gt;=4,MONTH(B2679)&lt;=12,B2679&gt;=DATE(INT(LEFT('Fiscal Year'!$B$2,4)),4,1),B2679&lt;=DATE(INT(CONCATENATE("20",RIGHT('Fiscal Year'!$B$2,2))),3,31)),1,0),"")</f>
        <v/>
      </c>
      <c r="E2679" s="138" t="str">
        <f>IF(NOT(ISBLANK(B2679)),IF(AND(MONTH(B2679)&gt;=1,MONTH(B2679)&lt;=3,B2679&gt;=DATE(INT(LEFT('Fiscal Year'!$B$2,4)),4,1),B2679&lt;=DATE(INT(CONCATENATE("20",RIGHT('Fiscal Year'!$B$2,2))),3,31)),1,0),"")</f>
        <v/>
      </c>
      <c r="F2679" s="139" t="str">
        <f>IF(NOT(ISBLANK(B2679)),IF(B2679&lt;'Fiscal Year'!$B$3,1,0),"")</f>
        <v/>
      </c>
      <c r="G2679" s="10"/>
      <c r="H2679" s="10"/>
      <c r="I2679" s="40"/>
      <c r="J2679" s="40"/>
      <c r="K2679" s="53"/>
      <c r="L2679" s="53"/>
      <c r="M2679" s="53"/>
      <c r="N2679" s="53"/>
      <c r="O2679" s="53"/>
      <c r="P2679" s="53"/>
      <c r="Q2679" s="53"/>
      <c r="R2679" s="53"/>
      <c r="S2679" s="53"/>
    </row>
    <row r="2680" spans="1:19" x14ac:dyDescent="0.3">
      <c r="A2680" s="106"/>
      <c r="B2680" s="59"/>
      <c r="C2680" s="137" t="str">
        <f t="shared" si="41"/>
        <v/>
      </c>
      <c r="D2680" s="138" t="str">
        <f>IF(NOT(ISBLANK(B2680)),IF(AND(MONTH(B2680)&gt;=4,MONTH(B2680)&lt;=12,B2680&gt;=DATE(INT(LEFT('Fiscal Year'!$B$2,4)),4,1),B2680&lt;=DATE(INT(CONCATENATE("20",RIGHT('Fiscal Year'!$B$2,2))),3,31)),1,0),"")</f>
        <v/>
      </c>
      <c r="E2680" s="138" t="str">
        <f>IF(NOT(ISBLANK(B2680)),IF(AND(MONTH(B2680)&gt;=1,MONTH(B2680)&lt;=3,B2680&gt;=DATE(INT(LEFT('Fiscal Year'!$B$2,4)),4,1),B2680&lt;=DATE(INT(CONCATENATE("20",RIGHT('Fiscal Year'!$B$2,2))),3,31)),1,0),"")</f>
        <v/>
      </c>
      <c r="F2680" s="139" t="str">
        <f>IF(NOT(ISBLANK(B2680)),IF(B2680&lt;'Fiscal Year'!$B$3,1,0),"")</f>
        <v/>
      </c>
      <c r="G2680" s="10"/>
      <c r="H2680" s="10"/>
      <c r="I2680" s="40"/>
      <c r="J2680" s="40"/>
      <c r="K2680" s="53"/>
      <c r="L2680" s="53"/>
      <c r="M2680" s="53"/>
      <c r="N2680" s="53"/>
      <c r="O2680" s="53"/>
      <c r="P2680" s="53"/>
      <c r="Q2680" s="53"/>
      <c r="R2680" s="53"/>
      <c r="S2680" s="53"/>
    </row>
    <row r="2681" spans="1:19" x14ac:dyDescent="0.3">
      <c r="A2681" s="106"/>
      <c r="B2681" s="59"/>
      <c r="C2681" s="137" t="str">
        <f t="shared" si="41"/>
        <v/>
      </c>
      <c r="D2681" s="138" t="str">
        <f>IF(NOT(ISBLANK(B2681)),IF(AND(MONTH(B2681)&gt;=4,MONTH(B2681)&lt;=12,B2681&gt;=DATE(INT(LEFT('Fiscal Year'!$B$2,4)),4,1),B2681&lt;=DATE(INT(CONCATENATE("20",RIGHT('Fiscal Year'!$B$2,2))),3,31)),1,0),"")</f>
        <v/>
      </c>
      <c r="E2681" s="138" t="str">
        <f>IF(NOT(ISBLANK(B2681)),IF(AND(MONTH(B2681)&gt;=1,MONTH(B2681)&lt;=3,B2681&gt;=DATE(INT(LEFT('Fiscal Year'!$B$2,4)),4,1),B2681&lt;=DATE(INT(CONCATENATE("20",RIGHT('Fiscal Year'!$B$2,2))),3,31)),1,0),"")</f>
        <v/>
      </c>
      <c r="F2681" s="139" t="str">
        <f>IF(NOT(ISBLANK(B2681)),IF(B2681&lt;'Fiscal Year'!$B$3,1,0),"")</f>
        <v/>
      </c>
      <c r="G2681" s="10"/>
      <c r="H2681" s="10"/>
      <c r="I2681" s="40"/>
      <c r="J2681" s="40"/>
      <c r="K2681" s="53"/>
      <c r="L2681" s="53"/>
      <c r="M2681" s="53"/>
      <c r="N2681" s="53"/>
      <c r="O2681" s="53"/>
      <c r="P2681" s="53"/>
      <c r="Q2681" s="53"/>
      <c r="R2681" s="53"/>
      <c r="S2681" s="53"/>
    </row>
    <row r="2682" spans="1:19" x14ac:dyDescent="0.3">
      <c r="A2682" s="106"/>
      <c r="B2682" s="59"/>
      <c r="C2682" s="137" t="str">
        <f t="shared" si="41"/>
        <v/>
      </c>
      <c r="D2682" s="138" t="str">
        <f>IF(NOT(ISBLANK(B2682)),IF(AND(MONTH(B2682)&gt;=4,MONTH(B2682)&lt;=12,B2682&gt;=DATE(INT(LEFT('Fiscal Year'!$B$2,4)),4,1),B2682&lt;=DATE(INT(CONCATENATE("20",RIGHT('Fiscal Year'!$B$2,2))),3,31)),1,0),"")</f>
        <v/>
      </c>
      <c r="E2682" s="138" t="str">
        <f>IF(NOT(ISBLANK(B2682)),IF(AND(MONTH(B2682)&gt;=1,MONTH(B2682)&lt;=3,B2682&gt;=DATE(INT(LEFT('Fiscal Year'!$B$2,4)),4,1),B2682&lt;=DATE(INT(CONCATENATE("20",RIGHT('Fiscal Year'!$B$2,2))),3,31)),1,0),"")</f>
        <v/>
      </c>
      <c r="F2682" s="139" t="str">
        <f>IF(NOT(ISBLANK(B2682)),IF(B2682&lt;'Fiscal Year'!$B$3,1,0),"")</f>
        <v/>
      </c>
      <c r="G2682" s="10"/>
      <c r="H2682" s="10"/>
      <c r="I2682" s="40"/>
      <c r="J2682" s="40"/>
      <c r="K2682" s="53"/>
      <c r="L2682" s="53"/>
      <c r="M2682" s="53"/>
      <c r="N2682" s="53"/>
      <c r="O2682" s="53"/>
      <c r="P2682" s="53"/>
      <c r="Q2682" s="53"/>
      <c r="R2682" s="53"/>
      <c r="S2682" s="53"/>
    </row>
    <row r="2683" spans="1:19" x14ac:dyDescent="0.3">
      <c r="A2683" s="106"/>
      <c r="B2683" s="59"/>
      <c r="C2683" s="137" t="str">
        <f t="shared" si="41"/>
        <v/>
      </c>
      <c r="D2683" s="138" t="str">
        <f>IF(NOT(ISBLANK(B2683)),IF(AND(MONTH(B2683)&gt;=4,MONTH(B2683)&lt;=12,B2683&gt;=DATE(INT(LEFT('Fiscal Year'!$B$2,4)),4,1),B2683&lt;=DATE(INT(CONCATENATE("20",RIGHT('Fiscal Year'!$B$2,2))),3,31)),1,0),"")</f>
        <v/>
      </c>
      <c r="E2683" s="138" t="str">
        <f>IF(NOT(ISBLANK(B2683)),IF(AND(MONTH(B2683)&gt;=1,MONTH(B2683)&lt;=3,B2683&gt;=DATE(INT(LEFT('Fiscal Year'!$B$2,4)),4,1),B2683&lt;=DATE(INT(CONCATENATE("20",RIGHT('Fiscal Year'!$B$2,2))),3,31)),1,0),"")</f>
        <v/>
      </c>
      <c r="F2683" s="139" t="str">
        <f>IF(NOT(ISBLANK(B2683)),IF(B2683&lt;'Fiscal Year'!$B$3,1,0),"")</f>
        <v/>
      </c>
      <c r="G2683" s="10"/>
      <c r="H2683" s="10"/>
      <c r="I2683" s="40"/>
      <c r="J2683" s="40"/>
      <c r="K2683" s="53"/>
      <c r="L2683" s="53"/>
      <c r="M2683" s="53"/>
      <c r="N2683" s="53"/>
      <c r="O2683" s="53"/>
      <c r="P2683" s="53"/>
      <c r="Q2683" s="53"/>
      <c r="R2683" s="53"/>
      <c r="S2683" s="53"/>
    </row>
    <row r="2684" spans="1:19" x14ac:dyDescent="0.3">
      <c r="A2684" s="106"/>
      <c r="B2684" s="59"/>
      <c r="C2684" s="137" t="str">
        <f t="shared" si="41"/>
        <v/>
      </c>
      <c r="D2684" s="138" t="str">
        <f>IF(NOT(ISBLANK(B2684)),IF(AND(MONTH(B2684)&gt;=4,MONTH(B2684)&lt;=12,B2684&gt;=DATE(INT(LEFT('Fiscal Year'!$B$2,4)),4,1),B2684&lt;=DATE(INT(CONCATENATE("20",RIGHT('Fiscal Year'!$B$2,2))),3,31)),1,0),"")</f>
        <v/>
      </c>
      <c r="E2684" s="138" t="str">
        <f>IF(NOT(ISBLANK(B2684)),IF(AND(MONTH(B2684)&gt;=1,MONTH(B2684)&lt;=3,B2684&gt;=DATE(INT(LEFT('Fiscal Year'!$B$2,4)),4,1),B2684&lt;=DATE(INT(CONCATENATE("20",RIGHT('Fiscal Year'!$B$2,2))),3,31)),1,0),"")</f>
        <v/>
      </c>
      <c r="F2684" s="139" t="str">
        <f>IF(NOT(ISBLANK(B2684)),IF(B2684&lt;'Fiscal Year'!$B$3,1,0),"")</f>
        <v/>
      </c>
      <c r="G2684" s="10"/>
      <c r="H2684" s="10"/>
      <c r="I2684" s="40"/>
      <c r="J2684" s="40"/>
      <c r="K2684" s="53"/>
      <c r="L2684" s="53"/>
      <c r="M2684" s="53"/>
      <c r="N2684" s="53"/>
      <c r="O2684" s="53"/>
      <c r="P2684" s="53"/>
      <c r="Q2684" s="53"/>
      <c r="R2684" s="53"/>
      <c r="S2684" s="53"/>
    </row>
    <row r="2685" spans="1:19" x14ac:dyDescent="0.3">
      <c r="A2685" s="106"/>
      <c r="B2685" s="59"/>
      <c r="C2685" s="137" t="str">
        <f t="shared" si="41"/>
        <v/>
      </c>
      <c r="D2685" s="138" t="str">
        <f>IF(NOT(ISBLANK(B2685)),IF(AND(MONTH(B2685)&gt;=4,MONTH(B2685)&lt;=12,B2685&gt;=DATE(INT(LEFT('Fiscal Year'!$B$2,4)),4,1),B2685&lt;=DATE(INT(CONCATENATE("20",RIGHT('Fiscal Year'!$B$2,2))),3,31)),1,0),"")</f>
        <v/>
      </c>
      <c r="E2685" s="138" t="str">
        <f>IF(NOT(ISBLANK(B2685)),IF(AND(MONTH(B2685)&gt;=1,MONTH(B2685)&lt;=3,B2685&gt;=DATE(INT(LEFT('Fiscal Year'!$B$2,4)),4,1),B2685&lt;=DATE(INT(CONCATENATE("20",RIGHT('Fiscal Year'!$B$2,2))),3,31)),1,0),"")</f>
        <v/>
      </c>
      <c r="F2685" s="139" t="str">
        <f>IF(NOT(ISBLANK(B2685)),IF(B2685&lt;'Fiscal Year'!$B$3,1,0),"")</f>
        <v/>
      </c>
      <c r="G2685" s="10"/>
      <c r="H2685" s="10"/>
      <c r="I2685" s="40"/>
      <c r="J2685" s="40"/>
      <c r="K2685" s="53"/>
      <c r="L2685" s="53"/>
      <c r="M2685" s="53"/>
      <c r="N2685" s="53"/>
      <c r="O2685" s="53"/>
      <c r="P2685" s="53"/>
      <c r="Q2685" s="53"/>
      <c r="R2685" s="53"/>
      <c r="S2685" s="53"/>
    </row>
    <row r="2686" spans="1:19" x14ac:dyDescent="0.3">
      <c r="A2686" s="106"/>
      <c r="B2686" s="59"/>
      <c r="C2686" s="137" t="str">
        <f t="shared" si="41"/>
        <v/>
      </c>
      <c r="D2686" s="138" t="str">
        <f>IF(NOT(ISBLANK(B2686)),IF(AND(MONTH(B2686)&gt;=4,MONTH(B2686)&lt;=12,B2686&gt;=DATE(INT(LEFT('Fiscal Year'!$B$2,4)),4,1),B2686&lt;=DATE(INT(CONCATENATE("20",RIGHT('Fiscal Year'!$B$2,2))),3,31)),1,0),"")</f>
        <v/>
      </c>
      <c r="E2686" s="138" t="str">
        <f>IF(NOT(ISBLANK(B2686)),IF(AND(MONTH(B2686)&gt;=1,MONTH(B2686)&lt;=3,B2686&gt;=DATE(INT(LEFT('Fiscal Year'!$B$2,4)),4,1),B2686&lt;=DATE(INT(CONCATENATE("20",RIGHT('Fiscal Year'!$B$2,2))),3,31)),1,0),"")</f>
        <v/>
      </c>
      <c r="F2686" s="139" t="str">
        <f>IF(NOT(ISBLANK(B2686)),IF(B2686&lt;'Fiscal Year'!$B$3,1,0),"")</f>
        <v/>
      </c>
      <c r="G2686" s="10"/>
      <c r="H2686" s="10"/>
      <c r="I2686" s="40"/>
      <c r="J2686" s="40"/>
      <c r="K2686" s="53"/>
      <c r="L2686" s="53"/>
      <c r="M2686" s="53"/>
      <c r="N2686" s="53"/>
      <c r="O2686" s="53"/>
      <c r="P2686" s="53"/>
      <c r="Q2686" s="53"/>
      <c r="R2686" s="53"/>
      <c r="S2686" s="53"/>
    </row>
    <row r="2687" spans="1:19" x14ac:dyDescent="0.3">
      <c r="A2687" s="106"/>
      <c r="B2687" s="59"/>
      <c r="C2687" s="137" t="str">
        <f t="shared" si="41"/>
        <v/>
      </c>
      <c r="D2687" s="138" t="str">
        <f>IF(NOT(ISBLANK(B2687)),IF(AND(MONTH(B2687)&gt;=4,MONTH(B2687)&lt;=12,B2687&gt;=DATE(INT(LEFT('Fiscal Year'!$B$2,4)),4,1),B2687&lt;=DATE(INT(CONCATENATE("20",RIGHT('Fiscal Year'!$B$2,2))),3,31)),1,0),"")</f>
        <v/>
      </c>
      <c r="E2687" s="138" t="str">
        <f>IF(NOT(ISBLANK(B2687)),IF(AND(MONTH(B2687)&gt;=1,MONTH(B2687)&lt;=3,B2687&gt;=DATE(INT(LEFT('Fiscal Year'!$B$2,4)),4,1),B2687&lt;=DATE(INT(CONCATENATE("20",RIGHT('Fiscal Year'!$B$2,2))),3,31)),1,0),"")</f>
        <v/>
      </c>
      <c r="F2687" s="139" t="str">
        <f>IF(NOT(ISBLANK(B2687)),IF(B2687&lt;'Fiscal Year'!$B$3,1,0),"")</f>
        <v/>
      </c>
      <c r="G2687" s="10"/>
      <c r="H2687" s="10"/>
      <c r="I2687" s="40"/>
      <c r="J2687" s="40"/>
      <c r="K2687" s="53"/>
      <c r="L2687" s="53"/>
      <c r="M2687" s="53"/>
      <c r="N2687" s="53"/>
      <c r="O2687" s="53"/>
      <c r="P2687" s="53"/>
      <c r="Q2687" s="53"/>
      <c r="R2687" s="53"/>
      <c r="S2687" s="53"/>
    </row>
    <row r="2688" spans="1:19" x14ac:dyDescent="0.3">
      <c r="A2688" s="106"/>
      <c r="B2688" s="59"/>
      <c r="C2688" s="137" t="str">
        <f t="shared" si="41"/>
        <v/>
      </c>
      <c r="D2688" s="138" t="str">
        <f>IF(NOT(ISBLANK(B2688)),IF(AND(MONTH(B2688)&gt;=4,MONTH(B2688)&lt;=12,B2688&gt;=DATE(INT(LEFT('Fiscal Year'!$B$2,4)),4,1),B2688&lt;=DATE(INT(CONCATENATE("20",RIGHT('Fiscal Year'!$B$2,2))),3,31)),1,0),"")</f>
        <v/>
      </c>
      <c r="E2688" s="138" t="str">
        <f>IF(NOT(ISBLANK(B2688)),IF(AND(MONTH(B2688)&gt;=1,MONTH(B2688)&lt;=3,B2688&gt;=DATE(INT(LEFT('Fiscal Year'!$B$2,4)),4,1),B2688&lt;=DATE(INT(CONCATENATE("20",RIGHT('Fiscal Year'!$B$2,2))),3,31)),1,0),"")</f>
        <v/>
      </c>
      <c r="F2688" s="139" t="str">
        <f>IF(NOT(ISBLANK(B2688)),IF(B2688&lt;'Fiscal Year'!$B$3,1,0),"")</f>
        <v/>
      </c>
      <c r="G2688" s="10"/>
      <c r="H2688" s="10"/>
      <c r="I2688" s="40"/>
      <c r="J2688" s="40"/>
      <c r="K2688" s="53"/>
      <c r="L2688" s="53"/>
      <c r="M2688" s="53"/>
      <c r="N2688" s="53"/>
      <c r="O2688" s="53"/>
      <c r="P2688" s="53"/>
      <c r="Q2688" s="53"/>
      <c r="R2688" s="53"/>
      <c r="S2688" s="53"/>
    </row>
    <row r="2689" spans="1:19" x14ac:dyDescent="0.3">
      <c r="A2689" s="106"/>
      <c r="B2689" s="59"/>
      <c r="C2689" s="137" t="str">
        <f t="shared" si="41"/>
        <v/>
      </c>
      <c r="D2689" s="138" t="str">
        <f>IF(NOT(ISBLANK(B2689)),IF(AND(MONTH(B2689)&gt;=4,MONTH(B2689)&lt;=12,B2689&gt;=DATE(INT(LEFT('Fiscal Year'!$B$2,4)),4,1),B2689&lt;=DATE(INT(CONCATENATE("20",RIGHT('Fiscal Year'!$B$2,2))),3,31)),1,0),"")</f>
        <v/>
      </c>
      <c r="E2689" s="138" t="str">
        <f>IF(NOT(ISBLANK(B2689)),IF(AND(MONTH(B2689)&gt;=1,MONTH(B2689)&lt;=3,B2689&gt;=DATE(INT(LEFT('Fiscal Year'!$B$2,4)),4,1),B2689&lt;=DATE(INT(CONCATENATE("20",RIGHT('Fiscal Year'!$B$2,2))),3,31)),1,0),"")</f>
        <v/>
      </c>
      <c r="F2689" s="139" t="str">
        <f>IF(NOT(ISBLANK(B2689)),IF(B2689&lt;'Fiscal Year'!$B$3,1,0),"")</f>
        <v/>
      </c>
      <c r="G2689" s="10"/>
      <c r="H2689" s="10"/>
      <c r="I2689" s="40"/>
      <c r="J2689" s="40"/>
      <c r="K2689" s="53"/>
      <c r="L2689" s="53"/>
      <c r="M2689" s="53"/>
      <c r="N2689" s="53"/>
      <c r="O2689" s="53"/>
      <c r="P2689" s="53"/>
      <c r="Q2689" s="53"/>
      <c r="R2689" s="53"/>
      <c r="S2689" s="53"/>
    </row>
    <row r="2690" spans="1:19" x14ac:dyDescent="0.3">
      <c r="A2690" s="106"/>
      <c r="B2690" s="59"/>
      <c r="C2690" s="137" t="str">
        <f t="shared" si="41"/>
        <v/>
      </c>
      <c r="D2690" s="138" t="str">
        <f>IF(NOT(ISBLANK(B2690)),IF(AND(MONTH(B2690)&gt;=4,MONTH(B2690)&lt;=12,B2690&gt;=DATE(INT(LEFT('Fiscal Year'!$B$2,4)),4,1),B2690&lt;=DATE(INT(CONCATENATE("20",RIGHT('Fiscal Year'!$B$2,2))),3,31)),1,0),"")</f>
        <v/>
      </c>
      <c r="E2690" s="138" t="str">
        <f>IF(NOT(ISBLANK(B2690)),IF(AND(MONTH(B2690)&gt;=1,MONTH(B2690)&lt;=3,B2690&gt;=DATE(INT(LEFT('Fiscal Year'!$B$2,4)),4,1),B2690&lt;=DATE(INT(CONCATENATE("20",RIGHT('Fiscal Year'!$B$2,2))),3,31)),1,0),"")</f>
        <v/>
      </c>
      <c r="F2690" s="139" t="str">
        <f>IF(NOT(ISBLANK(B2690)),IF(B2690&lt;'Fiscal Year'!$B$3,1,0),"")</f>
        <v/>
      </c>
      <c r="G2690" s="10"/>
      <c r="H2690" s="10"/>
      <c r="I2690" s="40"/>
      <c r="J2690" s="40"/>
      <c r="K2690" s="53"/>
      <c r="L2690" s="53"/>
      <c r="M2690" s="53"/>
      <c r="N2690" s="53"/>
      <c r="O2690" s="53"/>
      <c r="P2690" s="53"/>
      <c r="Q2690" s="53"/>
      <c r="R2690" s="53"/>
      <c r="S2690" s="53"/>
    </row>
    <row r="2691" spans="1:19" x14ac:dyDescent="0.3">
      <c r="A2691" s="106"/>
      <c r="B2691" s="59"/>
      <c r="C2691" s="137" t="str">
        <f t="shared" si="41"/>
        <v/>
      </c>
      <c r="D2691" s="138" t="str">
        <f>IF(NOT(ISBLANK(B2691)),IF(AND(MONTH(B2691)&gt;=4,MONTH(B2691)&lt;=12,B2691&gt;=DATE(INT(LEFT('Fiscal Year'!$B$2,4)),4,1),B2691&lt;=DATE(INT(CONCATENATE("20",RIGHT('Fiscal Year'!$B$2,2))),3,31)),1,0),"")</f>
        <v/>
      </c>
      <c r="E2691" s="138" t="str">
        <f>IF(NOT(ISBLANK(B2691)),IF(AND(MONTH(B2691)&gt;=1,MONTH(B2691)&lt;=3,B2691&gt;=DATE(INT(LEFT('Fiscal Year'!$B$2,4)),4,1),B2691&lt;=DATE(INT(CONCATENATE("20",RIGHT('Fiscal Year'!$B$2,2))),3,31)),1,0),"")</f>
        <v/>
      </c>
      <c r="F2691" s="139" t="str">
        <f>IF(NOT(ISBLANK(B2691)),IF(B2691&lt;'Fiscal Year'!$B$3,1,0),"")</f>
        <v/>
      </c>
      <c r="G2691" s="10"/>
      <c r="H2691" s="10"/>
      <c r="I2691" s="40"/>
      <c r="J2691" s="40"/>
      <c r="K2691" s="53"/>
      <c r="L2691" s="53"/>
      <c r="M2691" s="53"/>
      <c r="N2691" s="53"/>
      <c r="O2691" s="53"/>
      <c r="P2691" s="53"/>
      <c r="Q2691" s="53"/>
      <c r="R2691" s="53"/>
      <c r="S2691" s="53"/>
    </row>
    <row r="2692" spans="1:19" x14ac:dyDescent="0.3">
      <c r="A2692" s="106"/>
      <c r="B2692" s="59"/>
      <c r="C2692" s="137" t="str">
        <f t="shared" ref="C2692:C2755" si="42">IF(AND(NOT(ISBLANK(B2692)),B2692&gt;=43556),B2692+90,"")</f>
        <v/>
      </c>
      <c r="D2692" s="138" t="str">
        <f>IF(NOT(ISBLANK(B2692)),IF(AND(MONTH(B2692)&gt;=4,MONTH(B2692)&lt;=12,B2692&gt;=DATE(INT(LEFT('Fiscal Year'!$B$2,4)),4,1),B2692&lt;=DATE(INT(CONCATENATE("20",RIGHT('Fiscal Year'!$B$2,2))),3,31)),1,0),"")</f>
        <v/>
      </c>
      <c r="E2692" s="138" t="str">
        <f>IF(NOT(ISBLANK(B2692)),IF(AND(MONTH(B2692)&gt;=1,MONTH(B2692)&lt;=3,B2692&gt;=DATE(INT(LEFT('Fiscal Year'!$B$2,4)),4,1),B2692&lt;=DATE(INT(CONCATENATE("20",RIGHT('Fiscal Year'!$B$2,2))),3,31)),1,0),"")</f>
        <v/>
      </c>
      <c r="F2692" s="139" t="str">
        <f>IF(NOT(ISBLANK(B2692)),IF(B2692&lt;'Fiscal Year'!$B$3,1,0),"")</f>
        <v/>
      </c>
      <c r="G2692" s="10"/>
      <c r="H2692" s="10"/>
      <c r="I2692" s="40"/>
      <c r="J2692" s="40"/>
      <c r="K2692" s="53"/>
      <c r="L2692" s="53"/>
      <c r="M2692" s="53"/>
      <c r="N2692" s="53"/>
      <c r="O2692" s="53"/>
      <c r="P2692" s="53"/>
      <c r="Q2692" s="53"/>
      <c r="R2692" s="53"/>
      <c r="S2692" s="53"/>
    </row>
    <row r="2693" spans="1:19" x14ac:dyDescent="0.3">
      <c r="A2693" s="106"/>
      <c r="B2693" s="59"/>
      <c r="C2693" s="137" t="str">
        <f t="shared" si="42"/>
        <v/>
      </c>
      <c r="D2693" s="138" t="str">
        <f>IF(NOT(ISBLANK(B2693)),IF(AND(MONTH(B2693)&gt;=4,MONTH(B2693)&lt;=12,B2693&gt;=DATE(INT(LEFT('Fiscal Year'!$B$2,4)),4,1),B2693&lt;=DATE(INT(CONCATENATE("20",RIGHT('Fiscal Year'!$B$2,2))),3,31)),1,0),"")</f>
        <v/>
      </c>
      <c r="E2693" s="138" t="str">
        <f>IF(NOT(ISBLANK(B2693)),IF(AND(MONTH(B2693)&gt;=1,MONTH(B2693)&lt;=3,B2693&gt;=DATE(INT(LEFT('Fiscal Year'!$B$2,4)),4,1),B2693&lt;=DATE(INT(CONCATENATE("20",RIGHT('Fiscal Year'!$B$2,2))),3,31)),1,0),"")</f>
        <v/>
      </c>
      <c r="F2693" s="139" t="str">
        <f>IF(NOT(ISBLANK(B2693)),IF(B2693&lt;'Fiscal Year'!$B$3,1,0),"")</f>
        <v/>
      </c>
      <c r="G2693" s="10"/>
      <c r="H2693" s="10"/>
      <c r="I2693" s="40"/>
      <c r="J2693" s="40"/>
      <c r="K2693" s="53"/>
      <c r="L2693" s="53"/>
      <c r="M2693" s="53"/>
      <c r="N2693" s="53"/>
      <c r="O2693" s="53"/>
      <c r="P2693" s="53"/>
      <c r="Q2693" s="53"/>
      <c r="R2693" s="53"/>
      <c r="S2693" s="53"/>
    </row>
    <row r="2694" spans="1:19" x14ac:dyDescent="0.3">
      <c r="A2694" s="106"/>
      <c r="B2694" s="59"/>
      <c r="C2694" s="137" t="str">
        <f t="shared" si="42"/>
        <v/>
      </c>
      <c r="D2694" s="138" t="str">
        <f>IF(NOT(ISBLANK(B2694)),IF(AND(MONTH(B2694)&gt;=4,MONTH(B2694)&lt;=12,B2694&gt;=DATE(INT(LEFT('Fiscal Year'!$B$2,4)),4,1),B2694&lt;=DATE(INT(CONCATENATE("20",RIGHT('Fiscal Year'!$B$2,2))),3,31)),1,0),"")</f>
        <v/>
      </c>
      <c r="E2694" s="138" t="str">
        <f>IF(NOT(ISBLANK(B2694)),IF(AND(MONTH(B2694)&gt;=1,MONTH(B2694)&lt;=3,B2694&gt;=DATE(INT(LEFT('Fiscal Year'!$B$2,4)),4,1),B2694&lt;=DATE(INT(CONCATENATE("20",RIGHT('Fiscal Year'!$B$2,2))),3,31)),1,0),"")</f>
        <v/>
      </c>
      <c r="F2694" s="139" t="str">
        <f>IF(NOT(ISBLANK(B2694)),IF(B2694&lt;'Fiscal Year'!$B$3,1,0),"")</f>
        <v/>
      </c>
      <c r="G2694" s="10"/>
      <c r="H2694" s="10"/>
      <c r="I2694" s="40"/>
      <c r="J2694" s="40"/>
      <c r="K2694" s="53"/>
      <c r="L2694" s="53"/>
      <c r="M2694" s="53"/>
      <c r="N2694" s="53"/>
      <c r="O2694" s="53"/>
      <c r="P2694" s="53"/>
      <c r="Q2694" s="53"/>
      <c r="R2694" s="53"/>
      <c r="S2694" s="53"/>
    </row>
    <row r="2695" spans="1:19" x14ac:dyDescent="0.3">
      <c r="A2695" s="106"/>
      <c r="B2695" s="59"/>
      <c r="C2695" s="137" t="str">
        <f t="shared" si="42"/>
        <v/>
      </c>
      <c r="D2695" s="138" t="str">
        <f>IF(NOT(ISBLANK(B2695)),IF(AND(MONTH(B2695)&gt;=4,MONTH(B2695)&lt;=12,B2695&gt;=DATE(INT(LEFT('Fiscal Year'!$B$2,4)),4,1),B2695&lt;=DATE(INT(CONCATENATE("20",RIGHT('Fiscal Year'!$B$2,2))),3,31)),1,0),"")</f>
        <v/>
      </c>
      <c r="E2695" s="138" t="str">
        <f>IF(NOT(ISBLANK(B2695)),IF(AND(MONTH(B2695)&gt;=1,MONTH(B2695)&lt;=3,B2695&gt;=DATE(INT(LEFT('Fiscal Year'!$B$2,4)),4,1),B2695&lt;=DATE(INT(CONCATENATE("20",RIGHT('Fiscal Year'!$B$2,2))),3,31)),1,0),"")</f>
        <v/>
      </c>
      <c r="F2695" s="139" t="str">
        <f>IF(NOT(ISBLANK(B2695)),IF(B2695&lt;'Fiscal Year'!$B$3,1,0),"")</f>
        <v/>
      </c>
      <c r="G2695" s="10"/>
      <c r="H2695" s="10"/>
      <c r="I2695" s="40"/>
      <c r="J2695" s="40"/>
      <c r="K2695" s="53"/>
      <c r="L2695" s="53"/>
      <c r="M2695" s="53"/>
      <c r="N2695" s="53"/>
      <c r="O2695" s="53"/>
      <c r="P2695" s="53"/>
      <c r="Q2695" s="53"/>
      <c r="R2695" s="53"/>
      <c r="S2695" s="53"/>
    </row>
    <row r="2696" spans="1:19" x14ac:dyDescent="0.3">
      <c r="A2696" s="106"/>
      <c r="B2696" s="59"/>
      <c r="C2696" s="137" t="str">
        <f t="shared" si="42"/>
        <v/>
      </c>
      <c r="D2696" s="138" t="str">
        <f>IF(NOT(ISBLANK(B2696)),IF(AND(MONTH(B2696)&gt;=4,MONTH(B2696)&lt;=12,B2696&gt;=DATE(INT(LEFT('Fiscal Year'!$B$2,4)),4,1),B2696&lt;=DATE(INT(CONCATENATE("20",RIGHT('Fiscal Year'!$B$2,2))),3,31)),1,0),"")</f>
        <v/>
      </c>
      <c r="E2696" s="138" t="str">
        <f>IF(NOT(ISBLANK(B2696)),IF(AND(MONTH(B2696)&gt;=1,MONTH(B2696)&lt;=3,B2696&gt;=DATE(INT(LEFT('Fiscal Year'!$B$2,4)),4,1),B2696&lt;=DATE(INT(CONCATENATE("20",RIGHT('Fiscal Year'!$B$2,2))),3,31)),1,0),"")</f>
        <v/>
      </c>
      <c r="F2696" s="139" t="str">
        <f>IF(NOT(ISBLANK(B2696)),IF(B2696&lt;'Fiscal Year'!$B$3,1,0),"")</f>
        <v/>
      </c>
      <c r="G2696" s="10"/>
      <c r="H2696" s="10"/>
      <c r="I2696" s="40"/>
      <c r="J2696" s="40"/>
      <c r="K2696" s="53"/>
      <c r="L2696" s="53"/>
      <c r="M2696" s="53"/>
      <c r="N2696" s="53"/>
      <c r="O2696" s="53"/>
      <c r="P2696" s="53"/>
      <c r="Q2696" s="53"/>
      <c r="R2696" s="53"/>
      <c r="S2696" s="53"/>
    </row>
    <row r="2697" spans="1:19" x14ac:dyDescent="0.3">
      <c r="A2697" s="106"/>
      <c r="B2697" s="59"/>
      <c r="C2697" s="137" t="str">
        <f t="shared" si="42"/>
        <v/>
      </c>
      <c r="D2697" s="138" t="str">
        <f>IF(NOT(ISBLANK(B2697)),IF(AND(MONTH(B2697)&gt;=4,MONTH(B2697)&lt;=12,B2697&gt;=DATE(INT(LEFT('Fiscal Year'!$B$2,4)),4,1),B2697&lt;=DATE(INT(CONCATENATE("20",RIGHT('Fiscal Year'!$B$2,2))),3,31)),1,0),"")</f>
        <v/>
      </c>
      <c r="E2697" s="138" t="str">
        <f>IF(NOT(ISBLANK(B2697)),IF(AND(MONTH(B2697)&gt;=1,MONTH(B2697)&lt;=3,B2697&gt;=DATE(INT(LEFT('Fiscal Year'!$B$2,4)),4,1),B2697&lt;=DATE(INT(CONCATENATE("20",RIGHT('Fiscal Year'!$B$2,2))),3,31)),1,0),"")</f>
        <v/>
      </c>
      <c r="F2697" s="139" t="str">
        <f>IF(NOT(ISBLANK(B2697)),IF(B2697&lt;'Fiscal Year'!$B$3,1,0),"")</f>
        <v/>
      </c>
      <c r="G2697" s="10"/>
      <c r="H2697" s="10"/>
      <c r="I2697" s="40"/>
      <c r="J2697" s="40"/>
      <c r="K2697" s="53"/>
      <c r="L2697" s="53"/>
      <c r="M2697" s="53"/>
      <c r="N2697" s="53"/>
      <c r="O2697" s="53"/>
      <c r="P2697" s="53"/>
      <c r="Q2697" s="53"/>
      <c r="R2697" s="53"/>
      <c r="S2697" s="53"/>
    </row>
    <row r="2698" spans="1:19" x14ac:dyDescent="0.3">
      <c r="A2698" s="106"/>
      <c r="B2698" s="59"/>
      <c r="C2698" s="137" t="str">
        <f t="shared" si="42"/>
        <v/>
      </c>
      <c r="D2698" s="138" t="str">
        <f>IF(NOT(ISBLANK(B2698)),IF(AND(MONTH(B2698)&gt;=4,MONTH(B2698)&lt;=12,B2698&gt;=DATE(INT(LEFT('Fiscal Year'!$B$2,4)),4,1),B2698&lt;=DATE(INT(CONCATENATE("20",RIGHT('Fiscal Year'!$B$2,2))),3,31)),1,0),"")</f>
        <v/>
      </c>
      <c r="E2698" s="138" t="str">
        <f>IF(NOT(ISBLANK(B2698)),IF(AND(MONTH(B2698)&gt;=1,MONTH(B2698)&lt;=3,B2698&gt;=DATE(INT(LEFT('Fiscal Year'!$B$2,4)),4,1),B2698&lt;=DATE(INT(CONCATENATE("20",RIGHT('Fiscal Year'!$B$2,2))),3,31)),1,0),"")</f>
        <v/>
      </c>
      <c r="F2698" s="139" t="str">
        <f>IF(NOT(ISBLANK(B2698)),IF(B2698&lt;'Fiscal Year'!$B$3,1,0),"")</f>
        <v/>
      </c>
      <c r="G2698" s="10"/>
      <c r="H2698" s="10"/>
      <c r="I2698" s="40"/>
      <c r="J2698" s="40"/>
      <c r="K2698" s="53"/>
      <c r="L2698" s="53"/>
      <c r="M2698" s="53"/>
      <c r="N2698" s="53"/>
      <c r="O2698" s="53"/>
      <c r="P2698" s="53"/>
      <c r="Q2698" s="53"/>
      <c r="R2698" s="53"/>
      <c r="S2698" s="53"/>
    </row>
    <row r="2699" spans="1:19" x14ac:dyDescent="0.3">
      <c r="A2699" s="106"/>
      <c r="B2699" s="59"/>
      <c r="C2699" s="137" t="str">
        <f t="shared" si="42"/>
        <v/>
      </c>
      <c r="D2699" s="138" t="str">
        <f>IF(NOT(ISBLANK(B2699)),IF(AND(MONTH(B2699)&gt;=4,MONTH(B2699)&lt;=12,B2699&gt;=DATE(INT(LEFT('Fiscal Year'!$B$2,4)),4,1),B2699&lt;=DATE(INT(CONCATENATE("20",RIGHT('Fiscal Year'!$B$2,2))),3,31)),1,0),"")</f>
        <v/>
      </c>
      <c r="E2699" s="138" t="str">
        <f>IF(NOT(ISBLANK(B2699)),IF(AND(MONTH(B2699)&gt;=1,MONTH(B2699)&lt;=3,B2699&gt;=DATE(INT(LEFT('Fiscal Year'!$B$2,4)),4,1),B2699&lt;=DATE(INT(CONCATENATE("20",RIGHT('Fiscal Year'!$B$2,2))),3,31)),1,0),"")</f>
        <v/>
      </c>
      <c r="F2699" s="139" t="str">
        <f>IF(NOT(ISBLANK(B2699)),IF(B2699&lt;'Fiscal Year'!$B$3,1,0),"")</f>
        <v/>
      </c>
      <c r="G2699" s="10"/>
      <c r="H2699" s="10"/>
      <c r="I2699" s="40"/>
      <c r="J2699" s="40"/>
      <c r="K2699" s="53"/>
      <c r="L2699" s="53"/>
      <c r="M2699" s="53"/>
      <c r="N2699" s="53"/>
      <c r="O2699" s="53"/>
      <c r="P2699" s="53"/>
      <c r="Q2699" s="53"/>
      <c r="R2699" s="53"/>
      <c r="S2699" s="53"/>
    </row>
    <row r="2700" spans="1:19" x14ac:dyDescent="0.3">
      <c r="A2700" s="106"/>
      <c r="B2700" s="59"/>
      <c r="C2700" s="137" t="str">
        <f t="shared" si="42"/>
        <v/>
      </c>
      <c r="D2700" s="138" t="str">
        <f>IF(NOT(ISBLANK(B2700)),IF(AND(MONTH(B2700)&gt;=4,MONTH(B2700)&lt;=12,B2700&gt;=DATE(INT(LEFT('Fiscal Year'!$B$2,4)),4,1),B2700&lt;=DATE(INT(CONCATENATE("20",RIGHT('Fiscal Year'!$B$2,2))),3,31)),1,0),"")</f>
        <v/>
      </c>
      <c r="E2700" s="138" t="str">
        <f>IF(NOT(ISBLANK(B2700)),IF(AND(MONTH(B2700)&gt;=1,MONTH(B2700)&lt;=3,B2700&gt;=DATE(INT(LEFT('Fiscal Year'!$B$2,4)),4,1),B2700&lt;=DATE(INT(CONCATENATE("20",RIGHT('Fiscal Year'!$B$2,2))),3,31)),1,0),"")</f>
        <v/>
      </c>
      <c r="F2700" s="139" t="str">
        <f>IF(NOT(ISBLANK(B2700)),IF(B2700&lt;'Fiscal Year'!$B$3,1,0),"")</f>
        <v/>
      </c>
      <c r="G2700" s="10"/>
      <c r="H2700" s="10"/>
      <c r="I2700" s="40"/>
      <c r="J2700" s="40"/>
      <c r="K2700" s="53"/>
      <c r="L2700" s="53"/>
      <c r="M2700" s="53"/>
      <c r="N2700" s="53"/>
      <c r="O2700" s="53"/>
      <c r="P2700" s="53"/>
      <c r="Q2700" s="53"/>
      <c r="R2700" s="53"/>
      <c r="S2700" s="53"/>
    </row>
    <row r="2701" spans="1:19" x14ac:dyDescent="0.3">
      <c r="A2701" s="106"/>
      <c r="B2701" s="59"/>
      <c r="C2701" s="137" t="str">
        <f t="shared" si="42"/>
        <v/>
      </c>
      <c r="D2701" s="138" t="str">
        <f>IF(NOT(ISBLANK(B2701)),IF(AND(MONTH(B2701)&gt;=4,MONTH(B2701)&lt;=12,B2701&gt;=DATE(INT(LEFT('Fiscal Year'!$B$2,4)),4,1),B2701&lt;=DATE(INT(CONCATENATE("20",RIGHT('Fiscal Year'!$B$2,2))),3,31)),1,0),"")</f>
        <v/>
      </c>
      <c r="E2701" s="138" t="str">
        <f>IF(NOT(ISBLANK(B2701)),IF(AND(MONTH(B2701)&gt;=1,MONTH(B2701)&lt;=3,B2701&gt;=DATE(INT(LEFT('Fiscal Year'!$B$2,4)),4,1),B2701&lt;=DATE(INT(CONCATENATE("20",RIGHT('Fiscal Year'!$B$2,2))),3,31)),1,0),"")</f>
        <v/>
      </c>
      <c r="F2701" s="139" t="str">
        <f>IF(NOT(ISBLANK(B2701)),IF(B2701&lt;'Fiscal Year'!$B$3,1,0),"")</f>
        <v/>
      </c>
      <c r="G2701" s="10"/>
      <c r="H2701" s="10"/>
      <c r="I2701" s="40"/>
      <c r="J2701" s="40"/>
      <c r="K2701" s="53"/>
      <c r="L2701" s="53"/>
      <c r="M2701" s="53"/>
      <c r="N2701" s="53"/>
      <c r="O2701" s="53"/>
      <c r="P2701" s="53"/>
      <c r="Q2701" s="53"/>
      <c r="R2701" s="53"/>
      <c r="S2701" s="53"/>
    </row>
    <row r="2702" spans="1:19" x14ac:dyDescent="0.3">
      <c r="A2702" s="106"/>
      <c r="B2702" s="59"/>
      <c r="C2702" s="137" t="str">
        <f t="shared" si="42"/>
        <v/>
      </c>
      <c r="D2702" s="138" t="str">
        <f>IF(NOT(ISBLANK(B2702)),IF(AND(MONTH(B2702)&gt;=4,MONTH(B2702)&lt;=12,B2702&gt;=DATE(INT(LEFT('Fiscal Year'!$B$2,4)),4,1),B2702&lt;=DATE(INT(CONCATENATE("20",RIGHT('Fiscal Year'!$B$2,2))),3,31)),1,0),"")</f>
        <v/>
      </c>
      <c r="E2702" s="138" t="str">
        <f>IF(NOT(ISBLANK(B2702)),IF(AND(MONTH(B2702)&gt;=1,MONTH(B2702)&lt;=3,B2702&gt;=DATE(INT(LEFT('Fiscal Year'!$B$2,4)),4,1),B2702&lt;=DATE(INT(CONCATENATE("20",RIGHT('Fiscal Year'!$B$2,2))),3,31)),1,0),"")</f>
        <v/>
      </c>
      <c r="F2702" s="139" t="str">
        <f>IF(NOT(ISBLANK(B2702)),IF(B2702&lt;'Fiscal Year'!$B$3,1,0),"")</f>
        <v/>
      </c>
      <c r="G2702" s="10"/>
      <c r="H2702" s="10"/>
      <c r="I2702" s="40"/>
      <c r="J2702" s="40"/>
      <c r="K2702" s="53"/>
      <c r="L2702" s="53"/>
      <c r="M2702" s="53"/>
      <c r="N2702" s="53"/>
      <c r="O2702" s="53"/>
      <c r="P2702" s="53"/>
      <c r="Q2702" s="53"/>
      <c r="R2702" s="53"/>
      <c r="S2702" s="53"/>
    </row>
    <row r="2703" spans="1:19" x14ac:dyDescent="0.3">
      <c r="A2703" s="106"/>
      <c r="B2703" s="59"/>
      <c r="C2703" s="137" t="str">
        <f t="shared" si="42"/>
        <v/>
      </c>
      <c r="D2703" s="138" t="str">
        <f>IF(NOT(ISBLANK(B2703)),IF(AND(MONTH(B2703)&gt;=4,MONTH(B2703)&lt;=12,B2703&gt;=DATE(INT(LEFT('Fiscal Year'!$B$2,4)),4,1),B2703&lt;=DATE(INT(CONCATENATE("20",RIGHT('Fiscal Year'!$B$2,2))),3,31)),1,0),"")</f>
        <v/>
      </c>
      <c r="E2703" s="138" t="str">
        <f>IF(NOT(ISBLANK(B2703)),IF(AND(MONTH(B2703)&gt;=1,MONTH(B2703)&lt;=3,B2703&gt;=DATE(INT(LEFT('Fiscal Year'!$B$2,4)),4,1),B2703&lt;=DATE(INT(CONCATENATE("20",RIGHT('Fiscal Year'!$B$2,2))),3,31)),1,0),"")</f>
        <v/>
      </c>
      <c r="F2703" s="139" t="str">
        <f>IF(NOT(ISBLANK(B2703)),IF(B2703&lt;'Fiscal Year'!$B$3,1,0),"")</f>
        <v/>
      </c>
      <c r="G2703" s="10"/>
      <c r="H2703" s="10"/>
      <c r="I2703" s="40"/>
      <c r="J2703" s="40"/>
      <c r="K2703" s="53"/>
      <c r="L2703" s="53"/>
      <c r="M2703" s="53"/>
      <c r="N2703" s="53"/>
      <c r="O2703" s="53"/>
      <c r="P2703" s="53"/>
      <c r="Q2703" s="53"/>
      <c r="R2703" s="53"/>
      <c r="S2703" s="53"/>
    </row>
    <row r="2704" spans="1:19" x14ac:dyDescent="0.3">
      <c r="A2704" s="106"/>
      <c r="B2704" s="59"/>
      <c r="C2704" s="137" t="str">
        <f t="shared" si="42"/>
        <v/>
      </c>
      <c r="D2704" s="138" t="str">
        <f>IF(NOT(ISBLANK(B2704)),IF(AND(MONTH(B2704)&gt;=4,MONTH(B2704)&lt;=12,B2704&gt;=DATE(INT(LEFT('Fiscal Year'!$B$2,4)),4,1),B2704&lt;=DATE(INT(CONCATENATE("20",RIGHT('Fiscal Year'!$B$2,2))),3,31)),1,0),"")</f>
        <v/>
      </c>
      <c r="E2704" s="138" t="str">
        <f>IF(NOT(ISBLANK(B2704)),IF(AND(MONTH(B2704)&gt;=1,MONTH(B2704)&lt;=3,B2704&gt;=DATE(INT(LEFT('Fiscal Year'!$B$2,4)),4,1),B2704&lt;=DATE(INT(CONCATENATE("20",RIGHT('Fiscal Year'!$B$2,2))),3,31)),1,0),"")</f>
        <v/>
      </c>
      <c r="F2704" s="139" t="str">
        <f>IF(NOT(ISBLANK(B2704)),IF(B2704&lt;'Fiscal Year'!$B$3,1,0),"")</f>
        <v/>
      </c>
      <c r="G2704" s="10"/>
      <c r="H2704" s="10"/>
      <c r="I2704" s="40"/>
      <c r="J2704" s="40"/>
      <c r="K2704" s="53"/>
      <c r="L2704" s="53"/>
      <c r="M2704" s="53"/>
      <c r="N2704" s="53"/>
      <c r="O2704" s="53"/>
      <c r="P2704" s="53"/>
      <c r="Q2704" s="53"/>
      <c r="R2704" s="53"/>
      <c r="S2704" s="53"/>
    </row>
    <row r="2705" spans="1:19" x14ac:dyDescent="0.3">
      <c r="A2705" s="106"/>
      <c r="B2705" s="59"/>
      <c r="C2705" s="137" t="str">
        <f t="shared" si="42"/>
        <v/>
      </c>
      <c r="D2705" s="138" t="str">
        <f>IF(NOT(ISBLANK(B2705)),IF(AND(MONTH(B2705)&gt;=4,MONTH(B2705)&lt;=12,B2705&gt;=DATE(INT(LEFT('Fiscal Year'!$B$2,4)),4,1),B2705&lt;=DATE(INT(CONCATENATE("20",RIGHT('Fiscal Year'!$B$2,2))),3,31)),1,0),"")</f>
        <v/>
      </c>
      <c r="E2705" s="138" t="str">
        <f>IF(NOT(ISBLANK(B2705)),IF(AND(MONTH(B2705)&gt;=1,MONTH(B2705)&lt;=3,B2705&gt;=DATE(INT(LEFT('Fiscal Year'!$B$2,4)),4,1),B2705&lt;=DATE(INT(CONCATENATE("20",RIGHT('Fiscal Year'!$B$2,2))),3,31)),1,0),"")</f>
        <v/>
      </c>
      <c r="F2705" s="139" t="str">
        <f>IF(NOT(ISBLANK(B2705)),IF(B2705&lt;'Fiscal Year'!$B$3,1,0),"")</f>
        <v/>
      </c>
      <c r="G2705" s="10"/>
      <c r="H2705" s="10"/>
      <c r="I2705" s="40"/>
      <c r="J2705" s="40"/>
      <c r="K2705" s="53"/>
      <c r="L2705" s="53"/>
      <c r="M2705" s="53"/>
      <c r="N2705" s="53"/>
      <c r="O2705" s="53"/>
      <c r="P2705" s="53"/>
      <c r="Q2705" s="53"/>
      <c r="R2705" s="53"/>
      <c r="S2705" s="53"/>
    </row>
    <row r="2706" spans="1:19" x14ac:dyDescent="0.3">
      <c r="A2706" s="106"/>
      <c r="B2706" s="59"/>
      <c r="C2706" s="137" t="str">
        <f t="shared" si="42"/>
        <v/>
      </c>
      <c r="D2706" s="138" t="str">
        <f>IF(NOT(ISBLANK(B2706)),IF(AND(MONTH(B2706)&gt;=4,MONTH(B2706)&lt;=12,B2706&gt;=DATE(INT(LEFT('Fiscal Year'!$B$2,4)),4,1),B2706&lt;=DATE(INT(CONCATENATE("20",RIGHT('Fiscal Year'!$B$2,2))),3,31)),1,0),"")</f>
        <v/>
      </c>
      <c r="E2706" s="138" t="str">
        <f>IF(NOT(ISBLANK(B2706)),IF(AND(MONTH(B2706)&gt;=1,MONTH(B2706)&lt;=3,B2706&gt;=DATE(INT(LEFT('Fiscal Year'!$B$2,4)),4,1),B2706&lt;=DATE(INT(CONCATENATE("20",RIGHT('Fiscal Year'!$B$2,2))),3,31)),1,0),"")</f>
        <v/>
      </c>
      <c r="F2706" s="139" t="str">
        <f>IF(NOT(ISBLANK(B2706)),IF(B2706&lt;'Fiscal Year'!$B$3,1,0),"")</f>
        <v/>
      </c>
      <c r="G2706" s="10"/>
      <c r="H2706" s="10"/>
      <c r="I2706" s="40"/>
      <c r="J2706" s="40"/>
      <c r="K2706" s="53"/>
      <c r="L2706" s="53"/>
      <c r="M2706" s="53"/>
      <c r="N2706" s="53"/>
      <c r="O2706" s="53"/>
      <c r="P2706" s="53"/>
      <c r="Q2706" s="53"/>
      <c r="R2706" s="53"/>
      <c r="S2706" s="53"/>
    </row>
    <row r="2707" spans="1:19" x14ac:dyDescent="0.3">
      <c r="A2707" s="106"/>
      <c r="B2707" s="59"/>
      <c r="C2707" s="137" t="str">
        <f t="shared" si="42"/>
        <v/>
      </c>
      <c r="D2707" s="138" t="str">
        <f>IF(NOT(ISBLANK(B2707)),IF(AND(MONTH(B2707)&gt;=4,MONTH(B2707)&lt;=12,B2707&gt;=DATE(INT(LEFT('Fiscal Year'!$B$2,4)),4,1),B2707&lt;=DATE(INT(CONCATENATE("20",RIGHT('Fiscal Year'!$B$2,2))),3,31)),1,0),"")</f>
        <v/>
      </c>
      <c r="E2707" s="138" t="str">
        <f>IF(NOT(ISBLANK(B2707)),IF(AND(MONTH(B2707)&gt;=1,MONTH(B2707)&lt;=3,B2707&gt;=DATE(INT(LEFT('Fiscal Year'!$B$2,4)),4,1),B2707&lt;=DATE(INT(CONCATENATE("20",RIGHT('Fiscal Year'!$B$2,2))),3,31)),1,0),"")</f>
        <v/>
      </c>
      <c r="F2707" s="139" t="str">
        <f>IF(NOT(ISBLANK(B2707)),IF(B2707&lt;'Fiscal Year'!$B$3,1,0),"")</f>
        <v/>
      </c>
      <c r="G2707" s="10"/>
      <c r="H2707" s="10"/>
      <c r="I2707" s="40"/>
      <c r="J2707" s="40"/>
      <c r="K2707" s="53"/>
      <c r="L2707" s="53"/>
      <c r="M2707" s="53"/>
      <c r="N2707" s="53"/>
      <c r="O2707" s="53"/>
      <c r="P2707" s="53"/>
      <c r="Q2707" s="53"/>
      <c r="R2707" s="53"/>
      <c r="S2707" s="53"/>
    </row>
    <row r="2708" spans="1:19" x14ac:dyDescent="0.3">
      <c r="A2708" s="106"/>
      <c r="B2708" s="59"/>
      <c r="C2708" s="137" t="str">
        <f t="shared" si="42"/>
        <v/>
      </c>
      <c r="D2708" s="138" t="str">
        <f>IF(NOT(ISBLANK(B2708)),IF(AND(MONTH(B2708)&gt;=4,MONTH(B2708)&lt;=12,B2708&gt;=DATE(INT(LEFT('Fiscal Year'!$B$2,4)),4,1),B2708&lt;=DATE(INT(CONCATENATE("20",RIGHT('Fiscal Year'!$B$2,2))),3,31)),1,0),"")</f>
        <v/>
      </c>
      <c r="E2708" s="138" t="str">
        <f>IF(NOT(ISBLANK(B2708)),IF(AND(MONTH(B2708)&gt;=1,MONTH(B2708)&lt;=3,B2708&gt;=DATE(INT(LEFT('Fiscal Year'!$B$2,4)),4,1),B2708&lt;=DATE(INT(CONCATENATE("20",RIGHT('Fiscal Year'!$B$2,2))),3,31)),1,0),"")</f>
        <v/>
      </c>
      <c r="F2708" s="139" t="str">
        <f>IF(NOT(ISBLANK(B2708)),IF(B2708&lt;'Fiscal Year'!$B$3,1,0),"")</f>
        <v/>
      </c>
      <c r="G2708" s="10"/>
      <c r="H2708" s="10"/>
      <c r="I2708" s="40"/>
      <c r="J2708" s="40"/>
      <c r="K2708" s="53"/>
      <c r="L2708" s="53"/>
      <c r="M2708" s="53"/>
      <c r="N2708" s="53"/>
      <c r="O2708" s="53"/>
      <c r="P2708" s="53"/>
      <c r="Q2708" s="53"/>
      <c r="R2708" s="53"/>
      <c r="S2708" s="53"/>
    </row>
    <row r="2709" spans="1:19" x14ac:dyDescent="0.3">
      <c r="A2709" s="106"/>
      <c r="B2709" s="59"/>
      <c r="C2709" s="137" t="str">
        <f t="shared" si="42"/>
        <v/>
      </c>
      <c r="D2709" s="138" t="str">
        <f>IF(NOT(ISBLANK(B2709)),IF(AND(MONTH(B2709)&gt;=4,MONTH(B2709)&lt;=12,B2709&gt;=DATE(INT(LEFT('Fiscal Year'!$B$2,4)),4,1),B2709&lt;=DATE(INT(CONCATENATE("20",RIGHT('Fiscal Year'!$B$2,2))),3,31)),1,0),"")</f>
        <v/>
      </c>
      <c r="E2709" s="138" t="str">
        <f>IF(NOT(ISBLANK(B2709)),IF(AND(MONTH(B2709)&gt;=1,MONTH(B2709)&lt;=3,B2709&gt;=DATE(INT(LEFT('Fiscal Year'!$B$2,4)),4,1),B2709&lt;=DATE(INT(CONCATENATE("20",RIGHT('Fiscal Year'!$B$2,2))),3,31)),1,0),"")</f>
        <v/>
      </c>
      <c r="F2709" s="139" t="str">
        <f>IF(NOT(ISBLANK(B2709)),IF(B2709&lt;'Fiscal Year'!$B$3,1,0),"")</f>
        <v/>
      </c>
      <c r="G2709" s="10"/>
      <c r="H2709" s="10"/>
      <c r="I2709" s="40"/>
      <c r="J2709" s="40"/>
      <c r="K2709" s="53"/>
      <c r="L2709" s="53"/>
      <c r="M2709" s="53"/>
      <c r="N2709" s="53"/>
      <c r="O2709" s="53"/>
      <c r="P2709" s="53"/>
      <c r="Q2709" s="53"/>
      <c r="R2709" s="53"/>
      <c r="S2709" s="53"/>
    </row>
    <row r="2710" spans="1:19" x14ac:dyDescent="0.3">
      <c r="A2710" s="106"/>
      <c r="B2710" s="59"/>
      <c r="C2710" s="137" t="str">
        <f t="shared" si="42"/>
        <v/>
      </c>
      <c r="D2710" s="138" t="str">
        <f>IF(NOT(ISBLANK(B2710)),IF(AND(MONTH(B2710)&gt;=4,MONTH(B2710)&lt;=12,B2710&gt;=DATE(INT(LEFT('Fiscal Year'!$B$2,4)),4,1),B2710&lt;=DATE(INT(CONCATENATE("20",RIGHT('Fiscal Year'!$B$2,2))),3,31)),1,0),"")</f>
        <v/>
      </c>
      <c r="E2710" s="138" t="str">
        <f>IF(NOT(ISBLANK(B2710)),IF(AND(MONTH(B2710)&gt;=1,MONTH(B2710)&lt;=3,B2710&gt;=DATE(INT(LEFT('Fiscal Year'!$B$2,4)),4,1),B2710&lt;=DATE(INT(CONCATENATE("20",RIGHT('Fiscal Year'!$B$2,2))),3,31)),1,0),"")</f>
        <v/>
      </c>
      <c r="F2710" s="139" t="str">
        <f>IF(NOT(ISBLANK(B2710)),IF(B2710&lt;'Fiscal Year'!$B$3,1,0),"")</f>
        <v/>
      </c>
      <c r="G2710" s="10"/>
      <c r="H2710" s="10"/>
      <c r="I2710" s="40"/>
      <c r="J2710" s="40"/>
      <c r="K2710" s="53"/>
      <c r="L2710" s="53"/>
      <c r="M2710" s="53"/>
      <c r="N2710" s="53"/>
      <c r="O2710" s="53"/>
      <c r="P2710" s="53"/>
      <c r="Q2710" s="53"/>
      <c r="R2710" s="53"/>
      <c r="S2710" s="53"/>
    </row>
    <row r="2711" spans="1:19" x14ac:dyDescent="0.3">
      <c r="A2711" s="106"/>
      <c r="B2711" s="59"/>
      <c r="C2711" s="137" t="str">
        <f t="shared" si="42"/>
        <v/>
      </c>
      <c r="D2711" s="138" t="str">
        <f>IF(NOT(ISBLANK(B2711)),IF(AND(MONTH(B2711)&gt;=4,MONTH(B2711)&lt;=12,B2711&gt;=DATE(INT(LEFT('Fiscal Year'!$B$2,4)),4,1),B2711&lt;=DATE(INT(CONCATENATE("20",RIGHT('Fiscal Year'!$B$2,2))),3,31)),1,0),"")</f>
        <v/>
      </c>
      <c r="E2711" s="138" t="str">
        <f>IF(NOT(ISBLANK(B2711)),IF(AND(MONTH(B2711)&gt;=1,MONTH(B2711)&lt;=3,B2711&gt;=DATE(INT(LEFT('Fiscal Year'!$B$2,4)),4,1),B2711&lt;=DATE(INT(CONCATENATE("20",RIGHT('Fiscal Year'!$B$2,2))),3,31)),1,0),"")</f>
        <v/>
      </c>
      <c r="F2711" s="139" t="str">
        <f>IF(NOT(ISBLANK(B2711)),IF(B2711&lt;'Fiscal Year'!$B$3,1,0),"")</f>
        <v/>
      </c>
      <c r="G2711" s="10"/>
      <c r="H2711" s="10"/>
      <c r="I2711" s="40"/>
      <c r="J2711" s="40"/>
      <c r="K2711" s="53"/>
      <c r="L2711" s="53"/>
      <c r="M2711" s="53"/>
      <c r="N2711" s="53"/>
      <c r="O2711" s="53"/>
      <c r="P2711" s="53"/>
      <c r="Q2711" s="53"/>
      <c r="R2711" s="53"/>
      <c r="S2711" s="53"/>
    </row>
    <row r="2712" spans="1:19" x14ac:dyDescent="0.3">
      <c r="A2712" s="106"/>
      <c r="B2712" s="59"/>
      <c r="C2712" s="137" t="str">
        <f t="shared" si="42"/>
        <v/>
      </c>
      <c r="D2712" s="138" t="str">
        <f>IF(NOT(ISBLANK(B2712)),IF(AND(MONTH(B2712)&gt;=4,MONTH(B2712)&lt;=12,B2712&gt;=DATE(INT(LEFT('Fiscal Year'!$B$2,4)),4,1),B2712&lt;=DATE(INT(CONCATENATE("20",RIGHT('Fiscal Year'!$B$2,2))),3,31)),1,0),"")</f>
        <v/>
      </c>
      <c r="E2712" s="138" t="str">
        <f>IF(NOT(ISBLANK(B2712)),IF(AND(MONTH(B2712)&gt;=1,MONTH(B2712)&lt;=3,B2712&gt;=DATE(INT(LEFT('Fiscal Year'!$B$2,4)),4,1),B2712&lt;=DATE(INT(CONCATENATE("20",RIGHT('Fiscal Year'!$B$2,2))),3,31)),1,0),"")</f>
        <v/>
      </c>
      <c r="F2712" s="139" t="str">
        <f>IF(NOT(ISBLANK(B2712)),IF(B2712&lt;'Fiscal Year'!$B$3,1,0),"")</f>
        <v/>
      </c>
      <c r="G2712" s="10"/>
      <c r="H2712" s="10"/>
      <c r="I2712" s="40"/>
      <c r="J2712" s="40"/>
      <c r="K2712" s="53"/>
      <c r="L2712" s="53"/>
      <c r="M2712" s="53"/>
      <c r="N2712" s="53"/>
      <c r="O2712" s="53"/>
      <c r="P2712" s="53"/>
      <c r="Q2712" s="53"/>
      <c r="R2712" s="53"/>
      <c r="S2712" s="53"/>
    </row>
    <row r="2713" spans="1:19" x14ac:dyDescent="0.3">
      <c r="A2713" s="106"/>
      <c r="B2713" s="59"/>
      <c r="C2713" s="137" t="str">
        <f t="shared" si="42"/>
        <v/>
      </c>
      <c r="D2713" s="138" t="str">
        <f>IF(NOT(ISBLANK(B2713)),IF(AND(MONTH(B2713)&gt;=4,MONTH(B2713)&lt;=12,B2713&gt;=DATE(INT(LEFT('Fiscal Year'!$B$2,4)),4,1),B2713&lt;=DATE(INT(CONCATENATE("20",RIGHT('Fiscal Year'!$B$2,2))),3,31)),1,0),"")</f>
        <v/>
      </c>
      <c r="E2713" s="138" t="str">
        <f>IF(NOT(ISBLANK(B2713)),IF(AND(MONTH(B2713)&gt;=1,MONTH(B2713)&lt;=3,B2713&gt;=DATE(INT(LEFT('Fiscal Year'!$B$2,4)),4,1),B2713&lt;=DATE(INT(CONCATENATE("20",RIGHT('Fiscal Year'!$B$2,2))),3,31)),1,0),"")</f>
        <v/>
      </c>
      <c r="F2713" s="139" t="str">
        <f>IF(NOT(ISBLANK(B2713)),IF(B2713&lt;'Fiscal Year'!$B$3,1,0),"")</f>
        <v/>
      </c>
      <c r="G2713" s="10"/>
      <c r="H2713" s="10"/>
      <c r="I2713" s="40"/>
      <c r="J2713" s="40"/>
      <c r="K2713" s="53"/>
      <c r="L2713" s="53"/>
      <c r="M2713" s="53"/>
      <c r="N2713" s="53"/>
      <c r="O2713" s="53"/>
      <c r="P2713" s="53"/>
      <c r="Q2713" s="53"/>
      <c r="R2713" s="53"/>
      <c r="S2713" s="53"/>
    </row>
    <row r="2714" spans="1:19" x14ac:dyDescent="0.3">
      <c r="A2714" s="106"/>
      <c r="B2714" s="59"/>
      <c r="C2714" s="137" t="str">
        <f t="shared" si="42"/>
        <v/>
      </c>
      <c r="D2714" s="138" t="str">
        <f>IF(NOT(ISBLANK(B2714)),IF(AND(MONTH(B2714)&gt;=4,MONTH(B2714)&lt;=12,B2714&gt;=DATE(INT(LEFT('Fiscal Year'!$B$2,4)),4,1),B2714&lt;=DATE(INT(CONCATENATE("20",RIGHT('Fiscal Year'!$B$2,2))),3,31)),1,0),"")</f>
        <v/>
      </c>
      <c r="E2714" s="138" t="str">
        <f>IF(NOT(ISBLANK(B2714)),IF(AND(MONTH(B2714)&gt;=1,MONTH(B2714)&lt;=3,B2714&gt;=DATE(INT(LEFT('Fiscal Year'!$B$2,4)),4,1),B2714&lt;=DATE(INT(CONCATENATE("20",RIGHT('Fiscal Year'!$B$2,2))),3,31)),1,0),"")</f>
        <v/>
      </c>
      <c r="F2714" s="139" t="str">
        <f>IF(NOT(ISBLANK(B2714)),IF(B2714&lt;'Fiscal Year'!$B$3,1,0),"")</f>
        <v/>
      </c>
      <c r="G2714" s="10"/>
      <c r="H2714" s="10"/>
      <c r="I2714" s="40"/>
      <c r="J2714" s="40"/>
      <c r="K2714" s="53"/>
      <c r="L2714" s="53"/>
      <c r="M2714" s="53"/>
      <c r="N2714" s="53"/>
      <c r="O2714" s="53"/>
      <c r="P2714" s="53"/>
      <c r="Q2714" s="53"/>
      <c r="R2714" s="53"/>
      <c r="S2714" s="53"/>
    </row>
    <row r="2715" spans="1:19" x14ac:dyDescent="0.3">
      <c r="A2715" s="106"/>
      <c r="B2715" s="59"/>
      <c r="C2715" s="137" t="str">
        <f t="shared" si="42"/>
        <v/>
      </c>
      <c r="D2715" s="138" t="str">
        <f>IF(NOT(ISBLANK(B2715)),IF(AND(MONTH(B2715)&gt;=4,MONTH(B2715)&lt;=12,B2715&gt;=DATE(INT(LEFT('Fiscal Year'!$B$2,4)),4,1),B2715&lt;=DATE(INT(CONCATENATE("20",RIGHT('Fiscal Year'!$B$2,2))),3,31)),1,0),"")</f>
        <v/>
      </c>
      <c r="E2715" s="138" t="str">
        <f>IF(NOT(ISBLANK(B2715)),IF(AND(MONTH(B2715)&gt;=1,MONTH(B2715)&lt;=3,B2715&gt;=DATE(INT(LEFT('Fiscal Year'!$B$2,4)),4,1),B2715&lt;=DATE(INT(CONCATENATE("20",RIGHT('Fiscal Year'!$B$2,2))),3,31)),1,0),"")</f>
        <v/>
      </c>
      <c r="F2715" s="139" t="str">
        <f>IF(NOT(ISBLANK(B2715)),IF(B2715&lt;'Fiscal Year'!$B$3,1,0),"")</f>
        <v/>
      </c>
      <c r="G2715" s="10"/>
      <c r="H2715" s="10"/>
      <c r="I2715" s="40"/>
      <c r="J2715" s="40"/>
      <c r="K2715" s="53"/>
      <c r="L2715" s="53"/>
      <c r="M2715" s="53"/>
      <c r="N2715" s="53"/>
      <c r="O2715" s="53"/>
      <c r="P2715" s="53"/>
      <c r="Q2715" s="53"/>
      <c r="R2715" s="53"/>
      <c r="S2715" s="53"/>
    </row>
    <row r="2716" spans="1:19" x14ac:dyDescent="0.3">
      <c r="A2716" s="106"/>
      <c r="B2716" s="59"/>
      <c r="C2716" s="137" t="str">
        <f t="shared" si="42"/>
        <v/>
      </c>
      <c r="D2716" s="138" t="str">
        <f>IF(NOT(ISBLANK(B2716)),IF(AND(MONTH(B2716)&gt;=4,MONTH(B2716)&lt;=12,B2716&gt;=DATE(INT(LEFT('Fiscal Year'!$B$2,4)),4,1),B2716&lt;=DATE(INT(CONCATENATE("20",RIGHT('Fiscal Year'!$B$2,2))),3,31)),1,0),"")</f>
        <v/>
      </c>
      <c r="E2716" s="138" t="str">
        <f>IF(NOT(ISBLANK(B2716)),IF(AND(MONTH(B2716)&gt;=1,MONTH(B2716)&lt;=3,B2716&gt;=DATE(INT(LEFT('Fiscal Year'!$B$2,4)),4,1),B2716&lt;=DATE(INT(CONCATENATE("20",RIGHT('Fiscal Year'!$B$2,2))),3,31)),1,0),"")</f>
        <v/>
      </c>
      <c r="F2716" s="139" t="str">
        <f>IF(NOT(ISBLANK(B2716)),IF(B2716&lt;'Fiscal Year'!$B$3,1,0),"")</f>
        <v/>
      </c>
      <c r="G2716" s="10"/>
      <c r="H2716" s="10"/>
      <c r="I2716" s="40"/>
      <c r="J2716" s="40"/>
      <c r="K2716" s="53"/>
      <c r="L2716" s="53"/>
      <c r="M2716" s="53"/>
      <c r="N2716" s="53"/>
      <c r="O2716" s="53"/>
      <c r="P2716" s="53"/>
      <c r="Q2716" s="53"/>
      <c r="R2716" s="53"/>
      <c r="S2716" s="53"/>
    </row>
    <row r="2717" spans="1:19" x14ac:dyDescent="0.3">
      <c r="A2717" s="106"/>
      <c r="B2717" s="59"/>
      <c r="C2717" s="137" t="str">
        <f t="shared" si="42"/>
        <v/>
      </c>
      <c r="D2717" s="138" t="str">
        <f>IF(NOT(ISBLANK(B2717)),IF(AND(MONTH(B2717)&gt;=4,MONTH(B2717)&lt;=12,B2717&gt;=DATE(INT(LEFT('Fiscal Year'!$B$2,4)),4,1),B2717&lt;=DATE(INT(CONCATENATE("20",RIGHT('Fiscal Year'!$B$2,2))),3,31)),1,0),"")</f>
        <v/>
      </c>
      <c r="E2717" s="138" t="str">
        <f>IF(NOT(ISBLANK(B2717)),IF(AND(MONTH(B2717)&gt;=1,MONTH(B2717)&lt;=3,B2717&gt;=DATE(INT(LEFT('Fiscal Year'!$B$2,4)),4,1),B2717&lt;=DATE(INT(CONCATENATE("20",RIGHT('Fiscal Year'!$B$2,2))),3,31)),1,0),"")</f>
        <v/>
      </c>
      <c r="F2717" s="139" t="str">
        <f>IF(NOT(ISBLANK(B2717)),IF(B2717&lt;'Fiscal Year'!$B$3,1,0),"")</f>
        <v/>
      </c>
      <c r="G2717" s="10"/>
      <c r="H2717" s="10"/>
      <c r="I2717" s="40"/>
      <c r="J2717" s="40"/>
      <c r="K2717" s="53"/>
      <c r="L2717" s="53"/>
      <c r="M2717" s="53"/>
      <c r="N2717" s="53"/>
      <c r="O2717" s="53"/>
      <c r="P2717" s="53"/>
      <c r="Q2717" s="53"/>
      <c r="R2717" s="53"/>
      <c r="S2717" s="53"/>
    </row>
    <row r="2718" spans="1:19" x14ac:dyDescent="0.3">
      <c r="A2718" s="106"/>
      <c r="B2718" s="59"/>
      <c r="C2718" s="137" t="str">
        <f t="shared" si="42"/>
        <v/>
      </c>
      <c r="D2718" s="138" t="str">
        <f>IF(NOT(ISBLANK(B2718)),IF(AND(MONTH(B2718)&gt;=4,MONTH(B2718)&lt;=12,B2718&gt;=DATE(INT(LEFT('Fiscal Year'!$B$2,4)),4,1),B2718&lt;=DATE(INT(CONCATENATE("20",RIGHT('Fiscal Year'!$B$2,2))),3,31)),1,0),"")</f>
        <v/>
      </c>
      <c r="E2718" s="138" t="str">
        <f>IF(NOT(ISBLANK(B2718)),IF(AND(MONTH(B2718)&gt;=1,MONTH(B2718)&lt;=3,B2718&gt;=DATE(INT(LEFT('Fiscal Year'!$B$2,4)),4,1),B2718&lt;=DATE(INT(CONCATENATE("20",RIGHT('Fiscal Year'!$B$2,2))),3,31)),1,0),"")</f>
        <v/>
      </c>
      <c r="F2718" s="139" t="str">
        <f>IF(NOT(ISBLANK(B2718)),IF(B2718&lt;'Fiscal Year'!$B$3,1,0),"")</f>
        <v/>
      </c>
      <c r="G2718" s="10"/>
      <c r="H2718" s="10"/>
      <c r="I2718" s="40"/>
      <c r="J2718" s="40"/>
      <c r="K2718" s="53"/>
      <c r="L2718" s="53"/>
      <c r="M2718" s="53"/>
      <c r="N2718" s="53"/>
      <c r="O2718" s="53"/>
      <c r="P2718" s="53"/>
      <c r="Q2718" s="53"/>
      <c r="R2718" s="53"/>
      <c r="S2718" s="53"/>
    </row>
    <row r="2719" spans="1:19" x14ac:dyDescent="0.3">
      <c r="A2719" s="106"/>
      <c r="B2719" s="59"/>
      <c r="C2719" s="137" t="str">
        <f t="shared" si="42"/>
        <v/>
      </c>
      <c r="D2719" s="138" t="str">
        <f>IF(NOT(ISBLANK(B2719)),IF(AND(MONTH(B2719)&gt;=4,MONTH(B2719)&lt;=12,B2719&gt;=DATE(INT(LEFT('Fiscal Year'!$B$2,4)),4,1),B2719&lt;=DATE(INT(CONCATENATE("20",RIGHT('Fiscal Year'!$B$2,2))),3,31)),1,0),"")</f>
        <v/>
      </c>
      <c r="E2719" s="138" t="str">
        <f>IF(NOT(ISBLANK(B2719)),IF(AND(MONTH(B2719)&gt;=1,MONTH(B2719)&lt;=3,B2719&gt;=DATE(INT(LEFT('Fiscal Year'!$B$2,4)),4,1),B2719&lt;=DATE(INT(CONCATENATE("20",RIGHT('Fiscal Year'!$B$2,2))),3,31)),1,0),"")</f>
        <v/>
      </c>
      <c r="F2719" s="139" t="str">
        <f>IF(NOT(ISBLANK(B2719)),IF(B2719&lt;'Fiscal Year'!$B$3,1,0),"")</f>
        <v/>
      </c>
      <c r="G2719" s="10"/>
      <c r="H2719" s="10"/>
      <c r="I2719" s="40"/>
      <c r="J2719" s="40"/>
      <c r="K2719" s="53"/>
      <c r="L2719" s="53"/>
      <c r="M2719" s="53"/>
      <c r="N2719" s="53"/>
      <c r="O2719" s="53"/>
      <c r="P2719" s="53"/>
      <c r="Q2719" s="53"/>
      <c r="R2719" s="53"/>
      <c r="S2719" s="53"/>
    </row>
    <row r="2720" spans="1:19" x14ac:dyDescent="0.3">
      <c r="A2720" s="106"/>
      <c r="B2720" s="59"/>
      <c r="C2720" s="137" t="str">
        <f t="shared" si="42"/>
        <v/>
      </c>
      <c r="D2720" s="138" t="str">
        <f>IF(NOT(ISBLANK(B2720)),IF(AND(MONTH(B2720)&gt;=4,MONTH(B2720)&lt;=12,B2720&gt;=DATE(INT(LEFT('Fiscal Year'!$B$2,4)),4,1),B2720&lt;=DATE(INT(CONCATENATE("20",RIGHT('Fiscal Year'!$B$2,2))),3,31)),1,0),"")</f>
        <v/>
      </c>
      <c r="E2720" s="138" t="str">
        <f>IF(NOT(ISBLANK(B2720)),IF(AND(MONTH(B2720)&gt;=1,MONTH(B2720)&lt;=3,B2720&gt;=DATE(INT(LEFT('Fiscal Year'!$B$2,4)),4,1),B2720&lt;=DATE(INT(CONCATENATE("20",RIGHT('Fiscal Year'!$B$2,2))),3,31)),1,0),"")</f>
        <v/>
      </c>
      <c r="F2720" s="139" t="str">
        <f>IF(NOT(ISBLANK(B2720)),IF(B2720&lt;'Fiscal Year'!$B$3,1,0),"")</f>
        <v/>
      </c>
      <c r="G2720" s="10"/>
      <c r="H2720" s="10"/>
      <c r="I2720" s="40"/>
      <c r="J2720" s="40"/>
      <c r="K2720" s="53"/>
      <c r="L2720" s="53"/>
      <c r="M2720" s="53"/>
      <c r="N2720" s="53"/>
      <c r="O2720" s="53"/>
      <c r="P2720" s="53"/>
      <c r="Q2720" s="53"/>
      <c r="R2720" s="53"/>
      <c r="S2720" s="53"/>
    </row>
    <row r="2721" spans="1:19" x14ac:dyDescent="0.3">
      <c r="A2721" s="106"/>
      <c r="B2721" s="59"/>
      <c r="C2721" s="137" t="str">
        <f t="shared" si="42"/>
        <v/>
      </c>
      <c r="D2721" s="138" t="str">
        <f>IF(NOT(ISBLANK(B2721)),IF(AND(MONTH(B2721)&gt;=4,MONTH(B2721)&lt;=12,B2721&gt;=DATE(INT(LEFT('Fiscal Year'!$B$2,4)),4,1),B2721&lt;=DATE(INT(CONCATENATE("20",RIGHT('Fiscal Year'!$B$2,2))),3,31)),1,0),"")</f>
        <v/>
      </c>
      <c r="E2721" s="138" t="str">
        <f>IF(NOT(ISBLANK(B2721)),IF(AND(MONTH(B2721)&gt;=1,MONTH(B2721)&lt;=3,B2721&gt;=DATE(INT(LEFT('Fiscal Year'!$B$2,4)),4,1),B2721&lt;=DATE(INT(CONCATENATE("20",RIGHT('Fiscal Year'!$B$2,2))),3,31)),1,0),"")</f>
        <v/>
      </c>
      <c r="F2721" s="139" t="str">
        <f>IF(NOT(ISBLANK(B2721)),IF(B2721&lt;'Fiscal Year'!$B$3,1,0),"")</f>
        <v/>
      </c>
      <c r="G2721" s="10"/>
      <c r="H2721" s="10"/>
      <c r="I2721" s="40"/>
      <c r="J2721" s="40"/>
      <c r="K2721" s="53"/>
      <c r="L2721" s="53"/>
      <c r="M2721" s="53"/>
      <c r="N2721" s="53"/>
      <c r="O2721" s="53"/>
      <c r="P2721" s="53"/>
      <c r="Q2721" s="53"/>
      <c r="R2721" s="53"/>
      <c r="S2721" s="53"/>
    </row>
    <row r="2722" spans="1:19" x14ac:dyDescent="0.3">
      <c r="A2722" s="106"/>
      <c r="B2722" s="59"/>
      <c r="C2722" s="137" t="str">
        <f t="shared" si="42"/>
        <v/>
      </c>
      <c r="D2722" s="138" t="str">
        <f>IF(NOT(ISBLANK(B2722)),IF(AND(MONTH(B2722)&gt;=4,MONTH(B2722)&lt;=12,B2722&gt;=DATE(INT(LEFT('Fiscal Year'!$B$2,4)),4,1),B2722&lt;=DATE(INT(CONCATENATE("20",RIGHT('Fiscal Year'!$B$2,2))),3,31)),1,0),"")</f>
        <v/>
      </c>
      <c r="E2722" s="138" t="str">
        <f>IF(NOT(ISBLANK(B2722)),IF(AND(MONTH(B2722)&gt;=1,MONTH(B2722)&lt;=3,B2722&gt;=DATE(INT(LEFT('Fiscal Year'!$B$2,4)),4,1),B2722&lt;=DATE(INT(CONCATENATE("20",RIGHT('Fiscal Year'!$B$2,2))),3,31)),1,0),"")</f>
        <v/>
      </c>
      <c r="F2722" s="139" t="str">
        <f>IF(NOT(ISBLANK(B2722)),IF(B2722&lt;'Fiscal Year'!$B$3,1,0),"")</f>
        <v/>
      </c>
      <c r="G2722" s="10"/>
      <c r="H2722" s="10"/>
      <c r="I2722" s="40"/>
      <c r="J2722" s="40"/>
      <c r="K2722" s="53"/>
      <c r="L2722" s="53"/>
      <c r="M2722" s="53"/>
      <c r="N2722" s="53"/>
      <c r="O2722" s="53"/>
      <c r="P2722" s="53"/>
      <c r="Q2722" s="53"/>
      <c r="R2722" s="53"/>
      <c r="S2722" s="53"/>
    </row>
    <row r="2723" spans="1:19" x14ac:dyDescent="0.3">
      <c r="A2723" s="106"/>
      <c r="B2723" s="59"/>
      <c r="C2723" s="137" t="str">
        <f t="shared" si="42"/>
        <v/>
      </c>
      <c r="D2723" s="138" t="str">
        <f>IF(NOT(ISBLANK(B2723)),IF(AND(MONTH(B2723)&gt;=4,MONTH(B2723)&lt;=12,B2723&gt;=DATE(INT(LEFT('Fiscal Year'!$B$2,4)),4,1),B2723&lt;=DATE(INT(CONCATENATE("20",RIGHT('Fiscal Year'!$B$2,2))),3,31)),1,0),"")</f>
        <v/>
      </c>
      <c r="E2723" s="138" t="str">
        <f>IF(NOT(ISBLANK(B2723)),IF(AND(MONTH(B2723)&gt;=1,MONTH(B2723)&lt;=3,B2723&gt;=DATE(INT(LEFT('Fiscal Year'!$B$2,4)),4,1),B2723&lt;=DATE(INT(CONCATENATE("20",RIGHT('Fiscal Year'!$B$2,2))),3,31)),1,0),"")</f>
        <v/>
      </c>
      <c r="F2723" s="139" t="str">
        <f>IF(NOT(ISBLANK(B2723)),IF(B2723&lt;'Fiscal Year'!$B$3,1,0),"")</f>
        <v/>
      </c>
      <c r="G2723" s="10"/>
      <c r="H2723" s="10"/>
      <c r="I2723" s="40"/>
      <c r="J2723" s="40"/>
      <c r="K2723" s="53"/>
      <c r="L2723" s="53"/>
      <c r="M2723" s="53"/>
      <c r="N2723" s="53"/>
      <c r="O2723" s="53"/>
      <c r="P2723" s="53"/>
      <c r="Q2723" s="53"/>
      <c r="R2723" s="53"/>
      <c r="S2723" s="53"/>
    </row>
    <row r="2724" spans="1:19" x14ac:dyDescent="0.3">
      <c r="A2724" s="106"/>
      <c r="B2724" s="59"/>
      <c r="C2724" s="137" t="str">
        <f t="shared" si="42"/>
        <v/>
      </c>
      <c r="D2724" s="138" t="str">
        <f>IF(NOT(ISBLANK(B2724)),IF(AND(MONTH(B2724)&gt;=4,MONTH(B2724)&lt;=12,B2724&gt;=DATE(INT(LEFT('Fiscal Year'!$B$2,4)),4,1),B2724&lt;=DATE(INT(CONCATENATE("20",RIGHT('Fiscal Year'!$B$2,2))),3,31)),1,0),"")</f>
        <v/>
      </c>
      <c r="E2724" s="138" t="str">
        <f>IF(NOT(ISBLANK(B2724)),IF(AND(MONTH(B2724)&gt;=1,MONTH(B2724)&lt;=3,B2724&gt;=DATE(INT(LEFT('Fiscal Year'!$B$2,4)),4,1),B2724&lt;=DATE(INT(CONCATENATE("20",RIGHT('Fiscal Year'!$B$2,2))),3,31)),1,0),"")</f>
        <v/>
      </c>
      <c r="F2724" s="139" t="str">
        <f>IF(NOT(ISBLANK(B2724)),IF(B2724&lt;'Fiscal Year'!$B$3,1,0),"")</f>
        <v/>
      </c>
      <c r="G2724" s="10"/>
      <c r="H2724" s="10"/>
      <c r="I2724" s="40"/>
      <c r="J2724" s="40"/>
      <c r="K2724" s="53"/>
      <c r="L2724" s="53"/>
      <c r="M2724" s="53"/>
      <c r="N2724" s="53"/>
      <c r="O2724" s="53"/>
      <c r="P2724" s="53"/>
      <c r="Q2724" s="53"/>
      <c r="R2724" s="53"/>
      <c r="S2724" s="53"/>
    </row>
    <row r="2725" spans="1:19" x14ac:dyDescent="0.3">
      <c r="A2725" s="106"/>
      <c r="B2725" s="59"/>
      <c r="C2725" s="137" t="str">
        <f t="shared" si="42"/>
        <v/>
      </c>
      <c r="D2725" s="138" t="str">
        <f>IF(NOT(ISBLANK(B2725)),IF(AND(MONTH(B2725)&gt;=4,MONTH(B2725)&lt;=12,B2725&gt;=DATE(INT(LEFT('Fiscal Year'!$B$2,4)),4,1),B2725&lt;=DATE(INT(CONCATENATE("20",RIGHT('Fiscal Year'!$B$2,2))),3,31)),1,0),"")</f>
        <v/>
      </c>
      <c r="E2725" s="138" t="str">
        <f>IF(NOT(ISBLANK(B2725)),IF(AND(MONTH(B2725)&gt;=1,MONTH(B2725)&lt;=3,B2725&gt;=DATE(INT(LEFT('Fiscal Year'!$B$2,4)),4,1),B2725&lt;=DATE(INT(CONCATENATE("20",RIGHT('Fiscal Year'!$B$2,2))),3,31)),1,0),"")</f>
        <v/>
      </c>
      <c r="F2725" s="139" t="str">
        <f>IF(NOT(ISBLANK(B2725)),IF(B2725&lt;'Fiscal Year'!$B$3,1,0),"")</f>
        <v/>
      </c>
      <c r="G2725" s="10"/>
      <c r="H2725" s="10"/>
      <c r="I2725" s="40"/>
      <c r="J2725" s="40"/>
      <c r="K2725" s="53"/>
      <c r="L2725" s="53"/>
      <c r="M2725" s="53"/>
      <c r="N2725" s="53"/>
      <c r="O2725" s="53"/>
      <c r="P2725" s="53"/>
      <c r="Q2725" s="53"/>
      <c r="R2725" s="53"/>
      <c r="S2725" s="53"/>
    </row>
    <row r="2726" spans="1:19" x14ac:dyDescent="0.3">
      <c r="A2726" s="106"/>
      <c r="B2726" s="59"/>
      <c r="C2726" s="137" t="str">
        <f t="shared" si="42"/>
        <v/>
      </c>
      <c r="D2726" s="138" t="str">
        <f>IF(NOT(ISBLANK(B2726)),IF(AND(MONTH(B2726)&gt;=4,MONTH(B2726)&lt;=12,B2726&gt;=DATE(INT(LEFT('Fiscal Year'!$B$2,4)),4,1),B2726&lt;=DATE(INT(CONCATENATE("20",RIGHT('Fiscal Year'!$B$2,2))),3,31)),1,0),"")</f>
        <v/>
      </c>
      <c r="E2726" s="138" t="str">
        <f>IF(NOT(ISBLANK(B2726)),IF(AND(MONTH(B2726)&gt;=1,MONTH(B2726)&lt;=3,B2726&gt;=DATE(INT(LEFT('Fiscal Year'!$B$2,4)),4,1),B2726&lt;=DATE(INT(CONCATENATE("20",RIGHT('Fiscal Year'!$B$2,2))),3,31)),1,0),"")</f>
        <v/>
      </c>
      <c r="F2726" s="139" t="str">
        <f>IF(NOT(ISBLANK(B2726)),IF(B2726&lt;'Fiscal Year'!$B$3,1,0),"")</f>
        <v/>
      </c>
      <c r="G2726" s="10"/>
      <c r="H2726" s="10"/>
      <c r="I2726" s="40"/>
      <c r="J2726" s="40"/>
      <c r="K2726" s="53"/>
      <c r="L2726" s="53"/>
      <c r="M2726" s="53"/>
      <c r="N2726" s="53"/>
      <c r="O2726" s="53"/>
      <c r="P2726" s="53"/>
      <c r="Q2726" s="53"/>
      <c r="R2726" s="53"/>
      <c r="S2726" s="53"/>
    </row>
    <row r="2727" spans="1:19" x14ac:dyDescent="0.3">
      <c r="A2727" s="106"/>
      <c r="B2727" s="59"/>
      <c r="C2727" s="137" t="str">
        <f t="shared" si="42"/>
        <v/>
      </c>
      <c r="D2727" s="138" t="str">
        <f>IF(NOT(ISBLANK(B2727)),IF(AND(MONTH(B2727)&gt;=4,MONTH(B2727)&lt;=12,B2727&gt;=DATE(INT(LEFT('Fiscal Year'!$B$2,4)),4,1),B2727&lt;=DATE(INT(CONCATENATE("20",RIGHT('Fiscal Year'!$B$2,2))),3,31)),1,0),"")</f>
        <v/>
      </c>
      <c r="E2727" s="138" t="str">
        <f>IF(NOT(ISBLANK(B2727)),IF(AND(MONTH(B2727)&gt;=1,MONTH(B2727)&lt;=3,B2727&gt;=DATE(INT(LEFT('Fiscal Year'!$B$2,4)),4,1),B2727&lt;=DATE(INT(CONCATENATE("20",RIGHT('Fiscal Year'!$B$2,2))),3,31)),1,0),"")</f>
        <v/>
      </c>
      <c r="F2727" s="139" t="str">
        <f>IF(NOT(ISBLANK(B2727)),IF(B2727&lt;'Fiscal Year'!$B$3,1,0),"")</f>
        <v/>
      </c>
      <c r="G2727" s="10"/>
      <c r="H2727" s="10"/>
      <c r="I2727" s="40"/>
      <c r="J2727" s="40"/>
      <c r="K2727" s="53"/>
      <c r="L2727" s="53"/>
      <c r="M2727" s="53"/>
      <c r="N2727" s="53"/>
      <c r="O2727" s="53"/>
      <c r="P2727" s="53"/>
      <c r="Q2727" s="53"/>
      <c r="R2727" s="53"/>
      <c r="S2727" s="53"/>
    </row>
    <row r="2728" spans="1:19" x14ac:dyDescent="0.3">
      <c r="A2728" s="106"/>
      <c r="B2728" s="59"/>
      <c r="C2728" s="137" t="str">
        <f t="shared" si="42"/>
        <v/>
      </c>
      <c r="D2728" s="138" t="str">
        <f>IF(NOT(ISBLANK(B2728)),IF(AND(MONTH(B2728)&gt;=4,MONTH(B2728)&lt;=12,B2728&gt;=DATE(INT(LEFT('Fiscal Year'!$B$2,4)),4,1),B2728&lt;=DATE(INT(CONCATENATE("20",RIGHT('Fiscal Year'!$B$2,2))),3,31)),1,0),"")</f>
        <v/>
      </c>
      <c r="E2728" s="138" t="str">
        <f>IF(NOT(ISBLANK(B2728)),IF(AND(MONTH(B2728)&gt;=1,MONTH(B2728)&lt;=3,B2728&gt;=DATE(INT(LEFT('Fiscal Year'!$B$2,4)),4,1),B2728&lt;=DATE(INT(CONCATENATE("20",RIGHT('Fiscal Year'!$B$2,2))),3,31)),1,0),"")</f>
        <v/>
      </c>
      <c r="F2728" s="139" t="str">
        <f>IF(NOT(ISBLANK(B2728)),IF(B2728&lt;'Fiscal Year'!$B$3,1,0),"")</f>
        <v/>
      </c>
      <c r="G2728" s="10"/>
      <c r="H2728" s="10"/>
      <c r="I2728" s="40"/>
      <c r="J2728" s="40"/>
      <c r="K2728" s="53"/>
      <c r="L2728" s="53"/>
      <c r="M2728" s="53"/>
      <c r="N2728" s="53"/>
      <c r="O2728" s="53"/>
      <c r="P2728" s="53"/>
      <c r="Q2728" s="53"/>
      <c r="R2728" s="53"/>
      <c r="S2728" s="53"/>
    </row>
    <row r="2729" spans="1:19" x14ac:dyDescent="0.3">
      <c r="A2729" s="106"/>
      <c r="B2729" s="59"/>
      <c r="C2729" s="137" t="str">
        <f t="shared" si="42"/>
        <v/>
      </c>
      <c r="D2729" s="138" t="str">
        <f>IF(NOT(ISBLANK(B2729)),IF(AND(MONTH(B2729)&gt;=4,MONTH(B2729)&lt;=12,B2729&gt;=DATE(INT(LEFT('Fiscal Year'!$B$2,4)),4,1),B2729&lt;=DATE(INT(CONCATENATE("20",RIGHT('Fiscal Year'!$B$2,2))),3,31)),1,0),"")</f>
        <v/>
      </c>
      <c r="E2729" s="138" t="str">
        <f>IF(NOT(ISBLANK(B2729)),IF(AND(MONTH(B2729)&gt;=1,MONTH(B2729)&lt;=3,B2729&gt;=DATE(INT(LEFT('Fiscal Year'!$B$2,4)),4,1),B2729&lt;=DATE(INT(CONCATENATE("20",RIGHT('Fiscal Year'!$B$2,2))),3,31)),1,0),"")</f>
        <v/>
      </c>
      <c r="F2729" s="139" t="str">
        <f>IF(NOT(ISBLANK(B2729)),IF(B2729&lt;'Fiscal Year'!$B$3,1,0),"")</f>
        <v/>
      </c>
      <c r="G2729" s="10"/>
      <c r="H2729" s="10"/>
      <c r="I2729" s="40"/>
      <c r="J2729" s="40"/>
      <c r="K2729" s="53"/>
      <c r="L2729" s="53"/>
      <c r="M2729" s="53"/>
      <c r="N2729" s="53"/>
      <c r="O2729" s="53"/>
      <c r="P2729" s="53"/>
      <c r="Q2729" s="53"/>
      <c r="R2729" s="53"/>
      <c r="S2729" s="53"/>
    </row>
    <row r="2730" spans="1:19" x14ac:dyDescent="0.3">
      <c r="A2730" s="106"/>
      <c r="B2730" s="59"/>
      <c r="C2730" s="137" t="str">
        <f t="shared" si="42"/>
        <v/>
      </c>
      <c r="D2730" s="138" t="str">
        <f>IF(NOT(ISBLANK(B2730)),IF(AND(MONTH(B2730)&gt;=4,MONTH(B2730)&lt;=12,B2730&gt;=DATE(INT(LEFT('Fiscal Year'!$B$2,4)),4,1),B2730&lt;=DATE(INT(CONCATENATE("20",RIGHT('Fiscal Year'!$B$2,2))),3,31)),1,0),"")</f>
        <v/>
      </c>
      <c r="E2730" s="138" t="str">
        <f>IF(NOT(ISBLANK(B2730)),IF(AND(MONTH(B2730)&gt;=1,MONTH(B2730)&lt;=3,B2730&gt;=DATE(INT(LEFT('Fiscal Year'!$B$2,4)),4,1),B2730&lt;=DATE(INT(CONCATENATE("20",RIGHT('Fiscal Year'!$B$2,2))),3,31)),1,0),"")</f>
        <v/>
      </c>
      <c r="F2730" s="139" t="str">
        <f>IF(NOT(ISBLANK(B2730)),IF(B2730&lt;'Fiscal Year'!$B$3,1,0),"")</f>
        <v/>
      </c>
      <c r="G2730" s="10"/>
      <c r="H2730" s="10"/>
      <c r="I2730" s="40"/>
      <c r="J2730" s="40"/>
      <c r="K2730" s="53"/>
      <c r="L2730" s="53"/>
      <c r="M2730" s="53"/>
      <c r="N2730" s="53"/>
      <c r="O2730" s="53"/>
      <c r="P2730" s="53"/>
      <c r="Q2730" s="53"/>
      <c r="R2730" s="53"/>
      <c r="S2730" s="53"/>
    </row>
    <row r="2731" spans="1:19" x14ac:dyDescent="0.3">
      <c r="A2731" s="106"/>
      <c r="B2731" s="59"/>
      <c r="C2731" s="137" t="str">
        <f t="shared" si="42"/>
        <v/>
      </c>
      <c r="D2731" s="138" t="str">
        <f>IF(NOT(ISBLANK(B2731)),IF(AND(MONTH(B2731)&gt;=4,MONTH(B2731)&lt;=12,B2731&gt;=DATE(INT(LEFT('Fiscal Year'!$B$2,4)),4,1),B2731&lt;=DATE(INT(CONCATENATE("20",RIGHT('Fiscal Year'!$B$2,2))),3,31)),1,0),"")</f>
        <v/>
      </c>
      <c r="E2731" s="138" t="str">
        <f>IF(NOT(ISBLANK(B2731)),IF(AND(MONTH(B2731)&gt;=1,MONTH(B2731)&lt;=3,B2731&gt;=DATE(INT(LEFT('Fiscal Year'!$B$2,4)),4,1),B2731&lt;=DATE(INT(CONCATENATE("20",RIGHT('Fiscal Year'!$B$2,2))),3,31)),1,0),"")</f>
        <v/>
      </c>
      <c r="F2731" s="139" t="str">
        <f>IF(NOT(ISBLANK(B2731)),IF(B2731&lt;'Fiscal Year'!$B$3,1,0),"")</f>
        <v/>
      </c>
      <c r="G2731" s="10"/>
      <c r="H2731" s="10"/>
      <c r="I2731" s="40"/>
      <c r="J2731" s="40"/>
      <c r="K2731" s="53"/>
      <c r="L2731" s="53"/>
      <c r="M2731" s="53"/>
      <c r="N2731" s="53"/>
      <c r="O2731" s="53"/>
      <c r="P2731" s="53"/>
      <c r="Q2731" s="53"/>
      <c r="R2731" s="53"/>
      <c r="S2731" s="53"/>
    </row>
    <row r="2732" spans="1:19" x14ac:dyDescent="0.3">
      <c r="A2732" s="106"/>
      <c r="B2732" s="59"/>
      <c r="C2732" s="137" t="str">
        <f t="shared" si="42"/>
        <v/>
      </c>
      <c r="D2732" s="138" t="str">
        <f>IF(NOT(ISBLANK(B2732)),IF(AND(MONTH(B2732)&gt;=4,MONTH(B2732)&lt;=12,B2732&gt;=DATE(INT(LEFT('Fiscal Year'!$B$2,4)),4,1),B2732&lt;=DATE(INT(CONCATENATE("20",RIGHT('Fiscal Year'!$B$2,2))),3,31)),1,0),"")</f>
        <v/>
      </c>
      <c r="E2732" s="138" t="str">
        <f>IF(NOT(ISBLANK(B2732)),IF(AND(MONTH(B2732)&gt;=1,MONTH(B2732)&lt;=3,B2732&gt;=DATE(INT(LEFT('Fiscal Year'!$B$2,4)),4,1),B2732&lt;=DATE(INT(CONCATENATE("20",RIGHT('Fiscal Year'!$B$2,2))),3,31)),1,0),"")</f>
        <v/>
      </c>
      <c r="F2732" s="139" t="str">
        <f>IF(NOT(ISBLANK(B2732)),IF(B2732&lt;'Fiscal Year'!$B$3,1,0),"")</f>
        <v/>
      </c>
      <c r="G2732" s="10"/>
      <c r="H2732" s="10"/>
      <c r="I2732" s="40"/>
      <c r="J2732" s="40"/>
      <c r="K2732" s="53"/>
      <c r="L2732" s="53"/>
      <c r="M2732" s="53"/>
      <c r="N2732" s="53"/>
      <c r="O2732" s="53"/>
      <c r="P2732" s="53"/>
      <c r="Q2732" s="53"/>
      <c r="R2732" s="53"/>
      <c r="S2732" s="53"/>
    </row>
    <row r="2733" spans="1:19" x14ac:dyDescent="0.3">
      <c r="A2733" s="106"/>
      <c r="B2733" s="59"/>
      <c r="C2733" s="137" t="str">
        <f t="shared" si="42"/>
        <v/>
      </c>
      <c r="D2733" s="138" t="str">
        <f>IF(NOT(ISBLANK(B2733)),IF(AND(MONTH(B2733)&gt;=4,MONTH(B2733)&lt;=12,B2733&gt;=DATE(INT(LEFT('Fiscal Year'!$B$2,4)),4,1),B2733&lt;=DATE(INT(CONCATENATE("20",RIGHT('Fiscal Year'!$B$2,2))),3,31)),1,0),"")</f>
        <v/>
      </c>
      <c r="E2733" s="138" t="str">
        <f>IF(NOT(ISBLANK(B2733)),IF(AND(MONTH(B2733)&gt;=1,MONTH(B2733)&lt;=3,B2733&gt;=DATE(INT(LEFT('Fiscal Year'!$B$2,4)),4,1),B2733&lt;=DATE(INT(CONCATENATE("20",RIGHT('Fiscal Year'!$B$2,2))),3,31)),1,0),"")</f>
        <v/>
      </c>
      <c r="F2733" s="139" t="str">
        <f>IF(NOT(ISBLANK(B2733)),IF(B2733&lt;'Fiscal Year'!$B$3,1,0),"")</f>
        <v/>
      </c>
      <c r="G2733" s="10"/>
      <c r="H2733" s="10"/>
      <c r="I2733" s="40"/>
      <c r="J2733" s="40"/>
      <c r="K2733" s="53"/>
      <c r="L2733" s="53"/>
      <c r="M2733" s="53"/>
      <c r="N2733" s="53"/>
      <c r="O2733" s="53"/>
      <c r="P2733" s="53"/>
      <c r="Q2733" s="53"/>
      <c r="R2733" s="53"/>
      <c r="S2733" s="53"/>
    </row>
    <row r="2734" spans="1:19" x14ac:dyDescent="0.3">
      <c r="A2734" s="106"/>
      <c r="B2734" s="59"/>
      <c r="C2734" s="137" t="str">
        <f t="shared" si="42"/>
        <v/>
      </c>
      <c r="D2734" s="138" t="str">
        <f>IF(NOT(ISBLANK(B2734)),IF(AND(MONTH(B2734)&gt;=4,MONTH(B2734)&lt;=12,B2734&gt;=DATE(INT(LEFT('Fiscal Year'!$B$2,4)),4,1),B2734&lt;=DATE(INT(CONCATENATE("20",RIGHT('Fiscal Year'!$B$2,2))),3,31)),1,0),"")</f>
        <v/>
      </c>
      <c r="E2734" s="138" t="str">
        <f>IF(NOT(ISBLANK(B2734)),IF(AND(MONTH(B2734)&gt;=1,MONTH(B2734)&lt;=3,B2734&gt;=DATE(INT(LEFT('Fiscal Year'!$B$2,4)),4,1),B2734&lt;=DATE(INT(CONCATENATE("20",RIGHT('Fiscal Year'!$B$2,2))),3,31)),1,0),"")</f>
        <v/>
      </c>
      <c r="F2734" s="139" t="str">
        <f>IF(NOT(ISBLANK(B2734)),IF(B2734&lt;'Fiscal Year'!$B$3,1,0),"")</f>
        <v/>
      </c>
      <c r="G2734" s="10"/>
      <c r="H2734" s="10"/>
      <c r="I2734" s="40"/>
      <c r="J2734" s="40"/>
      <c r="K2734" s="53"/>
      <c r="L2734" s="53"/>
      <c r="M2734" s="53"/>
      <c r="N2734" s="53"/>
      <c r="O2734" s="53"/>
      <c r="P2734" s="53"/>
      <c r="Q2734" s="53"/>
      <c r="R2734" s="53"/>
      <c r="S2734" s="53"/>
    </row>
    <row r="2735" spans="1:19" x14ac:dyDescent="0.3">
      <c r="A2735" s="106"/>
      <c r="B2735" s="59"/>
      <c r="C2735" s="137" t="str">
        <f t="shared" si="42"/>
        <v/>
      </c>
      <c r="D2735" s="138" t="str">
        <f>IF(NOT(ISBLANK(B2735)),IF(AND(MONTH(B2735)&gt;=4,MONTH(B2735)&lt;=12,B2735&gt;=DATE(INT(LEFT('Fiscal Year'!$B$2,4)),4,1),B2735&lt;=DATE(INT(CONCATENATE("20",RIGHT('Fiscal Year'!$B$2,2))),3,31)),1,0),"")</f>
        <v/>
      </c>
      <c r="E2735" s="138" t="str">
        <f>IF(NOT(ISBLANK(B2735)),IF(AND(MONTH(B2735)&gt;=1,MONTH(B2735)&lt;=3,B2735&gt;=DATE(INT(LEFT('Fiscal Year'!$B$2,4)),4,1),B2735&lt;=DATE(INT(CONCATENATE("20",RIGHT('Fiscal Year'!$B$2,2))),3,31)),1,0),"")</f>
        <v/>
      </c>
      <c r="F2735" s="139" t="str">
        <f>IF(NOT(ISBLANK(B2735)),IF(B2735&lt;'Fiscal Year'!$B$3,1,0),"")</f>
        <v/>
      </c>
      <c r="G2735" s="10"/>
      <c r="H2735" s="10"/>
      <c r="I2735" s="40"/>
      <c r="J2735" s="40"/>
      <c r="K2735" s="53"/>
      <c r="L2735" s="53"/>
      <c r="M2735" s="53"/>
      <c r="N2735" s="53"/>
      <c r="O2735" s="53"/>
      <c r="P2735" s="53"/>
      <c r="Q2735" s="53"/>
      <c r="R2735" s="53"/>
      <c r="S2735" s="53"/>
    </row>
    <row r="2736" spans="1:19" x14ac:dyDescent="0.3">
      <c r="A2736" s="106"/>
      <c r="B2736" s="59"/>
      <c r="C2736" s="137" t="str">
        <f t="shared" si="42"/>
        <v/>
      </c>
      <c r="D2736" s="138" t="str">
        <f>IF(NOT(ISBLANK(B2736)),IF(AND(MONTH(B2736)&gt;=4,MONTH(B2736)&lt;=12,B2736&gt;=DATE(INT(LEFT('Fiscal Year'!$B$2,4)),4,1),B2736&lt;=DATE(INT(CONCATENATE("20",RIGHT('Fiscal Year'!$B$2,2))),3,31)),1,0),"")</f>
        <v/>
      </c>
      <c r="E2736" s="138" t="str">
        <f>IF(NOT(ISBLANK(B2736)),IF(AND(MONTH(B2736)&gt;=1,MONTH(B2736)&lt;=3,B2736&gt;=DATE(INT(LEFT('Fiscal Year'!$B$2,4)),4,1),B2736&lt;=DATE(INT(CONCATENATE("20",RIGHT('Fiscal Year'!$B$2,2))),3,31)),1,0),"")</f>
        <v/>
      </c>
      <c r="F2736" s="139" t="str">
        <f>IF(NOT(ISBLANK(B2736)),IF(B2736&lt;'Fiscal Year'!$B$3,1,0),"")</f>
        <v/>
      </c>
      <c r="G2736" s="10"/>
      <c r="H2736" s="10"/>
      <c r="I2736" s="40"/>
      <c r="J2736" s="40"/>
      <c r="K2736" s="53"/>
      <c r="L2736" s="53"/>
      <c r="M2736" s="53"/>
      <c r="N2736" s="53"/>
      <c r="O2736" s="53"/>
      <c r="P2736" s="53"/>
      <c r="Q2736" s="53"/>
      <c r="R2736" s="53"/>
      <c r="S2736" s="53"/>
    </row>
    <row r="2737" spans="1:19" x14ac:dyDescent="0.3">
      <c r="A2737" s="106"/>
      <c r="B2737" s="59"/>
      <c r="C2737" s="137" t="str">
        <f t="shared" si="42"/>
        <v/>
      </c>
      <c r="D2737" s="138" t="str">
        <f>IF(NOT(ISBLANK(B2737)),IF(AND(MONTH(B2737)&gt;=4,MONTH(B2737)&lt;=12,B2737&gt;=DATE(INT(LEFT('Fiscal Year'!$B$2,4)),4,1),B2737&lt;=DATE(INT(CONCATENATE("20",RIGHT('Fiscal Year'!$B$2,2))),3,31)),1,0),"")</f>
        <v/>
      </c>
      <c r="E2737" s="138" t="str">
        <f>IF(NOT(ISBLANK(B2737)),IF(AND(MONTH(B2737)&gt;=1,MONTH(B2737)&lt;=3,B2737&gt;=DATE(INT(LEFT('Fiscal Year'!$B$2,4)),4,1),B2737&lt;=DATE(INT(CONCATENATE("20",RIGHT('Fiscal Year'!$B$2,2))),3,31)),1,0),"")</f>
        <v/>
      </c>
      <c r="F2737" s="139" t="str">
        <f>IF(NOT(ISBLANK(B2737)),IF(B2737&lt;'Fiscal Year'!$B$3,1,0),"")</f>
        <v/>
      </c>
      <c r="G2737" s="10"/>
      <c r="H2737" s="10"/>
      <c r="I2737" s="40"/>
      <c r="J2737" s="40"/>
      <c r="K2737" s="53"/>
      <c r="L2737" s="53"/>
      <c r="M2737" s="53"/>
      <c r="N2737" s="53"/>
      <c r="O2737" s="53"/>
      <c r="P2737" s="53"/>
      <c r="Q2737" s="53"/>
      <c r="R2737" s="53"/>
      <c r="S2737" s="53"/>
    </row>
    <row r="2738" spans="1:19" x14ac:dyDescent="0.3">
      <c r="A2738" s="106"/>
      <c r="B2738" s="59"/>
      <c r="C2738" s="137" t="str">
        <f t="shared" si="42"/>
        <v/>
      </c>
      <c r="D2738" s="138" t="str">
        <f>IF(NOT(ISBLANK(B2738)),IF(AND(MONTH(B2738)&gt;=4,MONTH(B2738)&lt;=12,B2738&gt;=DATE(INT(LEFT('Fiscal Year'!$B$2,4)),4,1),B2738&lt;=DATE(INT(CONCATENATE("20",RIGHT('Fiscal Year'!$B$2,2))),3,31)),1,0),"")</f>
        <v/>
      </c>
      <c r="E2738" s="138" t="str">
        <f>IF(NOT(ISBLANK(B2738)),IF(AND(MONTH(B2738)&gt;=1,MONTH(B2738)&lt;=3,B2738&gt;=DATE(INT(LEFT('Fiscal Year'!$B$2,4)),4,1),B2738&lt;=DATE(INT(CONCATENATE("20",RIGHT('Fiscal Year'!$B$2,2))),3,31)),1,0),"")</f>
        <v/>
      </c>
      <c r="F2738" s="139" t="str">
        <f>IF(NOT(ISBLANK(B2738)),IF(B2738&lt;'Fiscal Year'!$B$3,1,0),"")</f>
        <v/>
      </c>
      <c r="G2738" s="10"/>
      <c r="H2738" s="10"/>
      <c r="I2738" s="40"/>
      <c r="J2738" s="40"/>
      <c r="K2738" s="53"/>
      <c r="L2738" s="53"/>
      <c r="M2738" s="53"/>
      <c r="N2738" s="53"/>
      <c r="O2738" s="53"/>
      <c r="P2738" s="53"/>
      <c r="Q2738" s="53"/>
      <c r="R2738" s="53"/>
      <c r="S2738" s="53"/>
    </row>
    <row r="2739" spans="1:19" x14ac:dyDescent="0.3">
      <c r="A2739" s="106"/>
      <c r="B2739" s="59"/>
      <c r="C2739" s="137" t="str">
        <f t="shared" si="42"/>
        <v/>
      </c>
      <c r="D2739" s="138" t="str">
        <f>IF(NOT(ISBLANK(B2739)),IF(AND(MONTH(B2739)&gt;=4,MONTH(B2739)&lt;=12,B2739&gt;=DATE(INT(LEFT('Fiscal Year'!$B$2,4)),4,1),B2739&lt;=DATE(INT(CONCATENATE("20",RIGHT('Fiscal Year'!$B$2,2))),3,31)),1,0),"")</f>
        <v/>
      </c>
      <c r="E2739" s="138" t="str">
        <f>IF(NOT(ISBLANK(B2739)),IF(AND(MONTH(B2739)&gt;=1,MONTH(B2739)&lt;=3,B2739&gt;=DATE(INT(LEFT('Fiscal Year'!$B$2,4)),4,1),B2739&lt;=DATE(INT(CONCATENATE("20",RIGHT('Fiscal Year'!$B$2,2))),3,31)),1,0),"")</f>
        <v/>
      </c>
      <c r="F2739" s="139" t="str">
        <f>IF(NOT(ISBLANK(B2739)),IF(B2739&lt;'Fiscal Year'!$B$3,1,0),"")</f>
        <v/>
      </c>
      <c r="G2739" s="10"/>
      <c r="H2739" s="10"/>
      <c r="I2739" s="40"/>
      <c r="J2739" s="40"/>
      <c r="K2739" s="53"/>
      <c r="L2739" s="53"/>
      <c r="M2739" s="53"/>
      <c r="N2739" s="53"/>
      <c r="O2739" s="53"/>
      <c r="P2739" s="53"/>
      <c r="Q2739" s="53"/>
      <c r="R2739" s="53"/>
      <c r="S2739" s="53"/>
    </row>
    <row r="2740" spans="1:19" x14ac:dyDescent="0.3">
      <c r="A2740" s="106"/>
      <c r="B2740" s="59"/>
      <c r="C2740" s="137" t="str">
        <f t="shared" si="42"/>
        <v/>
      </c>
      <c r="D2740" s="138" t="str">
        <f>IF(NOT(ISBLANK(B2740)),IF(AND(MONTH(B2740)&gt;=4,MONTH(B2740)&lt;=12,B2740&gt;=DATE(INT(LEFT('Fiscal Year'!$B$2,4)),4,1),B2740&lt;=DATE(INT(CONCATENATE("20",RIGHT('Fiscal Year'!$B$2,2))),3,31)),1,0),"")</f>
        <v/>
      </c>
      <c r="E2740" s="138" t="str">
        <f>IF(NOT(ISBLANK(B2740)),IF(AND(MONTH(B2740)&gt;=1,MONTH(B2740)&lt;=3,B2740&gt;=DATE(INT(LEFT('Fiscal Year'!$B$2,4)),4,1),B2740&lt;=DATE(INT(CONCATENATE("20",RIGHT('Fiscal Year'!$B$2,2))),3,31)),1,0),"")</f>
        <v/>
      </c>
      <c r="F2740" s="139" t="str">
        <f>IF(NOT(ISBLANK(B2740)),IF(B2740&lt;'Fiscal Year'!$B$3,1,0),"")</f>
        <v/>
      </c>
      <c r="G2740" s="10"/>
      <c r="H2740" s="10"/>
      <c r="I2740" s="40"/>
      <c r="J2740" s="40"/>
      <c r="K2740" s="53"/>
      <c r="L2740" s="53"/>
      <c r="M2740" s="53"/>
      <c r="N2740" s="53"/>
      <c r="O2740" s="53"/>
      <c r="P2740" s="53"/>
      <c r="Q2740" s="53"/>
      <c r="R2740" s="53"/>
      <c r="S2740" s="53"/>
    </row>
    <row r="2741" spans="1:19" x14ac:dyDescent="0.3">
      <c r="A2741" s="106"/>
      <c r="B2741" s="59"/>
      <c r="C2741" s="137" t="str">
        <f t="shared" si="42"/>
        <v/>
      </c>
      <c r="D2741" s="138" t="str">
        <f>IF(NOT(ISBLANK(B2741)),IF(AND(MONTH(B2741)&gt;=4,MONTH(B2741)&lt;=12,B2741&gt;=DATE(INT(LEFT('Fiscal Year'!$B$2,4)),4,1),B2741&lt;=DATE(INT(CONCATENATE("20",RIGHT('Fiscal Year'!$B$2,2))),3,31)),1,0),"")</f>
        <v/>
      </c>
      <c r="E2741" s="138" t="str">
        <f>IF(NOT(ISBLANK(B2741)),IF(AND(MONTH(B2741)&gt;=1,MONTH(B2741)&lt;=3,B2741&gt;=DATE(INT(LEFT('Fiscal Year'!$B$2,4)),4,1),B2741&lt;=DATE(INT(CONCATENATE("20",RIGHT('Fiscal Year'!$B$2,2))),3,31)),1,0),"")</f>
        <v/>
      </c>
      <c r="F2741" s="139" t="str">
        <f>IF(NOT(ISBLANK(B2741)),IF(B2741&lt;'Fiscal Year'!$B$3,1,0),"")</f>
        <v/>
      </c>
      <c r="G2741" s="10"/>
      <c r="H2741" s="10"/>
      <c r="I2741" s="40"/>
      <c r="J2741" s="40"/>
      <c r="K2741" s="53"/>
      <c r="L2741" s="53"/>
      <c r="M2741" s="53"/>
      <c r="N2741" s="53"/>
      <c r="O2741" s="53"/>
      <c r="P2741" s="53"/>
      <c r="Q2741" s="53"/>
      <c r="R2741" s="53"/>
      <c r="S2741" s="53"/>
    </row>
    <row r="2742" spans="1:19" x14ac:dyDescent="0.3">
      <c r="A2742" s="106"/>
      <c r="B2742" s="59"/>
      <c r="C2742" s="137" t="str">
        <f t="shared" si="42"/>
        <v/>
      </c>
      <c r="D2742" s="138" t="str">
        <f>IF(NOT(ISBLANK(B2742)),IF(AND(MONTH(B2742)&gt;=4,MONTH(B2742)&lt;=12,B2742&gt;=DATE(INT(LEFT('Fiscal Year'!$B$2,4)),4,1),B2742&lt;=DATE(INT(CONCATENATE("20",RIGHT('Fiscal Year'!$B$2,2))),3,31)),1,0),"")</f>
        <v/>
      </c>
      <c r="E2742" s="138" t="str">
        <f>IF(NOT(ISBLANK(B2742)),IF(AND(MONTH(B2742)&gt;=1,MONTH(B2742)&lt;=3,B2742&gt;=DATE(INT(LEFT('Fiscal Year'!$B$2,4)),4,1),B2742&lt;=DATE(INT(CONCATENATE("20",RIGHT('Fiscal Year'!$B$2,2))),3,31)),1,0),"")</f>
        <v/>
      </c>
      <c r="F2742" s="139" t="str">
        <f>IF(NOT(ISBLANK(B2742)),IF(B2742&lt;'Fiscal Year'!$B$3,1,0),"")</f>
        <v/>
      </c>
      <c r="G2742" s="10"/>
      <c r="H2742" s="10"/>
      <c r="I2742" s="40"/>
      <c r="J2742" s="40"/>
      <c r="K2742" s="53"/>
      <c r="L2742" s="53"/>
      <c r="M2742" s="53"/>
      <c r="N2742" s="53"/>
      <c r="O2742" s="53"/>
      <c r="P2742" s="53"/>
      <c r="Q2742" s="53"/>
      <c r="R2742" s="53"/>
      <c r="S2742" s="53"/>
    </row>
    <row r="2743" spans="1:19" x14ac:dyDescent="0.3">
      <c r="A2743" s="106"/>
      <c r="B2743" s="59"/>
      <c r="C2743" s="137" t="str">
        <f t="shared" si="42"/>
        <v/>
      </c>
      <c r="D2743" s="138" t="str">
        <f>IF(NOT(ISBLANK(B2743)),IF(AND(MONTH(B2743)&gt;=4,MONTH(B2743)&lt;=12,B2743&gt;=DATE(INT(LEFT('Fiscal Year'!$B$2,4)),4,1),B2743&lt;=DATE(INT(CONCATENATE("20",RIGHT('Fiscal Year'!$B$2,2))),3,31)),1,0),"")</f>
        <v/>
      </c>
      <c r="E2743" s="138" t="str">
        <f>IF(NOT(ISBLANK(B2743)),IF(AND(MONTH(B2743)&gt;=1,MONTH(B2743)&lt;=3,B2743&gt;=DATE(INT(LEFT('Fiscal Year'!$B$2,4)),4,1),B2743&lt;=DATE(INT(CONCATENATE("20",RIGHT('Fiscal Year'!$B$2,2))),3,31)),1,0),"")</f>
        <v/>
      </c>
      <c r="F2743" s="139" t="str">
        <f>IF(NOT(ISBLANK(B2743)),IF(B2743&lt;'Fiscal Year'!$B$3,1,0),"")</f>
        <v/>
      </c>
      <c r="G2743" s="10"/>
      <c r="H2743" s="10"/>
      <c r="I2743" s="40"/>
      <c r="J2743" s="40"/>
      <c r="K2743" s="53"/>
      <c r="L2743" s="53"/>
      <c r="M2743" s="53"/>
      <c r="N2743" s="53"/>
      <c r="O2743" s="53"/>
      <c r="P2743" s="53"/>
      <c r="Q2743" s="53"/>
      <c r="R2743" s="53"/>
      <c r="S2743" s="53"/>
    </row>
    <row r="2744" spans="1:19" x14ac:dyDescent="0.3">
      <c r="A2744" s="106"/>
      <c r="B2744" s="59"/>
      <c r="C2744" s="137" t="str">
        <f t="shared" si="42"/>
        <v/>
      </c>
      <c r="D2744" s="138" t="str">
        <f>IF(NOT(ISBLANK(B2744)),IF(AND(MONTH(B2744)&gt;=4,MONTH(B2744)&lt;=12,B2744&gt;=DATE(INT(LEFT('Fiscal Year'!$B$2,4)),4,1),B2744&lt;=DATE(INT(CONCATENATE("20",RIGHT('Fiscal Year'!$B$2,2))),3,31)),1,0),"")</f>
        <v/>
      </c>
      <c r="E2744" s="138" t="str">
        <f>IF(NOT(ISBLANK(B2744)),IF(AND(MONTH(B2744)&gt;=1,MONTH(B2744)&lt;=3,B2744&gt;=DATE(INT(LEFT('Fiscal Year'!$B$2,4)),4,1),B2744&lt;=DATE(INT(CONCATENATE("20",RIGHT('Fiscal Year'!$B$2,2))),3,31)),1,0),"")</f>
        <v/>
      </c>
      <c r="F2744" s="139" t="str">
        <f>IF(NOT(ISBLANK(B2744)),IF(B2744&lt;'Fiscal Year'!$B$3,1,0),"")</f>
        <v/>
      </c>
      <c r="G2744" s="10"/>
      <c r="H2744" s="10"/>
      <c r="I2744" s="40"/>
      <c r="J2744" s="40"/>
      <c r="K2744" s="53"/>
      <c r="L2744" s="53"/>
      <c r="M2744" s="53"/>
      <c r="N2744" s="53"/>
      <c r="O2744" s="53"/>
      <c r="P2744" s="53"/>
      <c r="Q2744" s="53"/>
      <c r="R2744" s="53"/>
      <c r="S2744" s="53"/>
    </row>
    <row r="2745" spans="1:19" x14ac:dyDescent="0.3">
      <c r="A2745" s="106"/>
      <c r="B2745" s="59"/>
      <c r="C2745" s="137" t="str">
        <f t="shared" si="42"/>
        <v/>
      </c>
      <c r="D2745" s="138" t="str">
        <f>IF(NOT(ISBLANK(B2745)),IF(AND(MONTH(B2745)&gt;=4,MONTH(B2745)&lt;=12,B2745&gt;=DATE(INT(LEFT('Fiscal Year'!$B$2,4)),4,1),B2745&lt;=DATE(INT(CONCATENATE("20",RIGHT('Fiscal Year'!$B$2,2))),3,31)),1,0),"")</f>
        <v/>
      </c>
      <c r="E2745" s="138" t="str">
        <f>IF(NOT(ISBLANK(B2745)),IF(AND(MONTH(B2745)&gt;=1,MONTH(B2745)&lt;=3,B2745&gt;=DATE(INT(LEFT('Fiscal Year'!$B$2,4)),4,1),B2745&lt;=DATE(INT(CONCATENATE("20",RIGHT('Fiscal Year'!$B$2,2))),3,31)),1,0),"")</f>
        <v/>
      </c>
      <c r="F2745" s="139" t="str">
        <f>IF(NOT(ISBLANK(B2745)),IF(B2745&lt;'Fiscal Year'!$B$3,1,0),"")</f>
        <v/>
      </c>
      <c r="G2745" s="10"/>
      <c r="H2745" s="10"/>
      <c r="I2745" s="40"/>
      <c r="J2745" s="40"/>
      <c r="K2745" s="53"/>
      <c r="L2745" s="53"/>
      <c r="M2745" s="53"/>
      <c r="N2745" s="53"/>
      <c r="O2745" s="53"/>
      <c r="P2745" s="53"/>
      <c r="Q2745" s="53"/>
      <c r="R2745" s="53"/>
      <c r="S2745" s="53"/>
    </row>
    <row r="2746" spans="1:19" x14ac:dyDescent="0.3">
      <c r="A2746" s="106"/>
      <c r="B2746" s="59"/>
      <c r="C2746" s="137" t="str">
        <f t="shared" si="42"/>
        <v/>
      </c>
      <c r="D2746" s="138" t="str">
        <f>IF(NOT(ISBLANK(B2746)),IF(AND(MONTH(B2746)&gt;=4,MONTH(B2746)&lt;=12,B2746&gt;=DATE(INT(LEFT('Fiscal Year'!$B$2,4)),4,1),B2746&lt;=DATE(INT(CONCATENATE("20",RIGHT('Fiscal Year'!$B$2,2))),3,31)),1,0),"")</f>
        <v/>
      </c>
      <c r="E2746" s="138" t="str">
        <f>IF(NOT(ISBLANK(B2746)),IF(AND(MONTH(B2746)&gt;=1,MONTH(B2746)&lt;=3,B2746&gt;=DATE(INT(LEFT('Fiscal Year'!$B$2,4)),4,1),B2746&lt;=DATE(INT(CONCATENATE("20",RIGHT('Fiscal Year'!$B$2,2))),3,31)),1,0),"")</f>
        <v/>
      </c>
      <c r="F2746" s="139" t="str">
        <f>IF(NOT(ISBLANK(B2746)),IF(B2746&lt;'Fiscal Year'!$B$3,1,0),"")</f>
        <v/>
      </c>
      <c r="G2746" s="10"/>
      <c r="H2746" s="10"/>
      <c r="I2746" s="40"/>
      <c r="J2746" s="40"/>
      <c r="K2746" s="53"/>
      <c r="L2746" s="53"/>
      <c r="M2746" s="53"/>
      <c r="N2746" s="53"/>
      <c r="O2746" s="53"/>
      <c r="P2746" s="53"/>
      <c r="Q2746" s="53"/>
      <c r="R2746" s="53"/>
      <c r="S2746" s="53"/>
    </row>
    <row r="2747" spans="1:19" x14ac:dyDescent="0.3">
      <c r="A2747" s="106"/>
      <c r="B2747" s="59"/>
      <c r="C2747" s="137" t="str">
        <f t="shared" si="42"/>
        <v/>
      </c>
      <c r="D2747" s="138" t="str">
        <f>IF(NOT(ISBLANK(B2747)),IF(AND(MONTH(B2747)&gt;=4,MONTH(B2747)&lt;=12,B2747&gt;=DATE(INT(LEFT('Fiscal Year'!$B$2,4)),4,1),B2747&lt;=DATE(INT(CONCATENATE("20",RIGHT('Fiscal Year'!$B$2,2))),3,31)),1,0),"")</f>
        <v/>
      </c>
      <c r="E2747" s="138" t="str">
        <f>IF(NOT(ISBLANK(B2747)),IF(AND(MONTH(B2747)&gt;=1,MONTH(B2747)&lt;=3,B2747&gt;=DATE(INT(LEFT('Fiscal Year'!$B$2,4)),4,1),B2747&lt;=DATE(INT(CONCATENATE("20",RIGHT('Fiscal Year'!$B$2,2))),3,31)),1,0),"")</f>
        <v/>
      </c>
      <c r="F2747" s="139" t="str">
        <f>IF(NOT(ISBLANK(B2747)),IF(B2747&lt;'Fiscal Year'!$B$3,1,0),"")</f>
        <v/>
      </c>
      <c r="G2747" s="10"/>
      <c r="H2747" s="10"/>
      <c r="I2747" s="40"/>
      <c r="J2747" s="40"/>
      <c r="K2747" s="53"/>
      <c r="L2747" s="53"/>
      <c r="M2747" s="53"/>
      <c r="N2747" s="53"/>
      <c r="O2747" s="53"/>
      <c r="P2747" s="53"/>
      <c r="Q2747" s="53"/>
      <c r="R2747" s="53"/>
      <c r="S2747" s="53"/>
    </row>
    <row r="2748" spans="1:19" x14ac:dyDescent="0.3">
      <c r="A2748" s="106"/>
      <c r="B2748" s="59"/>
      <c r="C2748" s="137" t="str">
        <f t="shared" si="42"/>
        <v/>
      </c>
      <c r="D2748" s="138" t="str">
        <f>IF(NOT(ISBLANK(B2748)),IF(AND(MONTH(B2748)&gt;=4,MONTH(B2748)&lt;=12,B2748&gt;=DATE(INT(LEFT('Fiscal Year'!$B$2,4)),4,1),B2748&lt;=DATE(INT(CONCATENATE("20",RIGHT('Fiscal Year'!$B$2,2))),3,31)),1,0),"")</f>
        <v/>
      </c>
      <c r="E2748" s="138" t="str">
        <f>IF(NOT(ISBLANK(B2748)),IF(AND(MONTH(B2748)&gt;=1,MONTH(B2748)&lt;=3,B2748&gt;=DATE(INT(LEFT('Fiscal Year'!$B$2,4)),4,1),B2748&lt;=DATE(INT(CONCATENATE("20",RIGHT('Fiscal Year'!$B$2,2))),3,31)),1,0),"")</f>
        <v/>
      </c>
      <c r="F2748" s="139" t="str">
        <f>IF(NOT(ISBLANK(B2748)),IF(B2748&lt;'Fiscal Year'!$B$3,1,0),"")</f>
        <v/>
      </c>
      <c r="G2748" s="10"/>
      <c r="H2748" s="10"/>
      <c r="I2748" s="40"/>
      <c r="J2748" s="40"/>
      <c r="K2748" s="53"/>
      <c r="L2748" s="53"/>
      <c r="M2748" s="53"/>
      <c r="N2748" s="53"/>
      <c r="O2748" s="53"/>
      <c r="P2748" s="53"/>
      <c r="Q2748" s="53"/>
      <c r="R2748" s="53"/>
      <c r="S2748" s="53"/>
    </row>
    <row r="2749" spans="1:19" x14ac:dyDescent="0.3">
      <c r="A2749" s="106"/>
      <c r="B2749" s="59"/>
      <c r="C2749" s="137" t="str">
        <f t="shared" si="42"/>
        <v/>
      </c>
      <c r="D2749" s="138" t="str">
        <f>IF(NOT(ISBLANK(B2749)),IF(AND(MONTH(B2749)&gt;=4,MONTH(B2749)&lt;=12,B2749&gt;=DATE(INT(LEFT('Fiscal Year'!$B$2,4)),4,1),B2749&lt;=DATE(INT(CONCATENATE("20",RIGHT('Fiscal Year'!$B$2,2))),3,31)),1,0),"")</f>
        <v/>
      </c>
      <c r="E2749" s="138" t="str">
        <f>IF(NOT(ISBLANK(B2749)),IF(AND(MONTH(B2749)&gt;=1,MONTH(B2749)&lt;=3,B2749&gt;=DATE(INT(LEFT('Fiscal Year'!$B$2,4)),4,1),B2749&lt;=DATE(INT(CONCATENATE("20",RIGHT('Fiscal Year'!$B$2,2))),3,31)),1,0),"")</f>
        <v/>
      </c>
      <c r="F2749" s="139" t="str">
        <f>IF(NOT(ISBLANK(B2749)),IF(B2749&lt;'Fiscal Year'!$B$3,1,0),"")</f>
        <v/>
      </c>
      <c r="G2749" s="10"/>
      <c r="H2749" s="10"/>
      <c r="I2749" s="40"/>
      <c r="J2749" s="40"/>
      <c r="K2749" s="53"/>
      <c r="L2749" s="53"/>
      <c r="M2749" s="53"/>
      <c r="N2749" s="53"/>
      <c r="O2749" s="53"/>
      <c r="P2749" s="53"/>
      <c r="Q2749" s="53"/>
      <c r="R2749" s="53"/>
      <c r="S2749" s="53"/>
    </row>
    <row r="2750" spans="1:19" x14ac:dyDescent="0.3">
      <c r="A2750" s="106"/>
      <c r="B2750" s="59"/>
      <c r="C2750" s="137" t="str">
        <f t="shared" si="42"/>
        <v/>
      </c>
      <c r="D2750" s="138" t="str">
        <f>IF(NOT(ISBLANK(B2750)),IF(AND(MONTH(B2750)&gt;=4,MONTH(B2750)&lt;=12,B2750&gt;=DATE(INT(LEFT('Fiscal Year'!$B$2,4)),4,1),B2750&lt;=DATE(INT(CONCATENATE("20",RIGHT('Fiscal Year'!$B$2,2))),3,31)),1,0),"")</f>
        <v/>
      </c>
      <c r="E2750" s="138" t="str">
        <f>IF(NOT(ISBLANK(B2750)),IF(AND(MONTH(B2750)&gt;=1,MONTH(B2750)&lt;=3,B2750&gt;=DATE(INT(LEFT('Fiscal Year'!$B$2,4)),4,1),B2750&lt;=DATE(INT(CONCATENATE("20",RIGHT('Fiscal Year'!$B$2,2))),3,31)),1,0),"")</f>
        <v/>
      </c>
      <c r="F2750" s="139" t="str">
        <f>IF(NOT(ISBLANK(B2750)),IF(B2750&lt;'Fiscal Year'!$B$3,1,0),"")</f>
        <v/>
      </c>
      <c r="G2750" s="10"/>
      <c r="H2750" s="10"/>
      <c r="I2750" s="40"/>
      <c r="J2750" s="40"/>
      <c r="K2750" s="53"/>
      <c r="L2750" s="53"/>
      <c r="M2750" s="53"/>
      <c r="N2750" s="53"/>
      <c r="O2750" s="53"/>
      <c r="P2750" s="53"/>
      <c r="Q2750" s="53"/>
      <c r="R2750" s="53"/>
      <c r="S2750" s="53"/>
    </row>
    <row r="2751" spans="1:19" x14ac:dyDescent="0.3">
      <c r="A2751" s="106"/>
      <c r="B2751" s="59"/>
      <c r="C2751" s="137" t="str">
        <f t="shared" si="42"/>
        <v/>
      </c>
      <c r="D2751" s="138" t="str">
        <f>IF(NOT(ISBLANK(B2751)),IF(AND(MONTH(B2751)&gt;=4,MONTH(B2751)&lt;=12,B2751&gt;=DATE(INT(LEFT('Fiscal Year'!$B$2,4)),4,1),B2751&lt;=DATE(INT(CONCATENATE("20",RIGHT('Fiscal Year'!$B$2,2))),3,31)),1,0),"")</f>
        <v/>
      </c>
      <c r="E2751" s="138" t="str">
        <f>IF(NOT(ISBLANK(B2751)),IF(AND(MONTH(B2751)&gt;=1,MONTH(B2751)&lt;=3,B2751&gt;=DATE(INT(LEFT('Fiscal Year'!$B$2,4)),4,1),B2751&lt;=DATE(INT(CONCATENATE("20",RIGHT('Fiscal Year'!$B$2,2))),3,31)),1,0),"")</f>
        <v/>
      </c>
      <c r="F2751" s="139" t="str">
        <f>IF(NOT(ISBLANK(B2751)),IF(B2751&lt;'Fiscal Year'!$B$3,1,0),"")</f>
        <v/>
      </c>
      <c r="G2751" s="10"/>
      <c r="H2751" s="10"/>
      <c r="I2751" s="40"/>
      <c r="J2751" s="40"/>
      <c r="K2751" s="53"/>
      <c r="L2751" s="53"/>
      <c r="M2751" s="53"/>
      <c r="N2751" s="53"/>
      <c r="O2751" s="53"/>
      <c r="P2751" s="53"/>
      <c r="Q2751" s="53"/>
      <c r="R2751" s="53"/>
      <c r="S2751" s="53"/>
    </row>
    <row r="2752" spans="1:19" x14ac:dyDescent="0.3">
      <c r="A2752" s="106"/>
      <c r="B2752" s="59"/>
      <c r="C2752" s="137" t="str">
        <f t="shared" si="42"/>
        <v/>
      </c>
      <c r="D2752" s="138" t="str">
        <f>IF(NOT(ISBLANK(B2752)),IF(AND(MONTH(B2752)&gt;=4,MONTH(B2752)&lt;=12,B2752&gt;=DATE(INT(LEFT('Fiscal Year'!$B$2,4)),4,1),B2752&lt;=DATE(INT(CONCATENATE("20",RIGHT('Fiscal Year'!$B$2,2))),3,31)),1,0),"")</f>
        <v/>
      </c>
      <c r="E2752" s="138" t="str">
        <f>IF(NOT(ISBLANK(B2752)),IF(AND(MONTH(B2752)&gt;=1,MONTH(B2752)&lt;=3,B2752&gt;=DATE(INT(LEFT('Fiscal Year'!$B$2,4)),4,1),B2752&lt;=DATE(INT(CONCATENATE("20",RIGHT('Fiscal Year'!$B$2,2))),3,31)),1,0),"")</f>
        <v/>
      </c>
      <c r="F2752" s="139" t="str">
        <f>IF(NOT(ISBLANK(B2752)),IF(B2752&lt;'Fiscal Year'!$B$3,1,0),"")</f>
        <v/>
      </c>
      <c r="G2752" s="10"/>
      <c r="H2752" s="10"/>
      <c r="I2752" s="40"/>
      <c r="J2752" s="40"/>
      <c r="K2752" s="53"/>
      <c r="L2752" s="53"/>
      <c r="M2752" s="53"/>
      <c r="N2752" s="53"/>
      <c r="O2752" s="53"/>
      <c r="P2752" s="53"/>
      <c r="Q2752" s="53"/>
      <c r="R2752" s="53"/>
      <c r="S2752" s="53"/>
    </row>
    <row r="2753" spans="1:19" x14ac:dyDescent="0.3">
      <c r="A2753" s="106"/>
      <c r="B2753" s="59"/>
      <c r="C2753" s="137" t="str">
        <f t="shared" si="42"/>
        <v/>
      </c>
      <c r="D2753" s="138" t="str">
        <f>IF(NOT(ISBLANK(B2753)),IF(AND(MONTH(B2753)&gt;=4,MONTH(B2753)&lt;=12,B2753&gt;=DATE(INT(LEFT('Fiscal Year'!$B$2,4)),4,1),B2753&lt;=DATE(INT(CONCATENATE("20",RIGHT('Fiscal Year'!$B$2,2))),3,31)),1,0),"")</f>
        <v/>
      </c>
      <c r="E2753" s="138" t="str">
        <f>IF(NOT(ISBLANK(B2753)),IF(AND(MONTH(B2753)&gt;=1,MONTH(B2753)&lt;=3,B2753&gt;=DATE(INT(LEFT('Fiscal Year'!$B$2,4)),4,1),B2753&lt;=DATE(INT(CONCATENATE("20",RIGHT('Fiscal Year'!$B$2,2))),3,31)),1,0),"")</f>
        <v/>
      </c>
      <c r="F2753" s="139" t="str">
        <f>IF(NOT(ISBLANK(B2753)),IF(B2753&lt;'Fiscal Year'!$B$3,1,0),"")</f>
        <v/>
      </c>
      <c r="G2753" s="10"/>
      <c r="H2753" s="10"/>
      <c r="I2753" s="40"/>
      <c r="J2753" s="40"/>
      <c r="K2753" s="53"/>
      <c r="L2753" s="53"/>
      <c r="M2753" s="53"/>
      <c r="N2753" s="53"/>
      <c r="O2753" s="53"/>
      <c r="P2753" s="53"/>
      <c r="Q2753" s="53"/>
      <c r="R2753" s="53"/>
      <c r="S2753" s="53"/>
    </row>
    <row r="2754" spans="1:19" x14ac:dyDescent="0.3">
      <c r="A2754" s="106"/>
      <c r="B2754" s="59"/>
      <c r="C2754" s="137" t="str">
        <f t="shared" si="42"/>
        <v/>
      </c>
      <c r="D2754" s="138" t="str">
        <f>IF(NOT(ISBLANK(B2754)),IF(AND(MONTH(B2754)&gt;=4,MONTH(B2754)&lt;=12,B2754&gt;=DATE(INT(LEFT('Fiscal Year'!$B$2,4)),4,1),B2754&lt;=DATE(INT(CONCATENATE("20",RIGHT('Fiscal Year'!$B$2,2))),3,31)),1,0),"")</f>
        <v/>
      </c>
      <c r="E2754" s="138" t="str">
        <f>IF(NOT(ISBLANK(B2754)),IF(AND(MONTH(B2754)&gt;=1,MONTH(B2754)&lt;=3,B2754&gt;=DATE(INT(LEFT('Fiscal Year'!$B$2,4)),4,1),B2754&lt;=DATE(INT(CONCATENATE("20",RIGHT('Fiscal Year'!$B$2,2))),3,31)),1,0),"")</f>
        <v/>
      </c>
      <c r="F2754" s="139" t="str">
        <f>IF(NOT(ISBLANK(B2754)),IF(B2754&lt;'Fiscal Year'!$B$3,1,0),"")</f>
        <v/>
      </c>
      <c r="G2754" s="10"/>
      <c r="H2754" s="10"/>
      <c r="I2754" s="40"/>
      <c r="J2754" s="40"/>
      <c r="K2754" s="53"/>
      <c r="L2754" s="53"/>
      <c r="M2754" s="53"/>
      <c r="N2754" s="53"/>
      <c r="O2754" s="53"/>
      <c r="P2754" s="53"/>
      <c r="Q2754" s="53"/>
      <c r="R2754" s="53"/>
      <c r="S2754" s="53"/>
    </row>
    <row r="2755" spans="1:19" x14ac:dyDescent="0.3">
      <c r="A2755" s="106"/>
      <c r="B2755" s="59"/>
      <c r="C2755" s="137" t="str">
        <f t="shared" si="42"/>
        <v/>
      </c>
      <c r="D2755" s="138" t="str">
        <f>IF(NOT(ISBLANK(B2755)),IF(AND(MONTH(B2755)&gt;=4,MONTH(B2755)&lt;=12,B2755&gt;=DATE(INT(LEFT('Fiscal Year'!$B$2,4)),4,1),B2755&lt;=DATE(INT(CONCATENATE("20",RIGHT('Fiscal Year'!$B$2,2))),3,31)),1,0),"")</f>
        <v/>
      </c>
      <c r="E2755" s="138" t="str">
        <f>IF(NOT(ISBLANK(B2755)),IF(AND(MONTH(B2755)&gt;=1,MONTH(B2755)&lt;=3,B2755&gt;=DATE(INT(LEFT('Fiscal Year'!$B$2,4)),4,1),B2755&lt;=DATE(INT(CONCATENATE("20",RIGHT('Fiscal Year'!$B$2,2))),3,31)),1,0),"")</f>
        <v/>
      </c>
      <c r="F2755" s="139" t="str">
        <f>IF(NOT(ISBLANK(B2755)),IF(B2755&lt;'Fiscal Year'!$B$3,1,0),"")</f>
        <v/>
      </c>
      <c r="G2755" s="10"/>
      <c r="H2755" s="10"/>
      <c r="I2755" s="40"/>
      <c r="J2755" s="40"/>
      <c r="K2755" s="53"/>
      <c r="L2755" s="53"/>
      <c r="M2755" s="53"/>
      <c r="N2755" s="53"/>
      <c r="O2755" s="53"/>
      <c r="P2755" s="53"/>
      <c r="Q2755" s="53"/>
      <c r="R2755" s="53"/>
      <c r="S2755" s="53"/>
    </row>
    <row r="2756" spans="1:19" x14ac:dyDescent="0.3">
      <c r="A2756" s="106"/>
      <c r="B2756" s="59"/>
      <c r="C2756" s="137" t="str">
        <f t="shared" ref="C2756:C2819" si="43">IF(AND(NOT(ISBLANK(B2756)),B2756&gt;=43556),B2756+90,"")</f>
        <v/>
      </c>
      <c r="D2756" s="138" t="str">
        <f>IF(NOT(ISBLANK(B2756)),IF(AND(MONTH(B2756)&gt;=4,MONTH(B2756)&lt;=12,B2756&gt;=DATE(INT(LEFT('Fiscal Year'!$B$2,4)),4,1),B2756&lt;=DATE(INT(CONCATENATE("20",RIGHT('Fiscal Year'!$B$2,2))),3,31)),1,0),"")</f>
        <v/>
      </c>
      <c r="E2756" s="138" t="str">
        <f>IF(NOT(ISBLANK(B2756)),IF(AND(MONTH(B2756)&gt;=1,MONTH(B2756)&lt;=3,B2756&gt;=DATE(INT(LEFT('Fiscal Year'!$B$2,4)),4,1),B2756&lt;=DATE(INT(CONCATENATE("20",RIGHT('Fiscal Year'!$B$2,2))),3,31)),1,0),"")</f>
        <v/>
      </c>
      <c r="F2756" s="139" t="str">
        <f>IF(NOT(ISBLANK(B2756)),IF(B2756&lt;'Fiscal Year'!$B$3,1,0),"")</f>
        <v/>
      </c>
      <c r="G2756" s="10"/>
      <c r="H2756" s="10"/>
      <c r="I2756" s="40"/>
      <c r="J2756" s="40"/>
      <c r="K2756" s="53"/>
      <c r="L2756" s="53"/>
      <c r="M2756" s="53"/>
      <c r="N2756" s="53"/>
      <c r="O2756" s="53"/>
      <c r="P2756" s="53"/>
      <c r="Q2756" s="53"/>
      <c r="R2756" s="53"/>
      <c r="S2756" s="53"/>
    </row>
    <row r="2757" spans="1:19" x14ac:dyDescent="0.3">
      <c r="A2757" s="106"/>
      <c r="B2757" s="59"/>
      <c r="C2757" s="137" t="str">
        <f t="shared" si="43"/>
        <v/>
      </c>
      <c r="D2757" s="138" t="str">
        <f>IF(NOT(ISBLANK(B2757)),IF(AND(MONTH(B2757)&gt;=4,MONTH(B2757)&lt;=12,B2757&gt;=DATE(INT(LEFT('Fiscal Year'!$B$2,4)),4,1),B2757&lt;=DATE(INT(CONCATENATE("20",RIGHT('Fiscal Year'!$B$2,2))),3,31)),1,0),"")</f>
        <v/>
      </c>
      <c r="E2757" s="138" t="str">
        <f>IF(NOT(ISBLANK(B2757)),IF(AND(MONTH(B2757)&gt;=1,MONTH(B2757)&lt;=3,B2757&gt;=DATE(INT(LEFT('Fiscal Year'!$B$2,4)),4,1),B2757&lt;=DATE(INT(CONCATENATE("20",RIGHT('Fiscal Year'!$B$2,2))),3,31)),1,0),"")</f>
        <v/>
      </c>
      <c r="F2757" s="139" t="str">
        <f>IF(NOT(ISBLANK(B2757)),IF(B2757&lt;'Fiscal Year'!$B$3,1,0),"")</f>
        <v/>
      </c>
      <c r="G2757" s="10"/>
      <c r="H2757" s="10"/>
      <c r="I2757" s="40"/>
      <c r="J2757" s="40"/>
      <c r="K2757" s="53"/>
      <c r="L2757" s="53"/>
      <c r="M2757" s="53"/>
      <c r="N2757" s="53"/>
      <c r="O2757" s="53"/>
      <c r="P2757" s="53"/>
      <c r="Q2757" s="53"/>
      <c r="R2757" s="53"/>
      <c r="S2757" s="53"/>
    </row>
    <row r="2758" spans="1:19" x14ac:dyDescent="0.3">
      <c r="A2758" s="106"/>
      <c r="B2758" s="59"/>
      <c r="C2758" s="137" t="str">
        <f t="shared" si="43"/>
        <v/>
      </c>
      <c r="D2758" s="138" t="str">
        <f>IF(NOT(ISBLANK(B2758)),IF(AND(MONTH(B2758)&gt;=4,MONTH(B2758)&lt;=12,B2758&gt;=DATE(INT(LEFT('Fiscal Year'!$B$2,4)),4,1),B2758&lt;=DATE(INT(CONCATENATE("20",RIGHT('Fiscal Year'!$B$2,2))),3,31)),1,0),"")</f>
        <v/>
      </c>
      <c r="E2758" s="138" t="str">
        <f>IF(NOT(ISBLANK(B2758)),IF(AND(MONTH(B2758)&gt;=1,MONTH(B2758)&lt;=3,B2758&gt;=DATE(INT(LEFT('Fiscal Year'!$B$2,4)),4,1),B2758&lt;=DATE(INT(CONCATENATE("20",RIGHT('Fiscal Year'!$B$2,2))),3,31)),1,0),"")</f>
        <v/>
      </c>
      <c r="F2758" s="139" t="str">
        <f>IF(NOT(ISBLANK(B2758)),IF(B2758&lt;'Fiscal Year'!$B$3,1,0),"")</f>
        <v/>
      </c>
      <c r="G2758" s="10"/>
      <c r="H2758" s="10"/>
      <c r="I2758" s="40"/>
      <c r="J2758" s="40"/>
      <c r="K2758" s="53"/>
      <c r="L2758" s="53"/>
      <c r="M2758" s="53"/>
      <c r="N2758" s="53"/>
      <c r="O2758" s="53"/>
      <c r="P2758" s="53"/>
      <c r="Q2758" s="53"/>
      <c r="R2758" s="53"/>
      <c r="S2758" s="53"/>
    </row>
    <row r="2759" spans="1:19" x14ac:dyDescent="0.3">
      <c r="A2759" s="106"/>
      <c r="B2759" s="59"/>
      <c r="C2759" s="137" t="str">
        <f t="shared" si="43"/>
        <v/>
      </c>
      <c r="D2759" s="138" t="str">
        <f>IF(NOT(ISBLANK(B2759)),IF(AND(MONTH(B2759)&gt;=4,MONTH(B2759)&lt;=12,B2759&gt;=DATE(INT(LEFT('Fiscal Year'!$B$2,4)),4,1),B2759&lt;=DATE(INT(CONCATENATE("20",RIGHT('Fiscal Year'!$B$2,2))),3,31)),1,0),"")</f>
        <v/>
      </c>
      <c r="E2759" s="138" t="str">
        <f>IF(NOT(ISBLANK(B2759)),IF(AND(MONTH(B2759)&gt;=1,MONTH(B2759)&lt;=3,B2759&gt;=DATE(INT(LEFT('Fiscal Year'!$B$2,4)),4,1),B2759&lt;=DATE(INT(CONCATENATE("20",RIGHT('Fiscal Year'!$B$2,2))),3,31)),1,0),"")</f>
        <v/>
      </c>
      <c r="F2759" s="139" t="str">
        <f>IF(NOT(ISBLANK(B2759)),IF(B2759&lt;'Fiscal Year'!$B$3,1,0),"")</f>
        <v/>
      </c>
      <c r="G2759" s="10"/>
      <c r="H2759" s="10"/>
      <c r="I2759" s="40"/>
      <c r="J2759" s="40"/>
      <c r="K2759" s="53"/>
      <c r="L2759" s="53"/>
      <c r="M2759" s="53"/>
      <c r="N2759" s="53"/>
      <c r="O2759" s="53"/>
      <c r="P2759" s="53"/>
      <c r="Q2759" s="53"/>
      <c r="R2759" s="53"/>
      <c r="S2759" s="53"/>
    </row>
    <row r="2760" spans="1:19" x14ac:dyDescent="0.3">
      <c r="A2760" s="106"/>
      <c r="B2760" s="59"/>
      <c r="C2760" s="137" t="str">
        <f t="shared" si="43"/>
        <v/>
      </c>
      <c r="D2760" s="138" t="str">
        <f>IF(NOT(ISBLANK(B2760)),IF(AND(MONTH(B2760)&gt;=4,MONTH(B2760)&lt;=12,B2760&gt;=DATE(INT(LEFT('Fiscal Year'!$B$2,4)),4,1),B2760&lt;=DATE(INT(CONCATENATE("20",RIGHT('Fiscal Year'!$B$2,2))),3,31)),1,0),"")</f>
        <v/>
      </c>
      <c r="E2760" s="138" t="str">
        <f>IF(NOT(ISBLANK(B2760)),IF(AND(MONTH(B2760)&gt;=1,MONTH(B2760)&lt;=3,B2760&gt;=DATE(INT(LEFT('Fiscal Year'!$B$2,4)),4,1),B2760&lt;=DATE(INT(CONCATENATE("20",RIGHT('Fiscal Year'!$B$2,2))),3,31)),1,0),"")</f>
        <v/>
      </c>
      <c r="F2760" s="139" t="str">
        <f>IF(NOT(ISBLANK(B2760)),IF(B2760&lt;'Fiscal Year'!$B$3,1,0),"")</f>
        <v/>
      </c>
      <c r="G2760" s="10"/>
      <c r="H2760" s="10"/>
      <c r="I2760" s="40"/>
      <c r="J2760" s="40"/>
      <c r="K2760" s="53"/>
      <c r="L2760" s="53"/>
      <c r="M2760" s="53"/>
      <c r="N2760" s="53"/>
      <c r="O2760" s="53"/>
      <c r="P2760" s="53"/>
      <c r="Q2760" s="53"/>
      <c r="R2760" s="53"/>
      <c r="S2760" s="53"/>
    </row>
    <row r="2761" spans="1:19" x14ac:dyDescent="0.3">
      <c r="A2761" s="106"/>
      <c r="B2761" s="59"/>
      <c r="C2761" s="137" t="str">
        <f t="shared" si="43"/>
        <v/>
      </c>
      <c r="D2761" s="138" t="str">
        <f>IF(NOT(ISBLANK(B2761)),IF(AND(MONTH(B2761)&gt;=4,MONTH(B2761)&lt;=12,B2761&gt;=DATE(INT(LEFT('Fiscal Year'!$B$2,4)),4,1),B2761&lt;=DATE(INT(CONCATENATE("20",RIGHT('Fiscal Year'!$B$2,2))),3,31)),1,0),"")</f>
        <v/>
      </c>
      <c r="E2761" s="138" t="str">
        <f>IF(NOT(ISBLANK(B2761)),IF(AND(MONTH(B2761)&gt;=1,MONTH(B2761)&lt;=3,B2761&gt;=DATE(INT(LEFT('Fiscal Year'!$B$2,4)),4,1),B2761&lt;=DATE(INT(CONCATENATE("20",RIGHT('Fiscal Year'!$B$2,2))),3,31)),1,0),"")</f>
        <v/>
      </c>
      <c r="F2761" s="139" t="str">
        <f>IF(NOT(ISBLANK(B2761)),IF(B2761&lt;'Fiscal Year'!$B$3,1,0),"")</f>
        <v/>
      </c>
      <c r="G2761" s="10"/>
      <c r="H2761" s="10"/>
      <c r="I2761" s="40"/>
      <c r="J2761" s="40"/>
      <c r="K2761" s="53"/>
      <c r="L2761" s="53"/>
      <c r="M2761" s="53"/>
      <c r="N2761" s="53"/>
      <c r="O2761" s="53"/>
      <c r="P2761" s="53"/>
      <c r="Q2761" s="53"/>
      <c r="R2761" s="53"/>
      <c r="S2761" s="53"/>
    </row>
    <row r="2762" spans="1:19" x14ac:dyDescent="0.3">
      <c r="A2762" s="106"/>
      <c r="B2762" s="59"/>
      <c r="C2762" s="137" t="str">
        <f t="shared" si="43"/>
        <v/>
      </c>
      <c r="D2762" s="138" t="str">
        <f>IF(NOT(ISBLANK(B2762)),IF(AND(MONTH(B2762)&gt;=4,MONTH(B2762)&lt;=12,B2762&gt;=DATE(INT(LEFT('Fiscal Year'!$B$2,4)),4,1),B2762&lt;=DATE(INT(CONCATENATE("20",RIGHT('Fiscal Year'!$B$2,2))),3,31)),1,0),"")</f>
        <v/>
      </c>
      <c r="E2762" s="138" t="str">
        <f>IF(NOT(ISBLANK(B2762)),IF(AND(MONTH(B2762)&gt;=1,MONTH(B2762)&lt;=3,B2762&gt;=DATE(INT(LEFT('Fiscal Year'!$B$2,4)),4,1),B2762&lt;=DATE(INT(CONCATENATE("20",RIGHT('Fiscal Year'!$B$2,2))),3,31)),1,0),"")</f>
        <v/>
      </c>
      <c r="F2762" s="139" t="str">
        <f>IF(NOT(ISBLANK(B2762)),IF(B2762&lt;'Fiscal Year'!$B$3,1,0),"")</f>
        <v/>
      </c>
      <c r="G2762" s="10"/>
      <c r="H2762" s="10"/>
      <c r="I2762" s="40"/>
      <c r="J2762" s="40"/>
      <c r="K2762" s="53"/>
      <c r="L2762" s="53"/>
      <c r="M2762" s="53"/>
      <c r="N2762" s="53"/>
      <c r="O2762" s="53"/>
      <c r="P2762" s="53"/>
      <c r="Q2762" s="53"/>
      <c r="R2762" s="53"/>
      <c r="S2762" s="53"/>
    </row>
    <row r="2763" spans="1:19" x14ac:dyDescent="0.3">
      <c r="A2763" s="106"/>
      <c r="B2763" s="59"/>
      <c r="C2763" s="137" t="str">
        <f t="shared" si="43"/>
        <v/>
      </c>
      <c r="D2763" s="138" t="str">
        <f>IF(NOT(ISBLANK(B2763)),IF(AND(MONTH(B2763)&gt;=4,MONTH(B2763)&lt;=12,B2763&gt;=DATE(INT(LEFT('Fiscal Year'!$B$2,4)),4,1),B2763&lt;=DATE(INT(CONCATENATE("20",RIGHT('Fiscal Year'!$B$2,2))),3,31)),1,0),"")</f>
        <v/>
      </c>
      <c r="E2763" s="138" t="str">
        <f>IF(NOT(ISBLANK(B2763)),IF(AND(MONTH(B2763)&gt;=1,MONTH(B2763)&lt;=3,B2763&gt;=DATE(INT(LEFT('Fiscal Year'!$B$2,4)),4,1),B2763&lt;=DATE(INT(CONCATENATE("20",RIGHT('Fiscal Year'!$B$2,2))),3,31)),1,0),"")</f>
        <v/>
      </c>
      <c r="F2763" s="139" t="str">
        <f>IF(NOT(ISBLANK(B2763)),IF(B2763&lt;'Fiscal Year'!$B$3,1,0),"")</f>
        <v/>
      </c>
      <c r="G2763" s="10"/>
      <c r="H2763" s="10"/>
      <c r="I2763" s="40"/>
      <c r="J2763" s="40"/>
      <c r="K2763" s="53"/>
      <c r="L2763" s="53"/>
      <c r="M2763" s="53"/>
      <c r="N2763" s="53"/>
      <c r="O2763" s="53"/>
      <c r="P2763" s="53"/>
      <c r="Q2763" s="53"/>
      <c r="R2763" s="53"/>
      <c r="S2763" s="53"/>
    </row>
    <row r="2764" spans="1:19" x14ac:dyDescent="0.3">
      <c r="A2764" s="106"/>
      <c r="B2764" s="59"/>
      <c r="C2764" s="137" t="str">
        <f t="shared" si="43"/>
        <v/>
      </c>
      <c r="D2764" s="138" t="str">
        <f>IF(NOT(ISBLANK(B2764)),IF(AND(MONTH(B2764)&gt;=4,MONTH(B2764)&lt;=12,B2764&gt;=DATE(INT(LEFT('Fiscal Year'!$B$2,4)),4,1),B2764&lt;=DATE(INT(CONCATENATE("20",RIGHT('Fiscal Year'!$B$2,2))),3,31)),1,0),"")</f>
        <v/>
      </c>
      <c r="E2764" s="138" t="str">
        <f>IF(NOT(ISBLANK(B2764)),IF(AND(MONTH(B2764)&gt;=1,MONTH(B2764)&lt;=3,B2764&gt;=DATE(INT(LEFT('Fiscal Year'!$B$2,4)),4,1),B2764&lt;=DATE(INT(CONCATENATE("20",RIGHT('Fiscal Year'!$B$2,2))),3,31)),1,0),"")</f>
        <v/>
      </c>
      <c r="F2764" s="139" t="str">
        <f>IF(NOT(ISBLANK(B2764)),IF(B2764&lt;'Fiscal Year'!$B$3,1,0),"")</f>
        <v/>
      </c>
      <c r="G2764" s="10"/>
      <c r="H2764" s="10"/>
      <c r="I2764" s="40"/>
      <c r="J2764" s="40"/>
      <c r="K2764" s="53"/>
      <c r="L2764" s="53"/>
      <c r="M2764" s="53"/>
      <c r="N2764" s="53"/>
      <c r="O2764" s="53"/>
      <c r="P2764" s="53"/>
      <c r="Q2764" s="53"/>
      <c r="R2764" s="53"/>
      <c r="S2764" s="53"/>
    </row>
    <row r="2765" spans="1:19" x14ac:dyDescent="0.3">
      <c r="A2765" s="106"/>
      <c r="B2765" s="59"/>
      <c r="C2765" s="137" t="str">
        <f t="shared" si="43"/>
        <v/>
      </c>
      <c r="D2765" s="138" t="str">
        <f>IF(NOT(ISBLANK(B2765)),IF(AND(MONTH(B2765)&gt;=4,MONTH(B2765)&lt;=12,B2765&gt;=DATE(INT(LEFT('Fiscal Year'!$B$2,4)),4,1),B2765&lt;=DATE(INT(CONCATENATE("20",RIGHT('Fiscal Year'!$B$2,2))),3,31)),1,0),"")</f>
        <v/>
      </c>
      <c r="E2765" s="138" t="str">
        <f>IF(NOT(ISBLANK(B2765)),IF(AND(MONTH(B2765)&gt;=1,MONTH(B2765)&lt;=3,B2765&gt;=DATE(INT(LEFT('Fiscal Year'!$B$2,4)),4,1),B2765&lt;=DATE(INT(CONCATENATE("20",RIGHT('Fiscal Year'!$B$2,2))),3,31)),1,0),"")</f>
        <v/>
      </c>
      <c r="F2765" s="139" t="str">
        <f>IF(NOT(ISBLANK(B2765)),IF(B2765&lt;'Fiscal Year'!$B$3,1,0),"")</f>
        <v/>
      </c>
      <c r="G2765" s="10"/>
      <c r="H2765" s="10"/>
      <c r="I2765" s="40"/>
      <c r="J2765" s="40"/>
      <c r="K2765" s="53"/>
      <c r="L2765" s="53"/>
      <c r="M2765" s="53"/>
      <c r="N2765" s="53"/>
      <c r="O2765" s="53"/>
      <c r="P2765" s="53"/>
      <c r="Q2765" s="53"/>
      <c r="R2765" s="53"/>
      <c r="S2765" s="53"/>
    </row>
    <row r="2766" spans="1:19" x14ac:dyDescent="0.3">
      <c r="A2766" s="106"/>
      <c r="B2766" s="59"/>
      <c r="C2766" s="137" t="str">
        <f t="shared" si="43"/>
        <v/>
      </c>
      <c r="D2766" s="138" t="str">
        <f>IF(NOT(ISBLANK(B2766)),IF(AND(MONTH(B2766)&gt;=4,MONTH(B2766)&lt;=12,B2766&gt;=DATE(INT(LEFT('Fiscal Year'!$B$2,4)),4,1),B2766&lt;=DATE(INT(CONCATENATE("20",RIGHT('Fiscal Year'!$B$2,2))),3,31)),1,0),"")</f>
        <v/>
      </c>
      <c r="E2766" s="138" t="str">
        <f>IF(NOT(ISBLANK(B2766)),IF(AND(MONTH(B2766)&gt;=1,MONTH(B2766)&lt;=3,B2766&gt;=DATE(INT(LEFT('Fiscal Year'!$B$2,4)),4,1),B2766&lt;=DATE(INT(CONCATENATE("20",RIGHT('Fiscal Year'!$B$2,2))),3,31)),1,0),"")</f>
        <v/>
      </c>
      <c r="F2766" s="139" t="str">
        <f>IF(NOT(ISBLANK(B2766)),IF(B2766&lt;'Fiscal Year'!$B$3,1,0),"")</f>
        <v/>
      </c>
      <c r="G2766" s="10"/>
      <c r="H2766" s="10"/>
      <c r="I2766" s="40"/>
      <c r="J2766" s="40"/>
      <c r="K2766" s="53"/>
      <c r="L2766" s="53"/>
      <c r="M2766" s="53"/>
      <c r="N2766" s="53"/>
      <c r="O2766" s="53"/>
      <c r="P2766" s="53"/>
      <c r="Q2766" s="53"/>
      <c r="R2766" s="53"/>
      <c r="S2766" s="53"/>
    </row>
    <row r="2767" spans="1:19" x14ac:dyDescent="0.3">
      <c r="A2767" s="106"/>
      <c r="B2767" s="59"/>
      <c r="C2767" s="137" t="str">
        <f t="shared" si="43"/>
        <v/>
      </c>
      <c r="D2767" s="138" t="str">
        <f>IF(NOT(ISBLANK(B2767)),IF(AND(MONTH(B2767)&gt;=4,MONTH(B2767)&lt;=12,B2767&gt;=DATE(INT(LEFT('Fiscal Year'!$B$2,4)),4,1),B2767&lt;=DATE(INT(CONCATENATE("20",RIGHT('Fiscal Year'!$B$2,2))),3,31)),1,0),"")</f>
        <v/>
      </c>
      <c r="E2767" s="138" t="str">
        <f>IF(NOT(ISBLANK(B2767)),IF(AND(MONTH(B2767)&gt;=1,MONTH(B2767)&lt;=3,B2767&gt;=DATE(INT(LEFT('Fiscal Year'!$B$2,4)),4,1),B2767&lt;=DATE(INT(CONCATENATE("20",RIGHT('Fiscal Year'!$B$2,2))),3,31)),1,0),"")</f>
        <v/>
      </c>
      <c r="F2767" s="139" t="str">
        <f>IF(NOT(ISBLANK(B2767)),IF(B2767&lt;'Fiscal Year'!$B$3,1,0),"")</f>
        <v/>
      </c>
      <c r="G2767" s="10"/>
      <c r="H2767" s="10"/>
      <c r="I2767" s="40"/>
      <c r="J2767" s="40"/>
      <c r="K2767" s="53"/>
      <c r="L2767" s="53"/>
      <c r="M2767" s="53"/>
      <c r="N2767" s="53"/>
      <c r="O2767" s="53"/>
      <c r="P2767" s="53"/>
      <c r="Q2767" s="53"/>
      <c r="R2767" s="53"/>
      <c r="S2767" s="53"/>
    </row>
    <row r="2768" spans="1:19" x14ac:dyDescent="0.3">
      <c r="A2768" s="106"/>
      <c r="B2768" s="59"/>
      <c r="C2768" s="137" t="str">
        <f t="shared" si="43"/>
        <v/>
      </c>
      <c r="D2768" s="138" t="str">
        <f>IF(NOT(ISBLANK(B2768)),IF(AND(MONTH(B2768)&gt;=4,MONTH(B2768)&lt;=12,B2768&gt;=DATE(INT(LEFT('Fiscal Year'!$B$2,4)),4,1),B2768&lt;=DATE(INT(CONCATENATE("20",RIGHT('Fiscal Year'!$B$2,2))),3,31)),1,0),"")</f>
        <v/>
      </c>
      <c r="E2768" s="138" t="str">
        <f>IF(NOT(ISBLANK(B2768)),IF(AND(MONTH(B2768)&gt;=1,MONTH(B2768)&lt;=3,B2768&gt;=DATE(INT(LEFT('Fiscal Year'!$B$2,4)),4,1),B2768&lt;=DATE(INT(CONCATENATE("20",RIGHT('Fiscal Year'!$B$2,2))),3,31)),1,0),"")</f>
        <v/>
      </c>
      <c r="F2768" s="139" t="str">
        <f>IF(NOT(ISBLANK(B2768)),IF(B2768&lt;'Fiscal Year'!$B$3,1,0),"")</f>
        <v/>
      </c>
      <c r="G2768" s="10"/>
      <c r="H2768" s="10"/>
      <c r="I2768" s="40"/>
      <c r="J2768" s="40"/>
      <c r="K2768" s="53"/>
      <c r="L2768" s="53"/>
      <c r="M2768" s="53"/>
      <c r="N2768" s="53"/>
      <c r="O2768" s="53"/>
      <c r="P2768" s="53"/>
      <c r="Q2768" s="53"/>
      <c r="R2768" s="53"/>
      <c r="S2768" s="53"/>
    </row>
    <row r="2769" spans="1:19" x14ac:dyDescent="0.3">
      <c r="A2769" s="106"/>
      <c r="B2769" s="59"/>
      <c r="C2769" s="137" t="str">
        <f t="shared" si="43"/>
        <v/>
      </c>
      <c r="D2769" s="138" t="str">
        <f>IF(NOT(ISBLANK(B2769)),IF(AND(MONTH(B2769)&gt;=4,MONTH(B2769)&lt;=12,B2769&gt;=DATE(INT(LEFT('Fiscal Year'!$B$2,4)),4,1),B2769&lt;=DATE(INT(CONCATENATE("20",RIGHT('Fiscal Year'!$B$2,2))),3,31)),1,0),"")</f>
        <v/>
      </c>
      <c r="E2769" s="138" t="str">
        <f>IF(NOT(ISBLANK(B2769)),IF(AND(MONTH(B2769)&gt;=1,MONTH(B2769)&lt;=3,B2769&gt;=DATE(INT(LEFT('Fiscal Year'!$B$2,4)),4,1),B2769&lt;=DATE(INT(CONCATENATE("20",RIGHT('Fiscal Year'!$B$2,2))),3,31)),1,0),"")</f>
        <v/>
      </c>
      <c r="F2769" s="139" t="str">
        <f>IF(NOT(ISBLANK(B2769)),IF(B2769&lt;'Fiscal Year'!$B$3,1,0),"")</f>
        <v/>
      </c>
      <c r="G2769" s="10"/>
      <c r="H2769" s="10"/>
      <c r="I2769" s="40"/>
      <c r="J2769" s="40"/>
      <c r="K2769" s="53"/>
      <c r="L2769" s="53"/>
      <c r="M2769" s="53"/>
      <c r="N2769" s="53"/>
      <c r="O2769" s="53"/>
      <c r="P2769" s="53"/>
      <c r="Q2769" s="53"/>
      <c r="R2769" s="53"/>
      <c r="S2769" s="53"/>
    </row>
    <row r="2770" spans="1:19" x14ac:dyDescent="0.3">
      <c r="A2770" s="106"/>
      <c r="B2770" s="59"/>
      <c r="C2770" s="137" t="str">
        <f t="shared" si="43"/>
        <v/>
      </c>
      <c r="D2770" s="138" t="str">
        <f>IF(NOT(ISBLANK(B2770)),IF(AND(MONTH(B2770)&gt;=4,MONTH(B2770)&lt;=12,B2770&gt;=DATE(INT(LEFT('Fiscal Year'!$B$2,4)),4,1),B2770&lt;=DATE(INT(CONCATENATE("20",RIGHT('Fiscal Year'!$B$2,2))),3,31)),1,0),"")</f>
        <v/>
      </c>
      <c r="E2770" s="138" t="str">
        <f>IF(NOT(ISBLANK(B2770)),IF(AND(MONTH(B2770)&gt;=1,MONTH(B2770)&lt;=3,B2770&gt;=DATE(INT(LEFT('Fiscal Year'!$B$2,4)),4,1),B2770&lt;=DATE(INT(CONCATENATE("20",RIGHT('Fiscal Year'!$B$2,2))),3,31)),1,0),"")</f>
        <v/>
      </c>
      <c r="F2770" s="139" t="str">
        <f>IF(NOT(ISBLANK(B2770)),IF(B2770&lt;'Fiscal Year'!$B$3,1,0),"")</f>
        <v/>
      </c>
      <c r="G2770" s="10"/>
      <c r="H2770" s="10"/>
      <c r="I2770" s="40"/>
      <c r="J2770" s="40"/>
      <c r="K2770" s="53"/>
      <c r="L2770" s="53"/>
      <c r="M2770" s="53"/>
      <c r="N2770" s="53"/>
      <c r="O2770" s="53"/>
      <c r="P2770" s="53"/>
      <c r="Q2770" s="53"/>
      <c r="R2770" s="53"/>
      <c r="S2770" s="53"/>
    </row>
    <row r="2771" spans="1:19" x14ac:dyDescent="0.3">
      <c r="A2771" s="106"/>
      <c r="B2771" s="59"/>
      <c r="C2771" s="137" t="str">
        <f t="shared" si="43"/>
        <v/>
      </c>
      <c r="D2771" s="138" t="str">
        <f>IF(NOT(ISBLANK(B2771)),IF(AND(MONTH(B2771)&gt;=4,MONTH(B2771)&lt;=12,B2771&gt;=DATE(INT(LEFT('Fiscal Year'!$B$2,4)),4,1),B2771&lt;=DATE(INT(CONCATENATE("20",RIGHT('Fiscal Year'!$B$2,2))),3,31)),1,0),"")</f>
        <v/>
      </c>
      <c r="E2771" s="138" t="str">
        <f>IF(NOT(ISBLANK(B2771)),IF(AND(MONTH(B2771)&gt;=1,MONTH(B2771)&lt;=3,B2771&gt;=DATE(INT(LEFT('Fiscal Year'!$B$2,4)),4,1),B2771&lt;=DATE(INT(CONCATENATE("20",RIGHT('Fiscal Year'!$B$2,2))),3,31)),1,0),"")</f>
        <v/>
      </c>
      <c r="F2771" s="139" t="str">
        <f>IF(NOT(ISBLANK(B2771)),IF(B2771&lt;'Fiscal Year'!$B$3,1,0),"")</f>
        <v/>
      </c>
      <c r="G2771" s="10"/>
      <c r="H2771" s="10"/>
      <c r="I2771" s="40"/>
      <c r="J2771" s="40"/>
      <c r="K2771" s="53"/>
      <c r="L2771" s="53"/>
      <c r="M2771" s="53"/>
      <c r="N2771" s="53"/>
      <c r="O2771" s="53"/>
      <c r="P2771" s="53"/>
      <c r="Q2771" s="53"/>
      <c r="R2771" s="53"/>
      <c r="S2771" s="53"/>
    </row>
    <row r="2772" spans="1:19" x14ac:dyDescent="0.3">
      <c r="A2772" s="106"/>
      <c r="B2772" s="59"/>
      <c r="C2772" s="137" t="str">
        <f t="shared" si="43"/>
        <v/>
      </c>
      <c r="D2772" s="138" t="str">
        <f>IF(NOT(ISBLANK(B2772)),IF(AND(MONTH(B2772)&gt;=4,MONTH(B2772)&lt;=12,B2772&gt;=DATE(INT(LEFT('Fiscal Year'!$B$2,4)),4,1),B2772&lt;=DATE(INT(CONCATENATE("20",RIGHT('Fiscal Year'!$B$2,2))),3,31)),1,0),"")</f>
        <v/>
      </c>
      <c r="E2772" s="138" t="str">
        <f>IF(NOT(ISBLANK(B2772)),IF(AND(MONTH(B2772)&gt;=1,MONTH(B2772)&lt;=3,B2772&gt;=DATE(INT(LEFT('Fiscal Year'!$B$2,4)),4,1),B2772&lt;=DATE(INT(CONCATENATE("20",RIGHT('Fiscal Year'!$B$2,2))),3,31)),1,0),"")</f>
        <v/>
      </c>
      <c r="F2772" s="139" t="str">
        <f>IF(NOT(ISBLANK(B2772)),IF(B2772&lt;'Fiscal Year'!$B$3,1,0),"")</f>
        <v/>
      </c>
      <c r="G2772" s="10"/>
      <c r="H2772" s="10"/>
      <c r="I2772" s="40"/>
      <c r="J2772" s="40"/>
      <c r="K2772" s="53"/>
      <c r="L2772" s="53"/>
      <c r="M2772" s="53"/>
      <c r="N2772" s="53"/>
      <c r="O2772" s="53"/>
      <c r="P2772" s="53"/>
      <c r="Q2772" s="53"/>
      <c r="R2772" s="53"/>
      <c r="S2772" s="53"/>
    </row>
    <row r="2773" spans="1:19" x14ac:dyDescent="0.3">
      <c r="A2773" s="106"/>
      <c r="B2773" s="59"/>
      <c r="C2773" s="137" t="str">
        <f t="shared" si="43"/>
        <v/>
      </c>
      <c r="D2773" s="138" t="str">
        <f>IF(NOT(ISBLANK(B2773)),IF(AND(MONTH(B2773)&gt;=4,MONTH(B2773)&lt;=12,B2773&gt;=DATE(INT(LEFT('Fiscal Year'!$B$2,4)),4,1),B2773&lt;=DATE(INT(CONCATENATE("20",RIGHT('Fiscal Year'!$B$2,2))),3,31)),1,0),"")</f>
        <v/>
      </c>
      <c r="E2773" s="138" t="str">
        <f>IF(NOT(ISBLANK(B2773)),IF(AND(MONTH(B2773)&gt;=1,MONTH(B2773)&lt;=3,B2773&gt;=DATE(INT(LEFT('Fiscal Year'!$B$2,4)),4,1),B2773&lt;=DATE(INT(CONCATENATE("20",RIGHT('Fiscal Year'!$B$2,2))),3,31)),1,0),"")</f>
        <v/>
      </c>
      <c r="F2773" s="139" t="str">
        <f>IF(NOT(ISBLANK(B2773)),IF(B2773&lt;'Fiscal Year'!$B$3,1,0),"")</f>
        <v/>
      </c>
      <c r="G2773" s="10"/>
      <c r="H2773" s="10"/>
      <c r="I2773" s="40"/>
      <c r="J2773" s="40"/>
      <c r="K2773" s="53"/>
      <c r="L2773" s="53"/>
      <c r="M2773" s="53"/>
      <c r="N2773" s="53"/>
      <c r="O2773" s="53"/>
      <c r="P2773" s="53"/>
      <c r="Q2773" s="53"/>
      <c r="R2773" s="53"/>
      <c r="S2773" s="53"/>
    </row>
    <row r="2774" spans="1:19" x14ac:dyDescent="0.3">
      <c r="A2774" s="106"/>
      <c r="B2774" s="59"/>
      <c r="C2774" s="137" t="str">
        <f t="shared" si="43"/>
        <v/>
      </c>
      <c r="D2774" s="138" t="str">
        <f>IF(NOT(ISBLANK(B2774)),IF(AND(MONTH(B2774)&gt;=4,MONTH(B2774)&lt;=12,B2774&gt;=DATE(INT(LEFT('Fiscal Year'!$B$2,4)),4,1),B2774&lt;=DATE(INT(CONCATENATE("20",RIGHT('Fiscal Year'!$B$2,2))),3,31)),1,0),"")</f>
        <v/>
      </c>
      <c r="E2774" s="138" t="str">
        <f>IF(NOT(ISBLANK(B2774)),IF(AND(MONTH(B2774)&gt;=1,MONTH(B2774)&lt;=3,B2774&gt;=DATE(INT(LEFT('Fiscal Year'!$B$2,4)),4,1),B2774&lt;=DATE(INT(CONCATENATE("20",RIGHT('Fiscal Year'!$B$2,2))),3,31)),1,0),"")</f>
        <v/>
      </c>
      <c r="F2774" s="139" t="str">
        <f>IF(NOT(ISBLANK(B2774)),IF(B2774&lt;'Fiscal Year'!$B$3,1,0),"")</f>
        <v/>
      </c>
      <c r="G2774" s="10"/>
      <c r="H2774" s="10"/>
      <c r="I2774" s="40"/>
      <c r="J2774" s="40"/>
      <c r="K2774" s="53"/>
      <c r="L2774" s="53"/>
      <c r="M2774" s="53"/>
      <c r="N2774" s="53"/>
      <c r="O2774" s="53"/>
      <c r="P2774" s="53"/>
      <c r="Q2774" s="53"/>
      <c r="R2774" s="53"/>
      <c r="S2774" s="53"/>
    </row>
    <row r="2775" spans="1:19" x14ac:dyDescent="0.3">
      <c r="A2775" s="106"/>
      <c r="B2775" s="59"/>
      <c r="C2775" s="137" t="str">
        <f t="shared" si="43"/>
        <v/>
      </c>
      <c r="D2775" s="138" t="str">
        <f>IF(NOT(ISBLANK(B2775)),IF(AND(MONTH(B2775)&gt;=4,MONTH(B2775)&lt;=12,B2775&gt;=DATE(INT(LEFT('Fiscal Year'!$B$2,4)),4,1),B2775&lt;=DATE(INT(CONCATENATE("20",RIGHT('Fiscal Year'!$B$2,2))),3,31)),1,0),"")</f>
        <v/>
      </c>
      <c r="E2775" s="138" t="str">
        <f>IF(NOT(ISBLANK(B2775)),IF(AND(MONTH(B2775)&gt;=1,MONTH(B2775)&lt;=3,B2775&gt;=DATE(INT(LEFT('Fiscal Year'!$B$2,4)),4,1),B2775&lt;=DATE(INT(CONCATENATE("20",RIGHT('Fiscal Year'!$B$2,2))),3,31)),1,0),"")</f>
        <v/>
      </c>
      <c r="F2775" s="139" t="str">
        <f>IF(NOT(ISBLANK(B2775)),IF(B2775&lt;'Fiscal Year'!$B$3,1,0),"")</f>
        <v/>
      </c>
      <c r="G2775" s="10"/>
      <c r="H2775" s="10"/>
      <c r="I2775" s="40"/>
      <c r="J2775" s="40"/>
      <c r="K2775" s="53"/>
      <c r="L2775" s="53"/>
      <c r="M2775" s="53"/>
      <c r="N2775" s="53"/>
      <c r="O2775" s="53"/>
      <c r="P2775" s="53"/>
      <c r="Q2775" s="53"/>
      <c r="R2775" s="53"/>
      <c r="S2775" s="53"/>
    </row>
    <row r="2776" spans="1:19" x14ac:dyDescent="0.3">
      <c r="A2776" s="106"/>
      <c r="B2776" s="59"/>
      <c r="C2776" s="137" t="str">
        <f t="shared" si="43"/>
        <v/>
      </c>
      <c r="D2776" s="138" t="str">
        <f>IF(NOT(ISBLANK(B2776)),IF(AND(MONTH(B2776)&gt;=4,MONTH(B2776)&lt;=12,B2776&gt;=DATE(INT(LEFT('Fiscal Year'!$B$2,4)),4,1),B2776&lt;=DATE(INT(CONCATENATE("20",RIGHT('Fiscal Year'!$B$2,2))),3,31)),1,0),"")</f>
        <v/>
      </c>
      <c r="E2776" s="138" t="str">
        <f>IF(NOT(ISBLANK(B2776)),IF(AND(MONTH(B2776)&gt;=1,MONTH(B2776)&lt;=3,B2776&gt;=DATE(INT(LEFT('Fiscal Year'!$B$2,4)),4,1),B2776&lt;=DATE(INT(CONCATENATE("20",RIGHT('Fiscal Year'!$B$2,2))),3,31)),1,0),"")</f>
        <v/>
      </c>
      <c r="F2776" s="139" t="str">
        <f>IF(NOT(ISBLANK(B2776)),IF(B2776&lt;'Fiscal Year'!$B$3,1,0),"")</f>
        <v/>
      </c>
      <c r="G2776" s="10"/>
      <c r="H2776" s="10"/>
      <c r="I2776" s="40"/>
      <c r="J2776" s="40"/>
      <c r="K2776" s="53"/>
      <c r="L2776" s="53"/>
      <c r="M2776" s="53"/>
      <c r="N2776" s="53"/>
      <c r="O2776" s="53"/>
      <c r="P2776" s="53"/>
      <c r="Q2776" s="53"/>
      <c r="R2776" s="53"/>
      <c r="S2776" s="53"/>
    </row>
    <row r="2777" spans="1:19" x14ac:dyDescent="0.3">
      <c r="A2777" s="106"/>
      <c r="B2777" s="59"/>
      <c r="C2777" s="137" t="str">
        <f t="shared" si="43"/>
        <v/>
      </c>
      <c r="D2777" s="138" t="str">
        <f>IF(NOT(ISBLANK(B2777)),IF(AND(MONTH(B2777)&gt;=4,MONTH(B2777)&lt;=12,B2777&gt;=DATE(INT(LEFT('Fiscal Year'!$B$2,4)),4,1),B2777&lt;=DATE(INT(CONCATENATE("20",RIGHT('Fiscal Year'!$B$2,2))),3,31)),1,0),"")</f>
        <v/>
      </c>
      <c r="E2777" s="138" t="str">
        <f>IF(NOT(ISBLANK(B2777)),IF(AND(MONTH(B2777)&gt;=1,MONTH(B2777)&lt;=3,B2777&gt;=DATE(INT(LEFT('Fiscal Year'!$B$2,4)),4,1),B2777&lt;=DATE(INT(CONCATENATE("20",RIGHT('Fiscal Year'!$B$2,2))),3,31)),1,0),"")</f>
        <v/>
      </c>
      <c r="F2777" s="139" t="str">
        <f>IF(NOT(ISBLANK(B2777)),IF(B2777&lt;'Fiscal Year'!$B$3,1,0),"")</f>
        <v/>
      </c>
      <c r="G2777" s="10"/>
      <c r="H2777" s="10"/>
      <c r="I2777" s="40"/>
      <c r="J2777" s="40"/>
      <c r="K2777" s="53"/>
      <c r="L2777" s="53"/>
      <c r="M2777" s="53"/>
      <c r="N2777" s="53"/>
      <c r="O2777" s="53"/>
      <c r="P2777" s="53"/>
      <c r="Q2777" s="53"/>
      <c r="R2777" s="53"/>
      <c r="S2777" s="53"/>
    </row>
    <row r="2778" spans="1:19" x14ac:dyDescent="0.3">
      <c r="A2778" s="106"/>
      <c r="B2778" s="59"/>
      <c r="C2778" s="137" t="str">
        <f t="shared" si="43"/>
        <v/>
      </c>
      <c r="D2778" s="138" t="str">
        <f>IF(NOT(ISBLANK(B2778)),IF(AND(MONTH(B2778)&gt;=4,MONTH(B2778)&lt;=12,B2778&gt;=DATE(INT(LEFT('Fiscal Year'!$B$2,4)),4,1),B2778&lt;=DATE(INT(CONCATENATE("20",RIGHT('Fiscal Year'!$B$2,2))),3,31)),1,0),"")</f>
        <v/>
      </c>
      <c r="E2778" s="138" t="str">
        <f>IF(NOT(ISBLANK(B2778)),IF(AND(MONTH(B2778)&gt;=1,MONTH(B2778)&lt;=3,B2778&gt;=DATE(INT(LEFT('Fiscal Year'!$B$2,4)),4,1),B2778&lt;=DATE(INT(CONCATENATE("20",RIGHT('Fiscal Year'!$B$2,2))),3,31)),1,0),"")</f>
        <v/>
      </c>
      <c r="F2778" s="139" t="str">
        <f>IF(NOT(ISBLANK(B2778)),IF(B2778&lt;'Fiscal Year'!$B$3,1,0),"")</f>
        <v/>
      </c>
      <c r="G2778" s="10"/>
      <c r="H2778" s="10"/>
      <c r="I2778" s="40"/>
      <c r="J2778" s="40"/>
      <c r="K2778" s="53"/>
      <c r="L2778" s="53"/>
      <c r="M2778" s="53"/>
      <c r="N2778" s="53"/>
      <c r="O2778" s="53"/>
      <c r="P2778" s="53"/>
      <c r="Q2778" s="53"/>
      <c r="R2778" s="53"/>
      <c r="S2778" s="53"/>
    </row>
    <row r="2779" spans="1:19" x14ac:dyDescent="0.3">
      <c r="A2779" s="106"/>
      <c r="B2779" s="59"/>
      <c r="C2779" s="137" t="str">
        <f t="shared" si="43"/>
        <v/>
      </c>
      <c r="D2779" s="138" t="str">
        <f>IF(NOT(ISBLANK(B2779)),IF(AND(MONTH(B2779)&gt;=4,MONTH(B2779)&lt;=12,B2779&gt;=DATE(INT(LEFT('Fiscal Year'!$B$2,4)),4,1),B2779&lt;=DATE(INT(CONCATENATE("20",RIGHT('Fiscal Year'!$B$2,2))),3,31)),1,0),"")</f>
        <v/>
      </c>
      <c r="E2779" s="138" t="str">
        <f>IF(NOT(ISBLANK(B2779)),IF(AND(MONTH(B2779)&gt;=1,MONTH(B2779)&lt;=3,B2779&gt;=DATE(INT(LEFT('Fiscal Year'!$B$2,4)),4,1),B2779&lt;=DATE(INT(CONCATENATE("20",RIGHT('Fiscal Year'!$B$2,2))),3,31)),1,0),"")</f>
        <v/>
      </c>
      <c r="F2779" s="139" t="str">
        <f>IF(NOT(ISBLANK(B2779)),IF(B2779&lt;'Fiscal Year'!$B$3,1,0),"")</f>
        <v/>
      </c>
      <c r="G2779" s="10"/>
      <c r="H2779" s="10"/>
      <c r="I2779" s="40"/>
      <c r="J2779" s="40"/>
      <c r="K2779" s="53"/>
      <c r="L2779" s="53"/>
      <c r="M2779" s="53"/>
      <c r="N2779" s="53"/>
      <c r="O2779" s="53"/>
      <c r="P2779" s="53"/>
      <c r="Q2779" s="53"/>
      <c r="R2779" s="53"/>
      <c r="S2779" s="53"/>
    </row>
    <row r="2780" spans="1:19" x14ac:dyDescent="0.3">
      <c r="A2780" s="106"/>
      <c r="B2780" s="59"/>
      <c r="C2780" s="137" t="str">
        <f t="shared" si="43"/>
        <v/>
      </c>
      <c r="D2780" s="138" t="str">
        <f>IF(NOT(ISBLANK(B2780)),IF(AND(MONTH(B2780)&gt;=4,MONTH(B2780)&lt;=12,B2780&gt;=DATE(INT(LEFT('Fiscal Year'!$B$2,4)),4,1),B2780&lt;=DATE(INT(CONCATENATE("20",RIGHT('Fiscal Year'!$B$2,2))),3,31)),1,0),"")</f>
        <v/>
      </c>
      <c r="E2780" s="138" t="str">
        <f>IF(NOT(ISBLANK(B2780)),IF(AND(MONTH(B2780)&gt;=1,MONTH(B2780)&lt;=3,B2780&gt;=DATE(INT(LEFT('Fiscal Year'!$B$2,4)),4,1),B2780&lt;=DATE(INT(CONCATENATE("20",RIGHT('Fiscal Year'!$B$2,2))),3,31)),1,0),"")</f>
        <v/>
      </c>
      <c r="F2780" s="139" t="str">
        <f>IF(NOT(ISBLANK(B2780)),IF(B2780&lt;'Fiscal Year'!$B$3,1,0),"")</f>
        <v/>
      </c>
      <c r="G2780" s="10"/>
      <c r="H2780" s="10"/>
      <c r="I2780" s="40"/>
      <c r="J2780" s="40"/>
      <c r="K2780" s="53"/>
      <c r="L2780" s="53"/>
      <c r="M2780" s="53"/>
      <c r="N2780" s="53"/>
      <c r="O2780" s="53"/>
      <c r="P2780" s="53"/>
      <c r="Q2780" s="53"/>
      <c r="R2780" s="53"/>
      <c r="S2780" s="53"/>
    </row>
    <row r="2781" spans="1:19" x14ac:dyDescent="0.3">
      <c r="A2781" s="106"/>
      <c r="B2781" s="59"/>
      <c r="C2781" s="137" t="str">
        <f t="shared" si="43"/>
        <v/>
      </c>
      <c r="D2781" s="138" t="str">
        <f>IF(NOT(ISBLANK(B2781)),IF(AND(MONTH(B2781)&gt;=4,MONTH(B2781)&lt;=12,B2781&gt;=DATE(INT(LEFT('Fiscal Year'!$B$2,4)),4,1),B2781&lt;=DATE(INT(CONCATENATE("20",RIGHT('Fiscal Year'!$B$2,2))),3,31)),1,0),"")</f>
        <v/>
      </c>
      <c r="E2781" s="138" t="str">
        <f>IF(NOT(ISBLANK(B2781)),IF(AND(MONTH(B2781)&gt;=1,MONTH(B2781)&lt;=3,B2781&gt;=DATE(INT(LEFT('Fiscal Year'!$B$2,4)),4,1),B2781&lt;=DATE(INT(CONCATENATE("20",RIGHT('Fiscal Year'!$B$2,2))),3,31)),1,0),"")</f>
        <v/>
      </c>
      <c r="F2781" s="139" t="str">
        <f>IF(NOT(ISBLANK(B2781)),IF(B2781&lt;'Fiscal Year'!$B$3,1,0),"")</f>
        <v/>
      </c>
      <c r="G2781" s="10"/>
      <c r="H2781" s="10"/>
      <c r="I2781" s="40"/>
      <c r="J2781" s="40"/>
      <c r="K2781" s="53"/>
      <c r="L2781" s="53"/>
      <c r="M2781" s="53"/>
      <c r="N2781" s="53"/>
      <c r="O2781" s="53"/>
      <c r="P2781" s="53"/>
      <c r="Q2781" s="53"/>
      <c r="R2781" s="53"/>
      <c r="S2781" s="53"/>
    </row>
    <row r="2782" spans="1:19" x14ac:dyDescent="0.3">
      <c r="A2782" s="106"/>
      <c r="B2782" s="59"/>
      <c r="C2782" s="137" t="str">
        <f t="shared" si="43"/>
        <v/>
      </c>
      <c r="D2782" s="138" t="str">
        <f>IF(NOT(ISBLANK(B2782)),IF(AND(MONTH(B2782)&gt;=4,MONTH(B2782)&lt;=12,B2782&gt;=DATE(INT(LEFT('Fiscal Year'!$B$2,4)),4,1),B2782&lt;=DATE(INT(CONCATENATE("20",RIGHT('Fiscal Year'!$B$2,2))),3,31)),1,0),"")</f>
        <v/>
      </c>
      <c r="E2782" s="138" t="str">
        <f>IF(NOT(ISBLANK(B2782)),IF(AND(MONTH(B2782)&gt;=1,MONTH(B2782)&lt;=3,B2782&gt;=DATE(INT(LEFT('Fiscal Year'!$B$2,4)),4,1),B2782&lt;=DATE(INT(CONCATENATE("20",RIGHT('Fiscal Year'!$B$2,2))),3,31)),1,0),"")</f>
        <v/>
      </c>
      <c r="F2782" s="139" t="str">
        <f>IF(NOT(ISBLANK(B2782)),IF(B2782&lt;'Fiscal Year'!$B$3,1,0),"")</f>
        <v/>
      </c>
      <c r="G2782" s="10"/>
      <c r="H2782" s="10"/>
      <c r="I2782" s="40"/>
      <c r="J2782" s="40"/>
      <c r="K2782" s="53"/>
      <c r="L2782" s="53"/>
      <c r="M2782" s="53"/>
      <c r="N2782" s="53"/>
      <c r="O2782" s="53"/>
      <c r="P2782" s="53"/>
      <c r="Q2782" s="53"/>
      <c r="R2782" s="53"/>
      <c r="S2782" s="53"/>
    </row>
    <row r="2783" spans="1:19" x14ac:dyDescent="0.3">
      <c r="A2783" s="106"/>
      <c r="B2783" s="59"/>
      <c r="C2783" s="137" t="str">
        <f t="shared" si="43"/>
        <v/>
      </c>
      <c r="D2783" s="138" t="str">
        <f>IF(NOT(ISBLANK(B2783)),IF(AND(MONTH(B2783)&gt;=4,MONTH(B2783)&lt;=12,B2783&gt;=DATE(INT(LEFT('Fiscal Year'!$B$2,4)),4,1),B2783&lt;=DATE(INT(CONCATENATE("20",RIGHT('Fiscal Year'!$B$2,2))),3,31)),1,0),"")</f>
        <v/>
      </c>
      <c r="E2783" s="138" t="str">
        <f>IF(NOT(ISBLANK(B2783)),IF(AND(MONTH(B2783)&gt;=1,MONTH(B2783)&lt;=3,B2783&gt;=DATE(INT(LEFT('Fiscal Year'!$B$2,4)),4,1),B2783&lt;=DATE(INT(CONCATENATE("20",RIGHT('Fiscal Year'!$B$2,2))),3,31)),1,0),"")</f>
        <v/>
      </c>
      <c r="F2783" s="139" t="str">
        <f>IF(NOT(ISBLANK(B2783)),IF(B2783&lt;'Fiscal Year'!$B$3,1,0),"")</f>
        <v/>
      </c>
      <c r="G2783" s="10"/>
      <c r="H2783" s="10"/>
      <c r="I2783" s="40"/>
      <c r="J2783" s="40"/>
      <c r="K2783" s="53"/>
      <c r="L2783" s="53"/>
      <c r="M2783" s="53"/>
      <c r="N2783" s="53"/>
      <c r="O2783" s="53"/>
      <c r="P2783" s="53"/>
      <c r="Q2783" s="53"/>
      <c r="R2783" s="53"/>
      <c r="S2783" s="53"/>
    </row>
    <row r="2784" spans="1:19" x14ac:dyDescent="0.3">
      <c r="A2784" s="106"/>
      <c r="B2784" s="59"/>
      <c r="C2784" s="137" t="str">
        <f t="shared" si="43"/>
        <v/>
      </c>
      <c r="D2784" s="138" t="str">
        <f>IF(NOT(ISBLANK(B2784)),IF(AND(MONTH(B2784)&gt;=4,MONTH(B2784)&lt;=12,B2784&gt;=DATE(INT(LEFT('Fiscal Year'!$B$2,4)),4,1),B2784&lt;=DATE(INT(CONCATENATE("20",RIGHT('Fiscal Year'!$B$2,2))),3,31)),1,0),"")</f>
        <v/>
      </c>
      <c r="E2784" s="138" t="str">
        <f>IF(NOT(ISBLANK(B2784)),IF(AND(MONTH(B2784)&gt;=1,MONTH(B2784)&lt;=3,B2784&gt;=DATE(INT(LEFT('Fiscal Year'!$B$2,4)),4,1),B2784&lt;=DATE(INT(CONCATENATE("20",RIGHT('Fiscal Year'!$B$2,2))),3,31)),1,0),"")</f>
        <v/>
      </c>
      <c r="F2784" s="139" t="str">
        <f>IF(NOT(ISBLANK(B2784)),IF(B2784&lt;'Fiscal Year'!$B$3,1,0),"")</f>
        <v/>
      </c>
      <c r="G2784" s="10"/>
      <c r="H2784" s="10"/>
      <c r="I2784" s="40"/>
      <c r="J2784" s="40"/>
      <c r="K2784" s="53"/>
      <c r="L2784" s="53"/>
      <c r="M2784" s="53"/>
      <c r="N2784" s="53"/>
      <c r="O2784" s="53"/>
      <c r="P2784" s="53"/>
      <c r="Q2784" s="53"/>
      <c r="R2784" s="53"/>
      <c r="S2784" s="53"/>
    </row>
    <row r="2785" spans="1:19" x14ac:dyDescent="0.3">
      <c r="A2785" s="106"/>
      <c r="B2785" s="59"/>
      <c r="C2785" s="137" t="str">
        <f t="shared" si="43"/>
        <v/>
      </c>
      <c r="D2785" s="138" t="str">
        <f>IF(NOT(ISBLANK(B2785)),IF(AND(MONTH(B2785)&gt;=4,MONTH(B2785)&lt;=12,B2785&gt;=DATE(INT(LEFT('Fiscal Year'!$B$2,4)),4,1),B2785&lt;=DATE(INT(CONCATENATE("20",RIGHT('Fiscal Year'!$B$2,2))),3,31)),1,0),"")</f>
        <v/>
      </c>
      <c r="E2785" s="138" t="str">
        <f>IF(NOT(ISBLANK(B2785)),IF(AND(MONTH(B2785)&gt;=1,MONTH(B2785)&lt;=3,B2785&gt;=DATE(INT(LEFT('Fiscal Year'!$B$2,4)),4,1),B2785&lt;=DATE(INT(CONCATENATE("20",RIGHT('Fiscal Year'!$B$2,2))),3,31)),1,0),"")</f>
        <v/>
      </c>
      <c r="F2785" s="139" t="str">
        <f>IF(NOT(ISBLANK(B2785)),IF(B2785&lt;'Fiscal Year'!$B$3,1,0),"")</f>
        <v/>
      </c>
      <c r="G2785" s="10"/>
      <c r="H2785" s="10"/>
      <c r="I2785" s="40"/>
      <c r="J2785" s="40"/>
      <c r="K2785" s="53"/>
      <c r="L2785" s="53"/>
      <c r="M2785" s="53"/>
      <c r="N2785" s="53"/>
      <c r="O2785" s="53"/>
      <c r="P2785" s="53"/>
      <c r="Q2785" s="53"/>
      <c r="R2785" s="53"/>
      <c r="S2785" s="53"/>
    </row>
    <row r="2786" spans="1:19" x14ac:dyDescent="0.3">
      <c r="A2786" s="106"/>
      <c r="B2786" s="59"/>
      <c r="C2786" s="137" t="str">
        <f t="shared" si="43"/>
        <v/>
      </c>
      <c r="D2786" s="138" t="str">
        <f>IF(NOT(ISBLANK(B2786)),IF(AND(MONTH(B2786)&gt;=4,MONTH(B2786)&lt;=12,B2786&gt;=DATE(INT(LEFT('Fiscal Year'!$B$2,4)),4,1),B2786&lt;=DATE(INT(CONCATENATE("20",RIGHT('Fiscal Year'!$B$2,2))),3,31)),1,0),"")</f>
        <v/>
      </c>
      <c r="E2786" s="138" t="str">
        <f>IF(NOT(ISBLANK(B2786)),IF(AND(MONTH(B2786)&gt;=1,MONTH(B2786)&lt;=3,B2786&gt;=DATE(INT(LEFT('Fiscal Year'!$B$2,4)),4,1),B2786&lt;=DATE(INT(CONCATENATE("20",RIGHT('Fiscal Year'!$B$2,2))),3,31)),1,0),"")</f>
        <v/>
      </c>
      <c r="F2786" s="139" t="str">
        <f>IF(NOT(ISBLANK(B2786)),IF(B2786&lt;'Fiscal Year'!$B$3,1,0),"")</f>
        <v/>
      </c>
      <c r="G2786" s="10"/>
      <c r="H2786" s="10"/>
      <c r="I2786" s="40"/>
      <c r="J2786" s="40"/>
      <c r="K2786" s="53"/>
      <c r="L2786" s="53"/>
      <c r="M2786" s="53"/>
      <c r="N2786" s="53"/>
      <c r="O2786" s="53"/>
      <c r="P2786" s="53"/>
      <c r="Q2786" s="53"/>
      <c r="R2786" s="53"/>
      <c r="S2786" s="53"/>
    </row>
    <row r="2787" spans="1:19" x14ac:dyDescent="0.3">
      <c r="A2787" s="106"/>
      <c r="B2787" s="59"/>
      <c r="C2787" s="137" t="str">
        <f t="shared" si="43"/>
        <v/>
      </c>
      <c r="D2787" s="138" t="str">
        <f>IF(NOT(ISBLANK(B2787)),IF(AND(MONTH(B2787)&gt;=4,MONTH(B2787)&lt;=12,B2787&gt;=DATE(INT(LEFT('Fiscal Year'!$B$2,4)),4,1),B2787&lt;=DATE(INT(CONCATENATE("20",RIGHT('Fiscal Year'!$B$2,2))),3,31)),1,0),"")</f>
        <v/>
      </c>
      <c r="E2787" s="138" t="str">
        <f>IF(NOT(ISBLANK(B2787)),IF(AND(MONTH(B2787)&gt;=1,MONTH(B2787)&lt;=3,B2787&gt;=DATE(INT(LEFT('Fiscal Year'!$B$2,4)),4,1),B2787&lt;=DATE(INT(CONCATENATE("20",RIGHT('Fiscal Year'!$B$2,2))),3,31)),1,0),"")</f>
        <v/>
      </c>
      <c r="F2787" s="139" t="str">
        <f>IF(NOT(ISBLANK(B2787)),IF(B2787&lt;'Fiscal Year'!$B$3,1,0),"")</f>
        <v/>
      </c>
      <c r="G2787" s="10"/>
      <c r="H2787" s="10"/>
      <c r="I2787" s="40"/>
      <c r="J2787" s="40"/>
      <c r="K2787" s="53"/>
      <c r="L2787" s="53"/>
      <c r="M2787" s="53"/>
      <c r="N2787" s="53"/>
      <c r="O2787" s="53"/>
      <c r="P2787" s="53"/>
      <c r="Q2787" s="53"/>
      <c r="R2787" s="53"/>
      <c r="S2787" s="53"/>
    </row>
    <row r="2788" spans="1:19" x14ac:dyDescent="0.3">
      <c r="A2788" s="106"/>
      <c r="B2788" s="59"/>
      <c r="C2788" s="137" t="str">
        <f t="shared" si="43"/>
        <v/>
      </c>
      <c r="D2788" s="138" t="str">
        <f>IF(NOT(ISBLANK(B2788)),IF(AND(MONTH(B2788)&gt;=4,MONTH(B2788)&lt;=12,B2788&gt;=DATE(INT(LEFT('Fiscal Year'!$B$2,4)),4,1),B2788&lt;=DATE(INT(CONCATENATE("20",RIGHT('Fiscal Year'!$B$2,2))),3,31)),1,0),"")</f>
        <v/>
      </c>
      <c r="E2788" s="138" t="str">
        <f>IF(NOT(ISBLANK(B2788)),IF(AND(MONTH(B2788)&gt;=1,MONTH(B2788)&lt;=3,B2788&gt;=DATE(INT(LEFT('Fiscal Year'!$B$2,4)),4,1),B2788&lt;=DATE(INT(CONCATENATE("20",RIGHT('Fiscal Year'!$B$2,2))),3,31)),1,0),"")</f>
        <v/>
      </c>
      <c r="F2788" s="139" t="str">
        <f>IF(NOT(ISBLANK(B2788)),IF(B2788&lt;'Fiscal Year'!$B$3,1,0),"")</f>
        <v/>
      </c>
      <c r="G2788" s="10"/>
      <c r="H2788" s="10"/>
      <c r="I2788" s="40"/>
      <c r="J2788" s="40"/>
      <c r="K2788" s="53"/>
      <c r="L2788" s="53"/>
      <c r="M2788" s="53"/>
      <c r="N2788" s="53"/>
      <c r="O2788" s="53"/>
      <c r="P2788" s="53"/>
      <c r="Q2788" s="53"/>
      <c r="R2788" s="53"/>
      <c r="S2788" s="53"/>
    </row>
    <row r="2789" spans="1:19" x14ac:dyDescent="0.3">
      <c r="A2789" s="106"/>
      <c r="B2789" s="59"/>
      <c r="C2789" s="137" t="str">
        <f t="shared" si="43"/>
        <v/>
      </c>
      <c r="D2789" s="138" t="str">
        <f>IF(NOT(ISBLANK(B2789)),IF(AND(MONTH(B2789)&gt;=4,MONTH(B2789)&lt;=12,B2789&gt;=DATE(INT(LEFT('Fiscal Year'!$B$2,4)),4,1),B2789&lt;=DATE(INT(CONCATENATE("20",RIGHT('Fiscal Year'!$B$2,2))),3,31)),1,0),"")</f>
        <v/>
      </c>
      <c r="E2789" s="138" t="str">
        <f>IF(NOT(ISBLANK(B2789)),IF(AND(MONTH(B2789)&gt;=1,MONTH(B2789)&lt;=3,B2789&gt;=DATE(INT(LEFT('Fiscal Year'!$B$2,4)),4,1),B2789&lt;=DATE(INT(CONCATENATE("20",RIGHT('Fiscal Year'!$B$2,2))),3,31)),1,0),"")</f>
        <v/>
      </c>
      <c r="F2789" s="139" t="str">
        <f>IF(NOT(ISBLANK(B2789)),IF(B2789&lt;'Fiscal Year'!$B$3,1,0),"")</f>
        <v/>
      </c>
      <c r="G2789" s="10"/>
      <c r="H2789" s="10"/>
      <c r="I2789" s="40"/>
      <c r="J2789" s="40"/>
      <c r="K2789" s="53"/>
      <c r="L2789" s="53"/>
      <c r="M2789" s="53"/>
      <c r="N2789" s="53"/>
      <c r="O2789" s="53"/>
      <c r="P2789" s="53"/>
      <c r="Q2789" s="53"/>
      <c r="R2789" s="53"/>
      <c r="S2789" s="53"/>
    </row>
    <row r="2790" spans="1:19" x14ac:dyDescent="0.3">
      <c r="A2790" s="106"/>
      <c r="B2790" s="59"/>
      <c r="C2790" s="137" t="str">
        <f t="shared" si="43"/>
        <v/>
      </c>
      <c r="D2790" s="138" t="str">
        <f>IF(NOT(ISBLANK(B2790)),IF(AND(MONTH(B2790)&gt;=4,MONTH(B2790)&lt;=12,B2790&gt;=DATE(INT(LEFT('Fiscal Year'!$B$2,4)),4,1),B2790&lt;=DATE(INT(CONCATENATE("20",RIGHT('Fiscal Year'!$B$2,2))),3,31)),1,0),"")</f>
        <v/>
      </c>
      <c r="E2790" s="138" t="str">
        <f>IF(NOT(ISBLANK(B2790)),IF(AND(MONTH(B2790)&gt;=1,MONTH(B2790)&lt;=3,B2790&gt;=DATE(INT(LEFT('Fiscal Year'!$B$2,4)),4,1),B2790&lt;=DATE(INT(CONCATENATE("20",RIGHT('Fiscal Year'!$B$2,2))),3,31)),1,0),"")</f>
        <v/>
      </c>
      <c r="F2790" s="139" t="str">
        <f>IF(NOT(ISBLANK(B2790)),IF(B2790&lt;'Fiscal Year'!$B$3,1,0),"")</f>
        <v/>
      </c>
      <c r="G2790" s="10"/>
      <c r="H2790" s="10"/>
      <c r="I2790" s="40"/>
      <c r="J2790" s="40"/>
      <c r="K2790" s="53"/>
      <c r="L2790" s="53"/>
      <c r="M2790" s="53"/>
      <c r="N2790" s="53"/>
      <c r="O2790" s="53"/>
      <c r="P2790" s="53"/>
      <c r="Q2790" s="53"/>
      <c r="R2790" s="53"/>
      <c r="S2790" s="53"/>
    </row>
    <row r="2791" spans="1:19" x14ac:dyDescent="0.3">
      <c r="A2791" s="106"/>
      <c r="B2791" s="59"/>
      <c r="C2791" s="137" t="str">
        <f t="shared" si="43"/>
        <v/>
      </c>
      <c r="D2791" s="138" t="str">
        <f>IF(NOT(ISBLANK(B2791)),IF(AND(MONTH(B2791)&gt;=4,MONTH(B2791)&lt;=12,B2791&gt;=DATE(INT(LEFT('Fiscal Year'!$B$2,4)),4,1),B2791&lt;=DATE(INT(CONCATENATE("20",RIGHT('Fiscal Year'!$B$2,2))),3,31)),1,0),"")</f>
        <v/>
      </c>
      <c r="E2791" s="138" t="str">
        <f>IF(NOT(ISBLANK(B2791)),IF(AND(MONTH(B2791)&gt;=1,MONTH(B2791)&lt;=3,B2791&gt;=DATE(INT(LEFT('Fiscal Year'!$B$2,4)),4,1),B2791&lt;=DATE(INT(CONCATENATE("20",RIGHT('Fiscal Year'!$B$2,2))),3,31)),1,0),"")</f>
        <v/>
      </c>
      <c r="F2791" s="139" t="str">
        <f>IF(NOT(ISBLANK(B2791)),IF(B2791&lt;'Fiscal Year'!$B$3,1,0),"")</f>
        <v/>
      </c>
      <c r="G2791" s="10"/>
      <c r="H2791" s="10"/>
      <c r="I2791" s="40"/>
      <c r="J2791" s="40"/>
      <c r="K2791" s="53"/>
      <c r="L2791" s="53"/>
      <c r="M2791" s="53"/>
      <c r="N2791" s="53"/>
      <c r="O2791" s="53"/>
      <c r="P2791" s="53"/>
      <c r="Q2791" s="53"/>
      <c r="R2791" s="53"/>
      <c r="S2791" s="53"/>
    </row>
    <row r="2792" spans="1:19" x14ac:dyDescent="0.3">
      <c r="A2792" s="106"/>
      <c r="B2792" s="59"/>
      <c r="C2792" s="137" t="str">
        <f t="shared" si="43"/>
        <v/>
      </c>
      <c r="D2792" s="138" t="str">
        <f>IF(NOT(ISBLANK(B2792)),IF(AND(MONTH(B2792)&gt;=4,MONTH(B2792)&lt;=12,B2792&gt;=DATE(INT(LEFT('Fiscal Year'!$B$2,4)),4,1),B2792&lt;=DATE(INT(CONCATENATE("20",RIGHT('Fiscal Year'!$B$2,2))),3,31)),1,0),"")</f>
        <v/>
      </c>
      <c r="E2792" s="138" t="str">
        <f>IF(NOT(ISBLANK(B2792)),IF(AND(MONTH(B2792)&gt;=1,MONTH(B2792)&lt;=3,B2792&gt;=DATE(INT(LEFT('Fiscal Year'!$B$2,4)),4,1),B2792&lt;=DATE(INT(CONCATENATE("20",RIGHT('Fiscal Year'!$B$2,2))),3,31)),1,0),"")</f>
        <v/>
      </c>
      <c r="F2792" s="139" t="str">
        <f>IF(NOT(ISBLANK(B2792)),IF(B2792&lt;'Fiscal Year'!$B$3,1,0),"")</f>
        <v/>
      </c>
      <c r="G2792" s="10"/>
      <c r="H2792" s="10"/>
      <c r="I2792" s="40"/>
      <c r="J2792" s="40"/>
      <c r="K2792" s="53"/>
      <c r="L2792" s="53"/>
      <c r="M2792" s="53"/>
      <c r="N2792" s="53"/>
      <c r="O2792" s="53"/>
      <c r="P2792" s="53"/>
      <c r="Q2792" s="53"/>
      <c r="R2792" s="53"/>
      <c r="S2792" s="53"/>
    </row>
    <row r="2793" spans="1:19" x14ac:dyDescent="0.3">
      <c r="A2793" s="106"/>
      <c r="B2793" s="59"/>
      <c r="C2793" s="137" t="str">
        <f t="shared" si="43"/>
        <v/>
      </c>
      <c r="D2793" s="138" t="str">
        <f>IF(NOT(ISBLANK(B2793)),IF(AND(MONTH(B2793)&gt;=4,MONTH(B2793)&lt;=12,B2793&gt;=DATE(INT(LEFT('Fiscal Year'!$B$2,4)),4,1),B2793&lt;=DATE(INT(CONCATENATE("20",RIGHT('Fiscal Year'!$B$2,2))),3,31)),1,0),"")</f>
        <v/>
      </c>
      <c r="E2793" s="138" t="str">
        <f>IF(NOT(ISBLANK(B2793)),IF(AND(MONTH(B2793)&gt;=1,MONTH(B2793)&lt;=3,B2793&gt;=DATE(INT(LEFT('Fiscal Year'!$B$2,4)),4,1),B2793&lt;=DATE(INT(CONCATENATE("20",RIGHT('Fiscal Year'!$B$2,2))),3,31)),1,0),"")</f>
        <v/>
      </c>
      <c r="F2793" s="139" t="str">
        <f>IF(NOT(ISBLANK(B2793)),IF(B2793&lt;'Fiscal Year'!$B$3,1,0),"")</f>
        <v/>
      </c>
      <c r="G2793" s="10"/>
      <c r="H2793" s="10"/>
      <c r="I2793" s="40"/>
      <c r="J2793" s="40"/>
      <c r="K2793" s="53"/>
      <c r="L2793" s="53"/>
      <c r="M2793" s="53"/>
      <c r="N2793" s="53"/>
      <c r="O2793" s="53"/>
      <c r="P2793" s="53"/>
      <c r="Q2793" s="53"/>
      <c r="R2793" s="53"/>
      <c r="S2793" s="53"/>
    </row>
    <row r="2794" spans="1:19" x14ac:dyDescent="0.3">
      <c r="A2794" s="106"/>
      <c r="B2794" s="59"/>
      <c r="C2794" s="137" t="str">
        <f t="shared" si="43"/>
        <v/>
      </c>
      <c r="D2794" s="138" t="str">
        <f>IF(NOT(ISBLANK(B2794)),IF(AND(MONTH(B2794)&gt;=4,MONTH(B2794)&lt;=12,B2794&gt;=DATE(INT(LEFT('Fiscal Year'!$B$2,4)),4,1),B2794&lt;=DATE(INT(CONCATENATE("20",RIGHT('Fiscal Year'!$B$2,2))),3,31)),1,0),"")</f>
        <v/>
      </c>
      <c r="E2794" s="138" t="str">
        <f>IF(NOT(ISBLANK(B2794)),IF(AND(MONTH(B2794)&gt;=1,MONTH(B2794)&lt;=3,B2794&gt;=DATE(INT(LEFT('Fiscal Year'!$B$2,4)),4,1),B2794&lt;=DATE(INT(CONCATENATE("20",RIGHT('Fiscal Year'!$B$2,2))),3,31)),1,0),"")</f>
        <v/>
      </c>
      <c r="F2794" s="139" t="str">
        <f>IF(NOT(ISBLANK(B2794)),IF(B2794&lt;'Fiscal Year'!$B$3,1,0),"")</f>
        <v/>
      </c>
      <c r="G2794" s="10"/>
      <c r="H2794" s="10"/>
      <c r="I2794" s="40"/>
      <c r="J2794" s="40"/>
      <c r="K2794" s="53"/>
      <c r="L2794" s="53"/>
      <c r="M2794" s="53"/>
      <c r="N2794" s="53"/>
      <c r="O2794" s="53"/>
      <c r="P2794" s="53"/>
      <c r="Q2794" s="53"/>
      <c r="R2794" s="53"/>
      <c r="S2794" s="53"/>
    </row>
    <row r="2795" spans="1:19" x14ac:dyDescent="0.3">
      <c r="A2795" s="106"/>
      <c r="B2795" s="59"/>
      <c r="C2795" s="137" t="str">
        <f t="shared" si="43"/>
        <v/>
      </c>
      <c r="D2795" s="138" t="str">
        <f>IF(NOT(ISBLANK(B2795)),IF(AND(MONTH(B2795)&gt;=4,MONTH(B2795)&lt;=12,B2795&gt;=DATE(INT(LEFT('Fiscal Year'!$B$2,4)),4,1),B2795&lt;=DATE(INT(CONCATENATE("20",RIGHT('Fiscal Year'!$B$2,2))),3,31)),1,0),"")</f>
        <v/>
      </c>
      <c r="E2795" s="138" t="str">
        <f>IF(NOT(ISBLANK(B2795)),IF(AND(MONTH(B2795)&gt;=1,MONTH(B2795)&lt;=3,B2795&gt;=DATE(INT(LEFT('Fiscal Year'!$B$2,4)),4,1),B2795&lt;=DATE(INT(CONCATENATE("20",RIGHT('Fiscal Year'!$B$2,2))),3,31)),1,0),"")</f>
        <v/>
      </c>
      <c r="F2795" s="139" t="str">
        <f>IF(NOT(ISBLANK(B2795)),IF(B2795&lt;'Fiscal Year'!$B$3,1,0),"")</f>
        <v/>
      </c>
      <c r="G2795" s="10"/>
      <c r="H2795" s="10"/>
      <c r="I2795" s="40"/>
      <c r="J2795" s="40"/>
      <c r="K2795" s="53"/>
      <c r="L2795" s="53"/>
      <c r="M2795" s="53"/>
      <c r="N2795" s="53"/>
      <c r="O2795" s="53"/>
      <c r="P2795" s="53"/>
      <c r="Q2795" s="53"/>
      <c r="R2795" s="53"/>
      <c r="S2795" s="53"/>
    </row>
    <row r="2796" spans="1:19" x14ac:dyDescent="0.3">
      <c r="A2796" s="106"/>
      <c r="B2796" s="59"/>
      <c r="C2796" s="137" t="str">
        <f t="shared" si="43"/>
        <v/>
      </c>
      <c r="D2796" s="138" t="str">
        <f>IF(NOT(ISBLANK(B2796)),IF(AND(MONTH(B2796)&gt;=4,MONTH(B2796)&lt;=12,B2796&gt;=DATE(INT(LEFT('Fiscal Year'!$B$2,4)),4,1),B2796&lt;=DATE(INT(CONCATENATE("20",RIGHT('Fiscal Year'!$B$2,2))),3,31)),1,0),"")</f>
        <v/>
      </c>
      <c r="E2796" s="138" t="str">
        <f>IF(NOT(ISBLANK(B2796)),IF(AND(MONTH(B2796)&gt;=1,MONTH(B2796)&lt;=3,B2796&gt;=DATE(INT(LEFT('Fiscal Year'!$B$2,4)),4,1),B2796&lt;=DATE(INT(CONCATENATE("20",RIGHT('Fiscal Year'!$B$2,2))),3,31)),1,0),"")</f>
        <v/>
      </c>
      <c r="F2796" s="139" t="str">
        <f>IF(NOT(ISBLANK(B2796)),IF(B2796&lt;'Fiscal Year'!$B$3,1,0),"")</f>
        <v/>
      </c>
      <c r="G2796" s="10"/>
      <c r="H2796" s="10"/>
      <c r="I2796" s="40"/>
      <c r="J2796" s="40"/>
      <c r="K2796" s="53"/>
      <c r="L2796" s="53"/>
      <c r="M2796" s="53"/>
      <c r="N2796" s="53"/>
      <c r="O2796" s="53"/>
      <c r="P2796" s="53"/>
      <c r="Q2796" s="53"/>
      <c r="R2796" s="53"/>
      <c r="S2796" s="53"/>
    </row>
    <row r="2797" spans="1:19" x14ac:dyDescent="0.3">
      <c r="A2797" s="106"/>
      <c r="B2797" s="59"/>
      <c r="C2797" s="137" t="str">
        <f t="shared" si="43"/>
        <v/>
      </c>
      <c r="D2797" s="138" t="str">
        <f>IF(NOT(ISBLANK(B2797)),IF(AND(MONTH(B2797)&gt;=4,MONTH(B2797)&lt;=12,B2797&gt;=DATE(INT(LEFT('Fiscal Year'!$B$2,4)),4,1),B2797&lt;=DATE(INT(CONCATENATE("20",RIGHT('Fiscal Year'!$B$2,2))),3,31)),1,0),"")</f>
        <v/>
      </c>
      <c r="E2797" s="138" t="str">
        <f>IF(NOT(ISBLANK(B2797)),IF(AND(MONTH(B2797)&gt;=1,MONTH(B2797)&lt;=3,B2797&gt;=DATE(INT(LEFT('Fiscal Year'!$B$2,4)),4,1),B2797&lt;=DATE(INT(CONCATENATE("20",RIGHT('Fiscal Year'!$B$2,2))),3,31)),1,0),"")</f>
        <v/>
      </c>
      <c r="F2797" s="139" t="str">
        <f>IF(NOT(ISBLANK(B2797)),IF(B2797&lt;'Fiscal Year'!$B$3,1,0),"")</f>
        <v/>
      </c>
      <c r="G2797" s="10"/>
      <c r="H2797" s="10"/>
      <c r="I2797" s="40"/>
      <c r="J2797" s="40"/>
      <c r="K2797" s="53"/>
      <c r="L2797" s="53"/>
      <c r="M2797" s="53"/>
      <c r="N2797" s="53"/>
      <c r="O2797" s="53"/>
      <c r="P2797" s="53"/>
      <c r="Q2797" s="53"/>
      <c r="R2797" s="53"/>
      <c r="S2797" s="53"/>
    </row>
    <row r="2798" spans="1:19" x14ac:dyDescent="0.3">
      <c r="A2798" s="106"/>
      <c r="B2798" s="59"/>
      <c r="C2798" s="137" t="str">
        <f t="shared" si="43"/>
        <v/>
      </c>
      <c r="D2798" s="138" t="str">
        <f>IF(NOT(ISBLANK(B2798)),IF(AND(MONTH(B2798)&gt;=4,MONTH(B2798)&lt;=12,B2798&gt;=DATE(INT(LEFT('Fiscal Year'!$B$2,4)),4,1),B2798&lt;=DATE(INT(CONCATENATE("20",RIGHT('Fiscal Year'!$B$2,2))),3,31)),1,0),"")</f>
        <v/>
      </c>
      <c r="E2798" s="138" t="str">
        <f>IF(NOT(ISBLANK(B2798)),IF(AND(MONTH(B2798)&gt;=1,MONTH(B2798)&lt;=3,B2798&gt;=DATE(INT(LEFT('Fiscal Year'!$B$2,4)),4,1),B2798&lt;=DATE(INT(CONCATENATE("20",RIGHT('Fiscal Year'!$B$2,2))),3,31)),1,0),"")</f>
        <v/>
      </c>
      <c r="F2798" s="139" t="str">
        <f>IF(NOT(ISBLANK(B2798)),IF(B2798&lt;'Fiscal Year'!$B$3,1,0),"")</f>
        <v/>
      </c>
      <c r="G2798" s="10"/>
      <c r="H2798" s="10"/>
      <c r="I2798" s="40"/>
      <c r="J2798" s="40"/>
      <c r="K2798" s="53"/>
      <c r="L2798" s="53"/>
      <c r="M2798" s="53"/>
      <c r="N2798" s="53"/>
      <c r="O2798" s="53"/>
      <c r="P2798" s="53"/>
      <c r="Q2798" s="53"/>
      <c r="R2798" s="53"/>
      <c r="S2798" s="53"/>
    </row>
    <row r="2799" spans="1:19" x14ac:dyDescent="0.3">
      <c r="A2799" s="106"/>
      <c r="B2799" s="59"/>
      <c r="C2799" s="137" t="str">
        <f t="shared" si="43"/>
        <v/>
      </c>
      <c r="D2799" s="138" t="str">
        <f>IF(NOT(ISBLANK(B2799)),IF(AND(MONTH(B2799)&gt;=4,MONTH(B2799)&lt;=12,B2799&gt;=DATE(INT(LEFT('Fiscal Year'!$B$2,4)),4,1),B2799&lt;=DATE(INT(CONCATENATE("20",RIGHT('Fiscal Year'!$B$2,2))),3,31)),1,0),"")</f>
        <v/>
      </c>
      <c r="E2799" s="138" t="str">
        <f>IF(NOT(ISBLANK(B2799)),IF(AND(MONTH(B2799)&gt;=1,MONTH(B2799)&lt;=3,B2799&gt;=DATE(INT(LEFT('Fiscal Year'!$B$2,4)),4,1),B2799&lt;=DATE(INT(CONCATENATE("20",RIGHT('Fiscal Year'!$B$2,2))),3,31)),1,0),"")</f>
        <v/>
      </c>
      <c r="F2799" s="139" t="str">
        <f>IF(NOT(ISBLANK(B2799)),IF(B2799&lt;'Fiscal Year'!$B$3,1,0),"")</f>
        <v/>
      </c>
      <c r="G2799" s="10"/>
      <c r="H2799" s="10"/>
      <c r="I2799" s="40"/>
      <c r="J2799" s="40"/>
      <c r="K2799" s="53"/>
      <c r="L2799" s="53"/>
      <c r="M2799" s="53"/>
      <c r="N2799" s="53"/>
      <c r="O2799" s="53"/>
      <c r="P2799" s="53"/>
      <c r="Q2799" s="53"/>
      <c r="R2799" s="53"/>
      <c r="S2799" s="53"/>
    </row>
    <row r="2800" spans="1:19" x14ac:dyDescent="0.3">
      <c r="A2800" s="106"/>
      <c r="B2800" s="59"/>
      <c r="C2800" s="137" t="str">
        <f t="shared" si="43"/>
        <v/>
      </c>
      <c r="D2800" s="138" t="str">
        <f>IF(NOT(ISBLANK(B2800)),IF(AND(MONTH(B2800)&gt;=4,MONTH(B2800)&lt;=12,B2800&gt;=DATE(INT(LEFT('Fiscal Year'!$B$2,4)),4,1),B2800&lt;=DATE(INT(CONCATENATE("20",RIGHT('Fiscal Year'!$B$2,2))),3,31)),1,0),"")</f>
        <v/>
      </c>
      <c r="E2800" s="138" t="str">
        <f>IF(NOT(ISBLANK(B2800)),IF(AND(MONTH(B2800)&gt;=1,MONTH(B2800)&lt;=3,B2800&gt;=DATE(INT(LEFT('Fiscal Year'!$B$2,4)),4,1),B2800&lt;=DATE(INT(CONCATENATE("20",RIGHT('Fiscal Year'!$B$2,2))),3,31)),1,0),"")</f>
        <v/>
      </c>
      <c r="F2800" s="139" t="str">
        <f>IF(NOT(ISBLANK(B2800)),IF(B2800&lt;'Fiscal Year'!$B$3,1,0),"")</f>
        <v/>
      </c>
      <c r="G2800" s="10"/>
      <c r="H2800" s="10"/>
      <c r="I2800" s="40"/>
      <c r="J2800" s="40"/>
      <c r="K2800" s="53"/>
      <c r="L2800" s="53"/>
      <c r="M2800" s="53"/>
      <c r="N2800" s="53"/>
      <c r="O2800" s="53"/>
      <c r="P2800" s="53"/>
      <c r="Q2800" s="53"/>
      <c r="R2800" s="53"/>
      <c r="S2800" s="53"/>
    </row>
    <row r="2801" spans="1:19" x14ac:dyDescent="0.3">
      <c r="A2801" s="106"/>
      <c r="B2801" s="59"/>
      <c r="C2801" s="137" t="str">
        <f t="shared" si="43"/>
        <v/>
      </c>
      <c r="D2801" s="138" t="str">
        <f>IF(NOT(ISBLANK(B2801)),IF(AND(MONTH(B2801)&gt;=4,MONTH(B2801)&lt;=12,B2801&gt;=DATE(INT(LEFT('Fiscal Year'!$B$2,4)),4,1),B2801&lt;=DATE(INT(CONCATENATE("20",RIGHT('Fiscal Year'!$B$2,2))),3,31)),1,0),"")</f>
        <v/>
      </c>
      <c r="E2801" s="138" t="str">
        <f>IF(NOT(ISBLANK(B2801)),IF(AND(MONTH(B2801)&gt;=1,MONTH(B2801)&lt;=3,B2801&gt;=DATE(INT(LEFT('Fiscal Year'!$B$2,4)),4,1),B2801&lt;=DATE(INT(CONCATENATE("20",RIGHT('Fiscal Year'!$B$2,2))),3,31)),1,0),"")</f>
        <v/>
      </c>
      <c r="F2801" s="139" t="str">
        <f>IF(NOT(ISBLANK(B2801)),IF(B2801&lt;'Fiscal Year'!$B$3,1,0),"")</f>
        <v/>
      </c>
      <c r="G2801" s="10"/>
      <c r="H2801" s="10"/>
      <c r="I2801" s="40"/>
      <c r="J2801" s="40"/>
      <c r="K2801" s="53"/>
      <c r="L2801" s="53"/>
      <c r="M2801" s="53"/>
      <c r="N2801" s="53"/>
      <c r="O2801" s="53"/>
      <c r="P2801" s="53"/>
      <c r="Q2801" s="53"/>
      <c r="R2801" s="53"/>
      <c r="S2801" s="53"/>
    </row>
    <row r="2802" spans="1:19" x14ac:dyDescent="0.3">
      <c r="A2802" s="106"/>
      <c r="B2802" s="59"/>
      <c r="C2802" s="137" t="str">
        <f t="shared" si="43"/>
        <v/>
      </c>
      <c r="D2802" s="138" t="str">
        <f>IF(NOT(ISBLANK(B2802)),IF(AND(MONTH(B2802)&gt;=4,MONTH(B2802)&lt;=12,B2802&gt;=DATE(INT(LEFT('Fiscal Year'!$B$2,4)),4,1),B2802&lt;=DATE(INT(CONCATENATE("20",RIGHT('Fiscal Year'!$B$2,2))),3,31)),1,0),"")</f>
        <v/>
      </c>
      <c r="E2802" s="138" t="str">
        <f>IF(NOT(ISBLANK(B2802)),IF(AND(MONTH(B2802)&gt;=1,MONTH(B2802)&lt;=3,B2802&gt;=DATE(INT(LEFT('Fiscal Year'!$B$2,4)),4,1),B2802&lt;=DATE(INT(CONCATENATE("20",RIGHT('Fiscal Year'!$B$2,2))),3,31)),1,0),"")</f>
        <v/>
      </c>
      <c r="F2802" s="139" t="str">
        <f>IF(NOT(ISBLANK(B2802)),IF(B2802&lt;'Fiscal Year'!$B$3,1,0),"")</f>
        <v/>
      </c>
      <c r="G2802" s="10"/>
      <c r="H2802" s="10"/>
      <c r="I2802" s="40"/>
      <c r="J2802" s="40"/>
      <c r="K2802" s="53"/>
      <c r="L2802" s="53"/>
      <c r="M2802" s="53"/>
      <c r="N2802" s="53"/>
      <c r="O2802" s="53"/>
      <c r="P2802" s="53"/>
      <c r="Q2802" s="53"/>
      <c r="R2802" s="53"/>
      <c r="S2802" s="53"/>
    </row>
    <row r="2803" spans="1:19" x14ac:dyDescent="0.3">
      <c r="A2803" s="106"/>
      <c r="B2803" s="59"/>
      <c r="C2803" s="137" t="str">
        <f t="shared" si="43"/>
        <v/>
      </c>
      <c r="D2803" s="138" t="str">
        <f>IF(NOT(ISBLANK(B2803)),IF(AND(MONTH(B2803)&gt;=4,MONTH(B2803)&lt;=12,B2803&gt;=DATE(INT(LEFT('Fiscal Year'!$B$2,4)),4,1),B2803&lt;=DATE(INT(CONCATENATE("20",RIGHT('Fiscal Year'!$B$2,2))),3,31)),1,0),"")</f>
        <v/>
      </c>
      <c r="E2803" s="138" t="str">
        <f>IF(NOT(ISBLANK(B2803)),IF(AND(MONTH(B2803)&gt;=1,MONTH(B2803)&lt;=3,B2803&gt;=DATE(INT(LEFT('Fiscal Year'!$B$2,4)),4,1),B2803&lt;=DATE(INT(CONCATENATE("20",RIGHT('Fiscal Year'!$B$2,2))),3,31)),1,0),"")</f>
        <v/>
      </c>
      <c r="F2803" s="139" t="str">
        <f>IF(NOT(ISBLANK(B2803)),IF(B2803&lt;'Fiscal Year'!$B$3,1,0),"")</f>
        <v/>
      </c>
      <c r="G2803" s="10"/>
      <c r="H2803" s="10"/>
      <c r="I2803" s="40"/>
      <c r="J2803" s="40"/>
      <c r="K2803" s="53"/>
      <c r="L2803" s="53"/>
      <c r="M2803" s="53"/>
      <c r="N2803" s="53"/>
      <c r="O2803" s="53"/>
      <c r="P2803" s="53"/>
      <c r="Q2803" s="53"/>
      <c r="R2803" s="53"/>
      <c r="S2803" s="53"/>
    </row>
    <row r="2804" spans="1:19" x14ac:dyDescent="0.3">
      <c r="A2804" s="106"/>
      <c r="B2804" s="59"/>
      <c r="C2804" s="137" t="str">
        <f t="shared" si="43"/>
        <v/>
      </c>
      <c r="D2804" s="138" t="str">
        <f>IF(NOT(ISBLANK(B2804)),IF(AND(MONTH(B2804)&gt;=4,MONTH(B2804)&lt;=12,B2804&gt;=DATE(INT(LEFT('Fiscal Year'!$B$2,4)),4,1),B2804&lt;=DATE(INT(CONCATENATE("20",RIGHT('Fiscal Year'!$B$2,2))),3,31)),1,0),"")</f>
        <v/>
      </c>
      <c r="E2804" s="138" t="str">
        <f>IF(NOT(ISBLANK(B2804)),IF(AND(MONTH(B2804)&gt;=1,MONTH(B2804)&lt;=3,B2804&gt;=DATE(INT(LEFT('Fiscal Year'!$B$2,4)),4,1),B2804&lt;=DATE(INT(CONCATENATE("20",RIGHT('Fiscal Year'!$B$2,2))),3,31)),1,0),"")</f>
        <v/>
      </c>
      <c r="F2804" s="139" t="str">
        <f>IF(NOT(ISBLANK(B2804)),IF(B2804&lt;'Fiscal Year'!$B$3,1,0),"")</f>
        <v/>
      </c>
      <c r="G2804" s="10"/>
      <c r="H2804" s="10"/>
      <c r="I2804" s="40"/>
      <c r="J2804" s="40"/>
      <c r="K2804" s="53"/>
      <c r="L2804" s="53"/>
      <c r="M2804" s="53"/>
      <c r="N2804" s="53"/>
      <c r="O2804" s="53"/>
      <c r="P2804" s="53"/>
      <c r="Q2804" s="53"/>
      <c r="R2804" s="53"/>
      <c r="S2804" s="53"/>
    </row>
    <row r="2805" spans="1:19" x14ac:dyDescent="0.3">
      <c r="A2805" s="106"/>
      <c r="B2805" s="59"/>
      <c r="C2805" s="137" t="str">
        <f t="shared" si="43"/>
        <v/>
      </c>
      <c r="D2805" s="138" t="str">
        <f>IF(NOT(ISBLANK(B2805)),IF(AND(MONTH(B2805)&gt;=4,MONTH(B2805)&lt;=12,B2805&gt;=DATE(INT(LEFT('Fiscal Year'!$B$2,4)),4,1),B2805&lt;=DATE(INT(CONCATENATE("20",RIGHT('Fiscal Year'!$B$2,2))),3,31)),1,0),"")</f>
        <v/>
      </c>
      <c r="E2805" s="138" t="str">
        <f>IF(NOT(ISBLANK(B2805)),IF(AND(MONTH(B2805)&gt;=1,MONTH(B2805)&lt;=3,B2805&gt;=DATE(INT(LEFT('Fiscal Year'!$B$2,4)),4,1),B2805&lt;=DATE(INT(CONCATENATE("20",RIGHT('Fiscal Year'!$B$2,2))),3,31)),1,0),"")</f>
        <v/>
      </c>
      <c r="F2805" s="139" t="str">
        <f>IF(NOT(ISBLANK(B2805)),IF(B2805&lt;'Fiscal Year'!$B$3,1,0),"")</f>
        <v/>
      </c>
      <c r="G2805" s="10"/>
      <c r="H2805" s="10"/>
      <c r="I2805" s="40"/>
      <c r="J2805" s="40"/>
      <c r="K2805" s="53"/>
      <c r="L2805" s="53"/>
      <c r="M2805" s="53"/>
      <c r="N2805" s="53"/>
      <c r="O2805" s="53"/>
      <c r="P2805" s="53"/>
      <c r="Q2805" s="53"/>
      <c r="R2805" s="53"/>
      <c r="S2805" s="53"/>
    </row>
    <row r="2806" spans="1:19" x14ac:dyDescent="0.3">
      <c r="A2806" s="106"/>
      <c r="B2806" s="59"/>
      <c r="C2806" s="137" t="str">
        <f t="shared" si="43"/>
        <v/>
      </c>
      <c r="D2806" s="138" t="str">
        <f>IF(NOT(ISBLANK(B2806)),IF(AND(MONTH(B2806)&gt;=4,MONTH(B2806)&lt;=12,B2806&gt;=DATE(INT(LEFT('Fiscal Year'!$B$2,4)),4,1),B2806&lt;=DATE(INT(CONCATENATE("20",RIGHT('Fiscal Year'!$B$2,2))),3,31)),1,0),"")</f>
        <v/>
      </c>
      <c r="E2806" s="138" t="str">
        <f>IF(NOT(ISBLANK(B2806)),IF(AND(MONTH(B2806)&gt;=1,MONTH(B2806)&lt;=3,B2806&gt;=DATE(INT(LEFT('Fiscal Year'!$B$2,4)),4,1),B2806&lt;=DATE(INT(CONCATENATE("20",RIGHT('Fiscal Year'!$B$2,2))),3,31)),1,0),"")</f>
        <v/>
      </c>
      <c r="F2806" s="139" t="str">
        <f>IF(NOT(ISBLANK(B2806)),IF(B2806&lt;'Fiscal Year'!$B$3,1,0),"")</f>
        <v/>
      </c>
      <c r="G2806" s="10"/>
      <c r="H2806" s="10"/>
      <c r="I2806" s="40"/>
      <c r="J2806" s="40"/>
      <c r="K2806" s="53"/>
      <c r="L2806" s="53"/>
      <c r="M2806" s="53"/>
      <c r="N2806" s="53"/>
      <c r="O2806" s="53"/>
      <c r="P2806" s="53"/>
      <c r="Q2806" s="53"/>
      <c r="R2806" s="53"/>
      <c r="S2806" s="53"/>
    </row>
    <row r="2807" spans="1:19" x14ac:dyDescent="0.3">
      <c r="A2807" s="106"/>
      <c r="B2807" s="59"/>
      <c r="C2807" s="137" t="str">
        <f t="shared" si="43"/>
        <v/>
      </c>
      <c r="D2807" s="138" t="str">
        <f>IF(NOT(ISBLANK(B2807)),IF(AND(MONTH(B2807)&gt;=4,MONTH(B2807)&lt;=12,B2807&gt;=DATE(INT(LEFT('Fiscal Year'!$B$2,4)),4,1),B2807&lt;=DATE(INT(CONCATENATE("20",RIGHT('Fiscal Year'!$B$2,2))),3,31)),1,0),"")</f>
        <v/>
      </c>
      <c r="E2807" s="138" t="str">
        <f>IF(NOT(ISBLANK(B2807)),IF(AND(MONTH(B2807)&gt;=1,MONTH(B2807)&lt;=3,B2807&gt;=DATE(INT(LEFT('Fiscal Year'!$B$2,4)),4,1),B2807&lt;=DATE(INT(CONCATENATE("20",RIGHT('Fiscal Year'!$B$2,2))),3,31)),1,0),"")</f>
        <v/>
      </c>
      <c r="F2807" s="139" t="str">
        <f>IF(NOT(ISBLANK(B2807)),IF(B2807&lt;'Fiscal Year'!$B$3,1,0),"")</f>
        <v/>
      </c>
      <c r="G2807" s="10"/>
      <c r="H2807" s="10"/>
      <c r="I2807" s="40"/>
      <c r="J2807" s="40"/>
      <c r="K2807" s="53"/>
      <c r="L2807" s="53"/>
      <c r="M2807" s="53"/>
      <c r="N2807" s="53"/>
      <c r="O2807" s="53"/>
      <c r="P2807" s="53"/>
      <c r="Q2807" s="53"/>
      <c r="R2807" s="53"/>
      <c r="S2807" s="53"/>
    </row>
    <row r="2808" spans="1:19" x14ac:dyDescent="0.3">
      <c r="A2808" s="106"/>
      <c r="B2808" s="59"/>
      <c r="C2808" s="137" t="str">
        <f t="shared" si="43"/>
        <v/>
      </c>
      <c r="D2808" s="138" t="str">
        <f>IF(NOT(ISBLANK(B2808)),IF(AND(MONTH(B2808)&gt;=4,MONTH(B2808)&lt;=12,B2808&gt;=DATE(INT(LEFT('Fiscal Year'!$B$2,4)),4,1),B2808&lt;=DATE(INT(CONCATENATE("20",RIGHT('Fiscal Year'!$B$2,2))),3,31)),1,0),"")</f>
        <v/>
      </c>
      <c r="E2808" s="138" t="str">
        <f>IF(NOT(ISBLANK(B2808)),IF(AND(MONTH(B2808)&gt;=1,MONTH(B2808)&lt;=3,B2808&gt;=DATE(INT(LEFT('Fiscal Year'!$B$2,4)),4,1),B2808&lt;=DATE(INT(CONCATENATE("20",RIGHT('Fiscal Year'!$B$2,2))),3,31)),1,0),"")</f>
        <v/>
      </c>
      <c r="F2808" s="139" t="str">
        <f>IF(NOT(ISBLANK(B2808)),IF(B2808&lt;'Fiscal Year'!$B$3,1,0),"")</f>
        <v/>
      </c>
      <c r="G2808" s="10"/>
      <c r="H2808" s="10"/>
      <c r="I2808" s="40"/>
      <c r="J2808" s="40"/>
      <c r="K2808" s="53"/>
      <c r="L2808" s="53"/>
      <c r="M2808" s="53"/>
      <c r="N2808" s="53"/>
      <c r="O2808" s="53"/>
      <c r="P2808" s="53"/>
      <c r="Q2808" s="53"/>
      <c r="R2808" s="53"/>
      <c r="S2808" s="53"/>
    </row>
    <row r="2809" spans="1:19" x14ac:dyDescent="0.3">
      <c r="A2809" s="106"/>
      <c r="B2809" s="59"/>
      <c r="C2809" s="137" t="str">
        <f t="shared" si="43"/>
        <v/>
      </c>
      <c r="D2809" s="138" t="str">
        <f>IF(NOT(ISBLANK(B2809)),IF(AND(MONTH(B2809)&gt;=4,MONTH(B2809)&lt;=12,B2809&gt;=DATE(INT(LEFT('Fiscal Year'!$B$2,4)),4,1),B2809&lt;=DATE(INT(CONCATENATE("20",RIGHT('Fiscal Year'!$B$2,2))),3,31)),1,0),"")</f>
        <v/>
      </c>
      <c r="E2809" s="138" t="str">
        <f>IF(NOT(ISBLANK(B2809)),IF(AND(MONTH(B2809)&gt;=1,MONTH(B2809)&lt;=3,B2809&gt;=DATE(INT(LEFT('Fiscal Year'!$B$2,4)),4,1),B2809&lt;=DATE(INT(CONCATENATE("20",RIGHT('Fiscal Year'!$B$2,2))),3,31)),1,0),"")</f>
        <v/>
      </c>
      <c r="F2809" s="139" t="str">
        <f>IF(NOT(ISBLANK(B2809)),IF(B2809&lt;'Fiscal Year'!$B$3,1,0),"")</f>
        <v/>
      </c>
      <c r="G2809" s="10"/>
      <c r="H2809" s="10"/>
      <c r="I2809" s="40"/>
      <c r="J2809" s="40"/>
      <c r="K2809" s="53"/>
      <c r="L2809" s="53"/>
      <c r="M2809" s="53"/>
      <c r="N2809" s="53"/>
      <c r="O2809" s="53"/>
      <c r="P2809" s="53"/>
      <c r="Q2809" s="53"/>
      <c r="R2809" s="53"/>
      <c r="S2809" s="53"/>
    </row>
    <row r="2810" spans="1:19" x14ac:dyDescent="0.3">
      <c r="A2810" s="106"/>
      <c r="B2810" s="59"/>
      <c r="C2810" s="137" t="str">
        <f t="shared" si="43"/>
        <v/>
      </c>
      <c r="D2810" s="138" t="str">
        <f>IF(NOT(ISBLANK(B2810)),IF(AND(MONTH(B2810)&gt;=4,MONTH(B2810)&lt;=12,B2810&gt;=DATE(INT(LEFT('Fiscal Year'!$B$2,4)),4,1),B2810&lt;=DATE(INT(CONCATENATE("20",RIGHT('Fiscal Year'!$B$2,2))),3,31)),1,0),"")</f>
        <v/>
      </c>
      <c r="E2810" s="138" t="str">
        <f>IF(NOT(ISBLANK(B2810)),IF(AND(MONTH(B2810)&gt;=1,MONTH(B2810)&lt;=3,B2810&gt;=DATE(INT(LEFT('Fiscal Year'!$B$2,4)),4,1),B2810&lt;=DATE(INT(CONCATENATE("20",RIGHT('Fiscal Year'!$B$2,2))),3,31)),1,0),"")</f>
        <v/>
      </c>
      <c r="F2810" s="139" t="str">
        <f>IF(NOT(ISBLANK(B2810)),IF(B2810&lt;'Fiscal Year'!$B$3,1,0),"")</f>
        <v/>
      </c>
      <c r="G2810" s="10"/>
      <c r="H2810" s="10"/>
      <c r="I2810" s="40"/>
      <c r="J2810" s="40"/>
      <c r="K2810" s="53"/>
      <c r="L2810" s="53"/>
      <c r="M2810" s="53"/>
      <c r="N2810" s="53"/>
      <c r="O2810" s="53"/>
      <c r="P2810" s="53"/>
      <c r="Q2810" s="53"/>
      <c r="R2810" s="53"/>
      <c r="S2810" s="53"/>
    </row>
    <row r="2811" spans="1:19" x14ac:dyDescent="0.3">
      <c r="A2811" s="106"/>
      <c r="B2811" s="59"/>
      <c r="C2811" s="137" t="str">
        <f t="shared" si="43"/>
        <v/>
      </c>
      <c r="D2811" s="138" t="str">
        <f>IF(NOT(ISBLANK(B2811)),IF(AND(MONTH(B2811)&gt;=4,MONTH(B2811)&lt;=12,B2811&gt;=DATE(INT(LEFT('Fiscal Year'!$B$2,4)),4,1),B2811&lt;=DATE(INT(CONCATENATE("20",RIGHT('Fiscal Year'!$B$2,2))),3,31)),1,0),"")</f>
        <v/>
      </c>
      <c r="E2811" s="138" t="str">
        <f>IF(NOT(ISBLANK(B2811)),IF(AND(MONTH(B2811)&gt;=1,MONTH(B2811)&lt;=3,B2811&gt;=DATE(INT(LEFT('Fiscal Year'!$B$2,4)),4,1),B2811&lt;=DATE(INT(CONCATENATE("20",RIGHT('Fiscal Year'!$B$2,2))),3,31)),1,0),"")</f>
        <v/>
      </c>
      <c r="F2811" s="139" t="str">
        <f>IF(NOT(ISBLANK(B2811)),IF(B2811&lt;'Fiscal Year'!$B$3,1,0),"")</f>
        <v/>
      </c>
      <c r="G2811" s="10"/>
      <c r="H2811" s="10"/>
      <c r="I2811" s="40"/>
      <c r="J2811" s="40"/>
      <c r="K2811" s="53"/>
      <c r="L2811" s="53"/>
      <c r="M2811" s="53"/>
      <c r="N2811" s="53"/>
      <c r="O2811" s="53"/>
      <c r="P2811" s="53"/>
      <c r="Q2811" s="53"/>
      <c r="R2811" s="53"/>
      <c r="S2811" s="53"/>
    </row>
    <row r="2812" spans="1:19" x14ac:dyDescent="0.3">
      <c r="A2812" s="106"/>
      <c r="B2812" s="59"/>
      <c r="C2812" s="137" t="str">
        <f t="shared" si="43"/>
        <v/>
      </c>
      <c r="D2812" s="138" t="str">
        <f>IF(NOT(ISBLANK(B2812)),IF(AND(MONTH(B2812)&gt;=4,MONTH(B2812)&lt;=12,B2812&gt;=DATE(INT(LEFT('Fiscal Year'!$B$2,4)),4,1),B2812&lt;=DATE(INT(CONCATENATE("20",RIGHT('Fiscal Year'!$B$2,2))),3,31)),1,0),"")</f>
        <v/>
      </c>
      <c r="E2812" s="138" t="str">
        <f>IF(NOT(ISBLANK(B2812)),IF(AND(MONTH(B2812)&gt;=1,MONTH(B2812)&lt;=3,B2812&gt;=DATE(INT(LEFT('Fiscal Year'!$B$2,4)),4,1),B2812&lt;=DATE(INT(CONCATENATE("20",RIGHT('Fiscal Year'!$B$2,2))),3,31)),1,0),"")</f>
        <v/>
      </c>
      <c r="F2812" s="139" t="str">
        <f>IF(NOT(ISBLANK(B2812)),IF(B2812&lt;'Fiscal Year'!$B$3,1,0),"")</f>
        <v/>
      </c>
      <c r="G2812" s="10"/>
      <c r="H2812" s="10"/>
      <c r="I2812" s="40"/>
      <c r="J2812" s="40"/>
      <c r="K2812" s="53"/>
      <c r="L2812" s="53"/>
      <c r="M2812" s="53"/>
      <c r="N2812" s="53"/>
      <c r="O2812" s="53"/>
      <c r="P2812" s="53"/>
      <c r="Q2812" s="53"/>
      <c r="R2812" s="53"/>
      <c r="S2812" s="53"/>
    </row>
    <row r="2813" spans="1:19" x14ac:dyDescent="0.3">
      <c r="A2813" s="106"/>
      <c r="B2813" s="59"/>
      <c r="C2813" s="137" t="str">
        <f t="shared" si="43"/>
        <v/>
      </c>
      <c r="D2813" s="138" t="str">
        <f>IF(NOT(ISBLANK(B2813)),IF(AND(MONTH(B2813)&gt;=4,MONTH(B2813)&lt;=12,B2813&gt;=DATE(INT(LEFT('Fiscal Year'!$B$2,4)),4,1),B2813&lt;=DATE(INT(CONCATENATE("20",RIGHT('Fiscal Year'!$B$2,2))),3,31)),1,0),"")</f>
        <v/>
      </c>
      <c r="E2813" s="138" t="str">
        <f>IF(NOT(ISBLANK(B2813)),IF(AND(MONTH(B2813)&gt;=1,MONTH(B2813)&lt;=3,B2813&gt;=DATE(INT(LEFT('Fiscal Year'!$B$2,4)),4,1),B2813&lt;=DATE(INT(CONCATENATE("20",RIGHT('Fiscal Year'!$B$2,2))),3,31)),1,0),"")</f>
        <v/>
      </c>
      <c r="F2813" s="139" t="str">
        <f>IF(NOT(ISBLANK(B2813)),IF(B2813&lt;'Fiscal Year'!$B$3,1,0),"")</f>
        <v/>
      </c>
      <c r="G2813" s="10"/>
      <c r="H2813" s="10"/>
      <c r="I2813" s="40"/>
      <c r="J2813" s="40"/>
      <c r="K2813" s="53"/>
      <c r="L2813" s="53"/>
      <c r="M2813" s="53"/>
      <c r="N2813" s="53"/>
      <c r="O2813" s="53"/>
      <c r="P2813" s="53"/>
      <c r="Q2813" s="53"/>
      <c r="R2813" s="53"/>
      <c r="S2813" s="53"/>
    </row>
    <row r="2814" spans="1:19" x14ac:dyDescent="0.3">
      <c r="A2814" s="106"/>
      <c r="B2814" s="59"/>
      <c r="C2814" s="137" t="str">
        <f t="shared" si="43"/>
        <v/>
      </c>
      <c r="D2814" s="138" t="str">
        <f>IF(NOT(ISBLANK(B2814)),IF(AND(MONTH(B2814)&gt;=4,MONTH(B2814)&lt;=12,B2814&gt;=DATE(INT(LEFT('Fiscal Year'!$B$2,4)),4,1),B2814&lt;=DATE(INT(CONCATENATE("20",RIGHT('Fiscal Year'!$B$2,2))),3,31)),1,0),"")</f>
        <v/>
      </c>
      <c r="E2814" s="138" t="str">
        <f>IF(NOT(ISBLANK(B2814)),IF(AND(MONTH(B2814)&gt;=1,MONTH(B2814)&lt;=3,B2814&gt;=DATE(INT(LEFT('Fiscal Year'!$B$2,4)),4,1),B2814&lt;=DATE(INT(CONCATENATE("20",RIGHT('Fiscal Year'!$B$2,2))),3,31)),1,0),"")</f>
        <v/>
      </c>
      <c r="F2814" s="139" t="str">
        <f>IF(NOT(ISBLANK(B2814)),IF(B2814&lt;'Fiscal Year'!$B$3,1,0),"")</f>
        <v/>
      </c>
      <c r="G2814" s="10"/>
      <c r="H2814" s="10"/>
      <c r="I2814" s="40"/>
      <c r="J2814" s="40"/>
      <c r="K2814" s="53"/>
      <c r="L2814" s="53"/>
      <c r="M2814" s="53"/>
      <c r="N2814" s="53"/>
      <c r="O2814" s="53"/>
      <c r="P2814" s="53"/>
      <c r="Q2814" s="53"/>
      <c r="R2814" s="53"/>
      <c r="S2814" s="53"/>
    </row>
    <row r="2815" spans="1:19" x14ac:dyDescent="0.3">
      <c r="A2815" s="106"/>
      <c r="B2815" s="59"/>
      <c r="C2815" s="137" t="str">
        <f t="shared" si="43"/>
        <v/>
      </c>
      <c r="D2815" s="138" t="str">
        <f>IF(NOT(ISBLANK(B2815)),IF(AND(MONTH(B2815)&gt;=4,MONTH(B2815)&lt;=12,B2815&gt;=DATE(INT(LEFT('Fiscal Year'!$B$2,4)),4,1),B2815&lt;=DATE(INT(CONCATENATE("20",RIGHT('Fiscal Year'!$B$2,2))),3,31)),1,0),"")</f>
        <v/>
      </c>
      <c r="E2815" s="138" t="str">
        <f>IF(NOT(ISBLANK(B2815)),IF(AND(MONTH(B2815)&gt;=1,MONTH(B2815)&lt;=3,B2815&gt;=DATE(INT(LEFT('Fiscal Year'!$B$2,4)),4,1),B2815&lt;=DATE(INT(CONCATENATE("20",RIGHT('Fiscal Year'!$B$2,2))),3,31)),1,0),"")</f>
        <v/>
      </c>
      <c r="F2815" s="139" t="str">
        <f>IF(NOT(ISBLANK(B2815)),IF(B2815&lt;'Fiscal Year'!$B$3,1,0),"")</f>
        <v/>
      </c>
      <c r="G2815" s="10"/>
      <c r="H2815" s="10"/>
      <c r="I2815" s="40"/>
      <c r="J2815" s="40"/>
      <c r="K2815" s="53"/>
      <c r="L2815" s="53"/>
      <c r="M2815" s="53"/>
      <c r="N2815" s="53"/>
      <c r="O2815" s="53"/>
      <c r="P2815" s="53"/>
      <c r="Q2815" s="53"/>
      <c r="R2815" s="53"/>
      <c r="S2815" s="53"/>
    </row>
    <row r="2816" spans="1:19" x14ac:dyDescent="0.3">
      <c r="A2816" s="106"/>
      <c r="B2816" s="59"/>
      <c r="C2816" s="137" t="str">
        <f t="shared" si="43"/>
        <v/>
      </c>
      <c r="D2816" s="138" t="str">
        <f>IF(NOT(ISBLANK(B2816)),IF(AND(MONTH(B2816)&gt;=4,MONTH(B2816)&lt;=12,B2816&gt;=DATE(INT(LEFT('Fiscal Year'!$B$2,4)),4,1),B2816&lt;=DATE(INT(CONCATENATE("20",RIGHT('Fiscal Year'!$B$2,2))),3,31)),1,0),"")</f>
        <v/>
      </c>
      <c r="E2816" s="138" t="str">
        <f>IF(NOT(ISBLANK(B2816)),IF(AND(MONTH(B2816)&gt;=1,MONTH(B2816)&lt;=3,B2816&gt;=DATE(INT(LEFT('Fiscal Year'!$B$2,4)),4,1),B2816&lt;=DATE(INT(CONCATENATE("20",RIGHT('Fiscal Year'!$B$2,2))),3,31)),1,0),"")</f>
        <v/>
      </c>
      <c r="F2816" s="139" t="str">
        <f>IF(NOT(ISBLANK(B2816)),IF(B2816&lt;'Fiscal Year'!$B$3,1,0),"")</f>
        <v/>
      </c>
      <c r="G2816" s="10"/>
      <c r="H2816" s="10"/>
      <c r="I2816" s="40"/>
      <c r="J2816" s="40"/>
      <c r="K2816" s="53"/>
      <c r="L2816" s="53"/>
      <c r="M2816" s="53"/>
      <c r="N2816" s="53"/>
      <c r="O2816" s="53"/>
      <c r="P2816" s="53"/>
      <c r="Q2816" s="53"/>
      <c r="R2816" s="53"/>
      <c r="S2816" s="53"/>
    </row>
    <row r="2817" spans="1:19" x14ac:dyDescent="0.3">
      <c r="A2817" s="106"/>
      <c r="B2817" s="59"/>
      <c r="C2817" s="137" t="str">
        <f t="shared" si="43"/>
        <v/>
      </c>
      <c r="D2817" s="138" t="str">
        <f>IF(NOT(ISBLANK(B2817)),IF(AND(MONTH(B2817)&gt;=4,MONTH(B2817)&lt;=12,B2817&gt;=DATE(INT(LEFT('Fiscal Year'!$B$2,4)),4,1),B2817&lt;=DATE(INT(CONCATENATE("20",RIGHT('Fiscal Year'!$B$2,2))),3,31)),1,0),"")</f>
        <v/>
      </c>
      <c r="E2817" s="138" t="str">
        <f>IF(NOT(ISBLANK(B2817)),IF(AND(MONTH(B2817)&gt;=1,MONTH(B2817)&lt;=3,B2817&gt;=DATE(INT(LEFT('Fiscal Year'!$B$2,4)),4,1),B2817&lt;=DATE(INT(CONCATENATE("20",RIGHT('Fiscal Year'!$B$2,2))),3,31)),1,0),"")</f>
        <v/>
      </c>
      <c r="F2817" s="139" t="str">
        <f>IF(NOT(ISBLANK(B2817)),IF(B2817&lt;'Fiscal Year'!$B$3,1,0),"")</f>
        <v/>
      </c>
      <c r="G2817" s="10"/>
      <c r="H2817" s="10"/>
      <c r="I2817" s="40"/>
      <c r="J2817" s="40"/>
      <c r="K2817" s="53"/>
      <c r="L2817" s="53"/>
      <c r="M2817" s="53"/>
      <c r="N2817" s="53"/>
      <c r="O2817" s="53"/>
      <c r="P2817" s="53"/>
      <c r="Q2817" s="53"/>
      <c r="R2817" s="53"/>
      <c r="S2817" s="53"/>
    </row>
    <row r="2818" spans="1:19" x14ac:dyDescent="0.3">
      <c r="A2818" s="106"/>
      <c r="B2818" s="59"/>
      <c r="C2818" s="137" t="str">
        <f t="shared" si="43"/>
        <v/>
      </c>
      <c r="D2818" s="138" t="str">
        <f>IF(NOT(ISBLANK(B2818)),IF(AND(MONTH(B2818)&gt;=4,MONTH(B2818)&lt;=12,B2818&gt;=DATE(INT(LEFT('Fiscal Year'!$B$2,4)),4,1),B2818&lt;=DATE(INT(CONCATENATE("20",RIGHT('Fiscal Year'!$B$2,2))),3,31)),1,0),"")</f>
        <v/>
      </c>
      <c r="E2818" s="138" t="str">
        <f>IF(NOT(ISBLANK(B2818)),IF(AND(MONTH(B2818)&gt;=1,MONTH(B2818)&lt;=3,B2818&gt;=DATE(INT(LEFT('Fiscal Year'!$B$2,4)),4,1),B2818&lt;=DATE(INT(CONCATENATE("20",RIGHT('Fiscal Year'!$B$2,2))),3,31)),1,0),"")</f>
        <v/>
      </c>
      <c r="F2818" s="139" t="str">
        <f>IF(NOT(ISBLANK(B2818)),IF(B2818&lt;'Fiscal Year'!$B$3,1,0),"")</f>
        <v/>
      </c>
      <c r="G2818" s="10"/>
      <c r="H2818" s="10"/>
      <c r="I2818" s="40"/>
      <c r="J2818" s="40"/>
      <c r="K2818" s="53"/>
      <c r="L2818" s="53"/>
      <c r="M2818" s="53"/>
      <c r="N2818" s="53"/>
      <c r="O2818" s="53"/>
      <c r="P2818" s="53"/>
      <c r="Q2818" s="53"/>
      <c r="R2818" s="53"/>
      <c r="S2818" s="53"/>
    </row>
    <row r="2819" spans="1:19" x14ac:dyDescent="0.3">
      <c r="A2819" s="106"/>
      <c r="B2819" s="59"/>
      <c r="C2819" s="137" t="str">
        <f t="shared" si="43"/>
        <v/>
      </c>
      <c r="D2819" s="138" t="str">
        <f>IF(NOT(ISBLANK(B2819)),IF(AND(MONTH(B2819)&gt;=4,MONTH(B2819)&lt;=12,B2819&gt;=DATE(INT(LEFT('Fiscal Year'!$B$2,4)),4,1),B2819&lt;=DATE(INT(CONCATENATE("20",RIGHT('Fiscal Year'!$B$2,2))),3,31)),1,0),"")</f>
        <v/>
      </c>
      <c r="E2819" s="138" t="str">
        <f>IF(NOT(ISBLANK(B2819)),IF(AND(MONTH(B2819)&gt;=1,MONTH(B2819)&lt;=3,B2819&gt;=DATE(INT(LEFT('Fiscal Year'!$B$2,4)),4,1),B2819&lt;=DATE(INT(CONCATENATE("20",RIGHT('Fiscal Year'!$B$2,2))),3,31)),1,0),"")</f>
        <v/>
      </c>
      <c r="F2819" s="139" t="str">
        <f>IF(NOT(ISBLANK(B2819)),IF(B2819&lt;'Fiscal Year'!$B$3,1,0),"")</f>
        <v/>
      </c>
      <c r="G2819" s="10"/>
      <c r="H2819" s="10"/>
      <c r="I2819" s="40"/>
      <c r="J2819" s="40"/>
      <c r="K2819" s="53"/>
      <c r="L2819" s="53"/>
      <c r="M2819" s="53"/>
      <c r="N2819" s="53"/>
      <c r="O2819" s="53"/>
      <c r="P2819" s="53"/>
      <c r="Q2819" s="53"/>
      <c r="R2819" s="53"/>
      <c r="S2819" s="53"/>
    </row>
    <row r="2820" spans="1:19" x14ac:dyDescent="0.3">
      <c r="A2820" s="106"/>
      <c r="B2820" s="59"/>
      <c r="C2820" s="137" t="str">
        <f t="shared" ref="C2820:C2883" si="44">IF(AND(NOT(ISBLANK(B2820)),B2820&gt;=43556),B2820+90,"")</f>
        <v/>
      </c>
      <c r="D2820" s="138" t="str">
        <f>IF(NOT(ISBLANK(B2820)),IF(AND(MONTH(B2820)&gt;=4,MONTH(B2820)&lt;=12,B2820&gt;=DATE(INT(LEFT('Fiscal Year'!$B$2,4)),4,1),B2820&lt;=DATE(INT(CONCATENATE("20",RIGHT('Fiscal Year'!$B$2,2))),3,31)),1,0),"")</f>
        <v/>
      </c>
      <c r="E2820" s="138" t="str">
        <f>IF(NOT(ISBLANK(B2820)),IF(AND(MONTH(B2820)&gt;=1,MONTH(B2820)&lt;=3,B2820&gt;=DATE(INT(LEFT('Fiscal Year'!$B$2,4)),4,1),B2820&lt;=DATE(INT(CONCATENATE("20",RIGHT('Fiscal Year'!$B$2,2))),3,31)),1,0),"")</f>
        <v/>
      </c>
      <c r="F2820" s="139" t="str">
        <f>IF(NOT(ISBLANK(B2820)),IF(B2820&lt;'Fiscal Year'!$B$3,1,0),"")</f>
        <v/>
      </c>
      <c r="G2820" s="10"/>
      <c r="H2820" s="10"/>
      <c r="I2820" s="40"/>
      <c r="J2820" s="40"/>
      <c r="K2820" s="53"/>
      <c r="L2820" s="53"/>
      <c r="M2820" s="53"/>
      <c r="N2820" s="53"/>
      <c r="O2820" s="53"/>
      <c r="P2820" s="53"/>
      <c r="Q2820" s="53"/>
      <c r="R2820" s="53"/>
      <c r="S2820" s="53"/>
    </row>
    <row r="2821" spans="1:19" x14ac:dyDescent="0.3">
      <c r="A2821" s="106"/>
      <c r="B2821" s="59"/>
      <c r="C2821" s="137" t="str">
        <f t="shared" si="44"/>
        <v/>
      </c>
      <c r="D2821" s="138" t="str">
        <f>IF(NOT(ISBLANK(B2821)),IF(AND(MONTH(B2821)&gt;=4,MONTH(B2821)&lt;=12,B2821&gt;=DATE(INT(LEFT('Fiscal Year'!$B$2,4)),4,1),B2821&lt;=DATE(INT(CONCATENATE("20",RIGHT('Fiscal Year'!$B$2,2))),3,31)),1,0),"")</f>
        <v/>
      </c>
      <c r="E2821" s="138" t="str">
        <f>IF(NOT(ISBLANK(B2821)),IF(AND(MONTH(B2821)&gt;=1,MONTH(B2821)&lt;=3,B2821&gt;=DATE(INT(LEFT('Fiscal Year'!$B$2,4)),4,1),B2821&lt;=DATE(INT(CONCATENATE("20",RIGHT('Fiscal Year'!$B$2,2))),3,31)),1,0),"")</f>
        <v/>
      </c>
      <c r="F2821" s="139" t="str">
        <f>IF(NOT(ISBLANK(B2821)),IF(B2821&lt;'Fiscal Year'!$B$3,1,0),"")</f>
        <v/>
      </c>
      <c r="G2821" s="10"/>
      <c r="H2821" s="10"/>
      <c r="I2821" s="40"/>
      <c r="J2821" s="40"/>
      <c r="K2821" s="53"/>
      <c r="L2821" s="53"/>
      <c r="M2821" s="53"/>
      <c r="N2821" s="53"/>
      <c r="O2821" s="53"/>
      <c r="P2821" s="53"/>
      <c r="Q2821" s="53"/>
      <c r="R2821" s="53"/>
      <c r="S2821" s="53"/>
    </row>
    <row r="2822" spans="1:19" x14ac:dyDescent="0.3">
      <c r="A2822" s="106"/>
      <c r="B2822" s="59"/>
      <c r="C2822" s="137" t="str">
        <f t="shared" si="44"/>
        <v/>
      </c>
      <c r="D2822" s="138" t="str">
        <f>IF(NOT(ISBLANK(B2822)),IF(AND(MONTH(B2822)&gt;=4,MONTH(B2822)&lt;=12,B2822&gt;=DATE(INT(LEFT('Fiscal Year'!$B$2,4)),4,1),B2822&lt;=DATE(INT(CONCATENATE("20",RIGHT('Fiscal Year'!$B$2,2))),3,31)),1,0),"")</f>
        <v/>
      </c>
      <c r="E2822" s="138" t="str">
        <f>IF(NOT(ISBLANK(B2822)),IF(AND(MONTH(B2822)&gt;=1,MONTH(B2822)&lt;=3,B2822&gt;=DATE(INT(LEFT('Fiscal Year'!$B$2,4)),4,1),B2822&lt;=DATE(INT(CONCATENATE("20",RIGHT('Fiscal Year'!$B$2,2))),3,31)),1,0),"")</f>
        <v/>
      </c>
      <c r="F2822" s="139" t="str">
        <f>IF(NOT(ISBLANK(B2822)),IF(B2822&lt;'Fiscal Year'!$B$3,1,0),"")</f>
        <v/>
      </c>
      <c r="G2822" s="10"/>
      <c r="H2822" s="10"/>
      <c r="I2822" s="40"/>
      <c r="J2822" s="40"/>
      <c r="K2822" s="53"/>
      <c r="L2822" s="53"/>
      <c r="M2822" s="53"/>
      <c r="N2822" s="53"/>
      <c r="O2822" s="53"/>
      <c r="P2822" s="53"/>
      <c r="Q2822" s="53"/>
      <c r="R2822" s="53"/>
      <c r="S2822" s="53"/>
    </row>
    <row r="2823" spans="1:19" x14ac:dyDescent="0.3">
      <c r="A2823" s="106"/>
      <c r="B2823" s="59"/>
      <c r="C2823" s="137" t="str">
        <f t="shared" si="44"/>
        <v/>
      </c>
      <c r="D2823" s="138" t="str">
        <f>IF(NOT(ISBLANK(B2823)),IF(AND(MONTH(B2823)&gt;=4,MONTH(B2823)&lt;=12,B2823&gt;=DATE(INT(LEFT('Fiscal Year'!$B$2,4)),4,1),B2823&lt;=DATE(INT(CONCATENATE("20",RIGHT('Fiscal Year'!$B$2,2))),3,31)),1,0),"")</f>
        <v/>
      </c>
      <c r="E2823" s="138" t="str">
        <f>IF(NOT(ISBLANK(B2823)),IF(AND(MONTH(B2823)&gt;=1,MONTH(B2823)&lt;=3,B2823&gt;=DATE(INT(LEFT('Fiscal Year'!$B$2,4)),4,1),B2823&lt;=DATE(INT(CONCATENATE("20",RIGHT('Fiscal Year'!$B$2,2))),3,31)),1,0),"")</f>
        <v/>
      </c>
      <c r="F2823" s="139" t="str">
        <f>IF(NOT(ISBLANK(B2823)),IF(B2823&lt;'Fiscal Year'!$B$3,1,0),"")</f>
        <v/>
      </c>
      <c r="G2823" s="10"/>
      <c r="H2823" s="10"/>
      <c r="I2823" s="40"/>
      <c r="J2823" s="40"/>
      <c r="K2823" s="53"/>
      <c r="L2823" s="53"/>
      <c r="M2823" s="53"/>
      <c r="N2823" s="53"/>
      <c r="O2823" s="53"/>
      <c r="P2823" s="53"/>
      <c r="Q2823" s="53"/>
      <c r="R2823" s="53"/>
      <c r="S2823" s="53"/>
    </row>
    <row r="2824" spans="1:19" x14ac:dyDescent="0.3">
      <c r="A2824" s="106"/>
      <c r="B2824" s="59"/>
      <c r="C2824" s="137" t="str">
        <f t="shared" si="44"/>
        <v/>
      </c>
      <c r="D2824" s="138" t="str">
        <f>IF(NOT(ISBLANK(B2824)),IF(AND(MONTH(B2824)&gt;=4,MONTH(B2824)&lt;=12,B2824&gt;=DATE(INT(LEFT('Fiscal Year'!$B$2,4)),4,1),B2824&lt;=DATE(INT(CONCATENATE("20",RIGHT('Fiscal Year'!$B$2,2))),3,31)),1,0),"")</f>
        <v/>
      </c>
      <c r="E2824" s="138" t="str">
        <f>IF(NOT(ISBLANK(B2824)),IF(AND(MONTH(B2824)&gt;=1,MONTH(B2824)&lt;=3,B2824&gt;=DATE(INT(LEFT('Fiscal Year'!$B$2,4)),4,1),B2824&lt;=DATE(INT(CONCATENATE("20",RIGHT('Fiscal Year'!$B$2,2))),3,31)),1,0),"")</f>
        <v/>
      </c>
      <c r="F2824" s="139" t="str">
        <f>IF(NOT(ISBLANK(B2824)),IF(B2824&lt;'Fiscal Year'!$B$3,1,0),"")</f>
        <v/>
      </c>
      <c r="G2824" s="10"/>
      <c r="H2824" s="10"/>
      <c r="I2824" s="40"/>
      <c r="J2824" s="40"/>
      <c r="K2824" s="53"/>
      <c r="L2824" s="53"/>
      <c r="M2824" s="53"/>
      <c r="N2824" s="53"/>
      <c r="O2824" s="53"/>
      <c r="P2824" s="53"/>
      <c r="Q2824" s="53"/>
      <c r="R2824" s="53"/>
      <c r="S2824" s="53"/>
    </row>
    <row r="2825" spans="1:19" x14ac:dyDescent="0.3">
      <c r="A2825" s="106"/>
      <c r="B2825" s="59"/>
      <c r="C2825" s="137" t="str">
        <f t="shared" si="44"/>
        <v/>
      </c>
      <c r="D2825" s="138" t="str">
        <f>IF(NOT(ISBLANK(B2825)),IF(AND(MONTH(B2825)&gt;=4,MONTH(B2825)&lt;=12,B2825&gt;=DATE(INT(LEFT('Fiscal Year'!$B$2,4)),4,1),B2825&lt;=DATE(INT(CONCATENATE("20",RIGHT('Fiscal Year'!$B$2,2))),3,31)),1,0),"")</f>
        <v/>
      </c>
      <c r="E2825" s="138" t="str">
        <f>IF(NOT(ISBLANK(B2825)),IF(AND(MONTH(B2825)&gt;=1,MONTH(B2825)&lt;=3,B2825&gt;=DATE(INT(LEFT('Fiscal Year'!$B$2,4)),4,1),B2825&lt;=DATE(INT(CONCATENATE("20",RIGHT('Fiscal Year'!$B$2,2))),3,31)),1,0),"")</f>
        <v/>
      </c>
      <c r="F2825" s="139" t="str">
        <f>IF(NOT(ISBLANK(B2825)),IF(B2825&lt;'Fiscal Year'!$B$3,1,0),"")</f>
        <v/>
      </c>
      <c r="G2825" s="10"/>
      <c r="H2825" s="10"/>
      <c r="I2825" s="40"/>
      <c r="J2825" s="40"/>
      <c r="K2825" s="53"/>
      <c r="L2825" s="53"/>
      <c r="M2825" s="53"/>
      <c r="N2825" s="53"/>
      <c r="O2825" s="53"/>
      <c r="P2825" s="53"/>
      <c r="Q2825" s="53"/>
      <c r="R2825" s="53"/>
      <c r="S2825" s="53"/>
    </row>
    <row r="2826" spans="1:19" x14ac:dyDescent="0.3">
      <c r="A2826" s="106"/>
      <c r="B2826" s="59"/>
      <c r="C2826" s="137" t="str">
        <f t="shared" si="44"/>
        <v/>
      </c>
      <c r="D2826" s="138" t="str">
        <f>IF(NOT(ISBLANK(B2826)),IF(AND(MONTH(B2826)&gt;=4,MONTH(B2826)&lt;=12,B2826&gt;=DATE(INT(LEFT('Fiscal Year'!$B$2,4)),4,1),B2826&lt;=DATE(INT(CONCATENATE("20",RIGHT('Fiscal Year'!$B$2,2))),3,31)),1,0),"")</f>
        <v/>
      </c>
      <c r="E2826" s="138" t="str">
        <f>IF(NOT(ISBLANK(B2826)),IF(AND(MONTH(B2826)&gt;=1,MONTH(B2826)&lt;=3,B2826&gt;=DATE(INT(LEFT('Fiscal Year'!$B$2,4)),4,1),B2826&lt;=DATE(INT(CONCATENATE("20",RIGHT('Fiscal Year'!$B$2,2))),3,31)),1,0),"")</f>
        <v/>
      </c>
      <c r="F2826" s="139" t="str">
        <f>IF(NOT(ISBLANK(B2826)),IF(B2826&lt;'Fiscal Year'!$B$3,1,0),"")</f>
        <v/>
      </c>
      <c r="G2826" s="10"/>
      <c r="H2826" s="10"/>
      <c r="I2826" s="40"/>
      <c r="J2826" s="40"/>
      <c r="K2826" s="53"/>
      <c r="L2826" s="53"/>
      <c r="M2826" s="53"/>
      <c r="N2826" s="53"/>
      <c r="O2826" s="53"/>
      <c r="P2826" s="53"/>
      <c r="Q2826" s="53"/>
      <c r="R2826" s="53"/>
      <c r="S2826" s="53"/>
    </row>
    <row r="2827" spans="1:19" x14ac:dyDescent="0.3">
      <c r="A2827" s="106"/>
      <c r="B2827" s="59"/>
      <c r="C2827" s="137" t="str">
        <f t="shared" si="44"/>
        <v/>
      </c>
      <c r="D2827" s="138" t="str">
        <f>IF(NOT(ISBLANK(B2827)),IF(AND(MONTH(B2827)&gt;=4,MONTH(B2827)&lt;=12,B2827&gt;=DATE(INT(LEFT('Fiscal Year'!$B$2,4)),4,1),B2827&lt;=DATE(INT(CONCATENATE("20",RIGHT('Fiscal Year'!$B$2,2))),3,31)),1,0),"")</f>
        <v/>
      </c>
      <c r="E2827" s="138" t="str">
        <f>IF(NOT(ISBLANK(B2827)),IF(AND(MONTH(B2827)&gt;=1,MONTH(B2827)&lt;=3,B2827&gt;=DATE(INT(LEFT('Fiscal Year'!$B$2,4)),4,1),B2827&lt;=DATE(INT(CONCATENATE("20",RIGHT('Fiscal Year'!$B$2,2))),3,31)),1,0),"")</f>
        <v/>
      </c>
      <c r="F2827" s="139" t="str">
        <f>IF(NOT(ISBLANK(B2827)),IF(B2827&lt;'Fiscal Year'!$B$3,1,0),"")</f>
        <v/>
      </c>
      <c r="G2827" s="10"/>
      <c r="H2827" s="10"/>
      <c r="I2827" s="40"/>
      <c r="J2827" s="40"/>
      <c r="K2827" s="53"/>
      <c r="L2827" s="53"/>
      <c r="M2827" s="53"/>
      <c r="N2827" s="53"/>
      <c r="O2827" s="53"/>
      <c r="P2827" s="53"/>
      <c r="Q2827" s="53"/>
      <c r="R2827" s="53"/>
      <c r="S2827" s="53"/>
    </row>
    <row r="2828" spans="1:19" x14ac:dyDescent="0.3">
      <c r="A2828" s="106"/>
      <c r="B2828" s="59"/>
      <c r="C2828" s="137" t="str">
        <f t="shared" si="44"/>
        <v/>
      </c>
      <c r="D2828" s="138" t="str">
        <f>IF(NOT(ISBLANK(B2828)),IF(AND(MONTH(B2828)&gt;=4,MONTH(B2828)&lt;=12,B2828&gt;=DATE(INT(LEFT('Fiscal Year'!$B$2,4)),4,1),B2828&lt;=DATE(INT(CONCATENATE("20",RIGHT('Fiscal Year'!$B$2,2))),3,31)),1,0),"")</f>
        <v/>
      </c>
      <c r="E2828" s="138" t="str">
        <f>IF(NOT(ISBLANK(B2828)),IF(AND(MONTH(B2828)&gt;=1,MONTH(B2828)&lt;=3,B2828&gt;=DATE(INT(LEFT('Fiscal Year'!$B$2,4)),4,1),B2828&lt;=DATE(INT(CONCATENATE("20",RIGHT('Fiscal Year'!$B$2,2))),3,31)),1,0),"")</f>
        <v/>
      </c>
      <c r="F2828" s="139" t="str">
        <f>IF(NOT(ISBLANK(B2828)),IF(B2828&lt;'Fiscal Year'!$B$3,1,0),"")</f>
        <v/>
      </c>
      <c r="G2828" s="10"/>
      <c r="H2828" s="10"/>
      <c r="I2828" s="40"/>
      <c r="J2828" s="40"/>
      <c r="K2828" s="53"/>
      <c r="L2828" s="53"/>
      <c r="M2828" s="53"/>
      <c r="N2828" s="53"/>
      <c r="O2828" s="53"/>
      <c r="P2828" s="53"/>
      <c r="Q2828" s="53"/>
      <c r="R2828" s="53"/>
      <c r="S2828" s="53"/>
    </row>
    <row r="2829" spans="1:19" x14ac:dyDescent="0.3">
      <c r="A2829" s="106"/>
      <c r="B2829" s="59"/>
      <c r="C2829" s="137" t="str">
        <f t="shared" si="44"/>
        <v/>
      </c>
      <c r="D2829" s="138" t="str">
        <f>IF(NOT(ISBLANK(B2829)),IF(AND(MONTH(B2829)&gt;=4,MONTH(B2829)&lt;=12,B2829&gt;=DATE(INT(LEFT('Fiscal Year'!$B$2,4)),4,1),B2829&lt;=DATE(INT(CONCATENATE("20",RIGHT('Fiscal Year'!$B$2,2))),3,31)),1,0),"")</f>
        <v/>
      </c>
      <c r="E2829" s="138" t="str">
        <f>IF(NOT(ISBLANK(B2829)),IF(AND(MONTH(B2829)&gt;=1,MONTH(B2829)&lt;=3,B2829&gt;=DATE(INT(LEFT('Fiscal Year'!$B$2,4)),4,1),B2829&lt;=DATE(INT(CONCATENATE("20",RIGHT('Fiscal Year'!$B$2,2))),3,31)),1,0),"")</f>
        <v/>
      </c>
      <c r="F2829" s="139" t="str">
        <f>IF(NOT(ISBLANK(B2829)),IF(B2829&lt;'Fiscal Year'!$B$3,1,0),"")</f>
        <v/>
      </c>
      <c r="G2829" s="10"/>
      <c r="H2829" s="10"/>
      <c r="I2829" s="40"/>
      <c r="J2829" s="40"/>
      <c r="K2829" s="53"/>
      <c r="L2829" s="53"/>
      <c r="M2829" s="53"/>
      <c r="N2829" s="53"/>
      <c r="O2829" s="53"/>
      <c r="P2829" s="53"/>
      <c r="Q2829" s="53"/>
      <c r="R2829" s="53"/>
      <c r="S2829" s="53"/>
    </row>
    <row r="2830" spans="1:19" x14ac:dyDescent="0.3">
      <c r="A2830" s="106"/>
      <c r="B2830" s="59"/>
      <c r="C2830" s="137" t="str">
        <f t="shared" si="44"/>
        <v/>
      </c>
      <c r="D2830" s="138" t="str">
        <f>IF(NOT(ISBLANK(B2830)),IF(AND(MONTH(B2830)&gt;=4,MONTH(B2830)&lt;=12,B2830&gt;=DATE(INT(LEFT('Fiscal Year'!$B$2,4)),4,1),B2830&lt;=DATE(INT(CONCATENATE("20",RIGHT('Fiscal Year'!$B$2,2))),3,31)),1,0),"")</f>
        <v/>
      </c>
      <c r="E2830" s="138" t="str">
        <f>IF(NOT(ISBLANK(B2830)),IF(AND(MONTH(B2830)&gt;=1,MONTH(B2830)&lt;=3,B2830&gt;=DATE(INT(LEFT('Fiscal Year'!$B$2,4)),4,1),B2830&lt;=DATE(INT(CONCATENATE("20",RIGHT('Fiscal Year'!$B$2,2))),3,31)),1,0),"")</f>
        <v/>
      </c>
      <c r="F2830" s="139" t="str">
        <f>IF(NOT(ISBLANK(B2830)),IF(B2830&lt;'Fiscal Year'!$B$3,1,0),"")</f>
        <v/>
      </c>
      <c r="G2830" s="10"/>
      <c r="H2830" s="10"/>
      <c r="I2830" s="40"/>
      <c r="J2830" s="40"/>
      <c r="K2830" s="53"/>
      <c r="L2830" s="53"/>
      <c r="M2830" s="53"/>
      <c r="N2830" s="53"/>
      <c r="O2830" s="53"/>
      <c r="P2830" s="53"/>
      <c r="Q2830" s="53"/>
      <c r="R2830" s="53"/>
      <c r="S2830" s="53"/>
    </row>
    <row r="2831" spans="1:19" x14ac:dyDescent="0.3">
      <c r="A2831" s="106"/>
      <c r="B2831" s="59"/>
      <c r="C2831" s="137" t="str">
        <f t="shared" si="44"/>
        <v/>
      </c>
      <c r="D2831" s="138" t="str">
        <f>IF(NOT(ISBLANK(B2831)),IF(AND(MONTH(B2831)&gt;=4,MONTH(B2831)&lt;=12,B2831&gt;=DATE(INT(LEFT('Fiscal Year'!$B$2,4)),4,1),B2831&lt;=DATE(INT(CONCATENATE("20",RIGHT('Fiscal Year'!$B$2,2))),3,31)),1,0),"")</f>
        <v/>
      </c>
      <c r="E2831" s="138" t="str">
        <f>IF(NOT(ISBLANK(B2831)),IF(AND(MONTH(B2831)&gt;=1,MONTH(B2831)&lt;=3,B2831&gt;=DATE(INT(LEFT('Fiscal Year'!$B$2,4)),4,1),B2831&lt;=DATE(INT(CONCATENATE("20",RIGHT('Fiscal Year'!$B$2,2))),3,31)),1,0),"")</f>
        <v/>
      </c>
      <c r="F2831" s="139" t="str">
        <f>IF(NOT(ISBLANK(B2831)),IF(B2831&lt;'Fiscal Year'!$B$3,1,0),"")</f>
        <v/>
      </c>
      <c r="G2831" s="10"/>
      <c r="H2831" s="10"/>
      <c r="I2831" s="40"/>
      <c r="J2831" s="40"/>
      <c r="K2831" s="53"/>
      <c r="L2831" s="53"/>
      <c r="M2831" s="53"/>
      <c r="N2831" s="53"/>
      <c r="O2831" s="53"/>
      <c r="P2831" s="53"/>
      <c r="Q2831" s="53"/>
      <c r="R2831" s="53"/>
      <c r="S2831" s="53"/>
    </row>
    <row r="2832" spans="1:19" x14ac:dyDescent="0.3">
      <c r="A2832" s="106"/>
      <c r="B2832" s="59"/>
      <c r="C2832" s="137" t="str">
        <f t="shared" si="44"/>
        <v/>
      </c>
      <c r="D2832" s="138" t="str">
        <f>IF(NOT(ISBLANK(B2832)),IF(AND(MONTH(B2832)&gt;=4,MONTH(B2832)&lt;=12,B2832&gt;=DATE(INT(LEFT('Fiscal Year'!$B$2,4)),4,1),B2832&lt;=DATE(INT(CONCATENATE("20",RIGHT('Fiscal Year'!$B$2,2))),3,31)),1,0),"")</f>
        <v/>
      </c>
      <c r="E2832" s="138" t="str">
        <f>IF(NOT(ISBLANK(B2832)),IF(AND(MONTH(B2832)&gt;=1,MONTH(B2832)&lt;=3,B2832&gt;=DATE(INT(LEFT('Fiscal Year'!$B$2,4)),4,1),B2832&lt;=DATE(INT(CONCATENATE("20",RIGHT('Fiscal Year'!$B$2,2))),3,31)),1,0),"")</f>
        <v/>
      </c>
      <c r="F2832" s="139" t="str">
        <f>IF(NOT(ISBLANK(B2832)),IF(B2832&lt;'Fiscal Year'!$B$3,1,0),"")</f>
        <v/>
      </c>
      <c r="G2832" s="10"/>
      <c r="H2832" s="10"/>
      <c r="I2832" s="40"/>
      <c r="J2832" s="40"/>
      <c r="K2832" s="53"/>
      <c r="L2832" s="53"/>
      <c r="M2832" s="53"/>
      <c r="N2832" s="53"/>
      <c r="O2832" s="53"/>
      <c r="P2832" s="53"/>
      <c r="Q2832" s="53"/>
      <c r="R2832" s="53"/>
      <c r="S2832" s="53"/>
    </row>
    <row r="2833" spans="1:19" x14ac:dyDescent="0.3">
      <c r="A2833" s="106"/>
      <c r="B2833" s="59"/>
      <c r="C2833" s="137" t="str">
        <f t="shared" si="44"/>
        <v/>
      </c>
      <c r="D2833" s="138" t="str">
        <f>IF(NOT(ISBLANK(B2833)),IF(AND(MONTH(B2833)&gt;=4,MONTH(B2833)&lt;=12,B2833&gt;=DATE(INT(LEFT('Fiscal Year'!$B$2,4)),4,1),B2833&lt;=DATE(INT(CONCATENATE("20",RIGHT('Fiscal Year'!$B$2,2))),3,31)),1,0),"")</f>
        <v/>
      </c>
      <c r="E2833" s="138" t="str">
        <f>IF(NOT(ISBLANK(B2833)),IF(AND(MONTH(B2833)&gt;=1,MONTH(B2833)&lt;=3,B2833&gt;=DATE(INT(LEFT('Fiscal Year'!$B$2,4)),4,1),B2833&lt;=DATE(INT(CONCATENATE("20",RIGHT('Fiscal Year'!$B$2,2))),3,31)),1,0),"")</f>
        <v/>
      </c>
      <c r="F2833" s="139" t="str">
        <f>IF(NOT(ISBLANK(B2833)),IF(B2833&lt;'Fiscal Year'!$B$3,1,0),"")</f>
        <v/>
      </c>
      <c r="G2833" s="10"/>
      <c r="H2833" s="10"/>
      <c r="I2833" s="40"/>
      <c r="J2833" s="40"/>
      <c r="K2833" s="53"/>
      <c r="L2833" s="53"/>
      <c r="M2833" s="53"/>
      <c r="N2833" s="53"/>
      <c r="O2833" s="53"/>
      <c r="P2833" s="53"/>
      <c r="Q2833" s="53"/>
      <c r="R2833" s="53"/>
      <c r="S2833" s="53"/>
    </row>
    <row r="2834" spans="1:19" x14ac:dyDescent="0.3">
      <c r="A2834" s="106"/>
      <c r="B2834" s="59"/>
      <c r="C2834" s="137" t="str">
        <f t="shared" si="44"/>
        <v/>
      </c>
      <c r="D2834" s="138" t="str">
        <f>IF(NOT(ISBLANK(B2834)),IF(AND(MONTH(B2834)&gt;=4,MONTH(B2834)&lt;=12,B2834&gt;=DATE(INT(LEFT('Fiscal Year'!$B$2,4)),4,1),B2834&lt;=DATE(INT(CONCATENATE("20",RIGHT('Fiscal Year'!$B$2,2))),3,31)),1,0),"")</f>
        <v/>
      </c>
      <c r="E2834" s="138" t="str">
        <f>IF(NOT(ISBLANK(B2834)),IF(AND(MONTH(B2834)&gt;=1,MONTH(B2834)&lt;=3,B2834&gt;=DATE(INT(LEFT('Fiscal Year'!$B$2,4)),4,1),B2834&lt;=DATE(INT(CONCATENATE("20",RIGHT('Fiscal Year'!$B$2,2))),3,31)),1,0),"")</f>
        <v/>
      </c>
      <c r="F2834" s="139" t="str">
        <f>IF(NOT(ISBLANK(B2834)),IF(B2834&lt;'Fiscal Year'!$B$3,1,0),"")</f>
        <v/>
      </c>
      <c r="G2834" s="10"/>
      <c r="H2834" s="10"/>
      <c r="I2834" s="40"/>
      <c r="J2834" s="40"/>
      <c r="K2834" s="53"/>
      <c r="L2834" s="53"/>
      <c r="M2834" s="53"/>
      <c r="N2834" s="53"/>
      <c r="O2834" s="53"/>
      <c r="P2834" s="53"/>
      <c r="Q2834" s="53"/>
      <c r="R2834" s="53"/>
      <c r="S2834" s="53"/>
    </row>
    <row r="2835" spans="1:19" x14ac:dyDescent="0.3">
      <c r="A2835" s="106"/>
      <c r="B2835" s="59"/>
      <c r="C2835" s="137" t="str">
        <f t="shared" si="44"/>
        <v/>
      </c>
      <c r="D2835" s="138" t="str">
        <f>IF(NOT(ISBLANK(B2835)),IF(AND(MONTH(B2835)&gt;=4,MONTH(B2835)&lt;=12,B2835&gt;=DATE(INT(LEFT('Fiscal Year'!$B$2,4)),4,1),B2835&lt;=DATE(INT(CONCATENATE("20",RIGHT('Fiscal Year'!$B$2,2))),3,31)),1,0),"")</f>
        <v/>
      </c>
      <c r="E2835" s="138" t="str">
        <f>IF(NOT(ISBLANK(B2835)),IF(AND(MONTH(B2835)&gt;=1,MONTH(B2835)&lt;=3,B2835&gt;=DATE(INT(LEFT('Fiscal Year'!$B$2,4)),4,1),B2835&lt;=DATE(INT(CONCATENATE("20",RIGHT('Fiscal Year'!$B$2,2))),3,31)),1,0),"")</f>
        <v/>
      </c>
      <c r="F2835" s="139" t="str">
        <f>IF(NOT(ISBLANK(B2835)),IF(B2835&lt;'Fiscal Year'!$B$3,1,0),"")</f>
        <v/>
      </c>
      <c r="G2835" s="10"/>
      <c r="H2835" s="10"/>
      <c r="I2835" s="40"/>
      <c r="J2835" s="40"/>
      <c r="K2835" s="53"/>
      <c r="L2835" s="53"/>
      <c r="M2835" s="53"/>
      <c r="N2835" s="53"/>
      <c r="O2835" s="53"/>
      <c r="P2835" s="53"/>
      <c r="Q2835" s="53"/>
      <c r="R2835" s="53"/>
      <c r="S2835" s="53"/>
    </row>
    <row r="2836" spans="1:19" x14ac:dyDescent="0.3">
      <c r="A2836" s="106"/>
      <c r="B2836" s="59"/>
      <c r="C2836" s="137" t="str">
        <f t="shared" si="44"/>
        <v/>
      </c>
      <c r="D2836" s="138" t="str">
        <f>IF(NOT(ISBLANK(B2836)),IF(AND(MONTH(B2836)&gt;=4,MONTH(B2836)&lt;=12,B2836&gt;=DATE(INT(LEFT('Fiscal Year'!$B$2,4)),4,1),B2836&lt;=DATE(INT(CONCATENATE("20",RIGHT('Fiscal Year'!$B$2,2))),3,31)),1,0),"")</f>
        <v/>
      </c>
      <c r="E2836" s="138" t="str">
        <f>IF(NOT(ISBLANK(B2836)),IF(AND(MONTH(B2836)&gt;=1,MONTH(B2836)&lt;=3,B2836&gt;=DATE(INT(LEFT('Fiscal Year'!$B$2,4)),4,1),B2836&lt;=DATE(INT(CONCATENATE("20",RIGHT('Fiscal Year'!$B$2,2))),3,31)),1,0),"")</f>
        <v/>
      </c>
      <c r="F2836" s="139" t="str">
        <f>IF(NOT(ISBLANK(B2836)),IF(B2836&lt;'Fiscal Year'!$B$3,1,0),"")</f>
        <v/>
      </c>
      <c r="G2836" s="10"/>
      <c r="H2836" s="10"/>
      <c r="I2836" s="40"/>
      <c r="J2836" s="40"/>
      <c r="K2836" s="53"/>
      <c r="L2836" s="53"/>
      <c r="M2836" s="53"/>
      <c r="N2836" s="53"/>
      <c r="O2836" s="53"/>
      <c r="P2836" s="53"/>
      <c r="Q2836" s="53"/>
      <c r="R2836" s="53"/>
      <c r="S2836" s="53"/>
    </row>
    <row r="2837" spans="1:19" x14ac:dyDescent="0.3">
      <c r="A2837" s="106"/>
      <c r="B2837" s="59"/>
      <c r="C2837" s="137" t="str">
        <f t="shared" si="44"/>
        <v/>
      </c>
      <c r="D2837" s="138" t="str">
        <f>IF(NOT(ISBLANK(B2837)),IF(AND(MONTH(B2837)&gt;=4,MONTH(B2837)&lt;=12,B2837&gt;=DATE(INT(LEFT('Fiscal Year'!$B$2,4)),4,1),B2837&lt;=DATE(INT(CONCATENATE("20",RIGHT('Fiscal Year'!$B$2,2))),3,31)),1,0),"")</f>
        <v/>
      </c>
      <c r="E2837" s="138" t="str">
        <f>IF(NOT(ISBLANK(B2837)),IF(AND(MONTH(B2837)&gt;=1,MONTH(B2837)&lt;=3,B2837&gt;=DATE(INT(LEFT('Fiscal Year'!$B$2,4)),4,1),B2837&lt;=DATE(INT(CONCATENATE("20",RIGHT('Fiscal Year'!$B$2,2))),3,31)),1,0),"")</f>
        <v/>
      </c>
      <c r="F2837" s="139" t="str">
        <f>IF(NOT(ISBLANK(B2837)),IF(B2837&lt;'Fiscal Year'!$B$3,1,0),"")</f>
        <v/>
      </c>
      <c r="G2837" s="10"/>
      <c r="H2837" s="10"/>
      <c r="I2837" s="40"/>
      <c r="J2837" s="40"/>
      <c r="K2837" s="53"/>
      <c r="L2837" s="53"/>
      <c r="M2837" s="53"/>
      <c r="N2837" s="53"/>
      <c r="O2837" s="53"/>
      <c r="P2837" s="53"/>
      <c r="Q2837" s="53"/>
      <c r="R2837" s="53"/>
      <c r="S2837" s="53"/>
    </row>
    <row r="2838" spans="1:19" x14ac:dyDescent="0.3">
      <c r="A2838" s="106"/>
      <c r="B2838" s="59"/>
      <c r="C2838" s="137" t="str">
        <f t="shared" si="44"/>
        <v/>
      </c>
      <c r="D2838" s="138" t="str">
        <f>IF(NOT(ISBLANK(B2838)),IF(AND(MONTH(B2838)&gt;=4,MONTH(B2838)&lt;=12,B2838&gt;=DATE(INT(LEFT('Fiscal Year'!$B$2,4)),4,1),B2838&lt;=DATE(INT(CONCATENATE("20",RIGHT('Fiscal Year'!$B$2,2))),3,31)),1,0),"")</f>
        <v/>
      </c>
      <c r="E2838" s="138" t="str">
        <f>IF(NOT(ISBLANK(B2838)),IF(AND(MONTH(B2838)&gt;=1,MONTH(B2838)&lt;=3,B2838&gt;=DATE(INT(LEFT('Fiscal Year'!$B$2,4)),4,1),B2838&lt;=DATE(INT(CONCATENATE("20",RIGHT('Fiscal Year'!$B$2,2))),3,31)),1,0),"")</f>
        <v/>
      </c>
      <c r="F2838" s="139" t="str">
        <f>IF(NOT(ISBLANK(B2838)),IF(B2838&lt;'Fiscal Year'!$B$3,1,0),"")</f>
        <v/>
      </c>
      <c r="G2838" s="10"/>
      <c r="H2838" s="10"/>
      <c r="I2838" s="40"/>
      <c r="J2838" s="40"/>
      <c r="K2838" s="53"/>
      <c r="L2838" s="53"/>
      <c r="M2838" s="53"/>
      <c r="N2838" s="53"/>
      <c r="O2838" s="53"/>
      <c r="P2838" s="53"/>
      <c r="Q2838" s="53"/>
      <c r="R2838" s="53"/>
      <c r="S2838" s="53"/>
    </row>
    <row r="2839" spans="1:19" x14ac:dyDescent="0.3">
      <c r="A2839" s="106"/>
      <c r="B2839" s="59"/>
      <c r="C2839" s="137" t="str">
        <f t="shared" si="44"/>
        <v/>
      </c>
      <c r="D2839" s="138" t="str">
        <f>IF(NOT(ISBLANK(B2839)),IF(AND(MONTH(B2839)&gt;=4,MONTH(B2839)&lt;=12,B2839&gt;=DATE(INT(LEFT('Fiscal Year'!$B$2,4)),4,1),B2839&lt;=DATE(INT(CONCATENATE("20",RIGHT('Fiscal Year'!$B$2,2))),3,31)),1,0),"")</f>
        <v/>
      </c>
      <c r="E2839" s="138" t="str">
        <f>IF(NOT(ISBLANK(B2839)),IF(AND(MONTH(B2839)&gt;=1,MONTH(B2839)&lt;=3,B2839&gt;=DATE(INT(LEFT('Fiscal Year'!$B$2,4)),4,1),B2839&lt;=DATE(INT(CONCATENATE("20",RIGHT('Fiscal Year'!$B$2,2))),3,31)),1,0),"")</f>
        <v/>
      </c>
      <c r="F2839" s="139" t="str">
        <f>IF(NOT(ISBLANK(B2839)),IF(B2839&lt;'Fiscal Year'!$B$3,1,0),"")</f>
        <v/>
      </c>
      <c r="G2839" s="10"/>
      <c r="H2839" s="10"/>
      <c r="I2839" s="40"/>
      <c r="J2839" s="40"/>
      <c r="K2839" s="53"/>
      <c r="L2839" s="53"/>
      <c r="M2839" s="53"/>
      <c r="N2839" s="53"/>
      <c r="O2839" s="53"/>
      <c r="P2839" s="53"/>
      <c r="Q2839" s="53"/>
      <c r="R2839" s="53"/>
      <c r="S2839" s="53"/>
    </row>
    <row r="2840" spans="1:19" x14ac:dyDescent="0.3">
      <c r="A2840" s="106"/>
      <c r="B2840" s="59"/>
      <c r="C2840" s="137" t="str">
        <f t="shared" si="44"/>
        <v/>
      </c>
      <c r="D2840" s="138" t="str">
        <f>IF(NOT(ISBLANK(B2840)),IF(AND(MONTH(B2840)&gt;=4,MONTH(B2840)&lt;=12,B2840&gt;=DATE(INT(LEFT('Fiscal Year'!$B$2,4)),4,1),B2840&lt;=DATE(INT(CONCATENATE("20",RIGHT('Fiscal Year'!$B$2,2))),3,31)),1,0),"")</f>
        <v/>
      </c>
      <c r="E2840" s="138" t="str">
        <f>IF(NOT(ISBLANK(B2840)),IF(AND(MONTH(B2840)&gt;=1,MONTH(B2840)&lt;=3,B2840&gt;=DATE(INT(LEFT('Fiscal Year'!$B$2,4)),4,1),B2840&lt;=DATE(INT(CONCATENATE("20",RIGHT('Fiscal Year'!$B$2,2))),3,31)),1,0),"")</f>
        <v/>
      </c>
      <c r="F2840" s="139" t="str">
        <f>IF(NOT(ISBLANK(B2840)),IF(B2840&lt;'Fiscal Year'!$B$3,1,0),"")</f>
        <v/>
      </c>
      <c r="G2840" s="10"/>
      <c r="H2840" s="10"/>
      <c r="I2840" s="40"/>
      <c r="J2840" s="40"/>
      <c r="K2840" s="53"/>
      <c r="L2840" s="53"/>
      <c r="M2840" s="53"/>
      <c r="N2840" s="53"/>
      <c r="O2840" s="53"/>
      <c r="P2840" s="53"/>
      <c r="Q2840" s="53"/>
      <c r="R2840" s="53"/>
      <c r="S2840" s="53"/>
    </row>
    <row r="2841" spans="1:19" x14ac:dyDescent="0.3">
      <c r="A2841" s="106"/>
      <c r="B2841" s="59"/>
      <c r="C2841" s="137" t="str">
        <f t="shared" si="44"/>
        <v/>
      </c>
      <c r="D2841" s="138" t="str">
        <f>IF(NOT(ISBLANK(B2841)),IF(AND(MONTH(B2841)&gt;=4,MONTH(B2841)&lt;=12,B2841&gt;=DATE(INT(LEFT('Fiscal Year'!$B$2,4)),4,1),B2841&lt;=DATE(INT(CONCATENATE("20",RIGHT('Fiscal Year'!$B$2,2))),3,31)),1,0),"")</f>
        <v/>
      </c>
      <c r="E2841" s="138" t="str">
        <f>IF(NOT(ISBLANK(B2841)),IF(AND(MONTH(B2841)&gt;=1,MONTH(B2841)&lt;=3,B2841&gt;=DATE(INT(LEFT('Fiscal Year'!$B$2,4)),4,1),B2841&lt;=DATE(INT(CONCATENATE("20",RIGHT('Fiscal Year'!$B$2,2))),3,31)),1,0),"")</f>
        <v/>
      </c>
      <c r="F2841" s="139" t="str">
        <f>IF(NOT(ISBLANK(B2841)),IF(B2841&lt;'Fiscal Year'!$B$3,1,0),"")</f>
        <v/>
      </c>
      <c r="G2841" s="10"/>
      <c r="H2841" s="10"/>
      <c r="I2841" s="40"/>
      <c r="J2841" s="40"/>
      <c r="K2841" s="53"/>
      <c r="L2841" s="53"/>
      <c r="M2841" s="53"/>
      <c r="N2841" s="53"/>
      <c r="O2841" s="53"/>
      <c r="P2841" s="53"/>
      <c r="Q2841" s="53"/>
      <c r="R2841" s="53"/>
      <c r="S2841" s="53"/>
    </row>
    <row r="2842" spans="1:19" x14ac:dyDescent="0.3">
      <c r="A2842" s="106"/>
      <c r="B2842" s="59"/>
      <c r="C2842" s="137" t="str">
        <f t="shared" si="44"/>
        <v/>
      </c>
      <c r="D2842" s="138" t="str">
        <f>IF(NOT(ISBLANK(B2842)),IF(AND(MONTH(B2842)&gt;=4,MONTH(B2842)&lt;=12,B2842&gt;=DATE(INT(LEFT('Fiscal Year'!$B$2,4)),4,1),B2842&lt;=DATE(INT(CONCATENATE("20",RIGHT('Fiscal Year'!$B$2,2))),3,31)),1,0),"")</f>
        <v/>
      </c>
      <c r="E2842" s="138" t="str">
        <f>IF(NOT(ISBLANK(B2842)),IF(AND(MONTH(B2842)&gt;=1,MONTH(B2842)&lt;=3,B2842&gt;=DATE(INT(LEFT('Fiscal Year'!$B$2,4)),4,1),B2842&lt;=DATE(INT(CONCATENATE("20",RIGHT('Fiscal Year'!$B$2,2))),3,31)),1,0),"")</f>
        <v/>
      </c>
      <c r="F2842" s="139" t="str">
        <f>IF(NOT(ISBLANK(B2842)),IF(B2842&lt;'Fiscal Year'!$B$3,1,0),"")</f>
        <v/>
      </c>
      <c r="G2842" s="10"/>
      <c r="H2842" s="10"/>
      <c r="I2842" s="40"/>
      <c r="J2842" s="40"/>
      <c r="K2842" s="53"/>
      <c r="L2842" s="53"/>
      <c r="M2842" s="53"/>
      <c r="N2842" s="53"/>
      <c r="O2842" s="53"/>
      <c r="P2842" s="53"/>
      <c r="Q2842" s="53"/>
      <c r="R2842" s="53"/>
      <c r="S2842" s="53"/>
    </row>
    <row r="2843" spans="1:19" x14ac:dyDescent="0.3">
      <c r="A2843" s="106"/>
      <c r="B2843" s="59"/>
      <c r="C2843" s="137" t="str">
        <f t="shared" si="44"/>
        <v/>
      </c>
      <c r="D2843" s="138" t="str">
        <f>IF(NOT(ISBLANK(B2843)),IF(AND(MONTH(B2843)&gt;=4,MONTH(B2843)&lt;=12,B2843&gt;=DATE(INT(LEFT('Fiscal Year'!$B$2,4)),4,1),B2843&lt;=DATE(INT(CONCATENATE("20",RIGHT('Fiscal Year'!$B$2,2))),3,31)),1,0),"")</f>
        <v/>
      </c>
      <c r="E2843" s="138" t="str">
        <f>IF(NOT(ISBLANK(B2843)),IF(AND(MONTH(B2843)&gt;=1,MONTH(B2843)&lt;=3,B2843&gt;=DATE(INT(LEFT('Fiscal Year'!$B$2,4)),4,1),B2843&lt;=DATE(INT(CONCATENATE("20",RIGHT('Fiscal Year'!$B$2,2))),3,31)),1,0),"")</f>
        <v/>
      </c>
      <c r="F2843" s="139" t="str">
        <f>IF(NOT(ISBLANK(B2843)),IF(B2843&lt;'Fiscal Year'!$B$3,1,0),"")</f>
        <v/>
      </c>
      <c r="G2843" s="10"/>
      <c r="H2843" s="10"/>
      <c r="I2843" s="40"/>
      <c r="J2843" s="40"/>
      <c r="K2843" s="53"/>
      <c r="L2843" s="53"/>
      <c r="M2843" s="53"/>
      <c r="N2843" s="53"/>
      <c r="O2843" s="53"/>
      <c r="P2843" s="53"/>
      <c r="Q2843" s="53"/>
      <c r="R2843" s="53"/>
      <c r="S2843" s="53"/>
    </row>
    <row r="2844" spans="1:19" x14ac:dyDescent="0.3">
      <c r="A2844" s="106"/>
      <c r="B2844" s="59"/>
      <c r="C2844" s="137" t="str">
        <f t="shared" si="44"/>
        <v/>
      </c>
      <c r="D2844" s="138" t="str">
        <f>IF(NOT(ISBLANK(B2844)),IF(AND(MONTH(B2844)&gt;=4,MONTH(B2844)&lt;=12,B2844&gt;=DATE(INT(LEFT('Fiscal Year'!$B$2,4)),4,1),B2844&lt;=DATE(INT(CONCATENATE("20",RIGHT('Fiscal Year'!$B$2,2))),3,31)),1,0),"")</f>
        <v/>
      </c>
      <c r="E2844" s="138" t="str">
        <f>IF(NOT(ISBLANK(B2844)),IF(AND(MONTH(B2844)&gt;=1,MONTH(B2844)&lt;=3,B2844&gt;=DATE(INT(LEFT('Fiscal Year'!$B$2,4)),4,1),B2844&lt;=DATE(INT(CONCATENATE("20",RIGHT('Fiscal Year'!$B$2,2))),3,31)),1,0),"")</f>
        <v/>
      </c>
      <c r="F2844" s="139" t="str">
        <f>IF(NOT(ISBLANK(B2844)),IF(B2844&lt;'Fiscal Year'!$B$3,1,0),"")</f>
        <v/>
      </c>
      <c r="G2844" s="10"/>
      <c r="H2844" s="10"/>
      <c r="I2844" s="40"/>
      <c r="J2844" s="40"/>
      <c r="K2844" s="53"/>
      <c r="L2844" s="53"/>
      <c r="M2844" s="53"/>
      <c r="N2844" s="53"/>
      <c r="O2844" s="53"/>
      <c r="P2844" s="53"/>
      <c r="Q2844" s="53"/>
      <c r="R2844" s="53"/>
      <c r="S2844" s="53"/>
    </row>
    <row r="2845" spans="1:19" x14ac:dyDescent="0.3">
      <c r="A2845" s="106"/>
      <c r="B2845" s="59"/>
      <c r="C2845" s="137" t="str">
        <f t="shared" si="44"/>
        <v/>
      </c>
      <c r="D2845" s="138" t="str">
        <f>IF(NOT(ISBLANK(B2845)),IF(AND(MONTH(B2845)&gt;=4,MONTH(B2845)&lt;=12,B2845&gt;=DATE(INT(LEFT('Fiscal Year'!$B$2,4)),4,1),B2845&lt;=DATE(INT(CONCATENATE("20",RIGHT('Fiscal Year'!$B$2,2))),3,31)),1,0),"")</f>
        <v/>
      </c>
      <c r="E2845" s="138" t="str">
        <f>IF(NOT(ISBLANK(B2845)),IF(AND(MONTH(B2845)&gt;=1,MONTH(B2845)&lt;=3,B2845&gt;=DATE(INT(LEFT('Fiscal Year'!$B$2,4)),4,1),B2845&lt;=DATE(INT(CONCATENATE("20",RIGHT('Fiscal Year'!$B$2,2))),3,31)),1,0),"")</f>
        <v/>
      </c>
      <c r="F2845" s="139" t="str">
        <f>IF(NOT(ISBLANK(B2845)),IF(B2845&lt;'Fiscal Year'!$B$3,1,0),"")</f>
        <v/>
      </c>
      <c r="G2845" s="10"/>
      <c r="H2845" s="10"/>
      <c r="I2845" s="40"/>
      <c r="J2845" s="40"/>
      <c r="K2845" s="53"/>
      <c r="L2845" s="53"/>
      <c r="M2845" s="53"/>
      <c r="N2845" s="53"/>
      <c r="O2845" s="53"/>
      <c r="P2845" s="53"/>
      <c r="Q2845" s="53"/>
      <c r="R2845" s="53"/>
      <c r="S2845" s="53"/>
    </row>
    <row r="2846" spans="1:19" x14ac:dyDescent="0.3">
      <c r="A2846" s="106"/>
      <c r="B2846" s="59"/>
      <c r="C2846" s="137" t="str">
        <f t="shared" si="44"/>
        <v/>
      </c>
      <c r="D2846" s="138" t="str">
        <f>IF(NOT(ISBLANK(B2846)),IF(AND(MONTH(B2846)&gt;=4,MONTH(B2846)&lt;=12,B2846&gt;=DATE(INT(LEFT('Fiscal Year'!$B$2,4)),4,1),B2846&lt;=DATE(INT(CONCATENATE("20",RIGHT('Fiscal Year'!$B$2,2))),3,31)),1,0),"")</f>
        <v/>
      </c>
      <c r="E2846" s="138" t="str">
        <f>IF(NOT(ISBLANK(B2846)),IF(AND(MONTH(B2846)&gt;=1,MONTH(B2846)&lt;=3,B2846&gt;=DATE(INT(LEFT('Fiscal Year'!$B$2,4)),4,1),B2846&lt;=DATE(INT(CONCATENATE("20",RIGHT('Fiscal Year'!$B$2,2))),3,31)),1,0),"")</f>
        <v/>
      </c>
      <c r="F2846" s="139" t="str">
        <f>IF(NOT(ISBLANK(B2846)),IF(B2846&lt;'Fiscal Year'!$B$3,1,0),"")</f>
        <v/>
      </c>
      <c r="G2846" s="10"/>
      <c r="H2846" s="10"/>
      <c r="I2846" s="40"/>
      <c r="J2846" s="40"/>
      <c r="K2846" s="53"/>
      <c r="L2846" s="53"/>
      <c r="M2846" s="53"/>
      <c r="N2846" s="53"/>
      <c r="O2846" s="53"/>
      <c r="P2846" s="53"/>
      <c r="Q2846" s="53"/>
      <c r="R2846" s="53"/>
      <c r="S2846" s="53"/>
    </row>
    <row r="2847" spans="1:19" x14ac:dyDescent="0.3">
      <c r="A2847" s="106"/>
      <c r="B2847" s="59"/>
      <c r="C2847" s="137" t="str">
        <f t="shared" si="44"/>
        <v/>
      </c>
      <c r="D2847" s="138" t="str">
        <f>IF(NOT(ISBLANK(B2847)),IF(AND(MONTH(B2847)&gt;=4,MONTH(B2847)&lt;=12,B2847&gt;=DATE(INT(LEFT('Fiscal Year'!$B$2,4)),4,1),B2847&lt;=DATE(INT(CONCATENATE("20",RIGHT('Fiscal Year'!$B$2,2))),3,31)),1,0),"")</f>
        <v/>
      </c>
      <c r="E2847" s="138" t="str">
        <f>IF(NOT(ISBLANK(B2847)),IF(AND(MONTH(B2847)&gt;=1,MONTH(B2847)&lt;=3,B2847&gt;=DATE(INT(LEFT('Fiscal Year'!$B$2,4)),4,1),B2847&lt;=DATE(INT(CONCATENATE("20",RIGHT('Fiscal Year'!$B$2,2))),3,31)),1,0),"")</f>
        <v/>
      </c>
      <c r="F2847" s="139" t="str">
        <f>IF(NOT(ISBLANK(B2847)),IF(B2847&lt;'Fiscal Year'!$B$3,1,0),"")</f>
        <v/>
      </c>
      <c r="G2847" s="10"/>
      <c r="H2847" s="10"/>
      <c r="I2847" s="40"/>
      <c r="J2847" s="40"/>
      <c r="K2847" s="53"/>
      <c r="L2847" s="53"/>
      <c r="M2847" s="53"/>
      <c r="N2847" s="53"/>
      <c r="O2847" s="53"/>
      <c r="P2847" s="53"/>
      <c r="Q2847" s="53"/>
      <c r="R2847" s="53"/>
      <c r="S2847" s="53"/>
    </row>
    <row r="2848" spans="1:19" x14ac:dyDescent="0.3">
      <c r="A2848" s="106"/>
      <c r="B2848" s="59"/>
      <c r="C2848" s="137" t="str">
        <f t="shared" si="44"/>
        <v/>
      </c>
      <c r="D2848" s="138" t="str">
        <f>IF(NOT(ISBLANK(B2848)),IF(AND(MONTH(B2848)&gt;=4,MONTH(B2848)&lt;=12,B2848&gt;=DATE(INT(LEFT('Fiscal Year'!$B$2,4)),4,1),B2848&lt;=DATE(INT(CONCATENATE("20",RIGHT('Fiscal Year'!$B$2,2))),3,31)),1,0),"")</f>
        <v/>
      </c>
      <c r="E2848" s="138" t="str">
        <f>IF(NOT(ISBLANK(B2848)),IF(AND(MONTH(B2848)&gt;=1,MONTH(B2848)&lt;=3,B2848&gt;=DATE(INT(LEFT('Fiscal Year'!$B$2,4)),4,1),B2848&lt;=DATE(INT(CONCATENATE("20",RIGHT('Fiscal Year'!$B$2,2))),3,31)),1,0),"")</f>
        <v/>
      </c>
      <c r="F2848" s="139" t="str">
        <f>IF(NOT(ISBLANK(B2848)),IF(B2848&lt;'Fiscal Year'!$B$3,1,0),"")</f>
        <v/>
      </c>
      <c r="G2848" s="10"/>
      <c r="H2848" s="10"/>
      <c r="I2848" s="40"/>
      <c r="J2848" s="40"/>
      <c r="K2848" s="53"/>
      <c r="L2848" s="53"/>
      <c r="M2848" s="53"/>
      <c r="N2848" s="53"/>
      <c r="O2848" s="53"/>
      <c r="P2848" s="53"/>
      <c r="Q2848" s="53"/>
      <c r="R2848" s="53"/>
      <c r="S2848" s="53"/>
    </row>
    <row r="2849" spans="1:19" x14ac:dyDescent="0.3">
      <c r="A2849" s="106"/>
      <c r="B2849" s="59"/>
      <c r="C2849" s="137" t="str">
        <f t="shared" si="44"/>
        <v/>
      </c>
      <c r="D2849" s="138" t="str">
        <f>IF(NOT(ISBLANK(B2849)),IF(AND(MONTH(B2849)&gt;=4,MONTH(B2849)&lt;=12,B2849&gt;=DATE(INT(LEFT('Fiscal Year'!$B$2,4)),4,1),B2849&lt;=DATE(INT(CONCATENATE("20",RIGHT('Fiscal Year'!$B$2,2))),3,31)),1,0),"")</f>
        <v/>
      </c>
      <c r="E2849" s="138" t="str">
        <f>IF(NOT(ISBLANK(B2849)),IF(AND(MONTH(B2849)&gt;=1,MONTH(B2849)&lt;=3,B2849&gt;=DATE(INT(LEFT('Fiscal Year'!$B$2,4)),4,1),B2849&lt;=DATE(INT(CONCATENATE("20",RIGHT('Fiscal Year'!$B$2,2))),3,31)),1,0),"")</f>
        <v/>
      </c>
      <c r="F2849" s="139" t="str">
        <f>IF(NOT(ISBLANK(B2849)),IF(B2849&lt;'Fiscal Year'!$B$3,1,0),"")</f>
        <v/>
      </c>
      <c r="G2849" s="10"/>
      <c r="H2849" s="10"/>
      <c r="I2849" s="40"/>
      <c r="J2849" s="40"/>
      <c r="K2849" s="53"/>
      <c r="L2849" s="53"/>
      <c r="M2849" s="53"/>
      <c r="N2849" s="53"/>
      <c r="O2849" s="53"/>
      <c r="P2849" s="53"/>
      <c r="Q2849" s="53"/>
      <c r="R2849" s="53"/>
      <c r="S2849" s="53"/>
    </row>
    <row r="2850" spans="1:19" x14ac:dyDescent="0.3">
      <c r="A2850" s="106"/>
      <c r="B2850" s="59"/>
      <c r="C2850" s="137" t="str">
        <f t="shared" si="44"/>
        <v/>
      </c>
      <c r="D2850" s="138" t="str">
        <f>IF(NOT(ISBLANK(B2850)),IF(AND(MONTH(B2850)&gt;=4,MONTH(B2850)&lt;=12,B2850&gt;=DATE(INT(LEFT('Fiscal Year'!$B$2,4)),4,1),B2850&lt;=DATE(INT(CONCATENATE("20",RIGHT('Fiscal Year'!$B$2,2))),3,31)),1,0),"")</f>
        <v/>
      </c>
      <c r="E2850" s="138" t="str">
        <f>IF(NOT(ISBLANK(B2850)),IF(AND(MONTH(B2850)&gt;=1,MONTH(B2850)&lt;=3,B2850&gt;=DATE(INT(LEFT('Fiscal Year'!$B$2,4)),4,1),B2850&lt;=DATE(INT(CONCATENATE("20",RIGHT('Fiscal Year'!$B$2,2))),3,31)),1,0),"")</f>
        <v/>
      </c>
      <c r="F2850" s="139" t="str">
        <f>IF(NOT(ISBLANK(B2850)),IF(B2850&lt;'Fiscal Year'!$B$3,1,0),"")</f>
        <v/>
      </c>
      <c r="G2850" s="10"/>
      <c r="H2850" s="10"/>
      <c r="I2850" s="40"/>
      <c r="J2850" s="40"/>
      <c r="K2850" s="53"/>
      <c r="L2850" s="53"/>
      <c r="M2850" s="53"/>
      <c r="N2850" s="53"/>
      <c r="O2850" s="53"/>
      <c r="P2850" s="53"/>
      <c r="Q2850" s="53"/>
      <c r="R2850" s="53"/>
      <c r="S2850" s="53"/>
    </row>
    <row r="2851" spans="1:19" x14ac:dyDescent="0.3">
      <c r="A2851" s="106"/>
      <c r="B2851" s="59"/>
      <c r="C2851" s="137" t="str">
        <f t="shared" si="44"/>
        <v/>
      </c>
      <c r="D2851" s="138" t="str">
        <f>IF(NOT(ISBLANK(B2851)),IF(AND(MONTH(B2851)&gt;=4,MONTH(B2851)&lt;=12,B2851&gt;=DATE(INT(LEFT('Fiscal Year'!$B$2,4)),4,1),B2851&lt;=DATE(INT(CONCATENATE("20",RIGHT('Fiscal Year'!$B$2,2))),3,31)),1,0),"")</f>
        <v/>
      </c>
      <c r="E2851" s="138" t="str">
        <f>IF(NOT(ISBLANK(B2851)),IF(AND(MONTH(B2851)&gt;=1,MONTH(B2851)&lt;=3,B2851&gt;=DATE(INT(LEFT('Fiscal Year'!$B$2,4)),4,1),B2851&lt;=DATE(INT(CONCATENATE("20",RIGHT('Fiscal Year'!$B$2,2))),3,31)),1,0),"")</f>
        <v/>
      </c>
      <c r="F2851" s="139" t="str">
        <f>IF(NOT(ISBLANK(B2851)),IF(B2851&lt;'Fiscal Year'!$B$3,1,0),"")</f>
        <v/>
      </c>
      <c r="G2851" s="10"/>
      <c r="H2851" s="10"/>
      <c r="I2851" s="40"/>
      <c r="J2851" s="40"/>
      <c r="K2851" s="53"/>
      <c r="L2851" s="53"/>
      <c r="M2851" s="53"/>
      <c r="N2851" s="53"/>
      <c r="O2851" s="53"/>
      <c r="P2851" s="53"/>
      <c r="Q2851" s="53"/>
      <c r="R2851" s="53"/>
      <c r="S2851" s="53"/>
    </row>
    <row r="2852" spans="1:19" x14ac:dyDescent="0.3">
      <c r="A2852" s="106"/>
      <c r="B2852" s="59"/>
      <c r="C2852" s="137" t="str">
        <f t="shared" si="44"/>
        <v/>
      </c>
      <c r="D2852" s="138" t="str">
        <f>IF(NOT(ISBLANK(B2852)),IF(AND(MONTH(B2852)&gt;=4,MONTH(B2852)&lt;=12,B2852&gt;=DATE(INT(LEFT('Fiscal Year'!$B$2,4)),4,1),B2852&lt;=DATE(INT(CONCATENATE("20",RIGHT('Fiscal Year'!$B$2,2))),3,31)),1,0),"")</f>
        <v/>
      </c>
      <c r="E2852" s="138" t="str">
        <f>IF(NOT(ISBLANK(B2852)),IF(AND(MONTH(B2852)&gt;=1,MONTH(B2852)&lt;=3,B2852&gt;=DATE(INT(LEFT('Fiscal Year'!$B$2,4)),4,1),B2852&lt;=DATE(INT(CONCATENATE("20",RIGHT('Fiscal Year'!$B$2,2))),3,31)),1,0),"")</f>
        <v/>
      </c>
      <c r="F2852" s="139" t="str">
        <f>IF(NOT(ISBLANK(B2852)),IF(B2852&lt;'Fiscal Year'!$B$3,1,0),"")</f>
        <v/>
      </c>
      <c r="G2852" s="10"/>
      <c r="H2852" s="10"/>
      <c r="I2852" s="40"/>
      <c r="J2852" s="40"/>
      <c r="K2852" s="53"/>
      <c r="L2852" s="53"/>
      <c r="M2852" s="53"/>
      <c r="N2852" s="53"/>
      <c r="O2852" s="53"/>
      <c r="P2852" s="53"/>
      <c r="Q2852" s="53"/>
      <c r="R2852" s="53"/>
      <c r="S2852" s="53"/>
    </row>
    <row r="2853" spans="1:19" x14ac:dyDescent="0.3">
      <c r="A2853" s="106"/>
      <c r="B2853" s="59"/>
      <c r="C2853" s="137" t="str">
        <f t="shared" si="44"/>
        <v/>
      </c>
      <c r="D2853" s="138" t="str">
        <f>IF(NOT(ISBLANK(B2853)),IF(AND(MONTH(B2853)&gt;=4,MONTH(B2853)&lt;=12,B2853&gt;=DATE(INT(LEFT('Fiscal Year'!$B$2,4)),4,1),B2853&lt;=DATE(INT(CONCATENATE("20",RIGHT('Fiscal Year'!$B$2,2))),3,31)),1,0),"")</f>
        <v/>
      </c>
      <c r="E2853" s="138" t="str">
        <f>IF(NOT(ISBLANK(B2853)),IF(AND(MONTH(B2853)&gt;=1,MONTH(B2853)&lt;=3,B2853&gt;=DATE(INT(LEFT('Fiscal Year'!$B$2,4)),4,1),B2853&lt;=DATE(INT(CONCATENATE("20",RIGHT('Fiscal Year'!$B$2,2))),3,31)),1,0),"")</f>
        <v/>
      </c>
      <c r="F2853" s="139" t="str">
        <f>IF(NOT(ISBLANK(B2853)),IF(B2853&lt;'Fiscal Year'!$B$3,1,0),"")</f>
        <v/>
      </c>
      <c r="G2853" s="10"/>
      <c r="H2853" s="10"/>
      <c r="I2853" s="40"/>
      <c r="J2853" s="40"/>
      <c r="K2853" s="53"/>
      <c r="L2853" s="53"/>
      <c r="M2853" s="53"/>
      <c r="N2853" s="53"/>
      <c r="O2853" s="53"/>
      <c r="P2853" s="53"/>
      <c r="Q2853" s="53"/>
      <c r="R2853" s="53"/>
      <c r="S2853" s="53"/>
    </row>
    <row r="2854" spans="1:19" x14ac:dyDescent="0.3">
      <c r="A2854" s="106"/>
      <c r="B2854" s="59"/>
      <c r="C2854" s="137" t="str">
        <f t="shared" si="44"/>
        <v/>
      </c>
      <c r="D2854" s="138" t="str">
        <f>IF(NOT(ISBLANK(B2854)),IF(AND(MONTH(B2854)&gt;=4,MONTH(B2854)&lt;=12,B2854&gt;=DATE(INT(LEFT('Fiscal Year'!$B$2,4)),4,1),B2854&lt;=DATE(INT(CONCATENATE("20",RIGHT('Fiscal Year'!$B$2,2))),3,31)),1,0),"")</f>
        <v/>
      </c>
      <c r="E2854" s="138" t="str">
        <f>IF(NOT(ISBLANK(B2854)),IF(AND(MONTH(B2854)&gt;=1,MONTH(B2854)&lt;=3,B2854&gt;=DATE(INT(LEFT('Fiscal Year'!$B$2,4)),4,1),B2854&lt;=DATE(INT(CONCATENATE("20",RIGHT('Fiscal Year'!$B$2,2))),3,31)),1,0),"")</f>
        <v/>
      </c>
      <c r="F2854" s="139" t="str">
        <f>IF(NOT(ISBLANK(B2854)),IF(B2854&lt;'Fiscal Year'!$B$3,1,0),"")</f>
        <v/>
      </c>
      <c r="G2854" s="10"/>
      <c r="H2854" s="10"/>
      <c r="I2854" s="40"/>
      <c r="J2854" s="40"/>
      <c r="K2854" s="53"/>
      <c r="L2854" s="53"/>
      <c r="M2854" s="53"/>
      <c r="N2854" s="53"/>
      <c r="O2854" s="53"/>
      <c r="P2854" s="53"/>
      <c r="Q2854" s="53"/>
      <c r="R2854" s="53"/>
      <c r="S2854" s="53"/>
    </row>
    <row r="2855" spans="1:19" x14ac:dyDescent="0.3">
      <c r="A2855" s="106"/>
      <c r="B2855" s="59"/>
      <c r="C2855" s="137" t="str">
        <f t="shared" si="44"/>
        <v/>
      </c>
      <c r="D2855" s="138" t="str">
        <f>IF(NOT(ISBLANK(B2855)),IF(AND(MONTH(B2855)&gt;=4,MONTH(B2855)&lt;=12,B2855&gt;=DATE(INT(LEFT('Fiscal Year'!$B$2,4)),4,1),B2855&lt;=DATE(INT(CONCATENATE("20",RIGHT('Fiscal Year'!$B$2,2))),3,31)),1,0),"")</f>
        <v/>
      </c>
      <c r="E2855" s="138" t="str">
        <f>IF(NOT(ISBLANK(B2855)),IF(AND(MONTH(B2855)&gt;=1,MONTH(B2855)&lt;=3,B2855&gt;=DATE(INT(LEFT('Fiscal Year'!$B$2,4)),4,1),B2855&lt;=DATE(INT(CONCATENATE("20",RIGHT('Fiscal Year'!$B$2,2))),3,31)),1,0),"")</f>
        <v/>
      </c>
      <c r="F2855" s="139" t="str">
        <f>IF(NOT(ISBLANK(B2855)),IF(B2855&lt;'Fiscal Year'!$B$3,1,0),"")</f>
        <v/>
      </c>
      <c r="G2855" s="10"/>
      <c r="H2855" s="10"/>
      <c r="I2855" s="40"/>
      <c r="J2855" s="40"/>
      <c r="K2855" s="53"/>
      <c r="L2855" s="53"/>
      <c r="M2855" s="53"/>
      <c r="N2855" s="53"/>
      <c r="O2855" s="53"/>
      <c r="P2855" s="53"/>
      <c r="Q2855" s="53"/>
      <c r="R2855" s="53"/>
      <c r="S2855" s="53"/>
    </row>
    <row r="2856" spans="1:19" x14ac:dyDescent="0.3">
      <c r="A2856" s="106"/>
      <c r="B2856" s="59"/>
      <c r="C2856" s="137" t="str">
        <f t="shared" si="44"/>
        <v/>
      </c>
      <c r="D2856" s="138" t="str">
        <f>IF(NOT(ISBLANK(B2856)),IF(AND(MONTH(B2856)&gt;=4,MONTH(B2856)&lt;=12,B2856&gt;=DATE(INT(LEFT('Fiscal Year'!$B$2,4)),4,1),B2856&lt;=DATE(INT(CONCATENATE("20",RIGHT('Fiscal Year'!$B$2,2))),3,31)),1,0),"")</f>
        <v/>
      </c>
      <c r="E2856" s="138" t="str">
        <f>IF(NOT(ISBLANK(B2856)),IF(AND(MONTH(B2856)&gt;=1,MONTH(B2856)&lt;=3,B2856&gt;=DATE(INT(LEFT('Fiscal Year'!$B$2,4)),4,1),B2856&lt;=DATE(INT(CONCATENATE("20",RIGHT('Fiscal Year'!$B$2,2))),3,31)),1,0),"")</f>
        <v/>
      </c>
      <c r="F2856" s="139" t="str">
        <f>IF(NOT(ISBLANK(B2856)),IF(B2856&lt;'Fiscal Year'!$B$3,1,0),"")</f>
        <v/>
      </c>
      <c r="G2856" s="10"/>
      <c r="H2856" s="10"/>
      <c r="I2856" s="40"/>
      <c r="J2856" s="40"/>
      <c r="K2856" s="53"/>
      <c r="L2856" s="53"/>
      <c r="M2856" s="53"/>
      <c r="N2856" s="53"/>
      <c r="O2856" s="53"/>
      <c r="P2856" s="53"/>
      <c r="Q2856" s="53"/>
      <c r="R2856" s="53"/>
      <c r="S2856" s="53"/>
    </row>
    <row r="2857" spans="1:19" x14ac:dyDescent="0.3">
      <c r="A2857" s="106"/>
      <c r="B2857" s="59"/>
      <c r="C2857" s="137" t="str">
        <f t="shared" si="44"/>
        <v/>
      </c>
      <c r="D2857" s="138" t="str">
        <f>IF(NOT(ISBLANK(B2857)),IF(AND(MONTH(B2857)&gt;=4,MONTH(B2857)&lt;=12,B2857&gt;=DATE(INT(LEFT('Fiscal Year'!$B$2,4)),4,1),B2857&lt;=DATE(INT(CONCATENATE("20",RIGHT('Fiscal Year'!$B$2,2))),3,31)),1,0),"")</f>
        <v/>
      </c>
      <c r="E2857" s="138" t="str">
        <f>IF(NOT(ISBLANK(B2857)),IF(AND(MONTH(B2857)&gt;=1,MONTH(B2857)&lt;=3,B2857&gt;=DATE(INT(LEFT('Fiscal Year'!$B$2,4)),4,1),B2857&lt;=DATE(INT(CONCATENATE("20",RIGHT('Fiscal Year'!$B$2,2))),3,31)),1,0),"")</f>
        <v/>
      </c>
      <c r="F2857" s="139" t="str">
        <f>IF(NOT(ISBLANK(B2857)),IF(B2857&lt;'Fiscal Year'!$B$3,1,0),"")</f>
        <v/>
      </c>
      <c r="G2857" s="10"/>
      <c r="H2857" s="10"/>
      <c r="I2857" s="40"/>
      <c r="J2857" s="40"/>
      <c r="K2857" s="53"/>
      <c r="L2857" s="53"/>
      <c r="M2857" s="53"/>
      <c r="N2857" s="53"/>
      <c r="O2857" s="53"/>
      <c r="P2857" s="53"/>
      <c r="Q2857" s="53"/>
      <c r="R2857" s="53"/>
      <c r="S2857" s="53"/>
    </row>
    <row r="2858" spans="1:19" x14ac:dyDescent="0.3">
      <c r="A2858" s="106"/>
      <c r="B2858" s="59"/>
      <c r="C2858" s="137" t="str">
        <f t="shared" si="44"/>
        <v/>
      </c>
      <c r="D2858" s="138" t="str">
        <f>IF(NOT(ISBLANK(B2858)),IF(AND(MONTH(B2858)&gt;=4,MONTH(B2858)&lt;=12,B2858&gt;=DATE(INT(LEFT('Fiscal Year'!$B$2,4)),4,1),B2858&lt;=DATE(INT(CONCATENATE("20",RIGHT('Fiscal Year'!$B$2,2))),3,31)),1,0),"")</f>
        <v/>
      </c>
      <c r="E2858" s="138" t="str">
        <f>IF(NOT(ISBLANK(B2858)),IF(AND(MONTH(B2858)&gt;=1,MONTH(B2858)&lt;=3,B2858&gt;=DATE(INT(LEFT('Fiscal Year'!$B$2,4)),4,1),B2858&lt;=DATE(INT(CONCATENATE("20",RIGHT('Fiscal Year'!$B$2,2))),3,31)),1,0),"")</f>
        <v/>
      </c>
      <c r="F2858" s="139" t="str">
        <f>IF(NOT(ISBLANK(B2858)),IF(B2858&lt;'Fiscal Year'!$B$3,1,0),"")</f>
        <v/>
      </c>
      <c r="G2858" s="10"/>
      <c r="H2858" s="10"/>
      <c r="I2858" s="40"/>
      <c r="J2858" s="40"/>
      <c r="K2858" s="53"/>
      <c r="L2858" s="53"/>
      <c r="M2858" s="53"/>
      <c r="N2858" s="53"/>
      <c r="O2858" s="53"/>
      <c r="P2858" s="53"/>
      <c r="Q2858" s="53"/>
      <c r="R2858" s="53"/>
      <c r="S2858" s="53"/>
    </row>
    <row r="2859" spans="1:19" x14ac:dyDescent="0.3">
      <c r="A2859" s="106"/>
      <c r="B2859" s="59"/>
      <c r="C2859" s="137" t="str">
        <f t="shared" si="44"/>
        <v/>
      </c>
      <c r="D2859" s="138" t="str">
        <f>IF(NOT(ISBLANK(B2859)),IF(AND(MONTH(B2859)&gt;=4,MONTH(B2859)&lt;=12,B2859&gt;=DATE(INT(LEFT('Fiscal Year'!$B$2,4)),4,1),B2859&lt;=DATE(INT(CONCATENATE("20",RIGHT('Fiscal Year'!$B$2,2))),3,31)),1,0),"")</f>
        <v/>
      </c>
      <c r="E2859" s="138" t="str">
        <f>IF(NOT(ISBLANK(B2859)),IF(AND(MONTH(B2859)&gt;=1,MONTH(B2859)&lt;=3,B2859&gt;=DATE(INT(LEFT('Fiscal Year'!$B$2,4)),4,1),B2859&lt;=DATE(INT(CONCATENATE("20",RIGHT('Fiscal Year'!$B$2,2))),3,31)),1,0),"")</f>
        <v/>
      </c>
      <c r="F2859" s="139" t="str">
        <f>IF(NOT(ISBLANK(B2859)),IF(B2859&lt;'Fiscal Year'!$B$3,1,0),"")</f>
        <v/>
      </c>
      <c r="G2859" s="10"/>
      <c r="H2859" s="10"/>
      <c r="I2859" s="40"/>
      <c r="J2859" s="40"/>
      <c r="K2859" s="53"/>
      <c r="L2859" s="53"/>
      <c r="M2859" s="53"/>
      <c r="N2859" s="53"/>
      <c r="O2859" s="53"/>
      <c r="P2859" s="53"/>
      <c r="Q2859" s="53"/>
      <c r="R2859" s="53"/>
      <c r="S2859" s="53"/>
    </row>
    <row r="2860" spans="1:19" x14ac:dyDescent="0.3">
      <c r="A2860" s="106"/>
      <c r="B2860" s="59"/>
      <c r="C2860" s="137" t="str">
        <f t="shared" si="44"/>
        <v/>
      </c>
      <c r="D2860" s="138" t="str">
        <f>IF(NOT(ISBLANK(B2860)),IF(AND(MONTH(B2860)&gt;=4,MONTH(B2860)&lt;=12,B2860&gt;=DATE(INT(LEFT('Fiscal Year'!$B$2,4)),4,1),B2860&lt;=DATE(INT(CONCATENATE("20",RIGHT('Fiscal Year'!$B$2,2))),3,31)),1,0),"")</f>
        <v/>
      </c>
      <c r="E2860" s="138" t="str">
        <f>IF(NOT(ISBLANK(B2860)),IF(AND(MONTH(B2860)&gt;=1,MONTH(B2860)&lt;=3,B2860&gt;=DATE(INT(LEFT('Fiscal Year'!$B$2,4)),4,1),B2860&lt;=DATE(INT(CONCATENATE("20",RIGHT('Fiscal Year'!$B$2,2))),3,31)),1,0),"")</f>
        <v/>
      </c>
      <c r="F2860" s="139" t="str">
        <f>IF(NOT(ISBLANK(B2860)),IF(B2860&lt;'Fiscal Year'!$B$3,1,0),"")</f>
        <v/>
      </c>
      <c r="G2860" s="10"/>
      <c r="H2860" s="10"/>
      <c r="I2860" s="40"/>
      <c r="J2860" s="40"/>
      <c r="K2860" s="53"/>
      <c r="L2860" s="53"/>
      <c r="M2860" s="53"/>
      <c r="N2860" s="53"/>
      <c r="O2860" s="53"/>
      <c r="P2860" s="53"/>
      <c r="Q2860" s="53"/>
      <c r="R2860" s="53"/>
      <c r="S2860" s="53"/>
    </row>
    <row r="2861" spans="1:19" x14ac:dyDescent="0.3">
      <c r="A2861" s="106"/>
      <c r="B2861" s="59"/>
      <c r="C2861" s="137" t="str">
        <f t="shared" si="44"/>
        <v/>
      </c>
      <c r="D2861" s="138" t="str">
        <f>IF(NOT(ISBLANK(B2861)),IF(AND(MONTH(B2861)&gt;=4,MONTH(B2861)&lt;=12,B2861&gt;=DATE(INT(LEFT('Fiscal Year'!$B$2,4)),4,1),B2861&lt;=DATE(INT(CONCATENATE("20",RIGHT('Fiscal Year'!$B$2,2))),3,31)),1,0),"")</f>
        <v/>
      </c>
      <c r="E2861" s="138" t="str">
        <f>IF(NOT(ISBLANK(B2861)),IF(AND(MONTH(B2861)&gt;=1,MONTH(B2861)&lt;=3,B2861&gt;=DATE(INT(LEFT('Fiscal Year'!$B$2,4)),4,1),B2861&lt;=DATE(INT(CONCATENATE("20",RIGHT('Fiscal Year'!$B$2,2))),3,31)),1,0),"")</f>
        <v/>
      </c>
      <c r="F2861" s="139" t="str">
        <f>IF(NOT(ISBLANK(B2861)),IF(B2861&lt;'Fiscal Year'!$B$3,1,0),"")</f>
        <v/>
      </c>
      <c r="G2861" s="10"/>
      <c r="H2861" s="10"/>
      <c r="I2861" s="40"/>
      <c r="J2861" s="40"/>
      <c r="K2861" s="53"/>
      <c r="L2861" s="53"/>
      <c r="M2861" s="53"/>
      <c r="N2861" s="53"/>
      <c r="O2861" s="53"/>
      <c r="P2861" s="53"/>
      <c r="Q2861" s="53"/>
      <c r="R2861" s="53"/>
      <c r="S2861" s="53"/>
    </row>
    <row r="2862" spans="1:19" x14ac:dyDescent="0.3">
      <c r="A2862" s="106"/>
      <c r="B2862" s="59"/>
      <c r="C2862" s="137" t="str">
        <f t="shared" si="44"/>
        <v/>
      </c>
      <c r="D2862" s="138" t="str">
        <f>IF(NOT(ISBLANK(B2862)),IF(AND(MONTH(B2862)&gt;=4,MONTH(B2862)&lt;=12,B2862&gt;=DATE(INT(LEFT('Fiscal Year'!$B$2,4)),4,1),B2862&lt;=DATE(INT(CONCATENATE("20",RIGHT('Fiscal Year'!$B$2,2))),3,31)),1,0),"")</f>
        <v/>
      </c>
      <c r="E2862" s="138" t="str">
        <f>IF(NOT(ISBLANK(B2862)),IF(AND(MONTH(B2862)&gt;=1,MONTH(B2862)&lt;=3,B2862&gt;=DATE(INT(LEFT('Fiscal Year'!$B$2,4)),4,1),B2862&lt;=DATE(INT(CONCATENATE("20",RIGHT('Fiscal Year'!$B$2,2))),3,31)),1,0),"")</f>
        <v/>
      </c>
      <c r="F2862" s="139" t="str">
        <f>IF(NOT(ISBLANK(B2862)),IF(B2862&lt;'Fiscal Year'!$B$3,1,0),"")</f>
        <v/>
      </c>
      <c r="G2862" s="10"/>
      <c r="H2862" s="10"/>
      <c r="I2862" s="40"/>
      <c r="J2862" s="40"/>
      <c r="K2862" s="53"/>
      <c r="L2862" s="53"/>
      <c r="M2862" s="53"/>
      <c r="N2862" s="53"/>
      <c r="O2862" s="53"/>
      <c r="P2862" s="53"/>
      <c r="Q2862" s="53"/>
      <c r="R2862" s="53"/>
      <c r="S2862" s="53"/>
    </row>
    <row r="2863" spans="1:19" x14ac:dyDescent="0.3">
      <c r="A2863" s="106"/>
      <c r="B2863" s="59"/>
      <c r="C2863" s="137" t="str">
        <f t="shared" si="44"/>
        <v/>
      </c>
      <c r="D2863" s="138" t="str">
        <f>IF(NOT(ISBLANK(B2863)),IF(AND(MONTH(B2863)&gt;=4,MONTH(B2863)&lt;=12,B2863&gt;=DATE(INT(LEFT('Fiscal Year'!$B$2,4)),4,1),B2863&lt;=DATE(INT(CONCATENATE("20",RIGHT('Fiscal Year'!$B$2,2))),3,31)),1,0),"")</f>
        <v/>
      </c>
      <c r="E2863" s="138" t="str">
        <f>IF(NOT(ISBLANK(B2863)),IF(AND(MONTH(B2863)&gt;=1,MONTH(B2863)&lt;=3,B2863&gt;=DATE(INT(LEFT('Fiscal Year'!$B$2,4)),4,1),B2863&lt;=DATE(INT(CONCATENATE("20",RIGHT('Fiscal Year'!$B$2,2))),3,31)),1,0),"")</f>
        <v/>
      </c>
      <c r="F2863" s="139" t="str">
        <f>IF(NOT(ISBLANK(B2863)),IF(B2863&lt;'Fiscal Year'!$B$3,1,0),"")</f>
        <v/>
      </c>
      <c r="G2863" s="10"/>
      <c r="H2863" s="10"/>
      <c r="I2863" s="40"/>
      <c r="J2863" s="40"/>
      <c r="K2863" s="53"/>
      <c r="L2863" s="53"/>
      <c r="M2863" s="53"/>
      <c r="N2863" s="53"/>
      <c r="O2863" s="53"/>
      <c r="P2863" s="53"/>
      <c r="Q2863" s="53"/>
      <c r="R2863" s="53"/>
      <c r="S2863" s="53"/>
    </row>
    <row r="2864" spans="1:19" x14ac:dyDescent="0.3">
      <c r="A2864" s="106"/>
      <c r="B2864" s="59"/>
      <c r="C2864" s="137" t="str">
        <f t="shared" si="44"/>
        <v/>
      </c>
      <c r="D2864" s="138" t="str">
        <f>IF(NOT(ISBLANK(B2864)),IF(AND(MONTH(B2864)&gt;=4,MONTH(B2864)&lt;=12,B2864&gt;=DATE(INT(LEFT('Fiscal Year'!$B$2,4)),4,1),B2864&lt;=DATE(INT(CONCATENATE("20",RIGHT('Fiscal Year'!$B$2,2))),3,31)),1,0),"")</f>
        <v/>
      </c>
      <c r="E2864" s="138" t="str">
        <f>IF(NOT(ISBLANK(B2864)),IF(AND(MONTH(B2864)&gt;=1,MONTH(B2864)&lt;=3,B2864&gt;=DATE(INT(LEFT('Fiscal Year'!$B$2,4)),4,1),B2864&lt;=DATE(INT(CONCATENATE("20",RIGHT('Fiscal Year'!$B$2,2))),3,31)),1,0),"")</f>
        <v/>
      </c>
      <c r="F2864" s="139" t="str">
        <f>IF(NOT(ISBLANK(B2864)),IF(B2864&lt;'Fiscal Year'!$B$3,1,0),"")</f>
        <v/>
      </c>
      <c r="G2864" s="10"/>
      <c r="H2864" s="10"/>
      <c r="I2864" s="40"/>
      <c r="J2864" s="40"/>
      <c r="K2864" s="53"/>
      <c r="L2864" s="53"/>
      <c r="M2864" s="53"/>
      <c r="N2864" s="53"/>
      <c r="O2864" s="53"/>
      <c r="P2864" s="53"/>
      <c r="Q2864" s="53"/>
      <c r="R2864" s="53"/>
      <c r="S2864" s="53"/>
    </row>
    <row r="2865" spans="1:19" x14ac:dyDescent="0.3">
      <c r="A2865" s="106"/>
      <c r="B2865" s="59"/>
      <c r="C2865" s="137" t="str">
        <f t="shared" si="44"/>
        <v/>
      </c>
      <c r="D2865" s="138" t="str">
        <f>IF(NOT(ISBLANK(B2865)),IF(AND(MONTH(B2865)&gt;=4,MONTH(B2865)&lt;=12,B2865&gt;=DATE(INT(LEFT('Fiscal Year'!$B$2,4)),4,1),B2865&lt;=DATE(INT(CONCATENATE("20",RIGHT('Fiscal Year'!$B$2,2))),3,31)),1,0),"")</f>
        <v/>
      </c>
      <c r="E2865" s="138" t="str">
        <f>IF(NOT(ISBLANK(B2865)),IF(AND(MONTH(B2865)&gt;=1,MONTH(B2865)&lt;=3,B2865&gt;=DATE(INT(LEFT('Fiscal Year'!$B$2,4)),4,1),B2865&lt;=DATE(INT(CONCATENATE("20",RIGHT('Fiscal Year'!$B$2,2))),3,31)),1,0),"")</f>
        <v/>
      </c>
      <c r="F2865" s="139" t="str">
        <f>IF(NOT(ISBLANK(B2865)),IF(B2865&lt;'Fiscal Year'!$B$3,1,0),"")</f>
        <v/>
      </c>
      <c r="G2865" s="10"/>
      <c r="H2865" s="10"/>
      <c r="I2865" s="40"/>
      <c r="J2865" s="40"/>
      <c r="K2865" s="53"/>
      <c r="L2865" s="53"/>
      <c r="M2865" s="53"/>
      <c r="N2865" s="53"/>
      <c r="O2865" s="53"/>
      <c r="P2865" s="53"/>
      <c r="Q2865" s="53"/>
      <c r="R2865" s="53"/>
      <c r="S2865" s="53"/>
    </row>
    <row r="2866" spans="1:19" x14ac:dyDescent="0.3">
      <c r="A2866" s="106"/>
      <c r="B2866" s="59"/>
      <c r="C2866" s="137" t="str">
        <f t="shared" si="44"/>
        <v/>
      </c>
      <c r="D2866" s="138" t="str">
        <f>IF(NOT(ISBLANK(B2866)),IF(AND(MONTH(B2866)&gt;=4,MONTH(B2866)&lt;=12,B2866&gt;=DATE(INT(LEFT('Fiscal Year'!$B$2,4)),4,1),B2866&lt;=DATE(INT(CONCATENATE("20",RIGHT('Fiscal Year'!$B$2,2))),3,31)),1,0),"")</f>
        <v/>
      </c>
      <c r="E2866" s="138" t="str">
        <f>IF(NOT(ISBLANK(B2866)),IF(AND(MONTH(B2866)&gt;=1,MONTH(B2866)&lt;=3,B2866&gt;=DATE(INT(LEFT('Fiscal Year'!$B$2,4)),4,1),B2866&lt;=DATE(INT(CONCATENATE("20",RIGHT('Fiscal Year'!$B$2,2))),3,31)),1,0),"")</f>
        <v/>
      </c>
      <c r="F2866" s="139" t="str">
        <f>IF(NOT(ISBLANK(B2866)),IF(B2866&lt;'Fiscal Year'!$B$3,1,0),"")</f>
        <v/>
      </c>
      <c r="G2866" s="10"/>
      <c r="H2866" s="10"/>
      <c r="I2866" s="40"/>
      <c r="J2866" s="40"/>
      <c r="K2866" s="53"/>
      <c r="L2866" s="53"/>
      <c r="M2866" s="53"/>
      <c r="N2866" s="53"/>
      <c r="O2866" s="53"/>
      <c r="P2866" s="53"/>
      <c r="Q2866" s="53"/>
      <c r="R2866" s="53"/>
      <c r="S2866" s="53"/>
    </row>
    <row r="2867" spans="1:19" x14ac:dyDescent="0.3">
      <c r="A2867" s="106"/>
      <c r="B2867" s="59"/>
      <c r="C2867" s="137" t="str">
        <f t="shared" si="44"/>
        <v/>
      </c>
      <c r="D2867" s="138" t="str">
        <f>IF(NOT(ISBLANK(B2867)),IF(AND(MONTH(B2867)&gt;=4,MONTH(B2867)&lt;=12,B2867&gt;=DATE(INT(LEFT('Fiscal Year'!$B$2,4)),4,1),B2867&lt;=DATE(INT(CONCATENATE("20",RIGHT('Fiscal Year'!$B$2,2))),3,31)),1,0),"")</f>
        <v/>
      </c>
      <c r="E2867" s="138" t="str">
        <f>IF(NOT(ISBLANK(B2867)),IF(AND(MONTH(B2867)&gt;=1,MONTH(B2867)&lt;=3,B2867&gt;=DATE(INT(LEFT('Fiscal Year'!$B$2,4)),4,1),B2867&lt;=DATE(INT(CONCATENATE("20",RIGHT('Fiscal Year'!$B$2,2))),3,31)),1,0),"")</f>
        <v/>
      </c>
      <c r="F2867" s="139" t="str">
        <f>IF(NOT(ISBLANK(B2867)),IF(B2867&lt;'Fiscal Year'!$B$3,1,0),"")</f>
        <v/>
      </c>
      <c r="G2867" s="10"/>
      <c r="H2867" s="10"/>
      <c r="I2867" s="40"/>
      <c r="J2867" s="40"/>
      <c r="K2867" s="53"/>
      <c r="L2867" s="53"/>
      <c r="M2867" s="53"/>
      <c r="N2867" s="53"/>
      <c r="O2867" s="53"/>
      <c r="P2867" s="53"/>
      <c r="Q2867" s="53"/>
      <c r="R2867" s="53"/>
      <c r="S2867" s="53"/>
    </row>
    <row r="2868" spans="1:19" x14ac:dyDescent="0.3">
      <c r="A2868" s="106"/>
      <c r="B2868" s="59"/>
      <c r="C2868" s="137" t="str">
        <f t="shared" si="44"/>
        <v/>
      </c>
      <c r="D2868" s="138" t="str">
        <f>IF(NOT(ISBLANK(B2868)),IF(AND(MONTH(B2868)&gt;=4,MONTH(B2868)&lt;=12,B2868&gt;=DATE(INT(LEFT('Fiscal Year'!$B$2,4)),4,1),B2868&lt;=DATE(INT(CONCATENATE("20",RIGHT('Fiscal Year'!$B$2,2))),3,31)),1,0),"")</f>
        <v/>
      </c>
      <c r="E2868" s="138" t="str">
        <f>IF(NOT(ISBLANK(B2868)),IF(AND(MONTH(B2868)&gt;=1,MONTH(B2868)&lt;=3,B2868&gt;=DATE(INT(LEFT('Fiscal Year'!$B$2,4)),4,1),B2868&lt;=DATE(INT(CONCATENATE("20",RIGHT('Fiscal Year'!$B$2,2))),3,31)),1,0),"")</f>
        <v/>
      </c>
      <c r="F2868" s="139" t="str">
        <f>IF(NOT(ISBLANK(B2868)),IF(B2868&lt;'Fiscal Year'!$B$3,1,0),"")</f>
        <v/>
      </c>
      <c r="G2868" s="10"/>
      <c r="H2868" s="10"/>
      <c r="I2868" s="40"/>
      <c r="J2868" s="40"/>
      <c r="K2868" s="53"/>
      <c r="L2868" s="53"/>
      <c r="M2868" s="53"/>
      <c r="N2868" s="53"/>
      <c r="O2868" s="53"/>
      <c r="P2868" s="53"/>
      <c r="Q2868" s="53"/>
      <c r="R2868" s="53"/>
      <c r="S2868" s="53"/>
    </row>
    <row r="2869" spans="1:19" x14ac:dyDescent="0.3">
      <c r="A2869" s="106"/>
      <c r="B2869" s="59"/>
      <c r="C2869" s="137" t="str">
        <f t="shared" si="44"/>
        <v/>
      </c>
      <c r="D2869" s="138" t="str">
        <f>IF(NOT(ISBLANK(B2869)),IF(AND(MONTH(B2869)&gt;=4,MONTH(B2869)&lt;=12,B2869&gt;=DATE(INT(LEFT('Fiscal Year'!$B$2,4)),4,1),B2869&lt;=DATE(INT(CONCATENATE("20",RIGHT('Fiscal Year'!$B$2,2))),3,31)),1,0),"")</f>
        <v/>
      </c>
      <c r="E2869" s="138" t="str">
        <f>IF(NOT(ISBLANK(B2869)),IF(AND(MONTH(B2869)&gt;=1,MONTH(B2869)&lt;=3,B2869&gt;=DATE(INT(LEFT('Fiscal Year'!$B$2,4)),4,1),B2869&lt;=DATE(INT(CONCATENATE("20",RIGHT('Fiscal Year'!$B$2,2))),3,31)),1,0),"")</f>
        <v/>
      </c>
      <c r="F2869" s="139" t="str">
        <f>IF(NOT(ISBLANK(B2869)),IF(B2869&lt;'Fiscal Year'!$B$3,1,0),"")</f>
        <v/>
      </c>
      <c r="G2869" s="10"/>
      <c r="H2869" s="10"/>
      <c r="I2869" s="40"/>
      <c r="J2869" s="40"/>
      <c r="K2869" s="53"/>
      <c r="L2869" s="53"/>
      <c r="M2869" s="53"/>
      <c r="N2869" s="53"/>
      <c r="O2869" s="53"/>
      <c r="P2869" s="53"/>
      <c r="Q2869" s="53"/>
      <c r="R2869" s="53"/>
      <c r="S2869" s="53"/>
    </row>
    <row r="2870" spans="1:19" x14ac:dyDescent="0.3">
      <c r="A2870" s="106"/>
      <c r="B2870" s="59"/>
      <c r="C2870" s="137" t="str">
        <f t="shared" si="44"/>
        <v/>
      </c>
      <c r="D2870" s="138" t="str">
        <f>IF(NOT(ISBLANK(B2870)),IF(AND(MONTH(B2870)&gt;=4,MONTH(B2870)&lt;=12,B2870&gt;=DATE(INT(LEFT('Fiscal Year'!$B$2,4)),4,1),B2870&lt;=DATE(INT(CONCATENATE("20",RIGHT('Fiscal Year'!$B$2,2))),3,31)),1,0),"")</f>
        <v/>
      </c>
      <c r="E2870" s="138" t="str">
        <f>IF(NOT(ISBLANK(B2870)),IF(AND(MONTH(B2870)&gt;=1,MONTH(B2870)&lt;=3,B2870&gt;=DATE(INT(LEFT('Fiscal Year'!$B$2,4)),4,1),B2870&lt;=DATE(INT(CONCATENATE("20",RIGHT('Fiscal Year'!$B$2,2))),3,31)),1,0),"")</f>
        <v/>
      </c>
      <c r="F2870" s="139" t="str">
        <f>IF(NOT(ISBLANK(B2870)),IF(B2870&lt;'Fiscal Year'!$B$3,1,0),"")</f>
        <v/>
      </c>
      <c r="G2870" s="10"/>
      <c r="H2870" s="10"/>
      <c r="I2870" s="40"/>
      <c r="J2870" s="40"/>
      <c r="K2870" s="53"/>
      <c r="L2870" s="53"/>
      <c r="M2870" s="53"/>
      <c r="N2870" s="53"/>
      <c r="O2870" s="53"/>
      <c r="P2870" s="53"/>
      <c r="Q2870" s="53"/>
      <c r="R2870" s="53"/>
      <c r="S2870" s="53"/>
    </row>
    <row r="2871" spans="1:19" x14ac:dyDescent="0.3">
      <c r="A2871" s="106"/>
      <c r="B2871" s="59"/>
      <c r="C2871" s="137" t="str">
        <f t="shared" si="44"/>
        <v/>
      </c>
      <c r="D2871" s="138" t="str">
        <f>IF(NOT(ISBLANK(B2871)),IF(AND(MONTH(B2871)&gt;=4,MONTH(B2871)&lt;=12,B2871&gt;=DATE(INT(LEFT('Fiscal Year'!$B$2,4)),4,1),B2871&lt;=DATE(INT(CONCATENATE("20",RIGHT('Fiscal Year'!$B$2,2))),3,31)),1,0),"")</f>
        <v/>
      </c>
      <c r="E2871" s="138" t="str">
        <f>IF(NOT(ISBLANK(B2871)),IF(AND(MONTH(B2871)&gt;=1,MONTH(B2871)&lt;=3,B2871&gt;=DATE(INT(LEFT('Fiscal Year'!$B$2,4)),4,1),B2871&lt;=DATE(INT(CONCATENATE("20",RIGHT('Fiscal Year'!$B$2,2))),3,31)),1,0),"")</f>
        <v/>
      </c>
      <c r="F2871" s="139" t="str">
        <f>IF(NOT(ISBLANK(B2871)),IF(B2871&lt;'Fiscal Year'!$B$3,1,0),"")</f>
        <v/>
      </c>
      <c r="G2871" s="10"/>
      <c r="H2871" s="10"/>
      <c r="I2871" s="40"/>
      <c r="J2871" s="40"/>
      <c r="K2871" s="53"/>
      <c r="L2871" s="53"/>
      <c r="M2871" s="53"/>
      <c r="N2871" s="53"/>
      <c r="O2871" s="53"/>
      <c r="P2871" s="53"/>
      <c r="Q2871" s="53"/>
      <c r="R2871" s="53"/>
      <c r="S2871" s="53"/>
    </row>
    <row r="2872" spans="1:19" x14ac:dyDescent="0.3">
      <c r="A2872" s="106"/>
      <c r="B2872" s="59"/>
      <c r="C2872" s="137" t="str">
        <f t="shared" si="44"/>
        <v/>
      </c>
      <c r="D2872" s="138" t="str">
        <f>IF(NOT(ISBLANK(B2872)),IF(AND(MONTH(B2872)&gt;=4,MONTH(B2872)&lt;=12,B2872&gt;=DATE(INT(LEFT('Fiscal Year'!$B$2,4)),4,1),B2872&lt;=DATE(INT(CONCATENATE("20",RIGHT('Fiscal Year'!$B$2,2))),3,31)),1,0),"")</f>
        <v/>
      </c>
      <c r="E2872" s="138" t="str">
        <f>IF(NOT(ISBLANK(B2872)),IF(AND(MONTH(B2872)&gt;=1,MONTH(B2872)&lt;=3,B2872&gt;=DATE(INT(LEFT('Fiscal Year'!$B$2,4)),4,1),B2872&lt;=DATE(INT(CONCATENATE("20",RIGHT('Fiscal Year'!$B$2,2))),3,31)),1,0),"")</f>
        <v/>
      </c>
      <c r="F2872" s="139" t="str">
        <f>IF(NOT(ISBLANK(B2872)),IF(B2872&lt;'Fiscal Year'!$B$3,1,0),"")</f>
        <v/>
      </c>
      <c r="G2872" s="10"/>
      <c r="H2872" s="10"/>
      <c r="I2872" s="40"/>
      <c r="J2872" s="40"/>
      <c r="K2872" s="53"/>
      <c r="L2872" s="53"/>
      <c r="M2872" s="53"/>
      <c r="N2872" s="53"/>
      <c r="O2872" s="53"/>
      <c r="P2872" s="53"/>
      <c r="Q2872" s="53"/>
      <c r="R2872" s="53"/>
      <c r="S2872" s="53"/>
    </row>
    <row r="2873" spans="1:19" x14ac:dyDescent="0.3">
      <c r="A2873" s="106"/>
      <c r="B2873" s="59"/>
      <c r="C2873" s="137" t="str">
        <f t="shared" si="44"/>
        <v/>
      </c>
      <c r="D2873" s="138" t="str">
        <f>IF(NOT(ISBLANK(B2873)),IF(AND(MONTH(B2873)&gt;=4,MONTH(B2873)&lt;=12,B2873&gt;=DATE(INT(LEFT('Fiscal Year'!$B$2,4)),4,1),B2873&lt;=DATE(INT(CONCATENATE("20",RIGHT('Fiscal Year'!$B$2,2))),3,31)),1,0),"")</f>
        <v/>
      </c>
      <c r="E2873" s="138" t="str">
        <f>IF(NOT(ISBLANK(B2873)),IF(AND(MONTH(B2873)&gt;=1,MONTH(B2873)&lt;=3,B2873&gt;=DATE(INT(LEFT('Fiscal Year'!$B$2,4)),4,1),B2873&lt;=DATE(INT(CONCATENATE("20",RIGHT('Fiscal Year'!$B$2,2))),3,31)),1,0),"")</f>
        <v/>
      </c>
      <c r="F2873" s="139" t="str">
        <f>IF(NOT(ISBLANK(B2873)),IF(B2873&lt;'Fiscal Year'!$B$3,1,0),"")</f>
        <v/>
      </c>
      <c r="G2873" s="10"/>
      <c r="H2873" s="10"/>
      <c r="I2873" s="40"/>
      <c r="J2873" s="40"/>
      <c r="K2873" s="53"/>
      <c r="L2873" s="53"/>
      <c r="M2873" s="53"/>
      <c r="N2873" s="53"/>
      <c r="O2873" s="53"/>
      <c r="P2873" s="53"/>
      <c r="Q2873" s="53"/>
      <c r="R2873" s="53"/>
      <c r="S2873" s="53"/>
    </row>
    <row r="2874" spans="1:19" x14ac:dyDescent="0.3">
      <c r="A2874" s="106"/>
      <c r="B2874" s="59"/>
      <c r="C2874" s="137" t="str">
        <f t="shared" si="44"/>
        <v/>
      </c>
      <c r="D2874" s="138" t="str">
        <f>IF(NOT(ISBLANK(B2874)),IF(AND(MONTH(B2874)&gt;=4,MONTH(B2874)&lt;=12,B2874&gt;=DATE(INT(LEFT('Fiscal Year'!$B$2,4)),4,1),B2874&lt;=DATE(INT(CONCATENATE("20",RIGHT('Fiscal Year'!$B$2,2))),3,31)),1,0),"")</f>
        <v/>
      </c>
      <c r="E2874" s="138" t="str">
        <f>IF(NOT(ISBLANK(B2874)),IF(AND(MONTH(B2874)&gt;=1,MONTH(B2874)&lt;=3,B2874&gt;=DATE(INT(LEFT('Fiscal Year'!$B$2,4)),4,1),B2874&lt;=DATE(INT(CONCATENATE("20",RIGHT('Fiscal Year'!$B$2,2))),3,31)),1,0),"")</f>
        <v/>
      </c>
      <c r="F2874" s="139" t="str">
        <f>IF(NOT(ISBLANK(B2874)),IF(B2874&lt;'Fiscal Year'!$B$3,1,0),"")</f>
        <v/>
      </c>
      <c r="G2874" s="10"/>
      <c r="H2874" s="10"/>
      <c r="I2874" s="40"/>
      <c r="J2874" s="40"/>
      <c r="K2874" s="53"/>
      <c r="L2874" s="53"/>
      <c r="M2874" s="53"/>
      <c r="N2874" s="53"/>
      <c r="O2874" s="53"/>
      <c r="P2874" s="53"/>
      <c r="Q2874" s="53"/>
      <c r="R2874" s="53"/>
      <c r="S2874" s="53"/>
    </row>
    <row r="2875" spans="1:19" x14ac:dyDescent="0.3">
      <c r="A2875" s="106"/>
      <c r="B2875" s="59"/>
      <c r="C2875" s="137" t="str">
        <f t="shared" si="44"/>
        <v/>
      </c>
      <c r="D2875" s="138" t="str">
        <f>IF(NOT(ISBLANK(B2875)),IF(AND(MONTH(B2875)&gt;=4,MONTH(B2875)&lt;=12,B2875&gt;=DATE(INT(LEFT('Fiscal Year'!$B$2,4)),4,1),B2875&lt;=DATE(INT(CONCATENATE("20",RIGHT('Fiscal Year'!$B$2,2))),3,31)),1,0),"")</f>
        <v/>
      </c>
      <c r="E2875" s="138" t="str">
        <f>IF(NOT(ISBLANK(B2875)),IF(AND(MONTH(B2875)&gt;=1,MONTH(B2875)&lt;=3,B2875&gt;=DATE(INT(LEFT('Fiscal Year'!$B$2,4)),4,1),B2875&lt;=DATE(INT(CONCATENATE("20",RIGHT('Fiscal Year'!$B$2,2))),3,31)),1,0),"")</f>
        <v/>
      </c>
      <c r="F2875" s="139" t="str">
        <f>IF(NOT(ISBLANK(B2875)),IF(B2875&lt;'Fiscal Year'!$B$3,1,0),"")</f>
        <v/>
      </c>
      <c r="G2875" s="10"/>
      <c r="H2875" s="10"/>
      <c r="I2875" s="40"/>
      <c r="J2875" s="40"/>
      <c r="K2875" s="53"/>
      <c r="L2875" s="53"/>
      <c r="M2875" s="53"/>
      <c r="N2875" s="53"/>
      <c r="O2875" s="53"/>
      <c r="P2875" s="53"/>
      <c r="Q2875" s="53"/>
      <c r="R2875" s="53"/>
      <c r="S2875" s="53"/>
    </row>
    <row r="2876" spans="1:19" x14ac:dyDescent="0.3">
      <c r="A2876" s="106"/>
      <c r="B2876" s="59"/>
      <c r="C2876" s="137" t="str">
        <f t="shared" si="44"/>
        <v/>
      </c>
      <c r="D2876" s="138" t="str">
        <f>IF(NOT(ISBLANK(B2876)),IF(AND(MONTH(B2876)&gt;=4,MONTH(B2876)&lt;=12,B2876&gt;=DATE(INT(LEFT('Fiscal Year'!$B$2,4)),4,1),B2876&lt;=DATE(INT(CONCATENATE("20",RIGHT('Fiscal Year'!$B$2,2))),3,31)),1,0),"")</f>
        <v/>
      </c>
      <c r="E2876" s="138" t="str">
        <f>IF(NOT(ISBLANK(B2876)),IF(AND(MONTH(B2876)&gt;=1,MONTH(B2876)&lt;=3,B2876&gt;=DATE(INT(LEFT('Fiscal Year'!$B$2,4)),4,1),B2876&lt;=DATE(INT(CONCATENATE("20",RIGHT('Fiscal Year'!$B$2,2))),3,31)),1,0),"")</f>
        <v/>
      </c>
      <c r="F2876" s="139" t="str">
        <f>IF(NOT(ISBLANK(B2876)),IF(B2876&lt;'Fiscal Year'!$B$3,1,0),"")</f>
        <v/>
      </c>
      <c r="G2876" s="10"/>
      <c r="H2876" s="10"/>
      <c r="I2876" s="40"/>
      <c r="J2876" s="40"/>
      <c r="K2876" s="53"/>
      <c r="L2876" s="53"/>
      <c r="M2876" s="53"/>
      <c r="N2876" s="53"/>
      <c r="O2876" s="53"/>
      <c r="P2876" s="53"/>
      <c r="Q2876" s="53"/>
      <c r="R2876" s="53"/>
      <c r="S2876" s="53"/>
    </row>
    <row r="2877" spans="1:19" x14ac:dyDescent="0.3">
      <c r="A2877" s="106"/>
      <c r="B2877" s="59"/>
      <c r="C2877" s="137" t="str">
        <f t="shared" si="44"/>
        <v/>
      </c>
      <c r="D2877" s="138" t="str">
        <f>IF(NOT(ISBLANK(B2877)),IF(AND(MONTH(B2877)&gt;=4,MONTH(B2877)&lt;=12,B2877&gt;=DATE(INT(LEFT('Fiscal Year'!$B$2,4)),4,1),B2877&lt;=DATE(INT(CONCATENATE("20",RIGHT('Fiscal Year'!$B$2,2))),3,31)),1,0),"")</f>
        <v/>
      </c>
      <c r="E2877" s="138" t="str">
        <f>IF(NOT(ISBLANK(B2877)),IF(AND(MONTH(B2877)&gt;=1,MONTH(B2877)&lt;=3,B2877&gt;=DATE(INT(LEFT('Fiscal Year'!$B$2,4)),4,1),B2877&lt;=DATE(INT(CONCATENATE("20",RIGHT('Fiscal Year'!$B$2,2))),3,31)),1,0),"")</f>
        <v/>
      </c>
      <c r="F2877" s="139" t="str">
        <f>IF(NOT(ISBLANK(B2877)),IF(B2877&lt;'Fiscal Year'!$B$3,1,0),"")</f>
        <v/>
      </c>
      <c r="G2877" s="10"/>
      <c r="H2877" s="10"/>
      <c r="I2877" s="40"/>
      <c r="J2877" s="40"/>
      <c r="K2877" s="53"/>
      <c r="L2877" s="53"/>
      <c r="M2877" s="53"/>
      <c r="N2877" s="53"/>
      <c r="O2877" s="53"/>
      <c r="P2877" s="53"/>
      <c r="Q2877" s="53"/>
      <c r="R2877" s="53"/>
      <c r="S2877" s="53"/>
    </row>
    <row r="2878" spans="1:19" x14ac:dyDescent="0.3">
      <c r="A2878" s="106"/>
      <c r="B2878" s="59"/>
      <c r="C2878" s="137" t="str">
        <f t="shared" si="44"/>
        <v/>
      </c>
      <c r="D2878" s="138" t="str">
        <f>IF(NOT(ISBLANK(B2878)),IF(AND(MONTH(B2878)&gt;=4,MONTH(B2878)&lt;=12,B2878&gt;=DATE(INT(LEFT('Fiscal Year'!$B$2,4)),4,1),B2878&lt;=DATE(INT(CONCATENATE("20",RIGHT('Fiscal Year'!$B$2,2))),3,31)),1,0),"")</f>
        <v/>
      </c>
      <c r="E2878" s="138" t="str">
        <f>IF(NOT(ISBLANK(B2878)),IF(AND(MONTH(B2878)&gt;=1,MONTH(B2878)&lt;=3,B2878&gt;=DATE(INT(LEFT('Fiscal Year'!$B$2,4)),4,1),B2878&lt;=DATE(INT(CONCATENATE("20",RIGHT('Fiscal Year'!$B$2,2))),3,31)),1,0),"")</f>
        <v/>
      </c>
      <c r="F2878" s="139" t="str">
        <f>IF(NOT(ISBLANK(B2878)),IF(B2878&lt;'Fiscal Year'!$B$3,1,0),"")</f>
        <v/>
      </c>
      <c r="G2878" s="10"/>
      <c r="H2878" s="10"/>
      <c r="I2878" s="40"/>
      <c r="J2878" s="40"/>
      <c r="K2878" s="53"/>
      <c r="L2878" s="53"/>
      <c r="M2878" s="53"/>
      <c r="N2878" s="53"/>
      <c r="O2878" s="53"/>
      <c r="P2878" s="53"/>
      <c r="Q2878" s="53"/>
      <c r="R2878" s="53"/>
      <c r="S2878" s="53"/>
    </row>
    <row r="2879" spans="1:19" x14ac:dyDescent="0.3">
      <c r="A2879" s="106"/>
      <c r="B2879" s="59"/>
      <c r="C2879" s="137" t="str">
        <f t="shared" si="44"/>
        <v/>
      </c>
      <c r="D2879" s="138" t="str">
        <f>IF(NOT(ISBLANK(B2879)),IF(AND(MONTH(B2879)&gt;=4,MONTH(B2879)&lt;=12,B2879&gt;=DATE(INT(LEFT('Fiscal Year'!$B$2,4)),4,1),B2879&lt;=DATE(INT(CONCATENATE("20",RIGHT('Fiscal Year'!$B$2,2))),3,31)),1,0),"")</f>
        <v/>
      </c>
      <c r="E2879" s="138" t="str">
        <f>IF(NOT(ISBLANK(B2879)),IF(AND(MONTH(B2879)&gt;=1,MONTH(B2879)&lt;=3,B2879&gt;=DATE(INT(LEFT('Fiscal Year'!$B$2,4)),4,1),B2879&lt;=DATE(INT(CONCATENATE("20",RIGHT('Fiscal Year'!$B$2,2))),3,31)),1,0),"")</f>
        <v/>
      </c>
      <c r="F2879" s="139" t="str">
        <f>IF(NOT(ISBLANK(B2879)),IF(B2879&lt;'Fiscal Year'!$B$3,1,0),"")</f>
        <v/>
      </c>
      <c r="G2879" s="10"/>
      <c r="H2879" s="10"/>
      <c r="I2879" s="40"/>
      <c r="J2879" s="40"/>
      <c r="K2879" s="53"/>
      <c r="L2879" s="53"/>
      <c r="M2879" s="53"/>
      <c r="N2879" s="53"/>
      <c r="O2879" s="53"/>
      <c r="P2879" s="53"/>
      <c r="Q2879" s="53"/>
      <c r="R2879" s="53"/>
      <c r="S2879" s="53"/>
    </row>
    <row r="2880" spans="1:19" x14ac:dyDescent="0.3">
      <c r="A2880" s="106"/>
      <c r="B2880" s="59"/>
      <c r="C2880" s="137" t="str">
        <f t="shared" si="44"/>
        <v/>
      </c>
      <c r="D2880" s="138" t="str">
        <f>IF(NOT(ISBLANK(B2880)),IF(AND(MONTH(B2880)&gt;=4,MONTH(B2880)&lt;=12,B2880&gt;=DATE(INT(LEFT('Fiscal Year'!$B$2,4)),4,1),B2880&lt;=DATE(INT(CONCATENATE("20",RIGHT('Fiscal Year'!$B$2,2))),3,31)),1,0),"")</f>
        <v/>
      </c>
      <c r="E2880" s="138" t="str">
        <f>IF(NOT(ISBLANK(B2880)),IF(AND(MONTH(B2880)&gt;=1,MONTH(B2880)&lt;=3,B2880&gt;=DATE(INT(LEFT('Fiscal Year'!$B$2,4)),4,1),B2880&lt;=DATE(INT(CONCATENATE("20",RIGHT('Fiscal Year'!$B$2,2))),3,31)),1,0),"")</f>
        <v/>
      </c>
      <c r="F2880" s="139" t="str">
        <f>IF(NOT(ISBLANK(B2880)),IF(B2880&lt;'Fiscal Year'!$B$3,1,0),"")</f>
        <v/>
      </c>
      <c r="G2880" s="10"/>
      <c r="H2880" s="10"/>
      <c r="I2880" s="40"/>
      <c r="J2880" s="40"/>
      <c r="K2880" s="53"/>
      <c r="L2880" s="53"/>
      <c r="M2880" s="53"/>
      <c r="N2880" s="53"/>
      <c r="O2880" s="53"/>
      <c r="P2880" s="53"/>
      <c r="Q2880" s="53"/>
      <c r="R2880" s="53"/>
      <c r="S2880" s="53"/>
    </row>
    <row r="2881" spans="1:19" x14ac:dyDescent="0.3">
      <c r="A2881" s="106"/>
      <c r="B2881" s="59"/>
      <c r="C2881" s="137" t="str">
        <f t="shared" si="44"/>
        <v/>
      </c>
      <c r="D2881" s="138" t="str">
        <f>IF(NOT(ISBLANK(B2881)),IF(AND(MONTH(B2881)&gt;=4,MONTH(B2881)&lt;=12,B2881&gt;=DATE(INT(LEFT('Fiscal Year'!$B$2,4)),4,1),B2881&lt;=DATE(INT(CONCATENATE("20",RIGHT('Fiscal Year'!$B$2,2))),3,31)),1,0),"")</f>
        <v/>
      </c>
      <c r="E2881" s="138" t="str">
        <f>IF(NOT(ISBLANK(B2881)),IF(AND(MONTH(B2881)&gt;=1,MONTH(B2881)&lt;=3,B2881&gt;=DATE(INT(LEFT('Fiscal Year'!$B$2,4)),4,1),B2881&lt;=DATE(INT(CONCATENATE("20",RIGHT('Fiscal Year'!$B$2,2))),3,31)),1,0),"")</f>
        <v/>
      </c>
      <c r="F2881" s="139" t="str">
        <f>IF(NOT(ISBLANK(B2881)),IF(B2881&lt;'Fiscal Year'!$B$3,1,0),"")</f>
        <v/>
      </c>
      <c r="G2881" s="10"/>
      <c r="H2881" s="10"/>
      <c r="I2881" s="40"/>
      <c r="J2881" s="40"/>
      <c r="K2881" s="53"/>
      <c r="L2881" s="53"/>
      <c r="M2881" s="53"/>
      <c r="N2881" s="53"/>
      <c r="O2881" s="53"/>
      <c r="P2881" s="53"/>
      <c r="Q2881" s="53"/>
      <c r="R2881" s="53"/>
      <c r="S2881" s="53"/>
    </row>
    <row r="2882" spans="1:19" x14ac:dyDescent="0.3">
      <c r="A2882" s="106"/>
      <c r="B2882" s="59"/>
      <c r="C2882" s="137" t="str">
        <f t="shared" si="44"/>
        <v/>
      </c>
      <c r="D2882" s="138" t="str">
        <f>IF(NOT(ISBLANK(B2882)),IF(AND(MONTH(B2882)&gt;=4,MONTH(B2882)&lt;=12,B2882&gt;=DATE(INT(LEFT('Fiscal Year'!$B$2,4)),4,1),B2882&lt;=DATE(INT(CONCATENATE("20",RIGHT('Fiscal Year'!$B$2,2))),3,31)),1,0),"")</f>
        <v/>
      </c>
      <c r="E2882" s="138" t="str">
        <f>IF(NOT(ISBLANK(B2882)),IF(AND(MONTH(B2882)&gt;=1,MONTH(B2882)&lt;=3,B2882&gt;=DATE(INT(LEFT('Fiscal Year'!$B$2,4)),4,1),B2882&lt;=DATE(INT(CONCATENATE("20",RIGHT('Fiscal Year'!$B$2,2))),3,31)),1,0),"")</f>
        <v/>
      </c>
      <c r="F2882" s="139" t="str">
        <f>IF(NOT(ISBLANK(B2882)),IF(B2882&lt;'Fiscal Year'!$B$3,1,0),"")</f>
        <v/>
      </c>
      <c r="G2882" s="10"/>
      <c r="H2882" s="10"/>
      <c r="I2882" s="40"/>
      <c r="J2882" s="40"/>
      <c r="K2882" s="53"/>
      <c r="L2882" s="53"/>
      <c r="M2882" s="53"/>
      <c r="N2882" s="53"/>
      <c r="O2882" s="53"/>
      <c r="P2882" s="53"/>
      <c r="Q2882" s="53"/>
      <c r="R2882" s="53"/>
      <c r="S2882" s="53"/>
    </row>
    <row r="2883" spans="1:19" x14ac:dyDescent="0.3">
      <c r="A2883" s="106"/>
      <c r="B2883" s="59"/>
      <c r="C2883" s="137" t="str">
        <f t="shared" si="44"/>
        <v/>
      </c>
      <c r="D2883" s="138" t="str">
        <f>IF(NOT(ISBLANK(B2883)),IF(AND(MONTH(B2883)&gt;=4,MONTH(B2883)&lt;=12,B2883&gt;=DATE(INT(LEFT('Fiscal Year'!$B$2,4)),4,1),B2883&lt;=DATE(INT(CONCATENATE("20",RIGHT('Fiscal Year'!$B$2,2))),3,31)),1,0),"")</f>
        <v/>
      </c>
      <c r="E2883" s="138" t="str">
        <f>IF(NOT(ISBLANK(B2883)),IF(AND(MONTH(B2883)&gt;=1,MONTH(B2883)&lt;=3,B2883&gt;=DATE(INT(LEFT('Fiscal Year'!$B$2,4)),4,1),B2883&lt;=DATE(INT(CONCATENATE("20",RIGHT('Fiscal Year'!$B$2,2))),3,31)),1,0),"")</f>
        <v/>
      </c>
      <c r="F2883" s="139" t="str">
        <f>IF(NOT(ISBLANK(B2883)),IF(B2883&lt;'Fiscal Year'!$B$3,1,0),"")</f>
        <v/>
      </c>
      <c r="G2883" s="10"/>
      <c r="H2883" s="10"/>
      <c r="I2883" s="40"/>
      <c r="J2883" s="40"/>
      <c r="K2883" s="53"/>
      <c r="L2883" s="53"/>
      <c r="M2883" s="53"/>
      <c r="N2883" s="53"/>
      <c r="O2883" s="53"/>
      <c r="P2883" s="53"/>
      <c r="Q2883" s="53"/>
      <c r="R2883" s="53"/>
      <c r="S2883" s="53"/>
    </row>
    <row r="2884" spans="1:19" x14ac:dyDescent="0.3">
      <c r="A2884" s="106"/>
      <c r="B2884" s="59"/>
      <c r="C2884" s="137" t="str">
        <f t="shared" ref="C2884:C2947" si="45">IF(AND(NOT(ISBLANK(B2884)),B2884&gt;=43556),B2884+90,"")</f>
        <v/>
      </c>
      <c r="D2884" s="138" t="str">
        <f>IF(NOT(ISBLANK(B2884)),IF(AND(MONTH(B2884)&gt;=4,MONTH(B2884)&lt;=12,B2884&gt;=DATE(INT(LEFT('Fiscal Year'!$B$2,4)),4,1),B2884&lt;=DATE(INT(CONCATENATE("20",RIGHT('Fiscal Year'!$B$2,2))),3,31)),1,0),"")</f>
        <v/>
      </c>
      <c r="E2884" s="138" t="str">
        <f>IF(NOT(ISBLANK(B2884)),IF(AND(MONTH(B2884)&gt;=1,MONTH(B2884)&lt;=3,B2884&gt;=DATE(INT(LEFT('Fiscal Year'!$B$2,4)),4,1),B2884&lt;=DATE(INT(CONCATENATE("20",RIGHT('Fiscal Year'!$B$2,2))),3,31)),1,0),"")</f>
        <v/>
      </c>
      <c r="F2884" s="139" t="str">
        <f>IF(NOT(ISBLANK(B2884)),IF(B2884&lt;'Fiscal Year'!$B$3,1,0),"")</f>
        <v/>
      </c>
      <c r="G2884" s="10"/>
      <c r="H2884" s="10"/>
      <c r="I2884" s="40"/>
      <c r="J2884" s="40"/>
      <c r="K2884" s="53"/>
      <c r="L2884" s="53"/>
      <c r="M2884" s="53"/>
      <c r="N2884" s="53"/>
      <c r="O2884" s="53"/>
      <c r="P2884" s="53"/>
      <c r="Q2884" s="53"/>
      <c r="R2884" s="53"/>
      <c r="S2884" s="53"/>
    </row>
    <row r="2885" spans="1:19" x14ac:dyDescent="0.3">
      <c r="A2885" s="106"/>
      <c r="B2885" s="59"/>
      <c r="C2885" s="137" t="str">
        <f t="shared" si="45"/>
        <v/>
      </c>
      <c r="D2885" s="138" t="str">
        <f>IF(NOT(ISBLANK(B2885)),IF(AND(MONTH(B2885)&gt;=4,MONTH(B2885)&lt;=12,B2885&gt;=DATE(INT(LEFT('Fiscal Year'!$B$2,4)),4,1),B2885&lt;=DATE(INT(CONCATENATE("20",RIGHT('Fiscal Year'!$B$2,2))),3,31)),1,0),"")</f>
        <v/>
      </c>
      <c r="E2885" s="138" t="str">
        <f>IF(NOT(ISBLANK(B2885)),IF(AND(MONTH(B2885)&gt;=1,MONTH(B2885)&lt;=3,B2885&gt;=DATE(INT(LEFT('Fiscal Year'!$B$2,4)),4,1),B2885&lt;=DATE(INT(CONCATENATE("20",RIGHT('Fiscal Year'!$B$2,2))),3,31)),1,0),"")</f>
        <v/>
      </c>
      <c r="F2885" s="139" t="str">
        <f>IF(NOT(ISBLANK(B2885)),IF(B2885&lt;'Fiscal Year'!$B$3,1,0),"")</f>
        <v/>
      </c>
      <c r="G2885" s="10"/>
      <c r="H2885" s="10"/>
      <c r="I2885" s="40"/>
      <c r="J2885" s="40"/>
      <c r="K2885" s="53"/>
      <c r="L2885" s="53"/>
      <c r="M2885" s="53"/>
      <c r="N2885" s="53"/>
      <c r="O2885" s="53"/>
      <c r="P2885" s="53"/>
      <c r="Q2885" s="53"/>
      <c r="R2885" s="53"/>
      <c r="S2885" s="53"/>
    </row>
    <row r="2886" spans="1:19" x14ac:dyDescent="0.3">
      <c r="A2886" s="106"/>
      <c r="B2886" s="59"/>
      <c r="C2886" s="137" t="str">
        <f t="shared" si="45"/>
        <v/>
      </c>
      <c r="D2886" s="138" t="str">
        <f>IF(NOT(ISBLANK(B2886)),IF(AND(MONTH(B2886)&gt;=4,MONTH(B2886)&lt;=12,B2886&gt;=DATE(INT(LEFT('Fiscal Year'!$B$2,4)),4,1),B2886&lt;=DATE(INT(CONCATENATE("20",RIGHT('Fiscal Year'!$B$2,2))),3,31)),1,0),"")</f>
        <v/>
      </c>
      <c r="E2886" s="138" t="str">
        <f>IF(NOT(ISBLANK(B2886)),IF(AND(MONTH(B2886)&gt;=1,MONTH(B2886)&lt;=3,B2886&gt;=DATE(INT(LEFT('Fiscal Year'!$B$2,4)),4,1),B2886&lt;=DATE(INT(CONCATENATE("20",RIGHT('Fiscal Year'!$B$2,2))),3,31)),1,0),"")</f>
        <v/>
      </c>
      <c r="F2886" s="139" t="str">
        <f>IF(NOT(ISBLANK(B2886)),IF(B2886&lt;'Fiscal Year'!$B$3,1,0),"")</f>
        <v/>
      </c>
      <c r="G2886" s="10"/>
      <c r="H2886" s="10"/>
      <c r="I2886" s="40"/>
      <c r="J2886" s="40"/>
      <c r="K2886" s="53"/>
      <c r="L2886" s="53"/>
      <c r="M2886" s="53"/>
      <c r="N2886" s="53"/>
      <c r="O2886" s="53"/>
      <c r="P2886" s="53"/>
      <c r="Q2886" s="53"/>
      <c r="R2886" s="53"/>
      <c r="S2886" s="53"/>
    </row>
    <row r="2887" spans="1:19" x14ac:dyDescent="0.3">
      <c r="A2887" s="106"/>
      <c r="B2887" s="59"/>
      <c r="C2887" s="137" t="str">
        <f t="shared" si="45"/>
        <v/>
      </c>
      <c r="D2887" s="138" t="str">
        <f>IF(NOT(ISBLANK(B2887)),IF(AND(MONTH(B2887)&gt;=4,MONTH(B2887)&lt;=12,B2887&gt;=DATE(INT(LEFT('Fiscal Year'!$B$2,4)),4,1),B2887&lt;=DATE(INT(CONCATENATE("20",RIGHT('Fiscal Year'!$B$2,2))),3,31)),1,0),"")</f>
        <v/>
      </c>
      <c r="E2887" s="138" t="str">
        <f>IF(NOT(ISBLANK(B2887)),IF(AND(MONTH(B2887)&gt;=1,MONTH(B2887)&lt;=3,B2887&gt;=DATE(INT(LEFT('Fiscal Year'!$B$2,4)),4,1),B2887&lt;=DATE(INT(CONCATENATE("20",RIGHT('Fiscal Year'!$B$2,2))),3,31)),1,0),"")</f>
        <v/>
      </c>
      <c r="F2887" s="139" t="str">
        <f>IF(NOT(ISBLANK(B2887)),IF(B2887&lt;'Fiscal Year'!$B$3,1,0),"")</f>
        <v/>
      </c>
      <c r="G2887" s="10"/>
      <c r="H2887" s="10"/>
      <c r="I2887" s="40"/>
      <c r="J2887" s="40"/>
      <c r="K2887" s="53"/>
      <c r="L2887" s="53"/>
      <c r="M2887" s="53"/>
      <c r="N2887" s="53"/>
      <c r="O2887" s="53"/>
      <c r="P2887" s="53"/>
      <c r="Q2887" s="53"/>
      <c r="R2887" s="53"/>
      <c r="S2887" s="53"/>
    </row>
    <row r="2888" spans="1:19" x14ac:dyDescent="0.3">
      <c r="A2888" s="106"/>
      <c r="B2888" s="59"/>
      <c r="C2888" s="137" t="str">
        <f t="shared" si="45"/>
        <v/>
      </c>
      <c r="D2888" s="138" t="str">
        <f>IF(NOT(ISBLANK(B2888)),IF(AND(MONTH(B2888)&gt;=4,MONTH(B2888)&lt;=12,B2888&gt;=DATE(INT(LEFT('Fiscal Year'!$B$2,4)),4,1),B2888&lt;=DATE(INT(CONCATENATE("20",RIGHT('Fiscal Year'!$B$2,2))),3,31)),1,0),"")</f>
        <v/>
      </c>
      <c r="E2888" s="138" t="str">
        <f>IF(NOT(ISBLANK(B2888)),IF(AND(MONTH(B2888)&gt;=1,MONTH(B2888)&lt;=3,B2888&gt;=DATE(INT(LEFT('Fiscal Year'!$B$2,4)),4,1),B2888&lt;=DATE(INT(CONCATENATE("20",RIGHT('Fiscal Year'!$B$2,2))),3,31)),1,0),"")</f>
        <v/>
      </c>
      <c r="F2888" s="139" t="str">
        <f>IF(NOT(ISBLANK(B2888)),IF(B2888&lt;'Fiscal Year'!$B$3,1,0),"")</f>
        <v/>
      </c>
      <c r="G2888" s="10"/>
      <c r="H2888" s="10"/>
      <c r="I2888" s="40"/>
      <c r="J2888" s="40"/>
      <c r="K2888" s="53"/>
      <c r="L2888" s="53"/>
      <c r="M2888" s="53"/>
      <c r="N2888" s="53"/>
      <c r="O2888" s="53"/>
      <c r="P2888" s="53"/>
      <c r="Q2888" s="53"/>
      <c r="R2888" s="53"/>
      <c r="S2888" s="53"/>
    </row>
    <row r="2889" spans="1:19" x14ac:dyDescent="0.3">
      <c r="A2889" s="106"/>
      <c r="B2889" s="59"/>
      <c r="C2889" s="137" t="str">
        <f t="shared" si="45"/>
        <v/>
      </c>
      <c r="D2889" s="138" t="str">
        <f>IF(NOT(ISBLANK(B2889)),IF(AND(MONTH(B2889)&gt;=4,MONTH(B2889)&lt;=12,B2889&gt;=DATE(INT(LEFT('Fiscal Year'!$B$2,4)),4,1),B2889&lt;=DATE(INT(CONCATENATE("20",RIGHT('Fiscal Year'!$B$2,2))),3,31)),1,0),"")</f>
        <v/>
      </c>
      <c r="E2889" s="138" t="str">
        <f>IF(NOT(ISBLANK(B2889)),IF(AND(MONTH(B2889)&gt;=1,MONTH(B2889)&lt;=3,B2889&gt;=DATE(INT(LEFT('Fiscal Year'!$B$2,4)),4,1),B2889&lt;=DATE(INT(CONCATENATE("20",RIGHT('Fiscal Year'!$B$2,2))),3,31)),1,0),"")</f>
        <v/>
      </c>
      <c r="F2889" s="139" t="str">
        <f>IF(NOT(ISBLANK(B2889)),IF(B2889&lt;'Fiscal Year'!$B$3,1,0),"")</f>
        <v/>
      </c>
      <c r="G2889" s="10"/>
      <c r="H2889" s="10"/>
      <c r="I2889" s="40"/>
      <c r="J2889" s="40"/>
      <c r="K2889" s="53"/>
      <c r="L2889" s="53"/>
      <c r="M2889" s="53"/>
      <c r="N2889" s="53"/>
      <c r="O2889" s="53"/>
      <c r="P2889" s="53"/>
      <c r="Q2889" s="53"/>
      <c r="R2889" s="53"/>
      <c r="S2889" s="53"/>
    </row>
    <row r="2890" spans="1:19" x14ac:dyDescent="0.3">
      <c r="A2890" s="106"/>
      <c r="B2890" s="59"/>
      <c r="C2890" s="137" t="str">
        <f t="shared" si="45"/>
        <v/>
      </c>
      <c r="D2890" s="138" t="str">
        <f>IF(NOT(ISBLANK(B2890)),IF(AND(MONTH(B2890)&gt;=4,MONTH(B2890)&lt;=12,B2890&gt;=DATE(INT(LEFT('Fiscal Year'!$B$2,4)),4,1),B2890&lt;=DATE(INT(CONCATENATE("20",RIGHT('Fiscal Year'!$B$2,2))),3,31)),1,0),"")</f>
        <v/>
      </c>
      <c r="E2890" s="138" t="str">
        <f>IF(NOT(ISBLANK(B2890)),IF(AND(MONTH(B2890)&gt;=1,MONTH(B2890)&lt;=3,B2890&gt;=DATE(INT(LEFT('Fiscal Year'!$B$2,4)),4,1),B2890&lt;=DATE(INT(CONCATENATE("20",RIGHT('Fiscal Year'!$B$2,2))),3,31)),1,0),"")</f>
        <v/>
      </c>
      <c r="F2890" s="139" t="str">
        <f>IF(NOT(ISBLANK(B2890)),IF(B2890&lt;'Fiscal Year'!$B$3,1,0),"")</f>
        <v/>
      </c>
      <c r="G2890" s="10"/>
      <c r="H2890" s="10"/>
      <c r="I2890" s="40"/>
      <c r="J2890" s="40"/>
      <c r="K2890" s="53"/>
      <c r="L2890" s="53"/>
      <c r="M2890" s="53"/>
      <c r="N2890" s="53"/>
      <c r="O2890" s="53"/>
      <c r="P2890" s="53"/>
      <c r="Q2890" s="53"/>
      <c r="R2890" s="53"/>
      <c r="S2890" s="53"/>
    </row>
    <row r="2891" spans="1:19" x14ac:dyDescent="0.3">
      <c r="A2891" s="106"/>
      <c r="B2891" s="59"/>
      <c r="C2891" s="137" t="str">
        <f t="shared" si="45"/>
        <v/>
      </c>
      <c r="D2891" s="138" t="str">
        <f>IF(NOT(ISBLANK(B2891)),IF(AND(MONTH(B2891)&gt;=4,MONTH(B2891)&lt;=12,B2891&gt;=DATE(INT(LEFT('Fiscal Year'!$B$2,4)),4,1),B2891&lt;=DATE(INT(CONCATENATE("20",RIGHT('Fiscal Year'!$B$2,2))),3,31)),1,0),"")</f>
        <v/>
      </c>
      <c r="E2891" s="138" t="str">
        <f>IF(NOT(ISBLANK(B2891)),IF(AND(MONTH(B2891)&gt;=1,MONTH(B2891)&lt;=3,B2891&gt;=DATE(INT(LEFT('Fiscal Year'!$B$2,4)),4,1),B2891&lt;=DATE(INT(CONCATENATE("20",RIGHT('Fiscal Year'!$B$2,2))),3,31)),1,0),"")</f>
        <v/>
      </c>
      <c r="F2891" s="139" t="str">
        <f>IF(NOT(ISBLANK(B2891)),IF(B2891&lt;'Fiscal Year'!$B$3,1,0),"")</f>
        <v/>
      </c>
      <c r="G2891" s="10"/>
      <c r="H2891" s="10"/>
      <c r="I2891" s="40"/>
      <c r="J2891" s="40"/>
      <c r="K2891" s="53"/>
      <c r="L2891" s="53"/>
      <c r="M2891" s="53"/>
      <c r="N2891" s="53"/>
      <c r="O2891" s="53"/>
      <c r="P2891" s="53"/>
      <c r="Q2891" s="53"/>
      <c r="R2891" s="53"/>
      <c r="S2891" s="53"/>
    </row>
    <row r="2892" spans="1:19" x14ac:dyDescent="0.3">
      <c r="A2892" s="106"/>
      <c r="B2892" s="59"/>
      <c r="C2892" s="137" t="str">
        <f t="shared" si="45"/>
        <v/>
      </c>
      <c r="D2892" s="138" t="str">
        <f>IF(NOT(ISBLANK(B2892)),IF(AND(MONTH(B2892)&gt;=4,MONTH(B2892)&lt;=12,B2892&gt;=DATE(INT(LEFT('Fiscal Year'!$B$2,4)),4,1),B2892&lt;=DATE(INT(CONCATENATE("20",RIGHT('Fiscal Year'!$B$2,2))),3,31)),1,0),"")</f>
        <v/>
      </c>
      <c r="E2892" s="138" t="str">
        <f>IF(NOT(ISBLANK(B2892)),IF(AND(MONTH(B2892)&gt;=1,MONTH(B2892)&lt;=3,B2892&gt;=DATE(INT(LEFT('Fiscal Year'!$B$2,4)),4,1),B2892&lt;=DATE(INT(CONCATENATE("20",RIGHT('Fiscal Year'!$B$2,2))),3,31)),1,0),"")</f>
        <v/>
      </c>
      <c r="F2892" s="139" t="str">
        <f>IF(NOT(ISBLANK(B2892)),IF(B2892&lt;'Fiscal Year'!$B$3,1,0),"")</f>
        <v/>
      </c>
      <c r="G2892" s="10"/>
      <c r="H2892" s="10"/>
      <c r="I2892" s="40"/>
      <c r="J2892" s="40"/>
      <c r="K2892" s="53"/>
      <c r="L2892" s="53"/>
      <c r="M2892" s="53"/>
      <c r="N2892" s="53"/>
      <c r="O2892" s="53"/>
      <c r="P2892" s="53"/>
      <c r="Q2892" s="53"/>
      <c r="R2892" s="53"/>
      <c r="S2892" s="53"/>
    </row>
    <row r="2893" spans="1:19" x14ac:dyDescent="0.3">
      <c r="A2893" s="106"/>
      <c r="B2893" s="59"/>
      <c r="C2893" s="137" t="str">
        <f t="shared" si="45"/>
        <v/>
      </c>
      <c r="D2893" s="138" t="str">
        <f>IF(NOT(ISBLANK(B2893)),IF(AND(MONTH(B2893)&gt;=4,MONTH(B2893)&lt;=12,B2893&gt;=DATE(INT(LEFT('Fiscal Year'!$B$2,4)),4,1),B2893&lt;=DATE(INT(CONCATENATE("20",RIGHT('Fiscal Year'!$B$2,2))),3,31)),1,0),"")</f>
        <v/>
      </c>
      <c r="E2893" s="138" t="str">
        <f>IF(NOT(ISBLANK(B2893)),IF(AND(MONTH(B2893)&gt;=1,MONTH(B2893)&lt;=3,B2893&gt;=DATE(INT(LEFT('Fiscal Year'!$B$2,4)),4,1),B2893&lt;=DATE(INT(CONCATENATE("20",RIGHT('Fiscal Year'!$B$2,2))),3,31)),1,0),"")</f>
        <v/>
      </c>
      <c r="F2893" s="139" t="str">
        <f>IF(NOT(ISBLANK(B2893)),IF(B2893&lt;'Fiscal Year'!$B$3,1,0),"")</f>
        <v/>
      </c>
      <c r="G2893" s="10"/>
      <c r="H2893" s="10"/>
      <c r="I2893" s="40"/>
      <c r="J2893" s="40"/>
      <c r="K2893" s="53"/>
      <c r="L2893" s="53"/>
      <c r="M2893" s="53"/>
      <c r="N2893" s="53"/>
      <c r="O2893" s="53"/>
      <c r="P2893" s="53"/>
      <c r="Q2893" s="53"/>
      <c r="R2893" s="53"/>
      <c r="S2893" s="53"/>
    </row>
    <row r="2894" spans="1:19" x14ac:dyDescent="0.3">
      <c r="A2894" s="106"/>
      <c r="B2894" s="59"/>
      <c r="C2894" s="137" t="str">
        <f t="shared" si="45"/>
        <v/>
      </c>
      <c r="D2894" s="138" t="str">
        <f>IF(NOT(ISBLANK(B2894)),IF(AND(MONTH(B2894)&gt;=4,MONTH(B2894)&lt;=12,B2894&gt;=DATE(INT(LEFT('Fiscal Year'!$B$2,4)),4,1),B2894&lt;=DATE(INT(CONCATENATE("20",RIGHT('Fiscal Year'!$B$2,2))),3,31)),1,0),"")</f>
        <v/>
      </c>
      <c r="E2894" s="138" t="str">
        <f>IF(NOT(ISBLANK(B2894)),IF(AND(MONTH(B2894)&gt;=1,MONTH(B2894)&lt;=3,B2894&gt;=DATE(INT(LEFT('Fiscal Year'!$B$2,4)),4,1),B2894&lt;=DATE(INT(CONCATENATE("20",RIGHT('Fiscal Year'!$B$2,2))),3,31)),1,0),"")</f>
        <v/>
      </c>
      <c r="F2894" s="139" t="str">
        <f>IF(NOT(ISBLANK(B2894)),IF(B2894&lt;'Fiscal Year'!$B$3,1,0),"")</f>
        <v/>
      </c>
      <c r="G2894" s="10"/>
      <c r="H2894" s="10"/>
      <c r="I2894" s="40"/>
      <c r="J2894" s="40"/>
      <c r="K2894" s="53"/>
      <c r="L2894" s="53"/>
      <c r="M2894" s="53"/>
      <c r="N2894" s="53"/>
      <c r="O2894" s="53"/>
      <c r="P2894" s="53"/>
      <c r="Q2894" s="53"/>
      <c r="R2894" s="53"/>
      <c r="S2894" s="53"/>
    </row>
    <row r="2895" spans="1:19" x14ac:dyDescent="0.3">
      <c r="A2895" s="106"/>
      <c r="B2895" s="59"/>
      <c r="C2895" s="137" t="str">
        <f t="shared" si="45"/>
        <v/>
      </c>
      <c r="D2895" s="138" t="str">
        <f>IF(NOT(ISBLANK(B2895)),IF(AND(MONTH(B2895)&gt;=4,MONTH(B2895)&lt;=12,B2895&gt;=DATE(INT(LEFT('Fiscal Year'!$B$2,4)),4,1),B2895&lt;=DATE(INT(CONCATENATE("20",RIGHT('Fiscal Year'!$B$2,2))),3,31)),1,0),"")</f>
        <v/>
      </c>
      <c r="E2895" s="138" t="str">
        <f>IF(NOT(ISBLANK(B2895)),IF(AND(MONTH(B2895)&gt;=1,MONTH(B2895)&lt;=3,B2895&gt;=DATE(INT(LEFT('Fiscal Year'!$B$2,4)),4,1),B2895&lt;=DATE(INT(CONCATENATE("20",RIGHT('Fiscal Year'!$B$2,2))),3,31)),1,0),"")</f>
        <v/>
      </c>
      <c r="F2895" s="139" t="str">
        <f>IF(NOT(ISBLANK(B2895)),IF(B2895&lt;'Fiscal Year'!$B$3,1,0),"")</f>
        <v/>
      </c>
      <c r="G2895" s="10"/>
      <c r="H2895" s="10"/>
      <c r="I2895" s="40"/>
      <c r="J2895" s="40"/>
      <c r="K2895" s="53"/>
      <c r="L2895" s="53"/>
      <c r="M2895" s="53"/>
      <c r="N2895" s="53"/>
      <c r="O2895" s="53"/>
      <c r="P2895" s="53"/>
      <c r="Q2895" s="53"/>
      <c r="R2895" s="53"/>
      <c r="S2895" s="53"/>
    </row>
    <row r="2896" spans="1:19" x14ac:dyDescent="0.3">
      <c r="A2896" s="106"/>
      <c r="B2896" s="59"/>
      <c r="C2896" s="137" t="str">
        <f t="shared" si="45"/>
        <v/>
      </c>
      <c r="D2896" s="138" t="str">
        <f>IF(NOT(ISBLANK(B2896)),IF(AND(MONTH(B2896)&gt;=4,MONTH(B2896)&lt;=12,B2896&gt;=DATE(INT(LEFT('Fiscal Year'!$B$2,4)),4,1),B2896&lt;=DATE(INT(CONCATENATE("20",RIGHT('Fiscal Year'!$B$2,2))),3,31)),1,0),"")</f>
        <v/>
      </c>
      <c r="E2896" s="138" t="str">
        <f>IF(NOT(ISBLANK(B2896)),IF(AND(MONTH(B2896)&gt;=1,MONTH(B2896)&lt;=3,B2896&gt;=DATE(INT(LEFT('Fiscal Year'!$B$2,4)),4,1),B2896&lt;=DATE(INT(CONCATENATE("20",RIGHT('Fiscal Year'!$B$2,2))),3,31)),1,0),"")</f>
        <v/>
      </c>
      <c r="F2896" s="139" t="str">
        <f>IF(NOT(ISBLANK(B2896)),IF(B2896&lt;'Fiscal Year'!$B$3,1,0),"")</f>
        <v/>
      </c>
      <c r="G2896" s="10"/>
      <c r="H2896" s="10"/>
      <c r="I2896" s="40"/>
      <c r="J2896" s="40"/>
      <c r="K2896" s="53"/>
      <c r="L2896" s="53"/>
      <c r="M2896" s="53"/>
      <c r="N2896" s="53"/>
      <c r="O2896" s="53"/>
      <c r="P2896" s="53"/>
      <c r="Q2896" s="53"/>
      <c r="R2896" s="53"/>
      <c r="S2896" s="53"/>
    </row>
    <row r="2897" spans="1:19" x14ac:dyDescent="0.3">
      <c r="A2897" s="106"/>
      <c r="B2897" s="59"/>
      <c r="C2897" s="137" t="str">
        <f t="shared" si="45"/>
        <v/>
      </c>
      <c r="D2897" s="138" t="str">
        <f>IF(NOT(ISBLANK(B2897)),IF(AND(MONTH(B2897)&gt;=4,MONTH(B2897)&lt;=12,B2897&gt;=DATE(INT(LEFT('Fiscal Year'!$B$2,4)),4,1),B2897&lt;=DATE(INT(CONCATENATE("20",RIGHT('Fiscal Year'!$B$2,2))),3,31)),1,0),"")</f>
        <v/>
      </c>
      <c r="E2897" s="138" t="str">
        <f>IF(NOT(ISBLANK(B2897)),IF(AND(MONTH(B2897)&gt;=1,MONTH(B2897)&lt;=3,B2897&gt;=DATE(INT(LEFT('Fiscal Year'!$B$2,4)),4,1),B2897&lt;=DATE(INT(CONCATENATE("20",RIGHT('Fiscal Year'!$B$2,2))),3,31)),1,0),"")</f>
        <v/>
      </c>
      <c r="F2897" s="139" t="str">
        <f>IF(NOT(ISBLANK(B2897)),IF(B2897&lt;'Fiscal Year'!$B$3,1,0),"")</f>
        <v/>
      </c>
      <c r="G2897" s="10"/>
      <c r="H2897" s="10"/>
      <c r="I2897" s="40"/>
      <c r="J2897" s="40"/>
      <c r="K2897" s="53"/>
      <c r="L2897" s="53"/>
      <c r="M2897" s="53"/>
      <c r="N2897" s="53"/>
      <c r="O2897" s="53"/>
      <c r="P2897" s="53"/>
      <c r="Q2897" s="53"/>
      <c r="R2897" s="53"/>
      <c r="S2897" s="53"/>
    </row>
    <row r="2898" spans="1:19" x14ac:dyDescent="0.3">
      <c r="A2898" s="106"/>
      <c r="B2898" s="59"/>
      <c r="C2898" s="137" t="str">
        <f t="shared" si="45"/>
        <v/>
      </c>
      <c r="D2898" s="138" t="str">
        <f>IF(NOT(ISBLANK(B2898)),IF(AND(MONTH(B2898)&gt;=4,MONTH(B2898)&lt;=12,B2898&gt;=DATE(INT(LEFT('Fiscal Year'!$B$2,4)),4,1),B2898&lt;=DATE(INT(CONCATENATE("20",RIGHT('Fiscal Year'!$B$2,2))),3,31)),1,0),"")</f>
        <v/>
      </c>
      <c r="E2898" s="138" t="str">
        <f>IF(NOT(ISBLANK(B2898)),IF(AND(MONTH(B2898)&gt;=1,MONTH(B2898)&lt;=3,B2898&gt;=DATE(INT(LEFT('Fiscal Year'!$B$2,4)),4,1),B2898&lt;=DATE(INT(CONCATENATE("20",RIGHT('Fiscal Year'!$B$2,2))),3,31)),1,0),"")</f>
        <v/>
      </c>
      <c r="F2898" s="139" t="str">
        <f>IF(NOT(ISBLANK(B2898)),IF(B2898&lt;'Fiscal Year'!$B$3,1,0),"")</f>
        <v/>
      </c>
      <c r="G2898" s="10"/>
      <c r="H2898" s="10"/>
      <c r="I2898" s="40"/>
      <c r="J2898" s="40"/>
      <c r="K2898" s="53"/>
      <c r="L2898" s="53"/>
      <c r="M2898" s="53"/>
      <c r="N2898" s="53"/>
      <c r="O2898" s="53"/>
      <c r="P2898" s="53"/>
      <c r="Q2898" s="53"/>
      <c r="R2898" s="53"/>
      <c r="S2898" s="53"/>
    </row>
    <row r="2899" spans="1:19" x14ac:dyDescent="0.3">
      <c r="A2899" s="106"/>
      <c r="B2899" s="59"/>
      <c r="C2899" s="137" t="str">
        <f t="shared" si="45"/>
        <v/>
      </c>
      <c r="D2899" s="138" t="str">
        <f>IF(NOT(ISBLANK(B2899)),IF(AND(MONTH(B2899)&gt;=4,MONTH(B2899)&lt;=12,B2899&gt;=DATE(INT(LEFT('Fiscal Year'!$B$2,4)),4,1),B2899&lt;=DATE(INT(CONCATENATE("20",RIGHT('Fiscal Year'!$B$2,2))),3,31)),1,0),"")</f>
        <v/>
      </c>
      <c r="E2899" s="138" t="str">
        <f>IF(NOT(ISBLANK(B2899)),IF(AND(MONTH(B2899)&gt;=1,MONTH(B2899)&lt;=3,B2899&gt;=DATE(INT(LEFT('Fiscal Year'!$B$2,4)),4,1),B2899&lt;=DATE(INT(CONCATENATE("20",RIGHT('Fiscal Year'!$B$2,2))),3,31)),1,0),"")</f>
        <v/>
      </c>
      <c r="F2899" s="139" t="str">
        <f>IF(NOT(ISBLANK(B2899)),IF(B2899&lt;'Fiscal Year'!$B$3,1,0),"")</f>
        <v/>
      </c>
      <c r="G2899" s="10"/>
      <c r="H2899" s="10"/>
      <c r="I2899" s="40"/>
      <c r="J2899" s="40"/>
      <c r="K2899" s="53"/>
      <c r="L2899" s="53"/>
      <c r="M2899" s="53"/>
      <c r="N2899" s="53"/>
      <c r="O2899" s="53"/>
      <c r="P2899" s="53"/>
      <c r="Q2899" s="53"/>
      <c r="R2899" s="53"/>
      <c r="S2899" s="53"/>
    </row>
    <row r="2900" spans="1:19" x14ac:dyDescent="0.3">
      <c r="A2900" s="106"/>
      <c r="B2900" s="59"/>
      <c r="C2900" s="137" t="str">
        <f t="shared" si="45"/>
        <v/>
      </c>
      <c r="D2900" s="138" t="str">
        <f>IF(NOT(ISBLANK(B2900)),IF(AND(MONTH(B2900)&gt;=4,MONTH(B2900)&lt;=12,B2900&gt;=DATE(INT(LEFT('Fiscal Year'!$B$2,4)),4,1),B2900&lt;=DATE(INT(CONCATENATE("20",RIGHT('Fiscal Year'!$B$2,2))),3,31)),1,0),"")</f>
        <v/>
      </c>
      <c r="E2900" s="138" t="str">
        <f>IF(NOT(ISBLANK(B2900)),IF(AND(MONTH(B2900)&gt;=1,MONTH(B2900)&lt;=3,B2900&gt;=DATE(INT(LEFT('Fiscal Year'!$B$2,4)),4,1),B2900&lt;=DATE(INT(CONCATENATE("20",RIGHT('Fiscal Year'!$B$2,2))),3,31)),1,0),"")</f>
        <v/>
      </c>
      <c r="F2900" s="139" t="str">
        <f>IF(NOT(ISBLANK(B2900)),IF(B2900&lt;'Fiscal Year'!$B$3,1,0),"")</f>
        <v/>
      </c>
      <c r="G2900" s="10"/>
      <c r="H2900" s="10"/>
      <c r="I2900" s="40"/>
      <c r="J2900" s="40"/>
      <c r="K2900" s="53"/>
      <c r="L2900" s="53"/>
      <c r="M2900" s="53"/>
      <c r="N2900" s="53"/>
      <c r="O2900" s="53"/>
      <c r="P2900" s="53"/>
      <c r="Q2900" s="53"/>
      <c r="R2900" s="53"/>
      <c r="S2900" s="53"/>
    </row>
    <row r="2901" spans="1:19" x14ac:dyDescent="0.3">
      <c r="A2901" s="106"/>
      <c r="B2901" s="59"/>
      <c r="C2901" s="137" t="str">
        <f t="shared" si="45"/>
        <v/>
      </c>
      <c r="D2901" s="138" t="str">
        <f>IF(NOT(ISBLANK(B2901)),IF(AND(MONTH(B2901)&gt;=4,MONTH(B2901)&lt;=12,B2901&gt;=DATE(INT(LEFT('Fiscal Year'!$B$2,4)),4,1),B2901&lt;=DATE(INT(CONCATENATE("20",RIGHT('Fiscal Year'!$B$2,2))),3,31)),1,0),"")</f>
        <v/>
      </c>
      <c r="E2901" s="138" t="str">
        <f>IF(NOT(ISBLANK(B2901)),IF(AND(MONTH(B2901)&gt;=1,MONTH(B2901)&lt;=3,B2901&gt;=DATE(INT(LEFT('Fiscal Year'!$B$2,4)),4,1),B2901&lt;=DATE(INT(CONCATENATE("20",RIGHT('Fiscal Year'!$B$2,2))),3,31)),1,0),"")</f>
        <v/>
      </c>
      <c r="F2901" s="139" t="str">
        <f>IF(NOT(ISBLANK(B2901)),IF(B2901&lt;'Fiscal Year'!$B$3,1,0),"")</f>
        <v/>
      </c>
      <c r="G2901" s="10"/>
      <c r="H2901" s="10"/>
      <c r="I2901" s="40"/>
      <c r="J2901" s="40"/>
      <c r="K2901" s="53"/>
      <c r="L2901" s="53"/>
      <c r="M2901" s="53"/>
      <c r="N2901" s="53"/>
      <c r="O2901" s="53"/>
      <c r="P2901" s="53"/>
      <c r="Q2901" s="53"/>
      <c r="R2901" s="53"/>
      <c r="S2901" s="53"/>
    </row>
    <row r="2902" spans="1:19" x14ac:dyDescent="0.3">
      <c r="A2902" s="106"/>
      <c r="B2902" s="59"/>
      <c r="C2902" s="137" t="str">
        <f t="shared" si="45"/>
        <v/>
      </c>
      <c r="D2902" s="138" t="str">
        <f>IF(NOT(ISBLANK(B2902)),IF(AND(MONTH(B2902)&gt;=4,MONTH(B2902)&lt;=12,B2902&gt;=DATE(INT(LEFT('Fiscal Year'!$B$2,4)),4,1),B2902&lt;=DATE(INT(CONCATENATE("20",RIGHT('Fiscal Year'!$B$2,2))),3,31)),1,0),"")</f>
        <v/>
      </c>
      <c r="E2902" s="138" t="str">
        <f>IF(NOT(ISBLANK(B2902)),IF(AND(MONTH(B2902)&gt;=1,MONTH(B2902)&lt;=3,B2902&gt;=DATE(INT(LEFT('Fiscal Year'!$B$2,4)),4,1),B2902&lt;=DATE(INT(CONCATENATE("20",RIGHT('Fiscal Year'!$B$2,2))),3,31)),1,0),"")</f>
        <v/>
      </c>
      <c r="F2902" s="139" t="str">
        <f>IF(NOT(ISBLANK(B2902)),IF(B2902&lt;'Fiscal Year'!$B$3,1,0),"")</f>
        <v/>
      </c>
      <c r="G2902" s="10"/>
      <c r="H2902" s="10"/>
      <c r="I2902" s="40"/>
      <c r="J2902" s="40"/>
      <c r="K2902" s="53"/>
      <c r="L2902" s="53"/>
      <c r="M2902" s="53"/>
      <c r="N2902" s="53"/>
      <c r="O2902" s="53"/>
      <c r="P2902" s="53"/>
      <c r="Q2902" s="53"/>
      <c r="R2902" s="53"/>
      <c r="S2902" s="53"/>
    </row>
    <row r="2903" spans="1:19" x14ac:dyDescent="0.3">
      <c r="A2903" s="106"/>
      <c r="B2903" s="59"/>
      <c r="C2903" s="137" t="str">
        <f t="shared" si="45"/>
        <v/>
      </c>
      <c r="D2903" s="138" t="str">
        <f>IF(NOT(ISBLANK(B2903)),IF(AND(MONTH(B2903)&gt;=4,MONTH(B2903)&lt;=12,B2903&gt;=DATE(INT(LEFT('Fiscal Year'!$B$2,4)),4,1),B2903&lt;=DATE(INT(CONCATENATE("20",RIGHT('Fiscal Year'!$B$2,2))),3,31)),1,0),"")</f>
        <v/>
      </c>
      <c r="E2903" s="138" t="str">
        <f>IF(NOT(ISBLANK(B2903)),IF(AND(MONTH(B2903)&gt;=1,MONTH(B2903)&lt;=3,B2903&gt;=DATE(INT(LEFT('Fiscal Year'!$B$2,4)),4,1),B2903&lt;=DATE(INT(CONCATENATE("20",RIGHT('Fiscal Year'!$B$2,2))),3,31)),1,0),"")</f>
        <v/>
      </c>
      <c r="F2903" s="139" t="str">
        <f>IF(NOT(ISBLANK(B2903)),IF(B2903&lt;'Fiscal Year'!$B$3,1,0),"")</f>
        <v/>
      </c>
      <c r="G2903" s="10"/>
      <c r="H2903" s="10"/>
      <c r="I2903" s="40"/>
      <c r="J2903" s="40"/>
      <c r="K2903" s="53"/>
      <c r="L2903" s="53"/>
      <c r="M2903" s="53"/>
      <c r="N2903" s="53"/>
      <c r="O2903" s="53"/>
      <c r="P2903" s="53"/>
      <c r="Q2903" s="53"/>
      <c r="R2903" s="53"/>
      <c r="S2903" s="53"/>
    </row>
    <row r="2904" spans="1:19" x14ac:dyDescent="0.3">
      <c r="A2904" s="106"/>
      <c r="B2904" s="59"/>
      <c r="C2904" s="137" t="str">
        <f t="shared" si="45"/>
        <v/>
      </c>
      <c r="D2904" s="138" t="str">
        <f>IF(NOT(ISBLANK(B2904)),IF(AND(MONTH(B2904)&gt;=4,MONTH(B2904)&lt;=12,B2904&gt;=DATE(INT(LEFT('Fiscal Year'!$B$2,4)),4,1),B2904&lt;=DATE(INT(CONCATENATE("20",RIGHT('Fiscal Year'!$B$2,2))),3,31)),1,0),"")</f>
        <v/>
      </c>
      <c r="E2904" s="138" t="str">
        <f>IF(NOT(ISBLANK(B2904)),IF(AND(MONTH(B2904)&gt;=1,MONTH(B2904)&lt;=3,B2904&gt;=DATE(INT(LEFT('Fiscal Year'!$B$2,4)),4,1),B2904&lt;=DATE(INT(CONCATENATE("20",RIGHT('Fiscal Year'!$B$2,2))),3,31)),1,0),"")</f>
        <v/>
      </c>
      <c r="F2904" s="139" t="str">
        <f>IF(NOT(ISBLANK(B2904)),IF(B2904&lt;'Fiscal Year'!$B$3,1,0),"")</f>
        <v/>
      </c>
      <c r="G2904" s="10"/>
      <c r="H2904" s="10"/>
      <c r="I2904" s="40"/>
      <c r="J2904" s="40"/>
      <c r="K2904" s="53"/>
      <c r="L2904" s="53"/>
      <c r="M2904" s="53"/>
      <c r="N2904" s="53"/>
      <c r="O2904" s="53"/>
      <c r="P2904" s="53"/>
      <c r="Q2904" s="53"/>
      <c r="R2904" s="53"/>
      <c r="S2904" s="53"/>
    </row>
    <row r="2905" spans="1:19" x14ac:dyDescent="0.3">
      <c r="A2905" s="106"/>
      <c r="B2905" s="59"/>
      <c r="C2905" s="137" t="str">
        <f t="shared" si="45"/>
        <v/>
      </c>
      <c r="D2905" s="138" t="str">
        <f>IF(NOT(ISBLANK(B2905)),IF(AND(MONTH(B2905)&gt;=4,MONTH(B2905)&lt;=12,B2905&gt;=DATE(INT(LEFT('Fiscal Year'!$B$2,4)),4,1),B2905&lt;=DATE(INT(CONCATENATE("20",RIGHT('Fiscal Year'!$B$2,2))),3,31)),1,0),"")</f>
        <v/>
      </c>
      <c r="E2905" s="138" t="str">
        <f>IF(NOT(ISBLANK(B2905)),IF(AND(MONTH(B2905)&gt;=1,MONTH(B2905)&lt;=3,B2905&gt;=DATE(INT(LEFT('Fiscal Year'!$B$2,4)),4,1),B2905&lt;=DATE(INT(CONCATENATE("20",RIGHT('Fiscal Year'!$B$2,2))),3,31)),1,0),"")</f>
        <v/>
      </c>
      <c r="F2905" s="139" t="str">
        <f>IF(NOT(ISBLANK(B2905)),IF(B2905&lt;'Fiscal Year'!$B$3,1,0),"")</f>
        <v/>
      </c>
      <c r="G2905" s="10"/>
      <c r="H2905" s="10"/>
      <c r="I2905" s="40"/>
      <c r="J2905" s="40"/>
      <c r="K2905" s="53"/>
      <c r="L2905" s="53"/>
      <c r="M2905" s="53"/>
      <c r="N2905" s="53"/>
      <c r="O2905" s="53"/>
      <c r="P2905" s="53"/>
      <c r="Q2905" s="53"/>
      <c r="R2905" s="53"/>
      <c r="S2905" s="53"/>
    </row>
    <row r="2906" spans="1:19" x14ac:dyDescent="0.3">
      <c r="A2906" s="106"/>
      <c r="B2906" s="59"/>
      <c r="C2906" s="137" t="str">
        <f t="shared" si="45"/>
        <v/>
      </c>
      <c r="D2906" s="138" t="str">
        <f>IF(NOT(ISBLANK(B2906)),IF(AND(MONTH(B2906)&gt;=4,MONTH(B2906)&lt;=12,B2906&gt;=DATE(INT(LEFT('Fiscal Year'!$B$2,4)),4,1),B2906&lt;=DATE(INT(CONCATENATE("20",RIGHT('Fiscal Year'!$B$2,2))),3,31)),1,0),"")</f>
        <v/>
      </c>
      <c r="E2906" s="138" t="str">
        <f>IF(NOT(ISBLANK(B2906)),IF(AND(MONTH(B2906)&gt;=1,MONTH(B2906)&lt;=3,B2906&gt;=DATE(INT(LEFT('Fiscal Year'!$B$2,4)),4,1),B2906&lt;=DATE(INT(CONCATENATE("20",RIGHT('Fiscal Year'!$B$2,2))),3,31)),1,0),"")</f>
        <v/>
      </c>
      <c r="F2906" s="139" t="str">
        <f>IF(NOT(ISBLANK(B2906)),IF(B2906&lt;'Fiscal Year'!$B$3,1,0),"")</f>
        <v/>
      </c>
      <c r="G2906" s="10"/>
      <c r="H2906" s="10"/>
      <c r="I2906" s="40"/>
      <c r="J2906" s="40"/>
      <c r="K2906" s="53"/>
      <c r="L2906" s="53"/>
      <c r="M2906" s="53"/>
      <c r="N2906" s="53"/>
      <c r="O2906" s="53"/>
      <c r="P2906" s="53"/>
      <c r="Q2906" s="53"/>
      <c r="R2906" s="53"/>
      <c r="S2906" s="53"/>
    </row>
    <row r="2907" spans="1:19" x14ac:dyDescent="0.3">
      <c r="A2907" s="106"/>
      <c r="B2907" s="59"/>
      <c r="C2907" s="137" t="str">
        <f t="shared" si="45"/>
        <v/>
      </c>
      <c r="D2907" s="138" t="str">
        <f>IF(NOT(ISBLANK(B2907)),IF(AND(MONTH(B2907)&gt;=4,MONTH(B2907)&lt;=12,B2907&gt;=DATE(INT(LEFT('Fiscal Year'!$B$2,4)),4,1),B2907&lt;=DATE(INT(CONCATENATE("20",RIGHT('Fiscal Year'!$B$2,2))),3,31)),1,0),"")</f>
        <v/>
      </c>
      <c r="E2907" s="138" t="str">
        <f>IF(NOT(ISBLANK(B2907)),IF(AND(MONTH(B2907)&gt;=1,MONTH(B2907)&lt;=3,B2907&gt;=DATE(INT(LEFT('Fiscal Year'!$B$2,4)),4,1),B2907&lt;=DATE(INT(CONCATENATE("20",RIGHT('Fiscal Year'!$B$2,2))),3,31)),1,0),"")</f>
        <v/>
      </c>
      <c r="F2907" s="139" t="str">
        <f>IF(NOT(ISBLANK(B2907)),IF(B2907&lt;'Fiscal Year'!$B$3,1,0),"")</f>
        <v/>
      </c>
      <c r="G2907" s="10"/>
      <c r="H2907" s="10"/>
      <c r="I2907" s="40"/>
      <c r="J2907" s="40"/>
      <c r="K2907" s="53"/>
      <c r="L2907" s="53"/>
      <c r="M2907" s="53"/>
      <c r="N2907" s="53"/>
      <c r="O2907" s="53"/>
      <c r="P2907" s="53"/>
      <c r="Q2907" s="53"/>
      <c r="R2907" s="53"/>
      <c r="S2907" s="53"/>
    </row>
    <row r="2908" spans="1:19" x14ac:dyDescent="0.3">
      <c r="A2908" s="106"/>
      <c r="B2908" s="59"/>
      <c r="C2908" s="137" t="str">
        <f t="shared" si="45"/>
        <v/>
      </c>
      <c r="D2908" s="138" t="str">
        <f>IF(NOT(ISBLANK(B2908)),IF(AND(MONTH(B2908)&gt;=4,MONTH(B2908)&lt;=12,B2908&gt;=DATE(INT(LEFT('Fiscal Year'!$B$2,4)),4,1),B2908&lt;=DATE(INT(CONCATENATE("20",RIGHT('Fiscal Year'!$B$2,2))),3,31)),1,0),"")</f>
        <v/>
      </c>
      <c r="E2908" s="138" t="str">
        <f>IF(NOT(ISBLANK(B2908)),IF(AND(MONTH(B2908)&gt;=1,MONTH(B2908)&lt;=3,B2908&gt;=DATE(INT(LEFT('Fiscal Year'!$B$2,4)),4,1),B2908&lt;=DATE(INT(CONCATENATE("20",RIGHT('Fiscal Year'!$B$2,2))),3,31)),1,0),"")</f>
        <v/>
      </c>
      <c r="F2908" s="139" t="str">
        <f>IF(NOT(ISBLANK(B2908)),IF(B2908&lt;'Fiscal Year'!$B$3,1,0),"")</f>
        <v/>
      </c>
      <c r="G2908" s="10"/>
      <c r="H2908" s="10"/>
      <c r="I2908" s="40"/>
      <c r="J2908" s="40"/>
      <c r="K2908" s="53"/>
      <c r="L2908" s="53"/>
      <c r="M2908" s="53"/>
      <c r="N2908" s="53"/>
      <c r="O2908" s="53"/>
      <c r="P2908" s="53"/>
      <c r="Q2908" s="53"/>
      <c r="R2908" s="53"/>
      <c r="S2908" s="53"/>
    </row>
    <row r="2909" spans="1:19" x14ac:dyDescent="0.3">
      <c r="A2909" s="106"/>
      <c r="B2909" s="59"/>
      <c r="C2909" s="137" t="str">
        <f t="shared" si="45"/>
        <v/>
      </c>
      <c r="D2909" s="138" t="str">
        <f>IF(NOT(ISBLANK(B2909)),IF(AND(MONTH(B2909)&gt;=4,MONTH(B2909)&lt;=12,B2909&gt;=DATE(INT(LEFT('Fiscal Year'!$B$2,4)),4,1),B2909&lt;=DATE(INT(CONCATENATE("20",RIGHT('Fiscal Year'!$B$2,2))),3,31)),1,0),"")</f>
        <v/>
      </c>
      <c r="E2909" s="138" t="str">
        <f>IF(NOT(ISBLANK(B2909)),IF(AND(MONTH(B2909)&gt;=1,MONTH(B2909)&lt;=3,B2909&gt;=DATE(INT(LEFT('Fiscal Year'!$B$2,4)),4,1),B2909&lt;=DATE(INT(CONCATENATE("20",RIGHT('Fiscal Year'!$B$2,2))),3,31)),1,0),"")</f>
        <v/>
      </c>
      <c r="F2909" s="139" t="str">
        <f>IF(NOT(ISBLANK(B2909)),IF(B2909&lt;'Fiscal Year'!$B$3,1,0),"")</f>
        <v/>
      </c>
      <c r="G2909" s="10"/>
      <c r="H2909" s="10"/>
      <c r="I2909" s="40"/>
      <c r="J2909" s="40"/>
      <c r="K2909" s="53"/>
      <c r="L2909" s="53"/>
      <c r="M2909" s="53"/>
      <c r="N2909" s="53"/>
      <c r="O2909" s="53"/>
      <c r="P2909" s="53"/>
      <c r="Q2909" s="53"/>
      <c r="R2909" s="53"/>
      <c r="S2909" s="53"/>
    </row>
    <row r="2910" spans="1:19" x14ac:dyDescent="0.3">
      <c r="A2910" s="106"/>
      <c r="B2910" s="59"/>
      <c r="C2910" s="137" t="str">
        <f t="shared" si="45"/>
        <v/>
      </c>
      <c r="D2910" s="138" t="str">
        <f>IF(NOT(ISBLANK(B2910)),IF(AND(MONTH(B2910)&gt;=4,MONTH(B2910)&lt;=12,B2910&gt;=DATE(INT(LEFT('Fiscal Year'!$B$2,4)),4,1),B2910&lt;=DATE(INT(CONCATENATE("20",RIGHT('Fiscal Year'!$B$2,2))),3,31)),1,0),"")</f>
        <v/>
      </c>
      <c r="E2910" s="138" t="str">
        <f>IF(NOT(ISBLANK(B2910)),IF(AND(MONTH(B2910)&gt;=1,MONTH(B2910)&lt;=3,B2910&gt;=DATE(INT(LEFT('Fiscal Year'!$B$2,4)),4,1),B2910&lt;=DATE(INT(CONCATENATE("20",RIGHT('Fiscal Year'!$B$2,2))),3,31)),1,0),"")</f>
        <v/>
      </c>
      <c r="F2910" s="139" t="str">
        <f>IF(NOT(ISBLANK(B2910)),IF(B2910&lt;'Fiscal Year'!$B$3,1,0),"")</f>
        <v/>
      </c>
      <c r="G2910" s="10"/>
      <c r="H2910" s="10"/>
      <c r="I2910" s="40"/>
      <c r="J2910" s="40"/>
      <c r="K2910" s="53"/>
      <c r="L2910" s="53"/>
      <c r="M2910" s="53"/>
      <c r="N2910" s="53"/>
      <c r="O2910" s="53"/>
      <c r="P2910" s="53"/>
      <c r="Q2910" s="53"/>
      <c r="R2910" s="53"/>
      <c r="S2910" s="53"/>
    </row>
    <row r="2911" spans="1:19" x14ac:dyDescent="0.3">
      <c r="A2911" s="106"/>
      <c r="B2911" s="59"/>
      <c r="C2911" s="137" t="str">
        <f t="shared" si="45"/>
        <v/>
      </c>
      <c r="D2911" s="138" t="str">
        <f>IF(NOT(ISBLANK(B2911)),IF(AND(MONTH(B2911)&gt;=4,MONTH(B2911)&lt;=12,B2911&gt;=DATE(INT(LEFT('Fiscal Year'!$B$2,4)),4,1),B2911&lt;=DATE(INT(CONCATENATE("20",RIGHT('Fiscal Year'!$B$2,2))),3,31)),1,0),"")</f>
        <v/>
      </c>
      <c r="E2911" s="138" t="str">
        <f>IF(NOT(ISBLANK(B2911)),IF(AND(MONTH(B2911)&gt;=1,MONTH(B2911)&lt;=3,B2911&gt;=DATE(INT(LEFT('Fiscal Year'!$B$2,4)),4,1),B2911&lt;=DATE(INT(CONCATENATE("20",RIGHT('Fiscal Year'!$B$2,2))),3,31)),1,0),"")</f>
        <v/>
      </c>
      <c r="F2911" s="139" t="str">
        <f>IF(NOT(ISBLANK(B2911)),IF(B2911&lt;'Fiscal Year'!$B$3,1,0),"")</f>
        <v/>
      </c>
      <c r="G2911" s="10"/>
      <c r="H2911" s="10"/>
      <c r="I2911" s="40"/>
      <c r="J2911" s="40"/>
      <c r="K2911" s="53"/>
      <c r="L2911" s="53"/>
      <c r="M2911" s="53"/>
      <c r="N2911" s="53"/>
      <c r="O2911" s="53"/>
      <c r="P2911" s="53"/>
      <c r="Q2911" s="53"/>
      <c r="R2911" s="53"/>
      <c r="S2911" s="53"/>
    </row>
    <row r="2912" spans="1:19" x14ac:dyDescent="0.3">
      <c r="A2912" s="106"/>
      <c r="B2912" s="59"/>
      <c r="C2912" s="137" t="str">
        <f t="shared" si="45"/>
        <v/>
      </c>
      <c r="D2912" s="138" t="str">
        <f>IF(NOT(ISBLANK(B2912)),IF(AND(MONTH(B2912)&gt;=4,MONTH(B2912)&lt;=12,B2912&gt;=DATE(INT(LEFT('Fiscal Year'!$B$2,4)),4,1),B2912&lt;=DATE(INT(CONCATENATE("20",RIGHT('Fiscal Year'!$B$2,2))),3,31)),1,0),"")</f>
        <v/>
      </c>
      <c r="E2912" s="138" t="str">
        <f>IF(NOT(ISBLANK(B2912)),IF(AND(MONTH(B2912)&gt;=1,MONTH(B2912)&lt;=3,B2912&gt;=DATE(INT(LEFT('Fiscal Year'!$B$2,4)),4,1),B2912&lt;=DATE(INT(CONCATENATE("20",RIGHT('Fiscal Year'!$B$2,2))),3,31)),1,0),"")</f>
        <v/>
      </c>
      <c r="F2912" s="139" t="str">
        <f>IF(NOT(ISBLANK(B2912)),IF(B2912&lt;'Fiscal Year'!$B$3,1,0),"")</f>
        <v/>
      </c>
      <c r="G2912" s="10"/>
      <c r="H2912" s="10"/>
      <c r="I2912" s="40"/>
      <c r="J2912" s="40"/>
      <c r="K2912" s="53"/>
      <c r="L2912" s="53"/>
      <c r="M2912" s="53"/>
      <c r="N2912" s="53"/>
      <c r="O2912" s="53"/>
      <c r="P2912" s="53"/>
      <c r="Q2912" s="53"/>
      <c r="R2912" s="53"/>
      <c r="S2912" s="53"/>
    </row>
    <row r="2913" spans="1:19" x14ac:dyDescent="0.3">
      <c r="A2913" s="106"/>
      <c r="B2913" s="59"/>
      <c r="C2913" s="137" t="str">
        <f t="shared" si="45"/>
        <v/>
      </c>
      <c r="D2913" s="138" t="str">
        <f>IF(NOT(ISBLANK(B2913)),IF(AND(MONTH(B2913)&gt;=4,MONTH(B2913)&lt;=12,B2913&gt;=DATE(INT(LEFT('Fiscal Year'!$B$2,4)),4,1),B2913&lt;=DATE(INT(CONCATENATE("20",RIGHT('Fiscal Year'!$B$2,2))),3,31)),1,0),"")</f>
        <v/>
      </c>
      <c r="E2913" s="138" t="str">
        <f>IF(NOT(ISBLANK(B2913)),IF(AND(MONTH(B2913)&gt;=1,MONTH(B2913)&lt;=3,B2913&gt;=DATE(INT(LEFT('Fiscal Year'!$B$2,4)),4,1),B2913&lt;=DATE(INT(CONCATENATE("20",RIGHT('Fiscal Year'!$B$2,2))),3,31)),1,0),"")</f>
        <v/>
      </c>
      <c r="F2913" s="139" t="str">
        <f>IF(NOT(ISBLANK(B2913)),IF(B2913&lt;'Fiscal Year'!$B$3,1,0),"")</f>
        <v/>
      </c>
      <c r="G2913" s="10"/>
      <c r="H2913" s="10"/>
      <c r="I2913" s="40"/>
      <c r="J2913" s="40"/>
      <c r="K2913" s="53"/>
      <c r="L2913" s="53"/>
      <c r="M2913" s="53"/>
      <c r="N2913" s="53"/>
      <c r="O2913" s="53"/>
      <c r="P2913" s="53"/>
      <c r="Q2913" s="53"/>
      <c r="R2913" s="53"/>
      <c r="S2913" s="53"/>
    </row>
    <row r="2914" spans="1:19" x14ac:dyDescent="0.3">
      <c r="A2914" s="106"/>
      <c r="B2914" s="59"/>
      <c r="C2914" s="137" t="str">
        <f t="shared" si="45"/>
        <v/>
      </c>
      <c r="D2914" s="138" t="str">
        <f>IF(NOT(ISBLANK(B2914)),IF(AND(MONTH(B2914)&gt;=4,MONTH(B2914)&lt;=12,B2914&gt;=DATE(INT(LEFT('Fiscal Year'!$B$2,4)),4,1),B2914&lt;=DATE(INT(CONCATENATE("20",RIGHT('Fiscal Year'!$B$2,2))),3,31)),1,0),"")</f>
        <v/>
      </c>
      <c r="E2914" s="138" t="str">
        <f>IF(NOT(ISBLANK(B2914)),IF(AND(MONTH(B2914)&gt;=1,MONTH(B2914)&lt;=3,B2914&gt;=DATE(INT(LEFT('Fiscal Year'!$B$2,4)),4,1),B2914&lt;=DATE(INT(CONCATENATE("20",RIGHT('Fiscal Year'!$B$2,2))),3,31)),1,0),"")</f>
        <v/>
      </c>
      <c r="F2914" s="139" t="str">
        <f>IF(NOT(ISBLANK(B2914)),IF(B2914&lt;'Fiscal Year'!$B$3,1,0),"")</f>
        <v/>
      </c>
      <c r="G2914" s="10"/>
      <c r="H2914" s="10"/>
      <c r="I2914" s="40"/>
      <c r="J2914" s="40"/>
      <c r="K2914" s="53"/>
      <c r="L2914" s="53"/>
      <c r="M2914" s="53"/>
      <c r="N2914" s="53"/>
      <c r="O2914" s="53"/>
      <c r="P2914" s="53"/>
      <c r="Q2914" s="53"/>
      <c r="R2914" s="53"/>
      <c r="S2914" s="53"/>
    </row>
    <row r="2915" spans="1:19" x14ac:dyDescent="0.3">
      <c r="A2915" s="106"/>
      <c r="B2915" s="59"/>
      <c r="C2915" s="137" t="str">
        <f t="shared" si="45"/>
        <v/>
      </c>
      <c r="D2915" s="138" t="str">
        <f>IF(NOT(ISBLANK(B2915)),IF(AND(MONTH(B2915)&gt;=4,MONTH(B2915)&lt;=12,B2915&gt;=DATE(INT(LEFT('Fiscal Year'!$B$2,4)),4,1),B2915&lt;=DATE(INT(CONCATENATE("20",RIGHT('Fiscal Year'!$B$2,2))),3,31)),1,0),"")</f>
        <v/>
      </c>
      <c r="E2915" s="138" t="str">
        <f>IF(NOT(ISBLANK(B2915)),IF(AND(MONTH(B2915)&gt;=1,MONTH(B2915)&lt;=3,B2915&gt;=DATE(INT(LEFT('Fiscal Year'!$B$2,4)),4,1),B2915&lt;=DATE(INT(CONCATENATE("20",RIGHT('Fiscal Year'!$B$2,2))),3,31)),1,0),"")</f>
        <v/>
      </c>
      <c r="F2915" s="139" t="str">
        <f>IF(NOT(ISBLANK(B2915)),IF(B2915&lt;'Fiscal Year'!$B$3,1,0),"")</f>
        <v/>
      </c>
      <c r="G2915" s="10"/>
      <c r="H2915" s="10"/>
      <c r="I2915" s="40"/>
      <c r="J2915" s="40"/>
      <c r="K2915" s="53"/>
      <c r="L2915" s="53"/>
      <c r="M2915" s="53"/>
      <c r="N2915" s="53"/>
      <c r="O2915" s="53"/>
      <c r="P2915" s="53"/>
      <c r="Q2915" s="53"/>
      <c r="R2915" s="53"/>
      <c r="S2915" s="53"/>
    </row>
    <row r="2916" spans="1:19" x14ac:dyDescent="0.3">
      <c r="A2916" s="106"/>
      <c r="B2916" s="59"/>
      <c r="C2916" s="137" t="str">
        <f t="shared" si="45"/>
        <v/>
      </c>
      <c r="D2916" s="138" t="str">
        <f>IF(NOT(ISBLANK(B2916)),IF(AND(MONTH(B2916)&gt;=4,MONTH(B2916)&lt;=12,B2916&gt;=DATE(INT(LEFT('Fiscal Year'!$B$2,4)),4,1),B2916&lt;=DATE(INT(CONCATENATE("20",RIGHT('Fiscal Year'!$B$2,2))),3,31)),1,0),"")</f>
        <v/>
      </c>
      <c r="E2916" s="138" t="str">
        <f>IF(NOT(ISBLANK(B2916)),IF(AND(MONTH(B2916)&gt;=1,MONTH(B2916)&lt;=3,B2916&gt;=DATE(INT(LEFT('Fiscal Year'!$B$2,4)),4,1),B2916&lt;=DATE(INT(CONCATENATE("20",RIGHT('Fiscal Year'!$B$2,2))),3,31)),1,0),"")</f>
        <v/>
      </c>
      <c r="F2916" s="139" t="str">
        <f>IF(NOT(ISBLANK(B2916)),IF(B2916&lt;'Fiscal Year'!$B$3,1,0),"")</f>
        <v/>
      </c>
      <c r="G2916" s="10"/>
      <c r="H2916" s="10"/>
      <c r="I2916" s="40"/>
      <c r="J2916" s="40"/>
      <c r="K2916" s="53"/>
      <c r="L2916" s="53"/>
      <c r="M2916" s="53"/>
      <c r="N2916" s="53"/>
      <c r="O2916" s="53"/>
      <c r="P2916" s="53"/>
      <c r="Q2916" s="53"/>
      <c r="R2916" s="53"/>
      <c r="S2916" s="53"/>
    </row>
    <row r="2917" spans="1:19" x14ac:dyDescent="0.3">
      <c r="A2917" s="106"/>
      <c r="B2917" s="59"/>
      <c r="C2917" s="137" t="str">
        <f t="shared" si="45"/>
        <v/>
      </c>
      <c r="D2917" s="138" t="str">
        <f>IF(NOT(ISBLANK(B2917)),IF(AND(MONTH(B2917)&gt;=4,MONTH(B2917)&lt;=12,B2917&gt;=DATE(INT(LEFT('Fiscal Year'!$B$2,4)),4,1),B2917&lt;=DATE(INT(CONCATENATE("20",RIGHT('Fiscal Year'!$B$2,2))),3,31)),1,0),"")</f>
        <v/>
      </c>
      <c r="E2917" s="138" t="str">
        <f>IF(NOT(ISBLANK(B2917)),IF(AND(MONTH(B2917)&gt;=1,MONTH(B2917)&lt;=3,B2917&gt;=DATE(INT(LEFT('Fiscal Year'!$B$2,4)),4,1),B2917&lt;=DATE(INT(CONCATENATE("20",RIGHT('Fiscal Year'!$B$2,2))),3,31)),1,0),"")</f>
        <v/>
      </c>
      <c r="F2917" s="139" t="str">
        <f>IF(NOT(ISBLANK(B2917)),IF(B2917&lt;'Fiscal Year'!$B$3,1,0),"")</f>
        <v/>
      </c>
      <c r="G2917" s="10"/>
      <c r="H2917" s="10"/>
      <c r="I2917" s="40"/>
      <c r="J2917" s="40"/>
      <c r="K2917" s="53"/>
      <c r="L2917" s="53"/>
      <c r="M2917" s="53"/>
      <c r="N2917" s="53"/>
      <c r="O2917" s="53"/>
      <c r="P2917" s="53"/>
      <c r="Q2917" s="53"/>
      <c r="R2917" s="53"/>
      <c r="S2917" s="53"/>
    </row>
    <row r="2918" spans="1:19" x14ac:dyDescent="0.3">
      <c r="A2918" s="106"/>
      <c r="B2918" s="59"/>
      <c r="C2918" s="137" t="str">
        <f t="shared" si="45"/>
        <v/>
      </c>
      <c r="D2918" s="138" t="str">
        <f>IF(NOT(ISBLANK(B2918)),IF(AND(MONTH(B2918)&gt;=4,MONTH(B2918)&lt;=12,B2918&gt;=DATE(INT(LEFT('Fiscal Year'!$B$2,4)),4,1),B2918&lt;=DATE(INT(CONCATENATE("20",RIGHT('Fiscal Year'!$B$2,2))),3,31)),1,0),"")</f>
        <v/>
      </c>
      <c r="E2918" s="138" t="str">
        <f>IF(NOT(ISBLANK(B2918)),IF(AND(MONTH(B2918)&gt;=1,MONTH(B2918)&lt;=3,B2918&gt;=DATE(INT(LEFT('Fiscal Year'!$B$2,4)),4,1),B2918&lt;=DATE(INT(CONCATENATE("20",RIGHT('Fiscal Year'!$B$2,2))),3,31)),1,0),"")</f>
        <v/>
      </c>
      <c r="F2918" s="139" t="str">
        <f>IF(NOT(ISBLANK(B2918)),IF(B2918&lt;'Fiscal Year'!$B$3,1,0),"")</f>
        <v/>
      </c>
      <c r="G2918" s="10"/>
      <c r="H2918" s="10"/>
      <c r="I2918" s="40"/>
      <c r="J2918" s="40"/>
      <c r="K2918" s="53"/>
      <c r="L2918" s="53"/>
      <c r="M2918" s="53"/>
      <c r="N2918" s="53"/>
      <c r="O2918" s="53"/>
      <c r="P2918" s="53"/>
      <c r="Q2918" s="53"/>
      <c r="R2918" s="53"/>
      <c r="S2918" s="53"/>
    </row>
    <row r="2919" spans="1:19" x14ac:dyDescent="0.3">
      <c r="A2919" s="106"/>
      <c r="B2919" s="59"/>
      <c r="C2919" s="137" t="str">
        <f t="shared" si="45"/>
        <v/>
      </c>
      <c r="D2919" s="138" t="str">
        <f>IF(NOT(ISBLANK(B2919)),IF(AND(MONTH(B2919)&gt;=4,MONTH(B2919)&lt;=12,B2919&gt;=DATE(INT(LEFT('Fiscal Year'!$B$2,4)),4,1),B2919&lt;=DATE(INT(CONCATENATE("20",RIGHT('Fiscal Year'!$B$2,2))),3,31)),1,0),"")</f>
        <v/>
      </c>
      <c r="E2919" s="138" t="str">
        <f>IF(NOT(ISBLANK(B2919)),IF(AND(MONTH(B2919)&gt;=1,MONTH(B2919)&lt;=3,B2919&gt;=DATE(INT(LEFT('Fiscal Year'!$B$2,4)),4,1),B2919&lt;=DATE(INT(CONCATENATE("20",RIGHT('Fiscal Year'!$B$2,2))),3,31)),1,0),"")</f>
        <v/>
      </c>
      <c r="F2919" s="139" t="str">
        <f>IF(NOT(ISBLANK(B2919)),IF(B2919&lt;'Fiscal Year'!$B$3,1,0),"")</f>
        <v/>
      </c>
      <c r="G2919" s="10"/>
      <c r="H2919" s="10"/>
      <c r="I2919" s="40"/>
      <c r="J2919" s="40"/>
      <c r="K2919" s="53"/>
      <c r="L2919" s="53"/>
      <c r="M2919" s="53"/>
      <c r="N2919" s="53"/>
      <c r="O2919" s="53"/>
      <c r="P2919" s="53"/>
      <c r="Q2919" s="53"/>
      <c r="R2919" s="53"/>
      <c r="S2919" s="53"/>
    </row>
    <row r="2920" spans="1:19" x14ac:dyDescent="0.3">
      <c r="A2920" s="106"/>
      <c r="B2920" s="59"/>
      <c r="C2920" s="137" t="str">
        <f t="shared" si="45"/>
        <v/>
      </c>
      <c r="D2920" s="138" t="str">
        <f>IF(NOT(ISBLANK(B2920)),IF(AND(MONTH(B2920)&gt;=4,MONTH(B2920)&lt;=12,B2920&gt;=DATE(INT(LEFT('Fiscal Year'!$B$2,4)),4,1),B2920&lt;=DATE(INT(CONCATENATE("20",RIGHT('Fiscal Year'!$B$2,2))),3,31)),1,0),"")</f>
        <v/>
      </c>
      <c r="E2920" s="138" t="str">
        <f>IF(NOT(ISBLANK(B2920)),IF(AND(MONTH(B2920)&gt;=1,MONTH(B2920)&lt;=3,B2920&gt;=DATE(INT(LEFT('Fiscal Year'!$B$2,4)),4,1),B2920&lt;=DATE(INT(CONCATENATE("20",RIGHT('Fiscal Year'!$B$2,2))),3,31)),1,0),"")</f>
        <v/>
      </c>
      <c r="F2920" s="139" t="str">
        <f>IF(NOT(ISBLANK(B2920)),IF(B2920&lt;'Fiscal Year'!$B$3,1,0),"")</f>
        <v/>
      </c>
      <c r="G2920" s="10"/>
      <c r="H2920" s="10"/>
      <c r="I2920" s="40"/>
      <c r="J2920" s="40"/>
      <c r="K2920" s="53"/>
      <c r="L2920" s="53"/>
      <c r="M2920" s="53"/>
      <c r="N2920" s="53"/>
      <c r="O2920" s="53"/>
      <c r="P2920" s="53"/>
      <c r="Q2920" s="53"/>
      <c r="R2920" s="53"/>
      <c r="S2920" s="53"/>
    </row>
    <row r="2921" spans="1:19" x14ac:dyDescent="0.3">
      <c r="A2921" s="106"/>
      <c r="B2921" s="59"/>
      <c r="C2921" s="137" t="str">
        <f t="shared" si="45"/>
        <v/>
      </c>
      <c r="D2921" s="138" t="str">
        <f>IF(NOT(ISBLANK(B2921)),IF(AND(MONTH(B2921)&gt;=4,MONTH(B2921)&lt;=12,B2921&gt;=DATE(INT(LEFT('Fiscal Year'!$B$2,4)),4,1),B2921&lt;=DATE(INT(CONCATENATE("20",RIGHT('Fiscal Year'!$B$2,2))),3,31)),1,0),"")</f>
        <v/>
      </c>
      <c r="E2921" s="138" t="str">
        <f>IF(NOT(ISBLANK(B2921)),IF(AND(MONTH(B2921)&gt;=1,MONTH(B2921)&lt;=3,B2921&gt;=DATE(INT(LEFT('Fiscal Year'!$B$2,4)),4,1),B2921&lt;=DATE(INT(CONCATENATE("20",RIGHT('Fiscal Year'!$B$2,2))),3,31)),1,0),"")</f>
        <v/>
      </c>
      <c r="F2921" s="139" t="str">
        <f>IF(NOT(ISBLANK(B2921)),IF(B2921&lt;'Fiscal Year'!$B$3,1,0),"")</f>
        <v/>
      </c>
      <c r="G2921" s="10"/>
      <c r="H2921" s="10"/>
      <c r="I2921" s="40"/>
      <c r="J2921" s="40"/>
      <c r="K2921" s="53"/>
      <c r="L2921" s="53"/>
      <c r="M2921" s="53"/>
      <c r="N2921" s="53"/>
      <c r="O2921" s="53"/>
      <c r="P2921" s="53"/>
      <c r="Q2921" s="53"/>
      <c r="R2921" s="53"/>
      <c r="S2921" s="53"/>
    </row>
    <row r="2922" spans="1:19" x14ac:dyDescent="0.3">
      <c r="A2922" s="106"/>
      <c r="B2922" s="59"/>
      <c r="C2922" s="137" t="str">
        <f t="shared" si="45"/>
        <v/>
      </c>
      <c r="D2922" s="138" t="str">
        <f>IF(NOT(ISBLANK(B2922)),IF(AND(MONTH(B2922)&gt;=4,MONTH(B2922)&lt;=12,B2922&gt;=DATE(INT(LEFT('Fiscal Year'!$B$2,4)),4,1),B2922&lt;=DATE(INT(CONCATENATE("20",RIGHT('Fiscal Year'!$B$2,2))),3,31)),1,0),"")</f>
        <v/>
      </c>
      <c r="E2922" s="138" t="str">
        <f>IF(NOT(ISBLANK(B2922)),IF(AND(MONTH(B2922)&gt;=1,MONTH(B2922)&lt;=3,B2922&gt;=DATE(INT(LEFT('Fiscal Year'!$B$2,4)),4,1),B2922&lt;=DATE(INT(CONCATENATE("20",RIGHT('Fiscal Year'!$B$2,2))),3,31)),1,0),"")</f>
        <v/>
      </c>
      <c r="F2922" s="139" t="str">
        <f>IF(NOT(ISBLANK(B2922)),IF(B2922&lt;'Fiscal Year'!$B$3,1,0),"")</f>
        <v/>
      </c>
      <c r="G2922" s="10"/>
      <c r="H2922" s="10"/>
      <c r="I2922" s="40"/>
      <c r="J2922" s="40"/>
      <c r="K2922" s="53"/>
      <c r="L2922" s="53"/>
      <c r="M2922" s="53"/>
      <c r="N2922" s="53"/>
      <c r="O2922" s="53"/>
      <c r="P2922" s="53"/>
      <c r="Q2922" s="53"/>
      <c r="R2922" s="53"/>
      <c r="S2922" s="53"/>
    </row>
    <row r="2923" spans="1:19" x14ac:dyDescent="0.3">
      <c r="A2923" s="106"/>
      <c r="B2923" s="59"/>
      <c r="C2923" s="137" t="str">
        <f t="shared" si="45"/>
        <v/>
      </c>
      <c r="D2923" s="138" t="str">
        <f>IF(NOT(ISBLANK(B2923)),IF(AND(MONTH(B2923)&gt;=4,MONTH(B2923)&lt;=12,B2923&gt;=DATE(INT(LEFT('Fiscal Year'!$B$2,4)),4,1),B2923&lt;=DATE(INT(CONCATENATE("20",RIGHT('Fiscal Year'!$B$2,2))),3,31)),1,0),"")</f>
        <v/>
      </c>
      <c r="E2923" s="138" t="str">
        <f>IF(NOT(ISBLANK(B2923)),IF(AND(MONTH(B2923)&gt;=1,MONTH(B2923)&lt;=3,B2923&gt;=DATE(INT(LEFT('Fiscal Year'!$B$2,4)),4,1),B2923&lt;=DATE(INT(CONCATENATE("20",RIGHT('Fiscal Year'!$B$2,2))),3,31)),1,0),"")</f>
        <v/>
      </c>
      <c r="F2923" s="139" t="str">
        <f>IF(NOT(ISBLANK(B2923)),IF(B2923&lt;'Fiscal Year'!$B$3,1,0),"")</f>
        <v/>
      </c>
      <c r="G2923" s="10"/>
      <c r="H2923" s="10"/>
      <c r="I2923" s="40"/>
      <c r="J2923" s="40"/>
      <c r="K2923" s="53"/>
      <c r="L2923" s="53"/>
      <c r="M2923" s="53"/>
      <c r="N2923" s="53"/>
      <c r="O2923" s="53"/>
      <c r="P2923" s="53"/>
      <c r="Q2923" s="53"/>
      <c r="R2923" s="53"/>
      <c r="S2923" s="53"/>
    </row>
    <row r="2924" spans="1:19" x14ac:dyDescent="0.3">
      <c r="A2924" s="106"/>
      <c r="B2924" s="59"/>
      <c r="C2924" s="137" t="str">
        <f t="shared" si="45"/>
        <v/>
      </c>
      <c r="D2924" s="138" t="str">
        <f>IF(NOT(ISBLANK(B2924)),IF(AND(MONTH(B2924)&gt;=4,MONTH(B2924)&lt;=12,B2924&gt;=DATE(INT(LEFT('Fiscal Year'!$B$2,4)),4,1),B2924&lt;=DATE(INT(CONCATENATE("20",RIGHT('Fiscal Year'!$B$2,2))),3,31)),1,0),"")</f>
        <v/>
      </c>
      <c r="E2924" s="138" t="str">
        <f>IF(NOT(ISBLANK(B2924)),IF(AND(MONTH(B2924)&gt;=1,MONTH(B2924)&lt;=3,B2924&gt;=DATE(INT(LEFT('Fiscal Year'!$B$2,4)),4,1),B2924&lt;=DATE(INT(CONCATENATE("20",RIGHT('Fiscal Year'!$B$2,2))),3,31)),1,0),"")</f>
        <v/>
      </c>
      <c r="F2924" s="139" t="str">
        <f>IF(NOT(ISBLANK(B2924)),IF(B2924&lt;'Fiscal Year'!$B$3,1,0),"")</f>
        <v/>
      </c>
      <c r="G2924" s="10"/>
      <c r="H2924" s="10"/>
      <c r="I2924" s="40"/>
      <c r="J2924" s="40"/>
      <c r="K2924" s="53"/>
      <c r="L2924" s="53"/>
      <c r="M2924" s="53"/>
      <c r="N2924" s="53"/>
      <c r="O2924" s="53"/>
      <c r="P2924" s="53"/>
      <c r="Q2924" s="53"/>
      <c r="R2924" s="53"/>
      <c r="S2924" s="53"/>
    </row>
    <row r="2925" spans="1:19" x14ac:dyDescent="0.3">
      <c r="A2925" s="106"/>
      <c r="B2925" s="59"/>
      <c r="C2925" s="137" t="str">
        <f t="shared" si="45"/>
        <v/>
      </c>
      <c r="D2925" s="138" t="str">
        <f>IF(NOT(ISBLANK(B2925)),IF(AND(MONTH(B2925)&gt;=4,MONTH(B2925)&lt;=12,B2925&gt;=DATE(INT(LEFT('Fiscal Year'!$B$2,4)),4,1),B2925&lt;=DATE(INT(CONCATENATE("20",RIGHT('Fiscal Year'!$B$2,2))),3,31)),1,0),"")</f>
        <v/>
      </c>
      <c r="E2925" s="138" t="str">
        <f>IF(NOT(ISBLANK(B2925)),IF(AND(MONTH(B2925)&gt;=1,MONTH(B2925)&lt;=3,B2925&gt;=DATE(INT(LEFT('Fiscal Year'!$B$2,4)),4,1),B2925&lt;=DATE(INT(CONCATENATE("20",RIGHT('Fiscal Year'!$B$2,2))),3,31)),1,0),"")</f>
        <v/>
      </c>
      <c r="F2925" s="139" t="str">
        <f>IF(NOT(ISBLANK(B2925)),IF(B2925&lt;'Fiscal Year'!$B$3,1,0),"")</f>
        <v/>
      </c>
      <c r="G2925" s="10"/>
      <c r="H2925" s="10"/>
      <c r="I2925" s="40"/>
      <c r="J2925" s="40"/>
      <c r="K2925" s="53"/>
      <c r="L2925" s="53"/>
      <c r="M2925" s="53"/>
      <c r="N2925" s="53"/>
      <c r="O2925" s="53"/>
      <c r="P2925" s="53"/>
      <c r="Q2925" s="53"/>
      <c r="R2925" s="53"/>
      <c r="S2925" s="53"/>
    </row>
    <row r="2926" spans="1:19" x14ac:dyDescent="0.3">
      <c r="A2926" s="106"/>
      <c r="B2926" s="59"/>
      <c r="C2926" s="137" t="str">
        <f t="shared" si="45"/>
        <v/>
      </c>
      <c r="D2926" s="138" t="str">
        <f>IF(NOT(ISBLANK(B2926)),IF(AND(MONTH(B2926)&gt;=4,MONTH(B2926)&lt;=12,B2926&gt;=DATE(INT(LEFT('Fiscal Year'!$B$2,4)),4,1),B2926&lt;=DATE(INT(CONCATENATE("20",RIGHT('Fiscal Year'!$B$2,2))),3,31)),1,0),"")</f>
        <v/>
      </c>
      <c r="E2926" s="138" t="str">
        <f>IF(NOT(ISBLANK(B2926)),IF(AND(MONTH(B2926)&gt;=1,MONTH(B2926)&lt;=3,B2926&gt;=DATE(INT(LEFT('Fiscal Year'!$B$2,4)),4,1),B2926&lt;=DATE(INT(CONCATENATE("20",RIGHT('Fiscal Year'!$B$2,2))),3,31)),1,0),"")</f>
        <v/>
      </c>
      <c r="F2926" s="139" t="str">
        <f>IF(NOT(ISBLANK(B2926)),IF(B2926&lt;'Fiscal Year'!$B$3,1,0),"")</f>
        <v/>
      </c>
      <c r="G2926" s="10"/>
      <c r="H2926" s="10"/>
      <c r="I2926" s="40"/>
      <c r="J2926" s="40"/>
      <c r="K2926" s="53"/>
      <c r="L2926" s="53"/>
      <c r="M2926" s="53"/>
      <c r="N2926" s="53"/>
      <c r="O2926" s="53"/>
      <c r="P2926" s="53"/>
      <c r="Q2926" s="53"/>
      <c r="R2926" s="53"/>
      <c r="S2926" s="53"/>
    </row>
    <row r="2927" spans="1:19" x14ac:dyDescent="0.3">
      <c r="A2927" s="106"/>
      <c r="B2927" s="59"/>
      <c r="C2927" s="137" t="str">
        <f t="shared" si="45"/>
        <v/>
      </c>
      <c r="D2927" s="138" t="str">
        <f>IF(NOT(ISBLANK(B2927)),IF(AND(MONTH(B2927)&gt;=4,MONTH(B2927)&lt;=12,B2927&gt;=DATE(INT(LEFT('Fiscal Year'!$B$2,4)),4,1),B2927&lt;=DATE(INT(CONCATENATE("20",RIGHT('Fiscal Year'!$B$2,2))),3,31)),1,0),"")</f>
        <v/>
      </c>
      <c r="E2927" s="138" t="str">
        <f>IF(NOT(ISBLANK(B2927)),IF(AND(MONTH(B2927)&gt;=1,MONTH(B2927)&lt;=3,B2927&gt;=DATE(INT(LEFT('Fiscal Year'!$B$2,4)),4,1),B2927&lt;=DATE(INT(CONCATENATE("20",RIGHT('Fiscal Year'!$B$2,2))),3,31)),1,0),"")</f>
        <v/>
      </c>
      <c r="F2927" s="139" t="str">
        <f>IF(NOT(ISBLANK(B2927)),IF(B2927&lt;'Fiscal Year'!$B$3,1,0),"")</f>
        <v/>
      </c>
      <c r="G2927" s="10"/>
      <c r="H2927" s="10"/>
      <c r="I2927" s="40"/>
      <c r="J2927" s="40"/>
      <c r="K2927" s="53"/>
      <c r="L2927" s="53"/>
      <c r="M2927" s="53"/>
      <c r="N2927" s="53"/>
      <c r="O2927" s="53"/>
      <c r="P2927" s="53"/>
      <c r="Q2927" s="53"/>
      <c r="R2927" s="53"/>
      <c r="S2927" s="53"/>
    </row>
    <row r="2928" spans="1:19" x14ac:dyDescent="0.3">
      <c r="A2928" s="106"/>
      <c r="B2928" s="59"/>
      <c r="C2928" s="137" t="str">
        <f t="shared" si="45"/>
        <v/>
      </c>
      <c r="D2928" s="138" t="str">
        <f>IF(NOT(ISBLANK(B2928)),IF(AND(MONTH(B2928)&gt;=4,MONTH(B2928)&lt;=12,B2928&gt;=DATE(INT(LEFT('Fiscal Year'!$B$2,4)),4,1),B2928&lt;=DATE(INT(CONCATENATE("20",RIGHT('Fiscal Year'!$B$2,2))),3,31)),1,0),"")</f>
        <v/>
      </c>
      <c r="E2928" s="138" t="str">
        <f>IF(NOT(ISBLANK(B2928)),IF(AND(MONTH(B2928)&gt;=1,MONTH(B2928)&lt;=3,B2928&gt;=DATE(INT(LEFT('Fiscal Year'!$B$2,4)),4,1),B2928&lt;=DATE(INT(CONCATENATE("20",RIGHT('Fiscal Year'!$B$2,2))),3,31)),1,0),"")</f>
        <v/>
      </c>
      <c r="F2928" s="139" t="str">
        <f>IF(NOT(ISBLANK(B2928)),IF(B2928&lt;'Fiscal Year'!$B$3,1,0),"")</f>
        <v/>
      </c>
      <c r="G2928" s="10"/>
      <c r="H2928" s="10"/>
      <c r="I2928" s="40"/>
      <c r="J2928" s="40"/>
      <c r="K2928" s="53"/>
      <c r="L2928" s="53"/>
      <c r="M2928" s="53"/>
      <c r="N2928" s="53"/>
      <c r="O2928" s="53"/>
      <c r="P2928" s="53"/>
      <c r="Q2928" s="53"/>
      <c r="R2928" s="53"/>
      <c r="S2928" s="53"/>
    </row>
    <row r="2929" spans="1:19" x14ac:dyDescent="0.3">
      <c r="A2929" s="106"/>
      <c r="B2929" s="59"/>
      <c r="C2929" s="137" t="str">
        <f t="shared" si="45"/>
        <v/>
      </c>
      <c r="D2929" s="138" t="str">
        <f>IF(NOT(ISBLANK(B2929)),IF(AND(MONTH(B2929)&gt;=4,MONTH(B2929)&lt;=12,B2929&gt;=DATE(INT(LEFT('Fiscal Year'!$B$2,4)),4,1),B2929&lt;=DATE(INT(CONCATENATE("20",RIGHT('Fiscal Year'!$B$2,2))),3,31)),1,0),"")</f>
        <v/>
      </c>
      <c r="E2929" s="138" t="str">
        <f>IF(NOT(ISBLANK(B2929)),IF(AND(MONTH(B2929)&gt;=1,MONTH(B2929)&lt;=3,B2929&gt;=DATE(INT(LEFT('Fiscal Year'!$B$2,4)),4,1),B2929&lt;=DATE(INT(CONCATENATE("20",RIGHT('Fiscal Year'!$B$2,2))),3,31)),1,0),"")</f>
        <v/>
      </c>
      <c r="F2929" s="139" t="str">
        <f>IF(NOT(ISBLANK(B2929)),IF(B2929&lt;'Fiscal Year'!$B$3,1,0),"")</f>
        <v/>
      </c>
      <c r="G2929" s="10"/>
      <c r="H2929" s="10"/>
      <c r="I2929" s="40"/>
      <c r="J2929" s="40"/>
      <c r="K2929" s="53"/>
      <c r="L2929" s="53"/>
      <c r="M2929" s="53"/>
      <c r="N2929" s="53"/>
      <c r="O2929" s="53"/>
      <c r="P2929" s="53"/>
      <c r="Q2929" s="53"/>
      <c r="R2929" s="53"/>
      <c r="S2929" s="53"/>
    </row>
    <row r="2930" spans="1:19" x14ac:dyDescent="0.3">
      <c r="A2930" s="106"/>
      <c r="B2930" s="59"/>
      <c r="C2930" s="137" t="str">
        <f t="shared" si="45"/>
        <v/>
      </c>
      <c r="D2930" s="138" t="str">
        <f>IF(NOT(ISBLANK(B2930)),IF(AND(MONTH(B2930)&gt;=4,MONTH(B2930)&lt;=12,B2930&gt;=DATE(INT(LEFT('Fiscal Year'!$B$2,4)),4,1),B2930&lt;=DATE(INT(CONCATENATE("20",RIGHT('Fiscal Year'!$B$2,2))),3,31)),1,0),"")</f>
        <v/>
      </c>
      <c r="E2930" s="138" t="str">
        <f>IF(NOT(ISBLANK(B2930)),IF(AND(MONTH(B2930)&gt;=1,MONTH(B2930)&lt;=3,B2930&gt;=DATE(INT(LEFT('Fiscal Year'!$B$2,4)),4,1),B2930&lt;=DATE(INT(CONCATENATE("20",RIGHT('Fiscal Year'!$B$2,2))),3,31)),1,0),"")</f>
        <v/>
      </c>
      <c r="F2930" s="139" t="str">
        <f>IF(NOT(ISBLANK(B2930)),IF(B2930&lt;'Fiscal Year'!$B$3,1,0),"")</f>
        <v/>
      </c>
      <c r="G2930" s="10"/>
      <c r="H2930" s="10"/>
      <c r="I2930" s="40"/>
      <c r="J2930" s="40"/>
      <c r="K2930" s="53"/>
      <c r="L2930" s="53"/>
      <c r="M2930" s="53"/>
      <c r="N2930" s="53"/>
      <c r="O2930" s="53"/>
      <c r="P2930" s="53"/>
      <c r="Q2930" s="53"/>
      <c r="R2930" s="53"/>
      <c r="S2930" s="53"/>
    </row>
    <row r="2931" spans="1:19" x14ac:dyDescent="0.3">
      <c r="A2931" s="106"/>
      <c r="B2931" s="59"/>
      <c r="C2931" s="137" t="str">
        <f t="shared" si="45"/>
        <v/>
      </c>
      <c r="D2931" s="138" t="str">
        <f>IF(NOT(ISBLANK(B2931)),IF(AND(MONTH(B2931)&gt;=4,MONTH(B2931)&lt;=12,B2931&gt;=DATE(INT(LEFT('Fiscal Year'!$B$2,4)),4,1),B2931&lt;=DATE(INT(CONCATENATE("20",RIGHT('Fiscal Year'!$B$2,2))),3,31)),1,0),"")</f>
        <v/>
      </c>
      <c r="E2931" s="138" t="str">
        <f>IF(NOT(ISBLANK(B2931)),IF(AND(MONTH(B2931)&gt;=1,MONTH(B2931)&lt;=3,B2931&gt;=DATE(INT(LEFT('Fiscal Year'!$B$2,4)),4,1),B2931&lt;=DATE(INT(CONCATENATE("20",RIGHT('Fiscal Year'!$B$2,2))),3,31)),1,0),"")</f>
        <v/>
      </c>
      <c r="F2931" s="139" t="str">
        <f>IF(NOT(ISBLANK(B2931)),IF(B2931&lt;'Fiscal Year'!$B$3,1,0),"")</f>
        <v/>
      </c>
      <c r="G2931" s="10"/>
      <c r="H2931" s="10"/>
      <c r="I2931" s="40"/>
      <c r="J2931" s="40"/>
      <c r="K2931" s="53"/>
      <c r="L2931" s="53"/>
      <c r="M2931" s="53"/>
      <c r="N2931" s="53"/>
      <c r="O2931" s="53"/>
      <c r="P2931" s="53"/>
      <c r="Q2931" s="53"/>
      <c r="R2931" s="53"/>
      <c r="S2931" s="53"/>
    </row>
    <row r="2932" spans="1:19" x14ac:dyDescent="0.3">
      <c r="A2932" s="106"/>
      <c r="B2932" s="59"/>
      <c r="C2932" s="137" t="str">
        <f t="shared" si="45"/>
        <v/>
      </c>
      <c r="D2932" s="138" t="str">
        <f>IF(NOT(ISBLANK(B2932)),IF(AND(MONTH(B2932)&gt;=4,MONTH(B2932)&lt;=12,B2932&gt;=DATE(INT(LEFT('Fiscal Year'!$B$2,4)),4,1),B2932&lt;=DATE(INT(CONCATENATE("20",RIGHT('Fiscal Year'!$B$2,2))),3,31)),1,0),"")</f>
        <v/>
      </c>
      <c r="E2932" s="138" t="str">
        <f>IF(NOT(ISBLANK(B2932)),IF(AND(MONTH(B2932)&gt;=1,MONTH(B2932)&lt;=3,B2932&gt;=DATE(INT(LEFT('Fiscal Year'!$B$2,4)),4,1),B2932&lt;=DATE(INT(CONCATENATE("20",RIGHT('Fiscal Year'!$B$2,2))),3,31)),1,0),"")</f>
        <v/>
      </c>
      <c r="F2932" s="139" t="str">
        <f>IF(NOT(ISBLANK(B2932)),IF(B2932&lt;'Fiscal Year'!$B$3,1,0),"")</f>
        <v/>
      </c>
      <c r="G2932" s="10"/>
      <c r="H2932" s="10"/>
      <c r="I2932" s="40"/>
      <c r="J2932" s="40"/>
      <c r="K2932" s="53"/>
      <c r="L2932" s="53"/>
      <c r="M2932" s="53"/>
      <c r="N2932" s="53"/>
      <c r="O2932" s="53"/>
      <c r="P2932" s="53"/>
      <c r="Q2932" s="53"/>
      <c r="R2932" s="53"/>
      <c r="S2932" s="53"/>
    </row>
    <row r="2933" spans="1:19" x14ac:dyDescent="0.3">
      <c r="A2933" s="106"/>
      <c r="B2933" s="59"/>
      <c r="C2933" s="137" t="str">
        <f t="shared" si="45"/>
        <v/>
      </c>
      <c r="D2933" s="138" t="str">
        <f>IF(NOT(ISBLANK(B2933)),IF(AND(MONTH(B2933)&gt;=4,MONTH(B2933)&lt;=12,B2933&gt;=DATE(INT(LEFT('Fiscal Year'!$B$2,4)),4,1),B2933&lt;=DATE(INT(CONCATENATE("20",RIGHT('Fiscal Year'!$B$2,2))),3,31)),1,0),"")</f>
        <v/>
      </c>
      <c r="E2933" s="138" t="str">
        <f>IF(NOT(ISBLANK(B2933)),IF(AND(MONTH(B2933)&gt;=1,MONTH(B2933)&lt;=3,B2933&gt;=DATE(INT(LEFT('Fiscal Year'!$B$2,4)),4,1),B2933&lt;=DATE(INT(CONCATENATE("20",RIGHT('Fiscal Year'!$B$2,2))),3,31)),1,0),"")</f>
        <v/>
      </c>
      <c r="F2933" s="139" t="str">
        <f>IF(NOT(ISBLANK(B2933)),IF(B2933&lt;'Fiscal Year'!$B$3,1,0),"")</f>
        <v/>
      </c>
      <c r="G2933" s="10"/>
      <c r="H2933" s="10"/>
      <c r="I2933" s="40"/>
      <c r="J2933" s="40"/>
      <c r="K2933" s="53"/>
      <c r="L2933" s="53"/>
      <c r="M2933" s="53"/>
      <c r="N2933" s="53"/>
      <c r="O2933" s="53"/>
      <c r="P2933" s="53"/>
      <c r="Q2933" s="53"/>
      <c r="R2933" s="53"/>
      <c r="S2933" s="53"/>
    </row>
    <row r="2934" spans="1:19" x14ac:dyDescent="0.3">
      <c r="A2934" s="106"/>
      <c r="B2934" s="59"/>
      <c r="C2934" s="137" t="str">
        <f t="shared" si="45"/>
        <v/>
      </c>
      <c r="D2934" s="138" t="str">
        <f>IF(NOT(ISBLANK(B2934)),IF(AND(MONTH(B2934)&gt;=4,MONTH(B2934)&lt;=12,B2934&gt;=DATE(INT(LEFT('Fiscal Year'!$B$2,4)),4,1),B2934&lt;=DATE(INT(CONCATENATE("20",RIGHT('Fiscal Year'!$B$2,2))),3,31)),1,0),"")</f>
        <v/>
      </c>
      <c r="E2934" s="138" t="str">
        <f>IF(NOT(ISBLANK(B2934)),IF(AND(MONTH(B2934)&gt;=1,MONTH(B2934)&lt;=3,B2934&gt;=DATE(INT(LEFT('Fiscal Year'!$B$2,4)),4,1),B2934&lt;=DATE(INT(CONCATENATE("20",RIGHT('Fiscal Year'!$B$2,2))),3,31)),1,0),"")</f>
        <v/>
      </c>
      <c r="F2934" s="139" t="str">
        <f>IF(NOT(ISBLANK(B2934)),IF(B2934&lt;'Fiscal Year'!$B$3,1,0),"")</f>
        <v/>
      </c>
      <c r="G2934" s="10"/>
      <c r="H2934" s="10"/>
      <c r="I2934" s="40"/>
      <c r="J2934" s="40"/>
      <c r="K2934" s="53"/>
      <c r="L2934" s="53"/>
      <c r="M2934" s="53"/>
      <c r="N2934" s="53"/>
      <c r="O2934" s="53"/>
      <c r="P2934" s="53"/>
      <c r="Q2934" s="53"/>
      <c r="R2934" s="53"/>
      <c r="S2934" s="53"/>
    </row>
    <row r="2935" spans="1:19" x14ac:dyDescent="0.3">
      <c r="A2935" s="106"/>
      <c r="B2935" s="59"/>
      <c r="C2935" s="137" t="str">
        <f t="shared" si="45"/>
        <v/>
      </c>
      <c r="D2935" s="138" t="str">
        <f>IF(NOT(ISBLANK(B2935)),IF(AND(MONTH(B2935)&gt;=4,MONTH(B2935)&lt;=12,B2935&gt;=DATE(INT(LEFT('Fiscal Year'!$B$2,4)),4,1),B2935&lt;=DATE(INT(CONCATENATE("20",RIGHT('Fiscal Year'!$B$2,2))),3,31)),1,0),"")</f>
        <v/>
      </c>
      <c r="E2935" s="138" t="str">
        <f>IF(NOT(ISBLANK(B2935)),IF(AND(MONTH(B2935)&gt;=1,MONTH(B2935)&lt;=3,B2935&gt;=DATE(INT(LEFT('Fiscal Year'!$B$2,4)),4,1),B2935&lt;=DATE(INT(CONCATENATE("20",RIGHT('Fiscal Year'!$B$2,2))),3,31)),1,0),"")</f>
        <v/>
      </c>
      <c r="F2935" s="139" t="str">
        <f>IF(NOT(ISBLANK(B2935)),IF(B2935&lt;'Fiscal Year'!$B$3,1,0),"")</f>
        <v/>
      </c>
      <c r="G2935" s="10"/>
      <c r="H2935" s="10"/>
      <c r="I2935" s="40"/>
      <c r="J2935" s="40"/>
      <c r="K2935" s="53"/>
      <c r="L2935" s="53"/>
      <c r="M2935" s="53"/>
      <c r="N2935" s="53"/>
      <c r="O2935" s="53"/>
      <c r="P2935" s="53"/>
      <c r="Q2935" s="53"/>
      <c r="R2935" s="53"/>
      <c r="S2935" s="53"/>
    </row>
    <row r="2936" spans="1:19" x14ac:dyDescent="0.3">
      <c r="A2936" s="106"/>
      <c r="B2936" s="59"/>
      <c r="C2936" s="137" t="str">
        <f t="shared" si="45"/>
        <v/>
      </c>
      <c r="D2936" s="138" t="str">
        <f>IF(NOT(ISBLANK(B2936)),IF(AND(MONTH(B2936)&gt;=4,MONTH(B2936)&lt;=12,B2936&gt;=DATE(INT(LEFT('Fiscal Year'!$B$2,4)),4,1),B2936&lt;=DATE(INT(CONCATENATE("20",RIGHT('Fiscal Year'!$B$2,2))),3,31)),1,0),"")</f>
        <v/>
      </c>
      <c r="E2936" s="138" t="str">
        <f>IF(NOT(ISBLANK(B2936)),IF(AND(MONTH(B2936)&gt;=1,MONTH(B2936)&lt;=3,B2936&gt;=DATE(INT(LEFT('Fiscal Year'!$B$2,4)),4,1),B2936&lt;=DATE(INT(CONCATENATE("20",RIGHT('Fiscal Year'!$B$2,2))),3,31)),1,0),"")</f>
        <v/>
      </c>
      <c r="F2936" s="139" t="str">
        <f>IF(NOT(ISBLANK(B2936)),IF(B2936&lt;'Fiscal Year'!$B$3,1,0),"")</f>
        <v/>
      </c>
      <c r="G2936" s="10"/>
      <c r="H2936" s="10"/>
      <c r="I2936" s="40"/>
      <c r="J2936" s="40"/>
      <c r="K2936" s="53"/>
      <c r="L2936" s="53"/>
      <c r="M2936" s="53"/>
      <c r="N2936" s="53"/>
      <c r="O2936" s="53"/>
      <c r="P2936" s="53"/>
      <c r="Q2936" s="53"/>
      <c r="R2936" s="53"/>
      <c r="S2936" s="53"/>
    </row>
    <row r="2937" spans="1:19" x14ac:dyDescent="0.3">
      <c r="A2937" s="106"/>
      <c r="B2937" s="59"/>
      <c r="C2937" s="137" t="str">
        <f t="shared" si="45"/>
        <v/>
      </c>
      <c r="D2937" s="138" t="str">
        <f>IF(NOT(ISBLANK(B2937)),IF(AND(MONTH(B2937)&gt;=4,MONTH(B2937)&lt;=12,B2937&gt;=DATE(INT(LEFT('Fiscal Year'!$B$2,4)),4,1),B2937&lt;=DATE(INT(CONCATENATE("20",RIGHT('Fiscal Year'!$B$2,2))),3,31)),1,0),"")</f>
        <v/>
      </c>
      <c r="E2937" s="138" t="str">
        <f>IF(NOT(ISBLANK(B2937)),IF(AND(MONTH(B2937)&gt;=1,MONTH(B2937)&lt;=3,B2937&gt;=DATE(INT(LEFT('Fiscal Year'!$B$2,4)),4,1),B2937&lt;=DATE(INT(CONCATENATE("20",RIGHT('Fiscal Year'!$B$2,2))),3,31)),1,0),"")</f>
        <v/>
      </c>
      <c r="F2937" s="139" t="str">
        <f>IF(NOT(ISBLANK(B2937)),IF(B2937&lt;'Fiscal Year'!$B$3,1,0),"")</f>
        <v/>
      </c>
      <c r="G2937" s="10"/>
      <c r="H2937" s="10"/>
      <c r="I2937" s="40"/>
      <c r="J2937" s="40"/>
      <c r="K2937" s="53"/>
      <c r="L2937" s="53"/>
      <c r="M2937" s="53"/>
      <c r="N2937" s="53"/>
      <c r="O2937" s="53"/>
      <c r="P2937" s="53"/>
      <c r="Q2937" s="53"/>
      <c r="R2937" s="53"/>
      <c r="S2937" s="53"/>
    </row>
    <row r="2938" spans="1:19" x14ac:dyDescent="0.3">
      <c r="A2938" s="106"/>
      <c r="B2938" s="59"/>
      <c r="C2938" s="137" t="str">
        <f t="shared" si="45"/>
        <v/>
      </c>
      <c r="D2938" s="138" t="str">
        <f>IF(NOT(ISBLANK(B2938)),IF(AND(MONTH(B2938)&gt;=4,MONTH(B2938)&lt;=12,B2938&gt;=DATE(INT(LEFT('Fiscal Year'!$B$2,4)),4,1),B2938&lt;=DATE(INT(CONCATENATE("20",RIGHT('Fiscal Year'!$B$2,2))),3,31)),1,0),"")</f>
        <v/>
      </c>
      <c r="E2938" s="138" t="str">
        <f>IF(NOT(ISBLANK(B2938)),IF(AND(MONTH(B2938)&gt;=1,MONTH(B2938)&lt;=3,B2938&gt;=DATE(INT(LEFT('Fiscal Year'!$B$2,4)),4,1),B2938&lt;=DATE(INT(CONCATENATE("20",RIGHT('Fiscal Year'!$B$2,2))),3,31)),1,0),"")</f>
        <v/>
      </c>
      <c r="F2938" s="139" t="str">
        <f>IF(NOT(ISBLANK(B2938)),IF(B2938&lt;'Fiscal Year'!$B$3,1,0),"")</f>
        <v/>
      </c>
      <c r="G2938" s="10"/>
      <c r="H2938" s="10"/>
      <c r="I2938" s="40"/>
      <c r="J2938" s="40"/>
      <c r="K2938" s="53"/>
      <c r="L2938" s="53"/>
      <c r="M2938" s="53"/>
      <c r="N2938" s="53"/>
      <c r="O2938" s="53"/>
      <c r="P2938" s="53"/>
      <c r="Q2938" s="53"/>
      <c r="R2938" s="53"/>
      <c r="S2938" s="53"/>
    </row>
    <row r="2939" spans="1:19" x14ac:dyDescent="0.3">
      <c r="A2939" s="106"/>
      <c r="B2939" s="59"/>
      <c r="C2939" s="137" t="str">
        <f t="shared" si="45"/>
        <v/>
      </c>
      <c r="D2939" s="138" t="str">
        <f>IF(NOT(ISBLANK(B2939)),IF(AND(MONTH(B2939)&gt;=4,MONTH(B2939)&lt;=12,B2939&gt;=DATE(INT(LEFT('Fiscal Year'!$B$2,4)),4,1),B2939&lt;=DATE(INT(CONCATENATE("20",RIGHT('Fiscal Year'!$B$2,2))),3,31)),1,0),"")</f>
        <v/>
      </c>
      <c r="E2939" s="138" t="str">
        <f>IF(NOT(ISBLANK(B2939)),IF(AND(MONTH(B2939)&gt;=1,MONTH(B2939)&lt;=3,B2939&gt;=DATE(INT(LEFT('Fiscal Year'!$B$2,4)),4,1),B2939&lt;=DATE(INT(CONCATENATE("20",RIGHT('Fiscal Year'!$B$2,2))),3,31)),1,0),"")</f>
        <v/>
      </c>
      <c r="F2939" s="139" t="str">
        <f>IF(NOT(ISBLANK(B2939)),IF(B2939&lt;'Fiscal Year'!$B$3,1,0),"")</f>
        <v/>
      </c>
      <c r="G2939" s="10"/>
      <c r="H2939" s="10"/>
      <c r="I2939" s="40"/>
      <c r="J2939" s="40"/>
      <c r="K2939" s="53"/>
      <c r="L2939" s="53"/>
      <c r="M2939" s="53"/>
      <c r="N2939" s="53"/>
      <c r="O2939" s="53"/>
      <c r="P2939" s="53"/>
      <c r="Q2939" s="53"/>
      <c r="R2939" s="53"/>
      <c r="S2939" s="53"/>
    </row>
    <row r="2940" spans="1:19" x14ac:dyDescent="0.3">
      <c r="A2940" s="106"/>
      <c r="B2940" s="59"/>
      <c r="C2940" s="137" t="str">
        <f t="shared" si="45"/>
        <v/>
      </c>
      <c r="D2940" s="138" t="str">
        <f>IF(NOT(ISBLANK(B2940)),IF(AND(MONTH(B2940)&gt;=4,MONTH(B2940)&lt;=12,B2940&gt;=DATE(INT(LEFT('Fiscal Year'!$B$2,4)),4,1),B2940&lt;=DATE(INT(CONCATENATE("20",RIGHT('Fiscal Year'!$B$2,2))),3,31)),1,0),"")</f>
        <v/>
      </c>
      <c r="E2940" s="138" t="str">
        <f>IF(NOT(ISBLANK(B2940)),IF(AND(MONTH(B2940)&gt;=1,MONTH(B2940)&lt;=3,B2940&gt;=DATE(INT(LEFT('Fiscal Year'!$B$2,4)),4,1),B2940&lt;=DATE(INT(CONCATENATE("20",RIGHT('Fiscal Year'!$B$2,2))),3,31)),1,0),"")</f>
        <v/>
      </c>
      <c r="F2940" s="139" t="str">
        <f>IF(NOT(ISBLANK(B2940)),IF(B2940&lt;'Fiscal Year'!$B$3,1,0),"")</f>
        <v/>
      </c>
      <c r="G2940" s="10"/>
      <c r="H2940" s="10"/>
      <c r="I2940" s="40"/>
      <c r="J2940" s="40"/>
      <c r="K2940" s="53"/>
      <c r="L2940" s="53"/>
      <c r="M2940" s="53"/>
      <c r="N2940" s="53"/>
      <c r="O2940" s="53"/>
      <c r="P2940" s="53"/>
      <c r="Q2940" s="53"/>
      <c r="R2940" s="53"/>
      <c r="S2940" s="53"/>
    </row>
    <row r="2941" spans="1:19" x14ac:dyDescent="0.3">
      <c r="A2941" s="106"/>
      <c r="B2941" s="59"/>
      <c r="C2941" s="137" t="str">
        <f t="shared" si="45"/>
        <v/>
      </c>
      <c r="D2941" s="138" t="str">
        <f>IF(NOT(ISBLANK(B2941)),IF(AND(MONTH(B2941)&gt;=4,MONTH(B2941)&lt;=12,B2941&gt;=DATE(INT(LEFT('Fiscal Year'!$B$2,4)),4,1),B2941&lt;=DATE(INT(CONCATENATE("20",RIGHT('Fiscal Year'!$B$2,2))),3,31)),1,0),"")</f>
        <v/>
      </c>
      <c r="E2941" s="138" t="str">
        <f>IF(NOT(ISBLANK(B2941)),IF(AND(MONTH(B2941)&gt;=1,MONTH(B2941)&lt;=3,B2941&gt;=DATE(INT(LEFT('Fiscal Year'!$B$2,4)),4,1),B2941&lt;=DATE(INT(CONCATENATE("20",RIGHT('Fiscal Year'!$B$2,2))),3,31)),1,0),"")</f>
        <v/>
      </c>
      <c r="F2941" s="139" t="str">
        <f>IF(NOT(ISBLANK(B2941)),IF(B2941&lt;'Fiscal Year'!$B$3,1,0),"")</f>
        <v/>
      </c>
      <c r="G2941" s="10"/>
      <c r="H2941" s="10"/>
      <c r="I2941" s="40"/>
      <c r="J2941" s="40"/>
      <c r="K2941" s="53"/>
      <c r="L2941" s="53"/>
      <c r="M2941" s="53"/>
      <c r="N2941" s="53"/>
      <c r="O2941" s="53"/>
      <c r="P2941" s="53"/>
      <c r="Q2941" s="53"/>
      <c r="R2941" s="53"/>
      <c r="S2941" s="53"/>
    </row>
    <row r="2942" spans="1:19" x14ac:dyDescent="0.3">
      <c r="A2942" s="106"/>
      <c r="B2942" s="59"/>
      <c r="C2942" s="137" t="str">
        <f t="shared" si="45"/>
        <v/>
      </c>
      <c r="D2942" s="138" t="str">
        <f>IF(NOT(ISBLANK(B2942)),IF(AND(MONTH(B2942)&gt;=4,MONTH(B2942)&lt;=12,B2942&gt;=DATE(INT(LEFT('Fiscal Year'!$B$2,4)),4,1),B2942&lt;=DATE(INT(CONCATENATE("20",RIGHT('Fiscal Year'!$B$2,2))),3,31)),1,0),"")</f>
        <v/>
      </c>
      <c r="E2942" s="138" t="str">
        <f>IF(NOT(ISBLANK(B2942)),IF(AND(MONTH(B2942)&gt;=1,MONTH(B2942)&lt;=3,B2942&gt;=DATE(INT(LEFT('Fiscal Year'!$B$2,4)),4,1),B2942&lt;=DATE(INT(CONCATENATE("20",RIGHT('Fiscal Year'!$B$2,2))),3,31)),1,0),"")</f>
        <v/>
      </c>
      <c r="F2942" s="139" t="str">
        <f>IF(NOT(ISBLANK(B2942)),IF(B2942&lt;'Fiscal Year'!$B$3,1,0),"")</f>
        <v/>
      </c>
      <c r="G2942" s="10"/>
      <c r="H2942" s="10"/>
      <c r="I2942" s="40"/>
      <c r="J2942" s="40"/>
      <c r="K2942" s="53"/>
      <c r="L2942" s="53"/>
      <c r="M2942" s="53"/>
      <c r="N2942" s="53"/>
      <c r="O2942" s="53"/>
      <c r="P2942" s="53"/>
      <c r="Q2942" s="53"/>
      <c r="R2942" s="53"/>
      <c r="S2942" s="53"/>
    </row>
    <row r="2943" spans="1:19" x14ac:dyDescent="0.3">
      <c r="A2943" s="106"/>
      <c r="B2943" s="59"/>
      <c r="C2943" s="137" t="str">
        <f t="shared" si="45"/>
        <v/>
      </c>
      <c r="D2943" s="138" t="str">
        <f>IF(NOT(ISBLANK(B2943)),IF(AND(MONTH(B2943)&gt;=4,MONTH(B2943)&lt;=12,B2943&gt;=DATE(INT(LEFT('Fiscal Year'!$B$2,4)),4,1),B2943&lt;=DATE(INT(CONCATENATE("20",RIGHT('Fiscal Year'!$B$2,2))),3,31)),1,0),"")</f>
        <v/>
      </c>
      <c r="E2943" s="138" t="str">
        <f>IF(NOT(ISBLANK(B2943)),IF(AND(MONTH(B2943)&gt;=1,MONTH(B2943)&lt;=3,B2943&gt;=DATE(INT(LEFT('Fiscal Year'!$B$2,4)),4,1),B2943&lt;=DATE(INT(CONCATENATE("20",RIGHT('Fiscal Year'!$B$2,2))),3,31)),1,0),"")</f>
        <v/>
      </c>
      <c r="F2943" s="139" t="str">
        <f>IF(NOT(ISBLANK(B2943)),IF(B2943&lt;'Fiscal Year'!$B$3,1,0),"")</f>
        <v/>
      </c>
      <c r="G2943" s="10"/>
      <c r="H2943" s="10"/>
      <c r="I2943" s="40"/>
      <c r="J2943" s="40"/>
      <c r="K2943" s="53"/>
      <c r="L2943" s="53"/>
      <c r="M2943" s="53"/>
      <c r="N2943" s="53"/>
      <c r="O2943" s="53"/>
      <c r="P2943" s="53"/>
      <c r="Q2943" s="53"/>
      <c r="R2943" s="53"/>
      <c r="S2943" s="53"/>
    </row>
    <row r="2944" spans="1:19" x14ac:dyDescent="0.3">
      <c r="A2944" s="106"/>
      <c r="B2944" s="59"/>
      <c r="C2944" s="137" t="str">
        <f t="shared" si="45"/>
        <v/>
      </c>
      <c r="D2944" s="138" t="str">
        <f>IF(NOT(ISBLANK(B2944)),IF(AND(MONTH(B2944)&gt;=4,MONTH(B2944)&lt;=12,B2944&gt;=DATE(INT(LEFT('Fiscal Year'!$B$2,4)),4,1),B2944&lt;=DATE(INT(CONCATENATE("20",RIGHT('Fiscal Year'!$B$2,2))),3,31)),1,0),"")</f>
        <v/>
      </c>
      <c r="E2944" s="138" t="str">
        <f>IF(NOT(ISBLANK(B2944)),IF(AND(MONTH(B2944)&gt;=1,MONTH(B2944)&lt;=3,B2944&gt;=DATE(INT(LEFT('Fiscal Year'!$B$2,4)),4,1),B2944&lt;=DATE(INT(CONCATENATE("20",RIGHT('Fiscal Year'!$B$2,2))),3,31)),1,0),"")</f>
        <v/>
      </c>
      <c r="F2944" s="139" t="str">
        <f>IF(NOT(ISBLANK(B2944)),IF(B2944&lt;'Fiscal Year'!$B$3,1,0),"")</f>
        <v/>
      </c>
      <c r="G2944" s="10"/>
      <c r="H2944" s="10"/>
      <c r="I2944" s="40"/>
      <c r="J2944" s="40"/>
      <c r="K2944" s="53"/>
      <c r="L2944" s="53"/>
      <c r="M2944" s="53"/>
      <c r="N2944" s="53"/>
      <c r="O2944" s="53"/>
      <c r="P2944" s="53"/>
      <c r="Q2944" s="53"/>
      <c r="R2944" s="53"/>
      <c r="S2944" s="53"/>
    </row>
    <row r="2945" spans="1:19" x14ac:dyDescent="0.3">
      <c r="A2945" s="106"/>
      <c r="B2945" s="59"/>
      <c r="C2945" s="137" t="str">
        <f t="shared" si="45"/>
        <v/>
      </c>
      <c r="D2945" s="138" t="str">
        <f>IF(NOT(ISBLANK(B2945)),IF(AND(MONTH(B2945)&gt;=4,MONTH(B2945)&lt;=12,B2945&gt;=DATE(INT(LEFT('Fiscal Year'!$B$2,4)),4,1),B2945&lt;=DATE(INT(CONCATENATE("20",RIGHT('Fiscal Year'!$B$2,2))),3,31)),1,0),"")</f>
        <v/>
      </c>
      <c r="E2945" s="138" t="str">
        <f>IF(NOT(ISBLANK(B2945)),IF(AND(MONTH(B2945)&gt;=1,MONTH(B2945)&lt;=3,B2945&gt;=DATE(INT(LEFT('Fiscal Year'!$B$2,4)),4,1),B2945&lt;=DATE(INT(CONCATENATE("20",RIGHT('Fiscal Year'!$B$2,2))),3,31)),1,0),"")</f>
        <v/>
      </c>
      <c r="F2945" s="139" t="str">
        <f>IF(NOT(ISBLANK(B2945)),IF(B2945&lt;'Fiscal Year'!$B$3,1,0),"")</f>
        <v/>
      </c>
      <c r="G2945" s="10"/>
      <c r="H2945" s="10"/>
      <c r="I2945" s="40"/>
      <c r="J2945" s="40"/>
      <c r="K2945" s="53"/>
      <c r="L2945" s="53"/>
      <c r="M2945" s="53"/>
      <c r="N2945" s="53"/>
      <c r="O2945" s="53"/>
      <c r="P2945" s="53"/>
      <c r="Q2945" s="53"/>
      <c r="R2945" s="53"/>
      <c r="S2945" s="53"/>
    </row>
    <row r="2946" spans="1:19" x14ac:dyDescent="0.3">
      <c r="A2946" s="106"/>
      <c r="B2946" s="59"/>
      <c r="C2946" s="137" t="str">
        <f t="shared" si="45"/>
        <v/>
      </c>
      <c r="D2946" s="138" t="str">
        <f>IF(NOT(ISBLANK(B2946)),IF(AND(MONTH(B2946)&gt;=4,MONTH(B2946)&lt;=12,B2946&gt;=DATE(INT(LEFT('Fiscal Year'!$B$2,4)),4,1),B2946&lt;=DATE(INT(CONCATENATE("20",RIGHT('Fiscal Year'!$B$2,2))),3,31)),1,0),"")</f>
        <v/>
      </c>
      <c r="E2946" s="138" t="str">
        <f>IF(NOT(ISBLANK(B2946)),IF(AND(MONTH(B2946)&gt;=1,MONTH(B2946)&lt;=3,B2946&gt;=DATE(INT(LEFT('Fiscal Year'!$B$2,4)),4,1),B2946&lt;=DATE(INT(CONCATENATE("20",RIGHT('Fiscal Year'!$B$2,2))),3,31)),1,0),"")</f>
        <v/>
      </c>
      <c r="F2946" s="139" t="str">
        <f>IF(NOT(ISBLANK(B2946)),IF(B2946&lt;'Fiscal Year'!$B$3,1,0),"")</f>
        <v/>
      </c>
      <c r="G2946" s="10"/>
      <c r="H2946" s="10"/>
      <c r="I2946" s="40"/>
      <c r="J2946" s="40"/>
      <c r="K2946" s="53"/>
      <c r="L2946" s="53"/>
      <c r="M2946" s="53"/>
      <c r="N2946" s="53"/>
      <c r="O2946" s="53"/>
      <c r="P2946" s="53"/>
      <c r="Q2946" s="53"/>
      <c r="R2946" s="53"/>
      <c r="S2946" s="53"/>
    </row>
    <row r="2947" spans="1:19" x14ac:dyDescent="0.3">
      <c r="A2947" s="106"/>
      <c r="B2947" s="59"/>
      <c r="C2947" s="137" t="str">
        <f t="shared" si="45"/>
        <v/>
      </c>
      <c r="D2947" s="138" t="str">
        <f>IF(NOT(ISBLANK(B2947)),IF(AND(MONTH(B2947)&gt;=4,MONTH(B2947)&lt;=12,B2947&gt;=DATE(INT(LEFT('Fiscal Year'!$B$2,4)),4,1),B2947&lt;=DATE(INT(CONCATENATE("20",RIGHT('Fiscal Year'!$B$2,2))),3,31)),1,0),"")</f>
        <v/>
      </c>
      <c r="E2947" s="138" t="str">
        <f>IF(NOT(ISBLANK(B2947)),IF(AND(MONTH(B2947)&gt;=1,MONTH(B2947)&lt;=3,B2947&gt;=DATE(INT(LEFT('Fiscal Year'!$B$2,4)),4,1),B2947&lt;=DATE(INT(CONCATENATE("20",RIGHT('Fiscal Year'!$B$2,2))),3,31)),1,0),"")</f>
        <v/>
      </c>
      <c r="F2947" s="139" t="str">
        <f>IF(NOT(ISBLANK(B2947)),IF(B2947&lt;'Fiscal Year'!$B$3,1,0),"")</f>
        <v/>
      </c>
      <c r="G2947" s="10"/>
      <c r="H2947" s="10"/>
      <c r="I2947" s="40"/>
      <c r="J2947" s="40"/>
      <c r="K2947" s="53"/>
      <c r="L2947" s="53"/>
      <c r="M2947" s="53"/>
      <c r="N2947" s="53"/>
      <c r="O2947" s="53"/>
      <c r="P2947" s="53"/>
      <c r="Q2947" s="53"/>
      <c r="R2947" s="53"/>
      <c r="S2947" s="53"/>
    </row>
    <row r="2948" spans="1:19" x14ac:dyDescent="0.3">
      <c r="A2948" s="106"/>
      <c r="B2948" s="59"/>
      <c r="C2948" s="137" t="str">
        <f t="shared" ref="C2948:C3011" si="46">IF(AND(NOT(ISBLANK(B2948)),B2948&gt;=43556),B2948+90,"")</f>
        <v/>
      </c>
      <c r="D2948" s="138" t="str">
        <f>IF(NOT(ISBLANK(B2948)),IF(AND(MONTH(B2948)&gt;=4,MONTH(B2948)&lt;=12,B2948&gt;=DATE(INT(LEFT('Fiscal Year'!$B$2,4)),4,1),B2948&lt;=DATE(INT(CONCATENATE("20",RIGHT('Fiscal Year'!$B$2,2))),3,31)),1,0),"")</f>
        <v/>
      </c>
      <c r="E2948" s="138" t="str">
        <f>IF(NOT(ISBLANK(B2948)),IF(AND(MONTH(B2948)&gt;=1,MONTH(B2948)&lt;=3,B2948&gt;=DATE(INT(LEFT('Fiscal Year'!$B$2,4)),4,1),B2948&lt;=DATE(INT(CONCATENATE("20",RIGHT('Fiscal Year'!$B$2,2))),3,31)),1,0),"")</f>
        <v/>
      </c>
      <c r="F2948" s="139" t="str">
        <f>IF(NOT(ISBLANK(B2948)),IF(B2948&lt;'Fiscal Year'!$B$3,1,0),"")</f>
        <v/>
      </c>
      <c r="G2948" s="10"/>
      <c r="H2948" s="10"/>
      <c r="I2948" s="40"/>
      <c r="J2948" s="40"/>
      <c r="K2948" s="53"/>
      <c r="L2948" s="53"/>
      <c r="M2948" s="53"/>
      <c r="N2948" s="53"/>
      <c r="O2948" s="53"/>
      <c r="P2948" s="53"/>
      <c r="Q2948" s="53"/>
      <c r="R2948" s="53"/>
      <c r="S2948" s="53"/>
    </row>
    <row r="2949" spans="1:19" x14ac:dyDescent="0.3">
      <c r="A2949" s="106"/>
      <c r="B2949" s="59"/>
      <c r="C2949" s="137" t="str">
        <f t="shared" si="46"/>
        <v/>
      </c>
      <c r="D2949" s="138" t="str">
        <f>IF(NOT(ISBLANK(B2949)),IF(AND(MONTH(B2949)&gt;=4,MONTH(B2949)&lt;=12,B2949&gt;=DATE(INT(LEFT('Fiscal Year'!$B$2,4)),4,1),B2949&lt;=DATE(INT(CONCATENATE("20",RIGHT('Fiscal Year'!$B$2,2))),3,31)),1,0),"")</f>
        <v/>
      </c>
      <c r="E2949" s="138" t="str">
        <f>IF(NOT(ISBLANK(B2949)),IF(AND(MONTH(B2949)&gt;=1,MONTH(B2949)&lt;=3,B2949&gt;=DATE(INT(LEFT('Fiscal Year'!$B$2,4)),4,1),B2949&lt;=DATE(INT(CONCATENATE("20",RIGHT('Fiscal Year'!$B$2,2))),3,31)),1,0),"")</f>
        <v/>
      </c>
      <c r="F2949" s="139" t="str">
        <f>IF(NOT(ISBLANK(B2949)),IF(B2949&lt;'Fiscal Year'!$B$3,1,0),"")</f>
        <v/>
      </c>
      <c r="G2949" s="10"/>
      <c r="H2949" s="10"/>
      <c r="I2949" s="40"/>
      <c r="J2949" s="40"/>
      <c r="K2949" s="53"/>
      <c r="L2949" s="53"/>
      <c r="M2949" s="53"/>
      <c r="N2949" s="53"/>
      <c r="O2949" s="53"/>
      <c r="P2949" s="53"/>
      <c r="Q2949" s="53"/>
      <c r="R2949" s="53"/>
      <c r="S2949" s="53"/>
    </row>
    <row r="2950" spans="1:19" x14ac:dyDescent="0.3">
      <c r="A2950" s="106"/>
      <c r="B2950" s="59"/>
      <c r="C2950" s="137" t="str">
        <f t="shared" si="46"/>
        <v/>
      </c>
      <c r="D2950" s="138" t="str">
        <f>IF(NOT(ISBLANK(B2950)),IF(AND(MONTH(B2950)&gt;=4,MONTH(B2950)&lt;=12,B2950&gt;=DATE(INT(LEFT('Fiscal Year'!$B$2,4)),4,1),B2950&lt;=DATE(INT(CONCATENATE("20",RIGHT('Fiscal Year'!$B$2,2))),3,31)),1,0),"")</f>
        <v/>
      </c>
      <c r="E2950" s="138" t="str">
        <f>IF(NOT(ISBLANK(B2950)),IF(AND(MONTH(B2950)&gt;=1,MONTH(B2950)&lt;=3,B2950&gt;=DATE(INT(LEFT('Fiscal Year'!$B$2,4)),4,1),B2950&lt;=DATE(INT(CONCATENATE("20",RIGHT('Fiscal Year'!$B$2,2))),3,31)),1,0),"")</f>
        <v/>
      </c>
      <c r="F2950" s="139" t="str">
        <f>IF(NOT(ISBLANK(B2950)),IF(B2950&lt;'Fiscal Year'!$B$3,1,0),"")</f>
        <v/>
      </c>
      <c r="G2950" s="10"/>
      <c r="H2950" s="10"/>
      <c r="I2950" s="40"/>
      <c r="J2950" s="40"/>
      <c r="K2950" s="53"/>
      <c r="L2950" s="53"/>
      <c r="M2950" s="53"/>
      <c r="N2950" s="53"/>
      <c r="O2950" s="53"/>
      <c r="P2950" s="53"/>
      <c r="Q2950" s="53"/>
      <c r="R2950" s="53"/>
      <c r="S2950" s="53"/>
    </row>
    <row r="2951" spans="1:19" x14ac:dyDescent="0.3">
      <c r="A2951" s="106"/>
      <c r="B2951" s="59"/>
      <c r="C2951" s="137" t="str">
        <f t="shared" si="46"/>
        <v/>
      </c>
      <c r="D2951" s="138" t="str">
        <f>IF(NOT(ISBLANK(B2951)),IF(AND(MONTH(B2951)&gt;=4,MONTH(B2951)&lt;=12,B2951&gt;=DATE(INT(LEFT('Fiscal Year'!$B$2,4)),4,1),B2951&lt;=DATE(INT(CONCATENATE("20",RIGHT('Fiscal Year'!$B$2,2))),3,31)),1,0),"")</f>
        <v/>
      </c>
      <c r="E2951" s="138" t="str">
        <f>IF(NOT(ISBLANK(B2951)),IF(AND(MONTH(B2951)&gt;=1,MONTH(B2951)&lt;=3,B2951&gt;=DATE(INT(LEFT('Fiscal Year'!$B$2,4)),4,1),B2951&lt;=DATE(INT(CONCATENATE("20",RIGHT('Fiscal Year'!$B$2,2))),3,31)),1,0),"")</f>
        <v/>
      </c>
      <c r="F2951" s="139" t="str">
        <f>IF(NOT(ISBLANK(B2951)),IF(B2951&lt;'Fiscal Year'!$B$3,1,0),"")</f>
        <v/>
      </c>
      <c r="G2951" s="10"/>
      <c r="H2951" s="10"/>
      <c r="I2951" s="40"/>
      <c r="J2951" s="40"/>
      <c r="K2951" s="53"/>
      <c r="L2951" s="53"/>
      <c r="M2951" s="53"/>
      <c r="N2951" s="53"/>
      <c r="O2951" s="53"/>
      <c r="P2951" s="53"/>
      <c r="Q2951" s="53"/>
      <c r="R2951" s="53"/>
      <c r="S2951" s="53"/>
    </row>
    <row r="2952" spans="1:19" x14ac:dyDescent="0.3">
      <c r="A2952" s="106"/>
      <c r="B2952" s="59"/>
      <c r="C2952" s="137" t="str">
        <f t="shared" si="46"/>
        <v/>
      </c>
      <c r="D2952" s="138" t="str">
        <f>IF(NOT(ISBLANK(B2952)),IF(AND(MONTH(B2952)&gt;=4,MONTH(B2952)&lt;=12,B2952&gt;=DATE(INT(LEFT('Fiscal Year'!$B$2,4)),4,1),B2952&lt;=DATE(INT(CONCATENATE("20",RIGHT('Fiscal Year'!$B$2,2))),3,31)),1,0),"")</f>
        <v/>
      </c>
      <c r="E2952" s="138" t="str">
        <f>IF(NOT(ISBLANK(B2952)),IF(AND(MONTH(B2952)&gt;=1,MONTH(B2952)&lt;=3,B2952&gt;=DATE(INT(LEFT('Fiscal Year'!$B$2,4)),4,1),B2952&lt;=DATE(INT(CONCATENATE("20",RIGHT('Fiscal Year'!$B$2,2))),3,31)),1,0),"")</f>
        <v/>
      </c>
      <c r="F2952" s="139" t="str">
        <f>IF(NOT(ISBLANK(B2952)),IF(B2952&lt;'Fiscal Year'!$B$3,1,0),"")</f>
        <v/>
      </c>
      <c r="G2952" s="10"/>
      <c r="H2952" s="10"/>
      <c r="I2952" s="40"/>
      <c r="J2952" s="40"/>
      <c r="K2952" s="53"/>
      <c r="L2952" s="53"/>
      <c r="M2952" s="53"/>
      <c r="N2952" s="53"/>
      <c r="O2952" s="53"/>
      <c r="P2952" s="53"/>
      <c r="Q2952" s="53"/>
      <c r="R2952" s="53"/>
      <c r="S2952" s="53"/>
    </row>
    <row r="2953" spans="1:19" x14ac:dyDescent="0.3">
      <c r="A2953" s="106"/>
      <c r="B2953" s="59"/>
      <c r="C2953" s="137" t="str">
        <f t="shared" si="46"/>
        <v/>
      </c>
      <c r="D2953" s="138" t="str">
        <f>IF(NOT(ISBLANK(B2953)),IF(AND(MONTH(B2953)&gt;=4,MONTH(B2953)&lt;=12,B2953&gt;=DATE(INT(LEFT('Fiscal Year'!$B$2,4)),4,1),B2953&lt;=DATE(INT(CONCATENATE("20",RIGHT('Fiscal Year'!$B$2,2))),3,31)),1,0),"")</f>
        <v/>
      </c>
      <c r="E2953" s="138" t="str">
        <f>IF(NOT(ISBLANK(B2953)),IF(AND(MONTH(B2953)&gt;=1,MONTH(B2953)&lt;=3,B2953&gt;=DATE(INT(LEFT('Fiscal Year'!$B$2,4)),4,1),B2953&lt;=DATE(INT(CONCATENATE("20",RIGHT('Fiscal Year'!$B$2,2))),3,31)),1,0),"")</f>
        <v/>
      </c>
      <c r="F2953" s="139" t="str">
        <f>IF(NOT(ISBLANK(B2953)),IF(B2953&lt;'Fiscal Year'!$B$3,1,0),"")</f>
        <v/>
      </c>
      <c r="G2953" s="10"/>
      <c r="H2953" s="10"/>
      <c r="I2953" s="40"/>
      <c r="J2953" s="40"/>
      <c r="K2953" s="53"/>
      <c r="L2953" s="53"/>
      <c r="M2953" s="53"/>
      <c r="N2953" s="53"/>
      <c r="O2953" s="53"/>
      <c r="P2953" s="53"/>
      <c r="Q2953" s="53"/>
      <c r="R2953" s="53"/>
      <c r="S2953" s="53"/>
    </row>
    <row r="2954" spans="1:19" x14ac:dyDescent="0.3">
      <c r="A2954" s="106"/>
      <c r="B2954" s="59"/>
      <c r="C2954" s="137" t="str">
        <f t="shared" si="46"/>
        <v/>
      </c>
      <c r="D2954" s="138" t="str">
        <f>IF(NOT(ISBLANK(B2954)),IF(AND(MONTH(B2954)&gt;=4,MONTH(B2954)&lt;=12,B2954&gt;=DATE(INT(LEFT('Fiscal Year'!$B$2,4)),4,1),B2954&lt;=DATE(INT(CONCATENATE("20",RIGHT('Fiscal Year'!$B$2,2))),3,31)),1,0),"")</f>
        <v/>
      </c>
      <c r="E2954" s="138" t="str">
        <f>IF(NOT(ISBLANK(B2954)),IF(AND(MONTH(B2954)&gt;=1,MONTH(B2954)&lt;=3,B2954&gt;=DATE(INT(LEFT('Fiscal Year'!$B$2,4)),4,1),B2954&lt;=DATE(INT(CONCATENATE("20",RIGHT('Fiscal Year'!$B$2,2))),3,31)),1,0),"")</f>
        <v/>
      </c>
      <c r="F2954" s="139" t="str">
        <f>IF(NOT(ISBLANK(B2954)),IF(B2954&lt;'Fiscal Year'!$B$3,1,0),"")</f>
        <v/>
      </c>
      <c r="G2954" s="10"/>
      <c r="H2954" s="10"/>
      <c r="I2954" s="40"/>
      <c r="J2954" s="40"/>
      <c r="K2954" s="53"/>
      <c r="L2954" s="53"/>
      <c r="M2954" s="53"/>
      <c r="N2954" s="53"/>
      <c r="O2954" s="53"/>
      <c r="P2954" s="53"/>
      <c r="Q2954" s="53"/>
      <c r="R2954" s="53"/>
      <c r="S2954" s="53"/>
    </row>
    <row r="2955" spans="1:19" x14ac:dyDescent="0.3">
      <c r="A2955" s="106"/>
      <c r="B2955" s="59"/>
      <c r="C2955" s="137" t="str">
        <f t="shared" si="46"/>
        <v/>
      </c>
      <c r="D2955" s="138" t="str">
        <f>IF(NOT(ISBLANK(B2955)),IF(AND(MONTH(B2955)&gt;=4,MONTH(B2955)&lt;=12,B2955&gt;=DATE(INT(LEFT('Fiscal Year'!$B$2,4)),4,1),B2955&lt;=DATE(INT(CONCATENATE("20",RIGHT('Fiscal Year'!$B$2,2))),3,31)),1,0),"")</f>
        <v/>
      </c>
      <c r="E2955" s="138" t="str">
        <f>IF(NOT(ISBLANK(B2955)),IF(AND(MONTH(B2955)&gt;=1,MONTH(B2955)&lt;=3,B2955&gt;=DATE(INT(LEFT('Fiscal Year'!$B$2,4)),4,1),B2955&lt;=DATE(INT(CONCATENATE("20",RIGHT('Fiscal Year'!$B$2,2))),3,31)),1,0),"")</f>
        <v/>
      </c>
      <c r="F2955" s="139" t="str">
        <f>IF(NOT(ISBLANK(B2955)),IF(B2955&lt;'Fiscal Year'!$B$3,1,0),"")</f>
        <v/>
      </c>
      <c r="G2955" s="10"/>
      <c r="H2955" s="10"/>
      <c r="I2955" s="40"/>
      <c r="J2955" s="40"/>
      <c r="K2955" s="53"/>
      <c r="L2955" s="53"/>
      <c r="M2955" s="53"/>
      <c r="N2955" s="53"/>
      <c r="O2955" s="53"/>
      <c r="P2955" s="53"/>
      <c r="Q2955" s="53"/>
      <c r="R2955" s="53"/>
      <c r="S2955" s="53"/>
    </row>
    <row r="2956" spans="1:19" x14ac:dyDescent="0.3">
      <c r="A2956" s="106"/>
      <c r="B2956" s="59"/>
      <c r="C2956" s="137" t="str">
        <f t="shared" si="46"/>
        <v/>
      </c>
      <c r="D2956" s="138" t="str">
        <f>IF(NOT(ISBLANK(B2956)),IF(AND(MONTH(B2956)&gt;=4,MONTH(B2956)&lt;=12,B2956&gt;=DATE(INT(LEFT('Fiscal Year'!$B$2,4)),4,1),B2956&lt;=DATE(INT(CONCATENATE("20",RIGHT('Fiscal Year'!$B$2,2))),3,31)),1,0),"")</f>
        <v/>
      </c>
      <c r="E2956" s="138" t="str">
        <f>IF(NOT(ISBLANK(B2956)),IF(AND(MONTH(B2956)&gt;=1,MONTH(B2956)&lt;=3,B2956&gt;=DATE(INT(LEFT('Fiscal Year'!$B$2,4)),4,1),B2956&lt;=DATE(INT(CONCATENATE("20",RIGHT('Fiscal Year'!$B$2,2))),3,31)),1,0),"")</f>
        <v/>
      </c>
      <c r="F2956" s="139" t="str">
        <f>IF(NOT(ISBLANK(B2956)),IF(B2956&lt;'Fiscal Year'!$B$3,1,0),"")</f>
        <v/>
      </c>
      <c r="G2956" s="10"/>
      <c r="H2956" s="10"/>
      <c r="I2956" s="40"/>
      <c r="J2956" s="40"/>
      <c r="K2956" s="53"/>
      <c r="L2956" s="53"/>
      <c r="M2956" s="53"/>
      <c r="N2956" s="53"/>
      <c r="O2956" s="53"/>
      <c r="P2956" s="53"/>
      <c r="Q2956" s="53"/>
      <c r="R2956" s="53"/>
      <c r="S2956" s="53"/>
    </row>
    <row r="2957" spans="1:19" x14ac:dyDescent="0.3">
      <c r="A2957" s="106"/>
      <c r="B2957" s="59"/>
      <c r="C2957" s="137" t="str">
        <f t="shared" si="46"/>
        <v/>
      </c>
      <c r="D2957" s="138" t="str">
        <f>IF(NOT(ISBLANK(B2957)),IF(AND(MONTH(B2957)&gt;=4,MONTH(B2957)&lt;=12,B2957&gt;=DATE(INT(LEFT('Fiscal Year'!$B$2,4)),4,1),B2957&lt;=DATE(INT(CONCATENATE("20",RIGHT('Fiscal Year'!$B$2,2))),3,31)),1,0),"")</f>
        <v/>
      </c>
      <c r="E2957" s="138" t="str">
        <f>IF(NOT(ISBLANK(B2957)),IF(AND(MONTH(B2957)&gt;=1,MONTH(B2957)&lt;=3,B2957&gt;=DATE(INT(LEFT('Fiscal Year'!$B$2,4)),4,1),B2957&lt;=DATE(INT(CONCATENATE("20",RIGHT('Fiscal Year'!$B$2,2))),3,31)),1,0),"")</f>
        <v/>
      </c>
      <c r="F2957" s="139" t="str">
        <f>IF(NOT(ISBLANK(B2957)),IF(B2957&lt;'Fiscal Year'!$B$3,1,0),"")</f>
        <v/>
      </c>
      <c r="G2957" s="10"/>
      <c r="H2957" s="10"/>
      <c r="I2957" s="40"/>
      <c r="J2957" s="40"/>
      <c r="K2957" s="53"/>
      <c r="L2957" s="53"/>
      <c r="M2957" s="53"/>
      <c r="N2957" s="53"/>
      <c r="O2957" s="53"/>
      <c r="P2957" s="53"/>
      <c r="Q2957" s="53"/>
      <c r="R2957" s="53"/>
      <c r="S2957" s="53"/>
    </row>
    <row r="2958" spans="1:19" x14ac:dyDescent="0.3">
      <c r="A2958" s="106"/>
      <c r="B2958" s="59"/>
      <c r="C2958" s="137" t="str">
        <f t="shared" si="46"/>
        <v/>
      </c>
      <c r="D2958" s="138" t="str">
        <f>IF(NOT(ISBLANK(B2958)),IF(AND(MONTH(B2958)&gt;=4,MONTH(B2958)&lt;=12,B2958&gt;=DATE(INT(LEFT('Fiscal Year'!$B$2,4)),4,1),B2958&lt;=DATE(INT(CONCATENATE("20",RIGHT('Fiscal Year'!$B$2,2))),3,31)),1,0),"")</f>
        <v/>
      </c>
      <c r="E2958" s="138" t="str">
        <f>IF(NOT(ISBLANK(B2958)),IF(AND(MONTH(B2958)&gt;=1,MONTH(B2958)&lt;=3,B2958&gt;=DATE(INT(LEFT('Fiscal Year'!$B$2,4)),4,1),B2958&lt;=DATE(INT(CONCATENATE("20",RIGHT('Fiscal Year'!$B$2,2))),3,31)),1,0),"")</f>
        <v/>
      </c>
      <c r="F2958" s="139" t="str">
        <f>IF(NOT(ISBLANK(B2958)),IF(B2958&lt;'Fiscal Year'!$B$3,1,0),"")</f>
        <v/>
      </c>
      <c r="G2958" s="10"/>
      <c r="H2958" s="10"/>
      <c r="I2958" s="40"/>
      <c r="J2958" s="40"/>
      <c r="K2958" s="53"/>
      <c r="L2958" s="53"/>
      <c r="M2958" s="53"/>
      <c r="N2958" s="53"/>
      <c r="O2958" s="53"/>
      <c r="P2958" s="53"/>
      <c r="Q2958" s="53"/>
      <c r="R2958" s="53"/>
      <c r="S2958" s="53"/>
    </row>
    <row r="2959" spans="1:19" x14ac:dyDescent="0.3">
      <c r="A2959" s="106"/>
      <c r="B2959" s="59"/>
      <c r="C2959" s="137" t="str">
        <f t="shared" si="46"/>
        <v/>
      </c>
      <c r="D2959" s="138" t="str">
        <f>IF(NOT(ISBLANK(B2959)),IF(AND(MONTH(B2959)&gt;=4,MONTH(B2959)&lt;=12,B2959&gt;=DATE(INT(LEFT('Fiscal Year'!$B$2,4)),4,1),B2959&lt;=DATE(INT(CONCATENATE("20",RIGHT('Fiscal Year'!$B$2,2))),3,31)),1,0),"")</f>
        <v/>
      </c>
      <c r="E2959" s="138" t="str">
        <f>IF(NOT(ISBLANK(B2959)),IF(AND(MONTH(B2959)&gt;=1,MONTH(B2959)&lt;=3,B2959&gt;=DATE(INT(LEFT('Fiscal Year'!$B$2,4)),4,1),B2959&lt;=DATE(INT(CONCATENATE("20",RIGHT('Fiscal Year'!$B$2,2))),3,31)),1,0),"")</f>
        <v/>
      </c>
      <c r="F2959" s="139" t="str">
        <f>IF(NOT(ISBLANK(B2959)),IF(B2959&lt;'Fiscal Year'!$B$3,1,0),"")</f>
        <v/>
      </c>
      <c r="G2959" s="10"/>
      <c r="H2959" s="10"/>
      <c r="I2959" s="40"/>
      <c r="J2959" s="40"/>
      <c r="K2959" s="53"/>
      <c r="L2959" s="53"/>
      <c r="M2959" s="53"/>
      <c r="N2959" s="53"/>
      <c r="O2959" s="53"/>
      <c r="P2959" s="53"/>
      <c r="Q2959" s="53"/>
      <c r="R2959" s="53"/>
      <c r="S2959" s="53"/>
    </row>
    <row r="2960" spans="1:19" x14ac:dyDescent="0.3">
      <c r="A2960" s="106"/>
      <c r="B2960" s="59"/>
      <c r="C2960" s="137" t="str">
        <f t="shared" si="46"/>
        <v/>
      </c>
      <c r="D2960" s="138" t="str">
        <f>IF(NOT(ISBLANK(B2960)),IF(AND(MONTH(B2960)&gt;=4,MONTH(B2960)&lt;=12,B2960&gt;=DATE(INT(LEFT('Fiscal Year'!$B$2,4)),4,1),B2960&lt;=DATE(INT(CONCATENATE("20",RIGHT('Fiscal Year'!$B$2,2))),3,31)),1,0),"")</f>
        <v/>
      </c>
      <c r="E2960" s="138" t="str">
        <f>IF(NOT(ISBLANK(B2960)),IF(AND(MONTH(B2960)&gt;=1,MONTH(B2960)&lt;=3,B2960&gt;=DATE(INT(LEFT('Fiscal Year'!$B$2,4)),4,1),B2960&lt;=DATE(INT(CONCATENATE("20",RIGHT('Fiscal Year'!$B$2,2))),3,31)),1,0),"")</f>
        <v/>
      </c>
      <c r="F2960" s="139" t="str">
        <f>IF(NOT(ISBLANK(B2960)),IF(B2960&lt;'Fiscal Year'!$B$3,1,0),"")</f>
        <v/>
      </c>
      <c r="G2960" s="10"/>
      <c r="H2960" s="10"/>
      <c r="I2960" s="40"/>
      <c r="J2960" s="40"/>
      <c r="K2960" s="53"/>
      <c r="L2960" s="53"/>
      <c r="M2960" s="53"/>
      <c r="N2960" s="53"/>
      <c r="O2960" s="53"/>
      <c r="P2960" s="53"/>
      <c r="Q2960" s="53"/>
      <c r="R2960" s="53"/>
      <c r="S2960" s="53"/>
    </row>
    <row r="2961" spans="1:19" x14ac:dyDescent="0.3">
      <c r="A2961" s="106"/>
      <c r="B2961" s="59"/>
      <c r="C2961" s="137" t="str">
        <f t="shared" si="46"/>
        <v/>
      </c>
      <c r="D2961" s="138" t="str">
        <f>IF(NOT(ISBLANK(B2961)),IF(AND(MONTH(B2961)&gt;=4,MONTH(B2961)&lt;=12,B2961&gt;=DATE(INT(LEFT('Fiscal Year'!$B$2,4)),4,1),B2961&lt;=DATE(INT(CONCATENATE("20",RIGHT('Fiscal Year'!$B$2,2))),3,31)),1,0),"")</f>
        <v/>
      </c>
      <c r="E2961" s="138" t="str">
        <f>IF(NOT(ISBLANK(B2961)),IF(AND(MONTH(B2961)&gt;=1,MONTH(B2961)&lt;=3,B2961&gt;=DATE(INT(LEFT('Fiscal Year'!$B$2,4)),4,1),B2961&lt;=DATE(INT(CONCATENATE("20",RIGHT('Fiscal Year'!$B$2,2))),3,31)),1,0),"")</f>
        <v/>
      </c>
      <c r="F2961" s="139" t="str">
        <f>IF(NOT(ISBLANK(B2961)),IF(B2961&lt;'Fiscal Year'!$B$3,1,0),"")</f>
        <v/>
      </c>
      <c r="G2961" s="10"/>
      <c r="H2961" s="10"/>
      <c r="I2961" s="40"/>
      <c r="J2961" s="40"/>
      <c r="K2961" s="53"/>
      <c r="L2961" s="53"/>
      <c r="M2961" s="53"/>
      <c r="N2961" s="53"/>
      <c r="O2961" s="53"/>
      <c r="P2961" s="53"/>
      <c r="Q2961" s="53"/>
      <c r="R2961" s="53"/>
      <c r="S2961" s="53"/>
    </row>
    <row r="2962" spans="1:19" x14ac:dyDescent="0.3">
      <c r="A2962" s="106"/>
      <c r="B2962" s="59"/>
      <c r="C2962" s="137" t="str">
        <f t="shared" si="46"/>
        <v/>
      </c>
      <c r="D2962" s="138" t="str">
        <f>IF(NOT(ISBLANK(B2962)),IF(AND(MONTH(B2962)&gt;=4,MONTH(B2962)&lt;=12,B2962&gt;=DATE(INT(LEFT('Fiscal Year'!$B$2,4)),4,1),B2962&lt;=DATE(INT(CONCATENATE("20",RIGHT('Fiscal Year'!$B$2,2))),3,31)),1,0),"")</f>
        <v/>
      </c>
      <c r="E2962" s="138" t="str">
        <f>IF(NOT(ISBLANK(B2962)),IF(AND(MONTH(B2962)&gt;=1,MONTH(B2962)&lt;=3,B2962&gt;=DATE(INT(LEFT('Fiscal Year'!$B$2,4)),4,1),B2962&lt;=DATE(INT(CONCATENATE("20",RIGHT('Fiscal Year'!$B$2,2))),3,31)),1,0),"")</f>
        <v/>
      </c>
      <c r="F2962" s="139" t="str">
        <f>IF(NOT(ISBLANK(B2962)),IF(B2962&lt;'Fiscal Year'!$B$3,1,0),"")</f>
        <v/>
      </c>
      <c r="G2962" s="10"/>
      <c r="H2962" s="10"/>
      <c r="I2962" s="40"/>
      <c r="J2962" s="40"/>
      <c r="K2962" s="53"/>
      <c r="L2962" s="53"/>
      <c r="M2962" s="53"/>
      <c r="N2962" s="53"/>
      <c r="O2962" s="53"/>
      <c r="P2962" s="53"/>
      <c r="Q2962" s="53"/>
      <c r="R2962" s="53"/>
      <c r="S2962" s="53"/>
    </row>
    <row r="2963" spans="1:19" x14ac:dyDescent="0.3">
      <c r="A2963" s="106"/>
      <c r="B2963" s="59"/>
      <c r="C2963" s="137" t="str">
        <f t="shared" si="46"/>
        <v/>
      </c>
      <c r="D2963" s="138" t="str">
        <f>IF(NOT(ISBLANK(B2963)),IF(AND(MONTH(B2963)&gt;=4,MONTH(B2963)&lt;=12,B2963&gt;=DATE(INT(LEFT('Fiscal Year'!$B$2,4)),4,1),B2963&lt;=DATE(INT(CONCATENATE("20",RIGHT('Fiscal Year'!$B$2,2))),3,31)),1,0),"")</f>
        <v/>
      </c>
      <c r="E2963" s="138" t="str">
        <f>IF(NOT(ISBLANK(B2963)),IF(AND(MONTH(B2963)&gt;=1,MONTH(B2963)&lt;=3,B2963&gt;=DATE(INT(LEFT('Fiscal Year'!$B$2,4)),4,1),B2963&lt;=DATE(INT(CONCATENATE("20",RIGHT('Fiscal Year'!$B$2,2))),3,31)),1,0),"")</f>
        <v/>
      </c>
      <c r="F2963" s="139" t="str">
        <f>IF(NOT(ISBLANK(B2963)),IF(B2963&lt;'Fiscal Year'!$B$3,1,0),"")</f>
        <v/>
      </c>
      <c r="G2963" s="10"/>
      <c r="H2963" s="10"/>
      <c r="I2963" s="40"/>
      <c r="J2963" s="40"/>
      <c r="K2963" s="53"/>
      <c r="L2963" s="53"/>
      <c r="M2963" s="53"/>
      <c r="N2963" s="53"/>
      <c r="O2963" s="53"/>
      <c r="P2963" s="53"/>
      <c r="Q2963" s="53"/>
      <c r="R2963" s="53"/>
      <c r="S2963" s="53"/>
    </row>
    <row r="2964" spans="1:19" x14ac:dyDescent="0.3">
      <c r="A2964" s="106"/>
      <c r="B2964" s="59"/>
      <c r="C2964" s="137" t="str">
        <f t="shared" si="46"/>
        <v/>
      </c>
      <c r="D2964" s="138" t="str">
        <f>IF(NOT(ISBLANK(B2964)),IF(AND(MONTH(B2964)&gt;=4,MONTH(B2964)&lt;=12,B2964&gt;=DATE(INT(LEFT('Fiscal Year'!$B$2,4)),4,1),B2964&lt;=DATE(INT(CONCATENATE("20",RIGHT('Fiscal Year'!$B$2,2))),3,31)),1,0),"")</f>
        <v/>
      </c>
      <c r="E2964" s="138" t="str">
        <f>IF(NOT(ISBLANK(B2964)),IF(AND(MONTH(B2964)&gt;=1,MONTH(B2964)&lt;=3,B2964&gt;=DATE(INT(LEFT('Fiscal Year'!$B$2,4)),4,1),B2964&lt;=DATE(INT(CONCATENATE("20",RIGHT('Fiscal Year'!$B$2,2))),3,31)),1,0),"")</f>
        <v/>
      </c>
      <c r="F2964" s="139" t="str">
        <f>IF(NOT(ISBLANK(B2964)),IF(B2964&lt;'Fiscal Year'!$B$3,1,0),"")</f>
        <v/>
      </c>
      <c r="G2964" s="10"/>
      <c r="H2964" s="10"/>
      <c r="I2964" s="40"/>
      <c r="J2964" s="40"/>
      <c r="K2964" s="53"/>
      <c r="L2964" s="53"/>
      <c r="M2964" s="53"/>
      <c r="N2964" s="53"/>
      <c r="O2964" s="53"/>
      <c r="P2964" s="53"/>
      <c r="Q2964" s="53"/>
      <c r="R2964" s="53"/>
      <c r="S2964" s="53"/>
    </row>
    <row r="2965" spans="1:19" x14ac:dyDescent="0.3">
      <c r="A2965" s="106"/>
      <c r="B2965" s="59"/>
      <c r="C2965" s="137" t="str">
        <f t="shared" si="46"/>
        <v/>
      </c>
      <c r="D2965" s="138" t="str">
        <f>IF(NOT(ISBLANK(B2965)),IF(AND(MONTH(B2965)&gt;=4,MONTH(B2965)&lt;=12,B2965&gt;=DATE(INT(LEFT('Fiscal Year'!$B$2,4)),4,1),B2965&lt;=DATE(INT(CONCATENATE("20",RIGHT('Fiscal Year'!$B$2,2))),3,31)),1,0),"")</f>
        <v/>
      </c>
      <c r="E2965" s="138" t="str">
        <f>IF(NOT(ISBLANK(B2965)),IF(AND(MONTH(B2965)&gt;=1,MONTH(B2965)&lt;=3,B2965&gt;=DATE(INT(LEFT('Fiscal Year'!$B$2,4)),4,1),B2965&lt;=DATE(INT(CONCATENATE("20",RIGHT('Fiscal Year'!$B$2,2))),3,31)),1,0),"")</f>
        <v/>
      </c>
      <c r="F2965" s="139" t="str">
        <f>IF(NOT(ISBLANK(B2965)),IF(B2965&lt;'Fiscal Year'!$B$3,1,0),"")</f>
        <v/>
      </c>
      <c r="G2965" s="10"/>
      <c r="H2965" s="10"/>
      <c r="I2965" s="40"/>
      <c r="J2965" s="40"/>
      <c r="K2965" s="53"/>
      <c r="L2965" s="53"/>
      <c r="M2965" s="53"/>
      <c r="N2965" s="53"/>
      <c r="O2965" s="53"/>
      <c r="P2965" s="53"/>
      <c r="Q2965" s="53"/>
      <c r="R2965" s="53"/>
      <c r="S2965" s="53"/>
    </row>
    <row r="2966" spans="1:19" x14ac:dyDescent="0.3">
      <c r="A2966" s="106"/>
      <c r="B2966" s="59"/>
      <c r="C2966" s="137" t="str">
        <f t="shared" si="46"/>
        <v/>
      </c>
      <c r="D2966" s="138" t="str">
        <f>IF(NOT(ISBLANK(B2966)),IF(AND(MONTH(B2966)&gt;=4,MONTH(B2966)&lt;=12,B2966&gt;=DATE(INT(LEFT('Fiscal Year'!$B$2,4)),4,1),B2966&lt;=DATE(INT(CONCATENATE("20",RIGHT('Fiscal Year'!$B$2,2))),3,31)),1,0),"")</f>
        <v/>
      </c>
      <c r="E2966" s="138" t="str">
        <f>IF(NOT(ISBLANK(B2966)),IF(AND(MONTH(B2966)&gt;=1,MONTH(B2966)&lt;=3,B2966&gt;=DATE(INT(LEFT('Fiscal Year'!$B$2,4)),4,1),B2966&lt;=DATE(INT(CONCATENATE("20",RIGHT('Fiscal Year'!$B$2,2))),3,31)),1,0),"")</f>
        <v/>
      </c>
      <c r="F2966" s="139" t="str">
        <f>IF(NOT(ISBLANK(B2966)),IF(B2966&lt;'Fiscal Year'!$B$3,1,0),"")</f>
        <v/>
      </c>
      <c r="G2966" s="10"/>
      <c r="H2966" s="10"/>
      <c r="I2966" s="40"/>
      <c r="J2966" s="40"/>
      <c r="K2966" s="53"/>
      <c r="L2966" s="53"/>
      <c r="M2966" s="53"/>
      <c r="N2966" s="53"/>
      <c r="O2966" s="53"/>
      <c r="P2966" s="53"/>
      <c r="Q2966" s="53"/>
      <c r="R2966" s="53"/>
      <c r="S2966" s="53"/>
    </row>
    <row r="2967" spans="1:19" x14ac:dyDescent="0.3">
      <c r="A2967" s="106"/>
      <c r="B2967" s="59"/>
      <c r="C2967" s="137" t="str">
        <f t="shared" si="46"/>
        <v/>
      </c>
      <c r="D2967" s="138" t="str">
        <f>IF(NOT(ISBLANK(B2967)),IF(AND(MONTH(B2967)&gt;=4,MONTH(B2967)&lt;=12,B2967&gt;=DATE(INT(LEFT('Fiscal Year'!$B$2,4)),4,1),B2967&lt;=DATE(INT(CONCATENATE("20",RIGHT('Fiscal Year'!$B$2,2))),3,31)),1,0),"")</f>
        <v/>
      </c>
      <c r="E2967" s="138" t="str">
        <f>IF(NOT(ISBLANK(B2967)),IF(AND(MONTH(B2967)&gt;=1,MONTH(B2967)&lt;=3,B2967&gt;=DATE(INT(LEFT('Fiscal Year'!$B$2,4)),4,1),B2967&lt;=DATE(INT(CONCATENATE("20",RIGHT('Fiscal Year'!$B$2,2))),3,31)),1,0),"")</f>
        <v/>
      </c>
      <c r="F2967" s="139" t="str">
        <f>IF(NOT(ISBLANK(B2967)),IF(B2967&lt;'Fiscal Year'!$B$3,1,0),"")</f>
        <v/>
      </c>
      <c r="G2967" s="10"/>
      <c r="H2967" s="10"/>
      <c r="I2967" s="40"/>
      <c r="J2967" s="40"/>
      <c r="K2967" s="53"/>
      <c r="L2967" s="53"/>
      <c r="M2967" s="53"/>
      <c r="N2967" s="53"/>
      <c r="O2967" s="53"/>
      <c r="P2967" s="53"/>
      <c r="Q2967" s="53"/>
      <c r="R2967" s="53"/>
      <c r="S2967" s="53"/>
    </row>
    <row r="2968" spans="1:19" x14ac:dyDescent="0.3">
      <c r="A2968" s="106"/>
      <c r="B2968" s="59"/>
      <c r="C2968" s="137" t="str">
        <f t="shared" si="46"/>
        <v/>
      </c>
      <c r="D2968" s="138" t="str">
        <f>IF(NOT(ISBLANK(B2968)),IF(AND(MONTH(B2968)&gt;=4,MONTH(B2968)&lt;=12,B2968&gt;=DATE(INT(LEFT('Fiscal Year'!$B$2,4)),4,1),B2968&lt;=DATE(INT(CONCATENATE("20",RIGHT('Fiscal Year'!$B$2,2))),3,31)),1,0),"")</f>
        <v/>
      </c>
      <c r="E2968" s="138" t="str">
        <f>IF(NOT(ISBLANK(B2968)),IF(AND(MONTH(B2968)&gt;=1,MONTH(B2968)&lt;=3,B2968&gt;=DATE(INT(LEFT('Fiscal Year'!$B$2,4)),4,1),B2968&lt;=DATE(INT(CONCATENATE("20",RIGHT('Fiscal Year'!$B$2,2))),3,31)),1,0),"")</f>
        <v/>
      </c>
      <c r="F2968" s="139" t="str">
        <f>IF(NOT(ISBLANK(B2968)),IF(B2968&lt;'Fiscal Year'!$B$3,1,0),"")</f>
        <v/>
      </c>
      <c r="G2968" s="10"/>
      <c r="H2968" s="10"/>
      <c r="I2968" s="40"/>
      <c r="J2968" s="40"/>
      <c r="K2968" s="53"/>
      <c r="L2968" s="53"/>
      <c r="M2968" s="53"/>
      <c r="N2968" s="53"/>
      <c r="O2968" s="53"/>
      <c r="P2968" s="53"/>
      <c r="Q2968" s="53"/>
      <c r="R2968" s="53"/>
      <c r="S2968" s="53"/>
    </row>
    <row r="2969" spans="1:19" x14ac:dyDescent="0.3">
      <c r="A2969" s="106"/>
      <c r="B2969" s="59"/>
      <c r="C2969" s="137" t="str">
        <f t="shared" si="46"/>
        <v/>
      </c>
      <c r="D2969" s="138" t="str">
        <f>IF(NOT(ISBLANK(B2969)),IF(AND(MONTH(B2969)&gt;=4,MONTH(B2969)&lt;=12,B2969&gt;=DATE(INT(LEFT('Fiscal Year'!$B$2,4)),4,1),B2969&lt;=DATE(INT(CONCATENATE("20",RIGHT('Fiscal Year'!$B$2,2))),3,31)),1,0),"")</f>
        <v/>
      </c>
      <c r="E2969" s="138" t="str">
        <f>IF(NOT(ISBLANK(B2969)),IF(AND(MONTH(B2969)&gt;=1,MONTH(B2969)&lt;=3,B2969&gt;=DATE(INT(LEFT('Fiscal Year'!$B$2,4)),4,1),B2969&lt;=DATE(INT(CONCATENATE("20",RIGHT('Fiscal Year'!$B$2,2))),3,31)),1,0),"")</f>
        <v/>
      </c>
      <c r="F2969" s="139" t="str">
        <f>IF(NOT(ISBLANK(B2969)),IF(B2969&lt;'Fiscal Year'!$B$3,1,0),"")</f>
        <v/>
      </c>
      <c r="G2969" s="10"/>
      <c r="H2969" s="10"/>
      <c r="I2969" s="40"/>
      <c r="J2969" s="40"/>
      <c r="K2969" s="53"/>
      <c r="L2969" s="53"/>
      <c r="M2969" s="53"/>
      <c r="N2969" s="53"/>
      <c r="O2969" s="53"/>
      <c r="P2969" s="53"/>
      <c r="Q2969" s="53"/>
      <c r="R2969" s="53"/>
      <c r="S2969" s="53"/>
    </row>
    <row r="2970" spans="1:19" x14ac:dyDescent="0.3">
      <c r="A2970" s="106"/>
      <c r="B2970" s="59"/>
      <c r="C2970" s="137" t="str">
        <f t="shared" si="46"/>
        <v/>
      </c>
      <c r="D2970" s="138" t="str">
        <f>IF(NOT(ISBLANK(B2970)),IF(AND(MONTH(B2970)&gt;=4,MONTH(B2970)&lt;=12,B2970&gt;=DATE(INT(LEFT('Fiscal Year'!$B$2,4)),4,1),B2970&lt;=DATE(INT(CONCATENATE("20",RIGHT('Fiscal Year'!$B$2,2))),3,31)),1,0),"")</f>
        <v/>
      </c>
      <c r="E2970" s="138" t="str">
        <f>IF(NOT(ISBLANK(B2970)),IF(AND(MONTH(B2970)&gt;=1,MONTH(B2970)&lt;=3,B2970&gt;=DATE(INT(LEFT('Fiscal Year'!$B$2,4)),4,1),B2970&lt;=DATE(INT(CONCATENATE("20",RIGHT('Fiscal Year'!$B$2,2))),3,31)),1,0),"")</f>
        <v/>
      </c>
      <c r="F2970" s="139" t="str">
        <f>IF(NOT(ISBLANK(B2970)),IF(B2970&lt;'Fiscal Year'!$B$3,1,0),"")</f>
        <v/>
      </c>
      <c r="G2970" s="10"/>
      <c r="H2970" s="10"/>
      <c r="I2970" s="40"/>
      <c r="J2970" s="40"/>
      <c r="K2970" s="53"/>
      <c r="L2970" s="53"/>
      <c r="M2970" s="53"/>
      <c r="N2970" s="53"/>
      <c r="O2970" s="53"/>
      <c r="P2970" s="53"/>
      <c r="Q2970" s="53"/>
      <c r="R2970" s="53"/>
      <c r="S2970" s="53"/>
    </row>
    <row r="2971" spans="1:19" x14ac:dyDescent="0.3">
      <c r="A2971" s="106"/>
      <c r="B2971" s="59"/>
      <c r="C2971" s="137" t="str">
        <f t="shared" si="46"/>
        <v/>
      </c>
      <c r="D2971" s="138" t="str">
        <f>IF(NOT(ISBLANK(B2971)),IF(AND(MONTH(B2971)&gt;=4,MONTH(B2971)&lt;=12,B2971&gt;=DATE(INT(LEFT('Fiscal Year'!$B$2,4)),4,1),B2971&lt;=DATE(INT(CONCATENATE("20",RIGHT('Fiscal Year'!$B$2,2))),3,31)),1,0),"")</f>
        <v/>
      </c>
      <c r="E2971" s="138" t="str">
        <f>IF(NOT(ISBLANK(B2971)),IF(AND(MONTH(B2971)&gt;=1,MONTH(B2971)&lt;=3,B2971&gt;=DATE(INT(LEFT('Fiscal Year'!$B$2,4)),4,1),B2971&lt;=DATE(INT(CONCATENATE("20",RIGHT('Fiscal Year'!$B$2,2))),3,31)),1,0),"")</f>
        <v/>
      </c>
      <c r="F2971" s="139" t="str">
        <f>IF(NOT(ISBLANK(B2971)),IF(B2971&lt;'Fiscal Year'!$B$3,1,0),"")</f>
        <v/>
      </c>
      <c r="G2971" s="10"/>
      <c r="H2971" s="10"/>
      <c r="I2971" s="40"/>
      <c r="J2971" s="40"/>
      <c r="K2971" s="53"/>
      <c r="L2971" s="53"/>
      <c r="M2971" s="53"/>
      <c r="N2971" s="53"/>
      <c r="O2971" s="53"/>
      <c r="P2971" s="53"/>
      <c r="Q2971" s="53"/>
      <c r="R2971" s="53"/>
      <c r="S2971" s="53"/>
    </row>
    <row r="2972" spans="1:19" x14ac:dyDescent="0.3">
      <c r="A2972" s="106"/>
      <c r="B2972" s="59"/>
      <c r="C2972" s="137" t="str">
        <f t="shared" si="46"/>
        <v/>
      </c>
      <c r="D2972" s="138" t="str">
        <f>IF(NOT(ISBLANK(B2972)),IF(AND(MONTH(B2972)&gt;=4,MONTH(B2972)&lt;=12,B2972&gt;=DATE(INT(LEFT('Fiscal Year'!$B$2,4)),4,1),B2972&lt;=DATE(INT(CONCATENATE("20",RIGHT('Fiscal Year'!$B$2,2))),3,31)),1,0),"")</f>
        <v/>
      </c>
      <c r="E2972" s="138" t="str">
        <f>IF(NOT(ISBLANK(B2972)),IF(AND(MONTH(B2972)&gt;=1,MONTH(B2972)&lt;=3,B2972&gt;=DATE(INT(LEFT('Fiscal Year'!$B$2,4)),4,1),B2972&lt;=DATE(INT(CONCATENATE("20",RIGHT('Fiscal Year'!$B$2,2))),3,31)),1,0),"")</f>
        <v/>
      </c>
      <c r="F2972" s="139" t="str">
        <f>IF(NOT(ISBLANK(B2972)),IF(B2972&lt;'Fiscal Year'!$B$3,1,0),"")</f>
        <v/>
      </c>
      <c r="G2972" s="10"/>
      <c r="H2972" s="10"/>
      <c r="I2972" s="40"/>
      <c r="J2972" s="40"/>
      <c r="K2972" s="53"/>
      <c r="L2972" s="53"/>
      <c r="M2972" s="53"/>
      <c r="N2972" s="53"/>
      <c r="O2972" s="53"/>
      <c r="P2972" s="53"/>
      <c r="Q2972" s="53"/>
      <c r="R2972" s="53"/>
      <c r="S2972" s="53"/>
    </row>
    <row r="2973" spans="1:19" x14ac:dyDescent="0.3">
      <c r="A2973" s="106"/>
      <c r="B2973" s="59"/>
      <c r="C2973" s="137" t="str">
        <f t="shared" si="46"/>
        <v/>
      </c>
      <c r="D2973" s="138" t="str">
        <f>IF(NOT(ISBLANK(B2973)),IF(AND(MONTH(B2973)&gt;=4,MONTH(B2973)&lt;=12,B2973&gt;=DATE(INT(LEFT('Fiscal Year'!$B$2,4)),4,1),B2973&lt;=DATE(INT(CONCATENATE("20",RIGHT('Fiscal Year'!$B$2,2))),3,31)),1,0),"")</f>
        <v/>
      </c>
      <c r="E2973" s="138" t="str">
        <f>IF(NOT(ISBLANK(B2973)),IF(AND(MONTH(B2973)&gt;=1,MONTH(B2973)&lt;=3,B2973&gt;=DATE(INT(LEFT('Fiscal Year'!$B$2,4)),4,1),B2973&lt;=DATE(INT(CONCATENATE("20",RIGHT('Fiscal Year'!$B$2,2))),3,31)),1,0),"")</f>
        <v/>
      </c>
      <c r="F2973" s="139" t="str">
        <f>IF(NOT(ISBLANK(B2973)),IF(B2973&lt;'Fiscal Year'!$B$3,1,0),"")</f>
        <v/>
      </c>
      <c r="G2973" s="10"/>
      <c r="H2973" s="10"/>
      <c r="I2973" s="40"/>
      <c r="J2973" s="40"/>
      <c r="K2973" s="53"/>
      <c r="L2973" s="53"/>
      <c r="M2973" s="53"/>
      <c r="N2973" s="53"/>
      <c r="O2973" s="53"/>
      <c r="P2973" s="53"/>
      <c r="Q2973" s="53"/>
      <c r="R2973" s="53"/>
      <c r="S2973" s="53"/>
    </row>
    <row r="2974" spans="1:19" x14ac:dyDescent="0.3">
      <c r="A2974" s="106"/>
      <c r="B2974" s="59"/>
      <c r="C2974" s="137" t="str">
        <f t="shared" si="46"/>
        <v/>
      </c>
      <c r="D2974" s="138" t="str">
        <f>IF(NOT(ISBLANK(B2974)),IF(AND(MONTH(B2974)&gt;=4,MONTH(B2974)&lt;=12,B2974&gt;=DATE(INT(LEFT('Fiscal Year'!$B$2,4)),4,1),B2974&lt;=DATE(INT(CONCATENATE("20",RIGHT('Fiscal Year'!$B$2,2))),3,31)),1,0),"")</f>
        <v/>
      </c>
      <c r="E2974" s="138" t="str">
        <f>IF(NOT(ISBLANK(B2974)),IF(AND(MONTH(B2974)&gt;=1,MONTH(B2974)&lt;=3,B2974&gt;=DATE(INT(LEFT('Fiscal Year'!$B$2,4)),4,1),B2974&lt;=DATE(INT(CONCATENATE("20",RIGHT('Fiscal Year'!$B$2,2))),3,31)),1,0),"")</f>
        <v/>
      </c>
      <c r="F2974" s="139" t="str">
        <f>IF(NOT(ISBLANK(B2974)),IF(B2974&lt;'Fiscal Year'!$B$3,1,0),"")</f>
        <v/>
      </c>
      <c r="G2974" s="10"/>
      <c r="H2974" s="10"/>
      <c r="I2974" s="40"/>
      <c r="J2974" s="40"/>
      <c r="K2974" s="53"/>
      <c r="L2974" s="53"/>
      <c r="M2974" s="53"/>
      <c r="N2974" s="53"/>
      <c r="O2974" s="53"/>
      <c r="P2974" s="53"/>
      <c r="Q2974" s="53"/>
      <c r="R2974" s="53"/>
      <c r="S2974" s="53"/>
    </row>
    <row r="2975" spans="1:19" x14ac:dyDescent="0.3">
      <c r="A2975" s="106"/>
      <c r="B2975" s="59"/>
      <c r="C2975" s="137" t="str">
        <f t="shared" si="46"/>
        <v/>
      </c>
      <c r="D2975" s="138" t="str">
        <f>IF(NOT(ISBLANK(B2975)),IF(AND(MONTH(B2975)&gt;=4,MONTH(B2975)&lt;=12,B2975&gt;=DATE(INT(LEFT('Fiscal Year'!$B$2,4)),4,1),B2975&lt;=DATE(INT(CONCATENATE("20",RIGHT('Fiscal Year'!$B$2,2))),3,31)),1,0),"")</f>
        <v/>
      </c>
      <c r="E2975" s="138" t="str">
        <f>IF(NOT(ISBLANK(B2975)),IF(AND(MONTH(B2975)&gt;=1,MONTH(B2975)&lt;=3,B2975&gt;=DATE(INT(LEFT('Fiscal Year'!$B$2,4)),4,1),B2975&lt;=DATE(INT(CONCATENATE("20",RIGHT('Fiscal Year'!$B$2,2))),3,31)),1,0),"")</f>
        <v/>
      </c>
      <c r="F2975" s="139" t="str">
        <f>IF(NOT(ISBLANK(B2975)),IF(B2975&lt;'Fiscal Year'!$B$3,1,0),"")</f>
        <v/>
      </c>
      <c r="G2975" s="10"/>
      <c r="H2975" s="10"/>
      <c r="I2975" s="40"/>
      <c r="J2975" s="40"/>
      <c r="K2975" s="53"/>
      <c r="L2975" s="53"/>
      <c r="M2975" s="53"/>
      <c r="N2975" s="53"/>
      <c r="O2975" s="53"/>
      <c r="P2975" s="53"/>
      <c r="Q2975" s="53"/>
      <c r="R2975" s="53"/>
      <c r="S2975" s="53"/>
    </row>
    <row r="2976" spans="1:19" x14ac:dyDescent="0.3">
      <c r="A2976" s="106"/>
      <c r="B2976" s="59"/>
      <c r="C2976" s="137" t="str">
        <f t="shared" si="46"/>
        <v/>
      </c>
      <c r="D2976" s="138" t="str">
        <f>IF(NOT(ISBLANK(B2976)),IF(AND(MONTH(B2976)&gt;=4,MONTH(B2976)&lt;=12,B2976&gt;=DATE(INT(LEFT('Fiscal Year'!$B$2,4)),4,1),B2976&lt;=DATE(INT(CONCATENATE("20",RIGHT('Fiscal Year'!$B$2,2))),3,31)),1,0),"")</f>
        <v/>
      </c>
      <c r="E2976" s="138" t="str">
        <f>IF(NOT(ISBLANK(B2976)),IF(AND(MONTH(B2976)&gt;=1,MONTH(B2976)&lt;=3,B2976&gt;=DATE(INT(LEFT('Fiscal Year'!$B$2,4)),4,1),B2976&lt;=DATE(INT(CONCATENATE("20",RIGHT('Fiscal Year'!$B$2,2))),3,31)),1,0),"")</f>
        <v/>
      </c>
      <c r="F2976" s="139" t="str">
        <f>IF(NOT(ISBLANK(B2976)),IF(B2976&lt;'Fiscal Year'!$B$3,1,0),"")</f>
        <v/>
      </c>
      <c r="G2976" s="10"/>
      <c r="H2976" s="10"/>
      <c r="I2976" s="40"/>
      <c r="J2976" s="40"/>
      <c r="K2976" s="53"/>
      <c r="L2976" s="53"/>
      <c r="M2976" s="53"/>
      <c r="N2976" s="53"/>
      <c r="O2976" s="53"/>
      <c r="P2976" s="53"/>
      <c r="Q2976" s="53"/>
      <c r="R2976" s="53"/>
      <c r="S2976" s="53"/>
    </row>
    <row r="2977" spans="1:19" x14ac:dyDescent="0.3">
      <c r="A2977" s="106"/>
      <c r="B2977" s="59"/>
      <c r="C2977" s="137" t="str">
        <f t="shared" si="46"/>
        <v/>
      </c>
      <c r="D2977" s="138" t="str">
        <f>IF(NOT(ISBLANK(B2977)),IF(AND(MONTH(B2977)&gt;=4,MONTH(B2977)&lt;=12,B2977&gt;=DATE(INT(LEFT('Fiscal Year'!$B$2,4)),4,1),B2977&lt;=DATE(INT(CONCATENATE("20",RIGHT('Fiscal Year'!$B$2,2))),3,31)),1,0),"")</f>
        <v/>
      </c>
      <c r="E2977" s="138" t="str">
        <f>IF(NOT(ISBLANK(B2977)),IF(AND(MONTH(B2977)&gt;=1,MONTH(B2977)&lt;=3,B2977&gt;=DATE(INT(LEFT('Fiscal Year'!$B$2,4)),4,1),B2977&lt;=DATE(INT(CONCATENATE("20",RIGHT('Fiscal Year'!$B$2,2))),3,31)),1,0),"")</f>
        <v/>
      </c>
      <c r="F2977" s="139" t="str">
        <f>IF(NOT(ISBLANK(B2977)),IF(B2977&lt;'Fiscal Year'!$B$3,1,0),"")</f>
        <v/>
      </c>
      <c r="G2977" s="10"/>
      <c r="H2977" s="10"/>
      <c r="I2977" s="40"/>
      <c r="J2977" s="40"/>
      <c r="K2977" s="53"/>
      <c r="L2977" s="53"/>
      <c r="M2977" s="53"/>
      <c r="N2977" s="53"/>
      <c r="O2977" s="53"/>
      <c r="P2977" s="53"/>
      <c r="Q2977" s="53"/>
      <c r="R2977" s="53"/>
      <c r="S2977" s="53"/>
    </row>
    <row r="2978" spans="1:19" x14ac:dyDescent="0.3">
      <c r="A2978" s="106"/>
      <c r="B2978" s="59"/>
      <c r="C2978" s="137" t="str">
        <f t="shared" si="46"/>
        <v/>
      </c>
      <c r="D2978" s="138" t="str">
        <f>IF(NOT(ISBLANK(B2978)),IF(AND(MONTH(B2978)&gt;=4,MONTH(B2978)&lt;=12,B2978&gt;=DATE(INT(LEFT('Fiscal Year'!$B$2,4)),4,1),B2978&lt;=DATE(INT(CONCATENATE("20",RIGHT('Fiscal Year'!$B$2,2))),3,31)),1,0),"")</f>
        <v/>
      </c>
      <c r="E2978" s="138" t="str">
        <f>IF(NOT(ISBLANK(B2978)),IF(AND(MONTH(B2978)&gt;=1,MONTH(B2978)&lt;=3,B2978&gt;=DATE(INT(LEFT('Fiscal Year'!$B$2,4)),4,1),B2978&lt;=DATE(INT(CONCATENATE("20",RIGHT('Fiscal Year'!$B$2,2))),3,31)),1,0),"")</f>
        <v/>
      </c>
      <c r="F2978" s="139" t="str">
        <f>IF(NOT(ISBLANK(B2978)),IF(B2978&lt;'Fiscal Year'!$B$3,1,0),"")</f>
        <v/>
      </c>
      <c r="G2978" s="10"/>
      <c r="H2978" s="10"/>
      <c r="I2978" s="40"/>
      <c r="J2978" s="40"/>
      <c r="K2978" s="53"/>
      <c r="L2978" s="53"/>
      <c r="M2978" s="53"/>
      <c r="N2978" s="53"/>
      <c r="O2978" s="53"/>
      <c r="P2978" s="53"/>
      <c r="Q2978" s="53"/>
      <c r="R2978" s="53"/>
      <c r="S2978" s="53"/>
    </row>
    <row r="2979" spans="1:19" x14ac:dyDescent="0.3">
      <c r="A2979" s="106"/>
      <c r="B2979" s="59"/>
      <c r="C2979" s="137" t="str">
        <f t="shared" si="46"/>
        <v/>
      </c>
      <c r="D2979" s="138" t="str">
        <f>IF(NOT(ISBLANK(B2979)),IF(AND(MONTH(B2979)&gt;=4,MONTH(B2979)&lt;=12,B2979&gt;=DATE(INT(LEFT('Fiscal Year'!$B$2,4)),4,1),B2979&lt;=DATE(INT(CONCATENATE("20",RIGHT('Fiscal Year'!$B$2,2))),3,31)),1,0),"")</f>
        <v/>
      </c>
      <c r="E2979" s="138" t="str">
        <f>IF(NOT(ISBLANK(B2979)),IF(AND(MONTH(B2979)&gt;=1,MONTH(B2979)&lt;=3,B2979&gt;=DATE(INT(LEFT('Fiscal Year'!$B$2,4)),4,1),B2979&lt;=DATE(INT(CONCATENATE("20",RIGHT('Fiscal Year'!$B$2,2))),3,31)),1,0),"")</f>
        <v/>
      </c>
      <c r="F2979" s="139" t="str">
        <f>IF(NOT(ISBLANK(B2979)),IF(B2979&lt;'Fiscal Year'!$B$3,1,0),"")</f>
        <v/>
      </c>
      <c r="G2979" s="10"/>
      <c r="H2979" s="10"/>
      <c r="I2979" s="40"/>
      <c r="J2979" s="40"/>
      <c r="K2979" s="53"/>
      <c r="L2979" s="53"/>
      <c r="M2979" s="53"/>
      <c r="N2979" s="53"/>
      <c r="O2979" s="53"/>
      <c r="P2979" s="53"/>
      <c r="Q2979" s="53"/>
      <c r="R2979" s="53"/>
      <c r="S2979" s="53"/>
    </row>
    <row r="2980" spans="1:19" x14ac:dyDescent="0.3">
      <c r="A2980" s="106"/>
      <c r="B2980" s="59"/>
      <c r="C2980" s="137" t="str">
        <f t="shared" si="46"/>
        <v/>
      </c>
      <c r="D2980" s="138" t="str">
        <f>IF(NOT(ISBLANK(B2980)),IF(AND(MONTH(B2980)&gt;=4,MONTH(B2980)&lt;=12,B2980&gt;=DATE(INT(LEFT('Fiscal Year'!$B$2,4)),4,1),B2980&lt;=DATE(INT(CONCATENATE("20",RIGHT('Fiscal Year'!$B$2,2))),3,31)),1,0),"")</f>
        <v/>
      </c>
      <c r="E2980" s="138" t="str">
        <f>IF(NOT(ISBLANK(B2980)),IF(AND(MONTH(B2980)&gt;=1,MONTH(B2980)&lt;=3,B2980&gt;=DATE(INT(LEFT('Fiscal Year'!$B$2,4)),4,1),B2980&lt;=DATE(INT(CONCATENATE("20",RIGHT('Fiscal Year'!$B$2,2))),3,31)),1,0),"")</f>
        <v/>
      </c>
      <c r="F2980" s="139" t="str">
        <f>IF(NOT(ISBLANK(B2980)),IF(B2980&lt;'Fiscal Year'!$B$3,1,0),"")</f>
        <v/>
      </c>
      <c r="G2980" s="10"/>
      <c r="H2980" s="10"/>
      <c r="I2980" s="40"/>
      <c r="J2980" s="40"/>
      <c r="K2980" s="53"/>
      <c r="L2980" s="53"/>
      <c r="M2980" s="53"/>
      <c r="N2980" s="53"/>
      <c r="O2980" s="53"/>
      <c r="P2980" s="53"/>
      <c r="Q2980" s="53"/>
      <c r="R2980" s="53"/>
      <c r="S2980" s="53"/>
    </row>
    <row r="2981" spans="1:19" x14ac:dyDescent="0.3">
      <c r="A2981" s="106"/>
      <c r="B2981" s="59"/>
      <c r="C2981" s="137" t="str">
        <f t="shared" si="46"/>
        <v/>
      </c>
      <c r="D2981" s="138" t="str">
        <f>IF(NOT(ISBLANK(B2981)),IF(AND(MONTH(B2981)&gt;=4,MONTH(B2981)&lt;=12,B2981&gt;=DATE(INT(LEFT('Fiscal Year'!$B$2,4)),4,1),B2981&lt;=DATE(INT(CONCATENATE("20",RIGHT('Fiscal Year'!$B$2,2))),3,31)),1,0),"")</f>
        <v/>
      </c>
      <c r="E2981" s="138" t="str">
        <f>IF(NOT(ISBLANK(B2981)),IF(AND(MONTH(B2981)&gt;=1,MONTH(B2981)&lt;=3,B2981&gt;=DATE(INT(LEFT('Fiscal Year'!$B$2,4)),4,1),B2981&lt;=DATE(INT(CONCATENATE("20",RIGHT('Fiscal Year'!$B$2,2))),3,31)),1,0),"")</f>
        <v/>
      </c>
      <c r="F2981" s="139" t="str">
        <f>IF(NOT(ISBLANK(B2981)),IF(B2981&lt;'Fiscal Year'!$B$3,1,0),"")</f>
        <v/>
      </c>
      <c r="G2981" s="10"/>
      <c r="H2981" s="10"/>
      <c r="I2981" s="40"/>
      <c r="J2981" s="40"/>
      <c r="K2981" s="53"/>
      <c r="L2981" s="53"/>
      <c r="M2981" s="53"/>
      <c r="N2981" s="53"/>
      <c r="O2981" s="53"/>
      <c r="P2981" s="53"/>
      <c r="Q2981" s="53"/>
      <c r="R2981" s="53"/>
      <c r="S2981" s="53"/>
    </row>
    <row r="2982" spans="1:19" x14ac:dyDescent="0.3">
      <c r="A2982" s="106"/>
      <c r="B2982" s="59"/>
      <c r="C2982" s="137" t="str">
        <f t="shared" si="46"/>
        <v/>
      </c>
      <c r="D2982" s="138" t="str">
        <f>IF(NOT(ISBLANK(B2982)),IF(AND(MONTH(B2982)&gt;=4,MONTH(B2982)&lt;=12,B2982&gt;=DATE(INT(LEFT('Fiscal Year'!$B$2,4)),4,1),B2982&lt;=DATE(INT(CONCATENATE("20",RIGHT('Fiscal Year'!$B$2,2))),3,31)),1,0),"")</f>
        <v/>
      </c>
      <c r="E2982" s="138" t="str">
        <f>IF(NOT(ISBLANK(B2982)),IF(AND(MONTH(B2982)&gt;=1,MONTH(B2982)&lt;=3,B2982&gt;=DATE(INT(LEFT('Fiscal Year'!$B$2,4)),4,1),B2982&lt;=DATE(INT(CONCATENATE("20",RIGHT('Fiscal Year'!$B$2,2))),3,31)),1,0),"")</f>
        <v/>
      </c>
      <c r="F2982" s="139" t="str">
        <f>IF(NOT(ISBLANK(B2982)),IF(B2982&lt;'Fiscal Year'!$B$3,1,0),"")</f>
        <v/>
      </c>
      <c r="G2982" s="10"/>
      <c r="H2982" s="10"/>
      <c r="I2982" s="40"/>
      <c r="J2982" s="40"/>
      <c r="K2982" s="53"/>
      <c r="L2982" s="53"/>
      <c r="M2982" s="53"/>
      <c r="N2982" s="53"/>
      <c r="O2982" s="53"/>
      <c r="P2982" s="53"/>
      <c r="Q2982" s="53"/>
      <c r="R2982" s="53"/>
      <c r="S2982" s="53"/>
    </row>
    <row r="2983" spans="1:19" x14ac:dyDescent="0.3">
      <c r="A2983" s="106"/>
      <c r="B2983" s="59"/>
      <c r="C2983" s="137" t="str">
        <f t="shared" si="46"/>
        <v/>
      </c>
      <c r="D2983" s="138" t="str">
        <f>IF(NOT(ISBLANK(B2983)),IF(AND(MONTH(B2983)&gt;=4,MONTH(B2983)&lt;=12,B2983&gt;=DATE(INT(LEFT('Fiscal Year'!$B$2,4)),4,1),B2983&lt;=DATE(INT(CONCATENATE("20",RIGHT('Fiscal Year'!$B$2,2))),3,31)),1,0),"")</f>
        <v/>
      </c>
      <c r="E2983" s="138" t="str">
        <f>IF(NOT(ISBLANK(B2983)),IF(AND(MONTH(B2983)&gt;=1,MONTH(B2983)&lt;=3,B2983&gt;=DATE(INT(LEFT('Fiscal Year'!$B$2,4)),4,1),B2983&lt;=DATE(INT(CONCATENATE("20",RIGHT('Fiscal Year'!$B$2,2))),3,31)),1,0),"")</f>
        <v/>
      </c>
      <c r="F2983" s="139" t="str">
        <f>IF(NOT(ISBLANK(B2983)),IF(B2983&lt;'Fiscal Year'!$B$3,1,0),"")</f>
        <v/>
      </c>
      <c r="G2983" s="10"/>
      <c r="H2983" s="10"/>
      <c r="I2983" s="40"/>
      <c r="J2983" s="40"/>
      <c r="K2983" s="53"/>
      <c r="L2983" s="53"/>
      <c r="M2983" s="53"/>
      <c r="N2983" s="53"/>
      <c r="O2983" s="53"/>
      <c r="P2983" s="53"/>
      <c r="Q2983" s="53"/>
      <c r="R2983" s="53"/>
      <c r="S2983" s="53"/>
    </row>
    <row r="2984" spans="1:19" x14ac:dyDescent="0.3">
      <c r="A2984" s="106"/>
      <c r="B2984" s="59"/>
      <c r="C2984" s="137" t="str">
        <f t="shared" si="46"/>
        <v/>
      </c>
      <c r="D2984" s="138" t="str">
        <f>IF(NOT(ISBLANK(B2984)),IF(AND(MONTH(B2984)&gt;=4,MONTH(B2984)&lt;=12,B2984&gt;=DATE(INT(LEFT('Fiscal Year'!$B$2,4)),4,1),B2984&lt;=DATE(INT(CONCATENATE("20",RIGHT('Fiscal Year'!$B$2,2))),3,31)),1,0),"")</f>
        <v/>
      </c>
      <c r="E2984" s="138" t="str">
        <f>IF(NOT(ISBLANK(B2984)),IF(AND(MONTH(B2984)&gt;=1,MONTH(B2984)&lt;=3,B2984&gt;=DATE(INT(LEFT('Fiscal Year'!$B$2,4)),4,1),B2984&lt;=DATE(INT(CONCATENATE("20",RIGHT('Fiscal Year'!$B$2,2))),3,31)),1,0),"")</f>
        <v/>
      </c>
      <c r="F2984" s="139" t="str">
        <f>IF(NOT(ISBLANK(B2984)),IF(B2984&lt;'Fiscal Year'!$B$3,1,0),"")</f>
        <v/>
      </c>
      <c r="G2984" s="10"/>
      <c r="H2984" s="10"/>
      <c r="I2984" s="40"/>
      <c r="J2984" s="40"/>
      <c r="K2984" s="53"/>
      <c r="L2984" s="53"/>
      <c r="M2984" s="53"/>
      <c r="N2984" s="53"/>
      <c r="O2984" s="53"/>
      <c r="P2984" s="53"/>
      <c r="Q2984" s="53"/>
      <c r="R2984" s="53"/>
      <c r="S2984" s="53"/>
    </row>
    <row r="2985" spans="1:19" x14ac:dyDescent="0.3">
      <c r="A2985" s="106"/>
      <c r="B2985" s="59"/>
      <c r="C2985" s="137" t="str">
        <f t="shared" si="46"/>
        <v/>
      </c>
      <c r="D2985" s="138" t="str">
        <f>IF(NOT(ISBLANK(B2985)),IF(AND(MONTH(B2985)&gt;=4,MONTH(B2985)&lt;=12,B2985&gt;=DATE(INT(LEFT('Fiscal Year'!$B$2,4)),4,1),B2985&lt;=DATE(INT(CONCATENATE("20",RIGHT('Fiscal Year'!$B$2,2))),3,31)),1,0),"")</f>
        <v/>
      </c>
      <c r="E2985" s="138" t="str">
        <f>IF(NOT(ISBLANK(B2985)),IF(AND(MONTH(B2985)&gt;=1,MONTH(B2985)&lt;=3,B2985&gt;=DATE(INT(LEFT('Fiscal Year'!$B$2,4)),4,1),B2985&lt;=DATE(INT(CONCATENATE("20",RIGHT('Fiscal Year'!$B$2,2))),3,31)),1,0),"")</f>
        <v/>
      </c>
      <c r="F2985" s="139" t="str">
        <f>IF(NOT(ISBLANK(B2985)),IF(B2985&lt;'Fiscal Year'!$B$3,1,0),"")</f>
        <v/>
      </c>
      <c r="G2985" s="10"/>
      <c r="H2985" s="10"/>
      <c r="I2985" s="40"/>
      <c r="J2985" s="40"/>
      <c r="K2985" s="53"/>
      <c r="L2985" s="53"/>
      <c r="M2985" s="53"/>
      <c r="N2985" s="53"/>
      <c r="O2985" s="53"/>
      <c r="P2985" s="53"/>
      <c r="Q2985" s="53"/>
      <c r="R2985" s="53"/>
      <c r="S2985" s="53"/>
    </row>
    <row r="2986" spans="1:19" x14ac:dyDescent="0.3">
      <c r="A2986" s="106"/>
      <c r="B2986" s="59"/>
      <c r="C2986" s="137" t="str">
        <f t="shared" si="46"/>
        <v/>
      </c>
      <c r="D2986" s="138" t="str">
        <f>IF(NOT(ISBLANK(B2986)),IF(AND(MONTH(B2986)&gt;=4,MONTH(B2986)&lt;=12,B2986&gt;=DATE(INT(LEFT('Fiscal Year'!$B$2,4)),4,1),B2986&lt;=DATE(INT(CONCATENATE("20",RIGHT('Fiscal Year'!$B$2,2))),3,31)),1,0),"")</f>
        <v/>
      </c>
      <c r="E2986" s="138" t="str">
        <f>IF(NOT(ISBLANK(B2986)),IF(AND(MONTH(B2986)&gt;=1,MONTH(B2986)&lt;=3,B2986&gt;=DATE(INT(LEFT('Fiscal Year'!$B$2,4)),4,1),B2986&lt;=DATE(INT(CONCATENATE("20",RIGHT('Fiscal Year'!$B$2,2))),3,31)),1,0),"")</f>
        <v/>
      </c>
      <c r="F2986" s="139" t="str">
        <f>IF(NOT(ISBLANK(B2986)),IF(B2986&lt;'Fiscal Year'!$B$3,1,0),"")</f>
        <v/>
      </c>
      <c r="G2986" s="10"/>
      <c r="H2986" s="10"/>
      <c r="I2986" s="40"/>
      <c r="J2986" s="40"/>
      <c r="K2986" s="53"/>
      <c r="L2986" s="53"/>
      <c r="M2986" s="53"/>
      <c r="N2986" s="53"/>
      <c r="O2986" s="53"/>
      <c r="P2986" s="53"/>
      <c r="Q2986" s="53"/>
      <c r="R2986" s="53"/>
      <c r="S2986" s="53"/>
    </row>
    <row r="2987" spans="1:19" x14ac:dyDescent="0.3">
      <c r="A2987" s="106"/>
      <c r="B2987" s="59"/>
      <c r="C2987" s="137" t="str">
        <f t="shared" si="46"/>
        <v/>
      </c>
      <c r="D2987" s="138" t="str">
        <f>IF(NOT(ISBLANK(B2987)),IF(AND(MONTH(B2987)&gt;=4,MONTH(B2987)&lt;=12,B2987&gt;=DATE(INT(LEFT('Fiscal Year'!$B$2,4)),4,1),B2987&lt;=DATE(INT(CONCATENATE("20",RIGHT('Fiscal Year'!$B$2,2))),3,31)),1,0),"")</f>
        <v/>
      </c>
      <c r="E2987" s="138" t="str">
        <f>IF(NOT(ISBLANK(B2987)),IF(AND(MONTH(B2987)&gt;=1,MONTH(B2987)&lt;=3,B2987&gt;=DATE(INT(LEFT('Fiscal Year'!$B$2,4)),4,1),B2987&lt;=DATE(INT(CONCATENATE("20",RIGHT('Fiscal Year'!$B$2,2))),3,31)),1,0),"")</f>
        <v/>
      </c>
      <c r="F2987" s="139" t="str">
        <f>IF(NOT(ISBLANK(B2987)),IF(B2987&lt;'Fiscal Year'!$B$3,1,0),"")</f>
        <v/>
      </c>
      <c r="G2987" s="10"/>
      <c r="H2987" s="10"/>
      <c r="I2987" s="40"/>
      <c r="J2987" s="40"/>
      <c r="K2987" s="53"/>
      <c r="L2987" s="53"/>
      <c r="M2987" s="53"/>
      <c r="N2987" s="53"/>
      <c r="O2987" s="53"/>
      <c r="P2987" s="53"/>
      <c r="Q2987" s="53"/>
      <c r="R2987" s="53"/>
      <c r="S2987" s="53"/>
    </row>
    <row r="2988" spans="1:19" x14ac:dyDescent="0.3">
      <c r="A2988" s="106"/>
      <c r="B2988" s="59"/>
      <c r="C2988" s="137" t="str">
        <f t="shared" si="46"/>
        <v/>
      </c>
      <c r="D2988" s="138" t="str">
        <f>IF(NOT(ISBLANK(B2988)),IF(AND(MONTH(B2988)&gt;=4,MONTH(B2988)&lt;=12,B2988&gt;=DATE(INT(LEFT('Fiscal Year'!$B$2,4)),4,1),B2988&lt;=DATE(INT(CONCATENATE("20",RIGHT('Fiscal Year'!$B$2,2))),3,31)),1,0),"")</f>
        <v/>
      </c>
      <c r="E2988" s="138" t="str">
        <f>IF(NOT(ISBLANK(B2988)),IF(AND(MONTH(B2988)&gt;=1,MONTH(B2988)&lt;=3,B2988&gt;=DATE(INT(LEFT('Fiscal Year'!$B$2,4)),4,1),B2988&lt;=DATE(INT(CONCATENATE("20",RIGHT('Fiscal Year'!$B$2,2))),3,31)),1,0),"")</f>
        <v/>
      </c>
      <c r="F2988" s="139" t="str">
        <f>IF(NOT(ISBLANK(B2988)),IF(B2988&lt;'Fiscal Year'!$B$3,1,0),"")</f>
        <v/>
      </c>
      <c r="G2988" s="10"/>
      <c r="H2988" s="10"/>
      <c r="I2988" s="40"/>
      <c r="J2988" s="40"/>
      <c r="K2988" s="53"/>
      <c r="L2988" s="53"/>
      <c r="M2988" s="53"/>
      <c r="N2988" s="53"/>
      <c r="O2988" s="53"/>
      <c r="P2988" s="53"/>
      <c r="Q2988" s="53"/>
      <c r="R2988" s="53"/>
      <c r="S2988" s="53"/>
    </row>
    <row r="2989" spans="1:19" x14ac:dyDescent="0.3">
      <c r="A2989" s="106"/>
      <c r="B2989" s="59"/>
      <c r="C2989" s="137" t="str">
        <f t="shared" si="46"/>
        <v/>
      </c>
      <c r="D2989" s="138" t="str">
        <f>IF(NOT(ISBLANK(B2989)),IF(AND(MONTH(B2989)&gt;=4,MONTH(B2989)&lt;=12,B2989&gt;=DATE(INT(LEFT('Fiscal Year'!$B$2,4)),4,1),B2989&lt;=DATE(INT(CONCATENATE("20",RIGHT('Fiscal Year'!$B$2,2))),3,31)),1,0),"")</f>
        <v/>
      </c>
      <c r="E2989" s="138" t="str">
        <f>IF(NOT(ISBLANK(B2989)),IF(AND(MONTH(B2989)&gt;=1,MONTH(B2989)&lt;=3,B2989&gt;=DATE(INT(LEFT('Fiscal Year'!$B$2,4)),4,1),B2989&lt;=DATE(INT(CONCATENATE("20",RIGHT('Fiscal Year'!$B$2,2))),3,31)),1,0),"")</f>
        <v/>
      </c>
      <c r="F2989" s="139" t="str">
        <f>IF(NOT(ISBLANK(B2989)),IF(B2989&lt;'Fiscal Year'!$B$3,1,0),"")</f>
        <v/>
      </c>
      <c r="G2989" s="10"/>
      <c r="H2989" s="10"/>
      <c r="I2989" s="40"/>
      <c r="J2989" s="40"/>
      <c r="K2989" s="53"/>
      <c r="L2989" s="53"/>
      <c r="M2989" s="53"/>
      <c r="N2989" s="53"/>
      <c r="O2989" s="53"/>
      <c r="P2989" s="53"/>
      <c r="Q2989" s="53"/>
      <c r="R2989" s="53"/>
      <c r="S2989" s="53"/>
    </row>
    <row r="2990" spans="1:19" x14ac:dyDescent="0.3">
      <c r="A2990" s="106"/>
      <c r="B2990" s="59"/>
      <c r="C2990" s="137" t="str">
        <f t="shared" si="46"/>
        <v/>
      </c>
      <c r="D2990" s="138" t="str">
        <f>IF(NOT(ISBLANK(B2990)),IF(AND(MONTH(B2990)&gt;=4,MONTH(B2990)&lt;=12,B2990&gt;=DATE(INT(LEFT('Fiscal Year'!$B$2,4)),4,1),B2990&lt;=DATE(INT(CONCATENATE("20",RIGHT('Fiscal Year'!$B$2,2))),3,31)),1,0),"")</f>
        <v/>
      </c>
      <c r="E2990" s="138" t="str">
        <f>IF(NOT(ISBLANK(B2990)),IF(AND(MONTH(B2990)&gt;=1,MONTH(B2990)&lt;=3,B2990&gt;=DATE(INT(LEFT('Fiscal Year'!$B$2,4)),4,1),B2990&lt;=DATE(INT(CONCATENATE("20",RIGHT('Fiscal Year'!$B$2,2))),3,31)),1,0),"")</f>
        <v/>
      </c>
      <c r="F2990" s="139" t="str">
        <f>IF(NOT(ISBLANK(B2990)),IF(B2990&lt;'Fiscal Year'!$B$3,1,0),"")</f>
        <v/>
      </c>
      <c r="G2990" s="10"/>
      <c r="H2990" s="10"/>
      <c r="I2990" s="40"/>
      <c r="J2990" s="40"/>
      <c r="K2990" s="53"/>
      <c r="L2990" s="53"/>
      <c r="M2990" s="53"/>
      <c r="N2990" s="53"/>
      <c r="O2990" s="53"/>
      <c r="P2990" s="53"/>
      <c r="Q2990" s="53"/>
      <c r="R2990" s="53"/>
      <c r="S2990" s="53"/>
    </row>
    <row r="2991" spans="1:19" x14ac:dyDescent="0.3">
      <c r="A2991" s="106"/>
      <c r="B2991" s="59"/>
      <c r="C2991" s="137" t="str">
        <f t="shared" si="46"/>
        <v/>
      </c>
      <c r="D2991" s="138" t="str">
        <f>IF(NOT(ISBLANK(B2991)),IF(AND(MONTH(B2991)&gt;=4,MONTH(B2991)&lt;=12,B2991&gt;=DATE(INT(LEFT('Fiscal Year'!$B$2,4)),4,1),B2991&lt;=DATE(INT(CONCATENATE("20",RIGHT('Fiscal Year'!$B$2,2))),3,31)),1,0),"")</f>
        <v/>
      </c>
      <c r="E2991" s="138" t="str">
        <f>IF(NOT(ISBLANK(B2991)),IF(AND(MONTH(B2991)&gt;=1,MONTH(B2991)&lt;=3,B2991&gt;=DATE(INT(LEFT('Fiscal Year'!$B$2,4)),4,1),B2991&lt;=DATE(INT(CONCATENATE("20",RIGHT('Fiscal Year'!$B$2,2))),3,31)),1,0),"")</f>
        <v/>
      </c>
      <c r="F2991" s="139" t="str">
        <f>IF(NOT(ISBLANK(B2991)),IF(B2991&lt;'Fiscal Year'!$B$3,1,0),"")</f>
        <v/>
      </c>
      <c r="G2991" s="10"/>
      <c r="H2991" s="10"/>
      <c r="I2991" s="40"/>
      <c r="J2991" s="40"/>
      <c r="K2991" s="53"/>
      <c r="L2991" s="53"/>
      <c r="M2991" s="53"/>
      <c r="N2991" s="53"/>
      <c r="O2991" s="53"/>
      <c r="P2991" s="53"/>
      <c r="Q2991" s="53"/>
      <c r="R2991" s="53"/>
      <c r="S2991" s="53"/>
    </row>
    <row r="2992" spans="1:19" x14ac:dyDescent="0.3">
      <c r="A2992" s="106"/>
      <c r="B2992" s="59"/>
      <c r="C2992" s="137" t="str">
        <f t="shared" si="46"/>
        <v/>
      </c>
      <c r="D2992" s="138" t="str">
        <f>IF(NOT(ISBLANK(B2992)),IF(AND(MONTH(B2992)&gt;=4,MONTH(B2992)&lt;=12,B2992&gt;=DATE(INT(LEFT('Fiscal Year'!$B$2,4)),4,1),B2992&lt;=DATE(INT(CONCATENATE("20",RIGHT('Fiscal Year'!$B$2,2))),3,31)),1,0),"")</f>
        <v/>
      </c>
      <c r="E2992" s="138" t="str">
        <f>IF(NOT(ISBLANK(B2992)),IF(AND(MONTH(B2992)&gt;=1,MONTH(B2992)&lt;=3,B2992&gt;=DATE(INT(LEFT('Fiscal Year'!$B$2,4)),4,1),B2992&lt;=DATE(INT(CONCATENATE("20",RIGHT('Fiscal Year'!$B$2,2))),3,31)),1,0),"")</f>
        <v/>
      </c>
      <c r="F2992" s="139" t="str">
        <f>IF(NOT(ISBLANK(B2992)),IF(B2992&lt;'Fiscal Year'!$B$3,1,0),"")</f>
        <v/>
      </c>
      <c r="G2992" s="10"/>
      <c r="H2992" s="10"/>
      <c r="I2992" s="40"/>
      <c r="J2992" s="40"/>
      <c r="K2992" s="53"/>
      <c r="L2992" s="53"/>
      <c r="M2992" s="53"/>
      <c r="N2992" s="53"/>
      <c r="O2992" s="53"/>
      <c r="P2992" s="53"/>
      <c r="Q2992" s="53"/>
      <c r="R2992" s="53"/>
      <c r="S2992" s="53"/>
    </row>
    <row r="2993" spans="1:19" x14ac:dyDescent="0.3">
      <c r="A2993" s="106"/>
      <c r="B2993" s="59"/>
      <c r="C2993" s="137" t="str">
        <f t="shared" si="46"/>
        <v/>
      </c>
      <c r="D2993" s="138" t="str">
        <f>IF(NOT(ISBLANK(B2993)),IF(AND(MONTH(B2993)&gt;=4,MONTH(B2993)&lt;=12,B2993&gt;=DATE(INT(LEFT('Fiscal Year'!$B$2,4)),4,1),B2993&lt;=DATE(INT(CONCATENATE("20",RIGHT('Fiscal Year'!$B$2,2))),3,31)),1,0),"")</f>
        <v/>
      </c>
      <c r="E2993" s="138" t="str">
        <f>IF(NOT(ISBLANK(B2993)),IF(AND(MONTH(B2993)&gt;=1,MONTH(B2993)&lt;=3,B2993&gt;=DATE(INT(LEFT('Fiscal Year'!$B$2,4)),4,1),B2993&lt;=DATE(INT(CONCATENATE("20",RIGHT('Fiscal Year'!$B$2,2))),3,31)),1,0),"")</f>
        <v/>
      </c>
      <c r="F2993" s="139" t="str">
        <f>IF(NOT(ISBLANK(B2993)),IF(B2993&lt;'Fiscal Year'!$B$3,1,0),"")</f>
        <v/>
      </c>
      <c r="G2993" s="10"/>
      <c r="H2993" s="10"/>
      <c r="I2993" s="40"/>
      <c r="J2993" s="40"/>
      <c r="K2993" s="53"/>
      <c r="L2993" s="53"/>
      <c r="M2993" s="53"/>
      <c r="N2993" s="53"/>
      <c r="O2993" s="53"/>
      <c r="P2993" s="53"/>
      <c r="Q2993" s="53"/>
      <c r="R2993" s="53"/>
      <c r="S2993" s="53"/>
    </row>
    <row r="2994" spans="1:19" x14ac:dyDescent="0.3">
      <c r="A2994" s="106"/>
      <c r="B2994" s="59"/>
      <c r="C2994" s="137" t="str">
        <f t="shared" si="46"/>
        <v/>
      </c>
      <c r="D2994" s="138" t="str">
        <f>IF(NOT(ISBLANK(B2994)),IF(AND(MONTH(B2994)&gt;=4,MONTH(B2994)&lt;=12,B2994&gt;=DATE(INT(LEFT('Fiscal Year'!$B$2,4)),4,1),B2994&lt;=DATE(INT(CONCATENATE("20",RIGHT('Fiscal Year'!$B$2,2))),3,31)),1,0),"")</f>
        <v/>
      </c>
      <c r="E2994" s="138" t="str">
        <f>IF(NOT(ISBLANK(B2994)),IF(AND(MONTH(B2994)&gt;=1,MONTH(B2994)&lt;=3,B2994&gt;=DATE(INT(LEFT('Fiscal Year'!$B$2,4)),4,1),B2994&lt;=DATE(INT(CONCATENATE("20",RIGHT('Fiscal Year'!$B$2,2))),3,31)),1,0),"")</f>
        <v/>
      </c>
      <c r="F2994" s="139" t="str">
        <f>IF(NOT(ISBLANK(B2994)),IF(B2994&lt;'Fiscal Year'!$B$3,1,0),"")</f>
        <v/>
      </c>
      <c r="G2994" s="10"/>
      <c r="H2994" s="10"/>
      <c r="I2994" s="40"/>
      <c r="J2994" s="40"/>
      <c r="K2994" s="53"/>
      <c r="L2994" s="53"/>
      <c r="M2994" s="53"/>
      <c r="N2994" s="53"/>
      <c r="O2994" s="53"/>
      <c r="P2994" s="53"/>
      <c r="Q2994" s="53"/>
      <c r="R2994" s="53"/>
      <c r="S2994" s="53"/>
    </row>
    <row r="2995" spans="1:19" x14ac:dyDescent="0.3">
      <c r="A2995" s="106"/>
      <c r="B2995" s="59"/>
      <c r="C2995" s="137" t="str">
        <f t="shared" si="46"/>
        <v/>
      </c>
      <c r="D2995" s="138" t="str">
        <f>IF(NOT(ISBLANK(B2995)),IF(AND(MONTH(B2995)&gt;=4,MONTH(B2995)&lt;=12,B2995&gt;=DATE(INT(LEFT('Fiscal Year'!$B$2,4)),4,1),B2995&lt;=DATE(INT(CONCATENATE("20",RIGHT('Fiscal Year'!$B$2,2))),3,31)),1,0),"")</f>
        <v/>
      </c>
      <c r="E2995" s="138" t="str">
        <f>IF(NOT(ISBLANK(B2995)),IF(AND(MONTH(B2995)&gt;=1,MONTH(B2995)&lt;=3,B2995&gt;=DATE(INT(LEFT('Fiscal Year'!$B$2,4)),4,1),B2995&lt;=DATE(INT(CONCATENATE("20",RIGHT('Fiscal Year'!$B$2,2))),3,31)),1,0),"")</f>
        <v/>
      </c>
      <c r="F2995" s="139" t="str">
        <f>IF(NOT(ISBLANK(B2995)),IF(B2995&lt;'Fiscal Year'!$B$3,1,0),"")</f>
        <v/>
      </c>
      <c r="G2995" s="10"/>
      <c r="H2995" s="10"/>
      <c r="I2995" s="40"/>
      <c r="J2995" s="40"/>
      <c r="K2995" s="53"/>
      <c r="L2995" s="53"/>
      <c r="M2995" s="53"/>
      <c r="N2995" s="53"/>
      <c r="O2995" s="53"/>
      <c r="P2995" s="53"/>
      <c r="Q2995" s="53"/>
      <c r="R2995" s="53"/>
      <c r="S2995" s="53"/>
    </row>
    <row r="2996" spans="1:19" x14ac:dyDescent="0.3">
      <c r="A2996" s="106"/>
      <c r="B2996" s="59"/>
      <c r="C2996" s="137" t="str">
        <f t="shared" si="46"/>
        <v/>
      </c>
      <c r="D2996" s="138" t="str">
        <f>IF(NOT(ISBLANK(B2996)),IF(AND(MONTH(B2996)&gt;=4,MONTH(B2996)&lt;=12,B2996&gt;=DATE(INT(LEFT('Fiscal Year'!$B$2,4)),4,1),B2996&lt;=DATE(INT(CONCATENATE("20",RIGHT('Fiscal Year'!$B$2,2))),3,31)),1,0),"")</f>
        <v/>
      </c>
      <c r="E2996" s="138" t="str">
        <f>IF(NOT(ISBLANK(B2996)),IF(AND(MONTH(B2996)&gt;=1,MONTH(B2996)&lt;=3,B2996&gt;=DATE(INT(LEFT('Fiscal Year'!$B$2,4)),4,1),B2996&lt;=DATE(INT(CONCATENATE("20",RIGHT('Fiscal Year'!$B$2,2))),3,31)),1,0),"")</f>
        <v/>
      </c>
      <c r="F2996" s="139" t="str">
        <f>IF(NOT(ISBLANK(B2996)),IF(B2996&lt;'Fiscal Year'!$B$3,1,0),"")</f>
        <v/>
      </c>
      <c r="G2996" s="10"/>
      <c r="H2996" s="10"/>
      <c r="I2996" s="40"/>
      <c r="J2996" s="40"/>
      <c r="K2996" s="53"/>
      <c r="L2996" s="53"/>
      <c r="M2996" s="53"/>
      <c r="N2996" s="53"/>
      <c r="O2996" s="53"/>
      <c r="P2996" s="53"/>
      <c r="Q2996" s="53"/>
      <c r="R2996" s="53"/>
      <c r="S2996" s="53"/>
    </row>
    <row r="2997" spans="1:19" x14ac:dyDescent="0.3">
      <c r="A2997" s="106"/>
      <c r="B2997" s="59"/>
      <c r="C2997" s="137" t="str">
        <f t="shared" si="46"/>
        <v/>
      </c>
      <c r="D2997" s="138" t="str">
        <f>IF(NOT(ISBLANK(B2997)),IF(AND(MONTH(B2997)&gt;=4,MONTH(B2997)&lt;=12,B2997&gt;=DATE(INT(LEFT('Fiscal Year'!$B$2,4)),4,1),B2997&lt;=DATE(INT(CONCATENATE("20",RIGHT('Fiscal Year'!$B$2,2))),3,31)),1,0),"")</f>
        <v/>
      </c>
      <c r="E2997" s="138" t="str">
        <f>IF(NOT(ISBLANK(B2997)),IF(AND(MONTH(B2997)&gt;=1,MONTH(B2997)&lt;=3,B2997&gt;=DATE(INT(LEFT('Fiscal Year'!$B$2,4)),4,1),B2997&lt;=DATE(INT(CONCATENATE("20",RIGHT('Fiscal Year'!$B$2,2))),3,31)),1,0),"")</f>
        <v/>
      </c>
      <c r="F2997" s="139" t="str">
        <f>IF(NOT(ISBLANK(B2997)),IF(B2997&lt;'Fiscal Year'!$B$3,1,0),"")</f>
        <v/>
      </c>
      <c r="G2997" s="10"/>
      <c r="H2997" s="10"/>
      <c r="I2997" s="40"/>
      <c r="J2997" s="40"/>
      <c r="K2997" s="53"/>
      <c r="L2997" s="53"/>
      <c r="M2997" s="53"/>
      <c r="N2997" s="53"/>
      <c r="O2997" s="53"/>
      <c r="P2997" s="53"/>
      <c r="Q2997" s="53"/>
      <c r="R2997" s="53"/>
      <c r="S2997" s="53"/>
    </row>
    <row r="2998" spans="1:19" x14ac:dyDescent="0.3">
      <c r="A2998" s="106"/>
      <c r="B2998" s="59"/>
      <c r="C2998" s="137" t="str">
        <f t="shared" si="46"/>
        <v/>
      </c>
      <c r="D2998" s="138" t="str">
        <f>IF(NOT(ISBLANK(B2998)),IF(AND(MONTH(B2998)&gt;=4,MONTH(B2998)&lt;=12,B2998&gt;=DATE(INT(LEFT('Fiscal Year'!$B$2,4)),4,1),B2998&lt;=DATE(INT(CONCATENATE("20",RIGHT('Fiscal Year'!$B$2,2))),3,31)),1,0),"")</f>
        <v/>
      </c>
      <c r="E2998" s="138" t="str">
        <f>IF(NOT(ISBLANK(B2998)),IF(AND(MONTH(B2998)&gt;=1,MONTH(B2998)&lt;=3,B2998&gt;=DATE(INT(LEFT('Fiscal Year'!$B$2,4)),4,1),B2998&lt;=DATE(INT(CONCATENATE("20",RIGHT('Fiscal Year'!$B$2,2))),3,31)),1,0),"")</f>
        <v/>
      </c>
      <c r="F2998" s="139" t="str">
        <f>IF(NOT(ISBLANK(B2998)),IF(B2998&lt;'Fiscal Year'!$B$3,1,0),"")</f>
        <v/>
      </c>
      <c r="G2998" s="10"/>
      <c r="H2998" s="10"/>
      <c r="I2998" s="40"/>
      <c r="J2998" s="40"/>
      <c r="K2998" s="53"/>
      <c r="L2998" s="53"/>
      <c r="M2998" s="53"/>
      <c r="N2998" s="53"/>
      <c r="O2998" s="53"/>
      <c r="P2998" s="53"/>
      <c r="Q2998" s="53"/>
      <c r="R2998" s="53"/>
      <c r="S2998" s="53"/>
    </row>
    <row r="2999" spans="1:19" x14ac:dyDescent="0.3">
      <c r="A2999" s="106"/>
      <c r="B2999" s="59"/>
      <c r="C2999" s="137" t="str">
        <f t="shared" si="46"/>
        <v/>
      </c>
      <c r="D2999" s="138" t="str">
        <f>IF(NOT(ISBLANK(B2999)),IF(AND(MONTH(B2999)&gt;=4,MONTH(B2999)&lt;=12,B2999&gt;=DATE(INT(LEFT('Fiscal Year'!$B$2,4)),4,1),B2999&lt;=DATE(INT(CONCATENATE("20",RIGHT('Fiscal Year'!$B$2,2))),3,31)),1,0),"")</f>
        <v/>
      </c>
      <c r="E2999" s="138" t="str">
        <f>IF(NOT(ISBLANK(B2999)),IF(AND(MONTH(B2999)&gt;=1,MONTH(B2999)&lt;=3,B2999&gt;=DATE(INT(LEFT('Fiscal Year'!$B$2,4)),4,1),B2999&lt;=DATE(INT(CONCATENATE("20",RIGHT('Fiscal Year'!$B$2,2))),3,31)),1,0),"")</f>
        <v/>
      </c>
      <c r="F2999" s="139" t="str">
        <f>IF(NOT(ISBLANK(B2999)),IF(B2999&lt;'Fiscal Year'!$B$3,1,0),"")</f>
        <v/>
      </c>
      <c r="G2999" s="10"/>
      <c r="H2999" s="10"/>
      <c r="I2999" s="40"/>
      <c r="J2999" s="40"/>
      <c r="K2999" s="53"/>
      <c r="L2999" s="53"/>
      <c r="M2999" s="53"/>
      <c r="N2999" s="53"/>
      <c r="O2999" s="53"/>
      <c r="P2999" s="53"/>
      <c r="Q2999" s="53"/>
      <c r="R2999" s="53"/>
      <c r="S2999" s="53"/>
    </row>
    <row r="3000" spans="1:19" x14ac:dyDescent="0.3">
      <c r="A3000" s="106"/>
      <c r="B3000" s="59"/>
      <c r="C3000" s="137" t="str">
        <f t="shared" si="46"/>
        <v/>
      </c>
      <c r="D3000" s="138" t="str">
        <f>IF(NOT(ISBLANK(B3000)),IF(AND(MONTH(B3000)&gt;=4,MONTH(B3000)&lt;=12,B3000&gt;=DATE(INT(LEFT('Fiscal Year'!$B$2,4)),4,1),B3000&lt;=DATE(INT(CONCATENATE("20",RIGHT('Fiscal Year'!$B$2,2))),3,31)),1,0),"")</f>
        <v/>
      </c>
      <c r="E3000" s="138" t="str">
        <f>IF(NOT(ISBLANK(B3000)),IF(AND(MONTH(B3000)&gt;=1,MONTH(B3000)&lt;=3,B3000&gt;=DATE(INT(LEFT('Fiscal Year'!$B$2,4)),4,1),B3000&lt;=DATE(INT(CONCATENATE("20",RIGHT('Fiscal Year'!$B$2,2))),3,31)),1,0),"")</f>
        <v/>
      </c>
      <c r="F3000" s="139" t="str">
        <f>IF(NOT(ISBLANK(B3000)),IF(B3000&lt;'Fiscal Year'!$B$3,1,0),"")</f>
        <v/>
      </c>
      <c r="G3000" s="10"/>
      <c r="H3000" s="10"/>
      <c r="I3000" s="40"/>
      <c r="J3000" s="40"/>
      <c r="K3000" s="53"/>
      <c r="L3000" s="53"/>
      <c r="M3000" s="53"/>
      <c r="N3000" s="53"/>
      <c r="O3000" s="53"/>
      <c r="P3000" s="53"/>
      <c r="Q3000" s="53"/>
      <c r="R3000" s="53"/>
      <c r="S3000" s="53"/>
    </row>
    <row r="3001" spans="1:19" x14ac:dyDescent="0.3">
      <c r="A3001" s="106"/>
      <c r="B3001" s="59"/>
      <c r="C3001" s="137" t="str">
        <f t="shared" si="46"/>
        <v/>
      </c>
      <c r="D3001" s="138" t="str">
        <f>IF(NOT(ISBLANK(B3001)),IF(AND(MONTH(B3001)&gt;=4,MONTH(B3001)&lt;=12,B3001&gt;=DATE(INT(LEFT('Fiscal Year'!$B$2,4)),4,1),B3001&lt;=DATE(INT(CONCATENATE("20",RIGHT('Fiscal Year'!$B$2,2))),3,31)),1,0),"")</f>
        <v/>
      </c>
      <c r="E3001" s="138" t="str">
        <f>IF(NOT(ISBLANK(B3001)),IF(AND(MONTH(B3001)&gt;=1,MONTH(B3001)&lt;=3,B3001&gt;=DATE(INT(LEFT('Fiscal Year'!$B$2,4)),4,1),B3001&lt;=DATE(INT(CONCATENATE("20",RIGHT('Fiscal Year'!$B$2,2))),3,31)),1,0),"")</f>
        <v/>
      </c>
      <c r="F3001" s="139" t="str">
        <f>IF(NOT(ISBLANK(B3001)),IF(B3001&lt;'Fiscal Year'!$B$3,1,0),"")</f>
        <v/>
      </c>
      <c r="G3001" s="10"/>
      <c r="H3001" s="10"/>
      <c r="I3001" s="40"/>
      <c r="J3001" s="40"/>
      <c r="K3001" s="53"/>
      <c r="L3001" s="53"/>
      <c r="M3001" s="53"/>
      <c r="N3001" s="53"/>
      <c r="O3001" s="53"/>
      <c r="P3001" s="53"/>
      <c r="Q3001" s="53"/>
      <c r="R3001" s="53"/>
      <c r="S3001" s="53"/>
    </row>
    <row r="3002" spans="1:19" x14ac:dyDescent="0.3">
      <c r="A3002" s="106"/>
      <c r="B3002" s="59"/>
      <c r="C3002" s="137" t="str">
        <f t="shared" si="46"/>
        <v/>
      </c>
      <c r="D3002" s="138" t="str">
        <f>IF(NOT(ISBLANK(B3002)),IF(AND(MONTH(B3002)&gt;=4,MONTH(B3002)&lt;=12,B3002&gt;=DATE(INT(LEFT('Fiscal Year'!$B$2,4)),4,1),B3002&lt;=DATE(INT(CONCATENATE("20",RIGHT('Fiscal Year'!$B$2,2))),3,31)),1,0),"")</f>
        <v/>
      </c>
      <c r="E3002" s="138" t="str">
        <f>IF(NOT(ISBLANK(B3002)),IF(AND(MONTH(B3002)&gt;=1,MONTH(B3002)&lt;=3,B3002&gt;=DATE(INT(LEFT('Fiscal Year'!$B$2,4)),4,1),B3002&lt;=DATE(INT(CONCATENATE("20",RIGHT('Fiscal Year'!$B$2,2))),3,31)),1,0),"")</f>
        <v/>
      </c>
      <c r="F3002" s="139" t="str">
        <f>IF(NOT(ISBLANK(B3002)),IF(B3002&lt;'Fiscal Year'!$B$3,1,0),"")</f>
        <v/>
      </c>
      <c r="G3002" s="10"/>
      <c r="H3002" s="10"/>
      <c r="I3002" s="40"/>
      <c r="J3002" s="40"/>
      <c r="K3002" s="53"/>
      <c r="L3002" s="53"/>
      <c r="M3002" s="53"/>
      <c r="N3002" s="53"/>
      <c r="O3002" s="53"/>
      <c r="P3002" s="53"/>
      <c r="Q3002" s="53"/>
      <c r="R3002" s="53"/>
      <c r="S3002" s="53"/>
    </row>
    <row r="3003" spans="1:19" x14ac:dyDescent="0.3">
      <c r="A3003" s="106"/>
      <c r="B3003" s="59"/>
      <c r="C3003" s="137" t="str">
        <f t="shared" si="46"/>
        <v/>
      </c>
      <c r="D3003" s="138" t="str">
        <f>IF(NOT(ISBLANK(B3003)),IF(AND(MONTH(B3003)&gt;=4,MONTH(B3003)&lt;=12,B3003&gt;=DATE(INT(LEFT('Fiscal Year'!$B$2,4)),4,1),B3003&lt;=DATE(INT(CONCATENATE("20",RIGHT('Fiscal Year'!$B$2,2))),3,31)),1,0),"")</f>
        <v/>
      </c>
      <c r="E3003" s="138" t="str">
        <f>IF(NOT(ISBLANK(B3003)),IF(AND(MONTH(B3003)&gt;=1,MONTH(B3003)&lt;=3,B3003&gt;=DATE(INT(LEFT('Fiscal Year'!$B$2,4)),4,1),B3003&lt;=DATE(INT(CONCATENATE("20",RIGHT('Fiscal Year'!$B$2,2))),3,31)),1,0),"")</f>
        <v/>
      </c>
      <c r="F3003" s="139" t="str">
        <f>IF(NOT(ISBLANK(B3003)),IF(B3003&lt;'Fiscal Year'!$B$3,1,0),"")</f>
        <v/>
      </c>
      <c r="G3003" s="10"/>
      <c r="H3003" s="10"/>
      <c r="I3003" s="40"/>
      <c r="J3003" s="40"/>
      <c r="K3003" s="53"/>
      <c r="L3003" s="53"/>
      <c r="M3003" s="53"/>
      <c r="N3003" s="53"/>
      <c r="O3003" s="53"/>
      <c r="P3003" s="53"/>
      <c r="Q3003" s="53"/>
      <c r="R3003" s="53"/>
      <c r="S3003" s="53"/>
    </row>
    <row r="3004" spans="1:19" x14ac:dyDescent="0.3">
      <c r="A3004" s="106"/>
      <c r="B3004" s="59"/>
      <c r="C3004" s="137" t="str">
        <f t="shared" si="46"/>
        <v/>
      </c>
      <c r="D3004" s="138" t="str">
        <f>IF(NOT(ISBLANK(B3004)),IF(AND(MONTH(B3004)&gt;=4,MONTH(B3004)&lt;=12,B3004&gt;=DATE(INT(LEFT('Fiscal Year'!$B$2,4)),4,1),B3004&lt;=DATE(INT(CONCATENATE("20",RIGHT('Fiscal Year'!$B$2,2))),3,31)),1,0),"")</f>
        <v/>
      </c>
      <c r="E3004" s="138" t="str">
        <f>IF(NOT(ISBLANK(B3004)),IF(AND(MONTH(B3004)&gt;=1,MONTH(B3004)&lt;=3,B3004&gt;=DATE(INT(LEFT('Fiscal Year'!$B$2,4)),4,1),B3004&lt;=DATE(INT(CONCATENATE("20",RIGHT('Fiscal Year'!$B$2,2))),3,31)),1,0),"")</f>
        <v/>
      </c>
      <c r="F3004" s="139" t="str">
        <f>IF(NOT(ISBLANK(B3004)),IF(B3004&lt;'Fiscal Year'!$B$3,1,0),"")</f>
        <v/>
      </c>
      <c r="G3004" s="10"/>
      <c r="H3004" s="10"/>
      <c r="I3004" s="40"/>
      <c r="J3004" s="40"/>
      <c r="K3004" s="53"/>
      <c r="L3004" s="53"/>
      <c r="M3004" s="53"/>
      <c r="N3004" s="53"/>
      <c r="O3004" s="53"/>
      <c r="P3004" s="53"/>
      <c r="Q3004" s="53"/>
      <c r="R3004" s="53"/>
      <c r="S3004" s="53"/>
    </row>
    <row r="3005" spans="1:19" x14ac:dyDescent="0.3">
      <c r="A3005" s="106"/>
      <c r="B3005" s="59"/>
      <c r="C3005" s="137" t="str">
        <f t="shared" si="46"/>
        <v/>
      </c>
      <c r="D3005" s="138" t="str">
        <f>IF(NOT(ISBLANK(B3005)),IF(AND(MONTH(B3005)&gt;=4,MONTH(B3005)&lt;=12,B3005&gt;=DATE(INT(LEFT('Fiscal Year'!$B$2,4)),4,1),B3005&lt;=DATE(INT(CONCATENATE("20",RIGHT('Fiscal Year'!$B$2,2))),3,31)),1,0),"")</f>
        <v/>
      </c>
      <c r="E3005" s="138" t="str">
        <f>IF(NOT(ISBLANK(B3005)),IF(AND(MONTH(B3005)&gt;=1,MONTH(B3005)&lt;=3,B3005&gt;=DATE(INT(LEFT('Fiscal Year'!$B$2,4)),4,1),B3005&lt;=DATE(INT(CONCATENATE("20",RIGHT('Fiscal Year'!$B$2,2))),3,31)),1,0),"")</f>
        <v/>
      </c>
      <c r="F3005" s="139" t="str">
        <f>IF(NOT(ISBLANK(B3005)),IF(B3005&lt;'Fiscal Year'!$B$3,1,0),"")</f>
        <v/>
      </c>
      <c r="G3005" s="10"/>
      <c r="H3005" s="10"/>
      <c r="I3005" s="40"/>
      <c r="J3005" s="40"/>
      <c r="K3005" s="53"/>
      <c r="L3005" s="53"/>
      <c r="M3005" s="53"/>
      <c r="N3005" s="53"/>
      <c r="O3005" s="53"/>
      <c r="P3005" s="53"/>
      <c r="Q3005" s="53"/>
      <c r="R3005" s="53"/>
      <c r="S3005" s="53"/>
    </row>
    <row r="3006" spans="1:19" x14ac:dyDescent="0.3">
      <c r="A3006" s="106"/>
      <c r="B3006" s="59"/>
      <c r="C3006" s="137" t="str">
        <f t="shared" si="46"/>
        <v/>
      </c>
      <c r="D3006" s="138" t="str">
        <f>IF(NOT(ISBLANK(B3006)),IF(AND(MONTH(B3006)&gt;=4,MONTH(B3006)&lt;=12,B3006&gt;=DATE(INT(LEFT('Fiscal Year'!$B$2,4)),4,1),B3006&lt;=DATE(INT(CONCATENATE("20",RIGHT('Fiscal Year'!$B$2,2))),3,31)),1,0),"")</f>
        <v/>
      </c>
      <c r="E3006" s="138" t="str">
        <f>IF(NOT(ISBLANK(B3006)),IF(AND(MONTH(B3006)&gt;=1,MONTH(B3006)&lt;=3,B3006&gt;=DATE(INT(LEFT('Fiscal Year'!$B$2,4)),4,1),B3006&lt;=DATE(INT(CONCATENATE("20",RIGHT('Fiscal Year'!$B$2,2))),3,31)),1,0),"")</f>
        <v/>
      </c>
      <c r="F3006" s="139" t="str">
        <f>IF(NOT(ISBLANK(B3006)),IF(B3006&lt;'Fiscal Year'!$B$3,1,0),"")</f>
        <v/>
      </c>
      <c r="G3006" s="10"/>
      <c r="H3006" s="10"/>
      <c r="I3006" s="40"/>
      <c r="J3006" s="40"/>
      <c r="K3006" s="53"/>
      <c r="L3006" s="53"/>
      <c r="M3006" s="53"/>
      <c r="N3006" s="53"/>
      <c r="O3006" s="53"/>
      <c r="P3006" s="53"/>
      <c r="Q3006" s="53"/>
      <c r="R3006" s="53"/>
      <c r="S3006" s="53"/>
    </row>
    <row r="3007" spans="1:19" x14ac:dyDescent="0.3">
      <c r="A3007" s="106"/>
      <c r="B3007" s="59"/>
      <c r="C3007" s="137" t="str">
        <f t="shared" si="46"/>
        <v/>
      </c>
      <c r="D3007" s="138" t="str">
        <f>IF(NOT(ISBLANK(B3007)),IF(AND(MONTH(B3007)&gt;=4,MONTH(B3007)&lt;=12,B3007&gt;=DATE(INT(LEFT('Fiscal Year'!$B$2,4)),4,1),B3007&lt;=DATE(INT(CONCATENATE("20",RIGHT('Fiscal Year'!$B$2,2))),3,31)),1,0),"")</f>
        <v/>
      </c>
      <c r="E3007" s="138" t="str">
        <f>IF(NOT(ISBLANK(B3007)),IF(AND(MONTH(B3007)&gt;=1,MONTH(B3007)&lt;=3,B3007&gt;=DATE(INT(LEFT('Fiscal Year'!$B$2,4)),4,1),B3007&lt;=DATE(INT(CONCATENATE("20",RIGHT('Fiscal Year'!$B$2,2))),3,31)),1,0),"")</f>
        <v/>
      </c>
      <c r="F3007" s="139" t="str">
        <f>IF(NOT(ISBLANK(B3007)),IF(B3007&lt;'Fiscal Year'!$B$3,1,0),"")</f>
        <v/>
      </c>
      <c r="G3007" s="10"/>
      <c r="H3007" s="10"/>
      <c r="I3007" s="40"/>
      <c r="J3007" s="40"/>
      <c r="K3007" s="53"/>
      <c r="L3007" s="53"/>
      <c r="M3007" s="53"/>
      <c r="N3007" s="53"/>
      <c r="O3007" s="53"/>
      <c r="P3007" s="53"/>
      <c r="Q3007" s="53"/>
      <c r="R3007" s="53"/>
      <c r="S3007" s="53"/>
    </row>
    <row r="3008" spans="1:19" x14ac:dyDescent="0.3">
      <c r="A3008" s="106"/>
      <c r="B3008" s="59"/>
      <c r="C3008" s="137" t="str">
        <f t="shared" si="46"/>
        <v/>
      </c>
      <c r="D3008" s="138" t="str">
        <f>IF(NOT(ISBLANK(B3008)),IF(AND(MONTH(B3008)&gt;=4,MONTH(B3008)&lt;=12,B3008&gt;=DATE(INT(LEFT('Fiscal Year'!$B$2,4)),4,1),B3008&lt;=DATE(INT(CONCATENATE("20",RIGHT('Fiscal Year'!$B$2,2))),3,31)),1,0),"")</f>
        <v/>
      </c>
      <c r="E3008" s="138" t="str">
        <f>IF(NOT(ISBLANK(B3008)),IF(AND(MONTH(B3008)&gt;=1,MONTH(B3008)&lt;=3,B3008&gt;=DATE(INT(LEFT('Fiscal Year'!$B$2,4)),4,1),B3008&lt;=DATE(INT(CONCATENATE("20",RIGHT('Fiscal Year'!$B$2,2))),3,31)),1,0),"")</f>
        <v/>
      </c>
      <c r="F3008" s="139" t="str">
        <f>IF(NOT(ISBLANK(B3008)),IF(B3008&lt;'Fiscal Year'!$B$3,1,0),"")</f>
        <v/>
      </c>
      <c r="G3008" s="10"/>
      <c r="H3008" s="10"/>
      <c r="I3008" s="40"/>
      <c r="J3008" s="40"/>
      <c r="K3008" s="53"/>
      <c r="L3008" s="53"/>
      <c r="M3008" s="53"/>
      <c r="N3008" s="53"/>
      <c r="O3008" s="53"/>
      <c r="P3008" s="53"/>
      <c r="Q3008" s="53"/>
      <c r="R3008" s="53"/>
      <c r="S3008" s="53"/>
    </row>
    <row r="3009" spans="1:19" x14ac:dyDescent="0.3">
      <c r="A3009" s="106"/>
      <c r="B3009" s="59"/>
      <c r="C3009" s="137" t="str">
        <f t="shared" si="46"/>
        <v/>
      </c>
      <c r="D3009" s="138" t="str">
        <f>IF(NOT(ISBLANK(B3009)),IF(AND(MONTH(B3009)&gt;=4,MONTH(B3009)&lt;=12,B3009&gt;=DATE(INT(LEFT('Fiscal Year'!$B$2,4)),4,1),B3009&lt;=DATE(INT(CONCATENATE("20",RIGHT('Fiscal Year'!$B$2,2))),3,31)),1,0),"")</f>
        <v/>
      </c>
      <c r="E3009" s="138" t="str">
        <f>IF(NOT(ISBLANK(B3009)),IF(AND(MONTH(B3009)&gt;=1,MONTH(B3009)&lt;=3,B3009&gt;=DATE(INT(LEFT('Fiscal Year'!$B$2,4)),4,1),B3009&lt;=DATE(INT(CONCATENATE("20",RIGHT('Fiscal Year'!$B$2,2))),3,31)),1,0),"")</f>
        <v/>
      </c>
      <c r="F3009" s="139" t="str">
        <f>IF(NOT(ISBLANK(B3009)),IF(B3009&lt;'Fiscal Year'!$B$3,1,0),"")</f>
        <v/>
      </c>
      <c r="G3009" s="10"/>
      <c r="H3009" s="10"/>
      <c r="I3009" s="40"/>
      <c r="J3009" s="40"/>
      <c r="K3009" s="53"/>
      <c r="L3009" s="53"/>
      <c r="M3009" s="53"/>
      <c r="N3009" s="53"/>
      <c r="O3009" s="53"/>
      <c r="P3009" s="53"/>
      <c r="Q3009" s="53"/>
      <c r="R3009" s="53"/>
      <c r="S3009" s="53"/>
    </row>
    <row r="3010" spans="1:19" x14ac:dyDescent="0.3">
      <c r="A3010" s="106"/>
      <c r="B3010" s="59"/>
      <c r="C3010" s="137" t="str">
        <f t="shared" si="46"/>
        <v/>
      </c>
      <c r="D3010" s="138" t="str">
        <f>IF(NOT(ISBLANK(B3010)),IF(AND(MONTH(B3010)&gt;=4,MONTH(B3010)&lt;=12,B3010&gt;=DATE(INT(LEFT('Fiscal Year'!$B$2,4)),4,1),B3010&lt;=DATE(INT(CONCATENATE("20",RIGHT('Fiscal Year'!$B$2,2))),3,31)),1,0),"")</f>
        <v/>
      </c>
      <c r="E3010" s="138" t="str">
        <f>IF(NOT(ISBLANK(B3010)),IF(AND(MONTH(B3010)&gt;=1,MONTH(B3010)&lt;=3,B3010&gt;=DATE(INT(LEFT('Fiscal Year'!$B$2,4)),4,1),B3010&lt;=DATE(INT(CONCATENATE("20",RIGHT('Fiscal Year'!$B$2,2))),3,31)),1,0),"")</f>
        <v/>
      </c>
      <c r="F3010" s="139" t="str">
        <f>IF(NOT(ISBLANK(B3010)),IF(B3010&lt;'Fiscal Year'!$B$3,1,0),"")</f>
        <v/>
      </c>
      <c r="G3010" s="10"/>
      <c r="H3010" s="10"/>
      <c r="I3010" s="40"/>
      <c r="J3010" s="40"/>
      <c r="K3010" s="53"/>
      <c r="L3010" s="53"/>
      <c r="M3010" s="53"/>
      <c r="N3010" s="53"/>
      <c r="O3010" s="53"/>
      <c r="P3010" s="53"/>
      <c r="Q3010" s="53"/>
      <c r="R3010" s="53"/>
      <c r="S3010" s="53"/>
    </row>
    <row r="3011" spans="1:19" x14ac:dyDescent="0.3">
      <c r="A3011" s="106"/>
      <c r="B3011" s="59"/>
      <c r="C3011" s="137" t="str">
        <f t="shared" si="46"/>
        <v/>
      </c>
      <c r="D3011" s="138" t="str">
        <f>IF(NOT(ISBLANK(B3011)),IF(AND(MONTH(B3011)&gt;=4,MONTH(B3011)&lt;=12,B3011&gt;=DATE(INT(LEFT('Fiscal Year'!$B$2,4)),4,1),B3011&lt;=DATE(INT(CONCATENATE("20",RIGHT('Fiscal Year'!$B$2,2))),3,31)),1,0),"")</f>
        <v/>
      </c>
      <c r="E3011" s="138" t="str">
        <f>IF(NOT(ISBLANK(B3011)),IF(AND(MONTH(B3011)&gt;=1,MONTH(B3011)&lt;=3,B3011&gt;=DATE(INT(LEFT('Fiscal Year'!$B$2,4)),4,1),B3011&lt;=DATE(INT(CONCATENATE("20",RIGHT('Fiscal Year'!$B$2,2))),3,31)),1,0),"")</f>
        <v/>
      </c>
      <c r="F3011" s="139" t="str">
        <f>IF(NOT(ISBLANK(B3011)),IF(B3011&lt;'Fiscal Year'!$B$3,1,0),"")</f>
        <v/>
      </c>
      <c r="G3011" s="10"/>
      <c r="H3011" s="10"/>
      <c r="I3011" s="40"/>
      <c r="J3011" s="40"/>
      <c r="K3011" s="53"/>
      <c r="L3011" s="53"/>
      <c r="M3011" s="53"/>
      <c r="N3011" s="53"/>
      <c r="O3011" s="53"/>
      <c r="P3011" s="53"/>
      <c r="Q3011" s="53"/>
      <c r="R3011" s="53"/>
      <c r="S3011" s="53"/>
    </row>
    <row r="3012" spans="1:19" x14ac:dyDescent="0.3">
      <c r="A3012" s="106"/>
      <c r="B3012" s="59"/>
      <c r="C3012" s="137" t="str">
        <f t="shared" ref="C3012:C3075" si="47">IF(AND(NOT(ISBLANK(B3012)),B3012&gt;=43556),B3012+90,"")</f>
        <v/>
      </c>
      <c r="D3012" s="138" t="str">
        <f>IF(NOT(ISBLANK(B3012)),IF(AND(MONTH(B3012)&gt;=4,MONTH(B3012)&lt;=12,B3012&gt;=DATE(INT(LEFT('Fiscal Year'!$B$2,4)),4,1),B3012&lt;=DATE(INT(CONCATENATE("20",RIGHT('Fiscal Year'!$B$2,2))),3,31)),1,0),"")</f>
        <v/>
      </c>
      <c r="E3012" s="138" t="str">
        <f>IF(NOT(ISBLANK(B3012)),IF(AND(MONTH(B3012)&gt;=1,MONTH(B3012)&lt;=3,B3012&gt;=DATE(INT(LEFT('Fiscal Year'!$B$2,4)),4,1),B3012&lt;=DATE(INT(CONCATENATE("20",RIGHT('Fiscal Year'!$B$2,2))),3,31)),1,0),"")</f>
        <v/>
      </c>
      <c r="F3012" s="139" t="str">
        <f>IF(NOT(ISBLANK(B3012)),IF(B3012&lt;'Fiscal Year'!$B$3,1,0),"")</f>
        <v/>
      </c>
      <c r="G3012" s="10"/>
      <c r="H3012" s="10"/>
      <c r="I3012" s="40"/>
      <c r="J3012" s="40"/>
      <c r="K3012" s="53"/>
      <c r="L3012" s="53"/>
      <c r="M3012" s="53"/>
      <c r="N3012" s="53"/>
      <c r="O3012" s="53"/>
      <c r="P3012" s="53"/>
      <c r="Q3012" s="53"/>
      <c r="R3012" s="53"/>
      <c r="S3012" s="53"/>
    </row>
    <row r="3013" spans="1:19" x14ac:dyDescent="0.3">
      <c r="A3013" s="106"/>
      <c r="B3013" s="59"/>
      <c r="C3013" s="137" t="str">
        <f t="shared" si="47"/>
        <v/>
      </c>
      <c r="D3013" s="138" t="str">
        <f>IF(NOT(ISBLANK(B3013)),IF(AND(MONTH(B3013)&gt;=4,MONTH(B3013)&lt;=12,B3013&gt;=DATE(INT(LEFT('Fiscal Year'!$B$2,4)),4,1),B3013&lt;=DATE(INT(CONCATENATE("20",RIGHT('Fiscal Year'!$B$2,2))),3,31)),1,0),"")</f>
        <v/>
      </c>
      <c r="E3013" s="138" t="str">
        <f>IF(NOT(ISBLANK(B3013)),IF(AND(MONTH(B3013)&gt;=1,MONTH(B3013)&lt;=3,B3013&gt;=DATE(INT(LEFT('Fiscal Year'!$B$2,4)),4,1),B3013&lt;=DATE(INT(CONCATENATE("20",RIGHT('Fiscal Year'!$B$2,2))),3,31)),1,0),"")</f>
        <v/>
      </c>
      <c r="F3013" s="139" t="str">
        <f>IF(NOT(ISBLANK(B3013)),IF(B3013&lt;'Fiscal Year'!$B$3,1,0),"")</f>
        <v/>
      </c>
      <c r="G3013" s="10"/>
      <c r="H3013" s="10"/>
      <c r="I3013" s="40"/>
      <c r="J3013" s="40"/>
      <c r="K3013" s="53"/>
      <c r="L3013" s="53"/>
      <c r="M3013" s="53"/>
      <c r="N3013" s="53"/>
      <c r="O3013" s="53"/>
      <c r="P3013" s="53"/>
      <c r="Q3013" s="53"/>
      <c r="R3013" s="53"/>
      <c r="S3013" s="53"/>
    </row>
    <row r="3014" spans="1:19" x14ac:dyDescent="0.3">
      <c r="A3014" s="106"/>
      <c r="B3014" s="59"/>
      <c r="C3014" s="137" t="str">
        <f t="shared" si="47"/>
        <v/>
      </c>
      <c r="D3014" s="138" t="str">
        <f>IF(NOT(ISBLANK(B3014)),IF(AND(MONTH(B3014)&gt;=4,MONTH(B3014)&lt;=12,B3014&gt;=DATE(INT(LEFT('Fiscal Year'!$B$2,4)),4,1),B3014&lt;=DATE(INT(CONCATENATE("20",RIGHT('Fiscal Year'!$B$2,2))),3,31)),1,0),"")</f>
        <v/>
      </c>
      <c r="E3014" s="138" t="str">
        <f>IF(NOT(ISBLANK(B3014)),IF(AND(MONTH(B3014)&gt;=1,MONTH(B3014)&lt;=3,B3014&gt;=DATE(INT(LEFT('Fiscal Year'!$B$2,4)),4,1),B3014&lt;=DATE(INT(CONCATENATE("20",RIGHT('Fiscal Year'!$B$2,2))),3,31)),1,0),"")</f>
        <v/>
      </c>
      <c r="F3014" s="139" t="str">
        <f>IF(NOT(ISBLANK(B3014)),IF(B3014&lt;'Fiscal Year'!$B$3,1,0),"")</f>
        <v/>
      </c>
      <c r="G3014" s="10"/>
      <c r="H3014" s="10"/>
      <c r="I3014" s="40"/>
      <c r="J3014" s="40"/>
      <c r="K3014" s="53"/>
      <c r="L3014" s="53"/>
      <c r="M3014" s="53"/>
      <c r="N3014" s="53"/>
      <c r="O3014" s="53"/>
      <c r="P3014" s="53"/>
      <c r="Q3014" s="53"/>
      <c r="R3014" s="53"/>
      <c r="S3014" s="53"/>
    </row>
    <row r="3015" spans="1:19" x14ac:dyDescent="0.3">
      <c r="A3015" s="106"/>
      <c r="B3015" s="59"/>
      <c r="C3015" s="137" t="str">
        <f t="shared" si="47"/>
        <v/>
      </c>
      <c r="D3015" s="138" t="str">
        <f>IF(NOT(ISBLANK(B3015)),IF(AND(MONTH(B3015)&gt;=4,MONTH(B3015)&lt;=12,B3015&gt;=DATE(INT(LEFT('Fiscal Year'!$B$2,4)),4,1),B3015&lt;=DATE(INT(CONCATENATE("20",RIGHT('Fiscal Year'!$B$2,2))),3,31)),1,0),"")</f>
        <v/>
      </c>
      <c r="E3015" s="138" t="str">
        <f>IF(NOT(ISBLANK(B3015)),IF(AND(MONTH(B3015)&gt;=1,MONTH(B3015)&lt;=3,B3015&gt;=DATE(INT(LEFT('Fiscal Year'!$B$2,4)),4,1),B3015&lt;=DATE(INT(CONCATENATE("20",RIGHT('Fiscal Year'!$B$2,2))),3,31)),1,0),"")</f>
        <v/>
      </c>
      <c r="F3015" s="139" t="str">
        <f>IF(NOT(ISBLANK(B3015)),IF(B3015&lt;'Fiscal Year'!$B$3,1,0),"")</f>
        <v/>
      </c>
      <c r="G3015" s="10"/>
      <c r="H3015" s="10"/>
      <c r="I3015" s="40"/>
      <c r="J3015" s="40"/>
      <c r="K3015" s="53"/>
      <c r="L3015" s="53"/>
      <c r="M3015" s="53"/>
      <c r="N3015" s="53"/>
      <c r="O3015" s="53"/>
      <c r="P3015" s="53"/>
      <c r="Q3015" s="53"/>
      <c r="R3015" s="53"/>
      <c r="S3015" s="53"/>
    </row>
    <row r="3016" spans="1:19" x14ac:dyDescent="0.3">
      <c r="A3016" s="106"/>
      <c r="B3016" s="59"/>
      <c r="C3016" s="137" t="str">
        <f t="shared" si="47"/>
        <v/>
      </c>
      <c r="D3016" s="138" t="str">
        <f>IF(NOT(ISBLANK(B3016)),IF(AND(MONTH(B3016)&gt;=4,MONTH(B3016)&lt;=12,B3016&gt;=DATE(INT(LEFT('Fiscal Year'!$B$2,4)),4,1),B3016&lt;=DATE(INT(CONCATENATE("20",RIGHT('Fiscal Year'!$B$2,2))),3,31)),1,0),"")</f>
        <v/>
      </c>
      <c r="E3016" s="138" t="str">
        <f>IF(NOT(ISBLANK(B3016)),IF(AND(MONTH(B3016)&gt;=1,MONTH(B3016)&lt;=3,B3016&gt;=DATE(INT(LEFT('Fiscal Year'!$B$2,4)),4,1),B3016&lt;=DATE(INT(CONCATENATE("20",RIGHT('Fiscal Year'!$B$2,2))),3,31)),1,0),"")</f>
        <v/>
      </c>
      <c r="F3016" s="139" t="str">
        <f>IF(NOT(ISBLANK(B3016)),IF(B3016&lt;'Fiscal Year'!$B$3,1,0),"")</f>
        <v/>
      </c>
      <c r="G3016" s="10"/>
      <c r="H3016" s="10"/>
      <c r="I3016" s="40"/>
      <c r="J3016" s="40"/>
      <c r="K3016" s="53"/>
      <c r="L3016" s="53"/>
      <c r="M3016" s="53"/>
      <c r="N3016" s="53"/>
      <c r="O3016" s="53"/>
      <c r="P3016" s="53"/>
      <c r="Q3016" s="53"/>
      <c r="R3016" s="53"/>
      <c r="S3016" s="53"/>
    </row>
    <row r="3017" spans="1:19" x14ac:dyDescent="0.3">
      <c r="A3017" s="106"/>
      <c r="B3017" s="59"/>
      <c r="C3017" s="137" t="str">
        <f t="shared" si="47"/>
        <v/>
      </c>
      <c r="D3017" s="138" t="str">
        <f>IF(NOT(ISBLANK(B3017)),IF(AND(MONTH(B3017)&gt;=4,MONTH(B3017)&lt;=12,B3017&gt;=DATE(INT(LEFT('Fiscal Year'!$B$2,4)),4,1),B3017&lt;=DATE(INT(CONCATENATE("20",RIGHT('Fiscal Year'!$B$2,2))),3,31)),1,0),"")</f>
        <v/>
      </c>
      <c r="E3017" s="138" t="str">
        <f>IF(NOT(ISBLANK(B3017)),IF(AND(MONTH(B3017)&gt;=1,MONTH(B3017)&lt;=3,B3017&gt;=DATE(INT(LEFT('Fiscal Year'!$B$2,4)),4,1),B3017&lt;=DATE(INT(CONCATENATE("20",RIGHT('Fiscal Year'!$B$2,2))),3,31)),1,0),"")</f>
        <v/>
      </c>
      <c r="F3017" s="139" t="str">
        <f>IF(NOT(ISBLANK(B3017)),IF(B3017&lt;'Fiscal Year'!$B$3,1,0),"")</f>
        <v/>
      </c>
      <c r="G3017" s="10"/>
      <c r="H3017" s="10"/>
      <c r="I3017" s="40"/>
      <c r="J3017" s="40"/>
      <c r="K3017" s="53"/>
      <c r="L3017" s="53"/>
      <c r="M3017" s="53"/>
      <c r="N3017" s="53"/>
      <c r="O3017" s="53"/>
      <c r="P3017" s="53"/>
      <c r="Q3017" s="53"/>
      <c r="R3017" s="53"/>
      <c r="S3017" s="53"/>
    </row>
    <row r="3018" spans="1:19" x14ac:dyDescent="0.3">
      <c r="A3018" s="106"/>
      <c r="B3018" s="59"/>
      <c r="C3018" s="137" t="str">
        <f t="shared" si="47"/>
        <v/>
      </c>
      <c r="D3018" s="138" t="str">
        <f>IF(NOT(ISBLANK(B3018)),IF(AND(MONTH(B3018)&gt;=4,MONTH(B3018)&lt;=12,B3018&gt;=DATE(INT(LEFT('Fiscal Year'!$B$2,4)),4,1),B3018&lt;=DATE(INT(CONCATENATE("20",RIGHT('Fiscal Year'!$B$2,2))),3,31)),1,0),"")</f>
        <v/>
      </c>
      <c r="E3018" s="138" t="str">
        <f>IF(NOT(ISBLANK(B3018)),IF(AND(MONTH(B3018)&gt;=1,MONTH(B3018)&lt;=3,B3018&gt;=DATE(INT(LEFT('Fiscal Year'!$B$2,4)),4,1),B3018&lt;=DATE(INT(CONCATENATE("20",RIGHT('Fiscal Year'!$B$2,2))),3,31)),1,0),"")</f>
        <v/>
      </c>
      <c r="F3018" s="139" t="str">
        <f>IF(NOT(ISBLANK(B3018)),IF(B3018&lt;'Fiscal Year'!$B$3,1,0),"")</f>
        <v/>
      </c>
      <c r="G3018" s="10"/>
      <c r="H3018" s="10"/>
      <c r="I3018" s="40"/>
      <c r="J3018" s="40"/>
      <c r="K3018" s="53"/>
      <c r="L3018" s="53"/>
      <c r="M3018" s="53"/>
      <c r="N3018" s="53"/>
      <c r="O3018" s="53"/>
      <c r="P3018" s="53"/>
      <c r="Q3018" s="53"/>
      <c r="R3018" s="53"/>
      <c r="S3018" s="53"/>
    </row>
    <row r="3019" spans="1:19" x14ac:dyDescent="0.3">
      <c r="A3019" s="106"/>
      <c r="B3019" s="59"/>
      <c r="C3019" s="137" t="str">
        <f t="shared" si="47"/>
        <v/>
      </c>
      <c r="D3019" s="138" t="str">
        <f>IF(NOT(ISBLANK(B3019)),IF(AND(MONTH(B3019)&gt;=4,MONTH(B3019)&lt;=12,B3019&gt;=DATE(INT(LEFT('Fiscal Year'!$B$2,4)),4,1),B3019&lt;=DATE(INT(CONCATENATE("20",RIGHT('Fiscal Year'!$B$2,2))),3,31)),1,0),"")</f>
        <v/>
      </c>
      <c r="E3019" s="138" t="str">
        <f>IF(NOT(ISBLANK(B3019)),IF(AND(MONTH(B3019)&gt;=1,MONTH(B3019)&lt;=3,B3019&gt;=DATE(INT(LEFT('Fiscal Year'!$B$2,4)),4,1),B3019&lt;=DATE(INT(CONCATENATE("20",RIGHT('Fiscal Year'!$B$2,2))),3,31)),1,0),"")</f>
        <v/>
      </c>
      <c r="F3019" s="139" t="str">
        <f>IF(NOT(ISBLANK(B3019)),IF(B3019&lt;'Fiscal Year'!$B$3,1,0),"")</f>
        <v/>
      </c>
      <c r="G3019" s="10"/>
      <c r="H3019" s="10"/>
      <c r="I3019" s="40"/>
      <c r="J3019" s="40"/>
      <c r="K3019" s="53"/>
      <c r="L3019" s="53"/>
      <c r="M3019" s="53"/>
      <c r="N3019" s="53"/>
      <c r="O3019" s="53"/>
      <c r="P3019" s="53"/>
      <c r="Q3019" s="53"/>
      <c r="R3019" s="53"/>
      <c r="S3019" s="53"/>
    </row>
    <row r="3020" spans="1:19" x14ac:dyDescent="0.3">
      <c r="A3020" s="106"/>
      <c r="B3020" s="59"/>
      <c r="C3020" s="137" t="str">
        <f t="shared" si="47"/>
        <v/>
      </c>
      <c r="D3020" s="138" t="str">
        <f>IF(NOT(ISBLANK(B3020)),IF(AND(MONTH(B3020)&gt;=4,MONTH(B3020)&lt;=12,B3020&gt;=DATE(INT(LEFT('Fiscal Year'!$B$2,4)),4,1),B3020&lt;=DATE(INT(CONCATENATE("20",RIGHT('Fiscal Year'!$B$2,2))),3,31)),1,0),"")</f>
        <v/>
      </c>
      <c r="E3020" s="138" t="str">
        <f>IF(NOT(ISBLANK(B3020)),IF(AND(MONTH(B3020)&gt;=1,MONTH(B3020)&lt;=3,B3020&gt;=DATE(INT(LEFT('Fiscal Year'!$B$2,4)),4,1),B3020&lt;=DATE(INT(CONCATENATE("20",RIGHT('Fiscal Year'!$B$2,2))),3,31)),1,0),"")</f>
        <v/>
      </c>
      <c r="F3020" s="139" t="str">
        <f>IF(NOT(ISBLANK(B3020)),IF(B3020&lt;'Fiscal Year'!$B$3,1,0),"")</f>
        <v/>
      </c>
      <c r="G3020" s="10"/>
      <c r="H3020" s="10"/>
      <c r="I3020" s="40"/>
      <c r="J3020" s="40"/>
      <c r="K3020" s="53"/>
      <c r="L3020" s="53"/>
      <c r="M3020" s="53"/>
      <c r="N3020" s="53"/>
      <c r="O3020" s="53"/>
      <c r="P3020" s="53"/>
      <c r="Q3020" s="53"/>
      <c r="R3020" s="53"/>
      <c r="S3020" s="53"/>
    </row>
    <row r="3021" spans="1:19" x14ac:dyDescent="0.3">
      <c r="A3021" s="106"/>
      <c r="B3021" s="59"/>
      <c r="C3021" s="137" t="str">
        <f t="shared" si="47"/>
        <v/>
      </c>
      <c r="D3021" s="138" t="str">
        <f>IF(NOT(ISBLANK(B3021)),IF(AND(MONTH(B3021)&gt;=4,MONTH(B3021)&lt;=12,B3021&gt;=DATE(INT(LEFT('Fiscal Year'!$B$2,4)),4,1),B3021&lt;=DATE(INT(CONCATENATE("20",RIGHT('Fiscal Year'!$B$2,2))),3,31)),1,0),"")</f>
        <v/>
      </c>
      <c r="E3021" s="138" t="str">
        <f>IF(NOT(ISBLANK(B3021)),IF(AND(MONTH(B3021)&gt;=1,MONTH(B3021)&lt;=3,B3021&gt;=DATE(INT(LEFT('Fiscal Year'!$B$2,4)),4,1),B3021&lt;=DATE(INT(CONCATENATE("20",RIGHT('Fiscal Year'!$B$2,2))),3,31)),1,0),"")</f>
        <v/>
      </c>
      <c r="F3021" s="139" t="str">
        <f>IF(NOT(ISBLANK(B3021)),IF(B3021&lt;'Fiscal Year'!$B$3,1,0),"")</f>
        <v/>
      </c>
      <c r="G3021" s="10"/>
      <c r="H3021" s="10"/>
      <c r="I3021" s="40"/>
      <c r="J3021" s="40"/>
      <c r="K3021" s="53"/>
      <c r="L3021" s="53"/>
      <c r="M3021" s="53"/>
      <c r="N3021" s="53"/>
      <c r="O3021" s="53"/>
      <c r="P3021" s="53"/>
      <c r="Q3021" s="53"/>
      <c r="R3021" s="53"/>
      <c r="S3021" s="53"/>
    </row>
    <row r="3022" spans="1:19" x14ac:dyDescent="0.3">
      <c r="A3022" s="106"/>
      <c r="B3022" s="59"/>
      <c r="C3022" s="137" t="str">
        <f t="shared" si="47"/>
        <v/>
      </c>
      <c r="D3022" s="138" t="str">
        <f>IF(NOT(ISBLANK(B3022)),IF(AND(MONTH(B3022)&gt;=4,MONTH(B3022)&lt;=12,B3022&gt;=DATE(INT(LEFT('Fiscal Year'!$B$2,4)),4,1),B3022&lt;=DATE(INT(CONCATENATE("20",RIGHT('Fiscal Year'!$B$2,2))),3,31)),1,0),"")</f>
        <v/>
      </c>
      <c r="E3022" s="138" t="str">
        <f>IF(NOT(ISBLANK(B3022)),IF(AND(MONTH(B3022)&gt;=1,MONTH(B3022)&lt;=3,B3022&gt;=DATE(INT(LEFT('Fiscal Year'!$B$2,4)),4,1),B3022&lt;=DATE(INT(CONCATENATE("20",RIGHT('Fiscal Year'!$B$2,2))),3,31)),1,0),"")</f>
        <v/>
      </c>
      <c r="F3022" s="139" t="str">
        <f>IF(NOT(ISBLANK(B3022)),IF(B3022&lt;'Fiscal Year'!$B$3,1,0),"")</f>
        <v/>
      </c>
      <c r="G3022" s="10"/>
      <c r="H3022" s="10"/>
      <c r="I3022" s="40"/>
      <c r="J3022" s="40"/>
      <c r="K3022" s="53"/>
      <c r="L3022" s="53"/>
      <c r="M3022" s="53"/>
      <c r="N3022" s="53"/>
      <c r="O3022" s="53"/>
      <c r="P3022" s="53"/>
      <c r="Q3022" s="53"/>
      <c r="R3022" s="53"/>
      <c r="S3022" s="53"/>
    </row>
    <row r="3023" spans="1:19" x14ac:dyDescent="0.3">
      <c r="A3023" s="106"/>
      <c r="B3023" s="59"/>
      <c r="C3023" s="137" t="str">
        <f t="shared" si="47"/>
        <v/>
      </c>
      <c r="D3023" s="138" t="str">
        <f>IF(NOT(ISBLANK(B3023)),IF(AND(MONTH(B3023)&gt;=4,MONTH(B3023)&lt;=12,B3023&gt;=DATE(INT(LEFT('Fiscal Year'!$B$2,4)),4,1),B3023&lt;=DATE(INT(CONCATENATE("20",RIGHT('Fiscal Year'!$B$2,2))),3,31)),1,0),"")</f>
        <v/>
      </c>
      <c r="E3023" s="138" t="str">
        <f>IF(NOT(ISBLANK(B3023)),IF(AND(MONTH(B3023)&gt;=1,MONTH(B3023)&lt;=3,B3023&gt;=DATE(INT(LEFT('Fiscal Year'!$B$2,4)),4,1),B3023&lt;=DATE(INT(CONCATENATE("20",RIGHT('Fiscal Year'!$B$2,2))),3,31)),1,0),"")</f>
        <v/>
      </c>
      <c r="F3023" s="139" t="str">
        <f>IF(NOT(ISBLANK(B3023)),IF(B3023&lt;'Fiscal Year'!$B$3,1,0),"")</f>
        <v/>
      </c>
      <c r="G3023" s="10"/>
      <c r="H3023" s="10"/>
      <c r="I3023" s="40"/>
      <c r="J3023" s="40"/>
      <c r="K3023" s="53"/>
      <c r="L3023" s="53"/>
      <c r="M3023" s="53"/>
      <c r="N3023" s="53"/>
      <c r="O3023" s="53"/>
      <c r="P3023" s="53"/>
      <c r="Q3023" s="53"/>
      <c r="R3023" s="53"/>
      <c r="S3023" s="53"/>
    </row>
    <row r="3024" spans="1:19" x14ac:dyDescent="0.3">
      <c r="A3024" s="106"/>
      <c r="B3024" s="59"/>
      <c r="C3024" s="137" t="str">
        <f t="shared" si="47"/>
        <v/>
      </c>
      <c r="D3024" s="138" t="str">
        <f>IF(NOT(ISBLANK(B3024)),IF(AND(MONTH(B3024)&gt;=4,MONTH(B3024)&lt;=12,B3024&gt;=DATE(INT(LEFT('Fiscal Year'!$B$2,4)),4,1),B3024&lt;=DATE(INT(CONCATENATE("20",RIGHT('Fiscal Year'!$B$2,2))),3,31)),1,0),"")</f>
        <v/>
      </c>
      <c r="E3024" s="138" t="str">
        <f>IF(NOT(ISBLANK(B3024)),IF(AND(MONTH(B3024)&gt;=1,MONTH(B3024)&lt;=3,B3024&gt;=DATE(INT(LEFT('Fiscal Year'!$B$2,4)),4,1),B3024&lt;=DATE(INT(CONCATENATE("20",RIGHT('Fiscal Year'!$B$2,2))),3,31)),1,0),"")</f>
        <v/>
      </c>
      <c r="F3024" s="139" t="str">
        <f>IF(NOT(ISBLANK(B3024)),IF(B3024&lt;'Fiscal Year'!$B$3,1,0),"")</f>
        <v/>
      </c>
      <c r="G3024" s="10"/>
      <c r="H3024" s="10"/>
      <c r="I3024" s="40"/>
      <c r="J3024" s="40"/>
      <c r="K3024" s="53"/>
      <c r="L3024" s="53"/>
      <c r="M3024" s="53"/>
      <c r="N3024" s="53"/>
      <c r="O3024" s="53"/>
      <c r="P3024" s="53"/>
      <c r="Q3024" s="53"/>
      <c r="R3024" s="53"/>
      <c r="S3024" s="53"/>
    </row>
    <row r="3025" spans="1:19" x14ac:dyDescent="0.3">
      <c r="A3025" s="106"/>
      <c r="B3025" s="59"/>
      <c r="C3025" s="137" t="str">
        <f t="shared" si="47"/>
        <v/>
      </c>
      <c r="D3025" s="138" t="str">
        <f>IF(NOT(ISBLANK(B3025)),IF(AND(MONTH(B3025)&gt;=4,MONTH(B3025)&lt;=12,B3025&gt;=DATE(INT(LEFT('Fiscal Year'!$B$2,4)),4,1),B3025&lt;=DATE(INT(CONCATENATE("20",RIGHT('Fiscal Year'!$B$2,2))),3,31)),1,0),"")</f>
        <v/>
      </c>
      <c r="E3025" s="138" t="str">
        <f>IF(NOT(ISBLANK(B3025)),IF(AND(MONTH(B3025)&gt;=1,MONTH(B3025)&lt;=3,B3025&gt;=DATE(INT(LEFT('Fiscal Year'!$B$2,4)),4,1),B3025&lt;=DATE(INT(CONCATENATE("20",RIGHT('Fiscal Year'!$B$2,2))),3,31)),1,0),"")</f>
        <v/>
      </c>
      <c r="F3025" s="139" t="str">
        <f>IF(NOT(ISBLANK(B3025)),IF(B3025&lt;'Fiscal Year'!$B$3,1,0),"")</f>
        <v/>
      </c>
      <c r="G3025" s="10"/>
      <c r="H3025" s="10"/>
      <c r="I3025" s="40"/>
      <c r="J3025" s="40"/>
      <c r="K3025" s="53"/>
      <c r="L3025" s="53"/>
      <c r="M3025" s="53"/>
      <c r="N3025" s="53"/>
      <c r="O3025" s="53"/>
      <c r="P3025" s="53"/>
      <c r="Q3025" s="53"/>
      <c r="R3025" s="53"/>
      <c r="S3025" s="53"/>
    </row>
    <row r="3026" spans="1:19" x14ac:dyDescent="0.3">
      <c r="A3026" s="106"/>
      <c r="B3026" s="59"/>
      <c r="C3026" s="137" t="str">
        <f t="shared" si="47"/>
        <v/>
      </c>
      <c r="D3026" s="138" t="str">
        <f>IF(NOT(ISBLANK(B3026)),IF(AND(MONTH(B3026)&gt;=4,MONTH(B3026)&lt;=12,B3026&gt;=DATE(INT(LEFT('Fiscal Year'!$B$2,4)),4,1),B3026&lt;=DATE(INT(CONCATENATE("20",RIGHT('Fiscal Year'!$B$2,2))),3,31)),1,0),"")</f>
        <v/>
      </c>
      <c r="E3026" s="138" t="str">
        <f>IF(NOT(ISBLANK(B3026)),IF(AND(MONTH(B3026)&gt;=1,MONTH(B3026)&lt;=3,B3026&gt;=DATE(INT(LEFT('Fiscal Year'!$B$2,4)),4,1),B3026&lt;=DATE(INT(CONCATENATE("20",RIGHT('Fiscal Year'!$B$2,2))),3,31)),1,0),"")</f>
        <v/>
      </c>
      <c r="F3026" s="139" t="str">
        <f>IF(NOT(ISBLANK(B3026)),IF(B3026&lt;'Fiscal Year'!$B$3,1,0),"")</f>
        <v/>
      </c>
      <c r="G3026" s="10"/>
      <c r="H3026" s="10"/>
      <c r="I3026" s="40"/>
      <c r="J3026" s="40"/>
      <c r="K3026" s="53"/>
      <c r="L3026" s="53"/>
      <c r="M3026" s="53"/>
      <c r="N3026" s="53"/>
      <c r="O3026" s="53"/>
      <c r="P3026" s="53"/>
      <c r="Q3026" s="53"/>
      <c r="R3026" s="53"/>
      <c r="S3026" s="53"/>
    </row>
    <row r="3027" spans="1:19" x14ac:dyDescent="0.3">
      <c r="A3027" s="106"/>
      <c r="B3027" s="59"/>
      <c r="C3027" s="137" t="str">
        <f t="shared" si="47"/>
        <v/>
      </c>
      <c r="D3027" s="138" t="str">
        <f>IF(NOT(ISBLANK(B3027)),IF(AND(MONTH(B3027)&gt;=4,MONTH(B3027)&lt;=12,B3027&gt;=DATE(INT(LEFT('Fiscal Year'!$B$2,4)),4,1),B3027&lt;=DATE(INT(CONCATENATE("20",RIGHT('Fiscal Year'!$B$2,2))),3,31)),1,0),"")</f>
        <v/>
      </c>
      <c r="E3027" s="138" t="str">
        <f>IF(NOT(ISBLANK(B3027)),IF(AND(MONTH(B3027)&gt;=1,MONTH(B3027)&lt;=3,B3027&gt;=DATE(INT(LEFT('Fiscal Year'!$B$2,4)),4,1),B3027&lt;=DATE(INT(CONCATENATE("20",RIGHT('Fiscal Year'!$B$2,2))),3,31)),1,0),"")</f>
        <v/>
      </c>
      <c r="F3027" s="139" t="str">
        <f>IF(NOT(ISBLANK(B3027)),IF(B3027&lt;'Fiscal Year'!$B$3,1,0),"")</f>
        <v/>
      </c>
      <c r="G3027" s="10"/>
      <c r="H3027" s="10"/>
      <c r="I3027" s="40"/>
      <c r="J3027" s="40"/>
      <c r="K3027" s="53"/>
      <c r="L3027" s="53"/>
      <c r="M3027" s="53"/>
      <c r="N3027" s="53"/>
      <c r="O3027" s="53"/>
      <c r="P3027" s="53"/>
      <c r="Q3027" s="53"/>
      <c r="R3027" s="53"/>
      <c r="S3027" s="53"/>
    </row>
    <row r="3028" spans="1:19" x14ac:dyDescent="0.3">
      <c r="A3028" s="106"/>
      <c r="B3028" s="59"/>
      <c r="C3028" s="137" t="str">
        <f t="shared" si="47"/>
        <v/>
      </c>
      <c r="D3028" s="138" t="str">
        <f>IF(NOT(ISBLANK(B3028)),IF(AND(MONTH(B3028)&gt;=4,MONTH(B3028)&lt;=12,B3028&gt;=DATE(INT(LEFT('Fiscal Year'!$B$2,4)),4,1),B3028&lt;=DATE(INT(CONCATENATE("20",RIGHT('Fiscal Year'!$B$2,2))),3,31)),1,0),"")</f>
        <v/>
      </c>
      <c r="E3028" s="138" t="str">
        <f>IF(NOT(ISBLANK(B3028)),IF(AND(MONTH(B3028)&gt;=1,MONTH(B3028)&lt;=3,B3028&gt;=DATE(INT(LEFT('Fiscal Year'!$B$2,4)),4,1),B3028&lt;=DATE(INT(CONCATENATE("20",RIGHT('Fiscal Year'!$B$2,2))),3,31)),1,0),"")</f>
        <v/>
      </c>
      <c r="F3028" s="139" t="str">
        <f>IF(NOT(ISBLANK(B3028)),IF(B3028&lt;'Fiscal Year'!$B$3,1,0),"")</f>
        <v/>
      </c>
      <c r="G3028" s="10"/>
      <c r="H3028" s="10"/>
      <c r="I3028" s="40"/>
      <c r="J3028" s="40"/>
      <c r="K3028" s="53"/>
      <c r="L3028" s="53"/>
      <c r="M3028" s="53"/>
      <c r="N3028" s="53"/>
      <c r="O3028" s="53"/>
      <c r="P3028" s="53"/>
      <c r="Q3028" s="53"/>
      <c r="R3028" s="53"/>
      <c r="S3028" s="53"/>
    </row>
    <row r="3029" spans="1:19" x14ac:dyDescent="0.3">
      <c r="A3029" s="106"/>
      <c r="B3029" s="59"/>
      <c r="C3029" s="137" t="str">
        <f t="shared" si="47"/>
        <v/>
      </c>
      <c r="D3029" s="138" t="str">
        <f>IF(NOT(ISBLANK(B3029)),IF(AND(MONTH(B3029)&gt;=4,MONTH(B3029)&lt;=12,B3029&gt;=DATE(INT(LEFT('Fiscal Year'!$B$2,4)),4,1),B3029&lt;=DATE(INT(CONCATENATE("20",RIGHT('Fiscal Year'!$B$2,2))),3,31)),1,0),"")</f>
        <v/>
      </c>
      <c r="E3029" s="138" t="str">
        <f>IF(NOT(ISBLANK(B3029)),IF(AND(MONTH(B3029)&gt;=1,MONTH(B3029)&lt;=3,B3029&gt;=DATE(INT(LEFT('Fiscal Year'!$B$2,4)),4,1),B3029&lt;=DATE(INT(CONCATENATE("20",RIGHT('Fiscal Year'!$B$2,2))),3,31)),1,0),"")</f>
        <v/>
      </c>
      <c r="F3029" s="139" t="str">
        <f>IF(NOT(ISBLANK(B3029)),IF(B3029&lt;'Fiscal Year'!$B$3,1,0),"")</f>
        <v/>
      </c>
      <c r="G3029" s="10"/>
      <c r="H3029" s="10"/>
      <c r="I3029" s="40"/>
      <c r="J3029" s="40"/>
      <c r="K3029" s="53"/>
      <c r="L3029" s="53"/>
      <c r="M3029" s="53"/>
      <c r="N3029" s="53"/>
      <c r="O3029" s="53"/>
      <c r="P3029" s="53"/>
      <c r="Q3029" s="53"/>
      <c r="R3029" s="53"/>
      <c r="S3029" s="53"/>
    </row>
    <row r="3030" spans="1:19" x14ac:dyDescent="0.3">
      <c r="A3030" s="106"/>
      <c r="B3030" s="59"/>
      <c r="C3030" s="137" t="str">
        <f t="shared" si="47"/>
        <v/>
      </c>
      <c r="D3030" s="138" t="str">
        <f>IF(NOT(ISBLANK(B3030)),IF(AND(MONTH(B3030)&gt;=4,MONTH(B3030)&lt;=12,B3030&gt;=DATE(INT(LEFT('Fiscal Year'!$B$2,4)),4,1),B3030&lt;=DATE(INT(CONCATENATE("20",RIGHT('Fiscal Year'!$B$2,2))),3,31)),1,0),"")</f>
        <v/>
      </c>
      <c r="E3030" s="138" t="str">
        <f>IF(NOT(ISBLANK(B3030)),IF(AND(MONTH(B3030)&gt;=1,MONTH(B3030)&lt;=3,B3030&gt;=DATE(INT(LEFT('Fiscal Year'!$B$2,4)),4,1),B3030&lt;=DATE(INT(CONCATENATE("20",RIGHT('Fiscal Year'!$B$2,2))),3,31)),1,0),"")</f>
        <v/>
      </c>
      <c r="F3030" s="139" t="str">
        <f>IF(NOT(ISBLANK(B3030)),IF(B3030&lt;'Fiscal Year'!$B$3,1,0),"")</f>
        <v/>
      </c>
      <c r="G3030" s="10"/>
      <c r="H3030" s="10"/>
      <c r="I3030" s="40"/>
      <c r="J3030" s="40"/>
      <c r="K3030" s="53"/>
      <c r="L3030" s="53"/>
      <c r="M3030" s="53"/>
      <c r="N3030" s="53"/>
      <c r="O3030" s="53"/>
      <c r="P3030" s="53"/>
      <c r="Q3030" s="53"/>
      <c r="R3030" s="53"/>
      <c r="S3030" s="53"/>
    </row>
    <row r="3031" spans="1:19" x14ac:dyDescent="0.3">
      <c r="A3031" s="106"/>
      <c r="B3031" s="59"/>
      <c r="C3031" s="137" t="str">
        <f t="shared" si="47"/>
        <v/>
      </c>
      <c r="D3031" s="138" t="str">
        <f>IF(NOT(ISBLANK(B3031)),IF(AND(MONTH(B3031)&gt;=4,MONTH(B3031)&lt;=12,B3031&gt;=DATE(INT(LEFT('Fiscal Year'!$B$2,4)),4,1),B3031&lt;=DATE(INT(CONCATENATE("20",RIGHT('Fiscal Year'!$B$2,2))),3,31)),1,0),"")</f>
        <v/>
      </c>
      <c r="E3031" s="138" t="str">
        <f>IF(NOT(ISBLANK(B3031)),IF(AND(MONTH(B3031)&gt;=1,MONTH(B3031)&lt;=3,B3031&gt;=DATE(INT(LEFT('Fiscal Year'!$B$2,4)),4,1),B3031&lt;=DATE(INT(CONCATENATE("20",RIGHT('Fiscal Year'!$B$2,2))),3,31)),1,0),"")</f>
        <v/>
      </c>
      <c r="F3031" s="139" t="str">
        <f>IF(NOT(ISBLANK(B3031)),IF(B3031&lt;'Fiscal Year'!$B$3,1,0),"")</f>
        <v/>
      </c>
      <c r="G3031" s="10"/>
      <c r="H3031" s="10"/>
      <c r="I3031" s="40"/>
      <c r="J3031" s="40"/>
      <c r="K3031" s="53"/>
      <c r="L3031" s="53"/>
      <c r="M3031" s="53"/>
      <c r="N3031" s="53"/>
      <c r="O3031" s="53"/>
      <c r="P3031" s="53"/>
      <c r="Q3031" s="53"/>
      <c r="R3031" s="53"/>
      <c r="S3031" s="53"/>
    </row>
    <row r="3032" spans="1:19" x14ac:dyDescent="0.3">
      <c r="A3032" s="106"/>
      <c r="B3032" s="59"/>
      <c r="C3032" s="137" t="str">
        <f t="shared" si="47"/>
        <v/>
      </c>
      <c r="D3032" s="138" t="str">
        <f>IF(NOT(ISBLANK(B3032)),IF(AND(MONTH(B3032)&gt;=4,MONTH(B3032)&lt;=12,B3032&gt;=DATE(INT(LEFT('Fiscal Year'!$B$2,4)),4,1),B3032&lt;=DATE(INT(CONCATENATE("20",RIGHT('Fiscal Year'!$B$2,2))),3,31)),1,0),"")</f>
        <v/>
      </c>
      <c r="E3032" s="138" t="str">
        <f>IF(NOT(ISBLANK(B3032)),IF(AND(MONTH(B3032)&gt;=1,MONTH(B3032)&lt;=3,B3032&gt;=DATE(INT(LEFT('Fiscal Year'!$B$2,4)),4,1),B3032&lt;=DATE(INT(CONCATENATE("20",RIGHT('Fiscal Year'!$B$2,2))),3,31)),1,0),"")</f>
        <v/>
      </c>
      <c r="F3032" s="139" t="str">
        <f>IF(NOT(ISBLANK(B3032)),IF(B3032&lt;'Fiscal Year'!$B$3,1,0),"")</f>
        <v/>
      </c>
      <c r="G3032" s="10"/>
      <c r="H3032" s="10"/>
      <c r="I3032" s="40"/>
      <c r="J3032" s="40"/>
      <c r="K3032" s="53"/>
      <c r="L3032" s="53"/>
      <c r="M3032" s="53"/>
      <c r="N3032" s="53"/>
      <c r="O3032" s="53"/>
      <c r="P3032" s="53"/>
      <c r="Q3032" s="53"/>
      <c r="R3032" s="53"/>
      <c r="S3032" s="53"/>
    </row>
    <row r="3033" spans="1:19" x14ac:dyDescent="0.3">
      <c r="A3033" s="106"/>
      <c r="B3033" s="59"/>
      <c r="C3033" s="137" t="str">
        <f t="shared" si="47"/>
        <v/>
      </c>
      <c r="D3033" s="138" t="str">
        <f>IF(NOT(ISBLANK(B3033)),IF(AND(MONTH(B3033)&gt;=4,MONTH(B3033)&lt;=12,B3033&gt;=DATE(INT(LEFT('Fiscal Year'!$B$2,4)),4,1),B3033&lt;=DATE(INT(CONCATENATE("20",RIGHT('Fiscal Year'!$B$2,2))),3,31)),1,0),"")</f>
        <v/>
      </c>
      <c r="E3033" s="138" t="str">
        <f>IF(NOT(ISBLANK(B3033)),IF(AND(MONTH(B3033)&gt;=1,MONTH(B3033)&lt;=3,B3033&gt;=DATE(INT(LEFT('Fiscal Year'!$B$2,4)),4,1),B3033&lt;=DATE(INT(CONCATENATE("20",RIGHT('Fiscal Year'!$B$2,2))),3,31)),1,0),"")</f>
        <v/>
      </c>
      <c r="F3033" s="139" t="str">
        <f>IF(NOT(ISBLANK(B3033)),IF(B3033&lt;'Fiscal Year'!$B$3,1,0),"")</f>
        <v/>
      </c>
      <c r="G3033" s="10"/>
      <c r="H3033" s="10"/>
      <c r="I3033" s="40"/>
      <c r="J3033" s="40"/>
      <c r="K3033" s="53"/>
      <c r="L3033" s="53"/>
      <c r="M3033" s="53"/>
      <c r="N3033" s="53"/>
      <c r="O3033" s="53"/>
      <c r="P3033" s="53"/>
      <c r="Q3033" s="53"/>
      <c r="R3033" s="53"/>
      <c r="S3033" s="53"/>
    </row>
    <row r="3034" spans="1:19" x14ac:dyDescent="0.3">
      <c r="A3034" s="106"/>
      <c r="B3034" s="59"/>
      <c r="C3034" s="137" t="str">
        <f t="shared" si="47"/>
        <v/>
      </c>
      <c r="D3034" s="138" t="str">
        <f>IF(NOT(ISBLANK(B3034)),IF(AND(MONTH(B3034)&gt;=4,MONTH(B3034)&lt;=12,B3034&gt;=DATE(INT(LEFT('Fiscal Year'!$B$2,4)),4,1),B3034&lt;=DATE(INT(CONCATENATE("20",RIGHT('Fiscal Year'!$B$2,2))),3,31)),1,0),"")</f>
        <v/>
      </c>
      <c r="E3034" s="138" t="str">
        <f>IF(NOT(ISBLANK(B3034)),IF(AND(MONTH(B3034)&gt;=1,MONTH(B3034)&lt;=3,B3034&gt;=DATE(INT(LEFT('Fiscal Year'!$B$2,4)),4,1),B3034&lt;=DATE(INT(CONCATENATE("20",RIGHT('Fiscal Year'!$B$2,2))),3,31)),1,0),"")</f>
        <v/>
      </c>
      <c r="F3034" s="139" t="str">
        <f>IF(NOT(ISBLANK(B3034)),IF(B3034&lt;'Fiscal Year'!$B$3,1,0),"")</f>
        <v/>
      </c>
      <c r="G3034" s="10"/>
      <c r="H3034" s="10"/>
      <c r="I3034" s="40"/>
      <c r="J3034" s="40"/>
      <c r="K3034" s="53"/>
      <c r="L3034" s="53"/>
      <c r="M3034" s="53"/>
      <c r="N3034" s="53"/>
      <c r="O3034" s="53"/>
      <c r="P3034" s="53"/>
      <c r="Q3034" s="53"/>
      <c r="R3034" s="53"/>
      <c r="S3034" s="53"/>
    </row>
    <row r="3035" spans="1:19" x14ac:dyDescent="0.3">
      <c r="A3035" s="106"/>
      <c r="B3035" s="59"/>
      <c r="C3035" s="137" t="str">
        <f t="shared" si="47"/>
        <v/>
      </c>
      <c r="D3035" s="138" t="str">
        <f>IF(NOT(ISBLANK(B3035)),IF(AND(MONTH(B3035)&gt;=4,MONTH(B3035)&lt;=12,B3035&gt;=DATE(INT(LEFT('Fiscal Year'!$B$2,4)),4,1),B3035&lt;=DATE(INT(CONCATENATE("20",RIGHT('Fiscal Year'!$B$2,2))),3,31)),1,0),"")</f>
        <v/>
      </c>
      <c r="E3035" s="138" t="str">
        <f>IF(NOT(ISBLANK(B3035)),IF(AND(MONTH(B3035)&gt;=1,MONTH(B3035)&lt;=3,B3035&gt;=DATE(INT(LEFT('Fiscal Year'!$B$2,4)),4,1),B3035&lt;=DATE(INT(CONCATENATE("20",RIGHT('Fiscal Year'!$B$2,2))),3,31)),1,0),"")</f>
        <v/>
      </c>
      <c r="F3035" s="139" t="str">
        <f>IF(NOT(ISBLANK(B3035)),IF(B3035&lt;'Fiscal Year'!$B$3,1,0),"")</f>
        <v/>
      </c>
      <c r="G3035" s="10"/>
      <c r="H3035" s="10"/>
      <c r="I3035" s="40"/>
      <c r="J3035" s="40"/>
      <c r="K3035" s="53"/>
      <c r="L3035" s="53"/>
      <c r="M3035" s="53"/>
      <c r="N3035" s="53"/>
      <c r="O3035" s="53"/>
      <c r="P3035" s="53"/>
      <c r="Q3035" s="53"/>
      <c r="R3035" s="53"/>
      <c r="S3035" s="53"/>
    </row>
    <row r="3036" spans="1:19" x14ac:dyDescent="0.3">
      <c r="A3036" s="106"/>
      <c r="B3036" s="59"/>
      <c r="C3036" s="137" t="str">
        <f t="shared" si="47"/>
        <v/>
      </c>
      <c r="D3036" s="138" t="str">
        <f>IF(NOT(ISBLANK(B3036)),IF(AND(MONTH(B3036)&gt;=4,MONTH(B3036)&lt;=12,B3036&gt;=DATE(INT(LEFT('Fiscal Year'!$B$2,4)),4,1),B3036&lt;=DATE(INT(CONCATENATE("20",RIGHT('Fiscal Year'!$B$2,2))),3,31)),1,0),"")</f>
        <v/>
      </c>
      <c r="E3036" s="138" t="str">
        <f>IF(NOT(ISBLANK(B3036)),IF(AND(MONTH(B3036)&gt;=1,MONTH(B3036)&lt;=3,B3036&gt;=DATE(INT(LEFT('Fiscal Year'!$B$2,4)),4,1),B3036&lt;=DATE(INT(CONCATENATE("20",RIGHT('Fiscal Year'!$B$2,2))),3,31)),1,0),"")</f>
        <v/>
      </c>
      <c r="F3036" s="139" t="str">
        <f>IF(NOT(ISBLANK(B3036)),IF(B3036&lt;'Fiscal Year'!$B$3,1,0),"")</f>
        <v/>
      </c>
      <c r="G3036" s="10"/>
      <c r="H3036" s="10"/>
      <c r="I3036" s="40"/>
      <c r="J3036" s="40"/>
      <c r="K3036" s="53"/>
      <c r="L3036" s="53"/>
      <c r="M3036" s="53"/>
      <c r="N3036" s="53"/>
      <c r="O3036" s="53"/>
      <c r="P3036" s="53"/>
      <c r="Q3036" s="53"/>
      <c r="R3036" s="53"/>
      <c r="S3036" s="53"/>
    </row>
    <row r="3037" spans="1:19" x14ac:dyDescent="0.3">
      <c r="A3037" s="106"/>
      <c r="B3037" s="59"/>
      <c r="C3037" s="137" t="str">
        <f t="shared" si="47"/>
        <v/>
      </c>
      <c r="D3037" s="138" t="str">
        <f>IF(NOT(ISBLANK(B3037)),IF(AND(MONTH(B3037)&gt;=4,MONTH(B3037)&lt;=12,B3037&gt;=DATE(INT(LEFT('Fiscal Year'!$B$2,4)),4,1),B3037&lt;=DATE(INT(CONCATENATE("20",RIGHT('Fiscal Year'!$B$2,2))),3,31)),1,0),"")</f>
        <v/>
      </c>
      <c r="E3037" s="138" t="str">
        <f>IF(NOT(ISBLANK(B3037)),IF(AND(MONTH(B3037)&gt;=1,MONTH(B3037)&lt;=3,B3037&gt;=DATE(INT(LEFT('Fiscal Year'!$B$2,4)),4,1),B3037&lt;=DATE(INT(CONCATENATE("20",RIGHT('Fiscal Year'!$B$2,2))),3,31)),1,0),"")</f>
        <v/>
      </c>
      <c r="F3037" s="139" t="str">
        <f>IF(NOT(ISBLANK(B3037)),IF(B3037&lt;'Fiscal Year'!$B$3,1,0),"")</f>
        <v/>
      </c>
      <c r="G3037" s="10"/>
      <c r="H3037" s="10"/>
      <c r="I3037" s="40"/>
      <c r="J3037" s="40"/>
      <c r="K3037" s="53"/>
      <c r="L3037" s="53"/>
      <c r="M3037" s="53"/>
      <c r="N3037" s="53"/>
      <c r="O3037" s="53"/>
      <c r="P3037" s="53"/>
      <c r="Q3037" s="53"/>
      <c r="R3037" s="53"/>
      <c r="S3037" s="53"/>
    </row>
    <row r="3038" spans="1:19" x14ac:dyDescent="0.3">
      <c r="A3038" s="106"/>
      <c r="B3038" s="59"/>
      <c r="C3038" s="137" t="str">
        <f t="shared" si="47"/>
        <v/>
      </c>
      <c r="D3038" s="138" t="str">
        <f>IF(NOT(ISBLANK(B3038)),IF(AND(MONTH(B3038)&gt;=4,MONTH(B3038)&lt;=12,B3038&gt;=DATE(INT(LEFT('Fiscal Year'!$B$2,4)),4,1),B3038&lt;=DATE(INT(CONCATENATE("20",RIGHT('Fiscal Year'!$B$2,2))),3,31)),1,0),"")</f>
        <v/>
      </c>
      <c r="E3038" s="138" t="str">
        <f>IF(NOT(ISBLANK(B3038)),IF(AND(MONTH(B3038)&gt;=1,MONTH(B3038)&lt;=3,B3038&gt;=DATE(INT(LEFT('Fiscal Year'!$B$2,4)),4,1),B3038&lt;=DATE(INT(CONCATENATE("20",RIGHT('Fiscal Year'!$B$2,2))),3,31)),1,0),"")</f>
        <v/>
      </c>
      <c r="F3038" s="139" t="str">
        <f>IF(NOT(ISBLANK(B3038)),IF(B3038&lt;'Fiscal Year'!$B$3,1,0),"")</f>
        <v/>
      </c>
      <c r="G3038" s="10"/>
      <c r="H3038" s="10"/>
      <c r="I3038" s="40"/>
      <c r="J3038" s="40"/>
      <c r="K3038" s="53"/>
      <c r="L3038" s="53"/>
      <c r="M3038" s="53"/>
      <c r="N3038" s="53"/>
      <c r="O3038" s="53"/>
      <c r="P3038" s="53"/>
      <c r="Q3038" s="53"/>
      <c r="R3038" s="53"/>
      <c r="S3038" s="53"/>
    </row>
    <row r="3039" spans="1:19" x14ac:dyDescent="0.3">
      <c r="A3039" s="106"/>
      <c r="B3039" s="59"/>
      <c r="C3039" s="137" t="str">
        <f t="shared" si="47"/>
        <v/>
      </c>
      <c r="D3039" s="138" t="str">
        <f>IF(NOT(ISBLANK(B3039)),IF(AND(MONTH(B3039)&gt;=4,MONTH(B3039)&lt;=12,B3039&gt;=DATE(INT(LEFT('Fiscal Year'!$B$2,4)),4,1),B3039&lt;=DATE(INT(CONCATENATE("20",RIGHT('Fiscal Year'!$B$2,2))),3,31)),1,0),"")</f>
        <v/>
      </c>
      <c r="E3039" s="138" t="str">
        <f>IF(NOT(ISBLANK(B3039)),IF(AND(MONTH(B3039)&gt;=1,MONTH(B3039)&lt;=3,B3039&gt;=DATE(INT(LEFT('Fiscal Year'!$B$2,4)),4,1),B3039&lt;=DATE(INT(CONCATENATE("20",RIGHT('Fiscal Year'!$B$2,2))),3,31)),1,0),"")</f>
        <v/>
      </c>
      <c r="F3039" s="139" t="str">
        <f>IF(NOT(ISBLANK(B3039)),IF(B3039&lt;'Fiscal Year'!$B$3,1,0),"")</f>
        <v/>
      </c>
      <c r="G3039" s="10"/>
      <c r="H3039" s="10"/>
      <c r="I3039" s="40"/>
      <c r="J3039" s="40"/>
      <c r="K3039" s="53"/>
      <c r="L3039" s="53"/>
      <c r="M3039" s="53"/>
      <c r="N3039" s="53"/>
      <c r="O3039" s="53"/>
      <c r="P3039" s="53"/>
      <c r="Q3039" s="53"/>
      <c r="R3039" s="53"/>
      <c r="S3039" s="53"/>
    </row>
    <row r="3040" spans="1:19" x14ac:dyDescent="0.3">
      <c r="A3040" s="106"/>
      <c r="B3040" s="59"/>
      <c r="C3040" s="137" t="str">
        <f t="shared" si="47"/>
        <v/>
      </c>
      <c r="D3040" s="138" t="str">
        <f>IF(NOT(ISBLANK(B3040)),IF(AND(MONTH(B3040)&gt;=4,MONTH(B3040)&lt;=12,B3040&gt;=DATE(INT(LEFT('Fiscal Year'!$B$2,4)),4,1),B3040&lt;=DATE(INT(CONCATENATE("20",RIGHT('Fiscal Year'!$B$2,2))),3,31)),1,0),"")</f>
        <v/>
      </c>
      <c r="E3040" s="138" t="str">
        <f>IF(NOT(ISBLANK(B3040)),IF(AND(MONTH(B3040)&gt;=1,MONTH(B3040)&lt;=3,B3040&gt;=DATE(INT(LEFT('Fiscal Year'!$B$2,4)),4,1),B3040&lt;=DATE(INT(CONCATENATE("20",RIGHT('Fiscal Year'!$B$2,2))),3,31)),1,0),"")</f>
        <v/>
      </c>
      <c r="F3040" s="139" t="str">
        <f>IF(NOT(ISBLANK(B3040)),IF(B3040&lt;'Fiscal Year'!$B$3,1,0),"")</f>
        <v/>
      </c>
      <c r="G3040" s="10"/>
      <c r="H3040" s="10"/>
      <c r="I3040" s="40"/>
      <c r="J3040" s="40"/>
      <c r="K3040" s="53"/>
      <c r="L3040" s="53"/>
      <c r="M3040" s="53"/>
      <c r="N3040" s="53"/>
      <c r="O3040" s="53"/>
      <c r="P3040" s="53"/>
      <c r="Q3040" s="53"/>
      <c r="R3040" s="53"/>
      <c r="S3040" s="53"/>
    </row>
    <row r="3041" spans="1:19" x14ac:dyDescent="0.3">
      <c r="A3041" s="106"/>
      <c r="B3041" s="59"/>
      <c r="C3041" s="137" t="str">
        <f t="shared" si="47"/>
        <v/>
      </c>
      <c r="D3041" s="138" t="str">
        <f>IF(NOT(ISBLANK(B3041)),IF(AND(MONTH(B3041)&gt;=4,MONTH(B3041)&lt;=12,B3041&gt;=DATE(INT(LEFT('Fiscal Year'!$B$2,4)),4,1),B3041&lt;=DATE(INT(CONCATENATE("20",RIGHT('Fiscal Year'!$B$2,2))),3,31)),1,0),"")</f>
        <v/>
      </c>
      <c r="E3041" s="138" t="str">
        <f>IF(NOT(ISBLANK(B3041)),IF(AND(MONTH(B3041)&gt;=1,MONTH(B3041)&lt;=3,B3041&gt;=DATE(INT(LEFT('Fiscal Year'!$B$2,4)),4,1),B3041&lt;=DATE(INT(CONCATENATE("20",RIGHT('Fiscal Year'!$B$2,2))),3,31)),1,0),"")</f>
        <v/>
      </c>
      <c r="F3041" s="139" t="str">
        <f>IF(NOT(ISBLANK(B3041)),IF(B3041&lt;'Fiscal Year'!$B$3,1,0),"")</f>
        <v/>
      </c>
      <c r="G3041" s="10"/>
      <c r="H3041" s="10"/>
      <c r="I3041" s="40"/>
      <c r="J3041" s="40"/>
      <c r="K3041" s="53"/>
      <c r="L3041" s="53"/>
      <c r="M3041" s="53"/>
      <c r="N3041" s="53"/>
      <c r="O3041" s="53"/>
      <c r="P3041" s="53"/>
      <c r="Q3041" s="53"/>
      <c r="R3041" s="53"/>
      <c r="S3041" s="53"/>
    </row>
    <row r="3042" spans="1:19" x14ac:dyDescent="0.3">
      <c r="A3042" s="106"/>
      <c r="B3042" s="59"/>
      <c r="C3042" s="137" t="str">
        <f t="shared" si="47"/>
        <v/>
      </c>
      <c r="D3042" s="138" t="str">
        <f>IF(NOT(ISBLANK(B3042)),IF(AND(MONTH(B3042)&gt;=4,MONTH(B3042)&lt;=12,B3042&gt;=DATE(INT(LEFT('Fiscal Year'!$B$2,4)),4,1),B3042&lt;=DATE(INT(CONCATENATE("20",RIGHT('Fiscal Year'!$B$2,2))),3,31)),1,0),"")</f>
        <v/>
      </c>
      <c r="E3042" s="138" t="str">
        <f>IF(NOT(ISBLANK(B3042)),IF(AND(MONTH(B3042)&gt;=1,MONTH(B3042)&lt;=3,B3042&gt;=DATE(INT(LEFT('Fiscal Year'!$B$2,4)),4,1),B3042&lt;=DATE(INT(CONCATENATE("20",RIGHT('Fiscal Year'!$B$2,2))),3,31)),1,0),"")</f>
        <v/>
      </c>
      <c r="F3042" s="139" t="str">
        <f>IF(NOT(ISBLANK(B3042)),IF(B3042&lt;'Fiscal Year'!$B$3,1,0),"")</f>
        <v/>
      </c>
      <c r="G3042" s="10"/>
      <c r="H3042" s="10"/>
      <c r="I3042" s="40"/>
      <c r="J3042" s="40"/>
      <c r="K3042" s="53"/>
      <c r="L3042" s="53"/>
      <c r="M3042" s="53"/>
      <c r="N3042" s="53"/>
      <c r="O3042" s="53"/>
      <c r="P3042" s="53"/>
      <c r="Q3042" s="53"/>
      <c r="R3042" s="53"/>
      <c r="S3042" s="53"/>
    </row>
    <row r="3043" spans="1:19" x14ac:dyDescent="0.3">
      <c r="A3043" s="106"/>
      <c r="B3043" s="59"/>
      <c r="C3043" s="137" t="str">
        <f t="shared" si="47"/>
        <v/>
      </c>
      <c r="D3043" s="138" t="str">
        <f>IF(NOT(ISBLANK(B3043)),IF(AND(MONTH(B3043)&gt;=4,MONTH(B3043)&lt;=12,B3043&gt;=DATE(INT(LEFT('Fiscal Year'!$B$2,4)),4,1),B3043&lt;=DATE(INT(CONCATENATE("20",RIGHT('Fiscal Year'!$B$2,2))),3,31)),1,0),"")</f>
        <v/>
      </c>
      <c r="E3043" s="138" t="str">
        <f>IF(NOT(ISBLANK(B3043)),IF(AND(MONTH(B3043)&gt;=1,MONTH(B3043)&lt;=3,B3043&gt;=DATE(INT(LEFT('Fiscal Year'!$B$2,4)),4,1),B3043&lt;=DATE(INT(CONCATENATE("20",RIGHT('Fiscal Year'!$B$2,2))),3,31)),1,0),"")</f>
        <v/>
      </c>
      <c r="F3043" s="139" t="str">
        <f>IF(NOT(ISBLANK(B3043)),IF(B3043&lt;'Fiscal Year'!$B$3,1,0),"")</f>
        <v/>
      </c>
      <c r="G3043" s="10"/>
      <c r="H3043" s="10"/>
      <c r="I3043" s="40"/>
      <c r="J3043" s="40"/>
      <c r="K3043" s="53"/>
      <c r="L3043" s="53"/>
      <c r="M3043" s="53"/>
      <c r="N3043" s="53"/>
      <c r="O3043" s="53"/>
      <c r="P3043" s="53"/>
      <c r="Q3043" s="53"/>
      <c r="R3043" s="53"/>
      <c r="S3043" s="53"/>
    </row>
    <row r="3044" spans="1:19" x14ac:dyDescent="0.3">
      <c r="A3044" s="106"/>
      <c r="B3044" s="59"/>
      <c r="C3044" s="137" t="str">
        <f t="shared" si="47"/>
        <v/>
      </c>
      <c r="D3044" s="138" t="str">
        <f>IF(NOT(ISBLANK(B3044)),IF(AND(MONTH(B3044)&gt;=4,MONTH(B3044)&lt;=12,B3044&gt;=DATE(INT(LEFT('Fiscal Year'!$B$2,4)),4,1),B3044&lt;=DATE(INT(CONCATENATE("20",RIGHT('Fiscal Year'!$B$2,2))),3,31)),1,0),"")</f>
        <v/>
      </c>
      <c r="E3044" s="138" t="str">
        <f>IF(NOT(ISBLANK(B3044)),IF(AND(MONTH(B3044)&gt;=1,MONTH(B3044)&lt;=3,B3044&gt;=DATE(INT(LEFT('Fiscal Year'!$B$2,4)),4,1),B3044&lt;=DATE(INT(CONCATENATE("20",RIGHT('Fiscal Year'!$B$2,2))),3,31)),1,0),"")</f>
        <v/>
      </c>
      <c r="F3044" s="139" t="str">
        <f>IF(NOT(ISBLANK(B3044)),IF(B3044&lt;'Fiscal Year'!$B$3,1,0),"")</f>
        <v/>
      </c>
      <c r="G3044" s="10"/>
      <c r="H3044" s="10"/>
      <c r="I3044" s="40"/>
      <c r="J3044" s="40"/>
      <c r="K3044" s="53"/>
      <c r="L3044" s="53"/>
      <c r="M3044" s="53"/>
      <c r="N3044" s="53"/>
      <c r="O3044" s="53"/>
      <c r="P3044" s="53"/>
      <c r="Q3044" s="53"/>
      <c r="R3044" s="53"/>
      <c r="S3044" s="53"/>
    </row>
    <row r="3045" spans="1:19" x14ac:dyDescent="0.3">
      <c r="A3045" s="106"/>
      <c r="B3045" s="59"/>
      <c r="C3045" s="137" t="str">
        <f t="shared" si="47"/>
        <v/>
      </c>
      <c r="D3045" s="138" t="str">
        <f>IF(NOT(ISBLANK(B3045)),IF(AND(MONTH(B3045)&gt;=4,MONTH(B3045)&lt;=12,B3045&gt;=DATE(INT(LEFT('Fiscal Year'!$B$2,4)),4,1),B3045&lt;=DATE(INT(CONCATENATE("20",RIGHT('Fiscal Year'!$B$2,2))),3,31)),1,0),"")</f>
        <v/>
      </c>
      <c r="E3045" s="138" t="str">
        <f>IF(NOT(ISBLANK(B3045)),IF(AND(MONTH(B3045)&gt;=1,MONTH(B3045)&lt;=3,B3045&gt;=DATE(INT(LEFT('Fiscal Year'!$B$2,4)),4,1),B3045&lt;=DATE(INT(CONCATENATE("20",RIGHT('Fiscal Year'!$B$2,2))),3,31)),1,0),"")</f>
        <v/>
      </c>
      <c r="F3045" s="139" t="str">
        <f>IF(NOT(ISBLANK(B3045)),IF(B3045&lt;'Fiscal Year'!$B$3,1,0),"")</f>
        <v/>
      </c>
      <c r="G3045" s="10"/>
      <c r="H3045" s="10"/>
      <c r="I3045" s="40"/>
      <c r="J3045" s="40"/>
      <c r="K3045" s="53"/>
      <c r="L3045" s="53"/>
      <c r="M3045" s="53"/>
      <c r="N3045" s="53"/>
      <c r="O3045" s="53"/>
      <c r="P3045" s="53"/>
      <c r="Q3045" s="53"/>
      <c r="R3045" s="53"/>
      <c r="S3045" s="53"/>
    </row>
    <row r="3046" spans="1:19" x14ac:dyDescent="0.3">
      <c r="A3046" s="106"/>
      <c r="B3046" s="59"/>
      <c r="C3046" s="137" t="str">
        <f t="shared" si="47"/>
        <v/>
      </c>
      <c r="D3046" s="138" t="str">
        <f>IF(NOT(ISBLANK(B3046)),IF(AND(MONTH(B3046)&gt;=4,MONTH(B3046)&lt;=12,B3046&gt;=DATE(INT(LEFT('Fiscal Year'!$B$2,4)),4,1),B3046&lt;=DATE(INT(CONCATENATE("20",RIGHT('Fiscal Year'!$B$2,2))),3,31)),1,0),"")</f>
        <v/>
      </c>
      <c r="E3046" s="138" t="str">
        <f>IF(NOT(ISBLANK(B3046)),IF(AND(MONTH(B3046)&gt;=1,MONTH(B3046)&lt;=3,B3046&gt;=DATE(INT(LEFT('Fiscal Year'!$B$2,4)),4,1),B3046&lt;=DATE(INT(CONCATENATE("20",RIGHT('Fiscal Year'!$B$2,2))),3,31)),1,0),"")</f>
        <v/>
      </c>
      <c r="F3046" s="139" t="str">
        <f>IF(NOT(ISBLANK(B3046)),IF(B3046&lt;'Fiscal Year'!$B$3,1,0),"")</f>
        <v/>
      </c>
      <c r="G3046" s="10"/>
      <c r="H3046" s="10"/>
      <c r="I3046" s="40"/>
      <c r="J3046" s="40"/>
      <c r="K3046" s="53"/>
      <c r="L3046" s="53"/>
      <c r="M3046" s="53"/>
      <c r="N3046" s="53"/>
      <c r="O3046" s="53"/>
      <c r="P3046" s="53"/>
      <c r="Q3046" s="53"/>
      <c r="R3046" s="53"/>
      <c r="S3046" s="53"/>
    </row>
    <row r="3047" spans="1:19" x14ac:dyDescent="0.3">
      <c r="A3047" s="106"/>
      <c r="B3047" s="59"/>
      <c r="C3047" s="137" t="str">
        <f t="shared" si="47"/>
        <v/>
      </c>
      <c r="D3047" s="138" t="str">
        <f>IF(NOT(ISBLANK(B3047)),IF(AND(MONTH(B3047)&gt;=4,MONTH(B3047)&lt;=12,B3047&gt;=DATE(INT(LEFT('Fiscal Year'!$B$2,4)),4,1),B3047&lt;=DATE(INT(CONCATENATE("20",RIGHT('Fiscal Year'!$B$2,2))),3,31)),1,0),"")</f>
        <v/>
      </c>
      <c r="E3047" s="138" t="str">
        <f>IF(NOT(ISBLANK(B3047)),IF(AND(MONTH(B3047)&gt;=1,MONTH(B3047)&lt;=3,B3047&gt;=DATE(INT(LEFT('Fiscal Year'!$B$2,4)),4,1),B3047&lt;=DATE(INT(CONCATENATE("20",RIGHT('Fiscal Year'!$B$2,2))),3,31)),1,0),"")</f>
        <v/>
      </c>
      <c r="F3047" s="139" t="str">
        <f>IF(NOT(ISBLANK(B3047)),IF(B3047&lt;'Fiscal Year'!$B$3,1,0),"")</f>
        <v/>
      </c>
      <c r="G3047" s="10"/>
      <c r="H3047" s="10"/>
      <c r="I3047" s="40"/>
      <c r="J3047" s="40"/>
      <c r="K3047" s="53"/>
      <c r="L3047" s="53"/>
      <c r="M3047" s="53"/>
      <c r="N3047" s="53"/>
      <c r="O3047" s="53"/>
      <c r="P3047" s="53"/>
      <c r="Q3047" s="53"/>
      <c r="R3047" s="53"/>
      <c r="S3047" s="53"/>
    </row>
    <row r="3048" spans="1:19" x14ac:dyDescent="0.3">
      <c r="A3048" s="106"/>
      <c r="B3048" s="59"/>
      <c r="C3048" s="137" t="str">
        <f t="shared" si="47"/>
        <v/>
      </c>
      <c r="D3048" s="138" t="str">
        <f>IF(NOT(ISBLANK(B3048)),IF(AND(MONTH(B3048)&gt;=4,MONTH(B3048)&lt;=12,B3048&gt;=DATE(INT(LEFT('Fiscal Year'!$B$2,4)),4,1),B3048&lt;=DATE(INT(CONCATENATE("20",RIGHT('Fiscal Year'!$B$2,2))),3,31)),1,0),"")</f>
        <v/>
      </c>
      <c r="E3048" s="138" t="str">
        <f>IF(NOT(ISBLANK(B3048)),IF(AND(MONTH(B3048)&gt;=1,MONTH(B3048)&lt;=3,B3048&gt;=DATE(INT(LEFT('Fiscal Year'!$B$2,4)),4,1),B3048&lt;=DATE(INT(CONCATENATE("20",RIGHT('Fiscal Year'!$B$2,2))),3,31)),1,0),"")</f>
        <v/>
      </c>
      <c r="F3048" s="139" t="str">
        <f>IF(NOT(ISBLANK(B3048)),IF(B3048&lt;'Fiscal Year'!$B$3,1,0),"")</f>
        <v/>
      </c>
      <c r="G3048" s="10"/>
      <c r="H3048" s="10"/>
      <c r="I3048" s="40"/>
      <c r="J3048" s="40"/>
      <c r="K3048" s="53"/>
      <c r="L3048" s="53"/>
      <c r="M3048" s="53"/>
      <c r="N3048" s="53"/>
      <c r="O3048" s="53"/>
      <c r="P3048" s="53"/>
      <c r="Q3048" s="53"/>
      <c r="R3048" s="53"/>
      <c r="S3048" s="53"/>
    </row>
    <row r="3049" spans="1:19" x14ac:dyDescent="0.3">
      <c r="A3049" s="106"/>
      <c r="B3049" s="59"/>
      <c r="C3049" s="137" t="str">
        <f t="shared" si="47"/>
        <v/>
      </c>
      <c r="D3049" s="138" t="str">
        <f>IF(NOT(ISBLANK(B3049)),IF(AND(MONTH(B3049)&gt;=4,MONTH(B3049)&lt;=12,B3049&gt;=DATE(INT(LEFT('Fiscal Year'!$B$2,4)),4,1),B3049&lt;=DATE(INT(CONCATENATE("20",RIGHT('Fiscal Year'!$B$2,2))),3,31)),1,0),"")</f>
        <v/>
      </c>
      <c r="E3049" s="138" t="str">
        <f>IF(NOT(ISBLANK(B3049)),IF(AND(MONTH(B3049)&gt;=1,MONTH(B3049)&lt;=3,B3049&gt;=DATE(INT(LEFT('Fiscal Year'!$B$2,4)),4,1),B3049&lt;=DATE(INT(CONCATENATE("20",RIGHT('Fiscal Year'!$B$2,2))),3,31)),1,0),"")</f>
        <v/>
      </c>
      <c r="F3049" s="139" t="str">
        <f>IF(NOT(ISBLANK(B3049)),IF(B3049&lt;'Fiscal Year'!$B$3,1,0),"")</f>
        <v/>
      </c>
      <c r="G3049" s="10"/>
      <c r="H3049" s="10"/>
      <c r="I3049" s="40"/>
      <c r="J3049" s="40"/>
      <c r="K3049" s="53"/>
      <c r="L3049" s="53"/>
      <c r="M3049" s="53"/>
      <c r="N3049" s="53"/>
      <c r="O3049" s="53"/>
      <c r="P3049" s="53"/>
      <c r="Q3049" s="53"/>
      <c r="R3049" s="53"/>
      <c r="S3049" s="53"/>
    </row>
    <row r="3050" spans="1:19" x14ac:dyDescent="0.3">
      <c r="A3050" s="106"/>
      <c r="B3050" s="59"/>
      <c r="C3050" s="137" t="str">
        <f t="shared" si="47"/>
        <v/>
      </c>
      <c r="D3050" s="138" t="str">
        <f>IF(NOT(ISBLANK(B3050)),IF(AND(MONTH(B3050)&gt;=4,MONTH(B3050)&lt;=12,B3050&gt;=DATE(INT(LEFT('Fiscal Year'!$B$2,4)),4,1),B3050&lt;=DATE(INT(CONCATENATE("20",RIGHT('Fiscal Year'!$B$2,2))),3,31)),1,0),"")</f>
        <v/>
      </c>
      <c r="E3050" s="138" t="str">
        <f>IF(NOT(ISBLANK(B3050)),IF(AND(MONTH(B3050)&gt;=1,MONTH(B3050)&lt;=3,B3050&gt;=DATE(INT(LEFT('Fiscal Year'!$B$2,4)),4,1),B3050&lt;=DATE(INT(CONCATENATE("20",RIGHT('Fiscal Year'!$B$2,2))),3,31)),1,0),"")</f>
        <v/>
      </c>
      <c r="F3050" s="139" t="str">
        <f>IF(NOT(ISBLANK(B3050)),IF(B3050&lt;'Fiscal Year'!$B$3,1,0),"")</f>
        <v/>
      </c>
      <c r="G3050" s="10"/>
      <c r="H3050" s="10"/>
      <c r="I3050" s="40"/>
      <c r="J3050" s="40"/>
      <c r="K3050" s="53"/>
      <c r="L3050" s="53"/>
      <c r="M3050" s="53"/>
      <c r="N3050" s="53"/>
      <c r="O3050" s="53"/>
      <c r="P3050" s="53"/>
      <c r="Q3050" s="53"/>
      <c r="R3050" s="53"/>
      <c r="S3050" s="53"/>
    </row>
    <row r="3051" spans="1:19" x14ac:dyDescent="0.3">
      <c r="A3051" s="106"/>
      <c r="B3051" s="59"/>
      <c r="C3051" s="137" t="str">
        <f t="shared" si="47"/>
        <v/>
      </c>
      <c r="D3051" s="138" t="str">
        <f>IF(NOT(ISBLANK(B3051)),IF(AND(MONTH(B3051)&gt;=4,MONTH(B3051)&lt;=12,B3051&gt;=DATE(INT(LEFT('Fiscal Year'!$B$2,4)),4,1),B3051&lt;=DATE(INT(CONCATENATE("20",RIGHT('Fiscal Year'!$B$2,2))),3,31)),1,0),"")</f>
        <v/>
      </c>
      <c r="E3051" s="138" t="str">
        <f>IF(NOT(ISBLANK(B3051)),IF(AND(MONTH(B3051)&gt;=1,MONTH(B3051)&lt;=3,B3051&gt;=DATE(INT(LEFT('Fiscal Year'!$B$2,4)),4,1),B3051&lt;=DATE(INT(CONCATENATE("20",RIGHT('Fiscal Year'!$B$2,2))),3,31)),1,0),"")</f>
        <v/>
      </c>
      <c r="F3051" s="139" t="str">
        <f>IF(NOT(ISBLANK(B3051)),IF(B3051&lt;'Fiscal Year'!$B$3,1,0),"")</f>
        <v/>
      </c>
      <c r="G3051" s="10"/>
      <c r="H3051" s="10"/>
      <c r="I3051" s="40"/>
      <c r="J3051" s="40"/>
      <c r="K3051" s="53"/>
      <c r="L3051" s="53"/>
      <c r="M3051" s="53"/>
      <c r="N3051" s="53"/>
      <c r="O3051" s="53"/>
      <c r="P3051" s="53"/>
      <c r="Q3051" s="53"/>
      <c r="R3051" s="53"/>
      <c r="S3051" s="53"/>
    </row>
    <row r="3052" spans="1:19" x14ac:dyDescent="0.3">
      <c r="A3052" s="106"/>
      <c r="B3052" s="59"/>
      <c r="C3052" s="137" t="str">
        <f t="shared" si="47"/>
        <v/>
      </c>
      <c r="D3052" s="138" t="str">
        <f>IF(NOT(ISBLANK(B3052)),IF(AND(MONTH(B3052)&gt;=4,MONTH(B3052)&lt;=12,B3052&gt;=DATE(INT(LEFT('Fiscal Year'!$B$2,4)),4,1),B3052&lt;=DATE(INT(CONCATENATE("20",RIGHT('Fiscal Year'!$B$2,2))),3,31)),1,0),"")</f>
        <v/>
      </c>
      <c r="E3052" s="138" t="str">
        <f>IF(NOT(ISBLANK(B3052)),IF(AND(MONTH(B3052)&gt;=1,MONTH(B3052)&lt;=3,B3052&gt;=DATE(INT(LEFT('Fiscal Year'!$B$2,4)),4,1),B3052&lt;=DATE(INT(CONCATENATE("20",RIGHT('Fiscal Year'!$B$2,2))),3,31)),1,0),"")</f>
        <v/>
      </c>
      <c r="F3052" s="139" t="str">
        <f>IF(NOT(ISBLANK(B3052)),IF(B3052&lt;'Fiscal Year'!$B$3,1,0),"")</f>
        <v/>
      </c>
      <c r="G3052" s="10"/>
      <c r="H3052" s="10"/>
      <c r="I3052" s="40"/>
      <c r="J3052" s="40"/>
      <c r="K3052" s="53"/>
      <c r="L3052" s="53"/>
      <c r="M3052" s="53"/>
      <c r="N3052" s="53"/>
      <c r="O3052" s="53"/>
      <c r="P3052" s="53"/>
      <c r="Q3052" s="53"/>
      <c r="R3052" s="53"/>
      <c r="S3052" s="53"/>
    </row>
    <row r="3053" spans="1:19" x14ac:dyDescent="0.3">
      <c r="A3053" s="106"/>
      <c r="B3053" s="59"/>
      <c r="C3053" s="137" t="str">
        <f t="shared" si="47"/>
        <v/>
      </c>
      <c r="D3053" s="138" t="str">
        <f>IF(NOT(ISBLANK(B3053)),IF(AND(MONTH(B3053)&gt;=4,MONTH(B3053)&lt;=12,B3053&gt;=DATE(INT(LEFT('Fiscal Year'!$B$2,4)),4,1),B3053&lt;=DATE(INT(CONCATENATE("20",RIGHT('Fiscal Year'!$B$2,2))),3,31)),1,0),"")</f>
        <v/>
      </c>
      <c r="E3053" s="138" t="str">
        <f>IF(NOT(ISBLANK(B3053)),IF(AND(MONTH(B3053)&gt;=1,MONTH(B3053)&lt;=3,B3053&gt;=DATE(INT(LEFT('Fiscal Year'!$B$2,4)),4,1),B3053&lt;=DATE(INT(CONCATENATE("20",RIGHT('Fiscal Year'!$B$2,2))),3,31)),1,0),"")</f>
        <v/>
      </c>
      <c r="F3053" s="139" t="str">
        <f>IF(NOT(ISBLANK(B3053)),IF(B3053&lt;'Fiscal Year'!$B$3,1,0),"")</f>
        <v/>
      </c>
      <c r="G3053" s="10"/>
      <c r="H3053" s="10"/>
      <c r="I3053" s="40"/>
      <c r="J3053" s="40"/>
      <c r="K3053" s="53"/>
      <c r="L3053" s="53"/>
      <c r="M3053" s="53"/>
      <c r="N3053" s="53"/>
      <c r="O3053" s="53"/>
      <c r="P3053" s="53"/>
      <c r="Q3053" s="53"/>
      <c r="R3053" s="53"/>
      <c r="S3053" s="53"/>
    </row>
    <row r="3054" spans="1:19" x14ac:dyDescent="0.3">
      <c r="A3054" s="106"/>
      <c r="B3054" s="59"/>
      <c r="C3054" s="137" t="str">
        <f t="shared" si="47"/>
        <v/>
      </c>
      <c r="D3054" s="138" t="str">
        <f>IF(NOT(ISBLANK(B3054)),IF(AND(MONTH(B3054)&gt;=4,MONTH(B3054)&lt;=12,B3054&gt;=DATE(INT(LEFT('Fiscal Year'!$B$2,4)),4,1),B3054&lt;=DATE(INT(CONCATENATE("20",RIGHT('Fiscal Year'!$B$2,2))),3,31)),1,0),"")</f>
        <v/>
      </c>
      <c r="E3054" s="138" t="str">
        <f>IF(NOT(ISBLANK(B3054)),IF(AND(MONTH(B3054)&gt;=1,MONTH(B3054)&lt;=3,B3054&gt;=DATE(INT(LEFT('Fiscal Year'!$B$2,4)),4,1),B3054&lt;=DATE(INT(CONCATENATE("20",RIGHT('Fiscal Year'!$B$2,2))),3,31)),1,0),"")</f>
        <v/>
      </c>
      <c r="F3054" s="139" t="str">
        <f>IF(NOT(ISBLANK(B3054)),IF(B3054&lt;'Fiscal Year'!$B$3,1,0),"")</f>
        <v/>
      </c>
      <c r="G3054" s="10"/>
      <c r="H3054" s="10"/>
      <c r="I3054" s="40"/>
      <c r="J3054" s="40"/>
      <c r="K3054" s="53"/>
      <c r="L3054" s="53"/>
      <c r="M3054" s="53"/>
      <c r="N3054" s="53"/>
      <c r="O3054" s="53"/>
      <c r="P3054" s="53"/>
      <c r="Q3054" s="53"/>
      <c r="R3054" s="53"/>
      <c r="S3054" s="53"/>
    </row>
    <row r="3055" spans="1:19" x14ac:dyDescent="0.3">
      <c r="A3055" s="106"/>
      <c r="B3055" s="59"/>
      <c r="C3055" s="137" t="str">
        <f t="shared" si="47"/>
        <v/>
      </c>
      <c r="D3055" s="138" t="str">
        <f>IF(NOT(ISBLANK(B3055)),IF(AND(MONTH(B3055)&gt;=4,MONTH(B3055)&lt;=12,B3055&gt;=DATE(INT(LEFT('Fiscal Year'!$B$2,4)),4,1),B3055&lt;=DATE(INT(CONCATENATE("20",RIGHT('Fiscal Year'!$B$2,2))),3,31)),1,0),"")</f>
        <v/>
      </c>
      <c r="E3055" s="138" t="str">
        <f>IF(NOT(ISBLANK(B3055)),IF(AND(MONTH(B3055)&gt;=1,MONTH(B3055)&lt;=3,B3055&gt;=DATE(INT(LEFT('Fiscal Year'!$B$2,4)),4,1),B3055&lt;=DATE(INT(CONCATENATE("20",RIGHT('Fiscal Year'!$B$2,2))),3,31)),1,0),"")</f>
        <v/>
      </c>
      <c r="F3055" s="139" t="str">
        <f>IF(NOT(ISBLANK(B3055)),IF(B3055&lt;'Fiscal Year'!$B$3,1,0),"")</f>
        <v/>
      </c>
      <c r="G3055" s="10"/>
      <c r="H3055" s="10"/>
      <c r="I3055" s="40"/>
      <c r="J3055" s="40"/>
      <c r="K3055" s="53"/>
      <c r="L3055" s="53"/>
      <c r="M3055" s="53"/>
      <c r="N3055" s="53"/>
      <c r="O3055" s="53"/>
      <c r="P3055" s="53"/>
      <c r="Q3055" s="53"/>
      <c r="R3055" s="53"/>
      <c r="S3055" s="53"/>
    </row>
    <row r="3056" spans="1:19" x14ac:dyDescent="0.3">
      <c r="A3056" s="106"/>
      <c r="B3056" s="59"/>
      <c r="C3056" s="137" t="str">
        <f t="shared" si="47"/>
        <v/>
      </c>
      <c r="D3056" s="138" t="str">
        <f>IF(NOT(ISBLANK(B3056)),IF(AND(MONTH(B3056)&gt;=4,MONTH(B3056)&lt;=12,B3056&gt;=DATE(INT(LEFT('Fiscal Year'!$B$2,4)),4,1),B3056&lt;=DATE(INT(CONCATENATE("20",RIGHT('Fiscal Year'!$B$2,2))),3,31)),1,0),"")</f>
        <v/>
      </c>
      <c r="E3056" s="138" t="str">
        <f>IF(NOT(ISBLANK(B3056)),IF(AND(MONTH(B3056)&gt;=1,MONTH(B3056)&lt;=3,B3056&gt;=DATE(INT(LEFT('Fiscal Year'!$B$2,4)),4,1),B3056&lt;=DATE(INT(CONCATENATE("20",RIGHT('Fiscal Year'!$B$2,2))),3,31)),1,0),"")</f>
        <v/>
      </c>
      <c r="F3056" s="139" t="str">
        <f>IF(NOT(ISBLANK(B3056)),IF(B3056&lt;'Fiscal Year'!$B$3,1,0),"")</f>
        <v/>
      </c>
      <c r="G3056" s="10"/>
      <c r="H3056" s="10"/>
      <c r="I3056" s="40"/>
      <c r="J3056" s="40"/>
      <c r="K3056" s="53"/>
      <c r="L3056" s="53"/>
      <c r="M3056" s="53"/>
      <c r="N3056" s="53"/>
      <c r="O3056" s="53"/>
      <c r="P3056" s="53"/>
      <c r="Q3056" s="53"/>
      <c r="R3056" s="53"/>
      <c r="S3056" s="53"/>
    </row>
    <row r="3057" spans="1:19" x14ac:dyDescent="0.3">
      <c r="A3057" s="106"/>
      <c r="B3057" s="59"/>
      <c r="C3057" s="137" t="str">
        <f t="shared" si="47"/>
        <v/>
      </c>
      <c r="D3057" s="138" t="str">
        <f>IF(NOT(ISBLANK(B3057)),IF(AND(MONTH(B3057)&gt;=4,MONTH(B3057)&lt;=12,B3057&gt;=DATE(INT(LEFT('Fiscal Year'!$B$2,4)),4,1),B3057&lt;=DATE(INT(CONCATENATE("20",RIGHT('Fiscal Year'!$B$2,2))),3,31)),1,0),"")</f>
        <v/>
      </c>
      <c r="E3057" s="138" t="str">
        <f>IF(NOT(ISBLANK(B3057)),IF(AND(MONTH(B3057)&gt;=1,MONTH(B3057)&lt;=3,B3057&gt;=DATE(INT(LEFT('Fiscal Year'!$B$2,4)),4,1),B3057&lt;=DATE(INT(CONCATENATE("20",RIGHT('Fiscal Year'!$B$2,2))),3,31)),1,0),"")</f>
        <v/>
      </c>
      <c r="F3057" s="139" t="str">
        <f>IF(NOT(ISBLANK(B3057)),IF(B3057&lt;'Fiscal Year'!$B$3,1,0),"")</f>
        <v/>
      </c>
      <c r="G3057" s="10"/>
      <c r="H3057" s="10"/>
      <c r="I3057" s="40"/>
      <c r="J3057" s="40"/>
      <c r="K3057" s="53"/>
      <c r="L3057" s="53"/>
      <c r="M3057" s="53"/>
      <c r="N3057" s="53"/>
      <c r="O3057" s="53"/>
      <c r="P3057" s="53"/>
      <c r="Q3057" s="53"/>
      <c r="R3057" s="53"/>
      <c r="S3057" s="53"/>
    </row>
    <row r="3058" spans="1:19" x14ac:dyDescent="0.3">
      <c r="A3058" s="106"/>
      <c r="B3058" s="59"/>
      <c r="C3058" s="137" t="str">
        <f t="shared" si="47"/>
        <v/>
      </c>
      <c r="D3058" s="138" t="str">
        <f>IF(NOT(ISBLANK(B3058)),IF(AND(MONTH(B3058)&gt;=4,MONTH(B3058)&lt;=12,B3058&gt;=DATE(INT(LEFT('Fiscal Year'!$B$2,4)),4,1),B3058&lt;=DATE(INT(CONCATENATE("20",RIGHT('Fiscal Year'!$B$2,2))),3,31)),1,0),"")</f>
        <v/>
      </c>
      <c r="E3058" s="138" t="str">
        <f>IF(NOT(ISBLANK(B3058)),IF(AND(MONTH(B3058)&gt;=1,MONTH(B3058)&lt;=3,B3058&gt;=DATE(INT(LEFT('Fiscal Year'!$B$2,4)),4,1),B3058&lt;=DATE(INT(CONCATENATE("20",RIGHT('Fiscal Year'!$B$2,2))),3,31)),1,0),"")</f>
        <v/>
      </c>
      <c r="F3058" s="139" t="str">
        <f>IF(NOT(ISBLANK(B3058)),IF(B3058&lt;'Fiscal Year'!$B$3,1,0),"")</f>
        <v/>
      </c>
      <c r="G3058" s="10"/>
      <c r="H3058" s="10"/>
      <c r="I3058" s="40"/>
      <c r="J3058" s="40"/>
      <c r="K3058" s="53"/>
      <c r="L3058" s="53"/>
      <c r="M3058" s="53"/>
      <c r="N3058" s="53"/>
      <c r="O3058" s="53"/>
      <c r="P3058" s="53"/>
      <c r="Q3058" s="53"/>
      <c r="R3058" s="53"/>
      <c r="S3058" s="53"/>
    </row>
    <row r="3059" spans="1:19" x14ac:dyDescent="0.3">
      <c r="A3059" s="106"/>
      <c r="B3059" s="59"/>
      <c r="C3059" s="137" t="str">
        <f t="shared" si="47"/>
        <v/>
      </c>
      <c r="D3059" s="138" t="str">
        <f>IF(NOT(ISBLANK(B3059)),IF(AND(MONTH(B3059)&gt;=4,MONTH(B3059)&lt;=12,B3059&gt;=DATE(INT(LEFT('Fiscal Year'!$B$2,4)),4,1),B3059&lt;=DATE(INT(CONCATENATE("20",RIGHT('Fiscal Year'!$B$2,2))),3,31)),1,0),"")</f>
        <v/>
      </c>
      <c r="E3059" s="138" t="str">
        <f>IF(NOT(ISBLANK(B3059)),IF(AND(MONTH(B3059)&gt;=1,MONTH(B3059)&lt;=3,B3059&gt;=DATE(INT(LEFT('Fiscal Year'!$B$2,4)),4,1),B3059&lt;=DATE(INT(CONCATENATE("20",RIGHT('Fiscal Year'!$B$2,2))),3,31)),1,0),"")</f>
        <v/>
      </c>
      <c r="F3059" s="139" t="str">
        <f>IF(NOT(ISBLANK(B3059)),IF(B3059&lt;'Fiscal Year'!$B$3,1,0),"")</f>
        <v/>
      </c>
      <c r="G3059" s="10"/>
      <c r="H3059" s="10"/>
      <c r="I3059" s="40"/>
      <c r="J3059" s="40"/>
      <c r="K3059" s="53"/>
      <c r="L3059" s="53"/>
      <c r="M3059" s="53"/>
      <c r="N3059" s="53"/>
      <c r="O3059" s="53"/>
      <c r="P3059" s="53"/>
      <c r="Q3059" s="53"/>
      <c r="R3059" s="53"/>
      <c r="S3059" s="53"/>
    </row>
    <row r="3060" spans="1:19" x14ac:dyDescent="0.3">
      <c r="A3060" s="106"/>
      <c r="B3060" s="59"/>
      <c r="C3060" s="137" t="str">
        <f t="shared" si="47"/>
        <v/>
      </c>
      <c r="D3060" s="138" t="str">
        <f>IF(NOT(ISBLANK(B3060)),IF(AND(MONTH(B3060)&gt;=4,MONTH(B3060)&lt;=12,B3060&gt;=DATE(INT(LEFT('Fiscal Year'!$B$2,4)),4,1),B3060&lt;=DATE(INT(CONCATENATE("20",RIGHT('Fiscal Year'!$B$2,2))),3,31)),1,0),"")</f>
        <v/>
      </c>
      <c r="E3060" s="138" t="str">
        <f>IF(NOT(ISBLANK(B3060)),IF(AND(MONTH(B3060)&gt;=1,MONTH(B3060)&lt;=3,B3060&gt;=DATE(INT(LEFT('Fiscal Year'!$B$2,4)),4,1),B3060&lt;=DATE(INT(CONCATENATE("20",RIGHT('Fiscal Year'!$B$2,2))),3,31)),1,0),"")</f>
        <v/>
      </c>
      <c r="F3060" s="139" t="str">
        <f>IF(NOT(ISBLANK(B3060)),IF(B3060&lt;'Fiscal Year'!$B$3,1,0),"")</f>
        <v/>
      </c>
      <c r="G3060" s="10"/>
      <c r="H3060" s="10"/>
      <c r="I3060" s="40"/>
      <c r="J3060" s="40"/>
      <c r="K3060" s="53"/>
      <c r="L3060" s="53"/>
      <c r="M3060" s="53"/>
      <c r="N3060" s="53"/>
      <c r="O3060" s="53"/>
      <c r="P3060" s="53"/>
      <c r="Q3060" s="53"/>
      <c r="R3060" s="53"/>
      <c r="S3060" s="53"/>
    </row>
    <row r="3061" spans="1:19" x14ac:dyDescent="0.3">
      <c r="A3061" s="106"/>
      <c r="B3061" s="59"/>
      <c r="C3061" s="137" t="str">
        <f t="shared" si="47"/>
        <v/>
      </c>
      <c r="D3061" s="138" t="str">
        <f>IF(NOT(ISBLANK(B3061)),IF(AND(MONTH(B3061)&gt;=4,MONTH(B3061)&lt;=12,B3061&gt;=DATE(INT(LEFT('Fiscal Year'!$B$2,4)),4,1),B3061&lt;=DATE(INT(CONCATENATE("20",RIGHT('Fiscal Year'!$B$2,2))),3,31)),1,0),"")</f>
        <v/>
      </c>
      <c r="E3061" s="138" t="str">
        <f>IF(NOT(ISBLANK(B3061)),IF(AND(MONTH(B3061)&gt;=1,MONTH(B3061)&lt;=3,B3061&gt;=DATE(INT(LEFT('Fiscal Year'!$B$2,4)),4,1),B3061&lt;=DATE(INT(CONCATENATE("20",RIGHT('Fiscal Year'!$B$2,2))),3,31)),1,0),"")</f>
        <v/>
      </c>
      <c r="F3061" s="139" t="str">
        <f>IF(NOT(ISBLANK(B3061)),IF(B3061&lt;'Fiscal Year'!$B$3,1,0),"")</f>
        <v/>
      </c>
      <c r="G3061" s="10"/>
      <c r="H3061" s="10"/>
      <c r="I3061" s="40"/>
      <c r="J3061" s="40"/>
      <c r="K3061" s="53"/>
      <c r="L3061" s="53"/>
      <c r="M3061" s="53"/>
      <c r="N3061" s="53"/>
      <c r="O3061" s="53"/>
      <c r="P3061" s="53"/>
      <c r="Q3061" s="53"/>
      <c r="R3061" s="53"/>
      <c r="S3061" s="53"/>
    </row>
    <row r="3062" spans="1:19" x14ac:dyDescent="0.3">
      <c r="A3062" s="106"/>
      <c r="B3062" s="59"/>
      <c r="C3062" s="137" t="str">
        <f t="shared" si="47"/>
        <v/>
      </c>
      <c r="D3062" s="138" t="str">
        <f>IF(NOT(ISBLANK(B3062)),IF(AND(MONTH(B3062)&gt;=4,MONTH(B3062)&lt;=12,B3062&gt;=DATE(INT(LEFT('Fiscal Year'!$B$2,4)),4,1),B3062&lt;=DATE(INT(CONCATENATE("20",RIGHT('Fiscal Year'!$B$2,2))),3,31)),1,0),"")</f>
        <v/>
      </c>
      <c r="E3062" s="138" t="str">
        <f>IF(NOT(ISBLANK(B3062)),IF(AND(MONTH(B3062)&gt;=1,MONTH(B3062)&lt;=3,B3062&gt;=DATE(INT(LEFT('Fiscal Year'!$B$2,4)),4,1),B3062&lt;=DATE(INT(CONCATENATE("20",RIGHT('Fiscal Year'!$B$2,2))),3,31)),1,0),"")</f>
        <v/>
      </c>
      <c r="F3062" s="139" t="str">
        <f>IF(NOT(ISBLANK(B3062)),IF(B3062&lt;'Fiscal Year'!$B$3,1,0),"")</f>
        <v/>
      </c>
      <c r="G3062" s="10"/>
      <c r="H3062" s="10"/>
      <c r="I3062" s="40"/>
      <c r="J3062" s="40"/>
      <c r="K3062" s="53"/>
      <c r="L3062" s="53"/>
      <c r="M3062" s="53"/>
      <c r="N3062" s="53"/>
      <c r="O3062" s="53"/>
      <c r="P3062" s="53"/>
      <c r="Q3062" s="53"/>
      <c r="R3062" s="53"/>
      <c r="S3062" s="53"/>
    </row>
    <row r="3063" spans="1:19" x14ac:dyDescent="0.3">
      <c r="A3063" s="106"/>
      <c r="B3063" s="59"/>
      <c r="C3063" s="137" t="str">
        <f t="shared" si="47"/>
        <v/>
      </c>
      <c r="D3063" s="138" t="str">
        <f>IF(NOT(ISBLANK(B3063)),IF(AND(MONTH(B3063)&gt;=4,MONTH(B3063)&lt;=12,B3063&gt;=DATE(INT(LEFT('Fiscal Year'!$B$2,4)),4,1),B3063&lt;=DATE(INT(CONCATENATE("20",RIGHT('Fiscal Year'!$B$2,2))),3,31)),1,0),"")</f>
        <v/>
      </c>
      <c r="E3063" s="138" t="str">
        <f>IF(NOT(ISBLANK(B3063)),IF(AND(MONTH(B3063)&gt;=1,MONTH(B3063)&lt;=3,B3063&gt;=DATE(INT(LEFT('Fiscal Year'!$B$2,4)),4,1),B3063&lt;=DATE(INT(CONCATENATE("20",RIGHT('Fiscal Year'!$B$2,2))),3,31)),1,0),"")</f>
        <v/>
      </c>
      <c r="F3063" s="139" t="str">
        <f>IF(NOT(ISBLANK(B3063)),IF(B3063&lt;'Fiscal Year'!$B$3,1,0),"")</f>
        <v/>
      </c>
      <c r="G3063" s="10"/>
      <c r="H3063" s="10"/>
      <c r="I3063" s="40"/>
      <c r="J3063" s="40"/>
      <c r="K3063" s="53"/>
      <c r="L3063" s="53"/>
      <c r="M3063" s="53"/>
      <c r="N3063" s="53"/>
      <c r="O3063" s="53"/>
      <c r="P3063" s="53"/>
      <c r="Q3063" s="53"/>
      <c r="R3063" s="53"/>
      <c r="S3063" s="53"/>
    </row>
    <row r="3064" spans="1:19" x14ac:dyDescent="0.3">
      <c r="A3064" s="106"/>
      <c r="B3064" s="59"/>
      <c r="C3064" s="137" t="str">
        <f t="shared" si="47"/>
        <v/>
      </c>
      <c r="D3064" s="138" t="str">
        <f>IF(NOT(ISBLANK(B3064)),IF(AND(MONTH(B3064)&gt;=4,MONTH(B3064)&lt;=12,B3064&gt;=DATE(INT(LEFT('Fiscal Year'!$B$2,4)),4,1),B3064&lt;=DATE(INT(CONCATENATE("20",RIGHT('Fiscal Year'!$B$2,2))),3,31)),1,0),"")</f>
        <v/>
      </c>
      <c r="E3064" s="138" t="str">
        <f>IF(NOT(ISBLANK(B3064)),IF(AND(MONTH(B3064)&gt;=1,MONTH(B3064)&lt;=3,B3064&gt;=DATE(INT(LEFT('Fiscal Year'!$B$2,4)),4,1),B3064&lt;=DATE(INT(CONCATENATE("20",RIGHT('Fiscal Year'!$B$2,2))),3,31)),1,0),"")</f>
        <v/>
      </c>
      <c r="F3064" s="139" t="str">
        <f>IF(NOT(ISBLANK(B3064)),IF(B3064&lt;'Fiscal Year'!$B$3,1,0),"")</f>
        <v/>
      </c>
      <c r="G3064" s="10"/>
      <c r="H3064" s="10"/>
      <c r="I3064" s="40"/>
      <c r="J3064" s="40"/>
      <c r="K3064" s="53"/>
      <c r="L3064" s="53"/>
      <c r="M3064" s="53"/>
      <c r="N3064" s="53"/>
      <c r="O3064" s="53"/>
      <c r="P3064" s="53"/>
      <c r="Q3064" s="53"/>
      <c r="R3064" s="53"/>
      <c r="S3064" s="53"/>
    </row>
    <row r="3065" spans="1:19" x14ac:dyDescent="0.3">
      <c r="A3065" s="106"/>
      <c r="B3065" s="59"/>
      <c r="C3065" s="137" t="str">
        <f t="shared" si="47"/>
        <v/>
      </c>
      <c r="D3065" s="138" t="str">
        <f>IF(NOT(ISBLANK(B3065)),IF(AND(MONTH(B3065)&gt;=4,MONTH(B3065)&lt;=12,B3065&gt;=DATE(INT(LEFT('Fiscal Year'!$B$2,4)),4,1),B3065&lt;=DATE(INT(CONCATENATE("20",RIGHT('Fiscal Year'!$B$2,2))),3,31)),1,0),"")</f>
        <v/>
      </c>
      <c r="E3065" s="138" t="str">
        <f>IF(NOT(ISBLANK(B3065)),IF(AND(MONTH(B3065)&gt;=1,MONTH(B3065)&lt;=3,B3065&gt;=DATE(INT(LEFT('Fiscal Year'!$B$2,4)),4,1),B3065&lt;=DATE(INT(CONCATENATE("20",RIGHT('Fiscal Year'!$B$2,2))),3,31)),1,0),"")</f>
        <v/>
      </c>
      <c r="F3065" s="139" t="str">
        <f>IF(NOT(ISBLANK(B3065)),IF(B3065&lt;'Fiscal Year'!$B$3,1,0),"")</f>
        <v/>
      </c>
      <c r="G3065" s="10"/>
      <c r="H3065" s="10"/>
      <c r="I3065" s="40"/>
      <c r="J3065" s="40"/>
      <c r="K3065" s="53"/>
      <c r="L3065" s="53"/>
      <c r="M3065" s="53"/>
      <c r="N3065" s="53"/>
      <c r="O3065" s="53"/>
      <c r="P3065" s="53"/>
      <c r="Q3065" s="53"/>
      <c r="R3065" s="53"/>
      <c r="S3065" s="53"/>
    </row>
    <row r="3066" spans="1:19" x14ac:dyDescent="0.3">
      <c r="A3066" s="106"/>
      <c r="B3066" s="59"/>
      <c r="C3066" s="137" t="str">
        <f t="shared" si="47"/>
        <v/>
      </c>
      <c r="D3066" s="138" t="str">
        <f>IF(NOT(ISBLANK(B3066)),IF(AND(MONTH(B3066)&gt;=4,MONTH(B3066)&lt;=12,B3066&gt;=DATE(INT(LEFT('Fiscal Year'!$B$2,4)),4,1),B3066&lt;=DATE(INT(CONCATENATE("20",RIGHT('Fiscal Year'!$B$2,2))),3,31)),1,0),"")</f>
        <v/>
      </c>
      <c r="E3066" s="138" t="str">
        <f>IF(NOT(ISBLANK(B3066)),IF(AND(MONTH(B3066)&gt;=1,MONTH(B3066)&lt;=3,B3066&gt;=DATE(INT(LEFT('Fiscal Year'!$B$2,4)),4,1),B3066&lt;=DATE(INT(CONCATENATE("20",RIGHT('Fiscal Year'!$B$2,2))),3,31)),1,0),"")</f>
        <v/>
      </c>
      <c r="F3066" s="139" t="str">
        <f>IF(NOT(ISBLANK(B3066)),IF(B3066&lt;'Fiscal Year'!$B$3,1,0),"")</f>
        <v/>
      </c>
      <c r="G3066" s="10"/>
      <c r="H3066" s="10"/>
      <c r="I3066" s="40"/>
      <c r="J3066" s="40"/>
      <c r="K3066" s="53"/>
      <c r="L3066" s="53"/>
      <c r="M3066" s="53"/>
      <c r="N3066" s="53"/>
      <c r="O3066" s="53"/>
      <c r="P3066" s="53"/>
      <c r="Q3066" s="53"/>
      <c r="R3066" s="53"/>
      <c r="S3066" s="53"/>
    </row>
    <row r="3067" spans="1:19" x14ac:dyDescent="0.3">
      <c r="A3067" s="106"/>
      <c r="B3067" s="59"/>
      <c r="C3067" s="137" t="str">
        <f t="shared" si="47"/>
        <v/>
      </c>
      <c r="D3067" s="138" t="str">
        <f>IF(NOT(ISBLANK(B3067)),IF(AND(MONTH(B3067)&gt;=4,MONTH(B3067)&lt;=12,B3067&gt;=DATE(INT(LEFT('Fiscal Year'!$B$2,4)),4,1),B3067&lt;=DATE(INT(CONCATENATE("20",RIGHT('Fiscal Year'!$B$2,2))),3,31)),1,0),"")</f>
        <v/>
      </c>
      <c r="E3067" s="138" t="str">
        <f>IF(NOT(ISBLANK(B3067)),IF(AND(MONTH(B3067)&gt;=1,MONTH(B3067)&lt;=3,B3067&gt;=DATE(INT(LEFT('Fiscal Year'!$B$2,4)),4,1),B3067&lt;=DATE(INT(CONCATENATE("20",RIGHT('Fiscal Year'!$B$2,2))),3,31)),1,0),"")</f>
        <v/>
      </c>
      <c r="F3067" s="139" t="str">
        <f>IF(NOT(ISBLANK(B3067)),IF(B3067&lt;'Fiscal Year'!$B$3,1,0),"")</f>
        <v/>
      </c>
      <c r="G3067" s="10"/>
      <c r="H3067" s="10"/>
      <c r="I3067" s="40"/>
      <c r="J3067" s="40"/>
      <c r="K3067" s="53"/>
      <c r="L3067" s="53"/>
      <c r="M3067" s="53"/>
      <c r="N3067" s="53"/>
      <c r="O3067" s="53"/>
      <c r="P3067" s="53"/>
      <c r="Q3067" s="53"/>
      <c r="R3067" s="53"/>
      <c r="S3067" s="53"/>
    </row>
    <row r="3068" spans="1:19" x14ac:dyDescent="0.3">
      <c r="A3068" s="106"/>
      <c r="B3068" s="59"/>
      <c r="C3068" s="137" t="str">
        <f t="shared" si="47"/>
        <v/>
      </c>
      <c r="D3068" s="138" t="str">
        <f>IF(NOT(ISBLANK(B3068)),IF(AND(MONTH(B3068)&gt;=4,MONTH(B3068)&lt;=12,B3068&gt;=DATE(INT(LEFT('Fiscal Year'!$B$2,4)),4,1),B3068&lt;=DATE(INT(CONCATENATE("20",RIGHT('Fiscal Year'!$B$2,2))),3,31)),1,0),"")</f>
        <v/>
      </c>
      <c r="E3068" s="138" t="str">
        <f>IF(NOT(ISBLANK(B3068)),IF(AND(MONTH(B3068)&gt;=1,MONTH(B3068)&lt;=3,B3068&gt;=DATE(INT(LEFT('Fiscal Year'!$B$2,4)),4,1),B3068&lt;=DATE(INT(CONCATENATE("20",RIGHT('Fiscal Year'!$B$2,2))),3,31)),1,0),"")</f>
        <v/>
      </c>
      <c r="F3068" s="139" t="str">
        <f>IF(NOT(ISBLANK(B3068)),IF(B3068&lt;'Fiscal Year'!$B$3,1,0),"")</f>
        <v/>
      </c>
      <c r="G3068" s="10"/>
      <c r="H3068" s="10"/>
      <c r="I3068" s="40"/>
      <c r="J3068" s="40"/>
      <c r="K3068" s="53"/>
      <c r="L3068" s="53"/>
      <c r="M3068" s="53"/>
      <c r="N3068" s="53"/>
      <c r="O3068" s="53"/>
      <c r="P3068" s="53"/>
      <c r="Q3068" s="53"/>
      <c r="R3068" s="53"/>
      <c r="S3068" s="53"/>
    </row>
    <row r="3069" spans="1:19" x14ac:dyDescent="0.3">
      <c r="A3069" s="106"/>
      <c r="B3069" s="59"/>
      <c r="C3069" s="137" t="str">
        <f t="shared" si="47"/>
        <v/>
      </c>
      <c r="D3069" s="138" t="str">
        <f>IF(NOT(ISBLANK(B3069)),IF(AND(MONTH(B3069)&gt;=4,MONTH(B3069)&lt;=12,B3069&gt;=DATE(INT(LEFT('Fiscal Year'!$B$2,4)),4,1),B3069&lt;=DATE(INT(CONCATENATE("20",RIGHT('Fiscal Year'!$B$2,2))),3,31)),1,0),"")</f>
        <v/>
      </c>
      <c r="E3069" s="138" t="str">
        <f>IF(NOT(ISBLANK(B3069)),IF(AND(MONTH(B3069)&gt;=1,MONTH(B3069)&lt;=3,B3069&gt;=DATE(INT(LEFT('Fiscal Year'!$B$2,4)),4,1),B3069&lt;=DATE(INT(CONCATENATE("20",RIGHT('Fiscal Year'!$B$2,2))),3,31)),1,0),"")</f>
        <v/>
      </c>
      <c r="F3069" s="139" t="str">
        <f>IF(NOT(ISBLANK(B3069)),IF(B3069&lt;'Fiscal Year'!$B$3,1,0),"")</f>
        <v/>
      </c>
      <c r="G3069" s="10"/>
      <c r="H3069" s="10"/>
      <c r="I3069" s="40"/>
      <c r="J3069" s="40"/>
      <c r="K3069" s="53"/>
      <c r="L3069" s="53"/>
      <c r="M3069" s="53"/>
      <c r="N3069" s="53"/>
      <c r="O3069" s="53"/>
      <c r="P3069" s="53"/>
      <c r="Q3069" s="53"/>
      <c r="R3069" s="53"/>
      <c r="S3069" s="53"/>
    </row>
    <row r="3070" spans="1:19" x14ac:dyDescent="0.3">
      <c r="A3070" s="106"/>
      <c r="B3070" s="59"/>
      <c r="C3070" s="137" t="str">
        <f t="shared" si="47"/>
        <v/>
      </c>
      <c r="D3070" s="138" t="str">
        <f>IF(NOT(ISBLANK(B3070)),IF(AND(MONTH(B3070)&gt;=4,MONTH(B3070)&lt;=12,B3070&gt;=DATE(INT(LEFT('Fiscal Year'!$B$2,4)),4,1),B3070&lt;=DATE(INT(CONCATENATE("20",RIGHT('Fiscal Year'!$B$2,2))),3,31)),1,0),"")</f>
        <v/>
      </c>
      <c r="E3070" s="138" t="str">
        <f>IF(NOT(ISBLANK(B3070)),IF(AND(MONTH(B3070)&gt;=1,MONTH(B3070)&lt;=3,B3070&gt;=DATE(INT(LEFT('Fiscal Year'!$B$2,4)),4,1),B3070&lt;=DATE(INT(CONCATENATE("20",RIGHT('Fiscal Year'!$B$2,2))),3,31)),1,0),"")</f>
        <v/>
      </c>
      <c r="F3070" s="139" t="str">
        <f>IF(NOT(ISBLANK(B3070)),IF(B3070&lt;'Fiscal Year'!$B$3,1,0),"")</f>
        <v/>
      </c>
      <c r="G3070" s="10"/>
      <c r="H3070" s="10"/>
      <c r="I3070" s="40"/>
      <c r="J3070" s="40"/>
      <c r="K3070" s="53"/>
      <c r="L3070" s="53"/>
      <c r="M3070" s="53"/>
      <c r="N3070" s="53"/>
      <c r="O3070" s="53"/>
      <c r="P3070" s="53"/>
      <c r="Q3070" s="53"/>
      <c r="R3070" s="53"/>
      <c r="S3070" s="53"/>
    </row>
    <row r="3071" spans="1:19" x14ac:dyDescent="0.3">
      <c r="A3071" s="106"/>
      <c r="B3071" s="59"/>
      <c r="C3071" s="137" t="str">
        <f t="shared" si="47"/>
        <v/>
      </c>
      <c r="D3071" s="138" t="str">
        <f>IF(NOT(ISBLANK(B3071)),IF(AND(MONTH(B3071)&gt;=4,MONTH(B3071)&lt;=12,B3071&gt;=DATE(INT(LEFT('Fiscal Year'!$B$2,4)),4,1),B3071&lt;=DATE(INT(CONCATENATE("20",RIGHT('Fiscal Year'!$B$2,2))),3,31)),1,0),"")</f>
        <v/>
      </c>
      <c r="E3071" s="138" t="str">
        <f>IF(NOT(ISBLANK(B3071)),IF(AND(MONTH(B3071)&gt;=1,MONTH(B3071)&lt;=3,B3071&gt;=DATE(INT(LEFT('Fiscal Year'!$B$2,4)),4,1),B3071&lt;=DATE(INT(CONCATENATE("20",RIGHT('Fiscal Year'!$B$2,2))),3,31)),1,0),"")</f>
        <v/>
      </c>
      <c r="F3071" s="139" t="str">
        <f>IF(NOT(ISBLANK(B3071)),IF(B3071&lt;'Fiscal Year'!$B$3,1,0),"")</f>
        <v/>
      </c>
      <c r="G3071" s="10"/>
      <c r="H3071" s="10"/>
      <c r="I3071" s="40"/>
      <c r="J3071" s="40"/>
      <c r="K3071" s="53"/>
      <c r="L3071" s="53"/>
      <c r="M3071" s="53"/>
      <c r="N3071" s="53"/>
      <c r="O3071" s="53"/>
      <c r="P3071" s="53"/>
      <c r="Q3071" s="53"/>
      <c r="R3071" s="53"/>
      <c r="S3071" s="53"/>
    </row>
    <row r="3072" spans="1:19" x14ac:dyDescent="0.3">
      <c r="A3072" s="106"/>
      <c r="B3072" s="59"/>
      <c r="C3072" s="137" t="str">
        <f t="shared" si="47"/>
        <v/>
      </c>
      <c r="D3072" s="138" t="str">
        <f>IF(NOT(ISBLANK(B3072)),IF(AND(MONTH(B3072)&gt;=4,MONTH(B3072)&lt;=12,B3072&gt;=DATE(INT(LEFT('Fiscal Year'!$B$2,4)),4,1),B3072&lt;=DATE(INT(CONCATENATE("20",RIGHT('Fiscal Year'!$B$2,2))),3,31)),1,0),"")</f>
        <v/>
      </c>
      <c r="E3072" s="138" t="str">
        <f>IF(NOT(ISBLANK(B3072)),IF(AND(MONTH(B3072)&gt;=1,MONTH(B3072)&lt;=3,B3072&gt;=DATE(INT(LEFT('Fiscal Year'!$B$2,4)),4,1),B3072&lt;=DATE(INT(CONCATENATE("20",RIGHT('Fiscal Year'!$B$2,2))),3,31)),1,0),"")</f>
        <v/>
      </c>
      <c r="F3072" s="139" t="str">
        <f>IF(NOT(ISBLANK(B3072)),IF(B3072&lt;'Fiscal Year'!$B$3,1,0),"")</f>
        <v/>
      </c>
      <c r="G3072" s="10"/>
      <c r="H3072" s="10"/>
      <c r="I3072" s="40"/>
      <c r="J3072" s="40"/>
      <c r="K3072" s="53"/>
      <c r="L3072" s="53"/>
      <c r="M3072" s="53"/>
      <c r="N3072" s="53"/>
      <c r="O3072" s="53"/>
      <c r="P3072" s="53"/>
      <c r="Q3072" s="53"/>
      <c r="R3072" s="53"/>
      <c r="S3072" s="53"/>
    </row>
    <row r="3073" spans="1:19" x14ac:dyDescent="0.3">
      <c r="A3073" s="106"/>
      <c r="B3073" s="59"/>
      <c r="C3073" s="137" t="str">
        <f t="shared" si="47"/>
        <v/>
      </c>
      <c r="D3073" s="138" t="str">
        <f>IF(NOT(ISBLANK(B3073)),IF(AND(MONTH(B3073)&gt;=4,MONTH(B3073)&lt;=12,B3073&gt;=DATE(INT(LEFT('Fiscal Year'!$B$2,4)),4,1),B3073&lt;=DATE(INT(CONCATENATE("20",RIGHT('Fiscal Year'!$B$2,2))),3,31)),1,0),"")</f>
        <v/>
      </c>
      <c r="E3073" s="138" t="str">
        <f>IF(NOT(ISBLANK(B3073)),IF(AND(MONTH(B3073)&gt;=1,MONTH(B3073)&lt;=3,B3073&gt;=DATE(INT(LEFT('Fiscal Year'!$B$2,4)),4,1),B3073&lt;=DATE(INT(CONCATENATE("20",RIGHT('Fiscal Year'!$B$2,2))),3,31)),1,0),"")</f>
        <v/>
      </c>
      <c r="F3073" s="139" t="str">
        <f>IF(NOT(ISBLANK(B3073)),IF(B3073&lt;'Fiscal Year'!$B$3,1,0),"")</f>
        <v/>
      </c>
      <c r="G3073" s="10"/>
      <c r="H3073" s="10"/>
      <c r="I3073" s="40"/>
      <c r="J3073" s="40"/>
      <c r="K3073" s="53"/>
      <c r="L3073" s="53"/>
      <c r="M3073" s="53"/>
      <c r="N3073" s="53"/>
      <c r="O3073" s="53"/>
      <c r="P3073" s="53"/>
      <c r="Q3073" s="53"/>
      <c r="R3073" s="53"/>
      <c r="S3073" s="53"/>
    </row>
    <row r="3074" spans="1:19" x14ac:dyDescent="0.3">
      <c r="A3074" s="106"/>
      <c r="B3074" s="59"/>
      <c r="C3074" s="137" t="str">
        <f t="shared" si="47"/>
        <v/>
      </c>
      <c r="D3074" s="138" t="str">
        <f>IF(NOT(ISBLANK(B3074)),IF(AND(MONTH(B3074)&gt;=4,MONTH(B3074)&lt;=12,B3074&gt;=DATE(INT(LEFT('Fiscal Year'!$B$2,4)),4,1),B3074&lt;=DATE(INT(CONCATENATE("20",RIGHT('Fiscal Year'!$B$2,2))),3,31)),1,0),"")</f>
        <v/>
      </c>
      <c r="E3074" s="138" t="str">
        <f>IF(NOT(ISBLANK(B3074)),IF(AND(MONTH(B3074)&gt;=1,MONTH(B3074)&lt;=3,B3074&gt;=DATE(INT(LEFT('Fiscal Year'!$B$2,4)),4,1),B3074&lt;=DATE(INT(CONCATENATE("20",RIGHT('Fiscal Year'!$B$2,2))),3,31)),1,0),"")</f>
        <v/>
      </c>
      <c r="F3074" s="139" t="str">
        <f>IF(NOT(ISBLANK(B3074)),IF(B3074&lt;'Fiscal Year'!$B$3,1,0),"")</f>
        <v/>
      </c>
      <c r="G3074" s="10"/>
      <c r="H3074" s="10"/>
      <c r="I3074" s="40"/>
      <c r="J3074" s="40"/>
      <c r="K3074" s="53"/>
      <c r="L3074" s="53"/>
      <c r="M3074" s="53"/>
      <c r="N3074" s="53"/>
      <c r="O3074" s="53"/>
      <c r="P3074" s="53"/>
      <c r="Q3074" s="53"/>
      <c r="R3074" s="53"/>
      <c r="S3074" s="53"/>
    </row>
    <row r="3075" spans="1:19" x14ac:dyDescent="0.3">
      <c r="A3075" s="106"/>
      <c r="B3075" s="59"/>
      <c r="C3075" s="137" t="str">
        <f t="shared" si="47"/>
        <v/>
      </c>
      <c r="D3075" s="138" t="str">
        <f>IF(NOT(ISBLANK(B3075)),IF(AND(MONTH(B3075)&gt;=4,MONTH(B3075)&lt;=12,B3075&gt;=DATE(INT(LEFT('Fiscal Year'!$B$2,4)),4,1),B3075&lt;=DATE(INT(CONCATENATE("20",RIGHT('Fiscal Year'!$B$2,2))),3,31)),1,0),"")</f>
        <v/>
      </c>
      <c r="E3075" s="138" t="str">
        <f>IF(NOT(ISBLANK(B3075)),IF(AND(MONTH(B3075)&gt;=1,MONTH(B3075)&lt;=3,B3075&gt;=DATE(INT(LEFT('Fiscal Year'!$B$2,4)),4,1),B3075&lt;=DATE(INT(CONCATENATE("20",RIGHT('Fiscal Year'!$B$2,2))),3,31)),1,0),"")</f>
        <v/>
      </c>
      <c r="F3075" s="139" t="str">
        <f>IF(NOT(ISBLANK(B3075)),IF(B3075&lt;'Fiscal Year'!$B$3,1,0),"")</f>
        <v/>
      </c>
      <c r="G3075" s="10"/>
      <c r="H3075" s="10"/>
      <c r="I3075" s="40"/>
      <c r="J3075" s="40"/>
      <c r="K3075" s="53"/>
      <c r="L3075" s="53"/>
      <c r="M3075" s="53"/>
      <c r="N3075" s="53"/>
      <c r="O3075" s="53"/>
      <c r="P3075" s="53"/>
      <c r="Q3075" s="53"/>
      <c r="R3075" s="53"/>
      <c r="S3075" s="53"/>
    </row>
    <row r="3076" spans="1:19" x14ac:dyDescent="0.3">
      <c r="A3076" s="106"/>
      <c r="B3076" s="59"/>
      <c r="C3076" s="137" t="str">
        <f t="shared" ref="C3076:C3139" si="48">IF(AND(NOT(ISBLANK(B3076)),B3076&gt;=43556),B3076+90,"")</f>
        <v/>
      </c>
      <c r="D3076" s="138" t="str">
        <f>IF(NOT(ISBLANK(B3076)),IF(AND(MONTH(B3076)&gt;=4,MONTH(B3076)&lt;=12,B3076&gt;=DATE(INT(LEFT('Fiscal Year'!$B$2,4)),4,1),B3076&lt;=DATE(INT(CONCATENATE("20",RIGHT('Fiscal Year'!$B$2,2))),3,31)),1,0),"")</f>
        <v/>
      </c>
      <c r="E3076" s="138" t="str">
        <f>IF(NOT(ISBLANK(B3076)),IF(AND(MONTH(B3076)&gt;=1,MONTH(B3076)&lt;=3,B3076&gt;=DATE(INT(LEFT('Fiscal Year'!$B$2,4)),4,1),B3076&lt;=DATE(INT(CONCATENATE("20",RIGHT('Fiscal Year'!$B$2,2))),3,31)),1,0),"")</f>
        <v/>
      </c>
      <c r="F3076" s="139" t="str">
        <f>IF(NOT(ISBLANK(B3076)),IF(B3076&lt;'Fiscal Year'!$B$3,1,0),"")</f>
        <v/>
      </c>
      <c r="G3076" s="10"/>
      <c r="H3076" s="10"/>
      <c r="I3076" s="40"/>
      <c r="J3076" s="40"/>
      <c r="K3076" s="53"/>
      <c r="L3076" s="53"/>
      <c r="M3076" s="53"/>
      <c r="N3076" s="53"/>
      <c r="O3076" s="53"/>
      <c r="P3076" s="53"/>
      <c r="Q3076" s="53"/>
      <c r="R3076" s="53"/>
      <c r="S3076" s="53"/>
    </row>
    <row r="3077" spans="1:19" x14ac:dyDescent="0.3">
      <c r="A3077" s="106"/>
      <c r="B3077" s="59"/>
      <c r="C3077" s="137" t="str">
        <f t="shared" si="48"/>
        <v/>
      </c>
      <c r="D3077" s="138" t="str">
        <f>IF(NOT(ISBLANK(B3077)),IF(AND(MONTH(B3077)&gt;=4,MONTH(B3077)&lt;=12,B3077&gt;=DATE(INT(LEFT('Fiscal Year'!$B$2,4)),4,1),B3077&lt;=DATE(INT(CONCATENATE("20",RIGHT('Fiscal Year'!$B$2,2))),3,31)),1,0),"")</f>
        <v/>
      </c>
      <c r="E3077" s="138" t="str">
        <f>IF(NOT(ISBLANK(B3077)),IF(AND(MONTH(B3077)&gt;=1,MONTH(B3077)&lt;=3,B3077&gt;=DATE(INT(LEFT('Fiscal Year'!$B$2,4)),4,1),B3077&lt;=DATE(INT(CONCATENATE("20",RIGHT('Fiscal Year'!$B$2,2))),3,31)),1,0),"")</f>
        <v/>
      </c>
      <c r="F3077" s="139" t="str">
        <f>IF(NOT(ISBLANK(B3077)),IF(B3077&lt;'Fiscal Year'!$B$3,1,0),"")</f>
        <v/>
      </c>
      <c r="G3077" s="10"/>
      <c r="H3077" s="10"/>
      <c r="I3077" s="40"/>
      <c r="J3077" s="40"/>
      <c r="K3077" s="53"/>
      <c r="L3077" s="53"/>
      <c r="M3077" s="53"/>
      <c r="N3077" s="53"/>
      <c r="O3077" s="53"/>
      <c r="P3077" s="53"/>
      <c r="Q3077" s="53"/>
      <c r="R3077" s="53"/>
      <c r="S3077" s="53"/>
    </row>
    <row r="3078" spans="1:19" x14ac:dyDescent="0.3">
      <c r="A3078" s="106"/>
      <c r="B3078" s="59"/>
      <c r="C3078" s="137" t="str">
        <f t="shared" si="48"/>
        <v/>
      </c>
      <c r="D3078" s="138" t="str">
        <f>IF(NOT(ISBLANK(B3078)),IF(AND(MONTH(B3078)&gt;=4,MONTH(B3078)&lt;=12,B3078&gt;=DATE(INT(LEFT('Fiscal Year'!$B$2,4)),4,1),B3078&lt;=DATE(INT(CONCATENATE("20",RIGHT('Fiscal Year'!$B$2,2))),3,31)),1,0),"")</f>
        <v/>
      </c>
      <c r="E3078" s="138" t="str">
        <f>IF(NOT(ISBLANK(B3078)),IF(AND(MONTH(B3078)&gt;=1,MONTH(B3078)&lt;=3,B3078&gt;=DATE(INT(LEFT('Fiscal Year'!$B$2,4)),4,1),B3078&lt;=DATE(INT(CONCATENATE("20",RIGHT('Fiscal Year'!$B$2,2))),3,31)),1,0),"")</f>
        <v/>
      </c>
      <c r="F3078" s="139" t="str">
        <f>IF(NOT(ISBLANK(B3078)),IF(B3078&lt;'Fiscal Year'!$B$3,1,0),"")</f>
        <v/>
      </c>
      <c r="G3078" s="10"/>
      <c r="H3078" s="10"/>
      <c r="I3078" s="40"/>
      <c r="J3078" s="40"/>
      <c r="K3078" s="53"/>
      <c r="L3078" s="53"/>
      <c r="M3078" s="53"/>
      <c r="N3078" s="53"/>
      <c r="O3078" s="53"/>
      <c r="P3078" s="53"/>
      <c r="Q3078" s="53"/>
      <c r="R3078" s="53"/>
      <c r="S3078" s="53"/>
    </row>
    <row r="3079" spans="1:19" x14ac:dyDescent="0.3">
      <c r="A3079" s="106"/>
      <c r="B3079" s="59"/>
      <c r="C3079" s="137" t="str">
        <f t="shared" si="48"/>
        <v/>
      </c>
      <c r="D3079" s="138" t="str">
        <f>IF(NOT(ISBLANK(B3079)),IF(AND(MONTH(B3079)&gt;=4,MONTH(B3079)&lt;=12,B3079&gt;=DATE(INT(LEFT('Fiscal Year'!$B$2,4)),4,1),B3079&lt;=DATE(INT(CONCATENATE("20",RIGHT('Fiscal Year'!$B$2,2))),3,31)),1,0),"")</f>
        <v/>
      </c>
      <c r="E3079" s="138" t="str">
        <f>IF(NOT(ISBLANK(B3079)),IF(AND(MONTH(B3079)&gt;=1,MONTH(B3079)&lt;=3,B3079&gt;=DATE(INT(LEFT('Fiscal Year'!$B$2,4)),4,1),B3079&lt;=DATE(INT(CONCATENATE("20",RIGHT('Fiscal Year'!$B$2,2))),3,31)),1,0),"")</f>
        <v/>
      </c>
      <c r="F3079" s="139" t="str">
        <f>IF(NOT(ISBLANK(B3079)),IF(B3079&lt;'Fiscal Year'!$B$3,1,0),"")</f>
        <v/>
      </c>
      <c r="G3079" s="10"/>
      <c r="H3079" s="10"/>
      <c r="I3079" s="40"/>
      <c r="J3079" s="40"/>
      <c r="K3079" s="53"/>
      <c r="L3079" s="53"/>
      <c r="M3079" s="53"/>
      <c r="N3079" s="53"/>
      <c r="O3079" s="53"/>
      <c r="P3079" s="53"/>
      <c r="Q3079" s="53"/>
      <c r="R3079" s="53"/>
      <c r="S3079" s="53"/>
    </row>
    <row r="3080" spans="1:19" x14ac:dyDescent="0.3">
      <c r="A3080" s="106"/>
      <c r="B3080" s="59"/>
      <c r="C3080" s="137" t="str">
        <f t="shared" si="48"/>
        <v/>
      </c>
      <c r="D3080" s="138" t="str">
        <f>IF(NOT(ISBLANK(B3080)),IF(AND(MONTH(B3080)&gt;=4,MONTH(B3080)&lt;=12,B3080&gt;=DATE(INT(LEFT('Fiscal Year'!$B$2,4)),4,1),B3080&lt;=DATE(INT(CONCATENATE("20",RIGHT('Fiscal Year'!$B$2,2))),3,31)),1,0),"")</f>
        <v/>
      </c>
      <c r="E3080" s="138" t="str">
        <f>IF(NOT(ISBLANK(B3080)),IF(AND(MONTH(B3080)&gt;=1,MONTH(B3080)&lt;=3,B3080&gt;=DATE(INT(LEFT('Fiscal Year'!$B$2,4)),4,1),B3080&lt;=DATE(INT(CONCATENATE("20",RIGHT('Fiscal Year'!$B$2,2))),3,31)),1,0),"")</f>
        <v/>
      </c>
      <c r="F3080" s="139" t="str">
        <f>IF(NOT(ISBLANK(B3080)),IF(B3080&lt;'Fiscal Year'!$B$3,1,0),"")</f>
        <v/>
      </c>
      <c r="G3080" s="10"/>
      <c r="H3080" s="10"/>
      <c r="I3080" s="40"/>
      <c r="J3080" s="40"/>
      <c r="K3080" s="53"/>
      <c r="L3080" s="53"/>
      <c r="M3080" s="53"/>
      <c r="N3080" s="53"/>
      <c r="O3080" s="53"/>
      <c r="P3080" s="53"/>
      <c r="Q3080" s="53"/>
      <c r="R3080" s="53"/>
      <c r="S3080" s="53"/>
    </row>
    <row r="3081" spans="1:19" x14ac:dyDescent="0.3">
      <c r="A3081" s="106"/>
      <c r="B3081" s="59"/>
      <c r="C3081" s="137" t="str">
        <f t="shared" si="48"/>
        <v/>
      </c>
      <c r="D3081" s="138" t="str">
        <f>IF(NOT(ISBLANK(B3081)),IF(AND(MONTH(B3081)&gt;=4,MONTH(B3081)&lt;=12,B3081&gt;=DATE(INT(LEFT('Fiscal Year'!$B$2,4)),4,1),B3081&lt;=DATE(INT(CONCATENATE("20",RIGHT('Fiscal Year'!$B$2,2))),3,31)),1,0),"")</f>
        <v/>
      </c>
      <c r="E3081" s="138" t="str">
        <f>IF(NOT(ISBLANK(B3081)),IF(AND(MONTH(B3081)&gt;=1,MONTH(B3081)&lt;=3,B3081&gt;=DATE(INT(LEFT('Fiscal Year'!$B$2,4)),4,1),B3081&lt;=DATE(INT(CONCATENATE("20",RIGHT('Fiscal Year'!$B$2,2))),3,31)),1,0),"")</f>
        <v/>
      </c>
      <c r="F3081" s="139" t="str">
        <f>IF(NOT(ISBLANK(B3081)),IF(B3081&lt;'Fiscal Year'!$B$3,1,0),"")</f>
        <v/>
      </c>
      <c r="G3081" s="10"/>
      <c r="H3081" s="10"/>
      <c r="I3081" s="40"/>
      <c r="J3081" s="40"/>
      <c r="K3081" s="53"/>
      <c r="L3081" s="53"/>
      <c r="M3081" s="53"/>
      <c r="N3081" s="53"/>
      <c r="O3081" s="53"/>
      <c r="P3081" s="53"/>
      <c r="Q3081" s="53"/>
      <c r="R3081" s="53"/>
      <c r="S3081" s="53"/>
    </row>
    <row r="3082" spans="1:19" x14ac:dyDescent="0.3">
      <c r="A3082" s="106"/>
      <c r="B3082" s="59"/>
      <c r="C3082" s="137" t="str">
        <f t="shared" si="48"/>
        <v/>
      </c>
      <c r="D3082" s="138" t="str">
        <f>IF(NOT(ISBLANK(B3082)),IF(AND(MONTH(B3082)&gt;=4,MONTH(B3082)&lt;=12,B3082&gt;=DATE(INT(LEFT('Fiscal Year'!$B$2,4)),4,1),B3082&lt;=DATE(INT(CONCATENATE("20",RIGHT('Fiscal Year'!$B$2,2))),3,31)),1,0),"")</f>
        <v/>
      </c>
      <c r="E3082" s="138" t="str">
        <f>IF(NOT(ISBLANK(B3082)),IF(AND(MONTH(B3082)&gt;=1,MONTH(B3082)&lt;=3,B3082&gt;=DATE(INT(LEFT('Fiscal Year'!$B$2,4)),4,1),B3082&lt;=DATE(INT(CONCATENATE("20",RIGHT('Fiscal Year'!$B$2,2))),3,31)),1,0),"")</f>
        <v/>
      </c>
      <c r="F3082" s="139" t="str">
        <f>IF(NOT(ISBLANK(B3082)),IF(B3082&lt;'Fiscal Year'!$B$3,1,0),"")</f>
        <v/>
      </c>
      <c r="G3082" s="10"/>
      <c r="H3082" s="10"/>
      <c r="I3082" s="40"/>
      <c r="J3082" s="40"/>
      <c r="K3082" s="53"/>
      <c r="L3082" s="53"/>
      <c r="M3082" s="53"/>
      <c r="N3082" s="53"/>
      <c r="O3082" s="53"/>
      <c r="P3082" s="53"/>
      <c r="Q3082" s="53"/>
      <c r="R3082" s="53"/>
      <c r="S3082" s="53"/>
    </row>
    <row r="3083" spans="1:19" x14ac:dyDescent="0.3">
      <c r="A3083" s="106"/>
      <c r="B3083" s="59"/>
      <c r="C3083" s="137" t="str">
        <f t="shared" si="48"/>
        <v/>
      </c>
      <c r="D3083" s="138" t="str">
        <f>IF(NOT(ISBLANK(B3083)),IF(AND(MONTH(B3083)&gt;=4,MONTH(B3083)&lt;=12,B3083&gt;=DATE(INT(LEFT('Fiscal Year'!$B$2,4)),4,1),B3083&lt;=DATE(INT(CONCATENATE("20",RIGHT('Fiscal Year'!$B$2,2))),3,31)),1,0),"")</f>
        <v/>
      </c>
      <c r="E3083" s="138" t="str">
        <f>IF(NOT(ISBLANK(B3083)),IF(AND(MONTH(B3083)&gt;=1,MONTH(B3083)&lt;=3,B3083&gt;=DATE(INT(LEFT('Fiscal Year'!$B$2,4)),4,1),B3083&lt;=DATE(INT(CONCATENATE("20",RIGHT('Fiscal Year'!$B$2,2))),3,31)),1,0),"")</f>
        <v/>
      </c>
      <c r="F3083" s="139" t="str">
        <f>IF(NOT(ISBLANK(B3083)),IF(B3083&lt;'Fiscal Year'!$B$3,1,0),"")</f>
        <v/>
      </c>
      <c r="G3083" s="10"/>
      <c r="H3083" s="10"/>
      <c r="I3083" s="40"/>
      <c r="J3083" s="40"/>
      <c r="K3083" s="53"/>
      <c r="L3083" s="53"/>
      <c r="M3083" s="53"/>
      <c r="N3083" s="53"/>
      <c r="O3083" s="53"/>
      <c r="P3083" s="53"/>
      <c r="Q3083" s="53"/>
      <c r="R3083" s="53"/>
      <c r="S3083" s="53"/>
    </row>
    <row r="3084" spans="1:19" x14ac:dyDescent="0.3">
      <c r="A3084" s="106"/>
      <c r="B3084" s="59"/>
      <c r="C3084" s="137" t="str">
        <f t="shared" si="48"/>
        <v/>
      </c>
      <c r="D3084" s="138" t="str">
        <f>IF(NOT(ISBLANK(B3084)),IF(AND(MONTH(B3084)&gt;=4,MONTH(B3084)&lt;=12,B3084&gt;=DATE(INT(LEFT('Fiscal Year'!$B$2,4)),4,1),B3084&lt;=DATE(INT(CONCATENATE("20",RIGHT('Fiscal Year'!$B$2,2))),3,31)),1,0),"")</f>
        <v/>
      </c>
      <c r="E3084" s="138" t="str">
        <f>IF(NOT(ISBLANK(B3084)),IF(AND(MONTH(B3084)&gt;=1,MONTH(B3084)&lt;=3,B3084&gt;=DATE(INT(LEFT('Fiscal Year'!$B$2,4)),4,1),B3084&lt;=DATE(INT(CONCATENATE("20",RIGHT('Fiscal Year'!$B$2,2))),3,31)),1,0),"")</f>
        <v/>
      </c>
      <c r="F3084" s="139" t="str">
        <f>IF(NOT(ISBLANK(B3084)),IF(B3084&lt;'Fiscal Year'!$B$3,1,0),"")</f>
        <v/>
      </c>
      <c r="G3084" s="10"/>
      <c r="H3084" s="10"/>
      <c r="I3084" s="40"/>
      <c r="J3084" s="40"/>
      <c r="K3084" s="53"/>
      <c r="L3084" s="53"/>
      <c r="M3084" s="53"/>
      <c r="N3084" s="53"/>
      <c r="O3084" s="53"/>
      <c r="P3084" s="53"/>
      <c r="Q3084" s="53"/>
      <c r="R3084" s="53"/>
      <c r="S3084" s="53"/>
    </row>
    <row r="3085" spans="1:19" x14ac:dyDescent="0.3">
      <c r="A3085" s="106"/>
      <c r="B3085" s="59"/>
      <c r="C3085" s="137" t="str">
        <f t="shared" si="48"/>
        <v/>
      </c>
      <c r="D3085" s="138" t="str">
        <f>IF(NOT(ISBLANK(B3085)),IF(AND(MONTH(B3085)&gt;=4,MONTH(B3085)&lt;=12,B3085&gt;=DATE(INT(LEFT('Fiscal Year'!$B$2,4)),4,1),B3085&lt;=DATE(INT(CONCATENATE("20",RIGHT('Fiscal Year'!$B$2,2))),3,31)),1,0),"")</f>
        <v/>
      </c>
      <c r="E3085" s="138" t="str">
        <f>IF(NOT(ISBLANK(B3085)),IF(AND(MONTH(B3085)&gt;=1,MONTH(B3085)&lt;=3,B3085&gt;=DATE(INT(LEFT('Fiscal Year'!$B$2,4)),4,1),B3085&lt;=DATE(INT(CONCATENATE("20",RIGHT('Fiscal Year'!$B$2,2))),3,31)),1,0),"")</f>
        <v/>
      </c>
      <c r="F3085" s="139" t="str">
        <f>IF(NOT(ISBLANK(B3085)),IF(B3085&lt;'Fiscal Year'!$B$3,1,0),"")</f>
        <v/>
      </c>
      <c r="G3085" s="10"/>
      <c r="H3085" s="10"/>
      <c r="I3085" s="40"/>
      <c r="J3085" s="40"/>
      <c r="K3085" s="53"/>
      <c r="L3085" s="53"/>
      <c r="M3085" s="53"/>
      <c r="N3085" s="53"/>
      <c r="O3085" s="53"/>
      <c r="P3085" s="53"/>
      <c r="Q3085" s="53"/>
      <c r="R3085" s="53"/>
      <c r="S3085" s="53"/>
    </row>
    <row r="3086" spans="1:19" x14ac:dyDescent="0.3">
      <c r="A3086" s="106"/>
      <c r="B3086" s="59"/>
      <c r="C3086" s="137" t="str">
        <f t="shared" si="48"/>
        <v/>
      </c>
      <c r="D3086" s="138" t="str">
        <f>IF(NOT(ISBLANK(B3086)),IF(AND(MONTH(B3086)&gt;=4,MONTH(B3086)&lt;=12,B3086&gt;=DATE(INT(LEFT('Fiscal Year'!$B$2,4)),4,1),B3086&lt;=DATE(INT(CONCATENATE("20",RIGHT('Fiscal Year'!$B$2,2))),3,31)),1,0),"")</f>
        <v/>
      </c>
      <c r="E3086" s="138" t="str">
        <f>IF(NOT(ISBLANK(B3086)),IF(AND(MONTH(B3086)&gt;=1,MONTH(B3086)&lt;=3,B3086&gt;=DATE(INT(LEFT('Fiscal Year'!$B$2,4)),4,1),B3086&lt;=DATE(INT(CONCATENATE("20",RIGHT('Fiscal Year'!$B$2,2))),3,31)),1,0),"")</f>
        <v/>
      </c>
      <c r="F3086" s="139" t="str">
        <f>IF(NOT(ISBLANK(B3086)),IF(B3086&lt;'Fiscal Year'!$B$3,1,0),"")</f>
        <v/>
      </c>
      <c r="G3086" s="10"/>
      <c r="H3086" s="10"/>
      <c r="I3086" s="40"/>
      <c r="J3086" s="40"/>
      <c r="K3086" s="53"/>
      <c r="L3086" s="53"/>
      <c r="M3086" s="53"/>
      <c r="N3086" s="53"/>
      <c r="O3086" s="53"/>
      <c r="P3086" s="53"/>
      <c r="Q3086" s="53"/>
      <c r="R3086" s="53"/>
      <c r="S3086" s="53"/>
    </row>
    <row r="3087" spans="1:19" x14ac:dyDescent="0.3">
      <c r="A3087" s="106"/>
      <c r="B3087" s="59"/>
      <c r="C3087" s="137" t="str">
        <f t="shared" si="48"/>
        <v/>
      </c>
      <c r="D3087" s="138" t="str">
        <f>IF(NOT(ISBLANK(B3087)),IF(AND(MONTH(B3087)&gt;=4,MONTH(B3087)&lt;=12,B3087&gt;=DATE(INT(LEFT('Fiscal Year'!$B$2,4)),4,1),B3087&lt;=DATE(INT(CONCATENATE("20",RIGHT('Fiscal Year'!$B$2,2))),3,31)),1,0),"")</f>
        <v/>
      </c>
      <c r="E3087" s="138" t="str">
        <f>IF(NOT(ISBLANK(B3087)),IF(AND(MONTH(B3087)&gt;=1,MONTH(B3087)&lt;=3,B3087&gt;=DATE(INT(LEFT('Fiscal Year'!$B$2,4)),4,1),B3087&lt;=DATE(INT(CONCATENATE("20",RIGHT('Fiscal Year'!$B$2,2))),3,31)),1,0),"")</f>
        <v/>
      </c>
      <c r="F3087" s="139" t="str">
        <f>IF(NOT(ISBLANK(B3087)),IF(B3087&lt;'Fiscal Year'!$B$3,1,0),"")</f>
        <v/>
      </c>
      <c r="G3087" s="10"/>
      <c r="H3087" s="10"/>
      <c r="I3087" s="40"/>
      <c r="J3087" s="40"/>
      <c r="K3087" s="53"/>
      <c r="L3087" s="53"/>
      <c r="M3087" s="53"/>
      <c r="N3087" s="53"/>
      <c r="O3087" s="53"/>
      <c r="P3087" s="53"/>
      <c r="Q3087" s="53"/>
      <c r="R3087" s="53"/>
      <c r="S3087" s="53"/>
    </row>
    <row r="3088" spans="1:19" x14ac:dyDescent="0.3">
      <c r="A3088" s="106"/>
      <c r="B3088" s="59"/>
      <c r="C3088" s="137" t="str">
        <f t="shared" si="48"/>
        <v/>
      </c>
      <c r="D3088" s="138" t="str">
        <f>IF(NOT(ISBLANK(B3088)),IF(AND(MONTH(B3088)&gt;=4,MONTH(B3088)&lt;=12,B3088&gt;=DATE(INT(LEFT('Fiscal Year'!$B$2,4)),4,1),B3088&lt;=DATE(INT(CONCATENATE("20",RIGHT('Fiscal Year'!$B$2,2))),3,31)),1,0),"")</f>
        <v/>
      </c>
      <c r="E3088" s="138" t="str">
        <f>IF(NOT(ISBLANK(B3088)),IF(AND(MONTH(B3088)&gt;=1,MONTH(B3088)&lt;=3,B3088&gt;=DATE(INT(LEFT('Fiscal Year'!$B$2,4)),4,1),B3088&lt;=DATE(INT(CONCATENATE("20",RIGHT('Fiscal Year'!$B$2,2))),3,31)),1,0),"")</f>
        <v/>
      </c>
      <c r="F3088" s="139" t="str">
        <f>IF(NOT(ISBLANK(B3088)),IF(B3088&lt;'Fiscal Year'!$B$3,1,0),"")</f>
        <v/>
      </c>
      <c r="G3088" s="10"/>
      <c r="H3088" s="10"/>
      <c r="I3088" s="40"/>
      <c r="J3088" s="40"/>
      <c r="K3088" s="53"/>
      <c r="L3088" s="53"/>
      <c r="M3088" s="53"/>
      <c r="N3088" s="53"/>
      <c r="O3088" s="53"/>
      <c r="P3088" s="53"/>
      <c r="Q3088" s="53"/>
      <c r="R3088" s="53"/>
      <c r="S3088" s="53"/>
    </row>
    <row r="3089" spans="1:19" x14ac:dyDescent="0.3">
      <c r="A3089" s="106"/>
      <c r="B3089" s="59"/>
      <c r="C3089" s="137" t="str">
        <f t="shared" si="48"/>
        <v/>
      </c>
      <c r="D3089" s="138" t="str">
        <f>IF(NOT(ISBLANK(B3089)),IF(AND(MONTH(B3089)&gt;=4,MONTH(B3089)&lt;=12,B3089&gt;=DATE(INT(LEFT('Fiscal Year'!$B$2,4)),4,1),B3089&lt;=DATE(INT(CONCATENATE("20",RIGHT('Fiscal Year'!$B$2,2))),3,31)),1,0),"")</f>
        <v/>
      </c>
      <c r="E3089" s="138" t="str">
        <f>IF(NOT(ISBLANK(B3089)),IF(AND(MONTH(B3089)&gt;=1,MONTH(B3089)&lt;=3,B3089&gt;=DATE(INT(LEFT('Fiscal Year'!$B$2,4)),4,1),B3089&lt;=DATE(INT(CONCATENATE("20",RIGHT('Fiscal Year'!$B$2,2))),3,31)),1,0),"")</f>
        <v/>
      </c>
      <c r="F3089" s="139" t="str">
        <f>IF(NOT(ISBLANK(B3089)),IF(B3089&lt;'Fiscal Year'!$B$3,1,0),"")</f>
        <v/>
      </c>
      <c r="G3089" s="10"/>
      <c r="H3089" s="10"/>
      <c r="I3089" s="40"/>
      <c r="J3089" s="40"/>
      <c r="K3089" s="53"/>
      <c r="L3089" s="53"/>
      <c r="M3089" s="53"/>
      <c r="N3089" s="53"/>
      <c r="O3089" s="53"/>
      <c r="P3089" s="53"/>
      <c r="Q3089" s="53"/>
      <c r="R3089" s="53"/>
      <c r="S3089" s="53"/>
    </row>
    <row r="3090" spans="1:19" x14ac:dyDescent="0.3">
      <c r="A3090" s="106"/>
      <c r="B3090" s="59"/>
      <c r="C3090" s="137" t="str">
        <f t="shared" si="48"/>
        <v/>
      </c>
      <c r="D3090" s="138" t="str">
        <f>IF(NOT(ISBLANK(B3090)),IF(AND(MONTH(B3090)&gt;=4,MONTH(B3090)&lt;=12,B3090&gt;=DATE(INT(LEFT('Fiscal Year'!$B$2,4)),4,1),B3090&lt;=DATE(INT(CONCATENATE("20",RIGHT('Fiscal Year'!$B$2,2))),3,31)),1,0),"")</f>
        <v/>
      </c>
      <c r="E3090" s="138" t="str">
        <f>IF(NOT(ISBLANK(B3090)),IF(AND(MONTH(B3090)&gt;=1,MONTH(B3090)&lt;=3,B3090&gt;=DATE(INT(LEFT('Fiscal Year'!$B$2,4)),4,1),B3090&lt;=DATE(INT(CONCATENATE("20",RIGHT('Fiscal Year'!$B$2,2))),3,31)),1,0),"")</f>
        <v/>
      </c>
      <c r="F3090" s="139" t="str">
        <f>IF(NOT(ISBLANK(B3090)),IF(B3090&lt;'Fiscal Year'!$B$3,1,0),"")</f>
        <v/>
      </c>
      <c r="G3090" s="10"/>
      <c r="H3090" s="10"/>
      <c r="I3090" s="40"/>
      <c r="J3090" s="40"/>
      <c r="K3090" s="53"/>
      <c r="L3090" s="53"/>
      <c r="M3090" s="53"/>
      <c r="N3090" s="53"/>
      <c r="O3090" s="53"/>
      <c r="P3090" s="53"/>
      <c r="Q3090" s="53"/>
      <c r="R3090" s="53"/>
      <c r="S3090" s="53"/>
    </row>
    <row r="3091" spans="1:19" x14ac:dyDescent="0.3">
      <c r="A3091" s="106"/>
      <c r="B3091" s="59"/>
      <c r="C3091" s="137" t="str">
        <f t="shared" si="48"/>
        <v/>
      </c>
      <c r="D3091" s="138" t="str">
        <f>IF(NOT(ISBLANK(B3091)),IF(AND(MONTH(B3091)&gt;=4,MONTH(B3091)&lt;=12,B3091&gt;=DATE(INT(LEFT('Fiscal Year'!$B$2,4)),4,1),B3091&lt;=DATE(INT(CONCATENATE("20",RIGHT('Fiscal Year'!$B$2,2))),3,31)),1,0),"")</f>
        <v/>
      </c>
      <c r="E3091" s="138" t="str">
        <f>IF(NOT(ISBLANK(B3091)),IF(AND(MONTH(B3091)&gt;=1,MONTH(B3091)&lt;=3,B3091&gt;=DATE(INT(LEFT('Fiscal Year'!$B$2,4)),4,1),B3091&lt;=DATE(INT(CONCATENATE("20",RIGHT('Fiscal Year'!$B$2,2))),3,31)),1,0),"")</f>
        <v/>
      </c>
      <c r="F3091" s="139" t="str">
        <f>IF(NOT(ISBLANK(B3091)),IF(B3091&lt;'Fiscal Year'!$B$3,1,0),"")</f>
        <v/>
      </c>
      <c r="G3091" s="10"/>
      <c r="H3091" s="10"/>
      <c r="I3091" s="40"/>
      <c r="J3091" s="40"/>
      <c r="K3091" s="53"/>
      <c r="L3091" s="53"/>
      <c r="M3091" s="53"/>
      <c r="N3091" s="53"/>
      <c r="O3091" s="53"/>
      <c r="P3091" s="53"/>
      <c r="Q3091" s="53"/>
      <c r="R3091" s="53"/>
      <c r="S3091" s="53"/>
    </row>
    <row r="3092" spans="1:19" x14ac:dyDescent="0.3">
      <c r="A3092" s="106"/>
      <c r="B3092" s="59"/>
      <c r="C3092" s="137" t="str">
        <f t="shared" si="48"/>
        <v/>
      </c>
      <c r="D3092" s="138" t="str">
        <f>IF(NOT(ISBLANK(B3092)),IF(AND(MONTH(B3092)&gt;=4,MONTH(B3092)&lt;=12,B3092&gt;=DATE(INT(LEFT('Fiscal Year'!$B$2,4)),4,1),B3092&lt;=DATE(INT(CONCATENATE("20",RIGHT('Fiscal Year'!$B$2,2))),3,31)),1,0),"")</f>
        <v/>
      </c>
      <c r="E3092" s="138" t="str">
        <f>IF(NOT(ISBLANK(B3092)),IF(AND(MONTH(B3092)&gt;=1,MONTH(B3092)&lt;=3,B3092&gt;=DATE(INT(LEFT('Fiscal Year'!$B$2,4)),4,1),B3092&lt;=DATE(INT(CONCATENATE("20",RIGHT('Fiscal Year'!$B$2,2))),3,31)),1,0),"")</f>
        <v/>
      </c>
      <c r="F3092" s="139" t="str">
        <f>IF(NOT(ISBLANK(B3092)),IF(B3092&lt;'Fiscal Year'!$B$3,1,0),"")</f>
        <v/>
      </c>
      <c r="G3092" s="10"/>
      <c r="H3092" s="10"/>
      <c r="I3092" s="40"/>
      <c r="J3092" s="40"/>
      <c r="K3092" s="53"/>
      <c r="L3092" s="53"/>
      <c r="M3092" s="53"/>
      <c r="N3092" s="53"/>
      <c r="O3092" s="53"/>
      <c r="P3092" s="53"/>
      <c r="Q3092" s="53"/>
      <c r="R3092" s="53"/>
      <c r="S3092" s="53"/>
    </row>
    <row r="3093" spans="1:19" x14ac:dyDescent="0.3">
      <c r="A3093" s="106"/>
      <c r="B3093" s="59"/>
      <c r="C3093" s="137" t="str">
        <f t="shared" si="48"/>
        <v/>
      </c>
      <c r="D3093" s="138" t="str">
        <f>IF(NOT(ISBLANK(B3093)),IF(AND(MONTH(B3093)&gt;=4,MONTH(B3093)&lt;=12,B3093&gt;=DATE(INT(LEFT('Fiscal Year'!$B$2,4)),4,1),B3093&lt;=DATE(INT(CONCATENATE("20",RIGHT('Fiscal Year'!$B$2,2))),3,31)),1,0),"")</f>
        <v/>
      </c>
      <c r="E3093" s="138" t="str">
        <f>IF(NOT(ISBLANK(B3093)),IF(AND(MONTH(B3093)&gt;=1,MONTH(B3093)&lt;=3,B3093&gt;=DATE(INT(LEFT('Fiscal Year'!$B$2,4)),4,1),B3093&lt;=DATE(INT(CONCATENATE("20",RIGHT('Fiscal Year'!$B$2,2))),3,31)),1,0),"")</f>
        <v/>
      </c>
      <c r="F3093" s="139" t="str">
        <f>IF(NOT(ISBLANK(B3093)),IF(B3093&lt;'Fiscal Year'!$B$3,1,0),"")</f>
        <v/>
      </c>
      <c r="G3093" s="10"/>
      <c r="H3093" s="10"/>
      <c r="I3093" s="40"/>
      <c r="J3093" s="40"/>
      <c r="K3093" s="53"/>
      <c r="L3093" s="53"/>
      <c r="M3093" s="53"/>
      <c r="N3093" s="53"/>
      <c r="O3093" s="53"/>
      <c r="P3093" s="53"/>
      <c r="Q3093" s="53"/>
      <c r="R3093" s="53"/>
      <c r="S3093" s="53"/>
    </row>
    <row r="3094" spans="1:19" x14ac:dyDescent="0.3">
      <c r="A3094" s="106"/>
      <c r="B3094" s="59"/>
      <c r="C3094" s="137" t="str">
        <f t="shared" si="48"/>
        <v/>
      </c>
      <c r="D3094" s="138" t="str">
        <f>IF(NOT(ISBLANK(B3094)),IF(AND(MONTH(B3094)&gt;=4,MONTH(B3094)&lt;=12,B3094&gt;=DATE(INT(LEFT('Fiscal Year'!$B$2,4)),4,1),B3094&lt;=DATE(INT(CONCATENATE("20",RIGHT('Fiscal Year'!$B$2,2))),3,31)),1,0),"")</f>
        <v/>
      </c>
      <c r="E3094" s="138" t="str">
        <f>IF(NOT(ISBLANK(B3094)),IF(AND(MONTH(B3094)&gt;=1,MONTH(B3094)&lt;=3,B3094&gt;=DATE(INT(LEFT('Fiscal Year'!$B$2,4)),4,1),B3094&lt;=DATE(INT(CONCATENATE("20",RIGHT('Fiscal Year'!$B$2,2))),3,31)),1,0),"")</f>
        <v/>
      </c>
      <c r="F3094" s="139" t="str">
        <f>IF(NOT(ISBLANK(B3094)),IF(B3094&lt;'Fiscal Year'!$B$3,1,0),"")</f>
        <v/>
      </c>
      <c r="G3094" s="10"/>
      <c r="H3094" s="10"/>
      <c r="I3094" s="40"/>
      <c r="J3094" s="40"/>
      <c r="K3094" s="53"/>
      <c r="L3094" s="53"/>
      <c r="M3094" s="53"/>
      <c r="N3094" s="53"/>
      <c r="O3094" s="53"/>
      <c r="P3094" s="53"/>
      <c r="Q3094" s="53"/>
      <c r="R3094" s="53"/>
      <c r="S3094" s="53"/>
    </row>
    <row r="3095" spans="1:19" x14ac:dyDescent="0.3">
      <c r="A3095" s="106"/>
      <c r="B3095" s="59"/>
      <c r="C3095" s="137" t="str">
        <f t="shared" si="48"/>
        <v/>
      </c>
      <c r="D3095" s="138" t="str">
        <f>IF(NOT(ISBLANK(B3095)),IF(AND(MONTH(B3095)&gt;=4,MONTH(B3095)&lt;=12,B3095&gt;=DATE(INT(LEFT('Fiscal Year'!$B$2,4)),4,1),B3095&lt;=DATE(INT(CONCATENATE("20",RIGHT('Fiscal Year'!$B$2,2))),3,31)),1,0),"")</f>
        <v/>
      </c>
      <c r="E3095" s="138" t="str">
        <f>IF(NOT(ISBLANK(B3095)),IF(AND(MONTH(B3095)&gt;=1,MONTH(B3095)&lt;=3,B3095&gt;=DATE(INT(LEFT('Fiscal Year'!$B$2,4)),4,1),B3095&lt;=DATE(INT(CONCATENATE("20",RIGHT('Fiscal Year'!$B$2,2))),3,31)),1,0),"")</f>
        <v/>
      </c>
      <c r="F3095" s="139" t="str">
        <f>IF(NOT(ISBLANK(B3095)),IF(B3095&lt;'Fiscal Year'!$B$3,1,0),"")</f>
        <v/>
      </c>
      <c r="G3095" s="10"/>
      <c r="H3095" s="10"/>
      <c r="I3095" s="40"/>
      <c r="J3095" s="40"/>
      <c r="K3095" s="53"/>
      <c r="L3095" s="53"/>
      <c r="M3095" s="53"/>
      <c r="N3095" s="53"/>
      <c r="O3095" s="53"/>
      <c r="P3095" s="53"/>
      <c r="Q3095" s="53"/>
      <c r="R3095" s="53"/>
      <c r="S3095" s="53"/>
    </row>
    <row r="3096" spans="1:19" x14ac:dyDescent="0.3">
      <c r="A3096" s="106"/>
      <c r="B3096" s="59"/>
      <c r="C3096" s="137" t="str">
        <f t="shared" si="48"/>
        <v/>
      </c>
      <c r="D3096" s="138" t="str">
        <f>IF(NOT(ISBLANK(B3096)),IF(AND(MONTH(B3096)&gt;=4,MONTH(B3096)&lt;=12,B3096&gt;=DATE(INT(LEFT('Fiscal Year'!$B$2,4)),4,1),B3096&lt;=DATE(INT(CONCATENATE("20",RIGHT('Fiscal Year'!$B$2,2))),3,31)),1,0),"")</f>
        <v/>
      </c>
      <c r="E3096" s="138" t="str">
        <f>IF(NOT(ISBLANK(B3096)),IF(AND(MONTH(B3096)&gt;=1,MONTH(B3096)&lt;=3,B3096&gt;=DATE(INT(LEFT('Fiscal Year'!$B$2,4)),4,1),B3096&lt;=DATE(INT(CONCATENATE("20",RIGHT('Fiscal Year'!$B$2,2))),3,31)),1,0),"")</f>
        <v/>
      </c>
      <c r="F3096" s="139" t="str">
        <f>IF(NOT(ISBLANK(B3096)),IF(B3096&lt;'Fiscal Year'!$B$3,1,0),"")</f>
        <v/>
      </c>
      <c r="G3096" s="10"/>
      <c r="H3096" s="10"/>
      <c r="I3096" s="40"/>
      <c r="J3096" s="40"/>
      <c r="K3096" s="53"/>
      <c r="L3096" s="53"/>
      <c r="M3096" s="53"/>
      <c r="N3096" s="53"/>
      <c r="O3096" s="53"/>
      <c r="P3096" s="53"/>
      <c r="Q3096" s="53"/>
      <c r="R3096" s="53"/>
      <c r="S3096" s="53"/>
    </row>
    <row r="3097" spans="1:19" x14ac:dyDescent="0.3">
      <c r="A3097" s="106"/>
      <c r="B3097" s="59"/>
      <c r="C3097" s="137" t="str">
        <f t="shared" si="48"/>
        <v/>
      </c>
      <c r="D3097" s="138" t="str">
        <f>IF(NOT(ISBLANK(B3097)),IF(AND(MONTH(B3097)&gt;=4,MONTH(B3097)&lt;=12,B3097&gt;=DATE(INT(LEFT('Fiscal Year'!$B$2,4)),4,1),B3097&lt;=DATE(INT(CONCATENATE("20",RIGHT('Fiscal Year'!$B$2,2))),3,31)),1,0),"")</f>
        <v/>
      </c>
      <c r="E3097" s="138" t="str">
        <f>IF(NOT(ISBLANK(B3097)),IF(AND(MONTH(B3097)&gt;=1,MONTH(B3097)&lt;=3,B3097&gt;=DATE(INT(LEFT('Fiscal Year'!$B$2,4)),4,1),B3097&lt;=DATE(INT(CONCATENATE("20",RIGHT('Fiscal Year'!$B$2,2))),3,31)),1,0),"")</f>
        <v/>
      </c>
      <c r="F3097" s="139" t="str">
        <f>IF(NOT(ISBLANK(B3097)),IF(B3097&lt;'Fiscal Year'!$B$3,1,0),"")</f>
        <v/>
      </c>
      <c r="G3097" s="10"/>
      <c r="H3097" s="10"/>
      <c r="I3097" s="40"/>
      <c r="J3097" s="40"/>
      <c r="K3097" s="53"/>
      <c r="L3097" s="53"/>
      <c r="M3097" s="53"/>
      <c r="N3097" s="53"/>
      <c r="O3097" s="53"/>
      <c r="P3097" s="53"/>
      <c r="Q3097" s="53"/>
      <c r="R3097" s="53"/>
      <c r="S3097" s="53"/>
    </row>
    <row r="3098" spans="1:19" x14ac:dyDescent="0.3">
      <c r="A3098" s="106"/>
      <c r="B3098" s="59"/>
      <c r="C3098" s="137" t="str">
        <f t="shared" si="48"/>
        <v/>
      </c>
      <c r="D3098" s="138" t="str">
        <f>IF(NOT(ISBLANK(B3098)),IF(AND(MONTH(B3098)&gt;=4,MONTH(B3098)&lt;=12,B3098&gt;=DATE(INT(LEFT('Fiscal Year'!$B$2,4)),4,1),B3098&lt;=DATE(INT(CONCATENATE("20",RIGHT('Fiscal Year'!$B$2,2))),3,31)),1,0),"")</f>
        <v/>
      </c>
      <c r="E3098" s="138" t="str">
        <f>IF(NOT(ISBLANK(B3098)),IF(AND(MONTH(B3098)&gt;=1,MONTH(B3098)&lt;=3,B3098&gt;=DATE(INT(LEFT('Fiscal Year'!$B$2,4)),4,1),B3098&lt;=DATE(INT(CONCATENATE("20",RIGHT('Fiscal Year'!$B$2,2))),3,31)),1,0),"")</f>
        <v/>
      </c>
      <c r="F3098" s="139" t="str">
        <f>IF(NOT(ISBLANK(B3098)),IF(B3098&lt;'Fiscal Year'!$B$3,1,0),"")</f>
        <v/>
      </c>
      <c r="G3098" s="10"/>
      <c r="H3098" s="10"/>
      <c r="I3098" s="40"/>
      <c r="J3098" s="40"/>
      <c r="K3098" s="53"/>
      <c r="L3098" s="53"/>
      <c r="M3098" s="53"/>
      <c r="N3098" s="53"/>
      <c r="O3098" s="53"/>
      <c r="P3098" s="53"/>
      <c r="Q3098" s="53"/>
      <c r="R3098" s="53"/>
      <c r="S3098" s="53"/>
    </row>
    <row r="3099" spans="1:19" x14ac:dyDescent="0.3">
      <c r="A3099" s="106"/>
      <c r="B3099" s="59"/>
      <c r="C3099" s="137" t="str">
        <f t="shared" si="48"/>
        <v/>
      </c>
      <c r="D3099" s="138" t="str">
        <f>IF(NOT(ISBLANK(B3099)),IF(AND(MONTH(B3099)&gt;=4,MONTH(B3099)&lt;=12,B3099&gt;=DATE(INT(LEFT('Fiscal Year'!$B$2,4)),4,1),B3099&lt;=DATE(INT(CONCATENATE("20",RIGHT('Fiscal Year'!$B$2,2))),3,31)),1,0),"")</f>
        <v/>
      </c>
      <c r="E3099" s="138" t="str">
        <f>IF(NOT(ISBLANK(B3099)),IF(AND(MONTH(B3099)&gt;=1,MONTH(B3099)&lt;=3,B3099&gt;=DATE(INT(LEFT('Fiscal Year'!$B$2,4)),4,1),B3099&lt;=DATE(INT(CONCATENATE("20",RIGHT('Fiscal Year'!$B$2,2))),3,31)),1,0),"")</f>
        <v/>
      </c>
      <c r="F3099" s="139" t="str">
        <f>IF(NOT(ISBLANK(B3099)),IF(B3099&lt;'Fiscal Year'!$B$3,1,0),"")</f>
        <v/>
      </c>
      <c r="G3099" s="10"/>
      <c r="H3099" s="10"/>
      <c r="I3099" s="40"/>
      <c r="J3099" s="40"/>
      <c r="K3099" s="53"/>
      <c r="L3099" s="53"/>
      <c r="M3099" s="53"/>
      <c r="N3099" s="53"/>
      <c r="O3099" s="53"/>
      <c r="P3099" s="53"/>
      <c r="Q3099" s="53"/>
      <c r="R3099" s="53"/>
      <c r="S3099" s="53"/>
    </row>
    <row r="3100" spans="1:19" x14ac:dyDescent="0.3">
      <c r="A3100" s="106"/>
      <c r="B3100" s="59"/>
      <c r="C3100" s="137" t="str">
        <f t="shared" si="48"/>
        <v/>
      </c>
      <c r="D3100" s="138" t="str">
        <f>IF(NOT(ISBLANK(B3100)),IF(AND(MONTH(B3100)&gt;=4,MONTH(B3100)&lt;=12,B3100&gt;=DATE(INT(LEFT('Fiscal Year'!$B$2,4)),4,1),B3100&lt;=DATE(INT(CONCATENATE("20",RIGHT('Fiscal Year'!$B$2,2))),3,31)),1,0),"")</f>
        <v/>
      </c>
      <c r="E3100" s="138" t="str">
        <f>IF(NOT(ISBLANK(B3100)),IF(AND(MONTH(B3100)&gt;=1,MONTH(B3100)&lt;=3,B3100&gt;=DATE(INT(LEFT('Fiscal Year'!$B$2,4)),4,1),B3100&lt;=DATE(INT(CONCATENATE("20",RIGHT('Fiscal Year'!$B$2,2))),3,31)),1,0),"")</f>
        <v/>
      </c>
      <c r="F3100" s="139" t="str">
        <f>IF(NOT(ISBLANK(B3100)),IF(B3100&lt;'Fiscal Year'!$B$3,1,0),"")</f>
        <v/>
      </c>
      <c r="G3100" s="10"/>
      <c r="H3100" s="10"/>
      <c r="I3100" s="40"/>
      <c r="J3100" s="40"/>
      <c r="K3100" s="53"/>
      <c r="L3100" s="53"/>
      <c r="M3100" s="53"/>
      <c r="N3100" s="53"/>
      <c r="O3100" s="53"/>
      <c r="P3100" s="53"/>
      <c r="Q3100" s="53"/>
      <c r="R3100" s="53"/>
      <c r="S3100" s="53"/>
    </row>
    <row r="3101" spans="1:19" x14ac:dyDescent="0.3">
      <c r="A3101" s="106"/>
      <c r="B3101" s="59"/>
      <c r="C3101" s="137" t="str">
        <f t="shared" si="48"/>
        <v/>
      </c>
      <c r="D3101" s="138" t="str">
        <f>IF(NOT(ISBLANK(B3101)),IF(AND(MONTH(B3101)&gt;=4,MONTH(B3101)&lt;=12,B3101&gt;=DATE(INT(LEFT('Fiscal Year'!$B$2,4)),4,1),B3101&lt;=DATE(INT(CONCATENATE("20",RIGHT('Fiscal Year'!$B$2,2))),3,31)),1,0),"")</f>
        <v/>
      </c>
      <c r="E3101" s="138" t="str">
        <f>IF(NOT(ISBLANK(B3101)),IF(AND(MONTH(B3101)&gt;=1,MONTH(B3101)&lt;=3,B3101&gt;=DATE(INT(LEFT('Fiscal Year'!$B$2,4)),4,1),B3101&lt;=DATE(INT(CONCATENATE("20",RIGHT('Fiscal Year'!$B$2,2))),3,31)),1,0),"")</f>
        <v/>
      </c>
      <c r="F3101" s="139" t="str">
        <f>IF(NOT(ISBLANK(B3101)),IF(B3101&lt;'Fiscal Year'!$B$3,1,0),"")</f>
        <v/>
      </c>
      <c r="G3101" s="10"/>
      <c r="H3101" s="10"/>
      <c r="I3101" s="40"/>
      <c r="J3101" s="40"/>
      <c r="K3101" s="53"/>
      <c r="L3101" s="53"/>
      <c r="M3101" s="53"/>
      <c r="N3101" s="53"/>
      <c r="O3101" s="53"/>
      <c r="P3101" s="53"/>
      <c r="Q3101" s="53"/>
      <c r="R3101" s="53"/>
      <c r="S3101" s="53"/>
    </row>
    <row r="3102" spans="1:19" x14ac:dyDescent="0.3">
      <c r="A3102" s="106"/>
      <c r="B3102" s="59"/>
      <c r="C3102" s="137" t="str">
        <f t="shared" si="48"/>
        <v/>
      </c>
      <c r="D3102" s="138" t="str">
        <f>IF(NOT(ISBLANK(B3102)),IF(AND(MONTH(B3102)&gt;=4,MONTH(B3102)&lt;=12,B3102&gt;=DATE(INT(LEFT('Fiscal Year'!$B$2,4)),4,1),B3102&lt;=DATE(INT(CONCATENATE("20",RIGHT('Fiscal Year'!$B$2,2))),3,31)),1,0),"")</f>
        <v/>
      </c>
      <c r="E3102" s="138" t="str">
        <f>IF(NOT(ISBLANK(B3102)),IF(AND(MONTH(B3102)&gt;=1,MONTH(B3102)&lt;=3,B3102&gt;=DATE(INT(LEFT('Fiscal Year'!$B$2,4)),4,1),B3102&lt;=DATE(INT(CONCATENATE("20",RIGHT('Fiscal Year'!$B$2,2))),3,31)),1,0),"")</f>
        <v/>
      </c>
      <c r="F3102" s="139" t="str">
        <f>IF(NOT(ISBLANK(B3102)),IF(B3102&lt;'Fiscal Year'!$B$3,1,0),"")</f>
        <v/>
      </c>
      <c r="G3102" s="10"/>
      <c r="H3102" s="10"/>
      <c r="I3102" s="40"/>
      <c r="J3102" s="40"/>
      <c r="K3102" s="53"/>
      <c r="L3102" s="53"/>
      <c r="M3102" s="53"/>
      <c r="N3102" s="53"/>
      <c r="O3102" s="53"/>
      <c r="P3102" s="53"/>
      <c r="Q3102" s="53"/>
      <c r="R3102" s="53"/>
      <c r="S3102" s="53"/>
    </row>
    <row r="3103" spans="1:19" x14ac:dyDescent="0.3">
      <c r="A3103" s="106"/>
      <c r="B3103" s="59"/>
      <c r="C3103" s="137" t="str">
        <f t="shared" si="48"/>
        <v/>
      </c>
      <c r="D3103" s="138" t="str">
        <f>IF(NOT(ISBLANK(B3103)),IF(AND(MONTH(B3103)&gt;=4,MONTH(B3103)&lt;=12,B3103&gt;=DATE(INT(LEFT('Fiscal Year'!$B$2,4)),4,1),B3103&lt;=DATE(INT(CONCATENATE("20",RIGHT('Fiscal Year'!$B$2,2))),3,31)),1,0),"")</f>
        <v/>
      </c>
      <c r="E3103" s="138" t="str">
        <f>IF(NOT(ISBLANK(B3103)),IF(AND(MONTH(B3103)&gt;=1,MONTH(B3103)&lt;=3,B3103&gt;=DATE(INT(LEFT('Fiscal Year'!$B$2,4)),4,1),B3103&lt;=DATE(INT(CONCATENATE("20",RIGHT('Fiscal Year'!$B$2,2))),3,31)),1,0),"")</f>
        <v/>
      </c>
      <c r="F3103" s="139" t="str">
        <f>IF(NOT(ISBLANK(B3103)),IF(B3103&lt;'Fiscal Year'!$B$3,1,0),"")</f>
        <v/>
      </c>
      <c r="G3103" s="10"/>
      <c r="H3103" s="10"/>
      <c r="I3103" s="40"/>
      <c r="J3103" s="40"/>
      <c r="K3103" s="53"/>
      <c r="L3103" s="53"/>
      <c r="M3103" s="53"/>
      <c r="N3103" s="53"/>
      <c r="O3103" s="53"/>
      <c r="P3103" s="53"/>
      <c r="Q3103" s="53"/>
      <c r="R3103" s="53"/>
      <c r="S3103" s="53"/>
    </row>
    <row r="3104" spans="1:19" x14ac:dyDescent="0.3">
      <c r="A3104" s="106"/>
      <c r="B3104" s="59"/>
      <c r="C3104" s="137" t="str">
        <f t="shared" si="48"/>
        <v/>
      </c>
      <c r="D3104" s="138" t="str">
        <f>IF(NOT(ISBLANK(B3104)),IF(AND(MONTH(B3104)&gt;=4,MONTH(B3104)&lt;=12,B3104&gt;=DATE(INT(LEFT('Fiscal Year'!$B$2,4)),4,1),B3104&lt;=DATE(INT(CONCATENATE("20",RIGHT('Fiscal Year'!$B$2,2))),3,31)),1,0),"")</f>
        <v/>
      </c>
      <c r="E3104" s="138" t="str">
        <f>IF(NOT(ISBLANK(B3104)),IF(AND(MONTH(B3104)&gt;=1,MONTH(B3104)&lt;=3,B3104&gt;=DATE(INT(LEFT('Fiscal Year'!$B$2,4)),4,1),B3104&lt;=DATE(INT(CONCATENATE("20",RIGHT('Fiscal Year'!$B$2,2))),3,31)),1,0),"")</f>
        <v/>
      </c>
      <c r="F3104" s="139" t="str">
        <f>IF(NOT(ISBLANK(B3104)),IF(B3104&lt;'Fiscal Year'!$B$3,1,0),"")</f>
        <v/>
      </c>
      <c r="G3104" s="10"/>
      <c r="H3104" s="10"/>
      <c r="I3104" s="40"/>
      <c r="J3104" s="40"/>
      <c r="K3104" s="53"/>
      <c r="L3104" s="53"/>
      <c r="M3104" s="53"/>
      <c r="N3104" s="53"/>
      <c r="O3104" s="53"/>
      <c r="P3104" s="53"/>
      <c r="Q3104" s="53"/>
      <c r="R3104" s="53"/>
      <c r="S3104" s="53"/>
    </row>
    <row r="3105" spans="1:19" x14ac:dyDescent="0.3">
      <c r="A3105" s="106"/>
      <c r="B3105" s="59"/>
      <c r="C3105" s="137" t="str">
        <f t="shared" si="48"/>
        <v/>
      </c>
      <c r="D3105" s="138" t="str">
        <f>IF(NOT(ISBLANK(B3105)),IF(AND(MONTH(B3105)&gt;=4,MONTH(B3105)&lt;=12,B3105&gt;=DATE(INT(LEFT('Fiscal Year'!$B$2,4)),4,1),B3105&lt;=DATE(INT(CONCATENATE("20",RIGHT('Fiscal Year'!$B$2,2))),3,31)),1,0),"")</f>
        <v/>
      </c>
      <c r="E3105" s="138" t="str">
        <f>IF(NOT(ISBLANK(B3105)),IF(AND(MONTH(B3105)&gt;=1,MONTH(B3105)&lt;=3,B3105&gt;=DATE(INT(LEFT('Fiscal Year'!$B$2,4)),4,1),B3105&lt;=DATE(INT(CONCATENATE("20",RIGHT('Fiscal Year'!$B$2,2))),3,31)),1,0),"")</f>
        <v/>
      </c>
      <c r="F3105" s="139" t="str">
        <f>IF(NOT(ISBLANK(B3105)),IF(B3105&lt;'Fiscal Year'!$B$3,1,0),"")</f>
        <v/>
      </c>
      <c r="G3105" s="10"/>
      <c r="H3105" s="10"/>
      <c r="I3105" s="40"/>
      <c r="J3105" s="40"/>
      <c r="K3105" s="53"/>
      <c r="L3105" s="53"/>
      <c r="M3105" s="53"/>
      <c r="N3105" s="53"/>
      <c r="O3105" s="53"/>
      <c r="P3105" s="53"/>
      <c r="Q3105" s="53"/>
      <c r="R3105" s="53"/>
      <c r="S3105" s="53"/>
    </row>
    <row r="3106" spans="1:19" x14ac:dyDescent="0.3">
      <c r="A3106" s="106"/>
      <c r="B3106" s="59"/>
      <c r="C3106" s="137" t="str">
        <f t="shared" si="48"/>
        <v/>
      </c>
      <c r="D3106" s="138" t="str">
        <f>IF(NOT(ISBLANK(B3106)),IF(AND(MONTH(B3106)&gt;=4,MONTH(B3106)&lt;=12,B3106&gt;=DATE(INT(LEFT('Fiscal Year'!$B$2,4)),4,1),B3106&lt;=DATE(INT(CONCATENATE("20",RIGHT('Fiscal Year'!$B$2,2))),3,31)),1,0),"")</f>
        <v/>
      </c>
      <c r="E3106" s="138" t="str">
        <f>IF(NOT(ISBLANK(B3106)),IF(AND(MONTH(B3106)&gt;=1,MONTH(B3106)&lt;=3,B3106&gt;=DATE(INT(LEFT('Fiscal Year'!$B$2,4)),4,1),B3106&lt;=DATE(INT(CONCATENATE("20",RIGHT('Fiscal Year'!$B$2,2))),3,31)),1,0),"")</f>
        <v/>
      </c>
      <c r="F3106" s="139" t="str">
        <f>IF(NOT(ISBLANK(B3106)),IF(B3106&lt;'Fiscal Year'!$B$3,1,0),"")</f>
        <v/>
      </c>
      <c r="G3106" s="10"/>
      <c r="H3106" s="10"/>
      <c r="I3106" s="40"/>
      <c r="J3106" s="40"/>
      <c r="K3106" s="53"/>
      <c r="L3106" s="53"/>
      <c r="M3106" s="53"/>
      <c r="N3106" s="53"/>
      <c r="O3106" s="53"/>
      <c r="P3106" s="53"/>
      <c r="Q3106" s="53"/>
      <c r="R3106" s="53"/>
      <c r="S3106" s="53"/>
    </row>
    <row r="3107" spans="1:19" x14ac:dyDescent="0.3">
      <c r="A3107" s="106"/>
      <c r="B3107" s="59"/>
      <c r="C3107" s="137" t="str">
        <f t="shared" si="48"/>
        <v/>
      </c>
      <c r="D3107" s="138" t="str">
        <f>IF(NOT(ISBLANK(B3107)),IF(AND(MONTH(B3107)&gt;=4,MONTH(B3107)&lt;=12,B3107&gt;=DATE(INT(LEFT('Fiscal Year'!$B$2,4)),4,1),B3107&lt;=DATE(INT(CONCATENATE("20",RIGHT('Fiscal Year'!$B$2,2))),3,31)),1,0),"")</f>
        <v/>
      </c>
      <c r="E3107" s="138" t="str">
        <f>IF(NOT(ISBLANK(B3107)),IF(AND(MONTH(B3107)&gt;=1,MONTH(B3107)&lt;=3,B3107&gt;=DATE(INT(LEFT('Fiscal Year'!$B$2,4)),4,1),B3107&lt;=DATE(INT(CONCATENATE("20",RIGHT('Fiscal Year'!$B$2,2))),3,31)),1,0),"")</f>
        <v/>
      </c>
      <c r="F3107" s="139" t="str">
        <f>IF(NOT(ISBLANK(B3107)),IF(B3107&lt;'Fiscal Year'!$B$3,1,0),"")</f>
        <v/>
      </c>
      <c r="G3107" s="10"/>
      <c r="H3107" s="10"/>
      <c r="I3107" s="40"/>
      <c r="J3107" s="40"/>
      <c r="K3107" s="53"/>
      <c r="L3107" s="53"/>
      <c r="M3107" s="53"/>
      <c r="N3107" s="53"/>
      <c r="O3107" s="53"/>
      <c r="P3107" s="53"/>
      <c r="Q3107" s="53"/>
      <c r="R3107" s="53"/>
      <c r="S3107" s="53"/>
    </row>
    <row r="3108" spans="1:19" x14ac:dyDescent="0.3">
      <c r="A3108" s="106"/>
      <c r="B3108" s="59"/>
      <c r="C3108" s="137" t="str">
        <f t="shared" si="48"/>
        <v/>
      </c>
      <c r="D3108" s="138" t="str">
        <f>IF(NOT(ISBLANK(B3108)),IF(AND(MONTH(B3108)&gt;=4,MONTH(B3108)&lt;=12,B3108&gt;=DATE(INT(LEFT('Fiscal Year'!$B$2,4)),4,1),B3108&lt;=DATE(INT(CONCATENATE("20",RIGHT('Fiscal Year'!$B$2,2))),3,31)),1,0),"")</f>
        <v/>
      </c>
      <c r="E3108" s="138" t="str">
        <f>IF(NOT(ISBLANK(B3108)),IF(AND(MONTH(B3108)&gt;=1,MONTH(B3108)&lt;=3,B3108&gt;=DATE(INT(LEFT('Fiscal Year'!$B$2,4)),4,1),B3108&lt;=DATE(INT(CONCATENATE("20",RIGHT('Fiscal Year'!$B$2,2))),3,31)),1,0),"")</f>
        <v/>
      </c>
      <c r="F3108" s="139" t="str">
        <f>IF(NOT(ISBLANK(B3108)),IF(B3108&lt;'Fiscal Year'!$B$3,1,0),"")</f>
        <v/>
      </c>
      <c r="G3108" s="10"/>
      <c r="H3108" s="10"/>
      <c r="I3108" s="40"/>
      <c r="J3108" s="40"/>
      <c r="K3108" s="53"/>
      <c r="L3108" s="53"/>
      <c r="M3108" s="53"/>
      <c r="N3108" s="53"/>
      <c r="O3108" s="53"/>
      <c r="P3108" s="53"/>
      <c r="Q3108" s="53"/>
      <c r="R3108" s="53"/>
      <c r="S3108" s="53"/>
    </row>
    <row r="3109" spans="1:19" x14ac:dyDescent="0.3">
      <c r="A3109" s="106"/>
      <c r="B3109" s="59"/>
      <c r="C3109" s="137" t="str">
        <f t="shared" si="48"/>
        <v/>
      </c>
      <c r="D3109" s="138" t="str">
        <f>IF(NOT(ISBLANK(B3109)),IF(AND(MONTH(B3109)&gt;=4,MONTH(B3109)&lt;=12,B3109&gt;=DATE(INT(LEFT('Fiscal Year'!$B$2,4)),4,1),B3109&lt;=DATE(INT(CONCATENATE("20",RIGHT('Fiscal Year'!$B$2,2))),3,31)),1,0),"")</f>
        <v/>
      </c>
      <c r="E3109" s="138" t="str">
        <f>IF(NOT(ISBLANK(B3109)),IF(AND(MONTH(B3109)&gt;=1,MONTH(B3109)&lt;=3,B3109&gt;=DATE(INT(LEFT('Fiscal Year'!$B$2,4)),4,1),B3109&lt;=DATE(INT(CONCATENATE("20",RIGHT('Fiscal Year'!$B$2,2))),3,31)),1,0),"")</f>
        <v/>
      </c>
      <c r="F3109" s="139" t="str">
        <f>IF(NOT(ISBLANK(B3109)),IF(B3109&lt;'Fiscal Year'!$B$3,1,0),"")</f>
        <v/>
      </c>
      <c r="G3109" s="10"/>
      <c r="H3109" s="10"/>
      <c r="I3109" s="40"/>
      <c r="J3109" s="40"/>
      <c r="K3109" s="53"/>
      <c r="L3109" s="53"/>
      <c r="M3109" s="53"/>
      <c r="N3109" s="53"/>
      <c r="O3109" s="53"/>
      <c r="P3109" s="53"/>
      <c r="Q3109" s="53"/>
      <c r="R3109" s="53"/>
      <c r="S3109" s="53"/>
    </row>
    <row r="3110" spans="1:19" x14ac:dyDescent="0.3">
      <c r="A3110" s="106"/>
      <c r="B3110" s="59"/>
      <c r="C3110" s="137" t="str">
        <f t="shared" si="48"/>
        <v/>
      </c>
      <c r="D3110" s="138" t="str">
        <f>IF(NOT(ISBLANK(B3110)),IF(AND(MONTH(B3110)&gt;=4,MONTH(B3110)&lt;=12,B3110&gt;=DATE(INT(LEFT('Fiscal Year'!$B$2,4)),4,1),B3110&lt;=DATE(INT(CONCATENATE("20",RIGHT('Fiscal Year'!$B$2,2))),3,31)),1,0),"")</f>
        <v/>
      </c>
      <c r="E3110" s="138" t="str">
        <f>IF(NOT(ISBLANK(B3110)),IF(AND(MONTH(B3110)&gt;=1,MONTH(B3110)&lt;=3,B3110&gt;=DATE(INT(LEFT('Fiscal Year'!$B$2,4)),4,1),B3110&lt;=DATE(INT(CONCATENATE("20",RIGHT('Fiscal Year'!$B$2,2))),3,31)),1,0),"")</f>
        <v/>
      </c>
      <c r="F3110" s="139" t="str">
        <f>IF(NOT(ISBLANK(B3110)),IF(B3110&lt;'Fiscal Year'!$B$3,1,0),"")</f>
        <v/>
      </c>
      <c r="G3110" s="10"/>
      <c r="H3110" s="10"/>
      <c r="I3110" s="40"/>
      <c r="J3110" s="40"/>
      <c r="K3110" s="53"/>
      <c r="L3110" s="53"/>
      <c r="M3110" s="53"/>
      <c r="N3110" s="53"/>
      <c r="O3110" s="53"/>
      <c r="P3110" s="53"/>
      <c r="Q3110" s="53"/>
      <c r="R3110" s="53"/>
      <c r="S3110" s="53"/>
    </row>
    <row r="3111" spans="1:19" x14ac:dyDescent="0.3">
      <c r="A3111" s="106"/>
      <c r="B3111" s="59"/>
      <c r="C3111" s="137" t="str">
        <f t="shared" si="48"/>
        <v/>
      </c>
      <c r="D3111" s="138" t="str">
        <f>IF(NOT(ISBLANK(B3111)),IF(AND(MONTH(B3111)&gt;=4,MONTH(B3111)&lt;=12,B3111&gt;=DATE(INT(LEFT('Fiscal Year'!$B$2,4)),4,1),B3111&lt;=DATE(INT(CONCATENATE("20",RIGHT('Fiscal Year'!$B$2,2))),3,31)),1,0),"")</f>
        <v/>
      </c>
      <c r="E3111" s="138" t="str">
        <f>IF(NOT(ISBLANK(B3111)),IF(AND(MONTH(B3111)&gt;=1,MONTH(B3111)&lt;=3,B3111&gt;=DATE(INT(LEFT('Fiscal Year'!$B$2,4)),4,1),B3111&lt;=DATE(INT(CONCATENATE("20",RIGHT('Fiscal Year'!$B$2,2))),3,31)),1,0),"")</f>
        <v/>
      </c>
      <c r="F3111" s="139" t="str">
        <f>IF(NOT(ISBLANK(B3111)),IF(B3111&lt;'Fiscal Year'!$B$3,1,0),"")</f>
        <v/>
      </c>
      <c r="G3111" s="10"/>
      <c r="H3111" s="10"/>
      <c r="I3111" s="40"/>
      <c r="J3111" s="40"/>
      <c r="K3111" s="53"/>
      <c r="L3111" s="53"/>
      <c r="M3111" s="53"/>
      <c r="N3111" s="53"/>
      <c r="O3111" s="53"/>
      <c r="P3111" s="53"/>
      <c r="Q3111" s="53"/>
      <c r="R3111" s="53"/>
      <c r="S3111" s="53"/>
    </row>
    <row r="3112" spans="1:19" x14ac:dyDescent="0.3">
      <c r="A3112" s="106"/>
      <c r="B3112" s="59"/>
      <c r="C3112" s="137" t="str">
        <f t="shared" si="48"/>
        <v/>
      </c>
      <c r="D3112" s="138" t="str">
        <f>IF(NOT(ISBLANK(B3112)),IF(AND(MONTH(B3112)&gt;=4,MONTH(B3112)&lt;=12,B3112&gt;=DATE(INT(LEFT('Fiscal Year'!$B$2,4)),4,1),B3112&lt;=DATE(INT(CONCATENATE("20",RIGHT('Fiscal Year'!$B$2,2))),3,31)),1,0),"")</f>
        <v/>
      </c>
      <c r="E3112" s="138" t="str">
        <f>IF(NOT(ISBLANK(B3112)),IF(AND(MONTH(B3112)&gt;=1,MONTH(B3112)&lt;=3,B3112&gt;=DATE(INT(LEFT('Fiscal Year'!$B$2,4)),4,1),B3112&lt;=DATE(INT(CONCATENATE("20",RIGHT('Fiscal Year'!$B$2,2))),3,31)),1,0),"")</f>
        <v/>
      </c>
      <c r="F3112" s="139" t="str">
        <f>IF(NOT(ISBLANK(B3112)),IF(B3112&lt;'Fiscal Year'!$B$3,1,0),"")</f>
        <v/>
      </c>
      <c r="G3112" s="10"/>
      <c r="H3112" s="10"/>
      <c r="I3112" s="40"/>
      <c r="J3112" s="40"/>
      <c r="K3112" s="53"/>
      <c r="L3112" s="53"/>
      <c r="M3112" s="53"/>
      <c r="N3112" s="53"/>
      <c r="O3112" s="53"/>
      <c r="P3112" s="53"/>
      <c r="Q3112" s="53"/>
      <c r="R3112" s="53"/>
      <c r="S3112" s="53"/>
    </row>
    <row r="3113" spans="1:19" x14ac:dyDescent="0.3">
      <c r="A3113" s="106"/>
      <c r="B3113" s="59"/>
      <c r="C3113" s="137" t="str">
        <f t="shared" si="48"/>
        <v/>
      </c>
      <c r="D3113" s="138" t="str">
        <f>IF(NOT(ISBLANK(B3113)),IF(AND(MONTH(B3113)&gt;=4,MONTH(B3113)&lt;=12,B3113&gt;=DATE(INT(LEFT('Fiscal Year'!$B$2,4)),4,1),B3113&lt;=DATE(INT(CONCATENATE("20",RIGHT('Fiscal Year'!$B$2,2))),3,31)),1,0),"")</f>
        <v/>
      </c>
      <c r="E3113" s="138" t="str">
        <f>IF(NOT(ISBLANK(B3113)),IF(AND(MONTH(B3113)&gt;=1,MONTH(B3113)&lt;=3,B3113&gt;=DATE(INT(LEFT('Fiscal Year'!$B$2,4)),4,1),B3113&lt;=DATE(INT(CONCATENATE("20",RIGHT('Fiscal Year'!$B$2,2))),3,31)),1,0),"")</f>
        <v/>
      </c>
      <c r="F3113" s="139" t="str">
        <f>IF(NOT(ISBLANK(B3113)),IF(B3113&lt;'Fiscal Year'!$B$3,1,0),"")</f>
        <v/>
      </c>
      <c r="G3113" s="10"/>
      <c r="H3113" s="10"/>
      <c r="I3113" s="40"/>
      <c r="J3113" s="40"/>
      <c r="K3113" s="53"/>
      <c r="L3113" s="53"/>
      <c r="M3113" s="53"/>
      <c r="N3113" s="53"/>
      <c r="O3113" s="53"/>
      <c r="P3113" s="53"/>
      <c r="Q3113" s="53"/>
      <c r="R3113" s="53"/>
      <c r="S3113" s="53"/>
    </row>
    <row r="3114" spans="1:19" x14ac:dyDescent="0.3">
      <c r="A3114" s="106"/>
      <c r="B3114" s="59"/>
      <c r="C3114" s="137" t="str">
        <f t="shared" si="48"/>
        <v/>
      </c>
      <c r="D3114" s="138" t="str">
        <f>IF(NOT(ISBLANK(B3114)),IF(AND(MONTH(B3114)&gt;=4,MONTH(B3114)&lt;=12,B3114&gt;=DATE(INT(LEFT('Fiscal Year'!$B$2,4)),4,1),B3114&lt;=DATE(INT(CONCATENATE("20",RIGHT('Fiscal Year'!$B$2,2))),3,31)),1,0),"")</f>
        <v/>
      </c>
      <c r="E3114" s="138" t="str">
        <f>IF(NOT(ISBLANK(B3114)),IF(AND(MONTH(B3114)&gt;=1,MONTH(B3114)&lt;=3,B3114&gt;=DATE(INT(LEFT('Fiscal Year'!$B$2,4)),4,1),B3114&lt;=DATE(INT(CONCATENATE("20",RIGHT('Fiscal Year'!$B$2,2))),3,31)),1,0),"")</f>
        <v/>
      </c>
      <c r="F3114" s="139" t="str">
        <f>IF(NOT(ISBLANK(B3114)),IF(B3114&lt;'Fiscal Year'!$B$3,1,0),"")</f>
        <v/>
      </c>
      <c r="G3114" s="10"/>
      <c r="H3114" s="10"/>
      <c r="I3114" s="40"/>
      <c r="J3114" s="40"/>
      <c r="K3114" s="53"/>
      <c r="L3114" s="53"/>
      <c r="M3114" s="53"/>
      <c r="N3114" s="53"/>
      <c r="O3114" s="53"/>
      <c r="P3114" s="53"/>
      <c r="Q3114" s="53"/>
      <c r="R3114" s="53"/>
      <c r="S3114" s="53"/>
    </row>
    <row r="3115" spans="1:19" x14ac:dyDescent="0.3">
      <c r="A3115" s="106"/>
      <c r="B3115" s="59"/>
      <c r="C3115" s="137" t="str">
        <f t="shared" si="48"/>
        <v/>
      </c>
      <c r="D3115" s="138" t="str">
        <f>IF(NOT(ISBLANK(B3115)),IF(AND(MONTH(B3115)&gt;=4,MONTH(B3115)&lt;=12,B3115&gt;=DATE(INT(LEFT('Fiscal Year'!$B$2,4)),4,1),B3115&lt;=DATE(INT(CONCATENATE("20",RIGHT('Fiscal Year'!$B$2,2))),3,31)),1,0),"")</f>
        <v/>
      </c>
      <c r="E3115" s="138" t="str">
        <f>IF(NOT(ISBLANK(B3115)),IF(AND(MONTH(B3115)&gt;=1,MONTH(B3115)&lt;=3,B3115&gt;=DATE(INT(LEFT('Fiscal Year'!$B$2,4)),4,1),B3115&lt;=DATE(INT(CONCATENATE("20",RIGHT('Fiscal Year'!$B$2,2))),3,31)),1,0),"")</f>
        <v/>
      </c>
      <c r="F3115" s="139" t="str">
        <f>IF(NOT(ISBLANK(B3115)),IF(B3115&lt;'Fiscal Year'!$B$3,1,0),"")</f>
        <v/>
      </c>
      <c r="G3115" s="10"/>
      <c r="H3115" s="10"/>
      <c r="I3115" s="40"/>
      <c r="J3115" s="40"/>
      <c r="K3115" s="53"/>
      <c r="L3115" s="53"/>
      <c r="M3115" s="53"/>
      <c r="N3115" s="53"/>
      <c r="O3115" s="53"/>
      <c r="P3115" s="53"/>
      <c r="Q3115" s="53"/>
      <c r="R3115" s="53"/>
      <c r="S3115" s="53"/>
    </row>
    <row r="3116" spans="1:19" x14ac:dyDescent="0.3">
      <c r="A3116" s="106"/>
      <c r="B3116" s="59"/>
      <c r="C3116" s="137" t="str">
        <f t="shared" si="48"/>
        <v/>
      </c>
      <c r="D3116" s="138" t="str">
        <f>IF(NOT(ISBLANK(B3116)),IF(AND(MONTH(B3116)&gt;=4,MONTH(B3116)&lt;=12,B3116&gt;=DATE(INT(LEFT('Fiscal Year'!$B$2,4)),4,1),B3116&lt;=DATE(INT(CONCATENATE("20",RIGHT('Fiscal Year'!$B$2,2))),3,31)),1,0),"")</f>
        <v/>
      </c>
      <c r="E3116" s="138" t="str">
        <f>IF(NOT(ISBLANK(B3116)),IF(AND(MONTH(B3116)&gt;=1,MONTH(B3116)&lt;=3,B3116&gt;=DATE(INT(LEFT('Fiscal Year'!$B$2,4)),4,1),B3116&lt;=DATE(INT(CONCATENATE("20",RIGHT('Fiscal Year'!$B$2,2))),3,31)),1,0),"")</f>
        <v/>
      </c>
      <c r="F3116" s="139" t="str">
        <f>IF(NOT(ISBLANK(B3116)),IF(B3116&lt;'Fiscal Year'!$B$3,1,0),"")</f>
        <v/>
      </c>
      <c r="G3116" s="10"/>
      <c r="H3116" s="10"/>
      <c r="I3116" s="40"/>
      <c r="J3116" s="40"/>
      <c r="K3116" s="53"/>
      <c r="L3116" s="53"/>
      <c r="M3116" s="53"/>
      <c r="N3116" s="53"/>
      <c r="O3116" s="53"/>
      <c r="P3116" s="53"/>
      <c r="Q3116" s="53"/>
      <c r="R3116" s="53"/>
      <c r="S3116" s="53"/>
    </row>
    <row r="3117" spans="1:19" x14ac:dyDescent="0.3">
      <c r="A3117" s="106"/>
      <c r="B3117" s="59"/>
      <c r="C3117" s="137" t="str">
        <f t="shared" si="48"/>
        <v/>
      </c>
      <c r="D3117" s="138" t="str">
        <f>IF(NOT(ISBLANK(B3117)),IF(AND(MONTH(B3117)&gt;=4,MONTH(B3117)&lt;=12,B3117&gt;=DATE(INT(LEFT('Fiscal Year'!$B$2,4)),4,1),B3117&lt;=DATE(INT(CONCATENATE("20",RIGHT('Fiscal Year'!$B$2,2))),3,31)),1,0),"")</f>
        <v/>
      </c>
      <c r="E3117" s="138" t="str">
        <f>IF(NOT(ISBLANK(B3117)),IF(AND(MONTH(B3117)&gt;=1,MONTH(B3117)&lt;=3,B3117&gt;=DATE(INT(LEFT('Fiscal Year'!$B$2,4)),4,1),B3117&lt;=DATE(INT(CONCATENATE("20",RIGHT('Fiscal Year'!$B$2,2))),3,31)),1,0),"")</f>
        <v/>
      </c>
      <c r="F3117" s="139" t="str">
        <f>IF(NOT(ISBLANK(B3117)),IF(B3117&lt;'Fiscal Year'!$B$3,1,0),"")</f>
        <v/>
      </c>
      <c r="G3117" s="10"/>
      <c r="H3117" s="10"/>
      <c r="I3117" s="40"/>
      <c r="J3117" s="40"/>
      <c r="K3117" s="53"/>
      <c r="L3117" s="53"/>
      <c r="M3117" s="53"/>
      <c r="N3117" s="53"/>
      <c r="O3117" s="53"/>
      <c r="P3117" s="53"/>
      <c r="Q3117" s="53"/>
      <c r="R3117" s="53"/>
      <c r="S3117" s="53"/>
    </row>
    <row r="3118" spans="1:19" x14ac:dyDescent="0.3">
      <c r="A3118" s="106"/>
      <c r="B3118" s="59"/>
      <c r="C3118" s="137" t="str">
        <f t="shared" si="48"/>
        <v/>
      </c>
      <c r="D3118" s="138" t="str">
        <f>IF(NOT(ISBLANK(B3118)),IF(AND(MONTH(B3118)&gt;=4,MONTH(B3118)&lt;=12,B3118&gt;=DATE(INT(LEFT('Fiscal Year'!$B$2,4)),4,1),B3118&lt;=DATE(INT(CONCATENATE("20",RIGHT('Fiscal Year'!$B$2,2))),3,31)),1,0),"")</f>
        <v/>
      </c>
      <c r="E3118" s="138" t="str">
        <f>IF(NOT(ISBLANK(B3118)),IF(AND(MONTH(B3118)&gt;=1,MONTH(B3118)&lt;=3,B3118&gt;=DATE(INT(LEFT('Fiscal Year'!$B$2,4)),4,1),B3118&lt;=DATE(INT(CONCATENATE("20",RIGHT('Fiscal Year'!$B$2,2))),3,31)),1,0),"")</f>
        <v/>
      </c>
      <c r="F3118" s="139" t="str">
        <f>IF(NOT(ISBLANK(B3118)),IF(B3118&lt;'Fiscal Year'!$B$3,1,0),"")</f>
        <v/>
      </c>
      <c r="G3118" s="10"/>
      <c r="H3118" s="10"/>
      <c r="I3118" s="40"/>
      <c r="J3118" s="40"/>
      <c r="K3118" s="53"/>
      <c r="L3118" s="53"/>
      <c r="M3118" s="53"/>
      <c r="N3118" s="53"/>
      <c r="O3118" s="53"/>
      <c r="P3118" s="53"/>
      <c r="Q3118" s="53"/>
      <c r="R3118" s="53"/>
      <c r="S3118" s="53"/>
    </row>
    <row r="3119" spans="1:19" x14ac:dyDescent="0.3">
      <c r="A3119" s="106"/>
      <c r="B3119" s="59"/>
      <c r="C3119" s="137" t="str">
        <f t="shared" si="48"/>
        <v/>
      </c>
      <c r="D3119" s="138" t="str">
        <f>IF(NOT(ISBLANK(B3119)),IF(AND(MONTH(B3119)&gt;=4,MONTH(B3119)&lt;=12,B3119&gt;=DATE(INT(LEFT('Fiscal Year'!$B$2,4)),4,1),B3119&lt;=DATE(INT(CONCATENATE("20",RIGHT('Fiscal Year'!$B$2,2))),3,31)),1,0),"")</f>
        <v/>
      </c>
      <c r="E3119" s="138" t="str">
        <f>IF(NOT(ISBLANK(B3119)),IF(AND(MONTH(B3119)&gt;=1,MONTH(B3119)&lt;=3,B3119&gt;=DATE(INT(LEFT('Fiscal Year'!$B$2,4)),4,1),B3119&lt;=DATE(INT(CONCATENATE("20",RIGHT('Fiscal Year'!$B$2,2))),3,31)),1,0),"")</f>
        <v/>
      </c>
      <c r="F3119" s="139" t="str">
        <f>IF(NOT(ISBLANK(B3119)),IF(B3119&lt;'Fiscal Year'!$B$3,1,0),"")</f>
        <v/>
      </c>
      <c r="G3119" s="10"/>
      <c r="H3119" s="10"/>
      <c r="I3119" s="40"/>
      <c r="J3119" s="40"/>
      <c r="K3119" s="53"/>
      <c r="L3119" s="53"/>
      <c r="M3119" s="53"/>
      <c r="N3119" s="53"/>
      <c r="O3119" s="53"/>
      <c r="P3119" s="53"/>
      <c r="Q3119" s="53"/>
      <c r="R3119" s="53"/>
      <c r="S3119" s="53"/>
    </row>
    <row r="3120" spans="1:19" x14ac:dyDescent="0.3">
      <c r="A3120" s="106"/>
      <c r="B3120" s="59"/>
      <c r="C3120" s="137" t="str">
        <f t="shared" si="48"/>
        <v/>
      </c>
      <c r="D3120" s="138" t="str">
        <f>IF(NOT(ISBLANK(B3120)),IF(AND(MONTH(B3120)&gt;=4,MONTH(B3120)&lt;=12,B3120&gt;=DATE(INT(LEFT('Fiscal Year'!$B$2,4)),4,1),B3120&lt;=DATE(INT(CONCATENATE("20",RIGHT('Fiscal Year'!$B$2,2))),3,31)),1,0),"")</f>
        <v/>
      </c>
      <c r="E3120" s="138" t="str">
        <f>IF(NOT(ISBLANK(B3120)),IF(AND(MONTH(B3120)&gt;=1,MONTH(B3120)&lt;=3,B3120&gt;=DATE(INT(LEFT('Fiscal Year'!$B$2,4)),4,1),B3120&lt;=DATE(INT(CONCATENATE("20",RIGHT('Fiscal Year'!$B$2,2))),3,31)),1,0),"")</f>
        <v/>
      </c>
      <c r="F3120" s="139" t="str">
        <f>IF(NOT(ISBLANK(B3120)),IF(B3120&lt;'Fiscal Year'!$B$3,1,0),"")</f>
        <v/>
      </c>
      <c r="G3120" s="10"/>
      <c r="H3120" s="10"/>
      <c r="I3120" s="40"/>
      <c r="J3120" s="40"/>
      <c r="K3120" s="53"/>
      <c r="L3120" s="53"/>
      <c r="M3120" s="53"/>
      <c r="N3120" s="53"/>
      <c r="O3120" s="53"/>
      <c r="P3120" s="53"/>
      <c r="Q3120" s="53"/>
      <c r="R3120" s="53"/>
      <c r="S3120" s="53"/>
    </row>
    <row r="3121" spans="1:19" x14ac:dyDescent="0.3">
      <c r="A3121" s="106"/>
      <c r="B3121" s="59"/>
      <c r="C3121" s="137" t="str">
        <f t="shared" si="48"/>
        <v/>
      </c>
      <c r="D3121" s="138" t="str">
        <f>IF(NOT(ISBLANK(B3121)),IF(AND(MONTH(B3121)&gt;=4,MONTH(B3121)&lt;=12,B3121&gt;=DATE(INT(LEFT('Fiscal Year'!$B$2,4)),4,1),B3121&lt;=DATE(INT(CONCATENATE("20",RIGHT('Fiscal Year'!$B$2,2))),3,31)),1,0),"")</f>
        <v/>
      </c>
      <c r="E3121" s="138" t="str">
        <f>IF(NOT(ISBLANK(B3121)),IF(AND(MONTH(B3121)&gt;=1,MONTH(B3121)&lt;=3,B3121&gt;=DATE(INT(LEFT('Fiscal Year'!$B$2,4)),4,1),B3121&lt;=DATE(INT(CONCATENATE("20",RIGHT('Fiscal Year'!$B$2,2))),3,31)),1,0),"")</f>
        <v/>
      </c>
      <c r="F3121" s="139" t="str">
        <f>IF(NOT(ISBLANK(B3121)),IF(B3121&lt;'Fiscal Year'!$B$3,1,0),"")</f>
        <v/>
      </c>
      <c r="G3121" s="10"/>
      <c r="H3121" s="10"/>
      <c r="I3121" s="40"/>
      <c r="J3121" s="40"/>
      <c r="K3121" s="53"/>
      <c r="L3121" s="53"/>
      <c r="M3121" s="53"/>
      <c r="N3121" s="53"/>
      <c r="O3121" s="53"/>
      <c r="P3121" s="53"/>
      <c r="Q3121" s="53"/>
      <c r="R3121" s="53"/>
      <c r="S3121" s="53"/>
    </row>
    <row r="3122" spans="1:19" x14ac:dyDescent="0.3">
      <c r="A3122" s="106"/>
      <c r="B3122" s="59"/>
      <c r="C3122" s="137" t="str">
        <f t="shared" si="48"/>
        <v/>
      </c>
      <c r="D3122" s="138" t="str">
        <f>IF(NOT(ISBLANK(B3122)),IF(AND(MONTH(B3122)&gt;=4,MONTH(B3122)&lt;=12,B3122&gt;=DATE(INT(LEFT('Fiscal Year'!$B$2,4)),4,1),B3122&lt;=DATE(INT(CONCATENATE("20",RIGHT('Fiscal Year'!$B$2,2))),3,31)),1,0),"")</f>
        <v/>
      </c>
      <c r="E3122" s="138" t="str">
        <f>IF(NOT(ISBLANK(B3122)),IF(AND(MONTH(B3122)&gt;=1,MONTH(B3122)&lt;=3,B3122&gt;=DATE(INT(LEFT('Fiscal Year'!$B$2,4)),4,1),B3122&lt;=DATE(INT(CONCATENATE("20",RIGHT('Fiscal Year'!$B$2,2))),3,31)),1,0),"")</f>
        <v/>
      </c>
      <c r="F3122" s="139" t="str">
        <f>IF(NOT(ISBLANK(B3122)),IF(B3122&lt;'Fiscal Year'!$B$3,1,0),"")</f>
        <v/>
      </c>
      <c r="G3122" s="10"/>
      <c r="H3122" s="10"/>
      <c r="I3122" s="40"/>
      <c r="J3122" s="40"/>
      <c r="K3122" s="53"/>
      <c r="L3122" s="53"/>
      <c r="M3122" s="53"/>
      <c r="N3122" s="53"/>
      <c r="O3122" s="53"/>
      <c r="P3122" s="53"/>
      <c r="Q3122" s="53"/>
      <c r="R3122" s="53"/>
      <c r="S3122" s="53"/>
    </row>
    <row r="3123" spans="1:19" x14ac:dyDescent="0.3">
      <c r="A3123" s="106"/>
      <c r="B3123" s="59"/>
      <c r="C3123" s="137" t="str">
        <f t="shared" si="48"/>
        <v/>
      </c>
      <c r="D3123" s="138" t="str">
        <f>IF(NOT(ISBLANK(B3123)),IF(AND(MONTH(B3123)&gt;=4,MONTH(B3123)&lt;=12,B3123&gt;=DATE(INT(LEFT('Fiscal Year'!$B$2,4)),4,1),B3123&lt;=DATE(INT(CONCATENATE("20",RIGHT('Fiscal Year'!$B$2,2))),3,31)),1,0),"")</f>
        <v/>
      </c>
      <c r="E3123" s="138" t="str">
        <f>IF(NOT(ISBLANK(B3123)),IF(AND(MONTH(B3123)&gt;=1,MONTH(B3123)&lt;=3,B3123&gt;=DATE(INT(LEFT('Fiscal Year'!$B$2,4)),4,1),B3123&lt;=DATE(INT(CONCATENATE("20",RIGHT('Fiscal Year'!$B$2,2))),3,31)),1,0),"")</f>
        <v/>
      </c>
      <c r="F3123" s="139" t="str">
        <f>IF(NOT(ISBLANK(B3123)),IF(B3123&lt;'Fiscal Year'!$B$3,1,0),"")</f>
        <v/>
      </c>
      <c r="G3123" s="10"/>
      <c r="H3123" s="10"/>
      <c r="I3123" s="40"/>
      <c r="J3123" s="40"/>
      <c r="K3123" s="53"/>
      <c r="L3123" s="53"/>
      <c r="M3123" s="53"/>
      <c r="N3123" s="53"/>
      <c r="O3123" s="53"/>
      <c r="P3123" s="53"/>
      <c r="Q3123" s="53"/>
      <c r="R3123" s="53"/>
      <c r="S3123" s="53"/>
    </row>
    <row r="3124" spans="1:19" x14ac:dyDescent="0.3">
      <c r="A3124" s="106"/>
      <c r="B3124" s="59"/>
      <c r="C3124" s="137" t="str">
        <f t="shared" si="48"/>
        <v/>
      </c>
      <c r="D3124" s="138" t="str">
        <f>IF(NOT(ISBLANK(B3124)),IF(AND(MONTH(B3124)&gt;=4,MONTH(B3124)&lt;=12,B3124&gt;=DATE(INT(LEFT('Fiscal Year'!$B$2,4)),4,1),B3124&lt;=DATE(INT(CONCATENATE("20",RIGHT('Fiscal Year'!$B$2,2))),3,31)),1,0),"")</f>
        <v/>
      </c>
      <c r="E3124" s="138" t="str">
        <f>IF(NOT(ISBLANK(B3124)),IF(AND(MONTH(B3124)&gt;=1,MONTH(B3124)&lt;=3,B3124&gt;=DATE(INT(LEFT('Fiscal Year'!$B$2,4)),4,1),B3124&lt;=DATE(INT(CONCATENATE("20",RIGHT('Fiscal Year'!$B$2,2))),3,31)),1,0),"")</f>
        <v/>
      </c>
      <c r="F3124" s="139" t="str">
        <f>IF(NOT(ISBLANK(B3124)),IF(B3124&lt;'Fiscal Year'!$B$3,1,0),"")</f>
        <v/>
      </c>
      <c r="G3124" s="10"/>
      <c r="H3124" s="10"/>
      <c r="I3124" s="40"/>
      <c r="J3124" s="40"/>
      <c r="K3124" s="53"/>
      <c r="L3124" s="53"/>
      <c r="M3124" s="53"/>
      <c r="N3124" s="53"/>
      <c r="O3124" s="53"/>
      <c r="P3124" s="53"/>
      <c r="Q3124" s="53"/>
      <c r="R3124" s="53"/>
      <c r="S3124" s="53"/>
    </row>
    <row r="3125" spans="1:19" x14ac:dyDescent="0.3">
      <c r="A3125" s="106"/>
      <c r="B3125" s="59"/>
      <c r="C3125" s="137" t="str">
        <f t="shared" si="48"/>
        <v/>
      </c>
      <c r="D3125" s="138" t="str">
        <f>IF(NOT(ISBLANK(B3125)),IF(AND(MONTH(B3125)&gt;=4,MONTH(B3125)&lt;=12,B3125&gt;=DATE(INT(LEFT('Fiscal Year'!$B$2,4)),4,1),B3125&lt;=DATE(INT(CONCATENATE("20",RIGHT('Fiscal Year'!$B$2,2))),3,31)),1,0),"")</f>
        <v/>
      </c>
      <c r="E3125" s="138" t="str">
        <f>IF(NOT(ISBLANK(B3125)),IF(AND(MONTH(B3125)&gt;=1,MONTH(B3125)&lt;=3,B3125&gt;=DATE(INT(LEFT('Fiscal Year'!$B$2,4)),4,1),B3125&lt;=DATE(INT(CONCATENATE("20",RIGHT('Fiscal Year'!$B$2,2))),3,31)),1,0),"")</f>
        <v/>
      </c>
      <c r="F3125" s="139" t="str">
        <f>IF(NOT(ISBLANK(B3125)),IF(B3125&lt;'Fiscal Year'!$B$3,1,0),"")</f>
        <v/>
      </c>
      <c r="G3125" s="10"/>
      <c r="H3125" s="10"/>
      <c r="I3125" s="40"/>
      <c r="J3125" s="40"/>
      <c r="K3125" s="53"/>
      <c r="L3125" s="53"/>
      <c r="M3125" s="53"/>
      <c r="N3125" s="53"/>
      <c r="O3125" s="53"/>
      <c r="P3125" s="53"/>
      <c r="Q3125" s="53"/>
      <c r="R3125" s="53"/>
      <c r="S3125" s="53"/>
    </row>
    <row r="3126" spans="1:19" x14ac:dyDescent="0.3">
      <c r="A3126" s="106"/>
      <c r="B3126" s="59"/>
      <c r="C3126" s="137" t="str">
        <f t="shared" si="48"/>
        <v/>
      </c>
      <c r="D3126" s="138" t="str">
        <f>IF(NOT(ISBLANK(B3126)),IF(AND(MONTH(B3126)&gt;=4,MONTH(B3126)&lt;=12,B3126&gt;=DATE(INT(LEFT('Fiscal Year'!$B$2,4)),4,1),B3126&lt;=DATE(INT(CONCATENATE("20",RIGHT('Fiscal Year'!$B$2,2))),3,31)),1,0),"")</f>
        <v/>
      </c>
      <c r="E3126" s="138" t="str">
        <f>IF(NOT(ISBLANK(B3126)),IF(AND(MONTH(B3126)&gt;=1,MONTH(B3126)&lt;=3,B3126&gt;=DATE(INT(LEFT('Fiscal Year'!$B$2,4)),4,1),B3126&lt;=DATE(INT(CONCATENATE("20",RIGHT('Fiscal Year'!$B$2,2))),3,31)),1,0),"")</f>
        <v/>
      </c>
      <c r="F3126" s="139" t="str">
        <f>IF(NOT(ISBLANK(B3126)),IF(B3126&lt;'Fiscal Year'!$B$3,1,0),"")</f>
        <v/>
      </c>
      <c r="G3126" s="10"/>
      <c r="H3126" s="10"/>
      <c r="I3126" s="40"/>
      <c r="J3126" s="40"/>
      <c r="K3126" s="53"/>
      <c r="L3126" s="53"/>
      <c r="M3126" s="53"/>
      <c r="N3126" s="53"/>
      <c r="O3126" s="53"/>
      <c r="P3126" s="53"/>
      <c r="Q3126" s="53"/>
      <c r="R3126" s="53"/>
      <c r="S3126" s="53"/>
    </row>
    <row r="3127" spans="1:19" x14ac:dyDescent="0.3">
      <c r="A3127" s="106"/>
      <c r="B3127" s="59"/>
      <c r="C3127" s="137" t="str">
        <f t="shared" si="48"/>
        <v/>
      </c>
      <c r="D3127" s="138" t="str">
        <f>IF(NOT(ISBLANK(B3127)),IF(AND(MONTH(B3127)&gt;=4,MONTH(B3127)&lt;=12,B3127&gt;=DATE(INT(LEFT('Fiscal Year'!$B$2,4)),4,1),B3127&lt;=DATE(INT(CONCATENATE("20",RIGHT('Fiscal Year'!$B$2,2))),3,31)),1,0),"")</f>
        <v/>
      </c>
      <c r="E3127" s="138" t="str">
        <f>IF(NOT(ISBLANK(B3127)),IF(AND(MONTH(B3127)&gt;=1,MONTH(B3127)&lt;=3,B3127&gt;=DATE(INT(LEFT('Fiscal Year'!$B$2,4)),4,1),B3127&lt;=DATE(INT(CONCATENATE("20",RIGHT('Fiscal Year'!$B$2,2))),3,31)),1,0),"")</f>
        <v/>
      </c>
      <c r="F3127" s="139" t="str">
        <f>IF(NOT(ISBLANK(B3127)),IF(B3127&lt;'Fiscal Year'!$B$3,1,0),"")</f>
        <v/>
      </c>
      <c r="G3127" s="10"/>
      <c r="H3127" s="10"/>
      <c r="I3127" s="40"/>
      <c r="J3127" s="40"/>
      <c r="K3127" s="53"/>
      <c r="L3127" s="53"/>
      <c r="M3127" s="53"/>
      <c r="N3127" s="53"/>
      <c r="O3127" s="53"/>
      <c r="P3127" s="53"/>
      <c r="Q3127" s="53"/>
      <c r="R3127" s="53"/>
      <c r="S3127" s="53"/>
    </row>
    <row r="3128" spans="1:19" x14ac:dyDescent="0.3">
      <c r="A3128" s="106"/>
      <c r="B3128" s="59"/>
      <c r="C3128" s="137" t="str">
        <f t="shared" si="48"/>
        <v/>
      </c>
      <c r="D3128" s="138" t="str">
        <f>IF(NOT(ISBLANK(B3128)),IF(AND(MONTH(B3128)&gt;=4,MONTH(B3128)&lt;=12,B3128&gt;=DATE(INT(LEFT('Fiscal Year'!$B$2,4)),4,1),B3128&lt;=DATE(INT(CONCATENATE("20",RIGHT('Fiscal Year'!$B$2,2))),3,31)),1,0),"")</f>
        <v/>
      </c>
      <c r="E3128" s="138" t="str">
        <f>IF(NOT(ISBLANK(B3128)),IF(AND(MONTH(B3128)&gt;=1,MONTH(B3128)&lt;=3,B3128&gt;=DATE(INT(LEFT('Fiscal Year'!$B$2,4)),4,1),B3128&lt;=DATE(INT(CONCATENATE("20",RIGHT('Fiscal Year'!$B$2,2))),3,31)),1,0),"")</f>
        <v/>
      </c>
      <c r="F3128" s="139" t="str">
        <f>IF(NOT(ISBLANK(B3128)),IF(B3128&lt;'Fiscal Year'!$B$3,1,0),"")</f>
        <v/>
      </c>
      <c r="G3128" s="10"/>
      <c r="H3128" s="10"/>
      <c r="I3128" s="40"/>
      <c r="J3128" s="40"/>
      <c r="K3128" s="53"/>
      <c r="L3128" s="53"/>
      <c r="M3128" s="53"/>
      <c r="N3128" s="53"/>
      <c r="O3128" s="53"/>
      <c r="P3128" s="53"/>
      <c r="Q3128" s="53"/>
      <c r="R3128" s="53"/>
      <c r="S3128" s="53"/>
    </row>
    <row r="3129" spans="1:19" x14ac:dyDescent="0.3">
      <c r="A3129" s="106"/>
      <c r="B3129" s="59"/>
      <c r="C3129" s="137" t="str">
        <f t="shared" si="48"/>
        <v/>
      </c>
      <c r="D3129" s="138" t="str">
        <f>IF(NOT(ISBLANK(B3129)),IF(AND(MONTH(B3129)&gt;=4,MONTH(B3129)&lt;=12,B3129&gt;=DATE(INT(LEFT('Fiscal Year'!$B$2,4)),4,1),B3129&lt;=DATE(INT(CONCATENATE("20",RIGHT('Fiscal Year'!$B$2,2))),3,31)),1,0),"")</f>
        <v/>
      </c>
      <c r="E3129" s="138" t="str">
        <f>IF(NOT(ISBLANK(B3129)),IF(AND(MONTH(B3129)&gt;=1,MONTH(B3129)&lt;=3,B3129&gt;=DATE(INT(LEFT('Fiscal Year'!$B$2,4)),4,1),B3129&lt;=DATE(INT(CONCATENATE("20",RIGHT('Fiscal Year'!$B$2,2))),3,31)),1,0),"")</f>
        <v/>
      </c>
      <c r="F3129" s="139" t="str">
        <f>IF(NOT(ISBLANK(B3129)),IF(B3129&lt;'Fiscal Year'!$B$3,1,0),"")</f>
        <v/>
      </c>
      <c r="G3129" s="10"/>
      <c r="H3129" s="10"/>
      <c r="I3129" s="40"/>
      <c r="J3129" s="40"/>
      <c r="K3129" s="53"/>
      <c r="L3129" s="53"/>
      <c r="M3129" s="53"/>
      <c r="N3129" s="53"/>
      <c r="O3129" s="53"/>
      <c r="P3129" s="53"/>
      <c r="Q3129" s="53"/>
      <c r="R3129" s="53"/>
      <c r="S3129" s="53"/>
    </row>
    <row r="3130" spans="1:19" x14ac:dyDescent="0.3">
      <c r="A3130" s="106"/>
      <c r="B3130" s="59"/>
      <c r="C3130" s="137" t="str">
        <f t="shared" si="48"/>
        <v/>
      </c>
      <c r="D3130" s="138" t="str">
        <f>IF(NOT(ISBLANK(B3130)),IF(AND(MONTH(B3130)&gt;=4,MONTH(B3130)&lt;=12,B3130&gt;=DATE(INT(LEFT('Fiscal Year'!$B$2,4)),4,1),B3130&lt;=DATE(INT(CONCATENATE("20",RIGHT('Fiscal Year'!$B$2,2))),3,31)),1,0),"")</f>
        <v/>
      </c>
      <c r="E3130" s="138" t="str">
        <f>IF(NOT(ISBLANK(B3130)),IF(AND(MONTH(B3130)&gt;=1,MONTH(B3130)&lt;=3,B3130&gt;=DATE(INT(LEFT('Fiscal Year'!$B$2,4)),4,1),B3130&lt;=DATE(INT(CONCATENATE("20",RIGHT('Fiscal Year'!$B$2,2))),3,31)),1,0),"")</f>
        <v/>
      </c>
      <c r="F3130" s="139" t="str">
        <f>IF(NOT(ISBLANK(B3130)),IF(B3130&lt;'Fiscal Year'!$B$3,1,0),"")</f>
        <v/>
      </c>
      <c r="G3130" s="10"/>
      <c r="H3130" s="10"/>
      <c r="I3130" s="40"/>
      <c r="J3130" s="40"/>
      <c r="K3130" s="53"/>
      <c r="L3130" s="53"/>
      <c r="M3130" s="53"/>
      <c r="N3130" s="53"/>
      <c r="O3130" s="53"/>
      <c r="P3130" s="53"/>
      <c r="Q3130" s="53"/>
      <c r="R3130" s="53"/>
      <c r="S3130" s="53"/>
    </row>
    <row r="3131" spans="1:19" x14ac:dyDescent="0.3">
      <c r="A3131" s="106"/>
      <c r="B3131" s="59"/>
      <c r="C3131" s="137" t="str">
        <f t="shared" si="48"/>
        <v/>
      </c>
      <c r="D3131" s="138" t="str">
        <f>IF(NOT(ISBLANK(B3131)),IF(AND(MONTH(B3131)&gt;=4,MONTH(B3131)&lt;=12,B3131&gt;=DATE(INT(LEFT('Fiscal Year'!$B$2,4)),4,1),B3131&lt;=DATE(INT(CONCATENATE("20",RIGHT('Fiscal Year'!$B$2,2))),3,31)),1,0),"")</f>
        <v/>
      </c>
      <c r="E3131" s="138" t="str">
        <f>IF(NOT(ISBLANK(B3131)),IF(AND(MONTH(B3131)&gt;=1,MONTH(B3131)&lt;=3,B3131&gt;=DATE(INT(LEFT('Fiscal Year'!$B$2,4)),4,1),B3131&lt;=DATE(INT(CONCATENATE("20",RIGHT('Fiscal Year'!$B$2,2))),3,31)),1,0),"")</f>
        <v/>
      </c>
      <c r="F3131" s="139" t="str">
        <f>IF(NOT(ISBLANK(B3131)),IF(B3131&lt;'Fiscal Year'!$B$3,1,0),"")</f>
        <v/>
      </c>
      <c r="G3131" s="10"/>
      <c r="H3131" s="10"/>
      <c r="I3131" s="40"/>
      <c r="J3131" s="40"/>
      <c r="K3131" s="53"/>
      <c r="L3131" s="53"/>
      <c r="M3131" s="53"/>
      <c r="N3131" s="53"/>
      <c r="O3131" s="53"/>
      <c r="P3131" s="53"/>
      <c r="Q3131" s="53"/>
      <c r="R3131" s="53"/>
      <c r="S3131" s="53"/>
    </row>
    <row r="3132" spans="1:19" x14ac:dyDescent="0.3">
      <c r="A3132" s="106"/>
      <c r="B3132" s="59"/>
      <c r="C3132" s="137" t="str">
        <f t="shared" si="48"/>
        <v/>
      </c>
      <c r="D3132" s="138" t="str">
        <f>IF(NOT(ISBLANK(B3132)),IF(AND(MONTH(B3132)&gt;=4,MONTH(B3132)&lt;=12,B3132&gt;=DATE(INT(LEFT('Fiscal Year'!$B$2,4)),4,1),B3132&lt;=DATE(INT(CONCATENATE("20",RIGHT('Fiscal Year'!$B$2,2))),3,31)),1,0),"")</f>
        <v/>
      </c>
      <c r="E3132" s="138" t="str">
        <f>IF(NOT(ISBLANK(B3132)),IF(AND(MONTH(B3132)&gt;=1,MONTH(B3132)&lt;=3,B3132&gt;=DATE(INT(LEFT('Fiscal Year'!$B$2,4)),4,1),B3132&lt;=DATE(INT(CONCATENATE("20",RIGHT('Fiscal Year'!$B$2,2))),3,31)),1,0),"")</f>
        <v/>
      </c>
      <c r="F3132" s="139" t="str">
        <f>IF(NOT(ISBLANK(B3132)),IF(B3132&lt;'Fiscal Year'!$B$3,1,0),"")</f>
        <v/>
      </c>
      <c r="G3132" s="10"/>
      <c r="H3132" s="10"/>
      <c r="I3132" s="40"/>
      <c r="J3132" s="40"/>
      <c r="K3132" s="53"/>
      <c r="L3132" s="53"/>
      <c r="M3132" s="53"/>
      <c r="N3132" s="53"/>
      <c r="O3132" s="53"/>
      <c r="P3132" s="53"/>
      <c r="Q3132" s="53"/>
      <c r="R3132" s="53"/>
      <c r="S3132" s="53"/>
    </row>
    <row r="3133" spans="1:19" x14ac:dyDescent="0.3">
      <c r="A3133" s="106"/>
      <c r="B3133" s="59"/>
      <c r="C3133" s="137" t="str">
        <f t="shared" si="48"/>
        <v/>
      </c>
      <c r="D3133" s="138" t="str">
        <f>IF(NOT(ISBLANK(B3133)),IF(AND(MONTH(B3133)&gt;=4,MONTH(B3133)&lt;=12,B3133&gt;=DATE(INT(LEFT('Fiscal Year'!$B$2,4)),4,1),B3133&lt;=DATE(INT(CONCATENATE("20",RIGHT('Fiscal Year'!$B$2,2))),3,31)),1,0),"")</f>
        <v/>
      </c>
      <c r="E3133" s="138" t="str">
        <f>IF(NOT(ISBLANK(B3133)),IF(AND(MONTH(B3133)&gt;=1,MONTH(B3133)&lt;=3,B3133&gt;=DATE(INT(LEFT('Fiscal Year'!$B$2,4)),4,1),B3133&lt;=DATE(INT(CONCATENATE("20",RIGHT('Fiscal Year'!$B$2,2))),3,31)),1,0),"")</f>
        <v/>
      </c>
      <c r="F3133" s="139" t="str">
        <f>IF(NOT(ISBLANK(B3133)),IF(B3133&lt;'Fiscal Year'!$B$3,1,0),"")</f>
        <v/>
      </c>
      <c r="G3133" s="10"/>
      <c r="H3133" s="10"/>
      <c r="I3133" s="40"/>
      <c r="J3133" s="40"/>
      <c r="K3133" s="53"/>
      <c r="L3133" s="53"/>
      <c r="M3133" s="53"/>
      <c r="N3133" s="53"/>
      <c r="O3133" s="53"/>
      <c r="P3133" s="53"/>
      <c r="Q3133" s="53"/>
      <c r="R3133" s="53"/>
      <c r="S3133" s="53"/>
    </row>
    <row r="3134" spans="1:19" x14ac:dyDescent="0.3">
      <c r="A3134" s="106"/>
      <c r="B3134" s="59"/>
      <c r="C3134" s="137" t="str">
        <f t="shared" si="48"/>
        <v/>
      </c>
      <c r="D3134" s="138" t="str">
        <f>IF(NOT(ISBLANK(B3134)),IF(AND(MONTH(B3134)&gt;=4,MONTH(B3134)&lt;=12,B3134&gt;=DATE(INT(LEFT('Fiscal Year'!$B$2,4)),4,1),B3134&lt;=DATE(INT(CONCATENATE("20",RIGHT('Fiscal Year'!$B$2,2))),3,31)),1,0),"")</f>
        <v/>
      </c>
      <c r="E3134" s="138" t="str">
        <f>IF(NOT(ISBLANK(B3134)),IF(AND(MONTH(B3134)&gt;=1,MONTH(B3134)&lt;=3,B3134&gt;=DATE(INT(LEFT('Fiscal Year'!$B$2,4)),4,1),B3134&lt;=DATE(INT(CONCATENATE("20",RIGHT('Fiscal Year'!$B$2,2))),3,31)),1,0),"")</f>
        <v/>
      </c>
      <c r="F3134" s="139" t="str">
        <f>IF(NOT(ISBLANK(B3134)),IF(B3134&lt;'Fiscal Year'!$B$3,1,0),"")</f>
        <v/>
      </c>
      <c r="G3134" s="10"/>
      <c r="H3134" s="10"/>
      <c r="I3134" s="40"/>
      <c r="J3134" s="40"/>
      <c r="K3134" s="53"/>
      <c r="L3134" s="53"/>
      <c r="M3134" s="53"/>
      <c r="N3134" s="53"/>
      <c r="O3134" s="53"/>
      <c r="P3134" s="53"/>
      <c r="Q3134" s="53"/>
      <c r="R3134" s="53"/>
      <c r="S3134" s="53"/>
    </row>
    <row r="3135" spans="1:19" x14ac:dyDescent="0.3">
      <c r="A3135" s="106"/>
      <c r="B3135" s="59"/>
      <c r="C3135" s="137" t="str">
        <f t="shared" si="48"/>
        <v/>
      </c>
      <c r="D3135" s="138" t="str">
        <f>IF(NOT(ISBLANK(B3135)),IF(AND(MONTH(B3135)&gt;=4,MONTH(B3135)&lt;=12,B3135&gt;=DATE(INT(LEFT('Fiscal Year'!$B$2,4)),4,1),B3135&lt;=DATE(INT(CONCATENATE("20",RIGHT('Fiscal Year'!$B$2,2))),3,31)),1,0),"")</f>
        <v/>
      </c>
      <c r="E3135" s="138" t="str">
        <f>IF(NOT(ISBLANK(B3135)),IF(AND(MONTH(B3135)&gt;=1,MONTH(B3135)&lt;=3,B3135&gt;=DATE(INT(LEFT('Fiscal Year'!$B$2,4)),4,1),B3135&lt;=DATE(INT(CONCATENATE("20",RIGHT('Fiscal Year'!$B$2,2))),3,31)),1,0),"")</f>
        <v/>
      </c>
      <c r="F3135" s="139" t="str">
        <f>IF(NOT(ISBLANK(B3135)),IF(B3135&lt;'Fiscal Year'!$B$3,1,0),"")</f>
        <v/>
      </c>
      <c r="G3135" s="10"/>
      <c r="H3135" s="10"/>
      <c r="I3135" s="40"/>
      <c r="J3135" s="40"/>
      <c r="K3135" s="53"/>
      <c r="L3135" s="53"/>
      <c r="M3135" s="53"/>
      <c r="N3135" s="53"/>
      <c r="O3135" s="53"/>
      <c r="P3135" s="53"/>
      <c r="Q3135" s="53"/>
      <c r="R3135" s="53"/>
      <c r="S3135" s="53"/>
    </row>
    <row r="3136" spans="1:19" x14ac:dyDescent="0.3">
      <c r="A3136" s="106"/>
      <c r="B3136" s="59"/>
      <c r="C3136" s="137" t="str">
        <f t="shared" si="48"/>
        <v/>
      </c>
      <c r="D3136" s="138" t="str">
        <f>IF(NOT(ISBLANK(B3136)),IF(AND(MONTH(B3136)&gt;=4,MONTH(B3136)&lt;=12,B3136&gt;=DATE(INT(LEFT('Fiscal Year'!$B$2,4)),4,1),B3136&lt;=DATE(INT(CONCATENATE("20",RIGHT('Fiscal Year'!$B$2,2))),3,31)),1,0),"")</f>
        <v/>
      </c>
      <c r="E3136" s="138" t="str">
        <f>IF(NOT(ISBLANK(B3136)),IF(AND(MONTH(B3136)&gt;=1,MONTH(B3136)&lt;=3,B3136&gt;=DATE(INT(LEFT('Fiscal Year'!$B$2,4)),4,1),B3136&lt;=DATE(INT(CONCATENATE("20",RIGHT('Fiscal Year'!$B$2,2))),3,31)),1,0),"")</f>
        <v/>
      </c>
      <c r="F3136" s="139" t="str">
        <f>IF(NOT(ISBLANK(B3136)),IF(B3136&lt;'Fiscal Year'!$B$3,1,0),"")</f>
        <v/>
      </c>
      <c r="G3136" s="10"/>
      <c r="H3136" s="10"/>
      <c r="I3136" s="40"/>
      <c r="J3136" s="40"/>
      <c r="K3136" s="53"/>
      <c r="L3136" s="53"/>
      <c r="M3136" s="53"/>
      <c r="N3136" s="53"/>
      <c r="O3136" s="53"/>
      <c r="P3136" s="53"/>
      <c r="Q3136" s="53"/>
      <c r="R3136" s="53"/>
      <c r="S3136" s="53"/>
    </row>
    <row r="3137" spans="1:19" x14ac:dyDescent="0.3">
      <c r="A3137" s="106"/>
      <c r="B3137" s="59"/>
      <c r="C3137" s="137" t="str">
        <f t="shared" si="48"/>
        <v/>
      </c>
      <c r="D3137" s="138" t="str">
        <f>IF(NOT(ISBLANK(B3137)),IF(AND(MONTH(B3137)&gt;=4,MONTH(B3137)&lt;=12,B3137&gt;=DATE(INT(LEFT('Fiscal Year'!$B$2,4)),4,1),B3137&lt;=DATE(INT(CONCATENATE("20",RIGHT('Fiscal Year'!$B$2,2))),3,31)),1,0),"")</f>
        <v/>
      </c>
      <c r="E3137" s="138" t="str">
        <f>IF(NOT(ISBLANK(B3137)),IF(AND(MONTH(B3137)&gt;=1,MONTH(B3137)&lt;=3,B3137&gt;=DATE(INT(LEFT('Fiscal Year'!$B$2,4)),4,1),B3137&lt;=DATE(INT(CONCATENATE("20",RIGHT('Fiscal Year'!$B$2,2))),3,31)),1,0),"")</f>
        <v/>
      </c>
      <c r="F3137" s="139" t="str">
        <f>IF(NOT(ISBLANK(B3137)),IF(B3137&lt;'Fiscal Year'!$B$3,1,0),"")</f>
        <v/>
      </c>
      <c r="G3137" s="10"/>
      <c r="H3137" s="10"/>
      <c r="I3137" s="40"/>
      <c r="J3137" s="40"/>
      <c r="K3137" s="53"/>
      <c r="L3137" s="53"/>
      <c r="M3137" s="53"/>
      <c r="N3137" s="53"/>
      <c r="O3137" s="53"/>
      <c r="P3137" s="53"/>
      <c r="Q3137" s="53"/>
      <c r="R3137" s="53"/>
      <c r="S3137" s="53"/>
    </row>
    <row r="3138" spans="1:19" x14ac:dyDescent="0.3">
      <c r="A3138" s="106"/>
      <c r="B3138" s="59"/>
      <c r="C3138" s="137" t="str">
        <f t="shared" si="48"/>
        <v/>
      </c>
      <c r="D3138" s="138" t="str">
        <f>IF(NOT(ISBLANK(B3138)),IF(AND(MONTH(B3138)&gt;=4,MONTH(B3138)&lt;=12,B3138&gt;=DATE(INT(LEFT('Fiscal Year'!$B$2,4)),4,1),B3138&lt;=DATE(INT(CONCATENATE("20",RIGHT('Fiscal Year'!$B$2,2))),3,31)),1,0),"")</f>
        <v/>
      </c>
      <c r="E3138" s="138" t="str">
        <f>IF(NOT(ISBLANK(B3138)),IF(AND(MONTH(B3138)&gt;=1,MONTH(B3138)&lt;=3,B3138&gt;=DATE(INT(LEFT('Fiscal Year'!$B$2,4)),4,1),B3138&lt;=DATE(INT(CONCATENATE("20",RIGHT('Fiscal Year'!$B$2,2))),3,31)),1,0),"")</f>
        <v/>
      </c>
      <c r="F3138" s="139" t="str">
        <f>IF(NOT(ISBLANK(B3138)),IF(B3138&lt;'Fiscal Year'!$B$3,1,0),"")</f>
        <v/>
      </c>
      <c r="G3138" s="10"/>
      <c r="H3138" s="10"/>
      <c r="I3138" s="40"/>
      <c r="J3138" s="40"/>
      <c r="K3138" s="53"/>
      <c r="L3138" s="53"/>
      <c r="M3138" s="53"/>
      <c r="N3138" s="53"/>
      <c r="O3138" s="53"/>
      <c r="P3138" s="53"/>
      <c r="Q3138" s="53"/>
      <c r="R3138" s="53"/>
      <c r="S3138" s="53"/>
    </row>
    <row r="3139" spans="1:19" x14ac:dyDescent="0.3">
      <c r="A3139" s="106"/>
      <c r="B3139" s="59"/>
      <c r="C3139" s="137" t="str">
        <f t="shared" si="48"/>
        <v/>
      </c>
      <c r="D3139" s="138" t="str">
        <f>IF(NOT(ISBLANK(B3139)),IF(AND(MONTH(B3139)&gt;=4,MONTH(B3139)&lt;=12,B3139&gt;=DATE(INT(LEFT('Fiscal Year'!$B$2,4)),4,1),B3139&lt;=DATE(INT(CONCATENATE("20",RIGHT('Fiscal Year'!$B$2,2))),3,31)),1,0),"")</f>
        <v/>
      </c>
      <c r="E3139" s="138" t="str">
        <f>IF(NOT(ISBLANK(B3139)),IF(AND(MONTH(B3139)&gt;=1,MONTH(B3139)&lt;=3,B3139&gt;=DATE(INT(LEFT('Fiscal Year'!$B$2,4)),4,1),B3139&lt;=DATE(INT(CONCATENATE("20",RIGHT('Fiscal Year'!$B$2,2))),3,31)),1,0),"")</f>
        <v/>
      </c>
      <c r="F3139" s="139" t="str">
        <f>IF(NOT(ISBLANK(B3139)),IF(B3139&lt;'Fiscal Year'!$B$3,1,0),"")</f>
        <v/>
      </c>
      <c r="G3139" s="10"/>
      <c r="H3139" s="10"/>
      <c r="I3139" s="40"/>
      <c r="J3139" s="40"/>
      <c r="K3139" s="53"/>
      <c r="L3139" s="53"/>
      <c r="M3139" s="53"/>
      <c r="N3139" s="53"/>
      <c r="O3139" s="53"/>
      <c r="P3139" s="53"/>
      <c r="Q3139" s="53"/>
      <c r="R3139" s="53"/>
      <c r="S3139" s="53"/>
    </row>
    <row r="3140" spans="1:19" x14ac:dyDescent="0.3">
      <c r="A3140" s="106"/>
      <c r="B3140" s="59"/>
      <c r="C3140" s="137" t="str">
        <f t="shared" ref="C3140:C3203" si="49">IF(AND(NOT(ISBLANK(B3140)),B3140&gt;=43556),B3140+90,"")</f>
        <v/>
      </c>
      <c r="D3140" s="138" t="str">
        <f>IF(NOT(ISBLANK(B3140)),IF(AND(MONTH(B3140)&gt;=4,MONTH(B3140)&lt;=12,B3140&gt;=DATE(INT(LEFT('Fiscal Year'!$B$2,4)),4,1),B3140&lt;=DATE(INT(CONCATENATE("20",RIGHT('Fiscal Year'!$B$2,2))),3,31)),1,0),"")</f>
        <v/>
      </c>
      <c r="E3140" s="138" t="str">
        <f>IF(NOT(ISBLANK(B3140)),IF(AND(MONTH(B3140)&gt;=1,MONTH(B3140)&lt;=3,B3140&gt;=DATE(INT(LEFT('Fiscal Year'!$B$2,4)),4,1),B3140&lt;=DATE(INT(CONCATENATE("20",RIGHT('Fiscal Year'!$B$2,2))),3,31)),1,0),"")</f>
        <v/>
      </c>
      <c r="F3140" s="139" t="str">
        <f>IF(NOT(ISBLANK(B3140)),IF(B3140&lt;'Fiscal Year'!$B$3,1,0),"")</f>
        <v/>
      </c>
      <c r="G3140" s="10"/>
      <c r="H3140" s="10"/>
      <c r="I3140" s="40"/>
      <c r="J3140" s="40"/>
      <c r="K3140" s="53"/>
      <c r="L3140" s="53"/>
      <c r="M3140" s="53"/>
      <c r="N3140" s="53"/>
      <c r="O3140" s="53"/>
      <c r="P3140" s="53"/>
      <c r="Q3140" s="53"/>
      <c r="R3140" s="53"/>
      <c r="S3140" s="53"/>
    </row>
    <row r="3141" spans="1:19" x14ac:dyDescent="0.3">
      <c r="A3141" s="106"/>
      <c r="B3141" s="59"/>
      <c r="C3141" s="137" t="str">
        <f t="shared" si="49"/>
        <v/>
      </c>
      <c r="D3141" s="138" t="str">
        <f>IF(NOT(ISBLANK(B3141)),IF(AND(MONTH(B3141)&gt;=4,MONTH(B3141)&lt;=12,B3141&gt;=DATE(INT(LEFT('Fiscal Year'!$B$2,4)),4,1),B3141&lt;=DATE(INT(CONCATENATE("20",RIGHT('Fiscal Year'!$B$2,2))),3,31)),1,0),"")</f>
        <v/>
      </c>
      <c r="E3141" s="138" t="str">
        <f>IF(NOT(ISBLANK(B3141)),IF(AND(MONTH(B3141)&gt;=1,MONTH(B3141)&lt;=3,B3141&gt;=DATE(INT(LEFT('Fiscal Year'!$B$2,4)),4,1),B3141&lt;=DATE(INT(CONCATENATE("20",RIGHT('Fiscal Year'!$B$2,2))),3,31)),1,0),"")</f>
        <v/>
      </c>
      <c r="F3141" s="139" t="str">
        <f>IF(NOT(ISBLANK(B3141)),IF(B3141&lt;'Fiscal Year'!$B$3,1,0),"")</f>
        <v/>
      </c>
      <c r="G3141" s="10"/>
      <c r="H3141" s="10"/>
      <c r="I3141" s="40"/>
      <c r="J3141" s="40"/>
      <c r="K3141" s="53"/>
      <c r="L3141" s="53"/>
      <c r="M3141" s="53"/>
      <c r="N3141" s="53"/>
      <c r="O3141" s="53"/>
      <c r="P3141" s="53"/>
      <c r="Q3141" s="53"/>
      <c r="R3141" s="53"/>
      <c r="S3141" s="53"/>
    </row>
    <row r="3142" spans="1:19" x14ac:dyDescent="0.3">
      <c r="A3142" s="106"/>
      <c r="B3142" s="59"/>
      <c r="C3142" s="137" t="str">
        <f t="shared" si="49"/>
        <v/>
      </c>
      <c r="D3142" s="138" t="str">
        <f>IF(NOT(ISBLANK(B3142)),IF(AND(MONTH(B3142)&gt;=4,MONTH(B3142)&lt;=12,B3142&gt;=DATE(INT(LEFT('Fiscal Year'!$B$2,4)),4,1),B3142&lt;=DATE(INT(CONCATENATE("20",RIGHT('Fiscal Year'!$B$2,2))),3,31)),1,0),"")</f>
        <v/>
      </c>
      <c r="E3142" s="138" t="str">
        <f>IF(NOT(ISBLANK(B3142)),IF(AND(MONTH(B3142)&gt;=1,MONTH(B3142)&lt;=3,B3142&gt;=DATE(INT(LEFT('Fiscal Year'!$B$2,4)),4,1),B3142&lt;=DATE(INT(CONCATENATE("20",RIGHT('Fiscal Year'!$B$2,2))),3,31)),1,0),"")</f>
        <v/>
      </c>
      <c r="F3142" s="139" t="str">
        <f>IF(NOT(ISBLANK(B3142)),IF(B3142&lt;'Fiscal Year'!$B$3,1,0),"")</f>
        <v/>
      </c>
      <c r="G3142" s="10"/>
      <c r="H3142" s="10"/>
      <c r="I3142" s="40"/>
      <c r="J3142" s="40"/>
      <c r="K3142" s="53"/>
      <c r="L3142" s="53"/>
      <c r="M3142" s="53"/>
      <c r="N3142" s="53"/>
      <c r="O3142" s="53"/>
      <c r="P3142" s="53"/>
      <c r="Q3142" s="53"/>
      <c r="R3142" s="53"/>
      <c r="S3142" s="53"/>
    </row>
    <row r="3143" spans="1:19" x14ac:dyDescent="0.3">
      <c r="A3143" s="106"/>
      <c r="B3143" s="59"/>
      <c r="C3143" s="137" t="str">
        <f t="shared" si="49"/>
        <v/>
      </c>
      <c r="D3143" s="138" t="str">
        <f>IF(NOT(ISBLANK(B3143)),IF(AND(MONTH(B3143)&gt;=4,MONTH(B3143)&lt;=12,B3143&gt;=DATE(INT(LEFT('Fiscal Year'!$B$2,4)),4,1),B3143&lt;=DATE(INT(CONCATENATE("20",RIGHT('Fiscal Year'!$B$2,2))),3,31)),1,0),"")</f>
        <v/>
      </c>
      <c r="E3143" s="138" t="str">
        <f>IF(NOT(ISBLANK(B3143)),IF(AND(MONTH(B3143)&gt;=1,MONTH(B3143)&lt;=3,B3143&gt;=DATE(INT(LEFT('Fiscal Year'!$B$2,4)),4,1),B3143&lt;=DATE(INT(CONCATENATE("20",RIGHT('Fiscal Year'!$B$2,2))),3,31)),1,0),"")</f>
        <v/>
      </c>
      <c r="F3143" s="139" t="str">
        <f>IF(NOT(ISBLANK(B3143)),IF(B3143&lt;'Fiscal Year'!$B$3,1,0),"")</f>
        <v/>
      </c>
      <c r="G3143" s="10"/>
      <c r="H3143" s="10"/>
      <c r="I3143" s="40"/>
      <c r="J3143" s="40"/>
      <c r="K3143" s="53"/>
      <c r="L3143" s="53"/>
      <c r="M3143" s="53"/>
      <c r="N3143" s="53"/>
      <c r="O3143" s="53"/>
      <c r="P3143" s="53"/>
      <c r="Q3143" s="53"/>
      <c r="R3143" s="53"/>
      <c r="S3143" s="53"/>
    </row>
    <row r="3144" spans="1:19" x14ac:dyDescent="0.3">
      <c r="A3144" s="106"/>
      <c r="B3144" s="59"/>
      <c r="C3144" s="137" t="str">
        <f t="shared" si="49"/>
        <v/>
      </c>
      <c r="D3144" s="138" t="str">
        <f>IF(NOT(ISBLANK(B3144)),IF(AND(MONTH(B3144)&gt;=4,MONTH(B3144)&lt;=12,B3144&gt;=DATE(INT(LEFT('Fiscal Year'!$B$2,4)),4,1),B3144&lt;=DATE(INT(CONCATENATE("20",RIGHT('Fiscal Year'!$B$2,2))),3,31)),1,0),"")</f>
        <v/>
      </c>
      <c r="E3144" s="138" t="str">
        <f>IF(NOT(ISBLANK(B3144)),IF(AND(MONTH(B3144)&gt;=1,MONTH(B3144)&lt;=3,B3144&gt;=DATE(INT(LEFT('Fiscal Year'!$B$2,4)),4,1),B3144&lt;=DATE(INT(CONCATENATE("20",RIGHT('Fiscal Year'!$B$2,2))),3,31)),1,0),"")</f>
        <v/>
      </c>
      <c r="F3144" s="139" t="str">
        <f>IF(NOT(ISBLANK(B3144)),IF(B3144&lt;'Fiscal Year'!$B$3,1,0),"")</f>
        <v/>
      </c>
      <c r="G3144" s="10"/>
      <c r="H3144" s="10"/>
      <c r="I3144" s="40"/>
      <c r="J3144" s="40"/>
      <c r="K3144" s="53"/>
      <c r="L3144" s="53"/>
      <c r="M3144" s="53"/>
      <c r="N3144" s="53"/>
      <c r="O3144" s="53"/>
      <c r="P3144" s="53"/>
      <c r="Q3144" s="53"/>
      <c r="R3144" s="53"/>
      <c r="S3144" s="53"/>
    </row>
    <row r="3145" spans="1:19" x14ac:dyDescent="0.3">
      <c r="A3145" s="106"/>
      <c r="B3145" s="59"/>
      <c r="C3145" s="137" t="str">
        <f t="shared" si="49"/>
        <v/>
      </c>
      <c r="D3145" s="138" t="str">
        <f>IF(NOT(ISBLANK(B3145)),IF(AND(MONTH(B3145)&gt;=4,MONTH(B3145)&lt;=12,B3145&gt;=DATE(INT(LEFT('Fiscal Year'!$B$2,4)),4,1),B3145&lt;=DATE(INT(CONCATENATE("20",RIGHT('Fiscal Year'!$B$2,2))),3,31)),1,0),"")</f>
        <v/>
      </c>
      <c r="E3145" s="138" t="str">
        <f>IF(NOT(ISBLANK(B3145)),IF(AND(MONTH(B3145)&gt;=1,MONTH(B3145)&lt;=3,B3145&gt;=DATE(INT(LEFT('Fiscal Year'!$B$2,4)),4,1),B3145&lt;=DATE(INT(CONCATENATE("20",RIGHT('Fiscal Year'!$B$2,2))),3,31)),1,0),"")</f>
        <v/>
      </c>
      <c r="F3145" s="139" t="str">
        <f>IF(NOT(ISBLANK(B3145)),IF(B3145&lt;'Fiscal Year'!$B$3,1,0),"")</f>
        <v/>
      </c>
      <c r="G3145" s="10"/>
      <c r="H3145" s="10"/>
      <c r="I3145" s="40"/>
      <c r="J3145" s="40"/>
      <c r="K3145" s="53"/>
      <c r="L3145" s="53"/>
      <c r="M3145" s="53"/>
      <c r="N3145" s="53"/>
      <c r="O3145" s="53"/>
      <c r="P3145" s="53"/>
      <c r="Q3145" s="53"/>
      <c r="R3145" s="53"/>
      <c r="S3145" s="53"/>
    </row>
    <row r="3146" spans="1:19" x14ac:dyDescent="0.3">
      <c r="A3146" s="106"/>
      <c r="B3146" s="59"/>
      <c r="C3146" s="137" t="str">
        <f t="shared" si="49"/>
        <v/>
      </c>
      <c r="D3146" s="138" t="str">
        <f>IF(NOT(ISBLANK(B3146)),IF(AND(MONTH(B3146)&gt;=4,MONTH(B3146)&lt;=12,B3146&gt;=DATE(INT(LEFT('Fiscal Year'!$B$2,4)),4,1),B3146&lt;=DATE(INT(CONCATENATE("20",RIGHT('Fiscal Year'!$B$2,2))),3,31)),1,0),"")</f>
        <v/>
      </c>
      <c r="E3146" s="138" t="str">
        <f>IF(NOT(ISBLANK(B3146)),IF(AND(MONTH(B3146)&gt;=1,MONTH(B3146)&lt;=3,B3146&gt;=DATE(INT(LEFT('Fiscal Year'!$B$2,4)),4,1),B3146&lt;=DATE(INT(CONCATENATE("20",RIGHT('Fiscal Year'!$B$2,2))),3,31)),1,0),"")</f>
        <v/>
      </c>
      <c r="F3146" s="139" t="str">
        <f>IF(NOT(ISBLANK(B3146)),IF(B3146&lt;'Fiscal Year'!$B$3,1,0),"")</f>
        <v/>
      </c>
      <c r="G3146" s="10"/>
      <c r="H3146" s="10"/>
      <c r="I3146" s="40"/>
      <c r="J3146" s="40"/>
      <c r="K3146" s="53"/>
      <c r="L3146" s="53"/>
      <c r="M3146" s="53"/>
      <c r="N3146" s="53"/>
      <c r="O3146" s="53"/>
      <c r="P3146" s="53"/>
      <c r="Q3146" s="53"/>
      <c r="R3146" s="53"/>
      <c r="S3146" s="53"/>
    </row>
    <row r="3147" spans="1:19" x14ac:dyDescent="0.3">
      <c r="A3147" s="106"/>
      <c r="B3147" s="59"/>
      <c r="C3147" s="137" t="str">
        <f t="shared" si="49"/>
        <v/>
      </c>
      <c r="D3147" s="138" t="str">
        <f>IF(NOT(ISBLANK(B3147)),IF(AND(MONTH(B3147)&gt;=4,MONTH(B3147)&lt;=12,B3147&gt;=DATE(INT(LEFT('Fiscal Year'!$B$2,4)),4,1),B3147&lt;=DATE(INT(CONCATENATE("20",RIGHT('Fiscal Year'!$B$2,2))),3,31)),1,0),"")</f>
        <v/>
      </c>
      <c r="E3147" s="138" t="str">
        <f>IF(NOT(ISBLANK(B3147)),IF(AND(MONTH(B3147)&gt;=1,MONTH(B3147)&lt;=3,B3147&gt;=DATE(INT(LEFT('Fiscal Year'!$B$2,4)),4,1),B3147&lt;=DATE(INT(CONCATENATE("20",RIGHT('Fiscal Year'!$B$2,2))),3,31)),1,0),"")</f>
        <v/>
      </c>
      <c r="F3147" s="139" t="str">
        <f>IF(NOT(ISBLANK(B3147)),IF(B3147&lt;'Fiscal Year'!$B$3,1,0),"")</f>
        <v/>
      </c>
      <c r="G3147" s="10"/>
      <c r="H3147" s="10"/>
      <c r="I3147" s="40"/>
      <c r="J3147" s="40"/>
      <c r="K3147" s="53"/>
      <c r="L3147" s="53"/>
      <c r="M3147" s="53"/>
      <c r="N3147" s="53"/>
      <c r="O3147" s="53"/>
      <c r="P3147" s="53"/>
      <c r="Q3147" s="53"/>
      <c r="R3147" s="53"/>
      <c r="S3147" s="53"/>
    </row>
    <row r="3148" spans="1:19" x14ac:dyDescent="0.3">
      <c r="A3148" s="106"/>
      <c r="B3148" s="59"/>
      <c r="C3148" s="137" t="str">
        <f t="shared" si="49"/>
        <v/>
      </c>
      <c r="D3148" s="138" t="str">
        <f>IF(NOT(ISBLANK(B3148)),IF(AND(MONTH(B3148)&gt;=4,MONTH(B3148)&lt;=12,B3148&gt;=DATE(INT(LEFT('Fiscal Year'!$B$2,4)),4,1),B3148&lt;=DATE(INT(CONCATENATE("20",RIGHT('Fiscal Year'!$B$2,2))),3,31)),1,0),"")</f>
        <v/>
      </c>
      <c r="E3148" s="138" t="str">
        <f>IF(NOT(ISBLANK(B3148)),IF(AND(MONTH(B3148)&gt;=1,MONTH(B3148)&lt;=3,B3148&gt;=DATE(INT(LEFT('Fiscal Year'!$B$2,4)),4,1),B3148&lt;=DATE(INT(CONCATENATE("20",RIGHT('Fiscal Year'!$B$2,2))),3,31)),1,0),"")</f>
        <v/>
      </c>
      <c r="F3148" s="139" t="str">
        <f>IF(NOT(ISBLANK(B3148)),IF(B3148&lt;'Fiscal Year'!$B$3,1,0),"")</f>
        <v/>
      </c>
      <c r="G3148" s="10"/>
      <c r="H3148" s="10"/>
      <c r="I3148" s="40"/>
      <c r="J3148" s="40"/>
      <c r="K3148" s="53"/>
      <c r="L3148" s="53"/>
      <c r="M3148" s="53"/>
      <c r="N3148" s="53"/>
      <c r="O3148" s="53"/>
      <c r="P3148" s="53"/>
      <c r="Q3148" s="53"/>
      <c r="R3148" s="53"/>
      <c r="S3148" s="53"/>
    </row>
    <row r="3149" spans="1:19" x14ac:dyDescent="0.3">
      <c r="A3149" s="106"/>
      <c r="B3149" s="59"/>
      <c r="C3149" s="137" t="str">
        <f t="shared" si="49"/>
        <v/>
      </c>
      <c r="D3149" s="138" t="str">
        <f>IF(NOT(ISBLANK(B3149)),IF(AND(MONTH(B3149)&gt;=4,MONTH(B3149)&lt;=12,B3149&gt;=DATE(INT(LEFT('Fiscal Year'!$B$2,4)),4,1),B3149&lt;=DATE(INT(CONCATENATE("20",RIGHT('Fiscal Year'!$B$2,2))),3,31)),1,0),"")</f>
        <v/>
      </c>
      <c r="E3149" s="138" t="str">
        <f>IF(NOT(ISBLANK(B3149)),IF(AND(MONTH(B3149)&gt;=1,MONTH(B3149)&lt;=3,B3149&gt;=DATE(INT(LEFT('Fiscal Year'!$B$2,4)),4,1),B3149&lt;=DATE(INT(CONCATENATE("20",RIGHT('Fiscal Year'!$B$2,2))),3,31)),1,0),"")</f>
        <v/>
      </c>
      <c r="F3149" s="139" t="str">
        <f>IF(NOT(ISBLANK(B3149)),IF(B3149&lt;'Fiscal Year'!$B$3,1,0),"")</f>
        <v/>
      </c>
      <c r="G3149" s="10"/>
      <c r="H3149" s="10"/>
      <c r="I3149" s="40"/>
      <c r="J3149" s="40"/>
      <c r="K3149" s="53"/>
      <c r="L3149" s="53"/>
      <c r="M3149" s="53"/>
      <c r="N3149" s="53"/>
      <c r="O3149" s="53"/>
      <c r="P3149" s="53"/>
      <c r="Q3149" s="53"/>
      <c r="R3149" s="53"/>
      <c r="S3149" s="53"/>
    </row>
    <row r="3150" spans="1:19" x14ac:dyDescent="0.3">
      <c r="A3150" s="106"/>
      <c r="B3150" s="59"/>
      <c r="C3150" s="137" t="str">
        <f t="shared" si="49"/>
        <v/>
      </c>
      <c r="D3150" s="138" t="str">
        <f>IF(NOT(ISBLANK(B3150)),IF(AND(MONTH(B3150)&gt;=4,MONTH(B3150)&lt;=12,B3150&gt;=DATE(INT(LEFT('Fiscal Year'!$B$2,4)),4,1),B3150&lt;=DATE(INT(CONCATENATE("20",RIGHT('Fiscal Year'!$B$2,2))),3,31)),1,0),"")</f>
        <v/>
      </c>
      <c r="E3150" s="138" t="str">
        <f>IF(NOT(ISBLANK(B3150)),IF(AND(MONTH(B3150)&gt;=1,MONTH(B3150)&lt;=3,B3150&gt;=DATE(INT(LEFT('Fiscal Year'!$B$2,4)),4,1),B3150&lt;=DATE(INT(CONCATENATE("20",RIGHT('Fiscal Year'!$B$2,2))),3,31)),1,0),"")</f>
        <v/>
      </c>
      <c r="F3150" s="139" t="str">
        <f>IF(NOT(ISBLANK(B3150)),IF(B3150&lt;'Fiscal Year'!$B$3,1,0),"")</f>
        <v/>
      </c>
      <c r="G3150" s="10"/>
      <c r="H3150" s="10"/>
      <c r="I3150" s="40"/>
      <c r="J3150" s="40"/>
      <c r="K3150" s="53"/>
      <c r="L3150" s="53"/>
      <c r="M3150" s="53"/>
      <c r="N3150" s="53"/>
      <c r="O3150" s="53"/>
      <c r="P3150" s="53"/>
      <c r="Q3150" s="53"/>
      <c r="R3150" s="53"/>
      <c r="S3150" s="53"/>
    </row>
    <row r="3151" spans="1:19" x14ac:dyDescent="0.3">
      <c r="A3151" s="106"/>
      <c r="B3151" s="59"/>
      <c r="C3151" s="137" t="str">
        <f t="shared" si="49"/>
        <v/>
      </c>
      <c r="D3151" s="138" t="str">
        <f>IF(NOT(ISBLANK(B3151)),IF(AND(MONTH(B3151)&gt;=4,MONTH(B3151)&lt;=12,B3151&gt;=DATE(INT(LEFT('Fiscal Year'!$B$2,4)),4,1),B3151&lt;=DATE(INT(CONCATENATE("20",RIGHT('Fiscal Year'!$B$2,2))),3,31)),1,0),"")</f>
        <v/>
      </c>
      <c r="E3151" s="138" t="str">
        <f>IF(NOT(ISBLANK(B3151)),IF(AND(MONTH(B3151)&gt;=1,MONTH(B3151)&lt;=3,B3151&gt;=DATE(INT(LEFT('Fiscal Year'!$B$2,4)),4,1),B3151&lt;=DATE(INT(CONCATENATE("20",RIGHT('Fiscal Year'!$B$2,2))),3,31)),1,0),"")</f>
        <v/>
      </c>
      <c r="F3151" s="139" t="str">
        <f>IF(NOT(ISBLANK(B3151)),IF(B3151&lt;'Fiscal Year'!$B$3,1,0),"")</f>
        <v/>
      </c>
      <c r="G3151" s="10"/>
      <c r="H3151" s="10"/>
      <c r="I3151" s="40"/>
      <c r="J3151" s="40"/>
      <c r="K3151" s="53"/>
      <c r="L3151" s="53"/>
      <c r="M3151" s="53"/>
      <c r="N3151" s="53"/>
      <c r="O3151" s="53"/>
      <c r="P3151" s="53"/>
      <c r="Q3151" s="53"/>
      <c r="R3151" s="53"/>
      <c r="S3151" s="53"/>
    </row>
    <row r="3152" spans="1:19" x14ac:dyDescent="0.3">
      <c r="A3152" s="106"/>
      <c r="B3152" s="59"/>
      <c r="C3152" s="137" t="str">
        <f t="shared" si="49"/>
        <v/>
      </c>
      <c r="D3152" s="138" t="str">
        <f>IF(NOT(ISBLANK(B3152)),IF(AND(MONTH(B3152)&gt;=4,MONTH(B3152)&lt;=12,B3152&gt;=DATE(INT(LEFT('Fiscal Year'!$B$2,4)),4,1),B3152&lt;=DATE(INT(CONCATENATE("20",RIGHT('Fiscal Year'!$B$2,2))),3,31)),1,0),"")</f>
        <v/>
      </c>
      <c r="E3152" s="138" t="str">
        <f>IF(NOT(ISBLANK(B3152)),IF(AND(MONTH(B3152)&gt;=1,MONTH(B3152)&lt;=3,B3152&gt;=DATE(INT(LEFT('Fiscal Year'!$B$2,4)),4,1),B3152&lt;=DATE(INT(CONCATENATE("20",RIGHT('Fiscal Year'!$B$2,2))),3,31)),1,0),"")</f>
        <v/>
      </c>
      <c r="F3152" s="139" t="str">
        <f>IF(NOT(ISBLANK(B3152)),IF(B3152&lt;'Fiscal Year'!$B$3,1,0),"")</f>
        <v/>
      </c>
      <c r="G3152" s="10"/>
      <c r="H3152" s="10"/>
      <c r="I3152" s="40"/>
      <c r="J3152" s="40"/>
      <c r="K3152" s="53"/>
      <c r="L3152" s="53"/>
      <c r="M3152" s="53"/>
      <c r="N3152" s="53"/>
      <c r="O3152" s="53"/>
      <c r="P3152" s="53"/>
      <c r="Q3152" s="53"/>
      <c r="R3152" s="53"/>
      <c r="S3152" s="53"/>
    </row>
    <row r="3153" spans="1:19" x14ac:dyDescent="0.3">
      <c r="A3153" s="106"/>
      <c r="B3153" s="59"/>
      <c r="C3153" s="137" t="str">
        <f t="shared" si="49"/>
        <v/>
      </c>
      <c r="D3153" s="138" t="str">
        <f>IF(NOT(ISBLANK(B3153)),IF(AND(MONTH(B3153)&gt;=4,MONTH(B3153)&lt;=12,B3153&gt;=DATE(INT(LEFT('Fiscal Year'!$B$2,4)),4,1),B3153&lt;=DATE(INT(CONCATENATE("20",RIGHT('Fiscal Year'!$B$2,2))),3,31)),1,0),"")</f>
        <v/>
      </c>
      <c r="E3153" s="138" t="str">
        <f>IF(NOT(ISBLANK(B3153)),IF(AND(MONTH(B3153)&gt;=1,MONTH(B3153)&lt;=3,B3153&gt;=DATE(INT(LEFT('Fiscal Year'!$B$2,4)),4,1),B3153&lt;=DATE(INT(CONCATENATE("20",RIGHT('Fiscal Year'!$B$2,2))),3,31)),1,0),"")</f>
        <v/>
      </c>
      <c r="F3153" s="139" t="str">
        <f>IF(NOT(ISBLANK(B3153)),IF(B3153&lt;'Fiscal Year'!$B$3,1,0),"")</f>
        <v/>
      </c>
      <c r="G3153" s="10"/>
      <c r="H3153" s="10"/>
      <c r="I3153" s="40"/>
      <c r="J3153" s="40"/>
      <c r="K3153" s="53"/>
      <c r="L3153" s="53"/>
      <c r="M3153" s="53"/>
      <c r="N3153" s="53"/>
      <c r="O3153" s="53"/>
      <c r="P3153" s="53"/>
      <c r="Q3153" s="53"/>
      <c r="R3153" s="53"/>
      <c r="S3153" s="53"/>
    </row>
    <row r="3154" spans="1:19" x14ac:dyDescent="0.3">
      <c r="A3154" s="106"/>
      <c r="B3154" s="59"/>
      <c r="C3154" s="137" t="str">
        <f t="shared" si="49"/>
        <v/>
      </c>
      <c r="D3154" s="138" t="str">
        <f>IF(NOT(ISBLANK(B3154)),IF(AND(MONTH(B3154)&gt;=4,MONTH(B3154)&lt;=12,B3154&gt;=DATE(INT(LEFT('Fiscal Year'!$B$2,4)),4,1),B3154&lt;=DATE(INT(CONCATENATE("20",RIGHT('Fiscal Year'!$B$2,2))),3,31)),1,0),"")</f>
        <v/>
      </c>
      <c r="E3154" s="138" t="str">
        <f>IF(NOT(ISBLANK(B3154)),IF(AND(MONTH(B3154)&gt;=1,MONTH(B3154)&lt;=3,B3154&gt;=DATE(INT(LEFT('Fiscal Year'!$B$2,4)),4,1),B3154&lt;=DATE(INT(CONCATENATE("20",RIGHT('Fiscal Year'!$B$2,2))),3,31)),1,0),"")</f>
        <v/>
      </c>
      <c r="F3154" s="139" t="str">
        <f>IF(NOT(ISBLANK(B3154)),IF(B3154&lt;'Fiscal Year'!$B$3,1,0),"")</f>
        <v/>
      </c>
      <c r="G3154" s="10"/>
      <c r="H3154" s="10"/>
      <c r="I3154" s="40"/>
      <c r="J3154" s="40"/>
      <c r="K3154" s="53"/>
      <c r="L3154" s="53"/>
      <c r="M3154" s="53"/>
      <c r="N3154" s="53"/>
      <c r="O3154" s="53"/>
      <c r="P3154" s="53"/>
      <c r="Q3154" s="53"/>
      <c r="R3154" s="53"/>
      <c r="S3154" s="53"/>
    </row>
    <row r="3155" spans="1:19" x14ac:dyDescent="0.3">
      <c r="A3155" s="106"/>
      <c r="B3155" s="59"/>
      <c r="C3155" s="137" t="str">
        <f t="shared" si="49"/>
        <v/>
      </c>
      <c r="D3155" s="138" t="str">
        <f>IF(NOT(ISBLANK(B3155)),IF(AND(MONTH(B3155)&gt;=4,MONTH(B3155)&lt;=12,B3155&gt;=DATE(INT(LEFT('Fiscal Year'!$B$2,4)),4,1),B3155&lt;=DATE(INT(CONCATENATE("20",RIGHT('Fiscal Year'!$B$2,2))),3,31)),1,0),"")</f>
        <v/>
      </c>
      <c r="E3155" s="138" t="str">
        <f>IF(NOT(ISBLANK(B3155)),IF(AND(MONTH(B3155)&gt;=1,MONTH(B3155)&lt;=3,B3155&gt;=DATE(INT(LEFT('Fiscal Year'!$B$2,4)),4,1),B3155&lt;=DATE(INT(CONCATENATE("20",RIGHT('Fiscal Year'!$B$2,2))),3,31)),1,0),"")</f>
        <v/>
      </c>
      <c r="F3155" s="139" t="str">
        <f>IF(NOT(ISBLANK(B3155)),IF(B3155&lt;'Fiscal Year'!$B$3,1,0),"")</f>
        <v/>
      </c>
      <c r="G3155" s="10"/>
      <c r="H3155" s="10"/>
      <c r="I3155" s="40"/>
      <c r="J3155" s="40"/>
      <c r="K3155" s="53"/>
      <c r="L3155" s="53"/>
      <c r="M3155" s="53"/>
      <c r="N3155" s="53"/>
      <c r="O3155" s="53"/>
      <c r="P3155" s="53"/>
      <c r="Q3155" s="53"/>
      <c r="R3155" s="53"/>
      <c r="S3155" s="53"/>
    </row>
    <row r="3156" spans="1:19" x14ac:dyDescent="0.3">
      <c r="A3156" s="106"/>
      <c r="B3156" s="59"/>
      <c r="C3156" s="137" t="str">
        <f t="shared" si="49"/>
        <v/>
      </c>
      <c r="D3156" s="138" t="str">
        <f>IF(NOT(ISBLANK(B3156)),IF(AND(MONTH(B3156)&gt;=4,MONTH(B3156)&lt;=12,B3156&gt;=DATE(INT(LEFT('Fiscal Year'!$B$2,4)),4,1),B3156&lt;=DATE(INT(CONCATENATE("20",RIGHT('Fiscal Year'!$B$2,2))),3,31)),1,0),"")</f>
        <v/>
      </c>
      <c r="E3156" s="138" t="str">
        <f>IF(NOT(ISBLANK(B3156)),IF(AND(MONTH(B3156)&gt;=1,MONTH(B3156)&lt;=3,B3156&gt;=DATE(INT(LEFT('Fiscal Year'!$B$2,4)),4,1),B3156&lt;=DATE(INT(CONCATENATE("20",RIGHT('Fiscal Year'!$B$2,2))),3,31)),1,0),"")</f>
        <v/>
      </c>
      <c r="F3156" s="139" t="str">
        <f>IF(NOT(ISBLANK(B3156)),IF(B3156&lt;'Fiscal Year'!$B$3,1,0),"")</f>
        <v/>
      </c>
      <c r="G3156" s="10"/>
      <c r="H3156" s="10"/>
      <c r="I3156" s="40"/>
      <c r="J3156" s="40"/>
      <c r="K3156" s="53"/>
      <c r="L3156" s="53"/>
      <c r="M3156" s="53"/>
      <c r="N3156" s="53"/>
      <c r="O3156" s="53"/>
      <c r="P3156" s="53"/>
      <c r="Q3156" s="53"/>
      <c r="R3156" s="53"/>
      <c r="S3156" s="53"/>
    </row>
    <row r="3157" spans="1:19" x14ac:dyDescent="0.3">
      <c r="A3157" s="106"/>
      <c r="B3157" s="59"/>
      <c r="C3157" s="137" t="str">
        <f t="shared" si="49"/>
        <v/>
      </c>
      <c r="D3157" s="138" t="str">
        <f>IF(NOT(ISBLANK(B3157)),IF(AND(MONTH(B3157)&gt;=4,MONTH(B3157)&lt;=12,B3157&gt;=DATE(INT(LEFT('Fiscal Year'!$B$2,4)),4,1),B3157&lt;=DATE(INT(CONCATENATE("20",RIGHT('Fiscal Year'!$B$2,2))),3,31)),1,0),"")</f>
        <v/>
      </c>
      <c r="E3157" s="138" t="str">
        <f>IF(NOT(ISBLANK(B3157)),IF(AND(MONTH(B3157)&gt;=1,MONTH(B3157)&lt;=3,B3157&gt;=DATE(INT(LEFT('Fiscal Year'!$B$2,4)),4,1),B3157&lt;=DATE(INT(CONCATENATE("20",RIGHT('Fiscal Year'!$B$2,2))),3,31)),1,0),"")</f>
        <v/>
      </c>
      <c r="F3157" s="139" t="str">
        <f>IF(NOT(ISBLANK(B3157)),IF(B3157&lt;'Fiscal Year'!$B$3,1,0),"")</f>
        <v/>
      </c>
      <c r="G3157" s="10"/>
      <c r="H3157" s="10"/>
      <c r="I3157" s="40"/>
      <c r="J3157" s="40"/>
      <c r="K3157" s="53"/>
      <c r="L3157" s="53"/>
      <c r="M3157" s="53"/>
      <c r="N3157" s="53"/>
      <c r="O3157" s="53"/>
      <c r="P3157" s="53"/>
      <c r="Q3157" s="53"/>
      <c r="R3157" s="53"/>
      <c r="S3157" s="53"/>
    </row>
    <row r="3158" spans="1:19" x14ac:dyDescent="0.3">
      <c r="A3158" s="106"/>
      <c r="B3158" s="59"/>
      <c r="C3158" s="137" t="str">
        <f t="shared" si="49"/>
        <v/>
      </c>
      <c r="D3158" s="138" t="str">
        <f>IF(NOT(ISBLANK(B3158)),IF(AND(MONTH(B3158)&gt;=4,MONTH(B3158)&lt;=12,B3158&gt;=DATE(INT(LEFT('Fiscal Year'!$B$2,4)),4,1),B3158&lt;=DATE(INT(CONCATENATE("20",RIGHT('Fiscal Year'!$B$2,2))),3,31)),1,0),"")</f>
        <v/>
      </c>
      <c r="E3158" s="138" t="str">
        <f>IF(NOT(ISBLANK(B3158)),IF(AND(MONTH(B3158)&gt;=1,MONTH(B3158)&lt;=3,B3158&gt;=DATE(INT(LEFT('Fiscal Year'!$B$2,4)),4,1),B3158&lt;=DATE(INT(CONCATENATE("20",RIGHT('Fiscal Year'!$B$2,2))),3,31)),1,0),"")</f>
        <v/>
      </c>
      <c r="F3158" s="139" t="str">
        <f>IF(NOT(ISBLANK(B3158)),IF(B3158&lt;'Fiscal Year'!$B$3,1,0),"")</f>
        <v/>
      </c>
      <c r="G3158" s="10"/>
      <c r="H3158" s="10"/>
      <c r="I3158" s="40"/>
      <c r="J3158" s="40"/>
      <c r="K3158" s="53"/>
      <c r="L3158" s="53"/>
      <c r="M3158" s="53"/>
      <c r="N3158" s="53"/>
      <c r="O3158" s="53"/>
      <c r="P3158" s="53"/>
      <c r="Q3158" s="53"/>
      <c r="R3158" s="53"/>
      <c r="S3158" s="53"/>
    </row>
    <row r="3159" spans="1:19" x14ac:dyDescent="0.3">
      <c r="A3159" s="106"/>
      <c r="B3159" s="59"/>
      <c r="C3159" s="137" t="str">
        <f t="shared" si="49"/>
        <v/>
      </c>
      <c r="D3159" s="138" t="str">
        <f>IF(NOT(ISBLANK(B3159)),IF(AND(MONTH(B3159)&gt;=4,MONTH(B3159)&lt;=12,B3159&gt;=DATE(INT(LEFT('Fiscal Year'!$B$2,4)),4,1),B3159&lt;=DATE(INT(CONCATENATE("20",RIGHT('Fiscal Year'!$B$2,2))),3,31)),1,0),"")</f>
        <v/>
      </c>
      <c r="E3159" s="138" t="str">
        <f>IF(NOT(ISBLANK(B3159)),IF(AND(MONTH(B3159)&gt;=1,MONTH(B3159)&lt;=3,B3159&gt;=DATE(INT(LEFT('Fiscal Year'!$B$2,4)),4,1),B3159&lt;=DATE(INT(CONCATENATE("20",RIGHT('Fiscal Year'!$B$2,2))),3,31)),1,0),"")</f>
        <v/>
      </c>
      <c r="F3159" s="139" t="str">
        <f>IF(NOT(ISBLANK(B3159)),IF(B3159&lt;'Fiscal Year'!$B$3,1,0),"")</f>
        <v/>
      </c>
      <c r="G3159" s="10"/>
      <c r="H3159" s="10"/>
      <c r="I3159" s="40"/>
      <c r="J3159" s="40"/>
      <c r="K3159" s="53"/>
      <c r="L3159" s="53"/>
      <c r="M3159" s="53"/>
      <c r="N3159" s="53"/>
      <c r="O3159" s="53"/>
      <c r="P3159" s="53"/>
      <c r="Q3159" s="53"/>
      <c r="R3159" s="53"/>
      <c r="S3159" s="53"/>
    </row>
    <row r="3160" spans="1:19" x14ac:dyDescent="0.3">
      <c r="A3160" s="106"/>
      <c r="B3160" s="59"/>
      <c r="C3160" s="137" t="str">
        <f t="shared" si="49"/>
        <v/>
      </c>
      <c r="D3160" s="138" t="str">
        <f>IF(NOT(ISBLANK(B3160)),IF(AND(MONTH(B3160)&gt;=4,MONTH(B3160)&lt;=12,B3160&gt;=DATE(INT(LEFT('Fiscal Year'!$B$2,4)),4,1),B3160&lt;=DATE(INT(CONCATENATE("20",RIGHT('Fiscal Year'!$B$2,2))),3,31)),1,0),"")</f>
        <v/>
      </c>
      <c r="E3160" s="138" t="str">
        <f>IF(NOT(ISBLANK(B3160)),IF(AND(MONTH(B3160)&gt;=1,MONTH(B3160)&lt;=3,B3160&gt;=DATE(INT(LEFT('Fiscal Year'!$B$2,4)),4,1),B3160&lt;=DATE(INT(CONCATENATE("20",RIGHT('Fiscal Year'!$B$2,2))),3,31)),1,0),"")</f>
        <v/>
      </c>
      <c r="F3160" s="139" t="str">
        <f>IF(NOT(ISBLANK(B3160)),IF(B3160&lt;'Fiscal Year'!$B$3,1,0),"")</f>
        <v/>
      </c>
      <c r="G3160" s="10"/>
      <c r="H3160" s="10"/>
      <c r="I3160" s="40"/>
      <c r="J3160" s="40"/>
      <c r="K3160" s="53"/>
      <c r="L3160" s="53"/>
      <c r="M3160" s="53"/>
      <c r="N3160" s="53"/>
      <c r="O3160" s="53"/>
      <c r="P3160" s="53"/>
      <c r="Q3160" s="53"/>
      <c r="R3160" s="53"/>
      <c r="S3160" s="53"/>
    </row>
    <row r="3161" spans="1:19" x14ac:dyDescent="0.3">
      <c r="A3161" s="106"/>
      <c r="B3161" s="59"/>
      <c r="C3161" s="137" t="str">
        <f t="shared" si="49"/>
        <v/>
      </c>
      <c r="D3161" s="138" t="str">
        <f>IF(NOT(ISBLANK(B3161)),IF(AND(MONTH(B3161)&gt;=4,MONTH(B3161)&lt;=12,B3161&gt;=DATE(INT(LEFT('Fiscal Year'!$B$2,4)),4,1),B3161&lt;=DATE(INT(CONCATENATE("20",RIGHT('Fiscal Year'!$B$2,2))),3,31)),1,0),"")</f>
        <v/>
      </c>
      <c r="E3161" s="138" t="str">
        <f>IF(NOT(ISBLANK(B3161)),IF(AND(MONTH(B3161)&gt;=1,MONTH(B3161)&lt;=3,B3161&gt;=DATE(INT(LEFT('Fiscal Year'!$B$2,4)),4,1),B3161&lt;=DATE(INT(CONCATENATE("20",RIGHT('Fiscal Year'!$B$2,2))),3,31)),1,0),"")</f>
        <v/>
      </c>
      <c r="F3161" s="139" t="str">
        <f>IF(NOT(ISBLANK(B3161)),IF(B3161&lt;'Fiscal Year'!$B$3,1,0),"")</f>
        <v/>
      </c>
      <c r="G3161" s="10"/>
      <c r="H3161" s="10"/>
      <c r="I3161" s="40"/>
      <c r="J3161" s="40"/>
      <c r="K3161" s="53"/>
      <c r="L3161" s="53"/>
      <c r="M3161" s="53"/>
      <c r="N3161" s="53"/>
      <c r="O3161" s="53"/>
      <c r="P3161" s="53"/>
      <c r="Q3161" s="53"/>
      <c r="R3161" s="53"/>
      <c r="S3161" s="53"/>
    </row>
    <row r="3162" spans="1:19" x14ac:dyDescent="0.3">
      <c r="A3162" s="106"/>
      <c r="B3162" s="59"/>
      <c r="C3162" s="137" t="str">
        <f t="shared" si="49"/>
        <v/>
      </c>
      <c r="D3162" s="138" t="str">
        <f>IF(NOT(ISBLANK(B3162)),IF(AND(MONTH(B3162)&gt;=4,MONTH(B3162)&lt;=12,B3162&gt;=DATE(INT(LEFT('Fiscal Year'!$B$2,4)),4,1),B3162&lt;=DATE(INT(CONCATENATE("20",RIGHT('Fiscal Year'!$B$2,2))),3,31)),1,0),"")</f>
        <v/>
      </c>
      <c r="E3162" s="138" t="str">
        <f>IF(NOT(ISBLANK(B3162)),IF(AND(MONTH(B3162)&gt;=1,MONTH(B3162)&lt;=3,B3162&gt;=DATE(INT(LEFT('Fiscal Year'!$B$2,4)),4,1),B3162&lt;=DATE(INT(CONCATENATE("20",RIGHT('Fiscal Year'!$B$2,2))),3,31)),1,0),"")</f>
        <v/>
      </c>
      <c r="F3162" s="139" t="str">
        <f>IF(NOT(ISBLANK(B3162)),IF(B3162&lt;'Fiscal Year'!$B$3,1,0),"")</f>
        <v/>
      </c>
      <c r="G3162" s="10"/>
      <c r="H3162" s="10"/>
      <c r="I3162" s="40"/>
      <c r="J3162" s="40"/>
      <c r="K3162" s="53"/>
      <c r="L3162" s="53"/>
      <c r="M3162" s="53"/>
      <c r="N3162" s="53"/>
      <c r="O3162" s="53"/>
      <c r="P3162" s="53"/>
      <c r="Q3162" s="53"/>
      <c r="R3162" s="53"/>
      <c r="S3162" s="53"/>
    </row>
    <row r="3163" spans="1:19" x14ac:dyDescent="0.3">
      <c r="A3163" s="106"/>
      <c r="B3163" s="59"/>
      <c r="C3163" s="137" t="str">
        <f t="shared" si="49"/>
        <v/>
      </c>
      <c r="D3163" s="138" t="str">
        <f>IF(NOT(ISBLANK(B3163)),IF(AND(MONTH(B3163)&gt;=4,MONTH(B3163)&lt;=12,B3163&gt;=DATE(INT(LEFT('Fiscal Year'!$B$2,4)),4,1),B3163&lt;=DATE(INT(CONCATENATE("20",RIGHT('Fiscal Year'!$B$2,2))),3,31)),1,0),"")</f>
        <v/>
      </c>
      <c r="E3163" s="138" t="str">
        <f>IF(NOT(ISBLANK(B3163)),IF(AND(MONTH(B3163)&gt;=1,MONTH(B3163)&lt;=3,B3163&gt;=DATE(INT(LEFT('Fiscal Year'!$B$2,4)),4,1),B3163&lt;=DATE(INT(CONCATENATE("20",RIGHT('Fiscal Year'!$B$2,2))),3,31)),1,0),"")</f>
        <v/>
      </c>
      <c r="F3163" s="139" t="str">
        <f>IF(NOT(ISBLANK(B3163)),IF(B3163&lt;'Fiscal Year'!$B$3,1,0),"")</f>
        <v/>
      </c>
      <c r="G3163" s="10"/>
      <c r="H3163" s="10"/>
      <c r="I3163" s="40"/>
      <c r="J3163" s="40"/>
      <c r="K3163" s="53"/>
      <c r="L3163" s="53"/>
      <c r="M3163" s="53"/>
      <c r="N3163" s="53"/>
      <c r="O3163" s="53"/>
      <c r="P3163" s="53"/>
      <c r="Q3163" s="53"/>
      <c r="R3163" s="53"/>
      <c r="S3163" s="53"/>
    </row>
    <row r="3164" spans="1:19" x14ac:dyDescent="0.3">
      <c r="A3164" s="106"/>
      <c r="B3164" s="59"/>
      <c r="C3164" s="137" t="str">
        <f t="shared" si="49"/>
        <v/>
      </c>
      <c r="D3164" s="138" t="str">
        <f>IF(NOT(ISBLANK(B3164)),IF(AND(MONTH(B3164)&gt;=4,MONTH(B3164)&lt;=12,B3164&gt;=DATE(INT(LEFT('Fiscal Year'!$B$2,4)),4,1),B3164&lt;=DATE(INT(CONCATENATE("20",RIGHT('Fiscal Year'!$B$2,2))),3,31)),1,0),"")</f>
        <v/>
      </c>
      <c r="E3164" s="138" t="str">
        <f>IF(NOT(ISBLANK(B3164)),IF(AND(MONTH(B3164)&gt;=1,MONTH(B3164)&lt;=3,B3164&gt;=DATE(INT(LEFT('Fiscal Year'!$B$2,4)),4,1),B3164&lt;=DATE(INT(CONCATENATE("20",RIGHT('Fiscal Year'!$B$2,2))),3,31)),1,0),"")</f>
        <v/>
      </c>
      <c r="F3164" s="139" t="str">
        <f>IF(NOT(ISBLANK(B3164)),IF(B3164&lt;'Fiscal Year'!$B$3,1,0),"")</f>
        <v/>
      </c>
      <c r="G3164" s="10"/>
      <c r="H3164" s="10"/>
      <c r="I3164" s="40"/>
      <c r="J3164" s="40"/>
      <c r="K3164" s="53"/>
      <c r="L3164" s="53"/>
      <c r="M3164" s="53"/>
      <c r="N3164" s="53"/>
      <c r="O3164" s="53"/>
      <c r="P3164" s="53"/>
      <c r="Q3164" s="53"/>
      <c r="R3164" s="53"/>
      <c r="S3164" s="53"/>
    </row>
    <row r="3165" spans="1:19" x14ac:dyDescent="0.3">
      <c r="A3165" s="106"/>
      <c r="B3165" s="59"/>
      <c r="C3165" s="137" t="str">
        <f t="shared" si="49"/>
        <v/>
      </c>
      <c r="D3165" s="138" t="str">
        <f>IF(NOT(ISBLANK(B3165)),IF(AND(MONTH(B3165)&gt;=4,MONTH(B3165)&lt;=12,B3165&gt;=DATE(INT(LEFT('Fiscal Year'!$B$2,4)),4,1),B3165&lt;=DATE(INT(CONCATENATE("20",RIGHT('Fiscal Year'!$B$2,2))),3,31)),1,0),"")</f>
        <v/>
      </c>
      <c r="E3165" s="138" t="str">
        <f>IF(NOT(ISBLANK(B3165)),IF(AND(MONTH(B3165)&gt;=1,MONTH(B3165)&lt;=3,B3165&gt;=DATE(INT(LEFT('Fiscal Year'!$B$2,4)),4,1),B3165&lt;=DATE(INT(CONCATENATE("20",RIGHT('Fiscal Year'!$B$2,2))),3,31)),1,0),"")</f>
        <v/>
      </c>
      <c r="F3165" s="139" t="str">
        <f>IF(NOT(ISBLANK(B3165)),IF(B3165&lt;'Fiscal Year'!$B$3,1,0),"")</f>
        <v/>
      </c>
      <c r="G3165" s="10"/>
      <c r="H3165" s="10"/>
      <c r="I3165" s="40"/>
      <c r="J3165" s="40"/>
      <c r="K3165" s="53"/>
      <c r="L3165" s="53"/>
      <c r="M3165" s="53"/>
      <c r="N3165" s="53"/>
      <c r="O3165" s="53"/>
      <c r="P3165" s="53"/>
      <c r="Q3165" s="53"/>
      <c r="R3165" s="53"/>
      <c r="S3165" s="53"/>
    </row>
    <row r="3166" spans="1:19" x14ac:dyDescent="0.3">
      <c r="A3166" s="106"/>
      <c r="B3166" s="59"/>
      <c r="C3166" s="137" t="str">
        <f t="shared" si="49"/>
        <v/>
      </c>
      <c r="D3166" s="138" t="str">
        <f>IF(NOT(ISBLANK(B3166)),IF(AND(MONTH(B3166)&gt;=4,MONTH(B3166)&lt;=12,B3166&gt;=DATE(INT(LEFT('Fiscal Year'!$B$2,4)),4,1),B3166&lt;=DATE(INT(CONCATENATE("20",RIGHT('Fiscal Year'!$B$2,2))),3,31)),1,0),"")</f>
        <v/>
      </c>
      <c r="E3166" s="138" t="str">
        <f>IF(NOT(ISBLANK(B3166)),IF(AND(MONTH(B3166)&gt;=1,MONTH(B3166)&lt;=3,B3166&gt;=DATE(INT(LEFT('Fiscal Year'!$B$2,4)),4,1),B3166&lt;=DATE(INT(CONCATENATE("20",RIGHT('Fiscal Year'!$B$2,2))),3,31)),1,0),"")</f>
        <v/>
      </c>
      <c r="F3166" s="139" t="str">
        <f>IF(NOT(ISBLANK(B3166)),IF(B3166&lt;'Fiscal Year'!$B$3,1,0),"")</f>
        <v/>
      </c>
      <c r="G3166" s="10"/>
      <c r="H3166" s="10"/>
      <c r="I3166" s="40"/>
      <c r="J3166" s="40"/>
      <c r="K3166" s="53"/>
      <c r="L3166" s="53"/>
      <c r="M3166" s="53"/>
      <c r="N3166" s="53"/>
      <c r="O3166" s="53"/>
      <c r="P3166" s="53"/>
      <c r="Q3166" s="53"/>
      <c r="R3166" s="53"/>
      <c r="S3166" s="53"/>
    </row>
    <row r="3167" spans="1:19" x14ac:dyDescent="0.3">
      <c r="A3167" s="106"/>
      <c r="B3167" s="59"/>
      <c r="C3167" s="137" t="str">
        <f t="shared" si="49"/>
        <v/>
      </c>
      <c r="D3167" s="138" t="str">
        <f>IF(NOT(ISBLANK(B3167)),IF(AND(MONTH(B3167)&gt;=4,MONTH(B3167)&lt;=12,B3167&gt;=DATE(INT(LEFT('Fiscal Year'!$B$2,4)),4,1),B3167&lt;=DATE(INT(CONCATENATE("20",RIGHT('Fiscal Year'!$B$2,2))),3,31)),1,0),"")</f>
        <v/>
      </c>
      <c r="E3167" s="138" t="str">
        <f>IF(NOT(ISBLANK(B3167)),IF(AND(MONTH(B3167)&gt;=1,MONTH(B3167)&lt;=3,B3167&gt;=DATE(INT(LEFT('Fiscal Year'!$B$2,4)),4,1),B3167&lt;=DATE(INT(CONCATENATE("20",RIGHT('Fiscal Year'!$B$2,2))),3,31)),1,0),"")</f>
        <v/>
      </c>
      <c r="F3167" s="139" t="str">
        <f>IF(NOT(ISBLANK(B3167)),IF(B3167&lt;'Fiscal Year'!$B$3,1,0),"")</f>
        <v/>
      </c>
      <c r="G3167" s="10"/>
      <c r="H3167" s="10"/>
      <c r="I3167" s="40"/>
      <c r="J3167" s="40"/>
      <c r="K3167" s="53"/>
      <c r="L3167" s="53"/>
      <c r="M3167" s="53"/>
      <c r="N3167" s="53"/>
      <c r="O3167" s="53"/>
      <c r="P3167" s="53"/>
      <c r="Q3167" s="53"/>
      <c r="R3167" s="53"/>
      <c r="S3167" s="53"/>
    </row>
    <row r="3168" spans="1:19" x14ac:dyDescent="0.3">
      <c r="A3168" s="106"/>
      <c r="B3168" s="59"/>
      <c r="C3168" s="137" t="str">
        <f t="shared" si="49"/>
        <v/>
      </c>
      <c r="D3168" s="138" t="str">
        <f>IF(NOT(ISBLANK(B3168)),IF(AND(MONTH(B3168)&gt;=4,MONTH(B3168)&lt;=12,B3168&gt;=DATE(INT(LEFT('Fiscal Year'!$B$2,4)),4,1),B3168&lt;=DATE(INT(CONCATENATE("20",RIGHT('Fiscal Year'!$B$2,2))),3,31)),1,0),"")</f>
        <v/>
      </c>
      <c r="E3168" s="138" t="str">
        <f>IF(NOT(ISBLANK(B3168)),IF(AND(MONTH(B3168)&gt;=1,MONTH(B3168)&lt;=3,B3168&gt;=DATE(INT(LEFT('Fiscal Year'!$B$2,4)),4,1),B3168&lt;=DATE(INT(CONCATENATE("20",RIGHT('Fiscal Year'!$B$2,2))),3,31)),1,0),"")</f>
        <v/>
      </c>
      <c r="F3168" s="139" t="str">
        <f>IF(NOT(ISBLANK(B3168)),IF(B3168&lt;'Fiscal Year'!$B$3,1,0),"")</f>
        <v/>
      </c>
      <c r="G3168" s="10"/>
      <c r="H3168" s="10"/>
      <c r="I3168" s="40"/>
      <c r="J3168" s="40"/>
      <c r="K3168" s="53"/>
      <c r="L3168" s="53"/>
      <c r="M3168" s="53"/>
      <c r="N3168" s="53"/>
      <c r="O3168" s="53"/>
      <c r="P3168" s="53"/>
      <c r="Q3168" s="53"/>
      <c r="R3168" s="53"/>
      <c r="S3168" s="53"/>
    </row>
    <row r="3169" spans="1:19" x14ac:dyDescent="0.3">
      <c r="A3169" s="106"/>
      <c r="B3169" s="59"/>
      <c r="C3169" s="137" t="str">
        <f t="shared" si="49"/>
        <v/>
      </c>
      <c r="D3169" s="138" t="str">
        <f>IF(NOT(ISBLANK(B3169)),IF(AND(MONTH(B3169)&gt;=4,MONTH(B3169)&lt;=12,B3169&gt;=DATE(INT(LEFT('Fiscal Year'!$B$2,4)),4,1),B3169&lt;=DATE(INT(CONCATENATE("20",RIGHT('Fiscal Year'!$B$2,2))),3,31)),1,0),"")</f>
        <v/>
      </c>
      <c r="E3169" s="138" t="str">
        <f>IF(NOT(ISBLANK(B3169)),IF(AND(MONTH(B3169)&gt;=1,MONTH(B3169)&lt;=3,B3169&gt;=DATE(INT(LEFT('Fiscal Year'!$B$2,4)),4,1),B3169&lt;=DATE(INT(CONCATENATE("20",RIGHT('Fiscal Year'!$B$2,2))),3,31)),1,0),"")</f>
        <v/>
      </c>
      <c r="F3169" s="139" t="str">
        <f>IF(NOT(ISBLANK(B3169)),IF(B3169&lt;'Fiscal Year'!$B$3,1,0),"")</f>
        <v/>
      </c>
      <c r="G3169" s="10"/>
      <c r="H3169" s="10"/>
      <c r="I3169" s="40"/>
      <c r="J3169" s="40"/>
      <c r="K3169" s="53"/>
      <c r="L3169" s="53"/>
      <c r="M3169" s="53"/>
      <c r="N3169" s="53"/>
      <c r="O3169" s="53"/>
      <c r="P3169" s="53"/>
      <c r="Q3169" s="53"/>
      <c r="R3169" s="53"/>
      <c r="S3169" s="53"/>
    </row>
    <row r="3170" spans="1:19" x14ac:dyDescent="0.3">
      <c r="A3170" s="106"/>
      <c r="B3170" s="59"/>
      <c r="C3170" s="137" t="str">
        <f t="shared" si="49"/>
        <v/>
      </c>
      <c r="D3170" s="138" t="str">
        <f>IF(NOT(ISBLANK(B3170)),IF(AND(MONTH(B3170)&gt;=4,MONTH(B3170)&lt;=12,B3170&gt;=DATE(INT(LEFT('Fiscal Year'!$B$2,4)),4,1),B3170&lt;=DATE(INT(CONCATENATE("20",RIGHT('Fiscal Year'!$B$2,2))),3,31)),1,0),"")</f>
        <v/>
      </c>
      <c r="E3170" s="138" t="str">
        <f>IF(NOT(ISBLANK(B3170)),IF(AND(MONTH(B3170)&gt;=1,MONTH(B3170)&lt;=3,B3170&gt;=DATE(INT(LEFT('Fiscal Year'!$B$2,4)),4,1),B3170&lt;=DATE(INT(CONCATENATE("20",RIGHT('Fiscal Year'!$B$2,2))),3,31)),1,0),"")</f>
        <v/>
      </c>
      <c r="F3170" s="139" t="str">
        <f>IF(NOT(ISBLANK(B3170)),IF(B3170&lt;'Fiscal Year'!$B$3,1,0),"")</f>
        <v/>
      </c>
      <c r="G3170" s="10"/>
      <c r="H3170" s="10"/>
      <c r="I3170" s="40"/>
      <c r="J3170" s="40"/>
      <c r="K3170" s="53"/>
      <c r="L3170" s="53"/>
      <c r="M3170" s="53"/>
      <c r="N3170" s="53"/>
      <c r="O3170" s="53"/>
      <c r="P3170" s="53"/>
      <c r="Q3170" s="53"/>
      <c r="R3170" s="53"/>
      <c r="S3170" s="53"/>
    </row>
    <row r="3171" spans="1:19" x14ac:dyDescent="0.3">
      <c r="A3171" s="106"/>
      <c r="B3171" s="59"/>
      <c r="C3171" s="137" t="str">
        <f t="shared" si="49"/>
        <v/>
      </c>
      <c r="D3171" s="138" t="str">
        <f>IF(NOT(ISBLANK(B3171)),IF(AND(MONTH(B3171)&gt;=4,MONTH(B3171)&lt;=12,B3171&gt;=DATE(INT(LEFT('Fiscal Year'!$B$2,4)),4,1),B3171&lt;=DATE(INT(CONCATENATE("20",RIGHT('Fiscal Year'!$B$2,2))),3,31)),1,0),"")</f>
        <v/>
      </c>
      <c r="E3171" s="138" t="str">
        <f>IF(NOT(ISBLANK(B3171)),IF(AND(MONTH(B3171)&gt;=1,MONTH(B3171)&lt;=3,B3171&gt;=DATE(INT(LEFT('Fiscal Year'!$B$2,4)),4,1),B3171&lt;=DATE(INT(CONCATENATE("20",RIGHT('Fiscal Year'!$B$2,2))),3,31)),1,0),"")</f>
        <v/>
      </c>
      <c r="F3171" s="139" t="str">
        <f>IF(NOT(ISBLANK(B3171)),IF(B3171&lt;'Fiscal Year'!$B$3,1,0),"")</f>
        <v/>
      </c>
      <c r="G3171" s="10"/>
      <c r="H3171" s="10"/>
      <c r="I3171" s="40"/>
      <c r="J3171" s="40"/>
      <c r="K3171" s="53"/>
      <c r="L3171" s="53"/>
      <c r="M3171" s="53"/>
      <c r="N3171" s="53"/>
      <c r="O3171" s="53"/>
      <c r="P3171" s="53"/>
      <c r="Q3171" s="53"/>
      <c r="R3171" s="53"/>
      <c r="S3171" s="53"/>
    </row>
    <row r="3172" spans="1:19" x14ac:dyDescent="0.3">
      <c r="A3172" s="106"/>
      <c r="B3172" s="59"/>
      <c r="C3172" s="137" t="str">
        <f t="shared" si="49"/>
        <v/>
      </c>
      <c r="D3172" s="138" t="str">
        <f>IF(NOT(ISBLANK(B3172)),IF(AND(MONTH(B3172)&gt;=4,MONTH(B3172)&lt;=12,B3172&gt;=DATE(INT(LEFT('Fiscal Year'!$B$2,4)),4,1),B3172&lt;=DATE(INT(CONCATENATE("20",RIGHT('Fiscal Year'!$B$2,2))),3,31)),1,0),"")</f>
        <v/>
      </c>
      <c r="E3172" s="138" t="str">
        <f>IF(NOT(ISBLANK(B3172)),IF(AND(MONTH(B3172)&gt;=1,MONTH(B3172)&lt;=3,B3172&gt;=DATE(INT(LEFT('Fiscal Year'!$B$2,4)),4,1),B3172&lt;=DATE(INT(CONCATENATE("20",RIGHT('Fiscal Year'!$B$2,2))),3,31)),1,0),"")</f>
        <v/>
      </c>
      <c r="F3172" s="139" t="str">
        <f>IF(NOT(ISBLANK(B3172)),IF(B3172&lt;'Fiscal Year'!$B$3,1,0),"")</f>
        <v/>
      </c>
      <c r="G3172" s="10"/>
      <c r="H3172" s="10"/>
      <c r="I3172" s="40"/>
      <c r="J3172" s="40"/>
      <c r="K3172" s="53"/>
      <c r="L3172" s="53"/>
      <c r="M3172" s="53"/>
      <c r="N3172" s="53"/>
      <c r="O3172" s="53"/>
      <c r="P3172" s="53"/>
      <c r="Q3172" s="53"/>
      <c r="R3172" s="53"/>
      <c r="S3172" s="53"/>
    </row>
    <row r="3173" spans="1:19" x14ac:dyDescent="0.3">
      <c r="A3173" s="106"/>
      <c r="B3173" s="59"/>
      <c r="C3173" s="137" t="str">
        <f t="shared" si="49"/>
        <v/>
      </c>
      <c r="D3173" s="138" t="str">
        <f>IF(NOT(ISBLANK(B3173)),IF(AND(MONTH(B3173)&gt;=4,MONTH(B3173)&lt;=12,B3173&gt;=DATE(INT(LEFT('Fiscal Year'!$B$2,4)),4,1),B3173&lt;=DATE(INT(CONCATENATE("20",RIGHT('Fiscal Year'!$B$2,2))),3,31)),1,0),"")</f>
        <v/>
      </c>
      <c r="E3173" s="138" t="str">
        <f>IF(NOT(ISBLANK(B3173)),IF(AND(MONTH(B3173)&gt;=1,MONTH(B3173)&lt;=3,B3173&gt;=DATE(INT(LEFT('Fiscal Year'!$B$2,4)),4,1),B3173&lt;=DATE(INT(CONCATENATE("20",RIGHT('Fiscal Year'!$B$2,2))),3,31)),1,0),"")</f>
        <v/>
      </c>
      <c r="F3173" s="139" t="str">
        <f>IF(NOT(ISBLANK(B3173)),IF(B3173&lt;'Fiscal Year'!$B$3,1,0),"")</f>
        <v/>
      </c>
      <c r="G3173" s="10"/>
      <c r="H3173" s="10"/>
      <c r="I3173" s="40"/>
      <c r="J3173" s="40"/>
      <c r="K3173" s="53"/>
      <c r="L3173" s="53"/>
      <c r="M3173" s="53"/>
      <c r="N3173" s="53"/>
      <c r="O3173" s="53"/>
      <c r="P3173" s="53"/>
      <c r="Q3173" s="53"/>
      <c r="R3173" s="53"/>
      <c r="S3173" s="53"/>
    </row>
    <row r="3174" spans="1:19" x14ac:dyDescent="0.3">
      <c r="A3174" s="106"/>
      <c r="B3174" s="59"/>
      <c r="C3174" s="137" t="str">
        <f t="shared" si="49"/>
        <v/>
      </c>
      <c r="D3174" s="138" t="str">
        <f>IF(NOT(ISBLANK(B3174)),IF(AND(MONTH(B3174)&gt;=4,MONTH(B3174)&lt;=12,B3174&gt;=DATE(INT(LEFT('Fiscal Year'!$B$2,4)),4,1),B3174&lt;=DATE(INT(CONCATENATE("20",RIGHT('Fiscal Year'!$B$2,2))),3,31)),1,0),"")</f>
        <v/>
      </c>
      <c r="E3174" s="138" t="str">
        <f>IF(NOT(ISBLANK(B3174)),IF(AND(MONTH(B3174)&gt;=1,MONTH(B3174)&lt;=3,B3174&gt;=DATE(INT(LEFT('Fiscal Year'!$B$2,4)),4,1),B3174&lt;=DATE(INT(CONCATENATE("20",RIGHT('Fiscal Year'!$B$2,2))),3,31)),1,0),"")</f>
        <v/>
      </c>
      <c r="F3174" s="139" t="str">
        <f>IF(NOT(ISBLANK(B3174)),IF(B3174&lt;'Fiscal Year'!$B$3,1,0),"")</f>
        <v/>
      </c>
      <c r="G3174" s="10"/>
      <c r="H3174" s="10"/>
      <c r="I3174" s="40"/>
      <c r="J3174" s="40"/>
      <c r="K3174" s="53"/>
      <c r="L3174" s="53"/>
      <c r="M3174" s="53"/>
      <c r="N3174" s="53"/>
      <c r="O3174" s="53"/>
      <c r="P3174" s="53"/>
      <c r="Q3174" s="53"/>
      <c r="R3174" s="53"/>
      <c r="S3174" s="53"/>
    </row>
    <row r="3175" spans="1:19" x14ac:dyDescent="0.3">
      <c r="A3175" s="106"/>
      <c r="B3175" s="59"/>
      <c r="C3175" s="137" t="str">
        <f t="shared" si="49"/>
        <v/>
      </c>
      <c r="D3175" s="138" t="str">
        <f>IF(NOT(ISBLANK(B3175)),IF(AND(MONTH(B3175)&gt;=4,MONTH(B3175)&lt;=12,B3175&gt;=DATE(INT(LEFT('Fiscal Year'!$B$2,4)),4,1),B3175&lt;=DATE(INT(CONCATENATE("20",RIGHT('Fiscal Year'!$B$2,2))),3,31)),1,0),"")</f>
        <v/>
      </c>
      <c r="E3175" s="138" t="str">
        <f>IF(NOT(ISBLANK(B3175)),IF(AND(MONTH(B3175)&gt;=1,MONTH(B3175)&lt;=3,B3175&gt;=DATE(INT(LEFT('Fiscal Year'!$B$2,4)),4,1),B3175&lt;=DATE(INT(CONCATENATE("20",RIGHT('Fiscal Year'!$B$2,2))),3,31)),1,0),"")</f>
        <v/>
      </c>
      <c r="F3175" s="139" t="str">
        <f>IF(NOT(ISBLANK(B3175)),IF(B3175&lt;'Fiscal Year'!$B$3,1,0),"")</f>
        <v/>
      </c>
      <c r="G3175" s="10"/>
      <c r="H3175" s="10"/>
      <c r="I3175" s="40"/>
      <c r="J3175" s="40"/>
      <c r="K3175" s="53"/>
      <c r="L3175" s="53"/>
      <c r="M3175" s="53"/>
      <c r="N3175" s="53"/>
      <c r="O3175" s="53"/>
      <c r="P3175" s="53"/>
      <c r="Q3175" s="53"/>
      <c r="R3175" s="53"/>
      <c r="S3175" s="53"/>
    </row>
    <row r="3176" spans="1:19" x14ac:dyDescent="0.3">
      <c r="A3176" s="106"/>
      <c r="B3176" s="59"/>
      <c r="C3176" s="137" t="str">
        <f t="shared" si="49"/>
        <v/>
      </c>
      <c r="D3176" s="138" t="str">
        <f>IF(NOT(ISBLANK(B3176)),IF(AND(MONTH(B3176)&gt;=4,MONTH(B3176)&lt;=12,B3176&gt;=DATE(INT(LEFT('Fiscal Year'!$B$2,4)),4,1),B3176&lt;=DATE(INT(CONCATENATE("20",RIGHT('Fiscal Year'!$B$2,2))),3,31)),1,0),"")</f>
        <v/>
      </c>
      <c r="E3176" s="138" t="str">
        <f>IF(NOT(ISBLANK(B3176)),IF(AND(MONTH(B3176)&gt;=1,MONTH(B3176)&lt;=3,B3176&gt;=DATE(INT(LEFT('Fiscal Year'!$B$2,4)),4,1),B3176&lt;=DATE(INT(CONCATENATE("20",RIGHT('Fiscal Year'!$B$2,2))),3,31)),1,0),"")</f>
        <v/>
      </c>
      <c r="F3176" s="139" t="str">
        <f>IF(NOT(ISBLANK(B3176)),IF(B3176&lt;'Fiscal Year'!$B$3,1,0),"")</f>
        <v/>
      </c>
      <c r="G3176" s="10"/>
      <c r="H3176" s="10"/>
      <c r="I3176" s="40"/>
      <c r="J3176" s="40"/>
      <c r="K3176" s="53"/>
      <c r="L3176" s="53"/>
      <c r="M3176" s="53"/>
      <c r="N3176" s="53"/>
      <c r="O3176" s="53"/>
      <c r="P3176" s="53"/>
      <c r="Q3176" s="53"/>
      <c r="R3176" s="53"/>
      <c r="S3176" s="53"/>
    </row>
    <row r="3177" spans="1:19" x14ac:dyDescent="0.3">
      <c r="A3177" s="106"/>
      <c r="B3177" s="59"/>
      <c r="C3177" s="137" t="str">
        <f t="shared" si="49"/>
        <v/>
      </c>
      <c r="D3177" s="138" t="str">
        <f>IF(NOT(ISBLANK(B3177)),IF(AND(MONTH(B3177)&gt;=4,MONTH(B3177)&lt;=12,B3177&gt;=DATE(INT(LEFT('Fiscal Year'!$B$2,4)),4,1),B3177&lt;=DATE(INT(CONCATENATE("20",RIGHT('Fiscal Year'!$B$2,2))),3,31)),1,0),"")</f>
        <v/>
      </c>
      <c r="E3177" s="138" t="str">
        <f>IF(NOT(ISBLANK(B3177)),IF(AND(MONTH(B3177)&gt;=1,MONTH(B3177)&lt;=3,B3177&gt;=DATE(INT(LEFT('Fiscal Year'!$B$2,4)),4,1),B3177&lt;=DATE(INT(CONCATENATE("20",RIGHT('Fiscal Year'!$B$2,2))),3,31)),1,0),"")</f>
        <v/>
      </c>
      <c r="F3177" s="139" t="str">
        <f>IF(NOT(ISBLANK(B3177)),IF(B3177&lt;'Fiscal Year'!$B$3,1,0),"")</f>
        <v/>
      </c>
      <c r="G3177" s="10"/>
      <c r="H3177" s="10"/>
      <c r="I3177" s="40"/>
      <c r="J3177" s="40"/>
      <c r="K3177" s="53"/>
      <c r="L3177" s="53"/>
      <c r="M3177" s="53"/>
      <c r="N3177" s="53"/>
      <c r="O3177" s="53"/>
      <c r="P3177" s="53"/>
      <c r="Q3177" s="53"/>
      <c r="R3177" s="53"/>
      <c r="S3177" s="53"/>
    </row>
    <row r="3178" spans="1:19" x14ac:dyDescent="0.3">
      <c r="A3178" s="106"/>
      <c r="B3178" s="59"/>
      <c r="C3178" s="137" t="str">
        <f t="shared" si="49"/>
        <v/>
      </c>
      <c r="D3178" s="138" t="str">
        <f>IF(NOT(ISBLANK(B3178)),IF(AND(MONTH(B3178)&gt;=4,MONTH(B3178)&lt;=12,B3178&gt;=DATE(INT(LEFT('Fiscal Year'!$B$2,4)),4,1),B3178&lt;=DATE(INT(CONCATENATE("20",RIGHT('Fiscal Year'!$B$2,2))),3,31)),1,0),"")</f>
        <v/>
      </c>
      <c r="E3178" s="138" t="str">
        <f>IF(NOT(ISBLANK(B3178)),IF(AND(MONTH(B3178)&gt;=1,MONTH(B3178)&lt;=3,B3178&gt;=DATE(INT(LEFT('Fiscal Year'!$B$2,4)),4,1),B3178&lt;=DATE(INT(CONCATENATE("20",RIGHT('Fiscal Year'!$B$2,2))),3,31)),1,0),"")</f>
        <v/>
      </c>
      <c r="F3178" s="139" t="str">
        <f>IF(NOT(ISBLANK(B3178)),IF(B3178&lt;'Fiscal Year'!$B$3,1,0),"")</f>
        <v/>
      </c>
      <c r="G3178" s="10"/>
      <c r="H3178" s="10"/>
      <c r="I3178" s="40"/>
      <c r="J3178" s="40"/>
      <c r="K3178" s="53"/>
      <c r="L3178" s="53"/>
      <c r="M3178" s="53"/>
      <c r="N3178" s="53"/>
      <c r="O3178" s="53"/>
      <c r="P3178" s="53"/>
      <c r="Q3178" s="53"/>
      <c r="R3178" s="53"/>
      <c r="S3178" s="53"/>
    </row>
    <row r="3179" spans="1:19" x14ac:dyDescent="0.3">
      <c r="A3179" s="106"/>
      <c r="B3179" s="59"/>
      <c r="C3179" s="137" t="str">
        <f t="shared" si="49"/>
        <v/>
      </c>
      <c r="D3179" s="138" t="str">
        <f>IF(NOT(ISBLANK(B3179)),IF(AND(MONTH(B3179)&gt;=4,MONTH(B3179)&lt;=12,B3179&gt;=DATE(INT(LEFT('Fiscal Year'!$B$2,4)),4,1),B3179&lt;=DATE(INT(CONCATENATE("20",RIGHT('Fiscal Year'!$B$2,2))),3,31)),1,0),"")</f>
        <v/>
      </c>
      <c r="E3179" s="138" t="str">
        <f>IF(NOT(ISBLANK(B3179)),IF(AND(MONTH(B3179)&gt;=1,MONTH(B3179)&lt;=3,B3179&gt;=DATE(INT(LEFT('Fiscal Year'!$B$2,4)),4,1),B3179&lt;=DATE(INT(CONCATENATE("20",RIGHT('Fiscal Year'!$B$2,2))),3,31)),1,0),"")</f>
        <v/>
      </c>
      <c r="F3179" s="139" t="str">
        <f>IF(NOT(ISBLANK(B3179)),IF(B3179&lt;'Fiscal Year'!$B$3,1,0),"")</f>
        <v/>
      </c>
      <c r="G3179" s="10"/>
      <c r="H3179" s="10"/>
      <c r="I3179" s="40"/>
      <c r="J3179" s="40"/>
      <c r="K3179" s="53"/>
      <c r="L3179" s="53"/>
      <c r="M3179" s="53"/>
      <c r="N3179" s="53"/>
      <c r="O3179" s="53"/>
      <c r="P3179" s="53"/>
      <c r="Q3179" s="53"/>
      <c r="R3179" s="53"/>
      <c r="S3179" s="53"/>
    </row>
    <row r="3180" spans="1:19" x14ac:dyDescent="0.3">
      <c r="A3180" s="106"/>
      <c r="B3180" s="59"/>
      <c r="C3180" s="137" t="str">
        <f t="shared" si="49"/>
        <v/>
      </c>
      <c r="D3180" s="138" t="str">
        <f>IF(NOT(ISBLANK(B3180)),IF(AND(MONTH(B3180)&gt;=4,MONTH(B3180)&lt;=12,B3180&gt;=DATE(INT(LEFT('Fiscal Year'!$B$2,4)),4,1),B3180&lt;=DATE(INT(CONCATENATE("20",RIGHT('Fiscal Year'!$B$2,2))),3,31)),1,0),"")</f>
        <v/>
      </c>
      <c r="E3180" s="138" t="str">
        <f>IF(NOT(ISBLANK(B3180)),IF(AND(MONTH(B3180)&gt;=1,MONTH(B3180)&lt;=3,B3180&gt;=DATE(INT(LEFT('Fiscal Year'!$B$2,4)),4,1),B3180&lt;=DATE(INT(CONCATENATE("20",RIGHT('Fiscal Year'!$B$2,2))),3,31)),1,0),"")</f>
        <v/>
      </c>
      <c r="F3180" s="139" t="str">
        <f>IF(NOT(ISBLANK(B3180)),IF(B3180&lt;'Fiscal Year'!$B$3,1,0),"")</f>
        <v/>
      </c>
      <c r="G3180" s="10"/>
      <c r="H3180" s="10"/>
      <c r="I3180" s="40"/>
      <c r="J3180" s="40"/>
      <c r="K3180" s="53"/>
      <c r="L3180" s="53"/>
      <c r="M3180" s="53"/>
      <c r="N3180" s="53"/>
      <c r="O3180" s="53"/>
      <c r="P3180" s="53"/>
      <c r="Q3180" s="53"/>
      <c r="R3180" s="53"/>
      <c r="S3180" s="53"/>
    </row>
    <row r="3181" spans="1:19" x14ac:dyDescent="0.3">
      <c r="A3181" s="106"/>
      <c r="B3181" s="59"/>
      <c r="C3181" s="137" t="str">
        <f t="shared" si="49"/>
        <v/>
      </c>
      <c r="D3181" s="138" t="str">
        <f>IF(NOT(ISBLANK(B3181)),IF(AND(MONTH(B3181)&gt;=4,MONTH(B3181)&lt;=12,B3181&gt;=DATE(INT(LEFT('Fiscal Year'!$B$2,4)),4,1),B3181&lt;=DATE(INT(CONCATENATE("20",RIGHT('Fiscal Year'!$B$2,2))),3,31)),1,0),"")</f>
        <v/>
      </c>
      <c r="E3181" s="138" t="str">
        <f>IF(NOT(ISBLANK(B3181)),IF(AND(MONTH(B3181)&gt;=1,MONTH(B3181)&lt;=3,B3181&gt;=DATE(INT(LEFT('Fiscal Year'!$B$2,4)),4,1),B3181&lt;=DATE(INT(CONCATENATE("20",RIGHT('Fiscal Year'!$B$2,2))),3,31)),1,0),"")</f>
        <v/>
      </c>
      <c r="F3181" s="139" t="str">
        <f>IF(NOT(ISBLANK(B3181)),IF(B3181&lt;'Fiscal Year'!$B$3,1,0),"")</f>
        <v/>
      </c>
      <c r="G3181" s="10"/>
      <c r="H3181" s="10"/>
      <c r="I3181" s="40"/>
      <c r="J3181" s="40"/>
      <c r="K3181" s="53"/>
      <c r="L3181" s="53"/>
      <c r="M3181" s="53"/>
      <c r="N3181" s="53"/>
      <c r="O3181" s="53"/>
      <c r="P3181" s="53"/>
      <c r="Q3181" s="53"/>
      <c r="R3181" s="53"/>
      <c r="S3181" s="53"/>
    </row>
    <row r="3182" spans="1:19" x14ac:dyDescent="0.3">
      <c r="A3182" s="106"/>
      <c r="B3182" s="59"/>
      <c r="C3182" s="137" t="str">
        <f t="shared" si="49"/>
        <v/>
      </c>
      <c r="D3182" s="138" t="str">
        <f>IF(NOT(ISBLANK(B3182)),IF(AND(MONTH(B3182)&gt;=4,MONTH(B3182)&lt;=12,B3182&gt;=DATE(INT(LEFT('Fiscal Year'!$B$2,4)),4,1),B3182&lt;=DATE(INT(CONCATENATE("20",RIGHT('Fiscal Year'!$B$2,2))),3,31)),1,0),"")</f>
        <v/>
      </c>
      <c r="E3182" s="138" t="str">
        <f>IF(NOT(ISBLANK(B3182)),IF(AND(MONTH(B3182)&gt;=1,MONTH(B3182)&lt;=3,B3182&gt;=DATE(INT(LEFT('Fiscal Year'!$B$2,4)),4,1),B3182&lt;=DATE(INT(CONCATENATE("20",RIGHT('Fiscal Year'!$B$2,2))),3,31)),1,0),"")</f>
        <v/>
      </c>
      <c r="F3182" s="139" t="str">
        <f>IF(NOT(ISBLANK(B3182)),IF(B3182&lt;'Fiscal Year'!$B$3,1,0),"")</f>
        <v/>
      </c>
      <c r="G3182" s="10"/>
      <c r="H3182" s="10"/>
      <c r="I3182" s="40"/>
      <c r="J3182" s="40"/>
      <c r="K3182" s="53"/>
      <c r="L3182" s="53"/>
      <c r="M3182" s="53"/>
      <c r="N3182" s="53"/>
      <c r="O3182" s="53"/>
      <c r="P3182" s="53"/>
      <c r="Q3182" s="53"/>
      <c r="R3182" s="53"/>
      <c r="S3182" s="53"/>
    </row>
    <row r="3183" spans="1:19" x14ac:dyDescent="0.3">
      <c r="A3183" s="106"/>
      <c r="B3183" s="59"/>
      <c r="C3183" s="137" t="str">
        <f t="shared" si="49"/>
        <v/>
      </c>
      <c r="D3183" s="138" t="str">
        <f>IF(NOT(ISBLANK(B3183)),IF(AND(MONTH(B3183)&gt;=4,MONTH(B3183)&lt;=12,B3183&gt;=DATE(INT(LEFT('Fiscal Year'!$B$2,4)),4,1),B3183&lt;=DATE(INT(CONCATENATE("20",RIGHT('Fiscal Year'!$B$2,2))),3,31)),1,0),"")</f>
        <v/>
      </c>
      <c r="E3183" s="138" t="str">
        <f>IF(NOT(ISBLANK(B3183)),IF(AND(MONTH(B3183)&gt;=1,MONTH(B3183)&lt;=3,B3183&gt;=DATE(INT(LEFT('Fiscal Year'!$B$2,4)),4,1),B3183&lt;=DATE(INT(CONCATENATE("20",RIGHT('Fiscal Year'!$B$2,2))),3,31)),1,0),"")</f>
        <v/>
      </c>
      <c r="F3183" s="139" t="str">
        <f>IF(NOT(ISBLANK(B3183)),IF(B3183&lt;'Fiscal Year'!$B$3,1,0),"")</f>
        <v/>
      </c>
      <c r="G3183" s="10"/>
      <c r="H3183" s="10"/>
      <c r="I3183" s="40"/>
      <c r="J3183" s="40"/>
      <c r="K3183" s="53"/>
      <c r="L3183" s="53"/>
      <c r="M3183" s="53"/>
      <c r="N3183" s="53"/>
      <c r="O3183" s="53"/>
      <c r="P3183" s="53"/>
      <c r="Q3183" s="53"/>
      <c r="R3183" s="53"/>
      <c r="S3183" s="53"/>
    </row>
    <row r="3184" spans="1:19" x14ac:dyDescent="0.3">
      <c r="A3184" s="106"/>
      <c r="B3184" s="59"/>
      <c r="C3184" s="137" t="str">
        <f t="shared" si="49"/>
        <v/>
      </c>
      <c r="D3184" s="138" t="str">
        <f>IF(NOT(ISBLANK(B3184)),IF(AND(MONTH(B3184)&gt;=4,MONTH(B3184)&lt;=12,B3184&gt;=DATE(INT(LEFT('Fiscal Year'!$B$2,4)),4,1),B3184&lt;=DATE(INT(CONCATENATE("20",RIGHT('Fiscal Year'!$B$2,2))),3,31)),1,0),"")</f>
        <v/>
      </c>
      <c r="E3184" s="138" t="str">
        <f>IF(NOT(ISBLANK(B3184)),IF(AND(MONTH(B3184)&gt;=1,MONTH(B3184)&lt;=3,B3184&gt;=DATE(INT(LEFT('Fiscal Year'!$B$2,4)),4,1),B3184&lt;=DATE(INT(CONCATENATE("20",RIGHT('Fiscal Year'!$B$2,2))),3,31)),1,0),"")</f>
        <v/>
      </c>
      <c r="F3184" s="139" t="str">
        <f>IF(NOT(ISBLANK(B3184)),IF(B3184&lt;'Fiscal Year'!$B$3,1,0),"")</f>
        <v/>
      </c>
      <c r="G3184" s="10"/>
      <c r="H3184" s="10"/>
      <c r="I3184" s="40"/>
      <c r="J3184" s="40"/>
      <c r="K3184" s="53"/>
      <c r="L3184" s="53"/>
      <c r="M3184" s="53"/>
      <c r="N3184" s="53"/>
      <c r="O3184" s="53"/>
      <c r="P3184" s="53"/>
      <c r="Q3184" s="53"/>
      <c r="R3184" s="53"/>
      <c r="S3184" s="53"/>
    </row>
    <row r="3185" spans="1:19" x14ac:dyDescent="0.3">
      <c r="A3185" s="106"/>
      <c r="B3185" s="59"/>
      <c r="C3185" s="137" t="str">
        <f t="shared" si="49"/>
        <v/>
      </c>
      <c r="D3185" s="138" t="str">
        <f>IF(NOT(ISBLANK(B3185)),IF(AND(MONTH(B3185)&gt;=4,MONTH(B3185)&lt;=12,B3185&gt;=DATE(INT(LEFT('Fiscal Year'!$B$2,4)),4,1),B3185&lt;=DATE(INT(CONCATENATE("20",RIGHT('Fiscal Year'!$B$2,2))),3,31)),1,0),"")</f>
        <v/>
      </c>
      <c r="E3185" s="138" t="str">
        <f>IF(NOT(ISBLANK(B3185)),IF(AND(MONTH(B3185)&gt;=1,MONTH(B3185)&lt;=3,B3185&gt;=DATE(INT(LEFT('Fiscal Year'!$B$2,4)),4,1),B3185&lt;=DATE(INT(CONCATENATE("20",RIGHT('Fiscal Year'!$B$2,2))),3,31)),1,0),"")</f>
        <v/>
      </c>
      <c r="F3185" s="139" t="str">
        <f>IF(NOT(ISBLANK(B3185)),IF(B3185&lt;'Fiscal Year'!$B$3,1,0),"")</f>
        <v/>
      </c>
      <c r="G3185" s="10"/>
      <c r="H3185" s="10"/>
      <c r="I3185" s="40"/>
      <c r="J3185" s="40"/>
      <c r="K3185" s="53"/>
      <c r="L3185" s="53"/>
      <c r="M3185" s="53"/>
      <c r="N3185" s="53"/>
      <c r="O3185" s="53"/>
      <c r="P3185" s="53"/>
      <c r="Q3185" s="53"/>
      <c r="R3185" s="53"/>
      <c r="S3185" s="53"/>
    </row>
    <row r="3186" spans="1:19" x14ac:dyDescent="0.3">
      <c r="A3186" s="106"/>
      <c r="B3186" s="59"/>
      <c r="C3186" s="137" t="str">
        <f t="shared" si="49"/>
        <v/>
      </c>
      <c r="D3186" s="138" t="str">
        <f>IF(NOT(ISBLANK(B3186)),IF(AND(MONTH(B3186)&gt;=4,MONTH(B3186)&lt;=12,B3186&gt;=DATE(INT(LEFT('Fiscal Year'!$B$2,4)),4,1),B3186&lt;=DATE(INT(CONCATENATE("20",RIGHT('Fiscal Year'!$B$2,2))),3,31)),1,0),"")</f>
        <v/>
      </c>
      <c r="E3186" s="138" t="str">
        <f>IF(NOT(ISBLANK(B3186)),IF(AND(MONTH(B3186)&gt;=1,MONTH(B3186)&lt;=3,B3186&gt;=DATE(INT(LEFT('Fiscal Year'!$B$2,4)),4,1),B3186&lt;=DATE(INT(CONCATENATE("20",RIGHT('Fiscal Year'!$B$2,2))),3,31)),1,0),"")</f>
        <v/>
      </c>
      <c r="F3186" s="139" t="str">
        <f>IF(NOT(ISBLANK(B3186)),IF(B3186&lt;'Fiscal Year'!$B$3,1,0),"")</f>
        <v/>
      </c>
      <c r="G3186" s="10"/>
      <c r="H3186" s="10"/>
      <c r="I3186" s="40"/>
      <c r="J3186" s="40"/>
      <c r="K3186" s="53"/>
      <c r="L3186" s="53"/>
      <c r="M3186" s="53"/>
      <c r="N3186" s="53"/>
      <c r="O3186" s="53"/>
      <c r="P3186" s="53"/>
      <c r="Q3186" s="53"/>
      <c r="R3186" s="53"/>
      <c r="S3186" s="53"/>
    </row>
    <row r="3187" spans="1:19" x14ac:dyDescent="0.3">
      <c r="A3187" s="106"/>
      <c r="B3187" s="59"/>
      <c r="C3187" s="137" t="str">
        <f t="shared" si="49"/>
        <v/>
      </c>
      <c r="D3187" s="138" t="str">
        <f>IF(NOT(ISBLANK(B3187)),IF(AND(MONTH(B3187)&gt;=4,MONTH(B3187)&lt;=12,B3187&gt;=DATE(INT(LEFT('Fiscal Year'!$B$2,4)),4,1),B3187&lt;=DATE(INT(CONCATENATE("20",RIGHT('Fiscal Year'!$B$2,2))),3,31)),1,0),"")</f>
        <v/>
      </c>
      <c r="E3187" s="138" t="str">
        <f>IF(NOT(ISBLANK(B3187)),IF(AND(MONTH(B3187)&gt;=1,MONTH(B3187)&lt;=3,B3187&gt;=DATE(INT(LEFT('Fiscal Year'!$B$2,4)),4,1),B3187&lt;=DATE(INT(CONCATENATE("20",RIGHT('Fiscal Year'!$B$2,2))),3,31)),1,0),"")</f>
        <v/>
      </c>
      <c r="F3187" s="139" t="str">
        <f>IF(NOT(ISBLANK(B3187)),IF(B3187&lt;'Fiscal Year'!$B$3,1,0),"")</f>
        <v/>
      </c>
      <c r="G3187" s="10"/>
      <c r="H3187" s="10"/>
      <c r="I3187" s="40"/>
      <c r="J3187" s="40"/>
      <c r="K3187" s="53"/>
      <c r="L3187" s="53"/>
      <c r="M3187" s="53"/>
      <c r="N3187" s="53"/>
      <c r="O3187" s="53"/>
      <c r="P3187" s="53"/>
      <c r="Q3187" s="53"/>
      <c r="R3187" s="53"/>
      <c r="S3187" s="53"/>
    </row>
    <row r="3188" spans="1:19" x14ac:dyDescent="0.3">
      <c r="A3188" s="106"/>
      <c r="B3188" s="59"/>
      <c r="C3188" s="137" t="str">
        <f t="shared" si="49"/>
        <v/>
      </c>
      <c r="D3188" s="138" t="str">
        <f>IF(NOT(ISBLANK(B3188)),IF(AND(MONTH(B3188)&gt;=4,MONTH(B3188)&lt;=12,B3188&gt;=DATE(INT(LEFT('Fiscal Year'!$B$2,4)),4,1),B3188&lt;=DATE(INT(CONCATENATE("20",RIGHT('Fiscal Year'!$B$2,2))),3,31)),1,0),"")</f>
        <v/>
      </c>
      <c r="E3188" s="138" t="str">
        <f>IF(NOT(ISBLANK(B3188)),IF(AND(MONTH(B3188)&gt;=1,MONTH(B3188)&lt;=3,B3188&gt;=DATE(INT(LEFT('Fiscal Year'!$B$2,4)),4,1),B3188&lt;=DATE(INT(CONCATENATE("20",RIGHT('Fiscal Year'!$B$2,2))),3,31)),1,0),"")</f>
        <v/>
      </c>
      <c r="F3188" s="139" t="str">
        <f>IF(NOT(ISBLANK(B3188)),IF(B3188&lt;'Fiscal Year'!$B$3,1,0),"")</f>
        <v/>
      </c>
      <c r="G3188" s="10"/>
      <c r="H3188" s="10"/>
      <c r="I3188" s="40"/>
      <c r="J3188" s="40"/>
      <c r="K3188" s="53"/>
      <c r="L3188" s="53"/>
      <c r="M3188" s="53"/>
      <c r="N3188" s="53"/>
      <c r="O3188" s="53"/>
      <c r="P3188" s="53"/>
      <c r="Q3188" s="53"/>
      <c r="R3188" s="53"/>
      <c r="S3188" s="53"/>
    </row>
    <row r="3189" spans="1:19" x14ac:dyDescent="0.3">
      <c r="A3189" s="106"/>
      <c r="B3189" s="59"/>
      <c r="C3189" s="137" t="str">
        <f t="shared" si="49"/>
        <v/>
      </c>
      <c r="D3189" s="138" t="str">
        <f>IF(NOT(ISBLANK(B3189)),IF(AND(MONTH(B3189)&gt;=4,MONTH(B3189)&lt;=12,B3189&gt;=DATE(INT(LEFT('Fiscal Year'!$B$2,4)),4,1),B3189&lt;=DATE(INT(CONCATENATE("20",RIGHT('Fiscal Year'!$B$2,2))),3,31)),1,0),"")</f>
        <v/>
      </c>
      <c r="E3189" s="138" t="str">
        <f>IF(NOT(ISBLANK(B3189)),IF(AND(MONTH(B3189)&gt;=1,MONTH(B3189)&lt;=3,B3189&gt;=DATE(INT(LEFT('Fiscal Year'!$B$2,4)),4,1),B3189&lt;=DATE(INT(CONCATENATE("20",RIGHT('Fiscal Year'!$B$2,2))),3,31)),1,0),"")</f>
        <v/>
      </c>
      <c r="F3189" s="139" t="str">
        <f>IF(NOT(ISBLANK(B3189)),IF(B3189&lt;'Fiscal Year'!$B$3,1,0),"")</f>
        <v/>
      </c>
      <c r="G3189" s="10"/>
      <c r="H3189" s="10"/>
      <c r="I3189" s="40"/>
      <c r="J3189" s="40"/>
      <c r="K3189" s="53"/>
      <c r="L3189" s="53"/>
      <c r="M3189" s="53"/>
      <c r="N3189" s="53"/>
      <c r="O3189" s="53"/>
      <c r="P3189" s="53"/>
      <c r="Q3189" s="53"/>
      <c r="R3189" s="53"/>
      <c r="S3189" s="53"/>
    </row>
    <row r="3190" spans="1:19" x14ac:dyDescent="0.3">
      <c r="A3190" s="106"/>
      <c r="B3190" s="59"/>
      <c r="C3190" s="137" t="str">
        <f t="shared" si="49"/>
        <v/>
      </c>
      <c r="D3190" s="138" t="str">
        <f>IF(NOT(ISBLANK(B3190)),IF(AND(MONTH(B3190)&gt;=4,MONTH(B3190)&lt;=12,B3190&gt;=DATE(INT(LEFT('Fiscal Year'!$B$2,4)),4,1),B3190&lt;=DATE(INT(CONCATENATE("20",RIGHT('Fiscal Year'!$B$2,2))),3,31)),1,0),"")</f>
        <v/>
      </c>
      <c r="E3190" s="138" t="str">
        <f>IF(NOT(ISBLANK(B3190)),IF(AND(MONTH(B3190)&gt;=1,MONTH(B3190)&lt;=3,B3190&gt;=DATE(INT(LEFT('Fiscal Year'!$B$2,4)),4,1),B3190&lt;=DATE(INT(CONCATENATE("20",RIGHT('Fiscal Year'!$B$2,2))),3,31)),1,0),"")</f>
        <v/>
      </c>
      <c r="F3190" s="139" t="str">
        <f>IF(NOT(ISBLANK(B3190)),IF(B3190&lt;'Fiscal Year'!$B$3,1,0),"")</f>
        <v/>
      </c>
      <c r="G3190" s="10"/>
      <c r="H3190" s="10"/>
      <c r="I3190" s="40"/>
      <c r="J3190" s="40"/>
      <c r="K3190" s="53"/>
      <c r="L3190" s="53"/>
      <c r="M3190" s="53"/>
      <c r="N3190" s="53"/>
      <c r="O3190" s="53"/>
      <c r="P3190" s="53"/>
      <c r="Q3190" s="53"/>
      <c r="R3190" s="53"/>
      <c r="S3190" s="53"/>
    </row>
    <row r="3191" spans="1:19" x14ac:dyDescent="0.3">
      <c r="A3191" s="106"/>
      <c r="B3191" s="59"/>
      <c r="C3191" s="137" t="str">
        <f t="shared" si="49"/>
        <v/>
      </c>
      <c r="D3191" s="138" t="str">
        <f>IF(NOT(ISBLANK(B3191)),IF(AND(MONTH(B3191)&gt;=4,MONTH(B3191)&lt;=12,B3191&gt;=DATE(INT(LEFT('Fiscal Year'!$B$2,4)),4,1),B3191&lt;=DATE(INT(CONCATENATE("20",RIGHT('Fiscal Year'!$B$2,2))),3,31)),1,0),"")</f>
        <v/>
      </c>
      <c r="E3191" s="138" t="str">
        <f>IF(NOT(ISBLANK(B3191)),IF(AND(MONTH(B3191)&gt;=1,MONTH(B3191)&lt;=3,B3191&gt;=DATE(INT(LEFT('Fiscal Year'!$B$2,4)),4,1),B3191&lt;=DATE(INT(CONCATENATE("20",RIGHT('Fiscal Year'!$B$2,2))),3,31)),1,0),"")</f>
        <v/>
      </c>
      <c r="F3191" s="139" t="str">
        <f>IF(NOT(ISBLANK(B3191)),IF(B3191&lt;'Fiscal Year'!$B$3,1,0),"")</f>
        <v/>
      </c>
      <c r="G3191" s="10"/>
      <c r="H3191" s="10"/>
      <c r="I3191" s="40"/>
      <c r="J3191" s="40"/>
      <c r="K3191" s="53"/>
      <c r="L3191" s="53"/>
      <c r="M3191" s="53"/>
      <c r="N3191" s="53"/>
      <c r="O3191" s="53"/>
      <c r="P3191" s="53"/>
      <c r="Q3191" s="53"/>
      <c r="R3191" s="53"/>
      <c r="S3191" s="53"/>
    </row>
    <row r="3192" spans="1:19" x14ac:dyDescent="0.3">
      <c r="A3192" s="106"/>
      <c r="B3192" s="59"/>
      <c r="C3192" s="137" t="str">
        <f t="shared" si="49"/>
        <v/>
      </c>
      <c r="D3192" s="138" t="str">
        <f>IF(NOT(ISBLANK(B3192)),IF(AND(MONTH(B3192)&gt;=4,MONTH(B3192)&lt;=12,B3192&gt;=DATE(INT(LEFT('Fiscal Year'!$B$2,4)),4,1),B3192&lt;=DATE(INT(CONCATENATE("20",RIGHT('Fiscal Year'!$B$2,2))),3,31)),1,0),"")</f>
        <v/>
      </c>
      <c r="E3192" s="138" t="str">
        <f>IF(NOT(ISBLANK(B3192)),IF(AND(MONTH(B3192)&gt;=1,MONTH(B3192)&lt;=3,B3192&gt;=DATE(INT(LEFT('Fiscal Year'!$B$2,4)),4,1),B3192&lt;=DATE(INT(CONCATENATE("20",RIGHT('Fiscal Year'!$B$2,2))),3,31)),1,0),"")</f>
        <v/>
      </c>
      <c r="F3192" s="139" t="str">
        <f>IF(NOT(ISBLANK(B3192)),IF(B3192&lt;'Fiscal Year'!$B$3,1,0),"")</f>
        <v/>
      </c>
      <c r="G3192" s="10"/>
      <c r="H3192" s="10"/>
      <c r="I3192" s="40"/>
      <c r="J3192" s="40"/>
      <c r="K3192" s="53"/>
      <c r="L3192" s="53"/>
      <c r="M3192" s="53"/>
      <c r="N3192" s="53"/>
      <c r="O3192" s="53"/>
      <c r="P3192" s="53"/>
      <c r="Q3192" s="53"/>
      <c r="R3192" s="53"/>
      <c r="S3192" s="53"/>
    </row>
    <row r="3193" spans="1:19" x14ac:dyDescent="0.3">
      <c r="A3193" s="106"/>
      <c r="B3193" s="59"/>
      <c r="C3193" s="137" t="str">
        <f t="shared" si="49"/>
        <v/>
      </c>
      <c r="D3193" s="138" t="str">
        <f>IF(NOT(ISBLANK(B3193)),IF(AND(MONTH(B3193)&gt;=4,MONTH(B3193)&lt;=12,B3193&gt;=DATE(INT(LEFT('Fiscal Year'!$B$2,4)),4,1),B3193&lt;=DATE(INT(CONCATENATE("20",RIGHT('Fiscal Year'!$B$2,2))),3,31)),1,0),"")</f>
        <v/>
      </c>
      <c r="E3193" s="138" t="str">
        <f>IF(NOT(ISBLANK(B3193)),IF(AND(MONTH(B3193)&gt;=1,MONTH(B3193)&lt;=3,B3193&gt;=DATE(INT(LEFT('Fiscal Year'!$B$2,4)),4,1),B3193&lt;=DATE(INT(CONCATENATE("20",RIGHT('Fiscal Year'!$B$2,2))),3,31)),1,0),"")</f>
        <v/>
      </c>
      <c r="F3193" s="139" t="str">
        <f>IF(NOT(ISBLANK(B3193)),IF(B3193&lt;'Fiscal Year'!$B$3,1,0),"")</f>
        <v/>
      </c>
      <c r="G3193" s="10"/>
      <c r="H3193" s="10"/>
      <c r="I3193" s="40"/>
      <c r="J3193" s="40"/>
      <c r="K3193" s="53"/>
      <c r="L3193" s="53"/>
      <c r="M3193" s="53"/>
      <c r="N3193" s="53"/>
      <c r="O3193" s="53"/>
      <c r="P3193" s="53"/>
      <c r="Q3193" s="53"/>
      <c r="R3193" s="53"/>
      <c r="S3193" s="53"/>
    </row>
    <row r="3194" spans="1:19" x14ac:dyDescent="0.3">
      <c r="A3194" s="106"/>
      <c r="B3194" s="59"/>
      <c r="C3194" s="137" t="str">
        <f t="shared" si="49"/>
        <v/>
      </c>
      <c r="D3194" s="138" t="str">
        <f>IF(NOT(ISBLANK(B3194)),IF(AND(MONTH(B3194)&gt;=4,MONTH(B3194)&lt;=12,B3194&gt;=DATE(INT(LEFT('Fiscal Year'!$B$2,4)),4,1),B3194&lt;=DATE(INT(CONCATENATE("20",RIGHT('Fiscal Year'!$B$2,2))),3,31)),1,0),"")</f>
        <v/>
      </c>
      <c r="E3194" s="138" t="str">
        <f>IF(NOT(ISBLANK(B3194)),IF(AND(MONTH(B3194)&gt;=1,MONTH(B3194)&lt;=3,B3194&gt;=DATE(INT(LEFT('Fiscal Year'!$B$2,4)),4,1),B3194&lt;=DATE(INT(CONCATENATE("20",RIGHT('Fiscal Year'!$B$2,2))),3,31)),1,0),"")</f>
        <v/>
      </c>
      <c r="F3194" s="139" t="str">
        <f>IF(NOT(ISBLANK(B3194)),IF(B3194&lt;'Fiscal Year'!$B$3,1,0),"")</f>
        <v/>
      </c>
      <c r="G3194" s="10"/>
      <c r="H3194" s="10"/>
      <c r="I3194" s="40"/>
      <c r="J3194" s="40"/>
      <c r="K3194" s="53"/>
      <c r="L3194" s="53"/>
      <c r="M3194" s="53"/>
      <c r="N3194" s="53"/>
      <c r="O3194" s="53"/>
      <c r="P3194" s="53"/>
      <c r="Q3194" s="53"/>
      <c r="R3194" s="53"/>
      <c r="S3194" s="53"/>
    </row>
    <row r="3195" spans="1:19" x14ac:dyDescent="0.3">
      <c r="A3195" s="106"/>
      <c r="B3195" s="59"/>
      <c r="C3195" s="137" t="str">
        <f t="shared" si="49"/>
        <v/>
      </c>
      <c r="D3195" s="138" t="str">
        <f>IF(NOT(ISBLANK(B3195)),IF(AND(MONTH(B3195)&gt;=4,MONTH(B3195)&lt;=12,B3195&gt;=DATE(INT(LEFT('Fiscal Year'!$B$2,4)),4,1),B3195&lt;=DATE(INT(CONCATENATE("20",RIGHT('Fiscal Year'!$B$2,2))),3,31)),1,0),"")</f>
        <v/>
      </c>
      <c r="E3195" s="138" t="str">
        <f>IF(NOT(ISBLANK(B3195)),IF(AND(MONTH(B3195)&gt;=1,MONTH(B3195)&lt;=3,B3195&gt;=DATE(INT(LEFT('Fiscal Year'!$B$2,4)),4,1),B3195&lt;=DATE(INT(CONCATENATE("20",RIGHT('Fiscal Year'!$B$2,2))),3,31)),1,0),"")</f>
        <v/>
      </c>
      <c r="F3195" s="139" t="str">
        <f>IF(NOT(ISBLANK(B3195)),IF(B3195&lt;'Fiscal Year'!$B$3,1,0),"")</f>
        <v/>
      </c>
      <c r="G3195" s="10"/>
      <c r="H3195" s="10"/>
      <c r="I3195" s="40"/>
      <c r="J3195" s="40"/>
      <c r="K3195" s="53"/>
      <c r="L3195" s="53"/>
      <c r="M3195" s="53"/>
      <c r="N3195" s="53"/>
      <c r="O3195" s="53"/>
      <c r="P3195" s="53"/>
      <c r="Q3195" s="53"/>
      <c r="R3195" s="53"/>
      <c r="S3195" s="53"/>
    </row>
    <row r="3196" spans="1:19" x14ac:dyDescent="0.3">
      <c r="A3196" s="106"/>
      <c r="B3196" s="59"/>
      <c r="C3196" s="137" t="str">
        <f t="shared" si="49"/>
        <v/>
      </c>
      <c r="D3196" s="138" t="str">
        <f>IF(NOT(ISBLANK(B3196)),IF(AND(MONTH(B3196)&gt;=4,MONTH(B3196)&lt;=12,B3196&gt;=DATE(INT(LEFT('Fiscal Year'!$B$2,4)),4,1),B3196&lt;=DATE(INT(CONCATENATE("20",RIGHT('Fiscal Year'!$B$2,2))),3,31)),1,0),"")</f>
        <v/>
      </c>
      <c r="E3196" s="138" t="str">
        <f>IF(NOT(ISBLANK(B3196)),IF(AND(MONTH(B3196)&gt;=1,MONTH(B3196)&lt;=3,B3196&gt;=DATE(INT(LEFT('Fiscal Year'!$B$2,4)),4,1),B3196&lt;=DATE(INT(CONCATENATE("20",RIGHT('Fiscal Year'!$B$2,2))),3,31)),1,0),"")</f>
        <v/>
      </c>
      <c r="F3196" s="139" t="str">
        <f>IF(NOT(ISBLANK(B3196)),IF(B3196&lt;'Fiscal Year'!$B$3,1,0),"")</f>
        <v/>
      </c>
      <c r="G3196" s="10"/>
      <c r="H3196" s="10"/>
      <c r="I3196" s="40"/>
      <c r="J3196" s="40"/>
      <c r="K3196" s="53"/>
      <c r="L3196" s="53"/>
      <c r="M3196" s="53"/>
      <c r="N3196" s="53"/>
      <c r="O3196" s="53"/>
      <c r="P3196" s="53"/>
      <c r="Q3196" s="53"/>
      <c r="R3196" s="53"/>
      <c r="S3196" s="53"/>
    </row>
    <row r="3197" spans="1:19" x14ac:dyDescent="0.3">
      <c r="A3197" s="106"/>
      <c r="B3197" s="59"/>
      <c r="C3197" s="137" t="str">
        <f t="shared" si="49"/>
        <v/>
      </c>
      <c r="D3197" s="138" t="str">
        <f>IF(NOT(ISBLANK(B3197)),IF(AND(MONTH(B3197)&gt;=4,MONTH(B3197)&lt;=12,B3197&gt;=DATE(INT(LEFT('Fiscal Year'!$B$2,4)),4,1),B3197&lt;=DATE(INT(CONCATENATE("20",RIGHT('Fiscal Year'!$B$2,2))),3,31)),1,0),"")</f>
        <v/>
      </c>
      <c r="E3197" s="138" t="str">
        <f>IF(NOT(ISBLANK(B3197)),IF(AND(MONTH(B3197)&gt;=1,MONTH(B3197)&lt;=3,B3197&gt;=DATE(INT(LEFT('Fiscal Year'!$B$2,4)),4,1),B3197&lt;=DATE(INT(CONCATENATE("20",RIGHT('Fiscal Year'!$B$2,2))),3,31)),1,0),"")</f>
        <v/>
      </c>
      <c r="F3197" s="139" t="str">
        <f>IF(NOT(ISBLANK(B3197)),IF(B3197&lt;'Fiscal Year'!$B$3,1,0),"")</f>
        <v/>
      </c>
      <c r="G3197" s="10"/>
      <c r="H3197" s="10"/>
      <c r="I3197" s="40"/>
      <c r="J3197" s="40"/>
      <c r="K3197" s="53"/>
      <c r="L3197" s="53"/>
      <c r="M3197" s="53"/>
      <c r="N3197" s="53"/>
      <c r="O3197" s="53"/>
      <c r="P3197" s="53"/>
      <c r="Q3197" s="53"/>
      <c r="R3197" s="53"/>
      <c r="S3197" s="53"/>
    </row>
    <row r="3198" spans="1:19" x14ac:dyDescent="0.3">
      <c r="A3198" s="106"/>
      <c r="B3198" s="59"/>
      <c r="C3198" s="137" t="str">
        <f t="shared" si="49"/>
        <v/>
      </c>
      <c r="D3198" s="138" t="str">
        <f>IF(NOT(ISBLANK(B3198)),IF(AND(MONTH(B3198)&gt;=4,MONTH(B3198)&lt;=12,B3198&gt;=DATE(INT(LEFT('Fiscal Year'!$B$2,4)),4,1),B3198&lt;=DATE(INT(CONCATENATE("20",RIGHT('Fiscal Year'!$B$2,2))),3,31)),1,0),"")</f>
        <v/>
      </c>
      <c r="E3198" s="138" t="str">
        <f>IF(NOT(ISBLANK(B3198)),IF(AND(MONTH(B3198)&gt;=1,MONTH(B3198)&lt;=3,B3198&gt;=DATE(INT(LEFT('Fiscal Year'!$B$2,4)),4,1),B3198&lt;=DATE(INT(CONCATENATE("20",RIGHT('Fiscal Year'!$B$2,2))),3,31)),1,0),"")</f>
        <v/>
      </c>
      <c r="F3198" s="139" t="str">
        <f>IF(NOT(ISBLANK(B3198)),IF(B3198&lt;'Fiscal Year'!$B$3,1,0),"")</f>
        <v/>
      </c>
      <c r="G3198" s="10"/>
      <c r="H3198" s="10"/>
      <c r="I3198" s="40"/>
      <c r="J3198" s="40"/>
      <c r="K3198" s="53"/>
      <c r="L3198" s="53"/>
      <c r="M3198" s="53"/>
      <c r="N3198" s="53"/>
      <c r="O3198" s="53"/>
      <c r="P3198" s="53"/>
      <c r="Q3198" s="53"/>
      <c r="R3198" s="53"/>
      <c r="S3198" s="53"/>
    </row>
    <row r="3199" spans="1:19" x14ac:dyDescent="0.3">
      <c r="A3199" s="106"/>
      <c r="B3199" s="59"/>
      <c r="C3199" s="137" t="str">
        <f t="shared" si="49"/>
        <v/>
      </c>
      <c r="D3199" s="138" t="str">
        <f>IF(NOT(ISBLANK(B3199)),IF(AND(MONTH(B3199)&gt;=4,MONTH(B3199)&lt;=12,B3199&gt;=DATE(INT(LEFT('Fiscal Year'!$B$2,4)),4,1),B3199&lt;=DATE(INT(CONCATENATE("20",RIGHT('Fiscal Year'!$B$2,2))),3,31)),1,0),"")</f>
        <v/>
      </c>
      <c r="E3199" s="138" t="str">
        <f>IF(NOT(ISBLANK(B3199)),IF(AND(MONTH(B3199)&gt;=1,MONTH(B3199)&lt;=3,B3199&gt;=DATE(INT(LEFT('Fiscal Year'!$B$2,4)),4,1),B3199&lt;=DATE(INT(CONCATENATE("20",RIGHT('Fiscal Year'!$B$2,2))),3,31)),1,0),"")</f>
        <v/>
      </c>
      <c r="F3199" s="139" t="str">
        <f>IF(NOT(ISBLANK(B3199)),IF(B3199&lt;'Fiscal Year'!$B$3,1,0),"")</f>
        <v/>
      </c>
      <c r="G3199" s="10"/>
      <c r="H3199" s="10"/>
      <c r="I3199" s="40"/>
      <c r="J3199" s="40"/>
      <c r="K3199" s="53"/>
      <c r="L3199" s="53"/>
      <c r="M3199" s="53"/>
      <c r="N3199" s="53"/>
      <c r="O3199" s="53"/>
      <c r="P3199" s="53"/>
      <c r="Q3199" s="53"/>
      <c r="R3199" s="53"/>
      <c r="S3199" s="53"/>
    </row>
    <row r="3200" spans="1:19" x14ac:dyDescent="0.3">
      <c r="A3200" s="106"/>
      <c r="B3200" s="59"/>
      <c r="C3200" s="137" t="str">
        <f t="shared" si="49"/>
        <v/>
      </c>
      <c r="D3200" s="138" t="str">
        <f>IF(NOT(ISBLANK(B3200)),IF(AND(MONTH(B3200)&gt;=4,MONTH(B3200)&lt;=12,B3200&gt;=DATE(INT(LEFT('Fiscal Year'!$B$2,4)),4,1),B3200&lt;=DATE(INT(CONCATENATE("20",RIGHT('Fiscal Year'!$B$2,2))),3,31)),1,0),"")</f>
        <v/>
      </c>
      <c r="E3200" s="138" t="str">
        <f>IF(NOT(ISBLANK(B3200)),IF(AND(MONTH(B3200)&gt;=1,MONTH(B3200)&lt;=3,B3200&gt;=DATE(INT(LEFT('Fiscal Year'!$B$2,4)),4,1),B3200&lt;=DATE(INT(CONCATENATE("20",RIGHT('Fiscal Year'!$B$2,2))),3,31)),1,0),"")</f>
        <v/>
      </c>
      <c r="F3200" s="139" t="str">
        <f>IF(NOT(ISBLANK(B3200)),IF(B3200&lt;'Fiscal Year'!$B$3,1,0),"")</f>
        <v/>
      </c>
      <c r="G3200" s="10"/>
      <c r="H3200" s="10"/>
      <c r="I3200" s="40"/>
      <c r="J3200" s="40"/>
      <c r="K3200" s="53"/>
      <c r="L3200" s="53"/>
      <c r="M3200" s="53"/>
      <c r="N3200" s="53"/>
      <c r="O3200" s="53"/>
      <c r="P3200" s="53"/>
      <c r="Q3200" s="53"/>
      <c r="R3200" s="53"/>
      <c r="S3200" s="53"/>
    </row>
    <row r="3201" spans="1:19" x14ac:dyDescent="0.3">
      <c r="A3201" s="106"/>
      <c r="B3201" s="59"/>
      <c r="C3201" s="137" t="str">
        <f t="shared" si="49"/>
        <v/>
      </c>
      <c r="D3201" s="138" t="str">
        <f>IF(NOT(ISBLANK(B3201)),IF(AND(MONTH(B3201)&gt;=4,MONTH(B3201)&lt;=12,B3201&gt;=DATE(INT(LEFT('Fiscal Year'!$B$2,4)),4,1),B3201&lt;=DATE(INT(CONCATENATE("20",RIGHT('Fiscal Year'!$B$2,2))),3,31)),1,0),"")</f>
        <v/>
      </c>
      <c r="E3201" s="138" t="str">
        <f>IF(NOT(ISBLANK(B3201)),IF(AND(MONTH(B3201)&gt;=1,MONTH(B3201)&lt;=3,B3201&gt;=DATE(INT(LEFT('Fiscal Year'!$B$2,4)),4,1),B3201&lt;=DATE(INT(CONCATENATE("20",RIGHT('Fiscal Year'!$B$2,2))),3,31)),1,0),"")</f>
        <v/>
      </c>
      <c r="F3201" s="139" t="str">
        <f>IF(NOT(ISBLANK(B3201)),IF(B3201&lt;'Fiscal Year'!$B$3,1,0),"")</f>
        <v/>
      </c>
      <c r="G3201" s="10"/>
      <c r="H3201" s="10"/>
      <c r="I3201" s="40"/>
      <c r="J3201" s="40"/>
      <c r="K3201" s="53"/>
      <c r="L3201" s="53"/>
      <c r="M3201" s="53"/>
      <c r="N3201" s="53"/>
      <c r="O3201" s="53"/>
      <c r="P3201" s="53"/>
      <c r="Q3201" s="53"/>
      <c r="R3201" s="53"/>
      <c r="S3201" s="53"/>
    </row>
    <row r="3202" spans="1:19" x14ac:dyDescent="0.3">
      <c r="A3202" s="106"/>
      <c r="B3202" s="59"/>
      <c r="C3202" s="137" t="str">
        <f t="shared" si="49"/>
        <v/>
      </c>
      <c r="D3202" s="138" t="str">
        <f>IF(NOT(ISBLANK(B3202)),IF(AND(MONTH(B3202)&gt;=4,MONTH(B3202)&lt;=12,B3202&gt;=DATE(INT(LEFT('Fiscal Year'!$B$2,4)),4,1),B3202&lt;=DATE(INT(CONCATENATE("20",RIGHT('Fiscal Year'!$B$2,2))),3,31)),1,0),"")</f>
        <v/>
      </c>
      <c r="E3202" s="138" t="str">
        <f>IF(NOT(ISBLANK(B3202)),IF(AND(MONTH(B3202)&gt;=1,MONTH(B3202)&lt;=3,B3202&gt;=DATE(INT(LEFT('Fiscal Year'!$B$2,4)),4,1),B3202&lt;=DATE(INT(CONCATENATE("20",RIGHT('Fiscal Year'!$B$2,2))),3,31)),1,0),"")</f>
        <v/>
      </c>
      <c r="F3202" s="139" t="str">
        <f>IF(NOT(ISBLANK(B3202)),IF(B3202&lt;'Fiscal Year'!$B$3,1,0),"")</f>
        <v/>
      </c>
      <c r="G3202" s="10"/>
      <c r="H3202" s="10"/>
      <c r="I3202" s="40"/>
      <c r="J3202" s="40"/>
      <c r="K3202" s="53"/>
      <c r="L3202" s="53"/>
      <c r="M3202" s="53"/>
      <c r="N3202" s="53"/>
      <c r="O3202" s="53"/>
      <c r="P3202" s="53"/>
      <c r="Q3202" s="53"/>
      <c r="R3202" s="53"/>
      <c r="S3202" s="53"/>
    </row>
    <row r="3203" spans="1:19" x14ac:dyDescent="0.3">
      <c r="A3203" s="106"/>
      <c r="B3203" s="59"/>
      <c r="C3203" s="137" t="str">
        <f t="shared" si="49"/>
        <v/>
      </c>
      <c r="D3203" s="138" t="str">
        <f>IF(NOT(ISBLANK(B3203)),IF(AND(MONTH(B3203)&gt;=4,MONTH(B3203)&lt;=12,B3203&gt;=DATE(INT(LEFT('Fiscal Year'!$B$2,4)),4,1),B3203&lt;=DATE(INT(CONCATENATE("20",RIGHT('Fiscal Year'!$B$2,2))),3,31)),1,0),"")</f>
        <v/>
      </c>
      <c r="E3203" s="138" t="str">
        <f>IF(NOT(ISBLANK(B3203)),IF(AND(MONTH(B3203)&gt;=1,MONTH(B3203)&lt;=3,B3203&gt;=DATE(INT(LEFT('Fiscal Year'!$B$2,4)),4,1),B3203&lt;=DATE(INT(CONCATENATE("20",RIGHT('Fiscal Year'!$B$2,2))),3,31)),1,0),"")</f>
        <v/>
      </c>
      <c r="F3203" s="139" t="str">
        <f>IF(NOT(ISBLANK(B3203)),IF(B3203&lt;'Fiscal Year'!$B$3,1,0),"")</f>
        <v/>
      </c>
      <c r="G3203" s="10"/>
      <c r="H3203" s="10"/>
      <c r="I3203" s="40"/>
      <c r="J3203" s="40"/>
      <c r="K3203" s="53"/>
      <c r="L3203" s="53"/>
      <c r="M3203" s="53"/>
      <c r="N3203" s="53"/>
      <c r="O3203" s="53"/>
      <c r="P3203" s="53"/>
      <c r="Q3203" s="53"/>
      <c r="R3203" s="53"/>
      <c r="S3203" s="53"/>
    </row>
    <row r="3204" spans="1:19" x14ac:dyDescent="0.3">
      <c r="A3204" s="106"/>
      <c r="B3204" s="59"/>
      <c r="C3204" s="137" t="str">
        <f t="shared" ref="C3204:C3267" si="50">IF(AND(NOT(ISBLANK(B3204)),B3204&gt;=43556),B3204+90,"")</f>
        <v/>
      </c>
      <c r="D3204" s="138" t="str">
        <f>IF(NOT(ISBLANK(B3204)),IF(AND(MONTH(B3204)&gt;=4,MONTH(B3204)&lt;=12,B3204&gt;=DATE(INT(LEFT('Fiscal Year'!$B$2,4)),4,1),B3204&lt;=DATE(INT(CONCATENATE("20",RIGHT('Fiscal Year'!$B$2,2))),3,31)),1,0),"")</f>
        <v/>
      </c>
      <c r="E3204" s="138" t="str">
        <f>IF(NOT(ISBLANK(B3204)),IF(AND(MONTH(B3204)&gt;=1,MONTH(B3204)&lt;=3,B3204&gt;=DATE(INT(LEFT('Fiscal Year'!$B$2,4)),4,1),B3204&lt;=DATE(INT(CONCATENATE("20",RIGHT('Fiscal Year'!$B$2,2))),3,31)),1,0),"")</f>
        <v/>
      </c>
      <c r="F3204" s="139" t="str">
        <f>IF(NOT(ISBLANK(B3204)),IF(B3204&lt;'Fiscal Year'!$B$3,1,0),"")</f>
        <v/>
      </c>
      <c r="G3204" s="10"/>
      <c r="H3204" s="10"/>
      <c r="I3204" s="40"/>
      <c r="J3204" s="40"/>
      <c r="K3204" s="53"/>
      <c r="L3204" s="53"/>
      <c r="M3204" s="53"/>
      <c r="N3204" s="53"/>
      <c r="O3204" s="53"/>
      <c r="P3204" s="53"/>
      <c r="Q3204" s="53"/>
      <c r="R3204" s="53"/>
      <c r="S3204" s="53"/>
    </row>
    <row r="3205" spans="1:19" x14ac:dyDescent="0.3">
      <c r="A3205" s="106"/>
      <c r="B3205" s="59"/>
      <c r="C3205" s="137" t="str">
        <f t="shared" si="50"/>
        <v/>
      </c>
      <c r="D3205" s="138" t="str">
        <f>IF(NOT(ISBLANK(B3205)),IF(AND(MONTH(B3205)&gt;=4,MONTH(B3205)&lt;=12,B3205&gt;=DATE(INT(LEFT('Fiscal Year'!$B$2,4)),4,1),B3205&lt;=DATE(INT(CONCATENATE("20",RIGHT('Fiscal Year'!$B$2,2))),3,31)),1,0),"")</f>
        <v/>
      </c>
      <c r="E3205" s="138" t="str">
        <f>IF(NOT(ISBLANK(B3205)),IF(AND(MONTH(B3205)&gt;=1,MONTH(B3205)&lt;=3,B3205&gt;=DATE(INT(LEFT('Fiscal Year'!$B$2,4)),4,1),B3205&lt;=DATE(INT(CONCATENATE("20",RIGHT('Fiscal Year'!$B$2,2))),3,31)),1,0),"")</f>
        <v/>
      </c>
      <c r="F3205" s="139" t="str">
        <f>IF(NOT(ISBLANK(B3205)),IF(B3205&lt;'Fiscal Year'!$B$3,1,0),"")</f>
        <v/>
      </c>
      <c r="G3205" s="10"/>
      <c r="H3205" s="10"/>
      <c r="I3205" s="40"/>
      <c r="J3205" s="40"/>
      <c r="K3205" s="53"/>
      <c r="L3205" s="53"/>
      <c r="M3205" s="53"/>
      <c r="N3205" s="53"/>
      <c r="O3205" s="53"/>
      <c r="P3205" s="53"/>
      <c r="Q3205" s="53"/>
      <c r="R3205" s="53"/>
      <c r="S3205" s="53"/>
    </row>
    <row r="3206" spans="1:19" x14ac:dyDescent="0.3">
      <c r="A3206" s="106"/>
      <c r="B3206" s="59"/>
      <c r="C3206" s="137" t="str">
        <f t="shared" si="50"/>
        <v/>
      </c>
      <c r="D3206" s="138" t="str">
        <f>IF(NOT(ISBLANK(B3206)),IF(AND(MONTH(B3206)&gt;=4,MONTH(B3206)&lt;=12,B3206&gt;=DATE(INT(LEFT('Fiscal Year'!$B$2,4)),4,1),B3206&lt;=DATE(INT(CONCATENATE("20",RIGHT('Fiscal Year'!$B$2,2))),3,31)),1,0),"")</f>
        <v/>
      </c>
      <c r="E3206" s="138" t="str">
        <f>IF(NOT(ISBLANK(B3206)),IF(AND(MONTH(B3206)&gt;=1,MONTH(B3206)&lt;=3,B3206&gt;=DATE(INT(LEFT('Fiscal Year'!$B$2,4)),4,1),B3206&lt;=DATE(INT(CONCATENATE("20",RIGHT('Fiscal Year'!$B$2,2))),3,31)),1,0),"")</f>
        <v/>
      </c>
      <c r="F3206" s="139" t="str">
        <f>IF(NOT(ISBLANK(B3206)),IF(B3206&lt;'Fiscal Year'!$B$3,1,0),"")</f>
        <v/>
      </c>
      <c r="G3206" s="10"/>
      <c r="H3206" s="10"/>
      <c r="I3206" s="40"/>
      <c r="J3206" s="40"/>
      <c r="K3206" s="53"/>
      <c r="L3206" s="53"/>
      <c r="M3206" s="53"/>
      <c r="N3206" s="53"/>
      <c r="O3206" s="53"/>
      <c r="P3206" s="53"/>
      <c r="Q3206" s="53"/>
      <c r="R3206" s="53"/>
      <c r="S3206" s="53"/>
    </row>
    <row r="3207" spans="1:19" x14ac:dyDescent="0.3">
      <c r="A3207" s="106"/>
      <c r="B3207" s="59"/>
      <c r="C3207" s="137" t="str">
        <f t="shared" si="50"/>
        <v/>
      </c>
      <c r="D3207" s="138" t="str">
        <f>IF(NOT(ISBLANK(B3207)),IF(AND(MONTH(B3207)&gt;=4,MONTH(B3207)&lt;=12,B3207&gt;=DATE(INT(LEFT('Fiscal Year'!$B$2,4)),4,1),B3207&lt;=DATE(INT(CONCATENATE("20",RIGHT('Fiscal Year'!$B$2,2))),3,31)),1,0),"")</f>
        <v/>
      </c>
      <c r="E3207" s="138" t="str">
        <f>IF(NOT(ISBLANK(B3207)),IF(AND(MONTH(B3207)&gt;=1,MONTH(B3207)&lt;=3,B3207&gt;=DATE(INT(LEFT('Fiscal Year'!$B$2,4)),4,1),B3207&lt;=DATE(INT(CONCATENATE("20",RIGHT('Fiscal Year'!$B$2,2))),3,31)),1,0),"")</f>
        <v/>
      </c>
      <c r="F3207" s="139" t="str">
        <f>IF(NOT(ISBLANK(B3207)),IF(B3207&lt;'Fiscal Year'!$B$3,1,0),"")</f>
        <v/>
      </c>
      <c r="G3207" s="10"/>
      <c r="H3207" s="10"/>
      <c r="I3207" s="40"/>
      <c r="J3207" s="40"/>
      <c r="K3207" s="53"/>
      <c r="L3207" s="53"/>
      <c r="M3207" s="53"/>
      <c r="N3207" s="53"/>
      <c r="O3207" s="53"/>
      <c r="P3207" s="53"/>
      <c r="Q3207" s="53"/>
      <c r="R3207" s="53"/>
      <c r="S3207" s="53"/>
    </row>
    <row r="3208" spans="1:19" x14ac:dyDescent="0.3">
      <c r="A3208" s="106"/>
      <c r="B3208" s="59"/>
      <c r="C3208" s="137" t="str">
        <f t="shared" si="50"/>
        <v/>
      </c>
      <c r="D3208" s="138" t="str">
        <f>IF(NOT(ISBLANK(B3208)),IF(AND(MONTH(B3208)&gt;=4,MONTH(B3208)&lt;=12,B3208&gt;=DATE(INT(LEFT('Fiscal Year'!$B$2,4)),4,1),B3208&lt;=DATE(INT(CONCATENATE("20",RIGHT('Fiscal Year'!$B$2,2))),3,31)),1,0),"")</f>
        <v/>
      </c>
      <c r="E3208" s="138" t="str">
        <f>IF(NOT(ISBLANK(B3208)),IF(AND(MONTH(B3208)&gt;=1,MONTH(B3208)&lt;=3,B3208&gt;=DATE(INT(LEFT('Fiscal Year'!$B$2,4)),4,1),B3208&lt;=DATE(INT(CONCATENATE("20",RIGHT('Fiscal Year'!$B$2,2))),3,31)),1,0),"")</f>
        <v/>
      </c>
      <c r="F3208" s="139" t="str">
        <f>IF(NOT(ISBLANK(B3208)),IF(B3208&lt;'Fiscal Year'!$B$3,1,0),"")</f>
        <v/>
      </c>
      <c r="G3208" s="10"/>
      <c r="H3208" s="10"/>
      <c r="I3208" s="40"/>
      <c r="J3208" s="40"/>
      <c r="K3208" s="53"/>
      <c r="L3208" s="53"/>
      <c r="M3208" s="53"/>
      <c r="N3208" s="53"/>
      <c r="O3208" s="53"/>
      <c r="P3208" s="53"/>
      <c r="Q3208" s="53"/>
      <c r="R3208" s="53"/>
      <c r="S3208" s="53"/>
    </row>
    <row r="3209" spans="1:19" x14ac:dyDescent="0.3">
      <c r="A3209" s="106"/>
      <c r="B3209" s="59"/>
      <c r="C3209" s="137" t="str">
        <f t="shared" si="50"/>
        <v/>
      </c>
      <c r="D3209" s="138" t="str">
        <f>IF(NOT(ISBLANK(B3209)),IF(AND(MONTH(B3209)&gt;=4,MONTH(B3209)&lt;=12,B3209&gt;=DATE(INT(LEFT('Fiscal Year'!$B$2,4)),4,1),B3209&lt;=DATE(INT(CONCATENATE("20",RIGHT('Fiscal Year'!$B$2,2))),3,31)),1,0),"")</f>
        <v/>
      </c>
      <c r="E3209" s="138" t="str">
        <f>IF(NOT(ISBLANK(B3209)),IF(AND(MONTH(B3209)&gt;=1,MONTH(B3209)&lt;=3,B3209&gt;=DATE(INT(LEFT('Fiscal Year'!$B$2,4)),4,1),B3209&lt;=DATE(INT(CONCATENATE("20",RIGHT('Fiscal Year'!$B$2,2))),3,31)),1,0),"")</f>
        <v/>
      </c>
      <c r="F3209" s="139" t="str">
        <f>IF(NOT(ISBLANK(B3209)),IF(B3209&lt;'Fiscal Year'!$B$3,1,0),"")</f>
        <v/>
      </c>
      <c r="G3209" s="10"/>
      <c r="H3209" s="10"/>
      <c r="I3209" s="40"/>
      <c r="J3209" s="40"/>
      <c r="K3209" s="53"/>
      <c r="L3209" s="53"/>
      <c r="M3209" s="53"/>
      <c r="N3209" s="53"/>
      <c r="O3209" s="53"/>
      <c r="P3209" s="53"/>
      <c r="Q3209" s="53"/>
      <c r="R3209" s="53"/>
      <c r="S3209" s="53"/>
    </row>
    <row r="3210" spans="1:19" x14ac:dyDescent="0.3">
      <c r="A3210" s="106"/>
      <c r="B3210" s="59"/>
      <c r="C3210" s="137" t="str">
        <f t="shared" si="50"/>
        <v/>
      </c>
      <c r="D3210" s="138" t="str">
        <f>IF(NOT(ISBLANK(B3210)),IF(AND(MONTH(B3210)&gt;=4,MONTH(B3210)&lt;=12,B3210&gt;=DATE(INT(LEFT('Fiscal Year'!$B$2,4)),4,1),B3210&lt;=DATE(INT(CONCATENATE("20",RIGHT('Fiscal Year'!$B$2,2))),3,31)),1,0),"")</f>
        <v/>
      </c>
      <c r="E3210" s="138" t="str">
        <f>IF(NOT(ISBLANK(B3210)),IF(AND(MONTH(B3210)&gt;=1,MONTH(B3210)&lt;=3,B3210&gt;=DATE(INT(LEFT('Fiscal Year'!$B$2,4)),4,1),B3210&lt;=DATE(INT(CONCATENATE("20",RIGHT('Fiscal Year'!$B$2,2))),3,31)),1,0),"")</f>
        <v/>
      </c>
      <c r="F3210" s="139" t="str">
        <f>IF(NOT(ISBLANK(B3210)),IF(B3210&lt;'Fiscal Year'!$B$3,1,0),"")</f>
        <v/>
      </c>
      <c r="G3210" s="10"/>
      <c r="H3210" s="10"/>
      <c r="I3210" s="40"/>
      <c r="J3210" s="40"/>
      <c r="K3210" s="53"/>
      <c r="L3210" s="53"/>
      <c r="M3210" s="53"/>
      <c r="N3210" s="53"/>
      <c r="O3210" s="53"/>
      <c r="P3210" s="53"/>
      <c r="Q3210" s="53"/>
      <c r="R3210" s="53"/>
      <c r="S3210" s="53"/>
    </row>
    <row r="3211" spans="1:19" x14ac:dyDescent="0.3">
      <c r="A3211" s="106"/>
      <c r="B3211" s="59"/>
      <c r="C3211" s="137" t="str">
        <f t="shared" si="50"/>
        <v/>
      </c>
      <c r="D3211" s="138" t="str">
        <f>IF(NOT(ISBLANK(B3211)),IF(AND(MONTH(B3211)&gt;=4,MONTH(B3211)&lt;=12,B3211&gt;=DATE(INT(LEFT('Fiscal Year'!$B$2,4)),4,1),B3211&lt;=DATE(INT(CONCATENATE("20",RIGHT('Fiscal Year'!$B$2,2))),3,31)),1,0),"")</f>
        <v/>
      </c>
      <c r="E3211" s="138" t="str">
        <f>IF(NOT(ISBLANK(B3211)),IF(AND(MONTH(B3211)&gt;=1,MONTH(B3211)&lt;=3,B3211&gt;=DATE(INT(LEFT('Fiscal Year'!$B$2,4)),4,1),B3211&lt;=DATE(INT(CONCATENATE("20",RIGHT('Fiscal Year'!$B$2,2))),3,31)),1,0),"")</f>
        <v/>
      </c>
      <c r="F3211" s="139" t="str">
        <f>IF(NOT(ISBLANK(B3211)),IF(B3211&lt;'Fiscal Year'!$B$3,1,0),"")</f>
        <v/>
      </c>
      <c r="G3211" s="10"/>
      <c r="H3211" s="10"/>
      <c r="I3211" s="40"/>
      <c r="J3211" s="40"/>
      <c r="K3211" s="53"/>
      <c r="L3211" s="53"/>
      <c r="M3211" s="53"/>
      <c r="N3211" s="53"/>
      <c r="O3211" s="53"/>
      <c r="P3211" s="53"/>
      <c r="Q3211" s="53"/>
      <c r="R3211" s="53"/>
      <c r="S3211" s="53"/>
    </row>
    <row r="3212" spans="1:19" x14ac:dyDescent="0.3">
      <c r="A3212" s="106"/>
      <c r="B3212" s="59"/>
      <c r="C3212" s="137" t="str">
        <f t="shared" si="50"/>
        <v/>
      </c>
      <c r="D3212" s="138" t="str">
        <f>IF(NOT(ISBLANK(B3212)),IF(AND(MONTH(B3212)&gt;=4,MONTH(B3212)&lt;=12,B3212&gt;=DATE(INT(LEFT('Fiscal Year'!$B$2,4)),4,1),B3212&lt;=DATE(INT(CONCATENATE("20",RIGHT('Fiscal Year'!$B$2,2))),3,31)),1,0),"")</f>
        <v/>
      </c>
      <c r="E3212" s="138" t="str">
        <f>IF(NOT(ISBLANK(B3212)),IF(AND(MONTH(B3212)&gt;=1,MONTH(B3212)&lt;=3,B3212&gt;=DATE(INT(LEFT('Fiscal Year'!$B$2,4)),4,1),B3212&lt;=DATE(INT(CONCATENATE("20",RIGHT('Fiscal Year'!$B$2,2))),3,31)),1,0),"")</f>
        <v/>
      </c>
      <c r="F3212" s="139" t="str">
        <f>IF(NOT(ISBLANK(B3212)),IF(B3212&lt;'Fiscal Year'!$B$3,1,0),"")</f>
        <v/>
      </c>
      <c r="G3212" s="10"/>
      <c r="H3212" s="10"/>
      <c r="I3212" s="40"/>
      <c r="J3212" s="40"/>
      <c r="K3212" s="53"/>
      <c r="L3212" s="53"/>
      <c r="M3212" s="53"/>
      <c r="N3212" s="53"/>
      <c r="O3212" s="53"/>
      <c r="P3212" s="53"/>
      <c r="Q3212" s="53"/>
      <c r="R3212" s="53"/>
      <c r="S3212" s="53"/>
    </row>
    <row r="3213" spans="1:19" x14ac:dyDescent="0.3">
      <c r="A3213" s="106"/>
      <c r="B3213" s="59"/>
      <c r="C3213" s="137" t="str">
        <f t="shared" si="50"/>
        <v/>
      </c>
      <c r="D3213" s="138" t="str">
        <f>IF(NOT(ISBLANK(B3213)),IF(AND(MONTH(B3213)&gt;=4,MONTH(B3213)&lt;=12,B3213&gt;=DATE(INT(LEFT('Fiscal Year'!$B$2,4)),4,1),B3213&lt;=DATE(INT(CONCATENATE("20",RIGHT('Fiscal Year'!$B$2,2))),3,31)),1,0),"")</f>
        <v/>
      </c>
      <c r="E3213" s="138" t="str">
        <f>IF(NOT(ISBLANK(B3213)),IF(AND(MONTH(B3213)&gt;=1,MONTH(B3213)&lt;=3,B3213&gt;=DATE(INT(LEFT('Fiscal Year'!$B$2,4)),4,1),B3213&lt;=DATE(INT(CONCATENATE("20",RIGHT('Fiscal Year'!$B$2,2))),3,31)),1,0),"")</f>
        <v/>
      </c>
      <c r="F3213" s="139" t="str">
        <f>IF(NOT(ISBLANK(B3213)),IF(B3213&lt;'Fiscal Year'!$B$3,1,0),"")</f>
        <v/>
      </c>
      <c r="G3213" s="10"/>
      <c r="H3213" s="10"/>
      <c r="I3213" s="40"/>
      <c r="J3213" s="40"/>
      <c r="K3213" s="53"/>
      <c r="L3213" s="53"/>
      <c r="M3213" s="53"/>
      <c r="N3213" s="53"/>
      <c r="O3213" s="53"/>
      <c r="P3213" s="53"/>
      <c r="Q3213" s="53"/>
      <c r="R3213" s="53"/>
      <c r="S3213" s="53"/>
    </row>
    <row r="3214" spans="1:19" x14ac:dyDescent="0.3">
      <c r="A3214" s="106"/>
      <c r="B3214" s="59"/>
      <c r="C3214" s="137" t="str">
        <f t="shared" si="50"/>
        <v/>
      </c>
      <c r="D3214" s="138" t="str">
        <f>IF(NOT(ISBLANK(B3214)),IF(AND(MONTH(B3214)&gt;=4,MONTH(B3214)&lt;=12,B3214&gt;=DATE(INT(LEFT('Fiscal Year'!$B$2,4)),4,1),B3214&lt;=DATE(INT(CONCATENATE("20",RIGHT('Fiscal Year'!$B$2,2))),3,31)),1,0),"")</f>
        <v/>
      </c>
      <c r="E3214" s="138" t="str">
        <f>IF(NOT(ISBLANK(B3214)),IF(AND(MONTH(B3214)&gt;=1,MONTH(B3214)&lt;=3,B3214&gt;=DATE(INT(LEFT('Fiscal Year'!$B$2,4)),4,1),B3214&lt;=DATE(INT(CONCATENATE("20",RIGHT('Fiscal Year'!$B$2,2))),3,31)),1,0),"")</f>
        <v/>
      </c>
      <c r="F3214" s="139" t="str">
        <f>IF(NOT(ISBLANK(B3214)),IF(B3214&lt;'Fiscal Year'!$B$3,1,0),"")</f>
        <v/>
      </c>
      <c r="G3214" s="10"/>
      <c r="H3214" s="10"/>
      <c r="I3214" s="40"/>
      <c r="J3214" s="40"/>
      <c r="K3214" s="53"/>
      <c r="L3214" s="53"/>
      <c r="M3214" s="53"/>
      <c r="N3214" s="53"/>
      <c r="O3214" s="53"/>
      <c r="P3214" s="53"/>
      <c r="Q3214" s="53"/>
      <c r="R3214" s="53"/>
      <c r="S3214" s="53"/>
    </row>
    <row r="3215" spans="1:19" x14ac:dyDescent="0.3">
      <c r="A3215" s="106"/>
      <c r="B3215" s="59"/>
      <c r="C3215" s="137" t="str">
        <f t="shared" si="50"/>
        <v/>
      </c>
      <c r="D3215" s="138" t="str">
        <f>IF(NOT(ISBLANK(B3215)),IF(AND(MONTH(B3215)&gt;=4,MONTH(B3215)&lt;=12,B3215&gt;=DATE(INT(LEFT('Fiscal Year'!$B$2,4)),4,1),B3215&lt;=DATE(INT(CONCATENATE("20",RIGHT('Fiscal Year'!$B$2,2))),3,31)),1,0),"")</f>
        <v/>
      </c>
      <c r="E3215" s="138" t="str">
        <f>IF(NOT(ISBLANK(B3215)),IF(AND(MONTH(B3215)&gt;=1,MONTH(B3215)&lt;=3,B3215&gt;=DATE(INT(LEFT('Fiscal Year'!$B$2,4)),4,1),B3215&lt;=DATE(INT(CONCATENATE("20",RIGHT('Fiscal Year'!$B$2,2))),3,31)),1,0),"")</f>
        <v/>
      </c>
      <c r="F3215" s="139" t="str">
        <f>IF(NOT(ISBLANK(B3215)),IF(B3215&lt;'Fiscal Year'!$B$3,1,0),"")</f>
        <v/>
      </c>
      <c r="G3215" s="10"/>
      <c r="H3215" s="10"/>
      <c r="I3215" s="40"/>
      <c r="J3215" s="40"/>
      <c r="K3215" s="53"/>
      <c r="L3215" s="53"/>
      <c r="M3215" s="53"/>
      <c r="N3215" s="53"/>
      <c r="O3215" s="53"/>
      <c r="P3215" s="53"/>
      <c r="Q3215" s="53"/>
      <c r="R3215" s="53"/>
      <c r="S3215" s="53"/>
    </row>
    <row r="3216" spans="1:19" x14ac:dyDescent="0.3">
      <c r="A3216" s="106"/>
      <c r="B3216" s="59"/>
      <c r="C3216" s="137" t="str">
        <f t="shared" si="50"/>
        <v/>
      </c>
      <c r="D3216" s="138" t="str">
        <f>IF(NOT(ISBLANK(B3216)),IF(AND(MONTH(B3216)&gt;=4,MONTH(B3216)&lt;=12,B3216&gt;=DATE(INT(LEFT('Fiscal Year'!$B$2,4)),4,1),B3216&lt;=DATE(INT(CONCATENATE("20",RIGHT('Fiscal Year'!$B$2,2))),3,31)),1,0),"")</f>
        <v/>
      </c>
      <c r="E3216" s="138" t="str">
        <f>IF(NOT(ISBLANK(B3216)),IF(AND(MONTH(B3216)&gt;=1,MONTH(B3216)&lt;=3,B3216&gt;=DATE(INT(LEFT('Fiscal Year'!$B$2,4)),4,1),B3216&lt;=DATE(INT(CONCATENATE("20",RIGHT('Fiscal Year'!$B$2,2))),3,31)),1,0),"")</f>
        <v/>
      </c>
      <c r="F3216" s="139" t="str">
        <f>IF(NOT(ISBLANK(B3216)),IF(B3216&lt;'Fiscal Year'!$B$3,1,0),"")</f>
        <v/>
      </c>
      <c r="G3216" s="10"/>
      <c r="H3216" s="10"/>
      <c r="I3216" s="40"/>
      <c r="J3216" s="40"/>
      <c r="K3216" s="53"/>
      <c r="L3216" s="53"/>
      <c r="M3216" s="53"/>
      <c r="N3216" s="53"/>
      <c r="O3216" s="53"/>
      <c r="P3216" s="53"/>
      <c r="Q3216" s="53"/>
      <c r="R3216" s="53"/>
      <c r="S3216" s="53"/>
    </row>
    <row r="3217" spans="1:19" x14ac:dyDescent="0.3">
      <c r="A3217" s="106"/>
      <c r="B3217" s="59"/>
      <c r="C3217" s="137" t="str">
        <f t="shared" si="50"/>
        <v/>
      </c>
      <c r="D3217" s="138" t="str">
        <f>IF(NOT(ISBLANK(B3217)),IF(AND(MONTH(B3217)&gt;=4,MONTH(B3217)&lt;=12,B3217&gt;=DATE(INT(LEFT('Fiscal Year'!$B$2,4)),4,1),B3217&lt;=DATE(INT(CONCATENATE("20",RIGHT('Fiscal Year'!$B$2,2))),3,31)),1,0),"")</f>
        <v/>
      </c>
      <c r="E3217" s="138" t="str">
        <f>IF(NOT(ISBLANK(B3217)),IF(AND(MONTH(B3217)&gt;=1,MONTH(B3217)&lt;=3,B3217&gt;=DATE(INT(LEFT('Fiscal Year'!$B$2,4)),4,1),B3217&lt;=DATE(INT(CONCATENATE("20",RIGHT('Fiscal Year'!$B$2,2))),3,31)),1,0),"")</f>
        <v/>
      </c>
      <c r="F3217" s="139" t="str">
        <f>IF(NOT(ISBLANK(B3217)),IF(B3217&lt;'Fiscal Year'!$B$3,1,0),"")</f>
        <v/>
      </c>
      <c r="G3217" s="10"/>
      <c r="H3217" s="10"/>
      <c r="I3217" s="40"/>
      <c r="J3217" s="40"/>
      <c r="K3217" s="53"/>
      <c r="L3217" s="53"/>
      <c r="M3217" s="53"/>
      <c r="N3217" s="53"/>
      <c r="O3217" s="53"/>
      <c r="P3217" s="53"/>
      <c r="Q3217" s="53"/>
      <c r="R3217" s="53"/>
      <c r="S3217" s="53"/>
    </row>
    <row r="3218" spans="1:19" x14ac:dyDescent="0.3">
      <c r="A3218" s="106"/>
      <c r="B3218" s="59"/>
      <c r="C3218" s="137" t="str">
        <f t="shared" si="50"/>
        <v/>
      </c>
      <c r="D3218" s="138" t="str">
        <f>IF(NOT(ISBLANK(B3218)),IF(AND(MONTH(B3218)&gt;=4,MONTH(B3218)&lt;=12,B3218&gt;=DATE(INT(LEFT('Fiscal Year'!$B$2,4)),4,1),B3218&lt;=DATE(INT(CONCATENATE("20",RIGHT('Fiscal Year'!$B$2,2))),3,31)),1,0),"")</f>
        <v/>
      </c>
      <c r="E3218" s="138" t="str">
        <f>IF(NOT(ISBLANK(B3218)),IF(AND(MONTH(B3218)&gt;=1,MONTH(B3218)&lt;=3,B3218&gt;=DATE(INT(LEFT('Fiscal Year'!$B$2,4)),4,1),B3218&lt;=DATE(INT(CONCATENATE("20",RIGHT('Fiscal Year'!$B$2,2))),3,31)),1,0),"")</f>
        <v/>
      </c>
      <c r="F3218" s="139" t="str">
        <f>IF(NOT(ISBLANK(B3218)),IF(B3218&lt;'Fiscal Year'!$B$3,1,0),"")</f>
        <v/>
      </c>
      <c r="G3218" s="10"/>
      <c r="H3218" s="10"/>
      <c r="I3218" s="40"/>
      <c r="J3218" s="40"/>
      <c r="K3218" s="53"/>
      <c r="L3218" s="53"/>
      <c r="M3218" s="53"/>
      <c r="N3218" s="53"/>
      <c r="O3218" s="53"/>
      <c r="P3218" s="53"/>
      <c r="Q3218" s="53"/>
      <c r="R3218" s="53"/>
      <c r="S3218" s="53"/>
    </row>
    <row r="3219" spans="1:19" x14ac:dyDescent="0.3">
      <c r="A3219" s="106"/>
      <c r="B3219" s="59"/>
      <c r="C3219" s="137" t="str">
        <f t="shared" si="50"/>
        <v/>
      </c>
      <c r="D3219" s="138" t="str">
        <f>IF(NOT(ISBLANK(B3219)),IF(AND(MONTH(B3219)&gt;=4,MONTH(B3219)&lt;=12,B3219&gt;=DATE(INT(LEFT('Fiscal Year'!$B$2,4)),4,1),B3219&lt;=DATE(INT(CONCATENATE("20",RIGHT('Fiscal Year'!$B$2,2))),3,31)),1,0),"")</f>
        <v/>
      </c>
      <c r="E3219" s="138" t="str">
        <f>IF(NOT(ISBLANK(B3219)),IF(AND(MONTH(B3219)&gt;=1,MONTH(B3219)&lt;=3,B3219&gt;=DATE(INT(LEFT('Fiscal Year'!$B$2,4)),4,1),B3219&lt;=DATE(INT(CONCATENATE("20",RIGHT('Fiscal Year'!$B$2,2))),3,31)),1,0),"")</f>
        <v/>
      </c>
      <c r="F3219" s="139" t="str">
        <f>IF(NOT(ISBLANK(B3219)),IF(B3219&lt;'Fiscal Year'!$B$3,1,0),"")</f>
        <v/>
      </c>
      <c r="G3219" s="10"/>
      <c r="H3219" s="10"/>
      <c r="I3219" s="40"/>
      <c r="J3219" s="40"/>
      <c r="K3219" s="53"/>
      <c r="L3219" s="53"/>
      <c r="M3219" s="53"/>
      <c r="N3219" s="53"/>
      <c r="O3219" s="53"/>
      <c r="P3219" s="53"/>
      <c r="Q3219" s="53"/>
      <c r="R3219" s="53"/>
      <c r="S3219" s="53"/>
    </row>
    <row r="3220" spans="1:19" x14ac:dyDescent="0.3">
      <c r="A3220" s="106"/>
      <c r="B3220" s="59"/>
      <c r="C3220" s="137" t="str">
        <f t="shared" si="50"/>
        <v/>
      </c>
      <c r="D3220" s="138" t="str">
        <f>IF(NOT(ISBLANK(B3220)),IF(AND(MONTH(B3220)&gt;=4,MONTH(B3220)&lt;=12,B3220&gt;=DATE(INT(LEFT('Fiscal Year'!$B$2,4)),4,1),B3220&lt;=DATE(INT(CONCATENATE("20",RIGHT('Fiscal Year'!$B$2,2))),3,31)),1,0),"")</f>
        <v/>
      </c>
      <c r="E3220" s="138" t="str">
        <f>IF(NOT(ISBLANK(B3220)),IF(AND(MONTH(B3220)&gt;=1,MONTH(B3220)&lt;=3,B3220&gt;=DATE(INT(LEFT('Fiscal Year'!$B$2,4)),4,1),B3220&lt;=DATE(INT(CONCATENATE("20",RIGHT('Fiscal Year'!$B$2,2))),3,31)),1,0),"")</f>
        <v/>
      </c>
      <c r="F3220" s="139" t="str">
        <f>IF(NOT(ISBLANK(B3220)),IF(B3220&lt;'Fiscal Year'!$B$3,1,0),"")</f>
        <v/>
      </c>
      <c r="G3220" s="10"/>
      <c r="H3220" s="10"/>
      <c r="I3220" s="40"/>
      <c r="J3220" s="40"/>
      <c r="K3220" s="53"/>
      <c r="L3220" s="53"/>
      <c r="M3220" s="53"/>
      <c r="N3220" s="53"/>
      <c r="O3220" s="53"/>
      <c r="P3220" s="53"/>
      <c r="Q3220" s="53"/>
      <c r="R3220" s="53"/>
      <c r="S3220" s="53"/>
    </row>
    <row r="3221" spans="1:19" x14ac:dyDescent="0.3">
      <c r="A3221" s="106"/>
      <c r="B3221" s="59"/>
      <c r="C3221" s="137" t="str">
        <f t="shared" si="50"/>
        <v/>
      </c>
      <c r="D3221" s="138" t="str">
        <f>IF(NOT(ISBLANK(B3221)),IF(AND(MONTH(B3221)&gt;=4,MONTH(B3221)&lt;=12,B3221&gt;=DATE(INT(LEFT('Fiscal Year'!$B$2,4)),4,1),B3221&lt;=DATE(INT(CONCATENATE("20",RIGHT('Fiscal Year'!$B$2,2))),3,31)),1,0),"")</f>
        <v/>
      </c>
      <c r="E3221" s="138" t="str">
        <f>IF(NOT(ISBLANK(B3221)),IF(AND(MONTH(B3221)&gt;=1,MONTH(B3221)&lt;=3,B3221&gt;=DATE(INT(LEFT('Fiscal Year'!$B$2,4)),4,1),B3221&lt;=DATE(INT(CONCATENATE("20",RIGHT('Fiscal Year'!$B$2,2))),3,31)),1,0),"")</f>
        <v/>
      </c>
      <c r="F3221" s="139" t="str">
        <f>IF(NOT(ISBLANK(B3221)),IF(B3221&lt;'Fiscal Year'!$B$3,1,0),"")</f>
        <v/>
      </c>
      <c r="G3221" s="10"/>
      <c r="H3221" s="10"/>
      <c r="I3221" s="40"/>
      <c r="J3221" s="40"/>
      <c r="K3221" s="53"/>
      <c r="L3221" s="53"/>
      <c r="M3221" s="53"/>
      <c r="N3221" s="53"/>
      <c r="O3221" s="53"/>
      <c r="P3221" s="53"/>
      <c r="Q3221" s="53"/>
      <c r="R3221" s="53"/>
      <c r="S3221" s="53"/>
    </row>
    <row r="3222" spans="1:19" x14ac:dyDescent="0.3">
      <c r="A3222" s="106"/>
      <c r="B3222" s="59"/>
      <c r="C3222" s="137" t="str">
        <f t="shared" si="50"/>
        <v/>
      </c>
      <c r="D3222" s="138" t="str">
        <f>IF(NOT(ISBLANK(B3222)),IF(AND(MONTH(B3222)&gt;=4,MONTH(B3222)&lt;=12,B3222&gt;=DATE(INT(LEFT('Fiscal Year'!$B$2,4)),4,1),B3222&lt;=DATE(INT(CONCATENATE("20",RIGHT('Fiscal Year'!$B$2,2))),3,31)),1,0),"")</f>
        <v/>
      </c>
      <c r="E3222" s="138" t="str">
        <f>IF(NOT(ISBLANK(B3222)),IF(AND(MONTH(B3222)&gt;=1,MONTH(B3222)&lt;=3,B3222&gt;=DATE(INT(LEFT('Fiscal Year'!$B$2,4)),4,1),B3222&lt;=DATE(INT(CONCATENATE("20",RIGHT('Fiscal Year'!$B$2,2))),3,31)),1,0),"")</f>
        <v/>
      </c>
      <c r="F3222" s="139" t="str">
        <f>IF(NOT(ISBLANK(B3222)),IF(B3222&lt;'Fiscal Year'!$B$3,1,0),"")</f>
        <v/>
      </c>
      <c r="G3222" s="10"/>
      <c r="H3222" s="10"/>
      <c r="I3222" s="40"/>
      <c r="J3222" s="40"/>
      <c r="K3222" s="53"/>
      <c r="L3222" s="53"/>
      <c r="M3222" s="53"/>
      <c r="N3222" s="53"/>
      <c r="O3222" s="53"/>
      <c r="P3222" s="53"/>
      <c r="Q3222" s="53"/>
      <c r="R3222" s="53"/>
      <c r="S3222" s="53"/>
    </row>
    <row r="3223" spans="1:19" x14ac:dyDescent="0.3">
      <c r="A3223" s="106"/>
      <c r="B3223" s="59"/>
      <c r="C3223" s="137" t="str">
        <f t="shared" si="50"/>
        <v/>
      </c>
      <c r="D3223" s="138" t="str">
        <f>IF(NOT(ISBLANK(B3223)),IF(AND(MONTH(B3223)&gt;=4,MONTH(B3223)&lt;=12,B3223&gt;=DATE(INT(LEFT('Fiscal Year'!$B$2,4)),4,1),B3223&lt;=DATE(INT(CONCATENATE("20",RIGHT('Fiscal Year'!$B$2,2))),3,31)),1,0),"")</f>
        <v/>
      </c>
      <c r="E3223" s="138" t="str">
        <f>IF(NOT(ISBLANK(B3223)),IF(AND(MONTH(B3223)&gt;=1,MONTH(B3223)&lt;=3,B3223&gt;=DATE(INT(LEFT('Fiscal Year'!$B$2,4)),4,1),B3223&lt;=DATE(INT(CONCATENATE("20",RIGHT('Fiscal Year'!$B$2,2))),3,31)),1,0),"")</f>
        <v/>
      </c>
      <c r="F3223" s="139" t="str">
        <f>IF(NOT(ISBLANK(B3223)),IF(B3223&lt;'Fiscal Year'!$B$3,1,0),"")</f>
        <v/>
      </c>
      <c r="G3223" s="10"/>
      <c r="H3223" s="10"/>
      <c r="I3223" s="40"/>
      <c r="J3223" s="40"/>
      <c r="K3223" s="53"/>
      <c r="L3223" s="53"/>
      <c r="M3223" s="53"/>
      <c r="N3223" s="53"/>
      <c r="O3223" s="53"/>
      <c r="P3223" s="53"/>
      <c r="Q3223" s="53"/>
      <c r="R3223" s="53"/>
      <c r="S3223" s="53"/>
    </row>
    <row r="3224" spans="1:19" x14ac:dyDescent="0.3">
      <c r="A3224" s="106"/>
      <c r="B3224" s="59"/>
      <c r="C3224" s="137" t="str">
        <f t="shared" si="50"/>
        <v/>
      </c>
      <c r="D3224" s="138" t="str">
        <f>IF(NOT(ISBLANK(B3224)),IF(AND(MONTH(B3224)&gt;=4,MONTH(B3224)&lt;=12,B3224&gt;=DATE(INT(LEFT('Fiscal Year'!$B$2,4)),4,1),B3224&lt;=DATE(INT(CONCATENATE("20",RIGHT('Fiscal Year'!$B$2,2))),3,31)),1,0),"")</f>
        <v/>
      </c>
      <c r="E3224" s="138" t="str">
        <f>IF(NOT(ISBLANK(B3224)),IF(AND(MONTH(B3224)&gt;=1,MONTH(B3224)&lt;=3,B3224&gt;=DATE(INT(LEFT('Fiscal Year'!$B$2,4)),4,1),B3224&lt;=DATE(INT(CONCATENATE("20",RIGHT('Fiscal Year'!$B$2,2))),3,31)),1,0),"")</f>
        <v/>
      </c>
      <c r="F3224" s="139" t="str">
        <f>IF(NOT(ISBLANK(B3224)),IF(B3224&lt;'Fiscal Year'!$B$3,1,0),"")</f>
        <v/>
      </c>
      <c r="G3224" s="10"/>
      <c r="H3224" s="10"/>
      <c r="I3224" s="40"/>
      <c r="J3224" s="40"/>
      <c r="K3224" s="53"/>
      <c r="L3224" s="53"/>
      <c r="M3224" s="53"/>
      <c r="N3224" s="53"/>
      <c r="O3224" s="53"/>
      <c r="P3224" s="53"/>
      <c r="Q3224" s="53"/>
      <c r="R3224" s="53"/>
      <c r="S3224" s="53"/>
    </row>
    <row r="3225" spans="1:19" x14ac:dyDescent="0.3">
      <c r="A3225" s="106"/>
      <c r="B3225" s="59"/>
      <c r="C3225" s="137" t="str">
        <f t="shared" si="50"/>
        <v/>
      </c>
      <c r="D3225" s="138" t="str">
        <f>IF(NOT(ISBLANK(B3225)),IF(AND(MONTH(B3225)&gt;=4,MONTH(B3225)&lt;=12,B3225&gt;=DATE(INT(LEFT('Fiscal Year'!$B$2,4)),4,1),B3225&lt;=DATE(INT(CONCATENATE("20",RIGHT('Fiscal Year'!$B$2,2))),3,31)),1,0),"")</f>
        <v/>
      </c>
      <c r="E3225" s="138" t="str">
        <f>IF(NOT(ISBLANK(B3225)),IF(AND(MONTH(B3225)&gt;=1,MONTH(B3225)&lt;=3,B3225&gt;=DATE(INT(LEFT('Fiscal Year'!$B$2,4)),4,1),B3225&lt;=DATE(INT(CONCATENATE("20",RIGHT('Fiscal Year'!$B$2,2))),3,31)),1,0),"")</f>
        <v/>
      </c>
      <c r="F3225" s="139" t="str">
        <f>IF(NOT(ISBLANK(B3225)),IF(B3225&lt;'Fiscal Year'!$B$3,1,0),"")</f>
        <v/>
      </c>
      <c r="G3225" s="10"/>
      <c r="H3225" s="10"/>
      <c r="I3225" s="40"/>
      <c r="J3225" s="40"/>
      <c r="K3225" s="53"/>
      <c r="L3225" s="53"/>
      <c r="M3225" s="53"/>
      <c r="N3225" s="53"/>
      <c r="O3225" s="53"/>
      <c r="P3225" s="53"/>
      <c r="Q3225" s="53"/>
      <c r="R3225" s="53"/>
      <c r="S3225" s="53"/>
    </row>
    <row r="3226" spans="1:19" x14ac:dyDescent="0.3">
      <c r="A3226" s="106"/>
      <c r="B3226" s="59"/>
      <c r="C3226" s="137" t="str">
        <f t="shared" si="50"/>
        <v/>
      </c>
      <c r="D3226" s="138" t="str">
        <f>IF(NOT(ISBLANK(B3226)),IF(AND(MONTH(B3226)&gt;=4,MONTH(B3226)&lt;=12,B3226&gt;=DATE(INT(LEFT('Fiscal Year'!$B$2,4)),4,1),B3226&lt;=DATE(INT(CONCATENATE("20",RIGHT('Fiscal Year'!$B$2,2))),3,31)),1,0),"")</f>
        <v/>
      </c>
      <c r="E3226" s="138" t="str">
        <f>IF(NOT(ISBLANK(B3226)),IF(AND(MONTH(B3226)&gt;=1,MONTH(B3226)&lt;=3,B3226&gt;=DATE(INT(LEFT('Fiscal Year'!$B$2,4)),4,1),B3226&lt;=DATE(INT(CONCATENATE("20",RIGHT('Fiscal Year'!$B$2,2))),3,31)),1,0),"")</f>
        <v/>
      </c>
      <c r="F3226" s="139" t="str">
        <f>IF(NOT(ISBLANK(B3226)),IF(B3226&lt;'Fiscal Year'!$B$3,1,0),"")</f>
        <v/>
      </c>
      <c r="G3226" s="10"/>
      <c r="H3226" s="10"/>
      <c r="I3226" s="40"/>
      <c r="J3226" s="40"/>
      <c r="K3226" s="53"/>
      <c r="L3226" s="53"/>
      <c r="M3226" s="53"/>
      <c r="N3226" s="53"/>
      <c r="O3226" s="53"/>
      <c r="P3226" s="53"/>
      <c r="Q3226" s="53"/>
      <c r="R3226" s="53"/>
      <c r="S3226" s="53"/>
    </row>
    <row r="3227" spans="1:19" x14ac:dyDescent="0.3">
      <c r="A3227" s="106"/>
      <c r="B3227" s="59"/>
      <c r="C3227" s="137" t="str">
        <f t="shared" si="50"/>
        <v/>
      </c>
      <c r="D3227" s="138" t="str">
        <f>IF(NOT(ISBLANK(B3227)),IF(AND(MONTH(B3227)&gt;=4,MONTH(B3227)&lt;=12,B3227&gt;=DATE(INT(LEFT('Fiscal Year'!$B$2,4)),4,1),B3227&lt;=DATE(INT(CONCATENATE("20",RIGHT('Fiscal Year'!$B$2,2))),3,31)),1,0),"")</f>
        <v/>
      </c>
      <c r="E3227" s="138" t="str">
        <f>IF(NOT(ISBLANK(B3227)),IF(AND(MONTH(B3227)&gt;=1,MONTH(B3227)&lt;=3,B3227&gt;=DATE(INT(LEFT('Fiscal Year'!$B$2,4)),4,1),B3227&lt;=DATE(INT(CONCATENATE("20",RIGHT('Fiscal Year'!$B$2,2))),3,31)),1,0),"")</f>
        <v/>
      </c>
      <c r="F3227" s="139" t="str">
        <f>IF(NOT(ISBLANK(B3227)),IF(B3227&lt;'Fiscal Year'!$B$3,1,0),"")</f>
        <v/>
      </c>
      <c r="G3227" s="10"/>
      <c r="H3227" s="10"/>
      <c r="I3227" s="40"/>
      <c r="J3227" s="40"/>
      <c r="K3227" s="53"/>
      <c r="L3227" s="53"/>
      <c r="M3227" s="53"/>
      <c r="N3227" s="53"/>
      <c r="O3227" s="53"/>
      <c r="P3227" s="53"/>
      <c r="Q3227" s="53"/>
      <c r="R3227" s="53"/>
      <c r="S3227" s="53"/>
    </row>
    <row r="3228" spans="1:19" x14ac:dyDescent="0.3">
      <c r="A3228" s="106"/>
      <c r="B3228" s="59"/>
      <c r="C3228" s="137" t="str">
        <f t="shared" si="50"/>
        <v/>
      </c>
      <c r="D3228" s="138" t="str">
        <f>IF(NOT(ISBLANK(B3228)),IF(AND(MONTH(B3228)&gt;=4,MONTH(B3228)&lt;=12,B3228&gt;=DATE(INT(LEFT('Fiscal Year'!$B$2,4)),4,1),B3228&lt;=DATE(INT(CONCATENATE("20",RIGHT('Fiscal Year'!$B$2,2))),3,31)),1,0),"")</f>
        <v/>
      </c>
      <c r="E3228" s="138" t="str">
        <f>IF(NOT(ISBLANK(B3228)),IF(AND(MONTH(B3228)&gt;=1,MONTH(B3228)&lt;=3,B3228&gt;=DATE(INT(LEFT('Fiscal Year'!$B$2,4)),4,1),B3228&lt;=DATE(INT(CONCATENATE("20",RIGHT('Fiscal Year'!$B$2,2))),3,31)),1,0),"")</f>
        <v/>
      </c>
      <c r="F3228" s="139" t="str">
        <f>IF(NOT(ISBLANK(B3228)),IF(B3228&lt;'Fiscal Year'!$B$3,1,0),"")</f>
        <v/>
      </c>
      <c r="G3228" s="10"/>
      <c r="H3228" s="10"/>
      <c r="I3228" s="40"/>
      <c r="J3228" s="40"/>
      <c r="K3228" s="53"/>
      <c r="L3228" s="53"/>
      <c r="M3228" s="53"/>
      <c r="N3228" s="53"/>
      <c r="O3228" s="53"/>
      <c r="P3228" s="53"/>
      <c r="Q3228" s="53"/>
      <c r="R3228" s="53"/>
      <c r="S3228" s="53"/>
    </row>
    <row r="3229" spans="1:19" x14ac:dyDescent="0.3">
      <c r="A3229" s="106"/>
      <c r="B3229" s="59"/>
      <c r="C3229" s="137" t="str">
        <f t="shared" si="50"/>
        <v/>
      </c>
      <c r="D3229" s="138" t="str">
        <f>IF(NOT(ISBLANK(B3229)),IF(AND(MONTH(B3229)&gt;=4,MONTH(B3229)&lt;=12,B3229&gt;=DATE(INT(LEFT('Fiscal Year'!$B$2,4)),4,1),B3229&lt;=DATE(INT(CONCATENATE("20",RIGHT('Fiscal Year'!$B$2,2))),3,31)),1,0),"")</f>
        <v/>
      </c>
      <c r="E3229" s="138" t="str">
        <f>IF(NOT(ISBLANK(B3229)),IF(AND(MONTH(B3229)&gt;=1,MONTH(B3229)&lt;=3,B3229&gt;=DATE(INT(LEFT('Fiscal Year'!$B$2,4)),4,1),B3229&lt;=DATE(INT(CONCATENATE("20",RIGHT('Fiscal Year'!$B$2,2))),3,31)),1,0),"")</f>
        <v/>
      </c>
      <c r="F3229" s="139" t="str">
        <f>IF(NOT(ISBLANK(B3229)),IF(B3229&lt;'Fiscal Year'!$B$3,1,0),"")</f>
        <v/>
      </c>
      <c r="G3229" s="10"/>
      <c r="H3229" s="10"/>
      <c r="I3229" s="40"/>
      <c r="J3229" s="40"/>
      <c r="K3229" s="53"/>
      <c r="L3229" s="53"/>
      <c r="M3229" s="53"/>
      <c r="N3229" s="53"/>
      <c r="O3229" s="53"/>
      <c r="P3229" s="53"/>
      <c r="Q3229" s="53"/>
      <c r="R3229" s="53"/>
      <c r="S3229" s="53"/>
    </row>
    <row r="3230" spans="1:19" x14ac:dyDescent="0.3">
      <c r="A3230" s="106"/>
      <c r="B3230" s="59"/>
      <c r="C3230" s="137" t="str">
        <f t="shared" si="50"/>
        <v/>
      </c>
      <c r="D3230" s="138" t="str">
        <f>IF(NOT(ISBLANK(B3230)),IF(AND(MONTH(B3230)&gt;=4,MONTH(B3230)&lt;=12,B3230&gt;=DATE(INT(LEFT('Fiscal Year'!$B$2,4)),4,1),B3230&lt;=DATE(INT(CONCATENATE("20",RIGHT('Fiscal Year'!$B$2,2))),3,31)),1,0),"")</f>
        <v/>
      </c>
      <c r="E3230" s="138" t="str">
        <f>IF(NOT(ISBLANK(B3230)),IF(AND(MONTH(B3230)&gt;=1,MONTH(B3230)&lt;=3,B3230&gt;=DATE(INT(LEFT('Fiscal Year'!$B$2,4)),4,1),B3230&lt;=DATE(INT(CONCATENATE("20",RIGHT('Fiscal Year'!$B$2,2))),3,31)),1,0),"")</f>
        <v/>
      </c>
      <c r="F3230" s="139" t="str">
        <f>IF(NOT(ISBLANK(B3230)),IF(B3230&lt;'Fiscal Year'!$B$3,1,0),"")</f>
        <v/>
      </c>
      <c r="G3230" s="10"/>
      <c r="H3230" s="10"/>
      <c r="I3230" s="40"/>
      <c r="J3230" s="40"/>
      <c r="K3230" s="53"/>
      <c r="L3230" s="53"/>
      <c r="M3230" s="53"/>
      <c r="N3230" s="53"/>
      <c r="O3230" s="53"/>
      <c r="P3230" s="53"/>
      <c r="Q3230" s="53"/>
      <c r="R3230" s="53"/>
      <c r="S3230" s="53"/>
    </row>
    <row r="3231" spans="1:19" x14ac:dyDescent="0.3">
      <c r="A3231" s="106"/>
      <c r="B3231" s="59"/>
      <c r="C3231" s="137" t="str">
        <f t="shared" si="50"/>
        <v/>
      </c>
      <c r="D3231" s="138" t="str">
        <f>IF(NOT(ISBLANK(B3231)),IF(AND(MONTH(B3231)&gt;=4,MONTH(B3231)&lt;=12,B3231&gt;=DATE(INT(LEFT('Fiscal Year'!$B$2,4)),4,1),B3231&lt;=DATE(INT(CONCATENATE("20",RIGHT('Fiscal Year'!$B$2,2))),3,31)),1,0),"")</f>
        <v/>
      </c>
      <c r="E3231" s="138" t="str">
        <f>IF(NOT(ISBLANK(B3231)),IF(AND(MONTH(B3231)&gt;=1,MONTH(B3231)&lt;=3,B3231&gt;=DATE(INT(LEFT('Fiscal Year'!$B$2,4)),4,1),B3231&lt;=DATE(INT(CONCATENATE("20",RIGHT('Fiscal Year'!$B$2,2))),3,31)),1,0),"")</f>
        <v/>
      </c>
      <c r="F3231" s="139" t="str">
        <f>IF(NOT(ISBLANK(B3231)),IF(B3231&lt;'Fiscal Year'!$B$3,1,0),"")</f>
        <v/>
      </c>
      <c r="G3231" s="10"/>
      <c r="H3231" s="10"/>
      <c r="I3231" s="40"/>
      <c r="J3231" s="40"/>
      <c r="K3231" s="53"/>
      <c r="L3231" s="53"/>
      <c r="M3231" s="53"/>
      <c r="N3231" s="53"/>
      <c r="O3231" s="53"/>
      <c r="P3231" s="53"/>
      <c r="Q3231" s="53"/>
      <c r="R3231" s="53"/>
      <c r="S3231" s="53"/>
    </row>
    <row r="3232" spans="1:19" x14ac:dyDescent="0.3">
      <c r="A3232" s="106"/>
      <c r="B3232" s="59"/>
      <c r="C3232" s="137" t="str">
        <f t="shared" si="50"/>
        <v/>
      </c>
      <c r="D3232" s="138" t="str">
        <f>IF(NOT(ISBLANK(B3232)),IF(AND(MONTH(B3232)&gt;=4,MONTH(B3232)&lt;=12,B3232&gt;=DATE(INT(LEFT('Fiscal Year'!$B$2,4)),4,1),B3232&lt;=DATE(INT(CONCATENATE("20",RIGHT('Fiscal Year'!$B$2,2))),3,31)),1,0),"")</f>
        <v/>
      </c>
      <c r="E3232" s="138" t="str">
        <f>IF(NOT(ISBLANK(B3232)),IF(AND(MONTH(B3232)&gt;=1,MONTH(B3232)&lt;=3,B3232&gt;=DATE(INT(LEFT('Fiscal Year'!$B$2,4)),4,1),B3232&lt;=DATE(INT(CONCATENATE("20",RIGHT('Fiscal Year'!$B$2,2))),3,31)),1,0),"")</f>
        <v/>
      </c>
      <c r="F3232" s="139" t="str">
        <f>IF(NOT(ISBLANK(B3232)),IF(B3232&lt;'Fiscal Year'!$B$3,1,0),"")</f>
        <v/>
      </c>
      <c r="G3232" s="10"/>
      <c r="H3232" s="10"/>
      <c r="I3232" s="40"/>
      <c r="J3232" s="40"/>
      <c r="K3232" s="53"/>
      <c r="L3232" s="53"/>
      <c r="M3232" s="53"/>
      <c r="N3232" s="53"/>
      <c r="O3232" s="53"/>
      <c r="P3232" s="53"/>
      <c r="Q3232" s="53"/>
      <c r="R3232" s="53"/>
      <c r="S3232" s="53"/>
    </row>
    <row r="3233" spans="1:19" x14ac:dyDescent="0.3">
      <c r="A3233" s="106"/>
      <c r="B3233" s="59"/>
      <c r="C3233" s="137" t="str">
        <f t="shared" si="50"/>
        <v/>
      </c>
      <c r="D3233" s="138" t="str">
        <f>IF(NOT(ISBLANK(B3233)),IF(AND(MONTH(B3233)&gt;=4,MONTH(B3233)&lt;=12,B3233&gt;=DATE(INT(LEFT('Fiscal Year'!$B$2,4)),4,1),B3233&lt;=DATE(INT(CONCATENATE("20",RIGHT('Fiscal Year'!$B$2,2))),3,31)),1,0),"")</f>
        <v/>
      </c>
      <c r="E3233" s="138" t="str">
        <f>IF(NOT(ISBLANK(B3233)),IF(AND(MONTH(B3233)&gt;=1,MONTH(B3233)&lt;=3,B3233&gt;=DATE(INT(LEFT('Fiscal Year'!$B$2,4)),4,1),B3233&lt;=DATE(INT(CONCATENATE("20",RIGHT('Fiscal Year'!$B$2,2))),3,31)),1,0),"")</f>
        <v/>
      </c>
      <c r="F3233" s="139" t="str">
        <f>IF(NOT(ISBLANK(B3233)),IF(B3233&lt;'Fiscal Year'!$B$3,1,0),"")</f>
        <v/>
      </c>
      <c r="G3233" s="10"/>
      <c r="H3233" s="10"/>
      <c r="I3233" s="40"/>
      <c r="J3233" s="40"/>
      <c r="K3233" s="53"/>
      <c r="L3233" s="53"/>
      <c r="M3233" s="53"/>
      <c r="N3233" s="53"/>
      <c r="O3233" s="53"/>
      <c r="P3233" s="53"/>
      <c r="Q3233" s="53"/>
      <c r="R3233" s="53"/>
      <c r="S3233" s="53"/>
    </row>
    <row r="3234" spans="1:19" x14ac:dyDescent="0.3">
      <c r="A3234" s="106"/>
      <c r="B3234" s="59"/>
      <c r="C3234" s="137" t="str">
        <f t="shared" si="50"/>
        <v/>
      </c>
      <c r="D3234" s="138" t="str">
        <f>IF(NOT(ISBLANK(B3234)),IF(AND(MONTH(B3234)&gt;=4,MONTH(B3234)&lt;=12,B3234&gt;=DATE(INT(LEFT('Fiscal Year'!$B$2,4)),4,1),B3234&lt;=DATE(INT(CONCATENATE("20",RIGHT('Fiscal Year'!$B$2,2))),3,31)),1,0),"")</f>
        <v/>
      </c>
      <c r="E3234" s="138" t="str">
        <f>IF(NOT(ISBLANK(B3234)),IF(AND(MONTH(B3234)&gt;=1,MONTH(B3234)&lt;=3,B3234&gt;=DATE(INT(LEFT('Fiscal Year'!$B$2,4)),4,1),B3234&lt;=DATE(INT(CONCATENATE("20",RIGHT('Fiscal Year'!$B$2,2))),3,31)),1,0),"")</f>
        <v/>
      </c>
      <c r="F3234" s="139" t="str">
        <f>IF(NOT(ISBLANK(B3234)),IF(B3234&lt;'Fiscal Year'!$B$3,1,0),"")</f>
        <v/>
      </c>
      <c r="G3234" s="10"/>
      <c r="H3234" s="10"/>
      <c r="I3234" s="40"/>
      <c r="J3234" s="40"/>
      <c r="K3234" s="53"/>
      <c r="L3234" s="53"/>
      <c r="M3234" s="53"/>
      <c r="N3234" s="53"/>
      <c r="O3234" s="53"/>
      <c r="P3234" s="53"/>
      <c r="Q3234" s="53"/>
      <c r="R3234" s="53"/>
      <c r="S3234" s="53"/>
    </row>
    <row r="3235" spans="1:19" x14ac:dyDescent="0.3">
      <c r="A3235" s="106"/>
      <c r="B3235" s="59"/>
      <c r="C3235" s="137" t="str">
        <f t="shared" si="50"/>
        <v/>
      </c>
      <c r="D3235" s="138" t="str">
        <f>IF(NOT(ISBLANK(B3235)),IF(AND(MONTH(B3235)&gt;=4,MONTH(B3235)&lt;=12,B3235&gt;=DATE(INT(LEFT('Fiscal Year'!$B$2,4)),4,1),B3235&lt;=DATE(INT(CONCATENATE("20",RIGHT('Fiscal Year'!$B$2,2))),3,31)),1,0),"")</f>
        <v/>
      </c>
      <c r="E3235" s="138" t="str">
        <f>IF(NOT(ISBLANK(B3235)),IF(AND(MONTH(B3235)&gt;=1,MONTH(B3235)&lt;=3,B3235&gt;=DATE(INT(LEFT('Fiscal Year'!$B$2,4)),4,1),B3235&lt;=DATE(INT(CONCATENATE("20",RIGHT('Fiscal Year'!$B$2,2))),3,31)),1,0),"")</f>
        <v/>
      </c>
      <c r="F3235" s="139" t="str">
        <f>IF(NOT(ISBLANK(B3235)),IF(B3235&lt;'Fiscal Year'!$B$3,1,0),"")</f>
        <v/>
      </c>
      <c r="G3235" s="10"/>
      <c r="H3235" s="10"/>
      <c r="I3235" s="40"/>
      <c r="J3235" s="40"/>
      <c r="K3235" s="53"/>
      <c r="L3235" s="53"/>
      <c r="M3235" s="53"/>
      <c r="N3235" s="53"/>
      <c r="O3235" s="53"/>
      <c r="P3235" s="53"/>
      <c r="Q3235" s="53"/>
      <c r="R3235" s="53"/>
      <c r="S3235" s="53"/>
    </row>
    <row r="3236" spans="1:19" x14ac:dyDescent="0.3">
      <c r="A3236" s="106"/>
      <c r="B3236" s="59"/>
      <c r="C3236" s="137" t="str">
        <f t="shared" si="50"/>
        <v/>
      </c>
      <c r="D3236" s="138" t="str">
        <f>IF(NOT(ISBLANK(B3236)),IF(AND(MONTH(B3236)&gt;=4,MONTH(B3236)&lt;=12,B3236&gt;=DATE(INT(LEFT('Fiscal Year'!$B$2,4)),4,1),B3236&lt;=DATE(INT(CONCATENATE("20",RIGHT('Fiscal Year'!$B$2,2))),3,31)),1,0),"")</f>
        <v/>
      </c>
      <c r="E3236" s="138" t="str">
        <f>IF(NOT(ISBLANK(B3236)),IF(AND(MONTH(B3236)&gt;=1,MONTH(B3236)&lt;=3,B3236&gt;=DATE(INT(LEFT('Fiscal Year'!$B$2,4)),4,1),B3236&lt;=DATE(INT(CONCATENATE("20",RIGHT('Fiscal Year'!$B$2,2))),3,31)),1,0),"")</f>
        <v/>
      </c>
      <c r="F3236" s="139" t="str">
        <f>IF(NOT(ISBLANK(B3236)),IF(B3236&lt;'Fiscal Year'!$B$3,1,0),"")</f>
        <v/>
      </c>
      <c r="G3236" s="10"/>
      <c r="H3236" s="10"/>
      <c r="I3236" s="40"/>
      <c r="J3236" s="40"/>
      <c r="K3236" s="53"/>
      <c r="L3236" s="53"/>
      <c r="M3236" s="53"/>
      <c r="N3236" s="53"/>
      <c r="O3236" s="53"/>
      <c r="P3236" s="53"/>
      <c r="Q3236" s="53"/>
      <c r="R3236" s="53"/>
      <c r="S3236" s="53"/>
    </row>
    <row r="3237" spans="1:19" x14ac:dyDescent="0.3">
      <c r="A3237" s="106"/>
      <c r="B3237" s="59"/>
      <c r="C3237" s="137" t="str">
        <f t="shared" si="50"/>
        <v/>
      </c>
      <c r="D3237" s="138" t="str">
        <f>IF(NOT(ISBLANK(B3237)),IF(AND(MONTH(B3237)&gt;=4,MONTH(B3237)&lt;=12,B3237&gt;=DATE(INT(LEFT('Fiscal Year'!$B$2,4)),4,1),B3237&lt;=DATE(INT(CONCATENATE("20",RIGHT('Fiscal Year'!$B$2,2))),3,31)),1,0),"")</f>
        <v/>
      </c>
      <c r="E3237" s="138" t="str">
        <f>IF(NOT(ISBLANK(B3237)),IF(AND(MONTH(B3237)&gt;=1,MONTH(B3237)&lt;=3,B3237&gt;=DATE(INT(LEFT('Fiscal Year'!$B$2,4)),4,1),B3237&lt;=DATE(INT(CONCATENATE("20",RIGHT('Fiscal Year'!$B$2,2))),3,31)),1,0),"")</f>
        <v/>
      </c>
      <c r="F3237" s="139" t="str">
        <f>IF(NOT(ISBLANK(B3237)),IF(B3237&lt;'Fiscal Year'!$B$3,1,0),"")</f>
        <v/>
      </c>
      <c r="G3237" s="10"/>
      <c r="H3237" s="10"/>
      <c r="I3237" s="40"/>
      <c r="J3237" s="40"/>
      <c r="K3237" s="53"/>
      <c r="L3237" s="53"/>
      <c r="M3237" s="53"/>
      <c r="N3237" s="53"/>
      <c r="O3237" s="53"/>
      <c r="P3237" s="53"/>
      <c r="Q3237" s="53"/>
      <c r="R3237" s="53"/>
      <c r="S3237" s="53"/>
    </row>
    <row r="3238" spans="1:19" x14ac:dyDescent="0.3">
      <c r="A3238" s="106"/>
      <c r="B3238" s="59"/>
      <c r="C3238" s="137" t="str">
        <f t="shared" si="50"/>
        <v/>
      </c>
      <c r="D3238" s="138" t="str">
        <f>IF(NOT(ISBLANK(B3238)),IF(AND(MONTH(B3238)&gt;=4,MONTH(B3238)&lt;=12,B3238&gt;=DATE(INT(LEFT('Fiscal Year'!$B$2,4)),4,1),B3238&lt;=DATE(INT(CONCATENATE("20",RIGHT('Fiscal Year'!$B$2,2))),3,31)),1,0),"")</f>
        <v/>
      </c>
      <c r="E3238" s="138" t="str">
        <f>IF(NOT(ISBLANK(B3238)),IF(AND(MONTH(B3238)&gt;=1,MONTH(B3238)&lt;=3,B3238&gt;=DATE(INT(LEFT('Fiscal Year'!$B$2,4)),4,1),B3238&lt;=DATE(INT(CONCATENATE("20",RIGHT('Fiscal Year'!$B$2,2))),3,31)),1,0),"")</f>
        <v/>
      </c>
      <c r="F3238" s="139" t="str">
        <f>IF(NOT(ISBLANK(B3238)),IF(B3238&lt;'Fiscal Year'!$B$3,1,0),"")</f>
        <v/>
      </c>
      <c r="G3238" s="10"/>
      <c r="H3238" s="10"/>
      <c r="I3238" s="40"/>
      <c r="J3238" s="40"/>
      <c r="K3238" s="53"/>
      <c r="L3238" s="53"/>
      <c r="M3238" s="53"/>
      <c r="N3238" s="53"/>
      <c r="O3238" s="53"/>
      <c r="P3238" s="53"/>
      <c r="Q3238" s="53"/>
      <c r="R3238" s="53"/>
      <c r="S3238" s="53"/>
    </row>
    <row r="3239" spans="1:19" x14ac:dyDescent="0.3">
      <c r="A3239" s="106"/>
      <c r="B3239" s="59"/>
      <c r="C3239" s="137" t="str">
        <f t="shared" si="50"/>
        <v/>
      </c>
      <c r="D3239" s="138" t="str">
        <f>IF(NOT(ISBLANK(B3239)),IF(AND(MONTH(B3239)&gt;=4,MONTH(B3239)&lt;=12,B3239&gt;=DATE(INT(LEFT('Fiscal Year'!$B$2,4)),4,1),B3239&lt;=DATE(INT(CONCATENATE("20",RIGHT('Fiscal Year'!$B$2,2))),3,31)),1,0),"")</f>
        <v/>
      </c>
      <c r="E3239" s="138" t="str">
        <f>IF(NOT(ISBLANK(B3239)),IF(AND(MONTH(B3239)&gt;=1,MONTH(B3239)&lt;=3,B3239&gt;=DATE(INT(LEFT('Fiscal Year'!$B$2,4)),4,1),B3239&lt;=DATE(INT(CONCATENATE("20",RIGHT('Fiscal Year'!$B$2,2))),3,31)),1,0),"")</f>
        <v/>
      </c>
      <c r="F3239" s="139" t="str">
        <f>IF(NOT(ISBLANK(B3239)),IF(B3239&lt;'Fiscal Year'!$B$3,1,0),"")</f>
        <v/>
      </c>
      <c r="G3239" s="10"/>
      <c r="H3239" s="10"/>
      <c r="I3239" s="40"/>
      <c r="J3239" s="40"/>
      <c r="K3239" s="53"/>
      <c r="L3239" s="53"/>
      <c r="M3239" s="53"/>
      <c r="N3239" s="53"/>
      <c r="O3239" s="53"/>
      <c r="P3239" s="53"/>
      <c r="Q3239" s="53"/>
      <c r="R3239" s="53"/>
      <c r="S3239" s="53"/>
    </row>
    <row r="3240" spans="1:19" x14ac:dyDescent="0.3">
      <c r="A3240" s="106"/>
      <c r="B3240" s="59"/>
      <c r="C3240" s="137" t="str">
        <f t="shared" si="50"/>
        <v/>
      </c>
      <c r="D3240" s="138" t="str">
        <f>IF(NOT(ISBLANK(B3240)),IF(AND(MONTH(B3240)&gt;=4,MONTH(B3240)&lt;=12,B3240&gt;=DATE(INT(LEFT('Fiscal Year'!$B$2,4)),4,1),B3240&lt;=DATE(INT(CONCATENATE("20",RIGHT('Fiscal Year'!$B$2,2))),3,31)),1,0),"")</f>
        <v/>
      </c>
      <c r="E3240" s="138" t="str">
        <f>IF(NOT(ISBLANK(B3240)),IF(AND(MONTH(B3240)&gt;=1,MONTH(B3240)&lt;=3,B3240&gt;=DATE(INT(LEFT('Fiscal Year'!$B$2,4)),4,1),B3240&lt;=DATE(INT(CONCATENATE("20",RIGHT('Fiscal Year'!$B$2,2))),3,31)),1,0),"")</f>
        <v/>
      </c>
      <c r="F3240" s="139" t="str">
        <f>IF(NOT(ISBLANK(B3240)),IF(B3240&lt;'Fiscal Year'!$B$3,1,0),"")</f>
        <v/>
      </c>
      <c r="G3240" s="10"/>
      <c r="H3240" s="10"/>
      <c r="I3240" s="40"/>
      <c r="J3240" s="40"/>
      <c r="K3240" s="53"/>
      <c r="L3240" s="53"/>
      <c r="M3240" s="53"/>
      <c r="N3240" s="53"/>
      <c r="O3240" s="53"/>
      <c r="P3240" s="53"/>
      <c r="Q3240" s="53"/>
      <c r="R3240" s="53"/>
      <c r="S3240" s="53"/>
    </row>
    <row r="3241" spans="1:19" x14ac:dyDescent="0.3">
      <c r="A3241" s="106"/>
      <c r="B3241" s="59"/>
      <c r="C3241" s="137" t="str">
        <f t="shared" si="50"/>
        <v/>
      </c>
      <c r="D3241" s="138" t="str">
        <f>IF(NOT(ISBLANK(B3241)),IF(AND(MONTH(B3241)&gt;=4,MONTH(B3241)&lt;=12,B3241&gt;=DATE(INT(LEFT('Fiscal Year'!$B$2,4)),4,1),B3241&lt;=DATE(INT(CONCATENATE("20",RIGHT('Fiscal Year'!$B$2,2))),3,31)),1,0),"")</f>
        <v/>
      </c>
      <c r="E3241" s="138" t="str">
        <f>IF(NOT(ISBLANK(B3241)),IF(AND(MONTH(B3241)&gt;=1,MONTH(B3241)&lt;=3,B3241&gt;=DATE(INT(LEFT('Fiscal Year'!$B$2,4)),4,1),B3241&lt;=DATE(INT(CONCATENATE("20",RIGHT('Fiscal Year'!$B$2,2))),3,31)),1,0),"")</f>
        <v/>
      </c>
      <c r="F3241" s="139" t="str">
        <f>IF(NOT(ISBLANK(B3241)),IF(B3241&lt;'Fiscal Year'!$B$3,1,0),"")</f>
        <v/>
      </c>
      <c r="G3241" s="10"/>
      <c r="H3241" s="10"/>
      <c r="I3241" s="40"/>
      <c r="J3241" s="40"/>
      <c r="K3241" s="53"/>
      <c r="L3241" s="53"/>
      <c r="M3241" s="53"/>
      <c r="N3241" s="53"/>
      <c r="O3241" s="53"/>
      <c r="P3241" s="53"/>
      <c r="Q3241" s="53"/>
      <c r="R3241" s="53"/>
      <c r="S3241" s="53"/>
    </row>
    <row r="3242" spans="1:19" x14ac:dyDescent="0.3">
      <c r="A3242" s="106"/>
      <c r="B3242" s="59"/>
      <c r="C3242" s="137" t="str">
        <f t="shared" si="50"/>
        <v/>
      </c>
      <c r="D3242" s="138" t="str">
        <f>IF(NOT(ISBLANK(B3242)),IF(AND(MONTH(B3242)&gt;=4,MONTH(B3242)&lt;=12,B3242&gt;=DATE(INT(LEFT('Fiscal Year'!$B$2,4)),4,1),B3242&lt;=DATE(INT(CONCATENATE("20",RIGHT('Fiscal Year'!$B$2,2))),3,31)),1,0),"")</f>
        <v/>
      </c>
      <c r="E3242" s="138" t="str">
        <f>IF(NOT(ISBLANK(B3242)),IF(AND(MONTH(B3242)&gt;=1,MONTH(B3242)&lt;=3,B3242&gt;=DATE(INT(LEFT('Fiscal Year'!$B$2,4)),4,1),B3242&lt;=DATE(INT(CONCATENATE("20",RIGHT('Fiscal Year'!$B$2,2))),3,31)),1,0),"")</f>
        <v/>
      </c>
      <c r="F3242" s="139" t="str">
        <f>IF(NOT(ISBLANK(B3242)),IF(B3242&lt;'Fiscal Year'!$B$3,1,0),"")</f>
        <v/>
      </c>
      <c r="G3242" s="10"/>
      <c r="H3242" s="10"/>
      <c r="I3242" s="40"/>
      <c r="J3242" s="40"/>
      <c r="K3242" s="53"/>
      <c r="L3242" s="53"/>
      <c r="M3242" s="53"/>
      <c r="N3242" s="53"/>
      <c r="O3242" s="53"/>
      <c r="P3242" s="53"/>
      <c r="Q3242" s="53"/>
      <c r="R3242" s="53"/>
      <c r="S3242" s="53"/>
    </row>
    <row r="3243" spans="1:19" x14ac:dyDescent="0.3">
      <c r="A3243" s="106"/>
      <c r="B3243" s="59"/>
      <c r="C3243" s="137" t="str">
        <f t="shared" si="50"/>
        <v/>
      </c>
      <c r="D3243" s="138" t="str">
        <f>IF(NOT(ISBLANK(B3243)),IF(AND(MONTH(B3243)&gt;=4,MONTH(B3243)&lt;=12,B3243&gt;=DATE(INT(LEFT('Fiscal Year'!$B$2,4)),4,1),B3243&lt;=DATE(INT(CONCATENATE("20",RIGHT('Fiscal Year'!$B$2,2))),3,31)),1,0),"")</f>
        <v/>
      </c>
      <c r="E3243" s="138" t="str">
        <f>IF(NOT(ISBLANK(B3243)),IF(AND(MONTH(B3243)&gt;=1,MONTH(B3243)&lt;=3,B3243&gt;=DATE(INT(LEFT('Fiscal Year'!$B$2,4)),4,1),B3243&lt;=DATE(INT(CONCATENATE("20",RIGHT('Fiscal Year'!$B$2,2))),3,31)),1,0),"")</f>
        <v/>
      </c>
      <c r="F3243" s="139" t="str">
        <f>IF(NOT(ISBLANK(B3243)),IF(B3243&lt;'Fiscal Year'!$B$3,1,0),"")</f>
        <v/>
      </c>
      <c r="G3243" s="10"/>
      <c r="H3243" s="10"/>
      <c r="I3243" s="40"/>
      <c r="J3243" s="40"/>
      <c r="K3243" s="53"/>
      <c r="L3243" s="53"/>
      <c r="M3243" s="53"/>
      <c r="N3243" s="53"/>
      <c r="O3243" s="53"/>
      <c r="P3243" s="53"/>
      <c r="Q3243" s="53"/>
      <c r="R3243" s="53"/>
      <c r="S3243" s="53"/>
    </row>
    <row r="3244" spans="1:19" x14ac:dyDescent="0.3">
      <c r="A3244" s="106"/>
      <c r="B3244" s="59"/>
      <c r="C3244" s="137" t="str">
        <f t="shared" si="50"/>
        <v/>
      </c>
      <c r="D3244" s="138" t="str">
        <f>IF(NOT(ISBLANK(B3244)),IF(AND(MONTH(B3244)&gt;=4,MONTH(B3244)&lt;=12,B3244&gt;=DATE(INT(LEFT('Fiscal Year'!$B$2,4)),4,1),B3244&lt;=DATE(INT(CONCATENATE("20",RIGHT('Fiscal Year'!$B$2,2))),3,31)),1,0),"")</f>
        <v/>
      </c>
      <c r="E3244" s="138" t="str">
        <f>IF(NOT(ISBLANK(B3244)),IF(AND(MONTH(B3244)&gt;=1,MONTH(B3244)&lt;=3,B3244&gt;=DATE(INT(LEFT('Fiscal Year'!$B$2,4)),4,1),B3244&lt;=DATE(INT(CONCATENATE("20",RIGHT('Fiscal Year'!$B$2,2))),3,31)),1,0),"")</f>
        <v/>
      </c>
      <c r="F3244" s="139" t="str">
        <f>IF(NOT(ISBLANK(B3244)),IF(B3244&lt;'Fiscal Year'!$B$3,1,0),"")</f>
        <v/>
      </c>
      <c r="G3244" s="10"/>
      <c r="H3244" s="10"/>
      <c r="I3244" s="40"/>
      <c r="J3244" s="40"/>
      <c r="K3244" s="53"/>
      <c r="L3244" s="53"/>
      <c r="M3244" s="53"/>
      <c r="N3244" s="53"/>
      <c r="O3244" s="53"/>
      <c r="P3244" s="53"/>
      <c r="Q3244" s="53"/>
      <c r="R3244" s="53"/>
      <c r="S3244" s="53"/>
    </row>
    <row r="3245" spans="1:19" x14ac:dyDescent="0.3">
      <c r="A3245" s="106"/>
      <c r="B3245" s="59"/>
      <c r="C3245" s="137" t="str">
        <f t="shared" si="50"/>
        <v/>
      </c>
      <c r="D3245" s="138" t="str">
        <f>IF(NOT(ISBLANK(B3245)),IF(AND(MONTH(B3245)&gt;=4,MONTH(B3245)&lt;=12,B3245&gt;=DATE(INT(LEFT('Fiscal Year'!$B$2,4)),4,1),B3245&lt;=DATE(INT(CONCATENATE("20",RIGHT('Fiscal Year'!$B$2,2))),3,31)),1,0),"")</f>
        <v/>
      </c>
      <c r="E3245" s="138" t="str">
        <f>IF(NOT(ISBLANK(B3245)),IF(AND(MONTH(B3245)&gt;=1,MONTH(B3245)&lt;=3,B3245&gt;=DATE(INT(LEFT('Fiscal Year'!$B$2,4)),4,1),B3245&lt;=DATE(INT(CONCATENATE("20",RIGHT('Fiscal Year'!$B$2,2))),3,31)),1,0),"")</f>
        <v/>
      </c>
      <c r="F3245" s="139" t="str">
        <f>IF(NOT(ISBLANK(B3245)),IF(B3245&lt;'Fiscal Year'!$B$3,1,0),"")</f>
        <v/>
      </c>
      <c r="G3245" s="10"/>
      <c r="H3245" s="10"/>
      <c r="I3245" s="40"/>
      <c r="J3245" s="40"/>
      <c r="K3245" s="53"/>
      <c r="L3245" s="53"/>
      <c r="M3245" s="53"/>
      <c r="N3245" s="53"/>
      <c r="O3245" s="53"/>
      <c r="P3245" s="53"/>
      <c r="Q3245" s="53"/>
      <c r="R3245" s="53"/>
      <c r="S3245" s="53"/>
    </row>
    <row r="3246" spans="1:19" x14ac:dyDescent="0.3">
      <c r="A3246" s="106"/>
      <c r="B3246" s="59"/>
      <c r="C3246" s="137" t="str">
        <f t="shared" si="50"/>
        <v/>
      </c>
      <c r="D3246" s="138" t="str">
        <f>IF(NOT(ISBLANK(B3246)),IF(AND(MONTH(B3246)&gt;=4,MONTH(B3246)&lt;=12,B3246&gt;=DATE(INT(LEFT('Fiscal Year'!$B$2,4)),4,1),B3246&lt;=DATE(INT(CONCATENATE("20",RIGHT('Fiscal Year'!$B$2,2))),3,31)),1,0),"")</f>
        <v/>
      </c>
      <c r="E3246" s="138" t="str">
        <f>IF(NOT(ISBLANK(B3246)),IF(AND(MONTH(B3246)&gt;=1,MONTH(B3246)&lt;=3,B3246&gt;=DATE(INT(LEFT('Fiscal Year'!$B$2,4)),4,1),B3246&lt;=DATE(INT(CONCATENATE("20",RIGHT('Fiscal Year'!$B$2,2))),3,31)),1,0),"")</f>
        <v/>
      </c>
      <c r="F3246" s="139" t="str">
        <f>IF(NOT(ISBLANK(B3246)),IF(B3246&lt;'Fiscal Year'!$B$3,1,0),"")</f>
        <v/>
      </c>
      <c r="G3246" s="10"/>
      <c r="H3246" s="10"/>
      <c r="I3246" s="40"/>
      <c r="J3246" s="40"/>
      <c r="K3246" s="53"/>
      <c r="L3246" s="53"/>
      <c r="M3246" s="53"/>
      <c r="N3246" s="53"/>
      <c r="O3246" s="53"/>
      <c r="P3246" s="53"/>
      <c r="Q3246" s="53"/>
      <c r="R3246" s="53"/>
      <c r="S3246" s="53"/>
    </row>
    <row r="3247" spans="1:19" x14ac:dyDescent="0.3">
      <c r="A3247" s="106"/>
      <c r="B3247" s="59"/>
      <c r="C3247" s="137" t="str">
        <f t="shared" si="50"/>
        <v/>
      </c>
      <c r="D3247" s="138" t="str">
        <f>IF(NOT(ISBLANK(B3247)),IF(AND(MONTH(B3247)&gt;=4,MONTH(B3247)&lt;=12,B3247&gt;=DATE(INT(LEFT('Fiscal Year'!$B$2,4)),4,1),B3247&lt;=DATE(INT(CONCATENATE("20",RIGHT('Fiscal Year'!$B$2,2))),3,31)),1,0),"")</f>
        <v/>
      </c>
      <c r="E3247" s="138" t="str">
        <f>IF(NOT(ISBLANK(B3247)),IF(AND(MONTH(B3247)&gt;=1,MONTH(B3247)&lt;=3,B3247&gt;=DATE(INT(LEFT('Fiscal Year'!$B$2,4)),4,1),B3247&lt;=DATE(INT(CONCATENATE("20",RIGHT('Fiscal Year'!$B$2,2))),3,31)),1,0),"")</f>
        <v/>
      </c>
      <c r="F3247" s="139" t="str">
        <f>IF(NOT(ISBLANK(B3247)),IF(B3247&lt;'Fiscal Year'!$B$3,1,0),"")</f>
        <v/>
      </c>
      <c r="G3247" s="10"/>
      <c r="H3247" s="10"/>
      <c r="I3247" s="40"/>
      <c r="J3247" s="40"/>
      <c r="K3247" s="53"/>
      <c r="L3247" s="53"/>
      <c r="M3247" s="53"/>
      <c r="N3247" s="53"/>
      <c r="O3247" s="53"/>
      <c r="P3247" s="53"/>
      <c r="Q3247" s="53"/>
      <c r="R3247" s="53"/>
      <c r="S3247" s="53"/>
    </row>
    <row r="3248" spans="1:19" x14ac:dyDescent="0.3">
      <c r="A3248" s="106"/>
      <c r="B3248" s="59"/>
      <c r="C3248" s="137" t="str">
        <f t="shared" si="50"/>
        <v/>
      </c>
      <c r="D3248" s="138" t="str">
        <f>IF(NOT(ISBLANK(B3248)),IF(AND(MONTH(B3248)&gt;=4,MONTH(B3248)&lt;=12,B3248&gt;=DATE(INT(LEFT('Fiscal Year'!$B$2,4)),4,1),B3248&lt;=DATE(INT(CONCATENATE("20",RIGHT('Fiscal Year'!$B$2,2))),3,31)),1,0),"")</f>
        <v/>
      </c>
      <c r="E3248" s="138" t="str">
        <f>IF(NOT(ISBLANK(B3248)),IF(AND(MONTH(B3248)&gt;=1,MONTH(B3248)&lt;=3,B3248&gt;=DATE(INT(LEFT('Fiscal Year'!$B$2,4)),4,1),B3248&lt;=DATE(INT(CONCATENATE("20",RIGHT('Fiscal Year'!$B$2,2))),3,31)),1,0),"")</f>
        <v/>
      </c>
      <c r="F3248" s="139" t="str">
        <f>IF(NOT(ISBLANK(B3248)),IF(B3248&lt;'Fiscal Year'!$B$3,1,0),"")</f>
        <v/>
      </c>
      <c r="G3248" s="10"/>
      <c r="H3248" s="10"/>
      <c r="I3248" s="40"/>
      <c r="J3248" s="40"/>
      <c r="K3248" s="53"/>
      <c r="L3248" s="53"/>
      <c r="M3248" s="53"/>
      <c r="N3248" s="53"/>
      <c r="O3248" s="53"/>
      <c r="P3248" s="53"/>
      <c r="Q3248" s="53"/>
      <c r="R3248" s="53"/>
      <c r="S3248" s="53"/>
    </row>
    <row r="3249" spans="1:19" x14ac:dyDescent="0.3">
      <c r="A3249" s="106"/>
      <c r="B3249" s="59"/>
      <c r="C3249" s="137" t="str">
        <f t="shared" si="50"/>
        <v/>
      </c>
      <c r="D3249" s="138" t="str">
        <f>IF(NOT(ISBLANK(B3249)),IF(AND(MONTH(B3249)&gt;=4,MONTH(B3249)&lt;=12,B3249&gt;=DATE(INT(LEFT('Fiscal Year'!$B$2,4)),4,1),B3249&lt;=DATE(INT(CONCATENATE("20",RIGHT('Fiscal Year'!$B$2,2))),3,31)),1,0),"")</f>
        <v/>
      </c>
      <c r="E3249" s="138" t="str">
        <f>IF(NOT(ISBLANK(B3249)),IF(AND(MONTH(B3249)&gt;=1,MONTH(B3249)&lt;=3,B3249&gt;=DATE(INT(LEFT('Fiscal Year'!$B$2,4)),4,1),B3249&lt;=DATE(INT(CONCATENATE("20",RIGHT('Fiscal Year'!$B$2,2))),3,31)),1,0),"")</f>
        <v/>
      </c>
      <c r="F3249" s="139" t="str">
        <f>IF(NOT(ISBLANK(B3249)),IF(B3249&lt;'Fiscal Year'!$B$3,1,0),"")</f>
        <v/>
      </c>
      <c r="G3249" s="10"/>
      <c r="H3249" s="10"/>
      <c r="I3249" s="40"/>
      <c r="J3249" s="40"/>
      <c r="K3249" s="53"/>
      <c r="L3249" s="53"/>
      <c r="M3249" s="53"/>
      <c r="N3249" s="53"/>
      <c r="O3249" s="53"/>
      <c r="P3249" s="53"/>
      <c r="Q3249" s="53"/>
      <c r="R3249" s="53"/>
      <c r="S3249" s="53"/>
    </row>
    <row r="3250" spans="1:19" x14ac:dyDescent="0.3">
      <c r="A3250" s="106"/>
      <c r="B3250" s="59"/>
      <c r="C3250" s="137" t="str">
        <f t="shared" si="50"/>
        <v/>
      </c>
      <c r="D3250" s="138" t="str">
        <f>IF(NOT(ISBLANK(B3250)),IF(AND(MONTH(B3250)&gt;=4,MONTH(B3250)&lt;=12,B3250&gt;=DATE(INT(LEFT('Fiscal Year'!$B$2,4)),4,1),B3250&lt;=DATE(INT(CONCATENATE("20",RIGHT('Fiscal Year'!$B$2,2))),3,31)),1,0),"")</f>
        <v/>
      </c>
      <c r="E3250" s="138" t="str">
        <f>IF(NOT(ISBLANK(B3250)),IF(AND(MONTH(B3250)&gt;=1,MONTH(B3250)&lt;=3,B3250&gt;=DATE(INT(LEFT('Fiscal Year'!$B$2,4)),4,1),B3250&lt;=DATE(INT(CONCATENATE("20",RIGHT('Fiscal Year'!$B$2,2))),3,31)),1,0),"")</f>
        <v/>
      </c>
      <c r="F3250" s="139" t="str">
        <f>IF(NOT(ISBLANK(B3250)),IF(B3250&lt;'Fiscal Year'!$B$3,1,0),"")</f>
        <v/>
      </c>
      <c r="G3250" s="10"/>
      <c r="H3250" s="10"/>
      <c r="I3250" s="40"/>
      <c r="J3250" s="40"/>
      <c r="K3250" s="53"/>
      <c r="L3250" s="53"/>
      <c r="M3250" s="53"/>
      <c r="N3250" s="53"/>
      <c r="O3250" s="53"/>
      <c r="P3250" s="53"/>
      <c r="Q3250" s="53"/>
      <c r="R3250" s="53"/>
      <c r="S3250" s="53"/>
    </row>
    <row r="3251" spans="1:19" x14ac:dyDescent="0.3">
      <c r="A3251" s="106"/>
      <c r="B3251" s="59"/>
      <c r="C3251" s="137" t="str">
        <f t="shared" si="50"/>
        <v/>
      </c>
      <c r="D3251" s="138" t="str">
        <f>IF(NOT(ISBLANK(B3251)),IF(AND(MONTH(B3251)&gt;=4,MONTH(B3251)&lt;=12,B3251&gt;=DATE(INT(LEFT('Fiscal Year'!$B$2,4)),4,1),B3251&lt;=DATE(INT(CONCATENATE("20",RIGHT('Fiscal Year'!$B$2,2))),3,31)),1,0),"")</f>
        <v/>
      </c>
      <c r="E3251" s="138" t="str">
        <f>IF(NOT(ISBLANK(B3251)),IF(AND(MONTH(B3251)&gt;=1,MONTH(B3251)&lt;=3,B3251&gt;=DATE(INT(LEFT('Fiscal Year'!$B$2,4)),4,1),B3251&lt;=DATE(INT(CONCATENATE("20",RIGHT('Fiscal Year'!$B$2,2))),3,31)),1,0),"")</f>
        <v/>
      </c>
      <c r="F3251" s="139" t="str">
        <f>IF(NOT(ISBLANK(B3251)),IF(B3251&lt;'Fiscal Year'!$B$3,1,0),"")</f>
        <v/>
      </c>
      <c r="G3251" s="10"/>
      <c r="H3251" s="10"/>
      <c r="I3251" s="40"/>
      <c r="J3251" s="40"/>
      <c r="K3251" s="53"/>
      <c r="L3251" s="53"/>
      <c r="M3251" s="53"/>
      <c r="N3251" s="53"/>
      <c r="O3251" s="53"/>
      <c r="P3251" s="53"/>
      <c r="Q3251" s="53"/>
      <c r="R3251" s="53"/>
      <c r="S3251" s="53"/>
    </row>
    <row r="3252" spans="1:19" x14ac:dyDescent="0.3">
      <c r="A3252" s="106"/>
      <c r="B3252" s="59"/>
      <c r="C3252" s="137" t="str">
        <f t="shared" si="50"/>
        <v/>
      </c>
      <c r="D3252" s="138" t="str">
        <f>IF(NOT(ISBLANK(B3252)),IF(AND(MONTH(B3252)&gt;=4,MONTH(B3252)&lt;=12,B3252&gt;=DATE(INT(LEFT('Fiscal Year'!$B$2,4)),4,1),B3252&lt;=DATE(INT(CONCATENATE("20",RIGHT('Fiscal Year'!$B$2,2))),3,31)),1,0),"")</f>
        <v/>
      </c>
      <c r="E3252" s="138" t="str">
        <f>IF(NOT(ISBLANK(B3252)),IF(AND(MONTH(B3252)&gt;=1,MONTH(B3252)&lt;=3,B3252&gt;=DATE(INT(LEFT('Fiscal Year'!$B$2,4)),4,1),B3252&lt;=DATE(INT(CONCATENATE("20",RIGHT('Fiscal Year'!$B$2,2))),3,31)),1,0),"")</f>
        <v/>
      </c>
      <c r="F3252" s="139" t="str">
        <f>IF(NOT(ISBLANK(B3252)),IF(B3252&lt;'Fiscal Year'!$B$3,1,0),"")</f>
        <v/>
      </c>
      <c r="G3252" s="10"/>
      <c r="H3252" s="10"/>
      <c r="I3252" s="40"/>
      <c r="J3252" s="40"/>
      <c r="K3252" s="53"/>
      <c r="L3252" s="53"/>
      <c r="M3252" s="53"/>
      <c r="N3252" s="53"/>
      <c r="O3252" s="53"/>
      <c r="P3252" s="53"/>
      <c r="Q3252" s="53"/>
      <c r="R3252" s="53"/>
      <c r="S3252" s="53"/>
    </row>
    <row r="3253" spans="1:19" x14ac:dyDescent="0.3">
      <c r="A3253" s="106"/>
      <c r="B3253" s="59"/>
      <c r="C3253" s="137" t="str">
        <f t="shared" si="50"/>
        <v/>
      </c>
      <c r="D3253" s="138" t="str">
        <f>IF(NOT(ISBLANK(B3253)),IF(AND(MONTH(B3253)&gt;=4,MONTH(B3253)&lt;=12,B3253&gt;=DATE(INT(LEFT('Fiscal Year'!$B$2,4)),4,1),B3253&lt;=DATE(INT(CONCATENATE("20",RIGHT('Fiscal Year'!$B$2,2))),3,31)),1,0),"")</f>
        <v/>
      </c>
      <c r="E3253" s="138" t="str">
        <f>IF(NOT(ISBLANK(B3253)),IF(AND(MONTH(B3253)&gt;=1,MONTH(B3253)&lt;=3,B3253&gt;=DATE(INT(LEFT('Fiscal Year'!$B$2,4)),4,1),B3253&lt;=DATE(INT(CONCATENATE("20",RIGHT('Fiscal Year'!$B$2,2))),3,31)),1,0),"")</f>
        <v/>
      </c>
      <c r="F3253" s="139" t="str">
        <f>IF(NOT(ISBLANK(B3253)),IF(B3253&lt;'Fiscal Year'!$B$3,1,0),"")</f>
        <v/>
      </c>
      <c r="G3253" s="10"/>
      <c r="H3253" s="10"/>
      <c r="I3253" s="40"/>
      <c r="J3253" s="40"/>
      <c r="K3253" s="53"/>
      <c r="L3253" s="53"/>
      <c r="M3253" s="53"/>
      <c r="N3253" s="53"/>
      <c r="O3253" s="53"/>
      <c r="P3253" s="53"/>
      <c r="Q3253" s="53"/>
      <c r="R3253" s="53"/>
      <c r="S3253" s="53"/>
    </row>
    <row r="3254" spans="1:19" x14ac:dyDescent="0.3">
      <c r="A3254" s="106"/>
      <c r="B3254" s="59"/>
      <c r="C3254" s="137" t="str">
        <f t="shared" si="50"/>
        <v/>
      </c>
      <c r="D3254" s="138" t="str">
        <f>IF(NOT(ISBLANK(B3254)),IF(AND(MONTH(B3254)&gt;=4,MONTH(B3254)&lt;=12,B3254&gt;=DATE(INT(LEFT('Fiscal Year'!$B$2,4)),4,1),B3254&lt;=DATE(INT(CONCATENATE("20",RIGHT('Fiscal Year'!$B$2,2))),3,31)),1,0),"")</f>
        <v/>
      </c>
      <c r="E3254" s="138" t="str">
        <f>IF(NOT(ISBLANK(B3254)),IF(AND(MONTH(B3254)&gt;=1,MONTH(B3254)&lt;=3,B3254&gt;=DATE(INT(LEFT('Fiscal Year'!$B$2,4)),4,1),B3254&lt;=DATE(INT(CONCATENATE("20",RIGHT('Fiscal Year'!$B$2,2))),3,31)),1,0),"")</f>
        <v/>
      </c>
      <c r="F3254" s="139" t="str">
        <f>IF(NOT(ISBLANK(B3254)),IF(B3254&lt;'Fiscal Year'!$B$3,1,0),"")</f>
        <v/>
      </c>
      <c r="G3254" s="10"/>
      <c r="H3254" s="10"/>
      <c r="I3254" s="40"/>
      <c r="J3254" s="40"/>
      <c r="K3254" s="53"/>
      <c r="L3254" s="53"/>
      <c r="M3254" s="53"/>
      <c r="N3254" s="53"/>
      <c r="O3254" s="53"/>
      <c r="P3254" s="53"/>
      <c r="Q3254" s="53"/>
      <c r="R3254" s="53"/>
      <c r="S3254" s="53"/>
    </row>
    <row r="3255" spans="1:19" x14ac:dyDescent="0.3">
      <c r="A3255" s="106"/>
      <c r="B3255" s="59"/>
      <c r="C3255" s="137" t="str">
        <f t="shared" si="50"/>
        <v/>
      </c>
      <c r="D3255" s="138" t="str">
        <f>IF(NOT(ISBLANK(B3255)),IF(AND(MONTH(B3255)&gt;=4,MONTH(B3255)&lt;=12,B3255&gt;=DATE(INT(LEFT('Fiscal Year'!$B$2,4)),4,1),B3255&lt;=DATE(INT(CONCATENATE("20",RIGHT('Fiscal Year'!$B$2,2))),3,31)),1,0),"")</f>
        <v/>
      </c>
      <c r="E3255" s="138" t="str">
        <f>IF(NOT(ISBLANK(B3255)),IF(AND(MONTH(B3255)&gt;=1,MONTH(B3255)&lt;=3,B3255&gt;=DATE(INT(LEFT('Fiscal Year'!$B$2,4)),4,1),B3255&lt;=DATE(INT(CONCATENATE("20",RIGHT('Fiscal Year'!$B$2,2))),3,31)),1,0),"")</f>
        <v/>
      </c>
      <c r="F3255" s="139" t="str">
        <f>IF(NOT(ISBLANK(B3255)),IF(B3255&lt;'Fiscal Year'!$B$3,1,0),"")</f>
        <v/>
      </c>
      <c r="G3255" s="10"/>
      <c r="H3255" s="10"/>
      <c r="I3255" s="40"/>
      <c r="J3255" s="40"/>
      <c r="K3255" s="53"/>
      <c r="L3255" s="53"/>
      <c r="M3255" s="53"/>
      <c r="N3255" s="53"/>
      <c r="O3255" s="53"/>
      <c r="P3255" s="53"/>
      <c r="Q3255" s="53"/>
      <c r="R3255" s="53"/>
      <c r="S3255" s="53"/>
    </row>
    <row r="3256" spans="1:19" x14ac:dyDescent="0.3">
      <c r="A3256" s="106"/>
      <c r="B3256" s="59"/>
      <c r="C3256" s="137" t="str">
        <f t="shared" si="50"/>
        <v/>
      </c>
      <c r="D3256" s="138" t="str">
        <f>IF(NOT(ISBLANK(B3256)),IF(AND(MONTH(B3256)&gt;=4,MONTH(B3256)&lt;=12,B3256&gt;=DATE(INT(LEFT('Fiscal Year'!$B$2,4)),4,1),B3256&lt;=DATE(INT(CONCATENATE("20",RIGHT('Fiscal Year'!$B$2,2))),3,31)),1,0),"")</f>
        <v/>
      </c>
      <c r="E3256" s="138" t="str">
        <f>IF(NOT(ISBLANK(B3256)),IF(AND(MONTH(B3256)&gt;=1,MONTH(B3256)&lt;=3,B3256&gt;=DATE(INT(LEFT('Fiscal Year'!$B$2,4)),4,1),B3256&lt;=DATE(INT(CONCATENATE("20",RIGHT('Fiscal Year'!$B$2,2))),3,31)),1,0),"")</f>
        <v/>
      </c>
      <c r="F3256" s="139" t="str">
        <f>IF(NOT(ISBLANK(B3256)),IF(B3256&lt;'Fiscal Year'!$B$3,1,0),"")</f>
        <v/>
      </c>
      <c r="G3256" s="10"/>
      <c r="H3256" s="10"/>
      <c r="I3256" s="40"/>
      <c r="J3256" s="40"/>
      <c r="K3256" s="53"/>
      <c r="L3256" s="53"/>
      <c r="M3256" s="53"/>
      <c r="N3256" s="53"/>
      <c r="O3256" s="53"/>
      <c r="P3256" s="53"/>
      <c r="Q3256" s="53"/>
      <c r="R3256" s="53"/>
      <c r="S3256" s="53"/>
    </row>
    <row r="3257" spans="1:19" x14ac:dyDescent="0.3">
      <c r="A3257" s="106"/>
      <c r="B3257" s="59"/>
      <c r="C3257" s="137" t="str">
        <f t="shared" si="50"/>
        <v/>
      </c>
      <c r="D3257" s="138" t="str">
        <f>IF(NOT(ISBLANK(B3257)),IF(AND(MONTH(B3257)&gt;=4,MONTH(B3257)&lt;=12,B3257&gt;=DATE(INT(LEFT('Fiscal Year'!$B$2,4)),4,1),B3257&lt;=DATE(INT(CONCATENATE("20",RIGHT('Fiscal Year'!$B$2,2))),3,31)),1,0),"")</f>
        <v/>
      </c>
      <c r="E3257" s="138" t="str">
        <f>IF(NOT(ISBLANK(B3257)),IF(AND(MONTH(B3257)&gt;=1,MONTH(B3257)&lt;=3,B3257&gt;=DATE(INT(LEFT('Fiscal Year'!$B$2,4)),4,1),B3257&lt;=DATE(INT(CONCATENATE("20",RIGHT('Fiscal Year'!$B$2,2))),3,31)),1,0),"")</f>
        <v/>
      </c>
      <c r="F3257" s="139" t="str">
        <f>IF(NOT(ISBLANK(B3257)),IF(B3257&lt;'Fiscal Year'!$B$3,1,0),"")</f>
        <v/>
      </c>
      <c r="G3257" s="10"/>
      <c r="H3257" s="10"/>
      <c r="I3257" s="40"/>
      <c r="J3257" s="40"/>
      <c r="K3257" s="53"/>
      <c r="L3257" s="53"/>
      <c r="M3257" s="53"/>
      <c r="N3257" s="53"/>
      <c r="O3257" s="53"/>
      <c r="P3257" s="53"/>
      <c r="Q3257" s="53"/>
      <c r="R3257" s="53"/>
      <c r="S3257" s="53"/>
    </row>
    <row r="3258" spans="1:19" x14ac:dyDescent="0.3">
      <c r="A3258" s="106"/>
      <c r="B3258" s="59"/>
      <c r="C3258" s="137" t="str">
        <f t="shared" si="50"/>
        <v/>
      </c>
      <c r="D3258" s="138" t="str">
        <f>IF(NOT(ISBLANK(B3258)),IF(AND(MONTH(B3258)&gt;=4,MONTH(B3258)&lt;=12,B3258&gt;=DATE(INT(LEFT('Fiscal Year'!$B$2,4)),4,1),B3258&lt;=DATE(INT(CONCATENATE("20",RIGHT('Fiscal Year'!$B$2,2))),3,31)),1,0),"")</f>
        <v/>
      </c>
      <c r="E3258" s="138" t="str">
        <f>IF(NOT(ISBLANK(B3258)),IF(AND(MONTH(B3258)&gt;=1,MONTH(B3258)&lt;=3,B3258&gt;=DATE(INT(LEFT('Fiscal Year'!$B$2,4)),4,1),B3258&lt;=DATE(INT(CONCATENATE("20",RIGHT('Fiscal Year'!$B$2,2))),3,31)),1,0),"")</f>
        <v/>
      </c>
      <c r="F3258" s="139" t="str">
        <f>IF(NOT(ISBLANK(B3258)),IF(B3258&lt;'Fiscal Year'!$B$3,1,0),"")</f>
        <v/>
      </c>
      <c r="G3258" s="10"/>
      <c r="H3258" s="10"/>
      <c r="I3258" s="40"/>
      <c r="J3258" s="40"/>
      <c r="K3258" s="53"/>
      <c r="L3258" s="53"/>
      <c r="M3258" s="53"/>
      <c r="N3258" s="53"/>
      <c r="O3258" s="53"/>
      <c r="P3258" s="53"/>
      <c r="Q3258" s="53"/>
      <c r="R3258" s="53"/>
      <c r="S3258" s="53"/>
    </row>
    <row r="3259" spans="1:19" x14ac:dyDescent="0.3">
      <c r="A3259" s="106"/>
      <c r="B3259" s="59"/>
      <c r="C3259" s="137" t="str">
        <f t="shared" si="50"/>
        <v/>
      </c>
      <c r="D3259" s="138" t="str">
        <f>IF(NOT(ISBLANK(B3259)),IF(AND(MONTH(B3259)&gt;=4,MONTH(B3259)&lt;=12,B3259&gt;=DATE(INT(LEFT('Fiscal Year'!$B$2,4)),4,1),B3259&lt;=DATE(INT(CONCATENATE("20",RIGHT('Fiscal Year'!$B$2,2))),3,31)),1,0),"")</f>
        <v/>
      </c>
      <c r="E3259" s="138" t="str">
        <f>IF(NOT(ISBLANK(B3259)),IF(AND(MONTH(B3259)&gt;=1,MONTH(B3259)&lt;=3,B3259&gt;=DATE(INT(LEFT('Fiscal Year'!$B$2,4)),4,1),B3259&lt;=DATE(INT(CONCATENATE("20",RIGHT('Fiscal Year'!$B$2,2))),3,31)),1,0),"")</f>
        <v/>
      </c>
      <c r="F3259" s="139" t="str">
        <f>IF(NOT(ISBLANK(B3259)),IF(B3259&lt;'Fiscal Year'!$B$3,1,0),"")</f>
        <v/>
      </c>
      <c r="G3259" s="10"/>
      <c r="H3259" s="10"/>
      <c r="I3259" s="40"/>
      <c r="J3259" s="40"/>
      <c r="K3259" s="53"/>
      <c r="L3259" s="53"/>
      <c r="M3259" s="53"/>
      <c r="N3259" s="53"/>
      <c r="O3259" s="53"/>
      <c r="P3259" s="53"/>
      <c r="Q3259" s="53"/>
      <c r="R3259" s="53"/>
      <c r="S3259" s="53"/>
    </row>
    <row r="3260" spans="1:19" x14ac:dyDescent="0.3">
      <c r="A3260" s="106"/>
      <c r="B3260" s="59"/>
      <c r="C3260" s="137" t="str">
        <f t="shared" si="50"/>
        <v/>
      </c>
      <c r="D3260" s="138" t="str">
        <f>IF(NOT(ISBLANK(B3260)),IF(AND(MONTH(B3260)&gt;=4,MONTH(B3260)&lt;=12,B3260&gt;=DATE(INT(LEFT('Fiscal Year'!$B$2,4)),4,1),B3260&lt;=DATE(INT(CONCATENATE("20",RIGHT('Fiscal Year'!$B$2,2))),3,31)),1,0),"")</f>
        <v/>
      </c>
      <c r="E3260" s="138" t="str">
        <f>IF(NOT(ISBLANK(B3260)),IF(AND(MONTH(B3260)&gt;=1,MONTH(B3260)&lt;=3,B3260&gt;=DATE(INT(LEFT('Fiscal Year'!$B$2,4)),4,1),B3260&lt;=DATE(INT(CONCATENATE("20",RIGHT('Fiscal Year'!$B$2,2))),3,31)),1,0),"")</f>
        <v/>
      </c>
      <c r="F3260" s="139" t="str">
        <f>IF(NOT(ISBLANK(B3260)),IF(B3260&lt;'Fiscal Year'!$B$3,1,0),"")</f>
        <v/>
      </c>
      <c r="G3260" s="10"/>
      <c r="H3260" s="10"/>
      <c r="I3260" s="40"/>
      <c r="J3260" s="40"/>
      <c r="K3260" s="53"/>
      <c r="L3260" s="53"/>
      <c r="M3260" s="53"/>
      <c r="N3260" s="53"/>
      <c r="O3260" s="53"/>
      <c r="P3260" s="53"/>
      <c r="Q3260" s="53"/>
      <c r="R3260" s="53"/>
      <c r="S3260" s="53"/>
    </row>
    <row r="3261" spans="1:19" x14ac:dyDescent="0.3">
      <c r="A3261" s="106"/>
      <c r="B3261" s="59"/>
      <c r="C3261" s="137" t="str">
        <f t="shared" si="50"/>
        <v/>
      </c>
      <c r="D3261" s="138" t="str">
        <f>IF(NOT(ISBLANK(B3261)),IF(AND(MONTH(B3261)&gt;=4,MONTH(B3261)&lt;=12,B3261&gt;=DATE(INT(LEFT('Fiscal Year'!$B$2,4)),4,1),B3261&lt;=DATE(INT(CONCATENATE("20",RIGHT('Fiscal Year'!$B$2,2))),3,31)),1,0),"")</f>
        <v/>
      </c>
      <c r="E3261" s="138" t="str">
        <f>IF(NOT(ISBLANK(B3261)),IF(AND(MONTH(B3261)&gt;=1,MONTH(B3261)&lt;=3,B3261&gt;=DATE(INT(LEFT('Fiscal Year'!$B$2,4)),4,1),B3261&lt;=DATE(INT(CONCATENATE("20",RIGHT('Fiscal Year'!$B$2,2))),3,31)),1,0),"")</f>
        <v/>
      </c>
      <c r="F3261" s="139" t="str">
        <f>IF(NOT(ISBLANK(B3261)),IF(B3261&lt;'Fiscal Year'!$B$3,1,0),"")</f>
        <v/>
      </c>
      <c r="G3261" s="10"/>
      <c r="H3261" s="10"/>
      <c r="I3261" s="40"/>
      <c r="J3261" s="40"/>
      <c r="K3261" s="53"/>
      <c r="L3261" s="53"/>
      <c r="M3261" s="53"/>
      <c r="N3261" s="53"/>
      <c r="O3261" s="53"/>
      <c r="P3261" s="53"/>
      <c r="Q3261" s="53"/>
      <c r="R3261" s="53"/>
      <c r="S3261" s="53"/>
    </row>
    <row r="3262" spans="1:19" x14ac:dyDescent="0.3">
      <c r="A3262" s="106"/>
      <c r="B3262" s="59"/>
      <c r="C3262" s="137" t="str">
        <f t="shared" si="50"/>
        <v/>
      </c>
      <c r="D3262" s="138" t="str">
        <f>IF(NOT(ISBLANK(B3262)),IF(AND(MONTH(B3262)&gt;=4,MONTH(B3262)&lt;=12,B3262&gt;=DATE(INT(LEFT('Fiscal Year'!$B$2,4)),4,1),B3262&lt;=DATE(INT(CONCATENATE("20",RIGHT('Fiscal Year'!$B$2,2))),3,31)),1,0),"")</f>
        <v/>
      </c>
      <c r="E3262" s="138" t="str">
        <f>IF(NOT(ISBLANK(B3262)),IF(AND(MONTH(B3262)&gt;=1,MONTH(B3262)&lt;=3,B3262&gt;=DATE(INT(LEFT('Fiscal Year'!$B$2,4)),4,1),B3262&lt;=DATE(INT(CONCATENATE("20",RIGHT('Fiscal Year'!$B$2,2))),3,31)),1,0),"")</f>
        <v/>
      </c>
      <c r="F3262" s="139" t="str">
        <f>IF(NOT(ISBLANK(B3262)),IF(B3262&lt;'Fiscal Year'!$B$3,1,0),"")</f>
        <v/>
      </c>
      <c r="G3262" s="10"/>
      <c r="H3262" s="10"/>
      <c r="I3262" s="40"/>
      <c r="J3262" s="40"/>
      <c r="K3262" s="53"/>
      <c r="L3262" s="53"/>
      <c r="M3262" s="53"/>
      <c r="N3262" s="53"/>
      <c r="O3262" s="53"/>
      <c r="P3262" s="53"/>
      <c r="Q3262" s="53"/>
      <c r="R3262" s="53"/>
      <c r="S3262" s="53"/>
    </row>
    <row r="3263" spans="1:19" x14ac:dyDescent="0.3">
      <c r="A3263" s="106"/>
      <c r="B3263" s="59"/>
      <c r="C3263" s="137" t="str">
        <f t="shared" si="50"/>
        <v/>
      </c>
      <c r="D3263" s="138" t="str">
        <f>IF(NOT(ISBLANK(B3263)),IF(AND(MONTH(B3263)&gt;=4,MONTH(B3263)&lt;=12,B3263&gt;=DATE(INT(LEFT('Fiscal Year'!$B$2,4)),4,1),B3263&lt;=DATE(INT(CONCATENATE("20",RIGHT('Fiscal Year'!$B$2,2))),3,31)),1,0),"")</f>
        <v/>
      </c>
      <c r="E3263" s="138" t="str">
        <f>IF(NOT(ISBLANK(B3263)),IF(AND(MONTH(B3263)&gt;=1,MONTH(B3263)&lt;=3,B3263&gt;=DATE(INT(LEFT('Fiscal Year'!$B$2,4)),4,1),B3263&lt;=DATE(INT(CONCATENATE("20",RIGHT('Fiscal Year'!$B$2,2))),3,31)),1,0),"")</f>
        <v/>
      </c>
      <c r="F3263" s="139" t="str">
        <f>IF(NOT(ISBLANK(B3263)),IF(B3263&lt;'Fiscal Year'!$B$3,1,0),"")</f>
        <v/>
      </c>
      <c r="G3263" s="10"/>
      <c r="H3263" s="10"/>
      <c r="I3263" s="40"/>
      <c r="J3263" s="40"/>
      <c r="K3263" s="53"/>
      <c r="L3263" s="53"/>
      <c r="M3263" s="53"/>
      <c r="N3263" s="53"/>
      <c r="O3263" s="53"/>
      <c r="P3263" s="53"/>
      <c r="Q3263" s="53"/>
      <c r="R3263" s="53"/>
      <c r="S3263" s="53"/>
    </row>
    <row r="3264" spans="1:19" x14ac:dyDescent="0.3">
      <c r="A3264" s="106"/>
      <c r="B3264" s="59"/>
      <c r="C3264" s="137" t="str">
        <f t="shared" si="50"/>
        <v/>
      </c>
      <c r="D3264" s="138" t="str">
        <f>IF(NOT(ISBLANK(B3264)),IF(AND(MONTH(B3264)&gt;=4,MONTH(B3264)&lt;=12,B3264&gt;=DATE(INT(LEFT('Fiscal Year'!$B$2,4)),4,1),B3264&lt;=DATE(INT(CONCATENATE("20",RIGHT('Fiscal Year'!$B$2,2))),3,31)),1,0),"")</f>
        <v/>
      </c>
      <c r="E3264" s="138" t="str">
        <f>IF(NOT(ISBLANK(B3264)),IF(AND(MONTH(B3264)&gt;=1,MONTH(B3264)&lt;=3,B3264&gt;=DATE(INT(LEFT('Fiscal Year'!$B$2,4)),4,1),B3264&lt;=DATE(INT(CONCATENATE("20",RIGHT('Fiscal Year'!$B$2,2))),3,31)),1,0),"")</f>
        <v/>
      </c>
      <c r="F3264" s="139" t="str">
        <f>IF(NOT(ISBLANK(B3264)),IF(B3264&lt;'Fiscal Year'!$B$3,1,0),"")</f>
        <v/>
      </c>
      <c r="G3264" s="10"/>
      <c r="H3264" s="10"/>
      <c r="I3264" s="40"/>
      <c r="J3264" s="40"/>
      <c r="K3264" s="53"/>
      <c r="L3264" s="53"/>
      <c r="M3264" s="53"/>
      <c r="N3264" s="53"/>
      <c r="O3264" s="53"/>
      <c r="P3264" s="53"/>
      <c r="Q3264" s="53"/>
      <c r="R3264" s="53"/>
      <c r="S3264" s="53"/>
    </row>
    <row r="3265" spans="1:19" x14ac:dyDescent="0.3">
      <c r="A3265" s="106"/>
      <c r="B3265" s="59"/>
      <c r="C3265" s="137" t="str">
        <f t="shared" si="50"/>
        <v/>
      </c>
      <c r="D3265" s="138" t="str">
        <f>IF(NOT(ISBLANK(B3265)),IF(AND(MONTH(B3265)&gt;=4,MONTH(B3265)&lt;=12,B3265&gt;=DATE(INT(LEFT('Fiscal Year'!$B$2,4)),4,1),B3265&lt;=DATE(INT(CONCATENATE("20",RIGHT('Fiscal Year'!$B$2,2))),3,31)),1,0),"")</f>
        <v/>
      </c>
      <c r="E3265" s="138" t="str">
        <f>IF(NOT(ISBLANK(B3265)),IF(AND(MONTH(B3265)&gt;=1,MONTH(B3265)&lt;=3,B3265&gt;=DATE(INT(LEFT('Fiscal Year'!$B$2,4)),4,1),B3265&lt;=DATE(INT(CONCATENATE("20",RIGHT('Fiscal Year'!$B$2,2))),3,31)),1,0),"")</f>
        <v/>
      </c>
      <c r="F3265" s="139" t="str">
        <f>IF(NOT(ISBLANK(B3265)),IF(B3265&lt;'Fiscal Year'!$B$3,1,0),"")</f>
        <v/>
      </c>
      <c r="G3265" s="10"/>
      <c r="H3265" s="10"/>
      <c r="I3265" s="40"/>
      <c r="J3265" s="40"/>
      <c r="K3265" s="53"/>
      <c r="L3265" s="53"/>
      <c r="M3265" s="53"/>
      <c r="N3265" s="53"/>
      <c r="O3265" s="53"/>
      <c r="P3265" s="53"/>
      <c r="Q3265" s="53"/>
      <c r="R3265" s="53"/>
      <c r="S3265" s="53"/>
    </row>
    <row r="3266" spans="1:19" x14ac:dyDescent="0.3">
      <c r="A3266" s="106"/>
      <c r="B3266" s="59"/>
      <c r="C3266" s="137" t="str">
        <f t="shared" si="50"/>
        <v/>
      </c>
      <c r="D3266" s="138" t="str">
        <f>IF(NOT(ISBLANK(B3266)),IF(AND(MONTH(B3266)&gt;=4,MONTH(B3266)&lt;=12,B3266&gt;=DATE(INT(LEFT('Fiscal Year'!$B$2,4)),4,1),B3266&lt;=DATE(INT(CONCATENATE("20",RIGHT('Fiscal Year'!$B$2,2))),3,31)),1,0),"")</f>
        <v/>
      </c>
      <c r="E3266" s="138" t="str">
        <f>IF(NOT(ISBLANK(B3266)),IF(AND(MONTH(B3266)&gt;=1,MONTH(B3266)&lt;=3,B3266&gt;=DATE(INT(LEFT('Fiscal Year'!$B$2,4)),4,1),B3266&lt;=DATE(INT(CONCATENATE("20",RIGHT('Fiscal Year'!$B$2,2))),3,31)),1,0),"")</f>
        <v/>
      </c>
      <c r="F3266" s="139" t="str">
        <f>IF(NOT(ISBLANK(B3266)),IF(B3266&lt;'Fiscal Year'!$B$3,1,0),"")</f>
        <v/>
      </c>
      <c r="G3266" s="10"/>
      <c r="H3266" s="10"/>
      <c r="I3266" s="40"/>
      <c r="J3266" s="40"/>
      <c r="K3266" s="53"/>
      <c r="L3266" s="53"/>
      <c r="M3266" s="53"/>
      <c r="N3266" s="53"/>
      <c r="O3266" s="53"/>
      <c r="P3266" s="53"/>
      <c r="Q3266" s="53"/>
      <c r="R3266" s="53"/>
      <c r="S3266" s="53"/>
    </row>
    <row r="3267" spans="1:19" x14ac:dyDescent="0.3">
      <c r="A3267" s="106"/>
      <c r="B3267" s="59"/>
      <c r="C3267" s="137" t="str">
        <f t="shared" si="50"/>
        <v/>
      </c>
      <c r="D3267" s="138" t="str">
        <f>IF(NOT(ISBLANK(B3267)),IF(AND(MONTH(B3267)&gt;=4,MONTH(B3267)&lt;=12,B3267&gt;=DATE(INT(LEFT('Fiscal Year'!$B$2,4)),4,1),B3267&lt;=DATE(INT(CONCATENATE("20",RIGHT('Fiscal Year'!$B$2,2))),3,31)),1,0),"")</f>
        <v/>
      </c>
      <c r="E3267" s="138" t="str">
        <f>IF(NOT(ISBLANK(B3267)),IF(AND(MONTH(B3267)&gt;=1,MONTH(B3267)&lt;=3,B3267&gt;=DATE(INT(LEFT('Fiscal Year'!$B$2,4)),4,1),B3267&lt;=DATE(INT(CONCATENATE("20",RIGHT('Fiscal Year'!$B$2,2))),3,31)),1,0),"")</f>
        <v/>
      </c>
      <c r="F3267" s="139" t="str">
        <f>IF(NOT(ISBLANK(B3267)),IF(B3267&lt;'Fiscal Year'!$B$3,1,0),"")</f>
        <v/>
      </c>
      <c r="G3267" s="10"/>
      <c r="H3267" s="10"/>
      <c r="I3267" s="40"/>
      <c r="J3267" s="40"/>
      <c r="K3267" s="53"/>
      <c r="L3267" s="53"/>
      <c r="M3267" s="53"/>
      <c r="N3267" s="53"/>
      <c r="O3267" s="53"/>
      <c r="P3267" s="53"/>
      <c r="Q3267" s="53"/>
      <c r="R3267" s="53"/>
      <c r="S3267" s="53"/>
    </row>
    <row r="3268" spans="1:19" x14ac:dyDescent="0.3">
      <c r="A3268" s="106"/>
      <c r="B3268" s="59"/>
      <c r="C3268" s="137" t="str">
        <f t="shared" ref="C3268:C3331" si="51">IF(AND(NOT(ISBLANK(B3268)),B3268&gt;=43556),B3268+90,"")</f>
        <v/>
      </c>
      <c r="D3268" s="138" t="str">
        <f>IF(NOT(ISBLANK(B3268)),IF(AND(MONTH(B3268)&gt;=4,MONTH(B3268)&lt;=12,B3268&gt;=DATE(INT(LEFT('Fiscal Year'!$B$2,4)),4,1),B3268&lt;=DATE(INT(CONCATENATE("20",RIGHT('Fiscal Year'!$B$2,2))),3,31)),1,0),"")</f>
        <v/>
      </c>
      <c r="E3268" s="138" t="str">
        <f>IF(NOT(ISBLANK(B3268)),IF(AND(MONTH(B3268)&gt;=1,MONTH(B3268)&lt;=3,B3268&gt;=DATE(INT(LEFT('Fiscal Year'!$B$2,4)),4,1),B3268&lt;=DATE(INT(CONCATENATE("20",RIGHT('Fiscal Year'!$B$2,2))),3,31)),1,0),"")</f>
        <v/>
      </c>
      <c r="F3268" s="139" t="str">
        <f>IF(NOT(ISBLANK(B3268)),IF(B3268&lt;'Fiscal Year'!$B$3,1,0),"")</f>
        <v/>
      </c>
      <c r="G3268" s="10"/>
      <c r="H3268" s="10"/>
      <c r="I3268" s="40"/>
      <c r="J3268" s="40"/>
      <c r="K3268" s="53"/>
      <c r="L3268" s="53"/>
      <c r="M3268" s="53"/>
      <c r="N3268" s="53"/>
      <c r="O3268" s="53"/>
      <c r="P3268" s="53"/>
      <c r="Q3268" s="53"/>
      <c r="R3268" s="53"/>
      <c r="S3268" s="53"/>
    </row>
    <row r="3269" spans="1:19" x14ac:dyDescent="0.3">
      <c r="A3269" s="106"/>
      <c r="B3269" s="59"/>
      <c r="C3269" s="137" t="str">
        <f t="shared" si="51"/>
        <v/>
      </c>
      <c r="D3269" s="138" t="str">
        <f>IF(NOT(ISBLANK(B3269)),IF(AND(MONTH(B3269)&gt;=4,MONTH(B3269)&lt;=12,B3269&gt;=DATE(INT(LEFT('Fiscal Year'!$B$2,4)),4,1),B3269&lt;=DATE(INT(CONCATENATE("20",RIGHT('Fiscal Year'!$B$2,2))),3,31)),1,0),"")</f>
        <v/>
      </c>
      <c r="E3269" s="138" t="str">
        <f>IF(NOT(ISBLANK(B3269)),IF(AND(MONTH(B3269)&gt;=1,MONTH(B3269)&lt;=3,B3269&gt;=DATE(INT(LEFT('Fiscal Year'!$B$2,4)),4,1),B3269&lt;=DATE(INT(CONCATENATE("20",RIGHT('Fiscal Year'!$B$2,2))),3,31)),1,0),"")</f>
        <v/>
      </c>
      <c r="F3269" s="139" t="str">
        <f>IF(NOT(ISBLANK(B3269)),IF(B3269&lt;'Fiscal Year'!$B$3,1,0),"")</f>
        <v/>
      </c>
      <c r="G3269" s="10"/>
      <c r="H3269" s="10"/>
      <c r="I3269" s="40"/>
      <c r="J3269" s="40"/>
      <c r="K3269" s="53"/>
      <c r="L3269" s="53"/>
      <c r="M3269" s="53"/>
      <c r="N3269" s="53"/>
      <c r="O3269" s="53"/>
      <c r="P3269" s="53"/>
      <c r="Q3269" s="53"/>
      <c r="R3269" s="53"/>
      <c r="S3269" s="53"/>
    </row>
    <row r="3270" spans="1:19" x14ac:dyDescent="0.3">
      <c r="A3270" s="106"/>
      <c r="B3270" s="59"/>
      <c r="C3270" s="137" t="str">
        <f t="shared" si="51"/>
        <v/>
      </c>
      <c r="D3270" s="138" t="str">
        <f>IF(NOT(ISBLANK(B3270)),IF(AND(MONTH(B3270)&gt;=4,MONTH(B3270)&lt;=12,B3270&gt;=DATE(INT(LEFT('Fiscal Year'!$B$2,4)),4,1),B3270&lt;=DATE(INT(CONCATENATE("20",RIGHT('Fiscal Year'!$B$2,2))),3,31)),1,0),"")</f>
        <v/>
      </c>
      <c r="E3270" s="138" t="str">
        <f>IF(NOT(ISBLANK(B3270)),IF(AND(MONTH(B3270)&gt;=1,MONTH(B3270)&lt;=3,B3270&gt;=DATE(INT(LEFT('Fiscal Year'!$B$2,4)),4,1),B3270&lt;=DATE(INT(CONCATENATE("20",RIGHT('Fiscal Year'!$B$2,2))),3,31)),1,0),"")</f>
        <v/>
      </c>
      <c r="F3270" s="139" t="str">
        <f>IF(NOT(ISBLANK(B3270)),IF(B3270&lt;'Fiscal Year'!$B$3,1,0),"")</f>
        <v/>
      </c>
      <c r="G3270" s="10"/>
      <c r="H3270" s="10"/>
      <c r="I3270" s="40"/>
      <c r="J3270" s="40"/>
      <c r="K3270" s="53"/>
      <c r="L3270" s="53"/>
      <c r="M3270" s="53"/>
      <c r="N3270" s="53"/>
      <c r="O3270" s="53"/>
      <c r="P3270" s="53"/>
      <c r="Q3270" s="53"/>
      <c r="R3270" s="53"/>
      <c r="S3270" s="53"/>
    </row>
    <row r="3271" spans="1:19" x14ac:dyDescent="0.3">
      <c r="A3271" s="106"/>
      <c r="B3271" s="59"/>
      <c r="C3271" s="137" t="str">
        <f t="shared" si="51"/>
        <v/>
      </c>
      <c r="D3271" s="138" t="str">
        <f>IF(NOT(ISBLANK(B3271)),IF(AND(MONTH(B3271)&gt;=4,MONTH(B3271)&lt;=12,B3271&gt;=DATE(INT(LEFT('Fiscal Year'!$B$2,4)),4,1),B3271&lt;=DATE(INT(CONCATENATE("20",RIGHT('Fiscal Year'!$B$2,2))),3,31)),1,0),"")</f>
        <v/>
      </c>
      <c r="E3271" s="138" t="str">
        <f>IF(NOT(ISBLANK(B3271)),IF(AND(MONTH(B3271)&gt;=1,MONTH(B3271)&lt;=3,B3271&gt;=DATE(INT(LEFT('Fiscal Year'!$B$2,4)),4,1),B3271&lt;=DATE(INT(CONCATENATE("20",RIGHT('Fiscal Year'!$B$2,2))),3,31)),1,0),"")</f>
        <v/>
      </c>
      <c r="F3271" s="139" t="str">
        <f>IF(NOT(ISBLANK(B3271)),IF(B3271&lt;'Fiscal Year'!$B$3,1,0),"")</f>
        <v/>
      </c>
      <c r="G3271" s="10"/>
      <c r="H3271" s="10"/>
      <c r="I3271" s="40"/>
      <c r="J3271" s="40"/>
      <c r="K3271" s="53"/>
      <c r="L3271" s="53"/>
      <c r="M3271" s="53"/>
      <c r="N3271" s="53"/>
      <c r="O3271" s="53"/>
      <c r="P3271" s="53"/>
      <c r="Q3271" s="53"/>
      <c r="R3271" s="53"/>
      <c r="S3271" s="53"/>
    </row>
    <row r="3272" spans="1:19" x14ac:dyDescent="0.3">
      <c r="A3272" s="106"/>
      <c r="B3272" s="59"/>
      <c r="C3272" s="137" t="str">
        <f t="shared" si="51"/>
        <v/>
      </c>
      <c r="D3272" s="138" t="str">
        <f>IF(NOT(ISBLANK(B3272)),IF(AND(MONTH(B3272)&gt;=4,MONTH(B3272)&lt;=12,B3272&gt;=DATE(INT(LEFT('Fiscal Year'!$B$2,4)),4,1),B3272&lt;=DATE(INT(CONCATENATE("20",RIGHT('Fiscal Year'!$B$2,2))),3,31)),1,0),"")</f>
        <v/>
      </c>
      <c r="E3272" s="138" t="str">
        <f>IF(NOT(ISBLANK(B3272)),IF(AND(MONTH(B3272)&gt;=1,MONTH(B3272)&lt;=3,B3272&gt;=DATE(INT(LEFT('Fiscal Year'!$B$2,4)),4,1),B3272&lt;=DATE(INT(CONCATENATE("20",RIGHT('Fiscal Year'!$B$2,2))),3,31)),1,0),"")</f>
        <v/>
      </c>
      <c r="F3272" s="139" t="str">
        <f>IF(NOT(ISBLANK(B3272)),IF(B3272&lt;'Fiscal Year'!$B$3,1,0),"")</f>
        <v/>
      </c>
      <c r="G3272" s="10"/>
      <c r="H3272" s="10"/>
      <c r="I3272" s="40"/>
      <c r="J3272" s="40"/>
      <c r="K3272" s="53"/>
      <c r="L3272" s="53"/>
      <c r="M3272" s="53"/>
      <c r="N3272" s="53"/>
      <c r="O3272" s="53"/>
      <c r="P3272" s="53"/>
      <c r="Q3272" s="53"/>
      <c r="R3272" s="53"/>
      <c r="S3272" s="53"/>
    </row>
    <row r="3273" spans="1:19" x14ac:dyDescent="0.3">
      <c r="A3273" s="106"/>
      <c r="B3273" s="59"/>
      <c r="C3273" s="137" t="str">
        <f t="shared" si="51"/>
        <v/>
      </c>
      <c r="D3273" s="138" t="str">
        <f>IF(NOT(ISBLANK(B3273)),IF(AND(MONTH(B3273)&gt;=4,MONTH(B3273)&lt;=12,B3273&gt;=DATE(INT(LEFT('Fiscal Year'!$B$2,4)),4,1),B3273&lt;=DATE(INT(CONCATENATE("20",RIGHT('Fiscal Year'!$B$2,2))),3,31)),1,0),"")</f>
        <v/>
      </c>
      <c r="E3273" s="138" t="str">
        <f>IF(NOT(ISBLANK(B3273)),IF(AND(MONTH(B3273)&gt;=1,MONTH(B3273)&lt;=3,B3273&gt;=DATE(INT(LEFT('Fiscal Year'!$B$2,4)),4,1),B3273&lt;=DATE(INT(CONCATENATE("20",RIGHT('Fiscal Year'!$B$2,2))),3,31)),1,0),"")</f>
        <v/>
      </c>
      <c r="F3273" s="139" t="str">
        <f>IF(NOT(ISBLANK(B3273)),IF(B3273&lt;'Fiscal Year'!$B$3,1,0),"")</f>
        <v/>
      </c>
      <c r="G3273" s="10"/>
      <c r="H3273" s="10"/>
      <c r="I3273" s="40"/>
      <c r="J3273" s="40"/>
      <c r="K3273" s="53"/>
      <c r="L3273" s="53"/>
      <c r="M3273" s="53"/>
      <c r="N3273" s="53"/>
      <c r="O3273" s="53"/>
      <c r="P3273" s="53"/>
      <c r="Q3273" s="53"/>
      <c r="R3273" s="53"/>
      <c r="S3273" s="53"/>
    </row>
    <row r="3274" spans="1:19" x14ac:dyDescent="0.3">
      <c r="A3274" s="106"/>
      <c r="B3274" s="59"/>
      <c r="C3274" s="137" t="str">
        <f t="shared" si="51"/>
        <v/>
      </c>
      <c r="D3274" s="138" t="str">
        <f>IF(NOT(ISBLANK(B3274)),IF(AND(MONTH(B3274)&gt;=4,MONTH(B3274)&lt;=12,B3274&gt;=DATE(INT(LEFT('Fiscal Year'!$B$2,4)),4,1),B3274&lt;=DATE(INT(CONCATENATE("20",RIGHT('Fiscal Year'!$B$2,2))),3,31)),1,0),"")</f>
        <v/>
      </c>
      <c r="E3274" s="138" t="str">
        <f>IF(NOT(ISBLANK(B3274)),IF(AND(MONTH(B3274)&gt;=1,MONTH(B3274)&lt;=3,B3274&gt;=DATE(INT(LEFT('Fiscal Year'!$B$2,4)),4,1),B3274&lt;=DATE(INT(CONCATENATE("20",RIGHT('Fiscal Year'!$B$2,2))),3,31)),1,0),"")</f>
        <v/>
      </c>
      <c r="F3274" s="139" t="str">
        <f>IF(NOT(ISBLANK(B3274)),IF(B3274&lt;'Fiscal Year'!$B$3,1,0),"")</f>
        <v/>
      </c>
      <c r="G3274" s="10"/>
      <c r="H3274" s="10"/>
      <c r="I3274" s="40"/>
      <c r="J3274" s="40"/>
      <c r="K3274" s="53"/>
      <c r="L3274" s="53"/>
      <c r="M3274" s="53"/>
      <c r="N3274" s="53"/>
      <c r="O3274" s="53"/>
      <c r="P3274" s="53"/>
      <c r="Q3274" s="53"/>
      <c r="R3274" s="53"/>
      <c r="S3274" s="53"/>
    </row>
    <row r="3275" spans="1:19" x14ac:dyDescent="0.3">
      <c r="A3275" s="106"/>
      <c r="B3275" s="59"/>
      <c r="C3275" s="137" t="str">
        <f t="shared" si="51"/>
        <v/>
      </c>
      <c r="D3275" s="138" t="str">
        <f>IF(NOT(ISBLANK(B3275)),IF(AND(MONTH(B3275)&gt;=4,MONTH(B3275)&lt;=12,B3275&gt;=DATE(INT(LEFT('Fiscal Year'!$B$2,4)),4,1),B3275&lt;=DATE(INT(CONCATENATE("20",RIGHT('Fiscal Year'!$B$2,2))),3,31)),1,0),"")</f>
        <v/>
      </c>
      <c r="E3275" s="138" t="str">
        <f>IF(NOT(ISBLANK(B3275)),IF(AND(MONTH(B3275)&gt;=1,MONTH(B3275)&lt;=3,B3275&gt;=DATE(INT(LEFT('Fiscal Year'!$B$2,4)),4,1),B3275&lt;=DATE(INT(CONCATENATE("20",RIGHT('Fiscal Year'!$B$2,2))),3,31)),1,0),"")</f>
        <v/>
      </c>
      <c r="F3275" s="139" t="str">
        <f>IF(NOT(ISBLANK(B3275)),IF(B3275&lt;'Fiscal Year'!$B$3,1,0),"")</f>
        <v/>
      </c>
      <c r="G3275" s="10"/>
      <c r="H3275" s="10"/>
      <c r="I3275" s="40"/>
      <c r="J3275" s="40"/>
      <c r="K3275" s="53"/>
      <c r="L3275" s="53"/>
      <c r="M3275" s="53"/>
      <c r="N3275" s="53"/>
      <c r="O3275" s="53"/>
      <c r="P3275" s="53"/>
      <c r="Q3275" s="53"/>
      <c r="R3275" s="53"/>
      <c r="S3275" s="53"/>
    </row>
    <row r="3276" spans="1:19" x14ac:dyDescent="0.3">
      <c r="A3276" s="106"/>
      <c r="B3276" s="59"/>
      <c r="C3276" s="137" t="str">
        <f t="shared" si="51"/>
        <v/>
      </c>
      <c r="D3276" s="138" t="str">
        <f>IF(NOT(ISBLANK(B3276)),IF(AND(MONTH(B3276)&gt;=4,MONTH(B3276)&lt;=12,B3276&gt;=DATE(INT(LEFT('Fiscal Year'!$B$2,4)),4,1),B3276&lt;=DATE(INT(CONCATENATE("20",RIGHT('Fiscal Year'!$B$2,2))),3,31)),1,0),"")</f>
        <v/>
      </c>
      <c r="E3276" s="138" t="str">
        <f>IF(NOT(ISBLANK(B3276)),IF(AND(MONTH(B3276)&gt;=1,MONTH(B3276)&lt;=3,B3276&gt;=DATE(INT(LEFT('Fiscal Year'!$B$2,4)),4,1),B3276&lt;=DATE(INT(CONCATENATE("20",RIGHT('Fiscal Year'!$B$2,2))),3,31)),1,0),"")</f>
        <v/>
      </c>
      <c r="F3276" s="139" t="str">
        <f>IF(NOT(ISBLANK(B3276)),IF(B3276&lt;'Fiscal Year'!$B$3,1,0),"")</f>
        <v/>
      </c>
      <c r="G3276" s="10"/>
      <c r="H3276" s="10"/>
      <c r="I3276" s="40"/>
      <c r="J3276" s="40"/>
      <c r="K3276" s="53"/>
      <c r="L3276" s="53"/>
      <c r="M3276" s="53"/>
      <c r="N3276" s="53"/>
      <c r="O3276" s="53"/>
      <c r="P3276" s="53"/>
      <c r="Q3276" s="53"/>
      <c r="R3276" s="53"/>
      <c r="S3276" s="53"/>
    </row>
    <row r="3277" spans="1:19" x14ac:dyDescent="0.3">
      <c r="A3277" s="106"/>
      <c r="B3277" s="59"/>
      <c r="C3277" s="137" t="str">
        <f t="shared" si="51"/>
        <v/>
      </c>
      <c r="D3277" s="138" t="str">
        <f>IF(NOT(ISBLANK(B3277)),IF(AND(MONTH(B3277)&gt;=4,MONTH(B3277)&lt;=12,B3277&gt;=DATE(INT(LEFT('Fiscal Year'!$B$2,4)),4,1),B3277&lt;=DATE(INT(CONCATENATE("20",RIGHT('Fiscal Year'!$B$2,2))),3,31)),1,0),"")</f>
        <v/>
      </c>
      <c r="E3277" s="138" t="str">
        <f>IF(NOT(ISBLANK(B3277)),IF(AND(MONTH(B3277)&gt;=1,MONTH(B3277)&lt;=3,B3277&gt;=DATE(INT(LEFT('Fiscal Year'!$B$2,4)),4,1),B3277&lt;=DATE(INT(CONCATENATE("20",RIGHT('Fiscal Year'!$B$2,2))),3,31)),1,0),"")</f>
        <v/>
      </c>
      <c r="F3277" s="139" t="str">
        <f>IF(NOT(ISBLANK(B3277)),IF(B3277&lt;'Fiscal Year'!$B$3,1,0),"")</f>
        <v/>
      </c>
      <c r="G3277" s="10"/>
      <c r="H3277" s="10"/>
      <c r="I3277" s="40"/>
      <c r="J3277" s="40"/>
      <c r="K3277" s="53"/>
      <c r="L3277" s="53"/>
      <c r="M3277" s="53"/>
      <c r="N3277" s="53"/>
      <c r="O3277" s="53"/>
      <c r="P3277" s="53"/>
      <c r="Q3277" s="53"/>
      <c r="R3277" s="53"/>
      <c r="S3277" s="53"/>
    </row>
    <row r="3278" spans="1:19" x14ac:dyDescent="0.3">
      <c r="A3278" s="106"/>
      <c r="B3278" s="59"/>
      <c r="C3278" s="137" t="str">
        <f t="shared" si="51"/>
        <v/>
      </c>
      <c r="D3278" s="138" t="str">
        <f>IF(NOT(ISBLANK(B3278)),IF(AND(MONTH(B3278)&gt;=4,MONTH(B3278)&lt;=12,B3278&gt;=DATE(INT(LEFT('Fiscal Year'!$B$2,4)),4,1),B3278&lt;=DATE(INT(CONCATENATE("20",RIGHT('Fiscal Year'!$B$2,2))),3,31)),1,0),"")</f>
        <v/>
      </c>
      <c r="E3278" s="138" t="str">
        <f>IF(NOT(ISBLANK(B3278)),IF(AND(MONTH(B3278)&gt;=1,MONTH(B3278)&lt;=3,B3278&gt;=DATE(INT(LEFT('Fiscal Year'!$B$2,4)),4,1),B3278&lt;=DATE(INT(CONCATENATE("20",RIGHT('Fiscal Year'!$B$2,2))),3,31)),1,0),"")</f>
        <v/>
      </c>
      <c r="F3278" s="139" t="str">
        <f>IF(NOT(ISBLANK(B3278)),IF(B3278&lt;'Fiscal Year'!$B$3,1,0),"")</f>
        <v/>
      </c>
      <c r="G3278" s="10"/>
      <c r="H3278" s="10"/>
      <c r="I3278" s="40"/>
      <c r="J3278" s="40"/>
      <c r="K3278" s="53"/>
      <c r="L3278" s="53"/>
      <c r="M3278" s="53"/>
      <c r="N3278" s="53"/>
      <c r="O3278" s="53"/>
      <c r="P3278" s="53"/>
      <c r="Q3278" s="53"/>
      <c r="R3278" s="53"/>
      <c r="S3278" s="53"/>
    </row>
    <row r="3279" spans="1:19" x14ac:dyDescent="0.3">
      <c r="A3279" s="106"/>
      <c r="B3279" s="59"/>
      <c r="C3279" s="137" t="str">
        <f t="shared" si="51"/>
        <v/>
      </c>
      <c r="D3279" s="138" t="str">
        <f>IF(NOT(ISBLANK(B3279)),IF(AND(MONTH(B3279)&gt;=4,MONTH(B3279)&lt;=12,B3279&gt;=DATE(INT(LEFT('Fiscal Year'!$B$2,4)),4,1),B3279&lt;=DATE(INT(CONCATENATE("20",RIGHT('Fiscal Year'!$B$2,2))),3,31)),1,0),"")</f>
        <v/>
      </c>
      <c r="E3279" s="138" t="str">
        <f>IF(NOT(ISBLANK(B3279)),IF(AND(MONTH(B3279)&gt;=1,MONTH(B3279)&lt;=3,B3279&gt;=DATE(INT(LEFT('Fiscal Year'!$B$2,4)),4,1),B3279&lt;=DATE(INT(CONCATENATE("20",RIGHT('Fiscal Year'!$B$2,2))),3,31)),1,0),"")</f>
        <v/>
      </c>
      <c r="F3279" s="139" t="str">
        <f>IF(NOT(ISBLANK(B3279)),IF(B3279&lt;'Fiscal Year'!$B$3,1,0),"")</f>
        <v/>
      </c>
      <c r="G3279" s="10"/>
      <c r="H3279" s="10"/>
      <c r="I3279" s="40"/>
      <c r="J3279" s="40"/>
      <c r="K3279" s="53"/>
      <c r="L3279" s="53"/>
      <c r="M3279" s="53"/>
      <c r="N3279" s="53"/>
      <c r="O3279" s="53"/>
      <c r="P3279" s="53"/>
      <c r="Q3279" s="53"/>
      <c r="R3279" s="53"/>
      <c r="S3279" s="53"/>
    </row>
    <row r="3280" spans="1:19" x14ac:dyDescent="0.3">
      <c r="A3280" s="106"/>
      <c r="B3280" s="59"/>
      <c r="C3280" s="137" t="str">
        <f t="shared" si="51"/>
        <v/>
      </c>
      <c r="D3280" s="138" t="str">
        <f>IF(NOT(ISBLANK(B3280)),IF(AND(MONTH(B3280)&gt;=4,MONTH(B3280)&lt;=12,B3280&gt;=DATE(INT(LEFT('Fiscal Year'!$B$2,4)),4,1),B3280&lt;=DATE(INT(CONCATENATE("20",RIGHT('Fiscal Year'!$B$2,2))),3,31)),1,0),"")</f>
        <v/>
      </c>
      <c r="E3280" s="138" t="str">
        <f>IF(NOT(ISBLANK(B3280)),IF(AND(MONTH(B3280)&gt;=1,MONTH(B3280)&lt;=3,B3280&gt;=DATE(INT(LEFT('Fiscal Year'!$B$2,4)),4,1),B3280&lt;=DATE(INT(CONCATENATE("20",RIGHT('Fiscal Year'!$B$2,2))),3,31)),1,0),"")</f>
        <v/>
      </c>
      <c r="F3280" s="139" t="str">
        <f>IF(NOT(ISBLANK(B3280)),IF(B3280&lt;'Fiscal Year'!$B$3,1,0),"")</f>
        <v/>
      </c>
      <c r="G3280" s="10"/>
      <c r="H3280" s="10"/>
      <c r="I3280" s="40"/>
      <c r="J3280" s="40"/>
      <c r="K3280" s="53"/>
      <c r="L3280" s="53"/>
      <c r="M3280" s="53"/>
      <c r="N3280" s="53"/>
      <c r="O3280" s="53"/>
      <c r="P3280" s="53"/>
      <c r="Q3280" s="53"/>
      <c r="R3280" s="53"/>
      <c r="S3280" s="53"/>
    </row>
    <row r="3281" spans="1:19" x14ac:dyDescent="0.3">
      <c r="A3281" s="106"/>
      <c r="B3281" s="59"/>
      <c r="C3281" s="137" t="str">
        <f t="shared" si="51"/>
        <v/>
      </c>
      <c r="D3281" s="138" t="str">
        <f>IF(NOT(ISBLANK(B3281)),IF(AND(MONTH(B3281)&gt;=4,MONTH(B3281)&lt;=12,B3281&gt;=DATE(INT(LEFT('Fiscal Year'!$B$2,4)),4,1),B3281&lt;=DATE(INT(CONCATENATE("20",RIGHT('Fiscal Year'!$B$2,2))),3,31)),1,0),"")</f>
        <v/>
      </c>
      <c r="E3281" s="138" t="str">
        <f>IF(NOT(ISBLANK(B3281)),IF(AND(MONTH(B3281)&gt;=1,MONTH(B3281)&lt;=3,B3281&gt;=DATE(INT(LEFT('Fiscal Year'!$B$2,4)),4,1),B3281&lt;=DATE(INT(CONCATENATE("20",RIGHT('Fiscal Year'!$B$2,2))),3,31)),1,0),"")</f>
        <v/>
      </c>
      <c r="F3281" s="139" t="str">
        <f>IF(NOT(ISBLANK(B3281)),IF(B3281&lt;'Fiscal Year'!$B$3,1,0),"")</f>
        <v/>
      </c>
      <c r="G3281" s="10"/>
      <c r="H3281" s="10"/>
      <c r="I3281" s="40"/>
      <c r="J3281" s="40"/>
      <c r="K3281" s="53"/>
      <c r="L3281" s="53"/>
      <c r="M3281" s="53"/>
      <c r="N3281" s="53"/>
      <c r="O3281" s="53"/>
      <c r="P3281" s="53"/>
      <c r="Q3281" s="53"/>
      <c r="R3281" s="53"/>
      <c r="S3281" s="53"/>
    </row>
    <row r="3282" spans="1:19" x14ac:dyDescent="0.3">
      <c r="A3282" s="106"/>
      <c r="B3282" s="59"/>
      <c r="C3282" s="137" t="str">
        <f t="shared" si="51"/>
        <v/>
      </c>
      <c r="D3282" s="138" t="str">
        <f>IF(NOT(ISBLANK(B3282)),IF(AND(MONTH(B3282)&gt;=4,MONTH(B3282)&lt;=12,B3282&gt;=DATE(INT(LEFT('Fiscal Year'!$B$2,4)),4,1),B3282&lt;=DATE(INT(CONCATENATE("20",RIGHT('Fiscal Year'!$B$2,2))),3,31)),1,0),"")</f>
        <v/>
      </c>
      <c r="E3282" s="138" t="str">
        <f>IF(NOT(ISBLANK(B3282)),IF(AND(MONTH(B3282)&gt;=1,MONTH(B3282)&lt;=3,B3282&gt;=DATE(INT(LEFT('Fiscal Year'!$B$2,4)),4,1),B3282&lt;=DATE(INT(CONCATENATE("20",RIGHT('Fiscal Year'!$B$2,2))),3,31)),1,0),"")</f>
        <v/>
      </c>
      <c r="F3282" s="139" t="str">
        <f>IF(NOT(ISBLANK(B3282)),IF(B3282&lt;'Fiscal Year'!$B$3,1,0),"")</f>
        <v/>
      </c>
      <c r="G3282" s="10"/>
      <c r="H3282" s="10"/>
      <c r="I3282" s="40"/>
      <c r="J3282" s="40"/>
      <c r="K3282" s="53"/>
      <c r="L3282" s="53"/>
      <c r="M3282" s="53"/>
      <c r="N3282" s="53"/>
      <c r="O3282" s="53"/>
      <c r="P3282" s="53"/>
      <c r="Q3282" s="53"/>
      <c r="R3282" s="53"/>
      <c r="S3282" s="53"/>
    </row>
    <row r="3283" spans="1:19" x14ac:dyDescent="0.3">
      <c r="A3283" s="106"/>
      <c r="B3283" s="59"/>
      <c r="C3283" s="137" t="str">
        <f t="shared" si="51"/>
        <v/>
      </c>
      <c r="D3283" s="138" t="str">
        <f>IF(NOT(ISBLANK(B3283)),IF(AND(MONTH(B3283)&gt;=4,MONTH(B3283)&lt;=12,B3283&gt;=DATE(INT(LEFT('Fiscal Year'!$B$2,4)),4,1),B3283&lt;=DATE(INT(CONCATENATE("20",RIGHT('Fiscal Year'!$B$2,2))),3,31)),1,0),"")</f>
        <v/>
      </c>
      <c r="E3283" s="138" t="str">
        <f>IF(NOT(ISBLANK(B3283)),IF(AND(MONTH(B3283)&gt;=1,MONTH(B3283)&lt;=3,B3283&gt;=DATE(INT(LEFT('Fiscal Year'!$B$2,4)),4,1),B3283&lt;=DATE(INT(CONCATENATE("20",RIGHT('Fiscal Year'!$B$2,2))),3,31)),1,0),"")</f>
        <v/>
      </c>
      <c r="F3283" s="139" t="str">
        <f>IF(NOT(ISBLANK(B3283)),IF(B3283&lt;'Fiscal Year'!$B$3,1,0),"")</f>
        <v/>
      </c>
      <c r="G3283" s="10"/>
      <c r="H3283" s="10"/>
      <c r="I3283" s="40"/>
      <c r="J3283" s="40"/>
      <c r="K3283" s="53"/>
      <c r="L3283" s="53"/>
      <c r="M3283" s="53"/>
      <c r="N3283" s="53"/>
      <c r="O3283" s="53"/>
      <c r="P3283" s="53"/>
      <c r="Q3283" s="53"/>
      <c r="R3283" s="53"/>
      <c r="S3283" s="53"/>
    </row>
    <row r="3284" spans="1:19" x14ac:dyDescent="0.3">
      <c r="A3284" s="106"/>
      <c r="B3284" s="59"/>
      <c r="C3284" s="137" t="str">
        <f t="shared" si="51"/>
        <v/>
      </c>
      <c r="D3284" s="138" t="str">
        <f>IF(NOT(ISBLANK(B3284)),IF(AND(MONTH(B3284)&gt;=4,MONTH(B3284)&lt;=12,B3284&gt;=DATE(INT(LEFT('Fiscal Year'!$B$2,4)),4,1),B3284&lt;=DATE(INT(CONCATENATE("20",RIGHT('Fiscal Year'!$B$2,2))),3,31)),1,0),"")</f>
        <v/>
      </c>
      <c r="E3284" s="138" t="str">
        <f>IF(NOT(ISBLANK(B3284)),IF(AND(MONTH(B3284)&gt;=1,MONTH(B3284)&lt;=3,B3284&gt;=DATE(INT(LEFT('Fiscal Year'!$B$2,4)),4,1),B3284&lt;=DATE(INT(CONCATENATE("20",RIGHT('Fiscal Year'!$B$2,2))),3,31)),1,0),"")</f>
        <v/>
      </c>
      <c r="F3284" s="139" t="str">
        <f>IF(NOT(ISBLANK(B3284)),IF(B3284&lt;'Fiscal Year'!$B$3,1,0),"")</f>
        <v/>
      </c>
      <c r="G3284" s="10"/>
      <c r="H3284" s="10"/>
      <c r="I3284" s="40"/>
      <c r="J3284" s="40"/>
      <c r="K3284" s="53"/>
      <c r="L3284" s="53"/>
      <c r="M3284" s="53"/>
      <c r="N3284" s="53"/>
      <c r="O3284" s="53"/>
      <c r="P3284" s="53"/>
      <c r="Q3284" s="53"/>
      <c r="R3284" s="53"/>
      <c r="S3284" s="53"/>
    </row>
    <row r="3285" spans="1:19" x14ac:dyDescent="0.3">
      <c r="A3285" s="106"/>
      <c r="B3285" s="59"/>
      <c r="C3285" s="137" t="str">
        <f t="shared" si="51"/>
        <v/>
      </c>
      <c r="D3285" s="138" t="str">
        <f>IF(NOT(ISBLANK(B3285)),IF(AND(MONTH(B3285)&gt;=4,MONTH(B3285)&lt;=12,B3285&gt;=DATE(INT(LEFT('Fiscal Year'!$B$2,4)),4,1),B3285&lt;=DATE(INT(CONCATENATE("20",RIGHT('Fiscal Year'!$B$2,2))),3,31)),1,0),"")</f>
        <v/>
      </c>
      <c r="E3285" s="138" t="str">
        <f>IF(NOT(ISBLANK(B3285)),IF(AND(MONTH(B3285)&gt;=1,MONTH(B3285)&lt;=3,B3285&gt;=DATE(INT(LEFT('Fiscal Year'!$B$2,4)),4,1),B3285&lt;=DATE(INT(CONCATENATE("20",RIGHT('Fiscal Year'!$B$2,2))),3,31)),1,0),"")</f>
        <v/>
      </c>
      <c r="F3285" s="139" t="str">
        <f>IF(NOT(ISBLANK(B3285)),IF(B3285&lt;'Fiscal Year'!$B$3,1,0),"")</f>
        <v/>
      </c>
      <c r="G3285" s="10"/>
      <c r="H3285" s="10"/>
      <c r="I3285" s="40"/>
      <c r="J3285" s="40"/>
      <c r="K3285" s="53"/>
      <c r="L3285" s="53"/>
      <c r="M3285" s="53"/>
      <c r="N3285" s="53"/>
      <c r="O3285" s="53"/>
      <c r="P3285" s="53"/>
      <c r="Q3285" s="53"/>
      <c r="R3285" s="53"/>
      <c r="S3285" s="53"/>
    </row>
    <row r="3286" spans="1:19" x14ac:dyDescent="0.3">
      <c r="A3286" s="106"/>
      <c r="B3286" s="59"/>
      <c r="C3286" s="137" t="str">
        <f t="shared" si="51"/>
        <v/>
      </c>
      <c r="D3286" s="138" t="str">
        <f>IF(NOT(ISBLANK(B3286)),IF(AND(MONTH(B3286)&gt;=4,MONTH(B3286)&lt;=12,B3286&gt;=DATE(INT(LEFT('Fiscal Year'!$B$2,4)),4,1),B3286&lt;=DATE(INT(CONCATENATE("20",RIGHT('Fiscal Year'!$B$2,2))),3,31)),1,0),"")</f>
        <v/>
      </c>
      <c r="E3286" s="138" t="str">
        <f>IF(NOT(ISBLANK(B3286)),IF(AND(MONTH(B3286)&gt;=1,MONTH(B3286)&lt;=3,B3286&gt;=DATE(INT(LEFT('Fiscal Year'!$B$2,4)),4,1),B3286&lt;=DATE(INT(CONCATENATE("20",RIGHT('Fiscal Year'!$B$2,2))),3,31)),1,0),"")</f>
        <v/>
      </c>
      <c r="F3286" s="139" t="str">
        <f>IF(NOT(ISBLANK(B3286)),IF(B3286&lt;'Fiscal Year'!$B$3,1,0),"")</f>
        <v/>
      </c>
      <c r="G3286" s="10"/>
      <c r="H3286" s="10"/>
      <c r="I3286" s="40"/>
      <c r="J3286" s="40"/>
      <c r="K3286" s="53"/>
      <c r="L3286" s="53"/>
      <c r="M3286" s="53"/>
      <c r="N3286" s="53"/>
      <c r="O3286" s="53"/>
      <c r="P3286" s="53"/>
      <c r="Q3286" s="53"/>
      <c r="R3286" s="53"/>
      <c r="S3286" s="53"/>
    </row>
    <row r="3287" spans="1:19" x14ac:dyDescent="0.3">
      <c r="A3287" s="106"/>
      <c r="B3287" s="59"/>
      <c r="C3287" s="137" t="str">
        <f t="shared" si="51"/>
        <v/>
      </c>
      <c r="D3287" s="138" t="str">
        <f>IF(NOT(ISBLANK(B3287)),IF(AND(MONTH(B3287)&gt;=4,MONTH(B3287)&lt;=12,B3287&gt;=DATE(INT(LEFT('Fiscal Year'!$B$2,4)),4,1),B3287&lt;=DATE(INT(CONCATENATE("20",RIGHT('Fiscal Year'!$B$2,2))),3,31)),1,0),"")</f>
        <v/>
      </c>
      <c r="E3287" s="138" t="str">
        <f>IF(NOT(ISBLANK(B3287)),IF(AND(MONTH(B3287)&gt;=1,MONTH(B3287)&lt;=3,B3287&gt;=DATE(INT(LEFT('Fiscal Year'!$B$2,4)),4,1),B3287&lt;=DATE(INT(CONCATENATE("20",RIGHT('Fiscal Year'!$B$2,2))),3,31)),1,0),"")</f>
        <v/>
      </c>
      <c r="F3287" s="139" t="str">
        <f>IF(NOT(ISBLANK(B3287)),IF(B3287&lt;'Fiscal Year'!$B$3,1,0),"")</f>
        <v/>
      </c>
      <c r="G3287" s="10"/>
      <c r="H3287" s="10"/>
      <c r="I3287" s="40"/>
      <c r="J3287" s="40"/>
      <c r="K3287" s="53"/>
      <c r="L3287" s="53"/>
      <c r="M3287" s="53"/>
      <c r="N3287" s="53"/>
      <c r="O3287" s="53"/>
      <c r="P3287" s="53"/>
      <c r="Q3287" s="53"/>
      <c r="R3287" s="53"/>
      <c r="S3287" s="53"/>
    </row>
    <row r="3288" spans="1:19" x14ac:dyDescent="0.3">
      <c r="A3288" s="106"/>
      <c r="B3288" s="59"/>
      <c r="C3288" s="137" t="str">
        <f t="shared" si="51"/>
        <v/>
      </c>
      <c r="D3288" s="138" t="str">
        <f>IF(NOT(ISBLANK(B3288)),IF(AND(MONTH(B3288)&gt;=4,MONTH(B3288)&lt;=12,B3288&gt;=DATE(INT(LEFT('Fiscal Year'!$B$2,4)),4,1),B3288&lt;=DATE(INT(CONCATENATE("20",RIGHT('Fiscal Year'!$B$2,2))),3,31)),1,0),"")</f>
        <v/>
      </c>
      <c r="E3288" s="138" t="str">
        <f>IF(NOT(ISBLANK(B3288)),IF(AND(MONTH(B3288)&gt;=1,MONTH(B3288)&lt;=3,B3288&gt;=DATE(INT(LEFT('Fiscal Year'!$B$2,4)),4,1),B3288&lt;=DATE(INT(CONCATENATE("20",RIGHT('Fiscal Year'!$B$2,2))),3,31)),1,0),"")</f>
        <v/>
      </c>
      <c r="F3288" s="139" t="str">
        <f>IF(NOT(ISBLANK(B3288)),IF(B3288&lt;'Fiscal Year'!$B$3,1,0),"")</f>
        <v/>
      </c>
      <c r="G3288" s="10"/>
      <c r="H3288" s="10"/>
      <c r="I3288" s="40"/>
      <c r="J3288" s="40"/>
      <c r="K3288" s="53"/>
      <c r="L3288" s="53"/>
      <c r="M3288" s="53"/>
      <c r="N3288" s="53"/>
      <c r="O3288" s="53"/>
      <c r="P3288" s="53"/>
      <c r="Q3288" s="53"/>
      <c r="R3288" s="53"/>
      <c r="S3288" s="53"/>
    </row>
    <row r="3289" spans="1:19" x14ac:dyDescent="0.3">
      <c r="A3289" s="106"/>
      <c r="B3289" s="59"/>
      <c r="C3289" s="137" t="str">
        <f t="shared" si="51"/>
        <v/>
      </c>
      <c r="D3289" s="138" t="str">
        <f>IF(NOT(ISBLANK(B3289)),IF(AND(MONTH(B3289)&gt;=4,MONTH(B3289)&lt;=12,B3289&gt;=DATE(INT(LEFT('Fiscal Year'!$B$2,4)),4,1),B3289&lt;=DATE(INT(CONCATENATE("20",RIGHT('Fiscal Year'!$B$2,2))),3,31)),1,0),"")</f>
        <v/>
      </c>
      <c r="E3289" s="138" t="str">
        <f>IF(NOT(ISBLANK(B3289)),IF(AND(MONTH(B3289)&gt;=1,MONTH(B3289)&lt;=3,B3289&gt;=DATE(INT(LEFT('Fiscal Year'!$B$2,4)),4,1),B3289&lt;=DATE(INT(CONCATENATE("20",RIGHT('Fiscal Year'!$B$2,2))),3,31)),1,0),"")</f>
        <v/>
      </c>
      <c r="F3289" s="139" t="str">
        <f>IF(NOT(ISBLANK(B3289)),IF(B3289&lt;'Fiscal Year'!$B$3,1,0),"")</f>
        <v/>
      </c>
      <c r="G3289" s="10"/>
      <c r="H3289" s="10"/>
      <c r="I3289" s="40"/>
      <c r="J3289" s="40"/>
      <c r="K3289" s="53"/>
      <c r="L3289" s="53"/>
      <c r="M3289" s="53"/>
      <c r="N3289" s="53"/>
      <c r="O3289" s="53"/>
      <c r="P3289" s="53"/>
      <c r="Q3289" s="53"/>
      <c r="R3289" s="53"/>
      <c r="S3289" s="53"/>
    </row>
    <row r="3290" spans="1:19" x14ac:dyDescent="0.3">
      <c r="A3290" s="106"/>
      <c r="B3290" s="59"/>
      <c r="C3290" s="137" t="str">
        <f t="shared" si="51"/>
        <v/>
      </c>
      <c r="D3290" s="138" t="str">
        <f>IF(NOT(ISBLANK(B3290)),IF(AND(MONTH(B3290)&gt;=4,MONTH(B3290)&lt;=12,B3290&gt;=DATE(INT(LEFT('Fiscal Year'!$B$2,4)),4,1),B3290&lt;=DATE(INT(CONCATENATE("20",RIGHT('Fiscal Year'!$B$2,2))),3,31)),1,0),"")</f>
        <v/>
      </c>
      <c r="E3290" s="138" t="str">
        <f>IF(NOT(ISBLANK(B3290)),IF(AND(MONTH(B3290)&gt;=1,MONTH(B3290)&lt;=3,B3290&gt;=DATE(INT(LEFT('Fiscal Year'!$B$2,4)),4,1),B3290&lt;=DATE(INT(CONCATENATE("20",RIGHT('Fiscal Year'!$B$2,2))),3,31)),1,0),"")</f>
        <v/>
      </c>
      <c r="F3290" s="139" t="str">
        <f>IF(NOT(ISBLANK(B3290)),IF(B3290&lt;'Fiscal Year'!$B$3,1,0),"")</f>
        <v/>
      </c>
      <c r="G3290" s="10"/>
      <c r="H3290" s="10"/>
      <c r="I3290" s="40"/>
      <c r="J3290" s="40"/>
      <c r="K3290" s="53"/>
      <c r="L3290" s="53"/>
      <c r="M3290" s="53"/>
      <c r="N3290" s="53"/>
      <c r="O3290" s="53"/>
      <c r="P3290" s="53"/>
      <c r="Q3290" s="53"/>
      <c r="R3290" s="53"/>
      <c r="S3290" s="53"/>
    </row>
    <row r="3291" spans="1:19" x14ac:dyDescent="0.3">
      <c r="A3291" s="106"/>
      <c r="B3291" s="59"/>
      <c r="C3291" s="137" t="str">
        <f t="shared" si="51"/>
        <v/>
      </c>
      <c r="D3291" s="138" t="str">
        <f>IF(NOT(ISBLANK(B3291)),IF(AND(MONTH(B3291)&gt;=4,MONTH(B3291)&lt;=12,B3291&gt;=DATE(INT(LEFT('Fiscal Year'!$B$2,4)),4,1),B3291&lt;=DATE(INT(CONCATENATE("20",RIGHT('Fiscal Year'!$B$2,2))),3,31)),1,0),"")</f>
        <v/>
      </c>
      <c r="E3291" s="138" t="str">
        <f>IF(NOT(ISBLANK(B3291)),IF(AND(MONTH(B3291)&gt;=1,MONTH(B3291)&lt;=3,B3291&gt;=DATE(INT(LEFT('Fiscal Year'!$B$2,4)),4,1),B3291&lt;=DATE(INT(CONCATENATE("20",RIGHT('Fiscal Year'!$B$2,2))),3,31)),1,0),"")</f>
        <v/>
      </c>
      <c r="F3291" s="139" t="str">
        <f>IF(NOT(ISBLANK(B3291)),IF(B3291&lt;'Fiscal Year'!$B$3,1,0),"")</f>
        <v/>
      </c>
      <c r="G3291" s="10"/>
      <c r="H3291" s="10"/>
      <c r="I3291" s="40"/>
      <c r="J3291" s="40"/>
      <c r="K3291" s="53"/>
      <c r="L3291" s="53"/>
      <c r="M3291" s="53"/>
      <c r="N3291" s="53"/>
      <c r="O3291" s="53"/>
      <c r="P3291" s="53"/>
      <c r="Q3291" s="53"/>
      <c r="R3291" s="53"/>
      <c r="S3291" s="53"/>
    </row>
    <row r="3292" spans="1:19" x14ac:dyDescent="0.3">
      <c r="A3292" s="106"/>
      <c r="B3292" s="59"/>
      <c r="C3292" s="137" t="str">
        <f t="shared" si="51"/>
        <v/>
      </c>
      <c r="D3292" s="138" t="str">
        <f>IF(NOT(ISBLANK(B3292)),IF(AND(MONTH(B3292)&gt;=4,MONTH(B3292)&lt;=12,B3292&gt;=DATE(INT(LEFT('Fiscal Year'!$B$2,4)),4,1),B3292&lt;=DATE(INT(CONCATENATE("20",RIGHT('Fiscal Year'!$B$2,2))),3,31)),1,0),"")</f>
        <v/>
      </c>
      <c r="E3292" s="138" t="str">
        <f>IF(NOT(ISBLANK(B3292)),IF(AND(MONTH(B3292)&gt;=1,MONTH(B3292)&lt;=3,B3292&gt;=DATE(INT(LEFT('Fiscal Year'!$B$2,4)),4,1),B3292&lt;=DATE(INT(CONCATENATE("20",RIGHT('Fiscal Year'!$B$2,2))),3,31)),1,0),"")</f>
        <v/>
      </c>
      <c r="F3292" s="139" t="str">
        <f>IF(NOT(ISBLANK(B3292)),IF(B3292&lt;'Fiscal Year'!$B$3,1,0),"")</f>
        <v/>
      </c>
      <c r="G3292" s="10"/>
      <c r="H3292" s="10"/>
      <c r="I3292" s="40"/>
      <c r="J3292" s="40"/>
      <c r="K3292" s="53"/>
      <c r="L3292" s="53"/>
      <c r="M3292" s="53"/>
      <c r="N3292" s="53"/>
      <c r="O3292" s="53"/>
      <c r="P3292" s="53"/>
      <c r="Q3292" s="53"/>
      <c r="R3292" s="53"/>
      <c r="S3292" s="53"/>
    </row>
    <row r="3293" spans="1:19" x14ac:dyDescent="0.3">
      <c r="A3293" s="106"/>
      <c r="B3293" s="59"/>
      <c r="C3293" s="137" t="str">
        <f t="shared" si="51"/>
        <v/>
      </c>
      <c r="D3293" s="138" t="str">
        <f>IF(NOT(ISBLANK(B3293)),IF(AND(MONTH(B3293)&gt;=4,MONTH(B3293)&lt;=12,B3293&gt;=DATE(INT(LEFT('Fiscal Year'!$B$2,4)),4,1),B3293&lt;=DATE(INT(CONCATENATE("20",RIGHT('Fiscal Year'!$B$2,2))),3,31)),1,0),"")</f>
        <v/>
      </c>
      <c r="E3293" s="138" t="str">
        <f>IF(NOT(ISBLANK(B3293)),IF(AND(MONTH(B3293)&gt;=1,MONTH(B3293)&lt;=3,B3293&gt;=DATE(INT(LEFT('Fiscal Year'!$B$2,4)),4,1),B3293&lt;=DATE(INT(CONCATENATE("20",RIGHT('Fiscal Year'!$B$2,2))),3,31)),1,0),"")</f>
        <v/>
      </c>
      <c r="F3293" s="139" t="str">
        <f>IF(NOT(ISBLANK(B3293)),IF(B3293&lt;'Fiscal Year'!$B$3,1,0),"")</f>
        <v/>
      </c>
      <c r="G3293" s="10"/>
      <c r="H3293" s="10"/>
      <c r="I3293" s="40"/>
      <c r="J3293" s="40"/>
      <c r="K3293" s="53"/>
      <c r="L3293" s="53"/>
      <c r="M3293" s="53"/>
      <c r="N3293" s="53"/>
      <c r="O3293" s="53"/>
      <c r="P3293" s="53"/>
      <c r="Q3293" s="53"/>
      <c r="R3293" s="53"/>
      <c r="S3293" s="53"/>
    </row>
    <row r="3294" spans="1:19" x14ac:dyDescent="0.3">
      <c r="A3294" s="106"/>
      <c r="B3294" s="59"/>
      <c r="C3294" s="137" t="str">
        <f t="shared" si="51"/>
        <v/>
      </c>
      <c r="D3294" s="138" t="str">
        <f>IF(NOT(ISBLANK(B3294)),IF(AND(MONTH(B3294)&gt;=4,MONTH(B3294)&lt;=12,B3294&gt;=DATE(INT(LEFT('Fiscal Year'!$B$2,4)),4,1),B3294&lt;=DATE(INT(CONCATENATE("20",RIGHT('Fiscal Year'!$B$2,2))),3,31)),1,0),"")</f>
        <v/>
      </c>
      <c r="E3294" s="138" t="str">
        <f>IF(NOT(ISBLANK(B3294)),IF(AND(MONTH(B3294)&gt;=1,MONTH(B3294)&lt;=3,B3294&gt;=DATE(INT(LEFT('Fiscal Year'!$B$2,4)),4,1),B3294&lt;=DATE(INT(CONCATENATE("20",RIGHT('Fiscal Year'!$B$2,2))),3,31)),1,0),"")</f>
        <v/>
      </c>
      <c r="F3294" s="139" t="str">
        <f>IF(NOT(ISBLANK(B3294)),IF(B3294&lt;'Fiscal Year'!$B$3,1,0),"")</f>
        <v/>
      </c>
      <c r="G3294" s="10"/>
      <c r="H3294" s="10"/>
      <c r="I3294" s="40"/>
      <c r="J3294" s="40"/>
      <c r="K3294" s="53"/>
      <c r="L3294" s="53"/>
      <c r="M3294" s="53"/>
      <c r="N3294" s="53"/>
      <c r="O3294" s="53"/>
      <c r="P3294" s="53"/>
      <c r="Q3294" s="53"/>
      <c r="R3294" s="53"/>
      <c r="S3294" s="53"/>
    </row>
    <row r="3295" spans="1:19" x14ac:dyDescent="0.3">
      <c r="A3295" s="106"/>
      <c r="B3295" s="59"/>
      <c r="C3295" s="137" t="str">
        <f t="shared" si="51"/>
        <v/>
      </c>
      <c r="D3295" s="138" t="str">
        <f>IF(NOT(ISBLANK(B3295)),IF(AND(MONTH(B3295)&gt;=4,MONTH(B3295)&lt;=12,B3295&gt;=DATE(INT(LEFT('Fiscal Year'!$B$2,4)),4,1),B3295&lt;=DATE(INT(CONCATENATE("20",RIGHT('Fiscal Year'!$B$2,2))),3,31)),1,0),"")</f>
        <v/>
      </c>
      <c r="E3295" s="138" t="str">
        <f>IF(NOT(ISBLANK(B3295)),IF(AND(MONTH(B3295)&gt;=1,MONTH(B3295)&lt;=3,B3295&gt;=DATE(INT(LEFT('Fiscal Year'!$B$2,4)),4,1),B3295&lt;=DATE(INT(CONCATENATE("20",RIGHT('Fiscal Year'!$B$2,2))),3,31)),1,0),"")</f>
        <v/>
      </c>
      <c r="F3295" s="139" t="str">
        <f>IF(NOT(ISBLANK(B3295)),IF(B3295&lt;'Fiscal Year'!$B$3,1,0),"")</f>
        <v/>
      </c>
      <c r="G3295" s="10"/>
      <c r="H3295" s="10"/>
      <c r="I3295" s="40"/>
      <c r="J3295" s="40"/>
      <c r="K3295" s="53"/>
      <c r="L3295" s="53"/>
      <c r="M3295" s="53"/>
      <c r="N3295" s="53"/>
      <c r="O3295" s="53"/>
      <c r="P3295" s="53"/>
      <c r="Q3295" s="53"/>
      <c r="R3295" s="53"/>
      <c r="S3295" s="53"/>
    </row>
    <row r="3296" spans="1:19" x14ac:dyDescent="0.3">
      <c r="A3296" s="106"/>
      <c r="B3296" s="59"/>
      <c r="C3296" s="137" t="str">
        <f t="shared" si="51"/>
        <v/>
      </c>
      <c r="D3296" s="138" t="str">
        <f>IF(NOT(ISBLANK(B3296)),IF(AND(MONTH(B3296)&gt;=4,MONTH(B3296)&lt;=12,B3296&gt;=DATE(INT(LEFT('Fiscal Year'!$B$2,4)),4,1),B3296&lt;=DATE(INT(CONCATENATE("20",RIGHT('Fiscal Year'!$B$2,2))),3,31)),1,0),"")</f>
        <v/>
      </c>
      <c r="E3296" s="138" t="str">
        <f>IF(NOT(ISBLANK(B3296)),IF(AND(MONTH(B3296)&gt;=1,MONTH(B3296)&lt;=3,B3296&gt;=DATE(INT(LEFT('Fiscal Year'!$B$2,4)),4,1),B3296&lt;=DATE(INT(CONCATENATE("20",RIGHT('Fiscal Year'!$B$2,2))),3,31)),1,0),"")</f>
        <v/>
      </c>
      <c r="F3296" s="139" t="str">
        <f>IF(NOT(ISBLANK(B3296)),IF(B3296&lt;'Fiscal Year'!$B$3,1,0),"")</f>
        <v/>
      </c>
      <c r="G3296" s="10"/>
      <c r="H3296" s="10"/>
      <c r="I3296" s="40"/>
      <c r="J3296" s="40"/>
      <c r="K3296" s="53"/>
      <c r="L3296" s="53"/>
      <c r="M3296" s="53"/>
      <c r="N3296" s="53"/>
      <c r="O3296" s="53"/>
      <c r="P3296" s="53"/>
      <c r="Q3296" s="53"/>
      <c r="R3296" s="53"/>
      <c r="S3296" s="53"/>
    </row>
    <row r="3297" spans="1:19" x14ac:dyDescent="0.3">
      <c r="A3297" s="106"/>
      <c r="B3297" s="59"/>
      <c r="C3297" s="137" t="str">
        <f t="shared" si="51"/>
        <v/>
      </c>
      <c r="D3297" s="138" t="str">
        <f>IF(NOT(ISBLANK(B3297)),IF(AND(MONTH(B3297)&gt;=4,MONTH(B3297)&lt;=12,B3297&gt;=DATE(INT(LEFT('Fiscal Year'!$B$2,4)),4,1),B3297&lt;=DATE(INT(CONCATENATE("20",RIGHT('Fiscal Year'!$B$2,2))),3,31)),1,0),"")</f>
        <v/>
      </c>
      <c r="E3297" s="138" t="str">
        <f>IF(NOT(ISBLANK(B3297)),IF(AND(MONTH(B3297)&gt;=1,MONTH(B3297)&lt;=3,B3297&gt;=DATE(INT(LEFT('Fiscal Year'!$B$2,4)),4,1),B3297&lt;=DATE(INT(CONCATENATE("20",RIGHT('Fiscal Year'!$B$2,2))),3,31)),1,0),"")</f>
        <v/>
      </c>
      <c r="F3297" s="139" t="str">
        <f>IF(NOT(ISBLANK(B3297)),IF(B3297&lt;'Fiscal Year'!$B$3,1,0),"")</f>
        <v/>
      </c>
      <c r="G3297" s="10"/>
      <c r="H3297" s="10"/>
      <c r="I3297" s="40"/>
      <c r="J3297" s="40"/>
      <c r="K3297" s="53"/>
      <c r="L3297" s="53"/>
      <c r="M3297" s="53"/>
      <c r="N3297" s="53"/>
      <c r="O3297" s="53"/>
      <c r="P3297" s="53"/>
      <c r="Q3297" s="53"/>
      <c r="R3297" s="53"/>
      <c r="S3297" s="53"/>
    </row>
    <row r="3298" spans="1:19" x14ac:dyDescent="0.3">
      <c r="A3298" s="106"/>
      <c r="B3298" s="59"/>
      <c r="C3298" s="137" t="str">
        <f t="shared" si="51"/>
        <v/>
      </c>
      <c r="D3298" s="138" t="str">
        <f>IF(NOT(ISBLANK(B3298)),IF(AND(MONTH(B3298)&gt;=4,MONTH(B3298)&lt;=12,B3298&gt;=DATE(INT(LEFT('Fiscal Year'!$B$2,4)),4,1),B3298&lt;=DATE(INT(CONCATENATE("20",RIGHT('Fiscal Year'!$B$2,2))),3,31)),1,0),"")</f>
        <v/>
      </c>
      <c r="E3298" s="138" t="str">
        <f>IF(NOT(ISBLANK(B3298)),IF(AND(MONTH(B3298)&gt;=1,MONTH(B3298)&lt;=3,B3298&gt;=DATE(INT(LEFT('Fiscal Year'!$B$2,4)),4,1),B3298&lt;=DATE(INT(CONCATENATE("20",RIGHT('Fiscal Year'!$B$2,2))),3,31)),1,0),"")</f>
        <v/>
      </c>
      <c r="F3298" s="139" t="str">
        <f>IF(NOT(ISBLANK(B3298)),IF(B3298&lt;'Fiscal Year'!$B$3,1,0),"")</f>
        <v/>
      </c>
      <c r="G3298" s="10"/>
      <c r="H3298" s="10"/>
      <c r="I3298" s="40"/>
      <c r="J3298" s="40"/>
      <c r="K3298" s="53"/>
      <c r="L3298" s="53"/>
      <c r="M3298" s="53"/>
      <c r="N3298" s="53"/>
      <c r="O3298" s="53"/>
      <c r="P3298" s="53"/>
      <c r="Q3298" s="53"/>
      <c r="R3298" s="53"/>
      <c r="S3298" s="53"/>
    </row>
    <row r="3299" spans="1:19" x14ac:dyDescent="0.3">
      <c r="A3299" s="106"/>
      <c r="B3299" s="59"/>
      <c r="C3299" s="137" t="str">
        <f t="shared" si="51"/>
        <v/>
      </c>
      <c r="D3299" s="138" t="str">
        <f>IF(NOT(ISBLANK(B3299)),IF(AND(MONTH(B3299)&gt;=4,MONTH(B3299)&lt;=12,B3299&gt;=DATE(INT(LEFT('Fiscal Year'!$B$2,4)),4,1),B3299&lt;=DATE(INT(CONCATENATE("20",RIGHT('Fiscal Year'!$B$2,2))),3,31)),1,0),"")</f>
        <v/>
      </c>
      <c r="E3299" s="138" t="str">
        <f>IF(NOT(ISBLANK(B3299)),IF(AND(MONTH(B3299)&gt;=1,MONTH(B3299)&lt;=3,B3299&gt;=DATE(INT(LEFT('Fiscal Year'!$B$2,4)),4,1),B3299&lt;=DATE(INT(CONCATENATE("20",RIGHT('Fiscal Year'!$B$2,2))),3,31)),1,0),"")</f>
        <v/>
      </c>
      <c r="F3299" s="139" t="str">
        <f>IF(NOT(ISBLANK(B3299)),IF(B3299&lt;'Fiscal Year'!$B$3,1,0),"")</f>
        <v/>
      </c>
      <c r="G3299" s="10"/>
      <c r="H3299" s="10"/>
      <c r="I3299" s="40"/>
      <c r="J3299" s="40"/>
      <c r="K3299" s="53"/>
      <c r="L3299" s="53"/>
      <c r="M3299" s="53"/>
      <c r="N3299" s="53"/>
      <c r="O3299" s="53"/>
      <c r="P3299" s="53"/>
      <c r="Q3299" s="53"/>
      <c r="R3299" s="53"/>
      <c r="S3299" s="53"/>
    </row>
    <row r="3300" spans="1:19" x14ac:dyDescent="0.3">
      <c r="A3300" s="106"/>
      <c r="B3300" s="59"/>
      <c r="C3300" s="137" t="str">
        <f t="shared" si="51"/>
        <v/>
      </c>
      <c r="D3300" s="138" t="str">
        <f>IF(NOT(ISBLANK(B3300)),IF(AND(MONTH(B3300)&gt;=4,MONTH(B3300)&lt;=12,B3300&gt;=DATE(INT(LEFT('Fiscal Year'!$B$2,4)),4,1),B3300&lt;=DATE(INT(CONCATENATE("20",RIGHT('Fiscal Year'!$B$2,2))),3,31)),1,0),"")</f>
        <v/>
      </c>
      <c r="E3300" s="138" t="str">
        <f>IF(NOT(ISBLANK(B3300)),IF(AND(MONTH(B3300)&gt;=1,MONTH(B3300)&lt;=3,B3300&gt;=DATE(INT(LEFT('Fiscal Year'!$B$2,4)),4,1),B3300&lt;=DATE(INT(CONCATENATE("20",RIGHT('Fiscal Year'!$B$2,2))),3,31)),1,0),"")</f>
        <v/>
      </c>
      <c r="F3300" s="139" t="str">
        <f>IF(NOT(ISBLANK(B3300)),IF(B3300&lt;'Fiscal Year'!$B$3,1,0),"")</f>
        <v/>
      </c>
      <c r="G3300" s="10"/>
      <c r="H3300" s="10"/>
      <c r="I3300" s="40"/>
      <c r="J3300" s="40"/>
      <c r="K3300" s="53"/>
      <c r="L3300" s="53"/>
      <c r="M3300" s="53"/>
      <c r="N3300" s="53"/>
      <c r="O3300" s="53"/>
      <c r="P3300" s="53"/>
      <c r="Q3300" s="53"/>
      <c r="R3300" s="53"/>
      <c r="S3300" s="53"/>
    </row>
    <row r="3301" spans="1:19" x14ac:dyDescent="0.3">
      <c r="A3301" s="106"/>
      <c r="B3301" s="59"/>
      <c r="C3301" s="137" t="str">
        <f t="shared" si="51"/>
        <v/>
      </c>
      <c r="D3301" s="138" t="str">
        <f>IF(NOT(ISBLANK(B3301)),IF(AND(MONTH(B3301)&gt;=4,MONTH(B3301)&lt;=12,B3301&gt;=DATE(INT(LEFT('Fiscal Year'!$B$2,4)),4,1),B3301&lt;=DATE(INT(CONCATENATE("20",RIGHT('Fiscal Year'!$B$2,2))),3,31)),1,0),"")</f>
        <v/>
      </c>
      <c r="E3301" s="138" t="str">
        <f>IF(NOT(ISBLANK(B3301)),IF(AND(MONTH(B3301)&gt;=1,MONTH(B3301)&lt;=3,B3301&gt;=DATE(INT(LEFT('Fiscal Year'!$B$2,4)),4,1),B3301&lt;=DATE(INT(CONCATENATE("20",RIGHT('Fiscal Year'!$B$2,2))),3,31)),1,0),"")</f>
        <v/>
      </c>
      <c r="F3301" s="139" t="str">
        <f>IF(NOT(ISBLANK(B3301)),IF(B3301&lt;'Fiscal Year'!$B$3,1,0),"")</f>
        <v/>
      </c>
      <c r="G3301" s="10"/>
      <c r="H3301" s="10"/>
      <c r="I3301" s="40"/>
      <c r="J3301" s="40"/>
      <c r="K3301" s="53"/>
      <c r="L3301" s="53"/>
      <c r="M3301" s="53"/>
      <c r="N3301" s="53"/>
      <c r="O3301" s="53"/>
      <c r="P3301" s="53"/>
      <c r="Q3301" s="53"/>
      <c r="R3301" s="53"/>
      <c r="S3301" s="53"/>
    </row>
    <row r="3302" spans="1:19" x14ac:dyDescent="0.3">
      <c r="A3302" s="106"/>
      <c r="B3302" s="59"/>
      <c r="C3302" s="137" t="str">
        <f t="shared" si="51"/>
        <v/>
      </c>
      <c r="D3302" s="138" t="str">
        <f>IF(NOT(ISBLANK(B3302)),IF(AND(MONTH(B3302)&gt;=4,MONTH(B3302)&lt;=12,B3302&gt;=DATE(INT(LEFT('Fiscal Year'!$B$2,4)),4,1),B3302&lt;=DATE(INT(CONCATENATE("20",RIGHT('Fiscal Year'!$B$2,2))),3,31)),1,0),"")</f>
        <v/>
      </c>
      <c r="E3302" s="138" t="str">
        <f>IF(NOT(ISBLANK(B3302)),IF(AND(MONTH(B3302)&gt;=1,MONTH(B3302)&lt;=3,B3302&gt;=DATE(INT(LEFT('Fiscal Year'!$B$2,4)),4,1),B3302&lt;=DATE(INT(CONCATENATE("20",RIGHT('Fiscal Year'!$B$2,2))),3,31)),1,0),"")</f>
        <v/>
      </c>
      <c r="F3302" s="139" t="str">
        <f>IF(NOT(ISBLANK(B3302)),IF(B3302&lt;'Fiscal Year'!$B$3,1,0),"")</f>
        <v/>
      </c>
      <c r="G3302" s="10"/>
      <c r="H3302" s="10"/>
      <c r="I3302" s="40"/>
      <c r="J3302" s="40"/>
      <c r="K3302" s="53"/>
      <c r="L3302" s="53"/>
      <c r="M3302" s="53"/>
      <c r="N3302" s="53"/>
      <c r="O3302" s="53"/>
      <c r="P3302" s="53"/>
      <c r="Q3302" s="53"/>
      <c r="R3302" s="53"/>
      <c r="S3302" s="53"/>
    </row>
    <row r="3303" spans="1:19" x14ac:dyDescent="0.3">
      <c r="A3303" s="106"/>
      <c r="B3303" s="59"/>
      <c r="C3303" s="137" t="str">
        <f t="shared" si="51"/>
        <v/>
      </c>
      <c r="D3303" s="138" t="str">
        <f>IF(NOT(ISBLANK(B3303)),IF(AND(MONTH(B3303)&gt;=4,MONTH(B3303)&lt;=12,B3303&gt;=DATE(INT(LEFT('Fiscal Year'!$B$2,4)),4,1),B3303&lt;=DATE(INT(CONCATENATE("20",RIGHT('Fiscal Year'!$B$2,2))),3,31)),1,0),"")</f>
        <v/>
      </c>
      <c r="E3303" s="138" t="str">
        <f>IF(NOT(ISBLANK(B3303)),IF(AND(MONTH(B3303)&gt;=1,MONTH(B3303)&lt;=3,B3303&gt;=DATE(INT(LEFT('Fiscal Year'!$B$2,4)),4,1),B3303&lt;=DATE(INT(CONCATENATE("20",RIGHT('Fiscal Year'!$B$2,2))),3,31)),1,0),"")</f>
        <v/>
      </c>
      <c r="F3303" s="139" t="str">
        <f>IF(NOT(ISBLANK(B3303)),IF(B3303&lt;'Fiscal Year'!$B$3,1,0),"")</f>
        <v/>
      </c>
      <c r="G3303" s="10"/>
      <c r="H3303" s="10"/>
      <c r="I3303" s="40"/>
      <c r="J3303" s="40"/>
      <c r="K3303" s="53"/>
      <c r="L3303" s="53"/>
      <c r="M3303" s="53"/>
      <c r="N3303" s="53"/>
      <c r="O3303" s="53"/>
      <c r="P3303" s="53"/>
      <c r="Q3303" s="53"/>
      <c r="R3303" s="53"/>
      <c r="S3303" s="53"/>
    </row>
    <row r="3304" spans="1:19" x14ac:dyDescent="0.3">
      <c r="A3304" s="106"/>
      <c r="B3304" s="59"/>
      <c r="C3304" s="137" t="str">
        <f t="shared" si="51"/>
        <v/>
      </c>
      <c r="D3304" s="138" t="str">
        <f>IF(NOT(ISBLANK(B3304)),IF(AND(MONTH(B3304)&gt;=4,MONTH(B3304)&lt;=12,B3304&gt;=DATE(INT(LEFT('Fiscal Year'!$B$2,4)),4,1),B3304&lt;=DATE(INT(CONCATENATE("20",RIGHT('Fiscal Year'!$B$2,2))),3,31)),1,0),"")</f>
        <v/>
      </c>
      <c r="E3304" s="138" t="str">
        <f>IF(NOT(ISBLANK(B3304)),IF(AND(MONTH(B3304)&gt;=1,MONTH(B3304)&lt;=3,B3304&gt;=DATE(INT(LEFT('Fiscal Year'!$B$2,4)),4,1),B3304&lt;=DATE(INT(CONCATENATE("20",RIGHT('Fiscal Year'!$B$2,2))),3,31)),1,0),"")</f>
        <v/>
      </c>
      <c r="F3304" s="139" t="str">
        <f>IF(NOT(ISBLANK(B3304)),IF(B3304&lt;'Fiscal Year'!$B$3,1,0),"")</f>
        <v/>
      </c>
      <c r="G3304" s="10"/>
      <c r="H3304" s="10"/>
      <c r="I3304" s="40"/>
      <c r="J3304" s="40"/>
      <c r="K3304" s="53"/>
      <c r="L3304" s="53"/>
      <c r="M3304" s="53"/>
      <c r="N3304" s="53"/>
      <c r="O3304" s="53"/>
      <c r="P3304" s="53"/>
      <c r="Q3304" s="53"/>
      <c r="R3304" s="53"/>
      <c r="S3304" s="53"/>
    </row>
    <row r="3305" spans="1:19" x14ac:dyDescent="0.3">
      <c r="A3305" s="106"/>
      <c r="B3305" s="59"/>
      <c r="C3305" s="137" t="str">
        <f t="shared" si="51"/>
        <v/>
      </c>
      <c r="D3305" s="138" t="str">
        <f>IF(NOT(ISBLANK(B3305)),IF(AND(MONTH(B3305)&gt;=4,MONTH(B3305)&lt;=12,B3305&gt;=DATE(INT(LEFT('Fiscal Year'!$B$2,4)),4,1),B3305&lt;=DATE(INT(CONCATENATE("20",RIGHT('Fiscal Year'!$B$2,2))),3,31)),1,0),"")</f>
        <v/>
      </c>
      <c r="E3305" s="138" t="str">
        <f>IF(NOT(ISBLANK(B3305)),IF(AND(MONTH(B3305)&gt;=1,MONTH(B3305)&lt;=3,B3305&gt;=DATE(INT(LEFT('Fiscal Year'!$B$2,4)),4,1),B3305&lt;=DATE(INT(CONCATENATE("20",RIGHT('Fiscal Year'!$B$2,2))),3,31)),1,0),"")</f>
        <v/>
      </c>
      <c r="F3305" s="139" t="str">
        <f>IF(NOT(ISBLANK(B3305)),IF(B3305&lt;'Fiscal Year'!$B$3,1,0),"")</f>
        <v/>
      </c>
      <c r="G3305" s="10"/>
      <c r="H3305" s="10"/>
      <c r="I3305" s="40"/>
      <c r="J3305" s="40"/>
      <c r="K3305" s="53"/>
      <c r="L3305" s="53"/>
      <c r="M3305" s="53"/>
      <c r="N3305" s="53"/>
      <c r="O3305" s="53"/>
      <c r="P3305" s="53"/>
      <c r="Q3305" s="53"/>
      <c r="R3305" s="53"/>
      <c r="S3305" s="53"/>
    </row>
    <row r="3306" spans="1:19" x14ac:dyDescent="0.3">
      <c r="A3306" s="106"/>
      <c r="B3306" s="59"/>
      <c r="C3306" s="137" t="str">
        <f t="shared" si="51"/>
        <v/>
      </c>
      <c r="D3306" s="138" t="str">
        <f>IF(NOT(ISBLANK(B3306)),IF(AND(MONTH(B3306)&gt;=4,MONTH(B3306)&lt;=12,B3306&gt;=DATE(INT(LEFT('Fiscal Year'!$B$2,4)),4,1),B3306&lt;=DATE(INT(CONCATENATE("20",RIGHT('Fiscal Year'!$B$2,2))),3,31)),1,0),"")</f>
        <v/>
      </c>
      <c r="E3306" s="138" t="str">
        <f>IF(NOT(ISBLANK(B3306)),IF(AND(MONTH(B3306)&gt;=1,MONTH(B3306)&lt;=3,B3306&gt;=DATE(INT(LEFT('Fiscal Year'!$B$2,4)),4,1),B3306&lt;=DATE(INT(CONCATENATE("20",RIGHT('Fiscal Year'!$B$2,2))),3,31)),1,0),"")</f>
        <v/>
      </c>
      <c r="F3306" s="139" t="str">
        <f>IF(NOT(ISBLANK(B3306)),IF(B3306&lt;'Fiscal Year'!$B$3,1,0),"")</f>
        <v/>
      </c>
      <c r="G3306" s="10"/>
      <c r="H3306" s="10"/>
      <c r="I3306" s="40"/>
      <c r="J3306" s="40"/>
      <c r="K3306" s="53"/>
      <c r="L3306" s="53"/>
      <c r="M3306" s="53"/>
      <c r="N3306" s="53"/>
      <c r="O3306" s="53"/>
      <c r="P3306" s="53"/>
      <c r="Q3306" s="53"/>
      <c r="R3306" s="53"/>
      <c r="S3306" s="53"/>
    </row>
    <row r="3307" spans="1:19" x14ac:dyDescent="0.3">
      <c r="A3307" s="106"/>
      <c r="B3307" s="59"/>
      <c r="C3307" s="137" t="str">
        <f t="shared" si="51"/>
        <v/>
      </c>
      <c r="D3307" s="138" t="str">
        <f>IF(NOT(ISBLANK(B3307)),IF(AND(MONTH(B3307)&gt;=4,MONTH(B3307)&lt;=12,B3307&gt;=DATE(INT(LEFT('Fiscal Year'!$B$2,4)),4,1),B3307&lt;=DATE(INT(CONCATENATE("20",RIGHT('Fiscal Year'!$B$2,2))),3,31)),1,0),"")</f>
        <v/>
      </c>
      <c r="E3307" s="138" t="str">
        <f>IF(NOT(ISBLANK(B3307)),IF(AND(MONTH(B3307)&gt;=1,MONTH(B3307)&lt;=3,B3307&gt;=DATE(INT(LEFT('Fiscal Year'!$B$2,4)),4,1),B3307&lt;=DATE(INT(CONCATENATE("20",RIGHT('Fiscal Year'!$B$2,2))),3,31)),1,0),"")</f>
        <v/>
      </c>
      <c r="F3307" s="139" t="str">
        <f>IF(NOT(ISBLANK(B3307)),IF(B3307&lt;'Fiscal Year'!$B$3,1,0),"")</f>
        <v/>
      </c>
      <c r="G3307" s="10"/>
      <c r="H3307" s="10"/>
      <c r="I3307" s="40"/>
      <c r="J3307" s="40"/>
      <c r="K3307" s="53"/>
      <c r="L3307" s="53"/>
      <c r="M3307" s="53"/>
      <c r="N3307" s="53"/>
      <c r="O3307" s="53"/>
      <c r="P3307" s="53"/>
      <c r="Q3307" s="53"/>
      <c r="R3307" s="53"/>
      <c r="S3307" s="53"/>
    </row>
    <row r="3308" spans="1:19" x14ac:dyDescent="0.3">
      <c r="A3308" s="106"/>
      <c r="B3308" s="59"/>
      <c r="C3308" s="137" t="str">
        <f t="shared" si="51"/>
        <v/>
      </c>
      <c r="D3308" s="138" t="str">
        <f>IF(NOT(ISBLANK(B3308)),IF(AND(MONTH(B3308)&gt;=4,MONTH(B3308)&lt;=12,B3308&gt;=DATE(INT(LEFT('Fiscal Year'!$B$2,4)),4,1),B3308&lt;=DATE(INT(CONCATENATE("20",RIGHT('Fiscal Year'!$B$2,2))),3,31)),1,0),"")</f>
        <v/>
      </c>
      <c r="E3308" s="138" t="str">
        <f>IF(NOT(ISBLANK(B3308)),IF(AND(MONTH(B3308)&gt;=1,MONTH(B3308)&lt;=3,B3308&gt;=DATE(INT(LEFT('Fiscal Year'!$B$2,4)),4,1),B3308&lt;=DATE(INT(CONCATENATE("20",RIGHT('Fiscal Year'!$B$2,2))),3,31)),1,0),"")</f>
        <v/>
      </c>
      <c r="F3308" s="139" t="str">
        <f>IF(NOT(ISBLANK(B3308)),IF(B3308&lt;'Fiscal Year'!$B$3,1,0),"")</f>
        <v/>
      </c>
      <c r="G3308" s="10"/>
      <c r="H3308" s="10"/>
      <c r="I3308" s="40"/>
      <c r="J3308" s="40"/>
      <c r="K3308" s="53"/>
      <c r="L3308" s="53"/>
      <c r="M3308" s="53"/>
      <c r="N3308" s="53"/>
      <c r="O3308" s="53"/>
      <c r="P3308" s="53"/>
      <c r="Q3308" s="53"/>
      <c r="R3308" s="53"/>
      <c r="S3308" s="53"/>
    </row>
    <row r="3309" spans="1:19" x14ac:dyDescent="0.3">
      <c r="A3309" s="106"/>
      <c r="B3309" s="59"/>
      <c r="C3309" s="137" t="str">
        <f t="shared" si="51"/>
        <v/>
      </c>
      <c r="D3309" s="138" t="str">
        <f>IF(NOT(ISBLANK(B3309)),IF(AND(MONTH(B3309)&gt;=4,MONTH(B3309)&lt;=12,B3309&gt;=DATE(INT(LEFT('Fiscal Year'!$B$2,4)),4,1),B3309&lt;=DATE(INT(CONCATENATE("20",RIGHT('Fiscal Year'!$B$2,2))),3,31)),1,0),"")</f>
        <v/>
      </c>
      <c r="E3309" s="138" t="str">
        <f>IF(NOT(ISBLANK(B3309)),IF(AND(MONTH(B3309)&gt;=1,MONTH(B3309)&lt;=3,B3309&gt;=DATE(INT(LEFT('Fiscal Year'!$B$2,4)),4,1),B3309&lt;=DATE(INT(CONCATENATE("20",RIGHT('Fiscal Year'!$B$2,2))),3,31)),1,0),"")</f>
        <v/>
      </c>
      <c r="F3309" s="139" t="str">
        <f>IF(NOT(ISBLANK(B3309)),IF(B3309&lt;'Fiscal Year'!$B$3,1,0),"")</f>
        <v/>
      </c>
      <c r="G3309" s="10"/>
      <c r="H3309" s="10"/>
      <c r="I3309" s="40"/>
      <c r="J3309" s="40"/>
      <c r="K3309" s="53"/>
      <c r="L3309" s="53"/>
      <c r="M3309" s="53"/>
      <c r="N3309" s="53"/>
      <c r="O3309" s="53"/>
      <c r="P3309" s="53"/>
      <c r="Q3309" s="53"/>
      <c r="R3309" s="53"/>
      <c r="S3309" s="53"/>
    </row>
    <row r="3310" spans="1:19" x14ac:dyDescent="0.3">
      <c r="A3310" s="106"/>
      <c r="B3310" s="59"/>
      <c r="C3310" s="137" t="str">
        <f t="shared" si="51"/>
        <v/>
      </c>
      <c r="D3310" s="138" t="str">
        <f>IF(NOT(ISBLANK(B3310)),IF(AND(MONTH(B3310)&gt;=4,MONTH(B3310)&lt;=12,B3310&gt;=DATE(INT(LEFT('Fiscal Year'!$B$2,4)),4,1),B3310&lt;=DATE(INT(CONCATENATE("20",RIGHT('Fiscal Year'!$B$2,2))),3,31)),1,0),"")</f>
        <v/>
      </c>
      <c r="E3310" s="138" t="str">
        <f>IF(NOT(ISBLANK(B3310)),IF(AND(MONTH(B3310)&gt;=1,MONTH(B3310)&lt;=3,B3310&gt;=DATE(INT(LEFT('Fiscal Year'!$B$2,4)),4,1),B3310&lt;=DATE(INT(CONCATENATE("20",RIGHT('Fiscal Year'!$B$2,2))),3,31)),1,0),"")</f>
        <v/>
      </c>
      <c r="F3310" s="139" t="str">
        <f>IF(NOT(ISBLANK(B3310)),IF(B3310&lt;'Fiscal Year'!$B$3,1,0),"")</f>
        <v/>
      </c>
      <c r="G3310" s="10"/>
      <c r="H3310" s="10"/>
      <c r="I3310" s="40"/>
      <c r="J3310" s="40"/>
      <c r="K3310" s="53"/>
      <c r="L3310" s="53"/>
      <c r="M3310" s="53"/>
      <c r="N3310" s="53"/>
      <c r="O3310" s="53"/>
      <c r="P3310" s="53"/>
      <c r="Q3310" s="53"/>
      <c r="R3310" s="53"/>
      <c r="S3310" s="53"/>
    </row>
    <row r="3311" spans="1:19" x14ac:dyDescent="0.3">
      <c r="A3311" s="106"/>
      <c r="B3311" s="59"/>
      <c r="C3311" s="137" t="str">
        <f t="shared" si="51"/>
        <v/>
      </c>
      <c r="D3311" s="138" t="str">
        <f>IF(NOT(ISBLANK(B3311)),IF(AND(MONTH(B3311)&gt;=4,MONTH(B3311)&lt;=12,B3311&gt;=DATE(INT(LEFT('Fiscal Year'!$B$2,4)),4,1),B3311&lt;=DATE(INT(CONCATENATE("20",RIGHT('Fiscal Year'!$B$2,2))),3,31)),1,0),"")</f>
        <v/>
      </c>
      <c r="E3311" s="138" t="str">
        <f>IF(NOT(ISBLANK(B3311)),IF(AND(MONTH(B3311)&gt;=1,MONTH(B3311)&lt;=3,B3311&gt;=DATE(INT(LEFT('Fiscal Year'!$B$2,4)),4,1),B3311&lt;=DATE(INT(CONCATENATE("20",RIGHT('Fiscal Year'!$B$2,2))),3,31)),1,0),"")</f>
        <v/>
      </c>
      <c r="F3311" s="139" t="str">
        <f>IF(NOT(ISBLANK(B3311)),IF(B3311&lt;'Fiscal Year'!$B$3,1,0),"")</f>
        <v/>
      </c>
      <c r="G3311" s="10"/>
      <c r="H3311" s="10"/>
      <c r="I3311" s="40"/>
      <c r="J3311" s="40"/>
      <c r="K3311" s="53"/>
      <c r="L3311" s="53"/>
      <c r="M3311" s="53"/>
      <c r="N3311" s="53"/>
      <c r="O3311" s="53"/>
      <c r="P3311" s="53"/>
      <c r="Q3311" s="53"/>
      <c r="R3311" s="53"/>
      <c r="S3311" s="53"/>
    </row>
    <row r="3312" spans="1:19" x14ac:dyDescent="0.3">
      <c r="A3312" s="106"/>
      <c r="B3312" s="59"/>
      <c r="C3312" s="137" t="str">
        <f t="shared" si="51"/>
        <v/>
      </c>
      <c r="D3312" s="138" t="str">
        <f>IF(NOT(ISBLANK(B3312)),IF(AND(MONTH(B3312)&gt;=4,MONTH(B3312)&lt;=12,B3312&gt;=DATE(INT(LEFT('Fiscal Year'!$B$2,4)),4,1),B3312&lt;=DATE(INT(CONCATENATE("20",RIGHT('Fiscal Year'!$B$2,2))),3,31)),1,0),"")</f>
        <v/>
      </c>
      <c r="E3312" s="138" t="str">
        <f>IF(NOT(ISBLANK(B3312)),IF(AND(MONTH(B3312)&gt;=1,MONTH(B3312)&lt;=3,B3312&gt;=DATE(INT(LEFT('Fiscal Year'!$B$2,4)),4,1),B3312&lt;=DATE(INT(CONCATENATE("20",RIGHT('Fiscal Year'!$B$2,2))),3,31)),1,0),"")</f>
        <v/>
      </c>
      <c r="F3312" s="139" t="str">
        <f>IF(NOT(ISBLANK(B3312)),IF(B3312&lt;'Fiscal Year'!$B$3,1,0),"")</f>
        <v/>
      </c>
      <c r="G3312" s="10"/>
      <c r="H3312" s="10"/>
      <c r="I3312" s="40"/>
      <c r="J3312" s="40"/>
      <c r="K3312" s="53"/>
      <c r="L3312" s="53"/>
      <c r="M3312" s="53"/>
      <c r="N3312" s="53"/>
      <c r="O3312" s="53"/>
      <c r="P3312" s="53"/>
      <c r="Q3312" s="53"/>
      <c r="R3312" s="53"/>
      <c r="S3312" s="53"/>
    </row>
    <row r="3313" spans="1:19" x14ac:dyDescent="0.3">
      <c r="A3313" s="106"/>
      <c r="B3313" s="59"/>
      <c r="C3313" s="137" t="str">
        <f t="shared" si="51"/>
        <v/>
      </c>
      <c r="D3313" s="138" t="str">
        <f>IF(NOT(ISBLANK(B3313)),IF(AND(MONTH(B3313)&gt;=4,MONTH(B3313)&lt;=12,B3313&gt;=DATE(INT(LEFT('Fiscal Year'!$B$2,4)),4,1),B3313&lt;=DATE(INT(CONCATENATE("20",RIGHT('Fiscal Year'!$B$2,2))),3,31)),1,0),"")</f>
        <v/>
      </c>
      <c r="E3313" s="138" t="str">
        <f>IF(NOT(ISBLANK(B3313)),IF(AND(MONTH(B3313)&gt;=1,MONTH(B3313)&lt;=3,B3313&gt;=DATE(INT(LEFT('Fiscal Year'!$B$2,4)),4,1),B3313&lt;=DATE(INT(CONCATENATE("20",RIGHT('Fiscal Year'!$B$2,2))),3,31)),1,0),"")</f>
        <v/>
      </c>
      <c r="F3313" s="139" t="str">
        <f>IF(NOT(ISBLANK(B3313)),IF(B3313&lt;'Fiscal Year'!$B$3,1,0),"")</f>
        <v/>
      </c>
      <c r="G3313" s="10"/>
      <c r="H3313" s="10"/>
      <c r="I3313" s="40"/>
      <c r="J3313" s="40"/>
      <c r="K3313" s="53"/>
      <c r="L3313" s="53"/>
      <c r="M3313" s="53"/>
      <c r="N3313" s="53"/>
      <c r="O3313" s="53"/>
      <c r="P3313" s="53"/>
      <c r="Q3313" s="53"/>
      <c r="R3313" s="53"/>
      <c r="S3313" s="53"/>
    </row>
    <row r="3314" spans="1:19" x14ac:dyDescent="0.3">
      <c r="A3314" s="106"/>
      <c r="B3314" s="59"/>
      <c r="C3314" s="137" t="str">
        <f t="shared" si="51"/>
        <v/>
      </c>
      <c r="D3314" s="138" t="str">
        <f>IF(NOT(ISBLANK(B3314)),IF(AND(MONTH(B3314)&gt;=4,MONTH(B3314)&lt;=12,B3314&gt;=DATE(INT(LEFT('Fiscal Year'!$B$2,4)),4,1),B3314&lt;=DATE(INT(CONCATENATE("20",RIGHT('Fiscal Year'!$B$2,2))),3,31)),1,0),"")</f>
        <v/>
      </c>
      <c r="E3314" s="138" t="str">
        <f>IF(NOT(ISBLANK(B3314)),IF(AND(MONTH(B3314)&gt;=1,MONTH(B3314)&lt;=3,B3314&gt;=DATE(INT(LEFT('Fiscal Year'!$B$2,4)),4,1),B3314&lt;=DATE(INT(CONCATENATE("20",RIGHT('Fiscal Year'!$B$2,2))),3,31)),1,0),"")</f>
        <v/>
      </c>
      <c r="F3314" s="139" t="str">
        <f>IF(NOT(ISBLANK(B3314)),IF(B3314&lt;'Fiscal Year'!$B$3,1,0),"")</f>
        <v/>
      </c>
      <c r="G3314" s="10"/>
      <c r="H3314" s="10"/>
      <c r="I3314" s="40"/>
      <c r="J3314" s="40"/>
      <c r="K3314" s="53"/>
      <c r="L3314" s="53"/>
      <c r="M3314" s="53"/>
      <c r="N3314" s="53"/>
      <c r="O3314" s="53"/>
      <c r="P3314" s="53"/>
      <c r="Q3314" s="53"/>
      <c r="R3314" s="53"/>
      <c r="S3314" s="53"/>
    </row>
    <row r="3315" spans="1:19" x14ac:dyDescent="0.3">
      <c r="A3315" s="106"/>
      <c r="B3315" s="59"/>
      <c r="C3315" s="137" t="str">
        <f t="shared" si="51"/>
        <v/>
      </c>
      <c r="D3315" s="138" t="str">
        <f>IF(NOT(ISBLANK(B3315)),IF(AND(MONTH(B3315)&gt;=4,MONTH(B3315)&lt;=12,B3315&gt;=DATE(INT(LEFT('Fiscal Year'!$B$2,4)),4,1),B3315&lt;=DATE(INT(CONCATENATE("20",RIGHT('Fiscal Year'!$B$2,2))),3,31)),1,0),"")</f>
        <v/>
      </c>
      <c r="E3315" s="138" t="str">
        <f>IF(NOT(ISBLANK(B3315)),IF(AND(MONTH(B3315)&gt;=1,MONTH(B3315)&lt;=3,B3315&gt;=DATE(INT(LEFT('Fiscal Year'!$B$2,4)),4,1),B3315&lt;=DATE(INT(CONCATENATE("20",RIGHT('Fiscal Year'!$B$2,2))),3,31)),1,0),"")</f>
        <v/>
      </c>
      <c r="F3315" s="139" t="str">
        <f>IF(NOT(ISBLANK(B3315)),IF(B3315&lt;'Fiscal Year'!$B$3,1,0),"")</f>
        <v/>
      </c>
      <c r="G3315" s="10"/>
      <c r="H3315" s="10"/>
      <c r="I3315" s="40"/>
      <c r="J3315" s="40"/>
      <c r="K3315" s="53"/>
      <c r="L3315" s="53"/>
      <c r="M3315" s="53"/>
      <c r="N3315" s="53"/>
      <c r="O3315" s="53"/>
      <c r="P3315" s="53"/>
      <c r="Q3315" s="53"/>
      <c r="R3315" s="53"/>
      <c r="S3315" s="53"/>
    </row>
    <row r="3316" spans="1:19" x14ac:dyDescent="0.3">
      <c r="A3316" s="106"/>
      <c r="B3316" s="59"/>
      <c r="C3316" s="137" t="str">
        <f t="shared" si="51"/>
        <v/>
      </c>
      <c r="D3316" s="138" t="str">
        <f>IF(NOT(ISBLANK(B3316)),IF(AND(MONTH(B3316)&gt;=4,MONTH(B3316)&lt;=12,B3316&gt;=DATE(INT(LEFT('Fiscal Year'!$B$2,4)),4,1),B3316&lt;=DATE(INT(CONCATENATE("20",RIGHT('Fiscal Year'!$B$2,2))),3,31)),1,0),"")</f>
        <v/>
      </c>
      <c r="E3316" s="138" t="str">
        <f>IF(NOT(ISBLANK(B3316)),IF(AND(MONTH(B3316)&gt;=1,MONTH(B3316)&lt;=3,B3316&gt;=DATE(INT(LEFT('Fiscal Year'!$B$2,4)),4,1),B3316&lt;=DATE(INT(CONCATENATE("20",RIGHT('Fiscal Year'!$B$2,2))),3,31)),1,0),"")</f>
        <v/>
      </c>
      <c r="F3316" s="139" t="str">
        <f>IF(NOT(ISBLANK(B3316)),IF(B3316&lt;'Fiscal Year'!$B$3,1,0),"")</f>
        <v/>
      </c>
      <c r="G3316" s="10"/>
      <c r="H3316" s="10"/>
      <c r="I3316" s="40"/>
      <c r="J3316" s="40"/>
      <c r="K3316" s="53"/>
      <c r="L3316" s="53"/>
      <c r="M3316" s="53"/>
      <c r="N3316" s="53"/>
      <c r="O3316" s="53"/>
      <c r="P3316" s="53"/>
      <c r="Q3316" s="53"/>
      <c r="R3316" s="53"/>
      <c r="S3316" s="53"/>
    </row>
    <row r="3317" spans="1:19" x14ac:dyDescent="0.3">
      <c r="A3317" s="106"/>
      <c r="B3317" s="59"/>
      <c r="C3317" s="137" t="str">
        <f t="shared" si="51"/>
        <v/>
      </c>
      <c r="D3317" s="138" t="str">
        <f>IF(NOT(ISBLANK(B3317)),IF(AND(MONTH(B3317)&gt;=4,MONTH(B3317)&lt;=12,B3317&gt;=DATE(INT(LEFT('Fiscal Year'!$B$2,4)),4,1),B3317&lt;=DATE(INT(CONCATENATE("20",RIGHT('Fiscal Year'!$B$2,2))),3,31)),1,0),"")</f>
        <v/>
      </c>
      <c r="E3317" s="138" t="str">
        <f>IF(NOT(ISBLANK(B3317)),IF(AND(MONTH(B3317)&gt;=1,MONTH(B3317)&lt;=3,B3317&gt;=DATE(INT(LEFT('Fiscal Year'!$B$2,4)),4,1),B3317&lt;=DATE(INT(CONCATENATE("20",RIGHT('Fiscal Year'!$B$2,2))),3,31)),1,0),"")</f>
        <v/>
      </c>
      <c r="F3317" s="139" t="str">
        <f>IF(NOT(ISBLANK(B3317)),IF(B3317&lt;'Fiscal Year'!$B$3,1,0),"")</f>
        <v/>
      </c>
      <c r="G3317" s="10"/>
      <c r="H3317" s="10"/>
      <c r="I3317" s="40"/>
      <c r="J3317" s="40"/>
      <c r="K3317" s="53"/>
      <c r="L3317" s="53"/>
      <c r="M3317" s="53"/>
      <c r="N3317" s="53"/>
      <c r="O3317" s="53"/>
      <c r="P3317" s="53"/>
      <c r="Q3317" s="53"/>
      <c r="R3317" s="53"/>
      <c r="S3317" s="53"/>
    </row>
    <row r="3318" spans="1:19" x14ac:dyDescent="0.3">
      <c r="A3318" s="106"/>
      <c r="B3318" s="59"/>
      <c r="C3318" s="137" t="str">
        <f t="shared" si="51"/>
        <v/>
      </c>
      <c r="D3318" s="138" t="str">
        <f>IF(NOT(ISBLANK(B3318)),IF(AND(MONTH(B3318)&gt;=4,MONTH(B3318)&lt;=12,B3318&gt;=DATE(INT(LEFT('Fiscal Year'!$B$2,4)),4,1),B3318&lt;=DATE(INT(CONCATENATE("20",RIGHT('Fiscal Year'!$B$2,2))),3,31)),1,0),"")</f>
        <v/>
      </c>
      <c r="E3318" s="138" t="str">
        <f>IF(NOT(ISBLANK(B3318)),IF(AND(MONTH(B3318)&gt;=1,MONTH(B3318)&lt;=3,B3318&gt;=DATE(INT(LEFT('Fiscal Year'!$B$2,4)),4,1),B3318&lt;=DATE(INT(CONCATENATE("20",RIGHT('Fiscal Year'!$B$2,2))),3,31)),1,0),"")</f>
        <v/>
      </c>
      <c r="F3318" s="139" t="str">
        <f>IF(NOT(ISBLANK(B3318)),IF(B3318&lt;'Fiscal Year'!$B$3,1,0),"")</f>
        <v/>
      </c>
      <c r="G3318" s="10"/>
      <c r="H3318" s="10"/>
      <c r="I3318" s="40"/>
      <c r="J3318" s="40"/>
      <c r="K3318" s="53"/>
      <c r="L3318" s="53"/>
      <c r="M3318" s="53"/>
      <c r="N3318" s="53"/>
      <c r="O3318" s="53"/>
      <c r="P3318" s="53"/>
      <c r="Q3318" s="53"/>
      <c r="R3318" s="53"/>
      <c r="S3318" s="53"/>
    </row>
    <row r="3319" spans="1:19" x14ac:dyDescent="0.3">
      <c r="A3319" s="106"/>
      <c r="B3319" s="59"/>
      <c r="C3319" s="137" t="str">
        <f t="shared" si="51"/>
        <v/>
      </c>
      <c r="D3319" s="138" t="str">
        <f>IF(NOT(ISBLANK(B3319)),IF(AND(MONTH(B3319)&gt;=4,MONTH(B3319)&lt;=12,B3319&gt;=DATE(INT(LEFT('Fiscal Year'!$B$2,4)),4,1),B3319&lt;=DATE(INT(CONCATENATE("20",RIGHT('Fiscal Year'!$B$2,2))),3,31)),1,0),"")</f>
        <v/>
      </c>
      <c r="E3319" s="138" t="str">
        <f>IF(NOT(ISBLANK(B3319)),IF(AND(MONTH(B3319)&gt;=1,MONTH(B3319)&lt;=3,B3319&gt;=DATE(INT(LEFT('Fiscal Year'!$B$2,4)),4,1),B3319&lt;=DATE(INT(CONCATENATE("20",RIGHT('Fiscal Year'!$B$2,2))),3,31)),1,0),"")</f>
        <v/>
      </c>
      <c r="F3319" s="139" t="str">
        <f>IF(NOT(ISBLANK(B3319)),IF(B3319&lt;'Fiscal Year'!$B$3,1,0),"")</f>
        <v/>
      </c>
      <c r="G3319" s="10"/>
      <c r="H3319" s="10"/>
      <c r="I3319" s="40"/>
      <c r="J3319" s="40"/>
      <c r="K3319" s="53"/>
      <c r="L3319" s="53"/>
      <c r="M3319" s="53"/>
      <c r="N3319" s="53"/>
      <c r="O3319" s="53"/>
      <c r="P3319" s="53"/>
      <c r="Q3319" s="53"/>
      <c r="R3319" s="53"/>
      <c r="S3319" s="53"/>
    </row>
    <row r="3320" spans="1:19" x14ac:dyDescent="0.3">
      <c r="A3320" s="106"/>
      <c r="B3320" s="59"/>
      <c r="C3320" s="137" t="str">
        <f t="shared" si="51"/>
        <v/>
      </c>
      <c r="D3320" s="138" t="str">
        <f>IF(NOT(ISBLANK(B3320)),IF(AND(MONTH(B3320)&gt;=4,MONTH(B3320)&lt;=12,B3320&gt;=DATE(INT(LEFT('Fiscal Year'!$B$2,4)),4,1),B3320&lt;=DATE(INT(CONCATENATE("20",RIGHT('Fiscal Year'!$B$2,2))),3,31)),1,0),"")</f>
        <v/>
      </c>
      <c r="E3320" s="138" t="str">
        <f>IF(NOT(ISBLANK(B3320)),IF(AND(MONTH(B3320)&gt;=1,MONTH(B3320)&lt;=3,B3320&gt;=DATE(INT(LEFT('Fiscal Year'!$B$2,4)),4,1),B3320&lt;=DATE(INT(CONCATENATE("20",RIGHT('Fiscal Year'!$B$2,2))),3,31)),1,0),"")</f>
        <v/>
      </c>
      <c r="F3320" s="139" t="str">
        <f>IF(NOT(ISBLANK(B3320)),IF(B3320&lt;'Fiscal Year'!$B$3,1,0),"")</f>
        <v/>
      </c>
      <c r="G3320" s="10"/>
      <c r="H3320" s="10"/>
      <c r="I3320" s="40"/>
      <c r="J3320" s="40"/>
      <c r="K3320" s="53"/>
      <c r="L3320" s="53"/>
      <c r="M3320" s="53"/>
      <c r="N3320" s="53"/>
      <c r="O3320" s="53"/>
      <c r="P3320" s="53"/>
      <c r="Q3320" s="53"/>
      <c r="R3320" s="53"/>
      <c r="S3320" s="53"/>
    </row>
    <row r="3321" spans="1:19" x14ac:dyDescent="0.3">
      <c r="A3321" s="106"/>
      <c r="B3321" s="59"/>
      <c r="C3321" s="137" t="str">
        <f t="shared" si="51"/>
        <v/>
      </c>
      <c r="D3321" s="138" t="str">
        <f>IF(NOT(ISBLANK(B3321)),IF(AND(MONTH(B3321)&gt;=4,MONTH(B3321)&lt;=12,B3321&gt;=DATE(INT(LEFT('Fiscal Year'!$B$2,4)),4,1),B3321&lt;=DATE(INT(CONCATENATE("20",RIGHT('Fiscal Year'!$B$2,2))),3,31)),1,0),"")</f>
        <v/>
      </c>
      <c r="E3321" s="138" t="str">
        <f>IF(NOT(ISBLANK(B3321)),IF(AND(MONTH(B3321)&gt;=1,MONTH(B3321)&lt;=3,B3321&gt;=DATE(INT(LEFT('Fiscal Year'!$B$2,4)),4,1),B3321&lt;=DATE(INT(CONCATENATE("20",RIGHT('Fiscal Year'!$B$2,2))),3,31)),1,0),"")</f>
        <v/>
      </c>
      <c r="F3321" s="139" t="str">
        <f>IF(NOT(ISBLANK(B3321)),IF(B3321&lt;'Fiscal Year'!$B$3,1,0),"")</f>
        <v/>
      </c>
      <c r="G3321" s="10"/>
      <c r="H3321" s="10"/>
      <c r="I3321" s="40"/>
      <c r="J3321" s="40"/>
      <c r="K3321" s="53"/>
      <c r="L3321" s="53"/>
      <c r="M3321" s="53"/>
      <c r="N3321" s="53"/>
      <c r="O3321" s="53"/>
      <c r="P3321" s="53"/>
      <c r="Q3321" s="53"/>
      <c r="R3321" s="53"/>
      <c r="S3321" s="53"/>
    </row>
    <row r="3322" spans="1:19" x14ac:dyDescent="0.3">
      <c r="A3322" s="106"/>
      <c r="B3322" s="59"/>
      <c r="C3322" s="137" t="str">
        <f t="shared" si="51"/>
        <v/>
      </c>
      <c r="D3322" s="138" t="str">
        <f>IF(NOT(ISBLANK(B3322)),IF(AND(MONTH(B3322)&gt;=4,MONTH(B3322)&lt;=12,B3322&gt;=DATE(INT(LEFT('Fiscal Year'!$B$2,4)),4,1),B3322&lt;=DATE(INT(CONCATENATE("20",RIGHT('Fiscal Year'!$B$2,2))),3,31)),1,0),"")</f>
        <v/>
      </c>
      <c r="E3322" s="138" t="str">
        <f>IF(NOT(ISBLANK(B3322)),IF(AND(MONTH(B3322)&gt;=1,MONTH(B3322)&lt;=3,B3322&gt;=DATE(INT(LEFT('Fiscal Year'!$B$2,4)),4,1),B3322&lt;=DATE(INT(CONCATENATE("20",RIGHT('Fiscal Year'!$B$2,2))),3,31)),1,0),"")</f>
        <v/>
      </c>
      <c r="F3322" s="139" t="str">
        <f>IF(NOT(ISBLANK(B3322)),IF(B3322&lt;'Fiscal Year'!$B$3,1,0),"")</f>
        <v/>
      </c>
      <c r="G3322" s="10"/>
      <c r="H3322" s="10"/>
      <c r="I3322" s="40"/>
      <c r="J3322" s="40"/>
      <c r="K3322" s="53"/>
      <c r="L3322" s="53"/>
      <c r="M3322" s="53"/>
      <c r="N3322" s="53"/>
      <c r="O3322" s="53"/>
      <c r="P3322" s="53"/>
      <c r="Q3322" s="53"/>
      <c r="R3322" s="53"/>
      <c r="S3322" s="53"/>
    </row>
    <row r="3323" spans="1:19" x14ac:dyDescent="0.3">
      <c r="A3323" s="106"/>
      <c r="B3323" s="59"/>
      <c r="C3323" s="137" t="str">
        <f t="shared" si="51"/>
        <v/>
      </c>
      <c r="D3323" s="138" t="str">
        <f>IF(NOT(ISBLANK(B3323)),IF(AND(MONTH(B3323)&gt;=4,MONTH(B3323)&lt;=12,B3323&gt;=DATE(INT(LEFT('Fiscal Year'!$B$2,4)),4,1),B3323&lt;=DATE(INT(CONCATENATE("20",RIGHT('Fiscal Year'!$B$2,2))),3,31)),1,0),"")</f>
        <v/>
      </c>
      <c r="E3323" s="138" t="str">
        <f>IF(NOT(ISBLANK(B3323)),IF(AND(MONTH(B3323)&gt;=1,MONTH(B3323)&lt;=3,B3323&gt;=DATE(INT(LEFT('Fiscal Year'!$B$2,4)),4,1),B3323&lt;=DATE(INT(CONCATENATE("20",RIGHT('Fiscal Year'!$B$2,2))),3,31)),1,0),"")</f>
        <v/>
      </c>
      <c r="F3323" s="139" t="str">
        <f>IF(NOT(ISBLANK(B3323)),IF(B3323&lt;'Fiscal Year'!$B$3,1,0),"")</f>
        <v/>
      </c>
      <c r="G3323" s="10"/>
      <c r="H3323" s="10"/>
      <c r="I3323" s="40"/>
      <c r="J3323" s="40"/>
      <c r="K3323" s="53"/>
      <c r="L3323" s="53"/>
      <c r="M3323" s="53"/>
      <c r="N3323" s="53"/>
      <c r="O3323" s="53"/>
      <c r="P3323" s="53"/>
      <c r="Q3323" s="53"/>
      <c r="R3323" s="53"/>
      <c r="S3323" s="53"/>
    </row>
    <row r="3324" spans="1:19" x14ac:dyDescent="0.3">
      <c r="A3324" s="106"/>
      <c r="B3324" s="59"/>
      <c r="C3324" s="137" t="str">
        <f t="shared" si="51"/>
        <v/>
      </c>
      <c r="D3324" s="138" t="str">
        <f>IF(NOT(ISBLANK(B3324)),IF(AND(MONTH(B3324)&gt;=4,MONTH(B3324)&lt;=12,B3324&gt;=DATE(INT(LEFT('Fiscal Year'!$B$2,4)),4,1),B3324&lt;=DATE(INT(CONCATENATE("20",RIGHT('Fiscal Year'!$B$2,2))),3,31)),1,0),"")</f>
        <v/>
      </c>
      <c r="E3324" s="138" t="str">
        <f>IF(NOT(ISBLANK(B3324)),IF(AND(MONTH(B3324)&gt;=1,MONTH(B3324)&lt;=3,B3324&gt;=DATE(INT(LEFT('Fiscal Year'!$B$2,4)),4,1),B3324&lt;=DATE(INT(CONCATENATE("20",RIGHT('Fiscal Year'!$B$2,2))),3,31)),1,0),"")</f>
        <v/>
      </c>
      <c r="F3324" s="139" t="str">
        <f>IF(NOT(ISBLANK(B3324)),IF(B3324&lt;'Fiscal Year'!$B$3,1,0),"")</f>
        <v/>
      </c>
      <c r="G3324" s="10"/>
      <c r="H3324" s="10"/>
      <c r="I3324" s="40"/>
      <c r="J3324" s="40"/>
      <c r="K3324" s="53"/>
      <c r="L3324" s="53"/>
      <c r="M3324" s="53"/>
      <c r="N3324" s="53"/>
      <c r="O3324" s="53"/>
      <c r="P3324" s="53"/>
      <c r="Q3324" s="53"/>
      <c r="R3324" s="53"/>
      <c r="S3324" s="53"/>
    </row>
    <row r="3325" spans="1:19" x14ac:dyDescent="0.3">
      <c r="A3325" s="106"/>
      <c r="B3325" s="59"/>
      <c r="C3325" s="137" t="str">
        <f t="shared" si="51"/>
        <v/>
      </c>
      <c r="D3325" s="138" t="str">
        <f>IF(NOT(ISBLANK(B3325)),IF(AND(MONTH(B3325)&gt;=4,MONTH(B3325)&lt;=12,B3325&gt;=DATE(INT(LEFT('Fiscal Year'!$B$2,4)),4,1),B3325&lt;=DATE(INT(CONCATENATE("20",RIGHT('Fiscal Year'!$B$2,2))),3,31)),1,0),"")</f>
        <v/>
      </c>
      <c r="E3325" s="138" t="str">
        <f>IF(NOT(ISBLANK(B3325)),IF(AND(MONTH(B3325)&gt;=1,MONTH(B3325)&lt;=3,B3325&gt;=DATE(INT(LEFT('Fiscal Year'!$B$2,4)),4,1),B3325&lt;=DATE(INT(CONCATENATE("20",RIGHT('Fiscal Year'!$B$2,2))),3,31)),1,0),"")</f>
        <v/>
      </c>
      <c r="F3325" s="139" t="str">
        <f>IF(NOT(ISBLANK(B3325)),IF(B3325&lt;'Fiscal Year'!$B$3,1,0),"")</f>
        <v/>
      </c>
      <c r="G3325" s="10"/>
      <c r="H3325" s="10"/>
      <c r="I3325" s="40"/>
      <c r="J3325" s="40"/>
      <c r="K3325" s="53"/>
      <c r="L3325" s="53"/>
      <c r="M3325" s="53"/>
      <c r="N3325" s="53"/>
      <c r="O3325" s="53"/>
      <c r="P3325" s="53"/>
      <c r="Q3325" s="53"/>
      <c r="R3325" s="53"/>
      <c r="S3325" s="53"/>
    </row>
    <row r="3326" spans="1:19" x14ac:dyDescent="0.3">
      <c r="A3326" s="106"/>
      <c r="B3326" s="59"/>
      <c r="C3326" s="137" t="str">
        <f t="shared" si="51"/>
        <v/>
      </c>
      <c r="D3326" s="138" t="str">
        <f>IF(NOT(ISBLANK(B3326)),IF(AND(MONTH(B3326)&gt;=4,MONTH(B3326)&lt;=12,B3326&gt;=DATE(INT(LEFT('Fiscal Year'!$B$2,4)),4,1),B3326&lt;=DATE(INT(CONCATENATE("20",RIGHT('Fiscal Year'!$B$2,2))),3,31)),1,0),"")</f>
        <v/>
      </c>
      <c r="E3326" s="138" t="str">
        <f>IF(NOT(ISBLANK(B3326)),IF(AND(MONTH(B3326)&gt;=1,MONTH(B3326)&lt;=3,B3326&gt;=DATE(INT(LEFT('Fiscal Year'!$B$2,4)),4,1),B3326&lt;=DATE(INT(CONCATENATE("20",RIGHT('Fiscal Year'!$B$2,2))),3,31)),1,0),"")</f>
        <v/>
      </c>
      <c r="F3326" s="139" t="str">
        <f>IF(NOT(ISBLANK(B3326)),IF(B3326&lt;'Fiscal Year'!$B$3,1,0),"")</f>
        <v/>
      </c>
      <c r="G3326" s="10"/>
      <c r="H3326" s="10"/>
      <c r="I3326" s="40"/>
      <c r="J3326" s="40"/>
      <c r="K3326" s="53"/>
      <c r="L3326" s="53"/>
      <c r="M3326" s="53"/>
      <c r="N3326" s="53"/>
      <c r="O3326" s="53"/>
      <c r="P3326" s="53"/>
      <c r="Q3326" s="53"/>
      <c r="R3326" s="53"/>
      <c r="S3326" s="53"/>
    </row>
    <row r="3327" spans="1:19" x14ac:dyDescent="0.3">
      <c r="A3327" s="106"/>
      <c r="B3327" s="59"/>
      <c r="C3327" s="137" t="str">
        <f t="shared" si="51"/>
        <v/>
      </c>
      <c r="D3327" s="138" t="str">
        <f>IF(NOT(ISBLANK(B3327)),IF(AND(MONTH(B3327)&gt;=4,MONTH(B3327)&lt;=12,B3327&gt;=DATE(INT(LEFT('Fiscal Year'!$B$2,4)),4,1),B3327&lt;=DATE(INT(CONCATENATE("20",RIGHT('Fiscal Year'!$B$2,2))),3,31)),1,0),"")</f>
        <v/>
      </c>
      <c r="E3327" s="138" t="str">
        <f>IF(NOT(ISBLANK(B3327)),IF(AND(MONTH(B3327)&gt;=1,MONTH(B3327)&lt;=3,B3327&gt;=DATE(INT(LEFT('Fiscal Year'!$B$2,4)),4,1),B3327&lt;=DATE(INT(CONCATENATE("20",RIGHT('Fiscal Year'!$B$2,2))),3,31)),1,0),"")</f>
        <v/>
      </c>
      <c r="F3327" s="139" t="str">
        <f>IF(NOT(ISBLANK(B3327)),IF(B3327&lt;'Fiscal Year'!$B$3,1,0),"")</f>
        <v/>
      </c>
      <c r="G3327" s="10"/>
      <c r="H3327" s="10"/>
      <c r="I3327" s="40"/>
      <c r="J3327" s="40"/>
      <c r="K3327" s="53"/>
      <c r="L3327" s="53"/>
      <c r="M3327" s="53"/>
      <c r="N3327" s="53"/>
      <c r="O3327" s="53"/>
      <c r="P3327" s="53"/>
      <c r="Q3327" s="53"/>
      <c r="R3327" s="53"/>
      <c r="S3327" s="53"/>
    </row>
    <row r="3328" spans="1:19" x14ac:dyDescent="0.3">
      <c r="A3328" s="106"/>
      <c r="B3328" s="59"/>
      <c r="C3328" s="137" t="str">
        <f t="shared" si="51"/>
        <v/>
      </c>
      <c r="D3328" s="138" t="str">
        <f>IF(NOT(ISBLANK(B3328)),IF(AND(MONTH(B3328)&gt;=4,MONTH(B3328)&lt;=12,B3328&gt;=DATE(INT(LEFT('Fiscal Year'!$B$2,4)),4,1),B3328&lt;=DATE(INT(CONCATENATE("20",RIGHT('Fiscal Year'!$B$2,2))),3,31)),1,0),"")</f>
        <v/>
      </c>
      <c r="E3328" s="138" t="str">
        <f>IF(NOT(ISBLANK(B3328)),IF(AND(MONTH(B3328)&gt;=1,MONTH(B3328)&lt;=3,B3328&gt;=DATE(INT(LEFT('Fiscal Year'!$B$2,4)),4,1),B3328&lt;=DATE(INT(CONCATENATE("20",RIGHT('Fiscal Year'!$B$2,2))),3,31)),1,0),"")</f>
        <v/>
      </c>
      <c r="F3328" s="139" t="str">
        <f>IF(NOT(ISBLANK(B3328)),IF(B3328&lt;'Fiscal Year'!$B$3,1,0),"")</f>
        <v/>
      </c>
      <c r="G3328" s="10"/>
      <c r="H3328" s="10"/>
      <c r="I3328" s="40"/>
      <c r="J3328" s="40"/>
      <c r="K3328" s="53"/>
      <c r="L3328" s="53"/>
      <c r="M3328" s="53"/>
      <c r="N3328" s="53"/>
      <c r="O3328" s="53"/>
      <c r="P3328" s="53"/>
      <c r="Q3328" s="53"/>
      <c r="R3328" s="53"/>
      <c r="S3328" s="53"/>
    </row>
    <row r="3329" spans="1:19" x14ac:dyDescent="0.3">
      <c r="A3329" s="106"/>
      <c r="B3329" s="59"/>
      <c r="C3329" s="137" t="str">
        <f t="shared" si="51"/>
        <v/>
      </c>
      <c r="D3329" s="138" t="str">
        <f>IF(NOT(ISBLANK(B3329)),IF(AND(MONTH(B3329)&gt;=4,MONTH(B3329)&lt;=12,B3329&gt;=DATE(INT(LEFT('Fiscal Year'!$B$2,4)),4,1),B3329&lt;=DATE(INT(CONCATENATE("20",RIGHT('Fiscal Year'!$B$2,2))),3,31)),1,0),"")</f>
        <v/>
      </c>
      <c r="E3329" s="138" t="str">
        <f>IF(NOT(ISBLANK(B3329)),IF(AND(MONTH(B3329)&gt;=1,MONTH(B3329)&lt;=3,B3329&gt;=DATE(INT(LEFT('Fiscal Year'!$B$2,4)),4,1),B3329&lt;=DATE(INT(CONCATENATE("20",RIGHT('Fiscal Year'!$B$2,2))),3,31)),1,0),"")</f>
        <v/>
      </c>
      <c r="F3329" s="139" t="str">
        <f>IF(NOT(ISBLANK(B3329)),IF(B3329&lt;'Fiscal Year'!$B$3,1,0),"")</f>
        <v/>
      </c>
      <c r="G3329" s="10"/>
      <c r="H3329" s="10"/>
      <c r="I3329" s="40"/>
      <c r="J3329" s="40"/>
      <c r="K3329" s="53"/>
      <c r="L3329" s="53"/>
      <c r="M3329" s="53"/>
      <c r="N3329" s="53"/>
      <c r="O3329" s="53"/>
      <c r="P3329" s="53"/>
      <c r="Q3329" s="53"/>
      <c r="R3329" s="53"/>
      <c r="S3329" s="53"/>
    </row>
    <row r="3330" spans="1:19" x14ac:dyDescent="0.3">
      <c r="A3330" s="106"/>
      <c r="B3330" s="59"/>
      <c r="C3330" s="137" t="str">
        <f t="shared" si="51"/>
        <v/>
      </c>
      <c r="D3330" s="138" t="str">
        <f>IF(NOT(ISBLANK(B3330)),IF(AND(MONTH(B3330)&gt;=4,MONTH(B3330)&lt;=12,B3330&gt;=DATE(INT(LEFT('Fiscal Year'!$B$2,4)),4,1),B3330&lt;=DATE(INT(CONCATENATE("20",RIGHT('Fiscal Year'!$B$2,2))),3,31)),1,0),"")</f>
        <v/>
      </c>
      <c r="E3330" s="138" t="str">
        <f>IF(NOT(ISBLANK(B3330)),IF(AND(MONTH(B3330)&gt;=1,MONTH(B3330)&lt;=3,B3330&gt;=DATE(INT(LEFT('Fiscal Year'!$B$2,4)),4,1),B3330&lt;=DATE(INT(CONCATENATE("20",RIGHT('Fiscal Year'!$B$2,2))),3,31)),1,0),"")</f>
        <v/>
      </c>
      <c r="F3330" s="139" t="str">
        <f>IF(NOT(ISBLANK(B3330)),IF(B3330&lt;'Fiscal Year'!$B$3,1,0),"")</f>
        <v/>
      </c>
      <c r="G3330" s="10"/>
      <c r="H3330" s="10"/>
      <c r="I3330" s="40"/>
      <c r="J3330" s="40"/>
      <c r="K3330" s="53"/>
      <c r="L3330" s="53"/>
      <c r="M3330" s="53"/>
      <c r="N3330" s="53"/>
      <c r="O3330" s="53"/>
      <c r="P3330" s="53"/>
      <c r="Q3330" s="53"/>
      <c r="R3330" s="53"/>
      <c r="S3330" s="53"/>
    </row>
    <row r="3331" spans="1:19" x14ac:dyDescent="0.3">
      <c r="A3331" s="106"/>
      <c r="B3331" s="59"/>
      <c r="C3331" s="137" t="str">
        <f t="shared" si="51"/>
        <v/>
      </c>
      <c r="D3331" s="138" t="str">
        <f>IF(NOT(ISBLANK(B3331)),IF(AND(MONTH(B3331)&gt;=4,MONTH(B3331)&lt;=12,B3331&gt;=DATE(INT(LEFT('Fiscal Year'!$B$2,4)),4,1),B3331&lt;=DATE(INT(CONCATENATE("20",RIGHT('Fiscal Year'!$B$2,2))),3,31)),1,0),"")</f>
        <v/>
      </c>
      <c r="E3331" s="138" t="str">
        <f>IF(NOT(ISBLANK(B3331)),IF(AND(MONTH(B3331)&gt;=1,MONTH(B3331)&lt;=3,B3331&gt;=DATE(INT(LEFT('Fiscal Year'!$B$2,4)),4,1),B3331&lt;=DATE(INT(CONCATENATE("20",RIGHT('Fiscal Year'!$B$2,2))),3,31)),1,0),"")</f>
        <v/>
      </c>
      <c r="F3331" s="139" t="str">
        <f>IF(NOT(ISBLANK(B3331)),IF(B3331&lt;'Fiscal Year'!$B$3,1,0),"")</f>
        <v/>
      </c>
      <c r="G3331" s="10"/>
      <c r="H3331" s="10"/>
      <c r="I3331" s="40"/>
      <c r="J3331" s="40"/>
      <c r="K3331" s="53"/>
      <c r="L3331" s="53"/>
      <c r="M3331" s="53"/>
      <c r="N3331" s="53"/>
      <c r="O3331" s="53"/>
      <c r="P3331" s="53"/>
      <c r="Q3331" s="53"/>
      <c r="R3331" s="53"/>
      <c r="S3331" s="53"/>
    </row>
    <row r="3332" spans="1:19" x14ac:dyDescent="0.3">
      <c r="A3332" s="106"/>
      <c r="B3332" s="59"/>
      <c r="C3332" s="137" t="str">
        <f t="shared" ref="C3332:C3395" si="52">IF(AND(NOT(ISBLANK(B3332)),B3332&gt;=43556),B3332+90,"")</f>
        <v/>
      </c>
      <c r="D3332" s="138" t="str">
        <f>IF(NOT(ISBLANK(B3332)),IF(AND(MONTH(B3332)&gt;=4,MONTH(B3332)&lt;=12,B3332&gt;=DATE(INT(LEFT('Fiscal Year'!$B$2,4)),4,1),B3332&lt;=DATE(INT(CONCATENATE("20",RIGHT('Fiscal Year'!$B$2,2))),3,31)),1,0),"")</f>
        <v/>
      </c>
      <c r="E3332" s="138" t="str">
        <f>IF(NOT(ISBLANK(B3332)),IF(AND(MONTH(B3332)&gt;=1,MONTH(B3332)&lt;=3,B3332&gt;=DATE(INT(LEFT('Fiscal Year'!$B$2,4)),4,1),B3332&lt;=DATE(INT(CONCATENATE("20",RIGHT('Fiscal Year'!$B$2,2))),3,31)),1,0),"")</f>
        <v/>
      </c>
      <c r="F3332" s="139" t="str">
        <f>IF(NOT(ISBLANK(B3332)),IF(B3332&lt;'Fiscal Year'!$B$3,1,0),"")</f>
        <v/>
      </c>
      <c r="G3332" s="10"/>
      <c r="H3332" s="10"/>
      <c r="I3332" s="40"/>
      <c r="J3332" s="40"/>
      <c r="K3332" s="53"/>
      <c r="L3332" s="53"/>
      <c r="M3332" s="53"/>
      <c r="N3332" s="53"/>
      <c r="O3332" s="53"/>
      <c r="P3332" s="53"/>
      <c r="Q3332" s="53"/>
      <c r="R3332" s="53"/>
      <c r="S3332" s="53"/>
    </row>
    <row r="3333" spans="1:19" x14ac:dyDescent="0.3">
      <c r="A3333" s="106"/>
      <c r="B3333" s="59"/>
      <c r="C3333" s="137" t="str">
        <f t="shared" si="52"/>
        <v/>
      </c>
      <c r="D3333" s="138" t="str">
        <f>IF(NOT(ISBLANK(B3333)),IF(AND(MONTH(B3333)&gt;=4,MONTH(B3333)&lt;=12,B3333&gt;=DATE(INT(LEFT('Fiscal Year'!$B$2,4)),4,1),B3333&lt;=DATE(INT(CONCATENATE("20",RIGHT('Fiscal Year'!$B$2,2))),3,31)),1,0),"")</f>
        <v/>
      </c>
      <c r="E3333" s="138" t="str">
        <f>IF(NOT(ISBLANK(B3333)),IF(AND(MONTH(B3333)&gt;=1,MONTH(B3333)&lt;=3,B3333&gt;=DATE(INT(LEFT('Fiscal Year'!$B$2,4)),4,1),B3333&lt;=DATE(INT(CONCATENATE("20",RIGHT('Fiscal Year'!$B$2,2))),3,31)),1,0),"")</f>
        <v/>
      </c>
      <c r="F3333" s="139" t="str">
        <f>IF(NOT(ISBLANK(B3333)),IF(B3333&lt;'Fiscal Year'!$B$3,1,0),"")</f>
        <v/>
      </c>
      <c r="G3333" s="10"/>
      <c r="H3333" s="10"/>
      <c r="I3333" s="40"/>
      <c r="J3333" s="40"/>
      <c r="K3333" s="53"/>
      <c r="L3333" s="53"/>
      <c r="M3333" s="53"/>
      <c r="N3333" s="53"/>
      <c r="O3333" s="53"/>
      <c r="P3333" s="53"/>
      <c r="Q3333" s="53"/>
      <c r="R3333" s="53"/>
      <c r="S3333" s="53"/>
    </row>
    <row r="3334" spans="1:19" x14ac:dyDescent="0.3">
      <c r="A3334" s="106"/>
      <c r="B3334" s="59"/>
      <c r="C3334" s="137" t="str">
        <f t="shared" si="52"/>
        <v/>
      </c>
      <c r="D3334" s="138" t="str">
        <f>IF(NOT(ISBLANK(B3334)),IF(AND(MONTH(B3334)&gt;=4,MONTH(B3334)&lt;=12,B3334&gt;=DATE(INT(LEFT('Fiscal Year'!$B$2,4)),4,1),B3334&lt;=DATE(INT(CONCATENATE("20",RIGHT('Fiscal Year'!$B$2,2))),3,31)),1,0),"")</f>
        <v/>
      </c>
      <c r="E3334" s="138" t="str">
        <f>IF(NOT(ISBLANK(B3334)),IF(AND(MONTH(B3334)&gt;=1,MONTH(B3334)&lt;=3,B3334&gt;=DATE(INT(LEFT('Fiscal Year'!$B$2,4)),4,1),B3334&lt;=DATE(INT(CONCATENATE("20",RIGHT('Fiscal Year'!$B$2,2))),3,31)),1,0),"")</f>
        <v/>
      </c>
      <c r="F3334" s="139" t="str">
        <f>IF(NOT(ISBLANK(B3334)),IF(B3334&lt;'Fiscal Year'!$B$3,1,0),"")</f>
        <v/>
      </c>
      <c r="G3334" s="10"/>
      <c r="H3334" s="10"/>
      <c r="I3334" s="40"/>
      <c r="J3334" s="40"/>
      <c r="K3334" s="53"/>
      <c r="L3334" s="53"/>
      <c r="M3334" s="53"/>
      <c r="N3334" s="53"/>
      <c r="O3334" s="53"/>
      <c r="P3334" s="53"/>
      <c r="Q3334" s="53"/>
      <c r="R3334" s="53"/>
      <c r="S3334" s="53"/>
    </row>
    <row r="3335" spans="1:19" x14ac:dyDescent="0.3">
      <c r="A3335" s="106"/>
      <c r="B3335" s="59"/>
      <c r="C3335" s="137" t="str">
        <f t="shared" si="52"/>
        <v/>
      </c>
      <c r="D3335" s="138" t="str">
        <f>IF(NOT(ISBLANK(B3335)),IF(AND(MONTH(B3335)&gt;=4,MONTH(B3335)&lt;=12,B3335&gt;=DATE(INT(LEFT('Fiscal Year'!$B$2,4)),4,1),B3335&lt;=DATE(INT(CONCATENATE("20",RIGHT('Fiscal Year'!$B$2,2))),3,31)),1,0),"")</f>
        <v/>
      </c>
      <c r="E3335" s="138" t="str">
        <f>IF(NOT(ISBLANK(B3335)),IF(AND(MONTH(B3335)&gt;=1,MONTH(B3335)&lt;=3,B3335&gt;=DATE(INT(LEFT('Fiscal Year'!$B$2,4)),4,1),B3335&lt;=DATE(INT(CONCATENATE("20",RIGHT('Fiscal Year'!$B$2,2))),3,31)),1,0),"")</f>
        <v/>
      </c>
      <c r="F3335" s="139" t="str">
        <f>IF(NOT(ISBLANK(B3335)),IF(B3335&lt;'Fiscal Year'!$B$3,1,0),"")</f>
        <v/>
      </c>
      <c r="G3335" s="10"/>
      <c r="H3335" s="10"/>
      <c r="I3335" s="40"/>
      <c r="J3335" s="40"/>
      <c r="K3335" s="53"/>
      <c r="L3335" s="53"/>
      <c r="M3335" s="53"/>
      <c r="N3335" s="53"/>
      <c r="O3335" s="53"/>
      <c r="P3335" s="53"/>
      <c r="Q3335" s="53"/>
      <c r="R3335" s="53"/>
      <c r="S3335" s="53"/>
    </row>
    <row r="3336" spans="1:19" x14ac:dyDescent="0.3">
      <c r="A3336" s="106"/>
      <c r="B3336" s="59"/>
      <c r="C3336" s="137" t="str">
        <f t="shared" si="52"/>
        <v/>
      </c>
      <c r="D3336" s="138" t="str">
        <f>IF(NOT(ISBLANK(B3336)),IF(AND(MONTH(B3336)&gt;=4,MONTH(B3336)&lt;=12,B3336&gt;=DATE(INT(LEFT('Fiscal Year'!$B$2,4)),4,1),B3336&lt;=DATE(INT(CONCATENATE("20",RIGHT('Fiscal Year'!$B$2,2))),3,31)),1,0),"")</f>
        <v/>
      </c>
      <c r="E3336" s="138" t="str">
        <f>IF(NOT(ISBLANK(B3336)),IF(AND(MONTH(B3336)&gt;=1,MONTH(B3336)&lt;=3,B3336&gt;=DATE(INT(LEFT('Fiscal Year'!$B$2,4)),4,1),B3336&lt;=DATE(INT(CONCATENATE("20",RIGHT('Fiscal Year'!$B$2,2))),3,31)),1,0),"")</f>
        <v/>
      </c>
      <c r="F3336" s="139" t="str">
        <f>IF(NOT(ISBLANK(B3336)),IF(B3336&lt;'Fiscal Year'!$B$3,1,0),"")</f>
        <v/>
      </c>
      <c r="G3336" s="10"/>
      <c r="H3336" s="10"/>
      <c r="I3336" s="40"/>
      <c r="J3336" s="40"/>
      <c r="K3336" s="53"/>
      <c r="L3336" s="53"/>
      <c r="M3336" s="53"/>
      <c r="N3336" s="53"/>
      <c r="O3336" s="53"/>
      <c r="P3336" s="53"/>
      <c r="Q3336" s="53"/>
      <c r="R3336" s="53"/>
      <c r="S3336" s="53"/>
    </row>
    <row r="3337" spans="1:19" x14ac:dyDescent="0.3">
      <c r="A3337" s="106"/>
      <c r="B3337" s="59"/>
      <c r="C3337" s="137" t="str">
        <f t="shared" si="52"/>
        <v/>
      </c>
      <c r="D3337" s="138" t="str">
        <f>IF(NOT(ISBLANK(B3337)),IF(AND(MONTH(B3337)&gt;=4,MONTH(B3337)&lt;=12,B3337&gt;=DATE(INT(LEFT('Fiscal Year'!$B$2,4)),4,1),B3337&lt;=DATE(INT(CONCATENATE("20",RIGHT('Fiscal Year'!$B$2,2))),3,31)),1,0),"")</f>
        <v/>
      </c>
      <c r="E3337" s="138" t="str">
        <f>IF(NOT(ISBLANK(B3337)),IF(AND(MONTH(B3337)&gt;=1,MONTH(B3337)&lt;=3,B3337&gt;=DATE(INT(LEFT('Fiscal Year'!$B$2,4)),4,1),B3337&lt;=DATE(INT(CONCATENATE("20",RIGHT('Fiscal Year'!$B$2,2))),3,31)),1,0),"")</f>
        <v/>
      </c>
      <c r="F3337" s="139" t="str">
        <f>IF(NOT(ISBLANK(B3337)),IF(B3337&lt;'Fiscal Year'!$B$3,1,0),"")</f>
        <v/>
      </c>
      <c r="G3337" s="10"/>
      <c r="H3337" s="10"/>
      <c r="I3337" s="40"/>
      <c r="J3337" s="40"/>
      <c r="K3337" s="53"/>
      <c r="L3337" s="53"/>
      <c r="M3337" s="53"/>
      <c r="N3337" s="53"/>
      <c r="O3337" s="53"/>
      <c r="P3337" s="53"/>
      <c r="Q3337" s="53"/>
      <c r="R3337" s="53"/>
      <c r="S3337" s="53"/>
    </row>
    <row r="3338" spans="1:19" x14ac:dyDescent="0.3">
      <c r="A3338" s="106"/>
      <c r="B3338" s="59"/>
      <c r="C3338" s="137" t="str">
        <f t="shared" si="52"/>
        <v/>
      </c>
      <c r="D3338" s="138" t="str">
        <f>IF(NOT(ISBLANK(B3338)),IF(AND(MONTH(B3338)&gt;=4,MONTH(B3338)&lt;=12,B3338&gt;=DATE(INT(LEFT('Fiscal Year'!$B$2,4)),4,1),B3338&lt;=DATE(INT(CONCATENATE("20",RIGHT('Fiscal Year'!$B$2,2))),3,31)),1,0),"")</f>
        <v/>
      </c>
      <c r="E3338" s="138" t="str">
        <f>IF(NOT(ISBLANK(B3338)),IF(AND(MONTH(B3338)&gt;=1,MONTH(B3338)&lt;=3,B3338&gt;=DATE(INT(LEFT('Fiscal Year'!$B$2,4)),4,1),B3338&lt;=DATE(INT(CONCATENATE("20",RIGHT('Fiscal Year'!$B$2,2))),3,31)),1,0),"")</f>
        <v/>
      </c>
      <c r="F3338" s="139" t="str">
        <f>IF(NOT(ISBLANK(B3338)),IF(B3338&lt;'Fiscal Year'!$B$3,1,0),"")</f>
        <v/>
      </c>
      <c r="G3338" s="10"/>
      <c r="H3338" s="10"/>
      <c r="I3338" s="40"/>
      <c r="J3338" s="40"/>
      <c r="K3338" s="53"/>
      <c r="L3338" s="53"/>
      <c r="M3338" s="53"/>
      <c r="N3338" s="53"/>
      <c r="O3338" s="53"/>
      <c r="P3338" s="53"/>
      <c r="Q3338" s="53"/>
      <c r="R3338" s="53"/>
      <c r="S3338" s="53"/>
    </row>
    <row r="3339" spans="1:19" x14ac:dyDescent="0.3">
      <c r="A3339" s="106"/>
      <c r="B3339" s="59"/>
      <c r="C3339" s="137" t="str">
        <f t="shared" si="52"/>
        <v/>
      </c>
      <c r="D3339" s="138" t="str">
        <f>IF(NOT(ISBLANK(B3339)),IF(AND(MONTH(B3339)&gt;=4,MONTH(B3339)&lt;=12,B3339&gt;=DATE(INT(LEFT('Fiscal Year'!$B$2,4)),4,1),B3339&lt;=DATE(INT(CONCATENATE("20",RIGHT('Fiscal Year'!$B$2,2))),3,31)),1,0),"")</f>
        <v/>
      </c>
      <c r="E3339" s="138" t="str">
        <f>IF(NOT(ISBLANK(B3339)),IF(AND(MONTH(B3339)&gt;=1,MONTH(B3339)&lt;=3,B3339&gt;=DATE(INT(LEFT('Fiscal Year'!$B$2,4)),4,1),B3339&lt;=DATE(INT(CONCATENATE("20",RIGHT('Fiscal Year'!$B$2,2))),3,31)),1,0),"")</f>
        <v/>
      </c>
      <c r="F3339" s="139" t="str">
        <f>IF(NOT(ISBLANK(B3339)),IF(B3339&lt;'Fiscal Year'!$B$3,1,0),"")</f>
        <v/>
      </c>
      <c r="G3339" s="10"/>
      <c r="H3339" s="10"/>
      <c r="I3339" s="40"/>
      <c r="J3339" s="40"/>
      <c r="K3339" s="53"/>
      <c r="L3339" s="53"/>
      <c r="M3339" s="53"/>
      <c r="N3339" s="53"/>
      <c r="O3339" s="53"/>
      <c r="P3339" s="53"/>
      <c r="Q3339" s="53"/>
      <c r="R3339" s="53"/>
      <c r="S3339" s="53"/>
    </row>
    <row r="3340" spans="1:19" x14ac:dyDescent="0.3">
      <c r="A3340" s="106"/>
      <c r="B3340" s="59"/>
      <c r="C3340" s="137" t="str">
        <f t="shared" si="52"/>
        <v/>
      </c>
      <c r="D3340" s="138" t="str">
        <f>IF(NOT(ISBLANK(B3340)),IF(AND(MONTH(B3340)&gt;=4,MONTH(B3340)&lt;=12,B3340&gt;=DATE(INT(LEFT('Fiscal Year'!$B$2,4)),4,1),B3340&lt;=DATE(INT(CONCATENATE("20",RIGHT('Fiscal Year'!$B$2,2))),3,31)),1,0),"")</f>
        <v/>
      </c>
      <c r="E3340" s="138" t="str">
        <f>IF(NOT(ISBLANK(B3340)),IF(AND(MONTH(B3340)&gt;=1,MONTH(B3340)&lt;=3,B3340&gt;=DATE(INT(LEFT('Fiscal Year'!$B$2,4)),4,1),B3340&lt;=DATE(INT(CONCATENATE("20",RIGHT('Fiscal Year'!$B$2,2))),3,31)),1,0),"")</f>
        <v/>
      </c>
      <c r="F3340" s="139" t="str">
        <f>IF(NOT(ISBLANK(B3340)),IF(B3340&lt;'Fiscal Year'!$B$3,1,0),"")</f>
        <v/>
      </c>
      <c r="G3340" s="10"/>
      <c r="H3340" s="10"/>
      <c r="I3340" s="40"/>
      <c r="J3340" s="40"/>
      <c r="K3340" s="53"/>
      <c r="L3340" s="53"/>
      <c r="M3340" s="53"/>
      <c r="N3340" s="53"/>
      <c r="O3340" s="53"/>
      <c r="P3340" s="53"/>
      <c r="Q3340" s="53"/>
      <c r="R3340" s="53"/>
      <c r="S3340" s="53"/>
    </row>
    <row r="3341" spans="1:19" x14ac:dyDescent="0.3">
      <c r="A3341" s="106"/>
      <c r="B3341" s="59"/>
      <c r="C3341" s="137" t="str">
        <f t="shared" si="52"/>
        <v/>
      </c>
      <c r="D3341" s="138" t="str">
        <f>IF(NOT(ISBLANK(B3341)),IF(AND(MONTH(B3341)&gt;=4,MONTH(B3341)&lt;=12,B3341&gt;=DATE(INT(LEFT('Fiscal Year'!$B$2,4)),4,1),B3341&lt;=DATE(INT(CONCATENATE("20",RIGHT('Fiscal Year'!$B$2,2))),3,31)),1,0),"")</f>
        <v/>
      </c>
      <c r="E3341" s="138" t="str">
        <f>IF(NOT(ISBLANK(B3341)),IF(AND(MONTH(B3341)&gt;=1,MONTH(B3341)&lt;=3,B3341&gt;=DATE(INT(LEFT('Fiscal Year'!$B$2,4)),4,1),B3341&lt;=DATE(INT(CONCATENATE("20",RIGHT('Fiscal Year'!$B$2,2))),3,31)),1,0),"")</f>
        <v/>
      </c>
      <c r="F3341" s="139" t="str">
        <f>IF(NOT(ISBLANK(B3341)),IF(B3341&lt;'Fiscal Year'!$B$3,1,0),"")</f>
        <v/>
      </c>
      <c r="G3341" s="10"/>
      <c r="H3341" s="10"/>
      <c r="I3341" s="40"/>
      <c r="J3341" s="40"/>
      <c r="K3341" s="53"/>
      <c r="L3341" s="53"/>
      <c r="M3341" s="53"/>
      <c r="N3341" s="53"/>
      <c r="O3341" s="53"/>
      <c r="P3341" s="53"/>
      <c r="Q3341" s="53"/>
      <c r="R3341" s="53"/>
      <c r="S3341" s="53"/>
    </row>
    <row r="3342" spans="1:19" x14ac:dyDescent="0.3">
      <c r="A3342" s="106"/>
      <c r="B3342" s="59"/>
      <c r="C3342" s="137" t="str">
        <f t="shared" si="52"/>
        <v/>
      </c>
      <c r="D3342" s="138" t="str">
        <f>IF(NOT(ISBLANK(B3342)),IF(AND(MONTH(B3342)&gt;=4,MONTH(B3342)&lt;=12,B3342&gt;=DATE(INT(LEFT('Fiscal Year'!$B$2,4)),4,1),B3342&lt;=DATE(INT(CONCATENATE("20",RIGHT('Fiscal Year'!$B$2,2))),3,31)),1,0),"")</f>
        <v/>
      </c>
      <c r="E3342" s="138" t="str">
        <f>IF(NOT(ISBLANK(B3342)),IF(AND(MONTH(B3342)&gt;=1,MONTH(B3342)&lt;=3,B3342&gt;=DATE(INT(LEFT('Fiscal Year'!$B$2,4)),4,1),B3342&lt;=DATE(INT(CONCATENATE("20",RIGHT('Fiscal Year'!$B$2,2))),3,31)),1,0),"")</f>
        <v/>
      </c>
      <c r="F3342" s="139" t="str">
        <f>IF(NOT(ISBLANK(B3342)),IF(B3342&lt;'Fiscal Year'!$B$3,1,0),"")</f>
        <v/>
      </c>
      <c r="G3342" s="10"/>
      <c r="H3342" s="10"/>
      <c r="I3342" s="40"/>
      <c r="J3342" s="40"/>
      <c r="K3342" s="53"/>
      <c r="L3342" s="53"/>
      <c r="M3342" s="53"/>
      <c r="N3342" s="53"/>
      <c r="O3342" s="53"/>
      <c r="P3342" s="53"/>
      <c r="Q3342" s="53"/>
      <c r="R3342" s="53"/>
      <c r="S3342" s="53"/>
    </row>
    <row r="3343" spans="1:19" x14ac:dyDescent="0.3">
      <c r="A3343" s="106"/>
      <c r="B3343" s="59"/>
      <c r="C3343" s="137" t="str">
        <f t="shared" si="52"/>
        <v/>
      </c>
      <c r="D3343" s="138" t="str">
        <f>IF(NOT(ISBLANK(B3343)),IF(AND(MONTH(B3343)&gt;=4,MONTH(B3343)&lt;=12,B3343&gt;=DATE(INT(LEFT('Fiscal Year'!$B$2,4)),4,1),B3343&lt;=DATE(INT(CONCATENATE("20",RIGHT('Fiscal Year'!$B$2,2))),3,31)),1,0),"")</f>
        <v/>
      </c>
      <c r="E3343" s="138" t="str">
        <f>IF(NOT(ISBLANK(B3343)),IF(AND(MONTH(B3343)&gt;=1,MONTH(B3343)&lt;=3,B3343&gt;=DATE(INT(LEFT('Fiscal Year'!$B$2,4)),4,1),B3343&lt;=DATE(INT(CONCATENATE("20",RIGHT('Fiscal Year'!$B$2,2))),3,31)),1,0),"")</f>
        <v/>
      </c>
      <c r="F3343" s="139" t="str">
        <f>IF(NOT(ISBLANK(B3343)),IF(B3343&lt;'Fiscal Year'!$B$3,1,0),"")</f>
        <v/>
      </c>
      <c r="G3343" s="10"/>
      <c r="H3343" s="10"/>
      <c r="I3343" s="40"/>
      <c r="J3343" s="40"/>
      <c r="K3343" s="53"/>
      <c r="L3343" s="53"/>
      <c r="M3343" s="53"/>
      <c r="N3343" s="53"/>
      <c r="O3343" s="53"/>
      <c r="P3343" s="53"/>
      <c r="Q3343" s="53"/>
      <c r="R3343" s="53"/>
      <c r="S3343" s="53"/>
    </row>
    <row r="3344" spans="1:19" x14ac:dyDescent="0.3">
      <c r="A3344" s="106"/>
      <c r="B3344" s="59"/>
      <c r="C3344" s="137" t="str">
        <f t="shared" si="52"/>
        <v/>
      </c>
      <c r="D3344" s="138" t="str">
        <f>IF(NOT(ISBLANK(B3344)),IF(AND(MONTH(B3344)&gt;=4,MONTH(B3344)&lt;=12,B3344&gt;=DATE(INT(LEFT('Fiscal Year'!$B$2,4)),4,1),B3344&lt;=DATE(INT(CONCATENATE("20",RIGHT('Fiscal Year'!$B$2,2))),3,31)),1,0),"")</f>
        <v/>
      </c>
      <c r="E3344" s="138" t="str">
        <f>IF(NOT(ISBLANK(B3344)),IF(AND(MONTH(B3344)&gt;=1,MONTH(B3344)&lt;=3,B3344&gt;=DATE(INT(LEFT('Fiscal Year'!$B$2,4)),4,1),B3344&lt;=DATE(INT(CONCATENATE("20",RIGHT('Fiscal Year'!$B$2,2))),3,31)),1,0),"")</f>
        <v/>
      </c>
      <c r="F3344" s="139" t="str">
        <f>IF(NOT(ISBLANK(B3344)),IF(B3344&lt;'Fiscal Year'!$B$3,1,0),"")</f>
        <v/>
      </c>
      <c r="G3344" s="10"/>
      <c r="H3344" s="10"/>
      <c r="I3344" s="40"/>
      <c r="J3344" s="40"/>
      <c r="K3344" s="53"/>
      <c r="L3344" s="53"/>
      <c r="M3344" s="53"/>
      <c r="N3344" s="53"/>
      <c r="O3344" s="53"/>
      <c r="P3344" s="53"/>
      <c r="Q3344" s="53"/>
      <c r="R3344" s="53"/>
      <c r="S3344" s="53"/>
    </row>
    <row r="3345" spans="1:19" x14ac:dyDescent="0.3">
      <c r="A3345" s="106"/>
      <c r="B3345" s="59"/>
      <c r="C3345" s="137" t="str">
        <f t="shared" si="52"/>
        <v/>
      </c>
      <c r="D3345" s="138" t="str">
        <f>IF(NOT(ISBLANK(B3345)),IF(AND(MONTH(B3345)&gt;=4,MONTH(B3345)&lt;=12,B3345&gt;=DATE(INT(LEFT('Fiscal Year'!$B$2,4)),4,1),B3345&lt;=DATE(INT(CONCATENATE("20",RIGHT('Fiscal Year'!$B$2,2))),3,31)),1,0),"")</f>
        <v/>
      </c>
      <c r="E3345" s="138" t="str">
        <f>IF(NOT(ISBLANK(B3345)),IF(AND(MONTH(B3345)&gt;=1,MONTH(B3345)&lt;=3,B3345&gt;=DATE(INT(LEFT('Fiscal Year'!$B$2,4)),4,1),B3345&lt;=DATE(INT(CONCATENATE("20",RIGHT('Fiscal Year'!$B$2,2))),3,31)),1,0),"")</f>
        <v/>
      </c>
      <c r="F3345" s="139" t="str">
        <f>IF(NOT(ISBLANK(B3345)),IF(B3345&lt;'Fiscal Year'!$B$3,1,0),"")</f>
        <v/>
      </c>
      <c r="G3345" s="10"/>
      <c r="H3345" s="10"/>
      <c r="I3345" s="40"/>
      <c r="J3345" s="40"/>
      <c r="K3345" s="53"/>
      <c r="L3345" s="53"/>
      <c r="M3345" s="53"/>
      <c r="N3345" s="53"/>
      <c r="O3345" s="53"/>
      <c r="P3345" s="53"/>
      <c r="Q3345" s="53"/>
      <c r="R3345" s="53"/>
      <c r="S3345" s="53"/>
    </row>
    <row r="3346" spans="1:19" x14ac:dyDescent="0.3">
      <c r="A3346" s="106"/>
      <c r="B3346" s="59"/>
      <c r="C3346" s="137" t="str">
        <f t="shared" si="52"/>
        <v/>
      </c>
      <c r="D3346" s="138" t="str">
        <f>IF(NOT(ISBLANK(B3346)),IF(AND(MONTH(B3346)&gt;=4,MONTH(B3346)&lt;=12,B3346&gt;=DATE(INT(LEFT('Fiscal Year'!$B$2,4)),4,1),B3346&lt;=DATE(INT(CONCATENATE("20",RIGHT('Fiscal Year'!$B$2,2))),3,31)),1,0),"")</f>
        <v/>
      </c>
      <c r="E3346" s="138" t="str">
        <f>IF(NOT(ISBLANK(B3346)),IF(AND(MONTH(B3346)&gt;=1,MONTH(B3346)&lt;=3,B3346&gt;=DATE(INT(LEFT('Fiscal Year'!$B$2,4)),4,1),B3346&lt;=DATE(INT(CONCATENATE("20",RIGHT('Fiscal Year'!$B$2,2))),3,31)),1,0),"")</f>
        <v/>
      </c>
      <c r="F3346" s="139" t="str">
        <f>IF(NOT(ISBLANK(B3346)),IF(B3346&lt;'Fiscal Year'!$B$3,1,0),"")</f>
        <v/>
      </c>
      <c r="G3346" s="10"/>
      <c r="H3346" s="10"/>
      <c r="I3346" s="40"/>
      <c r="J3346" s="40"/>
      <c r="K3346" s="53"/>
      <c r="L3346" s="53"/>
      <c r="M3346" s="53"/>
      <c r="N3346" s="53"/>
      <c r="O3346" s="53"/>
      <c r="P3346" s="53"/>
      <c r="Q3346" s="53"/>
      <c r="R3346" s="53"/>
      <c r="S3346" s="53"/>
    </row>
    <row r="3347" spans="1:19" x14ac:dyDescent="0.3">
      <c r="A3347" s="106"/>
      <c r="B3347" s="59"/>
      <c r="C3347" s="137" t="str">
        <f t="shared" si="52"/>
        <v/>
      </c>
      <c r="D3347" s="138" t="str">
        <f>IF(NOT(ISBLANK(B3347)),IF(AND(MONTH(B3347)&gt;=4,MONTH(B3347)&lt;=12,B3347&gt;=DATE(INT(LEFT('Fiscal Year'!$B$2,4)),4,1),B3347&lt;=DATE(INT(CONCATENATE("20",RIGHT('Fiscal Year'!$B$2,2))),3,31)),1,0),"")</f>
        <v/>
      </c>
      <c r="E3347" s="138" t="str">
        <f>IF(NOT(ISBLANK(B3347)),IF(AND(MONTH(B3347)&gt;=1,MONTH(B3347)&lt;=3,B3347&gt;=DATE(INT(LEFT('Fiscal Year'!$B$2,4)),4,1),B3347&lt;=DATE(INT(CONCATENATE("20",RIGHT('Fiscal Year'!$B$2,2))),3,31)),1,0),"")</f>
        <v/>
      </c>
      <c r="F3347" s="139" t="str">
        <f>IF(NOT(ISBLANK(B3347)),IF(B3347&lt;'Fiscal Year'!$B$3,1,0),"")</f>
        <v/>
      </c>
      <c r="G3347" s="10"/>
      <c r="H3347" s="10"/>
      <c r="I3347" s="40"/>
      <c r="J3347" s="40"/>
      <c r="K3347" s="53"/>
      <c r="L3347" s="53"/>
      <c r="M3347" s="53"/>
      <c r="N3347" s="53"/>
      <c r="O3347" s="53"/>
      <c r="P3347" s="53"/>
      <c r="Q3347" s="53"/>
      <c r="R3347" s="53"/>
      <c r="S3347" s="53"/>
    </row>
    <row r="3348" spans="1:19" x14ac:dyDescent="0.3">
      <c r="A3348" s="106"/>
      <c r="B3348" s="59"/>
      <c r="C3348" s="137" t="str">
        <f t="shared" si="52"/>
        <v/>
      </c>
      <c r="D3348" s="138" t="str">
        <f>IF(NOT(ISBLANK(B3348)),IF(AND(MONTH(B3348)&gt;=4,MONTH(B3348)&lt;=12,B3348&gt;=DATE(INT(LEFT('Fiscal Year'!$B$2,4)),4,1),B3348&lt;=DATE(INT(CONCATENATE("20",RIGHT('Fiscal Year'!$B$2,2))),3,31)),1,0),"")</f>
        <v/>
      </c>
      <c r="E3348" s="138" t="str">
        <f>IF(NOT(ISBLANK(B3348)),IF(AND(MONTH(B3348)&gt;=1,MONTH(B3348)&lt;=3,B3348&gt;=DATE(INT(LEFT('Fiscal Year'!$B$2,4)),4,1),B3348&lt;=DATE(INT(CONCATENATE("20",RIGHT('Fiscal Year'!$B$2,2))),3,31)),1,0),"")</f>
        <v/>
      </c>
      <c r="F3348" s="139" t="str">
        <f>IF(NOT(ISBLANK(B3348)),IF(B3348&lt;'Fiscal Year'!$B$3,1,0),"")</f>
        <v/>
      </c>
      <c r="G3348" s="10"/>
      <c r="H3348" s="10"/>
      <c r="I3348" s="40"/>
      <c r="J3348" s="40"/>
      <c r="K3348" s="53"/>
      <c r="L3348" s="53"/>
      <c r="M3348" s="53"/>
      <c r="N3348" s="53"/>
      <c r="O3348" s="53"/>
      <c r="P3348" s="53"/>
      <c r="Q3348" s="53"/>
      <c r="R3348" s="53"/>
      <c r="S3348" s="53"/>
    </row>
    <row r="3349" spans="1:19" x14ac:dyDescent="0.3">
      <c r="A3349" s="106"/>
      <c r="B3349" s="59"/>
      <c r="C3349" s="137" t="str">
        <f t="shared" si="52"/>
        <v/>
      </c>
      <c r="D3349" s="138" t="str">
        <f>IF(NOT(ISBLANK(B3349)),IF(AND(MONTH(B3349)&gt;=4,MONTH(B3349)&lt;=12,B3349&gt;=DATE(INT(LEFT('Fiscal Year'!$B$2,4)),4,1),B3349&lt;=DATE(INT(CONCATENATE("20",RIGHT('Fiscal Year'!$B$2,2))),3,31)),1,0),"")</f>
        <v/>
      </c>
      <c r="E3349" s="138" t="str">
        <f>IF(NOT(ISBLANK(B3349)),IF(AND(MONTH(B3349)&gt;=1,MONTH(B3349)&lt;=3,B3349&gt;=DATE(INT(LEFT('Fiscal Year'!$B$2,4)),4,1),B3349&lt;=DATE(INT(CONCATENATE("20",RIGHT('Fiscal Year'!$B$2,2))),3,31)),1,0),"")</f>
        <v/>
      </c>
      <c r="F3349" s="139" t="str">
        <f>IF(NOT(ISBLANK(B3349)),IF(B3349&lt;'Fiscal Year'!$B$3,1,0),"")</f>
        <v/>
      </c>
      <c r="G3349" s="10"/>
      <c r="H3349" s="10"/>
      <c r="I3349" s="40"/>
      <c r="J3349" s="40"/>
      <c r="K3349" s="53"/>
      <c r="L3349" s="53"/>
      <c r="M3349" s="53"/>
      <c r="N3349" s="53"/>
      <c r="O3349" s="53"/>
      <c r="P3349" s="53"/>
      <c r="Q3349" s="53"/>
      <c r="R3349" s="53"/>
      <c r="S3349" s="53"/>
    </row>
    <row r="3350" spans="1:19" x14ac:dyDescent="0.3">
      <c r="A3350" s="106"/>
      <c r="B3350" s="59"/>
      <c r="C3350" s="137" t="str">
        <f t="shared" si="52"/>
        <v/>
      </c>
      <c r="D3350" s="138" t="str">
        <f>IF(NOT(ISBLANK(B3350)),IF(AND(MONTH(B3350)&gt;=4,MONTH(B3350)&lt;=12,B3350&gt;=DATE(INT(LEFT('Fiscal Year'!$B$2,4)),4,1),B3350&lt;=DATE(INT(CONCATENATE("20",RIGHT('Fiscal Year'!$B$2,2))),3,31)),1,0),"")</f>
        <v/>
      </c>
      <c r="E3350" s="138" t="str">
        <f>IF(NOT(ISBLANK(B3350)),IF(AND(MONTH(B3350)&gt;=1,MONTH(B3350)&lt;=3,B3350&gt;=DATE(INT(LEFT('Fiscal Year'!$B$2,4)),4,1),B3350&lt;=DATE(INT(CONCATENATE("20",RIGHT('Fiscal Year'!$B$2,2))),3,31)),1,0),"")</f>
        <v/>
      </c>
      <c r="F3350" s="139" t="str">
        <f>IF(NOT(ISBLANK(B3350)),IF(B3350&lt;'Fiscal Year'!$B$3,1,0),"")</f>
        <v/>
      </c>
      <c r="G3350" s="10"/>
      <c r="H3350" s="10"/>
      <c r="I3350" s="40"/>
      <c r="J3350" s="40"/>
      <c r="K3350" s="53"/>
      <c r="L3350" s="53"/>
      <c r="M3350" s="53"/>
      <c r="N3350" s="53"/>
      <c r="O3350" s="53"/>
      <c r="P3350" s="53"/>
      <c r="Q3350" s="53"/>
      <c r="R3350" s="53"/>
      <c r="S3350" s="53"/>
    </row>
    <row r="3351" spans="1:19" x14ac:dyDescent="0.3">
      <c r="A3351" s="106"/>
      <c r="B3351" s="59"/>
      <c r="C3351" s="137" t="str">
        <f t="shared" si="52"/>
        <v/>
      </c>
      <c r="D3351" s="138" t="str">
        <f>IF(NOT(ISBLANK(B3351)),IF(AND(MONTH(B3351)&gt;=4,MONTH(B3351)&lt;=12,B3351&gt;=DATE(INT(LEFT('Fiscal Year'!$B$2,4)),4,1),B3351&lt;=DATE(INT(CONCATENATE("20",RIGHT('Fiscal Year'!$B$2,2))),3,31)),1,0),"")</f>
        <v/>
      </c>
      <c r="E3351" s="138" t="str">
        <f>IF(NOT(ISBLANK(B3351)),IF(AND(MONTH(B3351)&gt;=1,MONTH(B3351)&lt;=3,B3351&gt;=DATE(INT(LEFT('Fiscal Year'!$B$2,4)),4,1),B3351&lt;=DATE(INT(CONCATENATE("20",RIGHT('Fiscal Year'!$B$2,2))),3,31)),1,0),"")</f>
        <v/>
      </c>
      <c r="F3351" s="139" t="str">
        <f>IF(NOT(ISBLANK(B3351)),IF(B3351&lt;'Fiscal Year'!$B$3,1,0),"")</f>
        <v/>
      </c>
      <c r="G3351" s="10"/>
      <c r="H3351" s="10"/>
      <c r="I3351" s="40"/>
      <c r="J3351" s="40"/>
      <c r="K3351" s="53"/>
      <c r="L3351" s="53"/>
      <c r="M3351" s="53"/>
      <c r="N3351" s="53"/>
      <c r="O3351" s="53"/>
      <c r="P3351" s="53"/>
      <c r="Q3351" s="53"/>
      <c r="R3351" s="53"/>
      <c r="S3351" s="53"/>
    </row>
    <row r="3352" spans="1:19" x14ac:dyDescent="0.3">
      <c r="A3352" s="106"/>
      <c r="B3352" s="59"/>
      <c r="C3352" s="137" t="str">
        <f t="shared" si="52"/>
        <v/>
      </c>
      <c r="D3352" s="138" t="str">
        <f>IF(NOT(ISBLANK(B3352)),IF(AND(MONTH(B3352)&gt;=4,MONTH(B3352)&lt;=12,B3352&gt;=DATE(INT(LEFT('Fiscal Year'!$B$2,4)),4,1),B3352&lt;=DATE(INT(CONCATENATE("20",RIGHT('Fiscal Year'!$B$2,2))),3,31)),1,0),"")</f>
        <v/>
      </c>
      <c r="E3352" s="138" t="str">
        <f>IF(NOT(ISBLANK(B3352)),IF(AND(MONTH(B3352)&gt;=1,MONTH(B3352)&lt;=3,B3352&gt;=DATE(INT(LEFT('Fiscal Year'!$B$2,4)),4,1),B3352&lt;=DATE(INT(CONCATENATE("20",RIGHT('Fiscal Year'!$B$2,2))),3,31)),1,0),"")</f>
        <v/>
      </c>
      <c r="F3352" s="139" t="str">
        <f>IF(NOT(ISBLANK(B3352)),IF(B3352&lt;'Fiscal Year'!$B$3,1,0),"")</f>
        <v/>
      </c>
      <c r="G3352" s="10"/>
      <c r="H3352" s="10"/>
      <c r="I3352" s="40"/>
      <c r="J3352" s="40"/>
      <c r="K3352" s="53"/>
      <c r="L3352" s="53"/>
      <c r="M3352" s="53"/>
      <c r="N3352" s="53"/>
      <c r="O3352" s="53"/>
      <c r="P3352" s="53"/>
      <c r="Q3352" s="53"/>
      <c r="R3352" s="53"/>
      <c r="S3352" s="53"/>
    </row>
    <row r="3353" spans="1:19" x14ac:dyDescent="0.3">
      <c r="A3353" s="106"/>
      <c r="B3353" s="59"/>
      <c r="C3353" s="137" t="str">
        <f t="shared" si="52"/>
        <v/>
      </c>
      <c r="D3353" s="138" t="str">
        <f>IF(NOT(ISBLANK(B3353)),IF(AND(MONTH(B3353)&gt;=4,MONTH(B3353)&lt;=12,B3353&gt;=DATE(INT(LEFT('Fiscal Year'!$B$2,4)),4,1),B3353&lt;=DATE(INT(CONCATENATE("20",RIGHT('Fiscal Year'!$B$2,2))),3,31)),1,0),"")</f>
        <v/>
      </c>
      <c r="E3353" s="138" t="str">
        <f>IF(NOT(ISBLANK(B3353)),IF(AND(MONTH(B3353)&gt;=1,MONTH(B3353)&lt;=3,B3353&gt;=DATE(INT(LEFT('Fiscal Year'!$B$2,4)),4,1),B3353&lt;=DATE(INT(CONCATENATE("20",RIGHT('Fiscal Year'!$B$2,2))),3,31)),1,0),"")</f>
        <v/>
      </c>
      <c r="F3353" s="139" t="str">
        <f>IF(NOT(ISBLANK(B3353)),IF(B3353&lt;'Fiscal Year'!$B$3,1,0),"")</f>
        <v/>
      </c>
      <c r="G3353" s="10"/>
      <c r="H3353" s="10"/>
      <c r="I3353" s="40"/>
      <c r="J3353" s="40"/>
      <c r="K3353" s="53"/>
      <c r="L3353" s="53"/>
      <c r="M3353" s="53"/>
      <c r="N3353" s="53"/>
      <c r="O3353" s="53"/>
      <c r="P3353" s="53"/>
      <c r="Q3353" s="53"/>
      <c r="R3353" s="53"/>
      <c r="S3353" s="53"/>
    </row>
    <row r="3354" spans="1:19" x14ac:dyDescent="0.3">
      <c r="A3354" s="106"/>
      <c r="B3354" s="59"/>
      <c r="C3354" s="137" t="str">
        <f t="shared" si="52"/>
        <v/>
      </c>
      <c r="D3354" s="138" t="str">
        <f>IF(NOT(ISBLANK(B3354)),IF(AND(MONTH(B3354)&gt;=4,MONTH(B3354)&lt;=12,B3354&gt;=DATE(INT(LEFT('Fiscal Year'!$B$2,4)),4,1),B3354&lt;=DATE(INT(CONCATENATE("20",RIGHT('Fiscal Year'!$B$2,2))),3,31)),1,0),"")</f>
        <v/>
      </c>
      <c r="E3354" s="138" t="str">
        <f>IF(NOT(ISBLANK(B3354)),IF(AND(MONTH(B3354)&gt;=1,MONTH(B3354)&lt;=3,B3354&gt;=DATE(INT(LEFT('Fiscal Year'!$B$2,4)),4,1),B3354&lt;=DATE(INT(CONCATENATE("20",RIGHT('Fiscal Year'!$B$2,2))),3,31)),1,0),"")</f>
        <v/>
      </c>
      <c r="F3354" s="139" t="str">
        <f>IF(NOT(ISBLANK(B3354)),IF(B3354&lt;'Fiscal Year'!$B$3,1,0),"")</f>
        <v/>
      </c>
      <c r="G3354" s="10"/>
      <c r="H3354" s="10"/>
      <c r="I3354" s="40"/>
      <c r="J3354" s="40"/>
      <c r="K3354" s="53"/>
      <c r="L3354" s="53"/>
      <c r="M3354" s="53"/>
      <c r="N3354" s="53"/>
      <c r="O3354" s="53"/>
      <c r="P3354" s="53"/>
      <c r="Q3354" s="53"/>
      <c r="R3354" s="53"/>
      <c r="S3354" s="53"/>
    </row>
    <row r="3355" spans="1:19" x14ac:dyDescent="0.3">
      <c r="A3355" s="106"/>
      <c r="B3355" s="59"/>
      <c r="C3355" s="137" t="str">
        <f t="shared" si="52"/>
        <v/>
      </c>
      <c r="D3355" s="138" t="str">
        <f>IF(NOT(ISBLANK(B3355)),IF(AND(MONTH(B3355)&gt;=4,MONTH(B3355)&lt;=12,B3355&gt;=DATE(INT(LEFT('Fiscal Year'!$B$2,4)),4,1),B3355&lt;=DATE(INT(CONCATENATE("20",RIGHT('Fiscal Year'!$B$2,2))),3,31)),1,0),"")</f>
        <v/>
      </c>
      <c r="E3355" s="138" t="str">
        <f>IF(NOT(ISBLANK(B3355)),IF(AND(MONTH(B3355)&gt;=1,MONTH(B3355)&lt;=3,B3355&gt;=DATE(INT(LEFT('Fiscal Year'!$B$2,4)),4,1),B3355&lt;=DATE(INT(CONCATENATE("20",RIGHT('Fiscal Year'!$B$2,2))),3,31)),1,0),"")</f>
        <v/>
      </c>
      <c r="F3355" s="139" t="str">
        <f>IF(NOT(ISBLANK(B3355)),IF(B3355&lt;'Fiscal Year'!$B$3,1,0),"")</f>
        <v/>
      </c>
      <c r="G3355" s="10"/>
      <c r="H3355" s="10"/>
      <c r="I3355" s="40"/>
      <c r="J3355" s="40"/>
      <c r="K3355" s="53"/>
      <c r="L3355" s="53"/>
      <c r="M3355" s="53"/>
      <c r="N3355" s="53"/>
      <c r="O3355" s="53"/>
      <c r="P3355" s="53"/>
      <c r="Q3355" s="53"/>
      <c r="R3355" s="53"/>
      <c r="S3355" s="53"/>
    </row>
    <row r="3356" spans="1:19" x14ac:dyDescent="0.3">
      <c r="A3356" s="106"/>
      <c r="B3356" s="59"/>
      <c r="C3356" s="137" t="str">
        <f t="shared" si="52"/>
        <v/>
      </c>
      <c r="D3356" s="138" t="str">
        <f>IF(NOT(ISBLANK(B3356)),IF(AND(MONTH(B3356)&gt;=4,MONTH(B3356)&lt;=12,B3356&gt;=DATE(INT(LEFT('Fiscal Year'!$B$2,4)),4,1),B3356&lt;=DATE(INT(CONCATENATE("20",RIGHT('Fiscal Year'!$B$2,2))),3,31)),1,0),"")</f>
        <v/>
      </c>
      <c r="E3356" s="138" t="str">
        <f>IF(NOT(ISBLANK(B3356)),IF(AND(MONTH(B3356)&gt;=1,MONTH(B3356)&lt;=3,B3356&gt;=DATE(INT(LEFT('Fiscal Year'!$B$2,4)),4,1),B3356&lt;=DATE(INT(CONCATENATE("20",RIGHT('Fiscal Year'!$B$2,2))),3,31)),1,0),"")</f>
        <v/>
      </c>
      <c r="F3356" s="139" t="str">
        <f>IF(NOT(ISBLANK(B3356)),IF(B3356&lt;'Fiscal Year'!$B$3,1,0),"")</f>
        <v/>
      </c>
      <c r="G3356" s="10"/>
      <c r="H3356" s="10"/>
      <c r="I3356" s="40"/>
      <c r="J3356" s="40"/>
      <c r="K3356" s="53"/>
      <c r="L3356" s="53"/>
      <c r="M3356" s="53"/>
      <c r="N3356" s="53"/>
      <c r="O3356" s="53"/>
      <c r="P3356" s="53"/>
      <c r="Q3356" s="53"/>
      <c r="R3356" s="53"/>
      <c r="S3356" s="53"/>
    </row>
    <row r="3357" spans="1:19" x14ac:dyDescent="0.3">
      <c r="A3357" s="106"/>
      <c r="B3357" s="59"/>
      <c r="C3357" s="137" t="str">
        <f t="shared" si="52"/>
        <v/>
      </c>
      <c r="D3357" s="138" t="str">
        <f>IF(NOT(ISBLANK(B3357)),IF(AND(MONTH(B3357)&gt;=4,MONTH(B3357)&lt;=12,B3357&gt;=DATE(INT(LEFT('Fiscal Year'!$B$2,4)),4,1),B3357&lt;=DATE(INT(CONCATENATE("20",RIGHT('Fiscal Year'!$B$2,2))),3,31)),1,0),"")</f>
        <v/>
      </c>
      <c r="E3357" s="138" t="str">
        <f>IF(NOT(ISBLANK(B3357)),IF(AND(MONTH(B3357)&gt;=1,MONTH(B3357)&lt;=3,B3357&gt;=DATE(INT(LEFT('Fiscal Year'!$B$2,4)),4,1),B3357&lt;=DATE(INT(CONCATENATE("20",RIGHT('Fiscal Year'!$B$2,2))),3,31)),1,0),"")</f>
        <v/>
      </c>
      <c r="F3357" s="139" t="str">
        <f>IF(NOT(ISBLANK(B3357)),IF(B3357&lt;'Fiscal Year'!$B$3,1,0),"")</f>
        <v/>
      </c>
      <c r="G3357" s="10"/>
      <c r="H3357" s="10"/>
      <c r="I3357" s="40"/>
      <c r="J3357" s="40"/>
      <c r="K3357" s="53"/>
      <c r="L3357" s="53"/>
      <c r="M3357" s="53"/>
      <c r="N3357" s="53"/>
      <c r="O3357" s="53"/>
      <c r="P3357" s="53"/>
      <c r="Q3357" s="53"/>
      <c r="R3357" s="53"/>
      <c r="S3357" s="53"/>
    </row>
    <row r="3358" spans="1:19" x14ac:dyDescent="0.3">
      <c r="A3358" s="106"/>
      <c r="B3358" s="59"/>
      <c r="C3358" s="137" t="str">
        <f t="shared" si="52"/>
        <v/>
      </c>
      <c r="D3358" s="138" t="str">
        <f>IF(NOT(ISBLANK(B3358)),IF(AND(MONTH(B3358)&gt;=4,MONTH(B3358)&lt;=12,B3358&gt;=DATE(INT(LEFT('Fiscal Year'!$B$2,4)),4,1),B3358&lt;=DATE(INT(CONCATENATE("20",RIGHT('Fiscal Year'!$B$2,2))),3,31)),1,0),"")</f>
        <v/>
      </c>
      <c r="E3358" s="138" t="str">
        <f>IF(NOT(ISBLANK(B3358)),IF(AND(MONTH(B3358)&gt;=1,MONTH(B3358)&lt;=3,B3358&gt;=DATE(INT(LEFT('Fiscal Year'!$B$2,4)),4,1),B3358&lt;=DATE(INT(CONCATENATE("20",RIGHT('Fiscal Year'!$B$2,2))),3,31)),1,0),"")</f>
        <v/>
      </c>
      <c r="F3358" s="139" t="str">
        <f>IF(NOT(ISBLANK(B3358)),IF(B3358&lt;'Fiscal Year'!$B$3,1,0),"")</f>
        <v/>
      </c>
      <c r="G3358" s="10"/>
      <c r="H3358" s="10"/>
      <c r="I3358" s="40"/>
      <c r="J3358" s="40"/>
      <c r="K3358" s="53"/>
      <c r="L3358" s="53"/>
      <c r="M3358" s="53"/>
      <c r="N3358" s="53"/>
      <c r="O3358" s="53"/>
      <c r="P3358" s="53"/>
      <c r="Q3358" s="53"/>
      <c r="R3358" s="53"/>
      <c r="S3358" s="53"/>
    </row>
    <row r="3359" spans="1:19" x14ac:dyDescent="0.3">
      <c r="A3359" s="106"/>
      <c r="B3359" s="59"/>
      <c r="C3359" s="137" t="str">
        <f t="shared" si="52"/>
        <v/>
      </c>
      <c r="D3359" s="138" t="str">
        <f>IF(NOT(ISBLANK(B3359)),IF(AND(MONTH(B3359)&gt;=4,MONTH(B3359)&lt;=12,B3359&gt;=DATE(INT(LEFT('Fiscal Year'!$B$2,4)),4,1),B3359&lt;=DATE(INT(CONCATENATE("20",RIGHT('Fiscal Year'!$B$2,2))),3,31)),1,0),"")</f>
        <v/>
      </c>
      <c r="E3359" s="138" t="str">
        <f>IF(NOT(ISBLANK(B3359)),IF(AND(MONTH(B3359)&gt;=1,MONTH(B3359)&lt;=3,B3359&gt;=DATE(INT(LEFT('Fiscal Year'!$B$2,4)),4,1),B3359&lt;=DATE(INT(CONCATENATE("20",RIGHT('Fiscal Year'!$B$2,2))),3,31)),1,0),"")</f>
        <v/>
      </c>
      <c r="F3359" s="139" t="str">
        <f>IF(NOT(ISBLANK(B3359)),IF(B3359&lt;'Fiscal Year'!$B$3,1,0),"")</f>
        <v/>
      </c>
      <c r="G3359" s="10"/>
      <c r="H3359" s="10"/>
      <c r="I3359" s="40"/>
      <c r="J3359" s="40"/>
      <c r="K3359" s="53"/>
      <c r="L3359" s="53"/>
      <c r="M3359" s="53"/>
      <c r="N3359" s="53"/>
      <c r="O3359" s="53"/>
      <c r="P3359" s="53"/>
      <c r="Q3359" s="53"/>
      <c r="R3359" s="53"/>
      <c r="S3359" s="53"/>
    </row>
    <row r="3360" spans="1:19" x14ac:dyDescent="0.3">
      <c r="A3360" s="106"/>
      <c r="B3360" s="59"/>
      <c r="C3360" s="137" t="str">
        <f t="shared" si="52"/>
        <v/>
      </c>
      <c r="D3360" s="138" t="str">
        <f>IF(NOT(ISBLANK(B3360)),IF(AND(MONTH(B3360)&gt;=4,MONTH(B3360)&lt;=12,B3360&gt;=DATE(INT(LEFT('Fiscal Year'!$B$2,4)),4,1),B3360&lt;=DATE(INT(CONCATENATE("20",RIGHT('Fiscal Year'!$B$2,2))),3,31)),1,0),"")</f>
        <v/>
      </c>
      <c r="E3360" s="138" t="str">
        <f>IF(NOT(ISBLANK(B3360)),IF(AND(MONTH(B3360)&gt;=1,MONTH(B3360)&lt;=3,B3360&gt;=DATE(INT(LEFT('Fiscal Year'!$B$2,4)),4,1),B3360&lt;=DATE(INT(CONCATENATE("20",RIGHT('Fiscal Year'!$B$2,2))),3,31)),1,0),"")</f>
        <v/>
      </c>
      <c r="F3360" s="139" t="str">
        <f>IF(NOT(ISBLANK(B3360)),IF(B3360&lt;'Fiscal Year'!$B$3,1,0),"")</f>
        <v/>
      </c>
      <c r="G3360" s="10"/>
      <c r="H3360" s="10"/>
      <c r="I3360" s="40"/>
      <c r="J3360" s="40"/>
      <c r="K3360" s="53"/>
      <c r="L3360" s="53"/>
      <c r="M3360" s="53"/>
      <c r="N3360" s="53"/>
      <c r="O3360" s="53"/>
      <c r="P3360" s="53"/>
      <c r="Q3360" s="53"/>
      <c r="R3360" s="53"/>
      <c r="S3360" s="53"/>
    </row>
    <row r="3361" spans="1:19" x14ac:dyDescent="0.3">
      <c r="A3361" s="106"/>
      <c r="B3361" s="59"/>
      <c r="C3361" s="137" t="str">
        <f t="shared" si="52"/>
        <v/>
      </c>
      <c r="D3361" s="138" t="str">
        <f>IF(NOT(ISBLANK(B3361)),IF(AND(MONTH(B3361)&gt;=4,MONTH(B3361)&lt;=12,B3361&gt;=DATE(INT(LEFT('Fiscal Year'!$B$2,4)),4,1),B3361&lt;=DATE(INT(CONCATENATE("20",RIGHT('Fiscal Year'!$B$2,2))),3,31)),1,0),"")</f>
        <v/>
      </c>
      <c r="E3361" s="138" t="str">
        <f>IF(NOT(ISBLANK(B3361)),IF(AND(MONTH(B3361)&gt;=1,MONTH(B3361)&lt;=3,B3361&gt;=DATE(INT(LEFT('Fiscal Year'!$B$2,4)),4,1),B3361&lt;=DATE(INT(CONCATENATE("20",RIGHT('Fiscal Year'!$B$2,2))),3,31)),1,0),"")</f>
        <v/>
      </c>
      <c r="F3361" s="139" t="str">
        <f>IF(NOT(ISBLANK(B3361)),IF(B3361&lt;'Fiscal Year'!$B$3,1,0),"")</f>
        <v/>
      </c>
      <c r="G3361" s="10"/>
      <c r="H3361" s="10"/>
      <c r="I3361" s="40"/>
      <c r="J3361" s="40"/>
      <c r="K3361" s="53"/>
      <c r="L3361" s="53"/>
      <c r="M3361" s="53"/>
      <c r="N3361" s="53"/>
      <c r="O3361" s="53"/>
      <c r="P3361" s="53"/>
      <c r="Q3361" s="53"/>
      <c r="R3361" s="53"/>
      <c r="S3361" s="53"/>
    </row>
    <row r="3362" spans="1:19" x14ac:dyDescent="0.3">
      <c r="A3362" s="106"/>
      <c r="B3362" s="59"/>
      <c r="C3362" s="137" t="str">
        <f t="shared" si="52"/>
        <v/>
      </c>
      <c r="D3362" s="138" t="str">
        <f>IF(NOT(ISBLANK(B3362)),IF(AND(MONTH(B3362)&gt;=4,MONTH(B3362)&lt;=12,B3362&gt;=DATE(INT(LEFT('Fiscal Year'!$B$2,4)),4,1),B3362&lt;=DATE(INT(CONCATENATE("20",RIGHT('Fiscal Year'!$B$2,2))),3,31)),1,0),"")</f>
        <v/>
      </c>
      <c r="E3362" s="138" t="str">
        <f>IF(NOT(ISBLANK(B3362)),IF(AND(MONTH(B3362)&gt;=1,MONTH(B3362)&lt;=3,B3362&gt;=DATE(INT(LEFT('Fiscal Year'!$B$2,4)),4,1),B3362&lt;=DATE(INT(CONCATENATE("20",RIGHT('Fiscal Year'!$B$2,2))),3,31)),1,0),"")</f>
        <v/>
      </c>
      <c r="F3362" s="139" t="str">
        <f>IF(NOT(ISBLANK(B3362)),IF(B3362&lt;'Fiscal Year'!$B$3,1,0),"")</f>
        <v/>
      </c>
      <c r="G3362" s="10"/>
      <c r="H3362" s="10"/>
      <c r="I3362" s="40"/>
      <c r="J3362" s="40"/>
      <c r="K3362" s="53"/>
      <c r="L3362" s="53"/>
      <c r="M3362" s="53"/>
      <c r="N3362" s="53"/>
      <c r="O3362" s="53"/>
      <c r="P3362" s="53"/>
      <c r="Q3362" s="53"/>
      <c r="R3362" s="53"/>
      <c r="S3362" s="53"/>
    </row>
    <row r="3363" spans="1:19" x14ac:dyDescent="0.3">
      <c r="A3363" s="106"/>
      <c r="B3363" s="59"/>
      <c r="C3363" s="137" t="str">
        <f t="shared" si="52"/>
        <v/>
      </c>
      <c r="D3363" s="138" t="str">
        <f>IF(NOT(ISBLANK(B3363)),IF(AND(MONTH(B3363)&gt;=4,MONTH(B3363)&lt;=12,B3363&gt;=DATE(INT(LEFT('Fiscal Year'!$B$2,4)),4,1),B3363&lt;=DATE(INT(CONCATENATE("20",RIGHT('Fiscal Year'!$B$2,2))),3,31)),1,0),"")</f>
        <v/>
      </c>
      <c r="E3363" s="138" t="str">
        <f>IF(NOT(ISBLANK(B3363)),IF(AND(MONTH(B3363)&gt;=1,MONTH(B3363)&lt;=3,B3363&gt;=DATE(INT(LEFT('Fiscal Year'!$B$2,4)),4,1),B3363&lt;=DATE(INT(CONCATENATE("20",RIGHT('Fiscal Year'!$B$2,2))),3,31)),1,0),"")</f>
        <v/>
      </c>
      <c r="F3363" s="139" t="str">
        <f>IF(NOT(ISBLANK(B3363)),IF(B3363&lt;'Fiscal Year'!$B$3,1,0),"")</f>
        <v/>
      </c>
      <c r="G3363" s="10"/>
      <c r="H3363" s="10"/>
      <c r="I3363" s="40"/>
      <c r="J3363" s="40"/>
      <c r="K3363" s="53"/>
      <c r="L3363" s="53"/>
      <c r="M3363" s="53"/>
      <c r="N3363" s="53"/>
      <c r="O3363" s="53"/>
      <c r="P3363" s="53"/>
      <c r="Q3363" s="53"/>
      <c r="R3363" s="53"/>
      <c r="S3363" s="53"/>
    </row>
    <row r="3364" spans="1:19" x14ac:dyDescent="0.3">
      <c r="A3364" s="106"/>
      <c r="B3364" s="59"/>
      <c r="C3364" s="137" t="str">
        <f t="shared" si="52"/>
        <v/>
      </c>
      <c r="D3364" s="138" t="str">
        <f>IF(NOT(ISBLANK(B3364)),IF(AND(MONTH(B3364)&gt;=4,MONTH(B3364)&lt;=12,B3364&gt;=DATE(INT(LEFT('Fiscal Year'!$B$2,4)),4,1),B3364&lt;=DATE(INT(CONCATENATE("20",RIGHT('Fiscal Year'!$B$2,2))),3,31)),1,0),"")</f>
        <v/>
      </c>
      <c r="E3364" s="138" t="str">
        <f>IF(NOT(ISBLANK(B3364)),IF(AND(MONTH(B3364)&gt;=1,MONTH(B3364)&lt;=3,B3364&gt;=DATE(INT(LEFT('Fiscal Year'!$B$2,4)),4,1),B3364&lt;=DATE(INT(CONCATENATE("20",RIGHT('Fiscal Year'!$B$2,2))),3,31)),1,0),"")</f>
        <v/>
      </c>
      <c r="F3364" s="139" t="str">
        <f>IF(NOT(ISBLANK(B3364)),IF(B3364&lt;'Fiscal Year'!$B$3,1,0),"")</f>
        <v/>
      </c>
      <c r="G3364" s="10"/>
      <c r="H3364" s="10"/>
      <c r="I3364" s="40"/>
      <c r="J3364" s="40"/>
      <c r="K3364" s="53"/>
      <c r="L3364" s="53"/>
      <c r="M3364" s="53"/>
      <c r="N3364" s="53"/>
      <c r="O3364" s="53"/>
      <c r="P3364" s="53"/>
      <c r="Q3364" s="53"/>
      <c r="R3364" s="53"/>
      <c r="S3364" s="53"/>
    </row>
    <row r="3365" spans="1:19" x14ac:dyDescent="0.3">
      <c r="A3365" s="106"/>
      <c r="B3365" s="59"/>
      <c r="C3365" s="137" t="str">
        <f t="shared" si="52"/>
        <v/>
      </c>
      <c r="D3365" s="138" t="str">
        <f>IF(NOT(ISBLANK(B3365)),IF(AND(MONTH(B3365)&gt;=4,MONTH(B3365)&lt;=12,B3365&gt;=DATE(INT(LEFT('Fiscal Year'!$B$2,4)),4,1),B3365&lt;=DATE(INT(CONCATENATE("20",RIGHT('Fiscal Year'!$B$2,2))),3,31)),1,0),"")</f>
        <v/>
      </c>
      <c r="E3365" s="138" t="str">
        <f>IF(NOT(ISBLANK(B3365)),IF(AND(MONTH(B3365)&gt;=1,MONTH(B3365)&lt;=3,B3365&gt;=DATE(INT(LEFT('Fiscal Year'!$B$2,4)),4,1),B3365&lt;=DATE(INT(CONCATENATE("20",RIGHT('Fiscal Year'!$B$2,2))),3,31)),1,0),"")</f>
        <v/>
      </c>
      <c r="F3365" s="139" t="str">
        <f>IF(NOT(ISBLANK(B3365)),IF(B3365&lt;'Fiscal Year'!$B$3,1,0),"")</f>
        <v/>
      </c>
      <c r="G3365" s="10"/>
      <c r="H3365" s="10"/>
      <c r="I3365" s="40"/>
      <c r="J3365" s="40"/>
      <c r="K3365" s="53"/>
      <c r="L3365" s="53"/>
      <c r="M3365" s="53"/>
      <c r="N3365" s="53"/>
      <c r="O3365" s="53"/>
      <c r="P3365" s="53"/>
      <c r="Q3365" s="53"/>
      <c r="R3365" s="53"/>
      <c r="S3365" s="53"/>
    </row>
    <row r="3366" spans="1:19" x14ac:dyDescent="0.3">
      <c r="A3366" s="106"/>
      <c r="B3366" s="59"/>
      <c r="C3366" s="137" t="str">
        <f t="shared" si="52"/>
        <v/>
      </c>
      <c r="D3366" s="138" t="str">
        <f>IF(NOT(ISBLANK(B3366)),IF(AND(MONTH(B3366)&gt;=4,MONTH(B3366)&lt;=12,B3366&gt;=DATE(INT(LEFT('Fiscal Year'!$B$2,4)),4,1),B3366&lt;=DATE(INT(CONCATENATE("20",RIGHT('Fiscal Year'!$B$2,2))),3,31)),1,0),"")</f>
        <v/>
      </c>
      <c r="E3366" s="138" t="str">
        <f>IF(NOT(ISBLANK(B3366)),IF(AND(MONTH(B3366)&gt;=1,MONTH(B3366)&lt;=3,B3366&gt;=DATE(INT(LEFT('Fiscal Year'!$B$2,4)),4,1),B3366&lt;=DATE(INT(CONCATENATE("20",RIGHT('Fiscal Year'!$B$2,2))),3,31)),1,0),"")</f>
        <v/>
      </c>
      <c r="F3366" s="139" t="str">
        <f>IF(NOT(ISBLANK(B3366)),IF(B3366&lt;'Fiscal Year'!$B$3,1,0),"")</f>
        <v/>
      </c>
      <c r="G3366" s="10"/>
      <c r="H3366" s="10"/>
      <c r="I3366" s="40"/>
      <c r="J3366" s="40"/>
      <c r="K3366" s="53"/>
      <c r="L3366" s="53"/>
      <c r="M3366" s="53"/>
      <c r="N3366" s="53"/>
      <c r="O3366" s="53"/>
      <c r="P3366" s="53"/>
      <c r="Q3366" s="53"/>
      <c r="R3366" s="53"/>
      <c r="S3366" s="53"/>
    </row>
    <row r="3367" spans="1:19" x14ac:dyDescent="0.3">
      <c r="A3367" s="106"/>
      <c r="B3367" s="59"/>
      <c r="C3367" s="137" t="str">
        <f t="shared" si="52"/>
        <v/>
      </c>
      <c r="D3367" s="138" t="str">
        <f>IF(NOT(ISBLANK(B3367)),IF(AND(MONTH(B3367)&gt;=4,MONTH(B3367)&lt;=12,B3367&gt;=DATE(INT(LEFT('Fiscal Year'!$B$2,4)),4,1),B3367&lt;=DATE(INT(CONCATENATE("20",RIGHT('Fiscal Year'!$B$2,2))),3,31)),1,0),"")</f>
        <v/>
      </c>
      <c r="E3367" s="138" t="str">
        <f>IF(NOT(ISBLANK(B3367)),IF(AND(MONTH(B3367)&gt;=1,MONTH(B3367)&lt;=3,B3367&gt;=DATE(INT(LEFT('Fiscal Year'!$B$2,4)),4,1),B3367&lt;=DATE(INT(CONCATENATE("20",RIGHT('Fiscal Year'!$B$2,2))),3,31)),1,0),"")</f>
        <v/>
      </c>
      <c r="F3367" s="139" t="str">
        <f>IF(NOT(ISBLANK(B3367)),IF(B3367&lt;'Fiscal Year'!$B$3,1,0),"")</f>
        <v/>
      </c>
      <c r="G3367" s="10"/>
      <c r="H3367" s="10"/>
      <c r="I3367" s="40"/>
      <c r="J3367" s="40"/>
      <c r="K3367" s="53"/>
      <c r="L3367" s="53"/>
      <c r="M3367" s="53"/>
      <c r="N3367" s="53"/>
      <c r="O3367" s="53"/>
      <c r="P3367" s="53"/>
      <c r="Q3367" s="53"/>
      <c r="R3367" s="53"/>
      <c r="S3367" s="53"/>
    </row>
    <row r="3368" spans="1:19" x14ac:dyDescent="0.3">
      <c r="A3368" s="106"/>
      <c r="B3368" s="59"/>
      <c r="C3368" s="137" t="str">
        <f t="shared" si="52"/>
        <v/>
      </c>
      <c r="D3368" s="138" t="str">
        <f>IF(NOT(ISBLANK(B3368)),IF(AND(MONTH(B3368)&gt;=4,MONTH(B3368)&lt;=12,B3368&gt;=DATE(INT(LEFT('Fiscal Year'!$B$2,4)),4,1),B3368&lt;=DATE(INT(CONCATENATE("20",RIGHT('Fiscal Year'!$B$2,2))),3,31)),1,0),"")</f>
        <v/>
      </c>
      <c r="E3368" s="138" t="str">
        <f>IF(NOT(ISBLANK(B3368)),IF(AND(MONTH(B3368)&gt;=1,MONTH(B3368)&lt;=3,B3368&gt;=DATE(INT(LEFT('Fiscal Year'!$B$2,4)),4,1),B3368&lt;=DATE(INT(CONCATENATE("20",RIGHT('Fiscal Year'!$B$2,2))),3,31)),1,0),"")</f>
        <v/>
      </c>
      <c r="F3368" s="139" t="str">
        <f>IF(NOT(ISBLANK(B3368)),IF(B3368&lt;'Fiscal Year'!$B$3,1,0),"")</f>
        <v/>
      </c>
      <c r="G3368" s="10"/>
      <c r="H3368" s="10"/>
      <c r="I3368" s="40"/>
      <c r="J3368" s="40"/>
      <c r="K3368" s="53"/>
      <c r="L3368" s="53"/>
      <c r="M3368" s="53"/>
      <c r="N3368" s="53"/>
      <c r="O3368" s="53"/>
      <c r="P3368" s="53"/>
      <c r="Q3368" s="53"/>
      <c r="R3368" s="53"/>
      <c r="S3368" s="53"/>
    </row>
    <row r="3369" spans="1:19" x14ac:dyDescent="0.3">
      <c r="A3369" s="106"/>
      <c r="B3369" s="59"/>
      <c r="C3369" s="137" t="str">
        <f t="shared" si="52"/>
        <v/>
      </c>
      <c r="D3369" s="138" t="str">
        <f>IF(NOT(ISBLANK(B3369)),IF(AND(MONTH(B3369)&gt;=4,MONTH(B3369)&lt;=12,B3369&gt;=DATE(INT(LEFT('Fiscal Year'!$B$2,4)),4,1),B3369&lt;=DATE(INT(CONCATENATE("20",RIGHT('Fiscal Year'!$B$2,2))),3,31)),1,0),"")</f>
        <v/>
      </c>
      <c r="E3369" s="138" t="str">
        <f>IF(NOT(ISBLANK(B3369)),IF(AND(MONTH(B3369)&gt;=1,MONTH(B3369)&lt;=3,B3369&gt;=DATE(INT(LEFT('Fiscal Year'!$B$2,4)),4,1),B3369&lt;=DATE(INT(CONCATENATE("20",RIGHT('Fiscal Year'!$B$2,2))),3,31)),1,0),"")</f>
        <v/>
      </c>
      <c r="F3369" s="139" t="str">
        <f>IF(NOT(ISBLANK(B3369)),IF(B3369&lt;'Fiscal Year'!$B$3,1,0),"")</f>
        <v/>
      </c>
      <c r="G3369" s="10"/>
      <c r="H3369" s="10"/>
      <c r="I3369" s="40"/>
      <c r="J3369" s="40"/>
      <c r="K3369" s="53"/>
      <c r="L3369" s="53"/>
      <c r="M3369" s="53"/>
      <c r="N3369" s="53"/>
      <c r="O3369" s="53"/>
      <c r="P3369" s="53"/>
      <c r="Q3369" s="53"/>
      <c r="R3369" s="53"/>
      <c r="S3369" s="53"/>
    </row>
    <row r="3370" spans="1:19" x14ac:dyDescent="0.3">
      <c r="A3370" s="106"/>
      <c r="B3370" s="59"/>
      <c r="C3370" s="137" t="str">
        <f t="shared" si="52"/>
        <v/>
      </c>
      <c r="D3370" s="138" t="str">
        <f>IF(NOT(ISBLANK(B3370)),IF(AND(MONTH(B3370)&gt;=4,MONTH(B3370)&lt;=12,B3370&gt;=DATE(INT(LEFT('Fiscal Year'!$B$2,4)),4,1),B3370&lt;=DATE(INT(CONCATENATE("20",RIGHT('Fiscal Year'!$B$2,2))),3,31)),1,0),"")</f>
        <v/>
      </c>
      <c r="E3370" s="138" t="str">
        <f>IF(NOT(ISBLANK(B3370)),IF(AND(MONTH(B3370)&gt;=1,MONTH(B3370)&lt;=3,B3370&gt;=DATE(INT(LEFT('Fiscal Year'!$B$2,4)),4,1),B3370&lt;=DATE(INT(CONCATENATE("20",RIGHT('Fiscal Year'!$B$2,2))),3,31)),1,0),"")</f>
        <v/>
      </c>
      <c r="F3370" s="139" t="str">
        <f>IF(NOT(ISBLANK(B3370)),IF(B3370&lt;'Fiscal Year'!$B$3,1,0),"")</f>
        <v/>
      </c>
      <c r="G3370" s="10"/>
      <c r="H3370" s="10"/>
      <c r="I3370" s="40"/>
      <c r="J3370" s="40"/>
      <c r="K3370" s="53"/>
      <c r="L3370" s="53"/>
      <c r="M3370" s="53"/>
      <c r="N3370" s="53"/>
      <c r="O3370" s="53"/>
      <c r="P3370" s="53"/>
      <c r="Q3370" s="53"/>
      <c r="R3370" s="53"/>
      <c r="S3370" s="53"/>
    </row>
    <row r="3371" spans="1:19" x14ac:dyDescent="0.3">
      <c r="A3371" s="106"/>
      <c r="B3371" s="59"/>
      <c r="C3371" s="137" t="str">
        <f t="shared" si="52"/>
        <v/>
      </c>
      <c r="D3371" s="138" t="str">
        <f>IF(NOT(ISBLANK(B3371)),IF(AND(MONTH(B3371)&gt;=4,MONTH(B3371)&lt;=12,B3371&gt;=DATE(INT(LEFT('Fiscal Year'!$B$2,4)),4,1),B3371&lt;=DATE(INT(CONCATENATE("20",RIGHT('Fiscal Year'!$B$2,2))),3,31)),1,0),"")</f>
        <v/>
      </c>
      <c r="E3371" s="138" t="str">
        <f>IF(NOT(ISBLANK(B3371)),IF(AND(MONTH(B3371)&gt;=1,MONTH(B3371)&lt;=3,B3371&gt;=DATE(INT(LEFT('Fiscal Year'!$B$2,4)),4,1),B3371&lt;=DATE(INT(CONCATENATE("20",RIGHT('Fiscal Year'!$B$2,2))),3,31)),1,0),"")</f>
        <v/>
      </c>
      <c r="F3371" s="139" t="str">
        <f>IF(NOT(ISBLANK(B3371)),IF(B3371&lt;'Fiscal Year'!$B$3,1,0),"")</f>
        <v/>
      </c>
      <c r="G3371" s="10"/>
      <c r="H3371" s="10"/>
      <c r="I3371" s="40"/>
      <c r="J3371" s="40"/>
      <c r="K3371" s="53"/>
      <c r="L3371" s="53"/>
      <c r="M3371" s="53"/>
      <c r="N3371" s="53"/>
      <c r="O3371" s="53"/>
      <c r="P3371" s="53"/>
      <c r="Q3371" s="53"/>
      <c r="R3371" s="53"/>
      <c r="S3371" s="53"/>
    </row>
    <row r="3372" spans="1:19" x14ac:dyDescent="0.3">
      <c r="A3372" s="106"/>
      <c r="B3372" s="59"/>
      <c r="C3372" s="137" t="str">
        <f t="shared" si="52"/>
        <v/>
      </c>
      <c r="D3372" s="138" t="str">
        <f>IF(NOT(ISBLANK(B3372)),IF(AND(MONTH(B3372)&gt;=4,MONTH(B3372)&lt;=12,B3372&gt;=DATE(INT(LEFT('Fiscal Year'!$B$2,4)),4,1),B3372&lt;=DATE(INT(CONCATENATE("20",RIGHT('Fiscal Year'!$B$2,2))),3,31)),1,0),"")</f>
        <v/>
      </c>
      <c r="E3372" s="138" t="str">
        <f>IF(NOT(ISBLANK(B3372)),IF(AND(MONTH(B3372)&gt;=1,MONTH(B3372)&lt;=3,B3372&gt;=DATE(INT(LEFT('Fiscal Year'!$B$2,4)),4,1),B3372&lt;=DATE(INT(CONCATENATE("20",RIGHT('Fiscal Year'!$B$2,2))),3,31)),1,0),"")</f>
        <v/>
      </c>
      <c r="F3372" s="139" t="str">
        <f>IF(NOT(ISBLANK(B3372)),IF(B3372&lt;'Fiscal Year'!$B$3,1,0),"")</f>
        <v/>
      </c>
      <c r="G3372" s="10"/>
      <c r="H3372" s="10"/>
      <c r="I3372" s="40"/>
      <c r="J3372" s="40"/>
      <c r="K3372" s="53"/>
      <c r="L3372" s="53"/>
      <c r="M3372" s="53"/>
      <c r="N3372" s="53"/>
      <c r="O3372" s="53"/>
      <c r="P3372" s="53"/>
      <c r="Q3372" s="53"/>
      <c r="R3372" s="53"/>
      <c r="S3372" s="53"/>
    </row>
    <row r="3373" spans="1:19" x14ac:dyDescent="0.3">
      <c r="A3373" s="106"/>
      <c r="B3373" s="59"/>
      <c r="C3373" s="137" t="str">
        <f t="shared" si="52"/>
        <v/>
      </c>
      <c r="D3373" s="138" t="str">
        <f>IF(NOT(ISBLANK(B3373)),IF(AND(MONTH(B3373)&gt;=4,MONTH(B3373)&lt;=12,B3373&gt;=DATE(INT(LEFT('Fiscal Year'!$B$2,4)),4,1),B3373&lt;=DATE(INT(CONCATENATE("20",RIGHT('Fiscal Year'!$B$2,2))),3,31)),1,0),"")</f>
        <v/>
      </c>
      <c r="E3373" s="138" t="str">
        <f>IF(NOT(ISBLANK(B3373)),IF(AND(MONTH(B3373)&gt;=1,MONTH(B3373)&lt;=3,B3373&gt;=DATE(INT(LEFT('Fiscal Year'!$B$2,4)),4,1),B3373&lt;=DATE(INT(CONCATENATE("20",RIGHT('Fiscal Year'!$B$2,2))),3,31)),1,0),"")</f>
        <v/>
      </c>
      <c r="F3373" s="139" t="str">
        <f>IF(NOT(ISBLANK(B3373)),IF(B3373&lt;'Fiscal Year'!$B$3,1,0),"")</f>
        <v/>
      </c>
      <c r="G3373" s="10"/>
      <c r="H3373" s="10"/>
      <c r="I3373" s="40"/>
      <c r="J3373" s="40"/>
      <c r="K3373" s="53"/>
      <c r="L3373" s="53"/>
      <c r="M3373" s="53"/>
      <c r="N3373" s="53"/>
      <c r="O3373" s="53"/>
      <c r="P3373" s="53"/>
      <c r="Q3373" s="53"/>
      <c r="R3373" s="53"/>
      <c r="S3373" s="53"/>
    </row>
    <row r="3374" spans="1:19" x14ac:dyDescent="0.3">
      <c r="A3374" s="106"/>
      <c r="B3374" s="59"/>
      <c r="C3374" s="137" t="str">
        <f t="shared" si="52"/>
        <v/>
      </c>
      <c r="D3374" s="138" t="str">
        <f>IF(NOT(ISBLANK(B3374)),IF(AND(MONTH(B3374)&gt;=4,MONTH(B3374)&lt;=12,B3374&gt;=DATE(INT(LEFT('Fiscal Year'!$B$2,4)),4,1),B3374&lt;=DATE(INT(CONCATENATE("20",RIGHT('Fiscal Year'!$B$2,2))),3,31)),1,0),"")</f>
        <v/>
      </c>
      <c r="E3374" s="138" t="str">
        <f>IF(NOT(ISBLANK(B3374)),IF(AND(MONTH(B3374)&gt;=1,MONTH(B3374)&lt;=3,B3374&gt;=DATE(INT(LEFT('Fiscal Year'!$B$2,4)),4,1),B3374&lt;=DATE(INT(CONCATENATE("20",RIGHT('Fiscal Year'!$B$2,2))),3,31)),1,0),"")</f>
        <v/>
      </c>
      <c r="F3374" s="139" t="str">
        <f>IF(NOT(ISBLANK(B3374)),IF(B3374&lt;'Fiscal Year'!$B$3,1,0),"")</f>
        <v/>
      </c>
      <c r="G3374" s="10"/>
      <c r="H3374" s="10"/>
      <c r="I3374" s="40"/>
      <c r="J3374" s="40"/>
      <c r="K3374" s="53"/>
      <c r="L3374" s="53"/>
      <c r="M3374" s="53"/>
      <c r="N3374" s="53"/>
      <c r="O3374" s="53"/>
      <c r="P3374" s="53"/>
      <c r="Q3374" s="53"/>
      <c r="R3374" s="53"/>
      <c r="S3374" s="53"/>
    </row>
    <row r="3375" spans="1:19" x14ac:dyDescent="0.3">
      <c r="A3375" s="106"/>
      <c r="B3375" s="59"/>
      <c r="C3375" s="137" t="str">
        <f t="shared" si="52"/>
        <v/>
      </c>
      <c r="D3375" s="138" t="str">
        <f>IF(NOT(ISBLANK(B3375)),IF(AND(MONTH(B3375)&gt;=4,MONTH(B3375)&lt;=12,B3375&gt;=DATE(INT(LEFT('Fiscal Year'!$B$2,4)),4,1),B3375&lt;=DATE(INT(CONCATENATE("20",RIGHT('Fiscal Year'!$B$2,2))),3,31)),1,0),"")</f>
        <v/>
      </c>
      <c r="E3375" s="138" t="str">
        <f>IF(NOT(ISBLANK(B3375)),IF(AND(MONTH(B3375)&gt;=1,MONTH(B3375)&lt;=3,B3375&gt;=DATE(INT(LEFT('Fiscal Year'!$B$2,4)),4,1),B3375&lt;=DATE(INT(CONCATENATE("20",RIGHT('Fiscal Year'!$B$2,2))),3,31)),1,0),"")</f>
        <v/>
      </c>
      <c r="F3375" s="139" t="str">
        <f>IF(NOT(ISBLANK(B3375)),IF(B3375&lt;'Fiscal Year'!$B$3,1,0),"")</f>
        <v/>
      </c>
      <c r="G3375" s="10"/>
      <c r="H3375" s="10"/>
      <c r="I3375" s="40"/>
      <c r="J3375" s="40"/>
      <c r="K3375" s="53"/>
      <c r="L3375" s="53"/>
      <c r="M3375" s="53"/>
      <c r="N3375" s="53"/>
      <c r="O3375" s="53"/>
      <c r="P3375" s="53"/>
      <c r="Q3375" s="53"/>
      <c r="R3375" s="53"/>
      <c r="S3375" s="53"/>
    </row>
    <row r="3376" spans="1:19" x14ac:dyDescent="0.3">
      <c r="A3376" s="106"/>
      <c r="B3376" s="59"/>
      <c r="C3376" s="137" t="str">
        <f t="shared" si="52"/>
        <v/>
      </c>
      <c r="D3376" s="138" t="str">
        <f>IF(NOT(ISBLANK(B3376)),IF(AND(MONTH(B3376)&gt;=4,MONTH(B3376)&lt;=12,B3376&gt;=DATE(INT(LEFT('Fiscal Year'!$B$2,4)),4,1),B3376&lt;=DATE(INT(CONCATENATE("20",RIGHT('Fiscal Year'!$B$2,2))),3,31)),1,0),"")</f>
        <v/>
      </c>
      <c r="E3376" s="138" t="str">
        <f>IF(NOT(ISBLANK(B3376)),IF(AND(MONTH(B3376)&gt;=1,MONTH(B3376)&lt;=3,B3376&gt;=DATE(INT(LEFT('Fiscal Year'!$B$2,4)),4,1),B3376&lt;=DATE(INT(CONCATENATE("20",RIGHT('Fiscal Year'!$B$2,2))),3,31)),1,0),"")</f>
        <v/>
      </c>
      <c r="F3376" s="139" t="str">
        <f>IF(NOT(ISBLANK(B3376)),IF(B3376&lt;'Fiscal Year'!$B$3,1,0),"")</f>
        <v/>
      </c>
      <c r="G3376" s="10"/>
      <c r="H3376" s="10"/>
      <c r="I3376" s="40"/>
      <c r="J3376" s="40"/>
      <c r="K3376" s="53"/>
      <c r="L3376" s="53"/>
      <c r="M3376" s="53"/>
      <c r="N3376" s="53"/>
      <c r="O3376" s="53"/>
      <c r="P3376" s="53"/>
      <c r="Q3376" s="53"/>
      <c r="R3376" s="53"/>
      <c r="S3376" s="53"/>
    </row>
    <row r="3377" spans="1:19" x14ac:dyDescent="0.3">
      <c r="A3377" s="106"/>
      <c r="B3377" s="59"/>
      <c r="C3377" s="137" t="str">
        <f t="shared" si="52"/>
        <v/>
      </c>
      <c r="D3377" s="138" t="str">
        <f>IF(NOT(ISBLANK(B3377)),IF(AND(MONTH(B3377)&gt;=4,MONTH(B3377)&lt;=12,B3377&gt;=DATE(INT(LEFT('Fiscal Year'!$B$2,4)),4,1),B3377&lt;=DATE(INT(CONCATENATE("20",RIGHT('Fiscal Year'!$B$2,2))),3,31)),1,0),"")</f>
        <v/>
      </c>
      <c r="E3377" s="138" t="str">
        <f>IF(NOT(ISBLANK(B3377)),IF(AND(MONTH(B3377)&gt;=1,MONTH(B3377)&lt;=3,B3377&gt;=DATE(INT(LEFT('Fiscal Year'!$B$2,4)),4,1),B3377&lt;=DATE(INT(CONCATENATE("20",RIGHT('Fiscal Year'!$B$2,2))),3,31)),1,0),"")</f>
        <v/>
      </c>
      <c r="F3377" s="139" t="str">
        <f>IF(NOT(ISBLANK(B3377)),IF(B3377&lt;'Fiscal Year'!$B$3,1,0),"")</f>
        <v/>
      </c>
      <c r="G3377" s="10"/>
      <c r="H3377" s="10"/>
      <c r="I3377" s="40"/>
      <c r="J3377" s="40"/>
      <c r="K3377" s="53"/>
      <c r="L3377" s="53"/>
      <c r="M3377" s="53"/>
      <c r="N3377" s="53"/>
      <c r="O3377" s="53"/>
      <c r="P3377" s="53"/>
      <c r="Q3377" s="53"/>
      <c r="R3377" s="53"/>
      <c r="S3377" s="53"/>
    </row>
    <row r="3378" spans="1:19" x14ac:dyDescent="0.3">
      <c r="A3378" s="106"/>
      <c r="B3378" s="59"/>
      <c r="C3378" s="137" t="str">
        <f t="shared" si="52"/>
        <v/>
      </c>
      <c r="D3378" s="138" t="str">
        <f>IF(NOT(ISBLANK(B3378)),IF(AND(MONTH(B3378)&gt;=4,MONTH(B3378)&lt;=12,B3378&gt;=DATE(INT(LEFT('Fiscal Year'!$B$2,4)),4,1),B3378&lt;=DATE(INT(CONCATENATE("20",RIGHT('Fiscal Year'!$B$2,2))),3,31)),1,0),"")</f>
        <v/>
      </c>
      <c r="E3378" s="138" t="str">
        <f>IF(NOT(ISBLANK(B3378)),IF(AND(MONTH(B3378)&gt;=1,MONTH(B3378)&lt;=3,B3378&gt;=DATE(INT(LEFT('Fiscal Year'!$B$2,4)),4,1),B3378&lt;=DATE(INT(CONCATENATE("20",RIGHT('Fiscal Year'!$B$2,2))),3,31)),1,0),"")</f>
        <v/>
      </c>
      <c r="F3378" s="139" t="str">
        <f>IF(NOT(ISBLANK(B3378)),IF(B3378&lt;'Fiscal Year'!$B$3,1,0),"")</f>
        <v/>
      </c>
      <c r="G3378" s="10"/>
      <c r="H3378" s="10"/>
      <c r="I3378" s="40"/>
      <c r="J3378" s="40"/>
      <c r="K3378" s="53"/>
      <c r="L3378" s="53"/>
      <c r="M3378" s="53"/>
      <c r="N3378" s="53"/>
      <c r="O3378" s="53"/>
      <c r="P3378" s="53"/>
      <c r="Q3378" s="53"/>
      <c r="R3378" s="53"/>
      <c r="S3378" s="53"/>
    </row>
    <row r="3379" spans="1:19" x14ac:dyDescent="0.3">
      <c r="A3379" s="106"/>
      <c r="B3379" s="59"/>
      <c r="C3379" s="137" t="str">
        <f t="shared" si="52"/>
        <v/>
      </c>
      <c r="D3379" s="138" t="str">
        <f>IF(NOT(ISBLANK(B3379)),IF(AND(MONTH(B3379)&gt;=4,MONTH(B3379)&lt;=12,B3379&gt;=DATE(INT(LEFT('Fiscal Year'!$B$2,4)),4,1),B3379&lt;=DATE(INT(CONCATENATE("20",RIGHT('Fiscal Year'!$B$2,2))),3,31)),1,0),"")</f>
        <v/>
      </c>
      <c r="E3379" s="138" t="str">
        <f>IF(NOT(ISBLANK(B3379)),IF(AND(MONTH(B3379)&gt;=1,MONTH(B3379)&lt;=3,B3379&gt;=DATE(INT(LEFT('Fiscal Year'!$B$2,4)),4,1),B3379&lt;=DATE(INT(CONCATENATE("20",RIGHT('Fiscal Year'!$B$2,2))),3,31)),1,0),"")</f>
        <v/>
      </c>
      <c r="F3379" s="139" t="str">
        <f>IF(NOT(ISBLANK(B3379)),IF(B3379&lt;'Fiscal Year'!$B$3,1,0),"")</f>
        <v/>
      </c>
      <c r="G3379" s="10"/>
      <c r="H3379" s="10"/>
      <c r="I3379" s="40"/>
      <c r="J3379" s="40"/>
      <c r="K3379" s="53"/>
      <c r="L3379" s="53"/>
      <c r="M3379" s="53"/>
      <c r="N3379" s="53"/>
      <c r="O3379" s="53"/>
      <c r="P3379" s="53"/>
      <c r="Q3379" s="53"/>
      <c r="R3379" s="53"/>
      <c r="S3379" s="53"/>
    </row>
    <row r="3380" spans="1:19" x14ac:dyDescent="0.3">
      <c r="A3380" s="106"/>
      <c r="B3380" s="59"/>
      <c r="C3380" s="137" t="str">
        <f t="shared" si="52"/>
        <v/>
      </c>
      <c r="D3380" s="138" t="str">
        <f>IF(NOT(ISBLANK(B3380)),IF(AND(MONTH(B3380)&gt;=4,MONTH(B3380)&lt;=12,B3380&gt;=DATE(INT(LEFT('Fiscal Year'!$B$2,4)),4,1),B3380&lt;=DATE(INT(CONCATENATE("20",RIGHT('Fiscal Year'!$B$2,2))),3,31)),1,0),"")</f>
        <v/>
      </c>
      <c r="E3380" s="138" t="str">
        <f>IF(NOT(ISBLANK(B3380)),IF(AND(MONTH(B3380)&gt;=1,MONTH(B3380)&lt;=3,B3380&gt;=DATE(INT(LEFT('Fiscal Year'!$B$2,4)),4,1),B3380&lt;=DATE(INT(CONCATENATE("20",RIGHT('Fiscal Year'!$B$2,2))),3,31)),1,0),"")</f>
        <v/>
      </c>
      <c r="F3380" s="139" t="str">
        <f>IF(NOT(ISBLANK(B3380)),IF(B3380&lt;'Fiscal Year'!$B$3,1,0),"")</f>
        <v/>
      </c>
      <c r="G3380" s="10"/>
      <c r="H3380" s="10"/>
      <c r="I3380" s="40"/>
      <c r="J3380" s="40"/>
      <c r="K3380" s="53"/>
      <c r="L3380" s="53"/>
      <c r="M3380" s="53"/>
      <c r="N3380" s="53"/>
      <c r="O3380" s="53"/>
      <c r="P3380" s="53"/>
      <c r="Q3380" s="53"/>
      <c r="R3380" s="53"/>
      <c r="S3380" s="53"/>
    </row>
    <row r="3381" spans="1:19" x14ac:dyDescent="0.3">
      <c r="A3381" s="106"/>
      <c r="B3381" s="59"/>
      <c r="C3381" s="137" t="str">
        <f t="shared" si="52"/>
        <v/>
      </c>
      <c r="D3381" s="138" t="str">
        <f>IF(NOT(ISBLANK(B3381)),IF(AND(MONTH(B3381)&gt;=4,MONTH(B3381)&lt;=12,B3381&gt;=DATE(INT(LEFT('Fiscal Year'!$B$2,4)),4,1),B3381&lt;=DATE(INT(CONCATENATE("20",RIGHT('Fiscal Year'!$B$2,2))),3,31)),1,0),"")</f>
        <v/>
      </c>
      <c r="E3381" s="138" t="str">
        <f>IF(NOT(ISBLANK(B3381)),IF(AND(MONTH(B3381)&gt;=1,MONTH(B3381)&lt;=3,B3381&gt;=DATE(INT(LEFT('Fiscal Year'!$B$2,4)),4,1),B3381&lt;=DATE(INT(CONCATENATE("20",RIGHT('Fiscal Year'!$B$2,2))),3,31)),1,0),"")</f>
        <v/>
      </c>
      <c r="F3381" s="139" t="str">
        <f>IF(NOT(ISBLANK(B3381)),IF(B3381&lt;'Fiscal Year'!$B$3,1,0),"")</f>
        <v/>
      </c>
      <c r="G3381" s="10"/>
      <c r="H3381" s="10"/>
      <c r="I3381" s="40"/>
      <c r="J3381" s="40"/>
      <c r="K3381" s="53"/>
      <c r="L3381" s="53"/>
      <c r="M3381" s="53"/>
      <c r="N3381" s="53"/>
      <c r="O3381" s="53"/>
      <c r="P3381" s="53"/>
      <c r="Q3381" s="53"/>
      <c r="R3381" s="53"/>
      <c r="S3381" s="53"/>
    </row>
    <row r="3382" spans="1:19" x14ac:dyDescent="0.3">
      <c r="A3382" s="106"/>
      <c r="B3382" s="59"/>
      <c r="C3382" s="137" t="str">
        <f t="shared" si="52"/>
        <v/>
      </c>
      <c r="D3382" s="138" t="str">
        <f>IF(NOT(ISBLANK(B3382)),IF(AND(MONTH(B3382)&gt;=4,MONTH(B3382)&lt;=12,B3382&gt;=DATE(INT(LEFT('Fiscal Year'!$B$2,4)),4,1),B3382&lt;=DATE(INT(CONCATENATE("20",RIGHT('Fiscal Year'!$B$2,2))),3,31)),1,0),"")</f>
        <v/>
      </c>
      <c r="E3382" s="138" t="str">
        <f>IF(NOT(ISBLANK(B3382)),IF(AND(MONTH(B3382)&gt;=1,MONTH(B3382)&lt;=3,B3382&gt;=DATE(INT(LEFT('Fiscal Year'!$B$2,4)),4,1),B3382&lt;=DATE(INT(CONCATENATE("20",RIGHT('Fiscal Year'!$B$2,2))),3,31)),1,0),"")</f>
        <v/>
      </c>
      <c r="F3382" s="139" t="str">
        <f>IF(NOT(ISBLANK(B3382)),IF(B3382&lt;'Fiscal Year'!$B$3,1,0),"")</f>
        <v/>
      </c>
      <c r="G3382" s="10"/>
      <c r="H3382" s="10"/>
      <c r="I3382" s="40"/>
      <c r="J3382" s="40"/>
      <c r="K3382" s="53"/>
      <c r="L3382" s="53"/>
      <c r="M3382" s="53"/>
      <c r="N3382" s="53"/>
      <c r="O3382" s="53"/>
      <c r="P3382" s="53"/>
      <c r="Q3382" s="53"/>
      <c r="R3382" s="53"/>
      <c r="S3382" s="53"/>
    </row>
    <row r="3383" spans="1:19" x14ac:dyDescent="0.3">
      <c r="A3383" s="106"/>
      <c r="B3383" s="59"/>
      <c r="C3383" s="137" t="str">
        <f t="shared" si="52"/>
        <v/>
      </c>
      <c r="D3383" s="138" t="str">
        <f>IF(NOT(ISBLANK(B3383)),IF(AND(MONTH(B3383)&gt;=4,MONTH(B3383)&lt;=12,B3383&gt;=DATE(INT(LEFT('Fiscal Year'!$B$2,4)),4,1),B3383&lt;=DATE(INT(CONCATENATE("20",RIGHT('Fiscal Year'!$B$2,2))),3,31)),1,0),"")</f>
        <v/>
      </c>
      <c r="E3383" s="138" t="str">
        <f>IF(NOT(ISBLANK(B3383)),IF(AND(MONTH(B3383)&gt;=1,MONTH(B3383)&lt;=3,B3383&gt;=DATE(INT(LEFT('Fiscal Year'!$B$2,4)),4,1),B3383&lt;=DATE(INT(CONCATENATE("20",RIGHT('Fiscal Year'!$B$2,2))),3,31)),1,0),"")</f>
        <v/>
      </c>
      <c r="F3383" s="139" t="str">
        <f>IF(NOT(ISBLANK(B3383)),IF(B3383&lt;'Fiscal Year'!$B$3,1,0),"")</f>
        <v/>
      </c>
      <c r="G3383" s="10"/>
      <c r="H3383" s="10"/>
      <c r="I3383" s="40"/>
      <c r="J3383" s="40"/>
      <c r="K3383" s="53"/>
      <c r="L3383" s="53"/>
      <c r="M3383" s="53"/>
      <c r="N3383" s="53"/>
      <c r="O3383" s="53"/>
      <c r="P3383" s="53"/>
      <c r="Q3383" s="53"/>
      <c r="R3383" s="53"/>
      <c r="S3383" s="53"/>
    </row>
    <row r="3384" spans="1:19" x14ac:dyDescent="0.3">
      <c r="A3384" s="106"/>
      <c r="B3384" s="59"/>
      <c r="C3384" s="137" t="str">
        <f t="shared" si="52"/>
        <v/>
      </c>
      <c r="D3384" s="138" t="str">
        <f>IF(NOT(ISBLANK(B3384)),IF(AND(MONTH(B3384)&gt;=4,MONTH(B3384)&lt;=12,B3384&gt;=DATE(INT(LEFT('Fiscal Year'!$B$2,4)),4,1),B3384&lt;=DATE(INT(CONCATENATE("20",RIGHT('Fiscal Year'!$B$2,2))),3,31)),1,0),"")</f>
        <v/>
      </c>
      <c r="E3384" s="138" t="str">
        <f>IF(NOT(ISBLANK(B3384)),IF(AND(MONTH(B3384)&gt;=1,MONTH(B3384)&lt;=3,B3384&gt;=DATE(INT(LEFT('Fiscal Year'!$B$2,4)),4,1),B3384&lt;=DATE(INT(CONCATENATE("20",RIGHT('Fiscal Year'!$B$2,2))),3,31)),1,0),"")</f>
        <v/>
      </c>
      <c r="F3384" s="139" t="str">
        <f>IF(NOT(ISBLANK(B3384)),IF(B3384&lt;'Fiscal Year'!$B$3,1,0),"")</f>
        <v/>
      </c>
      <c r="G3384" s="10"/>
      <c r="H3384" s="10"/>
      <c r="I3384" s="40"/>
      <c r="J3384" s="40"/>
      <c r="K3384" s="53"/>
      <c r="L3384" s="53"/>
      <c r="M3384" s="53"/>
      <c r="N3384" s="53"/>
      <c r="O3384" s="53"/>
      <c r="P3384" s="53"/>
      <c r="Q3384" s="53"/>
      <c r="R3384" s="53"/>
      <c r="S3384" s="53"/>
    </row>
    <row r="3385" spans="1:19" x14ac:dyDescent="0.3">
      <c r="A3385" s="106"/>
      <c r="B3385" s="59"/>
      <c r="C3385" s="137" t="str">
        <f t="shared" si="52"/>
        <v/>
      </c>
      <c r="D3385" s="138" t="str">
        <f>IF(NOT(ISBLANK(B3385)),IF(AND(MONTH(B3385)&gt;=4,MONTH(B3385)&lt;=12,B3385&gt;=DATE(INT(LEFT('Fiscal Year'!$B$2,4)),4,1),B3385&lt;=DATE(INT(CONCATENATE("20",RIGHT('Fiscal Year'!$B$2,2))),3,31)),1,0),"")</f>
        <v/>
      </c>
      <c r="E3385" s="138" t="str">
        <f>IF(NOT(ISBLANK(B3385)),IF(AND(MONTH(B3385)&gt;=1,MONTH(B3385)&lt;=3,B3385&gt;=DATE(INT(LEFT('Fiscal Year'!$B$2,4)),4,1),B3385&lt;=DATE(INT(CONCATENATE("20",RIGHT('Fiscal Year'!$B$2,2))),3,31)),1,0),"")</f>
        <v/>
      </c>
      <c r="F3385" s="139" t="str">
        <f>IF(NOT(ISBLANK(B3385)),IF(B3385&lt;'Fiscal Year'!$B$3,1,0),"")</f>
        <v/>
      </c>
      <c r="G3385" s="10"/>
      <c r="H3385" s="10"/>
      <c r="I3385" s="40"/>
      <c r="J3385" s="40"/>
      <c r="K3385" s="53"/>
      <c r="L3385" s="53"/>
      <c r="M3385" s="53"/>
      <c r="N3385" s="53"/>
      <c r="O3385" s="53"/>
      <c r="P3385" s="53"/>
      <c r="Q3385" s="53"/>
      <c r="R3385" s="53"/>
      <c r="S3385" s="53"/>
    </row>
    <row r="3386" spans="1:19" x14ac:dyDescent="0.3">
      <c r="A3386" s="106"/>
      <c r="B3386" s="59"/>
      <c r="C3386" s="137" t="str">
        <f t="shared" si="52"/>
        <v/>
      </c>
      <c r="D3386" s="138" t="str">
        <f>IF(NOT(ISBLANK(B3386)),IF(AND(MONTH(B3386)&gt;=4,MONTH(B3386)&lt;=12,B3386&gt;=DATE(INT(LEFT('Fiscal Year'!$B$2,4)),4,1),B3386&lt;=DATE(INT(CONCATENATE("20",RIGHT('Fiscal Year'!$B$2,2))),3,31)),1,0),"")</f>
        <v/>
      </c>
      <c r="E3386" s="138" t="str">
        <f>IF(NOT(ISBLANK(B3386)),IF(AND(MONTH(B3386)&gt;=1,MONTH(B3386)&lt;=3,B3386&gt;=DATE(INT(LEFT('Fiscal Year'!$B$2,4)),4,1),B3386&lt;=DATE(INT(CONCATENATE("20",RIGHT('Fiscal Year'!$B$2,2))),3,31)),1,0),"")</f>
        <v/>
      </c>
      <c r="F3386" s="139" t="str">
        <f>IF(NOT(ISBLANK(B3386)),IF(B3386&lt;'Fiscal Year'!$B$3,1,0),"")</f>
        <v/>
      </c>
      <c r="G3386" s="10"/>
      <c r="H3386" s="10"/>
      <c r="I3386" s="40"/>
      <c r="J3386" s="40"/>
      <c r="K3386" s="53"/>
      <c r="L3386" s="53"/>
      <c r="M3386" s="53"/>
      <c r="N3386" s="53"/>
      <c r="O3386" s="53"/>
      <c r="P3386" s="53"/>
      <c r="Q3386" s="53"/>
      <c r="R3386" s="53"/>
      <c r="S3386" s="53"/>
    </row>
    <row r="3387" spans="1:19" x14ac:dyDescent="0.3">
      <c r="A3387" s="106"/>
      <c r="B3387" s="59"/>
      <c r="C3387" s="137" t="str">
        <f t="shared" si="52"/>
        <v/>
      </c>
      <c r="D3387" s="138" t="str">
        <f>IF(NOT(ISBLANK(B3387)),IF(AND(MONTH(B3387)&gt;=4,MONTH(B3387)&lt;=12,B3387&gt;=DATE(INT(LEFT('Fiscal Year'!$B$2,4)),4,1),B3387&lt;=DATE(INT(CONCATENATE("20",RIGHT('Fiscal Year'!$B$2,2))),3,31)),1,0),"")</f>
        <v/>
      </c>
      <c r="E3387" s="138" t="str">
        <f>IF(NOT(ISBLANK(B3387)),IF(AND(MONTH(B3387)&gt;=1,MONTH(B3387)&lt;=3,B3387&gt;=DATE(INT(LEFT('Fiscal Year'!$B$2,4)),4,1),B3387&lt;=DATE(INT(CONCATENATE("20",RIGHT('Fiscal Year'!$B$2,2))),3,31)),1,0),"")</f>
        <v/>
      </c>
      <c r="F3387" s="139" t="str">
        <f>IF(NOT(ISBLANK(B3387)),IF(B3387&lt;'Fiscal Year'!$B$3,1,0),"")</f>
        <v/>
      </c>
      <c r="G3387" s="10"/>
      <c r="H3387" s="10"/>
      <c r="I3387" s="40"/>
      <c r="J3387" s="40"/>
      <c r="K3387" s="53"/>
      <c r="L3387" s="53"/>
      <c r="M3387" s="53"/>
      <c r="N3387" s="53"/>
      <c r="O3387" s="53"/>
      <c r="P3387" s="53"/>
      <c r="Q3387" s="53"/>
      <c r="R3387" s="53"/>
      <c r="S3387" s="53"/>
    </row>
    <row r="3388" spans="1:19" x14ac:dyDescent="0.3">
      <c r="A3388" s="106"/>
      <c r="B3388" s="59"/>
      <c r="C3388" s="137" t="str">
        <f t="shared" si="52"/>
        <v/>
      </c>
      <c r="D3388" s="138" t="str">
        <f>IF(NOT(ISBLANK(B3388)),IF(AND(MONTH(B3388)&gt;=4,MONTH(B3388)&lt;=12,B3388&gt;=DATE(INT(LEFT('Fiscal Year'!$B$2,4)),4,1),B3388&lt;=DATE(INT(CONCATENATE("20",RIGHT('Fiscal Year'!$B$2,2))),3,31)),1,0),"")</f>
        <v/>
      </c>
      <c r="E3388" s="138" t="str">
        <f>IF(NOT(ISBLANK(B3388)),IF(AND(MONTH(B3388)&gt;=1,MONTH(B3388)&lt;=3,B3388&gt;=DATE(INT(LEFT('Fiscal Year'!$B$2,4)),4,1),B3388&lt;=DATE(INT(CONCATENATE("20",RIGHT('Fiscal Year'!$B$2,2))),3,31)),1,0),"")</f>
        <v/>
      </c>
      <c r="F3388" s="139" t="str">
        <f>IF(NOT(ISBLANK(B3388)),IF(B3388&lt;'Fiscal Year'!$B$3,1,0),"")</f>
        <v/>
      </c>
      <c r="G3388" s="10"/>
      <c r="H3388" s="10"/>
      <c r="I3388" s="40"/>
      <c r="J3388" s="40"/>
      <c r="K3388" s="53"/>
      <c r="L3388" s="53"/>
      <c r="M3388" s="53"/>
      <c r="N3388" s="53"/>
      <c r="O3388" s="53"/>
      <c r="P3388" s="53"/>
      <c r="Q3388" s="53"/>
      <c r="R3388" s="53"/>
      <c r="S3388" s="53"/>
    </row>
    <row r="3389" spans="1:19" x14ac:dyDescent="0.3">
      <c r="A3389" s="106"/>
      <c r="B3389" s="59"/>
      <c r="C3389" s="137" t="str">
        <f t="shared" si="52"/>
        <v/>
      </c>
      <c r="D3389" s="138" t="str">
        <f>IF(NOT(ISBLANK(B3389)),IF(AND(MONTH(B3389)&gt;=4,MONTH(B3389)&lt;=12,B3389&gt;=DATE(INT(LEFT('Fiscal Year'!$B$2,4)),4,1),B3389&lt;=DATE(INT(CONCATENATE("20",RIGHT('Fiscal Year'!$B$2,2))),3,31)),1,0),"")</f>
        <v/>
      </c>
      <c r="E3389" s="138" t="str">
        <f>IF(NOT(ISBLANK(B3389)),IF(AND(MONTH(B3389)&gt;=1,MONTH(B3389)&lt;=3,B3389&gt;=DATE(INT(LEFT('Fiscal Year'!$B$2,4)),4,1),B3389&lt;=DATE(INT(CONCATENATE("20",RIGHT('Fiscal Year'!$B$2,2))),3,31)),1,0),"")</f>
        <v/>
      </c>
      <c r="F3389" s="139" t="str">
        <f>IF(NOT(ISBLANK(B3389)),IF(B3389&lt;'Fiscal Year'!$B$3,1,0),"")</f>
        <v/>
      </c>
      <c r="G3389" s="10"/>
      <c r="H3389" s="10"/>
      <c r="I3389" s="40"/>
      <c r="J3389" s="40"/>
      <c r="K3389" s="53"/>
      <c r="L3389" s="53"/>
      <c r="M3389" s="53"/>
      <c r="N3389" s="53"/>
      <c r="O3389" s="53"/>
      <c r="P3389" s="53"/>
      <c r="Q3389" s="53"/>
      <c r="R3389" s="53"/>
      <c r="S3389" s="53"/>
    </row>
    <row r="3390" spans="1:19" x14ac:dyDescent="0.3">
      <c r="A3390" s="106"/>
      <c r="B3390" s="59"/>
      <c r="C3390" s="137" t="str">
        <f t="shared" si="52"/>
        <v/>
      </c>
      <c r="D3390" s="138" t="str">
        <f>IF(NOT(ISBLANK(B3390)),IF(AND(MONTH(B3390)&gt;=4,MONTH(B3390)&lt;=12,B3390&gt;=DATE(INT(LEFT('Fiscal Year'!$B$2,4)),4,1),B3390&lt;=DATE(INT(CONCATENATE("20",RIGHT('Fiscal Year'!$B$2,2))),3,31)),1,0),"")</f>
        <v/>
      </c>
      <c r="E3390" s="138" t="str">
        <f>IF(NOT(ISBLANK(B3390)),IF(AND(MONTH(B3390)&gt;=1,MONTH(B3390)&lt;=3,B3390&gt;=DATE(INT(LEFT('Fiscal Year'!$B$2,4)),4,1),B3390&lt;=DATE(INT(CONCATENATE("20",RIGHT('Fiscal Year'!$B$2,2))),3,31)),1,0),"")</f>
        <v/>
      </c>
      <c r="F3390" s="139" t="str">
        <f>IF(NOT(ISBLANK(B3390)),IF(B3390&lt;'Fiscal Year'!$B$3,1,0),"")</f>
        <v/>
      </c>
      <c r="G3390" s="10"/>
      <c r="H3390" s="10"/>
      <c r="I3390" s="40"/>
      <c r="J3390" s="40"/>
      <c r="K3390" s="53"/>
      <c r="L3390" s="53"/>
      <c r="M3390" s="53"/>
      <c r="N3390" s="53"/>
      <c r="O3390" s="53"/>
      <c r="P3390" s="53"/>
      <c r="Q3390" s="53"/>
      <c r="R3390" s="53"/>
      <c r="S3390" s="53"/>
    </row>
    <row r="3391" spans="1:19" x14ac:dyDescent="0.3">
      <c r="A3391" s="106"/>
      <c r="B3391" s="59"/>
      <c r="C3391" s="137" t="str">
        <f t="shared" si="52"/>
        <v/>
      </c>
      <c r="D3391" s="138" t="str">
        <f>IF(NOT(ISBLANK(B3391)),IF(AND(MONTH(B3391)&gt;=4,MONTH(B3391)&lt;=12,B3391&gt;=DATE(INT(LEFT('Fiscal Year'!$B$2,4)),4,1),B3391&lt;=DATE(INT(CONCATENATE("20",RIGHT('Fiscal Year'!$B$2,2))),3,31)),1,0),"")</f>
        <v/>
      </c>
      <c r="E3391" s="138" t="str">
        <f>IF(NOT(ISBLANK(B3391)),IF(AND(MONTH(B3391)&gt;=1,MONTH(B3391)&lt;=3,B3391&gt;=DATE(INT(LEFT('Fiscal Year'!$B$2,4)),4,1),B3391&lt;=DATE(INT(CONCATENATE("20",RIGHT('Fiscal Year'!$B$2,2))),3,31)),1,0),"")</f>
        <v/>
      </c>
      <c r="F3391" s="139" t="str">
        <f>IF(NOT(ISBLANK(B3391)),IF(B3391&lt;'Fiscal Year'!$B$3,1,0),"")</f>
        <v/>
      </c>
      <c r="G3391" s="10"/>
      <c r="H3391" s="10"/>
      <c r="I3391" s="40"/>
      <c r="J3391" s="40"/>
      <c r="K3391" s="53"/>
      <c r="L3391" s="53"/>
      <c r="M3391" s="53"/>
      <c r="N3391" s="53"/>
      <c r="O3391" s="53"/>
      <c r="P3391" s="53"/>
      <c r="Q3391" s="53"/>
      <c r="R3391" s="53"/>
      <c r="S3391" s="53"/>
    </row>
    <row r="3392" spans="1:19" x14ac:dyDescent="0.3">
      <c r="A3392" s="106"/>
      <c r="B3392" s="59"/>
      <c r="C3392" s="137" t="str">
        <f t="shared" si="52"/>
        <v/>
      </c>
      <c r="D3392" s="138" t="str">
        <f>IF(NOT(ISBLANK(B3392)),IF(AND(MONTH(B3392)&gt;=4,MONTH(B3392)&lt;=12,B3392&gt;=DATE(INT(LEFT('Fiscal Year'!$B$2,4)),4,1),B3392&lt;=DATE(INT(CONCATENATE("20",RIGHT('Fiscal Year'!$B$2,2))),3,31)),1,0),"")</f>
        <v/>
      </c>
      <c r="E3392" s="138" t="str">
        <f>IF(NOT(ISBLANK(B3392)),IF(AND(MONTH(B3392)&gt;=1,MONTH(B3392)&lt;=3,B3392&gt;=DATE(INT(LEFT('Fiscal Year'!$B$2,4)),4,1),B3392&lt;=DATE(INT(CONCATENATE("20",RIGHT('Fiscal Year'!$B$2,2))),3,31)),1,0),"")</f>
        <v/>
      </c>
      <c r="F3392" s="139" t="str">
        <f>IF(NOT(ISBLANK(B3392)),IF(B3392&lt;'Fiscal Year'!$B$3,1,0),"")</f>
        <v/>
      </c>
      <c r="G3392" s="10"/>
      <c r="H3392" s="10"/>
      <c r="I3392" s="40"/>
      <c r="J3392" s="40"/>
      <c r="K3392" s="53"/>
      <c r="L3392" s="53"/>
      <c r="M3392" s="53"/>
      <c r="N3392" s="53"/>
      <c r="O3392" s="53"/>
      <c r="P3392" s="53"/>
      <c r="Q3392" s="53"/>
      <c r="R3392" s="53"/>
      <c r="S3392" s="53"/>
    </row>
    <row r="3393" spans="1:19" x14ac:dyDescent="0.3">
      <c r="A3393" s="106"/>
      <c r="B3393" s="59"/>
      <c r="C3393" s="137" t="str">
        <f t="shared" si="52"/>
        <v/>
      </c>
      <c r="D3393" s="138" t="str">
        <f>IF(NOT(ISBLANK(B3393)),IF(AND(MONTH(B3393)&gt;=4,MONTH(B3393)&lt;=12,B3393&gt;=DATE(INT(LEFT('Fiscal Year'!$B$2,4)),4,1),B3393&lt;=DATE(INT(CONCATENATE("20",RIGHT('Fiscal Year'!$B$2,2))),3,31)),1,0),"")</f>
        <v/>
      </c>
      <c r="E3393" s="138" t="str">
        <f>IF(NOT(ISBLANK(B3393)),IF(AND(MONTH(B3393)&gt;=1,MONTH(B3393)&lt;=3,B3393&gt;=DATE(INT(LEFT('Fiscal Year'!$B$2,4)),4,1),B3393&lt;=DATE(INT(CONCATENATE("20",RIGHT('Fiscal Year'!$B$2,2))),3,31)),1,0),"")</f>
        <v/>
      </c>
      <c r="F3393" s="139" t="str">
        <f>IF(NOT(ISBLANK(B3393)),IF(B3393&lt;'Fiscal Year'!$B$3,1,0),"")</f>
        <v/>
      </c>
      <c r="G3393" s="10"/>
      <c r="H3393" s="10"/>
      <c r="I3393" s="40"/>
      <c r="J3393" s="40"/>
      <c r="K3393" s="53"/>
      <c r="L3393" s="53"/>
      <c r="M3393" s="53"/>
      <c r="N3393" s="53"/>
      <c r="O3393" s="53"/>
      <c r="P3393" s="53"/>
      <c r="Q3393" s="53"/>
      <c r="R3393" s="53"/>
      <c r="S3393" s="53"/>
    </row>
    <row r="3394" spans="1:19" x14ac:dyDescent="0.3">
      <c r="A3394" s="106"/>
      <c r="B3394" s="59"/>
      <c r="C3394" s="137" t="str">
        <f t="shared" si="52"/>
        <v/>
      </c>
      <c r="D3394" s="138" t="str">
        <f>IF(NOT(ISBLANK(B3394)),IF(AND(MONTH(B3394)&gt;=4,MONTH(B3394)&lt;=12,B3394&gt;=DATE(INT(LEFT('Fiscal Year'!$B$2,4)),4,1),B3394&lt;=DATE(INT(CONCATENATE("20",RIGHT('Fiscal Year'!$B$2,2))),3,31)),1,0),"")</f>
        <v/>
      </c>
      <c r="E3394" s="138" t="str">
        <f>IF(NOT(ISBLANK(B3394)),IF(AND(MONTH(B3394)&gt;=1,MONTH(B3394)&lt;=3,B3394&gt;=DATE(INT(LEFT('Fiscal Year'!$B$2,4)),4,1),B3394&lt;=DATE(INT(CONCATENATE("20",RIGHT('Fiscal Year'!$B$2,2))),3,31)),1,0),"")</f>
        <v/>
      </c>
      <c r="F3394" s="139" t="str">
        <f>IF(NOT(ISBLANK(B3394)),IF(B3394&lt;'Fiscal Year'!$B$3,1,0),"")</f>
        <v/>
      </c>
      <c r="G3394" s="10"/>
      <c r="H3394" s="10"/>
      <c r="I3394" s="40"/>
      <c r="J3394" s="40"/>
      <c r="K3394" s="53"/>
      <c r="L3394" s="53"/>
      <c r="M3394" s="53"/>
      <c r="N3394" s="53"/>
      <c r="O3394" s="53"/>
      <c r="P3394" s="53"/>
      <c r="Q3394" s="53"/>
      <c r="R3394" s="53"/>
      <c r="S3394" s="53"/>
    </row>
    <row r="3395" spans="1:19" x14ac:dyDescent="0.3">
      <c r="A3395" s="106"/>
      <c r="B3395" s="59"/>
      <c r="C3395" s="137" t="str">
        <f t="shared" si="52"/>
        <v/>
      </c>
      <c r="D3395" s="138" t="str">
        <f>IF(NOT(ISBLANK(B3395)),IF(AND(MONTH(B3395)&gt;=4,MONTH(B3395)&lt;=12,B3395&gt;=DATE(INT(LEFT('Fiscal Year'!$B$2,4)),4,1),B3395&lt;=DATE(INT(CONCATENATE("20",RIGHT('Fiscal Year'!$B$2,2))),3,31)),1,0),"")</f>
        <v/>
      </c>
      <c r="E3395" s="138" t="str">
        <f>IF(NOT(ISBLANK(B3395)),IF(AND(MONTH(B3395)&gt;=1,MONTH(B3395)&lt;=3,B3395&gt;=DATE(INT(LEFT('Fiscal Year'!$B$2,4)),4,1),B3395&lt;=DATE(INT(CONCATENATE("20",RIGHT('Fiscal Year'!$B$2,2))),3,31)),1,0),"")</f>
        <v/>
      </c>
      <c r="F3395" s="139" t="str">
        <f>IF(NOT(ISBLANK(B3395)),IF(B3395&lt;'Fiscal Year'!$B$3,1,0),"")</f>
        <v/>
      </c>
      <c r="G3395" s="10"/>
      <c r="H3395" s="10"/>
      <c r="I3395" s="40"/>
      <c r="J3395" s="40"/>
      <c r="K3395" s="53"/>
      <c r="L3395" s="53"/>
      <c r="M3395" s="53"/>
      <c r="N3395" s="53"/>
      <c r="O3395" s="53"/>
      <c r="P3395" s="53"/>
      <c r="Q3395" s="53"/>
      <c r="R3395" s="53"/>
      <c r="S3395" s="53"/>
    </row>
    <row r="3396" spans="1:19" x14ac:dyDescent="0.3">
      <c r="A3396" s="106"/>
      <c r="B3396" s="59"/>
      <c r="C3396" s="137" t="str">
        <f t="shared" ref="C3396:C3459" si="53">IF(AND(NOT(ISBLANK(B3396)),B3396&gt;=43556),B3396+90,"")</f>
        <v/>
      </c>
      <c r="D3396" s="138" t="str">
        <f>IF(NOT(ISBLANK(B3396)),IF(AND(MONTH(B3396)&gt;=4,MONTH(B3396)&lt;=12,B3396&gt;=DATE(INT(LEFT('Fiscal Year'!$B$2,4)),4,1),B3396&lt;=DATE(INT(CONCATENATE("20",RIGHT('Fiscal Year'!$B$2,2))),3,31)),1,0),"")</f>
        <v/>
      </c>
      <c r="E3396" s="138" t="str">
        <f>IF(NOT(ISBLANK(B3396)),IF(AND(MONTH(B3396)&gt;=1,MONTH(B3396)&lt;=3,B3396&gt;=DATE(INT(LEFT('Fiscal Year'!$B$2,4)),4,1),B3396&lt;=DATE(INT(CONCATENATE("20",RIGHT('Fiscal Year'!$B$2,2))),3,31)),1,0),"")</f>
        <v/>
      </c>
      <c r="F3396" s="139" t="str">
        <f>IF(NOT(ISBLANK(B3396)),IF(B3396&lt;'Fiscal Year'!$B$3,1,0),"")</f>
        <v/>
      </c>
      <c r="G3396" s="10"/>
      <c r="H3396" s="10"/>
      <c r="I3396" s="40"/>
      <c r="J3396" s="40"/>
      <c r="K3396" s="53"/>
      <c r="L3396" s="53"/>
      <c r="M3396" s="53"/>
      <c r="N3396" s="53"/>
      <c r="O3396" s="53"/>
      <c r="P3396" s="53"/>
      <c r="Q3396" s="53"/>
      <c r="R3396" s="53"/>
      <c r="S3396" s="53"/>
    </row>
    <row r="3397" spans="1:19" x14ac:dyDescent="0.3">
      <c r="A3397" s="106"/>
      <c r="B3397" s="59"/>
      <c r="C3397" s="137" t="str">
        <f t="shared" si="53"/>
        <v/>
      </c>
      <c r="D3397" s="138" t="str">
        <f>IF(NOT(ISBLANK(B3397)),IF(AND(MONTH(B3397)&gt;=4,MONTH(B3397)&lt;=12,B3397&gt;=DATE(INT(LEFT('Fiscal Year'!$B$2,4)),4,1),B3397&lt;=DATE(INT(CONCATENATE("20",RIGHT('Fiscal Year'!$B$2,2))),3,31)),1,0),"")</f>
        <v/>
      </c>
      <c r="E3397" s="138" t="str">
        <f>IF(NOT(ISBLANK(B3397)),IF(AND(MONTH(B3397)&gt;=1,MONTH(B3397)&lt;=3,B3397&gt;=DATE(INT(LEFT('Fiscal Year'!$B$2,4)),4,1),B3397&lt;=DATE(INT(CONCATENATE("20",RIGHT('Fiscal Year'!$B$2,2))),3,31)),1,0),"")</f>
        <v/>
      </c>
      <c r="F3397" s="139" t="str">
        <f>IF(NOT(ISBLANK(B3397)),IF(B3397&lt;'Fiscal Year'!$B$3,1,0),"")</f>
        <v/>
      </c>
      <c r="G3397" s="10"/>
      <c r="H3397" s="10"/>
      <c r="I3397" s="40"/>
      <c r="J3397" s="40"/>
      <c r="K3397" s="53"/>
      <c r="L3397" s="53"/>
      <c r="M3397" s="53"/>
      <c r="N3397" s="53"/>
      <c r="O3397" s="53"/>
      <c r="P3397" s="53"/>
      <c r="Q3397" s="53"/>
      <c r="R3397" s="53"/>
      <c r="S3397" s="53"/>
    </row>
    <row r="3398" spans="1:19" x14ac:dyDescent="0.3">
      <c r="A3398" s="106"/>
      <c r="B3398" s="59"/>
      <c r="C3398" s="137" t="str">
        <f t="shared" si="53"/>
        <v/>
      </c>
      <c r="D3398" s="138" t="str">
        <f>IF(NOT(ISBLANK(B3398)),IF(AND(MONTH(B3398)&gt;=4,MONTH(B3398)&lt;=12,B3398&gt;=DATE(INT(LEFT('Fiscal Year'!$B$2,4)),4,1),B3398&lt;=DATE(INT(CONCATENATE("20",RIGHT('Fiscal Year'!$B$2,2))),3,31)),1,0),"")</f>
        <v/>
      </c>
      <c r="E3398" s="138" t="str">
        <f>IF(NOT(ISBLANK(B3398)),IF(AND(MONTH(B3398)&gt;=1,MONTH(B3398)&lt;=3,B3398&gt;=DATE(INT(LEFT('Fiscal Year'!$B$2,4)),4,1),B3398&lt;=DATE(INT(CONCATENATE("20",RIGHT('Fiscal Year'!$B$2,2))),3,31)),1,0),"")</f>
        <v/>
      </c>
      <c r="F3398" s="139" t="str">
        <f>IF(NOT(ISBLANK(B3398)),IF(B3398&lt;'Fiscal Year'!$B$3,1,0),"")</f>
        <v/>
      </c>
      <c r="G3398" s="10"/>
      <c r="H3398" s="10"/>
      <c r="I3398" s="40"/>
      <c r="J3398" s="40"/>
      <c r="K3398" s="53"/>
      <c r="L3398" s="53"/>
      <c r="M3398" s="53"/>
      <c r="N3398" s="53"/>
      <c r="O3398" s="53"/>
      <c r="P3398" s="53"/>
      <c r="Q3398" s="53"/>
      <c r="R3398" s="53"/>
      <c r="S3398" s="53"/>
    </row>
    <row r="3399" spans="1:19" x14ac:dyDescent="0.3">
      <c r="A3399" s="106"/>
      <c r="B3399" s="59"/>
      <c r="C3399" s="137" t="str">
        <f t="shared" si="53"/>
        <v/>
      </c>
      <c r="D3399" s="138" t="str">
        <f>IF(NOT(ISBLANK(B3399)),IF(AND(MONTH(B3399)&gt;=4,MONTH(B3399)&lt;=12,B3399&gt;=DATE(INT(LEFT('Fiscal Year'!$B$2,4)),4,1),B3399&lt;=DATE(INT(CONCATENATE("20",RIGHT('Fiscal Year'!$B$2,2))),3,31)),1,0),"")</f>
        <v/>
      </c>
      <c r="E3399" s="138" t="str">
        <f>IF(NOT(ISBLANK(B3399)),IF(AND(MONTH(B3399)&gt;=1,MONTH(B3399)&lt;=3,B3399&gt;=DATE(INT(LEFT('Fiscal Year'!$B$2,4)),4,1),B3399&lt;=DATE(INT(CONCATENATE("20",RIGHT('Fiscal Year'!$B$2,2))),3,31)),1,0),"")</f>
        <v/>
      </c>
      <c r="F3399" s="139" t="str">
        <f>IF(NOT(ISBLANK(B3399)),IF(B3399&lt;'Fiscal Year'!$B$3,1,0),"")</f>
        <v/>
      </c>
      <c r="G3399" s="10"/>
      <c r="H3399" s="10"/>
      <c r="I3399" s="40"/>
      <c r="J3399" s="40"/>
      <c r="K3399" s="53"/>
      <c r="L3399" s="53"/>
      <c r="M3399" s="53"/>
      <c r="N3399" s="53"/>
      <c r="O3399" s="53"/>
      <c r="P3399" s="53"/>
      <c r="Q3399" s="53"/>
      <c r="R3399" s="53"/>
      <c r="S3399" s="53"/>
    </row>
    <row r="3400" spans="1:19" x14ac:dyDescent="0.3">
      <c r="A3400" s="106"/>
      <c r="B3400" s="59"/>
      <c r="C3400" s="137" t="str">
        <f t="shared" si="53"/>
        <v/>
      </c>
      <c r="D3400" s="138" t="str">
        <f>IF(NOT(ISBLANK(B3400)),IF(AND(MONTH(B3400)&gt;=4,MONTH(B3400)&lt;=12,B3400&gt;=DATE(INT(LEFT('Fiscal Year'!$B$2,4)),4,1),B3400&lt;=DATE(INT(CONCATENATE("20",RIGHT('Fiscal Year'!$B$2,2))),3,31)),1,0),"")</f>
        <v/>
      </c>
      <c r="E3400" s="138" t="str">
        <f>IF(NOT(ISBLANK(B3400)),IF(AND(MONTH(B3400)&gt;=1,MONTH(B3400)&lt;=3,B3400&gt;=DATE(INT(LEFT('Fiscal Year'!$B$2,4)),4,1),B3400&lt;=DATE(INT(CONCATENATE("20",RIGHT('Fiscal Year'!$B$2,2))),3,31)),1,0),"")</f>
        <v/>
      </c>
      <c r="F3400" s="139" t="str">
        <f>IF(NOT(ISBLANK(B3400)),IF(B3400&lt;'Fiscal Year'!$B$3,1,0),"")</f>
        <v/>
      </c>
      <c r="G3400" s="10"/>
      <c r="H3400" s="10"/>
      <c r="I3400" s="40"/>
      <c r="J3400" s="40"/>
      <c r="K3400" s="53"/>
      <c r="L3400" s="53"/>
      <c r="M3400" s="53"/>
      <c r="N3400" s="53"/>
      <c r="O3400" s="53"/>
      <c r="P3400" s="53"/>
      <c r="Q3400" s="53"/>
      <c r="R3400" s="53"/>
      <c r="S3400" s="53"/>
    </row>
    <row r="3401" spans="1:19" x14ac:dyDescent="0.3">
      <c r="A3401" s="106"/>
      <c r="B3401" s="59"/>
      <c r="C3401" s="137" t="str">
        <f t="shared" si="53"/>
        <v/>
      </c>
      <c r="D3401" s="138" t="str">
        <f>IF(NOT(ISBLANK(B3401)),IF(AND(MONTH(B3401)&gt;=4,MONTH(B3401)&lt;=12,B3401&gt;=DATE(INT(LEFT('Fiscal Year'!$B$2,4)),4,1),B3401&lt;=DATE(INT(CONCATENATE("20",RIGHT('Fiscal Year'!$B$2,2))),3,31)),1,0),"")</f>
        <v/>
      </c>
      <c r="E3401" s="138" t="str">
        <f>IF(NOT(ISBLANK(B3401)),IF(AND(MONTH(B3401)&gt;=1,MONTH(B3401)&lt;=3,B3401&gt;=DATE(INT(LEFT('Fiscal Year'!$B$2,4)),4,1),B3401&lt;=DATE(INT(CONCATENATE("20",RIGHT('Fiscal Year'!$B$2,2))),3,31)),1,0),"")</f>
        <v/>
      </c>
      <c r="F3401" s="139" t="str">
        <f>IF(NOT(ISBLANK(B3401)),IF(B3401&lt;'Fiscal Year'!$B$3,1,0),"")</f>
        <v/>
      </c>
      <c r="G3401" s="10"/>
      <c r="H3401" s="10"/>
      <c r="I3401" s="40"/>
      <c r="J3401" s="40"/>
      <c r="K3401" s="53"/>
      <c r="L3401" s="53"/>
      <c r="M3401" s="53"/>
      <c r="N3401" s="53"/>
      <c r="O3401" s="53"/>
      <c r="P3401" s="53"/>
      <c r="Q3401" s="53"/>
      <c r="R3401" s="53"/>
      <c r="S3401" s="53"/>
    </row>
    <row r="3402" spans="1:19" x14ac:dyDescent="0.3">
      <c r="A3402" s="106"/>
      <c r="B3402" s="59"/>
      <c r="C3402" s="137" t="str">
        <f t="shared" si="53"/>
        <v/>
      </c>
      <c r="D3402" s="138" t="str">
        <f>IF(NOT(ISBLANK(B3402)),IF(AND(MONTH(B3402)&gt;=4,MONTH(B3402)&lt;=12,B3402&gt;=DATE(INT(LEFT('Fiscal Year'!$B$2,4)),4,1),B3402&lt;=DATE(INT(CONCATENATE("20",RIGHT('Fiscal Year'!$B$2,2))),3,31)),1,0),"")</f>
        <v/>
      </c>
      <c r="E3402" s="138" t="str">
        <f>IF(NOT(ISBLANK(B3402)),IF(AND(MONTH(B3402)&gt;=1,MONTH(B3402)&lt;=3,B3402&gt;=DATE(INT(LEFT('Fiscal Year'!$B$2,4)),4,1),B3402&lt;=DATE(INT(CONCATENATE("20",RIGHT('Fiscal Year'!$B$2,2))),3,31)),1,0),"")</f>
        <v/>
      </c>
      <c r="F3402" s="139" t="str">
        <f>IF(NOT(ISBLANK(B3402)),IF(B3402&lt;'Fiscal Year'!$B$3,1,0),"")</f>
        <v/>
      </c>
      <c r="G3402" s="10"/>
      <c r="H3402" s="10"/>
      <c r="I3402" s="40"/>
      <c r="J3402" s="40"/>
      <c r="K3402" s="53"/>
      <c r="L3402" s="53"/>
      <c r="M3402" s="53"/>
      <c r="N3402" s="53"/>
      <c r="O3402" s="53"/>
      <c r="P3402" s="53"/>
      <c r="Q3402" s="53"/>
      <c r="R3402" s="53"/>
      <c r="S3402" s="53"/>
    </row>
    <row r="3403" spans="1:19" x14ac:dyDescent="0.3">
      <c r="A3403" s="106"/>
      <c r="B3403" s="59"/>
      <c r="C3403" s="137" t="str">
        <f t="shared" si="53"/>
        <v/>
      </c>
      <c r="D3403" s="138" t="str">
        <f>IF(NOT(ISBLANK(B3403)),IF(AND(MONTH(B3403)&gt;=4,MONTH(B3403)&lt;=12,B3403&gt;=DATE(INT(LEFT('Fiscal Year'!$B$2,4)),4,1),B3403&lt;=DATE(INT(CONCATENATE("20",RIGHT('Fiscal Year'!$B$2,2))),3,31)),1,0),"")</f>
        <v/>
      </c>
      <c r="E3403" s="138" t="str">
        <f>IF(NOT(ISBLANK(B3403)),IF(AND(MONTH(B3403)&gt;=1,MONTH(B3403)&lt;=3,B3403&gt;=DATE(INT(LEFT('Fiscal Year'!$B$2,4)),4,1),B3403&lt;=DATE(INT(CONCATENATE("20",RIGHT('Fiscal Year'!$B$2,2))),3,31)),1,0),"")</f>
        <v/>
      </c>
      <c r="F3403" s="139" t="str">
        <f>IF(NOT(ISBLANK(B3403)),IF(B3403&lt;'Fiscal Year'!$B$3,1,0),"")</f>
        <v/>
      </c>
      <c r="G3403" s="10"/>
      <c r="H3403" s="10"/>
      <c r="I3403" s="40"/>
      <c r="J3403" s="40"/>
      <c r="K3403" s="53"/>
      <c r="L3403" s="53"/>
      <c r="M3403" s="53"/>
      <c r="N3403" s="53"/>
      <c r="O3403" s="53"/>
      <c r="P3403" s="53"/>
      <c r="Q3403" s="53"/>
      <c r="R3403" s="53"/>
      <c r="S3403" s="53"/>
    </row>
    <row r="3404" spans="1:19" x14ac:dyDescent="0.3">
      <c r="A3404" s="106"/>
      <c r="B3404" s="59"/>
      <c r="C3404" s="137" t="str">
        <f t="shared" si="53"/>
        <v/>
      </c>
      <c r="D3404" s="138" t="str">
        <f>IF(NOT(ISBLANK(B3404)),IF(AND(MONTH(B3404)&gt;=4,MONTH(B3404)&lt;=12,B3404&gt;=DATE(INT(LEFT('Fiscal Year'!$B$2,4)),4,1),B3404&lt;=DATE(INT(CONCATENATE("20",RIGHT('Fiscal Year'!$B$2,2))),3,31)),1,0),"")</f>
        <v/>
      </c>
      <c r="E3404" s="138" t="str">
        <f>IF(NOT(ISBLANK(B3404)),IF(AND(MONTH(B3404)&gt;=1,MONTH(B3404)&lt;=3,B3404&gt;=DATE(INT(LEFT('Fiscal Year'!$B$2,4)),4,1),B3404&lt;=DATE(INT(CONCATENATE("20",RIGHT('Fiscal Year'!$B$2,2))),3,31)),1,0),"")</f>
        <v/>
      </c>
      <c r="F3404" s="139" t="str">
        <f>IF(NOT(ISBLANK(B3404)),IF(B3404&lt;'Fiscal Year'!$B$3,1,0),"")</f>
        <v/>
      </c>
      <c r="G3404" s="10"/>
      <c r="H3404" s="10"/>
      <c r="I3404" s="40"/>
      <c r="J3404" s="40"/>
      <c r="K3404" s="53"/>
      <c r="L3404" s="53"/>
      <c r="M3404" s="53"/>
      <c r="N3404" s="53"/>
      <c r="O3404" s="53"/>
      <c r="P3404" s="53"/>
      <c r="Q3404" s="53"/>
      <c r="R3404" s="53"/>
      <c r="S3404" s="53"/>
    </row>
    <row r="3405" spans="1:19" x14ac:dyDescent="0.3">
      <c r="A3405" s="106"/>
      <c r="B3405" s="59"/>
      <c r="C3405" s="137" t="str">
        <f t="shared" si="53"/>
        <v/>
      </c>
      <c r="D3405" s="138" t="str">
        <f>IF(NOT(ISBLANK(B3405)),IF(AND(MONTH(B3405)&gt;=4,MONTH(B3405)&lt;=12,B3405&gt;=DATE(INT(LEFT('Fiscal Year'!$B$2,4)),4,1),B3405&lt;=DATE(INT(CONCATENATE("20",RIGHT('Fiscal Year'!$B$2,2))),3,31)),1,0),"")</f>
        <v/>
      </c>
      <c r="E3405" s="138" t="str">
        <f>IF(NOT(ISBLANK(B3405)),IF(AND(MONTH(B3405)&gt;=1,MONTH(B3405)&lt;=3,B3405&gt;=DATE(INT(LEFT('Fiscal Year'!$B$2,4)),4,1),B3405&lt;=DATE(INT(CONCATENATE("20",RIGHT('Fiscal Year'!$B$2,2))),3,31)),1,0),"")</f>
        <v/>
      </c>
      <c r="F3405" s="139" t="str">
        <f>IF(NOT(ISBLANK(B3405)),IF(B3405&lt;'Fiscal Year'!$B$3,1,0),"")</f>
        <v/>
      </c>
      <c r="G3405" s="10"/>
      <c r="H3405" s="10"/>
      <c r="I3405" s="40"/>
      <c r="J3405" s="40"/>
      <c r="K3405" s="53"/>
      <c r="L3405" s="53"/>
      <c r="M3405" s="53"/>
      <c r="N3405" s="53"/>
      <c r="O3405" s="53"/>
      <c r="P3405" s="53"/>
      <c r="Q3405" s="53"/>
      <c r="R3405" s="53"/>
      <c r="S3405" s="53"/>
    </row>
    <row r="3406" spans="1:19" x14ac:dyDescent="0.3">
      <c r="A3406" s="106"/>
      <c r="B3406" s="59"/>
      <c r="C3406" s="137" t="str">
        <f t="shared" si="53"/>
        <v/>
      </c>
      <c r="D3406" s="138" t="str">
        <f>IF(NOT(ISBLANK(B3406)),IF(AND(MONTH(B3406)&gt;=4,MONTH(B3406)&lt;=12,B3406&gt;=DATE(INT(LEFT('Fiscal Year'!$B$2,4)),4,1),B3406&lt;=DATE(INT(CONCATENATE("20",RIGHT('Fiscal Year'!$B$2,2))),3,31)),1,0),"")</f>
        <v/>
      </c>
      <c r="E3406" s="138" t="str">
        <f>IF(NOT(ISBLANK(B3406)),IF(AND(MONTH(B3406)&gt;=1,MONTH(B3406)&lt;=3,B3406&gt;=DATE(INT(LEFT('Fiscal Year'!$B$2,4)),4,1),B3406&lt;=DATE(INT(CONCATENATE("20",RIGHT('Fiscal Year'!$B$2,2))),3,31)),1,0),"")</f>
        <v/>
      </c>
      <c r="F3406" s="139" t="str">
        <f>IF(NOT(ISBLANK(B3406)),IF(B3406&lt;'Fiscal Year'!$B$3,1,0),"")</f>
        <v/>
      </c>
      <c r="G3406" s="10"/>
      <c r="H3406" s="10"/>
      <c r="I3406" s="40"/>
      <c r="J3406" s="40"/>
      <c r="K3406" s="53"/>
      <c r="L3406" s="53"/>
      <c r="M3406" s="53"/>
      <c r="N3406" s="53"/>
      <c r="O3406" s="53"/>
      <c r="P3406" s="53"/>
      <c r="Q3406" s="53"/>
      <c r="R3406" s="53"/>
      <c r="S3406" s="53"/>
    </row>
    <row r="3407" spans="1:19" x14ac:dyDescent="0.3">
      <c r="A3407" s="106"/>
      <c r="B3407" s="59"/>
      <c r="C3407" s="137" t="str">
        <f t="shared" si="53"/>
        <v/>
      </c>
      <c r="D3407" s="138" t="str">
        <f>IF(NOT(ISBLANK(B3407)),IF(AND(MONTH(B3407)&gt;=4,MONTH(B3407)&lt;=12,B3407&gt;=DATE(INT(LEFT('Fiscal Year'!$B$2,4)),4,1),B3407&lt;=DATE(INT(CONCATENATE("20",RIGHT('Fiscal Year'!$B$2,2))),3,31)),1,0),"")</f>
        <v/>
      </c>
      <c r="E3407" s="138" t="str">
        <f>IF(NOT(ISBLANK(B3407)),IF(AND(MONTH(B3407)&gt;=1,MONTH(B3407)&lt;=3,B3407&gt;=DATE(INT(LEFT('Fiscal Year'!$B$2,4)),4,1),B3407&lt;=DATE(INT(CONCATENATE("20",RIGHT('Fiscal Year'!$B$2,2))),3,31)),1,0),"")</f>
        <v/>
      </c>
      <c r="F3407" s="139" t="str">
        <f>IF(NOT(ISBLANK(B3407)),IF(B3407&lt;'Fiscal Year'!$B$3,1,0),"")</f>
        <v/>
      </c>
      <c r="G3407" s="10"/>
      <c r="H3407" s="10"/>
      <c r="I3407" s="40"/>
      <c r="J3407" s="40"/>
      <c r="K3407" s="53"/>
      <c r="L3407" s="53"/>
      <c r="M3407" s="53"/>
      <c r="N3407" s="53"/>
      <c r="O3407" s="53"/>
      <c r="P3407" s="53"/>
      <c r="Q3407" s="53"/>
      <c r="R3407" s="53"/>
      <c r="S3407" s="53"/>
    </row>
    <row r="3408" spans="1:19" x14ac:dyDescent="0.3">
      <c r="A3408" s="106"/>
      <c r="B3408" s="59"/>
      <c r="C3408" s="137" t="str">
        <f t="shared" si="53"/>
        <v/>
      </c>
      <c r="D3408" s="138" t="str">
        <f>IF(NOT(ISBLANK(B3408)),IF(AND(MONTH(B3408)&gt;=4,MONTH(B3408)&lt;=12,B3408&gt;=DATE(INT(LEFT('Fiscal Year'!$B$2,4)),4,1),B3408&lt;=DATE(INT(CONCATENATE("20",RIGHT('Fiscal Year'!$B$2,2))),3,31)),1,0),"")</f>
        <v/>
      </c>
      <c r="E3408" s="138" t="str">
        <f>IF(NOT(ISBLANK(B3408)),IF(AND(MONTH(B3408)&gt;=1,MONTH(B3408)&lt;=3,B3408&gt;=DATE(INT(LEFT('Fiscal Year'!$B$2,4)),4,1),B3408&lt;=DATE(INT(CONCATENATE("20",RIGHT('Fiscal Year'!$B$2,2))),3,31)),1,0),"")</f>
        <v/>
      </c>
      <c r="F3408" s="139" t="str">
        <f>IF(NOT(ISBLANK(B3408)),IF(B3408&lt;'Fiscal Year'!$B$3,1,0),"")</f>
        <v/>
      </c>
      <c r="G3408" s="10"/>
      <c r="H3408" s="10"/>
      <c r="I3408" s="40"/>
      <c r="J3408" s="40"/>
      <c r="K3408" s="53"/>
      <c r="L3408" s="53"/>
      <c r="M3408" s="53"/>
      <c r="N3408" s="53"/>
      <c r="O3408" s="53"/>
      <c r="P3408" s="53"/>
      <c r="Q3408" s="53"/>
      <c r="R3408" s="53"/>
      <c r="S3408" s="53"/>
    </row>
    <row r="3409" spans="1:19" x14ac:dyDescent="0.3">
      <c r="A3409" s="106"/>
      <c r="B3409" s="59"/>
      <c r="C3409" s="137" t="str">
        <f t="shared" si="53"/>
        <v/>
      </c>
      <c r="D3409" s="138" t="str">
        <f>IF(NOT(ISBLANK(B3409)),IF(AND(MONTH(B3409)&gt;=4,MONTH(B3409)&lt;=12,B3409&gt;=DATE(INT(LEFT('Fiscal Year'!$B$2,4)),4,1),B3409&lt;=DATE(INT(CONCATENATE("20",RIGHT('Fiscal Year'!$B$2,2))),3,31)),1,0),"")</f>
        <v/>
      </c>
      <c r="E3409" s="138" t="str">
        <f>IF(NOT(ISBLANK(B3409)),IF(AND(MONTH(B3409)&gt;=1,MONTH(B3409)&lt;=3,B3409&gt;=DATE(INT(LEFT('Fiscal Year'!$B$2,4)),4,1),B3409&lt;=DATE(INT(CONCATENATE("20",RIGHT('Fiscal Year'!$B$2,2))),3,31)),1,0),"")</f>
        <v/>
      </c>
      <c r="F3409" s="139" t="str">
        <f>IF(NOT(ISBLANK(B3409)),IF(B3409&lt;'Fiscal Year'!$B$3,1,0),"")</f>
        <v/>
      </c>
      <c r="G3409" s="10"/>
      <c r="H3409" s="10"/>
      <c r="I3409" s="40"/>
      <c r="J3409" s="40"/>
      <c r="K3409" s="53"/>
      <c r="L3409" s="53"/>
      <c r="M3409" s="53"/>
      <c r="N3409" s="53"/>
      <c r="O3409" s="53"/>
      <c r="P3409" s="53"/>
      <c r="Q3409" s="53"/>
      <c r="R3409" s="53"/>
      <c r="S3409" s="53"/>
    </row>
    <row r="3410" spans="1:19" x14ac:dyDescent="0.3">
      <c r="A3410" s="106"/>
      <c r="B3410" s="59"/>
      <c r="C3410" s="137" t="str">
        <f t="shared" si="53"/>
        <v/>
      </c>
      <c r="D3410" s="138" t="str">
        <f>IF(NOT(ISBLANK(B3410)),IF(AND(MONTH(B3410)&gt;=4,MONTH(B3410)&lt;=12,B3410&gt;=DATE(INT(LEFT('Fiscal Year'!$B$2,4)),4,1),B3410&lt;=DATE(INT(CONCATENATE("20",RIGHT('Fiscal Year'!$B$2,2))),3,31)),1,0),"")</f>
        <v/>
      </c>
      <c r="E3410" s="138" t="str">
        <f>IF(NOT(ISBLANK(B3410)),IF(AND(MONTH(B3410)&gt;=1,MONTH(B3410)&lt;=3,B3410&gt;=DATE(INT(LEFT('Fiscal Year'!$B$2,4)),4,1),B3410&lt;=DATE(INT(CONCATENATE("20",RIGHT('Fiscal Year'!$B$2,2))),3,31)),1,0),"")</f>
        <v/>
      </c>
      <c r="F3410" s="139" t="str">
        <f>IF(NOT(ISBLANK(B3410)),IF(B3410&lt;'Fiscal Year'!$B$3,1,0),"")</f>
        <v/>
      </c>
      <c r="G3410" s="10"/>
      <c r="H3410" s="10"/>
      <c r="I3410" s="40"/>
      <c r="J3410" s="40"/>
      <c r="K3410" s="53"/>
      <c r="L3410" s="53"/>
      <c r="M3410" s="53"/>
      <c r="N3410" s="53"/>
      <c r="O3410" s="53"/>
      <c r="P3410" s="53"/>
      <c r="Q3410" s="53"/>
      <c r="R3410" s="53"/>
      <c r="S3410" s="53"/>
    </row>
    <row r="3411" spans="1:19" x14ac:dyDescent="0.3">
      <c r="A3411" s="106"/>
      <c r="B3411" s="59"/>
      <c r="C3411" s="137" t="str">
        <f t="shared" si="53"/>
        <v/>
      </c>
      <c r="D3411" s="138" t="str">
        <f>IF(NOT(ISBLANK(B3411)),IF(AND(MONTH(B3411)&gt;=4,MONTH(B3411)&lt;=12,B3411&gt;=DATE(INT(LEFT('Fiscal Year'!$B$2,4)),4,1),B3411&lt;=DATE(INT(CONCATENATE("20",RIGHT('Fiscal Year'!$B$2,2))),3,31)),1,0),"")</f>
        <v/>
      </c>
      <c r="E3411" s="138" t="str">
        <f>IF(NOT(ISBLANK(B3411)),IF(AND(MONTH(B3411)&gt;=1,MONTH(B3411)&lt;=3,B3411&gt;=DATE(INT(LEFT('Fiscal Year'!$B$2,4)),4,1),B3411&lt;=DATE(INT(CONCATENATE("20",RIGHT('Fiscal Year'!$B$2,2))),3,31)),1,0),"")</f>
        <v/>
      </c>
      <c r="F3411" s="139" t="str">
        <f>IF(NOT(ISBLANK(B3411)),IF(B3411&lt;'Fiscal Year'!$B$3,1,0),"")</f>
        <v/>
      </c>
      <c r="G3411" s="10"/>
      <c r="H3411" s="10"/>
      <c r="I3411" s="40"/>
      <c r="J3411" s="40"/>
      <c r="K3411" s="53"/>
      <c r="L3411" s="53"/>
      <c r="M3411" s="53"/>
      <c r="N3411" s="53"/>
      <c r="O3411" s="53"/>
      <c r="P3411" s="53"/>
      <c r="Q3411" s="53"/>
      <c r="R3411" s="53"/>
      <c r="S3411" s="53"/>
    </row>
    <row r="3412" spans="1:19" x14ac:dyDescent="0.3">
      <c r="A3412" s="106"/>
      <c r="B3412" s="59"/>
      <c r="C3412" s="137" t="str">
        <f t="shared" si="53"/>
        <v/>
      </c>
      <c r="D3412" s="138" t="str">
        <f>IF(NOT(ISBLANK(B3412)),IF(AND(MONTH(B3412)&gt;=4,MONTH(B3412)&lt;=12,B3412&gt;=DATE(INT(LEFT('Fiscal Year'!$B$2,4)),4,1),B3412&lt;=DATE(INT(CONCATENATE("20",RIGHT('Fiscal Year'!$B$2,2))),3,31)),1,0),"")</f>
        <v/>
      </c>
      <c r="E3412" s="138" t="str">
        <f>IF(NOT(ISBLANK(B3412)),IF(AND(MONTH(B3412)&gt;=1,MONTH(B3412)&lt;=3,B3412&gt;=DATE(INT(LEFT('Fiscal Year'!$B$2,4)),4,1),B3412&lt;=DATE(INT(CONCATENATE("20",RIGHT('Fiscal Year'!$B$2,2))),3,31)),1,0),"")</f>
        <v/>
      </c>
      <c r="F3412" s="139" t="str">
        <f>IF(NOT(ISBLANK(B3412)),IF(B3412&lt;'Fiscal Year'!$B$3,1,0),"")</f>
        <v/>
      </c>
      <c r="G3412" s="10"/>
      <c r="H3412" s="10"/>
      <c r="I3412" s="40"/>
      <c r="J3412" s="40"/>
      <c r="K3412" s="53"/>
      <c r="L3412" s="53"/>
      <c r="M3412" s="53"/>
      <c r="N3412" s="53"/>
      <c r="O3412" s="53"/>
      <c r="P3412" s="53"/>
      <c r="Q3412" s="53"/>
      <c r="R3412" s="53"/>
      <c r="S3412" s="53"/>
    </row>
    <row r="3413" spans="1:19" x14ac:dyDescent="0.3">
      <c r="A3413" s="106"/>
      <c r="B3413" s="59"/>
      <c r="C3413" s="137" t="str">
        <f t="shared" si="53"/>
        <v/>
      </c>
      <c r="D3413" s="138" t="str">
        <f>IF(NOT(ISBLANK(B3413)),IF(AND(MONTH(B3413)&gt;=4,MONTH(B3413)&lt;=12,B3413&gt;=DATE(INT(LEFT('Fiscal Year'!$B$2,4)),4,1),B3413&lt;=DATE(INT(CONCATENATE("20",RIGHT('Fiscal Year'!$B$2,2))),3,31)),1,0),"")</f>
        <v/>
      </c>
      <c r="E3413" s="138" t="str">
        <f>IF(NOT(ISBLANK(B3413)),IF(AND(MONTH(B3413)&gt;=1,MONTH(B3413)&lt;=3,B3413&gt;=DATE(INT(LEFT('Fiscal Year'!$B$2,4)),4,1),B3413&lt;=DATE(INT(CONCATENATE("20",RIGHT('Fiscal Year'!$B$2,2))),3,31)),1,0),"")</f>
        <v/>
      </c>
      <c r="F3413" s="139" t="str">
        <f>IF(NOT(ISBLANK(B3413)),IF(B3413&lt;'Fiscal Year'!$B$3,1,0),"")</f>
        <v/>
      </c>
      <c r="G3413" s="10"/>
      <c r="H3413" s="10"/>
      <c r="I3413" s="40"/>
      <c r="J3413" s="40"/>
      <c r="K3413" s="53"/>
      <c r="L3413" s="53"/>
      <c r="M3413" s="53"/>
      <c r="N3413" s="53"/>
      <c r="O3413" s="53"/>
      <c r="P3413" s="53"/>
      <c r="Q3413" s="53"/>
      <c r="R3413" s="53"/>
      <c r="S3413" s="53"/>
    </row>
    <row r="3414" spans="1:19" x14ac:dyDescent="0.3">
      <c r="A3414" s="106"/>
      <c r="B3414" s="59"/>
      <c r="C3414" s="137" t="str">
        <f t="shared" si="53"/>
        <v/>
      </c>
      <c r="D3414" s="138" t="str">
        <f>IF(NOT(ISBLANK(B3414)),IF(AND(MONTH(B3414)&gt;=4,MONTH(B3414)&lt;=12,B3414&gt;=DATE(INT(LEFT('Fiscal Year'!$B$2,4)),4,1),B3414&lt;=DATE(INT(CONCATENATE("20",RIGHT('Fiscal Year'!$B$2,2))),3,31)),1,0),"")</f>
        <v/>
      </c>
      <c r="E3414" s="138" t="str">
        <f>IF(NOT(ISBLANK(B3414)),IF(AND(MONTH(B3414)&gt;=1,MONTH(B3414)&lt;=3,B3414&gt;=DATE(INT(LEFT('Fiscal Year'!$B$2,4)),4,1),B3414&lt;=DATE(INT(CONCATENATE("20",RIGHT('Fiscal Year'!$B$2,2))),3,31)),1,0),"")</f>
        <v/>
      </c>
      <c r="F3414" s="139" t="str">
        <f>IF(NOT(ISBLANK(B3414)),IF(B3414&lt;'Fiscal Year'!$B$3,1,0),"")</f>
        <v/>
      </c>
      <c r="G3414" s="10"/>
      <c r="H3414" s="10"/>
      <c r="I3414" s="40"/>
      <c r="J3414" s="40"/>
      <c r="K3414" s="53"/>
      <c r="L3414" s="53"/>
      <c r="M3414" s="53"/>
      <c r="N3414" s="53"/>
      <c r="O3414" s="53"/>
      <c r="P3414" s="53"/>
      <c r="Q3414" s="53"/>
      <c r="R3414" s="53"/>
      <c r="S3414" s="53"/>
    </row>
    <row r="3415" spans="1:19" x14ac:dyDescent="0.3">
      <c r="A3415" s="106"/>
      <c r="B3415" s="59"/>
      <c r="C3415" s="137" t="str">
        <f t="shared" si="53"/>
        <v/>
      </c>
      <c r="D3415" s="138" t="str">
        <f>IF(NOT(ISBLANK(B3415)),IF(AND(MONTH(B3415)&gt;=4,MONTH(B3415)&lt;=12,B3415&gt;=DATE(INT(LEFT('Fiscal Year'!$B$2,4)),4,1),B3415&lt;=DATE(INT(CONCATENATE("20",RIGHT('Fiscal Year'!$B$2,2))),3,31)),1,0),"")</f>
        <v/>
      </c>
      <c r="E3415" s="138" t="str">
        <f>IF(NOT(ISBLANK(B3415)),IF(AND(MONTH(B3415)&gt;=1,MONTH(B3415)&lt;=3,B3415&gt;=DATE(INT(LEFT('Fiscal Year'!$B$2,4)),4,1),B3415&lt;=DATE(INT(CONCATENATE("20",RIGHT('Fiscal Year'!$B$2,2))),3,31)),1,0),"")</f>
        <v/>
      </c>
      <c r="F3415" s="139" t="str">
        <f>IF(NOT(ISBLANK(B3415)),IF(B3415&lt;'Fiscal Year'!$B$3,1,0),"")</f>
        <v/>
      </c>
      <c r="G3415" s="10"/>
      <c r="H3415" s="10"/>
      <c r="I3415" s="40"/>
      <c r="J3415" s="40"/>
      <c r="K3415" s="53"/>
      <c r="L3415" s="53"/>
      <c r="M3415" s="53"/>
      <c r="N3415" s="53"/>
      <c r="O3415" s="53"/>
      <c r="P3415" s="53"/>
      <c r="Q3415" s="53"/>
      <c r="R3415" s="53"/>
      <c r="S3415" s="53"/>
    </row>
    <row r="3416" spans="1:19" x14ac:dyDescent="0.3">
      <c r="A3416" s="106"/>
      <c r="B3416" s="59"/>
      <c r="C3416" s="137" t="str">
        <f t="shared" si="53"/>
        <v/>
      </c>
      <c r="D3416" s="138" t="str">
        <f>IF(NOT(ISBLANK(B3416)),IF(AND(MONTH(B3416)&gt;=4,MONTH(B3416)&lt;=12,B3416&gt;=DATE(INT(LEFT('Fiscal Year'!$B$2,4)),4,1),B3416&lt;=DATE(INT(CONCATENATE("20",RIGHT('Fiscal Year'!$B$2,2))),3,31)),1,0),"")</f>
        <v/>
      </c>
      <c r="E3416" s="138" t="str">
        <f>IF(NOT(ISBLANK(B3416)),IF(AND(MONTH(B3416)&gt;=1,MONTH(B3416)&lt;=3,B3416&gt;=DATE(INT(LEFT('Fiscal Year'!$B$2,4)),4,1),B3416&lt;=DATE(INT(CONCATENATE("20",RIGHT('Fiscal Year'!$B$2,2))),3,31)),1,0),"")</f>
        <v/>
      </c>
      <c r="F3416" s="139" t="str">
        <f>IF(NOT(ISBLANK(B3416)),IF(B3416&lt;'Fiscal Year'!$B$3,1,0),"")</f>
        <v/>
      </c>
      <c r="G3416" s="10"/>
      <c r="H3416" s="10"/>
      <c r="I3416" s="40"/>
      <c r="J3416" s="40"/>
      <c r="K3416" s="53"/>
      <c r="L3416" s="53"/>
      <c r="M3416" s="53"/>
      <c r="N3416" s="53"/>
      <c r="O3416" s="53"/>
      <c r="P3416" s="53"/>
      <c r="Q3416" s="53"/>
      <c r="R3416" s="53"/>
      <c r="S3416" s="53"/>
    </row>
    <row r="3417" spans="1:19" x14ac:dyDescent="0.3">
      <c r="A3417" s="106"/>
      <c r="B3417" s="59"/>
      <c r="C3417" s="137" t="str">
        <f t="shared" si="53"/>
        <v/>
      </c>
      <c r="D3417" s="138" t="str">
        <f>IF(NOT(ISBLANK(B3417)),IF(AND(MONTH(B3417)&gt;=4,MONTH(B3417)&lt;=12,B3417&gt;=DATE(INT(LEFT('Fiscal Year'!$B$2,4)),4,1),B3417&lt;=DATE(INT(CONCATENATE("20",RIGHT('Fiscal Year'!$B$2,2))),3,31)),1,0),"")</f>
        <v/>
      </c>
      <c r="E3417" s="138" t="str">
        <f>IF(NOT(ISBLANK(B3417)),IF(AND(MONTH(B3417)&gt;=1,MONTH(B3417)&lt;=3,B3417&gt;=DATE(INT(LEFT('Fiscal Year'!$B$2,4)),4,1),B3417&lt;=DATE(INT(CONCATENATE("20",RIGHT('Fiscal Year'!$B$2,2))),3,31)),1,0),"")</f>
        <v/>
      </c>
      <c r="F3417" s="139" t="str">
        <f>IF(NOT(ISBLANK(B3417)),IF(B3417&lt;'Fiscal Year'!$B$3,1,0),"")</f>
        <v/>
      </c>
      <c r="G3417" s="10"/>
      <c r="H3417" s="10"/>
      <c r="I3417" s="40"/>
      <c r="J3417" s="40"/>
      <c r="K3417" s="53"/>
      <c r="L3417" s="53"/>
      <c r="M3417" s="53"/>
      <c r="N3417" s="53"/>
      <c r="O3417" s="53"/>
      <c r="P3417" s="53"/>
      <c r="Q3417" s="53"/>
      <c r="R3417" s="53"/>
      <c r="S3417" s="53"/>
    </row>
    <row r="3418" spans="1:19" x14ac:dyDescent="0.3">
      <c r="A3418" s="106"/>
      <c r="B3418" s="59"/>
      <c r="C3418" s="137" t="str">
        <f t="shared" si="53"/>
        <v/>
      </c>
      <c r="D3418" s="138" t="str">
        <f>IF(NOT(ISBLANK(B3418)),IF(AND(MONTH(B3418)&gt;=4,MONTH(B3418)&lt;=12,B3418&gt;=DATE(INT(LEFT('Fiscal Year'!$B$2,4)),4,1),B3418&lt;=DATE(INT(CONCATENATE("20",RIGHT('Fiscal Year'!$B$2,2))),3,31)),1,0),"")</f>
        <v/>
      </c>
      <c r="E3418" s="138" t="str">
        <f>IF(NOT(ISBLANK(B3418)),IF(AND(MONTH(B3418)&gt;=1,MONTH(B3418)&lt;=3,B3418&gt;=DATE(INT(LEFT('Fiscal Year'!$B$2,4)),4,1),B3418&lt;=DATE(INT(CONCATENATE("20",RIGHT('Fiscal Year'!$B$2,2))),3,31)),1,0),"")</f>
        <v/>
      </c>
      <c r="F3418" s="139" t="str">
        <f>IF(NOT(ISBLANK(B3418)),IF(B3418&lt;'Fiscal Year'!$B$3,1,0),"")</f>
        <v/>
      </c>
      <c r="G3418" s="10"/>
      <c r="H3418" s="10"/>
      <c r="I3418" s="40"/>
      <c r="J3418" s="40"/>
      <c r="K3418" s="53"/>
      <c r="L3418" s="53"/>
      <c r="M3418" s="53"/>
      <c r="N3418" s="53"/>
      <c r="O3418" s="53"/>
      <c r="P3418" s="53"/>
      <c r="Q3418" s="53"/>
      <c r="R3418" s="53"/>
      <c r="S3418" s="53"/>
    </row>
    <row r="3419" spans="1:19" x14ac:dyDescent="0.3">
      <c r="A3419" s="106"/>
      <c r="B3419" s="59"/>
      <c r="C3419" s="137" t="str">
        <f t="shared" si="53"/>
        <v/>
      </c>
      <c r="D3419" s="138" t="str">
        <f>IF(NOT(ISBLANK(B3419)),IF(AND(MONTH(B3419)&gt;=4,MONTH(B3419)&lt;=12,B3419&gt;=DATE(INT(LEFT('Fiscal Year'!$B$2,4)),4,1),B3419&lt;=DATE(INT(CONCATENATE("20",RIGHT('Fiscal Year'!$B$2,2))),3,31)),1,0),"")</f>
        <v/>
      </c>
      <c r="E3419" s="138" t="str">
        <f>IF(NOT(ISBLANK(B3419)),IF(AND(MONTH(B3419)&gt;=1,MONTH(B3419)&lt;=3,B3419&gt;=DATE(INT(LEFT('Fiscal Year'!$B$2,4)),4,1),B3419&lt;=DATE(INT(CONCATENATE("20",RIGHT('Fiscal Year'!$B$2,2))),3,31)),1,0),"")</f>
        <v/>
      </c>
      <c r="F3419" s="139" t="str">
        <f>IF(NOT(ISBLANK(B3419)),IF(B3419&lt;'Fiscal Year'!$B$3,1,0),"")</f>
        <v/>
      </c>
      <c r="G3419" s="10"/>
      <c r="H3419" s="10"/>
      <c r="I3419" s="40"/>
      <c r="J3419" s="40"/>
      <c r="K3419" s="53"/>
      <c r="L3419" s="53"/>
      <c r="M3419" s="53"/>
      <c r="N3419" s="53"/>
      <c r="O3419" s="53"/>
      <c r="P3419" s="53"/>
      <c r="Q3419" s="53"/>
      <c r="R3419" s="53"/>
      <c r="S3419" s="53"/>
    </row>
    <row r="3420" spans="1:19" x14ac:dyDescent="0.3">
      <c r="A3420" s="106"/>
      <c r="B3420" s="59"/>
      <c r="C3420" s="137" t="str">
        <f t="shared" si="53"/>
        <v/>
      </c>
      <c r="D3420" s="138" t="str">
        <f>IF(NOT(ISBLANK(B3420)),IF(AND(MONTH(B3420)&gt;=4,MONTH(B3420)&lt;=12,B3420&gt;=DATE(INT(LEFT('Fiscal Year'!$B$2,4)),4,1),B3420&lt;=DATE(INT(CONCATENATE("20",RIGHT('Fiscal Year'!$B$2,2))),3,31)),1,0),"")</f>
        <v/>
      </c>
      <c r="E3420" s="138" t="str">
        <f>IF(NOT(ISBLANK(B3420)),IF(AND(MONTH(B3420)&gt;=1,MONTH(B3420)&lt;=3,B3420&gt;=DATE(INT(LEFT('Fiscal Year'!$B$2,4)),4,1),B3420&lt;=DATE(INT(CONCATENATE("20",RIGHT('Fiscal Year'!$B$2,2))),3,31)),1,0),"")</f>
        <v/>
      </c>
      <c r="F3420" s="139" t="str">
        <f>IF(NOT(ISBLANK(B3420)),IF(B3420&lt;'Fiscal Year'!$B$3,1,0),"")</f>
        <v/>
      </c>
      <c r="G3420" s="10"/>
      <c r="H3420" s="10"/>
      <c r="I3420" s="40"/>
      <c r="J3420" s="40"/>
      <c r="K3420" s="53"/>
      <c r="L3420" s="53"/>
      <c r="M3420" s="53"/>
      <c r="N3420" s="53"/>
      <c r="O3420" s="53"/>
      <c r="P3420" s="53"/>
      <c r="Q3420" s="53"/>
      <c r="R3420" s="53"/>
      <c r="S3420" s="53"/>
    </row>
    <row r="3421" spans="1:19" x14ac:dyDescent="0.3">
      <c r="A3421" s="106"/>
      <c r="B3421" s="59"/>
      <c r="C3421" s="137" t="str">
        <f t="shared" si="53"/>
        <v/>
      </c>
      <c r="D3421" s="138" t="str">
        <f>IF(NOT(ISBLANK(B3421)),IF(AND(MONTH(B3421)&gt;=4,MONTH(B3421)&lt;=12,B3421&gt;=DATE(INT(LEFT('Fiscal Year'!$B$2,4)),4,1),B3421&lt;=DATE(INT(CONCATENATE("20",RIGHT('Fiscal Year'!$B$2,2))),3,31)),1,0),"")</f>
        <v/>
      </c>
      <c r="E3421" s="138" t="str">
        <f>IF(NOT(ISBLANK(B3421)),IF(AND(MONTH(B3421)&gt;=1,MONTH(B3421)&lt;=3,B3421&gt;=DATE(INT(LEFT('Fiscal Year'!$B$2,4)),4,1),B3421&lt;=DATE(INT(CONCATENATE("20",RIGHT('Fiscal Year'!$B$2,2))),3,31)),1,0),"")</f>
        <v/>
      </c>
      <c r="F3421" s="139" t="str">
        <f>IF(NOT(ISBLANK(B3421)),IF(B3421&lt;'Fiscal Year'!$B$3,1,0),"")</f>
        <v/>
      </c>
      <c r="G3421" s="10"/>
      <c r="H3421" s="10"/>
      <c r="I3421" s="40"/>
      <c r="J3421" s="40"/>
      <c r="K3421" s="53"/>
      <c r="L3421" s="53"/>
      <c r="M3421" s="53"/>
      <c r="N3421" s="53"/>
      <c r="O3421" s="53"/>
      <c r="P3421" s="53"/>
      <c r="Q3421" s="53"/>
      <c r="R3421" s="53"/>
      <c r="S3421" s="53"/>
    </row>
    <row r="3422" spans="1:19" x14ac:dyDescent="0.3">
      <c r="A3422" s="106"/>
      <c r="B3422" s="59"/>
      <c r="C3422" s="137" t="str">
        <f t="shared" si="53"/>
        <v/>
      </c>
      <c r="D3422" s="138" t="str">
        <f>IF(NOT(ISBLANK(B3422)),IF(AND(MONTH(B3422)&gt;=4,MONTH(B3422)&lt;=12,B3422&gt;=DATE(INT(LEFT('Fiscal Year'!$B$2,4)),4,1),B3422&lt;=DATE(INT(CONCATENATE("20",RIGHT('Fiscal Year'!$B$2,2))),3,31)),1,0),"")</f>
        <v/>
      </c>
      <c r="E3422" s="138" t="str">
        <f>IF(NOT(ISBLANK(B3422)),IF(AND(MONTH(B3422)&gt;=1,MONTH(B3422)&lt;=3,B3422&gt;=DATE(INT(LEFT('Fiscal Year'!$B$2,4)),4,1),B3422&lt;=DATE(INT(CONCATENATE("20",RIGHT('Fiscal Year'!$B$2,2))),3,31)),1,0),"")</f>
        <v/>
      </c>
      <c r="F3422" s="139" t="str">
        <f>IF(NOT(ISBLANK(B3422)),IF(B3422&lt;'Fiscal Year'!$B$3,1,0),"")</f>
        <v/>
      </c>
      <c r="G3422" s="10"/>
      <c r="H3422" s="10"/>
      <c r="I3422" s="40"/>
      <c r="J3422" s="40"/>
      <c r="K3422" s="53"/>
      <c r="L3422" s="53"/>
      <c r="M3422" s="53"/>
      <c r="N3422" s="53"/>
      <c r="O3422" s="53"/>
      <c r="P3422" s="53"/>
      <c r="Q3422" s="53"/>
      <c r="R3422" s="53"/>
      <c r="S3422" s="53"/>
    </row>
    <row r="3423" spans="1:19" x14ac:dyDescent="0.3">
      <c r="A3423" s="106"/>
      <c r="B3423" s="59"/>
      <c r="C3423" s="137" t="str">
        <f t="shared" si="53"/>
        <v/>
      </c>
      <c r="D3423" s="138" t="str">
        <f>IF(NOT(ISBLANK(B3423)),IF(AND(MONTH(B3423)&gt;=4,MONTH(B3423)&lt;=12,B3423&gt;=DATE(INT(LEFT('Fiscal Year'!$B$2,4)),4,1),B3423&lt;=DATE(INT(CONCATENATE("20",RIGHT('Fiscal Year'!$B$2,2))),3,31)),1,0),"")</f>
        <v/>
      </c>
      <c r="E3423" s="138" t="str">
        <f>IF(NOT(ISBLANK(B3423)),IF(AND(MONTH(B3423)&gt;=1,MONTH(B3423)&lt;=3,B3423&gt;=DATE(INT(LEFT('Fiscal Year'!$B$2,4)),4,1),B3423&lt;=DATE(INT(CONCATENATE("20",RIGHT('Fiscal Year'!$B$2,2))),3,31)),1,0),"")</f>
        <v/>
      </c>
      <c r="F3423" s="139" t="str">
        <f>IF(NOT(ISBLANK(B3423)),IF(B3423&lt;'Fiscal Year'!$B$3,1,0),"")</f>
        <v/>
      </c>
      <c r="G3423" s="10"/>
      <c r="H3423" s="10"/>
      <c r="I3423" s="40"/>
      <c r="J3423" s="40"/>
      <c r="K3423" s="53"/>
      <c r="L3423" s="53"/>
      <c r="M3423" s="53"/>
      <c r="N3423" s="53"/>
      <c r="O3423" s="53"/>
      <c r="P3423" s="53"/>
      <c r="Q3423" s="53"/>
      <c r="R3423" s="53"/>
      <c r="S3423" s="53"/>
    </row>
    <row r="3424" spans="1:19" x14ac:dyDescent="0.3">
      <c r="A3424" s="106"/>
      <c r="B3424" s="59"/>
      <c r="C3424" s="137" t="str">
        <f t="shared" si="53"/>
        <v/>
      </c>
      <c r="D3424" s="138" t="str">
        <f>IF(NOT(ISBLANK(B3424)),IF(AND(MONTH(B3424)&gt;=4,MONTH(B3424)&lt;=12,B3424&gt;=DATE(INT(LEFT('Fiscal Year'!$B$2,4)),4,1),B3424&lt;=DATE(INT(CONCATENATE("20",RIGHT('Fiscal Year'!$B$2,2))),3,31)),1,0),"")</f>
        <v/>
      </c>
      <c r="E3424" s="138" t="str">
        <f>IF(NOT(ISBLANK(B3424)),IF(AND(MONTH(B3424)&gt;=1,MONTH(B3424)&lt;=3,B3424&gt;=DATE(INT(LEFT('Fiscal Year'!$B$2,4)),4,1),B3424&lt;=DATE(INT(CONCATENATE("20",RIGHT('Fiscal Year'!$B$2,2))),3,31)),1,0),"")</f>
        <v/>
      </c>
      <c r="F3424" s="139" t="str">
        <f>IF(NOT(ISBLANK(B3424)),IF(B3424&lt;'Fiscal Year'!$B$3,1,0),"")</f>
        <v/>
      </c>
      <c r="G3424" s="10"/>
      <c r="H3424" s="10"/>
      <c r="I3424" s="40"/>
      <c r="J3424" s="40"/>
      <c r="K3424" s="53"/>
      <c r="L3424" s="53"/>
      <c r="M3424" s="53"/>
      <c r="N3424" s="53"/>
      <c r="O3424" s="53"/>
      <c r="P3424" s="53"/>
      <c r="Q3424" s="53"/>
      <c r="R3424" s="53"/>
      <c r="S3424" s="53"/>
    </row>
    <row r="3425" spans="1:19" x14ac:dyDescent="0.3">
      <c r="A3425" s="106"/>
      <c r="B3425" s="59"/>
      <c r="C3425" s="137" t="str">
        <f t="shared" si="53"/>
        <v/>
      </c>
      <c r="D3425" s="138" t="str">
        <f>IF(NOT(ISBLANK(B3425)),IF(AND(MONTH(B3425)&gt;=4,MONTH(B3425)&lt;=12,B3425&gt;=DATE(INT(LEFT('Fiscal Year'!$B$2,4)),4,1),B3425&lt;=DATE(INT(CONCATENATE("20",RIGHT('Fiscal Year'!$B$2,2))),3,31)),1,0),"")</f>
        <v/>
      </c>
      <c r="E3425" s="138" t="str">
        <f>IF(NOT(ISBLANK(B3425)),IF(AND(MONTH(B3425)&gt;=1,MONTH(B3425)&lt;=3,B3425&gt;=DATE(INT(LEFT('Fiscal Year'!$B$2,4)),4,1),B3425&lt;=DATE(INT(CONCATENATE("20",RIGHT('Fiscal Year'!$B$2,2))),3,31)),1,0),"")</f>
        <v/>
      </c>
      <c r="F3425" s="139" t="str">
        <f>IF(NOT(ISBLANK(B3425)),IF(B3425&lt;'Fiscal Year'!$B$3,1,0),"")</f>
        <v/>
      </c>
      <c r="G3425" s="10"/>
      <c r="H3425" s="10"/>
      <c r="I3425" s="40"/>
      <c r="J3425" s="40"/>
      <c r="K3425" s="53"/>
      <c r="L3425" s="53"/>
      <c r="M3425" s="53"/>
      <c r="N3425" s="53"/>
      <c r="O3425" s="53"/>
      <c r="P3425" s="53"/>
      <c r="Q3425" s="53"/>
      <c r="R3425" s="53"/>
      <c r="S3425" s="53"/>
    </row>
    <row r="3426" spans="1:19" x14ac:dyDescent="0.3">
      <c r="A3426" s="106"/>
      <c r="B3426" s="59"/>
      <c r="C3426" s="137" t="str">
        <f t="shared" si="53"/>
        <v/>
      </c>
      <c r="D3426" s="138" t="str">
        <f>IF(NOT(ISBLANK(B3426)),IF(AND(MONTH(B3426)&gt;=4,MONTH(B3426)&lt;=12,B3426&gt;=DATE(INT(LEFT('Fiscal Year'!$B$2,4)),4,1),B3426&lt;=DATE(INT(CONCATENATE("20",RIGHT('Fiscal Year'!$B$2,2))),3,31)),1,0),"")</f>
        <v/>
      </c>
      <c r="E3426" s="138" t="str">
        <f>IF(NOT(ISBLANK(B3426)),IF(AND(MONTH(B3426)&gt;=1,MONTH(B3426)&lt;=3,B3426&gt;=DATE(INT(LEFT('Fiscal Year'!$B$2,4)),4,1),B3426&lt;=DATE(INT(CONCATENATE("20",RIGHT('Fiscal Year'!$B$2,2))),3,31)),1,0),"")</f>
        <v/>
      </c>
      <c r="F3426" s="139" t="str">
        <f>IF(NOT(ISBLANK(B3426)),IF(B3426&lt;'Fiscal Year'!$B$3,1,0),"")</f>
        <v/>
      </c>
      <c r="G3426" s="10"/>
      <c r="H3426" s="10"/>
      <c r="I3426" s="40"/>
      <c r="J3426" s="40"/>
      <c r="K3426" s="53"/>
      <c r="L3426" s="53"/>
      <c r="M3426" s="53"/>
      <c r="N3426" s="53"/>
      <c r="O3426" s="53"/>
      <c r="P3426" s="53"/>
      <c r="Q3426" s="53"/>
      <c r="R3426" s="53"/>
      <c r="S3426" s="53"/>
    </row>
    <row r="3427" spans="1:19" x14ac:dyDescent="0.3">
      <c r="A3427" s="106"/>
      <c r="B3427" s="59"/>
      <c r="C3427" s="137" t="str">
        <f t="shared" si="53"/>
        <v/>
      </c>
      <c r="D3427" s="138" t="str">
        <f>IF(NOT(ISBLANK(B3427)),IF(AND(MONTH(B3427)&gt;=4,MONTH(B3427)&lt;=12,B3427&gt;=DATE(INT(LEFT('Fiscal Year'!$B$2,4)),4,1),B3427&lt;=DATE(INT(CONCATENATE("20",RIGHT('Fiscal Year'!$B$2,2))),3,31)),1,0),"")</f>
        <v/>
      </c>
      <c r="E3427" s="138" t="str">
        <f>IF(NOT(ISBLANK(B3427)),IF(AND(MONTH(B3427)&gt;=1,MONTH(B3427)&lt;=3,B3427&gt;=DATE(INT(LEFT('Fiscal Year'!$B$2,4)),4,1),B3427&lt;=DATE(INT(CONCATENATE("20",RIGHT('Fiscal Year'!$B$2,2))),3,31)),1,0),"")</f>
        <v/>
      </c>
      <c r="F3427" s="139" t="str">
        <f>IF(NOT(ISBLANK(B3427)),IF(B3427&lt;'Fiscal Year'!$B$3,1,0),"")</f>
        <v/>
      </c>
      <c r="G3427" s="10"/>
      <c r="H3427" s="10"/>
      <c r="I3427" s="40"/>
      <c r="J3427" s="40"/>
      <c r="K3427" s="53"/>
      <c r="L3427" s="53"/>
      <c r="M3427" s="53"/>
      <c r="N3427" s="53"/>
      <c r="O3427" s="53"/>
      <c r="P3427" s="53"/>
      <c r="Q3427" s="53"/>
      <c r="R3427" s="53"/>
      <c r="S3427" s="53"/>
    </row>
    <row r="3428" spans="1:19" x14ac:dyDescent="0.3">
      <c r="A3428" s="106"/>
      <c r="B3428" s="59"/>
      <c r="C3428" s="137" t="str">
        <f t="shared" si="53"/>
        <v/>
      </c>
      <c r="D3428" s="138" t="str">
        <f>IF(NOT(ISBLANK(B3428)),IF(AND(MONTH(B3428)&gt;=4,MONTH(B3428)&lt;=12,B3428&gt;=DATE(INT(LEFT('Fiscal Year'!$B$2,4)),4,1),B3428&lt;=DATE(INT(CONCATENATE("20",RIGHT('Fiscal Year'!$B$2,2))),3,31)),1,0),"")</f>
        <v/>
      </c>
      <c r="E3428" s="138" t="str">
        <f>IF(NOT(ISBLANK(B3428)),IF(AND(MONTH(B3428)&gt;=1,MONTH(B3428)&lt;=3,B3428&gt;=DATE(INT(LEFT('Fiscal Year'!$B$2,4)),4,1),B3428&lt;=DATE(INT(CONCATENATE("20",RIGHT('Fiscal Year'!$B$2,2))),3,31)),1,0),"")</f>
        <v/>
      </c>
      <c r="F3428" s="139" t="str">
        <f>IF(NOT(ISBLANK(B3428)),IF(B3428&lt;'Fiscal Year'!$B$3,1,0),"")</f>
        <v/>
      </c>
      <c r="G3428" s="10"/>
      <c r="H3428" s="10"/>
      <c r="I3428" s="40"/>
      <c r="J3428" s="40"/>
      <c r="K3428" s="53"/>
      <c r="L3428" s="53"/>
      <c r="M3428" s="53"/>
      <c r="N3428" s="53"/>
      <c r="O3428" s="53"/>
      <c r="P3428" s="53"/>
      <c r="Q3428" s="53"/>
      <c r="R3428" s="53"/>
      <c r="S3428" s="53"/>
    </row>
    <row r="3429" spans="1:19" x14ac:dyDescent="0.3">
      <c r="A3429" s="106"/>
      <c r="B3429" s="59"/>
      <c r="C3429" s="137" t="str">
        <f t="shared" si="53"/>
        <v/>
      </c>
      <c r="D3429" s="138" t="str">
        <f>IF(NOT(ISBLANK(B3429)),IF(AND(MONTH(B3429)&gt;=4,MONTH(B3429)&lt;=12,B3429&gt;=DATE(INT(LEFT('Fiscal Year'!$B$2,4)),4,1),B3429&lt;=DATE(INT(CONCATENATE("20",RIGHT('Fiscal Year'!$B$2,2))),3,31)),1,0),"")</f>
        <v/>
      </c>
      <c r="E3429" s="138" t="str">
        <f>IF(NOT(ISBLANK(B3429)),IF(AND(MONTH(B3429)&gt;=1,MONTH(B3429)&lt;=3,B3429&gt;=DATE(INT(LEFT('Fiscal Year'!$B$2,4)),4,1),B3429&lt;=DATE(INT(CONCATENATE("20",RIGHT('Fiscal Year'!$B$2,2))),3,31)),1,0),"")</f>
        <v/>
      </c>
      <c r="F3429" s="139" t="str">
        <f>IF(NOT(ISBLANK(B3429)),IF(B3429&lt;'Fiscal Year'!$B$3,1,0),"")</f>
        <v/>
      </c>
      <c r="G3429" s="10"/>
      <c r="H3429" s="10"/>
      <c r="I3429" s="40"/>
      <c r="J3429" s="40"/>
      <c r="K3429" s="53"/>
      <c r="L3429" s="53"/>
      <c r="M3429" s="53"/>
      <c r="N3429" s="53"/>
      <c r="O3429" s="53"/>
      <c r="P3429" s="53"/>
      <c r="Q3429" s="53"/>
      <c r="R3429" s="53"/>
      <c r="S3429" s="53"/>
    </row>
    <row r="3430" spans="1:19" x14ac:dyDescent="0.3">
      <c r="A3430" s="106"/>
      <c r="B3430" s="59"/>
      <c r="C3430" s="137" t="str">
        <f t="shared" si="53"/>
        <v/>
      </c>
      <c r="D3430" s="138" t="str">
        <f>IF(NOT(ISBLANK(B3430)),IF(AND(MONTH(B3430)&gt;=4,MONTH(B3430)&lt;=12,B3430&gt;=DATE(INT(LEFT('Fiscal Year'!$B$2,4)),4,1),B3430&lt;=DATE(INT(CONCATENATE("20",RIGHT('Fiscal Year'!$B$2,2))),3,31)),1,0),"")</f>
        <v/>
      </c>
      <c r="E3430" s="138" t="str">
        <f>IF(NOT(ISBLANK(B3430)),IF(AND(MONTH(B3430)&gt;=1,MONTH(B3430)&lt;=3,B3430&gt;=DATE(INT(LEFT('Fiscal Year'!$B$2,4)),4,1),B3430&lt;=DATE(INT(CONCATENATE("20",RIGHT('Fiscal Year'!$B$2,2))),3,31)),1,0),"")</f>
        <v/>
      </c>
      <c r="F3430" s="139" t="str">
        <f>IF(NOT(ISBLANK(B3430)),IF(B3430&lt;'Fiscal Year'!$B$3,1,0),"")</f>
        <v/>
      </c>
      <c r="G3430" s="10"/>
      <c r="H3430" s="10"/>
      <c r="I3430" s="40"/>
      <c r="J3430" s="40"/>
      <c r="K3430" s="53"/>
      <c r="L3430" s="53"/>
      <c r="M3430" s="53"/>
      <c r="N3430" s="53"/>
      <c r="O3430" s="53"/>
      <c r="P3430" s="53"/>
      <c r="Q3430" s="53"/>
      <c r="R3430" s="53"/>
      <c r="S3430" s="53"/>
    </row>
    <row r="3431" spans="1:19" x14ac:dyDescent="0.3">
      <c r="A3431" s="106"/>
      <c r="B3431" s="59"/>
      <c r="C3431" s="137" t="str">
        <f t="shared" si="53"/>
        <v/>
      </c>
      <c r="D3431" s="138" t="str">
        <f>IF(NOT(ISBLANK(B3431)),IF(AND(MONTH(B3431)&gt;=4,MONTH(B3431)&lt;=12,B3431&gt;=DATE(INT(LEFT('Fiscal Year'!$B$2,4)),4,1),B3431&lt;=DATE(INT(CONCATENATE("20",RIGHT('Fiscal Year'!$B$2,2))),3,31)),1,0),"")</f>
        <v/>
      </c>
      <c r="E3431" s="138" t="str">
        <f>IF(NOT(ISBLANK(B3431)),IF(AND(MONTH(B3431)&gt;=1,MONTH(B3431)&lt;=3,B3431&gt;=DATE(INT(LEFT('Fiscal Year'!$B$2,4)),4,1),B3431&lt;=DATE(INT(CONCATENATE("20",RIGHT('Fiscal Year'!$B$2,2))),3,31)),1,0),"")</f>
        <v/>
      </c>
      <c r="F3431" s="139" t="str">
        <f>IF(NOT(ISBLANK(B3431)),IF(B3431&lt;'Fiscal Year'!$B$3,1,0),"")</f>
        <v/>
      </c>
      <c r="G3431" s="10"/>
      <c r="H3431" s="10"/>
      <c r="I3431" s="40"/>
      <c r="J3431" s="40"/>
      <c r="K3431" s="53"/>
      <c r="L3431" s="53"/>
      <c r="M3431" s="53"/>
      <c r="N3431" s="53"/>
      <c r="O3431" s="53"/>
      <c r="P3431" s="53"/>
      <c r="Q3431" s="53"/>
      <c r="R3431" s="53"/>
      <c r="S3431" s="53"/>
    </row>
    <row r="3432" spans="1:19" x14ac:dyDescent="0.3">
      <c r="A3432" s="106"/>
      <c r="B3432" s="59"/>
      <c r="C3432" s="137" t="str">
        <f t="shared" si="53"/>
        <v/>
      </c>
      <c r="D3432" s="138" t="str">
        <f>IF(NOT(ISBLANK(B3432)),IF(AND(MONTH(B3432)&gt;=4,MONTH(B3432)&lt;=12,B3432&gt;=DATE(INT(LEFT('Fiscal Year'!$B$2,4)),4,1),B3432&lt;=DATE(INT(CONCATENATE("20",RIGHT('Fiscal Year'!$B$2,2))),3,31)),1,0),"")</f>
        <v/>
      </c>
      <c r="E3432" s="138" t="str">
        <f>IF(NOT(ISBLANK(B3432)),IF(AND(MONTH(B3432)&gt;=1,MONTH(B3432)&lt;=3,B3432&gt;=DATE(INT(LEFT('Fiscal Year'!$B$2,4)),4,1),B3432&lt;=DATE(INT(CONCATENATE("20",RIGHT('Fiscal Year'!$B$2,2))),3,31)),1,0),"")</f>
        <v/>
      </c>
      <c r="F3432" s="139" t="str">
        <f>IF(NOT(ISBLANK(B3432)),IF(B3432&lt;'Fiscal Year'!$B$3,1,0),"")</f>
        <v/>
      </c>
      <c r="G3432" s="10"/>
      <c r="H3432" s="10"/>
      <c r="I3432" s="40"/>
      <c r="J3432" s="40"/>
      <c r="K3432" s="53"/>
      <c r="L3432" s="53"/>
      <c r="M3432" s="53"/>
      <c r="N3432" s="53"/>
      <c r="O3432" s="53"/>
      <c r="P3432" s="53"/>
      <c r="Q3432" s="53"/>
      <c r="R3432" s="53"/>
      <c r="S3432" s="53"/>
    </row>
    <row r="3433" spans="1:19" x14ac:dyDescent="0.3">
      <c r="A3433" s="106"/>
      <c r="B3433" s="59"/>
      <c r="C3433" s="137" t="str">
        <f t="shared" si="53"/>
        <v/>
      </c>
      <c r="D3433" s="138" t="str">
        <f>IF(NOT(ISBLANK(B3433)),IF(AND(MONTH(B3433)&gt;=4,MONTH(B3433)&lt;=12,B3433&gt;=DATE(INT(LEFT('Fiscal Year'!$B$2,4)),4,1),B3433&lt;=DATE(INT(CONCATENATE("20",RIGHT('Fiscal Year'!$B$2,2))),3,31)),1,0),"")</f>
        <v/>
      </c>
      <c r="E3433" s="138" t="str">
        <f>IF(NOT(ISBLANK(B3433)),IF(AND(MONTH(B3433)&gt;=1,MONTH(B3433)&lt;=3,B3433&gt;=DATE(INT(LEFT('Fiscal Year'!$B$2,4)),4,1),B3433&lt;=DATE(INT(CONCATENATE("20",RIGHT('Fiscal Year'!$B$2,2))),3,31)),1,0),"")</f>
        <v/>
      </c>
      <c r="F3433" s="139" t="str">
        <f>IF(NOT(ISBLANK(B3433)),IF(B3433&lt;'Fiscal Year'!$B$3,1,0),"")</f>
        <v/>
      </c>
      <c r="G3433" s="10"/>
      <c r="H3433" s="10"/>
      <c r="I3433" s="40"/>
      <c r="J3433" s="40"/>
      <c r="K3433" s="53"/>
      <c r="L3433" s="53"/>
      <c r="M3433" s="53"/>
      <c r="N3433" s="53"/>
      <c r="O3433" s="53"/>
      <c r="P3433" s="53"/>
      <c r="Q3433" s="53"/>
      <c r="R3433" s="53"/>
      <c r="S3433" s="53"/>
    </row>
    <row r="3434" spans="1:19" x14ac:dyDescent="0.3">
      <c r="A3434" s="106"/>
      <c r="B3434" s="59"/>
      <c r="C3434" s="137" t="str">
        <f t="shared" si="53"/>
        <v/>
      </c>
      <c r="D3434" s="138" t="str">
        <f>IF(NOT(ISBLANK(B3434)),IF(AND(MONTH(B3434)&gt;=4,MONTH(B3434)&lt;=12,B3434&gt;=DATE(INT(LEFT('Fiscal Year'!$B$2,4)),4,1),B3434&lt;=DATE(INT(CONCATENATE("20",RIGHT('Fiscal Year'!$B$2,2))),3,31)),1,0),"")</f>
        <v/>
      </c>
      <c r="E3434" s="138" t="str">
        <f>IF(NOT(ISBLANK(B3434)),IF(AND(MONTH(B3434)&gt;=1,MONTH(B3434)&lt;=3,B3434&gt;=DATE(INT(LEFT('Fiscal Year'!$B$2,4)),4,1),B3434&lt;=DATE(INT(CONCATENATE("20",RIGHT('Fiscal Year'!$B$2,2))),3,31)),1,0),"")</f>
        <v/>
      </c>
      <c r="F3434" s="139" t="str">
        <f>IF(NOT(ISBLANK(B3434)),IF(B3434&lt;'Fiscal Year'!$B$3,1,0),"")</f>
        <v/>
      </c>
      <c r="G3434" s="10"/>
      <c r="H3434" s="10"/>
      <c r="I3434" s="40"/>
      <c r="J3434" s="40"/>
      <c r="K3434" s="53"/>
      <c r="L3434" s="53"/>
      <c r="M3434" s="53"/>
      <c r="N3434" s="53"/>
      <c r="O3434" s="53"/>
      <c r="P3434" s="53"/>
      <c r="Q3434" s="53"/>
      <c r="R3434" s="53"/>
      <c r="S3434" s="53"/>
    </row>
    <row r="3435" spans="1:19" x14ac:dyDescent="0.3">
      <c r="A3435" s="106"/>
      <c r="B3435" s="59"/>
      <c r="C3435" s="137" t="str">
        <f t="shared" si="53"/>
        <v/>
      </c>
      <c r="D3435" s="138" t="str">
        <f>IF(NOT(ISBLANK(B3435)),IF(AND(MONTH(B3435)&gt;=4,MONTH(B3435)&lt;=12,B3435&gt;=DATE(INT(LEFT('Fiscal Year'!$B$2,4)),4,1),B3435&lt;=DATE(INT(CONCATENATE("20",RIGHT('Fiscal Year'!$B$2,2))),3,31)),1,0),"")</f>
        <v/>
      </c>
      <c r="E3435" s="138" t="str">
        <f>IF(NOT(ISBLANK(B3435)),IF(AND(MONTH(B3435)&gt;=1,MONTH(B3435)&lt;=3,B3435&gt;=DATE(INT(LEFT('Fiscal Year'!$B$2,4)),4,1),B3435&lt;=DATE(INT(CONCATENATE("20",RIGHT('Fiscal Year'!$B$2,2))),3,31)),1,0),"")</f>
        <v/>
      </c>
      <c r="F3435" s="139" t="str">
        <f>IF(NOT(ISBLANK(B3435)),IF(B3435&lt;'Fiscal Year'!$B$3,1,0),"")</f>
        <v/>
      </c>
      <c r="G3435" s="10"/>
      <c r="H3435" s="10"/>
      <c r="I3435" s="40"/>
      <c r="J3435" s="40"/>
      <c r="K3435" s="53"/>
      <c r="L3435" s="53"/>
      <c r="M3435" s="53"/>
      <c r="N3435" s="53"/>
      <c r="O3435" s="53"/>
      <c r="P3435" s="53"/>
      <c r="Q3435" s="53"/>
      <c r="R3435" s="53"/>
      <c r="S3435" s="53"/>
    </row>
    <row r="3436" spans="1:19" x14ac:dyDescent="0.3">
      <c r="A3436" s="106"/>
      <c r="B3436" s="59"/>
      <c r="C3436" s="137" t="str">
        <f t="shared" si="53"/>
        <v/>
      </c>
      <c r="D3436" s="138" t="str">
        <f>IF(NOT(ISBLANK(B3436)),IF(AND(MONTH(B3436)&gt;=4,MONTH(B3436)&lt;=12,B3436&gt;=DATE(INT(LEFT('Fiscal Year'!$B$2,4)),4,1),B3436&lt;=DATE(INT(CONCATENATE("20",RIGHT('Fiscal Year'!$B$2,2))),3,31)),1,0),"")</f>
        <v/>
      </c>
      <c r="E3436" s="138" t="str">
        <f>IF(NOT(ISBLANK(B3436)),IF(AND(MONTH(B3436)&gt;=1,MONTH(B3436)&lt;=3,B3436&gt;=DATE(INT(LEFT('Fiscal Year'!$B$2,4)),4,1),B3436&lt;=DATE(INT(CONCATENATE("20",RIGHT('Fiscal Year'!$B$2,2))),3,31)),1,0),"")</f>
        <v/>
      </c>
      <c r="F3436" s="139" t="str">
        <f>IF(NOT(ISBLANK(B3436)),IF(B3436&lt;'Fiscal Year'!$B$3,1,0),"")</f>
        <v/>
      </c>
      <c r="G3436" s="10"/>
      <c r="H3436" s="10"/>
      <c r="I3436" s="40"/>
      <c r="J3436" s="40"/>
      <c r="K3436" s="53"/>
      <c r="L3436" s="53"/>
      <c r="M3436" s="53"/>
      <c r="N3436" s="53"/>
      <c r="O3436" s="53"/>
      <c r="P3436" s="53"/>
      <c r="Q3436" s="53"/>
      <c r="R3436" s="53"/>
      <c r="S3436" s="53"/>
    </row>
    <row r="3437" spans="1:19" x14ac:dyDescent="0.3">
      <c r="A3437" s="106"/>
      <c r="B3437" s="59"/>
      <c r="C3437" s="137" t="str">
        <f t="shared" si="53"/>
        <v/>
      </c>
      <c r="D3437" s="138" t="str">
        <f>IF(NOT(ISBLANK(B3437)),IF(AND(MONTH(B3437)&gt;=4,MONTH(B3437)&lt;=12,B3437&gt;=DATE(INT(LEFT('Fiscal Year'!$B$2,4)),4,1),B3437&lt;=DATE(INT(CONCATENATE("20",RIGHT('Fiscal Year'!$B$2,2))),3,31)),1,0),"")</f>
        <v/>
      </c>
      <c r="E3437" s="138" t="str">
        <f>IF(NOT(ISBLANK(B3437)),IF(AND(MONTH(B3437)&gt;=1,MONTH(B3437)&lt;=3,B3437&gt;=DATE(INT(LEFT('Fiscal Year'!$B$2,4)),4,1),B3437&lt;=DATE(INT(CONCATENATE("20",RIGHT('Fiscal Year'!$B$2,2))),3,31)),1,0),"")</f>
        <v/>
      </c>
      <c r="F3437" s="139" t="str">
        <f>IF(NOT(ISBLANK(B3437)),IF(B3437&lt;'Fiscal Year'!$B$3,1,0),"")</f>
        <v/>
      </c>
      <c r="G3437" s="10"/>
      <c r="H3437" s="10"/>
      <c r="I3437" s="40"/>
      <c r="J3437" s="40"/>
      <c r="K3437" s="53"/>
      <c r="L3437" s="53"/>
      <c r="M3437" s="53"/>
      <c r="N3437" s="53"/>
      <c r="O3437" s="53"/>
      <c r="P3437" s="53"/>
      <c r="Q3437" s="53"/>
      <c r="R3437" s="53"/>
      <c r="S3437" s="53"/>
    </row>
    <row r="3438" spans="1:19" x14ac:dyDescent="0.3">
      <c r="A3438" s="106"/>
      <c r="B3438" s="59"/>
      <c r="C3438" s="137" t="str">
        <f t="shared" si="53"/>
        <v/>
      </c>
      <c r="D3438" s="138" t="str">
        <f>IF(NOT(ISBLANK(B3438)),IF(AND(MONTH(B3438)&gt;=4,MONTH(B3438)&lt;=12,B3438&gt;=DATE(INT(LEFT('Fiscal Year'!$B$2,4)),4,1),B3438&lt;=DATE(INT(CONCATENATE("20",RIGHT('Fiscal Year'!$B$2,2))),3,31)),1,0),"")</f>
        <v/>
      </c>
      <c r="E3438" s="138" t="str">
        <f>IF(NOT(ISBLANK(B3438)),IF(AND(MONTH(B3438)&gt;=1,MONTH(B3438)&lt;=3,B3438&gt;=DATE(INT(LEFT('Fiscal Year'!$B$2,4)),4,1),B3438&lt;=DATE(INT(CONCATENATE("20",RIGHT('Fiscal Year'!$B$2,2))),3,31)),1,0),"")</f>
        <v/>
      </c>
      <c r="F3438" s="139" t="str">
        <f>IF(NOT(ISBLANK(B3438)),IF(B3438&lt;'Fiscal Year'!$B$3,1,0),"")</f>
        <v/>
      </c>
      <c r="G3438" s="10"/>
      <c r="H3438" s="10"/>
      <c r="I3438" s="40"/>
      <c r="J3438" s="40"/>
      <c r="K3438" s="53"/>
      <c r="L3438" s="53"/>
      <c r="M3438" s="53"/>
      <c r="N3438" s="53"/>
      <c r="O3438" s="53"/>
      <c r="P3438" s="53"/>
      <c r="Q3438" s="53"/>
      <c r="R3438" s="53"/>
      <c r="S3438" s="53"/>
    </row>
    <row r="3439" spans="1:19" x14ac:dyDescent="0.3">
      <c r="A3439" s="106"/>
      <c r="B3439" s="59"/>
      <c r="C3439" s="137" t="str">
        <f t="shared" si="53"/>
        <v/>
      </c>
      <c r="D3439" s="138" t="str">
        <f>IF(NOT(ISBLANK(B3439)),IF(AND(MONTH(B3439)&gt;=4,MONTH(B3439)&lt;=12,B3439&gt;=DATE(INT(LEFT('Fiscal Year'!$B$2,4)),4,1),B3439&lt;=DATE(INT(CONCATENATE("20",RIGHT('Fiscal Year'!$B$2,2))),3,31)),1,0),"")</f>
        <v/>
      </c>
      <c r="E3439" s="138" t="str">
        <f>IF(NOT(ISBLANK(B3439)),IF(AND(MONTH(B3439)&gt;=1,MONTH(B3439)&lt;=3,B3439&gt;=DATE(INT(LEFT('Fiscal Year'!$B$2,4)),4,1),B3439&lt;=DATE(INT(CONCATENATE("20",RIGHT('Fiscal Year'!$B$2,2))),3,31)),1,0),"")</f>
        <v/>
      </c>
      <c r="F3439" s="139" t="str">
        <f>IF(NOT(ISBLANK(B3439)),IF(B3439&lt;'Fiscal Year'!$B$3,1,0),"")</f>
        <v/>
      </c>
      <c r="G3439" s="10"/>
      <c r="H3439" s="10"/>
      <c r="I3439" s="40"/>
      <c r="J3439" s="40"/>
      <c r="K3439" s="53"/>
      <c r="L3439" s="53"/>
      <c r="M3439" s="53"/>
      <c r="N3439" s="53"/>
      <c r="O3439" s="53"/>
      <c r="P3439" s="53"/>
      <c r="Q3439" s="53"/>
      <c r="R3439" s="53"/>
      <c r="S3439" s="53"/>
    </row>
    <row r="3440" spans="1:19" x14ac:dyDescent="0.3">
      <c r="A3440" s="106"/>
      <c r="B3440" s="59"/>
      <c r="C3440" s="137" t="str">
        <f t="shared" si="53"/>
        <v/>
      </c>
      <c r="D3440" s="138" t="str">
        <f>IF(NOT(ISBLANK(B3440)),IF(AND(MONTH(B3440)&gt;=4,MONTH(B3440)&lt;=12,B3440&gt;=DATE(INT(LEFT('Fiscal Year'!$B$2,4)),4,1),B3440&lt;=DATE(INT(CONCATENATE("20",RIGHT('Fiscal Year'!$B$2,2))),3,31)),1,0),"")</f>
        <v/>
      </c>
      <c r="E3440" s="138" t="str">
        <f>IF(NOT(ISBLANK(B3440)),IF(AND(MONTH(B3440)&gt;=1,MONTH(B3440)&lt;=3,B3440&gt;=DATE(INT(LEFT('Fiscal Year'!$B$2,4)),4,1),B3440&lt;=DATE(INT(CONCATENATE("20",RIGHT('Fiscal Year'!$B$2,2))),3,31)),1,0),"")</f>
        <v/>
      </c>
      <c r="F3440" s="139" t="str">
        <f>IF(NOT(ISBLANK(B3440)),IF(B3440&lt;'Fiscal Year'!$B$3,1,0),"")</f>
        <v/>
      </c>
      <c r="G3440" s="10"/>
      <c r="H3440" s="10"/>
      <c r="I3440" s="40"/>
      <c r="J3440" s="40"/>
      <c r="K3440" s="53"/>
      <c r="L3440" s="53"/>
      <c r="M3440" s="53"/>
      <c r="N3440" s="53"/>
      <c r="O3440" s="53"/>
      <c r="P3440" s="53"/>
      <c r="Q3440" s="53"/>
      <c r="R3440" s="53"/>
      <c r="S3440" s="53"/>
    </row>
    <row r="3441" spans="1:19" x14ac:dyDescent="0.3">
      <c r="A3441" s="106"/>
      <c r="B3441" s="59"/>
      <c r="C3441" s="137" t="str">
        <f t="shared" si="53"/>
        <v/>
      </c>
      <c r="D3441" s="138" t="str">
        <f>IF(NOT(ISBLANK(B3441)),IF(AND(MONTH(B3441)&gt;=4,MONTH(B3441)&lt;=12,B3441&gt;=DATE(INT(LEFT('Fiscal Year'!$B$2,4)),4,1),B3441&lt;=DATE(INT(CONCATENATE("20",RIGHT('Fiscal Year'!$B$2,2))),3,31)),1,0),"")</f>
        <v/>
      </c>
      <c r="E3441" s="138" t="str">
        <f>IF(NOT(ISBLANK(B3441)),IF(AND(MONTH(B3441)&gt;=1,MONTH(B3441)&lt;=3,B3441&gt;=DATE(INT(LEFT('Fiscal Year'!$B$2,4)),4,1),B3441&lt;=DATE(INT(CONCATENATE("20",RIGHT('Fiscal Year'!$B$2,2))),3,31)),1,0),"")</f>
        <v/>
      </c>
      <c r="F3441" s="139" t="str">
        <f>IF(NOT(ISBLANK(B3441)),IF(B3441&lt;'Fiscal Year'!$B$3,1,0),"")</f>
        <v/>
      </c>
      <c r="G3441" s="10"/>
      <c r="H3441" s="10"/>
      <c r="I3441" s="40"/>
      <c r="J3441" s="40"/>
      <c r="K3441" s="53"/>
      <c r="L3441" s="53"/>
      <c r="M3441" s="53"/>
      <c r="N3441" s="53"/>
      <c r="O3441" s="53"/>
      <c r="P3441" s="53"/>
      <c r="Q3441" s="53"/>
      <c r="R3441" s="53"/>
      <c r="S3441" s="53"/>
    </row>
    <row r="3442" spans="1:19" x14ac:dyDescent="0.3">
      <c r="A3442" s="106"/>
      <c r="B3442" s="59"/>
      <c r="C3442" s="137" t="str">
        <f t="shared" si="53"/>
        <v/>
      </c>
      <c r="D3442" s="138" t="str">
        <f>IF(NOT(ISBLANK(B3442)),IF(AND(MONTH(B3442)&gt;=4,MONTH(B3442)&lt;=12,B3442&gt;=DATE(INT(LEFT('Fiscal Year'!$B$2,4)),4,1),B3442&lt;=DATE(INT(CONCATENATE("20",RIGHT('Fiscal Year'!$B$2,2))),3,31)),1,0),"")</f>
        <v/>
      </c>
      <c r="E3442" s="138" t="str">
        <f>IF(NOT(ISBLANK(B3442)),IF(AND(MONTH(B3442)&gt;=1,MONTH(B3442)&lt;=3,B3442&gt;=DATE(INT(LEFT('Fiscal Year'!$B$2,4)),4,1),B3442&lt;=DATE(INT(CONCATENATE("20",RIGHT('Fiscal Year'!$B$2,2))),3,31)),1,0),"")</f>
        <v/>
      </c>
      <c r="F3442" s="139" t="str">
        <f>IF(NOT(ISBLANK(B3442)),IF(B3442&lt;'Fiscal Year'!$B$3,1,0),"")</f>
        <v/>
      </c>
      <c r="G3442" s="10"/>
      <c r="H3442" s="10"/>
      <c r="I3442" s="40"/>
      <c r="J3442" s="40"/>
      <c r="K3442" s="53"/>
      <c r="L3442" s="53"/>
      <c r="M3442" s="53"/>
      <c r="N3442" s="53"/>
      <c r="O3442" s="53"/>
      <c r="P3442" s="53"/>
      <c r="Q3442" s="53"/>
      <c r="R3442" s="53"/>
      <c r="S3442" s="53"/>
    </row>
    <row r="3443" spans="1:19" x14ac:dyDescent="0.3">
      <c r="A3443" s="106"/>
      <c r="B3443" s="59"/>
      <c r="C3443" s="137" t="str">
        <f t="shared" si="53"/>
        <v/>
      </c>
      <c r="D3443" s="138" t="str">
        <f>IF(NOT(ISBLANK(B3443)),IF(AND(MONTH(B3443)&gt;=4,MONTH(B3443)&lt;=12,B3443&gt;=DATE(INT(LEFT('Fiscal Year'!$B$2,4)),4,1),B3443&lt;=DATE(INT(CONCATENATE("20",RIGHT('Fiscal Year'!$B$2,2))),3,31)),1,0),"")</f>
        <v/>
      </c>
      <c r="E3443" s="138" t="str">
        <f>IF(NOT(ISBLANK(B3443)),IF(AND(MONTH(B3443)&gt;=1,MONTH(B3443)&lt;=3,B3443&gt;=DATE(INT(LEFT('Fiscal Year'!$B$2,4)),4,1),B3443&lt;=DATE(INT(CONCATENATE("20",RIGHT('Fiscal Year'!$B$2,2))),3,31)),1,0),"")</f>
        <v/>
      </c>
      <c r="F3443" s="139" t="str">
        <f>IF(NOT(ISBLANK(B3443)),IF(B3443&lt;'Fiscal Year'!$B$3,1,0),"")</f>
        <v/>
      </c>
      <c r="G3443" s="10"/>
      <c r="H3443" s="10"/>
      <c r="I3443" s="40"/>
      <c r="J3443" s="40"/>
      <c r="K3443" s="53"/>
      <c r="L3443" s="53"/>
      <c r="M3443" s="53"/>
      <c r="N3443" s="53"/>
      <c r="O3443" s="53"/>
      <c r="P3443" s="53"/>
      <c r="Q3443" s="53"/>
      <c r="R3443" s="53"/>
      <c r="S3443" s="53"/>
    </row>
    <row r="3444" spans="1:19" x14ac:dyDescent="0.3">
      <c r="A3444" s="106"/>
      <c r="B3444" s="59"/>
      <c r="C3444" s="137" t="str">
        <f t="shared" si="53"/>
        <v/>
      </c>
      <c r="D3444" s="138" t="str">
        <f>IF(NOT(ISBLANK(B3444)),IF(AND(MONTH(B3444)&gt;=4,MONTH(B3444)&lt;=12,B3444&gt;=DATE(INT(LEFT('Fiscal Year'!$B$2,4)),4,1),B3444&lt;=DATE(INT(CONCATENATE("20",RIGHT('Fiscal Year'!$B$2,2))),3,31)),1,0),"")</f>
        <v/>
      </c>
      <c r="E3444" s="138" t="str">
        <f>IF(NOT(ISBLANK(B3444)),IF(AND(MONTH(B3444)&gt;=1,MONTH(B3444)&lt;=3,B3444&gt;=DATE(INT(LEFT('Fiscal Year'!$B$2,4)),4,1),B3444&lt;=DATE(INT(CONCATENATE("20",RIGHT('Fiscal Year'!$B$2,2))),3,31)),1,0),"")</f>
        <v/>
      </c>
      <c r="F3444" s="139" t="str">
        <f>IF(NOT(ISBLANK(B3444)),IF(B3444&lt;'Fiscal Year'!$B$3,1,0),"")</f>
        <v/>
      </c>
      <c r="G3444" s="10"/>
      <c r="H3444" s="10"/>
      <c r="I3444" s="40"/>
      <c r="J3444" s="40"/>
      <c r="K3444" s="53"/>
      <c r="L3444" s="53"/>
      <c r="M3444" s="53"/>
      <c r="N3444" s="53"/>
      <c r="O3444" s="53"/>
      <c r="P3444" s="53"/>
      <c r="Q3444" s="53"/>
      <c r="R3444" s="53"/>
      <c r="S3444" s="53"/>
    </row>
    <row r="3445" spans="1:19" x14ac:dyDescent="0.3">
      <c r="A3445" s="106"/>
      <c r="B3445" s="59"/>
      <c r="C3445" s="137" t="str">
        <f t="shared" si="53"/>
        <v/>
      </c>
      <c r="D3445" s="138" t="str">
        <f>IF(NOT(ISBLANK(B3445)),IF(AND(MONTH(B3445)&gt;=4,MONTH(B3445)&lt;=12,B3445&gt;=DATE(INT(LEFT('Fiscal Year'!$B$2,4)),4,1),B3445&lt;=DATE(INT(CONCATENATE("20",RIGHT('Fiscal Year'!$B$2,2))),3,31)),1,0),"")</f>
        <v/>
      </c>
      <c r="E3445" s="138" t="str">
        <f>IF(NOT(ISBLANK(B3445)),IF(AND(MONTH(B3445)&gt;=1,MONTH(B3445)&lt;=3,B3445&gt;=DATE(INT(LEFT('Fiscal Year'!$B$2,4)),4,1),B3445&lt;=DATE(INT(CONCATENATE("20",RIGHT('Fiscal Year'!$B$2,2))),3,31)),1,0),"")</f>
        <v/>
      </c>
      <c r="F3445" s="139" t="str">
        <f>IF(NOT(ISBLANK(B3445)),IF(B3445&lt;'Fiscal Year'!$B$3,1,0),"")</f>
        <v/>
      </c>
      <c r="G3445" s="10"/>
      <c r="H3445" s="10"/>
      <c r="I3445" s="40"/>
      <c r="J3445" s="40"/>
      <c r="K3445" s="53"/>
      <c r="L3445" s="53"/>
      <c r="M3445" s="53"/>
      <c r="N3445" s="53"/>
      <c r="O3445" s="53"/>
      <c r="P3445" s="53"/>
      <c r="Q3445" s="53"/>
      <c r="R3445" s="53"/>
      <c r="S3445" s="53"/>
    </row>
    <row r="3446" spans="1:19" x14ac:dyDescent="0.3">
      <c r="A3446" s="106"/>
      <c r="B3446" s="59"/>
      <c r="C3446" s="137" t="str">
        <f t="shared" si="53"/>
        <v/>
      </c>
      <c r="D3446" s="138" t="str">
        <f>IF(NOT(ISBLANK(B3446)),IF(AND(MONTH(B3446)&gt;=4,MONTH(B3446)&lt;=12,B3446&gt;=DATE(INT(LEFT('Fiscal Year'!$B$2,4)),4,1),B3446&lt;=DATE(INT(CONCATENATE("20",RIGHT('Fiscal Year'!$B$2,2))),3,31)),1,0),"")</f>
        <v/>
      </c>
      <c r="E3446" s="138" t="str">
        <f>IF(NOT(ISBLANK(B3446)),IF(AND(MONTH(B3446)&gt;=1,MONTH(B3446)&lt;=3,B3446&gt;=DATE(INT(LEFT('Fiscal Year'!$B$2,4)),4,1),B3446&lt;=DATE(INT(CONCATENATE("20",RIGHT('Fiscal Year'!$B$2,2))),3,31)),1,0),"")</f>
        <v/>
      </c>
      <c r="F3446" s="139" t="str">
        <f>IF(NOT(ISBLANK(B3446)),IF(B3446&lt;'Fiscal Year'!$B$3,1,0),"")</f>
        <v/>
      </c>
      <c r="G3446" s="10"/>
      <c r="H3446" s="10"/>
      <c r="I3446" s="40"/>
      <c r="J3446" s="40"/>
      <c r="K3446" s="53"/>
      <c r="L3446" s="53"/>
      <c r="M3446" s="53"/>
      <c r="N3446" s="53"/>
      <c r="O3446" s="53"/>
      <c r="P3446" s="53"/>
      <c r="Q3446" s="53"/>
      <c r="R3446" s="53"/>
      <c r="S3446" s="53"/>
    </row>
    <row r="3447" spans="1:19" x14ac:dyDescent="0.3">
      <c r="A3447" s="106"/>
      <c r="B3447" s="59"/>
      <c r="C3447" s="137" t="str">
        <f t="shared" si="53"/>
        <v/>
      </c>
      <c r="D3447" s="138" t="str">
        <f>IF(NOT(ISBLANK(B3447)),IF(AND(MONTH(B3447)&gt;=4,MONTH(B3447)&lt;=12,B3447&gt;=DATE(INT(LEFT('Fiscal Year'!$B$2,4)),4,1),B3447&lt;=DATE(INT(CONCATENATE("20",RIGHT('Fiscal Year'!$B$2,2))),3,31)),1,0),"")</f>
        <v/>
      </c>
      <c r="E3447" s="138" t="str">
        <f>IF(NOT(ISBLANK(B3447)),IF(AND(MONTH(B3447)&gt;=1,MONTH(B3447)&lt;=3,B3447&gt;=DATE(INT(LEFT('Fiscal Year'!$B$2,4)),4,1),B3447&lt;=DATE(INT(CONCATENATE("20",RIGHT('Fiscal Year'!$B$2,2))),3,31)),1,0),"")</f>
        <v/>
      </c>
      <c r="F3447" s="139" t="str">
        <f>IF(NOT(ISBLANK(B3447)),IF(B3447&lt;'Fiscal Year'!$B$3,1,0),"")</f>
        <v/>
      </c>
      <c r="G3447" s="10"/>
      <c r="H3447" s="10"/>
      <c r="I3447" s="40"/>
      <c r="J3447" s="40"/>
      <c r="K3447" s="53"/>
      <c r="L3447" s="53"/>
      <c r="M3447" s="53"/>
      <c r="N3447" s="53"/>
      <c r="O3447" s="53"/>
      <c r="P3447" s="53"/>
      <c r="Q3447" s="53"/>
      <c r="R3447" s="53"/>
      <c r="S3447" s="53"/>
    </row>
    <row r="3448" spans="1:19" x14ac:dyDescent="0.3">
      <c r="A3448" s="106"/>
      <c r="B3448" s="59"/>
      <c r="C3448" s="137" t="str">
        <f t="shared" si="53"/>
        <v/>
      </c>
      <c r="D3448" s="138" t="str">
        <f>IF(NOT(ISBLANK(B3448)),IF(AND(MONTH(B3448)&gt;=4,MONTH(B3448)&lt;=12,B3448&gt;=DATE(INT(LEFT('Fiscal Year'!$B$2,4)),4,1),B3448&lt;=DATE(INT(CONCATENATE("20",RIGHT('Fiscal Year'!$B$2,2))),3,31)),1,0),"")</f>
        <v/>
      </c>
      <c r="E3448" s="138" t="str">
        <f>IF(NOT(ISBLANK(B3448)),IF(AND(MONTH(B3448)&gt;=1,MONTH(B3448)&lt;=3,B3448&gt;=DATE(INT(LEFT('Fiscal Year'!$B$2,4)),4,1),B3448&lt;=DATE(INT(CONCATENATE("20",RIGHT('Fiscal Year'!$B$2,2))),3,31)),1,0),"")</f>
        <v/>
      </c>
      <c r="F3448" s="139" t="str">
        <f>IF(NOT(ISBLANK(B3448)),IF(B3448&lt;'Fiscal Year'!$B$3,1,0),"")</f>
        <v/>
      </c>
      <c r="G3448" s="10"/>
      <c r="H3448" s="10"/>
      <c r="I3448" s="40"/>
      <c r="J3448" s="40"/>
      <c r="K3448" s="53"/>
      <c r="L3448" s="53"/>
      <c r="M3448" s="53"/>
      <c r="N3448" s="53"/>
      <c r="O3448" s="53"/>
      <c r="P3448" s="53"/>
      <c r="Q3448" s="53"/>
      <c r="R3448" s="53"/>
      <c r="S3448" s="53"/>
    </row>
    <row r="3449" spans="1:19" x14ac:dyDescent="0.3">
      <c r="A3449" s="106"/>
      <c r="B3449" s="59"/>
      <c r="C3449" s="137" t="str">
        <f t="shared" si="53"/>
        <v/>
      </c>
      <c r="D3449" s="138" t="str">
        <f>IF(NOT(ISBLANK(B3449)),IF(AND(MONTH(B3449)&gt;=4,MONTH(B3449)&lt;=12,B3449&gt;=DATE(INT(LEFT('Fiscal Year'!$B$2,4)),4,1),B3449&lt;=DATE(INT(CONCATENATE("20",RIGHT('Fiscal Year'!$B$2,2))),3,31)),1,0),"")</f>
        <v/>
      </c>
      <c r="E3449" s="138" t="str">
        <f>IF(NOT(ISBLANK(B3449)),IF(AND(MONTH(B3449)&gt;=1,MONTH(B3449)&lt;=3,B3449&gt;=DATE(INT(LEFT('Fiscal Year'!$B$2,4)),4,1),B3449&lt;=DATE(INT(CONCATENATE("20",RIGHT('Fiscal Year'!$B$2,2))),3,31)),1,0),"")</f>
        <v/>
      </c>
      <c r="F3449" s="139" t="str">
        <f>IF(NOT(ISBLANK(B3449)),IF(B3449&lt;'Fiscal Year'!$B$3,1,0),"")</f>
        <v/>
      </c>
      <c r="G3449" s="10"/>
      <c r="H3449" s="10"/>
      <c r="I3449" s="40"/>
      <c r="J3449" s="40"/>
      <c r="K3449" s="53"/>
      <c r="L3449" s="53"/>
      <c r="M3449" s="53"/>
      <c r="N3449" s="53"/>
      <c r="O3449" s="53"/>
      <c r="P3449" s="53"/>
      <c r="Q3449" s="53"/>
      <c r="R3449" s="53"/>
      <c r="S3449" s="53"/>
    </row>
    <row r="3450" spans="1:19" x14ac:dyDescent="0.3">
      <c r="A3450" s="106"/>
      <c r="B3450" s="59"/>
      <c r="C3450" s="137" t="str">
        <f t="shared" si="53"/>
        <v/>
      </c>
      <c r="D3450" s="138" t="str">
        <f>IF(NOT(ISBLANK(B3450)),IF(AND(MONTH(B3450)&gt;=4,MONTH(B3450)&lt;=12,B3450&gt;=DATE(INT(LEFT('Fiscal Year'!$B$2,4)),4,1),B3450&lt;=DATE(INT(CONCATENATE("20",RIGHT('Fiscal Year'!$B$2,2))),3,31)),1,0),"")</f>
        <v/>
      </c>
      <c r="E3450" s="138" t="str">
        <f>IF(NOT(ISBLANK(B3450)),IF(AND(MONTH(B3450)&gt;=1,MONTH(B3450)&lt;=3,B3450&gt;=DATE(INT(LEFT('Fiscal Year'!$B$2,4)),4,1),B3450&lt;=DATE(INT(CONCATENATE("20",RIGHT('Fiscal Year'!$B$2,2))),3,31)),1,0),"")</f>
        <v/>
      </c>
      <c r="F3450" s="139" t="str">
        <f>IF(NOT(ISBLANK(B3450)),IF(B3450&lt;'Fiscal Year'!$B$3,1,0),"")</f>
        <v/>
      </c>
      <c r="G3450" s="10"/>
      <c r="H3450" s="10"/>
      <c r="I3450" s="40"/>
      <c r="J3450" s="40"/>
      <c r="K3450" s="53"/>
      <c r="L3450" s="53"/>
      <c r="M3450" s="53"/>
      <c r="N3450" s="53"/>
      <c r="O3450" s="53"/>
      <c r="P3450" s="53"/>
      <c r="Q3450" s="53"/>
      <c r="R3450" s="53"/>
      <c r="S3450" s="53"/>
    </row>
    <row r="3451" spans="1:19" x14ac:dyDescent="0.3">
      <c r="A3451" s="106"/>
      <c r="B3451" s="59"/>
      <c r="C3451" s="137" t="str">
        <f t="shared" si="53"/>
        <v/>
      </c>
      <c r="D3451" s="138" t="str">
        <f>IF(NOT(ISBLANK(B3451)),IF(AND(MONTH(B3451)&gt;=4,MONTH(B3451)&lt;=12,B3451&gt;=DATE(INT(LEFT('Fiscal Year'!$B$2,4)),4,1),B3451&lt;=DATE(INT(CONCATENATE("20",RIGHT('Fiscal Year'!$B$2,2))),3,31)),1,0),"")</f>
        <v/>
      </c>
      <c r="E3451" s="138" t="str">
        <f>IF(NOT(ISBLANK(B3451)),IF(AND(MONTH(B3451)&gt;=1,MONTH(B3451)&lt;=3,B3451&gt;=DATE(INT(LEFT('Fiscal Year'!$B$2,4)),4,1),B3451&lt;=DATE(INT(CONCATENATE("20",RIGHT('Fiscal Year'!$B$2,2))),3,31)),1,0),"")</f>
        <v/>
      </c>
      <c r="F3451" s="139" t="str">
        <f>IF(NOT(ISBLANK(B3451)),IF(B3451&lt;'Fiscal Year'!$B$3,1,0),"")</f>
        <v/>
      </c>
      <c r="G3451" s="10"/>
      <c r="H3451" s="10"/>
      <c r="I3451" s="40"/>
      <c r="J3451" s="40"/>
      <c r="K3451" s="53"/>
      <c r="L3451" s="53"/>
      <c r="M3451" s="53"/>
      <c r="N3451" s="53"/>
      <c r="O3451" s="53"/>
      <c r="P3451" s="53"/>
      <c r="Q3451" s="53"/>
      <c r="R3451" s="53"/>
      <c r="S3451" s="53"/>
    </row>
    <row r="3452" spans="1:19" x14ac:dyDescent="0.3">
      <c r="A3452" s="106"/>
      <c r="B3452" s="59"/>
      <c r="C3452" s="137" t="str">
        <f t="shared" si="53"/>
        <v/>
      </c>
      <c r="D3452" s="138" t="str">
        <f>IF(NOT(ISBLANK(B3452)),IF(AND(MONTH(B3452)&gt;=4,MONTH(B3452)&lt;=12,B3452&gt;=DATE(INT(LEFT('Fiscal Year'!$B$2,4)),4,1),B3452&lt;=DATE(INT(CONCATENATE("20",RIGHT('Fiscal Year'!$B$2,2))),3,31)),1,0),"")</f>
        <v/>
      </c>
      <c r="E3452" s="138" t="str">
        <f>IF(NOT(ISBLANK(B3452)),IF(AND(MONTH(B3452)&gt;=1,MONTH(B3452)&lt;=3,B3452&gt;=DATE(INT(LEFT('Fiscal Year'!$B$2,4)),4,1),B3452&lt;=DATE(INT(CONCATENATE("20",RIGHT('Fiscal Year'!$B$2,2))),3,31)),1,0),"")</f>
        <v/>
      </c>
      <c r="F3452" s="139" t="str">
        <f>IF(NOT(ISBLANK(B3452)),IF(B3452&lt;'Fiscal Year'!$B$3,1,0),"")</f>
        <v/>
      </c>
      <c r="G3452" s="10"/>
      <c r="H3452" s="10"/>
      <c r="I3452" s="40"/>
      <c r="J3452" s="40"/>
      <c r="K3452" s="53"/>
      <c r="L3452" s="53"/>
      <c r="M3452" s="53"/>
      <c r="N3452" s="53"/>
      <c r="O3452" s="53"/>
      <c r="P3452" s="53"/>
      <c r="Q3452" s="53"/>
      <c r="R3452" s="53"/>
      <c r="S3452" s="53"/>
    </row>
    <row r="3453" spans="1:19" x14ac:dyDescent="0.3">
      <c r="A3453" s="106"/>
      <c r="B3453" s="59"/>
      <c r="C3453" s="137" t="str">
        <f t="shared" si="53"/>
        <v/>
      </c>
      <c r="D3453" s="138" t="str">
        <f>IF(NOT(ISBLANK(B3453)),IF(AND(MONTH(B3453)&gt;=4,MONTH(B3453)&lt;=12,B3453&gt;=DATE(INT(LEFT('Fiscal Year'!$B$2,4)),4,1),B3453&lt;=DATE(INT(CONCATENATE("20",RIGHT('Fiscal Year'!$B$2,2))),3,31)),1,0),"")</f>
        <v/>
      </c>
      <c r="E3453" s="138" t="str">
        <f>IF(NOT(ISBLANK(B3453)),IF(AND(MONTH(B3453)&gt;=1,MONTH(B3453)&lt;=3,B3453&gt;=DATE(INT(LEFT('Fiscal Year'!$B$2,4)),4,1),B3453&lt;=DATE(INT(CONCATENATE("20",RIGHT('Fiscal Year'!$B$2,2))),3,31)),1,0),"")</f>
        <v/>
      </c>
      <c r="F3453" s="139" t="str">
        <f>IF(NOT(ISBLANK(B3453)),IF(B3453&lt;'Fiscal Year'!$B$3,1,0),"")</f>
        <v/>
      </c>
      <c r="G3453" s="10"/>
      <c r="H3453" s="10"/>
      <c r="I3453" s="40"/>
      <c r="J3453" s="40"/>
      <c r="K3453" s="53"/>
      <c r="L3453" s="53"/>
      <c r="M3453" s="53"/>
      <c r="N3453" s="53"/>
      <c r="O3453" s="53"/>
      <c r="P3453" s="53"/>
      <c r="Q3453" s="53"/>
      <c r="R3453" s="53"/>
      <c r="S3453" s="53"/>
    </row>
    <row r="3454" spans="1:19" x14ac:dyDescent="0.3">
      <c r="A3454" s="106"/>
      <c r="B3454" s="59"/>
      <c r="C3454" s="137" t="str">
        <f t="shared" si="53"/>
        <v/>
      </c>
      <c r="D3454" s="138" t="str">
        <f>IF(NOT(ISBLANK(B3454)),IF(AND(MONTH(B3454)&gt;=4,MONTH(B3454)&lt;=12,B3454&gt;=DATE(INT(LEFT('Fiscal Year'!$B$2,4)),4,1),B3454&lt;=DATE(INT(CONCATENATE("20",RIGHT('Fiscal Year'!$B$2,2))),3,31)),1,0),"")</f>
        <v/>
      </c>
      <c r="E3454" s="138" t="str">
        <f>IF(NOT(ISBLANK(B3454)),IF(AND(MONTH(B3454)&gt;=1,MONTH(B3454)&lt;=3,B3454&gt;=DATE(INT(LEFT('Fiscal Year'!$B$2,4)),4,1),B3454&lt;=DATE(INT(CONCATENATE("20",RIGHT('Fiscal Year'!$B$2,2))),3,31)),1,0),"")</f>
        <v/>
      </c>
      <c r="F3454" s="139" t="str">
        <f>IF(NOT(ISBLANK(B3454)),IF(B3454&lt;'Fiscal Year'!$B$3,1,0),"")</f>
        <v/>
      </c>
      <c r="G3454" s="10"/>
      <c r="H3454" s="10"/>
      <c r="I3454" s="40"/>
      <c r="J3454" s="40"/>
      <c r="K3454" s="53"/>
      <c r="L3454" s="53"/>
      <c r="M3454" s="53"/>
      <c r="N3454" s="53"/>
      <c r="O3454" s="53"/>
      <c r="P3454" s="53"/>
      <c r="Q3454" s="53"/>
      <c r="R3454" s="53"/>
      <c r="S3454" s="53"/>
    </row>
    <row r="3455" spans="1:19" x14ac:dyDescent="0.3">
      <c r="A3455" s="106"/>
      <c r="B3455" s="59"/>
      <c r="C3455" s="137" t="str">
        <f t="shared" si="53"/>
        <v/>
      </c>
      <c r="D3455" s="138" t="str">
        <f>IF(NOT(ISBLANK(B3455)),IF(AND(MONTH(B3455)&gt;=4,MONTH(B3455)&lt;=12,B3455&gt;=DATE(INT(LEFT('Fiscal Year'!$B$2,4)),4,1),B3455&lt;=DATE(INT(CONCATENATE("20",RIGHT('Fiscal Year'!$B$2,2))),3,31)),1,0),"")</f>
        <v/>
      </c>
      <c r="E3455" s="138" t="str">
        <f>IF(NOT(ISBLANK(B3455)),IF(AND(MONTH(B3455)&gt;=1,MONTH(B3455)&lt;=3,B3455&gt;=DATE(INT(LEFT('Fiscal Year'!$B$2,4)),4,1),B3455&lt;=DATE(INT(CONCATENATE("20",RIGHT('Fiscal Year'!$B$2,2))),3,31)),1,0),"")</f>
        <v/>
      </c>
      <c r="F3455" s="139" t="str">
        <f>IF(NOT(ISBLANK(B3455)),IF(B3455&lt;'Fiscal Year'!$B$3,1,0),"")</f>
        <v/>
      </c>
      <c r="G3455" s="10"/>
      <c r="H3455" s="10"/>
      <c r="I3455" s="40"/>
      <c r="J3455" s="40"/>
      <c r="K3455" s="53"/>
      <c r="L3455" s="53"/>
      <c r="M3455" s="53"/>
      <c r="N3455" s="53"/>
      <c r="O3455" s="53"/>
      <c r="P3455" s="53"/>
      <c r="Q3455" s="53"/>
      <c r="R3455" s="53"/>
      <c r="S3455" s="53"/>
    </row>
    <row r="3456" spans="1:19" x14ac:dyDescent="0.3">
      <c r="A3456" s="106"/>
      <c r="B3456" s="59"/>
      <c r="C3456" s="137" t="str">
        <f t="shared" si="53"/>
        <v/>
      </c>
      <c r="D3456" s="138" t="str">
        <f>IF(NOT(ISBLANK(B3456)),IF(AND(MONTH(B3456)&gt;=4,MONTH(B3456)&lt;=12,B3456&gt;=DATE(INT(LEFT('Fiscal Year'!$B$2,4)),4,1),B3456&lt;=DATE(INT(CONCATENATE("20",RIGHT('Fiscal Year'!$B$2,2))),3,31)),1,0),"")</f>
        <v/>
      </c>
      <c r="E3456" s="138" t="str">
        <f>IF(NOT(ISBLANK(B3456)),IF(AND(MONTH(B3456)&gt;=1,MONTH(B3456)&lt;=3,B3456&gt;=DATE(INT(LEFT('Fiscal Year'!$B$2,4)),4,1),B3456&lt;=DATE(INT(CONCATENATE("20",RIGHT('Fiscal Year'!$B$2,2))),3,31)),1,0),"")</f>
        <v/>
      </c>
      <c r="F3456" s="139" t="str">
        <f>IF(NOT(ISBLANK(B3456)),IF(B3456&lt;'Fiscal Year'!$B$3,1,0),"")</f>
        <v/>
      </c>
      <c r="G3456" s="10"/>
      <c r="H3456" s="10"/>
      <c r="I3456" s="40"/>
      <c r="J3456" s="40"/>
      <c r="K3456" s="53"/>
      <c r="L3456" s="53"/>
      <c r="M3456" s="53"/>
      <c r="N3456" s="53"/>
      <c r="O3456" s="53"/>
      <c r="P3456" s="53"/>
      <c r="Q3456" s="53"/>
      <c r="R3456" s="53"/>
      <c r="S3456" s="53"/>
    </row>
    <row r="3457" spans="1:19" x14ac:dyDescent="0.3">
      <c r="A3457" s="106"/>
      <c r="B3457" s="59"/>
      <c r="C3457" s="137" t="str">
        <f t="shared" si="53"/>
        <v/>
      </c>
      <c r="D3457" s="138" t="str">
        <f>IF(NOT(ISBLANK(B3457)),IF(AND(MONTH(B3457)&gt;=4,MONTH(B3457)&lt;=12,B3457&gt;=DATE(INT(LEFT('Fiscal Year'!$B$2,4)),4,1),B3457&lt;=DATE(INT(CONCATENATE("20",RIGHT('Fiscal Year'!$B$2,2))),3,31)),1,0),"")</f>
        <v/>
      </c>
      <c r="E3457" s="138" t="str">
        <f>IF(NOT(ISBLANK(B3457)),IF(AND(MONTH(B3457)&gt;=1,MONTH(B3457)&lt;=3,B3457&gt;=DATE(INT(LEFT('Fiscal Year'!$B$2,4)),4,1),B3457&lt;=DATE(INT(CONCATENATE("20",RIGHT('Fiscal Year'!$B$2,2))),3,31)),1,0),"")</f>
        <v/>
      </c>
      <c r="F3457" s="139" t="str">
        <f>IF(NOT(ISBLANK(B3457)),IF(B3457&lt;'Fiscal Year'!$B$3,1,0),"")</f>
        <v/>
      </c>
      <c r="G3457" s="10"/>
      <c r="H3457" s="10"/>
      <c r="I3457" s="40"/>
      <c r="J3457" s="40"/>
      <c r="K3457" s="53"/>
      <c r="L3457" s="53"/>
      <c r="M3457" s="53"/>
      <c r="N3457" s="53"/>
      <c r="O3457" s="53"/>
      <c r="P3457" s="53"/>
      <c r="Q3457" s="53"/>
      <c r="R3457" s="53"/>
      <c r="S3457" s="53"/>
    </row>
    <row r="3458" spans="1:19" x14ac:dyDescent="0.3">
      <c r="A3458" s="106"/>
      <c r="B3458" s="59"/>
      <c r="C3458" s="137" t="str">
        <f t="shared" si="53"/>
        <v/>
      </c>
      <c r="D3458" s="138" t="str">
        <f>IF(NOT(ISBLANK(B3458)),IF(AND(MONTH(B3458)&gt;=4,MONTH(B3458)&lt;=12,B3458&gt;=DATE(INT(LEFT('Fiscal Year'!$B$2,4)),4,1),B3458&lt;=DATE(INT(CONCATENATE("20",RIGHT('Fiscal Year'!$B$2,2))),3,31)),1,0),"")</f>
        <v/>
      </c>
      <c r="E3458" s="138" t="str">
        <f>IF(NOT(ISBLANK(B3458)),IF(AND(MONTH(B3458)&gt;=1,MONTH(B3458)&lt;=3,B3458&gt;=DATE(INT(LEFT('Fiscal Year'!$B$2,4)),4,1),B3458&lt;=DATE(INT(CONCATENATE("20",RIGHT('Fiscal Year'!$B$2,2))),3,31)),1,0),"")</f>
        <v/>
      </c>
      <c r="F3458" s="139" t="str">
        <f>IF(NOT(ISBLANK(B3458)),IF(B3458&lt;'Fiscal Year'!$B$3,1,0),"")</f>
        <v/>
      </c>
      <c r="G3458" s="10"/>
      <c r="H3458" s="10"/>
      <c r="I3458" s="40"/>
      <c r="J3458" s="40"/>
      <c r="K3458" s="53"/>
      <c r="L3458" s="53"/>
      <c r="M3458" s="53"/>
      <c r="N3458" s="53"/>
      <c r="O3458" s="53"/>
      <c r="P3458" s="53"/>
      <c r="Q3458" s="53"/>
      <c r="R3458" s="53"/>
      <c r="S3458" s="53"/>
    </row>
    <row r="3459" spans="1:19" x14ac:dyDescent="0.3">
      <c r="A3459" s="106"/>
      <c r="B3459" s="59"/>
      <c r="C3459" s="137" t="str">
        <f t="shared" si="53"/>
        <v/>
      </c>
      <c r="D3459" s="138" t="str">
        <f>IF(NOT(ISBLANK(B3459)),IF(AND(MONTH(B3459)&gt;=4,MONTH(B3459)&lt;=12,B3459&gt;=DATE(INT(LEFT('Fiscal Year'!$B$2,4)),4,1),B3459&lt;=DATE(INT(CONCATENATE("20",RIGHT('Fiscal Year'!$B$2,2))),3,31)),1,0),"")</f>
        <v/>
      </c>
      <c r="E3459" s="138" t="str">
        <f>IF(NOT(ISBLANK(B3459)),IF(AND(MONTH(B3459)&gt;=1,MONTH(B3459)&lt;=3,B3459&gt;=DATE(INT(LEFT('Fiscal Year'!$B$2,4)),4,1),B3459&lt;=DATE(INT(CONCATENATE("20",RIGHT('Fiscal Year'!$B$2,2))),3,31)),1,0),"")</f>
        <v/>
      </c>
      <c r="F3459" s="139" t="str">
        <f>IF(NOT(ISBLANK(B3459)),IF(B3459&lt;'Fiscal Year'!$B$3,1,0),"")</f>
        <v/>
      </c>
      <c r="G3459" s="10"/>
      <c r="H3459" s="10"/>
      <c r="I3459" s="40"/>
      <c r="J3459" s="40"/>
      <c r="K3459" s="53"/>
      <c r="L3459" s="53"/>
      <c r="M3459" s="53"/>
      <c r="N3459" s="53"/>
      <c r="O3459" s="53"/>
      <c r="P3459" s="53"/>
      <c r="Q3459" s="53"/>
      <c r="R3459" s="53"/>
      <c r="S3459" s="53"/>
    </row>
    <row r="3460" spans="1:19" x14ac:dyDescent="0.3">
      <c r="A3460" s="106"/>
      <c r="B3460" s="59"/>
      <c r="C3460" s="137" t="str">
        <f t="shared" ref="C3460:C3523" si="54">IF(AND(NOT(ISBLANK(B3460)),B3460&gt;=43556),B3460+90,"")</f>
        <v/>
      </c>
      <c r="D3460" s="138" t="str">
        <f>IF(NOT(ISBLANK(B3460)),IF(AND(MONTH(B3460)&gt;=4,MONTH(B3460)&lt;=12,B3460&gt;=DATE(INT(LEFT('Fiscal Year'!$B$2,4)),4,1),B3460&lt;=DATE(INT(CONCATENATE("20",RIGHT('Fiscal Year'!$B$2,2))),3,31)),1,0),"")</f>
        <v/>
      </c>
      <c r="E3460" s="138" t="str">
        <f>IF(NOT(ISBLANK(B3460)),IF(AND(MONTH(B3460)&gt;=1,MONTH(B3460)&lt;=3,B3460&gt;=DATE(INT(LEFT('Fiscal Year'!$B$2,4)),4,1),B3460&lt;=DATE(INT(CONCATENATE("20",RIGHT('Fiscal Year'!$B$2,2))),3,31)),1,0),"")</f>
        <v/>
      </c>
      <c r="F3460" s="139" t="str">
        <f>IF(NOT(ISBLANK(B3460)),IF(B3460&lt;'Fiscal Year'!$B$3,1,0),"")</f>
        <v/>
      </c>
      <c r="G3460" s="10"/>
      <c r="H3460" s="10"/>
      <c r="I3460" s="40"/>
      <c r="J3460" s="40"/>
      <c r="K3460" s="53"/>
      <c r="L3460" s="53"/>
      <c r="M3460" s="53"/>
      <c r="N3460" s="53"/>
      <c r="O3460" s="53"/>
      <c r="P3460" s="53"/>
      <c r="Q3460" s="53"/>
      <c r="R3460" s="53"/>
      <c r="S3460" s="53"/>
    </row>
    <row r="3461" spans="1:19" x14ac:dyDescent="0.3">
      <c r="A3461" s="106"/>
      <c r="B3461" s="59"/>
      <c r="C3461" s="137" t="str">
        <f t="shared" si="54"/>
        <v/>
      </c>
      <c r="D3461" s="138" t="str">
        <f>IF(NOT(ISBLANK(B3461)),IF(AND(MONTH(B3461)&gt;=4,MONTH(B3461)&lt;=12,B3461&gt;=DATE(INT(LEFT('Fiscal Year'!$B$2,4)),4,1),B3461&lt;=DATE(INT(CONCATENATE("20",RIGHT('Fiscal Year'!$B$2,2))),3,31)),1,0),"")</f>
        <v/>
      </c>
      <c r="E3461" s="138" t="str">
        <f>IF(NOT(ISBLANK(B3461)),IF(AND(MONTH(B3461)&gt;=1,MONTH(B3461)&lt;=3,B3461&gt;=DATE(INT(LEFT('Fiscal Year'!$B$2,4)),4,1),B3461&lt;=DATE(INT(CONCATENATE("20",RIGHT('Fiscal Year'!$B$2,2))),3,31)),1,0),"")</f>
        <v/>
      </c>
      <c r="F3461" s="139" t="str">
        <f>IF(NOT(ISBLANK(B3461)),IF(B3461&lt;'Fiscal Year'!$B$3,1,0),"")</f>
        <v/>
      </c>
      <c r="G3461" s="10"/>
      <c r="H3461" s="10"/>
      <c r="I3461" s="40"/>
      <c r="J3461" s="40"/>
      <c r="K3461" s="53"/>
      <c r="L3461" s="53"/>
      <c r="M3461" s="53"/>
      <c r="N3461" s="53"/>
      <c r="O3461" s="53"/>
      <c r="P3461" s="53"/>
      <c r="Q3461" s="53"/>
      <c r="R3461" s="53"/>
      <c r="S3461" s="53"/>
    </row>
    <row r="3462" spans="1:19" x14ac:dyDescent="0.3">
      <c r="A3462" s="106"/>
      <c r="B3462" s="59"/>
      <c r="C3462" s="137" t="str">
        <f t="shared" si="54"/>
        <v/>
      </c>
      <c r="D3462" s="138" t="str">
        <f>IF(NOT(ISBLANK(B3462)),IF(AND(MONTH(B3462)&gt;=4,MONTH(B3462)&lt;=12,B3462&gt;=DATE(INT(LEFT('Fiscal Year'!$B$2,4)),4,1),B3462&lt;=DATE(INT(CONCATENATE("20",RIGHT('Fiscal Year'!$B$2,2))),3,31)),1,0),"")</f>
        <v/>
      </c>
      <c r="E3462" s="138" t="str">
        <f>IF(NOT(ISBLANK(B3462)),IF(AND(MONTH(B3462)&gt;=1,MONTH(B3462)&lt;=3,B3462&gt;=DATE(INT(LEFT('Fiscal Year'!$B$2,4)),4,1),B3462&lt;=DATE(INT(CONCATENATE("20",RIGHT('Fiscal Year'!$B$2,2))),3,31)),1,0),"")</f>
        <v/>
      </c>
      <c r="F3462" s="139" t="str">
        <f>IF(NOT(ISBLANK(B3462)),IF(B3462&lt;'Fiscal Year'!$B$3,1,0),"")</f>
        <v/>
      </c>
      <c r="G3462" s="10"/>
      <c r="H3462" s="10"/>
      <c r="I3462" s="40"/>
      <c r="J3462" s="40"/>
      <c r="K3462" s="53"/>
      <c r="L3462" s="53"/>
      <c r="M3462" s="53"/>
      <c r="N3462" s="53"/>
      <c r="O3462" s="53"/>
      <c r="P3462" s="53"/>
      <c r="Q3462" s="53"/>
      <c r="R3462" s="53"/>
      <c r="S3462" s="53"/>
    </row>
    <row r="3463" spans="1:19" x14ac:dyDescent="0.3">
      <c r="A3463" s="106"/>
      <c r="B3463" s="59"/>
      <c r="C3463" s="137" t="str">
        <f t="shared" si="54"/>
        <v/>
      </c>
      <c r="D3463" s="138" t="str">
        <f>IF(NOT(ISBLANK(B3463)),IF(AND(MONTH(B3463)&gt;=4,MONTH(B3463)&lt;=12,B3463&gt;=DATE(INT(LEFT('Fiscal Year'!$B$2,4)),4,1),B3463&lt;=DATE(INT(CONCATENATE("20",RIGHT('Fiscal Year'!$B$2,2))),3,31)),1,0),"")</f>
        <v/>
      </c>
      <c r="E3463" s="138" t="str">
        <f>IF(NOT(ISBLANK(B3463)),IF(AND(MONTH(B3463)&gt;=1,MONTH(B3463)&lt;=3,B3463&gt;=DATE(INT(LEFT('Fiscal Year'!$B$2,4)),4,1),B3463&lt;=DATE(INT(CONCATENATE("20",RIGHT('Fiscal Year'!$B$2,2))),3,31)),1,0),"")</f>
        <v/>
      </c>
      <c r="F3463" s="139" t="str">
        <f>IF(NOT(ISBLANK(B3463)),IF(B3463&lt;'Fiscal Year'!$B$3,1,0),"")</f>
        <v/>
      </c>
      <c r="G3463" s="10"/>
      <c r="H3463" s="10"/>
      <c r="I3463" s="40"/>
      <c r="J3463" s="40"/>
      <c r="K3463" s="53"/>
      <c r="L3463" s="53"/>
      <c r="M3463" s="53"/>
      <c r="N3463" s="53"/>
      <c r="O3463" s="53"/>
      <c r="P3463" s="53"/>
      <c r="Q3463" s="53"/>
      <c r="R3463" s="53"/>
      <c r="S3463" s="53"/>
    </row>
    <row r="3464" spans="1:19" x14ac:dyDescent="0.3">
      <c r="A3464" s="106"/>
      <c r="B3464" s="59"/>
      <c r="C3464" s="137" t="str">
        <f t="shared" si="54"/>
        <v/>
      </c>
      <c r="D3464" s="138" t="str">
        <f>IF(NOT(ISBLANK(B3464)),IF(AND(MONTH(B3464)&gt;=4,MONTH(B3464)&lt;=12,B3464&gt;=DATE(INT(LEFT('Fiscal Year'!$B$2,4)),4,1),B3464&lt;=DATE(INT(CONCATENATE("20",RIGHT('Fiscal Year'!$B$2,2))),3,31)),1,0),"")</f>
        <v/>
      </c>
      <c r="E3464" s="138" t="str">
        <f>IF(NOT(ISBLANK(B3464)),IF(AND(MONTH(B3464)&gt;=1,MONTH(B3464)&lt;=3,B3464&gt;=DATE(INT(LEFT('Fiscal Year'!$B$2,4)),4,1),B3464&lt;=DATE(INT(CONCATENATE("20",RIGHT('Fiscal Year'!$B$2,2))),3,31)),1,0),"")</f>
        <v/>
      </c>
      <c r="F3464" s="139" t="str">
        <f>IF(NOT(ISBLANK(B3464)),IF(B3464&lt;'Fiscal Year'!$B$3,1,0),"")</f>
        <v/>
      </c>
      <c r="G3464" s="10"/>
      <c r="H3464" s="10"/>
      <c r="I3464" s="40"/>
      <c r="J3464" s="40"/>
      <c r="K3464" s="53"/>
      <c r="L3464" s="53"/>
      <c r="M3464" s="53"/>
      <c r="N3464" s="53"/>
      <c r="O3464" s="53"/>
      <c r="P3464" s="53"/>
      <c r="Q3464" s="53"/>
      <c r="R3464" s="53"/>
      <c r="S3464" s="53"/>
    </row>
    <row r="3465" spans="1:19" x14ac:dyDescent="0.3">
      <c r="A3465" s="106"/>
      <c r="B3465" s="59"/>
      <c r="C3465" s="137" t="str">
        <f t="shared" si="54"/>
        <v/>
      </c>
      <c r="D3465" s="138" t="str">
        <f>IF(NOT(ISBLANK(B3465)),IF(AND(MONTH(B3465)&gt;=4,MONTH(B3465)&lt;=12,B3465&gt;=DATE(INT(LEFT('Fiscal Year'!$B$2,4)),4,1),B3465&lt;=DATE(INT(CONCATENATE("20",RIGHT('Fiscal Year'!$B$2,2))),3,31)),1,0),"")</f>
        <v/>
      </c>
      <c r="E3465" s="138" t="str">
        <f>IF(NOT(ISBLANK(B3465)),IF(AND(MONTH(B3465)&gt;=1,MONTH(B3465)&lt;=3,B3465&gt;=DATE(INT(LEFT('Fiscal Year'!$B$2,4)),4,1),B3465&lt;=DATE(INT(CONCATENATE("20",RIGHT('Fiscal Year'!$B$2,2))),3,31)),1,0),"")</f>
        <v/>
      </c>
      <c r="F3465" s="139" t="str">
        <f>IF(NOT(ISBLANK(B3465)),IF(B3465&lt;'Fiscal Year'!$B$3,1,0),"")</f>
        <v/>
      </c>
      <c r="G3465" s="10"/>
      <c r="H3465" s="10"/>
      <c r="I3465" s="40"/>
      <c r="J3465" s="40"/>
      <c r="K3465" s="53"/>
      <c r="L3465" s="53"/>
      <c r="M3465" s="53"/>
      <c r="N3465" s="53"/>
      <c r="O3465" s="53"/>
      <c r="P3465" s="53"/>
      <c r="Q3465" s="53"/>
      <c r="R3465" s="53"/>
      <c r="S3465" s="53"/>
    </row>
    <row r="3466" spans="1:19" x14ac:dyDescent="0.3">
      <c r="A3466" s="106"/>
      <c r="B3466" s="59"/>
      <c r="C3466" s="137" t="str">
        <f t="shared" si="54"/>
        <v/>
      </c>
      <c r="D3466" s="138" t="str">
        <f>IF(NOT(ISBLANK(B3466)),IF(AND(MONTH(B3466)&gt;=4,MONTH(B3466)&lt;=12,B3466&gt;=DATE(INT(LEFT('Fiscal Year'!$B$2,4)),4,1),B3466&lt;=DATE(INT(CONCATENATE("20",RIGHT('Fiscal Year'!$B$2,2))),3,31)),1,0),"")</f>
        <v/>
      </c>
      <c r="E3466" s="138" t="str">
        <f>IF(NOT(ISBLANK(B3466)),IF(AND(MONTH(B3466)&gt;=1,MONTH(B3466)&lt;=3,B3466&gt;=DATE(INT(LEFT('Fiscal Year'!$B$2,4)),4,1),B3466&lt;=DATE(INT(CONCATENATE("20",RIGHT('Fiscal Year'!$B$2,2))),3,31)),1,0),"")</f>
        <v/>
      </c>
      <c r="F3466" s="139" t="str">
        <f>IF(NOT(ISBLANK(B3466)),IF(B3466&lt;'Fiscal Year'!$B$3,1,0),"")</f>
        <v/>
      </c>
      <c r="G3466" s="10"/>
      <c r="H3466" s="10"/>
      <c r="I3466" s="40"/>
      <c r="J3466" s="40"/>
      <c r="K3466" s="53"/>
      <c r="L3466" s="53"/>
      <c r="M3466" s="53"/>
      <c r="N3466" s="53"/>
      <c r="O3466" s="53"/>
      <c r="P3466" s="53"/>
      <c r="Q3466" s="53"/>
      <c r="R3466" s="53"/>
      <c r="S3466" s="53"/>
    </row>
    <row r="3467" spans="1:19" x14ac:dyDescent="0.3">
      <c r="A3467" s="106"/>
      <c r="B3467" s="59"/>
      <c r="C3467" s="137" t="str">
        <f t="shared" si="54"/>
        <v/>
      </c>
      <c r="D3467" s="138" t="str">
        <f>IF(NOT(ISBLANK(B3467)),IF(AND(MONTH(B3467)&gt;=4,MONTH(B3467)&lt;=12,B3467&gt;=DATE(INT(LEFT('Fiscal Year'!$B$2,4)),4,1),B3467&lt;=DATE(INT(CONCATENATE("20",RIGHT('Fiscal Year'!$B$2,2))),3,31)),1,0),"")</f>
        <v/>
      </c>
      <c r="E3467" s="138" t="str">
        <f>IF(NOT(ISBLANK(B3467)),IF(AND(MONTH(B3467)&gt;=1,MONTH(B3467)&lt;=3,B3467&gt;=DATE(INT(LEFT('Fiscal Year'!$B$2,4)),4,1),B3467&lt;=DATE(INT(CONCATENATE("20",RIGHT('Fiscal Year'!$B$2,2))),3,31)),1,0),"")</f>
        <v/>
      </c>
      <c r="F3467" s="139" t="str">
        <f>IF(NOT(ISBLANK(B3467)),IF(B3467&lt;'Fiscal Year'!$B$3,1,0),"")</f>
        <v/>
      </c>
      <c r="G3467" s="10"/>
      <c r="H3467" s="10"/>
      <c r="I3467" s="40"/>
      <c r="J3467" s="40"/>
      <c r="K3467" s="53"/>
      <c r="L3467" s="53"/>
      <c r="M3467" s="53"/>
      <c r="N3467" s="53"/>
      <c r="O3467" s="53"/>
      <c r="P3467" s="53"/>
      <c r="Q3467" s="53"/>
      <c r="R3467" s="53"/>
      <c r="S3467" s="53"/>
    </row>
    <row r="3468" spans="1:19" x14ac:dyDescent="0.3">
      <c r="A3468" s="106"/>
      <c r="B3468" s="59"/>
      <c r="C3468" s="137" t="str">
        <f t="shared" si="54"/>
        <v/>
      </c>
      <c r="D3468" s="138" t="str">
        <f>IF(NOT(ISBLANK(B3468)),IF(AND(MONTH(B3468)&gt;=4,MONTH(B3468)&lt;=12,B3468&gt;=DATE(INT(LEFT('Fiscal Year'!$B$2,4)),4,1),B3468&lt;=DATE(INT(CONCATENATE("20",RIGHT('Fiscal Year'!$B$2,2))),3,31)),1,0),"")</f>
        <v/>
      </c>
      <c r="E3468" s="138" t="str">
        <f>IF(NOT(ISBLANK(B3468)),IF(AND(MONTH(B3468)&gt;=1,MONTH(B3468)&lt;=3,B3468&gt;=DATE(INT(LEFT('Fiscal Year'!$B$2,4)),4,1),B3468&lt;=DATE(INT(CONCATENATE("20",RIGHT('Fiscal Year'!$B$2,2))),3,31)),1,0),"")</f>
        <v/>
      </c>
      <c r="F3468" s="139" t="str">
        <f>IF(NOT(ISBLANK(B3468)),IF(B3468&lt;'Fiscal Year'!$B$3,1,0),"")</f>
        <v/>
      </c>
      <c r="G3468" s="10"/>
      <c r="H3468" s="10"/>
      <c r="I3468" s="40"/>
      <c r="J3468" s="40"/>
      <c r="K3468" s="53"/>
      <c r="L3468" s="53"/>
      <c r="M3468" s="53"/>
      <c r="N3468" s="53"/>
      <c r="O3468" s="53"/>
      <c r="P3468" s="53"/>
      <c r="Q3468" s="53"/>
      <c r="R3468" s="53"/>
      <c r="S3468" s="53"/>
    </row>
    <row r="3469" spans="1:19" x14ac:dyDescent="0.3">
      <c r="A3469" s="106"/>
      <c r="B3469" s="59"/>
      <c r="C3469" s="137" t="str">
        <f t="shared" si="54"/>
        <v/>
      </c>
      <c r="D3469" s="138" t="str">
        <f>IF(NOT(ISBLANK(B3469)),IF(AND(MONTH(B3469)&gt;=4,MONTH(B3469)&lt;=12,B3469&gt;=DATE(INT(LEFT('Fiscal Year'!$B$2,4)),4,1),B3469&lt;=DATE(INT(CONCATENATE("20",RIGHT('Fiscal Year'!$B$2,2))),3,31)),1,0),"")</f>
        <v/>
      </c>
      <c r="E3469" s="138" t="str">
        <f>IF(NOT(ISBLANK(B3469)),IF(AND(MONTH(B3469)&gt;=1,MONTH(B3469)&lt;=3,B3469&gt;=DATE(INT(LEFT('Fiscal Year'!$B$2,4)),4,1),B3469&lt;=DATE(INT(CONCATENATE("20",RIGHT('Fiscal Year'!$B$2,2))),3,31)),1,0),"")</f>
        <v/>
      </c>
      <c r="F3469" s="139" t="str">
        <f>IF(NOT(ISBLANK(B3469)),IF(B3469&lt;'Fiscal Year'!$B$3,1,0),"")</f>
        <v/>
      </c>
      <c r="G3469" s="10"/>
      <c r="H3469" s="10"/>
      <c r="I3469" s="40"/>
      <c r="J3469" s="40"/>
      <c r="K3469" s="53"/>
      <c r="L3469" s="53"/>
      <c r="M3469" s="53"/>
      <c r="N3469" s="53"/>
      <c r="O3469" s="53"/>
      <c r="P3469" s="53"/>
      <c r="Q3469" s="53"/>
      <c r="R3469" s="53"/>
      <c r="S3469" s="53"/>
    </row>
    <row r="3470" spans="1:19" x14ac:dyDescent="0.3">
      <c r="A3470" s="106"/>
      <c r="B3470" s="59"/>
      <c r="C3470" s="137" t="str">
        <f t="shared" si="54"/>
        <v/>
      </c>
      <c r="D3470" s="138" t="str">
        <f>IF(NOT(ISBLANK(B3470)),IF(AND(MONTH(B3470)&gt;=4,MONTH(B3470)&lt;=12,B3470&gt;=DATE(INT(LEFT('Fiscal Year'!$B$2,4)),4,1),B3470&lt;=DATE(INT(CONCATENATE("20",RIGHT('Fiscal Year'!$B$2,2))),3,31)),1,0),"")</f>
        <v/>
      </c>
      <c r="E3470" s="138" t="str">
        <f>IF(NOT(ISBLANK(B3470)),IF(AND(MONTH(B3470)&gt;=1,MONTH(B3470)&lt;=3,B3470&gt;=DATE(INT(LEFT('Fiscal Year'!$B$2,4)),4,1),B3470&lt;=DATE(INT(CONCATENATE("20",RIGHT('Fiscal Year'!$B$2,2))),3,31)),1,0),"")</f>
        <v/>
      </c>
      <c r="F3470" s="139" t="str">
        <f>IF(NOT(ISBLANK(B3470)),IF(B3470&lt;'Fiscal Year'!$B$3,1,0),"")</f>
        <v/>
      </c>
      <c r="G3470" s="10"/>
      <c r="H3470" s="10"/>
      <c r="I3470" s="40"/>
      <c r="J3470" s="40"/>
      <c r="K3470" s="53"/>
      <c r="L3470" s="53"/>
      <c r="M3470" s="53"/>
      <c r="N3470" s="53"/>
      <c r="O3470" s="53"/>
      <c r="P3470" s="53"/>
      <c r="Q3470" s="53"/>
      <c r="R3470" s="53"/>
      <c r="S3470" s="53"/>
    </row>
    <row r="3471" spans="1:19" x14ac:dyDescent="0.3">
      <c r="A3471" s="106"/>
      <c r="B3471" s="59"/>
      <c r="C3471" s="137" t="str">
        <f t="shared" si="54"/>
        <v/>
      </c>
      <c r="D3471" s="138" t="str">
        <f>IF(NOT(ISBLANK(B3471)),IF(AND(MONTH(B3471)&gt;=4,MONTH(B3471)&lt;=12,B3471&gt;=DATE(INT(LEFT('Fiscal Year'!$B$2,4)),4,1),B3471&lt;=DATE(INT(CONCATENATE("20",RIGHT('Fiscal Year'!$B$2,2))),3,31)),1,0),"")</f>
        <v/>
      </c>
      <c r="E3471" s="138" t="str">
        <f>IF(NOT(ISBLANK(B3471)),IF(AND(MONTH(B3471)&gt;=1,MONTH(B3471)&lt;=3,B3471&gt;=DATE(INT(LEFT('Fiscal Year'!$B$2,4)),4,1),B3471&lt;=DATE(INT(CONCATENATE("20",RIGHT('Fiscal Year'!$B$2,2))),3,31)),1,0),"")</f>
        <v/>
      </c>
      <c r="F3471" s="139" t="str">
        <f>IF(NOT(ISBLANK(B3471)),IF(B3471&lt;'Fiscal Year'!$B$3,1,0),"")</f>
        <v/>
      </c>
      <c r="G3471" s="10"/>
      <c r="H3471" s="10"/>
      <c r="I3471" s="40"/>
      <c r="J3471" s="40"/>
      <c r="K3471" s="53"/>
      <c r="L3471" s="53"/>
      <c r="M3471" s="53"/>
      <c r="N3471" s="53"/>
      <c r="O3471" s="53"/>
      <c r="P3471" s="53"/>
      <c r="Q3471" s="53"/>
      <c r="R3471" s="53"/>
      <c r="S3471" s="53"/>
    </row>
    <row r="3472" spans="1:19" x14ac:dyDescent="0.3">
      <c r="A3472" s="106"/>
      <c r="B3472" s="59"/>
      <c r="C3472" s="137" t="str">
        <f t="shared" si="54"/>
        <v/>
      </c>
      <c r="D3472" s="138" t="str">
        <f>IF(NOT(ISBLANK(B3472)),IF(AND(MONTH(B3472)&gt;=4,MONTH(B3472)&lt;=12,B3472&gt;=DATE(INT(LEFT('Fiscal Year'!$B$2,4)),4,1),B3472&lt;=DATE(INT(CONCATENATE("20",RIGHT('Fiscal Year'!$B$2,2))),3,31)),1,0),"")</f>
        <v/>
      </c>
      <c r="E3472" s="138" t="str">
        <f>IF(NOT(ISBLANK(B3472)),IF(AND(MONTH(B3472)&gt;=1,MONTH(B3472)&lt;=3,B3472&gt;=DATE(INT(LEFT('Fiscal Year'!$B$2,4)),4,1),B3472&lt;=DATE(INT(CONCATENATE("20",RIGHT('Fiscal Year'!$B$2,2))),3,31)),1,0),"")</f>
        <v/>
      </c>
      <c r="F3472" s="139" t="str">
        <f>IF(NOT(ISBLANK(B3472)),IF(B3472&lt;'Fiscal Year'!$B$3,1,0),"")</f>
        <v/>
      </c>
      <c r="G3472" s="10"/>
      <c r="H3472" s="10"/>
      <c r="I3472" s="40"/>
      <c r="J3472" s="40"/>
      <c r="K3472" s="53"/>
      <c r="L3472" s="53"/>
      <c r="M3472" s="53"/>
      <c r="N3472" s="53"/>
      <c r="O3472" s="53"/>
      <c r="P3472" s="53"/>
      <c r="Q3472" s="53"/>
      <c r="R3472" s="53"/>
      <c r="S3472" s="53"/>
    </row>
    <row r="3473" spans="1:19" x14ac:dyDescent="0.3">
      <c r="A3473" s="106"/>
      <c r="B3473" s="59"/>
      <c r="C3473" s="137" t="str">
        <f t="shared" si="54"/>
        <v/>
      </c>
      <c r="D3473" s="138" t="str">
        <f>IF(NOT(ISBLANK(B3473)),IF(AND(MONTH(B3473)&gt;=4,MONTH(B3473)&lt;=12,B3473&gt;=DATE(INT(LEFT('Fiscal Year'!$B$2,4)),4,1),B3473&lt;=DATE(INT(CONCATENATE("20",RIGHT('Fiscal Year'!$B$2,2))),3,31)),1,0),"")</f>
        <v/>
      </c>
      <c r="E3473" s="138" t="str">
        <f>IF(NOT(ISBLANK(B3473)),IF(AND(MONTH(B3473)&gt;=1,MONTH(B3473)&lt;=3,B3473&gt;=DATE(INT(LEFT('Fiscal Year'!$B$2,4)),4,1),B3473&lt;=DATE(INT(CONCATENATE("20",RIGHT('Fiscal Year'!$B$2,2))),3,31)),1,0),"")</f>
        <v/>
      </c>
      <c r="F3473" s="139" t="str">
        <f>IF(NOT(ISBLANK(B3473)),IF(B3473&lt;'Fiscal Year'!$B$3,1,0),"")</f>
        <v/>
      </c>
      <c r="G3473" s="10"/>
      <c r="H3473" s="10"/>
      <c r="I3473" s="40"/>
      <c r="J3473" s="40"/>
      <c r="K3473" s="53"/>
      <c r="L3473" s="53"/>
      <c r="M3473" s="53"/>
      <c r="N3473" s="53"/>
      <c r="O3473" s="53"/>
      <c r="P3473" s="53"/>
      <c r="Q3473" s="53"/>
      <c r="R3473" s="53"/>
      <c r="S3473" s="53"/>
    </row>
    <row r="3474" spans="1:19" x14ac:dyDescent="0.3">
      <c r="A3474" s="106"/>
      <c r="B3474" s="59"/>
      <c r="C3474" s="137" t="str">
        <f t="shared" si="54"/>
        <v/>
      </c>
      <c r="D3474" s="138" t="str">
        <f>IF(NOT(ISBLANK(B3474)),IF(AND(MONTH(B3474)&gt;=4,MONTH(B3474)&lt;=12,B3474&gt;=DATE(INT(LEFT('Fiscal Year'!$B$2,4)),4,1),B3474&lt;=DATE(INT(CONCATENATE("20",RIGHT('Fiscal Year'!$B$2,2))),3,31)),1,0),"")</f>
        <v/>
      </c>
      <c r="E3474" s="138" t="str">
        <f>IF(NOT(ISBLANK(B3474)),IF(AND(MONTH(B3474)&gt;=1,MONTH(B3474)&lt;=3,B3474&gt;=DATE(INT(LEFT('Fiscal Year'!$B$2,4)),4,1),B3474&lt;=DATE(INT(CONCATENATE("20",RIGHT('Fiscal Year'!$B$2,2))),3,31)),1,0),"")</f>
        <v/>
      </c>
      <c r="F3474" s="139" t="str">
        <f>IF(NOT(ISBLANK(B3474)),IF(B3474&lt;'Fiscal Year'!$B$3,1,0),"")</f>
        <v/>
      </c>
      <c r="G3474" s="10"/>
      <c r="H3474" s="10"/>
      <c r="I3474" s="40"/>
      <c r="J3474" s="40"/>
      <c r="K3474" s="53"/>
      <c r="L3474" s="53"/>
      <c r="M3474" s="53"/>
      <c r="N3474" s="53"/>
      <c r="O3474" s="53"/>
      <c r="P3474" s="53"/>
      <c r="Q3474" s="53"/>
      <c r="R3474" s="53"/>
      <c r="S3474" s="53"/>
    </row>
    <row r="3475" spans="1:19" x14ac:dyDescent="0.3">
      <c r="A3475" s="106"/>
      <c r="B3475" s="59"/>
      <c r="C3475" s="137" t="str">
        <f t="shared" si="54"/>
        <v/>
      </c>
      <c r="D3475" s="138" t="str">
        <f>IF(NOT(ISBLANK(B3475)),IF(AND(MONTH(B3475)&gt;=4,MONTH(B3475)&lt;=12,B3475&gt;=DATE(INT(LEFT('Fiscal Year'!$B$2,4)),4,1),B3475&lt;=DATE(INT(CONCATENATE("20",RIGHT('Fiscal Year'!$B$2,2))),3,31)),1,0),"")</f>
        <v/>
      </c>
      <c r="E3475" s="138" t="str">
        <f>IF(NOT(ISBLANK(B3475)),IF(AND(MONTH(B3475)&gt;=1,MONTH(B3475)&lt;=3,B3475&gt;=DATE(INT(LEFT('Fiscal Year'!$B$2,4)),4,1),B3475&lt;=DATE(INT(CONCATENATE("20",RIGHT('Fiscal Year'!$B$2,2))),3,31)),1,0),"")</f>
        <v/>
      </c>
      <c r="F3475" s="139" t="str">
        <f>IF(NOT(ISBLANK(B3475)),IF(B3475&lt;'Fiscal Year'!$B$3,1,0),"")</f>
        <v/>
      </c>
      <c r="G3475" s="10"/>
      <c r="H3475" s="10"/>
      <c r="I3475" s="40"/>
      <c r="J3475" s="40"/>
      <c r="K3475" s="53"/>
      <c r="L3475" s="53"/>
      <c r="M3475" s="53"/>
      <c r="N3475" s="53"/>
      <c r="O3475" s="53"/>
      <c r="P3475" s="53"/>
      <c r="Q3475" s="53"/>
      <c r="R3475" s="53"/>
      <c r="S3475" s="53"/>
    </row>
    <row r="3476" spans="1:19" x14ac:dyDescent="0.3">
      <c r="A3476" s="106"/>
      <c r="B3476" s="59"/>
      <c r="C3476" s="137" t="str">
        <f t="shared" si="54"/>
        <v/>
      </c>
      <c r="D3476" s="138" t="str">
        <f>IF(NOT(ISBLANK(B3476)),IF(AND(MONTH(B3476)&gt;=4,MONTH(B3476)&lt;=12,B3476&gt;=DATE(INT(LEFT('Fiscal Year'!$B$2,4)),4,1),B3476&lt;=DATE(INT(CONCATENATE("20",RIGHT('Fiscal Year'!$B$2,2))),3,31)),1,0),"")</f>
        <v/>
      </c>
      <c r="E3476" s="138" t="str">
        <f>IF(NOT(ISBLANK(B3476)),IF(AND(MONTH(B3476)&gt;=1,MONTH(B3476)&lt;=3,B3476&gt;=DATE(INT(LEFT('Fiscal Year'!$B$2,4)),4,1),B3476&lt;=DATE(INT(CONCATENATE("20",RIGHT('Fiscal Year'!$B$2,2))),3,31)),1,0),"")</f>
        <v/>
      </c>
      <c r="F3476" s="139" t="str">
        <f>IF(NOT(ISBLANK(B3476)),IF(B3476&lt;'Fiscal Year'!$B$3,1,0),"")</f>
        <v/>
      </c>
      <c r="G3476" s="10"/>
      <c r="H3476" s="10"/>
      <c r="I3476" s="40"/>
      <c r="J3476" s="40"/>
      <c r="K3476" s="53"/>
      <c r="L3476" s="53"/>
      <c r="M3476" s="53"/>
      <c r="N3476" s="53"/>
      <c r="O3476" s="53"/>
      <c r="P3476" s="53"/>
      <c r="Q3476" s="53"/>
      <c r="R3476" s="53"/>
      <c r="S3476" s="53"/>
    </row>
    <row r="3477" spans="1:19" x14ac:dyDescent="0.3">
      <c r="A3477" s="106"/>
      <c r="B3477" s="59"/>
      <c r="C3477" s="137" t="str">
        <f t="shared" si="54"/>
        <v/>
      </c>
      <c r="D3477" s="138" t="str">
        <f>IF(NOT(ISBLANK(B3477)),IF(AND(MONTH(B3477)&gt;=4,MONTH(B3477)&lt;=12,B3477&gt;=DATE(INT(LEFT('Fiscal Year'!$B$2,4)),4,1),B3477&lt;=DATE(INT(CONCATENATE("20",RIGHT('Fiscal Year'!$B$2,2))),3,31)),1,0),"")</f>
        <v/>
      </c>
      <c r="E3477" s="138" t="str">
        <f>IF(NOT(ISBLANK(B3477)),IF(AND(MONTH(B3477)&gt;=1,MONTH(B3477)&lt;=3,B3477&gt;=DATE(INT(LEFT('Fiscal Year'!$B$2,4)),4,1),B3477&lt;=DATE(INT(CONCATENATE("20",RIGHT('Fiscal Year'!$B$2,2))),3,31)),1,0),"")</f>
        <v/>
      </c>
      <c r="F3477" s="139" t="str">
        <f>IF(NOT(ISBLANK(B3477)),IF(B3477&lt;'Fiscal Year'!$B$3,1,0),"")</f>
        <v/>
      </c>
      <c r="G3477" s="10"/>
      <c r="H3477" s="10"/>
      <c r="I3477" s="40"/>
      <c r="J3477" s="40"/>
      <c r="K3477" s="53"/>
      <c r="L3477" s="53"/>
      <c r="M3477" s="53"/>
      <c r="N3477" s="53"/>
      <c r="O3477" s="53"/>
      <c r="P3477" s="53"/>
      <c r="Q3477" s="53"/>
      <c r="R3477" s="53"/>
      <c r="S3477" s="53"/>
    </row>
    <row r="3478" spans="1:19" x14ac:dyDescent="0.3">
      <c r="A3478" s="106"/>
      <c r="B3478" s="59"/>
      <c r="C3478" s="137" t="str">
        <f t="shared" si="54"/>
        <v/>
      </c>
      <c r="D3478" s="138" t="str">
        <f>IF(NOT(ISBLANK(B3478)),IF(AND(MONTH(B3478)&gt;=4,MONTH(B3478)&lt;=12,B3478&gt;=DATE(INT(LEFT('Fiscal Year'!$B$2,4)),4,1),B3478&lt;=DATE(INT(CONCATENATE("20",RIGHT('Fiscal Year'!$B$2,2))),3,31)),1,0),"")</f>
        <v/>
      </c>
      <c r="E3478" s="138" t="str">
        <f>IF(NOT(ISBLANK(B3478)),IF(AND(MONTH(B3478)&gt;=1,MONTH(B3478)&lt;=3,B3478&gt;=DATE(INT(LEFT('Fiscal Year'!$B$2,4)),4,1),B3478&lt;=DATE(INT(CONCATENATE("20",RIGHT('Fiscal Year'!$B$2,2))),3,31)),1,0),"")</f>
        <v/>
      </c>
      <c r="F3478" s="139" t="str">
        <f>IF(NOT(ISBLANK(B3478)),IF(B3478&lt;'Fiscal Year'!$B$3,1,0),"")</f>
        <v/>
      </c>
      <c r="G3478" s="10"/>
      <c r="H3478" s="10"/>
      <c r="I3478" s="40"/>
      <c r="J3478" s="40"/>
      <c r="K3478" s="53"/>
      <c r="L3478" s="53"/>
      <c r="M3478" s="53"/>
      <c r="N3478" s="53"/>
      <c r="O3478" s="53"/>
      <c r="P3478" s="53"/>
      <c r="Q3478" s="53"/>
      <c r="R3478" s="53"/>
      <c r="S3478" s="53"/>
    </row>
    <row r="3479" spans="1:19" x14ac:dyDescent="0.3">
      <c r="A3479" s="106"/>
      <c r="B3479" s="59"/>
      <c r="C3479" s="137" t="str">
        <f t="shared" si="54"/>
        <v/>
      </c>
      <c r="D3479" s="138" t="str">
        <f>IF(NOT(ISBLANK(B3479)),IF(AND(MONTH(B3479)&gt;=4,MONTH(B3479)&lt;=12,B3479&gt;=DATE(INT(LEFT('Fiscal Year'!$B$2,4)),4,1),B3479&lt;=DATE(INT(CONCATENATE("20",RIGHT('Fiscal Year'!$B$2,2))),3,31)),1,0),"")</f>
        <v/>
      </c>
      <c r="E3479" s="138" t="str">
        <f>IF(NOT(ISBLANK(B3479)),IF(AND(MONTH(B3479)&gt;=1,MONTH(B3479)&lt;=3,B3479&gt;=DATE(INT(LEFT('Fiscal Year'!$B$2,4)),4,1),B3479&lt;=DATE(INT(CONCATENATE("20",RIGHT('Fiscal Year'!$B$2,2))),3,31)),1,0),"")</f>
        <v/>
      </c>
      <c r="F3479" s="139" t="str">
        <f>IF(NOT(ISBLANK(B3479)),IF(B3479&lt;'Fiscal Year'!$B$3,1,0),"")</f>
        <v/>
      </c>
      <c r="G3479" s="10"/>
      <c r="H3479" s="10"/>
      <c r="I3479" s="40"/>
      <c r="J3479" s="40"/>
      <c r="K3479" s="53"/>
      <c r="L3479" s="53"/>
      <c r="M3479" s="53"/>
      <c r="N3479" s="53"/>
      <c r="O3479" s="53"/>
      <c r="P3479" s="53"/>
      <c r="Q3479" s="53"/>
      <c r="R3479" s="53"/>
      <c r="S3479" s="53"/>
    </row>
    <row r="3480" spans="1:19" x14ac:dyDescent="0.3">
      <c r="A3480" s="106"/>
      <c r="B3480" s="59"/>
      <c r="C3480" s="137" t="str">
        <f t="shared" si="54"/>
        <v/>
      </c>
      <c r="D3480" s="138" t="str">
        <f>IF(NOT(ISBLANK(B3480)),IF(AND(MONTH(B3480)&gt;=4,MONTH(B3480)&lt;=12,B3480&gt;=DATE(INT(LEFT('Fiscal Year'!$B$2,4)),4,1),B3480&lt;=DATE(INT(CONCATENATE("20",RIGHT('Fiscal Year'!$B$2,2))),3,31)),1,0),"")</f>
        <v/>
      </c>
      <c r="E3480" s="138" t="str">
        <f>IF(NOT(ISBLANK(B3480)),IF(AND(MONTH(B3480)&gt;=1,MONTH(B3480)&lt;=3,B3480&gt;=DATE(INT(LEFT('Fiscal Year'!$B$2,4)),4,1),B3480&lt;=DATE(INT(CONCATENATE("20",RIGHT('Fiscal Year'!$B$2,2))),3,31)),1,0),"")</f>
        <v/>
      </c>
      <c r="F3480" s="139" t="str">
        <f>IF(NOT(ISBLANK(B3480)),IF(B3480&lt;'Fiscal Year'!$B$3,1,0),"")</f>
        <v/>
      </c>
      <c r="G3480" s="10"/>
      <c r="H3480" s="10"/>
      <c r="I3480" s="40"/>
      <c r="J3480" s="40"/>
      <c r="K3480" s="53"/>
      <c r="L3480" s="53"/>
      <c r="M3480" s="53"/>
      <c r="N3480" s="53"/>
      <c r="O3480" s="53"/>
      <c r="P3480" s="53"/>
      <c r="Q3480" s="53"/>
      <c r="R3480" s="53"/>
      <c r="S3480" s="53"/>
    </row>
    <row r="3481" spans="1:19" x14ac:dyDescent="0.3">
      <c r="A3481" s="106"/>
      <c r="B3481" s="59"/>
      <c r="C3481" s="137" t="str">
        <f t="shared" si="54"/>
        <v/>
      </c>
      <c r="D3481" s="138" t="str">
        <f>IF(NOT(ISBLANK(B3481)),IF(AND(MONTH(B3481)&gt;=4,MONTH(B3481)&lt;=12,B3481&gt;=DATE(INT(LEFT('Fiscal Year'!$B$2,4)),4,1),B3481&lt;=DATE(INT(CONCATENATE("20",RIGHT('Fiscal Year'!$B$2,2))),3,31)),1,0),"")</f>
        <v/>
      </c>
      <c r="E3481" s="138" t="str">
        <f>IF(NOT(ISBLANK(B3481)),IF(AND(MONTH(B3481)&gt;=1,MONTH(B3481)&lt;=3,B3481&gt;=DATE(INT(LEFT('Fiscal Year'!$B$2,4)),4,1),B3481&lt;=DATE(INT(CONCATENATE("20",RIGHT('Fiscal Year'!$B$2,2))),3,31)),1,0),"")</f>
        <v/>
      </c>
      <c r="F3481" s="139" t="str">
        <f>IF(NOT(ISBLANK(B3481)),IF(B3481&lt;'Fiscal Year'!$B$3,1,0),"")</f>
        <v/>
      </c>
      <c r="G3481" s="10"/>
      <c r="H3481" s="10"/>
      <c r="I3481" s="40"/>
      <c r="J3481" s="40"/>
      <c r="K3481" s="53"/>
      <c r="L3481" s="53"/>
      <c r="M3481" s="53"/>
      <c r="N3481" s="53"/>
      <c r="O3481" s="53"/>
      <c r="P3481" s="53"/>
      <c r="Q3481" s="53"/>
      <c r="R3481" s="53"/>
      <c r="S3481" s="53"/>
    </row>
    <row r="3482" spans="1:19" x14ac:dyDescent="0.3">
      <c r="A3482" s="106"/>
      <c r="B3482" s="59"/>
      <c r="C3482" s="137" t="str">
        <f t="shared" si="54"/>
        <v/>
      </c>
      <c r="D3482" s="138" t="str">
        <f>IF(NOT(ISBLANK(B3482)),IF(AND(MONTH(B3482)&gt;=4,MONTH(B3482)&lt;=12,B3482&gt;=DATE(INT(LEFT('Fiscal Year'!$B$2,4)),4,1),B3482&lt;=DATE(INT(CONCATENATE("20",RIGHT('Fiscal Year'!$B$2,2))),3,31)),1,0),"")</f>
        <v/>
      </c>
      <c r="E3482" s="138" t="str">
        <f>IF(NOT(ISBLANK(B3482)),IF(AND(MONTH(B3482)&gt;=1,MONTH(B3482)&lt;=3,B3482&gt;=DATE(INT(LEFT('Fiscal Year'!$B$2,4)),4,1),B3482&lt;=DATE(INT(CONCATENATE("20",RIGHT('Fiscal Year'!$B$2,2))),3,31)),1,0),"")</f>
        <v/>
      </c>
      <c r="F3482" s="139" t="str">
        <f>IF(NOT(ISBLANK(B3482)),IF(B3482&lt;'Fiscal Year'!$B$3,1,0),"")</f>
        <v/>
      </c>
      <c r="G3482" s="10"/>
      <c r="H3482" s="10"/>
      <c r="I3482" s="40"/>
      <c r="J3482" s="40"/>
      <c r="K3482" s="53"/>
      <c r="L3482" s="53"/>
      <c r="M3482" s="53"/>
      <c r="N3482" s="53"/>
      <c r="O3482" s="53"/>
      <c r="P3482" s="53"/>
      <c r="Q3482" s="53"/>
      <c r="R3482" s="53"/>
      <c r="S3482" s="53"/>
    </row>
    <row r="3483" spans="1:19" x14ac:dyDescent="0.3">
      <c r="A3483" s="106"/>
      <c r="B3483" s="59"/>
      <c r="C3483" s="137" t="str">
        <f t="shared" si="54"/>
        <v/>
      </c>
      <c r="D3483" s="138" t="str">
        <f>IF(NOT(ISBLANK(B3483)),IF(AND(MONTH(B3483)&gt;=4,MONTH(B3483)&lt;=12,B3483&gt;=DATE(INT(LEFT('Fiscal Year'!$B$2,4)),4,1),B3483&lt;=DATE(INT(CONCATENATE("20",RIGHT('Fiscal Year'!$B$2,2))),3,31)),1,0),"")</f>
        <v/>
      </c>
      <c r="E3483" s="138" t="str">
        <f>IF(NOT(ISBLANK(B3483)),IF(AND(MONTH(B3483)&gt;=1,MONTH(B3483)&lt;=3,B3483&gt;=DATE(INT(LEFT('Fiscal Year'!$B$2,4)),4,1),B3483&lt;=DATE(INT(CONCATENATE("20",RIGHT('Fiscal Year'!$B$2,2))),3,31)),1,0),"")</f>
        <v/>
      </c>
      <c r="F3483" s="139" t="str">
        <f>IF(NOT(ISBLANK(B3483)),IF(B3483&lt;'Fiscal Year'!$B$3,1,0),"")</f>
        <v/>
      </c>
      <c r="G3483" s="10"/>
      <c r="H3483" s="10"/>
      <c r="I3483" s="40"/>
      <c r="J3483" s="40"/>
      <c r="K3483" s="53"/>
      <c r="L3483" s="53"/>
      <c r="M3483" s="53"/>
      <c r="N3483" s="53"/>
      <c r="O3483" s="53"/>
      <c r="P3483" s="53"/>
      <c r="Q3483" s="53"/>
      <c r="R3483" s="53"/>
      <c r="S3483" s="53"/>
    </row>
    <row r="3484" spans="1:19" x14ac:dyDescent="0.3">
      <c r="A3484" s="106"/>
      <c r="B3484" s="59"/>
      <c r="C3484" s="137" t="str">
        <f t="shared" si="54"/>
        <v/>
      </c>
      <c r="D3484" s="138" t="str">
        <f>IF(NOT(ISBLANK(B3484)),IF(AND(MONTH(B3484)&gt;=4,MONTH(B3484)&lt;=12,B3484&gt;=DATE(INT(LEFT('Fiscal Year'!$B$2,4)),4,1),B3484&lt;=DATE(INT(CONCATENATE("20",RIGHT('Fiscal Year'!$B$2,2))),3,31)),1,0),"")</f>
        <v/>
      </c>
      <c r="E3484" s="138" t="str">
        <f>IF(NOT(ISBLANK(B3484)),IF(AND(MONTH(B3484)&gt;=1,MONTH(B3484)&lt;=3,B3484&gt;=DATE(INT(LEFT('Fiscal Year'!$B$2,4)),4,1),B3484&lt;=DATE(INT(CONCATENATE("20",RIGHT('Fiscal Year'!$B$2,2))),3,31)),1,0),"")</f>
        <v/>
      </c>
      <c r="F3484" s="139" t="str">
        <f>IF(NOT(ISBLANK(B3484)),IF(B3484&lt;'Fiscal Year'!$B$3,1,0),"")</f>
        <v/>
      </c>
      <c r="G3484" s="10"/>
      <c r="H3484" s="10"/>
      <c r="I3484" s="40"/>
      <c r="J3484" s="40"/>
      <c r="K3484" s="53"/>
      <c r="L3484" s="53"/>
      <c r="M3484" s="53"/>
      <c r="N3484" s="53"/>
      <c r="O3484" s="53"/>
      <c r="P3484" s="53"/>
      <c r="Q3484" s="53"/>
      <c r="R3484" s="53"/>
      <c r="S3484" s="53"/>
    </row>
    <row r="3485" spans="1:19" x14ac:dyDescent="0.3">
      <c r="A3485" s="106"/>
      <c r="B3485" s="59"/>
      <c r="C3485" s="137" t="str">
        <f t="shared" si="54"/>
        <v/>
      </c>
      <c r="D3485" s="138" t="str">
        <f>IF(NOT(ISBLANK(B3485)),IF(AND(MONTH(B3485)&gt;=4,MONTH(B3485)&lt;=12,B3485&gt;=DATE(INT(LEFT('Fiscal Year'!$B$2,4)),4,1),B3485&lt;=DATE(INT(CONCATENATE("20",RIGHT('Fiscal Year'!$B$2,2))),3,31)),1,0),"")</f>
        <v/>
      </c>
      <c r="E3485" s="138" t="str">
        <f>IF(NOT(ISBLANK(B3485)),IF(AND(MONTH(B3485)&gt;=1,MONTH(B3485)&lt;=3,B3485&gt;=DATE(INT(LEFT('Fiscal Year'!$B$2,4)),4,1),B3485&lt;=DATE(INT(CONCATENATE("20",RIGHT('Fiscal Year'!$B$2,2))),3,31)),1,0),"")</f>
        <v/>
      </c>
      <c r="F3485" s="139" t="str">
        <f>IF(NOT(ISBLANK(B3485)),IF(B3485&lt;'Fiscal Year'!$B$3,1,0),"")</f>
        <v/>
      </c>
      <c r="G3485" s="10"/>
      <c r="H3485" s="10"/>
      <c r="I3485" s="40"/>
      <c r="J3485" s="40"/>
      <c r="K3485" s="53"/>
      <c r="L3485" s="53"/>
      <c r="M3485" s="53"/>
      <c r="N3485" s="53"/>
      <c r="O3485" s="53"/>
      <c r="P3485" s="53"/>
      <c r="Q3485" s="53"/>
      <c r="R3485" s="53"/>
      <c r="S3485" s="53"/>
    </row>
    <row r="3486" spans="1:19" x14ac:dyDescent="0.3">
      <c r="A3486" s="106"/>
      <c r="B3486" s="59"/>
      <c r="C3486" s="137" t="str">
        <f t="shared" si="54"/>
        <v/>
      </c>
      <c r="D3486" s="138" t="str">
        <f>IF(NOT(ISBLANK(B3486)),IF(AND(MONTH(B3486)&gt;=4,MONTH(B3486)&lt;=12,B3486&gt;=DATE(INT(LEFT('Fiscal Year'!$B$2,4)),4,1),B3486&lt;=DATE(INT(CONCATENATE("20",RIGHT('Fiscal Year'!$B$2,2))),3,31)),1,0),"")</f>
        <v/>
      </c>
      <c r="E3486" s="138" t="str">
        <f>IF(NOT(ISBLANK(B3486)),IF(AND(MONTH(B3486)&gt;=1,MONTH(B3486)&lt;=3,B3486&gt;=DATE(INT(LEFT('Fiscal Year'!$B$2,4)),4,1),B3486&lt;=DATE(INT(CONCATENATE("20",RIGHT('Fiscal Year'!$B$2,2))),3,31)),1,0),"")</f>
        <v/>
      </c>
      <c r="F3486" s="139" t="str">
        <f>IF(NOT(ISBLANK(B3486)),IF(B3486&lt;'Fiscal Year'!$B$3,1,0),"")</f>
        <v/>
      </c>
      <c r="G3486" s="10"/>
      <c r="H3486" s="10"/>
      <c r="I3486" s="40"/>
      <c r="J3486" s="40"/>
      <c r="K3486" s="53"/>
      <c r="L3486" s="53"/>
      <c r="M3486" s="53"/>
      <c r="N3486" s="53"/>
      <c r="O3486" s="53"/>
      <c r="P3486" s="53"/>
      <c r="Q3486" s="53"/>
      <c r="R3486" s="53"/>
      <c r="S3486" s="53"/>
    </row>
    <row r="3487" spans="1:19" x14ac:dyDescent="0.3">
      <c r="A3487" s="106"/>
      <c r="B3487" s="59"/>
      <c r="C3487" s="137" t="str">
        <f t="shared" si="54"/>
        <v/>
      </c>
      <c r="D3487" s="138" t="str">
        <f>IF(NOT(ISBLANK(B3487)),IF(AND(MONTH(B3487)&gt;=4,MONTH(B3487)&lt;=12,B3487&gt;=DATE(INT(LEFT('Fiscal Year'!$B$2,4)),4,1),B3487&lt;=DATE(INT(CONCATENATE("20",RIGHT('Fiscal Year'!$B$2,2))),3,31)),1,0),"")</f>
        <v/>
      </c>
      <c r="E3487" s="138" t="str">
        <f>IF(NOT(ISBLANK(B3487)),IF(AND(MONTH(B3487)&gt;=1,MONTH(B3487)&lt;=3,B3487&gt;=DATE(INT(LEFT('Fiscal Year'!$B$2,4)),4,1),B3487&lt;=DATE(INT(CONCATENATE("20",RIGHT('Fiscal Year'!$B$2,2))),3,31)),1,0),"")</f>
        <v/>
      </c>
      <c r="F3487" s="139" t="str">
        <f>IF(NOT(ISBLANK(B3487)),IF(B3487&lt;'Fiscal Year'!$B$3,1,0),"")</f>
        <v/>
      </c>
      <c r="G3487" s="10"/>
      <c r="H3487" s="10"/>
      <c r="I3487" s="40"/>
      <c r="J3487" s="40"/>
      <c r="K3487" s="53"/>
      <c r="L3487" s="53"/>
      <c r="M3487" s="53"/>
      <c r="N3487" s="53"/>
      <c r="O3487" s="53"/>
      <c r="P3487" s="53"/>
      <c r="Q3487" s="53"/>
      <c r="R3487" s="53"/>
      <c r="S3487" s="53"/>
    </row>
    <row r="3488" spans="1:19" x14ac:dyDescent="0.3">
      <c r="A3488" s="106"/>
      <c r="B3488" s="59"/>
      <c r="C3488" s="137" t="str">
        <f t="shared" si="54"/>
        <v/>
      </c>
      <c r="D3488" s="138" t="str">
        <f>IF(NOT(ISBLANK(B3488)),IF(AND(MONTH(B3488)&gt;=4,MONTH(B3488)&lt;=12,B3488&gt;=DATE(INT(LEFT('Fiscal Year'!$B$2,4)),4,1),B3488&lt;=DATE(INT(CONCATENATE("20",RIGHT('Fiscal Year'!$B$2,2))),3,31)),1,0),"")</f>
        <v/>
      </c>
      <c r="E3488" s="138" t="str">
        <f>IF(NOT(ISBLANK(B3488)),IF(AND(MONTH(B3488)&gt;=1,MONTH(B3488)&lt;=3,B3488&gt;=DATE(INT(LEFT('Fiscal Year'!$B$2,4)),4,1),B3488&lt;=DATE(INT(CONCATENATE("20",RIGHT('Fiscal Year'!$B$2,2))),3,31)),1,0),"")</f>
        <v/>
      </c>
      <c r="F3488" s="139" t="str">
        <f>IF(NOT(ISBLANK(B3488)),IF(B3488&lt;'Fiscal Year'!$B$3,1,0),"")</f>
        <v/>
      </c>
      <c r="G3488" s="10"/>
      <c r="H3488" s="10"/>
      <c r="I3488" s="40"/>
      <c r="J3488" s="40"/>
      <c r="K3488" s="53"/>
      <c r="L3488" s="53"/>
      <c r="M3488" s="53"/>
      <c r="N3488" s="53"/>
      <c r="O3488" s="53"/>
      <c r="P3488" s="53"/>
      <c r="Q3488" s="53"/>
      <c r="R3488" s="53"/>
      <c r="S3488" s="53"/>
    </row>
    <row r="3489" spans="1:19" x14ac:dyDescent="0.3">
      <c r="A3489" s="106"/>
      <c r="B3489" s="59"/>
      <c r="C3489" s="137" t="str">
        <f t="shared" si="54"/>
        <v/>
      </c>
      <c r="D3489" s="138" t="str">
        <f>IF(NOT(ISBLANK(B3489)),IF(AND(MONTH(B3489)&gt;=4,MONTH(B3489)&lt;=12,B3489&gt;=DATE(INT(LEFT('Fiscal Year'!$B$2,4)),4,1),B3489&lt;=DATE(INT(CONCATENATE("20",RIGHT('Fiscal Year'!$B$2,2))),3,31)),1,0),"")</f>
        <v/>
      </c>
      <c r="E3489" s="138" t="str">
        <f>IF(NOT(ISBLANK(B3489)),IF(AND(MONTH(B3489)&gt;=1,MONTH(B3489)&lt;=3,B3489&gt;=DATE(INT(LEFT('Fiscal Year'!$B$2,4)),4,1),B3489&lt;=DATE(INT(CONCATENATE("20",RIGHT('Fiscal Year'!$B$2,2))),3,31)),1,0),"")</f>
        <v/>
      </c>
      <c r="F3489" s="139" t="str">
        <f>IF(NOT(ISBLANK(B3489)),IF(B3489&lt;'Fiscal Year'!$B$3,1,0),"")</f>
        <v/>
      </c>
      <c r="G3489" s="10"/>
      <c r="H3489" s="10"/>
      <c r="I3489" s="40"/>
      <c r="J3489" s="40"/>
      <c r="K3489" s="53"/>
      <c r="L3489" s="53"/>
      <c r="M3489" s="53"/>
      <c r="N3489" s="53"/>
      <c r="O3489" s="53"/>
      <c r="P3489" s="53"/>
      <c r="Q3489" s="53"/>
      <c r="R3489" s="53"/>
      <c r="S3489" s="53"/>
    </row>
    <row r="3490" spans="1:19" x14ac:dyDescent="0.3">
      <c r="A3490" s="106"/>
      <c r="B3490" s="59"/>
      <c r="C3490" s="137" t="str">
        <f t="shared" si="54"/>
        <v/>
      </c>
      <c r="D3490" s="138" t="str">
        <f>IF(NOT(ISBLANK(B3490)),IF(AND(MONTH(B3490)&gt;=4,MONTH(B3490)&lt;=12,B3490&gt;=DATE(INT(LEFT('Fiscal Year'!$B$2,4)),4,1),B3490&lt;=DATE(INT(CONCATENATE("20",RIGHT('Fiscal Year'!$B$2,2))),3,31)),1,0),"")</f>
        <v/>
      </c>
      <c r="E3490" s="138" t="str">
        <f>IF(NOT(ISBLANK(B3490)),IF(AND(MONTH(B3490)&gt;=1,MONTH(B3490)&lt;=3,B3490&gt;=DATE(INT(LEFT('Fiscal Year'!$B$2,4)),4,1),B3490&lt;=DATE(INT(CONCATENATE("20",RIGHT('Fiscal Year'!$B$2,2))),3,31)),1,0),"")</f>
        <v/>
      </c>
      <c r="F3490" s="139" t="str">
        <f>IF(NOT(ISBLANK(B3490)),IF(B3490&lt;'Fiscal Year'!$B$3,1,0),"")</f>
        <v/>
      </c>
      <c r="G3490" s="10"/>
      <c r="H3490" s="10"/>
      <c r="I3490" s="40"/>
      <c r="J3490" s="40"/>
      <c r="K3490" s="53"/>
      <c r="L3490" s="53"/>
      <c r="M3490" s="53"/>
      <c r="N3490" s="53"/>
      <c r="O3490" s="53"/>
      <c r="P3490" s="53"/>
      <c r="Q3490" s="53"/>
      <c r="R3490" s="53"/>
      <c r="S3490" s="53"/>
    </row>
    <row r="3491" spans="1:19" x14ac:dyDescent="0.3">
      <c r="A3491" s="106"/>
      <c r="B3491" s="59"/>
      <c r="C3491" s="137" t="str">
        <f t="shared" si="54"/>
        <v/>
      </c>
      <c r="D3491" s="138" t="str">
        <f>IF(NOT(ISBLANK(B3491)),IF(AND(MONTH(B3491)&gt;=4,MONTH(B3491)&lt;=12,B3491&gt;=DATE(INT(LEFT('Fiscal Year'!$B$2,4)),4,1),B3491&lt;=DATE(INT(CONCATENATE("20",RIGHT('Fiscal Year'!$B$2,2))),3,31)),1,0),"")</f>
        <v/>
      </c>
      <c r="E3491" s="138" t="str">
        <f>IF(NOT(ISBLANK(B3491)),IF(AND(MONTH(B3491)&gt;=1,MONTH(B3491)&lt;=3,B3491&gt;=DATE(INT(LEFT('Fiscal Year'!$B$2,4)),4,1),B3491&lt;=DATE(INT(CONCATENATE("20",RIGHT('Fiscal Year'!$B$2,2))),3,31)),1,0),"")</f>
        <v/>
      </c>
      <c r="F3491" s="139" t="str">
        <f>IF(NOT(ISBLANK(B3491)),IF(B3491&lt;'Fiscal Year'!$B$3,1,0),"")</f>
        <v/>
      </c>
      <c r="G3491" s="10"/>
      <c r="H3491" s="10"/>
      <c r="I3491" s="40"/>
      <c r="J3491" s="40"/>
      <c r="K3491" s="53"/>
      <c r="L3491" s="53"/>
      <c r="M3491" s="53"/>
      <c r="N3491" s="53"/>
      <c r="O3491" s="53"/>
      <c r="P3491" s="53"/>
      <c r="Q3491" s="53"/>
      <c r="R3491" s="53"/>
      <c r="S3491" s="53"/>
    </row>
    <row r="3492" spans="1:19" x14ac:dyDescent="0.3">
      <c r="A3492" s="106"/>
      <c r="B3492" s="59"/>
      <c r="C3492" s="137" t="str">
        <f t="shared" si="54"/>
        <v/>
      </c>
      <c r="D3492" s="138" t="str">
        <f>IF(NOT(ISBLANK(B3492)),IF(AND(MONTH(B3492)&gt;=4,MONTH(B3492)&lt;=12,B3492&gt;=DATE(INT(LEFT('Fiscal Year'!$B$2,4)),4,1),B3492&lt;=DATE(INT(CONCATENATE("20",RIGHT('Fiscal Year'!$B$2,2))),3,31)),1,0),"")</f>
        <v/>
      </c>
      <c r="E3492" s="138" t="str">
        <f>IF(NOT(ISBLANK(B3492)),IF(AND(MONTH(B3492)&gt;=1,MONTH(B3492)&lt;=3,B3492&gt;=DATE(INT(LEFT('Fiscal Year'!$B$2,4)),4,1),B3492&lt;=DATE(INT(CONCATENATE("20",RIGHT('Fiscal Year'!$B$2,2))),3,31)),1,0),"")</f>
        <v/>
      </c>
      <c r="F3492" s="139" t="str">
        <f>IF(NOT(ISBLANK(B3492)),IF(B3492&lt;'Fiscal Year'!$B$3,1,0),"")</f>
        <v/>
      </c>
      <c r="G3492" s="10"/>
      <c r="H3492" s="10"/>
      <c r="I3492" s="40"/>
      <c r="J3492" s="40"/>
      <c r="K3492" s="53"/>
      <c r="L3492" s="53"/>
      <c r="M3492" s="53"/>
      <c r="N3492" s="53"/>
      <c r="O3492" s="53"/>
      <c r="P3492" s="53"/>
      <c r="Q3492" s="53"/>
      <c r="R3492" s="53"/>
      <c r="S3492" s="53"/>
    </row>
    <row r="3493" spans="1:19" x14ac:dyDescent="0.3">
      <c r="A3493" s="106"/>
      <c r="B3493" s="59"/>
      <c r="C3493" s="137" t="str">
        <f t="shared" si="54"/>
        <v/>
      </c>
      <c r="D3493" s="138" t="str">
        <f>IF(NOT(ISBLANK(B3493)),IF(AND(MONTH(B3493)&gt;=4,MONTH(B3493)&lt;=12,B3493&gt;=DATE(INT(LEFT('Fiscal Year'!$B$2,4)),4,1),B3493&lt;=DATE(INT(CONCATENATE("20",RIGHT('Fiscal Year'!$B$2,2))),3,31)),1,0),"")</f>
        <v/>
      </c>
      <c r="E3493" s="138" t="str">
        <f>IF(NOT(ISBLANK(B3493)),IF(AND(MONTH(B3493)&gt;=1,MONTH(B3493)&lt;=3,B3493&gt;=DATE(INT(LEFT('Fiscal Year'!$B$2,4)),4,1),B3493&lt;=DATE(INT(CONCATENATE("20",RIGHT('Fiscal Year'!$B$2,2))),3,31)),1,0),"")</f>
        <v/>
      </c>
      <c r="F3493" s="139" t="str">
        <f>IF(NOT(ISBLANK(B3493)),IF(B3493&lt;'Fiscal Year'!$B$3,1,0),"")</f>
        <v/>
      </c>
      <c r="G3493" s="10"/>
      <c r="H3493" s="10"/>
      <c r="I3493" s="40"/>
      <c r="J3493" s="40"/>
      <c r="K3493" s="53"/>
      <c r="L3493" s="53"/>
      <c r="M3493" s="53"/>
      <c r="N3493" s="53"/>
      <c r="O3493" s="53"/>
      <c r="P3493" s="53"/>
      <c r="Q3493" s="53"/>
      <c r="R3493" s="53"/>
      <c r="S3493" s="53"/>
    </row>
    <row r="3494" spans="1:19" x14ac:dyDescent="0.3">
      <c r="A3494" s="106"/>
      <c r="B3494" s="59"/>
      <c r="C3494" s="137" t="str">
        <f t="shared" si="54"/>
        <v/>
      </c>
      <c r="D3494" s="138" t="str">
        <f>IF(NOT(ISBLANK(B3494)),IF(AND(MONTH(B3494)&gt;=4,MONTH(B3494)&lt;=12,B3494&gt;=DATE(INT(LEFT('Fiscal Year'!$B$2,4)),4,1),B3494&lt;=DATE(INT(CONCATENATE("20",RIGHT('Fiscal Year'!$B$2,2))),3,31)),1,0),"")</f>
        <v/>
      </c>
      <c r="E3494" s="138" t="str">
        <f>IF(NOT(ISBLANK(B3494)),IF(AND(MONTH(B3494)&gt;=1,MONTH(B3494)&lt;=3,B3494&gt;=DATE(INT(LEFT('Fiscal Year'!$B$2,4)),4,1),B3494&lt;=DATE(INT(CONCATENATE("20",RIGHT('Fiscal Year'!$B$2,2))),3,31)),1,0),"")</f>
        <v/>
      </c>
      <c r="F3494" s="139" t="str">
        <f>IF(NOT(ISBLANK(B3494)),IF(B3494&lt;'Fiscal Year'!$B$3,1,0),"")</f>
        <v/>
      </c>
      <c r="G3494" s="10"/>
      <c r="H3494" s="10"/>
      <c r="I3494" s="40"/>
      <c r="J3494" s="40"/>
      <c r="K3494" s="53"/>
      <c r="L3494" s="53"/>
      <c r="M3494" s="53"/>
      <c r="N3494" s="53"/>
      <c r="O3494" s="53"/>
      <c r="P3494" s="53"/>
      <c r="Q3494" s="53"/>
      <c r="R3494" s="53"/>
      <c r="S3494" s="53"/>
    </row>
    <row r="3495" spans="1:19" x14ac:dyDescent="0.3">
      <c r="A3495" s="106"/>
      <c r="B3495" s="59"/>
      <c r="C3495" s="137" t="str">
        <f t="shared" si="54"/>
        <v/>
      </c>
      <c r="D3495" s="138" t="str">
        <f>IF(NOT(ISBLANK(B3495)),IF(AND(MONTH(B3495)&gt;=4,MONTH(B3495)&lt;=12,B3495&gt;=DATE(INT(LEFT('Fiscal Year'!$B$2,4)),4,1),B3495&lt;=DATE(INT(CONCATENATE("20",RIGHT('Fiscal Year'!$B$2,2))),3,31)),1,0),"")</f>
        <v/>
      </c>
      <c r="E3495" s="138" t="str">
        <f>IF(NOT(ISBLANK(B3495)),IF(AND(MONTH(B3495)&gt;=1,MONTH(B3495)&lt;=3,B3495&gt;=DATE(INT(LEFT('Fiscal Year'!$B$2,4)),4,1),B3495&lt;=DATE(INT(CONCATENATE("20",RIGHT('Fiscal Year'!$B$2,2))),3,31)),1,0),"")</f>
        <v/>
      </c>
      <c r="F3495" s="139" t="str">
        <f>IF(NOT(ISBLANK(B3495)),IF(B3495&lt;'Fiscal Year'!$B$3,1,0),"")</f>
        <v/>
      </c>
      <c r="G3495" s="10"/>
      <c r="H3495" s="10"/>
      <c r="I3495" s="40"/>
      <c r="J3495" s="40"/>
      <c r="K3495" s="53"/>
      <c r="L3495" s="53"/>
      <c r="M3495" s="53"/>
      <c r="N3495" s="53"/>
      <c r="O3495" s="53"/>
      <c r="P3495" s="53"/>
      <c r="Q3495" s="53"/>
      <c r="R3495" s="53"/>
      <c r="S3495" s="53"/>
    </row>
    <row r="3496" spans="1:19" x14ac:dyDescent="0.3">
      <c r="A3496" s="106"/>
      <c r="B3496" s="59"/>
      <c r="C3496" s="137" t="str">
        <f t="shared" si="54"/>
        <v/>
      </c>
      <c r="D3496" s="138" t="str">
        <f>IF(NOT(ISBLANK(B3496)),IF(AND(MONTH(B3496)&gt;=4,MONTH(B3496)&lt;=12,B3496&gt;=DATE(INT(LEFT('Fiscal Year'!$B$2,4)),4,1),B3496&lt;=DATE(INT(CONCATENATE("20",RIGHT('Fiscal Year'!$B$2,2))),3,31)),1,0),"")</f>
        <v/>
      </c>
      <c r="E3496" s="138" t="str">
        <f>IF(NOT(ISBLANK(B3496)),IF(AND(MONTH(B3496)&gt;=1,MONTH(B3496)&lt;=3,B3496&gt;=DATE(INT(LEFT('Fiscal Year'!$B$2,4)),4,1),B3496&lt;=DATE(INT(CONCATENATE("20",RIGHT('Fiscal Year'!$B$2,2))),3,31)),1,0),"")</f>
        <v/>
      </c>
      <c r="F3496" s="139" t="str">
        <f>IF(NOT(ISBLANK(B3496)),IF(B3496&lt;'Fiscal Year'!$B$3,1,0),"")</f>
        <v/>
      </c>
      <c r="G3496" s="10"/>
      <c r="H3496" s="10"/>
      <c r="I3496" s="40"/>
      <c r="J3496" s="40"/>
      <c r="K3496" s="53"/>
      <c r="L3496" s="53"/>
      <c r="M3496" s="53"/>
      <c r="N3496" s="53"/>
      <c r="O3496" s="53"/>
      <c r="P3496" s="53"/>
      <c r="Q3496" s="53"/>
      <c r="R3496" s="53"/>
      <c r="S3496" s="53"/>
    </row>
    <row r="3497" spans="1:19" x14ac:dyDescent="0.3">
      <c r="A3497" s="106"/>
      <c r="B3497" s="59"/>
      <c r="C3497" s="137" t="str">
        <f t="shared" si="54"/>
        <v/>
      </c>
      <c r="D3497" s="138" t="str">
        <f>IF(NOT(ISBLANK(B3497)),IF(AND(MONTH(B3497)&gt;=4,MONTH(B3497)&lt;=12,B3497&gt;=DATE(INT(LEFT('Fiscal Year'!$B$2,4)),4,1),B3497&lt;=DATE(INT(CONCATENATE("20",RIGHT('Fiscal Year'!$B$2,2))),3,31)),1,0),"")</f>
        <v/>
      </c>
      <c r="E3497" s="138" t="str">
        <f>IF(NOT(ISBLANK(B3497)),IF(AND(MONTH(B3497)&gt;=1,MONTH(B3497)&lt;=3,B3497&gt;=DATE(INT(LEFT('Fiscal Year'!$B$2,4)),4,1),B3497&lt;=DATE(INT(CONCATENATE("20",RIGHT('Fiscal Year'!$B$2,2))),3,31)),1,0),"")</f>
        <v/>
      </c>
      <c r="F3497" s="139" t="str">
        <f>IF(NOT(ISBLANK(B3497)),IF(B3497&lt;'Fiscal Year'!$B$3,1,0),"")</f>
        <v/>
      </c>
      <c r="G3497" s="10"/>
      <c r="H3497" s="10"/>
      <c r="I3497" s="40"/>
      <c r="J3497" s="40"/>
      <c r="K3497" s="53"/>
      <c r="L3497" s="53"/>
      <c r="M3497" s="53"/>
      <c r="N3497" s="53"/>
      <c r="O3497" s="53"/>
      <c r="P3497" s="53"/>
      <c r="Q3497" s="53"/>
      <c r="R3497" s="53"/>
      <c r="S3497" s="53"/>
    </row>
    <row r="3498" spans="1:19" x14ac:dyDescent="0.3">
      <c r="A3498" s="106"/>
      <c r="B3498" s="59"/>
      <c r="C3498" s="137" t="str">
        <f t="shared" si="54"/>
        <v/>
      </c>
      <c r="D3498" s="138" t="str">
        <f>IF(NOT(ISBLANK(B3498)),IF(AND(MONTH(B3498)&gt;=4,MONTH(B3498)&lt;=12,B3498&gt;=DATE(INT(LEFT('Fiscal Year'!$B$2,4)),4,1),B3498&lt;=DATE(INT(CONCATENATE("20",RIGHT('Fiscal Year'!$B$2,2))),3,31)),1,0),"")</f>
        <v/>
      </c>
      <c r="E3498" s="138" t="str">
        <f>IF(NOT(ISBLANK(B3498)),IF(AND(MONTH(B3498)&gt;=1,MONTH(B3498)&lt;=3,B3498&gt;=DATE(INT(LEFT('Fiscal Year'!$B$2,4)),4,1),B3498&lt;=DATE(INT(CONCATENATE("20",RIGHT('Fiscal Year'!$B$2,2))),3,31)),1,0),"")</f>
        <v/>
      </c>
      <c r="F3498" s="139" t="str">
        <f>IF(NOT(ISBLANK(B3498)),IF(B3498&lt;'Fiscal Year'!$B$3,1,0),"")</f>
        <v/>
      </c>
      <c r="G3498" s="10"/>
      <c r="H3498" s="10"/>
      <c r="I3498" s="40"/>
      <c r="J3498" s="40"/>
      <c r="K3498" s="53"/>
      <c r="L3498" s="53"/>
      <c r="M3498" s="53"/>
      <c r="N3498" s="53"/>
      <c r="O3498" s="53"/>
      <c r="P3498" s="53"/>
      <c r="Q3498" s="53"/>
      <c r="R3498" s="53"/>
      <c r="S3498" s="53"/>
    </row>
    <row r="3499" spans="1:19" x14ac:dyDescent="0.3">
      <c r="A3499" s="106"/>
      <c r="B3499" s="59"/>
      <c r="C3499" s="137" t="str">
        <f t="shared" si="54"/>
        <v/>
      </c>
      <c r="D3499" s="138" t="str">
        <f>IF(NOT(ISBLANK(B3499)),IF(AND(MONTH(B3499)&gt;=4,MONTH(B3499)&lt;=12,B3499&gt;=DATE(INT(LEFT('Fiscal Year'!$B$2,4)),4,1),B3499&lt;=DATE(INT(CONCATENATE("20",RIGHT('Fiscal Year'!$B$2,2))),3,31)),1,0),"")</f>
        <v/>
      </c>
      <c r="E3499" s="138" t="str">
        <f>IF(NOT(ISBLANK(B3499)),IF(AND(MONTH(B3499)&gt;=1,MONTH(B3499)&lt;=3,B3499&gt;=DATE(INT(LEFT('Fiscal Year'!$B$2,4)),4,1),B3499&lt;=DATE(INT(CONCATENATE("20",RIGHT('Fiscal Year'!$B$2,2))),3,31)),1,0),"")</f>
        <v/>
      </c>
      <c r="F3499" s="139" t="str">
        <f>IF(NOT(ISBLANK(B3499)),IF(B3499&lt;'Fiscal Year'!$B$3,1,0),"")</f>
        <v/>
      </c>
      <c r="G3499" s="10"/>
      <c r="H3499" s="10"/>
      <c r="I3499" s="40"/>
      <c r="J3499" s="40"/>
      <c r="K3499" s="53"/>
      <c r="L3499" s="53"/>
      <c r="M3499" s="53"/>
      <c r="N3499" s="53"/>
      <c r="O3499" s="53"/>
      <c r="P3499" s="53"/>
      <c r="Q3499" s="53"/>
      <c r="R3499" s="53"/>
      <c r="S3499" s="53"/>
    </row>
    <row r="3500" spans="1:19" x14ac:dyDescent="0.3">
      <c r="A3500" s="106"/>
      <c r="B3500" s="59"/>
      <c r="C3500" s="137" t="str">
        <f t="shared" si="54"/>
        <v/>
      </c>
      <c r="D3500" s="138" t="str">
        <f>IF(NOT(ISBLANK(B3500)),IF(AND(MONTH(B3500)&gt;=4,MONTH(B3500)&lt;=12,B3500&gt;=DATE(INT(LEFT('Fiscal Year'!$B$2,4)),4,1),B3500&lt;=DATE(INT(CONCATENATE("20",RIGHT('Fiscal Year'!$B$2,2))),3,31)),1,0),"")</f>
        <v/>
      </c>
      <c r="E3500" s="138" t="str">
        <f>IF(NOT(ISBLANK(B3500)),IF(AND(MONTH(B3500)&gt;=1,MONTH(B3500)&lt;=3,B3500&gt;=DATE(INT(LEFT('Fiscal Year'!$B$2,4)),4,1),B3500&lt;=DATE(INT(CONCATENATE("20",RIGHT('Fiscal Year'!$B$2,2))),3,31)),1,0),"")</f>
        <v/>
      </c>
      <c r="F3500" s="139" t="str">
        <f>IF(NOT(ISBLANK(B3500)),IF(B3500&lt;'Fiscal Year'!$B$3,1,0),"")</f>
        <v/>
      </c>
      <c r="G3500" s="10"/>
      <c r="H3500" s="10"/>
      <c r="I3500" s="40"/>
      <c r="J3500" s="40"/>
      <c r="K3500" s="53"/>
      <c r="L3500" s="53"/>
      <c r="M3500" s="53"/>
      <c r="N3500" s="53"/>
      <c r="O3500" s="53"/>
      <c r="P3500" s="53"/>
      <c r="Q3500" s="53"/>
      <c r="R3500" s="53"/>
      <c r="S3500" s="53"/>
    </row>
    <row r="3501" spans="1:19" x14ac:dyDescent="0.3">
      <c r="A3501" s="106"/>
      <c r="B3501" s="59"/>
      <c r="C3501" s="137" t="str">
        <f t="shared" si="54"/>
        <v/>
      </c>
      <c r="D3501" s="138" t="str">
        <f>IF(NOT(ISBLANK(B3501)),IF(AND(MONTH(B3501)&gt;=4,MONTH(B3501)&lt;=12,B3501&gt;=DATE(INT(LEFT('Fiscal Year'!$B$2,4)),4,1),B3501&lt;=DATE(INT(CONCATENATE("20",RIGHT('Fiscal Year'!$B$2,2))),3,31)),1,0),"")</f>
        <v/>
      </c>
      <c r="E3501" s="138" t="str">
        <f>IF(NOT(ISBLANK(B3501)),IF(AND(MONTH(B3501)&gt;=1,MONTH(B3501)&lt;=3,B3501&gt;=DATE(INT(LEFT('Fiscal Year'!$B$2,4)),4,1),B3501&lt;=DATE(INT(CONCATENATE("20",RIGHT('Fiscal Year'!$B$2,2))),3,31)),1,0),"")</f>
        <v/>
      </c>
      <c r="F3501" s="139" t="str">
        <f>IF(NOT(ISBLANK(B3501)),IF(B3501&lt;'Fiscal Year'!$B$3,1,0),"")</f>
        <v/>
      </c>
      <c r="G3501" s="10"/>
      <c r="H3501" s="10"/>
      <c r="I3501" s="40"/>
      <c r="J3501" s="40"/>
      <c r="K3501" s="53"/>
      <c r="L3501" s="53"/>
      <c r="M3501" s="53"/>
      <c r="N3501" s="53"/>
      <c r="O3501" s="53"/>
      <c r="P3501" s="53"/>
      <c r="Q3501" s="53"/>
      <c r="R3501" s="53"/>
      <c r="S3501" s="53"/>
    </row>
    <row r="3502" spans="1:19" x14ac:dyDescent="0.3">
      <c r="A3502" s="106"/>
      <c r="B3502" s="59"/>
      <c r="C3502" s="137" t="str">
        <f t="shared" si="54"/>
        <v/>
      </c>
      <c r="D3502" s="138" t="str">
        <f>IF(NOT(ISBLANK(B3502)),IF(AND(MONTH(B3502)&gt;=4,MONTH(B3502)&lt;=12,B3502&gt;=DATE(INT(LEFT('Fiscal Year'!$B$2,4)),4,1),B3502&lt;=DATE(INT(CONCATENATE("20",RIGHT('Fiscal Year'!$B$2,2))),3,31)),1,0),"")</f>
        <v/>
      </c>
      <c r="E3502" s="138" t="str">
        <f>IF(NOT(ISBLANK(B3502)),IF(AND(MONTH(B3502)&gt;=1,MONTH(B3502)&lt;=3,B3502&gt;=DATE(INT(LEFT('Fiscal Year'!$B$2,4)),4,1),B3502&lt;=DATE(INT(CONCATENATE("20",RIGHT('Fiscal Year'!$B$2,2))),3,31)),1,0),"")</f>
        <v/>
      </c>
      <c r="F3502" s="139" t="str">
        <f>IF(NOT(ISBLANK(B3502)),IF(B3502&lt;'Fiscal Year'!$B$3,1,0),"")</f>
        <v/>
      </c>
      <c r="G3502" s="10"/>
      <c r="H3502" s="10"/>
      <c r="I3502" s="40"/>
      <c r="J3502" s="40"/>
      <c r="K3502" s="53"/>
      <c r="L3502" s="53"/>
      <c r="M3502" s="53"/>
      <c r="N3502" s="53"/>
      <c r="O3502" s="53"/>
      <c r="P3502" s="53"/>
      <c r="Q3502" s="53"/>
      <c r="R3502" s="53"/>
      <c r="S3502" s="53"/>
    </row>
    <row r="3503" spans="1:19" x14ac:dyDescent="0.3">
      <c r="A3503" s="106"/>
      <c r="B3503" s="59"/>
      <c r="C3503" s="137" t="str">
        <f t="shared" si="54"/>
        <v/>
      </c>
      <c r="D3503" s="138" t="str">
        <f>IF(NOT(ISBLANK(B3503)),IF(AND(MONTH(B3503)&gt;=4,MONTH(B3503)&lt;=12,B3503&gt;=DATE(INT(LEFT('Fiscal Year'!$B$2,4)),4,1),B3503&lt;=DATE(INT(CONCATENATE("20",RIGHT('Fiscal Year'!$B$2,2))),3,31)),1,0),"")</f>
        <v/>
      </c>
      <c r="E3503" s="138" t="str">
        <f>IF(NOT(ISBLANK(B3503)),IF(AND(MONTH(B3503)&gt;=1,MONTH(B3503)&lt;=3,B3503&gt;=DATE(INT(LEFT('Fiscal Year'!$B$2,4)),4,1),B3503&lt;=DATE(INT(CONCATENATE("20",RIGHT('Fiscal Year'!$B$2,2))),3,31)),1,0),"")</f>
        <v/>
      </c>
      <c r="F3503" s="139" t="str">
        <f>IF(NOT(ISBLANK(B3503)),IF(B3503&lt;'Fiscal Year'!$B$3,1,0),"")</f>
        <v/>
      </c>
      <c r="G3503" s="10"/>
      <c r="H3503" s="10"/>
      <c r="I3503" s="40"/>
      <c r="J3503" s="40"/>
      <c r="K3503" s="53"/>
      <c r="L3503" s="53"/>
      <c r="M3503" s="53"/>
      <c r="N3503" s="53"/>
      <c r="O3503" s="53"/>
      <c r="P3503" s="53"/>
      <c r="Q3503" s="53"/>
      <c r="R3503" s="53"/>
      <c r="S3503" s="53"/>
    </row>
    <row r="3504" spans="1:19" x14ac:dyDescent="0.3">
      <c r="A3504" s="106"/>
      <c r="B3504" s="59"/>
      <c r="C3504" s="137" t="str">
        <f t="shared" si="54"/>
        <v/>
      </c>
      <c r="D3504" s="138" t="str">
        <f>IF(NOT(ISBLANK(B3504)),IF(AND(MONTH(B3504)&gt;=4,MONTH(B3504)&lt;=12,B3504&gt;=DATE(INT(LEFT('Fiscal Year'!$B$2,4)),4,1),B3504&lt;=DATE(INT(CONCATENATE("20",RIGHT('Fiscal Year'!$B$2,2))),3,31)),1,0),"")</f>
        <v/>
      </c>
      <c r="E3504" s="138" t="str">
        <f>IF(NOT(ISBLANK(B3504)),IF(AND(MONTH(B3504)&gt;=1,MONTH(B3504)&lt;=3,B3504&gt;=DATE(INT(LEFT('Fiscal Year'!$B$2,4)),4,1),B3504&lt;=DATE(INT(CONCATENATE("20",RIGHT('Fiscal Year'!$B$2,2))),3,31)),1,0),"")</f>
        <v/>
      </c>
      <c r="F3504" s="139" t="str">
        <f>IF(NOT(ISBLANK(B3504)),IF(B3504&lt;'Fiscal Year'!$B$3,1,0),"")</f>
        <v/>
      </c>
      <c r="G3504" s="10"/>
      <c r="H3504" s="10"/>
      <c r="I3504" s="40"/>
      <c r="J3504" s="40"/>
      <c r="K3504" s="53"/>
      <c r="L3504" s="53"/>
      <c r="M3504" s="53"/>
      <c r="N3504" s="53"/>
      <c r="O3504" s="53"/>
      <c r="P3504" s="53"/>
      <c r="Q3504" s="53"/>
      <c r="R3504" s="53"/>
      <c r="S3504" s="53"/>
    </row>
    <row r="3505" spans="1:19" x14ac:dyDescent="0.3">
      <c r="A3505" s="106"/>
      <c r="B3505" s="59"/>
      <c r="C3505" s="137" t="str">
        <f t="shared" si="54"/>
        <v/>
      </c>
      <c r="D3505" s="138" t="str">
        <f>IF(NOT(ISBLANK(B3505)),IF(AND(MONTH(B3505)&gt;=4,MONTH(B3505)&lt;=12,B3505&gt;=DATE(INT(LEFT('Fiscal Year'!$B$2,4)),4,1),B3505&lt;=DATE(INT(CONCATENATE("20",RIGHT('Fiscal Year'!$B$2,2))),3,31)),1,0),"")</f>
        <v/>
      </c>
      <c r="E3505" s="138" t="str">
        <f>IF(NOT(ISBLANK(B3505)),IF(AND(MONTH(B3505)&gt;=1,MONTH(B3505)&lt;=3,B3505&gt;=DATE(INT(LEFT('Fiscal Year'!$B$2,4)),4,1),B3505&lt;=DATE(INT(CONCATENATE("20",RIGHT('Fiscal Year'!$B$2,2))),3,31)),1,0),"")</f>
        <v/>
      </c>
      <c r="F3505" s="139" t="str">
        <f>IF(NOT(ISBLANK(B3505)),IF(B3505&lt;'Fiscal Year'!$B$3,1,0),"")</f>
        <v/>
      </c>
      <c r="G3505" s="10"/>
      <c r="H3505" s="10"/>
      <c r="I3505" s="40"/>
      <c r="J3505" s="40"/>
      <c r="K3505" s="53"/>
      <c r="L3505" s="53"/>
      <c r="M3505" s="53"/>
      <c r="N3505" s="53"/>
      <c r="O3505" s="53"/>
      <c r="P3505" s="53"/>
      <c r="Q3505" s="53"/>
      <c r="R3505" s="53"/>
      <c r="S3505" s="53"/>
    </row>
    <row r="3506" spans="1:19" x14ac:dyDescent="0.3">
      <c r="A3506" s="106"/>
      <c r="B3506" s="59"/>
      <c r="C3506" s="137" t="str">
        <f t="shared" si="54"/>
        <v/>
      </c>
      <c r="D3506" s="138" t="str">
        <f>IF(NOT(ISBLANK(B3506)),IF(AND(MONTH(B3506)&gt;=4,MONTH(B3506)&lt;=12,B3506&gt;=DATE(INT(LEFT('Fiscal Year'!$B$2,4)),4,1),B3506&lt;=DATE(INT(CONCATENATE("20",RIGHT('Fiscal Year'!$B$2,2))),3,31)),1,0),"")</f>
        <v/>
      </c>
      <c r="E3506" s="138" t="str">
        <f>IF(NOT(ISBLANK(B3506)),IF(AND(MONTH(B3506)&gt;=1,MONTH(B3506)&lt;=3,B3506&gt;=DATE(INT(LEFT('Fiscal Year'!$B$2,4)),4,1),B3506&lt;=DATE(INT(CONCATENATE("20",RIGHT('Fiscal Year'!$B$2,2))),3,31)),1,0),"")</f>
        <v/>
      </c>
      <c r="F3506" s="139" t="str">
        <f>IF(NOT(ISBLANK(B3506)),IF(B3506&lt;'Fiscal Year'!$B$3,1,0),"")</f>
        <v/>
      </c>
      <c r="G3506" s="10"/>
      <c r="H3506" s="10"/>
      <c r="I3506" s="40"/>
      <c r="J3506" s="40"/>
      <c r="K3506" s="53"/>
      <c r="L3506" s="53"/>
      <c r="M3506" s="53"/>
      <c r="N3506" s="53"/>
      <c r="O3506" s="53"/>
      <c r="P3506" s="53"/>
      <c r="Q3506" s="53"/>
      <c r="R3506" s="53"/>
      <c r="S3506" s="53"/>
    </row>
    <row r="3507" spans="1:19" x14ac:dyDescent="0.3">
      <c r="A3507" s="106"/>
      <c r="B3507" s="59"/>
      <c r="C3507" s="137" t="str">
        <f t="shared" si="54"/>
        <v/>
      </c>
      <c r="D3507" s="138" t="str">
        <f>IF(NOT(ISBLANK(B3507)),IF(AND(MONTH(B3507)&gt;=4,MONTH(B3507)&lt;=12,B3507&gt;=DATE(INT(LEFT('Fiscal Year'!$B$2,4)),4,1),B3507&lt;=DATE(INT(CONCATENATE("20",RIGHT('Fiscal Year'!$B$2,2))),3,31)),1,0),"")</f>
        <v/>
      </c>
      <c r="E3507" s="138" t="str">
        <f>IF(NOT(ISBLANK(B3507)),IF(AND(MONTH(B3507)&gt;=1,MONTH(B3507)&lt;=3,B3507&gt;=DATE(INT(LEFT('Fiscal Year'!$B$2,4)),4,1),B3507&lt;=DATE(INT(CONCATENATE("20",RIGHT('Fiscal Year'!$B$2,2))),3,31)),1,0),"")</f>
        <v/>
      </c>
      <c r="F3507" s="139" t="str">
        <f>IF(NOT(ISBLANK(B3507)),IF(B3507&lt;'Fiscal Year'!$B$3,1,0),"")</f>
        <v/>
      </c>
      <c r="G3507" s="10"/>
      <c r="H3507" s="10"/>
      <c r="I3507" s="40"/>
      <c r="J3507" s="40"/>
      <c r="K3507" s="53"/>
      <c r="L3507" s="53"/>
      <c r="M3507" s="53"/>
      <c r="N3507" s="53"/>
      <c r="O3507" s="53"/>
      <c r="P3507" s="53"/>
      <c r="Q3507" s="53"/>
      <c r="R3507" s="53"/>
      <c r="S3507" s="53"/>
    </row>
    <row r="3508" spans="1:19" x14ac:dyDescent="0.3">
      <c r="A3508" s="106"/>
      <c r="B3508" s="59"/>
      <c r="C3508" s="137" t="str">
        <f t="shared" si="54"/>
        <v/>
      </c>
      <c r="D3508" s="138" t="str">
        <f>IF(NOT(ISBLANK(B3508)),IF(AND(MONTH(B3508)&gt;=4,MONTH(B3508)&lt;=12,B3508&gt;=DATE(INT(LEFT('Fiscal Year'!$B$2,4)),4,1),B3508&lt;=DATE(INT(CONCATENATE("20",RIGHT('Fiscal Year'!$B$2,2))),3,31)),1,0),"")</f>
        <v/>
      </c>
      <c r="E3508" s="138" t="str">
        <f>IF(NOT(ISBLANK(B3508)),IF(AND(MONTH(B3508)&gt;=1,MONTH(B3508)&lt;=3,B3508&gt;=DATE(INT(LEFT('Fiscal Year'!$B$2,4)),4,1),B3508&lt;=DATE(INT(CONCATENATE("20",RIGHT('Fiscal Year'!$B$2,2))),3,31)),1,0),"")</f>
        <v/>
      </c>
      <c r="F3508" s="139" t="str">
        <f>IF(NOT(ISBLANK(B3508)),IF(B3508&lt;'Fiscal Year'!$B$3,1,0),"")</f>
        <v/>
      </c>
      <c r="G3508" s="10"/>
      <c r="H3508" s="10"/>
      <c r="I3508" s="40"/>
      <c r="J3508" s="40"/>
      <c r="K3508" s="53"/>
      <c r="L3508" s="53"/>
      <c r="M3508" s="53"/>
      <c r="N3508" s="53"/>
      <c r="O3508" s="53"/>
      <c r="P3508" s="53"/>
      <c r="Q3508" s="53"/>
      <c r="R3508" s="53"/>
      <c r="S3508" s="53"/>
    </row>
    <row r="3509" spans="1:19" x14ac:dyDescent="0.3">
      <c r="A3509" s="106"/>
      <c r="B3509" s="59"/>
      <c r="C3509" s="137" t="str">
        <f t="shared" si="54"/>
        <v/>
      </c>
      <c r="D3509" s="138" t="str">
        <f>IF(NOT(ISBLANK(B3509)),IF(AND(MONTH(B3509)&gt;=4,MONTH(B3509)&lt;=12,B3509&gt;=DATE(INT(LEFT('Fiscal Year'!$B$2,4)),4,1),B3509&lt;=DATE(INT(CONCATENATE("20",RIGHT('Fiscal Year'!$B$2,2))),3,31)),1,0),"")</f>
        <v/>
      </c>
      <c r="E3509" s="138" t="str">
        <f>IF(NOT(ISBLANK(B3509)),IF(AND(MONTH(B3509)&gt;=1,MONTH(B3509)&lt;=3,B3509&gt;=DATE(INT(LEFT('Fiscal Year'!$B$2,4)),4,1),B3509&lt;=DATE(INT(CONCATENATE("20",RIGHT('Fiscal Year'!$B$2,2))),3,31)),1,0),"")</f>
        <v/>
      </c>
      <c r="F3509" s="139" t="str">
        <f>IF(NOT(ISBLANK(B3509)),IF(B3509&lt;'Fiscal Year'!$B$3,1,0),"")</f>
        <v/>
      </c>
      <c r="G3509" s="10"/>
      <c r="H3509" s="10"/>
      <c r="I3509" s="40"/>
      <c r="J3509" s="40"/>
      <c r="K3509" s="53"/>
      <c r="L3509" s="53"/>
      <c r="M3509" s="53"/>
      <c r="N3509" s="53"/>
      <c r="O3509" s="53"/>
      <c r="P3509" s="53"/>
      <c r="Q3509" s="53"/>
      <c r="R3509" s="53"/>
      <c r="S3509" s="53"/>
    </row>
    <row r="3510" spans="1:19" x14ac:dyDescent="0.3">
      <c r="A3510" s="106"/>
      <c r="B3510" s="59"/>
      <c r="C3510" s="137" t="str">
        <f t="shared" si="54"/>
        <v/>
      </c>
      <c r="D3510" s="138" t="str">
        <f>IF(NOT(ISBLANK(B3510)),IF(AND(MONTH(B3510)&gt;=4,MONTH(B3510)&lt;=12,B3510&gt;=DATE(INT(LEFT('Fiscal Year'!$B$2,4)),4,1),B3510&lt;=DATE(INT(CONCATENATE("20",RIGHT('Fiscal Year'!$B$2,2))),3,31)),1,0),"")</f>
        <v/>
      </c>
      <c r="E3510" s="138" t="str">
        <f>IF(NOT(ISBLANK(B3510)),IF(AND(MONTH(B3510)&gt;=1,MONTH(B3510)&lt;=3,B3510&gt;=DATE(INT(LEFT('Fiscal Year'!$B$2,4)),4,1),B3510&lt;=DATE(INT(CONCATENATE("20",RIGHT('Fiscal Year'!$B$2,2))),3,31)),1,0),"")</f>
        <v/>
      </c>
      <c r="F3510" s="139" t="str">
        <f>IF(NOT(ISBLANK(B3510)),IF(B3510&lt;'Fiscal Year'!$B$3,1,0),"")</f>
        <v/>
      </c>
      <c r="G3510" s="10"/>
      <c r="H3510" s="10"/>
      <c r="I3510" s="40"/>
      <c r="J3510" s="40"/>
      <c r="K3510" s="53"/>
      <c r="L3510" s="53"/>
      <c r="M3510" s="53"/>
      <c r="N3510" s="53"/>
      <c r="O3510" s="53"/>
      <c r="P3510" s="53"/>
      <c r="Q3510" s="53"/>
      <c r="R3510" s="53"/>
      <c r="S3510" s="53"/>
    </row>
    <row r="3511" spans="1:19" x14ac:dyDescent="0.3">
      <c r="A3511" s="106"/>
      <c r="B3511" s="59"/>
      <c r="C3511" s="137" t="str">
        <f t="shared" si="54"/>
        <v/>
      </c>
      <c r="D3511" s="138" t="str">
        <f>IF(NOT(ISBLANK(B3511)),IF(AND(MONTH(B3511)&gt;=4,MONTH(B3511)&lt;=12,B3511&gt;=DATE(INT(LEFT('Fiscal Year'!$B$2,4)),4,1),B3511&lt;=DATE(INT(CONCATENATE("20",RIGHT('Fiscal Year'!$B$2,2))),3,31)),1,0),"")</f>
        <v/>
      </c>
      <c r="E3511" s="138" t="str">
        <f>IF(NOT(ISBLANK(B3511)),IF(AND(MONTH(B3511)&gt;=1,MONTH(B3511)&lt;=3,B3511&gt;=DATE(INT(LEFT('Fiscal Year'!$B$2,4)),4,1),B3511&lt;=DATE(INT(CONCATENATE("20",RIGHT('Fiscal Year'!$B$2,2))),3,31)),1,0),"")</f>
        <v/>
      </c>
      <c r="F3511" s="139" t="str">
        <f>IF(NOT(ISBLANK(B3511)),IF(B3511&lt;'Fiscal Year'!$B$3,1,0),"")</f>
        <v/>
      </c>
      <c r="G3511" s="10"/>
      <c r="H3511" s="10"/>
      <c r="I3511" s="40"/>
      <c r="J3511" s="40"/>
      <c r="K3511" s="53"/>
      <c r="L3511" s="53"/>
      <c r="M3511" s="53"/>
      <c r="N3511" s="53"/>
      <c r="O3511" s="53"/>
      <c r="P3511" s="53"/>
      <c r="Q3511" s="53"/>
      <c r="R3511" s="53"/>
      <c r="S3511" s="53"/>
    </row>
    <row r="3512" spans="1:19" x14ac:dyDescent="0.3">
      <c r="A3512" s="106"/>
      <c r="B3512" s="59"/>
      <c r="C3512" s="137" t="str">
        <f t="shared" si="54"/>
        <v/>
      </c>
      <c r="D3512" s="138" t="str">
        <f>IF(NOT(ISBLANK(B3512)),IF(AND(MONTH(B3512)&gt;=4,MONTH(B3512)&lt;=12,B3512&gt;=DATE(INT(LEFT('Fiscal Year'!$B$2,4)),4,1),B3512&lt;=DATE(INT(CONCATENATE("20",RIGHT('Fiscal Year'!$B$2,2))),3,31)),1,0),"")</f>
        <v/>
      </c>
      <c r="E3512" s="138" t="str">
        <f>IF(NOT(ISBLANK(B3512)),IF(AND(MONTH(B3512)&gt;=1,MONTH(B3512)&lt;=3,B3512&gt;=DATE(INT(LEFT('Fiscal Year'!$B$2,4)),4,1),B3512&lt;=DATE(INT(CONCATENATE("20",RIGHT('Fiscal Year'!$B$2,2))),3,31)),1,0),"")</f>
        <v/>
      </c>
      <c r="F3512" s="139" t="str">
        <f>IF(NOT(ISBLANK(B3512)),IF(B3512&lt;'Fiscal Year'!$B$3,1,0),"")</f>
        <v/>
      </c>
      <c r="G3512" s="10"/>
      <c r="H3512" s="10"/>
      <c r="I3512" s="40"/>
      <c r="J3512" s="40"/>
      <c r="K3512" s="53"/>
      <c r="L3512" s="53"/>
      <c r="M3512" s="53"/>
      <c r="N3512" s="53"/>
      <c r="O3512" s="53"/>
      <c r="P3512" s="53"/>
      <c r="Q3512" s="53"/>
      <c r="R3512" s="53"/>
      <c r="S3512" s="53"/>
    </row>
    <row r="3513" spans="1:19" x14ac:dyDescent="0.3">
      <c r="A3513" s="106"/>
      <c r="B3513" s="59"/>
      <c r="C3513" s="137" t="str">
        <f t="shared" si="54"/>
        <v/>
      </c>
      <c r="D3513" s="138" t="str">
        <f>IF(NOT(ISBLANK(B3513)),IF(AND(MONTH(B3513)&gt;=4,MONTH(B3513)&lt;=12,B3513&gt;=DATE(INT(LEFT('Fiscal Year'!$B$2,4)),4,1),B3513&lt;=DATE(INT(CONCATENATE("20",RIGHT('Fiscal Year'!$B$2,2))),3,31)),1,0),"")</f>
        <v/>
      </c>
      <c r="E3513" s="138" t="str">
        <f>IF(NOT(ISBLANK(B3513)),IF(AND(MONTH(B3513)&gt;=1,MONTH(B3513)&lt;=3,B3513&gt;=DATE(INT(LEFT('Fiscal Year'!$B$2,4)),4,1),B3513&lt;=DATE(INT(CONCATENATE("20",RIGHT('Fiscal Year'!$B$2,2))),3,31)),1,0),"")</f>
        <v/>
      </c>
      <c r="F3513" s="139" t="str">
        <f>IF(NOT(ISBLANK(B3513)),IF(B3513&lt;'Fiscal Year'!$B$3,1,0),"")</f>
        <v/>
      </c>
      <c r="G3513" s="10"/>
      <c r="H3513" s="10"/>
      <c r="I3513" s="40"/>
      <c r="J3513" s="40"/>
      <c r="K3513" s="53"/>
      <c r="L3513" s="53"/>
      <c r="M3513" s="53"/>
      <c r="N3513" s="53"/>
      <c r="O3513" s="53"/>
      <c r="P3513" s="53"/>
      <c r="Q3513" s="53"/>
      <c r="R3513" s="53"/>
      <c r="S3513" s="53"/>
    </row>
    <row r="3514" spans="1:19" x14ac:dyDescent="0.3">
      <c r="A3514" s="106"/>
      <c r="B3514" s="59"/>
      <c r="C3514" s="137" t="str">
        <f t="shared" si="54"/>
        <v/>
      </c>
      <c r="D3514" s="138" t="str">
        <f>IF(NOT(ISBLANK(B3514)),IF(AND(MONTH(B3514)&gt;=4,MONTH(B3514)&lt;=12,B3514&gt;=DATE(INT(LEFT('Fiscal Year'!$B$2,4)),4,1),B3514&lt;=DATE(INT(CONCATENATE("20",RIGHT('Fiscal Year'!$B$2,2))),3,31)),1,0),"")</f>
        <v/>
      </c>
      <c r="E3514" s="138" t="str">
        <f>IF(NOT(ISBLANK(B3514)),IF(AND(MONTH(B3514)&gt;=1,MONTH(B3514)&lt;=3,B3514&gt;=DATE(INT(LEFT('Fiscal Year'!$B$2,4)),4,1),B3514&lt;=DATE(INT(CONCATENATE("20",RIGHT('Fiscal Year'!$B$2,2))),3,31)),1,0),"")</f>
        <v/>
      </c>
      <c r="F3514" s="139" t="str">
        <f>IF(NOT(ISBLANK(B3514)),IF(B3514&lt;'Fiscal Year'!$B$3,1,0),"")</f>
        <v/>
      </c>
      <c r="G3514" s="10"/>
      <c r="H3514" s="10"/>
      <c r="I3514" s="40"/>
      <c r="J3514" s="40"/>
      <c r="K3514" s="53"/>
      <c r="L3514" s="53"/>
      <c r="M3514" s="53"/>
      <c r="N3514" s="53"/>
      <c r="O3514" s="53"/>
      <c r="P3514" s="53"/>
      <c r="Q3514" s="53"/>
      <c r="R3514" s="53"/>
      <c r="S3514" s="53"/>
    </row>
    <row r="3515" spans="1:19" x14ac:dyDescent="0.3">
      <c r="A3515" s="106"/>
      <c r="B3515" s="59"/>
      <c r="C3515" s="137" t="str">
        <f t="shared" si="54"/>
        <v/>
      </c>
      <c r="D3515" s="138" t="str">
        <f>IF(NOT(ISBLANK(B3515)),IF(AND(MONTH(B3515)&gt;=4,MONTH(B3515)&lt;=12,B3515&gt;=DATE(INT(LEFT('Fiscal Year'!$B$2,4)),4,1),B3515&lt;=DATE(INT(CONCATENATE("20",RIGHT('Fiscal Year'!$B$2,2))),3,31)),1,0),"")</f>
        <v/>
      </c>
      <c r="E3515" s="138" t="str">
        <f>IF(NOT(ISBLANK(B3515)),IF(AND(MONTH(B3515)&gt;=1,MONTH(B3515)&lt;=3,B3515&gt;=DATE(INT(LEFT('Fiscal Year'!$B$2,4)),4,1),B3515&lt;=DATE(INT(CONCATENATE("20",RIGHT('Fiscal Year'!$B$2,2))),3,31)),1,0),"")</f>
        <v/>
      </c>
      <c r="F3515" s="139" t="str">
        <f>IF(NOT(ISBLANK(B3515)),IF(B3515&lt;'Fiscal Year'!$B$3,1,0),"")</f>
        <v/>
      </c>
      <c r="G3515" s="10"/>
      <c r="H3515" s="10"/>
      <c r="I3515" s="40"/>
      <c r="J3515" s="40"/>
      <c r="K3515" s="53"/>
      <c r="L3515" s="53"/>
      <c r="M3515" s="53"/>
      <c r="N3515" s="53"/>
      <c r="O3515" s="53"/>
      <c r="P3515" s="53"/>
      <c r="Q3515" s="53"/>
      <c r="R3515" s="53"/>
      <c r="S3515" s="53"/>
    </row>
    <row r="3516" spans="1:19" x14ac:dyDescent="0.3">
      <c r="A3516" s="106"/>
      <c r="B3516" s="59"/>
      <c r="C3516" s="137" t="str">
        <f t="shared" si="54"/>
        <v/>
      </c>
      <c r="D3516" s="138" t="str">
        <f>IF(NOT(ISBLANK(B3516)),IF(AND(MONTH(B3516)&gt;=4,MONTH(B3516)&lt;=12,B3516&gt;=DATE(INT(LEFT('Fiscal Year'!$B$2,4)),4,1),B3516&lt;=DATE(INT(CONCATENATE("20",RIGHT('Fiscal Year'!$B$2,2))),3,31)),1,0),"")</f>
        <v/>
      </c>
      <c r="E3516" s="138" t="str">
        <f>IF(NOT(ISBLANK(B3516)),IF(AND(MONTH(B3516)&gt;=1,MONTH(B3516)&lt;=3,B3516&gt;=DATE(INT(LEFT('Fiscal Year'!$B$2,4)),4,1),B3516&lt;=DATE(INT(CONCATENATE("20",RIGHT('Fiscal Year'!$B$2,2))),3,31)),1,0),"")</f>
        <v/>
      </c>
      <c r="F3516" s="139" t="str">
        <f>IF(NOT(ISBLANK(B3516)),IF(B3516&lt;'Fiscal Year'!$B$3,1,0),"")</f>
        <v/>
      </c>
      <c r="G3516" s="10"/>
      <c r="H3516" s="10"/>
      <c r="I3516" s="40"/>
      <c r="J3516" s="40"/>
      <c r="K3516" s="53"/>
      <c r="L3516" s="53"/>
      <c r="M3516" s="53"/>
      <c r="N3516" s="53"/>
      <c r="O3516" s="53"/>
      <c r="P3516" s="53"/>
      <c r="Q3516" s="53"/>
      <c r="R3516" s="53"/>
      <c r="S3516" s="53"/>
    </row>
    <row r="3517" spans="1:19" x14ac:dyDescent="0.3">
      <c r="A3517" s="106"/>
      <c r="B3517" s="59"/>
      <c r="C3517" s="137" t="str">
        <f t="shared" si="54"/>
        <v/>
      </c>
      <c r="D3517" s="138" t="str">
        <f>IF(NOT(ISBLANK(B3517)),IF(AND(MONTH(B3517)&gt;=4,MONTH(B3517)&lt;=12,B3517&gt;=DATE(INT(LEFT('Fiscal Year'!$B$2,4)),4,1),B3517&lt;=DATE(INT(CONCATENATE("20",RIGHT('Fiscal Year'!$B$2,2))),3,31)),1,0),"")</f>
        <v/>
      </c>
      <c r="E3517" s="138" t="str">
        <f>IF(NOT(ISBLANK(B3517)),IF(AND(MONTH(B3517)&gt;=1,MONTH(B3517)&lt;=3,B3517&gt;=DATE(INT(LEFT('Fiscal Year'!$B$2,4)),4,1),B3517&lt;=DATE(INT(CONCATENATE("20",RIGHT('Fiscal Year'!$B$2,2))),3,31)),1,0),"")</f>
        <v/>
      </c>
      <c r="F3517" s="139" t="str">
        <f>IF(NOT(ISBLANK(B3517)),IF(B3517&lt;'Fiscal Year'!$B$3,1,0),"")</f>
        <v/>
      </c>
      <c r="G3517" s="10"/>
      <c r="H3517" s="10"/>
      <c r="I3517" s="40"/>
      <c r="J3517" s="40"/>
      <c r="K3517" s="53"/>
      <c r="L3517" s="53"/>
      <c r="M3517" s="53"/>
      <c r="N3517" s="53"/>
      <c r="O3517" s="53"/>
      <c r="P3517" s="53"/>
      <c r="Q3517" s="53"/>
      <c r="R3517" s="53"/>
      <c r="S3517" s="53"/>
    </row>
    <row r="3518" spans="1:19" x14ac:dyDescent="0.3">
      <c r="A3518" s="106"/>
      <c r="B3518" s="59"/>
      <c r="C3518" s="137" t="str">
        <f t="shared" si="54"/>
        <v/>
      </c>
      <c r="D3518" s="138" t="str">
        <f>IF(NOT(ISBLANK(B3518)),IF(AND(MONTH(B3518)&gt;=4,MONTH(B3518)&lt;=12,B3518&gt;=DATE(INT(LEFT('Fiscal Year'!$B$2,4)),4,1),B3518&lt;=DATE(INT(CONCATENATE("20",RIGHT('Fiscal Year'!$B$2,2))),3,31)),1,0),"")</f>
        <v/>
      </c>
      <c r="E3518" s="138" t="str">
        <f>IF(NOT(ISBLANK(B3518)),IF(AND(MONTH(B3518)&gt;=1,MONTH(B3518)&lt;=3,B3518&gt;=DATE(INT(LEFT('Fiscal Year'!$B$2,4)),4,1),B3518&lt;=DATE(INT(CONCATENATE("20",RIGHT('Fiscal Year'!$B$2,2))),3,31)),1,0),"")</f>
        <v/>
      </c>
      <c r="F3518" s="139" t="str">
        <f>IF(NOT(ISBLANK(B3518)),IF(B3518&lt;'Fiscal Year'!$B$3,1,0),"")</f>
        <v/>
      </c>
      <c r="G3518" s="10"/>
      <c r="H3518" s="10"/>
      <c r="I3518" s="40"/>
      <c r="J3518" s="40"/>
      <c r="K3518" s="53"/>
      <c r="L3518" s="53"/>
      <c r="M3518" s="53"/>
      <c r="N3518" s="53"/>
      <c r="O3518" s="53"/>
      <c r="P3518" s="53"/>
      <c r="Q3518" s="53"/>
      <c r="R3518" s="53"/>
      <c r="S3518" s="53"/>
    </row>
    <row r="3519" spans="1:19" x14ac:dyDescent="0.3">
      <c r="A3519" s="106"/>
      <c r="B3519" s="59"/>
      <c r="C3519" s="137" t="str">
        <f t="shared" si="54"/>
        <v/>
      </c>
      <c r="D3519" s="138" t="str">
        <f>IF(NOT(ISBLANK(B3519)),IF(AND(MONTH(B3519)&gt;=4,MONTH(B3519)&lt;=12,B3519&gt;=DATE(INT(LEFT('Fiscal Year'!$B$2,4)),4,1),B3519&lt;=DATE(INT(CONCATENATE("20",RIGHT('Fiscal Year'!$B$2,2))),3,31)),1,0),"")</f>
        <v/>
      </c>
      <c r="E3519" s="138" t="str">
        <f>IF(NOT(ISBLANK(B3519)),IF(AND(MONTH(B3519)&gt;=1,MONTH(B3519)&lt;=3,B3519&gt;=DATE(INT(LEFT('Fiscal Year'!$B$2,4)),4,1),B3519&lt;=DATE(INT(CONCATENATE("20",RIGHT('Fiscal Year'!$B$2,2))),3,31)),1,0),"")</f>
        <v/>
      </c>
      <c r="F3519" s="139" t="str">
        <f>IF(NOT(ISBLANK(B3519)),IF(B3519&lt;'Fiscal Year'!$B$3,1,0),"")</f>
        <v/>
      </c>
      <c r="G3519" s="10"/>
      <c r="H3519" s="10"/>
      <c r="I3519" s="40"/>
      <c r="J3519" s="40"/>
      <c r="K3519" s="53"/>
      <c r="L3519" s="53"/>
      <c r="M3519" s="53"/>
      <c r="N3519" s="53"/>
      <c r="O3519" s="53"/>
      <c r="P3519" s="53"/>
      <c r="Q3519" s="53"/>
      <c r="R3519" s="53"/>
      <c r="S3519" s="53"/>
    </row>
    <row r="3520" spans="1:19" x14ac:dyDescent="0.3">
      <c r="A3520" s="106"/>
      <c r="B3520" s="59"/>
      <c r="C3520" s="137" t="str">
        <f t="shared" si="54"/>
        <v/>
      </c>
      <c r="D3520" s="138" t="str">
        <f>IF(NOT(ISBLANK(B3520)),IF(AND(MONTH(B3520)&gt;=4,MONTH(B3520)&lt;=12,B3520&gt;=DATE(INT(LEFT('Fiscal Year'!$B$2,4)),4,1),B3520&lt;=DATE(INT(CONCATENATE("20",RIGHT('Fiscal Year'!$B$2,2))),3,31)),1,0),"")</f>
        <v/>
      </c>
      <c r="E3520" s="138" t="str">
        <f>IF(NOT(ISBLANK(B3520)),IF(AND(MONTH(B3520)&gt;=1,MONTH(B3520)&lt;=3,B3520&gt;=DATE(INT(LEFT('Fiscal Year'!$B$2,4)),4,1),B3520&lt;=DATE(INT(CONCATENATE("20",RIGHT('Fiscal Year'!$B$2,2))),3,31)),1,0),"")</f>
        <v/>
      </c>
      <c r="F3520" s="139" t="str">
        <f>IF(NOT(ISBLANK(B3520)),IF(B3520&lt;'Fiscal Year'!$B$3,1,0),"")</f>
        <v/>
      </c>
      <c r="G3520" s="10"/>
      <c r="H3520" s="10"/>
      <c r="I3520" s="40"/>
      <c r="J3520" s="40"/>
      <c r="K3520" s="53"/>
      <c r="L3520" s="53"/>
      <c r="M3520" s="53"/>
      <c r="N3520" s="53"/>
      <c r="O3520" s="53"/>
      <c r="P3520" s="53"/>
      <c r="Q3520" s="53"/>
      <c r="R3520" s="53"/>
      <c r="S3520" s="53"/>
    </row>
    <row r="3521" spans="1:19" x14ac:dyDescent="0.3">
      <c r="A3521" s="106"/>
      <c r="B3521" s="59"/>
      <c r="C3521" s="137" t="str">
        <f t="shared" si="54"/>
        <v/>
      </c>
      <c r="D3521" s="138" t="str">
        <f>IF(NOT(ISBLANK(B3521)),IF(AND(MONTH(B3521)&gt;=4,MONTH(B3521)&lt;=12,B3521&gt;=DATE(INT(LEFT('Fiscal Year'!$B$2,4)),4,1),B3521&lt;=DATE(INT(CONCATENATE("20",RIGHT('Fiscal Year'!$B$2,2))),3,31)),1,0),"")</f>
        <v/>
      </c>
      <c r="E3521" s="138" t="str">
        <f>IF(NOT(ISBLANK(B3521)),IF(AND(MONTH(B3521)&gt;=1,MONTH(B3521)&lt;=3,B3521&gt;=DATE(INT(LEFT('Fiscal Year'!$B$2,4)),4,1),B3521&lt;=DATE(INT(CONCATENATE("20",RIGHT('Fiscal Year'!$B$2,2))),3,31)),1,0),"")</f>
        <v/>
      </c>
      <c r="F3521" s="139" t="str">
        <f>IF(NOT(ISBLANK(B3521)),IF(B3521&lt;'Fiscal Year'!$B$3,1,0),"")</f>
        <v/>
      </c>
      <c r="G3521" s="10"/>
      <c r="H3521" s="10"/>
      <c r="I3521" s="40"/>
      <c r="J3521" s="40"/>
      <c r="K3521" s="53"/>
      <c r="L3521" s="53"/>
      <c r="M3521" s="53"/>
      <c r="N3521" s="53"/>
      <c r="O3521" s="53"/>
      <c r="P3521" s="53"/>
      <c r="Q3521" s="53"/>
      <c r="R3521" s="53"/>
      <c r="S3521" s="53"/>
    </row>
    <row r="3522" spans="1:19" x14ac:dyDescent="0.3">
      <c r="A3522" s="106"/>
      <c r="B3522" s="59"/>
      <c r="C3522" s="137" t="str">
        <f t="shared" si="54"/>
        <v/>
      </c>
      <c r="D3522" s="138" t="str">
        <f>IF(NOT(ISBLANK(B3522)),IF(AND(MONTH(B3522)&gt;=4,MONTH(B3522)&lt;=12,B3522&gt;=DATE(INT(LEFT('Fiscal Year'!$B$2,4)),4,1),B3522&lt;=DATE(INT(CONCATENATE("20",RIGHT('Fiscal Year'!$B$2,2))),3,31)),1,0),"")</f>
        <v/>
      </c>
      <c r="E3522" s="138" t="str">
        <f>IF(NOT(ISBLANK(B3522)),IF(AND(MONTH(B3522)&gt;=1,MONTH(B3522)&lt;=3,B3522&gt;=DATE(INT(LEFT('Fiscal Year'!$B$2,4)),4,1),B3522&lt;=DATE(INT(CONCATENATE("20",RIGHT('Fiscal Year'!$B$2,2))),3,31)),1,0),"")</f>
        <v/>
      </c>
      <c r="F3522" s="139" t="str">
        <f>IF(NOT(ISBLANK(B3522)),IF(B3522&lt;'Fiscal Year'!$B$3,1,0),"")</f>
        <v/>
      </c>
      <c r="G3522" s="10"/>
      <c r="H3522" s="10"/>
      <c r="I3522" s="40"/>
      <c r="J3522" s="40"/>
      <c r="K3522" s="53"/>
      <c r="L3522" s="53"/>
      <c r="M3522" s="53"/>
      <c r="N3522" s="53"/>
      <c r="O3522" s="53"/>
      <c r="P3522" s="53"/>
      <c r="Q3522" s="53"/>
      <c r="R3522" s="53"/>
      <c r="S3522" s="53"/>
    </row>
    <row r="3523" spans="1:19" x14ac:dyDescent="0.3">
      <c r="A3523" s="106"/>
      <c r="B3523" s="59"/>
      <c r="C3523" s="137" t="str">
        <f t="shared" si="54"/>
        <v/>
      </c>
      <c r="D3523" s="138" t="str">
        <f>IF(NOT(ISBLANK(B3523)),IF(AND(MONTH(B3523)&gt;=4,MONTH(B3523)&lt;=12,B3523&gt;=DATE(INT(LEFT('Fiscal Year'!$B$2,4)),4,1),B3523&lt;=DATE(INT(CONCATENATE("20",RIGHT('Fiscal Year'!$B$2,2))),3,31)),1,0),"")</f>
        <v/>
      </c>
      <c r="E3523" s="138" t="str">
        <f>IF(NOT(ISBLANK(B3523)),IF(AND(MONTH(B3523)&gt;=1,MONTH(B3523)&lt;=3,B3523&gt;=DATE(INT(LEFT('Fiscal Year'!$B$2,4)),4,1),B3523&lt;=DATE(INT(CONCATENATE("20",RIGHT('Fiscal Year'!$B$2,2))),3,31)),1,0),"")</f>
        <v/>
      </c>
      <c r="F3523" s="139" t="str">
        <f>IF(NOT(ISBLANK(B3523)),IF(B3523&lt;'Fiscal Year'!$B$3,1,0),"")</f>
        <v/>
      </c>
      <c r="G3523" s="10"/>
      <c r="H3523" s="10"/>
      <c r="I3523" s="40"/>
      <c r="J3523" s="40"/>
      <c r="K3523" s="53"/>
      <c r="L3523" s="53"/>
      <c r="M3523" s="53"/>
      <c r="N3523" s="53"/>
      <c r="O3523" s="53"/>
      <c r="P3523" s="53"/>
      <c r="Q3523" s="53"/>
      <c r="R3523" s="53"/>
      <c r="S3523" s="53"/>
    </row>
    <row r="3524" spans="1:19" x14ac:dyDescent="0.3">
      <c r="A3524" s="106"/>
      <c r="B3524" s="59"/>
      <c r="C3524" s="137" t="str">
        <f t="shared" ref="C3524:C3587" si="55">IF(AND(NOT(ISBLANK(B3524)),B3524&gt;=43556),B3524+90,"")</f>
        <v/>
      </c>
      <c r="D3524" s="138" t="str">
        <f>IF(NOT(ISBLANK(B3524)),IF(AND(MONTH(B3524)&gt;=4,MONTH(B3524)&lt;=12,B3524&gt;=DATE(INT(LEFT('Fiscal Year'!$B$2,4)),4,1),B3524&lt;=DATE(INT(CONCATENATE("20",RIGHT('Fiscal Year'!$B$2,2))),3,31)),1,0),"")</f>
        <v/>
      </c>
      <c r="E3524" s="138" t="str">
        <f>IF(NOT(ISBLANK(B3524)),IF(AND(MONTH(B3524)&gt;=1,MONTH(B3524)&lt;=3,B3524&gt;=DATE(INT(LEFT('Fiscal Year'!$B$2,4)),4,1),B3524&lt;=DATE(INT(CONCATENATE("20",RIGHT('Fiscal Year'!$B$2,2))),3,31)),1,0),"")</f>
        <v/>
      </c>
      <c r="F3524" s="139" t="str">
        <f>IF(NOT(ISBLANK(B3524)),IF(B3524&lt;'Fiscal Year'!$B$3,1,0),"")</f>
        <v/>
      </c>
      <c r="G3524" s="10"/>
      <c r="H3524" s="10"/>
      <c r="I3524" s="40"/>
      <c r="J3524" s="40"/>
      <c r="K3524" s="53"/>
      <c r="L3524" s="53"/>
      <c r="M3524" s="53"/>
      <c r="N3524" s="53"/>
      <c r="O3524" s="53"/>
      <c r="P3524" s="53"/>
      <c r="Q3524" s="53"/>
      <c r="R3524" s="53"/>
      <c r="S3524" s="53"/>
    </row>
    <row r="3525" spans="1:19" x14ac:dyDescent="0.3">
      <c r="A3525" s="106"/>
      <c r="B3525" s="59"/>
      <c r="C3525" s="137" t="str">
        <f t="shared" si="55"/>
        <v/>
      </c>
      <c r="D3525" s="138" t="str">
        <f>IF(NOT(ISBLANK(B3525)),IF(AND(MONTH(B3525)&gt;=4,MONTH(B3525)&lt;=12,B3525&gt;=DATE(INT(LEFT('Fiscal Year'!$B$2,4)),4,1),B3525&lt;=DATE(INT(CONCATENATE("20",RIGHT('Fiscal Year'!$B$2,2))),3,31)),1,0),"")</f>
        <v/>
      </c>
      <c r="E3525" s="138" t="str">
        <f>IF(NOT(ISBLANK(B3525)),IF(AND(MONTH(B3525)&gt;=1,MONTH(B3525)&lt;=3,B3525&gt;=DATE(INT(LEFT('Fiscal Year'!$B$2,4)),4,1),B3525&lt;=DATE(INT(CONCATENATE("20",RIGHT('Fiscal Year'!$B$2,2))),3,31)),1,0),"")</f>
        <v/>
      </c>
      <c r="F3525" s="139" t="str">
        <f>IF(NOT(ISBLANK(B3525)),IF(B3525&lt;'Fiscal Year'!$B$3,1,0),"")</f>
        <v/>
      </c>
      <c r="G3525" s="10"/>
      <c r="H3525" s="10"/>
      <c r="I3525" s="40"/>
      <c r="J3525" s="40"/>
      <c r="K3525" s="53"/>
      <c r="L3525" s="53"/>
      <c r="M3525" s="53"/>
      <c r="N3525" s="53"/>
      <c r="O3525" s="53"/>
      <c r="P3525" s="53"/>
      <c r="Q3525" s="53"/>
      <c r="R3525" s="53"/>
      <c r="S3525" s="53"/>
    </row>
    <row r="3526" spans="1:19" x14ac:dyDescent="0.3">
      <c r="A3526" s="106"/>
      <c r="B3526" s="59"/>
      <c r="C3526" s="137" t="str">
        <f t="shared" si="55"/>
        <v/>
      </c>
      <c r="D3526" s="138" t="str">
        <f>IF(NOT(ISBLANK(B3526)),IF(AND(MONTH(B3526)&gt;=4,MONTH(B3526)&lt;=12,B3526&gt;=DATE(INT(LEFT('Fiscal Year'!$B$2,4)),4,1),B3526&lt;=DATE(INT(CONCATENATE("20",RIGHT('Fiscal Year'!$B$2,2))),3,31)),1,0),"")</f>
        <v/>
      </c>
      <c r="E3526" s="138" t="str">
        <f>IF(NOT(ISBLANK(B3526)),IF(AND(MONTH(B3526)&gt;=1,MONTH(B3526)&lt;=3,B3526&gt;=DATE(INT(LEFT('Fiscal Year'!$B$2,4)),4,1),B3526&lt;=DATE(INT(CONCATENATE("20",RIGHT('Fiscal Year'!$B$2,2))),3,31)),1,0),"")</f>
        <v/>
      </c>
      <c r="F3526" s="139" t="str">
        <f>IF(NOT(ISBLANK(B3526)),IF(B3526&lt;'Fiscal Year'!$B$3,1,0),"")</f>
        <v/>
      </c>
      <c r="G3526" s="10"/>
      <c r="H3526" s="10"/>
      <c r="I3526" s="40"/>
      <c r="J3526" s="40"/>
      <c r="K3526" s="53"/>
      <c r="L3526" s="53"/>
      <c r="M3526" s="53"/>
      <c r="N3526" s="53"/>
      <c r="O3526" s="53"/>
      <c r="P3526" s="53"/>
      <c r="Q3526" s="53"/>
      <c r="R3526" s="53"/>
      <c r="S3526" s="53"/>
    </row>
    <row r="3527" spans="1:19" x14ac:dyDescent="0.3">
      <c r="A3527" s="106"/>
      <c r="B3527" s="59"/>
      <c r="C3527" s="137" t="str">
        <f t="shared" si="55"/>
        <v/>
      </c>
      <c r="D3527" s="138" t="str">
        <f>IF(NOT(ISBLANK(B3527)),IF(AND(MONTH(B3527)&gt;=4,MONTH(B3527)&lt;=12,B3527&gt;=DATE(INT(LEFT('Fiscal Year'!$B$2,4)),4,1),B3527&lt;=DATE(INT(CONCATENATE("20",RIGHT('Fiscal Year'!$B$2,2))),3,31)),1,0),"")</f>
        <v/>
      </c>
      <c r="E3527" s="138" t="str">
        <f>IF(NOT(ISBLANK(B3527)),IF(AND(MONTH(B3527)&gt;=1,MONTH(B3527)&lt;=3,B3527&gt;=DATE(INT(LEFT('Fiscal Year'!$B$2,4)),4,1),B3527&lt;=DATE(INT(CONCATENATE("20",RIGHT('Fiscal Year'!$B$2,2))),3,31)),1,0),"")</f>
        <v/>
      </c>
      <c r="F3527" s="139" t="str">
        <f>IF(NOT(ISBLANK(B3527)),IF(B3527&lt;'Fiscal Year'!$B$3,1,0),"")</f>
        <v/>
      </c>
      <c r="G3527" s="10"/>
      <c r="H3527" s="10"/>
      <c r="I3527" s="40"/>
      <c r="J3527" s="40"/>
      <c r="K3527" s="53"/>
      <c r="L3527" s="53"/>
      <c r="M3527" s="53"/>
      <c r="N3527" s="53"/>
      <c r="O3527" s="53"/>
      <c r="P3527" s="53"/>
      <c r="Q3527" s="53"/>
      <c r="R3527" s="53"/>
      <c r="S3527" s="53"/>
    </row>
    <row r="3528" spans="1:19" x14ac:dyDescent="0.3">
      <c r="A3528" s="106"/>
      <c r="B3528" s="59"/>
      <c r="C3528" s="137" t="str">
        <f t="shared" si="55"/>
        <v/>
      </c>
      <c r="D3528" s="138" t="str">
        <f>IF(NOT(ISBLANK(B3528)),IF(AND(MONTH(B3528)&gt;=4,MONTH(B3528)&lt;=12,B3528&gt;=DATE(INT(LEFT('Fiscal Year'!$B$2,4)),4,1),B3528&lt;=DATE(INT(CONCATENATE("20",RIGHT('Fiscal Year'!$B$2,2))),3,31)),1,0),"")</f>
        <v/>
      </c>
      <c r="E3528" s="138" t="str">
        <f>IF(NOT(ISBLANK(B3528)),IF(AND(MONTH(B3528)&gt;=1,MONTH(B3528)&lt;=3,B3528&gt;=DATE(INT(LEFT('Fiscal Year'!$B$2,4)),4,1),B3528&lt;=DATE(INT(CONCATENATE("20",RIGHT('Fiscal Year'!$B$2,2))),3,31)),1,0),"")</f>
        <v/>
      </c>
      <c r="F3528" s="139" t="str">
        <f>IF(NOT(ISBLANK(B3528)),IF(B3528&lt;'Fiscal Year'!$B$3,1,0),"")</f>
        <v/>
      </c>
      <c r="G3528" s="10"/>
      <c r="H3528" s="10"/>
      <c r="I3528" s="40"/>
      <c r="J3528" s="40"/>
      <c r="K3528" s="53"/>
      <c r="L3528" s="53"/>
      <c r="M3528" s="53"/>
      <c r="N3528" s="53"/>
      <c r="O3528" s="53"/>
      <c r="P3528" s="53"/>
      <c r="Q3528" s="53"/>
      <c r="R3528" s="53"/>
      <c r="S3528" s="53"/>
    </row>
    <row r="3529" spans="1:19" x14ac:dyDescent="0.3">
      <c r="A3529" s="106"/>
      <c r="B3529" s="59"/>
      <c r="C3529" s="137" t="str">
        <f t="shared" si="55"/>
        <v/>
      </c>
      <c r="D3529" s="138" t="str">
        <f>IF(NOT(ISBLANK(B3529)),IF(AND(MONTH(B3529)&gt;=4,MONTH(B3529)&lt;=12,B3529&gt;=DATE(INT(LEFT('Fiscal Year'!$B$2,4)),4,1),B3529&lt;=DATE(INT(CONCATENATE("20",RIGHT('Fiscal Year'!$B$2,2))),3,31)),1,0),"")</f>
        <v/>
      </c>
      <c r="E3529" s="138" t="str">
        <f>IF(NOT(ISBLANK(B3529)),IF(AND(MONTH(B3529)&gt;=1,MONTH(B3529)&lt;=3,B3529&gt;=DATE(INT(LEFT('Fiscal Year'!$B$2,4)),4,1),B3529&lt;=DATE(INT(CONCATENATE("20",RIGHT('Fiscal Year'!$B$2,2))),3,31)),1,0),"")</f>
        <v/>
      </c>
      <c r="F3529" s="139" t="str">
        <f>IF(NOT(ISBLANK(B3529)),IF(B3529&lt;'Fiscal Year'!$B$3,1,0),"")</f>
        <v/>
      </c>
      <c r="G3529" s="10"/>
      <c r="H3529" s="10"/>
      <c r="I3529" s="40"/>
      <c r="J3529" s="40"/>
      <c r="K3529" s="53"/>
      <c r="L3529" s="53"/>
      <c r="M3529" s="53"/>
      <c r="N3529" s="53"/>
      <c r="O3529" s="53"/>
      <c r="P3529" s="53"/>
      <c r="Q3529" s="53"/>
      <c r="R3529" s="53"/>
      <c r="S3529" s="53"/>
    </row>
    <row r="3530" spans="1:19" x14ac:dyDescent="0.3">
      <c r="A3530" s="106"/>
      <c r="B3530" s="59"/>
      <c r="C3530" s="137" t="str">
        <f t="shared" si="55"/>
        <v/>
      </c>
      <c r="D3530" s="138" t="str">
        <f>IF(NOT(ISBLANK(B3530)),IF(AND(MONTH(B3530)&gt;=4,MONTH(B3530)&lt;=12,B3530&gt;=DATE(INT(LEFT('Fiscal Year'!$B$2,4)),4,1),B3530&lt;=DATE(INT(CONCATENATE("20",RIGHT('Fiscal Year'!$B$2,2))),3,31)),1,0),"")</f>
        <v/>
      </c>
      <c r="E3530" s="138" t="str">
        <f>IF(NOT(ISBLANK(B3530)),IF(AND(MONTH(B3530)&gt;=1,MONTH(B3530)&lt;=3,B3530&gt;=DATE(INT(LEFT('Fiscal Year'!$B$2,4)),4,1),B3530&lt;=DATE(INT(CONCATENATE("20",RIGHT('Fiscal Year'!$B$2,2))),3,31)),1,0),"")</f>
        <v/>
      </c>
      <c r="F3530" s="139" t="str">
        <f>IF(NOT(ISBLANK(B3530)),IF(B3530&lt;'Fiscal Year'!$B$3,1,0),"")</f>
        <v/>
      </c>
      <c r="G3530" s="10"/>
      <c r="H3530" s="10"/>
      <c r="I3530" s="40"/>
      <c r="J3530" s="40"/>
      <c r="K3530" s="53"/>
      <c r="L3530" s="53"/>
      <c r="M3530" s="53"/>
      <c r="N3530" s="53"/>
      <c r="O3530" s="53"/>
      <c r="P3530" s="53"/>
      <c r="Q3530" s="53"/>
      <c r="R3530" s="53"/>
      <c r="S3530" s="53"/>
    </row>
    <row r="3531" spans="1:19" x14ac:dyDescent="0.3">
      <c r="A3531" s="106"/>
      <c r="B3531" s="59"/>
      <c r="C3531" s="137" t="str">
        <f t="shared" si="55"/>
        <v/>
      </c>
      <c r="D3531" s="138" t="str">
        <f>IF(NOT(ISBLANK(B3531)),IF(AND(MONTH(B3531)&gt;=4,MONTH(B3531)&lt;=12,B3531&gt;=DATE(INT(LEFT('Fiscal Year'!$B$2,4)),4,1),B3531&lt;=DATE(INT(CONCATENATE("20",RIGHT('Fiscal Year'!$B$2,2))),3,31)),1,0),"")</f>
        <v/>
      </c>
      <c r="E3531" s="138" t="str">
        <f>IF(NOT(ISBLANK(B3531)),IF(AND(MONTH(B3531)&gt;=1,MONTH(B3531)&lt;=3,B3531&gt;=DATE(INT(LEFT('Fiscal Year'!$B$2,4)),4,1),B3531&lt;=DATE(INT(CONCATENATE("20",RIGHT('Fiscal Year'!$B$2,2))),3,31)),1,0),"")</f>
        <v/>
      </c>
      <c r="F3531" s="139" t="str">
        <f>IF(NOT(ISBLANK(B3531)),IF(B3531&lt;'Fiscal Year'!$B$3,1,0),"")</f>
        <v/>
      </c>
      <c r="G3531" s="10"/>
      <c r="H3531" s="10"/>
      <c r="I3531" s="40"/>
      <c r="J3531" s="40"/>
      <c r="K3531" s="53"/>
      <c r="L3531" s="53"/>
      <c r="M3531" s="53"/>
      <c r="N3531" s="53"/>
      <c r="O3531" s="53"/>
      <c r="P3531" s="53"/>
      <c r="Q3531" s="53"/>
      <c r="R3531" s="53"/>
      <c r="S3531" s="53"/>
    </row>
    <row r="3532" spans="1:19" x14ac:dyDescent="0.3">
      <c r="A3532" s="106"/>
      <c r="B3532" s="59"/>
      <c r="C3532" s="137" t="str">
        <f t="shared" si="55"/>
        <v/>
      </c>
      <c r="D3532" s="138" t="str">
        <f>IF(NOT(ISBLANK(B3532)),IF(AND(MONTH(B3532)&gt;=4,MONTH(B3532)&lt;=12,B3532&gt;=DATE(INT(LEFT('Fiscal Year'!$B$2,4)),4,1),B3532&lt;=DATE(INT(CONCATENATE("20",RIGHT('Fiscal Year'!$B$2,2))),3,31)),1,0),"")</f>
        <v/>
      </c>
      <c r="E3532" s="138" t="str">
        <f>IF(NOT(ISBLANK(B3532)),IF(AND(MONTH(B3532)&gt;=1,MONTH(B3532)&lt;=3,B3532&gt;=DATE(INT(LEFT('Fiscal Year'!$B$2,4)),4,1),B3532&lt;=DATE(INT(CONCATENATE("20",RIGHT('Fiscal Year'!$B$2,2))),3,31)),1,0),"")</f>
        <v/>
      </c>
      <c r="F3532" s="139" t="str">
        <f>IF(NOT(ISBLANK(B3532)),IF(B3532&lt;'Fiscal Year'!$B$3,1,0),"")</f>
        <v/>
      </c>
      <c r="G3532" s="10"/>
      <c r="H3532" s="10"/>
      <c r="I3532" s="40"/>
      <c r="J3532" s="40"/>
      <c r="K3532" s="53"/>
      <c r="L3532" s="53"/>
      <c r="M3532" s="53"/>
      <c r="N3532" s="53"/>
      <c r="O3532" s="53"/>
      <c r="P3532" s="53"/>
      <c r="Q3532" s="53"/>
      <c r="R3532" s="53"/>
      <c r="S3532" s="53"/>
    </row>
    <row r="3533" spans="1:19" x14ac:dyDescent="0.3">
      <c r="A3533" s="106"/>
      <c r="B3533" s="59"/>
      <c r="C3533" s="137" t="str">
        <f t="shared" si="55"/>
        <v/>
      </c>
      <c r="D3533" s="138" t="str">
        <f>IF(NOT(ISBLANK(B3533)),IF(AND(MONTH(B3533)&gt;=4,MONTH(B3533)&lt;=12,B3533&gt;=DATE(INT(LEFT('Fiscal Year'!$B$2,4)),4,1),B3533&lt;=DATE(INT(CONCATENATE("20",RIGHT('Fiscal Year'!$B$2,2))),3,31)),1,0),"")</f>
        <v/>
      </c>
      <c r="E3533" s="138" t="str">
        <f>IF(NOT(ISBLANK(B3533)),IF(AND(MONTH(B3533)&gt;=1,MONTH(B3533)&lt;=3,B3533&gt;=DATE(INT(LEFT('Fiscal Year'!$B$2,4)),4,1),B3533&lt;=DATE(INT(CONCATENATE("20",RIGHT('Fiscal Year'!$B$2,2))),3,31)),1,0),"")</f>
        <v/>
      </c>
      <c r="F3533" s="139" t="str">
        <f>IF(NOT(ISBLANK(B3533)),IF(B3533&lt;'Fiscal Year'!$B$3,1,0),"")</f>
        <v/>
      </c>
      <c r="G3533" s="10"/>
      <c r="H3533" s="10"/>
      <c r="I3533" s="40"/>
      <c r="J3533" s="40"/>
      <c r="K3533" s="53"/>
      <c r="L3533" s="53"/>
      <c r="M3533" s="53"/>
      <c r="N3533" s="53"/>
      <c r="O3533" s="53"/>
      <c r="P3533" s="53"/>
      <c r="Q3533" s="53"/>
      <c r="R3533" s="53"/>
      <c r="S3533" s="53"/>
    </row>
    <row r="3534" spans="1:19" x14ac:dyDescent="0.3">
      <c r="A3534" s="106"/>
      <c r="B3534" s="59"/>
      <c r="C3534" s="137" t="str">
        <f t="shared" si="55"/>
        <v/>
      </c>
      <c r="D3534" s="138" t="str">
        <f>IF(NOT(ISBLANK(B3534)),IF(AND(MONTH(B3534)&gt;=4,MONTH(B3534)&lt;=12,B3534&gt;=DATE(INT(LEFT('Fiscal Year'!$B$2,4)),4,1),B3534&lt;=DATE(INT(CONCATENATE("20",RIGHT('Fiscal Year'!$B$2,2))),3,31)),1,0),"")</f>
        <v/>
      </c>
      <c r="E3534" s="138" t="str">
        <f>IF(NOT(ISBLANK(B3534)),IF(AND(MONTH(B3534)&gt;=1,MONTH(B3534)&lt;=3,B3534&gt;=DATE(INT(LEFT('Fiscal Year'!$B$2,4)),4,1),B3534&lt;=DATE(INT(CONCATENATE("20",RIGHT('Fiscal Year'!$B$2,2))),3,31)),1,0),"")</f>
        <v/>
      </c>
      <c r="F3534" s="139" t="str">
        <f>IF(NOT(ISBLANK(B3534)),IF(B3534&lt;'Fiscal Year'!$B$3,1,0),"")</f>
        <v/>
      </c>
      <c r="G3534" s="10"/>
      <c r="H3534" s="10"/>
      <c r="I3534" s="40"/>
      <c r="J3534" s="40"/>
      <c r="K3534" s="53"/>
      <c r="L3534" s="53"/>
      <c r="M3534" s="53"/>
      <c r="N3534" s="53"/>
      <c r="O3534" s="53"/>
      <c r="P3534" s="53"/>
      <c r="Q3534" s="53"/>
      <c r="R3534" s="53"/>
      <c r="S3534" s="53"/>
    </row>
    <row r="3535" spans="1:19" x14ac:dyDescent="0.3">
      <c r="A3535" s="106"/>
      <c r="B3535" s="59"/>
      <c r="C3535" s="137" t="str">
        <f t="shared" si="55"/>
        <v/>
      </c>
      <c r="D3535" s="138" t="str">
        <f>IF(NOT(ISBLANK(B3535)),IF(AND(MONTH(B3535)&gt;=4,MONTH(B3535)&lt;=12,B3535&gt;=DATE(INT(LEFT('Fiscal Year'!$B$2,4)),4,1),B3535&lt;=DATE(INT(CONCATENATE("20",RIGHT('Fiscal Year'!$B$2,2))),3,31)),1,0),"")</f>
        <v/>
      </c>
      <c r="E3535" s="138" t="str">
        <f>IF(NOT(ISBLANK(B3535)),IF(AND(MONTH(B3535)&gt;=1,MONTH(B3535)&lt;=3,B3535&gt;=DATE(INT(LEFT('Fiscal Year'!$B$2,4)),4,1),B3535&lt;=DATE(INT(CONCATENATE("20",RIGHT('Fiscal Year'!$B$2,2))),3,31)),1,0),"")</f>
        <v/>
      </c>
      <c r="F3535" s="139" t="str">
        <f>IF(NOT(ISBLANK(B3535)),IF(B3535&lt;'Fiscal Year'!$B$3,1,0),"")</f>
        <v/>
      </c>
      <c r="G3535" s="10"/>
      <c r="H3535" s="10"/>
      <c r="I3535" s="40"/>
      <c r="J3535" s="40"/>
      <c r="K3535" s="53"/>
      <c r="L3535" s="53"/>
      <c r="M3535" s="53"/>
      <c r="N3535" s="53"/>
      <c r="O3535" s="53"/>
      <c r="P3535" s="53"/>
      <c r="Q3535" s="53"/>
      <c r="R3535" s="53"/>
      <c r="S3535" s="53"/>
    </row>
    <row r="3536" spans="1:19" x14ac:dyDescent="0.3">
      <c r="A3536" s="106"/>
      <c r="B3536" s="59"/>
      <c r="C3536" s="137" t="str">
        <f t="shared" si="55"/>
        <v/>
      </c>
      <c r="D3536" s="138" t="str">
        <f>IF(NOT(ISBLANK(B3536)),IF(AND(MONTH(B3536)&gt;=4,MONTH(B3536)&lt;=12,B3536&gt;=DATE(INT(LEFT('Fiscal Year'!$B$2,4)),4,1),B3536&lt;=DATE(INT(CONCATENATE("20",RIGHT('Fiscal Year'!$B$2,2))),3,31)),1,0),"")</f>
        <v/>
      </c>
      <c r="E3536" s="138" t="str">
        <f>IF(NOT(ISBLANK(B3536)),IF(AND(MONTH(B3536)&gt;=1,MONTH(B3536)&lt;=3,B3536&gt;=DATE(INT(LEFT('Fiscal Year'!$B$2,4)),4,1),B3536&lt;=DATE(INT(CONCATENATE("20",RIGHT('Fiscal Year'!$B$2,2))),3,31)),1,0),"")</f>
        <v/>
      </c>
      <c r="F3536" s="139" t="str">
        <f>IF(NOT(ISBLANK(B3536)),IF(B3536&lt;'Fiscal Year'!$B$3,1,0),"")</f>
        <v/>
      </c>
      <c r="G3536" s="10"/>
      <c r="H3536" s="10"/>
      <c r="I3536" s="40"/>
      <c r="J3536" s="40"/>
      <c r="K3536" s="53"/>
      <c r="L3536" s="53"/>
      <c r="M3536" s="53"/>
      <c r="N3536" s="53"/>
      <c r="O3536" s="53"/>
      <c r="P3536" s="53"/>
      <c r="Q3536" s="53"/>
      <c r="R3536" s="53"/>
      <c r="S3536" s="53"/>
    </row>
    <row r="3537" spans="1:19" x14ac:dyDescent="0.3">
      <c r="A3537" s="106"/>
      <c r="B3537" s="59"/>
      <c r="C3537" s="137" t="str">
        <f t="shared" si="55"/>
        <v/>
      </c>
      <c r="D3537" s="138" t="str">
        <f>IF(NOT(ISBLANK(B3537)),IF(AND(MONTH(B3537)&gt;=4,MONTH(B3537)&lt;=12,B3537&gt;=DATE(INT(LEFT('Fiscal Year'!$B$2,4)),4,1),B3537&lt;=DATE(INT(CONCATENATE("20",RIGHT('Fiscal Year'!$B$2,2))),3,31)),1,0),"")</f>
        <v/>
      </c>
      <c r="E3537" s="138" t="str">
        <f>IF(NOT(ISBLANK(B3537)),IF(AND(MONTH(B3537)&gt;=1,MONTH(B3537)&lt;=3,B3537&gt;=DATE(INT(LEFT('Fiscal Year'!$B$2,4)),4,1),B3537&lt;=DATE(INT(CONCATENATE("20",RIGHT('Fiscal Year'!$B$2,2))),3,31)),1,0),"")</f>
        <v/>
      </c>
      <c r="F3537" s="139" t="str">
        <f>IF(NOT(ISBLANK(B3537)),IF(B3537&lt;'Fiscal Year'!$B$3,1,0),"")</f>
        <v/>
      </c>
      <c r="G3537" s="10"/>
      <c r="H3537" s="10"/>
      <c r="I3537" s="40"/>
      <c r="J3537" s="40"/>
      <c r="K3537" s="53"/>
      <c r="L3537" s="53"/>
      <c r="M3537" s="53"/>
      <c r="N3537" s="53"/>
      <c r="O3537" s="53"/>
      <c r="P3537" s="53"/>
      <c r="Q3537" s="53"/>
      <c r="R3537" s="53"/>
      <c r="S3537" s="53"/>
    </row>
    <row r="3538" spans="1:19" x14ac:dyDescent="0.3">
      <c r="A3538" s="106"/>
      <c r="B3538" s="59"/>
      <c r="C3538" s="137" t="str">
        <f t="shared" si="55"/>
        <v/>
      </c>
      <c r="D3538" s="138" t="str">
        <f>IF(NOT(ISBLANK(B3538)),IF(AND(MONTH(B3538)&gt;=4,MONTH(B3538)&lt;=12,B3538&gt;=DATE(INT(LEFT('Fiscal Year'!$B$2,4)),4,1),B3538&lt;=DATE(INT(CONCATENATE("20",RIGHT('Fiscal Year'!$B$2,2))),3,31)),1,0),"")</f>
        <v/>
      </c>
      <c r="E3538" s="138" t="str">
        <f>IF(NOT(ISBLANK(B3538)),IF(AND(MONTH(B3538)&gt;=1,MONTH(B3538)&lt;=3,B3538&gt;=DATE(INT(LEFT('Fiscal Year'!$B$2,4)),4,1),B3538&lt;=DATE(INT(CONCATENATE("20",RIGHT('Fiscal Year'!$B$2,2))),3,31)),1,0),"")</f>
        <v/>
      </c>
      <c r="F3538" s="139" t="str">
        <f>IF(NOT(ISBLANK(B3538)),IF(B3538&lt;'Fiscal Year'!$B$3,1,0),"")</f>
        <v/>
      </c>
      <c r="G3538" s="10"/>
      <c r="H3538" s="10"/>
      <c r="I3538" s="40"/>
      <c r="J3538" s="40"/>
      <c r="K3538" s="53"/>
      <c r="L3538" s="53"/>
      <c r="M3538" s="53"/>
      <c r="N3538" s="53"/>
      <c r="O3538" s="53"/>
      <c r="P3538" s="53"/>
      <c r="Q3538" s="53"/>
      <c r="R3538" s="53"/>
      <c r="S3538" s="53"/>
    </row>
    <row r="3539" spans="1:19" x14ac:dyDescent="0.3">
      <c r="A3539" s="106"/>
      <c r="B3539" s="59"/>
      <c r="C3539" s="137" t="str">
        <f t="shared" si="55"/>
        <v/>
      </c>
      <c r="D3539" s="138" t="str">
        <f>IF(NOT(ISBLANK(B3539)),IF(AND(MONTH(B3539)&gt;=4,MONTH(B3539)&lt;=12,B3539&gt;=DATE(INT(LEFT('Fiscal Year'!$B$2,4)),4,1),B3539&lt;=DATE(INT(CONCATENATE("20",RIGHT('Fiscal Year'!$B$2,2))),3,31)),1,0),"")</f>
        <v/>
      </c>
      <c r="E3539" s="138" t="str">
        <f>IF(NOT(ISBLANK(B3539)),IF(AND(MONTH(B3539)&gt;=1,MONTH(B3539)&lt;=3,B3539&gt;=DATE(INT(LEFT('Fiscal Year'!$B$2,4)),4,1),B3539&lt;=DATE(INT(CONCATENATE("20",RIGHT('Fiscal Year'!$B$2,2))),3,31)),1,0),"")</f>
        <v/>
      </c>
      <c r="F3539" s="139" t="str">
        <f>IF(NOT(ISBLANK(B3539)),IF(B3539&lt;'Fiscal Year'!$B$3,1,0),"")</f>
        <v/>
      </c>
      <c r="G3539" s="10"/>
      <c r="H3539" s="10"/>
      <c r="I3539" s="40"/>
      <c r="J3539" s="40"/>
      <c r="K3539" s="53"/>
      <c r="L3539" s="53"/>
      <c r="M3539" s="53"/>
      <c r="N3539" s="53"/>
      <c r="O3539" s="53"/>
      <c r="P3539" s="53"/>
      <c r="Q3539" s="53"/>
      <c r="R3539" s="53"/>
      <c r="S3539" s="53"/>
    </row>
    <row r="3540" spans="1:19" x14ac:dyDescent="0.3">
      <c r="A3540" s="106"/>
      <c r="B3540" s="59"/>
      <c r="C3540" s="137" t="str">
        <f t="shared" si="55"/>
        <v/>
      </c>
      <c r="D3540" s="138" t="str">
        <f>IF(NOT(ISBLANK(B3540)),IF(AND(MONTH(B3540)&gt;=4,MONTH(B3540)&lt;=12,B3540&gt;=DATE(INT(LEFT('Fiscal Year'!$B$2,4)),4,1),B3540&lt;=DATE(INT(CONCATENATE("20",RIGHT('Fiscal Year'!$B$2,2))),3,31)),1,0),"")</f>
        <v/>
      </c>
      <c r="E3540" s="138" t="str">
        <f>IF(NOT(ISBLANK(B3540)),IF(AND(MONTH(B3540)&gt;=1,MONTH(B3540)&lt;=3,B3540&gt;=DATE(INT(LEFT('Fiscal Year'!$B$2,4)),4,1),B3540&lt;=DATE(INT(CONCATENATE("20",RIGHT('Fiscal Year'!$B$2,2))),3,31)),1,0),"")</f>
        <v/>
      </c>
      <c r="F3540" s="139" t="str">
        <f>IF(NOT(ISBLANK(B3540)),IF(B3540&lt;'Fiscal Year'!$B$3,1,0),"")</f>
        <v/>
      </c>
      <c r="G3540" s="10"/>
      <c r="H3540" s="10"/>
      <c r="I3540" s="40"/>
      <c r="J3540" s="40"/>
      <c r="K3540" s="53"/>
      <c r="L3540" s="53"/>
      <c r="M3540" s="53"/>
      <c r="N3540" s="53"/>
      <c r="O3540" s="53"/>
      <c r="P3540" s="53"/>
      <c r="Q3540" s="53"/>
      <c r="R3540" s="53"/>
      <c r="S3540" s="53"/>
    </row>
    <row r="3541" spans="1:19" x14ac:dyDescent="0.3">
      <c r="A3541" s="106"/>
      <c r="B3541" s="59"/>
      <c r="C3541" s="137" t="str">
        <f t="shared" si="55"/>
        <v/>
      </c>
      <c r="D3541" s="138" t="str">
        <f>IF(NOT(ISBLANK(B3541)),IF(AND(MONTH(B3541)&gt;=4,MONTH(B3541)&lt;=12,B3541&gt;=DATE(INT(LEFT('Fiscal Year'!$B$2,4)),4,1),B3541&lt;=DATE(INT(CONCATENATE("20",RIGHT('Fiscal Year'!$B$2,2))),3,31)),1,0),"")</f>
        <v/>
      </c>
      <c r="E3541" s="138" t="str">
        <f>IF(NOT(ISBLANK(B3541)),IF(AND(MONTH(B3541)&gt;=1,MONTH(B3541)&lt;=3,B3541&gt;=DATE(INT(LEFT('Fiscal Year'!$B$2,4)),4,1),B3541&lt;=DATE(INT(CONCATENATE("20",RIGHT('Fiscal Year'!$B$2,2))),3,31)),1,0),"")</f>
        <v/>
      </c>
      <c r="F3541" s="139" t="str">
        <f>IF(NOT(ISBLANK(B3541)),IF(B3541&lt;'Fiscal Year'!$B$3,1,0),"")</f>
        <v/>
      </c>
      <c r="G3541" s="10"/>
      <c r="H3541" s="10"/>
      <c r="I3541" s="40"/>
      <c r="J3541" s="40"/>
      <c r="K3541" s="53"/>
      <c r="L3541" s="53"/>
      <c r="M3541" s="53"/>
      <c r="N3541" s="53"/>
      <c r="O3541" s="53"/>
      <c r="P3541" s="53"/>
      <c r="Q3541" s="53"/>
      <c r="R3541" s="53"/>
      <c r="S3541" s="53"/>
    </row>
    <row r="3542" spans="1:19" x14ac:dyDescent="0.3">
      <c r="A3542" s="106"/>
      <c r="B3542" s="59"/>
      <c r="C3542" s="137" t="str">
        <f t="shared" si="55"/>
        <v/>
      </c>
      <c r="D3542" s="138" t="str">
        <f>IF(NOT(ISBLANK(B3542)),IF(AND(MONTH(B3542)&gt;=4,MONTH(B3542)&lt;=12,B3542&gt;=DATE(INT(LEFT('Fiscal Year'!$B$2,4)),4,1),B3542&lt;=DATE(INT(CONCATENATE("20",RIGHT('Fiscal Year'!$B$2,2))),3,31)),1,0),"")</f>
        <v/>
      </c>
      <c r="E3542" s="138" t="str">
        <f>IF(NOT(ISBLANK(B3542)),IF(AND(MONTH(B3542)&gt;=1,MONTH(B3542)&lt;=3,B3542&gt;=DATE(INT(LEFT('Fiscal Year'!$B$2,4)),4,1),B3542&lt;=DATE(INT(CONCATENATE("20",RIGHT('Fiscal Year'!$B$2,2))),3,31)),1,0),"")</f>
        <v/>
      </c>
      <c r="F3542" s="139" t="str">
        <f>IF(NOT(ISBLANK(B3542)),IF(B3542&lt;'Fiscal Year'!$B$3,1,0),"")</f>
        <v/>
      </c>
      <c r="G3542" s="10"/>
      <c r="H3542" s="10"/>
      <c r="I3542" s="40"/>
      <c r="J3542" s="40"/>
      <c r="K3542" s="53"/>
      <c r="L3542" s="53"/>
      <c r="M3542" s="53"/>
      <c r="N3542" s="53"/>
      <c r="O3542" s="53"/>
      <c r="P3542" s="53"/>
      <c r="Q3542" s="53"/>
      <c r="R3542" s="53"/>
      <c r="S3542" s="53"/>
    </row>
    <row r="3543" spans="1:19" x14ac:dyDescent="0.3">
      <c r="A3543" s="106"/>
      <c r="B3543" s="59"/>
      <c r="C3543" s="137" t="str">
        <f t="shared" si="55"/>
        <v/>
      </c>
      <c r="D3543" s="138" t="str">
        <f>IF(NOT(ISBLANK(B3543)),IF(AND(MONTH(B3543)&gt;=4,MONTH(B3543)&lt;=12,B3543&gt;=DATE(INT(LEFT('Fiscal Year'!$B$2,4)),4,1),B3543&lt;=DATE(INT(CONCATENATE("20",RIGHT('Fiscal Year'!$B$2,2))),3,31)),1,0),"")</f>
        <v/>
      </c>
      <c r="E3543" s="138" t="str">
        <f>IF(NOT(ISBLANK(B3543)),IF(AND(MONTH(B3543)&gt;=1,MONTH(B3543)&lt;=3,B3543&gt;=DATE(INT(LEFT('Fiscal Year'!$B$2,4)),4,1),B3543&lt;=DATE(INT(CONCATENATE("20",RIGHT('Fiscal Year'!$B$2,2))),3,31)),1,0),"")</f>
        <v/>
      </c>
      <c r="F3543" s="139" t="str">
        <f>IF(NOT(ISBLANK(B3543)),IF(B3543&lt;'Fiscal Year'!$B$3,1,0),"")</f>
        <v/>
      </c>
      <c r="G3543" s="10"/>
      <c r="H3543" s="10"/>
      <c r="I3543" s="40"/>
      <c r="J3543" s="40"/>
      <c r="K3543" s="53"/>
      <c r="L3543" s="53"/>
      <c r="M3543" s="53"/>
      <c r="N3543" s="53"/>
      <c r="O3543" s="53"/>
      <c r="P3543" s="53"/>
      <c r="Q3543" s="53"/>
      <c r="R3543" s="53"/>
      <c r="S3543" s="53"/>
    </row>
    <row r="3544" spans="1:19" x14ac:dyDescent="0.3">
      <c r="A3544" s="106"/>
      <c r="B3544" s="59"/>
      <c r="C3544" s="137" t="str">
        <f t="shared" si="55"/>
        <v/>
      </c>
      <c r="D3544" s="138" t="str">
        <f>IF(NOT(ISBLANK(B3544)),IF(AND(MONTH(B3544)&gt;=4,MONTH(B3544)&lt;=12,B3544&gt;=DATE(INT(LEFT('Fiscal Year'!$B$2,4)),4,1),B3544&lt;=DATE(INT(CONCATENATE("20",RIGHT('Fiscal Year'!$B$2,2))),3,31)),1,0),"")</f>
        <v/>
      </c>
      <c r="E3544" s="138" t="str">
        <f>IF(NOT(ISBLANK(B3544)),IF(AND(MONTH(B3544)&gt;=1,MONTH(B3544)&lt;=3,B3544&gt;=DATE(INT(LEFT('Fiscal Year'!$B$2,4)),4,1),B3544&lt;=DATE(INT(CONCATENATE("20",RIGHT('Fiscal Year'!$B$2,2))),3,31)),1,0),"")</f>
        <v/>
      </c>
      <c r="F3544" s="139" t="str">
        <f>IF(NOT(ISBLANK(B3544)),IF(B3544&lt;'Fiscal Year'!$B$3,1,0),"")</f>
        <v/>
      </c>
      <c r="G3544" s="10"/>
      <c r="H3544" s="10"/>
      <c r="I3544" s="40"/>
      <c r="J3544" s="40"/>
      <c r="K3544" s="53"/>
      <c r="L3544" s="53"/>
      <c r="M3544" s="53"/>
      <c r="N3544" s="53"/>
      <c r="O3544" s="53"/>
      <c r="P3544" s="53"/>
      <c r="Q3544" s="53"/>
      <c r="R3544" s="53"/>
      <c r="S3544" s="53"/>
    </row>
    <row r="3545" spans="1:19" x14ac:dyDescent="0.3">
      <c r="A3545" s="106"/>
      <c r="B3545" s="59"/>
      <c r="C3545" s="137" t="str">
        <f t="shared" si="55"/>
        <v/>
      </c>
      <c r="D3545" s="138" t="str">
        <f>IF(NOT(ISBLANK(B3545)),IF(AND(MONTH(B3545)&gt;=4,MONTH(B3545)&lt;=12,B3545&gt;=DATE(INT(LEFT('Fiscal Year'!$B$2,4)),4,1),B3545&lt;=DATE(INT(CONCATENATE("20",RIGHT('Fiscal Year'!$B$2,2))),3,31)),1,0),"")</f>
        <v/>
      </c>
      <c r="E3545" s="138" t="str">
        <f>IF(NOT(ISBLANK(B3545)),IF(AND(MONTH(B3545)&gt;=1,MONTH(B3545)&lt;=3,B3545&gt;=DATE(INT(LEFT('Fiscal Year'!$B$2,4)),4,1),B3545&lt;=DATE(INT(CONCATENATE("20",RIGHT('Fiscal Year'!$B$2,2))),3,31)),1,0),"")</f>
        <v/>
      </c>
      <c r="F3545" s="139" t="str">
        <f>IF(NOT(ISBLANK(B3545)),IF(B3545&lt;'Fiscal Year'!$B$3,1,0),"")</f>
        <v/>
      </c>
      <c r="G3545" s="10"/>
      <c r="H3545" s="10"/>
      <c r="I3545" s="40"/>
      <c r="J3545" s="40"/>
      <c r="K3545" s="53"/>
      <c r="L3545" s="53"/>
      <c r="M3545" s="53"/>
      <c r="N3545" s="53"/>
      <c r="O3545" s="53"/>
      <c r="P3545" s="53"/>
      <c r="Q3545" s="53"/>
      <c r="R3545" s="53"/>
      <c r="S3545" s="53"/>
    </row>
    <row r="3546" spans="1:19" x14ac:dyDescent="0.3">
      <c r="A3546" s="106"/>
      <c r="B3546" s="59"/>
      <c r="C3546" s="137" t="str">
        <f t="shared" si="55"/>
        <v/>
      </c>
      <c r="D3546" s="138" t="str">
        <f>IF(NOT(ISBLANK(B3546)),IF(AND(MONTH(B3546)&gt;=4,MONTH(B3546)&lt;=12,B3546&gt;=DATE(INT(LEFT('Fiscal Year'!$B$2,4)),4,1),B3546&lt;=DATE(INT(CONCATENATE("20",RIGHT('Fiscal Year'!$B$2,2))),3,31)),1,0),"")</f>
        <v/>
      </c>
      <c r="E3546" s="138" t="str">
        <f>IF(NOT(ISBLANK(B3546)),IF(AND(MONTH(B3546)&gt;=1,MONTH(B3546)&lt;=3,B3546&gt;=DATE(INT(LEFT('Fiscal Year'!$B$2,4)),4,1),B3546&lt;=DATE(INT(CONCATENATE("20",RIGHT('Fiscal Year'!$B$2,2))),3,31)),1,0),"")</f>
        <v/>
      </c>
      <c r="F3546" s="139" t="str">
        <f>IF(NOT(ISBLANK(B3546)),IF(B3546&lt;'Fiscal Year'!$B$3,1,0),"")</f>
        <v/>
      </c>
      <c r="G3546" s="10"/>
      <c r="H3546" s="10"/>
      <c r="I3546" s="40"/>
      <c r="J3546" s="40"/>
      <c r="K3546" s="53"/>
      <c r="L3546" s="53"/>
      <c r="M3546" s="53"/>
      <c r="N3546" s="53"/>
      <c r="O3546" s="53"/>
      <c r="P3546" s="53"/>
      <c r="Q3546" s="53"/>
      <c r="R3546" s="53"/>
      <c r="S3546" s="53"/>
    </row>
    <row r="3547" spans="1:19" x14ac:dyDescent="0.3">
      <c r="A3547" s="106"/>
      <c r="B3547" s="59"/>
      <c r="C3547" s="137" t="str">
        <f t="shared" si="55"/>
        <v/>
      </c>
      <c r="D3547" s="138" t="str">
        <f>IF(NOT(ISBLANK(B3547)),IF(AND(MONTH(B3547)&gt;=4,MONTH(B3547)&lt;=12,B3547&gt;=DATE(INT(LEFT('Fiscal Year'!$B$2,4)),4,1),B3547&lt;=DATE(INT(CONCATENATE("20",RIGHT('Fiscal Year'!$B$2,2))),3,31)),1,0),"")</f>
        <v/>
      </c>
      <c r="E3547" s="138" t="str">
        <f>IF(NOT(ISBLANK(B3547)),IF(AND(MONTH(B3547)&gt;=1,MONTH(B3547)&lt;=3,B3547&gt;=DATE(INT(LEFT('Fiscal Year'!$B$2,4)),4,1),B3547&lt;=DATE(INT(CONCATENATE("20",RIGHT('Fiscal Year'!$B$2,2))),3,31)),1,0),"")</f>
        <v/>
      </c>
      <c r="F3547" s="139" t="str">
        <f>IF(NOT(ISBLANK(B3547)),IF(B3547&lt;'Fiscal Year'!$B$3,1,0),"")</f>
        <v/>
      </c>
      <c r="G3547" s="10"/>
      <c r="H3547" s="10"/>
      <c r="I3547" s="40"/>
      <c r="J3547" s="40"/>
      <c r="K3547" s="53"/>
      <c r="L3547" s="53"/>
      <c r="M3547" s="53"/>
      <c r="N3547" s="53"/>
      <c r="O3547" s="53"/>
      <c r="P3547" s="53"/>
      <c r="Q3547" s="53"/>
      <c r="R3547" s="53"/>
      <c r="S3547" s="53"/>
    </row>
    <row r="3548" spans="1:19" x14ac:dyDescent="0.3">
      <c r="A3548" s="106"/>
      <c r="B3548" s="59"/>
      <c r="C3548" s="137" t="str">
        <f t="shared" si="55"/>
        <v/>
      </c>
      <c r="D3548" s="138" t="str">
        <f>IF(NOT(ISBLANK(B3548)),IF(AND(MONTH(B3548)&gt;=4,MONTH(B3548)&lt;=12,B3548&gt;=DATE(INT(LEFT('Fiscal Year'!$B$2,4)),4,1),B3548&lt;=DATE(INT(CONCATENATE("20",RIGHT('Fiscal Year'!$B$2,2))),3,31)),1,0),"")</f>
        <v/>
      </c>
      <c r="E3548" s="138" t="str">
        <f>IF(NOT(ISBLANK(B3548)),IF(AND(MONTH(B3548)&gt;=1,MONTH(B3548)&lt;=3,B3548&gt;=DATE(INT(LEFT('Fiscal Year'!$B$2,4)),4,1),B3548&lt;=DATE(INT(CONCATENATE("20",RIGHT('Fiscal Year'!$B$2,2))),3,31)),1,0),"")</f>
        <v/>
      </c>
      <c r="F3548" s="139" t="str">
        <f>IF(NOT(ISBLANK(B3548)),IF(B3548&lt;'Fiscal Year'!$B$3,1,0),"")</f>
        <v/>
      </c>
      <c r="G3548" s="10"/>
      <c r="H3548" s="10"/>
      <c r="I3548" s="40"/>
      <c r="J3548" s="40"/>
      <c r="K3548" s="53"/>
      <c r="L3548" s="53"/>
      <c r="M3548" s="53"/>
      <c r="N3548" s="53"/>
      <c r="O3548" s="53"/>
      <c r="P3548" s="53"/>
      <c r="Q3548" s="53"/>
      <c r="R3548" s="53"/>
      <c r="S3548" s="53"/>
    </row>
    <row r="3549" spans="1:19" x14ac:dyDescent="0.3">
      <c r="A3549" s="106"/>
      <c r="B3549" s="59"/>
      <c r="C3549" s="137" t="str">
        <f t="shared" si="55"/>
        <v/>
      </c>
      <c r="D3549" s="138" t="str">
        <f>IF(NOT(ISBLANK(B3549)),IF(AND(MONTH(B3549)&gt;=4,MONTH(B3549)&lt;=12,B3549&gt;=DATE(INT(LEFT('Fiscal Year'!$B$2,4)),4,1),B3549&lt;=DATE(INT(CONCATENATE("20",RIGHT('Fiscal Year'!$B$2,2))),3,31)),1,0),"")</f>
        <v/>
      </c>
      <c r="E3549" s="138" t="str">
        <f>IF(NOT(ISBLANK(B3549)),IF(AND(MONTH(B3549)&gt;=1,MONTH(B3549)&lt;=3,B3549&gt;=DATE(INT(LEFT('Fiscal Year'!$B$2,4)),4,1),B3549&lt;=DATE(INT(CONCATENATE("20",RIGHT('Fiscal Year'!$B$2,2))),3,31)),1,0),"")</f>
        <v/>
      </c>
      <c r="F3549" s="139" t="str">
        <f>IF(NOT(ISBLANK(B3549)),IF(B3549&lt;'Fiscal Year'!$B$3,1,0),"")</f>
        <v/>
      </c>
      <c r="G3549" s="10"/>
      <c r="H3549" s="10"/>
      <c r="I3549" s="40"/>
      <c r="J3549" s="40"/>
      <c r="K3549" s="53"/>
      <c r="L3549" s="53"/>
      <c r="M3549" s="53"/>
      <c r="N3549" s="53"/>
      <c r="O3549" s="53"/>
      <c r="P3549" s="53"/>
      <c r="Q3549" s="53"/>
      <c r="R3549" s="53"/>
      <c r="S3549" s="53"/>
    </row>
    <row r="3550" spans="1:19" x14ac:dyDescent="0.3">
      <c r="A3550" s="106"/>
      <c r="B3550" s="59"/>
      <c r="C3550" s="137" t="str">
        <f t="shared" si="55"/>
        <v/>
      </c>
      <c r="D3550" s="138" t="str">
        <f>IF(NOT(ISBLANK(B3550)),IF(AND(MONTH(B3550)&gt;=4,MONTH(B3550)&lt;=12,B3550&gt;=DATE(INT(LEFT('Fiscal Year'!$B$2,4)),4,1),B3550&lt;=DATE(INT(CONCATENATE("20",RIGHT('Fiscal Year'!$B$2,2))),3,31)),1,0),"")</f>
        <v/>
      </c>
      <c r="E3550" s="138" t="str">
        <f>IF(NOT(ISBLANK(B3550)),IF(AND(MONTH(B3550)&gt;=1,MONTH(B3550)&lt;=3,B3550&gt;=DATE(INT(LEFT('Fiscal Year'!$B$2,4)),4,1),B3550&lt;=DATE(INT(CONCATENATE("20",RIGHT('Fiscal Year'!$B$2,2))),3,31)),1,0),"")</f>
        <v/>
      </c>
      <c r="F3550" s="139" t="str">
        <f>IF(NOT(ISBLANK(B3550)),IF(B3550&lt;'Fiscal Year'!$B$3,1,0),"")</f>
        <v/>
      </c>
      <c r="G3550" s="10"/>
      <c r="H3550" s="10"/>
      <c r="I3550" s="40"/>
      <c r="J3550" s="40"/>
      <c r="K3550" s="53"/>
      <c r="L3550" s="53"/>
      <c r="M3550" s="53"/>
      <c r="N3550" s="53"/>
      <c r="O3550" s="53"/>
      <c r="P3550" s="53"/>
      <c r="Q3550" s="53"/>
      <c r="R3550" s="53"/>
      <c r="S3550" s="53"/>
    </row>
    <row r="3551" spans="1:19" x14ac:dyDescent="0.3">
      <c r="A3551" s="106"/>
      <c r="B3551" s="59"/>
      <c r="C3551" s="137" t="str">
        <f t="shared" si="55"/>
        <v/>
      </c>
      <c r="D3551" s="138" t="str">
        <f>IF(NOT(ISBLANK(B3551)),IF(AND(MONTH(B3551)&gt;=4,MONTH(B3551)&lt;=12,B3551&gt;=DATE(INT(LEFT('Fiscal Year'!$B$2,4)),4,1),B3551&lt;=DATE(INT(CONCATENATE("20",RIGHT('Fiscal Year'!$B$2,2))),3,31)),1,0),"")</f>
        <v/>
      </c>
      <c r="E3551" s="138" t="str">
        <f>IF(NOT(ISBLANK(B3551)),IF(AND(MONTH(B3551)&gt;=1,MONTH(B3551)&lt;=3,B3551&gt;=DATE(INT(LEFT('Fiscal Year'!$B$2,4)),4,1),B3551&lt;=DATE(INT(CONCATENATE("20",RIGHT('Fiscal Year'!$B$2,2))),3,31)),1,0),"")</f>
        <v/>
      </c>
      <c r="F3551" s="139" t="str">
        <f>IF(NOT(ISBLANK(B3551)),IF(B3551&lt;'Fiscal Year'!$B$3,1,0),"")</f>
        <v/>
      </c>
      <c r="G3551" s="10"/>
      <c r="H3551" s="10"/>
      <c r="I3551" s="40"/>
      <c r="J3551" s="40"/>
      <c r="K3551" s="53"/>
      <c r="L3551" s="53"/>
      <c r="M3551" s="53"/>
      <c r="N3551" s="53"/>
      <c r="O3551" s="53"/>
      <c r="P3551" s="53"/>
      <c r="Q3551" s="53"/>
      <c r="R3551" s="53"/>
      <c r="S3551" s="53"/>
    </row>
    <row r="3552" spans="1:19" x14ac:dyDescent="0.3">
      <c r="A3552" s="106"/>
      <c r="B3552" s="59"/>
      <c r="C3552" s="137" t="str">
        <f t="shared" si="55"/>
        <v/>
      </c>
      <c r="D3552" s="138" t="str">
        <f>IF(NOT(ISBLANK(B3552)),IF(AND(MONTH(B3552)&gt;=4,MONTH(B3552)&lt;=12,B3552&gt;=DATE(INT(LEFT('Fiscal Year'!$B$2,4)),4,1),B3552&lt;=DATE(INT(CONCATENATE("20",RIGHT('Fiscal Year'!$B$2,2))),3,31)),1,0),"")</f>
        <v/>
      </c>
      <c r="E3552" s="138" t="str">
        <f>IF(NOT(ISBLANK(B3552)),IF(AND(MONTH(B3552)&gt;=1,MONTH(B3552)&lt;=3,B3552&gt;=DATE(INT(LEFT('Fiscal Year'!$B$2,4)),4,1),B3552&lt;=DATE(INT(CONCATENATE("20",RIGHT('Fiscal Year'!$B$2,2))),3,31)),1,0),"")</f>
        <v/>
      </c>
      <c r="F3552" s="139" t="str">
        <f>IF(NOT(ISBLANK(B3552)),IF(B3552&lt;'Fiscal Year'!$B$3,1,0),"")</f>
        <v/>
      </c>
      <c r="G3552" s="10"/>
      <c r="H3552" s="10"/>
      <c r="I3552" s="40"/>
      <c r="J3552" s="40"/>
      <c r="K3552" s="53"/>
      <c r="L3552" s="53"/>
      <c r="M3552" s="53"/>
      <c r="N3552" s="53"/>
      <c r="O3552" s="53"/>
      <c r="P3552" s="53"/>
      <c r="Q3552" s="53"/>
      <c r="R3552" s="53"/>
      <c r="S3552" s="53"/>
    </row>
    <row r="3553" spans="1:19" x14ac:dyDescent="0.3">
      <c r="A3553" s="106"/>
      <c r="B3553" s="59"/>
      <c r="C3553" s="137" t="str">
        <f t="shared" si="55"/>
        <v/>
      </c>
      <c r="D3553" s="138" t="str">
        <f>IF(NOT(ISBLANK(B3553)),IF(AND(MONTH(B3553)&gt;=4,MONTH(B3553)&lt;=12,B3553&gt;=DATE(INT(LEFT('Fiscal Year'!$B$2,4)),4,1),B3553&lt;=DATE(INT(CONCATENATE("20",RIGHT('Fiscal Year'!$B$2,2))),3,31)),1,0),"")</f>
        <v/>
      </c>
      <c r="E3553" s="138" t="str">
        <f>IF(NOT(ISBLANK(B3553)),IF(AND(MONTH(B3553)&gt;=1,MONTH(B3553)&lt;=3,B3553&gt;=DATE(INT(LEFT('Fiscal Year'!$B$2,4)),4,1),B3553&lt;=DATE(INT(CONCATENATE("20",RIGHT('Fiscal Year'!$B$2,2))),3,31)),1,0),"")</f>
        <v/>
      </c>
      <c r="F3553" s="139" t="str">
        <f>IF(NOT(ISBLANK(B3553)),IF(B3553&lt;'Fiscal Year'!$B$3,1,0),"")</f>
        <v/>
      </c>
      <c r="G3553" s="10"/>
      <c r="H3553" s="10"/>
      <c r="I3553" s="40"/>
      <c r="J3553" s="40"/>
      <c r="K3553" s="53"/>
      <c r="L3553" s="53"/>
      <c r="M3553" s="53"/>
      <c r="N3553" s="53"/>
      <c r="O3553" s="53"/>
      <c r="P3553" s="53"/>
      <c r="Q3553" s="53"/>
      <c r="R3553" s="53"/>
      <c r="S3553" s="53"/>
    </row>
    <row r="3554" spans="1:19" x14ac:dyDescent="0.3">
      <c r="A3554" s="106"/>
      <c r="B3554" s="59"/>
      <c r="C3554" s="137" t="str">
        <f t="shared" si="55"/>
        <v/>
      </c>
      <c r="D3554" s="138" t="str">
        <f>IF(NOT(ISBLANK(B3554)),IF(AND(MONTH(B3554)&gt;=4,MONTH(B3554)&lt;=12,B3554&gt;=DATE(INT(LEFT('Fiscal Year'!$B$2,4)),4,1),B3554&lt;=DATE(INT(CONCATENATE("20",RIGHT('Fiscal Year'!$B$2,2))),3,31)),1,0),"")</f>
        <v/>
      </c>
      <c r="E3554" s="138" t="str">
        <f>IF(NOT(ISBLANK(B3554)),IF(AND(MONTH(B3554)&gt;=1,MONTH(B3554)&lt;=3,B3554&gt;=DATE(INT(LEFT('Fiscal Year'!$B$2,4)),4,1),B3554&lt;=DATE(INT(CONCATENATE("20",RIGHT('Fiscal Year'!$B$2,2))),3,31)),1,0),"")</f>
        <v/>
      </c>
      <c r="F3554" s="139" t="str">
        <f>IF(NOT(ISBLANK(B3554)),IF(B3554&lt;'Fiscal Year'!$B$3,1,0),"")</f>
        <v/>
      </c>
      <c r="G3554" s="10"/>
      <c r="H3554" s="10"/>
      <c r="I3554" s="40"/>
      <c r="J3554" s="40"/>
      <c r="K3554" s="53"/>
      <c r="L3554" s="53"/>
      <c r="M3554" s="53"/>
      <c r="N3554" s="53"/>
      <c r="O3554" s="53"/>
      <c r="P3554" s="53"/>
      <c r="Q3554" s="53"/>
      <c r="R3554" s="53"/>
      <c r="S3554" s="53"/>
    </row>
    <row r="3555" spans="1:19" x14ac:dyDescent="0.3">
      <c r="A3555" s="106"/>
      <c r="B3555" s="59"/>
      <c r="C3555" s="137" t="str">
        <f t="shared" si="55"/>
        <v/>
      </c>
      <c r="D3555" s="138" t="str">
        <f>IF(NOT(ISBLANK(B3555)),IF(AND(MONTH(B3555)&gt;=4,MONTH(B3555)&lt;=12,B3555&gt;=DATE(INT(LEFT('Fiscal Year'!$B$2,4)),4,1),B3555&lt;=DATE(INT(CONCATENATE("20",RIGHT('Fiscal Year'!$B$2,2))),3,31)),1,0),"")</f>
        <v/>
      </c>
      <c r="E3555" s="138" t="str">
        <f>IF(NOT(ISBLANK(B3555)),IF(AND(MONTH(B3555)&gt;=1,MONTH(B3555)&lt;=3,B3555&gt;=DATE(INT(LEFT('Fiscal Year'!$B$2,4)),4,1),B3555&lt;=DATE(INT(CONCATENATE("20",RIGHT('Fiscal Year'!$B$2,2))),3,31)),1,0),"")</f>
        <v/>
      </c>
      <c r="F3555" s="139" t="str">
        <f>IF(NOT(ISBLANK(B3555)),IF(B3555&lt;'Fiscal Year'!$B$3,1,0),"")</f>
        <v/>
      </c>
      <c r="G3555" s="10"/>
      <c r="H3555" s="10"/>
      <c r="I3555" s="40"/>
      <c r="J3555" s="40"/>
      <c r="K3555" s="53"/>
      <c r="L3555" s="53"/>
      <c r="M3555" s="53"/>
      <c r="N3555" s="53"/>
      <c r="O3555" s="53"/>
      <c r="P3555" s="53"/>
      <c r="Q3555" s="53"/>
      <c r="R3555" s="53"/>
      <c r="S3555" s="53"/>
    </row>
    <row r="3556" spans="1:19" x14ac:dyDescent="0.3">
      <c r="A3556" s="106"/>
      <c r="B3556" s="59"/>
      <c r="C3556" s="137" t="str">
        <f t="shared" si="55"/>
        <v/>
      </c>
      <c r="D3556" s="138" t="str">
        <f>IF(NOT(ISBLANK(B3556)),IF(AND(MONTH(B3556)&gt;=4,MONTH(B3556)&lt;=12,B3556&gt;=DATE(INT(LEFT('Fiscal Year'!$B$2,4)),4,1),B3556&lt;=DATE(INT(CONCATENATE("20",RIGHT('Fiscal Year'!$B$2,2))),3,31)),1,0),"")</f>
        <v/>
      </c>
      <c r="E3556" s="138" t="str">
        <f>IF(NOT(ISBLANK(B3556)),IF(AND(MONTH(B3556)&gt;=1,MONTH(B3556)&lt;=3,B3556&gt;=DATE(INT(LEFT('Fiscal Year'!$B$2,4)),4,1),B3556&lt;=DATE(INT(CONCATENATE("20",RIGHT('Fiscal Year'!$B$2,2))),3,31)),1,0),"")</f>
        <v/>
      </c>
      <c r="F3556" s="139" t="str">
        <f>IF(NOT(ISBLANK(B3556)),IF(B3556&lt;'Fiscal Year'!$B$3,1,0),"")</f>
        <v/>
      </c>
      <c r="G3556" s="10"/>
      <c r="H3556" s="10"/>
      <c r="I3556" s="40"/>
      <c r="J3556" s="40"/>
      <c r="K3556" s="53"/>
      <c r="L3556" s="53"/>
      <c r="M3556" s="53"/>
      <c r="N3556" s="53"/>
      <c r="O3556" s="53"/>
      <c r="P3556" s="53"/>
      <c r="Q3556" s="53"/>
      <c r="R3556" s="53"/>
      <c r="S3556" s="53"/>
    </row>
    <row r="3557" spans="1:19" x14ac:dyDescent="0.3">
      <c r="A3557" s="106"/>
      <c r="B3557" s="59"/>
      <c r="C3557" s="137" t="str">
        <f t="shared" si="55"/>
        <v/>
      </c>
      <c r="D3557" s="138" t="str">
        <f>IF(NOT(ISBLANK(B3557)),IF(AND(MONTH(B3557)&gt;=4,MONTH(B3557)&lt;=12,B3557&gt;=DATE(INT(LEFT('Fiscal Year'!$B$2,4)),4,1),B3557&lt;=DATE(INT(CONCATENATE("20",RIGHT('Fiscal Year'!$B$2,2))),3,31)),1,0),"")</f>
        <v/>
      </c>
      <c r="E3557" s="138" t="str">
        <f>IF(NOT(ISBLANK(B3557)),IF(AND(MONTH(B3557)&gt;=1,MONTH(B3557)&lt;=3,B3557&gt;=DATE(INT(LEFT('Fiscal Year'!$B$2,4)),4,1),B3557&lt;=DATE(INT(CONCATENATE("20",RIGHT('Fiscal Year'!$B$2,2))),3,31)),1,0),"")</f>
        <v/>
      </c>
      <c r="F3557" s="139" t="str">
        <f>IF(NOT(ISBLANK(B3557)),IF(B3557&lt;'Fiscal Year'!$B$3,1,0),"")</f>
        <v/>
      </c>
      <c r="G3557" s="10"/>
      <c r="H3557" s="10"/>
      <c r="I3557" s="40"/>
      <c r="J3557" s="40"/>
      <c r="K3557" s="53"/>
      <c r="L3557" s="53"/>
      <c r="M3557" s="53"/>
      <c r="N3557" s="53"/>
      <c r="O3557" s="53"/>
      <c r="P3557" s="53"/>
      <c r="Q3557" s="53"/>
      <c r="R3557" s="53"/>
      <c r="S3557" s="53"/>
    </row>
    <row r="3558" spans="1:19" x14ac:dyDescent="0.3">
      <c r="A3558" s="106"/>
      <c r="B3558" s="59"/>
      <c r="C3558" s="137" t="str">
        <f t="shared" si="55"/>
        <v/>
      </c>
      <c r="D3558" s="138" t="str">
        <f>IF(NOT(ISBLANK(B3558)),IF(AND(MONTH(B3558)&gt;=4,MONTH(B3558)&lt;=12,B3558&gt;=DATE(INT(LEFT('Fiscal Year'!$B$2,4)),4,1),B3558&lt;=DATE(INT(CONCATENATE("20",RIGHT('Fiscal Year'!$B$2,2))),3,31)),1,0),"")</f>
        <v/>
      </c>
      <c r="E3558" s="138" t="str">
        <f>IF(NOT(ISBLANK(B3558)),IF(AND(MONTH(B3558)&gt;=1,MONTH(B3558)&lt;=3,B3558&gt;=DATE(INT(LEFT('Fiscal Year'!$B$2,4)),4,1),B3558&lt;=DATE(INT(CONCATENATE("20",RIGHT('Fiscal Year'!$B$2,2))),3,31)),1,0),"")</f>
        <v/>
      </c>
      <c r="F3558" s="139" t="str">
        <f>IF(NOT(ISBLANK(B3558)),IF(B3558&lt;'Fiscal Year'!$B$3,1,0),"")</f>
        <v/>
      </c>
      <c r="G3558" s="10"/>
      <c r="H3558" s="10"/>
      <c r="I3558" s="40"/>
      <c r="J3558" s="40"/>
      <c r="K3558" s="53"/>
      <c r="L3558" s="53"/>
      <c r="M3558" s="53"/>
      <c r="N3558" s="53"/>
      <c r="O3558" s="53"/>
      <c r="P3558" s="53"/>
      <c r="Q3558" s="53"/>
      <c r="R3558" s="53"/>
      <c r="S3558" s="53"/>
    </row>
    <row r="3559" spans="1:19" x14ac:dyDescent="0.3">
      <c r="A3559" s="106"/>
      <c r="B3559" s="59"/>
      <c r="C3559" s="137" t="str">
        <f t="shared" si="55"/>
        <v/>
      </c>
      <c r="D3559" s="138" t="str">
        <f>IF(NOT(ISBLANK(B3559)),IF(AND(MONTH(B3559)&gt;=4,MONTH(B3559)&lt;=12,B3559&gt;=DATE(INT(LEFT('Fiscal Year'!$B$2,4)),4,1),B3559&lt;=DATE(INT(CONCATENATE("20",RIGHT('Fiscal Year'!$B$2,2))),3,31)),1,0),"")</f>
        <v/>
      </c>
      <c r="E3559" s="138" t="str">
        <f>IF(NOT(ISBLANK(B3559)),IF(AND(MONTH(B3559)&gt;=1,MONTH(B3559)&lt;=3,B3559&gt;=DATE(INT(LEFT('Fiscal Year'!$B$2,4)),4,1),B3559&lt;=DATE(INT(CONCATENATE("20",RIGHT('Fiscal Year'!$B$2,2))),3,31)),1,0),"")</f>
        <v/>
      </c>
      <c r="F3559" s="139" t="str">
        <f>IF(NOT(ISBLANK(B3559)),IF(B3559&lt;'Fiscal Year'!$B$3,1,0),"")</f>
        <v/>
      </c>
      <c r="G3559" s="10"/>
      <c r="H3559" s="10"/>
      <c r="I3559" s="40"/>
      <c r="J3559" s="40"/>
      <c r="K3559" s="53"/>
      <c r="L3559" s="53"/>
      <c r="M3559" s="53"/>
      <c r="N3559" s="53"/>
      <c r="O3559" s="53"/>
      <c r="P3559" s="53"/>
      <c r="Q3559" s="53"/>
      <c r="R3559" s="53"/>
      <c r="S3559" s="53"/>
    </row>
    <row r="3560" spans="1:19" x14ac:dyDescent="0.3">
      <c r="A3560" s="106"/>
      <c r="B3560" s="59"/>
      <c r="C3560" s="137" t="str">
        <f t="shared" si="55"/>
        <v/>
      </c>
      <c r="D3560" s="138" t="str">
        <f>IF(NOT(ISBLANK(B3560)),IF(AND(MONTH(B3560)&gt;=4,MONTH(B3560)&lt;=12,B3560&gt;=DATE(INT(LEFT('Fiscal Year'!$B$2,4)),4,1),B3560&lt;=DATE(INT(CONCATENATE("20",RIGHT('Fiscal Year'!$B$2,2))),3,31)),1,0),"")</f>
        <v/>
      </c>
      <c r="E3560" s="138" t="str">
        <f>IF(NOT(ISBLANK(B3560)),IF(AND(MONTH(B3560)&gt;=1,MONTH(B3560)&lt;=3,B3560&gt;=DATE(INT(LEFT('Fiscal Year'!$B$2,4)),4,1),B3560&lt;=DATE(INT(CONCATENATE("20",RIGHT('Fiscal Year'!$B$2,2))),3,31)),1,0),"")</f>
        <v/>
      </c>
      <c r="F3560" s="139" t="str">
        <f>IF(NOT(ISBLANK(B3560)),IF(B3560&lt;'Fiscal Year'!$B$3,1,0),"")</f>
        <v/>
      </c>
      <c r="G3560" s="10"/>
      <c r="H3560" s="10"/>
      <c r="I3560" s="40"/>
      <c r="J3560" s="40"/>
      <c r="K3560" s="53"/>
      <c r="L3560" s="53"/>
      <c r="M3560" s="53"/>
      <c r="N3560" s="53"/>
      <c r="O3560" s="53"/>
      <c r="P3560" s="53"/>
      <c r="Q3560" s="53"/>
      <c r="R3560" s="53"/>
      <c r="S3560" s="53"/>
    </row>
    <row r="3561" spans="1:19" x14ac:dyDescent="0.3">
      <c r="A3561" s="106"/>
      <c r="B3561" s="59"/>
      <c r="C3561" s="137" t="str">
        <f t="shared" si="55"/>
        <v/>
      </c>
      <c r="D3561" s="138" t="str">
        <f>IF(NOT(ISBLANK(B3561)),IF(AND(MONTH(B3561)&gt;=4,MONTH(B3561)&lt;=12,B3561&gt;=DATE(INT(LEFT('Fiscal Year'!$B$2,4)),4,1),B3561&lt;=DATE(INT(CONCATENATE("20",RIGHT('Fiscal Year'!$B$2,2))),3,31)),1,0),"")</f>
        <v/>
      </c>
      <c r="E3561" s="138" t="str">
        <f>IF(NOT(ISBLANK(B3561)),IF(AND(MONTH(B3561)&gt;=1,MONTH(B3561)&lt;=3,B3561&gt;=DATE(INT(LEFT('Fiscal Year'!$B$2,4)),4,1),B3561&lt;=DATE(INT(CONCATENATE("20",RIGHT('Fiscal Year'!$B$2,2))),3,31)),1,0),"")</f>
        <v/>
      </c>
      <c r="F3561" s="139" t="str">
        <f>IF(NOT(ISBLANK(B3561)),IF(B3561&lt;'Fiscal Year'!$B$3,1,0),"")</f>
        <v/>
      </c>
      <c r="G3561" s="10"/>
      <c r="H3561" s="10"/>
      <c r="I3561" s="40"/>
      <c r="J3561" s="40"/>
      <c r="K3561" s="53"/>
      <c r="L3561" s="53"/>
      <c r="M3561" s="53"/>
      <c r="N3561" s="53"/>
      <c r="O3561" s="53"/>
      <c r="P3561" s="53"/>
      <c r="Q3561" s="53"/>
      <c r="R3561" s="53"/>
      <c r="S3561" s="53"/>
    </row>
    <row r="3562" spans="1:19" x14ac:dyDescent="0.3">
      <c r="A3562" s="106"/>
      <c r="B3562" s="59"/>
      <c r="C3562" s="137" t="str">
        <f t="shared" si="55"/>
        <v/>
      </c>
      <c r="D3562" s="138" t="str">
        <f>IF(NOT(ISBLANK(B3562)),IF(AND(MONTH(B3562)&gt;=4,MONTH(B3562)&lt;=12,B3562&gt;=DATE(INT(LEFT('Fiscal Year'!$B$2,4)),4,1),B3562&lt;=DATE(INT(CONCATENATE("20",RIGHT('Fiscal Year'!$B$2,2))),3,31)),1,0),"")</f>
        <v/>
      </c>
      <c r="E3562" s="138" t="str">
        <f>IF(NOT(ISBLANK(B3562)),IF(AND(MONTH(B3562)&gt;=1,MONTH(B3562)&lt;=3,B3562&gt;=DATE(INT(LEFT('Fiscal Year'!$B$2,4)),4,1),B3562&lt;=DATE(INT(CONCATENATE("20",RIGHT('Fiscal Year'!$B$2,2))),3,31)),1,0),"")</f>
        <v/>
      </c>
      <c r="F3562" s="139" t="str">
        <f>IF(NOT(ISBLANK(B3562)),IF(B3562&lt;'Fiscal Year'!$B$3,1,0),"")</f>
        <v/>
      </c>
      <c r="G3562" s="10"/>
      <c r="H3562" s="10"/>
      <c r="I3562" s="40"/>
      <c r="J3562" s="40"/>
      <c r="K3562" s="53"/>
      <c r="L3562" s="53"/>
      <c r="M3562" s="53"/>
      <c r="N3562" s="53"/>
      <c r="O3562" s="53"/>
      <c r="P3562" s="53"/>
      <c r="Q3562" s="53"/>
      <c r="R3562" s="53"/>
      <c r="S3562" s="53"/>
    </row>
    <row r="3563" spans="1:19" x14ac:dyDescent="0.3">
      <c r="A3563" s="106"/>
      <c r="B3563" s="59"/>
      <c r="C3563" s="137" t="str">
        <f t="shared" si="55"/>
        <v/>
      </c>
      <c r="D3563" s="138" t="str">
        <f>IF(NOT(ISBLANK(B3563)),IF(AND(MONTH(B3563)&gt;=4,MONTH(B3563)&lt;=12,B3563&gt;=DATE(INT(LEFT('Fiscal Year'!$B$2,4)),4,1),B3563&lt;=DATE(INT(CONCATENATE("20",RIGHT('Fiscal Year'!$B$2,2))),3,31)),1,0),"")</f>
        <v/>
      </c>
      <c r="E3563" s="138" t="str">
        <f>IF(NOT(ISBLANK(B3563)),IF(AND(MONTH(B3563)&gt;=1,MONTH(B3563)&lt;=3,B3563&gt;=DATE(INT(LEFT('Fiscal Year'!$B$2,4)),4,1),B3563&lt;=DATE(INT(CONCATENATE("20",RIGHT('Fiscal Year'!$B$2,2))),3,31)),1,0),"")</f>
        <v/>
      </c>
      <c r="F3563" s="139" t="str">
        <f>IF(NOT(ISBLANK(B3563)),IF(B3563&lt;'Fiscal Year'!$B$3,1,0),"")</f>
        <v/>
      </c>
      <c r="G3563" s="10"/>
      <c r="H3563" s="10"/>
      <c r="I3563" s="40"/>
      <c r="J3563" s="40"/>
      <c r="K3563" s="53"/>
      <c r="L3563" s="53"/>
      <c r="M3563" s="53"/>
      <c r="N3563" s="53"/>
      <c r="O3563" s="53"/>
      <c r="P3563" s="53"/>
      <c r="Q3563" s="53"/>
      <c r="R3563" s="53"/>
      <c r="S3563" s="53"/>
    </row>
    <row r="3564" spans="1:19" x14ac:dyDescent="0.3">
      <c r="A3564" s="106"/>
      <c r="B3564" s="59"/>
      <c r="C3564" s="137" t="str">
        <f t="shared" si="55"/>
        <v/>
      </c>
      <c r="D3564" s="138" t="str">
        <f>IF(NOT(ISBLANK(B3564)),IF(AND(MONTH(B3564)&gt;=4,MONTH(B3564)&lt;=12,B3564&gt;=DATE(INT(LEFT('Fiscal Year'!$B$2,4)),4,1),B3564&lt;=DATE(INT(CONCATENATE("20",RIGHT('Fiscal Year'!$B$2,2))),3,31)),1,0),"")</f>
        <v/>
      </c>
      <c r="E3564" s="138" t="str">
        <f>IF(NOT(ISBLANK(B3564)),IF(AND(MONTH(B3564)&gt;=1,MONTH(B3564)&lt;=3,B3564&gt;=DATE(INT(LEFT('Fiscal Year'!$B$2,4)),4,1),B3564&lt;=DATE(INT(CONCATENATE("20",RIGHT('Fiscal Year'!$B$2,2))),3,31)),1,0),"")</f>
        <v/>
      </c>
      <c r="F3564" s="139" t="str">
        <f>IF(NOT(ISBLANK(B3564)),IF(B3564&lt;'Fiscal Year'!$B$3,1,0),"")</f>
        <v/>
      </c>
      <c r="G3564" s="10"/>
      <c r="H3564" s="10"/>
      <c r="I3564" s="40"/>
      <c r="J3564" s="40"/>
      <c r="K3564" s="53"/>
      <c r="L3564" s="53"/>
      <c r="M3564" s="53"/>
      <c r="N3564" s="53"/>
      <c r="O3564" s="53"/>
      <c r="P3564" s="53"/>
      <c r="Q3564" s="53"/>
      <c r="R3564" s="53"/>
      <c r="S3564" s="53"/>
    </row>
    <row r="3565" spans="1:19" x14ac:dyDescent="0.3">
      <c r="A3565" s="106"/>
      <c r="B3565" s="59"/>
      <c r="C3565" s="137" t="str">
        <f t="shared" si="55"/>
        <v/>
      </c>
      <c r="D3565" s="138" t="str">
        <f>IF(NOT(ISBLANK(B3565)),IF(AND(MONTH(B3565)&gt;=4,MONTH(B3565)&lt;=12,B3565&gt;=DATE(INT(LEFT('Fiscal Year'!$B$2,4)),4,1),B3565&lt;=DATE(INT(CONCATENATE("20",RIGHT('Fiscal Year'!$B$2,2))),3,31)),1,0),"")</f>
        <v/>
      </c>
      <c r="E3565" s="138" t="str">
        <f>IF(NOT(ISBLANK(B3565)),IF(AND(MONTH(B3565)&gt;=1,MONTH(B3565)&lt;=3,B3565&gt;=DATE(INT(LEFT('Fiscal Year'!$B$2,4)),4,1),B3565&lt;=DATE(INT(CONCATENATE("20",RIGHT('Fiscal Year'!$B$2,2))),3,31)),1,0),"")</f>
        <v/>
      </c>
      <c r="F3565" s="139" t="str">
        <f>IF(NOT(ISBLANK(B3565)),IF(B3565&lt;'Fiscal Year'!$B$3,1,0),"")</f>
        <v/>
      </c>
      <c r="G3565" s="10"/>
      <c r="H3565" s="10"/>
      <c r="I3565" s="40"/>
      <c r="J3565" s="40"/>
      <c r="K3565" s="53"/>
      <c r="L3565" s="53"/>
      <c r="M3565" s="53"/>
      <c r="N3565" s="53"/>
      <c r="O3565" s="53"/>
      <c r="P3565" s="53"/>
      <c r="Q3565" s="53"/>
      <c r="R3565" s="53"/>
      <c r="S3565" s="53"/>
    </row>
    <row r="3566" spans="1:19" x14ac:dyDescent="0.3">
      <c r="A3566" s="106"/>
      <c r="B3566" s="59"/>
      <c r="C3566" s="137" t="str">
        <f t="shared" si="55"/>
        <v/>
      </c>
      <c r="D3566" s="138" t="str">
        <f>IF(NOT(ISBLANK(B3566)),IF(AND(MONTH(B3566)&gt;=4,MONTH(B3566)&lt;=12,B3566&gt;=DATE(INT(LEFT('Fiscal Year'!$B$2,4)),4,1),B3566&lt;=DATE(INT(CONCATENATE("20",RIGHT('Fiscal Year'!$B$2,2))),3,31)),1,0),"")</f>
        <v/>
      </c>
      <c r="E3566" s="138" t="str">
        <f>IF(NOT(ISBLANK(B3566)),IF(AND(MONTH(B3566)&gt;=1,MONTH(B3566)&lt;=3,B3566&gt;=DATE(INT(LEFT('Fiscal Year'!$B$2,4)),4,1),B3566&lt;=DATE(INT(CONCATENATE("20",RIGHT('Fiscal Year'!$B$2,2))),3,31)),1,0),"")</f>
        <v/>
      </c>
      <c r="F3566" s="139" t="str">
        <f>IF(NOT(ISBLANK(B3566)),IF(B3566&lt;'Fiscal Year'!$B$3,1,0),"")</f>
        <v/>
      </c>
      <c r="G3566" s="10"/>
      <c r="H3566" s="10"/>
      <c r="I3566" s="40"/>
      <c r="J3566" s="40"/>
      <c r="K3566" s="53"/>
      <c r="L3566" s="53"/>
      <c r="M3566" s="53"/>
      <c r="N3566" s="53"/>
      <c r="O3566" s="53"/>
      <c r="P3566" s="53"/>
      <c r="Q3566" s="53"/>
      <c r="R3566" s="53"/>
      <c r="S3566" s="53"/>
    </row>
    <row r="3567" spans="1:19" x14ac:dyDescent="0.3">
      <c r="A3567" s="106"/>
      <c r="B3567" s="59"/>
      <c r="C3567" s="137" t="str">
        <f t="shared" si="55"/>
        <v/>
      </c>
      <c r="D3567" s="138" t="str">
        <f>IF(NOT(ISBLANK(B3567)),IF(AND(MONTH(B3567)&gt;=4,MONTH(B3567)&lt;=12,B3567&gt;=DATE(INT(LEFT('Fiscal Year'!$B$2,4)),4,1),B3567&lt;=DATE(INT(CONCATENATE("20",RIGHT('Fiscal Year'!$B$2,2))),3,31)),1,0),"")</f>
        <v/>
      </c>
      <c r="E3567" s="138" t="str">
        <f>IF(NOT(ISBLANK(B3567)),IF(AND(MONTH(B3567)&gt;=1,MONTH(B3567)&lt;=3,B3567&gt;=DATE(INT(LEFT('Fiscal Year'!$B$2,4)),4,1),B3567&lt;=DATE(INT(CONCATENATE("20",RIGHT('Fiscal Year'!$B$2,2))),3,31)),1,0),"")</f>
        <v/>
      </c>
      <c r="F3567" s="139" t="str">
        <f>IF(NOT(ISBLANK(B3567)),IF(B3567&lt;'Fiscal Year'!$B$3,1,0),"")</f>
        <v/>
      </c>
      <c r="G3567" s="10"/>
      <c r="H3567" s="10"/>
      <c r="I3567" s="40"/>
      <c r="J3567" s="40"/>
      <c r="K3567" s="53"/>
      <c r="L3567" s="53"/>
      <c r="M3567" s="53"/>
      <c r="N3567" s="53"/>
      <c r="O3567" s="53"/>
      <c r="P3567" s="53"/>
      <c r="Q3567" s="53"/>
      <c r="R3567" s="53"/>
      <c r="S3567" s="53"/>
    </row>
    <row r="3568" spans="1:19" x14ac:dyDescent="0.3">
      <c r="A3568" s="106"/>
      <c r="B3568" s="59"/>
      <c r="C3568" s="137" t="str">
        <f t="shared" si="55"/>
        <v/>
      </c>
      <c r="D3568" s="138" t="str">
        <f>IF(NOT(ISBLANK(B3568)),IF(AND(MONTH(B3568)&gt;=4,MONTH(B3568)&lt;=12,B3568&gt;=DATE(INT(LEFT('Fiscal Year'!$B$2,4)),4,1),B3568&lt;=DATE(INT(CONCATENATE("20",RIGHT('Fiscal Year'!$B$2,2))),3,31)),1,0),"")</f>
        <v/>
      </c>
      <c r="E3568" s="138" t="str">
        <f>IF(NOT(ISBLANK(B3568)),IF(AND(MONTH(B3568)&gt;=1,MONTH(B3568)&lt;=3,B3568&gt;=DATE(INT(LEFT('Fiscal Year'!$B$2,4)),4,1),B3568&lt;=DATE(INT(CONCATENATE("20",RIGHT('Fiscal Year'!$B$2,2))),3,31)),1,0),"")</f>
        <v/>
      </c>
      <c r="F3568" s="139" t="str">
        <f>IF(NOT(ISBLANK(B3568)),IF(B3568&lt;'Fiscal Year'!$B$3,1,0),"")</f>
        <v/>
      </c>
      <c r="G3568" s="10"/>
      <c r="H3568" s="10"/>
      <c r="I3568" s="40"/>
      <c r="J3568" s="40"/>
      <c r="K3568" s="53"/>
      <c r="L3568" s="53"/>
      <c r="M3568" s="53"/>
      <c r="N3568" s="53"/>
      <c r="O3568" s="53"/>
      <c r="P3568" s="53"/>
      <c r="Q3568" s="53"/>
      <c r="R3568" s="53"/>
      <c r="S3568" s="53"/>
    </row>
    <row r="3569" spans="1:19" x14ac:dyDescent="0.3">
      <c r="A3569" s="106"/>
      <c r="B3569" s="59"/>
      <c r="C3569" s="137" t="str">
        <f t="shared" si="55"/>
        <v/>
      </c>
      <c r="D3569" s="138" t="str">
        <f>IF(NOT(ISBLANK(B3569)),IF(AND(MONTH(B3569)&gt;=4,MONTH(B3569)&lt;=12,B3569&gt;=DATE(INT(LEFT('Fiscal Year'!$B$2,4)),4,1),B3569&lt;=DATE(INT(CONCATENATE("20",RIGHT('Fiscal Year'!$B$2,2))),3,31)),1,0),"")</f>
        <v/>
      </c>
      <c r="E3569" s="138" t="str">
        <f>IF(NOT(ISBLANK(B3569)),IF(AND(MONTH(B3569)&gt;=1,MONTH(B3569)&lt;=3,B3569&gt;=DATE(INT(LEFT('Fiscal Year'!$B$2,4)),4,1),B3569&lt;=DATE(INT(CONCATENATE("20",RIGHT('Fiscal Year'!$B$2,2))),3,31)),1,0),"")</f>
        <v/>
      </c>
      <c r="F3569" s="139" t="str">
        <f>IF(NOT(ISBLANK(B3569)),IF(B3569&lt;'Fiscal Year'!$B$3,1,0),"")</f>
        <v/>
      </c>
      <c r="G3569" s="10"/>
      <c r="H3569" s="10"/>
      <c r="I3569" s="40"/>
      <c r="J3569" s="40"/>
      <c r="K3569" s="53"/>
      <c r="L3569" s="53"/>
      <c r="M3569" s="53"/>
      <c r="N3569" s="53"/>
      <c r="O3569" s="53"/>
      <c r="P3569" s="53"/>
      <c r="Q3569" s="53"/>
      <c r="R3569" s="53"/>
      <c r="S3569" s="53"/>
    </row>
    <row r="3570" spans="1:19" x14ac:dyDescent="0.3">
      <c r="A3570" s="106"/>
      <c r="B3570" s="59"/>
      <c r="C3570" s="137" t="str">
        <f t="shared" si="55"/>
        <v/>
      </c>
      <c r="D3570" s="138" t="str">
        <f>IF(NOT(ISBLANK(B3570)),IF(AND(MONTH(B3570)&gt;=4,MONTH(B3570)&lt;=12,B3570&gt;=DATE(INT(LEFT('Fiscal Year'!$B$2,4)),4,1),B3570&lt;=DATE(INT(CONCATENATE("20",RIGHT('Fiscal Year'!$B$2,2))),3,31)),1,0),"")</f>
        <v/>
      </c>
      <c r="E3570" s="138" t="str">
        <f>IF(NOT(ISBLANK(B3570)),IF(AND(MONTH(B3570)&gt;=1,MONTH(B3570)&lt;=3,B3570&gt;=DATE(INT(LEFT('Fiscal Year'!$B$2,4)),4,1),B3570&lt;=DATE(INT(CONCATENATE("20",RIGHT('Fiscal Year'!$B$2,2))),3,31)),1,0),"")</f>
        <v/>
      </c>
      <c r="F3570" s="139" t="str">
        <f>IF(NOT(ISBLANK(B3570)),IF(B3570&lt;'Fiscal Year'!$B$3,1,0),"")</f>
        <v/>
      </c>
      <c r="G3570" s="10"/>
      <c r="H3570" s="10"/>
      <c r="I3570" s="40"/>
      <c r="J3570" s="40"/>
      <c r="K3570" s="53"/>
      <c r="L3570" s="53"/>
      <c r="M3570" s="53"/>
      <c r="N3570" s="53"/>
      <c r="O3570" s="53"/>
      <c r="P3570" s="53"/>
      <c r="Q3570" s="53"/>
      <c r="R3570" s="53"/>
      <c r="S3570" s="53"/>
    </row>
    <row r="3571" spans="1:19" x14ac:dyDescent="0.3">
      <c r="A3571" s="106"/>
      <c r="B3571" s="59"/>
      <c r="C3571" s="137" t="str">
        <f t="shared" si="55"/>
        <v/>
      </c>
      <c r="D3571" s="138" t="str">
        <f>IF(NOT(ISBLANK(B3571)),IF(AND(MONTH(B3571)&gt;=4,MONTH(B3571)&lt;=12,B3571&gt;=DATE(INT(LEFT('Fiscal Year'!$B$2,4)),4,1),B3571&lt;=DATE(INT(CONCATENATE("20",RIGHT('Fiscal Year'!$B$2,2))),3,31)),1,0),"")</f>
        <v/>
      </c>
      <c r="E3571" s="138" t="str">
        <f>IF(NOT(ISBLANK(B3571)),IF(AND(MONTH(B3571)&gt;=1,MONTH(B3571)&lt;=3,B3571&gt;=DATE(INT(LEFT('Fiscal Year'!$B$2,4)),4,1),B3571&lt;=DATE(INT(CONCATENATE("20",RIGHT('Fiscal Year'!$B$2,2))),3,31)),1,0),"")</f>
        <v/>
      </c>
      <c r="F3571" s="139" t="str">
        <f>IF(NOT(ISBLANK(B3571)),IF(B3571&lt;'Fiscal Year'!$B$3,1,0),"")</f>
        <v/>
      </c>
      <c r="G3571" s="10"/>
      <c r="H3571" s="10"/>
      <c r="I3571" s="40"/>
      <c r="J3571" s="40"/>
      <c r="K3571" s="53"/>
      <c r="L3571" s="53"/>
      <c r="M3571" s="53"/>
      <c r="N3571" s="53"/>
      <c r="O3571" s="53"/>
      <c r="P3571" s="53"/>
      <c r="Q3571" s="53"/>
      <c r="R3571" s="53"/>
      <c r="S3571" s="53"/>
    </row>
    <row r="3572" spans="1:19" x14ac:dyDescent="0.3">
      <c r="A3572" s="106"/>
      <c r="B3572" s="59"/>
      <c r="C3572" s="137" t="str">
        <f t="shared" si="55"/>
        <v/>
      </c>
      <c r="D3572" s="138" t="str">
        <f>IF(NOT(ISBLANK(B3572)),IF(AND(MONTH(B3572)&gt;=4,MONTH(B3572)&lt;=12,B3572&gt;=DATE(INT(LEFT('Fiscal Year'!$B$2,4)),4,1),B3572&lt;=DATE(INT(CONCATENATE("20",RIGHT('Fiscal Year'!$B$2,2))),3,31)),1,0),"")</f>
        <v/>
      </c>
      <c r="E3572" s="138" t="str">
        <f>IF(NOT(ISBLANK(B3572)),IF(AND(MONTH(B3572)&gt;=1,MONTH(B3572)&lt;=3,B3572&gt;=DATE(INT(LEFT('Fiscal Year'!$B$2,4)),4,1),B3572&lt;=DATE(INT(CONCATENATE("20",RIGHT('Fiscal Year'!$B$2,2))),3,31)),1,0),"")</f>
        <v/>
      </c>
      <c r="F3572" s="139" t="str">
        <f>IF(NOT(ISBLANK(B3572)),IF(B3572&lt;'Fiscal Year'!$B$3,1,0),"")</f>
        <v/>
      </c>
      <c r="G3572" s="10"/>
      <c r="H3572" s="10"/>
      <c r="I3572" s="40"/>
      <c r="J3572" s="40"/>
      <c r="K3572" s="53"/>
      <c r="L3572" s="53"/>
      <c r="M3572" s="53"/>
      <c r="N3572" s="53"/>
      <c r="O3572" s="53"/>
      <c r="P3572" s="53"/>
      <c r="Q3572" s="53"/>
      <c r="R3572" s="53"/>
      <c r="S3572" s="53"/>
    </row>
    <row r="3573" spans="1:19" x14ac:dyDescent="0.3">
      <c r="A3573" s="106"/>
      <c r="B3573" s="59"/>
      <c r="C3573" s="137" t="str">
        <f t="shared" si="55"/>
        <v/>
      </c>
      <c r="D3573" s="138" t="str">
        <f>IF(NOT(ISBLANK(B3573)),IF(AND(MONTH(B3573)&gt;=4,MONTH(B3573)&lt;=12,B3573&gt;=DATE(INT(LEFT('Fiscal Year'!$B$2,4)),4,1),B3573&lt;=DATE(INT(CONCATENATE("20",RIGHT('Fiscal Year'!$B$2,2))),3,31)),1,0),"")</f>
        <v/>
      </c>
      <c r="E3573" s="138" t="str">
        <f>IF(NOT(ISBLANK(B3573)),IF(AND(MONTH(B3573)&gt;=1,MONTH(B3573)&lt;=3,B3573&gt;=DATE(INT(LEFT('Fiscal Year'!$B$2,4)),4,1),B3573&lt;=DATE(INT(CONCATENATE("20",RIGHT('Fiscal Year'!$B$2,2))),3,31)),1,0),"")</f>
        <v/>
      </c>
      <c r="F3573" s="139" t="str">
        <f>IF(NOT(ISBLANK(B3573)),IF(B3573&lt;'Fiscal Year'!$B$3,1,0),"")</f>
        <v/>
      </c>
      <c r="G3573" s="10"/>
      <c r="H3573" s="10"/>
      <c r="I3573" s="40"/>
      <c r="J3573" s="40"/>
      <c r="K3573" s="53"/>
      <c r="L3573" s="53"/>
      <c r="M3573" s="53"/>
      <c r="N3573" s="53"/>
      <c r="O3573" s="53"/>
      <c r="P3573" s="53"/>
      <c r="Q3573" s="53"/>
      <c r="R3573" s="53"/>
      <c r="S3573" s="53"/>
    </row>
    <row r="3574" spans="1:19" x14ac:dyDescent="0.3">
      <c r="A3574" s="106"/>
      <c r="B3574" s="59"/>
      <c r="C3574" s="137" t="str">
        <f t="shared" si="55"/>
        <v/>
      </c>
      <c r="D3574" s="138" t="str">
        <f>IF(NOT(ISBLANK(B3574)),IF(AND(MONTH(B3574)&gt;=4,MONTH(B3574)&lt;=12,B3574&gt;=DATE(INT(LEFT('Fiscal Year'!$B$2,4)),4,1),B3574&lt;=DATE(INT(CONCATENATE("20",RIGHT('Fiscal Year'!$B$2,2))),3,31)),1,0),"")</f>
        <v/>
      </c>
      <c r="E3574" s="138" t="str">
        <f>IF(NOT(ISBLANK(B3574)),IF(AND(MONTH(B3574)&gt;=1,MONTH(B3574)&lt;=3,B3574&gt;=DATE(INT(LEFT('Fiscal Year'!$B$2,4)),4,1),B3574&lt;=DATE(INT(CONCATENATE("20",RIGHT('Fiscal Year'!$B$2,2))),3,31)),1,0),"")</f>
        <v/>
      </c>
      <c r="F3574" s="139" t="str">
        <f>IF(NOT(ISBLANK(B3574)),IF(B3574&lt;'Fiscal Year'!$B$3,1,0),"")</f>
        <v/>
      </c>
      <c r="G3574" s="10"/>
      <c r="H3574" s="10"/>
      <c r="I3574" s="40"/>
      <c r="J3574" s="40"/>
      <c r="K3574" s="53"/>
      <c r="L3574" s="53"/>
      <c r="M3574" s="53"/>
      <c r="N3574" s="53"/>
      <c r="O3574" s="53"/>
      <c r="P3574" s="53"/>
      <c r="Q3574" s="53"/>
      <c r="R3574" s="53"/>
      <c r="S3574" s="53"/>
    </row>
    <row r="3575" spans="1:19" x14ac:dyDescent="0.3">
      <c r="A3575" s="106"/>
      <c r="B3575" s="59"/>
      <c r="C3575" s="137" t="str">
        <f t="shared" si="55"/>
        <v/>
      </c>
      <c r="D3575" s="138" t="str">
        <f>IF(NOT(ISBLANK(B3575)),IF(AND(MONTH(B3575)&gt;=4,MONTH(B3575)&lt;=12,B3575&gt;=DATE(INT(LEFT('Fiscal Year'!$B$2,4)),4,1),B3575&lt;=DATE(INT(CONCATENATE("20",RIGHT('Fiscal Year'!$B$2,2))),3,31)),1,0),"")</f>
        <v/>
      </c>
      <c r="E3575" s="138" t="str">
        <f>IF(NOT(ISBLANK(B3575)),IF(AND(MONTH(B3575)&gt;=1,MONTH(B3575)&lt;=3,B3575&gt;=DATE(INT(LEFT('Fiscal Year'!$B$2,4)),4,1),B3575&lt;=DATE(INT(CONCATENATE("20",RIGHT('Fiscal Year'!$B$2,2))),3,31)),1,0),"")</f>
        <v/>
      </c>
      <c r="F3575" s="139" t="str">
        <f>IF(NOT(ISBLANK(B3575)),IF(B3575&lt;'Fiscal Year'!$B$3,1,0),"")</f>
        <v/>
      </c>
      <c r="G3575" s="10"/>
      <c r="H3575" s="10"/>
      <c r="I3575" s="40"/>
      <c r="J3575" s="40"/>
      <c r="K3575" s="53"/>
      <c r="L3575" s="53"/>
      <c r="M3575" s="53"/>
      <c r="N3575" s="53"/>
      <c r="O3575" s="53"/>
      <c r="P3575" s="53"/>
      <c r="Q3575" s="53"/>
      <c r="R3575" s="53"/>
      <c r="S3575" s="53"/>
    </row>
    <row r="3576" spans="1:19" x14ac:dyDescent="0.3">
      <c r="A3576" s="106"/>
      <c r="B3576" s="59"/>
      <c r="C3576" s="137" t="str">
        <f t="shared" si="55"/>
        <v/>
      </c>
      <c r="D3576" s="138" t="str">
        <f>IF(NOT(ISBLANK(B3576)),IF(AND(MONTH(B3576)&gt;=4,MONTH(B3576)&lt;=12,B3576&gt;=DATE(INT(LEFT('Fiscal Year'!$B$2,4)),4,1),B3576&lt;=DATE(INT(CONCATENATE("20",RIGHT('Fiscal Year'!$B$2,2))),3,31)),1,0),"")</f>
        <v/>
      </c>
      <c r="E3576" s="138" t="str">
        <f>IF(NOT(ISBLANK(B3576)),IF(AND(MONTH(B3576)&gt;=1,MONTH(B3576)&lt;=3,B3576&gt;=DATE(INT(LEFT('Fiscal Year'!$B$2,4)),4,1),B3576&lt;=DATE(INT(CONCATENATE("20",RIGHT('Fiscal Year'!$B$2,2))),3,31)),1,0),"")</f>
        <v/>
      </c>
      <c r="F3576" s="139" t="str">
        <f>IF(NOT(ISBLANK(B3576)),IF(B3576&lt;'Fiscal Year'!$B$3,1,0),"")</f>
        <v/>
      </c>
      <c r="G3576" s="10"/>
      <c r="H3576" s="10"/>
      <c r="I3576" s="40"/>
      <c r="J3576" s="40"/>
      <c r="K3576" s="53"/>
      <c r="L3576" s="53"/>
      <c r="M3576" s="53"/>
      <c r="N3576" s="53"/>
      <c r="O3576" s="53"/>
      <c r="P3576" s="53"/>
      <c r="Q3576" s="53"/>
      <c r="R3576" s="53"/>
      <c r="S3576" s="53"/>
    </row>
    <row r="3577" spans="1:19" x14ac:dyDescent="0.3">
      <c r="A3577" s="106"/>
      <c r="B3577" s="59"/>
      <c r="C3577" s="137" t="str">
        <f t="shared" si="55"/>
        <v/>
      </c>
      <c r="D3577" s="138" t="str">
        <f>IF(NOT(ISBLANK(B3577)),IF(AND(MONTH(B3577)&gt;=4,MONTH(B3577)&lt;=12,B3577&gt;=DATE(INT(LEFT('Fiscal Year'!$B$2,4)),4,1),B3577&lt;=DATE(INT(CONCATENATE("20",RIGHT('Fiscal Year'!$B$2,2))),3,31)),1,0),"")</f>
        <v/>
      </c>
      <c r="E3577" s="138" t="str">
        <f>IF(NOT(ISBLANK(B3577)),IF(AND(MONTH(B3577)&gt;=1,MONTH(B3577)&lt;=3,B3577&gt;=DATE(INT(LEFT('Fiscal Year'!$B$2,4)),4,1),B3577&lt;=DATE(INT(CONCATENATE("20",RIGHT('Fiscal Year'!$B$2,2))),3,31)),1,0),"")</f>
        <v/>
      </c>
      <c r="F3577" s="139" t="str">
        <f>IF(NOT(ISBLANK(B3577)),IF(B3577&lt;'Fiscal Year'!$B$3,1,0),"")</f>
        <v/>
      </c>
      <c r="G3577" s="10"/>
      <c r="H3577" s="10"/>
      <c r="I3577" s="40"/>
      <c r="J3577" s="40"/>
      <c r="K3577" s="53"/>
      <c r="L3577" s="53"/>
      <c r="M3577" s="53"/>
      <c r="N3577" s="53"/>
      <c r="O3577" s="53"/>
      <c r="P3577" s="53"/>
      <c r="Q3577" s="53"/>
      <c r="R3577" s="53"/>
      <c r="S3577" s="53"/>
    </row>
    <row r="3578" spans="1:19" x14ac:dyDescent="0.3">
      <c r="A3578" s="106"/>
      <c r="B3578" s="59"/>
      <c r="C3578" s="137" t="str">
        <f t="shared" si="55"/>
        <v/>
      </c>
      <c r="D3578" s="138" t="str">
        <f>IF(NOT(ISBLANK(B3578)),IF(AND(MONTH(B3578)&gt;=4,MONTH(B3578)&lt;=12,B3578&gt;=DATE(INT(LEFT('Fiscal Year'!$B$2,4)),4,1),B3578&lt;=DATE(INT(CONCATENATE("20",RIGHT('Fiscal Year'!$B$2,2))),3,31)),1,0),"")</f>
        <v/>
      </c>
      <c r="E3578" s="138" t="str">
        <f>IF(NOT(ISBLANK(B3578)),IF(AND(MONTH(B3578)&gt;=1,MONTH(B3578)&lt;=3,B3578&gt;=DATE(INT(LEFT('Fiscal Year'!$B$2,4)),4,1),B3578&lt;=DATE(INT(CONCATENATE("20",RIGHT('Fiscal Year'!$B$2,2))),3,31)),1,0),"")</f>
        <v/>
      </c>
      <c r="F3578" s="139" t="str">
        <f>IF(NOT(ISBLANK(B3578)),IF(B3578&lt;'Fiscal Year'!$B$3,1,0),"")</f>
        <v/>
      </c>
      <c r="G3578" s="10"/>
      <c r="H3578" s="10"/>
      <c r="I3578" s="40"/>
      <c r="J3578" s="40"/>
      <c r="K3578" s="53"/>
      <c r="L3578" s="53"/>
      <c r="M3578" s="53"/>
      <c r="N3578" s="53"/>
      <c r="O3578" s="53"/>
      <c r="P3578" s="53"/>
      <c r="Q3578" s="53"/>
      <c r="R3578" s="53"/>
      <c r="S3578" s="53"/>
    </row>
    <row r="3579" spans="1:19" x14ac:dyDescent="0.3">
      <c r="A3579" s="106"/>
      <c r="B3579" s="59"/>
      <c r="C3579" s="137" t="str">
        <f t="shared" si="55"/>
        <v/>
      </c>
      <c r="D3579" s="138" t="str">
        <f>IF(NOT(ISBLANK(B3579)),IF(AND(MONTH(B3579)&gt;=4,MONTH(B3579)&lt;=12,B3579&gt;=DATE(INT(LEFT('Fiscal Year'!$B$2,4)),4,1),B3579&lt;=DATE(INT(CONCATENATE("20",RIGHT('Fiscal Year'!$B$2,2))),3,31)),1,0),"")</f>
        <v/>
      </c>
      <c r="E3579" s="138" t="str">
        <f>IF(NOT(ISBLANK(B3579)),IF(AND(MONTH(B3579)&gt;=1,MONTH(B3579)&lt;=3,B3579&gt;=DATE(INT(LEFT('Fiscal Year'!$B$2,4)),4,1),B3579&lt;=DATE(INT(CONCATENATE("20",RIGHT('Fiscal Year'!$B$2,2))),3,31)),1,0),"")</f>
        <v/>
      </c>
      <c r="F3579" s="139" t="str">
        <f>IF(NOT(ISBLANK(B3579)),IF(B3579&lt;'Fiscal Year'!$B$3,1,0),"")</f>
        <v/>
      </c>
      <c r="G3579" s="10"/>
      <c r="H3579" s="10"/>
      <c r="I3579" s="40"/>
      <c r="J3579" s="40"/>
      <c r="K3579" s="53"/>
      <c r="L3579" s="53"/>
      <c r="M3579" s="53"/>
      <c r="N3579" s="53"/>
      <c r="O3579" s="53"/>
      <c r="P3579" s="53"/>
      <c r="Q3579" s="53"/>
      <c r="R3579" s="53"/>
      <c r="S3579" s="53"/>
    </row>
    <row r="3580" spans="1:19" x14ac:dyDescent="0.3">
      <c r="A3580" s="106"/>
      <c r="B3580" s="59"/>
      <c r="C3580" s="137" t="str">
        <f t="shared" si="55"/>
        <v/>
      </c>
      <c r="D3580" s="138" t="str">
        <f>IF(NOT(ISBLANK(B3580)),IF(AND(MONTH(B3580)&gt;=4,MONTH(B3580)&lt;=12,B3580&gt;=DATE(INT(LEFT('Fiscal Year'!$B$2,4)),4,1),B3580&lt;=DATE(INT(CONCATENATE("20",RIGHT('Fiscal Year'!$B$2,2))),3,31)),1,0),"")</f>
        <v/>
      </c>
      <c r="E3580" s="138" t="str">
        <f>IF(NOT(ISBLANK(B3580)),IF(AND(MONTH(B3580)&gt;=1,MONTH(B3580)&lt;=3,B3580&gt;=DATE(INT(LEFT('Fiscal Year'!$B$2,4)),4,1),B3580&lt;=DATE(INT(CONCATENATE("20",RIGHT('Fiscal Year'!$B$2,2))),3,31)),1,0),"")</f>
        <v/>
      </c>
      <c r="F3580" s="139" t="str">
        <f>IF(NOT(ISBLANK(B3580)),IF(B3580&lt;'Fiscal Year'!$B$3,1,0),"")</f>
        <v/>
      </c>
      <c r="G3580" s="10"/>
      <c r="H3580" s="10"/>
      <c r="I3580" s="40"/>
      <c r="J3580" s="40"/>
      <c r="K3580" s="53"/>
      <c r="L3580" s="53"/>
      <c r="M3580" s="53"/>
      <c r="N3580" s="53"/>
      <c r="O3580" s="53"/>
      <c r="P3580" s="53"/>
      <c r="Q3580" s="53"/>
      <c r="R3580" s="53"/>
      <c r="S3580" s="53"/>
    </row>
    <row r="3581" spans="1:19" x14ac:dyDescent="0.3">
      <c r="A3581" s="106"/>
      <c r="B3581" s="59"/>
      <c r="C3581" s="137" t="str">
        <f t="shared" si="55"/>
        <v/>
      </c>
      <c r="D3581" s="138" t="str">
        <f>IF(NOT(ISBLANK(B3581)),IF(AND(MONTH(B3581)&gt;=4,MONTH(B3581)&lt;=12,B3581&gt;=DATE(INT(LEFT('Fiscal Year'!$B$2,4)),4,1),B3581&lt;=DATE(INT(CONCATENATE("20",RIGHT('Fiscal Year'!$B$2,2))),3,31)),1,0),"")</f>
        <v/>
      </c>
      <c r="E3581" s="138" t="str">
        <f>IF(NOT(ISBLANK(B3581)),IF(AND(MONTH(B3581)&gt;=1,MONTH(B3581)&lt;=3,B3581&gt;=DATE(INT(LEFT('Fiscal Year'!$B$2,4)),4,1),B3581&lt;=DATE(INT(CONCATENATE("20",RIGHT('Fiscal Year'!$B$2,2))),3,31)),1,0),"")</f>
        <v/>
      </c>
      <c r="F3581" s="139" t="str">
        <f>IF(NOT(ISBLANK(B3581)),IF(B3581&lt;'Fiscal Year'!$B$3,1,0),"")</f>
        <v/>
      </c>
      <c r="G3581" s="10"/>
      <c r="H3581" s="10"/>
      <c r="I3581" s="40"/>
      <c r="J3581" s="40"/>
      <c r="K3581" s="53"/>
      <c r="L3581" s="53"/>
      <c r="M3581" s="53"/>
      <c r="N3581" s="53"/>
      <c r="O3581" s="53"/>
      <c r="P3581" s="53"/>
      <c r="Q3581" s="53"/>
      <c r="R3581" s="53"/>
      <c r="S3581" s="53"/>
    </row>
    <row r="3582" spans="1:19" x14ac:dyDescent="0.3">
      <c r="A3582" s="106"/>
      <c r="B3582" s="59"/>
      <c r="C3582" s="137" t="str">
        <f t="shared" si="55"/>
        <v/>
      </c>
      <c r="D3582" s="138" t="str">
        <f>IF(NOT(ISBLANK(B3582)),IF(AND(MONTH(B3582)&gt;=4,MONTH(B3582)&lt;=12,B3582&gt;=DATE(INT(LEFT('Fiscal Year'!$B$2,4)),4,1),B3582&lt;=DATE(INT(CONCATENATE("20",RIGHT('Fiscal Year'!$B$2,2))),3,31)),1,0),"")</f>
        <v/>
      </c>
      <c r="E3582" s="138" t="str">
        <f>IF(NOT(ISBLANK(B3582)),IF(AND(MONTH(B3582)&gt;=1,MONTH(B3582)&lt;=3,B3582&gt;=DATE(INT(LEFT('Fiscal Year'!$B$2,4)),4,1),B3582&lt;=DATE(INT(CONCATENATE("20",RIGHT('Fiscal Year'!$B$2,2))),3,31)),1,0),"")</f>
        <v/>
      </c>
      <c r="F3582" s="139" t="str">
        <f>IF(NOT(ISBLANK(B3582)),IF(B3582&lt;'Fiscal Year'!$B$3,1,0),"")</f>
        <v/>
      </c>
      <c r="G3582" s="10"/>
      <c r="H3582" s="10"/>
      <c r="I3582" s="40"/>
      <c r="J3582" s="40"/>
      <c r="K3582" s="53"/>
      <c r="L3582" s="53"/>
      <c r="M3582" s="53"/>
      <c r="N3582" s="53"/>
      <c r="O3582" s="53"/>
      <c r="P3582" s="53"/>
      <c r="Q3582" s="53"/>
      <c r="R3582" s="53"/>
      <c r="S3582" s="53"/>
    </row>
    <row r="3583" spans="1:19" x14ac:dyDescent="0.3">
      <c r="A3583" s="106"/>
      <c r="B3583" s="59"/>
      <c r="C3583" s="137" t="str">
        <f t="shared" si="55"/>
        <v/>
      </c>
      <c r="D3583" s="138" t="str">
        <f>IF(NOT(ISBLANK(B3583)),IF(AND(MONTH(B3583)&gt;=4,MONTH(B3583)&lt;=12,B3583&gt;=DATE(INT(LEFT('Fiscal Year'!$B$2,4)),4,1),B3583&lt;=DATE(INT(CONCATENATE("20",RIGHT('Fiscal Year'!$B$2,2))),3,31)),1,0),"")</f>
        <v/>
      </c>
      <c r="E3583" s="138" t="str">
        <f>IF(NOT(ISBLANK(B3583)),IF(AND(MONTH(B3583)&gt;=1,MONTH(B3583)&lt;=3,B3583&gt;=DATE(INT(LEFT('Fiscal Year'!$B$2,4)),4,1),B3583&lt;=DATE(INT(CONCATENATE("20",RIGHT('Fiscal Year'!$B$2,2))),3,31)),1,0),"")</f>
        <v/>
      </c>
      <c r="F3583" s="139" t="str">
        <f>IF(NOT(ISBLANK(B3583)),IF(B3583&lt;'Fiscal Year'!$B$3,1,0),"")</f>
        <v/>
      </c>
      <c r="G3583" s="10"/>
      <c r="H3583" s="10"/>
      <c r="I3583" s="40"/>
      <c r="J3583" s="40"/>
      <c r="K3583" s="53"/>
      <c r="L3583" s="53"/>
      <c r="M3583" s="53"/>
      <c r="N3583" s="53"/>
      <c r="O3583" s="53"/>
      <c r="P3583" s="53"/>
      <c r="Q3583" s="53"/>
      <c r="R3583" s="53"/>
      <c r="S3583" s="53"/>
    </row>
    <row r="3584" spans="1:19" x14ac:dyDescent="0.3">
      <c r="A3584" s="106"/>
      <c r="B3584" s="59"/>
      <c r="C3584" s="137" t="str">
        <f t="shared" si="55"/>
        <v/>
      </c>
      <c r="D3584" s="138" t="str">
        <f>IF(NOT(ISBLANK(B3584)),IF(AND(MONTH(B3584)&gt;=4,MONTH(B3584)&lt;=12,B3584&gt;=DATE(INT(LEFT('Fiscal Year'!$B$2,4)),4,1),B3584&lt;=DATE(INT(CONCATENATE("20",RIGHT('Fiscal Year'!$B$2,2))),3,31)),1,0),"")</f>
        <v/>
      </c>
      <c r="E3584" s="138" t="str">
        <f>IF(NOT(ISBLANK(B3584)),IF(AND(MONTH(B3584)&gt;=1,MONTH(B3584)&lt;=3,B3584&gt;=DATE(INT(LEFT('Fiscal Year'!$B$2,4)),4,1),B3584&lt;=DATE(INT(CONCATENATE("20",RIGHT('Fiscal Year'!$B$2,2))),3,31)),1,0),"")</f>
        <v/>
      </c>
      <c r="F3584" s="139" t="str">
        <f>IF(NOT(ISBLANK(B3584)),IF(B3584&lt;'Fiscal Year'!$B$3,1,0),"")</f>
        <v/>
      </c>
      <c r="G3584" s="10"/>
      <c r="H3584" s="10"/>
      <c r="I3584" s="40"/>
      <c r="J3584" s="40"/>
      <c r="K3584" s="53"/>
      <c r="L3584" s="53"/>
      <c r="M3584" s="53"/>
      <c r="N3584" s="53"/>
      <c r="O3584" s="53"/>
      <c r="P3584" s="53"/>
      <c r="Q3584" s="53"/>
      <c r="R3584" s="53"/>
      <c r="S3584" s="53"/>
    </row>
    <row r="3585" spans="1:19" x14ac:dyDescent="0.3">
      <c r="A3585" s="106"/>
      <c r="B3585" s="59"/>
      <c r="C3585" s="137" t="str">
        <f t="shared" si="55"/>
        <v/>
      </c>
      <c r="D3585" s="138" t="str">
        <f>IF(NOT(ISBLANK(B3585)),IF(AND(MONTH(B3585)&gt;=4,MONTH(B3585)&lt;=12,B3585&gt;=DATE(INT(LEFT('Fiscal Year'!$B$2,4)),4,1),B3585&lt;=DATE(INT(CONCATENATE("20",RIGHT('Fiscal Year'!$B$2,2))),3,31)),1,0),"")</f>
        <v/>
      </c>
      <c r="E3585" s="138" t="str">
        <f>IF(NOT(ISBLANK(B3585)),IF(AND(MONTH(B3585)&gt;=1,MONTH(B3585)&lt;=3,B3585&gt;=DATE(INT(LEFT('Fiscal Year'!$B$2,4)),4,1),B3585&lt;=DATE(INT(CONCATENATE("20",RIGHT('Fiscal Year'!$B$2,2))),3,31)),1,0),"")</f>
        <v/>
      </c>
      <c r="F3585" s="139" t="str">
        <f>IF(NOT(ISBLANK(B3585)),IF(B3585&lt;'Fiscal Year'!$B$3,1,0),"")</f>
        <v/>
      </c>
      <c r="G3585" s="10"/>
      <c r="H3585" s="10"/>
      <c r="I3585" s="40"/>
      <c r="J3585" s="40"/>
      <c r="K3585" s="53"/>
      <c r="L3585" s="53"/>
      <c r="M3585" s="53"/>
      <c r="N3585" s="53"/>
      <c r="O3585" s="53"/>
      <c r="P3585" s="53"/>
      <c r="Q3585" s="53"/>
      <c r="R3585" s="53"/>
      <c r="S3585" s="53"/>
    </row>
    <row r="3586" spans="1:19" x14ac:dyDescent="0.3">
      <c r="A3586" s="106"/>
      <c r="B3586" s="59"/>
      <c r="C3586" s="137" t="str">
        <f t="shared" si="55"/>
        <v/>
      </c>
      <c r="D3586" s="138" t="str">
        <f>IF(NOT(ISBLANK(B3586)),IF(AND(MONTH(B3586)&gt;=4,MONTH(B3586)&lt;=12,B3586&gt;=DATE(INT(LEFT('Fiscal Year'!$B$2,4)),4,1),B3586&lt;=DATE(INT(CONCATENATE("20",RIGHT('Fiscal Year'!$B$2,2))),3,31)),1,0),"")</f>
        <v/>
      </c>
      <c r="E3586" s="138" t="str">
        <f>IF(NOT(ISBLANK(B3586)),IF(AND(MONTH(B3586)&gt;=1,MONTH(B3586)&lt;=3,B3586&gt;=DATE(INT(LEFT('Fiscal Year'!$B$2,4)),4,1),B3586&lt;=DATE(INT(CONCATENATE("20",RIGHT('Fiscal Year'!$B$2,2))),3,31)),1,0),"")</f>
        <v/>
      </c>
      <c r="F3586" s="139" t="str">
        <f>IF(NOT(ISBLANK(B3586)),IF(B3586&lt;'Fiscal Year'!$B$3,1,0),"")</f>
        <v/>
      </c>
      <c r="G3586" s="10"/>
      <c r="H3586" s="10"/>
      <c r="I3586" s="40"/>
      <c r="J3586" s="40"/>
      <c r="K3586" s="53"/>
      <c r="L3586" s="53"/>
      <c r="M3586" s="53"/>
      <c r="N3586" s="53"/>
      <c r="O3586" s="53"/>
      <c r="P3586" s="53"/>
      <c r="Q3586" s="53"/>
      <c r="R3586" s="53"/>
      <c r="S3586" s="53"/>
    </row>
    <row r="3587" spans="1:19" x14ac:dyDescent="0.3">
      <c r="A3587" s="106"/>
      <c r="B3587" s="59"/>
      <c r="C3587" s="137" t="str">
        <f t="shared" si="55"/>
        <v/>
      </c>
      <c r="D3587" s="138" t="str">
        <f>IF(NOT(ISBLANK(B3587)),IF(AND(MONTH(B3587)&gt;=4,MONTH(B3587)&lt;=12,B3587&gt;=DATE(INT(LEFT('Fiscal Year'!$B$2,4)),4,1),B3587&lt;=DATE(INT(CONCATENATE("20",RIGHT('Fiscal Year'!$B$2,2))),3,31)),1,0),"")</f>
        <v/>
      </c>
      <c r="E3587" s="138" t="str">
        <f>IF(NOT(ISBLANK(B3587)),IF(AND(MONTH(B3587)&gt;=1,MONTH(B3587)&lt;=3,B3587&gt;=DATE(INT(LEFT('Fiscal Year'!$B$2,4)),4,1),B3587&lt;=DATE(INT(CONCATENATE("20",RIGHT('Fiscal Year'!$B$2,2))),3,31)),1,0),"")</f>
        <v/>
      </c>
      <c r="F3587" s="139" t="str">
        <f>IF(NOT(ISBLANK(B3587)),IF(B3587&lt;'Fiscal Year'!$B$3,1,0),"")</f>
        <v/>
      </c>
      <c r="G3587" s="10"/>
      <c r="H3587" s="10"/>
      <c r="I3587" s="40"/>
      <c r="J3587" s="40"/>
      <c r="K3587" s="53"/>
      <c r="L3587" s="53"/>
      <c r="M3587" s="53"/>
      <c r="N3587" s="53"/>
      <c r="O3587" s="53"/>
      <c r="P3587" s="53"/>
      <c r="Q3587" s="53"/>
      <c r="R3587" s="53"/>
      <c r="S3587" s="53"/>
    </row>
    <row r="3588" spans="1:19" x14ac:dyDescent="0.3">
      <c r="A3588" s="106"/>
      <c r="B3588" s="59"/>
      <c r="C3588" s="137" t="str">
        <f t="shared" ref="C3588:C3651" si="56">IF(AND(NOT(ISBLANK(B3588)),B3588&gt;=43556),B3588+90,"")</f>
        <v/>
      </c>
      <c r="D3588" s="138" t="str">
        <f>IF(NOT(ISBLANK(B3588)),IF(AND(MONTH(B3588)&gt;=4,MONTH(B3588)&lt;=12,B3588&gt;=DATE(INT(LEFT('Fiscal Year'!$B$2,4)),4,1),B3588&lt;=DATE(INT(CONCATENATE("20",RIGHT('Fiscal Year'!$B$2,2))),3,31)),1,0),"")</f>
        <v/>
      </c>
      <c r="E3588" s="138" t="str">
        <f>IF(NOT(ISBLANK(B3588)),IF(AND(MONTH(B3588)&gt;=1,MONTH(B3588)&lt;=3,B3588&gt;=DATE(INT(LEFT('Fiscal Year'!$B$2,4)),4,1),B3588&lt;=DATE(INT(CONCATENATE("20",RIGHT('Fiscal Year'!$B$2,2))),3,31)),1,0),"")</f>
        <v/>
      </c>
      <c r="F3588" s="139" t="str">
        <f>IF(NOT(ISBLANK(B3588)),IF(B3588&lt;'Fiscal Year'!$B$3,1,0),"")</f>
        <v/>
      </c>
      <c r="G3588" s="10"/>
      <c r="H3588" s="10"/>
      <c r="I3588" s="40"/>
      <c r="J3588" s="40"/>
      <c r="K3588" s="53"/>
      <c r="L3588" s="53"/>
      <c r="M3588" s="53"/>
      <c r="N3588" s="53"/>
      <c r="O3588" s="53"/>
      <c r="P3588" s="53"/>
      <c r="Q3588" s="53"/>
      <c r="R3588" s="53"/>
      <c r="S3588" s="53"/>
    </row>
    <row r="3589" spans="1:19" x14ac:dyDescent="0.3">
      <c r="A3589" s="106"/>
      <c r="B3589" s="59"/>
      <c r="C3589" s="137" t="str">
        <f t="shared" si="56"/>
        <v/>
      </c>
      <c r="D3589" s="138" t="str">
        <f>IF(NOT(ISBLANK(B3589)),IF(AND(MONTH(B3589)&gt;=4,MONTH(B3589)&lt;=12,B3589&gt;=DATE(INT(LEFT('Fiscal Year'!$B$2,4)),4,1),B3589&lt;=DATE(INT(CONCATENATE("20",RIGHT('Fiscal Year'!$B$2,2))),3,31)),1,0),"")</f>
        <v/>
      </c>
      <c r="E3589" s="138" t="str">
        <f>IF(NOT(ISBLANK(B3589)),IF(AND(MONTH(B3589)&gt;=1,MONTH(B3589)&lt;=3,B3589&gt;=DATE(INT(LEFT('Fiscal Year'!$B$2,4)),4,1),B3589&lt;=DATE(INT(CONCATENATE("20",RIGHT('Fiscal Year'!$B$2,2))),3,31)),1,0),"")</f>
        <v/>
      </c>
      <c r="F3589" s="139" t="str">
        <f>IF(NOT(ISBLANK(B3589)),IF(B3589&lt;'Fiscal Year'!$B$3,1,0),"")</f>
        <v/>
      </c>
      <c r="G3589" s="10"/>
      <c r="H3589" s="10"/>
      <c r="I3589" s="40"/>
      <c r="J3589" s="40"/>
      <c r="K3589" s="53"/>
      <c r="L3589" s="53"/>
      <c r="M3589" s="53"/>
      <c r="N3589" s="53"/>
      <c r="O3589" s="53"/>
      <c r="P3589" s="53"/>
      <c r="Q3589" s="53"/>
      <c r="R3589" s="53"/>
      <c r="S3589" s="53"/>
    </row>
    <row r="3590" spans="1:19" x14ac:dyDescent="0.3">
      <c r="A3590" s="106"/>
      <c r="B3590" s="59"/>
      <c r="C3590" s="137" t="str">
        <f t="shared" si="56"/>
        <v/>
      </c>
      <c r="D3590" s="138" t="str">
        <f>IF(NOT(ISBLANK(B3590)),IF(AND(MONTH(B3590)&gt;=4,MONTH(B3590)&lt;=12,B3590&gt;=DATE(INT(LEFT('Fiscal Year'!$B$2,4)),4,1),B3590&lt;=DATE(INT(CONCATENATE("20",RIGHT('Fiscal Year'!$B$2,2))),3,31)),1,0),"")</f>
        <v/>
      </c>
      <c r="E3590" s="138" t="str">
        <f>IF(NOT(ISBLANK(B3590)),IF(AND(MONTH(B3590)&gt;=1,MONTH(B3590)&lt;=3,B3590&gt;=DATE(INT(LEFT('Fiscal Year'!$B$2,4)),4,1),B3590&lt;=DATE(INT(CONCATENATE("20",RIGHT('Fiscal Year'!$B$2,2))),3,31)),1,0),"")</f>
        <v/>
      </c>
      <c r="F3590" s="139" t="str">
        <f>IF(NOT(ISBLANK(B3590)),IF(B3590&lt;'Fiscal Year'!$B$3,1,0),"")</f>
        <v/>
      </c>
      <c r="G3590" s="10"/>
      <c r="H3590" s="10"/>
      <c r="I3590" s="40"/>
      <c r="J3590" s="40"/>
      <c r="K3590" s="53"/>
      <c r="L3590" s="53"/>
      <c r="M3590" s="53"/>
      <c r="N3590" s="53"/>
      <c r="O3590" s="53"/>
      <c r="P3590" s="53"/>
      <c r="Q3590" s="53"/>
      <c r="R3590" s="53"/>
      <c r="S3590" s="53"/>
    </row>
    <row r="3591" spans="1:19" x14ac:dyDescent="0.3">
      <c r="A3591" s="106"/>
      <c r="B3591" s="59"/>
      <c r="C3591" s="137" t="str">
        <f t="shared" si="56"/>
        <v/>
      </c>
      <c r="D3591" s="138" t="str">
        <f>IF(NOT(ISBLANK(B3591)),IF(AND(MONTH(B3591)&gt;=4,MONTH(B3591)&lt;=12,B3591&gt;=DATE(INT(LEFT('Fiscal Year'!$B$2,4)),4,1),B3591&lt;=DATE(INT(CONCATENATE("20",RIGHT('Fiscal Year'!$B$2,2))),3,31)),1,0),"")</f>
        <v/>
      </c>
      <c r="E3591" s="138" t="str">
        <f>IF(NOT(ISBLANK(B3591)),IF(AND(MONTH(B3591)&gt;=1,MONTH(B3591)&lt;=3,B3591&gt;=DATE(INT(LEFT('Fiscal Year'!$B$2,4)),4,1),B3591&lt;=DATE(INT(CONCATENATE("20",RIGHT('Fiscal Year'!$B$2,2))),3,31)),1,0),"")</f>
        <v/>
      </c>
      <c r="F3591" s="139" t="str">
        <f>IF(NOT(ISBLANK(B3591)),IF(B3591&lt;'Fiscal Year'!$B$3,1,0),"")</f>
        <v/>
      </c>
      <c r="G3591" s="10"/>
      <c r="H3591" s="10"/>
      <c r="I3591" s="40"/>
      <c r="J3591" s="40"/>
      <c r="K3591" s="53"/>
      <c r="L3591" s="53"/>
      <c r="M3591" s="53"/>
      <c r="N3591" s="53"/>
      <c r="O3591" s="53"/>
      <c r="P3591" s="53"/>
      <c r="Q3591" s="53"/>
      <c r="R3591" s="53"/>
      <c r="S3591" s="53"/>
    </row>
    <row r="3592" spans="1:19" x14ac:dyDescent="0.3">
      <c r="A3592" s="106"/>
      <c r="B3592" s="59"/>
      <c r="C3592" s="137" t="str">
        <f t="shared" si="56"/>
        <v/>
      </c>
      <c r="D3592" s="138" t="str">
        <f>IF(NOT(ISBLANK(B3592)),IF(AND(MONTH(B3592)&gt;=4,MONTH(B3592)&lt;=12,B3592&gt;=DATE(INT(LEFT('Fiscal Year'!$B$2,4)),4,1),B3592&lt;=DATE(INT(CONCATENATE("20",RIGHT('Fiscal Year'!$B$2,2))),3,31)),1,0),"")</f>
        <v/>
      </c>
      <c r="E3592" s="138" t="str">
        <f>IF(NOT(ISBLANK(B3592)),IF(AND(MONTH(B3592)&gt;=1,MONTH(B3592)&lt;=3,B3592&gt;=DATE(INT(LEFT('Fiscal Year'!$B$2,4)),4,1),B3592&lt;=DATE(INT(CONCATENATE("20",RIGHT('Fiscal Year'!$B$2,2))),3,31)),1,0),"")</f>
        <v/>
      </c>
      <c r="F3592" s="139" t="str">
        <f>IF(NOT(ISBLANK(B3592)),IF(B3592&lt;'Fiscal Year'!$B$3,1,0),"")</f>
        <v/>
      </c>
      <c r="G3592" s="10"/>
      <c r="H3592" s="10"/>
      <c r="I3592" s="40"/>
      <c r="J3592" s="40"/>
      <c r="K3592" s="53"/>
      <c r="L3592" s="53"/>
      <c r="M3592" s="53"/>
      <c r="N3592" s="53"/>
      <c r="O3592" s="53"/>
      <c r="P3592" s="53"/>
      <c r="Q3592" s="53"/>
      <c r="R3592" s="53"/>
      <c r="S3592" s="53"/>
    </row>
    <row r="3593" spans="1:19" x14ac:dyDescent="0.3">
      <c r="A3593" s="106"/>
      <c r="B3593" s="59"/>
      <c r="C3593" s="137" t="str">
        <f t="shared" si="56"/>
        <v/>
      </c>
      <c r="D3593" s="138" t="str">
        <f>IF(NOT(ISBLANK(B3593)),IF(AND(MONTH(B3593)&gt;=4,MONTH(B3593)&lt;=12,B3593&gt;=DATE(INT(LEFT('Fiscal Year'!$B$2,4)),4,1),B3593&lt;=DATE(INT(CONCATENATE("20",RIGHT('Fiscal Year'!$B$2,2))),3,31)),1,0),"")</f>
        <v/>
      </c>
      <c r="E3593" s="138" t="str">
        <f>IF(NOT(ISBLANK(B3593)),IF(AND(MONTH(B3593)&gt;=1,MONTH(B3593)&lt;=3,B3593&gt;=DATE(INT(LEFT('Fiscal Year'!$B$2,4)),4,1),B3593&lt;=DATE(INT(CONCATENATE("20",RIGHT('Fiscal Year'!$B$2,2))),3,31)),1,0),"")</f>
        <v/>
      </c>
      <c r="F3593" s="139" t="str">
        <f>IF(NOT(ISBLANK(B3593)),IF(B3593&lt;'Fiscal Year'!$B$3,1,0),"")</f>
        <v/>
      </c>
      <c r="G3593" s="10"/>
      <c r="H3593" s="10"/>
      <c r="I3593" s="40"/>
      <c r="J3593" s="40"/>
      <c r="K3593" s="53"/>
      <c r="L3593" s="53"/>
      <c r="M3593" s="53"/>
      <c r="N3593" s="53"/>
      <c r="O3593" s="53"/>
      <c r="P3593" s="53"/>
      <c r="Q3593" s="53"/>
      <c r="R3593" s="53"/>
      <c r="S3593" s="53"/>
    </row>
    <row r="3594" spans="1:19" x14ac:dyDescent="0.3">
      <c r="A3594" s="106"/>
      <c r="B3594" s="59"/>
      <c r="C3594" s="137" t="str">
        <f t="shared" si="56"/>
        <v/>
      </c>
      <c r="D3594" s="138" t="str">
        <f>IF(NOT(ISBLANK(B3594)),IF(AND(MONTH(B3594)&gt;=4,MONTH(B3594)&lt;=12,B3594&gt;=DATE(INT(LEFT('Fiscal Year'!$B$2,4)),4,1),B3594&lt;=DATE(INT(CONCATENATE("20",RIGHT('Fiscal Year'!$B$2,2))),3,31)),1,0),"")</f>
        <v/>
      </c>
      <c r="E3594" s="138" t="str">
        <f>IF(NOT(ISBLANK(B3594)),IF(AND(MONTH(B3594)&gt;=1,MONTH(B3594)&lt;=3,B3594&gt;=DATE(INT(LEFT('Fiscal Year'!$B$2,4)),4,1),B3594&lt;=DATE(INT(CONCATENATE("20",RIGHT('Fiscal Year'!$B$2,2))),3,31)),1,0),"")</f>
        <v/>
      </c>
      <c r="F3594" s="139" t="str">
        <f>IF(NOT(ISBLANK(B3594)),IF(B3594&lt;'Fiscal Year'!$B$3,1,0),"")</f>
        <v/>
      </c>
      <c r="G3594" s="10"/>
      <c r="H3594" s="10"/>
      <c r="I3594" s="40"/>
      <c r="J3594" s="40"/>
      <c r="K3594" s="53"/>
      <c r="L3594" s="53"/>
      <c r="M3594" s="53"/>
      <c r="N3594" s="53"/>
      <c r="O3594" s="53"/>
      <c r="P3594" s="53"/>
      <c r="Q3594" s="53"/>
      <c r="R3594" s="53"/>
      <c r="S3594" s="53"/>
    </row>
    <row r="3595" spans="1:19" x14ac:dyDescent="0.3">
      <c r="A3595" s="106"/>
      <c r="B3595" s="59"/>
      <c r="C3595" s="137" t="str">
        <f t="shared" si="56"/>
        <v/>
      </c>
      <c r="D3595" s="138" t="str">
        <f>IF(NOT(ISBLANK(B3595)),IF(AND(MONTH(B3595)&gt;=4,MONTH(B3595)&lt;=12,B3595&gt;=DATE(INT(LEFT('Fiscal Year'!$B$2,4)),4,1),B3595&lt;=DATE(INT(CONCATENATE("20",RIGHT('Fiscal Year'!$B$2,2))),3,31)),1,0),"")</f>
        <v/>
      </c>
      <c r="E3595" s="138" t="str">
        <f>IF(NOT(ISBLANK(B3595)),IF(AND(MONTH(B3595)&gt;=1,MONTH(B3595)&lt;=3,B3595&gt;=DATE(INT(LEFT('Fiscal Year'!$B$2,4)),4,1),B3595&lt;=DATE(INT(CONCATENATE("20",RIGHT('Fiscal Year'!$B$2,2))),3,31)),1,0),"")</f>
        <v/>
      </c>
      <c r="F3595" s="139" t="str">
        <f>IF(NOT(ISBLANK(B3595)),IF(B3595&lt;'Fiscal Year'!$B$3,1,0),"")</f>
        <v/>
      </c>
      <c r="G3595" s="10"/>
      <c r="H3595" s="10"/>
      <c r="I3595" s="40"/>
      <c r="J3595" s="40"/>
      <c r="K3595" s="53"/>
      <c r="L3595" s="53"/>
      <c r="M3595" s="53"/>
      <c r="N3595" s="53"/>
      <c r="O3595" s="53"/>
      <c r="P3595" s="53"/>
      <c r="Q3595" s="53"/>
      <c r="R3595" s="53"/>
      <c r="S3595" s="53"/>
    </row>
    <row r="3596" spans="1:19" x14ac:dyDescent="0.3">
      <c r="A3596" s="106"/>
      <c r="B3596" s="59"/>
      <c r="C3596" s="137" t="str">
        <f t="shared" si="56"/>
        <v/>
      </c>
      <c r="D3596" s="138" t="str">
        <f>IF(NOT(ISBLANK(B3596)),IF(AND(MONTH(B3596)&gt;=4,MONTH(B3596)&lt;=12,B3596&gt;=DATE(INT(LEFT('Fiscal Year'!$B$2,4)),4,1),B3596&lt;=DATE(INT(CONCATENATE("20",RIGHT('Fiscal Year'!$B$2,2))),3,31)),1,0),"")</f>
        <v/>
      </c>
      <c r="E3596" s="138" t="str">
        <f>IF(NOT(ISBLANK(B3596)),IF(AND(MONTH(B3596)&gt;=1,MONTH(B3596)&lt;=3,B3596&gt;=DATE(INT(LEFT('Fiscal Year'!$B$2,4)),4,1),B3596&lt;=DATE(INT(CONCATENATE("20",RIGHT('Fiscal Year'!$B$2,2))),3,31)),1,0),"")</f>
        <v/>
      </c>
      <c r="F3596" s="139" t="str">
        <f>IF(NOT(ISBLANK(B3596)),IF(B3596&lt;'Fiscal Year'!$B$3,1,0),"")</f>
        <v/>
      </c>
      <c r="G3596" s="10"/>
      <c r="H3596" s="10"/>
      <c r="I3596" s="40"/>
      <c r="J3596" s="40"/>
      <c r="K3596" s="53"/>
      <c r="L3596" s="53"/>
      <c r="M3596" s="53"/>
      <c r="N3596" s="53"/>
      <c r="O3596" s="53"/>
      <c r="P3596" s="53"/>
      <c r="Q3596" s="53"/>
      <c r="R3596" s="53"/>
      <c r="S3596" s="53"/>
    </row>
    <row r="3597" spans="1:19" x14ac:dyDescent="0.3">
      <c r="A3597" s="106"/>
      <c r="B3597" s="59"/>
      <c r="C3597" s="137" t="str">
        <f t="shared" si="56"/>
        <v/>
      </c>
      <c r="D3597" s="138" t="str">
        <f>IF(NOT(ISBLANK(B3597)),IF(AND(MONTH(B3597)&gt;=4,MONTH(B3597)&lt;=12,B3597&gt;=DATE(INT(LEFT('Fiscal Year'!$B$2,4)),4,1),B3597&lt;=DATE(INT(CONCATENATE("20",RIGHT('Fiscal Year'!$B$2,2))),3,31)),1,0),"")</f>
        <v/>
      </c>
      <c r="E3597" s="138" t="str">
        <f>IF(NOT(ISBLANK(B3597)),IF(AND(MONTH(B3597)&gt;=1,MONTH(B3597)&lt;=3,B3597&gt;=DATE(INT(LEFT('Fiscal Year'!$B$2,4)),4,1),B3597&lt;=DATE(INT(CONCATENATE("20",RIGHT('Fiscal Year'!$B$2,2))),3,31)),1,0),"")</f>
        <v/>
      </c>
      <c r="F3597" s="139" t="str">
        <f>IF(NOT(ISBLANK(B3597)),IF(B3597&lt;'Fiscal Year'!$B$3,1,0),"")</f>
        <v/>
      </c>
      <c r="G3597" s="10"/>
      <c r="H3597" s="10"/>
      <c r="I3597" s="40"/>
      <c r="J3597" s="40"/>
      <c r="K3597" s="53"/>
      <c r="L3597" s="53"/>
      <c r="M3597" s="53"/>
      <c r="N3597" s="53"/>
      <c r="O3597" s="53"/>
      <c r="P3597" s="53"/>
      <c r="Q3597" s="53"/>
      <c r="R3597" s="53"/>
      <c r="S3597" s="53"/>
    </row>
    <row r="3598" spans="1:19" x14ac:dyDescent="0.3">
      <c r="A3598" s="106"/>
      <c r="B3598" s="59"/>
      <c r="C3598" s="137" t="str">
        <f t="shared" si="56"/>
        <v/>
      </c>
      <c r="D3598" s="138" t="str">
        <f>IF(NOT(ISBLANK(B3598)),IF(AND(MONTH(B3598)&gt;=4,MONTH(B3598)&lt;=12,B3598&gt;=DATE(INT(LEFT('Fiscal Year'!$B$2,4)),4,1),B3598&lt;=DATE(INT(CONCATENATE("20",RIGHT('Fiscal Year'!$B$2,2))),3,31)),1,0),"")</f>
        <v/>
      </c>
      <c r="E3598" s="138" t="str">
        <f>IF(NOT(ISBLANK(B3598)),IF(AND(MONTH(B3598)&gt;=1,MONTH(B3598)&lt;=3,B3598&gt;=DATE(INT(LEFT('Fiscal Year'!$B$2,4)),4,1),B3598&lt;=DATE(INT(CONCATENATE("20",RIGHT('Fiscal Year'!$B$2,2))),3,31)),1,0),"")</f>
        <v/>
      </c>
      <c r="F3598" s="139" t="str">
        <f>IF(NOT(ISBLANK(B3598)),IF(B3598&lt;'Fiscal Year'!$B$3,1,0),"")</f>
        <v/>
      </c>
      <c r="G3598" s="10"/>
      <c r="H3598" s="10"/>
      <c r="I3598" s="40"/>
      <c r="J3598" s="40"/>
      <c r="K3598" s="53"/>
      <c r="L3598" s="53"/>
      <c r="M3598" s="53"/>
      <c r="N3598" s="53"/>
      <c r="O3598" s="53"/>
      <c r="P3598" s="53"/>
      <c r="Q3598" s="53"/>
      <c r="R3598" s="53"/>
      <c r="S3598" s="53"/>
    </row>
    <row r="3599" spans="1:19" x14ac:dyDescent="0.3">
      <c r="A3599" s="106"/>
      <c r="B3599" s="59"/>
      <c r="C3599" s="137" t="str">
        <f t="shared" si="56"/>
        <v/>
      </c>
      <c r="D3599" s="138" t="str">
        <f>IF(NOT(ISBLANK(B3599)),IF(AND(MONTH(B3599)&gt;=4,MONTH(B3599)&lt;=12,B3599&gt;=DATE(INT(LEFT('Fiscal Year'!$B$2,4)),4,1),B3599&lt;=DATE(INT(CONCATENATE("20",RIGHT('Fiscal Year'!$B$2,2))),3,31)),1,0),"")</f>
        <v/>
      </c>
      <c r="E3599" s="138" t="str">
        <f>IF(NOT(ISBLANK(B3599)),IF(AND(MONTH(B3599)&gt;=1,MONTH(B3599)&lt;=3,B3599&gt;=DATE(INT(LEFT('Fiscal Year'!$B$2,4)),4,1),B3599&lt;=DATE(INT(CONCATENATE("20",RIGHT('Fiscal Year'!$B$2,2))),3,31)),1,0),"")</f>
        <v/>
      </c>
      <c r="F3599" s="139" t="str">
        <f>IF(NOT(ISBLANK(B3599)),IF(B3599&lt;'Fiscal Year'!$B$3,1,0),"")</f>
        <v/>
      </c>
      <c r="G3599" s="10"/>
      <c r="H3599" s="10"/>
      <c r="I3599" s="40"/>
      <c r="J3599" s="40"/>
      <c r="K3599" s="53"/>
      <c r="L3599" s="53"/>
      <c r="M3599" s="53"/>
      <c r="N3599" s="53"/>
      <c r="O3599" s="53"/>
      <c r="P3599" s="53"/>
      <c r="Q3599" s="53"/>
      <c r="R3599" s="53"/>
      <c r="S3599" s="53"/>
    </row>
    <row r="3600" spans="1:19" x14ac:dyDescent="0.3">
      <c r="A3600" s="106"/>
      <c r="B3600" s="59"/>
      <c r="C3600" s="137" t="str">
        <f t="shared" si="56"/>
        <v/>
      </c>
      <c r="D3600" s="138" t="str">
        <f>IF(NOT(ISBLANK(B3600)),IF(AND(MONTH(B3600)&gt;=4,MONTH(B3600)&lt;=12,B3600&gt;=DATE(INT(LEFT('Fiscal Year'!$B$2,4)),4,1),B3600&lt;=DATE(INT(CONCATENATE("20",RIGHT('Fiscal Year'!$B$2,2))),3,31)),1,0),"")</f>
        <v/>
      </c>
      <c r="E3600" s="138" t="str">
        <f>IF(NOT(ISBLANK(B3600)),IF(AND(MONTH(B3600)&gt;=1,MONTH(B3600)&lt;=3,B3600&gt;=DATE(INT(LEFT('Fiscal Year'!$B$2,4)),4,1),B3600&lt;=DATE(INT(CONCATENATE("20",RIGHT('Fiscal Year'!$B$2,2))),3,31)),1,0),"")</f>
        <v/>
      </c>
      <c r="F3600" s="139" t="str">
        <f>IF(NOT(ISBLANK(B3600)),IF(B3600&lt;'Fiscal Year'!$B$3,1,0),"")</f>
        <v/>
      </c>
      <c r="G3600" s="10"/>
      <c r="H3600" s="10"/>
      <c r="I3600" s="40"/>
      <c r="J3600" s="40"/>
      <c r="K3600" s="53"/>
      <c r="L3600" s="53"/>
      <c r="M3600" s="53"/>
      <c r="N3600" s="53"/>
      <c r="O3600" s="53"/>
      <c r="P3600" s="53"/>
      <c r="Q3600" s="53"/>
      <c r="R3600" s="53"/>
      <c r="S3600" s="53"/>
    </row>
    <row r="3601" spans="1:19" x14ac:dyDescent="0.3">
      <c r="A3601" s="106"/>
      <c r="B3601" s="59"/>
      <c r="C3601" s="137" t="str">
        <f t="shared" si="56"/>
        <v/>
      </c>
      <c r="D3601" s="138" t="str">
        <f>IF(NOT(ISBLANK(B3601)),IF(AND(MONTH(B3601)&gt;=4,MONTH(B3601)&lt;=12,B3601&gt;=DATE(INT(LEFT('Fiscal Year'!$B$2,4)),4,1),B3601&lt;=DATE(INT(CONCATENATE("20",RIGHT('Fiscal Year'!$B$2,2))),3,31)),1,0),"")</f>
        <v/>
      </c>
      <c r="E3601" s="138" t="str">
        <f>IF(NOT(ISBLANK(B3601)),IF(AND(MONTH(B3601)&gt;=1,MONTH(B3601)&lt;=3,B3601&gt;=DATE(INT(LEFT('Fiscal Year'!$B$2,4)),4,1),B3601&lt;=DATE(INT(CONCATENATE("20",RIGHT('Fiscal Year'!$B$2,2))),3,31)),1,0),"")</f>
        <v/>
      </c>
      <c r="F3601" s="139" t="str">
        <f>IF(NOT(ISBLANK(B3601)),IF(B3601&lt;'Fiscal Year'!$B$3,1,0),"")</f>
        <v/>
      </c>
      <c r="G3601" s="10"/>
      <c r="H3601" s="10"/>
      <c r="I3601" s="40"/>
      <c r="J3601" s="40"/>
      <c r="K3601" s="53"/>
      <c r="L3601" s="53"/>
      <c r="M3601" s="53"/>
      <c r="N3601" s="53"/>
      <c r="O3601" s="53"/>
      <c r="P3601" s="53"/>
      <c r="Q3601" s="53"/>
      <c r="R3601" s="53"/>
      <c r="S3601" s="53"/>
    </row>
    <row r="3602" spans="1:19" x14ac:dyDescent="0.3">
      <c r="A3602" s="106"/>
      <c r="B3602" s="59"/>
      <c r="C3602" s="137" t="str">
        <f t="shared" si="56"/>
        <v/>
      </c>
      <c r="D3602" s="138" t="str">
        <f>IF(NOT(ISBLANK(B3602)),IF(AND(MONTH(B3602)&gt;=4,MONTH(B3602)&lt;=12,B3602&gt;=DATE(INT(LEFT('Fiscal Year'!$B$2,4)),4,1),B3602&lt;=DATE(INT(CONCATENATE("20",RIGHT('Fiscal Year'!$B$2,2))),3,31)),1,0),"")</f>
        <v/>
      </c>
      <c r="E3602" s="138" t="str">
        <f>IF(NOT(ISBLANK(B3602)),IF(AND(MONTH(B3602)&gt;=1,MONTH(B3602)&lt;=3,B3602&gt;=DATE(INT(LEFT('Fiscal Year'!$B$2,4)),4,1),B3602&lt;=DATE(INT(CONCATENATE("20",RIGHT('Fiscal Year'!$B$2,2))),3,31)),1,0),"")</f>
        <v/>
      </c>
      <c r="F3602" s="139" t="str">
        <f>IF(NOT(ISBLANK(B3602)),IF(B3602&lt;'Fiscal Year'!$B$3,1,0),"")</f>
        <v/>
      </c>
      <c r="G3602" s="10"/>
      <c r="H3602" s="10"/>
      <c r="I3602" s="40"/>
      <c r="J3602" s="40"/>
      <c r="K3602" s="53"/>
      <c r="L3602" s="53"/>
      <c r="M3602" s="53"/>
      <c r="N3602" s="53"/>
      <c r="O3602" s="53"/>
      <c r="P3602" s="53"/>
      <c r="Q3602" s="53"/>
      <c r="R3602" s="53"/>
      <c r="S3602" s="53"/>
    </row>
    <row r="3603" spans="1:19" x14ac:dyDescent="0.3">
      <c r="A3603" s="106"/>
      <c r="B3603" s="59"/>
      <c r="C3603" s="137" t="str">
        <f t="shared" si="56"/>
        <v/>
      </c>
      <c r="D3603" s="138" t="str">
        <f>IF(NOT(ISBLANK(B3603)),IF(AND(MONTH(B3603)&gt;=4,MONTH(B3603)&lt;=12,B3603&gt;=DATE(INT(LEFT('Fiscal Year'!$B$2,4)),4,1),B3603&lt;=DATE(INT(CONCATENATE("20",RIGHT('Fiscal Year'!$B$2,2))),3,31)),1,0),"")</f>
        <v/>
      </c>
      <c r="E3603" s="138" t="str">
        <f>IF(NOT(ISBLANK(B3603)),IF(AND(MONTH(B3603)&gt;=1,MONTH(B3603)&lt;=3,B3603&gt;=DATE(INT(LEFT('Fiscal Year'!$B$2,4)),4,1),B3603&lt;=DATE(INT(CONCATENATE("20",RIGHT('Fiscal Year'!$B$2,2))),3,31)),1,0),"")</f>
        <v/>
      </c>
      <c r="F3603" s="139" t="str">
        <f>IF(NOT(ISBLANK(B3603)),IF(B3603&lt;'Fiscal Year'!$B$3,1,0),"")</f>
        <v/>
      </c>
      <c r="G3603" s="10"/>
      <c r="H3603" s="10"/>
      <c r="I3603" s="40"/>
      <c r="J3603" s="40"/>
      <c r="K3603" s="53"/>
      <c r="L3603" s="53"/>
      <c r="M3603" s="53"/>
      <c r="N3603" s="53"/>
      <c r="O3603" s="53"/>
      <c r="P3603" s="53"/>
      <c r="Q3603" s="53"/>
      <c r="R3603" s="53"/>
      <c r="S3603" s="53"/>
    </row>
    <row r="3604" spans="1:19" x14ac:dyDescent="0.3">
      <c r="A3604" s="106"/>
      <c r="B3604" s="59"/>
      <c r="C3604" s="137" t="str">
        <f t="shared" si="56"/>
        <v/>
      </c>
      <c r="D3604" s="138" t="str">
        <f>IF(NOT(ISBLANK(B3604)),IF(AND(MONTH(B3604)&gt;=4,MONTH(B3604)&lt;=12,B3604&gt;=DATE(INT(LEFT('Fiscal Year'!$B$2,4)),4,1),B3604&lt;=DATE(INT(CONCATENATE("20",RIGHT('Fiscal Year'!$B$2,2))),3,31)),1,0),"")</f>
        <v/>
      </c>
      <c r="E3604" s="138" t="str">
        <f>IF(NOT(ISBLANK(B3604)),IF(AND(MONTH(B3604)&gt;=1,MONTH(B3604)&lt;=3,B3604&gt;=DATE(INT(LEFT('Fiscal Year'!$B$2,4)),4,1),B3604&lt;=DATE(INT(CONCATENATE("20",RIGHT('Fiscal Year'!$B$2,2))),3,31)),1,0),"")</f>
        <v/>
      </c>
      <c r="F3604" s="139" t="str">
        <f>IF(NOT(ISBLANK(B3604)),IF(B3604&lt;'Fiscal Year'!$B$3,1,0),"")</f>
        <v/>
      </c>
      <c r="G3604" s="10"/>
      <c r="H3604" s="10"/>
      <c r="I3604" s="40"/>
      <c r="J3604" s="40"/>
      <c r="K3604" s="53"/>
      <c r="L3604" s="53"/>
      <c r="M3604" s="53"/>
      <c r="N3604" s="53"/>
      <c r="O3604" s="53"/>
      <c r="P3604" s="53"/>
      <c r="Q3604" s="53"/>
      <c r="R3604" s="53"/>
      <c r="S3604" s="53"/>
    </row>
    <row r="3605" spans="1:19" x14ac:dyDescent="0.3">
      <c r="A3605" s="106"/>
      <c r="B3605" s="59"/>
      <c r="C3605" s="137" t="str">
        <f t="shared" si="56"/>
        <v/>
      </c>
      <c r="D3605" s="138" t="str">
        <f>IF(NOT(ISBLANK(B3605)),IF(AND(MONTH(B3605)&gt;=4,MONTH(B3605)&lt;=12,B3605&gt;=DATE(INT(LEFT('Fiscal Year'!$B$2,4)),4,1),B3605&lt;=DATE(INT(CONCATENATE("20",RIGHT('Fiscal Year'!$B$2,2))),3,31)),1,0),"")</f>
        <v/>
      </c>
      <c r="E3605" s="138" t="str">
        <f>IF(NOT(ISBLANK(B3605)),IF(AND(MONTH(B3605)&gt;=1,MONTH(B3605)&lt;=3,B3605&gt;=DATE(INT(LEFT('Fiscal Year'!$B$2,4)),4,1),B3605&lt;=DATE(INT(CONCATENATE("20",RIGHT('Fiscal Year'!$B$2,2))),3,31)),1,0),"")</f>
        <v/>
      </c>
      <c r="F3605" s="139" t="str">
        <f>IF(NOT(ISBLANK(B3605)),IF(B3605&lt;'Fiscal Year'!$B$3,1,0),"")</f>
        <v/>
      </c>
      <c r="G3605" s="10"/>
      <c r="H3605" s="10"/>
      <c r="I3605" s="40"/>
      <c r="J3605" s="40"/>
      <c r="K3605" s="53"/>
      <c r="L3605" s="53"/>
      <c r="M3605" s="53"/>
      <c r="N3605" s="53"/>
      <c r="O3605" s="53"/>
      <c r="P3605" s="53"/>
      <c r="Q3605" s="53"/>
      <c r="R3605" s="53"/>
      <c r="S3605" s="53"/>
    </row>
    <row r="3606" spans="1:19" x14ac:dyDescent="0.3">
      <c r="A3606" s="106"/>
      <c r="B3606" s="59"/>
      <c r="C3606" s="137" t="str">
        <f t="shared" si="56"/>
        <v/>
      </c>
      <c r="D3606" s="138" t="str">
        <f>IF(NOT(ISBLANK(B3606)),IF(AND(MONTH(B3606)&gt;=4,MONTH(B3606)&lt;=12,B3606&gt;=DATE(INT(LEFT('Fiscal Year'!$B$2,4)),4,1),B3606&lt;=DATE(INT(CONCATENATE("20",RIGHT('Fiscal Year'!$B$2,2))),3,31)),1,0),"")</f>
        <v/>
      </c>
      <c r="E3606" s="138" t="str">
        <f>IF(NOT(ISBLANK(B3606)),IF(AND(MONTH(B3606)&gt;=1,MONTH(B3606)&lt;=3,B3606&gt;=DATE(INT(LEFT('Fiscal Year'!$B$2,4)),4,1),B3606&lt;=DATE(INT(CONCATENATE("20",RIGHT('Fiscal Year'!$B$2,2))),3,31)),1,0),"")</f>
        <v/>
      </c>
      <c r="F3606" s="139" t="str">
        <f>IF(NOT(ISBLANK(B3606)),IF(B3606&lt;'Fiscal Year'!$B$3,1,0),"")</f>
        <v/>
      </c>
      <c r="G3606" s="10"/>
      <c r="H3606" s="10"/>
      <c r="I3606" s="40"/>
      <c r="J3606" s="40"/>
      <c r="K3606" s="53"/>
      <c r="L3606" s="53"/>
      <c r="M3606" s="53"/>
      <c r="N3606" s="53"/>
      <c r="O3606" s="53"/>
      <c r="P3606" s="53"/>
      <c r="Q3606" s="53"/>
      <c r="R3606" s="53"/>
      <c r="S3606" s="53"/>
    </row>
    <row r="3607" spans="1:19" x14ac:dyDescent="0.3">
      <c r="A3607" s="106"/>
      <c r="B3607" s="59"/>
      <c r="C3607" s="137" t="str">
        <f t="shared" si="56"/>
        <v/>
      </c>
      <c r="D3607" s="138" t="str">
        <f>IF(NOT(ISBLANK(B3607)),IF(AND(MONTH(B3607)&gt;=4,MONTH(B3607)&lt;=12,B3607&gt;=DATE(INT(LEFT('Fiscal Year'!$B$2,4)),4,1),B3607&lt;=DATE(INT(CONCATENATE("20",RIGHT('Fiscal Year'!$B$2,2))),3,31)),1,0),"")</f>
        <v/>
      </c>
      <c r="E3607" s="138" t="str">
        <f>IF(NOT(ISBLANK(B3607)),IF(AND(MONTH(B3607)&gt;=1,MONTH(B3607)&lt;=3,B3607&gt;=DATE(INT(LEFT('Fiscal Year'!$B$2,4)),4,1),B3607&lt;=DATE(INT(CONCATENATE("20",RIGHT('Fiscal Year'!$B$2,2))),3,31)),1,0),"")</f>
        <v/>
      </c>
      <c r="F3607" s="139" t="str">
        <f>IF(NOT(ISBLANK(B3607)),IF(B3607&lt;'Fiscal Year'!$B$3,1,0),"")</f>
        <v/>
      </c>
      <c r="G3607" s="10"/>
      <c r="H3607" s="10"/>
      <c r="I3607" s="40"/>
      <c r="J3607" s="40"/>
      <c r="K3607" s="53"/>
      <c r="L3607" s="53"/>
      <c r="M3607" s="53"/>
      <c r="N3607" s="53"/>
      <c r="O3607" s="53"/>
      <c r="P3607" s="53"/>
      <c r="Q3607" s="53"/>
      <c r="R3607" s="53"/>
      <c r="S3607" s="53"/>
    </row>
    <row r="3608" spans="1:19" x14ac:dyDescent="0.3">
      <c r="A3608" s="106"/>
      <c r="B3608" s="59"/>
      <c r="C3608" s="137" t="str">
        <f t="shared" si="56"/>
        <v/>
      </c>
      <c r="D3608" s="138" t="str">
        <f>IF(NOT(ISBLANK(B3608)),IF(AND(MONTH(B3608)&gt;=4,MONTH(B3608)&lt;=12,B3608&gt;=DATE(INT(LEFT('Fiscal Year'!$B$2,4)),4,1),B3608&lt;=DATE(INT(CONCATENATE("20",RIGHT('Fiscal Year'!$B$2,2))),3,31)),1,0),"")</f>
        <v/>
      </c>
      <c r="E3608" s="138" t="str">
        <f>IF(NOT(ISBLANK(B3608)),IF(AND(MONTH(B3608)&gt;=1,MONTH(B3608)&lt;=3,B3608&gt;=DATE(INT(LEFT('Fiscal Year'!$B$2,4)),4,1),B3608&lt;=DATE(INT(CONCATENATE("20",RIGHT('Fiscal Year'!$B$2,2))),3,31)),1,0),"")</f>
        <v/>
      </c>
      <c r="F3608" s="139" t="str">
        <f>IF(NOT(ISBLANK(B3608)),IF(B3608&lt;'Fiscal Year'!$B$3,1,0),"")</f>
        <v/>
      </c>
      <c r="G3608" s="10"/>
      <c r="H3608" s="10"/>
      <c r="I3608" s="40"/>
      <c r="J3608" s="40"/>
      <c r="K3608" s="53"/>
      <c r="L3608" s="53"/>
      <c r="M3608" s="53"/>
      <c r="N3608" s="53"/>
      <c r="O3608" s="53"/>
      <c r="P3608" s="53"/>
      <c r="Q3608" s="53"/>
      <c r="R3608" s="53"/>
      <c r="S3608" s="53"/>
    </row>
    <row r="3609" spans="1:19" x14ac:dyDescent="0.3">
      <c r="A3609" s="106"/>
      <c r="B3609" s="59"/>
      <c r="C3609" s="137" t="str">
        <f t="shared" si="56"/>
        <v/>
      </c>
      <c r="D3609" s="138" t="str">
        <f>IF(NOT(ISBLANK(B3609)),IF(AND(MONTH(B3609)&gt;=4,MONTH(B3609)&lt;=12,B3609&gt;=DATE(INT(LEFT('Fiscal Year'!$B$2,4)),4,1),B3609&lt;=DATE(INT(CONCATENATE("20",RIGHT('Fiscal Year'!$B$2,2))),3,31)),1,0),"")</f>
        <v/>
      </c>
      <c r="E3609" s="138" t="str">
        <f>IF(NOT(ISBLANK(B3609)),IF(AND(MONTH(B3609)&gt;=1,MONTH(B3609)&lt;=3,B3609&gt;=DATE(INT(LEFT('Fiscal Year'!$B$2,4)),4,1),B3609&lt;=DATE(INT(CONCATENATE("20",RIGHT('Fiscal Year'!$B$2,2))),3,31)),1,0),"")</f>
        <v/>
      </c>
      <c r="F3609" s="139" t="str">
        <f>IF(NOT(ISBLANK(B3609)),IF(B3609&lt;'Fiscal Year'!$B$3,1,0),"")</f>
        <v/>
      </c>
      <c r="G3609" s="10"/>
      <c r="H3609" s="10"/>
      <c r="I3609" s="40"/>
      <c r="J3609" s="40"/>
      <c r="K3609" s="53"/>
      <c r="L3609" s="53"/>
      <c r="M3609" s="53"/>
      <c r="N3609" s="53"/>
      <c r="O3609" s="53"/>
      <c r="P3609" s="53"/>
      <c r="Q3609" s="53"/>
      <c r="R3609" s="53"/>
      <c r="S3609" s="53"/>
    </row>
    <row r="3610" spans="1:19" x14ac:dyDescent="0.3">
      <c r="A3610" s="106"/>
      <c r="B3610" s="59"/>
      <c r="C3610" s="137" t="str">
        <f t="shared" si="56"/>
        <v/>
      </c>
      <c r="D3610" s="138" t="str">
        <f>IF(NOT(ISBLANK(B3610)),IF(AND(MONTH(B3610)&gt;=4,MONTH(B3610)&lt;=12,B3610&gt;=DATE(INT(LEFT('Fiscal Year'!$B$2,4)),4,1),B3610&lt;=DATE(INT(CONCATENATE("20",RIGHT('Fiscal Year'!$B$2,2))),3,31)),1,0),"")</f>
        <v/>
      </c>
      <c r="E3610" s="138" t="str">
        <f>IF(NOT(ISBLANK(B3610)),IF(AND(MONTH(B3610)&gt;=1,MONTH(B3610)&lt;=3,B3610&gt;=DATE(INT(LEFT('Fiscal Year'!$B$2,4)),4,1),B3610&lt;=DATE(INT(CONCATENATE("20",RIGHT('Fiscal Year'!$B$2,2))),3,31)),1,0),"")</f>
        <v/>
      </c>
      <c r="F3610" s="139" t="str">
        <f>IF(NOT(ISBLANK(B3610)),IF(B3610&lt;'Fiscal Year'!$B$3,1,0),"")</f>
        <v/>
      </c>
      <c r="G3610" s="10"/>
      <c r="H3610" s="10"/>
      <c r="I3610" s="40"/>
      <c r="J3610" s="40"/>
      <c r="K3610" s="53"/>
      <c r="L3610" s="53"/>
      <c r="M3610" s="53"/>
      <c r="N3610" s="53"/>
      <c r="O3610" s="53"/>
      <c r="P3610" s="53"/>
      <c r="Q3610" s="53"/>
      <c r="R3610" s="53"/>
      <c r="S3610" s="53"/>
    </row>
    <row r="3611" spans="1:19" x14ac:dyDescent="0.3">
      <c r="A3611" s="106"/>
      <c r="B3611" s="59"/>
      <c r="C3611" s="137" t="str">
        <f t="shared" si="56"/>
        <v/>
      </c>
      <c r="D3611" s="138" t="str">
        <f>IF(NOT(ISBLANK(B3611)),IF(AND(MONTH(B3611)&gt;=4,MONTH(B3611)&lt;=12,B3611&gt;=DATE(INT(LEFT('Fiscal Year'!$B$2,4)),4,1),B3611&lt;=DATE(INT(CONCATENATE("20",RIGHT('Fiscal Year'!$B$2,2))),3,31)),1,0),"")</f>
        <v/>
      </c>
      <c r="E3611" s="138" t="str">
        <f>IF(NOT(ISBLANK(B3611)),IF(AND(MONTH(B3611)&gt;=1,MONTH(B3611)&lt;=3,B3611&gt;=DATE(INT(LEFT('Fiscal Year'!$B$2,4)),4,1),B3611&lt;=DATE(INT(CONCATENATE("20",RIGHT('Fiscal Year'!$B$2,2))),3,31)),1,0),"")</f>
        <v/>
      </c>
      <c r="F3611" s="139" t="str">
        <f>IF(NOT(ISBLANK(B3611)),IF(B3611&lt;'Fiscal Year'!$B$3,1,0),"")</f>
        <v/>
      </c>
      <c r="G3611" s="10"/>
      <c r="H3611" s="10"/>
      <c r="I3611" s="40"/>
      <c r="J3611" s="40"/>
      <c r="K3611" s="53"/>
      <c r="L3611" s="53"/>
      <c r="M3611" s="53"/>
      <c r="N3611" s="53"/>
      <c r="O3611" s="53"/>
      <c r="P3611" s="53"/>
      <c r="Q3611" s="53"/>
      <c r="R3611" s="53"/>
      <c r="S3611" s="53"/>
    </row>
    <row r="3612" spans="1:19" x14ac:dyDescent="0.3">
      <c r="A3612" s="106"/>
      <c r="B3612" s="59"/>
      <c r="C3612" s="137" t="str">
        <f t="shared" si="56"/>
        <v/>
      </c>
      <c r="D3612" s="138" t="str">
        <f>IF(NOT(ISBLANK(B3612)),IF(AND(MONTH(B3612)&gt;=4,MONTH(B3612)&lt;=12,B3612&gt;=DATE(INT(LEFT('Fiscal Year'!$B$2,4)),4,1),B3612&lt;=DATE(INT(CONCATENATE("20",RIGHT('Fiscal Year'!$B$2,2))),3,31)),1,0),"")</f>
        <v/>
      </c>
      <c r="E3612" s="138" t="str">
        <f>IF(NOT(ISBLANK(B3612)),IF(AND(MONTH(B3612)&gt;=1,MONTH(B3612)&lt;=3,B3612&gt;=DATE(INT(LEFT('Fiscal Year'!$B$2,4)),4,1),B3612&lt;=DATE(INT(CONCATENATE("20",RIGHT('Fiscal Year'!$B$2,2))),3,31)),1,0),"")</f>
        <v/>
      </c>
      <c r="F3612" s="139" t="str">
        <f>IF(NOT(ISBLANK(B3612)),IF(B3612&lt;'Fiscal Year'!$B$3,1,0),"")</f>
        <v/>
      </c>
      <c r="G3612" s="10"/>
      <c r="H3612" s="10"/>
      <c r="I3612" s="40"/>
      <c r="J3612" s="40"/>
      <c r="K3612" s="53"/>
      <c r="L3612" s="53"/>
      <c r="M3612" s="53"/>
      <c r="N3612" s="53"/>
      <c r="O3612" s="53"/>
      <c r="P3612" s="53"/>
      <c r="Q3612" s="53"/>
      <c r="R3612" s="53"/>
      <c r="S3612" s="53"/>
    </row>
    <row r="3613" spans="1:19" x14ac:dyDescent="0.3">
      <c r="A3613" s="106"/>
      <c r="B3613" s="59"/>
      <c r="C3613" s="137" t="str">
        <f t="shared" si="56"/>
        <v/>
      </c>
      <c r="D3613" s="138" t="str">
        <f>IF(NOT(ISBLANK(B3613)),IF(AND(MONTH(B3613)&gt;=4,MONTH(B3613)&lt;=12,B3613&gt;=DATE(INT(LEFT('Fiscal Year'!$B$2,4)),4,1),B3613&lt;=DATE(INT(CONCATENATE("20",RIGHT('Fiscal Year'!$B$2,2))),3,31)),1,0),"")</f>
        <v/>
      </c>
      <c r="E3613" s="138" t="str">
        <f>IF(NOT(ISBLANK(B3613)),IF(AND(MONTH(B3613)&gt;=1,MONTH(B3613)&lt;=3,B3613&gt;=DATE(INT(LEFT('Fiscal Year'!$B$2,4)),4,1),B3613&lt;=DATE(INT(CONCATENATE("20",RIGHT('Fiscal Year'!$B$2,2))),3,31)),1,0),"")</f>
        <v/>
      </c>
      <c r="F3613" s="139" t="str">
        <f>IF(NOT(ISBLANK(B3613)),IF(B3613&lt;'Fiscal Year'!$B$3,1,0),"")</f>
        <v/>
      </c>
      <c r="G3613" s="10"/>
      <c r="H3613" s="10"/>
      <c r="I3613" s="40"/>
      <c r="J3613" s="40"/>
      <c r="K3613" s="53"/>
      <c r="L3613" s="53"/>
      <c r="M3613" s="53"/>
      <c r="N3613" s="53"/>
      <c r="O3613" s="53"/>
      <c r="P3613" s="53"/>
      <c r="Q3613" s="53"/>
      <c r="R3613" s="53"/>
      <c r="S3613" s="53"/>
    </row>
    <row r="3614" spans="1:19" x14ac:dyDescent="0.3">
      <c r="A3614" s="106"/>
      <c r="B3614" s="59"/>
      <c r="C3614" s="137" t="str">
        <f t="shared" si="56"/>
        <v/>
      </c>
      <c r="D3614" s="138" t="str">
        <f>IF(NOT(ISBLANK(B3614)),IF(AND(MONTH(B3614)&gt;=4,MONTH(B3614)&lt;=12,B3614&gt;=DATE(INT(LEFT('Fiscal Year'!$B$2,4)),4,1),B3614&lt;=DATE(INT(CONCATENATE("20",RIGHT('Fiscal Year'!$B$2,2))),3,31)),1,0),"")</f>
        <v/>
      </c>
      <c r="E3614" s="138" t="str">
        <f>IF(NOT(ISBLANK(B3614)),IF(AND(MONTH(B3614)&gt;=1,MONTH(B3614)&lt;=3,B3614&gt;=DATE(INT(LEFT('Fiscal Year'!$B$2,4)),4,1),B3614&lt;=DATE(INT(CONCATENATE("20",RIGHT('Fiscal Year'!$B$2,2))),3,31)),1,0),"")</f>
        <v/>
      </c>
      <c r="F3614" s="139" t="str">
        <f>IF(NOT(ISBLANK(B3614)),IF(B3614&lt;'Fiscal Year'!$B$3,1,0),"")</f>
        <v/>
      </c>
      <c r="G3614" s="10"/>
      <c r="H3614" s="10"/>
      <c r="I3614" s="40"/>
      <c r="J3614" s="40"/>
      <c r="K3614" s="53"/>
      <c r="L3614" s="53"/>
      <c r="M3614" s="53"/>
      <c r="N3614" s="53"/>
      <c r="O3614" s="53"/>
      <c r="P3614" s="53"/>
      <c r="Q3614" s="53"/>
      <c r="R3614" s="53"/>
      <c r="S3614" s="53"/>
    </row>
    <row r="3615" spans="1:19" x14ac:dyDescent="0.3">
      <c r="A3615" s="106"/>
      <c r="B3615" s="59"/>
      <c r="C3615" s="137" t="str">
        <f t="shared" si="56"/>
        <v/>
      </c>
      <c r="D3615" s="138" t="str">
        <f>IF(NOT(ISBLANK(B3615)),IF(AND(MONTH(B3615)&gt;=4,MONTH(B3615)&lt;=12,B3615&gt;=DATE(INT(LEFT('Fiscal Year'!$B$2,4)),4,1),B3615&lt;=DATE(INT(CONCATENATE("20",RIGHT('Fiscal Year'!$B$2,2))),3,31)),1,0),"")</f>
        <v/>
      </c>
      <c r="E3615" s="138" t="str">
        <f>IF(NOT(ISBLANK(B3615)),IF(AND(MONTH(B3615)&gt;=1,MONTH(B3615)&lt;=3,B3615&gt;=DATE(INT(LEFT('Fiscal Year'!$B$2,4)),4,1),B3615&lt;=DATE(INT(CONCATENATE("20",RIGHT('Fiscal Year'!$B$2,2))),3,31)),1,0),"")</f>
        <v/>
      </c>
      <c r="F3615" s="139" t="str">
        <f>IF(NOT(ISBLANK(B3615)),IF(B3615&lt;'Fiscal Year'!$B$3,1,0),"")</f>
        <v/>
      </c>
      <c r="G3615" s="10"/>
      <c r="H3615" s="10"/>
      <c r="I3615" s="40"/>
      <c r="J3615" s="40"/>
      <c r="K3615" s="53"/>
      <c r="L3615" s="53"/>
      <c r="M3615" s="53"/>
      <c r="N3615" s="53"/>
      <c r="O3615" s="53"/>
      <c r="P3615" s="53"/>
      <c r="Q3615" s="53"/>
      <c r="R3615" s="53"/>
      <c r="S3615" s="53"/>
    </row>
    <row r="3616" spans="1:19" x14ac:dyDescent="0.3">
      <c r="A3616" s="106"/>
      <c r="B3616" s="59"/>
      <c r="C3616" s="137" t="str">
        <f t="shared" si="56"/>
        <v/>
      </c>
      <c r="D3616" s="138" t="str">
        <f>IF(NOT(ISBLANK(B3616)),IF(AND(MONTH(B3616)&gt;=4,MONTH(B3616)&lt;=12,B3616&gt;=DATE(INT(LEFT('Fiscal Year'!$B$2,4)),4,1),B3616&lt;=DATE(INT(CONCATENATE("20",RIGHT('Fiscal Year'!$B$2,2))),3,31)),1,0),"")</f>
        <v/>
      </c>
      <c r="E3616" s="138" t="str">
        <f>IF(NOT(ISBLANK(B3616)),IF(AND(MONTH(B3616)&gt;=1,MONTH(B3616)&lt;=3,B3616&gt;=DATE(INT(LEFT('Fiscal Year'!$B$2,4)),4,1),B3616&lt;=DATE(INT(CONCATENATE("20",RIGHT('Fiscal Year'!$B$2,2))),3,31)),1,0),"")</f>
        <v/>
      </c>
      <c r="F3616" s="139" t="str">
        <f>IF(NOT(ISBLANK(B3616)),IF(B3616&lt;'Fiscal Year'!$B$3,1,0),"")</f>
        <v/>
      </c>
      <c r="G3616" s="10"/>
      <c r="H3616" s="10"/>
      <c r="I3616" s="40"/>
      <c r="J3616" s="40"/>
      <c r="K3616" s="53"/>
      <c r="L3616" s="53"/>
      <c r="M3616" s="53"/>
      <c r="N3616" s="53"/>
      <c r="O3616" s="53"/>
      <c r="P3616" s="53"/>
      <c r="Q3616" s="53"/>
      <c r="R3616" s="53"/>
      <c r="S3616" s="53"/>
    </row>
    <row r="3617" spans="1:19" x14ac:dyDescent="0.3">
      <c r="A3617" s="106"/>
      <c r="B3617" s="59"/>
      <c r="C3617" s="137" t="str">
        <f t="shared" si="56"/>
        <v/>
      </c>
      <c r="D3617" s="138" t="str">
        <f>IF(NOT(ISBLANK(B3617)),IF(AND(MONTH(B3617)&gt;=4,MONTH(B3617)&lt;=12,B3617&gt;=DATE(INT(LEFT('Fiscal Year'!$B$2,4)),4,1),B3617&lt;=DATE(INT(CONCATENATE("20",RIGHT('Fiscal Year'!$B$2,2))),3,31)),1,0),"")</f>
        <v/>
      </c>
      <c r="E3617" s="138" t="str">
        <f>IF(NOT(ISBLANK(B3617)),IF(AND(MONTH(B3617)&gt;=1,MONTH(B3617)&lt;=3,B3617&gt;=DATE(INT(LEFT('Fiscal Year'!$B$2,4)),4,1),B3617&lt;=DATE(INT(CONCATENATE("20",RIGHT('Fiscal Year'!$B$2,2))),3,31)),1,0),"")</f>
        <v/>
      </c>
      <c r="F3617" s="139" t="str">
        <f>IF(NOT(ISBLANK(B3617)),IF(B3617&lt;'Fiscal Year'!$B$3,1,0),"")</f>
        <v/>
      </c>
      <c r="G3617" s="10"/>
      <c r="H3617" s="10"/>
      <c r="I3617" s="40"/>
      <c r="J3617" s="40"/>
      <c r="K3617" s="53"/>
      <c r="L3617" s="53"/>
      <c r="M3617" s="53"/>
      <c r="N3617" s="53"/>
      <c r="O3617" s="53"/>
      <c r="P3617" s="53"/>
      <c r="Q3617" s="53"/>
      <c r="R3617" s="53"/>
      <c r="S3617" s="53"/>
    </row>
    <row r="3618" spans="1:19" x14ac:dyDescent="0.3">
      <c r="A3618" s="106"/>
      <c r="B3618" s="59"/>
      <c r="C3618" s="137" t="str">
        <f t="shared" si="56"/>
        <v/>
      </c>
      <c r="D3618" s="138" t="str">
        <f>IF(NOT(ISBLANK(B3618)),IF(AND(MONTH(B3618)&gt;=4,MONTH(B3618)&lt;=12,B3618&gt;=DATE(INT(LEFT('Fiscal Year'!$B$2,4)),4,1),B3618&lt;=DATE(INT(CONCATENATE("20",RIGHT('Fiscal Year'!$B$2,2))),3,31)),1,0),"")</f>
        <v/>
      </c>
      <c r="E3618" s="138" t="str">
        <f>IF(NOT(ISBLANK(B3618)),IF(AND(MONTH(B3618)&gt;=1,MONTH(B3618)&lt;=3,B3618&gt;=DATE(INT(LEFT('Fiscal Year'!$B$2,4)),4,1),B3618&lt;=DATE(INT(CONCATENATE("20",RIGHT('Fiscal Year'!$B$2,2))),3,31)),1,0),"")</f>
        <v/>
      </c>
      <c r="F3618" s="139" t="str">
        <f>IF(NOT(ISBLANK(B3618)),IF(B3618&lt;'Fiscal Year'!$B$3,1,0),"")</f>
        <v/>
      </c>
      <c r="G3618" s="10"/>
      <c r="H3618" s="10"/>
      <c r="I3618" s="40"/>
      <c r="J3618" s="40"/>
      <c r="K3618" s="53"/>
      <c r="L3618" s="53"/>
      <c r="M3618" s="53"/>
      <c r="N3618" s="53"/>
      <c r="O3618" s="53"/>
      <c r="P3618" s="53"/>
      <c r="Q3618" s="53"/>
      <c r="R3618" s="53"/>
      <c r="S3618" s="53"/>
    </row>
    <row r="3619" spans="1:19" x14ac:dyDescent="0.3">
      <c r="A3619" s="106"/>
      <c r="B3619" s="59"/>
      <c r="C3619" s="137" t="str">
        <f t="shared" si="56"/>
        <v/>
      </c>
      <c r="D3619" s="138" t="str">
        <f>IF(NOT(ISBLANK(B3619)),IF(AND(MONTH(B3619)&gt;=4,MONTH(B3619)&lt;=12,B3619&gt;=DATE(INT(LEFT('Fiscal Year'!$B$2,4)),4,1),B3619&lt;=DATE(INT(CONCATENATE("20",RIGHT('Fiscal Year'!$B$2,2))),3,31)),1,0),"")</f>
        <v/>
      </c>
      <c r="E3619" s="138" t="str">
        <f>IF(NOT(ISBLANK(B3619)),IF(AND(MONTH(B3619)&gt;=1,MONTH(B3619)&lt;=3,B3619&gt;=DATE(INT(LEFT('Fiscal Year'!$B$2,4)),4,1),B3619&lt;=DATE(INT(CONCATENATE("20",RIGHT('Fiscal Year'!$B$2,2))),3,31)),1,0),"")</f>
        <v/>
      </c>
      <c r="F3619" s="139" t="str">
        <f>IF(NOT(ISBLANK(B3619)),IF(B3619&lt;'Fiscal Year'!$B$3,1,0),"")</f>
        <v/>
      </c>
      <c r="G3619" s="10"/>
      <c r="H3619" s="10"/>
      <c r="I3619" s="40"/>
      <c r="J3619" s="40"/>
      <c r="K3619" s="53"/>
      <c r="L3619" s="53"/>
      <c r="M3619" s="53"/>
      <c r="N3619" s="53"/>
      <c r="O3619" s="53"/>
      <c r="P3619" s="53"/>
      <c r="Q3619" s="53"/>
      <c r="R3619" s="53"/>
      <c r="S3619" s="53"/>
    </row>
    <row r="3620" spans="1:19" x14ac:dyDescent="0.3">
      <c r="A3620" s="106"/>
      <c r="B3620" s="59"/>
      <c r="C3620" s="137" t="str">
        <f t="shared" si="56"/>
        <v/>
      </c>
      <c r="D3620" s="138" t="str">
        <f>IF(NOT(ISBLANK(B3620)),IF(AND(MONTH(B3620)&gt;=4,MONTH(B3620)&lt;=12,B3620&gt;=DATE(INT(LEFT('Fiscal Year'!$B$2,4)),4,1),B3620&lt;=DATE(INT(CONCATENATE("20",RIGHT('Fiscal Year'!$B$2,2))),3,31)),1,0),"")</f>
        <v/>
      </c>
      <c r="E3620" s="138" t="str">
        <f>IF(NOT(ISBLANK(B3620)),IF(AND(MONTH(B3620)&gt;=1,MONTH(B3620)&lt;=3,B3620&gt;=DATE(INT(LEFT('Fiscal Year'!$B$2,4)),4,1),B3620&lt;=DATE(INT(CONCATENATE("20",RIGHT('Fiscal Year'!$B$2,2))),3,31)),1,0),"")</f>
        <v/>
      </c>
      <c r="F3620" s="139" t="str">
        <f>IF(NOT(ISBLANK(B3620)),IF(B3620&lt;'Fiscal Year'!$B$3,1,0),"")</f>
        <v/>
      </c>
      <c r="G3620" s="10"/>
      <c r="H3620" s="10"/>
      <c r="I3620" s="40"/>
      <c r="J3620" s="40"/>
      <c r="K3620" s="53"/>
      <c r="L3620" s="53"/>
      <c r="M3620" s="53"/>
      <c r="N3620" s="53"/>
      <c r="O3620" s="53"/>
      <c r="P3620" s="53"/>
      <c r="Q3620" s="53"/>
      <c r="R3620" s="53"/>
      <c r="S3620" s="53"/>
    </row>
    <row r="3621" spans="1:19" x14ac:dyDescent="0.3">
      <c r="A3621" s="106"/>
      <c r="B3621" s="59"/>
      <c r="C3621" s="137" t="str">
        <f t="shared" si="56"/>
        <v/>
      </c>
      <c r="D3621" s="138" t="str">
        <f>IF(NOT(ISBLANK(B3621)),IF(AND(MONTH(B3621)&gt;=4,MONTH(B3621)&lt;=12,B3621&gt;=DATE(INT(LEFT('Fiscal Year'!$B$2,4)),4,1),B3621&lt;=DATE(INT(CONCATENATE("20",RIGHT('Fiscal Year'!$B$2,2))),3,31)),1,0),"")</f>
        <v/>
      </c>
      <c r="E3621" s="138" t="str">
        <f>IF(NOT(ISBLANK(B3621)),IF(AND(MONTH(B3621)&gt;=1,MONTH(B3621)&lt;=3,B3621&gt;=DATE(INT(LEFT('Fiscal Year'!$B$2,4)),4,1),B3621&lt;=DATE(INT(CONCATENATE("20",RIGHT('Fiscal Year'!$B$2,2))),3,31)),1,0),"")</f>
        <v/>
      </c>
      <c r="F3621" s="139" t="str">
        <f>IF(NOT(ISBLANK(B3621)),IF(B3621&lt;'Fiscal Year'!$B$3,1,0),"")</f>
        <v/>
      </c>
      <c r="G3621" s="10"/>
      <c r="H3621" s="10"/>
      <c r="I3621" s="40"/>
      <c r="J3621" s="40"/>
      <c r="K3621" s="53"/>
      <c r="L3621" s="53"/>
      <c r="M3621" s="53"/>
      <c r="N3621" s="53"/>
      <c r="O3621" s="53"/>
      <c r="P3621" s="53"/>
      <c r="Q3621" s="53"/>
      <c r="R3621" s="53"/>
      <c r="S3621" s="53"/>
    </row>
    <row r="3622" spans="1:19" x14ac:dyDescent="0.3">
      <c r="A3622" s="106"/>
      <c r="B3622" s="59"/>
      <c r="C3622" s="137" t="str">
        <f t="shared" si="56"/>
        <v/>
      </c>
      <c r="D3622" s="138" t="str">
        <f>IF(NOT(ISBLANK(B3622)),IF(AND(MONTH(B3622)&gt;=4,MONTH(B3622)&lt;=12,B3622&gt;=DATE(INT(LEFT('Fiscal Year'!$B$2,4)),4,1),B3622&lt;=DATE(INT(CONCATENATE("20",RIGHT('Fiscal Year'!$B$2,2))),3,31)),1,0),"")</f>
        <v/>
      </c>
      <c r="E3622" s="138" t="str">
        <f>IF(NOT(ISBLANK(B3622)),IF(AND(MONTH(B3622)&gt;=1,MONTH(B3622)&lt;=3,B3622&gt;=DATE(INT(LEFT('Fiscal Year'!$B$2,4)),4,1),B3622&lt;=DATE(INT(CONCATENATE("20",RIGHT('Fiscal Year'!$B$2,2))),3,31)),1,0),"")</f>
        <v/>
      </c>
      <c r="F3622" s="139" t="str">
        <f>IF(NOT(ISBLANK(B3622)),IF(B3622&lt;'Fiscal Year'!$B$3,1,0),"")</f>
        <v/>
      </c>
      <c r="G3622" s="10"/>
      <c r="H3622" s="10"/>
      <c r="I3622" s="40"/>
      <c r="J3622" s="40"/>
      <c r="K3622" s="53"/>
      <c r="L3622" s="53"/>
      <c r="M3622" s="53"/>
      <c r="N3622" s="53"/>
      <c r="O3622" s="53"/>
      <c r="P3622" s="53"/>
      <c r="Q3622" s="53"/>
      <c r="R3622" s="53"/>
      <c r="S3622" s="53"/>
    </row>
    <row r="3623" spans="1:19" x14ac:dyDescent="0.3">
      <c r="A3623" s="106"/>
      <c r="B3623" s="59"/>
      <c r="C3623" s="137" t="str">
        <f t="shared" si="56"/>
        <v/>
      </c>
      <c r="D3623" s="138" t="str">
        <f>IF(NOT(ISBLANK(B3623)),IF(AND(MONTH(B3623)&gt;=4,MONTH(B3623)&lt;=12,B3623&gt;=DATE(INT(LEFT('Fiscal Year'!$B$2,4)),4,1),B3623&lt;=DATE(INT(CONCATENATE("20",RIGHT('Fiscal Year'!$B$2,2))),3,31)),1,0),"")</f>
        <v/>
      </c>
      <c r="E3623" s="138" t="str">
        <f>IF(NOT(ISBLANK(B3623)),IF(AND(MONTH(B3623)&gt;=1,MONTH(B3623)&lt;=3,B3623&gt;=DATE(INT(LEFT('Fiscal Year'!$B$2,4)),4,1),B3623&lt;=DATE(INT(CONCATENATE("20",RIGHT('Fiscal Year'!$B$2,2))),3,31)),1,0),"")</f>
        <v/>
      </c>
      <c r="F3623" s="139" t="str">
        <f>IF(NOT(ISBLANK(B3623)),IF(B3623&lt;'Fiscal Year'!$B$3,1,0),"")</f>
        <v/>
      </c>
      <c r="G3623" s="10"/>
      <c r="H3623" s="10"/>
      <c r="I3623" s="40"/>
      <c r="J3623" s="40"/>
      <c r="K3623" s="53"/>
      <c r="L3623" s="53"/>
      <c r="M3623" s="53"/>
      <c r="N3623" s="53"/>
      <c r="O3623" s="53"/>
      <c r="P3623" s="53"/>
      <c r="Q3623" s="53"/>
      <c r="R3623" s="53"/>
      <c r="S3623" s="53"/>
    </row>
    <row r="3624" spans="1:19" x14ac:dyDescent="0.3">
      <c r="A3624" s="106"/>
      <c r="B3624" s="59"/>
      <c r="C3624" s="137" t="str">
        <f t="shared" si="56"/>
        <v/>
      </c>
      <c r="D3624" s="138" t="str">
        <f>IF(NOT(ISBLANK(B3624)),IF(AND(MONTH(B3624)&gt;=4,MONTH(B3624)&lt;=12,B3624&gt;=DATE(INT(LEFT('Fiscal Year'!$B$2,4)),4,1),B3624&lt;=DATE(INT(CONCATENATE("20",RIGHT('Fiscal Year'!$B$2,2))),3,31)),1,0),"")</f>
        <v/>
      </c>
      <c r="E3624" s="138" t="str">
        <f>IF(NOT(ISBLANK(B3624)),IF(AND(MONTH(B3624)&gt;=1,MONTH(B3624)&lt;=3,B3624&gt;=DATE(INT(LEFT('Fiscal Year'!$B$2,4)),4,1),B3624&lt;=DATE(INT(CONCATENATE("20",RIGHT('Fiscal Year'!$B$2,2))),3,31)),1,0),"")</f>
        <v/>
      </c>
      <c r="F3624" s="139" t="str">
        <f>IF(NOT(ISBLANK(B3624)),IF(B3624&lt;'Fiscal Year'!$B$3,1,0),"")</f>
        <v/>
      </c>
      <c r="G3624" s="10"/>
      <c r="H3624" s="10"/>
      <c r="I3624" s="40"/>
      <c r="J3624" s="40"/>
      <c r="K3624" s="53"/>
      <c r="L3624" s="53"/>
      <c r="M3624" s="53"/>
      <c r="N3624" s="53"/>
      <c r="O3624" s="53"/>
      <c r="P3624" s="53"/>
      <c r="Q3624" s="53"/>
      <c r="R3624" s="53"/>
      <c r="S3624" s="53"/>
    </row>
    <row r="3625" spans="1:19" x14ac:dyDescent="0.3">
      <c r="A3625" s="106"/>
      <c r="B3625" s="59"/>
      <c r="C3625" s="137" t="str">
        <f t="shared" si="56"/>
        <v/>
      </c>
      <c r="D3625" s="138" t="str">
        <f>IF(NOT(ISBLANK(B3625)),IF(AND(MONTH(B3625)&gt;=4,MONTH(B3625)&lt;=12,B3625&gt;=DATE(INT(LEFT('Fiscal Year'!$B$2,4)),4,1),B3625&lt;=DATE(INT(CONCATENATE("20",RIGHT('Fiscal Year'!$B$2,2))),3,31)),1,0),"")</f>
        <v/>
      </c>
      <c r="E3625" s="138" t="str">
        <f>IF(NOT(ISBLANK(B3625)),IF(AND(MONTH(B3625)&gt;=1,MONTH(B3625)&lt;=3,B3625&gt;=DATE(INT(LEFT('Fiscal Year'!$B$2,4)),4,1),B3625&lt;=DATE(INT(CONCATENATE("20",RIGHT('Fiscal Year'!$B$2,2))),3,31)),1,0),"")</f>
        <v/>
      </c>
      <c r="F3625" s="139" t="str">
        <f>IF(NOT(ISBLANK(B3625)),IF(B3625&lt;'Fiscal Year'!$B$3,1,0),"")</f>
        <v/>
      </c>
      <c r="G3625" s="10"/>
      <c r="H3625" s="10"/>
      <c r="I3625" s="40"/>
      <c r="J3625" s="40"/>
      <c r="K3625" s="53"/>
      <c r="L3625" s="53"/>
      <c r="M3625" s="53"/>
      <c r="N3625" s="53"/>
      <c r="O3625" s="53"/>
      <c r="P3625" s="53"/>
      <c r="Q3625" s="53"/>
      <c r="R3625" s="53"/>
      <c r="S3625" s="53"/>
    </row>
    <row r="3626" spans="1:19" x14ac:dyDescent="0.3">
      <c r="A3626" s="106"/>
      <c r="B3626" s="59"/>
      <c r="C3626" s="137" t="str">
        <f t="shared" si="56"/>
        <v/>
      </c>
      <c r="D3626" s="138" t="str">
        <f>IF(NOT(ISBLANK(B3626)),IF(AND(MONTH(B3626)&gt;=4,MONTH(B3626)&lt;=12,B3626&gt;=DATE(INT(LEFT('Fiscal Year'!$B$2,4)),4,1),B3626&lt;=DATE(INT(CONCATENATE("20",RIGHT('Fiscal Year'!$B$2,2))),3,31)),1,0),"")</f>
        <v/>
      </c>
      <c r="E3626" s="138" t="str">
        <f>IF(NOT(ISBLANK(B3626)),IF(AND(MONTH(B3626)&gt;=1,MONTH(B3626)&lt;=3,B3626&gt;=DATE(INT(LEFT('Fiscal Year'!$B$2,4)),4,1),B3626&lt;=DATE(INT(CONCATENATE("20",RIGHT('Fiscal Year'!$B$2,2))),3,31)),1,0),"")</f>
        <v/>
      </c>
      <c r="F3626" s="139" t="str">
        <f>IF(NOT(ISBLANK(B3626)),IF(B3626&lt;'Fiscal Year'!$B$3,1,0),"")</f>
        <v/>
      </c>
      <c r="G3626" s="10"/>
      <c r="H3626" s="10"/>
      <c r="I3626" s="40"/>
      <c r="J3626" s="40"/>
      <c r="K3626" s="53"/>
      <c r="L3626" s="53"/>
      <c r="M3626" s="53"/>
      <c r="N3626" s="53"/>
      <c r="O3626" s="53"/>
      <c r="P3626" s="53"/>
      <c r="Q3626" s="53"/>
      <c r="R3626" s="53"/>
      <c r="S3626" s="53"/>
    </row>
    <row r="3627" spans="1:19" x14ac:dyDescent="0.3">
      <c r="A3627" s="106"/>
      <c r="B3627" s="59"/>
      <c r="C3627" s="137" t="str">
        <f t="shared" si="56"/>
        <v/>
      </c>
      <c r="D3627" s="138" t="str">
        <f>IF(NOT(ISBLANK(B3627)),IF(AND(MONTH(B3627)&gt;=4,MONTH(B3627)&lt;=12,B3627&gt;=DATE(INT(LEFT('Fiscal Year'!$B$2,4)),4,1),B3627&lt;=DATE(INT(CONCATENATE("20",RIGHT('Fiscal Year'!$B$2,2))),3,31)),1,0),"")</f>
        <v/>
      </c>
      <c r="E3627" s="138" t="str">
        <f>IF(NOT(ISBLANK(B3627)),IF(AND(MONTH(B3627)&gt;=1,MONTH(B3627)&lt;=3,B3627&gt;=DATE(INT(LEFT('Fiscal Year'!$B$2,4)),4,1),B3627&lt;=DATE(INT(CONCATENATE("20",RIGHT('Fiscal Year'!$B$2,2))),3,31)),1,0),"")</f>
        <v/>
      </c>
      <c r="F3627" s="139" t="str">
        <f>IF(NOT(ISBLANK(B3627)),IF(B3627&lt;'Fiscal Year'!$B$3,1,0),"")</f>
        <v/>
      </c>
      <c r="G3627" s="10"/>
      <c r="H3627" s="10"/>
      <c r="I3627" s="40"/>
      <c r="J3627" s="40"/>
      <c r="K3627" s="53"/>
      <c r="L3627" s="53"/>
      <c r="M3627" s="53"/>
      <c r="N3627" s="53"/>
      <c r="O3627" s="53"/>
      <c r="P3627" s="53"/>
      <c r="Q3627" s="53"/>
      <c r="R3627" s="53"/>
      <c r="S3627" s="53"/>
    </row>
    <row r="3628" spans="1:19" x14ac:dyDescent="0.3">
      <c r="A3628" s="106"/>
      <c r="B3628" s="59"/>
      <c r="C3628" s="137" t="str">
        <f t="shared" si="56"/>
        <v/>
      </c>
      <c r="D3628" s="138" t="str">
        <f>IF(NOT(ISBLANK(B3628)),IF(AND(MONTH(B3628)&gt;=4,MONTH(B3628)&lt;=12,B3628&gt;=DATE(INT(LEFT('Fiscal Year'!$B$2,4)),4,1),B3628&lt;=DATE(INT(CONCATENATE("20",RIGHT('Fiscal Year'!$B$2,2))),3,31)),1,0),"")</f>
        <v/>
      </c>
      <c r="E3628" s="138" t="str">
        <f>IF(NOT(ISBLANK(B3628)),IF(AND(MONTH(B3628)&gt;=1,MONTH(B3628)&lt;=3,B3628&gt;=DATE(INT(LEFT('Fiscal Year'!$B$2,4)),4,1),B3628&lt;=DATE(INT(CONCATENATE("20",RIGHT('Fiscal Year'!$B$2,2))),3,31)),1,0),"")</f>
        <v/>
      </c>
      <c r="F3628" s="139" t="str">
        <f>IF(NOT(ISBLANK(B3628)),IF(B3628&lt;'Fiscal Year'!$B$3,1,0),"")</f>
        <v/>
      </c>
      <c r="G3628" s="10"/>
      <c r="H3628" s="10"/>
      <c r="I3628" s="40"/>
      <c r="J3628" s="40"/>
      <c r="K3628" s="53"/>
      <c r="L3628" s="53"/>
      <c r="M3628" s="53"/>
      <c r="N3628" s="53"/>
      <c r="O3628" s="53"/>
      <c r="P3628" s="53"/>
      <c r="Q3628" s="53"/>
      <c r="R3628" s="53"/>
      <c r="S3628" s="53"/>
    </row>
    <row r="3629" spans="1:19" x14ac:dyDescent="0.3">
      <c r="A3629" s="106"/>
      <c r="B3629" s="59"/>
      <c r="C3629" s="137" t="str">
        <f t="shared" si="56"/>
        <v/>
      </c>
      <c r="D3629" s="138" t="str">
        <f>IF(NOT(ISBLANK(B3629)),IF(AND(MONTH(B3629)&gt;=4,MONTH(B3629)&lt;=12,B3629&gt;=DATE(INT(LEFT('Fiscal Year'!$B$2,4)),4,1),B3629&lt;=DATE(INT(CONCATENATE("20",RIGHT('Fiscal Year'!$B$2,2))),3,31)),1,0),"")</f>
        <v/>
      </c>
      <c r="E3629" s="138" t="str">
        <f>IF(NOT(ISBLANK(B3629)),IF(AND(MONTH(B3629)&gt;=1,MONTH(B3629)&lt;=3,B3629&gt;=DATE(INT(LEFT('Fiscal Year'!$B$2,4)),4,1),B3629&lt;=DATE(INT(CONCATENATE("20",RIGHT('Fiscal Year'!$B$2,2))),3,31)),1,0),"")</f>
        <v/>
      </c>
      <c r="F3629" s="139" t="str">
        <f>IF(NOT(ISBLANK(B3629)),IF(B3629&lt;'Fiscal Year'!$B$3,1,0),"")</f>
        <v/>
      </c>
      <c r="G3629" s="10"/>
      <c r="H3629" s="10"/>
      <c r="I3629" s="40"/>
      <c r="J3629" s="40"/>
      <c r="K3629" s="53"/>
      <c r="L3629" s="53"/>
      <c r="M3629" s="53"/>
      <c r="N3629" s="53"/>
      <c r="O3629" s="53"/>
      <c r="P3629" s="53"/>
      <c r="Q3629" s="53"/>
      <c r="R3629" s="53"/>
      <c r="S3629" s="53"/>
    </row>
    <row r="3630" spans="1:19" x14ac:dyDescent="0.3">
      <c r="A3630" s="106"/>
      <c r="B3630" s="59"/>
      <c r="C3630" s="137" t="str">
        <f t="shared" si="56"/>
        <v/>
      </c>
      <c r="D3630" s="138" t="str">
        <f>IF(NOT(ISBLANK(B3630)),IF(AND(MONTH(B3630)&gt;=4,MONTH(B3630)&lt;=12,B3630&gt;=DATE(INT(LEFT('Fiscal Year'!$B$2,4)),4,1),B3630&lt;=DATE(INT(CONCATENATE("20",RIGHT('Fiscal Year'!$B$2,2))),3,31)),1,0),"")</f>
        <v/>
      </c>
      <c r="E3630" s="138" t="str">
        <f>IF(NOT(ISBLANK(B3630)),IF(AND(MONTH(B3630)&gt;=1,MONTH(B3630)&lt;=3,B3630&gt;=DATE(INT(LEFT('Fiscal Year'!$B$2,4)),4,1),B3630&lt;=DATE(INT(CONCATENATE("20",RIGHT('Fiscal Year'!$B$2,2))),3,31)),1,0),"")</f>
        <v/>
      </c>
      <c r="F3630" s="139" t="str">
        <f>IF(NOT(ISBLANK(B3630)),IF(B3630&lt;'Fiscal Year'!$B$3,1,0),"")</f>
        <v/>
      </c>
      <c r="G3630" s="10"/>
      <c r="H3630" s="10"/>
      <c r="I3630" s="40"/>
      <c r="J3630" s="40"/>
      <c r="K3630" s="53"/>
      <c r="L3630" s="53"/>
      <c r="M3630" s="53"/>
      <c r="N3630" s="53"/>
      <c r="O3630" s="53"/>
      <c r="P3630" s="53"/>
      <c r="Q3630" s="53"/>
      <c r="R3630" s="53"/>
      <c r="S3630" s="53"/>
    </row>
    <row r="3631" spans="1:19" x14ac:dyDescent="0.3">
      <c r="A3631" s="106"/>
      <c r="B3631" s="59"/>
      <c r="C3631" s="137" t="str">
        <f t="shared" si="56"/>
        <v/>
      </c>
      <c r="D3631" s="138" t="str">
        <f>IF(NOT(ISBLANK(B3631)),IF(AND(MONTH(B3631)&gt;=4,MONTH(B3631)&lt;=12,B3631&gt;=DATE(INT(LEFT('Fiscal Year'!$B$2,4)),4,1),B3631&lt;=DATE(INT(CONCATENATE("20",RIGHT('Fiscal Year'!$B$2,2))),3,31)),1,0),"")</f>
        <v/>
      </c>
      <c r="E3631" s="138" t="str">
        <f>IF(NOT(ISBLANK(B3631)),IF(AND(MONTH(B3631)&gt;=1,MONTH(B3631)&lt;=3,B3631&gt;=DATE(INT(LEFT('Fiscal Year'!$B$2,4)),4,1),B3631&lt;=DATE(INT(CONCATENATE("20",RIGHT('Fiscal Year'!$B$2,2))),3,31)),1,0),"")</f>
        <v/>
      </c>
      <c r="F3631" s="139" t="str">
        <f>IF(NOT(ISBLANK(B3631)),IF(B3631&lt;'Fiscal Year'!$B$3,1,0),"")</f>
        <v/>
      </c>
      <c r="G3631" s="10"/>
      <c r="H3631" s="10"/>
      <c r="I3631" s="40"/>
      <c r="J3631" s="40"/>
      <c r="K3631" s="53"/>
      <c r="L3631" s="53"/>
      <c r="M3631" s="53"/>
      <c r="N3631" s="53"/>
      <c r="O3631" s="53"/>
      <c r="P3631" s="53"/>
      <c r="Q3631" s="53"/>
      <c r="R3631" s="53"/>
      <c r="S3631" s="53"/>
    </row>
    <row r="3632" spans="1:19" x14ac:dyDescent="0.3">
      <c r="A3632" s="106"/>
      <c r="B3632" s="59"/>
      <c r="C3632" s="137" t="str">
        <f t="shared" si="56"/>
        <v/>
      </c>
      <c r="D3632" s="138" t="str">
        <f>IF(NOT(ISBLANK(B3632)),IF(AND(MONTH(B3632)&gt;=4,MONTH(B3632)&lt;=12,B3632&gt;=DATE(INT(LEFT('Fiscal Year'!$B$2,4)),4,1),B3632&lt;=DATE(INT(CONCATENATE("20",RIGHT('Fiscal Year'!$B$2,2))),3,31)),1,0),"")</f>
        <v/>
      </c>
      <c r="E3632" s="138" t="str">
        <f>IF(NOT(ISBLANK(B3632)),IF(AND(MONTH(B3632)&gt;=1,MONTH(B3632)&lt;=3,B3632&gt;=DATE(INT(LEFT('Fiscal Year'!$B$2,4)),4,1),B3632&lt;=DATE(INT(CONCATENATE("20",RIGHT('Fiscal Year'!$B$2,2))),3,31)),1,0),"")</f>
        <v/>
      </c>
      <c r="F3632" s="139" t="str">
        <f>IF(NOT(ISBLANK(B3632)),IF(B3632&lt;'Fiscal Year'!$B$3,1,0),"")</f>
        <v/>
      </c>
      <c r="G3632" s="10"/>
      <c r="H3632" s="10"/>
      <c r="I3632" s="40"/>
      <c r="J3632" s="40"/>
      <c r="K3632" s="53"/>
      <c r="L3632" s="53"/>
      <c r="M3632" s="53"/>
      <c r="N3632" s="53"/>
      <c r="O3632" s="53"/>
      <c r="P3632" s="53"/>
      <c r="Q3632" s="53"/>
      <c r="R3632" s="53"/>
      <c r="S3632" s="53"/>
    </row>
    <row r="3633" spans="1:19" x14ac:dyDescent="0.3">
      <c r="A3633" s="106"/>
      <c r="B3633" s="59"/>
      <c r="C3633" s="137" t="str">
        <f t="shared" si="56"/>
        <v/>
      </c>
      <c r="D3633" s="138" t="str">
        <f>IF(NOT(ISBLANK(B3633)),IF(AND(MONTH(B3633)&gt;=4,MONTH(B3633)&lt;=12,B3633&gt;=DATE(INT(LEFT('Fiscal Year'!$B$2,4)),4,1),B3633&lt;=DATE(INT(CONCATENATE("20",RIGHT('Fiscal Year'!$B$2,2))),3,31)),1,0),"")</f>
        <v/>
      </c>
      <c r="E3633" s="138" t="str">
        <f>IF(NOT(ISBLANK(B3633)),IF(AND(MONTH(B3633)&gt;=1,MONTH(B3633)&lt;=3,B3633&gt;=DATE(INT(LEFT('Fiscal Year'!$B$2,4)),4,1),B3633&lt;=DATE(INT(CONCATENATE("20",RIGHT('Fiscal Year'!$B$2,2))),3,31)),1,0),"")</f>
        <v/>
      </c>
      <c r="F3633" s="139" t="str">
        <f>IF(NOT(ISBLANK(B3633)),IF(B3633&lt;'Fiscal Year'!$B$3,1,0),"")</f>
        <v/>
      </c>
      <c r="G3633" s="10"/>
      <c r="H3633" s="10"/>
      <c r="I3633" s="40"/>
      <c r="J3633" s="40"/>
      <c r="K3633" s="53"/>
      <c r="L3633" s="53"/>
      <c r="M3633" s="53"/>
      <c r="N3633" s="53"/>
      <c r="O3633" s="53"/>
      <c r="P3633" s="53"/>
      <c r="Q3633" s="53"/>
      <c r="R3633" s="53"/>
      <c r="S3633" s="53"/>
    </row>
    <row r="3634" spans="1:19" x14ac:dyDescent="0.3">
      <c r="A3634" s="106"/>
      <c r="B3634" s="59"/>
      <c r="C3634" s="137" t="str">
        <f t="shared" si="56"/>
        <v/>
      </c>
      <c r="D3634" s="138" t="str">
        <f>IF(NOT(ISBLANK(B3634)),IF(AND(MONTH(B3634)&gt;=4,MONTH(B3634)&lt;=12,B3634&gt;=DATE(INT(LEFT('Fiscal Year'!$B$2,4)),4,1),B3634&lt;=DATE(INT(CONCATENATE("20",RIGHT('Fiscal Year'!$B$2,2))),3,31)),1,0),"")</f>
        <v/>
      </c>
      <c r="E3634" s="138" t="str">
        <f>IF(NOT(ISBLANK(B3634)),IF(AND(MONTH(B3634)&gt;=1,MONTH(B3634)&lt;=3,B3634&gt;=DATE(INT(LEFT('Fiscal Year'!$B$2,4)),4,1),B3634&lt;=DATE(INT(CONCATENATE("20",RIGHT('Fiscal Year'!$B$2,2))),3,31)),1,0),"")</f>
        <v/>
      </c>
      <c r="F3634" s="139" t="str">
        <f>IF(NOT(ISBLANK(B3634)),IF(B3634&lt;'Fiscal Year'!$B$3,1,0),"")</f>
        <v/>
      </c>
      <c r="G3634" s="10"/>
      <c r="H3634" s="10"/>
      <c r="I3634" s="40"/>
      <c r="J3634" s="40"/>
      <c r="K3634" s="53"/>
      <c r="L3634" s="53"/>
      <c r="M3634" s="53"/>
      <c r="N3634" s="53"/>
      <c r="O3634" s="53"/>
      <c r="P3634" s="53"/>
      <c r="Q3634" s="53"/>
      <c r="R3634" s="53"/>
      <c r="S3634" s="53"/>
    </row>
    <row r="3635" spans="1:19" x14ac:dyDescent="0.3">
      <c r="A3635" s="106"/>
      <c r="B3635" s="59"/>
      <c r="C3635" s="137" t="str">
        <f t="shared" si="56"/>
        <v/>
      </c>
      <c r="D3635" s="138" t="str">
        <f>IF(NOT(ISBLANK(B3635)),IF(AND(MONTH(B3635)&gt;=4,MONTH(B3635)&lt;=12,B3635&gt;=DATE(INT(LEFT('Fiscal Year'!$B$2,4)),4,1),B3635&lt;=DATE(INT(CONCATENATE("20",RIGHT('Fiscal Year'!$B$2,2))),3,31)),1,0),"")</f>
        <v/>
      </c>
      <c r="E3635" s="138" t="str">
        <f>IF(NOT(ISBLANK(B3635)),IF(AND(MONTH(B3635)&gt;=1,MONTH(B3635)&lt;=3,B3635&gt;=DATE(INT(LEFT('Fiscal Year'!$B$2,4)),4,1),B3635&lt;=DATE(INT(CONCATENATE("20",RIGHT('Fiscal Year'!$B$2,2))),3,31)),1,0),"")</f>
        <v/>
      </c>
      <c r="F3635" s="139" t="str">
        <f>IF(NOT(ISBLANK(B3635)),IF(B3635&lt;'Fiscal Year'!$B$3,1,0),"")</f>
        <v/>
      </c>
      <c r="G3635" s="10"/>
      <c r="H3635" s="10"/>
      <c r="I3635" s="40"/>
      <c r="J3635" s="40"/>
      <c r="K3635" s="53"/>
      <c r="L3635" s="53"/>
      <c r="M3635" s="53"/>
      <c r="N3635" s="53"/>
      <c r="O3635" s="53"/>
      <c r="P3635" s="53"/>
      <c r="Q3635" s="53"/>
      <c r="R3635" s="53"/>
      <c r="S3635" s="53"/>
    </row>
    <row r="3636" spans="1:19" x14ac:dyDescent="0.3">
      <c r="A3636" s="106"/>
      <c r="B3636" s="59"/>
      <c r="C3636" s="137" t="str">
        <f t="shared" si="56"/>
        <v/>
      </c>
      <c r="D3636" s="138" t="str">
        <f>IF(NOT(ISBLANK(B3636)),IF(AND(MONTH(B3636)&gt;=4,MONTH(B3636)&lt;=12,B3636&gt;=DATE(INT(LEFT('Fiscal Year'!$B$2,4)),4,1),B3636&lt;=DATE(INT(CONCATENATE("20",RIGHT('Fiscal Year'!$B$2,2))),3,31)),1,0),"")</f>
        <v/>
      </c>
      <c r="E3636" s="138" t="str">
        <f>IF(NOT(ISBLANK(B3636)),IF(AND(MONTH(B3636)&gt;=1,MONTH(B3636)&lt;=3,B3636&gt;=DATE(INT(LEFT('Fiscal Year'!$B$2,4)),4,1),B3636&lt;=DATE(INT(CONCATENATE("20",RIGHT('Fiscal Year'!$B$2,2))),3,31)),1,0),"")</f>
        <v/>
      </c>
      <c r="F3636" s="139" t="str">
        <f>IF(NOT(ISBLANK(B3636)),IF(B3636&lt;'Fiscal Year'!$B$3,1,0),"")</f>
        <v/>
      </c>
      <c r="G3636" s="10"/>
      <c r="H3636" s="10"/>
      <c r="I3636" s="40"/>
      <c r="J3636" s="40"/>
      <c r="K3636" s="53"/>
      <c r="L3636" s="53"/>
      <c r="M3636" s="53"/>
      <c r="N3636" s="53"/>
      <c r="O3636" s="53"/>
      <c r="P3636" s="53"/>
      <c r="Q3636" s="53"/>
      <c r="R3636" s="53"/>
      <c r="S3636" s="53"/>
    </row>
    <row r="3637" spans="1:19" x14ac:dyDescent="0.3">
      <c r="A3637" s="106"/>
      <c r="B3637" s="59"/>
      <c r="C3637" s="137" t="str">
        <f t="shared" si="56"/>
        <v/>
      </c>
      <c r="D3637" s="138" t="str">
        <f>IF(NOT(ISBLANK(B3637)),IF(AND(MONTH(B3637)&gt;=4,MONTH(B3637)&lt;=12,B3637&gt;=DATE(INT(LEFT('Fiscal Year'!$B$2,4)),4,1),B3637&lt;=DATE(INT(CONCATENATE("20",RIGHT('Fiscal Year'!$B$2,2))),3,31)),1,0),"")</f>
        <v/>
      </c>
      <c r="E3637" s="138" t="str">
        <f>IF(NOT(ISBLANK(B3637)),IF(AND(MONTH(B3637)&gt;=1,MONTH(B3637)&lt;=3,B3637&gt;=DATE(INT(LEFT('Fiscal Year'!$B$2,4)),4,1),B3637&lt;=DATE(INT(CONCATENATE("20",RIGHT('Fiscal Year'!$B$2,2))),3,31)),1,0),"")</f>
        <v/>
      </c>
      <c r="F3637" s="139" t="str">
        <f>IF(NOT(ISBLANK(B3637)),IF(B3637&lt;'Fiscal Year'!$B$3,1,0),"")</f>
        <v/>
      </c>
      <c r="G3637" s="10"/>
      <c r="H3637" s="10"/>
      <c r="I3637" s="40"/>
      <c r="J3637" s="40"/>
      <c r="K3637" s="53"/>
      <c r="L3637" s="53"/>
      <c r="M3637" s="53"/>
      <c r="N3637" s="53"/>
      <c r="O3637" s="53"/>
      <c r="P3637" s="53"/>
      <c r="Q3637" s="53"/>
      <c r="R3637" s="53"/>
      <c r="S3637" s="53"/>
    </row>
    <row r="3638" spans="1:19" x14ac:dyDescent="0.3">
      <c r="A3638" s="106"/>
      <c r="B3638" s="59"/>
      <c r="C3638" s="137" t="str">
        <f t="shared" si="56"/>
        <v/>
      </c>
      <c r="D3638" s="138" t="str">
        <f>IF(NOT(ISBLANK(B3638)),IF(AND(MONTH(B3638)&gt;=4,MONTH(B3638)&lt;=12,B3638&gt;=DATE(INT(LEFT('Fiscal Year'!$B$2,4)),4,1),B3638&lt;=DATE(INT(CONCATENATE("20",RIGHT('Fiscal Year'!$B$2,2))),3,31)),1,0),"")</f>
        <v/>
      </c>
      <c r="E3638" s="138" t="str">
        <f>IF(NOT(ISBLANK(B3638)),IF(AND(MONTH(B3638)&gt;=1,MONTH(B3638)&lt;=3,B3638&gt;=DATE(INT(LEFT('Fiscal Year'!$B$2,4)),4,1),B3638&lt;=DATE(INT(CONCATENATE("20",RIGHT('Fiscal Year'!$B$2,2))),3,31)),1,0),"")</f>
        <v/>
      </c>
      <c r="F3638" s="139" t="str">
        <f>IF(NOT(ISBLANK(B3638)),IF(B3638&lt;'Fiscal Year'!$B$3,1,0),"")</f>
        <v/>
      </c>
      <c r="G3638" s="10"/>
      <c r="H3638" s="10"/>
      <c r="I3638" s="40"/>
      <c r="J3638" s="40"/>
      <c r="K3638" s="53"/>
      <c r="L3638" s="53"/>
      <c r="M3638" s="53"/>
      <c r="N3638" s="53"/>
      <c r="O3638" s="53"/>
      <c r="P3638" s="53"/>
      <c r="Q3638" s="53"/>
      <c r="R3638" s="53"/>
      <c r="S3638" s="53"/>
    </row>
    <row r="3639" spans="1:19" x14ac:dyDescent="0.3">
      <c r="A3639" s="106"/>
      <c r="B3639" s="59"/>
      <c r="C3639" s="137" t="str">
        <f t="shared" si="56"/>
        <v/>
      </c>
      <c r="D3639" s="138" t="str">
        <f>IF(NOT(ISBLANK(B3639)),IF(AND(MONTH(B3639)&gt;=4,MONTH(B3639)&lt;=12,B3639&gt;=DATE(INT(LEFT('Fiscal Year'!$B$2,4)),4,1),B3639&lt;=DATE(INT(CONCATENATE("20",RIGHT('Fiscal Year'!$B$2,2))),3,31)),1,0),"")</f>
        <v/>
      </c>
      <c r="E3639" s="138" t="str">
        <f>IF(NOT(ISBLANK(B3639)),IF(AND(MONTH(B3639)&gt;=1,MONTH(B3639)&lt;=3,B3639&gt;=DATE(INT(LEFT('Fiscal Year'!$B$2,4)),4,1),B3639&lt;=DATE(INT(CONCATENATE("20",RIGHT('Fiscal Year'!$B$2,2))),3,31)),1,0),"")</f>
        <v/>
      </c>
      <c r="F3639" s="139" t="str">
        <f>IF(NOT(ISBLANK(B3639)),IF(B3639&lt;'Fiscal Year'!$B$3,1,0),"")</f>
        <v/>
      </c>
      <c r="G3639" s="10"/>
      <c r="H3639" s="10"/>
      <c r="I3639" s="40"/>
      <c r="J3639" s="40"/>
      <c r="K3639" s="53"/>
      <c r="L3639" s="53"/>
      <c r="M3639" s="53"/>
      <c r="N3639" s="53"/>
      <c r="O3639" s="53"/>
      <c r="P3639" s="53"/>
      <c r="Q3639" s="53"/>
      <c r="R3639" s="53"/>
      <c r="S3639" s="53"/>
    </row>
    <row r="3640" spans="1:19" x14ac:dyDescent="0.3">
      <c r="A3640" s="106"/>
      <c r="B3640" s="59"/>
      <c r="C3640" s="137" t="str">
        <f t="shared" si="56"/>
        <v/>
      </c>
      <c r="D3640" s="138" t="str">
        <f>IF(NOT(ISBLANK(B3640)),IF(AND(MONTH(B3640)&gt;=4,MONTH(B3640)&lt;=12,B3640&gt;=DATE(INT(LEFT('Fiscal Year'!$B$2,4)),4,1),B3640&lt;=DATE(INT(CONCATENATE("20",RIGHT('Fiscal Year'!$B$2,2))),3,31)),1,0),"")</f>
        <v/>
      </c>
      <c r="E3640" s="138" t="str">
        <f>IF(NOT(ISBLANK(B3640)),IF(AND(MONTH(B3640)&gt;=1,MONTH(B3640)&lt;=3,B3640&gt;=DATE(INT(LEFT('Fiscal Year'!$B$2,4)),4,1),B3640&lt;=DATE(INT(CONCATENATE("20",RIGHT('Fiscal Year'!$B$2,2))),3,31)),1,0),"")</f>
        <v/>
      </c>
      <c r="F3640" s="139" t="str">
        <f>IF(NOT(ISBLANK(B3640)),IF(B3640&lt;'Fiscal Year'!$B$3,1,0),"")</f>
        <v/>
      </c>
      <c r="G3640" s="10"/>
      <c r="H3640" s="10"/>
      <c r="I3640" s="40"/>
      <c r="J3640" s="40"/>
      <c r="K3640" s="53"/>
      <c r="L3640" s="53"/>
      <c r="M3640" s="53"/>
      <c r="N3640" s="53"/>
      <c r="O3640" s="53"/>
      <c r="P3640" s="53"/>
      <c r="Q3640" s="53"/>
      <c r="R3640" s="53"/>
      <c r="S3640" s="53"/>
    </row>
    <row r="3641" spans="1:19" x14ac:dyDescent="0.3">
      <c r="A3641" s="106"/>
      <c r="B3641" s="59"/>
      <c r="C3641" s="137" t="str">
        <f t="shared" si="56"/>
        <v/>
      </c>
      <c r="D3641" s="138" t="str">
        <f>IF(NOT(ISBLANK(B3641)),IF(AND(MONTH(B3641)&gt;=4,MONTH(B3641)&lt;=12,B3641&gt;=DATE(INT(LEFT('Fiscal Year'!$B$2,4)),4,1),B3641&lt;=DATE(INT(CONCATENATE("20",RIGHT('Fiscal Year'!$B$2,2))),3,31)),1,0),"")</f>
        <v/>
      </c>
      <c r="E3641" s="138" t="str">
        <f>IF(NOT(ISBLANK(B3641)),IF(AND(MONTH(B3641)&gt;=1,MONTH(B3641)&lt;=3,B3641&gt;=DATE(INT(LEFT('Fiscal Year'!$B$2,4)),4,1),B3641&lt;=DATE(INT(CONCATENATE("20",RIGHT('Fiscal Year'!$B$2,2))),3,31)),1,0),"")</f>
        <v/>
      </c>
      <c r="F3641" s="139" t="str">
        <f>IF(NOT(ISBLANK(B3641)),IF(B3641&lt;'Fiscal Year'!$B$3,1,0),"")</f>
        <v/>
      </c>
      <c r="G3641" s="10"/>
      <c r="H3641" s="10"/>
      <c r="I3641" s="40"/>
      <c r="J3641" s="40"/>
      <c r="K3641" s="53"/>
      <c r="L3641" s="53"/>
      <c r="M3641" s="53"/>
      <c r="N3641" s="53"/>
      <c r="O3641" s="53"/>
      <c r="P3641" s="53"/>
      <c r="Q3641" s="53"/>
      <c r="R3641" s="53"/>
      <c r="S3641" s="53"/>
    </row>
    <row r="3642" spans="1:19" x14ac:dyDescent="0.3">
      <c r="A3642" s="106"/>
      <c r="B3642" s="59"/>
      <c r="C3642" s="137" t="str">
        <f t="shared" si="56"/>
        <v/>
      </c>
      <c r="D3642" s="138" t="str">
        <f>IF(NOT(ISBLANK(B3642)),IF(AND(MONTH(B3642)&gt;=4,MONTH(B3642)&lt;=12,B3642&gt;=DATE(INT(LEFT('Fiscal Year'!$B$2,4)),4,1),B3642&lt;=DATE(INT(CONCATENATE("20",RIGHT('Fiscal Year'!$B$2,2))),3,31)),1,0),"")</f>
        <v/>
      </c>
      <c r="E3642" s="138" t="str">
        <f>IF(NOT(ISBLANK(B3642)),IF(AND(MONTH(B3642)&gt;=1,MONTH(B3642)&lt;=3,B3642&gt;=DATE(INT(LEFT('Fiscal Year'!$B$2,4)),4,1),B3642&lt;=DATE(INT(CONCATENATE("20",RIGHT('Fiscal Year'!$B$2,2))),3,31)),1,0),"")</f>
        <v/>
      </c>
      <c r="F3642" s="139" t="str">
        <f>IF(NOT(ISBLANK(B3642)),IF(B3642&lt;'Fiscal Year'!$B$3,1,0),"")</f>
        <v/>
      </c>
      <c r="G3642" s="10"/>
      <c r="H3642" s="10"/>
      <c r="I3642" s="40"/>
      <c r="J3642" s="40"/>
      <c r="K3642" s="53"/>
      <c r="L3642" s="53"/>
      <c r="M3642" s="53"/>
      <c r="N3642" s="53"/>
      <c r="O3642" s="53"/>
      <c r="P3642" s="53"/>
      <c r="Q3642" s="53"/>
      <c r="R3642" s="53"/>
      <c r="S3642" s="53"/>
    </row>
    <row r="3643" spans="1:19" x14ac:dyDescent="0.3">
      <c r="A3643" s="106"/>
      <c r="B3643" s="59"/>
      <c r="C3643" s="137" t="str">
        <f t="shared" si="56"/>
        <v/>
      </c>
      <c r="D3643" s="138" t="str">
        <f>IF(NOT(ISBLANK(B3643)),IF(AND(MONTH(B3643)&gt;=4,MONTH(B3643)&lt;=12,B3643&gt;=DATE(INT(LEFT('Fiscal Year'!$B$2,4)),4,1),B3643&lt;=DATE(INT(CONCATENATE("20",RIGHT('Fiscal Year'!$B$2,2))),3,31)),1,0),"")</f>
        <v/>
      </c>
      <c r="E3643" s="138" t="str">
        <f>IF(NOT(ISBLANK(B3643)),IF(AND(MONTH(B3643)&gt;=1,MONTH(B3643)&lt;=3,B3643&gt;=DATE(INT(LEFT('Fiscal Year'!$B$2,4)),4,1),B3643&lt;=DATE(INT(CONCATENATE("20",RIGHT('Fiscal Year'!$B$2,2))),3,31)),1,0),"")</f>
        <v/>
      </c>
      <c r="F3643" s="139" t="str">
        <f>IF(NOT(ISBLANK(B3643)),IF(B3643&lt;'Fiscal Year'!$B$3,1,0),"")</f>
        <v/>
      </c>
      <c r="G3643" s="10"/>
      <c r="H3643" s="10"/>
      <c r="I3643" s="40"/>
      <c r="J3643" s="40"/>
      <c r="K3643" s="53"/>
      <c r="L3643" s="53"/>
      <c r="M3643" s="53"/>
      <c r="N3643" s="53"/>
      <c r="O3643" s="53"/>
      <c r="P3643" s="53"/>
      <c r="Q3643" s="53"/>
      <c r="R3643" s="53"/>
      <c r="S3643" s="53"/>
    </row>
    <row r="3644" spans="1:19" x14ac:dyDescent="0.3">
      <c r="A3644" s="106"/>
      <c r="B3644" s="59"/>
      <c r="C3644" s="137" t="str">
        <f t="shared" si="56"/>
        <v/>
      </c>
      <c r="D3644" s="138" t="str">
        <f>IF(NOT(ISBLANK(B3644)),IF(AND(MONTH(B3644)&gt;=4,MONTH(B3644)&lt;=12,B3644&gt;=DATE(INT(LEFT('Fiscal Year'!$B$2,4)),4,1),B3644&lt;=DATE(INT(CONCATENATE("20",RIGHT('Fiscal Year'!$B$2,2))),3,31)),1,0),"")</f>
        <v/>
      </c>
      <c r="E3644" s="138" t="str">
        <f>IF(NOT(ISBLANK(B3644)),IF(AND(MONTH(B3644)&gt;=1,MONTH(B3644)&lt;=3,B3644&gt;=DATE(INT(LEFT('Fiscal Year'!$B$2,4)),4,1),B3644&lt;=DATE(INT(CONCATENATE("20",RIGHT('Fiscal Year'!$B$2,2))),3,31)),1,0),"")</f>
        <v/>
      </c>
      <c r="F3644" s="139" t="str">
        <f>IF(NOT(ISBLANK(B3644)),IF(B3644&lt;'Fiscal Year'!$B$3,1,0),"")</f>
        <v/>
      </c>
      <c r="G3644" s="10"/>
      <c r="H3644" s="10"/>
      <c r="I3644" s="40"/>
      <c r="J3644" s="40"/>
      <c r="K3644" s="53"/>
      <c r="L3644" s="53"/>
      <c r="M3644" s="53"/>
      <c r="N3644" s="53"/>
      <c r="O3644" s="53"/>
      <c r="P3644" s="53"/>
      <c r="Q3644" s="53"/>
      <c r="R3644" s="53"/>
      <c r="S3644" s="53"/>
    </row>
    <row r="3645" spans="1:19" x14ac:dyDescent="0.3">
      <c r="A3645" s="106"/>
      <c r="B3645" s="59"/>
      <c r="C3645" s="137" t="str">
        <f t="shared" si="56"/>
        <v/>
      </c>
      <c r="D3645" s="138" t="str">
        <f>IF(NOT(ISBLANK(B3645)),IF(AND(MONTH(B3645)&gt;=4,MONTH(B3645)&lt;=12,B3645&gt;=DATE(INT(LEFT('Fiscal Year'!$B$2,4)),4,1),B3645&lt;=DATE(INT(CONCATENATE("20",RIGHT('Fiscal Year'!$B$2,2))),3,31)),1,0),"")</f>
        <v/>
      </c>
      <c r="E3645" s="138" t="str">
        <f>IF(NOT(ISBLANK(B3645)),IF(AND(MONTH(B3645)&gt;=1,MONTH(B3645)&lt;=3,B3645&gt;=DATE(INT(LEFT('Fiscal Year'!$B$2,4)),4,1),B3645&lt;=DATE(INT(CONCATENATE("20",RIGHT('Fiscal Year'!$B$2,2))),3,31)),1,0),"")</f>
        <v/>
      </c>
      <c r="F3645" s="139" t="str">
        <f>IF(NOT(ISBLANK(B3645)),IF(B3645&lt;'Fiscal Year'!$B$3,1,0),"")</f>
        <v/>
      </c>
      <c r="G3645" s="10"/>
      <c r="H3645" s="10"/>
      <c r="I3645" s="40"/>
      <c r="J3645" s="40"/>
      <c r="K3645" s="53"/>
      <c r="L3645" s="53"/>
      <c r="M3645" s="53"/>
      <c r="N3645" s="53"/>
      <c r="O3645" s="53"/>
      <c r="P3645" s="53"/>
      <c r="Q3645" s="53"/>
      <c r="R3645" s="53"/>
      <c r="S3645" s="53"/>
    </row>
    <row r="3646" spans="1:19" x14ac:dyDescent="0.3">
      <c r="A3646" s="106"/>
      <c r="B3646" s="59"/>
      <c r="C3646" s="137" t="str">
        <f t="shared" si="56"/>
        <v/>
      </c>
      <c r="D3646" s="138" t="str">
        <f>IF(NOT(ISBLANK(B3646)),IF(AND(MONTH(B3646)&gt;=4,MONTH(B3646)&lt;=12,B3646&gt;=DATE(INT(LEFT('Fiscal Year'!$B$2,4)),4,1),B3646&lt;=DATE(INT(CONCATENATE("20",RIGHT('Fiscal Year'!$B$2,2))),3,31)),1,0),"")</f>
        <v/>
      </c>
      <c r="E3646" s="138" t="str">
        <f>IF(NOT(ISBLANK(B3646)),IF(AND(MONTH(B3646)&gt;=1,MONTH(B3646)&lt;=3,B3646&gt;=DATE(INT(LEFT('Fiscal Year'!$B$2,4)),4,1),B3646&lt;=DATE(INT(CONCATENATE("20",RIGHT('Fiscal Year'!$B$2,2))),3,31)),1,0),"")</f>
        <v/>
      </c>
      <c r="F3646" s="139" t="str">
        <f>IF(NOT(ISBLANK(B3646)),IF(B3646&lt;'Fiscal Year'!$B$3,1,0),"")</f>
        <v/>
      </c>
      <c r="G3646" s="10"/>
      <c r="H3646" s="10"/>
      <c r="I3646" s="40"/>
      <c r="J3646" s="40"/>
      <c r="K3646" s="53"/>
      <c r="L3646" s="53"/>
      <c r="M3646" s="53"/>
      <c r="N3646" s="53"/>
      <c r="O3646" s="53"/>
      <c r="P3646" s="53"/>
      <c r="Q3646" s="53"/>
      <c r="R3646" s="53"/>
      <c r="S3646" s="53"/>
    </row>
    <row r="3647" spans="1:19" x14ac:dyDescent="0.3">
      <c r="A3647" s="106"/>
      <c r="B3647" s="59"/>
      <c r="C3647" s="137" t="str">
        <f t="shared" si="56"/>
        <v/>
      </c>
      <c r="D3647" s="138" t="str">
        <f>IF(NOT(ISBLANK(B3647)),IF(AND(MONTH(B3647)&gt;=4,MONTH(B3647)&lt;=12,B3647&gt;=DATE(INT(LEFT('Fiscal Year'!$B$2,4)),4,1),B3647&lt;=DATE(INT(CONCATENATE("20",RIGHT('Fiscal Year'!$B$2,2))),3,31)),1,0),"")</f>
        <v/>
      </c>
      <c r="E3647" s="138" t="str">
        <f>IF(NOT(ISBLANK(B3647)),IF(AND(MONTH(B3647)&gt;=1,MONTH(B3647)&lt;=3,B3647&gt;=DATE(INT(LEFT('Fiscal Year'!$B$2,4)),4,1),B3647&lt;=DATE(INT(CONCATENATE("20",RIGHT('Fiscal Year'!$B$2,2))),3,31)),1,0),"")</f>
        <v/>
      </c>
      <c r="F3647" s="139" t="str">
        <f>IF(NOT(ISBLANK(B3647)),IF(B3647&lt;'Fiscal Year'!$B$3,1,0),"")</f>
        <v/>
      </c>
      <c r="G3647" s="10"/>
      <c r="H3647" s="10"/>
      <c r="I3647" s="40"/>
      <c r="J3647" s="40"/>
      <c r="K3647" s="53"/>
      <c r="L3647" s="53"/>
      <c r="M3647" s="53"/>
      <c r="N3647" s="53"/>
      <c r="O3647" s="53"/>
      <c r="P3647" s="53"/>
      <c r="Q3647" s="53"/>
      <c r="R3647" s="53"/>
      <c r="S3647" s="53"/>
    </row>
    <row r="3648" spans="1:19" x14ac:dyDescent="0.3">
      <c r="A3648" s="106"/>
      <c r="B3648" s="59"/>
      <c r="C3648" s="137" t="str">
        <f t="shared" si="56"/>
        <v/>
      </c>
      <c r="D3648" s="138" t="str">
        <f>IF(NOT(ISBLANK(B3648)),IF(AND(MONTH(B3648)&gt;=4,MONTH(B3648)&lt;=12,B3648&gt;=DATE(INT(LEFT('Fiscal Year'!$B$2,4)),4,1),B3648&lt;=DATE(INT(CONCATENATE("20",RIGHT('Fiscal Year'!$B$2,2))),3,31)),1,0),"")</f>
        <v/>
      </c>
      <c r="E3648" s="138" t="str">
        <f>IF(NOT(ISBLANK(B3648)),IF(AND(MONTH(B3648)&gt;=1,MONTH(B3648)&lt;=3,B3648&gt;=DATE(INT(LEFT('Fiscal Year'!$B$2,4)),4,1),B3648&lt;=DATE(INT(CONCATENATE("20",RIGHT('Fiscal Year'!$B$2,2))),3,31)),1,0),"")</f>
        <v/>
      </c>
      <c r="F3648" s="139" t="str">
        <f>IF(NOT(ISBLANK(B3648)),IF(B3648&lt;'Fiscal Year'!$B$3,1,0),"")</f>
        <v/>
      </c>
      <c r="G3648" s="10"/>
      <c r="H3648" s="10"/>
      <c r="I3648" s="40"/>
      <c r="J3648" s="40"/>
      <c r="K3648" s="53"/>
      <c r="L3648" s="53"/>
      <c r="M3648" s="53"/>
      <c r="N3648" s="53"/>
      <c r="O3648" s="53"/>
      <c r="P3648" s="53"/>
      <c r="Q3648" s="53"/>
      <c r="R3648" s="53"/>
      <c r="S3648" s="53"/>
    </row>
    <row r="3649" spans="1:19" x14ac:dyDescent="0.3">
      <c r="A3649" s="106"/>
      <c r="B3649" s="59"/>
      <c r="C3649" s="137" t="str">
        <f t="shared" si="56"/>
        <v/>
      </c>
      <c r="D3649" s="138" t="str">
        <f>IF(NOT(ISBLANK(B3649)),IF(AND(MONTH(B3649)&gt;=4,MONTH(B3649)&lt;=12,B3649&gt;=DATE(INT(LEFT('Fiscal Year'!$B$2,4)),4,1),B3649&lt;=DATE(INT(CONCATENATE("20",RIGHT('Fiscal Year'!$B$2,2))),3,31)),1,0),"")</f>
        <v/>
      </c>
      <c r="E3649" s="138" t="str">
        <f>IF(NOT(ISBLANK(B3649)),IF(AND(MONTH(B3649)&gt;=1,MONTH(B3649)&lt;=3,B3649&gt;=DATE(INT(LEFT('Fiscal Year'!$B$2,4)),4,1),B3649&lt;=DATE(INT(CONCATENATE("20",RIGHT('Fiscal Year'!$B$2,2))),3,31)),1,0),"")</f>
        <v/>
      </c>
      <c r="F3649" s="139" t="str">
        <f>IF(NOT(ISBLANK(B3649)),IF(B3649&lt;'Fiscal Year'!$B$3,1,0),"")</f>
        <v/>
      </c>
      <c r="G3649" s="10"/>
      <c r="H3649" s="10"/>
      <c r="I3649" s="40"/>
      <c r="J3649" s="40"/>
      <c r="K3649" s="53"/>
      <c r="L3649" s="53"/>
      <c r="M3649" s="53"/>
      <c r="N3649" s="53"/>
      <c r="O3649" s="53"/>
      <c r="P3649" s="53"/>
      <c r="Q3649" s="53"/>
      <c r="R3649" s="53"/>
      <c r="S3649" s="53"/>
    </row>
    <row r="3650" spans="1:19" x14ac:dyDescent="0.3">
      <c r="A3650" s="106"/>
      <c r="B3650" s="59"/>
      <c r="C3650" s="137" t="str">
        <f t="shared" si="56"/>
        <v/>
      </c>
      <c r="D3650" s="138" t="str">
        <f>IF(NOT(ISBLANK(B3650)),IF(AND(MONTH(B3650)&gt;=4,MONTH(B3650)&lt;=12,B3650&gt;=DATE(INT(LEFT('Fiscal Year'!$B$2,4)),4,1),B3650&lt;=DATE(INT(CONCATENATE("20",RIGHT('Fiscal Year'!$B$2,2))),3,31)),1,0),"")</f>
        <v/>
      </c>
      <c r="E3650" s="138" t="str">
        <f>IF(NOT(ISBLANK(B3650)),IF(AND(MONTH(B3650)&gt;=1,MONTH(B3650)&lt;=3,B3650&gt;=DATE(INT(LEFT('Fiscal Year'!$B$2,4)),4,1),B3650&lt;=DATE(INT(CONCATENATE("20",RIGHT('Fiscal Year'!$B$2,2))),3,31)),1,0),"")</f>
        <v/>
      </c>
      <c r="F3650" s="139" t="str">
        <f>IF(NOT(ISBLANK(B3650)),IF(B3650&lt;'Fiscal Year'!$B$3,1,0),"")</f>
        <v/>
      </c>
      <c r="G3650" s="10"/>
      <c r="H3650" s="10"/>
      <c r="I3650" s="40"/>
      <c r="J3650" s="40"/>
      <c r="K3650" s="53"/>
      <c r="L3650" s="53"/>
      <c r="M3650" s="53"/>
      <c r="N3650" s="53"/>
      <c r="O3650" s="53"/>
      <c r="P3650" s="53"/>
      <c r="Q3650" s="53"/>
      <c r="R3650" s="53"/>
      <c r="S3650" s="53"/>
    </row>
    <row r="3651" spans="1:19" x14ac:dyDescent="0.3">
      <c r="A3651" s="106"/>
      <c r="B3651" s="59"/>
      <c r="C3651" s="137" t="str">
        <f t="shared" si="56"/>
        <v/>
      </c>
      <c r="D3651" s="138" t="str">
        <f>IF(NOT(ISBLANK(B3651)),IF(AND(MONTH(B3651)&gt;=4,MONTH(B3651)&lt;=12,B3651&gt;=DATE(INT(LEFT('Fiscal Year'!$B$2,4)),4,1),B3651&lt;=DATE(INT(CONCATENATE("20",RIGHT('Fiscal Year'!$B$2,2))),3,31)),1,0),"")</f>
        <v/>
      </c>
      <c r="E3651" s="138" t="str">
        <f>IF(NOT(ISBLANK(B3651)),IF(AND(MONTH(B3651)&gt;=1,MONTH(B3651)&lt;=3,B3651&gt;=DATE(INT(LEFT('Fiscal Year'!$B$2,4)),4,1),B3651&lt;=DATE(INT(CONCATENATE("20",RIGHT('Fiscal Year'!$B$2,2))),3,31)),1,0),"")</f>
        <v/>
      </c>
      <c r="F3651" s="139" t="str">
        <f>IF(NOT(ISBLANK(B3651)),IF(B3651&lt;'Fiscal Year'!$B$3,1,0),"")</f>
        <v/>
      </c>
      <c r="G3651" s="10"/>
      <c r="H3651" s="10"/>
      <c r="I3651" s="40"/>
      <c r="J3651" s="40"/>
      <c r="K3651" s="53"/>
      <c r="L3651" s="53"/>
      <c r="M3651" s="53"/>
      <c r="N3651" s="53"/>
      <c r="O3651" s="53"/>
      <c r="P3651" s="53"/>
      <c r="Q3651" s="53"/>
      <c r="R3651" s="53"/>
      <c r="S3651" s="53"/>
    </row>
    <row r="3652" spans="1:19" x14ac:dyDescent="0.3">
      <c r="A3652" s="106"/>
      <c r="B3652" s="59"/>
      <c r="C3652" s="137" t="str">
        <f t="shared" ref="C3652:C3715" si="57">IF(AND(NOT(ISBLANK(B3652)),B3652&gt;=43556),B3652+90,"")</f>
        <v/>
      </c>
      <c r="D3652" s="138" t="str">
        <f>IF(NOT(ISBLANK(B3652)),IF(AND(MONTH(B3652)&gt;=4,MONTH(B3652)&lt;=12,B3652&gt;=DATE(INT(LEFT('Fiscal Year'!$B$2,4)),4,1),B3652&lt;=DATE(INT(CONCATENATE("20",RIGHT('Fiscal Year'!$B$2,2))),3,31)),1,0),"")</f>
        <v/>
      </c>
      <c r="E3652" s="138" t="str">
        <f>IF(NOT(ISBLANK(B3652)),IF(AND(MONTH(B3652)&gt;=1,MONTH(B3652)&lt;=3,B3652&gt;=DATE(INT(LEFT('Fiscal Year'!$B$2,4)),4,1),B3652&lt;=DATE(INT(CONCATENATE("20",RIGHT('Fiscal Year'!$B$2,2))),3,31)),1,0),"")</f>
        <v/>
      </c>
      <c r="F3652" s="139" t="str">
        <f>IF(NOT(ISBLANK(B3652)),IF(B3652&lt;'Fiscal Year'!$B$3,1,0),"")</f>
        <v/>
      </c>
      <c r="G3652" s="10"/>
      <c r="H3652" s="10"/>
      <c r="I3652" s="40"/>
      <c r="J3652" s="40"/>
      <c r="K3652" s="53"/>
      <c r="L3652" s="53"/>
      <c r="M3652" s="53"/>
      <c r="N3652" s="53"/>
      <c r="O3652" s="53"/>
      <c r="P3652" s="53"/>
      <c r="Q3652" s="53"/>
      <c r="R3652" s="53"/>
      <c r="S3652" s="53"/>
    </row>
    <row r="3653" spans="1:19" x14ac:dyDescent="0.3">
      <c r="A3653" s="106"/>
      <c r="B3653" s="59"/>
      <c r="C3653" s="137" t="str">
        <f t="shared" si="57"/>
        <v/>
      </c>
      <c r="D3653" s="138" t="str">
        <f>IF(NOT(ISBLANK(B3653)),IF(AND(MONTH(B3653)&gt;=4,MONTH(B3653)&lt;=12,B3653&gt;=DATE(INT(LEFT('Fiscal Year'!$B$2,4)),4,1),B3653&lt;=DATE(INT(CONCATENATE("20",RIGHT('Fiscal Year'!$B$2,2))),3,31)),1,0),"")</f>
        <v/>
      </c>
      <c r="E3653" s="138" t="str">
        <f>IF(NOT(ISBLANK(B3653)),IF(AND(MONTH(B3653)&gt;=1,MONTH(B3653)&lt;=3,B3653&gt;=DATE(INT(LEFT('Fiscal Year'!$B$2,4)),4,1),B3653&lt;=DATE(INT(CONCATENATE("20",RIGHT('Fiscal Year'!$B$2,2))),3,31)),1,0),"")</f>
        <v/>
      </c>
      <c r="F3653" s="139" t="str">
        <f>IF(NOT(ISBLANK(B3653)),IF(B3653&lt;'Fiscal Year'!$B$3,1,0),"")</f>
        <v/>
      </c>
      <c r="G3653" s="10"/>
      <c r="H3653" s="10"/>
      <c r="I3653" s="40"/>
      <c r="J3653" s="40"/>
      <c r="K3653" s="53"/>
      <c r="L3653" s="53"/>
      <c r="M3653" s="53"/>
      <c r="N3653" s="53"/>
      <c r="O3653" s="53"/>
      <c r="P3653" s="53"/>
      <c r="Q3653" s="53"/>
      <c r="R3653" s="53"/>
      <c r="S3653" s="53"/>
    </row>
    <row r="3654" spans="1:19" x14ac:dyDescent="0.3">
      <c r="A3654" s="106"/>
      <c r="B3654" s="59"/>
      <c r="C3654" s="137" t="str">
        <f t="shared" si="57"/>
        <v/>
      </c>
      <c r="D3654" s="138" t="str">
        <f>IF(NOT(ISBLANK(B3654)),IF(AND(MONTH(B3654)&gt;=4,MONTH(B3654)&lt;=12,B3654&gt;=DATE(INT(LEFT('Fiscal Year'!$B$2,4)),4,1),B3654&lt;=DATE(INT(CONCATENATE("20",RIGHT('Fiscal Year'!$B$2,2))),3,31)),1,0),"")</f>
        <v/>
      </c>
      <c r="E3654" s="138" t="str">
        <f>IF(NOT(ISBLANK(B3654)),IF(AND(MONTH(B3654)&gt;=1,MONTH(B3654)&lt;=3,B3654&gt;=DATE(INT(LEFT('Fiscal Year'!$B$2,4)),4,1),B3654&lt;=DATE(INT(CONCATENATE("20",RIGHT('Fiscal Year'!$B$2,2))),3,31)),1,0),"")</f>
        <v/>
      </c>
      <c r="F3654" s="139" t="str">
        <f>IF(NOT(ISBLANK(B3654)),IF(B3654&lt;'Fiscal Year'!$B$3,1,0),"")</f>
        <v/>
      </c>
      <c r="G3654" s="10"/>
      <c r="H3654" s="10"/>
      <c r="I3654" s="40"/>
      <c r="J3654" s="40"/>
      <c r="K3654" s="53"/>
      <c r="L3654" s="53"/>
      <c r="M3654" s="53"/>
      <c r="N3654" s="53"/>
      <c r="O3654" s="53"/>
      <c r="P3654" s="53"/>
      <c r="Q3654" s="53"/>
      <c r="R3654" s="53"/>
      <c r="S3654" s="53"/>
    </row>
    <row r="3655" spans="1:19" x14ac:dyDescent="0.3">
      <c r="A3655" s="106"/>
      <c r="B3655" s="59"/>
      <c r="C3655" s="137" t="str">
        <f t="shared" si="57"/>
        <v/>
      </c>
      <c r="D3655" s="138" t="str">
        <f>IF(NOT(ISBLANK(B3655)),IF(AND(MONTH(B3655)&gt;=4,MONTH(B3655)&lt;=12,B3655&gt;=DATE(INT(LEFT('Fiscal Year'!$B$2,4)),4,1),B3655&lt;=DATE(INT(CONCATENATE("20",RIGHT('Fiscal Year'!$B$2,2))),3,31)),1,0),"")</f>
        <v/>
      </c>
      <c r="E3655" s="138" t="str">
        <f>IF(NOT(ISBLANK(B3655)),IF(AND(MONTH(B3655)&gt;=1,MONTH(B3655)&lt;=3,B3655&gt;=DATE(INT(LEFT('Fiscal Year'!$B$2,4)),4,1),B3655&lt;=DATE(INT(CONCATENATE("20",RIGHT('Fiscal Year'!$B$2,2))),3,31)),1,0),"")</f>
        <v/>
      </c>
      <c r="F3655" s="139" t="str">
        <f>IF(NOT(ISBLANK(B3655)),IF(B3655&lt;'Fiscal Year'!$B$3,1,0),"")</f>
        <v/>
      </c>
      <c r="G3655" s="10"/>
      <c r="H3655" s="10"/>
      <c r="I3655" s="40"/>
      <c r="J3655" s="40"/>
      <c r="K3655" s="53"/>
      <c r="L3655" s="53"/>
      <c r="M3655" s="53"/>
      <c r="N3655" s="53"/>
      <c r="O3655" s="53"/>
      <c r="P3655" s="53"/>
      <c r="Q3655" s="53"/>
      <c r="R3655" s="53"/>
      <c r="S3655" s="53"/>
    </row>
    <row r="3656" spans="1:19" x14ac:dyDescent="0.3">
      <c r="A3656" s="106"/>
      <c r="B3656" s="59"/>
      <c r="C3656" s="137" t="str">
        <f t="shared" si="57"/>
        <v/>
      </c>
      <c r="D3656" s="138" t="str">
        <f>IF(NOT(ISBLANK(B3656)),IF(AND(MONTH(B3656)&gt;=4,MONTH(B3656)&lt;=12,B3656&gt;=DATE(INT(LEFT('Fiscal Year'!$B$2,4)),4,1),B3656&lt;=DATE(INT(CONCATENATE("20",RIGHT('Fiscal Year'!$B$2,2))),3,31)),1,0),"")</f>
        <v/>
      </c>
      <c r="E3656" s="138" t="str">
        <f>IF(NOT(ISBLANK(B3656)),IF(AND(MONTH(B3656)&gt;=1,MONTH(B3656)&lt;=3,B3656&gt;=DATE(INT(LEFT('Fiscal Year'!$B$2,4)),4,1),B3656&lt;=DATE(INT(CONCATENATE("20",RIGHT('Fiscal Year'!$B$2,2))),3,31)),1,0),"")</f>
        <v/>
      </c>
      <c r="F3656" s="139" t="str">
        <f>IF(NOT(ISBLANK(B3656)),IF(B3656&lt;'Fiscal Year'!$B$3,1,0),"")</f>
        <v/>
      </c>
      <c r="G3656" s="10"/>
      <c r="H3656" s="10"/>
      <c r="I3656" s="40"/>
      <c r="J3656" s="40"/>
      <c r="K3656" s="53"/>
      <c r="L3656" s="53"/>
      <c r="M3656" s="53"/>
      <c r="N3656" s="53"/>
      <c r="O3656" s="53"/>
      <c r="P3656" s="53"/>
      <c r="Q3656" s="53"/>
      <c r="R3656" s="53"/>
      <c r="S3656" s="53"/>
    </row>
    <row r="3657" spans="1:19" x14ac:dyDescent="0.3">
      <c r="A3657" s="106"/>
      <c r="B3657" s="59"/>
      <c r="C3657" s="137" t="str">
        <f t="shared" si="57"/>
        <v/>
      </c>
      <c r="D3657" s="138" t="str">
        <f>IF(NOT(ISBLANK(B3657)),IF(AND(MONTH(B3657)&gt;=4,MONTH(B3657)&lt;=12,B3657&gt;=DATE(INT(LEFT('Fiscal Year'!$B$2,4)),4,1),B3657&lt;=DATE(INT(CONCATENATE("20",RIGHT('Fiscal Year'!$B$2,2))),3,31)),1,0),"")</f>
        <v/>
      </c>
      <c r="E3657" s="138" t="str">
        <f>IF(NOT(ISBLANK(B3657)),IF(AND(MONTH(B3657)&gt;=1,MONTH(B3657)&lt;=3,B3657&gt;=DATE(INT(LEFT('Fiscal Year'!$B$2,4)),4,1),B3657&lt;=DATE(INT(CONCATENATE("20",RIGHT('Fiscal Year'!$B$2,2))),3,31)),1,0),"")</f>
        <v/>
      </c>
      <c r="F3657" s="139" t="str">
        <f>IF(NOT(ISBLANK(B3657)),IF(B3657&lt;'Fiscal Year'!$B$3,1,0),"")</f>
        <v/>
      </c>
      <c r="G3657" s="10"/>
      <c r="H3657" s="10"/>
      <c r="I3657" s="40"/>
      <c r="J3657" s="40"/>
      <c r="K3657" s="53"/>
      <c r="L3657" s="53"/>
      <c r="M3657" s="53"/>
      <c r="N3657" s="53"/>
      <c r="O3657" s="53"/>
      <c r="P3657" s="53"/>
      <c r="Q3657" s="53"/>
      <c r="R3657" s="53"/>
      <c r="S3657" s="53"/>
    </row>
    <row r="3658" spans="1:19" x14ac:dyDescent="0.3">
      <c r="A3658" s="106"/>
      <c r="B3658" s="59"/>
      <c r="C3658" s="137" t="str">
        <f t="shared" si="57"/>
        <v/>
      </c>
      <c r="D3658" s="138" t="str">
        <f>IF(NOT(ISBLANK(B3658)),IF(AND(MONTH(B3658)&gt;=4,MONTH(B3658)&lt;=12,B3658&gt;=DATE(INT(LEFT('Fiscal Year'!$B$2,4)),4,1),B3658&lt;=DATE(INT(CONCATENATE("20",RIGHT('Fiscal Year'!$B$2,2))),3,31)),1,0),"")</f>
        <v/>
      </c>
      <c r="E3658" s="138" t="str">
        <f>IF(NOT(ISBLANK(B3658)),IF(AND(MONTH(B3658)&gt;=1,MONTH(B3658)&lt;=3,B3658&gt;=DATE(INT(LEFT('Fiscal Year'!$B$2,4)),4,1),B3658&lt;=DATE(INT(CONCATENATE("20",RIGHT('Fiscal Year'!$B$2,2))),3,31)),1,0),"")</f>
        <v/>
      </c>
      <c r="F3658" s="139" t="str">
        <f>IF(NOT(ISBLANK(B3658)),IF(B3658&lt;'Fiscal Year'!$B$3,1,0),"")</f>
        <v/>
      </c>
      <c r="G3658" s="10"/>
      <c r="H3658" s="10"/>
      <c r="I3658" s="40"/>
      <c r="J3658" s="40"/>
      <c r="K3658" s="53"/>
      <c r="L3658" s="53"/>
      <c r="M3658" s="53"/>
      <c r="N3658" s="53"/>
      <c r="O3658" s="53"/>
      <c r="P3658" s="53"/>
      <c r="Q3658" s="53"/>
      <c r="R3658" s="53"/>
      <c r="S3658" s="53"/>
    </row>
    <row r="3659" spans="1:19" x14ac:dyDescent="0.3">
      <c r="A3659" s="106"/>
      <c r="B3659" s="59"/>
      <c r="C3659" s="137" t="str">
        <f t="shared" si="57"/>
        <v/>
      </c>
      <c r="D3659" s="138" t="str">
        <f>IF(NOT(ISBLANK(B3659)),IF(AND(MONTH(B3659)&gt;=4,MONTH(B3659)&lt;=12,B3659&gt;=DATE(INT(LEFT('Fiscal Year'!$B$2,4)),4,1),B3659&lt;=DATE(INT(CONCATENATE("20",RIGHT('Fiscal Year'!$B$2,2))),3,31)),1,0),"")</f>
        <v/>
      </c>
      <c r="E3659" s="138" t="str">
        <f>IF(NOT(ISBLANK(B3659)),IF(AND(MONTH(B3659)&gt;=1,MONTH(B3659)&lt;=3,B3659&gt;=DATE(INT(LEFT('Fiscal Year'!$B$2,4)),4,1),B3659&lt;=DATE(INT(CONCATENATE("20",RIGHT('Fiscal Year'!$B$2,2))),3,31)),1,0),"")</f>
        <v/>
      </c>
      <c r="F3659" s="139" t="str">
        <f>IF(NOT(ISBLANK(B3659)),IF(B3659&lt;'Fiscal Year'!$B$3,1,0),"")</f>
        <v/>
      </c>
      <c r="G3659" s="10"/>
      <c r="H3659" s="10"/>
      <c r="I3659" s="40"/>
      <c r="J3659" s="40"/>
      <c r="K3659" s="53"/>
      <c r="L3659" s="53"/>
      <c r="M3659" s="53"/>
      <c r="N3659" s="53"/>
      <c r="O3659" s="53"/>
      <c r="P3659" s="53"/>
      <c r="Q3659" s="53"/>
      <c r="R3659" s="53"/>
      <c r="S3659" s="53"/>
    </row>
    <row r="3660" spans="1:19" x14ac:dyDescent="0.3">
      <c r="A3660" s="106"/>
      <c r="B3660" s="59"/>
      <c r="C3660" s="137" t="str">
        <f t="shared" si="57"/>
        <v/>
      </c>
      <c r="D3660" s="138" t="str">
        <f>IF(NOT(ISBLANK(B3660)),IF(AND(MONTH(B3660)&gt;=4,MONTH(B3660)&lt;=12,B3660&gt;=DATE(INT(LEFT('Fiscal Year'!$B$2,4)),4,1),B3660&lt;=DATE(INT(CONCATENATE("20",RIGHT('Fiscal Year'!$B$2,2))),3,31)),1,0),"")</f>
        <v/>
      </c>
      <c r="E3660" s="138" t="str">
        <f>IF(NOT(ISBLANK(B3660)),IF(AND(MONTH(B3660)&gt;=1,MONTH(B3660)&lt;=3,B3660&gt;=DATE(INT(LEFT('Fiscal Year'!$B$2,4)),4,1),B3660&lt;=DATE(INT(CONCATENATE("20",RIGHT('Fiscal Year'!$B$2,2))),3,31)),1,0),"")</f>
        <v/>
      </c>
      <c r="F3660" s="139" t="str">
        <f>IF(NOT(ISBLANK(B3660)),IF(B3660&lt;'Fiscal Year'!$B$3,1,0),"")</f>
        <v/>
      </c>
      <c r="G3660" s="10"/>
      <c r="H3660" s="10"/>
      <c r="I3660" s="40"/>
      <c r="J3660" s="40"/>
      <c r="K3660" s="53"/>
      <c r="L3660" s="53"/>
      <c r="M3660" s="53"/>
      <c r="N3660" s="53"/>
      <c r="O3660" s="53"/>
      <c r="P3660" s="53"/>
      <c r="Q3660" s="53"/>
      <c r="R3660" s="53"/>
      <c r="S3660" s="53"/>
    </row>
    <row r="3661" spans="1:19" x14ac:dyDescent="0.3">
      <c r="A3661" s="106"/>
      <c r="B3661" s="59"/>
      <c r="C3661" s="137" t="str">
        <f t="shared" si="57"/>
        <v/>
      </c>
      <c r="D3661" s="138" t="str">
        <f>IF(NOT(ISBLANK(B3661)),IF(AND(MONTH(B3661)&gt;=4,MONTH(B3661)&lt;=12,B3661&gt;=DATE(INT(LEFT('Fiscal Year'!$B$2,4)),4,1),B3661&lt;=DATE(INT(CONCATENATE("20",RIGHT('Fiscal Year'!$B$2,2))),3,31)),1,0),"")</f>
        <v/>
      </c>
      <c r="E3661" s="138" t="str">
        <f>IF(NOT(ISBLANK(B3661)),IF(AND(MONTH(B3661)&gt;=1,MONTH(B3661)&lt;=3,B3661&gt;=DATE(INT(LEFT('Fiscal Year'!$B$2,4)),4,1),B3661&lt;=DATE(INT(CONCATENATE("20",RIGHT('Fiscal Year'!$B$2,2))),3,31)),1,0),"")</f>
        <v/>
      </c>
      <c r="F3661" s="139" t="str">
        <f>IF(NOT(ISBLANK(B3661)),IF(B3661&lt;'Fiscal Year'!$B$3,1,0),"")</f>
        <v/>
      </c>
      <c r="G3661" s="10"/>
      <c r="H3661" s="10"/>
      <c r="I3661" s="40"/>
      <c r="J3661" s="40"/>
      <c r="K3661" s="53"/>
      <c r="L3661" s="53"/>
      <c r="M3661" s="53"/>
      <c r="N3661" s="53"/>
      <c r="O3661" s="53"/>
      <c r="P3661" s="53"/>
      <c r="Q3661" s="53"/>
      <c r="R3661" s="53"/>
      <c r="S3661" s="53"/>
    </row>
    <row r="3662" spans="1:19" x14ac:dyDescent="0.3">
      <c r="A3662" s="106"/>
      <c r="B3662" s="59"/>
      <c r="C3662" s="137" t="str">
        <f t="shared" si="57"/>
        <v/>
      </c>
      <c r="D3662" s="138" t="str">
        <f>IF(NOT(ISBLANK(B3662)),IF(AND(MONTH(B3662)&gt;=4,MONTH(B3662)&lt;=12,B3662&gt;=DATE(INT(LEFT('Fiscal Year'!$B$2,4)),4,1),B3662&lt;=DATE(INT(CONCATENATE("20",RIGHT('Fiscal Year'!$B$2,2))),3,31)),1,0),"")</f>
        <v/>
      </c>
      <c r="E3662" s="138" t="str">
        <f>IF(NOT(ISBLANK(B3662)),IF(AND(MONTH(B3662)&gt;=1,MONTH(B3662)&lt;=3,B3662&gt;=DATE(INT(LEFT('Fiscal Year'!$B$2,4)),4,1),B3662&lt;=DATE(INT(CONCATENATE("20",RIGHT('Fiscal Year'!$B$2,2))),3,31)),1,0),"")</f>
        <v/>
      </c>
      <c r="F3662" s="139" t="str">
        <f>IF(NOT(ISBLANK(B3662)),IF(B3662&lt;'Fiscal Year'!$B$3,1,0),"")</f>
        <v/>
      </c>
      <c r="G3662" s="10"/>
      <c r="H3662" s="10"/>
      <c r="I3662" s="40"/>
      <c r="J3662" s="40"/>
      <c r="K3662" s="53"/>
      <c r="L3662" s="53"/>
      <c r="M3662" s="53"/>
      <c r="N3662" s="53"/>
      <c r="O3662" s="53"/>
      <c r="P3662" s="53"/>
      <c r="Q3662" s="53"/>
      <c r="R3662" s="53"/>
      <c r="S3662" s="53"/>
    </row>
    <row r="3663" spans="1:19" x14ac:dyDescent="0.3">
      <c r="A3663" s="106"/>
      <c r="B3663" s="59"/>
      <c r="C3663" s="137" t="str">
        <f t="shared" si="57"/>
        <v/>
      </c>
      <c r="D3663" s="138" t="str">
        <f>IF(NOT(ISBLANK(B3663)),IF(AND(MONTH(B3663)&gt;=4,MONTH(B3663)&lt;=12,B3663&gt;=DATE(INT(LEFT('Fiscal Year'!$B$2,4)),4,1),B3663&lt;=DATE(INT(CONCATENATE("20",RIGHT('Fiscal Year'!$B$2,2))),3,31)),1,0),"")</f>
        <v/>
      </c>
      <c r="E3663" s="138" t="str">
        <f>IF(NOT(ISBLANK(B3663)),IF(AND(MONTH(B3663)&gt;=1,MONTH(B3663)&lt;=3,B3663&gt;=DATE(INT(LEFT('Fiscal Year'!$B$2,4)),4,1),B3663&lt;=DATE(INT(CONCATENATE("20",RIGHT('Fiscal Year'!$B$2,2))),3,31)),1,0),"")</f>
        <v/>
      </c>
      <c r="F3663" s="139" t="str">
        <f>IF(NOT(ISBLANK(B3663)),IF(B3663&lt;'Fiscal Year'!$B$3,1,0),"")</f>
        <v/>
      </c>
      <c r="G3663" s="10"/>
      <c r="H3663" s="10"/>
      <c r="I3663" s="40"/>
      <c r="J3663" s="40"/>
      <c r="K3663" s="53"/>
      <c r="L3663" s="53"/>
      <c r="M3663" s="53"/>
      <c r="N3663" s="53"/>
      <c r="O3663" s="53"/>
      <c r="P3663" s="53"/>
      <c r="Q3663" s="53"/>
      <c r="R3663" s="53"/>
      <c r="S3663" s="53"/>
    </row>
    <row r="3664" spans="1:19" x14ac:dyDescent="0.3">
      <c r="A3664" s="106"/>
      <c r="B3664" s="59"/>
      <c r="C3664" s="137" t="str">
        <f t="shared" si="57"/>
        <v/>
      </c>
      <c r="D3664" s="138" t="str">
        <f>IF(NOT(ISBLANK(B3664)),IF(AND(MONTH(B3664)&gt;=4,MONTH(B3664)&lt;=12,B3664&gt;=DATE(INT(LEFT('Fiscal Year'!$B$2,4)),4,1),B3664&lt;=DATE(INT(CONCATENATE("20",RIGHT('Fiscal Year'!$B$2,2))),3,31)),1,0),"")</f>
        <v/>
      </c>
      <c r="E3664" s="138" t="str">
        <f>IF(NOT(ISBLANK(B3664)),IF(AND(MONTH(B3664)&gt;=1,MONTH(B3664)&lt;=3,B3664&gt;=DATE(INT(LEFT('Fiscal Year'!$B$2,4)),4,1),B3664&lt;=DATE(INT(CONCATENATE("20",RIGHT('Fiscal Year'!$B$2,2))),3,31)),1,0),"")</f>
        <v/>
      </c>
      <c r="F3664" s="139" t="str">
        <f>IF(NOT(ISBLANK(B3664)),IF(B3664&lt;'Fiscal Year'!$B$3,1,0),"")</f>
        <v/>
      </c>
      <c r="G3664" s="10"/>
      <c r="H3664" s="10"/>
      <c r="I3664" s="40"/>
      <c r="J3664" s="40"/>
      <c r="K3664" s="53"/>
      <c r="L3664" s="53"/>
      <c r="M3664" s="53"/>
      <c r="N3664" s="53"/>
      <c r="O3664" s="53"/>
      <c r="P3664" s="53"/>
      <c r="Q3664" s="53"/>
      <c r="R3664" s="53"/>
      <c r="S3664" s="53"/>
    </row>
    <row r="3665" spans="1:19" x14ac:dyDescent="0.3">
      <c r="A3665" s="106"/>
      <c r="B3665" s="59"/>
      <c r="C3665" s="137" t="str">
        <f t="shared" si="57"/>
        <v/>
      </c>
      <c r="D3665" s="138" t="str">
        <f>IF(NOT(ISBLANK(B3665)),IF(AND(MONTH(B3665)&gt;=4,MONTH(B3665)&lt;=12,B3665&gt;=DATE(INT(LEFT('Fiscal Year'!$B$2,4)),4,1),B3665&lt;=DATE(INT(CONCATENATE("20",RIGHT('Fiscal Year'!$B$2,2))),3,31)),1,0),"")</f>
        <v/>
      </c>
      <c r="E3665" s="138" t="str">
        <f>IF(NOT(ISBLANK(B3665)),IF(AND(MONTH(B3665)&gt;=1,MONTH(B3665)&lt;=3,B3665&gt;=DATE(INT(LEFT('Fiscal Year'!$B$2,4)),4,1),B3665&lt;=DATE(INT(CONCATENATE("20",RIGHT('Fiscal Year'!$B$2,2))),3,31)),1,0),"")</f>
        <v/>
      </c>
      <c r="F3665" s="139" t="str">
        <f>IF(NOT(ISBLANK(B3665)),IF(B3665&lt;'Fiscal Year'!$B$3,1,0),"")</f>
        <v/>
      </c>
      <c r="G3665" s="10"/>
      <c r="H3665" s="10"/>
      <c r="I3665" s="40"/>
      <c r="J3665" s="40"/>
      <c r="K3665" s="53"/>
      <c r="L3665" s="53"/>
      <c r="M3665" s="53"/>
      <c r="N3665" s="53"/>
      <c r="O3665" s="53"/>
      <c r="P3665" s="53"/>
      <c r="Q3665" s="53"/>
      <c r="R3665" s="53"/>
      <c r="S3665" s="53"/>
    </row>
    <row r="3666" spans="1:19" x14ac:dyDescent="0.3">
      <c r="A3666" s="106"/>
      <c r="B3666" s="59"/>
      <c r="C3666" s="137" t="str">
        <f t="shared" si="57"/>
        <v/>
      </c>
      <c r="D3666" s="138" t="str">
        <f>IF(NOT(ISBLANK(B3666)),IF(AND(MONTH(B3666)&gt;=4,MONTH(B3666)&lt;=12,B3666&gt;=DATE(INT(LEFT('Fiscal Year'!$B$2,4)),4,1),B3666&lt;=DATE(INT(CONCATENATE("20",RIGHT('Fiscal Year'!$B$2,2))),3,31)),1,0),"")</f>
        <v/>
      </c>
      <c r="E3666" s="138" t="str">
        <f>IF(NOT(ISBLANK(B3666)),IF(AND(MONTH(B3666)&gt;=1,MONTH(B3666)&lt;=3,B3666&gt;=DATE(INT(LEFT('Fiscal Year'!$B$2,4)),4,1),B3666&lt;=DATE(INT(CONCATENATE("20",RIGHT('Fiscal Year'!$B$2,2))),3,31)),1,0),"")</f>
        <v/>
      </c>
      <c r="F3666" s="139" t="str">
        <f>IF(NOT(ISBLANK(B3666)),IF(B3666&lt;'Fiscal Year'!$B$3,1,0),"")</f>
        <v/>
      </c>
      <c r="G3666" s="10"/>
      <c r="H3666" s="10"/>
      <c r="I3666" s="40"/>
      <c r="J3666" s="40"/>
      <c r="K3666" s="53"/>
      <c r="L3666" s="53"/>
      <c r="M3666" s="53"/>
      <c r="N3666" s="53"/>
      <c r="O3666" s="53"/>
      <c r="P3666" s="53"/>
      <c r="Q3666" s="53"/>
      <c r="R3666" s="53"/>
      <c r="S3666" s="53"/>
    </row>
    <row r="3667" spans="1:19" x14ac:dyDescent="0.3">
      <c r="A3667" s="106"/>
      <c r="B3667" s="59"/>
      <c r="C3667" s="137" t="str">
        <f t="shared" si="57"/>
        <v/>
      </c>
      <c r="D3667" s="138" t="str">
        <f>IF(NOT(ISBLANK(B3667)),IF(AND(MONTH(B3667)&gt;=4,MONTH(B3667)&lt;=12,B3667&gt;=DATE(INT(LEFT('Fiscal Year'!$B$2,4)),4,1),B3667&lt;=DATE(INT(CONCATENATE("20",RIGHT('Fiscal Year'!$B$2,2))),3,31)),1,0),"")</f>
        <v/>
      </c>
      <c r="E3667" s="138" t="str">
        <f>IF(NOT(ISBLANK(B3667)),IF(AND(MONTH(B3667)&gt;=1,MONTH(B3667)&lt;=3,B3667&gt;=DATE(INT(LEFT('Fiscal Year'!$B$2,4)),4,1),B3667&lt;=DATE(INT(CONCATENATE("20",RIGHT('Fiscal Year'!$B$2,2))),3,31)),1,0),"")</f>
        <v/>
      </c>
      <c r="F3667" s="139" t="str">
        <f>IF(NOT(ISBLANK(B3667)),IF(B3667&lt;'Fiscal Year'!$B$3,1,0),"")</f>
        <v/>
      </c>
      <c r="G3667" s="10"/>
      <c r="H3667" s="10"/>
      <c r="I3667" s="40"/>
      <c r="J3667" s="40"/>
      <c r="K3667" s="53"/>
      <c r="L3667" s="53"/>
      <c r="M3667" s="53"/>
      <c r="N3667" s="53"/>
      <c r="O3667" s="53"/>
      <c r="P3667" s="53"/>
      <c r="Q3667" s="53"/>
      <c r="R3667" s="53"/>
      <c r="S3667" s="53"/>
    </row>
    <row r="3668" spans="1:19" x14ac:dyDescent="0.3">
      <c r="A3668" s="106"/>
      <c r="B3668" s="59"/>
      <c r="C3668" s="137" t="str">
        <f t="shared" si="57"/>
        <v/>
      </c>
      <c r="D3668" s="138" t="str">
        <f>IF(NOT(ISBLANK(B3668)),IF(AND(MONTH(B3668)&gt;=4,MONTH(B3668)&lt;=12,B3668&gt;=DATE(INT(LEFT('Fiscal Year'!$B$2,4)),4,1),B3668&lt;=DATE(INT(CONCATENATE("20",RIGHT('Fiscal Year'!$B$2,2))),3,31)),1,0),"")</f>
        <v/>
      </c>
      <c r="E3668" s="138" t="str">
        <f>IF(NOT(ISBLANK(B3668)),IF(AND(MONTH(B3668)&gt;=1,MONTH(B3668)&lt;=3,B3668&gt;=DATE(INT(LEFT('Fiscal Year'!$B$2,4)),4,1),B3668&lt;=DATE(INT(CONCATENATE("20",RIGHT('Fiscal Year'!$B$2,2))),3,31)),1,0),"")</f>
        <v/>
      </c>
      <c r="F3668" s="139" t="str">
        <f>IF(NOT(ISBLANK(B3668)),IF(B3668&lt;'Fiscal Year'!$B$3,1,0),"")</f>
        <v/>
      </c>
      <c r="G3668" s="10"/>
      <c r="H3668" s="10"/>
      <c r="I3668" s="40"/>
      <c r="J3668" s="40"/>
      <c r="K3668" s="53"/>
      <c r="L3668" s="53"/>
      <c r="M3668" s="53"/>
      <c r="N3668" s="53"/>
      <c r="O3668" s="53"/>
      <c r="P3668" s="53"/>
      <c r="Q3668" s="53"/>
      <c r="R3668" s="53"/>
      <c r="S3668" s="53"/>
    </row>
    <row r="3669" spans="1:19" x14ac:dyDescent="0.3">
      <c r="A3669" s="106"/>
      <c r="B3669" s="59"/>
      <c r="C3669" s="137" t="str">
        <f t="shared" si="57"/>
        <v/>
      </c>
      <c r="D3669" s="138" t="str">
        <f>IF(NOT(ISBLANK(B3669)),IF(AND(MONTH(B3669)&gt;=4,MONTH(B3669)&lt;=12,B3669&gt;=DATE(INT(LEFT('Fiscal Year'!$B$2,4)),4,1),B3669&lt;=DATE(INT(CONCATENATE("20",RIGHT('Fiscal Year'!$B$2,2))),3,31)),1,0),"")</f>
        <v/>
      </c>
      <c r="E3669" s="138" t="str">
        <f>IF(NOT(ISBLANK(B3669)),IF(AND(MONTH(B3669)&gt;=1,MONTH(B3669)&lt;=3,B3669&gt;=DATE(INT(LEFT('Fiscal Year'!$B$2,4)),4,1),B3669&lt;=DATE(INT(CONCATENATE("20",RIGHT('Fiscal Year'!$B$2,2))),3,31)),1,0),"")</f>
        <v/>
      </c>
      <c r="F3669" s="139" t="str">
        <f>IF(NOT(ISBLANK(B3669)),IF(B3669&lt;'Fiscal Year'!$B$3,1,0),"")</f>
        <v/>
      </c>
      <c r="G3669" s="10"/>
      <c r="H3669" s="10"/>
      <c r="I3669" s="40"/>
      <c r="J3669" s="40"/>
      <c r="K3669" s="53"/>
      <c r="L3669" s="53"/>
      <c r="M3669" s="53"/>
      <c r="N3669" s="53"/>
      <c r="O3669" s="53"/>
      <c r="P3669" s="53"/>
      <c r="Q3669" s="53"/>
      <c r="R3669" s="53"/>
      <c r="S3669" s="53"/>
    </row>
    <row r="3670" spans="1:19" x14ac:dyDescent="0.3">
      <c r="A3670" s="106"/>
      <c r="B3670" s="59"/>
      <c r="C3670" s="137" t="str">
        <f t="shared" si="57"/>
        <v/>
      </c>
      <c r="D3670" s="138" t="str">
        <f>IF(NOT(ISBLANK(B3670)),IF(AND(MONTH(B3670)&gt;=4,MONTH(B3670)&lt;=12,B3670&gt;=DATE(INT(LEFT('Fiscal Year'!$B$2,4)),4,1),B3670&lt;=DATE(INT(CONCATENATE("20",RIGHT('Fiscal Year'!$B$2,2))),3,31)),1,0),"")</f>
        <v/>
      </c>
      <c r="E3670" s="138" t="str">
        <f>IF(NOT(ISBLANK(B3670)),IF(AND(MONTH(B3670)&gt;=1,MONTH(B3670)&lt;=3,B3670&gt;=DATE(INT(LEFT('Fiscal Year'!$B$2,4)),4,1),B3670&lt;=DATE(INT(CONCATENATE("20",RIGHT('Fiscal Year'!$B$2,2))),3,31)),1,0),"")</f>
        <v/>
      </c>
      <c r="F3670" s="139" t="str">
        <f>IF(NOT(ISBLANK(B3670)),IF(B3670&lt;'Fiscal Year'!$B$3,1,0),"")</f>
        <v/>
      </c>
      <c r="G3670" s="10"/>
      <c r="H3670" s="10"/>
      <c r="I3670" s="40"/>
      <c r="J3670" s="40"/>
      <c r="K3670" s="53"/>
      <c r="L3670" s="53"/>
      <c r="M3670" s="53"/>
      <c r="N3670" s="53"/>
      <c r="O3670" s="53"/>
      <c r="P3670" s="53"/>
      <c r="Q3670" s="53"/>
      <c r="R3670" s="53"/>
      <c r="S3670" s="53"/>
    </row>
    <row r="3671" spans="1:19" x14ac:dyDescent="0.3">
      <c r="A3671" s="106"/>
      <c r="B3671" s="59"/>
      <c r="C3671" s="137" t="str">
        <f t="shared" si="57"/>
        <v/>
      </c>
      <c r="D3671" s="138" t="str">
        <f>IF(NOT(ISBLANK(B3671)),IF(AND(MONTH(B3671)&gt;=4,MONTH(B3671)&lt;=12,B3671&gt;=DATE(INT(LEFT('Fiscal Year'!$B$2,4)),4,1),B3671&lt;=DATE(INT(CONCATENATE("20",RIGHT('Fiscal Year'!$B$2,2))),3,31)),1,0),"")</f>
        <v/>
      </c>
      <c r="E3671" s="138" t="str">
        <f>IF(NOT(ISBLANK(B3671)),IF(AND(MONTH(B3671)&gt;=1,MONTH(B3671)&lt;=3,B3671&gt;=DATE(INT(LEFT('Fiscal Year'!$B$2,4)),4,1),B3671&lt;=DATE(INT(CONCATENATE("20",RIGHT('Fiscal Year'!$B$2,2))),3,31)),1,0),"")</f>
        <v/>
      </c>
      <c r="F3671" s="139" t="str">
        <f>IF(NOT(ISBLANK(B3671)),IF(B3671&lt;'Fiscal Year'!$B$3,1,0),"")</f>
        <v/>
      </c>
      <c r="G3671" s="10"/>
      <c r="H3671" s="10"/>
      <c r="I3671" s="40"/>
      <c r="J3671" s="40"/>
      <c r="K3671" s="53"/>
      <c r="L3671" s="53"/>
      <c r="M3671" s="53"/>
      <c r="N3671" s="53"/>
      <c r="O3671" s="53"/>
      <c r="P3671" s="53"/>
      <c r="Q3671" s="53"/>
      <c r="R3671" s="53"/>
      <c r="S3671" s="53"/>
    </row>
    <row r="3672" spans="1:19" x14ac:dyDescent="0.3">
      <c r="A3672" s="106"/>
      <c r="B3672" s="59"/>
      <c r="C3672" s="137" t="str">
        <f t="shared" si="57"/>
        <v/>
      </c>
      <c r="D3672" s="138" t="str">
        <f>IF(NOT(ISBLANK(B3672)),IF(AND(MONTH(B3672)&gt;=4,MONTH(B3672)&lt;=12,B3672&gt;=DATE(INT(LEFT('Fiscal Year'!$B$2,4)),4,1),B3672&lt;=DATE(INT(CONCATENATE("20",RIGHT('Fiscal Year'!$B$2,2))),3,31)),1,0),"")</f>
        <v/>
      </c>
      <c r="E3672" s="138" t="str">
        <f>IF(NOT(ISBLANK(B3672)),IF(AND(MONTH(B3672)&gt;=1,MONTH(B3672)&lt;=3,B3672&gt;=DATE(INT(LEFT('Fiscal Year'!$B$2,4)),4,1),B3672&lt;=DATE(INT(CONCATENATE("20",RIGHT('Fiscal Year'!$B$2,2))),3,31)),1,0),"")</f>
        <v/>
      </c>
      <c r="F3672" s="139" t="str">
        <f>IF(NOT(ISBLANK(B3672)),IF(B3672&lt;'Fiscal Year'!$B$3,1,0),"")</f>
        <v/>
      </c>
      <c r="G3672" s="10"/>
      <c r="H3672" s="10"/>
      <c r="I3672" s="40"/>
      <c r="J3672" s="40"/>
      <c r="K3672" s="53"/>
      <c r="L3672" s="53"/>
      <c r="M3672" s="53"/>
      <c r="N3672" s="53"/>
      <c r="O3672" s="53"/>
      <c r="P3672" s="53"/>
      <c r="Q3672" s="53"/>
      <c r="R3672" s="53"/>
      <c r="S3672" s="53"/>
    </row>
    <row r="3673" spans="1:19" x14ac:dyDescent="0.3">
      <c r="A3673" s="106"/>
      <c r="B3673" s="59"/>
      <c r="C3673" s="137" t="str">
        <f t="shared" si="57"/>
        <v/>
      </c>
      <c r="D3673" s="138" t="str">
        <f>IF(NOT(ISBLANK(B3673)),IF(AND(MONTH(B3673)&gt;=4,MONTH(B3673)&lt;=12,B3673&gt;=DATE(INT(LEFT('Fiscal Year'!$B$2,4)),4,1),B3673&lt;=DATE(INT(CONCATENATE("20",RIGHT('Fiscal Year'!$B$2,2))),3,31)),1,0),"")</f>
        <v/>
      </c>
      <c r="E3673" s="138" t="str">
        <f>IF(NOT(ISBLANK(B3673)),IF(AND(MONTH(B3673)&gt;=1,MONTH(B3673)&lt;=3,B3673&gt;=DATE(INT(LEFT('Fiscal Year'!$B$2,4)),4,1),B3673&lt;=DATE(INT(CONCATENATE("20",RIGHT('Fiscal Year'!$B$2,2))),3,31)),1,0),"")</f>
        <v/>
      </c>
      <c r="F3673" s="139" t="str">
        <f>IF(NOT(ISBLANK(B3673)),IF(B3673&lt;'Fiscal Year'!$B$3,1,0),"")</f>
        <v/>
      </c>
      <c r="G3673" s="10"/>
      <c r="H3673" s="10"/>
      <c r="I3673" s="40"/>
      <c r="J3673" s="40"/>
      <c r="K3673" s="53"/>
      <c r="L3673" s="53"/>
      <c r="M3673" s="53"/>
      <c r="N3673" s="53"/>
      <c r="O3673" s="53"/>
      <c r="P3673" s="53"/>
      <c r="Q3673" s="53"/>
      <c r="R3673" s="53"/>
      <c r="S3673" s="53"/>
    </row>
    <row r="3674" spans="1:19" x14ac:dyDescent="0.3">
      <c r="A3674" s="106"/>
      <c r="B3674" s="59"/>
      <c r="C3674" s="137" t="str">
        <f t="shared" si="57"/>
        <v/>
      </c>
      <c r="D3674" s="138" t="str">
        <f>IF(NOT(ISBLANK(B3674)),IF(AND(MONTH(B3674)&gt;=4,MONTH(B3674)&lt;=12,B3674&gt;=DATE(INT(LEFT('Fiscal Year'!$B$2,4)),4,1),B3674&lt;=DATE(INT(CONCATENATE("20",RIGHT('Fiscal Year'!$B$2,2))),3,31)),1,0),"")</f>
        <v/>
      </c>
      <c r="E3674" s="138" t="str">
        <f>IF(NOT(ISBLANK(B3674)),IF(AND(MONTH(B3674)&gt;=1,MONTH(B3674)&lt;=3,B3674&gt;=DATE(INT(LEFT('Fiscal Year'!$B$2,4)),4,1),B3674&lt;=DATE(INT(CONCATENATE("20",RIGHT('Fiscal Year'!$B$2,2))),3,31)),1,0),"")</f>
        <v/>
      </c>
      <c r="F3674" s="139" t="str">
        <f>IF(NOT(ISBLANK(B3674)),IF(B3674&lt;'Fiscal Year'!$B$3,1,0),"")</f>
        <v/>
      </c>
      <c r="G3674" s="10"/>
      <c r="H3674" s="10"/>
      <c r="I3674" s="40"/>
      <c r="J3674" s="40"/>
      <c r="K3674" s="53"/>
      <c r="L3674" s="53"/>
      <c r="M3674" s="53"/>
      <c r="N3674" s="53"/>
      <c r="O3674" s="53"/>
      <c r="P3674" s="53"/>
      <c r="Q3674" s="53"/>
      <c r="R3674" s="53"/>
      <c r="S3674" s="53"/>
    </row>
    <row r="3675" spans="1:19" x14ac:dyDescent="0.3">
      <c r="A3675" s="106"/>
      <c r="B3675" s="59"/>
      <c r="C3675" s="137" t="str">
        <f t="shared" si="57"/>
        <v/>
      </c>
      <c r="D3675" s="138" t="str">
        <f>IF(NOT(ISBLANK(B3675)),IF(AND(MONTH(B3675)&gt;=4,MONTH(B3675)&lt;=12,B3675&gt;=DATE(INT(LEFT('Fiscal Year'!$B$2,4)),4,1),B3675&lt;=DATE(INT(CONCATENATE("20",RIGHT('Fiscal Year'!$B$2,2))),3,31)),1,0),"")</f>
        <v/>
      </c>
      <c r="E3675" s="138" t="str">
        <f>IF(NOT(ISBLANK(B3675)),IF(AND(MONTH(B3675)&gt;=1,MONTH(B3675)&lt;=3,B3675&gt;=DATE(INT(LEFT('Fiscal Year'!$B$2,4)),4,1),B3675&lt;=DATE(INT(CONCATENATE("20",RIGHT('Fiscal Year'!$B$2,2))),3,31)),1,0),"")</f>
        <v/>
      </c>
      <c r="F3675" s="139" t="str">
        <f>IF(NOT(ISBLANK(B3675)),IF(B3675&lt;'Fiscal Year'!$B$3,1,0),"")</f>
        <v/>
      </c>
      <c r="G3675" s="10"/>
      <c r="H3675" s="10"/>
      <c r="I3675" s="40"/>
      <c r="J3675" s="40"/>
      <c r="K3675" s="53"/>
      <c r="L3675" s="53"/>
      <c r="M3675" s="53"/>
      <c r="N3675" s="53"/>
      <c r="O3675" s="53"/>
      <c r="P3675" s="53"/>
      <c r="Q3675" s="53"/>
      <c r="R3675" s="53"/>
      <c r="S3675" s="53"/>
    </row>
    <row r="3676" spans="1:19" x14ac:dyDescent="0.3">
      <c r="A3676" s="106"/>
      <c r="B3676" s="59"/>
      <c r="C3676" s="137" t="str">
        <f t="shared" si="57"/>
        <v/>
      </c>
      <c r="D3676" s="138" t="str">
        <f>IF(NOT(ISBLANK(B3676)),IF(AND(MONTH(B3676)&gt;=4,MONTH(B3676)&lt;=12,B3676&gt;=DATE(INT(LEFT('Fiscal Year'!$B$2,4)),4,1),B3676&lt;=DATE(INT(CONCATENATE("20",RIGHT('Fiscal Year'!$B$2,2))),3,31)),1,0),"")</f>
        <v/>
      </c>
      <c r="E3676" s="138" t="str">
        <f>IF(NOT(ISBLANK(B3676)),IF(AND(MONTH(B3676)&gt;=1,MONTH(B3676)&lt;=3,B3676&gt;=DATE(INT(LEFT('Fiscal Year'!$B$2,4)),4,1),B3676&lt;=DATE(INT(CONCATENATE("20",RIGHT('Fiscal Year'!$B$2,2))),3,31)),1,0),"")</f>
        <v/>
      </c>
      <c r="F3676" s="139" t="str">
        <f>IF(NOT(ISBLANK(B3676)),IF(B3676&lt;'Fiscal Year'!$B$3,1,0),"")</f>
        <v/>
      </c>
      <c r="G3676" s="10"/>
      <c r="H3676" s="10"/>
      <c r="I3676" s="40"/>
      <c r="J3676" s="40"/>
      <c r="K3676" s="53"/>
      <c r="L3676" s="53"/>
      <c r="M3676" s="53"/>
      <c r="N3676" s="53"/>
      <c r="O3676" s="53"/>
      <c r="P3676" s="53"/>
      <c r="Q3676" s="53"/>
      <c r="R3676" s="53"/>
      <c r="S3676" s="53"/>
    </row>
    <row r="3677" spans="1:19" x14ac:dyDescent="0.3">
      <c r="A3677" s="106"/>
      <c r="B3677" s="59"/>
      <c r="C3677" s="137" t="str">
        <f t="shared" si="57"/>
        <v/>
      </c>
      <c r="D3677" s="138" t="str">
        <f>IF(NOT(ISBLANK(B3677)),IF(AND(MONTH(B3677)&gt;=4,MONTH(B3677)&lt;=12,B3677&gt;=DATE(INT(LEFT('Fiscal Year'!$B$2,4)),4,1),B3677&lt;=DATE(INT(CONCATENATE("20",RIGHT('Fiscal Year'!$B$2,2))),3,31)),1,0),"")</f>
        <v/>
      </c>
      <c r="E3677" s="138" t="str">
        <f>IF(NOT(ISBLANK(B3677)),IF(AND(MONTH(B3677)&gt;=1,MONTH(B3677)&lt;=3,B3677&gt;=DATE(INT(LEFT('Fiscal Year'!$B$2,4)),4,1),B3677&lt;=DATE(INT(CONCATENATE("20",RIGHT('Fiscal Year'!$B$2,2))),3,31)),1,0),"")</f>
        <v/>
      </c>
      <c r="F3677" s="139" t="str">
        <f>IF(NOT(ISBLANK(B3677)),IF(B3677&lt;'Fiscal Year'!$B$3,1,0),"")</f>
        <v/>
      </c>
      <c r="G3677" s="10"/>
      <c r="H3677" s="10"/>
      <c r="I3677" s="40"/>
      <c r="J3677" s="40"/>
      <c r="K3677" s="53"/>
      <c r="L3677" s="53"/>
      <c r="M3677" s="53"/>
      <c r="N3677" s="53"/>
      <c r="O3677" s="53"/>
      <c r="P3677" s="53"/>
      <c r="Q3677" s="53"/>
      <c r="R3677" s="53"/>
      <c r="S3677" s="53"/>
    </row>
    <row r="3678" spans="1:19" x14ac:dyDescent="0.3">
      <c r="A3678" s="106"/>
      <c r="B3678" s="59"/>
      <c r="C3678" s="137" t="str">
        <f t="shared" si="57"/>
        <v/>
      </c>
      <c r="D3678" s="138" t="str">
        <f>IF(NOT(ISBLANK(B3678)),IF(AND(MONTH(B3678)&gt;=4,MONTH(B3678)&lt;=12,B3678&gt;=DATE(INT(LEFT('Fiscal Year'!$B$2,4)),4,1),B3678&lt;=DATE(INT(CONCATENATE("20",RIGHT('Fiscal Year'!$B$2,2))),3,31)),1,0),"")</f>
        <v/>
      </c>
      <c r="E3678" s="138" t="str">
        <f>IF(NOT(ISBLANK(B3678)),IF(AND(MONTH(B3678)&gt;=1,MONTH(B3678)&lt;=3,B3678&gt;=DATE(INT(LEFT('Fiscal Year'!$B$2,4)),4,1),B3678&lt;=DATE(INT(CONCATENATE("20",RIGHT('Fiscal Year'!$B$2,2))),3,31)),1,0),"")</f>
        <v/>
      </c>
      <c r="F3678" s="139" t="str">
        <f>IF(NOT(ISBLANK(B3678)),IF(B3678&lt;'Fiscal Year'!$B$3,1,0),"")</f>
        <v/>
      </c>
      <c r="G3678" s="10"/>
      <c r="H3678" s="10"/>
      <c r="I3678" s="40"/>
      <c r="J3678" s="40"/>
      <c r="K3678" s="53"/>
      <c r="L3678" s="53"/>
      <c r="M3678" s="53"/>
      <c r="N3678" s="53"/>
      <c r="O3678" s="53"/>
      <c r="P3678" s="53"/>
      <c r="Q3678" s="53"/>
      <c r="R3678" s="53"/>
      <c r="S3678" s="53"/>
    </row>
    <row r="3679" spans="1:19" x14ac:dyDescent="0.3">
      <c r="A3679" s="106"/>
      <c r="B3679" s="59"/>
      <c r="C3679" s="137" t="str">
        <f t="shared" si="57"/>
        <v/>
      </c>
      <c r="D3679" s="138" t="str">
        <f>IF(NOT(ISBLANK(B3679)),IF(AND(MONTH(B3679)&gt;=4,MONTH(B3679)&lt;=12,B3679&gt;=DATE(INT(LEFT('Fiscal Year'!$B$2,4)),4,1),B3679&lt;=DATE(INT(CONCATENATE("20",RIGHT('Fiscal Year'!$B$2,2))),3,31)),1,0),"")</f>
        <v/>
      </c>
      <c r="E3679" s="138" t="str">
        <f>IF(NOT(ISBLANK(B3679)),IF(AND(MONTH(B3679)&gt;=1,MONTH(B3679)&lt;=3,B3679&gt;=DATE(INT(LEFT('Fiscal Year'!$B$2,4)),4,1),B3679&lt;=DATE(INT(CONCATENATE("20",RIGHT('Fiscal Year'!$B$2,2))),3,31)),1,0),"")</f>
        <v/>
      </c>
      <c r="F3679" s="139" t="str">
        <f>IF(NOT(ISBLANK(B3679)),IF(B3679&lt;'Fiscal Year'!$B$3,1,0),"")</f>
        <v/>
      </c>
      <c r="G3679" s="10"/>
      <c r="H3679" s="10"/>
      <c r="I3679" s="40"/>
      <c r="J3679" s="40"/>
      <c r="K3679" s="53"/>
      <c r="L3679" s="53"/>
      <c r="M3679" s="53"/>
      <c r="N3679" s="53"/>
      <c r="O3679" s="53"/>
      <c r="P3679" s="53"/>
      <c r="Q3679" s="53"/>
      <c r="R3679" s="53"/>
      <c r="S3679" s="53"/>
    </row>
    <row r="3680" spans="1:19" x14ac:dyDescent="0.3">
      <c r="A3680" s="106"/>
      <c r="B3680" s="59"/>
      <c r="C3680" s="137" t="str">
        <f t="shared" si="57"/>
        <v/>
      </c>
      <c r="D3680" s="138" t="str">
        <f>IF(NOT(ISBLANK(B3680)),IF(AND(MONTH(B3680)&gt;=4,MONTH(B3680)&lt;=12,B3680&gt;=DATE(INT(LEFT('Fiscal Year'!$B$2,4)),4,1),B3680&lt;=DATE(INT(CONCATENATE("20",RIGHT('Fiscal Year'!$B$2,2))),3,31)),1,0),"")</f>
        <v/>
      </c>
      <c r="E3680" s="138" t="str">
        <f>IF(NOT(ISBLANK(B3680)),IF(AND(MONTH(B3680)&gt;=1,MONTH(B3680)&lt;=3,B3680&gt;=DATE(INT(LEFT('Fiscal Year'!$B$2,4)),4,1),B3680&lt;=DATE(INT(CONCATENATE("20",RIGHT('Fiscal Year'!$B$2,2))),3,31)),1,0),"")</f>
        <v/>
      </c>
      <c r="F3680" s="139" t="str">
        <f>IF(NOT(ISBLANK(B3680)),IF(B3680&lt;'Fiscal Year'!$B$3,1,0),"")</f>
        <v/>
      </c>
      <c r="G3680" s="10"/>
      <c r="H3680" s="10"/>
      <c r="I3680" s="40"/>
      <c r="J3680" s="40"/>
      <c r="K3680" s="53"/>
      <c r="L3680" s="53"/>
      <c r="M3680" s="53"/>
      <c r="N3680" s="53"/>
      <c r="O3680" s="53"/>
      <c r="P3680" s="53"/>
      <c r="Q3680" s="53"/>
      <c r="R3680" s="53"/>
      <c r="S3680" s="53"/>
    </row>
    <row r="3681" spans="1:19" x14ac:dyDescent="0.3">
      <c r="A3681" s="106"/>
      <c r="B3681" s="59"/>
      <c r="C3681" s="137" t="str">
        <f t="shared" si="57"/>
        <v/>
      </c>
      <c r="D3681" s="138" t="str">
        <f>IF(NOT(ISBLANK(B3681)),IF(AND(MONTH(B3681)&gt;=4,MONTH(B3681)&lt;=12,B3681&gt;=DATE(INT(LEFT('Fiscal Year'!$B$2,4)),4,1),B3681&lt;=DATE(INT(CONCATENATE("20",RIGHT('Fiscal Year'!$B$2,2))),3,31)),1,0),"")</f>
        <v/>
      </c>
      <c r="E3681" s="138" t="str">
        <f>IF(NOT(ISBLANK(B3681)),IF(AND(MONTH(B3681)&gt;=1,MONTH(B3681)&lt;=3,B3681&gt;=DATE(INT(LEFT('Fiscal Year'!$B$2,4)),4,1),B3681&lt;=DATE(INT(CONCATENATE("20",RIGHT('Fiscal Year'!$B$2,2))),3,31)),1,0),"")</f>
        <v/>
      </c>
      <c r="F3681" s="139" t="str">
        <f>IF(NOT(ISBLANK(B3681)),IF(B3681&lt;'Fiscal Year'!$B$3,1,0),"")</f>
        <v/>
      </c>
      <c r="G3681" s="10"/>
      <c r="H3681" s="10"/>
      <c r="I3681" s="40"/>
      <c r="J3681" s="40"/>
      <c r="K3681" s="53"/>
      <c r="L3681" s="53"/>
      <c r="M3681" s="53"/>
      <c r="N3681" s="53"/>
      <c r="O3681" s="53"/>
      <c r="P3681" s="53"/>
      <c r="Q3681" s="53"/>
      <c r="R3681" s="53"/>
      <c r="S3681" s="53"/>
    </row>
    <row r="3682" spans="1:19" x14ac:dyDescent="0.3">
      <c r="A3682" s="106"/>
      <c r="B3682" s="59"/>
      <c r="C3682" s="137" t="str">
        <f t="shared" si="57"/>
        <v/>
      </c>
      <c r="D3682" s="138" t="str">
        <f>IF(NOT(ISBLANK(B3682)),IF(AND(MONTH(B3682)&gt;=4,MONTH(B3682)&lt;=12,B3682&gt;=DATE(INT(LEFT('Fiscal Year'!$B$2,4)),4,1),B3682&lt;=DATE(INT(CONCATENATE("20",RIGHT('Fiscal Year'!$B$2,2))),3,31)),1,0),"")</f>
        <v/>
      </c>
      <c r="E3682" s="138" t="str">
        <f>IF(NOT(ISBLANK(B3682)),IF(AND(MONTH(B3682)&gt;=1,MONTH(B3682)&lt;=3,B3682&gt;=DATE(INT(LEFT('Fiscal Year'!$B$2,4)),4,1),B3682&lt;=DATE(INT(CONCATENATE("20",RIGHT('Fiscal Year'!$B$2,2))),3,31)),1,0),"")</f>
        <v/>
      </c>
      <c r="F3682" s="139" t="str">
        <f>IF(NOT(ISBLANK(B3682)),IF(B3682&lt;'Fiscal Year'!$B$3,1,0),"")</f>
        <v/>
      </c>
      <c r="G3682" s="10"/>
      <c r="H3682" s="10"/>
      <c r="I3682" s="40"/>
      <c r="J3682" s="40"/>
      <c r="K3682" s="53"/>
      <c r="L3682" s="53"/>
      <c r="M3682" s="53"/>
      <c r="N3682" s="53"/>
      <c r="O3682" s="53"/>
      <c r="P3682" s="53"/>
      <c r="Q3682" s="53"/>
      <c r="R3682" s="53"/>
      <c r="S3682" s="53"/>
    </row>
    <row r="3683" spans="1:19" x14ac:dyDescent="0.3">
      <c r="A3683" s="106"/>
      <c r="B3683" s="59"/>
      <c r="C3683" s="137" t="str">
        <f t="shared" si="57"/>
        <v/>
      </c>
      <c r="D3683" s="138" t="str">
        <f>IF(NOT(ISBLANK(B3683)),IF(AND(MONTH(B3683)&gt;=4,MONTH(B3683)&lt;=12,B3683&gt;=DATE(INT(LEFT('Fiscal Year'!$B$2,4)),4,1),B3683&lt;=DATE(INT(CONCATENATE("20",RIGHT('Fiscal Year'!$B$2,2))),3,31)),1,0),"")</f>
        <v/>
      </c>
      <c r="E3683" s="138" t="str">
        <f>IF(NOT(ISBLANK(B3683)),IF(AND(MONTH(B3683)&gt;=1,MONTH(B3683)&lt;=3,B3683&gt;=DATE(INT(LEFT('Fiscal Year'!$B$2,4)),4,1),B3683&lt;=DATE(INT(CONCATENATE("20",RIGHT('Fiscal Year'!$B$2,2))),3,31)),1,0),"")</f>
        <v/>
      </c>
      <c r="F3683" s="139" t="str">
        <f>IF(NOT(ISBLANK(B3683)),IF(B3683&lt;'Fiscal Year'!$B$3,1,0),"")</f>
        <v/>
      </c>
      <c r="G3683" s="10"/>
      <c r="H3683" s="10"/>
      <c r="I3683" s="40"/>
      <c r="J3683" s="40"/>
      <c r="K3683" s="53"/>
      <c r="L3683" s="53"/>
      <c r="M3683" s="53"/>
      <c r="N3683" s="53"/>
      <c r="O3683" s="53"/>
      <c r="P3683" s="53"/>
      <c r="Q3683" s="53"/>
      <c r="R3683" s="53"/>
      <c r="S3683" s="53"/>
    </row>
    <row r="3684" spans="1:19" x14ac:dyDescent="0.3">
      <c r="A3684" s="106"/>
      <c r="B3684" s="59"/>
      <c r="C3684" s="137" t="str">
        <f t="shared" si="57"/>
        <v/>
      </c>
      <c r="D3684" s="138" t="str">
        <f>IF(NOT(ISBLANK(B3684)),IF(AND(MONTH(B3684)&gt;=4,MONTH(B3684)&lt;=12,B3684&gt;=DATE(INT(LEFT('Fiscal Year'!$B$2,4)),4,1),B3684&lt;=DATE(INT(CONCATENATE("20",RIGHT('Fiscal Year'!$B$2,2))),3,31)),1,0),"")</f>
        <v/>
      </c>
      <c r="E3684" s="138" t="str">
        <f>IF(NOT(ISBLANK(B3684)),IF(AND(MONTH(B3684)&gt;=1,MONTH(B3684)&lt;=3,B3684&gt;=DATE(INT(LEFT('Fiscal Year'!$B$2,4)),4,1),B3684&lt;=DATE(INT(CONCATENATE("20",RIGHT('Fiscal Year'!$B$2,2))),3,31)),1,0),"")</f>
        <v/>
      </c>
      <c r="F3684" s="139" t="str">
        <f>IF(NOT(ISBLANK(B3684)),IF(B3684&lt;'Fiscal Year'!$B$3,1,0),"")</f>
        <v/>
      </c>
      <c r="G3684" s="10"/>
      <c r="H3684" s="10"/>
      <c r="I3684" s="40"/>
      <c r="J3684" s="40"/>
      <c r="K3684" s="53"/>
      <c r="L3684" s="53"/>
      <c r="M3684" s="53"/>
      <c r="N3684" s="53"/>
      <c r="O3684" s="53"/>
      <c r="P3684" s="53"/>
      <c r="Q3684" s="53"/>
      <c r="R3684" s="53"/>
      <c r="S3684" s="53"/>
    </row>
    <row r="3685" spans="1:19" x14ac:dyDescent="0.3">
      <c r="A3685" s="106"/>
      <c r="B3685" s="59"/>
      <c r="C3685" s="137" t="str">
        <f t="shared" si="57"/>
        <v/>
      </c>
      <c r="D3685" s="138" t="str">
        <f>IF(NOT(ISBLANK(B3685)),IF(AND(MONTH(B3685)&gt;=4,MONTH(B3685)&lt;=12,B3685&gt;=DATE(INT(LEFT('Fiscal Year'!$B$2,4)),4,1),B3685&lt;=DATE(INT(CONCATENATE("20",RIGHT('Fiscal Year'!$B$2,2))),3,31)),1,0),"")</f>
        <v/>
      </c>
      <c r="E3685" s="138" t="str">
        <f>IF(NOT(ISBLANK(B3685)),IF(AND(MONTH(B3685)&gt;=1,MONTH(B3685)&lt;=3,B3685&gt;=DATE(INT(LEFT('Fiscal Year'!$B$2,4)),4,1),B3685&lt;=DATE(INT(CONCATENATE("20",RIGHT('Fiscal Year'!$B$2,2))),3,31)),1,0),"")</f>
        <v/>
      </c>
      <c r="F3685" s="139" t="str">
        <f>IF(NOT(ISBLANK(B3685)),IF(B3685&lt;'Fiscal Year'!$B$3,1,0),"")</f>
        <v/>
      </c>
      <c r="G3685" s="10"/>
      <c r="H3685" s="10"/>
      <c r="I3685" s="40"/>
      <c r="J3685" s="40"/>
      <c r="K3685" s="53"/>
      <c r="L3685" s="53"/>
      <c r="M3685" s="53"/>
      <c r="N3685" s="53"/>
      <c r="O3685" s="53"/>
      <c r="P3685" s="53"/>
      <c r="Q3685" s="53"/>
      <c r="R3685" s="53"/>
      <c r="S3685" s="53"/>
    </row>
    <row r="3686" spans="1:19" x14ac:dyDescent="0.3">
      <c r="A3686" s="106"/>
      <c r="B3686" s="59"/>
      <c r="C3686" s="137" t="str">
        <f t="shared" si="57"/>
        <v/>
      </c>
      <c r="D3686" s="138" t="str">
        <f>IF(NOT(ISBLANK(B3686)),IF(AND(MONTH(B3686)&gt;=4,MONTH(B3686)&lt;=12,B3686&gt;=DATE(INT(LEFT('Fiscal Year'!$B$2,4)),4,1),B3686&lt;=DATE(INT(CONCATENATE("20",RIGHT('Fiscal Year'!$B$2,2))),3,31)),1,0),"")</f>
        <v/>
      </c>
      <c r="E3686" s="138" t="str">
        <f>IF(NOT(ISBLANK(B3686)),IF(AND(MONTH(B3686)&gt;=1,MONTH(B3686)&lt;=3,B3686&gt;=DATE(INT(LEFT('Fiscal Year'!$B$2,4)),4,1),B3686&lt;=DATE(INT(CONCATENATE("20",RIGHT('Fiscal Year'!$B$2,2))),3,31)),1,0),"")</f>
        <v/>
      </c>
      <c r="F3686" s="139" t="str">
        <f>IF(NOT(ISBLANK(B3686)),IF(B3686&lt;'Fiscal Year'!$B$3,1,0),"")</f>
        <v/>
      </c>
      <c r="G3686" s="10"/>
      <c r="H3686" s="10"/>
      <c r="I3686" s="40"/>
      <c r="J3686" s="40"/>
      <c r="K3686" s="53"/>
      <c r="L3686" s="53"/>
      <c r="M3686" s="53"/>
      <c r="N3686" s="53"/>
      <c r="O3686" s="53"/>
      <c r="P3686" s="53"/>
      <c r="Q3686" s="53"/>
      <c r="R3686" s="53"/>
      <c r="S3686" s="53"/>
    </row>
    <row r="3687" spans="1:19" x14ac:dyDescent="0.3">
      <c r="A3687" s="106"/>
      <c r="B3687" s="59"/>
      <c r="C3687" s="137" t="str">
        <f t="shared" si="57"/>
        <v/>
      </c>
      <c r="D3687" s="138" t="str">
        <f>IF(NOT(ISBLANK(B3687)),IF(AND(MONTH(B3687)&gt;=4,MONTH(B3687)&lt;=12,B3687&gt;=DATE(INT(LEFT('Fiscal Year'!$B$2,4)),4,1),B3687&lt;=DATE(INT(CONCATENATE("20",RIGHT('Fiscal Year'!$B$2,2))),3,31)),1,0),"")</f>
        <v/>
      </c>
      <c r="E3687" s="138" t="str">
        <f>IF(NOT(ISBLANK(B3687)),IF(AND(MONTH(B3687)&gt;=1,MONTH(B3687)&lt;=3,B3687&gt;=DATE(INT(LEFT('Fiscal Year'!$B$2,4)),4,1),B3687&lt;=DATE(INT(CONCATENATE("20",RIGHT('Fiscal Year'!$B$2,2))),3,31)),1,0),"")</f>
        <v/>
      </c>
      <c r="F3687" s="139" t="str">
        <f>IF(NOT(ISBLANK(B3687)),IF(B3687&lt;'Fiscal Year'!$B$3,1,0),"")</f>
        <v/>
      </c>
      <c r="G3687" s="10"/>
      <c r="H3687" s="10"/>
      <c r="I3687" s="40"/>
      <c r="J3687" s="40"/>
      <c r="K3687" s="53"/>
      <c r="L3687" s="53"/>
      <c r="M3687" s="53"/>
      <c r="N3687" s="53"/>
      <c r="O3687" s="53"/>
      <c r="P3687" s="53"/>
      <c r="Q3687" s="53"/>
      <c r="R3687" s="53"/>
      <c r="S3687" s="53"/>
    </row>
    <row r="3688" spans="1:19" x14ac:dyDescent="0.3">
      <c r="A3688" s="106"/>
      <c r="B3688" s="59"/>
      <c r="C3688" s="137" t="str">
        <f t="shared" si="57"/>
        <v/>
      </c>
      <c r="D3688" s="138" t="str">
        <f>IF(NOT(ISBLANK(B3688)),IF(AND(MONTH(B3688)&gt;=4,MONTH(B3688)&lt;=12,B3688&gt;=DATE(INT(LEFT('Fiscal Year'!$B$2,4)),4,1),B3688&lt;=DATE(INT(CONCATENATE("20",RIGHT('Fiscal Year'!$B$2,2))),3,31)),1,0),"")</f>
        <v/>
      </c>
      <c r="E3688" s="138" t="str">
        <f>IF(NOT(ISBLANK(B3688)),IF(AND(MONTH(B3688)&gt;=1,MONTH(B3688)&lt;=3,B3688&gt;=DATE(INT(LEFT('Fiscal Year'!$B$2,4)),4,1),B3688&lt;=DATE(INT(CONCATENATE("20",RIGHT('Fiscal Year'!$B$2,2))),3,31)),1,0),"")</f>
        <v/>
      </c>
      <c r="F3688" s="139" t="str">
        <f>IF(NOT(ISBLANK(B3688)),IF(B3688&lt;'Fiscal Year'!$B$3,1,0),"")</f>
        <v/>
      </c>
      <c r="G3688" s="10"/>
      <c r="H3688" s="10"/>
      <c r="I3688" s="40"/>
      <c r="J3688" s="40"/>
      <c r="K3688" s="53"/>
      <c r="L3688" s="53"/>
      <c r="M3688" s="53"/>
      <c r="N3688" s="53"/>
      <c r="O3688" s="53"/>
      <c r="P3688" s="53"/>
      <c r="Q3688" s="53"/>
      <c r="R3688" s="53"/>
      <c r="S3688" s="53"/>
    </row>
    <row r="3689" spans="1:19" x14ac:dyDescent="0.3">
      <c r="A3689" s="106"/>
      <c r="B3689" s="59"/>
      <c r="C3689" s="137" t="str">
        <f t="shared" si="57"/>
        <v/>
      </c>
      <c r="D3689" s="138" t="str">
        <f>IF(NOT(ISBLANK(B3689)),IF(AND(MONTH(B3689)&gt;=4,MONTH(B3689)&lt;=12,B3689&gt;=DATE(INT(LEFT('Fiscal Year'!$B$2,4)),4,1),B3689&lt;=DATE(INT(CONCATENATE("20",RIGHT('Fiscal Year'!$B$2,2))),3,31)),1,0),"")</f>
        <v/>
      </c>
      <c r="E3689" s="138" t="str">
        <f>IF(NOT(ISBLANK(B3689)),IF(AND(MONTH(B3689)&gt;=1,MONTH(B3689)&lt;=3,B3689&gt;=DATE(INT(LEFT('Fiscal Year'!$B$2,4)),4,1),B3689&lt;=DATE(INT(CONCATENATE("20",RIGHT('Fiscal Year'!$B$2,2))),3,31)),1,0),"")</f>
        <v/>
      </c>
      <c r="F3689" s="139" t="str">
        <f>IF(NOT(ISBLANK(B3689)),IF(B3689&lt;'Fiscal Year'!$B$3,1,0),"")</f>
        <v/>
      </c>
      <c r="G3689" s="10"/>
      <c r="H3689" s="10"/>
      <c r="I3689" s="40"/>
      <c r="J3689" s="40"/>
      <c r="K3689" s="53"/>
      <c r="L3689" s="53"/>
      <c r="M3689" s="53"/>
      <c r="N3689" s="53"/>
      <c r="O3689" s="53"/>
      <c r="P3689" s="53"/>
      <c r="Q3689" s="53"/>
      <c r="R3689" s="53"/>
      <c r="S3689" s="53"/>
    </row>
    <row r="3690" spans="1:19" x14ac:dyDescent="0.3">
      <c r="A3690" s="106"/>
      <c r="B3690" s="59"/>
      <c r="C3690" s="137" t="str">
        <f t="shared" si="57"/>
        <v/>
      </c>
      <c r="D3690" s="138" t="str">
        <f>IF(NOT(ISBLANK(B3690)),IF(AND(MONTH(B3690)&gt;=4,MONTH(B3690)&lt;=12,B3690&gt;=DATE(INT(LEFT('Fiscal Year'!$B$2,4)),4,1),B3690&lt;=DATE(INT(CONCATENATE("20",RIGHT('Fiscal Year'!$B$2,2))),3,31)),1,0),"")</f>
        <v/>
      </c>
      <c r="E3690" s="138" t="str">
        <f>IF(NOT(ISBLANK(B3690)),IF(AND(MONTH(B3690)&gt;=1,MONTH(B3690)&lt;=3,B3690&gt;=DATE(INT(LEFT('Fiscal Year'!$B$2,4)),4,1),B3690&lt;=DATE(INT(CONCATENATE("20",RIGHT('Fiscal Year'!$B$2,2))),3,31)),1,0),"")</f>
        <v/>
      </c>
      <c r="F3690" s="139" t="str">
        <f>IF(NOT(ISBLANK(B3690)),IF(B3690&lt;'Fiscal Year'!$B$3,1,0),"")</f>
        <v/>
      </c>
      <c r="G3690" s="10"/>
      <c r="H3690" s="10"/>
      <c r="I3690" s="40"/>
      <c r="J3690" s="40"/>
      <c r="K3690" s="53"/>
      <c r="L3690" s="53"/>
      <c r="M3690" s="53"/>
      <c r="N3690" s="53"/>
      <c r="O3690" s="53"/>
      <c r="P3690" s="53"/>
      <c r="Q3690" s="53"/>
      <c r="R3690" s="53"/>
      <c r="S3690" s="53"/>
    </row>
    <row r="3691" spans="1:19" x14ac:dyDescent="0.3">
      <c r="A3691" s="106"/>
      <c r="B3691" s="59"/>
      <c r="C3691" s="137" t="str">
        <f t="shared" si="57"/>
        <v/>
      </c>
      <c r="D3691" s="138" t="str">
        <f>IF(NOT(ISBLANK(B3691)),IF(AND(MONTH(B3691)&gt;=4,MONTH(B3691)&lt;=12,B3691&gt;=DATE(INT(LEFT('Fiscal Year'!$B$2,4)),4,1),B3691&lt;=DATE(INT(CONCATENATE("20",RIGHT('Fiscal Year'!$B$2,2))),3,31)),1,0),"")</f>
        <v/>
      </c>
      <c r="E3691" s="138" t="str">
        <f>IF(NOT(ISBLANK(B3691)),IF(AND(MONTH(B3691)&gt;=1,MONTH(B3691)&lt;=3,B3691&gt;=DATE(INT(LEFT('Fiscal Year'!$B$2,4)),4,1),B3691&lt;=DATE(INT(CONCATENATE("20",RIGHT('Fiscal Year'!$B$2,2))),3,31)),1,0),"")</f>
        <v/>
      </c>
      <c r="F3691" s="139" t="str">
        <f>IF(NOT(ISBLANK(B3691)),IF(B3691&lt;'Fiscal Year'!$B$3,1,0),"")</f>
        <v/>
      </c>
      <c r="G3691" s="10"/>
      <c r="H3691" s="10"/>
      <c r="I3691" s="40"/>
      <c r="J3691" s="40"/>
      <c r="K3691" s="53"/>
      <c r="L3691" s="53"/>
      <c r="M3691" s="53"/>
      <c r="N3691" s="53"/>
      <c r="O3691" s="53"/>
      <c r="P3691" s="53"/>
      <c r="Q3691" s="53"/>
      <c r="R3691" s="53"/>
      <c r="S3691" s="53"/>
    </row>
    <row r="3692" spans="1:19" x14ac:dyDescent="0.3">
      <c r="A3692" s="106"/>
      <c r="B3692" s="59"/>
      <c r="C3692" s="137" t="str">
        <f t="shared" si="57"/>
        <v/>
      </c>
      <c r="D3692" s="138" t="str">
        <f>IF(NOT(ISBLANK(B3692)),IF(AND(MONTH(B3692)&gt;=4,MONTH(B3692)&lt;=12,B3692&gt;=DATE(INT(LEFT('Fiscal Year'!$B$2,4)),4,1),B3692&lt;=DATE(INT(CONCATENATE("20",RIGHT('Fiscal Year'!$B$2,2))),3,31)),1,0),"")</f>
        <v/>
      </c>
      <c r="E3692" s="138" t="str">
        <f>IF(NOT(ISBLANK(B3692)),IF(AND(MONTH(B3692)&gt;=1,MONTH(B3692)&lt;=3,B3692&gt;=DATE(INT(LEFT('Fiscal Year'!$B$2,4)),4,1),B3692&lt;=DATE(INT(CONCATENATE("20",RIGHT('Fiscal Year'!$B$2,2))),3,31)),1,0),"")</f>
        <v/>
      </c>
      <c r="F3692" s="139" t="str">
        <f>IF(NOT(ISBLANK(B3692)),IF(B3692&lt;'Fiscal Year'!$B$3,1,0),"")</f>
        <v/>
      </c>
      <c r="G3692" s="10"/>
      <c r="H3692" s="10"/>
      <c r="I3692" s="40"/>
      <c r="J3692" s="40"/>
      <c r="K3692" s="53"/>
      <c r="L3692" s="53"/>
      <c r="M3692" s="53"/>
      <c r="N3692" s="53"/>
      <c r="O3692" s="53"/>
      <c r="P3692" s="53"/>
      <c r="Q3692" s="53"/>
      <c r="R3692" s="53"/>
      <c r="S3692" s="53"/>
    </row>
    <row r="3693" spans="1:19" x14ac:dyDescent="0.3">
      <c r="A3693" s="106"/>
      <c r="B3693" s="59"/>
      <c r="C3693" s="137" t="str">
        <f t="shared" si="57"/>
        <v/>
      </c>
      <c r="D3693" s="138" t="str">
        <f>IF(NOT(ISBLANK(B3693)),IF(AND(MONTH(B3693)&gt;=4,MONTH(B3693)&lt;=12,B3693&gt;=DATE(INT(LEFT('Fiscal Year'!$B$2,4)),4,1),B3693&lt;=DATE(INT(CONCATENATE("20",RIGHT('Fiscal Year'!$B$2,2))),3,31)),1,0),"")</f>
        <v/>
      </c>
      <c r="E3693" s="138" t="str">
        <f>IF(NOT(ISBLANK(B3693)),IF(AND(MONTH(B3693)&gt;=1,MONTH(B3693)&lt;=3,B3693&gt;=DATE(INT(LEFT('Fiscal Year'!$B$2,4)),4,1),B3693&lt;=DATE(INT(CONCATENATE("20",RIGHT('Fiscal Year'!$B$2,2))),3,31)),1,0),"")</f>
        <v/>
      </c>
      <c r="F3693" s="139" t="str">
        <f>IF(NOT(ISBLANK(B3693)),IF(B3693&lt;'Fiscal Year'!$B$3,1,0),"")</f>
        <v/>
      </c>
      <c r="G3693" s="10"/>
      <c r="H3693" s="10"/>
      <c r="I3693" s="40"/>
      <c r="J3693" s="40"/>
      <c r="K3693" s="53"/>
      <c r="L3693" s="53"/>
      <c r="M3693" s="53"/>
      <c r="N3693" s="53"/>
      <c r="O3693" s="53"/>
      <c r="P3693" s="53"/>
      <c r="Q3693" s="53"/>
      <c r="R3693" s="53"/>
      <c r="S3693" s="53"/>
    </row>
    <row r="3694" spans="1:19" x14ac:dyDescent="0.3">
      <c r="A3694" s="106"/>
      <c r="B3694" s="59"/>
      <c r="C3694" s="137" t="str">
        <f t="shared" si="57"/>
        <v/>
      </c>
      <c r="D3694" s="138" t="str">
        <f>IF(NOT(ISBLANK(B3694)),IF(AND(MONTH(B3694)&gt;=4,MONTH(B3694)&lt;=12,B3694&gt;=DATE(INT(LEFT('Fiscal Year'!$B$2,4)),4,1),B3694&lt;=DATE(INT(CONCATENATE("20",RIGHT('Fiscal Year'!$B$2,2))),3,31)),1,0),"")</f>
        <v/>
      </c>
      <c r="E3694" s="138" t="str">
        <f>IF(NOT(ISBLANK(B3694)),IF(AND(MONTH(B3694)&gt;=1,MONTH(B3694)&lt;=3,B3694&gt;=DATE(INT(LEFT('Fiscal Year'!$B$2,4)),4,1),B3694&lt;=DATE(INT(CONCATENATE("20",RIGHT('Fiscal Year'!$B$2,2))),3,31)),1,0),"")</f>
        <v/>
      </c>
      <c r="F3694" s="139" t="str">
        <f>IF(NOT(ISBLANK(B3694)),IF(B3694&lt;'Fiscal Year'!$B$3,1,0),"")</f>
        <v/>
      </c>
      <c r="G3694" s="10"/>
      <c r="H3694" s="10"/>
      <c r="I3694" s="40"/>
      <c r="J3694" s="40"/>
      <c r="K3694" s="53"/>
      <c r="L3694" s="53"/>
      <c r="M3694" s="53"/>
      <c r="N3694" s="53"/>
      <c r="O3694" s="53"/>
      <c r="P3694" s="53"/>
      <c r="Q3694" s="53"/>
      <c r="R3694" s="53"/>
      <c r="S3694" s="53"/>
    </row>
    <row r="3695" spans="1:19" x14ac:dyDescent="0.3">
      <c r="A3695" s="106"/>
      <c r="B3695" s="59"/>
      <c r="C3695" s="137" t="str">
        <f t="shared" si="57"/>
        <v/>
      </c>
      <c r="D3695" s="138" t="str">
        <f>IF(NOT(ISBLANK(B3695)),IF(AND(MONTH(B3695)&gt;=4,MONTH(B3695)&lt;=12,B3695&gt;=DATE(INT(LEFT('Fiscal Year'!$B$2,4)),4,1),B3695&lt;=DATE(INT(CONCATENATE("20",RIGHT('Fiscal Year'!$B$2,2))),3,31)),1,0),"")</f>
        <v/>
      </c>
      <c r="E3695" s="138" t="str">
        <f>IF(NOT(ISBLANK(B3695)),IF(AND(MONTH(B3695)&gt;=1,MONTH(B3695)&lt;=3,B3695&gt;=DATE(INT(LEFT('Fiscal Year'!$B$2,4)),4,1),B3695&lt;=DATE(INT(CONCATENATE("20",RIGHT('Fiscal Year'!$B$2,2))),3,31)),1,0),"")</f>
        <v/>
      </c>
      <c r="F3695" s="139" t="str">
        <f>IF(NOT(ISBLANK(B3695)),IF(B3695&lt;'Fiscal Year'!$B$3,1,0),"")</f>
        <v/>
      </c>
      <c r="G3695" s="10"/>
      <c r="H3695" s="10"/>
      <c r="I3695" s="40"/>
      <c r="J3695" s="40"/>
      <c r="K3695" s="53"/>
      <c r="L3695" s="53"/>
      <c r="M3695" s="53"/>
      <c r="N3695" s="53"/>
      <c r="O3695" s="53"/>
      <c r="P3695" s="53"/>
      <c r="Q3695" s="53"/>
      <c r="R3695" s="53"/>
      <c r="S3695" s="53"/>
    </row>
    <row r="3696" spans="1:19" x14ac:dyDescent="0.3">
      <c r="A3696" s="106"/>
      <c r="B3696" s="59"/>
      <c r="C3696" s="137" t="str">
        <f t="shared" si="57"/>
        <v/>
      </c>
      <c r="D3696" s="138" t="str">
        <f>IF(NOT(ISBLANK(B3696)),IF(AND(MONTH(B3696)&gt;=4,MONTH(B3696)&lt;=12,B3696&gt;=DATE(INT(LEFT('Fiscal Year'!$B$2,4)),4,1),B3696&lt;=DATE(INT(CONCATENATE("20",RIGHT('Fiscal Year'!$B$2,2))),3,31)),1,0),"")</f>
        <v/>
      </c>
      <c r="E3696" s="138" t="str">
        <f>IF(NOT(ISBLANK(B3696)),IF(AND(MONTH(B3696)&gt;=1,MONTH(B3696)&lt;=3,B3696&gt;=DATE(INT(LEFT('Fiscal Year'!$B$2,4)),4,1),B3696&lt;=DATE(INT(CONCATENATE("20",RIGHT('Fiscal Year'!$B$2,2))),3,31)),1,0),"")</f>
        <v/>
      </c>
      <c r="F3696" s="139" t="str">
        <f>IF(NOT(ISBLANK(B3696)),IF(B3696&lt;'Fiscal Year'!$B$3,1,0),"")</f>
        <v/>
      </c>
      <c r="G3696" s="10"/>
      <c r="H3696" s="10"/>
      <c r="I3696" s="40"/>
      <c r="J3696" s="40"/>
      <c r="K3696" s="53"/>
      <c r="L3696" s="53"/>
      <c r="M3696" s="53"/>
      <c r="N3696" s="53"/>
      <c r="O3696" s="53"/>
      <c r="P3696" s="53"/>
      <c r="Q3696" s="53"/>
      <c r="R3696" s="53"/>
      <c r="S3696" s="53"/>
    </row>
    <row r="3697" spans="1:19" x14ac:dyDescent="0.3">
      <c r="A3697" s="106"/>
      <c r="B3697" s="59"/>
      <c r="C3697" s="137" t="str">
        <f t="shared" si="57"/>
        <v/>
      </c>
      <c r="D3697" s="138" t="str">
        <f>IF(NOT(ISBLANK(B3697)),IF(AND(MONTH(B3697)&gt;=4,MONTH(B3697)&lt;=12,B3697&gt;=DATE(INT(LEFT('Fiscal Year'!$B$2,4)),4,1),B3697&lt;=DATE(INT(CONCATENATE("20",RIGHT('Fiscal Year'!$B$2,2))),3,31)),1,0),"")</f>
        <v/>
      </c>
      <c r="E3697" s="138" t="str">
        <f>IF(NOT(ISBLANK(B3697)),IF(AND(MONTH(B3697)&gt;=1,MONTH(B3697)&lt;=3,B3697&gt;=DATE(INT(LEFT('Fiscal Year'!$B$2,4)),4,1),B3697&lt;=DATE(INT(CONCATENATE("20",RIGHT('Fiscal Year'!$B$2,2))),3,31)),1,0),"")</f>
        <v/>
      </c>
      <c r="F3697" s="139" t="str">
        <f>IF(NOT(ISBLANK(B3697)),IF(B3697&lt;'Fiscal Year'!$B$3,1,0),"")</f>
        <v/>
      </c>
      <c r="G3697" s="10"/>
      <c r="H3697" s="10"/>
      <c r="I3697" s="40"/>
      <c r="J3697" s="40"/>
      <c r="K3697" s="53"/>
      <c r="L3697" s="53"/>
      <c r="M3697" s="53"/>
      <c r="N3697" s="53"/>
      <c r="O3697" s="53"/>
      <c r="P3697" s="53"/>
      <c r="Q3697" s="53"/>
      <c r="R3697" s="53"/>
      <c r="S3697" s="53"/>
    </row>
    <row r="3698" spans="1:19" x14ac:dyDescent="0.3">
      <c r="A3698" s="106"/>
      <c r="B3698" s="59"/>
      <c r="C3698" s="137" t="str">
        <f t="shared" si="57"/>
        <v/>
      </c>
      <c r="D3698" s="138" t="str">
        <f>IF(NOT(ISBLANK(B3698)),IF(AND(MONTH(B3698)&gt;=4,MONTH(B3698)&lt;=12,B3698&gt;=DATE(INT(LEFT('Fiscal Year'!$B$2,4)),4,1),B3698&lt;=DATE(INT(CONCATENATE("20",RIGHT('Fiscal Year'!$B$2,2))),3,31)),1,0),"")</f>
        <v/>
      </c>
      <c r="E3698" s="138" t="str">
        <f>IF(NOT(ISBLANK(B3698)),IF(AND(MONTH(B3698)&gt;=1,MONTH(B3698)&lt;=3,B3698&gt;=DATE(INT(LEFT('Fiscal Year'!$B$2,4)),4,1),B3698&lt;=DATE(INT(CONCATENATE("20",RIGHT('Fiscal Year'!$B$2,2))),3,31)),1,0),"")</f>
        <v/>
      </c>
      <c r="F3698" s="139" t="str">
        <f>IF(NOT(ISBLANK(B3698)),IF(B3698&lt;'Fiscal Year'!$B$3,1,0),"")</f>
        <v/>
      </c>
      <c r="G3698" s="10"/>
      <c r="H3698" s="10"/>
      <c r="I3698" s="40"/>
      <c r="J3698" s="40"/>
      <c r="K3698" s="53"/>
      <c r="L3698" s="53"/>
      <c r="M3698" s="53"/>
      <c r="N3698" s="53"/>
      <c r="O3698" s="53"/>
      <c r="P3698" s="53"/>
      <c r="Q3698" s="53"/>
      <c r="R3698" s="53"/>
      <c r="S3698" s="53"/>
    </row>
    <row r="3699" spans="1:19" x14ac:dyDescent="0.3">
      <c r="A3699" s="106"/>
      <c r="B3699" s="59"/>
      <c r="C3699" s="137" t="str">
        <f t="shared" si="57"/>
        <v/>
      </c>
      <c r="D3699" s="138" t="str">
        <f>IF(NOT(ISBLANK(B3699)),IF(AND(MONTH(B3699)&gt;=4,MONTH(B3699)&lt;=12,B3699&gt;=DATE(INT(LEFT('Fiscal Year'!$B$2,4)),4,1),B3699&lt;=DATE(INT(CONCATENATE("20",RIGHT('Fiscal Year'!$B$2,2))),3,31)),1,0),"")</f>
        <v/>
      </c>
      <c r="E3699" s="138" t="str">
        <f>IF(NOT(ISBLANK(B3699)),IF(AND(MONTH(B3699)&gt;=1,MONTH(B3699)&lt;=3,B3699&gt;=DATE(INT(LEFT('Fiscal Year'!$B$2,4)),4,1),B3699&lt;=DATE(INT(CONCATENATE("20",RIGHT('Fiscal Year'!$B$2,2))),3,31)),1,0),"")</f>
        <v/>
      </c>
      <c r="F3699" s="139" t="str">
        <f>IF(NOT(ISBLANK(B3699)),IF(B3699&lt;'Fiscal Year'!$B$3,1,0),"")</f>
        <v/>
      </c>
      <c r="G3699" s="10"/>
      <c r="H3699" s="10"/>
      <c r="I3699" s="40"/>
      <c r="J3699" s="40"/>
      <c r="K3699" s="53"/>
      <c r="L3699" s="53"/>
      <c r="M3699" s="53"/>
      <c r="N3699" s="53"/>
      <c r="O3699" s="53"/>
      <c r="P3699" s="53"/>
      <c r="Q3699" s="53"/>
      <c r="R3699" s="53"/>
      <c r="S3699" s="53"/>
    </row>
    <row r="3700" spans="1:19" x14ac:dyDescent="0.3">
      <c r="A3700" s="106"/>
      <c r="B3700" s="59"/>
      <c r="C3700" s="137" t="str">
        <f t="shared" si="57"/>
        <v/>
      </c>
      <c r="D3700" s="138" t="str">
        <f>IF(NOT(ISBLANK(B3700)),IF(AND(MONTH(B3700)&gt;=4,MONTH(B3700)&lt;=12,B3700&gt;=DATE(INT(LEFT('Fiscal Year'!$B$2,4)),4,1),B3700&lt;=DATE(INT(CONCATENATE("20",RIGHT('Fiscal Year'!$B$2,2))),3,31)),1,0),"")</f>
        <v/>
      </c>
      <c r="E3700" s="138" t="str">
        <f>IF(NOT(ISBLANK(B3700)),IF(AND(MONTH(B3700)&gt;=1,MONTH(B3700)&lt;=3,B3700&gt;=DATE(INT(LEFT('Fiscal Year'!$B$2,4)),4,1),B3700&lt;=DATE(INT(CONCATENATE("20",RIGHT('Fiscal Year'!$B$2,2))),3,31)),1,0),"")</f>
        <v/>
      </c>
      <c r="F3700" s="139" t="str">
        <f>IF(NOT(ISBLANK(B3700)),IF(B3700&lt;'Fiscal Year'!$B$3,1,0),"")</f>
        <v/>
      </c>
      <c r="G3700" s="10"/>
      <c r="H3700" s="10"/>
      <c r="I3700" s="40"/>
      <c r="J3700" s="40"/>
      <c r="K3700" s="53"/>
      <c r="L3700" s="53"/>
      <c r="M3700" s="53"/>
      <c r="N3700" s="53"/>
      <c r="O3700" s="53"/>
      <c r="P3700" s="53"/>
      <c r="Q3700" s="53"/>
      <c r="R3700" s="53"/>
      <c r="S3700" s="53"/>
    </row>
    <row r="3701" spans="1:19" x14ac:dyDescent="0.3">
      <c r="A3701" s="106"/>
      <c r="B3701" s="59"/>
      <c r="C3701" s="137" t="str">
        <f t="shared" si="57"/>
        <v/>
      </c>
      <c r="D3701" s="138" t="str">
        <f>IF(NOT(ISBLANK(B3701)),IF(AND(MONTH(B3701)&gt;=4,MONTH(B3701)&lt;=12,B3701&gt;=DATE(INT(LEFT('Fiscal Year'!$B$2,4)),4,1),B3701&lt;=DATE(INT(CONCATENATE("20",RIGHT('Fiscal Year'!$B$2,2))),3,31)),1,0),"")</f>
        <v/>
      </c>
      <c r="E3701" s="138" t="str">
        <f>IF(NOT(ISBLANK(B3701)),IF(AND(MONTH(B3701)&gt;=1,MONTH(B3701)&lt;=3,B3701&gt;=DATE(INT(LEFT('Fiscal Year'!$B$2,4)),4,1),B3701&lt;=DATE(INT(CONCATENATE("20",RIGHT('Fiscal Year'!$B$2,2))),3,31)),1,0),"")</f>
        <v/>
      </c>
      <c r="F3701" s="139" t="str">
        <f>IF(NOT(ISBLANK(B3701)),IF(B3701&lt;'Fiscal Year'!$B$3,1,0),"")</f>
        <v/>
      </c>
      <c r="G3701" s="10"/>
      <c r="H3701" s="10"/>
      <c r="I3701" s="40"/>
      <c r="J3701" s="40"/>
      <c r="K3701" s="53"/>
      <c r="L3701" s="53"/>
      <c r="M3701" s="53"/>
      <c r="N3701" s="53"/>
      <c r="O3701" s="53"/>
      <c r="P3701" s="53"/>
      <c r="Q3701" s="53"/>
      <c r="R3701" s="53"/>
      <c r="S3701" s="53"/>
    </row>
    <row r="3702" spans="1:19" x14ac:dyDescent="0.3">
      <c r="A3702" s="106"/>
      <c r="B3702" s="59"/>
      <c r="C3702" s="137" t="str">
        <f t="shared" si="57"/>
        <v/>
      </c>
      <c r="D3702" s="138" t="str">
        <f>IF(NOT(ISBLANK(B3702)),IF(AND(MONTH(B3702)&gt;=4,MONTH(B3702)&lt;=12,B3702&gt;=DATE(INT(LEFT('Fiscal Year'!$B$2,4)),4,1),B3702&lt;=DATE(INT(CONCATENATE("20",RIGHT('Fiscal Year'!$B$2,2))),3,31)),1,0),"")</f>
        <v/>
      </c>
      <c r="E3702" s="138" t="str">
        <f>IF(NOT(ISBLANK(B3702)),IF(AND(MONTH(B3702)&gt;=1,MONTH(B3702)&lt;=3,B3702&gt;=DATE(INT(LEFT('Fiscal Year'!$B$2,4)),4,1),B3702&lt;=DATE(INT(CONCATENATE("20",RIGHT('Fiscal Year'!$B$2,2))),3,31)),1,0),"")</f>
        <v/>
      </c>
      <c r="F3702" s="139" t="str">
        <f>IF(NOT(ISBLANK(B3702)),IF(B3702&lt;'Fiscal Year'!$B$3,1,0),"")</f>
        <v/>
      </c>
      <c r="G3702" s="10"/>
      <c r="H3702" s="10"/>
      <c r="I3702" s="40"/>
      <c r="J3702" s="40"/>
      <c r="K3702" s="53"/>
      <c r="L3702" s="53"/>
      <c r="M3702" s="53"/>
      <c r="N3702" s="53"/>
      <c r="O3702" s="53"/>
      <c r="P3702" s="53"/>
      <c r="Q3702" s="53"/>
      <c r="R3702" s="53"/>
      <c r="S3702" s="53"/>
    </row>
    <row r="3703" spans="1:19" x14ac:dyDescent="0.3">
      <c r="A3703" s="106"/>
      <c r="B3703" s="59"/>
      <c r="C3703" s="137" t="str">
        <f t="shared" si="57"/>
        <v/>
      </c>
      <c r="D3703" s="138" t="str">
        <f>IF(NOT(ISBLANK(B3703)),IF(AND(MONTH(B3703)&gt;=4,MONTH(B3703)&lt;=12,B3703&gt;=DATE(INT(LEFT('Fiscal Year'!$B$2,4)),4,1),B3703&lt;=DATE(INT(CONCATENATE("20",RIGHT('Fiscal Year'!$B$2,2))),3,31)),1,0),"")</f>
        <v/>
      </c>
      <c r="E3703" s="138" t="str">
        <f>IF(NOT(ISBLANK(B3703)),IF(AND(MONTH(B3703)&gt;=1,MONTH(B3703)&lt;=3,B3703&gt;=DATE(INT(LEFT('Fiscal Year'!$B$2,4)),4,1),B3703&lt;=DATE(INT(CONCATENATE("20",RIGHT('Fiscal Year'!$B$2,2))),3,31)),1,0),"")</f>
        <v/>
      </c>
      <c r="F3703" s="139" t="str">
        <f>IF(NOT(ISBLANK(B3703)),IF(B3703&lt;'Fiscal Year'!$B$3,1,0),"")</f>
        <v/>
      </c>
      <c r="G3703" s="10"/>
      <c r="H3703" s="10"/>
      <c r="I3703" s="40"/>
      <c r="J3703" s="40"/>
      <c r="K3703" s="53"/>
      <c r="L3703" s="53"/>
      <c r="M3703" s="53"/>
      <c r="N3703" s="53"/>
      <c r="O3703" s="53"/>
      <c r="P3703" s="53"/>
      <c r="Q3703" s="53"/>
      <c r="R3703" s="53"/>
      <c r="S3703" s="53"/>
    </row>
    <row r="3704" spans="1:19" x14ac:dyDescent="0.3">
      <c r="A3704" s="106"/>
      <c r="B3704" s="59"/>
      <c r="C3704" s="137" t="str">
        <f t="shared" si="57"/>
        <v/>
      </c>
      <c r="D3704" s="138" t="str">
        <f>IF(NOT(ISBLANK(B3704)),IF(AND(MONTH(B3704)&gt;=4,MONTH(B3704)&lt;=12,B3704&gt;=DATE(INT(LEFT('Fiscal Year'!$B$2,4)),4,1),B3704&lt;=DATE(INT(CONCATENATE("20",RIGHT('Fiscal Year'!$B$2,2))),3,31)),1,0),"")</f>
        <v/>
      </c>
      <c r="E3704" s="138" t="str">
        <f>IF(NOT(ISBLANK(B3704)),IF(AND(MONTH(B3704)&gt;=1,MONTH(B3704)&lt;=3,B3704&gt;=DATE(INT(LEFT('Fiscal Year'!$B$2,4)),4,1),B3704&lt;=DATE(INT(CONCATENATE("20",RIGHT('Fiscal Year'!$B$2,2))),3,31)),1,0),"")</f>
        <v/>
      </c>
      <c r="F3704" s="139" t="str">
        <f>IF(NOT(ISBLANK(B3704)),IF(B3704&lt;'Fiscal Year'!$B$3,1,0),"")</f>
        <v/>
      </c>
      <c r="G3704" s="10"/>
      <c r="H3704" s="10"/>
      <c r="I3704" s="40"/>
      <c r="J3704" s="40"/>
      <c r="K3704" s="53"/>
      <c r="L3704" s="53"/>
      <c r="M3704" s="53"/>
      <c r="N3704" s="53"/>
      <c r="O3704" s="53"/>
      <c r="P3704" s="53"/>
      <c r="Q3704" s="53"/>
      <c r="R3704" s="53"/>
      <c r="S3704" s="53"/>
    </row>
    <row r="3705" spans="1:19" x14ac:dyDescent="0.3">
      <c r="A3705" s="106"/>
      <c r="B3705" s="59"/>
      <c r="C3705" s="137" t="str">
        <f t="shared" si="57"/>
        <v/>
      </c>
      <c r="D3705" s="138" t="str">
        <f>IF(NOT(ISBLANK(B3705)),IF(AND(MONTH(B3705)&gt;=4,MONTH(B3705)&lt;=12,B3705&gt;=DATE(INT(LEFT('Fiscal Year'!$B$2,4)),4,1),B3705&lt;=DATE(INT(CONCATENATE("20",RIGHT('Fiscal Year'!$B$2,2))),3,31)),1,0),"")</f>
        <v/>
      </c>
      <c r="E3705" s="138" t="str">
        <f>IF(NOT(ISBLANK(B3705)),IF(AND(MONTH(B3705)&gt;=1,MONTH(B3705)&lt;=3,B3705&gt;=DATE(INT(LEFT('Fiscal Year'!$B$2,4)),4,1),B3705&lt;=DATE(INT(CONCATENATE("20",RIGHT('Fiscal Year'!$B$2,2))),3,31)),1,0),"")</f>
        <v/>
      </c>
      <c r="F3705" s="139" t="str">
        <f>IF(NOT(ISBLANK(B3705)),IF(B3705&lt;'Fiscal Year'!$B$3,1,0),"")</f>
        <v/>
      </c>
      <c r="G3705" s="10"/>
      <c r="H3705" s="10"/>
      <c r="I3705" s="40"/>
      <c r="J3705" s="40"/>
      <c r="K3705" s="53"/>
      <c r="L3705" s="53"/>
      <c r="M3705" s="53"/>
      <c r="N3705" s="53"/>
      <c r="O3705" s="53"/>
      <c r="P3705" s="53"/>
      <c r="Q3705" s="53"/>
      <c r="R3705" s="53"/>
      <c r="S3705" s="53"/>
    </row>
    <row r="3706" spans="1:19" x14ac:dyDescent="0.3">
      <c r="A3706" s="106"/>
      <c r="B3706" s="59"/>
      <c r="C3706" s="137" t="str">
        <f t="shared" si="57"/>
        <v/>
      </c>
      <c r="D3706" s="138" t="str">
        <f>IF(NOT(ISBLANK(B3706)),IF(AND(MONTH(B3706)&gt;=4,MONTH(B3706)&lt;=12,B3706&gt;=DATE(INT(LEFT('Fiscal Year'!$B$2,4)),4,1),B3706&lt;=DATE(INT(CONCATENATE("20",RIGHT('Fiscal Year'!$B$2,2))),3,31)),1,0),"")</f>
        <v/>
      </c>
      <c r="E3706" s="138" t="str">
        <f>IF(NOT(ISBLANK(B3706)),IF(AND(MONTH(B3706)&gt;=1,MONTH(B3706)&lt;=3,B3706&gt;=DATE(INT(LEFT('Fiscal Year'!$B$2,4)),4,1),B3706&lt;=DATE(INT(CONCATENATE("20",RIGHT('Fiscal Year'!$B$2,2))),3,31)),1,0),"")</f>
        <v/>
      </c>
      <c r="F3706" s="139" t="str">
        <f>IF(NOT(ISBLANK(B3706)),IF(B3706&lt;'Fiscal Year'!$B$3,1,0),"")</f>
        <v/>
      </c>
      <c r="G3706" s="10"/>
      <c r="H3706" s="10"/>
      <c r="I3706" s="40"/>
      <c r="J3706" s="40"/>
      <c r="K3706" s="53"/>
      <c r="L3706" s="53"/>
      <c r="M3706" s="53"/>
      <c r="N3706" s="53"/>
      <c r="O3706" s="53"/>
      <c r="P3706" s="53"/>
      <c r="Q3706" s="53"/>
      <c r="R3706" s="53"/>
      <c r="S3706" s="53"/>
    </row>
    <row r="3707" spans="1:19" x14ac:dyDescent="0.3">
      <c r="A3707" s="106"/>
      <c r="B3707" s="59"/>
      <c r="C3707" s="137" t="str">
        <f t="shared" si="57"/>
        <v/>
      </c>
      <c r="D3707" s="138" t="str">
        <f>IF(NOT(ISBLANK(B3707)),IF(AND(MONTH(B3707)&gt;=4,MONTH(B3707)&lt;=12,B3707&gt;=DATE(INT(LEFT('Fiscal Year'!$B$2,4)),4,1),B3707&lt;=DATE(INT(CONCATENATE("20",RIGHT('Fiscal Year'!$B$2,2))),3,31)),1,0),"")</f>
        <v/>
      </c>
      <c r="E3707" s="138" t="str">
        <f>IF(NOT(ISBLANK(B3707)),IF(AND(MONTH(B3707)&gt;=1,MONTH(B3707)&lt;=3,B3707&gt;=DATE(INT(LEFT('Fiscal Year'!$B$2,4)),4,1),B3707&lt;=DATE(INT(CONCATENATE("20",RIGHT('Fiscal Year'!$B$2,2))),3,31)),1,0),"")</f>
        <v/>
      </c>
      <c r="F3707" s="139" t="str">
        <f>IF(NOT(ISBLANK(B3707)),IF(B3707&lt;'Fiscal Year'!$B$3,1,0),"")</f>
        <v/>
      </c>
      <c r="G3707" s="10"/>
      <c r="H3707" s="10"/>
      <c r="I3707" s="40"/>
      <c r="J3707" s="40"/>
      <c r="K3707" s="53"/>
      <c r="L3707" s="53"/>
      <c r="M3707" s="53"/>
      <c r="N3707" s="53"/>
      <c r="O3707" s="53"/>
      <c r="P3707" s="53"/>
      <c r="Q3707" s="53"/>
      <c r="R3707" s="53"/>
      <c r="S3707" s="53"/>
    </row>
    <row r="3708" spans="1:19" x14ac:dyDescent="0.3">
      <c r="A3708" s="106"/>
      <c r="B3708" s="59"/>
      <c r="C3708" s="137" t="str">
        <f t="shared" si="57"/>
        <v/>
      </c>
      <c r="D3708" s="138" t="str">
        <f>IF(NOT(ISBLANK(B3708)),IF(AND(MONTH(B3708)&gt;=4,MONTH(B3708)&lt;=12,B3708&gt;=DATE(INT(LEFT('Fiscal Year'!$B$2,4)),4,1),B3708&lt;=DATE(INT(CONCATENATE("20",RIGHT('Fiscal Year'!$B$2,2))),3,31)),1,0),"")</f>
        <v/>
      </c>
      <c r="E3708" s="138" t="str">
        <f>IF(NOT(ISBLANK(B3708)),IF(AND(MONTH(B3708)&gt;=1,MONTH(B3708)&lt;=3,B3708&gt;=DATE(INT(LEFT('Fiscal Year'!$B$2,4)),4,1),B3708&lt;=DATE(INT(CONCATENATE("20",RIGHT('Fiscal Year'!$B$2,2))),3,31)),1,0),"")</f>
        <v/>
      </c>
      <c r="F3708" s="139" t="str">
        <f>IF(NOT(ISBLANK(B3708)),IF(B3708&lt;'Fiscal Year'!$B$3,1,0),"")</f>
        <v/>
      </c>
      <c r="G3708" s="10"/>
      <c r="H3708" s="10"/>
      <c r="I3708" s="40"/>
      <c r="J3708" s="40"/>
      <c r="K3708" s="53"/>
      <c r="L3708" s="53"/>
      <c r="M3708" s="53"/>
      <c r="N3708" s="53"/>
      <c r="O3708" s="53"/>
      <c r="P3708" s="53"/>
      <c r="Q3708" s="53"/>
      <c r="R3708" s="53"/>
      <c r="S3708" s="53"/>
    </row>
    <row r="3709" spans="1:19" x14ac:dyDescent="0.3">
      <c r="A3709" s="106"/>
      <c r="B3709" s="59"/>
      <c r="C3709" s="137" t="str">
        <f t="shared" si="57"/>
        <v/>
      </c>
      <c r="D3709" s="138" t="str">
        <f>IF(NOT(ISBLANK(B3709)),IF(AND(MONTH(B3709)&gt;=4,MONTH(B3709)&lt;=12,B3709&gt;=DATE(INT(LEFT('Fiscal Year'!$B$2,4)),4,1),B3709&lt;=DATE(INT(CONCATENATE("20",RIGHT('Fiscal Year'!$B$2,2))),3,31)),1,0),"")</f>
        <v/>
      </c>
      <c r="E3709" s="138" t="str">
        <f>IF(NOT(ISBLANK(B3709)),IF(AND(MONTH(B3709)&gt;=1,MONTH(B3709)&lt;=3,B3709&gt;=DATE(INT(LEFT('Fiscal Year'!$B$2,4)),4,1),B3709&lt;=DATE(INT(CONCATENATE("20",RIGHT('Fiscal Year'!$B$2,2))),3,31)),1,0),"")</f>
        <v/>
      </c>
      <c r="F3709" s="139" t="str">
        <f>IF(NOT(ISBLANK(B3709)),IF(B3709&lt;'Fiscal Year'!$B$3,1,0),"")</f>
        <v/>
      </c>
      <c r="G3709" s="10"/>
      <c r="H3709" s="10"/>
      <c r="I3709" s="40"/>
      <c r="J3709" s="40"/>
      <c r="K3709" s="53"/>
      <c r="L3709" s="53"/>
      <c r="M3709" s="53"/>
      <c r="N3709" s="53"/>
      <c r="O3709" s="53"/>
      <c r="P3709" s="53"/>
      <c r="Q3709" s="53"/>
      <c r="R3709" s="53"/>
      <c r="S3709" s="53"/>
    </row>
    <row r="3710" spans="1:19" x14ac:dyDescent="0.3">
      <c r="A3710" s="106"/>
      <c r="B3710" s="59"/>
      <c r="C3710" s="137" t="str">
        <f t="shared" si="57"/>
        <v/>
      </c>
      <c r="D3710" s="138" t="str">
        <f>IF(NOT(ISBLANK(B3710)),IF(AND(MONTH(B3710)&gt;=4,MONTH(B3710)&lt;=12,B3710&gt;=DATE(INT(LEFT('Fiscal Year'!$B$2,4)),4,1),B3710&lt;=DATE(INT(CONCATENATE("20",RIGHT('Fiscal Year'!$B$2,2))),3,31)),1,0),"")</f>
        <v/>
      </c>
      <c r="E3710" s="138" t="str">
        <f>IF(NOT(ISBLANK(B3710)),IF(AND(MONTH(B3710)&gt;=1,MONTH(B3710)&lt;=3,B3710&gt;=DATE(INT(LEFT('Fiscal Year'!$B$2,4)),4,1),B3710&lt;=DATE(INT(CONCATENATE("20",RIGHT('Fiscal Year'!$B$2,2))),3,31)),1,0),"")</f>
        <v/>
      </c>
      <c r="F3710" s="139" t="str">
        <f>IF(NOT(ISBLANK(B3710)),IF(B3710&lt;'Fiscal Year'!$B$3,1,0),"")</f>
        <v/>
      </c>
      <c r="G3710" s="10"/>
      <c r="H3710" s="10"/>
      <c r="I3710" s="40"/>
      <c r="J3710" s="40"/>
      <c r="K3710" s="53"/>
      <c r="L3710" s="53"/>
      <c r="M3710" s="53"/>
      <c r="N3710" s="53"/>
      <c r="O3710" s="53"/>
      <c r="P3710" s="53"/>
      <c r="Q3710" s="53"/>
      <c r="R3710" s="53"/>
      <c r="S3710" s="53"/>
    </row>
    <row r="3711" spans="1:19" x14ac:dyDescent="0.3">
      <c r="A3711" s="106"/>
      <c r="B3711" s="59"/>
      <c r="C3711" s="137" t="str">
        <f t="shared" si="57"/>
        <v/>
      </c>
      <c r="D3711" s="138" t="str">
        <f>IF(NOT(ISBLANK(B3711)),IF(AND(MONTH(B3711)&gt;=4,MONTH(B3711)&lt;=12,B3711&gt;=DATE(INT(LEFT('Fiscal Year'!$B$2,4)),4,1),B3711&lt;=DATE(INT(CONCATENATE("20",RIGHT('Fiscal Year'!$B$2,2))),3,31)),1,0),"")</f>
        <v/>
      </c>
      <c r="E3711" s="138" t="str">
        <f>IF(NOT(ISBLANK(B3711)),IF(AND(MONTH(B3711)&gt;=1,MONTH(B3711)&lt;=3,B3711&gt;=DATE(INT(LEFT('Fiscal Year'!$B$2,4)),4,1),B3711&lt;=DATE(INT(CONCATENATE("20",RIGHT('Fiscal Year'!$B$2,2))),3,31)),1,0),"")</f>
        <v/>
      </c>
      <c r="F3711" s="139" t="str">
        <f>IF(NOT(ISBLANK(B3711)),IF(B3711&lt;'Fiscal Year'!$B$3,1,0),"")</f>
        <v/>
      </c>
      <c r="G3711" s="10"/>
      <c r="H3711" s="10"/>
      <c r="I3711" s="40"/>
      <c r="J3711" s="40"/>
      <c r="K3711" s="53"/>
      <c r="L3711" s="53"/>
      <c r="M3711" s="53"/>
      <c r="N3711" s="53"/>
      <c r="O3711" s="53"/>
      <c r="P3711" s="53"/>
      <c r="Q3711" s="53"/>
      <c r="R3711" s="53"/>
      <c r="S3711" s="53"/>
    </row>
    <row r="3712" spans="1:19" x14ac:dyDescent="0.3">
      <c r="A3712" s="106"/>
      <c r="B3712" s="59"/>
      <c r="C3712" s="137" t="str">
        <f t="shared" si="57"/>
        <v/>
      </c>
      <c r="D3712" s="138" t="str">
        <f>IF(NOT(ISBLANK(B3712)),IF(AND(MONTH(B3712)&gt;=4,MONTH(B3712)&lt;=12,B3712&gt;=DATE(INT(LEFT('Fiscal Year'!$B$2,4)),4,1),B3712&lt;=DATE(INT(CONCATENATE("20",RIGHT('Fiscal Year'!$B$2,2))),3,31)),1,0),"")</f>
        <v/>
      </c>
      <c r="E3712" s="138" t="str">
        <f>IF(NOT(ISBLANK(B3712)),IF(AND(MONTH(B3712)&gt;=1,MONTH(B3712)&lt;=3,B3712&gt;=DATE(INT(LEFT('Fiscal Year'!$B$2,4)),4,1),B3712&lt;=DATE(INT(CONCATENATE("20",RIGHT('Fiscal Year'!$B$2,2))),3,31)),1,0),"")</f>
        <v/>
      </c>
      <c r="F3712" s="139" t="str">
        <f>IF(NOT(ISBLANK(B3712)),IF(B3712&lt;'Fiscal Year'!$B$3,1,0),"")</f>
        <v/>
      </c>
      <c r="G3712" s="10"/>
      <c r="H3712" s="10"/>
      <c r="I3712" s="40"/>
      <c r="J3712" s="40"/>
      <c r="K3712" s="53"/>
      <c r="L3712" s="53"/>
      <c r="M3712" s="53"/>
      <c r="N3712" s="53"/>
      <c r="O3712" s="53"/>
      <c r="P3712" s="53"/>
      <c r="Q3712" s="53"/>
      <c r="R3712" s="53"/>
      <c r="S3712" s="53"/>
    </row>
    <row r="3713" spans="1:19" x14ac:dyDescent="0.3">
      <c r="A3713" s="106"/>
      <c r="B3713" s="59"/>
      <c r="C3713" s="137" t="str">
        <f t="shared" si="57"/>
        <v/>
      </c>
      <c r="D3713" s="138" t="str">
        <f>IF(NOT(ISBLANK(B3713)),IF(AND(MONTH(B3713)&gt;=4,MONTH(B3713)&lt;=12,B3713&gt;=DATE(INT(LEFT('Fiscal Year'!$B$2,4)),4,1),B3713&lt;=DATE(INT(CONCATENATE("20",RIGHT('Fiscal Year'!$B$2,2))),3,31)),1,0),"")</f>
        <v/>
      </c>
      <c r="E3713" s="138" t="str">
        <f>IF(NOT(ISBLANK(B3713)),IF(AND(MONTH(B3713)&gt;=1,MONTH(B3713)&lt;=3,B3713&gt;=DATE(INT(LEFT('Fiscal Year'!$B$2,4)),4,1),B3713&lt;=DATE(INT(CONCATENATE("20",RIGHT('Fiscal Year'!$B$2,2))),3,31)),1,0),"")</f>
        <v/>
      </c>
      <c r="F3713" s="139" t="str">
        <f>IF(NOT(ISBLANK(B3713)),IF(B3713&lt;'Fiscal Year'!$B$3,1,0),"")</f>
        <v/>
      </c>
      <c r="G3713" s="10"/>
      <c r="H3713" s="10"/>
      <c r="I3713" s="40"/>
      <c r="J3713" s="40"/>
      <c r="K3713" s="53"/>
      <c r="L3713" s="53"/>
      <c r="M3713" s="53"/>
      <c r="N3713" s="53"/>
      <c r="O3713" s="53"/>
      <c r="P3713" s="53"/>
      <c r="Q3713" s="53"/>
      <c r="R3713" s="53"/>
      <c r="S3713" s="53"/>
    </row>
    <row r="3714" spans="1:19" x14ac:dyDescent="0.3">
      <c r="A3714" s="106"/>
      <c r="B3714" s="59"/>
      <c r="C3714" s="137" t="str">
        <f t="shared" si="57"/>
        <v/>
      </c>
      <c r="D3714" s="138" t="str">
        <f>IF(NOT(ISBLANK(B3714)),IF(AND(MONTH(B3714)&gt;=4,MONTH(B3714)&lt;=12,B3714&gt;=DATE(INT(LEFT('Fiscal Year'!$B$2,4)),4,1),B3714&lt;=DATE(INT(CONCATENATE("20",RIGHT('Fiscal Year'!$B$2,2))),3,31)),1,0),"")</f>
        <v/>
      </c>
      <c r="E3714" s="138" t="str">
        <f>IF(NOT(ISBLANK(B3714)),IF(AND(MONTH(B3714)&gt;=1,MONTH(B3714)&lt;=3,B3714&gt;=DATE(INT(LEFT('Fiscal Year'!$B$2,4)),4,1),B3714&lt;=DATE(INT(CONCATENATE("20",RIGHT('Fiscal Year'!$B$2,2))),3,31)),1,0),"")</f>
        <v/>
      </c>
      <c r="F3714" s="139" t="str">
        <f>IF(NOT(ISBLANK(B3714)),IF(B3714&lt;'Fiscal Year'!$B$3,1,0),"")</f>
        <v/>
      </c>
      <c r="G3714" s="10"/>
      <c r="H3714" s="10"/>
      <c r="I3714" s="40"/>
      <c r="J3714" s="40"/>
      <c r="K3714" s="53"/>
      <c r="L3714" s="53"/>
      <c r="M3714" s="53"/>
      <c r="N3714" s="53"/>
      <c r="O3714" s="53"/>
      <c r="P3714" s="53"/>
      <c r="Q3714" s="53"/>
      <c r="R3714" s="53"/>
      <c r="S3714" s="53"/>
    </row>
    <row r="3715" spans="1:19" x14ac:dyDescent="0.3">
      <c r="A3715" s="106"/>
      <c r="B3715" s="59"/>
      <c r="C3715" s="137" t="str">
        <f t="shared" si="57"/>
        <v/>
      </c>
      <c r="D3715" s="138" t="str">
        <f>IF(NOT(ISBLANK(B3715)),IF(AND(MONTH(B3715)&gt;=4,MONTH(B3715)&lt;=12,B3715&gt;=DATE(INT(LEFT('Fiscal Year'!$B$2,4)),4,1),B3715&lt;=DATE(INT(CONCATENATE("20",RIGHT('Fiscal Year'!$B$2,2))),3,31)),1,0),"")</f>
        <v/>
      </c>
      <c r="E3715" s="138" t="str">
        <f>IF(NOT(ISBLANK(B3715)),IF(AND(MONTH(B3715)&gt;=1,MONTH(B3715)&lt;=3,B3715&gt;=DATE(INT(LEFT('Fiscal Year'!$B$2,4)),4,1),B3715&lt;=DATE(INT(CONCATENATE("20",RIGHT('Fiscal Year'!$B$2,2))),3,31)),1,0),"")</f>
        <v/>
      </c>
      <c r="F3715" s="139" t="str">
        <f>IF(NOT(ISBLANK(B3715)),IF(B3715&lt;'Fiscal Year'!$B$3,1,0),"")</f>
        <v/>
      </c>
      <c r="G3715" s="10"/>
      <c r="H3715" s="10"/>
      <c r="I3715" s="40"/>
      <c r="J3715" s="40"/>
      <c r="K3715" s="53"/>
      <c r="L3715" s="53"/>
      <c r="M3715" s="53"/>
      <c r="N3715" s="53"/>
      <c r="O3715" s="53"/>
      <c r="P3715" s="53"/>
      <c r="Q3715" s="53"/>
      <c r="R3715" s="53"/>
      <c r="S3715" s="53"/>
    </row>
    <row r="3716" spans="1:19" x14ac:dyDescent="0.3">
      <c r="A3716" s="106"/>
      <c r="B3716" s="59"/>
      <c r="C3716" s="137" t="str">
        <f t="shared" ref="C3716:C3779" si="58">IF(AND(NOT(ISBLANK(B3716)),B3716&gt;=43556),B3716+90,"")</f>
        <v/>
      </c>
      <c r="D3716" s="138" t="str">
        <f>IF(NOT(ISBLANK(B3716)),IF(AND(MONTH(B3716)&gt;=4,MONTH(B3716)&lt;=12,B3716&gt;=DATE(INT(LEFT('Fiscal Year'!$B$2,4)),4,1),B3716&lt;=DATE(INT(CONCATENATE("20",RIGHT('Fiscal Year'!$B$2,2))),3,31)),1,0),"")</f>
        <v/>
      </c>
      <c r="E3716" s="138" t="str">
        <f>IF(NOT(ISBLANK(B3716)),IF(AND(MONTH(B3716)&gt;=1,MONTH(B3716)&lt;=3,B3716&gt;=DATE(INT(LEFT('Fiscal Year'!$B$2,4)),4,1),B3716&lt;=DATE(INT(CONCATENATE("20",RIGHT('Fiscal Year'!$B$2,2))),3,31)),1,0),"")</f>
        <v/>
      </c>
      <c r="F3716" s="139" t="str">
        <f>IF(NOT(ISBLANK(B3716)),IF(B3716&lt;'Fiscal Year'!$B$3,1,0),"")</f>
        <v/>
      </c>
      <c r="G3716" s="10"/>
      <c r="H3716" s="10"/>
      <c r="I3716" s="40"/>
      <c r="J3716" s="40"/>
      <c r="K3716" s="53"/>
      <c r="L3716" s="53"/>
      <c r="M3716" s="53"/>
      <c r="N3716" s="53"/>
      <c r="O3716" s="53"/>
      <c r="P3716" s="53"/>
      <c r="Q3716" s="53"/>
      <c r="R3716" s="53"/>
      <c r="S3716" s="53"/>
    </row>
    <row r="3717" spans="1:19" x14ac:dyDescent="0.3">
      <c r="A3717" s="106"/>
      <c r="B3717" s="59"/>
      <c r="C3717" s="137" t="str">
        <f t="shared" si="58"/>
        <v/>
      </c>
      <c r="D3717" s="138" t="str">
        <f>IF(NOT(ISBLANK(B3717)),IF(AND(MONTH(B3717)&gt;=4,MONTH(B3717)&lt;=12,B3717&gt;=DATE(INT(LEFT('Fiscal Year'!$B$2,4)),4,1),B3717&lt;=DATE(INT(CONCATENATE("20",RIGHT('Fiscal Year'!$B$2,2))),3,31)),1,0),"")</f>
        <v/>
      </c>
      <c r="E3717" s="138" t="str">
        <f>IF(NOT(ISBLANK(B3717)),IF(AND(MONTH(B3717)&gt;=1,MONTH(B3717)&lt;=3,B3717&gt;=DATE(INT(LEFT('Fiscal Year'!$B$2,4)),4,1),B3717&lt;=DATE(INT(CONCATENATE("20",RIGHT('Fiscal Year'!$B$2,2))),3,31)),1,0),"")</f>
        <v/>
      </c>
      <c r="F3717" s="139" t="str">
        <f>IF(NOT(ISBLANK(B3717)),IF(B3717&lt;'Fiscal Year'!$B$3,1,0),"")</f>
        <v/>
      </c>
      <c r="G3717" s="10"/>
      <c r="H3717" s="10"/>
      <c r="I3717" s="40"/>
      <c r="J3717" s="40"/>
      <c r="K3717" s="53"/>
      <c r="L3717" s="53"/>
      <c r="M3717" s="53"/>
      <c r="N3717" s="53"/>
      <c r="O3717" s="53"/>
      <c r="P3717" s="53"/>
      <c r="Q3717" s="53"/>
      <c r="R3717" s="53"/>
      <c r="S3717" s="53"/>
    </row>
    <row r="3718" spans="1:19" x14ac:dyDescent="0.3">
      <c r="A3718" s="106"/>
      <c r="B3718" s="59"/>
      <c r="C3718" s="137" t="str">
        <f t="shared" si="58"/>
        <v/>
      </c>
      <c r="D3718" s="138" t="str">
        <f>IF(NOT(ISBLANK(B3718)),IF(AND(MONTH(B3718)&gt;=4,MONTH(B3718)&lt;=12,B3718&gt;=DATE(INT(LEFT('Fiscal Year'!$B$2,4)),4,1),B3718&lt;=DATE(INT(CONCATENATE("20",RIGHT('Fiscal Year'!$B$2,2))),3,31)),1,0),"")</f>
        <v/>
      </c>
      <c r="E3718" s="138" t="str">
        <f>IF(NOT(ISBLANK(B3718)),IF(AND(MONTH(B3718)&gt;=1,MONTH(B3718)&lt;=3,B3718&gt;=DATE(INT(LEFT('Fiscal Year'!$B$2,4)),4,1),B3718&lt;=DATE(INT(CONCATENATE("20",RIGHT('Fiscal Year'!$B$2,2))),3,31)),1,0),"")</f>
        <v/>
      </c>
      <c r="F3718" s="139" t="str">
        <f>IF(NOT(ISBLANK(B3718)),IF(B3718&lt;'Fiscal Year'!$B$3,1,0),"")</f>
        <v/>
      </c>
      <c r="G3718" s="10"/>
      <c r="H3718" s="10"/>
      <c r="I3718" s="40"/>
      <c r="J3718" s="40"/>
      <c r="K3718" s="53"/>
      <c r="L3718" s="53"/>
      <c r="M3718" s="53"/>
      <c r="N3718" s="53"/>
      <c r="O3718" s="53"/>
      <c r="P3718" s="53"/>
      <c r="Q3718" s="53"/>
      <c r="R3718" s="53"/>
      <c r="S3718" s="53"/>
    </row>
    <row r="3719" spans="1:19" x14ac:dyDescent="0.3">
      <c r="A3719" s="106"/>
      <c r="B3719" s="59"/>
      <c r="C3719" s="137" t="str">
        <f t="shared" si="58"/>
        <v/>
      </c>
      <c r="D3719" s="138" t="str">
        <f>IF(NOT(ISBLANK(B3719)),IF(AND(MONTH(B3719)&gt;=4,MONTH(B3719)&lt;=12,B3719&gt;=DATE(INT(LEFT('Fiscal Year'!$B$2,4)),4,1),B3719&lt;=DATE(INT(CONCATENATE("20",RIGHT('Fiscal Year'!$B$2,2))),3,31)),1,0),"")</f>
        <v/>
      </c>
      <c r="E3719" s="138" t="str">
        <f>IF(NOT(ISBLANK(B3719)),IF(AND(MONTH(B3719)&gt;=1,MONTH(B3719)&lt;=3,B3719&gt;=DATE(INT(LEFT('Fiscal Year'!$B$2,4)),4,1),B3719&lt;=DATE(INT(CONCATENATE("20",RIGHT('Fiscal Year'!$B$2,2))),3,31)),1,0),"")</f>
        <v/>
      </c>
      <c r="F3719" s="139" t="str">
        <f>IF(NOT(ISBLANK(B3719)),IF(B3719&lt;'Fiscal Year'!$B$3,1,0),"")</f>
        <v/>
      </c>
      <c r="G3719" s="10"/>
      <c r="H3719" s="10"/>
      <c r="I3719" s="40"/>
      <c r="J3719" s="40"/>
      <c r="K3719" s="53"/>
      <c r="L3719" s="53"/>
      <c r="M3719" s="53"/>
      <c r="N3719" s="53"/>
      <c r="O3719" s="53"/>
      <c r="P3719" s="53"/>
      <c r="Q3719" s="53"/>
      <c r="R3719" s="53"/>
      <c r="S3719" s="53"/>
    </row>
    <row r="3720" spans="1:19" x14ac:dyDescent="0.3">
      <c r="A3720" s="106"/>
      <c r="B3720" s="59"/>
      <c r="C3720" s="137" t="str">
        <f t="shared" si="58"/>
        <v/>
      </c>
      <c r="D3720" s="138" t="str">
        <f>IF(NOT(ISBLANK(B3720)),IF(AND(MONTH(B3720)&gt;=4,MONTH(B3720)&lt;=12,B3720&gt;=DATE(INT(LEFT('Fiscal Year'!$B$2,4)),4,1),B3720&lt;=DATE(INT(CONCATENATE("20",RIGHT('Fiscal Year'!$B$2,2))),3,31)),1,0),"")</f>
        <v/>
      </c>
      <c r="E3720" s="138" t="str">
        <f>IF(NOT(ISBLANK(B3720)),IF(AND(MONTH(B3720)&gt;=1,MONTH(B3720)&lt;=3,B3720&gt;=DATE(INT(LEFT('Fiscal Year'!$B$2,4)),4,1),B3720&lt;=DATE(INT(CONCATENATE("20",RIGHT('Fiscal Year'!$B$2,2))),3,31)),1,0),"")</f>
        <v/>
      </c>
      <c r="F3720" s="139" t="str">
        <f>IF(NOT(ISBLANK(B3720)),IF(B3720&lt;'Fiscal Year'!$B$3,1,0),"")</f>
        <v/>
      </c>
      <c r="G3720" s="10"/>
      <c r="H3720" s="10"/>
      <c r="I3720" s="40"/>
      <c r="J3720" s="40"/>
      <c r="K3720" s="53"/>
      <c r="L3720" s="53"/>
      <c r="M3720" s="53"/>
      <c r="N3720" s="53"/>
      <c r="O3720" s="53"/>
      <c r="P3720" s="53"/>
      <c r="Q3720" s="53"/>
      <c r="R3720" s="53"/>
      <c r="S3720" s="53"/>
    </row>
    <row r="3721" spans="1:19" x14ac:dyDescent="0.3">
      <c r="A3721" s="106"/>
      <c r="B3721" s="59"/>
      <c r="C3721" s="137" t="str">
        <f t="shared" si="58"/>
        <v/>
      </c>
      <c r="D3721" s="138" t="str">
        <f>IF(NOT(ISBLANK(B3721)),IF(AND(MONTH(B3721)&gt;=4,MONTH(B3721)&lt;=12,B3721&gt;=DATE(INT(LEFT('Fiscal Year'!$B$2,4)),4,1),B3721&lt;=DATE(INT(CONCATENATE("20",RIGHT('Fiscal Year'!$B$2,2))),3,31)),1,0),"")</f>
        <v/>
      </c>
      <c r="E3721" s="138" t="str">
        <f>IF(NOT(ISBLANK(B3721)),IF(AND(MONTH(B3721)&gt;=1,MONTH(B3721)&lt;=3,B3721&gt;=DATE(INT(LEFT('Fiscal Year'!$B$2,4)),4,1),B3721&lt;=DATE(INT(CONCATENATE("20",RIGHT('Fiscal Year'!$B$2,2))),3,31)),1,0),"")</f>
        <v/>
      </c>
      <c r="F3721" s="139" t="str">
        <f>IF(NOT(ISBLANK(B3721)),IF(B3721&lt;'Fiscal Year'!$B$3,1,0),"")</f>
        <v/>
      </c>
      <c r="G3721" s="10"/>
      <c r="H3721" s="10"/>
      <c r="I3721" s="40"/>
      <c r="J3721" s="40"/>
      <c r="K3721" s="53"/>
      <c r="L3721" s="53"/>
      <c r="M3721" s="53"/>
      <c r="N3721" s="53"/>
      <c r="O3721" s="53"/>
      <c r="P3721" s="53"/>
      <c r="Q3721" s="53"/>
      <c r="R3721" s="53"/>
      <c r="S3721" s="53"/>
    </row>
    <row r="3722" spans="1:19" x14ac:dyDescent="0.3">
      <c r="A3722" s="106"/>
      <c r="B3722" s="59"/>
      <c r="C3722" s="137" t="str">
        <f t="shared" si="58"/>
        <v/>
      </c>
      <c r="D3722" s="138" t="str">
        <f>IF(NOT(ISBLANK(B3722)),IF(AND(MONTH(B3722)&gt;=4,MONTH(B3722)&lt;=12,B3722&gt;=DATE(INT(LEFT('Fiscal Year'!$B$2,4)),4,1),B3722&lt;=DATE(INT(CONCATENATE("20",RIGHT('Fiscal Year'!$B$2,2))),3,31)),1,0),"")</f>
        <v/>
      </c>
      <c r="E3722" s="138" t="str">
        <f>IF(NOT(ISBLANK(B3722)),IF(AND(MONTH(B3722)&gt;=1,MONTH(B3722)&lt;=3,B3722&gt;=DATE(INT(LEFT('Fiscal Year'!$B$2,4)),4,1),B3722&lt;=DATE(INT(CONCATENATE("20",RIGHT('Fiscal Year'!$B$2,2))),3,31)),1,0),"")</f>
        <v/>
      </c>
      <c r="F3722" s="139" t="str">
        <f>IF(NOT(ISBLANK(B3722)),IF(B3722&lt;'Fiscal Year'!$B$3,1,0),"")</f>
        <v/>
      </c>
      <c r="G3722" s="10"/>
      <c r="H3722" s="10"/>
      <c r="I3722" s="40"/>
      <c r="J3722" s="40"/>
      <c r="K3722" s="53"/>
      <c r="L3722" s="53"/>
      <c r="M3722" s="53"/>
      <c r="N3722" s="53"/>
      <c r="O3722" s="53"/>
      <c r="P3722" s="53"/>
      <c r="Q3722" s="53"/>
      <c r="R3722" s="53"/>
      <c r="S3722" s="53"/>
    </row>
    <row r="3723" spans="1:19" x14ac:dyDescent="0.3">
      <c r="A3723" s="106"/>
      <c r="B3723" s="59"/>
      <c r="C3723" s="137" t="str">
        <f t="shared" si="58"/>
        <v/>
      </c>
      <c r="D3723" s="138" t="str">
        <f>IF(NOT(ISBLANK(B3723)),IF(AND(MONTH(B3723)&gt;=4,MONTH(B3723)&lt;=12,B3723&gt;=DATE(INT(LEFT('Fiscal Year'!$B$2,4)),4,1),B3723&lt;=DATE(INT(CONCATENATE("20",RIGHT('Fiscal Year'!$B$2,2))),3,31)),1,0),"")</f>
        <v/>
      </c>
      <c r="E3723" s="138" t="str">
        <f>IF(NOT(ISBLANK(B3723)),IF(AND(MONTH(B3723)&gt;=1,MONTH(B3723)&lt;=3,B3723&gt;=DATE(INT(LEFT('Fiscal Year'!$B$2,4)),4,1),B3723&lt;=DATE(INT(CONCATENATE("20",RIGHT('Fiscal Year'!$B$2,2))),3,31)),1,0),"")</f>
        <v/>
      </c>
      <c r="F3723" s="139" t="str">
        <f>IF(NOT(ISBLANK(B3723)),IF(B3723&lt;'Fiscal Year'!$B$3,1,0),"")</f>
        <v/>
      </c>
      <c r="G3723" s="10"/>
      <c r="H3723" s="10"/>
      <c r="I3723" s="40"/>
      <c r="J3723" s="40"/>
      <c r="K3723" s="53"/>
      <c r="L3723" s="53"/>
      <c r="M3723" s="53"/>
      <c r="N3723" s="53"/>
      <c r="O3723" s="53"/>
      <c r="P3723" s="53"/>
      <c r="Q3723" s="53"/>
      <c r="R3723" s="53"/>
      <c r="S3723" s="53"/>
    </row>
    <row r="3724" spans="1:19" x14ac:dyDescent="0.3">
      <c r="A3724" s="106"/>
      <c r="B3724" s="59"/>
      <c r="C3724" s="137" t="str">
        <f t="shared" si="58"/>
        <v/>
      </c>
      <c r="D3724" s="138" t="str">
        <f>IF(NOT(ISBLANK(B3724)),IF(AND(MONTH(B3724)&gt;=4,MONTH(B3724)&lt;=12,B3724&gt;=DATE(INT(LEFT('Fiscal Year'!$B$2,4)),4,1),B3724&lt;=DATE(INT(CONCATENATE("20",RIGHT('Fiscal Year'!$B$2,2))),3,31)),1,0),"")</f>
        <v/>
      </c>
      <c r="E3724" s="138" t="str">
        <f>IF(NOT(ISBLANK(B3724)),IF(AND(MONTH(B3724)&gt;=1,MONTH(B3724)&lt;=3,B3724&gt;=DATE(INT(LEFT('Fiscal Year'!$B$2,4)),4,1),B3724&lt;=DATE(INT(CONCATENATE("20",RIGHT('Fiscal Year'!$B$2,2))),3,31)),1,0),"")</f>
        <v/>
      </c>
      <c r="F3724" s="139" t="str">
        <f>IF(NOT(ISBLANK(B3724)),IF(B3724&lt;'Fiscal Year'!$B$3,1,0),"")</f>
        <v/>
      </c>
      <c r="G3724" s="10"/>
      <c r="H3724" s="10"/>
      <c r="I3724" s="40"/>
      <c r="J3724" s="40"/>
      <c r="K3724" s="53"/>
      <c r="L3724" s="53"/>
      <c r="M3724" s="53"/>
      <c r="N3724" s="53"/>
      <c r="O3724" s="53"/>
      <c r="P3724" s="53"/>
      <c r="Q3724" s="53"/>
      <c r="R3724" s="53"/>
      <c r="S3724" s="53"/>
    </row>
    <row r="3725" spans="1:19" x14ac:dyDescent="0.3">
      <c r="A3725" s="106"/>
      <c r="B3725" s="59"/>
      <c r="C3725" s="137" t="str">
        <f t="shared" si="58"/>
        <v/>
      </c>
      <c r="D3725" s="138" t="str">
        <f>IF(NOT(ISBLANK(B3725)),IF(AND(MONTH(B3725)&gt;=4,MONTH(B3725)&lt;=12,B3725&gt;=DATE(INT(LEFT('Fiscal Year'!$B$2,4)),4,1),B3725&lt;=DATE(INT(CONCATENATE("20",RIGHT('Fiscal Year'!$B$2,2))),3,31)),1,0),"")</f>
        <v/>
      </c>
      <c r="E3725" s="138" t="str">
        <f>IF(NOT(ISBLANK(B3725)),IF(AND(MONTH(B3725)&gt;=1,MONTH(B3725)&lt;=3,B3725&gt;=DATE(INT(LEFT('Fiscal Year'!$B$2,4)),4,1),B3725&lt;=DATE(INT(CONCATENATE("20",RIGHT('Fiscal Year'!$B$2,2))),3,31)),1,0),"")</f>
        <v/>
      </c>
      <c r="F3725" s="139" t="str">
        <f>IF(NOT(ISBLANK(B3725)),IF(B3725&lt;'Fiscal Year'!$B$3,1,0),"")</f>
        <v/>
      </c>
      <c r="G3725" s="10"/>
      <c r="H3725" s="10"/>
      <c r="I3725" s="40"/>
      <c r="J3725" s="40"/>
      <c r="K3725" s="53"/>
      <c r="L3725" s="53"/>
      <c r="M3725" s="53"/>
      <c r="N3725" s="53"/>
      <c r="O3725" s="53"/>
      <c r="P3725" s="53"/>
      <c r="Q3725" s="53"/>
      <c r="R3725" s="53"/>
      <c r="S3725" s="53"/>
    </row>
    <row r="3726" spans="1:19" x14ac:dyDescent="0.3">
      <c r="A3726" s="106"/>
      <c r="B3726" s="59"/>
      <c r="C3726" s="137" t="str">
        <f t="shared" si="58"/>
        <v/>
      </c>
      <c r="D3726" s="138" t="str">
        <f>IF(NOT(ISBLANK(B3726)),IF(AND(MONTH(B3726)&gt;=4,MONTH(B3726)&lt;=12,B3726&gt;=DATE(INT(LEFT('Fiscal Year'!$B$2,4)),4,1),B3726&lt;=DATE(INT(CONCATENATE("20",RIGHT('Fiscal Year'!$B$2,2))),3,31)),1,0),"")</f>
        <v/>
      </c>
      <c r="E3726" s="138" t="str">
        <f>IF(NOT(ISBLANK(B3726)),IF(AND(MONTH(B3726)&gt;=1,MONTH(B3726)&lt;=3,B3726&gt;=DATE(INT(LEFT('Fiscal Year'!$B$2,4)),4,1),B3726&lt;=DATE(INT(CONCATENATE("20",RIGHT('Fiscal Year'!$B$2,2))),3,31)),1,0),"")</f>
        <v/>
      </c>
      <c r="F3726" s="139" t="str">
        <f>IF(NOT(ISBLANK(B3726)),IF(B3726&lt;'Fiscal Year'!$B$3,1,0),"")</f>
        <v/>
      </c>
      <c r="G3726" s="10"/>
      <c r="H3726" s="10"/>
      <c r="I3726" s="40"/>
      <c r="J3726" s="40"/>
      <c r="K3726" s="53"/>
      <c r="L3726" s="53"/>
      <c r="M3726" s="53"/>
      <c r="N3726" s="53"/>
      <c r="O3726" s="53"/>
      <c r="P3726" s="53"/>
      <c r="Q3726" s="53"/>
      <c r="R3726" s="53"/>
      <c r="S3726" s="53"/>
    </row>
    <row r="3727" spans="1:19" x14ac:dyDescent="0.3">
      <c r="A3727" s="106"/>
      <c r="B3727" s="59"/>
      <c r="C3727" s="137" t="str">
        <f t="shared" si="58"/>
        <v/>
      </c>
      <c r="D3727" s="138" t="str">
        <f>IF(NOT(ISBLANK(B3727)),IF(AND(MONTH(B3727)&gt;=4,MONTH(B3727)&lt;=12,B3727&gt;=DATE(INT(LEFT('Fiscal Year'!$B$2,4)),4,1),B3727&lt;=DATE(INT(CONCATENATE("20",RIGHT('Fiscal Year'!$B$2,2))),3,31)),1,0),"")</f>
        <v/>
      </c>
      <c r="E3727" s="138" t="str">
        <f>IF(NOT(ISBLANK(B3727)),IF(AND(MONTH(B3727)&gt;=1,MONTH(B3727)&lt;=3,B3727&gt;=DATE(INT(LEFT('Fiscal Year'!$B$2,4)),4,1),B3727&lt;=DATE(INT(CONCATENATE("20",RIGHT('Fiscal Year'!$B$2,2))),3,31)),1,0),"")</f>
        <v/>
      </c>
      <c r="F3727" s="139" t="str">
        <f>IF(NOT(ISBLANK(B3727)),IF(B3727&lt;'Fiscal Year'!$B$3,1,0),"")</f>
        <v/>
      </c>
      <c r="G3727" s="10"/>
      <c r="H3727" s="10"/>
      <c r="I3727" s="40"/>
      <c r="J3727" s="40"/>
      <c r="K3727" s="53"/>
      <c r="L3727" s="53"/>
      <c r="M3727" s="53"/>
      <c r="N3727" s="53"/>
      <c r="O3727" s="53"/>
      <c r="P3727" s="53"/>
      <c r="Q3727" s="53"/>
      <c r="R3727" s="53"/>
      <c r="S3727" s="53"/>
    </row>
    <row r="3728" spans="1:19" x14ac:dyDescent="0.3">
      <c r="A3728" s="106"/>
      <c r="B3728" s="59"/>
      <c r="C3728" s="137" t="str">
        <f t="shared" si="58"/>
        <v/>
      </c>
      <c r="D3728" s="138" t="str">
        <f>IF(NOT(ISBLANK(B3728)),IF(AND(MONTH(B3728)&gt;=4,MONTH(B3728)&lt;=12,B3728&gt;=DATE(INT(LEFT('Fiscal Year'!$B$2,4)),4,1),B3728&lt;=DATE(INT(CONCATENATE("20",RIGHT('Fiscal Year'!$B$2,2))),3,31)),1,0),"")</f>
        <v/>
      </c>
      <c r="E3728" s="138" t="str">
        <f>IF(NOT(ISBLANK(B3728)),IF(AND(MONTH(B3728)&gt;=1,MONTH(B3728)&lt;=3,B3728&gt;=DATE(INT(LEFT('Fiscal Year'!$B$2,4)),4,1),B3728&lt;=DATE(INT(CONCATENATE("20",RIGHT('Fiscal Year'!$B$2,2))),3,31)),1,0),"")</f>
        <v/>
      </c>
      <c r="F3728" s="139" t="str">
        <f>IF(NOT(ISBLANK(B3728)),IF(B3728&lt;'Fiscal Year'!$B$3,1,0),"")</f>
        <v/>
      </c>
      <c r="G3728" s="10"/>
      <c r="H3728" s="10"/>
      <c r="I3728" s="40"/>
      <c r="J3728" s="40"/>
      <c r="K3728" s="53"/>
      <c r="L3728" s="53"/>
      <c r="M3728" s="53"/>
      <c r="N3728" s="53"/>
      <c r="O3728" s="53"/>
      <c r="P3728" s="53"/>
      <c r="Q3728" s="53"/>
      <c r="R3728" s="53"/>
      <c r="S3728" s="53"/>
    </row>
    <row r="3729" spans="1:19" x14ac:dyDescent="0.3">
      <c r="A3729" s="106"/>
      <c r="B3729" s="59"/>
      <c r="C3729" s="137" t="str">
        <f t="shared" si="58"/>
        <v/>
      </c>
      <c r="D3729" s="138" t="str">
        <f>IF(NOT(ISBLANK(B3729)),IF(AND(MONTH(B3729)&gt;=4,MONTH(B3729)&lt;=12,B3729&gt;=DATE(INT(LEFT('Fiscal Year'!$B$2,4)),4,1),B3729&lt;=DATE(INT(CONCATENATE("20",RIGHT('Fiscal Year'!$B$2,2))),3,31)),1,0),"")</f>
        <v/>
      </c>
      <c r="E3729" s="138" t="str">
        <f>IF(NOT(ISBLANK(B3729)),IF(AND(MONTH(B3729)&gt;=1,MONTH(B3729)&lt;=3,B3729&gt;=DATE(INT(LEFT('Fiscal Year'!$B$2,4)),4,1),B3729&lt;=DATE(INT(CONCATENATE("20",RIGHT('Fiscal Year'!$B$2,2))),3,31)),1,0),"")</f>
        <v/>
      </c>
      <c r="F3729" s="139" t="str">
        <f>IF(NOT(ISBLANK(B3729)),IF(B3729&lt;'Fiscal Year'!$B$3,1,0),"")</f>
        <v/>
      </c>
      <c r="G3729" s="10"/>
      <c r="H3729" s="10"/>
      <c r="I3729" s="40"/>
      <c r="J3729" s="40"/>
      <c r="K3729" s="53"/>
      <c r="L3729" s="53"/>
      <c r="M3729" s="53"/>
      <c r="N3729" s="53"/>
      <c r="O3729" s="53"/>
      <c r="P3729" s="53"/>
      <c r="Q3729" s="53"/>
      <c r="R3729" s="53"/>
      <c r="S3729" s="53"/>
    </row>
    <row r="3730" spans="1:19" x14ac:dyDescent="0.3">
      <c r="A3730" s="106"/>
      <c r="B3730" s="59"/>
      <c r="C3730" s="137" t="str">
        <f t="shared" si="58"/>
        <v/>
      </c>
      <c r="D3730" s="138" t="str">
        <f>IF(NOT(ISBLANK(B3730)),IF(AND(MONTH(B3730)&gt;=4,MONTH(B3730)&lt;=12,B3730&gt;=DATE(INT(LEFT('Fiscal Year'!$B$2,4)),4,1),B3730&lt;=DATE(INT(CONCATENATE("20",RIGHT('Fiscal Year'!$B$2,2))),3,31)),1,0),"")</f>
        <v/>
      </c>
      <c r="E3730" s="138" t="str">
        <f>IF(NOT(ISBLANK(B3730)),IF(AND(MONTH(B3730)&gt;=1,MONTH(B3730)&lt;=3,B3730&gt;=DATE(INT(LEFT('Fiscal Year'!$B$2,4)),4,1),B3730&lt;=DATE(INT(CONCATENATE("20",RIGHT('Fiscal Year'!$B$2,2))),3,31)),1,0),"")</f>
        <v/>
      </c>
      <c r="F3730" s="139" t="str">
        <f>IF(NOT(ISBLANK(B3730)),IF(B3730&lt;'Fiscal Year'!$B$3,1,0),"")</f>
        <v/>
      </c>
      <c r="G3730" s="10"/>
      <c r="H3730" s="10"/>
      <c r="I3730" s="40"/>
      <c r="J3730" s="40"/>
      <c r="K3730" s="53"/>
      <c r="L3730" s="53"/>
      <c r="M3730" s="53"/>
      <c r="N3730" s="53"/>
      <c r="O3730" s="53"/>
      <c r="P3730" s="53"/>
      <c r="Q3730" s="53"/>
      <c r="R3730" s="53"/>
      <c r="S3730" s="53"/>
    </row>
    <row r="3731" spans="1:19" x14ac:dyDescent="0.3">
      <c r="A3731" s="106"/>
      <c r="B3731" s="59"/>
      <c r="C3731" s="137" t="str">
        <f t="shared" si="58"/>
        <v/>
      </c>
      <c r="D3731" s="138" t="str">
        <f>IF(NOT(ISBLANK(B3731)),IF(AND(MONTH(B3731)&gt;=4,MONTH(B3731)&lt;=12,B3731&gt;=DATE(INT(LEFT('Fiscal Year'!$B$2,4)),4,1),B3731&lt;=DATE(INT(CONCATENATE("20",RIGHT('Fiscal Year'!$B$2,2))),3,31)),1,0),"")</f>
        <v/>
      </c>
      <c r="E3731" s="138" t="str">
        <f>IF(NOT(ISBLANK(B3731)),IF(AND(MONTH(B3731)&gt;=1,MONTH(B3731)&lt;=3,B3731&gt;=DATE(INT(LEFT('Fiscal Year'!$B$2,4)),4,1),B3731&lt;=DATE(INT(CONCATENATE("20",RIGHT('Fiscal Year'!$B$2,2))),3,31)),1,0),"")</f>
        <v/>
      </c>
      <c r="F3731" s="139" t="str">
        <f>IF(NOT(ISBLANK(B3731)),IF(B3731&lt;'Fiscal Year'!$B$3,1,0),"")</f>
        <v/>
      </c>
      <c r="G3731" s="10"/>
      <c r="H3731" s="10"/>
      <c r="I3731" s="40"/>
      <c r="J3731" s="40"/>
      <c r="K3731" s="53"/>
      <c r="L3731" s="53"/>
      <c r="M3731" s="53"/>
      <c r="N3731" s="53"/>
      <c r="O3731" s="53"/>
      <c r="P3731" s="53"/>
      <c r="Q3731" s="53"/>
      <c r="R3731" s="53"/>
      <c r="S3731" s="53"/>
    </row>
    <row r="3732" spans="1:19" x14ac:dyDescent="0.3">
      <c r="A3732" s="106"/>
      <c r="B3732" s="59"/>
      <c r="C3732" s="137" t="str">
        <f t="shared" si="58"/>
        <v/>
      </c>
      <c r="D3732" s="138" t="str">
        <f>IF(NOT(ISBLANK(B3732)),IF(AND(MONTH(B3732)&gt;=4,MONTH(B3732)&lt;=12,B3732&gt;=DATE(INT(LEFT('Fiscal Year'!$B$2,4)),4,1),B3732&lt;=DATE(INT(CONCATENATE("20",RIGHT('Fiscal Year'!$B$2,2))),3,31)),1,0),"")</f>
        <v/>
      </c>
      <c r="E3732" s="138" t="str">
        <f>IF(NOT(ISBLANK(B3732)),IF(AND(MONTH(B3732)&gt;=1,MONTH(B3732)&lt;=3,B3732&gt;=DATE(INT(LEFT('Fiscal Year'!$B$2,4)),4,1),B3732&lt;=DATE(INT(CONCATENATE("20",RIGHT('Fiscal Year'!$B$2,2))),3,31)),1,0),"")</f>
        <v/>
      </c>
      <c r="F3732" s="139" t="str">
        <f>IF(NOT(ISBLANK(B3732)),IF(B3732&lt;'Fiscal Year'!$B$3,1,0),"")</f>
        <v/>
      </c>
      <c r="G3732" s="10"/>
      <c r="H3732" s="10"/>
      <c r="I3732" s="40"/>
      <c r="J3732" s="40"/>
      <c r="K3732" s="53"/>
      <c r="L3732" s="53"/>
      <c r="M3732" s="53"/>
      <c r="N3732" s="53"/>
      <c r="O3732" s="53"/>
      <c r="P3732" s="53"/>
      <c r="Q3732" s="53"/>
      <c r="R3732" s="53"/>
      <c r="S3732" s="53"/>
    </row>
    <row r="3733" spans="1:19" x14ac:dyDescent="0.3">
      <c r="A3733" s="106"/>
      <c r="B3733" s="59"/>
      <c r="C3733" s="137" t="str">
        <f t="shared" si="58"/>
        <v/>
      </c>
      <c r="D3733" s="138" t="str">
        <f>IF(NOT(ISBLANK(B3733)),IF(AND(MONTH(B3733)&gt;=4,MONTH(B3733)&lt;=12,B3733&gt;=DATE(INT(LEFT('Fiscal Year'!$B$2,4)),4,1),B3733&lt;=DATE(INT(CONCATENATE("20",RIGHT('Fiscal Year'!$B$2,2))),3,31)),1,0),"")</f>
        <v/>
      </c>
      <c r="E3733" s="138" t="str">
        <f>IF(NOT(ISBLANK(B3733)),IF(AND(MONTH(B3733)&gt;=1,MONTH(B3733)&lt;=3,B3733&gt;=DATE(INT(LEFT('Fiscal Year'!$B$2,4)),4,1),B3733&lt;=DATE(INT(CONCATENATE("20",RIGHT('Fiscal Year'!$B$2,2))),3,31)),1,0),"")</f>
        <v/>
      </c>
      <c r="F3733" s="139" t="str">
        <f>IF(NOT(ISBLANK(B3733)),IF(B3733&lt;'Fiscal Year'!$B$3,1,0),"")</f>
        <v/>
      </c>
      <c r="G3733" s="10"/>
      <c r="H3733" s="10"/>
      <c r="I3733" s="40"/>
      <c r="J3733" s="40"/>
      <c r="K3733" s="53"/>
      <c r="L3733" s="53"/>
      <c r="M3733" s="53"/>
      <c r="N3733" s="53"/>
      <c r="O3733" s="53"/>
      <c r="P3733" s="53"/>
      <c r="Q3733" s="53"/>
      <c r="R3733" s="53"/>
      <c r="S3733" s="53"/>
    </row>
    <row r="3734" spans="1:19" x14ac:dyDescent="0.3">
      <c r="A3734" s="106"/>
      <c r="B3734" s="59"/>
      <c r="C3734" s="137" t="str">
        <f t="shared" si="58"/>
        <v/>
      </c>
      <c r="D3734" s="138" t="str">
        <f>IF(NOT(ISBLANK(B3734)),IF(AND(MONTH(B3734)&gt;=4,MONTH(B3734)&lt;=12,B3734&gt;=DATE(INT(LEFT('Fiscal Year'!$B$2,4)),4,1),B3734&lt;=DATE(INT(CONCATENATE("20",RIGHT('Fiscal Year'!$B$2,2))),3,31)),1,0),"")</f>
        <v/>
      </c>
      <c r="E3734" s="138" t="str">
        <f>IF(NOT(ISBLANK(B3734)),IF(AND(MONTH(B3734)&gt;=1,MONTH(B3734)&lt;=3,B3734&gt;=DATE(INT(LEFT('Fiscal Year'!$B$2,4)),4,1),B3734&lt;=DATE(INT(CONCATENATE("20",RIGHT('Fiscal Year'!$B$2,2))),3,31)),1,0),"")</f>
        <v/>
      </c>
      <c r="F3734" s="139" t="str">
        <f>IF(NOT(ISBLANK(B3734)),IF(B3734&lt;'Fiscal Year'!$B$3,1,0),"")</f>
        <v/>
      </c>
      <c r="G3734" s="10"/>
      <c r="H3734" s="10"/>
      <c r="I3734" s="40"/>
      <c r="J3734" s="40"/>
      <c r="K3734" s="53"/>
      <c r="L3734" s="53"/>
      <c r="M3734" s="53"/>
      <c r="N3734" s="53"/>
      <c r="O3734" s="53"/>
      <c r="P3734" s="53"/>
      <c r="Q3734" s="53"/>
      <c r="R3734" s="53"/>
      <c r="S3734" s="53"/>
    </row>
    <row r="3735" spans="1:19" x14ac:dyDescent="0.3">
      <c r="A3735" s="106"/>
      <c r="B3735" s="59"/>
      <c r="C3735" s="137" t="str">
        <f t="shared" si="58"/>
        <v/>
      </c>
      <c r="D3735" s="138" t="str">
        <f>IF(NOT(ISBLANK(B3735)),IF(AND(MONTH(B3735)&gt;=4,MONTH(B3735)&lt;=12,B3735&gt;=DATE(INT(LEFT('Fiscal Year'!$B$2,4)),4,1),B3735&lt;=DATE(INT(CONCATENATE("20",RIGHT('Fiscal Year'!$B$2,2))),3,31)),1,0),"")</f>
        <v/>
      </c>
      <c r="E3735" s="138" t="str">
        <f>IF(NOT(ISBLANK(B3735)),IF(AND(MONTH(B3735)&gt;=1,MONTH(B3735)&lt;=3,B3735&gt;=DATE(INT(LEFT('Fiscal Year'!$B$2,4)),4,1),B3735&lt;=DATE(INT(CONCATENATE("20",RIGHT('Fiscal Year'!$B$2,2))),3,31)),1,0),"")</f>
        <v/>
      </c>
      <c r="F3735" s="139" t="str">
        <f>IF(NOT(ISBLANK(B3735)),IF(B3735&lt;'Fiscal Year'!$B$3,1,0),"")</f>
        <v/>
      </c>
      <c r="G3735" s="10"/>
      <c r="H3735" s="10"/>
      <c r="I3735" s="40"/>
      <c r="J3735" s="40"/>
      <c r="K3735" s="53"/>
      <c r="L3735" s="53"/>
      <c r="M3735" s="53"/>
      <c r="N3735" s="53"/>
      <c r="O3735" s="53"/>
      <c r="P3735" s="53"/>
      <c r="Q3735" s="53"/>
      <c r="R3735" s="53"/>
      <c r="S3735" s="53"/>
    </row>
    <row r="3736" spans="1:19" x14ac:dyDescent="0.3">
      <c r="A3736" s="106"/>
      <c r="B3736" s="59"/>
      <c r="C3736" s="137" t="str">
        <f t="shared" si="58"/>
        <v/>
      </c>
      <c r="D3736" s="138" t="str">
        <f>IF(NOT(ISBLANK(B3736)),IF(AND(MONTH(B3736)&gt;=4,MONTH(B3736)&lt;=12,B3736&gt;=DATE(INT(LEFT('Fiscal Year'!$B$2,4)),4,1),B3736&lt;=DATE(INT(CONCATENATE("20",RIGHT('Fiscal Year'!$B$2,2))),3,31)),1,0),"")</f>
        <v/>
      </c>
      <c r="E3736" s="138" t="str">
        <f>IF(NOT(ISBLANK(B3736)),IF(AND(MONTH(B3736)&gt;=1,MONTH(B3736)&lt;=3,B3736&gt;=DATE(INT(LEFT('Fiscal Year'!$B$2,4)),4,1),B3736&lt;=DATE(INT(CONCATENATE("20",RIGHT('Fiscal Year'!$B$2,2))),3,31)),1,0),"")</f>
        <v/>
      </c>
      <c r="F3736" s="139" t="str">
        <f>IF(NOT(ISBLANK(B3736)),IF(B3736&lt;'Fiscal Year'!$B$3,1,0),"")</f>
        <v/>
      </c>
      <c r="G3736" s="10"/>
      <c r="H3736" s="10"/>
      <c r="I3736" s="40"/>
      <c r="J3736" s="40"/>
      <c r="K3736" s="53"/>
      <c r="L3736" s="53"/>
      <c r="M3736" s="53"/>
      <c r="N3736" s="53"/>
      <c r="O3736" s="53"/>
      <c r="P3736" s="53"/>
      <c r="Q3736" s="53"/>
      <c r="R3736" s="53"/>
      <c r="S3736" s="53"/>
    </row>
    <row r="3737" spans="1:19" x14ac:dyDescent="0.3">
      <c r="A3737" s="106"/>
      <c r="B3737" s="59"/>
      <c r="C3737" s="137" t="str">
        <f t="shared" si="58"/>
        <v/>
      </c>
      <c r="D3737" s="138" t="str">
        <f>IF(NOT(ISBLANK(B3737)),IF(AND(MONTH(B3737)&gt;=4,MONTH(B3737)&lt;=12,B3737&gt;=DATE(INT(LEFT('Fiscal Year'!$B$2,4)),4,1),B3737&lt;=DATE(INT(CONCATENATE("20",RIGHT('Fiscal Year'!$B$2,2))),3,31)),1,0),"")</f>
        <v/>
      </c>
      <c r="E3737" s="138" t="str">
        <f>IF(NOT(ISBLANK(B3737)),IF(AND(MONTH(B3737)&gt;=1,MONTH(B3737)&lt;=3,B3737&gt;=DATE(INT(LEFT('Fiscal Year'!$B$2,4)),4,1),B3737&lt;=DATE(INT(CONCATENATE("20",RIGHT('Fiscal Year'!$B$2,2))),3,31)),1,0),"")</f>
        <v/>
      </c>
      <c r="F3737" s="139" t="str">
        <f>IF(NOT(ISBLANK(B3737)),IF(B3737&lt;'Fiscal Year'!$B$3,1,0),"")</f>
        <v/>
      </c>
      <c r="G3737" s="10"/>
      <c r="H3737" s="10"/>
      <c r="I3737" s="40"/>
      <c r="J3737" s="40"/>
      <c r="K3737" s="53"/>
      <c r="L3737" s="53"/>
      <c r="M3737" s="53"/>
      <c r="N3737" s="53"/>
      <c r="O3737" s="53"/>
      <c r="P3737" s="53"/>
      <c r="Q3737" s="53"/>
      <c r="R3737" s="53"/>
      <c r="S3737" s="53"/>
    </row>
    <row r="3738" spans="1:19" x14ac:dyDescent="0.3">
      <c r="A3738" s="106"/>
      <c r="B3738" s="59"/>
      <c r="C3738" s="137" t="str">
        <f t="shared" si="58"/>
        <v/>
      </c>
      <c r="D3738" s="138" t="str">
        <f>IF(NOT(ISBLANK(B3738)),IF(AND(MONTH(B3738)&gt;=4,MONTH(B3738)&lt;=12,B3738&gt;=DATE(INT(LEFT('Fiscal Year'!$B$2,4)),4,1),B3738&lt;=DATE(INT(CONCATENATE("20",RIGHT('Fiscal Year'!$B$2,2))),3,31)),1,0),"")</f>
        <v/>
      </c>
      <c r="E3738" s="138" t="str">
        <f>IF(NOT(ISBLANK(B3738)),IF(AND(MONTH(B3738)&gt;=1,MONTH(B3738)&lt;=3,B3738&gt;=DATE(INT(LEFT('Fiscal Year'!$B$2,4)),4,1),B3738&lt;=DATE(INT(CONCATENATE("20",RIGHT('Fiscal Year'!$B$2,2))),3,31)),1,0),"")</f>
        <v/>
      </c>
      <c r="F3738" s="139" t="str">
        <f>IF(NOT(ISBLANK(B3738)),IF(B3738&lt;'Fiscal Year'!$B$3,1,0),"")</f>
        <v/>
      </c>
      <c r="G3738" s="10"/>
      <c r="H3738" s="10"/>
      <c r="I3738" s="40"/>
      <c r="J3738" s="40"/>
      <c r="K3738" s="53"/>
      <c r="L3738" s="53"/>
      <c r="M3738" s="53"/>
      <c r="N3738" s="53"/>
      <c r="O3738" s="53"/>
      <c r="P3738" s="53"/>
      <c r="Q3738" s="53"/>
      <c r="R3738" s="53"/>
      <c r="S3738" s="53"/>
    </row>
    <row r="3739" spans="1:19" x14ac:dyDescent="0.3">
      <c r="A3739" s="106"/>
      <c r="B3739" s="59"/>
      <c r="C3739" s="137" t="str">
        <f t="shared" si="58"/>
        <v/>
      </c>
      <c r="D3739" s="138" t="str">
        <f>IF(NOT(ISBLANK(B3739)),IF(AND(MONTH(B3739)&gt;=4,MONTH(B3739)&lt;=12,B3739&gt;=DATE(INT(LEFT('Fiscal Year'!$B$2,4)),4,1),B3739&lt;=DATE(INT(CONCATENATE("20",RIGHT('Fiscal Year'!$B$2,2))),3,31)),1,0),"")</f>
        <v/>
      </c>
      <c r="E3739" s="138" t="str">
        <f>IF(NOT(ISBLANK(B3739)),IF(AND(MONTH(B3739)&gt;=1,MONTH(B3739)&lt;=3,B3739&gt;=DATE(INT(LEFT('Fiscal Year'!$B$2,4)),4,1),B3739&lt;=DATE(INT(CONCATENATE("20",RIGHT('Fiscal Year'!$B$2,2))),3,31)),1,0),"")</f>
        <v/>
      </c>
      <c r="F3739" s="139" t="str">
        <f>IF(NOT(ISBLANK(B3739)),IF(B3739&lt;'Fiscal Year'!$B$3,1,0),"")</f>
        <v/>
      </c>
      <c r="G3739" s="10"/>
      <c r="H3739" s="10"/>
      <c r="I3739" s="40"/>
      <c r="J3739" s="40"/>
      <c r="K3739" s="53"/>
      <c r="L3739" s="53"/>
      <c r="M3739" s="53"/>
      <c r="N3739" s="53"/>
      <c r="O3739" s="53"/>
      <c r="P3739" s="53"/>
      <c r="Q3739" s="53"/>
      <c r="R3739" s="53"/>
      <c r="S3739" s="53"/>
    </row>
    <row r="3740" spans="1:19" x14ac:dyDescent="0.3">
      <c r="A3740" s="106"/>
      <c r="B3740" s="59"/>
      <c r="C3740" s="137" t="str">
        <f t="shared" si="58"/>
        <v/>
      </c>
      <c r="D3740" s="138" t="str">
        <f>IF(NOT(ISBLANK(B3740)),IF(AND(MONTH(B3740)&gt;=4,MONTH(B3740)&lt;=12,B3740&gt;=DATE(INT(LEFT('Fiscal Year'!$B$2,4)),4,1),B3740&lt;=DATE(INT(CONCATENATE("20",RIGHT('Fiscal Year'!$B$2,2))),3,31)),1,0),"")</f>
        <v/>
      </c>
      <c r="E3740" s="138" t="str">
        <f>IF(NOT(ISBLANK(B3740)),IF(AND(MONTH(B3740)&gt;=1,MONTH(B3740)&lt;=3,B3740&gt;=DATE(INT(LEFT('Fiscal Year'!$B$2,4)),4,1),B3740&lt;=DATE(INT(CONCATENATE("20",RIGHT('Fiscal Year'!$B$2,2))),3,31)),1,0),"")</f>
        <v/>
      </c>
      <c r="F3740" s="139" t="str">
        <f>IF(NOT(ISBLANK(B3740)),IF(B3740&lt;'Fiscal Year'!$B$3,1,0),"")</f>
        <v/>
      </c>
      <c r="G3740" s="10"/>
      <c r="H3740" s="10"/>
      <c r="I3740" s="40"/>
      <c r="J3740" s="40"/>
      <c r="K3740" s="53"/>
      <c r="L3740" s="53"/>
      <c r="M3740" s="53"/>
      <c r="N3740" s="53"/>
      <c r="O3740" s="53"/>
      <c r="P3740" s="53"/>
      <c r="Q3740" s="53"/>
      <c r="R3740" s="53"/>
      <c r="S3740" s="53"/>
    </row>
    <row r="3741" spans="1:19" x14ac:dyDescent="0.3">
      <c r="A3741" s="106"/>
      <c r="B3741" s="59"/>
      <c r="C3741" s="137" t="str">
        <f t="shared" si="58"/>
        <v/>
      </c>
      <c r="D3741" s="138" t="str">
        <f>IF(NOT(ISBLANK(B3741)),IF(AND(MONTH(B3741)&gt;=4,MONTH(B3741)&lt;=12,B3741&gt;=DATE(INT(LEFT('Fiscal Year'!$B$2,4)),4,1),B3741&lt;=DATE(INT(CONCATENATE("20",RIGHT('Fiscal Year'!$B$2,2))),3,31)),1,0),"")</f>
        <v/>
      </c>
      <c r="E3741" s="138" t="str">
        <f>IF(NOT(ISBLANK(B3741)),IF(AND(MONTH(B3741)&gt;=1,MONTH(B3741)&lt;=3,B3741&gt;=DATE(INT(LEFT('Fiscal Year'!$B$2,4)),4,1),B3741&lt;=DATE(INT(CONCATENATE("20",RIGHT('Fiscal Year'!$B$2,2))),3,31)),1,0),"")</f>
        <v/>
      </c>
      <c r="F3741" s="139" t="str">
        <f>IF(NOT(ISBLANK(B3741)),IF(B3741&lt;'Fiscal Year'!$B$3,1,0),"")</f>
        <v/>
      </c>
      <c r="G3741" s="10"/>
      <c r="H3741" s="10"/>
      <c r="I3741" s="40"/>
      <c r="J3741" s="40"/>
      <c r="K3741" s="53"/>
      <c r="L3741" s="53"/>
      <c r="M3741" s="53"/>
      <c r="N3741" s="53"/>
      <c r="O3741" s="53"/>
      <c r="P3741" s="53"/>
      <c r="Q3741" s="53"/>
      <c r="R3741" s="53"/>
      <c r="S3741" s="53"/>
    </row>
    <row r="3742" spans="1:19" x14ac:dyDescent="0.3">
      <c r="A3742" s="106"/>
      <c r="B3742" s="59"/>
      <c r="C3742" s="137" t="str">
        <f t="shared" si="58"/>
        <v/>
      </c>
      <c r="D3742" s="138" t="str">
        <f>IF(NOT(ISBLANK(B3742)),IF(AND(MONTH(B3742)&gt;=4,MONTH(B3742)&lt;=12,B3742&gt;=DATE(INT(LEFT('Fiscal Year'!$B$2,4)),4,1),B3742&lt;=DATE(INT(CONCATENATE("20",RIGHT('Fiscal Year'!$B$2,2))),3,31)),1,0),"")</f>
        <v/>
      </c>
      <c r="E3742" s="138" t="str">
        <f>IF(NOT(ISBLANK(B3742)),IF(AND(MONTH(B3742)&gt;=1,MONTH(B3742)&lt;=3,B3742&gt;=DATE(INT(LEFT('Fiscal Year'!$B$2,4)),4,1),B3742&lt;=DATE(INT(CONCATENATE("20",RIGHT('Fiscal Year'!$B$2,2))),3,31)),1,0),"")</f>
        <v/>
      </c>
      <c r="F3742" s="139" t="str">
        <f>IF(NOT(ISBLANK(B3742)),IF(B3742&lt;'Fiscal Year'!$B$3,1,0),"")</f>
        <v/>
      </c>
      <c r="G3742" s="10"/>
      <c r="H3742" s="10"/>
      <c r="I3742" s="40"/>
      <c r="J3742" s="40"/>
      <c r="K3742" s="53"/>
      <c r="L3742" s="53"/>
      <c r="M3742" s="53"/>
      <c r="N3742" s="53"/>
      <c r="O3742" s="53"/>
      <c r="P3742" s="53"/>
      <c r="Q3742" s="53"/>
      <c r="R3742" s="53"/>
      <c r="S3742" s="53"/>
    </row>
    <row r="3743" spans="1:19" x14ac:dyDescent="0.3">
      <c r="A3743" s="106"/>
      <c r="B3743" s="59"/>
      <c r="C3743" s="137" t="str">
        <f t="shared" si="58"/>
        <v/>
      </c>
      <c r="D3743" s="138" t="str">
        <f>IF(NOT(ISBLANK(B3743)),IF(AND(MONTH(B3743)&gt;=4,MONTH(B3743)&lt;=12,B3743&gt;=DATE(INT(LEFT('Fiscal Year'!$B$2,4)),4,1),B3743&lt;=DATE(INT(CONCATENATE("20",RIGHT('Fiscal Year'!$B$2,2))),3,31)),1,0),"")</f>
        <v/>
      </c>
      <c r="E3743" s="138" t="str">
        <f>IF(NOT(ISBLANK(B3743)),IF(AND(MONTH(B3743)&gt;=1,MONTH(B3743)&lt;=3,B3743&gt;=DATE(INT(LEFT('Fiscal Year'!$B$2,4)),4,1),B3743&lt;=DATE(INT(CONCATENATE("20",RIGHT('Fiscal Year'!$B$2,2))),3,31)),1,0),"")</f>
        <v/>
      </c>
      <c r="F3743" s="139" t="str">
        <f>IF(NOT(ISBLANK(B3743)),IF(B3743&lt;'Fiscal Year'!$B$3,1,0),"")</f>
        <v/>
      </c>
      <c r="G3743" s="10"/>
      <c r="H3743" s="10"/>
      <c r="I3743" s="40"/>
      <c r="J3743" s="40"/>
      <c r="K3743" s="53"/>
      <c r="L3743" s="53"/>
      <c r="M3743" s="53"/>
      <c r="N3743" s="53"/>
      <c r="O3743" s="53"/>
      <c r="P3743" s="53"/>
      <c r="Q3743" s="53"/>
      <c r="R3743" s="53"/>
      <c r="S3743" s="53"/>
    </row>
    <row r="3744" spans="1:19" x14ac:dyDescent="0.3">
      <c r="A3744" s="106"/>
      <c r="B3744" s="59"/>
      <c r="C3744" s="137" t="str">
        <f t="shared" si="58"/>
        <v/>
      </c>
      <c r="D3744" s="138" t="str">
        <f>IF(NOT(ISBLANK(B3744)),IF(AND(MONTH(B3744)&gt;=4,MONTH(B3744)&lt;=12,B3744&gt;=DATE(INT(LEFT('Fiscal Year'!$B$2,4)),4,1),B3744&lt;=DATE(INT(CONCATENATE("20",RIGHT('Fiscal Year'!$B$2,2))),3,31)),1,0),"")</f>
        <v/>
      </c>
      <c r="E3744" s="138" t="str">
        <f>IF(NOT(ISBLANK(B3744)),IF(AND(MONTH(B3744)&gt;=1,MONTH(B3744)&lt;=3,B3744&gt;=DATE(INT(LEFT('Fiscal Year'!$B$2,4)),4,1),B3744&lt;=DATE(INT(CONCATENATE("20",RIGHT('Fiscal Year'!$B$2,2))),3,31)),1,0),"")</f>
        <v/>
      </c>
      <c r="F3744" s="139" t="str">
        <f>IF(NOT(ISBLANK(B3744)),IF(B3744&lt;'Fiscal Year'!$B$3,1,0),"")</f>
        <v/>
      </c>
      <c r="G3744" s="10"/>
      <c r="H3744" s="10"/>
      <c r="I3744" s="40"/>
      <c r="J3744" s="40"/>
      <c r="K3744" s="53"/>
      <c r="L3744" s="53"/>
      <c r="M3744" s="53"/>
      <c r="N3744" s="53"/>
      <c r="O3744" s="53"/>
      <c r="P3744" s="53"/>
      <c r="Q3744" s="53"/>
      <c r="R3744" s="53"/>
      <c r="S3744" s="53"/>
    </row>
    <row r="3745" spans="1:19" x14ac:dyDescent="0.3">
      <c r="A3745" s="106"/>
      <c r="B3745" s="59"/>
      <c r="C3745" s="137" t="str">
        <f t="shared" si="58"/>
        <v/>
      </c>
      <c r="D3745" s="138" t="str">
        <f>IF(NOT(ISBLANK(B3745)),IF(AND(MONTH(B3745)&gt;=4,MONTH(B3745)&lt;=12,B3745&gt;=DATE(INT(LEFT('Fiscal Year'!$B$2,4)),4,1),B3745&lt;=DATE(INT(CONCATENATE("20",RIGHT('Fiscal Year'!$B$2,2))),3,31)),1,0),"")</f>
        <v/>
      </c>
      <c r="E3745" s="138" t="str">
        <f>IF(NOT(ISBLANK(B3745)),IF(AND(MONTH(B3745)&gt;=1,MONTH(B3745)&lt;=3,B3745&gt;=DATE(INT(LEFT('Fiscal Year'!$B$2,4)),4,1),B3745&lt;=DATE(INT(CONCATENATE("20",RIGHT('Fiscal Year'!$B$2,2))),3,31)),1,0),"")</f>
        <v/>
      </c>
      <c r="F3745" s="139" t="str">
        <f>IF(NOT(ISBLANK(B3745)),IF(B3745&lt;'Fiscal Year'!$B$3,1,0),"")</f>
        <v/>
      </c>
      <c r="G3745" s="10"/>
      <c r="H3745" s="10"/>
      <c r="I3745" s="40"/>
      <c r="J3745" s="40"/>
      <c r="K3745" s="53"/>
      <c r="L3745" s="53"/>
      <c r="M3745" s="53"/>
      <c r="N3745" s="53"/>
      <c r="O3745" s="53"/>
      <c r="P3745" s="53"/>
      <c r="Q3745" s="53"/>
      <c r="R3745" s="53"/>
      <c r="S3745" s="53"/>
    </row>
    <row r="3746" spans="1:19" x14ac:dyDescent="0.3">
      <c r="A3746" s="106"/>
      <c r="B3746" s="59"/>
      <c r="C3746" s="137" t="str">
        <f t="shared" si="58"/>
        <v/>
      </c>
      <c r="D3746" s="138" t="str">
        <f>IF(NOT(ISBLANK(B3746)),IF(AND(MONTH(B3746)&gt;=4,MONTH(B3746)&lt;=12,B3746&gt;=DATE(INT(LEFT('Fiscal Year'!$B$2,4)),4,1),B3746&lt;=DATE(INT(CONCATENATE("20",RIGHT('Fiscal Year'!$B$2,2))),3,31)),1,0),"")</f>
        <v/>
      </c>
      <c r="E3746" s="138" t="str">
        <f>IF(NOT(ISBLANK(B3746)),IF(AND(MONTH(B3746)&gt;=1,MONTH(B3746)&lt;=3,B3746&gt;=DATE(INT(LEFT('Fiscal Year'!$B$2,4)),4,1),B3746&lt;=DATE(INT(CONCATENATE("20",RIGHT('Fiscal Year'!$B$2,2))),3,31)),1,0),"")</f>
        <v/>
      </c>
      <c r="F3746" s="139" t="str">
        <f>IF(NOT(ISBLANK(B3746)),IF(B3746&lt;'Fiscal Year'!$B$3,1,0),"")</f>
        <v/>
      </c>
      <c r="G3746" s="10"/>
      <c r="H3746" s="10"/>
      <c r="I3746" s="40"/>
      <c r="J3746" s="40"/>
      <c r="K3746" s="53"/>
      <c r="L3746" s="53"/>
      <c r="M3746" s="53"/>
      <c r="N3746" s="53"/>
      <c r="O3746" s="53"/>
      <c r="P3746" s="53"/>
      <c r="Q3746" s="53"/>
      <c r="R3746" s="53"/>
      <c r="S3746" s="53"/>
    </row>
    <row r="3747" spans="1:19" x14ac:dyDescent="0.3">
      <c r="A3747" s="106"/>
      <c r="B3747" s="59"/>
      <c r="C3747" s="137" t="str">
        <f t="shared" si="58"/>
        <v/>
      </c>
      <c r="D3747" s="138" t="str">
        <f>IF(NOT(ISBLANK(B3747)),IF(AND(MONTH(B3747)&gt;=4,MONTH(B3747)&lt;=12,B3747&gt;=DATE(INT(LEFT('Fiscal Year'!$B$2,4)),4,1),B3747&lt;=DATE(INT(CONCATENATE("20",RIGHT('Fiscal Year'!$B$2,2))),3,31)),1,0),"")</f>
        <v/>
      </c>
      <c r="E3747" s="138" t="str">
        <f>IF(NOT(ISBLANK(B3747)),IF(AND(MONTH(B3747)&gt;=1,MONTH(B3747)&lt;=3,B3747&gt;=DATE(INT(LEFT('Fiscal Year'!$B$2,4)),4,1),B3747&lt;=DATE(INT(CONCATENATE("20",RIGHT('Fiscal Year'!$B$2,2))),3,31)),1,0),"")</f>
        <v/>
      </c>
      <c r="F3747" s="139" t="str">
        <f>IF(NOT(ISBLANK(B3747)),IF(B3747&lt;'Fiscal Year'!$B$3,1,0),"")</f>
        <v/>
      </c>
      <c r="G3747" s="10"/>
      <c r="H3747" s="10"/>
      <c r="I3747" s="40"/>
      <c r="J3747" s="40"/>
      <c r="K3747" s="53"/>
      <c r="L3747" s="53"/>
      <c r="M3747" s="53"/>
      <c r="N3747" s="53"/>
      <c r="O3747" s="53"/>
      <c r="P3747" s="53"/>
      <c r="Q3747" s="53"/>
      <c r="R3747" s="53"/>
      <c r="S3747" s="53"/>
    </row>
    <row r="3748" spans="1:19" x14ac:dyDescent="0.3">
      <c r="A3748" s="106"/>
      <c r="B3748" s="59"/>
      <c r="C3748" s="137" t="str">
        <f t="shared" si="58"/>
        <v/>
      </c>
      <c r="D3748" s="138" t="str">
        <f>IF(NOT(ISBLANK(B3748)),IF(AND(MONTH(B3748)&gt;=4,MONTH(B3748)&lt;=12,B3748&gt;=DATE(INT(LEFT('Fiscal Year'!$B$2,4)),4,1),B3748&lt;=DATE(INT(CONCATENATE("20",RIGHT('Fiscal Year'!$B$2,2))),3,31)),1,0),"")</f>
        <v/>
      </c>
      <c r="E3748" s="138" t="str">
        <f>IF(NOT(ISBLANK(B3748)),IF(AND(MONTH(B3748)&gt;=1,MONTH(B3748)&lt;=3,B3748&gt;=DATE(INT(LEFT('Fiscal Year'!$B$2,4)),4,1),B3748&lt;=DATE(INT(CONCATENATE("20",RIGHT('Fiscal Year'!$B$2,2))),3,31)),1,0),"")</f>
        <v/>
      </c>
      <c r="F3748" s="139" t="str">
        <f>IF(NOT(ISBLANK(B3748)),IF(B3748&lt;'Fiscal Year'!$B$3,1,0),"")</f>
        <v/>
      </c>
      <c r="G3748" s="10"/>
      <c r="H3748" s="10"/>
      <c r="I3748" s="40"/>
      <c r="J3748" s="40"/>
      <c r="K3748" s="53"/>
      <c r="L3748" s="53"/>
      <c r="M3748" s="53"/>
      <c r="N3748" s="53"/>
      <c r="O3748" s="53"/>
      <c r="P3748" s="53"/>
      <c r="Q3748" s="53"/>
      <c r="R3748" s="53"/>
      <c r="S3748" s="53"/>
    </row>
    <row r="3749" spans="1:19" x14ac:dyDescent="0.3">
      <c r="A3749" s="106"/>
      <c r="B3749" s="59"/>
      <c r="C3749" s="137" t="str">
        <f t="shared" si="58"/>
        <v/>
      </c>
      <c r="D3749" s="138" t="str">
        <f>IF(NOT(ISBLANK(B3749)),IF(AND(MONTH(B3749)&gt;=4,MONTH(B3749)&lt;=12,B3749&gt;=DATE(INT(LEFT('Fiscal Year'!$B$2,4)),4,1),B3749&lt;=DATE(INT(CONCATENATE("20",RIGHT('Fiscal Year'!$B$2,2))),3,31)),1,0),"")</f>
        <v/>
      </c>
      <c r="E3749" s="138" t="str">
        <f>IF(NOT(ISBLANK(B3749)),IF(AND(MONTH(B3749)&gt;=1,MONTH(B3749)&lt;=3,B3749&gt;=DATE(INT(LEFT('Fiscal Year'!$B$2,4)),4,1),B3749&lt;=DATE(INT(CONCATENATE("20",RIGHT('Fiscal Year'!$B$2,2))),3,31)),1,0),"")</f>
        <v/>
      </c>
      <c r="F3749" s="139" t="str">
        <f>IF(NOT(ISBLANK(B3749)),IF(B3749&lt;'Fiscal Year'!$B$3,1,0),"")</f>
        <v/>
      </c>
      <c r="G3749" s="10"/>
      <c r="H3749" s="10"/>
      <c r="I3749" s="40"/>
      <c r="J3749" s="40"/>
      <c r="K3749" s="53"/>
      <c r="L3749" s="53"/>
      <c r="M3749" s="53"/>
      <c r="N3749" s="53"/>
      <c r="O3749" s="53"/>
      <c r="P3749" s="53"/>
      <c r="Q3749" s="53"/>
      <c r="R3749" s="53"/>
      <c r="S3749" s="53"/>
    </row>
    <row r="3750" spans="1:19" x14ac:dyDescent="0.3">
      <c r="A3750" s="106"/>
      <c r="B3750" s="59"/>
      <c r="C3750" s="137" t="str">
        <f t="shared" si="58"/>
        <v/>
      </c>
      <c r="D3750" s="138" t="str">
        <f>IF(NOT(ISBLANK(B3750)),IF(AND(MONTH(B3750)&gt;=4,MONTH(B3750)&lt;=12,B3750&gt;=DATE(INT(LEFT('Fiscal Year'!$B$2,4)),4,1),B3750&lt;=DATE(INT(CONCATENATE("20",RIGHT('Fiscal Year'!$B$2,2))),3,31)),1,0),"")</f>
        <v/>
      </c>
      <c r="E3750" s="138" t="str">
        <f>IF(NOT(ISBLANK(B3750)),IF(AND(MONTH(B3750)&gt;=1,MONTH(B3750)&lt;=3,B3750&gt;=DATE(INT(LEFT('Fiscal Year'!$B$2,4)),4,1),B3750&lt;=DATE(INT(CONCATENATE("20",RIGHT('Fiscal Year'!$B$2,2))),3,31)),1,0),"")</f>
        <v/>
      </c>
      <c r="F3750" s="139" t="str">
        <f>IF(NOT(ISBLANK(B3750)),IF(B3750&lt;'Fiscal Year'!$B$3,1,0),"")</f>
        <v/>
      </c>
      <c r="G3750" s="10"/>
      <c r="H3750" s="10"/>
      <c r="I3750" s="40"/>
      <c r="J3750" s="40"/>
      <c r="K3750" s="53"/>
      <c r="L3750" s="53"/>
      <c r="M3750" s="53"/>
      <c r="N3750" s="53"/>
      <c r="O3750" s="53"/>
      <c r="P3750" s="53"/>
      <c r="Q3750" s="53"/>
      <c r="R3750" s="53"/>
      <c r="S3750" s="53"/>
    </row>
    <row r="3751" spans="1:19" x14ac:dyDescent="0.3">
      <c r="A3751" s="106"/>
      <c r="B3751" s="59"/>
      <c r="C3751" s="137" t="str">
        <f t="shared" si="58"/>
        <v/>
      </c>
      <c r="D3751" s="138" t="str">
        <f>IF(NOT(ISBLANK(B3751)),IF(AND(MONTH(B3751)&gt;=4,MONTH(B3751)&lt;=12,B3751&gt;=DATE(INT(LEFT('Fiscal Year'!$B$2,4)),4,1),B3751&lt;=DATE(INT(CONCATENATE("20",RIGHT('Fiscal Year'!$B$2,2))),3,31)),1,0),"")</f>
        <v/>
      </c>
      <c r="E3751" s="138" t="str">
        <f>IF(NOT(ISBLANK(B3751)),IF(AND(MONTH(B3751)&gt;=1,MONTH(B3751)&lt;=3,B3751&gt;=DATE(INT(LEFT('Fiscal Year'!$B$2,4)),4,1),B3751&lt;=DATE(INT(CONCATENATE("20",RIGHT('Fiscal Year'!$B$2,2))),3,31)),1,0),"")</f>
        <v/>
      </c>
      <c r="F3751" s="139" t="str">
        <f>IF(NOT(ISBLANK(B3751)),IF(B3751&lt;'Fiscal Year'!$B$3,1,0),"")</f>
        <v/>
      </c>
      <c r="G3751" s="10"/>
      <c r="H3751" s="10"/>
      <c r="I3751" s="40"/>
      <c r="J3751" s="40"/>
      <c r="K3751" s="53"/>
      <c r="L3751" s="53"/>
      <c r="M3751" s="53"/>
      <c r="N3751" s="53"/>
      <c r="O3751" s="53"/>
      <c r="P3751" s="53"/>
      <c r="Q3751" s="53"/>
      <c r="R3751" s="53"/>
      <c r="S3751" s="53"/>
    </row>
    <row r="3752" spans="1:19" x14ac:dyDescent="0.3">
      <c r="A3752" s="106"/>
      <c r="B3752" s="59"/>
      <c r="C3752" s="137" t="str">
        <f t="shared" si="58"/>
        <v/>
      </c>
      <c r="D3752" s="138" t="str">
        <f>IF(NOT(ISBLANK(B3752)),IF(AND(MONTH(B3752)&gt;=4,MONTH(B3752)&lt;=12,B3752&gt;=DATE(INT(LEFT('Fiscal Year'!$B$2,4)),4,1),B3752&lt;=DATE(INT(CONCATENATE("20",RIGHT('Fiscal Year'!$B$2,2))),3,31)),1,0),"")</f>
        <v/>
      </c>
      <c r="E3752" s="138" t="str">
        <f>IF(NOT(ISBLANK(B3752)),IF(AND(MONTH(B3752)&gt;=1,MONTH(B3752)&lt;=3,B3752&gt;=DATE(INT(LEFT('Fiscal Year'!$B$2,4)),4,1),B3752&lt;=DATE(INT(CONCATENATE("20",RIGHT('Fiscal Year'!$B$2,2))),3,31)),1,0),"")</f>
        <v/>
      </c>
      <c r="F3752" s="139" t="str">
        <f>IF(NOT(ISBLANK(B3752)),IF(B3752&lt;'Fiscal Year'!$B$3,1,0),"")</f>
        <v/>
      </c>
      <c r="G3752" s="10"/>
      <c r="H3752" s="10"/>
      <c r="I3752" s="40"/>
      <c r="J3752" s="40"/>
      <c r="K3752" s="53"/>
      <c r="L3752" s="53"/>
      <c r="M3752" s="53"/>
      <c r="N3752" s="53"/>
      <c r="O3752" s="53"/>
      <c r="P3752" s="53"/>
      <c r="Q3752" s="53"/>
      <c r="R3752" s="53"/>
      <c r="S3752" s="53"/>
    </row>
    <row r="3753" spans="1:19" x14ac:dyDescent="0.3">
      <c r="A3753" s="106"/>
      <c r="B3753" s="59"/>
      <c r="C3753" s="137" t="str">
        <f t="shared" si="58"/>
        <v/>
      </c>
      <c r="D3753" s="138" t="str">
        <f>IF(NOT(ISBLANK(B3753)),IF(AND(MONTH(B3753)&gt;=4,MONTH(B3753)&lt;=12,B3753&gt;=DATE(INT(LEFT('Fiscal Year'!$B$2,4)),4,1),B3753&lt;=DATE(INT(CONCATENATE("20",RIGHT('Fiscal Year'!$B$2,2))),3,31)),1,0),"")</f>
        <v/>
      </c>
      <c r="E3753" s="138" t="str">
        <f>IF(NOT(ISBLANK(B3753)),IF(AND(MONTH(B3753)&gt;=1,MONTH(B3753)&lt;=3,B3753&gt;=DATE(INT(LEFT('Fiscal Year'!$B$2,4)),4,1),B3753&lt;=DATE(INT(CONCATENATE("20",RIGHT('Fiscal Year'!$B$2,2))),3,31)),1,0),"")</f>
        <v/>
      </c>
      <c r="F3753" s="139" t="str">
        <f>IF(NOT(ISBLANK(B3753)),IF(B3753&lt;'Fiscal Year'!$B$3,1,0),"")</f>
        <v/>
      </c>
      <c r="G3753" s="10"/>
      <c r="H3753" s="10"/>
      <c r="I3753" s="40"/>
      <c r="J3753" s="40"/>
      <c r="K3753" s="53"/>
      <c r="L3753" s="53"/>
      <c r="M3753" s="53"/>
      <c r="N3753" s="53"/>
      <c r="O3753" s="53"/>
      <c r="P3753" s="53"/>
      <c r="Q3753" s="53"/>
      <c r="R3753" s="53"/>
      <c r="S3753" s="53"/>
    </row>
    <row r="3754" spans="1:19" x14ac:dyDescent="0.3">
      <c r="A3754" s="106"/>
      <c r="B3754" s="59"/>
      <c r="C3754" s="137" t="str">
        <f t="shared" si="58"/>
        <v/>
      </c>
      <c r="D3754" s="138" t="str">
        <f>IF(NOT(ISBLANK(B3754)),IF(AND(MONTH(B3754)&gt;=4,MONTH(B3754)&lt;=12,B3754&gt;=DATE(INT(LEFT('Fiscal Year'!$B$2,4)),4,1),B3754&lt;=DATE(INT(CONCATENATE("20",RIGHT('Fiscal Year'!$B$2,2))),3,31)),1,0),"")</f>
        <v/>
      </c>
      <c r="E3754" s="138" t="str">
        <f>IF(NOT(ISBLANK(B3754)),IF(AND(MONTH(B3754)&gt;=1,MONTH(B3754)&lt;=3,B3754&gt;=DATE(INT(LEFT('Fiscal Year'!$B$2,4)),4,1),B3754&lt;=DATE(INT(CONCATENATE("20",RIGHT('Fiscal Year'!$B$2,2))),3,31)),1,0),"")</f>
        <v/>
      </c>
      <c r="F3754" s="139" t="str">
        <f>IF(NOT(ISBLANK(B3754)),IF(B3754&lt;'Fiscal Year'!$B$3,1,0),"")</f>
        <v/>
      </c>
      <c r="G3754" s="10"/>
      <c r="H3754" s="10"/>
      <c r="I3754" s="40"/>
      <c r="J3754" s="40"/>
      <c r="K3754" s="53"/>
      <c r="L3754" s="53"/>
      <c r="M3754" s="53"/>
      <c r="N3754" s="53"/>
      <c r="O3754" s="53"/>
      <c r="P3754" s="53"/>
      <c r="Q3754" s="53"/>
      <c r="R3754" s="53"/>
      <c r="S3754" s="53"/>
    </row>
    <row r="3755" spans="1:19" x14ac:dyDescent="0.3">
      <c r="A3755" s="106"/>
      <c r="B3755" s="59"/>
      <c r="C3755" s="137" t="str">
        <f t="shared" si="58"/>
        <v/>
      </c>
      <c r="D3755" s="138" t="str">
        <f>IF(NOT(ISBLANK(B3755)),IF(AND(MONTH(B3755)&gt;=4,MONTH(B3755)&lt;=12,B3755&gt;=DATE(INT(LEFT('Fiscal Year'!$B$2,4)),4,1),B3755&lt;=DATE(INT(CONCATENATE("20",RIGHT('Fiscal Year'!$B$2,2))),3,31)),1,0),"")</f>
        <v/>
      </c>
      <c r="E3755" s="138" t="str">
        <f>IF(NOT(ISBLANK(B3755)),IF(AND(MONTH(B3755)&gt;=1,MONTH(B3755)&lt;=3,B3755&gt;=DATE(INT(LEFT('Fiscal Year'!$B$2,4)),4,1),B3755&lt;=DATE(INT(CONCATENATE("20",RIGHT('Fiscal Year'!$B$2,2))),3,31)),1,0),"")</f>
        <v/>
      </c>
      <c r="F3755" s="139" t="str">
        <f>IF(NOT(ISBLANK(B3755)),IF(B3755&lt;'Fiscal Year'!$B$3,1,0),"")</f>
        <v/>
      </c>
      <c r="G3755" s="10"/>
      <c r="H3755" s="10"/>
      <c r="I3755" s="40"/>
      <c r="J3755" s="40"/>
      <c r="K3755" s="53"/>
      <c r="L3755" s="53"/>
      <c r="M3755" s="53"/>
      <c r="N3755" s="53"/>
      <c r="O3755" s="53"/>
      <c r="P3755" s="53"/>
      <c r="Q3755" s="53"/>
      <c r="R3755" s="53"/>
      <c r="S3755" s="53"/>
    </row>
    <row r="3756" spans="1:19" x14ac:dyDescent="0.3">
      <c r="A3756" s="106"/>
      <c r="B3756" s="59"/>
      <c r="C3756" s="137" t="str">
        <f t="shared" si="58"/>
        <v/>
      </c>
      <c r="D3756" s="138" t="str">
        <f>IF(NOT(ISBLANK(B3756)),IF(AND(MONTH(B3756)&gt;=4,MONTH(B3756)&lt;=12,B3756&gt;=DATE(INT(LEFT('Fiscal Year'!$B$2,4)),4,1),B3756&lt;=DATE(INT(CONCATENATE("20",RIGHT('Fiscal Year'!$B$2,2))),3,31)),1,0),"")</f>
        <v/>
      </c>
      <c r="E3756" s="138" t="str">
        <f>IF(NOT(ISBLANK(B3756)),IF(AND(MONTH(B3756)&gt;=1,MONTH(B3756)&lt;=3,B3756&gt;=DATE(INT(LEFT('Fiscal Year'!$B$2,4)),4,1),B3756&lt;=DATE(INT(CONCATENATE("20",RIGHT('Fiscal Year'!$B$2,2))),3,31)),1,0),"")</f>
        <v/>
      </c>
      <c r="F3756" s="139" t="str">
        <f>IF(NOT(ISBLANK(B3756)),IF(B3756&lt;'Fiscal Year'!$B$3,1,0),"")</f>
        <v/>
      </c>
      <c r="G3756" s="10"/>
      <c r="H3756" s="10"/>
      <c r="I3756" s="40"/>
      <c r="J3756" s="40"/>
      <c r="K3756" s="53"/>
      <c r="L3756" s="53"/>
      <c r="M3756" s="53"/>
      <c r="N3756" s="53"/>
      <c r="O3756" s="53"/>
      <c r="P3756" s="53"/>
      <c r="Q3756" s="53"/>
      <c r="R3756" s="53"/>
      <c r="S3756" s="53"/>
    </row>
    <row r="3757" spans="1:19" x14ac:dyDescent="0.3">
      <c r="A3757" s="106"/>
      <c r="B3757" s="59"/>
      <c r="C3757" s="137" t="str">
        <f t="shared" si="58"/>
        <v/>
      </c>
      <c r="D3757" s="138" t="str">
        <f>IF(NOT(ISBLANK(B3757)),IF(AND(MONTH(B3757)&gt;=4,MONTH(B3757)&lt;=12,B3757&gt;=DATE(INT(LEFT('Fiscal Year'!$B$2,4)),4,1),B3757&lt;=DATE(INT(CONCATENATE("20",RIGHT('Fiscal Year'!$B$2,2))),3,31)),1,0),"")</f>
        <v/>
      </c>
      <c r="E3757" s="138" t="str">
        <f>IF(NOT(ISBLANK(B3757)),IF(AND(MONTH(B3757)&gt;=1,MONTH(B3757)&lt;=3,B3757&gt;=DATE(INT(LEFT('Fiscal Year'!$B$2,4)),4,1),B3757&lt;=DATE(INT(CONCATENATE("20",RIGHT('Fiscal Year'!$B$2,2))),3,31)),1,0),"")</f>
        <v/>
      </c>
      <c r="F3757" s="139" t="str">
        <f>IF(NOT(ISBLANK(B3757)),IF(B3757&lt;'Fiscal Year'!$B$3,1,0),"")</f>
        <v/>
      </c>
      <c r="G3757" s="10"/>
      <c r="H3757" s="10"/>
      <c r="I3757" s="40"/>
      <c r="J3757" s="40"/>
      <c r="K3757" s="53"/>
      <c r="L3757" s="53"/>
      <c r="M3757" s="53"/>
      <c r="N3757" s="53"/>
      <c r="O3757" s="53"/>
      <c r="P3757" s="53"/>
      <c r="Q3757" s="53"/>
      <c r="R3757" s="53"/>
      <c r="S3757" s="53"/>
    </row>
    <row r="3758" spans="1:19" x14ac:dyDescent="0.3">
      <c r="A3758" s="106"/>
      <c r="B3758" s="59"/>
      <c r="C3758" s="137" t="str">
        <f t="shared" si="58"/>
        <v/>
      </c>
      <c r="D3758" s="138" t="str">
        <f>IF(NOT(ISBLANK(B3758)),IF(AND(MONTH(B3758)&gt;=4,MONTH(B3758)&lt;=12,B3758&gt;=DATE(INT(LEFT('Fiscal Year'!$B$2,4)),4,1),B3758&lt;=DATE(INT(CONCATENATE("20",RIGHT('Fiscal Year'!$B$2,2))),3,31)),1,0),"")</f>
        <v/>
      </c>
      <c r="E3758" s="138" t="str">
        <f>IF(NOT(ISBLANK(B3758)),IF(AND(MONTH(B3758)&gt;=1,MONTH(B3758)&lt;=3,B3758&gt;=DATE(INT(LEFT('Fiscal Year'!$B$2,4)),4,1),B3758&lt;=DATE(INT(CONCATENATE("20",RIGHT('Fiscal Year'!$B$2,2))),3,31)),1,0),"")</f>
        <v/>
      </c>
      <c r="F3758" s="139" t="str">
        <f>IF(NOT(ISBLANK(B3758)),IF(B3758&lt;'Fiscal Year'!$B$3,1,0),"")</f>
        <v/>
      </c>
      <c r="G3758" s="10"/>
      <c r="H3758" s="10"/>
      <c r="I3758" s="40"/>
      <c r="J3758" s="40"/>
      <c r="K3758" s="53"/>
      <c r="L3758" s="53"/>
      <c r="M3758" s="53"/>
      <c r="N3758" s="53"/>
      <c r="O3758" s="53"/>
      <c r="P3758" s="53"/>
      <c r="Q3758" s="53"/>
      <c r="R3758" s="53"/>
      <c r="S3758" s="53"/>
    </row>
    <row r="3759" spans="1:19" x14ac:dyDescent="0.3">
      <c r="A3759" s="106"/>
      <c r="B3759" s="59"/>
      <c r="C3759" s="137" t="str">
        <f t="shared" si="58"/>
        <v/>
      </c>
      <c r="D3759" s="138" t="str">
        <f>IF(NOT(ISBLANK(B3759)),IF(AND(MONTH(B3759)&gt;=4,MONTH(B3759)&lt;=12,B3759&gt;=DATE(INT(LEFT('Fiscal Year'!$B$2,4)),4,1),B3759&lt;=DATE(INT(CONCATENATE("20",RIGHT('Fiscal Year'!$B$2,2))),3,31)),1,0),"")</f>
        <v/>
      </c>
      <c r="E3759" s="138" t="str">
        <f>IF(NOT(ISBLANK(B3759)),IF(AND(MONTH(B3759)&gt;=1,MONTH(B3759)&lt;=3,B3759&gt;=DATE(INT(LEFT('Fiscal Year'!$B$2,4)),4,1),B3759&lt;=DATE(INT(CONCATENATE("20",RIGHT('Fiscal Year'!$B$2,2))),3,31)),1,0),"")</f>
        <v/>
      </c>
      <c r="F3759" s="139" t="str">
        <f>IF(NOT(ISBLANK(B3759)),IF(B3759&lt;'Fiscal Year'!$B$3,1,0),"")</f>
        <v/>
      </c>
      <c r="G3759" s="10"/>
      <c r="H3759" s="10"/>
      <c r="I3759" s="40"/>
      <c r="J3759" s="40"/>
      <c r="K3759" s="53"/>
      <c r="L3759" s="53"/>
      <c r="M3759" s="53"/>
      <c r="N3759" s="53"/>
      <c r="O3759" s="53"/>
      <c r="P3759" s="53"/>
      <c r="Q3759" s="53"/>
      <c r="R3759" s="53"/>
      <c r="S3759" s="53"/>
    </row>
    <row r="3760" spans="1:19" x14ac:dyDescent="0.3">
      <c r="A3760" s="106"/>
      <c r="B3760" s="59"/>
      <c r="C3760" s="137" t="str">
        <f t="shared" si="58"/>
        <v/>
      </c>
      <c r="D3760" s="138" t="str">
        <f>IF(NOT(ISBLANK(B3760)),IF(AND(MONTH(B3760)&gt;=4,MONTH(B3760)&lt;=12,B3760&gt;=DATE(INT(LEFT('Fiscal Year'!$B$2,4)),4,1),B3760&lt;=DATE(INT(CONCATENATE("20",RIGHT('Fiscal Year'!$B$2,2))),3,31)),1,0),"")</f>
        <v/>
      </c>
      <c r="E3760" s="138" t="str">
        <f>IF(NOT(ISBLANK(B3760)),IF(AND(MONTH(B3760)&gt;=1,MONTH(B3760)&lt;=3,B3760&gt;=DATE(INT(LEFT('Fiscal Year'!$B$2,4)),4,1),B3760&lt;=DATE(INT(CONCATENATE("20",RIGHT('Fiscal Year'!$B$2,2))),3,31)),1,0),"")</f>
        <v/>
      </c>
      <c r="F3760" s="139" t="str">
        <f>IF(NOT(ISBLANK(B3760)),IF(B3760&lt;'Fiscal Year'!$B$3,1,0),"")</f>
        <v/>
      </c>
      <c r="G3760" s="10"/>
      <c r="H3760" s="10"/>
      <c r="I3760" s="40"/>
      <c r="J3760" s="40"/>
      <c r="K3760" s="53"/>
      <c r="L3760" s="53"/>
      <c r="M3760" s="53"/>
      <c r="N3760" s="53"/>
      <c r="O3760" s="53"/>
      <c r="P3760" s="53"/>
      <c r="Q3760" s="53"/>
      <c r="R3760" s="53"/>
      <c r="S3760" s="53"/>
    </row>
    <row r="3761" spans="1:19" x14ac:dyDescent="0.3">
      <c r="A3761" s="106"/>
      <c r="B3761" s="59"/>
      <c r="C3761" s="137" t="str">
        <f t="shared" si="58"/>
        <v/>
      </c>
      <c r="D3761" s="138" t="str">
        <f>IF(NOT(ISBLANK(B3761)),IF(AND(MONTH(B3761)&gt;=4,MONTH(B3761)&lt;=12,B3761&gt;=DATE(INT(LEFT('Fiscal Year'!$B$2,4)),4,1),B3761&lt;=DATE(INT(CONCATENATE("20",RIGHT('Fiscal Year'!$B$2,2))),3,31)),1,0),"")</f>
        <v/>
      </c>
      <c r="E3761" s="138" t="str">
        <f>IF(NOT(ISBLANK(B3761)),IF(AND(MONTH(B3761)&gt;=1,MONTH(B3761)&lt;=3,B3761&gt;=DATE(INT(LEFT('Fiscal Year'!$B$2,4)),4,1),B3761&lt;=DATE(INT(CONCATENATE("20",RIGHT('Fiscal Year'!$B$2,2))),3,31)),1,0),"")</f>
        <v/>
      </c>
      <c r="F3761" s="139" t="str">
        <f>IF(NOT(ISBLANK(B3761)),IF(B3761&lt;'Fiscal Year'!$B$3,1,0),"")</f>
        <v/>
      </c>
      <c r="G3761" s="10"/>
      <c r="H3761" s="10"/>
      <c r="I3761" s="40"/>
      <c r="J3761" s="40"/>
      <c r="K3761" s="53"/>
      <c r="L3761" s="53"/>
      <c r="M3761" s="53"/>
      <c r="N3761" s="53"/>
      <c r="O3761" s="53"/>
      <c r="P3761" s="53"/>
      <c r="Q3761" s="53"/>
      <c r="R3761" s="53"/>
      <c r="S3761" s="53"/>
    </row>
    <row r="3762" spans="1:19" x14ac:dyDescent="0.3">
      <c r="A3762" s="106"/>
      <c r="B3762" s="59"/>
      <c r="C3762" s="137" t="str">
        <f t="shared" si="58"/>
        <v/>
      </c>
      <c r="D3762" s="138" t="str">
        <f>IF(NOT(ISBLANK(B3762)),IF(AND(MONTH(B3762)&gt;=4,MONTH(B3762)&lt;=12,B3762&gt;=DATE(INT(LEFT('Fiscal Year'!$B$2,4)),4,1),B3762&lt;=DATE(INT(CONCATENATE("20",RIGHT('Fiscal Year'!$B$2,2))),3,31)),1,0),"")</f>
        <v/>
      </c>
      <c r="E3762" s="138" t="str">
        <f>IF(NOT(ISBLANK(B3762)),IF(AND(MONTH(B3762)&gt;=1,MONTH(B3762)&lt;=3,B3762&gt;=DATE(INT(LEFT('Fiscal Year'!$B$2,4)),4,1),B3762&lt;=DATE(INT(CONCATENATE("20",RIGHT('Fiscal Year'!$B$2,2))),3,31)),1,0),"")</f>
        <v/>
      </c>
      <c r="F3762" s="139" t="str">
        <f>IF(NOT(ISBLANK(B3762)),IF(B3762&lt;'Fiscal Year'!$B$3,1,0),"")</f>
        <v/>
      </c>
      <c r="G3762" s="10"/>
      <c r="H3762" s="10"/>
      <c r="I3762" s="40"/>
      <c r="J3762" s="40"/>
      <c r="K3762" s="53"/>
      <c r="L3762" s="53"/>
      <c r="M3762" s="53"/>
      <c r="N3762" s="53"/>
      <c r="O3762" s="53"/>
      <c r="P3762" s="53"/>
      <c r="Q3762" s="53"/>
      <c r="R3762" s="53"/>
      <c r="S3762" s="53"/>
    </row>
    <row r="3763" spans="1:19" x14ac:dyDescent="0.3">
      <c r="A3763" s="106"/>
      <c r="B3763" s="59"/>
      <c r="C3763" s="137" t="str">
        <f t="shared" si="58"/>
        <v/>
      </c>
      <c r="D3763" s="138" t="str">
        <f>IF(NOT(ISBLANK(B3763)),IF(AND(MONTH(B3763)&gt;=4,MONTH(B3763)&lt;=12,B3763&gt;=DATE(INT(LEFT('Fiscal Year'!$B$2,4)),4,1),B3763&lt;=DATE(INT(CONCATENATE("20",RIGHT('Fiscal Year'!$B$2,2))),3,31)),1,0),"")</f>
        <v/>
      </c>
      <c r="E3763" s="138" t="str">
        <f>IF(NOT(ISBLANK(B3763)),IF(AND(MONTH(B3763)&gt;=1,MONTH(B3763)&lt;=3,B3763&gt;=DATE(INT(LEFT('Fiscal Year'!$B$2,4)),4,1),B3763&lt;=DATE(INT(CONCATENATE("20",RIGHT('Fiscal Year'!$B$2,2))),3,31)),1,0),"")</f>
        <v/>
      </c>
      <c r="F3763" s="139" t="str">
        <f>IF(NOT(ISBLANK(B3763)),IF(B3763&lt;'Fiscal Year'!$B$3,1,0),"")</f>
        <v/>
      </c>
      <c r="G3763" s="10"/>
      <c r="H3763" s="10"/>
      <c r="I3763" s="40"/>
      <c r="J3763" s="40"/>
      <c r="K3763" s="53"/>
      <c r="L3763" s="53"/>
      <c r="M3763" s="53"/>
      <c r="N3763" s="53"/>
      <c r="O3763" s="53"/>
      <c r="P3763" s="53"/>
      <c r="Q3763" s="53"/>
      <c r="R3763" s="53"/>
      <c r="S3763" s="53"/>
    </row>
    <row r="3764" spans="1:19" x14ac:dyDescent="0.3">
      <c r="A3764" s="106"/>
      <c r="B3764" s="59"/>
      <c r="C3764" s="137" t="str">
        <f t="shared" si="58"/>
        <v/>
      </c>
      <c r="D3764" s="138" t="str">
        <f>IF(NOT(ISBLANK(B3764)),IF(AND(MONTH(B3764)&gt;=4,MONTH(B3764)&lt;=12,B3764&gt;=DATE(INT(LEFT('Fiscal Year'!$B$2,4)),4,1),B3764&lt;=DATE(INT(CONCATENATE("20",RIGHT('Fiscal Year'!$B$2,2))),3,31)),1,0),"")</f>
        <v/>
      </c>
      <c r="E3764" s="138" t="str">
        <f>IF(NOT(ISBLANK(B3764)),IF(AND(MONTH(B3764)&gt;=1,MONTH(B3764)&lt;=3,B3764&gt;=DATE(INT(LEFT('Fiscal Year'!$B$2,4)),4,1),B3764&lt;=DATE(INT(CONCATENATE("20",RIGHT('Fiscal Year'!$B$2,2))),3,31)),1,0),"")</f>
        <v/>
      </c>
      <c r="F3764" s="139" t="str">
        <f>IF(NOT(ISBLANK(B3764)),IF(B3764&lt;'Fiscal Year'!$B$3,1,0),"")</f>
        <v/>
      </c>
      <c r="G3764" s="10"/>
      <c r="H3764" s="10"/>
      <c r="I3764" s="40"/>
      <c r="J3764" s="40"/>
      <c r="K3764" s="53"/>
      <c r="L3764" s="53"/>
      <c r="M3764" s="53"/>
      <c r="N3764" s="53"/>
      <c r="O3764" s="53"/>
      <c r="P3764" s="53"/>
      <c r="Q3764" s="53"/>
      <c r="R3764" s="53"/>
      <c r="S3764" s="53"/>
    </row>
    <row r="3765" spans="1:19" x14ac:dyDescent="0.3">
      <c r="A3765" s="106"/>
      <c r="B3765" s="59"/>
      <c r="C3765" s="137" t="str">
        <f t="shared" si="58"/>
        <v/>
      </c>
      <c r="D3765" s="138" t="str">
        <f>IF(NOT(ISBLANK(B3765)),IF(AND(MONTH(B3765)&gt;=4,MONTH(B3765)&lt;=12,B3765&gt;=DATE(INT(LEFT('Fiscal Year'!$B$2,4)),4,1),B3765&lt;=DATE(INT(CONCATENATE("20",RIGHT('Fiscal Year'!$B$2,2))),3,31)),1,0),"")</f>
        <v/>
      </c>
      <c r="E3765" s="138" t="str">
        <f>IF(NOT(ISBLANK(B3765)),IF(AND(MONTH(B3765)&gt;=1,MONTH(B3765)&lt;=3,B3765&gt;=DATE(INT(LEFT('Fiscal Year'!$B$2,4)),4,1),B3765&lt;=DATE(INT(CONCATENATE("20",RIGHT('Fiscal Year'!$B$2,2))),3,31)),1,0),"")</f>
        <v/>
      </c>
      <c r="F3765" s="139" t="str">
        <f>IF(NOT(ISBLANK(B3765)),IF(B3765&lt;'Fiscal Year'!$B$3,1,0),"")</f>
        <v/>
      </c>
      <c r="G3765" s="10"/>
      <c r="H3765" s="10"/>
      <c r="I3765" s="40"/>
      <c r="J3765" s="40"/>
      <c r="K3765" s="53"/>
      <c r="L3765" s="53"/>
      <c r="M3765" s="53"/>
      <c r="N3765" s="53"/>
      <c r="O3765" s="53"/>
      <c r="P3765" s="53"/>
      <c r="Q3765" s="53"/>
      <c r="R3765" s="53"/>
      <c r="S3765" s="53"/>
    </row>
    <row r="3766" spans="1:19" x14ac:dyDescent="0.3">
      <c r="A3766" s="106"/>
      <c r="B3766" s="59"/>
      <c r="C3766" s="137" t="str">
        <f t="shared" si="58"/>
        <v/>
      </c>
      <c r="D3766" s="138" t="str">
        <f>IF(NOT(ISBLANK(B3766)),IF(AND(MONTH(B3766)&gt;=4,MONTH(B3766)&lt;=12,B3766&gt;=DATE(INT(LEFT('Fiscal Year'!$B$2,4)),4,1),B3766&lt;=DATE(INT(CONCATENATE("20",RIGHT('Fiscal Year'!$B$2,2))),3,31)),1,0),"")</f>
        <v/>
      </c>
      <c r="E3766" s="138" t="str">
        <f>IF(NOT(ISBLANK(B3766)),IF(AND(MONTH(B3766)&gt;=1,MONTH(B3766)&lt;=3,B3766&gt;=DATE(INT(LEFT('Fiscal Year'!$B$2,4)),4,1),B3766&lt;=DATE(INT(CONCATENATE("20",RIGHT('Fiscal Year'!$B$2,2))),3,31)),1,0),"")</f>
        <v/>
      </c>
      <c r="F3766" s="139" t="str">
        <f>IF(NOT(ISBLANK(B3766)),IF(B3766&lt;'Fiscal Year'!$B$3,1,0),"")</f>
        <v/>
      </c>
      <c r="G3766" s="10"/>
      <c r="H3766" s="10"/>
      <c r="I3766" s="40"/>
      <c r="J3766" s="40"/>
      <c r="K3766" s="53"/>
      <c r="L3766" s="53"/>
      <c r="M3766" s="53"/>
      <c r="N3766" s="53"/>
      <c r="O3766" s="53"/>
      <c r="P3766" s="53"/>
      <c r="Q3766" s="53"/>
      <c r="R3766" s="53"/>
      <c r="S3766" s="53"/>
    </row>
    <row r="3767" spans="1:19" x14ac:dyDescent="0.3">
      <c r="A3767" s="106"/>
      <c r="B3767" s="59"/>
      <c r="C3767" s="137" t="str">
        <f t="shared" si="58"/>
        <v/>
      </c>
      <c r="D3767" s="138" t="str">
        <f>IF(NOT(ISBLANK(B3767)),IF(AND(MONTH(B3767)&gt;=4,MONTH(B3767)&lt;=12,B3767&gt;=DATE(INT(LEFT('Fiscal Year'!$B$2,4)),4,1),B3767&lt;=DATE(INT(CONCATENATE("20",RIGHT('Fiscal Year'!$B$2,2))),3,31)),1,0),"")</f>
        <v/>
      </c>
      <c r="E3767" s="138" t="str">
        <f>IF(NOT(ISBLANK(B3767)),IF(AND(MONTH(B3767)&gt;=1,MONTH(B3767)&lt;=3,B3767&gt;=DATE(INT(LEFT('Fiscal Year'!$B$2,4)),4,1),B3767&lt;=DATE(INT(CONCATENATE("20",RIGHT('Fiscal Year'!$B$2,2))),3,31)),1,0),"")</f>
        <v/>
      </c>
      <c r="F3767" s="139" t="str">
        <f>IF(NOT(ISBLANK(B3767)),IF(B3767&lt;'Fiscal Year'!$B$3,1,0),"")</f>
        <v/>
      </c>
      <c r="G3767" s="10"/>
      <c r="H3767" s="10"/>
      <c r="I3767" s="40"/>
      <c r="J3767" s="40"/>
      <c r="K3767" s="53"/>
      <c r="L3767" s="53"/>
      <c r="M3767" s="53"/>
      <c r="N3767" s="53"/>
      <c r="O3767" s="53"/>
      <c r="P3767" s="53"/>
      <c r="Q3767" s="53"/>
      <c r="R3767" s="53"/>
      <c r="S3767" s="53"/>
    </row>
    <row r="3768" spans="1:19" x14ac:dyDescent="0.3">
      <c r="A3768" s="106"/>
      <c r="B3768" s="59"/>
      <c r="C3768" s="137" t="str">
        <f t="shared" si="58"/>
        <v/>
      </c>
      <c r="D3768" s="138" t="str">
        <f>IF(NOT(ISBLANK(B3768)),IF(AND(MONTH(B3768)&gt;=4,MONTH(B3768)&lt;=12,B3768&gt;=DATE(INT(LEFT('Fiscal Year'!$B$2,4)),4,1),B3768&lt;=DATE(INT(CONCATENATE("20",RIGHT('Fiscal Year'!$B$2,2))),3,31)),1,0),"")</f>
        <v/>
      </c>
      <c r="E3768" s="138" t="str">
        <f>IF(NOT(ISBLANK(B3768)),IF(AND(MONTH(B3768)&gt;=1,MONTH(B3768)&lt;=3,B3768&gt;=DATE(INT(LEFT('Fiscal Year'!$B$2,4)),4,1),B3768&lt;=DATE(INT(CONCATENATE("20",RIGHT('Fiscal Year'!$B$2,2))),3,31)),1,0),"")</f>
        <v/>
      </c>
      <c r="F3768" s="139" t="str">
        <f>IF(NOT(ISBLANK(B3768)),IF(B3768&lt;'Fiscal Year'!$B$3,1,0),"")</f>
        <v/>
      </c>
      <c r="G3768" s="10"/>
      <c r="H3768" s="10"/>
      <c r="I3768" s="40"/>
      <c r="J3768" s="40"/>
      <c r="K3768" s="53"/>
      <c r="L3768" s="53"/>
      <c r="M3768" s="53"/>
      <c r="N3768" s="53"/>
      <c r="O3768" s="53"/>
      <c r="P3768" s="53"/>
      <c r="Q3768" s="53"/>
      <c r="R3768" s="53"/>
      <c r="S3768" s="53"/>
    </row>
    <row r="3769" spans="1:19" x14ac:dyDescent="0.3">
      <c r="A3769" s="106"/>
      <c r="B3769" s="59"/>
      <c r="C3769" s="137" t="str">
        <f t="shared" si="58"/>
        <v/>
      </c>
      <c r="D3769" s="138" t="str">
        <f>IF(NOT(ISBLANK(B3769)),IF(AND(MONTH(B3769)&gt;=4,MONTH(B3769)&lt;=12,B3769&gt;=DATE(INT(LEFT('Fiscal Year'!$B$2,4)),4,1),B3769&lt;=DATE(INT(CONCATENATE("20",RIGHT('Fiscal Year'!$B$2,2))),3,31)),1,0),"")</f>
        <v/>
      </c>
      <c r="E3769" s="138" t="str">
        <f>IF(NOT(ISBLANK(B3769)),IF(AND(MONTH(B3769)&gt;=1,MONTH(B3769)&lt;=3,B3769&gt;=DATE(INT(LEFT('Fiscal Year'!$B$2,4)),4,1),B3769&lt;=DATE(INT(CONCATENATE("20",RIGHT('Fiscal Year'!$B$2,2))),3,31)),1,0),"")</f>
        <v/>
      </c>
      <c r="F3769" s="139" t="str">
        <f>IF(NOT(ISBLANK(B3769)),IF(B3769&lt;'Fiscal Year'!$B$3,1,0),"")</f>
        <v/>
      </c>
      <c r="G3769" s="10"/>
      <c r="H3769" s="10"/>
      <c r="I3769" s="40"/>
      <c r="J3769" s="40"/>
      <c r="K3769" s="53"/>
      <c r="L3769" s="53"/>
      <c r="M3769" s="53"/>
      <c r="N3769" s="53"/>
      <c r="O3769" s="53"/>
      <c r="P3769" s="53"/>
      <c r="Q3769" s="53"/>
      <c r="R3769" s="53"/>
      <c r="S3769" s="53"/>
    </row>
    <row r="3770" spans="1:19" x14ac:dyDescent="0.3">
      <c r="A3770" s="106"/>
      <c r="B3770" s="59"/>
      <c r="C3770" s="137" t="str">
        <f t="shared" si="58"/>
        <v/>
      </c>
      <c r="D3770" s="138" t="str">
        <f>IF(NOT(ISBLANK(B3770)),IF(AND(MONTH(B3770)&gt;=4,MONTH(B3770)&lt;=12,B3770&gt;=DATE(INT(LEFT('Fiscal Year'!$B$2,4)),4,1),B3770&lt;=DATE(INT(CONCATENATE("20",RIGHT('Fiscal Year'!$B$2,2))),3,31)),1,0),"")</f>
        <v/>
      </c>
      <c r="E3770" s="138" t="str">
        <f>IF(NOT(ISBLANK(B3770)),IF(AND(MONTH(B3770)&gt;=1,MONTH(B3770)&lt;=3,B3770&gt;=DATE(INT(LEFT('Fiscal Year'!$B$2,4)),4,1),B3770&lt;=DATE(INT(CONCATENATE("20",RIGHT('Fiscal Year'!$B$2,2))),3,31)),1,0),"")</f>
        <v/>
      </c>
      <c r="F3770" s="139" t="str">
        <f>IF(NOT(ISBLANK(B3770)),IF(B3770&lt;'Fiscal Year'!$B$3,1,0),"")</f>
        <v/>
      </c>
      <c r="G3770" s="10"/>
      <c r="H3770" s="10"/>
      <c r="I3770" s="40"/>
      <c r="J3770" s="40"/>
      <c r="K3770" s="53"/>
      <c r="L3770" s="53"/>
      <c r="M3770" s="53"/>
      <c r="N3770" s="53"/>
      <c r="O3770" s="53"/>
      <c r="P3770" s="53"/>
      <c r="Q3770" s="53"/>
      <c r="R3770" s="53"/>
      <c r="S3770" s="53"/>
    </row>
    <row r="3771" spans="1:19" x14ac:dyDescent="0.3">
      <c r="A3771" s="106"/>
      <c r="B3771" s="59"/>
      <c r="C3771" s="137" t="str">
        <f t="shared" si="58"/>
        <v/>
      </c>
      <c r="D3771" s="138" t="str">
        <f>IF(NOT(ISBLANK(B3771)),IF(AND(MONTH(B3771)&gt;=4,MONTH(B3771)&lt;=12,B3771&gt;=DATE(INT(LEFT('Fiscal Year'!$B$2,4)),4,1),B3771&lt;=DATE(INT(CONCATENATE("20",RIGHT('Fiscal Year'!$B$2,2))),3,31)),1,0),"")</f>
        <v/>
      </c>
      <c r="E3771" s="138" t="str">
        <f>IF(NOT(ISBLANK(B3771)),IF(AND(MONTH(B3771)&gt;=1,MONTH(B3771)&lt;=3,B3771&gt;=DATE(INT(LEFT('Fiscal Year'!$B$2,4)),4,1),B3771&lt;=DATE(INT(CONCATENATE("20",RIGHT('Fiscal Year'!$B$2,2))),3,31)),1,0),"")</f>
        <v/>
      </c>
      <c r="F3771" s="139" t="str">
        <f>IF(NOT(ISBLANK(B3771)),IF(B3771&lt;'Fiscal Year'!$B$3,1,0),"")</f>
        <v/>
      </c>
      <c r="G3771" s="10"/>
      <c r="H3771" s="10"/>
      <c r="I3771" s="40"/>
      <c r="J3771" s="40"/>
      <c r="K3771" s="53"/>
      <c r="L3771" s="53"/>
      <c r="M3771" s="53"/>
      <c r="N3771" s="53"/>
      <c r="O3771" s="53"/>
      <c r="P3771" s="53"/>
      <c r="Q3771" s="53"/>
      <c r="R3771" s="53"/>
      <c r="S3771" s="53"/>
    </row>
    <row r="3772" spans="1:19" x14ac:dyDescent="0.3">
      <c r="A3772" s="106"/>
      <c r="B3772" s="59"/>
      <c r="C3772" s="137" t="str">
        <f t="shared" si="58"/>
        <v/>
      </c>
      <c r="D3772" s="138" t="str">
        <f>IF(NOT(ISBLANK(B3772)),IF(AND(MONTH(B3772)&gt;=4,MONTH(B3772)&lt;=12,B3772&gt;=DATE(INT(LEFT('Fiscal Year'!$B$2,4)),4,1),B3772&lt;=DATE(INT(CONCATENATE("20",RIGHT('Fiscal Year'!$B$2,2))),3,31)),1,0),"")</f>
        <v/>
      </c>
      <c r="E3772" s="138" t="str">
        <f>IF(NOT(ISBLANK(B3772)),IF(AND(MONTH(B3772)&gt;=1,MONTH(B3772)&lt;=3,B3772&gt;=DATE(INT(LEFT('Fiscal Year'!$B$2,4)),4,1),B3772&lt;=DATE(INT(CONCATENATE("20",RIGHT('Fiscal Year'!$B$2,2))),3,31)),1,0),"")</f>
        <v/>
      </c>
      <c r="F3772" s="139" t="str">
        <f>IF(NOT(ISBLANK(B3772)),IF(B3772&lt;'Fiscal Year'!$B$3,1,0),"")</f>
        <v/>
      </c>
      <c r="G3772" s="10"/>
      <c r="H3772" s="10"/>
      <c r="I3772" s="40"/>
      <c r="J3772" s="40"/>
      <c r="K3772" s="53"/>
      <c r="L3772" s="53"/>
      <c r="M3772" s="53"/>
      <c r="N3772" s="53"/>
      <c r="O3772" s="53"/>
      <c r="P3772" s="53"/>
      <c r="Q3772" s="53"/>
      <c r="R3772" s="53"/>
      <c r="S3772" s="53"/>
    </row>
    <row r="3773" spans="1:19" x14ac:dyDescent="0.3">
      <c r="A3773" s="106"/>
      <c r="B3773" s="59"/>
      <c r="C3773" s="137" t="str">
        <f t="shared" si="58"/>
        <v/>
      </c>
      <c r="D3773" s="138" t="str">
        <f>IF(NOT(ISBLANK(B3773)),IF(AND(MONTH(B3773)&gt;=4,MONTH(B3773)&lt;=12,B3773&gt;=DATE(INT(LEFT('Fiscal Year'!$B$2,4)),4,1),B3773&lt;=DATE(INT(CONCATENATE("20",RIGHT('Fiscal Year'!$B$2,2))),3,31)),1,0),"")</f>
        <v/>
      </c>
      <c r="E3773" s="138" t="str">
        <f>IF(NOT(ISBLANK(B3773)),IF(AND(MONTH(B3773)&gt;=1,MONTH(B3773)&lt;=3,B3773&gt;=DATE(INT(LEFT('Fiscal Year'!$B$2,4)),4,1),B3773&lt;=DATE(INT(CONCATENATE("20",RIGHT('Fiscal Year'!$B$2,2))),3,31)),1,0),"")</f>
        <v/>
      </c>
      <c r="F3773" s="139" t="str">
        <f>IF(NOT(ISBLANK(B3773)),IF(B3773&lt;'Fiscal Year'!$B$3,1,0),"")</f>
        <v/>
      </c>
      <c r="G3773" s="10"/>
      <c r="H3773" s="10"/>
      <c r="I3773" s="40"/>
      <c r="J3773" s="40"/>
      <c r="K3773" s="53"/>
      <c r="L3773" s="53"/>
      <c r="M3773" s="53"/>
      <c r="N3773" s="53"/>
      <c r="O3773" s="53"/>
      <c r="P3773" s="53"/>
      <c r="Q3773" s="53"/>
      <c r="R3773" s="53"/>
      <c r="S3773" s="53"/>
    </row>
    <row r="3774" spans="1:19" x14ac:dyDescent="0.3">
      <c r="A3774" s="106"/>
      <c r="B3774" s="59"/>
      <c r="C3774" s="137" t="str">
        <f t="shared" si="58"/>
        <v/>
      </c>
      <c r="D3774" s="138" t="str">
        <f>IF(NOT(ISBLANK(B3774)),IF(AND(MONTH(B3774)&gt;=4,MONTH(B3774)&lt;=12,B3774&gt;=DATE(INT(LEFT('Fiscal Year'!$B$2,4)),4,1),B3774&lt;=DATE(INT(CONCATENATE("20",RIGHT('Fiscal Year'!$B$2,2))),3,31)),1,0),"")</f>
        <v/>
      </c>
      <c r="E3774" s="138" t="str">
        <f>IF(NOT(ISBLANK(B3774)),IF(AND(MONTH(B3774)&gt;=1,MONTH(B3774)&lt;=3,B3774&gt;=DATE(INT(LEFT('Fiscal Year'!$B$2,4)),4,1),B3774&lt;=DATE(INT(CONCATENATE("20",RIGHT('Fiscal Year'!$B$2,2))),3,31)),1,0),"")</f>
        <v/>
      </c>
      <c r="F3774" s="139" t="str">
        <f>IF(NOT(ISBLANK(B3774)),IF(B3774&lt;'Fiscal Year'!$B$3,1,0),"")</f>
        <v/>
      </c>
      <c r="G3774" s="10"/>
      <c r="H3774" s="10"/>
      <c r="I3774" s="40"/>
      <c r="J3774" s="40"/>
      <c r="K3774" s="53"/>
      <c r="L3774" s="53"/>
      <c r="M3774" s="53"/>
      <c r="N3774" s="53"/>
      <c r="O3774" s="53"/>
      <c r="P3774" s="53"/>
      <c r="Q3774" s="53"/>
      <c r="R3774" s="53"/>
      <c r="S3774" s="53"/>
    </row>
    <row r="3775" spans="1:19" x14ac:dyDescent="0.3">
      <c r="A3775" s="106"/>
      <c r="B3775" s="59"/>
      <c r="C3775" s="137" t="str">
        <f t="shared" si="58"/>
        <v/>
      </c>
      <c r="D3775" s="138" t="str">
        <f>IF(NOT(ISBLANK(B3775)),IF(AND(MONTH(B3775)&gt;=4,MONTH(B3775)&lt;=12,B3775&gt;=DATE(INT(LEFT('Fiscal Year'!$B$2,4)),4,1),B3775&lt;=DATE(INT(CONCATENATE("20",RIGHT('Fiscal Year'!$B$2,2))),3,31)),1,0),"")</f>
        <v/>
      </c>
      <c r="E3775" s="138" t="str">
        <f>IF(NOT(ISBLANK(B3775)),IF(AND(MONTH(B3775)&gt;=1,MONTH(B3775)&lt;=3,B3775&gt;=DATE(INT(LEFT('Fiscal Year'!$B$2,4)),4,1),B3775&lt;=DATE(INT(CONCATENATE("20",RIGHT('Fiscal Year'!$B$2,2))),3,31)),1,0),"")</f>
        <v/>
      </c>
      <c r="F3775" s="139" t="str">
        <f>IF(NOT(ISBLANK(B3775)),IF(B3775&lt;'Fiscal Year'!$B$3,1,0),"")</f>
        <v/>
      </c>
      <c r="G3775" s="10"/>
      <c r="H3775" s="10"/>
      <c r="I3775" s="40"/>
      <c r="J3775" s="40"/>
      <c r="K3775" s="53"/>
      <c r="L3775" s="53"/>
      <c r="M3775" s="53"/>
      <c r="N3775" s="53"/>
      <c r="O3775" s="53"/>
      <c r="P3775" s="53"/>
      <c r="Q3775" s="53"/>
      <c r="R3775" s="53"/>
      <c r="S3775" s="53"/>
    </row>
    <row r="3776" spans="1:19" x14ac:dyDescent="0.3">
      <c r="A3776" s="106"/>
      <c r="B3776" s="59"/>
      <c r="C3776" s="137" t="str">
        <f t="shared" si="58"/>
        <v/>
      </c>
      <c r="D3776" s="138" t="str">
        <f>IF(NOT(ISBLANK(B3776)),IF(AND(MONTH(B3776)&gt;=4,MONTH(B3776)&lt;=12,B3776&gt;=DATE(INT(LEFT('Fiscal Year'!$B$2,4)),4,1),B3776&lt;=DATE(INT(CONCATENATE("20",RIGHT('Fiscal Year'!$B$2,2))),3,31)),1,0),"")</f>
        <v/>
      </c>
      <c r="E3776" s="138" t="str">
        <f>IF(NOT(ISBLANK(B3776)),IF(AND(MONTH(B3776)&gt;=1,MONTH(B3776)&lt;=3,B3776&gt;=DATE(INT(LEFT('Fiscal Year'!$B$2,4)),4,1),B3776&lt;=DATE(INT(CONCATENATE("20",RIGHT('Fiscal Year'!$B$2,2))),3,31)),1,0),"")</f>
        <v/>
      </c>
      <c r="F3776" s="139" t="str">
        <f>IF(NOT(ISBLANK(B3776)),IF(B3776&lt;'Fiscal Year'!$B$3,1,0),"")</f>
        <v/>
      </c>
      <c r="G3776" s="10"/>
      <c r="H3776" s="10"/>
      <c r="I3776" s="40"/>
      <c r="J3776" s="40"/>
      <c r="K3776" s="53"/>
      <c r="L3776" s="53"/>
      <c r="M3776" s="53"/>
      <c r="N3776" s="53"/>
      <c r="O3776" s="53"/>
      <c r="P3776" s="53"/>
      <c r="Q3776" s="53"/>
      <c r="R3776" s="53"/>
      <c r="S3776" s="53"/>
    </row>
    <row r="3777" spans="1:19" x14ac:dyDescent="0.3">
      <c r="A3777" s="106"/>
      <c r="B3777" s="59"/>
      <c r="C3777" s="137" t="str">
        <f t="shared" si="58"/>
        <v/>
      </c>
      <c r="D3777" s="138" t="str">
        <f>IF(NOT(ISBLANK(B3777)),IF(AND(MONTH(B3777)&gt;=4,MONTH(B3777)&lt;=12,B3777&gt;=DATE(INT(LEFT('Fiscal Year'!$B$2,4)),4,1),B3777&lt;=DATE(INT(CONCATENATE("20",RIGHT('Fiscal Year'!$B$2,2))),3,31)),1,0),"")</f>
        <v/>
      </c>
      <c r="E3777" s="138" t="str">
        <f>IF(NOT(ISBLANK(B3777)),IF(AND(MONTH(B3777)&gt;=1,MONTH(B3777)&lt;=3,B3777&gt;=DATE(INT(LEFT('Fiscal Year'!$B$2,4)),4,1),B3777&lt;=DATE(INT(CONCATENATE("20",RIGHT('Fiscal Year'!$B$2,2))),3,31)),1,0),"")</f>
        <v/>
      </c>
      <c r="F3777" s="139" t="str">
        <f>IF(NOT(ISBLANK(B3777)),IF(B3777&lt;'Fiscal Year'!$B$3,1,0),"")</f>
        <v/>
      </c>
      <c r="G3777" s="10"/>
      <c r="H3777" s="10"/>
      <c r="I3777" s="40"/>
      <c r="J3777" s="40"/>
      <c r="K3777" s="53"/>
      <c r="L3777" s="53"/>
      <c r="M3777" s="53"/>
      <c r="N3777" s="53"/>
      <c r="O3777" s="53"/>
      <c r="P3777" s="53"/>
      <c r="Q3777" s="53"/>
      <c r="R3777" s="53"/>
      <c r="S3777" s="53"/>
    </row>
    <row r="3778" spans="1:19" x14ac:dyDescent="0.3">
      <c r="A3778" s="106"/>
      <c r="B3778" s="59"/>
      <c r="C3778" s="137" t="str">
        <f t="shared" si="58"/>
        <v/>
      </c>
      <c r="D3778" s="138" t="str">
        <f>IF(NOT(ISBLANK(B3778)),IF(AND(MONTH(B3778)&gt;=4,MONTH(B3778)&lt;=12,B3778&gt;=DATE(INT(LEFT('Fiscal Year'!$B$2,4)),4,1),B3778&lt;=DATE(INT(CONCATENATE("20",RIGHT('Fiscal Year'!$B$2,2))),3,31)),1,0),"")</f>
        <v/>
      </c>
      <c r="E3778" s="138" t="str">
        <f>IF(NOT(ISBLANK(B3778)),IF(AND(MONTH(B3778)&gt;=1,MONTH(B3778)&lt;=3,B3778&gt;=DATE(INT(LEFT('Fiscal Year'!$B$2,4)),4,1),B3778&lt;=DATE(INT(CONCATENATE("20",RIGHT('Fiscal Year'!$B$2,2))),3,31)),1,0),"")</f>
        <v/>
      </c>
      <c r="F3778" s="139" t="str">
        <f>IF(NOT(ISBLANK(B3778)),IF(B3778&lt;'Fiscal Year'!$B$3,1,0),"")</f>
        <v/>
      </c>
      <c r="G3778" s="10"/>
      <c r="H3778" s="10"/>
      <c r="I3778" s="40"/>
      <c r="J3778" s="40"/>
      <c r="K3778" s="53"/>
      <c r="L3778" s="53"/>
      <c r="M3778" s="53"/>
      <c r="N3778" s="53"/>
      <c r="O3778" s="53"/>
      <c r="P3778" s="53"/>
      <c r="Q3778" s="53"/>
      <c r="R3778" s="53"/>
      <c r="S3778" s="53"/>
    </row>
    <row r="3779" spans="1:19" x14ac:dyDescent="0.3">
      <c r="A3779" s="106"/>
      <c r="B3779" s="59"/>
      <c r="C3779" s="137" t="str">
        <f t="shared" si="58"/>
        <v/>
      </c>
      <c r="D3779" s="138" t="str">
        <f>IF(NOT(ISBLANK(B3779)),IF(AND(MONTH(B3779)&gt;=4,MONTH(B3779)&lt;=12,B3779&gt;=DATE(INT(LEFT('Fiscal Year'!$B$2,4)),4,1),B3779&lt;=DATE(INT(CONCATENATE("20",RIGHT('Fiscal Year'!$B$2,2))),3,31)),1,0),"")</f>
        <v/>
      </c>
      <c r="E3779" s="138" t="str">
        <f>IF(NOT(ISBLANK(B3779)),IF(AND(MONTH(B3779)&gt;=1,MONTH(B3779)&lt;=3,B3779&gt;=DATE(INT(LEFT('Fiscal Year'!$B$2,4)),4,1),B3779&lt;=DATE(INT(CONCATENATE("20",RIGHT('Fiscal Year'!$B$2,2))),3,31)),1,0),"")</f>
        <v/>
      </c>
      <c r="F3779" s="139" t="str">
        <f>IF(NOT(ISBLANK(B3779)),IF(B3779&lt;'Fiscal Year'!$B$3,1,0),"")</f>
        <v/>
      </c>
      <c r="G3779" s="10"/>
      <c r="H3779" s="10"/>
      <c r="I3779" s="40"/>
      <c r="J3779" s="40"/>
      <c r="K3779" s="53"/>
      <c r="L3779" s="53"/>
      <c r="M3779" s="53"/>
      <c r="N3779" s="53"/>
      <c r="O3779" s="53"/>
      <c r="P3779" s="53"/>
      <c r="Q3779" s="53"/>
      <c r="R3779" s="53"/>
      <c r="S3779" s="53"/>
    </row>
    <row r="3780" spans="1:19" x14ac:dyDescent="0.3">
      <c r="A3780" s="106"/>
      <c r="B3780" s="59"/>
      <c r="C3780" s="137" t="str">
        <f t="shared" ref="C3780:C3843" si="59">IF(AND(NOT(ISBLANK(B3780)),B3780&gt;=43556),B3780+90,"")</f>
        <v/>
      </c>
      <c r="D3780" s="138" t="str">
        <f>IF(NOT(ISBLANK(B3780)),IF(AND(MONTH(B3780)&gt;=4,MONTH(B3780)&lt;=12,B3780&gt;=DATE(INT(LEFT('Fiscal Year'!$B$2,4)),4,1),B3780&lt;=DATE(INT(CONCATENATE("20",RIGHT('Fiscal Year'!$B$2,2))),3,31)),1,0),"")</f>
        <v/>
      </c>
      <c r="E3780" s="138" t="str">
        <f>IF(NOT(ISBLANK(B3780)),IF(AND(MONTH(B3780)&gt;=1,MONTH(B3780)&lt;=3,B3780&gt;=DATE(INT(LEFT('Fiscal Year'!$B$2,4)),4,1),B3780&lt;=DATE(INT(CONCATENATE("20",RIGHT('Fiscal Year'!$B$2,2))),3,31)),1,0),"")</f>
        <v/>
      </c>
      <c r="F3780" s="139" t="str">
        <f>IF(NOT(ISBLANK(B3780)),IF(B3780&lt;'Fiscal Year'!$B$3,1,0),"")</f>
        <v/>
      </c>
      <c r="G3780" s="10"/>
      <c r="H3780" s="10"/>
      <c r="I3780" s="40"/>
      <c r="J3780" s="40"/>
      <c r="K3780" s="53"/>
      <c r="L3780" s="53"/>
      <c r="M3780" s="53"/>
      <c r="N3780" s="53"/>
      <c r="O3780" s="53"/>
      <c r="P3780" s="53"/>
      <c r="Q3780" s="53"/>
      <c r="R3780" s="53"/>
      <c r="S3780" s="53"/>
    </row>
    <row r="3781" spans="1:19" x14ac:dyDescent="0.3">
      <c r="A3781" s="106"/>
      <c r="B3781" s="59"/>
      <c r="C3781" s="137" t="str">
        <f t="shared" si="59"/>
        <v/>
      </c>
      <c r="D3781" s="138" t="str">
        <f>IF(NOT(ISBLANK(B3781)),IF(AND(MONTH(B3781)&gt;=4,MONTH(B3781)&lt;=12,B3781&gt;=DATE(INT(LEFT('Fiscal Year'!$B$2,4)),4,1),B3781&lt;=DATE(INT(CONCATENATE("20",RIGHT('Fiscal Year'!$B$2,2))),3,31)),1,0),"")</f>
        <v/>
      </c>
      <c r="E3781" s="138" t="str">
        <f>IF(NOT(ISBLANK(B3781)),IF(AND(MONTH(B3781)&gt;=1,MONTH(B3781)&lt;=3,B3781&gt;=DATE(INT(LEFT('Fiscal Year'!$B$2,4)),4,1),B3781&lt;=DATE(INT(CONCATENATE("20",RIGHT('Fiscal Year'!$B$2,2))),3,31)),1,0),"")</f>
        <v/>
      </c>
      <c r="F3781" s="139" t="str">
        <f>IF(NOT(ISBLANK(B3781)),IF(B3781&lt;'Fiscal Year'!$B$3,1,0),"")</f>
        <v/>
      </c>
      <c r="G3781" s="10"/>
      <c r="H3781" s="10"/>
      <c r="I3781" s="40"/>
      <c r="J3781" s="40"/>
      <c r="K3781" s="53"/>
      <c r="L3781" s="53"/>
      <c r="M3781" s="53"/>
      <c r="N3781" s="53"/>
      <c r="O3781" s="53"/>
      <c r="P3781" s="53"/>
      <c r="Q3781" s="53"/>
      <c r="R3781" s="53"/>
      <c r="S3781" s="53"/>
    </row>
    <row r="3782" spans="1:19" x14ac:dyDescent="0.3">
      <c r="A3782" s="106"/>
      <c r="B3782" s="59"/>
      <c r="C3782" s="137" t="str">
        <f t="shared" si="59"/>
        <v/>
      </c>
      <c r="D3782" s="138" t="str">
        <f>IF(NOT(ISBLANK(B3782)),IF(AND(MONTH(B3782)&gt;=4,MONTH(B3782)&lt;=12,B3782&gt;=DATE(INT(LEFT('Fiscal Year'!$B$2,4)),4,1),B3782&lt;=DATE(INT(CONCATENATE("20",RIGHT('Fiscal Year'!$B$2,2))),3,31)),1,0),"")</f>
        <v/>
      </c>
      <c r="E3782" s="138" t="str">
        <f>IF(NOT(ISBLANK(B3782)),IF(AND(MONTH(B3782)&gt;=1,MONTH(B3782)&lt;=3,B3782&gt;=DATE(INT(LEFT('Fiscal Year'!$B$2,4)),4,1),B3782&lt;=DATE(INT(CONCATENATE("20",RIGHT('Fiscal Year'!$B$2,2))),3,31)),1,0),"")</f>
        <v/>
      </c>
      <c r="F3782" s="139" t="str">
        <f>IF(NOT(ISBLANK(B3782)),IF(B3782&lt;'Fiscal Year'!$B$3,1,0),"")</f>
        <v/>
      </c>
      <c r="G3782" s="10"/>
      <c r="H3782" s="10"/>
      <c r="I3782" s="40"/>
      <c r="J3782" s="40"/>
      <c r="K3782" s="53"/>
      <c r="L3782" s="53"/>
      <c r="M3782" s="53"/>
      <c r="N3782" s="53"/>
      <c r="O3782" s="53"/>
      <c r="P3782" s="53"/>
      <c r="Q3782" s="53"/>
      <c r="R3782" s="53"/>
      <c r="S3782" s="53"/>
    </row>
    <row r="3783" spans="1:19" x14ac:dyDescent="0.3">
      <c r="A3783" s="106"/>
      <c r="B3783" s="59"/>
      <c r="C3783" s="137" t="str">
        <f t="shared" si="59"/>
        <v/>
      </c>
      <c r="D3783" s="138" t="str">
        <f>IF(NOT(ISBLANK(B3783)),IF(AND(MONTH(B3783)&gt;=4,MONTH(B3783)&lt;=12,B3783&gt;=DATE(INT(LEFT('Fiscal Year'!$B$2,4)),4,1),B3783&lt;=DATE(INT(CONCATENATE("20",RIGHT('Fiscal Year'!$B$2,2))),3,31)),1,0),"")</f>
        <v/>
      </c>
      <c r="E3783" s="138" t="str">
        <f>IF(NOT(ISBLANK(B3783)),IF(AND(MONTH(B3783)&gt;=1,MONTH(B3783)&lt;=3,B3783&gt;=DATE(INT(LEFT('Fiscal Year'!$B$2,4)),4,1),B3783&lt;=DATE(INT(CONCATENATE("20",RIGHT('Fiscal Year'!$B$2,2))),3,31)),1,0),"")</f>
        <v/>
      </c>
      <c r="F3783" s="139" t="str">
        <f>IF(NOT(ISBLANK(B3783)),IF(B3783&lt;'Fiscal Year'!$B$3,1,0),"")</f>
        <v/>
      </c>
      <c r="G3783" s="10"/>
      <c r="H3783" s="10"/>
      <c r="I3783" s="40"/>
      <c r="J3783" s="40"/>
      <c r="K3783" s="53"/>
      <c r="L3783" s="53"/>
      <c r="M3783" s="53"/>
      <c r="N3783" s="53"/>
      <c r="O3783" s="53"/>
      <c r="P3783" s="53"/>
      <c r="Q3783" s="53"/>
      <c r="R3783" s="53"/>
      <c r="S3783" s="53"/>
    </row>
    <row r="3784" spans="1:19" x14ac:dyDescent="0.3">
      <c r="A3784" s="106"/>
      <c r="B3784" s="59"/>
      <c r="C3784" s="137" t="str">
        <f t="shared" si="59"/>
        <v/>
      </c>
      <c r="D3784" s="138" t="str">
        <f>IF(NOT(ISBLANK(B3784)),IF(AND(MONTH(B3784)&gt;=4,MONTH(B3784)&lt;=12,B3784&gt;=DATE(INT(LEFT('Fiscal Year'!$B$2,4)),4,1),B3784&lt;=DATE(INT(CONCATENATE("20",RIGHT('Fiscal Year'!$B$2,2))),3,31)),1,0),"")</f>
        <v/>
      </c>
      <c r="E3784" s="138" t="str">
        <f>IF(NOT(ISBLANK(B3784)),IF(AND(MONTH(B3784)&gt;=1,MONTH(B3784)&lt;=3,B3784&gt;=DATE(INT(LEFT('Fiscal Year'!$B$2,4)),4,1),B3784&lt;=DATE(INT(CONCATENATE("20",RIGHT('Fiscal Year'!$B$2,2))),3,31)),1,0),"")</f>
        <v/>
      </c>
      <c r="F3784" s="139" t="str">
        <f>IF(NOT(ISBLANK(B3784)),IF(B3784&lt;'Fiscal Year'!$B$3,1,0),"")</f>
        <v/>
      </c>
      <c r="G3784" s="10"/>
      <c r="H3784" s="10"/>
      <c r="I3784" s="40"/>
      <c r="J3784" s="40"/>
      <c r="K3784" s="53"/>
      <c r="L3784" s="53"/>
      <c r="M3784" s="53"/>
      <c r="N3784" s="53"/>
      <c r="O3784" s="53"/>
      <c r="P3784" s="53"/>
      <c r="Q3784" s="53"/>
      <c r="R3784" s="53"/>
      <c r="S3784" s="53"/>
    </row>
    <row r="3785" spans="1:19" x14ac:dyDescent="0.3">
      <c r="A3785" s="106"/>
      <c r="B3785" s="59"/>
      <c r="C3785" s="137" t="str">
        <f t="shared" si="59"/>
        <v/>
      </c>
      <c r="D3785" s="138" t="str">
        <f>IF(NOT(ISBLANK(B3785)),IF(AND(MONTH(B3785)&gt;=4,MONTH(B3785)&lt;=12,B3785&gt;=DATE(INT(LEFT('Fiscal Year'!$B$2,4)),4,1),B3785&lt;=DATE(INT(CONCATENATE("20",RIGHT('Fiscal Year'!$B$2,2))),3,31)),1,0),"")</f>
        <v/>
      </c>
      <c r="E3785" s="138" t="str">
        <f>IF(NOT(ISBLANK(B3785)),IF(AND(MONTH(B3785)&gt;=1,MONTH(B3785)&lt;=3,B3785&gt;=DATE(INT(LEFT('Fiscal Year'!$B$2,4)),4,1),B3785&lt;=DATE(INT(CONCATENATE("20",RIGHT('Fiscal Year'!$B$2,2))),3,31)),1,0),"")</f>
        <v/>
      </c>
      <c r="F3785" s="139" t="str">
        <f>IF(NOT(ISBLANK(B3785)),IF(B3785&lt;'Fiscal Year'!$B$3,1,0),"")</f>
        <v/>
      </c>
      <c r="G3785" s="10"/>
      <c r="H3785" s="10"/>
      <c r="I3785" s="40"/>
      <c r="J3785" s="40"/>
      <c r="K3785" s="53"/>
      <c r="L3785" s="53"/>
      <c r="M3785" s="53"/>
      <c r="N3785" s="53"/>
      <c r="O3785" s="53"/>
      <c r="P3785" s="53"/>
      <c r="Q3785" s="53"/>
      <c r="R3785" s="53"/>
      <c r="S3785" s="53"/>
    </row>
    <row r="3786" spans="1:19" x14ac:dyDescent="0.3">
      <c r="A3786" s="106"/>
      <c r="B3786" s="59"/>
      <c r="C3786" s="137" t="str">
        <f t="shared" si="59"/>
        <v/>
      </c>
      <c r="D3786" s="138" t="str">
        <f>IF(NOT(ISBLANK(B3786)),IF(AND(MONTH(B3786)&gt;=4,MONTH(B3786)&lt;=12,B3786&gt;=DATE(INT(LEFT('Fiscal Year'!$B$2,4)),4,1),B3786&lt;=DATE(INT(CONCATENATE("20",RIGHT('Fiscal Year'!$B$2,2))),3,31)),1,0),"")</f>
        <v/>
      </c>
      <c r="E3786" s="138" t="str">
        <f>IF(NOT(ISBLANK(B3786)),IF(AND(MONTH(B3786)&gt;=1,MONTH(B3786)&lt;=3,B3786&gt;=DATE(INT(LEFT('Fiscal Year'!$B$2,4)),4,1),B3786&lt;=DATE(INT(CONCATENATE("20",RIGHT('Fiscal Year'!$B$2,2))),3,31)),1,0),"")</f>
        <v/>
      </c>
      <c r="F3786" s="139" t="str">
        <f>IF(NOT(ISBLANK(B3786)),IF(B3786&lt;'Fiscal Year'!$B$3,1,0),"")</f>
        <v/>
      </c>
      <c r="G3786" s="10"/>
      <c r="H3786" s="10"/>
      <c r="I3786" s="40"/>
      <c r="J3786" s="40"/>
      <c r="K3786" s="53"/>
      <c r="L3786" s="53"/>
      <c r="M3786" s="53"/>
      <c r="N3786" s="53"/>
      <c r="O3786" s="53"/>
      <c r="P3786" s="53"/>
      <c r="Q3786" s="53"/>
      <c r="R3786" s="53"/>
      <c r="S3786" s="53"/>
    </row>
    <row r="3787" spans="1:19" x14ac:dyDescent="0.3">
      <c r="A3787" s="106"/>
      <c r="B3787" s="59"/>
      <c r="C3787" s="137" t="str">
        <f t="shared" si="59"/>
        <v/>
      </c>
      <c r="D3787" s="138" t="str">
        <f>IF(NOT(ISBLANK(B3787)),IF(AND(MONTH(B3787)&gt;=4,MONTH(B3787)&lt;=12,B3787&gt;=DATE(INT(LEFT('Fiscal Year'!$B$2,4)),4,1),B3787&lt;=DATE(INT(CONCATENATE("20",RIGHT('Fiscal Year'!$B$2,2))),3,31)),1,0),"")</f>
        <v/>
      </c>
      <c r="E3787" s="138" t="str">
        <f>IF(NOT(ISBLANK(B3787)),IF(AND(MONTH(B3787)&gt;=1,MONTH(B3787)&lt;=3,B3787&gt;=DATE(INT(LEFT('Fiscal Year'!$B$2,4)),4,1),B3787&lt;=DATE(INT(CONCATENATE("20",RIGHT('Fiscal Year'!$B$2,2))),3,31)),1,0),"")</f>
        <v/>
      </c>
      <c r="F3787" s="139" t="str">
        <f>IF(NOT(ISBLANK(B3787)),IF(B3787&lt;'Fiscal Year'!$B$3,1,0),"")</f>
        <v/>
      </c>
      <c r="G3787" s="10"/>
      <c r="H3787" s="10"/>
      <c r="I3787" s="40"/>
      <c r="J3787" s="40"/>
      <c r="K3787" s="53"/>
      <c r="L3787" s="53"/>
      <c r="M3787" s="53"/>
      <c r="N3787" s="53"/>
      <c r="O3787" s="53"/>
      <c r="P3787" s="53"/>
      <c r="Q3787" s="53"/>
      <c r="R3787" s="53"/>
      <c r="S3787" s="53"/>
    </row>
    <row r="3788" spans="1:19" x14ac:dyDescent="0.3">
      <c r="A3788" s="106"/>
      <c r="B3788" s="59"/>
      <c r="C3788" s="137" t="str">
        <f t="shared" si="59"/>
        <v/>
      </c>
      <c r="D3788" s="138" t="str">
        <f>IF(NOT(ISBLANK(B3788)),IF(AND(MONTH(B3788)&gt;=4,MONTH(B3788)&lt;=12,B3788&gt;=DATE(INT(LEFT('Fiscal Year'!$B$2,4)),4,1),B3788&lt;=DATE(INT(CONCATENATE("20",RIGHT('Fiscal Year'!$B$2,2))),3,31)),1,0),"")</f>
        <v/>
      </c>
      <c r="E3788" s="138" t="str">
        <f>IF(NOT(ISBLANK(B3788)),IF(AND(MONTH(B3788)&gt;=1,MONTH(B3788)&lt;=3,B3788&gt;=DATE(INT(LEFT('Fiscal Year'!$B$2,4)),4,1),B3788&lt;=DATE(INT(CONCATENATE("20",RIGHT('Fiscal Year'!$B$2,2))),3,31)),1,0),"")</f>
        <v/>
      </c>
      <c r="F3788" s="139" t="str">
        <f>IF(NOT(ISBLANK(B3788)),IF(B3788&lt;'Fiscal Year'!$B$3,1,0),"")</f>
        <v/>
      </c>
      <c r="G3788" s="10"/>
      <c r="H3788" s="10"/>
      <c r="I3788" s="40"/>
      <c r="J3788" s="40"/>
      <c r="K3788" s="53"/>
      <c r="L3788" s="53"/>
      <c r="M3788" s="53"/>
      <c r="N3788" s="53"/>
      <c r="O3788" s="53"/>
      <c r="P3788" s="53"/>
      <c r="Q3788" s="53"/>
      <c r="R3788" s="53"/>
      <c r="S3788" s="53"/>
    </row>
    <row r="3789" spans="1:19" x14ac:dyDescent="0.3">
      <c r="A3789" s="106"/>
      <c r="B3789" s="59"/>
      <c r="C3789" s="137" t="str">
        <f t="shared" si="59"/>
        <v/>
      </c>
      <c r="D3789" s="138" t="str">
        <f>IF(NOT(ISBLANK(B3789)),IF(AND(MONTH(B3789)&gt;=4,MONTH(B3789)&lt;=12,B3789&gt;=DATE(INT(LEFT('Fiscal Year'!$B$2,4)),4,1),B3789&lt;=DATE(INT(CONCATENATE("20",RIGHT('Fiscal Year'!$B$2,2))),3,31)),1,0),"")</f>
        <v/>
      </c>
      <c r="E3789" s="138" t="str">
        <f>IF(NOT(ISBLANK(B3789)),IF(AND(MONTH(B3789)&gt;=1,MONTH(B3789)&lt;=3,B3789&gt;=DATE(INT(LEFT('Fiscal Year'!$B$2,4)),4,1),B3789&lt;=DATE(INT(CONCATENATE("20",RIGHT('Fiscal Year'!$B$2,2))),3,31)),1,0),"")</f>
        <v/>
      </c>
      <c r="F3789" s="139" t="str">
        <f>IF(NOT(ISBLANK(B3789)),IF(B3789&lt;'Fiscal Year'!$B$3,1,0),"")</f>
        <v/>
      </c>
      <c r="G3789" s="10"/>
      <c r="H3789" s="10"/>
      <c r="I3789" s="40"/>
      <c r="J3789" s="40"/>
      <c r="K3789" s="53"/>
      <c r="L3789" s="53"/>
      <c r="M3789" s="53"/>
      <c r="N3789" s="53"/>
      <c r="O3789" s="53"/>
      <c r="P3789" s="53"/>
      <c r="Q3789" s="53"/>
      <c r="R3789" s="53"/>
      <c r="S3789" s="53"/>
    </row>
    <row r="3790" spans="1:19" x14ac:dyDescent="0.3">
      <c r="A3790" s="106"/>
      <c r="B3790" s="59"/>
      <c r="C3790" s="137" t="str">
        <f t="shared" si="59"/>
        <v/>
      </c>
      <c r="D3790" s="138" t="str">
        <f>IF(NOT(ISBLANK(B3790)),IF(AND(MONTH(B3790)&gt;=4,MONTH(B3790)&lt;=12,B3790&gt;=DATE(INT(LEFT('Fiscal Year'!$B$2,4)),4,1),B3790&lt;=DATE(INT(CONCATENATE("20",RIGHT('Fiscal Year'!$B$2,2))),3,31)),1,0),"")</f>
        <v/>
      </c>
      <c r="E3790" s="138" t="str">
        <f>IF(NOT(ISBLANK(B3790)),IF(AND(MONTH(B3790)&gt;=1,MONTH(B3790)&lt;=3,B3790&gt;=DATE(INT(LEFT('Fiscal Year'!$B$2,4)),4,1),B3790&lt;=DATE(INT(CONCATENATE("20",RIGHT('Fiscal Year'!$B$2,2))),3,31)),1,0),"")</f>
        <v/>
      </c>
      <c r="F3790" s="139" t="str">
        <f>IF(NOT(ISBLANK(B3790)),IF(B3790&lt;'Fiscal Year'!$B$3,1,0),"")</f>
        <v/>
      </c>
      <c r="G3790" s="10"/>
      <c r="H3790" s="10"/>
      <c r="I3790" s="40"/>
      <c r="J3790" s="40"/>
      <c r="K3790" s="53"/>
      <c r="L3790" s="53"/>
      <c r="M3790" s="53"/>
      <c r="N3790" s="53"/>
      <c r="O3790" s="53"/>
      <c r="P3790" s="53"/>
      <c r="Q3790" s="53"/>
      <c r="R3790" s="53"/>
      <c r="S3790" s="53"/>
    </row>
    <row r="3791" spans="1:19" x14ac:dyDescent="0.3">
      <c r="A3791" s="106"/>
      <c r="B3791" s="59"/>
      <c r="C3791" s="137" t="str">
        <f t="shared" si="59"/>
        <v/>
      </c>
      <c r="D3791" s="138" t="str">
        <f>IF(NOT(ISBLANK(B3791)),IF(AND(MONTH(B3791)&gt;=4,MONTH(B3791)&lt;=12,B3791&gt;=DATE(INT(LEFT('Fiscal Year'!$B$2,4)),4,1),B3791&lt;=DATE(INT(CONCATENATE("20",RIGHT('Fiscal Year'!$B$2,2))),3,31)),1,0),"")</f>
        <v/>
      </c>
      <c r="E3791" s="138" t="str">
        <f>IF(NOT(ISBLANK(B3791)),IF(AND(MONTH(B3791)&gt;=1,MONTH(B3791)&lt;=3,B3791&gt;=DATE(INT(LEFT('Fiscal Year'!$B$2,4)),4,1),B3791&lt;=DATE(INT(CONCATENATE("20",RIGHT('Fiscal Year'!$B$2,2))),3,31)),1,0),"")</f>
        <v/>
      </c>
      <c r="F3791" s="139" t="str">
        <f>IF(NOT(ISBLANK(B3791)),IF(B3791&lt;'Fiscal Year'!$B$3,1,0),"")</f>
        <v/>
      </c>
      <c r="G3791" s="10"/>
      <c r="H3791" s="10"/>
      <c r="I3791" s="40"/>
      <c r="J3791" s="40"/>
      <c r="K3791" s="53"/>
      <c r="L3791" s="53"/>
      <c r="M3791" s="53"/>
      <c r="N3791" s="53"/>
      <c r="O3791" s="53"/>
      <c r="P3791" s="53"/>
      <c r="Q3791" s="53"/>
      <c r="R3791" s="53"/>
      <c r="S3791" s="53"/>
    </row>
    <row r="3792" spans="1:19" x14ac:dyDescent="0.3">
      <c r="A3792" s="106"/>
      <c r="B3792" s="59"/>
      <c r="C3792" s="137" t="str">
        <f t="shared" si="59"/>
        <v/>
      </c>
      <c r="D3792" s="138" t="str">
        <f>IF(NOT(ISBLANK(B3792)),IF(AND(MONTH(B3792)&gt;=4,MONTH(B3792)&lt;=12,B3792&gt;=DATE(INT(LEFT('Fiscal Year'!$B$2,4)),4,1),B3792&lt;=DATE(INT(CONCATENATE("20",RIGHT('Fiscal Year'!$B$2,2))),3,31)),1,0),"")</f>
        <v/>
      </c>
      <c r="E3792" s="138" t="str">
        <f>IF(NOT(ISBLANK(B3792)),IF(AND(MONTH(B3792)&gt;=1,MONTH(B3792)&lt;=3,B3792&gt;=DATE(INT(LEFT('Fiscal Year'!$B$2,4)),4,1),B3792&lt;=DATE(INT(CONCATENATE("20",RIGHT('Fiscal Year'!$B$2,2))),3,31)),1,0),"")</f>
        <v/>
      </c>
      <c r="F3792" s="139" t="str">
        <f>IF(NOT(ISBLANK(B3792)),IF(B3792&lt;'Fiscal Year'!$B$3,1,0),"")</f>
        <v/>
      </c>
      <c r="G3792" s="10"/>
      <c r="H3792" s="10"/>
      <c r="I3792" s="40"/>
      <c r="J3792" s="40"/>
      <c r="K3792" s="53"/>
      <c r="L3792" s="53"/>
      <c r="M3792" s="53"/>
      <c r="N3792" s="53"/>
      <c r="O3792" s="53"/>
      <c r="P3792" s="53"/>
      <c r="Q3792" s="53"/>
      <c r="R3792" s="53"/>
      <c r="S3792" s="53"/>
    </row>
    <row r="3793" spans="1:19" x14ac:dyDescent="0.3">
      <c r="A3793" s="106"/>
      <c r="B3793" s="59"/>
      <c r="C3793" s="137" t="str">
        <f t="shared" si="59"/>
        <v/>
      </c>
      <c r="D3793" s="138" t="str">
        <f>IF(NOT(ISBLANK(B3793)),IF(AND(MONTH(B3793)&gt;=4,MONTH(B3793)&lt;=12,B3793&gt;=DATE(INT(LEFT('Fiscal Year'!$B$2,4)),4,1),B3793&lt;=DATE(INT(CONCATENATE("20",RIGHT('Fiscal Year'!$B$2,2))),3,31)),1,0),"")</f>
        <v/>
      </c>
      <c r="E3793" s="138" t="str">
        <f>IF(NOT(ISBLANK(B3793)),IF(AND(MONTH(B3793)&gt;=1,MONTH(B3793)&lt;=3,B3793&gt;=DATE(INT(LEFT('Fiscal Year'!$B$2,4)),4,1),B3793&lt;=DATE(INT(CONCATENATE("20",RIGHT('Fiscal Year'!$B$2,2))),3,31)),1,0),"")</f>
        <v/>
      </c>
      <c r="F3793" s="139" t="str">
        <f>IF(NOT(ISBLANK(B3793)),IF(B3793&lt;'Fiscal Year'!$B$3,1,0),"")</f>
        <v/>
      </c>
      <c r="G3793" s="10"/>
      <c r="H3793" s="10"/>
      <c r="I3793" s="40"/>
      <c r="J3793" s="40"/>
      <c r="K3793" s="53"/>
      <c r="L3793" s="53"/>
      <c r="M3793" s="53"/>
      <c r="N3793" s="53"/>
      <c r="O3793" s="53"/>
      <c r="P3793" s="53"/>
      <c r="Q3793" s="53"/>
      <c r="R3793" s="53"/>
      <c r="S3793" s="53"/>
    </row>
    <row r="3794" spans="1:19" x14ac:dyDescent="0.3">
      <c r="A3794" s="106"/>
      <c r="B3794" s="59"/>
      <c r="C3794" s="137" t="str">
        <f t="shared" si="59"/>
        <v/>
      </c>
      <c r="D3794" s="138" t="str">
        <f>IF(NOT(ISBLANK(B3794)),IF(AND(MONTH(B3794)&gt;=4,MONTH(B3794)&lt;=12,B3794&gt;=DATE(INT(LEFT('Fiscal Year'!$B$2,4)),4,1),B3794&lt;=DATE(INT(CONCATENATE("20",RIGHT('Fiscal Year'!$B$2,2))),3,31)),1,0),"")</f>
        <v/>
      </c>
      <c r="E3794" s="138" t="str">
        <f>IF(NOT(ISBLANK(B3794)),IF(AND(MONTH(B3794)&gt;=1,MONTH(B3794)&lt;=3,B3794&gt;=DATE(INT(LEFT('Fiscal Year'!$B$2,4)),4,1),B3794&lt;=DATE(INT(CONCATENATE("20",RIGHT('Fiscal Year'!$B$2,2))),3,31)),1,0),"")</f>
        <v/>
      </c>
      <c r="F3794" s="139" t="str">
        <f>IF(NOT(ISBLANK(B3794)),IF(B3794&lt;'Fiscal Year'!$B$3,1,0),"")</f>
        <v/>
      </c>
      <c r="G3794" s="10"/>
      <c r="H3794" s="10"/>
      <c r="I3794" s="40"/>
      <c r="J3794" s="40"/>
      <c r="K3794" s="53"/>
      <c r="L3794" s="53"/>
      <c r="M3794" s="53"/>
      <c r="N3794" s="53"/>
      <c r="O3794" s="53"/>
      <c r="P3794" s="53"/>
      <c r="Q3794" s="53"/>
      <c r="R3794" s="53"/>
      <c r="S3794" s="53"/>
    </row>
    <row r="3795" spans="1:19" x14ac:dyDescent="0.3">
      <c r="A3795" s="106"/>
      <c r="B3795" s="59"/>
      <c r="C3795" s="137" t="str">
        <f t="shared" si="59"/>
        <v/>
      </c>
      <c r="D3795" s="138" t="str">
        <f>IF(NOT(ISBLANK(B3795)),IF(AND(MONTH(B3795)&gt;=4,MONTH(B3795)&lt;=12,B3795&gt;=DATE(INT(LEFT('Fiscal Year'!$B$2,4)),4,1),B3795&lt;=DATE(INT(CONCATENATE("20",RIGHT('Fiscal Year'!$B$2,2))),3,31)),1,0),"")</f>
        <v/>
      </c>
      <c r="E3795" s="138" t="str">
        <f>IF(NOT(ISBLANK(B3795)),IF(AND(MONTH(B3795)&gt;=1,MONTH(B3795)&lt;=3,B3795&gt;=DATE(INT(LEFT('Fiscal Year'!$B$2,4)),4,1),B3795&lt;=DATE(INT(CONCATENATE("20",RIGHT('Fiscal Year'!$B$2,2))),3,31)),1,0),"")</f>
        <v/>
      </c>
      <c r="F3795" s="139" t="str">
        <f>IF(NOT(ISBLANK(B3795)),IF(B3795&lt;'Fiscal Year'!$B$3,1,0),"")</f>
        <v/>
      </c>
      <c r="G3795" s="10"/>
      <c r="H3795" s="10"/>
      <c r="I3795" s="40"/>
      <c r="J3795" s="40"/>
      <c r="K3795" s="53"/>
      <c r="L3795" s="53"/>
      <c r="M3795" s="53"/>
      <c r="N3795" s="53"/>
      <c r="O3795" s="53"/>
      <c r="P3795" s="53"/>
      <c r="Q3795" s="53"/>
      <c r="R3795" s="53"/>
      <c r="S3795" s="53"/>
    </row>
    <row r="3796" spans="1:19" x14ac:dyDescent="0.3">
      <c r="A3796" s="106"/>
      <c r="B3796" s="59"/>
      <c r="C3796" s="137" t="str">
        <f t="shared" si="59"/>
        <v/>
      </c>
      <c r="D3796" s="138" t="str">
        <f>IF(NOT(ISBLANK(B3796)),IF(AND(MONTH(B3796)&gt;=4,MONTH(B3796)&lt;=12,B3796&gt;=DATE(INT(LEFT('Fiscal Year'!$B$2,4)),4,1),B3796&lt;=DATE(INT(CONCATENATE("20",RIGHT('Fiscal Year'!$B$2,2))),3,31)),1,0),"")</f>
        <v/>
      </c>
      <c r="E3796" s="138" t="str">
        <f>IF(NOT(ISBLANK(B3796)),IF(AND(MONTH(B3796)&gt;=1,MONTH(B3796)&lt;=3,B3796&gt;=DATE(INT(LEFT('Fiscal Year'!$B$2,4)),4,1),B3796&lt;=DATE(INT(CONCATENATE("20",RIGHT('Fiscal Year'!$B$2,2))),3,31)),1,0),"")</f>
        <v/>
      </c>
      <c r="F3796" s="139" t="str">
        <f>IF(NOT(ISBLANK(B3796)),IF(B3796&lt;'Fiscal Year'!$B$3,1,0),"")</f>
        <v/>
      </c>
      <c r="G3796" s="10"/>
      <c r="H3796" s="10"/>
      <c r="I3796" s="40"/>
      <c r="J3796" s="40"/>
      <c r="K3796" s="53"/>
      <c r="L3796" s="53"/>
      <c r="M3796" s="53"/>
      <c r="N3796" s="53"/>
      <c r="O3796" s="53"/>
      <c r="P3796" s="53"/>
      <c r="Q3796" s="53"/>
      <c r="R3796" s="53"/>
      <c r="S3796" s="53"/>
    </row>
    <row r="3797" spans="1:19" x14ac:dyDescent="0.3">
      <c r="A3797" s="106"/>
      <c r="B3797" s="59"/>
      <c r="C3797" s="137" t="str">
        <f t="shared" si="59"/>
        <v/>
      </c>
      <c r="D3797" s="138" t="str">
        <f>IF(NOT(ISBLANK(B3797)),IF(AND(MONTH(B3797)&gt;=4,MONTH(B3797)&lt;=12,B3797&gt;=DATE(INT(LEFT('Fiscal Year'!$B$2,4)),4,1),B3797&lt;=DATE(INT(CONCATENATE("20",RIGHT('Fiscal Year'!$B$2,2))),3,31)),1,0),"")</f>
        <v/>
      </c>
      <c r="E3797" s="138" t="str">
        <f>IF(NOT(ISBLANK(B3797)),IF(AND(MONTH(B3797)&gt;=1,MONTH(B3797)&lt;=3,B3797&gt;=DATE(INT(LEFT('Fiscal Year'!$B$2,4)),4,1),B3797&lt;=DATE(INT(CONCATENATE("20",RIGHT('Fiscal Year'!$B$2,2))),3,31)),1,0),"")</f>
        <v/>
      </c>
      <c r="F3797" s="139" t="str">
        <f>IF(NOT(ISBLANK(B3797)),IF(B3797&lt;'Fiscal Year'!$B$3,1,0),"")</f>
        <v/>
      </c>
      <c r="G3797" s="10"/>
      <c r="H3797" s="10"/>
      <c r="I3797" s="40"/>
      <c r="J3797" s="40"/>
      <c r="K3797" s="53"/>
      <c r="L3797" s="53"/>
      <c r="M3797" s="53"/>
      <c r="N3797" s="53"/>
      <c r="O3797" s="53"/>
      <c r="P3797" s="53"/>
      <c r="Q3797" s="53"/>
      <c r="R3797" s="53"/>
      <c r="S3797" s="53"/>
    </row>
    <row r="3798" spans="1:19" x14ac:dyDescent="0.3">
      <c r="A3798" s="106"/>
      <c r="B3798" s="59"/>
      <c r="C3798" s="137" t="str">
        <f t="shared" si="59"/>
        <v/>
      </c>
      <c r="D3798" s="138" t="str">
        <f>IF(NOT(ISBLANK(B3798)),IF(AND(MONTH(B3798)&gt;=4,MONTH(B3798)&lt;=12,B3798&gt;=DATE(INT(LEFT('Fiscal Year'!$B$2,4)),4,1),B3798&lt;=DATE(INT(CONCATENATE("20",RIGHT('Fiscal Year'!$B$2,2))),3,31)),1,0),"")</f>
        <v/>
      </c>
      <c r="E3798" s="138" t="str">
        <f>IF(NOT(ISBLANK(B3798)),IF(AND(MONTH(B3798)&gt;=1,MONTH(B3798)&lt;=3,B3798&gt;=DATE(INT(LEFT('Fiscal Year'!$B$2,4)),4,1),B3798&lt;=DATE(INT(CONCATENATE("20",RIGHT('Fiscal Year'!$B$2,2))),3,31)),1,0),"")</f>
        <v/>
      </c>
      <c r="F3798" s="139" t="str">
        <f>IF(NOT(ISBLANK(B3798)),IF(B3798&lt;'Fiscal Year'!$B$3,1,0),"")</f>
        <v/>
      </c>
      <c r="G3798" s="10"/>
      <c r="H3798" s="10"/>
      <c r="I3798" s="40"/>
      <c r="J3798" s="40"/>
      <c r="K3798" s="53"/>
      <c r="L3798" s="53"/>
      <c r="M3798" s="53"/>
      <c r="N3798" s="53"/>
      <c r="O3798" s="53"/>
      <c r="P3798" s="53"/>
      <c r="Q3798" s="53"/>
      <c r="R3798" s="53"/>
      <c r="S3798" s="53"/>
    </row>
    <row r="3799" spans="1:19" x14ac:dyDescent="0.3">
      <c r="A3799" s="106"/>
      <c r="B3799" s="59"/>
      <c r="C3799" s="137" t="str">
        <f t="shared" si="59"/>
        <v/>
      </c>
      <c r="D3799" s="138" t="str">
        <f>IF(NOT(ISBLANK(B3799)),IF(AND(MONTH(B3799)&gt;=4,MONTH(B3799)&lt;=12,B3799&gt;=DATE(INT(LEFT('Fiscal Year'!$B$2,4)),4,1),B3799&lt;=DATE(INT(CONCATENATE("20",RIGHT('Fiscal Year'!$B$2,2))),3,31)),1,0),"")</f>
        <v/>
      </c>
      <c r="E3799" s="138" t="str">
        <f>IF(NOT(ISBLANK(B3799)),IF(AND(MONTH(B3799)&gt;=1,MONTH(B3799)&lt;=3,B3799&gt;=DATE(INT(LEFT('Fiscal Year'!$B$2,4)),4,1),B3799&lt;=DATE(INT(CONCATENATE("20",RIGHT('Fiscal Year'!$B$2,2))),3,31)),1,0),"")</f>
        <v/>
      </c>
      <c r="F3799" s="139" t="str">
        <f>IF(NOT(ISBLANK(B3799)),IF(B3799&lt;'Fiscal Year'!$B$3,1,0),"")</f>
        <v/>
      </c>
      <c r="G3799" s="10"/>
      <c r="H3799" s="10"/>
      <c r="I3799" s="40"/>
      <c r="J3799" s="40"/>
      <c r="K3799" s="53"/>
      <c r="L3799" s="53"/>
      <c r="M3799" s="53"/>
      <c r="N3799" s="53"/>
      <c r="O3799" s="53"/>
      <c r="P3799" s="53"/>
      <c r="Q3799" s="53"/>
      <c r="R3799" s="53"/>
      <c r="S3799" s="53"/>
    </row>
    <row r="3800" spans="1:19" x14ac:dyDescent="0.3">
      <c r="A3800" s="106"/>
      <c r="B3800" s="59"/>
      <c r="C3800" s="137" t="str">
        <f t="shared" si="59"/>
        <v/>
      </c>
      <c r="D3800" s="138" t="str">
        <f>IF(NOT(ISBLANK(B3800)),IF(AND(MONTH(B3800)&gt;=4,MONTH(B3800)&lt;=12,B3800&gt;=DATE(INT(LEFT('Fiscal Year'!$B$2,4)),4,1),B3800&lt;=DATE(INT(CONCATENATE("20",RIGHT('Fiscal Year'!$B$2,2))),3,31)),1,0),"")</f>
        <v/>
      </c>
      <c r="E3800" s="138" t="str">
        <f>IF(NOT(ISBLANK(B3800)),IF(AND(MONTH(B3800)&gt;=1,MONTH(B3800)&lt;=3,B3800&gt;=DATE(INT(LEFT('Fiscal Year'!$B$2,4)),4,1),B3800&lt;=DATE(INT(CONCATENATE("20",RIGHT('Fiscal Year'!$B$2,2))),3,31)),1,0),"")</f>
        <v/>
      </c>
      <c r="F3800" s="139" t="str">
        <f>IF(NOT(ISBLANK(B3800)),IF(B3800&lt;'Fiscal Year'!$B$3,1,0),"")</f>
        <v/>
      </c>
      <c r="G3800" s="10"/>
      <c r="H3800" s="10"/>
      <c r="I3800" s="40"/>
      <c r="J3800" s="40"/>
      <c r="K3800" s="53"/>
      <c r="L3800" s="53"/>
      <c r="M3800" s="53"/>
      <c r="N3800" s="53"/>
      <c r="O3800" s="53"/>
      <c r="P3800" s="53"/>
      <c r="Q3800" s="53"/>
      <c r="R3800" s="53"/>
      <c r="S3800" s="53"/>
    </row>
    <row r="3801" spans="1:19" x14ac:dyDescent="0.3">
      <c r="A3801" s="106"/>
      <c r="B3801" s="59"/>
      <c r="C3801" s="137" t="str">
        <f t="shared" si="59"/>
        <v/>
      </c>
      <c r="D3801" s="138" t="str">
        <f>IF(NOT(ISBLANK(B3801)),IF(AND(MONTH(B3801)&gt;=4,MONTH(B3801)&lt;=12,B3801&gt;=DATE(INT(LEFT('Fiscal Year'!$B$2,4)),4,1),B3801&lt;=DATE(INT(CONCATENATE("20",RIGHT('Fiscal Year'!$B$2,2))),3,31)),1,0),"")</f>
        <v/>
      </c>
      <c r="E3801" s="138" t="str">
        <f>IF(NOT(ISBLANK(B3801)),IF(AND(MONTH(B3801)&gt;=1,MONTH(B3801)&lt;=3,B3801&gt;=DATE(INT(LEFT('Fiscal Year'!$B$2,4)),4,1),B3801&lt;=DATE(INT(CONCATENATE("20",RIGHT('Fiscal Year'!$B$2,2))),3,31)),1,0),"")</f>
        <v/>
      </c>
      <c r="F3801" s="139" t="str">
        <f>IF(NOT(ISBLANK(B3801)),IF(B3801&lt;'Fiscal Year'!$B$3,1,0),"")</f>
        <v/>
      </c>
      <c r="G3801" s="10"/>
      <c r="H3801" s="10"/>
      <c r="I3801" s="40"/>
      <c r="J3801" s="40"/>
      <c r="K3801" s="53"/>
      <c r="L3801" s="53"/>
      <c r="M3801" s="53"/>
      <c r="N3801" s="53"/>
      <c r="O3801" s="53"/>
      <c r="P3801" s="53"/>
      <c r="Q3801" s="53"/>
      <c r="R3801" s="53"/>
      <c r="S3801" s="53"/>
    </row>
    <row r="3802" spans="1:19" x14ac:dyDescent="0.3">
      <c r="A3802" s="106"/>
      <c r="B3802" s="59"/>
      <c r="C3802" s="137" t="str">
        <f t="shared" si="59"/>
        <v/>
      </c>
      <c r="D3802" s="138" t="str">
        <f>IF(NOT(ISBLANK(B3802)),IF(AND(MONTH(B3802)&gt;=4,MONTH(B3802)&lt;=12,B3802&gt;=DATE(INT(LEFT('Fiscal Year'!$B$2,4)),4,1),B3802&lt;=DATE(INT(CONCATENATE("20",RIGHT('Fiscal Year'!$B$2,2))),3,31)),1,0),"")</f>
        <v/>
      </c>
      <c r="E3802" s="138" t="str">
        <f>IF(NOT(ISBLANK(B3802)),IF(AND(MONTH(B3802)&gt;=1,MONTH(B3802)&lt;=3,B3802&gt;=DATE(INT(LEFT('Fiscal Year'!$B$2,4)),4,1),B3802&lt;=DATE(INT(CONCATENATE("20",RIGHT('Fiscal Year'!$B$2,2))),3,31)),1,0),"")</f>
        <v/>
      </c>
      <c r="F3802" s="139" t="str">
        <f>IF(NOT(ISBLANK(B3802)),IF(B3802&lt;'Fiscal Year'!$B$3,1,0),"")</f>
        <v/>
      </c>
      <c r="G3802" s="10"/>
      <c r="H3802" s="10"/>
      <c r="I3802" s="40"/>
      <c r="J3802" s="40"/>
      <c r="K3802" s="53"/>
      <c r="L3802" s="53"/>
      <c r="M3802" s="53"/>
      <c r="N3802" s="53"/>
      <c r="O3802" s="53"/>
      <c r="P3802" s="53"/>
      <c r="Q3802" s="53"/>
      <c r="R3802" s="53"/>
      <c r="S3802" s="53"/>
    </row>
    <row r="3803" spans="1:19" x14ac:dyDescent="0.3">
      <c r="A3803" s="106"/>
      <c r="B3803" s="59"/>
      <c r="C3803" s="137" t="str">
        <f t="shared" si="59"/>
        <v/>
      </c>
      <c r="D3803" s="138" t="str">
        <f>IF(NOT(ISBLANK(B3803)),IF(AND(MONTH(B3803)&gt;=4,MONTH(B3803)&lt;=12,B3803&gt;=DATE(INT(LEFT('Fiscal Year'!$B$2,4)),4,1),B3803&lt;=DATE(INT(CONCATENATE("20",RIGHT('Fiscal Year'!$B$2,2))),3,31)),1,0),"")</f>
        <v/>
      </c>
      <c r="E3803" s="138" t="str">
        <f>IF(NOT(ISBLANK(B3803)),IF(AND(MONTH(B3803)&gt;=1,MONTH(B3803)&lt;=3,B3803&gt;=DATE(INT(LEFT('Fiscal Year'!$B$2,4)),4,1),B3803&lt;=DATE(INT(CONCATENATE("20",RIGHT('Fiscal Year'!$B$2,2))),3,31)),1,0),"")</f>
        <v/>
      </c>
      <c r="F3803" s="139" t="str">
        <f>IF(NOT(ISBLANK(B3803)),IF(B3803&lt;'Fiscal Year'!$B$3,1,0),"")</f>
        <v/>
      </c>
      <c r="G3803" s="10"/>
      <c r="H3803" s="10"/>
      <c r="I3803" s="40"/>
      <c r="J3803" s="40"/>
      <c r="K3803" s="53"/>
      <c r="L3803" s="53"/>
      <c r="M3803" s="53"/>
      <c r="N3803" s="53"/>
      <c r="O3803" s="53"/>
      <c r="P3803" s="53"/>
      <c r="Q3803" s="53"/>
      <c r="R3803" s="53"/>
      <c r="S3803" s="53"/>
    </row>
    <row r="3804" spans="1:19" x14ac:dyDescent="0.3">
      <c r="A3804" s="106"/>
      <c r="B3804" s="59"/>
      <c r="C3804" s="137" t="str">
        <f t="shared" si="59"/>
        <v/>
      </c>
      <c r="D3804" s="138" t="str">
        <f>IF(NOT(ISBLANK(B3804)),IF(AND(MONTH(B3804)&gt;=4,MONTH(B3804)&lt;=12,B3804&gt;=DATE(INT(LEFT('Fiscal Year'!$B$2,4)),4,1),B3804&lt;=DATE(INT(CONCATENATE("20",RIGHT('Fiscal Year'!$B$2,2))),3,31)),1,0),"")</f>
        <v/>
      </c>
      <c r="E3804" s="138" t="str">
        <f>IF(NOT(ISBLANK(B3804)),IF(AND(MONTH(B3804)&gt;=1,MONTH(B3804)&lt;=3,B3804&gt;=DATE(INT(LEFT('Fiscal Year'!$B$2,4)),4,1),B3804&lt;=DATE(INT(CONCATENATE("20",RIGHT('Fiscal Year'!$B$2,2))),3,31)),1,0),"")</f>
        <v/>
      </c>
      <c r="F3804" s="139" t="str">
        <f>IF(NOT(ISBLANK(B3804)),IF(B3804&lt;'Fiscal Year'!$B$3,1,0),"")</f>
        <v/>
      </c>
      <c r="G3804" s="10"/>
      <c r="H3804" s="10"/>
      <c r="I3804" s="40"/>
      <c r="J3804" s="40"/>
      <c r="K3804" s="53"/>
      <c r="L3804" s="53"/>
      <c r="M3804" s="53"/>
      <c r="N3804" s="53"/>
      <c r="O3804" s="53"/>
      <c r="P3804" s="53"/>
      <c r="Q3804" s="53"/>
      <c r="R3804" s="53"/>
      <c r="S3804" s="53"/>
    </row>
    <row r="3805" spans="1:19" x14ac:dyDescent="0.3">
      <c r="A3805" s="106"/>
      <c r="B3805" s="59"/>
      <c r="C3805" s="137" t="str">
        <f t="shared" si="59"/>
        <v/>
      </c>
      <c r="D3805" s="138" t="str">
        <f>IF(NOT(ISBLANK(B3805)),IF(AND(MONTH(B3805)&gt;=4,MONTH(B3805)&lt;=12,B3805&gt;=DATE(INT(LEFT('Fiscal Year'!$B$2,4)),4,1),B3805&lt;=DATE(INT(CONCATENATE("20",RIGHT('Fiscal Year'!$B$2,2))),3,31)),1,0),"")</f>
        <v/>
      </c>
      <c r="E3805" s="138" t="str">
        <f>IF(NOT(ISBLANK(B3805)),IF(AND(MONTH(B3805)&gt;=1,MONTH(B3805)&lt;=3,B3805&gt;=DATE(INT(LEFT('Fiscal Year'!$B$2,4)),4,1),B3805&lt;=DATE(INT(CONCATENATE("20",RIGHT('Fiscal Year'!$B$2,2))),3,31)),1,0),"")</f>
        <v/>
      </c>
      <c r="F3805" s="139" t="str">
        <f>IF(NOT(ISBLANK(B3805)),IF(B3805&lt;'Fiscal Year'!$B$3,1,0),"")</f>
        <v/>
      </c>
      <c r="G3805" s="10"/>
      <c r="H3805" s="10"/>
      <c r="I3805" s="40"/>
      <c r="J3805" s="40"/>
      <c r="K3805" s="53"/>
      <c r="L3805" s="53"/>
      <c r="M3805" s="53"/>
      <c r="N3805" s="53"/>
      <c r="O3805" s="53"/>
      <c r="P3805" s="53"/>
      <c r="Q3805" s="53"/>
      <c r="R3805" s="53"/>
      <c r="S3805" s="53"/>
    </row>
    <row r="3806" spans="1:19" x14ac:dyDescent="0.3">
      <c r="A3806" s="106"/>
      <c r="B3806" s="59"/>
      <c r="C3806" s="137" t="str">
        <f t="shared" si="59"/>
        <v/>
      </c>
      <c r="D3806" s="138" t="str">
        <f>IF(NOT(ISBLANK(B3806)),IF(AND(MONTH(B3806)&gt;=4,MONTH(B3806)&lt;=12,B3806&gt;=DATE(INT(LEFT('Fiscal Year'!$B$2,4)),4,1),B3806&lt;=DATE(INT(CONCATENATE("20",RIGHT('Fiscal Year'!$B$2,2))),3,31)),1,0),"")</f>
        <v/>
      </c>
      <c r="E3806" s="138" t="str">
        <f>IF(NOT(ISBLANK(B3806)),IF(AND(MONTH(B3806)&gt;=1,MONTH(B3806)&lt;=3,B3806&gt;=DATE(INT(LEFT('Fiscal Year'!$B$2,4)),4,1),B3806&lt;=DATE(INT(CONCATENATE("20",RIGHT('Fiscal Year'!$B$2,2))),3,31)),1,0),"")</f>
        <v/>
      </c>
      <c r="F3806" s="139" t="str">
        <f>IF(NOT(ISBLANK(B3806)),IF(B3806&lt;'Fiscal Year'!$B$3,1,0),"")</f>
        <v/>
      </c>
      <c r="G3806" s="10"/>
      <c r="H3806" s="10"/>
      <c r="I3806" s="40"/>
      <c r="J3806" s="40"/>
      <c r="K3806" s="53"/>
      <c r="L3806" s="53"/>
      <c r="M3806" s="53"/>
      <c r="N3806" s="53"/>
      <c r="O3806" s="53"/>
      <c r="P3806" s="53"/>
      <c r="Q3806" s="53"/>
      <c r="R3806" s="53"/>
      <c r="S3806" s="53"/>
    </row>
    <row r="3807" spans="1:19" x14ac:dyDescent="0.3">
      <c r="A3807" s="106"/>
      <c r="B3807" s="59"/>
      <c r="C3807" s="137" t="str">
        <f t="shared" si="59"/>
        <v/>
      </c>
      <c r="D3807" s="138" t="str">
        <f>IF(NOT(ISBLANK(B3807)),IF(AND(MONTH(B3807)&gt;=4,MONTH(B3807)&lt;=12,B3807&gt;=DATE(INT(LEFT('Fiscal Year'!$B$2,4)),4,1),B3807&lt;=DATE(INT(CONCATENATE("20",RIGHT('Fiscal Year'!$B$2,2))),3,31)),1,0),"")</f>
        <v/>
      </c>
      <c r="E3807" s="138" t="str">
        <f>IF(NOT(ISBLANK(B3807)),IF(AND(MONTH(B3807)&gt;=1,MONTH(B3807)&lt;=3,B3807&gt;=DATE(INT(LEFT('Fiscal Year'!$B$2,4)),4,1),B3807&lt;=DATE(INT(CONCATENATE("20",RIGHT('Fiscal Year'!$B$2,2))),3,31)),1,0),"")</f>
        <v/>
      </c>
      <c r="F3807" s="139" t="str">
        <f>IF(NOT(ISBLANK(B3807)),IF(B3807&lt;'Fiscal Year'!$B$3,1,0),"")</f>
        <v/>
      </c>
      <c r="G3807" s="10"/>
      <c r="H3807" s="10"/>
      <c r="I3807" s="40"/>
      <c r="J3807" s="40"/>
      <c r="K3807" s="53"/>
      <c r="L3807" s="53"/>
      <c r="M3807" s="53"/>
      <c r="N3807" s="53"/>
      <c r="O3807" s="53"/>
      <c r="P3807" s="53"/>
      <c r="Q3807" s="53"/>
      <c r="R3807" s="53"/>
      <c r="S3807" s="53"/>
    </row>
    <row r="3808" spans="1:19" x14ac:dyDescent="0.3">
      <c r="A3808" s="106"/>
      <c r="B3808" s="59"/>
      <c r="C3808" s="137" t="str">
        <f t="shared" si="59"/>
        <v/>
      </c>
      <c r="D3808" s="138" t="str">
        <f>IF(NOT(ISBLANK(B3808)),IF(AND(MONTH(B3808)&gt;=4,MONTH(B3808)&lt;=12,B3808&gt;=DATE(INT(LEFT('Fiscal Year'!$B$2,4)),4,1),B3808&lt;=DATE(INT(CONCATENATE("20",RIGHT('Fiscal Year'!$B$2,2))),3,31)),1,0),"")</f>
        <v/>
      </c>
      <c r="E3808" s="138" t="str">
        <f>IF(NOT(ISBLANK(B3808)),IF(AND(MONTH(B3808)&gt;=1,MONTH(B3808)&lt;=3,B3808&gt;=DATE(INT(LEFT('Fiscal Year'!$B$2,4)),4,1),B3808&lt;=DATE(INT(CONCATENATE("20",RIGHT('Fiscal Year'!$B$2,2))),3,31)),1,0),"")</f>
        <v/>
      </c>
      <c r="F3808" s="139" t="str">
        <f>IF(NOT(ISBLANK(B3808)),IF(B3808&lt;'Fiscal Year'!$B$3,1,0),"")</f>
        <v/>
      </c>
      <c r="G3808" s="10"/>
      <c r="H3808" s="10"/>
      <c r="I3808" s="40"/>
      <c r="J3808" s="40"/>
      <c r="K3808" s="53"/>
      <c r="L3808" s="53"/>
      <c r="M3808" s="53"/>
      <c r="N3808" s="53"/>
      <c r="O3808" s="53"/>
      <c r="P3808" s="53"/>
      <c r="Q3808" s="53"/>
      <c r="R3808" s="53"/>
      <c r="S3808" s="53"/>
    </row>
    <row r="3809" spans="1:19" x14ac:dyDescent="0.3">
      <c r="A3809" s="106"/>
      <c r="B3809" s="59"/>
      <c r="C3809" s="137" t="str">
        <f t="shared" si="59"/>
        <v/>
      </c>
      <c r="D3809" s="138" t="str">
        <f>IF(NOT(ISBLANK(B3809)),IF(AND(MONTH(B3809)&gt;=4,MONTH(B3809)&lt;=12,B3809&gt;=DATE(INT(LEFT('Fiscal Year'!$B$2,4)),4,1),B3809&lt;=DATE(INT(CONCATENATE("20",RIGHT('Fiscal Year'!$B$2,2))),3,31)),1,0),"")</f>
        <v/>
      </c>
      <c r="E3809" s="138" t="str">
        <f>IF(NOT(ISBLANK(B3809)),IF(AND(MONTH(B3809)&gt;=1,MONTH(B3809)&lt;=3,B3809&gt;=DATE(INT(LEFT('Fiscal Year'!$B$2,4)),4,1),B3809&lt;=DATE(INT(CONCATENATE("20",RIGHT('Fiscal Year'!$B$2,2))),3,31)),1,0),"")</f>
        <v/>
      </c>
      <c r="F3809" s="139" t="str">
        <f>IF(NOT(ISBLANK(B3809)),IF(B3809&lt;'Fiscal Year'!$B$3,1,0),"")</f>
        <v/>
      </c>
      <c r="G3809" s="10"/>
      <c r="H3809" s="10"/>
      <c r="I3809" s="40"/>
      <c r="J3809" s="40"/>
      <c r="K3809" s="53"/>
      <c r="L3809" s="53"/>
      <c r="M3809" s="53"/>
      <c r="N3809" s="53"/>
      <c r="O3809" s="53"/>
      <c r="P3809" s="53"/>
      <c r="Q3809" s="53"/>
      <c r="R3809" s="53"/>
      <c r="S3809" s="53"/>
    </row>
    <row r="3810" spans="1:19" x14ac:dyDescent="0.3">
      <c r="A3810" s="106"/>
      <c r="B3810" s="59"/>
      <c r="C3810" s="137" t="str">
        <f t="shared" si="59"/>
        <v/>
      </c>
      <c r="D3810" s="138" t="str">
        <f>IF(NOT(ISBLANK(B3810)),IF(AND(MONTH(B3810)&gt;=4,MONTH(B3810)&lt;=12,B3810&gt;=DATE(INT(LEFT('Fiscal Year'!$B$2,4)),4,1),B3810&lt;=DATE(INT(CONCATENATE("20",RIGHT('Fiscal Year'!$B$2,2))),3,31)),1,0),"")</f>
        <v/>
      </c>
      <c r="E3810" s="138" t="str">
        <f>IF(NOT(ISBLANK(B3810)),IF(AND(MONTH(B3810)&gt;=1,MONTH(B3810)&lt;=3,B3810&gt;=DATE(INT(LEFT('Fiscal Year'!$B$2,4)),4,1),B3810&lt;=DATE(INT(CONCATENATE("20",RIGHT('Fiscal Year'!$B$2,2))),3,31)),1,0),"")</f>
        <v/>
      </c>
      <c r="F3810" s="139" t="str">
        <f>IF(NOT(ISBLANK(B3810)),IF(B3810&lt;'Fiscal Year'!$B$3,1,0),"")</f>
        <v/>
      </c>
      <c r="G3810" s="10"/>
      <c r="H3810" s="10"/>
      <c r="I3810" s="40"/>
      <c r="J3810" s="40"/>
      <c r="K3810" s="53"/>
      <c r="L3810" s="53"/>
      <c r="M3810" s="53"/>
      <c r="N3810" s="53"/>
      <c r="O3810" s="53"/>
      <c r="P3810" s="53"/>
      <c r="Q3810" s="53"/>
      <c r="R3810" s="53"/>
      <c r="S3810" s="53"/>
    </row>
    <row r="3811" spans="1:19" x14ac:dyDescent="0.3">
      <c r="A3811" s="106"/>
      <c r="B3811" s="59"/>
      <c r="C3811" s="137" t="str">
        <f t="shared" si="59"/>
        <v/>
      </c>
      <c r="D3811" s="138" t="str">
        <f>IF(NOT(ISBLANK(B3811)),IF(AND(MONTH(B3811)&gt;=4,MONTH(B3811)&lt;=12,B3811&gt;=DATE(INT(LEFT('Fiscal Year'!$B$2,4)),4,1),B3811&lt;=DATE(INT(CONCATENATE("20",RIGHT('Fiscal Year'!$B$2,2))),3,31)),1,0),"")</f>
        <v/>
      </c>
      <c r="E3811" s="138" t="str">
        <f>IF(NOT(ISBLANK(B3811)),IF(AND(MONTH(B3811)&gt;=1,MONTH(B3811)&lt;=3,B3811&gt;=DATE(INT(LEFT('Fiscal Year'!$B$2,4)),4,1),B3811&lt;=DATE(INT(CONCATENATE("20",RIGHT('Fiscal Year'!$B$2,2))),3,31)),1,0),"")</f>
        <v/>
      </c>
      <c r="F3811" s="139" t="str">
        <f>IF(NOT(ISBLANK(B3811)),IF(B3811&lt;'Fiscal Year'!$B$3,1,0),"")</f>
        <v/>
      </c>
      <c r="G3811" s="10"/>
      <c r="H3811" s="10"/>
      <c r="I3811" s="40"/>
      <c r="J3811" s="40"/>
      <c r="K3811" s="53"/>
      <c r="L3811" s="53"/>
      <c r="M3811" s="53"/>
      <c r="N3811" s="53"/>
      <c r="O3811" s="53"/>
      <c r="P3811" s="53"/>
      <c r="Q3811" s="53"/>
      <c r="R3811" s="53"/>
      <c r="S3811" s="53"/>
    </row>
    <row r="3812" spans="1:19" x14ac:dyDescent="0.3">
      <c r="A3812" s="106"/>
      <c r="B3812" s="59"/>
      <c r="C3812" s="137" t="str">
        <f t="shared" si="59"/>
        <v/>
      </c>
      <c r="D3812" s="138" t="str">
        <f>IF(NOT(ISBLANK(B3812)),IF(AND(MONTH(B3812)&gt;=4,MONTH(B3812)&lt;=12,B3812&gt;=DATE(INT(LEFT('Fiscal Year'!$B$2,4)),4,1),B3812&lt;=DATE(INT(CONCATENATE("20",RIGHT('Fiscal Year'!$B$2,2))),3,31)),1,0),"")</f>
        <v/>
      </c>
      <c r="E3812" s="138" t="str">
        <f>IF(NOT(ISBLANK(B3812)),IF(AND(MONTH(B3812)&gt;=1,MONTH(B3812)&lt;=3,B3812&gt;=DATE(INT(LEFT('Fiscal Year'!$B$2,4)),4,1),B3812&lt;=DATE(INT(CONCATENATE("20",RIGHT('Fiscal Year'!$B$2,2))),3,31)),1,0),"")</f>
        <v/>
      </c>
      <c r="F3812" s="139" t="str">
        <f>IF(NOT(ISBLANK(B3812)),IF(B3812&lt;'Fiscal Year'!$B$3,1,0),"")</f>
        <v/>
      </c>
      <c r="G3812" s="10"/>
      <c r="H3812" s="10"/>
      <c r="I3812" s="40"/>
      <c r="J3812" s="40"/>
      <c r="K3812" s="53"/>
      <c r="L3812" s="53"/>
      <c r="M3812" s="53"/>
      <c r="N3812" s="53"/>
      <c r="O3812" s="53"/>
      <c r="P3812" s="53"/>
      <c r="Q3812" s="53"/>
      <c r="R3812" s="53"/>
      <c r="S3812" s="53"/>
    </row>
    <row r="3813" spans="1:19" x14ac:dyDescent="0.3">
      <c r="A3813" s="106"/>
      <c r="B3813" s="59"/>
      <c r="C3813" s="137" t="str">
        <f t="shared" si="59"/>
        <v/>
      </c>
      <c r="D3813" s="138" t="str">
        <f>IF(NOT(ISBLANK(B3813)),IF(AND(MONTH(B3813)&gt;=4,MONTH(B3813)&lt;=12,B3813&gt;=DATE(INT(LEFT('Fiscal Year'!$B$2,4)),4,1),B3813&lt;=DATE(INT(CONCATENATE("20",RIGHT('Fiscal Year'!$B$2,2))),3,31)),1,0),"")</f>
        <v/>
      </c>
      <c r="E3813" s="138" t="str">
        <f>IF(NOT(ISBLANK(B3813)),IF(AND(MONTH(B3813)&gt;=1,MONTH(B3813)&lt;=3,B3813&gt;=DATE(INT(LEFT('Fiscal Year'!$B$2,4)),4,1),B3813&lt;=DATE(INT(CONCATENATE("20",RIGHT('Fiscal Year'!$B$2,2))),3,31)),1,0),"")</f>
        <v/>
      </c>
      <c r="F3813" s="139" t="str">
        <f>IF(NOT(ISBLANK(B3813)),IF(B3813&lt;'Fiscal Year'!$B$3,1,0),"")</f>
        <v/>
      </c>
      <c r="G3813" s="10"/>
      <c r="H3813" s="10"/>
      <c r="I3813" s="40"/>
      <c r="J3813" s="40"/>
      <c r="K3813" s="53"/>
      <c r="L3813" s="53"/>
      <c r="M3813" s="53"/>
      <c r="N3813" s="53"/>
      <c r="O3813" s="53"/>
      <c r="P3813" s="53"/>
      <c r="Q3813" s="53"/>
      <c r="R3813" s="53"/>
      <c r="S3813" s="53"/>
    </row>
    <row r="3814" spans="1:19" x14ac:dyDescent="0.3">
      <c r="A3814" s="106"/>
      <c r="B3814" s="59"/>
      <c r="C3814" s="137" t="str">
        <f t="shared" si="59"/>
        <v/>
      </c>
      <c r="D3814" s="138" t="str">
        <f>IF(NOT(ISBLANK(B3814)),IF(AND(MONTH(B3814)&gt;=4,MONTH(B3814)&lt;=12,B3814&gt;=DATE(INT(LEFT('Fiscal Year'!$B$2,4)),4,1),B3814&lt;=DATE(INT(CONCATENATE("20",RIGHT('Fiscal Year'!$B$2,2))),3,31)),1,0),"")</f>
        <v/>
      </c>
      <c r="E3814" s="138" t="str">
        <f>IF(NOT(ISBLANK(B3814)),IF(AND(MONTH(B3814)&gt;=1,MONTH(B3814)&lt;=3,B3814&gt;=DATE(INT(LEFT('Fiscal Year'!$B$2,4)),4,1),B3814&lt;=DATE(INT(CONCATENATE("20",RIGHT('Fiscal Year'!$B$2,2))),3,31)),1,0),"")</f>
        <v/>
      </c>
      <c r="F3814" s="139" t="str">
        <f>IF(NOT(ISBLANK(B3814)),IF(B3814&lt;'Fiscal Year'!$B$3,1,0),"")</f>
        <v/>
      </c>
      <c r="G3814" s="10"/>
      <c r="H3814" s="10"/>
      <c r="I3814" s="40"/>
      <c r="J3814" s="40"/>
      <c r="K3814" s="53"/>
      <c r="L3814" s="53"/>
      <c r="M3814" s="53"/>
      <c r="N3814" s="53"/>
      <c r="O3814" s="53"/>
      <c r="P3814" s="53"/>
      <c r="Q3814" s="53"/>
      <c r="R3814" s="53"/>
      <c r="S3814" s="53"/>
    </row>
    <row r="3815" spans="1:19" x14ac:dyDescent="0.3">
      <c r="A3815" s="106"/>
      <c r="B3815" s="59"/>
      <c r="C3815" s="137" t="str">
        <f t="shared" si="59"/>
        <v/>
      </c>
      <c r="D3815" s="138" t="str">
        <f>IF(NOT(ISBLANK(B3815)),IF(AND(MONTH(B3815)&gt;=4,MONTH(B3815)&lt;=12,B3815&gt;=DATE(INT(LEFT('Fiscal Year'!$B$2,4)),4,1),B3815&lt;=DATE(INT(CONCATENATE("20",RIGHT('Fiscal Year'!$B$2,2))),3,31)),1,0),"")</f>
        <v/>
      </c>
      <c r="E3815" s="138" t="str">
        <f>IF(NOT(ISBLANK(B3815)),IF(AND(MONTH(B3815)&gt;=1,MONTH(B3815)&lt;=3,B3815&gt;=DATE(INT(LEFT('Fiscal Year'!$B$2,4)),4,1),B3815&lt;=DATE(INT(CONCATENATE("20",RIGHT('Fiscal Year'!$B$2,2))),3,31)),1,0),"")</f>
        <v/>
      </c>
      <c r="F3815" s="139" t="str">
        <f>IF(NOT(ISBLANK(B3815)),IF(B3815&lt;'Fiscal Year'!$B$3,1,0),"")</f>
        <v/>
      </c>
      <c r="G3815" s="10"/>
      <c r="H3815" s="10"/>
      <c r="I3815" s="40"/>
      <c r="J3815" s="40"/>
      <c r="K3815" s="53"/>
      <c r="L3815" s="53"/>
      <c r="M3815" s="53"/>
      <c r="N3815" s="53"/>
      <c r="O3815" s="53"/>
      <c r="P3815" s="53"/>
      <c r="Q3815" s="53"/>
      <c r="R3815" s="53"/>
      <c r="S3815" s="53"/>
    </row>
    <row r="3816" spans="1:19" x14ac:dyDescent="0.3">
      <c r="A3816" s="106"/>
      <c r="B3816" s="59"/>
      <c r="C3816" s="137" t="str">
        <f t="shared" si="59"/>
        <v/>
      </c>
      <c r="D3816" s="138" t="str">
        <f>IF(NOT(ISBLANK(B3816)),IF(AND(MONTH(B3816)&gt;=4,MONTH(B3816)&lt;=12,B3816&gt;=DATE(INT(LEFT('Fiscal Year'!$B$2,4)),4,1),B3816&lt;=DATE(INT(CONCATENATE("20",RIGHT('Fiscal Year'!$B$2,2))),3,31)),1,0),"")</f>
        <v/>
      </c>
      <c r="E3816" s="138" t="str">
        <f>IF(NOT(ISBLANK(B3816)),IF(AND(MONTH(B3816)&gt;=1,MONTH(B3816)&lt;=3,B3816&gt;=DATE(INT(LEFT('Fiscal Year'!$B$2,4)),4,1),B3816&lt;=DATE(INT(CONCATENATE("20",RIGHT('Fiscal Year'!$B$2,2))),3,31)),1,0),"")</f>
        <v/>
      </c>
      <c r="F3816" s="139" t="str">
        <f>IF(NOT(ISBLANK(B3816)),IF(B3816&lt;'Fiscal Year'!$B$3,1,0),"")</f>
        <v/>
      </c>
      <c r="G3816" s="10"/>
      <c r="H3816" s="10"/>
      <c r="I3816" s="40"/>
      <c r="J3816" s="40"/>
      <c r="K3816" s="53"/>
      <c r="L3816" s="53"/>
      <c r="M3816" s="53"/>
      <c r="N3816" s="53"/>
      <c r="O3816" s="53"/>
      <c r="P3816" s="53"/>
      <c r="Q3816" s="53"/>
      <c r="R3816" s="53"/>
      <c r="S3816" s="53"/>
    </row>
    <row r="3817" spans="1:19" x14ac:dyDescent="0.3">
      <c r="A3817" s="106"/>
      <c r="B3817" s="59"/>
      <c r="C3817" s="137" t="str">
        <f t="shared" si="59"/>
        <v/>
      </c>
      <c r="D3817" s="138" t="str">
        <f>IF(NOT(ISBLANK(B3817)),IF(AND(MONTH(B3817)&gt;=4,MONTH(B3817)&lt;=12,B3817&gt;=DATE(INT(LEFT('Fiscal Year'!$B$2,4)),4,1),B3817&lt;=DATE(INT(CONCATENATE("20",RIGHT('Fiscal Year'!$B$2,2))),3,31)),1,0),"")</f>
        <v/>
      </c>
      <c r="E3817" s="138" t="str">
        <f>IF(NOT(ISBLANK(B3817)),IF(AND(MONTH(B3817)&gt;=1,MONTH(B3817)&lt;=3,B3817&gt;=DATE(INT(LEFT('Fiscal Year'!$B$2,4)),4,1),B3817&lt;=DATE(INT(CONCATENATE("20",RIGHT('Fiscal Year'!$B$2,2))),3,31)),1,0),"")</f>
        <v/>
      </c>
      <c r="F3817" s="139" t="str">
        <f>IF(NOT(ISBLANK(B3817)),IF(B3817&lt;'Fiscal Year'!$B$3,1,0),"")</f>
        <v/>
      </c>
      <c r="G3817" s="10"/>
      <c r="H3817" s="10"/>
      <c r="I3817" s="40"/>
      <c r="J3817" s="40"/>
      <c r="K3817" s="53"/>
      <c r="L3817" s="53"/>
      <c r="M3817" s="53"/>
      <c r="N3817" s="53"/>
      <c r="O3817" s="53"/>
      <c r="P3817" s="53"/>
      <c r="Q3817" s="53"/>
      <c r="R3817" s="53"/>
      <c r="S3817" s="53"/>
    </row>
    <row r="3818" spans="1:19" x14ac:dyDescent="0.3">
      <c r="A3818" s="106"/>
      <c r="B3818" s="59"/>
      <c r="C3818" s="137" t="str">
        <f t="shared" si="59"/>
        <v/>
      </c>
      <c r="D3818" s="138" t="str">
        <f>IF(NOT(ISBLANK(B3818)),IF(AND(MONTH(B3818)&gt;=4,MONTH(B3818)&lt;=12,B3818&gt;=DATE(INT(LEFT('Fiscal Year'!$B$2,4)),4,1),B3818&lt;=DATE(INT(CONCATENATE("20",RIGHT('Fiscal Year'!$B$2,2))),3,31)),1,0),"")</f>
        <v/>
      </c>
      <c r="E3818" s="138" t="str">
        <f>IF(NOT(ISBLANK(B3818)),IF(AND(MONTH(B3818)&gt;=1,MONTH(B3818)&lt;=3,B3818&gt;=DATE(INT(LEFT('Fiscal Year'!$B$2,4)),4,1),B3818&lt;=DATE(INT(CONCATENATE("20",RIGHT('Fiscal Year'!$B$2,2))),3,31)),1,0),"")</f>
        <v/>
      </c>
      <c r="F3818" s="139" t="str">
        <f>IF(NOT(ISBLANK(B3818)),IF(B3818&lt;'Fiscal Year'!$B$3,1,0),"")</f>
        <v/>
      </c>
      <c r="G3818" s="10"/>
      <c r="H3818" s="10"/>
      <c r="I3818" s="40"/>
      <c r="J3818" s="40"/>
      <c r="K3818" s="53"/>
      <c r="L3818" s="53"/>
      <c r="M3818" s="53"/>
      <c r="N3818" s="53"/>
      <c r="O3818" s="53"/>
      <c r="P3818" s="53"/>
      <c r="Q3818" s="53"/>
      <c r="R3818" s="53"/>
      <c r="S3818" s="53"/>
    </row>
    <row r="3819" spans="1:19" x14ac:dyDescent="0.3">
      <c r="A3819" s="106"/>
      <c r="B3819" s="59"/>
      <c r="C3819" s="137" t="str">
        <f t="shared" si="59"/>
        <v/>
      </c>
      <c r="D3819" s="138" t="str">
        <f>IF(NOT(ISBLANK(B3819)),IF(AND(MONTH(B3819)&gt;=4,MONTH(B3819)&lt;=12,B3819&gt;=DATE(INT(LEFT('Fiscal Year'!$B$2,4)),4,1),B3819&lt;=DATE(INT(CONCATENATE("20",RIGHT('Fiscal Year'!$B$2,2))),3,31)),1,0),"")</f>
        <v/>
      </c>
      <c r="E3819" s="138" t="str">
        <f>IF(NOT(ISBLANK(B3819)),IF(AND(MONTH(B3819)&gt;=1,MONTH(B3819)&lt;=3,B3819&gt;=DATE(INT(LEFT('Fiscal Year'!$B$2,4)),4,1),B3819&lt;=DATE(INT(CONCATENATE("20",RIGHT('Fiscal Year'!$B$2,2))),3,31)),1,0),"")</f>
        <v/>
      </c>
      <c r="F3819" s="139" t="str">
        <f>IF(NOT(ISBLANK(B3819)),IF(B3819&lt;'Fiscal Year'!$B$3,1,0),"")</f>
        <v/>
      </c>
      <c r="G3819" s="10"/>
      <c r="H3819" s="10"/>
      <c r="I3819" s="40"/>
      <c r="J3819" s="40"/>
      <c r="K3819" s="53"/>
      <c r="L3819" s="53"/>
      <c r="M3819" s="53"/>
      <c r="N3819" s="53"/>
      <c r="O3819" s="53"/>
      <c r="P3819" s="53"/>
      <c r="Q3819" s="53"/>
      <c r="R3819" s="53"/>
      <c r="S3819" s="53"/>
    </row>
    <row r="3820" spans="1:19" x14ac:dyDescent="0.3">
      <c r="A3820" s="106"/>
      <c r="B3820" s="59"/>
      <c r="C3820" s="137" t="str">
        <f t="shared" si="59"/>
        <v/>
      </c>
      <c r="D3820" s="138" t="str">
        <f>IF(NOT(ISBLANK(B3820)),IF(AND(MONTH(B3820)&gt;=4,MONTH(B3820)&lt;=12,B3820&gt;=DATE(INT(LEFT('Fiscal Year'!$B$2,4)),4,1),B3820&lt;=DATE(INT(CONCATENATE("20",RIGHT('Fiscal Year'!$B$2,2))),3,31)),1,0),"")</f>
        <v/>
      </c>
      <c r="E3820" s="138" t="str">
        <f>IF(NOT(ISBLANK(B3820)),IF(AND(MONTH(B3820)&gt;=1,MONTH(B3820)&lt;=3,B3820&gt;=DATE(INT(LEFT('Fiscal Year'!$B$2,4)),4,1),B3820&lt;=DATE(INT(CONCATENATE("20",RIGHT('Fiscal Year'!$B$2,2))),3,31)),1,0),"")</f>
        <v/>
      </c>
      <c r="F3820" s="139" t="str">
        <f>IF(NOT(ISBLANK(B3820)),IF(B3820&lt;'Fiscal Year'!$B$3,1,0),"")</f>
        <v/>
      </c>
      <c r="G3820" s="10"/>
      <c r="H3820" s="10"/>
      <c r="I3820" s="40"/>
      <c r="J3820" s="40"/>
      <c r="K3820" s="53"/>
      <c r="L3820" s="53"/>
      <c r="M3820" s="53"/>
      <c r="N3820" s="53"/>
      <c r="O3820" s="53"/>
      <c r="P3820" s="53"/>
      <c r="Q3820" s="53"/>
      <c r="R3820" s="53"/>
      <c r="S3820" s="53"/>
    </row>
    <row r="3821" spans="1:19" x14ac:dyDescent="0.3">
      <c r="A3821" s="106"/>
      <c r="B3821" s="59"/>
      <c r="C3821" s="137" t="str">
        <f t="shared" si="59"/>
        <v/>
      </c>
      <c r="D3821" s="138" t="str">
        <f>IF(NOT(ISBLANK(B3821)),IF(AND(MONTH(B3821)&gt;=4,MONTH(B3821)&lt;=12,B3821&gt;=DATE(INT(LEFT('Fiscal Year'!$B$2,4)),4,1),B3821&lt;=DATE(INT(CONCATENATE("20",RIGHT('Fiscal Year'!$B$2,2))),3,31)),1,0),"")</f>
        <v/>
      </c>
      <c r="E3821" s="138" t="str">
        <f>IF(NOT(ISBLANK(B3821)),IF(AND(MONTH(B3821)&gt;=1,MONTH(B3821)&lt;=3,B3821&gt;=DATE(INT(LEFT('Fiscal Year'!$B$2,4)),4,1),B3821&lt;=DATE(INT(CONCATENATE("20",RIGHT('Fiscal Year'!$B$2,2))),3,31)),1,0),"")</f>
        <v/>
      </c>
      <c r="F3821" s="139" t="str">
        <f>IF(NOT(ISBLANK(B3821)),IF(B3821&lt;'Fiscal Year'!$B$3,1,0),"")</f>
        <v/>
      </c>
      <c r="G3821" s="10"/>
      <c r="H3821" s="10"/>
      <c r="I3821" s="40"/>
      <c r="J3821" s="40"/>
      <c r="K3821" s="53"/>
      <c r="L3821" s="53"/>
      <c r="M3821" s="53"/>
      <c r="N3821" s="53"/>
      <c r="O3821" s="53"/>
      <c r="P3821" s="53"/>
      <c r="Q3821" s="53"/>
      <c r="R3821" s="53"/>
      <c r="S3821" s="53"/>
    </row>
    <row r="3822" spans="1:19" x14ac:dyDescent="0.3">
      <c r="A3822" s="106"/>
      <c r="B3822" s="59"/>
      <c r="C3822" s="137" t="str">
        <f t="shared" si="59"/>
        <v/>
      </c>
      <c r="D3822" s="138" t="str">
        <f>IF(NOT(ISBLANK(B3822)),IF(AND(MONTH(B3822)&gt;=4,MONTH(B3822)&lt;=12,B3822&gt;=DATE(INT(LEFT('Fiscal Year'!$B$2,4)),4,1),B3822&lt;=DATE(INT(CONCATENATE("20",RIGHT('Fiscal Year'!$B$2,2))),3,31)),1,0),"")</f>
        <v/>
      </c>
      <c r="E3822" s="138" t="str">
        <f>IF(NOT(ISBLANK(B3822)),IF(AND(MONTH(B3822)&gt;=1,MONTH(B3822)&lt;=3,B3822&gt;=DATE(INT(LEFT('Fiscal Year'!$B$2,4)),4,1),B3822&lt;=DATE(INT(CONCATENATE("20",RIGHT('Fiscal Year'!$B$2,2))),3,31)),1,0),"")</f>
        <v/>
      </c>
      <c r="F3822" s="139" t="str">
        <f>IF(NOT(ISBLANK(B3822)),IF(B3822&lt;'Fiscal Year'!$B$3,1,0),"")</f>
        <v/>
      </c>
      <c r="G3822" s="10"/>
      <c r="H3822" s="10"/>
      <c r="I3822" s="40"/>
      <c r="J3822" s="40"/>
      <c r="K3822" s="53"/>
      <c r="L3822" s="53"/>
      <c r="M3822" s="53"/>
      <c r="N3822" s="53"/>
      <c r="O3822" s="53"/>
      <c r="P3822" s="53"/>
      <c r="Q3822" s="53"/>
      <c r="R3822" s="53"/>
      <c r="S3822" s="53"/>
    </row>
    <row r="3823" spans="1:19" x14ac:dyDescent="0.3">
      <c r="A3823" s="106"/>
      <c r="B3823" s="59"/>
      <c r="C3823" s="137" t="str">
        <f t="shared" si="59"/>
        <v/>
      </c>
      <c r="D3823" s="138" t="str">
        <f>IF(NOT(ISBLANK(B3823)),IF(AND(MONTH(B3823)&gt;=4,MONTH(B3823)&lt;=12,B3823&gt;=DATE(INT(LEFT('Fiscal Year'!$B$2,4)),4,1),B3823&lt;=DATE(INT(CONCATENATE("20",RIGHT('Fiscal Year'!$B$2,2))),3,31)),1,0),"")</f>
        <v/>
      </c>
      <c r="E3823" s="138" t="str">
        <f>IF(NOT(ISBLANK(B3823)),IF(AND(MONTH(B3823)&gt;=1,MONTH(B3823)&lt;=3,B3823&gt;=DATE(INT(LEFT('Fiscal Year'!$B$2,4)),4,1),B3823&lt;=DATE(INT(CONCATENATE("20",RIGHT('Fiscal Year'!$B$2,2))),3,31)),1,0),"")</f>
        <v/>
      </c>
      <c r="F3823" s="139" t="str">
        <f>IF(NOT(ISBLANK(B3823)),IF(B3823&lt;'Fiscal Year'!$B$3,1,0),"")</f>
        <v/>
      </c>
      <c r="G3823" s="10"/>
      <c r="H3823" s="10"/>
      <c r="I3823" s="40"/>
      <c r="J3823" s="40"/>
      <c r="K3823" s="53"/>
      <c r="L3823" s="53"/>
      <c r="M3823" s="53"/>
      <c r="N3823" s="53"/>
      <c r="O3823" s="53"/>
      <c r="P3823" s="53"/>
      <c r="Q3823" s="53"/>
      <c r="R3823" s="53"/>
      <c r="S3823" s="53"/>
    </row>
    <row r="3824" spans="1:19" x14ac:dyDescent="0.3">
      <c r="A3824" s="106"/>
      <c r="B3824" s="59"/>
      <c r="C3824" s="137" t="str">
        <f t="shared" si="59"/>
        <v/>
      </c>
      <c r="D3824" s="138" t="str">
        <f>IF(NOT(ISBLANK(B3824)),IF(AND(MONTH(B3824)&gt;=4,MONTH(B3824)&lt;=12,B3824&gt;=DATE(INT(LEFT('Fiscal Year'!$B$2,4)),4,1),B3824&lt;=DATE(INT(CONCATENATE("20",RIGHT('Fiscal Year'!$B$2,2))),3,31)),1,0),"")</f>
        <v/>
      </c>
      <c r="E3824" s="138" t="str">
        <f>IF(NOT(ISBLANK(B3824)),IF(AND(MONTH(B3824)&gt;=1,MONTH(B3824)&lt;=3,B3824&gt;=DATE(INT(LEFT('Fiscal Year'!$B$2,4)),4,1),B3824&lt;=DATE(INT(CONCATENATE("20",RIGHT('Fiscal Year'!$B$2,2))),3,31)),1,0),"")</f>
        <v/>
      </c>
      <c r="F3824" s="139" t="str">
        <f>IF(NOT(ISBLANK(B3824)),IF(B3824&lt;'Fiscal Year'!$B$3,1,0),"")</f>
        <v/>
      </c>
      <c r="G3824" s="10"/>
      <c r="H3824" s="10"/>
      <c r="I3824" s="40"/>
      <c r="J3824" s="40"/>
      <c r="K3824" s="53"/>
      <c r="L3824" s="53"/>
      <c r="M3824" s="53"/>
      <c r="N3824" s="53"/>
      <c r="O3824" s="53"/>
      <c r="P3824" s="53"/>
      <c r="Q3824" s="53"/>
      <c r="R3824" s="53"/>
      <c r="S3824" s="53"/>
    </row>
    <row r="3825" spans="1:19" x14ac:dyDescent="0.3">
      <c r="A3825" s="106"/>
      <c r="B3825" s="59"/>
      <c r="C3825" s="137" t="str">
        <f t="shared" si="59"/>
        <v/>
      </c>
      <c r="D3825" s="138" t="str">
        <f>IF(NOT(ISBLANK(B3825)),IF(AND(MONTH(B3825)&gt;=4,MONTH(B3825)&lt;=12,B3825&gt;=DATE(INT(LEFT('Fiscal Year'!$B$2,4)),4,1),B3825&lt;=DATE(INT(CONCATENATE("20",RIGHT('Fiscal Year'!$B$2,2))),3,31)),1,0),"")</f>
        <v/>
      </c>
      <c r="E3825" s="138" t="str">
        <f>IF(NOT(ISBLANK(B3825)),IF(AND(MONTH(B3825)&gt;=1,MONTH(B3825)&lt;=3,B3825&gt;=DATE(INT(LEFT('Fiscal Year'!$B$2,4)),4,1),B3825&lt;=DATE(INT(CONCATENATE("20",RIGHT('Fiscal Year'!$B$2,2))),3,31)),1,0),"")</f>
        <v/>
      </c>
      <c r="F3825" s="139" t="str">
        <f>IF(NOT(ISBLANK(B3825)),IF(B3825&lt;'Fiscal Year'!$B$3,1,0),"")</f>
        <v/>
      </c>
      <c r="G3825" s="10"/>
      <c r="H3825" s="10"/>
      <c r="I3825" s="40"/>
      <c r="J3825" s="40"/>
      <c r="K3825" s="53"/>
      <c r="L3825" s="53"/>
      <c r="M3825" s="53"/>
      <c r="N3825" s="53"/>
      <c r="O3825" s="53"/>
      <c r="P3825" s="53"/>
      <c r="Q3825" s="53"/>
      <c r="R3825" s="53"/>
      <c r="S3825" s="53"/>
    </row>
    <row r="3826" spans="1:19" x14ac:dyDescent="0.3">
      <c r="A3826" s="106"/>
      <c r="B3826" s="59"/>
      <c r="C3826" s="137" t="str">
        <f t="shared" si="59"/>
        <v/>
      </c>
      <c r="D3826" s="138" t="str">
        <f>IF(NOT(ISBLANK(B3826)),IF(AND(MONTH(B3826)&gt;=4,MONTH(B3826)&lt;=12,B3826&gt;=DATE(INT(LEFT('Fiscal Year'!$B$2,4)),4,1),B3826&lt;=DATE(INT(CONCATENATE("20",RIGHT('Fiscal Year'!$B$2,2))),3,31)),1,0),"")</f>
        <v/>
      </c>
      <c r="E3826" s="138" t="str">
        <f>IF(NOT(ISBLANK(B3826)),IF(AND(MONTH(B3826)&gt;=1,MONTH(B3826)&lt;=3,B3826&gt;=DATE(INT(LEFT('Fiscal Year'!$B$2,4)),4,1),B3826&lt;=DATE(INT(CONCATENATE("20",RIGHT('Fiscal Year'!$B$2,2))),3,31)),1,0),"")</f>
        <v/>
      </c>
      <c r="F3826" s="139" t="str">
        <f>IF(NOT(ISBLANK(B3826)),IF(B3826&lt;'Fiscal Year'!$B$3,1,0),"")</f>
        <v/>
      </c>
      <c r="G3826" s="10"/>
      <c r="H3826" s="10"/>
      <c r="I3826" s="40"/>
      <c r="J3826" s="40"/>
      <c r="K3826" s="53"/>
      <c r="L3826" s="53"/>
      <c r="M3826" s="53"/>
      <c r="N3826" s="53"/>
      <c r="O3826" s="53"/>
      <c r="P3826" s="53"/>
      <c r="Q3826" s="53"/>
      <c r="R3826" s="53"/>
      <c r="S3826" s="53"/>
    </row>
    <row r="3827" spans="1:19" x14ac:dyDescent="0.3">
      <c r="A3827" s="106"/>
      <c r="B3827" s="59"/>
      <c r="C3827" s="137" t="str">
        <f t="shared" si="59"/>
        <v/>
      </c>
      <c r="D3827" s="138" t="str">
        <f>IF(NOT(ISBLANK(B3827)),IF(AND(MONTH(B3827)&gt;=4,MONTH(B3827)&lt;=12,B3827&gt;=DATE(INT(LEFT('Fiscal Year'!$B$2,4)),4,1),B3827&lt;=DATE(INT(CONCATENATE("20",RIGHT('Fiscal Year'!$B$2,2))),3,31)),1,0),"")</f>
        <v/>
      </c>
      <c r="E3827" s="138" t="str">
        <f>IF(NOT(ISBLANK(B3827)),IF(AND(MONTH(B3827)&gt;=1,MONTH(B3827)&lt;=3,B3827&gt;=DATE(INT(LEFT('Fiscal Year'!$B$2,4)),4,1),B3827&lt;=DATE(INT(CONCATENATE("20",RIGHT('Fiscal Year'!$B$2,2))),3,31)),1,0),"")</f>
        <v/>
      </c>
      <c r="F3827" s="139" t="str">
        <f>IF(NOT(ISBLANK(B3827)),IF(B3827&lt;'Fiscal Year'!$B$3,1,0),"")</f>
        <v/>
      </c>
      <c r="G3827" s="10"/>
      <c r="H3827" s="10"/>
      <c r="I3827" s="40"/>
      <c r="J3827" s="40"/>
      <c r="K3827" s="53"/>
      <c r="L3827" s="53"/>
      <c r="M3827" s="53"/>
      <c r="N3827" s="53"/>
      <c r="O3827" s="53"/>
      <c r="P3827" s="53"/>
      <c r="Q3827" s="53"/>
      <c r="R3827" s="53"/>
      <c r="S3827" s="53"/>
    </row>
    <row r="3828" spans="1:19" x14ac:dyDescent="0.3">
      <c r="A3828" s="106"/>
      <c r="B3828" s="59"/>
      <c r="C3828" s="137" t="str">
        <f t="shared" si="59"/>
        <v/>
      </c>
      <c r="D3828" s="138" t="str">
        <f>IF(NOT(ISBLANK(B3828)),IF(AND(MONTH(B3828)&gt;=4,MONTH(B3828)&lt;=12,B3828&gt;=DATE(INT(LEFT('Fiscal Year'!$B$2,4)),4,1),B3828&lt;=DATE(INT(CONCATENATE("20",RIGHT('Fiscal Year'!$B$2,2))),3,31)),1,0),"")</f>
        <v/>
      </c>
      <c r="E3828" s="138" t="str">
        <f>IF(NOT(ISBLANK(B3828)),IF(AND(MONTH(B3828)&gt;=1,MONTH(B3828)&lt;=3,B3828&gt;=DATE(INT(LEFT('Fiscal Year'!$B$2,4)),4,1),B3828&lt;=DATE(INT(CONCATENATE("20",RIGHT('Fiscal Year'!$B$2,2))),3,31)),1,0),"")</f>
        <v/>
      </c>
      <c r="F3828" s="139" t="str">
        <f>IF(NOT(ISBLANK(B3828)),IF(B3828&lt;'Fiscal Year'!$B$3,1,0),"")</f>
        <v/>
      </c>
      <c r="G3828" s="10"/>
      <c r="H3828" s="10"/>
      <c r="I3828" s="40"/>
      <c r="J3828" s="40"/>
      <c r="K3828" s="53"/>
      <c r="L3828" s="53"/>
      <c r="M3828" s="53"/>
      <c r="N3828" s="53"/>
      <c r="O3828" s="53"/>
      <c r="P3828" s="53"/>
      <c r="Q3828" s="53"/>
      <c r="R3828" s="53"/>
      <c r="S3828" s="53"/>
    </row>
    <row r="3829" spans="1:19" x14ac:dyDescent="0.3">
      <c r="A3829" s="106"/>
      <c r="B3829" s="59"/>
      <c r="C3829" s="137" t="str">
        <f t="shared" si="59"/>
        <v/>
      </c>
      <c r="D3829" s="138" t="str">
        <f>IF(NOT(ISBLANK(B3829)),IF(AND(MONTH(B3829)&gt;=4,MONTH(B3829)&lt;=12,B3829&gt;=DATE(INT(LEFT('Fiscal Year'!$B$2,4)),4,1),B3829&lt;=DATE(INT(CONCATENATE("20",RIGHT('Fiscal Year'!$B$2,2))),3,31)),1,0),"")</f>
        <v/>
      </c>
      <c r="E3829" s="138" t="str">
        <f>IF(NOT(ISBLANK(B3829)),IF(AND(MONTH(B3829)&gt;=1,MONTH(B3829)&lt;=3,B3829&gt;=DATE(INT(LEFT('Fiscal Year'!$B$2,4)),4,1),B3829&lt;=DATE(INT(CONCATENATE("20",RIGHT('Fiscal Year'!$B$2,2))),3,31)),1,0),"")</f>
        <v/>
      </c>
      <c r="F3829" s="139" t="str">
        <f>IF(NOT(ISBLANK(B3829)),IF(B3829&lt;'Fiscal Year'!$B$3,1,0),"")</f>
        <v/>
      </c>
      <c r="G3829" s="10"/>
      <c r="H3829" s="10"/>
      <c r="I3829" s="40"/>
      <c r="J3829" s="40"/>
      <c r="K3829" s="53"/>
      <c r="L3829" s="53"/>
      <c r="M3829" s="53"/>
      <c r="N3829" s="53"/>
      <c r="O3829" s="53"/>
      <c r="P3829" s="53"/>
      <c r="Q3829" s="53"/>
      <c r="R3829" s="53"/>
      <c r="S3829" s="53"/>
    </row>
    <row r="3830" spans="1:19" x14ac:dyDescent="0.3">
      <c r="A3830" s="106"/>
      <c r="B3830" s="59"/>
      <c r="C3830" s="137" t="str">
        <f t="shared" si="59"/>
        <v/>
      </c>
      <c r="D3830" s="138" t="str">
        <f>IF(NOT(ISBLANK(B3830)),IF(AND(MONTH(B3830)&gt;=4,MONTH(B3830)&lt;=12,B3830&gt;=DATE(INT(LEFT('Fiscal Year'!$B$2,4)),4,1),B3830&lt;=DATE(INT(CONCATENATE("20",RIGHT('Fiscal Year'!$B$2,2))),3,31)),1,0),"")</f>
        <v/>
      </c>
      <c r="E3830" s="138" t="str">
        <f>IF(NOT(ISBLANK(B3830)),IF(AND(MONTH(B3830)&gt;=1,MONTH(B3830)&lt;=3,B3830&gt;=DATE(INT(LEFT('Fiscal Year'!$B$2,4)),4,1),B3830&lt;=DATE(INT(CONCATENATE("20",RIGHT('Fiscal Year'!$B$2,2))),3,31)),1,0),"")</f>
        <v/>
      </c>
      <c r="F3830" s="139" t="str">
        <f>IF(NOT(ISBLANK(B3830)),IF(B3830&lt;'Fiscal Year'!$B$3,1,0),"")</f>
        <v/>
      </c>
      <c r="G3830" s="10"/>
      <c r="H3830" s="10"/>
      <c r="I3830" s="40"/>
      <c r="J3830" s="40"/>
      <c r="K3830" s="53"/>
      <c r="L3830" s="53"/>
      <c r="M3830" s="53"/>
      <c r="N3830" s="53"/>
      <c r="O3830" s="53"/>
      <c r="P3830" s="53"/>
      <c r="Q3830" s="53"/>
      <c r="R3830" s="53"/>
      <c r="S3830" s="53"/>
    </row>
    <row r="3831" spans="1:19" x14ac:dyDescent="0.3">
      <c r="A3831" s="106"/>
      <c r="B3831" s="59"/>
      <c r="C3831" s="137" t="str">
        <f t="shared" si="59"/>
        <v/>
      </c>
      <c r="D3831" s="138" t="str">
        <f>IF(NOT(ISBLANK(B3831)),IF(AND(MONTH(B3831)&gt;=4,MONTH(B3831)&lt;=12,B3831&gt;=DATE(INT(LEFT('Fiscal Year'!$B$2,4)),4,1),B3831&lt;=DATE(INT(CONCATENATE("20",RIGHT('Fiscal Year'!$B$2,2))),3,31)),1,0),"")</f>
        <v/>
      </c>
      <c r="E3831" s="138" t="str">
        <f>IF(NOT(ISBLANK(B3831)),IF(AND(MONTH(B3831)&gt;=1,MONTH(B3831)&lt;=3,B3831&gt;=DATE(INT(LEFT('Fiscal Year'!$B$2,4)),4,1),B3831&lt;=DATE(INT(CONCATENATE("20",RIGHT('Fiscal Year'!$B$2,2))),3,31)),1,0),"")</f>
        <v/>
      </c>
      <c r="F3831" s="139" t="str">
        <f>IF(NOT(ISBLANK(B3831)),IF(B3831&lt;'Fiscal Year'!$B$3,1,0),"")</f>
        <v/>
      </c>
      <c r="G3831" s="10"/>
      <c r="H3831" s="10"/>
      <c r="I3831" s="40"/>
      <c r="J3831" s="40"/>
      <c r="K3831" s="53"/>
      <c r="L3831" s="53"/>
      <c r="M3831" s="53"/>
      <c r="N3831" s="53"/>
      <c r="O3831" s="53"/>
      <c r="P3831" s="53"/>
      <c r="Q3831" s="53"/>
      <c r="R3831" s="53"/>
      <c r="S3831" s="53"/>
    </row>
    <row r="3832" spans="1:19" x14ac:dyDescent="0.3">
      <c r="A3832" s="106"/>
      <c r="B3832" s="59"/>
      <c r="C3832" s="137" t="str">
        <f t="shared" si="59"/>
        <v/>
      </c>
      <c r="D3832" s="138" t="str">
        <f>IF(NOT(ISBLANK(B3832)),IF(AND(MONTH(B3832)&gt;=4,MONTH(B3832)&lt;=12,B3832&gt;=DATE(INT(LEFT('Fiscal Year'!$B$2,4)),4,1),B3832&lt;=DATE(INT(CONCATENATE("20",RIGHT('Fiscal Year'!$B$2,2))),3,31)),1,0),"")</f>
        <v/>
      </c>
      <c r="E3832" s="138" t="str">
        <f>IF(NOT(ISBLANK(B3832)),IF(AND(MONTH(B3832)&gt;=1,MONTH(B3832)&lt;=3,B3832&gt;=DATE(INT(LEFT('Fiscal Year'!$B$2,4)),4,1),B3832&lt;=DATE(INT(CONCATENATE("20",RIGHT('Fiscal Year'!$B$2,2))),3,31)),1,0),"")</f>
        <v/>
      </c>
      <c r="F3832" s="139" t="str">
        <f>IF(NOT(ISBLANK(B3832)),IF(B3832&lt;'Fiscal Year'!$B$3,1,0),"")</f>
        <v/>
      </c>
      <c r="G3832" s="10"/>
      <c r="H3832" s="10"/>
      <c r="I3832" s="40"/>
      <c r="J3832" s="40"/>
      <c r="K3832" s="53"/>
      <c r="L3832" s="53"/>
      <c r="M3832" s="53"/>
      <c r="N3832" s="53"/>
      <c r="O3832" s="53"/>
      <c r="P3832" s="53"/>
      <c r="Q3832" s="53"/>
      <c r="R3832" s="53"/>
      <c r="S3832" s="53"/>
    </row>
    <row r="3833" spans="1:19" x14ac:dyDescent="0.3">
      <c r="A3833" s="106"/>
      <c r="B3833" s="59"/>
      <c r="C3833" s="137" t="str">
        <f t="shared" si="59"/>
        <v/>
      </c>
      <c r="D3833" s="138" t="str">
        <f>IF(NOT(ISBLANK(B3833)),IF(AND(MONTH(B3833)&gt;=4,MONTH(B3833)&lt;=12,B3833&gt;=DATE(INT(LEFT('Fiscal Year'!$B$2,4)),4,1),B3833&lt;=DATE(INT(CONCATENATE("20",RIGHT('Fiscal Year'!$B$2,2))),3,31)),1,0),"")</f>
        <v/>
      </c>
      <c r="E3833" s="138" t="str">
        <f>IF(NOT(ISBLANK(B3833)),IF(AND(MONTH(B3833)&gt;=1,MONTH(B3833)&lt;=3,B3833&gt;=DATE(INT(LEFT('Fiscal Year'!$B$2,4)),4,1),B3833&lt;=DATE(INT(CONCATENATE("20",RIGHT('Fiscal Year'!$B$2,2))),3,31)),1,0),"")</f>
        <v/>
      </c>
      <c r="F3833" s="139" t="str">
        <f>IF(NOT(ISBLANK(B3833)),IF(B3833&lt;'Fiscal Year'!$B$3,1,0),"")</f>
        <v/>
      </c>
      <c r="G3833" s="10"/>
      <c r="H3833" s="10"/>
      <c r="I3833" s="40"/>
      <c r="J3833" s="40"/>
      <c r="K3833" s="53"/>
      <c r="L3833" s="53"/>
      <c r="M3833" s="53"/>
      <c r="N3833" s="53"/>
      <c r="O3833" s="53"/>
      <c r="P3833" s="53"/>
      <c r="Q3833" s="53"/>
      <c r="R3833" s="53"/>
      <c r="S3833" s="53"/>
    </row>
    <row r="3834" spans="1:19" x14ac:dyDescent="0.3">
      <c r="A3834" s="106"/>
      <c r="B3834" s="59"/>
      <c r="C3834" s="137" t="str">
        <f t="shared" si="59"/>
        <v/>
      </c>
      <c r="D3834" s="138" t="str">
        <f>IF(NOT(ISBLANK(B3834)),IF(AND(MONTH(B3834)&gt;=4,MONTH(B3834)&lt;=12,B3834&gt;=DATE(INT(LEFT('Fiscal Year'!$B$2,4)),4,1),B3834&lt;=DATE(INT(CONCATENATE("20",RIGHT('Fiscal Year'!$B$2,2))),3,31)),1,0),"")</f>
        <v/>
      </c>
      <c r="E3834" s="138" t="str">
        <f>IF(NOT(ISBLANK(B3834)),IF(AND(MONTH(B3834)&gt;=1,MONTH(B3834)&lt;=3,B3834&gt;=DATE(INT(LEFT('Fiscal Year'!$B$2,4)),4,1),B3834&lt;=DATE(INT(CONCATENATE("20",RIGHT('Fiscal Year'!$B$2,2))),3,31)),1,0),"")</f>
        <v/>
      </c>
      <c r="F3834" s="139" t="str">
        <f>IF(NOT(ISBLANK(B3834)),IF(B3834&lt;'Fiscal Year'!$B$3,1,0),"")</f>
        <v/>
      </c>
      <c r="G3834" s="10"/>
      <c r="H3834" s="10"/>
      <c r="I3834" s="40"/>
      <c r="J3834" s="40"/>
      <c r="K3834" s="53"/>
      <c r="L3834" s="53"/>
      <c r="M3834" s="53"/>
      <c r="N3834" s="53"/>
      <c r="O3834" s="53"/>
      <c r="P3834" s="53"/>
      <c r="Q3834" s="53"/>
      <c r="R3834" s="53"/>
      <c r="S3834" s="53"/>
    </row>
    <row r="3835" spans="1:19" x14ac:dyDescent="0.3">
      <c r="A3835" s="106"/>
      <c r="B3835" s="59"/>
      <c r="C3835" s="137" t="str">
        <f t="shared" si="59"/>
        <v/>
      </c>
      <c r="D3835" s="138" t="str">
        <f>IF(NOT(ISBLANK(B3835)),IF(AND(MONTH(B3835)&gt;=4,MONTH(B3835)&lt;=12,B3835&gt;=DATE(INT(LEFT('Fiscal Year'!$B$2,4)),4,1),B3835&lt;=DATE(INT(CONCATENATE("20",RIGHT('Fiscal Year'!$B$2,2))),3,31)),1,0),"")</f>
        <v/>
      </c>
      <c r="E3835" s="138" t="str">
        <f>IF(NOT(ISBLANK(B3835)),IF(AND(MONTH(B3835)&gt;=1,MONTH(B3835)&lt;=3,B3835&gt;=DATE(INT(LEFT('Fiscal Year'!$B$2,4)),4,1),B3835&lt;=DATE(INT(CONCATENATE("20",RIGHT('Fiscal Year'!$B$2,2))),3,31)),1,0),"")</f>
        <v/>
      </c>
      <c r="F3835" s="139" t="str">
        <f>IF(NOT(ISBLANK(B3835)),IF(B3835&lt;'Fiscal Year'!$B$3,1,0),"")</f>
        <v/>
      </c>
      <c r="G3835" s="10"/>
      <c r="H3835" s="10"/>
      <c r="I3835" s="40"/>
      <c r="J3835" s="40"/>
      <c r="K3835" s="53"/>
      <c r="L3835" s="53"/>
      <c r="M3835" s="53"/>
      <c r="N3835" s="53"/>
      <c r="O3835" s="53"/>
      <c r="P3835" s="53"/>
      <c r="Q3835" s="53"/>
      <c r="R3835" s="53"/>
      <c r="S3835" s="53"/>
    </row>
    <row r="3836" spans="1:19" x14ac:dyDescent="0.3">
      <c r="A3836" s="106"/>
      <c r="B3836" s="59"/>
      <c r="C3836" s="137" t="str">
        <f t="shared" si="59"/>
        <v/>
      </c>
      <c r="D3836" s="138" t="str">
        <f>IF(NOT(ISBLANK(B3836)),IF(AND(MONTH(B3836)&gt;=4,MONTH(B3836)&lt;=12,B3836&gt;=DATE(INT(LEFT('Fiscal Year'!$B$2,4)),4,1),B3836&lt;=DATE(INT(CONCATENATE("20",RIGHT('Fiscal Year'!$B$2,2))),3,31)),1,0),"")</f>
        <v/>
      </c>
      <c r="E3836" s="138" t="str">
        <f>IF(NOT(ISBLANK(B3836)),IF(AND(MONTH(B3836)&gt;=1,MONTH(B3836)&lt;=3,B3836&gt;=DATE(INT(LEFT('Fiscal Year'!$B$2,4)),4,1),B3836&lt;=DATE(INT(CONCATENATE("20",RIGHT('Fiscal Year'!$B$2,2))),3,31)),1,0),"")</f>
        <v/>
      </c>
      <c r="F3836" s="139" t="str">
        <f>IF(NOT(ISBLANK(B3836)),IF(B3836&lt;'Fiscal Year'!$B$3,1,0),"")</f>
        <v/>
      </c>
      <c r="G3836" s="10"/>
      <c r="H3836" s="10"/>
      <c r="I3836" s="40"/>
      <c r="J3836" s="40"/>
      <c r="K3836" s="53"/>
      <c r="L3836" s="53"/>
      <c r="M3836" s="53"/>
      <c r="N3836" s="53"/>
      <c r="O3836" s="53"/>
      <c r="P3836" s="53"/>
      <c r="Q3836" s="53"/>
      <c r="R3836" s="53"/>
      <c r="S3836" s="53"/>
    </row>
    <row r="3837" spans="1:19" x14ac:dyDescent="0.3">
      <c r="A3837" s="106"/>
      <c r="B3837" s="59"/>
      <c r="C3837" s="137" t="str">
        <f t="shared" si="59"/>
        <v/>
      </c>
      <c r="D3837" s="138" t="str">
        <f>IF(NOT(ISBLANK(B3837)),IF(AND(MONTH(B3837)&gt;=4,MONTH(B3837)&lt;=12,B3837&gt;=DATE(INT(LEFT('Fiscal Year'!$B$2,4)),4,1),B3837&lt;=DATE(INT(CONCATENATE("20",RIGHT('Fiscal Year'!$B$2,2))),3,31)),1,0),"")</f>
        <v/>
      </c>
      <c r="E3837" s="138" t="str">
        <f>IF(NOT(ISBLANK(B3837)),IF(AND(MONTH(B3837)&gt;=1,MONTH(B3837)&lt;=3,B3837&gt;=DATE(INT(LEFT('Fiscal Year'!$B$2,4)),4,1),B3837&lt;=DATE(INT(CONCATENATE("20",RIGHT('Fiscal Year'!$B$2,2))),3,31)),1,0),"")</f>
        <v/>
      </c>
      <c r="F3837" s="139" t="str">
        <f>IF(NOT(ISBLANK(B3837)),IF(B3837&lt;'Fiscal Year'!$B$3,1,0),"")</f>
        <v/>
      </c>
      <c r="G3837" s="10"/>
      <c r="H3837" s="10"/>
      <c r="I3837" s="40"/>
      <c r="J3837" s="40"/>
      <c r="K3837" s="53"/>
      <c r="L3837" s="53"/>
      <c r="M3837" s="53"/>
      <c r="N3837" s="53"/>
      <c r="O3837" s="53"/>
      <c r="P3837" s="53"/>
      <c r="Q3837" s="53"/>
      <c r="R3837" s="53"/>
      <c r="S3837" s="53"/>
    </row>
    <row r="3838" spans="1:19" x14ac:dyDescent="0.3">
      <c r="A3838" s="106"/>
      <c r="B3838" s="59"/>
      <c r="C3838" s="137" t="str">
        <f t="shared" si="59"/>
        <v/>
      </c>
      <c r="D3838" s="138" t="str">
        <f>IF(NOT(ISBLANK(B3838)),IF(AND(MONTH(B3838)&gt;=4,MONTH(B3838)&lt;=12,B3838&gt;=DATE(INT(LEFT('Fiscal Year'!$B$2,4)),4,1),B3838&lt;=DATE(INT(CONCATENATE("20",RIGHT('Fiscal Year'!$B$2,2))),3,31)),1,0),"")</f>
        <v/>
      </c>
      <c r="E3838" s="138" t="str">
        <f>IF(NOT(ISBLANK(B3838)),IF(AND(MONTH(B3838)&gt;=1,MONTH(B3838)&lt;=3,B3838&gt;=DATE(INT(LEFT('Fiscal Year'!$B$2,4)),4,1),B3838&lt;=DATE(INT(CONCATENATE("20",RIGHT('Fiscal Year'!$B$2,2))),3,31)),1,0),"")</f>
        <v/>
      </c>
      <c r="F3838" s="139" t="str">
        <f>IF(NOT(ISBLANK(B3838)),IF(B3838&lt;'Fiscal Year'!$B$3,1,0),"")</f>
        <v/>
      </c>
      <c r="G3838" s="10"/>
      <c r="H3838" s="10"/>
      <c r="I3838" s="40"/>
      <c r="J3838" s="40"/>
      <c r="K3838" s="53"/>
      <c r="L3838" s="53"/>
      <c r="M3838" s="53"/>
      <c r="N3838" s="53"/>
      <c r="O3838" s="53"/>
      <c r="P3838" s="53"/>
      <c r="Q3838" s="53"/>
      <c r="R3838" s="53"/>
      <c r="S3838" s="53"/>
    </row>
    <row r="3839" spans="1:19" x14ac:dyDescent="0.3">
      <c r="A3839" s="106"/>
      <c r="B3839" s="59"/>
      <c r="C3839" s="137" t="str">
        <f t="shared" si="59"/>
        <v/>
      </c>
      <c r="D3839" s="138" t="str">
        <f>IF(NOT(ISBLANK(B3839)),IF(AND(MONTH(B3839)&gt;=4,MONTH(B3839)&lt;=12,B3839&gt;=DATE(INT(LEFT('Fiscal Year'!$B$2,4)),4,1),B3839&lt;=DATE(INT(CONCATENATE("20",RIGHT('Fiscal Year'!$B$2,2))),3,31)),1,0),"")</f>
        <v/>
      </c>
      <c r="E3839" s="138" t="str">
        <f>IF(NOT(ISBLANK(B3839)),IF(AND(MONTH(B3839)&gt;=1,MONTH(B3839)&lt;=3,B3839&gt;=DATE(INT(LEFT('Fiscal Year'!$B$2,4)),4,1),B3839&lt;=DATE(INT(CONCATENATE("20",RIGHT('Fiscal Year'!$B$2,2))),3,31)),1,0),"")</f>
        <v/>
      </c>
      <c r="F3839" s="139" t="str">
        <f>IF(NOT(ISBLANK(B3839)),IF(B3839&lt;'Fiscal Year'!$B$3,1,0),"")</f>
        <v/>
      </c>
      <c r="G3839" s="10"/>
      <c r="H3839" s="10"/>
      <c r="I3839" s="40"/>
      <c r="J3839" s="40"/>
      <c r="K3839" s="53"/>
      <c r="L3839" s="53"/>
      <c r="M3839" s="53"/>
      <c r="N3839" s="53"/>
      <c r="O3839" s="53"/>
      <c r="P3839" s="53"/>
      <c r="Q3839" s="53"/>
      <c r="R3839" s="53"/>
      <c r="S3839" s="53"/>
    </row>
    <row r="3840" spans="1:19" x14ac:dyDescent="0.3">
      <c r="A3840" s="106"/>
      <c r="B3840" s="59"/>
      <c r="C3840" s="137" t="str">
        <f t="shared" si="59"/>
        <v/>
      </c>
      <c r="D3840" s="138" t="str">
        <f>IF(NOT(ISBLANK(B3840)),IF(AND(MONTH(B3840)&gt;=4,MONTH(B3840)&lt;=12,B3840&gt;=DATE(INT(LEFT('Fiscal Year'!$B$2,4)),4,1),B3840&lt;=DATE(INT(CONCATENATE("20",RIGHT('Fiscal Year'!$B$2,2))),3,31)),1,0),"")</f>
        <v/>
      </c>
      <c r="E3840" s="138" t="str">
        <f>IF(NOT(ISBLANK(B3840)),IF(AND(MONTH(B3840)&gt;=1,MONTH(B3840)&lt;=3,B3840&gt;=DATE(INT(LEFT('Fiscal Year'!$B$2,4)),4,1),B3840&lt;=DATE(INT(CONCATENATE("20",RIGHT('Fiscal Year'!$B$2,2))),3,31)),1,0),"")</f>
        <v/>
      </c>
      <c r="F3840" s="139" t="str">
        <f>IF(NOT(ISBLANK(B3840)),IF(B3840&lt;'Fiscal Year'!$B$3,1,0),"")</f>
        <v/>
      </c>
      <c r="G3840" s="10"/>
      <c r="H3840" s="10"/>
      <c r="I3840" s="40"/>
      <c r="J3840" s="40"/>
      <c r="K3840" s="53"/>
      <c r="L3840" s="53"/>
      <c r="M3840" s="53"/>
      <c r="N3840" s="53"/>
      <c r="O3840" s="53"/>
      <c r="P3840" s="53"/>
      <c r="Q3840" s="53"/>
      <c r="R3840" s="53"/>
      <c r="S3840" s="53"/>
    </row>
    <row r="3841" spans="1:19" x14ac:dyDescent="0.3">
      <c r="A3841" s="106"/>
      <c r="B3841" s="59"/>
      <c r="C3841" s="137" t="str">
        <f t="shared" si="59"/>
        <v/>
      </c>
      <c r="D3841" s="138" t="str">
        <f>IF(NOT(ISBLANK(B3841)),IF(AND(MONTH(B3841)&gt;=4,MONTH(B3841)&lt;=12,B3841&gt;=DATE(INT(LEFT('Fiscal Year'!$B$2,4)),4,1),B3841&lt;=DATE(INT(CONCATENATE("20",RIGHT('Fiscal Year'!$B$2,2))),3,31)),1,0),"")</f>
        <v/>
      </c>
      <c r="E3841" s="138" t="str">
        <f>IF(NOT(ISBLANK(B3841)),IF(AND(MONTH(B3841)&gt;=1,MONTH(B3841)&lt;=3,B3841&gt;=DATE(INT(LEFT('Fiscal Year'!$B$2,4)),4,1),B3841&lt;=DATE(INT(CONCATENATE("20",RIGHT('Fiscal Year'!$B$2,2))),3,31)),1,0),"")</f>
        <v/>
      </c>
      <c r="F3841" s="139" t="str">
        <f>IF(NOT(ISBLANK(B3841)),IF(B3841&lt;'Fiscal Year'!$B$3,1,0),"")</f>
        <v/>
      </c>
      <c r="G3841" s="10"/>
      <c r="H3841" s="10"/>
      <c r="I3841" s="40"/>
      <c r="J3841" s="40"/>
      <c r="K3841" s="53"/>
      <c r="L3841" s="53"/>
      <c r="M3841" s="53"/>
      <c r="N3841" s="53"/>
      <c r="O3841" s="53"/>
      <c r="P3841" s="53"/>
      <c r="Q3841" s="53"/>
      <c r="R3841" s="53"/>
      <c r="S3841" s="53"/>
    </row>
    <row r="3842" spans="1:19" x14ac:dyDescent="0.3">
      <c r="A3842" s="106"/>
      <c r="B3842" s="59"/>
      <c r="C3842" s="137" t="str">
        <f t="shared" si="59"/>
        <v/>
      </c>
      <c r="D3842" s="138" t="str">
        <f>IF(NOT(ISBLANK(B3842)),IF(AND(MONTH(B3842)&gt;=4,MONTH(B3842)&lt;=12,B3842&gt;=DATE(INT(LEFT('Fiscal Year'!$B$2,4)),4,1),B3842&lt;=DATE(INT(CONCATENATE("20",RIGHT('Fiscal Year'!$B$2,2))),3,31)),1,0),"")</f>
        <v/>
      </c>
      <c r="E3842" s="138" t="str">
        <f>IF(NOT(ISBLANK(B3842)),IF(AND(MONTH(B3842)&gt;=1,MONTH(B3842)&lt;=3,B3842&gt;=DATE(INT(LEFT('Fiscal Year'!$B$2,4)),4,1),B3842&lt;=DATE(INT(CONCATENATE("20",RIGHT('Fiscal Year'!$B$2,2))),3,31)),1,0),"")</f>
        <v/>
      </c>
      <c r="F3842" s="139" t="str">
        <f>IF(NOT(ISBLANK(B3842)),IF(B3842&lt;'Fiscal Year'!$B$3,1,0),"")</f>
        <v/>
      </c>
      <c r="G3842" s="10"/>
      <c r="H3842" s="10"/>
      <c r="I3842" s="40"/>
      <c r="J3842" s="40"/>
      <c r="K3842" s="53"/>
      <c r="L3842" s="53"/>
      <c r="M3842" s="53"/>
      <c r="N3842" s="53"/>
      <c r="O3842" s="53"/>
      <c r="P3842" s="53"/>
      <c r="Q3842" s="53"/>
      <c r="R3842" s="53"/>
      <c r="S3842" s="53"/>
    </row>
    <row r="3843" spans="1:19" x14ac:dyDescent="0.3">
      <c r="A3843" s="106"/>
      <c r="B3843" s="59"/>
      <c r="C3843" s="137" t="str">
        <f t="shared" si="59"/>
        <v/>
      </c>
      <c r="D3843" s="138" t="str">
        <f>IF(NOT(ISBLANK(B3843)),IF(AND(MONTH(B3843)&gt;=4,MONTH(B3843)&lt;=12,B3843&gt;=DATE(INT(LEFT('Fiscal Year'!$B$2,4)),4,1),B3843&lt;=DATE(INT(CONCATENATE("20",RIGHT('Fiscal Year'!$B$2,2))),3,31)),1,0),"")</f>
        <v/>
      </c>
      <c r="E3843" s="138" t="str">
        <f>IF(NOT(ISBLANK(B3843)),IF(AND(MONTH(B3843)&gt;=1,MONTH(B3843)&lt;=3,B3843&gt;=DATE(INT(LEFT('Fiscal Year'!$B$2,4)),4,1),B3843&lt;=DATE(INT(CONCATENATE("20",RIGHT('Fiscal Year'!$B$2,2))),3,31)),1,0),"")</f>
        <v/>
      </c>
      <c r="F3843" s="139" t="str">
        <f>IF(NOT(ISBLANK(B3843)),IF(B3843&lt;'Fiscal Year'!$B$3,1,0),"")</f>
        <v/>
      </c>
      <c r="G3843" s="10"/>
      <c r="H3843" s="10"/>
      <c r="I3843" s="40"/>
      <c r="J3843" s="40"/>
      <c r="K3843" s="53"/>
      <c r="L3843" s="53"/>
      <c r="M3843" s="53"/>
      <c r="N3843" s="53"/>
      <c r="O3843" s="53"/>
      <c r="P3843" s="53"/>
      <c r="Q3843" s="53"/>
      <c r="R3843" s="53"/>
      <c r="S3843" s="53"/>
    </row>
    <row r="3844" spans="1:19" x14ac:dyDescent="0.3">
      <c r="A3844" s="106"/>
      <c r="B3844" s="59"/>
      <c r="C3844" s="137" t="str">
        <f t="shared" ref="C3844:C3907" si="60">IF(AND(NOT(ISBLANK(B3844)),B3844&gt;=43556),B3844+90,"")</f>
        <v/>
      </c>
      <c r="D3844" s="138" t="str">
        <f>IF(NOT(ISBLANK(B3844)),IF(AND(MONTH(B3844)&gt;=4,MONTH(B3844)&lt;=12,B3844&gt;=DATE(INT(LEFT('Fiscal Year'!$B$2,4)),4,1),B3844&lt;=DATE(INT(CONCATENATE("20",RIGHT('Fiscal Year'!$B$2,2))),3,31)),1,0),"")</f>
        <v/>
      </c>
      <c r="E3844" s="138" t="str">
        <f>IF(NOT(ISBLANK(B3844)),IF(AND(MONTH(B3844)&gt;=1,MONTH(B3844)&lt;=3,B3844&gt;=DATE(INT(LEFT('Fiscal Year'!$B$2,4)),4,1),B3844&lt;=DATE(INT(CONCATENATE("20",RIGHT('Fiscal Year'!$B$2,2))),3,31)),1,0),"")</f>
        <v/>
      </c>
      <c r="F3844" s="139" t="str">
        <f>IF(NOT(ISBLANK(B3844)),IF(B3844&lt;'Fiscal Year'!$B$3,1,0),"")</f>
        <v/>
      </c>
      <c r="G3844" s="10"/>
      <c r="H3844" s="10"/>
      <c r="I3844" s="40"/>
      <c r="J3844" s="40"/>
      <c r="K3844" s="53"/>
      <c r="L3844" s="53"/>
      <c r="M3844" s="53"/>
      <c r="N3844" s="53"/>
      <c r="O3844" s="53"/>
      <c r="P3844" s="53"/>
      <c r="Q3844" s="53"/>
      <c r="R3844" s="53"/>
      <c r="S3844" s="53"/>
    </row>
    <row r="3845" spans="1:19" x14ac:dyDescent="0.3">
      <c r="A3845" s="106"/>
      <c r="B3845" s="59"/>
      <c r="C3845" s="137" t="str">
        <f t="shared" si="60"/>
        <v/>
      </c>
      <c r="D3845" s="138" t="str">
        <f>IF(NOT(ISBLANK(B3845)),IF(AND(MONTH(B3845)&gt;=4,MONTH(B3845)&lt;=12,B3845&gt;=DATE(INT(LEFT('Fiscal Year'!$B$2,4)),4,1),B3845&lt;=DATE(INT(CONCATENATE("20",RIGHT('Fiscal Year'!$B$2,2))),3,31)),1,0),"")</f>
        <v/>
      </c>
      <c r="E3845" s="138" t="str">
        <f>IF(NOT(ISBLANK(B3845)),IF(AND(MONTH(B3845)&gt;=1,MONTH(B3845)&lt;=3,B3845&gt;=DATE(INT(LEFT('Fiscal Year'!$B$2,4)),4,1),B3845&lt;=DATE(INT(CONCATENATE("20",RIGHT('Fiscal Year'!$B$2,2))),3,31)),1,0),"")</f>
        <v/>
      </c>
      <c r="F3845" s="139" t="str">
        <f>IF(NOT(ISBLANK(B3845)),IF(B3845&lt;'Fiscal Year'!$B$3,1,0),"")</f>
        <v/>
      </c>
      <c r="G3845" s="10"/>
      <c r="H3845" s="10"/>
      <c r="I3845" s="40"/>
      <c r="J3845" s="40"/>
      <c r="K3845" s="53"/>
      <c r="L3845" s="53"/>
      <c r="M3845" s="53"/>
      <c r="N3845" s="53"/>
      <c r="O3845" s="53"/>
      <c r="P3845" s="53"/>
      <c r="Q3845" s="53"/>
      <c r="R3845" s="53"/>
      <c r="S3845" s="53"/>
    </row>
    <row r="3846" spans="1:19" x14ac:dyDescent="0.3">
      <c r="A3846" s="106"/>
      <c r="B3846" s="59"/>
      <c r="C3846" s="137" t="str">
        <f t="shared" si="60"/>
        <v/>
      </c>
      <c r="D3846" s="138" t="str">
        <f>IF(NOT(ISBLANK(B3846)),IF(AND(MONTH(B3846)&gt;=4,MONTH(B3846)&lt;=12,B3846&gt;=DATE(INT(LEFT('Fiscal Year'!$B$2,4)),4,1),B3846&lt;=DATE(INT(CONCATENATE("20",RIGHT('Fiscal Year'!$B$2,2))),3,31)),1,0),"")</f>
        <v/>
      </c>
      <c r="E3846" s="138" t="str">
        <f>IF(NOT(ISBLANK(B3846)),IF(AND(MONTH(B3846)&gt;=1,MONTH(B3846)&lt;=3,B3846&gt;=DATE(INT(LEFT('Fiscal Year'!$B$2,4)),4,1),B3846&lt;=DATE(INT(CONCATENATE("20",RIGHT('Fiscal Year'!$B$2,2))),3,31)),1,0),"")</f>
        <v/>
      </c>
      <c r="F3846" s="139" t="str">
        <f>IF(NOT(ISBLANK(B3846)),IF(B3846&lt;'Fiscal Year'!$B$3,1,0),"")</f>
        <v/>
      </c>
      <c r="G3846" s="10"/>
      <c r="H3846" s="10"/>
      <c r="I3846" s="40"/>
      <c r="J3846" s="40"/>
      <c r="K3846" s="53"/>
      <c r="L3846" s="53"/>
      <c r="M3846" s="53"/>
      <c r="N3846" s="53"/>
      <c r="O3846" s="53"/>
      <c r="P3846" s="53"/>
      <c r="Q3846" s="53"/>
      <c r="R3846" s="53"/>
      <c r="S3846" s="53"/>
    </row>
    <row r="3847" spans="1:19" x14ac:dyDescent="0.3">
      <c r="A3847" s="106"/>
      <c r="B3847" s="59"/>
      <c r="C3847" s="137" t="str">
        <f t="shared" si="60"/>
        <v/>
      </c>
      <c r="D3847" s="138" t="str">
        <f>IF(NOT(ISBLANK(B3847)),IF(AND(MONTH(B3847)&gt;=4,MONTH(B3847)&lt;=12,B3847&gt;=DATE(INT(LEFT('Fiscal Year'!$B$2,4)),4,1),B3847&lt;=DATE(INT(CONCATENATE("20",RIGHT('Fiscal Year'!$B$2,2))),3,31)),1,0),"")</f>
        <v/>
      </c>
      <c r="E3847" s="138" t="str">
        <f>IF(NOT(ISBLANK(B3847)),IF(AND(MONTH(B3847)&gt;=1,MONTH(B3847)&lt;=3,B3847&gt;=DATE(INT(LEFT('Fiscal Year'!$B$2,4)),4,1),B3847&lt;=DATE(INT(CONCATENATE("20",RIGHT('Fiscal Year'!$B$2,2))),3,31)),1,0),"")</f>
        <v/>
      </c>
      <c r="F3847" s="139" t="str">
        <f>IF(NOT(ISBLANK(B3847)),IF(B3847&lt;'Fiscal Year'!$B$3,1,0),"")</f>
        <v/>
      </c>
      <c r="G3847" s="10"/>
      <c r="H3847" s="10"/>
      <c r="I3847" s="40"/>
      <c r="J3847" s="40"/>
      <c r="K3847" s="53"/>
      <c r="L3847" s="53"/>
      <c r="M3847" s="53"/>
      <c r="N3847" s="53"/>
      <c r="O3847" s="53"/>
      <c r="P3847" s="53"/>
      <c r="Q3847" s="53"/>
      <c r="R3847" s="53"/>
      <c r="S3847" s="53"/>
    </row>
    <row r="3848" spans="1:19" x14ac:dyDescent="0.3">
      <c r="A3848" s="106"/>
      <c r="B3848" s="59"/>
      <c r="C3848" s="137" t="str">
        <f t="shared" si="60"/>
        <v/>
      </c>
      <c r="D3848" s="138" t="str">
        <f>IF(NOT(ISBLANK(B3848)),IF(AND(MONTH(B3848)&gt;=4,MONTH(B3848)&lt;=12,B3848&gt;=DATE(INT(LEFT('Fiscal Year'!$B$2,4)),4,1),B3848&lt;=DATE(INT(CONCATENATE("20",RIGHT('Fiscal Year'!$B$2,2))),3,31)),1,0),"")</f>
        <v/>
      </c>
      <c r="E3848" s="138" t="str">
        <f>IF(NOT(ISBLANK(B3848)),IF(AND(MONTH(B3848)&gt;=1,MONTH(B3848)&lt;=3,B3848&gt;=DATE(INT(LEFT('Fiscal Year'!$B$2,4)),4,1),B3848&lt;=DATE(INT(CONCATENATE("20",RIGHT('Fiscal Year'!$B$2,2))),3,31)),1,0),"")</f>
        <v/>
      </c>
      <c r="F3848" s="139" t="str">
        <f>IF(NOT(ISBLANK(B3848)),IF(B3848&lt;'Fiscal Year'!$B$3,1,0),"")</f>
        <v/>
      </c>
      <c r="G3848" s="10"/>
      <c r="H3848" s="10"/>
      <c r="I3848" s="40"/>
      <c r="J3848" s="40"/>
      <c r="K3848" s="53"/>
      <c r="L3848" s="53"/>
      <c r="M3848" s="53"/>
      <c r="N3848" s="53"/>
      <c r="O3848" s="53"/>
      <c r="P3848" s="53"/>
      <c r="Q3848" s="53"/>
      <c r="R3848" s="53"/>
      <c r="S3848" s="53"/>
    </row>
    <row r="3849" spans="1:19" x14ac:dyDescent="0.3">
      <c r="A3849" s="106"/>
      <c r="B3849" s="59"/>
      <c r="C3849" s="137" t="str">
        <f t="shared" si="60"/>
        <v/>
      </c>
      <c r="D3849" s="138" t="str">
        <f>IF(NOT(ISBLANK(B3849)),IF(AND(MONTH(B3849)&gt;=4,MONTH(B3849)&lt;=12,B3849&gt;=DATE(INT(LEFT('Fiscal Year'!$B$2,4)),4,1),B3849&lt;=DATE(INT(CONCATENATE("20",RIGHT('Fiscal Year'!$B$2,2))),3,31)),1,0),"")</f>
        <v/>
      </c>
      <c r="E3849" s="138" t="str">
        <f>IF(NOT(ISBLANK(B3849)),IF(AND(MONTH(B3849)&gt;=1,MONTH(B3849)&lt;=3,B3849&gt;=DATE(INT(LEFT('Fiscal Year'!$B$2,4)),4,1),B3849&lt;=DATE(INT(CONCATENATE("20",RIGHT('Fiscal Year'!$B$2,2))),3,31)),1,0),"")</f>
        <v/>
      </c>
      <c r="F3849" s="139" t="str">
        <f>IF(NOT(ISBLANK(B3849)),IF(B3849&lt;'Fiscal Year'!$B$3,1,0),"")</f>
        <v/>
      </c>
      <c r="G3849" s="10"/>
      <c r="H3849" s="10"/>
      <c r="I3849" s="40"/>
      <c r="J3849" s="40"/>
      <c r="K3849" s="53"/>
      <c r="L3849" s="53"/>
      <c r="M3849" s="53"/>
      <c r="N3849" s="53"/>
      <c r="O3849" s="53"/>
      <c r="P3849" s="53"/>
      <c r="Q3849" s="53"/>
      <c r="R3849" s="53"/>
      <c r="S3849" s="53"/>
    </row>
    <row r="3850" spans="1:19" x14ac:dyDescent="0.3">
      <c r="A3850" s="106"/>
      <c r="B3850" s="59"/>
      <c r="C3850" s="137" t="str">
        <f t="shared" si="60"/>
        <v/>
      </c>
      <c r="D3850" s="138" t="str">
        <f>IF(NOT(ISBLANK(B3850)),IF(AND(MONTH(B3850)&gt;=4,MONTH(B3850)&lt;=12,B3850&gt;=DATE(INT(LEFT('Fiscal Year'!$B$2,4)),4,1),B3850&lt;=DATE(INT(CONCATENATE("20",RIGHT('Fiscal Year'!$B$2,2))),3,31)),1,0),"")</f>
        <v/>
      </c>
      <c r="E3850" s="138" t="str">
        <f>IF(NOT(ISBLANK(B3850)),IF(AND(MONTH(B3850)&gt;=1,MONTH(B3850)&lt;=3,B3850&gt;=DATE(INT(LEFT('Fiscal Year'!$B$2,4)),4,1),B3850&lt;=DATE(INT(CONCATENATE("20",RIGHT('Fiscal Year'!$B$2,2))),3,31)),1,0),"")</f>
        <v/>
      </c>
      <c r="F3850" s="139" t="str">
        <f>IF(NOT(ISBLANK(B3850)),IF(B3850&lt;'Fiscal Year'!$B$3,1,0),"")</f>
        <v/>
      </c>
      <c r="G3850" s="10"/>
      <c r="H3850" s="10"/>
      <c r="I3850" s="40"/>
      <c r="J3850" s="40"/>
      <c r="K3850" s="53"/>
      <c r="L3850" s="53"/>
      <c r="M3850" s="53"/>
      <c r="N3850" s="53"/>
      <c r="O3850" s="53"/>
      <c r="P3850" s="53"/>
      <c r="Q3850" s="53"/>
      <c r="R3850" s="53"/>
      <c r="S3850" s="53"/>
    </row>
    <row r="3851" spans="1:19" x14ac:dyDescent="0.3">
      <c r="A3851" s="106"/>
      <c r="B3851" s="59"/>
      <c r="C3851" s="137" t="str">
        <f t="shared" si="60"/>
        <v/>
      </c>
      <c r="D3851" s="138" t="str">
        <f>IF(NOT(ISBLANK(B3851)),IF(AND(MONTH(B3851)&gt;=4,MONTH(B3851)&lt;=12,B3851&gt;=DATE(INT(LEFT('Fiscal Year'!$B$2,4)),4,1),B3851&lt;=DATE(INT(CONCATENATE("20",RIGHT('Fiscal Year'!$B$2,2))),3,31)),1,0),"")</f>
        <v/>
      </c>
      <c r="E3851" s="138" t="str">
        <f>IF(NOT(ISBLANK(B3851)),IF(AND(MONTH(B3851)&gt;=1,MONTH(B3851)&lt;=3,B3851&gt;=DATE(INT(LEFT('Fiscal Year'!$B$2,4)),4,1),B3851&lt;=DATE(INT(CONCATENATE("20",RIGHT('Fiscal Year'!$B$2,2))),3,31)),1,0),"")</f>
        <v/>
      </c>
      <c r="F3851" s="139" t="str">
        <f>IF(NOT(ISBLANK(B3851)),IF(B3851&lt;'Fiscal Year'!$B$3,1,0),"")</f>
        <v/>
      </c>
      <c r="G3851" s="10"/>
      <c r="H3851" s="10"/>
      <c r="I3851" s="40"/>
      <c r="J3851" s="40"/>
      <c r="K3851" s="53"/>
      <c r="L3851" s="53"/>
      <c r="M3851" s="53"/>
      <c r="N3851" s="53"/>
      <c r="O3851" s="53"/>
      <c r="P3851" s="53"/>
      <c r="Q3851" s="53"/>
      <c r="R3851" s="53"/>
      <c r="S3851" s="53"/>
    </row>
    <row r="3852" spans="1:19" x14ac:dyDescent="0.3">
      <c r="A3852" s="106"/>
      <c r="B3852" s="59"/>
      <c r="C3852" s="137" t="str">
        <f t="shared" si="60"/>
        <v/>
      </c>
      <c r="D3852" s="138" t="str">
        <f>IF(NOT(ISBLANK(B3852)),IF(AND(MONTH(B3852)&gt;=4,MONTH(B3852)&lt;=12,B3852&gt;=DATE(INT(LEFT('Fiscal Year'!$B$2,4)),4,1),B3852&lt;=DATE(INT(CONCATENATE("20",RIGHT('Fiscal Year'!$B$2,2))),3,31)),1,0),"")</f>
        <v/>
      </c>
      <c r="E3852" s="138" t="str">
        <f>IF(NOT(ISBLANK(B3852)),IF(AND(MONTH(B3852)&gt;=1,MONTH(B3852)&lt;=3,B3852&gt;=DATE(INT(LEFT('Fiscal Year'!$B$2,4)),4,1),B3852&lt;=DATE(INT(CONCATENATE("20",RIGHT('Fiscal Year'!$B$2,2))),3,31)),1,0),"")</f>
        <v/>
      </c>
      <c r="F3852" s="139" t="str">
        <f>IF(NOT(ISBLANK(B3852)),IF(B3852&lt;'Fiscal Year'!$B$3,1,0),"")</f>
        <v/>
      </c>
      <c r="G3852" s="10"/>
      <c r="H3852" s="10"/>
      <c r="I3852" s="40"/>
      <c r="J3852" s="40"/>
      <c r="K3852" s="53"/>
      <c r="L3852" s="53"/>
      <c r="M3852" s="53"/>
      <c r="N3852" s="53"/>
      <c r="O3852" s="53"/>
      <c r="P3852" s="53"/>
      <c r="Q3852" s="53"/>
      <c r="R3852" s="53"/>
      <c r="S3852" s="53"/>
    </row>
    <row r="3853" spans="1:19" x14ac:dyDescent="0.3">
      <c r="A3853" s="106"/>
      <c r="B3853" s="59"/>
      <c r="C3853" s="137" t="str">
        <f t="shared" si="60"/>
        <v/>
      </c>
      <c r="D3853" s="138" t="str">
        <f>IF(NOT(ISBLANK(B3853)),IF(AND(MONTH(B3853)&gt;=4,MONTH(B3853)&lt;=12,B3853&gt;=DATE(INT(LEFT('Fiscal Year'!$B$2,4)),4,1),B3853&lt;=DATE(INT(CONCATENATE("20",RIGHT('Fiscal Year'!$B$2,2))),3,31)),1,0),"")</f>
        <v/>
      </c>
      <c r="E3853" s="138" t="str">
        <f>IF(NOT(ISBLANK(B3853)),IF(AND(MONTH(B3853)&gt;=1,MONTH(B3853)&lt;=3,B3853&gt;=DATE(INT(LEFT('Fiscal Year'!$B$2,4)),4,1),B3853&lt;=DATE(INT(CONCATENATE("20",RIGHT('Fiscal Year'!$B$2,2))),3,31)),1,0),"")</f>
        <v/>
      </c>
      <c r="F3853" s="139" t="str">
        <f>IF(NOT(ISBLANK(B3853)),IF(B3853&lt;'Fiscal Year'!$B$3,1,0),"")</f>
        <v/>
      </c>
      <c r="G3853" s="10"/>
      <c r="H3853" s="10"/>
      <c r="I3853" s="40"/>
      <c r="J3853" s="40"/>
      <c r="K3853" s="53"/>
      <c r="L3853" s="53"/>
      <c r="M3853" s="53"/>
      <c r="N3853" s="53"/>
      <c r="O3853" s="53"/>
      <c r="P3853" s="53"/>
      <c r="Q3853" s="53"/>
      <c r="R3853" s="53"/>
      <c r="S3853" s="53"/>
    </row>
    <row r="3854" spans="1:19" x14ac:dyDescent="0.3">
      <c r="A3854" s="106"/>
      <c r="B3854" s="59"/>
      <c r="C3854" s="137" t="str">
        <f t="shared" si="60"/>
        <v/>
      </c>
      <c r="D3854" s="138" t="str">
        <f>IF(NOT(ISBLANK(B3854)),IF(AND(MONTH(B3854)&gt;=4,MONTH(B3854)&lt;=12,B3854&gt;=DATE(INT(LEFT('Fiscal Year'!$B$2,4)),4,1),B3854&lt;=DATE(INT(CONCATENATE("20",RIGHT('Fiscal Year'!$B$2,2))),3,31)),1,0),"")</f>
        <v/>
      </c>
      <c r="E3854" s="138" t="str">
        <f>IF(NOT(ISBLANK(B3854)),IF(AND(MONTH(B3854)&gt;=1,MONTH(B3854)&lt;=3,B3854&gt;=DATE(INT(LEFT('Fiscal Year'!$B$2,4)),4,1),B3854&lt;=DATE(INT(CONCATENATE("20",RIGHT('Fiscal Year'!$B$2,2))),3,31)),1,0),"")</f>
        <v/>
      </c>
      <c r="F3854" s="139" t="str">
        <f>IF(NOT(ISBLANK(B3854)),IF(B3854&lt;'Fiscal Year'!$B$3,1,0),"")</f>
        <v/>
      </c>
      <c r="G3854" s="10"/>
      <c r="H3854" s="10"/>
      <c r="I3854" s="40"/>
      <c r="J3854" s="40"/>
      <c r="K3854" s="53"/>
      <c r="L3854" s="53"/>
      <c r="M3854" s="53"/>
      <c r="N3854" s="53"/>
      <c r="O3854" s="53"/>
      <c r="P3854" s="53"/>
      <c r="Q3854" s="53"/>
      <c r="R3854" s="53"/>
      <c r="S3854" s="53"/>
    </row>
    <row r="3855" spans="1:19" x14ac:dyDescent="0.3">
      <c r="A3855" s="106"/>
      <c r="B3855" s="59"/>
      <c r="C3855" s="137" t="str">
        <f t="shared" si="60"/>
        <v/>
      </c>
      <c r="D3855" s="138" t="str">
        <f>IF(NOT(ISBLANK(B3855)),IF(AND(MONTH(B3855)&gt;=4,MONTH(B3855)&lt;=12,B3855&gt;=DATE(INT(LEFT('Fiscal Year'!$B$2,4)),4,1),B3855&lt;=DATE(INT(CONCATENATE("20",RIGHT('Fiscal Year'!$B$2,2))),3,31)),1,0),"")</f>
        <v/>
      </c>
      <c r="E3855" s="138" t="str">
        <f>IF(NOT(ISBLANK(B3855)),IF(AND(MONTH(B3855)&gt;=1,MONTH(B3855)&lt;=3,B3855&gt;=DATE(INT(LEFT('Fiscal Year'!$B$2,4)),4,1),B3855&lt;=DATE(INT(CONCATENATE("20",RIGHT('Fiscal Year'!$B$2,2))),3,31)),1,0),"")</f>
        <v/>
      </c>
      <c r="F3855" s="139" t="str">
        <f>IF(NOT(ISBLANK(B3855)),IF(B3855&lt;'Fiscal Year'!$B$3,1,0),"")</f>
        <v/>
      </c>
      <c r="G3855" s="10"/>
      <c r="H3855" s="10"/>
      <c r="I3855" s="40"/>
      <c r="J3855" s="40"/>
      <c r="K3855" s="53"/>
      <c r="L3855" s="53"/>
      <c r="M3855" s="53"/>
      <c r="N3855" s="53"/>
      <c r="O3855" s="53"/>
      <c r="P3855" s="53"/>
      <c r="Q3855" s="53"/>
      <c r="R3855" s="53"/>
      <c r="S3855" s="53"/>
    </row>
    <row r="3856" spans="1:19" x14ac:dyDescent="0.3">
      <c r="A3856" s="106"/>
      <c r="B3856" s="59"/>
      <c r="C3856" s="137" t="str">
        <f t="shared" si="60"/>
        <v/>
      </c>
      <c r="D3856" s="138" t="str">
        <f>IF(NOT(ISBLANK(B3856)),IF(AND(MONTH(B3856)&gt;=4,MONTH(B3856)&lt;=12,B3856&gt;=DATE(INT(LEFT('Fiscal Year'!$B$2,4)),4,1),B3856&lt;=DATE(INT(CONCATENATE("20",RIGHT('Fiscal Year'!$B$2,2))),3,31)),1,0),"")</f>
        <v/>
      </c>
      <c r="E3856" s="138" t="str">
        <f>IF(NOT(ISBLANK(B3856)),IF(AND(MONTH(B3856)&gt;=1,MONTH(B3856)&lt;=3,B3856&gt;=DATE(INT(LEFT('Fiscal Year'!$B$2,4)),4,1),B3856&lt;=DATE(INT(CONCATENATE("20",RIGHT('Fiscal Year'!$B$2,2))),3,31)),1,0),"")</f>
        <v/>
      </c>
      <c r="F3856" s="139" t="str">
        <f>IF(NOT(ISBLANK(B3856)),IF(B3856&lt;'Fiscal Year'!$B$3,1,0),"")</f>
        <v/>
      </c>
      <c r="G3856" s="10"/>
      <c r="H3856" s="10"/>
      <c r="I3856" s="40"/>
      <c r="J3856" s="40"/>
      <c r="K3856" s="53"/>
      <c r="L3856" s="53"/>
      <c r="M3856" s="53"/>
      <c r="N3856" s="53"/>
      <c r="O3856" s="53"/>
      <c r="P3856" s="53"/>
      <c r="Q3856" s="53"/>
      <c r="R3856" s="53"/>
      <c r="S3856" s="53"/>
    </row>
    <row r="3857" spans="1:19" x14ac:dyDescent="0.3">
      <c r="A3857" s="106"/>
      <c r="B3857" s="59"/>
      <c r="C3857" s="137" t="str">
        <f t="shared" si="60"/>
        <v/>
      </c>
      <c r="D3857" s="138" t="str">
        <f>IF(NOT(ISBLANK(B3857)),IF(AND(MONTH(B3857)&gt;=4,MONTH(B3857)&lt;=12,B3857&gt;=DATE(INT(LEFT('Fiscal Year'!$B$2,4)),4,1),B3857&lt;=DATE(INT(CONCATENATE("20",RIGHT('Fiscal Year'!$B$2,2))),3,31)),1,0),"")</f>
        <v/>
      </c>
      <c r="E3857" s="138" t="str">
        <f>IF(NOT(ISBLANK(B3857)),IF(AND(MONTH(B3857)&gt;=1,MONTH(B3857)&lt;=3,B3857&gt;=DATE(INT(LEFT('Fiscal Year'!$B$2,4)),4,1),B3857&lt;=DATE(INT(CONCATENATE("20",RIGHT('Fiscal Year'!$B$2,2))),3,31)),1,0),"")</f>
        <v/>
      </c>
      <c r="F3857" s="139" t="str">
        <f>IF(NOT(ISBLANK(B3857)),IF(B3857&lt;'Fiscal Year'!$B$3,1,0),"")</f>
        <v/>
      </c>
      <c r="G3857" s="10"/>
      <c r="H3857" s="10"/>
      <c r="I3857" s="40"/>
      <c r="J3857" s="40"/>
      <c r="K3857" s="53"/>
      <c r="L3857" s="53"/>
      <c r="M3857" s="53"/>
      <c r="N3857" s="53"/>
      <c r="O3857" s="53"/>
      <c r="P3857" s="53"/>
      <c r="Q3857" s="53"/>
      <c r="R3857" s="53"/>
      <c r="S3857" s="53"/>
    </row>
    <row r="3858" spans="1:19" x14ac:dyDescent="0.3">
      <c r="A3858" s="106"/>
      <c r="B3858" s="59"/>
      <c r="C3858" s="137" t="str">
        <f t="shared" si="60"/>
        <v/>
      </c>
      <c r="D3858" s="138" t="str">
        <f>IF(NOT(ISBLANK(B3858)),IF(AND(MONTH(B3858)&gt;=4,MONTH(B3858)&lt;=12,B3858&gt;=DATE(INT(LEFT('Fiscal Year'!$B$2,4)),4,1),B3858&lt;=DATE(INT(CONCATENATE("20",RIGHT('Fiscal Year'!$B$2,2))),3,31)),1,0),"")</f>
        <v/>
      </c>
      <c r="E3858" s="138" t="str">
        <f>IF(NOT(ISBLANK(B3858)),IF(AND(MONTH(B3858)&gt;=1,MONTH(B3858)&lt;=3,B3858&gt;=DATE(INT(LEFT('Fiscal Year'!$B$2,4)),4,1),B3858&lt;=DATE(INT(CONCATENATE("20",RIGHT('Fiscal Year'!$B$2,2))),3,31)),1,0),"")</f>
        <v/>
      </c>
      <c r="F3858" s="139" t="str">
        <f>IF(NOT(ISBLANK(B3858)),IF(B3858&lt;'Fiscal Year'!$B$3,1,0),"")</f>
        <v/>
      </c>
      <c r="G3858" s="10"/>
      <c r="H3858" s="10"/>
      <c r="I3858" s="40"/>
      <c r="J3858" s="40"/>
      <c r="K3858" s="53"/>
      <c r="L3858" s="53"/>
      <c r="M3858" s="53"/>
      <c r="N3858" s="53"/>
      <c r="O3858" s="53"/>
      <c r="P3858" s="53"/>
      <c r="Q3858" s="53"/>
      <c r="R3858" s="53"/>
      <c r="S3858" s="53"/>
    </row>
    <row r="3859" spans="1:19" x14ac:dyDescent="0.3">
      <c r="A3859" s="106"/>
      <c r="B3859" s="59"/>
      <c r="C3859" s="137" t="str">
        <f t="shared" si="60"/>
        <v/>
      </c>
      <c r="D3859" s="138" t="str">
        <f>IF(NOT(ISBLANK(B3859)),IF(AND(MONTH(B3859)&gt;=4,MONTH(B3859)&lt;=12,B3859&gt;=DATE(INT(LEFT('Fiscal Year'!$B$2,4)),4,1),B3859&lt;=DATE(INT(CONCATENATE("20",RIGHT('Fiscal Year'!$B$2,2))),3,31)),1,0),"")</f>
        <v/>
      </c>
      <c r="E3859" s="138" t="str">
        <f>IF(NOT(ISBLANK(B3859)),IF(AND(MONTH(B3859)&gt;=1,MONTH(B3859)&lt;=3,B3859&gt;=DATE(INT(LEFT('Fiscal Year'!$B$2,4)),4,1),B3859&lt;=DATE(INT(CONCATENATE("20",RIGHT('Fiscal Year'!$B$2,2))),3,31)),1,0),"")</f>
        <v/>
      </c>
      <c r="F3859" s="139" t="str">
        <f>IF(NOT(ISBLANK(B3859)),IF(B3859&lt;'Fiscal Year'!$B$3,1,0),"")</f>
        <v/>
      </c>
      <c r="G3859" s="10"/>
      <c r="H3859" s="10"/>
      <c r="I3859" s="40"/>
      <c r="J3859" s="40"/>
      <c r="K3859" s="53"/>
      <c r="L3859" s="53"/>
      <c r="M3859" s="53"/>
      <c r="N3859" s="53"/>
      <c r="O3859" s="53"/>
      <c r="P3859" s="53"/>
      <c r="Q3859" s="53"/>
      <c r="R3859" s="53"/>
      <c r="S3859" s="53"/>
    </row>
    <row r="3860" spans="1:19" x14ac:dyDescent="0.3">
      <c r="A3860" s="106"/>
      <c r="B3860" s="59"/>
      <c r="C3860" s="137" t="str">
        <f t="shared" si="60"/>
        <v/>
      </c>
      <c r="D3860" s="138" t="str">
        <f>IF(NOT(ISBLANK(B3860)),IF(AND(MONTH(B3860)&gt;=4,MONTH(B3860)&lt;=12,B3860&gt;=DATE(INT(LEFT('Fiscal Year'!$B$2,4)),4,1),B3860&lt;=DATE(INT(CONCATENATE("20",RIGHT('Fiscal Year'!$B$2,2))),3,31)),1,0),"")</f>
        <v/>
      </c>
      <c r="E3860" s="138" t="str">
        <f>IF(NOT(ISBLANK(B3860)),IF(AND(MONTH(B3860)&gt;=1,MONTH(B3860)&lt;=3,B3860&gt;=DATE(INT(LEFT('Fiscal Year'!$B$2,4)),4,1),B3860&lt;=DATE(INT(CONCATENATE("20",RIGHT('Fiscal Year'!$B$2,2))),3,31)),1,0),"")</f>
        <v/>
      </c>
      <c r="F3860" s="139" t="str">
        <f>IF(NOT(ISBLANK(B3860)),IF(B3860&lt;'Fiscal Year'!$B$3,1,0),"")</f>
        <v/>
      </c>
      <c r="G3860" s="10"/>
      <c r="H3860" s="10"/>
      <c r="I3860" s="40"/>
      <c r="J3860" s="40"/>
      <c r="K3860" s="53"/>
      <c r="L3860" s="53"/>
      <c r="M3860" s="53"/>
      <c r="N3860" s="53"/>
      <c r="O3860" s="53"/>
      <c r="P3860" s="53"/>
      <c r="Q3860" s="53"/>
      <c r="R3860" s="53"/>
      <c r="S3860" s="53"/>
    </row>
    <row r="3861" spans="1:19" x14ac:dyDescent="0.3">
      <c r="A3861" s="106"/>
      <c r="B3861" s="59"/>
      <c r="C3861" s="137" t="str">
        <f t="shared" si="60"/>
        <v/>
      </c>
      <c r="D3861" s="138" t="str">
        <f>IF(NOT(ISBLANK(B3861)),IF(AND(MONTH(B3861)&gt;=4,MONTH(B3861)&lt;=12,B3861&gt;=DATE(INT(LEFT('Fiscal Year'!$B$2,4)),4,1),B3861&lt;=DATE(INT(CONCATENATE("20",RIGHT('Fiscal Year'!$B$2,2))),3,31)),1,0),"")</f>
        <v/>
      </c>
      <c r="E3861" s="138" t="str">
        <f>IF(NOT(ISBLANK(B3861)),IF(AND(MONTH(B3861)&gt;=1,MONTH(B3861)&lt;=3,B3861&gt;=DATE(INT(LEFT('Fiscal Year'!$B$2,4)),4,1),B3861&lt;=DATE(INT(CONCATENATE("20",RIGHT('Fiscal Year'!$B$2,2))),3,31)),1,0),"")</f>
        <v/>
      </c>
      <c r="F3861" s="139" t="str">
        <f>IF(NOT(ISBLANK(B3861)),IF(B3861&lt;'Fiscal Year'!$B$3,1,0),"")</f>
        <v/>
      </c>
      <c r="G3861" s="10"/>
      <c r="H3861" s="10"/>
      <c r="I3861" s="40"/>
      <c r="J3861" s="40"/>
      <c r="K3861" s="53"/>
      <c r="L3861" s="53"/>
      <c r="M3861" s="53"/>
      <c r="N3861" s="53"/>
      <c r="O3861" s="53"/>
      <c r="P3861" s="53"/>
      <c r="Q3861" s="53"/>
      <c r="R3861" s="53"/>
      <c r="S3861" s="53"/>
    </row>
    <row r="3862" spans="1:19" x14ac:dyDescent="0.3">
      <c r="A3862" s="106"/>
      <c r="B3862" s="59"/>
      <c r="C3862" s="137" t="str">
        <f t="shared" si="60"/>
        <v/>
      </c>
      <c r="D3862" s="138" t="str">
        <f>IF(NOT(ISBLANK(B3862)),IF(AND(MONTH(B3862)&gt;=4,MONTH(B3862)&lt;=12,B3862&gt;=DATE(INT(LEFT('Fiscal Year'!$B$2,4)),4,1),B3862&lt;=DATE(INT(CONCATENATE("20",RIGHT('Fiscal Year'!$B$2,2))),3,31)),1,0),"")</f>
        <v/>
      </c>
      <c r="E3862" s="138" t="str">
        <f>IF(NOT(ISBLANK(B3862)),IF(AND(MONTH(B3862)&gt;=1,MONTH(B3862)&lt;=3,B3862&gt;=DATE(INT(LEFT('Fiscal Year'!$B$2,4)),4,1),B3862&lt;=DATE(INT(CONCATENATE("20",RIGHT('Fiscal Year'!$B$2,2))),3,31)),1,0),"")</f>
        <v/>
      </c>
      <c r="F3862" s="139" t="str">
        <f>IF(NOT(ISBLANK(B3862)),IF(B3862&lt;'Fiscal Year'!$B$3,1,0),"")</f>
        <v/>
      </c>
      <c r="G3862" s="10"/>
      <c r="H3862" s="10"/>
      <c r="I3862" s="40"/>
      <c r="J3862" s="40"/>
      <c r="K3862" s="53"/>
      <c r="L3862" s="53"/>
      <c r="M3862" s="53"/>
      <c r="N3862" s="53"/>
      <c r="O3862" s="53"/>
      <c r="P3862" s="53"/>
      <c r="Q3862" s="53"/>
      <c r="R3862" s="53"/>
      <c r="S3862" s="53"/>
    </row>
    <row r="3863" spans="1:19" x14ac:dyDescent="0.3">
      <c r="A3863" s="106"/>
      <c r="B3863" s="59"/>
      <c r="C3863" s="137" t="str">
        <f t="shared" si="60"/>
        <v/>
      </c>
      <c r="D3863" s="138" t="str">
        <f>IF(NOT(ISBLANK(B3863)),IF(AND(MONTH(B3863)&gt;=4,MONTH(B3863)&lt;=12,B3863&gt;=DATE(INT(LEFT('Fiscal Year'!$B$2,4)),4,1),B3863&lt;=DATE(INT(CONCATENATE("20",RIGHT('Fiscal Year'!$B$2,2))),3,31)),1,0),"")</f>
        <v/>
      </c>
      <c r="E3863" s="138" t="str">
        <f>IF(NOT(ISBLANK(B3863)),IF(AND(MONTH(B3863)&gt;=1,MONTH(B3863)&lt;=3,B3863&gt;=DATE(INT(LEFT('Fiscal Year'!$B$2,4)),4,1),B3863&lt;=DATE(INT(CONCATENATE("20",RIGHT('Fiscal Year'!$B$2,2))),3,31)),1,0),"")</f>
        <v/>
      </c>
      <c r="F3863" s="139" t="str">
        <f>IF(NOT(ISBLANK(B3863)),IF(B3863&lt;'Fiscal Year'!$B$3,1,0),"")</f>
        <v/>
      </c>
      <c r="G3863" s="10"/>
      <c r="H3863" s="10"/>
      <c r="I3863" s="40"/>
      <c r="J3863" s="40"/>
      <c r="K3863" s="53"/>
      <c r="L3863" s="53"/>
      <c r="M3863" s="53"/>
      <c r="N3863" s="53"/>
      <c r="O3863" s="53"/>
      <c r="P3863" s="53"/>
      <c r="Q3863" s="53"/>
      <c r="R3863" s="53"/>
      <c r="S3863" s="53"/>
    </row>
    <row r="3864" spans="1:19" x14ac:dyDescent="0.3">
      <c r="A3864" s="106"/>
      <c r="B3864" s="59"/>
      <c r="C3864" s="137" t="str">
        <f t="shared" si="60"/>
        <v/>
      </c>
      <c r="D3864" s="138" t="str">
        <f>IF(NOT(ISBLANK(B3864)),IF(AND(MONTH(B3864)&gt;=4,MONTH(B3864)&lt;=12,B3864&gt;=DATE(INT(LEFT('Fiscal Year'!$B$2,4)),4,1),B3864&lt;=DATE(INT(CONCATENATE("20",RIGHT('Fiscal Year'!$B$2,2))),3,31)),1,0),"")</f>
        <v/>
      </c>
      <c r="E3864" s="138" t="str">
        <f>IF(NOT(ISBLANK(B3864)),IF(AND(MONTH(B3864)&gt;=1,MONTH(B3864)&lt;=3,B3864&gt;=DATE(INT(LEFT('Fiscal Year'!$B$2,4)),4,1),B3864&lt;=DATE(INT(CONCATENATE("20",RIGHT('Fiscal Year'!$B$2,2))),3,31)),1,0),"")</f>
        <v/>
      </c>
      <c r="F3864" s="139" t="str">
        <f>IF(NOT(ISBLANK(B3864)),IF(B3864&lt;'Fiscal Year'!$B$3,1,0),"")</f>
        <v/>
      </c>
      <c r="G3864" s="10"/>
      <c r="H3864" s="10"/>
      <c r="I3864" s="40"/>
      <c r="J3864" s="40"/>
      <c r="K3864" s="53"/>
      <c r="L3864" s="53"/>
      <c r="M3864" s="53"/>
      <c r="N3864" s="53"/>
      <c r="O3864" s="53"/>
      <c r="P3864" s="53"/>
      <c r="Q3864" s="53"/>
      <c r="R3864" s="53"/>
      <c r="S3864" s="53"/>
    </row>
    <row r="3865" spans="1:19" x14ac:dyDescent="0.3">
      <c r="A3865" s="106"/>
      <c r="B3865" s="59"/>
      <c r="C3865" s="137" t="str">
        <f t="shared" si="60"/>
        <v/>
      </c>
      <c r="D3865" s="138" t="str">
        <f>IF(NOT(ISBLANK(B3865)),IF(AND(MONTH(B3865)&gt;=4,MONTH(B3865)&lt;=12,B3865&gt;=DATE(INT(LEFT('Fiscal Year'!$B$2,4)),4,1),B3865&lt;=DATE(INT(CONCATENATE("20",RIGHT('Fiscal Year'!$B$2,2))),3,31)),1,0),"")</f>
        <v/>
      </c>
      <c r="E3865" s="138" t="str">
        <f>IF(NOT(ISBLANK(B3865)),IF(AND(MONTH(B3865)&gt;=1,MONTH(B3865)&lt;=3,B3865&gt;=DATE(INT(LEFT('Fiscal Year'!$B$2,4)),4,1),B3865&lt;=DATE(INT(CONCATENATE("20",RIGHT('Fiscal Year'!$B$2,2))),3,31)),1,0),"")</f>
        <v/>
      </c>
      <c r="F3865" s="139" t="str">
        <f>IF(NOT(ISBLANK(B3865)),IF(B3865&lt;'Fiscal Year'!$B$3,1,0),"")</f>
        <v/>
      </c>
      <c r="G3865" s="10"/>
      <c r="H3865" s="10"/>
      <c r="I3865" s="40"/>
      <c r="J3865" s="40"/>
      <c r="K3865" s="53"/>
      <c r="L3865" s="53"/>
      <c r="M3865" s="53"/>
      <c r="N3865" s="53"/>
      <c r="O3865" s="53"/>
      <c r="P3865" s="53"/>
      <c r="Q3865" s="53"/>
      <c r="R3865" s="53"/>
      <c r="S3865" s="53"/>
    </row>
    <row r="3866" spans="1:19" x14ac:dyDescent="0.3">
      <c r="A3866" s="106"/>
      <c r="B3866" s="59"/>
      <c r="C3866" s="137" t="str">
        <f t="shared" si="60"/>
        <v/>
      </c>
      <c r="D3866" s="138" t="str">
        <f>IF(NOT(ISBLANK(B3866)),IF(AND(MONTH(B3866)&gt;=4,MONTH(B3866)&lt;=12,B3866&gt;=DATE(INT(LEFT('Fiscal Year'!$B$2,4)),4,1),B3866&lt;=DATE(INT(CONCATENATE("20",RIGHT('Fiscal Year'!$B$2,2))),3,31)),1,0),"")</f>
        <v/>
      </c>
      <c r="E3866" s="138" t="str">
        <f>IF(NOT(ISBLANK(B3866)),IF(AND(MONTH(B3866)&gt;=1,MONTH(B3866)&lt;=3,B3866&gt;=DATE(INT(LEFT('Fiscal Year'!$B$2,4)),4,1),B3866&lt;=DATE(INT(CONCATENATE("20",RIGHT('Fiscal Year'!$B$2,2))),3,31)),1,0),"")</f>
        <v/>
      </c>
      <c r="F3866" s="139" t="str">
        <f>IF(NOT(ISBLANK(B3866)),IF(B3866&lt;'Fiscal Year'!$B$3,1,0),"")</f>
        <v/>
      </c>
      <c r="G3866" s="10"/>
      <c r="H3866" s="10"/>
      <c r="I3866" s="40"/>
      <c r="J3866" s="40"/>
      <c r="K3866" s="53"/>
      <c r="L3866" s="53"/>
      <c r="M3866" s="53"/>
      <c r="N3866" s="53"/>
      <c r="O3866" s="53"/>
      <c r="P3866" s="53"/>
      <c r="Q3866" s="53"/>
      <c r="R3866" s="53"/>
      <c r="S3866" s="53"/>
    </row>
    <row r="3867" spans="1:19" x14ac:dyDescent="0.3">
      <c r="A3867" s="106"/>
      <c r="B3867" s="59"/>
      <c r="C3867" s="137" t="str">
        <f t="shared" si="60"/>
        <v/>
      </c>
      <c r="D3867" s="138" t="str">
        <f>IF(NOT(ISBLANK(B3867)),IF(AND(MONTH(B3867)&gt;=4,MONTH(B3867)&lt;=12,B3867&gt;=DATE(INT(LEFT('Fiscal Year'!$B$2,4)),4,1),B3867&lt;=DATE(INT(CONCATENATE("20",RIGHT('Fiscal Year'!$B$2,2))),3,31)),1,0),"")</f>
        <v/>
      </c>
      <c r="E3867" s="138" t="str">
        <f>IF(NOT(ISBLANK(B3867)),IF(AND(MONTH(B3867)&gt;=1,MONTH(B3867)&lt;=3,B3867&gt;=DATE(INT(LEFT('Fiscal Year'!$B$2,4)),4,1),B3867&lt;=DATE(INT(CONCATENATE("20",RIGHT('Fiscal Year'!$B$2,2))),3,31)),1,0),"")</f>
        <v/>
      </c>
      <c r="F3867" s="139" t="str">
        <f>IF(NOT(ISBLANK(B3867)),IF(B3867&lt;'Fiscal Year'!$B$3,1,0),"")</f>
        <v/>
      </c>
      <c r="G3867" s="10"/>
      <c r="H3867" s="10"/>
      <c r="I3867" s="40"/>
      <c r="J3867" s="40"/>
      <c r="K3867" s="53"/>
      <c r="L3867" s="53"/>
      <c r="M3867" s="53"/>
      <c r="N3867" s="53"/>
      <c r="O3867" s="53"/>
      <c r="P3867" s="53"/>
      <c r="Q3867" s="53"/>
      <c r="R3867" s="53"/>
      <c r="S3867" s="53"/>
    </row>
    <row r="3868" spans="1:19" x14ac:dyDescent="0.3">
      <c r="A3868" s="106"/>
      <c r="B3868" s="59"/>
      <c r="C3868" s="137" t="str">
        <f t="shared" si="60"/>
        <v/>
      </c>
      <c r="D3868" s="138" t="str">
        <f>IF(NOT(ISBLANK(B3868)),IF(AND(MONTH(B3868)&gt;=4,MONTH(B3868)&lt;=12,B3868&gt;=DATE(INT(LEFT('Fiscal Year'!$B$2,4)),4,1),B3868&lt;=DATE(INT(CONCATENATE("20",RIGHT('Fiscal Year'!$B$2,2))),3,31)),1,0),"")</f>
        <v/>
      </c>
      <c r="E3868" s="138" t="str">
        <f>IF(NOT(ISBLANK(B3868)),IF(AND(MONTH(B3868)&gt;=1,MONTH(B3868)&lt;=3,B3868&gt;=DATE(INT(LEFT('Fiscal Year'!$B$2,4)),4,1),B3868&lt;=DATE(INT(CONCATENATE("20",RIGHT('Fiscal Year'!$B$2,2))),3,31)),1,0),"")</f>
        <v/>
      </c>
      <c r="F3868" s="139" t="str">
        <f>IF(NOT(ISBLANK(B3868)),IF(B3868&lt;'Fiscal Year'!$B$3,1,0),"")</f>
        <v/>
      </c>
      <c r="G3868" s="10"/>
      <c r="H3868" s="10"/>
      <c r="I3868" s="40"/>
      <c r="J3868" s="40"/>
      <c r="K3868" s="53"/>
      <c r="L3868" s="53"/>
      <c r="M3868" s="53"/>
      <c r="N3868" s="53"/>
      <c r="O3868" s="53"/>
      <c r="P3868" s="53"/>
      <c r="Q3868" s="53"/>
      <c r="R3868" s="53"/>
      <c r="S3868" s="53"/>
    </row>
    <row r="3869" spans="1:19" x14ac:dyDescent="0.3">
      <c r="A3869" s="106"/>
      <c r="B3869" s="59"/>
      <c r="C3869" s="137" t="str">
        <f t="shared" si="60"/>
        <v/>
      </c>
      <c r="D3869" s="138" t="str">
        <f>IF(NOT(ISBLANK(B3869)),IF(AND(MONTH(B3869)&gt;=4,MONTH(B3869)&lt;=12,B3869&gt;=DATE(INT(LEFT('Fiscal Year'!$B$2,4)),4,1),B3869&lt;=DATE(INT(CONCATENATE("20",RIGHT('Fiscal Year'!$B$2,2))),3,31)),1,0),"")</f>
        <v/>
      </c>
      <c r="E3869" s="138" t="str">
        <f>IF(NOT(ISBLANK(B3869)),IF(AND(MONTH(B3869)&gt;=1,MONTH(B3869)&lt;=3,B3869&gt;=DATE(INT(LEFT('Fiscal Year'!$B$2,4)),4,1),B3869&lt;=DATE(INT(CONCATENATE("20",RIGHT('Fiscal Year'!$B$2,2))),3,31)),1,0),"")</f>
        <v/>
      </c>
      <c r="F3869" s="139" t="str">
        <f>IF(NOT(ISBLANK(B3869)),IF(B3869&lt;'Fiscal Year'!$B$3,1,0),"")</f>
        <v/>
      </c>
      <c r="G3869" s="10"/>
      <c r="H3869" s="10"/>
      <c r="I3869" s="40"/>
      <c r="J3869" s="40"/>
      <c r="K3869" s="53"/>
      <c r="L3869" s="53"/>
      <c r="M3869" s="53"/>
      <c r="N3869" s="53"/>
      <c r="O3869" s="53"/>
      <c r="P3869" s="53"/>
      <c r="Q3869" s="53"/>
      <c r="R3869" s="53"/>
      <c r="S3869" s="53"/>
    </row>
    <row r="3870" spans="1:19" x14ac:dyDescent="0.3">
      <c r="A3870" s="106"/>
      <c r="B3870" s="59"/>
      <c r="C3870" s="137" t="str">
        <f t="shared" si="60"/>
        <v/>
      </c>
      <c r="D3870" s="138" t="str">
        <f>IF(NOT(ISBLANK(B3870)),IF(AND(MONTH(B3870)&gt;=4,MONTH(B3870)&lt;=12,B3870&gt;=DATE(INT(LEFT('Fiscal Year'!$B$2,4)),4,1),B3870&lt;=DATE(INT(CONCATENATE("20",RIGHT('Fiscal Year'!$B$2,2))),3,31)),1,0),"")</f>
        <v/>
      </c>
      <c r="E3870" s="138" t="str">
        <f>IF(NOT(ISBLANK(B3870)),IF(AND(MONTH(B3870)&gt;=1,MONTH(B3870)&lt;=3,B3870&gt;=DATE(INT(LEFT('Fiscal Year'!$B$2,4)),4,1),B3870&lt;=DATE(INT(CONCATENATE("20",RIGHT('Fiscal Year'!$B$2,2))),3,31)),1,0),"")</f>
        <v/>
      </c>
      <c r="F3870" s="139" t="str">
        <f>IF(NOT(ISBLANK(B3870)),IF(B3870&lt;'Fiscal Year'!$B$3,1,0),"")</f>
        <v/>
      </c>
      <c r="G3870" s="10"/>
      <c r="H3870" s="10"/>
      <c r="I3870" s="40"/>
      <c r="J3870" s="40"/>
      <c r="K3870" s="53"/>
      <c r="L3870" s="53"/>
      <c r="M3870" s="53"/>
      <c r="N3870" s="53"/>
      <c r="O3870" s="53"/>
      <c r="P3870" s="53"/>
      <c r="Q3870" s="53"/>
      <c r="R3870" s="53"/>
      <c r="S3870" s="53"/>
    </row>
    <row r="3871" spans="1:19" x14ac:dyDescent="0.3">
      <c r="A3871" s="106"/>
      <c r="B3871" s="59"/>
      <c r="C3871" s="137" t="str">
        <f t="shared" si="60"/>
        <v/>
      </c>
      <c r="D3871" s="138" t="str">
        <f>IF(NOT(ISBLANK(B3871)),IF(AND(MONTH(B3871)&gt;=4,MONTH(B3871)&lt;=12,B3871&gt;=DATE(INT(LEFT('Fiscal Year'!$B$2,4)),4,1),B3871&lt;=DATE(INT(CONCATENATE("20",RIGHT('Fiscal Year'!$B$2,2))),3,31)),1,0),"")</f>
        <v/>
      </c>
      <c r="E3871" s="138" t="str">
        <f>IF(NOT(ISBLANK(B3871)),IF(AND(MONTH(B3871)&gt;=1,MONTH(B3871)&lt;=3,B3871&gt;=DATE(INT(LEFT('Fiscal Year'!$B$2,4)),4,1),B3871&lt;=DATE(INT(CONCATENATE("20",RIGHT('Fiscal Year'!$B$2,2))),3,31)),1,0),"")</f>
        <v/>
      </c>
      <c r="F3871" s="139" t="str">
        <f>IF(NOT(ISBLANK(B3871)),IF(B3871&lt;'Fiscal Year'!$B$3,1,0),"")</f>
        <v/>
      </c>
      <c r="G3871" s="10"/>
      <c r="H3871" s="10"/>
      <c r="I3871" s="40"/>
      <c r="J3871" s="40"/>
      <c r="K3871" s="53"/>
      <c r="L3871" s="53"/>
      <c r="M3871" s="53"/>
      <c r="N3871" s="53"/>
      <c r="O3871" s="53"/>
      <c r="P3871" s="53"/>
      <c r="Q3871" s="53"/>
      <c r="R3871" s="53"/>
      <c r="S3871" s="53"/>
    </row>
    <row r="3872" spans="1:19" x14ac:dyDescent="0.3">
      <c r="A3872" s="106"/>
      <c r="B3872" s="59"/>
      <c r="C3872" s="137" t="str">
        <f t="shared" si="60"/>
        <v/>
      </c>
      <c r="D3872" s="138" t="str">
        <f>IF(NOT(ISBLANK(B3872)),IF(AND(MONTH(B3872)&gt;=4,MONTH(B3872)&lt;=12,B3872&gt;=DATE(INT(LEFT('Fiscal Year'!$B$2,4)),4,1),B3872&lt;=DATE(INT(CONCATENATE("20",RIGHT('Fiscal Year'!$B$2,2))),3,31)),1,0),"")</f>
        <v/>
      </c>
      <c r="E3872" s="138" t="str">
        <f>IF(NOT(ISBLANK(B3872)),IF(AND(MONTH(B3872)&gt;=1,MONTH(B3872)&lt;=3,B3872&gt;=DATE(INT(LEFT('Fiscal Year'!$B$2,4)),4,1),B3872&lt;=DATE(INT(CONCATENATE("20",RIGHT('Fiscal Year'!$B$2,2))),3,31)),1,0),"")</f>
        <v/>
      </c>
      <c r="F3872" s="139" t="str">
        <f>IF(NOT(ISBLANK(B3872)),IF(B3872&lt;'Fiscal Year'!$B$3,1,0),"")</f>
        <v/>
      </c>
      <c r="G3872" s="10"/>
      <c r="H3872" s="10"/>
      <c r="I3872" s="40"/>
      <c r="J3872" s="40"/>
      <c r="K3872" s="53"/>
      <c r="L3872" s="53"/>
      <c r="M3872" s="53"/>
      <c r="N3872" s="53"/>
      <c r="O3872" s="53"/>
      <c r="P3872" s="53"/>
      <c r="Q3872" s="53"/>
      <c r="R3872" s="53"/>
      <c r="S3872" s="53"/>
    </row>
    <row r="3873" spans="1:19" x14ac:dyDescent="0.3">
      <c r="A3873" s="106"/>
      <c r="B3873" s="59"/>
      <c r="C3873" s="137" t="str">
        <f t="shared" si="60"/>
        <v/>
      </c>
      <c r="D3873" s="138" t="str">
        <f>IF(NOT(ISBLANK(B3873)),IF(AND(MONTH(B3873)&gt;=4,MONTH(B3873)&lt;=12,B3873&gt;=DATE(INT(LEFT('Fiscal Year'!$B$2,4)),4,1),B3873&lt;=DATE(INT(CONCATENATE("20",RIGHT('Fiscal Year'!$B$2,2))),3,31)),1,0),"")</f>
        <v/>
      </c>
      <c r="E3873" s="138" t="str">
        <f>IF(NOT(ISBLANK(B3873)),IF(AND(MONTH(B3873)&gt;=1,MONTH(B3873)&lt;=3,B3873&gt;=DATE(INT(LEFT('Fiscal Year'!$B$2,4)),4,1),B3873&lt;=DATE(INT(CONCATENATE("20",RIGHT('Fiscal Year'!$B$2,2))),3,31)),1,0),"")</f>
        <v/>
      </c>
      <c r="F3873" s="139" t="str">
        <f>IF(NOT(ISBLANK(B3873)),IF(B3873&lt;'Fiscal Year'!$B$3,1,0),"")</f>
        <v/>
      </c>
      <c r="G3873" s="10"/>
      <c r="H3873" s="10"/>
      <c r="I3873" s="40"/>
      <c r="J3873" s="40"/>
      <c r="K3873" s="53"/>
      <c r="L3873" s="53"/>
      <c r="M3873" s="53"/>
      <c r="N3873" s="53"/>
      <c r="O3873" s="53"/>
      <c r="P3873" s="53"/>
      <c r="Q3873" s="53"/>
      <c r="R3873" s="53"/>
      <c r="S3873" s="53"/>
    </row>
    <row r="3874" spans="1:19" x14ac:dyDescent="0.3">
      <c r="A3874" s="106"/>
      <c r="B3874" s="59"/>
      <c r="C3874" s="137" t="str">
        <f t="shared" si="60"/>
        <v/>
      </c>
      <c r="D3874" s="138" t="str">
        <f>IF(NOT(ISBLANK(B3874)),IF(AND(MONTH(B3874)&gt;=4,MONTH(B3874)&lt;=12,B3874&gt;=DATE(INT(LEFT('Fiscal Year'!$B$2,4)),4,1),B3874&lt;=DATE(INT(CONCATENATE("20",RIGHT('Fiscal Year'!$B$2,2))),3,31)),1,0),"")</f>
        <v/>
      </c>
      <c r="E3874" s="138" t="str">
        <f>IF(NOT(ISBLANK(B3874)),IF(AND(MONTH(B3874)&gt;=1,MONTH(B3874)&lt;=3,B3874&gt;=DATE(INT(LEFT('Fiscal Year'!$B$2,4)),4,1),B3874&lt;=DATE(INT(CONCATENATE("20",RIGHT('Fiscal Year'!$B$2,2))),3,31)),1,0),"")</f>
        <v/>
      </c>
      <c r="F3874" s="139" t="str">
        <f>IF(NOT(ISBLANK(B3874)),IF(B3874&lt;'Fiscal Year'!$B$3,1,0),"")</f>
        <v/>
      </c>
      <c r="G3874" s="10"/>
      <c r="H3874" s="10"/>
      <c r="I3874" s="40"/>
      <c r="J3874" s="40"/>
      <c r="K3874" s="53"/>
      <c r="L3874" s="53"/>
      <c r="M3874" s="53"/>
      <c r="N3874" s="53"/>
      <c r="O3874" s="53"/>
      <c r="P3874" s="53"/>
      <c r="Q3874" s="53"/>
      <c r="R3874" s="53"/>
      <c r="S3874" s="53"/>
    </row>
    <row r="3875" spans="1:19" x14ac:dyDescent="0.3">
      <c r="A3875" s="106"/>
      <c r="B3875" s="59"/>
      <c r="C3875" s="137" t="str">
        <f t="shared" si="60"/>
        <v/>
      </c>
      <c r="D3875" s="138" t="str">
        <f>IF(NOT(ISBLANK(B3875)),IF(AND(MONTH(B3875)&gt;=4,MONTH(B3875)&lt;=12,B3875&gt;=DATE(INT(LEFT('Fiscal Year'!$B$2,4)),4,1),B3875&lt;=DATE(INT(CONCATENATE("20",RIGHT('Fiscal Year'!$B$2,2))),3,31)),1,0),"")</f>
        <v/>
      </c>
      <c r="E3875" s="138" t="str">
        <f>IF(NOT(ISBLANK(B3875)),IF(AND(MONTH(B3875)&gt;=1,MONTH(B3875)&lt;=3,B3875&gt;=DATE(INT(LEFT('Fiscal Year'!$B$2,4)),4,1),B3875&lt;=DATE(INT(CONCATENATE("20",RIGHT('Fiscal Year'!$B$2,2))),3,31)),1,0),"")</f>
        <v/>
      </c>
      <c r="F3875" s="139" t="str">
        <f>IF(NOT(ISBLANK(B3875)),IF(B3875&lt;'Fiscal Year'!$B$3,1,0),"")</f>
        <v/>
      </c>
      <c r="G3875" s="10"/>
      <c r="H3875" s="10"/>
      <c r="I3875" s="40"/>
      <c r="J3875" s="40"/>
      <c r="K3875" s="53"/>
      <c r="L3875" s="53"/>
      <c r="M3875" s="53"/>
      <c r="N3875" s="53"/>
      <c r="O3875" s="53"/>
      <c r="P3875" s="53"/>
      <c r="Q3875" s="53"/>
      <c r="R3875" s="53"/>
      <c r="S3875" s="53"/>
    </row>
    <row r="3876" spans="1:19" x14ac:dyDescent="0.3">
      <c r="A3876" s="106"/>
      <c r="B3876" s="59"/>
      <c r="C3876" s="137" t="str">
        <f t="shared" si="60"/>
        <v/>
      </c>
      <c r="D3876" s="138" t="str">
        <f>IF(NOT(ISBLANK(B3876)),IF(AND(MONTH(B3876)&gt;=4,MONTH(B3876)&lt;=12,B3876&gt;=DATE(INT(LEFT('Fiscal Year'!$B$2,4)),4,1),B3876&lt;=DATE(INT(CONCATENATE("20",RIGHT('Fiscal Year'!$B$2,2))),3,31)),1,0),"")</f>
        <v/>
      </c>
      <c r="E3876" s="138" t="str">
        <f>IF(NOT(ISBLANK(B3876)),IF(AND(MONTH(B3876)&gt;=1,MONTH(B3876)&lt;=3,B3876&gt;=DATE(INT(LEFT('Fiscal Year'!$B$2,4)),4,1),B3876&lt;=DATE(INT(CONCATENATE("20",RIGHT('Fiscal Year'!$B$2,2))),3,31)),1,0),"")</f>
        <v/>
      </c>
      <c r="F3876" s="139" t="str">
        <f>IF(NOT(ISBLANK(B3876)),IF(B3876&lt;'Fiscal Year'!$B$3,1,0),"")</f>
        <v/>
      </c>
      <c r="G3876" s="10"/>
      <c r="H3876" s="10"/>
      <c r="I3876" s="40"/>
      <c r="J3876" s="40"/>
      <c r="K3876" s="53"/>
      <c r="L3876" s="53"/>
      <c r="M3876" s="53"/>
      <c r="N3876" s="53"/>
      <c r="O3876" s="53"/>
      <c r="P3876" s="53"/>
      <c r="Q3876" s="53"/>
      <c r="R3876" s="53"/>
      <c r="S3876" s="53"/>
    </row>
    <row r="3877" spans="1:19" x14ac:dyDescent="0.3">
      <c r="A3877" s="106"/>
      <c r="B3877" s="59"/>
      <c r="C3877" s="137" t="str">
        <f t="shared" si="60"/>
        <v/>
      </c>
      <c r="D3877" s="138" t="str">
        <f>IF(NOT(ISBLANK(B3877)),IF(AND(MONTH(B3877)&gt;=4,MONTH(B3877)&lt;=12,B3877&gt;=DATE(INT(LEFT('Fiscal Year'!$B$2,4)),4,1),B3877&lt;=DATE(INT(CONCATENATE("20",RIGHT('Fiscal Year'!$B$2,2))),3,31)),1,0),"")</f>
        <v/>
      </c>
      <c r="E3877" s="138" t="str">
        <f>IF(NOT(ISBLANK(B3877)),IF(AND(MONTH(B3877)&gt;=1,MONTH(B3877)&lt;=3,B3877&gt;=DATE(INT(LEFT('Fiscal Year'!$B$2,4)),4,1),B3877&lt;=DATE(INT(CONCATENATE("20",RIGHT('Fiscal Year'!$B$2,2))),3,31)),1,0),"")</f>
        <v/>
      </c>
      <c r="F3877" s="139" t="str">
        <f>IF(NOT(ISBLANK(B3877)),IF(B3877&lt;'Fiscal Year'!$B$3,1,0),"")</f>
        <v/>
      </c>
      <c r="G3877" s="10"/>
      <c r="H3877" s="10"/>
      <c r="I3877" s="40"/>
      <c r="J3877" s="40"/>
      <c r="K3877" s="53"/>
      <c r="L3877" s="53"/>
      <c r="M3877" s="53"/>
      <c r="N3877" s="53"/>
      <c r="O3877" s="53"/>
      <c r="P3877" s="53"/>
      <c r="Q3877" s="53"/>
      <c r="R3877" s="53"/>
      <c r="S3877" s="53"/>
    </row>
    <row r="3878" spans="1:19" x14ac:dyDescent="0.3">
      <c r="A3878" s="106"/>
      <c r="B3878" s="59"/>
      <c r="C3878" s="137" t="str">
        <f t="shared" si="60"/>
        <v/>
      </c>
      <c r="D3878" s="138" t="str">
        <f>IF(NOT(ISBLANK(B3878)),IF(AND(MONTH(B3878)&gt;=4,MONTH(B3878)&lt;=12,B3878&gt;=DATE(INT(LEFT('Fiscal Year'!$B$2,4)),4,1),B3878&lt;=DATE(INT(CONCATENATE("20",RIGHT('Fiscal Year'!$B$2,2))),3,31)),1,0),"")</f>
        <v/>
      </c>
      <c r="E3878" s="138" t="str">
        <f>IF(NOT(ISBLANK(B3878)),IF(AND(MONTH(B3878)&gt;=1,MONTH(B3878)&lt;=3,B3878&gt;=DATE(INT(LEFT('Fiscal Year'!$B$2,4)),4,1),B3878&lt;=DATE(INT(CONCATENATE("20",RIGHT('Fiscal Year'!$B$2,2))),3,31)),1,0),"")</f>
        <v/>
      </c>
      <c r="F3878" s="139" t="str">
        <f>IF(NOT(ISBLANK(B3878)),IF(B3878&lt;'Fiscal Year'!$B$3,1,0),"")</f>
        <v/>
      </c>
      <c r="G3878" s="10"/>
      <c r="H3878" s="10"/>
      <c r="I3878" s="40"/>
      <c r="J3878" s="40"/>
      <c r="K3878" s="53"/>
      <c r="L3878" s="53"/>
      <c r="M3878" s="53"/>
      <c r="N3878" s="53"/>
      <c r="O3878" s="53"/>
      <c r="P3878" s="53"/>
      <c r="Q3878" s="53"/>
      <c r="R3878" s="53"/>
      <c r="S3878" s="53"/>
    </row>
    <row r="3879" spans="1:19" x14ac:dyDescent="0.3">
      <c r="A3879" s="106"/>
      <c r="B3879" s="59"/>
      <c r="C3879" s="137" t="str">
        <f t="shared" si="60"/>
        <v/>
      </c>
      <c r="D3879" s="138" t="str">
        <f>IF(NOT(ISBLANK(B3879)),IF(AND(MONTH(B3879)&gt;=4,MONTH(B3879)&lt;=12,B3879&gt;=DATE(INT(LEFT('Fiscal Year'!$B$2,4)),4,1),B3879&lt;=DATE(INT(CONCATENATE("20",RIGHT('Fiscal Year'!$B$2,2))),3,31)),1,0),"")</f>
        <v/>
      </c>
      <c r="E3879" s="138" t="str">
        <f>IF(NOT(ISBLANK(B3879)),IF(AND(MONTH(B3879)&gt;=1,MONTH(B3879)&lt;=3,B3879&gt;=DATE(INT(LEFT('Fiscal Year'!$B$2,4)),4,1),B3879&lt;=DATE(INT(CONCATENATE("20",RIGHT('Fiscal Year'!$B$2,2))),3,31)),1,0),"")</f>
        <v/>
      </c>
      <c r="F3879" s="139" t="str">
        <f>IF(NOT(ISBLANK(B3879)),IF(B3879&lt;'Fiscal Year'!$B$3,1,0),"")</f>
        <v/>
      </c>
      <c r="G3879" s="10"/>
      <c r="H3879" s="10"/>
      <c r="I3879" s="40"/>
      <c r="J3879" s="40"/>
      <c r="K3879" s="53"/>
      <c r="L3879" s="53"/>
      <c r="M3879" s="53"/>
      <c r="N3879" s="53"/>
      <c r="O3879" s="53"/>
      <c r="P3879" s="53"/>
      <c r="Q3879" s="53"/>
      <c r="R3879" s="53"/>
      <c r="S3879" s="53"/>
    </row>
    <row r="3880" spans="1:19" x14ac:dyDescent="0.3">
      <c r="A3880" s="106"/>
      <c r="B3880" s="59"/>
      <c r="C3880" s="137" t="str">
        <f t="shared" si="60"/>
        <v/>
      </c>
      <c r="D3880" s="138" t="str">
        <f>IF(NOT(ISBLANK(B3880)),IF(AND(MONTH(B3880)&gt;=4,MONTH(B3880)&lt;=12,B3880&gt;=DATE(INT(LEFT('Fiscal Year'!$B$2,4)),4,1),B3880&lt;=DATE(INT(CONCATENATE("20",RIGHT('Fiscal Year'!$B$2,2))),3,31)),1,0),"")</f>
        <v/>
      </c>
      <c r="E3880" s="138" t="str">
        <f>IF(NOT(ISBLANK(B3880)),IF(AND(MONTH(B3880)&gt;=1,MONTH(B3880)&lt;=3,B3880&gt;=DATE(INT(LEFT('Fiscal Year'!$B$2,4)),4,1),B3880&lt;=DATE(INT(CONCATENATE("20",RIGHT('Fiscal Year'!$B$2,2))),3,31)),1,0),"")</f>
        <v/>
      </c>
      <c r="F3880" s="139" t="str">
        <f>IF(NOT(ISBLANK(B3880)),IF(B3880&lt;'Fiscal Year'!$B$3,1,0),"")</f>
        <v/>
      </c>
      <c r="G3880" s="10"/>
      <c r="H3880" s="10"/>
      <c r="I3880" s="40"/>
      <c r="J3880" s="40"/>
      <c r="K3880" s="53"/>
      <c r="L3880" s="53"/>
      <c r="M3880" s="53"/>
      <c r="N3880" s="53"/>
      <c r="O3880" s="53"/>
      <c r="P3880" s="53"/>
      <c r="Q3880" s="53"/>
      <c r="R3880" s="53"/>
      <c r="S3880" s="53"/>
    </row>
    <row r="3881" spans="1:19" x14ac:dyDescent="0.3">
      <c r="A3881" s="106"/>
      <c r="B3881" s="59"/>
      <c r="C3881" s="137" t="str">
        <f t="shared" si="60"/>
        <v/>
      </c>
      <c r="D3881" s="138" t="str">
        <f>IF(NOT(ISBLANK(B3881)),IF(AND(MONTH(B3881)&gt;=4,MONTH(B3881)&lt;=12,B3881&gt;=DATE(INT(LEFT('Fiscal Year'!$B$2,4)),4,1),B3881&lt;=DATE(INT(CONCATENATE("20",RIGHT('Fiscal Year'!$B$2,2))),3,31)),1,0),"")</f>
        <v/>
      </c>
      <c r="E3881" s="138" t="str">
        <f>IF(NOT(ISBLANK(B3881)),IF(AND(MONTH(B3881)&gt;=1,MONTH(B3881)&lt;=3,B3881&gt;=DATE(INT(LEFT('Fiscal Year'!$B$2,4)),4,1),B3881&lt;=DATE(INT(CONCATENATE("20",RIGHT('Fiscal Year'!$B$2,2))),3,31)),1,0),"")</f>
        <v/>
      </c>
      <c r="F3881" s="139" t="str">
        <f>IF(NOT(ISBLANK(B3881)),IF(B3881&lt;'Fiscal Year'!$B$3,1,0),"")</f>
        <v/>
      </c>
      <c r="G3881" s="10"/>
      <c r="H3881" s="10"/>
      <c r="I3881" s="40"/>
      <c r="J3881" s="40"/>
      <c r="K3881" s="53"/>
      <c r="L3881" s="53"/>
      <c r="M3881" s="53"/>
      <c r="N3881" s="53"/>
      <c r="O3881" s="53"/>
      <c r="P3881" s="53"/>
      <c r="Q3881" s="53"/>
      <c r="R3881" s="53"/>
      <c r="S3881" s="53"/>
    </row>
    <row r="3882" spans="1:19" x14ac:dyDescent="0.3">
      <c r="A3882" s="106"/>
      <c r="B3882" s="59"/>
      <c r="C3882" s="137" t="str">
        <f t="shared" si="60"/>
        <v/>
      </c>
      <c r="D3882" s="138" t="str">
        <f>IF(NOT(ISBLANK(B3882)),IF(AND(MONTH(B3882)&gt;=4,MONTH(B3882)&lt;=12,B3882&gt;=DATE(INT(LEFT('Fiscal Year'!$B$2,4)),4,1),B3882&lt;=DATE(INT(CONCATENATE("20",RIGHT('Fiscal Year'!$B$2,2))),3,31)),1,0),"")</f>
        <v/>
      </c>
      <c r="E3882" s="138" t="str">
        <f>IF(NOT(ISBLANK(B3882)),IF(AND(MONTH(B3882)&gt;=1,MONTH(B3882)&lt;=3,B3882&gt;=DATE(INT(LEFT('Fiscal Year'!$B$2,4)),4,1),B3882&lt;=DATE(INT(CONCATENATE("20",RIGHT('Fiscal Year'!$B$2,2))),3,31)),1,0),"")</f>
        <v/>
      </c>
      <c r="F3882" s="139" t="str">
        <f>IF(NOT(ISBLANK(B3882)),IF(B3882&lt;'Fiscal Year'!$B$3,1,0),"")</f>
        <v/>
      </c>
      <c r="G3882" s="10"/>
      <c r="H3882" s="10"/>
      <c r="I3882" s="40"/>
      <c r="J3882" s="40"/>
      <c r="K3882" s="53"/>
      <c r="L3882" s="53"/>
      <c r="M3882" s="53"/>
      <c r="N3882" s="53"/>
      <c r="O3882" s="53"/>
      <c r="P3882" s="53"/>
      <c r="Q3882" s="53"/>
      <c r="R3882" s="53"/>
      <c r="S3882" s="53"/>
    </row>
    <row r="3883" spans="1:19" x14ac:dyDescent="0.3">
      <c r="A3883" s="106"/>
      <c r="B3883" s="59"/>
      <c r="C3883" s="137" t="str">
        <f t="shared" si="60"/>
        <v/>
      </c>
      <c r="D3883" s="138" t="str">
        <f>IF(NOT(ISBLANK(B3883)),IF(AND(MONTH(B3883)&gt;=4,MONTH(B3883)&lt;=12,B3883&gt;=DATE(INT(LEFT('Fiscal Year'!$B$2,4)),4,1),B3883&lt;=DATE(INT(CONCATENATE("20",RIGHT('Fiscal Year'!$B$2,2))),3,31)),1,0),"")</f>
        <v/>
      </c>
      <c r="E3883" s="138" t="str">
        <f>IF(NOT(ISBLANK(B3883)),IF(AND(MONTH(B3883)&gt;=1,MONTH(B3883)&lt;=3,B3883&gt;=DATE(INT(LEFT('Fiscal Year'!$B$2,4)),4,1),B3883&lt;=DATE(INT(CONCATENATE("20",RIGHT('Fiscal Year'!$B$2,2))),3,31)),1,0),"")</f>
        <v/>
      </c>
      <c r="F3883" s="139" t="str">
        <f>IF(NOT(ISBLANK(B3883)),IF(B3883&lt;'Fiscal Year'!$B$3,1,0),"")</f>
        <v/>
      </c>
      <c r="G3883" s="10"/>
      <c r="H3883" s="10"/>
      <c r="I3883" s="40"/>
      <c r="J3883" s="40"/>
      <c r="K3883" s="53"/>
      <c r="L3883" s="53"/>
      <c r="M3883" s="53"/>
      <c r="N3883" s="53"/>
      <c r="O3883" s="53"/>
      <c r="P3883" s="53"/>
      <c r="Q3883" s="53"/>
      <c r="R3883" s="53"/>
      <c r="S3883" s="53"/>
    </row>
    <row r="3884" spans="1:19" x14ac:dyDescent="0.3">
      <c r="A3884" s="106"/>
      <c r="B3884" s="59"/>
      <c r="C3884" s="137" t="str">
        <f t="shared" si="60"/>
        <v/>
      </c>
      <c r="D3884" s="138" t="str">
        <f>IF(NOT(ISBLANK(B3884)),IF(AND(MONTH(B3884)&gt;=4,MONTH(B3884)&lt;=12,B3884&gt;=DATE(INT(LEFT('Fiscal Year'!$B$2,4)),4,1),B3884&lt;=DATE(INT(CONCATENATE("20",RIGHT('Fiscal Year'!$B$2,2))),3,31)),1,0),"")</f>
        <v/>
      </c>
      <c r="E3884" s="138" t="str">
        <f>IF(NOT(ISBLANK(B3884)),IF(AND(MONTH(B3884)&gt;=1,MONTH(B3884)&lt;=3,B3884&gt;=DATE(INT(LEFT('Fiscal Year'!$B$2,4)),4,1),B3884&lt;=DATE(INT(CONCATENATE("20",RIGHT('Fiscal Year'!$B$2,2))),3,31)),1,0),"")</f>
        <v/>
      </c>
      <c r="F3884" s="139" t="str">
        <f>IF(NOT(ISBLANK(B3884)),IF(B3884&lt;'Fiscal Year'!$B$3,1,0),"")</f>
        <v/>
      </c>
      <c r="G3884" s="10"/>
      <c r="H3884" s="10"/>
      <c r="I3884" s="40"/>
      <c r="J3884" s="40"/>
      <c r="K3884" s="53"/>
      <c r="L3884" s="53"/>
      <c r="M3884" s="53"/>
      <c r="N3884" s="53"/>
      <c r="O3884" s="53"/>
      <c r="P3884" s="53"/>
      <c r="Q3884" s="53"/>
      <c r="R3884" s="53"/>
      <c r="S3884" s="53"/>
    </row>
    <row r="3885" spans="1:19" x14ac:dyDescent="0.3">
      <c r="A3885" s="106"/>
      <c r="B3885" s="59"/>
      <c r="C3885" s="137" t="str">
        <f t="shared" si="60"/>
        <v/>
      </c>
      <c r="D3885" s="138" t="str">
        <f>IF(NOT(ISBLANK(B3885)),IF(AND(MONTH(B3885)&gt;=4,MONTH(B3885)&lt;=12,B3885&gt;=DATE(INT(LEFT('Fiscal Year'!$B$2,4)),4,1),B3885&lt;=DATE(INT(CONCATENATE("20",RIGHT('Fiscal Year'!$B$2,2))),3,31)),1,0),"")</f>
        <v/>
      </c>
      <c r="E3885" s="138" t="str">
        <f>IF(NOT(ISBLANK(B3885)),IF(AND(MONTH(B3885)&gt;=1,MONTH(B3885)&lt;=3,B3885&gt;=DATE(INT(LEFT('Fiscal Year'!$B$2,4)),4,1),B3885&lt;=DATE(INT(CONCATENATE("20",RIGHT('Fiscal Year'!$B$2,2))),3,31)),1,0),"")</f>
        <v/>
      </c>
      <c r="F3885" s="139" t="str">
        <f>IF(NOT(ISBLANK(B3885)),IF(B3885&lt;'Fiscal Year'!$B$3,1,0),"")</f>
        <v/>
      </c>
      <c r="G3885" s="10"/>
      <c r="H3885" s="10"/>
      <c r="I3885" s="40"/>
      <c r="J3885" s="40"/>
      <c r="K3885" s="53"/>
      <c r="L3885" s="53"/>
      <c r="M3885" s="53"/>
      <c r="N3885" s="53"/>
      <c r="O3885" s="53"/>
      <c r="P3885" s="53"/>
      <c r="Q3885" s="53"/>
      <c r="R3885" s="53"/>
      <c r="S3885" s="53"/>
    </row>
    <row r="3886" spans="1:19" x14ac:dyDescent="0.3">
      <c r="A3886" s="106"/>
      <c r="B3886" s="59"/>
      <c r="C3886" s="137" t="str">
        <f t="shared" si="60"/>
        <v/>
      </c>
      <c r="D3886" s="138" t="str">
        <f>IF(NOT(ISBLANK(B3886)),IF(AND(MONTH(B3886)&gt;=4,MONTH(B3886)&lt;=12,B3886&gt;=DATE(INT(LEFT('Fiscal Year'!$B$2,4)),4,1),B3886&lt;=DATE(INT(CONCATENATE("20",RIGHT('Fiscal Year'!$B$2,2))),3,31)),1,0),"")</f>
        <v/>
      </c>
      <c r="E3886" s="138" t="str">
        <f>IF(NOT(ISBLANK(B3886)),IF(AND(MONTH(B3886)&gt;=1,MONTH(B3886)&lt;=3,B3886&gt;=DATE(INT(LEFT('Fiscal Year'!$B$2,4)),4,1),B3886&lt;=DATE(INT(CONCATENATE("20",RIGHT('Fiscal Year'!$B$2,2))),3,31)),1,0),"")</f>
        <v/>
      </c>
      <c r="F3886" s="139" t="str">
        <f>IF(NOT(ISBLANK(B3886)),IF(B3886&lt;'Fiscal Year'!$B$3,1,0),"")</f>
        <v/>
      </c>
      <c r="G3886" s="10"/>
      <c r="H3886" s="10"/>
      <c r="I3886" s="40"/>
      <c r="J3886" s="40"/>
      <c r="K3886" s="53"/>
      <c r="L3886" s="53"/>
      <c r="M3886" s="53"/>
      <c r="N3886" s="53"/>
      <c r="O3886" s="53"/>
      <c r="P3886" s="53"/>
      <c r="Q3886" s="53"/>
      <c r="R3886" s="53"/>
      <c r="S3886" s="53"/>
    </row>
    <row r="3887" spans="1:19" x14ac:dyDescent="0.3">
      <c r="A3887" s="106"/>
      <c r="B3887" s="59"/>
      <c r="C3887" s="137" t="str">
        <f t="shared" si="60"/>
        <v/>
      </c>
      <c r="D3887" s="138" t="str">
        <f>IF(NOT(ISBLANK(B3887)),IF(AND(MONTH(B3887)&gt;=4,MONTH(B3887)&lt;=12,B3887&gt;=DATE(INT(LEFT('Fiscal Year'!$B$2,4)),4,1),B3887&lt;=DATE(INT(CONCATENATE("20",RIGHT('Fiscal Year'!$B$2,2))),3,31)),1,0),"")</f>
        <v/>
      </c>
      <c r="E3887" s="138" t="str">
        <f>IF(NOT(ISBLANK(B3887)),IF(AND(MONTH(B3887)&gt;=1,MONTH(B3887)&lt;=3,B3887&gt;=DATE(INT(LEFT('Fiscal Year'!$B$2,4)),4,1),B3887&lt;=DATE(INT(CONCATENATE("20",RIGHT('Fiscal Year'!$B$2,2))),3,31)),1,0),"")</f>
        <v/>
      </c>
      <c r="F3887" s="139" t="str">
        <f>IF(NOT(ISBLANK(B3887)),IF(B3887&lt;'Fiscal Year'!$B$3,1,0),"")</f>
        <v/>
      </c>
      <c r="G3887" s="10"/>
      <c r="H3887" s="10"/>
      <c r="I3887" s="40"/>
      <c r="J3887" s="40"/>
      <c r="K3887" s="53"/>
      <c r="L3887" s="53"/>
      <c r="M3887" s="53"/>
      <c r="N3887" s="53"/>
      <c r="O3887" s="53"/>
      <c r="P3887" s="53"/>
      <c r="Q3887" s="53"/>
      <c r="R3887" s="53"/>
      <c r="S3887" s="53"/>
    </row>
    <row r="3888" spans="1:19" x14ac:dyDescent="0.3">
      <c r="A3888" s="106"/>
      <c r="B3888" s="59"/>
      <c r="C3888" s="137" t="str">
        <f t="shared" si="60"/>
        <v/>
      </c>
      <c r="D3888" s="138" t="str">
        <f>IF(NOT(ISBLANK(B3888)),IF(AND(MONTH(B3888)&gt;=4,MONTH(B3888)&lt;=12,B3888&gt;=DATE(INT(LEFT('Fiscal Year'!$B$2,4)),4,1),B3888&lt;=DATE(INT(CONCATENATE("20",RIGHT('Fiscal Year'!$B$2,2))),3,31)),1,0),"")</f>
        <v/>
      </c>
      <c r="E3888" s="138" t="str">
        <f>IF(NOT(ISBLANK(B3888)),IF(AND(MONTH(B3888)&gt;=1,MONTH(B3888)&lt;=3,B3888&gt;=DATE(INT(LEFT('Fiscal Year'!$B$2,4)),4,1),B3888&lt;=DATE(INT(CONCATENATE("20",RIGHT('Fiscal Year'!$B$2,2))),3,31)),1,0),"")</f>
        <v/>
      </c>
      <c r="F3888" s="139" t="str">
        <f>IF(NOT(ISBLANK(B3888)),IF(B3888&lt;'Fiscal Year'!$B$3,1,0),"")</f>
        <v/>
      </c>
      <c r="G3888" s="10"/>
      <c r="H3888" s="10"/>
      <c r="I3888" s="40"/>
      <c r="J3888" s="40"/>
      <c r="K3888" s="53"/>
      <c r="L3888" s="53"/>
      <c r="M3888" s="53"/>
      <c r="N3888" s="53"/>
      <c r="O3888" s="53"/>
      <c r="P3888" s="53"/>
      <c r="Q3888" s="53"/>
      <c r="R3888" s="53"/>
      <c r="S3888" s="53"/>
    </row>
    <row r="3889" spans="1:19" x14ac:dyDescent="0.3">
      <c r="A3889" s="106"/>
      <c r="B3889" s="59"/>
      <c r="C3889" s="137" t="str">
        <f t="shared" si="60"/>
        <v/>
      </c>
      <c r="D3889" s="138" t="str">
        <f>IF(NOT(ISBLANK(B3889)),IF(AND(MONTH(B3889)&gt;=4,MONTH(B3889)&lt;=12,B3889&gt;=DATE(INT(LEFT('Fiscal Year'!$B$2,4)),4,1),B3889&lt;=DATE(INT(CONCATENATE("20",RIGHT('Fiscal Year'!$B$2,2))),3,31)),1,0),"")</f>
        <v/>
      </c>
      <c r="E3889" s="138" t="str">
        <f>IF(NOT(ISBLANK(B3889)),IF(AND(MONTH(B3889)&gt;=1,MONTH(B3889)&lt;=3,B3889&gt;=DATE(INT(LEFT('Fiscal Year'!$B$2,4)),4,1),B3889&lt;=DATE(INT(CONCATENATE("20",RIGHT('Fiscal Year'!$B$2,2))),3,31)),1,0),"")</f>
        <v/>
      </c>
      <c r="F3889" s="139" t="str">
        <f>IF(NOT(ISBLANK(B3889)),IF(B3889&lt;'Fiscal Year'!$B$3,1,0),"")</f>
        <v/>
      </c>
      <c r="G3889" s="10"/>
      <c r="H3889" s="10"/>
      <c r="I3889" s="40"/>
      <c r="J3889" s="40"/>
      <c r="K3889" s="53"/>
      <c r="L3889" s="53"/>
      <c r="M3889" s="53"/>
      <c r="N3889" s="53"/>
      <c r="O3889" s="53"/>
      <c r="P3889" s="53"/>
      <c r="Q3889" s="53"/>
      <c r="R3889" s="53"/>
      <c r="S3889" s="53"/>
    </row>
    <row r="3890" spans="1:19" x14ac:dyDescent="0.3">
      <c r="A3890" s="106"/>
      <c r="B3890" s="59"/>
      <c r="C3890" s="137" t="str">
        <f t="shared" si="60"/>
        <v/>
      </c>
      <c r="D3890" s="138" t="str">
        <f>IF(NOT(ISBLANK(B3890)),IF(AND(MONTH(B3890)&gt;=4,MONTH(B3890)&lt;=12,B3890&gt;=DATE(INT(LEFT('Fiscal Year'!$B$2,4)),4,1),B3890&lt;=DATE(INT(CONCATENATE("20",RIGHT('Fiscal Year'!$B$2,2))),3,31)),1,0),"")</f>
        <v/>
      </c>
      <c r="E3890" s="138" t="str">
        <f>IF(NOT(ISBLANK(B3890)),IF(AND(MONTH(B3890)&gt;=1,MONTH(B3890)&lt;=3,B3890&gt;=DATE(INT(LEFT('Fiscal Year'!$B$2,4)),4,1),B3890&lt;=DATE(INT(CONCATENATE("20",RIGHT('Fiscal Year'!$B$2,2))),3,31)),1,0),"")</f>
        <v/>
      </c>
      <c r="F3890" s="139" t="str">
        <f>IF(NOT(ISBLANK(B3890)),IF(B3890&lt;'Fiscal Year'!$B$3,1,0),"")</f>
        <v/>
      </c>
      <c r="G3890" s="10"/>
      <c r="H3890" s="10"/>
      <c r="I3890" s="40"/>
      <c r="J3890" s="40"/>
      <c r="K3890" s="53"/>
      <c r="L3890" s="53"/>
      <c r="M3890" s="53"/>
      <c r="N3890" s="53"/>
      <c r="O3890" s="53"/>
      <c r="P3890" s="53"/>
      <c r="Q3890" s="53"/>
      <c r="R3890" s="53"/>
      <c r="S3890" s="53"/>
    </row>
    <row r="3891" spans="1:19" x14ac:dyDescent="0.3">
      <c r="A3891" s="106"/>
      <c r="B3891" s="59"/>
      <c r="C3891" s="137" t="str">
        <f t="shared" si="60"/>
        <v/>
      </c>
      <c r="D3891" s="138" t="str">
        <f>IF(NOT(ISBLANK(B3891)),IF(AND(MONTH(B3891)&gt;=4,MONTH(B3891)&lt;=12,B3891&gt;=DATE(INT(LEFT('Fiscal Year'!$B$2,4)),4,1),B3891&lt;=DATE(INT(CONCATENATE("20",RIGHT('Fiscal Year'!$B$2,2))),3,31)),1,0),"")</f>
        <v/>
      </c>
      <c r="E3891" s="138" t="str">
        <f>IF(NOT(ISBLANK(B3891)),IF(AND(MONTH(B3891)&gt;=1,MONTH(B3891)&lt;=3,B3891&gt;=DATE(INT(LEFT('Fiscal Year'!$B$2,4)),4,1),B3891&lt;=DATE(INT(CONCATENATE("20",RIGHT('Fiscal Year'!$B$2,2))),3,31)),1,0),"")</f>
        <v/>
      </c>
      <c r="F3891" s="139" t="str">
        <f>IF(NOT(ISBLANK(B3891)),IF(B3891&lt;'Fiscal Year'!$B$3,1,0),"")</f>
        <v/>
      </c>
      <c r="G3891" s="10"/>
      <c r="H3891" s="10"/>
      <c r="I3891" s="40"/>
      <c r="J3891" s="40"/>
      <c r="K3891" s="53"/>
      <c r="L3891" s="53"/>
      <c r="M3891" s="53"/>
      <c r="N3891" s="53"/>
      <c r="O3891" s="53"/>
      <c r="P3891" s="53"/>
      <c r="Q3891" s="53"/>
      <c r="R3891" s="53"/>
      <c r="S3891" s="53"/>
    </row>
    <row r="3892" spans="1:19" x14ac:dyDescent="0.3">
      <c r="A3892" s="106"/>
      <c r="B3892" s="59"/>
      <c r="C3892" s="137" t="str">
        <f t="shared" si="60"/>
        <v/>
      </c>
      <c r="D3892" s="138" t="str">
        <f>IF(NOT(ISBLANK(B3892)),IF(AND(MONTH(B3892)&gt;=4,MONTH(B3892)&lt;=12,B3892&gt;=DATE(INT(LEFT('Fiscal Year'!$B$2,4)),4,1),B3892&lt;=DATE(INT(CONCATENATE("20",RIGHT('Fiscal Year'!$B$2,2))),3,31)),1,0),"")</f>
        <v/>
      </c>
      <c r="E3892" s="138" t="str">
        <f>IF(NOT(ISBLANK(B3892)),IF(AND(MONTH(B3892)&gt;=1,MONTH(B3892)&lt;=3,B3892&gt;=DATE(INT(LEFT('Fiscal Year'!$B$2,4)),4,1),B3892&lt;=DATE(INT(CONCATENATE("20",RIGHT('Fiscal Year'!$B$2,2))),3,31)),1,0),"")</f>
        <v/>
      </c>
      <c r="F3892" s="139" t="str">
        <f>IF(NOT(ISBLANK(B3892)),IF(B3892&lt;'Fiscal Year'!$B$3,1,0),"")</f>
        <v/>
      </c>
      <c r="G3892" s="10"/>
      <c r="H3892" s="10"/>
      <c r="I3892" s="40"/>
      <c r="J3892" s="40"/>
      <c r="K3892" s="53"/>
      <c r="L3892" s="53"/>
      <c r="M3892" s="53"/>
      <c r="N3892" s="53"/>
      <c r="O3892" s="53"/>
      <c r="P3892" s="53"/>
      <c r="Q3892" s="53"/>
      <c r="R3892" s="53"/>
      <c r="S3892" s="53"/>
    </row>
    <row r="3893" spans="1:19" x14ac:dyDescent="0.3">
      <c r="A3893" s="106"/>
      <c r="B3893" s="59"/>
      <c r="C3893" s="137" t="str">
        <f t="shared" si="60"/>
        <v/>
      </c>
      <c r="D3893" s="138" t="str">
        <f>IF(NOT(ISBLANK(B3893)),IF(AND(MONTH(B3893)&gt;=4,MONTH(B3893)&lt;=12,B3893&gt;=DATE(INT(LEFT('Fiscal Year'!$B$2,4)),4,1),B3893&lt;=DATE(INT(CONCATENATE("20",RIGHT('Fiscal Year'!$B$2,2))),3,31)),1,0),"")</f>
        <v/>
      </c>
      <c r="E3893" s="138" t="str">
        <f>IF(NOT(ISBLANK(B3893)),IF(AND(MONTH(B3893)&gt;=1,MONTH(B3893)&lt;=3,B3893&gt;=DATE(INT(LEFT('Fiscal Year'!$B$2,4)),4,1),B3893&lt;=DATE(INT(CONCATENATE("20",RIGHT('Fiscal Year'!$B$2,2))),3,31)),1,0),"")</f>
        <v/>
      </c>
      <c r="F3893" s="139" t="str">
        <f>IF(NOT(ISBLANK(B3893)),IF(B3893&lt;'Fiscal Year'!$B$3,1,0),"")</f>
        <v/>
      </c>
      <c r="G3893" s="10"/>
      <c r="H3893" s="10"/>
      <c r="I3893" s="40"/>
      <c r="J3893" s="40"/>
      <c r="K3893" s="53"/>
      <c r="L3893" s="53"/>
      <c r="M3893" s="53"/>
      <c r="N3893" s="53"/>
      <c r="O3893" s="53"/>
      <c r="P3893" s="53"/>
      <c r="Q3893" s="53"/>
      <c r="R3893" s="53"/>
      <c r="S3893" s="53"/>
    </row>
    <row r="3894" spans="1:19" x14ac:dyDescent="0.3">
      <c r="A3894" s="106"/>
      <c r="B3894" s="59"/>
      <c r="C3894" s="137" t="str">
        <f t="shared" si="60"/>
        <v/>
      </c>
      <c r="D3894" s="138" t="str">
        <f>IF(NOT(ISBLANK(B3894)),IF(AND(MONTH(B3894)&gt;=4,MONTH(B3894)&lt;=12,B3894&gt;=DATE(INT(LEFT('Fiscal Year'!$B$2,4)),4,1),B3894&lt;=DATE(INT(CONCATENATE("20",RIGHT('Fiscal Year'!$B$2,2))),3,31)),1,0),"")</f>
        <v/>
      </c>
      <c r="E3894" s="138" t="str">
        <f>IF(NOT(ISBLANK(B3894)),IF(AND(MONTH(B3894)&gt;=1,MONTH(B3894)&lt;=3,B3894&gt;=DATE(INT(LEFT('Fiscal Year'!$B$2,4)),4,1),B3894&lt;=DATE(INT(CONCATENATE("20",RIGHT('Fiscal Year'!$B$2,2))),3,31)),1,0),"")</f>
        <v/>
      </c>
      <c r="F3894" s="139" t="str">
        <f>IF(NOT(ISBLANK(B3894)),IF(B3894&lt;'Fiscal Year'!$B$3,1,0),"")</f>
        <v/>
      </c>
      <c r="G3894" s="10"/>
      <c r="H3894" s="10"/>
      <c r="I3894" s="40"/>
      <c r="J3894" s="40"/>
      <c r="K3894" s="53"/>
      <c r="L3894" s="53"/>
      <c r="M3894" s="53"/>
      <c r="N3894" s="53"/>
      <c r="O3894" s="53"/>
      <c r="P3894" s="53"/>
      <c r="Q3894" s="53"/>
      <c r="R3894" s="53"/>
      <c r="S3894" s="53"/>
    </row>
    <row r="3895" spans="1:19" x14ac:dyDescent="0.3">
      <c r="A3895" s="106"/>
      <c r="B3895" s="59"/>
      <c r="C3895" s="137" t="str">
        <f t="shared" si="60"/>
        <v/>
      </c>
      <c r="D3895" s="138" t="str">
        <f>IF(NOT(ISBLANK(B3895)),IF(AND(MONTH(B3895)&gt;=4,MONTH(B3895)&lt;=12,B3895&gt;=DATE(INT(LEFT('Fiscal Year'!$B$2,4)),4,1),B3895&lt;=DATE(INT(CONCATENATE("20",RIGHT('Fiscal Year'!$B$2,2))),3,31)),1,0),"")</f>
        <v/>
      </c>
      <c r="E3895" s="138" t="str">
        <f>IF(NOT(ISBLANK(B3895)),IF(AND(MONTH(B3895)&gt;=1,MONTH(B3895)&lt;=3,B3895&gt;=DATE(INT(LEFT('Fiscal Year'!$B$2,4)),4,1),B3895&lt;=DATE(INT(CONCATENATE("20",RIGHT('Fiscal Year'!$B$2,2))),3,31)),1,0),"")</f>
        <v/>
      </c>
      <c r="F3895" s="139" t="str">
        <f>IF(NOT(ISBLANK(B3895)),IF(B3895&lt;'Fiscal Year'!$B$3,1,0),"")</f>
        <v/>
      </c>
      <c r="G3895" s="10"/>
      <c r="H3895" s="10"/>
      <c r="I3895" s="40"/>
      <c r="J3895" s="40"/>
      <c r="K3895" s="53"/>
      <c r="L3895" s="53"/>
      <c r="M3895" s="53"/>
      <c r="N3895" s="53"/>
      <c r="O3895" s="53"/>
      <c r="P3895" s="53"/>
      <c r="Q3895" s="53"/>
      <c r="R3895" s="53"/>
      <c r="S3895" s="53"/>
    </row>
    <row r="3896" spans="1:19" x14ac:dyDescent="0.3">
      <c r="A3896" s="106"/>
      <c r="B3896" s="59"/>
      <c r="C3896" s="137" t="str">
        <f t="shared" si="60"/>
        <v/>
      </c>
      <c r="D3896" s="138" t="str">
        <f>IF(NOT(ISBLANK(B3896)),IF(AND(MONTH(B3896)&gt;=4,MONTH(B3896)&lt;=12,B3896&gt;=DATE(INT(LEFT('Fiscal Year'!$B$2,4)),4,1),B3896&lt;=DATE(INT(CONCATENATE("20",RIGHT('Fiscal Year'!$B$2,2))),3,31)),1,0),"")</f>
        <v/>
      </c>
      <c r="E3896" s="138" t="str">
        <f>IF(NOT(ISBLANK(B3896)),IF(AND(MONTH(B3896)&gt;=1,MONTH(B3896)&lt;=3,B3896&gt;=DATE(INT(LEFT('Fiscal Year'!$B$2,4)),4,1),B3896&lt;=DATE(INT(CONCATENATE("20",RIGHT('Fiscal Year'!$B$2,2))),3,31)),1,0),"")</f>
        <v/>
      </c>
      <c r="F3896" s="139" t="str">
        <f>IF(NOT(ISBLANK(B3896)),IF(B3896&lt;'Fiscal Year'!$B$3,1,0),"")</f>
        <v/>
      </c>
      <c r="G3896" s="10"/>
      <c r="H3896" s="10"/>
      <c r="I3896" s="40"/>
      <c r="J3896" s="40"/>
      <c r="K3896" s="53"/>
      <c r="L3896" s="53"/>
      <c r="M3896" s="53"/>
      <c r="N3896" s="53"/>
      <c r="O3896" s="53"/>
      <c r="P3896" s="53"/>
      <c r="Q3896" s="53"/>
      <c r="R3896" s="53"/>
      <c r="S3896" s="53"/>
    </row>
    <row r="3897" spans="1:19" x14ac:dyDescent="0.3">
      <c r="A3897" s="106"/>
      <c r="B3897" s="59"/>
      <c r="C3897" s="137" t="str">
        <f t="shared" si="60"/>
        <v/>
      </c>
      <c r="D3897" s="138" t="str">
        <f>IF(NOT(ISBLANK(B3897)),IF(AND(MONTH(B3897)&gt;=4,MONTH(B3897)&lt;=12,B3897&gt;=DATE(INT(LEFT('Fiscal Year'!$B$2,4)),4,1),B3897&lt;=DATE(INT(CONCATENATE("20",RIGHT('Fiscal Year'!$B$2,2))),3,31)),1,0),"")</f>
        <v/>
      </c>
      <c r="E3897" s="138" t="str">
        <f>IF(NOT(ISBLANK(B3897)),IF(AND(MONTH(B3897)&gt;=1,MONTH(B3897)&lt;=3,B3897&gt;=DATE(INT(LEFT('Fiscal Year'!$B$2,4)),4,1),B3897&lt;=DATE(INT(CONCATENATE("20",RIGHT('Fiscal Year'!$B$2,2))),3,31)),1,0),"")</f>
        <v/>
      </c>
      <c r="F3897" s="139" t="str">
        <f>IF(NOT(ISBLANK(B3897)),IF(B3897&lt;'Fiscal Year'!$B$3,1,0),"")</f>
        <v/>
      </c>
      <c r="G3897" s="10"/>
      <c r="H3897" s="10"/>
      <c r="I3897" s="40"/>
      <c r="J3897" s="40"/>
      <c r="K3897" s="53"/>
      <c r="L3897" s="53"/>
      <c r="M3897" s="53"/>
      <c r="N3897" s="53"/>
      <c r="O3897" s="53"/>
      <c r="P3897" s="53"/>
      <c r="Q3897" s="53"/>
      <c r="R3897" s="53"/>
      <c r="S3897" s="53"/>
    </row>
    <row r="3898" spans="1:19" x14ac:dyDescent="0.3">
      <c r="A3898" s="106"/>
      <c r="B3898" s="59"/>
      <c r="C3898" s="137" t="str">
        <f t="shared" si="60"/>
        <v/>
      </c>
      <c r="D3898" s="138" t="str">
        <f>IF(NOT(ISBLANK(B3898)),IF(AND(MONTH(B3898)&gt;=4,MONTH(B3898)&lt;=12,B3898&gt;=DATE(INT(LEFT('Fiscal Year'!$B$2,4)),4,1),B3898&lt;=DATE(INT(CONCATENATE("20",RIGHT('Fiscal Year'!$B$2,2))),3,31)),1,0),"")</f>
        <v/>
      </c>
      <c r="E3898" s="138" t="str">
        <f>IF(NOT(ISBLANK(B3898)),IF(AND(MONTH(B3898)&gt;=1,MONTH(B3898)&lt;=3,B3898&gt;=DATE(INT(LEFT('Fiscal Year'!$B$2,4)),4,1),B3898&lt;=DATE(INT(CONCATENATE("20",RIGHT('Fiscal Year'!$B$2,2))),3,31)),1,0),"")</f>
        <v/>
      </c>
      <c r="F3898" s="139" t="str">
        <f>IF(NOT(ISBLANK(B3898)),IF(B3898&lt;'Fiscal Year'!$B$3,1,0),"")</f>
        <v/>
      </c>
      <c r="G3898" s="10"/>
      <c r="H3898" s="10"/>
      <c r="I3898" s="40"/>
      <c r="J3898" s="40"/>
      <c r="K3898" s="53"/>
      <c r="L3898" s="53"/>
      <c r="M3898" s="53"/>
      <c r="N3898" s="53"/>
      <c r="O3898" s="53"/>
      <c r="P3898" s="53"/>
      <c r="Q3898" s="53"/>
      <c r="R3898" s="53"/>
      <c r="S3898" s="53"/>
    </row>
    <row r="3899" spans="1:19" x14ac:dyDescent="0.3">
      <c r="A3899" s="106"/>
      <c r="B3899" s="59"/>
      <c r="C3899" s="137" t="str">
        <f t="shared" si="60"/>
        <v/>
      </c>
      <c r="D3899" s="138" t="str">
        <f>IF(NOT(ISBLANK(B3899)),IF(AND(MONTH(B3899)&gt;=4,MONTH(B3899)&lt;=12,B3899&gt;=DATE(INT(LEFT('Fiscal Year'!$B$2,4)),4,1),B3899&lt;=DATE(INT(CONCATENATE("20",RIGHT('Fiscal Year'!$B$2,2))),3,31)),1,0),"")</f>
        <v/>
      </c>
      <c r="E3899" s="138" t="str">
        <f>IF(NOT(ISBLANK(B3899)),IF(AND(MONTH(B3899)&gt;=1,MONTH(B3899)&lt;=3,B3899&gt;=DATE(INT(LEFT('Fiscal Year'!$B$2,4)),4,1),B3899&lt;=DATE(INT(CONCATENATE("20",RIGHT('Fiscal Year'!$B$2,2))),3,31)),1,0),"")</f>
        <v/>
      </c>
      <c r="F3899" s="139" t="str">
        <f>IF(NOT(ISBLANK(B3899)),IF(B3899&lt;'Fiscal Year'!$B$3,1,0),"")</f>
        <v/>
      </c>
      <c r="G3899" s="10"/>
      <c r="H3899" s="10"/>
      <c r="I3899" s="40"/>
      <c r="J3899" s="40"/>
      <c r="K3899" s="53"/>
      <c r="L3899" s="53"/>
      <c r="M3899" s="53"/>
      <c r="N3899" s="53"/>
      <c r="O3899" s="53"/>
      <c r="P3899" s="53"/>
      <c r="Q3899" s="53"/>
      <c r="R3899" s="53"/>
      <c r="S3899" s="53"/>
    </row>
    <row r="3900" spans="1:19" x14ac:dyDescent="0.3">
      <c r="A3900" s="106"/>
      <c r="B3900" s="59"/>
      <c r="C3900" s="137" t="str">
        <f t="shared" si="60"/>
        <v/>
      </c>
      <c r="D3900" s="138" t="str">
        <f>IF(NOT(ISBLANK(B3900)),IF(AND(MONTH(B3900)&gt;=4,MONTH(B3900)&lt;=12,B3900&gt;=DATE(INT(LEFT('Fiscal Year'!$B$2,4)),4,1),B3900&lt;=DATE(INT(CONCATENATE("20",RIGHT('Fiscal Year'!$B$2,2))),3,31)),1,0),"")</f>
        <v/>
      </c>
      <c r="E3900" s="138" t="str">
        <f>IF(NOT(ISBLANK(B3900)),IF(AND(MONTH(B3900)&gt;=1,MONTH(B3900)&lt;=3,B3900&gt;=DATE(INT(LEFT('Fiscal Year'!$B$2,4)),4,1),B3900&lt;=DATE(INT(CONCATENATE("20",RIGHT('Fiscal Year'!$B$2,2))),3,31)),1,0),"")</f>
        <v/>
      </c>
      <c r="F3900" s="139" t="str">
        <f>IF(NOT(ISBLANK(B3900)),IF(B3900&lt;'Fiscal Year'!$B$3,1,0),"")</f>
        <v/>
      </c>
      <c r="G3900" s="10"/>
      <c r="H3900" s="10"/>
      <c r="I3900" s="40"/>
      <c r="J3900" s="40"/>
      <c r="K3900" s="53"/>
      <c r="L3900" s="53"/>
      <c r="M3900" s="53"/>
      <c r="N3900" s="53"/>
      <c r="O3900" s="53"/>
      <c r="P3900" s="53"/>
      <c r="Q3900" s="53"/>
      <c r="R3900" s="53"/>
      <c r="S3900" s="53"/>
    </row>
    <row r="3901" spans="1:19" x14ac:dyDescent="0.3">
      <c r="A3901" s="106"/>
      <c r="B3901" s="59"/>
      <c r="C3901" s="137" t="str">
        <f t="shared" si="60"/>
        <v/>
      </c>
      <c r="D3901" s="138" t="str">
        <f>IF(NOT(ISBLANK(B3901)),IF(AND(MONTH(B3901)&gt;=4,MONTH(B3901)&lt;=12,B3901&gt;=DATE(INT(LEFT('Fiscal Year'!$B$2,4)),4,1),B3901&lt;=DATE(INT(CONCATENATE("20",RIGHT('Fiscal Year'!$B$2,2))),3,31)),1,0),"")</f>
        <v/>
      </c>
      <c r="E3901" s="138" t="str">
        <f>IF(NOT(ISBLANK(B3901)),IF(AND(MONTH(B3901)&gt;=1,MONTH(B3901)&lt;=3,B3901&gt;=DATE(INT(LEFT('Fiscal Year'!$B$2,4)),4,1),B3901&lt;=DATE(INT(CONCATENATE("20",RIGHT('Fiscal Year'!$B$2,2))),3,31)),1,0),"")</f>
        <v/>
      </c>
      <c r="F3901" s="139" t="str">
        <f>IF(NOT(ISBLANK(B3901)),IF(B3901&lt;'Fiscal Year'!$B$3,1,0),"")</f>
        <v/>
      </c>
      <c r="G3901" s="10"/>
      <c r="H3901" s="10"/>
      <c r="I3901" s="40"/>
      <c r="J3901" s="40"/>
      <c r="K3901" s="53"/>
      <c r="L3901" s="53"/>
      <c r="M3901" s="53"/>
      <c r="N3901" s="53"/>
      <c r="O3901" s="53"/>
      <c r="P3901" s="53"/>
      <c r="Q3901" s="53"/>
      <c r="R3901" s="53"/>
      <c r="S3901" s="53"/>
    </row>
    <row r="3902" spans="1:19" x14ac:dyDescent="0.3">
      <c r="A3902" s="106"/>
      <c r="B3902" s="59"/>
      <c r="C3902" s="137" t="str">
        <f t="shared" si="60"/>
        <v/>
      </c>
      <c r="D3902" s="138" t="str">
        <f>IF(NOT(ISBLANK(B3902)),IF(AND(MONTH(B3902)&gt;=4,MONTH(B3902)&lt;=12,B3902&gt;=DATE(INT(LEFT('Fiscal Year'!$B$2,4)),4,1),B3902&lt;=DATE(INT(CONCATENATE("20",RIGHT('Fiscal Year'!$B$2,2))),3,31)),1,0),"")</f>
        <v/>
      </c>
      <c r="E3902" s="138" t="str">
        <f>IF(NOT(ISBLANK(B3902)),IF(AND(MONTH(B3902)&gt;=1,MONTH(B3902)&lt;=3,B3902&gt;=DATE(INT(LEFT('Fiscal Year'!$B$2,4)),4,1),B3902&lt;=DATE(INT(CONCATENATE("20",RIGHT('Fiscal Year'!$B$2,2))),3,31)),1,0),"")</f>
        <v/>
      </c>
      <c r="F3902" s="139" t="str">
        <f>IF(NOT(ISBLANK(B3902)),IF(B3902&lt;'Fiscal Year'!$B$3,1,0),"")</f>
        <v/>
      </c>
      <c r="G3902" s="10"/>
      <c r="H3902" s="10"/>
      <c r="I3902" s="40"/>
      <c r="J3902" s="40"/>
      <c r="K3902" s="53"/>
      <c r="L3902" s="53"/>
      <c r="M3902" s="53"/>
      <c r="N3902" s="53"/>
      <c r="O3902" s="53"/>
      <c r="P3902" s="53"/>
      <c r="Q3902" s="53"/>
      <c r="R3902" s="53"/>
      <c r="S3902" s="53"/>
    </row>
    <row r="3903" spans="1:19" x14ac:dyDescent="0.3">
      <c r="A3903" s="106"/>
      <c r="B3903" s="59"/>
      <c r="C3903" s="137" t="str">
        <f t="shared" si="60"/>
        <v/>
      </c>
      <c r="D3903" s="138" t="str">
        <f>IF(NOT(ISBLANK(B3903)),IF(AND(MONTH(B3903)&gt;=4,MONTH(B3903)&lt;=12,B3903&gt;=DATE(INT(LEFT('Fiscal Year'!$B$2,4)),4,1),B3903&lt;=DATE(INT(CONCATENATE("20",RIGHT('Fiscal Year'!$B$2,2))),3,31)),1,0),"")</f>
        <v/>
      </c>
      <c r="E3903" s="138" t="str">
        <f>IF(NOT(ISBLANK(B3903)),IF(AND(MONTH(B3903)&gt;=1,MONTH(B3903)&lt;=3,B3903&gt;=DATE(INT(LEFT('Fiscal Year'!$B$2,4)),4,1),B3903&lt;=DATE(INT(CONCATENATE("20",RIGHT('Fiscal Year'!$B$2,2))),3,31)),1,0),"")</f>
        <v/>
      </c>
      <c r="F3903" s="139" t="str">
        <f>IF(NOT(ISBLANK(B3903)),IF(B3903&lt;'Fiscal Year'!$B$3,1,0),"")</f>
        <v/>
      </c>
      <c r="G3903" s="10"/>
      <c r="H3903" s="10"/>
      <c r="I3903" s="40"/>
      <c r="J3903" s="40"/>
      <c r="K3903" s="53"/>
      <c r="L3903" s="53"/>
      <c r="M3903" s="53"/>
      <c r="N3903" s="53"/>
      <c r="O3903" s="53"/>
      <c r="P3903" s="53"/>
      <c r="Q3903" s="53"/>
      <c r="R3903" s="53"/>
      <c r="S3903" s="53"/>
    </row>
    <row r="3904" spans="1:19" x14ac:dyDescent="0.3">
      <c r="A3904" s="106"/>
      <c r="B3904" s="59"/>
      <c r="C3904" s="137" t="str">
        <f t="shared" si="60"/>
        <v/>
      </c>
      <c r="D3904" s="138" t="str">
        <f>IF(NOT(ISBLANK(B3904)),IF(AND(MONTH(B3904)&gt;=4,MONTH(B3904)&lt;=12,B3904&gt;=DATE(INT(LEFT('Fiscal Year'!$B$2,4)),4,1),B3904&lt;=DATE(INT(CONCATENATE("20",RIGHT('Fiscal Year'!$B$2,2))),3,31)),1,0),"")</f>
        <v/>
      </c>
      <c r="E3904" s="138" t="str">
        <f>IF(NOT(ISBLANK(B3904)),IF(AND(MONTH(B3904)&gt;=1,MONTH(B3904)&lt;=3,B3904&gt;=DATE(INT(LEFT('Fiscal Year'!$B$2,4)),4,1),B3904&lt;=DATE(INT(CONCATENATE("20",RIGHT('Fiscal Year'!$B$2,2))),3,31)),1,0),"")</f>
        <v/>
      </c>
      <c r="F3904" s="139" t="str">
        <f>IF(NOT(ISBLANK(B3904)),IF(B3904&lt;'Fiscal Year'!$B$3,1,0),"")</f>
        <v/>
      </c>
      <c r="G3904" s="10"/>
      <c r="H3904" s="10"/>
      <c r="I3904" s="40"/>
      <c r="J3904" s="40"/>
      <c r="K3904" s="53"/>
      <c r="L3904" s="53"/>
      <c r="M3904" s="53"/>
      <c r="N3904" s="53"/>
      <c r="O3904" s="53"/>
      <c r="P3904" s="53"/>
      <c r="Q3904" s="53"/>
      <c r="R3904" s="53"/>
      <c r="S3904" s="53"/>
    </row>
    <row r="3905" spans="1:19" x14ac:dyDescent="0.3">
      <c r="A3905" s="106"/>
      <c r="B3905" s="59"/>
      <c r="C3905" s="137" t="str">
        <f t="shared" si="60"/>
        <v/>
      </c>
      <c r="D3905" s="138" t="str">
        <f>IF(NOT(ISBLANK(B3905)),IF(AND(MONTH(B3905)&gt;=4,MONTH(B3905)&lt;=12,B3905&gt;=DATE(INT(LEFT('Fiscal Year'!$B$2,4)),4,1),B3905&lt;=DATE(INT(CONCATENATE("20",RIGHT('Fiscal Year'!$B$2,2))),3,31)),1,0),"")</f>
        <v/>
      </c>
      <c r="E3905" s="138" t="str">
        <f>IF(NOT(ISBLANK(B3905)),IF(AND(MONTH(B3905)&gt;=1,MONTH(B3905)&lt;=3,B3905&gt;=DATE(INT(LEFT('Fiscal Year'!$B$2,4)),4,1),B3905&lt;=DATE(INT(CONCATENATE("20",RIGHT('Fiscal Year'!$B$2,2))),3,31)),1,0),"")</f>
        <v/>
      </c>
      <c r="F3905" s="139" t="str">
        <f>IF(NOT(ISBLANK(B3905)),IF(B3905&lt;'Fiscal Year'!$B$3,1,0),"")</f>
        <v/>
      </c>
      <c r="G3905" s="10"/>
      <c r="H3905" s="10"/>
      <c r="I3905" s="40"/>
      <c r="J3905" s="40"/>
      <c r="K3905" s="53"/>
      <c r="L3905" s="53"/>
      <c r="M3905" s="53"/>
      <c r="N3905" s="53"/>
      <c r="O3905" s="53"/>
      <c r="P3905" s="53"/>
      <c r="Q3905" s="53"/>
      <c r="R3905" s="53"/>
      <c r="S3905" s="53"/>
    </row>
    <row r="3906" spans="1:19" x14ac:dyDescent="0.3">
      <c r="A3906" s="106"/>
      <c r="B3906" s="59"/>
      <c r="C3906" s="137" t="str">
        <f t="shared" si="60"/>
        <v/>
      </c>
      <c r="D3906" s="138" t="str">
        <f>IF(NOT(ISBLANK(B3906)),IF(AND(MONTH(B3906)&gt;=4,MONTH(B3906)&lt;=12,B3906&gt;=DATE(INT(LEFT('Fiscal Year'!$B$2,4)),4,1),B3906&lt;=DATE(INT(CONCATENATE("20",RIGHT('Fiscal Year'!$B$2,2))),3,31)),1,0),"")</f>
        <v/>
      </c>
      <c r="E3906" s="138" t="str">
        <f>IF(NOT(ISBLANK(B3906)),IF(AND(MONTH(B3906)&gt;=1,MONTH(B3906)&lt;=3,B3906&gt;=DATE(INT(LEFT('Fiscal Year'!$B$2,4)),4,1),B3906&lt;=DATE(INT(CONCATENATE("20",RIGHT('Fiscal Year'!$B$2,2))),3,31)),1,0),"")</f>
        <v/>
      </c>
      <c r="F3906" s="139" t="str">
        <f>IF(NOT(ISBLANK(B3906)),IF(B3906&lt;'Fiscal Year'!$B$3,1,0),"")</f>
        <v/>
      </c>
      <c r="G3906" s="10"/>
      <c r="H3906" s="10"/>
      <c r="I3906" s="40"/>
      <c r="J3906" s="40"/>
      <c r="K3906" s="53"/>
      <c r="L3906" s="53"/>
      <c r="M3906" s="53"/>
      <c r="N3906" s="53"/>
      <c r="O3906" s="53"/>
      <c r="P3906" s="53"/>
      <c r="Q3906" s="53"/>
      <c r="R3906" s="53"/>
      <c r="S3906" s="53"/>
    </row>
    <row r="3907" spans="1:19" x14ac:dyDescent="0.3">
      <c r="A3907" s="106"/>
      <c r="B3907" s="59"/>
      <c r="C3907" s="137" t="str">
        <f t="shared" si="60"/>
        <v/>
      </c>
      <c r="D3907" s="138" t="str">
        <f>IF(NOT(ISBLANK(B3907)),IF(AND(MONTH(B3907)&gt;=4,MONTH(B3907)&lt;=12,B3907&gt;=DATE(INT(LEFT('Fiscal Year'!$B$2,4)),4,1),B3907&lt;=DATE(INT(CONCATENATE("20",RIGHT('Fiscal Year'!$B$2,2))),3,31)),1,0),"")</f>
        <v/>
      </c>
      <c r="E3907" s="138" t="str">
        <f>IF(NOT(ISBLANK(B3907)),IF(AND(MONTH(B3907)&gt;=1,MONTH(B3907)&lt;=3,B3907&gt;=DATE(INT(LEFT('Fiscal Year'!$B$2,4)),4,1),B3907&lt;=DATE(INT(CONCATENATE("20",RIGHT('Fiscal Year'!$B$2,2))),3,31)),1,0),"")</f>
        <v/>
      </c>
      <c r="F3907" s="139" t="str">
        <f>IF(NOT(ISBLANK(B3907)),IF(B3907&lt;'Fiscal Year'!$B$3,1,0),"")</f>
        <v/>
      </c>
      <c r="G3907" s="10"/>
      <c r="H3907" s="10"/>
      <c r="I3907" s="40"/>
      <c r="J3907" s="40"/>
      <c r="K3907" s="53"/>
      <c r="L3907" s="53"/>
      <c r="M3907" s="53"/>
      <c r="N3907" s="53"/>
      <c r="O3907" s="53"/>
      <c r="P3907" s="53"/>
      <c r="Q3907" s="53"/>
      <c r="R3907" s="53"/>
      <c r="S3907" s="53"/>
    </row>
    <row r="3908" spans="1:19" x14ac:dyDescent="0.3">
      <c r="A3908" s="106"/>
      <c r="B3908" s="59"/>
      <c r="C3908" s="137" t="str">
        <f t="shared" ref="C3908:C3971" si="61">IF(AND(NOT(ISBLANK(B3908)),B3908&gt;=43556),B3908+90,"")</f>
        <v/>
      </c>
      <c r="D3908" s="138" t="str">
        <f>IF(NOT(ISBLANK(B3908)),IF(AND(MONTH(B3908)&gt;=4,MONTH(B3908)&lt;=12,B3908&gt;=DATE(INT(LEFT('Fiscal Year'!$B$2,4)),4,1),B3908&lt;=DATE(INT(CONCATENATE("20",RIGHT('Fiscal Year'!$B$2,2))),3,31)),1,0),"")</f>
        <v/>
      </c>
      <c r="E3908" s="138" t="str">
        <f>IF(NOT(ISBLANK(B3908)),IF(AND(MONTH(B3908)&gt;=1,MONTH(B3908)&lt;=3,B3908&gt;=DATE(INT(LEFT('Fiscal Year'!$B$2,4)),4,1),B3908&lt;=DATE(INT(CONCATENATE("20",RIGHT('Fiscal Year'!$B$2,2))),3,31)),1,0),"")</f>
        <v/>
      </c>
      <c r="F3908" s="139" t="str">
        <f>IF(NOT(ISBLANK(B3908)),IF(B3908&lt;'Fiscal Year'!$B$3,1,0),"")</f>
        <v/>
      </c>
      <c r="G3908" s="10"/>
      <c r="H3908" s="10"/>
      <c r="I3908" s="40"/>
      <c r="J3908" s="40"/>
      <c r="K3908" s="53"/>
      <c r="L3908" s="53"/>
      <c r="M3908" s="53"/>
      <c r="N3908" s="53"/>
      <c r="O3908" s="53"/>
      <c r="P3908" s="53"/>
      <c r="Q3908" s="53"/>
      <c r="R3908" s="53"/>
      <c r="S3908" s="53"/>
    </row>
    <row r="3909" spans="1:19" x14ac:dyDescent="0.3">
      <c r="A3909" s="106"/>
      <c r="B3909" s="59"/>
      <c r="C3909" s="137" t="str">
        <f t="shared" si="61"/>
        <v/>
      </c>
      <c r="D3909" s="138" t="str">
        <f>IF(NOT(ISBLANK(B3909)),IF(AND(MONTH(B3909)&gt;=4,MONTH(B3909)&lt;=12,B3909&gt;=DATE(INT(LEFT('Fiscal Year'!$B$2,4)),4,1),B3909&lt;=DATE(INT(CONCATENATE("20",RIGHT('Fiscal Year'!$B$2,2))),3,31)),1,0),"")</f>
        <v/>
      </c>
      <c r="E3909" s="138" t="str">
        <f>IF(NOT(ISBLANK(B3909)),IF(AND(MONTH(B3909)&gt;=1,MONTH(B3909)&lt;=3,B3909&gt;=DATE(INT(LEFT('Fiscal Year'!$B$2,4)),4,1),B3909&lt;=DATE(INT(CONCATENATE("20",RIGHT('Fiscal Year'!$B$2,2))),3,31)),1,0),"")</f>
        <v/>
      </c>
      <c r="F3909" s="139" t="str">
        <f>IF(NOT(ISBLANK(B3909)),IF(B3909&lt;'Fiscal Year'!$B$3,1,0),"")</f>
        <v/>
      </c>
      <c r="G3909" s="10"/>
      <c r="H3909" s="10"/>
      <c r="I3909" s="40"/>
      <c r="J3909" s="40"/>
      <c r="K3909" s="53"/>
      <c r="L3909" s="53"/>
      <c r="M3909" s="53"/>
      <c r="N3909" s="53"/>
      <c r="O3909" s="53"/>
      <c r="P3909" s="53"/>
      <c r="Q3909" s="53"/>
      <c r="R3909" s="53"/>
      <c r="S3909" s="53"/>
    </row>
    <row r="3910" spans="1:19" x14ac:dyDescent="0.3">
      <c r="A3910" s="106"/>
      <c r="B3910" s="59"/>
      <c r="C3910" s="137" t="str">
        <f t="shared" si="61"/>
        <v/>
      </c>
      <c r="D3910" s="138" t="str">
        <f>IF(NOT(ISBLANK(B3910)),IF(AND(MONTH(B3910)&gt;=4,MONTH(B3910)&lt;=12,B3910&gt;=DATE(INT(LEFT('Fiscal Year'!$B$2,4)),4,1),B3910&lt;=DATE(INT(CONCATENATE("20",RIGHT('Fiscal Year'!$B$2,2))),3,31)),1,0),"")</f>
        <v/>
      </c>
      <c r="E3910" s="138" t="str">
        <f>IF(NOT(ISBLANK(B3910)),IF(AND(MONTH(B3910)&gt;=1,MONTH(B3910)&lt;=3,B3910&gt;=DATE(INT(LEFT('Fiscal Year'!$B$2,4)),4,1),B3910&lt;=DATE(INT(CONCATENATE("20",RIGHT('Fiscal Year'!$B$2,2))),3,31)),1,0),"")</f>
        <v/>
      </c>
      <c r="F3910" s="139" t="str">
        <f>IF(NOT(ISBLANK(B3910)),IF(B3910&lt;'Fiscal Year'!$B$3,1,0),"")</f>
        <v/>
      </c>
      <c r="G3910" s="10"/>
      <c r="H3910" s="10"/>
      <c r="I3910" s="40"/>
      <c r="J3910" s="40"/>
      <c r="K3910" s="53"/>
      <c r="L3910" s="53"/>
      <c r="M3910" s="53"/>
      <c r="N3910" s="53"/>
      <c r="O3910" s="53"/>
      <c r="P3910" s="53"/>
      <c r="Q3910" s="53"/>
      <c r="R3910" s="53"/>
      <c r="S3910" s="53"/>
    </row>
    <row r="3911" spans="1:19" x14ac:dyDescent="0.3">
      <c r="A3911" s="106"/>
      <c r="B3911" s="59"/>
      <c r="C3911" s="137" t="str">
        <f t="shared" si="61"/>
        <v/>
      </c>
      <c r="D3911" s="138" t="str">
        <f>IF(NOT(ISBLANK(B3911)),IF(AND(MONTH(B3911)&gt;=4,MONTH(B3911)&lt;=12,B3911&gt;=DATE(INT(LEFT('Fiscal Year'!$B$2,4)),4,1),B3911&lt;=DATE(INT(CONCATENATE("20",RIGHT('Fiscal Year'!$B$2,2))),3,31)),1,0),"")</f>
        <v/>
      </c>
      <c r="E3911" s="138" t="str">
        <f>IF(NOT(ISBLANK(B3911)),IF(AND(MONTH(B3911)&gt;=1,MONTH(B3911)&lt;=3,B3911&gt;=DATE(INT(LEFT('Fiscal Year'!$B$2,4)),4,1),B3911&lt;=DATE(INT(CONCATENATE("20",RIGHT('Fiscal Year'!$B$2,2))),3,31)),1,0),"")</f>
        <v/>
      </c>
      <c r="F3911" s="139" t="str">
        <f>IF(NOT(ISBLANK(B3911)),IF(B3911&lt;'Fiscal Year'!$B$3,1,0),"")</f>
        <v/>
      </c>
      <c r="G3911" s="10"/>
      <c r="H3911" s="10"/>
      <c r="I3911" s="40"/>
      <c r="J3911" s="40"/>
      <c r="K3911" s="53"/>
      <c r="L3911" s="53"/>
      <c r="M3911" s="53"/>
      <c r="N3911" s="53"/>
      <c r="O3911" s="53"/>
      <c r="P3911" s="53"/>
      <c r="Q3911" s="53"/>
      <c r="R3911" s="53"/>
      <c r="S3911" s="53"/>
    </row>
    <row r="3912" spans="1:19" x14ac:dyDescent="0.3">
      <c r="A3912" s="106"/>
      <c r="B3912" s="59"/>
      <c r="C3912" s="137" t="str">
        <f t="shared" si="61"/>
        <v/>
      </c>
      <c r="D3912" s="138" t="str">
        <f>IF(NOT(ISBLANK(B3912)),IF(AND(MONTH(B3912)&gt;=4,MONTH(B3912)&lt;=12,B3912&gt;=DATE(INT(LEFT('Fiscal Year'!$B$2,4)),4,1),B3912&lt;=DATE(INT(CONCATENATE("20",RIGHT('Fiscal Year'!$B$2,2))),3,31)),1,0),"")</f>
        <v/>
      </c>
      <c r="E3912" s="138" t="str">
        <f>IF(NOT(ISBLANK(B3912)),IF(AND(MONTH(B3912)&gt;=1,MONTH(B3912)&lt;=3,B3912&gt;=DATE(INT(LEFT('Fiscal Year'!$B$2,4)),4,1),B3912&lt;=DATE(INT(CONCATENATE("20",RIGHT('Fiscal Year'!$B$2,2))),3,31)),1,0),"")</f>
        <v/>
      </c>
      <c r="F3912" s="139" t="str">
        <f>IF(NOT(ISBLANK(B3912)),IF(B3912&lt;'Fiscal Year'!$B$3,1,0),"")</f>
        <v/>
      </c>
      <c r="G3912" s="10"/>
      <c r="H3912" s="10"/>
      <c r="I3912" s="40"/>
      <c r="J3912" s="40"/>
      <c r="K3912" s="53"/>
      <c r="L3912" s="53"/>
      <c r="M3912" s="53"/>
      <c r="N3912" s="53"/>
      <c r="O3912" s="53"/>
      <c r="P3912" s="53"/>
      <c r="Q3912" s="53"/>
      <c r="R3912" s="53"/>
      <c r="S3912" s="53"/>
    </row>
    <row r="3913" spans="1:19" x14ac:dyDescent="0.3">
      <c r="A3913" s="106"/>
      <c r="B3913" s="59"/>
      <c r="C3913" s="137" t="str">
        <f t="shared" si="61"/>
        <v/>
      </c>
      <c r="D3913" s="138" t="str">
        <f>IF(NOT(ISBLANK(B3913)),IF(AND(MONTH(B3913)&gt;=4,MONTH(B3913)&lt;=12,B3913&gt;=DATE(INT(LEFT('Fiscal Year'!$B$2,4)),4,1),B3913&lt;=DATE(INT(CONCATENATE("20",RIGHT('Fiscal Year'!$B$2,2))),3,31)),1,0),"")</f>
        <v/>
      </c>
      <c r="E3913" s="138" t="str">
        <f>IF(NOT(ISBLANK(B3913)),IF(AND(MONTH(B3913)&gt;=1,MONTH(B3913)&lt;=3,B3913&gt;=DATE(INT(LEFT('Fiscal Year'!$B$2,4)),4,1),B3913&lt;=DATE(INT(CONCATENATE("20",RIGHT('Fiscal Year'!$B$2,2))),3,31)),1,0),"")</f>
        <v/>
      </c>
      <c r="F3913" s="139" t="str">
        <f>IF(NOT(ISBLANK(B3913)),IF(B3913&lt;'Fiscal Year'!$B$3,1,0),"")</f>
        <v/>
      </c>
      <c r="G3913" s="10"/>
      <c r="H3913" s="10"/>
      <c r="I3913" s="40"/>
      <c r="J3913" s="40"/>
      <c r="K3913" s="53"/>
      <c r="L3913" s="53"/>
      <c r="M3913" s="53"/>
      <c r="N3913" s="53"/>
      <c r="O3913" s="53"/>
      <c r="P3913" s="53"/>
      <c r="Q3913" s="53"/>
      <c r="R3913" s="53"/>
      <c r="S3913" s="53"/>
    </row>
    <row r="3914" spans="1:19" x14ac:dyDescent="0.3">
      <c r="A3914" s="106"/>
      <c r="B3914" s="59"/>
      <c r="C3914" s="137" t="str">
        <f t="shared" si="61"/>
        <v/>
      </c>
      <c r="D3914" s="138" t="str">
        <f>IF(NOT(ISBLANK(B3914)),IF(AND(MONTH(B3914)&gt;=4,MONTH(B3914)&lt;=12,B3914&gt;=DATE(INT(LEFT('Fiscal Year'!$B$2,4)),4,1),B3914&lt;=DATE(INT(CONCATENATE("20",RIGHT('Fiscal Year'!$B$2,2))),3,31)),1,0),"")</f>
        <v/>
      </c>
      <c r="E3914" s="138" t="str">
        <f>IF(NOT(ISBLANK(B3914)),IF(AND(MONTH(B3914)&gt;=1,MONTH(B3914)&lt;=3,B3914&gt;=DATE(INT(LEFT('Fiscal Year'!$B$2,4)),4,1),B3914&lt;=DATE(INT(CONCATENATE("20",RIGHT('Fiscal Year'!$B$2,2))),3,31)),1,0),"")</f>
        <v/>
      </c>
      <c r="F3914" s="139" t="str">
        <f>IF(NOT(ISBLANK(B3914)),IF(B3914&lt;'Fiscal Year'!$B$3,1,0),"")</f>
        <v/>
      </c>
      <c r="G3914" s="10"/>
      <c r="H3914" s="10"/>
      <c r="I3914" s="40"/>
      <c r="J3914" s="40"/>
      <c r="K3914" s="53"/>
      <c r="L3914" s="53"/>
      <c r="M3914" s="53"/>
      <c r="N3914" s="53"/>
      <c r="O3914" s="53"/>
      <c r="P3914" s="53"/>
      <c r="Q3914" s="53"/>
      <c r="R3914" s="53"/>
      <c r="S3914" s="53"/>
    </row>
    <row r="3915" spans="1:19" x14ac:dyDescent="0.3">
      <c r="A3915" s="106"/>
      <c r="B3915" s="59"/>
      <c r="C3915" s="137" t="str">
        <f t="shared" si="61"/>
        <v/>
      </c>
      <c r="D3915" s="138" t="str">
        <f>IF(NOT(ISBLANK(B3915)),IF(AND(MONTH(B3915)&gt;=4,MONTH(B3915)&lt;=12,B3915&gt;=DATE(INT(LEFT('Fiscal Year'!$B$2,4)),4,1),B3915&lt;=DATE(INT(CONCATENATE("20",RIGHT('Fiscal Year'!$B$2,2))),3,31)),1,0),"")</f>
        <v/>
      </c>
      <c r="E3915" s="138" t="str">
        <f>IF(NOT(ISBLANK(B3915)),IF(AND(MONTH(B3915)&gt;=1,MONTH(B3915)&lt;=3,B3915&gt;=DATE(INT(LEFT('Fiscal Year'!$B$2,4)),4,1),B3915&lt;=DATE(INT(CONCATENATE("20",RIGHT('Fiscal Year'!$B$2,2))),3,31)),1,0),"")</f>
        <v/>
      </c>
      <c r="F3915" s="139" t="str">
        <f>IF(NOT(ISBLANK(B3915)),IF(B3915&lt;'Fiscal Year'!$B$3,1,0),"")</f>
        <v/>
      </c>
      <c r="G3915" s="10"/>
      <c r="H3915" s="10"/>
      <c r="I3915" s="40"/>
      <c r="J3915" s="40"/>
      <c r="K3915" s="53"/>
      <c r="L3915" s="53"/>
      <c r="M3915" s="53"/>
      <c r="N3915" s="53"/>
      <c r="O3915" s="53"/>
      <c r="P3915" s="53"/>
      <c r="Q3915" s="53"/>
      <c r="R3915" s="53"/>
      <c r="S3915" s="53"/>
    </row>
    <row r="3916" spans="1:19" x14ac:dyDescent="0.3">
      <c r="A3916" s="106"/>
      <c r="B3916" s="59"/>
      <c r="C3916" s="137" t="str">
        <f t="shared" si="61"/>
        <v/>
      </c>
      <c r="D3916" s="138" t="str">
        <f>IF(NOT(ISBLANK(B3916)),IF(AND(MONTH(B3916)&gt;=4,MONTH(B3916)&lt;=12,B3916&gt;=DATE(INT(LEFT('Fiscal Year'!$B$2,4)),4,1),B3916&lt;=DATE(INT(CONCATENATE("20",RIGHT('Fiscal Year'!$B$2,2))),3,31)),1,0),"")</f>
        <v/>
      </c>
      <c r="E3916" s="138" t="str">
        <f>IF(NOT(ISBLANK(B3916)),IF(AND(MONTH(B3916)&gt;=1,MONTH(B3916)&lt;=3,B3916&gt;=DATE(INT(LEFT('Fiscal Year'!$B$2,4)),4,1),B3916&lt;=DATE(INT(CONCATENATE("20",RIGHT('Fiscal Year'!$B$2,2))),3,31)),1,0),"")</f>
        <v/>
      </c>
      <c r="F3916" s="139" t="str">
        <f>IF(NOT(ISBLANK(B3916)),IF(B3916&lt;'Fiscal Year'!$B$3,1,0),"")</f>
        <v/>
      </c>
      <c r="G3916" s="10"/>
      <c r="H3916" s="10"/>
      <c r="I3916" s="40"/>
      <c r="J3916" s="40"/>
      <c r="K3916" s="53"/>
      <c r="L3916" s="53"/>
      <c r="M3916" s="53"/>
      <c r="N3916" s="53"/>
      <c r="O3916" s="53"/>
      <c r="P3916" s="53"/>
      <c r="Q3916" s="53"/>
      <c r="R3916" s="53"/>
      <c r="S3916" s="53"/>
    </row>
    <row r="3917" spans="1:19" x14ac:dyDescent="0.3">
      <c r="A3917" s="106"/>
      <c r="B3917" s="59"/>
      <c r="C3917" s="137" t="str">
        <f t="shared" si="61"/>
        <v/>
      </c>
      <c r="D3917" s="138" t="str">
        <f>IF(NOT(ISBLANK(B3917)),IF(AND(MONTH(B3917)&gt;=4,MONTH(B3917)&lt;=12,B3917&gt;=DATE(INT(LEFT('Fiscal Year'!$B$2,4)),4,1),B3917&lt;=DATE(INT(CONCATENATE("20",RIGHT('Fiscal Year'!$B$2,2))),3,31)),1,0),"")</f>
        <v/>
      </c>
      <c r="E3917" s="138" t="str">
        <f>IF(NOT(ISBLANK(B3917)),IF(AND(MONTH(B3917)&gt;=1,MONTH(B3917)&lt;=3,B3917&gt;=DATE(INT(LEFT('Fiscal Year'!$B$2,4)),4,1),B3917&lt;=DATE(INT(CONCATENATE("20",RIGHT('Fiscal Year'!$B$2,2))),3,31)),1,0),"")</f>
        <v/>
      </c>
      <c r="F3917" s="139" t="str">
        <f>IF(NOT(ISBLANK(B3917)),IF(B3917&lt;'Fiscal Year'!$B$3,1,0),"")</f>
        <v/>
      </c>
      <c r="G3917" s="10"/>
      <c r="H3917" s="10"/>
      <c r="I3917" s="40"/>
      <c r="J3917" s="40"/>
      <c r="K3917" s="53"/>
      <c r="L3917" s="53"/>
      <c r="M3917" s="53"/>
      <c r="N3917" s="53"/>
      <c r="O3917" s="53"/>
      <c r="P3917" s="53"/>
      <c r="Q3917" s="53"/>
      <c r="R3917" s="53"/>
      <c r="S3917" s="53"/>
    </row>
    <row r="3918" spans="1:19" x14ac:dyDescent="0.3">
      <c r="A3918" s="106"/>
      <c r="B3918" s="59"/>
      <c r="C3918" s="137" t="str">
        <f t="shared" si="61"/>
        <v/>
      </c>
      <c r="D3918" s="138" t="str">
        <f>IF(NOT(ISBLANK(B3918)),IF(AND(MONTH(B3918)&gt;=4,MONTH(B3918)&lt;=12,B3918&gt;=DATE(INT(LEFT('Fiscal Year'!$B$2,4)),4,1),B3918&lt;=DATE(INT(CONCATENATE("20",RIGHT('Fiscal Year'!$B$2,2))),3,31)),1,0),"")</f>
        <v/>
      </c>
      <c r="E3918" s="138" t="str">
        <f>IF(NOT(ISBLANK(B3918)),IF(AND(MONTH(B3918)&gt;=1,MONTH(B3918)&lt;=3,B3918&gt;=DATE(INT(LEFT('Fiscal Year'!$B$2,4)),4,1),B3918&lt;=DATE(INT(CONCATENATE("20",RIGHT('Fiscal Year'!$B$2,2))),3,31)),1,0),"")</f>
        <v/>
      </c>
      <c r="F3918" s="139" t="str">
        <f>IF(NOT(ISBLANK(B3918)),IF(B3918&lt;'Fiscal Year'!$B$3,1,0),"")</f>
        <v/>
      </c>
      <c r="G3918" s="10"/>
      <c r="H3918" s="10"/>
      <c r="I3918" s="40"/>
      <c r="J3918" s="40"/>
      <c r="K3918" s="53"/>
      <c r="L3918" s="53"/>
      <c r="M3918" s="53"/>
      <c r="N3918" s="53"/>
      <c r="O3918" s="53"/>
      <c r="P3918" s="53"/>
      <c r="Q3918" s="53"/>
      <c r="R3918" s="53"/>
      <c r="S3918" s="53"/>
    </row>
    <row r="3919" spans="1:19" x14ac:dyDescent="0.3">
      <c r="A3919" s="106"/>
      <c r="B3919" s="59"/>
      <c r="C3919" s="137" t="str">
        <f t="shared" si="61"/>
        <v/>
      </c>
      <c r="D3919" s="138" t="str">
        <f>IF(NOT(ISBLANK(B3919)),IF(AND(MONTH(B3919)&gt;=4,MONTH(B3919)&lt;=12,B3919&gt;=DATE(INT(LEFT('Fiscal Year'!$B$2,4)),4,1),B3919&lt;=DATE(INT(CONCATENATE("20",RIGHT('Fiscal Year'!$B$2,2))),3,31)),1,0),"")</f>
        <v/>
      </c>
      <c r="E3919" s="138" t="str">
        <f>IF(NOT(ISBLANK(B3919)),IF(AND(MONTH(B3919)&gt;=1,MONTH(B3919)&lt;=3,B3919&gt;=DATE(INT(LEFT('Fiscal Year'!$B$2,4)),4,1),B3919&lt;=DATE(INT(CONCATENATE("20",RIGHT('Fiscal Year'!$B$2,2))),3,31)),1,0),"")</f>
        <v/>
      </c>
      <c r="F3919" s="139" t="str">
        <f>IF(NOT(ISBLANK(B3919)),IF(B3919&lt;'Fiscal Year'!$B$3,1,0),"")</f>
        <v/>
      </c>
      <c r="G3919" s="10"/>
      <c r="H3919" s="10"/>
      <c r="I3919" s="40"/>
      <c r="J3919" s="40"/>
      <c r="K3919" s="53"/>
      <c r="L3919" s="53"/>
      <c r="M3919" s="53"/>
      <c r="N3919" s="53"/>
      <c r="O3919" s="53"/>
      <c r="P3919" s="53"/>
      <c r="Q3919" s="53"/>
      <c r="R3919" s="53"/>
      <c r="S3919" s="53"/>
    </row>
    <row r="3920" spans="1:19" x14ac:dyDescent="0.3">
      <c r="A3920" s="106"/>
      <c r="B3920" s="59"/>
      <c r="C3920" s="137" t="str">
        <f t="shared" si="61"/>
        <v/>
      </c>
      <c r="D3920" s="138" t="str">
        <f>IF(NOT(ISBLANK(B3920)),IF(AND(MONTH(B3920)&gt;=4,MONTH(B3920)&lt;=12,B3920&gt;=DATE(INT(LEFT('Fiscal Year'!$B$2,4)),4,1),B3920&lt;=DATE(INT(CONCATENATE("20",RIGHT('Fiscal Year'!$B$2,2))),3,31)),1,0),"")</f>
        <v/>
      </c>
      <c r="E3920" s="138" t="str">
        <f>IF(NOT(ISBLANK(B3920)),IF(AND(MONTH(B3920)&gt;=1,MONTH(B3920)&lt;=3,B3920&gt;=DATE(INT(LEFT('Fiscal Year'!$B$2,4)),4,1),B3920&lt;=DATE(INT(CONCATENATE("20",RIGHT('Fiscal Year'!$B$2,2))),3,31)),1,0),"")</f>
        <v/>
      </c>
      <c r="F3920" s="139" t="str">
        <f>IF(NOT(ISBLANK(B3920)),IF(B3920&lt;'Fiscal Year'!$B$3,1,0),"")</f>
        <v/>
      </c>
      <c r="G3920" s="10"/>
      <c r="H3920" s="10"/>
      <c r="I3920" s="40"/>
      <c r="J3920" s="40"/>
      <c r="K3920" s="53"/>
      <c r="L3920" s="53"/>
      <c r="M3920" s="53"/>
      <c r="N3920" s="53"/>
      <c r="O3920" s="53"/>
      <c r="P3920" s="53"/>
      <c r="Q3920" s="53"/>
      <c r="R3920" s="53"/>
      <c r="S3920" s="53"/>
    </row>
    <row r="3921" spans="1:19" x14ac:dyDescent="0.3">
      <c r="A3921" s="106"/>
      <c r="B3921" s="59"/>
      <c r="C3921" s="137" t="str">
        <f t="shared" si="61"/>
        <v/>
      </c>
      <c r="D3921" s="138" t="str">
        <f>IF(NOT(ISBLANK(B3921)),IF(AND(MONTH(B3921)&gt;=4,MONTH(B3921)&lt;=12,B3921&gt;=DATE(INT(LEFT('Fiscal Year'!$B$2,4)),4,1),B3921&lt;=DATE(INT(CONCATENATE("20",RIGHT('Fiscal Year'!$B$2,2))),3,31)),1,0),"")</f>
        <v/>
      </c>
      <c r="E3921" s="138" t="str">
        <f>IF(NOT(ISBLANK(B3921)),IF(AND(MONTH(B3921)&gt;=1,MONTH(B3921)&lt;=3,B3921&gt;=DATE(INT(LEFT('Fiscal Year'!$B$2,4)),4,1),B3921&lt;=DATE(INT(CONCATENATE("20",RIGHT('Fiscal Year'!$B$2,2))),3,31)),1,0),"")</f>
        <v/>
      </c>
      <c r="F3921" s="139" t="str">
        <f>IF(NOT(ISBLANK(B3921)),IF(B3921&lt;'Fiscal Year'!$B$3,1,0),"")</f>
        <v/>
      </c>
      <c r="G3921" s="10"/>
      <c r="H3921" s="10"/>
      <c r="I3921" s="40"/>
      <c r="J3921" s="40"/>
      <c r="K3921" s="53"/>
      <c r="L3921" s="53"/>
      <c r="M3921" s="53"/>
      <c r="N3921" s="53"/>
      <c r="O3921" s="53"/>
      <c r="P3921" s="53"/>
      <c r="Q3921" s="53"/>
      <c r="R3921" s="53"/>
      <c r="S3921" s="53"/>
    </row>
    <row r="3922" spans="1:19" x14ac:dyDescent="0.3">
      <c r="A3922" s="106"/>
      <c r="B3922" s="59"/>
      <c r="C3922" s="137" t="str">
        <f t="shared" si="61"/>
        <v/>
      </c>
      <c r="D3922" s="138" t="str">
        <f>IF(NOT(ISBLANK(B3922)),IF(AND(MONTH(B3922)&gt;=4,MONTH(B3922)&lt;=12,B3922&gt;=DATE(INT(LEFT('Fiscal Year'!$B$2,4)),4,1),B3922&lt;=DATE(INT(CONCATENATE("20",RIGHT('Fiscal Year'!$B$2,2))),3,31)),1,0),"")</f>
        <v/>
      </c>
      <c r="E3922" s="138" t="str">
        <f>IF(NOT(ISBLANK(B3922)),IF(AND(MONTH(B3922)&gt;=1,MONTH(B3922)&lt;=3,B3922&gt;=DATE(INT(LEFT('Fiscal Year'!$B$2,4)),4,1),B3922&lt;=DATE(INT(CONCATENATE("20",RIGHT('Fiscal Year'!$B$2,2))),3,31)),1,0),"")</f>
        <v/>
      </c>
      <c r="F3922" s="139" t="str">
        <f>IF(NOT(ISBLANK(B3922)),IF(B3922&lt;'Fiscal Year'!$B$3,1,0),"")</f>
        <v/>
      </c>
      <c r="G3922" s="10"/>
      <c r="H3922" s="10"/>
      <c r="I3922" s="40"/>
      <c r="J3922" s="40"/>
      <c r="K3922" s="53"/>
      <c r="L3922" s="53"/>
      <c r="M3922" s="53"/>
      <c r="N3922" s="53"/>
      <c r="O3922" s="53"/>
      <c r="P3922" s="53"/>
      <c r="Q3922" s="53"/>
      <c r="R3922" s="53"/>
      <c r="S3922" s="53"/>
    </row>
    <row r="3923" spans="1:19" x14ac:dyDescent="0.3">
      <c r="A3923" s="106"/>
      <c r="B3923" s="59"/>
      <c r="C3923" s="137" t="str">
        <f t="shared" si="61"/>
        <v/>
      </c>
      <c r="D3923" s="138" t="str">
        <f>IF(NOT(ISBLANK(B3923)),IF(AND(MONTH(B3923)&gt;=4,MONTH(B3923)&lt;=12,B3923&gt;=DATE(INT(LEFT('Fiscal Year'!$B$2,4)),4,1),B3923&lt;=DATE(INT(CONCATENATE("20",RIGHT('Fiscal Year'!$B$2,2))),3,31)),1,0),"")</f>
        <v/>
      </c>
      <c r="E3923" s="138" t="str">
        <f>IF(NOT(ISBLANK(B3923)),IF(AND(MONTH(B3923)&gt;=1,MONTH(B3923)&lt;=3,B3923&gt;=DATE(INT(LEFT('Fiscal Year'!$B$2,4)),4,1),B3923&lt;=DATE(INT(CONCATENATE("20",RIGHT('Fiscal Year'!$B$2,2))),3,31)),1,0),"")</f>
        <v/>
      </c>
      <c r="F3923" s="139" t="str">
        <f>IF(NOT(ISBLANK(B3923)),IF(B3923&lt;'Fiscal Year'!$B$3,1,0),"")</f>
        <v/>
      </c>
      <c r="G3923" s="10"/>
      <c r="H3923" s="10"/>
      <c r="I3923" s="40"/>
      <c r="J3923" s="40"/>
      <c r="K3923" s="53"/>
      <c r="L3923" s="53"/>
      <c r="M3923" s="53"/>
      <c r="N3923" s="53"/>
      <c r="O3923" s="53"/>
      <c r="P3923" s="53"/>
      <c r="Q3923" s="53"/>
      <c r="R3923" s="53"/>
      <c r="S3923" s="53"/>
    </row>
    <row r="3924" spans="1:19" x14ac:dyDescent="0.3">
      <c r="A3924" s="106"/>
      <c r="B3924" s="59"/>
      <c r="C3924" s="137" t="str">
        <f t="shared" si="61"/>
        <v/>
      </c>
      <c r="D3924" s="138" t="str">
        <f>IF(NOT(ISBLANK(B3924)),IF(AND(MONTH(B3924)&gt;=4,MONTH(B3924)&lt;=12,B3924&gt;=DATE(INT(LEFT('Fiscal Year'!$B$2,4)),4,1),B3924&lt;=DATE(INT(CONCATENATE("20",RIGHT('Fiscal Year'!$B$2,2))),3,31)),1,0),"")</f>
        <v/>
      </c>
      <c r="E3924" s="138" t="str">
        <f>IF(NOT(ISBLANK(B3924)),IF(AND(MONTH(B3924)&gt;=1,MONTH(B3924)&lt;=3,B3924&gt;=DATE(INT(LEFT('Fiscal Year'!$B$2,4)),4,1),B3924&lt;=DATE(INT(CONCATENATE("20",RIGHT('Fiscal Year'!$B$2,2))),3,31)),1,0),"")</f>
        <v/>
      </c>
      <c r="F3924" s="139" t="str">
        <f>IF(NOT(ISBLANK(B3924)),IF(B3924&lt;'Fiscal Year'!$B$3,1,0),"")</f>
        <v/>
      </c>
      <c r="G3924" s="10"/>
      <c r="H3924" s="10"/>
      <c r="I3924" s="40"/>
      <c r="J3924" s="40"/>
      <c r="K3924" s="53"/>
      <c r="L3924" s="53"/>
      <c r="M3924" s="53"/>
      <c r="N3924" s="53"/>
      <c r="O3924" s="53"/>
      <c r="P3924" s="53"/>
      <c r="Q3924" s="53"/>
      <c r="R3924" s="53"/>
      <c r="S3924" s="53"/>
    </row>
    <row r="3925" spans="1:19" x14ac:dyDescent="0.3">
      <c r="A3925" s="106"/>
      <c r="B3925" s="59"/>
      <c r="C3925" s="137" t="str">
        <f t="shared" si="61"/>
        <v/>
      </c>
      <c r="D3925" s="138" t="str">
        <f>IF(NOT(ISBLANK(B3925)),IF(AND(MONTH(B3925)&gt;=4,MONTH(B3925)&lt;=12,B3925&gt;=DATE(INT(LEFT('Fiscal Year'!$B$2,4)),4,1),B3925&lt;=DATE(INT(CONCATENATE("20",RIGHT('Fiscal Year'!$B$2,2))),3,31)),1,0),"")</f>
        <v/>
      </c>
      <c r="E3925" s="138" t="str">
        <f>IF(NOT(ISBLANK(B3925)),IF(AND(MONTH(B3925)&gt;=1,MONTH(B3925)&lt;=3,B3925&gt;=DATE(INT(LEFT('Fiscal Year'!$B$2,4)),4,1),B3925&lt;=DATE(INT(CONCATENATE("20",RIGHT('Fiscal Year'!$B$2,2))),3,31)),1,0),"")</f>
        <v/>
      </c>
      <c r="F3925" s="139" t="str">
        <f>IF(NOT(ISBLANK(B3925)),IF(B3925&lt;'Fiscal Year'!$B$3,1,0),"")</f>
        <v/>
      </c>
      <c r="G3925" s="10"/>
      <c r="H3925" s="10"/>
      <c r="I3925" s="40"/>
      <c r="J3925" s="40"/>
      <c r="K3925" s="53"/>
      <c r="L3925" s="53"/>
      <c r="M3925" s="53"/>
      <c r="N3925" s="53"/>
      <c r="O3925" s="53"/>
      <c r="P3925" s="53"/>
      <c r="Q3925" s="53"/>
      <c r="R3925" s="53"/>
      <c r="S3925" s="53"/>
    </row>
    <row r="3926" spans="1:19" x14ac:dyDescent="0.3">
      <c r="A3926" s="106"/>
      <c r="B3926" s="59"/>
      <c r="C3926" s="137" t="str">
        <f t="shared" si="61"/>
        <v/>
      </c>
      <c r="D3926" s="138" t="str">
        <f>IF(NOT(ISBLANK(B3926)),IF(AND(MONTH(B3926)&gt;=4,MONTH(B3926)&lt;=12,B3926&gt;=DATE(INT(LEFT('Fiscal Year'!$B$2,4)),4,1),B3926&lt;=DATE(INT(CONCATENATE("20",RIGHT('Fiscal Year'!$B$2,2))),3,31)),1,0),"")</f>
        <v/>
      </c>
      <c r="E3926" s="138" t="str">
        <f>IF(NOT(ISBLANK(B3926)),IF(AND(MONTH(B3926)&gt;=1,MONTH(B3926)&lt;=3,B3926&gt;=DATE(INT(LEFT('Fiscal Year'!$B$2,4)),4,1),B3926&lt;=DATE(INT(CONCATENATE("20",RIGHT('Fiscal Year'!$B$2,2))),3,31)),1,0),"")</f>
        <v/>
      </c>
      <c r="F3926" s="139" t="str">
        <f>IF(NOT(ISBLANK(B3926)),IF(B3926&lt;'Fiscal Year'!$B$3,1,0),"")</f>
        <v/>
      </c>
      <c r="G3926" s="10"/>
      <c r="H3926" s="10"/>
      <c r="I3926" s="40"/>
      <c r="J3926" s="40"/>
      <c r="K3926" s="53"/>
      <c r="L3926" s="53"/>
      <c r="M3926" s="53"/>
      <c r="N3926" s="53"/>
      <c r="O3926" s="53"/>
      <c r="P3926" s="53"/>
      <c r="Q3926" s="53"/>
      <c r="R3926" s="53"/>
      <c r="S3926" s="53"/>
    </row>
    <row r="3927" spans="1:19" x14ac:dyDescent="0.3">
      <c r="A3927" s="106"/>
      <c r="B3927" s="59"/>
      <c r="C3927" s="137" t="str">
        <f t="shared" si="61"/>
        <v/>
      </c>
      <c r="D3927" s="138" t="str">
        <f>IF(NOT(ISBLANK(B3927)),IF(AND(MONTH(B3927)&gt;=4,MONTH(B3927)&lt;=12,B3927&gt;=DATE(INT(LEFT('Fiscal Year'!$B$2,4)),4,1),B3927&lt;=DATE(INT(CONCATENATE("20",RIGHT('Fiscal Year'!$B$2,2))),3,31)),1,0),"")</f>
        <v/>
      </c>
      <c r="E3927" s="138" t="str">
        <f>IF(NOT(ISBLANK(B3927)),IF(AND(MONTH(B3927)&gt;=1,MONTH(B3927)&lt;=3,B3927&gt;=DATE(INT(LEFT('Fiscal Year'!$B$2,4)),4,1),B3927&lt;=DATE(INT(CONCATENATE("20",RIGHT('Fiscal Year'!$B$2,2))),3,31)),1,0),"")</f>
        <v/>
      </c>
      <c r="F3927" s="139" t="str">
        <f>IF(NOT(ISBLANK(B3927)),IF(B3927&lt;'Fiscal Year'!$B$3,1,0),"")</f>
        <v/>
      </c>
      <c r="G3927" s="10"/>
      <c r="H3927" s="10"/>
      <c r="I3927" s="40"/>
      <c r="J3927" s="40"/>
      <c r="K3927" s="53"/>
      <c r="L3927" s="53"/>
      <c r="M3927" s="53"/>
      <c r="N3927" s="53"/>
      <c r="O3927" s="53"/>
      <c r="P3927" s="53"/>
      <c r="Q3927" s="53"/>
      <c r="R3927" s="53"/>
      <c r="S3927" s="53"/>
    </row>
    <row r="3928" spans="1:19" x14ac:dyDescent="0.3">
      <c r="A3928" s="106"/>
      <c r="B3928" s="59"/>
      <c r="C3928" s="137" t="str">
        <f t="shared" si="61"/>
        <v/>
      </c>
      <c r="D3928" s="138" t="str">
        <f>IF(NOT(ISBLANK(B3928)),IF(AND(MONTH(B3928)&gt;=4,MONTH(B3928)&lt;=12,B3928&gt;=DATE(INT(LEFT('Fiscal Year'!$B$2,4)),4,1),B3928&lt;=DATE(INT(CONCATENATE("20",RIGHT('Fiscal Year'!$B$2,2))),3,31)),1,0),"")</f>
        <v/>
      </c>
      <c r="E3928" s="138" t="str">
        <f>IF(NOT(ISBLANK(B3928)),IF(AND(MONTH(B3928)&gt;=1,MONTH(B3928)&lt;=3,B3928&gt;=DATE(INT(LEFT('Fiscal Year'!$B$2,4)),4,1),B3928&lt;=DATE(INT(CONCATENATE("20",RIGHT('Fiscal Year'!$B$2,2))),3,31)),1,0),"")</f>
        <v/>
      </c>
      <c r="F3928" s="139" t="str">
        <f>IF(NOT(ISBLANK(B3928)),IF(B3928&lt;'Fiscal Year'!$B$3,1,0),"")</f>
        <v/>
      </c>
      <c r="G3928" s="10"/>
      <c r="H3928" s="10"/>
      <c r="I3928" s="40"/>
      <c r="J3928" s="40"/>
      <c r="K3928" s="53"/>
      <c r="L3928" s="53"/>
      <c r="M3928" s="53"/>
      <c r="N3928" s="53"/>
      <c r="O3928" s="53"/>
      <c r="P3928" s="53"/>
      <c r="Q3928" s="53"/>
      <c r="R3928" s="53"/>
      <c r="S3928" s="53"/>
    </row>
    <row r="3929" spans="1:19" x14ac:dyDescent="0.3">
      <c r="A3929" s="106"/>
      <c r="B3929" s="59"/>
      <c r="C3929" s="137" t="str">
        <f t="shared" si="61"/>
        <v/>
      </c>
      <c r="D3929" s="138" t="str">
        <f>IF(NOT(ISBLANK(B3929)),IF(AND(MONTH(B3929)&gt;=4,MONTH(B3929)&lt;=12,B3929&gt;=DATE(INT(LEFT('Fiscal Year'!$B$2,4)),4,1),B3929&lt;=DATE(INT(CONCATENATE("20",RIGHT('Fiscal Year'!$B$2,2))),3,31)),1,0),"")</f>
        <v/>
      </c>
      <c r="E3929" s="138" t="str">
        <f>IF(NOT(ISBLANK(B3929)),IF(AND(MONTH(B3929)&gt;=1,MONTH(B3929)&lt;=3,B3929&gt;=DATE(INT(LEFT('Fiscal Year'!$B$2,4)),4,1),B3929&lt;=DATE(INT(CONCATENATE("20",RIGHT('Fiscal Year'!$B$2,2))),3,31)),1,0),"")</f>
        <v/>
      </c>
      <c r="F3929" s="139" t="str">
        <f>IF(NOT(ISBLANK(B3929)),IF(B3929&lt;'Fiscal Year'!$B$3,1,0),"")</f>
        <v/>
      </c>
      <c r="G3929" s="10"/>
      <c r="H3929" s="10"/>
      <c r="I3929" s="40"/>
      <c r="J3929" s="40"/>
      <c r="K3929" s="53"/>
      <c r="L3929" s="53"/>
      <c r="M3929" s="53"/>
      <c r="N3929" s="53"/>
      <c r="O3929" s="53"/>
      <c r="P3929" s="53"/>
      <c r="Q3929" s="53"/>
      <c r="R3929" s="53"/>
      <c r="S3929" s="53"/>
    </row>
    <row r="3930" spans="1:19" x14ac:dyDescent="0.3">
      <c r="A3930" s="106"/>
      <c r="B3930" s="59"/>
      <c r="C3930" s="137" t="str">
        <f t="shared" si="61"/>
        <v/>
      </c>
      <c r="D3930" s="138" t="str">
        <f>IF(NOT(ISBLANK(B3930)),IF(AND(MONTH(B3930)&gt;=4,MONTH(B3930)&lt;=12,B3930&gt;=DATE(INT(LEFT('Fiscal Year'!$B$2,4)),4,1),B3930&lt;=DATE(INT(CONCATENATE("20",RIGHT('Fiscal Year'!$B$2,2))),3,31)),1,0),"")</f>
        <v/>
      </c>
      <c r="E3930" s="138" t="str">
        <f>IF(NOT(ISBLANK(B3930)),IF(AND(MONTH(B3930)&gt;=1,MONTH(B3930)&lt;=3,B3930&gt;=DATE(INT(LEFT('Fiscal Year'!$B$2,4)),4,1),B3930&lt;=DATE(INT(CONCATENATE("20",RIGHT('Fiscal Year'!$B$2,2))),3,31)),1,0),"")</f>
        <v/>
      </c>
      <c r="F3930" s="139" t="str">
        <f>IF(NOT(ISBLANK(B3930)),IF(B3930&lt;'Fiscal Year'!$B$3,1,0),"")</f>
        <v/>
      </c>
      <c r="G3930" s="10"/>
      <c r="H3930" s="10"/>
      <c r="I3930" s="40"/>
      <c r="J3930" s="40"/>
      <c r="K3930" s="53"/>
      <c r="L3930" s="53"/>
      <c r="M3930" s="53"/>
      <c r="N3930" s="53"/>
      <c r="O3930" s="53"/>
      <c r="P3930" s="53"/>
      <c r="Q3930" s="53"/>
      <c r="R3930" s="53"/>
      <c r="S3930" s="53"/>
    </row>
    <row r="3931" spans="1:19" x14ac:dyDescent="0.3">
      <c r="A3931" s="106"/>
      <c r="B3931" s="59"/>
      <c r="C3931" s="137" t="str">
        <f t="shared" si="61"/>
        <v/>
      </c>
      <c r="D3931" s="138" t="str">
        <f>IF(NOT(ISBLANK(B3931)),IF(AND(MONTH(B3931)&gt;=4,MONTH(B3931)&lt;=12,B3931&gt;=DATE(INT(LEFT('Fiscal Year'!$B$2,4)),4,1),B3931&lt;=DATE(INT(CONCATENATE("20",RIGHT('Fiscal Year'!$B$2,2))),3,31)),1,0),"")</f>
        <v/>
      </c>
      <c r="E3931" s="138" t="str">
        <f>IF(NOT(ISBLANK(B3931)),IF(AND(MONTH(B3931)&gt;=1,MONTH(B3931)&lt;=3,B3931&gt;=DATE(INT(LEFT('Fiscal Year'!$B$2,4)),4,1),B3931&lt;=DATE(INT(CONCATENATE("20",RIGHT('Fiscal Year'!$B$2,2))),3,31)),1,0),"")</f>
        <v/>
      </c>
      <c r="F3931" s="139" t="str">
        <f>IF(NOT(ISBLANK(B3931)),IF(B3931&lt;'Fiscal Year'!$B$3,1,0),"")</f>
        <v/>
      </c>
      <c r="G3931" s="10"/>
      <c r="H3931" s="10"/>
      <c r="I3931" s="40"/>
      <c r="J3931" s="40"/>
      <c r="K3931" s="53"/>
      <c r="L3931" s="53"/>
      <c r="M3931" s="53"/>
      <c r="N3931" s="53"/>
      <c r="O3931" s="53"/>
      <c r="P3931" s="53"/>
      <c r="Q3931" s="53"/>
      <c r="R3931" s="53"/>
      <c r="S3931" s="53"/>
    </row>
    <row r="3932" spans="1:19" x14ac:dyDescent="0.3">
      <c r="A3932" s="106"/>
      <c r="B3932" s="59"/>
      <c r="C3932" s="137" t="str">
        <f t="shared" si="61"/>
        <v/>
      </c>
      <c r="D3932" s="138" t="str">
        <f>IF(NOT(ISBLANK(B3932)),IF(AND(MONTH(B3932)&gt;=4,MONTH(B3932)&lt;=12,B3932&gt;=DATE(INT(LEFT('Fiscal Year'!$B$2,4)),4,1),B3932&lt;=DATE(INT(CONCATENATE("20",RIGHT('Fiscal Year'!$B$2,2))),3,31)),1,0),"")</f>
        <v/>
      </c>
      <c r="E3932" s="138" t="str">
        <f>IF(NOT(ISBLANK(B3932)),IF(AND(MONTH(B3932)&gt;=1,MONTH(B3932)&lt;=3,B3932&gt;=DATE(INT(LEFT('Fiscal Year'!$B$2,4)),4,1),B3932&lt;=DATE(INT(CONCATENATE("20",RIGHT('Fiscal Year'!$B$2,2))),3,31)),1,0),"")</f>
        <v/>
      </c>
      <c r="F3932" s="139" t="str">
        <f>IF(NOT(ISBLANK(B3932)),IF(B3932&lt;'Fiscal Year'!$B$3,1,0),"")</f>
        <v/>
      </c>
      <c r="G3932" s="10"/>
      <c r="H3932" s="10"/>
      <c r="I3932" s="40"/>
      <c r="J3932" s="40"/>
      <c r="K3932" s="53"/>
      <c r="L3932" s="53"/>
      <c r="M3932" s="53"/>
      <c r="N3932" s="53"/>
      <c r="O3932" s="53"/>
      <c r="P3932" s="53"/>
      <c r="Q3932" s="53"/>
      <c r="R3932" s="53"/>
      <c r="S3932" s="53"/>
    </row>
    <row r="3933" spans="1:19" x14ac:dyDescent="0.3">
      <c r="A3933" s="106"/>
      <c r="B3933" s="59"/>
      <c r="C3933" s="137" t="str">
        <f t="shared" si="61"/>
        <v/>
      </c>
      <c r="D3933" s="138" t="str">
        <f>IF(NOT(ISBLANK(B3933)),IF(AND(MONTH(B3933)&gt;=4,MONTH(B3933)&lt;=12,B3933&gt;=DATE(INT(LEFT('Fiscal Year'!$B$2,4)),4,1),B3933&lt;=DATE(INT(CONCATENATE("20",RIGHT('Fiscal Year'!$B$2,2))),3,31)),1,0),"")</f>
        <v/>
      </c>
      <c r="E3933" s="138" t="str">
        <f>IF(NOT(ISBLANK(B3933)),IF(AND(MONTH(B3933)&gt;=1,MONTH(B3933)&lt;=3,B3933&gt;=DATE(INT(LEFT('Fiscal Year'!$B$2,4)),4,1),B3933&lt;=DATE(INT(CONCATENATE("20",RIGHT('Fiscal Year'!$B$2,2))),3,31)),1,0),"")</f>
        <v/>
      </c>
      <c r="F3933" s="139" t="str">
        <f>IF(NOT(ISBLANK(B3933)),IF(B3933&lt;'Fiscal Year'!$B$3,1,0),"")</f>
        <v/>
      </c>
      <c r="G3933" s="10"/>
      <c r="H3933" s="10"/>
      <c r="I3933" s="40"/>
      <c r="J3933" s="40"/>
      <c r="K3933" s="53"/>
      <c r="L3933" s="53"/>
      <c r="M3933" s="53"/>
      <c r="N3933" s="53"/>
      <c r="O3933" s="53"/>
      <c r="P3933" s="53"/>
      <c r="Q3933" s="53"/>
      <c r="R3933" s="53"/>
      <c r="S3933" s="53"/>
    </row>
    <row r="3934" spans="1:19" x14ac:dyDescent="0.3">
      <c r="A3934" s="106"/>
      <c r="B3934" s="59"/>
      <c r="C3934" s="137" t="str">
        <f t="shared" si="61"/>
        <v/>
      </c>
      <c r="D3934" s="138" t="str">
        <f>IF(NOT(ISBLANK(B3934)),IF(AND(MONTH(B3934)&gt;=4,MONTH(B3934)&lt;=12,B3934&gt;=DATE(INT(LEFT('Fiscal Year'!$B$2,4)),4,1),B3934&lt;=DATE(INT(CONCATENATE("20",RIGHT('Fiscal Year'!$B$2,2))),3,31)),1,0),"")</f>
        <v/>
      </c>
      <c r="E3934" s="138" t="str">
        <f>IF(NOT(ISBLANK(B3934)),IF(AND(MONTH(B3934)&gt;=1,MONTH(B3934)&lt;=3,B3934&gt;=DATE(INT(LEFT('Fiscal Year'!$B$2,4)),4,1),B3934&lt;=DATE(INT(CONCATENATE("20",RIGHT('Fiscal Year'!$B$2,2))),3,31)),1,0),"")</f>
        <v/>
      </c>
      <c r="F3934" s="139" t="str">
        <f>IF(NOT(ISBLANK(B3934)),IF(B3934&lt;'Fiscal Year'!$B$3,1,0),"")</f>
        <v/>
      </c>
      <c r="G3934" s="10"/>
      <c r="H3934" s="10"/>
      <c r="I3934" s="40"/>
      <c r="J3934" s="40"/>
      <c r="K3934" s="53"/>
      <c r="L3934" s="53"/>
      <c r="M3934" s="53"/>
      <c r="N3934" s="53"/>
      <c r="O3934" s="53"/>
      <c r="P3934" s="53"/>
      <c r="Q3934" s="53"/>
      <c r="R3934" s="53"/>
      <c r="S3934" s="53"/>
    </row>
    <row r="3935" spans="1:19" x14ac:dyDescent="0.3">
      <c r="A3935" s="106"/>
      <c r="B3935" s="59"/>
      <c r="C3935" s="137" t="str">
        <f t="shared" si="61"/>
        <v/>
      </c>
      <c r="D3935" s="138" t="str">
        <f>IF(NOT(ISBLANK(B3935)),IF(AND(MONTH(B3935)&gt;=4,MONTH(B3935)&lt;=12,B3935&gt;=DATE(INT(LEFT('Fiscal Year'!$B$2,4)),4,1),B3935&lt;=DATE(INT(CONCATENATE("20",RIGHT('Fiscal Year'!$B$2,2))),3,31)),1,0),"")</f>
        <v/>
      </c>
      <c r="E3935" s="138" t="str">
        <f>IF(NOT(ISBLANK(B3935)),IF(AND(MONTH(B3935)&gt;=1,MONTH(B3935)&lt;=3,B3935&gt;=DATE(INT(LEFT('Fiscal Year'!$B$2,4)),4,1),B3935&lt;=DATE(INT(CONCATENATE("20",RIGHT('Fiscal Year'!$B$2,2))),3,31)),1,0),"")</f>
        <v/>
      </c>
      <c r="F3935" s="139" t="str">
        <f>IF(NOT(ISBLANK(B3935)),IF(B3935&lt;'Fiscal Year'!$B$3,1,0),"")</f>
        <v/>
      </c>
      <c r="G3935" s="10"/>
      <c r="H3935" s="10"/>
      <c r="I3935" s="40"/>
      <c r="J3935" s="40"/>
      <c r="K3935" s="53"/>
      <c r="L3935" s="53"/>
      <c r="M3935" s="53"/>
      <c r="N3935" s="53"/>
      <c r="O3935" s="53"/>
      <c r="P3935" s="53"/>
      <c r="Q3935" s="53"/>
      <c r="R3935" s="53"/>
      <c r="S3935" s="53"/>
    </row>
    <row r="3936" spans="1:19" x14ac:dyDescent="0.3">
      <c r="A3936" s="106"/>
      <c r="B3936" s="59"/>
      <c r="C3936" s="137" t="str">
        <f t="shared" si="61"/>
        <v/>
      </c>
      <c r="D3936" s="138" t="str">
        <f>IF(NOT(ISBLANK(B3936)),IF(AND(MONTH(B3936)&gt;=4,MONTH(B3936)&lt;=12,B3936&gt;=DATE(INT(LEFT('Fiscal Year'!$B$2,4)),4,1),B3936&lt;=DATE(INT(CONCATENATE("20",RIGHT('Fiscal Year'!$B$2,2))),3,31)),1,0),"")</f>
        <v/>
      </c>
      <c r="E3936" s="138" t="str">
        <f>IF(NOT(ISBLANK(B3936)),IF(AND(MONTH(B3936)&gt;=1,MONTH(B3936)&lt;=3,B3936&gt;=DATE(INT(LEFT('Fiscal Year'!$B$2,4)),4,1),B3936&lt;=DATE(INT(CONCATENATE("20",RIGHT('Fiscal Year'!$B$2,2))),3,31)),1,0),"")</f>
        <v/>
      </c>
      <c r="F3936" s="139" t="str">
        <f>IF(NOT(ISBLANK(B3936)),IF(B3936&lt;'Fiscal Year'!$B$3,1,0),"")</f>
        <v/>
      </c>
      <c r="G3936" s="10"/>
      <c r="H3936" s="10"/>
      <c r="I3936" s="40"/>
      <c r="J3936" s="40"/>
      <c r="K3936" s="53"/>
      <c r="L3936" s="53"/>
      <c r="M3936" s="53"/>
      <c r="N3936" s="53"/>
      <c r="O3936" s="53"/>
      <c r="P3936" s="53"/>
      <c r="Q3936" s="53"/>
      <c r="R3936" s="53"/>
      <c r="S3936" s="53"/>
    </row>
    <row r="3937" spans="1:19" x14ac:dyDescent="0.3">
      <c r="A3937" s="106"/>
      <c r="B3937" s="59"/>
      <c r="C3937" s="137" t="str">
        <f t="shared" si="61"/>
        <v/>
      </c>
      <c r="D3937" s="138" t="str">
        <f>IF(NOT(ISBLANK(B3937)),IF(AND(MONTH(B3937)&gt;=4,MONTH(B3937)&lt;=12,B3937&gt;=DATE(INT(LEFT('Fiscal Year'!$B$2,4)),4,1),B3937&lt;=DATE(INT(CONCATENATE("20",RIGHT('Fiscal Year'!$B$2,2))),3,31)),1,0),"")</f>
        <v/>
      </c>
      <c r="E3937" s="138" t="str">
        <f>IF(NOT(ISBLANK(B3937)),IF(AND(MONTH(B3937)&gt;=1,MONTH(B3937)&lt;=3,B3937&gt;=DATE(INT(LEFT('Fiscal Year'!$B$2,4)),4,1),B3937&lt;=DATE(INT(CONCATENATE("20",RIGHT('Fiscal Year'!$B$2,2))),3,31)),1,0),"")</f>
        <v/>
      </c>
      <c r="F3937" s="139" t="str">
        <f>IF(NOT(ISBLANK(B3937)),IF(B3937&lt;'Fiscal Year'!$B$3,1,0),"")</f>
        <v/>
      </c>
      <c r="G3937" s="10"/>
      <c r="H3937" s="10"/>
      <c r="I3937" s="40"/>
      <c r="J3937" s="40"/>
      <c r="K3937" s="53"/>
      <c r="L3937" s="53"/>
      <c r="M3937" s="53"/>
      <c r="N3937" s="53"/>
      <c r="O3937" s="53"/>
      <c r="P3937" s="53"/>
      <c r="Q3937" s="53"/>
      <c r="R3937" s="53"/>
      <c r="S3937" s="53"/>
    </row>
    <row r="3938" spans="1:19" x14ac:dyDescent="0.3">
      <c r="A3938" s="106"/>
      <c r="B3938" s="59"/>
      <c r="C3938" s="137" t="str">
        <f t="shared" si="61"/>
        <v/>
      </c>
      <c r="D3938" s="138" t="str">
        <f>IF(NOT(ISBLANK(B3938)),IF(AND(MONTH(B3938)&gt;=4,MONTH(B3938)&lt;=12,B3938&gt;=DATE(INT(LEFT('Fiscal Year'!$B$2,4)),4,1),B3938&lt;=DATE(INT(CONCATENATE("20",RIGHT('Fiscal Year'!$B$2,2))),3,31)),1,0),"")</f>
        <v/>
      </c>
      <c r="E3938" s="138" t="str">
        <f>IF(NOT(ISBLANK(B3938)),IF(AND(MONTH(B3938)&gt;=1,MONTH(B3938)&lt;=3,B3938&gt;=DATE(INT(LEFT('Fiscal Year'!$B$2,4)),4,1),B3938&lt;=DATE(INT(CONCATENATE("20",RIGHT('Fiscal Year'!$B$2,2))),3,31)),1,0),"")</f>
        <v/>
      </c>
      <c r="F3938" s="139" t="str">
        <f>IF(NOT(ISBLANK(B3938)),IF(B3938&lt;'Fiscal Year'!$B$3,1,0),"")</f>
        <v/>
      </c>
      <c r="G3938" s="10"/>
      <c r="H3938" s="10"/>
      <c r="I3938" s="40"/>
      <c r="J3938" s="40"/>
      <c r="K3938" s="53"/>
      <c r="L3938" s="53"/>
      <c r="M3938" s="53"/>
      <c r="N3938" s="53"/>
      <c r="O3938" s="53"/>
      <c r="P3938" s="53"/>
      <c r="Q3938" s="53"/>
      <c r="R3938" s="53"/>
      <c r="S3938" s="53"/>
    </row>
    <row r="3939" spans="1:19" x14ac:dyDescent="0.3">
      <c r="A3939" s="106"/>
      <c r="B3939" s="59"/>
      <c r="C3939" s="137" t="str">
        <f t="shared" si="61"/>
        <v/>
      </c>
      <c r="D3939" s="138" t="str">
        <f>IF(NOT(ISBLANK(B3939)),IF(AND(MONTH(B3939)&gt;=4,MONTH(B3939)&lt;=12,B3939&gt;=DATE(INT(LEFT('Fiscal Year'!$B$2,4)),4,1),B3939&lt;=DATE(INT(CONCATENATE("20",RIGHT('Fiscal Year'!$B$2,2))),3,31)),1,0),"")</f>
        <v/>
      </c>
      <c r="E3939" s="138" t="str">
        <f>IF(NOT(ISBLANK(B3939)),IF(AND(MONTH(B3939)&gt;=1,MONTH(B3939)&lt;=3,B3939&gt;=DATE(INT(LEFT('Fiscal Year'!$B$2,4)),4,1),B3939&lt;=DATE(INT(CONCATENATE("20",RIGHT('Fiscal Year'!$B$2,2))),3,31)),1,0),"")</f>
        <v/>
      </c>
      <c r="F3939" s="139" t="str">
        <f>IF(NOT(ISBLANK(B3939)),IF(B3939&lt;'Fiscal Year'!$B$3,1,0),"")</f>
        <v/>
      </c>
      <c r="G3939" s="10"/>
      <c r="H3939" s="10"/>
      <c r="I3939" s="40"/>
      <c r="J3939" s="40"/>
      <c r="K3939" s="53"/>
      <c r="L3939" s="53"/>
      <c r="M3939" s="53"/>
      <c r="N3939" s="53"/>
      <c r="O3939" s="53"/>
      <c r="P3939" s="53"/>
      <c r="Q3939" s="53"/>
      <c r="R3939" s="53"/>
      <c r="S3939" s="53"/>
    </row>
    <row r="3940" spans="1:19" x14ac:dyDescent="0.3">
      <c r="A3940" s="106"/>
      <c r="B3940" s="59"/>
      <c r="C3940" s="137" t="str">
        <f t="shared" si="61"/>
        <v/>
      </c>
      <c r="D3940" s="138" t="str">
        <f>IF(NOT(ISBLANK(B3940)),IF(AND(MONTH(B3940)&gt;=4,MONTH(B3940)&lt;=12,B3940&gt;=DATE(INT(LEFT('Fiscal Year'!$B$2,4)),4,1),B3940&lt;=DATE(INT(CONCATENATE("20",RIGHT('Fiscal Year'!$B$2,2))),3,31)),1,0),"")</f>
        <v/>
      </c>
      <c r="E3940" s="138" t="str">
        <f>IF(NOT(ISBLANK(B3940)),IF(AND(MONTH(B3940)&gt;=1,MONTH(B3940)&lt;=3,B3940&gt;=DATE(INT(LEFT('Fiscal Year'!$B$2,4)),4,1),B3940&lt;=DATE(INT(CONCATENATE("20",RIGHT('Fiscal Year'!$B$2,2))),3,31)),1,0),"")</f>
        <v/>
      </c>
      <c r="F3940" s="139" t="str">
        <f>IF(NOT(ISBLANK(B3940)),IF(B3940&lt;'Fiscal Year'!$B$3,1,0),"")</f>
        <v/>
      </c>
      <c r="G3940" s="10"/>
      <c r="H3940" s="10"/>
      <c r="I3940" s="40"/>
      <c r="J3940" s="40"/>
      <c r="K3940" s="53"/>
      <c r="L3940" s="53"/>
      <c r="M3940" s="53"/>
      <c r="N3940" s="53"/>
      <c r="O3940" s="53"/>
      <c r="P3940" s="53"/>
      <c r="Q3940" s="53"/>
      <c r="R3940" s="53"/>
      <c r="S3940" s="53"/>
    </row>
    <row r="3941" spans="1:19" x14ac:dyDescent="0.3">
      <c r="A3941" s="106"/>
      <c r="B3941" s="59"/>
      <c r="C3941" s="137" t="str">
        <f t="shared" si="61"/>
        <v/>
      </c>
      <c r="D3941" s="138" t="str">
        <f>IF(NOT(ISBLANK(B3941)),IF(AND(MONTH(B3941)&gt;=4,MONTH(B3941)&lt;=12,B3941&gt;=DATE(INT(LEFT('Fiscal Year'!$B$2,4)),4,1),B3941&lt;=DATE(INT(CONCATENATE("20",RIGHT('Fiscal Year'!$B$2,2))),3,31)),1,0),"")</f>
        <v/>
      </c>
      <c r="E3941" s="138" t="str">
        <f>IF(NOT(ISBLANK(B3941)),IF(AND(MONTH(B3941)&gt;=1,MONTH(B3941)&lt;=3,B3941&gt;=DATE(INT(LEFT('Fiscal Year'!$B$2,4)),4,1),B3941&lt;=DATE(INT(CONCATENATE("20",RIGHT('Fiscal Year'!$B$2,2))),3,31)),1,0),"")</f>
        <v/>
      </c>
      <c r="F3941" s="139" t="str">
        <f>IF(NOT(ISBLANK(B3941)),IF(B3941&lt;'Fiscal Year'!$B$3,1,0),"")</f>
        <v/>
      </c>
      <c r="G3941" s="10"/>
      <c r="H3941" s="10"/>
      <c r="I3941" s="40"/>
      <c r="J3941" s="40"/>
      <c r="K3941" s="53"/>
      <c r="L3941" s="53"/>
      <c r="M3941" s="53"/>
      <c r="N3941" s="53"/>
      <c r="O3941" s="53"/>
      <c r="P3941" s="53"/>
      <c r="Q3941" s="53"/>
      <c r="R3941" s="53"/>
      <c r="S3941" s="53"/>
    </row>
    <row r="3942" spans="1:19" x14ac:dyDescent="0.3">
      <c r="A3942" s="106"/>
      <c r="B3942" s="59"/>
      <c r="C3942" s="137" t="str">
        <f t="shared" si="61"/>
        <v/>
      </c>
      <c r="D3942" s="138" t="str">
        <f>IF(NOT(ISBLANK(B3942)),IF(AND(MONTH(B3942)&gt;=4,MONTH(B3942)&lt;=12,B3942&gt;=DATE(INT(LEFT('Fiscal Year'!$B$2,4)),4,1),B3942&lt;=DATE(INT(CONCATENATE("20",RIGHT('Fiscal Year'!$B$2,2))),3,31)),1,0),"")</f>
        <v/>
      </c>
      <c r="E3942" s="138" t="str">
        <f>IF(NOT(ISBLANK(B3942)),IF(AND(MONTH(B3942)&gt;=1,MONTH(B3942)&lt;=3,B3942&gt;=DATE(INT(LEFT('Fiscal Year'!$B$2,4)),4,1),B3942&lt;=DATE(INT(CONCATENATE("20",RIGHT('Fiscal Year'!$B$2,2))),3,31)),1,0),"")</f>
        <v/>
      </c>
      <c r="F3942" s="139" t="str">
        <f>IF(NOT(ISBLANK(B3942)),IF(B3942&lt;'Fiscal Year'!$B$3,1,0),"")</f>
        <v/>
      </c>
      <c r="G3942" s="10"/>
      <c r="H3942" s="10"/>
      <c r="I3942" s="40"/>
      <c r="J3942" s="40"/>
      <c r="K3942" s="53"/>
      <c r="L3942" s="53"/>
      <c r="M3942" s="53"/>
      <c r="N3942" s="53"/>
      <c r="O3942" s="53"/>
      <c r="P3942" s="53"/>
      <c r="Q3942" s="53"/>
      <c r="R3942" s="53"/>
      <c r="S3942" s="53"/>
    </row>
    <row r="3943" spans="1:19" x14ac:dyDescent="0.3">
      <c r="A3943" s="106"/>
      <c r="B3943" s="59"/>
      <c r="C3943" s="137" t="str">
        <f t="shared" si="61"/>
        <v/>
      </c>
      <c r="D3943" s="138" t="str">
        <f>IF(NOT(ISBLANK(B3943)),IF(AND(MONTH(B3943)&gt;=4,MONTH(B3943)&lt;=12,B3943&gt;=DATE(INT(LEFT('Fiscal Year'!$B$2,4)),4,1),B3943&lt;=DATE(INT(CONCATENATE("20",RIGHT('Fiscal Year'!$B$2,2))),3,31)),1,0),"")</f>
        <v/>
      </c>
      <c r="E3943" s="138" t="str">
        <f>IF(NOT(ISBLANK(B3943)),IF(AND(MONTH(B3943)&gt;=1,MONTH(B3943)&lt;=3,B3943&gt;=DATE(INT(LEFT('Fiscal Year'!$B$2,4)),4,1),B3943&lt;=DATE(INT(CONCATENATE("20",RIGHT('Fiscal Year'!$B$2,2))),3,31)),1,0),"")</f>
        <v/>
      </c>
      <c r="F3943" s="139" t="str">
        <f>IF(NOT(ISBLANK(B3943)),IF(B3943&lt;'Fiscal Year'!$B$3,1,0),"")</f>
        <v/>
      </c>
      <c r="G3943" s="10"/>
      <c r="H3943" s="10"/>
      <c r="I3943" s="40"/>
      <c r="J3943" s="40"/>
      <c r="K3943" s="53"/>
      <c r="L3943" s="53"/>
      <c r="M3943" s="53"/>
      <c r="N3943" s="53"/>
      <c r="O3943" s="53"/>
      <c r="P3943" s="53"/>
      <c r="Q3943" s="53"/>
      <c r="R3943" s="53"/>
      <c r="S3943" s="53"/>
    </row>
    <row r="3944" spans="1:19" x14ac:dyDescent="0.3">
      <c r="A3944" s="106"/>
      <c r="B3944" s="59"/>
      <c r="C3944" s="137" t="str">
        <f t="shared" si="61"/>
        <v/>
      </c>
      <c r="D3944" s="138" t="str">
        <f>IF(NOT(ISBLANK(B3944)),IF(AND(MONTH(B3944)&gt;=4,MONTH(B3944)&lt;=12,B3944&gt;=DATE(INT(LEFT('Fiscal Year'!$B$2,4)),4,1),B3944&lt;=DATE(INT(CONCATENATE("20",RIGHT('Fiscal Year'!$B$2,2))),3,31)),1,0),"")</f>
        <v/>
      </c>
      <c r="E3944" s="138" t="str">
        <f>IF(NOT(ISBLANK(B3944)),IF(AND(MONTH(B3944)&gt;=1,MONTH(B3944)&lt;=3,B3944&gt;=DATE(INT(LEFT('Fiscal Year'!$B$2,4)),4,1),B3944&lt;=DATE(INT(CONCATENATE("20",RIGHT('Fiscal Year'!$B$2,2))),3,31)),1,0),"")</f>
        <v/>
      </c>
      <c r="F3944" s="139" t="str">
        <f>IF(NOT(ISBLANK(B3944)),IF(B3944&lt;'Fiscal Year'!$B$3,1,0),"")</f>
        <v/>
      </c>
      <c r="G3944" s="10"/>
      <c r="H3944" s="10"/>
      <c r="I3944" s="40"/>
      <c r="J3944" s="40"/>
      <c r="K3944" s="53"/>
      <c r="L3944" s="53"/>
      <c r="M3944" s="53"/>
      <c r="N3944" s="53"/>
      <c r="O3944" s="53"/>
      <c r="P3944" s="53"/>
      <c r="Q3944" s="53"/>
      <c r="R3944" s="53"/>
      <c r="S3944" s="53"/>
    </row>
    <row r="3945" spans="1:19" x14ac:dyDescent="0.3">
      <c r="A3945" s="106"/>
      <c r="B3945" s="59"/>
      <c r="C3945" s="137" t="str">
        <f t="shared" si="61"/>
        <v/>
      </c>
      <c r="D3945" s="138" t="str">
        <f>IF(NOT(ISBLANK(B3945)),IF(AND(MONTH(B3945)&gt;=4,MONTH(B3945)&lt;=12,B3945&gt;=DATE(INT(LEFT('Fiscal Year'!$B$2,4)),4,1),B3945&lt;=DATE(INT(CONCATENATE("20",RIGHT('Fiscal Year'!$B$2,2))),3,31)),1,0),"")</f>
        <v/>
      </c>
      <c r="E3945" s="138" t="str">
        <f>IF(NOT(ISBLANK(B3945)),IF(AND(MONTH(B3945)&gt;=1,MONTH(B3945)&lt;=3,B3945&gt;=DATE(INT(LEFT('Fiscal Year'!$B$2,4)),4,1),B3945&lt;=DATE(INT(CONCATENATE("20",RIGHT('Fiscal Year'!$B$2,2))),3,31)),1,0),"")</f>
        <v/>
      </c>
      <c r="F3945" s="139" t="str">
        <f>IF(NOT(ISBLANK(B3945)),IF(B3945&lt;'Fiscal Year'!$B$3,1,0),"")</f>
        <v/>
      </c>
      <c r="G3945" s="10"/>
      <c r="H3945" s="10"/>
      <c r="I3945" s="40"/>
      <c r="J3945" s="40"/>
      <c r="K3945" s="53"/>
      <c r="L3945" s="53"/>
      <c r="M3945" s="53"/>
      <c r="N3945" s="53"/>
      <c r="O3945" s="53"/>
      <c r="P3945" s="53"/>
      <c r="Q3945" s="53"/>
      <c r="R3945" s="53"/>
      <c r="S3945" s="53"/>
    </row>
    <row r="3946" spans="1:19" x14ac:dyDescent="0.3">
      <c r="A3946" s="106"/>
      <c r="B3946" s="59"/>
      <c r="C3946" s="137" t="str">
        <f t="shared" si="61"/>
        <v/>
      </c>
      <c r="D3946" s="138" t="str">
        <f>IF(NOT(ISBLANK(B3946)),IF(AND(MONTH(B3946)&gt;=4,MONTH(B3946)&lt;=12,B3946&gt;=DATE(INT(LEFT('Fiscal Year'!$B$2,4)),4,1),B3946&lt;=DATE(INT(CONCATENATE("20",RIGHT('Fiscal Year'!$B$2,2))),3,31)),1,0),"")</f>
        <v/>
      </c>
      <c r="E3946" s="138" t="str">
        <f>IF(NOT(ISBLANK(B3946)),IF(AND(MONTH(B3946)&gt;=1,MONTH(B3946)&lt;=3,B3946&gt;=DATE(INT(LEFT('Fiscal Year'!$B$2,4)),4,1),B3946&lt;=DATE(INT(CONCATENATE("20",RIGHT('Fiscal Year'!$B$2,2))),3,31)),1,0),"")</f>
        <v/>
      </c>
      <c r="F3946" s="139" t="str">
        <f>IF(NOT(ISBLANK(B3946)),IF(B3946&lt;'Fiscal Year'!$B$3,1,0),"")</f>
        <v/>
      </c>
      <c r="G3946" s="10"/>
      <c r="H3946" s="10"/>
      <c r="I3946" s="40"/>
      <c r="J3946" s="40"/>
      <c r="K3946" s="53"/>
      <c r="L3946" s="53"/>
      <c r="M3946" s="53"/>
      <c r="N3946" s="53"/>
      <c r="O3946" s="53"/>
      <c r="P3946" s="53"/>
      <c r="Q3946" s="53"/>
      <c r="R3946" s="53"/>
      <c r="S3946" s="53"/>
    </row>
    <row r="3947" spans="1:19" x14ac:dyDescent="0.3">
      <c r="A3947" s="106"/>
      <c r="B3947" s="59"/>
      <c r="C3947" s="137" t="str">
        <f t="shared" si="61"/>
        <v/>
      </c>
      <c r="D3947" s="138" t="str">
        <f>IF(NOT(ISBLANK(B3947)),IF(AND(MONTH(B3947)&gt;=4,MONTH(B3947)&lt;=12,B3947&gt;=DATE(INT(LEFT('Fiscal Year'!$B$2,4)),4,1),B3947&lt;=DATE(INT(CONCATENATE("20",RIGHT('Fiscal Year'!$B$2,2))),3,31)),1,0),"")</f>
        <v/>
      </c>
      <c r="E3947" s="138" t="str">
        <f>IF(NOT(ISBLANK(B3947)),IF(AND(MONTH(B3947)&gt;=1,MONTH(B3947)&lt;=3,B3947&gt;=DATE(INT(LEFT('Fiscal Year'!$B$2,4)),4,1),B3947&lt;=DATE(INT(CONCATENATE("20",RIGHT('Fiscal Year'!$B$2,2))),3,31)),1,0),"")</f>
        <v/>
      </c>
      <c r="F3947" s="139" t="str">
        <f>IF(NOT(ISBLANK(B3947)),IF(B3947&lt;'Fiscal Year'!$B$3,1,0),"")</f>
        <v/>
      </c>
      <c r="G3947" s="10"/>
      <c r="H3947" s="10"/>
      <c r="I3947" s="40"/>
      <c r="J3947" s="40"/>
      <c r="K3947" s="53"/>
      <c r="L3947" s="53"/>
      <c r="M3947" s="53"/>
      <c r="N3947" s="53"/>
      <c r="O3947" s="53"/>
      <c r="P3947" s="53"/>
      <c r="Q3947" s="53"/>
      <c r="R3947" s="53"/>
      <c r="S3947" s="53"/>
    </row>
    <row r="3948" spans="1:19" x14ac:dyDescent="0.3">
      <c r="A3948" s="106"/>
      <c r="B3948" s="59"/>
      <c r="C3948" s="137" t="str">
        <f t="shared" si="61"/>
        <v/>
      </c>
      <c r="D3948" s="138" t="str">
        <f>IF(NOT(ISBLANK(B3948)),IF(AND(MONTH(B3948)&gt;=4,MONTH(B3948)&lt;=12,B3948&gt;=DATE(INT(LEFT('Fiscal Year'!$B$2,4)),4,1),B3948&lt;=DATE(INT(CONCATENATE("20",RIGHT('Fiscal Year'!$B$2,2))),3,31)),1,0),"")</f>
        <v/>
      </c>
      <c r="E3948" s="138" t="str">
        <f>IF(NOT(ISBLANK(B3948)),IF(AND(MONTH(B3948)&gt;=1,MONTH(B3948)&lt;=3,B3948&gt;=DATE(INT(LEFT('Fiscal Year'!$B$2,4)),4,1),B3948&lt;=DATE(INT(CONCATENATE("20",RIGHT('Fiscal Year'!$B$2,2))),3,31)),1,0),"")</f>
        <v/>
      </c>
      <c r="F3948" s="139" t="str">
        <f>IF(NOT(ISBLANK(B3948)),IF(B3948&lt;'Fiscal Year'!$B$3,1,0),"")</f>
        <v/>
      </c>
      <c r="G3948" s="10"/>
      <c r="H3948" s="10"/>
      <c r="I3948" s="40"/>
      <c r="J3948" s="40"/>
      <c r="K3948" s="53"/>
      <c r="L3948" s="53"/>
      <c r="M3948" s="53"/>
      <c r="N3948" s="53"/>
      <c r="O3948" s="53"/>
      <c r="P3948" s="53"/>
      <c r="Q3948" s="53"/>
      <c r="R3948" s="53"/>
      <c r="S3948" s="53"/>
    </row>
    <row r="3949" spans="1:19" x14ac:dyDescent="0.3">
      <c r="A3949" s="106"/>
      <c r="B3949" s="59"/>
      <c r="C3949" s="137" t="str">
        <f t="shared" si="61"/>
        <v/>
      </c>
      <c r="D3949" s="138" t="str">
        <f>IF(NOT(ISBLANK(B3949)),IF(AND(MONTH(B3949)&gt;=4,MONTH(B3949)&lt;=12,B3949&gt;=DATE(INT(LEFT('Fiscal Year'!$B$2,4)),4,1),B3949&lt;=DATE(INT(CONCATENATE("20",RIGHT('Fiscal Year'!$B$2,2))),3,31)),1,0),"")</f>
        <v/>
      </c>
      <c r="E3949" s="138" t="str">
        <f>IF(NOT(ISBLANK(B3949)),IF(AND(MONTH(B3949)&gt;=1,MONTH(B3949)&lt;=3,B3949&gt;=DATE(INT(LEFT('Fiscal Year'!$B$2,4)),4,1),B3949&lt;=DATE(INT(CONCATENATE("20",RIGHT('Fiscal Year'!$B$2,2))),3,31)),1,0),"")</f>
        <v/>
      </c>
      <c r="F3949" s="139" t="str">
        <f>IF(NOT(ISBLANK(B3949)),IF(B3949&lt;'Fiscal Year'!$B$3,1,0),"")</f>
        <v/>
      </c>
      <c r="G3949" s="10"/>
      <c r="H3949" s="10"/>
      <c r="I3949" s="40"/>
      <c r="J3949" s="40"/>
      <c r="K3949" s="53"/>
      <c r="L3949" s="53"/>
      <c r="M3949" s="53"/>
      <c r="N3949" s="53"/>
      <c r="O3949" s="53"/>
      <c r="P3949" s="53"/>
      <c r="Q3949" s="53"/>
      <c r="R3949" s="53"/>
      <c r="S3949" s="53"/>
    </row>
    <row r="3950" spans="1:19" x14ac:dyDescent="0.3">
      <c r="A3950" s="106"/>
      <c r="B3950" s="59"/>
      <c r="C3950" s="137" t="str">
        <f t="shared" si="61"/>
        <v/>
      </c>
      <c r="D3950" s="138" t="str">
        <f>IF(NOT(ISBLANK(B3950)),IF(AND(MONTH(B3950)&gt;=4,MONTH(B3950)&lt;=12,B3950&gt;=DATE(INT(LEFT('Fiscal Year'!$B$2,4)),4,1),B3950&lt;=DATE(INT(CONCATENATE("20",RIGHT('Fiscal Year'!$B$2,2))),3,31)),1,0),"")</f>
        <v/>
      </c>
      <c r="E3950" s="138" t="str">
        <f>IF(NOT(ISBLANK(B3950)),IF(AND(MONTH(B3950)&gt;=1,MONTH(B3950)&lt;=3,B3950&gt;=DATE(INT(LEFT('Fiscal Year'!$B$2,4)),4,1),B3950&lt;=DATE(INT(CONCATENATE("20",RIGHT('Fiscal Year'!$B$2,2))),3,31)),1,0),"")</f>
        <v/>
      </c>
      <c r="F3950" s="139" t="str">
        <f>IF(NOT(ISBLANK(B3950)),IF(B3950&lt;'Fiscal Year'!$B$3,1,0),"")</f>
        <v/>
      </c>
      <c r="G3950" s="10"/>
      <c r="H3950" s="10"/>
      <c r="I3950" s="40"/>
      <c r="J3950" s="40"/>
      <c r="K3950" s="53"/>
      <c r="L3950" s="53"/>
      <c r="M3950" s="53"/>
      <c r="N3950" s="53"/>
      <c r="O3950" s="53"/>
      <c r="P3950" s="53"/>
      <c r="Q3950" s="53"/>
      <c r="R3950" s="53"/>
      <c r="S3950" s="53"/>
    </row>
    <row r="3951" spans="1:19" x14ac:dyDescent="0.3">
      <c r="A3951" s="106"/>
      <c r="B3951" s="59"/>
      <c r="C3951" s="137" t="str">
        <f t="shared" si="61"/>
        <v/>
      </c>
      <c r="D3951" s="138" t="str">
        <f>IF(NOT(ISBLANK(B3951)),IF(AND(MONTH(B3951)&gt;=4,MONTH(B3951)&lt;=12,B3951&gt;=DATE(INT(LEFT('Fiscal Year'!$B$2,4)),4,1),B3951&lt;=DATE(INT(CONCATENATE("20",RIGHT('Fiscal Year'!$B$2,2))),3,31)),1,0),"")</f>
        <v/>
      </c>
      <c r="E3951" s="138" t="str">
        <f>IF(NOT(ISBLANK(B3951)),IF(AND(MONTH(B3951)&gt;=1,MONTH(B3951)&lt;=3,B3951&gt;=DATE(INT(LEFT('Fiscal Year'!$B$2,4)),4,1),B3951&lt;=DATE(INT(CONCATENATE("20",RIGHT('Fiscal Year'!$B$2,2))),3,31)),1,0),"")</f>
        <v/>
      </c>
      <c r="F3951" s="139" t="str">
        <f>IF(NOT(ISBLANK(B3951)),IF(B3951&lt;'Fiscal Year'!$B$3,1,0),"")</f>
        <v/>
      </c>
      <c r="G3951" s="10"/>
      <c r="H3951" s="10"/>
      <c r="I3951" s="40"/>
      <c r="J3951" s="40"/>
      <c r="K3951" s="53"/>
      <c r="L3951" s="53"/>
      <c r="M3951" s="53"/>
      <c r="N3951" s="53"/>
      <c r="O3951" s="53"/>
      <c r="P3951" s="53"/>
      <c r="Q3951" s="53"/>
      <c r="R3951" s="53"/>
      <c r="S3951" s="53"/>
    </row>
    <row r="3952" spans="1:19" x14ac:dyDescent="0.3">
      <c r="A3952" s="106"/>
      <c r="B3952" s="59"/>
      <c r="C3952" s="137" t="str">
        <f t="shared" si="61"/>
        <v/>
      </c>
      <c r="D3952" s="138" t="str">
        <f>IF(NOT(ISBLANK(B3952)),IF(AND(MONTH(B3952)&gt;=4,MONTH(B3952)&lt;=12,B3952&gt;=DATE(INT(LEFT('Fiscal Year'!$B$2,4)),4,1),B3952&lt;=DATE(INT(CONCATENATE("20",RIGHT('Fiscal Year'!$B$2,2))),3,31)),1,0),"")</f>
        <v/>
      </c>
      <c r="E3952" s="138" t="str">
        <f>IF(NOT(ISBLANK(B3952)),IF(AND(MONTH(B3952)&gt;=1,MONTH(B3952)&lt;=3,B3952&gt;=DATE(INT(LEFT('Fiscal Year'!$B$2,4)),4,1),B3952&lt;=DATE(INT(CONCATENATE("20",RIGHT('Fiscal Year'!$B$2,2))),3,31)),1,0),"")</f>
        <v/>
      </c>
      <c r="F3952" s="139" t="str">
        <f>IF(NOT(ISBLANK(B3952)),IF(B3952&lt;'Fiscal Year'!$B$3,1,0),"")</f>
        <v/>
      </c>
      <c r="G3952" s="10"/>
      <c r="H3952" s="10"/>
      <c r="I3952" s="40"/>
      <c r="J3952" s="40"/>
      <c r="K3952" s="53"/>
      <c r="L3952" s="53"/>
      <c r="M3952" s="53"/>
      <c r="N3952" s="53"/>
      <c r="O3952" s="53"/>
      <c r="P3952" s="53"/>
      <c r="Q3952" s="53"/>
      <c r="R3952" s="53"/>
      <c r="S3952" s="53"/>
    </row>
    <row r="3953" spans="1:19" x14ac:dyDescent="0.3">
      <c r="A3953" s="106"/>
      <c r="B3953" s="59"/>
      <c r="C3953" s="137" t="str">
        <f t="shared" si="61"/>
        <v/>
      </c>
      <c r="D3953" s="138" t="str">
        <f>IF(NOT(ISBLANK(B3953)),IF(AND(MONTH(B3953)&gt;=4,MONTH(B3953)&lt;=12,B3953&gt;=DATE(INT(LEFT('Fiscal Year'!$B$2,4)),4,1),B3953&lt;=DATE(INT(CONCATENATE("20",RIGHT('Fiscal Year'!$B$2,2))),3,31)),1,0),"")</f>
        <v/>
      </c>
      <c r="E3953" s="138" t="str">
        <f>IF(NOT(ISBLANK(B3953)),IF(AND(MONTH(B3953)&gt;=1,MONTH(B3953)&lt;=3,B3953&gt;=DATE(INT(LEFT('Fiscal Year'!$B$2,4)),4,1),B3953&lt;=DATE(INT(CONCATENATE("20",RIGHT('Fiscal Year'!$B$2,2))),3,31)),1,0),"")</f>
        <v/>
      </c>
      <c r="F3953" s="139" t="str">
        <f>IF(NOT(ISBLANK(B3953)),IF(B3953&lt;'Fiscal Year'!$B$3,1,0),"")</f>
        <v/>
      </c>
      <c r="G3953" s="10"/>
      <c r="H3953" s="10"/>
      <c r="I3953" s="40"/>
      <c r="J3953" s="40"/>
      <c r="K3953" s="53"/>
      <c r="L3953" s="53"/>
      <c r="M3953" s="53"/>
      <c r="N3953" s="53"/>
      <c r="O3953" s="53"/>
      <c r="P3953" s="53"/>
      <c r="Q3953" s="53"/>
      <c r="R3953" s="53"/>
      <c r="S3953" s="53"/>
    </row>
    <row r="3954" spans="1:19" x14ac:dyDescent="0.3">
      <c r="A3954" s="106"/>
      <c r="B3954" s="59"/>
      <c r="C3954" s="137" t="str">
        <f t="shared" si="61"/>
        <v/>
      </c>
      <c r="D3954" s="138" t="str">
        <f>IF(NOT(ISBLANK(B3954)),IF(AND(MONTH(B3954)&gt;=4,MONTH(B3954)&lt;=12,B3954&gt;=DATE(INT(LEFT('Fiscal Year'!$B$2,4)),4,1),B3954&lt;=DATE(INT(CONCATENATE("20",RIGHT('Fiscal Year'!$B$2,2))),3,31)),1,0),"")</f>
        <v/>
      </c>
      <c r="E3954" s="138" t="str">
        <f>IF(NOT(ISBLANK(B3954)),IF(AND(MONTH(B3954)&gt;=1,MONTH(B3954)&lt;=3,B3954&gt;=DATE(INT(LEFT('Fiscal Year'!$B$2,4)),4,1),B3954&lt;=DATE(INT(CONCATENATE("20",RIGHT('Fiscal Year'!$B$2,2))),3,31)),1,0),"")</f>
        <v/>
      </c>
      <c r="F3954" s="139" t="str">
        <f>IF(NOT(ISBLANK(B3954)),IF(B3954&lt;'Fiscal Year'!$B$3,1,0),"")</f>
        <v/>
      </c>
      <c r="G3954" s="10"/>
      <c r="H3954" s="10"/>
      <c r="I3954" s="40"/>
      <c r="J3954" s="40"/>
      <c r="K3954" s="53"/>
      <c r="L3954" s="53"/>
      <c r="M3954" s="53"/>
      <c r="N3954" s="53"/>
      <c r="O3954" s="53"/>
      <c r="P3954" s="53"/>
      <c r="Q3954" s="53"/>
      <c r="R3954" s="53"/>
      <c r="S3954" s="53"/>
    </row>
    <row r="3955" spans="1:19" x14ac:dyDescent="0.3">
      <c r="A3955" s="106"/>
      <c r="B3955" s="59"/>
      <c r="C3955" s="137" t="str">
        <f t="shared" si="61"/>
        <v/>
      </c>
      <c r="D3955" s="138" t="str">
        <f>IF(NOT(ISBLANK(B3955)),IF(AND(MONTH(B3955)&gt;=4,MONTH(B3955)&lt;=12,B3955&gt;=DATE(INT(LEFT('Fiscal Year'!$B$2,4)),4,1),B3955&lt;=DATE(INT(CONCATENATE("20",RIGHT('Fiscal Year'!$B$2,2))),3,31)),1,0),"")</f>
        <v/>
      </c>
      <c r="E3955" s="138" t="str">
        <f>IF(NOT(ISBLANK(B3955)),IF(AND(MONTH(B3955)&gt;=1,MONTH(B3955)&lt;=3,B3955&gt;=DATE(INT(LEFT('Fiscal Year'!$B$2,4)),4,1),B3955&lt;=DATE(INT(CONCATENATE("20",RIGHT('Fiscal Year'!$B$2,2))),3,31)),1,0),"")</f>
        <v/>
      </c>
      <c r="F3955" s="139" t="str">
        <f>IF(NOT(ISBLANK(B3955)),IF(B3955&lt;'Fiscal Year'!$B$3,1,0),"")</f>
        <v/>
      </c>
      <c r="G3955" s="10"/>
      <c r="H3955" s="10"/>
      <c r="I3955" s="40"/>
      <c r="J3955" s="40"/>
      <c r="K3955" s="53"/>
      <c r="L3955" s="53"/>
      <c r="M3955" s="53"/>
      <c r="N3955" s="53"/>
      <c r="O3955" s="53"/>
      <c r="P3955" s="53"/>
      <c r="Q3955" s="53"/>
      <c r="R3955" s="53"/>
      <c r="S3955" s="53"/>
    </row>
    <row r="3956" spans="1:19" x14ac:dyDescent="0.3">
      <c r="A3956" s="106"/>
      <c r="B3956" s="59"/>
      <c r="C3956" s="137" t="str">
        <f t="shared" si="61"/>
        <v/>
      </c>
      <c r="D3956" s="138" t="str">
        <f>IF(NOT(ISBLANK(B3956)),IF(AND(MONTH(B3956)&gt;=4,MONTH(B3956)&lt;=12,B3956&gt;=DATE(INT(LEFT('Fiscal Year'!$B$2,4)),4,1),B3956&lt;=DATE(INT(CONCATENATE("20",RIGHT('Fiscal Year'!$B$2,2))),3,31)),1,0),"")</f>
        <v/>
      </c>
      <c r="E3956" s="138" t="str">
        <f>IF(NOT(ISBLANK(B3956)),IF(AND(MONTH(B3956)&gt;=1,MONTH(B3956)&lt;=3,B3956&gt;=DATE(INT(LEFT('Fiscal Year'!$B$2,4)),4,1),B3956&lt;=DATE(INT(CONCATENATE("20",RIGHT('Fiscal Year'!$B$2,2))),3,31)),1,0),"")</f>
        <v/>
      </c>
      <c r="F3956" s="139" t="str">
        <f>IF(NOT(ISBLANK(B3956)),IF(B3956&lt;'Fiscal Year'!$B$3,1,0),"")</f>
        <v/>
      </c>
      <c r="G3956" s="10"/>
      <c r="H3956" s="10"/>
      <c r="I3956" s="40"/>
      <c r="J3956" s="40"/>
      <c r="K3956" s="53"/>
      <c r="L3956" s="53"/>
      <c r="M3956" s="53"/>
      <c r="N3956" s="53"/>
      <c r="O3956" s="53"/>
      <c r="P3956" s="53"/>
      <c r="Q3956" s="53"/>
      <c r="R3956" s="53"/>
      <c r="S3956" s="53"/>
    </row>
    <row r="3957" spans="1:19" x14ac:dyDescent="0.3">
      <c r="A3957" s="106"/>
      <c r="B3957" s="59"/>
      <c r="C3957" s="137" t="str">
        <f t="shared" si="61"/>
        <v/>
      </c>
      <c r="D3957" s="138" t="str">
        <f>IF(NOT(ISBLANK(B3957)),IF(AND(MONTH(B3957)&gt;=4,MONTH(B3957)&lt;=12,B3957&gt;=DATE(INT(LEFT('Fiscal Year'!$B$2,4)),4,1),B3957&lt;=DATE(INT(CONCATENATE("20",RIGHT('Fiscal Year'!$B$2,2))),3,31)),1,0),"")</f>
        <v/>
      </c>
      <c r="E3957" s="138" t="str">
        <f>IF(NOT(ISBLANK(B3957)),IF(AND(MONTH(B3957)&gt;=1,MONTH(B3957)&lt;=3,B3957&gt;=DATE(INT(LEFT('Fiscal Year'!$B$2,4)),4,1),B3957&lt;=DATE(INT(CONCATENATE("20",RIGHT('Fiscal Year'!$B$2,2))),3,31)),1,0),"")</f>
        <v/>
      </c>
      <c r="F3957" s="139" t="str">
        <f>IF(NOT(ISBLANK(B3957)),IF(B3957&lt;'Fiscal Year'!$B$3,1,0),"")</f>
        <v/>
      </c>
      <c r="G3957" s="10"/>
      <c r="H3957" s="10"/>
      <c r="I3957" s="40"/>
      <c r="J3957" s="40"/>
      <c r="K3957" s="53"/>
      <c r="L3957" s="53"/>
      <c r="M3957" s="53"/>
      <c r="N3957" s="53"/>
      <c r="O3957" s="53"/>
      <c r="P3957" s="53"/>
      <c r="Q3957" s="53"/>
      <c r="R3957" s="53"/>
      <c r="S3957" s="53"/>
    </row>
    <row r="3958" spans="1:19" x14ac:dyDescent="0.3">
      <c r="A3958" s="106"/>
      <c r="B3958" s="59"/>
      <c r="C3958" s="137" t="str">
        <f t="shared" si="61"/>
        <v/>
      </c>
      <c r="D3958" s="138" t="str">
        <f>IF(NOT(ISBLANK(B3958)),IF(AND(MONTH(B3958)&gt;=4,MONTH(B3958)&lt;=12,B3958&gt;=DATE(INT(LEFT('Fiscal Year'!$B$2,4)),4,1),B3958&lt;=DATE(INT(CONCATENATE("20",RIGHT('Fiscal Year'!$B$2,2))),3,31)),1,0),"")</f>
        <v/>
      </c>
      <c r="E3958" s="138" t="str">
        <f>IF(NOT(ISBLANK(B3958)),IF(AND(MONTH(B3958)&gt;=1,MONTH(B3958)&lt;=3,B3958&gt;=DATE(INT(LEFT('Fiscal Year'!$B$2,4)),4,1),B3958&lt;=DATE(INT(CONCATENATE("20",RIGHT('Fiscal Year'!$B$2,2))),3,31)),1,0),"")</f>
        <v/>
      </c>
      <c r="F3958" s="139" t="str">
        <f>IF(NOT(ISBLANK(B3958)),IF(B3958&lt;'Fiscal Year'!$B$3,1,0),"")</f>
        <v/>
      </c>
      <c r="G3958" s="10"/>
      <c r="H3958" s="10"/>
      <c r="I3958" s="40"/>
      <c r="J3958" s="40"/>
      <c r="K3958" s="53"/>
      <c r="L3958" s="53"/>
      <c r="M3958" s="53"/>
      <c r="N3958" s="53"/>
      <c r="O3958" s="53"/>
      <c r="P3958" s="53"/>
      <c r="Q3958" s="53"/>
      <c r="R3958" s="53"/>
      <c r="S3958" s="53"/>
    </row>
    <row r="3959" spans="1:19" x14ac:dyDescent="0.3">
      <c r="A3959" s="106"/>
      <c r="B3959" s="59"/>
      <c r="C3959" s="137" t="str">
        <f t="shared" si="61"/>
        <v/>
      </c>
      <c r="D3959" s="138" t="str">
        <f>IF(NOT(ISBLANK(B3959)),IF(AND(MONTH(B3959)&gt;=4,MONTH(B3959)&lt;=12,B3959&gt;=DATE(INT(LEFT('Fiscal Year'!$B$2,4)),4,1),B3959&lt;=DATE(INT(CONCATENATE("20",RIGHT('Fiscal Year'!$B$2,2))),3,31)),1,0),"")</f>
        <v/>
      </c>
      <c r="E3959" s="138" t="str">
        <f>IF(NOT(ISBLANK(B3959)),IF(AND(MONTH(B3959)&gt;=1,MONTH(B3959)&lt;=3,B3959&gt;=DATE(INT(LEFT('Fiscal Year'!$B$2,4)),4,1),B3959&lt;=DATE(INT(CONCATENATE("20",RIGHT('Fiscal Year'!$B$2,2))),3,31)),1,0),"")</f>
        <v/>
      </c>
      <c r="F3959" s="139" t="str">
        <f>IF(NOT(ISBLANK(B3959)),IF(B3959&lt;'Fiscal Year'!$B$3,1,0),"")</f>
        <v/>
      </c>
      <c r="G3959" s="10"/>
      <c r="H3959" s="10"/>
      <c r="I3959" s="40"/>
      <c r="J3959" s="40"/>
      <c r="K3959" s="53"/>
      <c r="L3959" s="53"/>
      <c r="M3959" s="53"/>
      <c r="N3959" s="53"/>
      <c r="O3959" s="53"/>
      <c r="P3959" s="53"/>
      <c r="Q3959" s="53"/>
      <c r="R3959" s="53"/>
      <c r="S3959" s="53"/>
    </row>
    <row r="3960" spans="1:19" x14ac:dyDescent="0.3">
      <c r="A3960" s="106"/>
      <c r="B3960" s="59"/>
      <c r="C3960" s="137" t="str">
        <f t="shared" si="61"/>
        <v/>
      </c>
      <c r="D3960" s="138" t="str">
        <f>IF(NOT(ISBLANK(B3960)),IF(AND(MONTH(B3960)&gt;=4,MONTH(B3960)&lt;=12,B3960&gt;=DATE(INT(LEFT('Fiscal Year'!$B$2,4)),4,1),B3960&lt;=DATE(INT(CONCATENATE("20",RIGHT('Fiscal Year'!$B$2,2))),3,31)),1,0),"")</f>
        <v/>
      </c>
      <c r="E3960" s="138" t="str">
        <f>IF(NOT(ISBLANK(B3960)),IF(AND(MONTH(B3960)&gt;=1,MONTH(B3960)&lt;=3,B3960&gt;=DATE(INT(LEFT('Fiscal Year'!$B$2,4)),4,1),B3960&lt;=DATE(INT(CONCATENATE("20",RIGHT('Fiscal Year'!$B$2,2))),3,31)),1,0),"")</f>
        <v/>
      </c>
      <c r="F3960" s="139" t="str">
        <f>IF(NOT(ISBLANK(B3960)),IF(B3960&lt;'Fiscal Year'!$B$3,1,0),"")</f>
        <v/>
      </c>
      <c r="G3960" s="10"/>
      <c r="H3960" s="10"/>
      <c r="I3960" s="40"/>
      <c r="J3960" s="40"/>
      <c r="K3960" s="53"/>
      <c r="L3960" s="53"/>
      <c r="M3960" s="53"/>
      <c r="N3960" s="53"/>
      <c r="O3960" s="53"/>
      <c r="P3960" s="53"/>
      <c r="Q3960" s="53"/>
      <c r="R3960" s="53"/>
      <c r="S3960" s="53"/>
    </row>
    <row r="3961" spans="1:19" x14ac:dyDescent="0.3">
      <c r="A3961" s="106"/>
      <c r="B3961" s="59"/>
      <c r="C3961" s="137" t="str">
        <f t="shared" si="61"/>
        <v/>
      </c>
      <c r="D3961" s="138" t="str">
        <f>IF(NOT(ISBLANK(B3961)),IF(AND(MONTH(B3961)&gt;=4,MONTH(B3961)&lt;=12,B3961&gt;=DATE(INT(LEFT('Fiscal Year'!$B$2,4)),4,1),B3961&lt;=DATE(INT(CONCATENATE("20",RIGHT('Fiscal Year'!$B$2,2))),3,31)),1,0),"")</f>
        <v/>
      </c>
      <c r="E3961" s="138" t="str">
        <f>IF(NOT(ISBLANK(B3961)),IF(AND(MONTH(B3961)&gt;=1,MONTH(B3961)&lt;=3,B3961&gt;=DATE(INT(LEFT('Fiscal Year'!$B$2,4)),4,1),B3961&lt;=DATE(INT(CONCATENATE("20",RIGHT('Fiscal Year'!$B$2,2))),3,31)),1,0),"")</f>
        <v/>
      </c>
      <c r="F3961" s="139" t="str">
        <f>IF(NOT(ISBLANK(B3961)),IF(B3961&lt;'Fiscal Year'!$B$3,1,0),"")</f>
        <v/>
      </c>
      <c r="G3961" s="10"/>
      <c r="H3961" s="10"/>
      <c r="I3961" s="40"/>
      <c r="J3961" s="40"/>
      <c r="K3961" s="53"/>
      <c r="L3961" s="53"/>
      <c r="M3961" s="53"/>
      <c r="N3961" s="53"/>
      <c r="O3961" s="53"/>
      <c r="P3961" s="53"/>
      <c r="Q3961" s="53"/>
      <c r="R3961" s="53"/>
      <c r="S3961" s="53"/>
    </row>
    <row r="3962" spans="1:19" x14ac:dyDescent="0.3">
      <c r="A3962" s="106"/>
      <c r="B3962" s="59"/>
      <c r="C3962" s="137" t="str">
        <f t="shared" si="61"/>
        <v/>
      </c>
      <c r="D3962" s="138" t="str">
        <f>IF(NOT(ISBLANK(B3962)),IF(AND(MONTH(B3962)&gt;=4,MONTH(B3962)&lt;=12,B3962&gt;=DATE(INT(LEFT('Fiscal Year'!$B$2,4)),4,1),B3962&lt;=DATE(INT(CONCATENATE("20",RIGHT('Fiscal Year'!$B$2,2))),3,31)),1,0),"")</f>
        <v/>
      </c>
      <c r="E3962" s="138" t="str">
        <f>IF(NOT(ISBLANK(B3962)),IF(AND(MONTH(B3962)&gt;=1,MONTH(B3962)&lt;=3,B3962&gt;=DATE(INT(LEFT('Fiscal Year'!$B$2,4)),4,1),B3962&lt;=DATE(INT(CONCATENATE("20",RIGHT('Fiscal Year'!$B$2,2))),3,31)),1,0),"")</f>
        <v/>
      </c>
      <c r="F3962" s="139" t="str">
        <f>IF(NOT(ISBLANK(B3962)),IF(B3962&lt;'Fiscal Year'!$B$3,1,0),"")</f>
        <v/>
      </c>
      <c r="G3962" s="10"/>
      <c r="H3962" s="10"/>
      <c r="I3962" s="40"/>
      <c r="J3962" s="40"/>
      <c r="K3962" s="53"/>
      <c r="L3962" s="53"/>
      <c r="M3962" s="53"/>
      <c r="N3962" s="53"/>
      <c r="O3962" s="53"/>
      <c r="P3962" s="53"/>
      <c r="Q3962" s="53"/>
      <c r="R3962" s="53"/>
      <c r="S3962" s="53"/>
    </row>
    <row r="3963" spans="1:19" x14ac:dyDescent="0.3">
      <c r="A3963" s="106"/>
      <c r="B3963" s="59"/>
      <c r="C3963" s="137" t="str">
        <f t="shared" si="61"/>
        <v/>
      </c>
      <c r="D3963" s="138" t="str">
        <f>IF(NOT(ISBLANK(B3963)),IF(AND(MONTH(B3963)&gt;=4,MONTH(B3963)&lt;=12,B3963&gt;=DATE(INT(LEFT('Fiscal Year'!$B$2,4)),4,1),B3963&lt;=DATE(INT(CONCATENATE("20",RIGHT('Fiscal Year'!$B$2,2))),3,31)),1,0),"")</f>
        <v/>
      </c>
      <c r="E3963" s="138" t="str">
        <f>IF(NOT(ISBLANK(B3963)),IF(AND(MONTH(B3963)&gt;=1,MONTH(B3963)&lt;=3,B3963&gt;=DATE(INT(LEFT('Fiscal Year'!$B$2,4)),4,1),B3963&lt;=DATE(INT(CONCATENATE("20",RIGHT('Fiscal Year'!$B$2,2))),3,31)),1,0),"")</f>
        <v/>
      </c>
      <c r="F3963" s="139" t="str">
        <f>IF(NOT(ISBLANK(B3963)),IF(B3963&lt;'Fiscal Year'!$B$3,1,0),"")</f>
        <v/>
      </c>
      <c r="G3963" s="10"/>
      <c r="H3963" s="10"/>
      <c r="I3963" s="40"/>
      <c r="J3963" s="40"/>
      <c r="K3963" s="53"/>
      <c r="L3963" s="53"/>
      <c r="M3963" s="53"/>
      <c r="N3963" s="53"/>
      <c r="O3963" s="53"/>
      <c r="P3963" s="53"/>
      <c r="Q3963" s="53"/>
      <c r="R3963" s="53"/>
      <c r="S3963" s="53"/>
    </row>
    <row r="3964" spans="1:19" x14ac:dyDescent="0.3">
      <c r="A3964" s="106"/>
      <c r="B3964" s="59"/>
      <c r="C3964" s="137" t="str">
        <f t="shared" si="61"/>
        <v/>
      </c>
      <c r="D3964" s="138" t="str">
        <f>IF(NOT(ISBLANK(B3964)),IF(AND(MONTH(B3964)&gt;=4,MONTH(B3964)&lt;=12,B3964&gt;=DATE(INT(LEFT('Fiscal Year'!$B$2,4)),4,1),B3964&lt;=DATE(INT(CONCATENATE("20",RIGHT('Fiscal Year'!$B$2,2))),3,31)),1,0),"")</f>
        <v/>
      </c>
      <c r="E3964" s="138" t="str">
        <f>IF(NOT(ISBLANK(B3964)),IF(AND(MONTH(B3964)&gt;=1,MONTH(B3964)&lt;=3,B3964&gt;=DATE(INT(LEFT('Fiscal Year'!$B$2,4)),4,1),B3964&lt;=DATE(INT(CONCATENATE("20",RIGHT('Fiscal Year'!$B$2,2))),3,31)),1,0),"")</f>
        <v/>
      </c>
      <c r="F3964" s="139" t="str">
        <f>IF(NOT(ISBLANK(B3964)),IF(B3964&lt;'Fiscal Year'!$B$3,1,0),"")</f>
        <v/>
      </c>
      <c r="G3964" s="10"/>
      <c r="H3964" s="10"/>
      <c r="I3964" s="40"/>
      <c r="J3964" s="40"/>
      <c r="K3964" s="53"/>
      <c r="L3964" s="53"/>
      <c r="M3964" s="53"/>
      <c r="N3964" s="53"/>
      <c r="O3964" s="53"/>
      <c r="P3964" s="53"/>
      <c r="Q3964" s="53"/>
      <c r="R3964" s="53"/>
      <c r="S3964" s="53"/>
    </row>
    <row r="3965" spans="1:19" x14ac:dyDescent="0.3">
      <c r="A3965" s="106"/>
      <c r="B3965" s="59"/>
      <c r="C3965" s="137" t="str">
        <f t="shared" si="61"/>
        <v/>
      </c>
      <c r="D3965" s="138" t="str">
        <f>IF(NOT(ISBLANK(B3965)),IF(AND(MONTH(B3965)&gt;=4,MONTH(B3965)&lt;=12,B3965&gt;=DATE(INT(LEFT('Fiscal Year'!$B$2,4)),4,1),B3965&lt;=DATE(INT(CONCATENATE("20",RIGHT('Fiscal Year'!$B$2,2))),3,31)),1,0),"")</f>
        <v/>
      </c>
      <c r="E3965" s="138" t="str">
        <f>IF(NOT(ISBLANK(B3965)),IF(AND(MONTH(B3965)&gt;=1,MONTH(B3965)&lt;=3,B3965&gt;=DATE(INT(LEFT('Fiscal Year'!$B$2,4)),4,1),B3965&lt;=DATE(INT(CONCATENATE("20",RIGHT('Fiscal Year'!$B$2,2))),3,31)),1,0),"")</f>
        <v/>
      </c>
      <c r="F3965" s="139" t="str">
        <f>IF(NOT(ISBLANK(B3965)),IF(B3965&lt;'Fiscal Year'!$B$3,1,0),"")</f>
        <v/>
      </c>
      <c r="G3965" s="10"/>
      <c r="H3965" s="10"/>
      <c r="I3965" s="40"/>
      <c r="J3965" s="40"/>
      <c r="K3965" s="53"/>
      <c r="L3965" s="53"/>
      <c r="M3965" s="53"/>
      <c r="N3965" s="53"/>
      <c r="O3965" s="53"/>
      <c r="P3965" s="53"/>
      <c r="Q3965" s="53"/>
      <c r="R3965" s="53"/>
      <c r="S3965" s="53"/>
    </row>
    <row r="3966" spans="1:19" x14ac:dyDescent="0.3">
      <c r="A3966" s="106"/>
      <c r="B3966" s="59"/>
      <c r="C3966" s="137" t="str">
        <f t="shared" si="61"/>
        <v/>
      </c>
      <c r="D3966" s="138" t="str">
        <f>IF(NOT(ISBLANK(B3966)),IF(AND(MONTH(B3966)&gt;=4,MONTH(B3966)&lt;=12,B3966&gt;=DATE(INT(LEFT('Fiscal Year'!$B$2,4)),4,1),B3966&lt;=DATE(INT(CONCATENATE("20",RIGHT('Fiscal Year'!$B$2,2))),3,31)),1,0),"")</f>
        <v/>
      </c>
      <c r="E3966" s="138" t="str">
        <f>IF(NOT(ISBLANK(B3966)),IF(AND(MONTH(B3966)&gt;=1,MONTH(B3966)&lt;=3,B3966&gt;=DATE(INT(LEFT('Fiscal Year'!$B$2,4)),4,1),B3966&lt;=DATE(INT(CONCATENATE("20",RIGHT('Fiscal Year'!$B$2,2))),3,31)),1,0),"")</f>
        <v/>
      </c>
      <c r="F3966" s="139" t="str">
        <f>IF(NOT(ISBLANK(B3966)),IF(B3966&lt;'Fiscal Year'!$B$3,1,0),"")</f>
        <v/>
      </c>
      <c r="G3966" s="10"/>
      <c r="H3966" s="10"/>
      <c r="I3966" s="40"/>
      <c r="J3966" s="40"/>
      <c r="K3966" s="53"/>
      <c r="L3966" s="53"/>
      <c r="M3966" s="53"/>
      <c r="N3966" s="53"/>
      <c r="O3966" s="53"/>
      <c r="P3966" s="53"/>
      <c r="Q3966" s="53"/>
      <c r="R3966" s="53"/>
      <c r="S3966" s="53"/>
    </row>
    <row r="3967" spans="1:19" x14ac:dyDescent="0.3">
      <c r="A3967" s="106"/>
      <c r="B3967" s="59"/>
      <c r="C3967" s="137" t="str">
        <f t="shared" si="61"/>
        <v/>
      </c>
      <c r="D3967" s="138" t="str">
        <f>IF(NOT(ISBLANK(B3967)),IF(AND(MONTH(B3967)&gt;=4,MONTH(B3967)&lt;=12,B3967&gt;=DATE(INT(LEFT('Fiscal Year'!$B$2,4)),4,1),B3967&lt;=DATE(INT(CONCATENATE("20",RIGHT('Fiscal Year'!$B$2,2))),3,31)),1,0),"")</f>
        <v/>
      </c>
      <c r="E3967" s="138" t="str">
        <f>IF(NOT(ISBLANK(B3967)),IF(AND(MONTH(B3967)&gt;=1,MONTH(B3967)&lt;=3,B3967&gt;=DATE(INT(LEFT('Fiscal Year'!$B$2,4)),4,1),B3967&lt;=DATE(INT(CONCATENATE("20",RIGHT('Fiscal Year'!$B$2,2))),3,31)),1,0),"")</f>
        <v/>
      </c>
      <c r="F3967" s="139" t="str">
        <f>IF(NOT(ISBLANK(B3967)),IF(B3967&lt;'Fiscal Year'!$B$3,1,0),"")</f>
        <v/>
      </c>
      <c r="G3967" s="10"/>
      <c r="H3967" s="10"/>
      <c r="I3967" s="40"/>
      <c r="J3967" s="40"/>
      <c r="K3967" s="53"/>
      <c r="L3967" s="53"/>
      <c r="M3967" s="53"/>
      <c r="N3967" s="53"/>
      <c r="O3967" s="53"/>
      <c r="P3967" s="53"/>
      <c r="Q3967" s="53"/>
      <c r="R3967" s="53"/>
      <c r="S3967" s="53"/>
    </row>
    <row r="3968" spans="1:19" x14ac:dyDescent="0.3">
      <c r="A3968" s="106"/>
      <c r="B3968" s="59"/>
      <c r="C3968" s="137" t="str">
        <f t="shared" si="61"/>
        <v/>
      </c>
      <c r="D3968" s="138" t="str">
        <f>IF(NOT(ISBLANK(B3968)),IF(AND(MONTH(B3968)&gt;=4,MONTH(B3968)&lt;=12,B3968&gt;=DATE(INT(LEFT('Fiscal Year'!$B$2,4)),4,1),B3968&lt;=DATE(INT(CONCATENATE("20",RIGHT('Fiscal Year'!$B$2,2))),3,31)),1,0),"")</f>
        <v/>
      </c>
      <c r="E3968" s="138" t="str">
        <f>IF(NOT(ISBLANK(B3968)),IF(AND(MONTH(B3968)&gt;=1,MONTH(B3968)&lt;=3,B3968&gt;=DATE(INT(LEFT('Fiscal Year'!$B$2,4)),4,1),B3968&lt;=DATE(INT(CONCATENATE("20",RIGHT('Fiscal Year'!$B$2,2))),3,31)),1,0),"")</f>
        <v/>
      </c>
      <c r="F3968" s="139" t="str">
        <f>IF(NOT(ISBLANK(B3968)),IF(B3968&lt;'Fiscal Year'!$B$3,1,0),"")</f>
        <v/>
      </c>
      <c r="G3968" s="10"/>
      <c r="H3968" s="10"/>
      <c r="I3968" s="40"/>
      <c r="J3968" s="40"/>
      <c r="K3968" s="53"/>
      <c r="L3968" s="53"/>
      <c r="M3968" s="53"/>
      <c r="N3968" s="53"/>
      <c r="O3968" s="53"/>
      <c r="P3968" s="53"/>
      <c r="Q3968" s="53"/>
      <c r="R3968" s="53"/>
      <c r="S3968" s="53"/>
    </row>
    <row r="3969" spans="1:19" x14ac:dyDescent="0.3">
      <c r="A3969" s="106"/>
      <c r="B3969" s="59"/>
      <c r="C3969" s="137" t="str">
        <f t="shared" si="61"/>
        <v/>
      </c>
      <c r="D3969" s="138" t="str">
        <f>IF(NOT(ISBLANK(B3969)),IF(AND(MONTH(B3969)&gt;=4,MONTH(B3969)&lt;=12,B3969&gt;=DATE(INT(LEFT('Fiscal Year'!$B$2,4)),4,1),B3969&lt;=DATE(INT(CONCATENATE("20",RIGHT('Fiscal Year'!$B$2,2))),3,31)),1,0),"")</f>
        <v/>
      </c>
      <c r="E3969" s="138" t="str">
        <f>IF(NOT(ISBLANK(B3969)),IF(AND(MONTH(B3969)&gt;=1,MONTH(B3969)&lt;=3,B3969&gt;=DATE(INT(LEFT('Fiscal Year'!$B$2,4)),4,1),B3969&lt;=DATE(INT(CONCATENATE("20",RIGHT('Fiscal Year'!$B$2,2))),3,31)),1,0),"")</f>
        <v/>
      </c>
      <c r="F3969" s="139" t="str">
        <f>IF(NOT(ISBLANK(B3969)),IF(B3969&lt;'Fiscal Year'!$B$3,1,0),"")</f>
        <v/>
      </c>
      <c r="G3969" s="10"/>
      <c r="H3969" s="10"/>
      <c r="I3969" s="40"/>
      <c r="J3969" s="40"/>
      <c r="K3969" s="53"/>
      <c r="L3969" s="53"/>
      <c r="M3969" s="53"/>
      <c r="N3969" s="53"/>
      <c r="O3969" s="53"/>
      <c r="P3969" s="53"/>
      <c r="Q3969" s="53"/>
      <c r="R3969" s="53"/>
      <c r="S3969" s="53"/>
    </row>
    <row r="3970" spans="1:19" x14ac:dyDescent="0.3">
      <c r="A3970" s="106"/>
      <c r="B3970" s="59"/>
      <c r="C3970" s="137" t="str">
        <f t="shared" si="61"/>
        <v/>
      </c>
      <c r="D3970" s="138" t="str">
        <f>IF(NOT(ISBLANK(B3970)),IF(AND(MONTH(B3970)&gt;=4,MONTH(B3970)&lt;=12,B3970&gt;=DATE(INT(LEFT('Fiscal Year'!$B$2,4)),4,1),B3970&lt;=DATE(INT(CONCATENATE("20",RIGHT('Fiscal Year'!$B$2,2))),3,31)),1,0),"")</f>
        <v/>
      </c>
      <c r="E3970" s="138" t="str">
        <f>IF(NOT(ISBLANK(B3970)),IF(AND(MONTH(B3970)&gt;=1,MONTH(B3970)&lt;=3,B3970&gt;=DATE(INT(LEFT('Fiscal Year'!$B$2,4)),4,1),B3970&lt;=DATE(INT(CONCATENATE("20",RIGHT('Fiscal Year'!$B$2,2))),3,31)),1,0),"")</f>
        <v/>
      </c>
      <c r="F3970" s="139" t="str">
        <f>IF(NOT(ISBLANK(B3970)),IF(B3970&lt;'Fiscal Year'!$B$3,1,0),"")</f>
        <v/>
      </c>
      <c r="G3970" s="10"/>
      <c r="H3970" s="10"/>
      <c r="I3970" s="40"/>
      <c r="J3970" s="40"/>
      <c r="K3970" s="53"/>
      <c r="L3970" s="53"/>
      <c r="M3970" s="53"/>
      <c r="N3970" s="53"/>
      <c r="O3970" s="53"/>
      <c r="P3970" s="53"/>
      <c r="Q3970" s="53"/>
      <c r="R3970" s="53"/>
      <c r="S3970" s="53"/>
    </row>
    <row r="3971" spans="1:19" x14ac:dyDescent="0.3">
      <c r="A3971" s="106"/>
      <c r="B3971" s="59"/>
      <c r="C3971" s="137" t="str">
        <f t="shared" si="61"/>
        <v/>
      </c>
      <c r="D3971" s="138" t="str">
        <f>IF(NOT(ISBLANK(B3971)),IF(AND(MONTH(B3971)&gt;=4,MONTH(B3971)&lt;=12,B3971&gt;=DATE(INT(LEFT('Fiscal Year'!$B$2,4)),4,1),B3971&lt;=DATE(INT(CONCATENATE("20",RIGHT('Fiscal Year'!$B$2,2))),3,31)),1,0),"")</f>
        <v/>
      </c>
      <c r="E3971" s="138" t="str">
        <f>IF(NOT(ISBLANK(B3971)),IF(AND(MONTH(B3971)&gt;=1,MONTH(B3971)&lt;=3,B3971&gt;=DATE(INT(LEFT('Fiscal Year'!$B$2,4)),4,1),B3971&lt;=DATE(INT(CONCATENATE("20",RIGHT('Fiscal Year'!$B$2,2))),3,31)),1,0),"")</f>
        <v/>
      </c>
      <c r="F3971" s="139" t="str">
        <f>IF(NOT(ISBLANK(B3971)),IF(B3971&lt;'Fiscal Year'!$B$3,1,0),"")</f>
        <v/>
      </c>
      <c r="G3971" s="10"/>
      <c r="H3971" s="10"/>
      <c r="I3971" s="40"/>
      <c r="J3971" s="40"/>
      <c r="K3971" s="53"/>
      <c r="L3971" s="53"/>
      <c r="M3971" s="53"/>
      <c r="N3971" s="53"/>
      <c r="O3971" s="53"/>
      <c r="P3971" s="53"/>
      <c r="Q3971" s="53"/>
      <c r="R3971" s="53"/>
      <c r="S3971" s="53"/>
    </row>
    <row r="3972" spans="1:19" x14ac:dyDescent="0.3">
      <c r="A3972" s="106"/>
      <c r="B3972" s="59"/>
      <c r="C3972" s="137" t="str">
        <f t="shared" ref="C3972:C4035" si="62">IF(AND(NOT(ISBLANK(B3972)),B3972&gt;=43556),B3972+90,"")</f>
        <v/>
      </c>
      <c r="D3972" s="138" t="str">
        <f>IF(NOT(ISBLANK(B3972)),IF(AND(MONTH(B3972)&gt;=4,MONTH(B3972)&lt;=12,B3972&gt;=DATE(INT(LEFT('Fiscal Year'!$B$2,4)),4,1),B3972&lt;=DATE(INT(CONCATENATE("20",RIGHT('Fiscal Year'!$B$2,2))),3,31)),1,0),"")</f>
        <v/>
      </c>
      <c r="E3972" s="138" t="str">
        <f>IF(NOT(ISBLANK(B3972)),IF(AND(MONTH(B3972)&gt;=1,MONTH(B3972)&lt;=3,B3972&gt;=DATE(INT(LEFT('Fiscal Year'!$B$2,4)),4,1),B3972&lt;=DATE(INT(CONCATENATE("20",RIGHT('Fiscal Year'!$B$2,2))),3,31)),1,0),"")</f>
        <v/>
      </c>
      <c r="F3972" s="139" t="str">
        <f>IF(NOT(ISBLANK(B3972)),IF(B3972&lt;'Fiscal Year'!$B$3,1,0),"")</f>
        <v/>
      </c>
      <c r="G3972" s="10"/>
      <c r="H3972" s="10"/>
      <c r="I3972" s="40"/>
      <c r="J3972" s="40"/>
      <c r="K3972" s="53"/>
      <c r="L3972" s="53"/>
      <c r="M3972" s="53"/>
      <c r="N3972" s="53"/>
      <c r="O3972" s="53"/>
      <c r="P3972" s="53"/>
      <c r="Q3972" s="53"/>
      <c r="R3972" s="53"/>
      <c r="S3972" s="53"/>
    </row>
    <row r="3973" spans="1:19" x14ac:dyDescent="0.3">
      <c r="A3973" s="106"/>
      <c r="B3973" s="59"/>
      <c r="C3973" s="137" t="str">
        <f t="shared" si="62"/>
        <v/>
      </c>
      <c r="D3973" s="138" t="str">
        <f>IF(NOT(ISBLANK(B3973)),IF(AND(MONTH(B3973)&gt;=4,MONTH(B3973)&lt;=12,B3973&gt;=DATE(INT(LEFT('Fiscal Year'!$B$2,4)),4,1),B3973&lt;=DATE(INT(CONCATENATE("20",RIGHT('Fiscal Year'!$B$2,2))),3,31)),1,0),"")</f>
        <v/>
      </c>
      <c r="E3973" s="138" t="str">
        <f>IF(NOT(ISBLANK(B3973)),IF(AND(MONTH(B3973)&gt;=1,MONTH(B3973)&lt;=3,B3973&gt;=DATE(INT(LEFT('Fiscal Year'!$B$2,4)),4,1),B3973&lt;=DATE(INT(CONCATENATE("20",RIGHT('Fiscal Year'!$B$2,2))),3,31)),1,0),"")</f>
        <v/>
      </c>
      <c r="F3973" s="139" t="str">
        <f>IF(NOT(ISBLANK(B3973)),IF(B3973&lt;'Fiscal Year'!$B$3,1,0),"")</f>
        <v/>
      </c>
      <c r="G3973" s="10"/>
      <c r="H3973" s="10"/>
      <c r="I3973" s="40"/>
      <c r="J3973" s="40"/>
      <c r="K3973" s="53"/>
      <c r="L3973" s="53"/>
      <c r="M3973" s="53"/>
      <c r="N3973" s="53"/>
      <c r="O3973" s="53"/>
      <c r="P3973" s="53"/>
      <c r="Q3973" s="53"/>
      <c r="R3973" s="53"/>
      <c r="S3973" s="53"/>
    </row>
    <row r="3974" spans="1:19" x14ac:dyDescent="0.3">
      <c r="A3974" s="106"/>
      <c r="B3974" s="59"/>
      <c r="C3974" s="137" t="str">
        <f t="shared" si="62"/>
        <v/>
      </c>
      <c r="D3974" s="138" t="str">
        <f>IF(NOT(ISBLANK(B3974)),IF(AND(MONTH(B3974)&gt;=4,MONTH(B3974)&lt;=12,B3974&gt;=DATE(INT(LEFT('Fiscal Year'!$B$2,4)),4,1),B3974&lt;=DATE(INT(CONCATENATE("20",RIGHT('Fiscal Year'!$B$2,2))),3,31)),1,0),"")</f>
        <v/>
      </c>
      <c r="E3974" s="138" t="str">
        <f>IF(NOT(ISBLANK(B3974)),IF(AND(MONTH(B3974)&gt;=1,MONTH(B3974)&lt;=3,B3974&gt;=DATE(INT(LEFT('Fiscal Year'!$B$2,4)),4,1),B3974&lt;=DATE(INT(CONCATENATE("20",RIGHT('Fiscal Year'!$B$2,2))),3,31)),1,0),"")</f>
        <v/>
      </c>
      <c r="F3974" s="139" t="str">
        <f>IF(NOT(ISBLANK(B3974)),IF(B3974&lt;'Fiscal Year'!$B$3,1,0),"")</f>
        <v/>
      </c>
      <c r="G3974" s="10"/>
      <c r="H3974" s="10"/>
      <c r="I3974" s="40"/>
      <c r="J3974" s="40"/>
      <c r="K3974" s="53"/>
      <c r="L3974" s="53"/>
      <c r="M3974" s="53"/>
      <c r="N3974" s="53"/>
      <c r="O3974" s="53"/>
      <c r="P3974" s="53"/>
      <c r="Q3974" s="53"/>
      <c r="R3974" s="53"/>
      <c r="S3974" s="53"/>
    </row>
    <row r="3975" spans="1:19" x14ac:dyDescent="0.3">
      <c r="A3975" s="106"/>
      <c r="B3975" s="59"/>
      <c r="C3975" s="137" t="str">
        <f t="shared" si="62"/>
        <v/>
      </c>
      <c r="D3975" s="138" t="str">
        <f>IF(NOT(ISBLANK(B3975)),IF(AND(MONTH(B3975)&gt;=4,MONTH(B3975)&lt;=12,B3975&gt;=DATE(INT(LEFT('Fiscal Year'!$B$2,4)),4,1),B3975&lt;=DATE(INT(CONCATENATE("20",RIGHT('Fiscal Year'!$B$2,2))),3,31)),1,0),"")</f>
        <v/>
      </c>
      <c r="E3975" s="138" t="str">
        <f>IF(NOT(ISBLANK(B3975)),IF(AND(MONTH(B3975)&gt;=1,MONTH(B3975)&lt;=3,B3975&gt;=DATE(INT(LEFT('Fiscal Year'!$B$2,4)),4,1),B3975&lt;=DATE(INT(CONCATENATE("20",RIGHT('Fiscal Year'!$B$2,2))),3,31)),1,0),"")</f>
        <v/>
      </c>
      <c r="F3975" s="139" t="str">
        <f>IF(NOT(ISBLANK(B3975)),IF(B3975&lt;'Fiscal Year'!$B$3,1,0),"")</f>
        <v/>
      </c>
      <c r="G3975" s="10"/>
      <c r="H3975" s="10"/>
      <c r="I3975" s="40"/>
      <c r="J3975" s="40"/>
      <c r="K3975" s="53"/>
      <c r="L3975" s="53"/>
      <c r="M3975" s="53"/>
      <c r="N3975" s="53"/>
      <c r="O3975" s="53"/>
      <c r="P3975" s="53"/>
      <c r="Q3975" s="53"/>
      <c r="R3975" s="53"/>
      <c r="S3975" s="53"/>
    </row>
    <row r="3976" spans="1:19" x14ac:dyDescent="0.3">
      <c r="A3976" s="106"/>
      <c r="B3976" s="59"/>
      <c r="C3976" s="137" t="str">
        <f t="shared" si="62"/>
        <v/>
      </c>
      <c r="D3976" s="138" t="str">
        <f>IF(NOT(ISBLANK(B3976)),IF(AND(MONTH(B3976)&gt;=4,MONTH(B3976)&lt;=12,B3976&gt;=DATE(INT(LEFT('Fiscal Year'!$B$2,4)),4,1),B3976&lt;=DATE(INT(CONCATENATE("20",RIGHT('Fiscal Year'!$B$2,2))),3,31)),1,0),"")</f>
        <v/>
      </c>
      <c r="E3976" s="138" t="str">
        <f>IF(NOT(ISBLANK(B3976)),IF(AND(MONTH(B3976)&gt;=1,MONTH(B3976)&lt;=3,B3976&gt;=DATE(INT(LEFT('Fiscal Year'!$B$2,4)),4,1),B3976&lt;=DATE(INT(CONCATENATE("20",RIGHT('Fiscal Year'!$B$2,2))),3,31)),1,0),"")</f>
        <v/>
      </c>
      <c r="F3976" s="139" t="str">
        <f>IF(NOT(ISBLANK(B3976)),IF(B3976&lt;'Fiscal Year'!$B$3,1,0),"")</f>
        <v/>
      </c>
      <c r="G3976" s="10"/>
      <c r="H3976" s="10"/>
      <c r="I3976" s="40"/>
      <c r="J3976" s="40"/>
      <c r="K3976" s="53"/>
      <c r="L3976" s="53"/>
      <c r="M3976" s="53"/>
      <c r="N3976" s="53"/>
      <c r="O3976" s="53"/>
      <c r="P3976" s="53"/>
      <c r="Q3976" s="53"/>
      <c r="R3976" s="53"/>
      <c r="S3976" s="53"/>
    </row>
    <row r="3977" spans="1:19" x14ac:dyDescent="0.3">
      <c r="A3977" s="106"/>
      <c r="B3977" s="59"/>
      <c r="C3977" s="137" t="str">
        <f t="shared" si="62"/>
        <v/>
      </c>
      <c r="D3977" s="138" t="str">
        <f>IF(NOT(ISBLANK(B3977)),IF(AND(MONTH(B3977)&gt;=4,MONTH(B3977)&lt;=12,B3977&gt;=DATE(INT(LEFT('Fiscal Year'!$B$2,4)),4,1),B3977&lt;=DATE(INT(CONCATENATE("20",RIGHT('Fiscal Year'!$B$2,2))),3,31)),1,0),"")</f>
        <v/>
      </c>
      <c r="E3977" s="138" t="str">
        <f>IF(NOT(ISBLANK(B3977)),IF(AND(MONTH(B3977)&gt;=1,MONTH(B3977)&lt;=3,B3977&gt;=DATE(INT(LEFT('Fiscal Year'!$B$2,4)),4,1),B3977&lt;=DATE(INT(CONCATENATE("20",RIGHT('Fiscal Year'!$B$2,2))),3,31)),1,0),"")</f>
        <v/>
      </c>
      <c r="F3977" s="139" t="str">
        <f>IF(NOT(ISBLANK(B3977)),IF(B3977&lt;'Fiscal Year'!$B$3,1,0),"")</f>
        <v/>
      </c>
      <c r="G3977" s="10"/>
      <c r="H3977" s="10"/>
      <c r="I3977" s="40"/>
      <c r="J3977" s="40"/>
      <c r="K3977" s="53"/>
      <c r="L3977" s="53"/>
      <c r="M3977" s="53"/>
      <c r="N3977" s="53"/>
      <c r="O3977" s="53"/>
      <c r="P3977" s="53"/>
      <c r="Q3977" s="53"/>
      <c r="R3977" s="53"/>
      <c r="S3977" s="53"/>
    </row>
    <row r="3978" spans="1:19" x14ac:dyDescent="0.3">
      <c r="A3978" s="106"/>
      <c r="B3978" s="59"/>
      <c r="C3978" s="137" t="str">
        <f t="shared" si="62"/>
        <v/>
      </c>
      <c r="D3978" s="138" t="str">
        <f>IF(NOT(ISBLANK(B3978)),IF(AND(MONTH(B3978)&gt;=4,MONTH(B3978)&lt;=12,B3978&gt;=DATE(INT(LEFT('Fiscal Year'!$B$2,4)),4,1),B3978&lt;=DATE(INT(CONCATENATE("20",RIGHT('Fiscal Year'!$B$2,2))),3,31)),1,0),"")</f>
        <v/>
      </c>
      <c r="E3978" s="138" t="str">
        <f>IF(NOT(ISBLANK(B3978)),IF(AND(MONTH(B3978)&gt;=1,MONTH(B3978)&lt;=3,B3978&gt;=DATE(INT(LEFT('Fiscal Year'!$B$2,4)),4,1),B3978&lt;=DATE(INT(CONCATENATE("20",RIGHT('Fiscal Year'!$B$2,2))),3,31)),1,0),"")</f>
        <v/>
      </c>
      <c r="F3978" s="139" t="str">
        <f>IF(NOT(ISBLANK(B3978)),IF(B3978&lt;'Fiscal Year'!$B$3,1,0),"")</f>
        <v/>
      </c>
      <c r="G3978" s="10"/>
      <c r="H3978" s="10"/>
      <c r="I3978" s="40"/>
      <c r="J3978" s="40"/>
      <c r="K3978" s="53"/>
      <c r="L3978" s="53"/>
      <c r="M3978" s="53"/>
      <c r="N3978" s="53"/>
      <c r="O3978" s="53"/>
      <c r="P3978" s="53"/>
      <c r="Q3978" s="53"/>
      <c r="R3978" s="53"/>
      <c r="S3978" s="53"/>
    </row>
    <row r="3979" spans="1:19" x14ac:dyDescent="0.3">
      <c r="A3979" s="106"/>
      <c r="B3979" s="59"/>
      <c r="C3979" s="137" t="str">
        <f t="shared" si="62"/>
        <v/>
      </c>
      <c r="D3979" s="138" t="str">
        <f>IF(NOT(ISBLANK(B3979)),IF(AND(MONTH(B3979)&gt;=4,MONTH(B3979)&lt;=12,B3979&gt;=DATE(INT(LEFT('Fiscal Year'!$B$2,4)),4,1),B3979&lt;=DATE(INT(CONCATENATE("20",RIGHT('Fiscal Year'!$B$2,2))),3,31)),1,0),"")</f>
        <v/>
      </c>
      <c r="E3979" s="138" t="str">
        <f>IF(NOT(ISBLANK(B3979)),IF(AND(MONTH(B3979)&gt;=1,MONTH(B3979)&lt;=3,B3979&gt;=DATE(INT(LEFT('Fiscal Year'!$B$2,4)),4,1),B3979&lt;=DATE(INT(CONCATENATE("20",RIGHT('Fiscal Year'!$B$2,2))),3,31)),1,0),"")</f>
        <v/>
      </c>
      <c r="F3979" s="139" t="str">
        <f>IF(NOT(ISBLANK(B3979)),IF(B3979&lt;'Fiscal Year'!$B$3,1,0),"")</f>
        <v/>
      </c>
      <c r="G3979" s="10"/>
      <c r="H3979" s="10"/>
      <c r="I3979" s="40"/>
      <c r="J3979" s="40"/>
      <c r="K3979" s="53"/>
      <c r="L3979" s="53"/>
      <c r="M3979" s="53"/>
      <c r="N3979" s="53"/>
      <c r="O3979" s="53"/>
      <c r="P3979" s="53"/>
      <c r="Q3979" s="53"/>
      <c r="R3979" s="53"/>
      <c r="S3979" s="53"/>
    </row>
    <row r="3980" spans="1:19" x14ac:dyDescent="0.3">
      <c r="A3980" s="106"/>
      <c r="B3980" s="59"/>
      <c r="C3980" s="137" t="str">
        <f t="shared" si="62"/>
        <v/>
      </c>
      <c r="D3980" s="138" t="str">
        <f>IF(NOT(ISBLANK(B3980)),IF(AND(MONTH(B3980)&gt;=4,MONTH(B3980)&lt;=12,B3980&gt;=DATE(INT(LEFT('Fiscal Year'!$B$2,4)),4,1),B3980&lt;=DATE(INT(CONCATENATE("20",RIGHT('Fiscal Year'!$B$2,2))),3,31)),1,0),"")</f>
        <v/>
      </c>
      <c r="E3980" s="138" t="str">
        <f>IF(NOT(ISBLANK(B3980)),IF(AND(MONTH(B3980)&gt;=1,MONTH(B3980)&lt;=3,B3980&gt;=DATE(INT(LEFT('Fiscal Year'!$B$2,4)),4,1),B3980&lt;=DATE(INT(CONCATENATE("20",RIGHT('Fiscal Year'!$B$2,2))),3,31)),1,0),"")</f>
        <v/>
      </c>
      <c r="F3980" s="139" t="str">
        <f>IF(NOT(ISBLANK(B3980)),IF(B3980&lt;'Fiscal Year'!$B$3,1,0),"")</f>
        <v/>
      </c>
      <c r="G3980" s="10"/>
      <c r="H3980" s="10"/>
      <c r="I3980" s="40"/>
      <c r="J3980" s="40"/>
      <c r="K3980" s="53"/>
      <c r="L3980" s="53"/>
      <c r="M3980" s="53"/>
      <c r="N3980" s="53"/>
      <c r="O3980" s="53"/>
      <c r="P3980" s="53"/>
      <c r="Q3980" s="53"/>
      <c r="R3980" s="53"/>
      <c r="S3980" s="53"/>
    </row>
    <row r="3981" spans="1:19" x14ac:dyDescent="0.3">
      <c r="A3981" s="106"/>
      <c r="B3981" s="59"/>
      <c r="C3981" s="137" t="str">
        <f t="shared" si="62"/>
        <v/>
      </c>
      <c r="D3981" s="138" t="str">
        <f>IF(NOT(ISBLANK(B3981)),IF(AND(MONTH(B3981)&gt;=4,MONTH(B3981)&lt;=12,B3981&gt;=DATE(INT(LEFT('Fiscal Year'!$B$2,4)),4,1),B3981&lt;=DATE(INT(CONCATENATE("20",RIGHT('Fiscal Year'!$B$2,2))),3,31)),1,0),"")</f>
        <v/>
      </c>
      <c r="E3981" s="138" t="str">
        <f>IF(NOT(ISBLANK(B3981)),IF(AND(MONTH(B3981)&gt;=1,MONTH(B3981)&lt;=3,B3981&gt;=DATE(INT(LEFT('Fiscal Year'!$B$2,4)),4,1),B3981&lt;=DATE(INT(CONCATENATE("20",RIGHT('Fiscal Year'!$B$2,2))),3,31)),1,0),"")</f>
        <v/>
      </c>
      <c r="F3981" s="139" t="str">
        <f>IF(NOT(ISBLANK(B3981)),IF(B3981&lt;'Fiscal Year'!$B$3,1,0),"")</f>
        <v/>
      </c>
      <c r="G3981" s="10"/>
      <c r="H3981" s="10"/>
      <c r="I3981" s="40"/>
      <c r="J3981" s="40"/>
      <c r="K3981" s="53"/>
      <c r="L3981" s="53"/>
      <c r="M3981" s="53"/>
      <c r="N3981" s="53"/>
      <c r="O3981" s="53"/>
      <c r="P3981" s="53"/>
      <c r="Q3981" s="53"/>
      <c r="R3981" s="53"/>
      <c r="S3981" s="53"/>
    </row>
    <row r="3982" spans="1:19" x14ac:dyDescent="0.3">
      <c r="A3982" s="106"/>
      <c r="B3982" s="59"/>
      <c r="C3982" s="137" t="str">
        <f t="shared" si="62"/>
        <v/>
      </c>
      <c r="D3982" s="138" t="str">
        <f>IF(NOT(ISBLANK(B3982)),IF(AND(MONTH(B3982)&gt;=4,MONTH(B3982)&lt;=12,B3982&gt;=DATE(INT(LEFT('Fiscal Year'!$B$2,4)),4,1),B3982&lt;=DATE(INT(CONCATENATE("20",RIGHT('Fiscal Year'!$B$2,2))),3,31)),1,0),"")</f>
        <v/>
      </c>
      <c r="E3982" s="138" t="str">
        <f>IF(NOT(ISBLANK(B3982)),IF(AND(MONTH(B3982)&gt;=1,MONTH(B3982)&lt;=3,B3982&gt;=DATE(INT(LEFT('Fiscal Year'!$B$2,4)),4,1),B3982&lt;=DATE(INT(CONCATENATE("20",RIGHT('Fiscal Year'!$B$2,2))),3,31)),1,0),"")</f>
        <v/>
      </c>
      <c r="F3982" s="139" t="str">
        <f>IF(NOT(ISBLANK(B3982)),IF(B3982&lt;'Fiscal Year'!$B$3,1,0),"")</f>
        <v/>
      </c>
      <c r="G3982" s="10"/>
      <c r="H3982" s="10"/>
      <c r="I3982" s="40"/>
      <c r="J3982" s="40"/>
      <c r="K3982" s="53"/>
      <c r="L3982" s="53"/>
      <c r="M3982" s="53"/>
      <c r="N3982" s="53"/>
      <c r="O3982" s="53"/>
      <c r="P3982" s="53"/>
      <c r="Q3982" s="53"/>
      <c r="R3982" s="53"/>
      <c r="S3982" s="53"/>
    </row>
    <row r="3983" spans="1:19" x14ac:dyDescent="0.3">
      <c r="A3983" s="106"/>
      <c r="B3983" s="59"/>
      <c r="C3983" s="137" t="str">
        <f t="shared" si="62"/>
        <v/>
      </c>
      <c r="D3983" s="138" t="str">
        <f>IF(NOT(ISBLANK(B3983)),IF(AND(MONTH(B3983)&gt;=4,MONTH(B3983)&lt;=12,B3983&gt;=DATE(INT(LEFT('Fiscal Year'!$B$2,4)),4,1),B3983&lt;=DATE(INT(CONCATENATE("20",RIGHT('Fiscal Year'!$B$2,2))),3,31)),1,0),"")</f>
        <v/>
      </c>
      <c r="E3983" s="138" t="str">
        <f>IF(NOT(ISBLANK(B3983)),IF(AND(MONTH(B3983)&gt;=1,MONTH(B3983)&lt;=3,B3983&gt;=DATE(INT(LEFT('Fiscal Year'!$B$2,4)),4,1),B3983&lt;=DATE(INT(CONCATENATE("20",RIGHT('Fiscal Year'!$B$2,2))),3,31)),1,0),"")</f>
        <v/>
      </c>
      <c r="F3983" s="139" t="str">
        <f>IF(NOT(ISBLANK(B3983)),IF(B3983&lt;'Fiscal Year'!$B$3,1,0),"")</f>
        <v/>
      </c>
      <c r="G3983" s="10"/>
      <c r="H3983" s="10"/>
      <c r="I3983" s="40"/>
      <c r="J3983" s="40"/>
      <c r="K3983" s="53"/>
      <c r="L3983" s="53"/>
      <c r="M3983" s="53"/>
      <c r="N3983" s="53"/>
      <c r="O3983" s="53"/>
      <c r="P3983" s="53"/>
      <c r="Q3983" s="53"/>
      <c r="R3983" s="53"/>
      <c r="S3983" s="53"/>
    </row>
    <row r="3984" spans="1:19" x14ac:dyDescent="0.3">
      <c r="A3984" s="106"/>
      <c r="B3984" s="59"/>
      <c r="C3984" s="137" t="str">
        <f t="shared" si="62"/>
        <v/>
      </c>
      <c r="D3984" s="138" t="str">
        <f>IF(NOT(ISBLANK(B3984)),IF(AND(MONTH(B3984)&gt;=4,MONTH(B3984)&lt;=12,B3984&gt;=DATE(INT(LEFT('Fiscal Year'!$B$2,4)),4,1),B3984&lt;=DATE(INT(CONCATENATE("20",RIGHT('Fiscal Year'!$B$2,2))),3,31)),1,0),"")</f>
        <v/>
      </c>
      <c r="E3984" s="138" t="str">
        <f>IF(NOT(ISBLANK(B3984)),IF(AND(MONTH(B3984)&gt;=1,MONTH(B3984)&lt;=3,B3984&gt;=DATE(INT(LEFT('Fiscal Year'!$B$2,4)),4,1),B3984&lt;=DATE(INT(CONCATENATE("20",RIGHT('Fiscal Year'!$B$2,2))),3,31)),1,0),"")</f>
        <v/>
      </c>
      <c r="F3984" s="139" t="str">
        <f>IF(NOT(ISBLANK(B3984)),IF(B3984&lt;'Fiscal Year'!$B$3,1,0),"")</f>
        <v/>
      </c>
      <c r="G3984" s="10"/>
      <c r="H3984" s="10"/>
      <c r="I3984" s="40"/>
      <c r="J3984" s="40"/>
      <c r="K3984" s="53"/>
      <c r="L3984" s="53"/>
      <c r="M3984" s="53"/>
      <c r="N3984" s="53"/>
      <c r="O3984" s="53"/>
      <c r="P3984" s="53"/>
      <c r="Q3984" s="53"/>
      <c r="R3984" s="53"/>
      <c r="S3984" s="53"/>
    </row>
    <row r="3985" spans="1:19" x14ac:dyDescent="0.3">
      <c r="A3985" s="106"/>
      <c r="B3985" s="59"/>
      <c r="C3985" s="137" t="str">
        <f t="shared" si="62"/>
        <v/>
      </c>
      <c r="D3985" s="138" t="str">
        <f>IF(NOT(ISBLANK(B3985)),IF(AND(MONTH(B3985)&gt;=4,MONTH(B3985)&lt;=12,B3985&gt;=DATE(INT(LEFT('Fiscal Year'!$B$2,4)),4,1),B3985&lt;=DATE(INT(CONCATENATE("20",RIGHT('Fiscal Year'!$B$2,2))),3,31)),1,0),"")</f>
        <v/>
      </c>
      <c r="E3985" s="138" t="str">
        <f>IF(NOT(ISBLANK(B3985)),IF(AND(MONTH(B3985)&gt;=1,MONTH(B3985)&lt;=3,B3985&gt;=DATE(INT(LEFT('Fiscal Year'!$B$2,4)),4,1),B3985&lt;=DATE(INT(CONCATENATE("20",RIGHT('Fiscal Year'!$B$2,2))),3,31)),1,0),"")</f>
        <v/>
      </c>
      <c r="F3985" s="139" t="str">
        <f>IF(NOT(ISBLANK(B3985)),IF(B3985&lt;'Fiscal Year'!$B$3,1,0),"")</f>
        <v/>
      </c>
      <c r="G3985" s="10"/>
      <c r="H3985" s="10"/>
      <c r="I3985" s="40"/>
      <c r="J3985" s="40"/>
      <c r="K3985" s="53"/>
      <c r="L3985" s="53"/>
      <c r="M3985" s="53"/>
      <c r="N3985" s="53"/>
      <c r="O3985" s="53"/>
      <c r="P3985" s="53"/>
      <c r="Q3985" s="53"/>
      <c r="R3985" s="53"/>
      <c r="S3985" s="53"/>
    </row>
    <row r="3986" spans="1:19" x14ac:dyDescent="0.3">
      <c r="A3986" s="106"/>
      <c r="B3986" s="59"/>
      <c r="C3986" s="137" t="str">
        <f t="shared" si="62"/>
        <v/>
      </c>
      <c r="D3986" s="138" t="str">
        <f>IF(NOT(ISBLANK(B3986)),IF(AND(MONTH(B3986)&gt;=4,MONTH(B3986)&lt;=12,B3986&gt;=DATE(INT(LEFT('Fiscal Year'!$B$2,4)),4,1),B3986&lt;=DATE(INT(CONCATENATE("20",RIGHT('Fiscal Year'!$B$2,2))),3,31)),1,0),"")</f>
        <v/>
      </c>
      <c r="E3986" s="138" t="str">
        <f>IF(NOT(ISBLANK(B3986)),IF(AND(MONTH(B3986)&gt;=1,MONTH(B3986)&lt;=3,B3986&gt;=DATE(INT(LEFT('Fiscal Year'!$B$2,4)),4,1),B3986&lt;=DATE(INT(CONCATENATE("20",RIGHT('Fiscal Year'!$B$2,2))),3,31)),1,0),"")</f>
        <v/>
      </c>
      <c r="F3986" s="139" t="str">
        <f>IF(NOT(ISBLANK(B3986)),IF(B3986&lt;'Fiscal Year'!$B$3,1,0),"")</f>
        <v/>
      </c>
      <c r="G3986" s="10"/>
      <c r="H3986" s="10"/>
      <c r="I3986" s="40"/>
      <c r="J3986" s="40"/>
      <c r="K3986" s="53"/>
      <c r="L3986" s="53"/>
      <c r="M3986" s="53"/>
      <c r="N3986" s="53"/>
      <c r="O3986" s="53"/>
      <c r="P3986" s="53"/>
      <c r="Q3986" s="53"/>
      <c r="R3986" s="53"/>
      <c r="S3986" s="53"/>
    </row>
    <row r="3987" spans="1:19" x14ac:dyDescent="0.3">
      <c r="A3987" s="106"/>
      <c r="B3987" s="59"/>
      <c r="C3987" s="137" t="str">
        <f t="shared" si="62"/>
        <v/>
      </c>
      <c r="D3987" s="138" t="str">
        <f>IF(NOT(ISBLANK(B3987)),IF(AND(MONTH(B3987)&gt;=4,MONTH(B3987)&lt;=12,B3987&gt;=DATE(INT(LEFT('Fiscal Year'!$B$2,4)),4,1),B3987&lt;=DATE(INT(CONCATENATE("20",RIGHT('Fiscal Year'!$B$2,2))),3,31)),1,0),"")</f>
        <v/>
      </c>
      <c r="E3987" s="138" t="str">
        <f>IF(NOT(ISBLANK(B3987)),IF(AND(MONTH(B3987)&gt;=1,MONTH(B3987)&lt;=3,B3987&gt;=DATE(INT(LEFT('Fiscal Year'!$B$2,4)),4,1),B3987&lt;=DATE(INT(CONCATENATE("20",RIGHT('Fiscal Year'!$B$2,2))),3,31)),1,0),"")</f>
        <v/>
      </c>
      <c r="F3987" s="139" t="str">
        <f>IF(NOT(ISBLANK(B3987)),IF(B3987&lt;'Fiscal Year'!$B$3,1,0),"")</f>
        <v/>
      </c>
      <c r="G3987" s="10"/>
      <c r="H3987" s="10"/>
      <c r="I3987" s="40"/>
      <c r="J3987" s="40"/>
      <c r="K3987" s="53"/>
      <c r="L3987" s="53"/>
      <c r="M3987" s="53"/>
      <c r="N3987" s="53"/>
      <c r="O3987" s="53"/>
      <c r="P3987" s="53"/>
      <c r="Q3987" s="53"/>
      <c r="R3987" s="53"/>
      <c r="S3987" s="53"/>
    </row>
    <row r="3988" spans="1:19" x14ac:dyDescent="0.3">
      <c r="A3988" s="106"/>
      <c r="B3988" s="59"/>
      <c r="C3988" s="137" t="str">
        <f t="shared" si="62"/>
        <v/>
      </c>
      <c r="D3988" s="138" t="str">
        <f>IF(NOT(ISBLANK(B3988)),IF(AND(MONTH(B3988)&gt;=4,MONTH(B3988)&lt;=12,B3988&gt;=DATE(INT(LEFT('Fiscal Year'!$B$2,4)),4,1),B3988&lt;=DATE(INT(CONCATENATE("20",RIGHT('Fiscal Year'!$B$2,2))),3,31)),1,0),"")</f>
        <v/>
      </c>
      <c r="E3988" s="138" t="str">
        <f>IF(NOT(ISBLANK(B3988)),IF(AND(MONTH(B3988)&gt;=1,MONTH(B3988)&lt;=3,B3988&gt;=DATE(INT(LEFT('Fiscal Year'!$B$2,4)),4,1),B3988&lt;=DATE(INT(CONCATENATE("20",RIGHT('Fiscal Year'!$B$2,2))),3,31)),1,0),"")</f>
        <v/>
      </c>
      <c r="F3988" s="139" t="str">
        <f>IF(NOT(ISBLANK(B3988)),IF(B3988&lt;'Fiscal Year'!$B$3,1,0),"")</f>
        <v/>
      </c>
      <c r="G3988" s="10"/>
      <c r="H3988" s="10"/>
      <c r="I3988" s="40"/>
      <c r="J3988" s="40"/>
      <c r="K3988" s="53"/>
      <c r="L3988" s="53"/>
      <c r="M3988" s="53"/>
      <c r="N3988" s="53"/>
      <c r="O3988" s="53"/>
      <c r="P3988" s="53"/>
      <c r="Q3988" s="53"/>
      <c r="R3988" s="53"/>
      <c r="S3988" s="53"/>
    </row>
    <row r="3989" spans="1:19" x14ac:dyDescent="0.3">
      <c r="A3989" s="106"/>
      <c r="B3989" s="59"/>
      <c r="C3989" s="137" t="str">
        <f t="shared" si="62"/>
        <v/>
      </c>
      <c r="D3989" s="138" t="str">
        <f>IF(NOT(ISBLANK(B3989)),IF(AND(MONTH(B3989)&gt;=4,MONTH(B3989)&lt;=12,B3989&gt;=DATE(INT(LEFT('Fiscal Year'!$B$2,4)),4,1),B3989&lt;=DATE(INT(CONCATENATE("20",RIGHT('Fiscal Year'!$B$2,2))),3,31)),1,0),"")</f>
        <v/>
      </c>
      <c r="E3989" s="138" t="str">
        <f>IF(NOT(ISBLANK(B3989)),IF(AND(MONTH(B3989)&gt;=1,MONTH(B3989)&lt;=3,B3989&gt;=DATE(INT(LEFT('Fiscal Year'!$B$2,4)),4,1),B3989&lt;=DATE(INT(CONCATENATE("20",RIGHT('Fiscal Year'!$B$2,2))),3,31)),1,0),"")</f>
        <v/>
      </c>
      <c r="F3989" s="139" t="str">
        <f>IF(NOT(ISBLANK(B3989)),IF(B3989&lt;'Fiscal Year'!$B$3,1,0),"")</f>
        <v/>
      </c>
      <c r="G3989" s="10"/>
      <c r="H3989" s="10"/>
      <c r="I3989" s="40"/>
      <c r="J3989" s="40"/>
      <c r="K3989" s="53"/>
      <c r="L3989" s="53"/>
      <c r="M3989" s="53"/>
      <c r="N3989" s="53"/>
      <c r="O3989" s="53"/>
      <c r="P3989" s="53"/>
      <c r="Q3989" s="53"/>
      <c r="R3989" s="53"/>
      <c r="S3989" s="53"/>
    </row>
    <row r="3990" spans="1:19" x14ac:dyDescent="0.3">
      <c r="A3990" s="106"/>
      <c r="B3990" s="59"/>
      <c r="C3990" s="137" t="str">
        <f t="shared" si="62"/>
        <v/>
      </c>
      <c r="D3990" s="138" t="str">
        <f>IF(NOT(ISBLANK(B3990)),IF(AND(MONTH(B3990)&gt;=4,MONTH(B3990)&lt;=12,B3990&gt;=DATE(INT(LEFT('Fiscal Year'!$B$2,4)),4,1),B3990&lt;=DATE(INT(CONCATENATE("20",RIGHT('Fiscal Year'!$B$2,2))),3,31)),1,0),"")</f>
        <v/>
      </c>
      <c r="E3990" s="138" t="str">
        <f>IF(NOT(ISBLANK(B3990)),IF(AND(MONTH(B3990)&gt;=1,MONTH(B3990)&lt;=3,B3990&gt;=DATE(INT(LEFT('Fiscal Year'!$B$2,4)),4,1),B3990&lt;=DATE(INT(CONCATENATE("20",RIGHT('Fiscal Year'!$B$2,2))),3,31)),1,0),"")</f>
        <v/>
      </c>
      <c r="F3990" s="139" t="str">
        <f>IF(NOT(ISBLANK(B3990)),IF(B3990&lt;'Fiscal Year'!$B$3,1,0),"")</f>
        <v/>
      </c>
      <c r="G3990" s="10"/>
      <c r="H3990" s="10"/>
      <c r="I3990" s="40"/>
      <c r="J3990" s="40"/>
      <c r="K3990" s="53"/>
      <c r="L3990" s="53"/>
      <c r="M3990" s="53"/>
      <c r="N3990" s="53"/>
      <c r="O3990" s="53"/>
      <c r="P3990" s="53"/>
      <c r="Q3990" s="53"/>
      <c r="R3990" s="53"/>
      <c r="S3990" s="53"/>
    </row>
    <row r="3991" spans="1:19" x14ac:dyDescent="0.3">
      <c r="A3991" s="106"/>
      <c r="B3991" s="59"/>
      <c r="C3991" s="137" t="str">
        <f t="shared" si="62"/>
        <v/>
      </c>
      <c r="D3991" s="138" t="str">
        <f>IF(NOT(ISBLANK(B3991)),IF(AND(MONTH(B3991)&gt;=4,MONTH(B3991)&lt;=12,B3991&gt;=DATE(INT(LEFT('Fiscal Year'!$B$2,4)),4,1),B3991&lt;=DATE(INT(CONCATENATE("20",RIGHT('Fiscal Year'!$B$2,2))),3,31)),1,0),"")</f>
        <v/>
      </c>
      <c r="E3991" s="138" t="str">
        <f>IF(NOT(ISBLANK(B3991)),IF(AND(MONTH(B3991)&gt;=1,MONTH(B3991)&lt;=3,B3991&gt;=DATE(INT(LEFT('Fiscal Year'!$B$2,4)),4,1),B3991&lt;=DATE(INT(CONCATENATE("20",RIGHT('Fiscal Year'!$B$2,2))),3,31)),1,0),"")</f>
        <v/>
      </c>
      <c r="F3991" s="139" t="str">
        <f>IF(NOT(ISBLANK(B3991)),IF(B3991&lt;'Fiscal Year'!$B$3,1,0),"")</f>
        <v/>
      </c>
      <c r="G3991" s="10"/>
      <c r="H3991" s="10"/>
      <c r="I3991" s="40"/>
      <c r="J3991" s="40"/>
      <c r="K3991" s="53"/>
      <c r="L3991" s="53"/>
      <c r="M3991" s="53"/>
      <c r="N3991" s="53"/>
      <c r="O3991" s="53"/>
      <c r="P3991" s="53"/>
      <c r="Q3991" s="53"/>
      <c r="R3991" s="53"/>
      <c r="S3991" s="53"/>
    </row>
    <row r="3992" spans="1:19" x14ac:dyDescent="0.3">
      <c r="A3992" s="106"/>
      <c r="B3992" s="59"/>
      <c r="C3992" s="137" t="str">
        <f t="shared" si="62"/>
        <v/>
      </c>
      <c r="D3992" s="138" t="str">
        <f>IF(NOT(ISBLANK(B3992)),IF(AND(MONTH(B3992)&gt;=4,MONTH(B3992)&lt;=12,B3992&gt;=DATE(INT(LEFT('Fiscal Year'!$B$2,4)),4,1),B3992&lt;=DATE(INT(CONCATENATE("20",RIGHT('Fiscal Year'!$B$2,2))),3,31)),1,0),"")</f>
        <v/>
      </c>
      <c r="E3992" s="138" t="str">
        <f>IF(NOT(ISBLANK(B3992)),IF(AND(MONTH(B3992)&gt;=1,MONTH(B3992)&lt;=3,B3992&gt;=DATE(INT(LEFT('Fiscal Year'!$B$2,4)),4,1),B3992&lt;=DATE(INT(CONCATENATE("20",RIGHT('Fiscal Year'!$B$2,2))),3,31)),1,0),"")</f>
        <v/>
      </c>
      <c r="F3992" s="139" t="str">
        <f>IF(NOT(ISBLANK(B3992)),IF(B3992&lt;'Fiscal Year'!$B$3,1,0),"")</f>
        <v/>
      </c>
      <c r="G3992" s="10"/>
      <c r="H3992" s="10"/>
      <c r="I3992" s="40"/>
      <c r="J3992" s="40"/>
      <c r="K3992" s="53"/>
      <c r="L3992" s="53"/>
      <c r="M3992" s="53"/>
      <c r="N3992" s="53"/>
      <c r="O3992" s="53"/>
      <c r="P3992" s="53"/>
      <c r="Q3992" s="53"/>
      <c r="R3992" s="53"/>
      <c r="S3992" s="53"/>
    </row>
    <row r="3993" spans="1:19" x14ac:dyDescent="0.3">
      <c r="A3993" s="106"/>
      <c r="B3993" s="59"/>
      <c r="C3993" s="137" t="str">
        <f t="shared" si="62"/>
        <v/>
      </c>
      <c r="D3993" s="138" t="str">
        <f>IF(NOT(ISBLANK(B3993)),IF(AND(MONTH(B3993)&gt;=4,MONTH(B3993)&lt;=12,B3993&gt;=DATE(INT(LEFT('Fiscal Year'!$B$2,4)),4,1),B3993&lt;=DATE(INT(CONCATENATE("20",RIGHT('Fiscal Year'!$B$2,2))),3,31)),1,0),"")</f>
        <v/>
      </c>
      <c r="E3993" s="138" t="str">
        <f>IF(NOT(ISBLANK(B3993)),IF(AND(MONTH(B3993)&gt;=1,MONTH(B3993)&lt;=3,B3993&gt;=DATE(INT(LEFT('Fiscal Year'!$B$2,4)),4,1),B3993&lt;=DATE(INT(CONCATENATE("20",RIGHT('Fiscal Year'!$B$2,2))),3,31)),1,0),"")</f>
        <v/>
      </c>
      <c r="F3993" s="139" t="str">
        <f>IF(NOT(ISBLANK(B3993)),IF(B3993&lt;'Fiscal Year'!$B$3,1,0),"")</f>
        <v/>
      </c>
      <c r="G3993" s="10"/>
      <c r="H3993" s="10"/>
      <c r="I3993" s="40"/>
      <c r="J3993" s="40"/>
      <c r="K3993" s="53"/>
      <c r="L3993" s="53"/>
      <c r="M3993" s="53"/>
      <c r="N3993" s="53"/>
      <c r="O3993" s="53"/>
      <c r="P3993" s="53"/>
      <c r="Q3993" s="53"/>
      <c r="R3993" s="53"/>
      <c r="S3993" s="53"/>
    </row>
    <row r="3994" spans="1:19" x14ac:dyDescent="0.3">
      <c r="A3994" s="106"/>
      <c r="B3994" s="59"/>
      <c r="C3994" s="137" t="str">
        <f t="shared" si="62"/>
        <v/>
      </c>
      <c r="D3994" s="138" t="str">
        <f>IF(NOT(ISBLANK(B3994)),IF(AND(MONTH(B3994)&gt;=4,MONTH(B3994)&lt;=12,B3994&gt;=DATE(INT(LEFT('Fiscal Year'!$B$2,4)),4,1),B3994&lt;=DATE(INT(CONCATENATE("20",RIGHT('Fiscal Year'!$B$2,2))),3,31)),1,0),"")</f>
        <v/>
      </c>
      <c r="E3994" s="138" t="str">
        <f>IF(NOT(ISBLANK(B3994)),IF(AND(MONTH(B3994)&gt;=1,MONTH(B3994)&lt;=3,B3994&gt;=DATE(INT(LEFT('Fiscal Year'!$B$2,4)),4,1),B3994&lt;=DATE(INT(CONCATENATE("20",RIGHT('Fiscal Year'!$B$2,2))),3,31)),1,0),"")</f>
        <v/>
      </c>
      <c r="F3994" s="139" t="str">
        <f>IF(NOT(ISBLANK(B3994)),IF(B3994&lt;'Fiscal Year'!$B$3,1,0),"")</f>
        <v/>
      </c>
      <c r="G3994" s="10"/>
      <c r="H3994" s="10"/>
      <c r="I3994" s="40"/>
      <c r="J3994" s="40"/>
      <c r="K3994" s="53"/>
      <c r="L3994" s="53"/>
      <c r="M3994" s="53"/>
      <c r="N3994" s="53"/>
      <c r="O3994" s="53"/>
      <c r="P3994" s="53"/>
      <c r="Q3994" s="53"/>
      <c r="R3994" s="53"/>
      <c r="S3994" s="53"/>
    </row>
    <row r="3995" spans="1:19" x14ac:dyDescent="0.3">
      <c r="A3995" s="106"/>
      <c r="B3995" s="59"/>
      <c r="C3995" s="137" t="str">
        <f t="shared" si="62"/>
        <v/>
      </c>
      <c r="D3995" s="138" t="str">
        <f>IF(NOT(ISBLANK(B3995)),IF(AND(MONTH(B3995)&gt;=4,MONTH(B3995)&lt;=12,B3995&gt;=DATE(INT(LEFT('Fiscal Year'!$B$2,4)),4,1),B3995&lt;=DATE(INT(CONCATENATE("20",RIGHT('Fiscal Year'!$B$2,2))),3,31)),1,0),"")</f>
        <v/>
      </c>
      <c r="E3995" s="138" t="str">
        <f>IF(NOT(ISBLANK(B3995)),IF(AND(MONTH(B3995)&gt;=1,MONTH(B3995)&lt;=3,B3995&gt;=DATE(INT(LEFT('Fiscal Year'!$B$2,4)),4,1),B3995&lt;=DATE(INT(CONCATENATE("20",RIGHT('Fiscal Year'!$B$2,2))),3,31)),1,0),"")</f>
        <v/>
      </c>
      <c r="F3995" s="139" t="str">
        <f>IF(NOT(ISBLANK(B3995)),IF(B3995&lt;'Fiscal Year'!$B$3,1,0),"")</f>
        <v/>
      </c>
      <c r="G3995" s="10"/>
      <c r="H3995" s="10"/>
      <c r="I3995" s="40"/>
      <c r="J3995" s="40"/>
      <c r="K3995" s="53"/>
      <c r="L3995" s="53"/>
      <c r="M3995" s="53"/>
      <c r="N3995" s="53"/>
      <c r="O3995" s="53"/>
      <c r="P3995" s="53"/>
      <c r="Q3995" s="53"/>
      <c r="R3995" s="53"/>
      <c r="S3995" s="53"/>
    </row>
    <row r="3996" spans="1:19" x14ac:dyDescent="0.3">
      <c r="A3996" s="106"/>
      <c r="B3996" s="59"/>
      <c r="C3996" s="137" t="str">
        <f t="shared" si="62"/>
        <v/>
      </c>
      <c r="D3996" s="138" t="str">
        <f>IF(NOT(ISBLANK(B3996)),IF(AND(MONTH(B3996)&gt;=4,MONTH(B3996)&lt;=12,B3996&gt;=DATE(INT(LEFT('Fiscal Year'!$B$2,4)),4,1),B3996&lt;=DATE(INT(CONCATENATE("20",RIGHT('Fiscal Year'!$B$2,2))),3,31)),1,0),"")</f>
        <v/>
      </c>
      <c r="E3996" s="138" t="str">
        <f>IF(NOT(ISBLANK(B3996)),IF(AND(MONTH(B3996)&gt;=1,MONTH(B3996)&lt;=3,B3996&gt;=DATE(INT(LEFT('Fiscal Year'!$B$2,4)),4,1),B3996&lt;=DATE(INT(CONCATENATE("20",RIGHT('Fiscal Year'!$B$2,2))),3,31)),1,0),"")</f>
        <v/>
      </c>
      <c r="F3996" s="139" t="str">
        <f>IF(NOT(ISBLANK(B3996)),IF(B3996&lt;'Fiscal Year'!$B$3,1,0),"")</f>
        <v/>
      </c>
      <c r="G3996" s="10"/>
      <c r="H3996" s="10"/>
      <c r="I3996" s="40"/>
      <c r="J3996" s="40"/>
      <c r="K3996" s="53"/>
      <c r="L3996" s="53"/>
      <c r="M3996" s="53"/>
      <c r="N3996" s="53"/>
      <c r="O3996" s="53"/>
      <c r="P3996" s="53"/>
      <c r="Q3996" s="53"/>
      <c r="R3996" s="53"/>
      <c r="S3996" s="53"/>
    </row>
    <row r="3997" spans="1:19" x14ac:dyDescent="0.3">
      <c r="A3997" s="106"/>
      <c r="B3997" s="59"/>
      <c r="C3997" s="137" t="str">
        <f t="shared" si="62"/>
        <v/>
      </c>
      <c r="D3997" s="138" t="str">
        <f>IF(NOT(ISBLANK(B3997)),IF(AND(MONTH(B3997)&gt;=4,MONTH(B3997)&lt;=12,B3997&gt;=DATE(INT(LEFT('Fiscal Year'!$B$2,4)),4,1),B3997&lt;=DATE(INT(CONCATENATE("20",RIGHT('Fiscal Year'!$B$2,2))),3,31)),1,0),"")</f>
        <v/>
      </c>
      <c r="E3997" s="138" t="str">
        <f>IF(NOT(ISBLANK(B3997)),IF(AND(MONTH(B3997)&gt;=1,MONTH(B3997)&lt;=3,B3997&gt;=DATE(INT(LEFT('Fiscal Year'!$B$2,4)),4,1),B3997&lt;=DATE(INT(CONCATENATE("20",RIGHT('Fiscal Year'!$B$2,2))),3,31)),1,0),"")</f>
        <v/>
      </c>
      <c r="F3997" s="139" t="str">
        <f>IF(NOT(ISBLANK(B3997)),IF(B3997&lt;'Fiscal Year'!$B$3,1,0),"")</f>
        <v/>
      </c>
      <c r="G3997" s="10"/>
      <c r="H3997" s="10"/>
      <c r="I3997" s="40"/>
      <c r="J3997" s="40"/>
      <c r="K3997" s="53"/>
      <c r="L3997" s="53"/>
      <c r="M3997" s="53"/>
      <c r="N3997" s="53"/>
      <c r="O3997" s="53"/>
      <c r="P3997" s="53"/>
      <c r="Q3997" s="53"/>
      <c r="R3997" s="53"/>
      <c r="S3997" s="53"/>
    </row>
    <row r="3998" spans="1:19" x14ac:dyDescent="0.3">
      <c r="A3998" s="106"/>
      <c r="B3998" s="59"/>
      <c r="C3998" s="137" t="str">
        <f t="shared" si="62"/>
        <v/>
      </c>
      <c r="D3998" s="138" t="str">
        <f>IF(NOT(ISBLANK(B3998)),IF(AND(MONTH(B3998)&gt;=4,MONTH(B3998)&lt;=12,B3998&gt;=DATE(INT(LEFT('Fiscal Year'!$B$2,4)),4,1),B3998&lt;=DATE(INT(CONCATENATE("20",RIGHT('Fiscal Year'!$B$2,2))),3,31)),1,0),"")</f>
        <v/>
      </c>
      <c r="E3998" s="138" t="str">
        <f>IF(NOT(ISBLANK(B3998)),IF(AND(MONTH(B3998)&gt;=1,MONTH(B3998)&lt;=3,B3998&gt;=DATE(INT(LEFT('Fiscal Year'!$B$2,4)),4,1),B3998&lt;=DATE(INT(CONCATENATE("20",RIGHT('Fiscal Year'!$B$2,2))),3,31)),1,0),"")</f>
        <v/>
      </c>
      <c r="F3998" s="139" t="str">
        <f>IF(NOT(ISBLANK(B3998)),IF(B3998&lt;'Fiscal Year'!$B$3,1,0),"")</f>
        <v/>
      </c>
      <c r="G3998" s="10"/>
      <c r="H3998" s="10"/>
      <c r="I3998" s="40"/>
      <c r="J3998" s="40"/>
      <c r="K3998" s="53"/>
      <c r="L3998" s="53"/>
      <c r="M3998" s="53"/>
      <c r="N3998" s="53"/>
      <c r="O3998" s="53"/>
      <c r="P3998" s="53"/>
      <c r="Q3998" s="53"/>
      <c r="R3998" s="53"/>
      <c r="S3998" s="53"/>
    </row>
    <row r="3999" spans="1:19" x14ac:dyDescent="0.3">
      <c r="A3999" s="106"/>
      <c r="B3999" s="59"/>
      <c r="C3999" s="137" t="str">
        <f t="shared" si="62"/>
        <v/>
      </c>
      <c r="D3999" s="138" t="str">
        <f>IF(NOT(ISBLANK(B3999)),IF(AND(MONTH(B3999)&gt;=4,MONTH(B3999)&lt;=12,B3999&gt;=DATE(INT(LEFT('Fiscal Year'!$B$2,4)),4,1),B3999&lt;=DATE(INT(CONCATENATE("20",RIGHT('Fiscal Year'!$B$2,2))),3,31)),1,0),"")</f>
        <v/>
      </c>
      <c r="E3999" s="138" t="str">
        <f>IF(NOT(ISBLANK(B3999)),IF(AND(MONTH(B3999)&gt;=1,MONTH(B3999)&lt;=3,B3999&gt;=DATE(INT(LEFT('Fiscal Year'!$B$2,4)),4,1),B3999&lt;=DATE(INT(CONCATENATE("20",RIGHT('Fiscal Year'!$B$2,2))),3,31)),1,0),"")</f>
        <v/>
      </c>
      <c r="F3999" s="139" t="str">
        <f>IF(NOT(ISBLANK(B3999)),IF(B3999&lt;'Fiscal Year'!$B$3,1,0),"")</f>
        <v/>
      </c>
      <c r="G3999" s="10"/>
      <c r="H3999" s="10"/>
      <c r="I3999" s="40"/>
      <c r="J3999" s="40"/>
      <c r="K3999" s="53"/>
      <c r="L3999" s="53"/>
      <c r="M3999" s="53"/>
      <c r="N3999" s="53"/>
      <c r="O3999" s="53"/>
      <c r="P3999" s="53"/>
      <c r="Q3999" s="53"/>
      <c r="R3999" s="53"/>
      <c r="S3999" s="53"/>
    </row>
    <row r="4000" spans="1:19" x14ac:dyDescent="0.3">
      <c r="A4000" s="106"/>
      <c r="B4000" s="59"/>
      <c r="C4000" s="137" t="str">
        <f t="shared" si="62"/>
        <v/>
      </c>
      <c r="D4000" s="138" t="str">
        <f>IF(NOT(ISBLANK(B4000)),IF(AND(MONTH(B4000)&gt;=4,MONTH(B4000)&lt;=12,B4000&gt;=DATE(INT(LEFT('Fiscal Year'!$B$2,4)),4,1),B4000&lt;=DATE(INT(CONCATENATE("20",RIGHT('Fiscal Year'!$B$2,2))),3,31)),1,0),"")</f>
        <v/>
      </c>
      <c r="E4000" s="138" t="str">
        <f>IF(NOT(ISBLANK(B4000)),IF(AND(MONTH(B4000)&gt;=1,MONTH(B4000)&lt;=3,B4000&gt;=DATE(INT(LEFT('Fiscal Year'!$B$2,4)),4,1),B4000&lt;=DATE(INT(CONCATENATE("20",RIGHT('Fiscal Year'!$B$2,2))),3,31)),1,0),"")</f>
        <v/>
      </c>
      <c r="F4000" s="139" t="str">
        <f>IF(NOT(ISBLANK(B4000)),IF(B4000&lt;'Fiscal Year'!$B$3,1,0),"")</f>
        <v/>
      </c>
      <c r="G4000" s="10"/>
      <c r="H4000" s="10"/>
      <c r="I4000" s="40"/>
      <c r="J4000" s="40"/>
      <c r="K4000" s="53"/>
      <c r="L4000" s="53"/>
      <c r="M4000" s="53"/>
      <c r="N4000" s="53"/>
      <c r="O4000" s="53"/>
      <c r="P4000" s="53"/>
      <c r="Q4000" s="53"/>
      <c r="R4000" s="53"/>
      <c r="S4000" s="53"/>
    </row>
    <row r="4001" spans="1:19" x14ac:dyDescent="0.3">
      <c r="A4001" s="106"/>
      <c r="B4001" s="59"/>
      <c r="C4001" s="137" t="str">
        <f t="shared" si="62"/>
        <v/>
      </c>
      <c r="D4001" s="138" t="str">
        <f>IF(NOT(ISBLANK(B4001)),IF(AND(MONTH(B4001)&gt;=4,MONTH(B4001)&lt;=12,B4001&gt;=DATE(INT(LEFT('Fiscal Year'!$B$2,4)),4,1),B4001&lt;=DATE(INT(CONCATENATE("20",RIGHT('Fiscal Year'!$B$2,2))),3,31)),1,0),"")</f>
        <v/>
      </c>
      <c r="E4001" s="138" t="str">
        <f>IF(NOT(ISBLANK(B4001)),IF(AND(MONTH(B4001)&gt;=1,MONTH(B4001)&lt;=3,B4001&gt;=DATE(INT(LEFT('Fiscal Year'!$B$2,4)),4,1),B4001&lt;=DATE(INT(CONCATENATE("20",RIGHT('Fiscal Year'!$B$2,2))),3,31)),1,0),"")</f>
        <v/>
      </c>
      <c r="F4001" s="139" t="str">
        <f>IF(NOT(ISBLANK(B4001)),IF(B4001&lt;'Fiscal Year'!$B$3,1,0),"")</f>
        <v/>
      </c>
      <c r="G4001" s="10"/>
      <c r="H4001" s="10"/>
      <c r="I4001" s="40"/>
      <c r="J4001" s="40"/>
      <c r="K4001" s="53"/>
      <c r="L4001" s="53"/>
      <c r="M4001" s="53"/>
      <c r="N4001" s="53"/>
      <c r="O4001" s="53"/>
      <c r="P4001" s="53"/>
      <c r="Q4001" s="53"/>
      <c r="R4001" s="53"/>
      <c r="S4001" s="53"/>
    </row>
    <row r="4002" spans="1:19" x14ac:dyDescent="0.3">
      <c r="A4002" s="106"/>
      <c r="B4002" s="59"/>
      <c r="C4002" s="137" t="str">
        <f t="shared" si="62"/>
        <v/>
      </c>
      <c r="D4002" s="138" t="str">
        <f>IF(NOT(ISBLANK(B4002)),IF(AND(MONTH(B4002)&gt;=4,MONTH(B4002)&lt;=12,B4002&gt;=DATE(INT(LEFT('Fiscal Year'!$B$2,4)),4,1),B4002&lt;=DATE(INT(CONCATENATE("20",RIGHT('Fiscal Year'!$B$2,2))),3,31)),1,0),"")</f>
        <v/>
      </c>
      <c r="E4002" s="138" t="str">
        <f>IF(NOT(ISBLANK(B4002)),IF(AND(MONTH(B4002)&gt;=1,MONTH(B4002)&lt;=3,B4002&gt;=DATE(INT(LEFT('Fiscal Year'!$B$2,4)),4,1),B4002&lt;=DATE(INT(CONCATENATE("20",RIGHT('Fiscal Year'!$B$2,2))),3,31)),1,0),"")</f>
        <v/>
      </c>
      <c r="F4002" s="139" t="str">
        <f>IF(NOT(ISBLANK(B4002)),IF(B4002&lt;'Fiscal Year'!$B$3,1,0),"")</f>
        <v/>
      </c>
      <c r="G4002" s="10"/>
      <c r="H4002" s="10"/>
      <c r="I4002" s="40"/>
      <c r="J4002" s="40"/>
      <c r="K4002" s="53"/>
      <c r="L4002" s="53"/>
      <c r="M4002" s="53"/>
      <c r="N4002" s="53"/>
      <c r="O4002" s="53"/>
      <c r="P4002" s="53"/>
      <c r="Q4002" s="53"/>
      <c r="R4002" s="53"/>
      <c r="S4002" s="53"/>
    </row>
    <row r="4003" spans="1:19" x14ac:dyDescent="0.3">
      <c r="A4003" s="106"/>
      <c r="B4003" s="59"/>
      <c r="C4003" s="137" t="str">
        <f t="shared" si="62"/>
        <v/>
      </c>
      <c r="D4003" s="138" t="str">
        <f>IF(NOT(ISBLANK(B4003)),IF(AND(MONTH(B4003)&gt;=4,MONTH(B4003)&lt;=12,B4003&gt;=DATE(INT(LEFT('Fiscal Year'!$B$2,4)),4,1),B4003&lt;=DATE(INT(CONCATENATE("20",RIGHT('Fiscal Year'!$B$2,2))),3,31)),1,0),"")</f>
        <v/>
      </c>
      <c r="E4003" s="138" t="str">
        <f>IF(NOT(ISBLANK(B4003)),IF(AND(MONTH(B4003)&gt;=1,MONTH(B4003)&lt;=3,B4003&gt;=DATE(INT(LEFT('Fiscal Year'!$B$2,4)),4,1),B4003&lt;=DATE(INT(CONCATENATE("20",RIGHT('Fiscal Year'!$B$2,2))),3,31)),1,0),"")</f>
        <v/>
      </c>
      <c r="F4003" s="139" t="str">
        <f>IF(NOT(ISBLANK(B4003)),IF(B4003&lt;'Fiscal Year'!$B$3,1,0),"")</f>
        <v/>
      </c>
      <c r="G4003" s="10"/>
      <c r="H4003" s="10"/>
      <c r="I4003" s="40"/>
      <c r="J4003" s="40"/>
      <c r="K4003" s="53"/>
      <c r="L4003" s="53"/>
      <c r="M4003" s="53"/>
      <c r="N4003" s="53"/>
      <c r="O4003" s="53"/>
      <c r="P4003" s="53"/>
      <c r="Q4003" s="53"/>
      <c r="R4003" s="53"/>
      <c r="S4003" s="53"/>
    </row>
    <row r="4004" spans="1:19" x14ac:dyDescent="0.3">
      <c r="A4004" s="106"/>
      <c r="B4004" s="59"/>
      <c r="C4004" s="137" t="str">
        <f t="shared" si="62"/>
        <v/>
      </c>
      <c r="D4004" s="138" t="str">
        <f>IF(NOT(ISBLANK(B4004)),IF(AND(MONTH(B4004)&gt;=4,MONTH(B4004)&lt;=12,B4004&gt;=DATE(INT(LEFT('Fiscal Year'!$B$2,4)),4,1),B4004&lt;=DATE(INT(CONCATENATE("20",RIGHT('Fiscal Year'!$B$2,2))),3,31)),1,0),"")</f>
        <v/>
      </c>
      <c r="E4004" s="138" t="str">
        <f>IF(NOT(ISBLANK(B4004)),IF(AND(MONTH(B4004)&gt;=1,MONTH(B4004)&lt;=3,B4004&gt;=DATE(INT(LEFT('Fiscal Year'!$B$2,4)),4,1),B4004&lt;=DATE(INT(CONCATENATE("20",RIGHT('Fiscal Year'!$B$2,2))),3,31)),1,0),"")</f>
        <v/>
      </c>
      <c r="F4004" s="139" t="str">
        <f>IF(NOT(ISBLANK(B4004)),IF(B4004&lt;'Fiscal Year'!$B$3,1,0),"")</f>
        <v/>
      </c>
      <c r="G4004" s="10"/>
      <c r="H4004" s="10"/>
      <c r="I4004" s="40"/>
      <c r="J4004" s="40"/>
      <c r="K4004" s="53"/>
      <c r="L4004" s="53"/>
      <c r="M4004" s="53"/>
      <c r="N4004" s="53"/>
      <c r="O4004" s="53"/>
      <c r="P4004" s="53"/>
      <c r="Q4004" s="53"/>
      <c r="R4004" s="53"/>
      <c r="S4004" s="53"/>
    </row>
    <row r="4005" spans="1:19" x14ac:dyDescent="0.3">
      <c r="A4005" s="106"/>
      <c r="B4005" s="59"/>
      <c r="C4005" s="137" t="str">
        <f t="shared" si="62"/>
        <v/>
      </c>
      <c r="D4005" s="138" t="str">
        <f>IF(NOT(ISBLANK(B4005)),IF(AND(MONTH(B4005)&gt;=4,MONTH(B4005)&lt;=12,B4005&gt;=DATE(INT(LEFT('Fiscal Year'!$B$2,4)),4,1),B4005&lt;=DATE(INT(CONCATENATE("20",RIGHT('Fiscal Year'!$B$2,2))),3,31)),1,0),"")</f>
        <v/>
      </c>
      <c r="E4005" s="138" t="str">
        <f>IF(NOT(ISBLANK(B4005)),IF(AND(MONTH(B4005)&gt;=1,MONTH(B4005)&lt;=3,B4005&gt;=DATE(INT(LEFT('Fiscal Year'!$B$2,4)),4,1),B4005&lt;=DATE(INT(CONCATENATE("20",RIGHT('Fiscal Year'!$B$2,2))),3,31)),1,0),"")</f>
        <v/>
      </c>
      <c r="F4005" s="139" t="str">
        <f>IF(NOT(ISBLANK(B4005)),IF(B4005&lt;'Fiscal Year'!$B$3,1,0),"")</f>
        <v/>
      </c>
      <c r="G4005" s="10"/>
      <c r="H4005" s="10"/>
      <c r="I4005" s="40"/>
      <c r="J4005" s="40"/>
      <c r="K4005" s="53"/>
      <c r="L4005" s="53"/>
      <c r="M4005" s="53"/>
      <c r="N4005" s="53"/>
      <c r="O4005" s="53"/>
      <c r="P4005" s="53"/>
      <c r="Q4005" s="53"/>
      <c r="R4005" s="53"/>
      <c r="S4005" s="53"/>
    </row>
    <row r="4006" spans="1:19" x14ac:dyDescent="0.3">
      <c r="A4006" s="106"/>
      <c r="B4006" s="59"/>
      <c r="C4006" s="137" t="str">
        <f t="shared" si="62"/>
        <v/>
      </c>
      <c r="D4006" s="138" t="str">
        <f>IF(NOT(ISBLANK(B4006)),IF(AND(MONTH(B4006)&gt;=4,MONTH(B4006)&lt;=12,B4006&gt;=DATE(INT(LEFT('Fiscal Year'!$B$2,4)),4,1),B4006&lt;=DATE(INT(CONCATENATE("20",RIGHT('Fiscal Year'!$B$2,2))),3,31)),1,0),"")</f>
        <v/>
      </c>
      <c r="E4006" s="138" t="str">
        <f>IF(NOT(ISBLANK(B4006)),IF(AND(MONTH(B4006)&gt;=1,MONTH(B4006)&lt;=3,B4006&gt;=DATE(INT(LEFT('Fiscal Year'!$B$2,4)),4,1),B4006&lt;=DATE(INT(CONCATENATE("20",RIGHT('Fiscal Year'!$B$2,2))),3,31)),1,0),"")</f>
        <v/>
      </c>
      <c r="F4006" s="139" t="str">
        <f>IF(NOT(ISBLANK(B4006)),IF(B4006&lt;'Fiscal Year'!$B$3,1,0),"")</f>
        <v/>
      </c>
      <c r="G4006" s="10"/>
      <c r="H4006" s="10"/>
      <c r="I4006" s="40"/>
      <c r="J4006" s="40"/>
      <c r="K4006" s="53"/>
      <c r="L4006" s="53"/>
      <c r="M4006" s="53"/>
      <c r="N4006" s="53"/>
      <c r="O4006" s="53"/>
      <c r="P4006" s="53"/>
      <c r="Q4006" s="53"/>
      <c r="R4006" s="53"/>
      <c r="S4006" s="53"/>
    </row>
    <row r="4007" spans="1:19" x14ac:dyDescent="0.3">
      <c r="A4007" s="106"/>
      <c r="B4007" s="59"/>
      <c r="C4007" s="137" t="str">
        <f t="shared" si="62"/>
        <v/>
      </c>
      <c r="D4007" s="138" t="str">
        <f>IF(NOT(ISBLANK(B4007)),IF(AND(MONTH(B4007)&gt;=4,MONTH(B4007)&lt;=12,B4007&gt;=DATE(INT(LEFT('Fiscal Year'!$B$2,4)),4,1),B4007&lt;=DATE(INT(CONCATENATE("20",RIGHT('Fiscal Year'!$B$2,2))),3,31)),1,0),"")</f>
        <v/>
      </c>
      <c r="E4007" s="138" t="str">
        <f>IF(NOT(ISBLANK(B4007)),IF(AND(MONTH(B4007)&gt;=1,MONTH(B4007)&lt;=3,B4007&gt;=DATE(INT(LEFT('Fiscal Year'!$B$2,4)),4,1),B4007&lt;=DATE(INT(CONCATENATE("20",RIGHT('Fiscal Year'!$B$2,2))),3,31)),1,0),"")</f>
        <v/>
      </c>
      <c r="F4007" s="139" t="str">
        <f>IF(NOT(ISBLANK(B4007)),IF(B4007&lt;'Fiscal Year'!$B$3,1,0),"")</f>
        <v/>
      </c>
      <c r="G4007" s="10"/>
      <c r="H4007" s="10"/>
      <c r="I4007" s="40"/>
      <c r="J4007" s="40"/>
      <c r="K4007" s="53"/>
      <c r="L4007" s="53"/>
      <c r="M4007" s="53"/>
      <c r="N4007" s="53"/>
      <c r="O4007" s="53"/>
      <c r="P4007" s="53"/>
      <c r="Q4007" s="53"/>
      <c r="R4007" s="53"/>
      <c r="S4007" s="53"/>
    </row>
    <row r="4008" spans="1:19" x14ac:dyDescent="0.3">
      <c r="A4008" s="106"/>
      <c r="B4008" s="59"/>
      <c r="C4008" s="137" t="str">
        <f t="shared" si="62"/>
        <v/>
      </c>
      <c r="D4008" s="138" t="str">
        <f>IF(NOT(ISBLANK(B4008)),IF(AND(MONTH(B4008)&gt;=4,MONTH(B4008)&lt;=12,B4008&gt;=DATE(INT(LEFT('Fiscal Year'!$B$2,4)),4,1),B4008&lt;=DATE(INT(CONCATENATE("20",RIGHT('Fiscal Year'!$B$2,2))),3,31)),1,0),"")</f>
        <v/>
      </c>
      <c r="E4008" s="138" t="str">
        <f>IF(NOT(ISBLANK(B4008)),IF(AND(MONTH(B4008)&gt;=1,MONTH(B4008)&lt;=3,B4008&gt;=DATE(INT(LEFT('Fiscal Year'!$B$2,4)),4,1),B4008&lt;=DATE(INT(CONCATENATE("20",RIGHT('Fiscal Year'!$B$2,2))),3,31)),1,0),"")</f>
        <v/>
      </c>
      <c r="F4008" s="139" t="str">
        <f>IF(NOT(ISBLANK(B4008)),IF(B4008&lt;'Fiscal Year'!$B$3,1,0),"")</f>
        <v/>
      </c>
      <c r="G4008" s="10"/>
      <c r="H4008" s="10"/>
      <c r="I4008" s="40"/>
      <c r="J4008" s="40"/>
      <c r="K4008" s="53"/>
      <c r="L4008" s="53"/>
      <c r="M4008" s="53"/>
      <c r="N4008" s="53"/>
      <c r="O4008" s="53"/>
      <c r="P4008" s="53"/>
      <c r="Q4008" s="53"/>
      <c r="R4008" s="53"/>
      <c r="S4008" s="53"/>
    </row>
    <row r="4009" spans="1:19" x14ac:dyDescent="0.3">
      <c r="A4009" s="106"/>
      <c r="B4009" s="59"/>
      <c r="C4009" s="137" t="str">
        <f t="shared" si="62"/>
        <v/>
      </c>
      <c r="D4009" s="138" t="str">
        <f>IF(NOT(ISBLANK(B4009)),IF(AND(MONTH(B4009)&gt;=4,MONTH(B4009)&lt;=12,B4009&gt;=DATE(INT(LEFT('Fiscal Year'!$B$2,4)),4,1),B4009&lt;=DATE(INT(CONCATENATE("20",RIGHT('Fiscal Year'!$B$2,2))),3,31)),1,0),"")</f>
        <v/>
      </c>
      <c r="E4009" s="138" t="str">
        <f>IF(NOT(ISBLANK(B4009)),IF(AND(MONTH(B4009)&gt;=1,MONTH(B4009)&lt;=3,B4009&gt;=DATE(INT(LEFT('Fiscal Year'!$B$2,4)),4,1),B4009&lt;=DATE(INT(CONCATENATE("20",RIGHT('Fiscal Year'!$B$2,2))),3,31)),1,0),"")</f>
        <v/>
      </c>
      <c r="F4009" s="139" t="str">
        <f>IF(NOT(ISBLANK(B4009)),IF(B4009&lt;'Fiscal Year'!$B$3,1,0),"")</f>
        <v/>
      </c>
      <c r="G4009" s="10"/>
      <c r="H4009" s="10"/>
      <c r="I4009" s="40"/>
      <c r="J4009" s="40"/>
      <c r="K4009" s="53"/>
      <c r="L4009" s="53"/>
      <c r="M4009" s="53"/>
      <c r="N4009" s="53"/>
      <c r="O4009" s="53"/>
      <c r="P4009" s="53"/>
      <c r="Q4009" s="53"/>
      <c r="R4009" s="53"/>
      <c r="S4009" s="53"/>
    </row>
    <row r="4010" spans="1:19" x14ac:dyDescent="0.3">
      <c r="A4010" s="106"/>
      <c r="B4010" s="59"/>
      <c r="C4010" s="137" t="str">
        <f t="shared" si="62"/>
        <v/>
      </c>
      <c r="D4010" s="138" t="str">
        <f>IF(NOT(ISBLANK(B4010)),IF(AND(MONTH(B4010)&gt;=4,MONTH(B4010)&lt;=12,B4010&gt;=DATE(INT(LEFT('Fiscal Year'!$B$2,4)),4,1),B4010&lt;=DATE(INT(CONCATENATE("20",RIGHT('Fiscal Year'!$B$2,2))),3,31)),1,0),"")</f>
        <v/>
      </c>
      <c r="E4010" s="138" t="str">
        <f>IF(NOT(ISBLANK(B4010)),IF(AND(MONTH(B4010)&gt;=1,MONTH(B4010)&lt;=3,B4010&gt;=DATE(INT(LEFT('Fiscal Year'!$B$2,4)),4,1),B4010&lt;=DATE(INT(CONCATENATE("20",RIGHT('Fiscal Year'!$B$2,2))),3,31)),1,0),"")</f>
        <v/>
      </c>
      <c r="F4010" s="139" t="str">
        <f>IF(NOT(ISBLANK(B4010)),IF(B4010&lt;'Fiscal Year'!$B$3,1,0),"")</f>
        <v/>
      </c>
      <c r="G4010" s="10"/>
      <c r="H4010" s="10"/>
      <c r="I4010" s="40"/>
      <c r="J4010" s="40"/>
      <c r="K4010" s="53"/>
      <c r="L4010" s="53"/>
      <c r="M4010" s="53"/>
      <c r="N4010" s="53"/>
      <c r="O4010" s="53"/>
      <c r="P4010" s="53"/>
      <c r="Q4010" s="53"/>
      <c r="R4010" s="53"/>
      <c r="S4010" s="53"/>
    </row>
    <row r="4011" spans="1:19" x14ac:dyDescent="0.3">
      <c r="A4011" s="106"/>
      <c r="B4011" s="59"/>
      <c r="C4011" s="137" t="str">
        <f t="shared" si="62"/>
        <v/>
      </c>
      <c r="D4011" s="138" t="str">
        <f>IF(NOT(ISBLANK(B4011)),IF(AND(MONTH(B4011)&gt;=4,MONTH(B4011)&lt;=12,B4011&gt;=DATE(INT(LEFT('Fiscal Year'!$B$2,4)),4,1),B4011&lt;=DATE(INT(CONCATENATE("20",RIGHT('Fiscal Year'!$B$2,2))),3,31)),1,0),"")</f>
        <v/>
      </c>
      <c r="E4011" s="138" t="str">
        <f>IF(NOT(ISBLANK(B4011)),IF(AND(MONTH(B4011)&gt;=1,MONTH(B4011)&lt;=3,B4011&gt;=DATE(INT(LEFT('Fiscal Year'!$B$2,4)),4,1),B4011&lt;=DATE(INT(CONCATENATE("20",RIGHT('Fiscal Year'!$B$2,2))),3,31)),1,0),"")</f>
        <v/>
      </c>
      <c r="F4011" s="139" t="str">
        <f>IF(NOT(ISBLANK(B4011)),IF(B4011&lt;'Fiscal Year'!$B$3,1,0),"")</f>
        <v/>
      </c>
      <c r="G4011" s="10"/>
      <c r="H4011" s="10"/>
      <c r="I4011" s="40"/>
      <c r="J4011" s="40"/>
      <c r="K4011" s="53"/>
      <c r="L4011" s="53"/>
      <c r="M4011" s="53"/>
      <c r="N4011" s="53"/>
      <c r="O4011" s="53"/>
      <c r="P4011" s="53"/>
      <c r="Q4011" s="53"/>
      <c r="R4011" s="53"/>
      <c r="S4011" s="53"/>
    </row>
    <row r="4012" spans="1:19" x14ac:dyDescent="0.3">
      <c r="A4012" s="106"/>
      <c r="B4012" s="59"/>
      <c r="C4012" s="137" t="str">
        <f t="shared" si="62"/>
        <v/>
      </c>
      <c r="D4012" s="138" t="str">
        <f>IF(NOT(ISBLANK(B4012)),IF(AND(MONTH(B4012)&gt;=4,MONTH(B4012)&lt;=12,B4012&gt;=DATE(INT(LEFT('Fiscal Year'!$B$2,4)),4,1),B4012&lt;=DATE(INT(CONCATENATE("20",RIGHT('Fiscal Year'!$B$2,2))),3,31)),1,0),"")</f>
        <v/>
      </c>
      <c r="E4012" s="138" t="str">
        <f>IF(NOT(ISBLANK(B4012)),IF(AND(MONTH(B4012)&gt;=1,MONTH(B4012)&lt;=3,B4012&gt;=DATE(INT(LEFT('Fiscal Year'!$B$2,4)),4,1),B4012&lt;=DATE(INT(CONCATENATE("20",RIGHT('Fiscal Year'!$B$2,2))),3,31)),1,0),"")</f>
        <v/>
      </c>
      <c r="F4012" s="139" t="str">
        <f>IF(NOT(ISBLANK(B4012)),IF(B4012&lt;'Fiscal Year'!$B$3,1,0),"")</f>
        <v/>
      </c>
      <c r="G4012" s="10"/>
      <c r="H4012" s="10"/>
      <c r="I4012" s="40"/>
      <c r="J4012" s="40"/>
      <c r="K4012" s="53"/>
      <c r="L4012" s="53"/>
      <c r="M4012" s="53"/>
      <c r="N4012" s="53"/>
      <c r="O4012" s="53"/>
      <c r="P4012" s="53"/>
      <c r="Q4012" s="53"/>
      <c r="R4012" s="53"/>
      <c r="S4012" s="53"/>
    </row>
    <row r="4013" spans="1:19" x14ac:dyDescent="0.3">
      <c r="A4013" s="106"/>
      <c r="B4013" s="59"/>
      <c r="C4013" s="137" t="str">
        <f t="shared" si="62"/>
        <v/>
      </c>
      <c r="D4013" s="138" t="str">
        <f>IF(NOT(ISBLANK(B4013)),IF(AND(MONTH(B4013)&gt;=4,MONTH(B4013)&lt;=12,B4013&gt;=DATE(INT(LEFT('Fiscal Year'!$B$2,4)),4,1),B4013&lt;=DATE(INT(CONCATENATE("20",RIGHT('Fiscal Year'!$B$2,2))),3,31)),1,0),"")</f>
        <v/>
      </c>
      <c r="E4013" s="138" t="str">
        <f>IF(NOT(ISBLANK(B4013)),IF(AND(MONTH(B4013)&gt;=1,MONTH(B4013)&lt;=3,B4013&gt;=DATE(INT(LEFT('Fiscal Year'!$B$2,4)),4,1),B4013&lt;=DATE(INT(CONCATENATE("20",RIGHT('Fiscal Year'!$B$2,2))),3,31)),1,0),"")</f>
        <v/>
      </c>
      <c r="F4013" s="139" t="str">
        <f>IF(NOT(ISBLANK(B4013)),IF(B4013&lt;'Fiscal Year'!$B$3,1,0),"")</f>
        <v/>
      </c>
      <c r="G4013" s="10"/>
      <c r="H4013" s="10"/>
      <c r="I4013" s="40"/>
      <c r="J4013" s="40"/>
      <c r="K4013" s="53"/>
      <c r="L4013" s="53"/>
      <c r="M4013" s="53"/>
      <c r="N4013" s="53"/>
      <c r="O4013" s="53"/>
      <c r="P4013" s="53"/>
      <c r="Q4013" s="53"/>
      <c r="R4013" s="53"/>
      <c r="S4013" s="53"/>
    </row>
    <row r="4014" spans="1:19" x14ac:dyDescent="0.3">
      <c r="A4014" s="106"/>
      <c r="B4014" s="59"/>
      <c r="C4014" s="137" t="str">
        <f t="shared" si="62"/>
        <v/>
      </c>
      <c r="D4014" s="138" t="str">
        <f>IF(NOT(ISBLANK(B4014)),IF(AND(MONTH(B4014)&gt;=4,MONTH(B4014)&lt;=12,B4014&gt;=DATE(INT(LEFT('Fiscal Year'!$B$2,4)),4,1),B4014&lt;=DATE(INT(CONCATENATE("20",RIGHT('Fiscal Year'!$B$2,2))),3,31)),1,0),"")</f>
        <v/>
      </c>
      <c r="E4014" s="138" t="str">
        <f>IF(NOT(ISBLANK(B4014)),IF(AND(MONTH(B4014)&gt;=1,MONTH(B4014)&lt;=3,B4014&gt;=DATE(INT(LEFT('Fiscal Year'!$B$2,4)),4,1),B4014&lt;=DATE(INT(CONCATENATE("20",RIGHT('Fiscal Year'!$B$2,2))),3,31)),1,0),"")</f>
        <v/>
      </c>
      <c r="F4014" s="139" t="str">
        <f>IF(NOT(ISBLANK(B4014)),IF(B4014&lt;'Fiscal Year'!$B$3,1,0),"")</f>
        <v/>
      </c>
      <c r="G4014" s="10"/>
      <c r="H4014" s="10"/>
      <c r="I4014" s="40"/>
      <c r="J4014" s="40"/>
      <c r="K4014" s="53"/>
      <c r="L4014" s="53"/>
      <c r="M4014" s="53"/>
      <c r="N4014" s="53"/>
      <c r="O4014" s="53"/>
      <c r="P4014" s="53"/>
      <c r="Q4014" s="53"/>
      <c r="R4014" s="53"/>
      <c r="S4014" s="53"/>
    </row>
    <row r="4015" spans="1:19" x14ac:dyDescent="0.3">
      <c r="A4015" s="106"/>
      <c r="B4015" s="59"/>
      <c r="C4015" s="137" t="str">
        <f t="shared" si="62"/>
        <v/>
      </c>
      <c r="D4015" s="138" t="str">
        <f>IF(NOT(ISBLANK(B4015)),IF(AND(MONTH(B4015)&gt;=4,MONTH(B4015)&lt;=12,B4015&gt;=DATE(INT(LEFT('Fiscal Year'!$B$2,4)),4,1),B4015&lt;=DATE(INT(CONCATENATE("20",RIGHT('Fiscal Year'!$B$2,2))),3,31)),1,0),"")</f>
        <v/>
      </c>
      <c r="E4015" s="138" t="str">
        <f>IF(NOT(ISBLANK(B4015)),IF(AND(MONTH(B4015)&gt;=1,MONTH(B4015)&lt;=3,B4015&gt;=DATE(INT(LEFT('Fiscal Year'!$B$2,4)),4,1),B4015&lt;=DATE(INT(CONCATENATE("20",RIGHT('Fiscal Year'!$B$2,2))),3,31)),1,0),"")</f>
        <v/>
      </c>
      <c r="F4015" s="139" t="str">
        <f>IF(NOT(ISBLANK(B4015)),IF(B4015&lt;'Fiscal Year'!$B$3,1,0),"")</f>
        <v/>
      </c>
      <c r="G4015" s="10"/>
      <c r="H4015" s="10"/>
      <c r="I4015" s="40"/>
      <c r="J4015" s="40"/>
      <c r="K4015" s="53"/>
      <c r="L4015" s="53"/>
      <c r="M4015" s="53"/>
      <c r="N4015" s="53"/>
      <c r="O4015" s="53"/>
      <c r="P4015" s="53"/>
      <c r="Q4015" s="53"/>
      <c r="R4015" s="53"/>
      <c r="S4015" s="53"/>
    </row>
    <row r="4016" spans="1:19" x14ac:dyDescent="0.3">
      <c r="A4016" s="106"/>
      <c r="B4016" s="59"/>
      <c r="C4016" s="137" t="str">
        <f t="shared" si="62"/>
        <v/>
      </c>
      <c r="D4016" s="138" t="str">
        <f>IF(NOT(ISBLANK(B4016)),IF(AND(MONTH(B4016)&gt;=4,MONTH(B4016)&lt;=12,B4016&gt;=DATE(INT(LEFT('Fiscal Year'!$B$2,4)),4,1),B4016&lt;=DATE(INT(CONCATENATE("20",RIGHT('Fiscal Year'!$B$2,2))),3,31)),1,0),"")</f>
        <v/>
      </c>
      <c r="E4016" s="138" t="str">
        <f>IF(NOT(ISBLANK(B4016)),IF(AND(MONTH(B4016)&gt;=1,MONTH(B4016)&lt;=3,B4016&gt;=DATE(INT(LEFT('Fiscal Year'!$B$2,4)),4,1),B4016&lt;=DATE(INT(CONCATENATE("20",RIGHT('Fiscal Year'!$B$2,2))),3,31)),1,0),"")</f>
        <v/>
      </c>
      <c r="F4016" s="139" t="str">
        <f>IF(NOT(ISBLANK(B4016)),IF(B4016&lt;'Fiscal Year'!$B$3,1,0),"")</f>
        <v/>
      </c>
      <c r="G4016" s="10"/>
      <c r="H4016" s="10"/>
      <c r="I4016" s="40"/>
      <c r="J4016" s="40"/>
      <c r="K4016" s="53"/>
      <c r="L4016" s="53"/>
      <c r="M4016" s="53"/>
      <c r="N4016" s="53"/>
      <c r="O4016" s="53"/>
      <c r="P4016" s="53"/>
      <c r="Q4016" s="53"/>
      <c r="R4016" s="53"/>
      <c r="S4016" s="53"/>
    </row>
    <row r="4017" spans="1:19" x14ac:dyDescent="0.3">
      <c r="A4017" s="106"/>
      <c r="B4017" s="59"/>
      <c r="C4017" s="137" t="str">
        <f t="shared" si="62"/>
        <v/>
      </c>
      <c r="D4017" s="138" t="str">
        <f>IF(NOT(ISBLANK(B4017)),IF(AND(MONTH(B4017)&gt;=4,MONTH(B4017)&lt;=12,B4017&gt;=DATE(INT(LEFT('Fiscal Year'!$B$2,4)),4,1),B4017&lt;=DATE(INT(CONCATENATE("20",RIGHT('Fiscal Year'!$B$2,2))),3,31)),1,0),"")</f>
        <v/>
      </c>
      <c r="E4017" s="138" t="str">
        <f>IF(NOT(ISBLANK(B4017)),IF(AND(MONTH(B4017)&gt;=1,MONTH(B4017)&lt;=3,B4017&gt;=DATE(INT(LEFT('Fiscal Year'!$B$2,4)),4,1),B4017&lt;=DATE(INT(CONCATENATE("20",RIGHT('Fiscal Year'!$B$2,2))),3,31)),1,0),"")</f>
        <v/>
      </c>
      <c r="F4017" s="139" t="str">
        <f>IF(NOT(ISBLANK(B4017)),IF(B4017&lt;'Fiscal Year'!$B$3,1,0),"")</f>
        <v/>
      </c>
      <c r="G4017" s="10"/>
      <c r="H4017" s="10"/>
      <c r="I4017" s="40"/>
      <c r="J4017" s="40"/>
      <c r="K4017" s="53"/>
      <c r="L4017" s="53"/>
      <c r="M4017" s="53"/>
      <c r="N4017" s="53"/>
      <c r="O4017" s="53"/>
      <c r="P4017" s="53"/>
      <c r="Q4017" s="53"/>
      <c r="R4017" s="53"/>
      <c r="S4017" s="53"/>
    </row>
    <row r="4018" spans="1:19" x14ac:dyDescent="0.3">
      <c r="A4018" s="106"/>
      <c r="B4018" s="59"/>
      <c r="C4018" s="137" t="str">
        <f t="shared" si="62"/>
        <v/>
      </c>
      <c r="D4018" s="138" t="str">
        <f>IF(NOT(ISBLANK(B4018)),IF(AND(MONTH(B4018)&gt;=4,MONTH(B4018)&lt;=12,B4018&gt;=DATE(INT(LEFT('Fiscal Year'!$B$2,4)),4,1),B4018&lt;=DATE(INT(CONCATENATE("20",RIGHT('Fiscal Year'!$B$2,2))),3,31)),1,0),"")</f>
        <v/>
      </c>
      <c r="E4018" s="138" t="str">
        <f>IF(NOT(ISBLANK(B4018)),IF(AND(MONTH(B4018)&gt;=1,MONTH(B4018)&lt;=3,B4018&gt;=DATE(INT(LEFT('Fiscal Year'!$B$2,4)),4,1),B4018&lt;=DATE(INT(CONCATENATE("20",RIGHT('Fiscal Year'!$B$2,2))),3,31)),1,0),"")</f>
        <v/>
      </c>
      <c r="F4018" s="139" t="str">
        <f>IF(NOT(ISBLANK(B4018)),IF(B4018&lt;'Fiscal Year'!$B$3,1,0),"")</f>
        <v/>
      </c>
      <c r="G4018" s="10"/>
      <c r="H4018" s="10"/>
      <c r="I4018" s="40"/>
      <c r="J4018" s="40"/>
      <c r="K4018" s="53"/>
      <c r="L4018" s="53"/>
      <c r="M4018" s="53"/>
      <c r="N4018" s="53"/>
      <c r="O4018" s="53"/>
      <c r="P4018" s="53"/>
      <c r="Q4018" s="53"/>
      <c r="R4018" s="53"/>
      <c r="S4018" s="53"/>
    </row>
    <row r="4019" spans="1:19" x14ac:dyDescent="0.3">
      <c r="A4019" s="106"/>
      <c r="B4019" s="59"/>
      <c r="C4019" s="137" t="str">
        <f t="shared" si="62"/>
        <v/>
      </c>
      <c r="D4019" s="138" t="str">
        <f>IF(NOT(ISBLANK(B4019)),IF(AND(MONTH(B4019)&gt;=4,MONTH(B4019)&lt;=12,B4019&gt;=DATE(INT(LEFT('Fiscal Year'!$B$2,4)),4,1),B4019&lt;=DATE(INT(CONCATENATE("20",RIGHT('Fiscal Year'!$B$2,2))),3,31)),1,0),"")</f>
        <v/>
      </c>
      <c r="E4019" s="138" t="str">
        <f>IF(NOT(ISBLANK(B4019)),IF(AND(MONTH(B4019)&gt;=1,MONTH(B4019)&lt;=3,B4019&gt;=DATE(INT(LEFT('Fiscal Year'!$B$2,4)),4,1),B4019&lt;=DATE(INT(CONCATENATE("20",RIGHT('Fiscal Year'!$B$2,2))),3,31)),1,0),"")</f>
        <v/>
      </c>
      <c r="F4019" s="139" t="str">
        <f>IF(NOT(ISBLANK(B4019)),IF(B4019&lt;'Fiscal Year'!$B$3,1,0),"")</f>
        <v/>
      </c>
      <c r="G4019" s="10"/>
      <c r="H4019" s="10"/>
      <c r="I4019" s="40"/>
      <c r="J4019" s="40"/>
      <c r="K4019" s="53"/>
      <c r="L4019" s="53"/>
      <c r="M4019" s="53"/>
      <c r="N4019" s="53"/>
      <c r="O4019" s="53"/>
      <c r="P4019" s="53"/>
      <c r="Q4019" s="53"/>
      <c r="R4019" s="53"/>
      <c r="S4019" s="53"/>
    </row>
    <row r="4020" spans="1:19" x14ac:dyDescent="0.3">
      <c r="A4020" s="106"/>
      <c r="B4020" s="59"/>
      <c r="C4020" s="137" t="str">
        <f t="shared" si="62"/>
        <v/>
      </c>
      <c r="D4020" s="138" t="str">
        <f>IF(NOT(ISBLANK(B4020)),IF(AND(MONTH(B4020)&gt;=4,MONTH(B4020)&lt;=12,B4020&gt;=DATE(INT(LEFT('Fiscal Year'!$B$2,4)),4,1),B4020&lt;=DATE(INT(CONCATENATE("20",RIGHT('Fiscal Year'!$B$2,2))),3,31)),1,0),"")</f>
        <v/>
      </c>
      <c r="E4020" s="138" t="str">
        <f>IF(NOT(ISBLANK(B4020)),IF(AND(MONTH(B4020)&gt;=1,MONTH(B4020)&lt;=3,B4020&gt;=DATE(INT(LEFT('Fiscal Year'!$B$2,4)),4,1),B4020&lt;=DATE(INT(CONCATENATE("20",RIGHT('Fiscal Year'!$B$2,2))),3,31)),1,0),"")</f>
        <v/>
      </c>
      <c r="F4020" s="139" t="str">
        <f>IF(NOT(ISBLANK(B4020)),IF(B4020&lt;'Fiscal Year'!$B$3,1,0),"")</f>
        <v/>
      </c>
      <c r="G4020" s="10"/>
      <c r="H4020" s="10"/>
      <c r="I4020" s="40"/>
      <c r="J4020" s="40"/>
      <c r="K4020" s="53"/>
      <c r="L4020" s="53"/>
      <c r="M4020" s="53"/>
      <c r="N4020" s="53"/>
      <c r="O4020" s="53"/>
      <c r="P4020" s="53"/>
      <c r="Q4020" s="53"/>
      <c r="R4020" s="53"/>
      <c r="S4020" s="53"/>
    </row>
    <row r="4021" spans="1:19" x14ac:dyDescent="0.3">
      <c r="A4021" s="106"/>
      <c r="B4021" s="59"/>
      <c r="C4021" s="137" t="str">
        <f t="shared" si="62"/>
        <v/>
      </c>
      <c r="D4021" s="138" t="str">
        <f>IF(NOT(ISBLANK(B4021)),IF(AND(MONTH(B4021)&gt;=4,MONTH(B4021)&lt;=12,B4021&gt;=DATE(INT(LEFT('Fiscal Year'!$B$2,4)),4,1),B4021&lt;=DATE(INT(CONCATENATE("20",RIGHT('Fiscal Year'!$B$2,2))),3,31)),1,0),"")</f>
        <v/>
      </c>
      <c r="E4021" s="138" t="str">
        <f>IF(NOT(ISBLANK(B4021)),IF(AND(MONTH(B4021)&gt;=1,MONTH(B4021)&lt;=3,B4021&gt;=DATE(INT(LEFT('Fiscal Year'!$B$2,4)),4,1),B4021&lt;=DATE(INT(CONCATENATE("20",RIGHT('Fiscal Year'!$B$2,2))),3,31)),1,0),"")</f>
        <v/>
      </c>
      <c r="F4021" s="139" t="str">
        <f>IF(NOT(ISBLANK(B4021)),IF(B4021&lt;'Fiscal Year'!$B$3,1,0),"")</f>
        <v/>
      </c>
      <c r="G4021" s="10"/>
      <c r="H4021" s="10"/>
      <c r="I4021" s="40"/>
      <c r="J4021" s="40"/>
      <c r="K4021" s="53"/>
      <c r="L4021" s="53"/>
      <c r="M4021" s="53"/>
      <c r="N4021" s="53"/>
      <c r="O4021" s="53"/>
      <c r="P4021" s="53"/>
      <c r="Q4021" s="53"/>
      <c r="R4021" s="53"/>
      <c r="S4021" s="53"/>
    </row>
    <row r="4022" spans="1:19" x14ac:dyDescent="0.3">
      <c r="A4022" s="106"/>
      <c r="B4022" s="59"/>
      <c r="C4022" s="137" t="str">
        <f t="shared" si="62"/>
        <v/>
      </c>
      <c r="D4022" s="138" t="str">
        <f>IF(NOT(ISBLANK(B4022)),IF(AND(MONTH(B4022)&gt;=4,MONTH(B4022)&lt;=12,B4022&gt;=DATE(INT(LEFT('Fiscal Year'!$B$2,4)),4,1),B4022&lt;=DATE(INT(CONCATENATE("20",RIGHT('Fiscal Year'!$B$2,2))),3,31)),1,0),"")</f>
        <v/>
      </c>
      <c r="E4022" s="138" t="str">
        <f>IF(NOT(ISBLANK(B4022)),IF(AND(MONTH(B4022)&gt;=1,MONTH(B4022)&lt;=3,B4022&gt;=DATE(INT(LEFT('Fiscal Year'!$B$2,4)),4,1),B4022&lt;=DATE(INT(CONCATENATE("20",RIGHT('Fiscal Year'!$B$2,2))),3,31)),1,0),"")</f>
        <v/>
      </c>
      <c r="F4022" s="139" t="str">
        <f>IF(NOT(ISBLANK(B4022)),IF(B4022&lt;'Fiscal Year'!$B$3,1,0),"")</f>
        <v/>
      </c>
      <c r="G4022" s="10"/>
      <c r="H4022" s="10"/>
      <c r="I4022" s="40"/>
      <c r="J4022" s="40"/>
      <c r="K4022" s="53"/>
      <c r="L4022" s="53"/>
      <c r="M4022" s="53"/>
      <c r="N4022" s="53"/>
      <c r="O4022" s="53"/>
      <c r="P4022" s="53"/>
      <c r="Q4022" s="53"/>
      <c r="R4022" s="53"/>
      <c r="S4022" s="53"/>
    </row>
    <row r="4023" spans="1:19" x14ac:dyDescent="0.3">
      <c r="A4023" s="106"/>
      <c r="B4023" s="59"/>
      <c r="C4023" s="137" t="str">
        <f t="shared" si="62"/>
        <v/>
      </c>
      <c r="D4023" s="138" t="str">
        <f>IF(NOT(ISBLANK(B4023)),IF(AND(MONTH(B4023)&gt;=4,MONTH(B4023)&lt;=12,B4023&gt;=DATE(INT(LEFT('Fiscal Year'!$B$2,4)),4,1),B4023&lt;=DATE(INT(CONCATENATE("20",RIGHT('Fiscal Year'!$B$2,2))),3,31)),1,0),"")</f>
        <v/>
      </c>
      <c r="E4023" s="138" t="str">
        <f>IF(NOT(ISBLANK(B4023)),IF(AND(MONTH(B4023)&gt;=1,MONTH(B4023)&lt;=3,B4023&gt;=DATE(INT(LEFT('Fiscal Year'!$B$2,4)),4,1),B4023&lt;=DATE(INT(CONCATENATE("20",RIGHT('Fiscal Year'!$B$2,2))),3,31)),1,0),"")</f>
        <v/>
      </c>
      <c r="F4023" s="139" t="str">
        <f>IF(NOT(ISBLANK(B4023)),IF(B4023&lt;'Fiscal Year'!$B$3,1,0),"")</f>
        <v/>
      </c>
      <c r="G4023" s="10"/>
      <c r="H4023" s="10"/>
      <c r="I4023" s="40"/>
      <c r="J4023" s="40"/>
      <c r="K4023" s="53"/>
      <c r="L4023" s="53"/>
      <c r="M4023" s="53"/>
      <c r="N4023" s="53"/>
      <c r="O4023" s="53"/>
      <c r="P4023" s="53"/>
      <c r="Q4023" s="53"/>
      <c r="R4023" s="53"/>
      <c r="S4023" s="53"/>
    </row>
    <row r="4024" spans="1:19" x14ac:dyDescent="0.3">
      <c r="A4024" s="106"/>
      <c r="B4024" s="59"/>
      <c r="C4024" s="137" t="str">
        <f t="shared" si="62"/>
        <v/>
      </c>
      <c r="D4024" s="138" t="str">
        <f>IF(NOT(ISBLANK(B4024)),IF(AND(MONTH(B4024)&gt;=4,MONTH(B4024)&lt;=12,B4024&gt;=DATE(INT(LEFT('Fiscal Year'!$B$2,4)),4,1),B4024&lt;=DATE(INT(CONCATENATE("20",RIGHT('Fiscal Year'!$B$2,2))),3,31)),1,0),"")</f>
        <v/>
      </c>
      <c r="E4024" s="138" t="str">
        <f>IF(NOT(ISBLANK(B4024)),IF(AND(MONTH(B4024)&gt;=1,MONTH(B4024)&lt;=3,B4024&gt;=DATE(INT(LEFT('Fiscal Year'!$B$2,4)),4,1),B4024&lt;=DATE(INT(CONCATENATE("20",RIGHT('Fiscal Year'!$B$2,2))),3,31)),1,0),"")</f>
        <v/>
      </c>
      <c r="F4024" s="139" t="str">
        <f>IF(NOT(ISBLANK(B4024)),IF(B4024&lt;'Fiscal Year'!$B$3,1,0),"")</f>
        <v/>
      </c>
      <c r="G4024" s="10"/>
      <c r="H4024" s="10"/>
      <c r="I4024" s="40"/>
      <c r="J4024" s="40"/>
      <c r="K4024" s="53"/>
      <c r="L4024" s="53"/>
      <c r="M4024" s="53"/>
      <c r="N4024" s="53"/>
      <c r="O4024" s="53"/>
      <c r="P4024" s="53"/>
      <c r="Q4024" s="53"/>
      <c r="R4024" s="53"/>
      <c r="S4024" s="53"/>
    </row>
    <row r="4025" spans="1:19" x14ac:dyDescent="0.3">
      <c r="A4025" s="106"/>
      <c r="B4025" s="59"/>
      <c r="C4025" s="137" t="str">
        <f t="shared" si="62"/>
        <v/>
      </c>
      <c r="D4025" s="138" t="str">
        <f>IF(NOT(ISBLANK(B4025)),IF(AND(MONTH(B4025)&gt;=4,MONTH(B4025)&lt;=12,B4025&gt;=DATE(INT(LEFT('Fiscal Year'!$B$2,4)),4,1),B4025&lt;=DATE(INT(CONCATENATE("20",RIGHT('Fiscal Year'!$B$2,2))),3,31)),1,0),"")</f>
        <v/>
      </c>
      <c r="E4025" s="138" t="str">
        <f>IF(NOT(ISBLANK(B4025)),IF(AND(MONTH(B4025)&gt;=1,MONTH(B4025)&lt;=3,B4025&gt;=DATE(INT(LEFT('Fiscal Year'!$B$2,4)),4,1),B4025&lt;=DATE(INT(CONCATENATE("20",RIGHT('Fiscal Year'!$B$2,2))),3,31)),1,0),"")</f>
        <v/>
      </c>
      <c r="F4025" s="139" t="str">
        <f>IF(NOT(ISBLANK(B4025)),IF(B4025&lt;'Fiscal Year'!$B$3,1,0),"")</f>
        <v/>
      </c>
      <c r="G4025" s="10"/>
      <c r="H4025" s="10"/>
      <c r="I4025" s="40"/>
      <c r="J4025" s="40"/>
      <c r="K4025" s="53"/>
      <c r="L4025" s="53"/>
      <c r="M4025" s="53"/>
      <c r="N4025" s="53"/>
      <c r="O4025" s="53"/>
      <c r="P4025" s="53"/>
      <c r="Q4025" s="53"/>
      <c r="R4025" s="53"/>
      <c r="S4025" s="53"/>
    </row>
    <row r="4026" spans="1:19" x14ac:dyDescent="0.3">
      <c r="A4026" s="106"/>
      <c r="B4026" s="59"/>
      <c r="C4026" s="137" t="str">
        <f t="shared" si="62"/>
        <v/>
      </c>
      <c r="D4026" s="138" t="str">
        <f>IF(NOT(ISBLANK(B4026)),IF(AND(MONTH(B4026)&gt;=4,MONTH(B4026)&lt;=12,B4026&gt;=DATE(INT(LEFT('Fiscal Year'!$B$2,4)),4,1),B4026&lt;=DATE(INT(CONCATENATE("20",RIGHT('Fiscal Year'!$B$2,2))),3,31)),1,0),"")</f>
        <v/>
      </c>
      <c r="E4026" s="138" t="str">
        <f>IF(NOT(ISBLANK(B4026)),IF(AND(MONTH(B4026)&gt;=1,MONTH(B4026)&lt;=3,B4026&gt;=DATE(INT(LEFT('Fiscal Year'!$B$2,4)),4,1),B4026&lt;=DATE(INT(CONCATENATE("20",RIGHT('Fiscal Year'!$B$2,2))),3,31)),1,0),"")</f>
        <v/>
      </c>
      <c r="F4026" s="139" t="str">
        <f>IF(NOT(ISBLANK(B4026)),IF(B4026&lt;'Fiscal Year'!$B$3,1,0),"")</f>
        <v/>
      </c>
      <c r="G4026" s="10"/>
      <c r="H4026" s="10"/>
      <c r="I4026" s="40"/>
      <c r="J4026" s="40"/>
      <c r="K4026" s="53"/>
      <c r="L4026" s="53"/>
      <c r="M4026" s="53"/>
      <c r="N4026" s="53"/>
      <c r="O4026" s="53"/>
      <c r="P4026" s="53"/>
      <c r="Q4026" s="53"/>
      <c r="R4026" s="53"/>
      <c r="S4026" s="53"/>
    </row>
    <row r="4027" spans="1:19" x14ac:dyDescent="0.3">
      <c r="A4027" s="106"/>
      <c r="B4027" s="59"/>
      <c r="C4027" s="137" t="str">
        <f t="shared" si="62"/>
        <v/>
      </c>
      <c r="D4027" s="138" t="str">
        <f>IF(NOT(ISBLANK(B4027)),IF(AND(MONTH(B4027)&gt;=4,MONTH(B4027)&lt;=12,B4027&gt;=DATE(INT(LEFT('Fiscal Year'!$B$2,4)),4,1),B4027&lt;=DATE(INT(CONCATENATE("20",RIGHT('Fiscal Year'!$B$2,2))),3,31)),1,0),"")</f>
        <v/>
      </c>
      <c r="E4027" s="138" t="str">
        <f>IF(NOT(ISBLANK(B4027)),IF(AND(MONTH(B4027)&gt;=1,MONTH(B4027)&lt;=3,B4027&gt;=DATE(INT(LEFT('Fiscal Year'!$B$2,4)),4,1),B4027&lt;=DATE(INT(CONCATENATE("20",RIGHT('Fiscal Year'!$B$2,2))),3,31)),1,0),"")</f>
        <v/>
      </c>
      <c r="F4027" s="139" t="str">
        <f>IF(NOT(ISBLANK(B4027)),IF(B4027&lt;'Fiscal Year'!$B$3,1,0),"")</f>
        <v/>
      </c>
      <c r="G4027" s="10"/>
      <c r="H4027" s="10"/>
      <c r="I4027" s="40"/>
      <c r="J4027" s="40"/>
      <c r="K4027" s="53"/>
      <c r="L4027" s="53"/>
      <c r="M4027" s="53"/>
      <c r="N4027" s="53"/>
      <c r="O4027" s="53"/>
      <c r="P4027" s="53"/>
      <c r="Q4027" s="53"/>
      <c r="R4027" s="53"/>
      <c r="S4027" s="53"/>
    </row>
    <row r="4028" spans="1:19" x14ac:dyDescent="0.3">
      <c r="A4028" s="106"/>
      <c r="B4028" s="59"/>
      <c r="C4028" s="137" t="str">
        <f t="shared" si="62"/>
        <v/>
      </c>
      <c r="D4028" s="138" t="str">
        <f>IF(NOT(ISBLANK(B4028)),IF(AND(MONTH(B4028)&gt;=4,MONTH(B4028)&lt;=12,B4028&gt;=DATE(INT(LEFT('Fiscal Year'!$B$2,4)),4,1),B4028&lt;=DATE(INT(CONCATENATE("20",RIGHT('Fiscal Year'!$B$2,2))),3,31)),1,0),"")</f>
        <v/>
      </c>
      <c r="E4028" s="138" t="str">
        <f>IF(NOT(ISBLANK(B4028)),IF(AND(MONTH(B4028)&gt;=1,MONTH(B4028)&lt;=3,B4028&gt;=DATE(INT(LEFT('Fiscal Year'!$B$2,4)),4,1),B4028&lt;=DATE(INT(CONCATENATE("20",RIGHT('Fiscal Year'!$B$2,2))),3,31)),1,0),"")</f>
        <v/>
      </c>
      <c r="F4028" s="139" t="str">
        <f>IF(NOT(ISBLANK(B4028)),IF(B4028&lt;'Fiscal Year'!$B$3,1,0),"")</f>
        <v/>
      </c>
      <c r="G4028" s="10"/>
      <c r="H4028" s="10"/>
      <c r="I4028" s="40"/>
      <c r="J4028" s="40"/>
      <c r="K4028" s="53"/>
      <c r="L4028" s="53"/>
      <c r="M4028" s="53"/>
      <c r="N4028" s="53"/>
      <c r="O4028" s="53"/>
      <c r="P4028" s="53"/>
      <c r="Q4028" s="53"/>
      <c r="R4028" s="53"/>
      <c r="S4028" s="53"/>
    </row>
    <row r="4029" spans="1:19" x14ac:dyDescent="0.3">
      <c r="A4029" s="106"/>
      <c r="B4029" s="59"/>
      <c r="C4029" s="137" t="str">
        <f t="shared" si="62"/>
        <v/>
      </c>
      <c r="D4029" s="138" t="str">
        <f>IF(NOT(ISBLANK(B4029)),IF(AND(MONTH(B4029)&gt;=4,MONTH(B4029)&lt;=12,B4029&gt;=DATE(INT(LEFT('Fiscal Year'!$B$2,4)),4,1),B4029&lt;=DATE(INT(CONCATENATE("20",RIGHT('Fiscal Year'!$B$2,2))),3,31)),1,0),"")</f>
        <v/>
      </c>
      <c r="E4029" s="138" t="str">
        <f>IF(NOT(ISBLANK(B4029)),IF(AND(MONTH(B4029)&gt;=1,MONTH(B4029)&lt;=3,B4029&gt;=DATE(INT(LEFT('Fiscal Year'!$B$2,4)),4,1),B4029&lt;=DATE(INT(CONCATENATE("20",RIGHT('Fiscal Year'!$B$2,2))),3,31)),1,0),"")</f>
        <v/>
      </c>
      <c r="F4029" s="139" t="str">
        <f>IF(NOT(ISBLANK(B4029)),IF(B4029&lt;'Fiscal Year'!$B$3,1,0),"")</f>
        <v/>
      </c>
      <c r="G4029" s="10"/>
      <c r="H4029" s="10"/>
      <c r="I4029" s="40"/>
      <c r="J4029" s="40"/>
      <c r="K4029" s="53"/>
      <c r="L4029" s="53"/>
      <c r="M4029" s="53"/>
      <c r="N4029" s="53"/>
      <c r="O4029" s="53"/>
      <c r="P4029" s="53"/>
      <c r="Q4029" s="53"/>
      <c r="R4029" s="53"/>
      <c r="S4029" s="53"/>
    </row>
    <row r="4030" spans="1:19" x14ac:dyDescent="0.3">
      <c r="A4030" s="106"/>
      <c r="B4030" s="59"/>
      <c r="C4030" s="137" t="str">
        <f t="shared" si="62"/>
        <v/>
      </c>
      <c r="D4030" s="138" t="str">
        <f>IF(NOT(ISBLANK(B4030)),IF(AND(MONTH(B4030)&gt;=4,MONTH(B4030)&lt;=12,B4030&gt;=DATE(INT(LEFT('Fiscal Year'!$B$2,4)),4,1),B4030&lt;=DATE(INT(CONCATENATE("20",RIGHT('Fiscal Year'!$B$2,2))),3,31)),1,0),"")</f>
        <v/>
      </c>
      <c r="E4030" s="138" t="str">
        <f>IF(NOT(ISBLANK(B4030)),IF(AND(MONTH(B4030)&gt;=1,MONTH(B4030)&lt;=3,B4030&gt;=DATE(INT(LEFT('Fiscal Year'!$B$2,4)),4,1),B4030&lt;=DATE(INT(CONCATENATE("20",RIGHT('Fiscal Year'!$B$2,2))),3,31)),1,0),"")</f>
        <v/>
      </c>
      <c r="F4030" s="139" t="str">
        <f>IF(NOT(ISBLANK(B4030)),IF(B4030&lt;'Fiscal Year'!$B$3,1,0),"")</f>
        <v/>
      </c>
      <c r="G4030" s="10"/>
      <c r="H4030" s="10"/>
      <c r="I4030" s="40"/>
      <c r="J4030" s="40"/>
      <c r="K4030" s="53"/>
      <c r="L4030" s="53"/>
      <c r="M4030" s="53"/>
      <c r="N4030" s="53"/>
      <c r="O4030" s="53"/>
      <c r="P4030" s="53"/>
      <c r="Q4030" s="53"/>
      <c r="R4030" s="53"/>
      <c r="S4030" s="53"/>
    </row>
    <row r="4031" spans="1:19" x14ac:dyDescent="0.3">
      <c r="A4031" s="106"/>
      <c r="B4031" s="59"/>
      <c r="C4031" s="137" t="str">
        <f t="shared" si="62"/>
        <v/>
      </c>
      <c r="D4031" s="138" t="str">
        <f>IF(NOT(ISBLANK(B4031)),IF(AND(MONTH(B4031)&gt;=4,MONTH(B4031)&lt;=12,B4031&gt;=DATE(INT(LEFT('Fiscal Year'!$B$2,4)),4,1),B4031&lt;=DATE(INT(CONCATENATE("20",RIGHT('Fiscal Year'!$B$2,2))),3,31)),1,0),"")</f>
        <v/>
      </c>
      <c r="E4031" s="138" t="str">
        <f>IF(NOT(ISBLANK(B4031)),IF(AND(MONTH(B4031)&gt;=1,MONTH(B4031)&lt;=3,B4031&gt;=DATE(INT(LEFT('Fiscal Year'!$B$2,4)),4,1),B4031&lt;=DATE(INT(CONCATENATE("20",RIGHT('Fiscal Year'!$B$2,2))),3,31)),1,0),"")</f>
        <v/>
      </c>
      <c r="F4031" s="139" t="str">
        <f>IF(NOT(ISBLANK(B4031)),IF(B4031&lt;'Fiscal Year'!$B$3,1,0),"")</f>
        <v/>
      </c>
      <c r="G4031" s="10"/>
      <c r="H4031" s="10"/>
      <c r="I4031" s="40"/>
      <c r="J4031" s="40"/>
      <c r="K4031" s="53"/>
      <c r="L4031" s="53"/>
      <c r="M4031" s="53"/>
      <c r="N4031" s="53"/>
      <c r="O4031" s="53"/>
      <c r="P4031" s="53"/>
      <c r="Q4031" s="53"/>
      <c r="R4031" s="53"/>
      <c r="S4031" s="53"/>
    </row>
    <row r="4032" spans="1:19" x14ac:dyDescent="0.3">
      <c r="A4032" s="106"/>
      <c r="B4032" s="59"/>
      <c r="C4032" s="137" t="str">
        <f t="shared" si="62"/>
        <v/>
      </c>
      <c r="D4032" s="138" t="str">
        <f>IF(NOT(ISBLANK(B4032)),IF(AND(MONTH(B4032)&gt;=4,MONTH(B4032)&lt;=12,B4032&gt;=DATE(INT(LEFT('Fiscal Year'!$B$2,4)),4,1),B4032&lt;=DATE(INT(CONCATENATE("20",RIGHT('Fiscal Year'!$B$2,2))),3,31)),1,0),"")</f>
        <v/>
      </c>
      <c r="E4032" s="138" t="str">
        <f>IF(NOT(ISBLANK(B4032)),IF(AND(MONTH(B4032)&gt;=1,MONTH(B4032)&lt;=3,B4032&gt;=DATE(INT(LEFT('Fiscal Year'!$B$2,4)),4,1),B4032&lt;=DATE(INT(CONCATENATE("20",RIGHT('Fiscal Year'!$B$2,2))),3,31)),1,0),"")</f>
        <v/>
      </c>
      <c r="F4032" s="139" t="str">
        <f>IF(NOT(ISBLANK(B4032)),IF(B4032&lt;'Fiscal Year'!$B$3,1,0),"")</f>
        <v/>
      </c>
      <c r="G4032" s="10"/>
      <c r="H4032" s="10"/>
      <c r="I4032" s="40"/>
      <c r="J4032" s="40"/>
      <c r="K4032" s="53"/>
      <c r="L4032" s="53"/>
      <c r="M4032" s="53"/>
      <c r="N4032" s="53"/>
      <c r="O4032" s="53"/>
      <c r="P4032" s="53"/>
      <c r="Q4032" s="53"/>
      <c r="R4032" s="53"/>
      <c r="S4032" s="53"/>
    </row>
    <row r="4033" spans="1:19" x14ac:dyDescent="0.3">
      <c r="A4033" s="106"/>
      <c r="B4033" s="59"/>
      <c r="C4033" s="137" t="str">
        <f t="shared" si="62"/>
        <v/>
      </c>
      <c r="D4033" s="138" t="str">
        <f>IF(NOT(ISBLANK(B4033)),IF(AND(MONTH(B4033)&gt;=4,MONTH(B4033)&lt;=12,B4033&gt;=DATE(INT(LEFT('Fiscal Year'!$B$2,4)),4,1),B4033&lt;=DATE(INT(CONCATENATE("20",RIGHT('Fiscal Year'!$B$2,2))),3,31)),1,0),"")</f>
        <v/>
      </c>
      <c r="E4033" s="138" t="str">
        <f>IF(NOT(ISBLANK(B4033)),IF(AND(MONTH(B4033)&gt;=1,MONTH(B4033)&lt;=3,B4033&gt;=DATE(INT(LEFT('Fiscal Year'!$B$2,4)),4,1),B4033&lt;=DATE(INT(CONCATENATE("20",RIGHT('Fiscal Year'!$B$2,2))),3,31)),1,0),"")</f>
        <v/>
      </c>
      <c r="F4033" s="139" t="str">
        <f>IF(NOT(ISBLANK(B4033)),IF(B4033&lt;'Fiscal Year'!$B$3,1,0),"")</f>
        <v/>
      </c>
      <c r="G4033" s="10"/>
      <c r="H4033" s="10"/>
      <c r="I4033" s="40"/>
      <c r="J4033" s="40"/>
      <c r="K4033" s="53"/>
      <c r="L4033" s="53"/>
      <c r="M4033" s="53"/>
      <c r="N4033" s="53"/>
      <c r="O4033" s="53"/>
      <c r="P4033" s="53"/>
      <c r="Q4033" s="53"/>
      <c r="R4033" s="53"/>
      <c r="S4033" s="53"/>
    </row>
    <row r="4034" spans="1:19" x14ac:dyDescent="0.3">
      <c r="A4034" s="106"/>
      <c r="B4034" s="59"/>
      <c r="C4034" s="137" t="str">
        <f t="shared" si="62"/>
        <v/>
      </c>
      <c r="D4034" s="138" t="str">
        <f>IF(NOT(ISBLANK(B4034)),IF(AND(MONTH(B4034)&gt;=4,MONTH(B4034)&lt;=12,B4034&gt;=DATE(INT(LEFT('Fiscal Year'!$B$2,4)),4,1),B4034&lt;=DATE(INT(CONCATENATE("20",RIGHT('Fiscal Year'!$B$2,2))),3,31)),1,0),"")</f>
        <v/>
      </c>
      <c r="E4034" s="138" t="str">
        <f>IF(NOT(ISBLANK(B4034)),IF(AND(MONTH(B4034)&gt;=1,MONTH(B4034)&lt;=3,B4034&gt;=DATE(INT(LEFT('Fiscal Year'!$B$2,4)),4,1),B4034&lt;=DATE(INT(CONCATENATE("20",RIGHT('Fiscal Year'!$B$2,2))),3,31)),1,0),"")</f>
        <v/>
      </c>
      <c r="F4034" s="139" t="str">
        <f>IF(NOT(ISBLANK(B4034)),IF(B4034&lt;'Fiscal Year'!$B$3,1,0),"")</f>
        <v/>
      </c>
      <c r="G4034" s="10"/>
      <c r="H4034" s="10"/>
      <c r="I4034" s="40"/>
      <c r="J4034" s="40"/>
      <c r="K4034" s="53"/>
      <c r="L4034" s="53"/>
      <c r="M4034" s="53"/>
      <c r="N4034" s="53"/>
      <c r="O4034" s="53"/>
      <c r="P4034" s="53"/>
      <c r="Q4034" s="53"/>
      <c r="R4034" s="53"/>
      <c r="S4034" s="53"/>
    </row>
    <row r="4035" spans="1:19" x14ac:dyDescent="0.3">
      <c r="A4035" s="106"/>
      <c r="B4035" s="59"/>
      <c r="C4035" s="137" t="str">
        <f t="shared" si="62"/>
        <v/>
      </c>
      <c r="D4035" s="138" t="str">
        <f>IF(NOT(ISBLANK(B4035)),IF(AND(MONTH(B4035)&gt;=4,MONTH(B4035)&lt;=12,B4035&gt;=DATE(INT(LEFT('Fiscal Year'!$B$2,4)),4,1),B4035&lt;=DATE(INT(CONCATENATE("20",RIGHT('Fiscal Year'!$B$2,2))),3,31)),1,0),"")</f>
        <v/>
      </c>
      <c r="E4035" s="138" t="str">
        <f>IF(NOT(ISBLANK(B4035)),IF(AND(MONTH(B4035)&gt;=1,MONTH(B4035)&lt;=3,B4035&gt;=DATE(INT(LEFT('Fiscal Year'!$B$2,4)),4,1),B4035&lt;=DATE(INT(CONCATENATE("20",RIGHT('Fiscal Year'!$B$2,2))),3,31)),1,0),"")</f>
        <v/>
      </c>
      <c r="F4035" s="139" t="str">
        <f>IF(NOT(ISBLANK(B4035)),IF(B4035&lt;'Fiscal Year'!$B$3,1,0),"")</f>
        <v/>
      </c>
      <c r="G4035" s="10"/>
      <c r="H4035" s="10"/>
      <c r="I4035" s="40"/>
      <c r="J4035" s="40"/>
      <c r="K4035" s="53"/>
      <c r="L4035" s="53"/>
      <c r="M4035" s="53"/>
      <c r="N4035" s="53"/>
      <c r="O4035" s="53"/>
      <c r="P4035" s="53"/>
      <c r="Q4035" s="53"/>
      <c r="R4035" s="53"/>
      <c r="S4035" s="53"/>
    </row>
    <row r="4036" spans="1:19" x14ac:dyDescent="0.3">
      <c r="A4036" s="106"/>
      <c r="B4036" s="59"/>
      <c r="C4036" s="137" t="str">
        <f t="shared" ref="C4036:C4099" si="63">IF(AND(NOT(ISBLANK(B4036)),B4036&gt;=43556),B4036+90,"")</f>
        <v/>
      </c>
      <c r="D4036" s="138" t="str">
        <f>IF(NOT(ISBLANK(B4036)),IF(AND(MONTH(B4036)&gt;=4,MONTH(B4036)&lt;=12,B4036&gt;=DATE(INT(LEFT('Fiscal Year'!$B$2,4)),4,1),B4036&lt;=DATE(INT(CONCATENATE("20",RIGHT('Fiscal Year'!$B$2,2))),3,31)),1,0),"")</f>
        <v/>
      </c>
      <c r="E4036" s="138" t="str">
        <f>IF(NOT(ISBLANK(B4036)),IF(AND(MONTH(B4036)&gt;=1,MONTH(B4036)&lt;=3,B4036&gt;=DATE(INT(LEFT('Fiscal Year'!$B$2,4)),4,1),B4036&lt;=DATE(INT(CONCATENATE("20",RIGHT('Fiscal Year'!$B$2,2))),3,31)),1,0),"")</f>
        <v/>
      </c>
      <c r="F4036" s="139" t="str">
        <f>IF(NOT(ISBLANK(B4036)),IF(B4036&lt;'Fiscal Year'!$B$3,1,0),"")</f>
        <v/>
      </c>
      <c r="G4036" s="10"/>
      <c r="H4036" s="10"/>
      <c r="I4036" s="40"/>
      <c r="J4036" s="40"/>
      <c r="K4036" s="53"/>
      <c r="L4036" s="53"/>
      <c r="M4036" s="53"/>
      <c r="N4036" s="53"/>
      <c r="O4036" s="53"/>
      <c r="P4036" s="53"/>
      <c r="Q4036" s="53"/>
      <c r="R4036" s="53"/>
      <c r="S4036" s="53"/>
    </row>
    <row r="4037" spans="1:19" x14ac:dyDescent="0.3">
      <c r="A4037" s="106"/>
      <c r="B4037" s="59"/>
      <c r="C4037" s="137" t="str">
        <f t="shared" si="63"/>
        <v/>
      </c>
      <c r="D4037" s="138" t="str">
        <f>IF(NOT(ISBLANK(B4037)),IF(AND(MONTH(B4037)&gt;=4,MONTH(B4037)&lt;=12,B4037&gt;=DATE(INT(LEFT('Fiscal Year'!$B$2,4)),4,1),B4037&lt;=DATE(INT(CONCATENATE("20",RIGHT('Fiscal Year'!$B$2,2))),3,31)),1,0),"")</f>
        <v/>
      </c>
      <c r="E4037" s="138" t="str">
        <f>IF(NOT(ISBLANK(B4037)),IF(AND(MONTH(B4037)&gt;=1,MONTH(B4037)&lt;=3,B4037&gt;=DATE(INT(LEFT('Fiscal Year'!$B$2,4)),4,1),B4037&lt;=DATE(INT(CONCATENATE("20",RIGHT('Fiscal Year'!$B$2,2))),3,31)),1,0),"")</f>
        <v/>
      </c>
      <c r="F4037" s="139" t="str">
        <f>IF(NOT(ISBLANK(B4037)),IF(B4037&lt;'Fiscal Year'!$B$3,1,0),"")</f>
        <v/>
      </c>
      <c r="G4037" s="10"/>
      <c r="H4037" s="10"/>
      <c r="I4037" s="40"/>
      <c r="J4037" s="40"/>
      <c r="K4037" s="53"/>
      <c r="L4037" s="53"/>
      <c r="M4037" s="53"/>
      <c r="N4037" s="53"/>
      <c r="O4037" s="53"/>
      <c r="P4037" s="53"/>
      <c r="Q4037" s="53"/>
      <c r="R4037" s="53"/>
      <c r="S4037" s="53"/>
    </row>
    <row r="4038" spans="1:19" x14ac:dyDescent="0.3">
      <c r="A4038" s="106"/>
      <c r="B4038" s="59"/>
      <c r="C4038" s="137" t="str">
        <f t="shared" si="63"/>
        <v/>
      </c>
      <c r="D4038" s="138" t="str">
        <f>IF(NOT(ISBLANK(B4038)),IF(AND(MONTH(B4038)&gt;=4,MONTH(B4038)&lt;=12,B4038&gt;=DATE(INT(LEFT('Fiscal Year'!$B$2,4)),4,1),B4038&lt;=DATE(INT(CONCATENATE("20",RIGHT('Fiscal Year'!$B$2,2))),3,31)),1,0),"")</f>
        <v/>
      </c>
      <c r="E4038" s="138" t="str">
        <f>IF(NOT(ISBLANK(B4038)),IF(AND(MONTH(B4038)&gt;=1,MONTH(B4038)&lt;=3,B4038&gt;=DATE(INT(LEFT('Fiscal Year'!$B$2,4)),4,1),B4038&lt;=DATE(INT(CONCATENATE("20",RIGHT('Fiscal Year'!$B$2,2))),3,31)),1,0),"")</f>
        <v/>
      </c>
      <c r="F4038" s="139" t="str">
        <f>IF(NOT(ISBLANK(B4038)),IF(B4038&lt;'Fiscal Year'!$B$3,1,0),"")</f>
        <v/>
      </c>
      <c r="G4038" s="10"/>
      <c r="H4038" s="10"/>
      <c r="I4038" s="40"/>
      <c r="J4038" s="40"/>
      <c r="K4038" s="53"/>
      <c r="L4038" s="53"/>
      <c r="M4038" s="53"/>
      <c r="N4038" s="53"/>
      <c r="O4038" s="53"/>
      <c r="P4038" s="53"/>
      <c r="Q4038" s="53"/>
      <c r="R4038" s="53"/>
      <c r="S4038" s="53"/>
    </row>
    <row r="4039" spans="1:19" x14ac:dyDescent="0.3">
      <c r="A4039" s="106"/>
      <c r="B4039" s="59"/>
      <c r="C4039" s="137" t="str">
        <f t="shared" si="63"/>
        <v/>
      </c>
      <c r="D4039" s="138" t="str">
        <f>IF(NOT(ISBLANK(B4039)),IF(AND(MONTH(B4039)&gt;=4,MONTH(B4039)&lt;=12,B4039&gt;=DATE(INT(LEFT('Fiscal Year'!$B$2,4)),4,1),B4039&lt;=DATE(INT(CONCATENATE("20",RIGHT('Fiscal Year'!$B$2,2))),3,31)),1,0),"")</f>
        <v/>
      </c>
      <c r="E4039" s="138" t="str">
        <f>IF(NOT(ISBLANK(B4039)),IF(AND(MONTH(B4039)&gt;=1,MONTH(B4039)&lt;=3,B4039&gt;=DATE(INT(LEFT('Fiscal Year'!$B$2,4)),4,1),B4039&lt;=DATE(INT(CONCATENATE("20",RIGHT('Fiscal Year'!$B$2,2))),3,31)),1,0),"")</f>
        <v/>
      </c>
      <c r="F4039" s="139" t="str">
        <f>IF(NOT(ISBLANK(B4039)),IF(B4039&lt;'Fiscal Year'!$B$3,1,0),"")</f>
        <v/>
      </c>
      <c r="G4039" s="10"/>
      <c r="H4039" s="10"/>
      <c r="I4039" s="40"/>
      <c r="J4039" s="40"/>
      <c r="K4039" s="53"/>
      <c r="L4039" s="53"/>
      <c r="M4039" s="53"/>
      <c r="N4039" s="53"/>
      <c r="O4039" s="53"/>
      <c r="P4039" s="53"/>
      <c r="Q4039" s="53"/>
      <c r="R4039" s="53"/>
      <c r="S4039" s="53"/>
    </row>
    <row r="4040" spans="1:19" x14ac:dyDescent="0.3">
      <c r="A4040" s="106"/>
      <c r="B4040" s="59"/>
      <c r="C4040" s="137" t="str">
        <f t="shared" si="63"/>
        <v/>
      </c>
      <c r="D4040" s="138" t="str">
        <f>IF(NOT(ISBLANK(B4040)),IF(AND(MONTH(B4040)&gt;=4,MONTH(B4040)&lt;=12,B4040&gt;=DATE(INT(LEFT('Fiscal Year'!$B$2,4)),4,1),B4040&lt;=DATE(INT(CONCATENATE("20",RIGHT('Fiscal Year'!$B$2,2))),3,31)),1,0),"")</f>
        <v/>
      </c>
      <c r="E4040" s="138" t="str">
        <f>IF(NOT(ISBLANK(B4040)),IF(AND(MONTH(B4040)&gt;=1,MONTH(B4040)&lt;=3,B4040&gt;=DATE(INT(LEFT('Fiscal Year'!$B$2,4)),4,1),B4040&lt;=DATE(INT(CONCATENATE("20",RIGHT('Fiscal Year'!$B$2,2))),3,31)),1,0),"")</f>
        <v/>
      </c>
      <c r="F4040" s="139" t="str">
        <f>IF(NOT(ISBLANK(B4040)),IF(B4040&lt;'Fiscal Year'!$B$3,1,0),"")</f>
        <v/>
      </c>
      <c r="G4040" s="10"/>
      <c r="H4040" s="10"/>
      <c r="I4040" s="40"/>
      <c r="J4040" s="40"/>
      <c r="K4040" s="53"/>
      <c r="L4040" s="53"/>
      <c r="M4040" s="53"/>
      <c r="N4040" s="53"/>
      <c r="O4040" s="53"/>
      <c r="P4040" s="53"/>
      <c r="Q4040" s="53"/>
      <c r="R4040" s="53"/>
      <c r="S4040" s="53"/>
    </row>
    <row r="4041" spans="1:19" x14ac:dyDescent="0.3">
      <c r="A4041" s="106"/>
      <c r="B4041" s="59"/>
      <c r="C4041" s="137" t="str">
        <f t="shared" si="63"/>
        <v/>
      </c>
      <c r="D4041" s="138" t="str">
        <f>IF(NOT(ISBLANK(B4041)),IF(AND(MONTH(B4041)&gt;=4,MONTH(B4041)&lt;=12,B4041&gt;=DATE(INT(LEFT('Fiscal Year'!$B$2,4)),4,1),B4041&lt;=DATE(INT(CONCATENATE("20",RIGHT('Fiscal Year'!$B$2,2))),3,31)),1,0),"")</f>
        <v/>
      </c>
      <c r="E4041" s="138" t="str">
        <f>IF(NOT(ISBLANK(B4041)),IF(AND(MONTH(B4041)&gt;=1,MONTH(B4041)&lt;=3,B4041&gt;=DATE(INT(LEFT('Fiscal Year'!$B$2,4)),4,1),B4041&lt;=DATE(INT(CONCATENATE("20",RIGHT('Fiscal Year'!$B$2,2))),3,31)),1,0),"")</f>
        <v/>
      </c>
      <c r="F4041" s="139" t="str">
        <f>IF(NOT(ISBLANK(B4041)),IF(B4041&lt;'Fiscal Year'!$B$3,1,0),"")</f>
        <v/>
      </c>
      <c r="G4041" s="10"/>
      <c r="H4041" s="10"/>
      <c r="I4041" s="40"/>
      <c r="J4041" s="40"/>
      <c r="K4041" s="53"/>
      <c r="L4041" s="53"/>
      <c r="M4041" s="53"/>
      <c r="N4041" s="53"/>
      <c r="O4041" s="53"/>
      <c r="P4041" s="53"/>
      <c r="Q4041" s="53"/>
      <c r="R4041" s="53"/>
      <c r="S4041" s="53"/>
    </row>
    <row r="4042" spans="1:19" x14ac:dyDescent="0.3">
      <c r="A4042" s="106"/>
      <c r="B4042" s="59"/>
      <c r="C4042" s="137" t="str">
        <f t="shared" si="63"/>
        <v/>
      </c>
      <c r="D4042" s="138" t="str">
        <f>IF(NOT(ISBLANK(B4042)),IF(AND(MONTH(B4042)&gt;=4,MONTH(B4042)&lt;=12,B4042&gt;=DATE(INT(LEFT('Fiscal Year'!$B$2,4)),4,1),B4042&lt;=DATE(INT(CONCATENATE("20",RIGHT('Fiscal Year'!$B$2,2))),3,31)),1,0),"")</f>
        <v/>
      </c>
      <c r="E4042" s="138" t="str">
        <f>IF(NOT(ISBLANK(B4042)),IF(AND(MONTH(B4042)&gt;=1,MONTH(B4042)&lt;=3,B4042&gt;=DATE(INT(LEFT('Fiscal Year'!$B$2,4)),4,1),B4042&lt;=DATE(INT(CONCATENATE("20",RIGHT('Fiscal Year'!$B$2,2))),3,31)),1,0),"")</f>
        <v/>
      </c>
      <c r="F4042" s="139" t="str">
        <f>IF(NOT(ISBLANK(B4042)),IF(B4042&lt;'Fiscal Year'!$B$3,1,0),"")</f>
        <v/>
      </c>
      <c r="G4042" s="10"/>
      <c r="H4042" s="10"/>
      <c r="I4042" s="40"/>
      <c r="J4042" s="40"/>
      <c r="K4042" s="53"/>
      <c r="L4042" s="53"/>
      <c r="M4042" s="53"/>
      <c r="N4042" s="53"/>
      <c r="O4042" s="53"/>
      <c r="P4042" s="53"/>
      <c r="Q4042" s="53"/>
      <c r="R4042" s="53"/>
      <c r="S4042" s="53"/>
    </row>
    <row r="4043" spans="1:19" x14ac:dyDescent="0.3">
      <c r="A4043" s="106"/>
      <c r="B4043" s="59"/>
      <c r="C4043" s="137" t="str">
        <f t="shared" si="63"/>
        <v/>
      </c>
      <c r="D4043" s="138" t="str">
        <f>IF(NOT(ISBLANK(B4043)),IF(AND(MONTH(B4043)&gt;=4,MONTH(B4043)&lt;=12,B4043&gt;=DATE(INT(LEFT('Fiscal Year'!$B$2,4)),4,1),B4043&lt;=DATE(INT(CONCATENATE("20",RIGHT('Fiscal Year'!$B$2,2))),3,31)),1,0),"")</f>
        <v/>
      </c>
      <c r="E4043" s="138" t="str">
        <f>IF(NOT(ISBLANK(B4043)),IF(AND(MONTH(B4043)&gt;=1,MONTH(B4043)&lt;=3,B4043&gt;=DATE(INT(LEFT('Fiscal Year'!$B$2,4)),4,1),B4043&lt;=DATE(INT(CONCATENATE("20",RIGHT('Fiscal Year'!$B$2,2))),3,31)),1,0),"")</f>
        <v/>
      </c>
      <c r="F4043" s="139" t="str">
        <f>IF(NOT(ISBLANK(B4043)),IF(B4043&lt;'Fiscal Year'!$B$3,1,0),"")</f>
        <v/>
      </c>
      <c r="G4043" s="10"/>
      <c r="H4043" s="10"/>
      <c r="I4043" s="40"/>
      <c r="J4043" s="40"/>
      <c r="K4043" s="53"/>
      <c r="L4043" s="53"/>
      <c r="M4043" s="53"/>
      <c r="N4043" s="53"/>
      <c r="O4043" s="53"/>
      <c r="P4043" s="53"/>
      <c r="Q4043" s="53"/>
      <c r="R4043" s="53"/>
      <c r="S4043" s="53"/>
    </row>
    <row r="4044" spans="1:19" x14ac:dyDescent="0.3">
      <c r="A4044" s="106"/>
      <c r="B4044" s="59"/>
      <c r="C4044" s="137" t="str">
        <f t="shared" si="63"/>
        <v/>
      </c>
      <c r="D4044" s="138" t="str">
        <f>IF(NOT(ISBLANK(B4044)),IF(AND(MONTH(B4044)&gt;=4,MONTH(B4044)&lt;=12,B4044&gt;=DATE(INT(LEFT('Fiscal Year'!$B$2,4)),4,1),B4044&lt;=DATE(INT(CONCATENATE("20",RIGHT('Fiscal Year'!$B$2,2))),3,31)),1,0),"")</f>
        <v/>
      </c>
      <c r="E4044" s="138" t="str">
        <f>IF(NOT(ISBLANK(B4044)),IF(AND(MONTH(B4044)&gt;=1,MONTH(B4044)&lt;=3,B4044&gt;=DATE(INT(LEFT('Fiscal Year'!$B$2,4)),4,1),B4044&lt;=DATE(INT(CONCATENATE("20",RIGHT('Fiscal Year'!$B$2,2))),3,31)),1,0),"")</f>
        <v/>
      </c>
      <c r="F4044" s="139" t="str">
        <f>IF(NOT(ISBLANK(B4044)),IF(B4044&lt;'Fiscal Year'!$B$3,1,0),"")</f>
        <v/>
      </c>
      <c r="G4044" s="10"/>
      <c r="H4044" s="10"/>
      <c r="I4044" s="40"/>
      <c r="J4044" s="40"/>
      <c r="K4044" s="53"/>
      <c r="L4044" s="53"/>
      <c r="M4044" s="53"/>
      <c r="N4044" s="53"/>
      <c r="O4044" s="53"/>
      <c r="P4044" s="53"/>
      <c r="Q4044" s="53"/>
      <c r="R4044" s="53"/>
      <c r="S4044" s="53"/>
    </row>
    <row r="4045" spans="1:19" x14ac:dyDescent="0.3">
      <c r="A4045" s="106"/>
      <c r="B4045" s="59"/>
      <c r="C4045" s="137" t="str">
        <f t="shared" si="63"/>
        <v/>
      </c>
      <c r="D4045" s="138" t="str">
        <f>IF(NOT(ISBLANK(B4045)),IF(AND(MONTH(B4045)&gt;=4,MONTH(B4045)&lt;=12,B4045&gt;=DATE(INT(LEFT('Fiscal Year'!$B$2,4)),4,1),B4045&lt;=DATE(INT(CONCATENATE("20",RIGHT('Fiscal Year'!$B$2,2))),3,31)),1,0),"")</f>
        <v/>
      </c>
      <c r="E4045" s="138" t="str">
        <f>IF(NOT(ISBLANK(B4045)),IF(AND(MONTH(B4045)&gt;=1,MONTH(B4045)&lt;=3,B4045&gt;=DATE(INT(LEFT('Fiscal Year'!$B$2,4)),4,1),B4045&lt;=DATE(INT(CONCATENATE("20",RIGHT('Fiscal Year'!$B$2,2))),3,31)),1,0),"")</f>
        <v/>
      </c>
      <c r="F4045" s="139" t="str">
        <f>IF(NOT(ISBLANK(B4045)),IF(B4045&lt;'Fiscal Year'!$B$3,1,0),"")</f>
        <v/>
      </c>
      <c r="G4045" s="10"/>
      <c r="H4045" s="10"/>
      <c r="I4045" s="40"/>
      <c r="J4045" s="40"/>
      <c r="K4045" s="53"/>
      <c r="L4045" s="53"/>
      <c r="M4045" s="53"/>
      <c r="N4045" s="53"/>
      <c r="O4045" s="53"/>
      <c r="P4045" s="53"/>
      <c r="Q4045" s="53"/>
      <c r="R4045" s="53"/>
      <c r="S4045" s="53"/>
    </row>
    <row r="4046" spans="1:19" x14ac:dyDescent="0.3">
      <c r="A4046" s="106"/>
      <c r="B4046" s="59"/>
      <c r="C4046" s="137" t="str">
        <f t="shared" si="63"/>
        <v/>
      </c>
      <c r="D4046" s="138" t="str">
        <f>IF(NOT(ISBLANK(B4046)),IF(AND(MONTH(B4046)&gt;=4,MONTH(B4046)&lt;=12,B4046&gt;=DATE(INT(LEFT('Fiscal Year'!$B$2,4)),4,1),B4046&lt;=DATE(INT(CONCATENATE("20",RIGHT('Fiscal Year'!$B$2,2))),3,31)),1,0),"")</f>
        <v/>
      </c>
      <c r="E4046" s="138" t="str">
        <f>IF(NOT(ISBLANK(B4046)),IF(AND(MONTH(B4046)&gt;=1,MONTH(B4046)&lt;=3,B4046&gt;=DATE(INT(LEFT('Fiscal Year'!$B$2,4)),4,1),B4046&lt;=DATE(INT(CONCATENATE("20",RIGHT('Fiscal Year'!$B$2,2))),3,31)),1,0),"")</f>
        <v/>
      </c>
      <c r="F4046" s="139" t="str">
        <f>IF(NOT(ISBLANK(B4046)),IF(B4046&lt;'Fiscal Year'!$B$3,1,0),"")</f>
        <v/>
      </c>
      <c r="G4046" s="10"/>
      <c r="H4046" s="10"/>
      <c r="I4046" s="40"/>
      <c r="J4046" s="40"/>
      <c r="K4046" s="53"/>
      <c r="L4046" s="53"/>
      <c r="M4046" s="53"/>
      <c r="N4046" s="53"/>
      <c r="O4046" s="53"/>
      <c r="P4046" s="53"/>
      <c r="Q4046" s="53"/>
      <c r="R4046" s="53"/>
      <c r="S4046" s="53"/>
    </row>
    <row r="4047" spans="1:19" x14ac:dyDescent="0.3">
      <c r="A4047" s="106"/>
      <c r="B4047" s="59"/>
      <c r="C4047" s="137" t="str">
        <f t="shared" si="63"/>
        <v/>
      </c>
      <c r="D4047" s="138" t="str">
        <f>IF(NOT(ISBLANK(B4047)),IF(AND(MONTH(B4047)&gt;=4,MONTH(B4047)&lt;=12,B4047&gt;=DATE(INT(LEFT('Fiscal Year'!$B$2,4)),4,1),B4047&lt;=DATE(INT(CONCATENATE("20",RIGHT('Fiscal Year'!$B$2,2))),3,31)),1,0),"")</f>
        <v/>
      </c>
      <c r="E4047" s="138" t="str">
        <f>IF(NOT(ISBLANK(B4047)),IF(AND(MONTH(B4047)&gt;=1,MONTH(B4047)&lt;=3,B4047&gt;=DATE(INT(LEFT('Fiscal Year'!$B$2,4)),4,1),B4047&lt;=DATE(INT(CONCATENATE("20",RIGHT('Fiscal Year'!$B$2,2))),3,31)),1,0),"")</f>
        <v/>
      </c>
      <c r="F4047" s="139" t="str">
        <f>IF(NOT(ISBLANK(B4047)),IF(B4047&lt;'Fiscal Year'!$B$3,1,0),"")</f>
        <v/>
      </c>
      <c r="G4047" s="10"/>
      <c r="H4047" s="10"/>
      <c r="I4047" s="40"/>
      <c r="J4047" s="40"/>
      <c r="K4047" s="53"/>
      <c r="L4047" s="53"/>
      <c r="M4047" s="53"/>
      <c r="N4047" s="53"/>
      <c r="O4047" s="53"/>
      <c r="P4047" s="53"/>
      <c r="Q4047" s="53"/>
      <c r="R4047" s="53"/>
      <c r="S4047" s="53"/>
    </row>
    <row r="4048" spans="1:19" x14ac:dyDescent="0.3">
      <c r="A4048" s="106"/>
      <c r="B4048" s="59"/>
      <c r="C4048" s="137" t="str">
        <f t="shared" si="63"/>
        <v/>
      </c>
      <c r="D4048" s="138" t="str">
        <f>IF(NOT(ISBLANK(B4048)),IF(AND(MONTH(B4048)&gt;=4,MONTH(B4048)&lt;=12,B4048&gt;=DATE(INT(LEFT('Fiscal Year'!$B$2,4)),4,1),B4048&lt;=DATE(INT(CONCATENATE("20",RIGHT('Fiscal Year'!$B$2,2))),3,31)),1,0),"")</f>
        <v/>
      </c>
      <c r="E4048" s="138" t="str">
        <f>IF(NOT(ISBLANK(B4048)),IF(AND(MONTH(B4048)&gt;=1,MONTH(B4048)&lt;=3,B4048&gt;=DATE(INT(LEFT('Fiscal Year'!$B$2,4)),4,1),B4048&lt;=DATE(INT(CONCATENATE("20",RIGHT('Fiscal Year'!$B$2,2))),3,31)),1,0),"")</f>
        <v/>
      </c>
      <c r="F4048" s="139" t="str">
        <f>IF(NOT(ISBLANK(B4048)),IF(B4048&lt;'Fiscal Year'!$B$3,1,0),"")</f>
        <v/>
      </c>
      <c r="G4048" s="10"/>
      <c r="H4048" s="10"/>
      <c r="I4048" s="40"/>
      <c r="J4048" s="40"/>
      <c r="K4048" s="53"/>
      <c r="L4048" s="53"/>
      <c r="M4048" s="53"/>
      <c r="N4048" s="53"/>
      <c r="O4048" s="53"/>
      <c r="P4048" s="53"/>
      <c r="Q4048" s="53"/>
      <c r="R4048" s="53"/>
      <c r="S4048" s="53"/>
    </row>
    <row r="4049" spans="1:19" x14ac:dyDescent="0.3">
      <c r="A4049" s="106"/>
      <c r="B4049" s="59"/>
      <c r="C4049" s="137" t="str">
        <f t="shared" si="63"/>
        <v/>
      </c>
      <c r="D4049" s="138" t="str">
        <f>IF(NOT(ISBLANK(B4049)),IF(AND(MONTH(B4049)&gt;=4,MONTH(B4049)&lt;=12,B4049&gt;=DATE(INT(LEFT('Fiscal Year'!$B$2,4)),4,1),B4049&lt;=DATE(INT(CONCATENATE("20",RIGHT('Fiscal Year'!$B$2,2))),3,31)),1,0),"")</f>
        <v/>
      </c>
      <c r="E4049" s="138" t="str">
        <f>IF(NOT(ISBLANK(B4049)),IF(AND(MONTH(B4049)&gt;=1,MONTH(B4049)&lt;=3,B4049&gt;=DATE(INT(LEFT('Fiscal Year'!$B$2,4)),4,1),B4049&lt;=DATE(INT(CONCATENATE("20",RIGHT('Fiscal Year'!$B$2,2))),3,31)),1,0),"")</f>
        <v/>
      </c>
      <c r="F4049" s="139" t="str">
        <f>IF(NOT(ISBLANK(B4049)),IF(B4049&lt;'Fiscal Year'!$B$3,1,0),"")</f>
        <v/>
      </c>
      <c r="G4049" s="10"/>
      <c r="H4049" s="10"/>
      <c r="I4049" s="40"/>
      <c r="J4049" s="40"/>
      <c r="K4049" s="53"/>
      <c r="L4049" s="53"/>
      <c r="M4049" s="53"/>
      <c r="N4049" s="53"/>
      <c r="O4049" s="53"/>
      <c r="P4049" s="53"/>
      <c r="Q4049" s="53"/>
      <c r="R4049" s="53"/>
      <c r="S4049" s="53"/>
    </row>
    <row r="4050" spans="1:19" x14ac:dyDescent="0.3">
      <c r="A4050" s="106"/>
      <c r="B4050" s="59"/>
      <c r="C4050" s="137" t="str">
        <f t="shared" si="63"/>
        <v/>
      </c>
      <c r="D4050" s="138" t="str">
        <f>IF(NOT(ISBLANK(B4050)),IF(AND(MONTH(B4050)&gt;=4,MONTH(B4050)&lt;=12,B4050&gt;=DATE(INT(LEFT('Fiscal Year'!$B$2,4)),4,1),B4050&lt;=DATE(INT(CONCATENATE("20",RIGHT('Fiscal Year'!$B$2,2))),3,31)),1,0),"")</f>
        <v/>
      </c>
      <c r="E4050" s="138" t="str">
        <f>IF(NOT(ISBLANK(B4050)),IF(AND(MONTH(B4050)&gt;=1,MONTH(B4050)&lt;=3,B4050&gt;=DATE(INT(LEFT('Fiscal Year'!$B$2,4)),4,1),B4050&lt;=DATE(INT(CONCATENATE("20",RIGHT('Fiscal Year'!$B$2,2))),3,31)),1,0),"")</f>
        <v/>
      </c>
      <c r="F4050" s="139" t="str">
        <f>IF(NOT(ISBLANK(B4050)),IF(B4050&lt;'Fiscal Year'!$B$3,1,0),"")</f>
        <v/>
      </c>
      <c r="G4050" s="10"/>
      <c r="H4050" s="10"/>
      <c r="I4050" s="40"/>
      <c r="J4050" s="40"/>
      <c r="K4050" s="53"/>
      <c r="L4050" s="53"/>
      <c r="M4050" s="53"/>
      <c r="N4050" s="53"/>
      <c r="O4050" s="53"/>
      <c r="P4050" s="53"/>
      <c r="Q4050" s="53"/>
      <c r="R4050" s="53"/>
      <c r="S4050" s="53"/>
    </row>
    <row r="4051" spans="1:19" x14ac:dyDescent="0.3">
      <c r="A4051" s="106"/>
      <c r="B4051" s="59"/>
      <c r="C4051" s="137" t="str">
        <f t="shared" si="63"/>
        <v/>
      </c>
      <c r="D4051" s="138" t="str">
        <f>IF(NOT(ISBLANK(B4051)),IF(AND(MONTH(B4051)&gt;=4,MONTH(B4051)&lt;=12,B4051&gt;=DATE(INT(LEFT('Fiscal Year'!$B$2,4)),4,1),B4051&lt;=DATE(INT(CONCATENATE("20",RIGHT('Fiscal Year'!$B$2,2))),3,31)),1,0),"")</f>
        <v/>
      </c>
      <c r="E4051" s="138" t="str">
        <f>IF(NOT(ISBLANK(B4051)),IF(AND(MONTH(B4051)&gt;=1,MONTH(B4051)&lt;=3,B4051&gt;=DATE(INT(LEFT('Fiscal Year'!$B$2,4)),4,1),B4051&lt;=DATE(INT(CONCATENATE("20",RIGHT('Fiscal Year'!$B$2,2))),3,31)),1,0),"")</f>
        <v/>
      </c>
      <c r="F4051" s="139" t="str">
        <f>IF(NOT(ISBLANK(B4051)),IF(B4051&lt;'Fiscal Year'!$B$3,1,0),"")</f>
        <v/>
      </c>
      <c r="G4051" s="10"/>
      <c r="H4051" s="10"/>
      <c r="I4051" s="40"/>
      <c r="J4051" s="40"/>
      <c r="K4051" s="53"/>
      <c r="L4051" s="53"/>
      <c r="M4051" s="53"/>
      <c r="N4051" s="53"/>
      <c r="O4051" s="53"/>
      <c r="P4051" s="53"/>
      <c r="Q4051" s="53"/>
      <c r="R4051" s="53"/>
      <c r="S4051" s="53"/>
    </row>
    <row r="4052" spans="1:19" x14ac:dyDescent="0.3">
      <c r="A4052" s="106"/>
      <c r="B4052" s="59"/>
      <c r="C4052" s="137" t="str">
        <f t="shared" si="63"/>
        <v/>
      </c>
      <c r="D4052" s="138" t="str">
        <f>IF(NOT(ISBLANK(B4052)),IF(AND(MONTH(B4052)&gt;=4,MONTH(B4052)&lt;=12,B4052&gt;=DATE(INT(LEFT('Fiscal Year'!$B$2,4)),4,1),B4052&lt;=DATE(INT(CONCATENATE("20",RIGHT('Fiscal Year'!$B$2,2))),3,31)),1,0),"")</f>
        <v/>
      </c>
      <c r="E4052" s="138" t="str">
        <f>IF(NOT(ISBLANK(B4052)),IF(AND(MONTH(B4052)&gt;=1,MONTH(B4052)&lt;=3,B4052&gt;=DATE(INT(LEFT('Fiscal Year'!$B$2,4)),4,1),B4052&lt;=DATE(INT(CONCATENATE("20",RIGHT('Fiscal Year'!$B$2,2))),3,31)),1,0),"")</f>
        <v/>
      </c>
      <c r="F4052" s="139" t="str">
        <f>IF(NOT(ISBLANK(B4052)),IF(B4052&lt;'Fiscal Year'!$B$3,1,0),"")</f>
        <v/>
      </c>
      <c r="G4052" s="10"/>
      <c r="H4052" s="10"/>
      <c r="I4052" s="40"/>
      <c r="J4052" s="40"/>
      <c r="K4052" s="53"/>
      <c r="L4052" s="53"/>
      <c r="M4052" s="53"/>
      <c r="N4052" s="53"/>
      <c r="O4052" s="53"/>
      <c r="P4052" s="53"/>
      <c r="Q4052" s="53"/>
      <c r="R4052" s="53"/>
      <c r="S4052" s="53"/>
    </row>
    <row r="4053" spans="1:19" x14ac:dyDescent="0.3">
      <c r="A4053" s="106"/>
      <c r="B4053" s="59"/>
      <c r="C4053" s="137" t="str">
        <f t="shared" si="63"/>
        <v/>
      </c>
      <c r="D4053" s="138" t="str">
        <f>IF(NOT(ISBLANK(B4053)),IF(AND(MONTH(B4053)&gt;=4,MONTH(B4053)&lt;=12,B4053&gt;=DATE(INT(LEFT('Fiscal Year'!$B$2,4)),4,1),B4053&lt;=DATE(INT(CONCATENATE("20",RIGHT('Fiscal Year'!$B$2,2))),3,31)),1,0),"")</f>
        <v/>
      </c>
      <c r="E4053" s="138" t="str">
        <f>IF(NOT(ISBLANK(B4053)),IF(AND(MONTH(B4053)&gt;=1,MONTH(B4053)&lt;=3,B4053&gt;=DATE(INT(LEFT('Fiscal Year'!$B$2,4)),4,1),B4053&lt;=DATE(INT(CONCATENATE("20",RIGHT('Fiscal Year'!$B$2,2))),3,31)),1,0),"")</f>
        <v/>
      </c>
      <c r="F4053" s="139" t="str">
        <f>IF(NOT(ISBLANK(B4053)),IF(B4053&lt;'Fiscal Year'!$B$3,1,0),"")</f>
        <v/>
      </c>
      <c r="G4053" s="10"/>
      <c r="H4053" s="10"/>
      <c r="I4053" s="40"/>
      <c r="J4053" s="40"/>
      <c r="K4053" s="53"/>
      <c r="L4053" s="53"/>
      <c r="M4053" s="53"/>
      <c r="N4053" s="53"/>
      <c r="O4053" s="53"/>
      <c r="P4053" s="53"/>
      <c r="Q4053" s="53"/>
      <c r="R4053" s="53"/>
      <c r="S4053" s="53"/>
    </row>
    <row r="4054" spans="1:19" x14ac:dyDescent="0.3">
      <c r="A4054" s="106"/>
      <c r="B4054" s="59"/>
      <c r="C4054" s="137" t="str">
        <f t="shared" si="63"/>
        <v/>
      </c>
      <c r="D4054" s="138" t="str">
        <f>IF(NOT(ISBLANK(B4054)),IF(AND(MONTH(B4054)&gt;=4,MONTH(B4054)&lt;=12,B4054&gt;=DATE(INT(LEFT('Fiscal Year'!$B$2,4)),4,1),B4054&lt;=DATE(INT(CONCATENATE("20",RIGHT('Fiscal Year'!$B$2,2))),3,31)),1,0),"")</f>
        <v/>
      </c>
      <c r="E4054" s="138" t="str">
        <f>IF(NOT(ISBLANK(B4054)),IF(AND(MONTH(B4054)&gt;=1,MONTH(B4054)&lt;=3,B4054&gt;=DATE(INT(LEFT('Fiscal Year'!$B$2,4)),4,1),B4054&lt;=DATE(INT(CONCATENATE("20",RIGHT('Fiscal Year'!$B$2,2))),3,31)),1,0),"")</f>
        <v/>
      </c>
      <c r="F4054" s="139" t="str">
        <f>IF(NOT(ISBLANK(B4054)),IF(B4054&lt;'Fiscal Year'!$B$3,1,0),"")</f>
        <v/>
      </c>
      <c r="G4054" s="10"/>
      <c r="H4054" s="10"/>
      <c r="I4054" s="40"/>
      <c r="J4054" s="40"/>
      <c r="K4054" s="53"/>
      <c r="L4054" s="53"/>
      <c r="M4054" s="53"/>
      <c r="N4054" s="53"/>
      <c r="O4054" s="53"/>
      <c r="P4054" s="53"/>
      <c r="Q4054" s="53"/>
      <c r="R4054" s="53"/>
      <c r="S4054" s="53"/>
    </row>
    <row r="4055" spans="1:19" x14ac:dyDescent="0.3">
      <c r="A4055" s="106"/>
      <c r="B4055" s="59"/>
      <c r="C4055" s="137" t="str">
        <f t="shared" si="63"/>
        <v/>
      </c>
      <c r="D4055" s="138" t="str">
        <f>IF(NOT(ISBLANK(B4055)),IF(AND(MONTH(B4055)&gt;=4,MONTH(B4055)&lt;=12,B4055&gt;=DATE(INT(LEFT('Fiscal Year'!$B$2,4)),4,1),B4055&lt;=DATE(INT(CONCATENATE("20",RIGHT('Fiscal Year'!$B$2,2))),3,31)),1,0),"")</f>
        <v/>
      </c>
      <c r="E4055" s="138" t="str">
        <f>IF(NOT(ISBLANK(B4055)),IF(AND(MONTH(B4055)&gt;=1,MONTH(B4055)&lt;=3,B4055&gt;=DATE(INT(LEFT('Fiscal Year'!$B$2,4)),4,1),B4055&lt;=DATE(INT(CONCATENATE("20",RIGHT('Fiscal Year'!$B$2,2))),3,31)),1,0),"")</f>
        <v/>
      </c>
      <c r="F4055" s="139" t="str">
        <f>IF(NOT(ISBLANK(B4055)),IF(B4055&lt;'Fiscal Year'!$B$3,1,0),"")</f>
        <v/>
      </c>
      <c r="G4055" s="10"/>
      <c r="H4055" s="10"/>
      <c r="I4055" s="40"/>
      <c r="J4055" s="40"/>
      <c r="K4055" s="53"/>
      <c r="L4055" s="53"/>
      <c r="M4055" s="53"/>
      <c r="N4055" s="53"/>
      <c r="O4055" s="53"/>
      <c r="P4055" s="53"/>
      <c r="Q4055" s="53"/>
      <c r="R4055" s="53"/>
      <c r="S4055" s="53"/>
    </row>
    <row r="4056" spans="1:19" x14ac:dyDescent="0.3">
      <c r="A4056" s="106"/>
      <c r="B4056" s="59"/>
      <c r="C4056" s="137" t="str">
        <f t="shared" si="63"/>
        <v/>
      </c>
      <c r="D4056" s="138" t="str">
        <f>IF(NOT(ISBLANK(B4056)),IF(AND(MONTH(B4056)&gt;=4,MONTH(B4056)&lt;=12,B4056&gt;=DATE(INT(LEFT('Fiscal Year'!$B$2,4)),4,1),B4056&lt;=DATE(INT(CONCATENATE("20",RIGHT('Fiscal Year'!$B$2,2))),3,31)),1,0),"")</f>
        <v/>
      </c>
      <c r="E4056" s="138" t="str">
        <f>IF(NOT(ISBLANK(B4056)),IF(AND(MONTH(B4056)&gt;=1,MONTH(B4056)&lt;=3,B4056&gt;=DATE(INT(LEFT('Fiscal Year'!$B$2,4)),4,1),B4056&lt;=DATE(INT(CONCATENATE("20",RIGHT('Fiscal Year'!$B$2,2))),3,31)),1,0),"")</f>
        <v/>
      </c>
      <c r="F4056" s="139" t="str">
        <f>IF(NOT(ISBLANK(B4056)),IF(B4056&lt;'Fiscal Year'!$B$3,1,0),"")</f>
        <v/>
      </c>
      <c r="G4056" s="10"/>
      <c r="H4056" s="10"/>
      <c r="I4056" s="40"/>
      <c r="J4056" s="40"/>
      <c r="K4056" s="53"/>
      <c r="L4056" s="53"/>
      <c r="M4056" s="53"/>
      <c r="N4056" s="53"/>
      <c r="O4056" s="53"/>
      <c r="P4056" s="53"/>
      <c r="Q4056" s="53"/>
      <c r="R4056" s="53"/>
      <c r="S4056" s="53"/>
    </row>
    <row r="4057" spans="1:19" x14ac:dyDescent="0.3">
      <c r="A4057" s="106"/>
      <c r="B4057" s="59"/>
      <c r="C4057" s="137" t="str">
        <f t="shared" si="63"/>
        <v/>
      </c>
      <c r="D4057" s="138" t="str">
        <f>IF(NOT(ISBLANK(B4057)),IF(AND(MONTH(B4057)&gt;=4,MONTH(B4057)&lt;=12,B4057&gt;=DATE(INT(LEFT('Fiscal Year'!$B$2,4)),4,1),B4057&lt;=DATE(INT(CONCATENATE("20",RIGHT('Fiscal Year'!$B$2,2))),3,31)),1,0),"")</f>
        <v/>
      </c>
      <c r="E4057" s="138" t="str">
        <f>IF(NOT(ISBLANK(B4057)),IF(AND(MONTH(B4057)&gt;=1,MONTH(B4057)&lt;=3,B4057&gt;=DATE(INT(LEFT('Fiscal Year'!$B$2,4)),4,1),B4057&lt;=DATE(INT(CONCATENATE("20",RIGHT('Fiscal Year'!$B$2,2))),3,31)),1,0),"")</f>
        <v/>
      </c>
      <c r="F4057" s="139" t="str">
        <f>IF(NOT(ISBLANK(B4057)),IF(B4057&lt;'Fiscal Year'!$B$3,1,0),"")</f>
        <v/>
      </c>
      <c r="G4057" s="10"/>
      <c r="H4057" s="10"/>
      <c r="I4057" s="40"/>
      <c r="J4057" s="40"/>
      <c r="K4057" s="53"/>
      <c r="L4057" s="53"/>
      <c r="M4057" s="53"/>
      <c r="N4057" s="53"/>
      <c r="O4057" s="53"/>
      <c r="P4057" s="53"/>
      <c r="Q4057" s="53"/>
      <c r="R4057" s="53"/>
      <c r="S4057" s="53"/>
    </row>
    <row r="4058" spans="1:19" x14ac:dyDescent="0.3">
      <c r="A4058" s="106"/>
      <c r="B4058" s="59"/>
      <c r="C4058" s="137" t="str">
        <f t="shared" si="63"/>
        <v/>
      </c>
      <c r="D4058" s="138" t="str">
        <f>IF(NOT(ISBLANK(B4058)),IF(AND(MONTH(B4058)&gt;=4,MONTH(B4058)&lt;=12,B4058&gt;=DATE(INT(LEFT('Fiscal Year'!$B$2,4)),4,1),B4058&lt;=DATE(INT(CONCATENATE("20",RIGHT('Fiscal Year'!$B$2,2))),3,31)),1,0),"")</f>
        <v/>
      </c>
      <c r="E4058" s="138" t="str">
        <f>IF(NOT(ISBLANK(B4058)),IF(AND(MONTH(B4058)&gt;=1,MONTH(B4058)&lt;=3,B4058&gt;=DATE(INT(LEFT('Fiscal Year'!$B$2,4)),4,1),B4058&lt;=DATE(INT(CONCATENATE("20",RIGHT('Fiscal Year'!$B$2,2))),3,31)),1,0),"")</f>
        <v/>
      </c>
      <c r="F4058" s="139" t="str">
        <f>IF(NOT(ISBLANK(B4058)),IF(B4058&lt;'Fiscal Year'!$B$3,1,0),"")</f>
        <v/>
      </c>
      <c r="G4058" s="10"/>
      <c r="H4058" s="10"/>
      <c r="I4058" s="40"/>
      <c r="J4058" s="40"/>
      <c r="K4058" s="53"/>
      <c r="L4058" s="53"/>
      <c r="M4058" s="53"/>
      <c r="N4058" s="53"/>
      <c r="O4058" s="53"/>
      <c r="P4058" s="53"/>
      <c r="Q4058" s="53"/>
      <c r="R4058" s="53"/>
      <c r="S4058" s="53"/>
    </row>
    <row r="4059" spans="1:19" x14ac:dyDescent="0.3">
      <c r="A4059" s="106"/>
      <c r="B4059" s="59"/>
      <c r="C4059" s="137" t="str">
        <f t="shared" si="63"/>
        <v/>
      </c>
      <c r="D4059" s="138" t="str">
        <f>IF(NOT(ISBLANK(B4059)),IF(AND(MONTH(B4059)&gt;=4,MONTH(B4059)&lt;=12,B4059&gt;=DATE(INT(LEFT('Fiscal Year'!$B$2,4)),4,1),B4059&lt;=DATE(INT(CONCATENATE("20",RIGHT('Fiscal Year'!$B$2,2))),3,31)),1,0),"")</f>
        <v/>
      </c>
      <c r="E4059" s="138" t="str">
        <f>IF(NOT(ISBLANK(B4059)),IF(AND(MONTH(B4059)&gt;=1,MONTH(B4059)&lt;=3,B4059&gt;=DATE(INT(LEFT('Fiscal Year'!$B$2,4)),4,1),B4059&lt;=DATE(INT(CONCATENATE("20",RIGHT('Fiscal Year'!$B$2,2))),3,31)),1,0),"")</f>
        <v/>
      </c>
      <c r="F4059" s="139" t="str">
        <f>IF(NOT(ISBLANK(B4059)),IF(B4059&lt;'Fiscal Year'!$B$3,1,0),"")</f>
        <v/>
      </c>
      <c r="G4059" s="10"/>
      <c r="H4059" s="10"/>
      <c r="I4059" s="40"/>
      <c r="J4059" s="40"/>
      <c r="K4059" s="53"/>
      <c r="L4059" s="53"/>
      <c r="M4059" s="53"/>
      <c r="N4059" s="53"/>
      <c r="O4059" s="53"/>
      <c r="P4059" s="53"/>
      <c r="Q4059" s="53"/>
      <c r="R4059" s="53"/>
      <c r="S4059" s="53"/>
    </row>
    <row r="4060" spans="1:19" x14ac:dyDescent="0.3">
      <c r="A4060" s="106"/>
      <c r="B4060" s="59"/>
      <c r="C4060" s="137" t="str">
        <f t="shared" si="63"/>
        <v/>
      </c>
      <c r="D4060" s="138" t="str">
        <f>IF(NOT(ISBLANK(B4060)),IF(AND(MONTH(B4060)&gt;=4,MONTH(B4060)&lt;=12,B4060&gt;=DATE(INT(LEFT('Fiscal Year'!$B$2,4)),4,1),B4060&lt;=DATE(INT(CONCATENATE("20",RIGHT('Fiscal Year'!$B$2,2))),3,31)),1,0),"")</f>
        <v/>
      </c>
      <c r="E4060" s="138" t="str">
        <f>IF(NOT(ISBLANK(B4060)),IF(AND(MONTH(B4060)&gt;=1,MONTH(B4060)&lt;=3,B4060&gt;=DATE(INT(LEFT('Fiscal Year'!$B$2,4)),4,1),B4060&lt;=DATE(INT(CONCATENATE("20",RIGHT('Fiscal Year'!$B$2,2))),3,31)),1,0),"")</f>
        <v/>
      </c>
      <c r="F4060" s="139" t="str">
        <f>IF(NOT(ISBLANK(B4060)),IF(B4060&lt;'Fiscal Year'!$B$3,1,0),"")</f>
        <v/>
      </c>
      <c r="G4060" s="10"/>
      <c r="H4060" s="10"/>
      <c r="I4060" s="40"/>
      <c r="J4060" s="40"/>
      <c r="K4060" s="53"/>
      <c r="L4060" s="53"/>
      <c r="M4060" s="53"/>
      <c r="N4060" s="53"/>
      <c r="O4060" s="53"/>
      <c r="P4060" s="53"/>
      <c r="Q4060" s="53"/>
      <c r="R4060" s="53"/>
      <c r="S4060" s="53"/>
    </row>
    <row r="4061" spans="1:19" x14ac:dyDescent="0.3">
      <c r="A4061" s="106"/>
      <c r="B4061" s="59"/>
      <c r="C4061" s="137" t="str">
        <f t="shared" si="63"/>
        <v/>
      </c>
      <c r="D4061" s="138" t="str">
        <f>IF(NOT(ISBLANK(B4061)),IF(AND(MONTH(B4061)&gt;=4,MONTH(B4061)&lt;=12,B4061&gt;=DATE(INT(LEFT('Fiscal Year'!$B$2,4)),4,1),B4061&lt;=DATE(INT(CONCATENATE("20",RIGHT('Fiscal Year'!$B$2,2))),3,31)),1,0),"")</f>
        <v/>
      </c>
      <c r="E4061" s="138" t="str">
        <f>IF(NOT(ISBLANK(B4061)),IF(AND(MONTH(B4061)&gt;=1,MONTH(B4061)&lt;=3,B4061&gt;=DATE(INT(LEFT('Fiscal Year'!$B$2,4)),4,1),B4061&lt;=DATE(INT(CONCATENATE("20",RIGHT('Fiscal Year'!$B$2,2))),3,31)),1,0),"")</f>
        <v/>
      </c>
      <c r="F4061" s="139" t="str">
        <f>IF(NOT(ISBLANK(B4061)),IF(B4061&lt;'Fiscal Year'!$B$3,1,0),"")</f>
        <v/>
      </c>
      <c r="G4061" s="10"/>
      <c r="H4061" s="10"/>
      <c r="I4061" s="40"/>
      <c r="J4061" s="40"/>
      <c r="K4061" s="53"/>
      <c r="L4061" s="53"/>
      <c r="M4061" s="53"/>
      <c r="N4061" s="53"/>
      <c r="O4061" s="53"/>
      <c r="P4061" s="53"/>
      <c r="Q4061" s="53"/>
      <c r="R4061" s="53"/>
      <c r="S4061" s="53"/>
    </row>
    <row r="4062" spans="1:19" x14ac:dyDescent="0.3">
      <c r="A4062" s="106"/>
      <c r="B4062" s="59"/>
      <c r="C4062" s="137" t="str">
        <f t="shared" si="63"/>
        <v/>
      </c>
      <c r="D4062" s="138" t="str">
        <f>IF(NOT(ISBLANK(B4062)),IF(AND(MONTH(B4062)&gt;=4,MONTH(B4062)&lt;=12,B4062&gt;=DATE(INT(LEFT('Fiscal Year'!$B$2,4)),4,1),B4062&lt;=DATE(INT(CONCATENATE("20",RIGHT('Fiscal Year'!$B$2,2))),3,31)),1,0),"")</f>
        <v/>
      </c>
      <c r="E4062" s="138" t="str">
        <f>IF(NOT(ISBLANK(B4062)),IF(AND(MONTH(B4062)&gt;=1,MONTH(B4062)&lt;=3,B4062&gt;=DATE(INT(LEFT('Fiscal Year'!$B$2,4)),4,1),B4062&lt;=DATE(INT(CONCATENATE("20",RIGHT('Fiscal Year'!$B$2,2))),3,31)),1,0),"")</f>
        <v/>
      </c>
      <c r="F4062" s="139" t="str">
        <f>IF(NOT(ISBLANK(B4062)),IF(B4062&lt;'Fiscal Year'!$B$3,1,0),"")</f>
        <v/>
      </c>
      <c r="G4062" s="10"/>
      <c r="H4062" s="10"/>
      <c r="I4062" s="40"/>
      <c r="J4062" s="40"/>
      <c r="K4062" s="53"/>
      <c r="L4062" s="53"/>
      <c r="M4062" s="53"/>
      <c r="N4062" s="53"/>
      <c r="O4062" s="53"/>
      <c r="P4062" s="53"/>
      <c r="Q4062" s="53"/>
      <c r="R4062" s="53"/>
      <c r="S4062" s="53"/>
    </row>
    <row r="4063" spans="1:19" x14ac:dyDescent="0.3">
      <c r="A4063" s="106"/>
      <c r="B4063" s="59"/>
      <c r="C4063" s="137" t="str">
        <f t="shared" si="63"/>
        <v/>
      </c>
      <c r="D4063" s="138" t="str">
        <f>IF(NOT(ISBLANK(B4063)),IF(AND(MONTH(B4063)&gt;=4,MONTH(B4063)&lt;=12,B4063&gt;=DATE(INT(LEFT('Fiscal Year'!$B$2,4)),4,1),B4063&lt;=DATE(INT(CONCATENATE("20",RIGHT('Fiscal Year'!$B$2,2))),3,31)),1,0),"")</f>
        <v/>
      </c>
      <c r="E4063" s="138" t="str">
        <f>IF(NOT(ISBLANK(B4063)),IF(AND(MONTH(B4063)&gt;=1,MONTH(B4063)&lt;=3,B4063&gt;=DATE(INT(LEFT('Fiscal Year'!$B$2,4)),4,1),B4063&lt;=DATE(INT(CONCATENATE("20",RIGHT('Fiscal Year'!$B$2,2))),3,31)),1,0),"")</f>
        <v/>
      </c>
      <c r="F4063" s="139" t="str">
        <f>IF(NOT(ISBLANK(B4063)),IF(B4063&lt;'Fiscal Year'!$B$3,1,0),"")</f>
        <v/>
      </c>
      <c r="G4063" s="10"/>
      <c r="H4063" s="10"/>
      <c r="I4063" s="40"/>
      <c r="J4063" s="40"/>
      <c r="K4063" s="53"/>
      <c r="L4063" s="53"/>
      <c r="M4063" s="53"/>
      <c r="N4063" s="53"/>
      <c r="O4063" s="53"/>
      <c r="P4063" s="53"/>
      <c r="Q4063" s="53"/>
      <c r="R4063" s="53"/>
      <c r="S4063" s="53"/>
    </row>
    <row r="4064" spans="1:19" x14ac:dyDescent="0.3">
      <c r="A4064" s="106"/>
      <c r="B4064" s="59"/>
      <c r="C4064" s="137" t="str">
        <f t="shared" si="63"/>
        <v/>
      </c>
      <c r="D4064" s="138" t="str">
        <f>IF(NOT(ISBLANK(B4064)),IF(AND(MONTH(B4064)&gt;=4,MONTH(B4064)&lt;=12,B4064&gt;=DATE(INT(LEFT('Fiscal Year'!$B$2,4)),4,1),B4064&lt;=DATE(INT(CONCATENATE("20",RIGHT('Fiscal Year'!$B$2,2))),3,31)),1,0),"")</f>
        <v/>
      </c>
      <c r="E4064" s="138" t="str">
        <f>IF(NOT(ISBLANK(B4064)),IF(AND(MONTH(B4064)&gt;=1,MONTH(B4064)&lt;=3,B4064&gt;=DATE(INT(LEFT('Fiscal Year'!$B$2,4)),4,1),B4064&lt;=DATE(INT(CONCATENATE("20",RIGHT('Fiscal Year'!$B$2,2))),3,31)),1,0),"")</f>
        <v/>
      </c>
      <c r="F4064" s="139" t="str">
        <f>IF(NOT(ISBLANK(B4064)),IF(B4064&lt;'Fiscal Year'!$B$3,1,0),"")</f>
        <v/>
      </c>
      <c r="G4064" s="10"/>
      <c r="H4064" s="10"/>
      <c r="I4064" s="40"/>
      <c r="J4064" s="40"/>
      <c r="K4064" s="53"/>
      <c r="L4064" s="53"/>
      <c r="M4064" s="53"/>
      <c r="N4064" s="53"/>
      <c r="O4064" s="53"/>
      <c r="P4064" s="53"/>
      <c r="Q4064" s="53"/>
      <c r="R4064" s="53"/>
      <c r="S4064" s="53"/>
    </row>
    <row r="4065" spans="1:19" x14ac:dyDescent="0.3">
      <c r="A4065" s="106"/>
      <c r="B4065" s="59"/>
      <c r="C4065" s="137" t="str">
        <f t="shared" si="63"/>
        <v/>
      </c>
      <c r="D4065" s="138" t="str">
        <f>IF(NOT(ISBLANK(B4065)),IF(AND(MONTH(B4065)&gt;=4,MONTH(B4065)&lt;=12,B4065&gt;=DATE(INT(LEFT('Fiscal Year'!$B$2,4)),4,1),B4065&lt;=DATE(INT(CONCATENATE("20",RIGHT('Fiscal Year'!$B$2,2))),3,31)),1,0),"")</f>
        <v/>
      </c>
      <c r="E4065" s="138" t="str">
        <f>IF(NOT(ISBLANK(B4065)),IF(AND(MONTH(B4065)&gt;=1,MONTH(B4065)&lt;=3,B4065&gt;=DATE(INT(LEFT('Fiscal Year'!$B$2,4)),4,1),B4065&lt;=DATE(INT(CONCATENATE("20",RIGHT('Fiscal Year'!$B$2,2))),3,31)),1,0),"")</f>
        <v/>
      </c>
      <c r="F4065" s="139" t="str">
        <f>IF(NOT(ISBLANK(B4065)),IF(B4065&lt;'Fiscal Year'!$B$3,1,0),"")</f>
        <v/>
      </c>
      <c r="G4065" s="10"/>
      <c r="H4065" s="10"/>
      <c r="I4065" s="40"/>
      <c r="J4065" s="40"/>
      <c r="K4065" s="53"/>
      <c r="L4065" s="53"/>
      <c r="M4065" s="53"/>
      <c r="N4065" s="53"/>
      <c r="O4065" s="53"/>
      <c r="P4065" s="53"/>
      <c r="Q4065" s="53"/>
      <c r="R4065" s="53"/>
      <c r="S4065" s="53"/>
    </row>
    <row r="4066" spans="1:19" x14ac:dyDescent="0.3">
      <c r="A4066" s="106"/>
      <c r="B4066" s="59"/>
      <c r="C4066" s="137" t="str">
        <f t="shared" si="63"/>
        <v/>
      </c>
      <c r="D4066" s="138" t="str">
        <f>IF(NOT(ISBLANK(B4066)),IF(AND(MONTH(B4066)&gt;=4,MONTH(B4066)&lt;=12,B4066&gt;=DATE(INT(LEFT('Fiscal Year'!$B$2,4)),4,1),B4066&lt;=DATE(INT(CONCATENATE("20",RIGHT('Fiscal Year'!$B$2,2))),3,31)),1,0),"")</f>
        <v/>
      </c>
      <c r="E4066" s="138" t="str">
        <f>IF(NOT(ISBLANK(B4066)),IF(AND(MONTH(B4066)&gt;=1,MONTH(B4066)&lt;=3,B4066&gt;=DATE(INT(LEFT('Fiscal Year'!$B$2,4)),4,1),B4066&lt;=DATE(INT(CONCATENATE("20",RIGHT('Fiscal Year'!$B$2,2))),3,31)),1,0),"")</f>
        <v/>
      </c>
      <c r="F4066" s="139" t="str">
        <f>IF(NOT(ISBLANK(B4066)),IF(B4066&lt;'Fiscal Year'!$B$3,1,0),"")</f>
        <v/>
      </c>
      <c r="G4066" s="10"/>
      <c r="H4066" s="10"/>
      <c r="I4066" s="40"/>
      <c r="J4066" s="40"/>
      <c r="K4066" s="53"/>
      <c r="L4066" s="53"/>
      <c r="M4066" s="53"/>
      <c r="N4066" s="53"/>
      <c r="O4066" s="53"/>
      <c r="P4066" s="53"/>
      <c r="Q4066" s="53"/>
      <c r="R4066" s="53"/>
      <c r="S4066" s="53"/>
    </row>
    <row r="4067" spans="1:19" x14ac:dyDescent="0.3">
      <c r="A4067" s="106"/>
      <c r="B4067" s="59"/>
      <c r="C4067" s="137" t="str">
        <f t="shared" si="63"/>
        <v/>
      </c>
      <c r="D4067" s="138" t="str">
        <f>IF(NOT(ISBLANK(B4067)),IF(AND(MONTH(B4067)&gt;=4,MONTH(B4067)&lt;=12,B4067&gt;=DATE(INT(LEFT('Fiscal Year'!$B$2,4)),4,1),B4067&lt;=DATE(INT(CONCATENATE("20",RIGHT('Fiscal Year'!$B$2,2))),3,31)),1,0),"")</f>
        <v/>
      </c>
      <c r="E4067" s="138" t="str">
        <f>IF(NOT(ISBLANK(B4067)),IF(AND(MONTH(B4067)&gt;=1,MONTH(B4067)&lt;=3,B4067&gt;=DATE(INT(LEFT('Fiscal Year'!$B$2,4)),4,1),B4067&lt;=DATE(INT(CONCATENATE("20",RIGHT('Fiscal Year'!$B$2,2))),3,31)),1,0),"")</f>
        <v/>
      </c>
      <c r="F4067" s="139" t="str">
        <f>IF(NOT(ISBLANK(B4067)),IF(B4067&lt;'Fiscal Year'!$B$3,1,0),"")</f>
        <v/>
      </c>
      <c r="G4067" s="10"/>
      <c r="H4067" s="10"/>
      <c r="I4067" s="40"/>
      <c r="J4067" s="40"/>
      <c r="K4067" s="53"/>
      <c r="L4067" s="53"/>
      <c r="M4067" s="53"/>
      <c r="N4067" s="53"/>
      <c r="O4067" s="53"/>
      <c r="P4067" s="53"/>
      <c r="Q4067" s="53"/>
      <c r="R4067" s="53"/>
      <c r="S4067" s="53"/>
    </row>
    <row r="4068" spans="1:19" x14ac:dyDescent="0.3">
      <c r="A4068" s="106"/>
      <c r="B4068" s="59"/>
      <c r="C4068" s="137" t="str">
        <f t="shared" si="63"/>
        <v/>
      </c>
      <c r="D4068" s="138" t="str">
        <f>IF(NOT(ISBLANK(B4068)),IF(AND(MONTH(B4068)&gt;=4,MONTH(B4068)&lt;=12,B4068&gt;=DATE(INT(LEFT('Fiscal Year'!$B$2,4)),4,1),B4068&lt;=DATE(INT(CONCATENATE("20",RIGHT('Fiscal Year'!$B$2,2))),3,31)),1,0),"")</f>
        <v/>
      </c>
      <c r="E4068" s="138" t="str">
        <f>IF(NOT(ISBLANK(B4068)),IF(AND(MONTH(B4068)&gt;=1,MONTH(B4068)&lt;=3,B4068&gt;=DATE(INT(LEFT('Fiscal Year'!$B$2,4)),4,1),B4068&lt;=DATE(INT(CONCATENATE("20",RIGHT('Fiscal Year'!$B$2,2))),3,31)),1,0),"")</f>
        <v/>
      </c>
      <c r="F4068" s="139" t="str">
        <f>IF(NOT(ISBLANK(B4068)),IF(B4068&lt;'Fiscal Year'!$B$3,1,0),"")</f>
        <v/>
      </c>
      <c r="G4068" s="10"/>
      <c r="H4068" s="10"/>
      <c r="I4068" s="40"/>
      <c r="J4068" s="40"/>
      <c r="K4068" s="53"/>
      <c r="L4068" s="53"/>
      <c r="M4068" s="53"/>
      <c r="N4068" s="53"/>
      <c r="O4068" s="53"/>
      <c r="P4068" s="53"/>
      <c r="Q4068" s="53"/>
      <c r="R4068" s="53"/>
      <c r="S4068" s="53"/>
    </row>
    <row r="4069" spans="1:19" x14ac:dyDescent="0.3">
      <c r="A4069" s="106"/>
      <c r="B4069" s="59"/>
      <c r="C4069" s="137" t="str">
        <f t="shared" si="63"/>
        <v/>
      </c>
      <c r="D4069" s="138" t="str">
        <f>IF(NOT(ISBLANK(B4069)),IF(AND(MONTH(B4069)&gt;=4,MONTH(B4069)&lt;=12,B4069&gt;=DATE(INT(LEFT('Fiscal Year'!$B$2,4)),4,1),B4069&lt;=DATE(INT(CONCATENATE("20",RIGHT('Fiscal Year'!$B$2,2))),3,31)),1,0),"")</f>
        <v/>
      </c>
      <c r="E4069" s="138" t="str">
        <f>IF(NOT(ISBLANK(B4069)),IF(AND(MONTH(B4069)&gt;=1,MONTH(B4069)&lt;=3,B4069&gt;=DATE(INT(LEFT('Fiscal Year'!$B$2,4)),4,1),B4069&lt;=DATE(INT(CONCATENATE("20",RIGHT('Fiscal Year'!$B$2,2))),3,31)),1,0),"")</f>
        <v/>
      </c>
      <c r="F4069" s="139" t="str">
        <f>IF(NOT(ISBLANK(B4069)),IF(B4069&lt;'Fiscal Year'!$B$3,1,0),"")</f>
        <v/>
      </c>
      <c r="G4069" s="10"/>
      <c r="H4069" s="10"/>
      <c r="I4069" s="40"/>
      <c r="J4069" s="40"/>
      <c r="K4069" s="53"/>
      <c r="L4069" s="53"/>
      <c r="M4069" s="53"/>
      <c r="N4069" s="53"/>
      <c r="O4069" s="53"/>
      <c r="P4069" s="53"/>
      <c r="Q4069" s="53"/>
      <c r="R4069" s="53"/>
      <c r="S4069" s="53"/>
    </row>
    <row r="4070" spans="1:19" x14ac:dyDescent="0.3">
      <c r="A4070" s="106"/>
      <c r="B4070" s="59"/>
      <c r="C4070" s="137" t="str">
        <f t="shared" si="63"/>
        <v/>
      </c>
      <c r="D4070" s="138" t="str">
        <f>IF(NOT(ISBLANK(B4070)),IF(AND(MONTH(B4070)&gt;=4,MONTH(B4070)&lt;=12,B4070&gt;=DATE(INT(LEFT('Fiscal Year'!$B$2,4)),4,1),B4070&lt;=DATE(INT(CONCATENATE("20",RIGHT('Fiscal Year'!$B$2,2))),3,31)),1,0),"")</f>
        <v/>
      </c>
      <c r="E4070" s="138" t="str">
        <f>IF(NOT(ISBLANK(B4070)),IF(AND(MONTH(B4070)&gt;=1,MONTH(B4070)&lt;=3,B4070&gt;=DATE(INT(LEFT('Fiscal Year'!$B$2,4)),4,1),B4070&lt;=DATE(INT(CONCATENATE("20",RIGHT('Fiscal Year'!$B$2,2))),3,31)),1,0),"")</f>
        <v/>
      </c>
      <c r="F4070" s="139" t="str">
        <f>IF(NOT(ISBLANK(B4070)),IF(B4070&lt;'Fiscal Year'!$B$3,1,0),"")</f>
        <v/>
      </c>
      <c r="G4070" s="10"/>
      <c r="H4070" s="10"/>
      <c r="I4070" s="40"/>
      <c r="J4070" s="40"/>
      <c r="K4070" s="53"/>
      <c r="L4070" s="53"/>
      <c r="M4070" s="53"/>
      <c r="N4070" s="53"/>
      <c r="O4070" s="53"/>
      <c r="P4070" s="53"/>
      <c r="Q4070" s="53"/>
      <c r="R4070" s="53"/>
      <c r="S4070" s="53"/>
    </row>
    <row r="4071" spans="1:19" x14ac:dyDescent="0.3">
      <c r="A4071" s="106"/>
      <c r="B4071" s="59"/>
      <c r="C4071" s="137" t="str">
        <f t="shared" si="63"/>
        <v/>
      </c>
      <c r="D4071" s="138" t="str">
        <f>IF(NOT(ISBLANK(B4071)),IF(AND(MONTH(B4071)&gt;=4,MONTH(B4071)&lt;=12,B4071&gt;=DATE(INT(LEFT('Fiscal Year'!$B$2,4)),4,1),B4071&lt;=DATE(INT(CONCATENATE("20",RIGHT('Fiscal Year'!$B$2,2))),3,31)),1,0),"")</f>
        <v/>
      </c>
      <c r="E4071" s="138" t="str">
        <f>IF(NOT(ISBLANK(B4071)),IF(AND(MONTH(B4071)&gt;=1,MONTH(B4071)&lt;=3,B4071&gt;=DATE(INT(LEFT('Fiscal Year'!$B$2,4)),4,1),B4071&lt;=DATE(INT(CONCATENATE("20",RIGHT('Fiscal Year'!$B$2,2))),3,31)),1,0),"")</f>
        <v/>
      </c>
      <c r="F4071" s="139" t="str">
        <f>IF(NOT(ISBLANK(B4071)),IF(B4071&lt;'Fiscal Year'!$B$3,1,0),"")</f>
        <v/>
      </c>
      <c r="G4071" s="10"/>
      <c r="H4071" s="10"/>
      <c r="I4071" s="40"/>
      <c r="J4071" s="40"/>
      <c r="K4071" s="53"/>
      <c r="L4071" s="53"/>
      <c r="M4071" s="53"/>
      <c r="N4071" s="53"/>
      <c r="O4071" s="53"/>
      <c r="P4071" s="53"/>
      <c r="Q4071" s="53"/>
      <c r="R4071" s="53"/>
      <c r="S4071" s="53"/>
    </row>
    <row r="4072" spans="1:19" x14ac:dyDescent="0.3">
      <c r="A4072" s="106"/>
      <c r="B4072" s="59"/>
      <c r="C4072" s="137" t="str">
        <f t="shared" si="63"/>
        <v/>
      </c>
      <c r="D4072" s="138" t="str">
        <f>IF(NOT(ISBLANK(B4072)),IF(AND(MONTH(B4072)&gt;=4,MONTH(B4072)&lt;=12,B4072&gt;=DATE(INT(LEFT('Fiscal Year'!$B$2,4)),4,1),B4072&lt;=DATE(INT(CONCATENATE("20",RIGHT('Fiscal Year'!$B$2,2))),3,31)),1,0),"")</f>
        <v/>
      </c>
      <c r="E4072" s="138" t="str">
        <f>IF(NOT(ISBLANK(B4072)),IF(AND(MONTH(B4072)&gt;=1,MONTH(B4072)&lt;=3,B4072&gt;=DATE(INT(LEFT('Fiscal Year'!$B$2,4)),4,1),B4072&lt;=DATE(INT(CONCATENATE("20",RIGHT('Fiscal Year'!$B$2,2))),3,31)),1,0),"")</f>
        <v/>
      </c>
      <c r="F4072" s="139" t="str">
        <f>IF(NOT(ISBLANK(B4072)),IF(B4072&lt;'Fiscal Year'!$B$3,1,0),"")</f>
        <v/>
      </c>
      <c r="G4072" s="10"/>
      <c r="H4072" s="10"/>
      <c r="I4072" s="40"/>
      <c r="J4072" s="40"/>
      <c r="K4072" s="53"/>
      <c r="L4072" s="53"/>
      <c r="M4072" s="53"/>
      <c r="N4072" s="53"/>
      <c r="O4072" s="53"/>
      <c r="P4072" s="53"/>
      <c r="Q4072" s="53"/>
      <c r="R4072" s="53"/>
      <c r="S4072" s="53"/>
    </row>
    <row r="4073" spans="1:19" x14ac:dyDescent="0.3">
      <c r="A4073" s="106"/>
      <c r="B4073" s="59"/>
      <c r="C4073" s="137" t="str">
        <f t="shared" si="63"/>
        <v/>
      </c>
      <c r="D4073" s="138" t="str">
        <f>IF(NOT(ISBLANK(B4073)),IF(AND(MONTH(B4073)&gt;=4,MONTH(B4073)&lt;=12,B4073&gt;=DATE(INT(LEFT('Fiscal Year'!$B$2,4)),4,1),B4073&lt;=DATE(INT(CONCATENATE("20",RIGHT('Fiscal Year'!$B$2,2))),3,31)),1,0),"")</f>
        <v/>
      </c>
      <c r="E4073" s="138" t="str">
        <f>IF(NOT(ISBLANK(B4073)),IF(AND(MONTH(B4073)&gt;=1,MONTH(B4073)&lt;=3,B4073&gt;=DATE(INT(LEFT('Fiscal Year'!$B$2,4)),4,1),B4073&lt;=DATE(INT(CONCATENATE("20",RIGHT('Fiscal Year'!$B$2,2))),3,31)),1,0),"")</f>
        <v/>
      </c>
      <c r="F4073" s="139" t="str">
        <f>IF(NOT(ISBLANK(B4073)),IF(B4073&lt;'Fiscal Year'!$B$3,1,0),"")</f>
        <v/>
      </c>
      <c r="G4073" s="10"/>
      <c r="H4073" s="10"/>
      <c r="I4073" s="40"/>
      <c r="J4073" s="40"/>
      <c r="K4073" s="53"/>
      <c r="L4073" s="53"/>
      <c r="M4073" s="53"/>
      <c r="N4073" s="53"/>
      <c r="O4073" s="53"/>
      <c r="P4073" s="53"/>
      <c r="Q4073" s="53"/>
      <c r="R4073" s="53"/>
      <c r="S4073" s="53"/>
    </row>
    <row r="4074" spans="1:19" x14ac:dyDescent="0.3">
      <c r="A4074" s="106"/>
      <c r="B4074" s="59"/>
      <c r="C4074" s="137" t="str">
        <f t="shared" si="63"/>
        <v/>
      </c>
      <c r="D4074" s="138" t="str">
        <f>IF(NOT(ISBLANK(B4074)),IF(AND(MONTH(B4074)&gt;=4,MONTH(B4074)&lt;=12,B4074&gt;=DATE(INT(LEFT('Fiscal Year'!$B$2,4)),4,1),B4074&lt;=DATE(INT(CONCATENATE("20",RIGHT('Fiscal Year'!$B$2,2))),3,31)),1,0),"")</f>
        <v/>
      </c>
      <c r="E4074" s="138" t="str">
        <f>IF(NOT(ISBLANK(B4074)),IF(AND(MONTH(B4074)&gt;=1,MONTH(B4074)&lt;=3,B4074&gt;=DATE(INT(LEFT('Fiscal Year'!$B$2,4)),4,1),B4074&lt;=DATE(INT(CONCATENATE("20",RIGHT('Fiscal Year'!$B$2,2))),3,31)),1,0),"")</f>
        <v/>
      </c>
      <c r="F4074" s="139" t="str">
        <f>IF(NOT(ISBLANK(B4074)),IF(B4074&lt;'Fiscal Year'!$B$3,1,0),"")</f>
        <v/>
      </c>
      <c r="G4074" s="10"/>
      <c r="H4074" s="10"/>
      <c r="I4074" s="40"/>
      <c r="J4074" s="40"/>
      <c r="K4074" s="53"/>
      <c r="L4074" s="53"/>
      <c r="M4074" s="53"/>
      <c r="N4074" s="53"/>
      <c r="O4074" s="53"/>
      <c r="P4074" s="53"/>
      <c r="Q4074" s="53"/>
      <c r="R4074" s="53"/>
      <c r="S4074" s="53"/>
    </row>
    <row r="4075" spans="1:19" x14ac:dyDescent="0.3">
      <c r="A4075" s="106"/>
      <c r="B4075" s="59"/>
      <c r="C4075" s="137" t="str">
        <f t="shared" si="63"/>
        <v/>
      </c>
      <c r="D4075" s="138" t="str">
        <f>IF(NOT(ISBLANK(B4075)),IF(AND(MONTH(B4075)&gt;=4,MONTH(B4075)&lt;=12,B4075&gt;=DATE(INT(LEFT('Fiscal Year'!$B$2,4)),4,1),B4075&lt;=DATE(INT(CONCATENATE("20",RIGHT('Fiscal Year'!$B$2,2))),3,31)),1,0),"")</f>
        <v/>
      </c>
      <c r="E4075" s="138" t="str">
        <f>IF(NOT(ISBLANK(B4075)),IF(AND(MONTH(B4075)&gt;=1,MONTH(B4075)&lt;=3,B4075&gt;=DATE(INT(LEFT('Fiscal Year'!$B$2,4)),4,1),B4075&lt;=DATE(INT(CONCATENATE("20",RIGHT('Fiscal Year'!$B$2,2))),3,31)),1,0),"")</f>
        <v/>
      </c>
      <c r="F4075" s="139" t="str">
        <f>IF(NOT(ISBLANK(B4075)),IF(B4075&lt;'Fiscal Year'!$B$3,1,0),"")</f>
        <v/>
      </c>
      <c r="G4075" s="10"/>
      <c r="H4075" s="10"/>
      <c r="I4075" s="40"/>
      <c r="J4075" s="40"/>
      <c r="K4075" s="53"/>
      <c r="L4075" s="53"/>
      <c r="M4075" s="53"/>
      <c r="N4075" s="53"/>
      <c r="O4075" s="53"/>
      <c r="P4075" s="53"/>
      <c r="Q4075" s="53"/>
      <c r="R4075" s="53"/>
      <c r="S4075" s="53"/>
    </row>
    <row r="4076" spans="1:19" x14ac:dyDescent="0.3">
      <c r="A4076" s="106"/>
      <c r="B4076" s="59"/>
      <c r="C4076" s="137" t="str">
        <f t="shared" si="63"/>
        <v/>
      </c>
      <c r="D4076" s="138" t="str">
        <f>IF(NOT(ISBLANK(B4076)),IF(AND(MONTH(B4076)&gt;=4,MONTH(B4076)&lt;=12,B4076&gt;=DATE(INT(LEFT('Fiscal Year'!$B$2,4)),4,1),B4076&lt;=DATE(INT(CONCATENATE("20",RIGHT('Fiscal Year'!$B$2,2))),3,31)),1,0),"")</f>
        <v/>
      </c>
      <c r="E4076" s="138" t="str">
        <f>IF(NOT(ISBLANK(B4076)),IF(AND(MONTH(B4076)&gt;=1,MONTH(B4076)&lt;=3,B4076&gt;=DATE(INT(LEFT('Fiscal Year'!$B$2,4)),4,1),B4076&lt;=DATE(INT(CONCATENATE("20",RIGHT('Fiscal Year'!$B$2,2))),3,31)),1,0),"")</f>
        <v/>
      </c>
      <c r="F4076" s="139" t="str">
        <f>IF(NOT(ISBLANK(B4076)),IF(B4076&lt;'Fiscal Year'!$B$3,1,0),"")</f>
        <v/>
      </c>
      <c r="G4076" s="10"/>
      <c r="H4076" s="10"/>
      <c r="I4076" s="40"/>
      <c r="J4076" s="40"/>
      <c r="K4076" s="53"/>
      <c r="L4076" s="53"/>
      <c r="M4076" s="53"/>
      <c r="N4076" s="53"/>
      <c r="O4076" s="53"/>
      <c r="P4076" s="53"/>
      <c r="Q4076" s="53"/>
      <c r="R4076" s="53"/>
      <c r="S4076" s="53"/>
    </row>
    <row r="4077" spans="1:19" x14ac:dyDescent="0.3">
      <c r="A4077" s="106"/>
      <c r="B4077" s="59"/>
      <c r="C4077" s="137" t="str">
        <f t="shared" si="63"/>
        <v/>
      </c>
      <c r="D4077" s="138" t="str">
        <f>IF(NOT(ISBLANK(B4077)),IF(AND(MONTH(B4077)&gt;=4,MONTH(B4077)&lt;=12,B4077&gt;=DATE(INT(LEFT('Fiscal Year'!$B$2,4)),4,1),B4077&lt;=DATE(INT(CONCATENATE("20",RIGHT('Fiscal Year'!$B$2,2))),3,31)),1,0),"")</f>
        <v/>
      </c>
      <c r="E4077" s="138" t="str">
        <f>IF(NOT(ISBLANK(B4077)),IF(AND(MONTH(B4077)&gt;=1,MONTH(B4077)&lt;=3,B4077&gt;=DATE(INT(LEFT('Fiscal Year'!$B$2,4)),4,1),B4077&lt;=DATE(INT(CONCATENATE("20",RIGHT('Fiscal Year'!$B$2,2))),3,31)),1,0),"")</f>
        <v/>
      </c>
      <c r="F4077" s="139" t="str">
        <f>IF(NOT(ISBLANK(B4077)),IF(B4077&lt;'Fiscal Year'!$B$3,1,0),"")</f>
        <v/>
      </c>
      <c r="G4077" s="10"/>
      <c r="H4077" s="10"/>
      <c r="I4077" s="40"/>
      <c r="J4077" s="40"/>
      <c r="K4077" s="53"/>
      <c r="L4077" s="53"/>
      <c r="M4077" s="53"/>
      <c r="N4077" s="53"/>
      <c r="O4077" s="53"/>
      <c r="P4077" s="53"/>
      <c r="Q4077" s="53"/>
      <c r="R4077" s="53"/>
      <c r="S4077" s="53"/>
    </row>
    <row r="4078" spans="1:19" x14ac:dyDescent="0.3">
      <c r="A4078" s="106"/>
      <c r="B4078" s="59"/>
      <c r="C4078" s="137" t="str">
        <f t="shared" si="63"/>
        <v/>
      </c>
      <c r="D4078" s="138" t="str">
        <f>IF(NOT(ISBLANK(B4078)),IF(AND(MONTH(B4078)&gt;=4,MONTH(B4078)&lt;=12,B4078&gt;=DATE(INT(LEFT('Fiscal Year'!$B$2,4)),4,1),B4078&lt;=DATE(INT(CONCATENATE("20",RIGHT('Fiscal Year'!$B$2,2))),3,31)),1,0),"")</f>
        <v/>
      </c>
      <c r="E4078" s="138" t="str">
        <f>IF(NOT(ISBLANK(B4078)),IF(AND(MONTH(B4078)&gt;=1,MONTH(B4078)&lt;=3,B4078&gt;=DATE(INT(LEFT('Fiscal Year'!$B$2,4)),4,1),B4078&lt;=DATE(INT(CONCATENATE("20",RIGHT('Fiscal Year'!$B$2,2))),3,31)),1,0),"")</f>
        <v/>
      </c>
      <c r="F4078" s="139" t="str">
        <f>IF(NOT(ISBLANK(B4078)),IF(B4078&lt;'Fiscal Year'!$B$3,1,0),"")</f>
        <v/>
      </c>
      <c r="G4078" s="10"/>
      <c r="H4078" s="10"/>
      <c r="I4078" s="40"/>
      <c r="J4078" s="40"/>
      <c r="K4078" s="53"/>
      <c r="L4078" s="53"/>
      <c r="M4078" s="53"/>
      <c r="N4078" s="53"/>
      <c r="O4078" s="53"/>
      <c r="P4078" s="53"/>
      <c r="Q4078" s="53"/>
      <c r="R4078" s="53"/>
      <c r="S4078" s="53"/>
    </row>
    <row r="4079" spans="1:19" x14ac:dyDescent="0.3">
      <c r="A4079" s="106"/>
      <c r="B4079" s="59"/>
      <c r="C4079" s="137" t="str">
        <f t="shared" si="63"/>
        <v/>
      </c>
      <c r="D4079" s="138" t="str">
        <f>IF(NOT(ISBLANK(B4079)),IF(AND(MONTH(B4079)&gt;=4,MONTH(B4079)&lt;=12,B4079&gt;=DATE(INT(LEFT('Fiscal Year'!$B$2,4)),4,1),B4079&lt;=DATE(INT(CONCATENATE("20",RIGHT('Fiscal Year'!$B$2,2))),3,31)),1,0),"")</f>
        <v/>
      </c>
      <c r="E4079" s="138" t="str">
        <f>IF(NOT(ISBLANK(B4079)),IF(AND(MONTH(B4079)&gt;=1,MONTH(B4079)&lt;=3,B4079&gt;=DATE(INT(LEFT('Fiscal Year'!$B$2,4)),4,1),B4079&lt;=DATE(INT(CONCATENATE("20",RIGHT('Fiscal Year'!$B$2,2))),3,31)),1,0),"")</f>
        <v/>
      </c>
      <c r="F4079" s="139" t="str">
        <f>IF(NOT(ISBLANK(B4079)),IF(B4079&lt;'Fiscal Year'!$B$3,1,0),"")</f>
        <v/>
      </c>
      <c r="G4079" s="10"/>
      <c r="H4079" s="10"/>
      <c r="I4079" s="40"/>
      <c r="J4079" s="40"/>
      <c r="K4079" s="53"/>
      <c r="L4079" s="53"/>
      <c r="M4079" s="53"/>
      <c r="N4079" s="53"/>
      <c r="O4079" s="53"/>
      <c r="P4079" s="53"/>
      <c r="Q4079" s="53"/>
      <c r="R4079" s="53"/>
      <c r="S4079" s="53"/>
    </row>
    <row r="4080" spans="1:19" x14ac:dyDescent="0.3">
      <c r="A4080" s="106"/>
      <c r="B4080" s="59"/>
      <c r="C4080" s="137" t="str">
        <f t="shared" si="63"/>
        <v/>
      </c>
      <c r="D4080" s="138" t="str">
        <f>IF(NOT(ISBLANK(B4080)),IF(AND(MONTH(B4080)&gt;=4,MONTH(B4080)&lt;=12,B4080&gt;=DATE(INT(LEFT('Fiscal Year'!$B$2,4)),4,1),B4080&lt;=DATE(INT(CONCATENATE("20",RIGHT('Fiscal Year'!$B$2,2))),3,31)),1,0),"")</f>
        <v/>
      </c>
      <c r="E4080" s="138" t="str">
        <f>IF(NOT(ISBLANK(B4080)),IF(AND(MONTH(B4080)&gt;=1,MONTH(B4080)&lt;=3,B4080&gt;=DATE(INT(LEFT('Fiscal Year'!$B$2,4)),4,1),B4080&lt;=DATE(INT(CONCATENATE("20",RIGHT('Fiscal Year'!$B$2,2))),3,31)),1,0),"")</f>
        <v/>
      </c>
      <c r="F4080" s="139" t="str">
        <f>IF(NOT(ISBLANK(B4080)),IF(B4080&lt;'Fiscal Year'!$B$3,1,0),"")</f>
        <v/>
      </c>
      <c r="G4080" s="10"/>
      <c r="H4080" s="10"/>
      <c r="I4080" s="40"/>
      <c r="J4080" s="40"/>
      <c r="K4080" s="53"/>
      <c r="L4080" s="53"/>
      <c r="M4080" s="53"/>
      <c r="N4080" s="53"/>
      <c r="O4080" s="53"/>
      <c r="P4080" s="53"/>
      <c r="Q4080" s="53"/>
      <c r="R4080" s="53"/>
      <c r="S4080" s="53"/>
    </row>
    <row r="4081" spans="1:19" x14ac:dyDescent="0.3">
      <c r="A4081" s="106"/>
      <c r="B4081" s="59"/>
      <c r="C4081" s="137" t="str">
        <f t="shared" si="63"/>
        <v/>
      </c>
      <c r="D4081" s="138" t="str">
        <f>IF(NOT(ISBLANK(B4081)),IF(AND(MONTH(B4081)&gt;=4,MONTH(B4081)&lt;=12,B4081&gt;=DATE(INT(LEFT('Fiscal Year'!$B$2,4)),4,1),B4081&lt;=DATE(INT(CONCATENATE("20",RIGHT('Fiscal Year'!$B$2,2))),3,31)),1,0),"")</f>
        <v/>
      </c>
      <c r="E4081" s="138" t="str">
        <f>IF(NOT(ISBLANK(B4081)),IF(AND(MONTH(B4081)&gt;=1,MONTH(B4081)&lt;=3,B4081&gt;=DATE(INT(LEFT('Fiscal Year'!$B$2,4)),4,1),B4081&lt;=DATE(INT(CONCATENATE("20",RIGHT('Fiscal Year'!$B$2,2))),3,31)),1,0),"")</f>
        <v/>
      </c>
      <c r="F4081" s="139" t="str">
        <f>IF(NOT(ISBLANK(B4081)),IF(B4081&lt;'Fiscal Year'!$B$3,1,0),"")</f>
        <v/>
      </c>
      <c r="G4081" s="10"/>
      <c r="H4081" s="10"/>
      <c r="I4081" s="40"/>
      <c r="J4081" s="40"/>
      <c r="K4081" s="53"/>
      <c r="L4081" s="53"/>
      <c r="M4081" s="53"/>
      <c r="N4081" s="53"/>
      <c r="O4081" s="53"/>
      <c r="P4081" s="53"/>
      <c r="Q4081" s="53"/>
      <c r="R4081" s="53"/>
      <c r="S4081" s="53"/>
    </row>
    <row r="4082" spans="1:19" x14ac:dyDescent="0.3">
      <c r="A4082" s="106"/>
      <c r="B4082" s="59"/>
      <c r="C4082" s="137" t="str">
        <f t="shared" si="63"/>
        <v/>
      </c>
      <c r="D4082" s="138" t="str">
        <f>IF(NOT(ISBLANK(B4082)),IF(AND(MONTH(B4082)&gt;=4,MONTH(B4082)&lt;=12,B4082&gt;=DATE(INT(LEFT('Fiscal Year'!$B$2,4)),4,1),B4082&lt;=DATE(INT(CONCATENATE("20",RIGHT('Fiscal Year'!$B$2,2))),3,31)),1,0),"")</f>
        <v/>
      </c>
      <c r="E4082" s="138" t="str">
        <f>IF(NOT(ISBLANK(B4082)),IF(AND(MONTH(B4082)&gt;=1,MONTH(B4082)&lt;=3,B4082&gt;=DATE(INT(LEFT('Fiscal Year'!$B$2,4)),4,1),B4082&lt;=DATE(INT(CONCATENATE("20",RIGHT('Fiscal Year'!$B$2,2))),3,31)),1,0),"")</f>
        <v/>
      </c>
      <c r="F4082" s="139" t="str">
        <f>IF(NOT(ISBLANK(B4082)),IF(B4082&lt;'Fiscal Year'!$B$3,1,0),"")</f>
        <v/>
      </c>
      <c r="G4082" s="10"/>
      <c r="H4082" s="10"/>
      <c r="I4082" s="40"/>
      <c r="J4082" s="40"/>
      <c r="K4082" s="53"/>
      <c r="L4082" s="53"/>
      <c r="M4082" s="53"/>
      <c r="N4082" s="53"/>
      <c r="O4082" s="53"/>
      <c r="P4082" s="53"/>
      <c r="Q4082" s="53"/>
      <c r="R4082" s="53"/>
      <c r="S4082" s="53"/>
    </row>
    <row r="4083" spans="1:19" x14ac:dyDescent="0.3">
      <c r="A4083" s="106"/>
      <c r="B4083" s="59"/>
      <c r="C4083" s="137" t="str">
        <f t="shared" si="63"/>
        <v/>
      </c>
      <c r="D4083" s="138" t="str">
        <f>IF(NOT(ISBLANK(B4083)),IF(AND(MONTH(B4083)&gt;=4,MONTH(B4083)&lt;=12,B4083&gt;=DATE(INT(LEFT('Fiscal Year'!$B$2,4)),4,1),B4083&lt;=DATE(INT(CONCATENATE("20",RIGHT('Fiscal Year'!$B$2,2))),3,31)),1,0),"")</f>
        <v/>
      </c>
      <c r="E4083" s="138" t="str">
        <f>IF(NOT(ISBLANK(B4083)),IF(AND(MONTH(B4083)&gt;=1,MONTH(B4083)&lt;=3,B4083&gt;=DATE(INT(LEFT('Fiscal Year'!$B$2,4)),4,1),B4083&lt;=DATE(INT(CONCATENATE("20",RIGHT('Fiscal Year'!$B$2,2))),3,31)),1,0),"")</f>
        <v/>
      </c>
      <c r="F4083" s="139" t="str">
        <f>IF(NOT(ISBLANK(B4083)),IF(B4083&lt;'Fiscal Year'!$B$3,1,0),"")</f>
        <v/>
      </c>
      <c r="G4083" s="10"/>
      <c r="H4083" s="10"/>
      <c r="I4083" s="40"/>
      <c r="J4083" s="40"/>
      <c r="K4083" s="53"/>
      <c r="L4083" s="53"/>
      <c r="M4083" s="53"/>
      <c r="N4083" s="53"/>
      <c r="O4083" s="53"/>
      <c r="P4083" s="53"/>
      <c r="Q4083" s="53"/>
      <c r="R4083" s="53"/>
      <c r="S4083" s="53"/>
    </row>
    <row r="4084" spans="1:19" x14ac:dyDescent="0.3">
      <c r="A4084" s="106"/>
      <c r="B4084" s="59"/>
      <c r="C4084" s="137" t="str">
        <f t="shared" si="63"/>
        <v/>
      </c>
      <c r="D4084" s="138" t="str">
        <f>IF(NOT(ISBLANK(B4084)),IF(AND(MONTH(B4084)&gt;=4,MONTH(B4084)&lt;=12,B4084&gt;=DATE(INT(LEFT('Fiscal Year'!$B$2,4)),4,1),B4084&lt;=DATE(INT(CONCATENATE("20",RIGHT('Fiscal Year'!$B$2,2))),3,31)),1,0),"")</f>
        <v/>
      </c>
      <c r="E4084" s="138" t="str">
        <f>IF(NOT(ISBLANK(B4084)),IF(AND(MONTH(B4084)&gt;=1,MONTH(B4084)&lt;=3,B4084&gt;=DATE(INT(LEFT('Fiscal Year'!$B$2,4)),4,1),B4084&lt;=DATE(INT(CONCATENATE("20",RIGHT('Fiscal Year'!$B$2,2))),3,31)),1,0),"")</f>
        <v/>
      </c>
      <c r="F4084" s="139" t="str">
        <f>IF(NOT(ISBLANK(B4084)),IF(B4084&lt;'Fiscal Year'!$B$3,1,0),"")</f>
        <v/>
      </c>
      <c r="G4084" s="10"/>
      <c r="H4084" s="10"/>
      <c r="I4084" s="40"/>
      <c r="J4084" s="40"/>
      <c r="K4084" s="53"/>
      <c r="L4084" s="53"/>
      <c r="M4084" s="53"/>
      <c r="N4084" s="53"/>
      <c r="O4084" s="53"/>
      <c r="P4084" s="53"/>
      <c r="Q4084" s="53"/>
      <c r="R4084" s="53"/>
      <c r="S4084" s="53"/>
    </row>
    <row r="4085" spans="1:19" x14ac:dyDescent="0.3">
      <c r="A4085" s="106"/>
      <c r="B4085" s="59"/>
      <c r="C4085" s="137" t="str">
        <f t="shared" si="63"/>
        <v/>
      </c>
      <c r="D4085" s="138" t="str">
        <f>IF(NOT(ISBLANK(B4085)),IF(AND(MONTH(B4085)&gt;=4,MONTH(B4085)&lt;=12,B4085&gt;=DATE(INT(LEFT('Fiscal Year'!$B$2,4)),4,1),B4085&lt;=DATE(INT(CONCATENATE("20",RIGHT('Fiscal Year'!$B$2,2))),3,31)),1,0),"")</f>
        <v/>
      </c>
      <c r="E4085" s="138" t="str">
        <f>IF(NOT(ISBLANK(B4085)),IF(AND(MONTH(B4085)&gt;=1,MONTH(B4085)&lt;=3,B4085&gt;=DATE(INT(LEFT('Fiscal Year'!$B$2,4)),4,1),B4085&lt;=DATE(INT(CONCATENATE("20",RIGHT('Fiscal Year'!$B$2,2))),3,31)),1,0),"")</f>
        <v/>
      </c>
      <c r="F4085" s="139" t="str">
        <f>IF(NOT(ISBLANK(B4085)),IF(B4085&lt;'Fiscal Year'!$B$3,1,0),"")</f>
        <v/>
      </c>
      <c r="G4085" s="10"/>
      <c r="H4085" s="10"/>
      <c r="I4085" s="40"/>
      <c r="J4085" s="40"/>
      <c r="K4085" s="53"/>
      <c r="L4085" s="53"/>
      <c r="M4085" s="53"/>
      <c r="N4085" s="53"/>
      <c r="O4085" s="53"/>
      <c r="P4085" s="53"/>
      <c r="Q4085" s="53"/>
      <c r="R4085" s="53"/>
      <c r="S4085" s="53"/>
    </row>
    <row r="4086" spans="1:19" x14ac:dyDescent="0.3">
      <c r="A4086" s="106"/>
      <c r="B4086" s="59"/>
      <c r="C4086" s="137" t="str">
        <f t="shared" si="63"/>
        <v/>
      </c>
      <c r="D4086" s="138" t="str">
        <f>IF(NOT(ISBLANK(B4086)),IF(AND(MONTH(B4086)&gt;=4,MONTH(B4086)&lt;=12,B4086&gt;=DATE(INT(LEFT('Fiscal Year'!$B$2,4)),4,1),B4086&lt;=DATE(INT(CONCATENATE("20",RIGHT('Fiscal Year'!$B$2,2))),3,31)),1,0),"")</f>
        <v/>
      </c>
      <c r="E4086" s="138" t="str">
        <f>IF(NOT(ISBLANK(B4086)),IF(AND(MONTH(B4086)&gt;=1,MONTH(B4086)&lt;=3,B4086&gt;=DATE(INT(LEFT('Fiscal Year'!$B$2,4)),4,1),B4086&lt;=DATE(INT(CONCATENATE("20",RIGHT('Fiscal Year'!$B$2,2))),3,31)),1,0),"")</f>
        <v/>
      </c>
      <c r="F4086" s="139" t="str">
        <f>IF(NOT(ISBLANK(B4086)),IF(B4086&lt;'Fiscal Year'!$B$3,1,0),"")</f>
        <v/>
      </c>
      <c r="G4086" s="10"/>
      <c r="H4086" s="10"/>
      <c r="I4086" s="40"/>
      <c r="J4086" s="40"/>
      <c r="K4086" s="53"/>
      <c r="L4086" s="53"/>
      <c r="M4086" s="53"/>
      <c r="N4086" s="53"/>
      <c r="O4086" s="53"/>
      <c r="P4086" s="53"/>
      <c r="Q4086" s="53"/>
      <c r="R4086" s="53"/>
      <c r="S4086" s="53"/>
    </row>
    <row r="4087" spans="1:19" x14ac:dyDescent="0.3">
      <c r="A4087" s="106"/>
      <c r="B4087" s="59"/>
      <c r="C4087" s="137" t="str">
        <f t="shared" si="63"/>
        <v/>
      </c>
      <c r="D4087" s="138" t="str">
        <f>IF(NOT(ISBLANK(B4087)),IF(AND(MONTH(B4087)&gt;=4,MONTH(B4087)&lt;=12,B4087&gt;=DATE(INT(LEFT('Fiscal Year'!$B$2,4)),4,1),B4087&lt;=DATE(INT(CONCATENATE("20",RIGHT('Fiscal Year'!$B$2,2))),3,31)),1,0),"")</f>
        <v/>
      </c>
      <c r="E4087" s="138" t="str">
        <f>IF(NOT(ISBLANK(B4087)),IF(AND(MONTH(B4087)&gt;=1,MONTH(B4087)&lt;=3,B4087&gt;=DATE(INT(LEFT('Fiscal Year'!$B$2,4)),4,1),B4087&lt;=DATE(INT(CONCATENATE("20",RIGHT('Fiscal Year'!$B$2,2))),3,31)),1,0),"")</f>
        <v/>
      </c>
      <c r="F4087" s="139" t="str">
        <f>IF(NOT(ISBLANK(B4087)),IF(B4087&lt;'Fiscal Year'!$B$3,1,0),"")</f>
        <v/>
      </c>
      <c r="G4087" s="10"/>
      <c r="H4087" s="10"/>
      <c r="I4087" s="40"/>
      <c r="J4087" s="40"/>
      <c r="K4087" s="53"/>
      <c r="L4087" s="53"/>
      <c r="M4087" s="53"/>
      <c r="N4087" s="53"/>
      <c r="O4087" s="53"/>
      <c r="P4087" s="53"/>
      <c r="Q4087" s="53"/>
      <c r="R4087" s="53"/>
      <c r="S4087" s="53"/>
    </row>
    <row r="4088" spans="1:19" x14ac:dyDescent="0.3">
      <c r="A4088" s="106"/>
      <c r="B4088" s="59"/>
      <c r="C4088" s="137" t="str">
        <f t="shared" si="63"/>
        <v/>
      </c>
      <c r="D4088" s="138" t="str">
        <f>IF(NOT(ISBLANK(B4088)),IF(AND(MONTH(B4088)&gt;=4,MONTH(B4088)&lt;=12,B4088&gt;=DATE(INT(LEFT('Fiscal Year'!$B$2,4)),4,1),B4088&lt;=DATE(INT(CONCATENATE("20",RIGHT('Fiscal Year'!$B$2,2))),3,31)),1,0),"")</f>
        <v/>
      </c>
      <c r="E4088" s="138" t="str">
        <f>IF(NOT(ISBLANK(B4088)),IF(AND(MONTH(B4088)&gt;=1,MONTH(B4088)&lt;=3,B4088&gt;=DATE(INT(LEFT('Fiscal Year'!$B$2,4)),4,1),B4088&lt;=DATE(INT(CONCATENATE("20",RIGHT('Fiscal Year'!$B$2,2))),3,31)),1,0),"")</f>
        <v/>
      </c>
      <c r="F4088" s="139" t="str">
        <f>IF(NOT(ISBLANK(B4088)),IF(B4088&lt;'Fiscal Year'!$B$3,1,0),"")</f>
        <v/>
      </c>
      <c r="G4088" s="10"/>
      <c r="H4088" s="10"/>
      <c r="I4088" s="40"/>
      <c r="J4088" s="40"/>
      <c r="K4088" s="53"/>
      <c r="L4088" s="53"/>
      <c r="M4088" s="53"/>
      <c r="N4088" s="53"/>
      <c r="O4088" s="53"/>
      <c r="P4088" s="53"/>
      <c r="Q4088" s="53"/>
      <c r="R4088" s="53"/>
      <c r="S4088" s="53"/>
    </row>
    <row r="4089" spans="1:19" x14ac:dyDescent="0.3">
      <c r="A4089" s="106"/>
      <c r="B4089" s="59"/>
      <c r="C4089" s="137" t="str">
        <f t="shared" si="63"/>
        <v/>
      </c>
      <c r="D4089" s="138" t="str">
        <f>IF(NOT(ISBLANK(B4089)),IF(AND(MONTH(B4089)&gt;=4,MONTH(B4089)&lt;=12,B4089&gt;=DATE(INT(LEFT('Fiscal Year'!$B$2,4)),4,1),B4089&lt;=DATE(INT(CONCATENATE("20",RIGHT('Fiscal Year'!$B$2,2))),3,31)),1,0),"")</f>
        <v/>
      </c>
      <c r="E4089" s="138" t="str">
        <f>IF(NOT(ISBLANK(B4089)),IF(AND(MONTH(B4089)&gt;=1,MONTH(B4089)&lt;=3,B4089&gt;=DATE(INT(LEFT('Fiscal Year'!$B$2,4)),4,1),B4089&lt;=DATE(INT(CONCATENATE("20",RIGHT('Fiscal Year'!$B$2,2))),3,31)),1,0),"")</f>
        <v/>
      </c>
      <c r="F4089" s="139" t="str">
        <f>IF(NOT(ISBLANK(B4089)),IF(B4089&lt;'Fiscal Year'!$B$3,1,0),"")</f>
        <v/>
      </c>
      <c r="G4089" s="10"/>
      <c r="H4089" s="10"/>
      <c r="I4089" s="40"/>
      <c r="J4089" s="40"/>
      <c r="K4089" s="53"/>
      <c r="L4089" s="53"/>
      <c r="M4089" s="53"/>
      <c r="N4089" s="53"/>
      <c r="O4089" s="53"/>
      <c r="P4089" s="53"/>
      <c r="Q4089" s="53"/>
      <c r="R4089" s="53"/>
      <c r="S4089" s="53"/>
    </row>
    <row r="4090" spans="1:19" x14ac:dyDescent="0.3">
      <c r="A4090" s="106"/>
      <c r="B4090" s="59"/>
      <c r="C4090" s="137" t="str">
        <f t="shared" si="63"/>
        <v/>
      </c>
      <c r="D4090" s="138" t="str">
        <f>IF(NOT(ISBLANK(B4090)),IF(AND(MONTH(B4090)&gt;=4,MONTH(B4090)&lt;=12,B4090&gt;=DATE(INT(LEFT('Fiscal Year'!$B$2,4)),4,1),B4090&lt;=DATE(INT(CONCATENATE("20",RIGHT('Fiscal Year'!$B$2,2))),3,31)),1,0),"")</f>
        <v/>
      </c>
      <c r="E4090" s="138" t="str">
        <f>IF(NOT(ISBLANK(B4090)),IF(AND(MONTH(B4090)&gt;=1,MONTH(B4090)&lt;=3,B4090&gt;=DATE(INT(LEFT('Fiscal Year'!$B$2,4)),4,1),B4090&lt;=DATE(INT(CONCATENATE("20",RIGHT('Fiscal Year'!$B$2,2))),3,31)),1,0),"")</f>
        <v/>
      </c>
      <c r="F4090" s="139" t="str">
        <f>IF(NOT(ISBLANK(B4090)),IF(B4090&lt;'Fiscal Year'!$B$3,1,0),"")</f>
        <v/>
      </c>
      <c r="G4090" s="10"/>
      <c r="H4090" s="10"/>
      <c r="I4090" s="40"/>
      <c r="J4090" s="40"/>
      <c r="K4090" s="53"/>
      <c r="L4090" s="53"/>
      <c r="M4090" s="53"/>
      <c r="N4090" s="53"/>
      <c r="O4090" s="53"/>
      <c r="P4090" s="53"/>
      <c r="Q4090" s="53"/>
      <c r="R4090" s="53"/>
      <c r="S4090" s="53"/>
    </row>
    <row r="4091" spans="1:19" x14ac:dyDescent="0.3">
      <c r="A4091" s="106"/>
      <c r="B4091" s="59"/>
      <c r="C4091" s="137" t="str">
        <f t="shared" si="63"/>
        <v/>
      </c>
      <c r="D4091" s="138" t="str">
        <f>IF(NOT(ISBLANK(B4091)),IF(AND(MONTH(B4091)&gt;=4,MONTH(B4091)&lt;=12,B4091&gt;=DATE(INT(LEFT('Fiscal Year'!$B$2,4)),4,1),B4091&lt;=DATE(INT(CONCATENATE("20",RIGHT('Fiscal Year'!$B$2,2))),3,31)),1,0),"")</f>
        <v/>
      </c>
      <c r="E4091" s="138" t="str">
        <f>IF(NOT(ISBLANK(B4091)),IF(AND(MONTH(B4091)&gt;=1,MONTH(B4091)&lt;=3,B4091&gt;=DATE(INT(LEFT('Fiscal Year'!$B$2,4)),4,1),B4091&lt;=DATE(INT(CONCATENATE("20",RIGHT('Fiscal Year'!$B$2,2))),3,31)),1,0),"")</f>
        <v/>
      </c>
      <c r="F4091" s="139" t="str">
        <f>IF(NOT(ISBLANK(B4091)),IF(B4091&lt;'Fiscal Year'!$B$3,1,0),"")</f>
        <v/>
      </c>
      <c r="G4091" s="10"/>
      <c r="H4091" s="10"/>
      <c r="I4091" s="40"/>
      <c r="J4091" s="40"/>
      <c r="K4091" s="53"/>
      <c r="L4091" s="53"/>
      <c r="M4091" s="53"/>
      <c r="N4091" s="53"/>
      <c r="O4091" s="53"/>
      <c r="P4091" s="53"/>
      <c r="Q4091" s="53"/>
      <c r="R4091" s="53"/>
      <c r="S4091" s="53"/>
    </row>
    <row r="4092" spans="1:19" x14ac:dyDescent="0.3">
      <c r="A4092" s="106"/>
      <c r="B4092" s="59"/>
      <c r="C4092" s="137" t="str">
        <f t="shared" si="63"/>
        <v/>
      </c>
      <c r="D4092" s="138" t="str">
        <f>IF(NOT(ISBLANK(B4092)),IF(AND(MONTH(B4092)&gt;=4,MONTH(B4092)&lt;=12,B4092&gt;=DATE(INT(LEFT('Fiscal Year'!$B$2,4)),4,1),B4092&lt;=DATE(INT(CONCATENATE("20",RIGHT('Fiscal Year'!$B$2,2))),3,31)),1,0),"")</f>
        <v/>
      </c>
      <c r="E4092" s="138" t="str">
        <f>IF(NOT(ISBLANK(B4092)),IF(AND(MONTH(B4092)&gt;=1,MONTH(B4092)&lt;=3,B4092&gt;=DATE(INT(LEFT('Fiscal Year'!$B$2,4)),4,1),B4092&lt;=DATE(INT(CONCATENATE("20",RIGHT('Fiscal Year'!$B$2,2))),3,31)),1,0),"")</f>
        <v/>
      </c>
      <c r="F4092" s="139" t="str">
        <f>IF(NOT(ISBLANK(B4092)),IF(B4092&lt;'Fiscal Year'!$B$3,1,0),"")</f>
        <v/>
      </c>
      <c r="G4092" s="10"/>
      <c r="H4092" s="10"/>
      <c r="I4092" s="40"/>
      <c r="J4092" s="40"/>
      <c r="K4092" s="53"/>
      <c r="L4092" s="53"/>
      <c r="M4092" s="53"/>
      <c r="N4092" s="53"/>
      <c r="O4092" s="53"/>
      <c r="P4092" s="53"/>
      <c r="Q4092" s="53"/>
      <c r="R4092" s="53"/>
      <c r="S4092" s="53"/>
    </row>
    <row r="4093" spans="1:19" x14ac:dyDescent="0.3">
      <c r="A4093" s="106"/>
      <c r="B4093" s="59"/>
      <c r="C4093" s="137" t="str">
        <f t="shared" si="63"/>
        <v/>
      </c>
      <c r="D4093" s="138" t="str">
        <f>IF(NOT(ISBLANK(B4093)),IF(AND(MONTH(B4093)&gt;=4,MONTH(B4093)&lt;=12,B4093&gt;=DATE(INT(LEFT('Fiscal Year'!$B$2,4)),4,1),B4093&lt;=DATE(INT(CONCATENATE("20",RIGHT('Fiscal Year'!$B$2,2))),3,31)),1,0),"")</f>
        <v/>
      </c>
      <c r="E4093" s="138" t="str">
        <f>IF(NOT(ISBLANK(B4093)),IF(AND(MONTH(B4093)&gt;=1,MONTH(B4093)&lt;=3,B4093&gt;=DATE(INT(LEFT('Fiscal Year'!$B$2,4)),4,1),B4093&lt;=DATE(INT(CONCATENATE("20",RIGHT('Fiscal Year'!$B$2,2))),3,31)),1,0),"")</f>
        <v/>
      </c>
      <c r="F4093" s="139" t="str">
        <f>IF(NOT(ISBLANK(B4093)),IF(B4093&lt;'Fiscal Year'!$B$3,1,0),"")</f>
        <v/>
      </c>
      <c r="G4093" s="10"/>
      <c r="H4093" s="10"/>
      <c r="I4093" s="40"/>
      <c r="J4093" s="40"/>
      <c r="K4093" s="53"/>
      <c r="L4093" s="53"/>
      <c r="M4093" s="53"/>
      <c r="N4093" s="53"/>
      <c r="O4093" s="53"/>
      <c r="P4093" s="53"/>
      <c r="Q4093" s="53"/>
      <c r="R4093" s="53"/>
      <c r="S4093" s="53"/>
    </row>
    <row r="4094" spans="1:19" x14ac:dyDescent="0.3">
      <c r="A4094" s="106"/>
      <c r="B4094" s="59"/>
      <c r="C4094" s="137" t="str">
        <f t="shared" si="63"/>
        <v/>
      </c>
      <c r="D4094" s="138" t="str">
        <f>IF(NOT(ISBLANK(B4094)),IF(AND(MONTH(B4094)&gt;=4,MONTH(B4094)&lt;=12,B4094&gt;=DATE(INT(LEFT('Fiscal Year'!$B$2,4)),4,1),B4094&lt;=DATE(INT(CONCATENATE("20",RIGHT('Fiscal Year'!$B$2,2))),3,31)),1,0),"")</f>
        <v/>
      </c>
      <c r="E4094" s="138" t="str">
        <f>IF(NOT(ISBLANK(B4094)),IF(AND(MONTH(B4094)&gt;=1,MONTH(B4094)&lt;=3,B4094&gt;=DATE(INT(LEFT('Fiscal Year'!$B$2,4)),4,1),B4094&lt;=DATE(INT(CONCATENATE("20",RIGHT('Fiscal Year'!$B$2,2))),3,31)),1,0),"")</f>
        <v/>
      </c>
      <c r="F4094" s="139" t="str">
        <f>IF(NOT(ISBLANK(B4094)),IF(B4094&lt;'Fiscal Year'!$B$3,1,0),"")</f>
        <v/>
      </c>
      <c r="G4094" s="10"/>
      <c r="H4094" s="10"/>
      <c r="I4094" s="40"/>
      <c r="J4094" s="40"/>
      <c r="K4094" s="53"/>
      <c r="L4094" s="53"/>
      <c r="M4094" s="53"/>
      <c r="N4094" s="53"/>
      <c r="O4094" s="53"/>
      <c r="P4094" s="53"/>
      <c r="Q4094" s="53"/>
      <c r="R4094" s="53"/>
      <c r="S4094" s="53"/>
    </row>
    <row r="4095" spans="1:19" x14ac:dyDescent="0.3">
      <c r="A4095" s="106"/>
      <c r="B4095" s="59"/>
      <c r="C4095" s="137" t="str">
        <f t="shared" si="63"/>
        <v/>
      </c>
      <c r="D4095" s="138" t="str">
        <f>IF(NOT(ISBLANK(B4095)),IF(AND(MONTH(B4095)&gt;=4,MONTH(B4095)&lt;=12,B4095&gt;=DATE(INT(LEFT('Fiscal Year'!$B$2,4)),4,1),B4095&lt;=DATE(INT(CONCATENATE("20",RIGHT('Fiscal Year'!$B$2,2))),3,31)),1,0),"")</f>
        <v/>
      </c>
      <c r="E4095" s="138" t="str">
        <f>IF(NOT(ISBLANK(B4095)),IF(AND(MONTH(B4095)&gt;=1,MONTH(B4095)&lt;=3,B4095&gt;=DATE(INT(LEFT('Fiscal Year'!$B$2,4)),4,1),B4095&lt;=DATE(INT(CONCATENATE("20",RIGHT('Fiscal Year'!$B$2,2))),3,31)),1,0),"")</f>
        <v/>
      </c>
      <c r="F4095" s="139" t="str">
        <f>IF(NOT(ISBLANK(B4095)),IF(B4095&lt;'Fiscal Year'!$B$3,1,0),"")</f>
        <v/>
      </c>
      <c r="G4095" s="10"/>
      <c r="H4095" s="10"/>
      <c r="I4095" s="40"/>
      <c r="J4095" s="40"/>
      <c r="K4095" s="53"/>
      <c r="L4095" s="53"/>
      <c r="M4095" s="53"/>
      <c r="N4095" s="53"/>
      <c r="O4095" s="53"/>
      <c r="P4095" s="53"/>
      <c r="Q4095" s="53"/>
      <c r="R4095" s="53"/>
      <c r="S4095" s="53"/>
    </row>
    <row r="4096" spans="1:19" x14ac:dyDescent="0.3">
      <c r="A4096" s="106"/>
      <c r="B4096" s="59"/>
      <c r="C4096" s="137" t="str">
        <f t="shared" si="63"/>
        <v/>
      </c>
      <c r="D4096" s="138" t="str">
        <f>IF(NOT(ISBLANK(B4096)),IF(AND(MONTH(B4096)&gt;=4,MONTH(B4096)&lt;=12,B4096&gt;=DATE(INT(LEFT('Fiscal Year'!$B$2,4)),4,1),B4096&lt;=DATE(INT(CONCATENATE("20",RIGHT('Fiscal Year'!$B$2,2))),3,31)),1,0),"")</f>
        <v/>
      </c>
      <c r="E4096" s="138" t="str">
        <f>IF(NOT(ISBLANK(B4096)),IF(AND(MONTH(B4096)&gt;=1,MONTH(B4096)&lt;=3,B4096&gt;=DATE(INT(LEFT('Fiscal Year'!$B$2,4)),4,1),B4096&lt;=DATE(INT(CONCATENATE("20",RIGHT('Fiscal Year'!$B$2,2))),3,31)),1,0),"")</f>
        <v/>
      </c>
      <c r="F4096" s="139" t="str">
        <f>IF(NOT(ISBLANK(B4096)),IF(B4096&lt;'Fiscal Year'!$B$3,1,0),"")</f>
        <v/>
      </c>
      <c r="G4096" s="10"/>
      <c r="H4096" s="10"/>
      <c r="I4096" s="40"/>
      <c r="J4096" s="40"/>
      <c r="K4096" s="53"/>
      <c r="L4096" s="53"/>
      <c r="M4096" s="53"/>
      <c r="N4096" s="53"/>
      <c r="O4096" s="53"/>
      <c r="P4096" s="53"/>
      <c r="Q4096" s="53"/>
      <c r="R4096" s="53"/>
      <c r="S4096" s="53"/>
    </row>
    <row r="4097" spans="1:19" x14ac:dyDescent="0.3">
      <c r="A4097" s="106"/>
      <c r="B4097" s="59"/>
      <c r="C4097" s="137" t="str">
        <f t="shared" si="63"/>
        <v/>
      </c>
      <c r="D4097" s="138" t="str">
        <f>IF(NOT(ISBLANK(B4097)),IF(AND(MONTH(B4097)&gt;=4,MONTH(B4097)&lt;=12,B4097&gt;=DATE(INT(LEFT('Fiscal Year'!$B$2,4)),4,1),B4097&lt;=DATE(INT(CONCATENATE("20",RIGHT('Fiscal Year'!$B$2,2))),3,31)),1,0),"")</f>
        <v/>
      </c>
      <c r="E4097" s="138" t="str">
        <f>IF(NOT(ISBLANK(B4097)),IF(AND(MONTH(B4097)&gt;=1,MONTH(B4097)&lt;=3,B4097&gt;=DATE(INT(LEFT('Fiscal Year'!$B$2,4)),4,1),B4097&lt;=DATE(INT(CONCATENATE("20",RIGHT('Fiscal Year'!$B$2,2))),3,31)),1,0),"")</f>
        <v/>
      </c>
      <c r="F4097" s="139" t="str">
        <f>IF(NOT(ISBLANK(B4097)),IF(B4097&lt;'Fiscal Year'!$B$3,1,0),"")</f>
        <v/>
      </c>
      <c r="G4097" s="10"/>
      <c r="H4097" s="10"/>
      <c r="I4097" s="40"/>
      <c r="J4097" s="40"/>
      <c r="K4097" s="53"/>
      <c r="L4097" s="53"/>
      <c r="M4097" s="53"/>
      <c r="N4097" s="53"/>
      <c r="O4097" s="53"/>
      <c r="P4097" s="53"/>
      <c r="Q4097" s="53"/>
      <c r="R4097" s="53"/>
      <c r="S4097" s="53"/>
    </row>
    <row r="4098" spans="1:19" x14ac:dyDescent="0.3">
      <c r="A4098" s="106"/>
      <c r="B4098" s="59"/>
      <c r="C4098" s="137" t="str">
        <f t="shared" si="63"/>
        <v/>
      </c>
      <c r="D4098" s="138" t="str">
        <f>IF(NOT(ISBLANK(B4098)),IF(AND(MONTH(B4098)&gt;=4,MONTH(B4098)&lt;=12,B4098&gt;=DATE(INT(LEFT('Fiscal Year'!$B$2,4)),4,1),B4098&lt;=DATE(INT(CONCATENATE("20",RIGHT('Fiscal Year'!$B$2,2))),3,31)),1,0),"")</f>
        <v/>
      </c>
      <c r="E4098" s="138" t="str">
        <f>IF(NOT(ISBLANK(B4098)),IF(AND(MONTH(B4098)&gt;=1,MONTH(B4098)&lt;=3,B4098&gt;=DATE(INT(LEFT('Fiscal Year'!$B$2,4)),4,1),B4098&lt;=DATE(INT(CONCATENATE("20",RIGHT('Fiscal Year'!$B$2,2))),3,31)),1,0),"")</f>
        <v/>
      </c>
      <c r="F4098" s="139" t="str">
        <f>IF(NOT(ISBLANK(B4098)),IF(B4098&lt;'Fiscal Year'!$B$3,1,0),"")</f>
        <v/>
      </c>
      <c r="G4098" s="10"/>
      <c r="H4098" s="10"/>
      <c r="I4098" s="40"/>
      <c r="J4098" s="40"/>
      <c r="K4098" s="53"/>
      <c r="L4098" s="53"/>
      <c r="M4098" s="53"/>
      <c r="N4098" s="53"/>
      <c r="O4098" s="53"/>
      <c r="P4098" s="53"/>
      <c r="Q4098" s="53"/>
      <c r="R4098" s="53"/>
      <c r="S4098" s="53"/>
    </row>
    <row r="4099" spans="1:19" x14ac:dyDescent="0.3">
      <c r="A4099" s="106"/>
      <c r="B4099" s="59"/>
      <c r="C4099" s="137" t="str">
        <f t="shared" si="63"/>
        <v/>
      </c>
      <c r="D4099" s="138" t="str">
        <f>IF(NOT(ISBLANK(B4099)),IF(AND(MONTH(B4099)&gt;=4,MONTH(B4099)&lt;=12,B4099&gt;=DATE(INT(LEFT('Fiscal Year'!$B$2,4)),4,1),B4099&lt;=DATE(INT(CONCATENATE("20",RIGHT('Fiscal Year'!$B$2,2))),3,31)),1,0),"")</f>
        <v/>
      </c>
      <c r="E4099" s="138" t="str">
        <f>IF(NOT(ISBLANK(B4099)),IF(AND(MONTH(B4099)&gt;=1,MONTH(B4099)&lt;=3,B4099&gt;=DATE(INT(LEFT('Fiscal Year'!$B$2,4)),4,1),B4099&lt;=DATE(INT(CONCATENATE("20",RIGHT('Fiscal Year'!$B$2,2))),3,31)),1,0),"")</f>
        <v/>
      </c>
      <c r="F4099" s="139" t="str">
        <f>IF(NOT(ISBLANK(B4099)),IF(B4099&lt;'Fiscal Year'!$B$3,1,0),"")</f>
        <v/>
      </c>
      <c r="G4099" s="10"/>
      <c r="H4099" s="10"/>
      <c r="I4099" s="40"/>
      <c r="J4099" s="40"/>
      <c r="K4099" s="53"/>
      <c r="L4099" s="53"/>
      <c r="M4099" s="53"/>
      <c r="N4099" s="53"/>
      <c r="O4099" s="53"/>
      <c r="P4099" s="53"/>
      <c r="Q4099" s="53"/>
      <c r="R4099" s="53"/>
      <c r="S4099" s="53"/>
    </row>
    <row r="4100" spans="1:19" x14ac:dyDescent="0.3">
      <c r="A4100" s="106"/>
      <c r="B4100" s="59"/>
      <c r="C4100" s="137" t="str">
        <f t="shared" ref="C4100:C4163" si="64">IF(AND(NOT(ISBLANK(B4100)),B4100&gt;=43556),B4100+90,"")</f>
        <v/>
      </c>
      <c r="D4100" s="138" t="str">
        <f>IF(NOT(ISBLANK(B4100)),IF(AND(MONTH(B4100)&gt;=4,MONTH(B4100)&lt;=12,B4100&gt;=DATE(INT(LEFT('Fiscal Year'!$B$2,4)),4,1),B4100&lt;=DATE(INT(CONCATENATE("20",RIGHT('Fiscal Year'!$B$2,2))),3,31)),1,0),"")</f>
        <v/>
      </c>
      <c r="E4100" s="138" t="str">
        <f>IF(NOT(ISBLANK(B4100)),IF(AND(MONTH(B4100)&gt;=1,MONTH(B4100)&lt;=3,B4100&gt;=DATE(INT(LEFT('Fiscal Year'!$B$2,4)),4,1),B4100&lt;=DATE(INT(CONCATENATE("20",RIGHT('Fiscal Year'!$B$2,2))),3,31)),1,0),"")</f>
        <v/>
      </c>
      <c r="F4100" s="139" t="str">
        <f>IF(NOT(ISBLANK(B4100)),IF(B4100&lt;'Fiscal Year'!$B$3,1,0),"")</f>
        <v/>
      </c>
      <c r="G4100" s="10"/>
      <c r="H4100" s="10"/>
      <c r="I4100" s="40"/>
      <c r="J4100" s="40"/>
      <c r="K4100" s="53"/>
      <c r="L4100" s="53"/>
      <c r="M4100" s="53"/>
      <c r="N4100" s="53"/>
      <c r="O4100" s="53"/>
      <c r="P4100" s="53"/>
      <c r="Q4100" s="53"/>
      <c r="R4100" s="53"/>
      <c r="S4100" s="53"/>
    </row>
    <row r="4101" spans="1:19" x14ac:dyDescent="0.3">
      <c r="A4101" s="106"/>
      <c r="B4101" s="59"/>
      <c r="C4101" s="137" t="str">
        <f t="shared" si="64"/>
        <v/>
      </c>
      <c r="D4101" s="138" t="str">
        <f>IF(NOT(ISBLANK(B4101)),IF(AND(MONTH(B4101)&gt;=4,MONTH(B4101)&lt;=12,B4101&gt;=DATE(INT(LEFT('Fiscal Year'!$B$2,4)),4,1),B4101&lt;=DATE(INT(CONCATENATE("20",RIGHT('Fiscal Year'!$B$2,2))),3,31)),1,0),"")</f>
        <v/>
      </c>
      <c r="E4101" s="138" t="str">
        <f>IF(NOT(ISBLANK(B4101)),IF(AND(MONTH(B4101)&gt;=1,MONTH(B4101)&lt;=3,B4101&gt;=DATE(INT(LEFT('Fiscal Year'!$B$2,4)),4,1),B4101&lt;=DATE(INT(CONCATENATE("20",RIGHT('Fiscal Year'!$B$2,2))),3,31)),1,0),"")</f>
        <v/>
      </c>
      <c r="F4101" s="139" t="str">
        <f>IF(NOT(ISBLANK(B4101)),IF(B4101&lt;'Fiscal Year'!$B$3,1,0),"")</f>
        <v/>
      </c>
      <c r="G4101" s="10"/>
      <c r="H4101" s="10"/>
      <c r="I4101" s="40"/>
      <c r="J4101" s="40"/>
      <c r="K4101" s="53"/>
      <c r="L4101" s="53"/>
      <c r="M4101" s="53"/>
      <c r="N4101" s="53"/>
      <c r="O4101" s="53"/>
      <c r="P4101" s="53"/>
      <c r="Q4101" s="53"/>
      <c r="R4101" s="53"/>
      <c r="S4101" s="53"/>
    </row>
    <row r="4102" spans="1:19" x14ac:dyDescent="0.3">
      <c r="A4102" s="106"/>
      <c r="B4102" s="59"/>
      <c r="C4102" s="137" t="str">
        <f t="shared" si="64"/>
        <v/>
      </c>
      <c r="D4102" s="138" t="str">
        <f>IF(NOT(ISBLANK(B4102)),IF(AND(MONTH(B4102)&gt;=4,MONTH(B4102)&lt;=12,B4102&gt;=DATE(INT(LEFT('Fiscal Year'!$B$2,4)),4,1),B4102&lt;=DATE(INT(CONCATENATE("20",RIGHT('Fiscal Year'!$B$2,2))),3,31)),1,0),"")</f>
        <v/>
      </c>
      <c r="E4102" s="138" t="str">
        <f>IF(NOT(ISBLANK(B4102)),IF(AND(MONTH(B4102)&gt;=1,MONTH(B4102)&lt;=3,B4102&gt;=DATE(INT(LEFT('Fiscal Year'!$B$2,4)),4,1),B4102&lt;=DATE(INT(CONCATENATE("20",RIGHT('Fiscal Year'!$B$2,2))),3,31)),1,0),"")</f>
        <v/>
      </c>
      <c r="F4102" s="139" t="str">
        <f>IF(NOT(ISBLANK(B4102)),IF(B4102&lt;'Fiscal Year'!$B$3,1,0),"")</f>
        <v/>
      </c>
      <c r="G4102" s="10"/>
      <c r="H4102" s="10"/>
      <c r="I4102" s="40"/>
      <c r="J4102" s="40"/>
      <c r="K4102" s="53"/>
      <c r="L4102" s="53"/>
      <c r="M4102" s="53"/>
      <c r="N4102" s="53"/>
      <c r="O4102" s="53"/>
      <c r="P4102" s="53"/>
      <c r="Q4102" s="53"/>
      <c r="R4102" s="53"/>
      <c r="S4102" s="53"/>
    </row>
    <row r="4103" spans="1:19" x14ac:dyDescent="0.3">
      <c r="A4103" s="106"/>
      <c r="B4103" s="59"/>
      <c r="C4103" s="137" t="str">
        <f t="shared" si="64"/>
        <v/>
      </c>
      <c r="D4103" s="138" t="str">
        <f>IF(NOT(ISBLANK(B4103)),IF(AND(MONTH(B4103)&gt;=4,MONTH(B4103)&lt;=12,B4103&gt;=DATE(INT(LEFT('Fiscal Year'!$B$2,4)),4,1),B4103&lt;=DATE(INT(CONCATENATE("20",RIGHT('Fiscal Year'!$B$2,2))),3,31)),1,0),"")</f>
        <v/>
      </c>
      <c r="E4103" s="138" t="str">
        <f>IF(NOT(ISBLANK(B4103)),IF(AND(MONTH(B4103)&gt;=1,MONTH(B4103)&lt;=3,B4103&gt;=DATE(INT(LEFT('Fiscal Year'!$B$2,4)),4,1),B4103&lt;=DATE(INT(CONCATENATE("20",RIGHT('Fiscal Year'!$B$2,2))),3,31)),1,0),"")</f>
        <v/>
      </c>
      <c r="F4103" s="139" t="str">
        <f>IF(NOT(ISBLANK(B4103)),IF(B4103&lt;'Fiscal Year'!$B$3,1,0),"")</f>
        <v/>
      </c>
      <c r="G4103" s="10"/>
      <c r="H4103" s="10"/>
      <c r="I4103" s="40"/>
      <c r="J4103" s="40"/>
      <c r="K4103" s="53"/>
      <c r="L4103" s="53"/>
      <c r="M4103" s="53"/>
      <c r="N4103" s="53"/>
      <c r="O4103" s="53"/>
      <c r="P4103" s="53"/>
      <c r="Q4103" s="53"/>
      <c r="R4103" s="53"/>
      <c r="S4103" s="53"/>
    </row>
    <row r="4104" spans="1:19" x14ac:dyDescent="0.3">
      <c r="A4104" s="106"/>
      <c r="B4104" s="59"/>
      <c r="C4104" s="137" t="str">
        <f t="shared" si="64"/>
        <v/>
      </c>
      <c r="D4104" s="138" t="str">
        <f>IF(NOT(ISBLANK(B4104)),IF(AND(MONTH(B4104)&gt;=4,MONTH(B4104)&lt;=12,B4104&gt;=DATE(INT(LEFT('Fiscal Year'!$B$2,4)),4,1),B4104&lt;=DATE(INT(CONCATENATE("20",RIGHT('Fiscal Year'!$B$2,2))),3,31)),1,0),"")</f>
        <v/>
      </c>
      <c r="E4104" s="138" t="str">
        <f>IF(NOT(ISBLANK(B4104)),IF(AND(MONTH(B4104)&gt;=1,MONTH(B4104)&lt;=3,B4104&gt;=DATE(INT(LEFT('Fiscal Year'!$B$2,4)),4,1),B4104&lt;=DATE(INT(CONCATENATE("20",RIGHT('Fiscal Year'!$B$2,2))),3,31)),1,0),"")</f>
        <v/>
      </c>
      <c r="F4104" s="139" t="str">
        <f>IF(NOT(ISBLANK(B4104)),IF(B4104&lt;'Fiscal Year'!$B$3,1,0),"")</f>
        <v/>
      </c>
      <c r="G4104" s="10"/>
      <c r="H4104" s="10"/>
      <c r="I4104" s="40"/>
      <c r="J4104" s="40"/>
      <c r="K4104" s="53"/>
      <c r="L4104" s="53"/>
      <c r="M4104" s="53"/>
      <c r="N4104" s="53"/>
      <c r="O4104" s="53"/>
      <c r="P4104" s="53"/>
      <c r="Q4104" s="53"/>
      <c r="R4104" s="53"/>
      <c r="S4104" s="53"/>
    </row>
    <row r="4105" spans="1:19" x14ac:dyDescent="0.3">
      <c r="A4105" s="106"/>
      <c r="B4105" s="59"/>
      <c r="C4105" s="137" t="str">
        <f t="shared" si="64"/>
        <v/>
      </c>
      <c r="D4105" s="138" t="str">
        <f>IF(NOT(ISBLANK(B4105)),IF(AND(MONTH(B4105)&gt;=4,MONTH(B4105)&lt;=12,B4105&gt;=DATE(INT(LEFT('Fiscal Year'!$B$2,4)),4,1),B4105&lt;=DATE(INT(CONCATENATE("20",RIGHT('Fiscal Year'!$B$2,2))),3,31)),1,0),"")</f>
        <v/>
      </c>
      <c r="E4105" s="138" t="str">
        <f>IF(NOT(ISBLANK(B4105)),IF(AND(MONTH(B4105)&gt;=1,MONTH(B4105)&lt;=3,B4105&gt;=DATE(INT(LEFT('Fiscal Year'!$B$2,4)),4,1),B4105&lt;=DATE(INT(CONCATENATE("20",RIGHT('Fiscal Year'!$B$2,2))),3,31)),1,0),"")</f>
        <v/>
      </c>
      <c r="F4105" s="139" t="str">
        <f>IF(NOT(ISBLANK(B4105)),IF(B4105&lt;'Fiscal Year'!$B$3,1,0),"")</f>
        <v/>
      </c>
      <c r="G4105" s="10"/>
      <c r="H4105" s="10"/>
      <c r="I4105" s="40"/>
      <c r="J4105" s="40"/>
      <c r="K4105" s="53"/>
      <c r="L4105" s="53"/>
      <c r="M4105" s="53"/>
      <c r="N4105" s="53"/>
      <c r="O4105" s="53"/>
      <c r="P4105" s="53"/>
      <c r="Q4105" s="53"/>
      <c r="R4105" s="53"/>
      <c r="S4105" s="53"/>
    </row>
    <row r="4106" spans="1:19" x14ac:dyDescent="0.3">
      <c r="A4106" s="106"/>
      <c r="B4106" s="59"/>
      <c r="C4106" s="137" t="str">
        <f t="shared" si="64"/>
        <v/>
      </c>
      <c r="D4106" s="138" t="str">
        <f>IF(NOT(ISBLANK(B4106)),IF(AND(MONTH(B4106)&gt;=4,MONTH(B4106)&lt;=12,B4106&gt;=DATE(INT(LEFT('Fiscal Year'!$B$2,4)),4,1),B4106&lt;=DATE(INT(CONCATENATE("20",RIGHT('Fiscal Year'!$B$2,2))),3,31)),1,0),"")</f>
        <v/>
      </c>
      <c r="E4106" s="138" t="str">
        <f>IF(NOT(ISBLANK(B4106)),IF(AND(MONTH(B4106)&gt;=1,MONTH(B4106)&lt;=3,B4106&gt;=DATE(INT(LEFT('Fiscal Year'!$B$2,4)),4,1),B4106&lt;=DATE(INT(CONCATENATE("20",RIGHT('Fiscal Year'!$B$2,2))),3,31)),1,0),"")</f>
        <v/>
      </c>
      <c r="F4106" s="139" t="str">
        <f>IF(NOT(ISBLANK(B4106)),IF(B4106&lt;'Fiscal Year'!$B$3,1,0),"")</f>
        <v/>
      </c>
      <c r="G4106" s="10"/>
      <c r="H4106" s="10"/>
      <c r="I4106" s="40"/>
      <c r="J4106" s="40"/>
      <c r="K4106" s="53"/>
      <c r="L4106" s="53"/>
      <c r="M4106" s="53"/>
      <c r="N4106" s="53"/>
      <c r="O4106" s="53"/>
      <c r="P4106" s="53"/>
      <c r="Q4106" s="53"/>
      <c r="R4106" s="53"/>
      <c r="S4106" s="53"/>
    </row>
    <row r="4107" spans="1:19" x14ac:dyDescent="0.3">
      <c r="A4107" s="106"/>
      <c r="B4107" s="59"/>
      <c r="C4107" s="137" t="str">
        <f t="shared" si="64"/>
        <v/>
      </c>
      <c r="D4107" s="138" t="str">
        <f>IF(NOT(ISBLANK(B4107)),IF(AND(MONTH(B4107)&gt;=4,MONTH(B4107)&lt;=12,B4107&gt;=DATE(INT(LEFT('Fiscal Year'!$B$2,4)),4,1),B4107&lt;=DATE(INT(CONCATENATE("20",RIGHT('Fiscal Year'!$B$2,2))),3,31)),1,0),"")</f>
        <v/>
      </c>
      <c r="E4107" s="138" t="str">
        <f>IF(NOT(ISBLANK(B4107)),IF(AND(MONTH(B4107)&gt;=1,MONTH(B4107)&lt;=3,B4107&gt;=DATE(INT(LEFT('Fiscal Year'!$B$2,4)),4,1),B4107&lt;=DATE(INT(CONCATENATE("20",RIGHT('Fiscal Year'!$B$2,2))),3,31)),1,0),"")</f>
        <v/>
      </c>
      <c r="F4107" s="139" t="str">
        <f>IF(NOT(ISBLANK(B4107)),IF(B4107&lt;'Fiscal Year'!$B$3,1,0),"")</f>
        <v/>
      </c>
      <c r="G4107" s="10"/>
      <c r="H4107" s="10"/>
      <c r="I4107" s="40"/>
      <c r="J4107" s="40"/>
      <c r="K4107" s="53"/>
      <c r="L4107" s="53"/>
      <c r="M4107" s="53"/>
      <c r="N4107" s="53"/>
      <c r="O4107" s="53"/>
      <c r="P4107" s="53"/>
      <c r="Q4107" s="53"/>
      <c r="R4107" s="53"/>
      <c r="S4107" s="53"/>
    </row>
    <row r="4108" spans="1:19" x14ac:dyDescent="0.3">
      <c r="A4108" s="106"/>
      <c r="B4108" s="59"/>
      <c r="C4108" s="137" t="str">
        <f t="shared" si="64"/>
        <v/>
      </c>
      <c r="D4108" s="138" t="str">
        <f>IF(NOT(ISBLANK(B4108)),IF(AND(MONTH(B4108)&gt;=4,MONTH(B4108)&lt;=12,B4108&gt;=DATE(INT(LEFT('Fiscal Year'!$B$2,4)),4,1),B4108&lt;=DATE(INT(CONCATENATE("20",RIGHT('Fiscal Year'!$B$2,2))),3,31)),1,0),"")</f>
        <v/>
      </c>
      <c r="E4108" s="138" t="str">
        <f>IF(NOT(ISBLANK(B4108)),IF(AND(MONTH(B4108)&gt;=1,MONTH(B4108)&lt;=3,B4108&gt;=DATE(INT(LEFT('Fiscal Year'!$B$2,4)),4,1),B4108&lt;=DATE(INT(CONCATENATE("20",RIGHT('Fiscal Year'!$B$2,2))),3,31)),1,0),"")</f>
        <v/>
      </c>
      <c r="F4108" s="139" t="str">
        <f>IF(NOT(ISBLANK(B4108)),IF(B4108&lt;'Fiscal Year'!$B$3,1,0),"")</f>
        <v/>
      </c>
      <c r="G4108" s="10"/>
      <c r="H4108" s="10"/>
      <c r="I4108" s="40"/>
      <c r="J4108" s="40"/>
      <c r="K4108" s="53"/>
      <c r="L4108" s="53"/>
      <c r="M4108" s="53"/>
      <c r="N4108" s="53"/>
      <c r="O4108" s="53"/>
      <c r="P4108" s="53"/>
      <c r="Q4108" s="53"/>
      <c r="R4108" s="53"/>
      <c r="S4108" s="53"/>
    </row>
    <row r="4109" spans="1:19" x14ac:dyDescent="0.3">
      <c r="A4109" s="106"/>
      <c r="B4109" s="59"/>
      <c r="C4109" s="137" t="str">
        <f t="shared" si="64"/>
        <v/>
      </c>
      <c r="D4109" s="138" t="str">
        <f>IF(NOT(ISBLANK(B4109)),IF(AND(MONTH(B4109)&gt;=4,MONTH(B4109)&lt;=12,B4109&gt;=DATE(INT(LEFT('Fiscal Year'!$B$2,4)),4,1),B4109&lt;=DATE(INT(CONCATENATE("20",RIGHT('Fiscal Year'!$B$2,2))),3,31)),1,0),"")</f>
        <v/>
      </c>
      <c r="E4109" s="138" t="str">
        <f>IF(NOT(ISBLANK(B4109)),IF(AND(MONTH(B4109)&gt;=1,MONTH(B4109)&lt;=3,B4109&gt;=DATE(INT(LEFT('Fiscal Year'!$B$2,4)),4,1),B4109&lt;=DATE(INT(CONCATENATE("20",RIGHT('Fiscal Year'!$B$2,2))),3,31)),1,0),"")</f>
        <v/>
      </c>
      <c r="F4109" s="139" t="str">
        <f>IF(NOT(ISBLANK(B4109)),IF(B4109&lt;'Fiscal Year'!$B$3,1,0),"")</f>
        <v/>
      </c>
      <c r="G4109" s="10"/>
      <c r="H4109" s="10"/>
      <c r="I4109" s="40"/>
      <c r="J4109" s="40"/>
      <c r="K4109" s="53"/>
      <c r="L4109" s="53"/>
      <c r="M4109" s="53"/>
      <c r="N4109" s="53"/>
      <c r="O4109" s="53"/>
      <c r="P4109" s="53"/>
      <c r="Q4109" s="53"/>
      <c r="R4109" s="53"/>
      <c r="S4109" s="53"/>
    </row>
    <row r="4110" spans="1:19" x14ac:dyDescent="0.3">
      <c r="A4110" s="106"/>
      <c r="B4110" s="59"/>
      <c r="C4110" s="137" t="str">
        <f t="shared" si="64"/>
        <v/>
      </c>
      <c r="D4110" s="138" t="str">
        <f>IF(NOT(ISBLANK(B4110)),IF(AND(MONTH(B4110)&gt;=4,MONTH(B4110)&lt;=12,B4110&gt;=DATE(INT(LEFT('Fiscal Year'!$B$2,4)),4,1),B4110&lt;=DATE(INT(CONCATENATE("20",RIGHT('Fiscal Year'!$B$2,2))),3,31)),1,0),"")</f>
        <v/>
      </c>
      <c r="E4110" s="138" t="str">
        <f>IF(NOT(ISBLANK(B4110)),IF(AND(MONTH(B4110)&gt;=1,MONTH(B4110)&lt;=3,B4110&gt;=DATE(INT(LEFT('Fiscal Year'!$B$2,4)),4,1),B4110&lt;=DATE(INT(CONCATENATE("20",RIGHT('Fiscal Year'!$B$2,2))),3,31)),1,0),"")</f>
        <v/>
      </c>
      <c r="F4110" s="139" t="str">
        <f>IF(NOT(ISBLANK(B4110)),IF(B4110&lt;'Fiscal Year'!$B$3,1,0),"")</f>
        <v/>
      </c>
      <c r="G4110" s="10"/>
      <c r="H4110" s="10"/>
      <c r="I4110" s="40"/>
      <c r="J4110" s="40"/>
      <c r="K4110" s="53"/>
      <c r="L4110" s="53"/>
      <c r="M4110" s="53"/>
      <c r="N4110" s="53"/>
      <c r="O4110" s="53"/>
      <c r="P4110" s="53"/>
      <c r="Q4110" s="53"/>
      <c r="R4110" s="53"/>
      <c r="S4110" s="53"/>
    </row>
    <row r="4111" spans="1:19" x14ac:dyDescent="0.3">
      <c r="A4111" s="106"/>
      <c r="B4111" s="59"/>
      <c r="C4111" s="137" t="str">
        <f t="shared" si="64"/>
        <v/>
      </c>
      <c r="D4111" s="138" t="str">
        <f>IF(NOT(ISBLANK(B4111)),IF(AND(MONTH(B4111)&gt;=4,MONTH(B4111)&lt;=12,B4111&gt;=DATE(INT(LEFT('Fiscal Year'!$B$2,4)),4,1),B4111&lt;=DATE(INT(CONCATENATE("20",RIGHT('Fiscal Year'!$B$2,2))),3,31)),1,0),"")</f>
        <v/>
      </c>
      <c r="E4111" s="138" t="str">
        <f>IF(NOT(ISBLANK(B4111)),IF(AND(MONTH(B4111)&gt;=1,MONTH(B4111)&lt;=3,B4111&gt;=DATE(INT(LEFT('Fiscal Year'!$B$2,4)),4,1),B4111&lt;=DATE(INT(CONCATENATE("20",RIGHT('Fiscal Year'!$B$2,2))),3,31)),1,0),"")</f>
        <v/>
      </c>
      <c r="F4111" s="139" t="str">
        <f>IF(NOT(ISBLANK(B4111)),IF(B4111&lt;'Fiscal Year'!$B$3,1,0),"")</f>
        <v/>
      </c>
      <c r="G4111" s="10"/>
      <c r="H4111" s="10"/>
      <c r="I4111" s="40"/>
      <c r="J4111" s="40"/>
      <c r="K4111" s="53"/>
      <c r="L4111" s="53"/>
      <c r="M4111" s="53"/>
      <c r="N4111" s="53"/>
      <c r="O4111" s="53"/>
      <c r="P4111" s="53"/>
      <c r="Q4111" s="53"/>
      <c r="R4111" s="53"/>
      <c r="S4111" s="53"/>
    </row>
    <row r="4112" spans="1:19" x14ac:dyDescent="0.3">
      <c r="A4112" s="106"/>
      <c r="B4112" s="59"/>
      <c r="C4112" s="137" t="str">
        <f t="shared" si="64"/>
        <v/>
      </c>
      <c r="D4112" s="138" t="str">
        <f>IF(NOT(ISBLANK(B4112)),IF(AND(MONTH(B4112)&gt;=4,MONTH(B4112)&lt;=12,B4112&gt;=DATE(INT(LEFT('Fiscal Year'!$B$2,4)),4,1),B4112&lt;=DATE(INT(CONCATENATE("20",RIGHT('Fiscal Year'!$B$2,2))),3,31)),1,0),"")</f>
        <v/>
      </c>
      <c r="E4112" s="138" t="str">
        <f>IF(NOT(ISBLANK(B4112)),IF(AND(MONTH(B4112)&gt;=1,MONTH(B4112)&lt;=3,B4112&gt;=DATE(INT(LEFT('Fiscal Year'!$B$2,4)),4,1),B4112&lt;=DATE(INT(CONCATENATE("20",RIGHT('Fiscal Year'!$B$2,2))),3,31)),1,0),"")</f>
        <v/>
      </c>
      <c r="F4112" s="139" t="str">
        <f>IF(NOT(ISBLANK(B4112)),IF(B4112&lt;'Fiscal Year'!$B$3,1,0),"")</f>
        <v/>
      </c>
      <c r="G4112" s="10"/>
      <c r="H4112" s="10"/>
      <c r="I4112" s="40"/>
      <c r="J4112" s="40"/>
      <c r="K4112" s="53"/>
      <c r="L4112" s="53"/>
      <c r="M4112" s="53"/>
      <c r="N4112" s="53"/>
      <c r="O4112" s="53"/>
      <c r="P4112" s="53"/>
      <c r="Q4112" s="53"/>
      <c r="R4112" s="53"/>
      <c r="S4112" s="53"/>
    </row>
    <row r="4113" spans="1:19" x14ac:dyDescent="0.3">
      <c r="A4113" s="106"/>
      <c r="B4113" s="59"/>
      <c r="C4113" s="137" t="str">
        <f t="shared" si="64"/>
        <v/>
      </c>
      <c r="D4113" s="138" t="str">
        <f>IF(NOT(ISBLANK(B4113)),IF(AND(MONTH(B4113)&gt;=4,MONTH(B4113)&lt;=12,B4113&gt;=DATE(INT(LEFT('Fiscal Year'!$B$2,4)),4,1),B4113&lt;=DATE(INT(CONCATENATE("20",RIGHT('Fiscal Year'!$B$2,2))),3,31)),1,0),"")</f>
        <v/>
      </c>
      <c r="E4113" s="138" t="str">
        <f>IF(NOT(ISBLANK(B4113)),IF(AND(MONTH(B4113)&gt;=1,MONTH(B4113)&lt;=3,B4113&gt;=DATE(INT(LEFT('Fiscal Year'!$B$2,4)),4,1),B4113&lt;=DATE(INT(CONCATENATE("20",RIGHT('Fiscal Year'!$B$2,2))),3,31)),1,0),"")</f>
        <v/>
      </c>
      <c r="F4113" s="139" t="str">
        <f>IF(NOT(ISBLANK(B4113)),IF(B4113&lt;'Fiscal Year'!$B$3,1,0),"")</f>
        <v/>
      </c>
      <c r="G4113" s="10"/>
      <c r="H4113" s="10"/>
      <c r="I4113" s="40"/>
      <c r="J4113" s="40"/>
      <c r="K4113" s="53"/>
      <c r="L4113" s="53"/>
      <c r="M4113" s="53"/>
      <c r="N4113" s="53"/>
      <c r="O4113" s="53"/>
      <c r="P4113" s="53"/>
      <c r="Q4113" s="53"/>
      <c r="R4113" s="53"/>
      <c r="S4113" s="53"/>
    </row>
    <row r="4114" spans="1:19" x14ac:dyDescent="0.3">
      <c r="A4114" s="106"/>
      <c r="B4114" s="59"/>
      <c r="C4114" s="137" t="str">
        <f t="shared" si="64"/>
        <v/>
      </c>
      <c r="D4114" s="138" t="str">
        <f>IF(NOT(ISBLANK(B4114)),IF(AND(MONTH(B4114)&gt;=4,MONTH(B4114)&lt;=12,B4114&gt;=DATE(INT(LEFT('Fiscal Year'!$B$2,4)),4,1),B4114&lt;=DATE(INT(CONCATENATE("20",RIGHT('Fiscal Year'!$B$2,2))),3,31)),1,0),"")</f>
        <v/>
      </c>
      <c r="E4114" s="138" t="str">
        <f>IF(NOT(ISBLANK(B4114)),IF(AND(MONTH(B4114)&gt;=1,MONTH(B4114)&lt;=3,B4114&gt;=DATE(INT(LEFT('Fiscal Year'!$B$2,4)),4,1),B4114&lt;=DATE(INT(CONCATENATE("20",RIGHT('Fiscal Year'!$B$2,2))),3,31)),1,0),"")</f>
        <v/>
      </c>
      <c r="F4114" s="139" t="str">
        <f>IF(NOT(ISBLANK(B4114)),IF(B4114&lt;'Fiscal Year'!$B$3,1,0),"")</f>
        <v/>
      </c>
      <c r="G4114" s="10"/>
      <c r="H4114" s="10"/>
      <c r="I4114" s="40"/>
      <c r="J4114" s="40"/>
      <c r="K4114" s="53"/>
      <c r="L4114" s="53"/>
      <c r="M4114" s="53"/>
      <c r="N4114" s="53"/>
      <c r="O4114" s="53"/>
      <c r="P4114" s="53"/>
      <c r="Q4114" s="53"/>
      <c r="R4114" s="53"/>
      <c r="S4114" s="53"/>
    </row>
    <row r="4115" spans="1:19" x14ac:dyDescent="0.3">
      <c r="A4115" s="106"/>
      <c r="B4115" s="59"/>
      <c r="C4115" s="137" t="str">
        <f t="shared" si="64"/>
        <v/>
      </c>
      <c r="D4115" s="138" t="str">
        <f>IF(NOT(ISBLANK(B4115)),IF(AND(MONTH(B4115)&gt;=4,MONTH(B4115)&lt;=12,B4115&gt;=DATE(INT(LEFT('Fiscal Year'!$B$2,4)),4,1),B4115&lt;=DATE(INT(CONCATENATE("20",RIGHT('Fiscal Year'!$B$2,2))),3,31)),1,0),"")</f>
        <v/>
      </c>
      <c r="E4115" s="138" t="str">
        <f>IF(NOT(ISBLANK(B4115)),IF(AND(MONTH(B4115)&gt;=1,MONTH(B4115)&lt;=3,B4115&gt;=DATE(INT(LEFT('Fiscal Year'!$B$2,4)),4,1),B4115&lt;=DATE(INT(CONCATENATE("20",RIGHT('Fiscal Year'!$B$2,2))),3,31)),1,0),"")</f>
        <v/>
      </c>
      <c r="F4115" s="139" t="str">
        <f>IF(NOT(ISBLANK(B4115)),IF(B4115&lt;'Fiscal Year'!$B$3,1,0),"")</f>
        <v/>
      </c>
      <c r="G4115" s="10"/>
      <c r="H4115" s="10"/>
      <c r="I4115" s="40"/>
      <c r="J4115" s="40"/>
      <c r="K4115" s="53"/>
      <c r="L4115" s="53"/>
      <c r="M4115" s="53"/>
      <c r="N4115" s="53"/>
      <c r="O4115" s="53"/>
      <c r="P4115" s="53"/>
      <c r="Q4115" s="53"/>
      <c r="R4115" s="53"/>
      <c r="S4115" s="53"/>
    </row>
    <row r="4116" spans="1:19" x14ac:dyDescent="0.3">
      <c r="A4116" s="106"/>
      <c r="B4116" s="59"/>
      <c r="C4116" s="137" t="str">
        <f t="shared" si="64"/>
        <v/>
      </c>
      <c r="D4116" s="138" t="str">
        <f>IF(NOT(ISBLANK(B4116)),IF(AND(MONTH(B4116)&gt;=4,MONTH(B4116)&lt;=12,B4116&gt;=DATE(INT(LEFT('Fiscal Year'!$B$2,4)),4,1),B4116&lt;=DATE(INT(CONCATENATE("20",RIGHT('Fiscal Year'!$B$2,2))),3,31)),1,0),"")</f>
        <v/>
      </c>
      <c r="E4116" s="138" t="str">
        <f>IF(NOT(ISBLANK(B4116)),IF(AND(MONTH(B4116)&gt;=1,MONTH(B4116)&lt;=3,B4116&gt;=DATE(INT(LEFT('Fiscal Year'!$B$2,4)),4,1),B4116&lt;=DATE(INT(CONCATENATE("20",RIGHT('Fiscal Year'!$B$2,2))),3,31)),1,0),"")</f>
        <v/>
      </c>
      <c r="F4116" s="139" t="str">
        <f>IF(NOT(ISBLANK(B4116)),IF(B4116&lt;'Fiscal Year'!$B$3,1,0),"")</f>
        <v/>
      </c>
      <c r="G4116" s="10"/>
      <c r="H4116" s="10"/>
      <c r="I4116" s="40"/>
      <c r="J4116" s="40"/>
      <c r="K4116" s="53"/>
      <c r="L4116" s="53"/>
      <c r="M4116" s="53"/>
      <c r="N4116" s="53"/>
      <c r="O4116" s="53"/>
      <c r="P4116" s="53"/>
      <c r="Q4116" s="53"/>
      <c r="R4116" s="53"/>
      <c r="S4116" s="53"/>
    </row>
    <row r="4117" spans="1:19" x14ac:dyDescent="0.3">
      <c r="A4117" s="106"/>
      <c r="B4117" s="59"/>
      <c r="C4117" s="137" t="str">
        <f t="shared" si="64"/>
        <v/>
      </c>
      <c r="D4117" s="138" t="str">
        <f>IF(NOT(ISBLANK(B4117)),IF(AND(MONTH(B4117)&gt;=4,MONTH(B4117)&lt;=12,B4117&gt;=DATE(INT(LEFT('Fiscal Year'!$B$2,4)),4,1),B4117&lt;=DATE(INT(CONCATENATE("20",RIGHT('Fiscal Year'!$B$2,2))),3,31)),1,0),"")</f>
        <v/>
      </c>
      <c r="E4117" s="138" t="str">
        <f>IF(NOT(ISBLANK(B4117)),IF(AND(MONTH(B4117)&gt;=1,MONTH(B4117)&lt;=3,B4117&gt;=DATE(INT(LEFT('Fiscal Year'!$B$2,4)),4,1),B4117&lt;=DATE(INT(CONCATENATE("20",RIGHT('Fiscal Year'!$B$2,2))),3,31)),1,0),"")</f>
        <v/>
      </c>
      <c r="F4117" s="139" t="str">
        <f>IF(NOT(ISBLANK(B4117)),IF(B4117&lt;'Fiscal Year'!$B$3,1,0),"")</f>
        <v/>
      </c>
      <c r="G4117" s="10"/>
      <c r="H4117" s="10"/>
      <c r="I4117" s="40"/>
      <c r="J4117" s="40"/>
      <c r="K4117" s="53"/>
      <c r="L4117" s="53"/>
      <c r="M4117" s="53"/>
      <c r="N4117" s="53"/>
      <c r="O4117" s="53"/>
      <c r="P4117" s="53"/>
      <c r="Q4117" s="53"/>
      <c r="R4117" s="53"/>
      <c r="S4117" s="53"/>
    </row>
    <row r="4118" spans="1:19" x14ac:dyDescent="0.3">
      <c r="A4118" s="106"/>
      <c r="B4118" s="59"/>
      <c r="C4118" s="137" t="str">
        <f t="shared" si="64"/>
        <v/>
      </c>
      <c r="D4118" s="138" t="str">
        <f>IF(NOT(ISBLANK(B4118)),IF(AND(MONTH(B4118)&gt;=4,MONTH(B4118)&lt;=12,B4118&gt;=DATE(INT(LEFT('Fiscal Year'!$B$2,4)),4,1),B4118&lt;=DATE(INT(CONCATENATE("20",RIGHT('Fiscal Year'!$B$2,2))),3,31)),1,0),"")</f>
        <v/>
      </c>
      <c r="E4118" s="138" t="str">
        <f>IF(NOT(ISBLANK(B4118)),IF(AND(MONTH(B4118)&gt;=1,MONTH(B4118)&lt;=3,B4118&gt;=DATE(INT(LEFT('Fiscal Year'!$B$2,4)),4,1),B4118&lt;=DATE(INT(CONCATENATE("20",RIGHT('Fiscal Year'!$B$2,2))),3,31)),1,0),"")</f>
        <v/>
      </c>
      <c r="F4118" s="139" t="str">
        <f>IF(NOT(ISBLANK(B4118)),IF(B4118&lt;'Fiscal Year'!$B$3,1,0),"")</f>
        <v/>
      </c>
      <c r="G4118" s="10"/>
      <c r="H4118" s="10"/>
      <c r="I4118" s="40"/>
      <c r="J4118" s="40"/>
      <c r="K4118" s="53"/>
      <c r="L4118" s="53"/>
      <c r="M4118" s="53"/>
      <c r="N4118" s="53"/>
      <c r="O4118" s="53"/>
      <c r="P4118" s="53"/>
      <c r="Q4118" s="53"/>
      <c r="R4118" s="53"/>
      <c r="S4118" s="53"/>
    </row>
    <row r="4119" spans="1:19" x14ac:dyDescent="0.3">
      <c r="A4119" s="106"/>
      <c r="B4119" s="59"/>
      <c r="C4119" s="137" t="str">
        <f t="shared" si="64"/>
        <v/>
      </c>
      <c r="D4119" s="138" t="str">
        <f>IF(NOT(ISBLANK(B4119)),IF(AND(MONTH(B4119)&gt;=4,MONTH(B4119)&lt;=12,B4119&gt;=DATE(INT(LEFT('Fiscal Year'!$B$2,4)),4,1),B4119&lt;=DATE(INT(CONCATENATE("20",RIGHT('Fiscal Year'!$B$2,2))),3,31)),1,0),"")</f>
        <v/>
      </c>
      <c r="E4119" s="138" t="str">
        <f>IF(NOT(ISBLANK(B4119)),IF(AND(MONTH(B4119)&gt;=1,MONTH(B4119)&lt;=3,B4119&gt;=DATE(INT(LEFT('Fiscal Year'!$B$2,4)),4,1),B4119&lt;=DATE(INT(CONCATENATE("20",RIGHT('Fiscal Year'!$B$2,2))),3,31)),1,0),"")</f>
        <v/>
      </c>
      <c r="F4119" s="139" t="str">
        <f>IF(NOT(ISBLANK(B4119)),IF(B4119&lt;'Fiscal Year'!$B$3,1,0),"")</f>
        <v/>
      </c>
      <c r="G4119" s="10"/>
      <c r="H4119" s="10"/>
      <c r="I4119" s="40"/>
      <c r="J4119" s="40"/>
      <c r="K4119" s="53"/>
      <c r="L4119" s="53"/>
      <c r="M4119" s="53"/>
      <c r="N4119" s="53"/>
      <c r="O4119" s="53"/>
      <c r="P4119" s="53"/>
      <c r="Q4119" s="53"/>
      <c r="R4119" s="53"/>
      <c r="S4119" s="53"/>
    </row>
    <row r="4120" spans="1:19" x14ac:dyDescent="0.3">
      <c r="A4120" s="106"/>
      <c r="B4120" s="59"/>
      <c r="C4120" s="137" t="str">
        <f t="shared" si="64"/>
        <v/>
      </c>
      <c r="D4120" s="138" t="str">
        <f>IF(NOT(ISBLANK(B4120)),IF(AND(MONTH(B4120)&gt;=4,MONTH(B4120)&lt;=12,B4120&gt;=DATE(INT(LEFT('Fiscal Year'!$B$2,4)),4,1),B4120&lt;=DATE(INT(CONCATENATE("20",RIGHT('Fiscal Year'!$B$2,2))),3,31)),1,0),"")</f>
        <v/>
      </c>
      <c r="E4120" s="138" t="str">
        <f>IF(NOT(ISBLANK(B4120)),IF(AND(MONTH(B4120)&gt;=1,MONTH(B4120)&lt;=3,B4120&gt;=DATE(INT(LEFT('Fiscal Year'!$B$2,4)),4,1),B4120&lt;=DATE(INT(CONCATENATE("20",RIGHT('Fiscal Year'!$B$2,2))),3,31)),1,0),"")</f>
        <v/>
      </c>
      <c r="F4120" s="139" t="str">
        <f>IF(NOT(ISBLANK(B4120)),IF(B4120&lt;'Fiscal Year'!$B$3,1,0),"")</f>
        <v/>
      </c>
      <c r="G4120" s="10"/>
      <c r="H4120" s="10"/>
      <c r="I4120" s="40"/>
      <c r="J4120" s="40"/>
      <c r="K4120" s="53"/>
      <c r="L4120" s="53"/>
      <c r="M4120" s="53"/>
      <c r="N4120" s="53"/>
      <c r="O4120" s="53"/>
      <c r="P4120" s="53"/>
      <c r="Q4120" s="53"/>
      <c r="R4120" s="53"/>
      <c r="S4120" s="53"/>
    </row>
    <row r="4121" spans="1:19" x14ac:dyDescent="0.3">
      <c r="A4121" s="106"/>
      <c r="B4121" s="59"/>
      <c r="C4121" s="137" t="str">
        <f t="shared" si="64"/>
        <v/>
      </c>
      <c r="D4121" s="138" t="str">
        <f>IF(NOT(ISBLANK(B4121)),IF(AND(MONTH(B4121)&gt;=4,MONTH(B4121)&lt;=12,B4121&gt;=DATE(INT(LEFT('Fiscal Year'!$B$2,4)),4,1),B4121&lt;=DATE(INT(CONCATENATE("20",RIGHT('Fiscal Year'!$B$2,2))),3,31)),1,0),"")</f>
        <v/>
      </c>
      <c r="E4121" s="138" t="str">
        <f>IF(NOT(ISBLANK(B4121)),IF(AND(MONTH(B4121)&gt;=1,MONTH(B4121)&lt;=3,B4121&gt;=DATE(INT(LEFT('Fiscal Year'!$B$2,4)),4,1),B4121&lt;=DATE(INT(CONCATENATE("20",RIGHT('Fiscal Year'!$B$2,2))),3,31)),1,0),"")</f>
        <v/>
      </c>
      <c r="F4121" s="139" t="str">
        <f>IF(NOT(ISBLANK(B4121)),IF(B4121&lt;'Fiscal Year'!$B$3,1,0),"")</f>
        <v/>
      </c>
      <c r="G4121" s="10"/>
      <c r="H4121" s="10"/>
      <c r="I4121" s="40"/>
      <c r="J4121" s="40"/>
      <c r="K4121" s="53"/>
      <c r="L4121" s="53"/>
      <c r="M4121" s="53"/>
      <c r="N4121" s="53"/>
      <c r="O4121" s="53"/>
      <c r="P4121" s="53"/>
      <c r="Q4121" s="53"/>
      <c r="R4121" s="53"/>
      <c r="S4121" s="53"/>
    </row>
    <row r="4122" spans="1:19" x14ac:dyDescent="0.3">
      <c r="A4122" s="106"/>
      <c r="B4122" s="59"/>
      <c r="C4122" s="137" t="str">
        <f t="shared" si="64"/>
        <v/>
      </c>
      <c r="D4122" s="138" t="str">
        <f>IF(NOT(ISBLANK(B4122)),IF(AND(MONTH(B4122)&gt;=4,MONTH(B4122)&lt;=12,B4122&gt;=DATE(INT(LEFT('Fiscal Year'!$B$2,4)),4,1),B4122&lt;=DATE(INT(CONCATENATE("20",RIGHT('Fiscal Year'!$B$2,2))),3,31)),1,0),"")</f>
        <v/>
      </c>
      <c r="E4122" s="138" t="str">
        <f>IF(NOT(ISBLANK(B4122)),IF(AND(MONTH(B4122)&gt;=1,MONTH(B4122)&lt;=3,B4122&gt;=DATE(INT(LEFT('Fiscal Year'!$B$2,4)),4,1),B4122&lt;=DATE(INT(CONCATENATE("20",RIGHT('Fiscal Year'!$B$2,2))),3,31)),1,0),"")</f>
        <v/>
      </c>
      <c r="F4122" s="139" t="str">
        <f>IF(NOT(ISBLANK(B4122)),IF(B4122&lt;'Fiscal Year'!$B$3,1,0),"")</f>
        <v/>
      </c>
      <c r="G4122" s="10"/>
      <c r="H4122" s="10"/>
      <c r="I4122" s="40"/>
      <c r="J4122" s="40"/>
      <c r="K4122" s="53"/>
      <c r="L4122" s="53"/>
      <c r="M4122" s="53"/>
      <c r="N4122" s="53"/>
      <c r="O4122" s="53"/>
      <c r="P4122" s="53"/>
      <c r="Q4122" s="53"/>
      <c r="R4122" s="53"/>
      <c r="S4122" s="53"/>
    </row>
    <row r="4123" spans="1:19" x14ac:dyDescent="0.3">
      <c r="A4123" s="106"/>
      <c r="B4123" s="59"/>
      <c r="C4123" s="137" t="str">
        <f t="shared" si="64"/>
        <v/>
      </c>
      <c r="D4123" s="138" t="str">
        <f>IF(NOT(ISBLANK(B4123)),IF(AND(MONTH(B4123)&gt;=4,MONTH(B4123)&lt;=12,B4123&gt;=DATE(INT(LEFT('Fiscal Year'!$B$2,4)),4,1),B4123&lt;=DATE(INT(CONCATENATE("20",RIGHT('Fiscal Year'!$B$2,2))),3,31)),1,0),"")</f>
        <v/>
      </c>
      <c r="E4123" s="138" t="str">
        <f>IF(NOT(ISBLANK(B4123)),IF(AND(MONTH(B4123)&gt;=1,MONTH(B4123)&lt;=3,B4123&gt;=DATE(INT(LEFT('Fiscal Year'!$B$2,4)),4,1),B4123&lt;=DATE(INT(CONCATENATE("20",RIGHT('Fiscal Year'!$B$2,2))),3,31)),1,0),"")</f>
        <v/>
      </c>
      <c r="F4123" s="139" t="str">
        <f>IF(NOT(ISBLANK(B4123)),IF(B4123&lt;'Fiscal Year'!$B$3,1,0),"")</f>
        <v/>
      </c>
      <c r="G4123" s="10"/>
      <c r="H4123" s="10"/>
      <c r="I4123" s="40"/>
      <c r="J4123" s="40"/>
      <c r="K4123" s="53"/>
      <c r="L4123" s="53"/>
      <c r="M4123" s="53"/>
      <c r="N4123" s="53"/>
      <c r="O4123" s="53"/>
      <c r="P4123" s="53"/>
      <c r="Q4123" s="53"/>
      <c r="R4123" s="53"/>
      <c r="S4123" s="53"/>
    </row>
    <row r="4124" spans="1:19" x14ac:dyDescent="0.3">
      <c r="A4124" s="106"/>
      <c r="B4124" s="59"/>
      <c r="C4124" s="137" t="str">
        <f t="shared" si="64"/>
        <v/>
      </c>
      <c r="D4124" s="138" t="str">
        <f>IF(NOT(ISBLANK(B4124)),IF(AND(MONTH(B4124)&gt;=4,MONTH(B4124)&lt;=12,B4124&gt;=DATE(INT(LEFT('Fiscal Year'!$B$2,4)),4,1),B4124&lt;=DATE(INT(CONCATENATE("20",RIGHT('Fiscal Year'!$B$2,2))),3,31)),1,0),"")</f>
        <v/>
      </c>
      <c r="E4124" s="138" t="str">
        <f>IF(NOT(ISBLANK(B4124)),IF(AND(MONTH(B4124)&gt;=1,MONTH(B4124)&lt;=3,B4124&gt;=DATE(INT(LEFT('Fiscal Year'!$B$2,4)),4,1),B4124&lt;=DATE(INT(CONCATENATE("20",RIGHT('Fiscal Year'!$B$2,2))),3,31)),1,0),"")</f>
        <v/>
      </c>
      <c r="F4124" s="139" t="str">
        <f>IF(NOT(ISBLANK(B4124)),IF(B4124&lt;'Fiscal Year'!$B$3,1,0),"")</f>
        <v/>
      </c>
      <c r="G4124" s="10"/>
      <c r="H4124" s="10"/>
      <c r="I4124" s="40"/>
      <c r="J4124" s="40"/>
      <c r="K4124" s="53"/>
      <c r="L4124" s="53"/>
      <c r="M4124" s="53"/>
      <c r="N4124" s="53"/>
      <c r="O4124" s="53"/>
      <c r="P4124" s="53"/>
      <c r="Q4124" s="53"/>
      <c r="R4124" s="53"/>
      <c r="S4124" s="53"/>
    </row>
    <row r="4125" spans="1:19" x14ac:dyDescent="0.3">
      <c r="A4125" s="106"/>
      <c r="B4125" s="59"/>
      <c r="C4125" s="137" t="str">
        <f t="shared" si="64"/>
        <v/>
      </c>
      <c r="D4125" s="138" t="str">
        <f>IF(NOT(ISBLANK(B4125)),IF(AND(MONTH(B4125)&gt;=4,MONTH(B4125)&lt;=12,B4125&gt;=DATE(INT(LEFT('Fiscal Year'!$B$2,4)),4,1),B4125&lt;=DATE(INT(CONCATENATE("20",RIGHT('Fiscal Year'!$B$2,2))),3,31)),1,0),"")</f>
        <v/>
      </c>
      <c r="E4125" s="138" t="str">
        <f>IF(NOT(ISBLANK(B4125)),IF(AND(MONTH(B4125)&gt;=1,MONTH(B4125)&lt;=3,B4125&gt;=DATE(INT(LEFT('Fiscal Year'!$B$2,4)),4,1),B4125&lt;=DATE(INT(CONCATENATE("20",RIGHT('Fiscal Year'!$B$2,2))),3,31)),1,0),"")</f>
        <v/>
      </c>
      <c r="F4125" s="139" t="str">
        <f>IF(NOT(ISBLANK(B4125)),IF(B4125&lt;'Fiscal Year'!$B$3,1,0),"")</f>
        <v/>
      </c>
      <c r="G4125" s="10"/>
      <c r="H4125" s="10"/>
      <c r="I4125" s="40"/>
      <c r="J4125" s="40"/>
      <c r="K4125" s="53"/>
      <c r="L4125" s="53"/>
      <c r="M4125" s="53"/>
      <c r="N4125" s="53"/>
      <c r="O4125" s="53"/>
      <c r="P4125" s="53"/>
      <c r="Q4125" s="53"/>
      <c r="R4125" s="53"/>
      <c r="S4125" s="53"/>
    </row>
    <row r="4126" spans="1:19" x14ac:dyDescent="0.3">
      <c r="A4126" s="106"/>
      <c r="B4126" s="59"/>
      <c r="C4126" s="137" t="str">
        <f t="shared" si="64"/>
        <v/>
      </c>
      <c r="D4126" s="138" t="str">
        <f>IF(NOT(ISBLANK(B4126)),IF(AND(MONTH(B4126)&gt;=4,MONTH(B4126)&lt;=12,B4126&gt;=DATE(INT(LEFT('Fiscal Year'!$B$2,4)),4,1),B4126&lt;=DATE(INT(CONCATENATE("20",RIGHT('Fiscal Year'!$B$2,2))),3,31)),1,0),"")</f>
        <v/>
      </c>
      <c r="E4126" s="138" t="str">
        <f>IF(NOT(ISBLANK(B4126)),IF(AND(MONTH(B4126)&gt;=1,MONTH(B4126)&lt;=3,B4126&gt;=DATE(INT(LEFT('Fiscal Year'!$B$2,4)),4,1),B4126&lt;=DATE(INT(CONCATENATE("20",RIGHT('Fiscal Year'!$B$2,2))),3,31)),1,0),"")</f>
        <v/>
      </c>
      <c r="F4126" s="139" t="str">
        <f>IF(NOT(ISBLANK(B4126)),IF(B4126&lt;'Fiscal Year'!$B$3,1,0),"")</f>
        <v/>
      </c>
      <c r="G4126" s="10"/>
      <c r="H4126" s="10"/>
      <c r="I4126" s="40"/>
      <c r="J4126" s="40"/>
      <c r="K4126" s="53"/>
      <c r="L4126" s="53"/>
      <c r="M4126" s="53"/>
      <c r="N4126" s="53"/>
      <c r="O4126" s="53"/>
      <c r="P4126" s="53"/>
      <c r="Q4126" s="53"/>
      <c r="R4126" s="53"/>
      <c r="S4126" s="53"/>
    </row>
    <row r="4127" spans="1:19" x14ac:dyDescent="0.3">
      <c r="A4127" s="106"/>
      <c r="B4127" s="59"/>
      <c r="C4127" s="137" t="str">
        <f t="shared" si="64"/>
        <v/>
      </c>
      <c r="D4127" s="138" t="str">
        <f>IF(NOT(ISBLANK(B4127)),IF(AND(MONTH(B4127)&gt;=4,MONTH(B4127)&lt;=12,B4127&gt;=DATE(INT(LEFT('Fiscal Year'!$B$2,4)),4,1),B4127&lt;=DATE(INT(CONCATENATE("20",RIGHT('Fiscal Year'!$B$2,2))),3,31)),1,0),"")</f>
        <v/>
      </c>
      <c r="E4127" s="138" t="str">
        <f>IF(NOT(ISBLANK(B4127)),IF(AND(MONTH(B4127)&gt;=1,MONTH(B4127)&lt;=3,B4127&gt;=DATE(INT(LEFT('Fiscal Year'!$B$2,4)),4,1),B4127&lt;=DATE(INT(CONCATENATE("20",RIGHT('Fiscal Year'!$B$2,2))),3,31)),1,0),"")</f>
        <v/>
      </c>
      <c r="F4127" s="139" t="str">
        <f>IF(NOT(ISBLANK(B4127)),IF(B4127&lt;'Fiscal Year'!$B$3,1,0),"")</f>
        <v/>
      </c>
      <c r="G4127" s="10"/>
      <c r="H4127" s="10"/>
      <c r="I4127" s="40"/>
      <c r="J4127" s="40"/>
      <c r="K4127" s="53"/>
      <c r="L4127" s="53"/>
      <c r="M4127" s="53"/>
      <c r="N4127" s="53"/>
      <c r="O4127" s="53"/>
      <c r="P4127" s="53"/>
      <c r="Q4127" s="53"/>
      <c r="R4127" s="53"/>
      <c r="S4127" s="53"/>
    </row>
    <row r="4128" spans="1:19" x14ac:dyDescent="0.3">
      <c r="A4128" s="106"/>
      <c r="B4128" s="59"/>
      <c r="C4128" s="137" t="str">
        <f t="shared" si="64"/>
        <v/>
      </c>
      <c r="D4128" s="138" t="str">
        <f>IF(NOT(ISBLANK(B4128)),IF(AND(MONTH(B4128)&gt;=4,MONTH(B4128)&lt;=12,B4128&gt;=DATE(INT(LEFT('Fiscal Year'!$B$2,4)),4,1),B4128&lt;=DATE(INT(CONCATENATE("20",RIGHT('Fiscal Year'!$B$2,2))),3,31)),1,0),"")</f>
        <v/>
      </c>
      <c r="E4128" s="138" t="str">
        <f>IF(NOT(ISBLANK(B4128)),IF(AND(MONTH(B4128)&gt;=1,MONTH(B4128)&lt;=3,B4128&gt;=DATE(INT(LEFT('Fiscal Year'!$B$2,4)),4,1),B4128&lt;=DATE(INT(CONCATENATE("20",RIGHT('Fiscal Year'!$B$2,2))),3,31)),1,0),"")</f>
        <v/>
      </c>
      <c r="F4128" s="139" t="str">
        <f>IF(NOT(ISBLANK(B4128)),IF(B4128&lt;'Fiscal Year'!$B$3,1,0),"")</f>
        <v/>
      </c>
      <c r="G4128" s="10"/>
      <c r="H4128" s="10"/>
      <c r="I4128" s="40"/>
      <c r="J4128" s="40"/>
      <c r="K4128" s="53"/>
      <c r="L4128" s="53"/>
      <c r="M4128" s="53"/>
      <c r="N4128" s="53"/>
      <c r="O4128" s="53"/>
      <c r="P4128" s="53"/>
      <c r="Q4128" s="53"/>
      <c r="R4128" s="53"/>
      <c r="S4128" s="53"/>
    </row>
    <row r="4129" spans="1:19" x14ac:dyDescent="0.3">
      <c r="A4129" s="106"/>
      <c r="B4129" s="59"/>
      <c r="C4129" s="137" t="str">
        <f t="shared" si="64"/>
        <v/>
      </c>
      <c r="D4129" s="138" t="str">
        <f>IF(NOT(ISBLANK(B4129)),IF(AND(MONTH(B4129)&gt;=4,MONTH(B4129)&lt;=12,B4129&gt;=DATE(INT(LEFT('Fiscal Year'!$B$2,4)),4,1),B4129&lt;=DATE(INT(CONCATENATE("20",RIGHT('Fiscal Year'!$B$2,2))),3,31)),1,0),"")</f>
        <v/>
      </c>
      <c r="E4129" s="138" t="str">
        <f>IF(NOT(ISBLANK(B4129)),IF(AND(MONTH(B4129)&gt;=1,MONTH(B4129)&lt;=3,B4129&gt;=DATE(INT(LEFT('Fiscal Year'!$B$2,4)),4,1),B4129&lt;=DATE(INT(CONCATENATE("20",RIGHT('Fiscal Year'!$B$2,2))),3,31)),1,0),"")</f>
        <v/>
      </c>
      <c r="F4129" s="139" t="str">
        <f>IF(NOT(ISBLANK(B4129)),IF(B4129&lt;'Fiscal Year'!$B$3,1,0),"")</f>
        <v/>
      </c>
      <c r="G4129" s="10"/>
      <c r="H4129" s="10"/>
      <c r="I4129" s="40"/>
      <c r="J4129" s="40"/>
      <c r="K4129" s="53"/>
      <c r="L4129" s="53"/>
      <c r="M4129" s="53"/>
      <c r="N4129" s="53"/>
      <c r="O4129" s="53"/>
      <c r="P4129" s="53"/>
      <c r="Q4129" s="53"/>
      <c r="R4129" s="53"/>
      <c r="S4129" s="53"/>
    </row>
    <row r="4130" spans="1:19" x14ac:dyDescent="0.3">
      <c r="A4130" s="106"/>
      <c r="B4130" s="59"/>
      <c r="C4130" s="137" t="str">
        <f t="shared" si="64"/>
        <v/>
      </c>
      <c r="D4130" s="138" t="str">
        <f>IF(NOT(ISBLANK(B4130)),IF(AND(MONTH(B4130)&gt;=4,MONTH(B4130)&lt;=12,B4130&gt;=DATE(INT(LEFT('Fiscal Year'!$B$2,4)),4,1),B4130&lt;=DATE(INT(CONCATENATE("20",RIGHT('Fiscal Year'!$B$2,2))),3,31)),1,0),"")</f>
        <v/>
      </c>
      <c r="E4130" s="138" t="str">
        <f>IF(NOT(ISBLANK(B4130)),IF(AND(MONTH(B4130)&gt;=1,MONTH(B4130)&lt;=3,B4130&gt;=DATE(INT(LEFT('Fiscal Year'!$B$2,4)),4,1),B4130&lt;=DATE(INT(CONCATENATE("20",RIGHT('Fiscal Year'!$B$2,2))),3,31)),1,0),"")</f>
        <v/>
      </c>
      <c r="F4130" s="139" t="str">
        <f>IF(NOT(ISBLANK(B4130)),IF(B4130&lt;'Fiscal Year'!$B$3,1,0),"")</f>
        <v/>
      </c>
      <c r="G4130" s="10"/>
      <c r="H4130" s="10"/>
      <c r="I4130" s="40"/>
      <c r="J4130" s="40"/>
      <c r="K4130" s="53"/>
      <c r="L4130" s="53"/>
      <c r="M4130" s="53"/>
      <c r="N4130" s="53"/>
      <c r="O4130" s="53"/>
      <c r="P4130" s="53"/>
      <c r="Q4130" s="53"/>
      <c r="R4130" s="53"/>
      <c r="S4130" s="53"/>
    </row>
    <row r="4131" spans="1:19" x14ac:dyDescent="0.3">
      <c r="A4131" s="106"/>
      <c r="B4131" s="59"/>
      <c r="C4131" s="137" t="str">
        <f t="shared" si="64"/>
        <v/>
      </c>
      <c r="D4131" s="138" t="str">
        <f>IF(NOT(ISBLANK(B4131)),IF(AND(MONTH(B4131)&gt;=4,MONTH(B4131)&lt;=12,B4131&gt;=DATE(INT(LEFT('Fiscal Year'!$B$2,4)),4,1),B4131&lt;=DATE(INT(CONCATENATE("20",RIGHT('Fiscal Year'!$B$2,2))),3,31)),1,0),"")</f>
        <v/>
      </c>
      <c r="E4131" s="138" t="str">
        <f>IF(NOT(ISBLANK(B4131)),IF(AND(MONTH(B4131)&gt;=1,MONTH(B4131)&lt;=3,B4131&gt;=DATE(INT(LEFT('Fiscal Year'!$B$2,4)),4,1),B4131&lt;=DATE(INT(CONCATENATE("20",RIGHT('Fiscal Year'!$B$2,2))),3,31)),1,0),"")</f>
        <v/>
      </c>
      <c r="F4131" s="139" t="str">
        <f>IF(NOT(ISBLANK(B4131)),IF(B4131&lt;'Fiscal Year'!$B$3,1,0),"")</f>
        <v/>
      </c>
      <c r="G4131" s="10"/>
      <c r="H4131" s="10"/>
      <c r="I4131" s="40"/>
      <c r="J4131" s="40"/>
      <c r="K4131" s="53"/>
      <c r="L4131" s="53"/>
      <c r="M4131" s="53"/>
      <c r="N4131" s="53"/>
      <c r="O4131" s="53"/>
      <c r="P4131" s="53"/>
      <c r="Q4131" s="53"/>
      <c r="R4131" s="53"/>
      <c r="S4131" s="53"/>
    </row>
    <row r="4132" spans="1:19" x14ac:dyDescent="0.3">
      <c r="A4132" s="106"/>
      <c r="B4132" s="59"/>
      <c r="C4132" s="137" t="str">
        <f t="shared" si="64"/>
        <v/>
      </c>
      <c r="D4132" s="138" t="str">
        <f>IF(NOT(ISBLANK(B4132)),IF(AND(MONTH(B4132)&gt;=4,MONTH(B4132)&lt;=12,B4132&gt;=DATE(INT(LEFT('Fiscal Year'!$B$2,4)),4,1),B4132&lt;=DATE(INT(CONCATENATE("20",RIGHT('Fiscal Year'!$B$2,2))),3,31)),1,0),"")</f>
        <v/>
      </c>
      <c r="E4132" s="138" t="str">
        <f>IF(NOT(ISBLANK(B4132)),IF(AND(MONTH(B4132)&gt;=1,MONTH(B4132)&lt;=3,B4132&gt;=DATE(INT(LEFT('Fiscal Year'!$B$2,4)),4,1),B4132&lt;=DATE(INT(CONCATENATE("20",RIGHT('Fiscal Year'!$B$2,2))),3,31)),1,0),"")</f>
        <v/>
      </c>
      <c r="F4132" s="139" t="str">
        <f>IF(NOT(ISBLANK(B4132)),IF(B4132&lt;'Fiscal Year'!$B$3,1,0),"")</f>
        <v/>
      </c>
      <c r="G4132" s="10"/>
      <c r="H4132" s="10"/>
      <c r="I4132" s="40"/>
      <c r="J4132" s="40"/>
      <c r="K4132" s="53"/>
      <c r="L4132" s="53"/>
      <c r="M4132" s="53"/>
      <c r="N4132" s="53"/>
      <c r="O4132" s="53"/>
      <c r="P4132" s="53"/>
      <c r="Q4132" s="53"/>
      <c r="R4132" s="53"/>
      <c r="S4132" s="53"/>
    </row>
    <row r="4133" spans="1:19" x14ac:dyDescent="0.3">
      <c r="A4133" s="106"/>
      <c r="B4133" s="59"/>
      <c r="C4133" s="137" t="str">
        <f t="shared" si="64"/>
        <v/>
      </c>
      <c r="D4133" s="138" t="str">
        <f>IF(NOT(ISBLANK(B4133)),IF(AND(MONTH(B4133)&gt;=4,MONTH(B4133)&lt;=12,B4133&gt;=DATE(INT(LEFT('Fiscal Year'!$B$2,4)),4,1),B4133&lt;=DATE(INT(CONCATENATE("20",RIGHT('Fiscal Year'!$B$2,2))),3,31)),1,0),"")</f>
        <v/>
      </c>
      <c r="E4133" s="138" t="str">
        <f>IF(NOT(ISBLANK(B4133)),IF(AND(MONTH(B4133)&gt;=1,MONTH(B4133)&lt;=3,B4133&gt;=DATE(INT(LEFT('Fiscal Year'!$B$2,4)),4,1),B4133&lt;=DATE(INT(CONCATENATE("20",RIGHT('Fiscal Year'!$B$2,2))),3,31)),1,0),"")</f>
        <v/>
      </c>
      <c r="F4133" s="139" t="str">
        <f>IF(NOT(ISBLANK(B4133)),IF(B4133&lt;'Fiscal Year'!$B$3,1,0),"")</f>
        <v/>
      </c>
      <c r="G4133" s="10"/>
      <c r="H4133" s="10"/>
      <c r="I4133" s="40"/>
      <c r="J4133" s="40"/>
      <c r="K4133" s="53"/>
      <c r="L4133" s="53"/>
      <c r="M4133" s="53"/>
      <c r="N4133" s="53"/>
      <c r="O4133" s="53"/>
      <c r="P4133" s="53"/>
      <c r="Q4133" s="53"/>
      <c r="R4133" s="53"/>
      <c r="S4133" s="53"/>
    </row>
    <row r="4134" spans="1:19" x14ac:dyDescent="0.3">
      <c r="A4134" s="106"/>
      <c r="B4134" s="59"/>
      <c r="C4134" s="137" t="str">
        <f t="shared" si="64"/>
        <v/>
      </c>
      <c r="D4134" s="138" t="str">
        <f>IF(NOT(ISBLANK(B4134)),IF(AND(MONTH(B4134)&gt;=4,MONTH(B4134)&lt;=12,B4134&gt;=DATE(INT(LEFT('Fiscal Year'!$B$2,4)),4,1),B4134&lt;=DATE(INT(CONCATENATE("20",RIGHT('Fiscal Year'!$B$2,2))),3,31)),1,0),"")</f>
        <v/>
      </c>
      <c r="E4134" s="138" t="str">
        <f>IF(NOT(ISBLANK(B4134)),IF(AND(MONTH(B4134)&gt;=1,MONTH(B4134)&lt;=3,B4134&gt;=DATE(INT(LEFT('Fiscal Year'!$B$2,4)),4,1),B4134&lt;=DATE(INT(CONCATENATE("20",RIGHT('Fiscal Year'!$B$2,2))),3,31)),1,0),"")</f>
        <v/>
      </c>
      <c r="F4134" s="139" t="str">
        <f>IF(NOT(ISBLANK(B4134)),IF(B4134&lt;'Fiscal Year'!$B$3,1,0),"")</f>
        <v/>
      </c>
      <c r="G4134" s="10"/>
      <c r="H4134" s="10"/>
      <c r="I4134" s="40"/>
      <c r="J4134" s="40"/>
      <c r="K4134" s="53"/>
      <c r="L4134" s="53"/>
      <c r="M4134" s="53"/>
      <c r="N4134" s="53"/>
      <c r="O4134" s="53"/>
      <c r="P4134" s="53"/>
      <c r="Q4134" s="53"/>
      <c r="R4134" s="53"/>
      <c r="S4134" s="53"/>
    </row>
    <row r="4135" spans="1:19" x14ac:dyDescent="0.3">
      <c r="A4135" s="106"/>
      <c r="B4135" s="59"/>
      <c r="C4135" s="137" t="str">
        <f t="shared" si="64"/>
        <v/>
      </c>
      <c r="D4135" s="138" t="str">
        <f>IF(NOT(ISBLANK(B4135)),IF(AND(MONTH(B4135)&gt;=4,MONTH(B4135)&lt;=12,B4135&gt;=DATE(INT(LEFT('Fiscal Year'!$B$2,4)),4,1),B4135&lt;=DATE(INT(CONCATENATE("20",RIGHT('Fiscal Year'!$B$2,2))),3,31)),1,0),"")</f>
        <v/>
      </c>
      <c r="E4135" s="138" t="str">
        <f>IF(NOT(ISBLANK(B4135)),IF(AND(MONTH(B4135)&gt;=1,MONTH(B4135)&lt;=3,B4135&gt;=DATE(INT(LEFT('Fiscal Year'!$B$2,4)),4,1),B4135&lt;=DATE(INT(CONCATENATE("20",RIGHT('Fiscal Year'!$B$2,2))),3,31)),1,0),"")</f>
        <v/>
      </c>
      <c r="F4135" s="139" t="str">
        <f>IF(NOT(ISBLANK(B4135)),IF(B4135&lt;'Fiscal Year'!$B$3,1,0),"")</f>
        <v/>
      </c>
      <c r="G4135" s="10"/>
      <c r="H4135" s="10"/>
      <c r="I4135" s="40"/>
      <c r="J4135" s="40"/>
      <c r="K4135" s="53"/>
      <c r="L4135" s="53"/>
      <c r="M4135" s="53"/>
      <c r="N4135" s="53"/>
      <c r="O4135" s="53"/>
      <c r="P4135" s="53"/>
      <c r="Q4135" s="53"/>
      <c r="R4135" s="53"/>
      <c r="S4135" s="53"/>
    </row>
    <row r="4136" spans="1:19" x14ac:dyDescent="0.3">
      <c r="A4136" s="106"/>
      <c r="B4136" s="59"/>
      <c r="C4136" s="137" t="str">
        <f t="shared" si="64"/>
        <v/>
      </c>
      <c r="D4136" s="138" t="str">
        <f>IF(NOT(ISBLANK(B4136)),IF(AND(MONTH(B4136)&gt;=4,MONTH(B4136)&lt;=12,B4136&gt;=DATE(INT(LEFT('Fiscal Year'!$B$2,4)),4,1),B4136&lt;=DATE(INT(CONCATENATE("20",RIGHT('Fiscal Year'!$B$2,2))),3,31)),1,0),"")</f>
        <v/>
      </c>
      <c r="E4136" s="138" t="str">
        <f>IF(NOT(ISBLANK(B4136)),IF(AND(MONTH(B4136)&gt;=1,MONTH(B4136)&lt;=3,B4136&gt;=DATE(INT(LEFT('Fiscal Year'!$B$2,4)),4,1),B4136&lt;=DATE(INT(CONCATENATE("20",RIGHT('Fiscal Year'!$B$2,2))),3,31)),1,0),"")</f>
        <v/>
      </c>
      <c r="F4136" s="139" t="str">
        <f>IF(NOT(ISBLANK(B4136)),IF(B4136&lt;'Fiscal Year'!$B$3,1,0),"")</f>
        <v/>
      </c>
      <c r="G4136" s="10"/>
      <c r="H4136" s="10"/>
      <c r="I4136" s="40"/>
      <c r="J4136" s="40"/>
      <c r="K4136" s="53"/>
      <c r="L4136" s="53"/>
      <c r="M4136" s="53"/>
      <c r="N4136" s="53"/>
      <c r="O4136" s="53"/>
      <c r="P4136" s="53"/>
      <c r="Q4136" s="53"/>
      <c r="R4136" s="53"/>
      <c r="S4136" s="53"/>
    </row>
    <row r="4137" spans="1:19" x14ac:dyDescent="0.3">
      <c r="A4137" s="106"/>
      <c r="B4137" s="59"/>
      <c r="C4137" s="137" t="str">
        <f t="shared" si="64"/>
        <v/>
      </c>
      <c r="D4137" s="138" t="str">
        <f>IF(NOT(ISBLANK(B4137)),IF(AND(MONTH(B4137)&gt;=4,MONTH(B4137)&lt;=12,B4137&gt;=DATE(INT(LEFT('Fiscal Year'!$B$2,4)),4,1),B4137&lt;=DATE(INT(CONCATENATE("20",RIGHT('Fiscal Year'!$B$2,2))),3,31)),1,0),"")</f>
        <v/>
      </c>
      <c r="E4137" s="138" t="str">
        <f>IF(NOT(ISBLANK(B4137)),IF(AND(MONTH(B4137)&gt;=1,MONTH(B4137)&lt;=3,B4137&gt;=DATE(INT(LEFT('Fiscal Year'!$B$2,4)),4,1),B4137&lt;=DATE(INT(CONCATENATE("20",RIGHT('Fiscal Year'!$B$2,2))),3,31)),1,0),"")</f>
        <v/>
      </c>
      <c r="F4137" s="139" t="str">
        <f>IF(NOT(ISBLANK(B4137)),IF(B4137&lt;'Fiscal Year'!$B$3,1,0),"")</f>
        <v/>
      </c>
      <c r="G4137" s="10"/>
      <c r="H4137" s="10"/>
      <c r="I4137" s="40"/>
      <c r="J4137" s="40"/>
      <c r="K4137" s="53"/>
      <c r="L4137" s="53"/>
      <c r="M4137" s="53"/>
      <c r="N4137" s="53"/>
      <c r="O4137" s="53"/>
      <c r="P4137" s="53"/>
      <c r="Q4137" s="53"/>
      <c r="R4137" s="53"/>
      <c r="S4137" s="53"/>
    </row>
    <row r="4138" spans="1:19" x14ac:dyDescent="0.3">
      <c r="A4138" s="106"/>
      <c r="B4138" s="59"/>
      <c r="C4138" s="137" t="str">
        <f t="shared" si="64"/>
        <v/>
      </c>
      <c r="D4138" s="138" t="str">
        <f>IF(NOT(ISBLANK(B4138)),IF(AND(MONTH(B4138)&gt;=4,MONTH(B4138)&lt;=12,B4138&gt;=DATE(INT(LEFT('Fiscal Year'!$B$2,4)),4,1),B4138&lt;=DATE(INT(CONCATENATE("20",RIGHT('Fiscal Year'!$B$2,2))),3,31)),1,0),"")</f>
        <v/>
      </c>
      <c r="E4138" s="138" t="str">
        <f>IF(NOT(ISBLANK(B4138)),IF(AND(MONTH(B4138)&gt;=1,MONTH(B4138)&lt;=3,B4138&gt;=DATE(INT(LEFT('Fiscal Year'!$B$2,4)),4,1),B4138&lt;=DATE(INT(CONCATENATE("20",RIGHT('Fiscal Year'!$B$2,2))),3,31)),1,0),"")</f>
        <v/>
      </c>
      <c r="F4138" s="139" t="str">
        <f>IF(NOT(ISBLANK(B4138)),IF(B4138&lt;'Fiscal Year'!$B$3,1,0),"")</f>
        <v/>
      </c>
      <c r="G4138" s="10"/>
      <c r="H4138" s="10"/>
      <c r="I4138" s="40"/>
      <c r="J4138" s="40"/>
      <c r="K4138" s="53"/>
      <c r="L4138" s="53"/>
      <c r="M4138" s="53"/>
      <c r="N4138" s="53"/>
      <c r="O4138" s="53"/>
      <c r="P4138" s="53"/>
      <c r="Q4138" s="53"/>
      <c r="R4138" s="53"/>
      <c r="S4138" s="53"/>
    </row>
    <row r="4139" spans="1:19" x14ac:dyDescent="0.3">
      <c r="A4139" s="106"/>
      <c r="B4139" s="59"/>
      <c r="C4139" s="137" t="str">
        <f t="shared" si="64"/>
        <v/>
      </c>
      <c r="D4139" s="138" t="str">
        <f>IF(NOT(ISBLANK(B4139)),IF(AND(MONTH(B4139)&gt;=4,MONTH(B4139)&lt;=12,B4139&gt;=DATE(INT(LEFT('Fiscal Year'!$B$2,4)),4,1),B4139&lt;=DATE(INT(CONCATENATE("20",RIGHT('Fiscal Year'!$B$2,2))),3,31)),1,0),"")</f>
        <v/>
      </c>
      <c r="E4139" s="138" t="str">
        <f>IF(NOT(ISBLANK(B4139)),IF(AND(MONTH(B4139)&gt;=1,MONTH(B4139)&lt;=3,B4139&gt;=DATE(INT(LEFT('Fiscal Year'!$B$2,4)),4,1),B4139&lt;=DATE(INT(CONCATENATE("20",RIGHT('Fiscal Year'!$B$2,2))),3,31)),1,0),"")</f>
        <v/>
      </c>
      <c r="F4139" s="139" t="str">
        <f>IF(NOT(ISBLANK(B4139)),IF(B4139&lt;'Fiscal Year'!$B$3,1,0),"")</f>
        <v/>
      </c>
      <c r="G4139" s="10"/>
      <c r="H4139" s="10"/>
      <c r="I4139" s="40"/>
      <c r="J4139" s="40"/>
      <c r="K4139" s="53"/>
      <c r="L4139" s="53"/>
      <c r="M4139" s="53"/>
      <c r="N4139" s="53"/>
      <c r="O4139" s="53"/>
      <c r="P4139" s="53"/>
      <c r="Q4139" s="53"/>
      <c r="R4139" s="53"/>
      <c r="S4139" s="53"/>
    </row>
    <row r="4140" spans="1:19" x14ac:dyDescent="0.3">
      <c r="A4140" s="106"/>
      <c r="B4140" s="59"/>
      <c r="C4140" s="137" t="str">
        <f t="shared" si="64"/>
        <v/>
      </c>
      <c r="D4140" s="138" t="str">
        <f>IF(NOT(ISBLANK(B4140)),IF(AND(MONTH(B4140)&gt;=4,MONTH(B4140)&lt;=12,B4140&gt;=DATE(INT(LEFT('Fiscal Year'!$B$2,4)),4,1),B4140&lt;=DATE(INT(CONCATENATE("20",RIGHT('Fiscal Year'!$B$2,2))),3,31)),1,0),"")</f>
        <v/>
      </c>
      <c r="E4140" s="138" t="str">
        <f>IF(NOT(ISBLANK(B4140)),IF(AND(MONTH(B4140)&gt;=1,MONTH(B4140)&lt;=3,B4140&gt;=DATE(INT(LEFT('Fiscal Year'!$B$2,4)),4,1),B4140&lt;=DATE(INT(CONCATENATE("20",RIGHT('Fiscal Year'!$B$2,2))),3,31)),1,0),"")</f>
        <v/>
      </c>
      <c r="F4140" s="139" t="str">
        <f>IF(NOT(ISBLANK(B4140)),IF(B4140&lt;'Fiscal Year'!$B$3,1,0),"")</f>
        <v/>
      </c>
      <c r="G4140" s="10"/>
      <c r="H4140" s="10"/>
      <c r="I4140" s="40"/>
      <c r="J4140" s="40"/>
      <c r="K4140" s="53"/>
      <c r="L4140" s="53"/>
      <c r="M4140" s="53"/>
      <c r="N4140" s="53"/>
      <c r="O4140" s="53"/>
      <c r="P4140" s="53"/>
      <c r="Q4140" s="53"/>
      <c r="R4140" s="53"/>
      <c r="S4140" s="53"/>
    </row>
    <row r="4141" spans="1:19" x14ac:dyDescent="0.3">
      <c r="A4141" s="106"/>
      <c r="B4141" s="59"/>
      <c r="C4141" s="137" t="str">
        <f t="shared" si="64"/>
        <v/>
      </c>
      <c r="D4141" s="138" t="str">
        <f>IF(NOT(ISBLANK(B4141)),IF(AND(MONTH(B4141)&gt;=4,MONTH(B4141)&lt;=12,B4141&gt;=DATE(INT(LEFT('Fiscal Year'!$B$2,4)),4,1),B4141&lt;=DATE(INT(CONCATENATE("20",RIGHT('Fiscal Year'!$B$2,2))),3,31)),1,0),"")</f>
        <v/>
      </c>
      <c r="E4141" s="138" t="str">
        <f>IF(NOT(ISBLANK(B4141)),IF(AND(MONTH(B4141)&gt;=1,MONTH(B4141)&lt;=3,B4141&gt;=DATE(INT(LEFT('Fiscal Year'!$B$2,4)),4,1),B4141&lt;=DATE(INT(CONCATENATE("20",RIGHT('Fiscal Year'!$B$2,2))),3,31)),1,0),"")</f>
        <v/>
      </c>
      <c r="F4141" s="139" t="str">
        <f>IF(NOT(ISBLANK(B4141)),IF(B4141&lt;'Fiscal Year'!$B$3,1,0),"")</f>
        <v/>
      </c>
      <c r="G4141" s="10"/>
      <c r="H4141" s="10"/>
      <c r="I4141" s="40"/>
      <c r="J4141" s="40"/>
      <c r="K4141" s="53"/>
      <c r="L4141" s="53"/>
      <c r="M4141" s="53"/>
      <c r="N4141" s="53"/>
      <c r="O4141" s="53"/>
      <c r="P4141" s="53"/>
      <c r="Q4141" s="53"/>
      <c r="R4141" s="53"/>
      <c r="S4141" s="53"/>
    </row>
    <row r="4142" spans="1:19" x14ac:dyDescent="0.3">
      <c r="A4142" s="106"/>
      <c r="B4142" s="59"/>
      <c r="C4142" s="137" t="str">
        <f t="shared" si="64"/>
        <v/>
      </c>
      <c r="D4142" s="138" t="str">
        <f>IF(NOT(ISBLANK(B4142)),IF(AND(MONTH(B4142)&gt;=4,MONTH(B4142)&lt;=12,B4142&gt;=DATE(INT(LEFT('Fiscal Year'!$B$2,4)),4,1),B4142&lt;=DATE(INT(CONCATENATE("20",RIGHT('Fiscal Year'!$B$2,2))),3,31)),1,0),"")</f>
        <v/>
      </c>
      <c r="E4142" s="138" t="str">
        <f>IF(NOT(ISBLANK(B4142)),IF(AND(MONTH(B4142)&gt;=1,MONTH(B4142)&lt;=3,B4142&gt;=DATE(INT(LEFT('Fiscal Year'!$B$2,4)),4,1),B4142&lt;=DATE(INT(CONCATENATE("20",RIGHT('Fiscal Year'!$B$2,2))),3,31)),1,0),"")</f>
        <v/>
      </c>
      <c r="F4142" s="139" t="str">
        <f>IF(NOT(ISBLANK(B4142)),IF(B4142&lt;'Fiscal Year'!$B$3,1,0),"")</f>
        <v/>
      </c>
      <c r="G4142" s="10"/>
      <c r="H4142" s="10"/>
      <c r="I4142" s="40"/>
      <c r="J4142" s="40"/>
      <c r="K4142" s="53"/>
      <c r="L4142" s="53"/>
      <c r="M4142" s="53"/>
      <c r="N4142" s="53"/>
      <c r="O4142" s="53"/>
      <c r="P4142" s="53"/>
      <c r="Q4142" s="53"/>
      <c r="R4142" s="53"/>
      <c r="S4142" s="53"/>
    </row>
    <row r="4143" spans="1:19" x14ac:dyDescent="0.3">
      <c r="A4143" s="106"/>
      <c r="B4143" s="59"/>
      <c r="C4143" s="137" t="str">
        <f t="shared" si="64"/>
        <v/>
      </c>
      <c r="D4143" s="138" t="str">
        <f>IF(NOT(ISBLANK(B4143)),IF(AND(MONTH(B4143)&gt;=4,MONTH(B4143)&lt;=12,B4143&gt;=DATE(INT(LEFT('Fiscal Year'!$B$2,4)),4,1),B4143&lt;=DATE(INT(CONCATENATE("20",RIGHT('Fiscal Year'!$B$2,2))),3,31)),1,0),"")</f>
        <v/>
      </c>
      <c r="E4143" s="138" t="str">
        <f>IF(NOT(ISBLANK(B4143)),IF(AND(MONTH(B4143)&gt;=1,MONTH(B4143)&lt;=3,B4143&gt;=DATE(INT(LEFT('Fiscal Year'!$B$2,4)),4,1),B4143&lt;=DATE(INT(CONCATENATE("20",RIGHT('Fiscal Year'!$B$2,2))),3,31)),1,0),"")</f>
        <v/>
      </c>
      <c r="F4143" s="139" t="str">
        <f>IF(NOT(ISBLANK(B4143)),IF(B4143&lt;'Fiscal Year'!$B$3,1,0),"")</f>
        <v/>
      </c>
      <c r="G4143" s="10"/>
      <c r="H4143" s="10"/>
      <c r="I4143" s="40"/>
      <c r="J4143" s="40"/>
      <c r="K4143" s="53"/>
      <c r="L4143" s="53"/>
      <c r="M4143" s="53"/>
      <c r="N4143" s="53"/>
      <c r="O4143" s="53"/>
      <c r="P4143" s="53"/>
      <c r="Q4143" s="53"/>
      <c r="R4143" s="53"/>
      <c r="S4143" s="53"/>
    </row>
    <row r="4144" spans="1:19" x14ac:dyDescent="0.3">
      <c r="A4144" s="106"/>
      <c r="B4144" s="59"/>
      <c r="C4144" s="137" t="str">
        <f t="shared" si="64"/>
        <v/>
      </c>
      <c r="D4144" s="138" t="str">
        <f>IF(NOT(ISBLANK(B4144)),IF(AND(MONTH(B4144)&gt;=4,MONTH(B4144)&lt;=12,B4144&gt;=DATE(INT(LEFT('Fiscal Year'!$B$2,4)),4,1),B4144&lt;=DATE(INT(CONCATENATE("20",RIGHT('Fiscal Year'!$B$2,2))),3,31)),1,0),"")</f>
        <v/>
      </c>
      <c r="E4144" s="138" t="str">
        <f>IF(NOT(ISBLANK(B4144)),IF(AND(MONTH(B4144)&gt;=1,MONTH(B4144)&lt;=3,B4144&gt;=DATE(INT(LEFT('Fiscal Year'!$B$2,4)),4,1),B4144&lt;=DATE(INT(CONCATENATE("20",RIGHT('Fiscal Year'!$B$2,2))),3,31)),1,0),"")</f>
        <v/>
      </c>
      <c r="F4144" s="139" t="str">
        <f>IF(NOT(ISBLANK(B4144)),IF(B4144&lt;'Fiscal Year'!$B$3,1,0),"")</f>
        <v/>
      </c>
      <c r="G4144" s="10"/>
      <c r="H4144" s="10"/>
      <c r="I4144" s="40"/>
      <c r="J4144" s="40"/>
      <c r="K4144" s="53"/>
      <c r="L4144" s="53"/>
      <c r="M4144" s="53"/>
      <c r="N4144" s="53"/>
      <c r="O4144" s="53"/>
      <c r="P4144" s="53"/>
      <c r="Q4144" s="53"/>
      <c r="R4144" s="53"/>
      <c r="S4144" s="53"/>
    </row>
    <row r="4145" spans="1:19" x14ac:dyDescent="0.3">
      <c r="A4145" s="106"/>
      <c r="B4145" s="59"/>
      <c r="C4145" s="137" t="str">
        <f t="shared" si="64"/>
        <v/>
      </c>
      <c r="D4145" s="138" t="str">
        <f>IF(NOT(ISBLANK(B4145)),IF(AND(MONTH(B4145)&gt;=4,MONTH(B4145)&lt;=12,B4145&gt;=DATE(INT(LEFT('Fiscal Year'!$B$2,4)),4,1),B4145&lt;=DATE(INT(CONCATENATE("20",RIGHT('Fiscal Year'!$B$2,2))),3,31)),1,0),"")</f>
        <v/>
      </c>
      <c r="E4145" s="138" t="str">
        <f>IF(NOT(ISBLANK(B4145)),IF(AND(MONTH(B4145)&gt;=1,MONTH(B4145)&lt;=3,B4145&gt;=DATE(INT(LEFT('Fiscal Year'!$B$2,4)),4,1),B4145&lt;=DATE(INT(CONCATENATE("20",RIGHT('Fiscal Year'!$B$2,2))),3,31)),1,0),"")</f>
        <v/>
      </c>
      <c r="F4145" s="139" t="str">
        <f>IF(NOT(ISBLANK(B4145)),IF(B4145&lt;'Fiscal Year'!$B$3,1,0),"")</f>
        <v/>
      </c>
      <c r="G4145" s="10"/>
      <c r="H4145" s="10"/>
      <c r="I4145" s="40"/>
      <c r="J4145" s="40"/>
      <c r="K4145" s="53"/>
      <c r="L4145" s="53"/>
      <c r="M4145" s="53"/>
      <c r="N4145" s="53"/>
      <c r="O4145" s="53"/>
      <c r="P4145" s="53"/>
      <c r="Q4145" s="53"/>
      <c r="R4145" s="53"/>
      <c r="S4145" s="53"/>
    </row>
    <row r="4146" spans="1:19" x14ac:dyDescent="0.3">
      <c r="A4146" s="106"/>
      <c r="B4146" s="59"/>
      <c r="C4146" s="137" t="str">
        <f t="shared" si="64"/>
        <v/>
      </c>
      <c r="D4146" s="138" t="str">
        <f>IF(NOT(ISBLANK(B4146)),IF(AND(MONTH(B4146)&gt;=4,MONTH(B4146)&lt;=12,B4146&gt;=DATE(INT(LEFT('Fiscal Year'!$B$2,4)),4,1),B4146&lt;=DATE(INT(CONCATENATE("20",RIGHT('Fiscal Year'!$B$2,2))),3,31)),1,0),"")</f>
        <v/>
      </c>
      <c r="E4146" s="138" t="str">
        <f>IF(NOT(ISBLANK(B4146)),IF(AND(MONTH(B4146)&gt;=1,MONTH(B4146)&lt;=3,B4146&gt;=DATE(INT(LEFT('Fiscal Year'!$B$2,4)),4,1),B4146&lt;=DATE(INT(CONCATENATE("20",RIGHT('Fiscal Year'!$B$2,2))),3,31)),1,0),"")</f>
        <v/>
      </c>
      <c r="F4146" s="139" t="str">
        <f>IF(NOT(ISBLANK(B4146)),IF(B4146&lt;'Fiscal Year'!$B$3,1,0),"")</f>
        <v/>
      </c>
      <c r="G4146" s="10"/>
      <c r="H4146" s="10"/>
      <c r="I4146" s="40"/>
      <c r="J4146" s="40"/>
      <c r="K4146" s="53"/>
      <c r="L4146" s="53"/>
      <c r="M4146" s="53"/>
      <c r="N4146" s="53"/>
      <c r="O4146" s="53"/>
      <c r="P4146" s="53"/>
      <c r="Q4146" s="53"/>
      <c r="R4146" s="53"/>
      <c r="S4146" s="53"/>
    </row>
    <row r="4147" spans="1:19" x14ac:dyDescent="0.3">
      <c r="A4147" s="106"/>
      <c r="B4147" s="59"/>
      <c r="C4147" s="137" t="str">
        <f t="shared" si="64"/>
        <v/>
      </c>
      <c r="D4147" s="138" t="str">
        <f>IF(NOT(ISBLANK(B4147)),IF(AND(MONTH(B4147)&gt;=4,MONTH(B4147)&lt;=12,B4147&gt;=DATE(INT(LEFT('Fiscal Year'!$B$2,4)),4,1),B4147&lt;=DATE(INT(CONCATENATE("20",RIGHT('Fiscal Year'!$B$2,2))),3,31)),1,0),"")</f>
        <v/>
      </c>
      <c r="E4147" s="138" t="str">
        <f>IF(NOT(ISBLANK(B4147)),IF(AND(MONTH(B4147)&gt;=1,MONTH(B4147)&lt;=3,B4147&gt;=DATE(INT(LEFT('Fiscal Year'!$B$2,4)),4,1),B4147&lt;=DATE(INT(CONCATENATE("20",RIGHT('Fiscal Year'!$B$2,2))),3,31)),1,0),"")</f>
        <v/>
      </c>
      <c r="F4147" s="139" t="str">
        <f>IF(NOT(ISBLANK(B4147)),IF(B4147&lt;'Fiscal Year'!$B$3,1,0),"")</f>
        <v/>
      </c>
      <c r="G4147" s="10"/>
      <c r="H4147" s="10"/>
      <c r="I4147" s="40"/>
      <c r="J4147" s="40"/>
      <c r="K4147" s="53"/>
      <c r="L4147" s="53"/>
      <c r="M4147" s="53"/>
      <c r="N4147" s="53"/>
      <c r="O4147" s="53"/>
      <c r="P4147" s="53"/>
      <c r="Q4147" s="53"/>
      <c r="R4147" s="53"/>
      <c r="S4147" s="53"/>
    </row>
    <row r="4148" spans="1:19" x14ac:dyDescent="0.3">
      <c r="A4148" s="106"/>
      <c r="B4148" s="59"/>
      <c r="C4148" s="137" t="str">
        <f t="shared" si="64"/>
        <v/>
      </c>
      <c r="D4148" s="138" t="str">
        <f>IF(NOT(ISBLANK(B4148)),IF(AND(MONTH(B4148)&gt;=4,MONTH(B4148)&lt;=12,B4148&gt;=DATE(INT(LEFT('Fiscal Year'!$B$2,4)),4,1),B4148&lt;=DATE(INT(CONCATENATE("20",RIGHT('Fiscal Year'!$B$2,2))),3,31)),1,0),"")</f>
        <v/>
      </c>
      <c r="E4148" s="138" t="str">
        <f>IF(NOT(ISBLANK(B4148)),IF(AND(MONTH(B4148)&gt;=1,MONTH(B4148)&lt;=3,B4148&gt;=DATE(INT(LEFT('Fiscal Year'!$B$2,4)),4,1),B4148&lt;=DATE(INT(CONCATENATE("20",RIGHT('Fiscal Year'!$B$2,2))),3,31)),1,0),"")</f>
        <v/>
      </c>
      <c r="F4148" s="139" t="str">
        <f>IF(NOT(ISBLANK(B4148)),IF(B4148&lt;'Fiscal Year'!$B$3,1,0),"")</f>
        <v/>
      </c>
      <c r="G4148" s="10"/>
      <c r="H4148" s="10"/>
      <c r="I4148" s="40"/>
      <c r="J4148" s="40"/>
      <c r="K4148" s="53"/>
      <c r="L4148" s="53"/>
      <c r="M4148" s="53"/>
      <c r="N4148" s="53"/>
      <c r="O4148" s="53"/>
      <c r="P4148" s="53"/>
      <c r="Q4148" s="53"/>
      <c r="R4148" s="53"/>
      <c r="S4148" s="53"/>
    </row>
    <row r="4149" spans="1:19" x14ac:dyDescent="0.3">
      <c r="A4149" s="106"/>
      <c r="B4149" s="59"/>
      <c r="C4149" s="137" t="str">
        <f t="shared" si="64"/>
        <v/>
      </c>
      <c r="D4149" s="138" t="str">
        <f>IF(NOT(ISBLANK(B4149)),IF(AND(MONTH(B4149)&gt;=4,MONTH(B4149)&lt;=12,B4149&gt;=DATE(INT(LEFT('Fiscal Year'!$B$2,4)),4,1),B4149&lt;=DATE(INT(CONCATENATE("20",RIGHT('Fiscal Year'!$B$2,2))),3,31)),1,0),"")</f>
        <v/>
      </c>
      <c r="E4149" s="138" t="str">
        <f>IF(NOT(ISBLANK(B4149)),IF(AND(MONTH(B4149)&gt;=1,MONTH(B4149)&lt;=3,B4149&gt;=DATE(INT(LEFT('Fiscal Year'!$B$2,4)),4,1),B4149&lt;=DATE(INT(CONCATENATE("20",RIGHT('Fiscal Year'!$B$2,2))),3,31)),1,0),"")</f>
        <v/>
      </c>
      <c r="F4149" s="139" t="str">
        <f>IF(NOT(ISBLANK(B4149)),IF(B4149&lt;'Fiscal Year'!$B$3,1,0),"")</f>
        <v/>
      </c>
      <c r="G4149" s="10"/>
      <c r="H4149" s="10"/>
      <c r="I4149" s="40"/>
      <c r="J4149" s="40"/>
      <c r="K4149" s="53"/>
      <c r="L4149" s="53"/>
      <c r="M4149" s="53"/>
      <c r="N4149" s="53"/>
      <c r="O4149" s="53"/>
      <c r="P4149" s="53"/>
      <c r="Q4149" s="53"/>
      <c r="R4149" s="53"/>
      <c r="S4149" s="53"/>
    </row>
    <row r="4150" spans="1:19" x14ac:dyDescent="0.3">
      <c r="A4150" s="106"/>
      <c r="B4150" s="59"/>
      <c r="C4150" s="137" t="str">
        <f t="shared" si="64"/>
        <v/>
      </c>
      <c r="D4150" s="138" t="str">
        <f>IF(NOT(ISBLANK(B4150)),IF(AND(MONTH(B4150)&gt;=4,MONTH(B4150)&lt;=12,B4150&gt;=DATE(INT(LEFT('Fiscal Year'!$B$2,4)),4,1),B4150&lt;=DATE(INT(CONCATENATE("20",RIGHT('Fiscal Year'!$B$2,2))),3,31)),1,0),"")</f>
        <v/>
      </c>
      <c r="E4150" s="138" t="str">
        <f>IF(NOT(ISBLANK(B4150)),IF(AND(MONTH(B4150)&gt;=1,MONTH(B4150)&lt;=3,B4150&gt;=DATE(INT(LEFT('Fiscal Year'!$B$2,4)),4,1),B4150&lt;=DATE(INT(CONCATENATE("20",RIGHT('Fiscal Year'!$B$2,2))),3,31)),1,0),"")</f>
        <v/>
      </c>
      <c r="F4150" s="139" t="str">
        <f>IF(NOT(ISBLANK(B4150)),IF(B4150&lt;'Fiscal Year'!$B$3,1,0),"")</f>
        <v/>
      </c>
      <c r="G4150" s="10"/>
      <c r="H4150" s="10"/>
      <c r="I4150" s="40"/>
      <c r="J4150" s="40"/>
      <c r="K4150" s="53"/>
      <c r="L4150" s="53"/>
      <c r="M4150" s="53"/>
      <c r="N4150" s="53"/>
      <c r="O4150" s="53"/>
      <c r="P4150" s="53"/>
      <c r="Q4150" s="53"/>
      <c r="R4150" s="53"/>
      <c r="S4150" s="53"/>
    </row>
    <row r="4151" spans="1:19" x14ac:dyDescent="0.3">
      <c r="A4151" s="106"/>
      <c r="B4151" s="59"/>
      <c r="C4151" s="137" t="str">
        <f t="shared" si="64"/>
        <v/>
      </c>
      <c r="D4151" s="138" t="str">
        <f>IF(NOT(ISBLANK(B4151)),IF(AND(MONTH(B4151)&gt;=4,MONTH(B4151)&lt;=12,B4151&gt;=DATE(INT(LEFT('Fiscal Year'!$B$2,4)),4,1),B4151&lt;=DATE(INT(CONCATENATE("20",RIGHT('Fiscal Year'!$B$2,2))),3,31)),1,0),"")</f>
        <v/>
      </c>
      <c r="E4151" s="138" t="str">
        <f>IF(NOT(ISBLANK(B4151)),IF(AND(MONTH(B4151)&gt;=1,MONTH(B4151)&lt;=3,B4151&gt;=DATE(INT(LEFT('Fiscal Year'!$B$2,4)),4,1),B4151&lt;=DATE(INT(CONCATENATE("20",RIGHT('Fiscal Year'!$B$2,2))),3,31)),1,0),"")</f>
        <v/>
      </c>
      <c r="F4151" s="139" t="str">
        <f>IF(NOT(ISBLANK(B4151)),IF(B4151&lt;'Fiscal Year'!$B$3,1,0),"")</f>
        <v/>
      </c>
      <c r="G4151" s="10"/>
      <c r="H4151" s="10"/>
      <c r="I4151" s="40"/>
      <c r="J4151" s="40"/>
      <c r="K4151" s="53"/>
      <c r="L4151" s="53"/>
      <c r="M4151" s="53"/>
      <c r="N4151" s="53"/>
      <c r="O4151" s="53"/>
      <c r="P4151" s="53"/>
      <c r="Q4151" s="53"/>
      <c r="R4151" s="53"/>
      <c r="S4151" s="53"/>
    </row>
    <row r="4152" spans="1:19" x14ac:dyDescent="0.3">
      <c r="A4152" s="106"/>
      <c r="B4152" s="59"/>
      <c r="C4152" s="137" t="str">
        <f t="shared" si="64"/>
        <v/>
      </c>
      <c r="D4152" s="138" t="str">
        <f>IF(NOT(ISBLANK(B4152)),IF(AND(MONTH(B4152)&gt;=4,MONTH(B4152)&lt;=12,B4152&gt;=DATE(INT(LEFT('Fiscal Year'!$B$2,4)),4,1),B4152&lt;=DATE(INT(CONCATENATE("20",RIGHT('Fiscal Year'!$B$2,2))),3,31)),1,0),"")</f>
        <v/>
      </c>
      <c r="E4152" s="138" t="str">
        <f>IF(NOT(ISBLANK(B4152)),IF(AND(MONTH(B4152)&gt;=1,MONTH(B4152)&lt;=3,B4152&gt;=DATE(INT(LEFT('Fiscal Year'!$B$2,4)),4,1),B4152&lt;=DATE(INT(CONCATENATE("20",RIGHT('Fiscal Year'!$B$2,2))),3,31)),1,0),"")</f>
        <v/>
      </c>
      <c r="F4152" s="139" t="str">
        <f>IF(NOT(ISBLANK(B4152)),IF(B4152&lt;'Fiscal Year'!$B$3,1,0),"")</f>
        <v/>
      </c>
      <c r="G4152" s="10"/>
      <c r="H4152" s="10"/>
      <c r="I4152" s="40"/>
      <c r="J4152" s="40"/>
      <c r="K4152" s="53"/>
      <c r="L4152" s="53"/>
      <c r="M4152" s="53"/>
      <c r="N4152" s="53"/>
      <c r="O4152" s="53"/>
      <c r="P4152" s="53"/>
      <c r="Q4152" s="53"/>
      <c r="R4152" s="53"/>
      <c r="S4152" s="53"/>
    </row>
    <row r="4153" spans="1:19" x14ac:dyDescent="0.3">
      <c r="A4153" s="106"/>
      <c r="B4153" s="59"/>
      <c r="C4153" s="137" t="str">
        <f t="shared" si="64"/>
        <v/>
      </c>
      <c r="D4153" s="138" t="str">
        <f>IF(NOT(ISBLANK(B4153)),IF(AND(MONTH(B4153)&gt;=4,MONTH(B4153)&lt;=12,B4153&gt;=DATE(INT(LEFT('Fiscal Year'!$B$2,4)),4,1),B4153&lt;=DATE(INT(CONCATENATE("20",RIGHT('Fiscal Year'!$B$2,2))),3,31)),1,0),"")</f>
        <v/>
      </c>
      <c r="E4153" s="138" t="str">
        <f>IF(NOT(ISBLANK(B4153)),IF(AND(MONTH(B4153)&gt;=1,MONTH(B4153)&lt;=3,B4153&gt;=DATE(INT(LEFT('Fiscal Year'!$B$2,4)),4,1),B4153&lt;=DATE(INT(CONCATENATE("20",RIGHT('Fiscal Year'!$B$2,2))),3,31)),1,0),"")</f>
        <v/>
      </c>
      <c r="F4153" s="139" t="str">
        <f>IF(NOT(ISBLANK(B4153)),IF(B4153&lt;'Fiscal Year'!$B$3,1,0),"")</f>
        <v/>
      </c>
      <c r="G4153" s="10"/>
      <c r="H4153" s="10"/>
      <c r="I4153" s="40"/>
      <c r="J4153" s="40"/>
      <c r="K4153" s="53"/>
      <c r="L4153" s="53"/>
      <c r="M4153" s="53"/>
      <c r="N4153" s="53"/>
      <c r="O4153" s="53"/>
      <c r="P4153" s="53"/>
      <c r="Q4153" s="53"/>
      <c r="R4153" s="53"/>
      <c r="S4153" s="53"/>
    </row>
    <row r="4154" spans="1:19" x14ac:dyDescent="0.3">
      <c r="A4154" s="106"/>
      <c r="B4154" s="59"/>
      <c r="C4154" s="137" t="str">
        <f t="shared" si="64"/>
        <v/>
      </c>
      <c r="D4154" s="138" t="str">
        <f>IF(NOT(ISBLANK(B4154)),IF(AND(MONTH(B4154)&gt;=4,MONTH(B4154)&lt;=12,B4154&gt;=DATE(INT(LEFT('Fiscal Year'!$B$2,4)),4,1),B4154&lt;=DATE(INT(CONCATENATE("20",RIGHT('Fiscal Year'!$B$2,2))),3,31)),1,0),"")</f>
        <v/>
      </c>
      <c r="E4154" s="138" t="str">
        <f>IF(NOT(ISBLANK(B4154)),IF(AND(MONTH(B4154)&gt;=1,MONTH(B4154)&lt;=3,B4154&gt;=DATE(INT(LEFT('Fiscal Year'!$B$2,4)),4,1),B4154&lt;=DATE(INT(CONCATENATE("20",RIGHT('Fiscal Year'!$B$2,2))),3,31)),1,0),"")</f>
        <v/>
      </c>
      <c r="F4154" s="139" t="str">
        <f>IF(NOT(ISBLANK(B4154)),IF(B4154&lt;'Fiscal Year'!$B$3,1,0),"")</f>
        <v/>
      </c>
      <c r="G4154" s="10"/>
      <c r="H4154" s="10"/>
      <c r="I4154" s="40"/>
      <c r="J4154" s="40"/>
      <c r="K4154" s="53"/>
      <c r="L4154" s="53"/>
      <c r="M4154" s="53"/>
      <c r="N4154" s="53"/>
      <c r="O4154" s="53"/>
      <c r="P4154" s="53"/>
      <c r="Q4154" s="53"/>
      <c r="R4154" s="53"/>
      <c r="S4154" s="53"/>
    </row>
    <row r="4155" spans="1:19" x14ac:dyDescent="0.3">
      <c r="A4155" s="106"/>
      <c r="B4155" s="59"/>
      <c r="C4155" s="137" t="str">
        <f t="shared" si="64"/>
        <v/>
      </c>
      <c r="D4155" s="138" t="str">
        <f>IF(NOT(ISBLANK(B4155)),IF(AND(MONTH(B4155)&gt;=4,MONTH(B4155)&lt;=12,B4155&gt;=DATE(INT(LEFT('Fiscal Year'!$B$2,4)),4,1),B4155&lt;=DATE(INT(CONCATENATE("20",RIGHT('Fiscal Year'!$B$2,2))),3,31)),1,0),"")</f>
        <v/>
      </c>
      <c r="E4155" s="138" t="str">
        <f>IF(NOT(ISBLANK(B4155)),IF(AND(MONTH(B4155)&gt;=1,MONTH(B4155)&lt;=3,B4155&gt;=DATE(INT(LEFT('Fiscal Year'!$B$2,4)),4,1),B4155&lt;=DATE(INT(CONCATENATE("20",RIGHT('Fiscal Year'!$B$2,2))),3,31)),1,0),"")</f>
        <v/>
      </c>
      <c r="F4155" s="139" t="str">
        <f>IF(NOT(ISBLANK(B4155)),IF(B4155&lt;'Fiscal Year'!$B$3,1,0),"")</f>
        <v/>
      </c>
      <c r="G4155" s="10"/>
      <c r="H4155" s="10"/>
      <c r="I4155" s="40"/>
      <c r="J4155" s="40"/>
      <c r="K4155" s="53"/>
      <c r="L4155" s="53"/>
      <c r="M4155" s="53"/>
      <c r="N4155" s="53"/>
      <c r="O4155" s="53"/>
      <c r="P4155" s="53"/>
      <c r="Q4155" s="53"/>
      <c r="R4155" s="53"/>
      <c r="S4155" s="53"/>
    </row>
    <row r="4156" spans="1:19" x14ac:dyDescent="0.3">
      <c r="A4156" s="106"/>
      <c r="B4156" s="59"/>
      <c r="C4156" s="137" t="str">
        <f t="shared" si="64"/>
        <v/>
      </c>
      <c r="D4156" s="138" t="str">
        <f>IF(NOT(ISBLANK(B4156)),IF(AND(MONTH(B4156)&gt;=4,MONTH(B4156)&lt;=12,B4156&gt;=DATE(INT(LEFT('Fiscal Year'!$B$2,4)),4,1),B4156&lt;=DATE(INT(CONCATENATE("20",RIGHT('Fiscal Year'!$B$2,2))),3,31)),1,0),"")</f>
        <v/>
      </c>
      <c r="E4156" s="138" t="str">
        <f>IF(NOT(ISBLANK(B4156)),IF(AND(MONTH(B4156)&gt;=1,MONTH(B4156)&lt;=3,B4156&gt;=DATE(INT(LEFT('Fiscal Year'!$B$2,4)),4,1),B4156&lt;=DATE(INT(CONCATENATE("20",RIGHT('Fiscal Year'!$B$2,2))),3,31)),1,0),"")</f>
        <v/>
      </c>
      <c r="F4156" s="139" t="str">
        <f>IF(NOT(ISBLANK(B4156)),IF(B4156&lt;'Fiscal Year'!$B$3,1,0),"")</f>
        <v/>
      </c>
      <c r="G4156" s="10"/>
      <c r="H4156" s="10"/>
      <c r="I4156" s="40"/>
      <c r="J4156" s="40"/>
      <c r="K4156" s="53"/>
      <c r="L4156" s="53"/>
      <c r="M4156" s="53"/>
      <c r="N4156" s="53"/>
      <c r="O4156" s="53"/>
      <c r="P4156" s="53"/>
      <c r="Q4156" s="53"/>
      <c r="R4156" s="53"/>
      <c r="S4156" s="53"/>
    </row>
    <row r="4157" spans="1:19" x14ac:dyDescent="0.3">
      <c r="A4157" s="106"/>
      <c r="B4157" s="59"/>
      <c r="C4157" s="137" t="str">
        <f t="shared" si="64"/>
        <v/>
      </c>
      <c r="D4157" s="138" t="str">
        <f>IF(NOT(ISBLANK(B4157)),IF(AND(MONTH(B4157)&gt;=4,MONTH(B4157)&lt;=12,B4157&gt;=DATE(INT(LEFT('Fiscal Year'!$B$2,4)),4,1),B4157&lt;=DATE(INT(CONCATENATE("20",RIGHT('Fiscal Year'!$B$2,2))),3,31)),1,0),"")</f>
        <v/>
      </c>
      <c r="E4157" s="138" t="str">
        <f>IF(NOT(ISBLANK(B4157)),IF(AND(MONTH(B4157)&gt;=1,MONTH(B4157)&lt;=3,B4157&gt;=DATE(INT(LEFT('Fiscal Year'!$B$2,4)),4,1),B4157&lt;=DATE(INT(CONCATENATE("20",RIGHT('Fiscal Year'!$B$2,2))),3,31)),1,0),"")</f>
        <v/>
      </c>
      <c r="F4157" s="139" t="str">
        <f>IF(NOT(ISBLANK(B4157)),IF(B4157&lt;'Fiscal Year'!$B$3,1,0),"")</f>
        <v/>
      </c>
      <c r="G4157" s="10"/>
      <c r="H4157" s="10"/>
      <c r="I4157" s="40"/>
      <c r="J4157" s="40"/>
      <c r="K4157" s="53"/>
      <c r="L4157" s="53"/>
      <c r="M4157" s="53"/>
      <c r="N4157" s="53"/>
      <c r="O4157" s="53"/>
      <c r="P4157" s="53"/>
      <c r="Q4157" s="53"/>
      <c r="R4157" s="53"/>
      <c r="S4157" s="53"/>
    </row>
    <row r="4158" spans="1:19" x14ac:dyDescent="0.3">
      <c r="A4158" s="106"/>
      <c r="B4158" s="59"/>
      <c r="C4158" s="137" t="str">
        <f t="shared" si="64"/>
        <v/>
      </c>
      <c r="D4158" s="138" t="str">
        <f>IF(NOT(ISBLANK(B4158)),IF(AND(MONTH(B4158)&gt;=4,MONTH(B4158)&lt;=12,B4158&gt;=DATE(INT(LEFT('Fiscal Year'!$B$2,4)),4,1),B4158&lt;=DATE(INT(CONCATENATE("20",RIGHT('Fiscal Year'!$B$2,2))),3,31)),1,0),"")</f>
        <v/>
      </c>
      <c r="E4158" s="138" t="str">
        <f>IF(NOT(ISBLANK(B4158)),IF(AND(MONTH(B4158)&gt;=1,MONTH(B4158)&lt;=3,B4158&gt;=DATE(INT(LEFT('Fiscal Year'!$B$2,4)),4,1),B4158&lt;=DATE(INT(CONCATENATE("20",RIGHT('Fiscal Year'!$B$2,2))),3,31)),1,0),"")</f>
        <v/>
      </c>
      <c r="F4158" s="139" t="str">
        <f>IF(NOT(ISBLANK(B4158)),IF(B4158&lt;'Fiscal Year'!$B$3,1,0),"")</f>
        <v/>
      </c>
      <c r="G4158" s="10"/>
      <c r="H4158" s="10"/>
      <c r="I4158" s="40"/>
      <c r="J4158" s="40"/>
      <c r="K4158" s="53"/>
      <c r="L4158" s="53"/>
      <c r="M4158" s="53"/>
      <c r="N4158" s="53"/>
      <c r="O4158" s="53"/>
      <c r="P4158" s="53"/>
      <c r="Q4158" s="53"/>
      <c r="R4158" s="53"/>
      <c r="S4158" s="53"/>
    </row>
    <row r="4159" spans="1:19" x14ac:dyDescent="0.3">
      <c r="A4159" s="106"/>
      <c r="B4159" s="59"/>
      <c r="C4159" s="137" t="str">
        <f t="shared" si="64"/>
        <v/>
      </c>
      <c r="D4159" s="138" t="str">
        <f>IF(NOT(ISBLANK(B4159)),IF(AND(MONTH(B4159)&gt;=4,MONTH(B4159)&lt;=12,B4159&gt;=DATE(INT(LEFT('Fiscal Year'!$B$2,4)),4,1),B4159&lt;=DATE(INT(CONCATENATE("20",RIGHT('Fiscal Year'!$B$2,2))),3,31)),1,0),"")</f>
        <v/>
      </c>
      <c r="E4159" s="138" t="str">
        <f>IF(NOT(ISBLANK(B4159)),IF(AND(MONTH(B4159)&gt;=1,MONTH(B4159)&lt;=3,B4159&gt;=DATE(INT(LEFT('Fiscal Year'!$B$2,4)),4,1),B4159&lt;=DATE(INT(CONCATENATE("20",RIGHT('Fiscal Year'!$B$2,2))),3,31)),1,0),"")</f>
        <v/>
      </c>
      <c r="F4159" s="139" t="str">
        <f>IF(NOT(ISBLANK(B4159)),IF(B4159&lt;'Fiscal Year'!$B$3,1,0),"")</f>
        <v/>
      </c>
      <c r="G4159" s="10"/>
      <c r="H4159" s="10"/>
      <c r="I4159" s="40"/>
      <c r="J4159" s="40"/>
      <c r="K4159" s="53"/>
      <c r="L4159" s="53"/>
      <c r="M4159" s="53"/>
      <c r="N4159" s="53"/>
      <c r="O4159" s="53"/>
      <c r="P4159" s="53"/>
      <c r="Q4159" s="53"/>
      <c r="R4159" s="53"/>
      <c r="S4159" s="53"/>
    </row>
    <row r="4160" spans="1:19" x14ac:dyDescent="0.3">
      <c r="A4160" s="106"/>
      <c r="B4160" s="59"/>
      <c r="C4160" s="137" t="str">
        <f t="shared" si="64"/>
        <v/>
      </c>
      <c r="D4160" s="138" t="str">
        <f>IF(NOT(ISBLANK(B4160)),IF(AND(MONTH(B4160)&gt;=4,MONTH(B4160)&lt;=12,B4160&gt;=DATE(INT(LEFT('Fiscal Year'!$B$2,4)),4,1),B4160&lt;=DATE(INT(CONCATENATE("20",RIGHT('Fiscal Year'!$B$2,2))),3,31)),1,0),"")</f>
        <v/>
      </c>
      <c r="E4160" s="138" t="str">
        <f>IF(NOT(ISBLANK(B4160)),IF(AND(MONTH(B4160)&gt;=1,MONTH(B4160)&lt;=3,B4160&gt;=DATE(INT(LEFT('Fiscal Year'!$B$2,4)),4,1),B4160&lt;=DATE(INT(CONCATENATE("20",RIGHT('Fiscal Year'!$B$2,2))),3,31)),1,0),"")</f>
        <v/>
      </c>
      <c r="F4160" s="139" t="str">
        <f>IF(NOT(ISBLANK(B4160)),IF(B4160&lt;'Fiscal Year'!$B$3,1,0),"")</f>
        <v/>
      </c>
      <c r="G4160" s="10"/>
      <c r="H4160" s="10"/>
      <c r="I4160" s="40"/>
      <c r="J4160" s="40"/>
      <c r="K4160" s="53"/>
      <c r="L4160" s="53"/>
      <c r="M4160" s="53"/>
      <c r="N4160" s="53"/>
      <c r="O4160" s="53"/>
      <c r="P4160" s="53"/>
      <c r="Q4160" s="53"/>
      <c r="R4160" s="53"/>
      <c r="S4160" s="53"/>
    </row>
    <row r="4161" spans="1:19" x14ac:dyDescent="0.3">
      <c r="A4161" s="106"/>
      <c r="B4161" s="59"/>
      <c r="C4161" s="137" t="str">
        <f t="shared" si="64"/>
        <v/>
      </c>
      <c r="D4161" s="138" t="str">
        <f>IF(NOT(ISBLANK(B4161)),IF(AND(MONTH(B4161)&gt;=4,MONTH(B4161)&lt;=12,B4161&gt;=DATE(INT(LEFT('Fiscal Year'!$B$2,4)),4,1),B4161&lt;=DATE(INT(CONCATENATE("20",RIGHT('Fiscal Year'!$B$2,2))),3,31)),1,0),"")</f>
        <v/>
      </c>
      <c r="E4161" s="138" t="str">
        <f>IF(NOT(ISBLANK(B4161)),IF(AND(MONTH(B4161)&gt;=1,MONTH(B4161)&lt;=3,B4161&gt;=DATE(INT(LEFT('Fiscal Year'!$B$2,4)),4,1),B4161&lt;=DATE(INT(CONCATENATE("20",RIGHT('Fiscal Year'!$B$2,2))),3,31)),1,0),"")</f>
        <v/>
      </c>
      <c r="F4161" s="139" t="str">
        <f>IF(NOT(ISBLANK(B4161)),IF(B4161&lt;'Fiscal Year'!$B$3,1,0),"")</f>
        <v/>
      </c>
      <c r="G4161" s="10"/>
      <c r="H4161" s="10"/>
      <c r="I4161" s="40"/>
      <c r="J4161" s="40"/>
      <c r="K4161" s="53"/>
      <c r="L4161" s="53"/>
      <c r="M4161" s="53"/>
      <c r="N4161" s="53"/>
      <c r="O4161" s="53"/>
      <c r="P4161" s="53"/>
      <c r="Q4161" s="53"/>
      <c r="R4161" s="53"/>
      <c r="S4161" s="53"/>
    </row>
    <row r="4162" spans="1:19" x14ac:dyDescent="0.3">
      <c r="A4162" s="106"/>
      <c r="B4162" s="59"/>
      <c r="C4162" s="137" t="str">
        <f t="shared" si="64"/>
        <v/>
      </c>
      <c r="D4162" s="138" t="str">
        <f>IF(NOT(ISBLANK(B4162)),IF(AND(MONTH(B4162)&gt;=4,MONTH(B4162)&lt;=12,B4162&gt;=DATE(INT(LEFT('Fiscal Year'!$B$2,4)),4,1),B4162&lt;=DATE(INT(CONCATENATE("20",RIGHT('Fiscal Year'!$B$2,2))),3,31)),1,0),"")</f>
        <v/>
      </c>
      <c r="E4162" s="138" t="str">
        <f>IF(NOT(ISBLANK(B4162)),IF(AND(MONTH(B4162)&gt;=1,MONTH(B4162)&lt;=3,B4162&gt;=DATE(INT(LEFT('Fiscal Year'!$B$2,4)),4,1),B4162&lt;=DATE(INT(CONCATENATE("20",RIGHT('Fiscal Year'!$B$2,2))),3,31)),1,0),"")</f>
        <v/>
      </c>
      <c r="F4162" s="139" t="str">
        <f>IF(NOT(ISBLANK(B4162)),IF(B4162&lt;'Fiscal Year'!$B$3,1,0),"")</f>
        <v/>
      </c>
      <c r="G4162" s="10"/>
      <c r="H4162" s="10"/>
      <c r="I4162" s="40"/>
      <c r="J4162" s="40"/>
      <c r="K4162" s="53"/>
      <c r="L4162" s="53"/>
      <c r="M4162" s="53"/>
      <c r="N4162" s="53"/>
      <c r="O4162" s="53"/>
      <c r="P4162" s="53"/>
      <c r="Q4162" s="53"/>
      <c r="R4162" s="53"/>
      <c r="S4162" s="53"/>
    </row>
    <row r="4163" spans="1:19" x14ac:dyDescent="0.3">
      <c r="A4163" s="106"/>
      <c r="B4163" s="59"/>
      <c r="C4163" s="137" t="str">
        <f t="shared" si="64"/>
        <v/>
      </c>
      <c r="D4163" s="138" t="str">
        <f>IF(NOT(ISBLANK(B4163)),IF(AND(MONTH(B4163)&gt;=4,MONTH(B4163)&lt;=12,B4163&gt;=DATE(INT(LEFT('Fiscal Year'!$B$2,4)),4,1),B4163&lt;=DATE(INT(CONCATENATE("20",RIGHT('Fiscal Year'!$B$2,2))),3,31)),1,0),"")</f>
        <v/>
      </c>
      <c r="E4163" s="138" t="str">
        <f>IF(NOT(ISBLANK(B4163)),IF(AND(MONTH(B4163)&gt;=1,MONTH(B4163)&lt;=3,B4163&gt;=DATE(INT(LEFT('Fiscal Year'!$B$2,4)),4,1),B4163&lt;=DATE(INT(CONCATENATE("20",RIGHT('Fiscal Year'!$B$2,2))),3,31)),1,0),"")</f>
        <v/>
      </c>
      <c r="F4163" s="139" t="str">
        <f>IF(NOT(ISBLANK(B4163)),IF(B4163&lt;'Fiscal Year'!$B$3,1,0),"")</f>
        <v/>
      </c>
      <c r="G4163" s="10"/>
      <c r="H4163" s="10"/>
      <c r="I4163" s="40"/>
      <c r="J4163" s="40"/>
      <c r="K4163" s="53"/>
      <c r="L4163" s="53"/>
      <c r="M4163" s="53"/>
      <c r="N4163" s="53"/>
      <c r="O4163" s="53"/>
      <c r="P4163" s="53"/>
      <c r="Q4163" s="53"/>
      <c r="R4163" s="53"/>
      <c r="S4163" s="53"/>
    </row>
    <row r="4164" spans="1:19" x14ac:dyDescent="0.3">
      <c r="A4164" s="106"/>
      <c r="B4164" s="59"/>
      <c r="C4164" s="137" t="str">
        <f t="shared" ref="C4164:C4227" si="65">IF(AND(NOT(ISBLANK(B4164)),B4164&gt;=43556),B4164+90,"")</f>
        <v/>
      </c>
      <c r="D4164" s="138" t="str">
        <f>IF(NOT(ISBLANK(B4164)),IF(AND(MONTH(B4164)&gt;=4,MONTH(B4164)&lt;=12,B4164&gt;=DATE(INT(LEFT('Fiscal Year'!$B$2,4)),4,1),B4164&lt;=DATE(INT(CONCATENATE("20",RIGHT('Fiscal Year'!$B$2,2))),3,31)),1,0),"")</f>
        <v/>
      </c>
      <c r="E4164" s="138" t="str">
        <f>IF(NOT(ISBLANK(B4164)),IF(AND(MONTH(B4164)&gt;=1,MONTH(B4164)&lt;=3,B4164&gt;=DATE(INT(LEFT('Fiscal Year'!$B$2,4)),4,1),B4164&lt;=DATE(INT(CONCATENATE("20",RIGHT('Fiscal Year'!$B$2,2))),3,31)),1,0),"")</f>
        <v/>
      </c>
      <c r="F4164" s="139" t="str">
        <f>IF(NOT(ISBLANK(B4164)),IF(B4164&lt;'Fiscal Year'!$B$3,1,0),"")</f>
        <v/>
      </c>
      <c r="G4164" s="10"/>
      <c r="H4164" s="10"/>
      <c r="I4164" s="40"/>
      <c r="J4164" s="40"/>
      <c r="K4164" s="53"/>
      <c r="L4164" s="53"/>
      <c r="M4164" s="53"/>
      <c r="N4164" s="53"/>
      <c r="O4164" s="53"/>
      <c r="P4164" s="53"/>
      <c r="Q4164" s="53"/>
      <c r="R4164" s="53"/>
      <c r="S4164" s="53"/>
    </row>
    <row r="4165" spans="1:19" x14ac:dyDescent="0.3">
      <c r="A4165" s="106"/>
      <c r="B4165" s="59"/>
      <c r="C4165" s="137" t="str">
        <f t="shared" si="65"/>
        <v/>
      </c>
      <c r="D4165" s="138" t="str">
        <f>IF(NOT(ISBLANK(B4165)),IF(AND(MONTH(B4165)&gt;=4,MONTH(B4165)&lt;=12,B4165&gt;=DATE(INT(LEFT('Fiscal Year'!$B$2,4)),4,1),B4165&lt;=DATE(INT(CONCATENATE("20",RIGHT('Fiscal Year'!$B$2,2))),3,31)),1,0),"")</f>
        <v/>
      </c>
      <c r="E4165" s="138" t="str">
        <f>IF(NOT(ISBLANK(B4165)),IF(AND(MONTH(B4165)&gt;=1,MONTH(B4165)&lt;=3,B4165&gt;=DATE(INT(LEFT('Fiscal Year'!$B$2,4)),4,1),B4165&lt;=DATE(INT(CONCATENATE("20",RIGHT('Fiscal Year'!$B$2,2))),3,31)),1,0),"")</f>
        <v/>
      </c>
      <c r="F4165" s="139" t="str">
        <f>IF(NOT(ISBLANK(B4165)),IF(B4165&lt;'Fiscal Year'!$B$3,1,0),"")</f>
        <v/>
      </c>
      <c r="G4165" s="10"/>
      <c r="H4165" s="10"/>
      <c r="I4165" s="40"/>
      <c r="J4165" s="40"/>
      <c r="K4165" s="53"/>
      <c r="L4165" s="53"/>
      <c r="M4165" s="53"/>
      <c r="N4165" s="53"/>
      <c r="O4165" s="53"/>
      <c r="P4165" s="53"/>
      <c r="Q4165" s="53"/>
      <c r="R4165" s="53"/>
      <c r="S4165" s="53"/>
    </row>
    <row r="4166" spans="1:19" x14ac:dyDescent="0.3">
      <c r="A4166" s="106"/>
      <c r="B4166" s="59"/>
      <c r="C4166" s="137" t="str">
        <f t="shared" si="65"/>
        <v/>
      </c>
      <c r="D4166" s="138" t="str">
        <f>IF(NOT(ISBLANK(B4166)),IF(AND(MONTH(B4166)&gt;=4,MONTH(B4166)&lt;=12,B4166&gt;=DATE(INT(LEFT('Fiscal Year'!$B$2,4)),4,1),B4166&lt;=DATE(INT(CONCATENATE("20",RIGHT('Fiscal Year'!$B$2,2))),3,31)),1,0),"")</f>
        <v/>
      </c>
      <c r="E4166" s="138" t="str">
        <f>IF(NOT(ISBLANK(B4166)),IF(AND(MONTH(B4166)&gt;=1,MONTH(B4166)&lt;=3,B4166&gt;=DATE(INT(LEFT('Fiscal Year'!$B$2,4)),4,1),B4166&lt;=DATE(INT(CONCATENATE("20",RIGHT('Fiscal Year'!$B$2,2))),3,31)),1,0),"")</f>
        <v/>
      </c>
      <c r="F4166" s="139" t="str">
        <f>IF(NOT(ISBLANK(B4166)),IF(B4166&lt;'Fiscal Year'!$B$3,1,0),"")</f>
        <v/>
      </c>
      <c r="G4166" s="10"/>
      <c r="H4166" s="10"/>
      <c r="I4166" s="40"/>
      <c r="J4166" s="40"/>
      <c r="K4166" s="53"/>
      <c r="L4166" s="53"/>
      <c r="M4166" s="53"/>
      <c r="N4166" s="53"/>
      <c r="O4166" s="53"/>
      <c r="P4166" s="53"/>
      <c r="Q4166" s="53"/>
      <c r="R4166" s="53"/>
      <c r="S4166" s="53"/>
    </row>
    <row r="4167" spans="1:19" x14ac:dyDescent="0.3">
      <c r="A4167" s="106"/>
      <c r="B4167" s="59"/>
      <c r="C4167" s="137" t="str">
        <f t="shared" si="65"/>
        <v/>
      </c>
      <c r="D4167" s="138" t="str">
        <f>IF(NOT(ISBLANK(B4167)),IF(AND(MONTH(B4167)&gt;=4,MONTH(B4167)&lt;=12,B4167&gt;=DATE(INT(LEFT('Fiscal Year'!$B$2,4)),4,1),B4167&lt;=DATE(INT(CONCATENATE("20",RIGHT('Fiscal Year'!$B$2,2))),3,31)),1,0),"")</f>
        <v/>
      </c>
      <c r="E4167" s="138" t="str">
        <f>IF(NOT(ISBLANK(B4167)),IF(AND(MONTH(B4167)&gt;=1,MONTH(B4167)&lt;=3,B4167&gt;=DATE(INT(LEFT('Fiscal Year'!$B$2,4)),4,1),B4167&lt;=DATE(INT(CONCATENATE("20",RIGHT('Fiscal Year'!$B$2,2))),3,31)),1,0),"")</f>
        <v/>
      </c>
      <c r="F4167" s="139" t="str">
        <f>IF(NOT(ISBLANK(B4167)),IF(B4167&lt;'Fiscal Year'!$B$3,1,0),"")</f>
        <v/>
      </c>
      <c r="G4167" s="10"/>
      <c r="H4167" s="10"/>
      <c r="I4167" s="40"/>
      <c r="J4167" s="40"/>
      <c r="K4167" s="53"/>
      <c r="L4167" s="53"/>
      <c r="M4167" s="53"/>
      <c r="N4167" s="53"/>
      <c r="O4167" s="53"/>
      <c r="P4167" s="53"/>
      <c r="Q4167" s="53"/>
      <c r="R4167" s="53"/>
      <c r="S4167" s="53"/>
    </row>
    <row r="4168" spans="1:19" x14ac:dyDescent="0.3">
      <c r="A4168" s="106"/>
      <c r="B4168" s="59"/>
      <c r="C4168" s="137" t="str">
        <f t="shared" si="65"/>
        <v/>
      </c>
      <c r="D4168" s="138" t="str">
        <f>IF(NOT(ISBLANK(B4168)),IF(AND(MONTH(B4168)&gt;=4,MONTH(B4168)&lt;=12,B4168&gt;=DATE(INT(LEFT('Fiscal Year'!$B$2,4)),4,1),B4168&lt;=DATE(INT(CONCATENATE("20",RIGHT('Fiscal Year'!$B$2,2))),3,31)),1,0),"")</f>
        <v/>
      </c>
      <c r="E4168" s="138" t="str">
        <f>IF(NOT(ISBLANK(B4168)),IF(AND(MONTH(B4168)&gt;=1,MONTH(B4168)&lt;=3,B4168&gt;=DATE(INT(LEFT('Fiscal Year'!$B$2,4)),4,1),B4168&lt;=DATE(INT(CONCATENATE("20",RIGHT('Fiscal Year'!$B$2,2))),3,31)),1,0),"")</f>
        <v/>
      </c>
      <c r="F4168" s="139" t="str">
        <f>IF(NOT(ISBLANK(B4168)),IF(B4168&lt;'Fiscal Year'!$B$3,1,0),"")</f>
        <v/>
      </c>
      <c r="G4168" s="10"/>
      <c r="H4168" s="10"/>
      <c r="I4168" s="40"/>
      <c r="J4168" s="40"/>
      <c r="K4168" s="53"/>
      <c r="L4168" s="53"/>
      <c r="M4168" s="53"/>
      <c r="N4168" s="53"/>
      <c r="O4168" s="53"/>
      <c r="P4168" s="53"/>
      <c r="Q4168" s="53"/>
      <c r="R4168" s="53"/>
      <c r="S4168" s="53"/>
    </row>
    <row r="4169" spans="1:19" x14ac:dyDescent="0.3">
      <c r="A4169" s="106"/>
      <c r="B4169" s="59"/>
      <c r="C4169" s="137" t="str">
        <f t="shared" si="65"/>
        <v/>
      </c>
      <c r="D4169" s="138" t="str">
        <f>IF(NOT(ISBLANK(B4169)),IF(AND(MONTH(B4169)&gt;=4,MONTH(B4169)&lt;=12,B4169&gt;=DATE(INT(LEFT('Fiscal Year'!$B$2,4)),4,1),B4169&lt;=DATE(INT(CONCATENATE("20",RIGHT('Fiscal Year'!$B$2,2))),3,31)),1,0),"")</f>
        <v/>
      </c>
      <c r="E4169" s="138" t="str">
        <f>IF(NOT(ISBLANK(B4169)),IF(AND(MONTH(B4169)&gt;=1,MONTH(B4169)&lt;=3,B4169&gt;=DATE(INT(LEFT('Fiscal Year'!$B$2,4)),4,1),B4169&lt;=DATE(INT(CONCATENATE("20",RIGHT('Fiscal Year'!$B$2,2))),3,31)),1,0),"")</f>
        <v/>
      </c>
      <c r="F4169" s="139" t="str">
        <f>IF(NOT(ISBLANK(B4169)),IF(B4169&lt;'Fiscal Year'!$B$3,1,0),"")</f>
        <v/>
      </c>
      <c r="G4169" s="10"/>
      <c r="H4169" s="10"/>
      <c r="I4169" s="40"/>
      <c r="J4169" s="40"/>
      <c r="K4169" s="53"/>
      <c r="L4169" s="53"/>
      <c r="M4169" s="53"/>
      <c r="N4169" s="53"/>
      <c r="O4169" s="53"/>
      <c r="P4169" s="53"/>
      <c r="Q4169" s="53"/>
      <c r="R4169" s="53"/>
      <c r="S4169" s="53"/>
    </row>
    <row r="4170" spans="1:19" x14ac:dyDescent="0.3">
      <c r="A4170" s="106"/>
      <c r="B4170" s="59"/>
      <c r="C4170" s="137" t="str">
        <f t="shared" si="65"/>
        <v/>
      </c>
      <c r="D4170" s="138" t="str">
        <f>IF(NOT(ISBLANK(B4170)),IF(AND(MONTH(B4170)&gt;=4,MONTH(B4170)&lt;=12,B4170&gt;=DATE(INT(LEFT('Fiscal Year'!$B$2,4)),4,1),B4170&lt;=DATE(INT(CONCATENATE("20",RIGHT('Fiscal Year'!$B$2,2))),3,31)),1,0),"")</f>
        <v/>
      </c>
      <c r="E4170" s="138" t="str">
        <f>IF(NOT(ISBLANK(B4170)),IF(AND(MONTH(B4170)&gt;=1,MONTH(B4170)&lt;=3,B4170&gt;=DATE(INT(LEFT('Fiscal Year'!$B$2,4)),4,1),B4170&lt;=DATE(INT(CONCATENATE("20",RIGHT('Fiscal Year'!$B$2,2))),3,31)),1,0),"")</f>
        <v/>
      </c>
      <c r="F4170" s="139" t="str">
        <f>IF(NOT(ISBLANK(B4170)),IF(B4170&lt;'Fiscal Year'!$B$3,1,0),"")</f>
        <v/>
      </c>
      <c r="G4170" s="10"/>
      <c r="H4170" s="10"/>
      <c r="I4170" s="40"/>
      <c r="J4170" s="40"/>
      <c r="K4170" s="53"/>
      <c r="L4170" s="53"/>
      <c r="M4170" s="53"/>
      <c r="N4170" s="53"/>
      <c r="O4170" s="53"/>
      <c r="P4170" s="53"/>
      <c r="Q4170" s="53"/>
      <c r="R4170" s="53"/>
      <c r="S4170" s="53"/>
    </row>
    <row r="4171" spans="1:19" x14ac:dyDescent="0.3">
      <c r="A4171" s="106"/>
      <c r="B4171" s="59"/>
      <c r="C4171" s="137" t="str">
        <f t="shared" si="65"/>
        <v/>
      </c>
      <c r="D4171" s="138" t="str">
        <f>IF(NOT(ISBLANK(B4171)),IF(AND(MONTH(B4171)&gt;=4,MONTH(B4171)&lt;=12,B4171&gt;=DATE(INT(LEFT('Fiscal Year'!$B$2,4)),4,1),B4171&lt;=DATE(INT(CONCATENATE("20",RIGHT('Fiscal Year'!$B$2,2))),3,31)),1,0),"")</f>
        <v/>
      </c>
      <c r="E4171" s="138" t="str">
        <f>IF(NOT(ISBLANK(B4171)),IF(AND(MONTH(B4171)&gt;=1,MONTH(B4171)&lt;=3,B4171&gt;=DATE(INT(LEFT('Fiscal Year'!$B$2,4)),4,1),B4171&lt;=DATE(INT(CONCATENATE("20",RIGHT('Fiscal Year'!$B$2,2))),3,31)),1,0),"")</f>
        <v/>
      </c>
      <c r="F4171" s="139" t="str">
        <f>IF(NOT(ISBLANK(B4171)),IF(B4171&lt;'Fiscal Year'!$B$3,1,0),"")</f>
        <v/>
      </c>
      <c r="G4171" s="10"/>
      <c r="H4171" s="10"/>
      <c r="I4171" s="40"/>
      <c r="J4171" s="40"/>
      <c r="K4171" s="53"/>
      <c r="L4171" s="53"/>
      <c r="M4171" s="53"/>
      <c r="N4171" s="53"/>
      <c r="O4171" s="53"/>
      <c r="P4171" s="53"/>
      <c r="Q4171" s="53"/>
      <c r="R4171" s="53"/>
      <c r="S4171" s="53"/>
    </row>
    <row r="4172" spans="1:19" x14ac:dyDescent="0.3">
      <c r="A4172" s="106"/>
      <c r="B4172" s="59"/>
      <c r="C4172" s="137" t="str">
        <f t="shared" si="65"/>
        <v/>
      </c>
      <c r="D4172" s="138" t="str">
        <f>IF(NOT(ISBLANK(B4172)),IF(AND(MONTH(B4172)&gt;=4,MONTH(B4172)&lt;=12,B4172&gt;=DATE(INT(LEFT('Fiscal Year'!$B$2,4)),4,1),B4172&lt;=DATE(INT(CONCATENATE("20",RIGHT('Fiscal Year'!$B$2,2))),3,31)),1,0),"")</f>
        <v/>
      </c>
      <c r="E4172" s="138" t="str">
        <f>IF(NOT(ISBLANK(B4172)),IF(AND(MONTH(B4172)&gt;=1,MONTH(B4172)&lt;=3,B4172&gt;=DATE(INT(LEFT('Fiscal Year'!$B$2,4)),4,1),B4172&lt;=DATE(INT(CONCATENATE("20",RIGHT('Fiscal Year'!$B$2,2))),3,31)),1,0),"")</f>
        <v/>
      </c>
      <c r="F4172" s="139" t="str">
        <f>IF(NOT(ISBLANK(B4172)),IF(B4172&lt;'Fiscal Year'!$B$3,1,0),"")</f>
        <v/>
      </c>
      <c r="G4172" s="10"/>
      <c r="H4172" s="10"/>
      <c r="I4172" s="40"/>
      <c r="J4172" s="40"/>
      <c r="K4172" s="53"/>
      <c r="L4172" s="53"/>
      <c r="M4172" s="53"/>
      <c r="N4172" s="53"/>
      <c r="O4172" s="53"/>
      <c r="P4172" s="53"/>
      <c r="Q4172" s="53"/>
      <c r="R4172" s="53"/>
      <c r="S4172" s="53"/>
    </row>
    <row r="4173" spans="1:19" x14ac:dyDescent="0.3">
      <c r="A4173" s="106"/>
      <c r="B4173" s="59"/>
      <c r="C4173" s="137" t="str">
        <f t="shared" si="65"/>
        <v/>
      </c>
      <c r="D4173" s="138" t="str">
        <f>IF(NOT(ISBLANK(B4173)),IF(AND(MONTH(B4173)&gt;=4,MONTH(B4173)&lt;=12,B4173&gt;=DATE(INT(LEFT('Fiscal Year'!$B$2,4)),4,1),B4173&lt;=DATE(INT(CONCATENATE("20",RIGHT('Fiscal Year'!$B$2,2))),3,31)),1,0),"")</f>
        <v/>
      </c>
      <c r="E4173" s="138" t="str">
        <f>IF(NOT(ISBLANK(B4173)),IF(AND(MONTH(B4173)&gt;=1,MONTH(B4173)&lt;=3,B4173&gt;=DATE(INT(LEFT('Fiscal Year'!$B$2,4)),4,1),B4173&lt;=DATE(INT(CONCATENATE("20",RIGHT('Fiscal Year'!$B$2,2))),3,31)),1,0),"")</f>
        <v/>
      </c>
      <c r="F4173" s="139" t="str">
        <f>IF(NOT(ISBLANK(B4173)),IF(B4173&lt;'Fiscal Year'!$B$3,1,0),"")</f>
        <v/>
      </c>
      <c r="G4173" s="10"/>
      <c r="H4173" s="10"/>
      <c r="I4173" s="40"/>
      <c r="J4173" s="40"/>
      <c r="K4173" s="53"/>
      <c r="L4173" s="53"/>
      <c r="M4173" s="53"/>
      <c r="N4173" s="53"/>
      <c r="O4173" s="53"/>
      <c r="P4173" s="53"/>
      <c r="Q4173" s="53"/>
      <c r="R4173" s="53"/>
      <c r="S4173" s="53"/>
    </row>
    <row r="4174" spans="1:19" x14ac:dyDescent="0.3">
      <c r="A4174" s="106"/>
      <c r="B4174" s="59"/>
      <c r="C4174" s="137" t="str">
        <f t="shared" si="65"/>
        <v/>
      </c>
      <c r="D4174" s="138" t="str">
        <f>IF(NOT(ISBLANK(B4174)),IF(AND(MONTH(B4174)&gt;=4,MONTH(B4174)&lt;=12,B4174&gt;=DATE(INT(LEFT('Fiscal Year'!$B$2,4)),4,1),B4174&lt;=DATE(INT(CONCATENATE("20",RIGHT('Fiscal Year'!$B$2,2))),3,31)),1,0),"")</f>
        <v/>
      </c>
      <c r="E4174" s="138" t="str">
        <f>IF(NOT(ISBLANK(B4174)),IF(AND(MONTH(B4174)&gt;=1,MONTH(B4174)&lt;=3,B4174&gt;=DATE(INT(LEFT('Fiscal Year'!$B$2,4)),4,1),B4174&lt;=DATE(INT(CONCATENATE("20",RIGHT('Fiscal Year'!$B$2,2))),3,31)),1,0),"")</f>
        <v/>
      </c>
      <c r="F4174" s="139" t="str">
        <f>IF(NOT(ISBLANK(B4174)),IF(B4174&lt;'Fiscal Year'!$B$3,1,0),"")</f>
        <v/>
      </c>
      <c r="G4174" s="10"/>
      <c r="H4174" s="10"/>
      <c r="I4174" s="40"/>
      <c r="J4174" s="40"/>
      <c r="K4174" s="53"/>
      <c r="L4174" s="53"/>
      <c r="M4174" s="53"/>
      <c r="N4174" s="53"/>
      <c r="O4174" s="53"/>
      <c r="P4174" s="53"/>
      <c r="Q4174" s="53"/>
      <c r="R4174" s="53"/>
      <c r="S4174" s="53"/>
    </row>
    <row r="4175" spans="1:19" x14ac:dyDescent="0.3">
      <c r="A4175" s="106"/>
      <c r="B4175" s="59"/>
      <c r="C4175" s="137" t="str">
        <f t="shared" si="65"/>
        <v/>
      </c>
      <c r="D4175" s="138" t="str">
        <f>IF(NOT(ISBLANK(B4175)),IF(AND(MONTH(B4175)&gt;=4,MONTH(B4175)&lt;=12,B4175&gt;=DATE(INT(LEFT('Fiscal Year'!$B$2,4)),4,1),B4175&lt;=DATE(INT(CONCATENATE("20",RIGHT('Fiscal Year'!$B$2,2))),3,31)),1,0),"")</f>
        <v/>
      </c>
      <c r="E4175" s="138" t="str">
        <f>IF(NOT(ISBLANK(B4175)),IF(AND(MONTH(B4175)&gt;=1,MONTH(B4175)&lt;=3,B4175&gt;=DATE(INT(LEFT('Fiscal Year'!$B$2,4)),4,1),B4175&lt;=DATE(INT(CONCATENATE("20",RIGHT('Fiscal Year'!$B$2,2))),3,31)),1,0),"")</f>
        <v/>
      </c>
      <c r="F4175" s="139" t="str">
        <f>IF(NOT(ISBLANK(B4175)),IF(B4175&lt;'Fiscal Year'!$B$3,1,0),"")</f>
        <v/>
      </c>
      <c r="G4175" s="10"/>
      <c r="H4175" s="10"/>
      <c r="I4175" s="40"/>
      <c r="J4175" s="40"/>
      <c r="K4175" s="53"/>
      <c r="L4175" s="53"/>
      <c r="M4175" s="53"/>
      <c r="N4175" s="53"/>
      <c r="O4175" s="53"/>
      <c r="P4175" s="53"/>
      <c r="Q4175" s="53"/>
      <c r="R4175" s="53"/>
      <c r="S4175" s="53"/>
    </row>
    <row r="4176" spans="1:19" x14ac:dyDescent="0.3">
      <c r="A4176" s="106"/>
      <c r="B4176" s="59"/>
      <c r="C4176" s="137" t="str">
        <f t="shared" si="65"/>
        <v/>
      </c>
      <c r="D4176" s="138" t="str">
        <f>IF(NOT(ISBLANK(B4176)),IF(AND(MONTH(B4176)&gt;=4,MONTH(B4176)&lt;=12,B4176&gt;=DATE(INT(LEFT('Fiscal Year'!$B$2,4)),4,1),B4176&lt;=DATE(INT(CONCATENATE("20",RIGHT('Fiscal Year'!$B$2,2))),3,31)),1,0),"")</f>
        <v/>
      </c>
      <c r="E4176" s="138" t="str">
        <f>IF(NOT(ISBLANK(B4176)),IF(AND(MONTH(B4176)&gt;=1,MONTH(B4176)&lt;=3,B4176&gt;=DATE(INT(LEFT('Fiscal Year'!$B$2,4)),4,1),B4176&lt;=DATE(INT(CONCATENATE("20",RIGHT('Fiscal Year'!$B$2,2))),3,31)),1,0),"")</f>
        <v/>
      </c>
      <c r="F4176" s="139" t="str">
        <f>IF(NOT(ISBLANK(B4176)),IF(B4176&lt;'Fiscal Year'!$B$3,1,0),"")</f>
        <v/>
      </c>
      <c r="G4176" s="10"/>
      <c r="H4176" s="10"/>
      <c r="I4176" s="40"/>
      <c r="J4176" s="40"/>
      <c r="K4176" s="53"/>
      <c r="L4176" s="53"/>
      <c r="M4176" s="53"/>
      <c r="N4176" s="53"/>
      <c r="O4176" s="53"/>
      <c r="P4176" s="53"/>
      <c r="Q4176" s="53"/>
      <c r="R4176" s="53"/>
      <c r="S4176" s="53"/>
    </row>
    <row r="4177" spans="1:19" x14ac:dyDescent="0.3">
      <c r="A4177" s="106"/>
      <c r="B4177" s="59"/>
      <c r="C4177" s="137" t="str">
        <f t="shared" si="65"/>
        <v/>
      </c>
      <c r="D4177" s="138" t="str">
        <f>IF(NOT(ISBLANK(B4177)),IF(AND(MONTH(B4177)&gt;=4,MONTH(B4177)&lt;=12,B4177&gt;=DATE(INT(LEFT('Fiscal Year'!$B$2,4)),4,1),B4177&lt;=DATE(INT(CONCATENATE("20",RIGHT('Fiscal Year'!$B$2,2))),3,31)),1,0),"")</f>
        <v/>
      </c>
      <c r="E4177" s="138" t="str">
        <f>IF(NOT(ISBLANK(B4177)),IF(AND(MONTH(B4177)&gt;=1,MONTH(B4177)&lt;=3,B4177&gt;=DATE(INT(LEFT('Fiscal Year'!$B$2,4)),4,1),B4177&lt;=DATE(INT(CONCATENATE("20",RIGHT('Fiscal Year'!$B$2,2))),3,31)),1,0),"")</f>
        <v/>
      </c>
      <c r="F4177" s="139" t="str">
        <f>IF(NOT(ISBLANK(B4177)),IF(B4177&lt;'Fiscal Year'!$B$3,1,0),"")</f>
        <v/>
      </c>
      <c r="G4177" s="10"/>
      <c r="H4177" s="10"/>
      <c r="I4177" s="40"/>
      <c r="J4177" s="40"/>
      <c r="K4177" s="53"/>
      <c r="L4177" s="53"/>
      <c r="M4177" s="53"/>
      <c r="N4177" s="53"/>
      <c r="O4177" s="53"/>
      <c r="P4177" s="53"/>
      <c r="Q4177" s="53"/>
      <c r="R4177" s="53"/>
      <c r="S4177" s="53"/>
    </row>
    <row r="4178" spans="1:19" x14ac:dyDescent="0.3">
      <c r="A4178" s="106"/>
      <c r="B4178" s="59"/>
      <c r="C4178" s="137" t="str">
        <f t="shared" si="65"/>
        <v/>
      </c>
      <c r="D4178" s="138" t="str">
        <f>IF(NOT(ISBLANK(B4178)),IF(AND(MONTH(B4178)&gt;=4,MONTH(B4178)&lt;=12,B4178&gt;=DATE(INT(LEFT('Fiscal Year'!$B$2,4)),4,1),B4178&lt;=DATE(INT(CONCATENATE("20",RIGHT('Fiscal Year'!$B$2,2))),3,31)),1,0),"")</f>
        <v/>
      </c>
      <c r="E4178" s="138" t="str">
        <f>IF(NOT(ISBLANK(B4178)),IF(AND(MONTH(B4178)&gt;=1,MONTH(B4178)&lt;=3,B4178&gt;=DATE(INT(LEFT('Fiscal Year'!$B$2,4)),4,1),B4178&lt;=DATE(INT(CONCATENATE("20",RIGHT('Fiscal Year'!$B$2,2))),3,31)),1,0),"")</f>
        <v/>
      </c>
      <c r="F4178" s="139" t="str">
        <f>IF(NOT(ISBLANK(B4178)),IF(B4178&lt;'Fiscal Year'!$B$3,1,0),"")</f>
        <v/>
      </c>
      <c r="G4178" s="10"/>
      <c r="H4178" s="10"/>
      <c r="I4178" s="40"/>
      <c r="J4178" s="40"/>
      <c r="K4178" s="53"/>
      <c r="L4178" s="53"/>
      <c r="M4178" s="53"/>
      <c r="N4178" s="53"/>
      <c r="O4178" s="53"/>
      <c r="P4178" s="53"/>
      <c r="Q4178" s="53"/>
      <c r="R4178" s="53"/>
      <c r="S4178" s="53"/>
    </row>
    <row r="4179" spans="1:19" x14ac:dyDescent="0.3">
      <c r="A4179" s="106"/>
      <c r="B4179" s="59"/>
      <c r="C4179" s="137" t="str">
        <f t="shared" si="65"/>
        <v/>
      </c>
      <c r="D4179" s="138" t="str">
        <f>IF(NOT(ISBLANK(B4179)),IF(AND(MONTH(B4179)&gt;=4,MONTH(B4179)&lt;=12,B4179&gt;=DATE(INT(LEFT('Fiscal Year'!$B$2,4)),4,1),B4179&lt;=DATE(INT(CONCATENATE("20",RIGHT('Fiscal Year'!$B$2,2))),3,31)),1,0),"")</f>
        <v/>
      </c>
      <c r="E4179" s="138" t="str">
        <f>IF(NOT(ISBLANK(B4179)),IF(AND(MONTH(B4179)&gt;=1,MONTH(B4179)&lt;=3,B4179&gt;=DATE(INT(LEFT('Fiscal Year'!$B$2,4)),4,1),B4179&lt;=DATE(INT(CONCATENATE("20",RIGHT('Fiscal Year'!$B$2,2))),3,31)),1,0),"")</f>
        <v/>
      </c>
      <c r="F4179" s="139" t="str">
        <f>IF(NOT(ISBLANK(B4179)),IF(B4179&lt;'Fiscal Year'!$B$3,1,0),"")</f>
        <v/>
      </c>
      <c r="G4179" s="10"/>
      <c r="H4179" s="10"/>
      <c r="I4179" s="40"/>
      <c r="J4179" s="40"/>
      <c r="K4179" s="53"/>
      <c r="L4179" s="53"/>
      <c r="M4179" s="53"/>
      <c r="N4179" s="53"/>
      <c r="O4179" s="53"/>
      <c r="P4179" s="53"/>
      <c r="Q4179" s="53"/>
      <c r="R4179" s="53"/>
      <c r="S4179" s="53"/>
    </row>
    <row r="4180" spans="1:19" x14ac:dyDescent="0.3">
      <c r="A4180" s="106"/>
      <c r="B4180" s="59"/>
      <c r="C4180" s="137" t="str">
        <f t="shared" si="65"/>
        <v/>
      </c>
      <c r="D4180" s="138" t="str">
        <f>IF(NOT(ISBLANK(B4180)),IF(AND(MONTH(B4180)&gt;=4,MONTH(B4180)&lt;=12,B4180&gt;=DATE(INT(LEFT('Fiscal Year'!$B$2,4)),4,1),B4180&lt;=DATE(INT(CONCATENATE("20",RIGHT('Fiscal Year'!$B$2,2))),3,31)),1,0),"")</f>
        <v/>
      </c>
      <c r="E4180" s="138" t="str">
        <f>IF(NOT(ISBLANK(B4180)),IF(AND(MONTH(B4180)&gt;=1,MONTH(B4180)&lt;=3,B4180&gt;=DATE(INT(LEFT('Fiscal Year'!$B$2,4)),4,1),B4180&lt;=DATE(INT(CONCATENATE("20",RIGHT('Fiscal Year'!$B$2,2))),3,31)),1,0),"")</f>
        <v/>
      </c>
      <c r="F4180" s="139" t="str">
        <f>IF(NOT(ISBLANK(B4180)),IF(B4180&lt;'Fiscal Year'!$B$3,1,0),"")</f>
        <v/>
      </c>
      <c r="G4180" s="10"/>
      <c r="H4180" s="10"/>
      <c r="I4180" s="40"/>
      <c r="J4180" s="40"/>
      <c r="K4180" s="53"/>
      <c r="L4180" s="53"/>
      <c r="M4180" s="53"/>
      <c r="N4180" s="53"/>
      <c r="O4180" s="53"/>
      <c r="P4180" s="53"/>
      <c r="Q4180" s="53"/>
      <c r="R4180" s="53"/>
      <c r="S4180" s="53"/>
    </row>
    <row r="4181" spans="1:19" x14ac:dyDescent="0.3">
      <c r="A4181" s="106"/>
      <c r="B4181" s="59"/>
      <c r="C4181" s="137" t="str">
        <f t="shared" si="65"/>
        <v/>
      </c>
      <c r="D4181" s="138" t="str">
        <f>IF(NOT(ISBLANK(B4181)),IF(AND(MONTH(B4181)&gt;=4,MONTH(B4181)&lt;=12,B4181&gt;=DATE(INT(LEFT('Fiscal Year'!$B$2,4)),4,1),B4181&lt;=DATE(INT(CONCATENATE("20",RIGHT('Fiscal Year'!$B$2,2))),3,31)),1,0),"")</f>
        <v/>
      </c>
      <c r="E4181" s="138" t="str">
        <f>IF(NOT(ISBLANK(B4181)),IF(AND(MONTH(B4181)&gt;=1,MONTH(B4181)&lt;=3,B4181&gt;=DATE(INT(LEFT('Fiscal Year'!$B$2,4)),4,1),B4181&lt;=DATE(INT(CONCATENATE("20",RIGHT('Fiscal Year'!$B$2,2))),3,31)),1,0),"")</f>
        <v/>
      </c>
      <c r="F4181" s="139" t="str">
        <f>IF(NOT(ISBLANK(B4181)),IF(B4181&lt;'Fiscal Year'!$B$3,1,0),"")</f>
        <v/>
      </c>
      <c r="G4181" s="10"/>
      <c r="H4181" s="10"/>
      <c r="I4181" s="40"/>
      <c r="J4181" s="40"/>
      <c r="K4181" s="53"/>
      <c r="L4181" s="53"/>
      <c r="M4181" s="53"/>
      <c r="N4181" s="53"/>
      <c r="O4181" s="53"/>
      <c r="P4181" s="53"/>
      <c r="Q4181" s="53"/>
      <c r="R4181" s="53"/>
      <c r="S4181" s="53"/>
    </row>
    <row r="4182" spans="1:19" x14ac:dyDescent="0.3">
      <c r="A4182" s="106"/>
      <c r="B4182" s="59"/>
      <c r="C4182" s="137" t="str">
        <f t="shared" si="65"/>
        <v/>
      </c>
      <c r="D4182" s="138" t="str">
        <f>IF(NOT(ISBLANK(B4182)),IF(AND(MONTH(B4182)&gt;=4,MONTH(B4182)&lt;=12,B4182&gt;=DATE(INT(LEFT('Fiscal Year'!$B$2,4)),4,1),B4182&lt;=DATE(INT(CONCATENATE("20",RIGHT('Fiscal Year'!$B$2,2))),3,31)),1,0),"")</f>
        <v/>
      </c>
      <c r="E4182" s="138" t="str">
        <f>IF(NOT(ISBLANK(B4182)),IF(AND(MONTH(B4182)&gt;=1,MONTH(B4182)&lt;=3,B4182&gt;=DATE(INT(LEFT('Fiscal Year'!$B$2,4)),4,1),B4182&lt;=DATE(INT(CONCATENATE("20",RIGHT('Fiscal Year'!$B$2,2))),3,31)),1,0),"")</f>
        <v/>
      </c>
      <c r="F4182" s="139" t="str">
        <f>IF(NOT(ISBLANK(B4182)),IF(B4182&lt;'Fiscal Year'!$B$3,1,0),"")</f>
        <v/>
      </c>
      <c r="G4182" s="10"/>
      <c r="H4182" s="10"/>
      <c r="I4182" s="40"/>
      <c r="J4182" s="40"/>
      <c r="K4182" s="53"/>
      <c r="L4182" s="53"/>
      <c r="M4182" s="53"/>
      <c r="N4182" s="53"/>
      <c r="O4182" s="53"/>
      <c r="P4182" s="53"/>
      <c r="Q4182" s="53"/>
      <c r="R4182" s="53"/>
      <c r="S4182" s="53"/>
    </row>
    <row r="4183" spans="1:19" x14ac:dyDescent="0.3">
      <c r="A4183" s="106"/>
      <c r="B4183" s="59"/>
      <c r="C4183" s="137" t="str">
        <f t="shared" si="65"/>
        <v/>
      </c>
      <c r="D4183" s="138" t="str">
        <f>IF(NOT(ISBLANK(B4183)),IF(AND(MONTH(B4183)&gt;=4,MONTH(B4183)&lt;=12,B4183&gt;=DATE(INT(LEFT('Fiscal Year'!$B$2,4)),4,1),B4183&lt;=DATE(INT(CONCATENATE("20",RIGHT('Fiscal Year'!$B$2,2))),3,31)),1,0),"")</f>
        <v/>
      </c>
      <c r="E4183" s="138" t="str">
        <f>IF(NOT(ISBLANK(B4183)),IF(AND(MONTH(B4183)&gt;=1,MONTH(B4183)&lt;=3,B4183&gt;=DATE(INT(LEFT('Fiscal Year'!$B$2,4)),4,1),B4183&lt;=DATE(INT(CONCATENATE("20",RIGHT('Fiscal Year'!$B$2,2))),3,31)),1,0),"")</f>
        <v/>
      </c>
      <c r="F4183" s="139" t="str">
        <f>IF(NOT(ISBLANK(B4183)),IF(B4183&lt;'Fiscal Year'!$B$3,1,0),"")</f>
        <v/>
      </c>
      <c r="G4183" s="10"/>
      <c r="H4183" s="10"/>
      <c r="I4183" s="40"/>
      <c r="J4183" s="40"/>
      <c r="K4183" s="53"/>
      <c r="L4183" s="53"/>
      <c r="M4183" s="53"/>
      <c r="N4183" s="53"/>
      <c r="O4183" s="53"/>
      <c r="P4183" s="53"/>
      <c r="Q4183" s="53"/>
      <c r="R4183" s="53"/>
      <c r="S4183" s="53"/>
    </row>
    <row r="4184" spans="1:19" x14ac:dyDescent="0.3">
      <c r="A4184" s="106"/>
      <c r="B4184" s="59"/>
      <c r="C4184" s="137" t="str">
        <f t="shared" si="65"/>
        <v/>
      </c>
      <c r="D4184" s="138" t="str">
        <f>IF(NOT(ISBLANK(B4184)),IF(AND(MONTH(B4184)&gt;=4,MONTH(B4184)&lt;=12,B4184&gt;=DATE(INT(LEFT('Fiscal Year'!$B$2,4)),4,1),B4184&lt;=DATE(INT(CONCATENATE("20",RIGHT('Fiscal Year'!$B$2,2))),3,31)),1,0),"")</f>
        <v/>
      </c>
      <c r="E4184" s="138" t="str">
        <f>IF(NOT(ISBLANK(B4184)),IF(AND(MONTH(B4184)&gt;=1,MONTH(B4184)&lt;=3,B4184&gt;=DATE(INT(LEFT('Fiscal Year'!$B$2,4)),4,1),B4184&lt;=DATE(INT(CONCATENATE("20",RIGHT('Fiscal Year'!$B$2,2))),3,31)),1,0),"")</f>
        <v/>
      </c>
      <c r="F4184" s="139" t="str">
        <f>IF(NOT(ISBLANK(B4184)),IF(B4184&lt;'Fiscal Year'!$B$3,1,0),"")</f>
        <v/>
      </c>
      <c r="G4184" s="10"/>
      <c r="H4184" s="10"/>
      <c r="I4184" s="40"/>
      <c r="J4184" s="40"/>
      <c r="K4184" s="53"/>
      <c r="L4184" s="53"/>
      <c r="M4184" s="53"/>
      <c r="N4184" s="53"/>
      <c r="O4184" s="53"/>
      <c r="P4184" s="53"/>
      <c r="Q4184" s="53"/>
      <c r="R4184" s="53"/>
      <c r="S4184" s="53"/>
    </row>
    <row r="4185" spans="1:19" x14ac:dyDescent="0.3">
      <c r="A4185" s="106"/>
      <c r="B4185" s="59"/>
      <c r="C4185" s="137" t="str">
        <f t="shared" si="65"/>
        <v/>
      </c>
      <c r="D4185" s="138" t="str">
        <f>IF(NOT(ISBLANK(B4185)),IF(AND(MONTH(B4185)&gt;=4,MONTH(B4185)&lt;=12,B4185&gt;=DATE(INT(LEFT('Fiscal Year'!$B$2,4)),4,1),B4185&lt;=DATE(INT(CONCATENATE("20",RIGHT('Fiscal Year'!$B$2,2))),3,31)),1,0),"")</f>
        <v/>
      </c>
      <c r="E4185" s="138" t="str">
        <f>IF(NOT(ISBLANK(B4185)),IF(AND(MONTH(B4185)&gt;=1,MONTH(B4185)&lt;=3,B4185&gt;=DATE(INT(LEFT('Fiscal Year'!$B$2,4)),4,1),B4185&lt;=DATE(INT(CONCATENATE("20",RIGHT('Fiscal Year'!$B$2,2))),3,31)),1,0),"")</f>
        <v/>
      </c>
      <c r="F4185" s="139" t="str">
        <f>IF(NOT(ISBLANK(B4185)),IF(B4185&lt;'Fiscal Year'!$B$3,1,0),"")</f>
        <v/>
      </c>
      <c r="G4185" s="10"/>
      <c r="H4185" s="10"/>
      <c r="I4185" s="40"/>
      <c r="J4185" s="40"/>
      <c r="K4185" s="53"/>
      <c r="L4185" s="53"/>
      <c r="M4185" s="53"/>
      <c r="N4185" s="53"/>
      <c r="O4185" s="53"/>
      <c r="P4185" s="53"/>
      <c r="Q4185" s="53"/>
      <c r="R4185" s="53"/>
      <c r="S4185" s="53"/>
    </row>
    <row r="4186" spans="1:19" x14ac:dyDescent="0.3">
      <c r="A4186" s="106"/>
      <c r="B4186" s="59"/>
      <c r="C4186" s="137" t="str">
        <f t="shared" si="65"/>
        <v/>
      </c>
      <c r="D4186" s="138" t="str">
        <f>IF(NOT(ISBLANK(B4186)),IF(AND(MONTH(B4186)&gt;=4,MONTH(B4186)&lt;=12,B4186&gt;=DATE(INT(LEFT('Fiscal Year'!$B$2,4)),4,1),B4186&lt;=DATE(INT(CONCATENATE("20",RIGHT('Fiscal Year'!$B$2,2))),3,31)),1,0),"")</f>
        <v/>
      </c>
      <c r="E4186" s="138" t="str">
        <f>IF(NOT(ISBLANK(B4186)),IF(AND(MONTH(B4186)&gt;=1,MONTH(B4186)&lt;=3,B4186&gt;=DATE(INT(LEFT('Fiscal Year'!$B$2,4)),4,1),B4186&lt;=DATE(INT(CONCATENATE("20",RIGHT('Fiscal Year'!$B$2,2))),3,31)),1,0),"")</f>
        <v/>
      </c>
      <c r="F4186" s="139" t="str">
        <f>IF(NOT(ISBLANK(B4186)),IF(B4186&lt;'Fiscal Year'!$B$3,1,0),"")</f>
        <v/>
      </c>
      <c r="G4186" s="10"/>
      <c r="H4186" s="10"/>
      <c r="I4186" s="40"/>
      <c r="J4186" s="40"/>
      <c r="K4186" s="53"/>
      <c r="L4186" s="53"/>
      <c r="M4186" s="53"/>
      <c r="N4186" s="53"/>
      <c r="O4186" s="53"/>
      <c r="P4186" s="53"/>
      <c r="Q4186" s="53"/>
      <c r="R4186" s="53"/>
      <c r="S4186" s="53"/>
    </row>
    <row r="4187" spans="1:19" x14ac:dyDescent="0.3">
      <c r="A4187" s="106"/>
      <c r="B4187" s="59"/>
      <c r="C4187" s="137" t="str">
        <f t="shared" si="65"/>
        <v/>
      </c>
      <c r="D4187" s="138" t="str">
        <f>IF(NOT(ISBLANK(B4187)),IF(AND(MONTH(B4187)&gt;=4,MONTH(B4187)&lt;=12,B4187&gt;=DATE(INT(LEFT('Fiscal Year'!$B$2,4)),4,1),B4187&lt;=DATE(INT(CONCATENATE("20",RIGHT('Fiscal Year'!$B$2,2))),3,31)),1,0),"")</f>
        <v/>
      </c>
      <c r="E4187" s="138" t="str">
        <f>IF(NOT(ISBLANK(B4187)),IF(AND(MONTH(B4187)&gt;=1,MONTH(B4187)&lt;=3,B4187&gt;=DATE(INT(LEFT('Fiscal Year'!$B$2,4)),4,1),B4187&lt;=DATE(INT(CONCATENATE("20",RIGHT('Fiscal Year'!$B$2,2))),3,31)),1,0),"")</f>
        <v/>
      </c>
      <c r="F4187" s="139" t="str">
        <f>IF(NOT(ISBLANK(B4187)),IF(B4187&lt;'Fiscal Year'!$B$3,1,0),"")</f>
        <v/>
      </c>
      <c r="G4187" s="10"/>
      <c r="H4187" s="10"/>
      <c r="I4187" s="40"/>
      <c r="J4187" s="40"/>
      <c r="K4187" s="53"/>
      <c r="L4187" s="53"/>
      <c r="M4187" s="53"/>
      <c r="N4187" s="53"/>
      <c r="O4187" s="53"/>
      <c r="P4187" s="53"/>
      <c r="Q4187" s="53"/>
      <c r="R4187" s="53"/>
      <c r="S4187" s="53"/>
    </row>
    <row r="4188" spans="1:19" x14ac:dyDescent="0.3">
      <c r="A4188" s="106"/>
      <c r="B4188" s="59"/>
      <c r="C4188" s="137" t="str">
        <f t="shared" si="65"/>
        <v/>
      </c>
      <c r="D4188" s="138" t="str">
        <f>IF(NOT(ISBLANK(B4188)),IF(AND(MONTH(B4188)&gt;=4,MONTH(B4188)&lt;=12,B4188&gt;=DATE(INT(LEFT('Fiscal Year'!$B$2,4)),4,1),B4188&lt;=DATE(INT(CONCATENATE("20",RIGHT('Fiscal Year'!$B$2,2))),3,31)),1,0),"")</f>
        <v/>
      </c>
      <c r="E4188" s="138" t="str">
        <f>IF(NOT(ISBLANK(B4188)),IF(AND(MONTH(B4188)&gt;=1,MONTH(B4188)&lt;=3,B4188&gt;=DATE(INT(LEFT('Fiscal Year'!$B$2,4)),4,1),B4188&lt;=DATE(INT(CONCATENATE("20",RIGHT('Fiscal Year'!$B$2,2))),3,31)),1,0),"")</f>
        <v/>
      </c>
      <c r="F4188" s="139" t="str">
        <f>IF(NOT(ISBLANK(B4188)),IF(B4188&lt;'Fiscal Year'!$B$3,1,0),"")</f>
        <v/>
      </c>
      <c r="G4188" s="10"/>
      <c r="H4188" s="10"/>
      <c r="I4188" s="40"/>
      <c r="J4188" s="40"/>
      <c r="K4188" s="53"/>
      <c r="L4188" s="53"/>
      <c r="M4188" s="53"/>
      <c r="N4188" s="53"/>
      <c r="O4188" s="53"/>
      <c r="P4188" s="53"/>
      <c r="Q4188" s="53"/>
      <c r="R4188" s="53"/>
      <c r="S4188" s="53"/>
    </row>
    <row r="4189" spans="1:19" x14ac:dyDescent="0.3">
      <c r="A4189" s="106"/>
      <c r="B4189" s="59"/>
      <c r="C4189" s="137" t="str">
        <f t="shared" si="65"/>
        <v/>
      </c>
      <c r="D4189" s="138" t="str">
        <f>IF(NOT(ISBLANK(B4189)),IF(AND(MONTH(B4189)&gt;=4,MONTH(B4189)&lt;=12,B4189&gt;=DATE(INT(LEFT('Fiscal Year'!$B$2,4)),4,1),B4189&lt;=DATE(INT(CONCATENATE("20",RIGHT('Fiscal Year'!$B$2,2))),3,31)),1,0),"")</f>
        <v/>
      </c>
      <c r="E4189" s="138" t="str">
        <f>IF(NOT(ISBLANK(B4189)),IF(AND(MONTH(B4189)&gt;=1,MONTH(B4189)&lt;=3,B4189&gt;=DATE(INT(LEFT('Fiscal Year'!$B$2,4)),4,1),B4189&lt;=DATE(INT(CONCATENATE("20",RIGHT('Fiscal Year'!$B$2,2))),3,31)),1,0),"")</f>
        <v/>
      </c>
      <c r="F4189" s="139" t="str">
        <f>IF(NOT(ISBLANK(B4189)),IF(B4189&lt;'Fiscal Year'!$B$3,1,0),"")</f>
        <v/>
      </c>
      <c r="G4189" s="10"/>
      <c r="H4189" s="10"/>
      <c r="I4189" s="40"/>
      <c r="J4189" s="40"/>
      <c r="K4189" s="53"/>
      <c r="L4189" s="53"/>
      <c r="M4189" s="53"/>
      <c r="N4189" s="53"/>
      <c r="O4189" s="53"/>
      <c r="P4189" s="53"/>
      <c r="Q4189" s="53"/>
      <c r="R4189" s="53"/>
      <c r="S4189" s="53"/>
    </row>
    <row r="4190" spans="1:19" x14ac:dyDescent="0.3">
      <c r="A4190" s="106"/>
      <c r="B4190" s="59"/>
      <c r="C4190" s="137" t="str">
        <f t="shared" si="65"/>
        <v/>
      </c>
      <c r="D4190" s="138" t="str">
        <f>IF(NOT(ISBLANK(B4190)),IF(AND(MONTH(B4190)&gt;=4,MONTH(B4190)&lt;=12,B4190&gt;=DATE(INT(LEFT('Fiscal Year'!$B$2,4)),4,1),B4190&lt;=DATE(INT(CONCATENATE("20",RIGHT('Fiscal Year'!$B$2,2))),3,31)),1,0),"")</f>
        <v/>
      </c>
      <c r="E4190" s="138" t="str">
        <f>IF(NOT(ISBLANK(B4190)),IF(AND(MONTH(B4190)&gt;=1,MONTH(B4190)&lt;=3,B4190&gt;=DATE(INT(LEFT('Fiscal Year'!$B$2,4)),4,1),B4190&lt;=DATE(INT(CONCATENATE("20",RIGHT('Fiscal Year'!$B$2,2))),3,31)),1,0),"")</f>
        <v/>
      </c>
      <c r="F4190" s="139" t="str">
        <f>IF(NOT(ISBLANK(B4190)),IF(B4190&lt;'Fiscal Year'!$B$3,1,0),"")</f>
        <v/>
      </c>
      <c r="G4190" s="10"/>
      <c r="H4190" s="10"/>
      <c r="I4190" s="40"/>
      <c r="J4190" s="40"/>
      <c r="K4190" s="53"/>
      <c r="L4190" s="53"/>
      <c r="M4190" s="53"/>
      <c r="N4190" s="53"/>
      <c r="O4190" s="53"/>
      <c r="P4190" s="53"/>
      <c r="Q4190" s="53"/>
      <c r="R4190" s="53"/>
      <c r="S4190" s="53"/>
    </row>
    <row r="4191" spans="1:19" x14ac:dyDescent="0.3">
      <c r="A4191" s="106"/>
      <c r="B4191" s="59"/>
      <c r="C4191" s="137" t="str">
        <f t="shared" si="65"/>
        <v/>
      </c>
      <c r="D4191" s="138" t="str">
        <f>IF(NOT(ISBLANK(B4191)),IF(AND(MONTH(B4191)&gt;=4,MONTH(B4191)&lt;=12,B4191&gt;=DATE(INT(LEFT('Fiscal Year'!$B$2,4)),4,1),B4191&lt;=DATE(INT(CONCATENATE("20",RIGHT('Fiscal Year'!$B$2,2))),3,31)),1,0),"")</f>
        <v/>
      </c>
      <c r="E4191" s="138" t="str">
        <f>IF(NOT(ISBLANK(B4191)),IF(AND(MONTH(B4191)&gt;=1,MONTH(B4191)&lt;=3,B4191&gt;=DATE(INT(LEFT('Fiscal Year'!$B$2,4)),4,1),B4191&lt;=DATE(INT(CONCATENATE("20",RIGHT('Fiscal Year'!$B$2,2))),3,31)),1,0),"")</f>
        <v/>
      </c>
      <c r="F4191" s="139" t="str">
        <f>IF(NOT(ISBLANK(B4191)),IF(B4191&lt;'Fiscal Year'!$B$3,1,0),"")</f>
        <v/>
      </c>
      <c r="G4191" s="10"/>
      <c r="H4191" s="10"/>
      <c r="I4191" s="40"/>
      <c r="J4191" s="40"/>
      <c r="K4191" s="53"/>
      <c r="L4191" s="53"/>
      <c r="M4191" s="53"/>
      <c r="N4191" s="53"/>
      <c r="O4191" s="53"/>
      <c r="P4191" s="53"/>
      <c r="Q4191" s="53"/>
      <c r="R4191" s="53"/>
      <c r="S4191" s="53"/>
    </row>
    <row r="4192" spans="1:19" x14ac:dyDescent="0.3">
      <c r="A4192" s="106"/>
      <c r="B4192" s="59"/>
      <c r="C4192" s="137" t="str">
        <f t="shared" si="65"/>
        <v/>
      </c>
      <c r="D4192" s="138" t="str">
        <f>IF(NOT(ISBLANK(B4192)),IF(AND(MONTH(B4192)&gt;=4,MONTH(B4192)&lt;=12,B4192&gt;=DATE(INT(LEFT('Fiscal Year'!$B$2,4)),4,1),B4192&lt;=DATE(INT(CONCATENATE("20",RIGHT('Fiscal Year'!$B$2,2))),3,31)),1,0),"")</f>
        <v/>
      </c>
      <c r="E4192" s="138" t="str">
        <f>IF(NOT(ISBLANK(B4192)),IF(AND(MONTH(B4192)&gt;=1,MONTH(B4192)&lt;=3,B4192&gt;=DATE(INT(LEFT('Fiscal Year'!$B$2,4)),4,1),B4192&lt;=DATE(INT(CONCATENATE("20",RIGHT('Fiscal Year'!$B$2,2))),3,31)),1,0),"")</f>
        <v/>
      </c>
      <c r="F4192" s="139" t="str">
        <f>IF(NOT(ISBLANK(B4192)),IF(B4192&lt;'Fiscal Year'!$B$3,1,0),"")</f>
        <v/>
      </c>
      <c r="G4192" s="10"/>
      <c r="H4192" s="10"/>
      <c r="I4192" s="40"/>
      <c r="J4192" s="40"/>
      <c r="K4192" s="53"/>
      <c r="L4192" s="53"/>
      <c r="M4192" s="53"/>
      <c r="N4192" s="53"/>
      <c r="O4192" s="53"/>
      <c r="P4192" s="53"/>
      <c r="Q4192" s="53"/>
      <c r="R4192" s="53"/>
      <c r="S4192" s="53"/>
    </row>
    <row r="4193" spans="1:19" x14ac:dyDescent="0.3">
      <c r="A4193" s="106"/>
      <c r="B4193" s="59"/>
      <c r="C4193" s="137" t="str">
        <f t="shared" si="65"/>
        <v/>
      </c>
      <c r="D4193" s="138" t="str">
        <f>IF(NOT(ISBLANK(B4193)),IF(AND(MONTH(B4193)&gt;=4,MONTH(B4193)&lt;=12,B4193&gt;=DATE(INT(LEFT('Fiscal Year'!$B$2,4)),4,1),B4193&lt;=DATE(INT(CONCATENATE("20",RIGHT('Fiscal Year'!$B$2,2))),3,31)),1,0),"")</f>
        <v/>
      </c>
      <c r="E4193" s="138" t="str">
        <f>IF(NOT(ISBLANK(B4193)),IF(AND(MONTH(B4193)&gt;=1,MONTH(B4193)&lt;=3,B4193&gt;=DATE(INT(LEFT('Fiscal Year'!$B$2,4)),4,1),B4193&lt;=DATE(INT(CONCATENATE("20",RIGHT('Fiscal Year'!$B$2,2))),3,31)),1,0),"")</f>
        <v/>
      </c>
      <c r="F4193" s="139" t="str">
        <f>IF(NOT(ISBLANK(B4193)),IF(B4193&lt;'Fiscal Year'!$B$3,1,0),"")</f>
        <v/>
      </c>
      <c r="G4193" s="10"/>
      <c r="H4193" s="10"/>
      <c r="I4193" s="40"/>
      <c r="J4193" s="40"/>
      <c r="K4193" s="53"/>
      <c r="L4193" s="53"/>
      <c r="M4193" s="53"/>
      <c r="N4193" s="53"/>
      <c r="O4193" s="53"/>
      <c r="P4193" s="53"/>
      <c r="Q4193" s="53"/>
      <c r="R4193" s="53"/>
      <c r="S4193" s="53"/>
    </row>
    <row r="4194" spans="1:19" x14ac:dyDescent="0.3">
      <c r="A4194" s="106"/>
      <c r="B4194" s="59"/>
      <c r="C4194" s="137" t="str">
        <f t="shared" si="65"/>
        <v/>
      </c>
      <c r="D4194" s="138" t="str">
        <f>IF(NOT(ISBLANK(B4194)),IF(AND(MONTH(B4194)&gt;=4,MONTH(B4194)&lt;=12,B4194&gt;=DATE(INT(LEFT('Fiscal Year'!$B$2,4)),4,1),B4194&lt;=DATE(INT(CONCATENATE("20",RIGHT('Fiscal Year'!$B$2,2))),3,31)),1,0),"")</f>
        <v/>
      </c>
      <c r="E4194" s="138" t="str">
        <f>IF(NOT(ISBLANK(B4194)),IF(AND(MONTH(B4194)&gt;=1,MONTH(B4194)&lt;=3,B4194&gt;=DATE(INT(LEFT('Fiscal Year'!$B$2,4)),4,1),B4194&lt;=DATE(INT(CONCATENATE("20",RIGHT('Fiscal Year'!$B$2,2))),3,31)),1,0),"")</f>
        <v/>
      </c>
      <c r="F4194" s="139" t="str">
        <f>IF(NOT(ISBLANK(B4194)),IF(B4194&lt;'Fiscal Year'!$B$3,1,0),"")</f>
        <v/>
      </c>
      <c r="G4194" s="10"/>
      <c r="H4194" s="10"/>
      <c r="I4194" s="40"/>
      <c r="J4194" s="40"/>
      <c r="K4194" s="53"/>
      <c r="L4194" s="53"/>
      <c r="M4194" s="53"/>
      <c r="N4194" s="53"/>
      <c r="O4194" s="53"/>
      <c r="P4194" s="53"/>
      <c r="Q4194" s="53"/>
      <c r="R4194" s="53"/>
      <c r="S4194" s="53"/>
    </row>
    <row r="4195" spans="1:19" x14ac:dyDescent="0.3">
      <c r="A4195" s="106"/>
      <c r="B4195" s="59"/>
      <c r="C4195" s="137" t="str">
        <f t="shared" si="65"/>
        <v/>
      </c>
      <c r="D4195" s="138" t="str">
        <f>IF(NOT(ISBLANK(B4195)),IF(AND(MONTH(B4195)&gt;=4,MONTH(B4195)&lt;=12,B4195&gt;=DATE(INT(LEFT('Fiscal Year'!$B$2,4)),4,1),B4195&lt;=DATE(INT(CONCATENATE("20",RIGHT('Fiscal Year'!$B$2,2))),3,31)),1,0),"")</f>
        <v/>
      </c>
      <c r="E4195" s="138" t="str">
        <f>IF(NOT(ISBLANK(B4195)),IF(AND(MONTH(B4195)&gt;=1,MONTH(B4195)&lt;=3,B4195&gt;=DATE(INT(LEFT('Fiscal Year'!$B$2,4)),4,1),B4195&lt;=DATE(INT(CONCATENATE("20",RIGHT('Fiscal Year'!$B$2,2))),3,31)),1,0),"")</f>
        <v/>
      </c>
      <c r="F4195" s="139" t="str">
        <f>IF(NOT(ISBLANK(B4195)),IF(B4195&lt;'Fiscal Year'!$B$3,1,0),"")</f>
        <v/>
      </c>
      <c r="G4195" s="10"/>
      <c r="H4195" s="10"/>
      <c r="I4195" s="40"/>
      <c r="J4195" s="40"/>
      <c r="K4195" s="53"/>
      <c r="L4195" s="53"/>
      <c r="M4195" s="53"/>
      <c r="N4195" s="53"/>
      <c r="O4195" s="53"/>
      <c r="P4195" s="53"/>
      <c r="Q4195" s="53"/>
      <c r="R4195" s="53"/>
      <c r="S4195" s="53"/>
    </row>
    <row r="4196" spans="1:19" x14ac:dyDescent="0.3">
      <c r="A4196" s="106"/>
      <c r="B4196" s="59"/>
      <c r="C4196" s="137" t="str">
        <f t="shared" si="65"/>
        <v/>
      </c>
      <c r="D4196" s="138" t="str">
        <f>IF(NOT(ISBLANK(B4196)),IF(AND(MONTH(B4196)&gt;=4,MONTH(B4196)&lt;=12,B4196&gt;=DATE(INT(LEFT('Fiscal Year'!$B$2,4)),4,1),B4196&lt;=DATE(INT(CONCATENATE("20",RIGHT('Fiscal Year'!$B$2,2))),3,31)),1,0),"")</f>
        <v/>
      </c>
      <c r="E4196" s="138" t="str">
        <f>IF(NOT(ISBLANK(B4196)),IF(AND(MONTH(B4196)&gt;=1,MONTH(B4196)&lt;=3,B4196&gt;=DATE(INT(LEFT('Fiscal Year'!$B$2,4)),4,1),B4196&lt;=DATE(INT(CONCATENATE("20",RIGHT('Fiscal Year'!$B$2,2))),3,31)),1,0),"")</f>
        <v/>
      </c>
      <c r="F4196" s="139" t="str">
        <f>IF(NOT(ISBLANK(B4196)),IF(B4196&lt;'Fiscal Year'!$B$3,1,0),"")</f>
        <v/>
      </c>
      <c r="G4196" s="10"/>
      <c r="H4196" s="10"/>
      <c r="I4196" s="40"/>
      <c r="J4196" s="40"/>
      <c r="K4196" s="53"/>
      <c r="L4196" s="53"/>
      <c r="M4196" s="53"/>
      <c r="N4196" s="53"/>
      <c r="O4196" s="53"/>
      <c r="P4196" s="53"/>
      <c r="Q4196" s="53"/>
      <c r="R4196" s="53"/>
      <c r="S4196" s="53"/>
    </row>
    <row r="4197" spans="1:19" x14ac:dyDescent="0.3">
      <c r="A4197" s="106"/>
      <c r="B4197" s="59"/>
      <c r="C4197" s="137" t="str">
        <f t="shared" si="65"/>
        <v/>
      </c>
      <c r="D4197" s="138" t="str">
        <f>IF(NOT(ISBLANK(B4197)),IF(AND(MONTH(B4197)&gt;=4,MONTH(B4197)&lt;=12,B4197&gt;=DATE(INT(LEFT('Fiscal Year'!$B$2,4)),4,1),B4197&lt;=DATE(INT(CONCATENATE("20",RIGHT('Fiscal Year'!$B$2,2))),3,31)),1,0),"")</f>
        <v/>
      </c>
      <c r="E4197" s="138" t="str">
        <f>IF(NOT(ISBLANK(B4197)),IF(AND(MONTH(B4197)&gt;=1,MONTH(B4197)&lt;=3,B4197&gt;=DATE(INT(LEFT('Fiscal Year'!$B$2,4)),4,1),B4197&lt;=DATE(INT(CONCATENATE("20",RIGHT('Fiscal Year'!$B$2,2))),3,31)),1,0),"")</f>
        <v/>
      </c>
      <c r="F4197" s="139" t="str">
        <f>IF(NOT(ISBLANK(B4197)),IF(B4197&lt;'Fiscal Year'!$B$3,1,0),"")</f>
        <v/>
      </c>
      <c r="G4197" s="10"/>
      <c r="H4197" s="10"/>
      <c r="I4197" s="40"/>
      <c r="J4197" s="40"/>
      <c r="K4197" s="53"/>
      <c r="L4197" s="53"/>
      <c r="M4197" s="53"/>
      <c r="N4197" s="53"/>
      <c r="O4197" s="53"/>
      <c r="P4197" s="53"/>
      <c r="Q4197" s="53"/>
      <c r="R4197" s="53"/>
      <c r="S4197" s="53"/>
    </row>
    <row r="4198" spans="1:19" x14ac:dyDescent="0.3">
      <c r="A4198" s="106"/>
      <c r="B4198" s="59"/>
      <c r="C4198" s="137" t="str">
        <f t="shared" si="65"/>
        <v/>
      </c>
      <c r="D4198" s="138" t="str">
        <f>IF(NOT(ISBLANK(B4198)),IF(AND(MONTH(B4198)&gt;=4,MONTH(B4198)&lt;=12,B4198&gt;=DATE(INT(LEFT('Fiscal Year'!$B$2,4)),4,1),B4198&lt;=DATE(INT(CONCATENATE("20",RIGHT('Fiscal Year'!$B$2,2))),3,31)),1,0),"")</f>
        <v/>
      </c>
      <c r="E4198" s="138" t="str">
        <f>IF(NOT(ISBLANK(B4198)),IF(AND(MONTH(B4198)&gt;=1,MONTH(B4198)&lt;=3,B4198&gt;=DATE(INT(LEFT('Fiscal Year'!$B$2,4)),4,1),B4198&lt;=DATE(INT(CONCATENATE("20",RIGHT('Fiscal Year'!$B$2,2))),3,31)),1,0),"")</f>
        <v/>
      </c>
      <c r="F4198" s="139" t="str">
        <f>IF(NOT(ISBLANK(B4198)),IF(B4198&lt;'Fiscal Year'!$B$3,1,0),"")</f>
        <v/>
      </c>
      <c r="G4198" s="10"/>
      <c r="H4198" s="10"/>
      <c r="I4198" s="40"/>
      <c r="J4198" s="40"/>
      <c r="K4198" s="53"/>
      <c r="L4198" s="53"/>
      <c r="M4198" s="53"/>
      <c r="N4198" s="53"/>
      <c r="O4198" s="53"/>
      <c r="P4198" s="53"/>
      <c r="Q4198" s="53"/>
      <c r="R4198" s="53"/>
      <c r="S4198" s="53"/>
    </row>
    <row r="4199" spans="1:19" x14ac:dyDescent="0.3">
      <c r="A4199" s="106"/>
      <c r="B4199" s="59"/>
      <c r="C4199" s="137" t="str">
        <f t="shared" si="65"/>
        <v/>
      </c>
      <c r="D4199" s="138" t="str">
        <f>IF(NOT(ISBLANK(B4199)),IF(AND(MONTH(B4199)&gt;=4,MONTH(B4199)&lt;=12,B4199&gt;=DATE(INT(LEFT('Fiscal Year'!$B$2,4)),4,1),B4199&lt;=DATE(INT(CONCATENATE("20",RIGHT('Fiscal Year'!$B$2,2))),3,31)),1,0),"")</f>
        <v/>
      </c>
      <c r="E4199" s="138" t="str">
        <f>IF(NOT(ISBLANK(B4199)),IF(AND(MONTH(B4199)&gt;=1,MONTH(B4199)&lt;=3,B4199&gt;=DATE(INT(LEFT('Fiscal Year'!$B$2,4)),4,1),B4199&lt;=DATE(INT(CONCATENATE("20",RIGHT('Fiscal Year'!$B$2,2))),3,31)),1,0),"")</f>
        <v/>
      </c>
      <c r="F4199" s="139" t="str">
        <f>IF(NOT(ISBLANK(B4199)),IF(B4199&lt;'Fiscal Year'!$B$3,1,0),"")</f>
        <v/>
      </c>
      <c r="G4199" s="10"/>
      <c r="H4199" s="10"/>
      <c r="I4199" s="40"/>
      <c r="J4199" s="40"/>
      <c r="K4199" s="53"/>
      <c r="L4199" s="53"/>
      <c r="M4199" s="53"/>
      <c r="N4199" s="53"/>
      <c r="O4199" s="53"/>
      <c r="P4199" s="53"/>
      <c r="Q4199" s="53"/>
      <c r="R4199" s="53"/>
      <c r="S4199" s="53"/>
    </row>
    <row r="4200" spans="1:19" x14ac:dyDescent="0.3">
      <c r="A4200" s="106"/>
      <c r="B4200" s="59"/>
      <c r="C4200" s="137" t="str">
        <f t="shared" si="65"/>
        <v/>
      </c>
      <c r="D4200" s="138" t="str">
        <f>IF(NOT(ISBLANK(B4200)),IF(AND(MONTH(B4200)&gt;=4,MONTH(B4200)&lt;=12,B4200&gt;=DATE(INT(LEFT('Fiscal Year'!$B$2,4)),4,1),B4200&lt;=DATE(INT(CONCATENATE("20",RIGHT('Fiscal Year'!$B$2,2))),3,31)),1,0),"")</f>
        <v/>
      </c>
      <c r="E4200" s="138" t="str">
        <f>IF(NOT(ISBLANK(B4200)),IF(AND(MONTH(B4200)&gt;=1,MONTH(B4200)&lt;=3,B4200&gt;=DATE(INT(LEFT('Fiscal Year'!$B$2,4)),4,1),B4200&lt;=DATE(INT(CONCATENATE("20",RIGHT('Fiscal Year'!$B$2,2))),3,31)),1,0),"")</f>
        <v/>
      </c>
      <c r="F4200" s="139" t="str">
        <f>IF(NOT(ISBLANK(B4200)),IF(B4200&lt;'Fiscal Year'!$B$3,1,0),"")</f>
        <v/>
      </c>
      <c r="G4200" s="10"/>
      <c r="H4200" s="10"/>
      <c r="I4200" s="40"/>
      <c r="J4200" s="40"/>
      <c r="K4200" s="53"/>
      <c r="L4200" s="53"/>
      <c r="M4200" s="53"/>
      <c r="N4200" s="53"/>
      <c r="O4200" s="53"/>
      <c r="P4200" s="53"/>
      <c r="Q4200" s="53"/>
      <c r="R4200" s="53"/>
      <c r="S4200" s="53"/>
    </row>
    <row r="4201" spans="1:19" x14ac:dyDescent="0.3">
      <c r="A4201" s="106"/>
      <c r="B4201" s="59"/>
      <c r="C4201" s="137" t="str">
        <f t="shared" si="65"/>
        <v/>
      </c>
      <c r="D4201" s="138" t="str">
        <f>IF(NOT(ISBLANK(B4201)),IF(AND(MONTH(B4201)&gt;=4,MONTH(B4201)&lt;=12,B4201&gt;=DATE(INT(LEFT('Fiscal Year'!$B$2,4)),4,1),B4201&lt;=DATE(INT(CONCATENATE("20",RIGHT('Fiscal Year'!$B$2,2))),3,31)),1,0),"")</f>
        <v/>
      </c>
      <c r="E4201" s="138" t="str">
        <f>IF(NOT(ISBLANK(B4201)),IF(AND(MONTH(B4201)&gt;=1,MONTH(B4201)&lt;=3,B4201&gt;=DATE(INT(LEFT('Fiscal Year'!$B$2,4)),4,1),B4201&lt;=DATE(INT(CONCATENATE("20",RIGHT('Fiscal Year'!$B$2,2))),3,31)),1,0),"")</f>
        <v/>
      </c>
      <c r="F4201" s="139" t="str">
        <f>IF(NOT(ISBLANK(B4201)),IF(B4201&lt;'Fiscal Year'!$B$3,1,0),"")</f>
        <v/>
      </c>
      <c r="G4201" s="10"/>
      <c r="H4201" s="10"/>
      <c r="I4201" s="40"/>
      <c r="J4201" s="40"/>
      <c r="K4201" s="53"/>
      <c r="L4201" s="53"/>
      <c r="M4201" s="53"/>
      <c r="N4201" s="53"/>
      <c r="O4201" s="53"/>
      <c r="P4201" s="53"/>
      <c r="Q4201" s="53"/>
      <c r="R4201" s="53"/>
      <c r="S4201" s="53"/>
    </row>
    <row r="4202" spans="1:19" x14ac:dyDescent="0.3">
      <c r="A4202" s="106"/>
      <c r="B4202" s="59"/>
      <c r="C4202" s="137" t="str">
        <f t="shared" si="65"/>
        <v/>
      </c>
      <c r="D4202" s="138" t="str">
        <f>IF(NOT(ISBLANK(B4202)),IF(AND(MONTH(B4202)&gt;=4,MONTH(B4202)&lt;=12,B4202&gt;=DATE(INT(LEFT('Fiscal Year'!$B$2,4)),4,1),B4202&lt;=DATE(INT(CONCATENATE("20",RIGHT('Fiscal Year'!$B$2,2))),3,31)),1,0),"")</f>
        <v/>
      </c>
      <c r="E4202" s="138" t="str">
        <f>IF(NOT(ISBLANK(B4202)),IF(AND(MONTH(B4202)&gt;=1,MONTH(B4202)&lt;=3,B4202&gt;=DATE(INT(LEFT('Fiscal Year'!$B$2,4)),4,1),B4202&lt;=DATE(INT(CONCATENATE("20",RIGHT('Fiscal Year'!$B$2,2))),3,31)),1,0),"")</f>
        <v/>
      </c>
      <c r="F4202" s="139" t="str">
        <f>IF(NOT(ISBLANK(B4202)),IF(B4202&lt;'Fiscal Year'!$B$3,1,0),"")</f>
        <v/>
      </c>
      <c r="G4202" s="10"/>
      <c r="H4202" s="10"/>
      <c r="I4202" s="40"/>
      <c r="J4202" s="40"/>
      <c r="K4202" s="53"/>
      <c r="L4202" s="53"/>
      <c r="M4202" s="53"/>
      <c r="N4202" s="53"/>
      <c r="O4202" s="53"/>
      <c r="P4202" s="53"/>
      <c r="Q4202" s="53"/>
      <c r="R4202" s="53"/>
      <c r="S4202" s="53"/>
    </row>
    <row r="4203" spans="1:19" x14ac:dyDescent="0.3">
      <c r="A4203" s="106"/>
      <c r="B4203" s="59"/>
      <c r="C4203" s="137" t="str">
        <f t="shared" si="65"/>
        <v/>
      </c>
      <c r="D4203" s="138" t="str">
        <f>IF(NOT(ISBLANK(B4203)),IF(AND(MONTH(B4203)&gt;=4,MONTH(B4203)&lt;=12,B4203&gt;=DATE(INT(LEFT('Fiscal Year'!$B$2,4)),4,1),B4203&lt;=DATE(INT(CONCATENATE("20",RIGHT('Fiscal Year'!$B$2,2))),3,31)),1,0),"")</f>
        <v/>
      </c>
      <c r="E4203" s="138" t="str">
        <f>IF(NOT(ISBLANK(B4203)),IF(AND(MONTH(B4203)&gt;=1,MONTH(B4203)&lt;=3,B4203&gt;=DATE(INT(LEFT('Fiscal Year'!$B$2,4)),4,1),B4203&lt;=DATE(INT(CONCATENATE("20",RIGHT('Fiscal Year'!$B$2,2))),3,31)),1,0),"")</f>
        <v/>
      </c>
      <c r="F4203" s="139" t="str">
        <f>IF(NOT(ISBLANK(B4203)),IF(B4203&lt;'Fiscal Year'!$B$3,1,0),"")</f>
        <v/>
      </c>
      <c r="G4203" s="10"/>
      <c r="H4203" s="10"/>
      <c r="I4203" s="40"/>
      <c r="J4203" s="40"/>
      <c r="K4203" s="53"/>
      <c r="L4203" s="53"/>
      <c r="M4203" s="53"/>
      <c r="N4203" s="53"/>
      <c r="O4203" s="53"/>
      <c r="P4203" s="53"/>
      <c r="Q4203" s="53"/>
      <c r="R4203" s="53"/>
      <c r="S4203" s="53"/>
    </row>
    <row r="4204" spans="1:19" x14ac:dyDescent="0.3">
      <c r="A4204" s="106"/>
      <c r="B4204" s="59"/>
      <c r="C4204" s="137" t="str">
        <f t="shared" si="65"/>
        <v/>
      </c>
      <c r="D4204" s="138" t="str">
        <f>IF(NOT(ISBLANK(B4204)),IF(AND(MONTH(B4204)&gt;=4,MONTH(B4204)&lt;=12,B4204&gt;=DATE(INT(LEFT('Fiscal Year'!$B$2,4)),4,1),B4204&lt;=DATE(INT(CONCATENATE("20",RIGHT('Fiscal Year'!$B$2,2))),3,31)),1,0),"")</f>
        <v/>
      </c>
      <c r="E4204" s="138" t="str">
        <f>IF(NOT(ISBLANK(B4204)),IF(AND(MONTH(B4204)&gt;=1,MONTH(B4204)&lt;=3,B4204&gt;=DATE(INT(LEFT('Fiscal Year'!$B$2,4)),4,1),B4204&lt;=DATE(INT(CONCATENATE("20",RIGHT('Fiscal Year'!$B$2,2))),3,31)),1,0),"")</f>
        <v/>
      </c>
      <c r="F4204" s="139" t="str">
        <f>IF(NOT(ISBLANK(B4204)),IF(B4204&lt;'Fiscal Year'!$B$3,1,0),"")</f>
        <v/>
      </c>
      <c r="G4204" s="10"/>
      <c r="H4204" s="10"/>
      <c r="I4204" s="40"/>
      <c r="J4204" s="40"/>
      <c r="K4204" s="53"/>
      <c r="L4204" s="53"/>
      <c r="M4204" s="53"/>
      <c r="N4204" s="53"/>
      <c r="O4204" s="53"/>
      <c r="P4204" s="53"/>
      <c r="Q4204" s="53"/>
      <c r="R4204" s="53"/>
      <c r="S4204" s="53"/>
    </row>
    <row r="4205" spans="1:19" x14ac:dyDescent="0.3">
      <c r="A4205" s="106"/>
      <c r="B4205" s="59"/>
      <c r="C4205" s="137" t="str">
        <f t="shared" si="65"/>
        <v/>
      </c>
      <c r="D4205" s="138" t="str">
        <f>IF(NOT(ISBLANK(B4205)),IF(AND(MONTH(B4205)&gt;=4,MONTH(B4205)&lt;=12,B4205&gt;=DATE(INT(LEFT('Fiscal Year'!$B$2,4)),4,1),B4205&lt;=DATE(INT(CONCATENATE("20",RIGHT('Fiscal Year'!$B$2,2))),3,31)),1,0),"")</f>
        <v/>
      </c>
      <c r="E4205" s="138" t="str">
        <f>IF(NOT(ISBLANK(B4205)),IF(AND(MONTH(B4205)&gt;=1,MONTH(B4205)&lt;=3,B4205&gt;=DATE(INT(LEFT('Fiscal Year'!$B$2,4)),4,1),B4205&lt;=DATE(INT(CONCATENATE("20",RIGHT('Fiscal Year'!$B$2,2))),3,31)),1,0),"")</f>
        <v/>
      </c>
      <c r="F4205" s="139" t="str">
        <f>IF(NOT(ISBLANK(B4205)),IF(B4205&lt;'Fiscal Year'!$B$3,1,0),"")</f>
        <v/>
      </c>
      <c r="G4205" s="10"/>
      <c r="H4205" s="10"/>
      <c r="I4205" s="40"/>
      <c r="J4205" s="40"/>
      <c r="K4205" s="53"/>
      <c r="L4205" s="53"/>
      <c r="M4205" s="53"/>
      <c r="N4205" s="53"/>
      <c r="O4205" s="53"/>
      <c r="P4205" s="53"/>
      <c r="Q4205" s="53"/>
      <c r="R4205" s="53"/>
      <c r="S4205" s="53"/>
    </row>
    <row r="4206" spans="1:19" x14ac:dyDescent="0.3">
      <c r="A4206" s="106"/>
      <c r="B4206" s="59"/>
      <c r="C4206" s="137" t="str">
        <f t="shared" si="65"/>
        <v/>
      </c>
      <c r="D4206" s="138" t="str">
        <f>IF(NOT(ISBLANK(B4206)),IF(AND(MONTH(B4206)&gt;=4,MONTH(B4206)&lt;=12,B4206&gt;=DATE(INT(LEFT('Fiscal Year'!$B$2,4)),4,1),B4206&lt;=DATE(INT(CONCATENATE("20",RIGHT('Fiscal Year'!$B$2,2))),3,31)),1,0),"")</f>
        <v/>
      </c>
      <c r="E4206" s="138" t="str">
        <f>IF(NOT(ISBLANK(B4206)),IF(AND(MONTH(B4206)&gt;=1,MONTH(B4206)&lt;=3,B4206&gt;=DATE(INT(LEFT('Fiscal Year'!$B$2,4)),4,1),B4206&lt;=DATE(INT(CONCATENATE("20",RIGHT('Fiscal Year'!$B$2,2))),3,31)),1,0),"")</f>
        <v/>
      </c>
      <c r="F4206" s="139" t="str">
        <f>IF(NOT(ISBLANK(B4206)),IF(B4206&lt;'Fiscal Year'!$B$3,1,0),"")</f>
        <v/>
      </c>
      <c r="G4206" s="10"/>
      <c r="H4206" s="10"/>
      <c r="I4206" s="40"/>
      <c r="J4206" s="40"/>
      <c r="K4206" s="53"/>
      <c r="L4206" s="53"/>
      <c r="M4206" s="53"/>
      <c r="N4206" s="53"/>
      <c r="O4206" s="53"/>
      <c r="P4206" s="53"/>
      <c r="Q4206" s="53"/>
      <c r="R4206" s="53"/>
      <c r="S4206" s="53"/>
    </row>
    <row r="4207" spans="1:19" x14ac:dyDescent="0.3">
      <c r="A4207" s="106"/>
      <c r="B4207" s="59"/>
      <c r="C4207" s="137" t="str">
        <f t="shared" si="65"/>
        <v/>
      </c>
      <c r="D4207" s="138" t="str">
        <f>IF(NOT(ISBLANK(B4207)),IF(AND(MONTH(B4207)&gt;=4,MONTH(B4207)&lt;=12,B4207&gt;=DATE(INT(LEFT('Fiscal Year'!$B$2,4)),4,1),B4207&lt;=DATE(INT(CONCATENATE("20",RIGHT('Fiscal Year'!$B$2,2))),3,31)),1,0),"")</f>
        <v/>
      </c>
      <c r="E4207" s="138" t="str">
        <f>IF(NOT(ISBLANK(B4207)),IF(AND(MONTH(B4207)&gt;=1,MONTH(B4207)&lt;=3,B4207&gt;=DATE(INT(LEFT('Fiscal Year'!$B$2,4)),4,1),B4207&lt;=DATE(INT(CONCATENATE("20",RIGHT('Fiscal Year'!$B$2,2))),3,31)),1,0),"")</f>
        <v/>
      </c>
      <c r="F4207" s="139" t="str">
        <f>IF(NOT(ISBLANK(B4207)),IF(B4207&lt;'Fiscal Year'!$B$3,1,0),"")</f>
        <v/>
      </c>
      <c r="G4207" s="10"/>
      <c r="H4207" s="10"/>
      <c r="I4207" s="40"/>
      <c r="J4207" s="40"/>
      <c r="K4207" s="53"/>
      <c r="L4207" s="53"/>
      <c r="M4207" s="53"/>
      <c r="N4207" s="53"/>
      <c r="O4207" s="53"/>
      <c r="P4207" s="53"/>
      <c r="Q4207" s="53"/>
      <c r="R4207" s="53"/>
      <c r="S4207" s="53"/>
    </row>
    <row r="4208" spans="1:19" x14ac:dyDescent="0.3">
      <c r="A4208" s="106"/>
      <c r="B4208" s="59"/>
      <c r="C4208" s="137" t="str">
        <f t="shared" si="65"/>
        <v/>
      </c>
      <c r="D4208" s="138" t="str">
        <f>IF(NOT(ISBLANK(B4208)),IF(AND(MONTH(B4208)&gt;=4,MONTH(B4208)&lt;=12,B4208&gt;=DATE(INT(LEFT('Fiscal Year'!$B$2,4)),4,1),B4208&lt;=DATE(INT(CONCATENATE("20",RIGHT('Fiscal Year'!$B$2,2))),3,31)),1,0),"")</f>
        <v/>
      </c>
      <c r="E4208" s="138" t="str">
        <f>IF(NOT(ISBLANK(B4208)),IF(AND(MONTH(B4208)&gt;=1,MONTH(B4208)&lt;=3,B4208&gt;=DATE(INT(LEFT('Fiscal Year'!$B$2,4)),4,1),B4208&lt;=DATE(INT(CONCATENATE("20",RIGHT('Fiscal Year'!$B$2,2))),3,31)),1,0),"")</f>
        <v/>
      </c>
      <c r="F4208" s="139" t="str">
        <f>IF(NOT(ISBLANK(B4208)),IF(B4208&lt;'Fiscal Year'!$B$3,1,0),"")</f>
        <v/>
      </c>
      <c r="G4208" s="10"/>
      <c r="H4208" s="10"/>
      <c r="I4208" s="40"/>
      <c r="J4208" s="40"/>
      <c r="K4208" s="53"/>
      <c r="L4208" s="53"/>
      <c r="M4208" s="53"/>
      <c r="N4208" s="53"/>
      <c r="O4208" s="53"/>
      <c r="P4208" s="53"/>
      <c r="Q4208" s="53"/>
      <c r="R4208" s="53"/>
      <c r="S4208" s="53"/>
    </row>
    <row r="4209" spans="1:19" x14ac:dyDescent="0.3">
      <c r="A4209" s="106"/>
      <c r="B4209" s="59"/>
      <c r="C4209" s="137" t="str">
        <f t="shared" si="65"/>
        <v/>
      </c>
      <c r="D4209" s="138" t="str">
        <f>IF(NOT(ISBLANK(B4209)),IF(AND(MONTH(B4209)&gt;=4,MONTH(B4209)&lt;=12,B4209&gt;=DATE(INT(LEFT('Fiscal Year'!$B$2,4)),4,1),B4209&lt;=DATE(INT(CONCATENATE("20",RIGHT('Fiscal Year'!$B$2,2))),3,31)),1,0),"")</f>
        <v/>
      </c>
      <c r="E4209" s="138" t="str">
        <f>IF(NOT(ISBLANK(B4209)),IF(AND(MONTH(B4209)&gt;=1,MONTH(B4209)&lt;=3,B4209&gt;=DATE(INT(LEFT('Fiscal Year'!$B$2,4)),4,1),B4209&lt;=DATE(INT(CONCATENATE("20",RIGHT('Fiscal Year'!$B$2,2))),3,31)),1,0),"")</f>
        <v/>
      </c>
      <c r="F4209" s="139" t="str">
        <f>IF(NOT(ISBLANK(B4209)),IF(B4209&lt;'Fiscal Year'!$B$3,1,0),"")</f>
        <v/>
      </c>
      <c r="G4209" s="10"/>
      <c r="H4209" s="10"/>
      <c r="I4209" s="40"/>
      <c r="J4209" s="40"/>
      <c r="K4209" s="53"/>
      <c r="L4209" s="53"/>
      <c r="M4209" s="53"/>
      <c r="N4209" s="53"/>
      <c r="O4209" s="53"/>
      <c r="P4209" s="53"/>
      <c r="Q4209" s="53"/>
      <c r="R4209" s="53"/>
      <c r="S4209" s="53"/>
    </row>
    <row r="4210" spans="1:19" x14ac:dyDescent="0.3">
      <c r="A4210" s="106"/>
      <c r="B4210" s="59"/>
      <c r="C4210" s="137" t="str">
        <f t="shared" si="65"/>
        <v/>
      </c>
      <c r="D4210" s="138" t="str">
        <f>IF(NOT(ISBLANK(B4210)),IF(AND(MONTH(B4210)&gt;=4,MONTH(B4210)&lt;=12,B4210&gt;=DATE(INT(LEFT('Fiscal Year'!$B$2,4)),4,1),B4210&lt;=DATE(INT(CONCATENATE("20",RIGHT('Fiscal Year'!$B$2,2))),3,31)),1,0),"")</f>
        <v/>
      </c>
      <c r="E4210" s="138" t="str">
        <f>IF(NOT(ISBLANK(B4210)),IF(AND(MONTH(B4210)&gt;=1,MONTH(B4210)&lt;=3,B4210&gt;=DATE(INT(LEFT('Fiscal Year'!$B$2,4)),4,1),B4210&lt;=DATE(INT(CONCATENATE("20",RIGHT('Fiscal Year'!$B$2,2))),3,31)),1,0),"")</f>
        <v/>
      </c>
      <c r="F4210" s="139" t="str">
        <f>IF(NOT(ISBLANK(B4210)),IF(B4210&lt;'Fiscal Year'!$B$3,1,0),"")</f>
        <v/>
      </c>
      <c r="G4210" s="10"/>
      <c r="H4210" s="10"/>
      <c r="I4210" s="40"/>
      <c r="J4210" s="40"/>
      <c r="K4210" s="53"/>
      <c r="L4210" s="53"/>
      <c r="M4210" s="53"/>
      <c r="N4210" s="53"/>
      <c r="O4210" s="53"/>
      <c r="P4210" s="53"/>
      <c r="Q4210" s="53"/>
      <c r="R4210" s="53"/>
      <c r="S4210" s="53"/>
    </row>
    <row r="4211" spans="1:19" x14ac:dyDescent="0.3">
      <c r="A4211" s="106"/>
      <c r="B4211" s="59"/>
      <c r="C4211" s="137" t="str">
        <f t="shared" si="65"/>
        <v/>
      </c>
      <c r="D4211" s="138" t="str">
        <f>IF(NOT(ISBLANK(B4211)),IF(AND(MONTH(B4211)&gt;=4,MONTH(B4211)&lt;=12,B4211&gt;=DATE(INT(LEFT('Fiscal Year'!$B$2,4)),4,1),B4211&lt;=DATE(INT(CONCATENATE("20",RIGHT('Fiscal Year'!$B$2,2))),3,31)),1,0),"")</f>
        <v/>
      </c>
      <c r="E4211" s="138" t="str">
        <f>IF(NOT(ISBLANK(B4211)),IF(AND(MONTH(B4211)&gt;=1,MONTH(B4211)&lt;=3,B4211&gt;=DATE(INT(LEFT('Fiscal Year'!$B$2,4)),4,1),B4211&lt;=DATE(INT(CONCATENATE("20",RIGHT('Fiscal Year'!$B$2,2))),3,31)),1,0),"")</f>
        <v/>
      </c>
      <c r="F4211" s="139" t="str">
        <f>IF(NOT(ISBLANK(B4211)),IF(B4211&lt;'Fiscal Year'!$B$3,1,0),"")</f>
        <v/>
      </c>
      <c r="G4211" s="10"/>
      <c r="H4211" s="10"/>
      <c r="I4211" s="40"/>
      <c r="J4211" s="40"/>
      <c r="K4211" s="53"/>
      <c r="L4211" s="53"/>
      <c r="M4211" s="53"/>
      <c r="N4211" s="53"/>
      <c r="O4211" s="53"/>
      <c r="P4211" s="53"/>
      <c r="Q4211" s="53"/>
      <c r="R4211" s="53"/>
      <c r="S4211" s="53"/>
    </row>
    <row r="4212" spans="1:19" x14ac:dyDescent="0.3">
      <c r="A4212" s="106"/>
      <c r="B4212" s="59"/>
      <c r="C4212" s="137" t="str">
        <f t="shared" si="65"/>
        <v/>
      </c>
      <c r="D4212" s="138" t="str">
        <f>IF(NOT(ISBLANK(B4212)),IF(AND(MONTH(B4212)&gt;=4,MONTH(B4212)&lt;=12,B4212&gt;=DATE(INT(LEFT('Fiscal Year'!$B$2,4)),4,1),B4212&lt;=DATE(INT(CONCATENATE("20",RIGHT('Fiscal Year'!$B$2,2))),3,31)),1,0),"")</f>
        <v/>
      </c>
      <c r="E4212" s="138" t="str">
        <f>IF(NOT(ISBLANK(B4212)),IF(AND(MONTH(B4212)&gt;=1,MONTH(B4212)&lt;=3,B4212&gt;=DATE(INT(LEFT('Fiscal Year'!$B$2,4)),4,1),B4212&lt;=DATE(INT(CONCATENATE("20",RIGHT('Fiscal Year'!$B$2,2))),3,31)),1,0),"")</f>
        <v/>
      </c>
      <c r="F4212" s="139" t="str">
        <f>IF(NOT(ISBLANK(B4212)),IF(B4212&lt;'Fiscal Year'!$B$3,1,0),"")</f>
        <v/>
      </c>
      <c r="G4212" s="10"/>
      <c r="H4212" s="10"/>
      <c r="I4212" s="40"/>
      <c r="J4212" s="40"/>
      <c r="K4212" s="53"/>
      <c r="L4212" s="53"/>
      <c r="M4212" s="53"/>
      <c r="N4212" s="53"/>
      <c r="O4212" s="53"/>
      <c r="P4212" s="53"/>
      <c r="Q4212" s="53"/>
      <c r="R4212" s="53"/>
      <c r="S4212" s="53"/>
    </row>
    <row r="4213" spans="1:19" x14ac:dyDescent="0.3">
      <c r="A4213" s="106"/>
      <c r="B4213" s="59"/>
      <c r="C4213" s="137" t="str">
        <f t="shared" si="65"/>
        <v/>
      </c>
      <c r="D4213" s="138" t="str">
        <f>IF(NOT(ISBLANK(B4213)),IF(AND(MONTH(B4213)&gt;=4,MONTH(B4213)&lt;=12,B4213&gt;=DATE(INT(LEFT('Fiscal Year'!$B$2,4)),4,1),B4213&lt;=DATE(INT(CONCATENATE("20",RIGHT('Fiscal Year'!$B$2,2))),3,31)),1,0),"")</f>
        <v/>
      </c>
      <c r="E4213" s="138" t="str">
        <f>IF(NOT(ISBLANK(B4213)),IF(AND(MONTH(B4213)&gt;=1,MONTH(B4213)&lt;=3,B4213&gt;=DATE(INT(LEFT('Fiscal Year'!$B$2,4)),4,1),B4213&lt;=DATE(INT(CONCATENATE("20",RIGHT('Fiscal Year'!$B$2,2))),3,31)),1,0),"")</f>
        <v/>
      </c>
      <c r="F4213" s="139" t="str">
        <f>IF(NOT(ISBLANK(B4213)),IF(B4213&lt;'Fiscal Year'!$B$3,1,0),"")</f>
        <v/>
      </c>
      <c r="G4213" s="10"/>
      <c r="H4213" s="10"/>
      <c r="I4213" s="40"/>
      <c r="J4213" s="40"/>
      <c r="K4213" s="53"/>
      <c r="L4213" s="53"/>
      <c r="M4213" s="53"/>
      <c r="N4213" s="53"/>
      <c r="O4213" s="53"/>
      <c r="P4213" s="53"/>
      <c r="Q4213" s="53"/>
      <c r="R4213" s="53"/>
      <c r="S4213" s="53"/>
    </row>
    <row r="4214" spans="1:19" x14ac:dyDescent="0.3">
      <c r="A4214" s="106"/>
      <c r="B4214" s="59"/>
      <c r="C4214" s="137" t="str">
        <f t="shared" si="65"/>
        <v/>
      </c>
      <c r="D4214" s="138" t="str">
        <f>IF(NOT(ISBLANK(B4214)),IF(AND(MONTH(B4214)&gt;=4,MONTH(B4214)&lt;=12,B4214&gt;=DATE(INT(LEFT('Fiscal Year'!$B$2,4)),4,1),B4214&lt;=DATE(INT(CONCATENATE("20",RIGHT('Fiscal Year'!$B$2,2))),3,31)),1,0),"")</f>
        <v/>
      </c>
      <c r="E4214" s="138" t="str">
        <f>IF(NOT(ISBLANK(B4214)),IF(AND(MONTH(B4214)&gt;=1,MONTH(B4214)&lt;=3,B4214&gt;=DATE(INT(LEFT('Fiscal Year'!$B$2,4)),4,1),B4214&lt;=DATE(INT(CONCATENATE("20",RIGHT('Fiscal Year'!$B$2,2))),3,31)),1,0),"")</f>
        <v/>
      </c>
      <c r="F4214" s="139" t="str">
        <f>IF(NOT(ISBLANK(B4214)),IF(B4214&lt;'Fiscal Year'!$B$3,1,0),"")</f>
        <v/>
      </c>
      <c r="G4214" s="10"/>
      <c r="H4214" s="10"/>
      <c r="I4214" s="40"/>
      <c r="J4214" s="40"/>
      <c r="K4214" s="53"/>
      <c r="L4214" s="53"/>
      <c r="M4214" s="53"/>
      <c r="N4214" s="53"/>
      <c r="O4214" s="53"/>
      <c r="P4214" s="53"/>
      <c r="Q4214" s="53"/>
      <c r="R4214" s="53"/>
      <c r="S4214" s="53"/>
    </row>
    <row r="4215" spans="1:19" x14ac:dyDescent="0.3">
      <c r="A4215" s="106"/>
      <c r="B4215" s="59"/>
      <c r="C4215" s="137" t="str">
        <f t="shared" si="65"/>
        <v/>
      </c>
      <c r="D4215" s="138" t="str">
        <f>IF(NOT(ISBLANK(B4215)),IF(AND(MONTH(B4215)&gt;=4,MONTH(B4215)&lt;=12,B4215&gt;=DATE(INT(LEFT('Fiscal Year'!$B$2,4)),4,1),B4215&lt;=DATE(INT(CONCATENATE("20",RIGHT('Fiscal Year'!$B$2,2))),3,31)),1,0),"")</f>
        <v/>
      </c>
      <c r="E4215" s="138" t="str">
        <f>IF(NOT(ISBLANK(B4215)),IF(AND(MONTH(B4215)&gt;=1,MONTH(B4215)&lt;=3,B4215&gt;=DATE(INT(LEFT('Fiscal Year'!$B$2,4)),4,1),B4215&lt;=DATE(INT(CONCATENATE("20",RIGHT('Fiscal Year'!$B$2,2))),3,31)),1,0),"")</f>
        <v/>
      </c>
      <c r="F4215" s="139" t="str">
        <f>IF(NOT(ISBLANK(B4215)),IF(B4215&lt;'Fiscal Year'!$B$3,1,0),"")</f>
        <v/>
      </c>
      <c r="G4215" s="10"/>
      <c r="H4215" s="10"/>
      <c r="I4215" s="40"/>
      <c r="J4215" s="40"/>
      <c r="K4215" s="53"/>
      <c r="L4215" s="53"/>
      <c r="M4215" s="53"/>
      <c r="N4215" s="53"/>
      <c r="O4215" s="53"/>
      <c r="P4215" s="53"/>
      <c r="Q4215" s="53"/>
      <c r="R4215" s="53"/>
      <c r="S4215" s="53"/>
    </row>
    <row r="4216" spans="1:19" x14ac:dyDescent="0.3">
      <c r="A4216" s="106"/>
      <c r="B4216" s="59"/>
      <c r="C4216" s="137" t="str">
        <f t="shared" si="65"/>
        <v/>
      </c>
      <c r="D4216" s="138" t="str">
        <f>IF(NOT(ISBLANK(B4216)),IF(AND(MONTH(B4216)&gt;=4,MONTH(B4216)&lt;=12,B4216&gt;=DATE(INT(LEFT('Fiscal Year'!$B$2,4)),4,1),B4216&lt;=DATE(INT(CONCATENATE("20",RIGHT('Fiscal Year'!$B$2,2))),3,31)),1,0),"")</f>
        <v/>
      </c>
      <c r="E4216" s="138" t="str">
        <f>IF(NOT(ISBLANK(B4216)),IF(AND(MONTH(B4216)&gt;=1,MONTH(B4216)&lt;=3,B4216&gt;=DATE(INT(LEFT('Fiscal Year'!$B$2,4)),4,1),B4216&lt;=DATE(INT(CONCATENATE("20",RIGHT('Fiscal Year'!$B$2,2))),3,31)),1,0),"")</f>
        <v/>
      </c>
      <c r="F4216" s="139" t="str">
        <f>IF(NOT(ISBLANK(B4216)),IF(B4216&lt;'Fiscal Year'!$B$3,1,0),"")</f>
        <v/>
      </c>
      <c r="G4216" s="10"/>
      <c r="H4216" s="10"/>
      <c r="I4216" s="40"/>
      <c r="J4216" s="40"/>
      <c r="K4216" s="53"/>
      <c r="L4216" s="53"/>
      <c r="M4216" s="53"/>
      <c r="N4216" s="53"/>
      <c r="O4216" s="53"/>
      <c r="P4216" s="53"/>
      <c r="Q4216" s="53"/>
      <c r="R4216" s="53"/>
      <c r="S4216" s="53"/>
    </row>
    <row r="4217" spans="1:19" x14ac:dyDescent="0.3">
      <c r="A4217" s="106"/>
      <c r="B4217" s="59"/>
      <c r="C4217" s="137" t="str">
        <f t="shared" si="65"/>
        <v/>
      </c>
      <c r="D4217" s="138" t="str">
        <f>IF(NOT(ISBLANK(B4217)),IF(AND(MONTH(B4217)&gt;=4,MONTH(B4217)&lt;=12,B4217&gt;=DATE(INT(LEFT('Fiscal Year'!$B$2,4)),4,1),B4217&lt;=DATE(INT(CONCATENATE("20",RIGHT('Fiscal Year'!$B$2,2))),3,31)),1,0),"")</f>
        <v/>
      </c>
      <c r="E4217" s="138" t="str">
        <f>IF(NOT(ISBLANK(B4217)),IF(AND(MONTH(B4217)&gt;=1,MONTH(B4217)&lt;=3,B4217&gt;=DATE(INT(LEFT('Fiscal Year'!$B$2,4)),4,1),B4217&lt;=DATE(INT(CONCATENATE("20",RIGHT('Fiscal Year'!$B$2,2))),3,31)),1,0),"")</f>
        <v/>
      </c>
      <c r="F4217" s="139" t="str">
        <f>IF(NOT(ISBLANK(B4217)),IF(B4217&lt;'Fiscal Year'!$B$3,1,0),"")</f>
        <v/>
      </c>
      <c r="G4217" s="10"/>
      <c r="H4217" s="10"/>
      <c r="I4217" s="40"/>
      <c r="J4217" s="40"/>
      <c r="K4217" s="53"/>
      <c r="L4217" s="53"/>
      <c r="M4217" s="53"/>
      <c r="N4217" s="53"/>
      <c r="O4217" s="53"/>
      <c r="P4217" s="53"/>
      <c r="Q4217" s="53"/>
      <c r="R4217" s="53"/>
      <c r="S4217" s="53"/>
    </row>
    <row r="4218" spans="1:19" x14ac:dyDescent="0.3">
      <c r="A4218" s="106"/>
      <c r="B4218" s="59"/>
      <c r="C4218" s="137" t="str">
        <f t="shared" si="65"/>
        <v/>
      </c>
      <c r="D4218" s="138" t="str">
        <f>IF(NOT(ISBLANK(B4218)),IF(AND(MONTH(B4218)&gt;=4,MONTH(B4218)&lt;=12,B4218&gt;=DATE(INT(LEFT('Fiscal Year'!$B$2,4)),4,1),B4218&lt;=DATE(INT(CONCATENATE("20",RIGHT('Fiscal Year'!$B$2,2))),3,31)),1,0),"")</f>
        <v/>
      </c>
      <c r="E4218" s="138" t="str">
        <f>IF(NOT(ISBLANK(B4218)),IF(AND(MONTH(B4218)&gt;=1,MONTH(B4218)&lt;=3,B4218&gt;=DATE(INT(LEFT('Fiscal Year'!$B$2,4)),4,1),B4218&lt;=DATE(INT(CONCATENATE("20",RIGHT('Fiscal Year'!$B$2,2))),3,31)),1,0),"")</f>
        <v/>
      </c>
      <c r="F4218" s="139" t="str">
        <f>IF(NOT(ISBLANK(B4218)),IF(B4218&lt;'Fiscal Year'!$B$3,1,0),"")</f>
        <v/>
      </c>
      <c r="G4218" s="10"/>
      <c r="H4218" s="10"/>
      <c r="I4218" s="40"/>
      <c r="J4218" s="40"/>
      <c r="K4218" s="53"/>
      <c r="L4218" s="53"/>
      <c r="M4218" s="53"/>
      <c r="N4218" s="53"/>
      <c r="O4218" s="53"/>
      <c r="P4218" s="53"/>
      <c r="Q4218" s="53"/>
      <c r="R4218" s="53"/>
      <c r="S4218" s="53"/>
    </row>
    <row r="4219" spans="1:19" x14ac:dyDescent="0.3">
      <c r="A4219" s="106"/>
      <c r="B4219" s="59"/>
      <c r="C4219" s="137" t="str">
        <f t="shared" si="65"/>
        <v/>
      </c>
      <c r="D4219" s="138" t="str">
        <f>IF(NOT(ISBLANK(B4219)),IF(AND(MONTH(B4219)&gt;=4,MONTH(B4219)&lt;=12,B4219&gt;=DATE(INT(LEFT('Fiscal Year'!$B$2,4)),4,1),B4219&lt;=DATE(INT(CONCATENATE("20",RIGHT('Fiscal Year'!$B$2,2))),3,31)),1,0),"")</f>
        <v/>
      </c>
      <c r="E4219" s="138" t="str">
        <f>IF(NOT(ISBLANK(B4219)),IF(AND(MONTH(B4219)&gt;=1,MONTH(B4219)&lt;=3,B4219&gt;=DATE(INT(LEFT('Fiscal Year'!$B$2,4)),4,1),B4219&lt;=DATE(INT(CONCATENATE("20",RIGHT('Fiscal Year'!$B$2,2))),3,31)),1,0),"")</f>
        <v/>
      </c>
      <c r="F4219" s="139" t="str">
        <f>IF(NOT(ISBLANK(B4219)),IF(B4219&lt;'Fiscal Year'!$B$3,1,0),"")</f>
        <v/>
      </c>
      <c r="G4219" s="10"/>
      <c r="H4219" s="10"/>
      <c r="I4219" s="40"/>
      <c r="J4219" s="40"/>
      <c r="K4219" s="53"/>
      <c r="L4219" s="53"/>
      <c r="M4219" s="53"/>
      <c r="N4219" s="53"/>
      <c r="O4219" s="53"/>
      <c r="P4219" s="53"/>
      <c r="Q4219" s="53"/>
      <c r="R4219" s="53"/>
      <c r="S4219" s="53"/>
    </row>
    <row r="4220" spans="1:19" x14ac:dyDescent="0.3">
      <c r="A4220" s="106"/>
      <c r="B4220" s="59"/>
      <c r="C4220" s="137" t="str">
        <f t="shared" si="65"/>
        <v/>
      </c>
      <c r="D4220" s="138" t="str">
        <f>IF(NOT(ISBLANK(B4220)),IF(AND(MONTH(B4220)&gt;=4,MONTH(B4220)&lt;=12,B4220&gt;=DATE(INT(LEFT('Fiscal Year'!$B$2,4)),4,1),B4220&lt;=DATE(INT(CONCATENATE("20",RIGHT('Fiscal Year'!$B$2,2))),3,31)),1,0),"")</f>
        <v/>
      </c>
      <c r="E4220" s="138" t="str">
        <f>IF(NOT(ISBLANK(B4220)),IF(AND(MONTH(B4220)&gt;=1,MONTH(B4220)&lt;=3,B4220&gt;=DATE(INT(LEFT('Fiscal Year'!$B$2,4)),4,1),B4220&lt;=DATE(INT(CONCATENATE("20",RIGHT('Fiscal Year'!$B$2,2))),3,31)),1,0),"")</f>
        <v/>
      </c>
      <c r="F4220" s="139" t="str">
        <f>IF(NOT(ISBLANK(B4220)),IF(B4220&lt;'Fiscal Year'!$B$3,1,0),"")</f>
        <v/>
      </c>
      <c r="G4220" s="10"/>
      <c r="H4220" s="10"/>
      <c r="I4220" s="40"/>
      <c r="J4220" s="40"/>
      <c r="K4220" s="53"/>
      <c r="L4220" s="53"/>
      <c r="M4220" s="53"/>
      <c r="N4220" s="53"/>
      <c r="O4220" s="53"/>
      <c r="P4220" s="53"/>
      <c r="Q4220" s="53"/>
      <c r="R4220" s="53"/>
      <c r="S4220" s="53"/>
    </row>
    <row r="4221" spans="1:19" x14ac:dyDescent="0.3">
      <c r="A4221" s="106"/>
      <c r="B4221" s="59"/>
      <c r="C4221" s="137" t="str">
        <f t="shared" si="65"/>
        <v/>
      </c>
      <c r="D4221" s="138" t="str">
        <f>IF(NOT(ISBLANK(B4221)),IF(AND(MONTH(B4221)&gt;=4,MONTH(B4221)&lt;=12,B4221&gt;=DATE(INT(LEFT('Fiscal Year'!$B$2,4)),4,1),B4221&lt;=DATE(INT(CONCATENATE("20",RIGHT('Fiscal Year'!$B$2,2))),3,31)),1,0),"")</f>
        <v/>
      </c>
      <c r="E4221" s="138" t="str">
        <f>IF(NOT(ISBLANK(B4221)),IF(AND(MONTH(B4221)&gt;=1,MONTH(B4221)&lt;=3,B4221&gt;=DATE(INT(LEFT('Fiscal Year'!$B$2,4)),4,1),B4221&lt;=DATE(INT(CONCATENATE("20",RIGHT('Fiscal Year'!$B$2,2))),3,31)),1,0),"")</f>
        <v/>
      </c>
      <c r="F4221" s="139" t="str">
        <f>IF(NOT(ISBLANK(B4221)),IF(B4221&lt;'Fiscal Year'!$B$3,1,0),"")</f>
        <v/>
      </c>
      <c r="G4221" s="10"/>
      <c r="H4221" s="10"/>
      <c r="I4221" s="40"/>
      <c r="J4221" s="40"/>
      <c r="K4221" s="53"/>
      <c r="L4221" s="53"/>
      <c r="M4221" s="53"/>
      <c r="N4221" s="53"/>
      <c r="O4221" s="53"/>
      <c r="P4221" s="53"/>
      <c r="Q4221" s="53"/>
      <c r="R4221" s="53"/>
      <c r="S4221" s="53"/>
    </row>
    <row r="4222" spans="1:19" x14ac:dyDescent="0.3">
      <c r="A4222" s="106"/>
      <c r="B4222" s="59"/>
      <c r="C4222" s="137" t="str">
        <f t="shared" si="65"/>
        <v/>
      </c>
      <c r="D4222" s="138" t="str">
        <f>IF(NOT(ISBLANK(B4222)),IF(AND(MONTH(B4222)&gt;=4,MONTH(B4222)&lt;=12,B4222&gt;=DATE(INT(LEFT('Fiscal Year'!$B$2,4)),4,1),B4222&lt;=DATE(INT(CONCATENATE("20",RIGHT('Fiscal Year'!$B$2,2))),3,31)),1,0),"")</f>
        <v/>
      </c>
      <c r="E4222" s="138" t="str">
        <f>IF(NOT(ISBLANK(B4222)),IF(AND(MONTH(B4222)&gt;=1,MONTH(B4222)&lt;=3,B4222&gt;=DATE(INT(LEFT('Fiscal Year'!$B$2,4)),4,1),B4222&lt;=DATE(INT(CONCATENATE("20",RIGHT('Fiscal Year'!$B$2,2))),3,31)),1,0),"")</f>
        <v/>
      </c>
      <c r="F4222" s="139" t="str">
        <f>IF(NOT(ISBLANK(B4222)),IF(B4222&lt;'Fiscal Year'!$B$3,1,0),"")</f>
        <v/>
      </c>
      <c r="G4222" s="10"/>
      <c r="H4222" s="10"/>
      <c r="I4222" s="40"/>
      <c r="J4222" s="40"/>
      <c r="K4222" s="53"/>
      <c r="L4222" s="53"/>
      <c r="M4222" s="53"/>
      <c r="N4222" s="53"/>
      <c r="O4222" s="53"/>
      <c r="P4222" s="53"/>
      <c r="Q4222" s="53"/>
      <c r="R4222" s="53"/>
      <c r="S4222" s="53"/>
    </row>
    <row r="4223" spans="1:19" x14ac:dyDescent="0.3">
      <c r="A4223" s="106"/>
      <c r="B4223" s="59"/>
      <c r="C4223" s="137" t="str">
        <f t="shared" si="65"/>
        <v/>
      </c>
      <c r="D4223" s="138" t="str">
        <f>IF(NOT(ISBLANK(B4223)),IF(AND(MONTH(B4223)&gt;=4,MONTH(B4223)&lt;=12,B4223&gt;=DATE(INT(LEFT('Fiscal Year'!$B$2,4)),4,1),B4223&lt;=DATE(INT(CONCATENATE("20",RIGHT('Fiscal Year'!$B$2,2))),3,31)),1,0),"")</f>
        <v/>
      </c>
      <c r="E4223" s="138" t="str">
        <f>IF(NOT(ISBLANK(B4223)),IF(AND(MONTH(B4223)&gt;=1,MONTH(B4223)&lt;=3,B4223&gt;=DATE(INT(LEFT('Fiscal Year'!$B$2,4)),4,1),B4223&lt;=DATE(INT(CONCATENATE("20",RIGHT('Fiscal Year'!$B$2,2))),3,31)),1,0),"")</f>
        <v/>
      </c>
      <c r="F4223" s="139" t="str">
        <f>IF(NOT(ISBLANK(B4223)),IF(B4223&lt;'Fiscal Year'!$B$3,1,0),"")</f>
        <v/>
      </c>
      <c r="G4223" s="10"/>
      <c r="H4223" s="10"/>
      <c r="I4223" s="40"/>
      <c r="J4223" s="40"/>
      <c r="K4223" s="53"/>
      <c r="L4223" s="53"/>
      <c r="M4223" s="53"/>
      <c r="N4223" s="53"/>
      <c r="O4223" s="53"/>
      <c r="P4223" s="53"/>
      <c r="Q4223" s="53"/>
      <c r="R4223" s="53"/>
      <c r="S4223" s="53"/>
    </row>
    <row r="4224" spans="1:19" x14ac:dyDescent="0.3">
      <c r="A4224" s="106"/>
      <c r="B4224" s="59"/>
      <c r="C4224" s="137" t="str">
        <f t="shared" si="65"/>
        <v/>
      </c>
      <c r="D4224" s="138" t="str">
        <f>IF(NOT(ISBLANK(B4224)),IF(AND(MONTH(B4224)&gt;=4,MONTH(B4224)&lt;=12,B4224&gt;=DATE(INT(LEFT('Fiscal Year'!$B$2,4)),4,1),B4224&lt;=DATE(INT(CONCATENATE("20",RIGHT('Fiscal Year'!$B$2,2))),3,31)),1,0),"")</f>
        <v/>
      </c>
      <c r="E4224" s="138" t="str">
        <f>IF(NOT(ISBLANK(B4224)),IF(AND(MONTH(B4224)&gt;=1,MONTH(B4224)&lt;=3,B4224&gt;=DATE(INT(LEFT('Fiscal Year'!$B$2,4)),4,1),B4224&lt;=DATE(INT(CONCATENATE("20",RIGHT('Fiscal Year'!$B$2,2))),3,31)),1,0),"")</f>
        <v/>
      </c>
      <c r="F4224" s="139" t="str">
        <f>IF(NOT(ISBLANK(B4224)),IF(B4224&lt;'Fiscal Year'!$B$3,1,0),"")</f>
        <v/>
      </c>
      <c r="G4224" s="10"/>
      <c r="H4224" s="10"/>
      <c r="I4224" s="40"/>
      <c r="J4224" s="40"/>
      <c r="K4224" s="53"/>
      <c r="L4224" s="53"/>
      <c r="M4224" s="53"/>
      <c r="N4224" s="53"/>
      <c r="O4224" s="53"/>
      <c r="P4224" s="53"/>
      <c r="Q4224" s="53"/>
      <c r="R4224" s="53"/>
      <c r="S4224" s="53"/>
    </row>
    <row r="4225" spans="1:19" x14ac:dyDescent="0.3">
      <c r="A4225" s="106"/>
      <c r="B4225" s="59"/>
      <c r="C4225" s="137" t="str">
        <f t="shared" si="65"/>
        <v/>
      </c>
      <c r="D4225" s="138" t="str">
        <f>IF(NOT(ISBLANK(B4225)),IF(AND(MONTH(B4225)&gt;=4,MONTH(B4225)&lt;=12,B4225&gt;=DATE(INT(LEFT('Fiscal Year'!$B$2,4)),4,1),B4225&lt;=DATE(INT(CONCATENATE("20",RIGHT('Fiscal Year'!$B$2,2))),3,31)),1,0),"")</f>
        <v/>
      </c>
      <c r="E4225" s="138" t="str">
        <f>IF(NOT(ISBLANK(B4225)),IF(AND(MONTH(B4225)&gt;=1,MONTH(B4225)&lt;=3,B4225&gt;=DATE(INT(LEFT('Fiscal Year'!$B$2,4)),4,1),B4225&lt;=DATE(INT(CONCATENATE("20",RIGHT('Fiscal Year'!$B$2,2))),3,31)),1,0),"")</f>
        <v/>
      </c>
      <c r="F4225" s="139" t="str">
        <f>IF(NOT(ISBLANK(B4225)),IF(B4225&lt;'Fiscal Year'!$B$3,1,0),"")</f>
        <v/>
      </c>
      <c r="G4225" s="10"/>
      <c r="H4225" s="10"/>
      <c r="I4225" s="40"/>
      <c r="J4225" s="40"/>
      <c r="K4225" s="53"/>
      <c r="L4225" s="53"/>
      <c r="M4225" s="53"/>
      <c r="N4225" s="53"/>
      <c r="O4225" s="53"/>
      <c r="P4225" s="53"/>
      <c r="Q4225" s="53"/>
      <c r="R4225" s="53"/>
      <c r="S4225" s="53"/>
    </row>
    <row r="4226" spans="1:19" x14ac:dyDescent="0.3">
      <c r="A4226" s="106"/>
      <c r="B4226" s="59"/>
      <c r="C4226" s="137" t="str">
        <f t="shared" si="65"/>
        <v/>
      </c>
      <c r="D4226" s="138" t="str">
        <f>IF(NOT(ISBLANK(B4226)),IF(AND(MONTH(B4226)&gt;=4,MONTH(B4226)&lt;=12,B4226&gt;=DATE(INT(LEFT('Fiscal Year'!$B$2,4)),4,1),B4226&lt;=DATE(INT(CONCATENATE("20",RIGHT('Fiscal Year'!$B$2,2))),3,31)),1,0),"")</f>
        <v/>
      </c>
      <c r="E4226" s="138" t="str">
        <f>IF(NOT(ISBLANK(B4226)),IF(AND(MONTH(B4226)&gt;=1,MONTH(B4226)&lt;=3,B4226&gt;=DATE(INT(LEFT('Fiscal Year'!$B$2,4)),4,1),B4226&lt;=DATE(INT(CONCATENATE("20",RIGHT('Fiscal Year'!$B$2,2))),3,31)),1,0),"")</f>
        <v/>
      </c>
      <c r="F4226" s="139" t="str">
        <f>IF(NOT(ISBLANK(B4226)),IF(B4226&lt;'Fiscal Year'!$B$3,1,0),"")</f>
        <v/>
      </c>
      <c r="G4226" s="10"/>
      <c r="H4226" s="10"/>
      <c r="I4226" s="40"/>
      <c r="J4226" s="40"/>
      <c r="K4226" s="53"/>
      <c r="L4226" s="53"/>
      <c r="M4226" s="53"/>
      <c r="N4226" s="53"/>
      <c r="O4226" s="53"/>
      <c r="P4226" s="53"/>
      <c r="Q4226" s="53"/>
      <c r="R4226" s="53"/>
      <c r="S4226" s="53"/>
    </row>
    <row r="4227" spans="1:19" x14ac:dyDescent="0.3">
      <c r="A4227" s="106"/>
      <c r="B4227" s="59"/>
      <c r="C4227" s="137" t="str">
        <f t="shared" si="65"/>
        <v/>
      </c>
      <c r="D4227" s="138" t="str">
        <f>IF(NOT(ISBLANK(B4227)),IF(AND(MONTH(B4227)&gt;=4,MONTH(B4227)&lt;=12,B4227&gt;=DATE(INT(LEFT('Fiscal Year'!$B$2,4)),4,1),B4227&lt;=DATE(INT(CONCATENATE("20",RIGHT('Fiscal Year'!$B$2,2))),3,31)),1,0),"")</f>
        <v/>
      </c>
      <c r="E4227" s="138" t="str">
        <f>IF(NOT(ISBLANK(B4227)),IF(AND(MONTH(B4227)&gt;=1,MONTH(B4227)&lt;=3,B4227&gt;=DATE(INT(LEFT('Fiscal Year'!$B$2,4)),4,1),B4227&lt;=DATE(INT(CONCATENATE("20",RIGHT('Fiscal Year'!$B$2,2))),3,31)),1,0),"")</f>
        <v/>
      </c>
      <c r="F4227" s="139" t="str">
        <f>IF(NOT(ISBLANK(B4227)),IF(B4227&lt;'Fiscal Year'!$B$3,1,0),"")</f>
        <v/>
      </c>
      <c r="G4227" s="10"/>
      <c r="H4227" s="10"/>
      <c r="I4227" s="40"/>
      <c r="J4227" s="40"/>
      <c r="K4227" s="53"/>
      <c r="L4227" s="53"/>
      <c r="M4227" s="53"/>
      <c r="N4227" s="53"/>
      <c r="O4227" s="53"/>
      <c r="P4227" s="53"/>
      <c r="Q4227" s="53"/>
      <c r="R4227" s="53"/>
      <c r="S4227" s="53"/>
    </row>
    <row r="4228" spans="1:19" x14ac:dyDescent="0.3">
      <c r="A4228" s="106"/>
      <c r="B4228" s="59"/>
      <c r="C4228" s="137" t="str">
        <f t="shared" ref="C4228:C4291" si="66">IF(AND(NOT(ISBLANK(B4228)),B4228&gt;=43556),B4228+90,"")</f>
        <v/>
      </c>
      <c r="D4228" s="138" t="str">
        <f>IF(NOT(ISBLANK(B4228)),IF(AND(MONTH(B4228)&gt;=4,MONTH(B4228)&lt;=12,B4228&gt;=DATE(INT(LEFT('Fiscal Year'!$B$2,4)),4,1),B4228&lt;=DATE(INT(CONCATENATE("20",RIGHT('Fiscal Year'!$B$2,2))),3,31)),1,0),"")</f>
        <v/>
      </c>
      <c r="E4228" s="138" t="str">
        <f>IF(NOT(ISBLANK(B4228)),IF(AND(MONTH(B4228)&gt;=1,MONTH(B4228)&lt;=3,B4228&gt;=DATE(INT(LEFT('Fiscal Year'!$B$2,4)),4,1),B4228&lt;=DATE(INT(CONCATENATE("20",RIGHT('Fiscal Year'!$B$2,2))),3,31)),1,0),"")</f>
        <v/>
      </c>
      <c r="F4228" s="139" t="str">
        <f>IF(NOT(ISBLANK(B4228)),IF(B4228&lt;'Fiscal Year'!$B$3,1,0),"")</f>
        <v/>
      </c>
      <c r="G4228" s="10"/>
      <c r="H4228" s="10"/>
      <c r="I4228" s="40"/>
      <c r="J4228" s="40"/>
      <c r="K4228" s="53"/>
      <c r="L4228" s="53"/>
      <c r="M4228" s="53"/>
      <c r="N4228" s="53"/>
      <c r="O4228" s="53"/>
      <c r="P4228" s="53"/>
      <c r="Q4228" s="53"/>
      <c r="R4228" s="53"/>
      <c r="S4228" s="53"/>
    </row>
    <row r="4229" spans="1:19" x14ac:dyDescent="0.3">
      <c r="A4229" s="106"/>
      <c r="B4229" s="59"/>
      <c r="C4229" s="137" t="str">
        <f t="shared" si="66"/>
        <v/>
      </c>
      <c r="D4229" s="138" t="str">
        <f>IF(NOT(ISBLANK(B4229)),IF(AND(MONTH(B4229)&gt;=4,MONTH(B4229)&lt;=12,B4229&gt;=DATE(INT(LEFT('Fiscal Year'!$B$2,4)),4,1),B4229&lt;=DATE(INT(CONCATENATE("20",RIGHT('Fiscal Year'!$B$2,2))),3,31)),1,0),"")</f>
        <v/>
      </c>
      <c r="E4229" s="138" t="str">
        <f>IF(NOT(ISBLANK(B4229)),IF(AND(MONTH(B4229)&gt;=1,MONTH(B4229)&lt;=3,B4229&gt;=DATE(INT(LEFT('Fiscal Year'!$B$2,4)),4,1),B4229&lt;=DATE(INT(CONCATENATE("20",RIGHT('Fiscal Year'!$B$2,2))),3,31)),1,0),"")</f>
        <v/>
      </c>
      <c r="F4229" s="139" t="str">
        <f>IF(NOT(ISBLANK(B4229)),IF(B4229&lt;'Fiscal Year'!$B$3,1,0),"")</f>
        <v/>
      </c>
      <c r="G4229" s="10"/>
      <c r="H4229" s="10"/>
      <c r="I4229" s="40"/>
      <c r="J4229" s="40"/>
      <c r="K4229" s="53"/>
      <c r="L4229" s="53"/>
      <c r="M4229" s="53"/>
      <c r="N4229" s="53"/>
      <c r="O4229" s="53"/>
      <c r="P4229" s="53"/>
      <c r="Q4229" s="53"/>
      <c r="R4229" s="53"/>
      <c r="S4229" s="53"/>
    </row>
    <row r="4230" spans="1:19" x14ac:dyDescent="0.3">
      <c r="A4230" s="106"/>
      <c r="B4230" s="59"/>
      <c r="C4230" s="137" t="str">
        <f t="shared" si="66"/>
        <v/>
      </c>
      <c r="D4230" s="138" t="str">
        <f>IF(NOT(ISBLANK(B4230)),IF(AND(MONTH(B4230)&gt;=4,MONTH(B4230)&lt;=12,B4230&gt;=DATE(INT(LEFT('Fiscal Year'!$B$2,4)),4,1),B4230&lt;=DATE(INT(CONCATENATE("20",RIGHT('Fiscal Year'!$B$2,2))),3,31)),1,0),"")</f>
        <v/>
      </c>
      <c r="E4230" s="138" t="str">
        <f>IF(NOT(ISBLANK(B4230)),IF(AND(MONTH(B4230)&gt;=1,MONTH(B4230)&lt;=3,B4230&gt;=DATE(INT(LEFT('Fiscal Year'!$B$2,4)),4,1),B4230&lt;=DATE(INT(CONCATENATE("20",RIGHT('Fiscal Year'!$B$2,2))),3,31)),1,0),"")</f>
        <v/>
      </c>
      <c r="F4230" s="139" t="str">
        <f>IF(NOT(ISBLANK(B4230)),IF(B4230&lt;'Fiscal Year'!$B$3,1,0),"")</f>
        <v/>
      </c>
      <c r="G4230" s="10"/>
      <c r="H4230" s="10"/>
      <c r="I4230" s="40"/>
      <c r="J4230" s="40"/>
      <c r="K4230" s="53"/>
      <c r="L4230" s="53"/>
      <c r="M4230" s="53"/>
      <c r="N4230" s="53"/>
      <c r="O4230" s="53"/>
      <c r="P4230" s="53"/>
      <c r="Q4230" s="53"/>
      <c r="R4230" s="53"/>
      <c r="S4230" s="53"/>
    </row>
    <row r="4231" spans="1:19" x14ac:dyDescent="0.3">
      <c r="A4231" s="106"/>
      <c r="B4231" s="59"/>
      <c r="C4231" s="137" t="str">
        <f t="shared" si="66"/>
        <v/>
      </c>
      <c r="D4231" s="138" t="str">
        <f>IF(NOT(ISBLANK(B4231)),IF(AND(MONTH(B4231)&gt;=4,MONTH(B4231)&lt;=12,B4231&gt;=DATE(INT(LEFT('Fiscal Year'!$B$2,4)),4,1),B4231&lt;=DATE(INT(CONCATENATE("20",RIGHT('Fiscal Year'!$B$2,2))),3,31)),1,0),"")</f>
        <v/>
      </c>
      <c r="E4231" s="138" t="str">
        <f>IF(NOT(ISBLANK(B4231)),IF(AND(MONTH(B4231)&gt;=1,MONTH(B4231)&lt;=3,B4231&gt;=DATE(INT(LEFT('Fiscal Year'!$B$2,4)),4,1),B4231&lt;=DATE(INT(CONCATENATE("20",RIGHT('Fiscal Year'!$B$2,2))),3,31)),1,0),"")</f>
        <v/>
      </c>
      <c r="F4231" s="139" t="str">
        <f>IF(NOT(ISBLANK(B4231)),IF(B4231&lt;'Fiscal Year'!$B$3,1,0),"")</f>
        <v/>
      </c>
      <c r="G4231" s="10"/>
      <c r="H4231" s="10"/>
      <c r="I4231" s="40"/>
      <c r="J4231" s="40"/>
      <c r="K4231" s="53"/>
      <c r="L4231" s="53"/>
      <c r="M4231" s="53"/>
      <c r="N4231" s="53"/>
      <c r="O4231" s="53"/>
      <c r="P4231" s="53"/>
      <c r="Q4231" s="53"/>
      <c r="R4231" s="53"/>
      <c r="S4231" s="53"/>
    </row>
    <row r="4232" spans="1:19" x14ac:dyDescent="0.3">
      <c r="A4232" s="106"/>
      <c r="B4232" s="59"/>
      <c r="C4232" s="137" t="str">
        <f t="shared" si="66"/>
        <v/>
      </c>
      <c r="D4232" s="138" t="str">
        <f>IF(NOT(ISBLANK(B4232)),IF(AND(MONTH(B4232)&gt;=4,MONTH(B4232)&lt;=12,B4232&gt;=DATE(INT(LEFT('Fiscal Year'!$B$2,4)),4,1),B4232&lt;=DATE(INT(CONCATENATE("20",RIGHT('Fiscal Year'!$B$2,2))),3,31)),1,0),"")</f>
        <v/>
      </c>
      <c r="E4232" s="138" t="str">
        <f>IF(NOT(ISBLANK(B4232)),IF(AND(MONTH(B4232)&gt;=1,MONTH(B4232)&lt;=3,B4232&gt;=DATE(INT(LEFT('Fiscal Year'!$B$2,4)),4,1),B4232&lt;=DATE(INT(CONCATENATE("20",RIGHT('Fiscal Year'!$B$2,2))),3,31)),1,0),"")</f>
        <v/>
      </c>
      <c r="F4232" s="139" t="str">
        <f>IF(NOT(ISBLANK(B4232)),IF(B4232&lt;'Fiscal Year'!$B$3,1,0),"")</f>
        <v/>
      </c>
      <c r="G4232" s="10"/>
      <c r="H4232" s="10"/>
      <c r="I4232" s="40"/>
      <c r="J4232" s="40"/>
      <c r="K4232" s="53"/>
      <c r="L4232" s="53"/>
      <c r="M4232" s="53"/>
      <c r="N4232" s="53"/>
      <c r="O4232" s="53"/>
      <c r="P4232" s="53"/>
      <c r="Q4232" s="53"/>
      <c r="R4232" s="53"/>
      <c r="S4232" s="53"/>
    </row>
    <row r="4233" spans="1:19" x14ac:dyDescent="0.3">
      <c r="A4233" s="106"/>
      <c r="B4233" s="59"/>
      <c r="C4233" s="137" t="str">
        <f t="shared" si="66"/>
        <v/>
      </c>
      <c r="D4233" s="138" t="str">
        <f>IF(NOT(ISBLANK(B4233)),IF(AND(MONTH(B4233)&gt;=4,MONTH(B4233)&lt;=12,B4233&gt;=DATE(INT(LEFT('Fiscal Year'!$B$2,4)),4,1),B4233&lt;=DATE(INT(CONCATENATE("20",RIGHT('Fiscal Year'!$B$2,2))),3,31)),1,0),"")</f>
        <v/>
      </c>
      <c r="E4233" s="138" t="str">
        <f>IF(NOT(ISBLANK(B4233)),IF(AND(MONTH(B4233)&gt;=1,MONTH(B4233)&lt;=3,B4233&gt;=DATE(INT(LEFT('Fiscal Year'!$B$2,4)),4,1),B4233&lt;=DATE(INT(CONCATENATE("20",RIGHT('Fiscal Year'!$B$2,2))),3,31)),1,0),"")</f>
        <v/>
      </c>
      <c r="F4233" s="139" t="str">
        <f>IF(NOT(ISBLANK(B4233)),IF(B4233&lt;'Fiscal Year'!$B$3,1,0),"")</f>
        <v/>
      </c>
      <c r="G4233" s="10"/>
      <c r="H4233" s="10"/>
      <c r="I4233" s="40"/>
      <c r="J4233" s="40"/>
      <c r="K4233" s="53"/>
      <c r="L4233" s="53"/>
      <c r="M4233" s="53"/>
      <c r="N4233" s="53"/>
      <c r="O4233" s="53"/>
      <c r="P4233" s="53"/>
      <c r="Q4233" s="53"/>
      <c r="R4233" s="53"/>
      <c r="S4233" s="53"/>
    </row>
    <row r="4234" spans="1:19" x14ac:dyDescent="0.3">
      <c r="A4234" s="106"/>
      <c r="B4234" s="59"/>
      <c r="C4234" s="137" t="str">
        <f t="shared" si="66"/>
        <v/>
      </c>
      <c r="D4234" s="138" t="str">
        <f>IF(NOT(ISBLANK(B4234)),IF(AND(MONTH(B4234)&gt;=4,MONTH(B4234)&lt;=12,B4234&gt;=DATE(INT(LEFT('Fiscal Year'!$B$2,4)),4,1),B4234&lt;=DATE(INT(CONCATENATE("20",RIGHT('Fiscal Year'!$B$2,2))),3,31)),1,0),"")</f>
        <v/>
      </c>
      <c r="E4234" s="138" t="str">
        <f>IF(NOT(ISBLANK(B4234)),IF(AND(MONTH(B4234)&gt;=1,MONTH(B4234)&lt;=3,B4234&gt;=DATE(INT(LEFT('Fiscal Year'!$B$2,4)),4,1),B4234&lt;=DATE(INT(CONCATENATE("20",RIGHT('Fiscal Year'!$B$2,2))),3,31)),1,0),"")</f>
        <v/>
      </c>
      <c r="F4234" s="139" t="str">
        <f>IF(NOT(ISBLANK(B4234)),IF(B4234&lt;'Fiscal Year'!$B$3,1,0),"")</f>
        <v/>
      </c>
      <c r="G4234" s="10"/>
      <c r="H4234" s="10"/>
      <c r="I4234" s="40"/>
      <c r="J4234" s="40"/>
      <c r="K4234" s="53"/>
      <c r="L4234" s="53"/>
      <c r="M4234" s="53"/>
      <c r="N4234" s="53"/>
      <c r="O4234" s="53"/>
      <c r="P4234" s="53"/>
      <c r="Q4234" s="53"/>
      <c r="R4234" s="53"/>
      <c r="S4234" s="53"/>
    </row>
    <row r="4235" spans="1:19" x14ac:dyDescent="0.3">
      <c r="A4235" s="106"/>
      <c r="B4235" s="59"/>
      <c r="C4235" s="137" t="str">
        <f t="shared" si="66"/>
        <v/>
      </c>
      <c r="D4235" s="138" t="str">
        <f>IF(NOT(ISBLANK(B4235)),IF(AND(MONTH(B4235)&gt;=4,MONTH(B4235)&lt;=12,B4235&gt;=DATE(INT(LEFT('Fiscal Year'!$B$2,4)),4,1),B4235&lt;=DATE(INT(CONCATENATE("20",RIGHT('Fiscal Year'!$B$2,2))),3,31)),1,0),"")</f>
        <v/>
      </c>
      <c r="E4235" s="138" t="str">
        <f>IF(NOT(ISBLANK(B4235)),IF(AND(MONTH(B4235)&gt;=1,MONTH(B4235)&lt;=3,B4235&gt;=DATE(INT(LEFT('Fiscal Year'!$B$2,4)),4,1),B4235&lt;=DATE(INT(CONCATENATE("20",RIGHT('Fiscal Year'!$B$2,2))),3,31)),1,0),"")</f>
        <v/>
      </c>
      <c r="F4235" s="139" t="str">
        <f>IF(NOT(ISBLANK(B4235)),IF(B4235&lt;'Fiscal Year'!$B$3,1,0),"")</f>
        <v/>
      </c>
      <c r="G4235" s="10"/>
      <c r="H4235" s="10"/>
      <c r="I4235" s="40"/>
      <c r="J4235" s="40"/>
      <c r="K4235" s="53"/>
      <c r="L4235" s="53"/>
      <c r="M4235" s="53"/>
      <c r="N4235" s="53"/>
      <c r="O4235" s="53"/>
      <c r="P4235" s="53"/>
      <c r="Q4235" s="53"/>
      <c r="R4235" s="53"/>
      <c r="S4235" s="53"/>
    </row>
    <row r="4236" spans="1:19" x14ac:dyDescent="0.3">
      <c r="A4236" s="106"/>
      <c r="B4236" s="59"/>
      <c r="C4236" s="137" t="str">
        <f t="shared" si="66"/>
        <v/>
      </c>
      <c r="D4236" s="138" t="str">
        <f>IF(NOT(ISBLANK(B4236)),IF(AND(MONTH(B4236)&gt;=4,MONTH(B4236)&lt;=12,B4236&gt;=DATE(INT(LEFT('Fiscal Year'!$B$2,4)),4,1),B4236&lt;=DATE(INT(CONCATENATE("20",RIGHT('Fiscal Year'!$B$2,2))),3,31)),1,0),"")</f>
        <v/>
      </c>
      <c r="E4236" s="138" t="str">
        <f>IF(NOT(ISBLANK(B4236)),IF(AND(MONTH(B4236)&gt;=1,MONTH(B4236)&lt;=3,B4236&gt;=DATE(INT(LEFT('Fiscal Year'!$B$2,4)),4,1),B4236&lt;=DATE(INT(CONCATENATE("20",RIGHT('Fiscal Year'!$B$2,2))),3,31)),1,0),"")</f>
        <v/>
      </c>
      <c r="F4236" s="139" t="str">
        <f>IF(NOT(ISBLANK(B4236)),IF(B4236&lt;'Fiscal Year'!$B$3,1,0),"")</f>
        <v/>
      </c>
      <c r="G4236" s="10"/>
      <c r="H4236" s="10"/>
      <c r="I4236" s="40"/>
      <c r="J4236" s="40"/>
      <c r="K4236" s="53"/>
      <c r="L4236" s="53"/>
      <c r="M4236" s="53"/>
      <c r="N4236" s="53"/>
      <c r="O4236" s="53"/>
      <c r="P4236" s="53"/>
      <c r="Q4236" s="53"/>
      <c r="R4236" s="53"/>
      <c r="S4236" s="53"/>
    </row>
    <row r="4237" spans="1:19" x14ac:dyDescent="0.3">
      <c r="A4237" s="106"/>
      <c r="B4237" s="59"/>
      <c r="C4237" s="137" t="str">
        <f t="shared" si="66"/>
        <v/>
      </c>
      <c r="D4237" s="138" t="str">
        <f>IF(NOT(ISBLANK(B4237)),IF(AND(MONTH(B4237)&gt;=4,MONTH(B4237)&lt;=12,B4237&gt;=DATE(INT(LEFT('Fiscal Year'!$B$2,4)),4,1),B4237&lt;=DATE(INT(CONCATENATE("20",RIGHT('Fiscal Year'!$B$2,2))),3,31)),1,0),"")</f>
        <v/>
      </c>
      <c r="E4237" s="138" t="str">
        <f>IF(NOT(ISBLANK(B4237)),IF(AND(MONTH(B4237)&gt;=1,MONTH(B4237)&lt;=3,B4237&gt;=DATE(INT(LEFT('Fiscal Year'!$B$2,4)),4,1),B4237&lt;=DATE(INT(CONCATENATE("20",RIGHT('Fiscal Year'!$B$2,2))),3,31)),1,0),"")</f>
        <v/>
      </c>
      <c r="F4237" s="139" t="str">
        <f>IF(NOT(ISBLANK(B4237)),IF(B4237&lt;'Fiscal Year'!$B$3,1,0),"")</f>
        <v/>
      </c>
      <c r="G4237" s="10"/>
      <c r="H4237" s="10"/>
      <c r="I4237" s="40"/>
      <c r="J4237" s="40"/>
      <c r="K4237" s="53"/>
      <c r="L4237" s="53"/>
      <c r="M4237" s="53"/>
      <c r="N4237" s="53"/>
      <c r="O4237" s="53"/>
      <c r="P4237" s="53"/>
      <c r="Q4237" s="53"/>
      <c r="R4237" s="53"/>
      <c r="S4237" s="53"/>
    </row>
    <row r="4238" spans="1:19" x14ac:dyDescent="0.3">
      <c r="A4238" s="106"/>
      <c r="B4238" s="59"/>
      <c r="C4238" s="137" t="str">
        <f t="shared" si="66"/>
        <v/>
      </c>
      <c r="D4238" s="138" t="str">
        <f>IF(NOT(ISBLANK(B4238)),IF(AND(MONTH(B4238)&gt;=4,MONTH(B4238)&lt;=12,B4238&gt;=DATE(INT(LEFT('Fiscal Year'!$B$2,4)),4,1),B4238&lt;=DATE(INT(CONCATENATE("20",RIGHT('Fiscal Year'!$B$2,2))),3,31)),1,0),"")</f>
        <v/>
      </c>
      <c r="E4238" s="138" t="str">
        <f>IF(NOT(ISBLANK(B4238)),IF(AND(MONTH(B4238)&gt;=1,MONTH(B4238)&lt;=3,B4238&gt;=DATE(INT(LEFT('Fiscal Year'!$B$2,4)),4,1),B4238&lt;=DATE(INT(CONCATENATE("20",RIGHT('Fiscal Year'!$B$2,2))),3,31)),1,0),"")</f>
        <v/>
      </c>
      <c r="F4238" s="139" t="str">
        <f>IF(NOT(ISBLANK(B4238)),IF(B4238&lt;'Fiscal Year'!$B$3,1,0),"")</f>
        <v/>
      </c>
      <c r="G4238" s="10"/>
      <c r="H4238" s="10"/>
      <c r="I4238" s="40"/>
      <c r="J4238" s="40"/>
      <c r="K4238" s="53"/>
      <c r="L4238" s="53"/>
      <c r="M4238" s="53"/>
      <c r="N4238" s="53"/>
      <c r="O4238" s="53"/>
      <c r="P4238" s="53"/>
      <c r="Q4238" s="53"/>
      <c r="R4238" s="53"/>
      <c r="S4238" s="53"/>
    </row>
    <row r="4239" spans="1:19" x14ac:dyDescent="0.3">
      <c r="A4239" s="106"/>
      <c r="B4239" s="59"/>
      <c r="C4239" s="137" t="str">
        <f t="shared" si="66"/>
        <v/>
      </c>
      <c r="D4239" s="138" t="str">
        <f>IF(NOT(ISBLANK(B4239)),IF(AND(MONTH(B4239)&gt;=4,MONTH(B4239)&lt;=12,B4239&gt;=DATE(INT(LEFT('Fiscal Year'!$B$2,4)),4,1),B4239&lt;=DATE(INT(CONCATENATE("20",RIGHT('Fiscal Year'!$B$2,2))),3,31)),1,0),"")</f>
        <v/>
      </c>
      <c r="E4239" s="138" t="str">
        <f>IF(NOT(ISBLANK(B4239)),IF(AND(MONTH(B4239)&gt;=1,MONTH(B4239)&lt;=3,B4239&gt;=DATE(INT(LEFT('Fiscal Year'!$B$2,4)),4,1),B4239&lt;=DATE(INT(CONCATENATE("20",RIGHT('Fiscal Year'!$B$2,2))),3,31)),1,0),"")</f>
        <v/>
      </c>
      <c r="F4239" s="139" t="str">
        <f>IF(NOT(ISBLANK(B4239)),IF(B4239&lt;'Fiscal Year'!$B$3,1,0),"")</f>
        <v/>
      </c>
      <c r="G4239" s="10"/>
      <c r="H4239" s="10"/>
      <c r="I4239" s="40"/>
      <c r="J4239" s="40"/>
      <c r="K4239" s="53"/>
      <c r="L4239" s="53"/>
      <c r="M4239" s="53"/>
      <c r="N4239" s="53"/>
      <c r="O4239" s="53"/>
      <c r="P4239" s="53"/>
      <c r="Q4239" s="53"/>
      <c r="R4239" s="53"/>
      <c r="S4239" s="53"/>
    </row>
    <row r="4240" spans="1:19" x14ac:dyDescent="0.3">
      <c r="A4240" s="106"/>
      <c r="B4240" s="59"/>
      <c r="C4240" s="137" t="str">
        <f t="shared" si="66"/>
        <v/>
      </c>
      <c r="D4240" s="138" t="str">
        <f>IF(NOT(ISBLANK(B4240)),IF(AND(MONTH(B4240)&gt;=4,MONTH(B4240)&lt;=12,B4240&gt;=DATE(INT(LEFT('Fiscal Year'!$B$2,4)),4,1),B4240&lt;=DATE(INT(CONCATENATE("20",RIGHT('Fiscal Year'!$B$2,2))),3,31)),1,0),"")</f>
        <v/>
      </c>
      <c r="E4240" s="138" t="str">
        <f>IF(NOT(ISBLANK(B4240)),IF(AND(MONTH(B4240)&gt;=1,MONTH(B4240)&lt;=3,B4240&gt;=DATE(INT(LEFT('Fiscal Year'!$B$2,4)),4,1),B4240&lt;=DATE(INT(CONCATENATE("20",RIGHT('Fiscal Year'!$B$2,2))),3,31)),1,0),"")</f>
        <v/>
      </c>
      <c r="F4240" s="139" t="str">
        <f>IF(NOT(ISBLANK(B4240)),IF(B4240&lt;'Fiscal Year'!$B$3,1,0),"")</f>
        <v/>
      </c>
      <c r="G4240" s="10"/>
      <c r="H4240" s="10"/>
      <c r="I4240" s="40"/>
      <c r="J4240" s="40"/>
      <c r="K4240" s="53"/>
      <c r="L4240" s="53"/>
      <c r="M4240" s="53"/>
      <c r="N4240" s="53"/>
      <c r="O4240" s="53"/>
      <c r="P4240" s="53"/>
      <c r="Q4240" s="53"/>
      <c r="R4240" s="53"/>
      <c r="S4240" s="53"/>
    </row>
    <row r="4241" spans="1:19" x14ac:dyDescent="0.3">
      <c r="A4241" s="106"/>
      <c r="B4241" s="59"/>
      <c r="C4241" s="137" t="str">
        <f t="shared" si="66"/>
        <v/>
      </c>
      <c r="D4241" s="138" t="str">
        <f>IF(NOT(ISBLANK(B4241)),IF(AND(MONTH(B4241)&gt;=4,MONTH(B4241)&lt;=12,B4241&gt;=DATE(INT(LEFT('Fiscal Year'!$B$2,4)),4,1),B4241&lt;=DATE(INT(CONCATENATE("20",RIGHT('Fiscal Year'!$B$2,2))),3,31)),1,0),"")</f>
        <v/>
      </c>
      <c r="E4241" s="138" t="str">
        <f>IF(NOT(ISBLANK(B4241)),IF(AND(MONTH(B4241)&gt;=1,MONTH(B4241)&lt;=3,B4241&gt;=DATE(INT(LEFT('Fiscal Year'!$B$2,4)),4,1),B4241&lt;=DATE(INT(CONCATENATE("20",RIGHT('Fiscal Year'!$B$2,2))),3,31)),1,0),"")</f>
        <v/>
      </c>
      <c r="F4241" s="139" t="str">
        <f>IF(NOT(ISBLANK(B4241)),IF(B4241&lt;'Fiscal Year'!$B$3,1,0),"")</f>
        <v/>
      </c>
      <c r="G4241" s="10"/>
      <c r="H4241" s="10"/>
      <c r="I4241" s="40"/>
      <c r="J4241" s="40"/>
      <c r="K4241" s="53"/>
      <c r="L4241" s="53"/>
      <c r="M4241" s="53"/>
      <c r="N4241" s="53"/>
      <c r="O4241" s="53"/>
      <c r="P4241" s="53"/>
      <c r="Q4241" s="53"/>
      <c r="R4241" s="53"/>
      <c r="S4241" s="53"/>
    </row>
    <row r="4242" spans="1:19" x14ac:dyDescent="0.3">
      <c r="A4242" s="106"/>
      <c r="B4242" s="59"/>
      <c r="C4242" s="137" t="str">
        <f t="shared" si="66"/>
        <v/>
      </c>
      <c r="D4242" s="138" t="str">
        <f>IF(NOT(ISBLANK(B4242)),IF(AND(MONTH(B4242)&gt;=4,MONTH(B4242)&lt;=12,B4242&gt;=DATE(INT(LEFT('Fiscal Year'!$B$2,4)),4,1),B4242&lt;=DATE(INT(CONCATENATE("20",RIGHT('Fiscal Year'!$B$2,2))),3,31)),1,0),"")</f>
        <v/>
      </c>
      <c r="E4242" s="138" t="str">
        <f>IF(NOT(ISBLANK(B4242)),IF(AND(MONTH(B4242)&gt;=1,MONTH(B4242)&lt;=3,B4242&gt;=DATE(INT(LEFT('Fiscal Year'!$B$2,4)),4,1),B4242&lt;=DATE(INT(CONCATENATE("20",RIGHT('Fiscal Year'!$B$2,2))),3,31)),1,0),"")</f>
        <v/>
      </c>
      <c r="F4242" s="139" t="str">
        <f>IF(NOT(ISBLANK(B4242)),IF(B4242&lt;'Fiscal Year'!$B$3,1,0),"")</f>
        <v/>
      </c>
      <c r="G4242" s="10"/>
      <c r="H4242" s="10"/>
      <c r="I4242" s="40"/>
      <c r="J4242" s="40"/>
      <c r="K4242" s="53"/>
      <c r="L4242" s="53"/>
      <c r="M4242" s="53"/>
      <c r="N4242" s="53"/>
      <c r="O4242" s="53"/>
      <c r="P4242" s="53"/>
      <c r="Q4242" s="53"/>
      <c r="R4242" s="53"/>
      <c r="S4242" s="53"/>
    </row>
    <row r="4243" spans="1:19" x14ac:dyDescent="0.3">
      <c r="A4243" s="106"/>
      <c r="B4243" s="59"/>
      <c r="C4243" s="137" t="str">
        <f t="shared" si="66"/>
        <v/>
      </c>
      <c r="D4243" s="138" t="str">
        <f>IF(NOT(ISBLANK(B4243)),IF(AND(MONTH(B4243)&gt;=4,MONTH(B4243)&lt;=12,B4243&gt;=DATE(INT(LEFT('Fiscal Year'!$B$2,4)),4,1),B4243&lt;=DATE(INT(CONCATENATE("20",RIGHT('Fiscal Year'!$B$2,2))),3,31)),1,0),"")</f>
        <v/>
      </c>
      <c r="E4243" s="138" t="str">
        <f>IF(NOT(ISBLANK(B4243)),IF(AND(MONTH(B4243)&gt;=1,MONTH(B4243)&lt;=3,B4243&gt;=DATE(INT(LEFT('Fiscal Year'!$B$2,4)),4,1),B4243&lt;=DATE(INT(CONCATENATE("20",RIGHT('Fiscal Year'!$B$2,2))),3,31)),1,0),"")</f>
        <v/>
      </c>
      <c r="F4243" s="139" t="str">
        <f>IF(NOT(ISBLANK(B4243)),IF(B4243&lt;'Fiscal Year'!$B$3,1,0),"")</f>
        <v/>
      </c>
      <c r="G4243" s="10"/>
      <c r="H4243" s="10"/>
      <c r="I4243" s="40"/>
      <c r="J4243" s="40"/>
      <c r="K4243" s="53"/>
      <c r="L4243" s="53"/>
      <c r="M4243" s="53"/>
      <c r="N4243" s="53"/>
      <c r="O4243" s="53"/>
      <c r="P4243" s="53"/>
      <c r="Q4243" s="53"/>
      <c r="R4243" s="53"/>
      <c r="S4243" s="53"/>
    </row>
    <row r="4244" spans="1:19" x14ac:dyDescent="0.3">
      <c r="A4244" s="106"/>
      <c r="B4244" s="59"/>
      <c r="C4244" s="137" t="str">
        <f t="shared" si="66"/>
        <v/>
      </c>
      <c r="D4244" s="138" t="str">
        <f>IF(NOT(ISBLANK(B4244)),IF(AND(MONTH(B4244)&gt;=4,MONTH(B4244)&lt;=12,B4244&gt;=DATE(INT(LEFT('Fiscal Year'!$B$2,4)),4,1),B4244&lt;=DATE(INT(CONCATENATE("20",RIGHT('Fiscal Year'!$B$2,2))),3,31)),1,0),"")</f>
        <v/>
      </c>
      <c r="E4244" s="138" t="str">
        <f>IF(NOT(ISBLANK(B4244)),IF(AND(MONTH(B4244)&gt;=1,MONTH(B4244)&lt;=3,B4244&gt;=DATE(INT(LEFT('Fiscal Year'!$B$2,4)),4,1),B4244&lt;=DATE(INT(CONCATENATE("20",RIGHT('Fiscal Year'!$B$2,2))),3,31)),1,0),"")</f>
        <v/>
      </c>
      <c r="F4244" s="139" t="str">
        <f>IF(NOT(ISBLANK(B4244)),IF(B4244&lt;'Fiscal Year'!$B$3,1,0),"")</f>
        <v/>
      </c>
      <c r="G4244" s="10"/>
      <c r="H4244" s="10"/>
      <c r="I4244" s="40"/>
      <c r="J4244" s="40"/>
      <c r="K4244" s="53"/>
      <c r="L4244" s="53"/>
      <c r="M4244" s="53"/>
      <c r="N4244" s="53"/>
      <c r="O4244" s="53"/>
      <c r="P4244" s="53"/>
      <c r="Q4244" s="53"/>
      <c r="R4244" s="53"/>
      <c r="S4244" s="53"/>
    </row>
    <row r="4245" spans="1:19" x14ac:dyDescent="0.3">
      <c r="A4245" s="106"/>
      <c r="B4245" s="59"/>
      <c r="C4245" s="137" t="str">
        <f t="shared" si="66"/>
        <v/>
      </c>
      <c r="D4245" s="138" t="str">
        <f>IF(NOT(ISBLANK(B4245)),IF(AND(MONTH(B4245)&gt;=4,MONTH(B4245)&lt;=12,B4245&gt;=DATE(INT(LEFT('Fiscal Year'!$B$2,4)),4,1),B4245&lt;=DATE(INT(CONCATENATE("20",RIGHT('Fiscal Year'!$B$2,2))),3,31)),1,0),"")</f>
        <v/>
      </c>
      <c r="E4245" s="138" t="str">
        <f>IF(NOT(ISBLANK(B4245)),IF(AND(MONTH(B4245)&gt;=1,MONTH(B4245)&lt;=3,B4245&gt;=DATE(INT(LEFT('Fiscal Year'!$B$2,4)),4,1),B4245&lt;=DATE(INT(CONCATENATE("20",RIGHT('Fiscal Year'!$B$2,2))),3,31)),1,0),"")</f>
        <v/>
      </c>
      <c r="F4245" s="139" t="str">
        <f>IF(NOT(ISBLANK(B4245)),IF(B4245&lt;'Fiscal Year'!$B$3,1,0),"")</f>
        <v/>
      </c>
      <c r="G4245" s="10"/>
      <c r="H4245" s="10"/>
      <c r="I4245" s="40"/>
      <c r="J4245" s="40"/>
      <c r="K4245" s="53"/>
      <c r="L4245" s="53"/>
      <c r="M4245" s="53"/>
      <c r="N4245" s="53"/>
      <c r="O4245" s="53"/>
      <c r="P4245" s="53"/>
      <c r="Q4245" s="53"/>
      <c r="R4245" s="53"/>
      <c r="S4245" s="53"/>
    </row>
    <row r="4246" spans="1:19" x14ac:dyDescent="0.3">
      <c r="A4246" s="106"/>
      <c r="B4246" s="59"/>
      <c r="C4246" s="137" t="str">
        <f t="shared" si="66"/>
        <v/>
      </c>
      <c r="D4246" s="138" t="str">
        <f>IF(NOT(ISBLANK(B4246)),IF(AND(MONTH(B4246)&gt;=4,MONTH(B4246)&lt;=12,B4246&gt;=DATE(INT(LEFT('Fiscal Year'!$B$2,4)),4,1),B4246&lt;=DATE(INT(CONCATENATE("20",RIGHT('Fiscal Year'!$B$2,2))),3,31)),1,0),"")</f>
        <v/>
      </c>
      <c r="E4246" s="138" t="str">
        <f>IF(NOT(ISBLANK(B4246)),IF(AND(MONTH(B4246)&gt;=1,MONTH(B4246)&lt;=3,B4246&gt;=DATE(INT(LEFT('Fiscal Year'!$B$2,4)),4,1),B4246&lt;=DATE(INT(CONCATENATE("20",RIGHT('Fiscal Year'!$B$2,2))),3,31)),1,0),"")</f>
        <v/>
      </c>
      <c r="F4246" s="139" t="str">
        <f>IF(NOT(ISBLANK(B4246)),IF(B4246&lt;'Fiscal Year'!$B$3,1,0),"")</f>
        <v/>
      </c>
      <c r="G4246" s="10"/>
      <c r="H4246" s="10"/>
      <c r="I4246" s="40"/>
      <c r="J4246" s="40"/>
      <c r="K4246" s="53"/>
      <c r="L4246" s="53"/>
      <c r="M4246" s="53"/>
      <c r="N4246" s="53"/>
      <c r="O4246" s="53"/>
      <c r="P4246" s="53"/>
      <c r="Q4246" s="53"/>
      <c r="R4246" s="53"/>
      <c r="S4246" s="53"/>
    </row>
    <row r="4247" spans="1:19" x14ac:dyDescent="0.3">
      <c r="A4247" s="106"/>
      <c r="B4247" s="59"/>
      <c r="C4247" s="137" t="str">
        <f t="shared" si="66"/>
        <v/>
      </c>
      <c r="D4247" s="138" t="str">
        <f>IF(NOT(ISBLANK(B4247)),IF(AND(MONTH(B4247)&gt;=4,MONTH(B4247)&lt;=12,B4247&gt;=DATE(INT(LEFT('Fiscal Year'!$B$2,4)),4,1),B4247&lt;=DATE(INT(CONCATENATE("20",RIGHT('Fiscal Year'!$B$2,2))),3,31)),1,0),"")</f>
        <v/>
      </c>
      <c r="E4247" s="138" t="str">
        <f>IF(NOT(ISBLANK(B4247)),IF(AND(MONTH(B4247)&gt;=1,MONTH(B4247)&lt;=3,B4247&gt;=DATE(INT(LEFT('Fiscal Year'!$B$2,4)),4,1),B4247&lt;=DATE(INT(CONCATENATE("20",RIGHT('Fiscal Year'!$B$2,2))),3,31)),1,0),"")</f>
        <v/>
      </c>
      <c r="F4247" s="139" t="str">
        <f>IF(NOT(ISBLANK(B4247)),IF(B4247&lt;'Fiscal Year'!$B$3,1,0),"")</f>
        <v/>
      </c>
      <c r="G4247" s="10"/>
      <c r="H4247" s="10"/>
      <c r="I4247" s="40"/>
      <c r="J4247" s="40"/>
      <c r="K4247" s="53"/>
      <c r="L4247" s="53"/>
      <c r="M4247" s="53"/>
      <c r="N4247" s="53"/>
      <c r="O4247" s="53"/>
      <c r="P4247" s="53"/>
      <c r="Q4247" s="53"/>
      <c r="R4247" s="53"/>
      <c r="S4247" s="53"/>
    </row>
    <row r="4248" spans="1:19" x14ac:dyDescent="0.3">
      <c r="A4248" s="106"/>
      <c r="B4248" s="59"/>
      <c r="C4248" s="137" t="str">
        <f t="shared" si="66"/>
        <v/>
      </c>
      <c r="D4248" s="138" t="str">
        <f>IF(NOT(ISBLANK(B4248)),IF(AND(MONTH(B4248)&gt;=4,MONTH(B4248)&lt;=12,B4248&gt;=DATE(INT(LEFT('Fiscal Year'!$B$2,4)),4,1),B4248&lt;=DATE(INT(CONCATENATE("20",RIGHT('Fiscal Year'!$B$2,2))),3,31)),1,0),"")</f>
        <v/>
      </c>
      <c r="E4248" s="138" t="str">
        <f>IF(NOT(ISBLANK(B4248)),IF(AND(MONTH(B4248)&gt;=1,MONTH(B4248)&lt;=3,B4248&gt;=DATE(INT(LEFT('Fiscal Year'!$B$2,4)),4,1),B4248&lt;=DATE(INT(CONCATENATE("20",RIGHT('Fiscal Year'!$B$2,2))),3,31)),1,0),"")</f>
        <v/>
      </c>
      <c r="F4248" s="139" t="str">
        <f>IF(NOT(ISBLANK(B4248)),IF(B4248&lt;'Fiscal Year'!$B$3,1,0),"")</f>
        <v/>
      </c>
      <c r="G4248" s="10"/>
      <c r="H4248" s="10"/>
      <c r="I4248" s="40"/>
      <c r="J4248" s="40"/>
      <c r="K4248" s="53"/>
      <c r="L4248" s="53"/>
      <c r="M4248" s="53"/>
      <c r="N4248" s="53"/>
      <c r="O4248" s="53"/>
      <c r="P4248" s="53"/>
      <c r="Q4248" s="53"/>
      <c r="R4248" s="53"/>
      <c r="S4248" s="53"/>
    </row>
    <row r="4249" spans="1:19" x14ac:dyDescent="0.3">
      <c r="A4249" s="106"/>
      <c r="B4249" s="59"/>
      <c r="C4249" s="137" t="str">
        <f t="shared" si="66"/>
        <v/>
      </c>
      <c r="D4249" s="138" t="str">
        <f>IF(NOT(ISBLANK(B4249)),IF(AND(MONTH(B4249)&gt;=4,MONTH(B4249)&lt;=12,B4249&gt;=DATE(INT(LEFT('Fiscal Year'!$B$2,4)),4,1),B4249&lt;=DATE(INT(CONCATENATE("20",RIGHT('Fiscal Year'!$B$2,2))),3,31)),1,0),"")</f>
        <v/>
      </c>
      <c r="E4249" s="138" t="str">
        <f>IF(NOT(ISBLANK(B4249)),IF(AND(MONTH(B4249)&gt;=1,MONTH(B4249)&lt;=3,B4249&gt;=DATE(INT(LEFT('Fiscal Year'!$B$2,4)),4,1),B4249&lt;=DATE(INT(CONCATENATE("20",RIGHT('Fiscal Year'!$B$2,2))),3,31)),1,0),"")</f>
        <v/>
      </c>
      <c r="F4249" s="139" t="str">
        <f>IF(NOT(ISBLANK(B4249)),IF(B4249&lt;'Fiscal Year'!$B$3,1,0),"")</f>
        <v/>
      </c>
      <c r="G4249" s="10"/>
      <c r="H4249" s="10"/>
      <c r="I4249" s="40"/>
      <c r="J4249" s="40"/>
      <c r="K4249" s="53"/>
      <c r="L4249" s="53"/>
      <c r="M4249" s="53"/>
      <c r="N4249" s="53"/>
      <c r="O4249" s="53"/>
      <c r="P4249" s="53"/>
      <c r="Q4249" s="53"/>
      <c r="R4249" s="53"/>
      <c r="S4249" s="53"/>
    </row>
    <row r="4250" spans="1:19" x14ac:dyDescent="0.3">
      <c r="A4250" s="106"/>
      <c r="B4250" s="59"/>
      <c r="C4250" s="137" t="str">
        <f t="shared" si="66"/>
        <v/>
      </c>
      <c r="D4250" s="138" t="str">
        <f>IF(NOT(ISBLANK(B4250)),IF(AND(MONTH(B4250)&gt;=4,MONTH(B4250)&lt;=12,B4250&gt;=DATE(INT(LEFT('Fiscal Year'!$B$2,4)),4,1),B4250&lt;=DATE(INT(CONCATENATE("20",RIGHT('Fiscal Year'!$B$2,2))),3,31)),1,0),"")</f>
        <v/>
      </c>
      <c r="E4250" s="138" t="str">
        <f>IF(NOT(ISBLANK(B4250)),IF(AND(MONTH(B4250)&gt;=1,MONTH(B4250)&lt;=3,B4250&gt;=DATE(INT(LEFT('Fiscal Year'!$B$2,4)),4,1),B4250&lt;=DATE(INT(CONCATENATE("20",RIGHT('Fiscal Year'!$B$2,2))),3,31)),1,0),"")</f>
        <v/>
      </c>
      <c r="F4250" s="139" t="str">
        <f>IF(NOT(ISBLANK(B4250)),IF(B4250&lt;'Fiscal Year'!$B$3,1,0),"")</f>
        <v/>
      </c>
      <c r="G4250" s="10"/>
      <c r="H4250" s="10"/>
      <c r="I4250" s="40"/>
      <c r="J4250" s="40"/>
      <c r="K4250" s="53"/>
      <c r="L4250" s="53"/>
      <c r="M4250" s="53"/>
      <c r="N4250" s="53"/>
      <c r="O4250" s="53"/>
      <c r="P4250" s="53"/>
      <c r="Q4250" s="53"/>
      <c r="R4250" s="53"/>
      <c r="S4250" s="53"/>
    </row>
    <row r="4251" spans="1:19" x14ac:dyDescent="0.3">
      <c r="A4251" s="106"/>
      <c r="B4251" s="59"/>
      <c r="C4251" s="137" t="str">
        <f t="shared" si="66"/>
        <v/>
      </c>
      <c r="D4251" s="138" t="str">
        <f>IF(NOT(ISBLANK(B4251)),IF(AND(MONTH(B4251)&gt;=4,MONTH(B4251)&lt;=12,B4251&gt;=DATE(INT(LEFT('Fiscal Year'!$B$2,4)),4,1),B4251&lt;=DATE(INT(CONCATENATE("20",RIGHT('Fiscal Year'!$B$2,2))),3,31)),1,0),"")</f>
        <v/>
      </c>
      <c r="E4251" s="138" t="str">
        <f>IF(NOT(ISBLANK(B4251)),IF(AND(MONTH(B4251)&gt;=1,MONTH(B4251)&lt;=3,B4251&gt;=DATE(INT(LEFT('Fiscal Year'!$B$2,4)),4,1),B4251&lt;=DATE(INT(CONCATENATE("20",RIGHT('Fiscal Year'!$B$2,2))),3,31)),1,0),"")</f>
        <v/>
      </c>
      <c r="F4251" s="139" t="str">
        <f>IF(NOT(ISBLANK(B4251)),IF(B4251&lt;'Fiscal Year'!$B$3,1,0),"")</f>
        <v/>
      </c>
      <c r="G4251" s="10"/>
      <c r="H4251" s="10"/>
      <c r="I4251" s="40"/>
      <c r="J4251" s="40"/>
      <c r="K4251" s="53"/>
      <c r="L4251" s="53"/>
      <c r="M4251" s="53"/>
      <c r="N4251" s="53"/>
      <c r="O4251" s="53"/>
      <c r="P4251" s="53"/>
      <c r="Q4251" s="53"/>
      <c r="R4251" s="53"/>
      <c r="S4251" s="53"/>
    </row>
    <row r="4252" spans="1:19" x14ac:dyDescent="0.3">
      <c r="A4252" s="106"/>
      <c r="B4252" s="59"/>
      <c r="C4252" s="137" t="str">
        <f t="shared" si="66"/>
        <v/>
      </c>
      <c r="D4252" s="138" t="str">
        <f>IF(NOT(ISBLANK(B4252)),IF(AND(MONTH(B4252)&gt;=4,MONTH(B4252)&lt;=12,B4252&gt;=DATE(INT(LEFT('Fiscal Year'!$B$2,4)),4,1),B4252&lt;=DATE(INT(CONCATENATE("20",RIGHT('Fiscal Year'!$B$2,2))),3,31)),1,0),"")</f>
        <v/>
      </c>
      <c r="E4252" s="138" t="str">
        <f>IF(NOT(ISBLANK(B4252)),IF(AND(MONTH(B4252)&gt;=1,MONTH(B4252)&lt;=3,B4252&gt;=DATE(INT(LEFT('Fiscal Year'!$B$2,4)),4,1),B4252&lt;=DATE(INT(CONCATENATE("20",RIGHT('Fiscal Year'!$B$2,2))),3,31)),1,0),"")</f>
        <v/>
      </c>
      <c r="F4252" s="139" t="str">
        <f>IF(NOT(ISBLANK(B4252)),IF(B4252&lt;'Fiscal Year'!$B$3,1,0),"")</f>
        <v/>
      </c>
      <c r="G4252" s="10"/>
      <c r="H4252" s="10"/>
      <c r="I4252" s="40"/>
      <c r="J4252" s="40"/>
      <c r="K4252" s="53"/>
      <c r="L4252" s="53"/>
      <c r="M4252" s="53"/>
      <c r="N4252" s="53"/>
      <c r="O4252" s="53"/>
      <c r="P4252" s="53"/>
      <c r="Q4252" s="53"/>
      <c r="R4252" s="53"/>
      <c r="S4252" s="53"/>
    </row>
    <row r="4253" spans="1:19" x14ac:dyDescent="0.3">
      <c r="A4253" s="106"/>
      <c r="B4253" s="59"/>
      <c r="C4253" s="137" t="str">
        <f t="shared" si="66"/>
        <v/>
      </c>
      <c r="D4253" s="138" t="str">
        <f>IF(NOT(ISBLANK(B4253)),IF(AND(MONTH(B4253)&gt;=4,MONTH(B4253)&lt;=12,B4253&gt;=DATE(INT(LEFT('Fiscal Year'!$B$2,4)),4,1),B4253&lt;=DATE(INT(CONCATENATE("20",RIGHT('Fiscal Year'!$B$2,2))),3,31)),1,0),"")</f>
        <v/>
      </c>
      <c r="E4253" s="138" t="str">
        <f>IF(NOT(ISBLANK(B4253)),IF(AND(MONTH(B4253)&gt;=1,MONTH(B4253)&lt;=3,B4253&gt;=DATE(INT(LEFT('Fiscal Year'!$B$2,4)),4,1),B4253&lt;=DATE(INT(CONCATENATE("20",RIGHT('Fiscal Year'!$B$2,2))),3,31)),1,0),"")</f>
        <v/>
      </c>
      <c r="F4253" s="139" t="str">
        <f>IF(NOT(ISBLANK(B4253)),IF(B4253&lt;'Fiscal Year'!$B$3,1,0),"")</f>
        <v/>
      </c>
      <c r="G4253" s="10"/>
      <c r="H4253" s="10"/>
      <c r="I4253" s="40"/>
      <c r="J4253" s="40"/>
      <c r="K4253" s="53"/>
      <c r="L4253" s="53"/>
      <c r="M4253" s="53"/>
      <c r="N4253" s="53"/>
      <c r="O4253" s="53"/>
      <c r="P4253" s="53"/>
      <c r="Q4253" s="53"/>
      <c r="R4253" s="53"/>
      <c r="S4253" s="53"/>
    </row>
    <row r="4254" spans="1:19" x14ac:dyDescent="0.3">
      <c r="A4254" s="106"/>
      <c r="B4254" s="59"/>
      <c r="C4254" s="137" t="str">
        <f t="shared" si="66"/>
        <v/>
      </c>
      <c r="D4254" s="138" t="str">
        <f>IF(NOT(ISBLANK(B4254)),IF(AND(MONTH(B4254)&gt;=4,MONTH(B4254)&lt;=12,B4254&gt;=DATE(INT(LEFT('Fiscal Year'!$B$2,4)),4,1),B4254&lt;=DATE(INT(CONCATENATE("20",RIGHT('Fiscal Year'!$B$2,2))),3,31)),1,0),"")</f>
        <v/>
      </c>
      <c r="E4254" s="138" t="str">
        <f>IF(NOT(ISBLANK(B4254)),IF(AND(MONTH(B4254)&gt;=1,MONTH(B4254)&lt;=3,B4254&gt;=DATE(INT(LEFT('Fiscal Year'!$B$2,4)),4,1),B4254&lt;=DATE(INT(CONCATENATE("20",RIGHT('Fiscal Year'!$B$2,2))),3,31)),1,0),"")</f>
        <v/>
      </c>
      <c r="F4254" s="139" t="str">
        <f>IF(NOT(ISBLANK(B4254)),IF(B4254&lt;'Fiscal Year'!$B$3,1,0),"")</f>
        <v/>
      </c>
      <c r="G4254" s="10"/>
      <c r="H4254" s="10"/>
      <c r="I4254" s="40"/>
      <c r="J4254" s="40"/>
      <c r="K4254" s="53"/>
      <c r="L4254" s="53"/>
      <c r="M4254" s="53"/>
      <c r="N4254" s="53"/>
      <c r="O4254" s="53"/>
      <c r="P4254" s="53"/>
      <c r="Q4254" s="53"/>
      <c r="R4254" s="53"/>
      <c r="S4254" s="53"/>
    </row>
    <row r="4255" spans="1:19" x14ac:dyDescent="0.3">
      <c r="A4255" s="106"/>
      <c r="B4255" s="59"/>
      <c r="C4255" s="137" t="str">
        <f t="shared" si="66"/>
        <v/>
      </c>
      <c r="D4255" s="138" t="str">
        <f>IF(NOT(ISBLANK(B4255)),IF(AND(MONTH(B4255)&gt;=4,MONTH(B4255)&lt;=12,B4255&gt;=DATE(INT(LEFT('Fiscal Year'!$B$2,4)),4,1),B4255&lt;=DATE(INT(CONCATENATE("20",RIGHT('Fiscal Year'!$B$2,2))),3,31)),1,0),"")</f>
        <v/>
      </c>
      <c r="E4255" s="138" t="str">
        <f>IF(NOT(ISBLANK(B4255)),IF(AND(MONTH(B4255)&gt;=1,MONTH(B4255)&lt;=3,B4255&gt;=DATE(INT(LEFT('Fiscal Year'!$B$2,4)),4,1),B4255&lt;=DATE(INT(CONCATENATE("20",RIGHT('Fiscal Year'!$B$2,2))),3,31)),1,0),"")</f>
        <v/>
      </c>
      <c r="F4255" s="139" t="str">
        <f>IF(NOT(ISBLANK(B4255)),IF(B4255&lt;'Fiscal Year'!$B$3,1,0),"")</f>
        <v/>
      </c>
      <c r="G4255" s="10"/>
      <c r="H4255" s="10"/>
      <c r="I4255" s="40"/>
      <c r="J4255" s="40"/>
      <c r="K4255" s="53"/>
      <c r="L4255" s="53"/>
      <c r="M4255" s="53"/>
      <c r="N4255" s="53"/>
      <c r="O4255" s="53"/>
      <c r="P4255" s="53"/>
      <c r="Q4255" s="53"/>
      <c r="R4255" s="53"/>
      <c r="S4255" s="53"/>
    </row>
    <row r="4256" spans="1:19" x14ac:dyDescent="0.3">
      <c r="A4256" s="106"/>
      <c r="B4256" s="59"/>
      <c r="C4256" s="137" t="str">
        <f t="shared" si="66"/>
        <v/>
      </c>
      <c r="D4256" s="138" t="str">
        <f>IF(NOT(ISBLANK(B4256)),IF(AND(MONTH(B4256)&gt;=4,MONTH(B4256)&lt;=12,B4256&gt;=DATE(INT(LEFT('Fiscal Year'!$B$2,4)),4,1),B4256&lt;=DATE(INT(CONCATENATE("20",RIGHT('Fiscal Year'!$B$2,2))),3,31)),1,0),"")</f>
        <v/>
      </c>
      <c r="E4256" s="138" t="str">
        <f>IF(NOT(ISBLANK(B4256)),IF(AND(MONTH(B4256)&gt;=1,MONTH(B4256)&lt;=3,B4256&gt;=DATE(INT(LEFT('Fiscal Year'!$B$2,4)),4,1),B4256&lt;=DATE(INT(CONCATENATE("20",RIGHT('Fiscal Year'!$B$2,2))),3,31)),1,0),"")</f>
        <v/>
      </c>
      <c r="F4256" s="139" t="str">
        <f>IF(NOT(ISBLANK(B4256)),IF(B4256&lt;'Fiscal Year'!$B$3,1,0),"")</f>
        <v/>
      </c>
      <c r="G4256" s="10"/>
      <c r="H4256" s="10"/>
      <c r="I4256" s="40"/>
      <c r="J4256" s="40"/>
      <c r="K4256" s="53"/>
      <c r="L4256" s="53"/>
      <c r="M4256" s="53"/>
      <c r="N4256" s="53"/>
      <c r="O4256" s="53"/>
      <c r="P4256" s="53"/>
      <c r="Q4256" s="53"/>
      <c r="R4256" s="53"/>
      <c r="S4256" s="53"/>
    </row>
    <row r="4257" spans="1:19" x14ac:dyDescent="0.3">
      <c r="A4257" s="106"/>
      <c r="B4257" s="59"/>
      <c r="C4257" s="137" t="str">
        <f t="shared" si="66"/>
        <v/>
      </c>
      <c r="D4257" s="138" t="str">
        <f>IF(NOT(ISBLANK(B4257)),IF(AND(MONTH(B4257)&gt;=4,MONTH(B4257)&lt;=12,B4257&gt;=DATE(INT(LEFT('Fiscal Year'!$B$2,4)),4,1),B4257&lt;=DATE(INT(CONCATENATE("20",RIGHT('Fiscal Year'!$B$2,2))),3,31)),1,0),"")</f>
        <v/>
      </c>
      <c r="E4257" s="138" t="str">
        <f>IF(NOT(ISBLANK(B4257)),IF(AND(MONTH(B4257)&gt;=1,MONTH(B4257)&lt;=3,B4257&gt;=DATE(INT(LEFT('Fiscal Year'!$B$2,4)),4,1),B4257&lt;=DATE(INT(CONCATENATE("20",RIGHT('Fiscal Year'!$B$2,2))),3,31)),1,0),"")</f>
        <v/>
      </c>
      <c r="F4257" s="139" t="str">
        <f>IF(NOT(ISBLANK(B4257)),IF(B4257&lt;'Fiscal Year'!$B$3,1,0),"")</f>
        <v/>
      </c>
      <c r="G4257" s="10"/>
      <c r="H4257" s="10"/>
      <c r="I4257" s="40"/>
      <c r="J4257" s="40"/>
      <c r="K4257" s="53"/>
      <c r="L4257" s="53"/>
      <c r="M4257" s="53"/>
      <c r="N4257" s="53"/>
      <c r="O4257" s="53"/>
      <c r="P4257" s="53"/>
      <c r="Q4257" s="53"/>
      <c r="R4257" s="53"/>
      <c r="S4257" s="53"/>
    </row>
    <row r="4258" spans="1:19" x14ac:dyDescent="0.3">
      <c r="A4258" s="106"/>
      <c r="B4258" s="59"/>
      <c r="C4258" s="137" t="str">
        <f t="shared" si="66"/>
        <v/>
      </c>
      <c r="D4258" s="138" t="str">
        <f>IF(NOT(ISBLANK(B4258)),IF(AND(MONTH(B4258)&gt;=4,MONTH(B4258)&lt;=12,B4258&gt;=DATE(INT(LEFT('Fiscal Year'!$B$2,4)),4,1),B4258&lt;=DATE(INT(CONCATENATE("20",RIGHT('Fiscal Year'!$B$2,2))),3,31)),1,0),"")</f>
        <v/>
      </c>
      <c r="E4258" s="138" t="str">
        <f>IF(NOT(ISBLANK(B4258)),IF(AND(MONTH(B4258)&gt;=1,MONTH(B4258)&lt;=3,B4258&gt;=DATE(INT(LEFT('Fiscal Year'!$B$2,4)),4,1),B4258&lt;=DATE(INT(CONCATENATE("20",RIGHT('Fiscal Year'!$B$2,2))),3,31)),1,0),"")</f>
        <v/>
      </c>
      <c r="F4258" s="139" t="str">
        <f>IF(NOT(ISBLANK(B4258)),IF(B4258&lt;'Fiscal Year'!$B$3,1,0),"")</f>
        <v/>
      </c>
      <c r="G4258" s="10"/>
      <c r="H4258" s="10"/>
      <c r="I4258" s="40"/>
      <c r="J4258" s="40"/>
      <c r="K4258" s="53"/>
      <c r="L4258" s="53"/>
      <c r="M4258" s="53"/>
      <c r="N4258" s="53"/>
      <c r="O4258" s="53"/>
      <c r="P4258" s="53"/>
      <c r="Q4258" s="53"/>
      <c r="R4258" s="53"/>
      <c r="S4258" s="53"/>
    </row>
    <row r="4259" spans="1:19" x14ac:dyDescent="0.3">
      <c r="A4259" s="106"/>
      <c r="B4259" s="59"/>
      <c r="C4259" s="137" t="str">
        <f t="shared" si="66"/>
        <v/>
      </c>
      <c r="D4259" s="138" t="str">
        <f>IF(NOT(ISBLANK(B4259)),IF(AND(MONTH(B4259)&gt;=4,MONTH(B4259)&lt;=12,B4259&gt;=DATE(INT(LEFT('Fiscal Year'!$B$2,4)),4,1),B4259&lt;=DATE(INT(CONCATENATE("20",RIGHT('Fiscal Year'!$B$2,2))),3,31)),1,0),"")</f>
        <v/>
      </c>
      <c r="E4259" s="138" t="str">
        <f>IF(NOT(ISBLANK(B4259)),IF(AND(MONTH(B4259)&gt;=1,MONTH(B4259)&lt;=3,B4259&gt;=DATE(INT(LEFT('Fiscal Year'!$B$2,4)),4,1),B4259&lt;=DATE(INT(CONCATENATE("20",RIGHT('Fiscal Year'!$B$2,2))),3,31)),1,0),"")</f>
        <v/>
      </c>
      <c r="F4259" s="139" t="str">
        <f>IF(NOT(ISBLANK(B4259)),IF(B4259&lt;'Fiscal Year'!$B$3,1,0),"")</f>
        <v/>
      </c>
      <c r="G4259" s="10"/>
      <c r="H4259" s="10"/>
      <c r="I4259" s="40"/>
      <c r="J4259" s="40"/>
      <c r="K4259" s="53"/>
      <c r="L4259" s="53"/>
      <c r="M4259" s="53"/>
      <c r="N4259" s="53"/>
      <c r="O4259" s="53"/>
      <c r="P4259" s="53"/>
      <c r="Q4259" s="53"/>
      <c r="R4259" s="53"/>
      <c r="S4259" s="53"/>
    </row>
    <row r="4260" spans="1:19" x14ac:dyDescent="0.3">
      <c r="A4260" s="106"/>
      <c r="B4260" s="59"/>
      <c r="C4260" s="137" t="str">
        <f t="shared" si="66"/>
        <v/>
      </c>
      <c r="D4260" s="138" t="str">
        <f>IF(NOT(ISBLANK(B4260)),IF(AND(MONTH(B4260)&gt;=4,MONTH(B4260)&lt;=12,B4260&gt;=DATE(INT(LEFT('Fiscal Year'!$B$2,4)),4,1),B4260&lt;=DATE(INT(CONCATENATE("20",RIGHT('Fiscal Year'!$B$2,2))),3,31)),1,0),"")</f>
        <v/>
      </c>
      <c r="E4260" s="138" t="str">
        <f>IF(NOT(ISBLANK(B4260)),IF(AND(MONTH(B4260)&gt;=1,MONTH(B4260)&lt;=3,B4260&gt;=DATE(INT(LEFT('Fiscal Year'!$B$2,4)),4,1),B4260&lt;=DATE(INT(CONCATENATE("20",RIGHT('Fiscal Year'!$B$2,2))),3,31)),1,0),"")</f>
        <v/>
      </c>
      <c r="F4260" s="139" t="str">
        <f>IF(NOT(ISBLANK(B4260)),IF(B4260&lt;'Fiscal Year'!$B$3,1,0),"")</f>
        <v/>
      </c>
      <c r="G4260" s="10"/>
      <c r="H4260" s="10"/>
      <c r="I4260" s="40"/>
      <c r="J4260" s="40"/>
      <c r="K4260" s="53"/>
      <c r="L4260" s="53"/>
      <c r="M4260" s="53"/>
      <c r="N4260" s="53"/>
      <c r="O4260" s="53"/>
      <c r="P4260" s="53"/>
      <c r="Q4260" s="53"/>
      <c r="R4260" s="53"/>
      <c r="S4260" s="53"/>
    </row>
    <row r="4261" spans="1:19" x14ac:dyDescent="0.3">
      <c r="A4261" s="106"/>
      <c r="B4261" s="59"/>
      <c r="C4261" s="137" t="str">
        <f t="shared" si="66"/>
        <v/>
      </c>
      <c r="D4261" s="138" t="str">
        <f>IF(NOT(ISBLANK(B4261)),IF(AND(MONTH(B4261)&gt;=4,MONTH(B4261)&lt;=12,B4261&gt;=DATE(INT(LEFT('Fiscal Year'!$B$2,4)),4,1),B4261&lt;=DATE(INT(CONCATENATE("20",RIGHT('Fiscal Year'!$B$2,2))),3,31)),1,0),"")</f>
        <v/>
      </c>
      <c r="E4261" s="138" t="str">
        <f>IF(NOT(ISBLANK(B4261)),IF(AND(MONTH(B4261)&gt;=1,MONTH(B4261)&lt;=3,B4261&gt;=DATE(INT(LEFT('Fiscal Year'!$B$2,4)),4,1),B4261&lt;=DATE(INT(CONCATENATE("20",RIGHT('Fiscal Year'!$B$2,2))),3,31)),1,0),"")</f>
        <v/>
      </c>
      <c r="F4261" s="139" t="str">
        <f>IF(NOT(ISBLANK(B4261)),IF(B4261&lt;'Fiscal Year'!$B$3,1,0),"")</f>
        <v/>
      </c>
      <c r="G4261" s="10"/>
      <c r="H4261" s="10"/>
      <c r="I4261" s="40"/>
      <c r="J4261" s="40"/>
      <c r="K4261" s="53"/>
      <c r="L4261" s="53"/>
      <c r="M4261" s="53"/>
      <c r="N4261" s="53"/>
      <c r="O4261" s="53"/>
      <c r="P4261" s="53"/>
      <c r="Q4261" s="53"/>
      <c r="R4261" s="53"/>
      <c r="S4261" s="53"/>
    </row>
    <row r="4262" spans="1:19" x14ac:dyDescent="0.3">
      <c r="A4262" s="106"/>
      <c r="B4262" s="59"/>
      <c r="C4262" s="137" t="str">
        <f t="shared" si="66"/>
        <v/>
      </c>
      <c r="D4262" s="138" t="str">
        <f>IF(NOT(ISBLANK(B4262)),IF(AND(MONTH(B4262)&gt;=4,MONTH(B4262)&lt;=12,B4262&gt;=DATE(INT(LEFT('Fiscal Year'!$B$2,4)),4,1),B4262&lt;=DATE(INT(CONCATENATE("20",RIGHT('Fiscal Year'!$B$2,2))),3,31)),1,0),"")</f>
        <v/>
      </c>
      <c r="E4262" s="138" t="str">
        <f>IF(NOT(ISBLANK(B4262)),IF(AND(MONTH(B4262)&gt;=1,MONTH(B4262)&lt;=3,B4262&gt;=DATE(INT(LEFT('Fiscal Year'!$B$2,4)),4,1),B4262&lt;=DATE(INT(CONCATENATE("20",RIGHT('Fiscal Year'!$B$2,2))),3,31)),1,0),"")</f>
        <v/>
      </c>
      <c r="F4262" s="139" t="str">
        <f>IF(NOT(ISBLANK(B4262)),IF(B4262&lt;'Fiscal Year'!$B$3,1,0),"")</f>
        <v/>
      </c>
      <c r="G4262" s="10"/>
      <c r="H4262" s="10"/>
      <c r="I4262" s="40"/>
      <c r="J4262" s="40"/>
      <c r="K4262" s="53"/>
      <c r="L4262" s="53"/>
      <c r="M4262" s="53"/>
      <c r="N4262" s="53"/>
      <c r="O4262" s="53"/>
      <c r="P4262" s="53"/>
      <c r="Q4262" s="53"/>
      <c r="R4262" s="53"/>
      <c r="S4262" s="53"/>
    </row>
    <row r="4263" spans="1:19" x14ac:dyDescent="0.3">
      <c r="A4263" s="106"/>
      <c r="B4263" s="59"/>
      <c r="C4263" s="137" t="str">
        <f t="shared" si="66"/>
        <v/>
      </c>
      <c r="D4263" s="138" t="str">
        <f>IF(NOT(ISBLANK(B4263)),IF(AND(MONTH(B4263)&gt;=4,MONTH(B4263)&lt;=12,B4263&gt;=DATE(INT(LEFT('Fiscal Year'!$B$2,4)),4,1),B4263&lt;=DATE(INT(CONCATENATE("20",RIGHT('Fiscal Year'!$B$2,2))),3,31)),1,0),"")</f>
        <v/>
      </c>
      <c r="E4263" s="138" t="str">
        <f>IF(NOT(ISBLANK(B4263)),IF(AND(MONTH(B4263)&gt;=1,MONTH(B4263)&lt;=3,B4263&gt;=DATE(INT(LEFT('Fiscal Year'!$B$2,4)),4,1),B4263&lt;=DATE(INT(CONCATENATE("20",RIGHT('Fiscal Year'!$B$2,2))),3,31)),1,0),"")</f>
        <v/>
      </c>
      <c r="F4263" s="139" t="str">
        <f>IF(NOT(ISBLANK(B4263)),IF(B4263&lt;'Fiscal Year'!$B$3,1,0),"")</f>
        <v/>
      </c>
      <c r="G4263" s="10"/>
      <c r="H4263" s="10"/>
      <c r="I4263" s="40"/>
      <c r="J4263" s="40"/>
      <c r="K4263" s="53"/>
      <c r="L4263" s="53"/>
      <c r="M4263" s="53"/>
      <c r="N4263" s="53"/>
      <c r="O4263" s="53"/>
      <c r="P4263" s="53"/>
      <c r="Q4263" s="53"/>
      <c r="R4263" s="53"/>
      <c r="S4263" s="53"/>
    </row>
    <row r="4264" spans="1:19" x14ac:dyDescent="0.3">
      <c r="A4264" s="106"/>
      <c r="B4264" s="59"/>
      <c r="C4264" s="137" t="str">
        <f t="shared" si="66"/>
        <v/>
      </c>
      <c r="D4264" s="138" t="str">
        <f>IF(NOT(ISBLANK(B4264)),IF(AND(MONTH(B4264)&gt;=4,MONTH(B4264)&lt;=12,B4264&gt;=DATE(INT(LEFT('Fiscal Year'!$B$2,4)),4,1),B4264&lt;=DATE(INT(CONCATENATE("20",RIGHT('Fiscal Year'!$B$2,2))),3,31)),1,0),"")</f>
        <v/>
      </c>
      <c r="E4264" s="138" t="str">
        <f>IF(NOT(ISBLANK(B4264)),IF(AND(MONTH(B4264)&gt;=1,MONTH(B4264)&lt;=3,B4264&gt;=DATE(INT(LEFT('Fiscal Year'!$B$2,4)),4,1),B4264&lt;=DATE(INT(CONCATENATE("20",RIGHT('Fiscal Year'!$B$2,2))),3,31)),1,0),"")</f>
        <v/>
      </c>
      <c r="F4264" s="139" t="str">
        <f>IF(NOT(ISBLANK(B4264)),IF(B4264&lt;'Fiscal Year'!$B$3,1,0),"")</f>
        <v/>
      </c>
      <c r="G4264" s="10"/>
      <c r="H4264" s="10"/>
      <c r="I4264" s="40"/>
      <c r="J4264" s="40"/>
      <c r="K4264" s="53"/>
      <c r="L4264" s="53"/>
      <c r="M4264" s="53"/>
      <c r="N4264" s="53"/>
      <c r="O4264" s="53"/>
      <c r="P4264" s="53"/>
      <c r="Q4264" s="53"/>
      <c r="R4264" s="53"/>
      <c r="S4264" s="53"/>
    </row>
    <row r="4265" spans="1:19" x14ac:dyDescent="0.3">
      <c r="A4265" s="106"/>
      <c r="B4265" s="59"/>
      <c r="C4265" s="137" t="str">
        <f t="shared" si="66"/>
        <v/>
      </c>
      <c r="D4265" s="138" t="str">
        <f>IF(NOT(ISBLANK(B4265)),IF(AND(MONTH(B4265)&gt;=4,MONTH(B4265)&lt;=12,B4265&gt;=DATE(INT(LEFT('Fiscal Year'!$B$2,4)),4,1),B4265&lt;=DATE(INT(CONCATENATE("20",RIGHT('Fiscal Year'!$B$2,2))),3,31)),1,0),"")</f>
        <v/>
      </c>
      <c r="E4265" s="138" t="str">
        <f>IF(NOT(ISBLANK(B4265)),IF(AND(MONTH(B4265)&gt;=1,MONTH(B4265)&lt;=3,B4265&gt;=DATE(INT(LEFT('Fiscal Year'!$B$2,4)),4,1),B4265&lt;=DATE(INT(CONCATENATE("20",RIGHT('Fiscal Year'!$B$2,2))),3,31)),1,0),"")</f>
        <v/>
      </c>
      <c r="F4265" s="139" t="str">
        <f>IF(NOT(ISBLANK(B4265)),IF(B4265&lt;'Fiscal Year'!$B$3,1,0),"")</f>
        <v/>
      </c>
      <c r="G4265" s="10"/>
      <c r="H4265" s="10"/>
      <c r="I4265" s="40"/>
      <c r="J4265" s="40"/>
      <c r="K4265" s="53"/>
      <c r="L4265" s="53"/>
      <c r="M4265" s="53"/>
      <c r="N4265" s="53"/>
      <c r="O4265" s="53"/>
      <c r="P4265" s="53"/>
      <c r="Q4265" s="53"/>
      <c r="R4265" s="53"/>
      <c r="S4265" s="53"/>
    </row>
    <row r="4266" spans="1:19" x14ac:dyDescent="0.3">
      <c r="A4266" s="106"/>
      <c r="B4266" s="59"/>
      <c r="C4266" s="137" t="str">
        <f t="shared" si="66"/>
        <v/>
      </c>
      <c r="D4266" s="138" t="str">
        <f>IF(NOT(ISBLANK(B4266)),IF(AND(MONTH(B4266)&gt;=4,MONTH(B4266)&lt;=12,B4266&gt;=DATE(INT(LEFT('Fiscal Year'!$B$2,4)),4,1),B4266&lt;=DATE(INT(CONCATENATE("20",RIGHT('Fiscal Year'!$B$2,2))),3,31)),1,0),"")</f>
        <v/>
      </c>
      <c r="E4266" s="138" t="str">
        <f>IF(NOT(ISBLANK(B4266)),IF(AND(MONTH(B4266)&gt;=1,MONTH(B4266)&lt;=3,B4266&gt;=DATE(INT(LEFT('Fiscal Year'!$B$2,4)),4,1),B4266&lt;=DATE(INT(CONCATENATE("20",RIGHT('Fiscal Year'!$B$2,2))),3,31)),1,0),"")</f>
        <v/>
      </c>
      <c r="F4266" s="139" t="str">
        <f>IF(NOT(ISBLANK(B4266)),IF(B4266&lt;'Fiscal Year'!$B$3,1,0),"")</f>
        <v/>
      </c>
      <c r="G4266" s="10"/>
      <c r="H4266" s="10"/>
      <c r="I4266" s="40"/>
      <c r="J4266" s="40"/>
      <c r="K4266" s="53"/>
      <c r="L4266" s="53"/>
      <c r="M4266" s="53"/>
      <c r="N4266" s="53"/>
      <c r="O4266" s="53"/>
      <c r="P4266" s="53"/>
      <c r="Q4266" s="53"/>
      <c r="R4266" s="53"/>
      <c r="S4266" s="53"/>
    </row>
    <row r="4267" spans="1:19" x14ac:dyDescent="0.3">
      <c r="A4267" s="106"/>
      <c r="B4267" s="59"/>
      <c r="C4267" s="137" t="str">
        <f t="shared" si="66"/>
        <v/>
      </c>
      <c r="D4267" s="138" t="str">
        <f>IF(NOT(ISBLANK(B4267)),IF(AND(MONTH(B4267)&gt;=4,MONTH(B4267)&lt;=12,B4267&gt;=DATE(INT(LEFT('Fiscal Year'!$B$2,4)),4,1),B4267&lt;=DATE(INT(CONCATENATE("20",RIGHT('Fiscal Year'!$B$2,2))),3,31)),1,0),"")</f>
        <v/>
      </c>
      <c r="E4267" s="138" t="str">
        <f>IF(NOT(ISBLANK(B4267)),IF(AND(MONTH(B4267)&gt;=1,MONTH(B4267)&lt;=3,B4267&gt;=DATE(INT(LEFT('Fiscal Year'!$B$2,4)),4,1),B4267&lt;=DATE(INT(CONCATENATE("20",RIGHT('Fiscal Year'!$B$2,2))),3,31)),1,0),"")</f>
        <v/>
      </c>
      <c r="F4267" s="139" t="str">
        <f>IF(NOT(ISBLANK(B4267)),IF(B4267&lt;'Fiscal Year'!$B$3,1,0),"")</f>
        <v/>
      </c>
      <c r="G4267" s="10"/>
      <c r="H4267" s="10"/>
      <c r="I4267" s="40"/>
      <c r="J4267" s="40"/>
      <c r="K4267" s="53"/>
      <c r="L4267" s="53"/>
      <c r="M4267" s="53"/>
      <c r="N4267" s="53"/>
      <c r="O4267" s="53"/>
      <c r="P4267" s="53"/>
      <c r="Q4267" s="53"/>
      <c r="R4267" s="53"/>
      <c r="S4267" s="53"/>
    </row>
    <row r="4268" spans="1:19" x14ac:dyDescent="0.3">
      <c r="A4268" s="106"/>
      <c r="B4268" s="59"/>
      <c r="C4268" s="137" t="str">
        <f t="shared" si="66"/>
        <v/>
      </c>
      <c r="D4268" s="138" t="str">
        <f>IF(NOT(ISBLANK(B4268)),IF(AND(MONTH(B4268)&gt;=4,MONTH(B4268)&lt;=12,B4268&gt;=DATE(INT(LEFT('Fiscal Year'!$B$2,4)),4,1),B4268&lt;=DATE(INT(CONCATENATE("20",RIGHT('Fiscal Year'!$B$2,2))),3,31)),1,0),"")</f>
        <v/>
      </c>
      <c r="E4268" s="138" t="str">
        <f>IF(NOT(ISBLANK(B4268)),IF(AND(MONTH(B4268)&gt;=1,MONTH(B4268)&lt;=3,B4268&gt;=DATE(INT(LEFT('Fiscal Year'!$B$2,4)),4,1),B4268&lt;=DATE(INT(CONCATENATE("20",RIGHT('Fiscal Year'!$B$2,2))),3,31)),1,0),"")</f>
        <v/>
      </c>
      <c r="F4268" s="139" t="str">
        <f>IF(NOT(ISBLANK(B4268)),IF(B4268&lt;'Fiscal Year'!$B$3,1,0),"")</f>
        <v/>
      </c>
      <c r="G4268" s="10"/>
      <c r="H4268" s="10"/>
      <c r="I4268" s="40"/>
      <c r="J4268" s="40"/>
      <c r="K4268" s="53"/>
      <c r="L4268" s="53"/>
      <c r="M4268" s="53"/>
      <c r="N4268" s="53"/>
      <c r="O4268" s="53"/>
      <c r="P4268" s="53"/>
      <c r="Q4268" s="53"/>
      <c r="R4268" s="53"/>
      <c r="S4268" s="53"/>
    </row>
    <row r="4269" spans="1:19" x14ac:dyDescent="0.3">
      <c r="A4269" s="106"/>
      <c r="B4269" s="59"/>
      <c r="C4269" s="137" t="str">
        <f t="shared" si="66"/>
        <v/>
      </c>
      <c r="D4269" s="138" t="str">
        <f>IF(NOT(ISBLANK(B4269)),IF(AND(MONTH(B4269)&gt;=4,MONTH(B4269)&lt;=12,B4269&gt;=DATE(INT(LEFT('Fiscal Year'!$B$2,4)),4,1),B4269&lt;=DATE(INT(CONCATENATE("20",RIGHT('Fiscal Year'!$B$2,2))),3,31)),1,0),"")</f>
        <v/>
      </c>
      <c r="E4269" s="138" t="str">
        <f>IF(NOT(ISBLANK(B4269)),IF(AND(MONTH(B4269)&gt;=1,MONTH(B4269)&lt;=3,B4269&gt;=DATE(INT(LEFT('Fiscal Year'!$B$2,4)),4,1),B4269&lt;=DATE(INT(CONCATENATE("20",RIGHT('Fiscal Year'!$B$2,2))),3,31)),1,0),"")</f>
        <v/>
      </c>
      <c r="F4269" s="139" t="str">
        <f>IF(NOT(ISBLANK(B4269)),IF(B4269&lt;'Fiscal Year'!$B$3,1,0),"")</f>
        <v/>
      </c>
      <c r="G4269" s="10"/>
      <c r="H4269" s="10"/>
      <c r="I4269" s="40"/>
      <c r="J4269" s="40"/>
      <c r="K4269" s="53"/>
      <c r="L4269" s="53"/>
      <c r="M4269" s="53"/>
      <c r="N4269" s="53"/>
      <c r="O4269" s="53"/>
      <c r="P4269" s="53"/>
      <c r="Q4269" s="53"/>
      <c r="R4269" s="53"/>
      <c r="S4269" s="53"/>
    </row>
    <row r="4270" spans="1:19" x14ac:dyDescent="0.3">
      <c r="A4270" s="106"/>
      <c r="B4270" s="59"/>
      <c r="C4270" s="137" t="str">
        <f t="shared" si="66"/>
        <v/>
      </c>
      <c r="D4270" s="138" t="str">
        <f>IF(NOT(ISBLANK(B4270)),IF(AND(MONTH(B4270)&gt;=4,MONTH(B4270)&lt;=12,B4270&gt;=DATE(INT(LEFT('Fiscal Year'!$B$2,4)),4,1),B4270&lt;=DATE(INT(CONCATENATE("20",RIGHT('Fiscal Year'!$B$2,2))),3,31)),1,0),"")</f>
        <v/>
      </c>
      <c r="E4270" s="138" t="str">
        <f>IF(NOT(ISBLANK(B4270)),IF(AND(MONTH(B4270)&gt;=1,MONTH(B4270)&lt;=3,B4270&gt;=DATE(INT(LEFT('Fiscal Year'!$B$2,4)),4,1),B4270&lt;=DATE(INT(CONCATENATE("20",RIGHT('Fiscal Year'!$B$2,2))),3,31)),1,0),"")</f>
        <v/>
      </c>
      <c r="F4270" s="139" t="str">
        <f>IF(NOT(ISBLANK(B4270)),IF(B4270&lt;'Fiscal Year'!$B$3,1,0),"")</f>
        <v/>
      </c>
      <c r="G4270" s="10"/>
      <c r="H4270" s="10"/>
      <c r="I4270" s="40"/>
      <c r="J4270" s="40"/>
      <c r="K4270" s="53"/>
      <c r="L4270" s="53"/>
      <c r="M4270" s="53"/>
      <c r="N4270" s="53"/>
      <c r="O4270" s="53"/>
      <c r="P4270" s="53"/>
      <c r="Q4270" s="53"/>
      <c r="R4270" s="53"/>
      <c r="S4270" s="53"/>
    </row>
    <row r="4271" spans="1:19" x14ac:dyDescent="0.3">
      <c r="A4271" s="106"/>
      <c r="B4271" s="59"/>
      <c r="C4271" s="137" t="str">
        <f t="shared" si="66"/>
        <v/>
      </c>
      <c r="D4271" s="138" t="str">
        <f>IF(NOT(ISBLANK(B4271)),IF(AND(MONTH(B4271)&gt;=4,MONTH(B4271)&lt;=12,B4271&gt;=DATE(INT(LEFT('Fiscal Year'!$B$2,4)),4,1),B4271&lt;=DATE(INT(CONCATENATE("20",RIGHT('Fiscal Year'!$B$2,2))),3,31)),1,0),"")</f>
        <v/>
      </c>
      <c r="E4271" s="138" t="str">
        <f>IF(NOT(ISBLANK(B4271)),IF(AND(MONTH(B4271)&gt;=1,MONTH(B4271)&lt;=3,B4271&gt;=DATE(INT(LEFT('Fiscal Year'!$B$2,4)),4,1),B4271&lt;=DATE(INT(CONCATENATE("20",RIGHT('Fiscal Year'!$B$2,2))),3,31)),1,0),"")</f>
        <v/>
      </c>
      <c r="F4271" s="139" t="str">
        <f>IF(NOT(ISBLANK(B4271)),IF(B4271&lt;'Fiscal Year'!$B$3,1,0),"")</f>
        <v/>
      </c>
      <c r="G4271" s="10"/>
      <c r="H4271" s="10"/>
      <c r="I4271" s="40"/>
      <c r="J4271" s="40"/>
      <c r="K4271" s="53"/>
      <c r="L4271" s="53"/>
      <c r="M4271" s="53"/>
      <c r="N4271" s="53"/>
      <c r="O4271" s="53"/>
      <c r="P4271" s="53"/>
      <c r="Q4271" s="53"/>
      <c r="R4271" s="53"/>
      <c r="S4271" s="53"/>
    </row>
    <row r="4272" spans="1:19" x14ac:dyDescent="0.3">
      <c r="A4272" s="106"/>
      <c r="B4272" s="59"/>
      <c r="C4272" s="137" t="str">
        <f t="shared" si="66"/>
        <v/>
      </c>
      <c r="D4272" s="138" t="str">
        <f>IF(NOT(ISBLANK(B4272)),IF(AND(MONTH(B4272)&gt;=4,MONTH(B4272)&lt;=12,B4272&gt;=DATE(INT(LEFT('Fiscal Year'!$B$2,4)),4,1),B4272&lt;=DATE(INT(CONCATENATE("20",RIGHT('Fiscal Year'!$B$2,2))),3,31)),1,0),"")</f>
        <v/>
      </c>
      <c r="E4272" s="138" t="str">
        <f>IF(NOT(ISBLANK(B4272)),IF(AND(MONTH(B4272)&gt;=1,MONTH(B4272)&lt;=3,B4272&gt;=DATE(INT(LEFT('Fiscal Year'!$B$2,4)),4,1),B4272&lt;=DATE(INT(CONCATENATE("20",RIGHT('Fiscal Year'!$B$2,2))),3,31)),1,0),"")</f>
        <v/>
      </c>
      <c r="F4272" s="139" t="str">
        <f>IF(NOT(ISBLANK(B4272)),IF(B4272&lt;'Fiscal Year'!$B$3,1,0),"")</f>
        <v/>
      </c>
      <c r="G4272" s="10"/>
      <c r="H4272" s="10"/>
      <c r="I4272" s="40"/>
      <c r="J4272" s="40"/>
      <c r="K4272" s="53"/>
      <c r="L4272" s="53"/>
      <c r="M4272" s="53"/>
      <c r="N4272" s="53"/>
      <c r="O4272" s="53"/>
      <c r="P4272" s="53"/>
      <c r="Q4272" s="53"/>
      <c r="R4272" s="53"/>
      <c r="S4272" s="53"/>
    </row>
    <row r="4273" spans="1:19" x14ac:dyDescent="0.3">
      <c r="A4273" s="106"/>
      <c r="B4273" s="59"/>
      <c r="C4273" s="137" t="str">
        <f t="shared" si="66"/>
        <v/>
      </c>
      <c r="D4273" s="138" t="str">
        <f>IF(NOT(ISBLANK(B4273)),IF(AND(MONTH(B4273)&gt;=4,MONTH(B4273)&lt;=12,B4273&gt;=DATE(INT(LEFT('Fiscal Year'!$B$2,4)),4,1),B4273&lt;=DATE(INT(CONCATENATE("20",RIGHT('Fiscal Year'!$B$2,2))),3,31)),1,0),"")</f>
        <v/>
      </c>
      <c r="E4273" s="138" t="str">
        <f>IF(NOT(ISBLANK(B4273)),IF(AND(MONTH(B4273)&gt;=1,MONTH(B4273)&lt;=3,B4273&gt;=DATE(INT(LEFT('Fiscal Year'!$B$2,4)),4,1),B4273&lt;=DATE(INT(CONCATENATE("20",RIGHT('Fiscal Year'!$B$2,2))),3,31)),1,0),"")</f>
        <v/>
      </c>
      <c r="F4273" s="139" t="str">
        <f>IF(NOT(ISBLANK(B4273)),IF(B4273&lt;'Fiscal Year'!$B$3,1,0),"")</f>
        <v/>
      </c>
      <c r="G4273" s="10"/>
      <c r="H4273" s="10"/>
      <c r="I4273" s="40"/>
      <c r="J4273" s="40"/>
      <c r="K4273" s="53"/>
      <c r="L4273" s="53"/>
      <c r="M4273" s="53"/>
      <c r="N4273" s="53"/>
      <c r="O4273" s="53"/>
      <c r="P4273" s="53"/>
      <c r="Q4273" s="53"/>
      <c r="R4273" s="53"/>
      <c r="S4273" s="53"/>
    </row>
    <row r="4274" spans="1:19" x14ac:dyDescent="0.3">
      <c r="A4274" s="106"/>
      <c r="B4274" s="59"/>
      <c r="C4274" s="137" t="str">
        <f t="shared" si="66"/>
        <v/>
      </c>
      <c r="D4274" s="138" t="str">
        <f>IF(NOT(ISBLANK(B4274)),IF(AND(MONTH(B4274)&gt;=4,MONTH(B4274)&lt;=12,B4274&gt;=DATE(INT(LEFT('Fiscal Year'!$B$2,4)),4,1),B4274&lt;=DATE(INT(CONCATENATE("20",RIGHT('Fiscal Year'!$B$2,2))),3,31)),1,0),"")</f>
        <v/>
      </c>
      <c r="E4274" s="138" t="str">
        <f>IF(NOT(ISBLANK(B4274)),IF(AND(MONTH(B4274)&gt;=1,MONTH(B4274)&lt;=3,B4274&gt;=DATE(INT(LEFT('Fiscal Year'!$B$2,4)),4,1),B4274&lt;=DATE(INT(CONCATENATE("20",RIGHT('Fiscal Year'!$B$2,2))),3,31)),1,0),"")</f>
        <v/>
      </c>
      <c r="F4274" s="139" t="str">
        <f>IF(NOT(ISBLANK(B4274)),IF(B4274&lt;'Fiscal Year'!$B$3,1,0),"")</f>
        <v/>
      </c>
      <c r="G4274" s="10"/>
      <c r="H4274" s="10"/>
      <c r="I4274" s="40"/>
      <c r="J4274" s="40"/>
      <c r="K4274" s="53"/>
      <c r="L4274" s="53"/>
      <c r="M4274" s="53"/>
      <c r="N4274" s="53"/>
      <c r="O4274" s="53"/>
      <c r="P4274" s="53"/>
      <c r="Q4274" s="53"/>
      <c r="R4274" s="53"/>
      <c r="S4274" s="53"/>
    </row>
    <row r="4275" spans="1:19" x14ac:dyDescent="0.3">
      <c r="A4275" s="106"/>
      <c r="B4275" s="59"/>
      <c r="C4275" s="137" t="str">
        <f t="shared" si="66"/>
        <v/>
      </c>
      <c r="D4275" s="138" t="str">
        <f>IF(NOT(ISBLANK(B4275)),IF(AND(MONTH(B4275)&gt;=4,MONTH(B4275)&lt;=12,B4275&gt;=DATE(INT(LEFT('Fiscal Year'!$B$2,4)),4,1),B4275&lt;=DATE(INT(CONCATENATE("20",RIGHT('Fiscal Year'!$B$2,2))),3,31)),1,0),"")</f>
        <v/>
      </c>
      <c r="E4275" s="138" t="str">
        <f>IF(NOT(ISBLANK(B4275)),IF(AND(MONTH(B4275)&gt;=1,MONTH(B4275)&lt;=3,B4275&gt;=DATE(INT(LEFT('Fiscal Year'!$B$2,4)),4,1),B4275&lt;=DATE(INT(CONCATENATE("20",RIGHT('Fiscal Year'!$B$2,2))),3,31)),1,0),"")</f>
        <v/>
      </c>
      <c r="F4275" s="139" t="str">
        <f>IF(NOT(ISBLANK(B4275)),IF(B4275&lt;'Fiscal Year'!$B$3,1,0),"")</f>
        <v/>
      </c>
      <c r="G4275" s="10"/>
      <c r="H4275" s="10"/>
      <c r="I4275" s="40"/>
      <c r="J4275" s="40"/>
      <c r="K4275" s="53"/>
      <c r="L4275" s="53"/>
      <c r="M4275" s="53"/>
      <c r="N4275" s="53"/>
      <c r="O4275" s="53"/>
      <c r="P4275" s="53"/>
      <c r="Q4275" s="53"/>
      <c r="R4275" s="53"/>
      <c r="S4275" s="53"/>
    </row>
    <row r="4276" spans="1:19" x14ac:dyDescent="0.3">
      <c r="A4276" s="106"/>
      <c r="B4276" s="59"/>
      <c r="C4276" s="137" t="str">
        <f t="shared" si="66"/>
        <v/>
      </c>
      <c r="D4276" s="138" t="str">
        <f>IF(NOT(ISBLANK(B4276)),IF(AND(MONTH(B4276)&gt;=4,MONTH(B4276)&lt;=12,B4276&gt;=DATE(INT(LEFT('Fiscal Year'!$B$2,4)),4,1),B4276&lt;=DATE(INT(CONCATENATE("20",RIGHT('Fiscal Year'!$B$2,2))),3,31)),1,0),"")</f>
        <v/>
      </c>
      <c r="E4276" s="138" t="str">
        <f>IF(NOT(ISBLANK(B4276)),IF(AND(MONTH(B4276)&gt;=1,MONTH(B4276)&lt;=3,B4276&gt;=DATE(INT(LEFT('Fiscal Year'!$B$2,4)),4,1),B4276&lt;=DATE(INT(CONCATENATE("20",RIGHT('Fiscal Year'!$B$2,2))),3,31)),1,0),"")</f>
        <v/>
      </c>
      <c r="F4276" s="139" t="str">
        <f>IF(NOT(ISBLANK(B4276)),IF(B4276&lt;'Fiscal Year'!$B$3,1,0),"")</f>
        <v/>
      </c>
      <c r="G4276" s="10"/>
      <c r="H4276" s="10"/>
      <c r="I4276" s="40"/>
      <c r="J4276" s="40"/>
      <c r="K4276" s="53"/>
      <c r="L4276" s="53"/>
      <c r="M4276" s="53"/>
      <c r="N4276" s="53"/>
      <c r="O4276" s="53"/>
      <c r="P4276" s="53"/>
      <c r="Q4276" s="53"/>
      <c r="R4276" s="53"/>
      <c r="S4276" s="53"/>
    </row>
    <row r="4277" spans="1:19" x14ac:dyDescent="0.3">
      <c r="A4277" s="106"/>
      <c r="B4277" s="59"/>
      <c r="C4277" s="137" t="str">
        <f t="shared" si="66"/>
        <v/>
      </c>
      <c r="D4277" s="138" t="str">
        <f>IF(NOT(ISBLANK(B4277)),IF(AND(MONTH(B4277)&gt;=4,MONTH(B4277)&lt;=12,B4277&gt;=DATE(INT(LEFT('Fiscal Year'!$B$2,4)),4,1),B4277&lt;=DATE(INT(CONCATENATE("20",RIGHT('Fiscal Year'!$B$2,2))),3,31)),1,0),"")</f>
        <v/>
      </c>
      <c r="E4277" s="138" t="str">
        <f>IF(NOT(ISBLANK(B4277)),IF(AND(MONTH(B4277)&gt;=1,MONTH(B4277)&lt;=3,B4277&gt;=DATE(INT(LEFT('Fiscal Year'!$B$2,4)),4,1),B4277&lt;=DATE(INT(CONCATENATE("20",RIGHT('Fiscal Year'!$B$2,2))),3,31)),1,0),"")</f>
        <v/>
      </c>
      <c r="F4277" s="139" t="str">
        <f>IF(NOT(ISBLANK(B4277)),IF(B4277&lt;'Fiscal Year'!$B$3,1,0),"")</f>
        <v/>
      </c>
      <c r="G4277" s="10"/>
      <c r="H4277" s="10"/>
      <c r="I4277" s="40"/>
      <c r="J4277" s="40"/>
      <c r="K4277" s="53"/>
      <c r="L4277" s="53"/>
      <c r="M4277" s="53"/>
      <c r="N4277" s="53"/>
      <c r="O4277" s="53"/>
      <c r="P4277" s="53"/>
      <c r="Q4277" s="53"/>
      <c r="R4277" s="53"/>
      <c r="S4277" s="53"/>
    </row>
    <row r="4278" spans="1:19" x14ac:dyDescent="0.3">
      <c r="A4278" s="106"/>
      <c r="B4278" s="59"/>
      <c r="C4278" s="137" t="str">
        <f t="shared" si="66"/>
        <v/>
      </c>
      <c r="D4278" s="138" t="str">
        <f>IF(NOT(ISBLANK(B4278)),IF(AND(MONTH(B4278)&gt;=4,MONTH(B4278)&lt;=12,B4278&gt;=DATE(INT(LEFT('Fiscal Year'!$B$2,4)),4,1),B4278&lt;=DATE(INT(CONCATENATE("20",RIGHT('Fiscal Year'!$B$2,2))),3,31)),1,0),"")</f>
        <v/>
      </c>
      <c r="E4278" s="138" t="str">
        <f>IF(NOT(ISBLANK(B4278)),IF(AND(MONTH(B4278)&gt;=1,MONTH(B4278)&lt;=3,B4278&gt;=DATE(INT(LEFT('Fiscal Year'!$B$2,4)),4,1),B4278&lt;=DATE(INT(CONCATENATE("20",RIGHT('Fiscal Year'!$B$2,2))),3,31)),1,0),"")</f>
        <v/>
      </c>
      <c r="F4278" s="139" t="str">
        <f>IF(NOT(ISBLANK(B4278)),IF(B4278&lt;'Fiscal Year'!$B$3,1,0),"")</f>
        <v/>
      </c>
      <c r="G4278" s="10"/>
      <c r="H4278" s="10"/>
      <c r="I4278" s="40"/>
      <c r="J4278" s="40"/>
      <c r="K4278" s="53"/>
      <c r="L4278" s="53"/>
      <c r="M4278" s="53"/>
      <c r="N4278" s="53"/>
      <c r="O4278" s="53"/>
      <c r="P4278" s="53"/>
      <c r="Q4278" s="53"/>
      <c r="R4278" s="53"/>
      <c r="S4278" s="53"/>
    </row>
    <row r="4279" spans="1:19" x14ac:dyDescent="0.3">
      <c r="A4279" s="106"/>
      <c r="B4279" s="59"/>
      <c r="C4279" s="137" t="str">
        <f t="shared" si="66"/>
        <v/>
      </c>
      <c r="D4279" s="138" t="str">
        <f>IF(NOT(ISBLANK(B4279)),IF(AND(MONTH(B4279)&gt;=4,MONTH(B4279)&lt;=12,B4279&gt;=DATE(INT(LEFT('Fiscal Year'!$B$2,4)),4,1),B4279&lt;=DATE(INT(CONCATENATE("20",RIGHT('Fiscal Year'!$B$2,2))),3,31)),1,0),"")</f>
        <v/>
      </c>
      <c r="E4279" s="138" t="str">
        <f>IF(NOT(ISBLANK(B4279)),IF(AND(MONTH(B4279)&gt;=1,MONTH(B4279)&lt;=3,B4279&gt;=DATE(INT(LEFT('Fiscal Year'!$B$2,4)),4,1),B4279&lt;=DATE(INT(CONCATENATE("20",RIGHT('Fiscal Year'!$B$2,2))),3,31)),1,0),"")</f>
        <v/>
      </c>
      <c r="F4279" s="139" t="str">
        <f>IF(NOT(ISBLANK(B4279)),IF(B4279&lt;'Fiscal Year'!$B$3,1,0),"")</f>
        <v/>
      </c>
      <c r="G4279" s="10"/>
      <c r="H4279" s="10"/>
      <c r="I4279" s="40"/>
      <c r="J4279" s="40"/>
      <c r="K4279" s="53"/>
      <c r="L4279" s="53"/>
      <c r="M4279" s="53"/>
      <c r="N4279" s="53"/>
      <c r="O4279" s="53"/>
      <c r="P4279" s="53"/>
      <c r="Q4279" s="53"/>
      <c r="R4279" s="53"/>
      <c r="S4279" s="53"/>
    </row>
    <row r="4280" spans="1:19" x14ac:dyDescent="0.3">
      <c r="A4280" s="106"/>
      <c r="B4280" s="59"/>
      <c r="C4280" s="137" t="str">
        <f t="shared" si="66"/>
        <v/>
      </c>
      <c r="D4280" s="138" t="str">
        <f>IF(NOT(ISBLANK(B4280)),IF(AND(MONTH(B4280)&gt;=4,MONTH(B4280)&lt;=12,B4280&gt;=DATE(INT(LEFT('Fiscal Year'!$B$2,4)),4,1),B4280&lt;=DATE(INT(CONCATENATE("20",RIGHT('Fiscal Year'!$B$2,2))),3,31)),1,0),"")</f>
        <v/>
      </c>
      <c r="E4280" s="138" t="str">
        <f>IF(NOT(ISBLANK(B4280)),IF(AND(MONTH(B4280)&gt;=1,MONTH(B4280)&lt;=3,B4280&gt;=DATE(INT(LEFT('Fiscal Year'!$B$2,4)),4,1),B4280&lt;=DATE(INT(CONCATENATE("20",RIGHT('Fiscal Year'!$B$2,2))),3,31)),1,0),"")</f>
        <v/>
      </c>
      <c r="F4280" s="139" t="str">
        <f>IF(NOT(ISBLANK(B4280)),IF(B4280&lt;'Fiscal Year'!$B$3,1,0),"")</f>
        <v/>
      </c>
      <c r="G4280" s="10"/>
      <c r="H4280" s="10"/>
      <c r="I4280" s="40"/>
      <c r="J4280" s="40"/>
      <c r="K4280" s="53"/>
      <c r="L4280" s="53"/>
      <c r="M4280" s="53"/>
      <c r="N4280" s="53"/>
      <c r="O4280" s="53"/>
      <c r="P4280" s="53"/>
      <c r="Q4280" s="53"/>
      <c r="R4280" s="53"/>
      <c r="S4280" s="53"/>
    </row>
    <row r="4281" spans="1:19" x14ac:dyDescent="0.3">
      <c r="A4281" s="106"/>
      <c r="B4281" s="59"/>
      <c r="C4281" s="137" t="str">
        <f t="shared" si="66"/>
        <v/>
      </c>
      <c r="D4281" s="138" t="str">
        <f>IF(NOT(ISBLANK(B4281)),IF(AND(MONTH(B4281)&gt;=4,MONTH(B4281)&lt;=12,B4281&gt;=DATE(INT(LEFT('Fiscal Year'!$B$2,4)),4,1),B4281&lt;=DATE(INT(CONCATENATE("20",RIGHT('Fiscal Year'!$B$2,2))),3,31)),1,0),"")</f>
        <v/>
      </c>
      <c r="E4281" s="138" t="str">
        <f>IF(NOT(ISBLANK(B4281)),IF(AND(MONTH(B4281)&gt;=1,MONTH(B4281)&lt;=3,B4281&gt;=DATE(INT(LEFT('Fiscal Year'!$B$2,4)),4,1),B4281&lt;=DATE(INT(CONCATENATE("20",RIGHT('Fiscal Year'!$B$2,2))),3,31)),1,0),"")</f>
        <v/>
      </c>
      <c r="F4281" s="139" t="str">
        <f>IF(NOT(ISBLANK(B4281)),IF(B4281&lt;'Fiscal Year'!$B$3,1,0),"")</f>
        <v/>
      </c>
      <c r="G4281" s="10"/>
      <c r="H4281" s="10"/>
      <c r="I4281" s="40"/>
      <c r="J4281" s="40"/>
      <c r="K4281" s="53"/>
      <c r="L4281" s="53"/>
      <c r="M4281" s="53"/>
      <c r="N4281" s="53"/>
      <c r="O4281" s="53"/>
      <c r="P4281" s="53"/>
      <c r="Q4281" s="53"/>
      <c r="R4281" s="53"/>
      <c r="S4281" s="53"/>
    </row>
    <row r="4282" spans="1:19" x14ac:dyDescent="0.3">
      <c r="A4282" s="106"/>
      <c r="B4282" s="59"/>
      <c r="C4282" s="137" t="str">
        <f t="shared" si="66"/>
        <v/>
      </c>
      <c r="D4282" s="138" t="str">
        <f>IF(NOT(ISBLANK(B4282)),IF(AND(MONTH(B4282)&gt;=4,MONTH(B4282)&lt;=12,B4282&gt;=DATE(INT(LEFT('Fiscal Year'!$B$2,4)),4,1),B4282&lt;=DATE(INT(CONCATENATE("20",RIGHT('Fiscal Year'!$B$2,2))),3,31)),1,0),"")</f>
        <v/>
      </c>
      <c r="E4282" s="138" t="str">
        <f>IF(NOT(ISBLANK(B4282)),IF(AND(MONTH(B4282)&gt;=1,MONTH(B4282)&lt;=3,B4282&gt;=DATE(INT(LEFT('Fiscal Year'!$B$2,4)),4,1),B4282&lt;=DATE(INT(CONCATENATE("20",RIGHT('Fiscal Year'!$B$2,2))),3,31)),1,0),"")</f>
        <v/>
      </c>
      <c r="F4282" s="139" t="str">
        <f>IF(NOT(ISBLANK(B4282)),IF(B4282&lt;'Fiscal Year'!$B$3,1,0),"")</f>
        <v/>
      </c>
      <c r="G4282" s="10"/>
      <c r="H4282" s="10"/>
      <c r="I4282" s="40"/>
      <c r="J4282" s="40"/>
      <c r="K4282" s="53"/>
      <c r="L4282" s="53"/>
      <c r="M4282" s="53"/>
      <c r="N4282" s="53"/>
      <c r="O4282" s="53"/>
      <c r="P4282" s="53"/>
      <c r="Q4282" s="53"/>
      <c r="R4282" s="53"/>
      <c r="S4282" s="53"/>
    </row>
    <row r="4283" spans="1:19" x14ac:dyDescent="0.3">
      <c r="A4283" s="106"/>
      <c r="B4283" s="59"/>
      <c r="C4283" s="137" t="str">
        <f t="shared" si="66"/>
        <v/>
      </c>
      <c r="D4283" s="138" t="str">
        <f>IF(NOT(ISBLANK(B4283)),IF(AND(MONTH(B4283)&gt;=4,MONTH(B4283)&lt;=12,B4283&gt;=DATE(INT(LEFT('Fiscal Year'!$B$2,4)),4,1),B4283&lt;=DATE(INT(CONCATENATE("20",RIGHT('Fiscal Year'!$B$2,2))),3,31)),1,0),"")</f>
        <v/>
      </c>
      <c r="E4283" s="138" t="str">
        <f>IF(NOT(ISBLANK(B4283)),IF(AND(MONTH(B4283)&gt;=1,MONTH(B4283)&lt;=3,B4283&gt;=DATE(INT(LEFT('Fiscal Year'!$B$2,4)),4,1),B4283&lt;=DATE(INT(CONCATENATE("20",RIGHT('Fiscal Year'!$B$2,2))),3,31)),1,0),"")</f>
        <v/>
      </c>
      <c r="F4283" s="139" t="str">
        <f>IF(NOT(ISBLANK(B4283)),IF(B4283&lt;'Fiscal Year'!$B$3,1,0),"")</f>
        <v/>
      </c>
      <c r="G4283" s="10"/>
      <c r="H4283" s="10"/>
      <c r="I4283" s="40"/>
      <c r="J4283" s="40"/>
      <c r="K4283" s="53"/>
      <c r="L4283" s="53"/>
      <c r="M4283" s="53"/>
      <c r="N4283" s="53"/>
      <c r="O4283" s="53"/>
      <c r="P4283" s="53"/>
      <c r="Q4283" s="53"/>
      <c r="R4283" s="53"/>
      <c r="S4283" s="53"/>
    </row>
    <row r="4284" spans="1:19" x14ac:dyDescent="0.3">
      <c r="A4284" s="106"/>
      <c r="B4284" s="59"/>
      <c r="C4284" s="137" t="str">
        <f t="shared" si="66"/>
        <v/>
      </c>
      <c r="D4284" s="138" t="str">
        <f>IF(NOT(ISBLANK(B4284)),IF(AND(MONTH(B4284)&gt;=4,MONTH(B4284)&lt;=12,B4284&gt;=DATE(INT(LEFT('Fiscal Year'!$B$2,4)),4,1),B4284&lt;=DATE(INT(CONCATENATE("20",RIGHT('Fiscal Year'!$B$2,2))),3,31)),1,0),"")</f>
        <v/>
      </c>
      <c r="E4284" s="138" t="str">
        <f>IF(NOT(ISBLANK(B4284)),IF(AND(MONTH(B4284)&gt;=1,MONTH(B4284)&lt;=3,B4284&gt;=DATE(INT(LEFT('Fiscal Year'!$B$2,4)),4,1),B4284&lt;=DATE(INT(CONCATENATE("20",RIGHT('Fiscal Year'!$B$2,2))),3,31)),1,0),"")</f>
        <v/>
      </c>
      <c r="F4284" s="139" t="str">
        <f>IF(NOT(ISBLANK(B4284)),IF(B4284&lt;'Fiscal Year'!$B$3,1,0),"")</f>
        <v/>
      </c>
      <c r="G4284" s="10"/>
      <c r="H4284" s="10"/>
      <c r="I4284" s="40"/>
      <c r="J4284" s="40"/>
      <c r="K4284" s="53"/>
      <c r="L4284" s="53"/>
      <c r="M4284" s="53"/>
      <c r="N4284" s="53"/>
      <c r="O4284" s="53"/>
      <c r="P4284" s="53"/>
      <c r="Q4284" s="53"/>
      <c r="R4284" s="53"/>
      <c r="S4284" s="53"/>
    </row>
    <row r="4285" spans="1:19" x14ac:dyDescent="0.3">
      <c r="A4285" s="106"/>
      <c r="B4285" s="59"/>
      <c r="C4285" s="137" t="str">
        <f t="shared" si="66"/>
        <v/>
      </c>
      <c r="D4285" s="138" t="str">
        <f>IF(NOT(ISBLANK(B4285)),IF(AND(MONTH(B4285)&gt;=4,MONTH(B4285)&lt;=12,B4285&gt;=DATE(INT(LEFT('Fiscal Year'!$B$2,4)),4,1),B4285&lt;=DATE(INT(CONCATENATE("20",RIGHT('Fiscal Year'!$B$2,2))),3,31)),1,0),"")</f>
        <v/>
      </c>
      <c r="E4285" s="138" t="str">
        <f>IF(NOT(ISBLANK(B4285)),IF(AND(MONTH(B4285)&gt;=1,MONTH(B4285)&lt;=3,B4285&gt;=DATE(INT(LEFT('Fiscal Year'!$B$2,4)),4,1),B4285&lt;=DATE(INT(CONCATENATE("20",RIGHT('Fiscal Year'!$B$2,2))),3,31)),1,0),"")</f>
        <v/>
      </c>
      <c r="F4285" s="139" t="str">
        <f>IF(NOT(ISBLANK(B4285)),IF(B4285&lt;'Fiscal Year'!$B$3,1,0),"")</f>
        <v/>
      </c>
      <c r="G4285" s="10"/>
      <c r="H4285" s="10"/>
      <c r="I4285" s="40"/>
      <c r="J4285" s="40"/>
      <c r="K4285" s="53"/>
      <c r="L4285" s="53"/>
      <c r="M4285" s="53"/>
      <c r="N4285" s="53"/>
      <c r="O4285" s="53"/>
      <c r="P4285" s="53"/>
      <c r="Q4285" s="53"/>
      <c r="R4285" s="53"/>
      <c r="S4285" s="53"/>
    </row>
    <row r="4286" spans="1:19" x14ac:dyDescent="0.3">
      <c r="A4286" s="106"/>
      <c r="B4286" s="59"/>
      <c r="C4286" s="137" t="str">
        <f t="shared" si="66"/>
        <v/>
      </c>
      <c r="D4286" s="138" t="str">
        <f>IF(NOT(ISBLANK(B4286)),IF(AND(MONTH(B4286)&gt;=4,MONTH(B4286)&lt;=12,B4286&gt;=DATE(INT(LEFT('Fiscal Year'!$B$2,4)),4,1),B4286&lt;=DATE(INT(CONCATENATE("20",RIGHT('Fiscal Year'!$B$2,2))),3,31)),1,0),"")</f>
        <v/>
      </c>
      <c r="E4286" s="138" t="str">
        <f>IF(NOT(ISBLANK(B4286)),IF(AND(MONTH(B4286)&gt;=1,MONTH(B4286)&lt;=3,B4286&gt;=DATE(INT(LEFT('Fiscal Year'!$B$2,4)),4,1),B4286&lt;=DATE(INT(CONCATENATE("20",RIGHT('Fiscal Year'!$B$2,2))),3,31)),1,0),"")</f>
        <v/>
      </c>
      <c r="F4286" s="139" t="str">
        <f>IF(NOT(ISBLANK(B4286)),IF(B4286&lt;'Fiscal Year'!$B$3,1,0),"")</f>
        <v/>
      </c>
      <c r="G4286" s="10"/>
      <c r="H4286" s="10"/>
      <c r="I4286" s="40"/>
      <c r="J4286" s="40"/>
      <c r="K4286" s="53"/>
      <c r="L4286" s="53"/>
      <c r="M4286" s="53"/>
      <c r="N4286" s="53"/>
      <c r="O4286" s="53"/>
      <c r="P4286" s="53"/>
      <c r="Q4286" s="53"/>
      <c r="R4286" s="53"/>
      <c r="S4286" s="53"/>
    </row>
    <row r="4287" spans="1:19" x14ac:dyDescent="0.3">
      <c r="A4287" s="106"/>
      <c r="B4287" s="59"/>
      <c r="C4287" s="137" t="str">
        <f t="shared" si="66"/>
        <v/>
      </c>
      <c r="D4287" s="138" t="str">
        <f>IF(NOT(ISBLANK(B4287)),IF(AND(MONTH(B4287)&gt;=4,MONTH(B4287)&lt;=12,B4287&gt;=DATE(INT(LEFT('Fiscal Year'!$B$2,4)),4,1),B4287&lt;=DATE(INT(CONCATENATE("20",RIGHT('Fiscal Year'!$B$2,2))),3,31)),1,0),"")</f>
        <v/>
      </c>
      <c r="E4287" s="138" t="str">
        <f>IF(NOT(ISBLANK(B4287)),IF(AND(MONTH(B4287)&gt;=1,MONTH(B4287)&lt;=3,B4287&gt;=DATE(INT(LEFT('Fiscal Year'!$B$2,4)),4,1),B4287&lt;=DATE(INT(CONCATENATE("20",RIGHT('Fiscal Year'!$B$2,2))),3,31)),1,0),"")</f>
        <v/>
      </c>
      <c r="F4287" s="139" t="str">
        <f>IF(NOT(ISBLANK(B4287)),IF(B4287&lt;'Fiscal Year'!$B$3,1,0),"")</f>
        <v/>
      </c>
      <c r="G4287" s="10"/>
      <c r="H4287" s="10"/>
      <c r="I4287" s="40"/>
      <c r="J4287" s="40"/>
      <c r="K4287" s="53"/>
      <c r="L4287" s="53"/>
      <c r="M4287" s="53"/>
      <c r="N4287" s="53"/>
      <c r="O4287" s="53"/>
      <c r="P4287" s="53"/>
      <c r="Q4287" s="53"/>
      <c r="R4287" s="53"/>
      <c r="S4287" s="53"/>
    </row>
    <row r="4288" spans="1:19" x14ac:dyDescent="0.3">
      <c r="A4288" s="106"/>
      <c r="B4288" s="59"/>
      <c r="C4288" s="137" t="str">
        <f t="shared" si="66"/>
        <v/>
      </c>
      <c r="D4288" s="138" t="str">
        <f>IF(NOT(ISBLANK(B4288)),IF(AND(MONTH(B4288)&gt;=4,MONTH(B4288)&lt;=12,B4288&gt;=DATE(INT(LEFT('Fiscal Year'!$B$2,4)),4,1),B4288&lt;=DATE(INT(CONCATENATE("20",RIGHT('Fiscal Year'!$B$2,2))),3,31)),1,0),"")</f>
        <v/>
      </c>
      <c r="E4288" s="138" t="str">
        <f>IF(NOT(ISBLANK(B4288)),IF(AND(MONTH(B4288)&gt;=1,MONTH(B4288)&lt;=3,B4288&gt;=DATE(INT(LEFT('Fiscal Year'!$B$2,4)),4,1),B4288&lt;=DATE(INT(CONCATENATE("20",RIGHT('Fiscal Year'!$B$2,2))),3,31)),1,0),"")</f>
        <v/>
      </c>
      <c r="F4288" s="139" t="str">
        <f>IF(NOT(ISBLANK(B4288)),IF(B4288&lt;'Fiscal Year'!$B$3,1,0),"")</f>
        <v/>
      </c>
      <c r="G4288" s="10"/>
      <c r="H4288" s="10"/>
      <c r="I4288" s="40"/>
      <c r="J4288" s="40"/>
      <c r="K4288" s="53"/>
      <c r="L4288" s="53"/>
      <c r="M4288" s="53"/>
      <c r="N4288" s="53"/>
      <c r="O4288" s="53"/>
      <c r="P4288" s="53"/>
      <c r="Q4288" s="53"/>
      <c r="R4288" s="53"/>
      <c r="S4288" s="53"/>
    </row>
    <row r="4289" spans="1:19" x14ac:dyDescent="0.3">
      <c r="A4289" s="106"/>
      <c r="B4289" s="59"/>
      <c r="C4289" s="137" t="str">
        <f t="shared" si="66"/>
        <v/>
      </c>
      <c r="D4289" s="138" t="str">
        <f>IF(NOT(ISBLANK(B4289)),IF(AND(MONTH(B4289)&gt;=4,MONTH(B4289)&lt;=12,B4289&gt;=DATE(INT(LEFT('Fiscal Year'!$B$2,4)),4,1),B4289&lt;=DATE(INT(CONCATENATE("20",RIGHT('Fiscal Year'!$B$2,2))),3,31)),1,0),"")</f>
        <v/>
      </c>
      <c r="E4289" s="138" t="str">
        <f>IF(NOT(ISBLANK(B4289)),IF(AND(MONTH(B4289)&gt;=1,MONTH(B4289)&lt;=3,B4289&gt;=DATE(INT(LEFT('Fiscal Year'!$B$2,4)),4,1),B4289&lt;=DATE(INT(CONCATENATE("20",RIGHT('Fiscal Year'!$B$2,2))),3,31)),1,0),"")</f>
        <v/>
      </c>
      <c r="F4289" s="139" t="str">
        <f>IF(NOT(ISBLANK(B4289)),IF(B4289&lt;'Fiscal Year'!$B$3,1,0),"")</f>
        <v/>
      </c>
      <c r="G4289" s="10"/>
      <c r="H4289" s="10"/>
      <c r="I4289" s="40"/>
      <c r="J4289" s="40"/>
      <c r="K4289" s="53"/>
      <c r="L4289" s="53"/>
      <c r="M4289" s="53"/>
      <c r="N4289" s="53"/>
      <c r="O4289" s="53"/>
      <c r="P4289" s="53"/>
      <c r="Q4289" s="53"/>
      <c r="R4289" s="53"/>
      <c r="S4289" s="53"/>
    </row>
    <row r="4290" spans="1:19" x14ac:dyDescent="0.3">
      <c r="A4290" s="106"/>
      <c r="B4290" s="59"/>
      <c r="C4290" s="137" t="str">
        <f t="shared" si="66"/>
        <v/>
      </c>
      <c r="D4290" s="138" t="str">
        <f>IF(NOT(ISBLANK(B4290)),IF(AND(MONTH(B4290)&gt;=4,MONTH(B4290)&lt;=12,B4290&gt;=DATE(INT(LEFT('Fiscal Year'!$B$2,4)),4,1),B4290&lt;=DATE(INT(CONCATENATE("20",RIGHT('Fiscal Year'!$B$2,2))),3,31)),1,0),"")</f>
        <v/>
      </c>
      <c r="E4290" s="138" t="str">
        <f>IF(NOT(ISBLANK(B4290)),IF(AND(MONTH(B4290)&gt;=1,MONTH(B4290)&lt;=3,B4290&gt;=DATE(INT(LEFT('Fiscal Year'!$B$2,4)),4,1),B4290&lt;=DATE(INT(CONCATENATE("20",RIGHT('Fiscal Year'!$B$2,2))),3,31)),1,0),"")</f>
        <v/>
      </c>
      <c r="F4290" s="139" t="str">
        <f>IF(NOT(ISBLANK(B4290)),IF(B4290&lt;'Fiscal Year'!$B$3,1,0),"")</f>
        <v/>
      </c>
      <c r="G4290" s="10"/>
      <c r="H4290" s="10"/>
      <c r="I4290" s="40"/>
      <c r="J4290" s="40"/>
      <c r="K4290" s="53"/>
      <c r="L4290" s="53"/>
      <c r="M4290" s="53"/>
      <c r="N4290" s="53"/>
      <c r="O4290" s="53"/>
      <c r="P4290" s="53"/>
      <c r="Q4290" s="53"/>
      <c r="R4290" s="53"/>
      <c r="S4290" s="53"/>
    </row>
    <row r="4291" spans="1:19" x14ac:dyDescent="0.3">
      <c r="A4291" s="106"/>
      <c r="B4291" s="59"/>
      <c r="C4291" s="137" t="str">
        <f t="shared" si="66"/>
        <v/>
      </c>
      <c r="D4291" s="138" t="str">
        <f>IF(NOT(ISBLANK(B4291)),IF(AND(MONTH(B4291)&gt;=4,MONTH(B4291)&lt;=12,B4291&gt;=DATE(INT(LEFT('Fiscal Year'!$B$2,4)),4,1),B4291&lt;=DATE(INT(CONCATENATE("20",RIGHT('Fiscal Year'!$B$2,2))),3,31)),1,0),"")</f>
        <v/>
      </c>
      <c r="E4291" s="138" t="str">
        <f>IF(NOT(ISBLANK(B4291)),IF(AND(MONTH(B4291)&gt;=1,MONTH(B4291)&lt;=3,B4291&gt;=DATE(INT(LEFT('Fiscal Year'!$B$2,4)),4,1),B4291&lt;=DATE(INT(CONCATENATE("20",RIGHT('Fiscal Year'!$B$2,2))),3,31)),1,0),"")</f>
        <v/>
      </c>
      <c r="F4291" s="139" t="str">
        <f>IF(NOT(ISBLANK(B4291)),IF(B4291&lt;'Fiscal Year'!$B$3,1,0),"")</f>
        <v/>
      </c>
      <c r="G4291" s="10"/>
      <c r="H4291" s="10"/>
      <c r="I4291" s="40"/>
      <c r="J4291" s="40"/>
      <c r="K4291" s="53"/>
      <c r="L4291" s="53"/>
      <c r="M4291" s="53"/>
      <c r="N4291" s="53"/>
      <c r="O4291" s="53"/>
      <c r="P4291" s="53"/>
      <c r="Q4291" s="53"/>
      <c r="R4291" s="53"/>
      <c r="S4291" s="53"/>
    </row>
    <row r="4292" spans="1:19" x14ac:dyDescent="0.3">
      <c r="A4292" s="106"/>
      <c r="B4292" s="59"/>
      <c r="C4292" s="137" t="str">
        <f t="shared" ref="C4292:C4355" si="67">IF(AND(NOT(ISBLANK(B4292)),B4292&gt;=43556),B4292+90,"")</f>
        <v/>
      </c>
      <c r="D4292" s="138" t="str">
        <f>IF(NOT(ISBLANK(B4292)),IF(AND(MONTH(B4292)&gt;=4,MONTH(B4292)&lt;=12,B4292&gt;=DATE(INT(LEFT('Fiscal Year'!$B$2,4)),4,1),B4292&lt;=DATE(INT(CONCATENATE("20",RIGHT('Fiscal Year'!$B$2,2))),3,31)),1,0),"")</f>
        <v/>
      </c>
      <c r="E4292" s="138" t="str">
        <f>IF(NOT(ISBLANK(B4292)),IF(AND(MONTH(B4292)&gt;=1,MONTH(B4292)&lt;=3,B4292&gt;=DATE(INT(LEFT('Fiscal Year'!$B$2,4)),4,1),B4292&lt;=DATE(INT(CONCATENATE("20",RIGHT('Fiscal Year'!$B$2,2))),3,31)),1,0),"")</f>
        <v/>
      </c>
      <c r="F4292" s="139" t="str">
        <f>IF(NOT(ISBLANK(B4292)),IF(B4292&lt;'Fiscal Year'!$B$3,1,0),"")</f>
        <v/>
      </c>
      <c r="G4292" s="10"/>
      <c r="H4292" s="10"/>
      <c r="I4292" s="40"/>
      <c r="J4292" s="40"/>
      <c r="K4292" s="53"/>
      <c r="L4292" s="53"/>
      <c r="M4292" s="53"/>
      <c r="N4292" s="53"/>
      <c r="O4292" s="53"/>
      <c r="P4292" s="53"/>
      <c r="Q4292" s="53"/>
      <c r="R4292" s="53"/>
      <c r="S4292" s="53"/>
    </row>
    <row r="4293" spans="1:19" x14ac:dyDescent="0.3">
      <c r="A4293" s="106"/>
      <c r="B4293" s="59"/>
      <c r="C4293" s="137" t="str">
        <f t="shared" si="67"/>
        <v/>
      </c>
      <c r="D4293" s="138" t="str">
        <f>IF(NOT(ISBLANK(B4293)),IF(AND(MONTH(B4293)&gt;=4,MONTH(B4293)&lt;=12,B4293&gt;=DATE(INT(LEFT('Fiscal Year'!$B$2,4)),4,1),B4293&lt;=DATE(INT(CONCATENATE("20",RIGHT('Fiscal Year'!$B$2,2))),3,31)),1,0),"")</f>
        <v/>
      </c>
      <c r="E4293" s="138" t="str">
        <f>IF(NOT(ISBLANK(B4293)),IF(AND(MONTH(B4293)&gt;=1,MONTH(B4293)&lt;=3,B4293&gt;=DATE(INT(LEFT('Fiscal Year'!$B$2,4)),4,1),B4293&lt;=DATE(INT(CONCATENATE("20",RIGHT('Fiscal Year'!$B$2,2))),3,31)),1,0),"")</f>
        <v/>
      </c>
      <c r="F4293" s="139" t="str">
        <f>IF(NOT(ISBLANK(B4293)),IF(B4293&lt;'Fiscal Year'!$B$3,1,0),"")</f>
        <v/>
      </c>
      <c r="G4293" s="10"/>
      <c r="H4293" s="10"/>
      <c r="I4293" s="40"/>
      <c r="J4293" s="40"/>
      <c r="K4293" s="53"/>
      <c r="L4293" s="53"/>
      <c r="M4293" s="53"/>
      <c r="N4293" s="53"/>
      <c r="O4293" s="53"/>
      <c r="P4293" s="53"/>
      <c r="Q4293" s="53"/>
      <c r="R4293" s="53"/>
      <c r="S4293" s="53"/>
    </row>
    <row r="4294" spans="1:19" x14ac:dyDescent="0.3">
      <c r="A4294" s="106"/>
      <c r="B4294" s="59"/>
      <c r="C4294" s="137" t="str">
        <f t="shared" si="67"/>
        <v/>
      </c>
      <c r="D4294" s="138" t="str">
        <f>IF(NOT(ISBLANK(B4294)),IF(AND(MONTH(B4294)&gt;=4,MONTH(B4294)&lt;=12,B4294&gt;=DATE(INT(LEFT('Fiscal Year'!$B$2,4)),4,1),B4294&lt;=DATE(INT(CONCATENATE("20",RIGHT('Fiscal Year'!$B$2,2))),3,31)),1,0),"")</f>
        <v/>
      </c>
      <c r="E4294" s="138" t="str">
        <f>IF(NOT(ISBLANK(B4294)),IF(AND(MONTH(B4294)&gt;=1,MONTH(B4294)&lt;=3,B4294&gt;=DATE(INT(LEFT('Fiscal Year'!$B$2,4)),4,1),B4294&lt;=DATE(INT(CONCATENATE("20",RIGHT('Fiscal Year'!$B$2,2))),3,31)),1,0),"")</f>
        <v/>
      </c>
      <c r="F4294" s="139" t="str">
        <f>IF(NOT(ISBLANK(B4294)),IF(B4294&lt;'Fiscal Year'!$B$3,1,0),"")</f>
        <v/>
      </c>
      <c r="G4294" s="10"/>
      <c r="H4294" s="10"/>
      <c r="I4294" s="40"/>
      <c r="J4294" s="40"/>
      <c r="K4294" s="53"/>
      <c r="L4294" s="53"/>
      <c r="M4294" s="53"/>
      <c r="N4294" s="53"/>
      <c r="O4294" s="53"/>
      <c r="P4294" s="53"/>
      <c r="Q4294" s="53"/>
      <c r="R4294" s="53"/>
      <c r="S4294" s="53"/>
    </row>
    <row r="4295" spans="1:19" x14ac:dyDescent="0.3">
      <c r="A4295" s="106"/>
      <c r="B4295" s="59"/>
      <c r="C4295" s="137" t="str">
        <f t="shared" si="67"/>
        <v/>
      </c>
      <c r="D4295" s="138" t="str">
        <f>IF(NOT(ISBLANK(B4295)),IF(AND(MONTH(B4295)&gt;=4,MONTH(B4295)&lt;=12,B4295&gt;=DATE(INT(LEFT('Fiscal Year'!$B$2,4)),4,1),B4295&lt;=DATE(INT(CONCATENATE("20",RIGHT('Fiscal Year'!$B$2,2))),3,31)),1,0),"")</f>
        <v/>
      </c>
      <c r="E4295" s="138" t="str">
        <f>IF(NOT(ISBLANK(B4295)),IF(AND(MONTH(B4295)&gt;=1,MONTH(B4295)&lt;=3,B4295&gt;=DATE(INT(LEFT('Fiscal Year'!$B$2,4)),4,1),B4295&lt;=DATE(INT(CONCATENATE("20",RIGHT('Fiscal Year'!$B$2,2))),3,31)),1,0),"")</f>
        <v/>
      </c>
      <c r="F4295" s="139" t="str">
        <f>IF(NOT(ISBLANK(B4295)),IF(B4295&lt;'Fiscal Year'!$B$3,1,0),"")</f>
        <v/>
      </c>
      <c r="G4295" s="10"/>
      <c r="H4295" s="10"/>
      <c r="I4295" s="40"/>
      <c r="J4295" s="40"/>
      <c r="K4295" s="53"/>
      <c r="L4295" s="53"/>
      <c r="M4295" s="53"/>
      <c r="N4295" s="53"/>
      <c r="O4295" s="53"/>
      <c r="P4295" s="53"/>
      <c r="Q4295" s="53"/>
      <c r="R4295" s="53"/>
      <c r="S4295" s="53"/>
    </row>
    <row r="4296" spans="1:19" x14ac:dyDescent="0.3">
      <c r="A4296" s="106"/>
      <c r="B4296" s="59"/>
      <c r="C4296" s="137" t="str">
        <f t="shared" si="67"/>
        <v/>
      </c>
      <c r="D4296" s="138" t="str">
        <f>IF(NOT(ISBLANK(B4296)),IF(AND(MONTH(B4296)&gt;=4,MONTH(B4296)&lt;=12,B4296&gt;=DATE(INT(LEFT('Fiscal Year'!$B$2,4)),4,1),B4296&lt;=DATE(INT(CONCATENATE("20",RIGHT('Fiscal Year'!$B$2,2))),3,31)),1,0),"")</f>
        <v/>
      </c>
      <c r="E4296" s="138" t="str">
        <f>IF(NOT(ISBLANK(B4296)),IF(AND(MONTH(B4296)&gt;=1,MONTH(B4296)&lt;=3,B4296&gt;=DATE(INT(LEFT('Fiscal Year'!$B$2,4)),4,1),B4296&lt;=DATE(INT(CONCATENATE("20",RIGHT('Fiscal Year'!$B$2,2))),3,31)),1,0),"")</f>
        <v/>
      </c>
      <c r="F4296" s="139" t="str">
        <f>IF(NOT(ISBLANK(B4296)),IF(B4296&lt;'Fiscal Year'!$B$3,1,0),"")</f>
        <v/>
      </c>
      <c r="G4296" s="10"/>
      <c r="H4296" s="10"/>
      <c r="I4296" s="40"/>
      <c r="J4296" s="40"/>
      <c r="K4296" s="53"/>
      <c r="L4296" s="53"/>
      <c r="M4296" s="53"/>
      <c r="N4296" s="53"/>
      <c r="O4296" s="53"/>
      <c r="P4296" s="53"/>
      <c r="Q4296" s="53"/>
      <c r="R4296" s="53"/>
      <c r="S4296" s="53"/>
    </row>
    <row r="4297" spans="1:19" x14ac:dyDescent="0.3">
      <c r="A4297" s="106"/>
      <c r="B4297" s="59"/>
      <c r="C4297" s="137" t="str">
        <f t="shared" si="67"/>
        <v/>
      </c>
      <c r="D4297" s="138" t="str">
        <f>IF(NOT(ISBLANK(B4297)),IF(AND(MONTH(B4297)&gt;=4,MONTH(B4297)&lt;=12,B4297&gt;=DATE(INT(LEFT('Fiscal Year'!$B$2,4)),4,1),B4297&lt;=DATE(INT(CONCATENATE("20",RIGHT('Fiscal Year'!$B$2,2))),3,31)),1,0),"")</f>
        <v/>
      </c>
      <c r="E4297" s="138" t="str">
        <f>IF(NOT(ISBLANK(B4297)),IF(AND(MONTH(B4297)&gt;=1,MONTH(B4297)&lt;=3,B4297&gt;=DATE(INT(LEFT('Fiscal Year'!$B$2,4)),4,1),B4297&lt;=DATE(INT(CONCATENATE("20",RIGHT('Fiscal Year'!$B$2,2))),3,31)),1,0),"")</f>
        <v/>
      </c>
      <c r="F4297" s="139" t="str">
        <f>IF(NOT(ISBLANK(B4297)),IF(B4297&lt;'Fiscal Year'!$B$3,1,0),"")</f>
        <v/>
      </c>
      <c r="G4297" s="10"/>
      <c r="H4297" s="10"/>
      <c r="I4297" s="40"/>
      <c r="J4297" s="40"/>
      <c r="K4297" s="53"/>
      <c r="L4297" s="53"/>
      <c r="M4297" s="53"/>
      <c r="N4297" s="53"/>
      <c r="O4297" s="53"/>
      <c r="P4297" s="53"/>
      <c r="Q4297" s="53"/>
      <c r="R4297" s="53"/>
      <c r="S4297" s="53"/>
    </row>
    <row r="4298" spans="1:19" x14ac:dyDescent="0.3">
      <c r="A4298" s="106"/>
      <c r="B4298" s="59"/>
      <c r="C4298" s="137" t="str">
        <f t="shared" si="67"/>
        <v/>
      </c>
      <c r="D4298" s="138" t="str">
        <f>IF(NOT(ISBLANK(B4298)),IF(AND(MONTH(B4298)&gt;=4,MONTH(B4298)&lt;=12,B4298&gt;=DATE(INT(LEFT('Fiscal Year'!$B$2,4)),4,1),B4298&lt;=DATE(INT(CONCATENATE("20",RIGHT('Fiscal Year'!$B$2,2))),3,31)),1,0),"")</f>
        <v/>
      </c>
      <c r="E4298" s="138" t="str">
        <f>IF(NOT(ISBLANK(B4298)),IF(AND(MONTH(B4298)&gt;=1,MONTH(B4298)&lt;=3,B4298&gt;=DATE(INT(LEFT('Fiscal Year'!$B$2,4)),4,1),B4298&lt;=DATE(INT(CONCATENATE("20",RIGHT('Fiscal Year'!$B$2,2))),3,31)),1,0),"")</f>
        <v/>
      </c>
      <c r="F4298" s="139" t="str">
        <f>IF(NOT(ISBLANK(B4298)),IF(B4298&lt;'Fiscal Year'!$B$3,1,0),"")</f>
        <v/>
      </c>
      <c r="G4298" s="10"/>
      <c r="H4298" s="10"/>
      <c r="I4298" s="40"/>
      <c r="J4298" s="40"/>
      <c r="K4298" s="53"/>
      <c r="L4298" s="53"/>
      <c r="M4298" s="53"/>
      <c r="N4298" s="53"/>
      <c r="O4298" s="53"/>
      <c r="P4298" s="53"/>
      <c r="Q4298" s="53"/>
      <c r="R4298" s="53"/>
      <c r="S4298" s="53"/>
    </row>
    <row r="4299" spans="1:19" x14ac:dyDescent="0.3">
      <c r="A4299" s="106"/>
      <c r="B4299" s="59"/>
      <c r="C4299" s="137" t="str">
        <f t="shared" si="67"/>
        <v/>
      </c>
      <c r="D4299" s="138" t="str">
        <f>IF(NOT(ISBLANK(B4299)),IF(AND(MONTH(B4299)&gt;=4,MONTH(B4299)&lt;=12,B4299&gt;=DATE(INT(LEFT('Fiscal Year'!$B$2,4)),4,1),B4299&lt;=DATE(INT(CONCATENATE("20",RIGHT('Fiscal Year'!$B$2,2))),3,31)),1,0),"")</f>
        <v/>
      </c>
      <c r="E4299" s="138" t="str">
        <f>IF(NOT(ISBLANK(B4299)),IF(AND(MONTH(B4299)&gt;=1,MONTH(B4299)&lt;=3,B4299&gt;=DATE(INT(LEFT('Fiscal Year'!$B$2,4)),4,1),B4299&lt;=DATE(INT(CONCATENATE("20",RIGHT('Fiscal Year'!$B$2,2))),3,31)),1,0),"")</f>
        <v/>
      </c>
      <c r="F4299" s="139" t="str">
        <f>IF(NOT(ISBLANK(B4299)),IF(B4299&lt;'Fiscal Year'!$B$3,1,0),"")</f>
        <v/>
      </c>
      <c r="G4299" s="10"/>
      <c r="H4299" s="10"/>
      <c r="I4299" s="40"/>
      <c r="J4299" s="40"/>
      <c r="K4299" s="53"/>
      <c r="L4299" s="53"/>
      <c r="M4299" s="53"/>
      <c r="N4299" s="53"/>
      <c r="O4299" s="53"/>
      <c r="P4299" s="53"/>
      <c r="Q4299" s="53"/>
      <c r="R4299" s="53"/>
      <c r="S4299" s="53"/>
    </row>
    <row r="4300" spans="1:19" x14ac:dyDescent="0.3">
      <c r="A4300" s="106"/>
      <c r="B4300" s="59"/>
      <c r="C4300" s="137" t="str">
        <f t="shared" si="67"/>
        <v/>
      </c>
      <c r="D4300" s="138" t="str">
        <f>IF(NOT(ISBLANK(B4300)),IF(AND(MONTH(B4300)&gt;=4,MONTH(B4300)&lt;=12,B4300&gt;=DATE(INT(LEFT('Fiscal Year'!$B$2,4)),4,1),B4300&lt;=DATE(INT(CONCATENATE("20",RIGHT('Fiscal Year'!$B$2,2))),3,31)),1,0),"")</f>
        <v/>
      </c>
      <c r="E4300" s="138" t="str">
        <f>IF(NOT(ISBLANK(B4300)),IF(AND(MONTH(B4300)&gt;=1,MONTH(B4300)&lt;=3,B4300&gt;=DATE(INT(LEFT('Fiscal Year'!$B$2,4)),4,1),B4300&lt;=DATE(INT(CONCATENATE("20",RIGHT('Fiscal Year'!$B$2,2))),3,31)),1,0),"")</f>
        <v/>
      </c>
      <c r="F4300" s="139" t="str">
        <f>IF(NOT(ISBLANK(B4300)),IF(B4300&lt;'Fiscal Year'!$B$3,1,0),"")</f>
        <v/>
      </c>
      <c r="G4300" s="10"/>
      <c r="H4300" s="10"/>
      <c r="I4300" s="40"/>
      <c r="J4300" s="40"/>
      <c r="K4300" s="53"/>
      <c r="L4300" s="53"/>
      <c r="M4300" s="53"/>
      <c r="N4300" s="53"/>
      <c r="O4300" s="53"/>
      <c r="P4300" s="53"/>
      <c r="Q4300" s="53"/>
      <c r="R4300" s="53"/>
      <c r="S4300" s="53"/>
    </row>
    <row r="4301" spans="1:19" x14ac:dyDescent="0.3">
      <c r="A4301" s="106"/>
      <c r="B4301" s="59"/>
      <c r="C4301" s="137" t="str">
        <f t="shared" si="67"/>
        <v/>
      </c>
      <c r="D4301" s="138" t="str">
        <f>IF(NOT(ISBLANK(B4301)),IF(AND(MONTH(B4301)&gt;=4,MONTH(B4301)&lt;=12,B4301&gt;=DATE(INT(LEFT('Fiscal Year'!$B$2,4)),4,1),B4301&lt;=DATE(INT(CONCATENATE("20",RIGHT('Fiscal Year'!$B$2,2))),3,31)),1,0),"")</f>
        <v/>
      </c>
      <c r="E4301" s="138" t="str">
        <f>IF(NOT(ISBLANK(B4301)),IF(AND(MONTH(B4301)&gt;=1,MONTH(B4301)&lt;=3,B4301&gt;=DATE(INT(LEFT('Fiscal Year'!$B$2,4)),4,1),B4301&lt;=DATE(INT(CONCATENATE("20",RIGHT('Fiscal Year'!$B$2,2))),3,31)),1,0),"")</f>
        <v/>
      </c>
      <c r="F4301" s="139" t="str">
        <f>IF(NOT(ISBLANK(B4301)),IF(B4301&lt;'Fiscal Year'!$B$3,1,0),"")</f>
        <v/>
      </c>
      <c r="G4301" s="10"/>
      <c r="H4301" s="10"/>
      <c r="I4301" s="40"/>
      <c r="J4301" s="40"/>
      <c r="K4301" s="53"/>
      <c r="L4301" s="53"/>
      <c r="M4301" s="53"/>
      <c r="N4301" s="53"/>
      <c r="O4301" s="53"/>
      <c r="P4301" s="53"/>
      <c r="Q4301" s="53"/>
      <c r="R4301" s="53"/>
      <c r="S4301" s="53"/>
    </row>
    <row r="4302" spans="1:19" x14ac:dyDescent="0.3">
      <c r="A4302" s="106"/>
      <c r="B4302" s="59"/>
      <c r="C4302" s="137" t="str">
        <f t="shared" si="67"/>
        <v/>
      </c>
      <c r="D4302" s="138" t="str">
        <f>IF(NOT(ISBLANK(B4302)),IF(AND(MONTH(B4302)&gt;=4,MONTH(B4302)&lt;=12,B4302&gt;=DATE(INT(LEFT('Fiscal Year'!$B$2,4)),4,1),B4302&lt;=DATE(INT(CONCATENATE("20",RIGHT('Fiscal Year'!$B$2,2))),3,31)),1,0),"")</f>
        <v/>
      </c>
      <c r="E4302" s="138" t="str">
        <f>IF(NOT(ISBLANK(B4302)),IF(AND(MONTH(B4302)&gt;=1,MONTH(B4302)&lt;=3,B4302&gt;=DATE(INT(LEFT('Fiscal Year'!$B$2,4)),4,1),B4302&lt;=DATE(INT(CONCATENATE("20",RIGHT('Fiscal Year'!$B$2,2))),3,31)),1,0),"")</f>
        <v/>
      </c>
      <c r="F4302" s="139" t="str">
        <f>IF(NOT(ISBLANK(B4302)),IF(B4302&lt;'Fiscal Year'!$B$3,1,0),"")</f>
        <v/>
      </c>
      <c r="G4302" s="10"/>
      <c r="H4302" s="10"/>
      <c r="I4302" s="40"/>
      <c r="J4302" s="40"/>
      <c r="K4302" s="53"/>
      <c r="L4302" s="53"/>
      <c r="M4302" s="53"/>
      <c r="N4302" s="53"/>
      <c r="O4302" s="53"/>
      <c r="P4302" s="53"/>
      <c r="Q4302" s="53"/>
      <c r="R4302" s="53"/>
      <c r="S4302" s="53"/>
    </row>
    <row r="4303" spans="1:19" x14ac:dyDescent="0.3">
      <c r="A4303" s="106"/>
      <c r="B4303" s="59"/>
      <c r="C4303" s="137" t="str">
        <f t="shared" si="67"/>
        <v/>
      </c>
      <c r="D4303" s="138" t="str">
        <f>IF(NOT(ISBLANK(B4303)),IF(AND(MONTH(B4303)&gt;=4,MONTH(B4303)&lt;=12,B4303&gt;=DATE(INT(LEFT('Fiscal Year'!$B$2,4)),4,1),B4303&lt;=DATE(INT(CONCATENATE("20",RIGHT('Fiscal Year'!$B$2,2))),3,31)),1,0),"")</f>
        <v/>
      </c>
      <c r="E4303" s="138" t="str">
        <f>IF(NOT(ISBLANK(B4303)),IF(AND(MONTH(B4303)&gt;=1,MONTH(B4303)&lt;=3,B4303&gt;=DATE(INT(LEFT('Fiscal Year'!$B$2,4)),4,1),B4303&lt;=DATE(INT(CONCATENATE("20",RIGHT('Fiscal Year'!$B$2,2))),3,31)),1,0),"")</f>
        <v/>
      </c>
      <c r="F4303" s="139" t="str">
        <f>IF(NOT(ISBLANK(B4303)),IF(B4303&lt;'Fiscal Year'!$B$3,1,0),"")</f>
        <v/>
      </c>
      <c r="G4303" s="10"/>
      <c r="H4303" s="10"/>
      <c r="I4303" s="40"/>
      <c r="J4303" s="40"/>
      <c r="K4303" s="53"/>
      <c r="L4303" s="53"/>
      <c r="M4303" s="53"/>
      <c r="N4303" s="53"/>
      <c r="O4303" s="53"/>
      <c r="P4303" s="53"/>
      <c r="Q4303" s="53"/>
      <c r="R4303" s="53"/>
      <c r="S4303" s="53"/>
    </row>
    <row r="4304" spans="1:19" x14ac:dyDescent="0.3">
      <c r="A4304" s="106"/>
      <c r="B4304" s="59"/>
      <c r="C4304" s="137" t="str">
        <f t="shared" si="67"/>
        <v/>
      </c>
      <c r="D4304" s="138" t="str">
        <f>IF(NOT(ISBLANK(B4304)),IF(AND(MONTH(B4304)&gt;=4,MONTH(B4304)&lt;=12,B4304&gt;=DATE(INT(LEFT('Fiscal Year'!$B$2,4)),4,1),B4304&lt;=DATE(INT(CONCATENATE("20",RIGHT('Fiscal Year'!$B$2,2))),3,31)),1,0),"")</f>
        <v/>
      </c>
      <c r="E4304" s="138" t="str">
        <f>IF(NOT(ISBLANK(B4304)),IF(AND(MONTH(B4304)&gt;=1,MONTH(B4304)&lt;=3,B4304&gt;=DATE(INT(LEFT('Fiscal Year'!$B$2,4)),4,1),B4304&lt;=DATE(INT(CONCATENATE("20",RIGHT('Fiscal Year'!$B$2,2))),3,31)),1,0),"")</f>
        <v/>
      </c>
      <c r="F4304" s="139" t="str">
        <f>IF(NOT(ISBLANK(B4304)),IF(B4304&lt;'Fiscal Year'!$B$3,1,0),"")</f>
        <v/>
      </c>
      <c r="G4304" s="10"/>
      <c r="H4304" s="10"/>
      <c r="I4304" s="40"/>
      <c r="J4304" s="40"/>
      <c r="K4304" s="53"/>
      <c r="L4304" s="53"/>
      <c r="M4304" s="53"/>
      <c r="N4304" s="53"/>
      <c r="O4304" s="53"/>
      <c r="P4304" s="53"/>
      <c r="Q4304" s="53"/>
      <c r="R4304" s="53"/>
      <c r="S4304" s="53"/>
    </row>
    <row r="4305" spans="1:19" x14ac:dyDescent="0.3">
      <c r="A4305" s="106"/>
      <c r="B4305" s="59"/>
      <c r="C4305" s="137" t="str">
        <f t="shared" si="67"/>
        <v/>
      </c>
      <c r="D4305" s="138" t="str">
        <f>IF(NOT(ISBLANK(B4305)),IF(AND(MONTH(B4305)&gt;=4,MONTH(B4305)&lt;=12,B4305&gt;=DATE(INT(LEFT('Fiscal Year'!$B$2,4)),4,1),B4305&lt;=DATE(INT(CONCATENATE("20",RIGHT('Fiscal Year'!$B$2,2))),3,31)),1,0),"")</f>
        <v/>
      </c>
      <c r="E4305" s="138" t="str">
        <f>IF(NOT(ISBLANK(B4305)),IF(AND(MONTH(B4305)&gt;=1,MONTH(B4305)&lt;=3,B4305&gt;=DATE(INT(LEFT('Fiscal Year'!$B$2,4)),4,1),B4305&lt;=DATE(INT(CONCATENATE("20",RIGHT('Fiscal Year'!$B$2,2))),3,31)),1,0),"")</f>
        <v/>
      </c>
      <c r="F4305" s="139" t="str">
        <f>IF(NOT(ISBLANK(B4305)),IF(B4305&lt;'Fiscal Year'!$B$3,1,0),"")</f>
        <v/>
      </c>
      <c r="G4305" s="10"/>
      <c r="H4305" s="10"/>
      <c r="I4305" s="40"/>
      <c r="J4305" s="40"/>
      <c r="K4305" s="53"/>
      <c r="L4305" s="53"/>
      <c r="M4305" s="53"/>
      <c r="N4305" s="53"/>
      <c r="O4305" s="53"/>
      <c r="P4305" s="53"/>
      <c r="Q4305" s="53"/>
      <c r="R4305" s="53"/>
      <c r="S4305" s="53"/>
    </row>
    <row r="4306" spans="1:19" x14ac:dyDescent="0.3">
      <c r="A4306" s="106"/>
      <c r="B4306" s="59"/>
      <c r="C4306" s="137" t="str">
        <f t="shared" si="67"/>
        <v/>
      </c>
      <c r="D4306" s="138" t="str">
        <f>IF(NOT(ISBLANK(B4306)),IF(AND(MONTH(B4306)&gt;=4,MONTH(B4306)&lt;=12,B4306&gt;=DATE(INT(LEFT('Fiscal Year'!$B$2,4)),4,1),B4306&lt;=DATE(INT(CONCATENATE("20",RIGHT('Fiscal Year'!$B$2,2))),3,31)),1,0),"")</f>
        <v/>
      </c>
      <c r="E4306" s="138" t="str">
        <f>IF(NOT(ISBLANK(B4306)),IF(AND(MONTH(B4306)&gt;=1,MONTH(B4306)&lt;=3,B4306&gt;=DATE(INT(LEFT('Fiscal Year'!$B$2,4)),4,1),B4306&lt;=DATE(INT(CONCATENATE("20",RIGHT('Fiscal Year'!$B$2,2))),3,31)),1,0),"")</f>
        <v/>
      </c>
      <c r="F4306" s="139" t="str">
        <f>IF(NOT(ISBLANK(B4306)),IF(B4306&lt;'Fiscal Year'!$B$3,1,0),"")</f>
        <v/>
      </c>
      <c r="G4306" s="10"/>
      <c r="H4306" s="10"/>
      <c r="I4306" s="40"/>
      <c r="J4306" s="40"/>
      <c r="K4306" s="53"/>
      <c r="L4306" s="53"/>
      <c r="M4306" s="53"/>
      <c r="N4306" s="53"/>
      <c r="O4306" s="53"/>
      <c r="P4306" s="53"/>
      <c r="Q4306" s="53"/>
      <c r="R4306" s="53"/>
      <c r="S4306" s="53"/>
    </row>
    <row r="4307" spans="1:19" x14ac:dyDescent="0.3">
      <c r="A4307" s="106"/>
      <c r="B4307" s="59"/>
      <c r="C4307" s="137" t="str">
        <f t="shared" si="67"/>
        <v/>
      </c>
      <c r="D4307" s="138" t="str">
        <f>IF(NOT(ISBLANK(B4307)),IF(AND(MONTH(B4307)&gt;=4,MONTH(B4307)&lt;=12,B4307&gt;=DATE(INT(LEFT('Fiscal Year'!$B$2,4)),4,1),B4307&lt;=DATE(INT(CONCATENATE("20",RIGHT('Fiscal Year'!$B$2,2))),3,31)),1,0),"")</f>
        <v/>
      </c>
      <c r="E4307" s="138" t="str">
        <f>IF(NOT(ISBLANK(B4307)),IF(AND(MONTH(B4307)&gt;=1,MONTH(B4307)&lt;=3,B4307&gt;=DATE(INT(LEFT('Fiscal Year'!$B$2,4)),4,1),B4307&lt;=DATE(INT(CONCATENATE("20",RIGHT('Fiscal Year'!$B$2,2))),3,31)),1,0),"")</f>
        <v/>
      </c>
      <c r="F4307" s="139" t="str">
        <f>IF(NOT(ISBLANK(B4307)),IF(B4307&lt;'Fiscal Year'!$B$3,1,0),"")</f>
        <v/>
      </c>
      <c r="G4307" s="10"/>
      <c r="H4307" s="10"/>
      <c r="I4307" s="40"/>
      <c r="J4307" s="40"/>
      <c r="K4307" s="53"/>
      <c r="L4307" s="53"/>
      <c r="M4307" s="53"/>
      <c r="N4307" s="53"/>
      <c r="O4307" s="53"/>
      <c r="P4307" s="53"/>
      <c r="Q4307" s="53"/>
      <c r="R4307" s="53"/>
      <c r="S4307" s="53"/>
    </row>
    <row r="4308" spans="1:19" x14ac:dyDescent="0.3">
      <c r="A4308" s="106"/>
      <c r="B4308" s="59"/>
      <c r="C4308" s="137" t="str">
        <f t="shared" si="67"/>
        <v/>
      </c>
      <c r="D4308" s="138" t="str">
        <f>IF(NOT(ISBLANK(B4308)),IF(AND(MONTH(B4308)&gt;=4,MONTH(B4308)&lt;=12,B4308&gt;=DATE(INT(LEFT('Fiscal Year'!$B$2,4)),4,1),B4308&lt;=DATE(INT(CONCATENATE("20",RIGHT('Fiscal Year'!$B$2,2))),3,31)),1,0),"")</f>
        <v/>
      </c>
      <c r="E4308" s="138" t="str">
        <f>IF(NOT(ISBLANK(B4308)),IF(AND(MONTH(B4308)&gt;=1,MONTH(B4308)&lt;=3,B4308&gt;=DATE(INT(LEFT('Fiscal Year'!$B$2,4)),4,1),B4308&lt;=DATE(INT(CONCATENATE("20",RIGHT('Fiscal Year'!$B$2,2))),3,31)),1,0),"")</f>
        <v/>
      </c>
      <c r="F4308" s="139" t="str">
        <f>IF(NOT(ISBLANK(B4308)),IF(B4308&lt;'Fiscal Year'!$B$3,1,0),"")</f>
        <v/>
      </c>
      <c r="G4308" s="10"/>
      <c r="H4308" s="10"/>
      <c r="I4308" s="40"/>
      <c r="J4308" s="40"/>
      <c r="K4308" s="53"/>
      <c r="L4308" s="53"/>
      <c r="M4308" s="53"/>
      <c r="N4308" s="53"/>
      <c r="O4308" s="53"/>
      <c r="P4308" s="53"/>
      <c r="Q4308" s="53"/>
      <c r="R4308" s="53"/>
      <c r="S4308" s="53"/>
    </row>
    <row r="4309" spans="1:19" x14ac:dyDescent="0.3">
      <c r="A4309" s="106"/>
      <c r="B4309" s="59"/>
      <c r="C4309" s="137" t="str">
        <f t="shared" si="67"/>
        <v/>
      </c>
      <c r="D4309" s="138" t="str">
        <f>IF(NOT(ISBLANK(B4309)),IF(AND(MONTH(B4309)&gt;=4,MONTH(B4309)&lt;=12,B4309&gt;=DATE(INT(LEFT('Fiscal Year'!$B$2,4)),4,1),B4309&lt;=DATE(INT(CONCATENATE("20",RIGHT('Fiscal Year'!$B$2,2))),3,31)),1,0),"")</f>
        <v/>
      </c>
      <c r="E4309" s="138" t="str">
        <f>IF(NOT(ISBLANK(B4309)),IF(AND(MONTH(B4309)&gt;=1,MONTH(B4309)&lt;=3,B4309&gt;=DATE(INT(LEFT('Fiscal Year'!$B$2,4)),4,1),B4309&lt;=DATE(INT(CONCATENATE("20",RIGHT('Fiscal Year'!$B$2,2))),3,31)),1,0),"")</f>
        <v/>
      </c>
      <c r="F4309" s="139" t="str">
        <f>IF(NOT(ISBLANK(B4309)),IF(B4309&lt;'Fiscal Year'!$B$3,1,0),"")</f>
        <v/>
      </c>
      <c r="G4309" s="10"/>
      <c r="H4309" s="10"/>
      <c r="I4309" s="40"/>
      <c r="J4309" s="40"/>
      <c r="K4309" s="53"/>
      <c r="L4309" s="53"/>
      <c r="M4309" s="53"/>
      <c r="N4309" s="53"/>
      <c r="O4309" s="53"/>
      <c r="P4309" s="53"/>
      <c r="Q4309" s="53"/>
      <c r="R4309" s="53"/>
      <c r="S4309" s="53"/>
    </row>
    <row r="4310" spans="1:19" x14ac:dyDescent="0.3">
      <c r="A4310" s="106"/>
      <c r="B4310" s="59"/>
      <c r="C4310" s="137" t="str">
        <f t="shared" si="67"/>
        <v/>
      </c>
      <c r="D4310" s="138" t="str">
        <f>IF(NOT(ISBLANK(B4310)),IF(AND(MONTH(B4310)&gt;=4,MONTH(B4310)&lt;=12,B4310&gt;=DATE(INT(LEFT('Fiscal Year'!$B$2,4)),4,1),B4310&lt;=DATE(INT(CONCATENATE("20",RIGHT('Fiscal Year'!$B$2,2))),3,31)),1,0),"")</f>
        <v/>
      </c>
      <c r="E4310" s="138" t="str">
        <f>IF(NOT(ISBLANK(B4310)),IF(AND(MONTH(B4310)&gt;=1,MONTH(B4310)&lt;=3,B4310&gt;=DATE(INT(LEFT('Fiscal Year'!$B$2,4)),4,1),B4310&lt;=DATE(INT(CONCATENATE("20",RIGHT('Fiscal Year'!$B$2,2))),3,31)),1,0),"")</f>
        <v/>
      </c>
      <c r="F4310" s="139" t="str">
        <f>IF(NOT(ISBLANK(B4310)),IF(B4310&lt;'Fiscal Year'!$B$3,1,0),"")</f>
        <v/>
      </c>
      <c r="G4310" s="10"/>
      <c r="H4310" s="10"/>
      <c r="I4310" s="40"/>
      <c r="J4310" s="40"/>
      <c r="K4310" s="53"/>
      <c r="L4310" s="53"/>
      <c r="M4310" s="53"/>
      <c r="N4310" s="53"/>
      <c r="O4310" s="53"/>
      <c r="P4310" s="53"/>
      <c r="Q4310" s="53"/>
      <c r="R4310" s="53"/>
      <c r="S4310" s="53"/>
    </row>
    <row r="4311" spans="1:19" x14ac:dyDescent="0.3">
      <c r="A4311" s="106"/>
      <c r="B4311" s="59"/>
      <c r="C4311" s="137" t="str">
        <f t="shared" si="67"/>
        <v/>
      </c>
      <c r="D4311" s="138" t="str">
        <f>IF(NOT(ISBLANK(B4311)),IF(AND(MONTH(B4311)&gt;=4,MONTH(B4311)&lt;=12,B4311&gt;=DATE(INT(LEFT('Fiscal Year'!$B$2,4)),4,1),B4311&lt;=DATE(INT(CONCATENATE("20",RIGHT('Fiscal Year'!$B$2,2))),3,31)),1,0),"")</f>
        <v/>
      </c>
      <c r="E4311" s="138" t="str">
        <f>IF(NOT(ISBLANK(B4311)),IF(AND(MONTH(B4311)&gt;=1,MONTH(B4311)&lt;=3,B4311&gt;=DATE(INT(LEFT('Fiscal Year'!$B$2,4)),4,1),B4311&lt;=DATE(INT(CONCATENATE("20",RIGHT('Fiscal Year'!$B$2,2))),3,31)),1,0),"")</f>
        <v/>
      </c>
      <c r="F4311" s="139" t="str">
        <f>IF(NOT(ISBLANK(B4311)),IF(B4311&lt;'Fiscal Year'!$B$3,1,0),"")</f>
        <v/>
      </c>
      <c r="G4311" s="10"/>
      <c r="H4311" s="10"/>
      <c r="I4311" s="40"/>
      <c r="J4311" s="40"/>
      <c r="K4311" s="53"/>
      <c r="L4311" s="53"/>
      <c r="M4311" s="53"/>
      <c r="N4311" s="53"/>
      <c r="O4311" s="53"/>
      <c r="P4311" s="53"/>
      <c r="Q4311" s="53"/>
      <c r="R4311" s="53"/>
      <c r="S4311" s="53"/>
    </row>
    <row r="4312" spans="1:19" x14ac:dyDescent="0.3">
      <c r="A4312" s="106"/>
      <c r="B4312" s="59"/>
      <c r="C4312" s="137" t="str">
        <f t="shared" si="67"/>
        <v/>
      </c>
      <c r="D4312" s="138" t="str">
        <f>IF(NOT(ISBLANK(B4312)),IF(AND(MONTH(B4312)&gt;=4,MONTH(B4312)&lt;=12,B4312&gt;=DATE(INT(LEFT('Fiscal Year'!$B$2,4)),4,1),B4312&lt;=DATE(INT(CONCATENATE("20",RIGHT('Fiscal Year'!$B$2,2))),3,31)),1,0),"")</f>
        <v/>
      </c>
      <c r="E4312" s="138" t="str">
        <f>IF(NOT(ISBLANK(B4312)),IF(AND(MONTH(B4312)&gt;=1,MONTH(B4312)&lt;=3,B4312&gt;=DATE(INT(LEFT('Fiscal Year'!$B$2,4)),4,1),B4312&lt;=DATE(INT(CONCATENATE("20",RIGHT('Fiscal Year'!$B$2,2))),3,31)),1,0),"")</f>
        <v/>
      </c>
      <c r="F4312" s="139" t="str">
        <f>IF(NOT(ISBLANK(B4312)),IF(B4312&lt;'Fiscal Year'!$B$3,1,0),"")</f>
        <v/>
      </c>
      <c r="G4312" s="10"/>
      <c r="H4312" s="10"/>
      <c r="I4312" s="40"/>
      <c r="J4312" s="40"/>
      <c r="K4312" s="53"/>
      <c r="L4312" s="53"/>
      <c r="M4312" s="53"/>
      <c r="N4312" s="53"/>
      <c r="O4312" s="53"/>
      <c r="P4312" s="53"/>
      <c r="Q4312" s="53"/>
      <c r="R4312" s="53"/>
      <c r="S4312" s="53"/>
    </row>
    <row r="4313" spans="1:19" x14ac:dyDescent="0.3">
      <c r="A4313" s="106"/>
      <c r="B4313" s="59"/>
      <c r="C4313" s="137" t="str">
        <f t="shared" si="67"/>
        <v/>
      </c>
      <c r="D4313" s="138" t="str">
        <f>IF(NOT(ISBLANK(B4313)),IF(AND(MONTH(B4313)&gt;=4,MONTH(B4313)&lt;=12,B4313&gt;=DATE(INT(LEFT('Fiscal Year'!$B$2,4)),4,1),B4313&lt;=DATE(INT(CONCATENATE("20",RIGHT('Fiscal Year'!$B$2,2))),3,31)),1,0),"")</f>
        <v/>
      </c>
      <c r="E4313" s="138" t="str">
        <f>IF(NOT(ISBLANK(B4313)),IF(AND(MONTH(B4313)&gt;=1,MONTH(B4313)&lt;=3,B4313&gt;=DATE(INT(LEFT('Fiscal Year'!$B$2,4)),4,1),B4313&lt;=DATE(INT(CONCATENATE("20",RIGHT('Fiscal Year'!$B$2,2))),3,31)),1,0),"")</f>
        <v/>
      </c>
      <c r="F4313" s="139" t="str">
        <f>IF(NOT(ISBLANK(B4313)),IF(B4313&lt;'Fiscal Year'!$B$3,1,0),"")</f>
        <v/>
      </c>
      <c r="G4313" s="10"/>
      <c r="H4313" s="10"/>
      <c r="I4313" s="40"/>
      <c r="J4313" s="40"/>
      <c r="K4313" s="53"/>
      <c r="L4313" s="53"/>
      <c r="M4313" s="53"/>
      <c r="N4313" s="53"/>
      <c r="O4313" s="53"/>
      <c r="P4313" s="53"/>
      <c r="Q4313" s="53"/>
      <c r="R4313" s="53"/>
      <c r="S4313" s="53"/>
    </row>
    <row r="4314" spans="1:19" x14ac:dyDescent="0.3">
      <c r="A4314" s="106"/>
      <c r="B4314" s="59"/>
      <c r="C4314" s="137" t="str">
        <f t="shared" si="67"/>
        <v/>
      </c>
      <c r="D4314" s="138" t="str">
        <f>IF(NOT(ISBLANK(B4314)),IF(AND(MONTH(B4314)&gt;=4,MONTH(B4314)&lt;=12,B4314&gt;=DATE(INT(LEFT('Fiscal Year'!$B$2,4)),4,1),B4314&lt;=DATE(INT(CONCATENATE("20",RIGHT('Fiscal Year'!$B$2,2))),3,31)),1,0),"")</f>
        <v/>
      </c>
      <c r="E4314" s="138" t="str">
        <f>IF(NOT(ISBLANK(B4314)),IF(AND(MONTH(B4314)&gt;=1,MONTH(B4314)&lt;=3,B4314&gt;=DATE(INT(LEFT('Fiscal Year'!$B$2,4)),4,1),B4314&lt;=DATE(INT(CONCATENATE("20",RIGHT('Fiscal Year'!$B$2,2))),3,31)),1,0),"")</f>
        <v/>
      </c>
      <c r="F4314" s="139" t="str">
        <f>IF(NOT(ISBLANK(B4314)),IF(B4314&lt;'Fiscal Year'!$B$3,1,0),"")</f>
        <v/>
      </c>
      <c r="G4314" s="10"/>
      <c r="H4314" s="10"/>
      <c r="I4314" s="40"/>
      <c r="J4314" s="40"/>
      <c r="K4314" s="53"/>
      <c r="L4314" s="53"/>
      <c r="M4314" s="53"/>
      <c r="N4314" s="53"/>
      <c r="O4314" s="53"/>
      <c r="P4314" s="53"/>
      <c r="Q4314" s="53"/>
      <c r="R4314" s="53"/>
      <c r="S4314" s="53"/>
    </row>
    <row r="4315" spans="1:19" x14ac:dyDescent="0.3">
      <c r="A4315" s="106"/>
      <c r="B4315" s="59"/>
      <c r="C4315" s="137" t="str">
        <f t="shared" si="67"/>
        <v/>
      </c>
      <c r="D4315" s="138" t="str">
        <f>IF(NOT(ISBLANK(B4315)),IF(AND(MONTH(B4315)&gt;=4,MONTH(B4315)&lt;=12,B4315&gt;=DATE(INT(LEFT('Fiscal Year'!$B$2,4)),4,1),B4315&lt;=DATE(INT(CONCATENATE("20",RIGHT('Fiscal Year'!$B$2,2))),3,31)),1,0),"")</f>
        <v/>
      </c>
      <c r="E4315" s="138" t="str">
        <f>IF(NOT(ISBLANK(B4315)),IF(AND(MONTH(B4315)&gt;=1,MONTH(B4315)&lt;=3,B4315&gt;=DATE(INT(LEFT('Fiscal Year'!$B$2,4)),4,1),B4315&lt;=DATE(INT(CONCATENATE("20",RIGHT('Fiscal Year'!$B$2,2))),3,31)),1,0),"")</f>
        <v/>
      </c>
      <c r="F4315" s="139" t="str">
        <f>IF(NOT(ISBLANK(B4315)),IF(B4315&lt;'Fiscal Year'!$B$3,1,0),"")</f>
        <v/>
      </c>
      <c r="G4315" s="10"/>
      <c r="H4315" s="10"/>
      <c r="I4315" s="40"/>
      <c r="J4315" s="40"/>
      <c r="K4315" s="53"/>
      <c r="L4315" s="53"/>
      <c r="M4315" s="53"/>
      <c r="N4315" s="53"/>
      <c r="O4315" s="53"/>
      <c r="P4315" s="53"/>
      <c r="Q4315" s="53"/>
      <c r="R4315" s="53"/>
      <c r="S4315" s="53"/>
    </row>
    <row r="4316" spans="1:19" x14ac:dyDescent="0.3">
      <c r="A4316" s="106"/>
      <c r="B4316" s="59"/>
      <c r="C4316" s="137" t="str">
        <f t="shared" si="67"/>
        <v/>
      </c>
      <c r="D4316" s="138" t="str">
        <f>IF(NOT(ISBLANK(B4316)),IF(AND(MONTH(B4316)&gt;=4,MONTH(B4316)&lt;=12,B4316&gt;=DATE(INT(LEFT('Fiscal Year'!$B$2,4)),4,1),B4316&lt;=DATE(INT(CONCATENATE("20",RIGHT('Fiscal Year'!$B$2,2))),3,31)),1,0),"")</f>
        <v/>
      </c>
      <c r="E4316" s="138" t="str">
        <f>IF(NOT(ISBLANK(B4316)),IF(AND(MONTH(B4316)&gt;=1,MONTH(B4316)&lt;=3,B4316&gt;=DATE(INT(LEFT('Fiscal Year'!$B$2,4)),4,1),B4316&lt;=DATE(INT(CONCATENATE("20",RIGHT('Fiscal Year'!$B$2,2))),3,31)),1,0),"")</f>
        <v/>
      </c>
      <c r="F4316" s="139" t="str">
        <f>IF(NOT(ISBLANK(B4316)),IF(B4316&lt;'Fiscal Year'!$B$3,1,0),"")</f>
        <v/>
      </c>
      <c r="G4316" s="10"/>
      <c r="H4316" s="10"/>
      <c r="I4316" s="40"/>
      <c r="J4316" s="40"/>
      <c r="K4316" s="53"/>
      <c r="L4316" s="53"/>
      <c r="M4316" s="53"/>
      <c r="N4316" s="53"/>
      <c r="O4316" s="53"/>
      <c r="P4316" s="53"/>
      <c r="Q4316" s="53"/>
      <c r="R4316" s="53"/>
      <c r="S4316" s="53"/>
    </row>
    <row r="4317" spans="1:19" x14ac:dyDescent="0.3">
      <c r="A4317" s="106"/>
      <c r="B4317" s="59"/>
      <c r="C4317" s="137" t="str">
        <f t="shared" si="67"/>
        <v/>
      </c>
      <c r="D4317" s="138" t="str">
        <f>IF(NOT(ISBLANK(B4317)),IF(AND(MONTH(B4317)&gt;=4,MONTH(B4317)&lt;=12,B4317&gt;=DATE(INT(LEFT('Fiscal Year'!$B$2,4)),4,1),B4317&lt;=DATE(INT(CONCATENATE("20",RIGHT('Fiscal Year'!$B$2,2))),3,31)),1,0),"")</f>
        <v/>
      </c>
      <c r="E4317" s="138" t="str">
        <f>IF(NOT(ISBLANK(B4317)),IF(AND(MONTH(B4317)&gt;=1,MONTH(B4317)&lt;=3,B4317&gt;=DATE(INT(LEFT('Fiscal Year'!$B$2,4)),4,1),B4317&lt;=DATE(INT(CONCATENATE("20",RIGHT('Fiscal Year'!$B$2,2))),3,31)),1,0),"")</f>
        <v/>
      </c>
      <c r="F4317" s="139" t="str">
        <f>IF(NOT(ISBLANK(B4317)),IF(B4317&lt;'Fiscal Year'!$B$3,1,0),"")</f>
        <v/>
      </c>
      <c r="G4317" s="10"/>
      <c r="H4317" s="10"/>
      <c r="I4317" s="40"/>
      <c r="J4317" s="40"/>
      <c r="K4317" s="53"/>
      <c r="L4317" s="53"/>
      <c r="M4317" s="53"/>
      <c r="N4317" s="53"/>
      <c r="O4317" s="53"/>
      <c r="P4317" s="53"/>
      <c r="Q4317" s="53"/>
      <c r="R4317" s="53"/>
      <c r="S4317" s="53"/>
    </row>
    <row r="4318" spans="1:19" x14ac:dyDescent="0.3">
      <c r="A4318" s="106"/>
      <c r="B4318" s="59"/>
      <c r="C4318" s="137" t="str">
        <f t="shared" si="67"/>
        <v/>
      </c>
      <c r="D4318" s="138" t="str">
        <f>IF(NOT(ISBLANK(B4318)),IF(AND(MONTH(B4318)&gt;=4,MONTH(B4318)&lt;=12,B4318&gt;=DATE(INT(LEFT('Fiscal Year'!$B$2,4)),4,1),B4318&lt;=DATE(INT(CONCATENATE("20",RIGHT('Fiscal Year'!$B$2,2))),3,31)),1,0),"")</f>
        <v/>
      </c>
      <c r="E4318" s="138" t="str">
        <f>IF(NOT(ISBLANK(B4318)),IF(AND(MONTH(B4318)&gt;=1,MONTH(B4318)&lt;=3,B4318&gt;=DATE(INT(LEFT('Fiscal Year'!$B$2,4)),4,1),B4318&lt;=DATE(INT(CONCATENATE("20",RIGHT('Fiscal Year'!$B$2,2))),3,31)),1,0),"")</f>
        <v/>
      </c>
      <c r="F4318" s="139" t="str">
        <f>IF(NOT(ISBLANK(B4318)),IF(B4318&lt;'Fiscal Year'!$B$3,1,0),"")</f>
        <v/>
      </c>
      <c r="G4318" s="10"/>
      <c r="H4318" s="10"/>
      <c r="I4318" s="40"/>
      <c r="J4318" s="40"/>
      <c r="K4318" s="53"/>
      <c r="L4318" s="53"/>
      <c r="M4318" s="53"/>
      <c r="N4318" s="53"/>
      <c r="O4318" s="53"/>
      <c r="P4318" s="53"/>
      <c r="Q4318" s="53"/>
      <c r="R4318" s="53"/>
      <c r="S4318" s="53"/>
    </row>
    <row r="4319" spans="1:19" x14ac:dyDescent="0.3">
      <c r="A4319" s="106"/>
      <c r="B4319" s="59"/>
      <c r="C4319" s="137" t="str">
        <f t="shared" si="67"/>
        <v/>
      </c>
      <c r="D4319" s="138" t="str">
        <f>IF(NOT(ISBLANK(B4319)),IF(AND(MONTH(B4319)&gt;=4,MONTH(B4319)&lt;=12,B4319&gt;=DATE(INT(LEFT('Fiscal Year'!$B$2,4)),4,1),B4319&lt;=DATE(INT(CONCATENATE("20",RIGHT('Fiscal Year'!$B$2,2))),3,31)),1,0),"")</f>
        <v/>
      </c>
      <c r="E4319" s="138" t="str">
        <f>IF(NOT(ISBLANK(B4319)),IF(AND(MONTH(B4319)&gt;=1,MONTH(B4319)&lt;=3,B4319&gt;=DATE(INT(LEFT('Fiscal Year'!$B$2,4)),4,1),B4319&lt;=DATE(INT(CONCATENATE("20",RIGHT('Fiscal Year'!$B$2,2))),3,31)),1,0),"")</f>
        <v/>
      </c>
      <c r="F4319" s="139" t="str">
        <f>IF(NOT(ISBLANK(B4319)),IF(B4319&lt;'Fiscal Year'!$B$3,1,0),"")</f>
        <v/>
      </c>
      <c r="G4319" s="10"/>
      <c r="H4319" s="10"/>
      <c r="I4319" s="40"/>
      <c r="J4319" s="40"/>
      <c r="K4319" s="53"/>
      <c r="L4319" s="53"/>
      <c r="M4319" s="53"/>
      <c r="N4319" s="53"/>
      <c r="O4319" s="53"/>
      <c r="P4319" s="53"/>
      <c r="Q4319" s="53"/>
      <c r="R4319" s="53"/>
      <c r="S4319" s="53"/>
    </row>
    <row r="4320" spans="1:19" x14ac:dyDescent="0.3">
      <c r="A4320" s="106"/>
      <c r="B4320" s="59"/>
      <c r="C4320" s="137" t="str">
        <f t="shared" si="67"/>
        <v/>
      </c>
      <c r="D4320" s="138" t="str">
        <f>IF(NOT(ISBLANK(B4320)),IF(AND(MONTH(B4320)&gt;=4,MONTH(B4320)&lt;=12,B4320&gt;=DATE(INT(LEFT('Fiscal Year'!$B$2,4)),4,1),B4320&lt;=DATE(INT(CONCATENATE("20",RIGHT('Fiscal Year'!$B$2,2))),3,31)),1,0),"")</f>
        <v/>
      </c>
      <c r="E4320" s="138" t="str">
        <f>IF(NOT(ISBLANK(B4320)),IF(AND(MONTH(B4320)&gt;=1,MONTH(B4320)&lt;=3,B4320&gt;=DATE(INT(LEFT('Fiscal Year'!$B$2,4)),4,1),B4320&lt;=DATE(INT(CONCATENATE("20",RIGHT('Fiscal Year'!$B$2,2))),3,31)),1,0),"")</f>
        <v/>
      </c>
      <c r="F4320" s="139" t="str">
        <f>IF(NOT(ISBLANK(B4320)),IF(B4320&lt;'Fiscal Year'!$B$3,1,0),"")</f>
        <v/>
      </c>
      <c r="G4320" s="10"/>
      <c r="H4320" s="10"/>
      <c r="I4320" s="40"/>
      <c r="J4320" s="40"/>
      <c r="K4320" s="53"/>
      <c r="L4320" s="53"/>
      <c r="M4320" s="53"/>
      <c r="N4320" s="53"/>
      <c r="O4320" s="53"/>
      <c r="P4320" s="53"/>
      <c r="Q4320" s="53"/>
      <c r="R4320" s="53"/>
      <c r="S4320" s="53"/>
    </row>
    <row r="4321" spans="1:19" x14ac:dyDescent="0.3">
      <c r="A4321" s="106"/>
      <c r="B4321" s="59"/>
      <c r="C4321" s="137" t="str">
        <f t="shared" si="67"/>
        <v/>
      </c>
      <c r="D4321" s="138" t="str">
        <f>IF(NOT(ISBLANK(B4321)),IF(AND(MONTH(B4321)&gt;=4,MONTH(B4321)&lt;=12,B4321&gt;=DATE(INT(LEFT('Fiscal Year'!$B$2,4)),4,1),B4321&lt;=DATE(INT(CONCATENATE("20",RIGHT('Fiscal Year'!$B$2,2))),3,31)),1,0),"")</f>
        <v/>
      </c>
      <c r="E4321" s="138" t="str">
        <f>IF(NOT(ISBLANK(B4321)),IF(AND(MONTH(B4321)&gt;=1,MONTH(B4321)&lt;=3,B4321&gt;=DATE(INT(LEFT('Fiscal Year'!$B$2,4)),4,1),B4321&lt;=DATE(INT(CONCATENATE("20",RIGHT('Fiscal Year'!$B$2,2))),3,31)),1,0),"")</f>
        <v/>
      </c>
      <c r="F4321" s="139" t="str">
        <f>IF(NOT(ISBLANK(B4321)),IF(B4321&lt;'Fiscal Year'!$B$3,1,0),"")</f>
        <v/>
      </c>
      <c r="G4321" s="10"/>
      <c r="H4321" s="10"/>
      <c r="I4321" s="40"/>
      <c r="J4321" s="40"/>
      <c r="K4321" s="53"/>
      <c r="L4321" s="53"/>
      <c r="M4321" s="53"/>
      <c r="N4321" s="53"/>
      <c r="O4321" s="53"/>
      <c r="P4321" s="53"/>
      <c r="Q4321" s="53"/>
      <c r="R4321" s="53"/>
      <c r="S4321" s="53"/>
    </row>
    <row r="4322" spans="1:19" x14ac:dyDescent="0.3">
      <c r="A4322" s="106"/>
      <c r="B4322" s="59"/>
      <c r="C4322" s="137" t="str">
        <f t="shared" si="67"/>
        <v/>
      </c>
      <c r="D4322" s="138" t="str">
        <f>IF(NOT(ISBLANK(B4322)),IF(AND(MONTH(B4322)&gt;=4,MONTH(B4322)&lt;=12,B4322&gt;=DATE(INT(LEFT('Fiscal Year'!$B$2,4)),4,1),B4322&lt;=DATE(INT(CONCATENATE("20",RIGHT('Fiscal Year'!$B$2,2))),3,31)),1,0),"")</f>
        <v/>
      </c>
      <c r="E4322" s="138" t="str">
        <f>IF(NOT(ISBLANK(B4322)),IF(AND(MONTH(B4322)&gt;=1,MONTH(B4322)&lt;=3,B4322&gt;=DATE(INT(LEFT('Fiscal Year'!$B$2,4)),4,1),B4322&lt;=DATE(INT(CONCATENATE("20",RIGHT('Fiscal Year'!$B$2,2))),3,31)),1,0),"")</f>
        <v/>
      </c>
      <c r="F4322" s="139" t="str">
        <f>IF(NOT(ISBLANK(B4322)),IF(B4322&lt;'Fiscal Year'!$B$3,1,0),"")</f>
        <v/>
      </c>
      <c r="G4322" s="10"/>
      <c r="H4322" s="10"/>
      <c r="I4322" s="40"/>
      <c r="J4322" s="40"/>
      <c r="K4322" s="53"/>
      <c r="L4322" s="53"/>
      <c r="M4322" s="53"/>
      <c r="N4322" s="53"/>
      <c r="O4322" s="53"/>
      <c r="P4322" s="53"/>
      <c r="Q4322" s="53"/>
      <c r="R4322" s="53"/>
      <c r="S4322" s="53"/>
    </row>
    <row r="4323" spans="1:19" x14ac:dyDescent="0.3">
      <c r="A4323" s="106"/>
      <c r="B4323" s="59"/>
      <c r="C4323" s="137" t="str">
        <f t="shared" si="67"/>
        <v/>
      </c>
      <c r="D4323" s="138" t="str">
        <f>IF(NOT(ISBLANK(B4323)),IF(AND(MONTH(B4323)&gt;=4,MONTH(B4323)&lt;=12,B4323&gt;=DATE(INT(LEFT('Fiscal Year'!$B$2,4)),4,1),B4323&lt;=DATE(INT(CONCATENATE("20",RIGHT('Fiscal Year'!$B$2,2))),3,31)),1,0),"")</f>
        <v/>
      </c>
      <c r="E4323" s="138" t="str">
        <f>IF(NOT(ISBLANK(B4323)),IF(AND(MONTH(B4323)&gt;=1,MONTH(B4323)&lt;=3,B4323&gt;=DATE(INT(LEFT('Fiscal Year'!$B$2,4)),4,1),B4323&lt;=DATE(INT(CONCATENATE("20",RIGHT('Fiscal Year'!$B$2,2))),3,31)),1,0),"")</f>
        <v/>
      </c>
      <c r="F4323" s="139" t="str">
        <f>IF(NOT(ISBLANK(B4323)),IF(B4323&lt;'Fiscal Year'!$B$3,1,0),"")</f>
        <v/>
      </c>
      <c r="G4323" s="10"/>
      <c r="H4323" s="10"/>
      <c r="I4323" s="40"/>
      <c r="J4323" s="40"/>
      <c r="K4323" s="53"/>
      <c r="L4323" s="53"/>
      <c r="M4323" s="53"/>
      <c r="N4323" s="53"/>
      <c r="O4323" s="53"/>
      <c r="P4323" s="53"/>
      <c r="Q4323" s="53"/>
      <c r="R4323" s="53"/>
      <c r="S4323" s="53"/>
    </row>
    <row r="4324" spans="1:19" x14ac:dyDescent="0.3">
      <c r="A4324" s="106"/>
      <c r="B4324" s="59"/>
      <c r="C4324" s="137" t="str">
        <f t="shared" si="67"/>
        <v/>
      </c>
      <c r="D4324" s="138" t="str">
        <f>IF(NOT(ISBLANK(B4324)),IF(AND(MONTH(B4324)&gt;=4,MONTH(B4324)&lt;=12,B4324&gt;=DATE(INT(LEFT('Fiscal Year'!$B$2,4)),4,1),B4324&lt;=DATE(INT(CONCATENATE("20",RIGHT('Fiscal Year'!$B$2,2))),3,31)),1,0),"")</f>
        <v/>
      </c>
      <c r="E4324" s="138" t="str">
        <f>IF(NOT(ISBLANK(B4324)),IF(AND(MONTH(B4324)&gt;=1,MONTH(B4324)&lt;=3,B4324&gt;=DATE(INT(LEFT('Fiscal Year'!$B$2,4)),4,1),B4324&lt;=DATE(INT(CONCATENATE("20",RIGHT('Fiscal Year'!$B$2,2))),3,31)),1,0),"")</f>
        <v/>
      </c>
      <c r="F4324" s="139" t="str">
        <f>IF(NOT(ISBLANK(B4324)),IF(B4324&lt;'Fiscal Year'!$B$3,1,0),"")</f>
        <v/>
      </c>
      <c r="G4324" s="10"/>
      <c r="H4324" s="10"/>
      <c r="I4324" s="40"/>
      <c r="J4324" s="40"/>
      <c r="K4324" s="53"/>
      <c r="L4324" s="53"/>
      <c r="M4324" s="53"/>
      <c r="N4324" s="53"/>
      <c r="O4324" s="53"/>
      <c r="P4324" s="53"/>
      <c r="Q4324" s="53"/>
      <c r="R4324" s="53"/>
      <c r="S4324" s="53"/>
    </row>
    <row r="4325" spans="1:19" x14ac:dyDescent="0.3">
      <c r="A4325" s="106"/>
      <c r="B4325" s="59"/>
      <c r="C4325" s="137" t="str">
        <f t="shared" si="67"/>
        <v/>
      </c>
      <c r="D4325" s="138" t="str">
        <f>IF(NOT(ISBLANK(B4325)),IF(AND(MONTH(B4325)&gt;=4,MONTH(B4325)&lt;=12,B4325&gt;=DATE(INT(LEFT('Fiscal Year'!$B$2,4)),4,1),B4325&lt;=DATE(INT(CONCATENATE("20",RIGHT('Fiscal Year'!$B$2,2))),3,31)),1,0),"")</f>
        <v/>
      </c>
      <c r="E4325" s="138" t="str">
        <f>IF(NOT(ISBLANK(B4325)),IF(AND(MONTH(B4325)&gt;=1,MONTH(B4325)&lt;=3,B4325&gt;=DATE(INT(LEFT('Fiscal Year'!$B$2,4)),4,1),B4325&lt;=DATE(INT(CONCATENATE("20",RIGHT('Fiscal Year'!$B$2,2))),3,31)),1,0),"")</f>
        <v/>
      </c>
      <c r="F4325" s="139" t="str">
        <f>IF(NOT(ISBLANK(B4325)),IF(B4325&lt;'Fiscal Year'!$B$3,1,0),"")</f>
        <v/>
      </c>
      <c r="G4325" s="10"/>
      <c r="H4325" s="10"/>
      <c r="I4325" s="40"/>
      <c r="J4325" s="40"/>
      <c r="K4325" s="53"/>
      <c r="L4325" s="53"/>
      <c r="M4325" s="53"/>
      <c r="N4325" s="53"/>
      <c r="O4325" s="53"/>
      <c r="P4325" s="53"/>
      <c r="Q4325" s="53"/>
      <c r="R4325" s="53"/>
      <c r="S4325" s="53"/>
    </row>
    <row r="4326" spans="1:19" x14ac:dyDescent="0.3">
      <c r="A4326" s="106"/>
      <c r="B4326" s="59"/>
      <c r="C4326" s="137" t="str">
        <f t="shared" si="67"/>
        <v/>
      </c>
      <c r="D4326" s="138" t="str">
        <f>IF(NOT(ISBLANK(B4326)),IF(AND(MONTH(B4326)&gt;=4,MONTH(B4326)&lt;=12,B4326&gt;=DATE(INT(LEFT('Fiscal Year'!$B$2,4)),4,1),B4326&lt;=DATE(INT(CONCATENATE("20",RIGHT('Fiscal Year'!$B$2,2))),3,31)),1,0),"")</f>
        <v/>
      </c>
      <c r="E4326" s="138" t="str">
        <f>IF(NOT(ISBLANK(B4326)),IF(AND(MONTH(B4326)&gt;=1,MONTH(B4326)&lt;=3,B4326&gt;=DATE(INT(LEFT('Fiscal Year'!$B$2,4)),4,1),B4326&lt;=DATE(INT(CONCATENATE("20",RIGHT('Fiscal Year'!$B$2,2))),3,31)),1,0),"")</f>
        <v/>
      </c>
      <c r="F4326" s="139" t="str">
        <f>IF(NOT(ISBLANK(B4326)),IF(B4326&lt;'Fiscal Year'!$B$3,1,0),"")</f>
        <v/>
      </c>
      <c r="G4326" s="10"/>
      <c r="H4326" s="10"/>
      <c r="I4326" s="40"/>
      <c r="J4326" s="40"/>
      <c r="K4326" s="53"/>
      <c r="L4326" s="53"/>
      <c r="M4326" s="53"/>
      <c r="N4326" s="53"/>
      <c r="O4326" s="53"/>
      <c r="P4326" s="53"/>
      <c r="Q4326" s="53"/>
      <c r="R4326" s="53"/>
      <c r="S4326" s="53"/>
    </row>
    <row r="4327" spans="1:19" x14ac:dyDescent="0.3">
      <c r="A4327" s="106"/>
      <c r="B4327" s="59"/>
      <c r="C4327" s="137" t="str">
        <f t="shared" si="67"/>
        <v/>
      </c>
      <c r="D4327" s="138" t="str">
        <f>IF(NOT(ISBLANK(B4327)),IF(AND(MONTH(B4327)&gt;=4,MONTH(B4327)&lt;=12,B4327&gt;=DATE(INT(LEFT('Fiscal Year'!$B$2,4)),4,1),B4327&lt;=DATE(INT(CONCATENATE("20",RIGHT('Fiscal Year'!$B$2,2))),3,31)),1,0),"")</f>
        <v/>
      </c>
      <c r="E4327" s="138" t="str">
        <f>IF(NOT(ISBLANK(B4327)),IF(AND(MONTH(B4327)&gt;=1,MONTH(B4327)&lt;=3,B4327&gt;=DATE(INT(LEFT('Fiscal Year'!$B$2,4)),4,1),B4327&lt;=DATE(INT(CONCATENATE("20",RIGHT('Fiscal Year'!$B$2,2))),3,31)),1,0),"")</f>
        <v/>
      </c>
      <c r="F4327" s="139" t="str">
        <f>IF(NOT(ISBLANK(B4327)),IF(B4327&lt;'Fiscal Year'!$B$3,1,0),"")</f>
        <v/>
      </c>
      <c r="G4327" s="10"/>
      <c r="H4327" s="10"/>
      <c r="I4327" s="40"/>
      <c r="J4327" s="40"/>
      <c r="K4327" s="53"/>
      <c r="L4327" s="53"/>
      <c r="M4327" s="53"/>
      <c r="N4327" s="53"/>
      <c r="O4327" s="53"/>
      <c r="P4327" s="53"/>
      <c r="Q4327" s="53"/>
      <c r="R4327" s="53"/>
      <c r="S4327" s="53"/>
    </row>
    <row r="4328" spans="1:19" x14ac:dyDescent="0.3">
      <c r="A4328" s="106"/>
      <c r="B4328" s="59"/>
      <c r="C4328" s="137" t="str">
        <f t="shared" si="67"/>
        <v/>
      </c>
      <c r="D4328" s="138" t="str">
        <f>IF(NOT(ISBLANK(B4328)),IF(AND(MONTH(B4328)&gt;=4,MONTH(B4328)&lt;=12,B4328&gt;=DATE(INT(LEFT('Fiscal Year'!$B$2,4)),4,1),B4328&lt;=DATE(INT(CONCATENATE("20",RIGHT('Fiscal Year'!$B$2,2))),3,31)),1,0),"")</f>
        <v/>
      </c>
      <c r="E4328" s="138" t="str">
        <f>IF(NOT(ISBLANK(B4328)),IF(AND(MONTH(B4328)&gt;=1,MONTH(B4328)&lt;=3,B4328&gt;=DATE(INT(LEFT('Fiscal Year'!$B$2,4)),4,1),B4328&lt;=DATE(INT(CONCATENATE("20",RIGHT('Fiscal Year'!$B$2,2))),3,31)),1,0),"")</f>
        <v/>
      </c>
      <c r="F4328" s="139" t="str">
        <f>IF(NOT(ISBLANK(B4328)),IF(B4328&lt;'Fiscal Year'!$B$3,1,0),"")</f>
        <v/>
      </c>
      <c r="G4328" s="10"/>
      <c r="H4328" s="10"/>
      <c r="I4328" s="40"/>
      <c r="J4328" s="40"/>
      <c r="K4328" s="53"/>
      <c r="L4328" s="53"/>
      <c r="M4328" s="53"/>
      <c r="N4328" s="53"/>
      <c r="O4328" s="53"/>
      <c r="P4328" s="53"/>
      <c r="Q4328" s="53"/>
      <c r="R4328" s="53"/>
      <c r="S4328" s="53"/>
    </row>
    <row r="4329" spans="1:19" x14ac:dyDescent="0.3">
      <c r="A4329" s="106"/>
      <c r="B4329" s="59"/>
      <c r="C4329" s="137" t="str">
        <f t="shared" si="67"/>
        <v/>
      </c>
      <c r="D4329" s="138" t="str">
        <f>IF(NOT(ISBLANK(B4329)),IF(AND(MONTH(B4329)&gt;=4,MONTH(B4329)&lt;=12,B4329&gt;=DATE(INT(LEFT('Fiscal Year'!$B$2,4)),4,1),B4329&lt;=DATE(INT(CONCATENATE("20",RIGHT('Fiscal Year'!$B$2,2))),3,31)),1,0),"")</f>
        <v/>
      </c>
      <c r="E4329" s="138" t="str">
        <f>IF(NOT(ISBLANK(B4329)),IF(AND(MONTH(B4329)&gt;=1,MONTH(B4329)&lt;=3,B4329&gt;=DATE(INT(LEFT('Fiscal Year'!$B$2,4)),4,1),B4329&lt;=DATE(INT(CONCATENATE("20",RIGHT('Fiscal Year'!$B$2,2))),3,31)),1,0),"")</f>
        <v/>
      </c>
      <c r="F4329" s="139" t="str">
        <f>IF(NOT(ISBLANK(B4329)),IF(B4329&lt;'Fiscal Year'!$B$3,1,0),"")</f>
        <v/>
      </c>
      <c r="G4329" s="10"/>
      <c r="H4329" s="10"/>
      <c r="I4329" s="40"/>
      <c r="J4329" s="40"/>
      <c r="K4329" s="53"/>
      <c r="L4329" s="53"/>
      <c r="M4329" s="53"/>
      <c r="N4329" s="53"/>
      <c r="O4329" s="53"/>
      <c r="P4329" s="53"/>
      <c r="Q4329" s="53"/>
      <c r="R4329" s="53"/>
      <c r="S4329" s="53"/>
    </row>
    <row r="4330" spans="1:19" x14ac:dyDescent="0.3">
      <c r="A4330" s="106"/>
      <c r="B4330" s="59"/>
      <c r="C4330" s="137" t="str">
        <f t="shared" si="67"/>
        <v/>
      </c>
      <c r="D4330" s="138" t="str">
        <f>IF(NOT(ISBLANK(B4330)),IF(AND(MONTH(B4330)&gt;=4,MONTH(B4330)&lt;=12,B4330&gt;=DATE(INT(LEFT('Fiscal Year'!$B$2,4)),4,1),B4330&lt;=DATE(INT(CONCATENATE("20",RIGHT('Fiscal Year'!$B$2,2))),3,31)),1,0),"")</f>
        <v/>
      </c>
      <c r="E4330" s="138" t="str">
        <f>IF(NOT(ISBLANK(B4330)),IF(AND(MONTH(B4330)&gt;=1,MONTH(B4330)&lt;=3,B4330&gt;=DATE(INT(LEFT('Fiscal Year'!$B$2,4)),4,1),B4330&lt;=DATE(INT(CONCATENATE("20",RIGHT('Fiscal Year'!$B$2,2))),3,31)),1,0),"")</f>
        <v/>
      </c>
      <c r="F4330" s="139" t="str">
        <f>IF(NOT(ISBLANK(B4330)),IF(B4330&lt;'Fiscal Year'!$B$3,1,0),"")</f>
        <v/>
      </c>
      <c r="G4330" s="10"/>
      <c r="H4330" s="10"/>
      <c r="I4330" s="40"/>
      <c r="J4330" s="40"/>
      <c r="K4330" s="53"/>
      <c r="L4330" s="53"/>
      <c r="M4330" s="53"/>
      <c r="N4330" s="53"/>
      <c r="O4330" s="53"/>
      <c r="P4330" s="53"/>
      <c r="Q4330" s="53"/>
      <c r="R4330" s="53"/>
      <c r="S4330" s="53"/>
    </row>
    <row r="4331" spans="1:19" x14ac:dyDescent="0.3">
      <c r="A4331" s="106"/>
      <c r="B4331" s="59"/>
      <c r="C4331" s="137" t="str">
        <f t="shared" si="67"/>
        <v/>
      </c>
      <c r="D4331" s="138" t="str">
        <f>IF(NOT(ISBLANK(B4331)),IF(AND(MONTH(B4331)&gt;=4,MONTH(B4331)&lt;=12,B4331&gt;=DATE(INT(LEFT('Fiscal Year'!$B$2,4)),4,1),B4331&lt;=DATE(INT(CONCATENATE("20",RIGHT('Fiscal Year'!$B$2,2))),3,31)),1,0),"")</f>
        <v/>
      </c>
      <c r="E4331" s="138" t="str">
        <f>IF(NOT(ISBLANK(B4331)),IF(AND(MONTH(B4331)&gt;=1,MONTH(B4331)&lt;=3,B4331&gt;=DATE(INT(LEFT('Fiscal Year'!$B$2,4)),4,1),B4331&lt;=DATE(INT(CONCATENATE("20",RIGHT('Fiscal Year'!$B$2,2))),3,31)),1,0),"")</f>
        <v/>
      </c>
      <c r="F4331" s="139" t="str">
        <f>IF(NOT(ISBLANK(B4331)),IF(B4331&lt;'Fiscal Year'!$B$3,1,0),"")</f>
        <v/>
      </c>
      <c r="G4331" s="10"/>
      <c r="H4331" s="10"/>
      <c r="I4331" s="40"/>
      <c r="J4331" s="40"/>
      <c r="K4331" s="53"/>
      <c r="L4331" s="53"/>
      <c r="M4331" s="53"/>
      <c r="N4331" s="53"/>
      <c r="O4331" s="53"/>
      <c r="P4331" s="53"/>
      <c r="Q4331" s="53"/>
      <c r="R4331" s="53"/>
      <c r="S4331" s="53"/>
    </row>
    <row r="4332" spans="1:19" x14ac:dyDescent="0.3">
      <c r="A4332" s="106"/>
      <c r="B4332" s="59"/>
      <c r="C4332" s="137" t="str">
        <f t="shared" si="67"/>
        <v/>
      </c>
      <c r="D4332" s="138" t="str">
        <f>IF(NOT(ISBLANK(B4332)),IF(AND(MONTH(B4332)&gt;=4,MONTH(B4332)&lt;=12,B4332&gt;=DATE(INT(LEFT('Fiscal Year'!$B$2,4)),4,1),B4332&lt;=DATE(INT(CONCATENATE("20",RIGHT('Fiscal Year'!$B$2,2))),3,31)),1,0),"")</f>
        <v/>
      </c>
      <c r="E4332" s="138" t="str">
        <f>IF(NOT(ISBLANK(B4332)),IF(AND(MONTH(B4332)&gt;=1,MONTH(B4332)&lt;=3,B4332&gt;=DATE(INT(LEFT('Fiscal Year'!$B$2,4)),4,1),B4332&lt;=DATE(INT(CONCATENATE("20",RIGHT('Fiscal Year'!$B$2,2))),3,31)),1,0),"")</f>
        <v/>
      </c>
      <c r="F4332" s="139" t="str">
        <f>IF(NOT(ISBLANK(B4332)),IF(B4332&lt;'Fiscal Year'!$B$3,1,0),"")</f>
        <v/>
      </c>
      <c r="G4332" s="10"/>
      <c r="H4332" s="10"/>
      <c r="I4332" s="40"/>
      <c r="J4332" s="40"/>
      <c r="K4332" s="53"/>
      <c r="L4332" s="53"/>
      <c r="M4332" s="53"/>
      <c r="N4332" s="53"/>
      <c r="O4332" s="53"/>
      <c r="P4332" s="53"/>
      <c r="Q4332" s="53"/>
      <c r="R4332" s="53"/>
      <c r="S4332" s="53"/>
    </row>
    <row r="4333" spans="1:19" x14ac:dyDescent="0.3">
      <c r="A4333" s="106"/>
      <c r="B4333" s="59"/>
      <c r="C4333" s="137" t="str">
        <f t="shared" si="67"/>
        <v/>
      </c>
      <c r="D4333" s="138" t="str">
        <f>IF(NOT(ISBLANK(B4333)),IF(AND(MONTH(B4333)&gt;=4,MONTH(B4333)&lt;=12,B4333&gt;=DATE(INT(LEFT('Fiscal Year'!$B$2,4)),4,1),B4333&lt;=DATE(INT(CONCATENATE("20",RIGHT('Fiscal Year'!$B$2,2))),3,31)),1,0),"")</f>
        <v/>
      </c>
      <c r="E4333" s="138" t="str">
        <f>IF(NOT(ISBLANK(B4333)),IF(AND(MONTH(B4333)&gt;=1,MONTH(B4333)&lt;=3,B4333&gt;=DATE(INT(LEFT('Fiscal Year'!$B$2,4)),4,1),B4333&lt;=DATE(INT(CONCATENATE("20",RIGHT('Fiscal Year'!$B$2,2))),3,31)),1,0),"")</f>
        <v/>
      </c>
      <c r="F4333" s="139" t="str">
        <f>IF(NOT(ISBLANK(B4333)),IF(B4333&lt;'Fiscal Year'!$B$3,1,0),"")</f>
        <v/>
      </c>
      <c r="G4333" s="10"/>
      <c r="H4333" s="10"/>
      <c r="I4333" s="40"/>
      <c r="J4333" s="40"/>
      <c r="K4333" s="53"/>
      <c r="L4333" s="53"/>
      <c r="M4333" s="53"/>
      <c r="N4333" s="53"/>
      <c r="O4333" s="53"/>
      <c r="P4333" s="53"/>
      <c r="Q4333" s="53"/>
      <c r="R4333" s="53"/>
      <c r="S4333" s="53"/>
    </row>
    <row r="4334" spans="1:19" x14ac:dyDescent="0.3">
      <c r="A4334" s="106"/>
      <c r="B4334" s="59"/>
      <c r="C4334" s="137" t="str">
        <f t="shared" si="67"/>
        <v/>
      </c>
      <c r="D4334" s="138" t="str">
        <f>IF(NOT(ISBLANK(B4334)),IF(AND(MONTH(B4334)&gt;=4,MONTH(B4334)&lt;=12,B4334&gt;=DATE(INT(LEFT('Fiscal Year'!$B$2,4)),4,1),B4334&lt;=DATE(INT(CONCATENATE("20",RIGHT('Fiscal Year'!$B$2,2))),3,31)),1,0),"")</f>
        <v/>
      </c>
      <c r="E4334" s="138" t="str">
        <f>IF(NOT(ISBLANK(B4334)),IF(AND(MONTH(B4334)&gt;=1,MONTH(B4334)&lt;=3,B4334&gt;=DATE(INT(LEFT('Fiscal Year'!$B$2,4)),4,1),B4334&lt;=DATE(INT(CONCATENATE("20",RIGHT('Fiscal Year'!$B$2,2))),3,31)),1,0),"")</f>
        <v/>
      </c>
      <c r="F4334" s="139" t="str">
        <f>IF(NOT(ISBLANK(B4334)),IF(B4334&lt;'Fiscal Year'!$B$3,1,0),"")</f>
        <v/>
      </c>
      <c r="G4334" s="10"/>
      <c r="H4334" s="10"/>
      <c r="I4334" s="40"/>
      <c r="J4334" s="40"/>
      <c r="K4334" s="53"/>
      <c r="L4334" s="53"/>
      <c r="M4334" s="53"/>
      <c r="N4334" s="53"/>
      <c r="O4334" s="53"/>
      <c r="P4334" s="53"/>
      <c r="Q4334" s="53"/>
      <c r="R4334" s="53"/>
      <c r="S4334" s="53"/>
    </row>
    <row r="4335" spans="1:19" x14ac:dyDescent="0.3">
      <c r="A4335" s="106"/>
      <c r="B4335" s="59"/>
      <c r="C4335" s="137" t="str">
        <f t="shared" si="67"/>
        <v/>
      </c>
      <c r="D4335" s="138" t="str">
        <f>IF(NOT(ISBLANK(B4335)),IF(AND(MONTH(B4335)&gt;=4,MONTH(B4335)&lt;=12,B4335&gt;=DATE(INT(LEFT('Fiscal Year'!$B$2,4)),4,1),B4335&lt;=DATE(INT(CONCATENATE("20",RIGHT('Fiscal Year'!$B$2,2))),3,31)),1,0),"")</f>
        <v/>
      </c>
      <c r="E4335" s="138" t="str">
        <f>IF(NOT(ISBLANK(B4335)),IF(AND(MONTH(B4335)&gt;=1,MONTH(B4335)&lt;=3,B4335&gt;=DATE(INT(LEFT('Fiscal Year'!$B$2,4)),4,1),B4335&lt;=DATE(INT(CONCATENATE("20",RIGHT('Fiscal Year'!$B$2,2))),3,31)),1,0),"")</f>
        <v/>
      </c>
      <c r="F4335" s="139" t="str">
        <f>IF(NOT(ISBLANK(B4335)),IF(B4335&lt;'Fiscal Year'!$B$3,1,0),"")</f>
        <v/>
      </c>
      <c r="G4335" s="10"/>
      <c r="H4335" s="10"/>
      <c r="I4335" s="40"/>
      <c r="J4335" s="40"/>
      <c r="K4335" s="53"/>
      <c r="L4335" s="53"/>
      <c r="M4335" s="53"/>
      <c r="N4335" s="53"/>
      <c r="O4335" s="53"/>
      <c r="P4335" s="53"/>
      <c r="Q4335" s="53"/>
      <c r="R4335" s="53"/>
      <c r="S4335" s="53"/>
    </row>
    <row r="4336" spans="1:19" x14ac:dyDescent="0.3">
      <c r="A4336" s="106"/>
      <c r="B4336" s="59"/>
      <c r="C4336" s="137" t="str">
        <f t="shared" si="67"/>
        <v/>
      </c>
      <c r="D4336" s="138" t="str">
        <f>IF(NOT(ISBLANK(B4336)),IF(AND(MONTH(B4336)&gt;=4,MONTH(B4336)&lt;=12,B4336&gt;=DATE(INT(LEFT('Fiscal Year'!$B$2,4)),4,1),B4336&lt;=DATE(INT(CONCATENATE("20",RIGHT('Fiscal Year'!$B$2,2))),3,31)),1,0),"")</f>
        <v/>
      </c>
      <c r="E4336" s="138" t="str">
        <f>IF(NOT(ISBLANK(B4336)),IF(AND(MONTH(B4336)&gt;=1,MONTH(B4336)&lt;=3,B4336&gt;=DATE(INT(LEFT('Fiscal Year'!$B$2,4)),4,1),B4336&lt;=DATE(INT(CONCATENATE("20",RIGHT('Fiscal Year'!$B$2,2))),3,31)),1,0),"")</f>
        <v/>
      </c>
      <c r="F4336" s="139" t="str">
        <f>IF(NOT(ISBLANK(B4336)),IF(B4336&lt;'Fiscal Year'!$B$3,1,0),"")</f>
        <v/>
      </c>
      <c r="G4336" s="10"/>
      <c r="H4336" s="10"/>
      <c r="I4336" s="40"/>
      <c r="J4336" s="40"/>
      <c r="K4336" s="53"/>
      <c r="L4336" s="53"/>
      <c r="M4336" s="53"/>
      <c r="N4336" s="53"/>
      <c r="O4336" s="53"/>
      <c r="P4336" s="53"/>
      <c r="Q4336" s="53"/>
      <c r="R4336" s="53"/>
      <c r="S4336" s="53"/>
    </row>
    <row r="4337" spans="1:19" x14ac:dyDescent="0.3">
      <c r="A4337" s="106"/>
      <c r="B4337" s="59"/>
      <c r="C4337" s="137" t="str">
        <f t="shared" si="67"/>
        <v/>
      </c>
      <c r="D4337" s="138" t="str">
        <f>IF(NOT(ISBLANK(B4337)),IF(AND(MONTH(B4337)&gt;=4,MONTH(B4337)&lt;=12,B4337&gt;=DATE(INT(LEFT('Fiscal Year'!$B$2,4)),4,1),B4337&lt;=DATE(INT(CONCATENATE("20",RIGHT('Fiscal Year'!$B$2,2))),3,31)),1,0),"")</f>
        <v/>
      </c>
      <c r="E4337" s="138" t="str">
        <f>IF(NOT(ISBLANK(B4337)),IF(AND(MONTH(B4337)&gt;=1,MONTH(B4337)&lt;=3,B4337&gt;=DATE(INT(LEFT('Fiscal Year'!$B$2,4)),4,1),B4337&lt;=DATE(INT(CONCATENATE("20",RIGHT('Fiscal Year'!$B$2,2))),3,31)),1,0),"")</f>
        <v/>
      </c>
      <c r="F4337" s="139" t="str">
        <f>IF(NOT(ISBLANK(B4337)),IF(B4337&lt;'Fiscal Year'!$B$3,1,0),"")</f>
        <v/>
      </c>
      <c r="G4337" s="10"/>
      <c r="H4337" s="10"/>
      <c r="I4337" s="40"/>
      <c r="J4337" s="40"/>
      <c r="K4337" s="53"/>
      <c r="L4337" s="53"/>
      <c r="M4337" s="53"/>
      <c r="N4337" s="53"/>
      <c r="O4337" s="53"/>
      <c r="P4337" s="53"/>
      <c r="Q4337" s="53"/>
      <c r="R4337" s="53"/>
      <c r="S4337" s="53"/>
    </row>
    <row r="4338" spans="1:19" x14ac:dyDescent="0.3">
      <c r="A4338" s="106"/>
      <c r="B4338" s="59"/>
      <c r="C4338" s="137" t="str">
        <f t="shared" si="67"/>
        <v/>
      </c>
      <c r="D4338" s="138" t="str">
        <f>IF(NOT(ISBLANK(B4338)),IF(AND(MONTH(B4338)&gt;=4,MONTH(B4338)&lt;=12,B4338&gt;=DATE(INT(LEFT('Fiscal Year'!$B$2,4)),4,1),B4338&lt;=DATE(INT(CONCATENATE("20",RIGHT('Fiscal Year'!$B$2,2))),3,31)),1,0),"")</f>
        <v/>
      </c>
      <c r="E4338" s="138" t="str">
        <f>IF(NOT(ISBLANK(B4338)),IF(AND(MONTH(B4338)&gt;=1,MONTH(B4338)&lt;=3,B4338&gt;=DATE(INT(LEFT('Fiscal Year'!$B$2,4)),4,1),B4338&lt;=DATE(INT(CONCATENATE("20",RIGHT('Fiscal Year'!$B$2,2))),3,31)),1,0),"")</f>
        <v/>
      </c>
      <c r="F4338" s="139" t="str">
        <f>IF(NOT(ISBLANK(B4338)),IF(B4338&lt;'Fiscal Year'!$B$3,1,0),"")</f>
        <v/>
      </c>
      <c r="G4338" s="10"/>
      <c r="H4338" s="10"/>
      <c r="I4338" s="40"/>
      <c r="J4338" s="40"/>
      <c r="K4338" s="53"/>
      <c r="L4338" s="53"/>
      <c r="M4338" s="53"/>
      <c r="N4338" s="53"/>
      <c r="O4338" s="53"/>
      <c r="P4338" s="53"/>
      <c r="Q4338" s="53"/>
      <c r="R4338" s="53"/>
      <c r="S4338" s="53"/>
    </row>
    <row r="4339" spans="1:19" x14ac:dyDescent="0.3">
      <c r="A4339" s="106"/>
      <c r="B4339" s="59"/>
      <c r="C4339" s="137" t="str">
        <f t="shared" si="67"/>
        <v/>
      </c>
      <c r="D4339" s="138" t="str">
        <f>IF(NOT(ISBLANK(B4339)),IF(AND(MONTH(B4339)&gt;=4,MONTH(B4339)&lt;=12,B4339&gt;=DATE(INT(LEFT('Fiscal Year'!$B$2,4)),4,1),B4339&lt;=DATE(INT(CONCATENATE("20",RIGHT('Fiscal Year'!$B$2,2))),3,31)),1,0),"")</f>
        <v/>
      </c>
      <c r="E4339" s="138" t="str">
        <f>IF(NOT(ISBLANK(B4339)),IF(AND(MONTH(B4339)&gt;=1,MONTH(B4339)&lt;=3,B4339&gt;=DATE(INT(LEFT('Fiscal Year'!$B$2,4)),4,1),B4339&lt;=DATE(INT(CONCATENATE("20",RIGHT('Fiscal Year'!$B$2,2))),3,31)),1,0),"")</f>
        <v/>
      </c>
      <c r="F4339" s="139" t="str">
        <f>IF(NOT(ISBLANK(B4339)),IF(B4339&lt;'Fiscal Year'!$B$3,1,0),"")</f>
        <v/>
      </c>
      <c r="G4339" s="10"/>
      <c r="H4339" s="10"/>
      <c r="I4339" s="40"/>
      <c r="J4339" s="40"/>
      <c r="K4339" s="53"/>
      <c r="L4339" s="53"/>
      <c r="M4339" s="53"/>
      <c r="N4339" s="53"/>
      <c r="O4339" s="53"/>
      <c r="P4339" s="53"/>
      <c r="Q4339" s="53"/>
      <c r="R4339" s="53"/>
      <c r="S4339" s="53"/>
    </row>
    <row r="4340" spans="1:19" x14ac:dyDescent="0.3">
      <c r="A4340" s="106"/>
      <c r="B4340" s="59"/>
      <c r="C4340" s="137" t="str">
        <f t="shared" si="67"/>
        <v/>
      </c>
      <c r="D4340" s="138" t="str">
        <f>IF(NOT(ISBLANK(B4340)),IF(AND(MONTH(B4340)&gt;=4,MONTH(B4340)&lt;=12,B4340&gt;=DATE(INT(LEFT('Fiscal Year'!$B$2,4)),4,1),B4340&lt;=DATE(INT(CONCATENATE("20",RIGHT('Fiscal Year'!$B$2,2))),3,31)),1,0),"")</f>
        <v/>
      </c>
      <c r="E4340" s="138" t="str">
        <f>IF(NOT(ISBLANK(B4340)),IF(AND(MONTH(B4340)&gt;=1,MONTH(B4340)&lt;=3,B4340&gt;=DATE(INT(LEFT('Fiscal Year'!$B$2,4)),4,1),B4340&lt;=DATE(INT(CONCATENATE("20",RIGHT('Fiscal Year'!$B$2,2))),3,31)),1,0),"")</f>
        <v/>
      </c>
      <c r="F4340" s="139" t="str">
        <f>IF(NOT(ISBLANK(B4340)),IF(B4340&lt;'Fiscal Year'!$B$3,1,0),"")</f>
        <v/>
      </c>
      <c r="G4340" s="10"/>
      <c r="H4340" s="10"/>
      <c r="I4340" s="40"/>
      <c r="J4340" s="40"/>
      <c r="K4340" s="53"/>
      <c r="L4340" s="53"/>
      <c r="M4340" s="53"/>
      <c r="N4340" s="53"/>
      <c r="O4340" s="53"/>
      <c r="P4340" s="53"/>
      <c r="Q4340" s="53"/>
      <c r="R4340" s="53"/>
      <c r="S4340" s="53"/>
    </row>
    <row r="4341" spans="1:19" x14ac:dyDescent="0.3">
      <c r="A4341" s="106"/>
      <c r="B4341" s="59"/>
      <c r="C4341" s="137" t="str">
        <f t="shared" si="67"/>
        <v/>
      </c>
      <c r="D4341" s="138" t="str">
        <f>IF(NOT(ISBLANK(B4341)),IF(AND(MONTH(B4341)&gt;=4,MONTH(B4341)&lt;=12,B4341&gt;=DATE(INT(LEFT('Fiscal Year'!$B$2,4)),4,1),B4341&lt;=DATE(INT(CONCATENATE("20",RIGHT('Fiscal Year'!$B$2,2))),3,31)),1,0),"")</f>
        <v/>
      </c>
      <c r="E4341" s="138" t="str">
        <f>IF(NOT(ISBLANK(B4341)),IF(AND(MONTH(B4341)&gt;=1,MONTH(B4341)&lt;=3,B4341&gt;=DATE(INT(LEFT('Fiscal Year'!$B$2,4)),4,1),B4341&lt;=DATE(INT(CONCATENATE("20",RIGHT('Fiscal Year'!$B$2,2))),3,31)),1,0),"")</f>
        <v/>
      </c>
      <c r="F4341" s="139" t="str">
        <f>IF(NOT(ISBLANK(B4341)),IF(B4341&lt;'Fiscal Year'!$B$3,1,0),"")</f>
        <v/>
      </c>
      <c r="G4341" s="10"/>
      <c r="H4341" s="10"/>
      <c r="I4341" s="40"/>
      <c r="J4341" s="40"/>
      <c r="K4341" s="53"/>
      <c r="L4341" s="53"/>
      <c r="M4341" s="53"/>
      <c r="N4341" s="53"/>
      <c r="O4341" s="53"/>
      <c r="P4341" s="53"/>
      <c r="Q4341" s="53"/>
      <c r="R4341" s="53"/>
      <c r="S4341" s="53"/>
    </row>
    <row r="4342" spans="1:19" x14ac:dyDescent="0.3">
      <c r="A4342" s="106"/>
      <c r="B4342" s="59"/>
      <c r="C4342" s="137" t="str">
        <f t="shared" si="67"/>
        <v/>
      </c>
      <c r="D4342" s="138" t="str">
        <f>IF(NOT(ISBLANK(B4342)),IF(AND(MONTH(B4342)&gt;=4,MONTH(B4342)&lt;=12,B4342&gt;=DATE(INT(LEFT('Fiscal Year'!$B$2,4)),4,1),B4342&lt;=DATE(INT(CONCATENATE("20",RIGHT('Fiscal Year'!$B$2,2))),3,31)),1,0),"")</f>
        <v/>
      </c>
      <c r="E4342" s="138" t="str">
        <f>IF(NOT(ISBLANK(B4342)),IF(AND(MONTH(B4342)&gt;=1,MONTH(B4342)&lt;=3,B4342&gt;=DATE(INT(LEFT('Fiscal Year'!$B$2,4)),4,1),B4342&lt;=DATE(INT(CONCATENATE("20",RIGHT('Fiscal Year'!$B$2,2))),3,31)),1,0),"")</f>
        <v/>
      </c>
      <c r="F4342" s="139" t="str">
        <f>IF(NOT(ISBLANK(B4342)),IF(B4342&lt;'Fiscal Year'!$B$3,1,0),"")</f>
        <v/>
      </c>
      <c r="G4342" s="10"/>
      <c r="H4342" s="10"/>
      <c r="I4342" s="40"/>
      <c r="J4342" s="40"/>
      <c r="K4342" s="53"/>
      <c r="L4342" s="53"/>
      <c r="M4342" s="53"/>
      <c r="N4342" s="53"/>
      <c r="O4342" s="53"/>
      <c r="P4342" s="53"/>
      <c r="Q4342" s="53"/>
      <c r="R4342" s="53"/>
      <c r="S4342" s="53"/>
    </row>
    <row r="4343" spans="1:19" x14ac:dyDescent="0.3">
      <c r="A4343" s="106"/>
      <c r="B4343" s="59"/>
      <c r="C4343" s="137" t="str">
        <f t="shared" si="67"/>
        <v/>
      </c>
      <c r="D4343" s="138" t="str">
        <f>IF(NOT(ISBLANK(B4343)),IF(AND(MONTH(B4343)&gt;=4,MONTH(B4343)&lt;=12,B4343&gt;=DATE(INT(LEFT('Fiscal Year'!$B$2,4)),4,1),B4343&lt;=DATE(INT(CONCATENATE("20",RIGHT('Fiscal Year'!$B$2,2))),3,31)),1,0),"")</f>
        <v/>
      </c>
      <c r="E4343" s="138" t="str">
        <f>IF(NOT(ISBLANK(B4343)),IF(AND(MONTH(B4343)&gt;=1,MONTH(B4343)&lt;=3,B4343&gt;=DATE(INT(LEFT('Fiscal Year'!$B$2,4)),4,1),B4343&lt;=DATE(INT(CONCATENATE("20",RIGHT('Fiscal Year'!$B$2,2))),3,31)),1,0),"")</f>
        <v/>
      </c>
      <c r="F4343" s="139" t="str">
        <f>IF(NOT(ISBLANK(B4343)),IF(B4343&lt;'Fiscal Year'!$B$3,1,0),"")</f>
        <v/>
      </c>
      <c r="G4343" s="10"/>
      <c r="H4343" s="10"/>
      <c r="I4343" s="40"/>
      <c r="J4343" s="40"/>
      <c r="K4343" s="53"/>
      <c r="L4343" s="53"/>
      <c r="M4343" s="53"/>
      <c r="N4343" s="53"/>
      <c r="O4343" s="53"/>
      <c r="P4343" s="53"/>
      <c r="Q4343" s="53"/>
      <c r="R4343" s="53"/>
      <c r="S4343" s="53"/>
    </row>
    <row r="4344" spans="1:19" x14ac:dyDescent="0.3">
      <c r="A4344" s="106"/>
      <c r="B4344" s="59"/>
      <c r="C4344" s="137" t="str">
        <f t="shared" si="67"/>
        <v/>
      </c>
      <c r="D4344" s="138" t="str">
        <f>IF(NOT(ISBLANK(B4344)),IF(AND(MONTH(B4344)&gt;=4,MONTH(B4344)&lt;=12,B4344&gt;=DATE(INT(LEFT('Fiscal Year'!$B$2,4)),4,1),B4344&lt;=DATE(INT(CONCATENATE("20",RIGHT('Fiscal Year'!$B$2,2))),3,31)),1,0),"")</f>
        <v/>
      </c>
      <c r="E4344" s="138" t="str">
        <f>IF(NOT(ISBLANK(B4344)),IF(AND(MONTH(B4344)&gt;=1,MONTH(B4344)&lt;=3,B4344&gt;=DATE(INT(LEFT('Fiscal Year'!$B$2,4)),4,1),B4344&lt;=DATE(INT(CONCATENATE("20",RIGHT('Fiscal Year'!$B$2,2))),3,31)),1,0),"")</f>
        <v/>
      </c>
      <c r="F4344" s="139" t="str">
        <f>IF(NOT(ISBLANK(B4344)),IF(B4344&lt;'Fiscal Year'!$B$3,1,0),"")</f>
        <v/>
      </c>
      <c r="G4344" s="10"/>
      <c r="H4344" s="10"/>
      <c r="I4344" s="40"/>
      <c r="J4344" s="40"/>
      <c r="K4344" s="53"/>
      <c r="L4344" s="53"/>
      <c r="M4344" s="53"/>
      <c r="N4344" s="53"/>
      <c r="O4344" s="53"/>
      <c r="P4344" s="53"/>
      <c r="Q4344" s="53"/>
      <c r="R4344" s="53"/>
      <c r="S4344" s="53"/>
    </row>
    <row r="4345" spans="1:19" x14ac:dyDescent="0.3">
      <c r="A4345" s="106"/>
      <c r="B4345" s="59"/>
      <c r="C4345" s="137" t="str">
        <f t="shared" si="67"/>
        <v/>
      </c>
      <c r="D4345" s="138" t="str">
        <f>IF(NOT(ISBLANK(B4345)),IF(AND(MONTH(B4345)&gt;=4,MONTH(B4345)&lt;=12,B4345&gt;=DATE(INT(LEFT('Fiscal Year'!$B$2,4)),4,1),B4345&lt;=DATE(INT(CONCATENATE("20",RIGHT('Fiscal Year'!$B$2,2))),3,31)),1,0),"")</f>
        <v/>
      </c>
      <c r="E4345" s="138" t="str">
        <f>IF(NOT(ISBLANK(B4345)),IF(AND(MONTH(B4345)&gt;=1,MONTH(B4345)&lt;=3,B4345&gt;=DATE(INT(LEFT('Fiscal Year'!$B$2,4)),4,1),B4345&lt;=DATE(INT(CONCATENATE("20",RIGHT('Fiscal Year'!$B$2,2))),3,31)),1,0),"")</f>
        <v/>
      </c>
      <c r="F4345" s="139" t="str">
        <f>IF(NOT(ISBLANK(B4345)),IF(B4345&lt;'Fiscal Year'!$B$3,1,0),"")</f>
        <v/>
      </c>
      <c r="G4345" s="10"/>
      <c r="H4345" s="10"/>
      <c r="I4345" s="40"/>
      <c r="J4345" s="40"/>
      <c r="K4345" s="53"/>
      <c r="L4345" s="53"/>
      <c r="M4345" s="53"/>
      <c r="N4345" s="53"/>
      <c r="O4345" s="53"/>
      <c r="P4345" s="53"/>
      <c r="Q4345" s="53"/>
      <c r="R4345" s="53"/>
      <c r="S4345" s="53"/>
    </row>
    <row r="4346" spans="1:19" x14ac:dyDescent="0.3">
      <c r="A4346" s="106"/>
      <c r="B4346" s="59"/>
      <c r="C4346" s="137" t="str">
        <f t="shared" si="67"/>
        <v/>
      </c>
      <c r="D4346" s="138" t="str">
        <f>IF(NOT(ISBLANK(B4346)),IF(AND(MONTH(B4346)&gt;=4,MONTH(B4346)&lt;=12,B4346&gt;=DATE(INT(LEFT('Fiscal Year'!$B$2,4)),4,1),B4346&lt;=DATE(INT(CONCATENATE("20",RIGHT('Fiscal Year'!$B$2,2))),3,31)),1,0),"")</f>
        <v/>
      </c>
      <c r="E4346" s="138" t="str">
        <f>IF(NOT(ISBLANK(B4346)),IF(AND(MONTH(B4346)&gt;=1,MONTH(B4346)&lt;=3,B4346&gt;=DATE(INT(LEFT('Fiscal Year'!$B$2,4)),4,1),B4346&lt;=DATE(INT(CONCATENATE("20",RIGHT('Fiscal Year'!$B$2,2))),3,31)),1,0),"")</f>
        <v/>
      </c>
      <c r="F4346" s="139" t="str">
        <f>IF(NOT(ISBLANK(B4346)),IF(B4346&lt;'Fiscal Year'!$B$3,1,0),"")</f>
        <v/>
      </c>
      <c r="G4346" s="10"/>
      <c r="H4346" s="10"/>
      <c r="I4346" s="40"/>
      <c r="J4346" s="40"/>
      <c r="K4346" s="53"/>
      <c r="L4346" s="53"/>
      <c r="M4346" s="53"/>
      <c r="N4346" s="53"/>
      <c r="O4346" s="53"/>
      <c r="P4346" s="53"/>
      <c r="Q4346" s="53"/>
      <c r="R4346" s="53"/>
      <c r="S4346" s="53"/>
    </row>
    <row r="4347" spans="1:19" x14ac:dyDescent="0.3">
      <c r="A4347" s="106"/>
      <c r="B4347" s="59"/>
      <c r="C4347" s="137" t="str">
        <f t="shared" si="67"/>
        <v/>
      </c>
      <c r="D4347" s="138" t="str">
        <f>IF(NOT(ISBLANK(B4347)),IF(AND(MONTH(B4347)&gt;=4,MONTH(B4347)&lt;=12,B4347&gt;=DATE(INT(LEFT('Fiscal Year'!$B$2,4)),4,1),B4347&lt;=DATE(INT(CONCATENATE("20",RIGHT('Fiscal Year'!$B$2,2))),3,31)),1,0),"")</f>
        <v/>
      </c>
      <c r="E4347" s="138" t="str">
        <f>IF(NOT(ISBLANK(B4347)),IF(AND(MONTH(B4347)&gt;=1,MONTH(B4347)&lt;=3,B4347&gt;=DATE(INT(LEFT('Fiscal Year'!$B$2,4)),4,1),B4347&lt;=DATE(INT(CONCATENATE("20",RIGHT('Fiscal Year'!$B$2,2))),3,31)),1,0),"")</f>
        <v/>
      </c>
      <c r="F4347" s="139" t="str">
        <f>IF(NOT(ISBLANK(B4347)),IF(B4347&lt;'Fiscal Year'!$B$3,1,0),"")</f>
        <v/>
      </c>
      <c r="G4347" s="10"/>
      <c r="H4347" s="10"/>
      <c r="I4347" s="40"/>
      <c r="J4347" s="40"/>
      <c r="K4347" s="53"/>
      <c r="L4347" s="53"/>
      <c r="M4347" s="53"/>
      <c r="N4347" s="53"/>
      <c r="O4347" s="53"/>
      <c r="P4347" s="53"/>
      <c r="Q4347" s="53"/>
      <c r="R4347" s="53"/>
      <c r="S4347" s="53"/>
    </row>
    <row r="4348" spans="1:19" x14ac:dyDescent="0.3">
      <c r="A4348" s="106"/>
      <c r="B4348" s="59"/>
      <c r="C4348" s="137" t="str">
        <f t="shared" si="67"/>
        <v/>
      </c>
      <c r="D4348" s="138" t="str">
        <f>IF(NOT(ISBLANK(B4348)),IF(AND(MONTH(B4348)&gt;=4,MONTH(B4348)&lt;=12,B4348&gt;=DATE(INT(LEFT('Fiscal Year'!$B$2,4)),4,1),B4348&lt;=DATE(INT(CONCATENATE("20",RIGHT('Fiscal Year'!$B$2,2))),3,31)),1,0),"")</f>
        <v/>
      </c>
      <c r="E4348" s="138" t="str">
        <f>IF(NOT(ISBLANK(B4348)),IF(AND(MONTH(B4348)&gt;=1,MONTH(B4348)&lt;=3,B4348&gt;=DATE(INT(LEFT('Fiscal Year'!$B$2,4)),4,1),B4348&lt;=DATE(INT(CONCATENATE("20",RIGHT('Fiscal Year'!$B$2,2))),3,31)),1,0),"")</f>
        <v/>
      </c>
      <c r="F4348" s="139" t="str">
        <f>IF(NOT(ISBLANK(B4348)),IF(B4348&lt;'Fiscal Year'!$B$3,1,0),"")</f>
        <v/>
      </c>
      <c r="G4348" s="10"/>
      <c r="H4348" s="10"/>
      <c r="I4348" s="40"/>
      <c r="J4348" s="40"/>
      <c r="K4348" s="53"/>
      <c r="L4348" s="53"/>
      <c r="M4348" s="53"/>
      <c r="N4348" s="53"/>
      <c r="O4348" s="53"/>
      <c r="P4348" s="53"/>
      <c r="Q4348" s="53"/>
      <c r="R4348" s="53"/>
      <c r="S4348" s="53"/>
    </row>
    <row r="4349" spans="1:19" x14ac:dyDescent="0.3">
      <c r="A4349" s="106"/>
      <c r="B4349" s="59"/>
      <c r="C4349" s="137" t="str">
        <f t="shared" si="67"/>
        <v/>
      </c>
      <c r="D4349" s="138" t="str">
        <f>IF(NOT(ISBLANK(B4349)),IF(AND(MONTH(B4349)&gt;=4,MONTH(B4349)&lt;=12,B4349&gt;=DATE(INT(LEFT('Fiscal Year'!$B$2,4)),4,1),B4349&lt;=DATE(INT(CONCATENATE("20",RIGHT('Fiscal Year'!$B$2,2))),3,31)),1,0),"")</f>
        <v/>
      </c>
      <c r="E4349" s="138" t="str">
        <f>IF(NOT(ISBLANK(B4349)),IF(AND(MONTH(B4349)&gt;=1,MONTH(B4349)&lt;=3,B4349&gt;=DATE(INT(LEFT('Fiscal Year'!$B$2,4)),4,1),B4349&lt;=DATE(INT(CONCATENATE("20",RIGHT('Fiscal Year'!$B$2,2))),3,31)),1,0),"")</f>
        <v/>
      </c>
      <c r="F4349" s="139" t="str">
        <f>IF(NOT(ISBLANK(B4349)),IF(B4349&lt;'Fiscal Year'!$B$3,1,0),"")</f>
        <v/>
      </c>
      <c r="G4349" s="10"/>
      <c r="H4349" s="10"/>
      <c r="I4349" s="40"/>
      <c r="J4349" s="40"/>
      <c r="K4349" s="53"/>
      <c r="L4349" s="53"/>
      <c r="M4349" s="53"/>
      <c r="N4349" s="53"/>
      <c r="O4349" s="53"/>
      <c r="P4349" s="53"/>
      <c r="Q4349" s="53"/>
      <c r="R4349" s="53"/>
      <c r="S4349" s="53"/>
    </row>
    <row r="4350" spans="1:19" x14ac:dyDescent="0.3">
      <c r="A4350" s="106"/>
      <c r="B4350" s="59"/>
      <c r="C4350" s="137" t="str">
        <f t="shared" si="67"/>
        <v/>
      </c>
      <c r="D4350" s="138" t="str">
        <f>IF(NOT(ISBLANK(B4350)),IF(AND(MONTH(B4350)&gt;=4,MONTH(B4350)&lt;=12,B4350&gt;=DATE(INT(LEFT('Fiscal Year'!$B$2,4)),4,1),B4350&lt;=DATE(INT(CONCATENATE("20",RIGHT('Fiscal Year'!$B$2,2))),3,31)),1,0),"")</f>
        <v/>
      </c>
      <c r="E4350" s="138" t="str">
        <f>IF(NOT(ISBLANK(B4350)),IF(AND(MONTH(B4350)&gt;=1,MONTH(B4350)&lt;=3,B4350&gt;=DATE(INT(LEFT('Fiscal Year'!$B$2,4)),4,1),B4350&lt;=DATE(INT(CONCATENATE("20",RIGHT('Fiscal Year'!$B$2,2))),3,31)),1,0),"")</f>
        <v/>
      </c>
      <c r="F4350" s="139" t="str">
        <f>IF(NOT(ISBLANK(B4350)),IF(B4350&lt;'Fiscal Year'!$B$3,1,0),"")</f>
        <v/>
      </c>
      <c r="G4350" s="10"/>
      <c r="H4350" s="10"/>
      <c r="I4350" s="40"/>
      <c r="J4350" s="40"/>
      <c r="K4350" s="53"/>
      <c r="L4350" s="53"/>
      <c r="M4350" s="53"/>
      <c r="N4350" s="53"/>
      <c r="O4350" s="53"/>
      <c r="P4350" s="53"/>
      <c r="Q4350" s="53"/>
      <c r="R4350" s="53"/>
      <c r="S4350" s="53"/>
    </row>
    <row r="4351" spans="1:19" x14ac:dyDescent="0.3">
      <c r="A4351" s="106"/>
      <c r="B4351" s="59"/>
      <c r="C4351" s="137" t="str">
        <f t="shared" si="67"/>
        <v/>
      </c>
      <c r="D4351" s="138" t="str">
        <f>IF(NOT(ISBLANK(B4351)),IF(AND(MONTH(B4351)&gt;=4,MONTH(B4351)&lt;=12,B4351&gt;=DATE(INT(LEFT('Fiscal Year'!$B$2,4)),4,1),B4351&lt;=DATE(INT(CONCATENATE("20",RIGHT('Fiscal Year'!$B$2,2))),3,31)),1,0),"")</f>
        <v/>
      </c>
      <c r="E4351" s="138" t="str">
        <f>IF(NOT(ISBLANK(B4351)),IF(AND(MONTH(B4351)&gt;=1,MONTH(B4351)&lt;=3,B4351&gt;=DATE(INT(LEFT('Fiscal Year'!$B$2,4)),4,1),B4351&lt;=DATE(INT(CONCATENATE("20",RIGHT('Fiscal Year'!$B$2,2))),3,31)),1,0),"")</f>
        <v/>
      </c>
      <c r="F4351" s="139" t="str">
        <f>IF(NOT(ISBLANK(B4351)),IF(B4351&lt;'Fiscal Year'!$B$3,1,0),"")</f>
        <v/>
      </c>
      <c r="G4351" s="10"/>
      <c r="H4351" s="10"/>
      <c r="I4351" s="40"/>
      <c r="J4351" s="40"/>
      <c r="K4351" s="53"/>
      <c r="L4351" s="53"/>
      <c r="M4351" s="53"/>
      <c r="N4351" s="53"/>
      <c r="O4351" s="53"/>
      <c r="P4351" s="53"/>
      <c r="Q4351" s="53"/>
      <c r="R4351" s="53"/>
      <c r="S4351" s="53"/>
    </row>
    <row r="4352" spans="1:19" x14ac:dyDescent="0.3">
      <c r="A4352" s="106"/>
      <c r="B4352" s="59"/>
      <c r="C4352" s="137" t="str">
        <f t="shared" si="67"/>
        <v/>
      </c>
      <c r="D4352" s="138" t="str">
        <f>IF(NOT(ISBLANK(B4352)),IF(AND(MONTH(B4352)&gt;=4,MONTH(B4352)&lt;=12,B4352&gt;=DATE(INT(LEFT('Fiscal Year'!$B$2,4)),4,1),B4352&lt;=DATE(INT(CONCATENATE("20",RIGHT('Fiscal Year'!$B$2,2))),3,31)),1,0),"")</f>
        <v/>
      </c>
      <c r="E4352" s="138" t="str">
        <f>IF(NOT(ISBLANK(B4352)),IF(AND(MONTH(B4352)&gt;=1,MONTH(B4352)&lt;=3,B4352&gt;=DATE(INT(LEFT('Fiscal Year'!$B$2,4)),4,1),B4352&lt;=DATE(INT(CONCATENATE("20",RIGHT('Fiscal Year'!$B$2,2))),3,31)),1,0),"")</f>
        <v/>
      </c>
      <c r="F4352" s="139" t="str">
        <f>IF(NOT(ISBLANK(B4352)),IF(B4352&lt;'Fiscal Year'!$B$3,1,0),"")</f>
        <v/>
      </c>
      <c r="G4352" s="10"/>
      <c r="H4352" s="10"/>
      <c r="I4352" s="40"/>
      <c r="J4352" s="40"/>
      <c r="K4352" s="53"/>
      <c r="L4352" s="53"/>
      <c r="M4352" s="53"/>
      <c r="N4352" s="53"/>
      <c r="O4352" s="53"/>
      <c r="P4352" s="53"/>
      <c r="Q4352" s="53"/>
      <c r="R4352" s="53"/>
      <c r="S4352" s="53"/>
    </row>
    <row r="4353" spans="1:19" x14ac:dyDescent="0.3">
      <c r="A4353" s="106"/>
      <c r="B4353" s="59"/>
      <c r="C4353" s="137" t="str">
        <f t="shared" si="67"/>
        <v/>
      </c>
      <c r="D4353" s="138" t="str">
        <f>IF(NOT(ISBLANK(B4353)),IF(AND(MONTH(B4353)&gt;=4,MONTH(B4353)&lt;=12,B4353&gt;=DATE(INT(LEFT('Fiscal Year'!$B$2,4)),4,1),B4353&lt;=DATE(INT(CONCATENATE("20",RIGHT('Fiscal Year'!$B$2,2))),3,31)),1,0),"")</f>
        <v/>
      </c>
      <c r="E4353" s="138" t="str">
        <f>IF(NOT(ISBLANK(B4353)),IF(AND(MONTH(B4353)&gt;=1,MONTH(B4353)&lt;=3,B4353&gt;=DATE(INT(LEFT('Fiscal Year'!$B$2,4)),4,1),B4353&lt;=DATE(INT(CONCATENATE("20",RIGHT('Fiscal Year'!$B$2,2))),3,31)),1,0),"")</f>
        <v/>
      </c>
      <c r="F4353" s="139" t="str">
        <f>IF(NOT(ISBLANK(B4353)),IF(B4353&lt;'Fiscal Year'!$B$3,1,0),"")</f>
        <v/>
      </c>
      <c r="G4353" s="10"/>
      <c r="H4353" s="10"/>
      <c r="I4353" s="40"/>
      <c r="J4353" s="40"/>
      <c r="K4353" s="53"/>
      <c r="L4353" s="53"/>
      <c r="M4353" s="53"/>
      <c r="N4353" s="53"/>
      <c r="O4353" s="53"/>
      <c r="P4353" s="53"/>
      <c r="Q4353" s="53"/>
      <c r="R4353" s="53"/>
      <c r="S4353" s="53"/>
    </row>
    <row r="4354" spans="1:19" x14ac:dyDescent="0.3">
      <c r="A4354" s="106"/>
      <c r="B4354" s="59"/>
      <c r="C4354" s="137" t="str">
        <f t="shared" si="67"/>
        <v/>
      </c>
      <c r="D4354" s="138" t="str">
        <f>IF(NOT(ISBLANK(B4354)),IF(AND(MONTH(B4354)&gt;=4,MONTH(B4354)&lt;=12,B4354&gt;=DATE(INT(LEFT('Fiscal Year'!$B$2,4)),4,1),B4354&lt;=DATE(INT(CONCATENATE("20",RIGHT('Fiscal Year'!$B$2,2))),3,31)),1,0),"")</f>
        <v/>
      </c>
      <c r="E4354" s="138" t="str">
        <f>IF(NOT(ISBLANK(B4354)),IF(AND(MONTH(B4354)&gt;=1,MONTH(B4354)&lt;=3,B4354&gt;=DATE(INT(LEFT('Fiscal Year'!$B$2,4)),4,1),B4354&lt;=DATE(INT(CONCATENATE("20",RIGHT('Fiscal Year'!$B$2,2))),3,31)),1,0),"")</f>
        <v/>
      </c>
      <c r="F4354" s="139" t="str">
        <f>IF(NOT(ISBLANK(B4354)),IF(B4354&lt;'Fiscal Year'!$B$3,1,0),"")</f>
        <v/>
      </c>
      <c r="G4354" s="10"/>
      <c r="H4354" s="10"/>
      <c r="I4354" s="40"/>
      <c r="J4354" s="40"/>
      <c r="K4354" s="53"/>
      <c r="L4354" s="53"/>
      <c r="M4354" s="53"/>
      <c r="N4354" s="53"/>
      <c r="O4354" s="53"/>
      <c r="P4354" s="53"/>
      <c r="Q4354" s="53"/>
      <c r="R4354" s="53"/>
      <c r="S4354" s="53"/>
    </row>
    <row r="4355" spans="1:19" x14ac:dyDescent="0.3">
      <c r="A4355" s="106"/>
      <c r="B4355" s="59"/>
      <c r="C4355" s="137" t="str">
        <f t="shared" si="67"/>
        <v/>
      </c>
      <c r="D4355" s="138" t="str">
        <f>IF(NOT(ISBLANK(B4355)),IF(AND(MONTH(B4355)&gt;=4,MONTH(B4355)&lt;=12,B4355&gt;=DATE(INT(LEFT('Fiscal Year'!$B$2,4)),4,1),B4355&lt;=DATE(INT(CONCATENATE("20",RIGHT('Fiscal Year'!$B$2,2))),3,31)),1,0),"")</f>
        <v/>
      </c>
      <c r="E4355" s="138" t="str">
        <f>IF(NOT(ISBLANK(B4355)),IF(AND(MONTH(B4355)&gt;=1,MONTH(B4355)&lt;=3,B4355&gt;=DATE(INT(LEFT('Fiscal Year'!$B$2,4)),4,1),B4355&lt;=DATE(INT(CONCATENATE("20",RIGHT('Fiscal Year'!$B$2,2))),3,31)),1,0),"")</f>
        <v/>
      </c>
      <c r="F4355" s="139" t="str">
        <f>IF(NOT(ISBLANK(B4355)),IF(B4355&lt;'Fiscal Year'!$B$3,1,0),"")</f>
        <v/>
      </c>
      <c r="G4355" s="10"/>
      <c r="H4355" s="10"/>
      <c r="I4355" s="40"/>
      <c r="J4355" s="40"/>
      <c r="K4355" s="53"/>
      <c r="L4355" s="53"/>
      <c r="M4355" s="53"/>
      <c r="N4355" s="53"/>
      <c r="O4355" s="53"/>
      <c r="P4355" s="53"/>
      <c r="Q4355" s="53"/>
      <c r="R4355" s="53"/>
      <c r="S4355" s="53"/>
    </row>
    <row r="4356" spans="1:19" x14ac:dyDescent="0.3">
      <c r="A4356" s="106"/>
      <c r="B4356" s="59"/>
      <c r="C4356" s="137" t="str">
        <f t="shared" ref="C4356:C4419" si="68">IF(AND(NOT(ISBLANK(B4356)),B4356&gt;=43556),B4356+90,"")</f>
        <v/>
      </c>
      <c r="D4356" s="138" t="str">
        <f>IF(NOT(ISBLANK(B4356)),IF(AND(MONTH(B4356)&gt;=4,MONTH(B4356)&lt;=12,B4356&gt;=DATE(INT(LEFT('Fiscal Year'!$B$2,4)),4,1),B4356&lt;=DATE(INT(CONCATENATE("20",RIGHT('Fiscal Year'!$B$2,2))),3,31)),1,0),"")</f>
        <v/>
      </c>
      <c r="E4356" s="138" t="str">
        <f>IF(NOT(ISBLANK(B4356)),IF(AND(MONTH(B4356)&gt;=1,MONTH(B4356)&lt;=3,B4356&gt;=DATE(INT(LEFT('Fiscal Year'!$B$2,4)),4,1),B4356&lt;=DATE(INT(CONCATENATE("20",RIGHT('Fiscal Year'!$B$2,2))),3,31)),1,0),"")</f>
        <v/>
      </c>
      <c r="F4356" s="139" t="str">
        <f>IF(NOT(ISBLANK(B4356)),IF(B4356&lt;'Fiscal Year'!$B$3,1,0),"")</f>
        <v/>
      </c>
      <c r="G4356" s="10"/>
      <c r="H4356" s="10"/>
      <c r="I4356" s="40"/>
      <c r="J4356" s="40"/>
      <c r="K4356" s="53"/>
      <c r="L4356" s="53"/>
      <c r="M4356" s="53"/>
      <c r="N4356" s="53"/>
      <c r="O4356" s="53"/>
      <c r="P4356" s="53"/>
      <c r="Q4356" s="53"/>
      <c r="R4356" s="53"/>
      <c r="S4356" s="53"/>
    </row>
    <row r="4357" spans="1:19" x14ac:dyDescent="0.3">
      <c r="A4357" s="106"/>
      <c r="B4357" s="59"/>
      <c r="C4357" s="137" t="str">
        <f t="shared" si="68"/>
        <v/>
      </c>
      <c r="D4357" s="138" t="str">
        <f>IF(NOT(ISBLANK(B4357)),IF(AND(MONTH(B4357)&gt;=4,MONTH(B4357)&lt;=12,B4357&gt;=DATE(INT(LEFT('Fiscal Year'!$B$2,4)),4,1),B4357&lt;=DATE(INT(CONCATENATE("20",RIGHT('Fiscal Year'!$B$2,2))),3,31)),1,0),"")</f>
        <v/>
      </c>
      <c r="E4357" s="138" t="str">
        <f>IF(NOT(ISBLANK(B4357)),IF(AND(MONTH(B4357)&gt;=1,MONTH(B4357)&lt;=3,B4357&gt;=DATE(INT(LEFT('Fiscal Year'!$B$2,4)),4,1),B4357&lt;=DATE(INT(CONCATENATE("20",RIGHT('Fiscal Year'!$B$2,2))),3,31)),1,0),"")</f>
        <v/>
      </c>
      <c r="F4357" s="139" t="str">
        <f>IF(NOT(ISBLANK(B4357)),IF(B4357&lt;'Fiscal Year'!$B$3,1,0),"")</f>
        <v/>
      </c>
      <c r="G4357" s="10"/>
      <c r="H4357" s="10"/>
      <c r="I4357" s="40"/>
      <c r="J4357" s="40"/>
      <c r="K4357" s="53"/>
      <c r="L4357" s="53"/>
      <c r="M4357" s="53"/>
      <c r="N4357" s="53"/>
      <c r="O4357" s="53"/>
      <c r="P4357" s="53"/>
      <c r="Q4357" s="53"/>
      <c r="R4357" s="53"/>
      <c r="S4357" s="53"/>
    </row>
    <row r="4358" spans="1:19" x14ac:dyDescent="0.3">
      <c r="A4358" s="106"/>
      <c r="B4358" s="59"/>
      <c r="C4358" s="137" t="str">
        <f t="shared" si="68"/>
        <v/>
      </c>
      <c r="D4358" s="138" t="str">
        <f>IF(NOT(ISBLANK(B4358)),IF(AND(MONTH(B4358)&gt;=4,MONTH(B4358)&lt;=12,B4358&gt;=DATE(INT(LEFT('Fiscal Year'!$B$2,4)),4,1),B4358&lt;=DATE(INT(CONCATENATE("20",RIGHT('Fiscal Year'!$B$2,2))),3,31)),1,0),"")</f>
        <v/>
      </c>
      <c r="E4358" s="138" t="str">
        <f>IF(NOT(ISBLANK(B4358)),IF(AND(MONTH(B4358)&gt;=1,MONTH(B4358)&lt;=3,B4358&gt;=DATE(INT(LEFT('Fiscal Year'!$B$2,4)),4,1),B4358&lt;=DATE(INT(CONCATENATE("20",RIGHT('Fiscal Year'!$B$2,2))),3,31)),1,0),"")</f>
        <v/>
      </c>
      <c r="F4358" s="139" t="str">
        <f>IF(NOT(ISBLANK(B4358)),IF(B4358&lt;'Fiscal Year'!$B$3,1,0),"")</f>
        <v/>
      </c>
      <c r="G4358" s="10"/>
      <c r="H4358" s="10"/>
      <c r="I4358" s="40"/>
      <c r="J4358" s="40"/>
      <c r="K4358" s="53"/>
      <c r="L4358" s="53"/>
      <c r="M4358" s="53"/>
      <c r="N4358" s="53"/>
      <c r="O4358" s="53"/>
      <c r="P4358" s="53"/>
      <c r="Q4358" s="53"/>
      <c r="R4358" s="53"/>
      <c r="S4358" s="53"/>
    </row>
    <row r="4359" spans="1:19" x14ac:dyDescent="0.3">
      <c r="A4359" s="106"/>
      <c r="B4359" s="59"/>
      <c r="C4359" s="137" t="str">
        <f t="shared" si="68"/>
        <v/>
      </c>
      <c r="D4359" s="138" t="str">
        <f>IF(NOT(ISBLANK(B4359)),IF(AND(MONTH(B4359)&gt;=4,MONTH(B4359)&lt;=12,B4359&gt;=DATE(INT(LEFT('Fiscal Year'!$B$2,4)),4,1),B4359&lt;=DATE(INT(CONCATENATE("20",RIGHT('Fiscal Year'!$B$2,2))),3,31)),1,0),"")</f>
        <v/>
      </c>
      <c r="E4359" s="138" t="str">
        <f>IF(NOT(ISBLANK(B4359)),IF(AND(MONTH(B4359)&gt;=1,MONTH(B4359)&lt;=3,B4359&gt;=DATE(INT(LEFT('Fiscal Year'!$B$2,4)),4,1),B4359&lt;=DATE(INT(CONCATENATE("20",RIGHT('Fiscal Year'!$B$2,2))),3,31)),1,0),"")</f>
        <v/>
      </c>
      <c r="F4359" s="139" t="str">
        <f>IF(NOT(ISBLANK(B4359)),IF(B4359&lt;'Fiscal Year'!$B$3,1,0),"")</f>
        <v/>
      </c>
      <c r="G4359" s="10"/>
      <c r="H4359" s="10"/>
      <c r="I4359" s="40"/>
      <c r="J4359" s="40"/>
      <c r="K4359" s="53"/>
      <c r="L4359" s="53"/>
      <c r="M4359" s="53"/>
      <c r="N4359" s="53"/>
      <c r="O4359" s="53"/>
      <c r="P4359" s="53"/>
      <c r="Q4359" s="53"/>
      <c r="R4359" s="53"/>
      <c r="S4359" s="53"/>
    </row>
    <row r="4360" spans="1:19" x14ac:dyDescent="0.3">
      <c r="A4360" s="106"/>
      <c r="B4360" s="59"/>
      <c r="C4360" s="137" t="str">
        <f t="shared" si="68"/>
        <v/>
      </c>
      <c r="D4360" s="138" t="str">
        <f>IF(NOT(ISBLANK(B4360)),IF(AND(MONTH(B4360)&gt;=4,MONTH(B4360)&lt;=12,B4360&gt;=DATE(INT(LEFT('Fiscal Year'!$B$2,4)),4,1),B4360&lt;=DATE(INT(CONCATENATE("20",RIGHT('Fiscal Year'!$B$2,2))),3,31)),1,0),"")</f>
        <v/>
      </c>
      <c r="E4360" s="138" t="str">
        <f>IF(NOT(ISBLANK(B4360)),IF(AND(MONTH(B4360)&gt;=1,MONTH(B4360)&lt;=3,B4360&gt;=DATE(INT(LEFT('Fiscal Year'!$B$2,4)),4,1),B4360&lt;=DATE(INT(CONCATENATE("20",RIGHT('Fiscal Year'!$B$2,2))),3,31)),1,0),"")</f>
        <v/>
      </c>
      <c r="F4360" s="139" t="str">
        <f>IF(NOT(ISBLANK(B4360)),IF(B4360&lt;'Fiscal Year'!$B$3,1,0),"")</f>
        <v/>
      </c>
      <c r="G4360" s="10"/>
      <c r="H4360" s="10"/>
      <c r="I4360" s="40"/>
      <c r="J4360" s="40"/>
      <c r="K4360" s="53"/>
      <c r="L4360" s="53"/>
      <c r="M4360" s="53"/>
      <c r="N4360" s="53"/>
      <c r="O4360" s="53"/>
      <c r="P4360" s="53"/>
      <c r="Q4360" s="53"/>
      <c r="R4360" s="53"/>
      <c r="S4360" s="53"/>
    </row>
    <row r="4361" spans="1:19" x14ac:dyDescent="0.3">
      <c r="A4361" s="106"/>
      <c r="B4361" s="59"/>
      <c r="C4361" s="137" t="str">
        <f t="shared" si="68"/>
        <v/>
      </c>
      <c r="D4361" s="138" t="str">
        <f>IF(NOT(ISBLANK(B4361)),IF(AND(MONTH(B4361)&gt;=4,MONTH(B4361)&lt;=12,B4361&gt;=DATE(INT(LEFT('Fiscal Year'!$B$2,4)),4,1),B4361&lt;=DATE(INT(CONCATENATE("20",RIGHT('Fiscal Year'!$B$2,2))),3,31)),1,0),"")</f>
        <v/>
      </c>
      <c r="E4361" s="138" t="str">
        <f>IF(NOT(ISBLANK(B4361)),IF(AND(MONTH(B4361)&gt;=1,MONTH(B4361)&lt;=3,B4361&gt;=DATE(INT(LEFT('Fiscal Year'!$B$2,4)),4,1),B4361&lt;=DATE(INT(CONCATENATE("20",RIGHT('Fiscal Year'!$B$2,2))),3,31)),1,0),"")</f>
        <v/>
      </c>
      <c r="F4361" s="139" t="str">
        <f>IF(NOT(ISBLANK(B4361)),IF(B4361&lt;'Fiscal Year'!$B$3,1,0),"")</f>
        <v/>
      </c>
      <c r="G4361" s="10"/>
      <c r="H4361" s="10"/>
      <c r="I4361" s="40"/>
      <c r="J4361" s="40"/>
      <c r="K4361" s="53"/>
      <c r="L4361" s="53"/>
      <c r="M4361" s="53"/>
      <c r="N4361" s="53"/>
      <c r="O4361" s="53"/>
      <c r="P4361" s="53"/>
      <c r="Q4361" s="53"/>
      <c r="R4361" s="53"/>
      <c r="S4361" s="53"/>
    </row>
    <row r="4362" spans="1:19" x14ac:dyDescent="0.3">
      <c r="A4362" s="106"/>
      <c r="B4362" s="59"/>
      <c r="C4362" s="137" t="str">
        <f t="shared" si="68"/>
        <v/>
      </c>
      <c r="D4362" s="138" t="str">
        <f>IF(NOT(ISBLANK(B4362)),IF(AND(MONTH(B4362)&gt;=4,MONTH(B4362)&lt;=12,B4362&gt;=DATE(INT(LEFT('Fiscal Year'!$B$2,4)),4,1),B4362&lt;=DATE(INT(CONCATENATE("20",RIGHT('Fiscal Year'!$B$2,2))),3,31)),1,0),"")</f>
        <v/>
      </c>
      <c r="E4362" s="138" t="str">
        <f>IF(NOT(ISBLANK(B4362)),IF(AND(MONTH(B4362)&gt;=1,MONTH(B4362)&lt;=3,B4362&gt;=DATE(INT(LEFT('Fiscal Year'!$B$2,4)),4,1),B4362&lt;=DATE(INT(CONCATENATE("20",RIGHT('Fiscal Year'!$B$2,2))),3,31)),1,0),"")</f>
        <v/>
      </c>
      <c r="F4362" s="139" t="str">
        <f>IF(NOT(ISBLANK(B4362)),IF(B4362&lt;'Fiscal Year'!$B$3,1,0),"")</f>
        <v/>
      </c>
      <c r="G4362" s="10"/>
      <c r="H4362" s="10"/>
      <c r="I4362" s="40"/>
      <c r="J4362" s="40"/>
      <c r="K4362" s="53"/>
      <c r="L4362" s="53"/>
      <c r="M4362" s="53"/>
      <c r="N4362" s="53"/>
      <c r="O4362" s="53"/>
      <c r="P4362" s="53"/>
      <c r="Q4362" s="53"/>
      <c r="R4362" s="53"/>
      <c r="S4362" s="53"/>
    </row>
    <row r="4363" spans="1:19" x14ac:dyDescent="0.3">
      <c r="A4363" s="106"/>
      <c r="B4363" s="59"/>
      <c r="C4363" s="137" t="str">
        <f t="shared" si="68"/>
        <v/>
      </c>
      <c r="D4363" s="138" t="str">
        <f>IF(NOT(ISBLANK(B4363)),IF(AND(MONTH(B4363)&gt;=4,MONTH(B4363)&lt;=12,B4363&gt;=DATE(INT(LEFT('Fiscal Year'!$B$2,4)),4,1),B4363&lt;=DATE(INT(CONCATENATE("20",RIGHT('Fiscal Year'!$B$2,2))),3,31)),1,0),"")</f>
        <v/>
      </c>
      <c r="E4363" s="138" t="str">
        <f>IF(NOT(ISBLANK(B4363)),IF(AND(MONTH(B4363)&gt;=1,MONTH(B4363)&lt;=3,B4363&gt;=DATE(INT(LEFT('Fiscal Year'!$B$2,4)),4,1),B4363&lt;=DATE(INT(CONCATENATE("20",RIGHT('Fiscal Year'!$B$2,2))),3,31)),1,0),"")</f>
        <v/>
      </c>
      <c r="F4363" s="139" t="str">
        <f>IF(NOT(ISBLANK(B4363)),IF(B4363&lt;'Fiscal Year'!$B$3,1,0),"")</f>
        <v/>
      </c>
      <c r="G4363" s="10"/>
      <c r="H4363" s="10"/>
      <c r="I4363" s="40"/>
      <c r="J4363" s="40"/>
      <c r="K4363" s="53"/>
      <c r="L4363" s="53"/>
      <c r="M4363" s="53"/>
      <c r="N4363" s="53"/>
      <c r="O4363" s="53"/>
      <c r="P4363" s="53"/>
      <c r="Q4363" s="53"/>
      <c r="R4363" s="53"/>
      <c r="S4363" s="53"/>
    </row>
    <row r="4364" spans="1:19" x14ac:dyDescent="0.3">
      <c r="A4364" s="106"/>
      <c r="B4364" s="59"/>
      <c r="C4364" s="137" t="str">
        <f t="shared" si="68"/>
        <v/>
      </c>
      <c r="D4364" s="138" t="str">
        <f>IF(NOT(ISBLANK(B4364)),IF(AND(MONTH(B4364)&gt;=4,MONTH(B4364)&lt;=12,B4364&gt;=DATE(INT(LEFT('Fiscal Year'!$B$2,4)),4,1),B4364&lt;=DATE(INT(CONCATENATE("20",RIGHT('Fiscal Year'!$B$2,2))),3,31)),1,0),"")</f>
        <v/>
      </c>
      <c r="E4364" s="138" t="str">
        <f>IF(NOT(ISBLANK(B4364)),IF(AND(MONTH(B4364)&gt;=1,MONTH(B4364)&lt;=3,B4364&gt;=DATE(INT(LEFT('Fiscal Year'!$B$2,4)),4,1),B4364&lt;=DATE(INT(CONCATENATE("20",RIGHT('Fiscal Year'!$B$2,2))),3,31)),1,0),"")</f>
        <v/>
      </c>
      <c r="F4364" s="139" t="str">
        <f>IF(NOT(ISBLANK(B4364)),IF(B4364&lt;'Fiscal Year'!$B$3,1,0),"")</f>
        <v/>
      </c>
      <c r="G4364" s="10"/>
      <c r="H4364" s="10"/>
      <c r="I4364" s="40"/>
      <c r="J4364" s="40"/>
      <c r="K4364" s="53"/>
      <c r="L4364" s="53"/>
      <c r="M4364" s="53"/>
      <c r="N4364" s="53"/>
      <c r="O4364" s="53"/>
      <c r="P4364" s="53"/>
      <c r="Q4364" s="53"/>
      <c r="R4364" s="53"/>
      <c r="S4364" s="53"/>
    </row>
    <row r="4365" spans="1:19" x14ac:dyDescent="0.3">
      <c r="A4365" s="106"/>
      <c r="B4365" s="59"/>
      <c r="C4365" s="137" t="str">
        <f t="shared" si="68"/>
        <v/>
      </c>
      <c r="D4365" s="138" t="str">
        <f>IF(NOT(ISBLANK(B4365)),IF(AND(MONTH(B4365)&gt;=4,MONTH(B4365)&lt;=12,B4365&gt;=DATE(INT(LEFT('Fiscal Year'!$B$2,4)),4,1),B4365&lt;=DATE(INT(CONCATENATE("20",RIGHT('Fiscal Year'!$B$2,2))),3,31)),1,0),"")</f>
        <v/>
      </c>
      <c r="E4365" s="138" t="str">
        <f>IF(NOT(ISBLANK(B4365)),IF(AND(MONTH(B4365)&gt;=1,MONTH(B4365)&lt;=3,B4365&gt;=DATE(INT(LEFT('Fiscal Year'!$B$2,4)),4,1),B4365&lt;=DATE(INT(CONCATENATE("20",RIGHT('Fiscal Year'!$B$2,2))),3,31)),1,0),"")</f>
        <v/>
      </c>
      <c r="F4365" s="139" t="str">
        <f>IF(NOT(ISBLANK(B4365)),IF(B4365&lt;'Fiscal Year'!$B$3,1,0),"")</f>
        <v/>
      </c>
      <c r="G4365" s="10"/>
      <c r="H4365" s="10"/>
      <c r="I4365" s="40"/>
      <c r="J4365" s="40"/>
      <c r="K4365" s="53"/>
      <c r="L4365" s="53"/>
      <c r="M4365" s="53"/>
      <c r="N4365" s="53"/>
      <c r="O4365" s="53"/>
      <c r="P4365" s="53"/>
      <c r="Q4365" s="53"/>
      <c r="R4365" s="53"/>
      <c r="S4365" s="53"/>
    </row>
    <row r="4366" spans="1:19" x14ac:dyDescent="0.3">
      <c r="A4366" s="106"/>
      <c r="B4366" s="59"/>
      <c r="C4366" s="137" t="str">
        <f t="shared" si="68"/>
        <v/>
      </c>
      <c r="D4366" s="138" t="str">
        <f>IF(NOT(ISBLANK(B4366)),IF(AND(MONTH(B4366)&gt;=4,MONTH(B4366)&lt;=12,B4366&gt;=DATE(INT(LEFT('Fiscal Year'!$B$2,4)),4,1),B4366&lt;=DATE(INT(CONCATENATE("20",RIGHT('Fiscal Year'!$B$2,2))),3,31)),1,0),"")</f>
        <v/>
      </c>
      <c r="E4366" s="138" t="str">
        <f>IF(NOT(ISBLANK(B4366)),IF(AND(MONTH(B4366)&gt;=1,MONTH(B4366)&lt;=3,B4366&gt;=DATE(INT(LEFT('Fiscal Year'!$B$2,4)),4,1),B4366&lt;=DATE(INT(CONCATENATE("20",RIGHT('Fiscal Year'!$B$2,2))),3,31)),1,0),"")</f>
        <v/>
      </c>
      <c r="F4366" s="139" t="str">
        <f>IF(NOT(ISBLANK(B4366)),IF(B4366&lt;'Fiscal Year'!$B$3,1,0),"")</f>
        <v/>
      </c>
      <c r="G4366" s="10"/>
      <c r="H4366" s="10"/>
      <c r="I4366" s="40"/>
      <c r="J4366" s="40"/>
      <c r="K4366" s="53"/>
      <c r="L4366" s="53"/>
      <c r="M4366" s="53"/>
      <c r="N4366" s="53"/>
      <c r="O4366" s="53"/>
      <c r="P4366" s="53"/>
      <c r="Q4366" s="53"/>
      <c r="R4366" s="53"/>
      <c r="S4366" s="53"/>
    </row>
    <row r="4367" spans="1:19" x14ac:dyDescent="0.3">
      <c r="A4367" s="106"/>
      <c r="B4367" s="59"/>
      <c r="C4367" s="137" t="str">
        <f t="shared" si="68"/>
        <v/>
      </c>
      <c r="D4367" s="138" t="str">
        <f>IF(NOT(ISBLANK(B4367)),IF(AND(MONTH(B4367)&gt;=4,MONTH(B4367)&lt;=12,B4367&gt;=DATE(INT(LEFT('Fiscal Year'!$B$2,4)),4,1),B4367&lt;=DATE(INT(CONCATENATE("20",RIGHT('Fiscal Year'!$B$2,2))),3,31)),1,0),"")</f>
        <v/>
      </c>
      <c r="E4367" s="138" t="str">
        <f>IF(NOT(ISBLANK(B4367)),IF(AND(MONTH(B4367)&gt;=1,MONTH(B4367)&lt;=3,B4367&gt;=DATE(INT(LEFT('Fiscal Year'!$B$2,4)),4,1),B4367&lt;=DATE(INT(CONCATENATE("20",RIGHT('Fiscal Year'!$B$2,2))),3,31)),1,0),"")</f>
        <v/>
      </c>
      <c r="F4367" s="139" t="str">
        <f>IF(NOT(ISBLANK(B4367)),IF(B4367&lt;'Fiscal Year'!$B$3,1,0),"")</f>
        <v/>
      </c>
      <c r="G4367" s="10"/>
      <c r="H4367" s="10"/>
      <c r="I4367" s="40"/>
      <c r="J4367" s="40"/>
      <c r="K4367" s="53"/>
      <c r="L4367" s="53"/>
      <c r="M4367" s="53"/>
      <c r="N4367" s="53"/>
      <c r="O4367" s="53"/>
      <c r="P4367" s="53"/>
      <c r="Q4367" s="53"/>
      <c r="R4367" s="53"/>
      <c r="S4367" s="53"/>
    </row>
    <row r="4368" spans="1:19" x14ac:dyDescent="0.3">
      <c r="A4368" s="106"/>
      <c r="B4368" s="59"/>
      <c r="C4368" s="137" t="str">
        <f t="shared" si="68"/>
        <v/>
      </c>
      <c r="D4368" s="138" t="str">
        <f>IF(NOT(ISBLANK(B4368)),IF(AND(MONTH(B4368)&gt;=4,MONTH(B4368)&lt;=12,B4368&gt;=DATE(INT(LEFT('Fiscal Year'!$B$2,4)),4,1),B4368&lt;=DATE(INT(CONCATENATE("20",RIGHT('Fiscal Year'!$B$2,2))),3,31)),1,0),"")</f>
        <v/>
      </c>
      <c r="E4368" s="138" t="str">
        <f>IF(NOT(ISBLANK(B4368)),IF(AND(MONTH(B4368)&gt;=1,MONTH(B4368)&lt;=3,B4368&gt;=DATE(INT(LEFT('Fiscal Year'!$B$2,4)),4,1),B4368&lt;=DATE(INT(CONCATENATE("20",RIGHT('Fiscal Year'!$B$2,2))),3,31)),1,0),"")</f>
        <v/>
      </c>
      <c r="F4368" s="139" t="str">
        <f>IF(NOT(ISBLANK(B4368)),IF(B4368&lt;'Fiscal Year'!$B$3,1,0),"")</f>
        <v/>
      </c>
      <c r="G4368" s="10"/>
      <c r="H4368" s="10"/>
      <c r="I4368" s="40"/>
      <c r="J4368" s="40"/>
      <c r="K4368" s="53"/>
      <c r="L4368" s="53"/>
      <c r="M4368" s="53"/>
      <c r="N4368" s="53"/>
      <c r="O4368" s="53"/>
      <c r="P4368" s="53"/>
      <c r="Q4368" s="53"/>
      <c r="R4368" s="53"/>
      <c r="S4368" s="53"/>
    </row>
    <row r="4369" spans="1:19" x14ac:dyDescent="0.3">
      <c r="A4369" s="106"/>
      <c r="B4369" s="59"/>
      <c r="C4369" s="137" t="str">
        <f t="shared" si="68"/>
        <v/>
      </c>
      <c r="D4369" s="138" t="str">
        <f>IF(NOT(ISBLANK(B4369)),IF(AND(MONTH(B4369)&gt;=4,MONTH(B4369)&lt;=12,B4369&gt;=DATE(INT(LEFT('Fiscal Year'!$B$2,4)),4,1),B4369&lt;=DATE(INT(CONCATENATE("20",RIGHT('Fiscal Year'!$B$2,2))),3,31)),1,0),"")</f>
        <v/>
      </c>
      <c r="E4369" s="138" t="str">
        <f>IF(NOT(ISBLANK(B4369)),IF(AND(MONTH(B4369)&gt;=1,MONTH(B4369)&lt;=3,B4369&gt;=DATE(INT(LEFT('Fiscal Year'!$B$2,4)),4,1),B4369&lt;=DATE(INT(CONCATENATE("20",RIGHT('Fiscal Year'!$B$2,2))),3,31)),1,0),"")</f>
        <v/>
      </c>
      <c r="F4369" s="139" t="str">
        <f>IF(NOT(ISBLANK(B4369)),IF(B4369&lt;'Fiscal Year'!$B$3,1,0),"")</f>
        <v/>
      </c>
      <c r="G4369" s="10"/>
      <c r="H4369" s="10"/>
      <c r="I4369" s="40"/>
      <c r="J4369" s="40"/>
      <c r="K4369" s="53"/>
      <c r="L4369" s="53"/>
      <c r="M4369" s="53"/>
      <c r="N4369" s="53"/>
      <c r="O4369" s="53"/>
      <c r="P4369" s="53"/>
      <c r="Q4369" s="53"/>
      <c r="R4369" s="53"/>
      <c r="S4369" s="53"/>
    </row>
    <row r="4370" spans="1:19" x14ac:dyDescent="0.3">
      <c r="A4370" s="106"/>
      <c r="B4370" s="59"/>
      <c r="C4370" s="137" t="str">
        <f t="shared" si="68"/>
        <v/>
      </c>
      <c r="D4370" s="138" t="str">
        <f>IF(NOT(ISBLANK(B4370)),IF(AND(MONTH(B4370)&gt;=4,MONTH(B4370)&lt;=12,B4370&gt;=DATE(INT(LEFT('Fiscal Year'!$B$2,4)),4,1),B4370&lt;=DATE(INT(CONCATENATE("20",RIGHT('Fiscal Year'!$B$2,2))),3,31)),1,0),"")</f>
        <v/>
      </c>
      <c r="E4370" s="138" t="str">
        <f>IF(NOT(ISBLANK(B4370)),IF(AND(MONTH(B4370)&gt;=1,MONTH(B4370)&lt;=3,B4370&gt;=DATE(INT(LEFT('Fiscal Year'!$B$2,4)),4,1),B4370&lt;=DATE(INT(CONCATENATE("20",RIGHT('Fiscal Year'!$B$2,2))),3,31)),1,0),"")</f>
        <v/>
      </c>
      <c r="F4370" s="139" t="str">
        <f>IF(NOT(ISBLANK(B4370)),IF(B4370&lt;'Fiscal Year'!$B$3,1,0),"")</f>
        <v/>
      </c>
      <c r="G4370" s="10"/>
      <c r="H4370" s="10"/>
      <c r="I4370" s="40"/>
      <c r="J4370" s="40"/>
      <c r="K4370" s="53"/>
      <c r="L4370" s="53"/>
      <c r="M4370" s="53"/>
      <c r="N4370" s="53"/>
      <c r="O4370" s="53"/>
      <c r="P4370" s="53"/>
      <c r="Q4370" s="53"/>
      <c r="R4370" s="53"/>
      <c r="S4370" s="53"/>
    </row>
    <row r="4371" spans="1:19" x14ac:dyDescent="0.3">
      <c r="A4371" s="106"/>
      <c r="B4371" s="59"/>
      <c r="C4371" s="137" t="str">
        <f t="shared" si="68"/>
        <v/>
      </c>
      <c r="D4371" s="138" t="str">
        <f>IF(NOT(ISBLANK(B4371)),IF(AND(MONTH(B4371)&gt;=4,MONTH(B4371)&lt;=12,B4371&gt;=DATE(INT(LEFT('Fiscal Year'!$B$2,4)),4,1),B4371&lt;=DATE(INT(CONCATENATE("20",RIGHT('Fiscal Year'!$B$2,2))),3,31)),1,0),"")</f>
        <v/>
      </c>
      <c r="E4371" s="138" t="str">
        <f>IF(NOT(ISBLANK(B4371)),IF(AND(MONTH(B4371)&gt;=1,MONTH(B4371)&lt;=3,B4371&gt;=DATE(INT(LEFT('Fiscal Year'!$B$2,4)),4,1),B4371&lt;=DATE(INT(CONCATENATE("20",RIGHT('Fiscal Year'!$B$2,2))),3,31)),1,0),"")</f>
        <v/>
      </c>
      <c r="F4371" s="139" t="str">
        <f>IF(NOT(ISBLANK(B4371)),IF(B4371&lt;'Fiscal Year'!$B$3,1,0),"")</f>
        <v/>
      </c>
      <c r="G4371" s="10"/>
      <c r="H4371" s="10"/>
      <c r="I4371" s="40"/>
      <c r="J4371" s="40"/>
      <c r="K4371" s="53"/>
      <c r="L4371" s="53"/>
      <c r="M4371" s="53"/>
      <c r="N4371" s="53"/>
      <c r="O4371" s="53"/>
      <c r="P4371" s="53"/>
      <c r="Q4371" s="53"/>
      <c r="R4371" s="53"/>
      <c r="S4371" s="53"/>
    </row>
    <row r="4372" spans="1:19" x14ac:dyDescent="0.3">
      <c r="A4372" s="106"/>
      <c r="B4372" s="59"/>
      <c r="C4372" s="137" t="str">
        <f t="shared" si="68"/>
        <v/>
      </c>
      <c r="D4372" s="138" t="str">
        <f>IF(NOT(ISBLANK(B4372)),IF(AND(MONTH(B4372)&gt;=4,MONTH(B4372)&lt;=12,B4372&gt;=DATE(INT(LEFT('Fiscal Year'!$B$2,4)),4,1),B4372&lt;=DATE(INT(CONCATENATE("20",RIGHT('Fiscal Year'!$B$2,2))),3,31)),1,0),"")</f>
        <v/>
      </c>
      <c r="E4372" s="138" t="str">
        <f>IF(NOT(ISBLANK(B4372)),IF(AND(MONTH(B4372)&gt;=1,MONTH(B4372)&lt;=3,B4372&gt;=DATE(INT(LEFT('Fiscal Year'!$B$2,4)),4,1),B4372&lt;=DATE(INT(CONCATENATE("20",RIGHT('Fiscal Year'!$B$2,2))),3,31)),1,0),"")</f>
        <v/>
      </c>
      <c r="F4372" s="139" t="str">
        <f>IF(NOT(ISBLANK(B4372)),IF(B4372&lt;'Fiscal Year'!$B$3,1,0),"")</f>
        <v/>
      </c>
      <c r="G4372" s="10"/>
      <c r="H4372" s="10"/>
      <c r="I4372" s="40"/>
      <c r="J4372" s="40"/>
      <c r="K4372" s="53"/>
      <c r="L4372" s="53"/>
      <c r="M4372" s="53"/>
      <c r="N4372" s="53"/>
      <c r="O4372" s="53"/>
      <c r="P4372" s="53"/>
      <c r="Q4372" s="53"/>
      <c r="R4372" s="53"/>
      <c r="S4372" s="53"/>
    </row>
    <row r="4373" spans="1:19" x14ac:dyDescent="0.3">
      <c r="A4373" s="106"/>
      <c r="B4373" s="59"/>
      <c r="C4373" s="137" t="str">
        <f t="shared" si="68"/>
        <v/>
      </c>
      <c r="D4373" s="138" t="str">
        <f>IF(NOT(ISBLANK(B4373)),IF(AND(MONTH(B4373)&gt;=4,MONTH(B4373)&lt;=12,B4373&gt;=DATE(INT(LEFT('Fiscal Year'!$B$2,4)),4,1),B4373&lt;=DATE(INT(CONCATENATE("20",RIGHT('Fiscal Year'!$B$2,2))),3,31)),1,0),"")</f>
        <v/>
      </c>
      <c r="E4373" s="138" t="str">
        <f>IF(NOT(ISBLANK(B4373)),IF(AND(MONTH(B4373)&gt;=1,MONTH(B4373)&lt;=3,B4373&gt;=DATE(INT(LEFT('Fiscal Year'!$B$2,4)),4,1),B4373&lt;=DATE(INT(CONCATENATE("20",RIGHT('Fiscal Year'!$B$2,2))),3,31)),1,0),"")</f>
        <v/>
      </c>
      <c r="F4373" s="139" t="str">
        <f>IF(NOT(ISBLANK(B4373)),IF(B4373&lt;'Fiscal Year'!$B$3,1,0),"")</f>
        <v/>
      </c>
      <c r="G4373" s="10"/>
      <c r="H4373" s="10"/>
      <c r="I4373" s="40"/>
      <c r="J4373" s="40"/>
      <c r="K4373" s="53"/>
      <c r="L4373" s="53"/>
      <c r="M4373" s="53"/>
      <c r="N4373" s="53"/>
      <c r="O4373" s="53"/>
      <c r="P4373" s="53"/>
      <c r="Q4373" s="53"/>
      <c r="R4373" s="53"/>
      <c r="S4373" s="53"/>
    </row>
    <row r="4374" spans="1:19" x14ac:dyDescent="0.3">
      <c r="A4374" s="106"/>
      <c r="B4374" s="59"/>
      <c r="C4374" s="137" t="str">
        <f t="shared" si="68"/>
        <v/>
      </c>
      <c r="D4374" s="138" t="str">
        <f>IF(NOT(ISBLANK(B4374)),IF(AND(MONTH(B4374)&gt;=4,MONTH(B4374)&lt;=12,B4374&gt;=DATE(INT(LEFT('Fiscal Year'!$B$2,4)),4,1),B4374&lt;=DATE(INT(CONCATENATE("20",RIGHT('Fiscal Year'!$B$2,2))),3,31)),1,0),"")</f>
        <v/>
      </c>
      <c r="E4374" s="138" t="str">
        <f>IF(NOT(ISBLANK(B4374)),IF(AND(MONTH(B4374)&gt;=1,MONTH(B4374)&lt;=3,B4374&gt;=DATE(INT(LEFT('Fiscal Year'!$B$2,4)),4,1),B4374&lt;=DATE(INT(CONCATENATE("20",RIGHT('Fiscal Year'!$B$2,2))),3,31)),1,0),"")</f>
        <v/>
      </c>
      <c r="F4374" s="139" t="str">
        <f>IF(NOT(ISBLANK(B4374)),IF(B4374&lt;'Fiscal Year'!$B$3,1,0),"")</f>
        <v/>
      </c>
      <c r="G4374" s="10"/>
      <c r="H4374" s="10"/>
      <c r="I4374" s="40"/>
      <c r="J4374" s="40"/>
      <c r="K4374" s="53"/>
      <c r="L4374" s="53"/>
      <c r="M4374" s="53"/>
      <c r="N4374" s="53"/>
      <c r="O4374" s="53"/>
      <c r="P4374" s="53"/>
      <c r="Q4374" s="53"/>
      <c r="R4374" s="53"/>
      <c r="S4374" s="53"/>
    </row>
    <row r="4375" spans="1:19" x14ac:dyDescent="0.3">
      <c r="A4375" s="106"/>
      <c r="B4375" s="59"/>
      <c r="C4375" s="137" t="str">
        <f t="shared" si="68"/>
        <v/>
      </c>
      <c r="D4375" s="138" t="str">
        <f>IF(NOT(ISBLANK(B4375)),IF(AND(MONTH(B4375)&gt;=4,MONTH(B4375)&lt;=12,B4375&gt;=DATE(INT(LEFT('Fiscal Year'!$B$2,4)),4,1),B4375&lt;=DATE(INT(CONCATENATE("20",RIGHT('Fiscal Year'!$B$2,2))),3,31)),1,0),"")</f>
        <v/>
      </c>
      <c r="E4375" s="138" t="str">
        <f>IF(NOT(ISBLANK(B4375)),IF(AND(MONTH(B4375)&gt;=1,MONTH(B4375)&lt;=3,B4375&gt;=DATE(INT(LEFT('Fiscal Year'!$B$2,4)),4,1),B4375&lt;=DATE(INT(CONCATENATE("20",RIGHT('Fiscal Year'!$B$2,2))),3,31)),1,0),"")</f>
        <v/>
      </c>
      <c r="F4375" s="139" t="str">
        <f>IF(NOT(ISBLANK(B4375)),IF(B4375&lt;'Fiscal Year'!$B$3,1,0),"")</f>
        <v/>
      </c>
      <c r="G4375" s="10"/>
      <c r="H4375" s="10"/>
      <c r="I4375" s="40"/>
      <c r="J4375" s="40"/>
      <c r="K4375" s="53"/>
      <c r="L4375" s="53"/>
      <c r="M4375" s="53"/>
      <c r="N4375" s="53"/>
      <c r="O4375" s="53"/>
      <c r="P4375" s="53"/>
      <c r="Q4375" s="53"/>
      <c r="R4375" s="53"/>
      <c r="S4375" s="53"/>
    </row>
    <row r="4376" spans="1:19" x14ac:dyDescent="0.3">
      <c r="A4376" s="106"/>
      <c r="B4376" s="59"/>
      <c r="C4376" s="137" t="str">
        <f t="shared" si="68"/>
        <v/>
      </c>
      <c r="D4376" s="138" t="str">
        <f>IF(NOT(ISBLANK(B4376)),IF(AND(MONTH(B4376)&gt;=4,MONTH(B4376)&lt;=12,B4376&gt;=DATE(INT(LEFT('Fiscal Year'!$B$2,4)),4,1),B4376&lt;=DATE(INT(CONCATENATE("20",RIGHT('Fiscal Year'!$B$2,2))),3,31)),1,0),"")</f>
        <v/>
      </c>
      <c r="E4376" s="138" t="str">
        <f>IF(NOT(ISBLANK(B4376)),IF(AND(MONTH(B4376)&gt;=1,MONTH(B4376)&lt;=3,B4376&gt;=DATE(INT(LEFT('Fiscal Year'!$B$2,4)),4,1),B4376&lt;=DATE(INT(CONCATENATE("20",RIGHT('Fiscal Year'!$B$2,2))),3,31)),1,0),"")</f>
        <v/>
      </c>
      <c r="F4376" s="139" t="str">
        <f>IF(NOT(ISBLANK(B4376)),IF(B4376&lt;'Fiscal Year'!$B$3,1,0),"")</f>
        <v/>
      </c>
      <c r="G4376" s="10"/>
      <c r="H4376" s="10"/>
      <c r="I4376" s="40"/>
      <c r="J4376" s="40"/>
      <c r="K4376" s="53"/>
      <c r="L4376" s="53"/>
      <c r="M4376" s="53"/>
      <c r="N4376" s="53"/>
      <c r="O4376" s="53"/>
      <c r="P4376" s="53"/>
      <c r="Q4376" s="53"/>
      <c r="R4376" s="53"/>
      <c r="S4376" s="53"/>
    </row>
    <row r="4377" spans="1:19" x14ac:dyDescent="0.3">
      <c r="A4377" s="106"/>
      <c r="B4377" s="59"/>
      <c r="C4377" s="137" t="str">
        <f t="shared" si="68"/>
        <v/>
      </c>
      <c r="D4377" s="138" t="str">
        <f>IF(NOT(ISBLANK(B4377)),IF(AND(MONTH(B4377)&gt;=4,MONTH(B4377)&lt;=12,B4377&gt;=DATE(INT(LEFT('Fiscal Year'!$B$2,4)),4,1),B4377&lt;=DATE(INT(CONCATENATE("20",RIGHT('Fiscal Year'!$B$2,2))),3,31)),1,0),"")</f>
        <v/>
      </c>
      <c r="E4377" s="138" t="str">
        <f>IF(NOT(ISBLANK(B4377)),IF(AND(MONTH(B4377)&gt;=1,MONTH(B4377)&lt;=3,B4377&gt;=DATE(INT(LEFT('Fiscal Year'!$B$2,4)),4,1),B4377&lt;=DATE(INT(CONCATENATE("20",RIGHT('Fiscal Year'!$B$2,2))),3,31)),1,0),"")</f>
        <v/>
      </c>
      <c r="F4377" s="139" t="str">
        <f>IF(NOT(ISBLANK(B4377)),IF(B4377&lt;'Fiscal Year'!$B$3,1,0),"")</f>
        <v/>
      </c>
      <c r="G4377" s="10"/>
      <c r="H4377" s="10"/>
      <c r="I4377" s="40"/>
      <c r="J4377" s="40"/>
      <c r="K4377" s="53"/>
      <c r="L4377" s="53"/>
      <c r="M4377" s="53"/>
      <c r="N4377" s="53"/>
      <c r="O4377" s="53"/>
      <c r="P4377" s="53"/>
      <c r="Q4377" s="53"/>
      <c r="R4377" s="53"/>
      <c r="S4377" s="53"/>
    </row>
    <row r="4378" spans="1:19" x14ac:dyDescent="0.3">
      <c r="A4378" s="106"/>
      <c r="B4378" s="59"/>
      <c r="C4378" s="137" t="str">
        <f t="shared" si="68"/>
        <v/>
      </c>
      <c r="D4378" s="138" t="str">
        <f>IF(NOT(ISBLANK(B4378)),IF(AND(MONTH(B4378)&gt;=4,MONTH(B4378)&lt;=12,B4378&gt;=DATE(INT(LEFT('Fiscal Year'!$B$2,4)),4,1),B4378&lt;=DATE(INT(CONCATENATE("20",RIGHT('Fiscal Year'!$B$2,2))),3,31)),1,0),"")</f>
        <v/>
      </c>
      <c r="E4378" s="138" t="str">
        <f>IF(NOT(ISBLANK(B4378)),IF(AND(MONTH(B4378)&gt;=1,MONTH(B4378)&lt;=3,B4378&gt;=DATE(INT(LEFT('Fiscal Year'!$B$2,4)),4,1),B4378&lt;=DATE(INT(CONCATENATE("20",RIGHT('Fiscal Year'!$B$2,2))),3,31)),1,0),"")</f>
        <v/>
      </c>
      <c r="F4378" s="139" t="str">
        <f>IF(NOT(ISBLANK(B4378)),IF(B4378&lt;'Fiscal Year'!$B$3,1,0),"")</f>
        <v/>
      </c>
      <c r="G4378" s="10"/>
      <c r="H4378" s="10"/>
      <c r="I4378" s="40"/>
      <c r="J4378" s="40"/>
      <c r="K4378" s="53"/>
      <c r="L4378" s="53"/>
      <c r="M4378" s="53"/>
      <c r="N4378" s="53"/>
      <c r="O4378" s="53"/>
      <c r="P4378" s="53"/>
      <c r="Q4378" s="53"/>
      <c r="R4378" s="53"/>
      <c r="S4378" s="53"/>
    </row>
    <row r="4379" spans="1:19" x14ac:dyDescent="0.3">
      <c r="A4379" s="106"/>
      <c r="B4379" s="59"/>
      <c r="C4379" s="137" t="str">
        <f t="shared" si="68"/>
        <v/>
      </c>
      <c r="D4379" s="138" t="str">
        <f>IF(NOT(ISBLANK(B4379)),IF(AND(MONTH(B4379)&gt;=4,MONTH(B4379)&lt;=12,B4379&gt;=DATE(INT(LEFT('Fiscal Year'!$B$2,4)),4,1),B4379&lt;=DATE(INT(CONCATENATE("20",RIGHT('Fiscal Year'!$B$2,2))),3,31)),1,0),"")</f>
        <v/>
      </c>
      <c r="E4379" s="138" t="str">
        <f>IF(NOT(ISBLANK(B4379)),IF(AND(MONTH(B4379)&gt;=1,MONTH(B4379)&lt;=3,B4379&gt;=DATE(INT(LEFT('Fiscal Year'!$B$2,4)),4,1),B4379&lt;=DATE(INT(CONCATENATE("20",RIGHT('Fiscal Year'!$B$2,2))),3,31)),1,0),"")</f>
        <v/>
      </c>
      <c r="F4379" s="139" t="str">
        <f>IF(NOT(ISBLANK(B4379)),IF(B4379&lt;'Fiscal Year'!$B$3,1,0),"")</f>
        <v/>
      </c>
      <c r="G4379" s="10"/>
      <c r="H4379" s="10"/>
      <c r="I4379" s="40"/>
      <c r="J4379" s="40"/>
      <c r="K4379" s="53"/>
      <c r="L4379" s="53"/>
      <c r="M4379" s="53"/>
      <c r="N4379" s="53"/>
      <c r="O4379" s="53"/>
      <c r="P4379" s="53"/>
      <c r="Q4379" s="53"/>
      <c r="R4379" s="53"/>
      <c r="S4379" s="53"/>
    </row>
    <row r="4380" spans="1:19" x14ac:dyDescent="0.3">
      <c r="A4380" s="106"/>
      <c r="B4380" s="59"/>
      <c r="C4380" s="137" t="str">
        <f t="shared" si="68"/>
        <v/>
      </c>
      <c r="D4380" s="138" t="str">
        <f>IF(NOT(ISBLANK(B4380)),IF(AND(MONTH(B4380)&gt;=4,MONTH(B4380)&lt;=12,B4380&gt;=DATE(INT(LEFT('Fiscal Year'!$B$2,4)),4,1),B4380&lt;=DATE(INT(CONCATENATE("20",RIGHT('Fiscal Year'!$B$2,2))),3,31)),1,0),"")</f>
        <v/>
      </c>
      <c r="E4380" s="138" t="str">
        <f>IF(NOT(ISBLANK(B4380)),IF(AND(MONTH(B4380)&gt;=1,MONTH(B4380)&lt;=3,B4380&gt;=DATE(INT(LEFT('Fiscal Year'!$B$2,4)),4,1),B4380&lt;=DATE(INT(CONCATENATE("20",RIGHT('Fiscal Year'!$B$2,2))),3,31)),1,0),"")</f>
        <v/>
      </c>
      <c r="F4380" s="139" t="str">
        <f>IF(NOT(ISBLANK(B4380)),IF(B4380&lt;'Fiscal Year'!$B$3,1,0),"")</f>
        <v/>
      </c>
      <c r="G4380" s="10"/>
      <c r="H4380" s="10"/>
      <c r="I4380" s="40"/>
      <c r="J4380" s="40"/>
      <c r="K4380" s="53"/>
      <c r="L4380" s="53"/>
      <c r="M4380" s="53"/>
      <c r="N4380" s="53"/>
      <c r="O4380" s="53"/>
      <c r="P4380" s="53"/>
      <c r="Q4380" s="53"/>
      <c r="R4380" s="53"/>
      <c r="S4380" s="53"/>
    </row>
    <row r="4381" spans="1:19" x14ac:dyDescent="0.3">
      <c r="A4381" s="106"/>
      <c r="B4381" s="59"/>
      <c r="C4381" s="137" t="str">
        <f t="shared" si="68"/>
        <v/>
      </c>
      <c r="D4381" s="138" t="str">
        <f>IF(NOT(ISBLANK(B4381)),IF(AND(MONTH(B4381)&gt;=4,MONTH(B4381)&lt;=12,B4381&gt;=DATE(INT(LEFT('Fiscal Year'!$B$2,4)),4,1),B4381&lt;=DATE(INT(CONCATENATE("20",RIGHT('Fiscal Year'!$B$2,2))),3,31)),1,0),"")</f>
        <v/>
      </c>
      <c r="E4381" s="138" t="str">
        <f>IF(NOT(ISBLANK(B4381)),IF(AND(MONTH(B4381)&gt;=1,MONTH(B4381)&lt;=3,B4381&gt;=DATE(INT(LEFT('Fiscal Year'!$B$2,4)),4,1),B4381&lt;=DATE(INT(CONCATENATE("20",RIGHT('Fiscal Year'!$B$2,2))),3,31)),1,0),"")</f>
        <v/>
      </c>
      <c r="F4381" s="139" t="str">
        <f>IF(NOT(ISBLANK(B4381)),IF(B4381&lt;'Fiscal Year'!$B$3,1,0),"")</f>
        <v/>
      </c>
      <c r="G4381" s="10"/>
      <c r="H4381" s="10"/>
      <c r="I4381" s="40"/>
      <c r="J4381" s="40"/>
      <c r="K4381" s="53"/>
      <c r="L4381" s="53"/>
      <c r="M4381" s="53"/>
      <c r="N4381" s="53"/>
      <c r="O4381" s="53"/>
      <c r="P4381" s="53"/>
      <c r="Q4381" s="53"/>
      <c r="R4381" s="53"/>
      <c r="S4381" s="53"/>
    </row>
    <row r="4382" spans="1:19" x14ac:dyDescent="0.3">
      <c r="A4382" s="106"/>
      <c r="B4382" s="59"/>
      <c r="C4382" s="137" t="str">
        <f t="shared" si="68"/>
        <v/>
      </c>
      <c r="D4382" s="138" t="str">
        <f>IF(NOT(ISBLANK(B4382)),IF(AND(MONTH(B4382)&gt;=4,MONTH(B4382)&lt;=12,B4382&gt;=DATE(INT(LEFT('Fiscal Year'!$B$2,4)),4,1),B4382&lt;=DATE(INT(CONCATENATE("20",RIGHT('Fiscal Year'!$B$2,2))),3,31)),1,0),"")</f>
        <v/>
      </c>
      <c r="E4382" s="138" t="str">
        <f>IF(NOT(ISBLANK(B4382)),IF(AND(MONTH(B4382)&gt;=1,MONTH(B4382)&lt;=3,B4382&gt;=DATE(INT(LEFT('Fiscal Year'!$B$2,4)),4,1),B4382&lt;=DATE(INT(CONCATENATE("20",RIGHT('Fiscal Year'!$B$2,2))),3,31)),1,0),"")</f>
        <v/>
      </c>
      <c r="F4382" s="139" t="str">
        <f>IF(NOT(ISBLANK(B4382)),IF(B4382&lt;'Fiscal Year'!$B$3,1,0),"")</f>
        <v/>
      </c>
      <c r="G4382" s="10"/>
      <c r="H4382" s="10"/>
      <c r="I4382" s="40"/>
      <c r="J4382" s="40"/>
      <c r="K4382" s="53"/>
      <c r="L4382" s="53"/>
      <c r="M4382" s="53"/>
      <c r="N4382" s="53"/>
      <c r="O4382" s="53"/>
      <c r="P4382" s="53"/>
      <c r="Q4382" s="53"/>
      <c r="R4382" s="53"/>
      <c r="S4382" s="53"/>
    </row>
    <row r="4383" spans="1:19" x14ac:dyDescent="0.3">
      <c r="A4383" s="106"/>
      <c r="B4383" s="59"/>
      <c r="C4383" s="137" t="str">
        <f t="shared" si="68"/>
        <v/>
      </c>
      <c r="D4383" s="138" t="str">
        <f>IF(NOT(ISBLANK(B4383)),IF(AND(MONTH(B4383)&gt;=4,MONTH(B4383)&lt;=12,B4383&gt;=DATE(INT(LEFT('Fiscal Year'!$B$2,4)),4,1),B4383&lt;=DATE(INT(CONCATENATE("20",RIGHT('Fiscal Year'!$B$2,2))),3,31)),1,0),"")</f>
        <v/>
      </c>
      <c r="E4383" s="138" t="str">
        <f>IF(NOT(ISBLANK(B4383)),IF(AND(MONTH(B4383)&gt;=1,MONTH(B4383)&lt;=3,B4383&gt;=DATE(INT(LEFT('Fiscal Year'!$B$2,4)),4,1),B4383&lt;=DATE(INT(CONCATENATE("20",RIGHT('Fiscal Year'!$B$2,2))),3,31)),1,0),"")</f>
        <v/>
      </c>
      <c r="F4383" s="139" t="str">
        <f>IF(NOT(ISBLANK(B4383)),IF(B4383&lt;'Fiscal Year'!$B$3,1,0),"")</f>
        <v/>
      </c>
      <c r="G4383" s="10"/>
      <c r="H4383" s="10"/>
      <c r="I4383" s="40"/>
      <c r="J4383" s="40"/>
      <c r="K4383" s="53"/>
      <c r="L4383" s="53"/>
      <c r="M4383" s="53"/>
      <c r="N4383" s="53"/>
      <c r="O4383" s="53"/>
      <c r="P4383" s="53"/>
      <c r="Q4383" s="53"/>
      <c r="R4383" s="53"/>
      <c r="S4383" s="53"/>
    </row>
    <row r="4384" spans="1:19" x14ac:dyDescent="0.3">
      <c r="A4384" s="106"/>
      <c r="B4384" s="59"/>
      <c r="C4384" s="137" t="str">
        <f t="shared" si="68"/>
        <v/>
      </c>
      <c r="D4384" s="138" t="str">
        <f>IF(NOT(ISBLANK(B4384)),IF(AND(MONTH(B4384)&gt;=4,MONTH(B4384)&lt;=12,B4384&gt;=DATE(INT(LEFT('Fiscal Year'!$B$2,4)),4,1),B4384&lt;=DATE(INT(CONCATENATE("20",RIGHT('Fiscal Year'!$B$2,2))),3,31)),1,0),"")</f>
        <v/>
      </c>
      <c r="E4384" s="138" t="str">
        <f>IF(NOT(ISBLANK(B4384)),IF(AND(MONTH(B4384)&gt;=1,MONTH(B4384)&lt;=3,B4384&gt;=DATE(INT(LEFT('Fiscal Year'!$B$2,4)),4,1),B4384&lt;=DATE(INT(CONCATENATE("20",RIGHT('Fiscal Year'!$B$2,2))),3,31)),1,0),"")</f>
        <v/>
      </c>
      <c r="F4384" s="139" t="str">
        <f>IF(NOT(ISBLANK(B4384)),IF(B4384&lt;'Fiscal Year'!$B$3,1,0),"")</f>
        <v/>
      </c>
      <c r="G4384" s="10"/>
      <c r="H4384" s="10"/>
      <c r="I4384" s="40"/>
      <c r="J4384" s="40"/>
      <c r="K4384" s="53"/>
      <c r="L4384" s="53"/>
      <c r="M4384" s="53"/>
      <c r="N4384" s="53"/>
      <c r="O4384" s="53"/>
      <c r="P4384" s="53"/>
      <c r="Q4384" s="53"/>
      <c r="R4384" s="53"/>
      <c r="S4384" s="53"/>
    </row>
    <row r="4385" spans="1:19" x14ac:dyDescent="0.3">
      <c r="A4385" s="106"/>
      <c r="B4385" s="59"/>
      <c r="C4385" s="137" t="str">
        <f t="shared" si="68"/>
        <v/>
      </c>
      <c r="D4385" s="138" t="str">
        <f>IF(NOT(ISBLANK(B4385)),IF(AND(MONTH(B4385)&gt;=4,MONTH(B4385)&lt;=12,B4385&gt;=DATE(INT(LEFT('Fiscal Year'!$B$2,4)),4,1),B4385&lt;=DATE(INT(CONCATENATE("20",RIGHT('Fiscal Year'!$B$2,2))),3,31)),1,0),"")</f>
        <v/>
      </c>
      <c r="E4385" s="138" t="str">
        <f>IF(NOT(ISBLANK(B4385)),IF(AND(MONTH(B4385)&gt;=1,MONTH(B4385)&lt;=3,B4385&gt;=DATE(INT(LEFT('Fiscal Year'!$B$2,4)),4,1),B4385&lt;=DATE(INT(CONCATENATE("20",RIGHT('Fiscal Year'!$B$2,2))),3,31)),1,0),"")</f>
        <v/>
      </c>
      <c r="F4385" s="139" t="str">
        <f>IF(NOT(ISBLANK(B4385)),IF(B4385&lt;'Fiscal Year'!$B$3,1,0),"")</f>
        <v/>
      </c>
      <c r="G4385" s="10"/>
      <c r="H4385" s="10"/>
      <c r="I4385" s="40"/>
      <c r="J4385" s="40"/>
      <c r="K4385" s="53"/>
      <c r="L4385" s="53"/>
      <c r="M4385" s="53"/>
      <c r="N4385" s="53"/>
      <c r="O4385" s="53"/>
      <c r="P4385" s="53"/>
      <c r="Q4385" s="53"/>
      <c r="R4385" s="53"/>
      <c r="S4385" s="53"/>
    </row>
    <row r="4386" spans="1:19" x14ac:dyDescent="0.3">
      <c r="A4386" s="106"/>
      <c r="B4386" s="59"/>
      <c r="C4386" s="137" t="str">
        <f t="shared" si="68"/>
        <v/>
      </c>
      <c r="D4386" s="138" t="str">
        <f>IF(NOT(ISBLANK(B4386)),IF(AND(MONTH(B4386)&gt;=4,MONTH(B4386)&lt;=12,B4386&gt;=DATE(INT(LEFT('Fiscal Year'!$B$2,4)),4,1),B4386&lt;=DATE(INT(CONCATENATE("20",RIGHT('Fiscal Year'!$B$2,2))),3,31)),1,0),"")</f>
        <v/>
      </c>
      <c r="E4386" s="138" t="str">
        <f>IF(NOT(ISBLANK(B4386)),IF(AND(MONTH(B4386)&gt;=1,MONTH(B4386)&lt;=3,B4386&gt;=DATE(INT(LEFT('Fiscal Year'!$B$2,4)),4,1),B4386&lt;=DATE(INT(CONCATENATE("20",RIGHT('Fiscal Year'!$B$2,2))),3,31)),1,0),"")</f>
        <v/>
      </c>
      <c r="F4386" s="139" t="str">
        <f>IF(NOT(ISBLANK(B4386)),IF(B4386&lt;'Fiscal Year'!$B$3,1,0),"")</f>
        <v/>
      </c>
      <c r="G4386" s="10"/>
      <c r="H4386" s="10"/>
      <c r="I4386" s="40"/>
      <c r="J4386" s="40"/>
      <c r="K4386" s="53"/>
      <c r="L4386" s="53"/>
      <c r="M4386" s="53"/>
      <c r="N4386" s="53"/>
      <c r="O4386" s="53"/>
      <c r="P4386" s="53"/>
      <c r="Q4386" s="53"/>
      <c r="R4386" s="53"/>
      <c r="S4386" s="53"/>
    </row>
    <row r="4387" spans="1:19" x14ac:dyDescent="0.3">
      <c r="A4387" s="106"/>
      <c r="B4387" s="59"/>
      <c r="C4387" s="137" t="str">
        <f t="shared" si="68"/>
        <v/>
      </c>
      <c r="D4387" s="138" t="str">
        <f>IF(NOT(ISBLANK(B4387)),IF(AND(MONTH(B4387)&gt;=4,MONTH(B4387)&lt;=12,B4387&gt;=DATE(INT(LEFT('Fiscal Year'!$B$2,4)),4,1),B4387&lt;=DATE(INT(CONCATENATE("20",RIGHT('Fiscal Year'!$B$2,2))),3,31)),1,0),"")</f>
        <v/>
      </c>
      <c r="E4387" s="138" t="str">
        <f>IF(NOT(ISBLANK(B4387)),IF(AND(MONTH(B4387)&gt;=1,MONTH(B4387)&lt;=3,B4387&gt;=DATE(INT(LEFT('Fiscal Year'!$B$2,4)),4,1),B4387&lt;=DATE(INT(CONCATENATE("20",RIGHT('Fiscal Year'!$B$2,2))),3,31)),1,0),"")</f>
        <v/>
      </c>
      <c r="F4387" s="139" t="str">
        <f>IF(NOT(ISBLANK(B4387)),IF(B4387&lt;'Fiscal Year'!$B$3,1,0),"")</f>
        <v/>
      </c>
      <c r="G4387" s="10"/>
      <c r="H4387" s="10"/>
      <c r="I4387" s="40"/>
      <c r="J4387" s="40"/>
      <c r="K4387" s="53"/>
      <c r="L4387" s="53"/>
      <c r="M4387" s="53"/>
      <c r="N4387" s="53"/>
      <c r="O4387" s="53"/>
      <c r="P4387" s="53"/>
      <c r="Q4387" s="53"/>
      <c r="R4387" s="53"/>
      <c r="S4387" s="53"/>
    </row>
    <row r="4388" spans="1:19" x14ac:dyDescent="0.3">
      <c r="A4388" s="106"/>
      <c r="B4388" s="59"/>
      <c r="C4388" s="137" t="str">
        <f t="shared" si="68"/>
        <v/>
      </c>
      <c r="D4388" s="138" t="str">
        <f>IF(NOT(ISBLANK(B4388)),IF(AND(MONTH(B4388)&gt;=4,MONTH(B4388)&lt;=12,B4388&gt;=DATE(INT(LEFT('Fiscal Year'!$B$2,4)),4,1),B4388&lt;=DATE(INT(CONCATENATE("20",RIGHT('Fiscal Year'!$B$2,2))),3,31)),1,0),"")</f>
        <v/>
      </c>
      <c r="E4388" s="138" t="str">
        <f>IF(NOT(ISBLANK(B4388)),IF(AND(MONTH(B4388)&gt;=1,MONTH(B4388)&lt;=3,B4388&gt;=DATE(INT(LEFT('Fiscal Year'!$B$2,4)),4,1),B4388&lt;=DATE(INT(CONCATENATE("20",RIGHT('Fiscal Year'!$B$2,2))),3,31)),1,0),"")</f>
        <v/>
      </c>
      <c r="F4388" s="139" t="str">
        <f>IF(NOT(ISBLANK(B4388)),IF(B4388&lt;'Fiscal Year'!$B$3,1,0),"")</f>
        <v/>
      </c>
      <c r="G4388" s="10"/>
      <c r="H4388" s="10"/>
      <c r="I4388" s="40"/>
      <c r="J4388" s="40"/>
      <c r="K4388" s="53"/>
      <c r="L4388" s="53"/>
      <c r="M4388" s="53"/>
      <c r="N4388" s="53"/>
      <c r="O4388" s="53"/>
      <c r="P4388" s="53"/>
      <c r="Q4388" s="53"/>
      <c r="R4388" s="53"/>
      <c r="S4388" s="53"/>
    </row>
    <row r="4389" spans="1:19" x14ac:dyDescent="0.3">
      <c r="A4389" s="106"/>
      <c r="B4389" s="59"/>
      <c r="C4389" s="137" t="str">
        <f t="shared" si="68"/>
        <v/>
      </c>
      <c r="D4389" s="138" t="str">
        <f>IF(NOT(ISBLANK(B4389)),IF(AND(MONTH(B4389)&gt;=4,MONTH(B4389)&lt;=12,B4389&gt;=DATE(INT(LEFT('Fiscal Year'!$B$2,4)),4,1),B4389&lt;=DATE(INT(CONCATENATE("20",RIGHT('Fiscal Year'!$B$2,2))),3,31)),1,0),"")</f>
        <v/>
      </c>
      <c r="E4389" s="138" t="str">
        <f>IF(NOT(ISBLANK(B4389)),IF(AND(MONTH(B4389)&gt;=1,MONTH(B4389)&lt;=3,B4389&gt;=DATE(INT(LEFT('Fiscal Year'!$B$2,4)),4,1),B4389&lt;=DATE(INT(CONCATENATE("20",RIGHT('Fiscal Year'!$B$2,2))),3,31)),1,0),"")</f>
        <v/>
      </c>
      <c r="F4389" s="139" t="str">
        <f>IF(NOT(ISBLANK(B4389)),IF(B4389&lt;'Fiscal Year'!$B$3,1,0),"")</f>
        <v/>
      </c>
      <c r="G4389" s="10"/>
      <c r="H4389" s="10"/>
      <c r="I4389" s="40"/>
      <c r="J4389" s="40"/>
      <c r="K4389" s="53"/>
      <c r="L4389" s="53"/>
      <c r="M4389" s="53"/>
      <c r="N4389" s="53"/>
      <c r="O4389" s="53"/>
      <c r="P4389" s="53"/>
      <c r="Q4389" s="53"/>
      <c r="R4389" s="53"/>
      <c r="S4389" s="53"/>
    </row>
    <row r="4390" spans="1:19" x14ac:dyDescent="0.3">
      <c r="A4390" s="106"/>
      <c r="B4390" s="59"/>
      <c r="C4390" s="137" t="str">
        <f t="shared" si="68"/>
        <v/>
      </c>
      <c r="D4390" s="138" t="str">
        <f>IF(NOT(ISBLANK(B4390)),IF(AND(MONTH(B4390)&gt;=4,MONTH(B4390)&lt;=12,B4390&gt;=DATE(INT(LEFT('Fiscal Year'!$B$2,4)),4,1),B4390&lt;=DATE(INT(CONCATENATE("20",RIGHT('Fiscal Year'!$B$2,2))),3,31)),1,0),"")</f>
        <v/>
      </c>
      <c r="E4390" s="138" t="str">
        <f>IF(NOT(ISBLANK(B4390)),IF(AND(MONTH(B4390)&gt;=1,MONTH(B4390)&lt;=3,B4390&gt;=DATE(INT(LEFT('Fiscal Year'!$B$2,4)),4,1),B4390&lt;=DATE(INT(CONCATENATE("20",RIGHT('Fiscal Year'!$B$2,2))),3,31)),1,0),"")</f>
        <v/>
      </c>
      <c r="F4390" s="139" t="str">
        <f>IF(NOT(ISBLANK(B4390)),IF(B4390&lt;'Fiscal Year'!$B$3,1,0),"")</f>
        <v/>
      </c>
      <c r="G4390" s="10"/>
      <c r="H4390" s="10"/>
      <c r="I4390" s="40"/>
      <c r="J4390" s="40"/>
      <c r="K4390" s="53"/>
      <c r="L4390" s="53"/>
      <c r="M4390" s="53"/>
      <c r="N4390" s="53"/>
      <c r="O4390" s="53"/>
      <c r="P4390" s="53"/>
      <c r="Q4390" s="53"/>
      <c r="R4390" s="53"/>
      <c r="S4390" s="53"/>
    </row>
    <row r="4391" spans="1:19" x14ac:dyDescent="0.3">
      <c r="A4391" s="106"/>
      <c r="B4391" s="59"/>
      <c r="C4391" s="137" t="str">
        <f t="shared" si="68"/>
        <v/>
      </c>
      <c r="D4391" s="138" t="str">
        <f>IF(NOT(ISBLANK(B4391)),IF(AND(MONTH(B4391)&gt;=4,MONTH(B4391)&lt;=12,B4391&gt;=DATE(INT(LEFT('Fiscal Year'!$B$2,4)),4,1),B4391&lt;=DATE(INT(CONCATENATE("20",RIGHT('Fiscal Year'!$B$2,2))),3,31)),1,0),"")</f>
        <v/>
      </c>
      <c r="E4391" s="138" t="str">
        <f>IF(NOT(ISBLANK(B4391)),IF(AND(MONTH(B4391)&gt;=1,MONTH(B4391)&lt;=3,B4391&gt;=DATE(INT(LEFT('Fiscal Year'!$B$2,4)),4,1),B4391&lt;=DATE(INT(CONCATENATE("20",RIGHT('Fiscal Year'!$B$2,2))),3,31)),1,0),"")</f>
        <v/>
      </c>
      <c r="F4391" s="139" t="str">
        <f>IF(NOT(ISBLANK(B4391)),IF(B4391&lt;'Fiscal Year'!$B$3,1,0),"")</f>
        <v/>
      </c>
      <c r="G4391" s="10"/>
      <c r="H4391" s="10"/>
      <c r="I4391" s="40"/>
      <c r="J4391" s="40"/>
      <c r="K4391" s="53"/>
      <c r="L4391" s="53"/>
      <c r="M4391" s="53"/>
      <c r="N4391" s="53"/>
      <c r="O4391" s="53"/>
      <c r="P4391" s="53"/>
      <c r="Q4391" s="53"/>
      <c r="R4391" s="53"/>
      <c r="S4391" s="53"/>
    </row>
    <row r="4392" spans="1:19" x14ac:dyDescent="0.3">
      <c r="A4392" s="106"/>
      <c r="B4392" s="59"/>
      <c r="C4392" s="137" t="str">
        <f t="shared" si="68"/>
        <v/>
      </c>
      <c r="D4392" s="138" t="str">
        <f>IF(NOT(ISBLANK(B4392)),IF(AND(MONTH(B4392)&gt;=4,MONTH(B4392)&lt;=12,B4392&gt;=DATE(INT(LEFT('Fiscal Year'!$B$2,4)),4,1),B4392&lt;=DATE(INT(CONCATENATE("20",RIGHT('Fiscal Year'!$B$2,2))),3,31)),1,0),"")</f>
        <v/>
      </c>
      <c r="E4392" s="138" t="str">
        <f>IF(NOT(ISBLANK(B4392)),IF(AND(MONTH(B4392)&gt;=1,MONTH(B4392)&lt;=3,B4392&gt;=DATE(INT(LEFT('Fiscal Year'!$B$2,4)),4,1),B4392&lt;=DATE(INT(CONCATENATE("20",RIGHT('Fiscal Year'!$B$2,2))),3,31)),1,0),"")</f>
        <v/>
      </c>
      <c r="F4392" s="139" t="str">
        <f>IF(NOT(ISBLANK(B4392)),IF(B4392&lt;'Fiscal Year'!$B$3,1,0),"")</f>
        <v/>
      </c>
      <c r="G4392" s="10"/>
      <c r="H4392" s="10"/>
      <c r="I4392" s="40"/>
      <c r="J4392" s="40"/>
      <c r="K4392" s="53"/>
      <c r="L4392" s="53"/>
      <c r="M4392" s="53"/>
      <c r="N4392" s="53"/>
      <c r="O4392" s="53"/>
      <c r="P4392" s="53"/>
      <c r="Q4392" s="53"/>
      <c r="R4392" s="53"/>
      <c r="S4392" s="53"/>
    </row>
    <row r="4393" spans="1:19" x14ac:dyDescent="0.3">
      <c r="A4393" s="106"/>
      <c r="B4393" s="59"/>
      <c r="C4393" s="137" t="str">
        <f t="shared" si="68"/>
        <v/>
      </c>
      <c r="D4393" s="138" t="str">
        <f>IF(NOT(ISBLANK(B4393)),IF(AND(MONTH(B4393)&gt;=4,MONTH(B4393)&lt;=12,B4393&gt;=DATE(INT(LEFT('Fiscal Year'!$B$2,4)),4,1),B4393&lt;=DATE(INT(CONCATENATE("20",RIGHT('Fiscal Year'!$B$2,2))),3,31)),1,0),"")</f>
        <v/>
      </c>
      <c r="E4393" s="138" t="str">
        <f>IF(NOT(ISBLANK(B4393)),IF(AND(MONTH(B4393)&gt;=1,MONTH(B4393)&lt;=3,B4393&gt;=DATE(INT(LEFT('Fiscal Year'!$B$2,4)),4,1),B4393&lt;=DATE(INT(CONCATENATE("20",RIGHT('Fiscal Year'!$B$2,2))),3,31)),1,0),"")</f>
        <v/>
      </c>
      <c r="F4393" s="139" t="str">
        <f>IF(NOT(ISBLANK(B4393)),IF(B4393&lt;'Fiscal Year'!$B$3,1,0),"")</f>
        <v/>
      </c>
      <c r="G4393" s="10"/>
      <c r="H4393" s="10"/>
      <c r="I4393" s="40"/>
      <c r="J4393" s="40"/>
      <c r="K4393" s="53"/>
      <c r="L4393" s="53"/>
      <c r="M4393" s="53"/>
      <c r="N4393" s="53"/>
      <c r="O4393" s="53"/>
      <c r="P4393" s="53"/>
      <c r="Q4393" s="53"/>
      <c r="R4393" s="53"/>
      <c r="S4393" s="53"/>
    </row>
    <row r="4394" spans="1:19" x14ac:dyDescent="0.3">
      <c r="A4394" s="106"/>
      <c r="B4394" s="59"/>
      <c r="C4394" s="137" t="str">
        <f t="shared" si="68"/>
        <v/>
      </c>
      <c r="D4394" s="138" t="str">
        <f>IF(NOT(ISBLANK(B4394)),IF(AND(MONTH(B4394)&gt;=4,MONTH(B4394)&lt;=12,B4394&gt;=DATE(INT(LEFT('Fiscal Year'!$B$2,4)),4,1),B4394&lt;=DATE(INT(CONCATENATE("20",RIGHT('Fiscal Year'!$B$2,2))),3,31)),1,0),"")</f>
        <v/>
      </c>
      <c r="E4394" s="138" t="str">
        <f>IF(NOT(ISBLANK(B4394)),IF(AND(MONTH(B4394)&gt;=1,MONTH(B4394)&lt;=3,B4394&gt;=DATE(INT(LEFT('Fiscal Year'!$B$2,4)),4,1),B4394&lt;=DATE(INT(CONCATENATE("20",RIGHT('Fiscal Year'!$B$2,2))),3,31)),1,0),"")</f>
        <v/>
      </c>
      <c r="F4394" s="139" t="str">
        <f>IF(NOT(ISBLANK(B4394)),IF(B4394&lt;'Fiscal Year'!$B$3,1,0),"")</f>
        <v/>
      </c>
      <c r="G4394" s="10"/>
      <c r="H4394" s="10"/>
      <c r="I4394" s="40"/>
      <c r="J4394" s="40"/>
      <c r="K4394" s="53"/>
      <c r="L4394" s="53"/>
      <c r="M4394" s="53"/>
      <c r="N4394" s="53"/>
      <c r="O4394" s="53"/>
      <c r="P4394" s="53"/>
      <c r="Q4394" s="53"/>
      <c r="R4394" s="53"/>
      <c r="S4394" s="53"/>
    </row>
    <row r="4395" spans="1:19" x14ac:dyDescent="0.3">
      <c r="A4395" s="106"/>
      <c r="B4395" s="59"/>
      <c r="C4395" s="137" t="str">
        <f t="shared" si="68"/>
        <v/>
      </c>
      <c r="D4395" s="138" t="str">
        <f>IF(NOT(ISBLANK(B4395)),IF(AND(MONTH(B4395)&gt;=4,MONTH(B4395)&lt;=12,B4395&gt;=DATE(INT(LEFT('Fiscal Year'!$B$2,4)),4,1),B4395&lt;=DATE(INT(CONCATENATE("20",RIGHT('Fiscal Year'!$B$2,2))),3,31)),1,0),"")</f>
        <v/>
      </c>
      <c r="E4395" s="138" t="str">
        <f>IF(NOT(ISBLANK(B4395)),IF(AND(MONTH(B4395)&gt;=1,MONTH(B4395)&lt;=3,B4395&gt;=DATE(INT(LEFT('Fiscal Year'!$B$2,4)),4,1),B4395&lt;=DATE(INT(CONCATENATE("20",RIGHT('Fiscal Year'!$B$2,2))),3,31)),1,0),"")</f>
        <v/>
      </c>
      <c r="F4395" s="139" t="str">
        <f>IF(NOT(ISBLANK(B4395)),IF(B4395&lt;'Fiscal Year'!$B$3,1,0),"")</f>
        <v/>
      </c>
      <c r="G4395" s="10"/>
      <c r="H4395" s="10"/>
      <c r="I4395" s="40"/>
      <c r="J4395" s="40"/>
      <c r="K4395" s="53"/>
      <c r="L4395" s="53"/>
      <c r="M4395" s="53"/>
      <c r="N4395" s="53"/>
      <c r="O4395" s="53"/>
      <c r="P4395" s="53"/>
      <c r="Q4395" s="53"/>
      <c r="R4395" s="53"/>
      <c r="S4395" s="53"/>
    </row>
    <row r="4396" spans="1:19" x14ac:dyDescent="0.3">
      <c r="A4396" s="106"/>
      <c r="B4396" s="59"/>
      <c r="C4396" s="137" t="str">
        <f t="shared" si="68"/>
        <v/>
      </c>
      <c r="D4396" s="138" t="str">
        <f>IF(NOT(ISBLANK(B4396)),IF(AND(MONTH(B4396)&gt;=4,MONTH(B4396)&lt;=12,B4396&gt;=DATE(INT(LEFT('Fiscal Year'!$B$2,4)),4,1),B4396&lt;=DATE(INT(CONCATENATE("20",RIGHT('Fiscal Year'!$B$2,2))),3,31)),1,0),"")</f>
        <v/>
      </c>
      <c r="E4396" s="138" t="str">
        <f>IF(NOT(ISBLANK(B4396)),IF(AND(MONTH(B4396)&gt;=1,MONTH(B4396)&lt;=3,B4396&gt;=DATE(INT(LEFT('Fiscal Year'!$B$2,4)),4,1),B4396&lt;=DATE(INT(CONCATENATE("20",RIGHT('Fiscal Year'!$B$2,2))),3,31)),1,0),"")</f>
        <v/>
      </c>
      <c r="F4396" s="139" t="str">
        <f>IF(NOT(ISBLANK(B4396)),IF(B4396&lt;'Fiscal Year'!$B$3,1,0),"")</f>
        <v/>
      </c>
      <c r="G4396" s="10"/>
      <c r="H4396" s="10"/>
      <c r="I4396" s="40"/>
      <c r="J4396" s="40"/>
      <c r="K4396" s="53"/>
      <c r="L4396" s="53"/>
      <c r="M4396" s="53"/>
      <c r="N4396" s="53"/>
      <c r="O4396" s="53"/>
      <c r="P4396" s="53"/>
      <c r="Q4396" s="53"/>
      <c r="R4396" s="53"/>
      <c r="S4396" s="53"/>
    </row>
    <row r="4397" spans="1:19" x14ac:dyDescent="0.3">
      <c r="A4397" s="106"/>
      <c r="B4397" s="59"/>
      <c r="C4397" s="137" t="str">
        <f t="shared" si="68"/>
        <v/>
      </c>
      <c r="D4397" s="138" t="str">
        <f>IF(NOT(ISBLANK(B4397)),IF(AND(MONTH(B4397)&gt;=4,MONTH(B4397)&lt;=12,B4397&gt;=DATE(INT(LEFT('Fiscal Year'!$B$2,4)),4,1),B4397&lt;=DATE(INT(CONCATENATE("20",RIGHT('Fiscal Year'!$B$2,2))),3,31)),1,0),"")</f>
        <v/>
      </c>
      <c r="E4397" s="138" t="str">
        <f>IF(NOT(ISBLANK(B4397)),IF(AND(MONTH(B4397)&gt;=1,MONTH(B4397)&lt;=3,B4397&gt;=DATE(INT(LEFT('Fiscal Year'!$B$2,4)),4,1),B4397&lt;=DATE(INT(CONCATENATE("20",RIGHT('Fiscal Year'!$B$2,2))),3,31)),1,0),"")</f>
        <v/>
      </c>
      <c r="F4397" s="139" t="str">
        <f>IF(NOT(ISBLANK(B4397)),IF(B4397&lt;'Fiscal Year'!$B$3,1,0),"")</f>
        <v/>
      </c>
      <c r="G4397" s="10"/>
      <c r="H4397" s="10"/>
      <c r="I4397" s="40"/>
      <c r="J4397" s="40"/>
      <c r="K4397" s="53"/>
      <c r="L4397" s="53"/>
      <c r="M4397" s="53"/>
      <c r="N4397" s="53"/>
      <c r="O4397" s="53"/>
      <c r="P4397" s="53"/>
      <c r="Q4397" s="53"/>
      <c r="R4397" s="53"/>
      <c r="S4397" s="53"/>
    </row>
    <row r="4398" spans="1:19" x14ac:dyDescent="0.3">
      <c r="A4398" s="106"/>
      <c r="B4398" s="59"/>
      <c r="C4398" s="137" t="str">
        <f t="shared" si="68"/>
        <v/>
      </c>
      <c r="D4398" s="138" t="str">
        <f>IF(NOT(ISBLANK(B4398)),IF(AND(MONTH(B4398)&gt;=4,MONTH(B4398)&lt;=12,B4398&gt;=DATE(INT(LEFT('Fiscal Year'!$B$2,4)),4,1),B4398&lt;=DATE(INT(CONCATENATE("20",RIGHT('Fiscal Year'!$B$2,2))),3,31)),1,0),"")</f>
        <v/>
      </c>
      <c r="E4398" s="138" t="str">
        <f>IF(NOT(ISBLANK(B4398)),IF(AND(MONTH(B4398)&gt;=1,MONTH(B4398)&lt;=3,B4398&gt;=DATE(INT(LEFT('Fiscal Year'!$B$2,4)),4,1),B4398&lt;=DATE(INT(CONCATENATE("20",RIGHT('Fiscal Year'!$B$2,2))),3,31)),1,0),"")</f>
        <v/>
      </c>
      <c r="F4398" s="139" t="str">
        <f>IF(NOT(ISBLANK(B4398)),IF(B4398&lt;'Fiscal Year'!$B$3,1,0),"")</f>
        <v/>
      </c>
      <c r="G4398" s="10"/>
      <c r="H4398" s="10"/>
      <c r="I4398" s="40"/>
      <c r="J4398" s="40"/>
      <c r="K4398" s="53"/>
      <c r="L4398" s="53"/>
      <c r="M4398" s="53"/>
      <c r="N4398" s="53"/>
      <c r="O4398" s="53"/>
      <c r="P4398" s="53"/>
      <c r="Q4398" s="53"/>
      <c r="R4398" s="53"/>
      <c r="S4398" s="53"/>
    </row>
    <row r="4399" spans="1:19" x14ac:dyDescent="0.3">
      <c r="A4399" s="106"/>
      <c r="B4399" s="59"/>
      <c r="C4399" s="137" t="str">
        <f t="shared" si="68"/>
        <v/>
      </c>
      <c r="D4399" s="138" t="str">
        <f>IF(NOT(ISBLANK(B4399)),IF(AND(MONTH(B4399)&gt;=4,MONTH(B4399)&lt;=12,B4399&gt;=DATE(INT(LEFT('Fiscal Year'!$B$2,4)),4,1),B4399&lt;=DATE(INT(CONCATENATE("20",RIGHT('Fiscal Year'!$B$2,2))),3,31)),1,0),"")</f>
        <v/>
      </c>
      <c r="E4399" s="138" t="str">
        <f>IF(NOT(ISBLANK(B4399)),IF(AND(MONTH(B4399)&gt;=1,MONTH(B4399)&lt;=3,B4399&gt;=DATE(INT(LEFT('Fiscal Year'!$B$2,4)),4,1),B4399&lt;=DATE(INT(CONCATENATE("20",RIGHT('Fiscal Year'!$B$2,2))),3,31)),1,0),"")</f>
        <v/>
      </c>
      <c r="F4399" s="139" t="str">
        <f>IF(NOT(ISBLANK(B4399)),IF(B4399&lt;'Fiscal Year'!$B$3,1,0),"")</f>
        <v/>
      </c>
      <c r="G4399" s="10"/>
      <c r="H4399" s="10"/>
      <c r="I4399" s="40"/>
      <c r="J4399" s="40"/>
      <c r="K4399" s="53"/>
      <c r="L4399" s="53"/>
      <c r="M4399" s="53"/>
      <c r="N4399" s="53"/>
      <c r="O4399" s="53"/>
      <c r="P4399" s="53"/>
      <c r="Q4399" s="53"/>
      <c r="R4399" s="53"/>
      <c r="S4399" s="53"/>
    </row>
    <row r="4400" spans="1:19" x14ac:dyDescent="0.3">
      <c r="A4400" s="106"/>
      <c r="B4400" s="59"/>
      <c r="C4400" s="137" t="str">
        <f t="shared" si="68"/>
        <v/>
      </c>
      <c r="D4400" s="138" t="str">
        <f>IF(NOT(ISBLANK(B4400)),IF(AND(MONTH(B4400)&gt;=4,MONTH(B4400)&lt;=12,B4400&gt;=DATE(INT(LEFT('Fiscal Year'!$B$2,4)),4,1),B4400&lt;=DATE(INT(CONCATENATE("20",RIGHT('Fiscal Year'!$B$2,2))),3,31)),1,0),"")</f>
        <v/>
      </c>
      <c r="E4400" s="138" t="str">
        <f>IF(NOT(ISBLANK(B4400)),IF(AND(MONTH(B4400)&gt;=1,MONTH(B4400)&lt;=3,B4400&gt;=DATE(INT(LEFT('Fiscal Year'!$B$2,4)),4,1),B4400&lt;=DATE(INT(CONCATENATE("20",RIGHT('Fiscal Year'!$B$2,2))),3,31)),1,0),"")</f>
        <v/>
      </c>
      <c r="F4400" s="139" t="str">
        <f>IF(NOT(ISBLANK(B4400)),IF(B4400&lt;'Fiscal Year'!$B$3,1,0),"")</f>
        <v/>
      </c>
      <c r="G4400" s="10"/>
      <c r="H4400" s="10"/>
      <c r="I4400" s="40"/>
      <c r="J4400" s="40"/>
      <c r="K4400" s="53"/>
      <c r="L4400" s="53"/>
      <c r="M4400" s="53"/>
      <c r="N4400" s="53"/>
      <c r="O4400" s="53"/>
      <c r="P4400" s="53"/>
      <c r="Q4400" s="53"/>
      <c r="R4400" s="53"/>
      <c r="S4400" s="53"/>
    </row>
    <row r="4401" spans="1:19" x14ac:dyDescent="0.3">
      <c r="A4401" s="106"/>
      <c r="B4401" s="59"/>
      <c r="C4401" s="137" t="str">
        <f t="shared" si="68"/>
        <v/>
      </c>
      <c r="D4401" s="138" t="str">
        <f>IF(NOT(ISBLANK(B4401)),IF(AND(MONTH(B4401)&gt;=4,MONTH(B4401)&lt;=12,B4401&gt;=DATE(INT(LEFT('Fiscal Year'!$B$2,4)),4,1),B4401&lt;=DATE(INT(CONCATENATE("20",RIGHT('Fiscal Year'!$B$2,2))),3,31)),1,0),"")</f>
        <v/>
      </c>
      <c r="E4401" s="138" t="str">
        <f>IF(NOT(ISBLANK(B4401)),IF(AND(MONTH(B4401)&gt;=1,MONTH(B4401)&lt;=3,B4401&gt;=DATE(INT(LEFT('Fiscal Year'!$B$2,4)),4,1),B4401&lt;=DATE(INT(CONCATENATE("20",RIGHT('Fiscal Year'!$B$2,2))),3,31)),1,0),"")</f>
        <v/>
      </c>
      <c r="F4401" s="139" t="str">
        <f>IF(NOT(ISBLANK(B4401)),IF(B4401&lt;'Fiscal Year'!$B$3,1,0),"")</f>
        <v/>
      </c>
      <c r="G4401" s="10"/>
      <c r="H4401" s="10"/>
      <c r="I4401" s="40"/>
      <c r="J4401" s="40"/>
      <c r="K4401" s="53"/>
      <c r="L4401" s="53"/>
      <c r="M4401" s="53"/>
      <c r="N4401" s="53"/>
      <c r="O4401" s="53"/>
      <c r="P4401" s="53"/>
      <c r="Q4401" s="53"/>
      <c r="R4401" s="53"/>
      <c r="S4401" s="53"/>
    </row>
    <row r="4402" spans="1:19" x14ac:dyDescent="0.3">
      <c r="A4402" s="106"/>
      <c r="B4402" s="59"/>
      <c r="C4402" s="137" t="str">
        <f t="shared" si="68"/>
        <v/>
      </c>
      <c r="D4402" s="138" t="str">
        <f>IF(NOT(ISBLANK(B4402)),IF(AND(MONTH(B4402)&gt;=4,MONTH(B4402)&lt;=12,B4402&gt;=DATE(INT(LEFT('Fiscal Year'!$B$2,4)),4,1),B4402&lt;=DATE(INT(CONCATENATE("20",RIGHT('Fiscal Year'!$B$2,2))),3,31)),1,0),"")</f>
        <v/>
      </c>
      <c r="E4402" s="138" t="str">
        <f>IF(NOT(ISBLANK(B4402)),IF(AND(MONTH(B4402)&gt;=1,MONTH(B4402)&lt;=3,B4402&gt;=DATE(INT(LEFT('Fiscal Year'!$B$2,4)),4,1),B4402&lt;=DATE(INT(CONCATENATE("20",RIGHT('Fiscal Year'!$B$2,2))),3,31)),1,0),"")</f>
        <v/>
      </c>
      <c r="F4402" s="139" t="str">
        <f>IF(NOT(ISBLANK(B4402)),IF(B4402&lt;'Fiscal Year'!$B$3,1,0),"")</f>
        <v/>
      </c>
      <c r="G4402" s="10"/>
      <c r="H4402" s="10"/>
      <c r="I4402" s="40"/>
      <c r="J4402" s="40"/>
      <c r="K4402" s="53"/>
      <c r="L4402" s="53"/>
      <c r="M4402" s="53"/>
      <c r="N4402" s="53"/>
      <c r="O4402" s="53"/>
      <c r="P4402" s="53"/>
      <c r="Q4402" s="53"/>
      <c r="R4402" s="53"/>
      <c r="S4402" s="53"/>
    </row>
    <row r="4403" spans="1:19" x14ac:dyDescent="0.3">
      <c r="A4403" s="106"/>
      <c r="B4403" s="59"/>
      <c r="C4403" s="137" t="str">
        <f t="shared" si="68"/>
        <v/>
      </c>
      <c r="D4403" s="138" t="str">
        <f>IF(NOT(ISBLANK(B4403)),IF(AND(MONTH(B4403)&gt;=4,MONTH(B4403)&lt;=12,B4403&gt;=DATE(INT(LEFT('Fiscal Year'!$B$2,4)),4,1),B4403&lt;=DATE(INT(CONCATENATE("20",RIGHT('Fiscal Year'!$B$2,2))),3,31)),1,0),"")</f>
        <v/>
      </c>
      <c r="E4403" s="138" t="str">
        <f>IF(NOT(ISBLANK(B4403)),IF(AND(MONTH(B4403)&gt;=1,MONTH(B4403)&lt;=3,B4403&gt;=DATE(INT(LEFT('Fiscal Year'!$B$2,4)),4,1),B4403&lt;=DATE(INT(CONCATENATE("20",RIGHT('Fiscal Year'!$B$2,2))),3,31)),1,0),"")</f>
        <v/>
      </c>
      <c r="F4403" s="139" t="str">
        <f>IF(NOT(ISBLANK(B4403)),IF(B4403&lt;'Fiscal Year'!$B$3,1,0),"")</f>
        <v/>
      </c>
      <c r="G4403" s="10"/>
      <c r="H4403" s="10"/>
      <c r="I4403" s="40"/>
      <c r="J4403" s="40"/>
      <c r="K4403" s="53"/>
      <c r="L4403" s="53"/>
      <c r="M4403" s="53"/>
      <c r="N4403" s="53"/>
      <c r="O4403" s="53"/>
      <c r="P4403" s="53"/>
      <c r="Q4403" s="53"/>
      <c r="R4403" s="53"/>
      <c r="S4403" s="53"/>
    </row>
    <row r="4404" spans="1:19" x14ac:dyDescent="0.3">
      <c r="A4404" s="106"/>
      <c r="B4404" s="59"/>
      <c r="C4404" s="137" t="str">
        <f t="shared" si="68"/>
        <v/>
      </c>
      <c r="D4404" s="138" t="str">
        <f>IF(NOT(ISBLANK(B4404)),IF(AND(MONTH(B4404)&gt;=4,MONTH(B4404)&lt;=12,B4404&gt;=DATE(INT(LEFT('Fiscal Year'!$B$2,4)),4,1),B4404&lt;=DATE(INT(CONCATENATE("20",RIGHT('Fiscal Year'!$B$2,2))),3,31)),1,0),"")</f>
        <v/>
      </c>
      <c r="E4404" s="138" t="str">
        <f>IF(NOT(ISBLANK(B4404)),IF(AND(MONTH(B4404)&gt;=1,MONTH(B4404)&lt;=3,B4404&gt;=DATE(INT(LEFT('Fiscal Year'!$B$2,4)),4,1),B4404&lt;=DATE(INT(CONCATENATE("20",RIGHT('Fiscal Year'!$B$2,2))),3,31)),1,0),"")</f>
        <v/>
      </c>
      <c r="F4404" s="139" t="str">
        <f>IF(NOT(ISBLANK(B4404)),IF(B4404&lt;'Fiscal Year'!$B$3,1,0),"")</f>
        <v/>
      </c>
      <c r="G4404" s="10"/>
      <c r="H4404" s="10"/>
      <c r="I4404" s="40"/>
      <c r="J4404" s="40"/>
      <c r="K4404" s="53"/>
      <c r="L4404" s="53"/>
      <c r="M4404" s="53"/>
      <c r="N4404" s="53"/>
      <c r="O4404" s="53"/>
      <c r="P4404" s="53"/>
      <c r="Q4404" s="53"/>
      <c r="R4404" s="53"/>
      <c r="S4404" s="53"/>
    </row>
    <row r="4405" spans="1:19" x14ac:dyDescent="0.3">
      <c r="A4405" s="106"/>
      <c r="B4405" s="59"/>
      <c r="C4405" s="137" t="str">
        <f t="shared" si="68"/>
        <v/>
      </c>
      <c r="D4405" s="138" t="str">
        <f>IF(NOT(ISBLANK(B4405)),IF(AND(MONTH(B4405)&gt;=4,MONTH(B4405)&lt;=12,B4405&gt;=DATE(INT(LEFT('Fiscal Year'!$B$2,4)),4,1),B4405&lt;=DATE(INT(CONCATENATE("20",RIGHT('Fiscal Year'!$B$2,2))),3,31)),1,0),"")</f>
        <v/>
      </c>
      <c r="E4405" s="138" t="str">
        <f>IF(NOT(ISBLANK(B4405)),IF(AND(MONTH(B4405)&gt;=1,MONTH(B4405)&lt;=3,B4405&gt;=DATE(INT(LEFT('Fiscal Year'!$B$2,4)),4,1),B4405&lt;=DATE(INT(CONCATENATE("20",RIGHT('Fiscal Year'!$B$2,2))),3,31)),1,0),"")</f>
        <v/>
      </c>
      <c r="F4405" s="139" t="str">
        <f>IF(NOT(ISBLANK(B4405)),IF(B4405&lt;'Fiscal Year'!$B$3,1,0),"")</f>
        <v/>
      </c>
      <c r="G4405" s="10"/>
      <c r="H4405" s="10"/>
      <c r="I4405" s="40"/>
      <c r="J4405" s="40"/>
      <c r="K4405" s="53"/>
      <c r="L4405" s="53"/>
      <c r="M4405" s="53"/>
      <c r="N4405" s="53"/>
      <c r="O4405" s="53"/>
      <c r="P4405" s="53"/>
      <c r="Q4405" s="53"/>
      <c r="R4405" s="53"/>
      <c r="S4405" s="53"/>
    </row>
    <row r="4406" spans="1:19" x14ac:dyDescent="0.3">
      <c r="A4406" s="106"/>
      <c r="B4406" s="59"/>
      <c r="C4406" s="137" t="str">
        <f t="shared" si="68"/>
        <v/>
      </c>
      <c r="D4406" s="138" t="str">
        <f>IF(NOT(ISBLANK(B4406)),IF(AND(MONTH(B4406)&gt;=4,MONTH(B4406)&lt;=12,B4406&gt;=DATE(INT(LEFT('Fiscal Year'!$B$2,4)),4,1),B4406&lt;=DATE(INT(CONCATENATE("20",RIGHT('Fiscal Year'!$B$2,2))),3,31)),1,0),"")</f>
        <v/>
      </c>
      <c r="E4406" s="138" t="str">
        <f>IF(NOT(ISBLANK(B4406)),IF(AND(MONTH(B4406)&gt;=1,MONTH(B4406)&lt;=3,B4406&gt;=DATE(INT(LEFT('Fiscal Year'!$B$2,4)),4,1),B4406&lt;=DATE(INT(CONCATENATE("20",RIGHT('Fiscal Year'!$B$2,2))),3,31)),1,0),"")</f>
        <v/>
      </c>
      <c r="F4406" s="139" t="str">
        <f>IF(NOT(ISBLANK(B4406)),IF(B4406&lt;'Fiscal Year'!$B$3,1,0),"")</f>
        <v/>
      </c>
      <c r="G4406" s="10"/>
      <c r="H4406" s="10"/>
      <c r="I4406" s="40"/>
      <c r="J4406" s="40"/>
      <c r="K4406" s="53"/>
      <c r="L4406" s="53"/>
      <c r="M4406" s="53"/>
      <c r="N4406" s="53"/>
      <c r="O4406" s="53"/>
      <c r="P4406" s="53"/>
      <c r="Q4406" s="53"/>
      <c r="R4406" s="53"/>
      <c r="S4406" s="53"/>
    </row>
    <row r="4407" spans="1:19" x14ac:dyDescent="0.3">
      <c r="A4407" s="106"/>
      <c r="B4407" s="59"/>
      <c r="C4407" s="137" t="str">
        <f t="shared" si="68"/>
        <v/>
      </c>
      <c r="D4407" s="138" t="str">
        <f>IF(NOT(ISBLANK(B4407)),IF(AND(MONTH(B4407)&gt;=4,MONTH(B4407)&lt;=12,B4407&gt;=DATE(INT(LEFT('Fiscal Year'!$B$2,4)),4,1),B4407&lt;=DATE(INT(CONCATENATE("20",RIGHT('Fiscal Year'!$B$2,2))),3,31)),1,0),"")</f>
        <v/>
      </c>
      <c r="E4407" s="138" t="str">
        <f>IF(NOT(ISBLANK(B4407)),IF(AND(MONTH(B4407)&gt;=1,MONTH(B4407)&lt;=3,B4407&gt;=DATE(INT(LEFT('Fiscal Year'!$B$2,4)),4,1),B4407&lt;=DATE(INT(CONCATENATE("20",RIGHT('Fiscal Year'!$B$2,2))),3,31)),1,0),"")</f>
        <v/>
      </c>
      <c r="F4407" s="139" t="str">
        <f>IF(NOT(ISBLANK(B4407)),IF(B4407&lt;'Fiscal Year'!$B$3,1,0),"")</f>
        <v/>
      </c>
      <c r="G4407" s="10"/>
      <c r="H4407" s="10"/>
      <c r="I4407" s="40"/>
      <c r="J4407" s="40"/>
      <c r="K4407" s="53"/>
      <c r="L4407" s="53"/>
      <c r="M4407" s="53"/>
      <c r="N4407" s="53"/>
      <c r="O4407" s="53"/>
      <c r="P4407" s="53"/>
      <c r="Q4407" s="53"/>
      <c r="R4407" s="53"/>
      <c r="S4407" s="53"/>
    </row>
    <row r="4408" spans="1:19" x14ac:dyDescent="0.3">
      <c r="A4408" s="106"/>
      <c r="B4408" s="59"/>
      <c r="C4408" s="137" t="str">
        <f t="shared" si="68"/>
        <v/>
      </c>
      <c r="D4408" s="138" t="str">
        <f>IF(NOT(ISBLANK(B4408)),IF(AND(MONTH(B4408)&gt;=4,MONTH(B4408)&lt;=12,B4408&gt;=DATE(INT(LEFT('Fiscal Year'!$B$2,4)),4,1),B4408&lt;=DATE(INT(CONCATENATE("20",RIGHT('Fiscal Year'!$B$2,2))),3,31)),1,0),"")</f>
        <v/>
      </c>
      <c r="E4408" s="138" t="str">
        <f>IF(NOT(ISBLANK(B4408)),IF(AND(MONTH(B4408)&gt;=1,MONTH(B4408)&lt;=3,B4408&gt;=DATE(INT(LEFT('Fiscal Year'!$B$2,4)),4,1),B4408&lt;=DATE(INT(CONCATENATE("20",RIGHT('Fiscal Year'!$B$2,2))),3,31)),1,0),"")</f>
        <v/>
      </c>
      <c r="F4408" s="139" t="str">
        <f>IF(NOT(ISBLANK(B4408)),IF(B4408&lt;'Fiscal Year'!$B$3,1,0),"")</f>
        <v/>
      </c>
      <c r="G4408" s="10"/>
      <c r="H4408" s="10"/>
      <c r="I4408" s="40"/>
      <c r="J4408" s="40"/>
      <c r="K4408" s="53"/>
      <c r="L4408" s="53"/>
      <c r="M4408" s="53"/>
      <c r="N4408" s="53"/>
      <c r="O4408" s="53"/>
      <c r="P4408" s="53"/>
      <c r="Q4408" s="53"/>
      <c r="R4408" s="53"/>
      <c r="S4408" s="53"/>
    </row>
    <row r="4409" spans="1:19" x14ac:dyDescent="0.3">
      <c r="A4409" s="106"/>
      <c r="B4409" s="59"/>
      <c r="C4409" s="137" t="str">
        <f t="shared" si="68"/>
        <v/>
      </c>
      <c r="D4409" s="138" t="str">
        <f>IF(NOT(ISBLANK(B4409)),IF(AND(MONTH(B4409)&gt;=4,MONTH(B4409)&lt;=12,B4409&gt;=DATE(INT(LEFT('Fiscal Year'!$B$2,4)),4,1),B4409&lt;=DATE(INT(CONCATENATE("20",RIGHT('Fiscal Year'!$B$2,2))),3,31)),1,0),"")</f>
        <v/>
      </c>
      <c r="E4409" s="138" t="str">
        <f>IF(NOT(ISBLANK(B4409)),IF(AND(MONTH(B4409)&gt;=1,MONTH(B4409)&lt;=3,B4409&gt;=DATE(INT(LEFT('Fiscal Year'!$B$2,4)),4,1),B4409&lt;=DATE(INT(CONCATENATE("20",RIGHT('Fiscal Year'!$B$2,2))),3,31)),1,0),"")</f>
        <v/>
      </c>
      <c r="F4409" s="139" t="str">
        <f>IF(NOT(ISBLANK(B4409)),IF(B4409&lt;'Fiscal Year'!$B$3,1,0),"")</f>
        <v/>
      </c>
      <c r="G4409" s="10"/>
      <c r="H4409" s="10"/>
      <c r="I4409" s="40"/>
      <c r="J4409" s="40"/>
      <c r="K4409" s="53"/>
      <c r="L4409" s="53"/>
      <c r="M4409" s="53"/>
      <c r="N4409" s="53"/>
      <c r="O4409" s="53"/>
      <c r="P4409" s="53"/>
      <c r="Q4409" s="53"/>
      <c r="R4409" s="53"/>
      <c r="S4409" s="53"/>
    </row>
    <row r="4410" spans="1:19" x14ac:dyDescent="0.3">
      <c r="A4410" s="106"/>
      <c r="B4410" s="59"/>
      <c r="C4410" s="137" t="str">
        <f t="shared" si="68"/>
        <v/>
      </c>
      <c r="D4410" s="138" t="str">
        <f>IF(NOT(ISBLANK(B4410)),IF(AND(MONTH(B4410)&gt;=4,MONTH(B4410)&lt;=12,B4410&gt;=DATE(INT(LEFT('Fiscal Year'!$B$2,4)),4,1),B4410&lt;=DATE(INT(CONCATENATE("20",RIGHT('Fiscal Year'!$B$2,2))),3,31)),1,0),"")</f>
        <v/>
      </c>
      <c r="E4410" s="138" t="str">
        <f>IF(NOT(ISBLANK(B4410)),IF(AND(MONTH(B4410)&gt;=1,MONTH(B4410)&lt;=3,B4410&gt;=DATE(INT(LEFT('Fiscal Year'!$B$2,4)),4,1),B4410&lt;=DATE(INT(CONCATENATE("20",RIGHT('Fiscal Year'!$B$2,2))),3,31)),1,0),"")</f>
        <v/>
      </c>
      <c r="F4410" s="139" t="str">
        <f>IF(NOT(ISBLANK(B4410)),IF(B4410&lt;'Fiscal Year'!$B$3,1,0),"")</f>
        <v/>
      </c>
      <c r="G4410" s="10"/>
      <c r="H4410" s="10"/>
      <c r="I4410" s="40"/>
      <c r="J4410" s="40"/>
      <c r="K4410" s="53"/>
      <c r="L4410" s="53"/>
      <c r="M4410" s="53"/>
      <c r="N4410" s="53"/>
      <c r="O4410" s="53"/>
      <c r="P4410" s="53"/>
      <c r="Q4410" s="53"/>
      <c r="R4410" s="53"/>
      <c r="S4410" s="53"/>
    </row>
    <row r="4411" spans="1:19" x14ac:dyDescent="0.3">
      <c r="A4411" s="106"/>
      <c r="B4411" s="59"/>
      <c r="C4411" s="137" t="str">
        <f t="shared" si="68"/>
        <v/>
      </c>
      <c r="D4411" s="138" t="str">
        <f>IF(NOT(ISBLANK(B4411)),IF(AND(MONTH(B4411)&gt;=4,MONTH(B4411)&lt;=12,B4411&gt;=DATE(INT(LEFT('Fiscal Year'!$B$2,4)),4,1),B4411&lt;=DATE(INT(CONCATENATE("20",RIGHT('Fiscal Year'!$B$2,2))),3,31)),1,0),"")</f>
        <v/>
      </c>
      <c r="E4411" s="138" t="str">
        <f>IF(NOT(ISBLANK(B4411)),IF(AND(MONTH(B4411)&gt;=1,MONTH(B4411)&lt;=3,B4411&gt;=DATE(INT(LEFT('Fiscal Year'!$B$2,4)),4,1),B4411&lt;=DATE(INT(CONCATENATE("20",RIGHT('Fiscal Year'!$B$2,2))),3,31)),1,0),"")</f>
        <v/>
      </c>
      <c r="F4411" s="139" t="str">
        <f>IF(NOT(ISBLANK(B4411)),IF(B4411&lt;'Fiscal Year'!$B$3,1,0),"")</f>
        <v/>
      </c>
      <c r="G4411" s="10"/>
      <c r="H4411" s="10"/>
      <c r="I4411" s="40"/>
      <c r="J4411" s="40"/>
      <c r="K4411" s="53"/>
      <c r="L4411" s="53"/>
      <c r="M4411" s="53"/>
      <c r="N4411" s="53"/>
      <c r="O4411" s="53"/>
      <c r="P4411" s="53"/>
      <c r="Q4411" s="53"/>
      <c r="R4411" s="53"/>
      <c r="S4411" s="53"/>
    </row>
    <row r="4412" spans="1:19" x14ac:dyDescent="0.3">
      <c r="A4412" s="106"/>
      <c r="B4412" s="59"/>
      <c r="C4412" s="137" t="str">
        <f t="shared" si="68"/>
        <v/>
      </c>
      <c r="D4412" s="138" t="str">
        <f>IF(NOT(ISBLANK(B4412)),IF(AND(MONTH(B4412)&gt;=4,MONTH(B4412)&lt;=12,B4412&gt;=DATE(INT(LEFT('Fiscal Year'!$B$2,4)),4,1),B4412&lt;=DATE(INT(CONCATENATE("20",RIGHT('Fiscal Year'!$B$2,2))),3,31)),1,0),"")</f>
        <v/>
      </c>
      <c r="E4412" s="138" t="str">
        <f>IF(NOT(ISBLANK(B4412)),IF(AND(MONTH(B4412)&gt;=1,MONTH(B4412)&lt;=3,B4412&gt;=DATE(INT(LEFT('Fiscal Year'!$B$2,4)),4,1),B4412&lt;=DATE(INT(CONCATENATE("20",RIGHT('Fiscal Year'!$B$2,2))),3,31)),1,0),"")</f>
        <v/>
      </c>
      <c r="F4412" s="139" t="str">
        <f>IF(NOT(ISBLANK(B4412)),IF(B4412&lt;'Fiscal Year'!$B$3,1,0),"")</f>
        <v/>
      </c>
      <c r="G4412" s="10"/>
      <c r="H4412" s="10"/>
      <c r="I4412" s="40"/>
      <c r="J4412" s="40"/>
      <c r="K4412" s="53"/>
      <c r="L4412" s="53"/>
      <c r="M4412" s="53"/>
      <c r="N4412" s="53"/>
      <c r="O4412" s="53"/>
      <c r="P4412" s="53"/>
      <c r="Q4412" s="53"/>
      <c r="R4412" s="53"/>
      <c r="S4412" s="53"/>
    </row>
    <row r="4413" spans="1:19" x14ac:dyDescent="0.3">
      <c r="A4413" s="106"/>
      <c r="B4413" s="59"/>
      <c r="C4413" s="137" t="str">
        <f t="shared" si="68"/>
        <v/>
      </c>
      <c r="D4413" s="138" t="str">
        <f>IF(NOT(ISBLANK(B4413)),IF(AND(MONTH(B4413)&gt;=4,MONTH(B4413)&lt;=12,B4413&gt;=DATE(INT(LEFT('Fiscal Year'!$B$2,4)),4,1),B4413&lt;=DATE(INT(CONCATENATE("20",RIGHT('Fiscal Year'!$B$2,2))),3,31)),1,0),"")</f>
        <v/>
      </c>
      <c r="E4413" s="138" t="str">
        <f>IF(NOT(ISBLANK(B4413)),IF(AND(MONTH(B4413)&gt;=1,MONTH(B4413)&lt;=3,B4413&gt;=DATE(INT(LEFT('Fiscal Year'!$B$2,4)),4,1),B4413&lt;=DATE(INT(CONCATENATE("20",RIGHT('Fiscal Year'!$B$2,2))),3,31)),1,0),"")</f>
        <v/>
      </c>
      <c r="F4413" s="139" t="str">
        <f>IF(NOT(ISBLANK(B4413)),IF(B4413&lt;'Fiscal Year'!$B$3,1,0),"")</f>
        <v/>
      </c>
      <c r="G4413" s="10"/>
      <c r="H4413" s="10"/>
      <c r="I4413" s="40"/>
      <c r="J4413" s="40"/>
      <c r="K4413" s="53"/>
      <c r="L4413" s="53"/>
      <c r="M4413" s="53"/>
      <c r="N4413" s="53"/>
      <c r="O4413" s="53"/>
      <c r="P4413" s="53"/>
      <c r="Q4413" s="53"/>
      <c r="R4413" s="53"/>
      <c r="S4413" s="53"/>
    </row>
    <row r="4414" spans="1:19" x14ac:dyDescent="0.3">
      <c r="A4414" s="106"/>
      <c r="B4414" s="59"/>
      <c r="C4414" s="137" t="str">
        <f t="shared" si="68"/>
        <v/>
      </c>
      <c r="D4414" s="138" t="str">
        <f>IF(NOT(ISBLANK(B4414)),IF(AND(MONTH(B4414)&gt;=4,MONTH(B4414)&lt;=12,B4414&gt;=DATE(INT(LEFT('Fiscal Year'!$B$2,4)),4,1),B4414&lt;=DATE(INT(CONCATENATE("20",RIGHT('Fiscal Year'!$B$2,2))),3,31)),1,0),"")</f>
        <v/>
      </c>
      <c r="E4414" s="138" t="str">
        <f>IF(NOT(ISBLANK(B4414)),IF(AND(MONTH(B4414)&gt;=1,MONTH(B4414)&lt;=3,B4414&gt;=DATE(INT(LEFT('Fiscal Year'!$B$2,4)),4,1),B4414&lt;=DATE(INT(CONCATENATE("20",RIGHT('Fiscal Year'!$B$2,2))),3,31)),1,0),"")</f>
        <v/>
      </c>
      <c r="F4414" s="139" t="str">
        <f>IF(NOT(ISBLANK(B4414)),IF(B4414&lt;'Fiscal Year'!$B$3,1,0),"")</f>
        <v/>
      </c>
      <c r="G4414" s="10"/>
      <c r="H4414" s="10"/>
      <c r="I4414" s="40"/>
      <c r="J4414" s="40"/>
      <c r="K4414" s="53"/>
      <c r="L4414" s="53"/>
      <c r="M4414" s="53"/>
      <c r="N4414" s="53"/>
      <c r="O4414" s="53"/>
      <c r="P4414" s="53"/>
      <c r="Q4414" s="53"/>
      <c r="R4414" s="53"/>
      <c r="S4414" s="53"/>
    </row>
    <row r="4415" spans="1:19" x14ac:dyDescent="0.3">
      <c r="A4415" s="106"/>
      <c r="B4415" s="59"/>
      <c r="C4415" s="137" t="str">
        <f t="shared" si="68"/>
        <v/>
      </c>
      <c r="D4415" s="138" t="str">
        <f>IF(NOT(ISBLANK(B4415)),IF(AND(MONTH(B4415)&gt;=4,MONTH(B4415)&lt;=12,B4415&gt;=DATE(INT(LEFT('Fiscal Year'!$B$2,4)),4,1),B4415&lt;=DATE(INT(CONCATENATE("20",RIGHT('Fiscal Year'!$B$2,2))),3,31)),1,0),"")</f>
        <v/>
      </c>
      <c r="E4415" s="138" t="str">
        <f>IF(NOT(ISBLANK(B4415)),IF(AND(MONTH(B4415)&gt;=1,MONTH(B4415)&lt;=3,B4415&gt;=DATE(INT(LEFT('Fiscal Year'!$B$2,4)),4,1),B4415&lt;=DATE(INT(CONCATENATE("20",RIGHT('Fiscal Year'!$B$2,2))),3,31)),1,0),"")</f>
        <v/>
      </c>
      <c r="F4415" s="139" t="str">
        <f>IF(NOT(ISBLANK(B4415)),IF(B4415&lt;'Fiscal Year'!$B$3,1,0),"")</f>
        <v/>
      </c>
      <c r="G4415" s="10"/>
      <c r="H4415" s="10"/>
      <c r="I4415" s="40"/>
      <c r="J4415" s="40"/>
      <c r="K4415" s="53"/>
      <c r="L4415" s="53"/>
      <c r="M4415" s="53"/>
      <c r="N4415" s="53"/>
      <c r="O4415" s="53"/>
      <c r="P4415" s="53"/>
      <c r="Q4415" s="53"/>
      <c r="R4415" s="53"/>
      <c r="S4415" s="53"/>
    </row>
    <row r="4416" spans="1:19" x14ac:dyDescent="0.3">
      <c r="A4416" s="106"/>
      <c r="B4416" s="59"/>
      <c r="C4416" s="137" t="str">
        <f t="shared" si="68"/>
        <v/>
      </c>
      <c r="D4416" s="138" t="str">
        <f>IF(NOT(ISBLANK(B4416)),IF(AND(MONTH(B4416)&gt;=4,MONTH(B4416)&lt;=12,B4416&gt;=DATE(INT(LEFT('Fiscal Year'!$B$2,4)),4,1),B4416&lt;=DATE(INT(CONCATENATE("20",RIGHT('Fiscal Year'!$B$2,2))),3,31)),1,0),"")</f>
        <v/>
      </c>
      <c r="E4416" s="138" t="str">
        <f>IF(NOT(ISBLANK(B4416)),IF(AND(MONTH(B4416)&gt;=1,MONTH(B4416)&lt;=3,B4416&gt;=DATE(INT(LEFT('Fiscal Year'!$B$2,4)),4,1),B4416&lt;=DATE(INT(CONCATENATE("20",RIGHT('Fiscal Year'!$B$2,2))),3,31)),1,0),"")</f>
        <v/>
      </c>
      <c r="F4416" s="139" t="str">
        <f>IF(NOT(ISBLANK(B4416)),IF(B4416&lt;'Fiscal Year'!$B$3,1,0),"")</f>
        <v/>
      </c>
      <c r="G4416" s="10"/>
      <c r="H4416" s="10"/>
      <c r="I4416" s="40"/>
      <c r="J4416" s="40"/>
      <c r="K4416" s="53"/>
      <c r="L4416" s="53"/>
      <c r="M4416" s="53"/>
      <c r="N4416" s="53"/>
      <c r="O4416" s="53"/>
      <c r="P4416" s="53"/>
      <c r="Q4416" s="53"/>
      <c r="R4416" s="53"/>
      <c r="S4416" s="53"/>
    </row>
    <row r="4417" spans="1:19" x14ac:dyDescent="0.3">
      <c r="A4417" s="106"/>
      <c r="B4417" s="59"/>
      <c r="C4417" s="137" t="str">
        <f t="shared" si="68"/>
        <v/>
      </c>
      <c r="D4417" s="138" t="str">
        <f>IF(NOT(ISBLANK(B4417)),IF(AND(MONTH(B4417)&gt;=4,MONTH(B4417)&lt;=12,B4417&gt;=DATE(INT(LEFT('Fiscal Year'!$B$2,4)),4,1),B4417&lt;=DATE(INT(CONCATENATE("20",RIGHT('Fiscal Year'!$B$2,2))),3,31)),1,0),"")</f>
        <v/>
      </c>
      <c r="E4417" s="138" t="str">
        <f>IF(NOT(ISBLANK(B4417)),IF(AND(MONTH(B4417)&gt;=1,MONTH(B4417)&lt;=3,B4417&gt;=DATE(INT(LEFT('Fiscal Year'!$B$2,4)),4,1),B4417&lt;=DATE(INT(CONCATENATE("20",RIGHT('Fiscal Year'!$B$2,2))),3,31)),1,0),"")</f>
        <v/>
      </c>
      <c r="F4417" s="139" t="str">
        <f>IF(NOT(ISBLANK(B4417)),IF(B4417&lt;'Fiscal Year'!$B$3,1,0),"")</f>
        <v/>
      </c>
      <c r="G4417" s="10"/>
      <c r="H4417" s="10"/>
      <c r="I4417" s="40"/>
      <c r="J4417" s="40"/>
      <c r="K4417" s="53"/>
      <c r="L4417" s="53"/>
      <c r="M4417" s="53"/>
      <c r="N4417" s="53"/>
      <c r="O4417" s="53"/>
      <c r="P4417" s="53"/>
      <c r="Q4417" s="53"/>
      <c r="R4417" s="53"/>
      <c r="S4417" s="53"/>
    </row>
    <row r="4418" spans="1:19" x14ac:dyDescent="0.3">
      <c r="A4418" s="106"/>
      <c r="B4418" s="59"/>
      <c r="C4418" s="137" t="str">
        <f t="shared" si="68"/>
        <v/>
      </c>
      <c r="D4418" s="138" t="str">
        <f>IF(NOT(ISBLANK(B4418)),IF(AND(MONTH(B4418)&gt;=4,MONTH(B4418)&lt;=12,B4418&gt;=DATE(INT(LEFT('Fiscal Year'!$B$2,4)),4,1),B4418&lt;=DATE(INT(CONCATENATE("20",RIGHT('Fiscal Year'!$B$2,2))),3,31)),1,0),"")</f>
        <v/>
      </c>
      <c r="E4418" s="138" t="str">
        <f>IF(NOT(ISBLANK(B4418)),IF(AND(MONTH(B4418)&gt;=1,MONTH(B4418)&lt;=3,B4418&gt;=DATE(INT(LEFT('Fiscal Year'!$B$2,4)),4,1),B4418&lt;=DATE(INT(CONCATENATE("20",RIGHT('Fiscal Year'!$B$2,2))),3,31)),1,0),"")</f>
        <v/>
      </c>
      <c r="F4418" s="139" t="str">
        <f>IF(NOT(ISBLANK(B4418)),IF(B4418&lt;'Fiscal Year'!$B$3,1,0),"")</f>
        <v/>
      </c>
      <c r="G4418" s="10"/>
      <c r="H4418" s="10"/>
      <c r="I4418" s="40"/>
      <c r="J4418" s="40"/>
      <c r="K4418" s="53"/>
      <c r="L4418" s="53"/>
      <c r="M4418" s="53"/>
      <c r="N4418" s="53"/>
      <c r="O4418" s="53"/>
      <c r="P4418" s="53"/>
      <c r="Q4418" s="53"/>
      <c r="R4418" s="53"/>
      <c r="S4418" s="53"/>
    </row>
    <row r="4419" spans="1:19" x14ac:dyDescent="0.3">
      <c r="A4419" s="106"/>
      <c r="B4419" s="59"/>
      <c r="C4419" s="137" t="str">
        <f t="shared" si="68"/>
        <v/>
      </c>
      <c r="D4419" s="138" t="str">
        <f>IF(NOT(ISBLANK(B4419)),IF(AND(MONTH(B4419)&gt;=4,MONTH(B4419)&lt;=12,B4419&gt;=DATE(INT(LEFT('Fiscal Year'!$B$2,4)),4,1),B4419&lt;=DATE(INT(CONCATENATE("20",RIGHT('Fiscal Year'!$B$2,2))),3,31)),1,0),"")</f>
        <v/>
      </c>
      <c r="E4419" s="138" t="str">
        <f>IF(NOT(ISBLANK(B4419)),IF(AND(MONTH(B4419)&gt;=1,MONTH(B4419)&lt;=3,B4419&gt;=DATE(INT(LEFT('Fiscal Year'!$B$2,4)),4,1),B4419&lt;=DATE(INT(CONCATENATE("20",RIGHT('Fiscal Year'!$B$2,2))),3,31)),1,0),"")</f>
        <v/>
      </c>
      <c r="F4419" s="139" t="str">
        <f>IF(NOT(ISBLANK(B4419)),IF(B4419&lt;'Fiscal Year'!$B$3,1,0),"")</f>
        <v/>
      </c>
      <c r="G4419" s="10"/>
      <c r="H4419" s="10"/>
      <c r="I4419" s="40"/>
      <c r="J4419" s="40"/>
      <c r="K4419" s="53"/>
      <c r="L4419" s="53"/>
      <c r="M4419" s="53"/>
      <c r="N4419" s="53"/>
      <c r="O4419" s="53"/>
      <c r="P4419" s="53"/>
      <c r="Q4419" s="53"/>
      <c r="R4419" s="53"/>
      <c r="S4419" s="53"/>
    </row>
    <row r="4420" spans="1:19" x14ac:dyDescent="0.3">
      <c r="A4420" s="106"/>
      <c r="B4420" s="59"/>
      <c r="C4420" s="137" t="str">
        <f t="shared" ref="C4420:C4483" si="69">IF(AND(NOT(ISBLANK(B4420)),B4420&gt;=43556),B4420+90,"")</f>
        <v/>
      </c>
      <c r="D4420" s="138" t="str">
        <f>IF(NOT(ISBLANK(B4420)),IF(AND(MONTH(B4420)&gt;=4,MONTH(B4420)&lt;=12,B4420&gt;=DATE(INT(LEFT('Fiscal Year'!$B$2,4)),4,1),B4420&lt;=DATE(INT(CONCATENATE("20",RIGHT('Fiscal Year'!$B$2,2))),3,31)),1,0),"")</f>
        <v/>
      </c>
      <c r="E4420" s="138" t="str">
        <f>IF(NOT(ISBLANK(B4420)),IF(AND(MONTH(B4420)&gt;=1,MONTH(B4420)&lt;=3,B4420&gt;=DATE(INT(LEFT('Fiscal Year'!$B$2,4)),4,1),B4420&lt;=DATE(INT(CONCATENATE("20",RIGHT('Fiscal Year'!$B$2,2))),3,31)),1,0),"")</f>
        <v/>
      </c>
      <c r="F4420" s="139" t="str">
        <f>IF(NOT(ISBLANK(B4420)),IF(B4420&lt;'Fiscal Year'!$B$3,1,0),"")</f>
        <v/>
      </c>
      <c r="G4420" s="10"/>
      <c r="H4420" s="10"/>
      <c r="I4420" s="40"/>
      <c r="J4420" s="40"/>
      <c r="K4420" s="53"/>
      <c r="L4420" s="53"/>
      <c r="M4420" s="53"/>
      <c r="N4420" s="53"/>
      <c r="O4420" s="53"/>
      <c r="P4420" s="53"/>
      <c r="Q4420" s="53"/>
      <c r="R4420" s="53"/>
      <c r="S4420" s="53"/>
    </row>
    <row r="4421" spans="1:19" x14ac:dyDescent="0.3">
      <c r="A4421" s="106"/>
      <c r="B4421" s="59"/>
      <c r="C4421" s="137" t="str">
        <f t="shared" si="69"/>
        <v/>
      </c>
      <c r="D4421" s="138" t="str">
        <f>IF(NOT(ISBLANK(B4421)),IF(AND(MONTH(B4421)&gt;=4,MONTH(B4421)&lt;=12,B4421&gt;=DATE(INT(LEFT('Fiscal Year'!$B$2,4)),4,1),B4421&lt;=DATE(INT(CONCATENATE("20",RIGHT('Fiscal Year'!$B$2,2))),3,31)),1,0),"")</f>
        <v/>
      </c>
      <c r="E4421" s="138" t="str">
        <f>IF(NOT(ISBLANK(B4421)),IF(AND(MONTH(B4421)&gt;=1,MONTH(B4421)&lt;=3,B4421&gt;=DATE(INT(LEFT('Fiscal Year'!$B$2,4)),4,1),B4421&lt;=DATE(INT(CONCATENATE("20",RIGHT('Fiscal Year'!$B$2,2))),3,31)),1,0),"")</f>
        <v/>
      </c>
      <c r="F4421" s="139" t="str">
        <f>IF(NOT(ISBLANK(B4421)),IF(B4421&lt;'Fiscal Year'!$B$3,1,0),"")</f>
        <v/>
      </c>
      <c r="G4421" s="10"/>
      <c r="H4421" s="10"/>
      <c r="I4421" s="40"/>
      <c r="J4421" s="40"/>
      <c r="K4421" s="53"/>
      <c r="L4421" s="53"/>
      <c r="M4421" s="53"/>
      <c r="N4421" s="53"/>
      <c r="O4421" s="53"/>
      <c r="P4421" s="53"/>
      <c r="Q4421" s="53"/>
      <c r="R4421" s="53"/>
      <c r="S4421" s="53"/>
    </row>
    <row r="4422" spans="1:19" x14ac:dyDescent="0.3">
      <c r="A4422" s="106"/>
      <c r="B4422" s="59"/>
      <c r="C4422" s="137" t="str">
        <f t="shared" si="69"/>
        <v/>
      </c>
      <c r="D4422" s="138" t="str">
        <f>IF(NOT(ISBLANK(B4422)),IF(AND(MONTH(B4422)&gt;=4,MONTH(B4422)&lt;=12,B4422&gt;=DATE(INT(LEFT('Fiscal Year'!$B$2,4)),4,1),B4422&lt;=DATE(INT(CONCATENATE("20",RIGHT('Fiscal Year'!$B$2,2))),3,31)),1,0),"")</f>
        <v/>
      </c>
      <c r="E4422" s="138" t="str">
        <f>IF(NOT(ISBLANK(B4422)),IF(AND(MONTH(B4422)&gt;=1,MONTH(B4422)&lt;=3,B4422&gt;=DATE(INT(LEFT('Fiscal Year'!$B$2,4)),4,1),B4422&lt;=DATE(INT(CONCATENATE("20",RIGHT('Fiscal Year'!$B$2,2))),3,31)),1,0),"")</f>
        <v/>
      </c>
      <c r="F4422" s="139" t="str">
        <f>IF(NOT(ISBLANK(B4422)),IF(B4422&lt;'Fiscal Year'!$B$3,1,0),"")</f>
        <v/>
      </c>
      <c r="G4422" s="10"/>
      <c r="H4422" s="10"/>
      <c r="I4422" s="40"/>
      <c r="J4422" s="40"/>
      <c r="K4422" s="53"/>
      <c r="L4422" s="53"/>
      <c r="M4422" s="53"/>
      <c r="N4422" s="53"/>
      <c r="O4422" s="53"/>
      <c r="P4422" s="53"/>
      <c r="Q4422" s="53"/>
      <c r="R4422" s="53"/>
      <c r="S4422" s="53"/>
    </row>
    <row r="4423" spans="1:19" x14ac:dyDescent="0.3">
      <c r="A4423" s="106"/>
      <c r="B4423" s="59"/>
      <c r="C4423" s="137" t="str">
        <f t="shared" si="69"/>
        <v/>
      </c>
      <c r="D4423" s="138" t="str">
        <f>IF(NOT(ISBLANK(B4423)),IF(AND(MONTH(B4423)&gt;=4,MONTH(B4423)&lt;=12,B4423&gt;=DATE(INT(LEFT('Fiscal Year'!$B$2,4)),4,1),B4423&lt;=DATE(INT(CONCATENATE("20",RIGHT('Fiscal Year'!$B$2,2))),3,31)),1,0),"")</f>
        <v/>
      </c>
      <c r="E4423" s="138" t="str">
        <f>IF(NOT(ISBLANK(B4423)),IF(AND(MONTH(B4423)&gt;=1,MONTH(B4423)&lt;=3,B4423&gt;=DATE(INT(LEFT('Fiscal Year'!$B$2,4)),4,1),B4423&lt;=DATE(INT(CONCATENATE("20",RIGHT('Fiscal Year'!$B$2,2))),3,31)),1,0),"")</f>
        <v/>
      </c>
      <c r="F4423" s="139" t="str">
        <f>IF(NOT(ISBLANK(B4423)),IF(B4423&lt;'Fiscal Year'!$B$3,1,0),"")</f>
        <v/>
      </c>
      <c r="G4423" s="10"/>
      <c r="H4423" s="10"/>
      <c r="I4423" s="40"/>
      <c r="J4423" s="40"/>
      <c r="K4423" s="53"/>
      <c r="L4423" s="53"/>
      <c r="M4423" s="53"/>
      <c r="N4423" s="53"/>
      <c r="O4423" s="53"/>
      <c r="P4423" s="53"/>
      <c r="Q4423" s="53"/>
      <c r="R4423" s="53"/>
      <c r="S4423" s="53"/>
    </row>
    <row r="4424" spans="1:19" x14ac:dyDescent="0.3">
      <c r="A4424" s="106"/>
      <c r="B4424" s="59"/>
      <c r="C4424" s="137" t="str">
        <f t="shared" si="69"/>
        <v/>
      </c>
      <c r="D4424" s="138" t="str">
        <f>IF(NOT(ISBLANK(B4424)),IF(AND(MONTH(B4424)&gt;=4,MONTH(B4424)&lt;=12,B4424&gt;=DATE(INT(LEFT('Fiscal Year'!$B$2,4)),4,1),B4424&lt;=DATE(INT(CONCATENATE("20",RIGHT('Fiscal Year'!$B$2,2))),3,31)),1,0),"")</f>
        <v/>
      </c>
      <c r="E4424" s="138" t="str">
        <f>IF(NOT(ISBLANK(B4424)),IF(AND(MONTH(B4424)&gt;=1,MONTH(B4424)&lt;=3,B4424&gt;=DATE(INT(LEFT('Fiscal Year'!$B$2,4)),4,1),B4424&lt;=DATE(INT(CONCATENATE("20",RIGHT('Fiscal Year'!$B$2,2))),3,31)),1,0),"")</f>
        <v/>
      </c>
      <c r="F4424" s="139" t="str">
        <f>IF(NOT(ISBLANK(B4424)),IF(B4424&lt;'Fiscal Year'!$B$3,1,0),"")</f>
        <v/>
      </c>
      <c r="G4424" s="10"/>
      <c r="H4424" s="10"/>
      <c r="I4424" s="40"/>
      <c r="J4424" s="40"/>
      <c r="K4424" s="53"/>
      <c r="L4424" s="53"/>
      <c r="M4424" s="53"/>
      <c r="N4424" s="53"/>
      <c r="O4424" s="53"/>
      <c r="P4424" s="53"/>
      <c r="Q4424" s="53"/>
      <c r="R4424" s="53"/>
      <c r="S4424" s="53"/>
    </row>
    <row r="4425" spans="1:19" x14ac:dyDescent="0.3">
      <c r="A4425" s="106"/>
      <c r="B4425" s="59"/>
      <c r="C4425" s="137" t="str">
        <f t="shared" si="69"/>
        <v/>
      </c>
      <c r="D4425" s="138" t="str">
        <f>IF(NOT(ISBLANK(B4425)),IF(AND(MONTH(B4425)&gt;=4,MONTH(B4425)&lt;=12,B4425&gt;=DATE(INT(LEFT('Fiscal Year'!$B$2,4)),4,1),B4425&lt;=DATE(INT(CONCATENATE("20",RIGHT('Fiscal Year'!$B$2,2))),3,31)),1,0),"")</f>
        <v/>
      </c>
      <c r="E4425" s="138" t="str">
        <f>IF(NOT(ISBLANK(B4425)),IF(AND(MONTH(B4425)&gt;=1,MONTH(B4425)&lt;=3,B4425&gt;=DATE(INT(LEFT('Fiscal Year'!$B$2,4)),4,1),B4425&lt;=DATE(INT(CONCATENATE("20",RIGHT('Fiscal Year'!$B$2,2))),3,31)),1,0),"")</f>
        <v/>
      </c>
      <c r="F4425" s="139" t="str">
        <f>IF(NOT(ISBLANK(B4425)),IF(B4425&lt;'Fiscal Year'!$B$3,1,0),"")</f>
        <v/>
      </c>
      <c r="G4425" s="10"/>
      <c r="H4425" s="10"/>
      <c r="I4425" s="40"/>
      <c r="J4425" s="40"/>
      <c r="K4425" s="53"/>
      <c r="L4425" s="53"/>
      <c r="M4425" s="53"/>
      <c r="N4425" s="53"/>
      <c r="O4425" s="53"/>
      <c r="P4425" s="53"/>
      <c r="Q4425" s="53"/>
      <c r="R4425" s="53"/>
      <c r="S4425" s="53"/>
    </row>
    <row r="4426" spans="1:19" x14ac:dyDescent="0.3">
      <c r="A4426" s="106"/>
      <c r="B4426" s="59"/>
      <c r="C4426" s="137" t="str">
        <f t="shared" si="69"/>
        <v/>
      </c>
      <c r="D4426" s="138" t="str">
        <f>IF(NOT(ISBLANK(B4426)),IF(AND(MONTH(B4426)&gt;=4,MONTH(B4426)&lt;=12,B4426&gt;=DATE(INT(LEFT('Fiscal Year'!$B$2,4)),4,1),B4426&lt;=DATE(INT(CONCATENATE("20",RIGHT('Fiscal Year'!$B$2,2))),3,31)),1,0),"")</f>
        <v/>
      </c>
      <c r="E4426" s="138" t="str">
        <f>IF(NOT(ISBLANK(B4426)),IF(AND(MONTH(B4426)&gt;=1,MONTH(B4426)&lt;=3,B4426&gt;=DATE(INT(LEFT('Fiscal Year'!$B$2,4)),4,1),B4426&lt;=DATE(INT(CONCATENATE("20",RIGHT('Fiscal Year'!$B$2,2))),3,31)),1,0),"")</f>
        <v/>
      </c>
      <c r="F4426" s="139" t="str">
        <f>IF(NOT(ISBLANK(B4426)),IF(B4426&lt;'Fiscal Year'!$B$3,1,0),"")</f>
        <v/>
      </c>
      <c r="G4426" s="10"/>
      <c r="H4426" s="10"/>
      <c r="I4426" s="40"/>
      <c r="J4426" s="40"/>
      <c r="K4426" s="53"/>
      <c r="L4426" s="53"/>
      <c r="M4426" s="53"/>
      <c r="N4426" s="53"/>
      <c r="O4426" s="53"/>
      <c r="P4426" s="53"/>
      <c r="Q4426" s="53"/>
      <c r="R4426" s="53"/>
      <c r="S4426" s="53"/>
    </row>
    <row r="4427" spans="1:19" x14ac:dyDescent="0.3">
      <c r="A4427" s="106"/>
      <c r="B4427" s="59"/>
      <c r="C4427" s="137" t="str">
        <f t="shared" si="69"/>
        <v/>
      </c>
      <c r="D4427" s="138" t="str">
        <f>IF(NOT(ISBLANK(B4427)),IF(AND(MONTH(B4427)&gt;=4,MONTH(B4427)&lt;=12,B4427&gt;=DATE(INT(LEFT('Fiscal Year'!$B$2,4)),4,1),B4427&lt;=DATE(INT(CONCATENATE("20",RIGHT('Fiscal Year'!$B$2,2))),3,31)),1,0),"")</f>
        <v/>
      </c>
      <c r="E4427" s="138" t="str">
        <f>IF(NOT(ISBLANK(B4427)),IF(AND(MONTH(B4427)&gt;=1,MONTH(B4427)&lt;=3,B4427&gt;=DATE(INT(LEFT('Fiscal Year'!$B$2,4)),4,1),B4427&lt;=DATE(INT(CONCATENATE("20",RIGHT('Fiscal Year'!$B$2,2))),3,31)),1,0),"")</f>
        <v/>
      </c>
      <c r="F4427" s="139" t="str">
        <f>IF(NOT(ISBLANK(B4427)),IF(B4427&lt;'Fiscal Year'!$B$3,1,0),"")</f>
        <v/>
      </c>
      <c r="G4427" s="10"/>
      <c r="H4427" s="10"/>
      <c r="I4427" s="40"/>
      <c r="J4427" s="40"/>
      <c r="K4427" s="53"/>
      <c r="L4427" s="53"/>
      <c r="M4427" s="53"/>
      <c r="N4427" s="53"/>
      <c r="O4427" s="53"/>
      <c r="P4427" s="53"/>
      <c r="Q4427" s="53"/>
      <c r="R4427" s="53"/>
      <c r="S4427" s="53"/>
    </row>
    <row r="4428" spans="1:19" x14ac:dyDescent="0.3">
      <c r="A4428" s="106"/>
      <c r="B4428" s="59"/>
      <c r="C4428" s="137" t="str">
        <f t="shared" si="69"/>
        <v/>
      </c>
      <c r="D4428" s="138" t="str">
        <f>IF(NOT(ISBLANK(B4428)),IF(AND(MONTH(B4428)&gt;=4,MONTH(B4428)&lt;=12,B4428&gt;=DATE(INT(LEFT('Fiscal Year'!$B$2,4)),4,1),B4428&lt;=DATE(INT(CONCATENATE("20",RIGHT('Fiscal Year'!$B$2,2))),3,31)),1,0),"")</f>
        <v/>
      </c>
      <c r="E4428" s="138" t="str">
        <f>IF(NOT(ISBLANK(B4428)),IF(AND(MONTH(B4428)&gt;=1,MONTH(B4428)&lt;=3,B4428&gt;=DATE(INT(LEFT('Fiscal Year'!$B$2,4)),4,1),B4428&lt;=DATE(INT(CONCATENATE("20",RIGHT('Fiscal Year'!$B$2,2))),3,31)),1,0),"")</f>
        <v/>
      </c>
      <c r="F4428" s="139" t="str">
        <f>IF(NOT(ISBLANK(B4428)),IF(B4428&lt;'Fiscal Year'!$B$3,1,0),"")</f>
        <v/>
      </c>
      <c r="G4428" s="10"/>
      <c r="H4428" s="10"/>
      <c r="I4428" s="40"/>
      <c r="J4428" s="40"/>
      <c r="K4428" s="53"/>
      <c r="L4428" s="53"/>
      <c r="M4428" s="53"/>
      <c r="N4428" s="53"/>
      <c r="O4428" s="53"/>
      <c r="P4428" s="53"/>
      <c r="Q4428" s="53"/>
      <c r="R4428" s="53"/>
      <c r="S4428" s="53"/>
    </row>
    <row r="4429" spans="1:19" x14ac:dyDescent="0.3">
      <c r="A4429" s="106"/>
      <c r="B4429" s="59"/>
      <c r="C4429" s="137" t="str">
        <f t="shared" si="69"/>
        <v/>
      </c>
      <c r="D4429" s="138" t="str">
        <f>IF(NOT(ISBLANK(B4429)),IF(AND(MONTH(B4429)&gt;=4,MONTH(B4429)&lt;=12,B4429&gt;=DATE(INT(LEFT('Fiscal Year'!$B$2,4)),4,1),B4429&lt;=DATE(INT(CONCATENATE("20",RIGHT('Fiscal Year'!$B$2,2))),3,31)),1,0),"")</f>
        <v/>
      </c>
      <c r="E4429" s="138" t="str">
        <f>IF(NOT(ISBLANK(B4429)),IF(AND(MONTH(B4429)&gt;=1,MONTH(B4429)&lt;=3,B4429&gt;=DATE(INT(LEFT('Fiscal Year'!$B$2,4)),4,1),B4429&lt;=DATE(INT(CONCATENATE("20",RIGHT('Fiscal Year'!$B$2,2))),3,31)),1,0),"")</f>
        <v/>
      </c>
      <c r="F4429" s="139" t="str">
        <f>IF(NOT(ISBLANK(B4429)),IF(B4429&lt;'Fiscal Year'!$B$3,1,0),"")</f>
        <v/>
      </c>
      <c r="G4429" s="10"/>
      <c r="H4429" s="10"/>
      <c r="I4429" s="40"/>
      <c r="J4429" s="40"/>
      <c r="K4429" s="53"/>
      <c r="L4429" s="53"/>
      <c r="M4429" s="53"/>
      <c r="N4429" s="53"/>
      <c r="O4429" s="53"/>
      <c r="P4429" s="53"/>
      <c r="Q4429" s="53"/>
      <c r="R4429" s="53"/>
      <c r="S4429" s="53"/>
    </row>
    <row r="4430" spans="1:19" x14ac:dyDescent="0.3">
      <c r="A4430" s="106"/>
      <c r="B4430" s="59"/>
      <c r="C4430" s="137" t="str">
        <f t="shared" si="69"/>
        <v/>
      </c>
      <c r="D4430" s="138" t="str">
        <f>IF(NOT(ISBLANK(B4430)),IF(AND(MONTH(B4430)&gt;=4,MONTH(B4430)&lt;=12,B4430&gt;=DATE(INT(LEFT('Fiscal Year'!$B$2,4)),4,1),B4430&lt;=DATE(INT(CONCATENATE("20",RIGHT('Fiscal Year'!$B$2,2))),3,31)),1,0),"")</f>
        <v/>
      </c>
      <c r="E4430" s="138" t="str">
        <f>IF(NOT(ISBLANK(B4430)),IF(AND(MONTH(B4430)&gt;=1,MONTH(B4430)&lt;=3,B4430&gt;=DATE(INT(LEFT('Fiscal Year'!$B$2,4)),4,1),B4430&lt;=DATE(INT(CONCATENATE("20",RIGHT('Fiscal Year'!$B$2,2))),3,31)),1,0),"")</f>
        <v/>
      </c>
      <c r="F4430" s="139" t="str">
        <f>IF(NOT(ISBLANK(B4430)),IF(B4430&lt;'Fiscal Year'!$B$3,1,0),"")</f>
        <v/>
      </c>
      <c r="G4430" s="10"/>
      <c r="H4430" s="10"/>
      <c r="I4430" s="40"/>
      <c r="J4430" s="40"/>
      <c r="K4430" s="53"/>
      <c r="L4430" s="53"/>
      <c r="M4430" s="53"/>
      <c r="N4430" s="53"/>
      <c r="O4430" s="53"/>
      <c r="P4430" s="53"/>
      <c r="Q4430" s="53"/>
      <c r="R4430" s="53"/>
      <c r="S4430" s="53"/>
    </row>
    <row r="4431" spans="1:19" x14ac:dyDescent="0.3">
      <c r="A4431" s="106"/>
      <c r="B4431" s="59"/>
      <c r="C4431" s="137" t="str">
        <f t="shared" si="69"/>
        <v/>
      </c>
      <c r="D4431" s="138" t="str">
        <f>IF(NOT(ISBLANK(B4431)),IF(AND(MONTH(B4431)&gt;=4,MONTH(B4431)&lt;=12,B4431&gt;=DATE(INT(LEFT('Fiscal Year'!$B$2,4)),4,1),B4431&lt;=DATE(INT(CONCATENATE("20",RIGHT('Fiscal Year'!$B$2,2))),3,31)),1,0),"")</f>
        <v/>
      </c>
      <c r="E4431" s="138" t="str">
        <f>IF(NOT(ISBLANK(B4431)),IF(AND(MONTH(B4431)&gt;=1,MONTH(B4431)&lt;=3,B4431&gt;=DATE(INT(LEFT('Fiscal Year'!$B$2,4)),4,1),B4431&lt;=DATE(INT(CONCATENATE("20",RIGHT('Fiscal Year'!$B$2,2))),3,31)),1,0),"")</f>
        <v/>
      </c>
      <c r="F4431" s="139" t="str">
        <f>IF(NOT(ISBLANK(B4431)),IF(B4431&lt;'Fiscal Year'!$B$3,1,0),"")</f>
        <v/>
      </c>
      <c r="G4431" s="10"/>
      <c r="H4431" s="10"/>
      <c r="I4431" s="40"/>
      <c r="J4431" s="40"/>
      <c r="K4431" s="53"/>
      <c r="L4431" s="53"/>
      <c r="M4431" s="53"/>
      <c r="N4431" s="53"/>
      <c r="O4431" s="53"/>
      <c r="P4431" s="53"/>
      <c r="Q4431" s="53"/>
      <c r="R4431" s="53"/>
      <c r="S4431" s="53"/>
    </row>
    <row r="4432" spans="1:19" x14ac:dyDescent="0.3">
      <c r="A4432" s="106"/>
      <c r="B4432" s="59"/>
      <c r="C4432" s="137" t="str">
        <f t="shared" si="69"/>
        <v/>
      </c>
      <c r="D4432" s="138" t="str">
        <f>IF(NOT(ISBLANK(B4432)),IF(AND(MONTH(B4432)&gt;=4,MONTH(B4432)&lt;=12,B4432&gt;=DATE(INT(LEFT('Fiscal Year'!$B$2,4)),4,1),B4432&lt;=DATE(INT(CONCATENATE("20",RIGHT('Fiscal Year'!$B$2,2))),3,31)),1,0),"")</f>
        <v/>
      </c>
      <c r="E4432" s="138" t="str">
        <f>IF(NOT(ISBLANK(B4432)),IF(AND(MONTH(B4432)&gt;=1,MONTH(B4432)&lt;=3,B4432&gt;=DATE(INT(LEFT('Fiscal Year'!$B$2,4)),4,1),B4432&lt;=DATE(INT(CONCATENATE("20",RIGHT('Fiscal Year'!$B$2,2))),3,31)),1,0),"")</f>
        <v/>
      </c>
      <c r="F4432" s="139" t="str">
        <f>IF(NOT(ISBLANK(B4432)),IF(B4432&lt;'Fiscal Year'!$B$3,1,0),"")</f>
        <v/>
      </c>
      <c r="G4432" s="10"/>
      <c r="H4432" s="10"/>
      <c r="I4432" s="40"/>
      <c r="J4432" s="40"/>
      <c r="K4432" s="53"/>
      <c r="L4432" s="53"/>
      <c r="M4432" s="53"/>
      <c r="N4432" s="53"/>
      <c r="O4432" s="53"/>
      <c r="P4432" s="53"/>
      <c r="Q4432" s="53"/>
      <c r="R4432" s="53"/>
      <c r="S4432" s="53"/>
    </row>
    <row r="4433" spans="1:19" x14ac:dyDescent="0.3">
      <c r="A4433" s="106"/>
      <c r="B4433" s="59"/>
      <c r="C4433" s="137" t="str">
        <f t="shared" si="69"/>
        <v/>
      </c>
      <c r="D4433" s="138" t="str">
        <f>IF(NOT(ISBLANK(B4433)),IF(AND(MONTH(B4433)&gt;=4,MONTH(B4433)&lt;=12,B4433&gt;=DATE(INT(LEFT('Fiscal Year'!$B$2,4)),4,1),B4433&lt;=DATE(INT(CONCATENATE("20",RIGHT('Fiscal Year'!$B$2,2))),3,31)),1,0),"")</f>
        <v/>
      </c>
      <c r="E4433" s="138" t="str">
        <f>IF(NOT(ISBLANK(B4433)),IF(AND(MONTH(B4433)&gt;=1,MONTH(B4433)&lt;=3,B4433&gt;=DATE(INT(LEFT('Fiscal Year'!$B$2,4)),4,1),B4433&lt;=DATE(INT(CONCATENATE("20",RIGHT('Fiscal Year'!$B$2,2))),3,31)),1,0),"")</f>
        <v/>
      </c>
      <c r="F4433" s="139" t="str">
        <f>IF(NOT(ISBLANK(B4433)),IF(B4433&lt;'Fiscal Year'!$B$3,1,0),"")</f>
        <v/>
      </c>
      <c r="G4433" s="10"/>
      <c r="H4433" s="10"/>
      <c r="I4433" s="40"/>
      <c r="J4433" s="40"/>
      <c r="K4433" s="53"/>
      <c r="L4433" s="53"/>
      <c r="M4433" s="53"/>
      <c r="N4433" s="53"/>
      <c r="O4433" s="53"/>
      <c r="P4433" s="53"/>
      <c r="Q4433" s="53"/>
      <c r="R4433" s="53"/>
      <c r="S4433" s="53"/>
    </row>
    <row r="4434" spans="1:19" x14ac:dyDescent="0.3">
      <c r="A4434" s="106"/>
      <c r="B4434" s="59"/>
      <c r="C4434" s="137" t="str">
        <f t="shared" si="69"/>
        <v/>
      </c>
      <c r="D4434" s="138" t="str">
        <f>IF(NOT(ISBLANK(B4434)),IF(AND(MONTH(B4434)&gt;=4,MONTH(B4434)&lt;=12,B4434&gt;=DATE(INT(LEFT('Fiscal Year'!$B$2,4)),4,1),B4434&lt;=DATE(INT(CONCATENATE("20",RIGHT('Fiscal Year'!$B$2,2))),3,31)),1,0),"")</f>
        <v/>
      </c>
      <c r="E4434" s="138" t="str">
        <f>IF(NOT(ISBLANK(B4434)),IF(AND(MONTH(B4434)&gt;=1,MONTH(B4434)&lt;=3,B4434&gt;=DATE(INT(LEFT('Fiscal Year'!$B$2,4)),4,1),B4434&lt;=DATE(INT(CONCATENATE("20",RIGHT('Fiscal Year'!$B$2,2))),3,31)),1,0),"")</f>
        <v/>
      </c>
      <c r="F4434" s="139" t="str">
        <f>IF(NOT(ISBLANK(B4434)),IF(B4434&lt;'Fiscal Year'!$B$3,1,0),"")</f>
        <v/>
      </c>
      <c r="G4434" s="10"/>
      <c r="H4434" s="10"/>
      <c r="I4434" s="40"/>
      <c r="J4434" s="40"/>
      <c r="K4434" s="53"/>
      <c r="L4434" s="53"/>
      <c r="M4434" s="53"/>
      <c r="N4434" s="53"/>
      <c r="O4434" s="53"/>
      <c r="P4434" s="53"/>
      <c r="Q4434" s="53"/>
      <c r="R4434" s="53"/>
      <c r="S4434" s="53"/>
    </row>
    <row r="4435" spans="1:19" x14ac:dyDescent="0.3">
      <c r="A4435" s="106"/>
      <c r="B4435" s="59"/>
      <c r="C4435" s="137" t="str">
        <f t="shared" si="69"/>
        <v/>
      </c>
      <c r="D4435" s="138" t="str">
        <f>IF(NOT(ISBLANK(B4435)),IF(AND(MONTH(B4435)&gt;=4,MONTH(B4435)&lt;=12,B4435&gt;=DATE(INT(LEFT('Fiscal Year'!$B$2,4)),4,1),B4435&lt;=DATE(INT(CONCATENATE("20",RIGHT('Fiscal Year'!$B$2,2))),3,31)),1,0),"")</f>
        <v/>
      </c>
      <c r="E4435" s="138" t="str">
        <f>IF(NOT(ISBLANK(B4435)),IF(AND(MONTH(B4435)&gt;=1,MONTH(B4435)&lt;=3,B4435&gt;=DATE(INT(LEFT('Fiscal Year'!$B$2,4)),4,1),B4435&lt;=DATE(INT(CONCATENATE("20",RIGHT('Fiscal Year'!$B$2,2))),3,31)),1,0),"")</f>
        <v/>
      </c>
      <c r="F4435" s="139" t="str">
        <f>IF(NOT(ISBLANK(B4435)),IF(B4435&lt;'Fiscal Year'!$B$3,1,0),"")</f>
        <v/>
      </c>
      <c r="G4435" s="10"/>
      <c r="H4435" s="10"/>
      <c r="I4435" s="40"/>
      <c r="J4435" s="40"/>
      <c r="K4435" s="53"/>
      <c r="L4435" s="53"/>
      <c r="M4435" s="53"/>
      <c r="N4435" s="53"/>
      <c r="O4435" s="53"/>
      <c r="P4435" s="53"/>
      <c r="Q4435" s="53"/>
      <c r="R4435" s="53"/>
      <c r="S4435" s="53"/>
    </row>
    <row r="4436" spans="1:19" x14ac:dyDescent="0.3">
      <c r="A4436" s="106"/>
      <c r="B4436" s="59"/>
      <c r="C4436" s="137" t="str">
        <f t="shared" si="69"/>
        <v/>
      </c>
      <c r="D4436" s="138" t="str">
        <f>IF(NOT(ISBLANK(B4436)),IF(AND(MONTH(B4436)&gt;=4,MONTH(B4436)&lt;=12,B4436&gt;=DATE(INT(LEFT('Fiscal Year'!$B$2,4)),4,1),B4436&lt;=DATE(INT(CONCATENATE("20",RIGHT('Fiscal Year'!$B$2,2))),3,31)),1,0),"")</f>
        <v/>
      </c>
      <c r="E4436" s="138" t="str">
        <f>IF(NOT(ISBLANK(B4436)),IF(AND(MONTH(B4436)&gt;=1,MONTH(B4436)&lt;=3,B4436&gt;=DATE(INT(LEFT('Fiscal Year'!$B$2,4)),4,1),B4436&lt;=DATE(INT(CONCATENATE("20",RIGHT('Fiscal Year'!$B$2,2))),3,31)),1,0),"")</f>
        <v/>
      </c>
      <c r="F4436" s="139" t="str">
        <f>IF(NOT(ISBLANK(B4436)),IF(B4436&lt;'Fiscal Year'!$B$3,1,0),"")</f>
        <v/>
      </c>
      <c r="G4436" s="10"/>
      <c r="H4436" s="10"/>
      <c r="I4436" s="40"/>
      <c r="J4436" s="40"/>
      <c r="K4436" s="53"/>
      <c r="L4436" s="53"/>
      <c r="M4436" s="53"/>
      <c r="N4436" s="53"/>
      <c r="O4436" s="53"/>
      <c r="P4436" s="53"/>
      <c r="Q4436" s="53"/>
      <c r="R4436" s="53"/>
      <c r="S4436" s="53"/>
    </row>
    <row r="4437" spans="1:19" x14ac:dyDescent="0.3">
      <c r="A4437" s="106"/>
      <c r="B4437" s="59"/>
      <c r="C4437" s="137" t="str">
        <f t="shared" si="69"/>
        <v/>
      </c>
      <c r="D4437" s="138" t="str">
        <f>IF(NOT(ISBLANK(B4437)),IF(AND(MONTH(B4437)&gt;=4,MONTH(B4437)&lt;=12,B4437&gt;=DATE(INT(LEFT('Fiscal Year'!$B$2,4)),4,1),B4437&lt;=DATE(INT(CONCATENATE("20",RIGHT('Fiscal Year'!$B$2,2))),3,31)),1,0),"")</f>
        <v/>
      </c>
      <c r="E4437" s="138" t="str">
        <f>IF(NOT(ISBLANK(B4437)),IF(AND(MONTH(B4437)&gt;=1,MONTH(B4437)&lt;=3,B4437&gt;=DATE(INT(LEFT('Fiscal Year'!$B$2,4)),4,1),B4437&lt;=DATE(INT(CONCATENATE("20",RIGHT('Fiscal Year'!$B$2,2))),3,31)),1,0),"")</f>
        <v/>
      </c>
      <c r="F4437" s="139" t="str">
        <f>IF(NOT(ISBLANK(B4437)),IF(B4437&lt;'Fiscal Year'!$B$3,1,0),"")</f>
        <v/>
      </c>
      <c r="G4437" s="10"/>
      <c r="H4437" s="10"/>
      <c r="I4437" s="40"/>
      <c r="J4437" s="40"/>
      <c r="K4437" s="53"/>
      <c r="L4437" s="53"/>
      <c r="M4437" s="53"/>
      <c r="N4437" s="53"/>
      <c r="O4437" s="53"/>
      <c r="P4437" s="53"/>
      <c r="Q4437" s="53"/>
      <c r="R4437" s="53"/>
      <c r="S4437" s="53"/>
    </row>
    <row r="4438" spans="1:19" x14ac:dyDescent="0.3">
      <c r="A4438" s="106"/>
      <c r="B4438" s="59"/>
      <c r="C4438" s="137" t="str">
        <f t="shared" si="69"/>
        <v/>
      </c>
      <c r="D4438" s="138" t="str">
        <f>IF(NOT(ISBLANK(B4438)),IF(AND(MONTH(B4438)&gt;=4,MONTH(B4438)&lt;=12,B4438&gt;=DATE(INT(LEFT('Fiscal Year'!$B$2,4)),4,1),B4438&lt;=DATE(INT(CONCATENATE("20",RIGHT('Fiscal Year'!$B$2,2))),3,31)),1,0),"")</f>
        <v/>
      </c>
      <c r="E4438" s="138" t="str">
        <f>IF(NOT(ISBLANK(B4438)),IF(AND(MONTH(B4438)&gt;=1,MONTH(B4438)&lt;=3,B4438&gt;=DATE(INT(LEFT('Fiscal Year'!$B$2,4)),4,1),B4438&lt;=DATE(INT(CONCATENATE("20",RIGHT('Fiscal Year'!$B$2,2))),3,31)),1,0),"")</f>
        <v/>
      </c>
      <c r="F4438" s="139" t="str">
        <f>IF(NOT(ISBLANK(B4438)),IF(B4438&lt;'Fiscal Year'!$B$3,1,0),"")</f>
        <v/>
      </c>
      <c r="G4438" s="10"/>
      <c r="H4438" s="10"/>
      <c r="I4438" s="40"/>
      <c r="J4438" s="40"/>
      <c r="K4438" s="53"/>
      <c r="L4438" s="53"/>
      <c r="M4438" s="53"/>
      <c r="N4438" s="53"/>
      <c r="O4438" s="53"/>
      <c r="P4438" s="53"/>
      <c r="Q4438" s="53"/>
      <c r="R4438" s="53"/>
      <c r="S4438" s="53"/>
    </row>
    <row r="4439" spans="1:19" x14ac:dyDescent="0.3">
      <c r="A4439" s="106"/>
      <c r="B4439" s="59"/>
      <c r="C4439" s="137" t="str">
        <f t="shared" si="69"/>
        <v/>
      </c>
      <c r="D4439" s="138" t="str">
        <f>IF(NOT(ISBLANK(B4439)),IF(AND(MONTH(B4439)&gt;=4,MONTH(B4439)&lt;=12,B4439&gt;=DATE(INT(LEFT('Fiscal Year'!$B$2,4)),4,1),B4439&lt;=DATE(INT(CONCATENATE("20",RIGHT('Fiscal Year'!$B$2,2))),3,31)),1,0),"")</f>
        <v/>
      </c>
      <c r="E4439" s="138" t="str">
        <f>IF(NOT(ISBLANK(B4439)),IF(AND(MONTH(B4439)&gt;=1,MONTH(B4439)&lt;=3,B4439&gt;=DATE(INT(LEFT('Fiscal Year'!$B$2,4)),4,1),B4439&lt;=DATE(INT(CONCATENATE("20",RIGHT('Fiscal Year'!$B$2,2))),3,31)),1,0),"")</f>
        <v/>
      </c>
      <c r="F4439" s="139" t="str">
        <f>IF(NOT(ISBLANK(B4439)),IF(B4439&lt;'Fiscal Year'!$B$3,1,0),"")</f>
        <v/>
      </c>
      <c r="G4439" s="10"/>
      <c r="H4439" s="10"/>
      <c r="I4439" s="40"/>
      <c r="J4439" s="40"/>
      <c r="K4439" s="53"/>
      <c r="L4439" s="53"/>
      <c r="M4439" s="53"/>
      <c r="N4439" s="53"/>
      <c r="O4439" s="53"/>
      <c r="P4439" s="53"/>
      <c r="Q4439" s="53"/>
      <c r="R4439" s="53"/>
      <c r="S4439" s="53"/>
    </row>
    <row r="4440" spans="1:19" x14ac:dyDescent="0.3">
      <c r="A4440" s="106"/>
      <c r="B4440" s="59"/>
      <c r="C4440" s="137" t="str">
        <f t="shared" si="69"/>
        <v/>
      </c>
      <c r="D4440" s="138" t="str">
        <f>IF(NOT(ISBLANK(B4440)),IF(AND(MONTH(B4440)&gt;=4,MONTH(B4440)&lt;=12,B4440&gt;=DATE(INT(LEFT('Fiscal Year'!$B$2,4)),4,1),B4440&lt;=DATE(INT(CONCATENATE("20",RIGHT('Fiscal Year'!$B$2,2))),3,31)),1,0),"")</f>
        <v/>
      </c>
      <c r="E4440" s="138" t="str">
        <f>IF(NOT(ISBLANK(B4440)),IF(AND(MONTH(B4440)&gt;=1,MONTH(B4440)&lt;=3,B4440&gt;=DATE(INT(LEFT('Fiscal Year'!$B$2,4)),4,1),B4440&lt;=DATE(INT(CONCATENATE("20",RIGHT('Fiscal Year'!$B$2,2))),3,31)),1,0),"")</f>
        <v/>
      </c>
      <c r="F4440" s="139" t="str">
        <f>IF(NOT(ISBLANK(B4440)),IF(B4440&lt;'Fiscal Year'!$B$3,1,0),"")</f>
        <v/>
      </c>
      <c r="G4440" s="10"/>
      <c r="H4440" s="10"/>
      <c r="I4440" s="40"/>
      <c r="J4440" s="40"/>
      <c r="K4440" s="53"/>
      <c r="L4440" s="53"/>
      <c r="M4440" s="53"/>
      <c r="N4440" s="53"/>
      <c r="O4440" s="53"/>
      <c r="P4440" s="53"/>
      <c r="Q4440" s="53"/>
      <c r="R4440" s="53"/>
      <c r="S4440" s="53"/>
    </row>
    <row r="4441" spans="1:19" x14ac:dyDescent="0.3">
      <c r="A4441" s="106"/>
      <c r="B4441" s="59"/>
      <c r="C4441" s="137" t="str">
        <f t="shared" si="69"/>
        <v/>
      </c>
      <c r="D4441" s="138" t="str">
        <f>IF(NOT(ISBLANK(B4441)),IF(AND(MONTH(B4441)&gt;=4,MONTH(B4441)&lt;=12,B4441&gt;=DATE(INT(LEFT('Fiscal Year'!$B$2,4)),4,1),B4441&lt;=DATE(INT(CONCATENATE("20",RIGHT('Fiscal Year'!$B$2,2))),3,31)),1,0),"")</f>
        <v/>
      </c>
      <c r="E4441" s="138" t="str">
        <f>IF(NOT(ISBLANK(B4441)),IF(AND(MONTH(B4441)&gt;=1,MONTH(B4441)&lt;=3,B4441&gt;=DATE(INT(LEFT('Fiscal Year'!$B$2,4)),4,1),B4441&lt;=DATE(INT(CONCATENATE("20",RIGHT('Fiscal Year'!$B$2,2))),3,31)),1,0),"")</f>
        <v/>
      </c>
      <c r="F4441" s="139" t="str">
        <f>IF(NOT(ISBLANK(B4441)),IF(B4441&lt;'Fiscal Year'!$B$3,1,0),"")</f>
        <v/>
      </c>
      <c r="G4441" s="10"/>
      <c r="H4441" s="10"/>
      <c r="I4441" s="40"/>
      <c r="J4441" s="40"/>
      <c r="K4441" s="53"/>
      <c r="L4441" s="53"/>
      <c r="M4441" s="53"/>
      <c r="N4441" s="53"/>
      <c r="O4441" s="53"/>
      <c r="P4441" s="53"/>
      <c r="Q4441" s="53"/>
      <c r="R4441" s="53"/>
      <c r="S4441" s="53"/>
    </row>
    <row r="4442" spans="1:19" x14ac:dyDescent="0.3">
      <c r="A4442" s="106"/>
      <c r="B4442" s="59"/>
      <c r="C4442" s="137" t="str">
        <f t="shared" si="69"/>
        <v/>
      </c>
      <c r="D4442" s="138" t="str">
        <f>IF(NOT(ISBLANK(B4442)),IF(AND(MONTH(B4442)&gt;=4,MONTH(B4442)&lt;=12,B4442&gt;=DATE(INT(LEFT('Fiscal Year'!$B$2,4)),4,1),B4442&lt;=DATE(INT(CONCATENATE("20",RIGHT('Fiscal Year'!$B$2,2))),3,31)),1,0),"")</f>
        <v/>
      </c>
      <c r="E4442" s="138" t="str">
        <f>IF(NOT(ISBLANK(B4442)),IF(AND(MONTH(B4442)&gt;=1,MONTH(B4442)&lt;=3,B4442&gt;=DATE(INT(LEFT('Fiscal Year'!$B$2,4)),4,1),B4442&lt;=DATE(INT(CONCATENATE("20",RIGHT('Fiscal Year'!$B$2,2))),3,31)),1,0),"")</f>
        <v/>
      </c>
      <c r="F4442" s="139" t="str">
        <f>IF(NOT(ISBLANK(B4442)),IF(B4442&lt;'Fiscal Year'!$B$3,1,0),"")</f>
        <v/>
      </c>
      <c r="G4442" s="10"/>
      <c r="H4442" s="10"/>
      <c r="I4442" s="40"/>
      <c r="J4442" s="40"/>
      <c r="K4442" s="53"/>
      <c r="L4442" s="53"/>
      <c r="M4442" s="53"/>
      <c r="N4442" s="53"/>
      <c r="O4442" s="53"/>
      <c r="P4442" s="53"/>
      <c r="Q4442" s="53"/>
      <c r="R4442" s="53"/>
      <c r="S4442" s="53"/>
    </row>
    <row r="4443" spans="1:19" x14ac:dyDescent="0.3">
      <c r="A4443" s="106"/>
      <c r="B4443" s="59"/>
      <c r="C4443" s="137" t="str">
        <f t="shared" si="69"/>
        <v/>
      </c>
      <c r="D4443" s="138" t="str">
        <f>IF(NOT(ISBLANK(B4443)),IF(AND(MONTH(B4443)&gt;=4,MONTH(B4443)&lt;=12,B4443&gt;=DATE(INT(LEFT('Fiscal Year'!$B$2,4)),4,1),B4443&lt;=DATE(INT(CONCATENATE("20",RIGHT('Fiscal Year'!$B$2,2))),3,31)),1,0),"")</f>
        <v/>
      </c>
      <c r="E4443" s="138" t="str">
        <f>IF(NOT(ISBLANK(B4443)),IF(AND(MONTH(B4443)&gt;=1,MONTH(B4443)&lt;=3,B4443&gt;=DATE(INT(LEFT('Fiscal Year'!$B$2,4)),4,1),B4443&lt;=DATE(INT(CONCATENATE("20",RIGHT('Fiscal Year'!$B$2,2))),3,31)),1,0),"")</f>
        <v/>
      </c>
      <c r="F4443" s="139" t="str">
        <f>IF(NOT(ISBLANK(B4443)),IF(B4443&lt;'Fiscal Year'!$B$3,1,0),"")</f>
        <v/>
      </c>
      <c r="G4443" s="10"/>
      <c r="H4443" s="10"/>
      <c r="I4443" s="40"/>
      <c r="J4443" s="40"/>
      <c r="K4443" s="53"/>
      <c r="L4443" s="53"/>
      <c r="M4443" s="53"/>
      <c r="N4443" s="53"/>
      <c r="O4443" s="53"/>
      <c r="P4443" s="53"/>
      <c r="Q4443" s="53"/>
      <c r="R4443" s="53"/>
      <c r="S4443" s="53"/>
    </row>
    <row r="4444" spans="1:19" x14ac:dyDescent="0.3">
      <c r="A4444" s="106"/>
      <c r="B4444" s="59"/>
      <c r="C4444" s="137" t="str">
        <f t="shared" si="69"/>
        <v/>
      </c>
      <c r="D4444" s="138" t="str">
        <f>IF(NOT(ISBLANK(B4444)),IF(AND(MONTH(B4444)&gt;=4,MONTH(B4444)&lt;=12,B4444&gt;=DATE(INT(LEFT('Fiscal Year'!$B$2,4)),4,1),B4444&lt;=DATE(INT(CONCATENATE("20",RIGHT('Fiscal Year'!$B$2,2))),3,31)),1,0),"")</f>
        <v/>
      </c>
      <c r="E4444" s="138" t="str">
        <f>IF(NOT(ISBLANK(B4444)),IF(AND(MONTH(B4444)&gt;=1,MONTH(B4444)&lt;=3,B4444&gt;=DATE(INT(LEFT('Fiscal Year'!$B$2,4)),4,1),B4444&lt;=DATE(INT(CONCATENATE("20",RIGHT('Fiscal Year'!$B$2,2))),3,31)),1,0),"")</f>
        <v/>
      </c>
      <c r="F4444" s="139" t="str">
        <f>IF(NOT(ISBLANK(B4444)),IF(B4444&lt;'Fiscal Year'!$B$3,1,0),"")</f>
        <v/>
      </c>
      <c r="G4444" s="10"/>
      <c r="H4444" s="10"/>
      <c r="I4444" s="40"/>
      <c r="J4444" s="40"/>
      <c r="K4444" s="53"/>
      <c r="L4444" s="53"/>
      <c r="M4444" s="53"/>
      <c r="N4444" s="53"/>
      <c r="O4444" s="53"/>
      <c r="P4444" s="53"/>
      <c r="Q4444" s="53"/>
      <c r="R4444" s="53"/>
      <c r="S4444" s="53"/>
    </row>
    <row r="4445" spans="1:19" x14ac:dyDescent="0.3">
      <c r="A4445" s="106"/>
      <c r="B4445" s="59"/>
      <c r="C4445" s="137" t="str">
        <f t="shared" si="69"/>
        <v/>
      </c>
      <c r="D4445" s="138" t="str">
        <f>IF(NOT(ISBLANK(B4445)),IF(AND(MONTH(B4445)&gt;=4,MONTH(B4445)&lt;=12,B4445&gt;=DATE(INT(LEFT('Fiscal Year'!$B$2,4)),4,1),B4445&lt;=DATE(INT(CONCATENATE("20",RIGHT('Fiscal Year'!$B$2,2))),3,31)),1,0),"")</f>
        <v/>
      </c>
      <c r="E4445" s="138" t="str">
        <f>IF(NOT(ISBLANK(B4445)),IF(AND(MONTH(B4445)&gt;=1,MONTH(B4445)&lt;=3,B4445&gt;=DATE(INT(LEFT('Fiscal Year'!$B$2,4)),4,1),B4445&lt;=DATE(INT(CONCATENATE("20",RIGHT('Fiscal Year'!$B$2,2))),3,31)),1,0),"")</f>
        <v/>
      </c>
      <c r="F4445" s="139" t="str">
        <f>IF(NOT(ISBLANK(B4445)),IF(B4445&lt;'Fiscal Year'!$B$3,1,0),"")</f>
        <v/>
      </c>
      <c r="G4445" s="10"/>
      <c r="H4445" s="10"/>
      <c r="I4445" s="40"/>
      <c r="J4445" s="40"/>
      <c r="K4445" s="53"/>
      <c r="L4445" s="53"/>
      <c r="M4445" s="53"/>
      <c r="N4445" s="53"/>
      <c r="O4445" s="53"/>
      <c r="P4445" s="53"/>
      <c r="Q4445" s="53"/>
      <c r="R4445" s="53"/>
      <c r="S4445" s="53"/>
    </row>
    <row r="4446" spans="1:19" x14ac:dyDescent="0.3">
      <c r="A4446" s="106"/>
      <c r="B4446" s="59"/>
      <c r="C4446" s="137" t="str">
        <f t="shared" si="69"/>
        <v/>
      </c>
      <c r="D4446" s="138" t="str">
        <f>IF(NOT(ISBLANK(B4446)),IF(AND(MONTH(B4446)&gt;=4,MONTH(B4446)&lt;=12,B4446&gt;=DATE(INT(LEFT('Fiscal Year'!$B$2,4)),4,1),B4446&lt;=DATE(INT(CONCATENATE("20",RIGHT('Fiscal Year'!$B$2,2))),3,31)),1,0),"")</f>
        <v/>
      </c>
      <c r="E4446" s="138" t="str">
        <f>IF(NOT(ISBLANK(B4446)),IF(AND(MONTH(B4446)&gt;=1,MONTH(B4446)&lt;=3,B4446&gt;=DATE(INT(LEFT('Fiscal Year'!$B$2,4)),4,1),B4446&lt;=DATE(INT(CONCATENATE("20",RIGHT('Fiscal Year'!$B$2,2))),3,31)),1,0),"")</f>
        <v/>
      </c>
      <c r="F4446" s="139" t="str">
        <f>IF(NOT(ISBLANK(B4446)),IF(B4446&lt;'Fiscal Year'!$B$3,1,0),"")</f>
        <v/>
      </c>
      <c r="G4446" s="10"/>
      <c r="H4446" s="10"/>
      <c r="I4446" s="40"/>
      <c r="J4446" s="40"/>
      <c r="K4446" s="53"/>
      <c r="L4446" s="53"/>
      <c r="M4446" s="53"/>
      <c r="N4446" s="53"/>
      <c r="O4446" s="53"/>
      <c r="P4446" s="53"/>
      <c r="Q4446" s="53"/>
      <c r="R4446" s="53"/>
      <c r="S4446" s="53"/>
    </row>
    <row r="4447" spans="1:19" x14ac:dyDescent="0.3">
      <c r="A4447" s="106"/>
      <c r="B4447" s="59"/>
      <c r="C4447" s="137" t="str">
        <f t="shared" si="69"/>
        <v/>
      </c>
      <c r="D4447" s="138" t="str">
        <f>IF(NOT(ISBLANK(B4447)),IF(AND(MONTH(B4447)&gt;=4,MONTH(B4447)&lt;=12,B4447&gt;=DATE(INT(LEFT('Fiscal Year'!$B$2,4)),4,1),B4447&lt;=DATE(INT(CONCATENATE("20",RIGHT('Fiscal Year'!$B$2,2))),3,31)),1,0),"")</f>
        <v/>
      </c>
      <c r="E4447" s="138" t="str">
        <f>IF(NOT(ISBLANK(B4447)),IF(AND(MONTH(B4447)&gt;=1,MONTH(B4447)&lt;=3,B4447&gt;=DATE(INT(LEFT('Fiscal Year'!$B$2,4)),4,1),B4447&lt;=DATE(INT(CONCATENATE("20",RIGHT('Fiscal Year'!$B$2,2))),3,31)),1,0),"")</f>
        <v/>
      </c>
      <c r="F4447" s="139" t="str">
        <f>IF(NOT(ISBLANK(B4447)),IF(B4447&lt;'Fiscal Year'!$B$3,1,0),"")</f>
        <v/>
      </c>
      <c r="G4447" s="10"/>
      <c r="H4447" s="10"/>
      <c r="I4447" s="40"/>
      <c r="J4447" s="40"/>
      <c r="K4447" s="53"/>
      <c r="L4447" s="53"/>
      <c r="M4447" s="53"/>
      <c r="N4447" s="53"/>
      <c r="O4447" s="53"/>
      <c r="P4447" s="53"/>
      <c r="Q4447" s="53"/>
      <c r="R4447" s="53"/>
      <c r="S4447" s="53"/>
    </row>
    <row r="4448" spans="1:19" x14ac:dyDescent="0.3">
      <c r="A4448" s="106"/>
      <c r="B4448" s="59"/>
      <c r="C4448" s="137" t="str">
        <f t="shared" si="69"/>
        <v/>
      </c>
      <c r="D4448" s="138" t="str">
        <f>IF(NOT(ISBLANK(B4448)),IF(AND(MONTH(B4448)&gt;=4,MONTH(B4448)&lt;=12,B4448&gt;=DATE(INT(LEFT('Fiscal Year'!$B$2,4)),4,1),B4448&lt;=DATE(INT(CONCATENATE("20",RIGHT('Fiscal Year'!$B$2,2))),3,31)),1,0),"")</f>
        <v/>
      </c>
      <c r="E4448" s="138" t="str">
        <f>IF(NOT(ISBLANK(B4448)),IF(AND(MONTH(B4448)&gt;=1,MONTH(B4448)&lt;=3,B4448&gt;=DATE(INT(LEFT('Fiscal Year'!$B$2,4)),4,1),B4448&lt;=DATE(INT(CONCATENATE("20",RIGHT('Fiscal Year'!$B$2,2))),3,31)),1,0),"")</f>
        <v/>
      </c>
      <c r="F4448" s="139" t="str">
        <f>IF(NOT(ISBLANK(B4448)),IF(B4448&lt;'Fiscal Year'!$B$3,1,0),"")</f>
        <v/>
      </c>
      <c r="G4448" s="10"/>
      <c r="H4448" s="10"/>
      <c r="I4448" s="40"/>
      <c r="J4448" s="40"/>
      <c r="K4448" s="53"/>
      <c r="L4448" s="53"/>
      <c r="M4448" s="53"/>
      <c r="N4448" s="53"/>
      <c r="O4448" s="53"/>
      <c r="P4448" s="53"/>
      <c r="Q4448" s="53"/>
      <c r="R4448" s="53"/>
      <c r="S4448" s="53"/>
    </row>
    <row r="4449" spans="1:19" x14ac:dyDescent="0.3">
      <c r="A4449" s="106"/>
      <c r="B4449" s="59"/>
      <c r="C4449" s="137" t="str">
        <f t="shared" si="69"/>
        <v/>
      </c>
      <c r="D4449" s="138" t="str">
        <f>IF(NOT(ISBLANK(B4449)),IF(AND(MONTH(B4449)&gt;=4,MONTH(B4449)&lt;=12,B4449&gt;=DATE(INT(LEFT('Fiscal Year'!$B$2,4)),4,1),B4449&lt;=DATE(INT(CONCATENATE("20",RIGHT('Fiscal Year'!$B$2,2))),3,31)),1,0),"")</f>
        <v/>
      </c>
      <c r="E4449" s="138" t="str">
        <f>IF(NOT(ISBLANK(B4449)),IF(AND(MONTH(B4449)&gt;=1,MONTH(B4449)&lt;=3,B4449&gt;=DATE(INT(LEFT('Fiscal Year'!$B$2,4)),4,1),B4449&lt;=DATE(INT(CONCATENATE("20",RIGHT('Fiscal Year'!$B$2,2))),3,31)),1,0),"")</f>
        <v/>
      </c>
      <c r="F4449" s="139" t="str">
        <f>IF(NOT(ISBLANK(B4449)),IF(B4449&lt;'Fiscal Year'!$B$3,1,0),"")</f>
        <v/>
      </c>
      <c r="G4449" s="10"/>
      <c r="H4449" s="10"/>
      <c r="I4449" s="40"/>
      <c r="J4449" s="40"/>
      <c r="K4449" s="53"/>
      <c r="L4449" s="53"/>
      <c r="M4449" s="53"/>
      <c r="N4449" s="53"/>
      <c r="O4449" s="53"/>
      <c r="P4449" s="53"/>
      <c r="Q4449" s="53"/>
      <c r="R4449" s="53"/>
      <c r="S4449" s="53"/>
    </row>
    <row r="4450" spans="1:19" x14ac:dyDescent="0.3">
      <c r="A4450" s="106"/>
      <c r="B4450" s="59"/>
      <c r="C4450" s="137" t="str">
        <f t="shared" si="69"/>
        <v/>
      </c>
      <c r="D4450" s="138" t="str">
        <f>IF(NOT(ISBLANK(B4450)),IF(AND(MONTH(B4450)&gt;=4,MONTH(B4450)&lt;=12,B4450&gt;=DATE(INT(LEFT('Fiscal Year'!$B$2,4)),4,1),B4450&lt;=DATE(INT(CONCATENATE("20",RIGHT('Fiscal Year'!$B$2,2))),3,31)),1,0),"")</f>
        <v/>
      </c>
      <c r="E4450" s="138" t="str">
        <f>IF(NOT(ISBLANK(B4450)),IF(AND(MONTH(B4450)&gt;=1,MONTH(B4450)&lt;=3,B4450&gt;=DATE(INT(LEFT('Fiscal Year'!$B$2,4)),4,1),B4450&lt;=DATE(INT(CONCATENATE("20",RIGHT('Fiscal Year'!$B$2,2))),3,31)),1,0),"")</f>
        <v/>
      </c>
      <c r="F4450" s="139" t="str">
        <f>IF(NOT(ISBLANK(B4450)),IF(B4450&lt;'Fiscal Year'!$B$3,1,0),"")</f>
        <v/>
      </c>
      <c r="G4450" s="10"/>
      <c r="H4450" s="10"/>
      <c r="I4450" s="40"/>
      <c r="J4450" s="40"/>
      <c r="K4450" s="53"/>
      <c r="L4450" s="53"/>
      <c r="M4450" s="53"/>
      <c r="N4450" s="53"/>
      <c r="O4450" s="53"/>
      <c r="P4450" s="53"/>
      <c r="Q4450" s="53"/>
      <c r="R4450" s="53"/>
      <c r="S4450" s="53"/>
    </row>
    <row r="4451" spans="1:19" x14ac:dyDescent="0.3">
      <c r="A4451" s="106"/>
      <c r="B4451" s="59"/>
      <c r="C4451" s="137" t="str">
        <f t="shared" si="69"/>
        <v/>
      </c>
      <c r="D4451" s="138" t="str">
        <f>IF(NOT(ISBLANK(B4451)),IF(AND(MONTH(B4451)&gt;=4,MONTH(B4451)&lt;=12,B4451&gt;=DATE(INT(LEFT('Fiscal Year'!$B$2,4)),4,1),B4451&lt;=DATE(INT(CONCATENATE("20",RIGHT('Fiscal Year'!$B$2,2))),3,31)),1,0),"")</f>
        <v/>
      </c>
      <c r="E4451" s="138" t="str">
        <f>IF(NOT(ISBLANK(B4451)),IF(AND(MONTH(B4451)&gt;=1,MONTH(B4451)&lt;=3,B4451&gt;=DATE(INT(LEFT('Fiscal Year'!$B$2,4)),4,1),B4451&lt;=DATE(INT(CONCATENATE("20",RIGHT('Fiscal Year'!$B$2,2))),3,31)),1,0),"")</f>
        <v/>
      </c>
      <c r="F4451" s="139" t="str">
        <f>IF(NOT(ISBLANK(B4451)),IF(B4451&lt;'Fiscal Year'!$B$3,1,0),"")</f>
        <v/>
      </c>
      <c r="G4451" s="10"/>
      <c r="H4451" s="10"/>
      <c r="I4451" s="40"/>
      <c r="J4451" s="40"/>
      <c r="K4451" s="53"/>
      <c r="L4451" s="53"/>
      <c r="M4451" s="53"/>
      <c r="N4451" s="53"/>
      <c r="O4451" s="53"/>
      <c r="P4451" s="53"/>
      <c r="Q4451" s="53"/>
      <c r="R4451" s="53"/>
      <c r="S4451" s="53"/>
    </row>
    <row r="4452" spans="1:19" x14ac:dyDescent="0.3">
      <c r="A4452" s="106"/>
      <c r="B4452" s="59"/>
      <c r="C4452" s="137" t="str">
        <f t="shared" si="69"/>
        <v/>
      </c>
      <c r="D4452" s="138" t="str">
        <f>IF(NOT(ISBLANK(B4452)),IF(AND(MONTH(B4452)&gt;=4,MONTH(B4452)&lt;=12,B4452&gt;=DATE(INT(LEFT('Fiscal Year'!$B$2,4)),4,1),B4452&lt;=DATE(INT(CONCATENATE("20",RIGHT('Fiscal Year'!$B$2,2))),3,31)),1,0),"")</f>
        <v/>
      </c>
      <c r="E4452" s="138" t="str">
        <f>IF(NOT(ISBLANK(B4452)),IF(AND(MONTH(B4452)&gt;=1,MONTH(B4452)&lt;=3,B4452&gt;=DATE(INT(LEFT('Fiscal Year'!$B$2,4)),4,1),B4452&lt;=DATE(INT(CONCATENATE("20",RIGHT('Fiscal Year'!$B$2,2))),3,31)),1,0),"")</f>
        <v/>
      </c>
      <c r="F4452" s="139" t="str">
        <f>IF(NOT(ISBLANK(B4452)),IF(B4452&lt;'Fiscal Year'!$B$3,1,0),"")</f>
        <v/>
      </c>
      <c r="G4452" s="10"/>
      <c r="H4452" s="10"/>
      <c r="I4452" s="40"/>
      <c r="J4452" s="40"/>
      <c r="K4452" s="53"/>
      <c r="L4452" s="53"/>
      <c r="M4452" s="53"/>
      <c r="N4452" s="53"/>
      <c r="O4452" s="53"/>
      <c r="P4452" s="53"/>
      <c r="Q4452" s="53"/>
      <c r="R4452" s="53"/>
      <c r="S4452" s="53"/>
    </row>
    <row r="4453" spans="1:19" x14ac:dyDescent="0.3">
      <c r="A4453" s="106"/>
      <c r="B4453" s="59"/>
      <c r="C4453" s="137" t="str">
        <f t="shared" si="69"/>
        <v/>
      </c>
      <c r="D4453" s="138" t="str">
        <f>IF(NOT(ISBLANK(B4453)),IF(AND(MONTH(B4453)&gt;=4,MONTH(B4453)&lt;=12,B4453&gt;=DATE(INT(LEFT('Fiscal Year'!$B$2,4)),4,1),B4453&lt;=DATE(INT(CONCATENATE("20",RIGHT('Fiscal Year'!$B$2,2))),3,31)),1,0),"")</f>
        <v/>
      </c>
      <c r="E4453" s="138" t="str">
        <f>IF(NOT(ISBLANK(B4453)),IF(AND(MONTH(B4453)&gt;=1,MONTH(B4453)&lt;=3,B4453&gt;=DATE(INT(LEFT('Fiscal Year'!$B$2,4)),4,1),B4453&lt;=DATE(INT(CONCATENATE("20",RIGHT('Fiscal Year'!$B$2,2))),3,31)),1,0),"")</f>
        <v/>
      </c>
      <c r="F4453" s="139" t="str">
        <f>IF(NOT(ISBLANK(B4453)),IF(B4453&lt;'Fiscal Year'!$B$3,1,0),"")</f>
        <v/>
      </c>
      <c r="G4453" s="10"/>
      <c r="H4453" s="10"/>
      <c r="I4453" s="40"/>
      <c r="J4453" s="40"/>
      <c r="K4453" s="53"/>
      <c r="L4453" s="53"/>
      <c r="M4453" s="53"/>
      <c r="N4453" s="53"/>
      <c r="O4453" s="53"/>
      <c r="P4453" s="53"/>
      <c r="Q4453" s="53"/>
      <c r="R4453" s="53"/>
      <c r="S4453" s="53"/>
    </row>
    <row r="4454" spans="1:19" x14ac:dyDescent="0.3">
      <c r="A4454" s="106"/>
      <c r="B4454" s="59"/>
      <c r="C4454" s="137" t="str">
        <f t="shared" si="69"/>
        <v/>
      </c>
      <c r="D4454" s="138" t="str">
        <f>IF(NOT(ISBLANK(B4454)),IF(AND(MONTH(B4454)&gt;=4,MONTH(B4454)&lt;=12,B4454&gt;=DATE(INT(LEFT('Fiscal Year'!$B$2,4)),4,1),B4454&lt;=DATE(INT(CONCATENATE("20",RIGHT('Fiscal Year'!$B$2,2))),3,31)),1,0),"")</f>
        <v/>
      </c>
      <c r="E4454" s="138" t="str">
        <f>IF(NOT(ISBLANK(B4454)),IF(AND(MONTH(B4454)&gt;=1,MONTH(B4454)&lt;=3,B4454&gt;=DATE(INT(LEFT('Fiscal Year'!$B$2,4)),4,1),B4454&lt;=DATE(INT(CONCATENATE("20",RIGHT('Fiscal Year'!$B$2,2))),3,31)),1,0),"")</f>
        <v/>
      </c>
      <c r="F4454" s="139" t="str">
        <f>IF(NOT(ISBLANK(B4454)),IF(B4454&lt;'Fiscal Year'!$B$3,1,0),"")</f>
        <v/>
      </c>
      <c r="G4454" s="10"/>
      <c r="H4454" s="10"/>
      <c r="I4454" s="40"/>
      <c r="J4454" s="40"/>
      <c r="K4454" s="53"/>
      <c r="L4454" s="53"/>
      <c r="M4454" s="53"/>
      <c r="N4454" s="53"/>
      <c r="O4454" s="53"/>
      <c r="P4454" s="53"/>
      <c r="Q4454" s="53"/>
      <c r="R4454" s="53"/>
      <c r="S4454" s="53"/>
    </row>
    <row r="4455" spans="1:19" x14ac:dyDescent="0.3">
      <c r="A4455" s="106"/>
      <c r="B4455" s="59"/>
      <c r="C4455" s="137" t="str">
        <f t="shared" si="69"/>
        <v/>
      </c>
      <c r="D4455" s="138" t="str">
        <f>IF(NOT(ISBLANK(B4455)),IF(AND(MONTH(B4455)&gt;=4,MONTH(B4455)&lt;=12,B4455&gt;=DATE(INT(LEFT('Fiscal Year'!$B$2,4)),4,1),B4455&lt;=DATE(INT(CONCATENATE("20",RIGHT('Fiscal Year'!$B$2,2))),3,31)),1,0),"")</f>
        <v/>
      </c>
      <c r="E4455" s="138" t="str">
        <f>IF(NOT(ISBLANK(B4455)),IF(AND(MONTH(B4455)&gt;=1,MONTH(B4455)&lt;=3,B4455&gt;=DATE(INT(LEFT('Fiscal Year'!$B$2,4)),4,1),B4455&lt;=DATE(INT(CONCATENATE("20",RIGHT('Fiscal Year'!$B$2,2))),3,31)),1,0),"")</f>
        <v/>
      </c>
      <c r="F4455" s="139" t="str">
        <f>IF(NOT(ISBLANK(B4455)),IF(B4455&lt;'Fiscal Year'!$B$3,1,0),"")</f>
        <v/>
      </c>
      <c r="G4455" s="10"/>
      <c r="H4455" s="10"/>
      <c r="I4455" s="40"/>
      <c r="J4455" s="40"/>
      <c r="K4455" s="53"/>
      <c r="L4455" s="53"/>
      <c r="M4455" s="53"/>
      <c r="N4455" s="53"/>
      <c r="O4455" s="53"/>
      <c r="P4455" s="53"/>
      <c r="Q4455" s="53"/>
      <c r="R4455" s="53"/>
      <c r="S4455" s="53"/>
    </row>
    <row r="4456" spans="1:19" x14ac:dyDescent="0.3">
      <c r="A4456" s="106"/>
      <c r="B4456" s="59"/>
      <c r="C4456" s="137" t="str">
        <f t="shared" si="69"/>
        <v/>
      </c>
      <c r="D4456" s="138" t="str">
        <f>IF(NOT(ISBLANK(B4456)),IF(AND(MONTH(B4456)&gt;=4,MONTH(B4456)&lt;=12,B4456&gt;=DATE(INT(LEFT('Fiscal Year'!$B$2,4)),4,1),B4456&lt;=DATE(INT(CONCATENATE("20",RIGHT('Fiscal Year'!$B$2,2))),3,31)),1,0),"")</f>
        <v/>
      </c>
      <c r="E4456" s="138" t="str">
        <f>IF(NOT(ISBLANK(B4456)),IF(AND(MONTH(B4456)&gt;=1,MONTH(B4456)&lt;=3,B4456&gt;=DATE(INT(LEFT('Fiscal Year'!$B$2,4)),4,1),B4456&lt;=DATE(INT(CONCATENATE("20",RIGHT('Fiscal Year'!$B$2,2))),3,31)),1,0),"")</f>
        <v/>
      </c>
      <c r="F4456" s="139" t="str">
        <f>IF(NOT(ISBLANK(B4456)),IF(B4456&lt;'Fiscal Year'!$B$3,1,0),"")</f>
        <v/>
      </c>
      <c r="G4456" s="10"/>
      <c r="H4456" s="10"/>
      <c r="I4456" s="40"/>
      <c r="J4456" s="40"/>
      <c r="K4456" s="53"/>
      <c r="L4456" s="53"/>
      <c r="M4456" s="53"/>
      <c r="N4456" s="53"/>
      <c r="O4456" s="53"/>
      <c r="P4456" s="53"/>
      <c r="Q4456" s="53"/>
      <c r="R4456" s="53"/>
      <c r="S4456" s="53"/>
    </row>
    <row r="4457" spans="1:19" x14ac:dyDescent="0.3">
      <c r="A4457" s="106"/>
      <c r="B4457" s="59"/>
      <c r="C4457" s="137" t="str">
        <f t="shared" si="69"/>
        <v/>
      </c>
      <c r="D4457" s="138" t="str">
        <f>IF(NOT(ISBLANK(B4457)),IF(AND(MONTH(B4457)&gt;=4,MONTH(B4457)&lt;=12,B4457&gt;=DATE(INT(LEFT('Fiscal Year'!$B$2,4)),4,1),B4457&lt;=DATE(INT(CONCATENATE("20",RIGHT('Fiscal Year'!$B$2,2))),3,31)),1,0),"")</f>
        <v/>
      </c>
      <c r="E4457" s="138" t="str">
        <f>IF(NOT(ISBLANK(B4457)),IF(AND(MONTH(B4457)&gt;=1,MONTH(B4457)&lt;=3,B4457&gt;=DATE(INT(LEFT('Fiscal Year'!$B$2,4)),4,1),B4457&lt;=DATE(INT(CONCATENATE("20",RIGHT('Fiscal Year'!$B$2,2))),3,31)),1,0),"")</f>
        <v/>
      </c>
      <c r="F4457" s="139" t="str">
        <f>IF(NOT(ISBLANK(B4457)),IF(B4457&lt;'Fiscal Year'!$B$3,1,0),"")</f>
        <v/>
      </c>
      <c r="G4457" s="10"/>
      <c r="H4457" s="10"/>
      <c r="I4457" s="40"/>
      <c r="J4457" s="40"/>
      <c r="K4457" s="53"/>
      <c r="L4457" s="53"/>
      <c r="M4457" s="53"/>
      <c r="N4457" s="53"/>
      <c r="O4457" s="53"/>
      <c r="P4457" s="53"/>
      <c r="Q4457" s="53"/>
      <c r="R4457" s="53"/>
      <c r="S4457" s="53"/>
    </row>
    <row r="4458" spans="1:19" x14ac:dyDescent="0.3">
      <c r="A4458" s="106"/>
      <c r="B4458" s="59"/>
      <c r="C4458" s="137" t="str">
        <f t="shared" si="69"/>
        <v/>
      </c>
      <c r="D4458" s="138" t="str">
        <f>IF(NOT(ISBLANK(B4458)),IF(AND(MONTH(B4458)&gt;=4,MONTH(B4458)&lt;=12,B4458&gt;=DATE(INT(LEFT('Fiscal Year'!$B$2,4)),4,1),B4458&lt;=DATE(INT(CONCATENATE("20",RIGHT('Fiscal Year'!$B$2,2))),3,31)),1,0),"")</f>
        <v/>
      </c>
      <c r="E4458" s="138" t="str">
        <f>IF(NOT(ISBLANK(B4458)),IF(AND(MONTH(B4458)&gt;=1,MONTH(B4458)&lt;=3,B4458&gt;=DATE(INT(LEFT('Fiscal Year'!$B$2,4)),4,1),B4458&lt;=DATE(INT(CONCATENATE("20",RIGHT('Fiscal Year'!$B$2,2))),3,31)),1,0),"")</f>
        <v/>
      </c>
      <c r="F4458" s="139" t="str">
        <f>IF(NOT(ISBLANK(B4458)),IF(B4458&lt;'Fiscal Year'!$B$3,1,0),"")</f>
        <v/>
      </c>
      <c r="G4458" s="10"/>
      <c r="H4458" s="10"/>
      <c r="I4458" s="40"/>
      <c r="J4458" s="40"/>
      <c r="K4458" s="53"/>
      <c r="L4458" s="53"/>
      <c r="M4458" s="53"/>
      <c r="N4458" s="53"/>
      <c r="O4458" s="53"/>
      <c r="P4458" s="53"/>
      <c r="Q4458" s="53"/>
      <c r="R4458" s="53"/>
      <c r="S4458" s="53"/>
    </row>
    <row r="4459" spans="1:19" x14ac:dyDescent="0.3">
      <c r="A4459" s="106"/>
      <c r="B4459" s="59"/>
      <c r="C4459" s="137" t="str">
        <f t="shared" si="69"/>
        <v/>
      </c>
      <c r="D4459" s="138" t="str">
        <f>IF(NOT(ISBLANK(B4459)),IF(AND(MONTH(B4459)&gt;=4,MONTH(B4459)&lt;=12,B4459&gt;=DATE(INT(LEFT('Fiscal Year'!$B$2,4)),4,1),B4459&lt;=DATE(INT(CONCATENATE("20",RIGHT('Fiscal Year'!$B$2,2))),3,31)),1,0),"")</f>
        <v/>
      </c>
      <c r="E4459" s="138" t="str">
        <f>IF(NOT(ISBLANK(B4459)),IF(AND(MONTH(B4459)&gt;=1,MONTH(B4459)&lt;=3,B4459&gt;=DATE(INT(LEFT('Fiscal Year'!$B$2,4)),4,1),B4459&lt;=DATE(INT(CONCATENATE("20",RIGHT('Fiscal Year'!$B$2,2))),3,31)),1,0),"")</f>
        <v/>
      </c>
      <c r="F4459" s="139" t="str">
        <f>IF(NOT(ISBLANK(B4459)),IF(B4459&lt;'Fiscal Year'!$B$3,1,0),"")</f>
        <v/>
      </c>
      <c r="G4459" s="10"/>
      <c r="H4459" s="10"/>
      <c r="I4459" s="40"/>
      <c r="J4459" s="40"/>
      <c r="K4459" s="53"/>
      <c r="L4459" s="53"/>
      <c r="M4459" s="53"/>
      <c r="N4459" s="53"/>
      <c r="O4459" s="53"/>
      <c r="P4459" s="53"/>
      <c r="Q4459" s="53"/>
      <c r="R4459" s="53"/>
      <c r="S4459" s="53"/>
    </row>
    <row r="4460" spans="1:19" x14ac:dyDescent="0.3">
      <c r="A4460" s="106"/>
      <c r="B4460" s="59"/>
      <c r="C4460" s="137" t="str">
        <f t="shared" si="69"/>
        <v/>
      </c>
      <c r="D4460" s="138" t="str">
        <f>IF(NOT(ISBLANK(B4460)),IF(AND(MONTH(B4460)&gt;=4,MONTH(B4460)&lt;=12,B4460&gt;=DATE(INT(LEFT('Fiscal Year'!$B$2,4)),4,1),B4460&lt;=DATE(INT(CONCATENATE("20",RIGHT('Fiscal Year'!$B$2,2))),3,31)),1,0),"")</f>
        <v/>
      </c>
      <c r="E4460" s="138" t="str">
        <f>IF(NOT(ISBLANK(B4460)),IF(AND(MONTH(B4460)&gt;=1,MONTH(B4460)&lt;=3,B4460&gt;=DATE(INT(LEFT('Fiscal Year'!$B$2,4)),4,1),B4460&lt;=DATE(INT(CONCATENATE("20",RIGHT('Fiscal Year'!$B$2,2))),3,31)),1,0),"")</f>
        <v/>
      </c>
      <c r="F4460" s="139" t="str">
        <f>IF(NOT(ISBLANK(B4460)),IF(B4460&lt;'Fiscal Year'!$B$3,1,0),"")</f>
        <v/>
      </c>
      <c r="G4460" s="10"/>
      <c r="H4460" s="10"/>
      <c r="I4460" s="40"/>
      <c r="J4460" s="40"/>
      <c r="K4460" s="53"/>
      <c r="L4460" s="53"/>
      <c r="M4460" s="53"/>
      <c r="N4460" s="53"/>
      <c r="O4460" s="53"/>
      <c r="P4460" s="53"/>
      <c r="Q4460" s="53"/>
      <c r="R4460" s="53"/>
      <c r="S4460" s="53"/>
    </row>
    <row r="4461" spans="1:19" x14ac:dyDescent="0.3">
      <c r="A4461" s="106"/>
      <c r="B4461" s="59"/>
      <c r="C4461" s="137" t="str">
        <f t="shared" si="69"/>
        <v/>
      </c>
      <c r="D4461" s="138" t="str">
        <f>IF(NOT(ISBLANK(B4461)),IF(AND(MONTH(B4461)&gt;=4,MONTH(B4461)&lt;=12,B4461&gt;=DATE(INT(LEFT('Fiscal Year'!$B$2,4)),4,1),B4461&lt;=DATE(INT(CONCATENATE("20",RIGHT('Fiscal Year'!$B$2,2))),3,31)),1,0),"")</f>
        <v/>
      </c>
      <c r="E4461" s="138" t="str">
        <f>IF(NOT(ISBLANK(B4461)),IF(AND(MONTH(B4461)&gt;=1,MONTH(B4461)&lt;=3,B4461&gt;=DATE(INT(LEFT('Fiscal Year'!$B$2,4)),4,1),B4461&lt;=DATE(INT(CONCATENATE("20",RIGHT('Fiscal Year'!$B$2,2))),3,31)),1,0),"")</f>
        <v/>
      </c>
      <c r="F4461" s="139" t="str">
        <f>IF(NOT(ISBLANK(B4461)),IF(B4461&lt;'Fiscal Year'!$B$3,1,0),"")</f>
        <v/>
      </c>
      <c r="G4461" s="10"/>
      <c r="H4461" s="10"/>
      <c r="I4461" s="40"/>
      <c r="J4461" s="40"/>
      <c r="K4461" s="53"/>
      <c r="L4461" s="53"/>
      <c r="M4461" s="53"/>
      <c r="N4461" s="53"/>
      <c r="O4461" s="53"/>
      <c r="P4461" s="53"/>
      <c r="Q4461" s="53"/>
      <c r="R4461" s="53"/>
      <c r="S4461" s="53"/>
    </row>
    <row r="4462" spans="1:19" x14ac:dyDescent="0.3">
      <c r="A4462" s="106"/>
      <c r="B4462" s="59"/>
      <c r="C4462" s="137" t="str">
        <f t="shared" si="69"/>
        <v/>
      </c>
      <c r="D4462" s="138" t="str">
        <f>IF(NOT(ISBLANK(B4462)),IF(AND(MONTH(B4462)&gt;=4,MONTH(B4462)&lt;=12,B4462&gt;=DATE(INT(LEFT('Fiscal Year'!$B$2,4)),4,1),B4462&lt;=DATE(INT(CONCATENATE("20",RIGHT('Fiscal Year'!$B$2,2))),3,31)),1,0),"")</f>
        <v/>
      </c>
      <c r="E4462" s="138" t="str">
        <f>IF(NOT(ISBLANK(B4462)),IF(AND(MONTH(B4462)&gt;=1,MONTH(B4462)&lt;=3,B4462&gt;=DATE(INT(LEFT('Fiscal Year'!$B$2,4)),4,1),B4462&lt;=DATE(INT(CONCATENATE("20",RIGHT('Fiscal Year'!$B$2,2))),3,31)),1,0),"")</f>
        <v/>
      </c>
      <c r="F4462" s="139" t="str">
        <f>IF(NOT(ISBLANK(B4462)),IF(B4462&lt;'Fiscal Year'!$B$3,1,0),"")</f>
        <v/>
      </c>
      <c r="G4462" s="10"/>
      <c r="H4462" s="10"/>
      <c r="I4462" s="40"/>
      <c r="J4462" s="40"/>
      <c r="K4462" s="53"/>
      <c r="L4462" s="53"/>
      <c r="M4462" s="53"/>
      <c r="N4462" s="53"/>
      <c r="O4462" s="53"/>
      <c r="P4462" s="53"/>
      <c r="Q4462" s="53"/>
      <c r="R4462" s="53"/>
      <c r="S4462" s="53"/>
    </row>
    <row r="4463" spans="1:19" x14ac:dyDescent="0.3">
      <c r="A4463" s="106"/>
      <c r="B4463" s="59"/>
      <c r="C4463" s="137" t="str">
        <f t="shared" si="69"/>
        <v/>
      </c>
      <c r="D4463" s="138" t="str">
        <f>IF(NOT(ISBLANK(B4463)),IF(AND(MONTH(B4463)&gt;=4,MONTH(B4463)&lt;=12,B4463&gt;=DATE(INT(LEFT('Fiscal Year'!$B$2,4)),4,1),B4463&lt;=DATE(INT(CONCATENATE("20",RIGHT('Fiscal Year'!$B$2,2))),3,31)),1,0),"")</f>
        <v/>
      </c>
      <c r="E4463" s="138" t="str">
        <f>IF(NOT(ISBLANK(B4463)),IF(AND(MONTH(B4463)&gt;=1,MONTH(B4463)&lt;=3,B4463&gt;=DATE(INT(LEFT('Fiscal Year'!$B$2,4)),4,1),B4463&lt;=DATE(INT(CONCATENATE("20",RIGHT('Fiscal Year'!$B$2,2))),3,31)),1,0),"")</f>
        <v/>
      </c>
      <c r="F4463" s="139" t="str">
        <f>IF(NOT(ISBLANK(B4463)),IF(B4463&lt;'Fiscal Year'!$B$3,1,0),"")</f>
        <v/>
      </c>
      <c r="G4463" s="10"/>
      <c r="H4463" s="10"/>
      <c r="I4463" s="40"/>
      <c r="J4463" s="40"/>
      <c r="K4463" s="53"/>
      <c r="L4463" s="53"/>
      <c r="M4463" s="53"/>
      <c r="N4463" s="53"/>
      <c r="O4463" s="53"/>
      <c r="P4463" s="53"/>
      <c r="Q4463" s="53"/>
      <c r="R4463" s="53"/>
      <c r="S4463" s="53"/>
    </row>
    <row r="4464" spans="1:19" x14ac:dyDescent="0.3">
      <c r="A4464" s="106"/>
      <c r="B4464" s="59"/>
      <c r="C4464" s="137" t="str">
        <f t="shared" si="69"/>
        <v/>
      </c>
      <c r="D4464" s="138" t="str">
        <f>IF(NOT(ISBLANK(B4464)),IF(AND(MONTH(B4464)&gt;=4,MONTH(B4464)&lt;=12,B4464&gt;=DATE(INT(LEFT('Fiscal Year'!$B$2,4)),4,1),B4464&lt;=DATE(INT(CONCATENATE("20",RIGHT('Fiscal Year'!$B$2,2))),3,31)),1,0),"")</f>
        <v/>
      </c>
      <c r="E4464" s="138" t="str">
        <f>IF(NOT(ISBLANK(B4464)),IF(AND(MONTH(B4464)&gt;=1,MONTH(B4464)&lt;=3,B4464&gt;=DATE(INT(LEFT('Fiscal Year'!$B$2,4)),4,1),B4464&lt;=DATE(INT(CONCATENATE("20",RIGHT('Fiscal Year'!$B$2,2))),3,31)),1,0),"")</f>
        <v/>
      </c>
      <c r="F4464" s="139" t="str">
        <f>IF(NOT(ISBLANK(B4464)),IF(B4464&lt;'Fiscal Year'!$B$3,1,0),"")</f>
        <v/>
      </c>
      <c r="G4464" s="10"/>
      <c r="H4464" s="10"/>
      <c r="I4464" s="40"/>
      <c r="J4464" s="40"/>
      <c r="K4464" s="53"/>
      <c r="L4464" s="53"/>
      <c r="M4464" s="53"/>
      <c r="N4464" s="53"/>
      <c r="O4464" s="53"/>
      <c r="P4464" s="53"/>
      <c r="Q4464" s="53"/>
      <c r="R4464" s="53"/>
      <c r="S4464" s="53"/>
    </row>
    <row r="4465" spans="1:19" x14ac:dyDescent="0.3">
      <c r="A4465" s="106"/>
      <c r="B4465" s="59"/>
      <c r="C4465" s="137" t="str">
        <f t="shared" si="69"/>
        <v/>
      </c>
      <c r="D4465" s="138" t="str">
        <f>IF(NOT(ISBLANK(B4465)),IF(AND(MONTH(B4465)&gt;=4,MONTH(B4465)&lt;=12,B4465&gt;=DATE(INT(LEFT('Fiscal Year'!$B$2,4)),4,1),B4465&lt;=DATE(INT(CONCATENATE("20",RIGHT('Fiscal Year'!$B$2,2))),3,31)),1,0),"")</f>
        <v/>
      </c>
      <c r="E4465" s="138" t="str">
        <f>IF(NOT(ISBLANK(B4465)),IF(AND(MONTH(B4465)&gt;=1,MONTH(B4465)&lt;=3,B4465&gt;=DATE(INT(LEFT('Fiscal Year'!$B$2,4)),4,1),B4465&lt;=DATE(INT(CONCATENATE("20",RIGHT('Fiscal Year'!$B$2,2))),3,31)),1,0),"")</f>
        <v/>
      </c>
      <c r="F4465" s="139" t="str">
        <f>IF(NOT(ISBLANK(B4465)),IF(B4465&lt;'Fiscal Year'!$B$3,1,0),"")</f>
        <v/>
      </c>
      <c r="G4465" s="10"/>
      <c r="H4465" s="10"/>
      <c r="I4465" s="40"/>
      <c r="J4465" s="40"/>
      <c r="K4465" s="53"/>
      <c r="L4465" s="53"/>
      <c r="M4465" s="53"/>
      <c r="N4465" s="53"/>
      <c r="O4465" s="53"/>
      <c r="P4465" s="53"/>
      <c r="Q4465" s="53"/>
      <c r="R4465" s="53"/>
      <c r="S4465" s="53"/>
    </row>
    <row r="4466" spans="1:19" x14ac:dyDescent="0.3">
      <c r="A4466" s="106"/>
      <c r="B4466" s="59"/>
      <c r="C4466" s="137" t="str">
        <f t="shared" si="69"/>
        <v/>
      </c>
      <c r="D4466" s="138" t="str">
        <f>IF(NOT(ISBLANK(B4466)),IF(AND(MONTH(B4466)&gt;=4,MONTH(B4466)&lt;=12,B4466&gt;=DATE(INT(LEFT('Fiscal Year'!$B$2,4)),4,1),B4466&lt;=DATE(INT(CONCATENATE("20",RIGHT('Fiscal Year'!$B$2,2))),3,31)),1,0),"")</f>
        <v/>
      </c>
      <c r="E4466" s="138" t="str">
        <f>IF(NOT(ISBLANK(B4466)),IF(AND(MONTH(B4466)&gt;=1,MONTH(B4466)&lt;=3,B4466&gt;=DATE(INT(LEFT('Fiscal Year'!$B$2,4)),4,1),B4466&lt;=DATE(INT(CONCATENATE("20",RIGHT('Fiscal Year'!$B$2,2))),3,31)),1,0),"")</f>
        <v/>
      </c>
      <c r="F4466" s="139" t="str">
        <f>IF(NOT(ISBLANK(B4466)),IF(B4466&lt;'Fiscal Year'!$B$3,1,0),"")</f>
        <v/>
      </c>
      <c r="G4466" s="10"/>
      <c r="H4466" s="10"/>
      <c r="I4466" s="40"/>
      <c r="J4466" s="40"/>
      <c r="K4466" s="53"/>
      <c r="L4466" s="53"/>
      <c r="M4466" s="53"/>
      <c r="N4466" s="53"/>
      <c r="O4466" s="53"/>
      <c r="P4466" s="53"/>
      <c r="Q4466" s="53"/>
      <c r="R4466" s="53"/>
      <c r="S4466" s="53"/>
    </row>
    <row r="4467" spans="1:19" x14ac:dyDescent="0.3">
      <c r="A4467" s="106"/>
      <c r="B4467" s="59"/>
      <c r="C4467" s="137" t="str">
        <f t="shared" si="69"/>
        <v/>
      </c>
      <c r="D4467" s="138" t="str">
        <f>IF(NOT(ISBLANK(B4467)),IF(AND(MONTH(B4467)&gt;=4,MONTH(B4467)&lt;=12,B4467&gt;=DATE(INT(LEFT('Fiscal Year'!$B$2,4)),4,1),B4467&lt;=DATE(INT(CONCATENATE("20",RIGHT('Fiscal Year'!$B$2,2))),3,31)),1,0),"")</f>
        <v/>
      </c>
      <c r="E4467" s="138" t="str">
        <f>IF(NOT(ISBLANK(B4467)),IF(AND(MONTH(B4467)&gt;=1,MONTH(B4467)&lt;=3,B4467&gt;=DATE(INT(LEFT('Fiscal Year'!$B$2,4)),4,1),B4467&lt;=DATE(INT(CONCATENATE("20",RIGHT('Fiscal Year'!$B$2,2))),3,31)),1,0),"")</f>
        <v/>
      </c>
      <c r="F4467" s="139" t="str">
        <f>IF(NOT(ISBLANK(B4467)),IF(B4467&lt;'Fiscal Year'!$B$3,1,0),"")</f>
        <v/>
      </c>
      <c r="G4467" s="10"/>
      <c r="H4467" s="10"/>
      <c r="I4467" s="40"/>
      <c r="J4467" s="40"/>
      <c r="K4467" s="53"/>
      <c r="L4467" s="53"/>
      <c r="M4467" s="53"/>
      <c r="N4467" s="53"/>
      <c r="O4467" s="53"/>
      <c r="P4467" s="53"/>
      <c r="Q4467" s="53"/>
      <c r="R4467" s="53"/>
      <c r="S4467" s="53"/>
    </row>
    <row r="4468" spans="1:19" x14ac:dyDescent="0.3">
      <c r="A4468" s="106"/>
      <c r="B4468" s="59"/>
      <c r="C4468" s="137" t="str">
        <f t="shared" si="69"/>
        <v/>
      </c>
      <c r="D4468" s="138" t="str">
        <f>IF(NOT(ISBLANK(B4468)),IF(AND(MONTH(B4468)&gt;=4,MONTH(B4468)&lt;=12,B4468&gt;=DATE(INT(LEFT('Fiscal Year'!$B$2,4)),4,1),B4468&lt;=DATE(INT(CONCATENATE("20",RIGHT('Fiscal Year'!$B$2,2))),3,31)),1,0),"")</f>
        <v/>
      </c>
      <c r="E4468" s="138" t="str">
        <f>IF(NOT(ISBLANK(B4468)),IF(AND(MONTH(B4468)&gt;=1,MONTH(B4468)&lt;=3,B4468&gt;=DATE(INT(LEFT('Fiscal Year'!$B$2,4)),4,1),B4468&lt;=DATE(INT(CONCATENATE("20",RIGHT('Fiscal Year'!$B$2,2))),3,31)),1,0),"")</f>
        <v/>
      </c>
      <c r="F4468" s="139" t="str">
        <f>IF(NOT(ISBLANK(B4468)),IF(B4468&lt;'Fiscal Year'!$B$3,1,0),"")</f>
        <v/>
      </c>
      <c r="G4468" s="10"/>
      <c r="H4468" s="10"/>
      <c r="I4468" s="40"/>
      <c r="J4468" s="40"/>
      <c r="K4468" s="53"/>
      <c r="L4468" s="53"/>
      <c r="M4468" s="53"/>
      <c r="N4468" s="53"/>
      <c r="O4468" s="53"/>
      <c r="P4468" s="53"/>
      <c r="Q4468" s="53"/>
      <c r="R4468" s="53"/>
      <c r="S4468" s="53"/>
    </row>
    <row r="4469" spans="1:19" x14ac:dyDescent="0.3">
      <c r="A4469" s="106"/>
      <c r="B4469" s="59"/>
      <c r="C4469" s="137" t="str">
        <f t="shared" si="69"/>
        <v/>
      </c>
      <c r="D4469" s="138" t="str">
        <f>IF(NOT(ISBLANK(B4469)),IF(AND(MONTH(B4469)&gt;=4,MONTH(B4469)&lt;=12,B4469&gt;=DATE(INT(LEFT('Fiscal Year'!$B$2,4)),4,1),B4469&lt;=DATE(INT(CONCATENATE("20",RIGHT('Fiscal Year'!$B$2,2))),3,31)),1,0),"")</f>
        <v/>
      </c>
      <c r="E4469" s="138" t="str">
        <f>IF(NOT(ISBLANK(B4469)),IF(AND(MONTH(B4469)&gt;=1,MONTH(B4469)&lt;=3,B4469&gt;=DATE(INT(LEFT('Fiscal Year'!$B$2,4)),4,1),B4469&lt;=DATE(INT(CONCATENATE("20",RIGHT('Fiscal Year'!$B$2,2))),3,31)),1,0),"")</f>
        <v/>
      </c>
      <c r="F4469" s="139" t="str">
        <f>IF(NOT(ISBLANK(B4469)),IF(B4469&lt;'Fiscal Year'!$B$3,1,0),"")</f>
        <v/>
      </c>
      <c r="G4469" s="10"/>
      <c r="H4469" s="10"/>
      <c r="I4469" s="40"/>
      <c r="J4469" s="40"/>
      <c r="K4469" s="53"/>
      <c r="L4469" s="53"/>
      <c r="M4469" s="53"/>
      <c r="N4469" s="53"/>
      <c r="O4469" s="53"/>
      <c r="P4469" s="53"/>
      <c r="Q4469" s="53"/>
      <c r="R4469" s="53"/>
      <c r="S4469" s="53"/>
    </row>
    <row r="4470" spans="1:19" x14ac:dyDescent="0.3">
      <c r="A4470" s="106"/>
      <c r="B4470" s="59"/>
      <c r="C4470" s="137" t="str">
        <f t="shared" si="69"/>
        <v/>
      </c>
      <c r="D4470" s="138" t="str">
        <f>IF(NOT(ISBLANK(B4470)),IF(AND(MONTH(B4470)&gt;=4,MONTH(B4470)&lt;=12,B4470&gt;=DATE(INT(LEFT('Fiscal Year'!$B$2,4)),4,1),B4470&lt;=DATE(INT(CONCATENATE("20",RIGHT('Fiscal Year'!$B$2,2))),3,31)),1,0),"")</f>
        <v/>
      </c>
      <c r="E4470" s="138" t="str">
        <f>IF(NOT(ISBLANK(B4470)),IF(AND(MONTH(B4470)&gt;=1,MONTH(B4470)&lt;=3,B4470&gt;=DATE(INT(LEFT('Fiscal Year'!$B$2,4)),4,1),B4470&lt;=DATE(INT(CONCATENATE("20",RIGHT('Fiscal Year'!$B$2,2))),3,31)),1,0),"")</f>
        <v/>
      </c>
      <c r="F4470" s="139" t="str">
        <f>IF(NOT(ISBLANK(B4470)),IF(B4470&lt;'Fiscal Year'!$B$3,1,0),"")</f>
        <v/>
      </c>
      <c r="G4470" s="10"/>
      <c r="H4470" s="10"/>
      <c r="I4470" s="40"/>
      <c r="J4470" s="40"/>
      <c r="K4470" s="53"/>
      <c r="L4470" s="53"/>
      <c r="M4470" s="53"/>
      <c r="N4470" s="53"/>
      <c r="O4470" s="53"/>
      <c r="P4470" s="53"/>
      <c r="Q4470" s="53"/>
      <c r="R4470" s="53"/>
      <c r="S4470" s="53"/>
    </row>
    <row r="4471" spans="1:19" x14ac:dyDescent="0.3">
      <c r="A4471" s="106"/>
      <c r="B4471" s="59"/>
      <c r="C4471" s="137" t="str">
        <f t="shared" si="69"/>
        <v/>
      </c>
      <c r="D4471" s="138" t="str">
        <f>IF(NOT(ISBLANK(B4471)),IF(AND(MONTH(B4471)&gt;=4,MONTH(B4471)&lt;=12,B4471&gt;=DATE(INT(LEFT('Fiscal Year'!$B$2,4)),4,1),B4471&lt;=DATE(INT(CONCATENATE("20",RIGHT('Fiscal Year'!$B$2,2))),3,31)),1,0),"")</f>
        <v/>
      </c>
      <c r="E4471" s="138" t="str">
        <f>IF(NOT(ISBLANK(B4471)),IF(AND(MONTH(B4471)&gt;=1,MONTH(B4471)&lt;=3,B4471&gt;=DATE(INT(LEFT('Fiscal Year'!$B$2,4)),4,1),B4471&lt;=DATE(INT(CONCATENATE("20",RIGHT('Fiscal Year'!$B$2,2))),3,31)),1,0),"")</f>
        <v/>
      </c>
      <c r="F4471" s="139" t="str">
        <f>IF(NOT(ISBLANK(B4471)),IF(B4471&lt;'Fiscal Year'!$B$3,1,0),"")</f>
        <v/>
      </c>
      <c r="G4471" s="10"/>
      <c r="H4471" s="10"/>
      <c r="I4471" s="40"/>
      <c r="J4471" s="40"/>
      <c r="K4471" s="53"/>
      <c r="L4471" s="53"/>
      <c r="M4471" s="53"/>
      <c r="N4471" s="53"/>
      <c r="O4471" s="53"/>
      <c r="P4471" s="53"/>
      <c r="Q4471" s="53"/>
      <c r="R4471" s="53"/>
      <c r="S4471" s="53"/>
    </row>
    <row r="4472" spans="1:19" x14ac:dyDescent="0.3">
      <c r="A4472" s="106"/>
      <c r="B4472" s="59"/>
      <c r="C4472" s="137" t="str">
        <f t="shared" si="69"/>
        <v/>
      </c>
      <c r="D4472" s="138" t="str">
        <f>IF(NOT(ISBLANK(B4472)),IF(AND(MONTH(B4472)&gt;=4,MONTH(B4472)&lt;=12,B4472&gt;=DATE(INT(LEFT('Fiscal Year'!$B$2,4)),4,1),B4472&lt;=DATE(INT(CONCATENATE("20",RIGHT('Fiscal Year'!$B$2,2))),3,31)),1,0),"")</f>
        <v/>
      </c>
      <c r="E4472" s="138" t="str">
        <f>IF(NOT(ISBLANK(B4472)),IF(AND(MONTH(B4472)&gt;=1,MONTH(B4472)&lt;=3,B4472&gt;=DATE(INT(LEFT('Fiscal Year'!$B$2,4)),4,1),B4472&lt;=DATE(INT(CONCATENATE("20",RIGHT('Fiscal Year'!$B$2,2))),3,31)),1,0),"")</f>
        <v/>
      </c>
      <c r="F4472" s="139" t="str">
        <f>IF(NOT(ISBLANK(B4472)),IF(B4472&lt;'Fiscal Year'!$B$3,1,0),"")</f>
        <v/>
      </c>
      <c r="G4472" s="10"/>
      <c r="H4472" s="10"/>
      <c r="I4472" s="40"/>
      <c r="J4472" s="40"/>
      <c r="K4472" s="53"/>
      <c r="L4472" s="53"/>
      <c r="M4472" s="53"/>
      <c r="N4472" s="53"/>
      <c r="O4472" s="53"/>
      <c r="P4472" s="53"/>
      <c r="Q4472" s="53"/>
      <c r="R4472" s="53"/>
      <c r="S4472" s="53"/>
    </row>
    <row r="4473" spans="1:19" x14ac:dyDescent="0.3">
      <c r="A4473" s="106"/>
      <c r="B4473" s="59"/>
      <c r="C4473" s="137" t="str">
        <f t="shared" si="69"/>
        <v/>
      </c>
      <c r="D4473" s="138" t="str">
        <f>IF(NOT(ISBLANK(B4473)),IF(AND(MONTH(B4473)&gt;=4,MONTH(B4473)&lt;=12,B4473&gt;=DATE(INT(LEFT('Fiscal Year'!$B$2,4)),4,1),B4473&lt;=DATE(INT(CONCATENATE("20",RIGHT('Fiscal Year'!$B$2,2))),3,31)),1,0),"")</f>
        <v/>
      </c>
      <c r="E4473" s="138" t="str">
        <f>IF(NOT(ISBLANK(B4473)),IF(AND(MONTH(B4473)&gt;=1,MONTH(B4473)&lt;=3,B4473&gt;=DATE(INT(LEFT('Fiscal Year'!$B$2,4)),4,1),B4473&lt;=DATE(INT(CONCATENATE("20",RIGHT('Fiscal Year'!$B$2,2))),3,31)),1,0),"")</f>
        <v/>
      </c>
      <c r="F4473" s="139" t="str">
        <f>IF(NOT(ISBLANK(B4473)),IF(B4473&lt;'Fiscal Year'!$B$3,1,0),"")</f>
        <v/>
      </c>
      <c r="G4473" s="10"/>
      <c r="H4473" s="10"/>
      <c r="I4473" s="40"/>
      <c r="J4473" s="40"/>
      <c r="K4473" s="53"/>
      <c r="L4473" s="53"/>
      <c r="M4473" s="53"/>
      <c r="N4473" s="53"/>
      <c r="O4473" s="53"/>
      <c r="P4473" s="53"/>
      <c r="Q4473" s="53"/>
      <c r="R4473" s="53"/>
      <c r="S4473" s="53"/>
    </row>
    <row r="4474" spans="1:19" x14ac:dyDescent="0.3">
      <c r="A4474" s="106"/>
      <c r="B4474" s="59"/>
      <c r="C4474" s="137" t="str">
        <f t="shared" si="69"/>
        <v/>
      </c>
      <c r="D4474" s="138" t="str">
        <f>IF(NOT(ISBLANK(B4474)),IF(AND(MONTH(B4474)&gt;=4,MONTH(B4474)&lt;=12,B4474&gt;=DATE(INT(LEFT('Fiscal Year'!$B$2,4)),4,1),B4474&lt;=DATE(INT(CONCATENATE("20",RIGHT('Fiscal Year'!$B$2,2))),3,31)),1,0),"")</f>
        <v/>
      </c>
      <c r="E4474" s="138" t="str">
        <f>IF(NOT(ISBLANK(B4474)),IF(AND(MONTH(B4474)&gt;=1,MONTH(B4474)&lt;=3,B4474&gt;=DATE(INT(LEFT('Fiscal Year'!$B$2,4)),4,1),B4474&lt;=DATE(INT(CONCATENATE("20",RIGHT('Fiscal Year'!$B$2,2))),3,31)),1,0),"")</f>
        <v/>
      </c>
      <c r="F4474" s="139" t="str">
        <f>IF(NOT(ISBLANK(B4474)),IF(B4474&lt;'Fiscal Year'!$B$3,1,0),"")</f>
        <v/>
      </c>
      <c r="G4474" s="10"/>
      <c r="H4474" s="10"/>
      <c r="I4474" s="40"/>
      <c r="J4474" s="40"/>
      <c r="K4474" s="53"/>
      <c r="L4474" s="53"/>
      <c r="M4474" s="53"/>
      <c r="N4474" s="53"/>
      <c r="O4474" s="53"/>
      <c r="P4474" s="53"/>
      <c r="Q4474" s="53"/>
      <c r="R4474" s="53"/>
      <c r="S4474" s="53"/>
    </row>
    <row r="4475" spans="1:19" x14ac:dyDescent="0.3">
      <c r="A4475" s="106"/>
      <c r="B4475" s="59"/>
      <c r="C4475" s="137" t="str">
        <f t="shared" si="69"/>
        <v/>
      </c>
      <c r="D4475" s="138" t="str">
        <f>IF(NOT(ISBLANK(B4475)),IF(AND(MONTH(B4475)&gt;=4,MONTH(B4475)&lt;=12,B4475&gt;=DATE(INT(LEFT('Fiscal Year'!$B$2,4)),4,1),B4475&lt;=DATE(INT(CONCATENATE("20",RIGHT('Fiscal Year'!$B$2,2))),3,31)),1,0),"")</f>
        <v/>
      </c>
      <c r="E4475" s="138" t="str">
        <f>IF(NOT(ISBLANK(B4475)),IF(AND(MONTH(B4475)&gt;=1,MONTH(B4475)&lt;=3,B4475&gt;=DATE(INT(LEFT('Fiscal Year'!$B$2,4)),4,1),B4475&lt;=DATE(INT(CONCATENATE("20",RIGHT('Fiscal Year'!$B$2,2))),3,31)),1,0),"")</f>
        <v/>
      </c>
      <c r="F4475" s="139" t="str">
        <f>IF(NOT(ISBLANK(B4475)),IF(B4475&lt;'Fiscal Year'!$B$3,1,0),"")</f>
        <v/>
      </c>
      <c r="G4475" s="10"/>
      <c r="H4475" s="10"/>
      <c r="I4475" s="40"/>
      <c r="J4475" s="40"/>
      <c r="K4475" s="53"/>
      <c r="L4475" s="53"/>
      <c r="M4475" s="53"/>
      <c r="N4475" s="53"/>
      <c r="O4475" s="53"/>
      <c r="P4475" s="53"/>
      <c r="Q4475" s="53"/>
      <c r="R4475" s="53"/>
      <c r="S4475" s="53"/>
    </row>
    <row r="4476" spans="1:19" x14ac:dyDescent="0.3">
      <c r="A4476" s="106"/>
      <c r="B4476" s="59"/>
      <c r="C4476" s="137" t="str">
        <f t="shared" si="69"/>
        <v/>
      </c>
      <c r="D4476" s="138" t="str">
        <f>IF(NOT(ISBLANK(B4476)),IF(AND(MONTH(B4476)&gt;=4,MONTH(B4476)&lt;=12,B4476&gt;=DATE(INT(LEFT('Fiscal Year'!$B$2,4)),4,1),B4476&lt;=DATE(INT(CONCATENATE("20",RIGHT('Fiscal Year'!$B$2,2))),3,31)),1,0),"")</f>
        <v/>
      </c>
      <c r="E4476" s="138" t="str">
        <f>IF(NOT(ISBLANK(B4476)),IF(AND(MONTH(B4476)&gt;=1,MONTH(B4476)&lt;=3,B4476&gt;=DATE(INT(LEFT('Fiscal Year'!$B$2,4)),4,1),B4476&lt;=DATE(INT(CONCATENATE("20",RIGHT('Fiscal Year'!$B$2,2))),3,31)),1,0),"")</f>
        <v/>
      </c>
      <c r="F4476" s="139" t="str">
        <f>IF(NOT(ISBLANK(B4476)),IF(B4476&lt;'Fiscal Year'!$B$3,1,0),"")</f>
        <v/>
      </c>
      <c r="G4476" s="10"/>
      <c r="H4476" s="10"/>
      <c r="I4476" s="40"/>
      <c r="J4476" s="40"/>
      <c r="K4476" s="53"/>
      <c r="L4476" s="53"/>
      <c r="M4476" s="53"/>
      <c r="N4476" s="53"/>
      <c r="O4476" s="53"/>
      <c r="P4476" s="53"/>
      <c r="Q4476" s="53"/>
      <c r="R4476" s="53"/>
      <c r="S4476" s="53"/>
    </row>
    <row r="4477" spans="1:19" x14ac:dyDescent="0.3">
      <c r="A4477" s="106"/>
      <c r="B4477" s="59"/>
      <c r="C4477" s="137" t="str">
        <f t="shared" si="69"/>
        <v/>
      </c>
      <c r="D4477" s="138" t="str">
        <f>IF(NOT(ISBLANK(B4477)),IF(AND(MONTH(B4477)&gt;=4,MONTH(B4477)&lt;=12,B4477&gt;=DATE(INT(LEFT('Fiscal Year'!$B$2,4)),4,1),B4477&lt;=DATE(INT(CONCATENATE("20",RIGHT('Fiscal Year'!$B$2,2))),3,31)),1,0),"")</f>
        <v/>
      </c>
      <c r="E4477" s="138" t="str">
        <f>IF(NOT(ISBLANK(B4477)),IF(AND(MONTH(B4477)&gt;=1,MONTH(B4477)&lt;=3,B4477&gt;=DATE(INT(LEFT('Fiscal Year'!$B$2,4)),4,1),B4477&lt;=DATE(INT(CONCATENATE("20",RIGHT('Fiscal Year'!$B$2,2))),3,31)),1,0),"")</f>
        <v/>
      </c>
      <c r="F4477" s="139" t="str">
        <f>IF(NOT(ISBLANK(B4477)),IF(B4477&lt;'Fiscal Year'!$B$3,1,0),"")</f>
        <v/>
      </c>
      <c r="G4477" s="10"/>
      <c r="H4477" s="10"/>
      <c r="I4477" s="40"/>
      <c r="J4477" s="40"/>
      <c r="K4477" s="53"/>
      <c r="L4477" s="53"/>
      <c r="M4477" s="53"/>
      <c r="N4477" s="53"/>
      <c r="O4477" s="53"/>
      <c r="P4477" s="53"/>
      <c r="Q4477" s="53"/>
      <c r="R4477" s="53"/>
      <c r="S4477" s="53"/>
    </row>
    <row r="4478" spans="1:19" x14ac:dyDescent="0.3">
      <c r="A4478" s="106"/>
      <c r="B4478" s="59"/>
      <c r="C4478" s="137" t="str">
        <f t="shared" si="69"/>
        <v/>
      </c>
      <c r="D4478" s="138" t="str">
        <f>IF(NOT(ISBLANK(B4478)),IF(AND(MONTH(B4478)&gt;=4,MONTH(B4478)&lt;=12,B4478&gt;=DATE(INT(LEFT('Fiscal Year'!$B$2,4)),4,1),B4478&lt;=DATE(INT(CONCATENATE("20",RIGHT('Fiscal Year'!$B$2,2))),3,31)),1,0),"")</f>
        <v/>
      </c>
      <c r="E4478" s="138" t="str">
        <f>IF(NOT(ISBLANK(B4478)),IF(AND(MONTH(B4478)&gt;=1,MONTH(B4478)&lt;=3,B4478&gt;=DATE(INT(LEFT('Fiscal Year'!$B$2,4)),4,1),B4478&lt;=DATE(INT(CONCATENATE("20",RIGHT('Fiscal Year'!$B$2,2))),3,31)),1,0),"")</f>
        <v/>
      </c>
      <c r="F4478" s="139" t="str">
        <f>IF(NOT(ISBLANK(B4478)),IF(B4478&lt;'Fiscal Year'!$B$3,1,0),"")</f>
        <v/>
      </c>
      <c r="G4478" s="10"/>
      <c r="H4478" s="10"/>
      <c r="I4478" s="40"/>
      <c r="J4478" s="40"/>
      <c r="K4478" s="53"/>
      <c r="L4478" s="53"/>
      <c r="M4478" s="53"/>
      <c r="N4478" s="53"/>
      <c r="O4478" s="53"/>
      <c r="P4478" s="53"/>
      <c r="Q4478" s="53"/>
      <c r="R4478" s="53"/>
      <c r="S4478" s="53"/>
    </row>
    <row r="4479" spans="1:19" x14ac:dyDescent="0.3">
      <c r="A4479" s="106"/>
      <c r="B4479" s="59"/>
      <c r="C4479" s="137" t="str">
        <f t="shared" si="69"/>
        <v/>
      </c>
      <c r="D4479" s="138" t="str">
        <f>IF(NOT(ISBLANK(B4479)),IF(AND(MONTH(B4479)&gt;=4,MONTH(B4479)&lt;=12,B4479&gt;=DATE(INT(LEFT('Fiscal Year'!$B$2,4)),4,1),B4479&lt;=DATE(INT(CONCATENATE("20",RIGHT('Fiscal Year'!$B$2,2))),3,31)),1,0),"")</f>
        <v/>
      </c>
      <c r="E4479" s="138" t="str">
        <f>IF(NOT(ISBLANK(B4479)),IF(AND(MONTH(B4479)&gt;=1,MONTH(B4479)&lt;=3,B4479&gt;=DATE(INT(LEFT('Fiscal Year'!$B$2,4)),4,1),B4479&lt;=DATE(INT(CONCATENATE("20",RIGHT('Fiscal Year'!$B$2,2))),3,31)),1,0),"")</f>
        <v/>
      </c>
      <c r="F4479" s="139" t="str">
        <f>IF(NOT(ISBLANK(B4479)),IF(B4479&lt;'Fiscal Year'!$B$3,1,0),"")</f>
        <v/>
      </c>
      <c r="G4479" s="10"/>
      <c r="H4479" s="10"/>
      <c r="I4479" s="40"/>
      <c r="J4479" s="40"/>
      <c r="K4479" s="53"/>
      <c r="L4479" s="53"/>
      <c r="M4479" s="53"/>
      <c r="N4479" s="53"/>
      <c r="O4479" s="53"/>
      <c r="P4479" s="53"/>
      <c r="Q4479" s="53"/>
      <c r="R4479" s="53"/>
      <c r="S4479" s="53"/>
    </row>
    <row r="4480" spans="1:19" x14ac:dyDescent="0.3">
      <c r="A4480" s="106"/>
      <c r="B4480" s="59"/>
      <c r="C4480" s="137" t="str">
        <f t="shared" si="69"/>
        <v/>
      </c>
      <c r="D4480" s="138" t="str">
        <f>IF(NOT(ISBLANK(B4480)),IF(AND(MONTH(B4480)&gt;=4,MONTH(B4480)&lt;=12,B4480&gt;=DATE(INT(LEFT('Fiscal Year'!$B$2,4)),4,1),B4480&lt;=DATE(INT(CONCATENATE("20",RIGHT('Fiscal Year'!$B$2,2))),3,31)),1,0),"")</f>
        <v/>
      </c>
      <c r="E4480" s="138" t="str">
        <f>IF(NOT(ISBLANK(B4480)),IF(AND(MONTH(B4480)&gt;=1,MONTH(B4480)&lt;=3,B4480&gt;=DATE(INT(LEFT('Fiscal Year'!$B$2,4)),4,1),B4480&lt;=DATE(INT(CONCATENATE("20",RIGHT('Fiscal Year'!$B$2,2))),3,31)),1,0),"")</f>
        <v/>
      </c>
      <c r="F4480" s="139" t="str">
        <f>IF(NOT(ISBLANK(B4480)),IF(B4480&lt;'Fiscal Year'!$B$3,1,0),"")</f>
        <v/>
      </c>
      <c r="G4480" s="10"/>
      <c r="H4480" s="10"/>
      <c r="I4480" s="40"/>
      <c r="J4480" s="40"/>
      <c r="K4480" s="53"/>
      <c r="L4480" s="53"/>
      <c r="M4480" s="53"/>
      <c r="N4480" s="53"/>
      <c r="O4480" s="53"/>
      <c r="P4480" s="53"/>
      <c r="Q4480" s="53"/>
      <c r="R4480" s="53"/>
      <c r="S4480" s="53"/>
    </row>
    <row r="4481" spans="1:19" x14ac:dyDescent="0.3">
      <c r="A4481" s="106"/>
      <c r="B4481" s="59"/>
      <c r="C4481" s="137" t="str">
        <f t="shared" si="69"/>
        <v/>
      </c>
      <c r="D4481" s="138" t="str">
        <f>IF(NOT(ISBLANK(B4481)),IF(AND(MONTH(B4481)&gt;=4,MONTH(B4481)&lt;=12,B4481&gt;=DATE(INT(LEFT('Fiscal Year'!$B$2,4)),4,1),B4481&lt;=DATE(INT(CONCATENATE("20",RIGHT('Fiscal Year'!$B$2,2))),3,31)),1,0),"")</f>
        <v/>
      </c>
      <c r="E4481" s="138" t="str">
        <f>IF(NOT(ISBLANK(B4481)),IF(AND(MONTH(B4481)&gt;=1,MONTH(B4481)&lt;=3,B4481&gt;=DATE(INT(LEFT('Fiscal Year'!$B$2,4)),4,1),B4481&lt;=DATE(INT(CONCATENATE("20",RIGHT('Fiscal Year'!$B$2,2))),3,31)),1,0),"")</f>
        <v/>
      </c>
      <c r="F4481" s="139" t="str">
        <f>IF(NOT(ISBLANK(B4481)),IF(B4481&lt;'Fiscal Year'!$B$3,1,0),"")</f>
        <v/>
      </c>
      <c r="G4481" s="10"/>
      <c r="H4481" s="10"/>
      <c r="I4481" s="40"/>
      <c r="J4481" s="40"/>
      <c r="K4481" s="53"/>
      <c r="L4481" s="53"/>
      <c r="M4481" s="53"/>
      <c r="N4481" s="53"/>
      <c r="O4481" s="53"/>
      <c r="P4481" s="53"/>
      <c r="Q4481" s="53"/>
      <c r="R4481" s="53"/>
      <c r="S4481" s="53"/>
    </row>
    <row r="4482" spans="1:19" x14ac:dyDescent="0.3">
      <c r="A4482" s="106"/>
      <c r="B4482" s="59"/>
      <c r="C4482" s="137" t="str">
        <f t="shared" si="69"/>
        <v/>
      </c>
      <c r="D4482" s="138" t="str">
        <f>IF(NOT(ISBLANK(B4482)),IF(AND(MONTH(B4482)&gt;=4,MONTH(B4482)&lt;=12,B4482&gt;=DATE(INT(LEFT('Fiscal Year'!$B$2,4)),4,1),B4482&lt;=DATE(INT(CONCATENATE("20",RIGHT('Fiscal Year'!$B$2,2))),3,31)),1,0),"")</f>
        <v/>
      </c>
      <c r="E4482" s="138" t="str">
        <f>IF(NOT(ISBLANK(B4482)),IF(AND(MONTH(B4482)&gt;=1,MONTH(B4482)&lt;=3,B4482&gt;=DATE(INT(LEFT('Fiscal Year'!$B$2,4)),4,1),B4482&lt;=DATE(INT(CONCATENATE("20",RIGHT('Fiscal Year'!$B$2,2))),3,31)),1,0),"")</f>
        <v/>
      </c>
      <c r="F4482" s="139" t="str">
        <f>IF(NOT(ISBLANK(B4482)),IF(B4482&lt;'Fiscal Year'!$B$3,1,0),"")</f>
        <v/>
      </c>
      <c r="G4482" s="10"/>
      <c r="H4482" s="10"/>
      <c r="I4482" s="40"/>
      <c r="J4482" s="40"/>
      <c r="K4482" s="53"/>
      <c r="L4482" s="53"/>
      <c r="M4482" s="53"/>
      <c r="N4482" s="53"/>
      <c r="O4482" s="53"/>
      <c r="P4482" s="53"/>
      <c r="Q4482" s="53"/>
      <c r="R4482" s="53"/>
      <c r="S4482" s="53"/>
    </row>
    <row r="4483" spans="1:19" x14ac:dyDescent="0.3">
      <c r="A4483" s="106"/>
      <c r="B4483" s="59"/>
      <c r="C4483" s="137" t="str">
        <f t="shared" si="69"/>
        <v/>
      </c>
      <c r="D4483" s="138" t="str">
        <f>IF(NOT(ISBLANK(B4483)),IF(AND(MONTH(B4483)&gt;=4,MONTH(B4483)&lt;=12,B4483&gt;=DATE(INT(LEFT('Fiscal Year'!$B$2,4)),4,1),B4483&lt;=DATE(INT(CONCATENATE("20",RIGHT('Fiscal Year'!$B$2,2))),3,31)),1,0),"")</f>
        <v/>
      </c>
      <c r="E4483" s="138" t="str">
        <f>IF(NOT(ISBLANK(B4483)),IF(AND(MONTH(B4483)&gt;=1,MONTH(B4483)&lt;=3,B4483&gt;=DATE(INT(LEFT('Fiscal Year'!$B$2,4)),4,1),B4483&lt;=DATE(INT(CONCATENATE("20",RIGHT('Fiscal Year'!$B$2,2))),3,31)),1,0),"")</f>
        <v/>
      </c>
      <c r="F4483" s="139" t="str">
        <f>IF(NOT(ISBLANK(B4483)),IF(B4483&lt;'Fiscal Year'!$B$3,1,0),"")</f>
        <v/>
      </c>
      <c r="G4483" s="10"/>
      <c r="H4483" s="10"/>
      <c r="I4483" s="40"/>
      <c r="J4483" s="40"/>
      <c r="K4483" s="53"/>
      <c r="L4483" s="53"/>
      <c r="M4483" s="53"/>
      <c r="N4483" s="53"/>
      <c r="O4483" s="53"/>
      <c r="P4483" s="53"/>
      <c r="Q4483" s="53"/>
      <c r="R4483" s="53"/>
      <c r="S4483" s="53"/>
    </row>
    <row r="4484" spans="1:19" x14ac:dyDescent="0.3">
      <c r="A4484" s="106"/>
      <c r="B4484" s="59"/>
      <c r="C4484" s="137" t="str">
        <f t="shared" ref="C4484:C4547" si="70">IF(AND(NOT(ISBLANK(B4484)),B4484&gt;=43556),B4484+90,"")</f>
        <v/>
      </c>
      <c r="D4484" s="138" t="str">
        <f>IF(NOT(ISBLANK(B4484)),IF(AND(MONTH(B4484)&gt;=4,MONTH(B4484)&lt;=12,B4484&gt;=DATE(INT(LEFT('Fiscal Year'!$B$2,4)),4,1),B4484&lt;=DATE(INT(CONCATENATE("20",RIGHT('Fiscal Year'!$B$2,2))),3,31)),1,0),"")</f>
        <v/>
      </c>
      <c r="E4484" s="138" t="str">
        <f>IF(NOT(ISBLANK(B4484)),IF(AND(MONTH(B4484)&gt;=1,MONTH(B4484)&lt;=3,B4484&gt;=DATE(INT(LEFT('Fiscal Year'!$B$2,4)),4,1),B4484&lt;=DATE(INT(CONCATENATE("20",RIGHT('Fiscal Year'!$B$2,2))),3,31)),1,0),"")</f>
        <v/>
      </c>
      <c r="F4484" s="139" t="str">
        <f>IF(NOT(ISBLANK(B4484)),IF(B4484&lt;'Fiscal Year'!$B$3,1,0),"")</f>
        <v/>
      </c>
      <c r="G4484" s="10"/>
      <c r="H4484" s="10"/>
      <c r="I4484" s="40"/>
      <c r="J4484" s="40"/>
      <c r="K4484" s="53"/>
      <c r="L4484" s="53"/>
      <c r="M4484" s="53"/>
      <c r="N4484" s="53"/>
      <c r="O4484" s="53"/>
      <c r="P4484" s="53"/>
      <c r="Q4484" s="53"/>
      <c r="R4484" s="53"/>
      <c r="S4484" s="53"/>
    </row>
    <row r="4485" spans="1:19" x14ac:dyDescent="0.3">
      <c r="A4485" s="106"/>
      <c r="B4485" s="59"/>
      <c r="C4485" s="137" t="str">
        <f t="shared" si="70"/>
        <v/>
      </c>
      <c r="D4485" s="138" t="str">
        <f>IF(NOT(ISBLANK(B4485)),IF(AND(MONTH(B4485)&gt;=4,MONTH(B4485)&lt;=12,B4485&gt;=DATE(INT(LEFT('Fiscal Year'!$B$2,4)),4,1),B4485&lt;=DATE(INT(CONCATENATE("20",RIGHT('Fiscal Year'!$B$2,2))),3,31)),1,0),"")</f>
        <v/>
      </c>
      <c r="E4485" s="138" t="str">
        <f>IF(NOT(ISBLANK(B4485)),IF(AND(MONTH(B4485)&gt;=1,MONTH(B4485)&lt;=3,B4485&gt;=DATE(INT(LEFT('Fiscal Year'!$B$2,4)),4,1),B4485&lt;=DATE(INT(CONCATENATE("20",RIGHT('Fiscal Year'!$B$2,2))),3,31)),1,0),"")</f>
        <v/>
      </c>
      <c r="F4485" s="139" t="str">
        <f>IF(NOT(ISBLANK(B4485)),IF(B4485&lt;'Fiscal Year'!$B$3,1,0),"")</f>
        <v/>
      </c>
      <c r="G4485" s="10"/>
      <c r="H4485" s="10"/>
      <c r="I4485" s="40"/>
      <c r="J4485" s="40"/>
      <c r="K4485" s="53"/>
      <c r="L4485" s="53"/>
      <c r="M4485" s="53"/>
      <c r="N4485" s="53"/>
      <c r="O4485" s="53"/>
      <c r="P4485" s="53"/>
      <c r="Q4485" s="53"/>
      <c r="R4485" s="53"/>
      <c r="S4485" s="53"/>
    </row>
    <row r="4486" spans="1:19" x14ac:dyDescent="0.3">
      <c r="A4486" s="106"/>
      <c r="B4486" s="59"/>
      <c r="C4486" s="137" t="str">
        <f t="shared" si="70"/>
        <v/>
      </c>
      <c r="D4486" s="138" t="str">
        <f>IF(NOT(ISBLANK(B4486)),IF(AND(MONTH(B4486)&gt;=4,MONTH(B4486)&lt;=12,B4486&gt;=DATE(INT(LEFT('Fiscal Year'!$B$2,4)),4,1),B4486&lt;=DATE(INT(CONCATENATE("20",RIGHT('Fiscal Year'!$B$2,2))),3,31)),1,0),"")</f>
        <v/>
      </c>
      <c r="E4486" s="138" t="str">
        <f>IF(NOT(ISBLANK(B4486)),IF(AND(MONTH(B4486)&gt;=1,MONTH(B4486)&lt;=3,B4486&gt;=DATE(INT(LEFT('Fiscal Year'!$B$2,4)),4,1),B4486&lt;=DATE(INT(CONCATENATE("20",RIGHT('Fiscal Year'!$B$2,2))),3,31)),1,0),"")</f>
        <v/>
      </c>
      <c r="F4486" s="139" t="str">
        <f>IF(NOT(ISBLANK(B4486)),IF(B4486&lt;'Fiscal Year'!$B$3,1,0),"")</f>
        <v/>
      </c>
      <c r="G4486" s="10"/>
      <c r="H4486" s="10"/>
      <c r="I4486" s="40"/>
      <c r="J4486" s="40"/>
      <c r="K4486" s="53"/>
      <c r="L4486" s="53"/>
      <c r="M4486" s="53"/>
      <c r="N4486" s="53"/>
      <c r="O4486" s="53"/>
      <c r="P4486" s="53"/>
      <c r="Q4486" s="53"/>
      <c r="R4486" s="53"/>
      <c r="S4486" s="53"/>
    </row>
    <row r="4487" spans="1:19" x14ac:dyDescent="0.3">
      <c r="A4487" s="106"/>
      <c r="B4487" s="59"/>
      <c r="C4487" s="137" t="str">
        <f t="shared" si="70"/>
        <v/>
      </c>
      <c r="D4487" s="138" t="str">
        <f>IF(NOT(ISBLANK(B4487)),IF(AND(MONTH(B4487)&gt;=4,MONTH(B4487)&lt;=12,B4487&gt;=DATE(INT(LEFT('Fiscal Year'!$B$2,4)),4,1),B4487&lt;=DATE(INT(CONCATENATE("20",RIGHT('Fiscal Year'!$B$2,2))),3,31)),1,0),"")</f>
        <v/>
      </c>
      <c r="E4487" s="138" t="str">
        <f>IF(NOT(ISBLANK(B4487)),IF(AND(MONTH(B4487)&gt;=1,MONTH(B4487)&lt;=3,B4487&gt;=DATE(INT(LEFT('Fiscal Year'!$B$2,4)),4,1),B4487&lt;=DATE(INT(CONCATENATE("20",RIGHT('Fiscal Year'!$B$2,2))),3,31)),1,0),"")</f>
        <v/>
      </c>
      <c r="F4487" s="139" t="str">
        <f>IF(NOT(ISBLANK(B4487)),IF(B4487&lt;'Fiscal Year'!$B$3,1,0),"")</f>
        <v/>
      </c>
      <c r="G4487" s="10"/>
      <c r="H4487" s="10"/>
      <c r="I4487" s="40"/>
      <c r="J4487" s="40"/>
      <c r="K4487" s="53"/>
      <c r="L4487" s="53"/>
      <c r="M4487" s="53"/>
      <c r="N4487" s="53"/>
      <c r="O4487" s="53"/>
      <c r="P4487" s="53"/>
      <c r="Q4487" s="53"/>
      <c r="R4487" s="53"/>
      <c r="S4487" s="53"/>
    </row>
    <row r="4488" spans="1:19" x14ac:dyDescent="0.3">
      <c r="A4488" s="106"/>
      <c r="B4488" s="59"/>
      <c r="C4488" s="137" t="str">
        <f t="shared" si="70"/>
        <v/>
      </c>
      <c r="D4488" s="138" t="str">
        <f>IF(NOT(ISBLANK(B4488)),IF(AND(MONTH(B4488)&gt;=4,MONTH(B4488)&lt;=12,B4488&gt;=DATE(INT(LEFT('Fiscal Year'!$B$2,4)),4,1),B4488&lt;=DATE(INT(CONCATENATE("20",RIGHT('Fiscal Year'!$B$2,2))),3,31)),1,0),"")</f>
        <v/>
      </c>
      <c r="E4488" s="138" t="str">
        <f>IF(NOT(ISBLANK(B4488)),IF(AND(MONTH(B4488)&gt;=1,MONTH(B4488)&lt;=3,B4488&gt;=DATE(INT(LEFT('Fiscal Year'!$B$2,4)),4,1),B4488&lt;=DATE(INT(CONCATENATE("20",RIGHT('Fiscal Year'!$B$2,2))),3,31)),1,0),"")</f>
        <v/>
      </c>
      <c r="F4488" s="139" t="str">
        <f>IF(NOT(ISBLANK(B4488)),IF(B4488&lt;'Fiscal Year'!$B$3,1,0),"")</f>
        <v/>
      </c>
      <c r="G4488" s="10"/>
      <c r="H4488" s="10"/>
      <c r="I4488" s="40"/>
      <c r="J4488" s="40"/>
      <c r="K4488" s="53"/>
      <c r="L4488" s="53"/>
      <c r="M4488" s="53"/>
      <c r="N4488" s="53"/>
      <c r="O4488" s="53"/>
      <c r="P4488" s="53"/>
      <c r="Q4488" s="53"/>
      <c r="R4488" s="53"/>
      <c r="S4488" s="53"/>
    </row>
    <row r="4489" spans="1:19" x14ac:dyDescent="0.3">
      <c r="A4489" s="106"/>
      <c r="B4489" s="59"/>
      <c r="C4489" s="137" t="str">
        <f t="shared" si="70"/>
        <v/>
      </c>
      <c r="D4489" s="138" t="str">
        <f>IF(NOT(ISBLANK(B4489)),IF(AND(MONTH(B4489)&gt;=4,MONTH(B4489)&lt;=12,B4489&gt;=DATE(INT(LEFT('Fiscal Year'!$B$2,4)),4,1),B4489&lt;=DATE(INT(CONCATENATE("20",RIGHT('Fiscal Year'!$B$2,2))),3,31)),1,0),"")</f>
        <v/>
      </c>
      <c r="E4489" s="138" t="str">
        <f>IF(NOT(ISBLANK(B4489)),IF(AND(MONTH(B4489)&gt;=1,MONTH(B4489)&lt;=3,B4489&gt;=DATE(INT(LEFT('Fiscal Year'!$B$2,4)),4,1),B4489&lt;=DATE(INT(CONCATENATE("20",RIGHT('Fiscal Year'!$B$2,2))),3,31)),1,0),"")</f>
        <v/>
      </c>
      <c r="F4489" s="139" t="str">
        <f>IF(NOT(ISBLANK(B4489)),IF(B4489&lt;'Fiscal Year'!$B$3,1,0),"")</f>
        <v/>
      </c>
      <c r="G4489" s="10"/>
      <c r="H4489" s="10"/>
      <c r="I4489" s="40"/>
      <c r="J4489" s="40"/>
      <c r="K4489" s="53"/>
      <c r="L4489" s="53"/>
      <c r="M4489" s="53"/>
      <c r="N4489" s="53"/>
      <c r="O4489" s="53"/>
      <c r="P4489" s="53"/>
      <c r="Q4489" s="53"/>
      <c r="R4489" s="53"/>
      <c r="S4489" s="53"/>
    </row>
    <row r="4490" spans="1:19" x14ac:dyDescent="0.3">
      <c r="A4490" s="106"/>
      <c r="B4490" s="59"/>
      <c r="C4490" s="137" t="str">
        <f t="shared" si="70"/>
        <v/>
      </c>
      <c r="D4490" s="138" t="str">
        <f>IF(NOT(ISBLANK(B4490)),IF(AND(MONTH(B4490)&gt;=4,MONTH(B4490)&lt;=12,B4490&gt;=DATE(INT(LEFT('Fiscal Year'!$B$2,4)),4,1),B4490&lt;=DATE(INT(CONCATENATE("20",RIGHT('Fiscal Year'!$B$2,2))),3,31)),1,0),"")</f>
        <v/>
      </c>
      <c r="E4490" s="138" t="str">
        <f>IF(NOT(ISBLANK(B4490)),IF(AND(MONTH(B4490)&gt;=1,MONTH(B4490)&lt;=3,B4490&gt;=DATE(INT(LEFT('Fiscal Year'!$B$2,4)),4,1),B4490&lt;=DATE(INT(CONCATENATE("20",RIGHT('Fiscal Year'!$B$2,2))),3,31)),1,0),"")</f>
        <v/>
      </c>
      <c r="F4490" s="139" t="str">
        <f>IF(NOT(ISBLANK(B4490)),IF(B4490&lt;'Fiscal Year'!$B$3,1,0),"")</f>
        <v/>
      </c>
      <c r="G4490" s="10"/>
      <c r="H4490" s="10"/>
      <c r="I4490" s="40"/>
      <c r="J4490" s="40"/>
      <c r="K4490" s="53"/>
      <c r="L4490" s="53"/>
      <c r="M4490" s="53"/>
      <c r="N4490" s="53"/>
      <c r="O4490" s="53"/>
      <c r="P4490" s="53"/>
      <c r="Q4490" s="53"/>
      <c r="R4490" s="53"/>
      <c r="S4490" s="53"/>
    </row>
    <row r="4491" spans="1:19" x14ac:dyDescent="0.3">
      <c r="A4491" s="106"/>
      <c r="B4491" s="59"/>
      <c r="C4491" s="137" t="str">
        <f t="shared" si="70"/>
        <v/>
      </c>
      <c r="D4491" s="138" t="str">
        <f>IF(NOT(ISBLANK(B4491)),IF(AND(MONTH(B4491)&gt;=4,MONTH(B4491)&lt;=12,B4491&gt;=DATE(INT(LEFT('Fiscal Year'!$B$2,4)),4,1),B4491&lt;=DATE(INT(CONCATENATE("20",RIGHT('Fiscal Year'!$B$2,2))),3,31)),1,0),"")</f>
        <v/>
      </c>
      <c r="E4491" s="138" t="str">
        <f>IF(NOT(ISBLANK(B4491)),IF(AND(MONTH(B4491)&gt;=1,MONTH(B4491)&lt;=3,B4491&gt;=DATE(INT(LEFT('Fiscal Year'!$B$2,4)),4,1),B4491&lt;=DATE(INT(CONCATENATE("20",RIGHT('Fiscal Year'!$B$2,2))),3,31)),1,0),"")</f>
        <v/>
      </c>
      <c r="F4491" s="139" t="str">
        <f>IF(NOT(ISBLANK(B4491)),IF(B4491&lt;'Fiscal Year'!$B$3,1,0),"")</f>
        <v/>
      </c>
      <c r="G4491" s="10"/>
      <c r="H4491" s="10"/>
      <c r="I4491" s="40"/>
      <c r="J4491" s="40"/>
      <c r="K4491" s="53"/>
      <c r="L4491" s="53"/>
      <c r="M4491" s="53"/>
      <c r="N4491" s="53"/>
      <c r="O4491" s="53"/>
      <c r="P4491" s="53"/>
      <c r="Q4491" s="53"/>
      <c r="R4491" s="53"/>
      <c r="S4491" s="53"/>
    </row>
    <row r="4492" spans="1:19" x14ac:dyDescent="0.3">
      <c r="A4492" s="106"/>
      <c r="B4492" s="59"/>
      <c r="C4492" s="137" t="str">
        <f t="shared" si="70"/>
        <v/>
      </c>
      <c r="D4492" s="138" t="str">
        <f>IF(NOT(ISBLANK(B4492)),IF(AND(MONTH(B4492)&gt;=4,MONTH(B4492)&lt;=12,B4492&gt;=DATE(INT(LEFT('Fiscal Year'!$B$2,4)),4,1),B4492&lt;=DATE(INT(CONCATENATE("20",RIGHT('Fiscal Year'!$B$2,2))),3,31)),1,0),"")</f>
        <v/>
      </c>
      <c r="E4492" s="138" t="str">
        <f>IF(NOT(ISBLANK(B4492)),IF(AND(MONTH(B4492)&gt;=1,MONTH(B4492)&lt;=3,B4492&gt;=DATE(INT(LEFT('Fiscal Year'!$B$2,4)),4,1),B4492&lt;=DATE(INT(CONCATENATE("20",RIGHT('Fiscal Year'!$B$2,2))),3,31)),1,0),"")</f>
        <v/>
      </c>
      <c r="F4492" s="139" t="str">
        <f>IF(NOT(ISBLANK(B4492)),IF(B4492&lt;'Fiscal Year'!$B$3,1,0),"")</f>
        <v/>
      </c>
      <c r="G4492" s="10"/>
      <c r="H4492" s="10"/>
      <c r="I4492" s="40"/>
      <c r="J4492" s="40"/>
      <c r="K4492" s="53"/>
      <c r="L4492" s="53"/>
      <c r="M4492" s="53"/>
      <c r="N4492" s="53"/>
      <c r="O4492" s="53"/>
      <c r="P4492" s="53"/>
      <c r="Q4492" s="53"/>
      <c r="R4492" s="53"/>
      <c r="S4492" s="53"/>
    </row>
    <row r="4493" spans="1:19" x14ac:dyDescent="0.3">
      <c r="A4493" s="106"/>
      <c r="B4493" s="59"/>
      <c r="C4493" s="137" t="str">
        <f t="shared" si="70"/>
        <v/>
      </c>
      <c r="D4493" s="138" t="str">
        <f>IF(NOT(ISBLANK(B4493)),IF(AND(MONTH(B4493)&gt;=4,MONTH(B4493)&lt;=12,B4493&gt;=DATE(INT(LEFT('Fiscal Year'!$B$2,4)),4,1),B4493&lt;=DATE(INT(CONCATENATE("20",RIGHT('Fiscal Year'!$B$2,2))),3,31)),1,0),"")</f>
        <v/>
      </c>
      <c r="E4493" s="138" t="str">
        <f>IF(NOT(ISBLANK(B4493)),IF(AND(MONTH(B4493)&gt;=1,MONTH(B4493)&lt;=3,B4493&gt;=DATE(INT(LEFT('Fiscal Year'!$B$2,4)),4,1),B4493&lt;=DATE(INT(CONCATENATE("20",RIGHT('Fiscal Year'!$B$2,2))),3,31)),1,0),"")</f>
        <v/>
      </c>
      <c r="F4493" s="139" t="str">
        <f>IF(NOT(ISBLANK(B4493)),IF(B4493&lt;'Fiscal Year'!$B$3,1,0),"")</f>
        <v/>
      </c>
      <c r="G4493" s="10"/>
      <c r="H4493" s="10"/>
      <c r="I4493" s="40"/>
      <c r="J4493" s="40"/>
      <c r="K4493" s="53"/>
      <c r="L4493" s="53"/>
      <c r="M4493" s="53"/>
      <c r="N4493" s="53"/>
      <c r="O4493" s="53"/>
      <c r="P4493" s="53"/>
      <c r="Q4493" s="53"/>
      <c r="R4493" s="53"/>
      <c r="S4493" s="53"/>
    </row>
    <row r="4494" spans="1:19" x14ac:dyDescent="0.3">
      <c r="A4494" s="106"/>
      <c r="B4494" s="59"/>
      <c r="C4494" s="137" t="str">
        <f t="shared" si="70"/>
        <v/>
      </c>
      <c r="D4494" s="138" t="str">
        <f>IF(NOT(ISBLANK(B4494)),IF(AND(MONTH(B4494)&gt;=4,MONTH(B4494)&lt;=12,B4494&gt;=DATE(INT(LEFT('Fiscal Year'!$B$2,4)),4,1),B4494&lt;=DATE(INT(CONCATENATE("20",RIGHT('Fiscal Year'!$B$2,2))),3,31)),1,0),"")</f>
        <v/>
      </c>
      <c r="E4494" s="138" t="str">
        <f>IF(NOT(ISBLANK(B4494)),IF(AND(MONTH(B4494)&gt;=1,MONTH(B4494)&lt;=3,B4494&gt;=DATE(INT(LEFT('Fiscal Year'!$B$2,4)),4,1),B4494&lt;=DATE(INT(CONCATENATE("20",RIGHT('Fiscal Year'!$B$2,2))),3,31)),1,0),"")</f>
        <v/>
      </c>
      <c r="F4494" s="139" t="str">
        <f>IF(NOT(ISBLANK(B4494)),IF(B4494&lt;'Fiscal Year'!$B$3,1,0),"")</f>
        <v/>
      </c>
      <c r="G4494" s="10"/>
      <c r="H4494" s="10"/>
      <c r="I4494" s="40"/>
      <c r="J4494" s="40"/>
      <c r="K4494" s="53"/>
      <c r="L4494" s="53"/>
      <c r="M4494" s="53"/>
      <c r="N4494" s="53"/>
      <c r="O4494" s="53"/>
      <c r="P4494" s="53"/>
      <c r="Q4494" s="53"/>
      <c r="R4494" s="53"/>
      <c r="S4494" s="53"/>
    </row>
    <row r="4495" spans="1:19" x14ac:dyDescent="0.3">
      <c r="A4495" s="106"/>
      <c r="B4495" s="59"/>
      <c r="C4495" s="137" t="str">
        <f t="shared" si="70"/>
        <v/>
      </c>
      <c r="D4495" s="138" t="str">
        <f>IF(NOT(ISBLANK(B4495)),IF(AND(MONTH(B4495)&gt;=4,MONTH(B4495)&lt;=12,B4495&gt;=DATE(INT(LEFT('Fiscal Year'!$B$2,4)),4,1),B4495&lt;=DATE(INT(CONCATENATE("20",RIGHT('Fiscal Year'!$B$2,2))),3,31)),1,0),"")</f>
        <v/>
      </c>
      <c r="E4495" s="138" t="str">
        <f>IF(NOT(ISBLANK(B4495)),IF(AND(MONTH(B4495)&gt;=1,MONTH(B4495)&lt;=3,B4495&gt;=DATE(INT(LEFT('Fiscal Year'!$B$2,4)),4,1),B4495&lt;=DATE(INT(CONCATENATE("20",RIGHT('Fiscal Year'!$B$2,2))),3,31)),1,0),"")</f>
        <v/>
      </c>
      <c r="F4495" s="139" t="str">
        <f>IF(NOT(ISBLANK(B4495)),IF(B4495&lt;'Fiscal Year'!$B$3,1,0),"")</f>
        <v/>
      </c>
      <c r="G4495" s="10"/>
      <c r="H4495" s="10"/>
      <c r="I4495" s="40"/>
      <c r="J4495" s="40"/>
      <c r="K4495" s="53"/>
      <c r="L4495" s="53"/>
      <c r="M4495" s="53"/>
      <c r="N4495" s="53"/>
      <c r="O4495" s="53"/>
      <c r="P4495" s="53"/>
      <c r="Q4495" s="53"/>
      <c r="R4495" s="53"/>
      <c r="S4495" s="53"/>
    </row>
    <row r="4496" spans="1:19" x14ac:dyDescent="0.3">
      <c r="A4496" s="106"/>
      <c r="B4496" s="59"/>
      <c r="C4496" s="137" t="str">
        <f t="shared" si="70"/>
        <v/>
      </c>
      <c r="D4496" s="138" t="str">
        <f>IF(NOT(ISBLANK(B4496)),IF(AND(MONTH(B4496)&gt;=4,MONTH(B4496)&lt;=12,B4496&gt;=DATE(INT(LEFT('Fiscal Year'!$B$2,4)),4,1),B4496&lt;=DATE(INT(CONCATENATE("20",RIGHT('Fiscal Year'!$B$2,2))),3,31)),1,0),"")</f>
        <v/>
      </c>
      <c r="E4496" s="138" t="str">
        <f>IF(NOT(ISBLANK(B4496)),IF(AND(MONTH(B4496)&gt;=1,MONTH(B4496)&lt;=3,B4496&gt;=DATE(INT(LEFT('Fiscal Year'!$B$2,4)),4,1),B4496&lt;=DATE(INT(CONCATENATE("20",RIGHT('Fiscal Year'!$B$2,2))),3,31)),1,0),"")</f>
        <v/>
      </c>
      <c r="F4496" s="139" t="str">
        <f>IF(NOT(ISBLANK(B4496)),IF(B4496&lt;'Fiscal Year'!$B$3,1,0),"")</f>
        <v/>
      </c>
      <c r="G4496" s="10"/>
      <c r="H4496" s="10"/>
      <c r="I4496" s="40"/>
      <c r="J4496" s="40"/>
      <c r="K4496" s="53"/>
      <c r="L4496" s="53"/>
      <c r="M4496" s="53"/>
      <c r="N4496" s="53"/>
      <c r="O4496" s="53"/>
      <c r="P4496" s="53"/>
      <c r="Q4496" s="53"/>
      <c r="R4496" s="53"/>
      <c r="S4496" s="53"/>
    </row>
    <row r="4497" spans="1:19" x14ac:dyDescent="0.3">
      <c r="A4497" s="106"/>
      <c r="B4497" s="59"/>
      <c r="C4497" s="137" t="str">
        <f t="shared" si="70"/>
        <v/>
      </c>
      <c r="D4497" s="138" t="str">
        <f>IF(NOT(ISBLANK(B4497)),IF(AND(MONTH(B4497)&gt;=4,MONTH(B4497)&lt;=12,B4497&gt;=DATE(INT(LEFT('Fiscal Year'!$B$2,4)),4,1),B4497&lt;=DATE(INT(CONCATENATE("20",RIGHT('Fiscal Year'!$B$2,2))),3,31)),1,0),"")</f>
        <v/>
      </c>
      <c r="E4497" s="138" t="str">
        <f>IF(NOT(ISBLANK(B4497)),IF(AND(MONTH(B4497)&gt;=1,MONTH(B4497)&lt;=3,B4497&gt;=DATE(INT(LEFT('Fiscal Year'!$B$2,4)),4,1),B4497&lt;=DATE(INT(CONCATENATE("20",RIGHT('Fiscal Year'!$B$2,2))),3,31)),1,0),"")</f>
        <v/>
      </c>
      <c r="F4497" s="139" t="str">
        <f>IF(NOT(ISBLANK(B4497)),IF(B4497&lt;'Fiscal Year'!$B$3,1,0),"")</f>
        <v/>
      </c>
      <c r="G4497" s="10"/>
      <c r="H4497" s="10"/>
      <c r="I4497" s="40"/>
      <c r="J4497" s="40"/>
      <c r="K4497" s="53"/>
      <c r="L4497" s="53"/>
      <c r="M4497" s="53"/>
      <c r="N4497" s="53"/>
      <c r="O4497" s="53"/>
      <c r="P4497" s="53"/>
      <c r="Q4497" s="53"/>
      <c r="R4497" s="53"/>
      <c r="S4497" s="53"/>
    </row>
    <row r="4498" spans="1:19" x14ac:dyDescent="0.3">
      <c r="A4498" s="106"/>
      <c r="B4498" s="59"/>
      <c r="C4498" s="137" t="str">
        <f t="shared" si="70"/>
        <v/>
      </c>
      <c r="D4498" s="138" t="str">
        <f>IF(NOT(ISBLANK(B4498)),IF(AND(MONTH(B4498)&gt;=4,MONTH(B4498)&lt;=12,B4498&gt;=DATE(INT(LEFT('Fiscal Year'!$B$2,4)),4,1),B4498&lt;=DATE(INT(CONCATENATE("20",RIGHT('Fiscal Year'!$B$2,2))),3,31)),1,0),"")</f>
        <v/>
      </c>
      <c r="E4498" s="138" t="str">
        <f>IF(NOT(ISBLANK(B4498)),IF(AND(MONTH(B4498)&gt;=1,MONTH(B4498)&lt;=3,B4498&gt;=DATE(INT(LEFT('Fiscal Year'!$B$2,4)),4,1),B4498&lt;=DATE(INT(CONCATENATE("20",RIGHT('Fiscal Year'!$B$2,2))),3,31)),1,0),"")</f>
        <v/>
      </c>
      <c r="F4498" s="139" t="str">
        <f>IF(NOT(ISBLANK(B4498)),IF(B4498&lt;'Fiscal Year'!$B$3,1,0),"")</f>
        <v/>
      </c>
      <c r="G4498" s="10"/>
      <c r="H4498" s="10"/>
      <c r="I4498" s="40"/>
      <c r="J4498" s="40"/>
      <c r="K4498" s="53"/>
      <c r="L4498" s="53"/>
      <c r="M4498" s="53"/>
      <c r="N4498" s="53"/>
      <c r="O4498" s="53"/>
      <c r="P4498" s="53"/>
      <c r="Q4498" s="53"/>
      <c r="R4498" s="53"/>
      <c r="S4498" s="53"/>
    </row>
    <row r="4499" spans="1:19" x14ac:dyDescent="0.3">
      <c r="A4499" s="106"/>
      <c r="B4499" s="59"/>
      <c r="C4499" s="137" t="str">
        <f t="shared" si="70"/>
        <v/>
      </c>
      <c r="D4499" s="138" t="str">
        <f>IF(NOT(ISBLANK(B4499)),IF(AND(MONTH(B4499)&gt;=4,MONTH(B4499)&lt;=12,B4499&gt;=DATE(INT(LEFT('Fiscal Year'!$B$2,4)),4,1),B4499&lt;=DATE(INT(CONCATENATE("20",RIGHT('Fiscal Year'!$B$2,2))),3,31)),1,0),"")</f>
        <v/>
      </c>
      <c r="E4499" s="138" t="str">
        <f>IF(NOT(ISBLANK(B4499)),IF(AND(MONTH(B4499)&gt;=1,MONTH(B4499)&lt;=3,B4499&gt;=DATE(INT(LEFT('Fiscal Year'!$B$2,4)),4,1),B4499&lt;=DATE(INT(CONCATENATE("20",RIGHT('Fiscal Year'!$B$2,2))),3,31)),1,0),"")</f>
        <v/>
      </c>
      <c r="F4499" s="139" t="str">
        <f>IF(NOT(ISBLANK(B4499)),IF(B4499&lt;'Fiscal Year'!$B$3,1,0),"")</f>
        <v/>
      </c>
      <c r="G4499" s="10"/>
      <c r="H4499" s="10"/>
      <c r="I4499" s="40"/>
      <c r="J4499" s="40"/>
      <c r="K4499" s="53"/>
      <c r="L4499" s="53"/>
      <c r="M4499" s="53"/>
      <c r="N4499" s="53"/>
      <c r="O4499" s="53"/>
      <c r="P4499" s="53"/>
      <c r="Q4499" s="53"/>
      <c r="R4499" s="53"/>
      <c r="S4499" s="53"/>
    </row>
    <row r="4500" spans="1:19" x14ac:dyDescent="0.3">
      <c r="A4500" s="106"/>
      <c r="B4500" s="59"/>
      <c r="C4500" s="137" t="str">
        <f t="shared" si="70"/>
        <v/>
      </c>
      <c r="D4500" s="138" t="str">
        <f>IF(NOT(ISBLANK(B4500)),IF(AND(MONTH(B4500)&gt;=4,MONTH(B4500)&lt;=12,B4500&gt;=DATE(INT(LEFT('Fiscal Year'!$B$2,4)),4,1),B4500&lt;=DATE(INT(CONCATENATE("20",RIGHT('Fiscal Year'!$B$2,2))),3,31)),1,0),"")</f>
        <v/>
      </c>
      <c r="E4500" s="138" t="str">
        <f>IF(NOT(ISBLANK(B4500)),IF(AND(MONTH(B4500)&gt;=1,MONTH(B4500)&lt;=3,B4500&gt;=DATE(INT(LEFT('Fiscal Year'!$B$2,4)),4,1),B4500&lt;=DATE(INT(CONCATENATE("20",RIGHT('Fiscal Year'!$B$2,2))),3,31)),1,0),"")</f>
        <v/>
      </c>
      <c r="F4500" s="139" t="str">
        <f>IF(NOT(ISBLANK(B4500)),IF(B4500&lt;'Fiscal Year'!$B$3,1,0),"")</f>
        <v/>
      </c>
      <c r="G4500" s="10"/>
      <c r="H4500" s="10"/>
      <c r="I4500" s="40"/>
      <c r="J4500" s="40"/>
      <c r="K4500" s="53"/>
      <c r="L4500" s="53"/>
      <c r="M4500" s="53"/>
      <c r="N4500" s="53"/>
      <c r="O4500" s="53"/>
      <c r="P4500" s="53"/>
      <c r="Q4500" s="53"/>
      <c r="R4500" s="53"/>
      <c r="S4500" s="53"/>
    </row>
    <row r="4501" spans="1:19" x14ac:dyDescent="0.3">
      <c r="A4501" s="106"/>
      <c r="B4501" s="59"/>
      <c r="C4501" s="137" t="str">
        <f t="shared" si="70"/>
        <v/>
      </c>
      <c r="D4501" s="138" t="str">
        <f>IF(NOT(ISBLANK(B4501)),IF(AND(MONTH(B4501)&gt;=4,MONTH(B4501)&lt;=12,B4501&gt;=DATE(INT(LEFT('Fiscal Year'!$B$2,4)),4,1),B4501&lt;=DATE(INT(CONCATENATE("20",RIGHT('Fiscal Year'!$B$2,2))),3,31)),1,0),"")</f>
        <v/>
      </c>
      <c r="E4501" s="138" t="str">
        <f>IF(NOT(ISBLANK(B4501)),IF(AND(MONTH(B4501)&gt;=1,MONTH(B4501)&lt;=3,B4501&gt;=DATE(INT(LEFT('Fiscal Year'!$B$2,4)),4,1),B4501&lt;=DATE(INT(CONCATENATE("20",RIGHT('Fiscal Year'!$B$2,2))),3,31)),1,0),"")</f>
        <v/>
      </c>
      <c r="F4501" s="139" t="str">
        <f>IF(NOT(ISBLANK(B4501)),IF(B4501&lt;'Fiscal Year'!$B$3,1,0),"")</f>
        <v/>
      </c>
      <c r="G4501" s="10"/>
      <c r="H4501" s="10"/>
      <c r="I4501" s="40"/>
      <c r="J4501" s="40"/>
      <c r="K4501" s="53"/>
      <c r="L4501" s="53"/>
      <c r="M4501" s="53"/>
      <c r="N4501" s="53"/>
      <c r="O4501" s="53"/>
      <c r="P4501" s="53"/>
      <c r="Q4501" s="53"/>
      <c r="R4501" s="53"/>
      <c r="S4501" s="53"/>
    </row>
    <row r="4502" spans="1:19" x14ac:dyDescent="0.3">
      <c r="A4502" s="106"/>
      <c r="B4502" s="59"/>
      <c r="C4502" s="137" t="str">
        <f t="shared" si="70"/>
        <v/>
      </c>
      <c r="D4502" s="138" t="str">
        <f>IF(NOT(ISBLANK(B4502)),IF(AND(MONTH(B4502)&gt;=4,MONTH(B4502)&lt;=12,B4502&gt;=DATE(INT(LEFT('Fiscal Year'!$B$2,4)),4,1),B4502&lt;=DATE(INT(CONCATENATE("20",RIGHT('Fiscal Year'!$B$2,2))),3,31)),1,0),"")</f>
        <v/>
      </c>
      <c r="E4502" s="138" t="str">
        <f>IF(NOT(ISBLANK(B4502)),IF(AND(MONTH(B4502)&gt;=1,MONTH(B4502)&lt;=3,B4502&gt;=DATE(INT(LEFT('Fiscal Year'!$B$2,4)),4,1),B4502&lt;=DATE(INT(CONCATENATE("20",RIGHT('Fiscal Year'!$B$2,2))),3,31)),1,0),"")</f>
        <v/>
      </c>
      <c r="F4502" s="139" t="str">
        <f>IF(NOT(ISBLANK(B4502)),IF(B4502&lt;'Fiscal Year'!$B$3,1,0),"")</f>
        <v/>
      </c>
      <c r="G4502" s="10"/>
      <c r="H4502" s="10"/>
      <c r="I4502" s="40"/>
      <c r="J4502" s="40"/>
      <c r="K4502" s="53"/>
      <c r="L4502" s="53"/>
      <c r="M4502" s="53"/>
      <c r="N4502" s="53"/>
      <c r="O4502" s="53"/>
      <c r="P4502" s="53"/>
      <c r="Q4502" s="53"/>
      <c r="R4502" s="53"/>
      <c r="S4502" s="53"/>
    </row>
    <row r="4503" spans="1:19" x14ac:dyDescent="0.3">
      <c r="A4503" s="106"/>
      <c r="B4503" s="59"/>
      <c r="C4503" s="137" t="str">
        <f t="shared" si="70"/>
        <v/>
      </c>
      <c r="D4503" s="138" t="str">
        <f>IF(NOT(ISBLANK(B4503)),IF(AND(MONTH(B4503)&gt;=4,MONTH(B4503)&lt;=12,B4503&gt;=DATE(INT(LEFT('Fiscal Year'!$B$2,4)),4,1),B4503&lt;=DATE(INT(CONCATENATE("20",RIGHT('Fiscal Year'!$B$2,2))),3,31)),1,0),"")</f>
        <v/>
      </c>
      <c r="E4503" s="138" t="str">
        <f>IF(NOT(ISBLANK(B4503)),IF(AND(MONTH(B4503)&gt;=1,MONTH(B4503)&lt;=3,B4503&gt;=DATE(INT(LEFT('Fiscal Year'!$B$2,4)),4,1),B4503&lt;=DATE(INT(CONCATENATE("20",RIGHT('Fiscal Year'!$B$2,2))),3,31)),1,0),"")</f>
        <v/>
      </c>
      <c r="F4503" s="139" t="str">
        <f>IF(NOT(ISBLANK(B4503)),IF(B4503&lt;'Fiscal Year'!$B$3,1,0),"")</f>
        <v/>
      </c>
      <c r="G4503" s="10"/>
      <c r="H4503" s="10"/>
      <c r="I4503" s="40"/>
      <c r="J4503" s="40"/>
      <c r="K4503" s="53"/>
      <c r="L4503" s="53"/>
      <c r="M4503" s="53"/>
      <c r="N4503" s="53"/>
      <c r="O4503" s="53"/>
      <c r="P4503" s="53"/>
      <c r="Q4503" s="53"/>
      <c r="R4503" s="53"/>
      <c r="S4503" s="53"/>
    </row>
    <row r="4504" spans="1:19" x14ac:dyDescent="0.3">
      <c r="A4504" s="106"/>
      <c r="B4504" s="59"/>
      <c r="C4504" s="137" t="str">
        <f t="shared" si="70"/>
        <v/>
      </c>
      <c r="D4504" s="138" t="str">
        <f>IF(NOT(ISBLANK(B4504)),IF(AND(MONTH(B4504)&gt;=4,MONTH(B4504)&lt;=12,B4504&gt;=DATE(INT(LEFT('Fiscal Year'!$B$2,4)),4,1),B4504&lt;=DATE(INT(CONCATENATE("20",RIGHT('Fiscal Year'!$B$2,2))),3,31)),1,0),"")</f>
        <v/>
      </c>
      <c r="E4504" s="138" t="str">
        <f>IF(NOT(ISBLANK(B4504)),IF(AND(MONTH(B4504)&gt;=1,MONTH(B4504)&lt;=3,B4504&gt;=DATE(INT(LEFT('Fiscal Year'!$B$2,4)),4,1),B4504&lt;=DATE(INT(CONCATENATE("20",RIGHT('Fiscal Year'!$B$2,2))),3,31)),1,0),"")</f>
        <v/>
      </c>
      <c r="F4504" s="139" t="str">
        <f>IF(NOT(ISBLANK(B4504)),IF(B4504&lt;'Fiscal Year'!$B$3,1,0),"")</f>
        <v/>
      </c>
      <c r="G4504" s="10"/>
      <c r="H4504" s="10"/>
      <c r="I4504" s="40"/>
      <c r="J4504" s="40"/>
      <c r="K4504" s="53"/>
      <c r="L4504" s="53"/>
      <c r="M4504" s="53"/>
      <c r="N4504" s="53"/>
      <c r="O4504" s="53"/>
      <c r="P4504" s="53"/>
      <c r="Q4504" s="53"/>
      <c r="R4504" s="53"/>
      <c r="S4504" s="53"/>
    </row>
    <row r="4505" spans="1:19" x14ac:dyDescent="0.3">
      <c r="A4505" s="106"/>
      <c r="B4505" s="59"/>
      <c r="C4505" s="137" t="str">
        <f t="shared" si="70"/>
        <v/>
      </c>
      <c r="D4505" s="138" t="str">
        <f>IF(NOT(ISBLANK(B4505)),IF(AND(MONTH(B4505)&gt;=4,MONTH(B4505)&lt;=12,B4505&gt;=DATE(INT(LEFT('Fiscal Year'!$B$2,4)),4,1),B4505&lt;=DATE(INT(CONCATENATE("20",RIGHT('Fiscal Year'!$B$2,2))),3,31)),1,0),"")</f>
        <v/>
      </c>
      <c r="E4505" s="138" t="str">
        <f>IF(NOT(ISBLANK(B4505)),IF(AND(MONTH(B4505)&gt;=1,MONTH(B4505)&lt;=3,B4505&gt;=DATE(INT(LEFT('Fiscal Year'!$B$2,4)),4,1),B4505&lt;=DATE(INT(CONCATENATE("20",RIGHT('Fiscal Year'!$B$2,2))),3,31)),1,0),"")</f>
        <v/>
      </c>
      <c r="F4505" s="139" t="str">
        <f>IF(NOT(ISBLANK(B4505)),IF(B4505&lt;'Fiscal Year'!$B$3,1,0),"")</f>
        <v/>
      </c>
      <c r="G4505" s="10"/>
      <c r="H4505" s="10"/>
      <c r="I4505" s="40"/>
      <c r="J4505" s="40"/>
      <c r="K4505" s="53"/>
      <c r="L4505" s="53"/>
      <c r="M4505" s="53"/>
      <c r="N4505" s="53"/>
      <c r="O4505" s="53"/>
      <c r="P4505" s="53"/>
      <c r="Q4505" s="53"/>
      <c r="R4505" s="53"/>
      <c r="S4505" s="53"/>
    </row>
    <row r="4506" spans="1:19" x14ac:dyDescent="0.3">
      <c r="A4506" s="106"/>
      <c r="B4506" s="59"/>
      <c r="C4506" s="137" t="str">
        <f t="shared" si="70"/>
        <v/>
      </c>
      <c r="D4506" s="138" t="str">
        <f>IF(NOT(ISBLANK(B4506)),IF(AND(MONTH(B4506)&gt;=4,MONTH(B4506)&lt;=12,B4506&gt;=DATE(INT(LEFT('Fiscal Year'!$B$2,4)),4,1),B4506&lt;=DATE(INT(CONCATENATE("20",RIGHT('Fiscal Year'!$B$2,2))),3,31)),1,0),"")</f>
        <v/>
      </c>
      <c r="E4506" s="138" t="str">
        <f>IF(NOT(ISBLANK(B4506)),IF(AND(MONTH(B4506)&gt;=1,MONTH(B4506)&lt;=3,B4506&gt;=DATE(INT(LEFT('Fiscal Year'!$B$2,4)),4,1),B4506&lt;=DATE(INT(CONCATENATE("20",RIGHT('Fiscal Year'!$B$2,2))),3,31)),1,0),"")</f>
        <v/>
      </c>
      <c r="F4506" s="139" t="str">
        <f>IF(NOT(ISBLANK(B4506)),IF(B4506&lt;'Fiscal Year'!$B$3,1,0),"")</f>
        <v/>
      </c>
      <c r="G4506" s="10"/>
      <c r="H4506" s="10"/>
      <c r="I4506" s="40"/>
      <c r="J4506" s="40"/>
      <c r="K4506" s="53"/>
      <c r="L4506" s="53"/>
      <c r="M4506" s="53"/>
      <c r="N4506" s="53"/>
      <c r="O4506" s="53"/>
      <c r="P4506" s="53"/>
      <c r="Q4506" s="53"/>
      <c r="R4506" s="53"/>
      <c r="S4506" s="53"/>
    </row>
    <row r="4507" spans="1:19" x14ac:dyDescent="0.3">
      <c r="A4507" s="106"/>
      <c r="B4507" s="59"/>
      <c r="C4507" s="137" t="str">
        <f t="shared" si="70"/>
        <v/>
      </c>
      <c r="D4507" s="138" t="str">
        <f>IF(NOT(ISBLANK(B4507)),IF(AND(MONTH(B4507)&gt;=4,MONTH(B4507)&lt;=12,B4507&gt;=DATE(INT(LEFT('Fiscal Year'!$B$2,4)),4,1),B4507&lt;=DATE(INT(CONCATENATE("20",RIGHT('Fiscal Year'!$B$2,2))),3,31)),1,0),"")</f>
        <v/>
      </c>
      <c r="E4507" s="138" t="str">
        <f>IF(NOT(ISBLANK(B4507)),IF(AND(MONTH(B4507)&gt;=1,MONTH(B4507)&lt;=3,B4507&gt;=DATE(INT(LEFT('Fiscal Year'!$B$2,4)),4,1),B4507&lt;=DATE(INT(CONCATENATE("20",RIGHT('Fiscal Year'!$B$2,2))),3,31)),1,0),"")</f>
        <v/>
      </c>
      <c r="F4507" s="139" t="str">
        <f>IF(NOT(ISBLANK(B4507)),IF(B4507&lt;'Fiscal Year'!$B$3,1,0),"")</f>
        <v/>
      </c>
      <c r="G4507" s="10"/>
      <c r="H4507" s="10"/>
      <c r="I4507" s="40"/>
      <c r="J4507" s="40"/>
      <c r="K4507" s="53"/>
      <c r="L4507" s="53"/>
      <c r="M4507" s="53"/>
      <c r="N4507" s="53"/>
      <c r="O4507" s="53"/>
      <c r="P4507" s="53"/>
      <c r="Q4507" s="53"/>
      <c r="R4507" s="53"/>
      <c r="S4507" s="53"/>
    </row>
    <row r="4508" spans="1:19" x14ac:dyDescent="0.3">
      <c r="A4508" s="106"/>
      <c r="B4508" s="59"/>
      <c r="C4508" s="137" t="str">
        <f t="shared" si="70"/>
        <v/>
      </c>
      <c r="D4508" s="138" t="str">
        <f>IF(NOT(ISBLANK(B4508)),IF(AND(MONTH(B4508)&gt;=4,MONTH(B4508)&lt;=12,B4508&gt;=DATE(INT(LEFT('Fiscal Year'!$B$2,4)),4,1),B4508&lt;=DATE(INT(CONCATENATE("20",RIGHT('Fiscal Year'!$B$2,2))),3,31)),1,0),"")</f>
        <v/>
      </c>
      <c r="E4508" s="138" t="str">
        <f>IF(NOT(ISBLANK(B4508)),IF(AND(MONTH(B4508)&gt;=1,MONTH(B4508)&lt;=3,B4508&gt;=DATE(INT(LEFT('Fiscal Year'!$B$2,4)),4,1),B4508&lt;=DATE(INT(CONCATENATE("20",RIGHT('Fiscal Year'!$B$2,2))),3,31)),1,0),"")</f>
        <v/>
      </c>
      <c r="F4508" s="139" t="str">
        <f>IF(NOT(ISBLANK(B4508)),IF(B4508&lt;'Fiscal Year'!$B$3,1,0),"")</f>
        <v/>
      </c>
      <c r="G4508" s="10"/>
      <c r="H4508" s="10"/>
      <c r="I4508" s="40"/>
      <c r="J4508" s="40"/>
      <c r="K4508" s="53"/>
      <c r="L4508" s="53"/>
      <c r="M4508" s="53"/>
      <c r="N4508" s="53"/>
      <c r="O4508" s="53"/>
      <c r="P4508" s="53"/>
      <c r="Q4508" s="53"/>
      <c r="R4508" s="53"/>
      <c r="S4508" s="53"/>
    </row>
    <row r="4509" spans="1:19" x14ac:dyDescent="0.3">
      <c r="A4509" s="106"/>
      <c r="B4509" s="59"/>
      <c r="C4509" s="137" t="str">
        <f t="shared" si="70"/>
        <v/>
      </c>
      <c r="D4509" s="138" t="str">
        <f>IF(NOT(ISBLANK(B4509)),IF(AND(MONTH(B4509)&gt;=4,MONTH(B4509)&lt;=12,B4509&gt;=DATE(INT(LEFT('Fiscal Year'!$B$2,4)),4,1),B4509&lt;=DATE(INT(CONCATENATE("20",RIGHT('Fiscal Year'!$B$2,2))),3,31)),1,0),"")</f>
        <v/>
      </c>
      <c r="E4509" s="138" t="str">
        <f>IF(NOT(ISBLANK(B4509)),IF(AND(MONTH(B4509)&gt;=1,MONTH(B4509)&lt;=3,B4509&gt;=DATE(INT(LEFT('Fiscal Year'!$B$2,4)),4,1),B4509&lt;=DATE(INT(CONCATENATE("20",RIGHT('Fiscal Year'!$B$2,2))),3,31)),1,0),"")</f>
        <v/>
      </c>
      <c r="F4509" s="139" t="str">
        <f>IF(NOT(ISBLANK(B4509)),IF(B4509&lt;'Fiscal Year'!$B$3,1,0),"")</f>
        <v/>
      </c>
      <c r="G4509" s="10"/>
      <c r="H4509" s="10"/>
      <c r="I4509" s="40"/>
      <c r="J4509" s="40"/>
      <c r="K4509" s="53"/>
      <c r="L4509" s="53"/>
      <c r="M4509" s="53"/>
      <c r="N4509" s="53"/>
      <c r="O4509" s="53"/>
      <c r="P4509" s="53"/>
      <c r="Q4509" s="53"/>
      <c r="R4509" s="53"/>
      <c r="S4509" s="53"/>
    </row>
    <row r="4510" spans="1:19" x14ac:dyDescent="0.3">
      <c r="A4510" s="106"/>
      <c r="B4510" s="59"/>
      <c r="C4510" s="137" t="str">
        <f t="shared" si="70"/>
        <v/>
      </c>
      <c r="D4510" s="138" t="str">
        <f>IF(NOT(ISBLANK(B4510)),IF(AND(MONTH(B4510)&gt;=4,MONTH(B4510)&lt;=12,B4510&gt;=DATE(INT(LEFT('Fiscal Year'!$B$2,4)),4,1),B4510&lt;=DATE(INT(CONCATENATE("20",RIGHT('Fiscal Year'!$B$2,2))),3,31)),1,0),"")</f>
        <v/>
      </c>
      <c r="E4510" s="138" t="str">
        <f>IF(NOT(ISBLANK(B4510)),IF(AND(MONTH(B4510)&gt;=1,MONTH(B4510)&lt;=3,B4510&gt;=DATE(INT(LEFT('Fiscal Year'!$B$2,4)),4,1),B4510&lt;=DATE(INT(CONCATENATE("20",RIGHT('Fiscal Year'!$B$2,2))),3,31)),1,0),"")</f>
        <v/>
      </c>
      <c r="F4510" s="139" t="str">
        <f>IF(NOT(ISBLANK(B4510)),IF(B4510&lt;'Fiscal Year'!$B$3,1,0),"")</f>
        <v/>
      </c>
      <c r="G4510" s="10"/>
      <c r="H4510" s="10"/>
      <c r="I4510" s="40"/>
      <c r="J4510" s="40"/>
      <c r="K4510" s="53"/>
      <c r="L4510" s="53"/>
      <c r="M4510" s="53"/>
      <c r="N4510" s="53"/>
      <c r="O4510" s="53"/>
      <c r="P4510" s="53"/>
      <c r="Q4510" s="53"/>
      <c r="R4510" s="53"/>
      <c r="S4510" s="53"/>
    </row>
    <row r="4511" spans="1:19" x14ac:dyDescent="0.3">
      <c r="A4511" s="106"/>
      <c r="B4511" s="59"/>
      <c r="C4511" s="137" t="str">
        <f t="shared" si="70"/>
        <v/>
      </c>
      <c r="D4511" s="138" t="str">
        <f>IF(NOT(ISBLANK(B4511)),IF(AND(MONTH(B4511)&gt;=4,MONTH(B4511)&lt;=12,B4511&gt;=DATE(INT(LEFT('Fiscal Year'!$B$2,4)),4,1),B4511&lt;=DATE(INT(CONCATENATE("20",RIGHT('Fiscal Year'!$B$2,2))),3,31)),1,0),"")</f>
        <v/>
      </c>
      <c r="E4511" s="138" t="str">
        <f>IF(NOT(ISBLANK(B4511)),IF(AND(MONTH(B4511)&gt;=1,MONTH(B4511)&lt;=3,B4511&gt;=DATE(INT(LEFT('Fiscal Year'!$B$2,4)),4,1),B4511&lt;=DATE(INT(CONCATENATE("20",RIGHT('Fiscal Year'!$B$2,2))),3,31)),1,0),"")</f>
        <v/>
      </c>
      <c r="F4511" s="139" t="str">
        <f>IF(NOT(ISBLANK(B4511)),IF(B4511&lt;'Fiscal Year'!$B$3,1,0),"")</f>
        <v/>
      </c>
      <c r="G4511" s="10"/>
      <c r="H4511" s="10"/>
      <c r="I4511" s="40"/>
      <c r="J4511" s="40"/>
      <c r="K4511" s="53"/>
      <c r="L4511" s="53"/>
      <c r="M4511" s="53"/>
      <c r="N4511" s="53"/>
      <c r="O4511" s="53"/>
      <c r="P4511" s="53"/>
      <c r="Q4511" s="53"/>
      <c r="R4511" s="53"/>
      <c r="S4511" s="53"/>
    </row>
    <row r="4512" spans="1:19" x14ac:dyDescent="0.3">
      <c r="A4512" s="106"/>
      <c r="B4512" s="59"/>
      <c r="C4512" s="137" t="str">
        <f t="shared" si="70"/>
        <v/>
      </c>
      <c r="D4512" s="138" t="str">
        <f>IF(NOT(ISBLANK(B4512)),IF(AND(MONTH(B4512)&gt;=4,MONTH(B4512)&lt;=12,B4512&gt;=DATE(INT(LEFT('Fiscal Year'!$B$2,4)),4,1),B4512&lt;=DATE(INT(CONCATENATE("20",RIGHT('Fiscal Year'!$B$2,2))),3,31)),1,0),"")</f>
        <v/>
      </c>
      <c r="E4512" s="138" t="str">
        <f>IF(NOT(ISBLANK(B4512)),IF(AND(MONTH(B4512)&gt;=1,MONTH(B4512)&lt;=3,B4512&gt;=DATE(INT(LEFT('Fiscal Year'!$B$2,4)),4,1),B4512&lt;=DATE(INT(CONCATENATE("20",RIGHT('Fiscal Year'!$B$2,2))),3,31)),1,0),"")</f>
        <v/>
      </c>
      <c r="F4512" s="139" t="str">
        <f>IF(NOT(ISBLANK(B4512)),IF(B4512&lt;'Fiscal Year'!$B$3,1,0),"")</f>
        <v/>
      </c>
      <c r="G4512" s="10"/>
      <c r="H4512" s="10"/>
      <c r="I4512" s="40"/>
      <c r="J4512" s="40"/>
      <c r="K4512" s="53"/>
      <c r="L4512" s="53"/>
      <c r="M4512" s="53"/>
      <c r="N4512" s="53"/>
      <c r="O4512" s="53"/>
      <c r="P4512" s="53"/>
      <c r="Q4512" s="53"/>
      <c r="R4512" s="53"/>
      <c r="S4512" s="53"/>
    </row>
    <row r="4513" spans="1:19" x14ac:dyDescent="0.3">
      <c r="A4513" s="106"/>
      <c r="B4513" s="59"/>
      <c r="C4513" s="137" t="str">
        <f t="shared" si="70"/>
        <v/>
      </c>
      <c r="D4513" s="138" t="str">
        <f>IF(NOT(ISBLANK(B4513)),IF(AND(MONTH(B4513)&gt;=4,MONTH(B4513)&lt;=12,B4513&gt;=DATE(INT(LEFT('Fiscal Year'!$B$2,4)),4,1),B4513&lt;=DATE(INT(CONCATENATE("20",RIGHT('Fiscal Year'!$B$2,2))),3,31)),1,0),"")</f>
        <v/>
      </c>
      <c r="E4513" s="138" t="str">
        <f>IF(NOT(ISBLANK(B4513)),IF(AND(MONTH(B4513)&gt;=1,MONTH(B4513)&lt;=3,B4513&gt;=DATE(INT(LEFT('Fiscal Year'!$B$2,4)),4,1),B4513&lt;=DATE(INT(CONCATENATE("20",RIGHT('Fiscal Year'!$B$2,2))),3,31)),1,0),"")</f>
        <v/>
      </c>
      <c r="F4513" s="139" t="str">
        <f>IF(NOT(ISBLANK(B4513)),IF(B4513&lt;'Fiscal Year'!$B$3,1,0),"")</f>
        <v/>
      </c>
      <c r="G4513" s="10"/>
      <c r="H4513" s="10"/>
      <c r="I4513" s="40"/>
      <c r="J4513" s="40"/>
      <c r="K4513" s="53"/>
      <c r="L4513" s="53"/>
      <c r="M4513" s="53"/>
      <c r="N4513" s="53"/>
      <c r="O4513" s="53"/>
      <c r="P4513" s="53"/>
      <c r="Q4513" s="53"/>
      <c r="R4513" s="53"/>
      <c r="S4513" s="53"/>
    </row>
    <row r="4514" spans="1:19" x14ac:dyDescent="0.3">
      <c r="A4514" s="106"/>
      <c r="B4514" s="59"/>
      <c r="C4514" s="137" t="str">
        <f t="shared" si="70"/>
        <v/>
      </c>
      <c r="D4514" s="138" t="str">
        <f>IF(NOT(ISBLANK(B4514)),IF(AND(MONTH(B4514)&gt;=4,MONTH(B4514)&lt;=12,B4514&gt;=DATE(INT(LEFT('Fiscal Year'!$B$2,4)),4,1),B4514&lt;=DATE(INT(CONCATENATE("20",RIGHT('Fiscal Year'!$B$2,2))),3,31)),1,0),"")</f>
        <v/>
      </c>
      <c r="E4514" s="138" t="str">
        <f>IF(NOT(ISBLANK(B4514)),IF(AND(MONTH(B4514)&gt;=1,MONTH(B4514)&lt;=3,B4514&gt;=DATE(INT(LEFT('Fiscal Year'!$B$2,4)),4,1),B4514&lt;=DATE(INT(CONCATENATE("20",RIGHT('Fiscal Year'!$B$2,2))),3,31)),1,0),"")</f>
        <v/>
      </c>
      <c r="F4514" s="139" t="str">
        <f>IF(NOT(ISBLANK(B4514)),IF(B4514&lt;'Fiscal Year'!$B$3,1,0),"")</f>
        <v/>
      </c>
      <c r="G4514" s="10"/>
      <c r="H4514" s="10"/>
      <c r="I4514" s="40"/>
      <c r="J4514" s="40"/>
      <c r="K4514" s="53"/>
      <c r="L4514" s="53"/>
      <c r="M4514" s="53"/>
      <c r="N4514" s="53"/>
      <c r="O4514" s="53"/>
      <c r="P4514" s="53"/>
      <c r="Q4514" s="53"/>
      <c r="R4514" s="53"/>
      <c r="S4514" s="53"/>
    </row>
    <row r="4515" spans="1:19" x14ac:dyDescent="0.3">
      <c r="A4515" s="106"/>
      <c r="B4515" s="59"/>
      <c r="C4515" s="137" t="str">
        <f t="shared" si="70"/>
        <v/>
      </c>
      <c r="D4515" s="138" t="str">
        <f>IF(NOT(ISBLANK(B4515)),IF(AND(MONTH(B4515)&gt;=4,MONTH(B4515)&lt;=12,B4515&gt;=DATE(INT(LEFT('Fiscal Year'!$B$2,4)),4,1),B4515&lt;=DATE(INT(CONCATENATE("20",RIGHT('Fiscal Year'!$B$2,2))),3,31)),1,0),"")</f>
        <v/>
      </c>
      <c r="E4515" s="138" t="str">
        <f>IF(NOT(ISBLANK(B4515)),IF(AND(MONTH(B4515)&gt;=1,MONTH(B4515)&lt;=3,B4515&gt;=DATE(INT(LEFT('Fiscal Year'!$B$2,4)),4,1),B4515&lt;=DATE(INT(CONCATENATE("20",RIGHT('Fiscal Year'!$B$2,2))),3,31)),1,0),"")</f>
        <v/>
      </c>
      <c r="F4515" s="139" t="str">
        <f>IF(NOT(ISBLANK(B4515)),IF(B4515&lt;'Fiscal Year'!$B$3,1,0),"")</f>
        <v/>
      </c>
      <c r="G4515" s="10"/>
      <c r="H4515" s="10"/>
      <c r="I4515" s="40"/>
      <c r="J4515" s="40"/>
      <c r="K4515" s="53"/>
      <c r="L4515" s="53"/>
      <c r="M4515" s="53"/>
      <c r="N4515" s="53"/>
      <c r="O4515" s="53"/>
      <c r="P4515" s="53"/>
      <c r="Q4515" s="53"/>
      <c r="R4515" s="53"/>
      <c r="S4515" s="53"/>
    </row>
    <row r="4516" spans="1:19" x14ac:dyDescent="0.3">
      <c r="A4516" s="106"/>
      <c r="B4516" s="59"/>
      <c r="C4516" s="137" t="str">
        <f t="shared" si="70"/>
        <v/>
      </c>
      <c r="D4516" s="138" t="str">
        <f>IF(NOT(ISBLANK(B4516)),IF(AND(MONTH(B4516)&gt;=4,MONTH(B4516)&lt;=12,B4516&gt;=DATE(INT(LEFT('Fiscal Year'!$B$2,4)),4,1),B4516&lt;=DATE(INT(CONCATENATE("20",RIGHT('Fiscal Year'!$B$2,2))),3,31)),1,0),"")</f>
        <v/>
      </c>
      <c r="E4516" s="138" t="str">
        <f>IF(NOT(ISBLANK(B4516)),IF(AND(MONTH(B4516)&gt;=1,MONTH(B4516)&lt;=3,B4516&gt;=DATE(INT(LEFT('Fiscal Year'!$B$2,4)),4,1),B4516&lt;=DATE(INT(CONCATENATE("20",RIGHT('Fiscal Year'!$B$2,2))),3,31)),1,0),"")</f>
        <v/>
      </c>
      <c r="F4516" s="139" t="str">
        <f>IF(NOT(ISBLANK(B4516)),IF(B4516&lt;'Fiscal Year'!$B$3,1,0),"")</f>
        <v/>
      </c>
      <c r="G4516" s="10"/>
      <c r="H4516" s="10"/>
      <c r="I4516" s="40"/>
      <c r="J4516" s="40"/>
      <c r="K4516" s="53"/>
      <c r="L4516" s="53"/>
      <c r="M4516" s="53"/>
      <c r="N4516" s="53"/>
      <c r="O4516" s="53"/>
      <c r="P4516" s="53"/>
      <c r="Q4516" s="53"/>
      <c r="R4516" s="53"/>
      <c r="S4516" s="53"/>
    </row>
    <row r="4517" spans="1:19" x14ac:dyDescent="0.3">
      <c r="A4517" s="106"/>
      <c r="B4517" s="59"/>
      <c r="C4517" s="137" t="str">
        <f t="shared" si="70"/>
        <v/>
      </c>
      <c r="D4517" s="138" t="str">
        <f>IF(NOT(ISBLANK(B4517)),IF(AND(MONTH(B4517)&gt;=4,MONTH(B4517)&lt;=12,B4517&gt;=DATE(INT(LEFT('Fiscal Year'!$B$2,4)),4,1),B4517&lt;=DATE(INT(CONCATENATE("20",RIGHT('Fiscal Year'!$B$2,2))),3,31)),1,0),"")</f>
        <v/>
      </c>
      <c r="E4517" s="138" t="str">
        <f>IF(NOT(ISBLANK(B4517)),IF(AND(MONTH(B4517)&gt;=1,MONTH(B4517)&lt;=3,B4517&gt;=DATE(INT(LEFT('Fiscal Year'!$B$2,4)),4,1),B4517&lt;=DATE(INT(CONCATENATE("20",RIGHT('Fiscal Year'!$B$2,2))),3,31)),1,0),"")</f>
        <v/>
      </c>
      <c r="F4517" s="139" t="str">
        <f>IF(NOT(ISBLANK(B4517)),IF(B4517&lt;'Fiscal Year'!$B$3,1,0),"")</f>
        <v/>
      </c>
      <c r="G4517" s="10"/>
      <c r="H4517" s="10"/>
      <c r="I4517" s="40"/>
      <c r="J4517" s="40"/>
      <c r="K4517" s="53"/>
      <c r="L4517" s="53"/>
      <c r="M4517" s="53"/>
      <c r="N4517" s="53"/>
      <c r="O4517" s="53"/>
      <c r="P4517" s="53"/>
      <c r="Q4517" s="53"/>
      <c r="R4517" s="53"/>
      <c r="S4517" s="53"/>
    </row>
    <row r="4518" spans="1:19" x14ac:dyDescent="0.3">
      <c r="A4518" s="106"/>
      <c r="B4518" s="59"/>
      <c r="C4518" s="137" t="str">
        <f t="shared" si="70"/>
        <v/>
      </c>
      <c r="D4518" s="138" t="str">
        <f>IF(NOT(ISBLANK(B4518)),IF(AND(MONTH(B4518)&gt;=4,MONTH(B4518)&lt;=12,B4518&gt;=DATE(INT(LEFT('Fiscal Year'!$B$2,4)),4,1),B4518&lt;=DATE(INT(CONCATENATE("20",RIGHT('Fiscal Year'!$B$2,2))),3,31)),1,0),"")</f>
        <v/>
      </c>
      <c r="E4518" s="138" t="str">
        <f>IF(NOT(ISBLANK(B4518)),IF(AND(MONTH(B4518)&gt;=1,MONTH(B4518)&lt;=3,B4518&gt;=DATE(INT(LEFT('Fiscal Year'!$B$2,4)),4,1),B4518&lt;=DATE(INT(CONCATENATE("20",RIGHT('Fiscal Year'!$B$2,2))),3,31)),1,0),"")</f>
        <v/>
      </c>
      <c r="F4518" s="139" t="str">
        <f>IF(NOT(ISBLANK(B4518)),IF(B4518&lt;'Fiscal Year'!$B$3,1,0),"")</f>
        <v/>
      </c>
      <c r="G4518" s="10"/>
      <c r="H4518" s="10"/>
      <c r="I4518" s="40"/>
      <c r="J4518" s="40"/>
      <c r="K4518" s="53"/>
      <c r="L4518" s="53"/>
      <c r="M4518" s="53"/>
      <c r="N4518" s="53"/>
      <c r="O4518" s="53"/>
      <c r="P4518" s="53"/>
      <c r="Q4518" s="53"/>
      <c r="R4518" s="53"/>
      <c r="S4518" s="53"/>
    </row>
    <row r="4519" spans="1:19" x14ac:dyDescent="0.3">
      <c r="A4519" s="106"/>
      <c r="B4519" s="59"/>
      <c r="C4519" s="137" t="str">
        <f t="shared" si="70"/>
        <v/>
      </c>
      <c r="D4519" s="138" t="str">
        <f>IF(NOT(ISBLANK(B4519)),IF(AND(MONTH(B4519)&gt;=4,MONTH(B4519)&lt;=12,B4519&gt;=DATE(INT(LEFT('Fiscal Year'!$B$2,4)),4,1),B4519&lt;=DATE(INT(CONCATENATE("20",RIGHT('Fiscal Year'!$B$2,2))),3,31)),1,0),"")</f>
        <v/>
      </c>
      <c r="E4519" s="138" t="str">
        <f>IF(NOT(ISBLANK(B4519)),IF(AND(MONTH(B4519)&gt;=1,MONTH(B4519)&lt;=3,B4519&gt;=DATE(INT(LEFT('Fiscal Year'!$B$2,4)),4,1),B4519&lt;=DATE(INT(CONCATENATE("20",RIGHT('Fiscal Year'!$B$2,2))),3,31)),1,0),"")</f>
        <v/>
      </c>
      <c r="F4519" s="139" t="str">
        <f>IF(NOT(ISBLANK(B4519)),IF(B4519&lt;'Fiscal Year'!$B$3,1,0),"")</f>
        <v/>
      </c>
      <c r="G4519" s="10"/>
      <c r="H4519" s="10"/>
      <c r="I4519" s="40"/>
      <c r="J4519" s="40"/>
      <c r="K4519" s="53"/>
      <c r="L4519" s="53"/>
      <c r="M4519" s="53"/>
      <c r="N4519" s="53"/>
      <c r="O4519" s="53"/>
      <c r="P4519" s="53"/>
      <c r="Q4519" s="53"/>
      <c r="R4519" s="53"/>
      <c r="S4519" s="53"/>
    </row>
    <row r="4520" spans="1:19" x14ac:dyDescent="0.3">
      <c r="A4520" s="106"/>
      <c r="B4520" s="59"/>
      <c r="C4520" s="137" t="str">
        <f t="shared" si="70"/>
        <v/>
      </c>
      <c r="D4520" s="138" t="str">
        <f>IF(NOT(ISBLANK(B4520)),IF(AND(MONTH(B4520)&gt;=4,MONTH(B4520)&lt;=12,B4520&gt;=DATE(INT(LEFT('Fiscal Year'!$B$2,4)),4,1),B4520&lt;=DATE(INT(CONCATENATE("20",RIGHT('Fiscal Year'!$B$2,2))),3,31)),1,0),"")</f>
        <v/>
      </c>
      <c r="E4520" s="138" t="str">
        <f>IF(NOT(ISBLANK(B4520)),IF(AND(MONTH(B4520)&gt;=1,MONTH(B4520)&lt;=3,B4520&gt;=DATE(INT(LEFT('Fiscal Year'!$B$2,4)),4,1),B4520&lt;=DATE(INT(CONCATENATE("20",RIGHT('Fiscal Year'!$B$2,2))),3,31)),1,0),"")</f>
        <v/>
      </c>
      <c r="F4520" s="139" t="str">
        <f>IF(NOT(ISBLANK(B4520)),IF(B4520&lt;'Fiscal Year'!$B$3,1,0),"")</f>
        <v/>
      </c>
      <c r="G4520" s="10"/>
      <c r="H4520" s="10"/>
      <c r="I4520" s="40"/>
      <c r="J4520" s="40"/>
      <c r="K4520" s="53"/>
      <c r="L4520" s="53"/>
      <c r="M4520" s="53"/>
      <c r="N4520" s="53"/>
      <c r="O4520" s="53"/>
      <c r="P4520" s="53"/>
      <c r="Q4520" s="53"/>
      <c r="R4520" s="53"/>
      <c r="S4520" s="53"/>
    </row>
    <row r="4521" spans="1:19" x14ac:dyDescent="0.3">
      <c r="A4521" s="106"/>
      <c r="B4521" s="59"/>
      <c r="C4521" s="137" t="str">
        <f t="shared" si="70"/>
        <v/>
      </c>
      <c r="D4521" s="138" t="str">
        <f>IF(NOT(ISBLANK(B4521)),IF(AND(MONTH(B4521)&gt;=4,MONTH(B4521)&lt;=12,B4521&gt;=DATE(INT(LEFT('Fiscal Year'!$B$2,4)),4,1),B4521&lt;=DATE(INT(CONCATENATE("20",RIGHT('Fiscal Year'!$B$2,2))),3,31)),1,0),"")</f>
        <v/>
      </c>
      <c r="E4521" s="138" t="str">
        <f>IF(NOT(ISBLANK(B4521)),IF(AND(MONTH(B4521)&gt;=1,MONTH(B4521)&lt;=3,B4521&gt;=DATE(INT(LEFT('Fiscal Year'!$B$2,4)),4,1),B4521&lt;=DATE(INT(CONCATENATE("20",RIGHT('Fiscal Year'!$B$2,2))),3,31)),1,0),"")</f>
        <v/>
      </c>
      <c r="F4521" s="139" t="str">
        <f>IF(NOT(ISBLANK(B4521)),IF(B4521&lt;'Fiscal Year'!$B$3,1,0),"")</f>
        <v/>
      </c>
      <c r="G4521" s="10"/>
      <c r="H4521" s="10"/>
      <c r="I4521" s="40"/>
      <c r="J4521" s="40"/>
      <c r="K4521" s="53"/>
      <c r="L4521" s="53"/>
      <c r="M4521" s="53"/>
      <c r="N4521" s="53"/>
      <c r="O4521" s="53"/>
      <c r="P4521" s="53"/>
      <c r="Q4521" s="53"/>
      <c r="R4521" s="53"/>
      <c r="S4521" s="53"/>
    </row>
    <row r="4522" spans="1:19" x14ac:dyDescent="0.3">
      <c r="A4522" s="106"/>
      <c r="B4522" s="59"/>
      <c r="C4522" s="137" t="str">
        <f t="shared" si="70"/>
        <v/>
      </c>
      <c r="D4522" s="138" t="str">
        <f>IF(NOT(ISBLANK(B4522)),IF(AND(MONTH(B4522)&gt;=4,MONTH(B4522)&lt;=12,B4522&gt;=DATE(INT(LEFT('Fiscal Year'!$B$2,4)),4,1),B4522&lt;=DATE(INT(CONCATENATE("20",RIGHT('Fiscal Year'!$B$2,2))),3,31)),1,0),"")</f>
        <v/>
      </c>
      <c r="E4522" s="138" t="str">
        <f>IF(NOT(ISBLANK(B4522)),IF(AND(MONTH(B4522)&gt;=1,MONTH(B4522)&lt;=3,B4522&gt;=DATE(INT(LEFT('Fiscal Year'!$B$2,4)),4,1),B4522&lt;=DATE(INT(CONCATENATE("20",RIGHT('Fiscal Year'!$B$2,2))),3,31)),1,0),"")</f>
        <v/>
      </c>
      <c r="F4522" s="139" t="str">
        <f>IF(NOT(ISBLANK(B4522)),IF(B4522&lt;'Fiscal Year'!$B$3,1,0),"")</f>
        <v/>
      </c>
      <c r="G4522" s="10"/>
      <c r="H4522" s="10"/>
      <c r="I4522" s="40"/>
      <c r="J4522" s="40"/>
      <c r="K4522" s="53"/>
      <c r="L4522" s="53"/>
      <c r="M4522" s="53"/>
      <c r="N4522" s="53"/>
      <c r="O4522" s="53"/>
      <c r="P4522" s="53"/>
      <c r="Q4522" s="53"/>
      <c r="R4522" s="53"/>
      <c r="S4522" s="53"/>
    </row>
    <row r="4523" spans="1:19" x14ac:dyDescent="0.3">
      <c r="A4523" s="106"/>
      <c r="B4523" s="59"/>
      <c r="C4523" s="137" t="str">
        <f t="shared" si="70"/>
        <v/>
      </c>
      <c r="D4523" s="138" t="str">
        <f>IF(NOT(ISBLANK(B4523)),IF(AND(MONTH(B4523)&gt;=4,MONTH(B4523)&lt;=12,B4523&gt;=DATE(INT(LEFT('Fiscal Year'!$B$2,4)),4,1),B4523&lt;=DATE(INT(CONCATENATE("20",RIGHT('Fiscal Year'!$B$2,2))),3,31)),1,0),"")</f>
        <v/>
      </c>
      <c r="E4523" s="138" t="str">
        <f>IF(NOT(ISBLANK(B4523)),IF(AND(MONTH(B4523)&gt;=1,MONTH(B4523)&lt;=3,B4523&gt;=DATE(INT(LEFT('Fiscal Year'!$B$2,4)),4,1),B4523&lt;=DATE(INT(CONCATENATE("20",RIGHT('Fiscal Year'!$B$2,2))),3,31)),1,0),"")</f>
        <v/>
      </c>
      <c r="F4523" s="139" t="str">
        <f>IF(NOT(ISBLANK(B4523)),IF(B4523&lt;'Fiscal Year'!$B$3,1,0),"")</f>
        <v/>
      </c>
      <c r="G4523" s="10"/>
      <c r="H4523" s="10"/>
      <c r="I4523" s="40"/>
      <c r="J4523" s="40"/>
      <c r="K4523" s="53"/>
      <c r="L4523" s="53"/>
      <c r="M4523" s="53"/>
      <c r="N4523" s="53"/>
      <c r="O4523" s="53"/>
      <c r="P4523" s="53"/>
      <c r="Q4523" s="53"/>
      <c r="R4523" s="53"/>
      <c r="S4523" s="53"/>
    </row>
    <row r="4524" spans="1:19" x14ac:dyDescent="0.3">
      <c r="A4524" s="106"/>
      <c r="B4524" s="59"/>
      <c r="C4524" s="137" t="str">
        <f t="shared" si="70"/>
        <v/>
      </c>
      <c r="D4524" s="138" t="str">
        <f>IF(NOT(ISBLANK(B4524)),IF(AND(MONTH(B4524)&gt;=4,MONTH(B4524)&lt;=12,B4524&gt;=DATE(INT(LEFT('Fiscal Year'!$B$2,4)),4,1),B4524&lt;=DATE(INT(CONCATENATE("20",RIGHT('Fiscal Year'!$B$2,2))),3,31)),1,0),"")</f>
        <v/>
      </c>
      <c r="E4524" s="138" t="str">
        <f>IF(NOT(ISBLANK(B4524)),IF(AND(MONTH(B4524)&gt;=1,MONTH(B4524)&lt;=3,B4524&gt;=DATE(INT(LEFT('Fiscal Year'!$B$2,4)),4,1),B4524&lt;=DATE(INT(CONCATENATE("20",RIGHT('Fiscal Year'!$B$2,2))),3,31)),1,0),"")</f>
        <v/>
      </c>
      <c r="F4524" s="139" t="str">
        <f>IF(NOT(ISBLANK(B4524)),IF(B4524&lt;'Fiscal Year'!$B$3,1,0),"")</f>
        <v/>
      </c>
      <c r="G4524" s="10"/>
      <c r="H4524" s="10"/>
      <c r="I4524" s="40"/>
      <c r="J4524" s="40"/>
      <c r="K4524" s="53"/>
      <c r="L4524" s="53"/>
      <c r="M4524" s="53"/>
      <c r="N4524" s="53"/>
      <c r="O4524" s="53"/>
      <c r="P4524" s="53"/>
      <c r="Q4524" s="53"/>
      <c r="R4524" s="53"/>
      <c r="S4524" s="53"/>
    </row>
    <row r="4525" spans="1:19" x14ac:dyDescent="0.3">
      <c r="A4525" s="106"/>
      <c r="B4525" s="59"/>
      <c r="C4525" s="137" t="str">
        <f t="shared" si="70"/>
        <v/>
      </c>
      <c r="D4525" s="138" t="str">
        <f>IF(NOT(ISBLANK(B4525)),IF(AND(MONTH(B4525)&gt;=4,MONTH(B4525)&lt;=12,B4525&gt;=DATE(INT(LEFT('Fiscal Year'!$B$2,4)),4,1),B4525&lt;=DATE(INT(CONCATENATE("20",RIGHT('Fiscal Year'!$B$2,2))),3,31)),1,0),"")</f>
        <v/>
      </c>
      <c r="E4525" s="138" t="str">
        <f>IF(NOT(ISBLANK(B4525)),IF(AND(MONTH(B4525)&gt;=1,MONTH(B4525)&lt;=3,B4525&gt;=DATE(INT(LEFT('Fiscal Year'!$B$2,4)),4,1),B4525&lt;=DATE(INT(CONCATENATE("20",RIGHT('Fiscal Year'!$B$2,2))),3,31)),1,0),"")</f>
        <v/>
      </c>
      <c r="F4525" s="139" t="str">
        <f>IF(NOT(ISBLANK(B4525)),IF(B4525&lt;'Fiscal Year'!$B$3,1,0),"")</f>
        <v/>
      </c>
      <c r="G4525" s="10"/>
      <c r="H4525" s="10"/>
      <c r="I4525" s="40"/>
      <c r="J4525" s="40"/>
      <c r="K4525" s="53"/>
      <c r="L4525" s="53"/>
      <c r="M4525" s="53"/>
      <c r="N4525" s="53"/>
      <c r="O4525" s="53"/>
      <c r="P4525" s="53"/>
      <c r="Q4525" s="53"/>
      <c r="R4525" s="53"/>
      <c r="S4525" s="53"/>
    </row>
    <row r="4526" spans="1:19" x14ac:dyDescent="0.3">
      <c r="A4526" s="106"/>
      <c r="B4526" s="59"/>
      <c r="C4526" s="137" t="str">
        <f t="shared" si="70"/>
        <v/>
      </c>
      <c r="D4526" s="138" t="str">
        <f>IF(NOT(ISBLANK(B4526)),IF(AND(MONTH(B4526)&gt;=4,MONTH(B4526)&lt;=12,B4526&gt;=DATE(INT(LEFT('Fiscal Year'!$B$2,4)),4,1),B4526&lt;=DATE(INT(CONCATENATE("20",RIGHT('Fiscal Year'!$B$2,2))),3,31)),1,0),"")</f>
        <v/>
      </c>
      <c r="E4526" s="138" t="str">
        <f>IF(NOT(ISBLANK(B4526)),IF(AND(MONTH(B4526)&gt;=1,MONTH(B4526)&lt;=3,B4526&gt;=DATE(INT(LEFT('Fiscal Year'!$B$2,4)),4,1),B4526&lt;=DATE(INT(CONCATENATE("20",RIGHT('Fiscal Year'!$B$2,2))),3,31)),1,0),"")</f>
        <v/>
      </c>
      <c r="F4526" s="139" t="str">
        <f>IF(NOT(ISBLANK(B4526)),IF(B4526&lt;'Fiscal Year'!$B$3,1,0),"")</f>
        <v/>
      </c>
      <c r="G4526" s="10"/>
      <c r="H4526" s="10"/>
      <c r="I4526" s="40"/>
      <c r="J4526" s="40"/>
      <c r="K4526" s="53"/>
      <c r="L4526" s="53"/>
      <c r="M4526" s="53"/>
      <c r="N4526" s="53"/>
      <c r="O4526" s="53"/>
      <c r="P4526" s="53"/>
      <c r="Q4526" s="53"/>
      <c r="R4526" s="53"/>
      <c r="S4526" s="53"/>
    </row>
    <row r="4527" spans="1:19" x14ac:dyDescent="0.3">
      <c r="A4527" s="106"/>
      <c r="B4527" s="59"/>
      <c r="C4527" s="137" t="str">
        <f t="shared" si="70"/>
        <v/>
      </c>
      <c r="D4527" s="138" t="str">
        <f>IF(NOT(ISBLANK(B4527)),IF(AND(MONTH(B4527)&gt;=4,MONTH(B4527)&lt;=12,B4527&gt;=DATE(INT(LEFT('Fiscal Year'!$B$2,4)),4,1),B4527&lt;=DATE(INT(CONCATENATE("20",RIGHT('Fiscal Year'!$B$2,2))),3,31)),1,0),"")</f>
        <v/>
      </c>
      <c r="E4527" s="138" t="str">
        <f>IF(NOT(ISBLANK(B4527)),IF(AND(MONTH(B4527)&gt;=1,MONTH(B4527)&lt;=3,B4527&gt;=DATE(INT(LEFT('Fiscal Year'!$B$2,4)),4,1),B4527&lt;=DATE(INT(CONCATENATE("20",RIGHT('Fiscal Year'!$B$2,2))),3,31)),1,0),"")</f>
        <v/>
      </c>
      <c r="F4527" s="139" t="str">
        <f>IF(NOT(ISBLANK(B4527)),IF(B4527&lt;'Fiscal Year'!$B$3,1,0),"")</f>
        <v/>
      </c>
      <c r="G4527" s="10"/>
      <c r="H4527" s="10"/>
      <c r="I4527" s="40"/>
      <c r="J4527" s="40"/>
      <c r="K4527" s="53"/>
      <c r="L4527" s="53"/>
      <c r="M4527" s="53"/>
      <c r="N4527" s="53"/>
      <c r="O4527" s="53"/>
      <c r="P4527" s="53"/>
      <c r="Q4527" s="53"/>
      <c r="R4527" s="53"/>
      <c r="S4527" s="53"/>
    </row>
    <row r="4528" spans="1:19" x14ac:dyDescent="0.3">
      <c r="A4528" s="106"/>
      <c r="B4528" s="59"/>
      <c r="C4528" s="137" t="str">
        <f t="shared" si="70"/>
        <v/>
      </c>
      <c r="D4528" s="138" t="str">
        <f>IF(NOT(ISBLANK(B4528)),IF(AND(MONTH(B4528)&gt;=4,MONTH(B4528)&lt;=12,B4528&gt;=DATE(INT(LEFT('Fiscal Year'!$B$2,4)),4,1),B4528&lt;=DATE(INT(CONCATENATE("20",RIGHT('Fiscal Year'!$B$2,2))),3,31)),1,0),"")</f>
        <v/>
      </c>
      <c r="E4528" s="138" t="str">
        <f>IF(NOT(ISBLANK(B4528)),IF(AND(MONTH(B4528)&gt;=1,MONTH(B4528)&lt;=3,B4528&gt;=DATE(INT(LEFT('Fiscal Year'!$B$2,4)),4,1),B4528&lt;=DATE(INT(CONCATENATE("20",RIGHT('Fiscal Year'!$B$2,2))),3,31)),1,0),"")</f>
        <v/>
      </c>
      <c r="F4528" s="139" t="str">
        <f>IF(NOT(ISBLANK(B4528)),IF(B4528&lt;'Fiscal Year'!$B$3,1,0),"")</f>
        <v/>
      </c>
      <c r="G4528" s="10"/>
      <c r="H4528" s="10"/>
      <c r="I4528" s="40"/>
      <c r="J4528" s="40"/>
      <c r="K4528" s="53"/>
      <c r="L4528" s="53"/>
      <c r="M4528" s="53"/>
      <c r="N4528" s="53"/>
      <c r="O4528" s="53"/>
      <c r="P4528" s="53"/>
      <c r="Q4528" s="53"/>
      <c r="R4528" s="53"/>
      <c r="S4528" s="53"/>
    </row>
    <row r="4529" spans="1:19" x14ac:dyDescent="0.3">
      <c r="A4529" s="106"/>
      <c r="B4529" s="59"/>
      <c r="C4529" s="137" t="str">
        <f t="shared" si="70"/>
        <v/>
      </c>
      <c r="D4529" s="138" t="str">
        <f>IF(NOT(ISBLANK(B4529)),IF(AND(MONTH(B4529)&gt;=4,MONTH(B4529)&lt;=12,B4529&gt;=DATE(INT(LEFT('Fiscal Year'!$B$2,4)),4,1),B4529&lt;=DATE(INT(CONCATENATE("20",RIGHT('Fiscal Year'!$B$2,2))),3,31)),1,0),"")</f>
        <v/>
      </c>
      <c r="E4529" s="138" t="str">
        <f>IF(NOT(ISBLANK(B4529)),IF(AND(MONTH(B4529)&gt;=1,MONTH(B4529)&lt;=3,B4529&gt;=DATE(INT(LEFT('Fiscal Year'!$B$2,4)),4,1),B4529&lt;=DATE(INT(CONCATENATE("20",RIGHT('Fiscal Year'!$B$2,2))),3,31)),1,0),"")</f>
        <v/>
      </c>
      <c r="F4529" s="139" t="str">
        <f>IF(NOT(ISBLANK(B4529)),IF(B4529&lt;'Fiscal Year'!$B$3,1,0),"")</f>
        <v/>
      </c>
      <c r="G4529" s="10"/>
      <c r="H4529" s="10"/>
      <c r="I4529" s="40"/>
      <c r="J4529" s="40"/>
      <c r="K4529" s="53"/>
      <c r="L4529" s="53"/>
      <c r="M4529" s="53"/>
      <c r="N4529" s="53"/>
      <c r="O4529" s="53"/>
      <c r="P4529" s="53"/>
      <c r="Q4529" s="53"/>
      <c r="R4529" s="53"/>
      <c r="S4529" s="53"/>
    </row>
    <row r="4530" spans="1:19" x14ac:dyDescent="0.3">
      <c r="A4530" s="106"/>
      <c r="B4530" s="59"/>
      <c r="C4530" s="137" t="str">
        <f t="shared" si="70"/>
        <v/>
      </c>
      <c r="D4530" s="138" t="str">
        <f>IF(NOT(ISBLANK(B4530)),IF(AND(MONTH(B4530)&gt;=4,MONTH(B4530)&lt;=12,B4530&gt;=DATE(INT(LEFT('Fiscal Year'!$B$2,4)),4,1),B4530&lt;=DATE(INT(CONCATENATE("20",RIGHT('Fiscal Year'!$B$2,2))),3,31)),1,0),"")</f>
        <v/>
      </c>
      <c r="E4530" s="138" t="str">
        <f>IF(NOT(ISBLANK(B4530)),IF(AND(MONTH(B4530)&gt;=1,MONTH(B4530)&lt;=3,B4530&gt;=DATE(INT(LEFT('Fiscal Year'!$B$2,4)),4,1),B4530&lt;=DATE(INT(CONCATENATE("20",RIGHT('Fiscal Year'!$B$2,2))),3,31)),1,0),"")</f>
        <v/>
      </c>
      <c r="F4530" s="139" t="str">
        <f>IF(NOT(ISBLANK(B4530)),IF(B4530&lt;'Fiscal Year'!$B$3,1,0),"")</f>
        <v/>
      </c>
      <c r="G4530" s="10"/>
      <c r="H4530" s="10"/>
      <c r="I4530" s="40"/>
      <c r="J4530" s="40"/>
      <c r="K4530" s="53"/>
      <c r="L4530" s="53"/>
      <c r="M4530" s="53"/>
      <c r="N4530" s="53"/>
      <c r="O4530" s="53"/>
      <c r="P4530" s="53"/>
      <c r="Q4530" s="53"/>
      <c r="R4530" s="53"/>
      <c r="S4530" s="53"/>
    </row>
    <row r="4531" spans="1:19" x14ac:dyDescent="0.3">
      <c r="A4531" s="106"/>
      <c r="B4531" s="59"/>
      <c r="C4531" s="137" t="str">
        <f t="shared" si="70"/>
        <v/>
      </c>
      <c r="D4531" s="138" t="str">
        <f>IF(NOT(ISBLANK(B4531)),IF(AND(MONTH(B4531)&gt;=4,MONTH(B4531)&lt;=12,B4531&gt;=DATE(INT(LEFT('Fiscal Year'!$B$2,4)),4,1),B4531&lt;=DATE(INT(CONCATENATE("20",RIGHT('Fiscal Year'!$B$2,2))),3,31)),1,0),"")</f>
        <v/>
      </c>
      <c r="E4531" s="138" t="str">
        <f>IF(NOT(ISBLANK(B4531)),IF(AND(MONTH(B4531)&gt;=1,MONTH(B4531)&lt;=3,B4531&gt;=DATE(INT(LEFT('Fiscal Year'!$B$2,4)),4,1),B4531&lt;=DATE(INT(CONCATENATE("20",RIGHT('Fiscal Year'!$B$2,2))),3,31)),1,0),"")</f>
        <v/>
      </c>
      <c r="F4531" s="139" t="str">
        <f>IF(NOT(ISBLANK(B4531)),IF(B4531&lt;'Fiscal Year'!$B$3,1,0),"")</f>
        <v/>
      </c>
      <c r="G4531" s="10"/>
      <c r="H4531" s="10"/>
      <c r="I4531" s="40"/>
      <c r="J4531" s="40"/>
      <c r="K4531" s="53"/>
      <c r="L4531" s="53"/>
      <c r="M4531" s="53"/>
      <c r="N4531" s="53"/>
      <c r="O4531" s="53"/>
      <c r="P4531" s="53"/>
      <c r="Q4531" s="53"/>
      <c r="R4531" s="53"/>
      <c r="S4531" s="53"/>
    </row>
    <row r="4532" spans="1:19" x14ac:dyDescent="0.3">
      <c r="A4532" s="106"/>
      <c r="B4532" s="59"/>
      <c r="C4532" s="137" t="str">
        <f t="shared" si="70"/>
        <v/>
      </c>
      <c r="D4532" s="138" t="str">
        <f>IF(NOT(ISBLANK(B4532)),IF(AND(MONTH(B4532)&gt;=4,MONTH(B4532)&lt;=12,B4532&gt;=DATE(INT(LEFT('Fiscal Year'!$B$2,4)),4,1),B4532&lt;=DATE(INT(CONCATENATE("20",RIGHT('Fiscal Year'!$B$2,2))),3,31)),1,0),"")</f>
        <v/>
      </c>
      <c r="E4532" s="138" t="str">
        <f>IF(NOT(ISBLANK(B4532)),IF(AND(MONTH(B4532)&gt;=1,MONTH(B4532)&lt;=3,B4532&gt;=DATE(INT(LEFT('Fiscal Year'!$B$2,4)),4,1),B4532&lt;=DATE(INT(CONCATENATE("20",RIGHT('Fiscal Year'!$B$2,2))),3,31)),1,0),"")</f>
        <v/>
      </c>
      <c r="F4532" s="139" t="str">
        <f>IF(NOT(ISBLANK(B4532)),IF(B4532&lt;'Fiscal Year'!$B$3,1,0),"")</f>
        <v/>
      </c>
      <c r="G4532" s="10"/>
      <c r="H4532" s="10"/>
      <c r="I4532" s="40"/>
      <c r="J4532" s="40"/>
      <c r="K4532" s="53"/>
      <c r="L4532" s="53"/>
      <c r="M4532" s="53"/>
      <c r="N4532" s="53"/>
      <c r="O4532" s="53"/>
      <c r="P4532" s="53"/>
      <c r="Q4532" s="53"/>
      <c r="R4532" s="53"/>
      <c r="S4532" s="53"/>
    </row>
    <row r="4533" spans="1:19" x14ac:dyDescent="0.3">
      <c r="A4533" s="106"/>
      <c r="B4533" s="59"/>
      <c r="C4533" s="137" t="str">
        <f t="shared" si="70"/>
        <v/>
      </c>
      <c r="D4533" s="138" t="str">
        <f>IF(NOT(ISBLANK(B4533)),IF(AND(MONTH(B4533)&gt;=4,MONTH(B4533)&lt;=12,B4533&gt;=DATE(INT(LEFT('Fiscal Year'!$B$2,4)),4,1),B4533&lt;=DATE(INT(CONCATENATE("20",RIGHT('Fiscal Year'!$B$2,2))),3,31)),1,0),"")</f>
        <v/>
      </c>
      <c r="E4533" s="138" t="str">
        <f>IF(NOT(ISBLANK(B4533)),IF(AND(MONTH(B4533)&gt;=1,MONTH(B4533)&lt;=3,B4533&gt;=DATE(INT(LEFT('Fiscal Year'!$B$2,4)),4,1),B4533&lt;=DATE(INT(CONCATENATE("20",RIGHT('Fiscal Year'!$B$2,2))),3,31)),1,0),"")</f>
        <v/>
      </c>
      <c r="F4533" s="139" t="str">
        <f>IF(NOT(ISBLANK(B4533)),IF(B4533&lt;'Fiscal Year'!$B$3,1,0),"")</f>
        <v/>
      </c>
      <c r="G4533" s="10"/>
      <c r="H4533" s="10"/>
      <c r="I4533" s="40"/>
      <c r="J4533" s="40"/>
      <c r="K4533" s="53"/>
      <c r="L4533" s="53"/>
      <c r="M4533" s="53"/>
      <c r="N4533" s="53"/>
      <c r="O4533" s="53"/>
      <c r="P4533" s="53"/>
      <c r="Q4533" s="53"/>
      <c r="R4533" s="53"/>
      <c r="S4533" s="53"/>
    </row>
    <row r="4534" spans="1:19" x14ac:dyDescent="0.3">
      <c r="A4534" s="106"/>
      <c r="B4534" s="59"/>
      <c r="C4534" s="137" t="str">
        <f t="shared" si="70"/>
        <v/>
      </c>
      <c r="D4534" s="138" t="str">
        <f>IF(NOT(ISBLANK(B4534)),IF(AND(MONTH(B4534)&gt;=4,MONTH(B4534)&lt;=12,B4534&gt;=DATE(INT(LEFT('Fiscal Year'!$B$2,4)),4,1),B4534&lt;=DATE(INT(CONCATENATE("20",RIGHT('Fiscal Year'!$B$2,2))),3,31)),1,0),"")</f>
        <v/>
      </c>
      <c r="E4534" s="138" t="str">
        <f>IF(NOT(ISBLANK(B4534)),IF(AND(MONTH(B4534)&gt;=1,MONTH(B4534)&lt;=3,B4534&gt;=DATE(INT(LEFT('Fiscal Year'!$B$2,4)),4,1),B4534&lt;=DATE(INT(CONCATENATE("20",RIGHT('Fiscal Year'!$B$2,2))),3,31)),1,0),"")</f>
        <v/>
      </c>
      <c r="F4534" s="139" t="str">
        <f>IF(NOT(ISBLANK(B4534)),IF(B4534&lt;'Fiscal Year'!$B$3,1,0),"")</f>
        <v/>
      </c>
      <c r="G4534" s="10"/>
      <c r="H4534" s="10"/>
      <c r="I4534" s="40"/>
      <c r="J4534" s="40"/>
      <c r="K4534" s="53"/>
      <c r="L4534" s="53"/>
      <c r="M4534" s="53"/>
      <c r="N4534" s="53"/>
      <c r="O4534" s="53"/>
      <c r="P4534" s="53"/>
      <c r="Q4534" s="53"/>
      <c r="R4534" s="53"/>
      <c r="S4534" s="53"/>
    </row>
    <row r="4535" spans="1:19" x14ac:dyDescent="0.3">
      <c r="A4535" s="106"/>
      <c r="B4535" s="59"/>
      <c r="C4535" s="137" t="str">
        <f t="shared" si="70"/>
        <v/>
      </c>
      <c r="D4535" s="138" t="str">
        <f>IF(NOT(ISBLANK(B4535)),IF(AND(MONTH(B4535)&gt;=4,MONTH(B4535)&lt;=12,B4535&gt;=DATE(INT(LEFT('Fiscal Year'!$B$2,4)),4,1),B4535&lt;=DATE(INT(CONCATENATE("20",RIGHT('Fiscal Year'!$B$2,2))),3,31)),1,0),"")</f>
        <v/>
      </c>
      <c r="E4535" s="138" t="str">
        <f>IF(NOT(ISBLANK(B4535)),IF(AND(MONTH(B4535)&gt;=1,MONTH(B4535)&lt;=3,B4535&gt;=DATE(INT(LEFT('Fiscal Year'!$B$2,4)),4,1),B4535&lt;=DATE(INT(CONCATENATE("20",RIGHT('Fiscal Year'!$B$2,2))),3,31)),1,0),"")</f>
        <v/>
      </c>
      <c r="F4535" s="139" t="str">
        <f>IF(NOT(ISBLANK(B4535)),IF(B4535&lt;'Fiscal Year'!$B$3,1,0),"")</f>
        <v/>
      </c>
      <c r="G4535" s="10"/>
      <c r="H4535" s="10"/>
      <c r="I4535" s="40"/>
      <c r="J4535" s="40"/>
      <c r="K4535" s="53"/>
      <c r="L4535" s="53"/>
      <c r="M4535" s="53"/>
      <c r="N4535" s="53"/>
      <c r="O4535" s="53"/>
      <c r="P4535" s="53"/>
      <c r="Q4535" s="53"/>
      <c r="R4535" s="53"/>
      <c r="S4535" s="53"/>
    </row>
    <row r="4536" spans="1:19" x14ac:dyDescent="0.3">
      <c r="A4536" s="106"/>
      <c r="B4536" s="59"/>
      <c r="C4536" s="137" t="str">
        <f t="shared" si="70"/>
        <v/>
      </c>
      <c r="D4536" s="138" t="str">
        <f>IF(NOT(ISBLANK(B4536)),IF(AND(MONTH(B4536)&gt;=4,MONTH(B4536)&lt;=12,B4536&gt;=DATE(INT(LEFT('Fiscal Year'!$B$2,4)),4,1),B4536&lt;=DATE(INT(CONCATENATE("20",RIGHT('Fiscal Year'!$B$2,2))),3,31)),1,0),"")</f>
        <v/>
      </c>
      <c r="E4536" s="138" t="str">
        <f>IF(NOT(ISBLANK(B4536)),IF(AND(MONTH(B4536)&gt;=1,MONTH(B4536)&lt;=3,B4536&gt;=DATE(INT(LEFT('Fiscal Year'!$B$2,4)),4,1),B4536&lt;=DATE(INT(CONCATENATE("20",RIGHT('Fiscal Year'!$B$2,2))),3,31)),1,0),"")</f>
        <v/>
      </c>
      <c r="F4536" s="139" t="str">
        <f>IF(NOT(ISBLANK(B4536)),IF(B4536&lt;'Fiscal Year'!$B$3,1,0),"")</f>
        <v/>
      </c>
      <c r="G4536" s="10"/>
      <c r="H4536" s="10"/>
      <c r="I4536" s="40"/>
      <c r="J4536" s="40"/>
      <c r="K4536" s="53"/>
      <c r="L4536" s="53"/>
      <c r="M4536" s="53"/>
      <c r="N4536" s="53"/>
      <c r="O4536" s="53"/>
      <c r="P4536" s="53"/>
      <c r="Q4536" s="53"/>
      <c r="R4536" s="53"/>
      <c r="S4536" s="53"/>
    </row>
    <row r="4537" spans="1:19" x14ac:dyDescent="0.3">
      <c r="A4537" s="106"/>
      <c r="B4537" s="59"/>
      <c r="C4537" s="137" t="str">
        <f t="shared" si="70"/>
        <v/>
      </c>
      <c r="D4537" s="138" t="str">
        <f>IF(NOT(ISBLANK(B4537)),IF(AND(MONTH(B4537)&gt;=4,MONTH(B4537)&lt;=12,B4537&gt;=DATE(INT(LEFT('Fiscal Year'!$B$2,4)),4,1),B4537&lt;=DATE(INT(CONCATENATE("20",RIGHT('Fiscal Year'!$B$2,2))),3,31)),1,0),"")</f>
        <v/>
      </c>
      <c r="E4537" s="138" t="str">
        <f>IF(NOT(ISBLANK(B4537)),IF(AND(MONTH(B4537)&gt;=1,MONTH(B4537)&lt;=3,B4537&gt;=DATE(INT(LEFT('Fiscal Year'!$B$2,4)),4,1),B4537&lt;=DATE(INT(CONCATENATE("20",RIGHT('Fiscal Year'!$B$2,2))),3,31)),1,0),"")</f>
        <v/>
      </c>
      <c r="F4537" s="139" t="str">
        <f>IF(NOT(ISBLANK(B4537)),IF(B4537&lt;'Fiscal Year'!$B$3,1,0),"")</f>
        <v/>
      </c>
      <c r="G4537" s="10"/>
      <c r="H4537" s="10"/>
      <c r="I4537" s="40"/>
      <c r="J4537" s="40"/>
      <c r="K4537" s="53"/>
      <c r="L4537" s="53"/>
      <c r="M4537" s="53"/>
      <c r="N4537" s="53"/>
      <c r="O4537" s="53"/>
      <c r="P4537" s="53"/>
      <c r="Q4537" s="53"/>
      <c r="R4537" s="53"/>
      <c r="S4537" s="53"/>
    </row>
    <row r="4538" spans="1:19" x14ac:dyDescent="0.3">
      <c r="A4538" s="106"/>
      <c r="B4538" s="59"/>
      <c r="C4538" s="137" t="str">
        <f t="shared" si="70"/>
        <v/>
      </c>
      <c r="D4538" s="138" t="str">
        <f>IF(NOT(ISBLANK(B4538)),IF(AND(MONTH(B4538)&gt;=4,MONTH(B4538)&lt;=12,B4538&gt;=DATE(INT(LEFT('Fiscal Year'!$B$2,4)),4,1),B4538&lt;=DATE(INT(CONCATENATE("20",RIGHT('Fiscal Year'!$B$2,2))),3,31)),1,0),"")</f>
        <v/>
      </c>
      <c r="E4538" s="138" t="str">
        <f>IF(NOT(ISBLANK(B4538)),IF(AND(MONTH(B4538)&gt;=1,MONTH(B4538)&lt;=3,B4538&gt;=DATE(INT(LEFT('Fiscal Year'!$B$2,4)),4,1),B4538&lt;=DATE(INT(CONCATENATE("20",RIGHT('Fiscal Year'!$B$2,2))),3,31)),1,0),"")</f>
        <v/>
      </c>
      <c r="F4538" s="139" t="str">
        <f>IF(NOT(ISBLANK(B4538)),IF(B4538&lt;'Fiscal Year'!$B$3,1,0),"")</f>
        <v/>
      </c>
      <c r="G4538" s="10"/>
      <c r="H4538" s="10"/>
      <c r="I4538" s="40"/>
      <c r="J4538" s="40"/>
      <c r="K4538" s="53"/>
      <c r="L4538" s="53"/>
      <c r="M4538" s="53"/>
      <c r="N4538" s="53"/>
      <c r="O4538" s="53"/>
      <c r="P4538" s="53"/>
      <c r="Q4538" s="53"/>
      <c r="R4538" s="53"/>
      <c r="S4538" s="53"/>
    </row>
    <row r="4539" spans="1:19" x14ac:dyDescent="0.3">
      <c r="A4539" s="106"/>
      <c r="B4539" s="59"/>
      <c r="C4539" s="137" t="str">
        <f t="shared" si="70"/>
        <v/>
      </c>
      <c r="D4539" s="138" t="str">
        <f>IF(NOT(ISBLANK(B4539)),IF(AND(MONTH(B4539)&gt;=4,MONTH(B4539)&lt;=12,B4539&gt;=DATE(INT(LEFT('Fiscal Year'!$B$2,4)),4,1),B4539&lt;=DATE(INT(CONCATENATE("20",RIGHT('Fiscal Year'!$B$2,2))),3,31)),1,0),"")</f>
        <v/>
      </c>
      <c r="E4539" s="138" t="str">
        <f>IF(NOT(ISBLANK(B4539)),IF(AND(MONTH(B4539)&gt;=1,MONTH(B4539)&lt;=3,B4539&gt;=DATE(INT(LEFT('Fiscal Year'!$B$2,4)),4,1),B4539&lt;=DATE(INT(CONCATENATE("20",RIGHT('Fiscal Year'!$B$2,2))),3,31)),1,0),"")</f>
        <v/>
      </c>
      <c r="F4539" s="139" t="str">
        <f>IF(NOT(ISBLANK(B4539)),IF(B4539&lt;'Fiscal Year'!$B$3,1,0),"")</f>
        <v/>
      </c>
      <c r="G4539" s="10"/>
      <c r="H4539" s="10"/>
      <c r="I4539" s="40"/>
      <c r="J4539" s="40"/>
      <c r="K4539" s="53"/>
      <c r="L4539" s="53"/>
      <c r="M4539" s="53"/>
      <c r="N4539" s="53"/>
      <c r="O4539" s="53"/>
      <c r="P4539" s="53"/>
      <c r="Q4539" s="53"/>
      <c r="R4539" s="53"/>
      <c r="S4539" s="53"/>
    </row>
    <row r="4540" spans="1:19" x14ac:dyDescent="0.3">
      <c r="A4540" s="106"/>
      <c r="B4540" s="59"/>
      <c r="C4540" s="137" t="str">
        <f t="shared" si="70"/>
        <v/>
      </c>
      <c r="D4540" s="138" t="str">
        <f>IF(NOT(ISBLANK(B4540)),IF(AND(MONTH(B4540)&gt;=4,MONTH(B4540)&lt;=12,B4540&gt;=DATE(INT(LEFT('Fiscal Year'!$B$2,4)),4,1),B4540&lt;=DATE(INT(CONCATENATE("20",RIGHT('Fiscal Year'!$B$2,2))),3,31)),1,0),"")</f>
        <v/>
      </c>
      <c r="E4540" s="138" t="str">
        <f>IF(NOT(ISBLANK(B4540)),IF(AND(MONTH(B4540)&gt;=1,MONTH(B4540)&lt;=3,B4540&gt;=DATE(INT(LEFT('Fiscal Year'!$B$2,4)),4,1),B4540&lt;=DATE(INT(CONCATENATE("20",RIGHT('Fiscal Year'!$B$2,2))),3,31)),1,0),"")</f>
        <v/>
      </c>
      <c r="F4540" s="139" t="str">
        <f>IF(NOT(ISBLANK(B4540)),IF(B4540&lt;'Fiscal Year'!$B$3,1,0),"")</f>
        <v/>
      </c>
      <c r="G4540" s="10"/>
      <c r="H4540" s="10"/>
      <c r="I4540" s="40"/>
      <c r="J4540" s="40"/>
      <c r="K4540" s="53"/>
      <c r="L4540" s="53"/>
      <c r="M4540" s="53"/>
      <c r="N4540" s="53"/>
      <c r="O4540" s="53"/>
      <c r="P4540" s="53"/>
      <c r="Q4540" s="53"/>
      <c r="R4540" s="53"/>
      <c r="S4540" s="53"/>
    </row>
    <row r="4541" spans="1:19" x14ac:dyDescent="0.3">
      <c r="A4541" s="106"/>
      <c r="B4541" s="59"/>
      <c r="C4541" s="137" t="str">
        <f t="shared" si="70"/>
        <v/>
      </c>
      <c r="D4541" s="138" t="str">
        <f>IF(NOT(ISBLANK(B4541)),IF(AND(MONTH(B4541)&gt;=4,MONTH(B4541)&lt;=12,B4541&gt;=DATE(INT(LEFT('Fiscal Year'!$B$2,4)),4,1),B4541&lt;=DATE(INT(CONCATENATE("20",RIGHT('Fiscal Year'!$B$2,2))),3,31)),1,0),"")</f>
        <v/>
      </c>
      <c r="E4541" s="138" t="str">
        <f>IF(NOT(ISBLANK(B4541)),IF(AND(MONTH(B4541)&gt;=1,MONTH(B4541)&lt;=3,B4541&gt;=DATE(INT(LEFT('Fiscal Year'!$B$2,4)),4,1),B4541&lt;=DATE(INT(CONCATENATE("20",RIGHT('Fiscal Year'!$B$2,2))),3,31)),1,0),"")</f>
        <v/>
      </c>
      <c r="F4541" s="139" t="str">
        <f>IF(NOT(ISBLANK(B4541)),IF(B4541&lt;'Fiscal Year'!$B$3,1,0),"")</f>
        <v/>
      </c>
      <c r="G4541" s="10"/>
      <c r="H4541" s="10"/>
      <c r="I4541" s="40"/>
      <c r="J4541" s="40"/>
      <c r="K4541" s="53"/>
      <c r="L4541" s="53"/>
      <c r="M4541" s="53"/>
      <c r="N4541" s="53"/>
      <c r="O4541" s="53"/>
      <c r="P4541" s="53"/>
      <c r="Q4541" s="53"/>
      <c r="R4541" s="53"/>
      <c r="S4541" s="53"/>
    </row>
    <row r="4542" spans="1:19" x14ac:dyDescent="0.3">
      <c r="A4542" s="106"/>
      <c r="B4542" s="59"/>
      <c r="C4542" s="137" t="str">
        <f t="shared" si="70"/>
        <v/>
      </c>
      <c r="D4542" s="138" t="str">
        <f>IF(NOT(ISBLANK(B4542)),IF(AND(MONTH(B4542)&gt;=4,MONTH(B4542)&lt;=12,B4542&gt;=DATE(INT(LEFT('Fiscal Year'!$B$2,4)),4,1),B4542&lt;=DATE(INT(CONCATENATE("20",RIGHT('Fiscal Year'!$B$2,2))),3,31)),1,0),"")</f>
        <v/>
      </c>
      <c r="E4542" s="138" t="str">
        <f>IF(NOT(ISBLANK(B4542)),IF(AND(MONTH(B4542)&gt;=1,MONTH(B4542)&lt;=3,B4542&gt;=DATE(INT(LEFT('Fiscal Year'!$B$2,4)),4,1),B4542&lt;=DATE(INT(CONCATENATE("20",RIGHT('Fiscal Year'!$B$2,2))),3,31)),1,0),"")</f>
        <v/>
      </c>
      <c r="F4542" s="139" t="str">
        <f>IF(NOT(ISBLANK(B4542)),IF(B4542&lt;'Fiscal Year'!$B$3,1,0),"")</f>
        <v/>
      </c>
      <c r="G4542" s="10"/>
      <c r="H4542" s="10"/>
      <c r="I4542" s="40"/>
      <c r="J4542" s="40"/>
      <c r="K4542" s="53"/>
      <c r="L4542" s="53"/>
      <c r="M4542" s="53"/>
      <c r="N4542" s="53"/>
      <c r="O4542" s="53"/>
      <c r="P4542" s="53"/>
      <c r="Q4542" s="53"/>
      <c r="R4542" s="53"/>
      <c r="S4542" s="53"/>
    </row>
    <row r="4543" spans="1:19" x14ac:dyDescent="0.3">
      <c r="A4543" s="106"/>
      <c r="B4543" s="59"/>
      <c r="C4543" s="137" t="str">
        <f t="shared" si="70"/>
        <v/>
      </c>
      <c r="D4543" s="138" t="str">
        <f>IF(NOT(ISBLANK(B4543)),IF(AND(MONTH(B4543)&gt;=4,MONTH(B4543)&lt;=12,B4543&gt;=DATE(INT(LEFT('Fiscal Year'!$B$2,4)),4,1),B4543&lt;=DATE(INT(CONCATENATE("20",RIGHT('Fiscal Year'!$B$2,2))),3,31)),1,0),"")</f>
        <v/>
      </c>
      <c r="E4543" s="138" t="str">
        <f>IF(NOT(ISBLANK(B4543)),IF(AND(MONTH(B4543)&gt;=1,MONTH(B4543)&lt;=3,B4543&gt;=DATE(INT(LEFT('Fiscal Year'!$B$2,4)),4,1),B4543&lt;=DATE(INT(CONCATENATE("20",RIGHT('Fiscal Year'!$B$2,2))),3,31)),1,0),"")</f>
        <v/>
      </c>
      <c r="F4543" s="139" t="str">
        <f>IF(NOT(ISBLANK(B4543)),IF(B4543&lt;'Fiscal Year'!$B$3,1,0),"")</f>
        <v/>
      </c>
      <c r="G4543" s="10"/>
      <c r="H4543" s="10"/>
      <c r="I4543" s="40"/>
      <c r="J4543" s="40"/>
      <c r="K4543" s="53"/>
      <c r="L4543" s="53"/>
      <c r="M4543" s="53"/>
      <c r="N4543" s="53"/>
      <c r="O4543" s="53"/>
      <c r="P4543" s="53"/>
      <c r="Q4543" s="53"/>
      <c r="R4543" s="53"/>
      <c r="S4543" s="53"/>
    </row>
    <row r="4544" spans="1:19" x14ac:dyDescent="0.3">
      <c r="A4544" s="106"/>
      <c r="B4544" s="59"/>
      <c r="C4544" s="137" t="str">
        <f t="shared" si="70"/>
        <v/>
      </c>
      <c r="D4544" s="138" t="str">
        <f>IF(NOT(ISBLANK(B4544)),IF(AND(MONTH(B4544)&gt;=4,MONTH(B4544)&lt;=12,B4544&gt;=DATE(INT(LEFT('Fiscal Year'!$B$2,4)),4,1),B4544&lt;=DATE(INT(CONCATENATE("20",RIGHT('Fiscal Year'!$B$2,2))),3,31)),1,0),"")</f>
        <v/>
      </c>
      <c r="E4544" s="138" t="str">
        <f>IF(NOT(ISBLANK(B4544)),IF(AND(MONTH(B4544)&gt;=1,MONTH(B4544)&lt;=3,B4544&gt;=DATE(INT(LEFT('Fiscal Year'!$B$2,4)),4,1),B4544&lt;=DATE(INT(CONCATENATE("20",RIGHT('Fiscal Year'!$B$2,2))),3,31)),1,0),"")</f>
        <v/>
      </c>
      <c r="F4544" s="139" t="str">
        <f>IF(NOT(ISBLANK(B4544)),IF(B4544&lt;'Fiscal Year'!$B$3,1,0),"")</f>
        <v/>
      </c>
      <c r="G4544" s="10"/>
      <c r="H4544" s="10"/>
      <c r="I4544" s="40"/>
      <c r="J4544" s="40"/>
      <c r="K4544" s="53"/>
      <c r="L4544" s="53"/>
      <c r="M4544" s="53"/>
      <c r="N4544" s="53"/>
      <c r="O4544" s="53"/>
      <c r="P4544" s="53"/>
      <c r="Q4544" s="53"/>
      <c r="R4544" s="53"/>
      <c r="S4544" s="53"/>
    </row>
    <row r="4545" spans="1:19" x14ac:dyDescent="0.3">
      <c r="A4545" s="106"/>
      <c r="B4545" s="59"/>
      <c r="C4545" s="137" t="str">
        <f t="shared" si="70"/>
        <v/>
      </c>
      <c r="D4545" s="138" t="str">
        <f>IF(NOT(ISBLANK(B4545)),IF(AND(MONTH(B4545)&gt;=4,MONTH(B4545)&lt;=12,B4545&gt;=DATE(INT(LEFT('Fiscal Year'!$B$2,4)),4,1),B4545&lt;=DATE(INT(CONCATENATE("20",RIGHT('Fiscal Year'!$B$2,2))),3,31)),1,0),"")</f>
        <v/>
      </c>
      <c r="E4545" s="138" t="str">
        <f>IF(NOT(ISBLANK(B4545)),IF(AND(MONTH(B4545)&gt;=1,MONTH(B4545)&lt;=3,B4545&gt;=DATE(INT(LEFT('Fiscal Year'!$B$2,4)),4,1),B4545&lt;=DATE(INT(CONCATENATE("20",RIGHT('Fiscal Year'!$B$2,2))),3,31)),1,0),"")</f>
        <v/>
      </c>
      <c r="F4545" s="139" t="str">
        <f>IF(NOT(ISBLANK(B4545)),IF(B4545&lt;'Fiscal Year'!$B$3,1,0),"")</f>
        <v/>
      </c>
      <c r="G4545" s="10"/>
      <c r="H4545" s="10"/>
      <c r="I4545" s="40"/>
      <c r="J4545" s="40"/>
      <c r="K4545" s="53"/>
      <c r="L4545" s="53"/>
      <c r="M4545" s="53"/>
      <c r="N4545" s="53"/>
      <c r="O4545" s="53"/>
      <c r="P4545" s="53"/>
      <c r="Q4545" s="53"/>
      <c r="R4545" s="53"/>
      <c r="S4545" s="53"/>
    </row>
    <row r="4546" spans="1:19" x14ac:dyDescent="0.3">
      <c r="A4546" s="106"/>
      <c r="B4546" s="59"/>
      <c r="C4546" s="137" t="str">
        <f t="shared" si="70"/>
        <v/>
      </c>
      <c r="D4546" s="138" t="str">
        <f>IF(NOT(ISBLANK(B4546)),IF(AND(MONTH(B4546)&gt;=4,MONTH(B4546)&lt;=12,B4546&gt;=DATE(INT(LEFT('Fiscal Year'!$B$2,4)),4,1),B4546&lt;=DATE(INT(CONCATENATE("20",RIGHT('Fiscal Year'!$B$2,2))),3,31)),1,0),"")</f>
        <v/>
      </c>
      <c r="E4546" s="138" t="str">
        <f>IF(NOT(ISBLANK(B4546)),IF(AND(MONTH(B4546)&gt;=1,MONTH(B4546)&lt;=3,B4546&gt;=DATE(INT(LEFT('Fiscal Year'!$B$2,4)),4,1),B4546&lt;=DATE(INT(CONCATENATE("20",RIGHT('Fiscal Year'!$B$2,2))),3,31)),1,0),"")</f>
        <v/>
      </c>
      <c r="F4546" s="139" t="str">
        <f>IF(NOT(ISBLANK(B4546)),IF(B4546&lt;'Fiscal Year'!$B$3,1,0),"")</f>
        <v/>
      </c>
      <c r="G4546" s="10"/>
      <c r="H4546" s="10"/>
      <c r="I4546" s="40"/>
      <c r="J4546" s="40"/>
      <c r="K4546" s="53"/>
      <c r="L4546" s="53"/>
      <c r="M4546" s="53"/>
      <c r="N4546" s="53"/>
      <c r="O4546" s="53"/>
      <c r="P4546" s="53"/>
      <c r="Q4546" s="53"/>
      <c r="R4546" s="53"/>
      <c r="S4546" s="53"/>
    </row>
    <row r="4547" spans="1:19" x14ac:dyDescent="0.3">
      <c r="A4547" s="106"/>
      <c r="B4547" s="59"/>
      <c r="C4547" s="137" t="str">
        <f t="shared" si="70"/>
        <v/>
      </c>
      <c r="D4547" s="138" t="str">
        <f>IF(NOT(ISBLANK(B4547)),IF(AND(MONTH(B4547)&gt;=4,MONTH(B4547)&lt;=12,B4547&gt;=DATE(INT(LEFT('Fiscal Year'!$B$2,4)),4,1),B4547&lt;=DATE(INT(CONCATENATE("20",RIGHT('Fiscal Year'!$B$2,2))),3,31)),1,0),"")</f>
        <v/>
      </c>
      <c r="E4547" s="138" t="str">
        <f>IF(NOT(ISBLANK(B4547)),IF(AND(MONTH(B4547)&gt;=1,MONTH(B4547)&lt;=3,B4547&gt;=DATE(INT(LEFT('Fiscal Year'!$B$2,4)),4,1),B4547&lt;=DATE(INT(CONCATENATE("20",RIGHT('Fiscal Year'!$B$2,2))),3,31)),1,0),"")</f>
        <v/>
      </c>
      <c r="F4547" s="139" t="str">
        <f>IF(NOT(ISBLANK(B4547)),IF(B4547&lt;'Fiscal Year'!$B$3,1,0),"")</f>
        <v/>
      </c>
      <c r="G4547" s="10"/>
      <c r="H4547" s="10"/>
      <c r="I4547" s="40"/>
      <c r="J4547" s="40"/>
      <c r="K4547" s="53"/>
      <c r="L4547" s="53"/>
      <c r="M4547" s="53"/>
      <c r="N4547" s="53"/>
      <c r="O4547" s="53"/>
      <c r="P4547" s="53"/>
      <c r="Q4547" s="53"/>
      <c r="R4547" s="53"/>
      <c r="S4547" s="53"/>
    </row>
    <row r="4548" spans="1:19" x14ac:dyDescent="0.3">
      <c r="A4548" s="106"/>
      <c r="B4548" s="59"/>
      <c r="C4548" s="137" t="str">
        <f t="shared" ref="C4548:C4611" si="71">IF(AND(NOT(ISBLANK(B4548)),B4548&gt;=43556),B4548+90,"")</f>
        <v/>
      </c>
      <c r="D4548" s="138" t="str">
        <f>IF(NOT(ISBLANK(B4548)),IF(AND(MONTH(B4548)&gt;=4,MONTH(B4548)&lt;=12,B4548&gt;=DATE(INT(LEFT('Fiscal Year'!$B$2,4)),4,1),B4548&lt;=DATE(INT(CONCATENATE("20",RIGHT('Fiscal Year'!$B$2,2))),3,31)),1,0),"")</f>
        <v/>
      </c>
      <c r="E4548" s="138" t="str">
        <f>IF(NOT(ISBLANK(B4548)),IF(AND(MONTH(B4548)&gt;=1,MONTH(B4548)&lt;=3,B4548&gt;=DATE(INT(LEFT('Fiscal Year'!$B$2,4)),4,1),B4548&lt;=DATE(INT(CONCATENATE("20",RIGHT('Fiscal Year'!$B$2,2))),3,31)),1,0),"")</f>
        <v/>
      </c>
      <c r="F4548" s="139" t="str">
        <f>IF(NOT(ISBLANK(B4548)),IF(B4548&lt;'Fiscal Year'!$B$3,1,0),"")</f>
        <v/>
      </c>
      <c r="G4548" s="10"/>
      <c r="H4548" s="10"/>
      <c r="I4548" s="40"/>
      <c r="J4548" s="40"/>
      <c r="K4548" s="53"/>
      <c r="L4548" s="53"/>
      <c r="M4548" s="53"/>
      <c r="N4548" s="53"/>
      <c r="O4548" s="53"/>
      <c r="P4548" s="53"/>
      <c r="Q4548" s="53"/>
      <c r="R4548" s="53"/>
      <c r="S4548" s="53"/>
    </row>
    <row r="4549" spans="1:19" x14ac:dyDescent="0.3">
      <c r="A4549" s="106"/>
      <c r="B4549" s="59"/>
      <c r="C4549" s="137" t="str">
        <f t="shared" si="71"/>
        <v/>
      </c>
      <c r="D4549" s="138" t="str">
        <f>IF(NOT(ISBLANK(B4549)),IF(AND(MONTH(B4549)&gt;=4,MONTH(B4549)&lt;=12,B4549&gt;=DATE(INT(LEFT('Fiscal Year'!$B$2,4)),4,1),B4549&lt;=DATE(INT(CONCATENATE("20",RIGHT('Fiscal Year'!$B$2,2))),3,31)),1,0),"")</f>
        <v/>
      </c>
      <c r="E4549" s="138" t="str">
        <f>IF(NOT(ISBLANK(B4549)),IF(AND(MONTH(B4549)&gt;=1,MONTH(B4549)&lt;=3,B4549&gt;=DATE(INT(LEFT('Fiscal Year'!$B$2,4)),4,1),B4549&lt;=DATE(INT(CONCATENATE("20",RIGHT('Fiscal Year'!$B$2,2))),3,31)),1,0),"")</f>
        <v/>
      </c>
      <c r="F4549" s="139" t="str">
        <f>IF(NOT(ISBLANK(B4549)),IF(B4549&lt;'Fiscal Year'!$B$3,1,0),"")</f>
        <v/>
      </c>
      <c r="G4549" s="10"/>
      <c r="H4549" s="10"/>
      <c r="I4549" s="40"/>
      <c r="J4549" s="40"/>
      <c r="K4549" s="53"/>
      <c r="L4549" s="53"/>
      <c r="M4549" s="53"/>
      <c r="N4549" s="53"/>
      <c r="O4549" s="53"/>
      <c r="P4549" s="53"/>
      <c r="Q4549" s="53"/>
      <c r="R4549" s="53"/>
      <c r="S4549" s="53"/>
    </row>
    <row r="4550" spans="1:19" x14ac:dyDescent="0.3">
      <c r="A4550" s="106"/>
      <c r="B4550" s="59"/>
      <c r="C4550" s="137" t="str">
        <f t="shared" si="71"/>
        <v/>
      </c>
      <c r="D4550" s="138" t="str">
        <f>IF(NOT(ISBLANK(B4550)),IF(AND(MONTH(B4550)&gt;=4,MONTH(B4550)&lt;=12,B4550&gt;=DATE(INT(LEFT('Fiscal Year'!$B$2,4)),4,1),B4550&lt;=DATE(INT(CONCATENATE("20",RIGHT('Fiscal Year'!$B$2,2))),3,31)),1,0),"")</f>
        <v/>
      </c>
      <c r="E4550" s="138" t="str">
        <f>IF(NOT(ISBLANK(B4550)),IF(AND(MONTH(B4550)&gt;=1,MONTH(B4550)&lt;=3,B4550&gt;=DATE(INT(LEFT('Fiscal Year'!$B$2,4)),4,1),B4550&lt;=DATE(INT(CONCATENATE("20",RIGHT('Fiscal Year'!$B$2,2))),3,31)),1,0),"")</f>
        <v/>
      </c>
      <c r="F4550" s="139" t="str">
        <f>IF(NOT(ISBLANK(B4550)),IF(B4550&lt;'Fiscal Year'!$B$3,1,0),"")</f>
        <v/>
      </c>
      <c r="G4550" s="10"/>
      <c r="H4550" s="10"/>
      <c r="I4550" s="40"/>
      <c r="J4550" s="40"/>
      <c r="K4550" s="53"/>
      <c r="L4550" s="53"/>
      <c r="M4550" s="53"/>
      <c r="N4550" s="53"/>
      <c r="O4550" s="53"/>
      <c r="P4550" s="53"/>
      <c r="Q4550" s="53"/>
      <c r="R4550" s="53"/>
      <c r="S4550" s="53"/>
    </row>
    <row r="4551" spans="1:19" x14ac:dyDescent="0.3">
      <c r="A4551" s="106"/>
      <c r="B4551" s="59"/>
      <c r="C4551" s="137" t="str">
        <f t="shared" si="71"/>
        <v/>
      </c>
      <c r="D4551" s="138" t="str">
        <f>IF(NOT(ISBLANK(B4551)),IF(AND(MONTH(B4551)&gt;=4,MONTH(B4551)&lt;=12,B4551&gt;=DATE(INT(LEFT('Fiscal Year'!$B$2,4)),4,1),B4551&lt;=DATE(INT(CONCATENATE("20",RIGHT('Fiscal Year'!$B$2,2))),3,31)),1,0),"")</f>
        <v/>
      </c>
      <c r="E4551" s="138" t="str">
        <f>IF(NOT(ISBLANK(B4551)),IF(AND(MONTH(B4551)&gt;=1,MONTH(B4551)&lt;=3,B4551&gt;=DATE(INT(LEFT('Fiscal Year'!$B$2,4)),4,1),B4551&lt;=DATE(INT(CONCATENATE("20",RIGHT('Fiscal Year'!$B$2,2))),3,31)),1,0),"")</f>
        <v/>
      </c>
      <c r="F4551" s="139" t="str">
        <f>IF(NOT(ISBLANK(B4551)),IF(B4551&lt;'Fiscal Year'!$B$3,1,0),"")</f>
        <v/>
      </c>
      <c r="G4551" s="10"/>
      <c r="H4551" s="10"/>
      <c r="I4551" s="40"/>
      <c r="J4551" s="40"/>
      <c r="K4551" s="53"/>
      <c r="L4551" s="53"/>
      <c r="M4551" s="53"/>
      <c r="N4551" s="53"/>
      <c r="O4551" s="53"/>
      <c r="P4551" s="53"/>
      <c r="Q4551" s="53"/>
      <c r="R4551" s="53"/>
      <c r="S4551" s="53"/>
    </row>
    <row r="4552" spans="1:19" x14ac:dyDescent="0.3">
      <c r="A4552" s="106"/>
      <c r="B4552" s="59"/>
      <c r="C4552" s="137" t="str">
        <f t="shared" si="71"/>
        <v/>
      </c>
      <c r="D4552" s="138" t="str">
        <f>IF(NOT(ISBLANK(B4552)),IF(AND(MONTH(B4552)&gt;=4,MONTH(B4552)&lt;=12,B4552&gt;=DATE(INT(LEFT('Fiscal Year'!$B$2,4)),4,1),B4552&lt;=DATE(INT(CONCATENATE("20",RIGHT('Fiscal Year'!$B$2,2))),3,31)),1,0),"")</f>
        <v/>
      </c>
      <c r="E4552" s="138" t="str">
        <f>IF(NOT(ISBLANK(B4552)),IF(AND(MONTH(B4552)&gt;=1,MONTH(B4552)&lt;=3,B4552&gt;=DATE(INT(LEFT('Fiscal Year'!$B$2,4)),4,1),B4552&lt;=DATE(INT(CONCATENATE("20",RIGHT('Fiscal Year'!$B$2,2))),3,31)),1,0),"")</f>
        <v/>
      </c>
      <c r="F4552" s="139" t="str">
        <f>IF(NOT(ISBLANK(B4552)),IF(B4552&lt;'Fiscal Year'!$B$3,1,0),"")</f>
        <v/>
      </c>
      <c r="G4552" s="10"/>
      <c r="H4552" s="10"/>
      <c r="I4552" s="40"/>
      <c r="J4552" s="40"/>
      <c r="K4552" s="53"/>
      <c r="L4552" s="53"/>
      <c r="M4552" s="53"/>
      <c r="N4552" s="53"/>
      <c r="O4552" s="53"/>
      <c r="P4552" s="53"/>
      <c r="Q4552" s="53"/>
      <c r="R4552" s="53"/>
      <c r="S4552" s="53"/>
    </row>
    <row r="4553" spans="1:19" x14ac:dyDescent="0.3">
      <c r="A4553" s="106"/>
      <c r="B4553" s="59"/>
      <c r="C4553" s="137" t="str">
        <f t="shared" si="71"/>
        <v/>
      </c>
      <c r="D4553" s="138" t="str">
        <f>IF(NOT(ISBLANK(B4553)),IF(AND(MONTH(B4553)&gt;=4,MONTH(B4553)&lt;=12,B4553&gt;=DATE(INT(LEFT('Fiscal Year'!$B$2,4)),4,1),B4553&lt;=DATE(INT(CONCATENATE("20",RIGHT('Fiscal Year'!$B$2,2))),3,31)),1,0),"")</f>
        <v/>
      </c>
      <c r="E4553" s="138" t="str">
        <f>IF(NOT(ISBLANK(B4553)),IF(AND(MONTH(B4553)&gt;=1,MONTH(B4553)&lt;=3,B4553&gt;=DATE(INT(LEFT('Fiscal Year'!$B$2,4)),4,1),B4553&lt;=DATE(INT(CONCATENATE("20",RIGHT('Fiscal Year'!$B$2,2))),3,31)),1,0),"")</f>
        <v/>
      </c>
      <c r="F4553" s="139" t="str">
        <f>IF(NOT(ISBLANK(B4553)),IF(B4553&lt;'Fiscal Year'!$B$3,1,0),"")</f>
        <v/>
      </c>
      <c r="G4553" s="10"/>
      <c r="H4553" s="10"/>
      <c r="I4553" s="40"/>
      <c r="J4553" s="40"/>
      <c r="K4553" s="53"/>
      <c r="L4553" s="53"/>
      <c r="M4553" s="53"/>
      <c r="N4553" s="53"/>
      <c r="O4553" s="53"/>
      <c r="P4553" s="53"/>
      <c r="Q4553" s="53"/>
      <c r="R4553" s="53"/>
      <c r="S4553" s="53"/>
    </row>
    <row r="4554" spans="1:19" x14ac:dyDescent="0.3">
      <c r="A4554" s="106"/>
      <c r="B4554" s="59"/>
      <c r="C4554" s="137" t="str">
        <f t="shared" si="71"/>
        <v/>
      </c>
      <c r="D4554" s="138" t="str">
        <f>IF(NOT(ISBLANK(B4554)),IF(AND(MONTH(B4554)&gt;=4,MONTH(B4554)&lt;=12,B4554&gt;=DATE(INT(LEFT('Fiscal Year'!$B$2,4)),4,1),B4554&lt;=DATE(INT(CONCATENATE("20",RIGHT('Fiscal Year'!$B$2,2))),3,31)),1,0),"")</f>
        <v/>
      </c>
      <c r="E4554" s="138" t="str">
        <f>IF(NOT(ISBLANK(B4554)),IF(AND(MONTH(B4554)&gt;=1,MONTH(B4554)&lt;=3,B4554&gt;=DATE(INT(LEFT('Fiscal Year'!$B$2,4)),4,1),B4554&lt;=DATE(INT(CONCATENATE("20",RIGHT('Fiscal Year'!$B$2,2))),3,31)),1,0),"")</f>
        <v/>
      </c>
      <c r="F4554" s="139" t="str">
        <f>IF(NOT(ISBLANK(B4554)),IF(B4554&lt;'Fiscal Year'!$B$3,1,0),"")</f>
        <v/>
      </c>
      <c r="G4554" s="10"/>
      <c r="H4554" s="10"/>
      <c r="I4554" s="40"/>
      <c r="J4554" s="40"/>
      <c r="K4554" s="53"/>
      <c r="L4554" s="53"/>
      <c r="M4554" s="53"/>
      <c r="N4554" s="53"/>
      <c r="O4554" s="53"/>
      <c r="P4554" s="53"/>
      <c r="Q4554" s="53"/>
      <c r="R4554" s="53"/>
      <c r="S4554" s="53"/>
    </row>
    <row r="4555" spans="1:19" x14ac:dyDescent="0.3">
      <c r="A4555" s="106"/>
      <c r="B4555" s="59"/>
      <c r="C4555" s="137" t="str">
        <f t="shared" si="71"/>
        <v/>
      </c>
      <c r="D4555" s="138" t="str">
        <f>IF(NOT(ISBLANK(B4555)),IF(AND(MONTH(B4555)&gt;=4,MONTH(B4555)&lt;=12,B4555&gt;=DATE(INT(LEFT('Fiscal Year'!$B$2,4)),4,1),B4555&lt;=DATE(INT(CONCATENATE("20",RIGHT('Fiscal Year'!$B$2,2))),3,31)),1,0),"")</f>
        <v/>
      </c>
      <c r="E4555" s="138" t="str">
        <f>IF(NOT(ISBLANK(B4555)),IF(AND(MONTH(B4555)&gt;=1,MONTH(B4555)&lt;=3,B4555&gt;=DATE(INT(LEFT('Fiscal Year'!$B$2,4)),4,1),B4555&lt;=DATE(INT(CONCATENATE("20",RIGHT('Fiscal Year'!$B$2,2))),3,31)),1,0),"")</f>
        <v/>
      </c>
      <c r="F4555" s="139" t="str">
        <f>IF(NOT(ISBLANK(B4555)),IF(B4555&lt;'Fiscal Year'!$B$3,1,0),"")</f>
        <v/>
      </c>
      <c r="G4555" s="10"/>
      <c r="H4555" s="10"/>
      <c r="I4555" s="40"/>
      <c r="J4555" s="40"/>
      <c r="K4555" s="53"/>
      <c r="L4555" s="53"/>
      <c r="M4555" s="53"/>
      <c r="N4555" s="53"/>
      <c r="O4555" s="53"/>
      <c r="P4555" s="53"/>
      <c r="Q4555" s="53"/>
      <c r="R4555" s="53"/>
      <c r="S4555" s="53"/>
    </row>
    <row r="4556" spans="1:19" x14ac:dyDescent="0.3">
      <c r="A4556" s="106"/>
      <c r="B4556" s="59"/>
      <c r="C4556" s="137" t="str">
        <f t="shared" si="71"/>
        <v/>
      </c>
      <c r="D4556" s="138" t="str">
        <f>IF(NOT(ISBLANK(B4556)),IF(AND(MONTH(B4556)&gt;=4,MONTH(B4556)&lt;=12,B4556&gt;=DATE(INT(LEFT('Fiscal Year'!$B$2,4)),4,1),B4556&lt;=DATE(INT(CONCATENATE("20",RIGHT('Fiscal Year'!$B$2,2))),3,31)),1,0),"")</f>
        <v/>
      </c>
      <c r="E4556" s="138" t="str">
        <f>IF(NOT(ISBLANK(B4556)),IF(AND(MONTH(B4556)&gt;=1,MONTH(B4556)&lt;=3,B4556&gt;=DATE(INT(LEFT('Fiscal Year'!$B$2,4)),4,1),B4556&lt;=DATE(INT(CONCATENATE("20",RIGHT('Fiscal Year'!$B$2,2))),3,31)),1,0),"")</f>
        <v/>
      </c>
      <c r="F4556" s="139" t="str">
        <f>IF(NOT(ISBLANK(B4556)),IF(B4556&lt;'Fiscal Year'!$B$3,1,0),"")</f>
        <v/>
      </c>
      <c r="G4556" s="10"/>
      <c r="H4556" s="10"/>
      <c r="I4556" s="40"/>
      <c r="J4556" s="40"/>
      <c r="K4556" s="53"/>
      <c r="L4556" s="53"/>
      <c r="M4556" s="53"/>
      <c r="N4556" s="53"/>
      <c r="O4556" s="53"/>
      <c r="P4556" s="53"/>
      <c r="Q4556" s="53"/>
      <c r="R4556" s="53"/>
      <c r="S4556" s="53"/>
    </row>
    <row r="4557" spans="1:19" x14ac:dyDescent="0.3">
      <c r="A4557" s="106"/>
      <c r="B4557" s="59"/>
      <c r="C4557" s="137" t="str">
        <f t="shared" si="71"/>
        <v/>
      </c>
      <c r="D4557" s="138" t="str">
        <f>IF(NOT(ISBLANK(B4557)),IF(AND(MONTH(B4557)&gt;=4,MONTH(B4557)&lt;=12,B4557&gt;=DATE(INT(LEFT('Fiscal Year'!$B$2,4)),4,1),B4557&lt;=DATE(INT(CONCATENATE("20",RIGHT('Fiscal Year'!$B$2,2))),3,31)),1,0),"")</f>
        <v/>
      </c>
      <c r="E4557" s="138" t="str">
        <f>IF(NOT(ISBLANK(B4557)),IF(AND(MONTH(B4557)&gt;=1,MONTH(B4557)&lt;=3,B4557&gt;=DATE(INT(LEFT('Fiscal Year'!$B$2,4)),4,1),B4557&lt;=DATE(INT(CONCATENATE("20",RIGHT('Fiscal Year'!$B$2,2))),3,31)),1,0),"")</f>
        <v/>
      </c>
      <c r="F4557" s="139" t="str">
        <f>IF(NOT(ISBLANK(B4557)),IF(B4557&lt;'Fiscal Year'!$B$3,1,0),"")</f>
        <v/>
      </c>
      <c r="G4557" s="10"/>
      <c r="H4557" s="10"/>
      <c r="I4557" s="40"/>
      <c r="J4557" s="40"/>
      <c r="K4557" s="53"/>
      <c r="L4557" s="53"/>
      <c r="M4557" s="53"/>
      <c r="N4557" s="53"/>
      <c r="O4557" s="53"/>
      <c r="P4557" s="53"/>
      <c r="Q4557" s="53"/>
      <c r="R4557" s="53"/>
      <c r="S4557" s="53"/>
    </row>
    <row r="4558" spans="1:19" x14ac:dyDescent="0.3">
      <c r="A4558" s="106"/>
      <c r="B4558" s="59"/>
      <c r="C4558" s="137" t="str">
        <f t="shared" si="71"/>
        <v/>
      </c>
      <c r="D4558" s="138" t="str">
        <f>IF(NOT(ISBLANK(B4558)),IF(AND(MONTH(B4558)&gt;=4,MONTH(B4558)&lt;=12,B4558&gt;=DATE(INT(LEFT('Fiscal Year'!$B$2,4)),4,1),B4558&lt;=DATE(INT(CONCATENATE("20",RIGHT('Fiscal Year'!$B$2,2))),3,31)),1,0),"")</f>
        <v/>
      </c>
      <c r="E4558" s="138" t="str">
        <f>IF(NOT(ISBLANK(B4558)),IF(AND(MONTH(B4558)&gt;=1,MONTH(B4558)&lt;=3,B4558&gt;=DATE(INT(LEFT('Fiscal Year'!$B$2,4)),4,1),B4558&lt;=DATE(INT(CONCATENATE("20",RIGHT('Fiscal Year'!$B$2,2))),3,31)),1,0),"")</f>
        <v/>
      </c>
      <c r="F4558" s="139" t="str">
        <f>IF(NOT(ISBLANK(B4558)),IF(B4558&lt;'Fiscal Year'!$B$3,1,0),"")</f>
        <v/>
      </c>
      <c r="G4558" s="10"/>
      <c r="H4558" s="10"/>
      <c r="I4558" s="40"/>
      <c r="J4558" s="40"/>
      <c r="K4558" s="53"/>
      <c r="L4558" s="53"/>
      <c r="M4558" s="53"/>
      <c r="N4558" s="53"/>
      <c r="O4558" s="53"/>
      <c r="P4558" s="53"/>
      <c r="Q4558" s="53"/>
      <c r="R4558" s="53"/>
      <c r="S4558" s="53"/>
    </row>
    <row r="4559" spans="1:19" x14ac:dyDescent="0.3">
      <c r="A4559" s="106"/>
      <c r="B4559" s="59"/>
      <c r="C4559" s="137" t="str">
        <f t="shared" si="71"/>
        <v/>
      </c>
      <c r="D4559" s="138" t="str">
        <f>IF(NOT(ISBLANK(B4559)),IF(AND(MONTH(B4559)&gt;=4,MONTH(B4559)&lt;=12,B4559&gt;=DATE(INT(LEFT('Fiscal Year'!$B$2,4)),4,1),B4559&lt;=DATE(INT(CONCATENATE("20",RIGHT('Fiscal Year'!$B$2,2))),3,31)),1,0),"")</f>
        <v/>
      </c>
      <c r="E4559" s="138" t="str">
        <f>IF(NOT(ISBLANK(B4559)),IF(AND(MONTH(B4559)&gt;=1,MONTH(B4559)&lt;=3,B4559&gt;=DATE(INT(LEFT('Fiscal Year'!$B$2,4)),4,1),B4559&lt;=DATE(INT(CONCATENATE("20",RIGHT('Fiscal Year'!$B$2,2))),3,31)),1,0),"")</f>
        <v/>
      </c>
      <c r="F4559" s="139" t="str">
        <f>IF(NOT(ISBLANK(B4559)),IF(B4559&lt;'Fiscal Year'!$B$3,1,0),"")</f>
        <v/>
      </c>
      <c r="G4559" s="10"/>
      <c r="H4559" s="10"/>
      <c r="I4559" s="40"/>
      <c r="J4559" s="40"/>
      <c r="K4559" s="53"/>
      <c r="L4559" s="53"/>
      <c r="M4559" s="53"/>
      <c r="N4559" s="53"/>
      <c r="O4559" s="53"/>
      <c r="P4559" s="53"/>
      <c r="Q4559" s="53"/>
      <c r="R4559" s="53"/>
      <c r="S4559" s="53"/>
    </row>
    <row r="4560" spans="1:19" x14ac:dyDescent="0.3">
      <c r="A4560" s="106"/>
      <c r="B4560" s="59"/>
      <c r="C4560" s="137" t="str">
        <f t="shared" si="71"/>
        <v/>
      </c>
      <c r="D4560" s="138" t="str">
        <f>IF(NOT(ISBLANK(B4560)),IF(AND(MONTH(B4560)&gt;=4,MONTH(B4560)&lt;=12,B4560&gt;=DATE(INT(LEFT('Fiscal Year'!$B$2,4)),4,1),B4560&lt;=DATE(INT(CONCATENATE("20",RIGHT('Fiscal Year'!$B$2,2))),3,31)),1,0),"")</f>
        <v/>
      </c>
      <c r="E4560" s="138" t="str">
        <f>IF(NOT(ISBLANK(B4560)),IF(AND(MONTH(B4560)&gt;=1,MONTH(B4560)&lt;=3,B4560&gt;=DATE(INT(LEFT('Fiscal Year'!$B$2,4)),4,1),B4560&lt;=DATE(INT(CONCATENATE("20",RIGHT('Fiscal Year'!$B$2,2))),3,31)),1,0),"")</f>
        <v/>
      </c>
      <c r="F4560" s="139" t="str">
        <f>IF(NOT(ISBLANK(B4560)),IF(B4560&lt;'Fiscal Year'!$B$3,1,0),"")</f>
        <v/>
      </c>
      <c r="G4560" s="10"/>
      <c r="H4560" s="10"/>
      <c r="I4560" s="40"/>
      <c r="J4560" s="40"/>
      <c r="K4560" s="53"/>
      <c r="L4560" s="53"/>
      <c r="M4560" s="53"/>
      <c r="N4560" s="53"/>
      <c r="O4560" s="53"/>
      <c r="P4560" s="53"/>
      <c r="Q4560" s="53"/>
      <c r="R4560" s="53"/>
      <c r="S4560" s="53"/>
    </row>
    <row r="4561" spans="1:19" x14ac:dyDescent="0.3">
      <c r="A4561" s="106"/>
      <c r="B4561" s="59"/>
      <c r="C4561" s="137" t="str">
        <f t="shared" si="71"/>
        <v/>
      </c>
      <c r="D4561" s="138" t="str">
        <f>IF(NOT(ISBLANK(B4561)),IF(AND(MONTH(B4561)&gt;=4,MONTH(B4561)&lt;=12,B4561&gt;=DATE(INT(LEFT('Fiscal Year'!$B$2,4)),4,1),B4561&lt;=DATE(INT(CONCATENATE("20",RIGHT('Fiscal Year'!$B$2,2))),3,31)),1,0),"")</f>
        <v/>
      </c>
      <c r="E4561" s="138" t="str">
        <f>IF(NOT(ISBLANK(B4561)),IF(AND(MONTH(B4561)&gt;=1,MONTH(B4561)&lt;=3,B4561&gt;=DATE(INT(LEFT('Fiscal Year'!$B$2,4)),4,1),B4561&lt;=DATE(INT(CONCATENATE("20",RIGHT('Fiscal Year'!$B$2,2))),3,31)),1,0),"")</f>
        <v/>
      </c>
      <c r="F4561" s="139" t="str">
        <f>IF(NOT(ISBLANK(B4561)),IF(B4561&lt;'Fiscal Year'!$B$3,1,0),"")</f>
        <v/>
      </c>
      <c r="G4561" s="10"/>
      <c r="H4561" s="10"/>
      <c r="I4561" s="40"/>
      <c r="J4561" s="40"/>
      <c r="K4561" s="53"/>
      <c r="L4561" s="53"/>
      <c r="M4561" s="53"/>
      <c r="N4561" s="53"/>
      <c r="O4561" s="53"/>
      <c r="P4561" s="53"/>
      <c r="Q4561" s="53"/>
      <c r="R4561" s="53"/>
      <c r="S4561" s="53"/>
    </row>
    <row r="4562" spans="1:19" x14ac:dyDescent="0.3">
      <c r="A4562" s="106"/>
      <c r="B4562" s="59"/>
      <c r="C4562" s="137" t="str">
        <f t="shared" si="71"/>
        <v/>
      </c>
      <c r="D4562" s="138" t="str">
        <f>IF(NOT(ISBLANK(B4562)),IF(AND(MONTH(B4562)&gt;=4,MONTH(B4562)&lt;=12,B4562&gt;=DATE(INT(LEFT('Fiscal Year'!$B$2,4)),4,1),B4562&lt;=DATE(INT(CONCATENATE("20",RIGHT('Fiscal Year'!$B$2,2))),3,31)),1,0),"")</f>
        <v/>
      </c>
      <c r="E4562" s="138" t="str">
        <f>IF(NOT(ISBLANK(B4562)),IF(AND(MONTH(B4562)&gt;=1,MONTH(B4562)&lt;=3,B4562&gt;=DATE(INT(LEFT('Fiscal Year'!$B$2,4)),4,1),B4562&lt;=DATE(INT(CONCATENATE("20",RIGHT('Fiscal Year'!$B$2,2))),3,31)),1,0),"")</f>
        <v/>
      </c>
      <c r="F4562" s="139" t="str">
        <f>IF(NOT(ISBLANK(B4562)),IF(B4562&lt;'Fiscal Year'!$B$3,1,0),"")</f>
        <v/>
      </c>
      <c r="G4562" s="10"/>
      <c r="H4562" s="10"/>
      <c r="I4562" s="40"/>
      <c r="J4562" s="40"/>
      <c r="K4562" s="53"/>
      <c r="L4562" s="53"/>
      <c r="M4562" s="53"/>
      <c r="N4562" s="53"/>
      <c r="O4562" s="53"/>
      <c r="P4562" s="53"/>
      <c r="Q4562" s="53"/>
      <c r="R4562" s="53"/>
      <c r="S4562" s="53"/>
    </row>
    <row r="4563" spans="1:19" x14ac:dyDescent="0.3">
      <c r="A4563" s="106"/>
      <c r="B4563" s="59"/>
      <c r="C4563" s="137" t="str">
        <f t="shared" si="71"/>
        <v/>
      </c>
      <c r="D4563" s="138" t="str">
        <f>IF(NOT(ISBLANK(B4563)),IF(AND(MONTH(B4563)&gt;=4,MONTH(B4563)&lt;=12,B4563&gt;=DATE(INT(LEFT('Fiscal Year'!$B$2,4)),4,1),B4563&lt;=DATE(INT(CONCATENATE("20",RIGHT('Fiscal Year'!$B$2,2))),3,31)),1,0),"")</f>
        <v/>
      </c>
      <c r="E4563" s="138" t="str">
        <f>IF(NOT(ISBLANK(B4563)),IF(AND(MONTH(B4563)&gt;=1,MONTH(B4563)&lt;=3,B4563&gt;=DATE(INT(LEFT('Fiscal Year'!$B$2,4)),4,1),B4563&lt;=DATE(INT(CONCATENATE("20",RIGHT('Fiscal Year'!$B$2,2))),3,31)),1,0),"")</f>
        <v/>
      </c>
      <c r="F4563" s="139" t="str">
        <f>IF(NOT(ISBLANK(B4563)),IF(B4563&lt;'Fiscal Year'!$B$3,1,0),"")</f>
        <v/>
      </c>
      <c r="G4563" s="10"/>
      <c r="H4563" s="10"/>
      <c r="I4563" s="40"/>
      <c r="J4563" s="40"/>
      <c r="K4563" s="53"/>
      <c r="L4563" s="53"/>
      <c r="M4563" s="53"/>
      <c r="N4563" s="53"/>
      <c r="O4563" s="53"/>
      <c r="P4563" s="53"/>
      <c r="Q4563" s="53"/>
      <c r="R4563" s="53"/>
      <c r="S4563" s="53"/>
    </row>
    <row r="4564" spans="1:19" x14ac:dyDescent="0.3">
      <c r="A4564" s="106"/>
      <c r="B4564" s="59"/>
      <c r="C4564" s="137" t="str">
        <f t="shared" si="71"/>
        <v/>
      </c>
      <c r="D4564" s="138" t="str">
        <f>IF(NOT(ISBLANK(B4564)),IF(AND(MONTH(B4564)&gt;=4,MONTH(B4564)&lt;=12,B4564&gt;=DATE(INT(LEFT('Fiscal Year'!$B$2,4)),4,1),B4564&lt;=DATE(INT(CONCATENATE("20",RIGHT('Fiscal Year'!$B$2,2))),3,31)),1,0),"")</f>
        <v/>
      </c>
      <c r="E4564" s="138" t="str">
        <f>IF(NOT(ISBLANK(B4564)),IF(AND(MONTH(B4564)&gt;=1,MONTH(B4564)&lt;=3,B4564&gt;=DATE(INT(LEFT('Fiscal Year'!$B$2,4)),4,1),B4564&lt;=DATE(INT(CONCATENATE("20",RIGHT('Fiscal Year'!$B$2,2))),3,31)),1,0),"")</f>
        <v/>
      </c>
      <c r="F4564" s="139" t="str">
        <f>IF(NOT(ISBLANK(B4564)),IF(B4564&lt;'Fiscal Year'!$B$3,1,0),"")</f>
        <v/>
      </c>
      <c r="G4564" s="10"/>
      <c r="H4564" s="10"/>
      <c r="I4564" s="40"/>
      <c r="J4564" s="40"/>
      <c r="K4564" s="53"/>
      <c r="L4564" s="53"/>
      <c r="M4564" s="53"/>
      <c r="N4564" s="53"/>
      <c r="O4564" s="53"/>
      <c r="P4564" s="53"/>
      <c r="Q4564" s="53"/>
      <c r="R4564" s="53"/>
      <c r="S4564" s="53"/>
    </row>
    <row r="4565" spans="1:19" x14ac:dyDescent="0.3">
      <c r="A4565" s="106"/>
      <c r="B4565" s="59"/>
      <c r="C4565" s="137" t="str">
        <f t="shared" si="71"/>
        <v/>
      </c>
      <c r="D4565" s="138" t="str">
        <f>IF(NOT(ISBLANK(B4565)),IF(AND(MONTH(B4565)&gt;=4,MONTH(B4565)&lt;=12,B4565&gt;=DATE(INT(LEFT('Fiscal Year'!$B$2,4)),4,1),B4565&lt;=DATE(INT(CONCATENATE("20",RIGHT('Fiscal Year'!$B$2,2))),3,31)),1,0),"")</f>
        <v/>
      </c>
      <c r="E4565" s="138" t="str">
        <f>IF(NOT(ISBLANK(B4565)),IF(AND(MONTH(B4565)&gt;=1,MONTH(B4565)&lt;=3,B4565&gt;=DATE(INT(LEFT('Fiscal Year'!$B$2,4)),4,1),B4565&lt;=DATE(INT(CONCATENATE("20",RIGHT('Fiscal Year'!$B$2,2))),3,31)),1,0),"")</f>
        <v/>
      </c>
      <c r="F4565" s="139" t="str">
        <f>IF(NOT(ISBLANK(B4565)),IF(B4565&lt;'Fiscal Year'!$B$3,1,0),"")</f>
        <v/>
      </c>
      <c r="G4565" s="10"/>
      <c r="H4565" s="10"/>
      <c r="I4565" s="40"/>
      <c r="J4565" s="40"/>
      <c r="K4565" s="53"/>
      <c r="L4565" s="53"/>
      <c r="M4565" s="53"/>
      <c r="N4565" s="53"/>
      <c r="O4565" s="53"/>
      <c r="P4565" s="53"/>
      <c r="Q4565" s="53"/>
      <c r="R4565" s="53"/>
      <c r="S4565" s="53"/>
    </row>
    <row r="4566" spans="1:19" x14ac:dyDescent="0.3">
      <c r="A4566" s="106"/>
      <c r="B4566" s="59"/>
      <c r="C4566" s="137" t="str">
        <f t="shared" si="71"/>
        <v/>
      </c>
      <c r="D4566" s="138" t="str">
        <f>IF(NOT(ISBLANK(B4566)),IF(AND(MONTH(B4566)&gt;=4,MONTH(B4566)&lt;=12,B4566&gt;=DATE(INT(LEFT('Fiscal Year'!$B$2,4)),4,1),B4566&lt;=DATE(INT(CONCATENATE("20",RIGHT('Fiscal Year'!$B$2,2))),3,31)),1,0),"")</f>
        <v/>
      </c>
      <c r="E4566" s="138" t="str">
        <f>IF(NOT(ISBLANK(B4566)),IF(AND(MONTH(B4566)&gt;=1,MONTH(B4566)&lt;=3,B4566&gt;=DATE(INT(LEFT('Fiscal Year'!$B$2,4)),4,1),B4566&lt;=DATE(INT(CONCATENATE("20",RIGHT('Fiscal Year'!$B$2,2))),3,31)),1,0),"")</f>
        <v/>
      </c>
      <c r="F4566" s="139" t="str">
        <f>IF(NOT(ISBLANK(B4566)),IF(B4566&lt;'Fiscal Year'!$B$3,1,0),"")</f>
        <v/>
      </c>
      <c r="G4566" s="10"/>
      <c r="H4566" s="10"/>
      <c r="I4566" s="40"/>
      <c r="J4566" s="40"/>
      <c r="K4566" s="53"/>
      <c r="L4566" s="53"/>
      <c r="M4566" s="53"/>
      <c r="N4566" s="53"/>
      <c r="O4566" s="53"/>
      <c r="P4566" s="53"/>
      <c r="Q4566" s="53"/>
      <c r="R4566" s="53"/>
      <c r="S4566" s="53"/>
    </row>
    <row r="4567" spans="1:19" x14ac:dyDescent="0.3">
      <c r="A4567" s="106"/>
      <c r="B4567" s="59"/>
      <c r="C4567" s="137" t="str">
        <f t="shared" si="71"/>
        <v/>
      </c>
      <c r="D4567" s="138" t="str">
        <f>IF(NOT(ISBLANK(B4567)),IF(AND(MONTH(B4567)&gt;=4,MONTH(B4567)&lt;=12,B4567&gt;=DATE(INT(LEFT('Fiscal Year'!$B$2,4)),4,1),B4567&lt;=DATE(INT(CONCATENATE("20",RIGHT('Fiscal Year'!$B$2,2))),3,31)),1,0),"")</f>
        <v/>
      </c>
      <c r="E4567" s="138" t="str">
        <f>IF(NOT(ISBLANK(B4567)),IF(AND(MONTH(B4567)&gt;=1,MONTH(B4567)&lt;=3,B4567&gt;=DATE(INT(LEFT('Fiscal Year'!$B$2,4)),4,1),B4567&lt;=DATE(INT(CONCATENATE("20",RIGHT('Fiscal Year'!$B$2,2))),3,31)),1,0),"")</f>
        <v/>
      </c>
      <c r="F4567" s="139" t="str">
        <f>IF(NOT(ISBLANK(B4567)),IF(B4567&lt;'Fiscal Year'!$B$3,1,0),"")</f>
        <v/>
      </c>
      <c r="G4567" s="10"/>
      <c r="H4567" s="10"/>
      <c r="I4567" s="40"/>
      <c r="J4567" s="40"/>
      <c r="K4567" s="53"/>
      <c r="L4567" s="53"/>
      <c r="M4567" s="53"/>
      <c r="N4567" s="53"/>
      <c r="O4567" s="53"/>
      <c r="P4567" s="53"/>
      <c r="Q4567" s="53"/>
      <c r="R4567" s="53"/>
      <c r="S4567" s="53"/>
    </row>
    <row r="4568" spans="1:19" x14ac:dyDescent="0.3">
      <c r="A4568" s="106"/>
      <c r="B4568" s="59"/>
      <c r="C4568" s="137" t="str">
        <f t="shared" si="71"/>
        <v/>
      </c>
      <c r="D4568" s="138" t="str">
        <f>IF(NOT(ISBLANK(B4568)),IF(AND(MONTH(B4568)&gt;=4,MONTH(B4568)&lt;=12,B4568&gt;=DATE(INT(LEFT('Fiscal Year'!$B$2,4)),4,1),B4568&lt;=DATE(INT(CONCATENATE("20",RIGHT('Fiscal Year'!$B$2,2))),3,31)),1,0),"")</f>
        <v/>
      </c>
      <c r="E4568" s="138" t="str">
        <f>IF(NOT(ISBLANK(B4568)),IF(AND(MONTH(B4568)&gt;=1,MONTH(B4568)&lt;=3,B4568&gt;=DATE(INT(LEFT('Fiscal Year'!$B$2,4)),4,1),B4568&lt;=DATE(INT(CONCATENATE("20",RIGHT('Fiscal Year'!$B$2,2))),3,31)),1,0),"")</f>
        <v/>
      </c>
      <c r="F4568" s="139" t="str">
        <f>IF(NOT(ISBLANK(B4568)),IF(B4568&lt;'Fiscal Year'!$B$3,1,0),"")</f>
        <v/>
      </c>
      <c r="G4568" s="10"/>
      <c r="H4568" s="10"/>
      <c r="I4568" s="40"/>
      <c r="J4568" s="40"/>
      <c r="K4568" s="53"/>
      <c r="L4568" s="53"/>
      <c r="M4568" s="53"/>
      <c r="N4568" s="53"/>
      <c r="O4568" s="53"/>
      <c r="P4568" s="53"/>
      <c r="Q4568" s="53"/>
      <c r="R4568" s="53"/>
      <c r="S4568" s="53"/>
    </row>
    <row r="4569" spans="1:19" x14ac:dyDescent="0.3">
      <c r="A4569" s="106"/>
      <c r="B4569" s="59"/>
      <c r="C4569" s="137" t="str">
        <f t="shared" si="71"/>
        <v/>
      </c>
      <c r="D4569" s="138" t="str">
        <f>IF(NOT(ISBLANK(B4569)),IF(AND(MONTH(B4569)&gt;=4,MONTH(B4569)&lt;=12,B4569&gt;=DATE(INT(LEFT('Fiscal Year'!$B$2,4)),4,1),B4569&lt;=DATE(INT(CONCATENATE("20",RIGHT('Fiscal Year'!$B$2,2))),3,31)),1,0),"")</f>
        <v/>
      </c>
      <c r="E4569" s="138" t="str">
        <f>IF(NOT(ISBLANK(B4569)),IF(AND(MONTH(B4569)&gt;=1,MONTH(B4569)&lt;=3,B4569&gt;=DATE(INT(LEFT('Fiscal Year'!$B$2,4)),4,1),B4569&lt;=DATE(INT(CONCATENATE("20",RIGHT('Fiscal Year'!$B$2,2))),3,31)),1,0),"")</f>
        <v/>
      </c>
      <c r="F4569" s="139" t="str">
        <f>IF(NOT(ISBLANK(B4569)),IF(B4569&lt;'Fiscal Year'!$B$3,1,0),"")</f>
        <v/>
      </c>
      <c r="G4569" s="10"/>
      <c r="H4569" s="10"/>
      <c r="I4569" s="40"/>
      <c r="J4569" s="40"/>
      <c r="K4569" s="53"/>
      <c r="L4569" s="53"/>
      <c r="M4569" s="53"/>
      <c r="N4569" s="53"/>
      <c r="O4569" s="53"/>
      <c r="P4569" s="53"/>
      <c r="Q4569" s="53"/>
      <c r="R4569" s="53"/>
      <c r="S4569" s="53"/>
    </row>
    <row r="4570" spans="1:19" x14ac:dyDescent="0.3">
      <c r="A4570" s="106"/>
      <c r="B4570" s="59"/>
      <c r="C4570" s="137" t="str">
        <f t="shared" si="71"/>
        <v/>
      </c>
      <c r="D4570" s="138" t="str">
        <f>IF(NOT(ISBLANK(B4570)),IF(AND(MONTH(B4570)&gt;=4,MONTH(B4570)&lt;=12,B4570&gt;=DATE(INT(LEFT('Fiscal Year'!$B$2,4)),4,1),B4570&lt;=DATE(INT(CONCATENATE("20",RIGHT('Fiscal Year'!$B$2,2))),3,31)),1,0),"")</f>
        <v/>
      </c>
      <c r="E4570" s="138" t="str">
        <f>IF(NOT(ISBLANK(B4570)),IF(AND(MONTH(B4570)&gt;=1,MONTH(B4570)&lt;=3,B4570&gt;=DATE(INT(LEFT('Fiscal Year'!$B$2,4)),4,1),B4570&lt;=DATE(INT(CONCATENATE("20",RIGHT('Fiscal Year'!$B$2,2))),3,31)),1,0),"")</f>
        <v/>
      </c>
      <c r="F4570" s="139" t="str">
        <f>IF(NOT(ISBLANK(B4570)),IF(B4570&lt;'Fiscal Year'!$B$3,1,0),"")</f>
        <v/>
      </c>
      <c r="G4570" s="10"/>
      <c r="H4570" s="10"/>
      <c r="I4570" s="40"/>
      <c r="J4570" s="40"/>
      <c r="K4570" s="53"/>
      <c r="L4570" s="53"/>
      <c r="M4570" s="53"/>
      <c r="N4570" s="53"/>
      <c r="O4570" s="53"/>
      <c r="P4570" s="53"/>
      <c r="Q4570" s="53"/>
      <c r="R4570" s="53"/>
      <c r="S4570" s="53"/>
    </row>
    <row r="4571" spans="1:19" x14ac:dyDescent="0.3">
      <c r="A4571" s="106"/>
      <c r="B4571" s="59"/>
      <c r="C4571" s="137" t="str">
        <f t="shared" si="71"/>
        <v/>
      </c>
      <c r="D4571" s="138" t="str">
        <f>IF(NOT(ISBLANK(B4571)),IF(AND(MONTH(B4571)&gt;=4,MONTH(B4571)&lt;=12,B4571&gt;=DATE(INT(LEFT('Fiscal Year'!$B$2,4)),4,1),B4571&lt;=DATE(INT(CONCATENATE("20",RIGHT('Fiscal Year'!$B$2,2))),3,31)),1,0),"")</f>
        <v/>
      </c>
      <c r="E4571" s="138" t="str">
        <f>IF(NOT(ISBLANK(B4571)),IF(AND(MONTH(B4571)&gt;=1,MONTH(B4571)&lt;=3,B4571&gt;=DATE(INT(LEFT('Fiscal Year'!$B$2,4)),4,1),B4571&lt;=DATE(INT(CONCATENATE("20",RIGHT('Fiscal Year'!$B$2,2))),3,31)),1,0),"")</f>
        <v/>
      </c>
      <c r="F4571" s="139" t="str">
        <f>IF(NOT(ISBLANK(B4571)),IF(B4571&lt;'Fiscal Year'!$B$3,1,0),"")</f>
        <v/>
      </c>
      <c r="G4571" s="10"/>
      <c r="H4571" s="10"/>
      <c r="I4571" s="40"/>
      <c r="J4571" s="40"/>
      <c r="K4571" s="53"/>
      <c r="L4571" s="53"/>
      <c r="M4571" s="53"/>
      <c r="N4571" s="53"/>
      <c r="O4571" s="53"/>
      <c r="P4571" s="53"/>
      <c r="Q4571" s="53"/>
      <c r="R4571" s="53"/>
      <c r="S4571" s="53"/>
    </row>
    <row r="4572" spans="1:19" x14ac:dyDescent="0.3">
      <c r="A4572" s="106"/>
      <c r="B4572" s="59"/>
      <c r="C4572" s="137" t="str">
        <f t="shared" si="71"/>
        <v/>
      </c>
      <c r="D4572" s="138" t="str">
        <f>IF(NOT(ISBLANK(B4572)),IF(AND(MONTH(B4572)&gt;=4,MONTH(B4572)&lt;=12,B4572&gt;=DATE(INT(LEFT('Fiscal Year'!$B$2,4)),4,1),B4572&lt;=DATE(INT(CONCATENATE("20",RIGHT('Fiscal Year'!$B$2,2))),3,31)),1,0),"")</f>
        <v/>
      </c>
      <c r="E4572" s="138" t="str">
        <f>IF(NOT(ISBLANK(B4572)),IF(AND(MONTH(B4572)&gt;=1,MONTH(B4572)&lt;=3,B4572&gt;=DATE(INT(LEFT('Fiscal Year'!$B$2,4)),4,1),B4572&lt;=DATE(INT(CONCATENATE("20",RIGHT('Fiscal Year'!$B$2,2))),3,31)),1,0),"")</f>
        <v/>
      </c>
      <c r="F4572" s="139" t="str">
        <f>IF(NOT(ISBLANK(B4572)),IF(B4572&lt;'Fiscal Year'!$B$3,1,0),"")</f>
        <v/>
      </c>
      <c r="G4572" s="10"/>
      <c r="H4572" s="10"/>
      <c r="I4572" s="40"/>
      <c r="J4572" s="40"/>
      <c r="K4572" s="53"/>
      <c r="L4572" s="53"/>
      <c r="M4572" s="53"/>
      <c r="N4572" s="53"/>
      <c r="O4572" s="53"/>
      <c r="P4572" s="53"/>
      <c r="Q4572" s="53"/>
      <c r="R4572" s="53"/>
      <c r="S4572" s="53"/>
    </row>
    <row r="4573" spans="1:19" x14ac:dyDescent="0.3">
      <c r="A4573" s="106"/>
      <c r="B4573" s="59"/>
      <c r="C4573" s="137" t="str">
        <f t="shared" si="71"/>
        <v/>
      </c>
      <c r="D4573" s="138" t="str">
        <f>IF(NOT(ISBLANK(B4573)),IF(AND(MONTH(B4573)&gt;=4,MONTH(B4573)&lt;=12,B4573&gt;=DATE(INT(LEFT('Fiscal Year'!$B$2,4)),4,1),B4573&lt;=DATE(INT(CONCATENATE("20",RIGHT('Fiscal Year'!$B$2,2))),3,31)),1,0),"")</f>
        <v/>
      </c>
      <c r="E4573" s="138" t="str">
        <f>IF(NOT(ISBLANK(B4573)),IF(AND(MONTH(B4573)&gt;=1,MONTH(B4573)&lt;=3,B4573&gt;=DATE(INT(LEFT('Fiscal Year'!$B$2,4)),4,1),B4573&lt;=DATE(INT(CONCATENATE("20",RIGHT('Fiscal Year'!$B$2,2))),3,31)),1,0),"")</f>
        <v/>
      </c>
      <c r="F4573" s="139" t="str">
        <f>IF(NOT(ISBLANK(B4573)),IF(B4573&lt;'Fiscal Year'!$B$3,1,0),"")</f>
        <v/>
      </c>
      <c r="G4573" s="10"/>
      <c r="H4573" s="10"/>
      <c r="I4573" s="40"/>
      <c r="J4573" s="40"/>
      <c r="K4573" s="53"/>
      <c r="L4573" s="53"/>
      <c r="M4573" s="53"/>
      <c r="N4573" s="53"/>
      <c r="O4573" s="53"/>
      <c r="P4573" s="53"/>
      <c r="Q4573" s="53"/>
      <c r="R4573" s="53"/>
      <c r="S4573" s="53"/>
    </row>
    <row r="4574" spans="1:19" x14ac:dyDescent="0.3">
      <c r="A4574" s="106"/>
      <c r="B4574" s="59"/>
      <c r="C4574" s="137" t="str">
        <f t="shared" si="71"/>
        <v/>
      </c>
      <c r="D4574" s="138" t="str">
        <f>IF(NOT(ISBLANK(B4574)),IF(AND(MONTH(B4574)&gt;=4,MONTH(B4574)&lt;=12,B4574&gt;=DATE(INT(LEFT('Fiscal Year'!$B$2,4)),4,1),B4574&lt;=DATE(INT(CONCATENATE("20",RIGHT('Fiscal Year'!$B$2,2))),3,31)),1,0),"")</f>
        <v/>
      </c>
      <c r="E4574" s="138" t="str">
        <f>IF(NOT(ISBLANK(B4574)),IF(AND(MONTH(B4574)&gt;=1,MONTH(B4574)&lt;=3,B4574&gt;=DATE(INT(LEFT('Fiscal Year'!$B$2,4)),4,1),B4574&lt;=DATE(INT(CONCATENATE("20",RIGHT('Fiscal Year'!$B$2,2))),3,31)),1,0),"")</f>
        <v/>
      </c>
      <c r="F4574" s="139" t="str">
        <f>IF(NOT(ISBLANK(B4574)),IF(B4574&lt;'Fiscal Year'!$B$3,1,0),"")</f>
        <v/>
      </c>
      <c r="G4574" s="10"/>
      <c r="H4574" s="10"/>
      <c r="I4574" s="40"/>
      <c r="J4574" s="40"/>
      <c r="K4574" s="53"/>
      <c r="L4574" s="53"/>
      <c r="M4574" s="53"/>
      <c r="N4574" s="53"/>
      <c r="O4574" s="53"/>
      <c r="P4574" s="53"/>
      <c r="Q4574" s="53"/>
      <c r="R4574" s="53"/>
      <c r="S4574" s="53"/>
    </row>
    <row r="4575" spans="1:19" x14ac:dyDescent="0.3">
      <c r="A4575" s="106"/>
      <c r="B4575" s="59"/>
      <c r="C4575" s="137" t="str">
        <f t="shared" si="71"/>
        <v/>
      </c>
      <c r="D4575" s="138" t="str">
        <f>IF(NOT(ISBLANK(B4575)),IF(AND(MONTH(B4575)&gt;=4,MONTH(B4575)&lt;=12,B4575&gt;=DATE(INT(LEFT('Fiscal Year'!$B$2,4)),4,1),B4575&lt;=DATE(INT(CONCATENATE("20",RIGHT('Fiscal Year'!$B$2,2))),3,31)),1,0),"")</f>
        <v/>
      </c>
      <c r="E4575" s="138" t="str">
        <f>IF(NOT(ISBLANK(B4575)),IF(AND(MONTH(B4575)&gt;=1,MONTH(B4575)&lt;=3,B4575&gt;=DATE(INT(LEFT('Fiscal Year'!$B$2,4)),4,1),B4575&lt;=DATE(INT(CONCATENATE("20",RIGHT('Fiscal Year'!$B$2,2))),3,31)),1,0),"")</f>
        <v/>
      </c>
      <c r="F4575" s="139" t="str">
        <f>IF(NOT(ISBLANK(B4575)),IF(B4575&lt;'Fiscal Year'!$B$3,1,0),"")</f>
        <v/>
      </c>
      <c r="G4575" s="10"/>
      <c r="H4575" s="10"/>
      <c r="I4575" s="40"/>
      <c r="J4575" s="40"/>
      <c r="K4575" s="53"/>
      <c r="L4575" s="53"/>
      <c r="M4575" s="53"/>
      <c r="N4575" s="53"/>
      <c r="O4575" s="53"/>
      <c r="P4575" s="53"/>
      <c r="Q4575" s="53"/>
      <c r="R4575" s="53"/>
      <c r="S4575" s="53"/>
    </row>
    <row r="4576" spans="1:19" x14ac:dyDescent="0.3">
      <c r="A4576" s="106"/>
      <c r="B4576" s="59"/>
      <c r="C4576" s="137" t="str">
        <f t="shared" si="71"/>
        <v/>
      </c>
      <c r="D4576" s="138" t="str">
        <f>IF(NOT(ISBLANK(B4576)),IF(AND(MONTH(B4576)&gt;=4,MONTH(B4576)&lt;=12,B4576&gt;=DATE(INT(LEFT('Fiscal Year'!$B$2,4)),4,1),B4576&lt;=DATE(INT(CONCATENATE("20",RIGHT('Fiscal Year'!$B$2,2))),3,31)),1,0),"")</f>
        <v/>
      </c>
      <c r="E4576" s="138" t="str">
        <f>IF(NOT(ISBLANK(B4576)),IF(AND(MONTH(B4576)&gt;=1,MONTH(B4576)&lt;=3,B4576&gt;=DATE(INT(LEFT('Fiscal Year'!$B$2,4)),4,1),B4576&lt;=DATE(INT(CONCATENATE("20",RIGHT('Fiscal Year'!$B$2,2))),3,31)),1,0),"")</f>
        <v/>
      </c>
      <c r="F4576" s="139" t="str">
        <f>IF(NOT(ISBLANK(B4576)),IF(B4576&lt;'Fiscal Year'!$B$3,1,0),"")</f>
        <v/>
      </c>
      <c r="G4576" s="10"/>
      <c r="H4576" s="10"/>
      <c r="I4576" s="40"/>
      <c r="J4576" s="40"/>
      <c r="K4576" s="53"/>
      <c r="L4576" s="53"/>
      <c r="M4576" s="53"/>
      <c r="N4576" s="53"/>
      <c r="O4576" s="53"/>
      <c r="P4576" s="53"/>
      <c r="Q4576" s="53"/>
      <c r="R4576" s="53"/>
      <c r="S4576" s="53"/>
    </row>
    <row r="4577" spans="1:19" x14ac:dyDescent="0.3">
      <c r="A4577" s="106"/>
      <c r="B4577" s="59"/>
      <c r="C4577" s="137" t="str">
        <f t="shared" si="71"/>
        <v/>
      </c>
      <c r="D4577" s="138" t="str">
        <f>IF(NOT(ISBLANK(B4577)),IF(AND(MONTH(B4577)&gt;=4,MONTH(B4577)&lt;=12,B4577&gt;=DATE(INT(LEFT('Fiscal Year'!$B$2,4)),4,1),B4577&lt;=DATE(INT(CONCATENATE("20",RIGHT('Fiscal Year'!$B$2,2))),3,31)),1,0),"")</f>
        <v/>
      </c>
      <c r="E4577" s="138" t="str">
        <f>IF(NOT(ISBLANK(B4577)),IF(AND(MONTH(B4577)&gt;=1,MONTH(B4577)&lt;=3,B4577&gt;=DATE(INT(LEFT('Fiscal Year'!$B$2,4)),4,1),B4577&lt;=DATE(INT(CONCATENATE("20",RIGHT('Fiscal Year'!$B$2,2))),3,31)),1,0),"")</f>
        <v/>
      </c>
      <c r="F4577" s="139" t="str">
        <f>IF(NOT(ISBLANK(B4577)),IF(B4577&lt;'Fiscal Year'!$B$3,1,0),"")</f>
        <v/>
      </c>
      <c r="G4577" s="10"/>
      <c r="H4577" s="10"/>
      <c r="I4577" s="40"/>
      <c r="J4577" s="40"/>
      <c r="K4577" s="53"/>
      <c r="L4577" s="53"/>
      <c r="M4577" s="53"/>
      <c r="N4577" s="53"/>
      <c r="O4577" s="53"/>
      <c r="P4577" s="53"/>
      <c r="Q4577" s="53"/>
      <c r="R4577" s="53"/>
      <c r="S4577" s="53"/>
    </row>
    <row r="4578" spans="1:19" x14ac:dyDescent="0.3">
      <c r="A4578" s="106"/>
      <c r="B4578" s="59"/>
      <c r="C4578" s="137" t="str">
        <f t="shared" si="71"/>
        <v/>
      </c>
      <c r="D4578" s="138" t="str">
        <f>IF(NOT(ISBLANK(B4578)),IF(AND(MONTH(B4578)&gt;=4,MONTH(B4578)&lt;=12,B4578&gt;=DATE(INT(LEFT('Fiscal Year'!$B$2,4)),4,1),B4578&lt;=DATE(INT(CONCATENATE("20",RIGHT('Fiscal Year'!$B$2,2))),3,31)),1,0),"")</f>
        <v/>
      </c>
      <c r="E4578" s="138" t="str">
        <f>IF(NOT(ISBLANK(B4578)),IF(AND(MONTH(B4578)&gt;=1,MONTH(B4578)&lt;=3,B4578&gt;=DATE(INT(LEFT('Fiscal Year'!$B$2,4)),4,1),B4578&lt;=DATE(INT(CONCATENATE("20",RIGHT('Fiscal Year'!$B$2,2))),3,31)),1,0),"")</f>
        <v/>
      </c>
      <c r="F4578" s="139" t="str">
        <f>IF(NOT(ISBLANK(B4578)),IF(B4578&lt;'Fiscal Year'!$B$3,1,0),"")</f>
        <v/>
      </c>
      <c r="G4578" s="10"/>
      <c r="H4578" s="10"/>
      <c r="I4578" s="40"/>
      <c r="J4578" s="40"/>
      <c r="K4578" s="53"/>
      <c r="L4578" s="53"/>
      <c r="M4578" s="53"/>
      <c r="N4578" s="53"/>
      <c r="O4578" s="53"/>
      <c r="P4578" s="53"/>
      <c r="Q4578" s="53"/>
      <c r="R4578" s="53"/>
      <c r="S4578" s="53"/>
    </row>
    <row r="4579" spans="1:19" x14ac:dyDescent="0.3">
      <c r="A4579" s="106"/>
      <c r="B4579" s="59"/>
      <c r="C4579" s="137" t="str">
        <f t="shared" si="71"/>
        <v/>
      </c>
      <c r="D4579" s="138" t="str">
        <f>IF(NOT(ISBLANK(B4579)),IF(AND(MONTH(B4579)&gt;=4,MONTH(B4579)&lt;=12,B4579&gt;=DATE(INT(LEFT('Fiscal Year'!$B$2,4)),4,1),B4579&lt;=DATE(INT(CONCATENATE("20",RIGHT('Fiscal Year'!$B$2,2))),3,31)),1,0),"")</f>
        <v/>
      </c>
      <c r="E4579" s="138" t="str">
        <f>IF(NOT(ISBLANK(B4579)),IF(AND(MONTH(B4579)&gt;=1,MONTH(B4579)&lt;=3,B4579&gt;=DATE(INT(LEFT('Fiscal Year'!$B$2,4)),4,1),B4579&lt;=DATE(INT(CONCATENATE("20",RIGHT('Fiscal Year'!$B$2,2))),3,31)),1,0),"")</f>
        <v/>
      </c>
      <c r="F4579" s="139" t="str">
        <f>IF(NOT(ISBLANK(B4579)),IF(B4579&lt;'Fiscal Year'!$B$3,1,0),"")</f>
        <v/>
      </c>
      <c r="G4579" s="10"/>
      <c r="H4579" s="10"/>
      <c r="I4579" s="40"/>
      <c r="J4579" s="40"/>
      <c r="K4579" s="53"/>
      <c r="L4579" s="53"/>
      <c r="M4579" s="53"/>
      <c r="N4579" s="53"/>
      <c r="O4579" s="53"/>
      <c r="P4579" s="53"/>
      <c r="Q4579" s="53"/>
      <c r="R4579" s="53"/>
      <c r="S4579" s="53"/>
    </row>
    <row r="4580" spans="1:19" x14ac:dyDescent="0.3">
      <c r="A4580" s="106"/>
      <c r="B4580" s="59"/>
      <c r="C4580" s="137" t="str">
        <f t="shared" si="71"/>
        <v/>
      </c>
      <c r="D4580" s="138" t="str">
        <f>IF(NOT(ISBLANK(B4580)),IF(AND(MONTH(B4580)&gt;=4,MONTH(B4580)&lt;=12,B4580&gt;=DATE(INT(LEFT('Fiscal Year'!$B$2,4)),4,1),B4580&lt;=DATE(INT(CONCATENATE("20",RIGHT('Fiscal Year'!$B$2,2))),3,31)),1,0),"")</f>
        <v/>
      </c>
      <c r="E4580" s="138" t="str">
        <f>IF(NOT(ISBLANK(B4580)),IF(AND(MONTH(B4580)&gt;=1,MONTH(B4580)&lt;=3,B4580&gt;=DATE(INT(LEFT('Fiscal Year'!$B$2,4)),4,1),B4580&lt;=DATE(INT(CONCATENATE("20",RIGHT('Fiscal Year'!$B$2,2))),3,31)),1,0),"")</f>
        <v/>
      </c>
      <c r="F4580" s="139" t="str">
        <f>IF(NOT(ISBLANK(B4580)),IF(B4580&lt;'Fiscal Year'!$B$3,1,0),"")</f>
        <v/>
      </c>
      <c r="G4580" s="10"/>
      <c r="H4580" s="10"/>
      <c r="I4580" s="40"/>
      <c r="J4580" s="40"/>
      <c r="K4580" s="53"/>
      <c r="L4580" s="53"/>
      <c r="M4580" s="53"/>
      <c r="N4580" s="53"/>
      <c r="O4580" s="53"/>
      <c r="P4580" s="53"/>
      <c r="Q4580" s="53"/>
      <c r="R4580" s="53"/>
      <c r="S4580" s="53"/>
    </row>
    <row r="4581" spans="1:19" x14ac:dyDescent="0.3">
      <c r="A4581" s="106"/>
      <c r="B4581" s="59"/>
      <c r="C4581" s="137" t="str">
        <f t="shared" si="71"/>
        <v/>
      </c>
      <c r="D4581" s="138" t="str">
        <f>IF(NOT(ISBLANK(B4581)),IF(AND(MONTH(B4581)&gt;=4,MONTH(B4581)&lt;=12,B4581&gt;=DATE(INT(LEFT('Fiscal Year'!$B$2,4)),4,1),B4581&lt;=DATE(INT(CONCATENATE("20",RIGHT('Fiscal Year'!$B$2,2))),3,31)),1,0),"")</f>
        <v/>
      </c>
      <c r="E4581" s="138" t="str">
        <f>IF(NOT(ISBLANK(B4581)),IF(AND(MONTH(B4581)&gt;=1,MONTH(B4581)&lt;=3,B4581&gt;=DATE(INT(LEFT('Fiscal Year'!$B$2,4)),4,1),B4581&lt;=DATE(INT(CONCATENATE("20",RIGHT('Fiscal Year'!$B$2,2))),3,31)),1,0),"")</f>
        <v/>
      </c>
      <c r="F4581" s="139" t="str">
        <f>IF(NOT(ISBLANK(B4581)),IF(B4581&lt;'Fiscal Year'!$B$3,1,0),"")</f>
        <v/>
      </c>
      <c r="G4581" s="10"/>
      <c r="H4581" s="10"/>
      <c r="I4581" s="40"/>
      <c r="J4581" s="40"/>
      <c r="K4581" s="53"/>
      <c r="L4581" s="53"/>
      <c r="M4581" s="53"/>
      <c r="N4581" s="53"/>
      <c r="O4581" s="53"/>
      <c r="P4581" s="53"/>
      <c r="Q4581" s="53"/>
      <c r="R4581" s="53"/>
      <c r="S4581" s="53"/>
    </row>
    <row r="4582" spans="1:19" x14ac:dyDescent="0.3">
      <c r="A4582" s="106"/>
      <c r="B4582" s="59"/>
      <c r="C4582" s="137" t="str">
        <f t="shared" si="71"/>
        <v/>
      </c>
      <c r="D4582" s="138" t="str">
        <f>IF(NOT(ISBLANK(B4582)),IF(AND(MONTH(B4582)&gt;=4,MONTH(B4582)&lt;=12,B4582&gt;=DATE(INT(LEFT('Fiscal Year'!$B$2,4)),4,1),B4582&lt;=DATE(INT(CONCATENATE("20",RIGHT('Fiscal Year'!$B$2,2))),3,31)),1,0),"")</f>
        <v/>
      </c>
      <c r="E4582" s="138" t="str">
        <f>IF(NOT(ISBLANK(B4582)),IF(AND(MONTH(B4582)&gt;=1,MONTH(B4582)&lt;=3,B4582&gt;=DATE(INT(LEFT('Fiscal Year'!$B$2,4)),4,1),B4582&lt;=DATE(INT(CONCATENATE("20",RIGHT('Fiscal Year'!$B$2,2))),3,31)),1,0),"")</f>
        <v/>
      </c>
      <c r="F4582" s="139" t="str">
        <f>IF(NOT(ISBLANK(B4582)),IF(B4582&lt;'Fiscal Year'!$B$3,1,0),"")</f>
        <v/>
      </c>
      <c r="G4582" s="10"/>
      <c r="H4582" s="10"/>
      <c r="I4582" s="40"/>
      <c r="J4582" s="40"/>
      <c r="K4582" s="53"/>
      <c r="L4582" s="53"/>
      <c r="M4582" s="53"/>
      <c r="N4582" s="53"/>
      <c r="O4582" s="53"/>
      <c r="P4582" s="53"/>
      <c r="Q4582" s="53"/>
      <c r="R4582" s="53"/>
      <c r="S4582" s="53"/>
    </row>
    <row r="4583" spans="1:19" x14ac:dyDescent="0.3">
      <c r="A4583" s="106"/>
      <c r="B4583" s="59"/>
      <c r="C4583" s="137" t="str">
        <f t="shared" si="71"/>
        <v/>
      </c>
      <c r="D4583" s="138" t="str">
        <f>IF(NOT(ISBLANK(B4583)),IF(AND(MONTH(B4583)&gt;=4,MONTH(B4583)&lt;=12,B4583&gt;=DATE(INT(LEFT('Fiscal Year'!$B$2,4)),4,1),B4583&lt;=DATE(INT(CONCATENATE("20",RIGHT('Fiscal Year'!$B$2,2))),3,31)),1,0),"")</f>
        <v/>
      </c>
      <c r="E4583" s="138" t="str">
        <f>IF(NOT(ISBLANK(B4583)),IF(AND(MONTH(B4583)&gt;=1,MONTH(B4583)&lt;=3,B4583&gt;=DATE(INT(LEFT('Fiscal Year'!$B$2,4)),4,1),B4583&lt;=DATE(INT(CONCATENATE("20",RIGHT('Fiscal Year'!$B$2,2))),3,31)),1,0),"")</f>
        <v/>
      </c>
      <c r="F4583" s="139" t="str">
        <f>IF(NOT(ISBLANK(B4583)),IF(B4583&lt;'Fiscal Year'!$B$3,1,0),"")</f>
        <v/>
      </c>
      <c r="G4583" s="10"/>
      <c r="H4583" s="10"/>
      <c r="I4583" s="40"/>
      <c r="J4583" s="40"/>
      <c r="K4583" s="53"/>
      <c r="L4583" s="53"/>
      <c r="M4583" s="53"/>
      <c r="N4583" s="53"/>
      <c r="O4583" s="53"/>
      <c r="P4583" s="53"/>
      <c r="Q4583" s="53"/>
      <c r="R4583" s="53"/>
      <c r="S4583" s="53"/>
    </row>
    <row r="4584" spans="1:19" x14ac:dyDescent="0.3">
      <c r="A4584" s="106"/>
      <c r="B4584" s="59"/>
      <c r="C4584" s="137" t="str">
        <f t="shared" si="71"/>
        <v/>
      </c>
      <c r="D4584" s="138" t="str">
        <f>IF(NOT(ISBLANK(B4584)),IF(AND(MONTH(B4584)&gt;=4,MONTH(B4584)&lt;=12,B4584&gt;=DATE(INT(LEFT('Fiscal Year'!$B$2,4)),4,1),B4584&lt;=DATE(INT(CONCATENATE("20",RIGHT('Fiscal Year'!$B$2,2))),3,31)),1,0),"")</f>
        <v/>
      </c>
      <c r="E4584" s="138" t="str">
        <f>IF(NOT(ISBLANK(B4584)),IF(AND(MONTH(B4584)&gt;=1,MONTH(B4584)&lt;=3,B4584&gt;=DATE(INT(LEFT('Fiscal Year'!$B$2,4)),4,1),B4584&lt;=DATE(INT(CONCATENATE("20",RIGHT('Fiscal Year'!$B$2,2))),3,31)),1,0),"")</f>
        <v/>
      </c>
      <c r="F4584" s="139" t="str">
        <f>IF(NOT(ISBLANK(B4584)),IF(B4584&lt;'Fiscal Year'!$B$3,1,0),"")</f>
        <v/>
      </c>
      <c r="G4584" s="10"/>
      <c r="H4584" s="10"/>
      <c r="I4584" s="40"/>
      <c r="J4584" s="40"/>
      <c r="K4584" s="53"/>
      <c r="L4584" s="53"/>
      <c r="M4584" s="53"/>
      <c r="N4584" s="53"/>
      <c r="O4584" s="53"/>
      <c r="P4584" s="53"/>
      <c r="Q4584" s="53"/>
      <c r="R4584" s="53"/>
      <c r="S4584" s="53"/>
    </row>
    <row r="4585" spans="1:19" x14ac:dyDescent="0.3">
      <c r="A4585" s="106"/>
      <c r="B4585" s="59"/>
      <c r="C4585" s="137" t="str">
        <f t="shared" si="71"/>
        <v/>
      </c>
      <c r="D4585" s="138" t="str">
        <f>IF(NOT(ISBLANK(B4585)),IF(AND(MONTH(B4585)&gt;=4,MONTH(B4585)&lt;=12,B4585&gt;=DATE(INT(LEFT('Fiscal Year'!$B$2,4)),4,1),B4585&lt;=DATE(INT(CONCATENATE("20",RIGHT('Fiscal Year'!$B$2,2))),3,31)),1,0),"")</f>
        <v/>
      </c>
      <c r="E4585" s="138" t="str">
        <f>IF(NOT(ISBLANK(B4585)),IF(AND(MONTH(B4585)&gt;=1,MONTH(B4585)&lt;=3,B4585&gt;=DATE(INT(LEFT('Fiscal Year'!$B$2,4)),4,1),B4585&lt;=DATE(INT(CONCATENATE("20",RIGHT('Fiscal Year'!$B$2,2))),3,31)),1,0),"")</f>
        <v/>
      </c>
      <c r="F4585" s="139" t="str">
        <f>IF(NOT(ISBLANK(B4585)),IF(B4585&lt;'Fiscal Year'!$B$3,1,0),"")</f>
        <v/>
      </c>
      <c r="G4585" s="10"/>
      <c r="H4585" s="10"/>
      <c r="I4585" s="40"/>
      <c r="J4585" s="40"/>
      <c r="K4585" s="53"/>
      <c r="L4585" s="53"/>
      <c r="M4585" s="53"/>
      <c r="N4585" s="53"/>
      <c r="O4585" s="53"/>
      <c r="P4585" s="53"/>
      <c r="Q4585" s="53"/>
      <c r="R4585" s="53"/>
      <c r="S4585" s="53"/>
    </row>
    <row r="4586" spans="1:19" x14ac:dyDescent="0.3">
      <c r="A4586" s="106"/>
      <c r="B4586" s="59"/>
      <c r="C4586" s="137" t="str">
        <f t="shared" si="71"/>
        <v/>
      </c>
      <c r="D4586" s="138" t="str">
        <f>IF(NOT(ISBLANK(B4586)),IF(AND(MONTH(B4586)&gt;=4,MONTH(B4586)&lt;=12,B4586&gt;=DATE(INT(LEFT('Fiscal Year'!$B$2,4)),4,1),B4586&lt;=DATE(INT(CONCATENATE("20",RIGHT('Fiscal Year'!$B$2,2))),3,31)),1,0),"")</f>
        <v/>
      </c>
      <c r="E4586" s="138" t="str">
        <f>IF(NOT(ISBLANK(B4586)),IF(AND(MONTH(B4586)&gt;=1,MONTH(B4586)&lt;=3,B4586&gt;=DATE(INT(LEFT('Fiscal Year'!$B$2,4)),4,1),B4586&lt;=DATE(INT(CONCATENATE("20",RIGHT('Fiscal Year'!$B$2,2))),3,31)),1,0),"")</f>
        <v/>
      </c>
      <c r="F4586" s="139" t="str">
        <f>IF(NOT(ISBLANK(B4586)),IF(B4586&lt;'Fiscal Year'!$B$3,1,0),"")</f>
        <v/>
      </c>
      <c r="G4586" s="10"/>
      <c r="H4586" s="10"/>
      <c r="I4586" s="40"/>
      <c r="J4586" s="40"/>
      <c r="K4586" s="53"/>
      <c r="L4586" s="53"/>
      <c r="M4586" s="53"/>
      <c r="N4586" s="53"/>
      <c r="O4586" s="53"/>
      <c r="P4586" s="53"/>
      <c r="Q4586" s="53"/>
      <c r="R4586" s="53"/>
      <c r="S4586" s="53"/>
    </row>
    <row r="4587" spans="1:19" x14ac:dyDescent="0.3">
      <c r="A4587" s="106"/>
      <c r="B4587" s="59"/>
      <c r="C4587" s="137" t="str">
        <f t="shared" si="71"/>
        <v/>
      </c>
      <c r="D4587" s="138" t="str">
        <f>IF(NOT(ISBLANK(B4587)),IF(AND(MONTH(B4587)&gt;=4,MONTH(B4587)&lt;=12,B4587&gt;=DATE(INT(LEFT('Fiscal Year'!$B$2,4)),4,1),B4587&lt;=DATE(INT(CONCATENATE("20",RIGHT('Fiscal Year'!$B$2,2))),3,31)),1,0),"")</f>
        <v/>
      </c>
      <c r="E4587" s="138" t="str">
        <f>IF(NOT(ISBLANK(B4587)),IF(AND(MONTH(B4587)&gt;=1,MONTH(B4587)&lt;=3,B4587&gt;=DATE(INT(LEFT('Fiscal Year'!$B$2,4)),4,1),B4587&lt;=DATE(INT(CONCATENATE("20",RIGHT('Fiscal Year'!$B$2,2))),3,31)),1,0),"")</f>
        <v/>
      </c>
      <c r="F4587" s="139" t="str">
        <f>IF(NOT(ISBLANK(B4587)),IF(B4587&lt;'Fiscal Year'!$B$3,1,0),"")</f>
        <v/>
      </c>
      <c r="G4587" s="10"/>
      <c r="H4587" s="10"/>
      <c r="I4587" s="40"/>
      <c r="J4587" s="40"/>
      <c r="K4587" s="53"/>
      <c r="L4587" s="53"/>
      <c r="M4587" s="53"/>
      <c r="N4587" s="53"/>
      <c r="O4587" s="53"/>
      <c r="P4587" s="53"/>
      <c r="Q4587" s="53"/>
      <c r="R4587" s="53"/>
      <c r="S4587" s="53"/>
    </row>
    <row r="4588" spans="1:19" x14ac:dyDescent="0.3">
      <c r="A4588" s="106"/>
      <c r="B4588" s="59"/>
      <c r="C4588" s="137" t="str">
        <f t="shared" si="71"/>
        <v/>
      </c>
      <c r="D4588" s="138" t="str">
        <f>IF(NOT(ISBLANK(B4588)),IF(AND(MONTH(B4588)&gt;=4,MONTH(B4588)&lt;=12,B4588&gt;=DATE(INT(LEFT('Fiscal Year'!$B$2,4)),4,1),B4588&lt;=DATE(INT(CONCATENATE("20",RIGHT('Fiscal Year'!$B$2,2))),3,31)),1,0),"")</f>
        <v/>
      </c>
      <c r="E4588" s="138" t="str">
        <f>IF(NOT(ISBLANK(B4588)),IF(AND(MONTH(B4588)&gt;=1,MONTH(B4588)&lt;=3,B4588&gt;=DATE(INT(LEFT('Fiscal Year'!$B$2,4)),4,1),B4588&lt;=DATE(INT(CONCATENATE("20",RIGHT('Fiscal Year'!$B$2,2))),3,31)),1,0),"")</f>
        <v/>
      </c>
      <c r="F4588" s="139" t="str">
        <f>IF(NOT(ISBLANK(B4588)),IF(B4588&lt;'Fiscal Year'!$B$3,1,0),"")</f>
        <v/>
      </c>
      <c r="G4588" s="10"/>
      <c r="H4588" s="10"/>
      <c r="I4588" s="40"/>
      <c r="J4588" s="40"/>
      <c r="K4588" s="53"/>
      <c r="L4588" s="53"/>
      <c r="M4588" s="53"/>
      <c r="N4588" s="53"/>
      <c r="O4588" s="53"/>
      <c r="P4588" s="53"/>
      <c r="Q4588" s="53"/>
      <c r="R4588" s="53"/>
      <c r="S4588" s="53"/>
    </row>
    <row r="4589" spans="1:19" x14ac:dyDescent="0.3">
      <c r="A4589" s="106"/>
      <c r="B4589" s="59"/>
      <c r="C4589" s="137" t="str">
        <f t="shared" si="71"/>
        <v/>
      </c>
      <c r="D4589" s="138" t="str">
        <f>IF(NOT(ISBLANK(B4589)),IF(AND(MONTH(B4589)&gt;=4,MONTH(B4589)&lt;=12,B4589&gt;=DATE(INT(LEFT('Fiscal Year'!$B$2,4)),4,1),B4589&lt;=DATE(INT(CONCATENATE("20",RIGHT('Fiscal Year'!$B$2,2))),3,31)),1,0),"")</f>
        <v/>
      </c>
      <c r="E4589" s="138" t="str">
        <f>IF(NOT(ISBLANK(B4589)),IF(AND(MONTH(B4589)&gt;=1,MONTH(B4589)&lt;=3,B4589&gt;=DATE(INT(LEFT('Fiscal Year'!$B$2,4)),4,1),B4589&lt;=DATE(INT(CONCATENATE("20",RIGHT('Fiscal Year'!$B$2,2))),3,31)),1,0),"")</f>
        <v/>
      </c>
      <c r="F4589" s="139" t="str">
        <f>IF(NOT(ISBLANK(B4589)),IF(B4589&lt;'Fiscal Year'!$B$3,1,0),"")</f>
        <v/>
      </c>
      <c r="G4589" s="10"/>
      <c r="H4589" s="10"/>
      <c r="I4589" s="40"/>
      <c r="J4589" s="40"/>
      <c r="K4589" s="53"/>
      <c r="L4589" s="53"/>
      <c r="M4589" s="53"/>
      <c r="N4589" s="53"/>
      <c r="O4589" s="53"/>
      <c r="P4589" s="53"/>
      <c r="Q4589" s="53"/>
      <c r="R4589" s="53"/>
      <c r="S4589" s="53"/>
    </row>
    <row r="4590" spans="1:19" x14ac:dyDescent="0.3">
      <c r="A4590" s="106"/>
      <c r="B4590" s="59"/>
      <c r="C4590" s="137" t="str">
        <f t="shared" si="71"/>
        <v/>
      </c>
      <c r="D4590" s="138" t="str">
        <f>IF(NOT(ISBLANK(B4590)),IF(AND(MONTH(B4590)&gt;=4,MONTH(B4590)&lt;=12,B4590&gt;=DATE(INT(LEFT('Fiscal Year'!$B$2,4)),4,1),B4590&lt;=DATE(INT(CONCATENATE("20",RIGHT('Fiscal Year'!$B$2,2))),3,31)),1,0),"")</f>
        <v/>
      </c>
      <c r="E4590" s="138" t="str">
        <f>IF(NOT(ISBLANK(B4590)),IF(AND(MONTH(B4590)&gt;=1,MONTH(B4590)&lt;=3,B4590&gt;=DATE(INT(LEFT('Fiscal Year'!$B$2,4)),4,1),B4590&lt;=DATE(INT(CONCATENATE("20",RIGHT('Fiscal Year'!$B$2,2))),3,31)),1,0),"")</f>
        <v/>
      </c>
      <c r="F4590" s="139" t="str">
        <f>IF(NOT(ISBLANK(B4590)),IF(B4590&lt;'Fiscal Year'!$B$3,1,0),"")</f>
        <v/>
      </c>
      <c r="G4590" s="10"/>
      <c r="H4590" s="10"/>
      <c r="I4590" s="40"/>
      <c r="J4590" s="40"/>
      <c r="K4590" s="53"/>
      <c r="L4590" s="53"/>
      <c r="M4590" s="53"/>
      <c r="N4590" s="53"/>
      <c r="O4590" s="53"/>
      <c r="P4590" s="53"/>
      <c r="Q4590" s="53"/>
      <c r="R4590" s="53"/>
      <c r="S4590" s="53"/>
    </row>
    <row r="4591" spans="1:19" x14ac:dyDescent="0.3">
      <c r="A4591" s="106"/>
      <c r="B4591" s="59"/>
      <c r="C4591" s="137" t="str">
        <f t="shared" si="71"/>
        <v/>
      </c>
      <c r="D4591" s="138" t="str">
        <f>IF(NOT(ISBLANK(B4591)),IF(AND(MONTH(B4591)&gt;=4,MONTH(B4591)&lt;=12,B4591&gt;=DATE(INT(LEFT('Fiscal Year'!$B$2,4)),4,1),B4591&lt;=DATE(INT(CONCATENATE("20",RIGHT('Fiscal Year'!$B$2,2))),3,31)),1,0),"")</f>
        <v/>
      </c>
      <c r="E4591" s="138" t="str">
        <f>IF(NOT(ISBLANK(B4591)),IF(AND(MONTH(B4591)&gt;=1,MONTH(B4591)&lt;=3,B4591&gt;=DATE(INT(LEFT('Fiscal Year'!$B$2,4)),4,1),B4591&lt;=DATE(INT(CONCATENATE("20",RIGHT('Fiscal Year'!$B$2,2))),3,31)),1,0),"")</f>
        <v/>
      </c>
      <c r="F4591" s="139" t="str">
        <f>IF(NOT(ISBLANK(B4591)),IF(B4591&lt;'Fiscal Year'!$B$3,1,0),"")</f>
        <v/>
      </c>
      <c r="G4591" s="10"/>
      <c r="H4591" s="10"/>
      <c r="I4591" s="40"/>
      <c r="J4591" s="40"/>
      <c r="K4591" s="53"/>
      <c r="L4591" s="53"/>
      <c r="M4591" s="53"/>
      <c r="N4591" s="53"/>
      <c r="O4591" s="53"/>
      <c r="P4591" s="53"/>
      <c r="Q4591" s="53"/>
      <c r="R4591" s="53"/>
      <c r="S4591" s="53"/>
    </row>
    <row r="4592" spans="1:19" x14ac:dyDescent="0.3">
      <c r="A4592" s="106"/>
      <c r="B4592" s="59"/>
      <c r="C4592" s="137" t="str">
        <f t="shared" si="71"/>
        <v/>
      </c>
      <c r="D4592" s="138" t="str">
        <f>IF(NOT(ISBLANK(B4592)),IF(AND(MONTH(B4592)&gt;=4,MONTH(B4592)&lt;=12,B4592&gt;=DATE(INT(LEFT('Fiscal Year'!$B$2,4)),4,1),B4592&lt;=DATE(INT(CONCATENATE("20",RIGHT('Fiscal Year'!$B$2,2))),3,31)),1,0),"")</f>
        <v/>
      </c>
      <c r="E4592" s="138" t="str">
        <f>IF(NOT(ISBLANK(B4592)),IF(AND(MONTH(B4592)&gt;=1,MONTH(B4592)&lt;=3,B4592&gt;=DATE(INT(LEFT('Fiscal Year'!$B$2,4)),4,1),B4592&lt;=DATE(INT(CONCATENATE("20",RIGHT('Fiscal Year'!$B$2,2))),3,31)),1,0),"")</f>
        <v/>
      </c>
      <c r="F4592" s="139" t="str">
        <f>IF(NOT(ISBLANK(B4592)),IF(B4592&lt;'Fiscal Year'!$B$3,1,0),"")</f>
        <v/>
      </c>
      <c r="G4592" s="10"/>
      <c r="H4592" s="10"/>
      <c r="I4592" s="40"/>
      <c r="J4592" s="40"/>
      <c r="K4592" s="53"/>
      <c r="L4592" s="53"/>
      <c r="M4592" s="53"/>
      <c r="N4592" s="53"/>
      <c r="O4592" s="53"/>
      <c r="P4592" s="53"/>
      <c r="Q4592" s="53"/>
      <c r="R4592" s="53"/>
      <c r="S4592" s="53"/>
    </row>
    <row r="4593" spans="1:19" x14ac:dyDescent="0.3">
      <c r="A4593" s="106"/>
      <c r="B4593" s="59"/>
      <c r="C4593" s="137" t="str">
        <f t="shared" si="71"/>
        <v/>
      </c>
      <c r="D4593" s="138" t="str">
        <f>IF(NOT(ISBLANK(B4593)),IF(AND(MONTH(B4593)&gt;=4,MONTH(B4593)&lt;=12,B4593&gt;=DATE(INT(LEFT('Fiscal Year'!$B$2,4)),4,1),B4593&lt;=DATE(INT(CONCATENATE("20",RIGHT('Fiscal Year'!$B$2,2))),3,31)),1,0),"")</f>
        <v/>
      </c>
      <c r="E4593" s="138" t="str">
        <f>IF(NOT(ISBLANK(B4593)),IF(AND(MONTH(B4593)&gt;=1,MONTH(B4593)&lt;=3,B4593&gt;=DATE(INT(LEFT('Fiscal Year'!$B$2,4)),4,1),B4593&lt;=DATE(INT(CONCATENATE("20",RIGHT('Fiscal Year'!$B$2,2))),3,31)),1,0),"")</f>
        <v/>
      </c>
      <c r="F4593" s="139" t="str">
        <f>IF(NOT(ISBLANK(B4593)),IF(B4593&lt;'Fiscal Year'!$B$3,1,0),"")</f>
        <v/>
      </c>
      <c r="G4593" s="10"/>
      <c r="H4593" s="10"/>
      <c r="I4593" s="40"/>
      <c r="J4593" s="40"/>
      <c r="K4593" s="53"/>
      <c r="L4593" s="53"/>
      <c r="M4593" s="53"/>
      <c r="N4593" s="53"/>
      <c r="O4593" s="53"/>
      <c r="P4593" s="53"/>
      <c r="Q4593" s="53"/>
      <c r="R4593" s="53"/>
      <c r="S4593" s="53"/>
    </row>
    <row r="4594" spans="1:19" x14ac:dyDescent="0.3">
      <c r="A4594" s="106"/>
      <c r="B4594" s="59"/>
      <c r="C4594" s="137" t="str">
        <f t="shared" si="71"/>
        <v/>
      </c>
      <c r="D4594" s="138" t="str">
        <f>IF(NOT(ISBLANK(B4594)),IF(AND(MONTH(B4594)&gt;=4,MONTH(B4594)&lt;=12,B4594&gt;=DATE(INT(LEFT('Fiscal Year'!$B$2,4)),4,1),B4594&lt;=DATE(INT(CONCATENATE("20",RIGHT('Fiscal Year'!$B$2,2))),3,31)),1,0),"")</f>
        <v/>
      </c>
      <c r="E4594" s="138" t="str">
        <f>IF(NOT(ISBLANK(B4594)),IF(AND(MONTH(B4594)&gt;=1,MONTH(B4594)&lt;=3,B4594&gt;=DATE(INT(LEFT('Fiscal Year'!$B$2,4)),4,1),B4594&lt;=DATE(INT(CONCATENATE("20",RIGHT('Fiscal Year'!$B$2,2))),3,31)),1,0),"")</f>
        <v/>
      </c>
      <c r="F4594" s="139" t="str">
        <f>IF(NOT(ISBLANK(B4594)),IF(B4594&lt;'Fiscal Year'!$B$3,1,0),"")</f>
        <v/>
      </c>
      <c r="G4594" s="10"/>
      <c r="H4594" s="10"/>
      <c r="I4594" s="40"/>
      <c r="J4594" s="40"/>
      <c r="K4594" s="53"/>
      <c r="L4594" s="53"/>
      <c r="M4594" s="53"/>
      <c r="N4594" s="53"/>
      <c r="O4594" s="53"/>
      <c r="P4594" s="53"/>
      <c r="Q4594" s="53"/>
      <c r="R4594" s="53"/>
      <c r="S4594" s="53"/>
    </row>
    <row r="4595" spans="1:19" x14ac:dyDescent="0.3">
      <c r="A4595" s="106"/>
      <c r="B4595" s="59"/>
      <c r="C4595" s="137" t="str">
        <f t="shared" si="71"/>
        <v/>
      </c>
      <c r="D4595" s="138" t="str">
        <f>IF(NOT(ISBLANK(B4595)),IF(AND(MONTH(B4595)&gt;=4,MONTH(B4595)&lt;=12,B4595&gt;=DATE(INT(LEFT('Fiscal Year'!$B$2,4)),4,1),B4595&lt;=DATE(INT(CONCATENATE("20",RIGHT('Fiscal Year'!$B$2,2))),3,31)),1,0),"")</f>
        <v/>
      </c>
      <c r="E4595" s="138" t="str">
        <f>IF(NOT(ISBLANK(B4595)),IF(AND(MONTH(B4595)&gt;=1,MONTH(B4595)&lt;=3,B4595&gt;=DATE(INT(LEFT('Fiscal Year'!$B$2,4)),4,1),B4595&lt;=DATE(INT(CONCATENATE("20",RIGHT('Fiscal Year'!$B$2,2))),3,31)),1,0),"")</f>
        <v/>
      </c>
      <c r="F4595" s="139" t="str">
        <f>IF(NOT(ISBLANK(B4595)),IF(B4595&lt;'Fiscal Year'!$B$3,1,0),"")</f>
        <v/>
      </c>
      <c r="G4595" s="10"/>
      <c r="H4595" s="10"/>
      <c r="I4595" s="40"/>
      <c r="J4595" s="40"/>
      <c r="K4595" s="53"/>
      <c r="L4595" s="53"/>
      <c r="M4595" s="53"/>
      <c r="N4595" s="53"/>
      <c r="O4595" s="53"/>
      <c r="P4595" s="53"/>
      <c r="Q4595" s="53"/>
      <c r="R4595" s="53"/>
      <c r="S4595" s="53"/>
    </row>
    <row r="4596" spans="1:19" x14ac:dyDescent="0.3">
      <c r="A4596" s="106"/>
      <c r="B4596" s="59"/>
      <c r="C4596" s="137" t="str">
        <f t="shared" si="71"/>
        <v/>
      </c>
      <c r="D4596" s="138" t="str">
        <f>IF(NOT(ISBLANK(B4596)),IF(AND(MONTH(B4596)&gt;=4,MONTH(B4596)&lt;=12,B4596&gt;=DATE(INT(LEFT('Fiscal Year'!$B$2,4)),4,1),B4596&lt;=DATE(INT(CONCATENATE("20",RIGHT('Fiscal Year'!$B$2,2))),3,31)),1,0),"")</f>
        <v/>
      </c>
      <c r="E4596" s="138" t="str">
        <f>IF(NOT(ISBLANK(B4596)),IF(AND(MONTH(B4596)&gt;=1,MONTH(B4596)&lt;=3,B4596&gt;=DATE(INT(LEFT('Fiscal Year'!$B$2,4)),4,1),B4596&lt;=DATE(INT(CONCATENATE("20",RIGHT('Fiscal Year'!$B$2,2))),3,31)),1,0),"")</f>
        <v/>
      </c>
      <c r="F4596" s="139" t="str">
        <f>IF(NOT(ISBLANK(B4596)),IF(B4596&lt;'Fiscal Year'!$B$3,1,0),"")</f>
        <v/>
      </c>
      <c r="G4596" s="10"/>
      <c r="H4596" s="10"/>
      <c r="I4596" s="40"/>
      <c r="J4596" s="40"/>
      <c r="K4596" s="53"/>
      <c r="L4596" s="53"/>
      <c r="M4596" s="53"/>
      <c r="N4596" s="53"/>
      <c r="O4596" s="53"/>
      <c r="P4596" s="53"/>
      <c r="Q4596" s="53"/>
      <c r="R4596" s="53"/>
      <c r="S4596" s="53"/>
    </row>
    <row r="4597" spans="1:19" x14ac:dyDescent="0.3">
      <c r="A4597" s="106"/>
      <c r="B4597" s="59"/>
      <c r="C4597" s="137" t="str">
        <f t="shared" si="71"/>
        <v/>
      </c>
      <c r="D4597" s="138" t="str">
        <f>IF(NOT(ISBLANK(B4597)),IF(AND(MONTH(B4597)&gt;=4,MONTH(B4597)&lt;=12,B4597&gt;=DATE(INT(LEFT('Fiscal Year'!$B$2,4)),4,1),B4597&lt;=DATE(INT(CONCATENATE("20",RIGHT('Fiscal Year'!$B$2,2))),3,31)),1,0),"")</f>
        <v/>
      </c>
      <c r="E4597" s="138" t="str">
        <f>IF(NOT(ISBLANK(B4597)),IF(AND(MONTH(B4597)&gt;=1,MONTH(B4597)&lt;=3,B4597&gt;=DATE(INT(LEFT('Fiscal Year'!$B$2,4)),4,1),B4597&lt;=DATE(INT(CONCATENATE("20",RIGHT('Fiscal Year'!$B$2,2))),3,31)),1,0),"")</f>
        <v/>
      </c>
      <c r="F4597" s="139" t="str">
        <f>IF(NOT(ISBLANK(B4597)),IF(B4597&lt;'Fiscal Year'!$B$3,1,0),"")</f>
        <v/>
      </c>
      <c r="G4597" s="10"/>
      <c r="H4597" s="10"/>
      <c r="I4597" s="40"/>
      <c r="J4597" s="40"/>
      <c r="K4597" s="53"/>
      <c r="L4597" s="53"/>
      <c r="M4597" s="53"/>
      <c r="N4597" s="53"/>
      <c r="O4597" s="53"/>
      <c r="P4597" s="53"/>
      <c r="Q4597" s="53"/>
      <c r="R4597" s="53"/>
      <c r="S4597" s="53"/>
    </row>
    <row r="4598" spans="1:19" x14ac:dyDescent="0.3">
      <c r="A4598" s="106"/>
      <c r="B4598" s="59"/>
      <c r="C4598" s="137" t="str">
        <f t="shared" si="71"/>
        <v/>
      </c>
      <c r="D4598" s="138" t="str">
        <f>IF(NOT(ISBLANK(B4598)),IF(AND(MONTH(B4598)&gt;=4,MONTH(B4598)&lt;=12,B4598&gt;=DATE(INT(LEFT('Fiscal Year'!$B$2,4)),4,1),B4598&lt;=DATE(INT(CONCATENATE("20",RIGHT('Fiscal Year'!$B$2,2))),3,31)),1,0),"")</f>
        <v/>
      </c>
      <c r="E4598" s="138" t="str">
        <f>IF(NOT(ISBLANK(B4598)),IF(AND(MONTH(B4598)&gt;=1,MONTH(B4598)&lt;=3,B4598&gt;=DATE(INT(LEFT('Fiscal Year'!$B$2,4)),4,1),B4598&lt;=DATE(INT(CONCATENATE("20",RIGHT('Fiscal Year'!$B$2,2))),3,31)),1,0),"")</f>
        <v/>
      </c>
      <c r="F4598" s="139" t="str">
        <f>IF(NOT(ISBLANK(B4598)),IF(B4598&lt;'Fiscal Year'!$B$3,1,0),"")</f>
        <v/>
      </c>
      <c r="G4598" s="10"/>
      <c r="H4598" s="10"/>
      <c r="I4598" s="40"/>
      <c r="J4598" s="40"/>
      <c r="K4598" s="53"/>
      <c r="L4598" s="53"/>
      <c r="M4598" s="53"/>
      <c r="N4598" s="53"/>
      <c r="O4598" s="53"/>
      <c r="P4598" s="53"/>
      <c r="Q4598" s="53"/>
      <c r="R4598" s="53"/>
      <c r="S4598" s="53"/>
    </row>
    <row r="4599" spans="1:19" x14ac:dyDescent="0.3">
      <c r="A4599" s="106"/>
      <c r="B4599" s="59"/>
      <c r="C4599" s="137" t="str">
        <f t="shared" si="71"/>
        <v/>
      </c>
      <c r="D4599" s="138" t="str">
        <f>IF(NOT(ISBLANK(B4599)),IF(AND(MONTH(B4599)&gt;=4,MONTH(B4599)&lt;=12,B4599&gt;=DATE(INT(LEFT('Fiscal Year'!$B$2,4)),4,1),B4599&lt;=DATE(INT(CONCATENATE("20",RIGHT('Fiscal Year'!$B$2,2))),3,31)),1,0),"")</f>
        <v/>
      </c>
      <c r="E4599" s="138" t="str">
        <f>IF(NOT(ISBLANK(B4599)),IF(AND(MONTH(B4599)&gt;=1,MONTH(B4599)&lt;=3,B4599&gt;=DATE(INT(LEFT('Fiscal Year'!$B$2,4)),4,1),B4599&lt;=DATE(INT(CONCATENATE("20",RIGHT('Fiscal Year'!$B$2,2))),3,31)),1,0),"")</f>
        <v/>
      </c>
      <c r="F4599" s="139" t="str">
        <f>IF(NOT(ISBLANK(B4599)),IF(B4599&lt;'Fiscal Year'!$B$3,1,0),"")</f>
        <v/>
      </c>
      <c r="G4599" s="10"/>
      <c r="H4599" s="10"/>
      <c r="I4599" s="40"/>
      <c r="J4599" s="40"/>
      <c r="K4599" s="53"/>
      <c r="L4599" s="53"/>
      <c r="M4599" s="53"/>
      <c r="N4599" s="53"/>
      <c r="O4599" s="53"/>
      <c r="P4599" s="53"/>
      <c r="Q4599" s="53"/>
      <c r="R4599" s="53"/>
      <c r="S4599" s="53"/>
    </row>
    <row r="4600" spans="1:19" x14ac:dyDescent="0.3">
      <c r="A4600" s="106"/>
      <c r="B4600" s="59"/>
      <c r="C4600" s="137" t="str">
        <f t="shared" si="71"/>
        <v/>
      </c>
      <c r="D4600" s="138" t="str">
        <f>IF(NOT(ISBLANK(B4600)),IF(AND(MONTH(B4600)&gt;=4,MONTH(B4600)&lt;=12,B4600&gt;=DATE(INT(LEFT('Fiscal Year'!$B$2,4)),4,1),B4600&lt;=DATE(INT(CONCATENATE("20",RIGHT('Fiscal Year'!$B$2,2))),3,31)),1,0),"")</f>
        <v/>
      </c>
      <c r="E4600" s="138" t="str">
        <f>IF(NOT(ISBLANK(B4600)),IF(AND(MONTH(B4600)&gt;=1,MONTH(B4600)&lt;=3,B4600&gt;=DATE(INT(LEFT('Fiscal Year'!$B$2,4)),4,1),B4600&lt;=DATE(INT(CONCATENATE("20",RIGHT('Fiscal Year'!$B$2,2))),3,31)),1,0),"")</f>
        <v/>
      </c>
      <c r="F4600" s="139" t="str">
        <f>IF(NOT(ISBLANK(B4600)),IF(B4600&lt;'Fiscal Year'!$B$3,1,0),"")</f>
        <v/>
      </c>
      <c r="G4600" s="10"/>
      <c r="H4600" s="10"/>
      <c r="I4600" s="40"/>
      <c r="J4600" s="40"/>
      <c r="K4600" s="53"/>
      <c r="L4600" s="53"/>
      <c r="M4600" s="53"/>
      <c r="N4600" s="53"/>
      <c r="O4600" s="53"/>
      <c r="P4600" s="53"/>
      <c r="Q4600" s="53"/>
      <c r="R4600" s="53"/>
      <c r="S4600" s="53"/>
    </row>
    <row r="4601" spans="1:19" x14ac:dyDescent="0.3">
      <c r="A4601" s="106"/>
      <c r="B4601" s="59"/>
      <c r="C4601" s="137" t="str">
        <f t="shared" si="71"/>
        <v/>
      </c>
      <c r="D4601" s="138" t="str">
        <f>IF(NOT(ISBLANK(B4601)),IF(AND(MONTH(B4601)&gt;=4,MONTH(B4601)&lt;=12,B4601&gt;=DATE(INT(LEFT('Fiscal Year'!$B$2,4)),4,1),B4601&lt;=DATE(INT(CONCATENATE("20",RIGHT('Fiscal Year'!$B$2,2))),3,31)),1,0),"")</f>
        <v/>
      </c>
      <c r="E4601" s="138" t="str">
        <f>IF(NOT(ISBLANK(B4601)),IF(AND(MONTH(B4601)&gt;=1,MONTH(B4601)&lt;=3,B4601&gt;=DATE(INT(LEFT('Fiscal Year'!$B$2,4)),4,1),B4601&lt;=DATE(INT(CONCATENATE("20",RIGHT('Fiscal Year'!$B$2,2))),3,31)),1,0),"")</f>
        <v/>
      </c>
      <c r="F4601" s="139" t="str">
        <f>IF(NOT(ISBLANK(B4601)),IF(B4601&lt;'Fiscal Year'!$B$3,1,0),"")</f>
        <v/>
      </c>
      <c r="G4601" s="10"/>
      <c r="H4601" s="10"/>
      <c r="I4601" s="40"/>
      <c r="J4601" s="40"/>
      <c r="K4601" s="53"/>
      <c r="L4601" s="53"/>
      <c r="M4601" s="53"/>
      <c r="N4601" s="53"/>
      <c r="O4601" s="53"/>
      <c r="P4601" s="53"/>
      <c r="Q4601" s="53"/>
      <c r="R4601" s="53"/>
      <c r="S4601" s="53"/>
    </row>
    <row r="4602" spans="1:19" x14ac:dyDescent="0.3">
      <c r="A4602" s="106"/>
      <c r="B4602" s="59"/>
      <c r="C4602" s="137" t="str">
        <f t="shared" si="71"/>
        <v/>
      </c>
      <c r="D4602" s="138" t="str">
        <f>IF(NOT(ISBLANK(B4602)),IF(AND(MONTH(B4602)&gt;=4,MONTH(B4602)&lt;=12,B4602&gt;=DATE(INT(LEFT('Fiscal Year'!$B$2,4)),4,1),B4602&lt;=DATE(INT(CONCATENATE("20",RIGHT('Fiscal Year'!$B$2,2))),3,31)),1,0),"")</f>
        <v/>
      </c>
      <c r="E4602" s="138" t="str">
        <f>IF(NOT(ISBLANK(B4602)),IF(AND(MONTH(B4602)&gt;=1,MONTH(B4602)&lt;=3,B4602&gt;=DATE(INT(LEFT('Fiscal Year'!$B$2,4)),4,1),B4602&lt;=DATE(INT(CONCATENATE("20",RIGHT('Fiscal Year'!$B$2,2))),3,31)),1,0),"")</f>
        <v/>
      </c>
      <c r="F4602" s="139" t="str">
        <f>IF(NOT(ISBLANK(B4602)),IF(B4602&lt;'Fiscal Year'!$B$3,1,0),"")</f>
        <v/>
      </c>
      <c r="G4602" s="10"/>
      <c r="H4602" s="10"/>
      <c r="I4602" s="40"/>
      <c r="J4602" s="40"/>
      <c r="K4602" s="53"/>
      <c r="L4602" s="53"/>
      <c r="M4602" s="53"/>
      <c r="N4602" s="53"/>
      <c r="O4602" s="53"/>
      <c r="P4602" s="53"/>
      <c r="Q4602" s="53"/>
      <c r="R4602" s="53"/>
      <c r="S4602" s="53"/>
    </row>
    <row r="4603" spans="1:19" x14ac:dyDescent="0.3">
      <c r="A4603" s="106"/>
      <c r="B4603" s="59"/>
      <c r="C4603" s="137" t="str">
        <f t="shared" si="71"/>
        <v/>
      </c>
      <c r="D4603" s="138" t="str">
        <f>IF(NOT(ISBLANK(B4603)),IF(AND(MONTH(B4603)&gt;=4,MONTH(B4603)&lt;=12,B4603&gt;=DATE(INT(LEFT('Fiscal Year'!$B$2,4)),4,1),B4603&lt;=DATE(INT(CONCATENATE("20",RIGHT('Fiscal Year'!$B$2,2))),3,31)),1,0),"")</f>
        <v/>
      </c>
      <c r="E4603" s="138" t="str">
        <f>IF(NOT(ISBLANK(B4603)),IF(AND(MONTH(B4603)&gt;=1,MONTH(B4603)&lt;=3,B4603&gt;=DATE(INT(LEFT('Fiscal Year'!$B$2,4)),4,1),B4603&lt;=DATE(INT(CONCATENATE("20",RIGHT('Fiscal Year'!$B$2,2))),3,31)),1,0),"")</f>
        <v/>
      </c>
      <c r="F4603" s="139" t="str">
        <f>IF(NOT(ISBLANK(B4603)),IF(B4603&lt;'Fiscal Year'!$B$3,1,0),"")</f>
        <v/>
      </c>
      <c r="G4603" s="10"/>
      <c r="H4603" s="10"/>
      <c r="I4603" s="40"/>
      <c r="J4603" s="40"/>
      <c r="K4603" s="53"/>
      <c r="L4603" s="53"/>
      <c r="M4603" s="53"/>
      <c r="N4603" s="53"/>
      <c r="O4603" s="53"/>
      <c r="P4603" s="53"/>
      <c r="Q4603" s="53"/>
      <c r="R4603" s="53"/>
      <c r="S4603" s="53"/>
    </row>
    <row r="4604" spans="1:19" x14ac:dyDescent="0.3">
      <c r="A4604" s="106"/>
      <c r="B4604" s="59"/>
      <c r="C4604" s="137" t="str">
        <f t="shared" si="71"/>
        <v/>
      </c>
      <c r="D4604" s="138" t="str">
        <f>IF(NOT(ISBLANK(B4604)),IF(AND(MONTH(B4604)&gt;=4,MONTH(B4604)&lt;=12,B4604&gt;=DATE(INT(LEFT('Fiscal Year'!$B$2,4)),4,1),B4604&lt;=DATE(INT(CONCATENATE("20",RIGHT('Fiscal Year'!$B$2,2))),3,31)),1,0),"")</f>
        <v/>
      </c>
      <c r="E4604" s="138" t="str">
        <f>IF(NOT(ISBLANK(B4604)),IF(AND(MONTH(B4604)&gt;=1,MONTH(B4604)&lt;=3,B4604&gt;=DATE(INT(LEFT('Fiscal Year'!$B$2,4)),4,1),B4604&lt;=DATE(INT(CONCATENATE("20",RIGHT('Fiscal Year'!$B$2,2))),3,31)),1,0),"")</f>
        <v/>
      </c>
      <c r="F4604" s="139" t="str">
        <f>IF(NOT(ISBLANK(B4604)),IF(B4604&lt;'Fiscal Year'!$B$3,1,0),"")</f>
        <v/>
      </c>
      <c r="G4604" s="10"/>
      <c r="H4604" s="10"/>
      <c r="I4604" s="40"/>
      <c r="J4604" s="40"/>
      <c r="K4604" s="53"/>
      <c r="L4604" s="53"/>
      <c r="M4604" s="53"/>
      <c r="N4604" s="53"/>
      <c r="O4604" s="53"/>
      <c r="P4604" s="53"/>
      <c r="Q4604" s="53"/>
      <c r="R4604" s="53"/>
      <c r="S4604" s="53"/>
    </row>
    <row r="4605" spans="1:19" x14ac:dyDescent="0.3">
      <c r="A4605" s="106"/>
      <c r="B4605" s="59"/>
      <c r="C4605" s="137" t="str">
        <f t="shared" si="71"/>
        <v/>
      </c>
      <c r="D4605" s="138" t="str">
        <f>IF(NOT(ISBLANK(B4605)),IF(AND(MONTH(B4605)&gt;=4,MONTH(B4605)&lt;=12,B4605&gt;=DATE(INT(LEFT('Fiscal Year'!$B$2,4)),4,1),B4605&lt;=DATE(INT(CONCATENATE("20",RIGHT('Fiscal Year'!$B$2,2))),3,31)),1,0),"")</f>
        <v/>
      </c>
      <c r="E4605" s="138" t="str">
        <f>IF(NOT(ISBLANK(B4605)),IF(AND(MONTH(B4605)&gt;=1,MONTH(B4605)&lt;=3,B4605&gt;=DATE(INT(LEFT('Fiscal Year'!$B$2,4)),4,1),B4605&lt;=DATE(INT(CONCATENATE("20",RIGHT('Fiscal Year'!$B$2,2))),3,31)),1,0),"")</f>
        <v/>
      </c>
      <c r="F4605" s="139" t="str">
        <f>IF(NOT(ISBLANK(B4605)),IF(B4605&lt;'Fiscal Year'!$B$3,1,0),"")</f>
        <v/>
      </c>
      <c r="G4605" s="10"/>
      <c r="H4605" s="10"/>
      <c r="I4605" s="40"/>
      <c r="J4605" s="40"/>
      <c r="K4605" s="53"/>
      <c r="L4605" s="53"/>
      <c r="M4605" s="53"/>
      <c r="N4605" s="53"/>
      <c r="O4605" s="53"/>
      <c r="P4605" s="53"/>
      <c r="Q4605" s="53"/>
      <c r="R4605" s="53"/>
      <c r="S4605" s="53"/>
    </row>
    <row r="4606" spans="1:19" x14ac:dyDescent="0.3">
      <c r="A4606" s="106"/>
      <c r="B4606" s="59"/>
      <c r="C4606" s="137" t="str">
        <f t="shared" si="71"/>
        <v/>
      </c>
      <c r="D4606" s="138" t="str">
        <f>IF(NOT(ISBLANK(B4606)),IF(AND(MONTH(B4606)&gt;=4,MONTH(B4606)&lt;=12,B4606&gt;=DATE(INT(LEFT('Fiscal Year'!$B$2,4)),4,1),B4606&lt;=DATE(INT(CONCATENATE("20",RIGHT('Fiscal Year'!$B$2,2))),3,31)),1,0),"")</f>
        <v/>
      </c>
      <c r="E4606" s="138" t="str">
        <f>IF(NOT(ISBLANK(B4606)),IF(AND(MONTH(B4606)&gt;=1,MONTH(B4606)&lt;=3,B4606&gt;=DATE(INT(LEFT('Fiscal Year'!$B$2,4)),4,1),B4606&lt;=DATE(INT(CONCATENATE("20",RIGHT('Fiscal Year'!$B$2,2))),3,31)),1,0),"")</f>
        <v/>
      </c>
      <c r="F4606" s="139" t="str">
        <f>IF(NOT(ISBLANK(B4606)),IF(B4606&lt;'Fiscal Year'!$B$3,1,0),"")</f>
        <v/>
      </c>
      <c r="G4606" s="10"/>
      <c r="H4606" s="10"/>
      <c r="I4606" s="40"/>
      <c r="J4606" s="40"/>
      <c r="K4606" s="53"/>
      <c r="L4606" s="53"/>
      <c r="M4606" s="53"/>
      <c r="N4606" s="53"/>
      <c r="O4606" s="53"/>
      <c r="P4606" s="53"/>
      <c r="Q4606" s="53"/>
      <c r="R4606" s="53"/>
      <c r="S4606" s="53"/>
    </row>
    <row r="4607" spans="1:19" x14ac:dyDescent="0.3">
      <c r="A4607" s="106"/>
      <c r="B4607" s="59"/>
      <c r="C4607" s="137" t="str">
        <f t="shared" si="71"/>
        <v/>
      </c>
      <c r="D4607" s="138" t="str">
        <f>IF(NOT(ISBLANK(B4607)),IF(AND(MONTH(B4607)&gt;=4,MONTH(B4607)&lt;=12,B4607&gt;=DATE(INT(LEFT('Fiscal Year'!$B$2,4)),4,1),B4607&lt;=DATE(INT(CONCATENATE("20",RIGHT('Fiscal Year'!$B$2,2))),3,31)),1,0),"")</f>
        <v/>
      </c>
      <c r="E4607" s="138" t="str">
        <f>IF(NOT(ISBLANK(B4607)),IF(AND(MONTH(B4607)&gt;=1,MONTH(B4607)&lt;=3,B4607&gt;=DATE(INT(LEFT('Fiscal Year'!$B$2,4)),4,1),B4607&lt;=DATE(INT(CONCATENATE("20",RIGHT('Fiscal Year'!$B$2,2))),3,31)),1,0),"")</f>
        <v/>
      </c>
      <c r="F4607" s="139" t="str">
        <f>IF(NOT(ISBLANK(B4607)),IF(B4607&lt;'Fiscal Year'!$B$3,1,0),"")</f>
        <v/>
      </c>
      <c r="G4607" s="10"/>
      <c r="H4607" s="10"/>
      <c r="I4607" s="40"/>
      <c r="J4607" s="40"/>
      <c r="K4607" s="53"/>
      <c r="L4607" s="53"/>
      <c r="M4607" s="53"/>
      <c r="N4607" s="53"/>
      <c r="O4607" s="53"/>
      <c r="P4607" s="53"/>
      <c r="Q4607" s="53"/>
      <c r="R4607" s="53"/>
      <c r="S4607" s="53"/>
    </row>
    <row r="4608" spans="1:19" x14ac:dyDescent="0.3">
      <c r="A4608" s="106"/>
      <c r="B4608" s="59"/>
      <c r="C4608" s="137" t="str">
        <f t="shared" si="71"/>
        <v/>
      </c>
      <c r="D4608" s="138" t="str">
        <f>IF(NOT(ISBLANK(B4608)),IF(AND(MONTH(B4608)&gt;=4,MONTH(B4608)&lt;=12,B4608&gt;=DATE(INT(LEFT('Fiscal Year'!$B$2,4)),4,1),B4608&lt;=DATE(INT(CONCATENATE("20",RIGHT('Fiscal Year'!$B$2,2))),3,31)),1,0),"")</f>
        <v/>
      </c>
      <c r="E4608" s="138" t="str">
        <f>IF(NOT(ISBLANK(B4608)),IF(AND(MONTH(B4608)&gt;=1,MONTH(B4608)&lt;=3,B4608&gt;=DATE(INT(LEFT('Fiscal Year'!$B$2,4)),4,1),B4608&lt;=DATE(INT(CONCATENATE("20",RIGHT('Fiscal Year'!$B$2,2))),3,31)),1,0),"")</f>
        <v/>
      </c>
      <c r="F4608" s="139" t="str">
        <f>IF(NOT(ISBLANK(B4608)),IF(B4608&lt;'Fiscal Year'!$B$3,1,0),"")</f>
        <v/>
      </c>
      <c r="G4608" s="10"/>
      <c r="H4608" s="10"/>
      <c r="I4608" s="40"/>
      <c r="J4608" s="40"/>
      <c r="K4608" s="53"/>
      <c r="L4608" s="53"/>
      <c r="M4608" s="53"/>
      <c r="N4608" s="53"/>
      <c r="O4608" s="53"/>
      <c r="P4608" s="53"/>
      <c r="Q4608" s="53"/>
      <c r="R4608" s="53"/>
      <c r="S4608" s="53"/>
    </row>
    <row r="4609" spans="1:19" x14ac:dyDescent="0.3">
      <c r="A4609" s="106"/>
      <c r="B4609" s="59"/>
      <c r="C4609" s="137" t="str">
        <f t="shared" si="71"/>
        <v/>
      </c>
      <c r="D4609" s="138" t="str">
        <f>IF(NOT(ISBLANK(B4609)),IF(AND(MONTH(B4609)&gt;=4,MONTH(B4609)&lt;=12,B4609&gt;=DATE(INT(LEFT('Fiscal Year'!$B$2,4)),4,1),B4609&lt;=DATE(INT(CONCATENATE("20",RIGHT('Fiscal Year'!$B$2,2))),3,31)),1,0),"")</f>
        <v/>
      </c>
      <c r="E4609" s="138" t="str">
        <f>IF(NOT(ISBLANK(B4609)),IF(AND(MONTH(B4609)&gt;=1,MONTH(B4609)&lt;=3,B4609&gt;=DATE(INT(LEFT('Fiscal Year'!$B$2,4)),4,1),B4609&lt;=DATE(INT(CONCATENATE("20",RIGHT('Fiscal Year'!$B$2,2))),3,31)),1,0),"")</f>
        <v/>
      </c>
      <c r="F4609" s="139" t="str">
        <f>IF(NOT(ISBLANK(B4609)),IF(B4609&lt;'Fiscal Year'!$B$3,1,0),"")</f>
        <v/>
      </c>
      <c r="G4609" s="10"/>
      <c r="H4609" s="10"/>
      <c r="I4609" s="40"/>
      <c r="J4609" s="40"/>
      <c r="K4609" s="53"/>
      <c r="L4609" s="53"/>
      <c r="M4609" s="53"/>
      <c r="N4609" s="53"/>
      <c r="O4609" s="53"/>
      <c r="P4609" s="53"/>
      <c r="Q4609" s="53"/>
      <c r="R4609" s="53"/>
      <c r="S4609" s="53"/>
    </row>
    <row r="4610" spans="1:19" x14ac:dyDescent="0.3">
      <c r="A4610" s="106"/>
      <c r="B4610" s="59"/>
      <c r="C4610" s="137" t="str">
        <f t="shared" si="71"/>
        <v/>
      </c>
      <c r="D4610" s="138" t="str">
        <f>IF(NOT(ISBLANK(B4610)),IF(AND(MONTH(B4610)&gt;=4,MONTH(B4610)&lt;=12,B4610&gt;=DATE(INT(LEFT('Fiscal Year'!$B$2,4)),4,1),B4610&lt;=DATE(INT(CONCATENATE("20",RIGHT('Fiscal Year'!$B$2,2))),3,31)),1,0),"")</f>
        <v/>
      </c>
      <c r="E4610" s="138" t="str">
        <f>IF(NOT(ISBLANK(B4610)),IF(AND(MONTH(B4610)&gt;=1,MONTH(B4610)&lt;=3,B4610&gt;=DATE(INT(LEFT('Fiscal Year'!$B$2,4)),4,1),B4610&lt;=DATE(INT(CONCATENATE("20",RIGHT('Fiscal Year'!$B$2,2))),3,31)),1,0),"")</f>
        <v/>
      </c>
      <c r="F4610" s="139" t="str">
        <f>IF(NOT(ISBLANK(B4610)),IF(B4610&lt;'Fiscal Year'!$B$3,1,0),"")</f>
        <v/>
      </c>
      <c r="G4610" s="10"/>
      <c r="H4610" s="10"/>
      <c r="I4610" s="40"/>
      <c r="J4610" s="40"/>
      <c r="K4610" s="53"/>
      <c r="L4610" s="53"/>
      <c r="M4610" s="53"/>
      <c r="N4610" s="53"/>
      <c r="O4610" s="53"/>
      <c r="P4610" s="53"/>
      <c r="Q4610" s="53"/>
      <c r="R4610" s="53"/>
      <c r="S4610" s="53"/>
    </row>
    <row r="4611" spans="1:19" x14ac:dyDescent="0.3">
      <c r="A4611" s="106"/>
      <c r="B4611" s="59"/>
      <c r="C4611" s="137" t="str">
        <f t="shared" si="71"/>
        <v/>
      </c>
      <c r="D4611" s="138" t="str">
        <f>IF(NOT(ISBLANK(B4611)),IF(AND(MONTH(B4611)&gt;=4,MONTH(B4611)&lt;=12,B4611&gt;=DATE(INT(LEFT('Fiscal Year'!$B$2,4)),4,1),B4611&lt;=DATE(INT(CONCATENATE("20",RIGHT('Fiscal Year'!$B$2,2))),3,31)),1,0),"")</f>
        <v/>
      </c>
      <c r="E4611" s="138" t="str">
        <f>IF(NOT(ISBLANK(B4611)),IF(AND(MONTH(B4611)&gt;=1,MONTH(B4611)&lt;=3,B4611&gt;=DATE(INT(LEFT('Fiscal Year'!$B$2,4)),4,1),B4611&lt;=DATE(INT(CONCATENATE("20",RIGHT('Fiscal Year'!$B$2,2))),3,31)),1,0),"")</f>
        <v/>
      </c>
      <c r="F4611" s="139" t="str">
        <f>IF(NOT(ISBLANK(B4611)),IF(B4611&lt;'Fiscal Year'!$B$3,1,0),"")</f>
        <v/>
      </c>
      <c r="G4611" s="10"/>
      <c r="H4611" s="10"/>
      <c r="I4611" s="40"/>
      <c r="J4611" s="40"/>
      <c r="K4611" s="53"/>
      <c r="L4611" s="53"/>
      <c r="M4611" s="53"/>
      <c r="N4611" s="53"/>
      <c r="O4611" s="53"/>
      <c r="P4611" s="53"/>
      <c r="Q4611" s="53"/>
      <c r="R4611" s="53"/>
      <c r="S4611" s="53"/>
    </row>
    <row r="4612" spans="1:19" x14ac:dyDescent="0.3">
      <c r="A4612" s="106"/>
      <c r="B4612" s="59"/>
      <c r="C4612" s="137" t="str">
        <f t="shared" ref="C4612:C4675" si="72">IF(AND(NOT(ISBLANK(B4612)),B4612&gt;=43556),B4612+90,"")</f>
        <v/>
      </c>
      <c r="D4612" s="138" t="str">
        <f>IF(NOT(ISBLANK(B4612)),IF(AND(MONTH(B4612)&gt;=4,MONTH(B4612)&lt;=12,B4612&gt;=DATE(INT(LEFT('Fiscal Year'!$B$2,4)),4,1),B4612&lt;=DATE(INT(CONCATENATE("20",RIGHT('Fiscal Year'!$B$2,2))),3,31)),1,0),"")</f>
        <v/>
      </c>
      <c r="E4612" s="138" t="str">
        <f>IF(NOT(ISBLANK(B4612)),IF(AND(MONTH(B4612)&gt;=1,MONTH(B4612)&lt;=3,B4612&gt;=DATE(INT(LEFT('Fiscal Year'!$B$2,4)),4,1),B4612&lt;=DATE(INT(CONCATENATE("20",RIGHT('Fiscal Year'!$B$2,2))),3,31)),1,0),"")</f>
        <v/>
      </c>
      <c r="F4612" s="139" t="str">
        <f>IF(NOT(ISBLANK(B4612)),IF(B4612&lt;'Fiscal Year'!$B$3,1,0),"")</f>
        <v/>
      </c>
      <c r="G4612" s="10"/>
      <c r="H4612" s="10"/>
      <c r="I4612" s="40"/>
      <c r="J4612" s="40"/>
      <c r="K4612" s="53"/>
      <c r="L4612" s="53"/>
      <c r="M4612" s="53"/>
      <c r="N4612" s="53"/>
      <c r="O4612" s="53"/>
      <c r="P4612" s="53"/>
      <c r="Q4612" s="53"/>
      <c r="R4612" s="53"/>
      <c r="S4612" s="53"/>
    </row>
    <row r="4613" spans="1:19" x14ac:dyDescent="0.3">
      <c r="A4613" s="106"/>
      <c r="B4613" s="59"/>
      <c r="C4613" s="137" t="str">
        <f t="shared" si="72"/>
        <v/>
      </c>
      <c r="D4613" s="138" t="str">
        <f>IF(NOT(ISBLANK(B4613)),IF(AND(MONTH(B4613)&gt;=4,MONTH(B4613)&lt;=12,B4613&gt;=DATE(INT(LEFT('Fiscal Year'!$B$2,4)),4,1),B4613&lt;=DATE(INT(CONCATENATE("20",RIGHT('Fiscal Year'!$B$2,2))),3,31)),1,0),"")</f>
        <v/>
      </c>
      <c r="E4613" s="138" t="str">
        <f>IF(NOT(ISBLANK(B4613)),IF(AND(MONTH(B4613)&gt;=1,MONTH(B4613)&lt;=3,B4613&gt;=DATE(INT(LEFT('Fiscal Year'!$B$2,4)),4,1),B4613&lt;=DATE(INT(CONCATENATE("20",RIGHT('Fiscal Year'!$B$2,2))),3,31)),1,0),"")</f>
        <v/>
      </c>
      <c r="F4613" s="139" t="str">
        <f>IF(NOT(ISBLANK(B4613)),IF(B4613&lt;'Fiscal Year'!$B$3,1,0),"")</f>
        <v/>
      </c>
      <c r="G4613" s="10"/>
      <c r="H4613" s="10"/>
      <c r="I4613" s="40"/>
      <c r="J4613" s="40"/>
      <c r="K4613" s="53"/>
      <c r="L4613" s="53"/>
      <c r="M4613" s="53"/>
      <c r="N4613" s="53"/>
      <c r="O4613" s="53"/>
      <c r="P4613" s="53"/>
      <c r="Q4613" s="53"/>
      <c r="R4613" s="53"/>
      <c r="S4613" s="53"/>
    </row>
    <row r="4614" spans="1:19" x14ac:dyDescent="0.3">
      <c r="A4614" s="106"/>
      <c r="B4614" s="59"/>
      <c r="C4614" s="137" t="str">
        <f t="shared" si="72"/>
        <v/>
      </c>
      <c r="D4614" s="138" t="str">
        <f>IF(NOT(ISBLANK(B4614)),IF(AND(MONTH(B4614)&gt;=4,MONTH(B4614)&lt;=12,B4614&gt;=DATE(INT(LEFT('Fiscal Year'!$B$2,4)),4,1),B4614&lt;=DATE(INT(CONCATENATE("20",RIGHT('Fiscal Year'!$B$2,2))),3,31)),1,0),"")</f>
        <v/>
      </c>
      <c r="E4614" s="138" t="str">
        <f>IF(NOT(ISBLANK(B4614)),IF(AND(MONTH(B4614)&gt;=1,MONTH(B4614)&lt;=3,B4614&gt;=DATE(INT(LEFT('Fiscal Year'!$B$2,4)),4,1),B4614&lt;=DATE(INT(CONCATENATE("20",RIGHT('Fiscal Year'!$B$2,2))),3,31)),1,0),"")</f>
        <v/>
      </c>
      <c r="F4614" s="139" t="str">
        <f>IF(NOT(ISBLANK(B4614)),IF(B4614&lt;'Fiscal Year'!$B$3,1,0),"")</f>
        <v/>
      </c>
      <c r="G4614" s="10"/>
      <c r="H4614" s="10"/>
      <c r="I4614" s="40"/>
      <c r="J4614" s="40"/>
      <c r="K4614" s="53"/>
      <c r="L4614" s="53"/>
      <c r="M4614" s="53"/>
      <c r="N4614" s="53"/>
      <c r="O4614" s="53"/>
      <c r="P4614" s="53"/>
      <c r="Q4614" s="53"/>
      <c r="R4614" s="53"/>
      <c r="S4614" s="53"/>
    </row>
    <row r="4615" spans="1:19" x14ac:dyDescent="0.3">
      <c r="A4615" s="106"/>
      <c r="B4615" s="59"/>
      <c r="C4615" s="137" t="str">
        <f t="shared" si="72"/>
        <v/>
      </c>
      <c r="D4615" s="138" t="str">
        <f>IF(NOT(ISBLANK(B4615)),IF(AND(MONTH(B4615)&gt;=4,MONTH(B4615)&lt;=12,B4615&gt;=DATE(INT(LEFT('Fiscal Year'!$B$2,4)),4,1),B4615&lt;=DATE(INT(CONCATENATE("20",RIGHT('Fiscal Year'!$B$2,2))),3,31)),1,0),"")</f>
        <v/>
      </c>
      <c r="E4615" s="138" t="str">
        <f>IF(NOT(ISBLANK(B4615)),IF(AND(MONTH(B4615)&gt;=1,MONTH(B4615)&lt;=3,B4615&gt;=DATE(INT(LEFT('Fiscal Year'!$B$2,4)),4,1),B4615&lt;=DATE(INT(CONCATENATE("20",RIGHT('Fiscal Year'!$B$2,2))),3,31)),1,0),"")</f>
        <v/>
      </c>
      <c r="F4615" s="139" t="str">
        <f>IF(NOT(ISBLANK(B4615)),IF(B4615&lt;'Fiscal Year'!$B$3,1,0),"")</f>
        <v/>
      </c>
      <c r="G4615" s="10"/>
      <c r="H4615" s="10"/>
      <c r="I4615" s="40"/>
      <c r="J4615" s="40"/>
      <c r="K4615" s="53"/>
      <c r="L4615" s="53"/>
      <c r="M4615" s="53"/>
      <c r="N4615" s="53"/>
      <c r="O4615" s="53"/>
      <c r="P4615" s="53"/>
      <c r="Q4615" s="53"/>
      <c r="R4615" s="53"/>
      <c r="S4615" s="53"/>
    </row>
    <row r="4616" spans="1:19" x14ac:dyDescent="0.3">
      <c r="A4616" s="106"/>
      <c r="B4616" s="59"/>
      <c r="C4616" s="137" t="str">
        <f t="shared" si="72"/>
        <v/>
      </c>
      <c r="D4616" s="138" t="str">
        <f>IF(NOT(ISBLANK(B4616)),IF(AND(MONTH(B4616)&gt;=4,MONTH(B4616)&lt;=12,B4616&gt;=DATE(INT(LEFT('Fiscal Year'!$B$2,4)),4,1),B4616&lt;=DATE(INT(CONCATENATE("20",RIGHT('Fiscal Year'!$B$2,2))),3,31)),1,0),"")</f>
        <v/>
      </c>
      <c r="E4616" s="138" t="str">
        <f>IF(NOT(ISBLANK(B4616)),IF(AND(MONTH(B4616)&gt;=1,MONTH(B4616)&lt;=3,B4616&gt;=DATE(INT(LEFT('Fiscal Year'!$B$2,4)),4,1),B4616&lt;=DATE(INT(CONCATENATE("20",RIGHT('Fiscal Year'!$B$2,2))),3,31)),1,0),"")</f>
        <v/>
      </c>
      <c r="F4616" s="139" t="str">
        <f>IF(NOT(ISBLANK(B4616)),IF(B4616&lt;'Fiscal Year'!$B$3,1,0),"")</f>
        <v/>
      </c>
      <c r="G4616" s="10"/>
      <c r="H4616" s="10"/>
      <c r="I4616" s="40"/>
      <c r="J4616" s="40"/>
      <c r="K4616" s="53"/>
      <c r="L4616" s="53"/>
      <c r="M4616" s="53"/>
      <c r="N4616" s="53"/>
      <c r="O4616" s="53"/>
      <c r="P4616" s="53"/>
      <c r="Q4616" s="53"/>
      <c r="R4616" s="53"/>
      <c r="S4616" s="53"/>
    </row>
    <row r="4617" spans="1:19" x14ac:dyDescent="0.3">
      <c r="A4617" s="106"/>
      <c r="B4617" s="59"/>
      <c r="C4617" s="137" t="str">
        <f t="shared" si="72"/>
        <v/>
      </c>
      <c r="D4617" s="138" t="str">
        <f>IF(NOT(ISBLANK(B4617)),IF(AND(MONTH(B4617)&gt;=4,MONTH(B4617)&lt;=12,B4617&gt;=DATE(INT(LEFT('Fiscal Year'!$B$2,4)),4,1),B4617&lt;=DATE(INT(CONCATENATE("20",RIGHT('Fiscal Year'!$B$2,2))),3,31)),1,0),"")</f>
        <v/>
      </c>
      <c r="E4617" s="138" t="str">
        <f>IF(NOT(ISBLANK(B4617)),IF(AND(MONTH(B4617)&gt;=1,MONTH(B4617)&lt;=3,B4617&gt;=DATE(INT(LEFT('Fiscal Year'!$B$2,4)),4,1),B4617&lt;=DATE(INT(CONCATENATE("20",RIGHT('Fiscal Year'!$B$2,2))),3,31)),1,0),"")</f>
        <v/>
      </c>
      <c r="F4617" s="139" t="str">
        <f>IF(NOT(ISBLANK(B4617)),IF(B4617&lt;'Fiscal Year'!$B$3,1,0),"")</f>
        <v/>
      </c>
      <c r="G4617" s="10"/>
      <c r="H4617" s="10"/>
      <c r="I4617" s="40"/>
      <c r="J4617" s="40"/>
      <c r="K4617" s="53"/>
      <c r="L4617" s="53"/>
      <c r="M4617" s="53"/>
      <c r="N4617" s="53"/>
      <c r="O4617" s="53"/>
      <c r="P4617" s="53"/>
      <c r="Q4617" s="53"/>
      <c r="R4617" s="53"/>
      <c r="S4617" s="53"/>
    </row>
    <row r="4618" spans="1:19" x14ac:dyDescent="0.3">
      <c r="A4618" s="106"/>
      <c r="B4618" s="59"/>
      <c r="C4618" s="137" t="str">
        <f t="shared" si="72"/>
        <v/>
      </c>
      <c r="D4618" s="138" t="str">
        <f>IF(NOT(ISBLANK(B4618)),IF(AND(MONTH(B4618)&gt;=4,MONTH(B4618)&lt;=12,B4618&gt;=DATE(INT(LEFT('Fiscal Year'!$B$2,4)),4,1),B4618&lt;=DATE(INT(CONCATENATE("20",RIGHT('Fiscal Year'!$B$2,2))),3,31)),1,0),"")</f>
        <v/>
      </c>
      <c r="E4618" s="138" t="str">
        <f>IF(NOT(ISBLANK(B4618)),IF(AND(MONTH(B4618)&gt;=1,MONTH(B4618)&lt;=3,B4618&gt;=DATE(INT(LEFT('Fiscal Year'!$B$2,4)),4,1),B4618&lt;=DATE(INT(CONCATENATE("20",RIGHT('Fiscal Year'!$B$2,2))),3,31)),1,0),"")</f>
        <v/>
      </c>
      <c r="F4618" s="139" t="str">
        <f>IF(NOT(ISBLANK(B4618)),IF(B4618&lt;'Fiscal Year'!$B$3,1,0),"")</f>
        <v/>
      </c>
      <c r="G4618" s="10"/>
      <c r="H4618" s="10"/>
      <c r="I4618" s="40"/>
      <c r="J4618" s="40"/>
      <c r="K4618" s="53"/>
      <c r="L4618" s="53"/>
      <c r="M4618" s="53"/>
      <c r="N4618" s="53"/>
      <c r="O4618" s="53"/>
      <c r="P4618" s="53"/>
      <c r="Q4618" s="53"/>
      <c r="R4618" s="53"/>
      <c r="S4618" s="53"/>
    </row>
    <row r="4619" spans="1:19" x14ac:dyDescent="0.3">
      <c r="A4619" s="106"/>
      <c r="B4619" s="59"/>
      <c r="C4619" s="137" t="str">
        <f t="shared" si="72"/>
        <v/>
      </c>
      <c r="D4619" s="138" t="str">
        <f>IF(NOT(ISBLANK(B4619)),IF(AND(MONTH(B4619)&gt;=4,MONTH(B4619)&lt;=12,B4619&gt;=DATE(INT(LEFT('Fiscal Year'!$B$2,4)),4,1),B4619&lt;=DATE(INT(CONCATENATE("20",RIGHT('Fiscal Year'!$B$2,2))),3,31)),1,0),"")</f>
        <v/>
      </c>
      <c r="E4619" s="138" t="str">
        <f>IF(NOT(ISBLANK(B4619)),IF(AND(MONTH(B4619)&gt;=1,MONTH(B4619)&lt;=3,B4619&gt;=DATE(INT(LEFT('Fiscal Year'!$B$2,4)),4,1),B4619&lt;=DATE(INT(CONCATENATE("20",RIGHT('Fiscal Year'!$B$2,2))),3,31)),1,0),"")</f>
        <v/>
      </c>
      <c r="F4619" s="139" t="str">
        <f>IF(NOT(ISBLANK(B4619)),IF(B4619&lt;'Fiscal Year'!$B$3,1,0),"")</f>
        <v/>
      </c>
      <c r="G4619" s="10"/>
      <c r="H4619" s="10"/>
      <c r="I4619" s="40"/>
      <c r="J4619" s="40"/>
      <c r="K4619" s="53"/>
      <c r="L4619" s="53"/>
      <c r="M4619" s="53"/>
      <c r="N4619" s="53"/>
      <c r="O4619" s="53"/>
      <c r="P4619" s="53"/>
      <c r="Q4619" s="53"/>
      <c r="R4619" s="53"/>
      <c r="S4619" s="53"/>
    </row>
    <row r="4620" spans="1:19" x14ac:dyDescent="0.3">
      <c r="A4620" s="106"/>
      <c r="B4620" s="59"/>
      <c r="C4620" s="137" t="str">
        <f t="shared" si="72"/>
        <v/>
      </c>
      <c r="D4620" s="138" t="str">
        <f>IF(NOT(ISBLANK(B4620)),IF(AND(MONTH(B4620)&gt;=4,MONTH(B4620)&lt;=12,B4620&gt;=DATE(INT(LEFT('Fiscal Year'!$B$2,4)),4,1),B4620&lt;=DATE(INT(CONCATENATE("20",RIGHT('Fiscal Year'!$B$2,2))),3,31)),1,0),"")</f>
        <v/>
      </c>
      <c r="E4620" s="138" t="str">
        <f>IF(NOT(ISBLANK(B4620)),IF(AND(MONTH(B4620)&gt;=1,MONTH(B4620)&lt;=3,B4620&gt;=DATE(INT(LEFT('Fiscal Year'!$B$2,4)),4,1),B4620&lt;=DATE(INT(CONCATENATE("20",RIGHT('Fiscal Year'!$B$2,2))),3,31)),1,0),"")</f>
        <v/>
      </c>
      <c r="F4620" s="139" t="str">
        <f>IF(NOT(ISBLANK(B4620)),IF(B4620&lt;'Fiscal Year'!$B$3,1,0),"")</f>
        <v/>
      </c>
      <c r="G4620" s="10"/>
      <c r="H4620" s="10"/>
      <c r="I4620" s="40"/>
      <c r="J4620" s="40"/>
      <c r="K4620" s="53"/>
      <c r="L4620" s="53"/>
      <c r="M4620" s="53"/>
      <c r="N4620" s="53"/>
      <c r="O4620" s="53"/>
      <c r="P4620" s="53"/>
      <c r="Q4620" s="53"/>
      <c r="R4620" s="53"/>
      <c r="S4620" s="53"/>
    </row>
    <row r="4621" spans="1:19" x14ac:dyDescent="0.3">
      <c r="A4621" s="106"/>
      <c r="B4621" s="59"/>
      <c r="C4621" s="137" t="str">
        <f t="shared" si="72"/>
        <v/>
      </c>
      <c r="D4621" s="138" t="str">
        <f>IF(NOT(ISBLANK(B4621)),IF(AND(MONTH(B4621)&gt;=4,MONTH(B4621)&lt;=12,B4621&gt;=DATE(INT(LEFT('Fiscal Year'!$B$2,4)),4,1),B4621&lt;=DATE(INT(CONCATENATE("20",RIGHT('Fiscal Year'!$B$2,2))),3,31)),1,0),"")</f>
        <v/>
      </c>
      <c r="E4621" s="138" t="str">
        <f>IF(NOT(ISBLANK(B4621)),IF(AND(MONTH(B4621)&gt;=1,MONTH(B4621)&lt;=3,B4621&gt;=DATE(INT(LEFT('Fiscal Year'!$B$2,4)),4,1),B4621&lt;=DATE(INT(CONCATENATE("20",RIGHT('Fiscal Year'!$B$2,2))),3,31)),1,0),"")</f>
        <v/>
      </c>
      <c r="F4621" s="139" t="str">
        <f>IF(NOT(ISBLANK(B4621)),IF(B4621&lt;'Fiscal Year'!$B$3,1,0),"")</f>
        <v/>
      </c>
      <c r="G4621" s="10"/>
      <c r="H4621" s="10"/>
      <c r="I4621" s="40"/>
      <c r="J4621" s="40"/>
      <c r="K4621" s="53"/>
      <c r="L4621" s="53"/>
      <c r="M4621" s="53"/>
      <c r="N4621" s="53"/>
      <c r="O4621" s="53"/>
      <c r="P4621" s="53"/>
      <c r="Q4621" s="53"/>
      <c r="R4621" s="53"/>
      <c r="S4621" s="53"/>
    </row>
    <row r="4622" spans="1:19" x14ac:dyDescent="0.3">
      <c r="A4622" s="106"/>
      <c r="B4622" s="59"/>
      <c r="C4622" s="137" t="str">
        <f t="shared" si="72"/>
        <v/>
      </c>
      <c r="D4622" s="138" t="str">
        <f>IF(NOT(ISBLANK(B4622)),IF(AND(MONTH(B4622)&gt;=4,MONTH(B4622)&lt;=12,B4622&gt;=DATE(INT(LEFT('Fiscal Year'!$B$2,4)),4,1),B4622&lt;=DATE(INT(CONCATENATE("20",RIGHT('Fiscal Year'!$B$2,2))),3,31)),1,0),"")</f>
        <v/>
      </c>
      <c r="E4622" s="138" t="str">
        <f>IF(NOT(ISBLANK(B4622)),IF(AND(MONTH(B4622)&gt;=1,MONTH(B4622)&lt;=3,B4622&gt;=DATE(INT(LEFT('Fiscal Year'!$B$2,4)),4,1),B4622&lt;=DATE(INT(CONCATENATE("20",RIGHT('Fiscal Year'!$B$2,2))),3,31)),1,0),"")</f>
        <v/>
      </c>
      <c r="F4622" s="139" t="str">
        <f>IF(NOT(ISBLANK(B4622)),IF(B4622&lt;'Fiscal Year'!$B$3,1,0),"")</f>
        <v/>
      </c>
      <c r="G4622" s="10"/>
      <c r="H4622" s="10"/>
      <c r="I4622" s="40"/>
      <c r="J4622" s="40"/>
      <c r="K4622" s="53"/>
      <c r="L4622" s="53"/>
      <c r="M4622" s="53"/>
      <c r="N4622" s="53"/>
      <c r="O4622" s="53"/>
      <c r="P4622" s="53"/>
      <c r="Q4622" s="53"/>
      <c r="R4622" s="53"/>
      <c r="S4622" s="53"/>
    </row>
    <row r="4623" spans="1:19" x14ac:dyDescent="0.3">
      <c r="A4623" s="106"/>
      <c r="B4623" s="59"/>
      <c r="C4623" s="137" t="str">
        <f t="shared" si="72"/>
        <v/>
      </c>
      <c r="D4623" s="138" t="str">
        <f>IF(NOT(ISBLANK(B4623)),IF(AND(MONTH(B4623)&gt;=4,MONTH(B4623)&lt;=12,B4623&gt;=DATE(INT(LEFT('Fiscal Year'!$B$2,4)),4,1),B4623&lt;=DATE(INT(CONCATENATE("20",RIGHT('Fiscal Year'!$B$2,2))),3,31)),1,0),"")</f>
        <v/>
      </c>
      <c r="E4623" s="138" t="str">
        <f>IF(NOT(ISBLANK(B4623)),IF(AND(MONTH(B4623)&gt;=1,MONTH(B4623)&lt;=3,B4623&gt;=DATE(INT(LEFT('Fiscal Year'!$B$2,4)),4,1),B4623&lt;=DATE(INT(CONCATENATE("20",RIGHT('Fiscal Year'!$B$2,2))),3,31)),1,0),"")</f>
        <v/>
      </c>
      <c r="F4623" s="139" t="str">
        <f>IF(NOT(ISBLANK(B4623)),IF(B4623&lt;'Fiscal Year'!$B$3,1,0),"")</f>
        <v/>
      </c>
      <c r="G4623" s="10"/>
      <c r="H4623" s="10"/>
      <c r="I4623" s="40"/>
      <c r="J4623" s="40"/>
      <c r="K4623" s="53"/>
      <c r="L4623" s="53"/>
      <c r="M4623" s="53"/>
      <c r="N4623" s="53"/>
      <c r="O4623" s="53"/>
      <c r="P4623" s="53"/>
      <c r="Q4623" s="53"/>
      <c r="R4623" s="53"/>
      <c r="S4623" s="53"/>
    </row>
    <row r="4624" spans="1:19" x14ac:dyDescent="0.3">
      <c r="A4624" s="106"/>
      <c r="B4624" s="59"/>
      <c r="C4624" s="137" t="str">
        <f t="shared" si="72"/>
        <v/>
      </c>
      <c r="D4624" s="138" t="str">
        <f>IF(NOT(ISBLANK(B4624)),IF(AND(MONTH(B4624)&gt;=4,MONTH(B4624)&lt;=12,B4624&gt;=DATE(INT(LEFT('Fiscal Year'!$B$2,4)),4,1),B4624&lt;=DATE(INT(CONCATENATE("20",RIGHT('Fiscal Year'!$B$2,2))),3,31)),1,0),"")</f>
        <v/>
      </c>
      <c r="E4624" s="138" t="str">
        <f>IF(NOT(ISBLANK(B4624)),IF(AND(MONTH(B4624)&gt;=1,MONTH(B4624)&lt;=3,B4624&gt;=DATE(INT(LEFT('Fiscal Year'!$B$2,4)),4,1),B4624&lt;=DATE(INT(CONCATENATE("20",RIGHT('Fiscal Year'!$B$2,2))),3,31)),1,0),"")</f>
        <v/>
      </c>
      <c r="F4624" s="139" t="str">
        <f>IF(NOT(ISBLANK(B4624)),IF(B4624&lt;'Fiscal Year'!$B$3,1,0),"")</f>
        <v/>
      </c>
      <c r="G4624" s="10"/>
      <c r="H4624" s="10"/>
      <c r="I4624" s="40"/>
      <c r="J4624" s="40"/>
      <c r="K4624" s="53"/>
      <c r="L4624" s="53"/>
      <c r="M4624" s="53"/>
      <c r="N4624" s="53"/>
      <c r="O4624" s="53"/>
      <c r="P4624" s="53"/>
      <c r="Q4624" s="53"/>
      <c r="R4624" s="53"/>
      <c r="S4624" s="53"/>
    </row>
    <row r="4625" spans="1:19" x14ac:dyDescent="0.3">
      <c r="A4625" s="106"/>
      <c r="B4625" s="59"/>
      <c r="C4625" s="137" t="str">
        <f t="shared" si="72"/>
        <v/>
      </c>
      <c r="D4625" s="138" t="str">
        <f>IF(NOT(ISBLANK(B4625)),IF(AND(MONTH(B4625)&gt;=4,MONTH(B4625)&lt;=12,B4625&gt;=DATE(INT(LEFT('Fiscal Year'!$B$2,4)),4,1),B4625&lt;=DATE(INT(CONCATENATE("20",RIGHT('Fiscal Year'!$B$2,2))),3,31)),1,0),"")</f>
        <v/>
      </c>
      <c r="E4625" s="138" t="str">
        <f>IF(NOT(ISBLANK(B4625)),IF(AND(MONTH(B4625)&gt;=1,MONTH(B4625)&lt;=3,B4625&gt;=DATE(INT(LEFT('Fiscal Year'!$B$2,4)),4,1),B4625&lt;=DATE(INT(CONCATENATE("20",RIGHT('Fiscal Year'!$B$2,2))),3,31)),1,0),"")</f>
        <v/>
      </c>
      <c r="F4625" s="139" t="str">
        <f>IF(NOT(ISBLANK(B4625)),IF(B4625&lt;'Fiscal Year'!$B$3,1,0),"")</f>
        <v/>
      </c>
      <c r="G4625" s="10"/>
      <c r="H4625" s="10"/>
      <c r="I4625" s="40"/>
      <c r="J4625" s="40"/>
      <c r="K4625" s="53"/>
      <c r="L4625" s="53"/>
      <c r="M4625" s="53"/>
      <c r="N4625" s="53"/>
      <c r="O4625" s="53"/>
      <c r="P4625" s="53"/>
      <c r="Q4625" s="53"/>
      <c r="R4625" s="53"/>
      <c r="S4625" s="53"/>
    </row>
    <row r="4626" spans="1:19" x14ac:dyDescent="0.3">
      <c r="A4626" s="106"/>
      <c r="B4626" s="59"/>
      <c r="C4626" s="137" t="str">
        <f t="shared" si="72"/>
        <v/>
      </c>
      <c r="D4626" s="138" t="str">
        <f>IF(NOT(ISBLANK(B4626)),IF(AND(MONTH(B4626)&gt;=4,MONTH(B4626)&lt;=12,B4626&gt;=DATE(INT(LEFT('Fiscal Year'!$B$2,4)),4,1),B4626&lt;=DATE(INT(CONCATENATE("20",RIGHT('Fiscal Year'!$B$2,2))),3,31)),1,0),"")</f>
        <v/>
      </c>
      <c r="E4626" s="138" t="str">
        <f>IF(NOT(ISBLANK(B4626)),IF(AND(MONTH(B4626)&gt;=1,MONTH(B4626)&lt;=3,B4626&gt;=DATE(INT(LEFT('Fiscal Year'!$B$2,4)),4,1),B4626&lt;=DATE(INT(CONCATENATE("20",RIGHT('Fiscal Year'!$B$2,2))),3,31)),1,0),"")</f>
        <v/>
      </c>
      <c r="F4626" s="139" t="str">
        <f>IF(NOT(ISBLANK(B4626)),IF(B4626&lt;'Fiscal Year'!$B$3,1,0),"")</f>
        <v/>
      </c>
      <c r="G4626" s="10"/>
      <c r="H4626" s="10"/>
      <c r="I4626" s="40"/>
      <c r="J4626" s="40"/>
      <c r="K4626" s="53"/>
      <c r="L4626" s="53"/>
      <c r="M4626" s="53"/>
      <c r="N4626" s="53"/>
      <c r="O4626" s="53"/>
      <c r="P4626" s="53"/>
      <c r="Q4626" s="53"/>
      <c r="R4626" s="53"/>
      <c r="S4626" s="53"/>
    </row>
    <row r="4627" spans="1:19" x14ac:dyDescent="0.3">
      <c r="A4627" s="106"/>
      <c r="B4627" s="59"/>
      <c r="C4627" s="137" t="str">
        <f t="shared" si="72"/>
        <v/>
      </c>
      <c r="D4627" s="138" t="str">
        <f>IF(NOT(ISBLANK(B4627)),IF(AND(MONTH(B4627)&gt;=4,MONTH(B4627)&lt;=12,B4627&gt;=DATE(INT(LEFT('Fiscal Year'!$B$2,4)),4,1),B4627&lt;=DATE(INT(CONCATENATE("20",RIGHT('Fiscal Year'!$B$2,2))),3,31)),1,0),"")</f>
        <v/>
      </c>
      <c r="E4627" s="138" t="str">
        <f>IF(NOT(ISBLANK(B4627)),IF(AND(MONTH(B4627)&gt;=1,MONTH(B4627)&lt;=3,B4627&gt;=DATE(INT(LEFT('Fiscal Year'!$B$2,4)),4,1),B4627&lt;=DATE(INT(CONCATENATE("20",RIGHT('Fiscal Year'!$B$2,2))),3,31)),1,0),"")</f>
        <v/>
      </c>
      <c r="F4627" s="139" t="str">
        <f>IF(NOT(ISBLANK(B4627)),IF(B4627&lt;'Fiscal Year'!$B$3,1,0),"")</f>
        <v/>
      </c>
      <c r="G4627" s="10"/>
      <c r="H4627" s="10"/>
      <c r="I4627" s="40"/>
      <c r="J4627" s="40"/>
      <c r="K4627" s="53"/>
      <c r="L4627" s="53"/>
      <c r="M4627" s="53"/>
      <c r="N4627" s="53"/>
      <c r="O4627" s="53"/>
      <c r="P4627" s="53"/>
      <c r="Q4627" s="53"/>
      <c r="R4627" s="53"/>
      <c r="S4627" s="53"/>
    </row>
    <row r="4628" spans="1:19" x14ac:dyDescent="0.3">
      <c r="A4628" s="106"/>
      <c r="B4628" s="59"/>
      <c r="C4628" s="137" t="str">
        <f t="shared" si="72"/>
        <v/>
      </c>
      <c r="D4628" s="138" t="str">
        <f>IF(NOT(ISBLANK(B4628)),IF(AND(MONTH(B4628)&gt;=4,MONTH(B4628)&lt;=12,B4628&gt;=DATE(INT(LEFT('Fiscal Year'!$B$2,4)),4,1),B4628&lt;=DATE(INT(CONCATENATE("20",RIGHT('Fiscal Year'!$B$2,2))),3,31)),1,0),"")</f>
        <v/>
      </c>
      <c r="E4628" s="138" t="str">
        <f>IF(NOT(ISBLANK(B4628)),IF(AND(MONTH(B4628)&gt;=1,MONTH(B4628)&lt;=3,B4628&gt;=DATE(INT(LEFT('Fiscal Year'!$B$2,4)),4,1),B4628&lt;=DATE(INT(CONCATENATE("20",RIGHT('Fiscal Year'!$B$2,2))),3,31)),1,0),"")</f>
        <v/>
      </c>
      <c r="F4628" s="139" t="str">
        <f>IF(NOT(ISBLANK(B4628)),IF(B4628&lt;'Fiscal Year'!$B$3,1,0),"")</f>
        <v/>
      </c>
      <c r="G4628" s="10"/>
      <c r="H4628" s="10"/>
      <c r="I4628" s="40"/>
      <c r="J4628" s="40"/>
      <c r="K4628" s="53"/>
      <c r="L4628" s="53"/>
      <c r="M4628" s="53"/>
      <c r="N4628" s="53"/>
      <c r="O4628" s="53"/>
      <c r="P4628" s="53"/>
      <c r="Q4628" s="53"/>
      <c r="R4628" s="53"/>
      <c r="S4628" s="53"/>
    </row>
    <row r="4629" spans="1:19" x14ac:dyDescent="0.3">
      <c r="A4629" s="106"/>
      <c r="B4629" s="59"/>
      <c r="C4629" s="137" t="str">
        <f t="shared" si="72"/>
        <v/>
      </c>
      <c r="D4629" s="138" t="str">
        <f>IF(NOT(ISBLANK(B4629)),IF(AND(MONTH(B4629)&gt;=4,MONTH(B4629)&lt;=12,B4629&gt;=DATE(INT(LEFT('Fiscal Year'!$B$2,4)),4,1),B4629&lt;=DATE(INT(CONCATENATE("20",RIGHT('Fiscal Year'!$B$2,2))),3,31)),1,0),"")</f>
        <v/>
      </c>
      <c r="E4629" s="138" t="str">
        <f>IF(NOT(ISBLANK(B4629)),IF(AND(MONTH(B4629)&gt;=1,MONTH(B4629)&lt;=3,B4629&gt;=DATE(INT(LEFT('Fiscal Year'!$B$2,4)),4,1),B4629&lt;=DATE(INT(CONCATENATE("20",RIGHT('Fiscal Year'!$B$2,2))),3,31)),1,0),"")</f>
        <v/>
      </c>
      <c r="F4629" s="139" t="str">
        <f>IF(NOT(ISBLANK(B4629)),IF(B4629&lt;'Fiscal Year'!$B$3,1,0),"")</f>
        <v/>
      </c>
      <c r="G4629" s="10"/>
      <c r="H4629" s="10"/>
      <c r="I4629" s="40"/>
      <c r="J4629" s="40"/>
      <c r="K4629" s="53"/>
      <c r="L4629" s="53"/>
      <c r="M4629" s="53"/>
      <c r="N4629" s="53"/>
      <c r="O4629" s="53"/>
      <c r="P4629" s="53"/>
      <c r="Q4629" s="53"/>
      <c r="R4629" s="53"/>
      <c r="S4629" s="53"/>
    </row>
    <row r="4630" spans="1:19" x14ac:dyDescent="0.3">
      <c r="A4630" s="106"/>
      <c r="B4630" s="59"/>
      <c r="C4630" s="137" t="str">
        <f t="shared" si="72"/>
        <v/>
      </c>
      <c r="D4630" s="138" t="str">
        <f>IF(NOT(ISBLANK(B4630)),IF(AND(MONTH(B4630)&gt;=4,MONTH(B4630)&lt;=12,B4630&gt;=DATE(INT(LEFT('Fiscal Year'!$B$2,4)),4,1),B4630&lt;=DATE(INT(CONCATENATE("20",RIGHT('Fiscal Year'!$B$2,2))),3,31)),1,0),"")</f>
        <v/>
      </c>
      <c r="E4630" s="138" t="str">
        <f>IF(NOT(ISBLANK(B4630)),IF(AND(MONTH(B4630)&gt;=1,MONTH(B4630)&lt;=3,B4630&gt;=DATE(INT(LEFT('Fiscal Year'!$B$2,4)),4,1),B4630&lt;=DATE(INT(CONCATENATE("20",RIGHT('Fiscal Year'!$B$2,2))),3,31)),1,0),"")</f>
        <v/>
      </c>
      <c r="F4630" s="139" t="str">
        <f>IF(NOT(ISBLANK(B4630)),IF(B4630&lt;'Fiscal Year'!$B$3,1,0),"")</f>
        <v/>
      </c>
      <c r="G4630" s="10"/>
      <c r="H4630" s="10"/>
      <c r="I4630" s="40"/>
      <c r="J4630" s="40"/>
      <c r="K4630" s="53"/>
      <c r="L4630" s="53"/>
      <c r="M4630" s="53"/>
      <c r="N4630" s="53"/>
      <c r="O4630" s="53"/>
      <c r="P4630" s="53"/>
      <c r="Q4630" s="53"/>
      <c r="R4630" s="53"/>
      <c r="S4630" s="53"/>
    </row>
    <row r="4631" spans="1:19" x14ac:dyDescent="0.3">
      <c r="A4631" s="106"/>
      <c r="B4631" s="59"/>
      <c r="C4631" s="137" t="str">
        <f t="shared" si="72"/>
        <v/>
      </c>
      <c r="D4631" s="138" t="str">
        <f>IF(NOT(ISBLANK(B4631)),IF(AND(MONTH(B4631)&gt;=4,MONTH(B4631)&lt;=12,B4631&gt;=DATE(INT(LEFT('Fiscal Year'!$B$2,4)),4,1),B4631&lt;=DATE(INT(CONCATENATE("20",RIGHT('Fiscal Year'!$B$2,2))),3,31)),1,0),"")</f>
        <v/>
      </c>
      <c r="E4631" s="138" t="str">
        <f>IF(NOT(ISBLANK(B4631)),IF(AND(MONTH(B4631)&gt;=1,MONTH(B4631)&lt;=3,B4631&gt;=DATE(INT(LEFT('Fiscal Year'!$B$2,4)),4,1),B4631&lt;=DATE(INT(CONCATENATE("20",RIGHT('Fiscal Year'!$B$2,2))),3,31)),1,0),"")</f>
        <v/>
      </c>
      <c r="F4631" s="139" t="str">
        <f>IF(NOT(ISBLANK(B4631)),IF(B4631&lt;'Fiscal Year'!$B$3,1,0),"")</f>
        <v/>
      </c>
      <c r="G4631" s="10"/>
      <c r="H4631" s="10"/>
      <c r="I4631" s="40"/>
      <c r="J4631" s="40"/>
      <c r="K4631" s="53"/>
      <c r="L4631" s="53"/>
      <c r="M4631" s="53"/>
      <c r="N4631" s="53"/>
      <c r="O4631" s="53"/>
      <c r="P4631" s="53"/>
      <c r="Q4631" s="53"/>
      <c r="R4631" s="53"/>
      <c r="S4631" s="53"/>
    </row>
    <row r="4632" spans="1:19" x14ac:dyDescent="0.3">
      <c r="A4632" s="106"/>
      <c r="B4632" s="59"/>
      <c r="C4632" s="137" t="str">
        <f t="shared" si="72"/>
        <v/>
      </c>
      <c r="D4632" s="138" t="str">
        <f>IF(NOT(ISBLANK(B4632)),IF(AND(MONTH(B4632)&gt;=4,MONTH(B4632)&lt;=12,B4632&gt;=DATE(INT(LEFT('Fiscal Year'!$B$2,4)),4,1),B4632&lt;=DATE(INT(CONCATENATE("20",RIGHT('Fiscal Year'!$B$2,2))),3,31)),1,0),"")</f>
        <v/>
      </c>
      <c r="E4632" s="138" t="str">
        <f>IF(NOT(ISBLANK(B4632)),IF(AND(MONTH(B4632)&gt;=1,MONTH(B4632)&lt;=3,B4632&gt;=DATE(INT(LEFT('Fiscal Year'!$B$2,4)),4,1),B4632&lt;=DATE(INT(CONCATENATE("20",RIGHT('Fiscal Year'!$B$2,2))),3,31)),1,0),"")</f>
        <v/>
      </c>
      <c r="F4632" s="139" t="str">
        <f>IF(NOT(ISBLANK(B4632)),IF(B4632&lt;'Fiscal Year'!$B$3,1,0),"")</f>
        <v/>
      </c>
      <c r="G4632" s="10"/>
      <c r="H4632" s="10"/>
      <c r="I4632" s="40"/>
      <c r="J4632" s="40"/>
      <c r="K4632" s="53"/>
      <c r="L4632" s="53"/>
      <c r="M4632" s="53"/>
      <c r="N4632" s="53"/>
      <c r="O4632" s="53"/>
      <c r="P4632" s="53"/>
      <c r="Q4632" s="53"/>
      <c r="R4632" s="53"/>
      <c r="S4632" s="53"/>
    </row>
    <row r="4633" spans="1:19" x14ac:dyDescent="0.3">
      <c r="A4633" s="106"/>
      <c r="B4633" s="59"/>
      <c r="C4633" s="137" t="str">
        <f t="shared" si="72"/>
        <v/>
      </c>
      <c r="D4633" s="138" t="str">
        <f>IF(NOT(ISBLANK(B4633)),IF(AND(MONTH(B4633)&gt;=4,MONTH(B4633)&lt;=12,B4633&gt;=DATE(INT(LEFT('Fiscal Year'!$B$2,4)),4,1),B4633&lt;=DATE(INT(CONCATENATE("20",RIGHT('Fiscal Year'!$B$2,2))),3,31)),1,0),"")</f>
        <v/>
      </c>
      <c r="E4633" s="138" t="str">
        <f>IF(NOT(ISBLANK(B4633)),IF(AND(MONTH(B4633)&gt;=1,MONTH(B4633)&lt;=3,B4633&gt;=DATE(INT(LEFT('Fiscal Year'!$B$2,4)),4,1),B4633&lt;=DATE(INT(CONCATENATE("20",RIGHT('Fiscal Year'!$B$2,2))),3,31)),1,0),"")</f>
        <v/>
      </c>
      <c r="F4633" s="139" t="str">
        <f>IF(NOT(ISBLANK(B4633)),IF(B4633&lt;'Fiscal Year'!$B$3,1,0),"")</f>
        <v/>
      </c>
      <c r="G4633" s="10"/>
      <c r="H4633" s="10"/>
      <c r="I4633" s="40"/>
      <c r="J4633" s="40"/>
      <c r="K4633" s="53"/>
      <c r="L4633" s="53"/>
      <c r="M4633" s="53"/>
      <c r="N4633" s="53"/>
      <c r="O4633" s="53"/>
      <c r="P4633" s="53"/>
      <c r="Q4633" s="53"/>
      <c r="R4633" s="53"/>
      <c r="S4633" s="53"/>
    </row>
    <row r="4634" spans="1:19" x14ac:dyDescent="0.3">
      <c r="A4634" s="106"/>
      <c r="B4634" s="59"/>
      <c r="C4634" s="137" t="str">
        <f t="shared" si="72"/>
        <v/>
      </c>
      <c r="D4634" s="138" t="str">
        <f>IF(NOT(ISBLANK(B4634)),IF(AND(MONTH(B4634)&gt;=4,MONTH(B4634)&lt;=12,B4634&gt;=DATE(INT(LEFT('Fiscal Year'!$B$2,4)),4,1),B4634&lt;=DATE(INT(CONCATENATE("20",RIGHT('Fiscal Year'!$B$2,2))),3,31)),1,0),"")</f>
        <v/>
      </c>
      <c r="E4634" s="138" t="str">
        <f>IF(NOT(ISBLANK(B4634)),IF(AND(MONTH(B4634)&gt;=1,MONTH(B4634)&lt;=3,B4634&gt;=DATE(INT(LEFT('Fiscal Year'!$B$2,4)),4,1),B4634&lt;=DATE(INT(CONCATENATE("20",RIGHT('Fiscal Year'!$B$2,2))),3,31)),1,0),"")</f>
        <v/>
      </c>
      <c r="F4634" s="139" t="str">
        <f>IF(NOT(ISBLANK(B4634)),IF(B4634&lt;'Fiscal Year'!$B$3,1,0),"")</f>
        <v/>
      </c>
      <c r="G4634" s="10"/>
      <c r="H4634" s="10"/>
      <c r="I4634" s="40"/>
      <c r="J4634" s="40"/>
      <c r="K4634" s="53"/>
      <c r="L4634" s="53"/>
      <c r="M4634" s="53"/>
      <c r="N4634" s="53"/>
      <c r="O4634" s="53"/>
      <c r="P4634" s="53"/>
      <c r="Q4634" s="53"/>
      <c r="R4634" s="53"/>
      <c r="S4634" s="53"/>
    </row>
    <row r="4635" spans="1:19" x14ac:dyDescent="0.3">
      <c r="A4635" s="106"/>
      <c r="B4635" s="59"/>
      <c r="C4635" s="137" t="str">
        <f t="shared" si="72"/>
        <v/>
      </c>
      <c r="D4635" s="138" t="str">
        <f>IF(NOT(ISBLANK(B4635)),IF(AND(MONTH(B4635)&gt;=4,MONTH(B4635)&lt;=12,B4635&gt;=DATE(INT(LEFT('Fiscal Year'!$B$2,4)),4,1),B4635&lt;=DATE(INT(CONCATENATE("20",RIGHT('Fiscal Year'!$B$2,2))),3,31)),1,0),"")</f>
        <v/>
      </c>
      <c r="E4635" s="138" t="str">
        <f>IF(NOT(ISBLANK(B4635)),IF(AND(MONTH(B4635)&gt;=1,MONTH(B4635)&lt;=3,B4635&gt;=DATE(INT(LEFT('Fiscal Year'!$B$2,4)),4,1),B4635&lt;=DATE(INT(CONCATENATE("20",RIGHT('Fiscal Year'!$B$2,2))),3,31)),1,0),"")</f>
        <v/>
      </c>
      <c r="F4635" s="139" t="str">
        <f>IF(NOT(ISBLANK(B4635)),IF(B4635&lt;'Fiscal Year'!$B$3,1,0),"")</f>
        <v/>
      </c>
      <c r="G4635" s="10"/>
      <c r="H4635" s="10"/>
      <c r="I4635" s="40"/>
      <c r="J4635" s="40"/>
      <c r="K4635" s="53"/>
      <c r="L4635" s="53"/>
      <c r="M4635" s="53"/>
      <c r="N4635" s="53"/>
      <c r="O4635" s="53"/>
      <c r="P4635" s="53"/>
      <c r="Q4635" s="53"/>
      <c r="R4635" s="53"/>
      <c r="S4635" s="53"/>
    </row>
    <row r="4636" spans="1:19" x14ac:dyDescent="0.3">
      <c r="A4636" s="106"/>
      <c r="B4636" s="59"/>
      <c r="C4636" s="137" t="str">
        <f t="shared" si="72"/>
        <v/>
      </c>
      <c r="D4636" s="138" t="str">
        <f>IF(NOT(ISBLANK(B4636)),IF(AND(MONTH(B4636)&gt;=4,MONTH(B4636)&lt;=12,B4636&gt;=DATE(INT(LEFT('Fiscal Year'!$B$2,4)),4,1),B4636&lt;=DATE(INT(CONCATENATE("20",RIGHT('Fiscal Year'!$B$2,2))),3,31)),1,0),"")</f>
        <v/>
      </c>
      <c r="E4636" s="138" t="str">
        <f>IF(NOT(ISBLANK(B4636)),IF(AND(MONTH(B4636)&gt;=1,MONTH(B4636)&lt;=3,B4636&gt;=DATE(INT(LEFT('Fiscal Year'!$B$2,4)),4,1),B4636&lt;=DATE(INT(CONCATENATE("20",RIGHT('Fiscal Year'!$B$2,2))),3,31)),1,0),"")</f>
        <v/>
      </c>
      <c r="F4636" s="139" t="str">
        <f>IF(NOT(ISBLANK(B4636)),IF(B4636&lt;'Fiscal Year'!$B$3,1,0),"")</f>
        <v/>
      </c>
      <c r="G4636" s="10"/>
      <c r="H4636" s="10"/>
      <c r="I4636" s="40"/>
      <c r="J4636" s="40"/>
      <c r="K4636" s="53"/>
      <c r="L4636" s="53"/>
      <c r="M4636" s="53"/>
      <c r="N4636" s="53"/>
      <c r="O4636" s="53"/>
      <c r="P4636" s="53"/>
      <c r="Q4636" s="53"/>
      <c r="R4636" s="53"/>
      <c r="S4636" s="53"/>
    </row>
    <row r="4637" spans="1:19" x14ac:dyDescent="0.3">
      <c r="A4637" s="106"/>
      <c r="B4637" s="59"/>
      <c r="C4637" s="137" t="str">
        <f t="shared" si="72"/>
        <v/>
      </c>
      <c r="D4637" s="138" t="str">
        <f>IF(NOT(ISBLANK(B4637)),IF(AND(MONTH(B4637)&gt;=4,MONTH(B4637)&lt;=12,B4637&gt;=DATE(INT(LEFT('Fiscal Year'!$B$2,4)),4,1),B4637&lt;=DATE(INT(CONCATENATE("20",RIGHT('Fiscal Year'!$B$2,2))),3,31)),1,0),"")</f>
        <v/>
      </c>
      <c r="E4637" s="138" t="str">
        <f>IF(NOT(ISBLANK(B4637)),IF(AND(MONTH(B4637)&gt;=1,MONTH(B4637)&lt;=3,B4637&gt;=DATE(INT(LEFT('Fiscal Year'!$B$2,4)),4,1),B4637&lt;=DATE(INT(CONCATENATE("20",RIGHT('Fiscal Year'!$B$2,2))),3,31)),1,0),"")</f>
        <v/>
      </c>
      <c r="F4637" s="139" t="str">
        <f>IF(NOT(ISBLANK(B4637)),IF(B4637&lt;'Fiscal Year'!$B$3,1,0),"")</f>
        <v/>
      </c>
      <c r="G4637" s="10"/>
      <c r="H4637" s="10"/>
      <c r="I4637" s="40"/>
      <c r="J4637" s="40"/>
      <c r="K4637" s="53"/>
      <c r="L4637" s="53"/>
      <c r="M4637" s="53"/>
      <c r="N4637" s="53"/>
      <c r="O4637" s="53"/>
      <c r="P4637" s="53"/>
      <c r="Q4637" s="53"/>
      <c r="R4637" s="53"/>
      <c r="S4637" s="53"/>
    </row>
    <row r="4638" spans="1:19" x14ac:dyDescent="0.3">
      <c r="A4638" s="106"/>
      <c r="B4638" s="59"/>
      <c r="C4638" s="137" t="str">
        <f t="shared" si="72"/>
        <v/>
      </c>
      <c r="D4638" s="138" t="str">
        <f>IF(NOT(ISBLANK(B4638)),IF(AND(MONTH(B4638)&gt;=4,MONTH(B4638)&lt;=12,B4638&gt;=DATE(INT(LEFT('Fiscal Year'!$B$2,4)),4,1),B4638&lt;=DATE(INT(CONCATENATE("20",RIGHT('Fiscal Year'!$B$2,2))),3,31)),1,0),"")</f>
        <v/>
      </c>
      <c r="E4638" s="138" t="str">
        <f>IF(NOT(ISBLANK(B4638)),IF(AND(MONTH(B4638)&gt;=1,MONTH(B4638)&lt;=3,B4638&gt;=DATE(INT(LEFT('Fiscal Year'!$B$2,4)),4,1),B4638&lt;=DATE(INT(CONCATENATE("20",RIGHT('Fiscal Year'!$B$2,2))),3,31)),1,0),"")</f>
        <v/>
      </c>
      <c r="F4638" s="139" t="str">
        <f>IF(NOT(ISBLANK(B4638)),IF(B4638&lt;'Fiscal Year'!$B$3,1,0),"")</f>
        <v/>
      </c>
      <c r="G4638" s="10"/>
      <c r="H4638" s="10"/>
      <c r="I4638" s="40"/>
      <c r="J4638" s="40"/>
      <c r="K4638" s="53"/>
      <c r="L4638" s="53"/>
      <c r="M4638" s="53"/>
      <c r="N4638" s="53"/>
      <c r="O4638" s="53"/>
      <c r="P4638" s="53"/>
      <c r="Q4638" s="53"/>
      <c r="R4638" s="53"/>
      <c r="S4638" s="53"/>
    </row>
    <row r="4639" spans="1:19" x14ac:dyDescent="0.3">
      <c r="A4639" s="106"/>
      <c r="B4639" s="59"/>
      <c r="C4639" s="137" t="str">
        <f t="shared" si="72"/>
        <v/>
      </c>
      <c r="D4639" s="138" t="str">
        <f>IF(NOT(ISBLANK(B4639)),IF(AND(MONTH(B4639)&gt;=4,MONTH(B4639)&lt;=12,B4639&gt;=DATE(INT(LEFT('Fiscal Year'!$B$2,4)),4,1),B4639&lt;=DATE(INT(CONCATENATE("20",RIGHT('Fiscal Year'!$B$2,2))),3,31)),1,0),"")</f>
        <v/>
      </c>
      <c r="E4639" s="138" t="str">
        <f>IF(NOT(ISBLANK(B4639)),IF(AND(MONTH(B4639)&gt;=1,MONTH(B4639)&lt;=3,B4639&gt;=DATE(INT(LEFT('Fiscal Year'!$B$2,4)),4,1),B4639&lt;=DATE(INT(CONCATENATE("20",RIGHT('Fiscal Year'!$B$2,2))),3,31)),1,0),"")</f>
        <v/>
      </c>
      <c r="F4639" s="139" t="str">
        <f>IF(NOT(ISBLANK(B4639)),IF(B4639&lt;'Fiscal Year'!$B$3,1,0),"")</f>
        <v/>
      </c>
      <c r="G4639" s="10"/>
      <c r="H4639" s="10"/>
      <c r="I4639" s="40"/>
      <c r="J4639" s="40"/>
      <c r="K4639" s="53"/>
      <c r="L4639" s="53"/>
      <c r="M4639" s="53"/>
      <c r="N4639" s="53"/>
      <c r="O4639" s="53"/>
      <c r="P4639" s="53"/>
      <c r="Q4639" s="53"/>
      <c r="R4639" s="53"/>
      <c r="S4639" s="53"/>
    </row>
    <row r="4640" spans="1:19" x14ac:dyDescent="0.3">
      <c r="A4640" s="106"/>
      <c r="B4640" s="59"/>
      <c r="C4640" s="137" t="str">
        <f t="shared" si="72"/>
        <v/>
      </c>
      <c r="D4640" s="138" t="str">
        <f>IF(NOT(ISBLANK(B4640)),IF(AND(MONTH(B4640)&gt;=4,MONTH(B4640)&lt;=12,B4640&gt;=DATE(INT(LEFT('Fiscal Year'!$B$2,4)),4,1),B4640&lt;=DATE(INT(CONCATENATE("20",RIGHT('Fiscal Year'!$B$2,2))),3,31)),1,0),"")</f>
        <v/>
      </c>
      <c r="E4640" s="138" t="str">
        <f>IF(NOT(ISBLANK(B4640)),IF(AND(MONTH(B4640)&gt;=1,MONTH(B4640)&lt;=3,B4640&gt;=DATE(INT(LEFT('Fiscal Year'!$B$2,4)),4,1),B4640&lt;=DATE(INT(CONCATENATE("20",RIGHT('Fiscal Year'!$B$2,2))),3,31)),1,0),"")</f>
        <v/>
      </c>
      <c r="F4640" s="139" t="str">
        <f>IF(NOT(ISBLANK(B4640)),IF(B4640&lt;'Fiscal Year'!$B$3,1,0),"")</f>
        <v/>
      </c>
      <c r="G4640" s="10"/>
      <c r="H4640" s="10"/>
      <c r="I4640" s="40"/>
      <c r="J4640" s="40"/>
      <c r="K4640" s="53"/>
      <c r="L4640" s="53"/>
      <c r="M4640" s="53"/>
      <c r="N4640" s="53"/>
      <c r="O4640" s="53"/>
      <c r="P4640" s="53"/>
      <c r="Q4640" s="53"/>
      <c r="R4640" s="53"/>
      <c r="S4640" s="53"/>
    </row>
    <row r="4641" spans="1:19" x14ac:dyDescent="0.3">
      <c r="A4641" s="106"/>
      <c r="B4641" s="59"/>
      <c r="C4641" s="137" t="str">
        <f t="shared" si="72"/>
        <v/>
      </c>
      <c r="D4641" s="138" t="str">
        <f>IF(NOT(ISBLANK(B4641)),IF(AND(MONTH(B4641)&gt;=4,MONTH(B4641)&lt;=12,B4641&gt;=DATE(INT(LEFT('Fiscal Year'!$B$2,4)),4,1),B4641&lt;=DATE(INT(CONCATENATE("20",RIGHT('Fiscal Year'!$B$2,2))),3,31)),1,0),"")</f>
        <v/>
      </c>
      <c r="E4641" s="138" t="str">
        <f>IF(NOT(ISBLANK(B4641)),IF(AND(MONTH(B4641)&gt;=1,MONTH(B4641)&lt;=3,B4641&gt;=DATE(INT(LEFT('Fiscal Year'!$B$2,4)),4,1),B4641&lt;=DATE(INT(CONCATENATE("20",RIGHT('Fiscal Year'!$B$2,2))),3,31)),1,0),"")</f>
        <v/>
      </c>
      <c r="F4641" s="139" t="str">
        <f>IF(NOT(ISBLANK(B4641)),IF(B4641&lt;'Fiscal Year'!$B$3,1,0),"")</f>
        <v/>
      </c>
      <c r="G4641" s="10"/>
      <c r="H4641" s="10"/>
      <c r="I4641" s="40"/>
      <c r="J4641" s="40"/>
      <c r="K4641" s="53"/>
      <c r="L4641" s="53"/>
      <c r="M4641" s="53"/>
      <c r="N4641" s="53"/>
      <c r="O4641" s="53"/>
      <c r="P4641" s="53"/>
      <c r="Q4641" s="53"/>
      <c r="R4641" s="53"/>
      <c r="S4641" s="53"/>
    </row>
    <row r="4642" spans="1:19" x14ac:dyDescent="0.3">
      <c r="A4642" s="106"/>
      <c r="B4642" s="59"/>
      <c r="C4642" s="137" t="str">
        <f t="shared" si="72"/>
        <v/>
      </c>
      <c r="D4642" s="138" t="str">
        <f>IF(NOT(ISBLANK(B4642)),IF(AND(MONTH(B4642)&gt;=4,MONTH(B4642)&lt;=12,B4642&gt;=DATE(INT(LEFT('Fiscal Year'!$B$2,4)),4,1),B4642&lt;=DATE(INT(CONCATENATE("20",RIGHT('Fiscal Year'!$B$2,2))),3,31)),1,0),"")</f>
        <v/>
      </c>
      <c r="E4642" s="138" t="str">
        <f>IF(NOT(ISBLANK(B4642)),IF(AND(MONTH(B4642)&gt;=1,MONTH(B4642)&lt;=3,B4642&gt;=DATE(INT(LEFT('Fiscal Year'!$B$2,4)),4,1),B4642&lt;=DATE(INT(CONCATENATE("20",RIGHT('Fiscal Year'!$B$2,2))),3,31)),1,0),"")</f>
        <v/>
      </c>
      <c r="F4642" s="139" t="str">
        <f>IF(NOT(ISBLANK(B4642)),IF(B4642&lt;'Fiscal Year'!$B$3,1,0),"")</f>
        <v/>
      </c>
      <c r="G4642" s="10"/>
      <c r="H4642" s="10"/>
      <c r="I4642" s="40"/>
      <c r="J4642" s="40"/>
      <c r="K4642" s="53"/>
      <c r="L4642" s="53"/>
      <c r="M4642" s="53"/>
      <c r="N4642" s="53"/>
      <c r="O4642" s="53"/>
      <c r="P4642" s="53"/>
      <c r="Q4642" s="53"/>
      <c r="R4642" s="53"/>
      <c r="S4642" s="53"/>
    </row>
    <row r="4643" spans="1:19" x14ac:dyDescent="0.3">
      <c r="A4643" s="106"/>
      <c r="B4643" s="59"/>
      <c r="C4643" s="137" t="str">
        <f t="shared" si="72"/>
        <v/>
      </c>
      <c r="D4643" s="138" t="str">
        <f>IF(NOT(ISBLANK(B4643)),IF(AND(MONTH(B4643)&gt;=4,MONTH(B4643)&lt;=12,B4643&gt;=DATE(INT(LEFT('Fiscal Year'!$B$2,4)),4,1),B4643&lt;=DATE(INT(CONCATENATE("20",RIGHT('Fiscal Year'!$B$2,2))),3,31)),1,0),"")</f>
        <v/>
      </c>
      <c r="E4643" s="138" t="str">
        <f>IF(NOT(ISBLANK(B4643)),IF(AND(MONTH(B4643)&gt;=1,MONTH(B4643)&lt;=3,B4643&gt;=DATE(INT(LEFT('Fiscal Year'!$B$2,4)),4,1),B4643&lt;=DATE(INT(CONCATENATE("20",RIGHT('Fiscal Year'!$B$2,2))),3,31)),1,0),"")</f>
        <v/>
      </c>
      <c r="F4643" s="139" t="str">
        <f>IF(NOT(ISBLANK(B4643)),IF(B4643&lt;'Fiscal Year'!$B$3,1,0),"")</f>
        <v/>
      </c>
      <c r="G4643" s="10"/>
      <c r="H4643" s="10"/>
      <c r="I4643" s="40"/>
      <c r="J4643" s="40"/>
      <c r="K4643" s="53"/>
      <c r="L4643" s="53"/>
      <c r="M4643" s="53"/>
      <c r="N4643" s="53"/>
      <c r="O4643" s="53"/>
      <c r="P4643" s="53"/>
      <c r="Q4643" s="53"/>
      <c r="R4643" s="53"/>
      <c r="S4643" s="53"/>
    </row>
    <row r="4644" spans="1:19" x14ac:dyDescent="0.3">
      <c r="A4644" s="106"/>
      <c r="B4644" s="59"/>
      <c r="C4644" s="137" t="str">
        <f t="shared" si="72"/>
        <v/>
      </c>
      <c r="D4644" s="138" t="str">
        <f>IF(NOT(ISBLANK(B4644)),IF(AND(MONTH(B4644)&gt;=4,MONTH(B4644)&lt;=12,B4644&gt;=DATE(INT(LEFT('Fiscal Year'!$B$2,4)),4,1),B4644&lt;=DATE(INT(CONCATENATE("20",RIGHT('Fiscal Year'!$B$2,2))),3,31)),1,0),"")</f>
        <v/>
      </c>
      <c r="E4644" s="138" t="str">
        <f>IF(NOT(ISBLANK(B4644)),IF(AND(MONTH(B4644)&gt;=1,MONTH(B4644)&lt;=3,B4644&gt;=DATE(INT(LEFT('Fiscal Year'!$B$2,4)),4,1),B4644&lt;=DATE(INT(CONCATENATE("20",RIGHT('Fiscal Year'!$B$2,2))),3,31)),1,0),"")</f>
        <v/>
      </c>
      <c r="F4644" s="139" t="str">
        <f>IF(NOT(ISBLANK(B4644)),IF(B4644&lt;'Fiscal Year'!$B$3,1,0),"")</f>
        <v/>
      </c>
      <c r="G4644" s="10"/>
      <c r="H4644" s="10"/>
      <c r="I4644" s="40"/>
      <c r="J4644" s="40"/>
      <c r="K4644" s="53"/>
      <c r="L4644" s="53"/>
      <c r="M4644" s="53"/>
      <c r="N4644" s="53"/>
      <c r="O4644" s="53"/>
      <c r="P4644" s="53"/>
      <c r="Q4644" s="53"/>
      <c r="R4644" s="53"/>
      <c r="S4644" s="53"/>
    </row>
    <row r="4645" spans="1:19" x14ac:dyDescent="0.3">
      <c r="A4645" s="106"/>
      <c r="B4645" s="59"/>
      <c r="C4645" s="137" t="str">
        <f t="shared" si="72"/>
        <v/>
      </c>
      <c r="D4645" s="138" t="str">
        <f>IF(NOT(ISBLANK(B4645)),IF(AND(MONTH(B4645)&gt;=4,MONTH(B4645)&lt;=12,B4645&gt;=DATE(INT(LEFT('Fiscal Year'!$B$2,4)),4,1),B4645&lt;=DATE(INT(CONCATENATE("20",RIGHT('Fiscal Year'!$B$2,2))),3,31)),1,0),"")</f>
        <v/>
      </c>
      <c r="E4645" s="138" t="str">
        <f>IF(NOT(ISBLANK(B4645)),IF(AND(MONTH(B4645)&gt;=1,MONTH(B4645)&lt;=3,B4645&gt;=DATE(INT(LEFT('Fiscal Year'!$B$2,4)),4,1),B4645&lt;=DATE(INT(CONCATENATE("20",RIGHT('Fiscal Year'!$B$2,2))),3,31)),1,0),"")</f>
        <v/>
      </c>
      <c r="F4645" s="139" t="str">
        <f>IF(NOT(ISBLANK(B4645)),IF(B4645&lt;'Fiscal Year'!$B$3,1,0),"")</f>
        <v/>
      </c>
      <c r="G4645" s="10"/>
      <c r="H4645" s="10"/>
      <c r="I4645" s="40"/>
      <c r="J4645" s="40"/>
      <c r="K4645" s="53"/>
      <c r="L4645" s="53"/>
      <c r="M4645" s="53"/>
      <c r="N4645" s="53"/>
      <c r="O4645" s="53"/>
      <c r="P4645" s="53"/>
      <c r="Q4645" s="53"/>
      <c r="R4645" s="53"/>
      <c r="S4645" s="53"/>
    </row>
    <row r="4646" spans="1:19" x14ac:dyDescent="0.3">
      <c r="A4646" s="106"/>
      <c r="B4646" s="59"/>
      <c r="C4646" s="137" t="str">
        <f t="shared" si="72"/>
        <v/>
      </c>
      <c r="D4646" s="138" t="str">
        <f>IF(NOT(ISBLANK(B4646)),IF(AND(MONTH(B4646)&gt;=4,MONTH(B4646)&lt;=12,B4646&gt;=DATE(INT(LEFT('Fiscal Year'!$B$2,4)),4,1),B4646&lt;=DATE(INT(CONCATENATE("20",RIGHT('Fiscal Year'!$B$2,2))),3,31)),1,0),"")</f>
        <v/>
      </c>
      <c r="E4646" s="138" t="str">
        <f>IF(NOT(ISBLANK(B4646)),IF(AND(MONTH(B4646)&gt;=1,MONTH(B4646)&lt;=3,B4646&gt;=DATE(INT(LEFT('Fiscal Year'!$B$2,4)),4,1),B4646&lt;=DATE(INT(CONCATENATE("20",RIGHT('Fiscal Year'!$B$2,2))),3,31)),1,0),"")</f>
        <v/>
      </c>
      <c r="F4646" s="139" t="str">
        <f>IF(NOT(ISBLANK(B4646)),IF(B4646&lt;'Fiscal Year'!$B$3,1,0),"")</f>
        <v/>
      </c>
      <c r="G4646" s="10"/>
      <c r="H4646" s="10"/>
      <c r="I4646" s="40"/>
      <c r="J4646" s="40"/>
      <c r="K4646" s="53"/>
      <c r="L4646" s="53"/>
      <c r="M4646" s="53"/>
      <c r="N4646" s="53"/>
      <c r="O4646" s="53"/>
      <c r="P4646" s="53"/>
      <c r="Q4646" s="53"/>
      <c r="R4646" s="53"/>
      <c r="S4646" s="53"/>
    </row>
    <row r="4647" spans="1:19" x14ac:dyDescent="0.3">
      <c r="A4647" s="106"/>
      <c r="B4647" s="59"/>
      <c r="C4647" s="137" t="str">
        <f t="shared" si="72"/>
        <v/>
      </c>
      <c r="D4647" s="138" t="str">
        <f>IF(NOT(ISBLANK(B4647)),IF(AND(MONTH(B4647)&gt;=4,MONTH(B4647)&lt;=12,B4647&gt;=DATE(INT(LEFT('Fiscal Year'!$B$2,4)),4,1),B4647&lt;=DATE(INT(CONCATENATE("20",RIGHT('Fiscal Year'!$B$2,2))),3,31)),1,0),"")</f>
        <v/>
      </c>
      <c r="E4647" s="138" t="str">
        <f>IF(NOT(ISBLANK(B4647)),IF(AND(MONTH(B4647)&gt;=1,MONTH(B4647)&lt;=3,B4647&gt;=DATE(INT(LEFT('Fiscal Year'!$B$2,4)),4,1),B4647&lt;=DATE(INT(CONCATENATE("20",RIGHT('Fiscal Year'!$B$2,2))),3,31)),1,0),"")</f>
        <v/>
      </c>
      <c r="F4647" s="139" t="str">
        <f>IF(NOT(ISBLANK(B4647)),IF(B4647&lt;'Fiscal Year'!$B$3,1,0),"")</f>
        <v/>
      </c>
      <c r="G4647" s="10"/>
      <c r="H4647" s="10"/>
      <c r="I4647" s="40"/>
      <c r="J4647" s="40"/>
      <c r="K4647" s="53"/>
      <c r="L4647" s="53"/>
      <c r="M4647" s="53"/>
      <c r="N4647" s="53"/>
      <c r="O4647" s="53"/>
      <c r="P4647" s="53"/>
      <c r="Q4647" s="53"/>
      <c r="R4647" s="53"/>
      <c r="S4647" s="53"/>
    </row>
    <row r="4648" spans="1:19" x14ac:dyDescent="0.3">
      <c r="A4648" s="106"/>
      <c r="B4648" s="59"/>
      <c r="C4648" s="137" t="str">
        <f t="shared" si="72"/>
        <v/>
      </c>
      <c r="D4648" s="138" t="str">
        <f>IF(NOT(ISBLANK(B4648)),IF(AND(MONTH(B4648)&gt;=4,MONTH(B4648)&lt;=12,B4648&gt;=DATE(INT(LEFT('Fiscal Year'!$B$2,4)),4,1),B4648&lt;=DATE(INT(CONCATENATE("20",RIGHT('Fiscal Year'!$B$2,2))),3,31)),1,0),"")</f>
        <v/>
      </c>
      <c r="E4648" s="138" t="str">
        <f>IF(NOT(ISBLANK(B4648)),IF(AND(MONTH(B4648)&gt;=1,MONTH(B4648)&lt;=3,B4648&gt;=DATE(INT(LEFT('Fiscal Year'!$B$2,4)),4,1),B4648&lt;=DATE(INT(CONCATENATE("20",RIGHT('Fiscal Year'!$B$2,2))),3,31)),1,0),"")</f>
        <v/>
      </c>
      <c r="F4648" s="139" t="str">
        <f>IF(NOT(ISBLANK(B4648)),IF(B4648&lt;'Fiscal Year'!$B$3,1,0),"")</f>
        <v/>
      </c>
      <c r="G4648" s="10"/>
      <c r="H4648" s="10"/>
      <c r="I4648" s="40"/>
      <c r="J4648" s="40"/>
      <c r="K4648" s="53"/>
      <c r="L4648" s="53"/>
      <c r="M4648" s="53"/>
      <c r="N4648" s="53"/>
      <c r="O4648" s="53"/>
      <c r="P4648" s="53"/>
      <c r="Q4648" s="53"/>
      <c r="R4648" s="53"/>
      <c r="S4648" s="53"/>
    </row>
    <row r="4649" spans="1:19" x14ac:dyDescent="0.3">
      <c r="A4649" s="106"/>
      <c r="B4649" s="59"/>
      <c r="C4649" s="137" t="str">
        <f t="shared" si="72"/>
        <v/>
      </c>
      <c r="D4649" s="138" t="str">
        <f>IF(NOT(ISBLANK(B4649)),IF(AND(MONTH(B4649)&gt;=4,MONTH(B4649)&lt;=12,B4649&gt;=DATE(INT(LEFT('Fiscal Year'!$B$2,4)),4,1),B4649&lt;=DATE(INT(CONCATENATE("20",RIGHT('Fiscal Year'!$B$2,2))),3,31)),1,0),"")</f>
        <v/>
      </c>
      <c r="E4649" s="138" t="str">
        <f>IF(NOT(ISBLANK(B4649)),IF(AND(MONTH(B4649)&gt;=1,MONTH(B4649)&lt;=3,B4649&gt;=DATE(INT(LEFT('Fiscal Year'!$B$2,4)),4,1),B4649&lt;=DATE(INT(CONCATENATE("20",RIGHT('Fiscal Year'!$B$2,2))),3,31)),1,0),"")</f>
        <v/>
      </c>
      <c r="F4649" s="139" t="str">
        <f>IF(NOT(ISBLANK(B4649)),IF(B4649&lt;'Fiscal Year'!$B$3,1,0),"")</f>
        <v/>
      </c>
      <c r="G4649" s="10"/>
      <c r="H4649" s="10"/>
      <c r="I4649" s="40"/>
      <c r="J4649" s="40"/>
      <c r="K4649" s="53"/>
      <c r="L4649" s="53"/>
      <c r="M4649" s="53"/>
      <c r="N4649" s="53"/>
      <c r="O4649" s="53"/>
      <c r="P4649" s="53"/>
      <c r="Q4649" s="53"/>
      <c r="R4649" s="53"/>
      <c r="S4649" s="53"/>
    </row>
    <row r="4650" spans="1:19" x14ac:dyDescent="0.3">
      <c r="A4650" s="106"/>
      <c r="B4650" s="59"/>
      <c r="C4650" s="137" t="str">
        <f t="shared" si="72"/>
        <v/>
      </c>
      <c r="D4650" s="138" t="str">
        <f>IF(NOT(ISBLANK(B4650)),IF(AND(MONTH(B4650)&gt;=4,MONTH(B4650)&lt;=12,B4650&gt;=DATE(INT(LEFT('Fiscal Year'!$B$2,4)),4,1),B4650&lt;=DATE(INT(CONCATENATE("20",RIGHT('Fiscal Year'!$B$2,2))),3,31)),1,0),"")</f>
        <v/>
      </c>
      <c r="E4650" s="138" t="str">
        <f>IF(NOT(ISBLANK(B4650)),IF(AND(MONTH(B4650)&gt;=1,MONTH(B4650)&lt;=3,B4650&gt;=DATE(INT(LEFT('Fiscal Year'!$B$2,4)),4,1),B4650&lt;=DATE(INT(CONCATENATE("20",RIGHT('Fiscal Year'!$B$2,2))),3,31)),1,0),"")</f>
        <v/>
      </c>
      <c r="F4650" s="139" t="str">
        <f>IF(NOT(ISBLANK(B4650)),IF(B4650&lt;'Fiscal Year'!$B$3,1,0),"")</f>
        <v/>
      </c>
      <c r="G4650" s="10"/>
      <c r="H4650" s="10"/>
      <c r="I4650" s="40"/>
      <c r="J4650" s="40"/>
      <c r="K4650" s="53"/>
      <c r="L4650" s="53"/>
      <c r="M4650" s="53"/>
      <c r="N4650" s="53"/>
      <c r="O4650" s="53"/>
      <c r="P4650" s="53"/>
      <c r="Q4650" s="53"/>
      <c r="R4650" s="53"/>
      <c r="S4650" s="53"/>
    </row>
    <row r="4651" spans="1:19" x14ac:dyDescent="0.3">
      <c r="A4651" s="106"/>
      <c r="B4651" s="59"/>
      <c r="C4651" s="137" t="str">
        <f t="shared" si="72"/>
        <v/>
      </c>
      <c r="D4651" s="138" t="str">
        <f>IF(NOT(ISBLANK(B4651)),IF(AND(MONTH(B4651)&gt;=4,MONTH(B4651)&lt;=12,B4651&gt;=DATE(INT(LEFT('Fiscal Year'!$B$2,4)),4,1),B4651&lt;=DATE(INT(CONCATENATE("20",RIGHT('Fiscal Year'!$B$2,2))),3,31)),1,0),"")</f>
        <v/>
      </c>
      <c r="E4651" s="138" t="str">
        <f>IF(NOT(ISBLANK(B4651)),IF(AND(MONTH(B4651)&gt;=1,MONTH(B4651)&lt;=3,B4651&gt;=DATE(INT(LEFT('Fiscal Year'!$B$2,4)),4,1),B4651&lt;=DATE(INT(CONCATENATE("20",RIGHT('Fiscal Year'!$B$2,2))),3,31)),1,0),"")</f>
        <v/>
      </c>
      <c r="F4651" s="139" t="str">
        <f>IF(NOT(ISBLANK(B4651)),IF(B4651&lt;'Fiscal Year'!$B$3,1,0),"")</f>
        <v/>
      </c>
      <c r="G4651" s="10"/>
      <c r="H4651" s="10"/>
      <c r="I4651" s="40"/>
      <c r="J4651" s="40"/>
      <c r="K4651" s="53"/>
      <c r="L4651" s="53"/>
      <c r="M4651" s="53"/>
      <c r="N4651" s="53"/>
      <c r="O4651" s="53"/>
      <c r="P4651" s="53"/>
      <c r="Q4651" s="53"/>
      <c r="R4651" s="53"/>
      <c r="S4651" s="53"/>
    </row>
    <row r="4652" spans="1:19" x14ac:dyDescent="0.3">
      <c r="A4652" s="106"/>
      <c r="B4652" s="59"/>
      <c r="C4652" s="137" t="str">
        <f t="shared" si="72"/>
        <v/>
      </c>
      <c r="D4652" s="138" t="str">
        <f>IF(NOT(ISBLANK(B4652)),IF(AND(MONTH(B4652)&gt;=4,MONTH(B4652)&lt;=12,B4652&gt;=DATE(INT(LEFT('Fiscal Year'!$B$2,4)),4,1),B4652&lt;=DATE(INT(CONCATENATE("20",RIGHT('Fiscal Year'!$B$2,2))),3,31)),1,0),"")</f>
        <v/>
      </c>
      <c r="E4652" s="138" t="str">
        <f>IF(NOT(ISBLANK(B4652)),IF(AND(MONTH(B4652)&gt;=1,MONTH(B4652)&lt;=3,B4652&gt;=DATE(INT(LEFT('Fiscal Year'!$B$2,4)),4,1),B4652&lt;=DATE(INT(CONCATENATE("20",RIGHT('Fiscal Year'!$B$2,2))),3,31)),1,0),"")</f>
        <v/>
      </c>
      <c r="F4652" s="139" t="str">
        <f>IF(NOT(ISBLANK(B4652)),IF(B4652&lt;'Fiscal Year'!$B$3,1,0),"")</f>
        <v/>
      </c>
      <c r="G4652" s="10"/>
      <c r="H4652" s="10"/>
      <c r="I4652" s="40"/>
      <c r="J4652" s="40"/>
      <c r="K4652" s="53"/>
      <c r="L4652" s="53"/>
      <c r="M4652" s="53"/>
      <c r="N4652" s="53"/>
      <c r="O4652" s="53"/>
      <c r="P4652" s="53"/>
      <c r="Q4652" s="53"/>
      <c r="R4652" s="53"/>
      <c r="S4652" s="53"/>
    </row>
    <row r="4653" spans="1:19" x14ac:dyDescent="0.3">
      <c r="A4653" s="106"/>
      <c r="B4653" s="59"/>
      <c r="C4653" s="137" t="str">
        <f t="shared" si="72"/>
        <v/>
      </c>
      <c r="D4653" s="138" t="str">
        <f>IF(NOT(ISBLANK(B4653)),IF(AND(MONTH(B4653)&gt;=4,MONTH(B4653)&lt;=12,B4653&gt;=DATE(INT(LEFT('Fiscal Year'!$B$2,4)),4,1),B4653&lt;=DATE(INT(CONCATENATE("20",RIGHT('Fiscal Year'!$B$2,2))),3,31)),1,0),"")</f>
        <v/>
      </c>
      <c r="E4653" s="138" t="str">
        <f>IF(NOT(ISBLANK(B4653)),IF(AND(MONTH(B4653)&gt;=1,MONTH(B4653)&lt;=3,B4653&gt;=DATE(INT(LEFT('Fiscal Year'!$B$2,4)),4,1),B4653&lt;=DATE(INT(CONCATENATE("20",RIGHT('Fiscal Year'!$B$2,2))),3,31)),1,0),"")</f>
        <v/>
      </c>
      <c r="F4653" s="139" t="str">
        <f>IF(NOT(ISBLANK(B4653)),IF(B4653&lt;'Fiscal Year'!$B$3,1,0),"")</f>
        <v/>
      </c>
      <c r="G4653" s="10"/>
      <c r="H4653" s="10"/>
      <c r="I4653" s="40"/>
      <c r="J4653" s="40"/>
      <c r="K4653" s="53"/>
      <c r="L4653" s="53"/>
      <c r="M4653" s="53"/>
      <c r="N4653" s="53"/>
      <c r="O4653" s="53"/>
      <c r="P4653" s="53"/>
      <c r="Q4653" s="53"/>
      <c r="R4653" s="53"/>
      <c r="S4653" s="53"/>
    </row>
    <row r="4654" spans="1:19" x14ac:dyDescent="0.3">
      <c r="A4654" s="106"/>
      <c r="B4654" s="59"/>
      <c r="C4654" s="137" t="str">
        <f t="shared" si="72"/>
        <v/>
      </c>
      <c r="D4654" s="138" t="str">
        <f>IF(NOT(ISBLANK(B4654)),IF(AND(MONTH(B4654)&gt;=4,MONTH(B4654)&lt;=12,B4654&gt;=DATE(INT(LEFT('Fiscal Year'!$B$2,4)),4,1),B4654&lt;=DATE(INT(CONCATENATE("20",RIGHT('Fiscal Year'!$B$2,2))),3,31)),1,0),"")</f>
        <v/>
      </c>
      <c r="E4654" s="138" t="str">
        <f>IF(NOT(ISBLANK(B4654)),IF(AND(MONTH(B4654)&gt;=1,MONTH(B4654)&lt;=3,B4654&gt;=DATE(INT(LEFT('Fiscal Year'!$B$2,4)),4,1),B4654&lt;=DATE(INT(CONCATENATE("20",RIGHT('Fiscal Year'!$B$2,2))),3,31)),1,0),"")</f>
        <v/>
      </c>
      <c r="F4654" s="139" t="str">
        <f>IF(NOT(ISBLANK(B4654)),IF(B4654&lt;'Fiscal Year'!$B$3,1,0),"")</f>
        <v/>
      </c>
      <c r="G4654" s="10"/>
      <c r="H4654" s="10"/>
      <c r="I4654" s="40"/>
      <c r="J4654" s="40"/>
      <c r="K4654" s="53"/>
      <c r="L4654" s="53"/>
      <c r="M4654" s="53"/>
      <c r="N4654" s="53"/>
      <c r="O4654" s="53"/>
      <c r="P4654" s="53"/>
      <c r="Q4654" s="53"/>
      <c r="R4654" s="53"/>
      <c r="S4654" s="53"/>
    </row>
    <row r="4655" spans="1:19" x14ac:dyDescent="0.3">
      <c r="A4655" s="106"/>
      <c r="B4655" s="59"/>
      <c r="C4655" s="137" t="str">
        <f t="shared" si="72"/>
        <v/>
      </c>
      <c r="D4655" s="138" t="str">
        <f>IF(NOT(ISBLANK(B4655)),IF(AND(MONTH(B4655)&gt;=4,MONTH(B4655)&lt;=12,B4655&gt;=DATE(INT(LEFT('Fiscal Year'!$B$2,4)),4,1),B4655&lt;=DATE(INT(CONCATENATE("20",RIGHT('Fiscal Year'!$B$2,2))),3,31)),1,0),"")</f>
        <v/>
      </c>
      <c r="E4655" s="138" t="str">
        <f>IF(NOT(ISBLANK(B4655)),IF(AND(MONTH(B4655)&gt;=1,MONTH(B4655)&lt;=3,B4655&gt;=DATE(INT(LEFT('Fiscal Year'!$B$2,4)),4,1),B4655&lt;=DATE(INT(CONCATENATE("20",RIGHT('Fiscal Year'!$B$2,2))),3,31)),1,0),"")</f>
        <v/>
      </c>
      <c r="F4655" s="139" t="str">
        <f>IF(NOT(ISBLANK(B4655)),IF(B4655&lt;'Fiscal Year'!$B$3,1,0),"")</f>
        <v/>
      </c>
      <c r="G4655" s="10"/>
      <c r="H4655" s="10"/>
      <c r="I4655" s="40"/>
      <c r="J4655" s="40"/>
      <c r="K4655" s="53"/>
      <c r="L4655" s="53"/>
      <c r="M4655" s="53"/>
      <c r="N4655" s="53"/>
      <c r="O4655" s="53"/>
      <c r="P4655" s="53"/>
      <c r="Q4655" s="53"/>
      <c r="R4655" s="53"/>
      <c r="S4655" s="53"/>
    </row>
    <row r="4656" spans="1:19" x14ac:dyDescent="0.3">
      <c r="A4656" s="106"/>
      <c r="B4656" s="59"/>
      <c r="C4656" s="137" t="str">
        <f t="shared" si="72"/>
        <v/>
      </c>
      <c r="D4656" s="138" t="str">
        <f>IF(NOT(ISBLANK(B4656)),IF(AND(MONTH(B4656)&gt;=4,MONTH(B4656)&lt;=12,B4656&gt;=DATE(INT(LEFT('Fiscal Year'!$B$2,4)),4,1),B4656&lt;=DATE(INT(CONCATENATE("20",RIGHT('Fiscal Year'!$B$2,2))),3,31)),1,0),"")</f>
        <v/>
      </c>
      <c r="E4656" s="138" t="str">
        <f>IF(NOT(ISBLANK(B4656)),IF(AND(MONTH(B4656)&gt;=1,MONTH(B4656)&lt;=3,B4656&gt;=DATE(INT(LEFT('Fiscal Year'!$B$2,4)),4,1),B4656&lt;=DATE(INT(CONCATENATE("20",RIGHT('Fiscal Year'!$B$2,2))),3,31)),1,0),"")</f>
        <v/>
      </c>
      <c r="F4656" s="139" t="str">
        <f>IF(NOT(ISBLANK(B4656)),IF(B4656&lt;'Fiscal Year'!$B$3,1,0),"")</f>
        <v/>
      </c>
      <c r="G4656" s="10"/>
      <c r="H4656" s="10"/>
      <c r="I4656" s="40"/>
      <c r="J4656" s="40"/>
      <c r="K4656" s="53"/>
      <c r="L4656" s="53"/>
      <c r="M4656" s="53"/>
      <c r="N4656" s="53"/>
      <c r="O4656" s="53"/>
      <c r="P4656" s="53"/>
      <c r="Q4656" s="53"/>
      <c r="R4656" s="53"/>
      <c r="S4656" s="53"/>
    </row>
    <row r="4657" spans="1:19" x14ac:dyDescent="0.3">
      <c r="A4657" s="106"/>
      <c r="B4657" s="59"/>
      <c r="C4657" s="137" t="str">
        <f t="shared" si="72"/>
        <v/>
      </c>
      <c r="D4657" s="138" t="str">
        <f>IF(NOT(ISBLANK(B4657)),IF(AND(MONTH(B4657)&gt;=4,MONTH(B4657)&lt;=12,B4657&gt;=DATE(INT(LEFT('Fiscal Year'!$B$2,4)),4,1),B4657&lt;=DATE(INT(CONCATENATE("20",RIGHT('Fiscal Year'!$B$2,2))),3,31)),1,0),"")</f>
        <v/>
      </c>
      <c r="E4657" s="138" t="str">
        <f>IF(NOT(ISBLANK(B4657)),IF(AND(MONTH(B4657)&gt;=1,MONTH(B4657)&lt;=3,B4657&gt;=DATE(INT(LEFT('Fiscal Year'!$B$2,4)),4,1),B4657&lt;=DATE(INT(CONCATENATE("20",RIGHT('Fiscal Year'!$B$2,2))),3,31)),1,0),"")</f>
        <v/>
      </c>
      <c r="F4657" s="139" t="str">
        <f>IF(NOT(ISBLANK(B4657)),IF(B4657&lt;'Fiscal Year'!$B$3,1,0),"")</f>
        <v/>
      </c>
      <c r="G4657" s="10"/>
      <c r="H4657" s="10"/>
      <c r="I4657" s="40"/>
      <c r="J4657" s="40"/>
      <c r="K4657" s="53"/>
      <c r="L4657" s="53"/>
      <c r="M4657" s="53"/>
      <c r="N4657" s="53"/>
      <c r="O4657" s="53"/>
      <c r="P4657" s="53"/>
      <c r="Q4657" s="53"/>
      <c r="R4657" s="53"/>
      <c r="S4657" s="53"/>
    </row>
    <row r="4658" spans="1:19" x14ac:dyDescent="0.3">
      <c r="A4658" s="106"/>
      <c r="B4658" s="59"/>
      <c r="C4658" s="137" t="str">
        <f t="shared" si="72"/>
        <v/>
      </c>
      <c r="D4658" s="138" t="str">
        <f>IF(NOT(ISBLANK(B4658)),IF(AND(MONTH(B4658)&gt;=4,MONTH(B4658)&lt;=12,B4658&gt;=DATE(INT(LEFT('Fiscal Year'!$B$2,4)),4,1),B4658&lt;=DATE(INT(CONCATENATE("20",RIGHT('Fiscal Year'!$B$2,2))),3,31)),1,0),"")</f>
        <v/>
      </c>
      <c r="E4658" s="138" t="str">
        <f>IF(NOT(ISBLANK(B4658)),IF(AND(MONTH(B4658)&gt;=1,MONTH(B4658)&lt;=3,B4658&gt;=DATE(INT(LEFT('Fiscal Year'!$B$2,4)),4,1),B4658&lt;=DATE(INT(CONCATENATE("20",RIGHT('Fiscal Year'!$B$2,2))),3,31)),1,0),"")</f>
        <v/>
      </c>
      <c r="F4658" s="139" t="str">
        <f>IF(NOT(ISBLANK(B4658)),IF(B4658&lt;'Fiscal Year'!$B$3,1,0),"")</f>
        <v/>
      </c>
      <c r="G4658" s="10"/>
      <c r="H4658" s="10"/>
      <c r="I4658" s="40"/>
      <c r="J4658" s="40"/>
      <c r="K4658" s="53"/>
      <c r="L4658" s="53"/>
      <c r="M4658" s="53"/>
      <c r="N4658" s="53"/>
      <c r="O4658" s="53"/>
      <c r="P4658" s="53"/>
      <c r="Q4658" s="53"/>
      <c r="R4658" s="53"/>
      <c r="S4658" s="53"/>
    </row>
    <row r="4659" spans="1:19" x14ac:dyDescent="0.3">
      <c r="A4659" s="106"/>
      <c r="B4659" s="59"/>
      <c r="C4659" s="137" t="str">
        <f t="shared" si="72"/>
        <v/>
      </c>
      <c r="D4659" s="138" t="str">
        <f>IF(NOT(ISBLANK(B4659)),IF(AND(MONTH(B4659)&gt;=4,MONTH(B4659)&lt;=12,B4659&gt;=DATE(INT(LEFT('Fiscal Year'!$B$2,4)),4,1),B4659&lt;=DATE(INT(CONCATENATE("20",RIGHT('Fiscal Year'!$B$2,2))),3,31)),1,0),"")</f>
        <v/>
      </c>
      <c r="E4659" s="138" t="str">
        <f>IF(NOT(ISBLANK(B4659)),IF(AND(MONTH(B4659)&gt;=1,MONTH(B4659)&lt;=3,B4659&gt;=DATE(INT(LEFT('Fiscal Year'!$B$2,4)),4,1),B4659&lt;=DATE(INT(CONCATENATE("20",RIGHT('Fiscal Year'!$B$2,2))),3,31)),1,0),"")</f>
        <v/>
      </c>
      <c r="F4659" s="139" t="str">
        <f>IF(NOT(ISBLANK(B4659)),IF(B4659&lt;'Fiscal Year'!$B$3,1,0),"")</f>
        <v/>
      </c>
      <c r="G4659" s="10"/>
      <c r="H4659" s="10"/>
      <c r="I4659" s="40"/>
      <c r="J4659" s="40"/>
      <c r="K4659" s="53"/>
      <c r="L4659" s="53"/>
      <c r="M4659" s="53"/>
      <c r="N4659" s="53"/>
      <c r="O4659" s="53"/>
      <c r="P4659" s="53"/>
      <c r="Q4659" s="53"/>
      <c r="R4659" s="53"/>
      <c r="S4659" s="53"/>
    </row>
    <row r="4660" spans="1:19" x14ac:dyDescent="0.3">
      <c r="A4660" s="106"/>
      <c r="B4660" s="59"/>
      <c r="C4660" s="137" t="str">
        <f t="shared" si="72"/>
        <v/>
      </c>
      <c r="D4660" s="138" t="str">
        <f>IF(NOT(ISBLANK(B4660)),IF(AND(MONTH(B4660)&gt;=4,MONTH(B4660)&lt;=12,B4660&gt;=DATE(INT(LEFT('Fiscal Year'!$B$2,4)),4,1),B4660&lt;=DATE(INT(CONCATENATE("20",RIGHT('Fiscal Year'!$B$2,2))),3,31)),1,0),"")</f>
        <v/>
      </c>
      <c r="E4660" s="138" t="str">
        <f>IF(NOT(ISBLANK(B4660)),IF(AND(MONTH(B4660)&gt;=1,MONTH(B4660)&lt;=3,B4660&gt;=DATE(INT(LEFT('Fiscal Year'!$B$2,4)),4,1),B4660&lt;=DATE(INT(CONCATENATE("20",RIGHT('Fiscal Year'!$B$2,2))),3,31)),1,0),"")</f>
        <v/>
      </c>
      <c r="F4660" s="139" t="str">
        <f>IF(NOT(ISBLANK(B4660)),IF(B4660&lt;'Fiscal Year'!$B$3,1,0),"")</f>
        <v/>
      </c>
      <c r="G4660" s="10"/>
      <c r="H4660" s="10"/>
      <c r="I4660" s="40"/>
      <c r="J4660" s="40"/>
      <c r="K4660" s="53"/>
      <c r="L4660" s="53"/>
      <c r="M4660" s="53"/>
      <c r="N4660" s="53"/>
      <c r="O4660" s="53"/>
      <c r="P4660" s="53"/>
      <c r="Q4660" s="53"/>
      <c r="R4660" s="53"/>
      <c r="S4660" s="53"/>
    </row>
    <row r="4661" spans="1:19" x14ac:dyDescent="0.3">
      <c r="A4661" s="106"/>
      <c r="B4661" s="59"/>
      <c r="C4661" s="137" t="str">
        <f t="shared" si="72"/>
        <v/>
      </c>
      <c r="D4661" s="138" t="str">
        <f>IF(NOT(ISBLANK(B4661)),IF(AND(MONTH(B4661)&gt;=4,MONTH(B4661)&lt;=12,B4661&gt;=DATE(INT(LEFT('Fiscal Year'!$B$2,4)),4,1),B4661&lt;=DATE(INT(CONCATENATE("20",RIGHT('Fiscal Year'!$B$2,2))),3,31)),1,0),"")</f>
        <v/>
      </c>
      <c r="E4661" s="138" t="str">
        <f>IF(NOT(ISBLANK(B4661)),IF(AND(MONTH(B4661)&gt;=1,MONTH(B4661)&lt;=3,B4661&gt;=DATE(INT(LEFT('Fiscal Year'!$B$2,4)),4,1),B4661&lt;=DATE(INT(CONCATENATE("20",RIGHT('Fiscal Year'!$B$2,2))),3,31)),1,0),"")</f>
        <v/>
      </c>
      <c r="F4661" s="139" t="str">
        <f>IF(NOT(ISBLANK(B4661)),IF(B4661&lt;'Fiscal Year'!$B$3,1,0),"")</f>
        <v/>
      </c>
      <c r="G4661" s="10"/>
      <c r="H4661" s="10"/>
      <c r="I4661" s="40"/>
      <c r="J4661" s="40"/>
      <c r="K4661" s="53"/>
      <c r="L4661" s="53"/>
      <c r="M4661" s="53"/>
      <c r="N4661" s="53"/>
      <c r="O4661" s="53"/>
      <c r="P4661" s="53"/>
      <c r="Q4661" s="53"/>
      <c r="R4661" s="53"/>
      <c r="S4661" s="53"/>
    </row>
    <row r="4662" spans="1:19" x14ac:dyDescent="0.3">
      <c r="A4662" s="106"/>
      <c r="B4662" s="59"/>
      <c r="C4662" s="137" t="str">
        <f t="shared" si="72"/>
        <v/>
      </c>
      <c r="D4662" s="138" t="str">
        <f>IF(NOT(ISBLANK(B4662)),IF(AND(MONTH(B4662)&gt;=4,MONTH(B4662)&lt;=12,B4662&gt;=DATE(INT(LEFT('Fiscal Year'!$B$2,4)),4,1),B4662&lt;=DATE(INT(CONCATENATE("20",RIGHT('Fiscal Year'!$B$2,2))),3,31)),1,0),"")</f>
        <v/>
      </c>
      <c r="E4662" s="138" t="str">
        <f>IF(NOT(ISBLANK(B4662)),IF(AND(MONTH(B4662)&gt;=1,MONTH(B4662)&lt;=3,B4662&gt;=DATE(INT(LEFT('Fiscal Year'!$B$2,4)),4,1),B4662&lt;=DATE(INT(CONCATENATE("20",RIGHT('Fiscal Year'!$B$2,2))),3,31)),1,0),"")</f>
        <v/>
      </c>
      <c r="F4662" s="139" t="str">
        <f>IF(NOT(ISBLANK(B4662)),IF(B4662&lt;'Fiscal Year'!$B$3,1,0),"")</f>
        <v/>
      </c>
      <c r="G4662" s="10"/>
      <c r="H4662" s="10"/>
      <c r="I4662" s="40"/>
      <c r="J4662" s="40"/>
      <c r="K4662" s="53"/>
      <c r="L4662" s="53"/>
      <c r="M4662" s="53"/>
      <c r="N4662" s="53"/>
      <c r="O4662" s="53"/>
      <c r="P4662" s="53"/>
      <c r="Q4662" s="53"/>
      <c r="R4662" s="53"/>
      <c r="S4662" s="53"/>
    </row>
    <row r="4663" spans="1:19" x14ac:dyDescent="0.3">
      <c r="A4663" s="106"/>
      <c r="B4663" s="59"/>
      <c r="C4663" s="137" t="str">
        <f t="shared" si="72"/>
        <v/>
      </c>
      <c r="D4663" s="138" t="str">
        <f>IF(NOT(ISBLANK(B4663)),IF(AND(MONTH(B4663)&gt;=4,MONTH(B4663)&lt;=12,B4663&gt;=DATE(INT(LEFT('Fiscal Year'!$B$2,4)),4,1),B4663&lt;=DATE(INT(CONCATENATE("20",RIGHT('Fiscal Year'!$B$2,2))),3,31)),1,0),"")</f>
        <v/>
      </c>
      <c r="E4663" s="138" t="str">
        <f>IF(NOT(ISBLANK(B4663)),IF(AND(MONTH(B4663)&gt;=1,MONTH(B4663)&lt;=3,B4663&gt;=DATE(INT(LEFT('Fiscal Year'!$B$2,4)),4,1),B4663&lt;=DATE(INT(CONCATENATE("20",RIGHT('Fiscal Year'!$B$2,2))),3,31)),1,0),"")</f>
        <v/>
      </c>
      <c r="F4663" s="139" t="str">
        <f>IF(NOT(ISBLANK(B4663)),IF(B4663&lt;'Fiscal Year'!$B$3,1,0),"")</f>
        <v/>
      </c>
      <c r="G4663" s="10"/>
      <c r="H4663" s="10"/>
      <c r="I4663" s="40"/>
      <c r="J4663" s="40"/>
      <c r="K4663" s="53"/>
      <c r="L4663" s="53"/>
      <c r="M4663" s="53"/>
      <c r="N4663" s="53"/>
      <c r="O4663" s="53"/>
      <c r="P4663" s="53"/>
      <c r="Q4663" s="53"/>
      <c r="R4663" s="53"/>
      <c r="S4663" s="53"/>
    </row>
    <row r="4664" spans="1:19" x14ac:dyDescent="0.3">
      <c r="A4664" s="106"/>
      <c r="B4664" s="59"/>
      <c r="C4664" s="137" t="str">
        <f t="shared" si="72"/>
        <v/>
      </c>
      <c r="D4664" s="138" t="str">
        <f>IF(NOT(ISBLANK(B4664)),IF(AND(MONTH(B4664)&gt;=4,MONTH(B4664)&lt;=12,B4664&gt;=DATE(INT(LEFT('Fiscal Year'!$B$2,4)),4,1),B4664&lt;=DATE(INT(CONCATENATE("20",RIGHT('Fiscal Year'!$B$2,2))),3,31)),1,0),"")</f>
        <v/>
      </c>
      <c r="E4664" s="138" t="str">
        <f>IF(NOT(ISBLANK(B4664)),IF(AND(MONTH(B4664)&gt;=1,MONTH(B4664)&lt;=3,B4664&gt;=DATE(INT(LEFT('Fiscal Year'!$B$2,4)),4,1),B4664&lt;=DATE(INT(CONCATENATE("20",RIGHT('Fiscal Year'!$B$2,2))),3,31)),1,0),"")</f>
        <v/>
      </c>
      <c r="F4664" s="139" t="str">
        <f>IF(NOT(ISBLANK(B4664)),IF(B4664&lt;'Fiscal Year'!$B$3,1,0),"")</f>
        <v/>
      </c>
      <c r="G4664" s="10"/>
      <c r="H4664" s="10"/>
      <c r="I4664" s="40"/>
      <c r="J4664" s="40"/>
      <c r="K4664" s="53"/>
      <c r="L4664" s="53"/>
      <c r="M4664" s="53"/>
      <c r="N4664" s="53"/>
      <c r="O4664" s="53"/>
      <c r="P4664" s="53"/>
      <c r="Q4664" s="53"/>
      <c r="R4664" s="53"/>
      <c r="S4664" s="53"/>
    </row>
    <row r="4665" spans="1:19" x14ac:dyDescent="0.3">
      <c r="A4665" s="106"/>
      <c r="B4665" s="59"/>
      <c r="C4665" s="137" t="str">
        <f t="shared" si="72"/>
        <v/>
      </c>
      <c r="D4665" s="138" t="str">
        <f>IF(NOT(ISBLANK(B4665)),IF(AND(MONTH(B4665)&gt;=4,MONTH(B4665)&lt;=12,B4665&gt;=DATE(INT(LEFT('Fiscal Year'!$B$2,4)),4,1),B4665&lt;=DATE(INT(CONCATENATE("20",RIGHT('Fiscal Year'!$B$2,2))),3,31)),1,0),"")</f>
        <v/>
      </c>
      <c r="E4665" s="138" t="str">
        <f>IF(NOT(ISBLANK(B4665)),IF(AND(MONTH(B4665)&gt;=1,MONTH(B4665)&lt;=3,B4665&gt;=DATE(INT(LEFT('Fiscal Year'!$B$2,4)),4,1),B4665&lt;=DATE(INT(CONCATENATE("20",RIGHT('Fiscal Year'!$B$2,2))),3,31)),1,0),"")</f>
        <v/>
      </c>
      <c r="F4665" s="139" t="str">
        <f>IF(NOT(ISBLANK(B4665)),IF(B4665&lt;'Fiscal Year'!$B$3,1,0),"")</f>
        <v/>
      </c>
      <c r="G4665" s="10"/>
      <c r="H4665" s="10"/>
      <c r="I4665" s="40"/>
      <c r="J4665" s="40"/>
      <c r="K4665" s="53"/>
      <c r="L4665" s="53"/>
      <c r="M4665" s="53"/>
      <c r="N4665" s="53"/>
      <c r="O4665" s="53"/>
      <c r="P4665" s="53"/>
      <c r="Q4665" s="53"/>
      <c r="R4665" s="53"/>
      <c r="S4665" s="53"/>
    </row>
    <row r="4666" spans="1:19" x14ac:dyDescent="0.3">
      <c r="A4666" s="106"/>
      <c r="B4666" s="59"/>
      <c r="C4666" s="137" t="str">
        <f t="shared" si="72"/>
        <v/>
      </c>
      <c r="D4666" s="138" t="str">
        <f>IF(NOT(ISBLANK(B4666)),IF(AND(MONTH(B4666)&gt;=4,MONTH(B4666)&lt;=12,B4666&gt;=DATE(INT(LEFT('Fiscal Year'!$B$2,4)),4,1),B4666&lt;=DATE(INT(CONCATENATE("20",RIGHT('Fiscal Year'!$B$2,2))),3,31)),1,0),"")</f>
        <v/>
      </c>
      <c r="E4666" s="138" t="str">
        <f>IF(NOT(ISBLANK(B4666)),IF(AND(MONTH(B4666)&gt;=1,MONTH(B4666)&lt;=3,B4666&gt;=DATE(INT(LEFT('Fiscal Year'!$B$2,4)),4,1),B4666&lt;=DATE(INT(CONCATENATE("20",RIGHT('Fiscal Year'!$B$2,2))),3,31)),1,0),"")</f>
        <v/>
      </c>
      <c r="F4666" s="139" t="str">
        <f>IF(NOT(ISBLANK(B4666)),IF(B4666&lt;'Fiscal Year'!$B$3,1,0),"")</f>
        <v/>
      </c>
      <c r="G4666" s="10"/>
      <c r="H4666" s="10"/>
      <c r="I4666" s="40"/>
      <c r="J4666" s="40"/>
      <c r="K4666" s="53"/>
      <c r="L4666" s="53"/>
      <c r="M4666" s="53"/>
      <c r="N4666" s="53"/>
      <c r="O4666" s="53"/>
      <c r="P4666" s="53"/>
      <c r="Q4666" s="53"/>
      <c r="R4666" s="53"/>
      <c r="S4666" s="53"/>
    </row>
    <row r="4667" spans="1:19" x14ac:dyDescent="0.3">
      <c r="A4667" s="106"/>
      <c r="B4667" s="59"/>
      <c r="C4667" s="137" t="str">
        <f t="shared" si="72"/>
        <v/>
      </c>
      <c r="D4667" s="138" t="str">
        <f>IF(NOT(ISBLANK(B4667)),IF(AND(MONTH(B4667)&gt;=4,MONTH(B4667)&lt;=12,B4667&gt;=DATE(INT(LEFT('Fiscal Year'!$B$2,4)),4,1),B4667&lt;=DATE(INT(CONCATENATE("20",RIGHT('Fiscal Year'!$B$2,2))),3,31)),1,0),"")</f>
        <v/>
      </c>
      <c r="E4667" s="138" t="str">
        <f>IF(NOT(ISBLANK(B4667)),IF(AND(MONTH(B4667)&gt;=1,MONTH(B4667)&lt;=3,B4667&gt;=DATE(INT(LEFT('Fiscal Year'!$B$2,4)),4,1),B4667&lt;=DATE(INT(CONCATENATE("20",RIGHT('Fiscal Year'!$B$2,2))),3,31)),1,0),"")</f>
        <v/>
      </c>
      <c r="F4667" s="139" t="str">
        <f>IF(NOT(ISBLANK(B4667)),IF(B4667&lt;'Fiscal Year'!$B$3,1,0),"")</f>
        <v/>
      </c>
      <c r="G4667" s="10"/>
      <c r="H4667" s="10"/>
      <c r="I4667" s="40"/>
      <c r="J4667" s="40"/>
      <c r="K4667" s="53"/>
      <c r="L4667" s="53"/>
      <c r="M4667" s="53"/>
      <c r="N4667" s="53"/>
      <c r="O4667" s="53"/>
      <c r="P4667" s="53"/>
      <c r="Q4667" s="53"/>
      <c r="R4667" s="53"/>
      <c r="S4667" s="53"/>
    </row>
    <row r="4668" spans="1:19" x14ac:dyDescent="0.3">
      <c r="A4668" s="106"/>
      <c r="B4668" s="59"/>
      <c r="C4668" s="137" t="str">
        <f t="shared" si="72"/>
        <v/>
      </c>
      <c r="D4668" s="138" t="str">
        <f>IF(NOT(ISBLANK(B4668)),IF(AND(MONTH(B4668)&gt;=4,MONTH(B4668)&lt;=12,B4668&gt;=DATE(INT(LEFT('Fiscal Year'!$B$2,4)),4,1),B4668&lt;=DATE(INT(CONCATENATE("20",RIGHT('Fiscal Year'!$B$2,2))),3,31)),1,0),"")</f>
        <v/>
      </c>
      <c r="E4668" s="138" t="str">
        <f>IF(NOT(ISBLANK(B4668)),IF(AND(MONTH(B4668)&gt;=1,MONTH(B4668)&lt;=3,B4668&gt;=DATE(INT(LEFT('Fiscal Year'!$B$2,4)),4,1),B4668&lt;=DATE(INT(CONCATENATE("20",RIGHT('Fiscal Year'!$B$2,2))),3,31)),1,0),"")</f>
        <v/>
      </c>
      <c r="F4668" s="139" t="str">
        <f>IF(NOT(ISBLANK(B4668)),IF(B4668&lt;'Fiscal Year'!$B$3,1,0),"")</f>
        <v/>
      </c>
      <c r="G4668" s="10"/>
      <c r="H4668" s="10"/>
      <c r="I4668" s="40"/>
      <c r="J4668" s="40"/>
      <c r="K4668" s="53"/>
      <c r="L4668" s="53"/>
      <c r="M4668" s="53"/>
      <c r="N4668" s="53"/>
      <c r="O4668" s="53"/>
      <c r="P4668" s="53"/>
      <c r="Q4668" s="53"/>
      <c r="R4668" s="53"/>
      <c r="S4668" s="53"/>
    </row>
    <row r="4669" spans="1:19" x14ac:dyDescent="0.3">
      <c r="A4669" s="106"/>
      <c r="B4669" s="59"/>
      <c r="C4669" s="137" t="str">
        <f t="shared" si="72"/>
        <v/>
      </c>
      <c r="D4669" s="138" t="str">
        <f>IF(NOT(ISBLANK(B4669)),IF(AND(MONTH(B4669)&gt;=4,MONTH(B4669)&lt;=12,B4669&gt;=DATE(INT(LEFT('Fiscal Year'!$B$2,4)),4,1),B4669&lt;=DATE(INT(CONCATENATE("20",RIGHT('Fiscal Year'!$B$2,2))),3,31)),1,0),"")</f>
        <v/>
      </c>
      <c r="E4669" s="138" t="str">
        <f>IF(NOT(ISBLANK(B4669)),IF(AND(MONTH(B4669)&gt;=1,MONTH(B4669)&lt;=3,B4669&gt;=DATE(INT(LEFT('Fiscal Year'!$B$2,4)),4,1),B4669&lt;=DATE(INT(CONCATENATE("20",RIGHT('Fiscal Year'!$B$2,2))),3,31)),1,0),"")</f>
        <v/>
      </c>
      <c r="F4669" s="139" t="str">
        <f>IF(NOT(ISBLANK(B4669)),IF(B4669&lt;'Fiscal Year'!$B$3,1,0),"")</f>
        <v/>
      </c>
      <c r="G4669" s="10"/>
      <c r="H4669" s="10"/>
      <c r="I4669" s="40"/>
      <c r="J4669" s="40"/>
      <c r="K4669" s="53"/>
      <c r="L4669" s="53"/>
      <c r="M4669" s="53"/>
      <c r="N4669" s="53"/>
      <c r="O4669" s="53"/>
      <c r="P4669" s="53"/>
      <c r="Q4669" s="53"/>
      <c r="R4669" s="53"/>
      <c r="S4669" s="53"/>
    </row>
    <row r="4670" spans="1:19" x14ac:dyDescent="0.3">
      <c r="A4670" s="106"/>
      <c r="B4670" s="59"/>
      <c r="C4670" s="137" t="str">
        <f t="shared" si="72"/>
        <v/>
      </c>
      <c r="D4670" s="138" t="str">
        <f>IF(NOT(ISBLANK(B4670)),IF(AND(MONTH(B4670)&gt;=4,MONTH(B4670)&lt;=12,B4670&gt;=DATE(INT(LEFT('Fiscal Year'!$B$2,4)),4,1),B4670&lt;=DATE(INT(CONCATENATE("20",RIGHT('Fiscal Year'!$B$2,2))),3,31)),1,0),"")</f>
        <v/>
      </c>
      <c r="E4670" s="138" t="str">
        <f>IF(NOT(ISBLANK(B4670)),IF(AND(MONTH(B4670)&gt;=1,MONTH(B4670)&lt;=3,B4670&gt;=DATE(INT(LEFT('Fiscal Year'!$B$2,4)),4,1),B4670&lt;=DATE(INT(CONCATENATE("20",RIGHT('Fiscal Year'!$B$2,2))),3,31)),1,0),"")</f>
        <v/>
      </c>
      <c r="F4670" s="139" t="str">
        <f>IF(NOT(ISBLANK(B4670)),IF(B4670&lt;'Fiscal Year'!$B$3,1,0),"")</f>
        <v/>
      </c>
      <c r="G4670" s="10"/>
      <c r="H4670" s="10"/>
      <c r="I4670" s="40"/>
      <c r="J4670" s="40"/>
      <c r="K4670" s="53"/>
      <c r="L4670" s="53"/>
      <c r="M4670" s="53"/>
      <c r="N4670" s="53"/>
      <c r="O4670" s="53"/>
      <c r="P4670" s="53"/>
      <c r="Q4670" s="53"/>
      <c r="R4670" s="53"/>
      <c r="S4670" s="53"/>
    </row>
    <row r="4671" spans="1:19" x14ac:dyDescent="0.3">
      <c r="A4671" s="106"/>
      <c r="B4671" s="59"/>
      <c r="C4671" s="137" t="str">
        <f t="shared" si="72"/>
        <v/>
      </c>
      <c r="D4671" s="138" t="str">
        <f>IF(NOT(ISBLANK(B4671)),IF(AND(MONTH(B4671)&gt;=4,MONTH(B4671)&lt;=12,B4671&gt;=DATE(INT(LEFT('Fiscal Year'!$B$2,4)),4,1),B4671&lt;=DATE(INT(CONCATENATE("20",RIGHT('Fiscal Year'!$B$2,2))),3,31)),1,0),"")</f>
        <v/>
      </c>
      <c r="E4671" s="138" t="str">
        <f>IF(NOT(ISBLANK(B4671)),IF(AND(MONTH(B4671)&gt;=1,MONTH(B4671)&lt;=3,B4671&gt;=DATE(INT(LEFT('Fiscal Year'!$B$2,4)),4,1),B4671&lt;=DATE(INT(CONCATENATE("20",RIGHT('Fiscal Year'!$B$2,2))),3,31)),1,0),"")</f>
        <v/>
      </c>
      <c r="F4671" s="139" t="str">
        <f>IF(NOT(ISBLANK(B4671)),IF(B4671&lt;'Fiscal Year'!$B$3,1,0),"")</f>
        <v/>
      </c>
      <c r="G4671" s="10"/>
      <c r="H4671" s="10"/>
      <c r="I4671" s="40"/>
      <c r="J4671" s="40"/>
      <c r="K4671" s="53"/>
      <c r="L4671" s="53"/>
      <c r="M4671" s="53"/>
      <c r="N4671" s="53"/>
      <c r="O4671" s="53"/>
      <c r="P4671" s="53"/>
      <c r="Q4671" s="53"/>
      <c r="R4671" s="53"/>
      <c r="S4671" s="53"/>
    </row>
    <row r="4672" spans="1:19" x14ac:dyDescent="0.3">
      <c r="A4672" s="106"/>
      <c r="B4672" s="59"/>
      <c r="C4672" s="137" t="str">
        <f t="shared" si="72"/>
        <v/>
      </c>
      <c r="D4672" s="138" t="str">
        <f>IF(NOT(ISBLANK(B4672)),IF(AND(MONTH(B4672)&gt;=4,MONTH(B4672)&lt;=12,B4672&gt;=DATE(INT(LEFT('Fiscal Year'!$B$2,4)),4,1),B4672&lt;=DATE(INT(CONCATENATE("20",RIGHT('Fiscal Year'!$B$2,2))),3,31)),1,0),"")</f>
        <v/>
      </c>
      <c r="E4672" s="138" t="str">
        <f>IF(NOT(ISBLANK(B4672)),IF(AND(MONTH(B4672)&gt;=1,MONTH(B4672)&lt;=3,B4672&gt;=DATE(INT(LEFT('Fiscal Year'!$B$2,4)),4,1),B4672&lt;=DATE(INT(CONCATENATE("20",RIGHT('Fiscal Year'!$B$2,2))),3,31)),1,0),"")</f>
        <v/>
      </c>
      <c r="F4672" s="139" t="str">
        <f>IF(NOT(ISBLANK(B4672)),IF(B4672&lt;'Fiscal Year'!$B$3,1,0),"")</f>
        <v/>
      </c>
      <c r="G4672" s="10"/>
      <c r="H4672" s="10"/>
      <c r="I4672" s="40"/>
      <c r="J4672" s="40"/>
      <c r="K4672" s="53"/>
      <c r="L4672" s="53"/>
      <c r="M4672" s="53"/>
      <c r="N4672" s="53"/>
      <c r="O4672" s="53"/>
      <c r="P4672" s="53"/>
      <c r="Q4672" s="53"/>
      <c r="R4672" s="53"/>
      <c r="S4672" s="53"/>
    </row>
    <row r="4673" spans="1:19" x14ac:dyDescent="0.3">
      <c r="A4673" s="106"/>
      <c r="B4673" s="59"/>
      <c r="C4673" s="137" t="str">
        <f t="shared" si="72"/>
        <v/>
      </c>
      <c r="D4673" s="138" t="str">
        <f>IF(NOT(ISBLANK(B4673)),IF(AND(MONTH(B4673)&gt;=4,MONTH(B4673)&lt;=12,B4673&gt;=DATE(INT(LEFT('Fiscal Year'!$B$2,4)),4,1),B4673&lt;=DATE(INT(CONCATENATE("20",RIGHT('Fiscal Year'!$B$2,2))),3,31)),1,0),"")</f>
        <v/>
      </c>
      <c r="E4673" s="138" t="str">
        <f>IF(NOT(ISBLANK(B4673)),IF(AND(MONTH(B4673)&gt;=1,MONTH(B4673)&lt;=3,B4673&gt;=DATE(INT(LEFT('Fiscal Year'!$B$2,4)),4,1),B4673&lt;=DATE(INT(CONCATENATE("20",RIGHT('Fiscal Year'!$B$2,2))),3,31)),1,0),"")</f>
        <v/>
      </c>
      <c r="F4673" s="139" t="str">
        <f>IF(NOT(ISBLANK(B4673)),IF(B4673&lt;'Fiscal Year'!$B$3,1,0),"")</f>
        <v/>
      </c>
      <c r="G4673" s="10"/>
      <c r="H4673" s="10"/>
      <c r="I4673" s="40"/>
      <c r="J4673" s="40"/>
      <c r="K4673" s="53"/>
      <c r="L4673" s="53"/>
      <c r="M4673" s="53"/>
      <c r="N4673" s="53"/>
      <c r="O4673" s="53"/>
      <c r="P4673" s="53"/>
      <c r="Q4673" s="53"/>
      <c r="R4673" s="53"/>
      <c r="S4673" s="53"/>
    </row>
    <row r="4674" spans="1:19" x14ac:dyDescent="0.3">
      <c r="A4674" s="106"/>
      <c r="B4674" s="59"/>
      <c r="C4674" s="137" t="str">
        <f t="shared" si="72"/>
        <v/>
      </c>
      <c r="D4674" s="138" t="str">
        <f>IF(NOT(ISBLANK(B4674)),IF(AND(MONTH(B4674)&gt;=4,MONTH(B4674)&lt;=12,B4674&gt;=DATE(INT(LEFT('Fiscal Year'!$B$2,4)),4,1),B4674&lt;=DATE(INT(CONCATENATE("20",RIGHT('Fiscal Year'!$B$2,2))),3,31)),1,0),"")</f>
        <v/>
      </c>
      <c r="E4674" s="138" t="str">
        <f>IF(NOT(ISBLANK(B4674)),IF(AND(MONTH(B4674)&gt;=1,MONTH(B4674)&lt;=3,B4674&gt;=DATE(INT(LEFT('Fiscal Year'!$B$2,4)),4,1),B4674&lt;=DATE(INT(CONCATENATE("20",RIGHT('Fiscal Year'!$B$2,2))),3,31)),1,0),"")</f>
        <v/>
      </c>
      <c r="F4674" s="139" t="str">
        <f>IF(NOT(ISBLANK(B4674)),IF(B4674&lt;'Fiscal Year'!$B$3,1,0),"")</f>
        <v/>
      </c>
      <c r="G4674" s="10"/>
      <c r="H4674" s="10"/>
      <c r="I4674" s="40"/>
      <c r="J4674" s="40"/>
      <c r="K4674" s="53"/>
      <c r="L4674" s="53"/>
      <c r="M4674" s="53"/>
      <c r="N4674" s="53"/>
      <c r="O4674" s="53"/>
      <c r="P4674" s="53"/>
      <c r="Q4674" s="53"/>
      <c r="R4674" s="53"/>
      <c r="S4674" s="53"/>
    </row>
    <row r="4675" spans="1:19" x14ac:dyDescent="0.3">
      <c r="A4675" s="106"/>
      <c r="B4675" s="59"/>
      <c r="C4675" s="137" t="str">
        <f t="shared" si="72"/>
        <v/>
      </c>
      <c r="D4675" s="138" t="str">
        <f>IF(NOT(ISBLANK(B4675)),IF(AND(MONTH(B4675)&gt;=4,MONTH(B4675)&lt;=12,B4675&gt;=DATE(INT(LEFT('Fiscal Year'!$B$2,4)),4,1),B4675&lt;=DATE(INT(CONCATENATE("20",RIGHT('Fiscal Year'!$B$2,2))),3,31)),1,0),"")</f>
        <v/>
      </c>
      <c r="E4675" s="138" t="str">
        <f>IF(NOT(ISBLANK(B4675)),IF(AND(MONTH(B4675)&gt;=1,MONTH(B4675)&lt;=3,B4675&gt;=DATE(INT(LEFT('Fiscal Year'!$B$2,4)),4,1),B4675&lt;=DATE(INT(CONCATENATE("20",RIGHT('Fiscal Year'!$B$2,2))),3,31)),1,0),"")</f>
        <v/>
      </c>
      <c r="F4675" s="139" t="str">
        <f>IF(NOT(ISBLANK(B4675)),IF(B4675&lt;'Fiscal Year'!$B$3,1,0),"")</f>
        <v/>
      </c>
      <c r="G4675" s="10"/>
      <c r="H4675" s="10"/>
      <c r="I4675" s="40"/>
      <c r="J4675" s="40"/>
      <c r="K4675" s="53"/>
      <c r="L4675" s="53"/>
      <c r="M4675" s="53"/>
      <c r="N4675" s="53"/>
      <c r="O4675" s="53"/>
      <c r="P4675" s="53"/>
      <c r="Q4675" s="53"/>
      <c r="R4675" s="53"/>
      <c r="S4675" s="53"/>
    </row>
    <row r="4676" spans="1:19" x14ac:dyDescent="0.3">
      <c r="A4676" s="106"/>
      <c r="B4676" s="59"/>
      <c r="C4676" s="137" t="str">
        <f t="shared" ref="C4676:C4739" si="73">IF(AND(NOT(ISBLANK(B4676)),B4676&gt;=43556),B4676+90,"")</f>
        <v/>
      </c>
      <c r="D4676" s="138" t="str">
        <f>IF(NOT(ISBLANK(B4676)),IF(AND(MONTH(B4676)&gt;=4,MONTH(B4676)&lt;=12,B4676&gt;=DATE(INT(LEFT('Fiscal Year'!$B$2,4)),4,1),B4676&lt;=DATE(INT(CONCATENATE("20",RIGHT('Fiscal Year'!$B$2,2))),3,31)),1,0),"")</f>
        <v/>
      </c>
      <c r="E4676" s="138" t="str">
        <f>IF(NOT(ISBLANK(B4676)),IF(AND(MONTH(B4676)&gt;=1,MONTH(B4676)&lt;=3,B4676&gt;=DATE(INT(LEFT('Fiscal Year'!$B$2,4)),4,1),B4676&lt;=DATE(INT(CONCATENATE("20",RIGHT('Fiscal Year'!$B$2,2))),3,31)),1,0),"")</f>
        <v/>
      </c>
      <c r="F4676" s="139" t="str">
        <f>IF(NOT(ISBLANK(B4676)),IF(B4676&lt;'Fiscal Year'!$B$3,1,0),"")</f>
        <v/>
      </c>
      <c r="G4676" s="10"/>
      <c r="H4676" s="10"/>
      <c r="I4676" s="40"/>
      <c r="J4676" s="40"/>
      <c r="K4676" s="53"/>
      <c r="L4676" s="53"/>
      <c r="M4676" s="53"/>
      <c r="N4676" s="53"/>
      <c r="O4676" s="53"/>
      <c r="P4676" s="53"/>
      <c r="Q4676" s="53"/>
      <c r="R4676" s="53"/>
      <c r="S4676" s="53"/>
    </row>
    <row r="4677" spans="1:19" x14ac:dyDescent="0.3">
      <c r="A4677" s="106"/>
      <c r="B4677" s="59"/>
      <c r="C4677" s="137" t="str">
        <f t="shared" si="73"/>
        <v/>
      </c>
      <c r="D4677" s="138" t="str">
        <f>IF(NOT(ISBLANK(B4677)),IF(AND(MONTH(B4677)&gt;=4,MONTH(B4677)&lt;=12,B4677&gt;=DATE(INT(LEFT('Fiscal Year'!$B$2,4)),4,1),B4677&lt;=DATE(INT(CONCATENATE("20",RIGHT('Fiscal Year'!$B$2,2))),3,31)),1,0),"")</f>
        <v/>
      </c>
      <c r="E4677" s="138" t="str">
        <f>IF(NOT(ISBLANK(B4677)),IF(AND(MONTH(B4677)&gt;=1,MONTH(B4677)&lt;=3,B4677&gt;=DATE(INT(LEFT('Fiscal Year'!$B$2,4)),4,1),B4677&lt;=DATE(INT(CONCATENATE("20",RIGHT('Fiscal Year'!$B$2,2))),3,31)),1,0),"")</f>
        <v/>
      </c>
      <c r="F4677" s="139" t="str">
        <f>IF(NOT(ISBLANK(B4677)),IF(B4677&lt;'Fiscal Year'!$B$3,1,0),"")</f>
        <v/>
      </c>
      <c r="G4677" s="10"/>
      <c r="H4677" s="10"/>
      <c r="I4677" s="40"/>
      <c r="J4677" s="40"/>
      <c r="K4677" s="53"/>
      <c r="L4677" s="53"/>
      <c r="M4677" s="53"/>
      <c r="N4677" s="53"/>
      <c r="O4677" s="53"/>
      <c r="P4677" s="53"/>
      <c r="Q4677" s="53"/>
      <c r="R4677" s="53"/>
      <c r="S4677" s="53"/>
    </row>
    <row r="4678" spans="1:19" x14ac:dyDescent="0.3">
      <c r="A4678" s="106"/>
      <c r="B4678" s="59"/>
      <c r="C4678" s="137" t="str">
        <f t="shared" si="73"/>
        <v/>
      </c>
      <c r="D4678" s="138" t="str">
        <f>IF(NOT(ISBLANK(B4678)),IF(AND(MONTH(B4678)&gt;=4,MONTH(B4678)&lt;=12,B4678&gt;=DATE(INT(LEFT('Fiscal Year'!$B$2,4)),4,1),B4678&lt;=DATE(INT(CONCATENATE("20",RIGHT('Fiscal Year'!$B$2,2))),3,31)),1,0),"")</f>
        <v/>
      </c>
      <c r="E4678" s="138" t="str">
        <f>IF(NOT(ISBLANK(B4678)),IF(AND(MONTH(B4678)&gt;=1,MONTH(B4678)&lt;=3,B4678&gt;=DATE(INT(LEFT('Fiscal Year'!$B$2,4)),4,1),B4678&lt;=DATE(INT(CONCATENATE("20",RIGHT('Fiscal Year'!$B$2,2))),3,31)),1,0),"")</f>
        <v/>
      </c>
      <c r="F4678" s="139" t="str">
        <f>IF(NOT(ISBLANK(B4678)),IF(B4678&lt;'Fiscal Year'!$B$3,1,0),"")</f>
        <v/>
      </c>
      <c r="G4678" s="10"/>
      <c r="H4678" s="10"/>
      <c r="I4678" s="40"/>
      <c r="J4678" s="40"/>
      <c r="K4678" s="53"/>
      <c r="L4678" s="53"/>
      <c r="M4678" s="53"/>
      <c r="N4678" s="53"/>
      <c r="O4678" s="53"/>
      <c r="P4678" s="53"/>
      <c r="Q4678" s="53"/>
      <c r="R4678" s="53"/>
      <c r="S4678" s="53"/>
    </row>
    <row r="4679" spans="1:19" x14ac:dyDescent="0.3">
      <c r="A4679" s="106"/>
      <c r="B4679" s="59"/>
      <c r="C4679" s="137" t="str">
        <f t="shared" si="73"/>
        <v/>
      </c>
      <c r="D4679" s="138" t="str">
        <f>IF(NOT(ISBLANK(B4679)),IF(AND(MONTH(B4679)&gt;=4,MONTH(B4679)&lt;=12,B4679&gt;=DATE(INT(LEFT('Fiscal Year'!$B$2,4)),4,1),B4679&lt;=DATE(INT(CONCATENATE("20",RIGHT('Fiscal Year'!$B$2,2))),3,31)),1,0),"")</f>
        <v/>
      </c>
      <c r="E4679" s="138" t="str">
        <f>IF(NOT(ISBLANK(B4679)),IF(AND(MONTH(B4679)&gt;=1,MONTH(B4679)&lt;=3,B4679&gt;=DATE(INT(LEFT('Fiscal Year'!$B$2,4)),4,1),B4679&lt;=DATE(INT(CONCATENATE("20",RIGHT('Fiscal Year'!$B$2,2))),3,31)),1,0),"")</f>
        <v/>
      </c>
      <c r="F4679" s="139" t="str">
        <f>IF(NOT(ISBLANK(B4679)),IF(B4679&lt;'Fiscal Year'!$B$3,1,0),"")</f>
        <v/>
      </c>
      <c r="G4679" s="10"/>
      <c r="H4679" s="10"/>
      <c r="I4679" s="40"/>
      <c r="J4679" s="40"/>
      <c r="K4679" s="53"/>
      <c r="L4679" s="53"/>
      <c r="M4679" s="53"/>
      <c r="N4679" s="53"/>
      <c r="O4679" s="53"/>
      <c r="P4679" s="53"/>
      <c r="Q4679" s="53"/>
      <c r="R4679" s="53"/>
      <c r="S4679" s="53"/>
    </row>
    <row r="4680" spans="1:19" x14ac:dyDescent="0.3">
      <c r="A4680" s="106"/>
      <c r="B4680" s="59"/>
      <c r="C4680" s="137" t="str">
        <f t="shared" si="73"/>
        <v/>
      </c>
      <c r="D4680" s="138" t="str">
        <f>IF(NOT(ISBLANK(B4680)),IF(AND(MONTH(B4680)&gt;=4,MONTH(B4680)&lt;=12,B4680&gt;=DATE(INT(LEFT('Fiscal Year'!$B$2,4)),4,1),B4680&lt;=DATE(INT(CONCATENATE("20",RIGHT('Fiscal Year'!$B$2,2))),3,31)),1,0),"")</f>
        <v/>
      </c>
      <c r="E4680" s="138" t="str">
        <f>IF(NOT(ISBLANK(B4680)),IF(AND(MONTH(B4680)&gt;=1,MONTH(B4680)&lt;=3,B4680&gt;=DATE(INT(LEFT('Fiscal Year'!$B$2,4)),4,1),B4680&lt;=DATE(INT(CONCATENATE("20",RIGHT('Fiscal Year'!$B$2,2))),3,31)),1,0),"")</f>
        <v/>
      </c>
      <c r="F4680" s="139" t="str">
        <f>IF(NOT(ISBLANK(B4680)),IF(B4680&lt;'Fiscal Year'!$B$3,1,0),"")</f>
        <v/>
      </c>
      <c r="G4680" s="10"/>
      <c r="H4680" s="10"/>
      <c r="I4680" s="40"/>
      <c r="J4680" s="40"/>
      <c r="K4680" s="53"/>
      <c r="L4680" s="53"/>
      <c r="M4680" s="53"/>
      <c r="N4680" s="53"/>
      <c r="O4680" s="53"/>
      <c r="P4680" s="53"/>
      <c r="Q4680" s="53"/>
      <c r="R4680" s="53"/>
      <c r="S4680" s="53"/>
    </row>
    <row r="4681" spans="1:19" x14ac:dyDescent="0.3">
      <c r="A4681" s="106"/>
      <c r="B4681" s="59"/>
      <c r="C4681" s="137" t="str">
        <f t="shared" si="73"/>
        <v/>
      </c>
      <c r="D4681" s="138" t="str">
        <f>IF(NOT(ISBLANK(B4681)),IF(AND(MONTH(B4681)&gt;=4,MONTH(B4681)&lt;=12,B4681&gt;=DATE(INT(LEFT('Fiscal Year'!$B$2,4)),4,1),B4681&lt;=DATE(INT(CONCATENATE("20",RIGHT('Fiscal Year'!$B$2,2))),3,31)),1,0),"")</f>
        <v/>
      </c>
      <c r="E4681" s="138" t="str">
        <f>IF(NOT(ISBLANK(B4681)),IF(AND(MONTH(B4681)&gt;=1,MONTH(B4681)&lt;=3,B4681&gt;=DATE(INT(LEFT('Fiscal Year'!$B$2,4)),4,1),B4681&lt;=DATE(INT(CONCATENATE("20",RIGHT('Fiscal Year'!$B$2,2))),3,31)),1,0),"")</f>
        <v/>
      </c>
      <c r="F4681" s="139" t="str">
        <f>IF(NOT(ISBLANK(B4681)),IF(B4681&lt;'Fiscal Year'!$B$3,1,0),"")</f>
        <v/>
      </c>
      <c r="G4681" s="10"/>
      <c r="H4681" s="10"/>
      <c r="I4681" s="40"/>
      <c r="J4681" s="40"/>
      <c r="K4681" s="53"/>
      <c r="L4681" s="53"/>
      <c r="M4681" s="53"/>
      <c r="N4681" s="53"/>
      <c r="O4681" s="53"/>
      <c r="P4681" s="53"/>
      <c r="Q4681" s="53"/>
      <c r="R4681" s="53"/>
      <c r="S4681" s="53"/>
    </row>
    <row r="4682" spans="1:19" x14ac:dyDescent="0.3">
      <c r="A4682" s="106"/>
      <c r="B4682" s="59"/>
      <c r="C4682" s="137" t="str">
        <f t="shared" si="73"/>
        <v/>
      </c>
      <c r="D4682" s="138" t="str">
        <f>IF(NOT(ISBLANK(B4682)),IF(AND(MONTH(B4682)&gt;=4,MONTH(B4682)&lt;=12,B4682&gt;=DATE(INT(LEFT('Fiscal Year'!$B$2,4)),4,1),B4682&lt;=DATE(INT(CONCATENATE("20",RIGHT('Fiscal Year'!$B$2,2))),3,31)),1,0),"")</f>
        <v/>
      </c>
      <c r="E4682" s="138" t="str">
        <f>IF(NOT(ISBLANK(B4682)),IF(AND(MONTH(B4682)&gt;=1,MONTH(B4682)&lt;=3,B4682&gt;=DATE(INT(LEFT('Fiscal Year'!$B$2,4)),4,1),B4682&lt;=DATE(INT(CONCATENATE("20",RIGHT('Fiscal Year'!$B$2,2))),3,31)),1,0),"")</f>
        <v/>
      </c>
      <c r="F4682" s="139" t="str">
        <f>IF(NOT(ISBLANK(B4682)),IF(B4682&lt;'Fiscal Year'!$B$3,1,0),"")</f>
        <v/>
      </c>
      <c r="G4682" s="10"/>
      <c r="H4682" s="10"/>
      <c r="I4682" s="40"/>
      <c r="J4682" s="40"/>
      <c r="K4682" s="53"/>
      <c r="L4682" s="53"/>
      <c r="M4682" s="53"/>
      <c r="N4682" s="53"/>
      <c r="O4682" s="53"/>
      <c r="P4682" s="53"/>
      <c r="Q4682" s="53"/>
      <c r="R4682" s="53"/>
      <c r="S4682" s="53"/>
    </row>
    <row r="4683" spans="1:19" x14ac:dyDescent="0.3">
      <c r="A4683" s="106"/>
      <c r="B4683" s="59"/>
      <c r="C4683" s="137" t="str">
        <f t="shared" si="73"/>
        <v/>
      </c>
      <c r="D4683" s="138" t="str">
        <f>IF(NOT(ISBLANK(B4683)),IF(AND(MONTH(B4683)&gt;=4,MONTH(B4683)&lt;=12,B4683&gt;=DATE(INT(LEFT('Fiscal Year'!$B$2,4)),4,1),B4683&lt;=DATE(INT(CONCATENATE("20",RIGHT('Fiscal Year'!$B$2,2))),3,31)),1,0),"")</f>
        <v/>
      </c>
      <c r="E4683" s="138" t="str">
        <f>IF(NOT(ISBLANK(B4683)),IF(AND(MONTH(B4683)&gt;=1,MONTH(B4683)&lt;=3,B4683&gt;=DATE(INT(LEFT('Fiscal Year'!$B$2,4)),4,1),B4683&lt;=DATE(INT(CONCATENATE("20",RIGHT('Fiscal Year'!$B$2,2))),3,31)),1,0),"")</f>
        <v/>
      </c>
      <c r="F4683" s="139" t="str">
        <f>IF(NOT(ISBLANK(B4683)),IF(B4683&lt;'Fiscal Year'!$B$3,1,0),"")</f>
        <v/>
      </c>
      <c r="G4683" s="10"/>
      <c r="H4683" s="10"/>
      <c r="I4683" s="40"/>
      <c r="J4683" s="40"/>
      <c r="K4683" s="53"/>
      <c r="L4683" s="53"/>
      <c r="M4683" s="53"/>
      <c r="N4683" s="53"/>
      <c r="O4683" s="53"/>
      <c r="P4683" s="53"/>
      <c r="Q4683" s="53"/>
      <c r="R4683" s="53"/>
      <c r="S4683" s="53"/>
    </row>
    <row r="4684" spans="1:19" x14ac:dyDescent="0.3">
      <c r="A4684" s="106"/>
      <c r="B4684" s="59"/>
      <c r="C4684" s="137" t="str">
        <f t="shared" si="73"/>
        <v/>
      </c>
      <c r="D4684" s="138" t="str">
        <f>IF(NOT(ISBLANK(B4684)),IF(AND(MONTH(B4684)&gt;=4,MONTH(B4684)&lt;=12,B4684&gt;=DATE(INT(LEFT('Fiscal Year'!$B$2,4)),4,1),B4684&lt;=DATE(INT(CONCATENATE("20",RIGHT('Fiscal Year'!$B$2,2))),3,31)),1,0),"")</f>
        <v/>
      </c>
      <c r="E4684" s="138" t="str">
        <f>IF(NOT(ISBLANK(B4684)),IF(AND(MONTH(B4684)&gt;=1,MONTH(B4684)&lt;=3,B4684&gt;=DATE(INT(LEFT('Fiscal Year'!$B$2,4)),4,1),B4684&lt;=DATE(INT(CONCATENATE("20",RIGHT('Fiscal Year'!$B$2,2))),3,31)),1,0),"")</f>
        <v/>
      </c>
      <c r="F4684" s="139" t="str">
        <f>IF(NOT(ISBLANK(B4684)),IF(B4684&lt;'Fiscal Year'!$B$3,1,0),"")</f>
        <v/>
      </c>
      <c r="G4684" s="10"/>
      <c r="H4684" s="10"/>
      <c r="I4684" s="40"/>
      <c r="J4684" s="40"/>
      <c r="K4684" s="53"/>
      <c r="L4684" s="53"/>
      <c r="M4684" s="53"/>
      <c r="N4684" s="53"/>
      <c r="O4684" s="53"/>
      <c r="P4684" s="53"/>
      <c r="Q4684" s="53"/>
      <c r="R4684" s="53"/>
      <c r="S4684" s="53"/>
    </row>
    <row r="4685" spans="1:19" x14ac:dyDescent="0.3">
      <c r="A4685" s="106"/>
      <c r="B4685" s="59"/>
      <c r="C4685" s="137" t="str">
        <f t="shared" si="73"/>
        <v/>
      </c>
      <c r="D4685" s="138" t="str">
        <f>IF(NOT(ISBLANK(B4685)),IF(AND(MONTH(B4685)&gt;=4,MONTH(B4685)&lt;=12,B4685&gt;=DATE(INT(LEFT('Fiscal Year'!$B$2,4)),4,1),B4685&lt;=DATE(INT(CONCATENATE("20",RIGHT('Fiscal Year'!$B$2,2))),3,31)),1,0),"")</f>
        <v/>
      </c>
      <c r="E4685" s="138" t="str">
        <f>IF(NOT(ISBLANK(B4685)),IF(AND(MONTH(B4685)&gt;=1,MONTH(B4685)&lt;=3,B4685&gt;=DATE(INT(LEFT('Fiscal Year'!$B$2,4)),4,1),B4685&lt;=DATE(INT(CONCATENATE("20",RIGHT('Fiscal Year'!$B$2,2))),3,31)),1,0),"")</f>
        <v/>
      </c>
      <c r="F4685" s="139" t="str">
        <f>IF(NOT(ISBLANK(B4685)),IF(B4685&lt;'Fiscal Year'!$B$3,1,0),"")</f>
        <v/>
      </c>
      <c r="G4685" s="10"/>
      <c r="H4685" s="10"/>
      <c r="I4685" s="40"/>
      <c r="J4685" s="40"/>
      <c r="K4685" s="53"/>
      <c r="L4685" s="53"/>
      <c r="M4685" s="53"/>
      <c r="N4685" s="53"/>
      <c r="O4685" s="53"/>
      <c r="P4685" s="53"/>
      <c r="Q4685" s="53"/>
      <c r="R4685" s="53"/>
      <c r="S4685" s="53"/>
    </row>
    <row r="4686" spans="1:19" x14ac:dyDescent="0.3">
      <c r="A4686" s="106"/>
      <c r="B4686" s="59"/>
      <c r="C4686" s="137" t="str">
        <f t="shared" si="73"/>
        <v/>
      </c>
      <c r="D4686" s="138" t="str">
        <f>IF(NOT(ISBLANK(B4686)),IF(AND(MONTH(B4686)&gt;=4,MONTH(B4686)&lt;=12,B4686&gt;=DATE(INT(LEFT('Fiscal Year'!$B$2,4)),4,1),B4686&lt;=DATE(INT(CONCATENATE("20",RIGHT('Fiscal Year'!$B$2,2))),3,31)),1,0),"")</f>
        <v/>
      </c>
      <c r="E4686" s="138" t="str">
        <f>IF(NOT(ISBLANK(B4686)),IF(AND(MONTH(B4686)&gt;=1,MONTH(B4686)&lt;=3,B4686&gt;=DATE(INT(LEFT('Fiscal Year'!$B$2,4)),4,1),B4686&lt;=DATE(INT(CONCATENATE("20",RIGHT('Fiscal Year'!$B$2,2))),3,31)),1,0),"")</f>
        <v/>
      </c>
      <c r="F4686" s="139" t="str">
        <f>IF(NOT(ISBLANK(B4686)),IF(B4686&lt;'Fiscal Year'!$B$3,1,0),"")</f>
        <v/>
      </c>
      <c r="G4686" s="10"/>
      <c r="H4686" s="10"/>
      <c r="I4686" s="40"/>
      <c r="J4686" s="40"/>
      <c r="K4686" s="53"/>
      <c r="L4686" s="53"/>
      <c r="M4686" s="53"/>
      <c r="N4686" s="53"/>
      <c r="O4686" s="53"/>
      <c r="P4686" s="53"/>
      <c r="Q4686" s="53"/>
      <c r="R4686" s="53"/>
      <c r="S4686" s="53"/>
    </row>
    <row r="4687" spans="1:19" x14ac:dyDescent="0.3">
      <c r="A4687" s="106"/>
      <c r="B4687" s="59"/>
      <c r="C4687" s="137" t="str">
        <f t="shared" si="73"/>
        <v/>
      </c>
      <c r="D4687" s="138" t="str">
        <f>IF(NOT(ISBLANK(B4687)),IF(AND(MONTH(B4687)&gt;=4,MONTH(B4687)&lt;=12,B4687&gt;=DATE(INT(LEFT('Fiscal Year'!$B$2,4)),4,1),B4687&lt;=DATE(INT(CONCATENATE("20",RIGHT('Fiscal Year'!$B$2,2))),3,31)),1,0),"")</f>
        <v/>
      </c>
      <c r="E4687" s="138" t="str">
        <f>IF(NOT(ISBLANK(B4687)),IF(AND(MONTH(B4687)&gt;=1,MONTH(B4687)&lt;=3,B4687&gt;=DATE(INT(LEFT('Fiscal Year'!$B$2,4)),4,1),B4687&lt;=DATE(INT(CONCATENATE("20",RIGHT('Fiscal Year'!$B$2,2))),3,31)),1,0),"")</f>
        <v/>
      </c>
      <c r="F4687" s="139" t="str">
        <f>IF(NOT(ISBLANK(B4687)),IF(B4687&lt;'Fiscal Year'!$B$3,1,0),"")</f>
        <v/>
      </c>
      <c r="G4687" s="10"/>
      <c r="H4687" s="10"/>
      <c r="I4687" s="40"/>
      <c r="J4687" s="40"/>
      <c r="K4687" s="53"/>
      <c r="L4687" s="53"/>
      <c r="M4687" s="53"/>
      <c r="N4687" s="53"/>
      <c r="O4687" s="53"/>
      <c r="P4687" s="53"/>
      <c r="Q4687" s="53"/>
      <c r="R4687" s="53"/>
      <c r="S4687" s="53"/>
    </row>
    <row r="4688" spans="1:19" x14ac:dyDescent="0.3">
      <c r="A4688" s="106"/>
      <c r="B4688" s="59"/>
      <c r="C4688" s="137" t="str">
        <f t="shared" si="73"/>
        <v/>
      </c>
      <c r="D4688" s="138" t="str">
        <f>IF(NOT(ISBLANK(B4688)),IF(AND(MONTH(B4688)&gt;=4,MONTH(B4688)&lt;=12,B4688&gt;=DATE(INT(LEFT('Fiscal Year'!$B$2,4)),4,1),B4688&lt;=DATE(INT(CONCATENATE("20",RIGHT('Fiscal Year'!$B$2,2))),3,31)),1,0),"")</f>
        <v/>
      </c>
      <c r="E4688" s="138" t="str">
        <f>IF(NOT(ISBLANK(B4688)),IF(AND(MONTH(B4688)&gt;=1,MONTH(B4688)&lt;=3,B4688&gt;=DATE(INT(LEFT('Fiscal Year'!$B$2,4)),4,1),B4688&lt;=DATE(INT(CONCATENATE("20",RIGHT('Fiscal Year'!$B$2,2))),3,31)),1,0),"")</f>
        <v/>
      </c>
      <c r="F4688" s="139" t="str">
        <f>IF(NOT(ISBLANK(B4688)),IF(B4688&lt;'Fiscal Year'!$B$3,1,0),"")</f>
        <v/>
      </c>
      <c r="G4688" s="10"/>
      <c r="H4688" s="10"/>
      <c r="I4688" s="40"/>
      <c r="J4688" s="40"/>
      <c r="K4688" s="53"/>
      <c r="L4688" s="53"/>
      <c r="M4688" s="53"/>
      <c r="N4688" s="53"/>
      <c r="O4688" s="53"/>
      <c r="P4688" s="53"/>
      <c r="Q4688" s="53"/>
      <c r="R4688" s="53"/>
      <c r="S4688" s="53"/>
    </row>
    <row r="4689" spans="1:19" x14ac:dyDescent="0.3">
      <c r="A4689" s="106"/>
      <c r="B4689" s="59"/>
      <c r="C4689" s="137" t="str">
        <f t="shared" si="73"/>
        <v/>
      </c>
      <c r="D4689" s="138" t="str">
        <f>IF(NOT(ISBLANK(B4689)),IF(AND(MONTH(B4689)&gt;=4,MONTH(B4689)&lt;=12,B4689&gt;=DATE(INT(LEFT('Fiscal Year'!$B$2,4)),4,1),B4689&lt;=DATE(INT(CONCATENATE("20",RIGHT('Fiscal Year'!$B$2,2))),3,31)),1,0),"")</f>
        <v/>
      </c>
      <c r="E4689" s="138" t="str">
        <f>IF(NOT(ISBLANK(B4689)),IF(AND(MONTH(B4689)&gt;=1,MONTH(B4689)&lt;=3,B4689&gt;=DATE(INT(LEFT('Fiscal Year'!$B$2,4)),4,1),B4689&lt;=DATE(INT(CONCATENATE("20",RIGHT('Fiscal Year'!$B$2,2))),3,31)),1,0),"")</f>
        <v/>
      </c>
      <c r="F4689" s="139" t="str">
        <f>IF(NOT(ISBLANK(B4689)),IF(B4689&lt;'Fiscal Year'!$B$3,1,0),"")</f>
        <v/>
      </c>
      <c r="G4689" s="10"/>
      <c r="H4689" s="10"/>
      <c r="I4689" s="40"/>
      <c r="J4689" s="40"/>
      <c r="K4689" s="53"/>
      <c r="L4689" s="53"/>
      <c r="M4689" s="53"/>
      <c r="N4689" s="53"/>
      <c r="O4689" s="53"/>
      <c r="P4689" s="53"/>
      <c r="Q4689" s="53"/>
      <c r="R4689" s="53"/>
      <c r="S4689" s="53"/>
    </row>
    <row r="4690" spans="1:19" x14ac:dyDescent="0.3">
      <c r="A4690" s="106"/>
      <c r="B4690" s="59"/>
      <c r="C4690" s="137" t="str">
        <f t="shared" si="73"/>
        <v/>
      </c>
      <c r="D4690" s="138" t="str">
        <f>IF(NOT(ISBLANK(B4690)),IF(AND(MONTH(B4690)&gt;=4,MONTH(B4690)&lt;=12,B4690&gt;=DATE(INT(LEFT('Fiscal Year'!$B$2,4)),4,1),B4690&lt;=DATE(INT(CONCATENATE("20",RIGHT('Fiscal Year'!$B$2,2))),3,31)),1,0),"")</f>
        <v/>
      </c>
      <c r="E4690" s="138" t="str">
        <f>IF(NOT(ISBLANK(B4690)),IF(AND(MONTH(B4690)&gt;=1,MONTH(B4690)&lt;=3,B4690&gt;=DATE(INT(LEFT('Fiscal Year'!$B$2,4)),4,1),B4690&lt;=DATE(INT(CONCATENATE("20",RIGHT('Fiscal Year'!$B$2,2))),3,31)),1,0),"")</f>
        <v/>
      </c>
      <c r="F4690" s="139" t="str">
        <f>IF(NOT(ISBLANK(B4690)),IF(B4690&lt;'Fiscal Year'!$B$3,1,0),"")</f>
        <v/>
      </c>
      <c r="G4690" s="10"/>
      <c r="H4690" s="10"/>
      <c r="I4690" s="40"/>
      <c r="J4690" s="40"/>
      <c r="K4690" s="53"/>
      <c r="L4690" s="53"/>
      <c r="M4690" s="53"/>
      <c r="N4690" s="53"/>
      <c r="O4690" s="53"/>
      <c r="P4690" s="53"/>
      <c r="Q4690" s="53"/>
      <c r="R4690" s="53"/>
      <c r="S4690" s="53"/>
    </row>
    <row r="4691" spans="1:19" x14ac:dyDescent="0.3">
      <c r="A4691" s="106"/>
      <c r="B4691" s="59"/>
      <c r="C4691" s="137" t="str">
        <f t="shared" si="73"/>
        <v/>
      </c>
      <c r="D4691" s="138" t="str">
        <f>IF(NOT(ISBLANK(B4691)),IF(AND(MONTH(B4691)&gt;=4,MONTH(B4691)&lt;=12,B4691&gt;=DATE(INT(LEFT('Fiscal Year'!$B$2,4)),4,1),B4691&lt;=DATE(INT(CONCATENATE("20",RIGHT('Fiscal Year'!$B$2,2))),3,31)),1,0),"")</f>
        <v/>
      </c>
      <c r="E4691" s="138" t="str">
        <f>IF(NOT(ISBLANK(B4691)),IF(AND(MONTH(B4691)&gt;=1,MONTH(B4691)&lt;=3,B4691&gt;=DATE(INT(LEFT('Fiscal Year'!$B$2,4)),4,1),B4691&lt;=DATE(INT(CONCATENATE("20",RIGHT('Fiscal Year'!$B$2,2))),3,31)),1,0),"")</f>
        <v/>
      </c>
      <c r="F4691" s="139" t="str">
        <f>IF(NOT(ISBLANK(B4691)),IF(B4691&lt;'Fiscal Year'!$B$3,1,0),"")</f>
        <v/>
      </c>
      <c r="G4691" s="10"/>
      <c r="H4691" s="10"/>
      <c r="I4691" s="40"/>
      <c r="J4691" s="40"/>
      <c r="K4691" s="53"/>
      <c r="L4691" s="53"/>
      <c r="M4691" s="53"/>
      <c r="N4691" s="53"/>
      <c r="O4691" s="53"/>
      <c r="P4691" s="53"/>
      <c r="Q4691" s="53"/>
      <c r="R4691" s="53"/>
      <c r="S4691" s="53"/>
    </row>
    <row r="4692" spans="1:19" x14ac:dyDescent="0.3">
      <c r="A4692" s="106"/>
      <c r="B4692" s="59"/>
      <c r="C4692" s="137" t="str">
        <f t="shared" si="73"/>
        <v/>
      </c>
      <c r="D4692" s="138" t="str">
        <f>IF(NOT(ISBLANK(B4692)),IF(AND(MONTH(B4692)&gt;=4,MONTH(B4692)&lt;=12,B4692&gt;=DATE(INT(LEFT('Fiscal Year'!$B$2,4)),4,1),B4692&lt;=DATE(INT(CONCATENATE("20",RIGHT('Fiscal Year'!$B$2,2))),3,31)),1,0),"")</f>
        <v/>
      </c>
      <c r="E4692" s="138" t="str">
        <f>IF(NOT(ISBLANK(B4692)),IF(AND(MONTH(B4692)&gt;=1,MONTH(B4692)&lt;=3,B4692&gt;=DATE(INT(LEFT('Fiscal Year'!$B$2,4)),4,1),B4692&lt;=DATE(INT(CONCATENATE("20",RIGHT('Fiscal Year'!$B$2,2))),3,31)),1,0),"")</f>
        <v/>
      </c>
      <c r="F4692" s="139" t="str">
        <f>IF(NOT(ISBLANK(B4692)),IF(B4692&lt;'Fiscal Year'!$B$3,1,0),"")</f>
        <v/>
      </c>
      <c r="G4692" s="10"/>
      <c r="H4692" s="10"/>
      <c r="I4692" s="40"/>
      <c r="J4692" s="40"/>
      <c r="K4692" s="53"/>
      <c r="L4692" s="53"/>
      <c r="M4692" s="53"/>
      <c r="N4692" s="53"/>
      <c r="O4692" s="53"/>
      <c r="P4692" s="53"/>
      <c r="Q4692" s="53"/>
      <c r="R4692" s="53"/>
      <c r="S4692" s="53"/>
    </row>
    <row r="4693" spans="1:19" x14ac:dyDescent="0.3">
      <c r="A4693" s="106"/>
      <c r="B4693" s="59"/>
      <c r="C4693" s="137" t="str">
        <f t="shared" si="73"/>
        <v/>
      </c>
      <c r="D4693" s="138" t="str">
        <f>IF(NOT(ISBLANK(B4693)),IF(AND(MONTH(B4693)&gt;=4,MONTH(B4693)&lt;=12,B4693&gt;=DATE(INT(LEFT('Fiscal Year'!$B$2,4)),4,1),B4693&lt;=DATE(INT(CONCATENATE("20",RIGHT('Fiscal Year'!$B$2,2))),3,31)),1,0),"")</f>
        <v/>
      </c>
      <c r="E4693" s="138" t="str">
        <f>IF(NOT(ISBLANK(B4693)),IF(AND(MONTH(B4693)&gt;=1,MONTH(B4693)&lt;=3,B4693&gt;=DATE(INT(LEFT('Fiscal Year'!$B$2,4)),4,1),B4693&lt;=DATE(INT(CONCATENATE("20",RIGHT('Fiscal Year'!$B$2,2))),3,31)),1,0),"")</f>
        <v/>
      </c>
      <c r="F4693" s="139" t="str">
        <f>IF(NOT(ISBLANK(B4693)),IF(B4693&lt;'Fiscal Year'!$B$3,1,0),"")</f>
        <v/>
      </c>
      <c r="G4693" s="10"/>
      <c r="H4693" s="10"/>
      <c r="I4693" s="40"/>
      <c r="J4693" s="40"/>
      <c r="K4693" s="53"/>
      <c r="L4693" s="53"/>
      <c r="M4693" s="53"/>
      <c r="N4693" s="53"/>
      <c r="O4693" s="53"/>
      <c r="P4693" s="53"/>
      <c r="Q4693" s="53"/>
      <c r="R4693" s="53"/>
      <c r="S4693" s="53"/>
    </row>
    <row r="4694" spans="1:19" x14ac:dyDescent="0.3">
      <c r="A4694" s="106"/>
      <c r="B4694" s="59"/>
      <c r="C4694" s="137" t="str">
        <f t="shared" si="73"/>
        <v/>
      </c>
      <c r="D4694" s="138" t="str">
        <f>IF(NOT(ISBLANK(B4694)),IF(AND(MONTH(B4694)&gt;=4,MONTH(B4694)&lt;=12,B4694&gt;=DATE(INT(LEFT('Fiscal Year'!$B$2,4)),4,1),B4694&lt;=DATE(INT(CONCATENATE("20",RIGHT('Fiscal Year'!$B$2,2))),3,31)),1,0),"")</f>
        <v/>
      </c>
      <c r="E4694" s="138" t="str">
        <f>IF(NOT(ISBLANK(B4694)),IF(AND(MONTH(B4694)&gt;=1,MONTH(B4694)&lt;=3,B4694&gt;=DATE(INT(LEFT('Fiscal Year'!$B$2,4)),4,1),B4694&lt;=DATE(INT(CONCATENATE("20",RIGHT('Fiscal Year'!$B$2,2))),3,31)),1,0),"")</f>
        <v/>
      </c>
      <c r="F4694" s="139" t="str">
        <f>IF(NOT(ISBLANK(B4694)),IF(B4694&lt;'Fiscal Year'!$B$3,1,0),"")</f>
        <v/>
      </c>
      <c r="G4694" s="10"/>
      <c r="H4694" s="10"/>
      <c r="I4694" s="40"/>
      <c r="J4694" s="40"/>
      <c r="K4694" s="53"/>
      <c r="L4694" s="53"/>
      <c r="M4694" s="53"/>
      <c r="N4694" s="53"/>
      <c r="O4694" s="53"/>
      <c r="P4694" s="53"/>
      <c r="Q4694" s="53"/>
      <c r="R4694" s="53"/>
      <c r="S4694" s="53"/>
    </row>
    <row r="4695" spans="1:19" x14ac:dyDescent="0.3">
      <c r="A4695" s="106"/>
      <c r="B4695" s="59"/>
      <c r="C4695" s="137" t="str">
        <f t="shared" si="73"/>
        <v/>
      </c>
      <c r="D4695" s="138" t="str">
        <f>IF(NOT(ISBLANK(B4695)),IF(AND(MONTH(B4695)&gt;=4,MONTH(B4695)&lt;=12,B4695&gt;=DATE(INT(LEFT('Fiscal Year'!$B$2,4)),4,1),B4695&lt;=DATE(INT(CONCATENATE("20",RIGHT('Fiscal Year'!$B$2,2))),3,31)),1,0),"")</f>
        <v/>
      </c>
      <c r="E4695" s="138" t="str">
        <f>IF(NOT(ISBLANK(B4695)),IF(AND(MONTH(B4695)&gt;=1,MONTH(B4695)&lt;=3,B4695&gt;=DATE(INT(LEFT('Fiscal Year'!$B$2,4)),4,1),B4695&lt;=DATE(INT(CONCATENATE("20",RIGHT('Fiscal Year'!$B$2,2))),3,31)),1,0),"")</f>
        <v/>
      </c>
      <c r="F4695" s="139" t="str">
        <f>IF(NOT(ISBLANK(B4695)),IF(B4695&lt;'Fiscal Year'!$B$3,1,0),"")</f>
        <v/>
      </c>
      <c r="G4695" s="10"/>
      <c r="H4695" s="10"/>
      <c r="I4695" s="40"/>
      <c r="J4695" s="40"/>
      <c r="K4695" s="53"/>
      <c r="L4695" s="53"/>
      <c r="M4695" s="53"/>
      <c r="N4695" s="53"/>
      <c r="O4695" s="53"/>
      <c r="P4695" s="53"/>
      <c r="Q4695" s="53"/>
      <c r="R4695" s="53"/>
      <c r="S4695" s="53"/>
    </row>
    <row r="4696" spans="1:19" x14ac:dyDescent="0.3">
      <c r="A4696" s="106"/>
      <c r="B4696" s="59"/>
      <c r="C4696" s="137" t="str">
        <f t="shared" si="73"/>
        <v/>
      </c>
      <c r="D4696" s="138" t="str">
        <f>IF(NOT(ISBLANK(B4696)),IF(AND(MONTH(B4696)&gt;=4,MONTH(B4696)&lt;=12,B4696&gt;=DATE(INT(LEFT('Fiscal Year'!$B$2,4)),4,1),B4696&lt;=DATE(INT(CONCATENATE("20",RIGHT('Fiscal Year'!$B$2,2))),3,31)),1,0),"")</f>
        <v/>
      </c>
      <c r="E4696" s="138" t="str">
        <f>IF(NOT(ISBLANK(B4696)),IF(AND(MONTH(B4696)&gt;=1,MONTH(B4696)&lt;=3,B4696&gt;=DATE(INT(LEFT('Fiscal Year'!$B$2,4)),4,1),B4696&lt;=DATE(INT(CONCATENATE("20",RIGHT('Fiscal Year'!$B$2,2))),3,31)),1,0),"")</f>
        <v/>
      </c>
      <c r="F4696" s="139" t="str">
        <f>IF(NOT(ISBLANK(B4696)),IF(B4696&lt;'Fiscal Year'!$B$3,1,0),"")</f>
        <v/>
      </c>
      <c r="G4696" s="10"/>
      <c r="H4696" s="10"/>
      <c r="I4696" s="40"/>
      <c r="J4696" s="40"/>
      <c r="K4696" s="53"/>
      <c r="L4696" s="53"/>
      <c r="M4696" s="53"/>
      <c r="N4696" s="53"/>
      <c r="O4696" s="53"/>
      <c r="P4696" s="53"/>
      <c r="Q4696" s="53"/>
      <c r="R4696" s="53"/>
      <c r="S4696" s="53"/>
    </row>
    <row r="4697" spans="1:19" x14ac:dyDescent="0.3">
      <c r="A4697" s="106"/>
      <c r="B4697" s="59"/>
      <c r="C4697" s="137" t="str">
        <f t="shared" si="73"/>
        <v/>
      </c>
      <c r="D4697" s="138" t="str">
        <f>IF(NOT(ISBLANK(B4697)),IF(AND(MONTH(B4697)&gt;=4,MONTH(B4697)&lt;=12,B4697&gt;=DATE(INT(LEFT('Fiscal Year'!$B$2,4)),4,1),B4697&lt;=DATE(INT(CONCATENATE("20",RIGHT('Fiscal Year'!$B$2,2))),3,31)),1,0),"")</f>
        <v/>
      </c>
      <c r="E4697" s="138" t="str">
        <f>IF(NOT(ISBLANK(B4697)),IF(AND(MONTH(B4697)&gt;=1,MONTH(B4697)&lt;=3,B4697&gt;=DATE(INT(LEFT('Fiscal Year'!$B$2,4)),4,1),B4697&lt;=DATE(INT(CONCATENATE("20",RIGHT('Fiscal Year'!$B$2,2))),3,31)),1,0),"")</f>
        <v/>
      </c>
      <c r="F4697" s="139" t="str">
        <f>IF(NOT(ISBLANK(B4697)),IF(B4697&lt;'Fiscal Year'!$B$3,1,0),"")</f>
        <v/>
      </c>
      <c r="G4697" s="10"/>
      <c r="H4697" s="10"/>
      <c r="I4697" s="40"/>
      <c r="J4697" s="40"/>
      <c r="K4697" s="53"/>
      <c r="L4697" s="53"/>
      <c r="M4697" s="53"/>
      <c r="N4697" s="53"/>
      <c r="O4697" s="53"/>
      <c r="P4697" s="53"/>
      <c r="Q4697" s="53"/>
      <c r="R4697" s="53"/>
      <c r="S4697" s="53"/>
    </row>
    <row r="4698" spans="1:19" x14ac:dyDescent="0.3">
      <c r="A4698" s="106"/>
      <c r="B4698" s="59"/>
      <c r="C4698" s="137" t="str">
        <f t="shared" si="73"/>
        <v/>
      </c>
      <c r="D4698" s="138" t="str">
        <f>IF(NOT(ISBLANK(B4698)),IF(AND(MONTH(B4698)&gt;=4,MONTH(B4698)&lt;=12,B4698&gt;=DATE(INT(LEFT('Fiscal Year'!$B$2,4)),4,1),B4698&lt;=DATE(INT(CONCATENATE("20",RIGHT('Fiscal Year'!$B$2,2))),3,31)),1,0),"")</f>
        <v/>
      </c>
      <c r="E4698" s="138" t="str">
        <f>IF(NOT(ISBLANK(B4698)),IF(AND(MONTH(B4698)&gt;=1,MONTH(B4698)&lt;=3,B4698&gt;=DATE(INT(LEFT('Fiscal Year'!$B$2,4)),4,1),B4698&lt;=DATE(INT(CONCATENATE("20",RIGHT('Fiscal Year'!$B$2,2))),3,31)),1,0),"")</f>
        <v/>
      </c>
      <c r="F4698" s="139" t="str">
        <f>IF(NOT(ISBLANK(B4698)),IF(B4698&lt;'Fiscal Year'!$B$3,1,0),"")</f>
        <v/>
      </c>
      <c r="G4698" s="10"/>
      <c r="H4698" s="10"/>
      <c r="I4698" s="40"/>
      <c r="J4698" s="40"/>
      <c r="K4698" s="53"/>
      <c r="L4698" s="53"/>
      <c r="M4698" s="53"/>
      <c r="N4698" s="53"/>
      <c r="O4698" s="53"/>
      <c r="P4698" s="53"/>
      <c r="Q4698" s="53"/>
      <c r="R4698" s="53"/>
      <c r="S4698" s="53"/>
    </row>
    <row r="4699" spans="1:19" x14ac:dyDescent="0.3">
      <c r="A4699" s="106"/>
      <c r="B4699" s="59"/>
      <c r="C4699" s="137" t="str">
        <f t="shared" si="73"/>
        <v/>
      </c>
      <c r="D4699" s="138" t="str">
        <f>IF(NOT(ISBLANK(B4699)),IF(AND(MONTH(B4699)&gt;=4,MONTH(B4699)&lt;=12,B4699&gt;=DATE(INT(LEFT('Fiscal Year'!$B$2,4)),4,1),B4699&lt;=DATE(INT(CONCATENATE("20",RIGHT('Fiscal Year'!$B$2,2))),3,31)),1,0),"")</f>
        <v/>
      </c>
      <c r="E4699" s="138" t="str">
        <f>IF(NOT(ISBLANK(B4699)),IF(AND(MONTH(B4699)&gt;=1,MONTH(B4699)&lt;=3,B4699&gt;=DATE(INT(LEFT('Fiscal Year'!$B$2,4)),4,1),B4699&lt;=DATE(INT(CONCATENATE("20",RIGHT('Fiscal Year'!$B$2,2))),3,31)),1,0),"")</f>
        <v/>
      </c>
      <c r="F4699" s="139" t="str">
        <f>IF(NOT(ISBLANK(B4699)),IF(B4699&lt;'Fiscal Year'!$B$3,1,0),"")</f>
        <v/>
      </c>
      <c r="G4699" s="10"/>
      <c r="H4699" s="10"/>
      <c r="I4699" s="40"/>
      <c r="J4699" s="40"/>
      <c r="K4699" s="53"/>
      <c r="L4699" s="53"/>
      <c r="M4699" s="53"/>
      <c r="N4699" s="53"/>
      <c r="O4699" s="53"/>
      <c r="P4699" s="53"/>
      <c r="Q4699" s="53"/>
      <c r="R4699" s="53"/>
      <c r="S4699" s="53"/>
    </row>
    <row r="4700" spans="1:19" x14ac:dyDescent="0.3">
      <c r="A4700" s="106"/>
      <c r="B4700" s="59"/>
      <c r="C4700" s="137" t="str">
        <f t="shared" si="73"/>
        <v/>
      </c>
      <c r="D4700" s="138" t="str">
        <f>IF(NOT(ISBLANK(B4700)),IF(AND(MONTH(B4700)&gt;=4,MONTH(B4700)&lt;=12,B4700&gt;=DATE(INT(LEFT('Fiscal Year'!$B$2,4)),4,1),B4700&lt;=DATE(INT(CONCATENATE("20",RIGHT('Fiscal Year'!$B$2,2))),3,31)),1,0),"")</f>
        <v/>
      </c>
      <c r="E4700" s="138" t="str">
        <f>IF(NOT(ISBLANK(B4700)),IF(AND(MONTH(B4700)&gt;=1,MONTH(B4700)&lt;=3,B4700&gt;=DATE(INT(LEFT('Fiscal Year'!$B$2,4)),4,1),B4700&lt;=DATE(INT(CONCATENATE("20",RIGHT('Fiscal Year'!$B$2,2))),3,31)),1,0),"")</f>
        <v/>
      </c>
      <c r="F4700" s="139" t="str">
        <f>IF(NOT(ISBLANK(B4700)),IF(B4700&lt;'Fiscal Year'!$B$3,1,0),"")</f>
        <v/>
      </c>
      <c r="G4700" s="10"/>
      <c r="H4700" s="10"/>
      <c r="I4700" s="40"/>
      <c r="J4700" s="40"/>
      <c r="K4700" s="53"/>
      <c r="L4700" s="53"/>
      <c r="M4700" s="53"/>
      <c r="N4700" s="53"/>
      <c r="O4700" s="53"/>
      <c r="P4700" s="53"/>
      <c r="Q4700" s="53"/>
      <c r="R4700" s="53"/>
      <c r="S4700" s="53"/>
    </row>
    <row r="4701" spans="1:19" x14ac:dyDescent="0.3">
      <c r="A4701" s="106"/>
      <c r="B4701" s="59"/>
      <c r="C4701" s="137" t="str">
        <f t="shared" si="73"/>
        <v/>
      </c>
      <c r="D4701" s="138" t="str">
        <f>IF(NOT(ISBLANK(B4701)),IF(AND(MONTH(B4701)&gt;=4,MONTH(B4701)&lt;=12,B4701&gt;=DATE(INT(LEFT('Fiscal Year'!$B$2,4)),4,1),B4701&lt;=DATE(INT(CONCATENATE("20",RIGHT('Fiscal Year'!$B$2,2))),3,31)),1,0),"")</f>
        <v/>
      </c>
      <c r="E4701" s="138" t="str">
        <f>IF(NOT(ISBLANK(B4701)),IF(AND(MONTH(B4701)&gt;=1,MONTH(B4701)&lt;=3,B4701&gt;=DATE(INT(LEFT('Fiscal Year'!$B$2,4)),4,1),B4701&lt;=DATE(INT(CONCATENATE("20",RIGHT('Fiscal Year'!$B$2,2))),3,31)),1,0),"")</f>
        <v/>
      </c>
      <c r="F4701" s="139" t="str">
        <f>IF(NOT(ISBLANK(B4701)),IF(B4701&lt;'Fiscal Year'!$B$3,1,0),"")</f>
        <v/>
      </c>
      <c r="G4701" s="10"/>
      <c r="H4701" s="10"/>
      <c r="I4701" s="40"/>
      <c r="J4701" s="40"/>
      <c r="K4701" s="53"/>
      <c r="L4701" s="53"/>
      <c r="M4701" s="53"/>
      <c r="N4701" s="53"/>
      <c r="O4701" s="53"/>
      <c r="P4701" s="53"/>
      <c r="Q4701" s="53"/>
      <c r="R4701" s="53"/>
      <c r="S4701" s="53"/>
    </row>
    <row r="4702" spans="1:19" x14ac:dyDescent="0.3">
      <c r="A4702" s="106"/>
      <c r="B4702" s="59"/>
      <c r="C4702" s="137" t="str">
        <f t="shared" si="73"/>
        <v/>
      </c>
      <c r="D4702" s="138" t="str">
        <f>IF(NOT(ISBLANK(B4702)),IF(AND(MONTH(B4702)&gt;=4,MONTH(B4702)&lt;=12,B4702&gt;=DATE(INT(LEFT('Fiscal Year'!$B$2,4)),4,1),B4702&lt;=DATE(INT(CONCATENATE("20",RIGHT('Fiscal Year'!$B$2,2))),3,31)),1,0),"")</f>
        <v/>
      </c>
      <c r="E4702" s="138" t="str">
        <f>IF(NOT(ISBLANK(B4702)),IF(AND(MONTH(B4702)&gt;=1,MONTH(B4702)&lt;=3,B4702&gt;=DATE(INT(LEFT('Fiscal Year'!$B$2,4)),4,1),B4702&lt;=DATE(INT(CONCATENATE("20",RIGHT('Fiscal Year'!$B$2,2))),3,31)),1,0),"")</f>
        <v/>
      </c>
      <c r="F4702" s="139" t="str">
        <f>IF(NOT(ISBLANK(B4702)),IF(B4702&lt;'Fiscal Year'!$B$3,1,0),"")</f>
        <v/>
      </c>
      <c r="G4702" s="10"/>
      <c r="H4702" s="10"/>
      <c r="I4702" s="40"/>
      <c r="J4702" s="40"/>
      <c r="K4702" s="53"/>
      <c r="L4702" s="53"/>
      <c r="M4702" s="53"/>
      <c r="N4702" s="53"/>
      <c r="O4702" s="53"/>
      <c r="P4702" s="53"/>
      <c r="Q4702" s="53"/>
      <c r="R4702" s="53"/>
      <c r="S4702" s="53"/>
    </row>
    <row r="4703" spans="1:19" x14ac:dyDescent="0.3">
      <c r="A4703" s="106"/>
      <c r="B4703" s="59"/>
      <c r="C4703" s="137" t="str">
        <f t="shared" si="73"/>
        <v/>
      </c>
      <c r="D4703" s="138" t="str">
        <f>IF(NOT(ISBLANK(B4703)),IF(AND(MONTH(B4703)&gt;=4,MONTH(B4703)&lt;=12,B4703&gt;=DATE(INT(LEFT('Fiscal Year'!$B$2,4)),4,1),B4703&lt;=DATE(INT(CONCATENATE("20",RIGHT('Fiscal Year'!$B$2,2))),3,31)),1,0),"")</f>
        <v/>
      </c>
      <c r="E4703" s="138" t="str">
        <f>IF(NOT(ISBLANK(B4703)),IF(AND(MONTH(B4703)&gt;=1,MONTH(B4703)&lt;=3,B4703&gt;=DATE(INT(LEFT('Fiscal Year'!$B$2,4)),4,1),B4703&lt;=DATE(INT(CONCATENATE("20",RIGHT('Fiscal Year'!$B$2,2))),3,31)),1,0),"")</f>
        <v/>
      </c>
      <c r="F4703" s="139" t="str">
        <f>IF(NOT(ISBLANK(B4703)),IF(B4703&lt;'Fiscal Year'!$B$3,1,0),"")</f>
        <v/>
      </c>
      <c r="G4703" s="10"/>
      <c r="H4703" s="10"/>
      <c r="I4703" s="40"/>
      <c r="J4703" s="40"/>
      <c r="K4703" s="53"/>
      <c r="L4703" s="53"/>
      <c r="M4703" s="53"/>
      <c r="N4703" s="53"/>
      <c r="O4703" s="53"/>
      <c r="P4703" s="53"/>
      <c r="Q4703" s="53"/>
      <c r="R4703" s="53"/>
      <c r="S4703" s="53"/>
    </row>
    <row r="4704" spans="1:19" x14ac:dyDescent="0.3">
      <c r="A4704" s="106"/>
      <c r="B4704" s="59"/>
      <c r="C4704" s="137" t="str">
        <f t="shared" si="73"/>
        <v/>
      </c>
      <c r="D4704" s="138" t="str">
        <f>IF(NOT(ISBLANK(B4704)),IF(AND(MONTH(B4704)&gt;=4,MONTH(B4704)&lt;=12,B4704&gt;=DATE(INT(LEFT('Fiscal Year'!$B$2,4)),4,1),B4704&lt;=DATE(INT(CONCATENATE("20",RIGHT('Fiscal Year'!$B$2,2))),3,31)),1,0),"")</f>
        <v/>
      </c>
      <c r="E4704" s="138" t="str">
        <f>IF(NOT(ISBLANK(B4704)),IF(AND(MONTH(B4704)&gt;=1,MONTH(B4704)&lt;=3,B4704&gt;=DATE(INT(LEFT('Fiscal Year'!$B$2,4)),4,1),B4704&lt;=DATE(INT(CONCATENATE("20",RIGHT('Fiscal Year'!$B$2,2))),3,31)),1,0),"")</f>
        <v/>
      </c>
      <c r="F4704" s="139" t="str">
        <f>IF(NOT(ISBLANK(B4704)),IF(B4704&lt;'Fiscal Year'!$B$3,1,0),"")</f>
        <v/>
      </c>
      <c r="G4704" s="10"/>
      <c r="H4704" s="10"/>
      <c r="I4704" s="40"/>
      <c r="J4704" s="40"/>
      <c r="K4704" s="53"/>
      <c r="L4704" s="53"/>
      <c r="M4704" s="53"/>
      <c r="N4704" s="53"/>
      <c r="O4704" s="53"/>
      <c r="P4704" s="53"/>
      <c r="Q4704" s="53"/>
      <c r="R4704" s="53"/>
      <c r="S4704" s="53"/>
    </row>
    <row r="4705" spans="1:19" x14ac:dyDescent="0.3">
      <c r="A4705" s="106"/>
      <c r="B4705" s="59"/>
      <c r="C4705" s="137" t="str">
        <f t="shared" si="73"/>
        <v/>
      </c>
      <c r="D4705" s="138" t="str">
        <f>IF(NOT(ISBLANK(B4705)),IF(AND(MONTH(B4705)&gt;=4,MONTH(B4705)&lt;=12,B4705&gt;=DATE(INT(LEFT('Fiscal Year'!$B$2,4)),4,1),B4705&lt;=DATE(INT(CONCATENATE("20",RIGHT('Fiscal Year'!$B$2,2))),3,31)),1,0),"")</f>
        <v/>
      </c>
      <c r="E4705" s="138" t="str">
        <f>IF(NOT(ISBLANK(B4705)),IF(AND(MONTH(B4705)&gt;=1,MONTH(B4705)&lt;=3,B4705&gt;=DATE(INT(LEFT('Fiscal Year'!$B$2,4)),4,1),B4705&lt;=DATE(INT(CONCATENATE("20",RIGHT('Fiscal Year'!$B$2,2))),3,31)),1,0),"")</f>
        <v/>
      </c>
      <c r="F4705" s="139" t="str">
        <f>IF(NOT(ISBLANK(B4705)),IF(B4705&lt;'Fiscal Year'!$B$3,1,0),"")</f>
        <v/>
      </c>
      <c r="G4705" s="10"/>
      <c r="H4705" s="10"/>
      <c r="I4705" s="40"/>
      <c r="J4705" s="40"/>
      <c r="K4705" s="53"/>
      <c r="L4705" s="53"/>
      <c r="M4705" s="53"/>
      <c r="N4705" s="53"/>
      <c r="O4705" s="53"/>
      <c r="P4705" s="53"/>
      <c r="Q4705" s="53"/>
      <c r="R4705" s="53"/>
      <c r="S4705" s="53"/>
    </row>
    <row r="4706" spans="1:19" x14ac:dyDescent="0.3">
      <c r="A4706" s="106"/>
      <c r="B4706" s="59"/>
      <c r="C4706" s="137" t="str">
        <f t="shared" si="73"/>
        <v/>
      </c>
      <c r="D4706" s="138" t="str">
        <f>IF(NOT(ISBLANK(B4706)),IF(AND(MONTH(B4706)&gt;=4,MONTH(B4706)&lt;=12,B4706&gt;=DATE(INT(LEFT('Fiscal Year'!$B$2,4)),4,1),B4706&lt;=DATE(INT(CONCATENATE("20",RIGHT('Fiscal Year'!$B$2,2))),3,31)),1,0),"")</f>
        <v/>
      </c>
      <c r="E4706" s="138" t="str">
        <f>IF(NOT(ISBLANK(B4706)),IF(AND(MONTH(B4706)&gt;=1,MONTH(B4706)&lt;=3,B4706&gt;=DATE(INT(LEFT('Fiscal Year'!$B$2,4)),4,1),B4706&lt;=DATE(INT(CONCATENATE("20",RIGHT('Fiscal Year'!$B$2,2))),3,31)),1,0),"")</f>
        <v/>
      </c>
      <c r="F4706" s="139" t="str">
        <f>IF(NOT(ISBLANK(B4706)),IF(B4706&lt;'Fiscal Year'!$B$3,1,0),"")</f>
        <v/>
      </c>
      <c r="G4706" s="10"/>
      <c r="H4706" s="10"/>
      <c r="I4706" s="40"/>
      <c r="J4706" s="40"/>
      <c r="K4706" s="53"/>
      <c r="L4706" s="53"/>
      <c r="M4706" s="53"/>
      <c r="N4706" s="53"/>
      <c r="O4706" s="53"/>
      <c r="P4706" s="53"/>
      <c r="Q4706" s="53"/>
      <c r="R4706" s="53"/>
      <c r="S4706" s="53"/>
    </row>
    <row r="4707" spans="1:19" x14ac:dyDescent="0.3">
      <c r="A4707" s="106"/>
      <c r="B4707" s="59"/>
      <c r="C4707" s="137" t="str">
        <f t="shared" si="73"/>
        <v/>
      </c>
      <c r="D4707" s="138" t="str">
        <f>IF(NOT(ISBLANK(B4707)),IF(AND(MONTH(B4707)&gt;=4,MONTH(B4707)&lt;=12,B4707&gt;=DATE(INT(LEFT('Fiscal Year'!$B$2,4)),4,1),B4707&lt;=DATE(INT(CONCATENATE("20",RIGHT('Fiscal Year'!$B$2,2))),3,31)),1,0),"")</f>
        <v/>
      </c>
      <c r="E4707" s="138" t="str">
        <f>IF(NOT(ISBLANK(B4707)),IF(AND(MONTH(B4707)&gt;=1,MONTH(B4707)&lt;=3,B4707&gt;=DATE(INT(LEFT('Fiscal Year'!$B$2,4)),4,1),B4707&lt;=DATE(INT(CONCATENATE("20",RIGHT('Fiscal Year'!$B$2,2))),3,31)),1,0),"")</f>
        <v/>
      </c>
      <c r="F4707" s="139" t="str">
        <f>IF(NOT(ISBLANK(B4707)),IF(B4707&lt;'Fiscal Year'!$B$3,1,0),"")</f>
        <v/>
      </c>
      <c r="G4707" s="10"/>
      <c r="H4707" s="10"/>
      <c r="I4707" s="40"/>
      <c r="J4707" s="40"/>
      <c r="K4707" s="53"/>
      <c r="L4707" s="53"/>
      <c r="M4707" s="53"/>
      <c r="N4707" s="53"/>
      <c r="O4707" s="53"/>
      <c r="P4707" s="53"/>
      <c r="Q4707" s="53"/>
      <c r="R4707" s="53"/>
      <c r="S4707" s="53"/>
    </row>
    <row r="4708" spans="1:19" x14ac:dyDescent="0.3">
      <c r="A4708" s="106"/>
      <c r="B4708" s="59"/>
      <c r="C4708" s="137" t="str">
        <f t="shared" si="73"/>
        <v/>
      </c>
      <c r="D4708" s="138" t="str">
        <f>IF(NOT(ISBLANK(B4708)),IF(AND(MONTH(B4708)&gt;=4,MONTH(B4708)&lt;=12,B4708&gt;=DATE(INT(LEFT('Fiscal Year'!$B$2,4)),4,1),B4708&lt;=DATE(INT(CONCATENATE("20",RIGHT('Fiscal Year'!$B$2,2))),3,31)),1,0),"")</f>
        <v/>
      </c>
      <c r="E4708" s="138" t="str">
        <f>IF(NOT(ISBLANK(B4708)),IF(AND(MONTH(B4708)&gt;=1,MONTH(B4708)&lt;=3,B4708&gt;=DATE(INT(LEFT('Fiscal Year'!$B$2,4)),4,1),B4708&lt;=DATE(INT(CONCATENATE("20",RIGHT('Fiscal Year'!$B$2,2))),3,31)),1,0),"")</f>
        <v/>
      </c>
      <c r="F4708" s="139" t="str">
        <f>IF(NOT(ISBLANK(B4708)),IF(B4708&lt;'Fiscal Year'!$B$3,1,0),"")</f>
        <v/>
      </c>
      <c r="G4708" s="10"/>
      <c r="H4708" s="10"/>
      <c r="I4708" s="40"/>
      <c r="J4708" s="40"/>
      <c r="K4708" s="53"/>
      <c r="L4708" s="53"/>
      <c r="M4708" s="53"/>
      <c r="N4708" s="53"/>
      <c r="O4708" s="53"/>
      <c r="P4708" s="53"/>
      <c r="Q4708" s="53"/>
      <c r="R4708" s="53"/>
      <c r="S4708" s="53"/>
    </row>
    <row r="4709" spans="1:19" x14ac:dyDescent="0.3">
      <c r="A4709" s="106"/>
      <c r="B4709" s="59"/>
      <c r="C4709" s="137" t="str">
        <f t="shared" si="73"/>
        <v/>
      </c>
      <c r="D4709" s="138" t="str">
        <f>IF(NOT(ISBLANK(B4709)),IF(AND(MONTH(B4709)&gt;=4,MONTH(B4709)&lt;=12,B4709&gt;=DATE(INT(LEFT('Fiscal Year'!$B$2,4)),4,1),B4709&lt;=DATE(INT(CONCATENATE("20",RIGHT('Fiscal Year'!$B$2,2))),3,31)),1,0),"")</f>
        <v/>
      </c>
      <c r="E4709" s="138" t="str">
        <f>IF(NOT(ISBLANK(B4709)),IF(AND(MONTH(B4709)&gt;=1,MONTH(B4709)&lt;=3,B4709&gt;=DATE(INT(LEFT('Fiscal Year'!$B$2,4)),4,1),B4709&lt;=DATE(INT(CONCATENATE("20",RIGHT('Fiscal Year'!$B$2,2))),3,31)),1,0),"")</f>
        <v/>
      </c>
      <c r="F4709" s="139" t="str">
        <f>IF(NOT(ISBLANK(B4709)),IF(B4709&lt;'Fiscal Year'!$B$3,1,0),"")</f>
        <v/>
      </c>
      <c r="G4709" s="10"/>
      <c r="H4709" s="10"/>
      <c r="I4709" s="40"/>
      <c r="J4709" s="40"/>
      <c r="K4709" s="53"/>
      <c r="L4709" s="53"/>
      <c r="M4709" s="53"/>
      <c r="N4709" s="53"/>
      <c r="O4709" s="53"/>
      <c r="P4709" s="53"/>
      <c r="Q4709" s="53"/>
      <c r="R4709" s="53"/>
      <c r="S4709" s="53"/>
    </row>
    <row r="4710" spans="1:19" x14ac:dyDescent="0.3">
      <c r="A4710" s="106"/>
      <c r="B4710" s="59"/>
      <c r="C4710" s="137" t="str">
        <f t="shared" si="73"/>
        <v/>
      </c>
      <c r="D4710" s="138" t="str">
        <f>IF(NOT(ISBLANK(B4710)),IF(AND(MONTH(B4710)&gt;=4,MONTH(B4710)&lt;=12,B4710&gt;=DATE(INT(LEFT('Fiscal Year'!$B$2,4)),4,1),B4710&lt;=DATE(INT(CONCATENATE("20",RIGHT('Fiscal Year'!$B$2,2))),3,31)),1,0),"")</f>
        <v/>
      </c>
      <c r="E4710" s="138" t="str">
        <f>IF(NOT(ISBLANK(B4710)),IF(AND(MONTH(B4710)&gt;=1,MONTH(B4710)&lt;=3,B4710&gt;=DATE(INT(LEFT('Fiscal Year'!$B$2,4)),4,1),B4710&lt;=DATE(INT(CONCATENATE("20",RIGHT('Fiscal Year'!$B$2,2))),3,31)),1,0),"")</f>
        <v/>
      </c>
      <c r="F4710" s="139" t="str">
        <f>IF(NOT(ISBLANK(B4710)),IF(B4710&lt;'Fiscal Year'!$B$3,1,0),"")</f>
        <v/>
      </c>
      <c r="G4710" s="10"/>
      <c r="H4710" s="10"/>
      <c r="I4710" s="40"/>
      <c r="J4710" s="40"/>
      <c r="K4710" s="53"/>
      <c r="L4710" s="53"/>
      <c r="M4710" s="53"/>
      <c r="N4710" s="53"/>
      <c r="O4710" s="53"/>
      <c r="P4710" s="53"/>
      <c r="Q4710" s="53"/>
      <c r="R4710" s="53"/>
      <c r="S4710" s="53"/>
    </row>
    <row r="4711" spans="1:19" x14ac:dyDescent="0.3">
      <c r="A4711" s="106"/>
      <c r="B4711" s="59"/>
      <c r="C4711" s="137" t="str">
        <f t="shared" si="73"/>
        <v/>
      </c>
      <c r="D4711" s="138" t="str">
        <f>IF(NOT(ISBLANK(B4711)),IF(AND(MONTH(B4711)&gt;=4,MONTH(B4711)&lt;=12,B4711&gt;=DATE(INT(LEFT('Fiscal Year'!$B$2,4)),4,1),B4711&lt;=DATE(INT(CONCATENATE("20",RIGHT('Fiscal Year'!$B$2,2))),3,31)),1,0),"")</f>
        <v/>
      </c>
      <c r="E4711" s="138" t="str">
        <f>IF(NOT(ISBLANK(B4711)),IF(AND(MONTH(B4711)&gt;=1,MONTH(B4711)&lt;=3,B4711&gt;=DATE(INT(LEFT('Fiscal Year'!$B$2,4)),4,1),B4711&lt;=DATE(INT(CONCATENATE("20",RIGHT('Fiscal Year'!$B$2,2))),3,31)),1,0),"")</f>
        <v/>
      </c>
      <c r="F4711" s="139" t="str">
        <f>IF(NOT(ISBLANK(B4711)),IF(B4711&lt;'Fiscal Year'!$B$3,1,0),"")</f>
        <v/>
      </c>
      <c r="G4711" s="10"/>
      <c r="H4711" s="10"/>
      <c r="I4711" s="40"/>
      <c r="J4711" s="40"/>
      <c r="K4711" s="53"/>
      <c r="L4711" s="53"/>
      <c r="M4711" s="53"/>
      <c r="N4711" s="53"/>
      <c r="O4711" s="53"/>
      <c r="P4711" s="53"/>
      <c r="Q4711" s="53"/>
      <c r="R4711" s="53"/>
      <c r="S4711" s="53"/>
    </row>
    <row r="4712" spans="1:19" x14ac:dyDescent="0.3">
      <c r="A4712" s="106"/>
      <c r="B4712" s="59"/>
      <c r="C4712" s="137" t="str">
        <f t="shared" si="73"/>
        <v/>
      </c>
      <c r="D4712" s="138" t="str">
        <f>IF(NOT(ISBLANK(B4712)),IF(AND(MONTH(B4712)&gt;=4,MONTH(B4712)&lt;=12,B4712&gt;=DATE(INT(LEFT('Fiscal Year'!$B$2,4)),4,1),B4712&lt;=DATE(INT(CONCATENATE("20",RIGHT('Fiscal Year'!$B$2,2))),3,31)),1,0),"")</f>
        <v/>
      </c>
      <c r="E4712" s="138" t="str">
        <f>IF(NOT(ISBLANK(B4712)),IF(AND(MONTH(B4712)&gt;=1,MONTH(B4712)&lt;=3,B4712&gt;=DATE(INT(LEFT('Fiscal Year'!$B$2,4)),4,1),B4712&lt;=DATE(INT(CONCATENATE("20",RIGHT('Fiscal Year'!$B$2,2))),3,31)),1,0),"")</f>
        <v/>
      </c>
      <c r="F4712" s="139" t="str">
        <f>IF(NOT(ISBLANK(B4712)),IF(B4712&lt;'Fiscal Year'!$B$3,1,0),"")</f>
        <v/>
      </c>
      <c r="G4712" s="10"/>
      <c r="H4712" s="10"/>
      <c r="I4712" s="40"/>
      <c r="J4712" s="40"/>
      <c r="K4712" s="53"/>
      <c r="L4712" s="53"/>
      <c r="M4712" s="53"/>
      <c r="N4712" s="53"/>
      <c r="O4712" s="53"/>
      <c r="P4712" s="53"/>
      <c r="Q4712" s="53"/>
      <c r="R4712" s="53"/>
      <c r="S4712" s="53"/>
    </row>
    <row r="4713" spans="1:19" x14ac:dyDescent="0.3">
      <c r="A4713" s="106"/>
      <c r="B4713" s="59"/>
      <c r="C4713" s="137" t="str">
        <f t="shared" si="73"/>
        <v/>
      </c>
      <c r="D4713" s="138" t="str">
        <f>IF(NOT(ISBLANK(B4713)),IF(AND(MONTH(B4713)&gt;=4,MONTH(B4713)&lt;=12,B4713&gt;=DATE(INT(LEFT('Fiscal Year'!$B$2,4)),4,1),B4713&lt;=DATE(INT(CONCATENATE("20",RIGHT('Fiscal Year'!$B$2,2))),3,31)),1,0),"")</f>
        <v/>
      </c>
      <c r="E4713" s="138" t="str">
        <f>IF(NOT(ISBLANK(B4713)),IF(AND(MONTH(B4713)&gt;=1,MONTH(B4713)&lt;=3,B4713&gt;=DATE(INT(LEFT('Fiscal Year'!$B$2,4)),4,1),B4713&lt;=DATE(INT(CONCATENATE("20",RIGHT('Fiscal Year'!$B$2,2))),3,31)),1,0),"")</f>
        <v/>
      </c>
      <c r="F4713" s="139" t="str">
        <f>IF(NOT(ISBLANK(B4713)),IF(B4713&lt;'Fiscal Year'!$B$3,1,0),"")</f>
        <v/>
      </c>
      <c r="G4713" s="10"/>
      <c r="H4713" s="10"/>
      <c r="I4713" s="40"/>
      <c r="J4713" s="40"/>
      <c r="K4713" s="53"/>
      <c r="L4713" s="53"/>
      <c r="M4713" s="53"/>
      <c r="N4713" s="53"/>
      <c r="O4713" s="53"/>
      <c r="P4713" s="53"/>
      <c r="Q4713" s="53"/>
      <c r="R4713" s="53"/>
      <c r="S4713" s="53"/>
    </row>
    <row r="4714" spans="1:19" x14ac:dyDescent="0.3">
      <c r="A4714" s="106"/>
      <c r="B4714" s="59"/>
      <c r="C4714" s="137" t="str">
        <f t="shared" si="73"/>
        <v/>
      </c>
      <c r="D4714" s="138" t="str">
        <f>IF(NOT(ISBLANK(B4714)),IF(AND(MONTH(B4714)&gt;=4,MONTH(B4714)&lt;=12,B4714&gt;=DATE(INT(LEFT('Fiscal Year'!$B$2,4)),4,1),B4714&lt;=DATE(INT(CONCATENATE("20",RIGHT('Fiscal Year'!$B$2,2))),3,31)),1,0),"")</f>
        <v/>
      </c>
      <c r="E4714" s="138" t="str">
        <f>IF(NOT(ISBLANK(B4714)),IF(AND(MONTH(B4714)&gt;=1,MONTH(B4714)&lt;=3,B4714&gt;=DATE(INT(LEFT('Fiscal Year'!$B$2,4)),4,1),B4714&lt;=DATE(INT(CONCATENATE("20",RIGHT('Fiscal Year'!$B$2,2))),3,31)),1,0),"")</f>
        <v/>
      </c>
      <c r="F4714" s="139" t="str">
        <f>IF(NOT(ISBLANK(B4714)),IF(B4714&lt;'Fiscal Year'!$B$3,1,0),"")</f>
        <v/>
      </c>
      <c r="G4714" s="10"/>
      <c r="H4714" s="10"/>
      <c r="I4714" s="40"/>
      <c r="J4714" s="40"/>
      <c r="K4714" s="53"/>
      <c r="L4714" s="53"/>
      <c r="M4714" s="53"/>
      <c r="N4714" s="53"/>
      <c r="O4714" s="53"/>
      <c r="P4714" s="53"/>
      <c r="Q4714" s="53"/>
      <c r="R4714" s="53"/>
      <c r="S4714" s="53"/>
    </row>
    <row r="4715" spans="1:19" x14ac:dyDescent="0.3">
      <c r="A4715" s="106"/>
      <c r="B4715" s="59"/>
      <c r="C4715" s="137" t="str">
        <f t="shared" si="73"/>
        <v/>
      </c>
      <c r="D4715" s="138" t="str">
        <f>IF(NOT(ISBLANK(B4715)),IF(AND(MONTH(B4715)&gt;=4,MONTH(B4715)&lt;=12,B4715&gt;=DATE(INT(LEFT('Fiscal Year'!$B$2,4)),4,1),B4715&lt;=DATE(INT(CONCATENATE("20",RIGHT('Fiscal Year'!$B$2,2))),3,31)),1,0),"")</f>
        <v/>
      </c>
      <c r="E4715" s="138" t="str">
        <f>IF(NOT(ISBLANK(B4715)),IF(AND(MONTH(B4715)&gt;=1,MONTH(B4715)&lt;=3,B4715&gt;=DATE(INT(LEFT('Fiscal Year'!$B$2,4)),4,1),B4715&lt;=DATE(INT(CONCATENATE("20",RIGHT('Fiscal Year'!$B$2,2))),3,31)),1,0),"")</f>
        <v/>
      </c>
      <c r="F4715" s="139" t="str">
        <f>IF(NOT(ISBLANK(B4715)),IF(B4715&lt;'Fiscal Year'!$B$3,1,0),"")</f>
        <v/>
      </c>
      <c r="G4715" s="10"/>
      <c r="H4715" s="10"/>
      <c r="I4715" s="40"/>
      <c r="J4715" s="40"/>
      <c r="K4715" s="53"/>
      <c r="L4715" s="53"/>
      <c r="M4715" s="53"/>
      <c r="N4715" s="53"/>
      <c r="O4715" s="53"/>
      <c r="P4715" s="53"/>
      <c r="Q4715" s="53"/>
      <c r="R4715" s="53"/>
      <c r="S4715" s="53"/>
    </row>
    <row r="4716" spans="1:19" x14ac:dyDescent="0.3">
      <c r="A4716" s="106"/>
      <c r="B4716" s="59"/>
      <c r="C4716" s="137" t="str">
        <f t="shared" si="73"/>
        <v/>
      </c>
      <c r="D4716" s="138" t="str">
        <f>IF(NOT(ISBLANK(B4716)),IF(AND(MONTH(B4716)&gt;=4,MONTH(B4716)&lt;=12,B4716&gt;=DATE(INT(LEFT('Fiscal Year'!$B$2,4)),4,1),B4716&lt;=DATE(INT(CONCATENATE("20",RIGHT('Fiscal Year'!$B$2,2))),3,31)),1,0),"")</f>
        <v/>
      </c>
      <c r="E4716" s="138" t="str">
        <f>IF(NOT(ISBLANK(B4716)),IF(AND(MONTH(B4716)&gt;=1,MONTH(B4716)&lt;=3,B4716&gt;=DATE(INT(LEFT('Fiscal Year'!$B$2,4)),4,1),B4716&lt;=DATE(INT(CONCATENATE("20",RIGHT('Fiscal Year'!$B$2,2))),3,31)),1,0),"")</f>
        <v/>
      </c>
      <c r="F4716" s="139" t="str">
        <f>IF(NOT(ISBLANK(B4716)),IF(B4716&lt;'Fiscal Year'!$B$3,1,0),"")</f>
        <v/>
      </c>
      <c r="G4716" s="10"/>
      <c r="H4716" s="10"/>
      <c r="I4716" s="40"/>
      <c r="J4716" s="40"/>
      <c r="K4716" s="53"/>
      <c r="L4716" s="53"/>
      <c r="M4716" s="53"/>
      <c r="N4716" s="53"/>
      <c r="O4716" s="53"/>
      <c r="P4716" s="53"/>
      <c r="Q4716" s="53"/>
      <c r="R4716" s="53"/>
      <c r="S4716" s="53"/>
    </row>
    <row r="4717" spans="1:19" x14ac:dyDescent="0.3">
      <c r="A4717" s="106"/>
      <c r="B4717" s="59"/>
      <c r="C4717" s="137" t="str">
        <f t="shared" si="73"/>
        <v/>
      </c>
      <c r="D4717" s="138" t="str">
        <f>IF(NOT(ISBLANK(B4717)),IF(AND(MONTH(B4717)&gt;=4,MONTH(B4717)&lt;=12,B4717&gt;=DATE(INT(LEFT('Fiscal Year'!$B$2,4)),4,1),B4717&lt;=DATE(INT(CONCATENATE("20",RIGHT('Fiscal Year'!$B$2,2))),3,31)),1,0),"")</f>
        <v/>
      </c>
      <c r="E4717" s="138" t="str">
        <f>IF(NOT(ISBLANK(B4717)),IF(AND(MONTH(B4717)&gt;=1,MONTH(B4717)&lt;=3,B4717&gt;=DATE(INT(LEFT('Fiscal Year'!$B$2,4)),4,1),B4717&lt;=DATE(INT(CONCATENATE("20",RIGHT('Fiscal Year'!$B$2,2))),3,31)),1,0),"")</f>
        <v/>
      </c>
      <c r="F4717" s="139" t="str">
        <f>IF(NOT(ISBLANK(B4717)),IF(B4717&lt;'Fiscal Year'!$B$3,1,0),"")</f>
        <v/>
      </c>
      <c r="G4717" s="10"/>
      <c r="H4717" s="10"/>
      <c r="I4717" s="40"/>
      <c r="J4717" s="40"/>
      <c r="K4717" s="53"/>
      <c r="L4717" s="53"/>
      <c r="M4717" s="53"/>
      <c r="N4717" s="53"/>
      <c r="O4717" s="53"/>
      <c r="P4717" s="53"/>
      <c r="Q4717" s="53"/>
      <c r="R4717" s="53"/>
      <c r="S4717" s="53"/>
    </row>
    <row r="4718" spans="1:19" x14ac:dyDescent="0.3">
      <c r="A4718" s="106"/>
      <c r="B4718" s="59"/>
      <c r="C4718" s="137" t="str">
        <f t="shared" si="73"/>
        <v/>
      </c>
      <c r="D4718" s="138" t="str">
        <f>IF(NOT(ISBLANK(B4718)),IF(AND(MONTH(B4718)&gt;=4,MONTH(B4718)&lt;=12,B4718&gt;=DATE(INT(LEFT('Fiscal Year'!$B$2,4)),4,1),B4718&lt;=DATE(INT(CONCATENATE("20",RIGHT('Fiscal Year'!$B$2,2))),3,31)),1,0),"")</f>
        <v/>
      </c>
      <c r="E4718" s="138" t="str">
        <f>IF(NOT(ISBLANK(B4718)),IF(AND(MONTH(B4718)&gt;=1,MONTH(B4718)&lt;=3,B4718&gt;=DATE(INT(LEFT('Fiscal Year'!$B$2,4)),4,1),B4718&lt;=DATE(INT(CONCATENATE("20",RIGHT('Fiscal Year'!$B$2,2))),3,31)),1,0),"")</f>
        <v/>
      </c>
      <c r="F4718" s="139" t="str">
        <f>IF(NOT(ISBLANK(B4718)),IF(B4718&lt;'Fiscal Year'!$B$3,1,0),"")</f>
        <v/>
      </c>
      <c r="G4718" s="10"/>
      <c r="H4718" s="10"/>
      <c r="I4718" s="40"/>
      <c r="J4718" s="40"/>
      <c r="K4718" s="53"/>
      <c r="L4718" s="53"/>
      <c r="M4718" s="53"/>
      <c r="N4718" s="53"/>
      <c r="O4718" s="53"/>
      <c r="P4718" s="53"/>
      <c r="Q4718" s="53"/>
      <c r="R4718" s="53"/>
      <c r="S4718" s="53"/>
    </row>
    <row r="4719" spans="1:19" x14ac:dyDescent="0.3">
      <c r="A4719" s="106"/>
      <c r="B4719" s="59"/>
      <c r="C4719" s="137" t="str">
        <f t="shared" si="73"/>
        <v/>
      </c>
      <c r="D4719" s="138" t="str">
        <f>IF(NOT(ISBLANK(B4719)),IF(AND(MONTH(B4719)&gt;=4,MONTH(B4719)&lt;=12,B4719&gt;=DATE(INT(LEFT('Fiscal Year'!$B$2,4)),4,1),B4719&lt;=DATE(INT(CONCATENATE("20",RIGHT('Fiscal Year'!$B$2,2))),3,31)),1,0),"")</f>
        <v/>
      </c>
      <c r="E4719" s="138" t="str">
        <f>IF(NOT(ISBLANK(B4719)),IF(AND(MONTH(B4719)&gt;=1,MONTH(B4719)&lt;=3,B4719&gt;=DATE(INT(LEFT('Fiscal Year'!$B$2,4)),4,1),B4719&lt;=DATE(INT(CONCATENATE("20",RIGHT('Fiscal Year'!$B$2,2))),3,31)),1,0),"")</f>
        <v/>
      </c>
      <c r="F4719" s="139" t="str">
        <f>IF(NOT(ISBLANK(B4719)),IF(B4719&lt;'Fiscal Year'!$B$3,1,0),"")</f>
        <v/>
      </c>
      <c r="G4719" s="10"/>
      <c r="H4719" s="10"/>
      <c r="I4719" s="40"/>
      <c r="J4719" s="40"/>
      <c r="K4719" s="53"/>
      <c r="L4719" s="53"/>
      <c r="M4719" s="53"/>
      <c r="N4719" s="53"/>
      <c r="O4719" s="53"/>
      <c r="P4719" s="53"/>
      <c r="Q4719" s="53"/>
      <c r="R4719" s="53"/>
      <c r="S4719" s="53"/>
    </row>
    <row r="4720" spans="1:19" x14ac:dyDescent="0.3">
      <c r="A4720" s="106"/>
      <c r="B4720" s="59"/>
      <c r="C4720" s="137" t="str">
        <f t="shared" si="73"/>
        <v/>
      </c>
      <c r="D4720" s="138" t="str">
        <f>IF(NOT(ISBLANK(B4720)),IF(AND(MONTH(B4720)&gt;=4,MONTH(B4720)&lt;=12,B4720&gt;=DATE(INT(LEFT('Fiscal Year'!$B$2,4)),4,1),B4720&lt;=DATE(INT(CONCATENATE("20",RIGHT('Fiscal Year'!$B$2,2))),3,31)),1,0),"")</f>
        <v/>
      </c>
      <c r="E4720" s="138" t="str">
        <f>IF(NOT(ISBLANK(B4720)),IF(AND(MONTH(B4720)&gt;=1,MONTH(B4720)&lt;=3,B4720&gt;=DATE(INT(LEFT('Fiscal Year'!$B$2,4)),4,1),B4720&lt;=DATE(INT(CONCATENATE("20",RIGHT('Fiscal Year'!$B$2,2))),3,31)),1,0),"")</f>
        <v/>
      </c>
      <c r="F4720" s="139" t="str">
        <f>IF(NOT(ISBLANK(B4720)),IF(B4720&lt;'Fiscal Year'!$B$3,1,0),"")</f>
        <v/>
      </c>
      <c r="G4720" s="10"/>
      <c r="H4720" s="10"/>
      <c r="I4720" s="40"/>
      <c r="J4720" s="40"/>
      <c r="K4720" s="53"/>
      <c r="L4720" s="53"/>
      <c r="M4720" s="53"/>
      <c r="N4720" s="53"/>
      <c r="O4720" s="53"/>
      <c r="P4720" s="53"/>
      <c r="Q4720" s="53"/>
      <c r="R4720" s="53"/>
      <c r="S4720" s="53"/>
    </row>
    <row r="4721" spans="1:19" x14ac:dyDescent="0.3">
      <c r="A4721" s="106"/>
      <c r="B4721" s="59"/>
      <c r="C4721" s="137" t="str">
        <f t="shared" si="73"/>
        <v/>
      </c>
      <c r="D4721" s="138" t="str">
        <f>IF(NOT(ISBLANK(B4721)),IF(AND(MONTH(B4721)&gt;=4,MONTH(B4721)&lt;=12,B4721&gt;=DATE(INT(LEFT('Fiscal Year'!$B$2,4)),4,1),B4721&lt;=DATE(INT(CONCATENATE("20",RIGHT('Fiscal Year'!$B$2,2))),3,31)),1,0),"")</f>
        <v/>
      </c>
      <c r="E4721" s="138" t="str">
        <f>IF(NOT(ISBLANK(B4721)),IF(AND(MONTH(B4721)&gt;=1,MONTH(B4721)&lt;=3,B4721&gt;=DATE(INT(LEFT('Fiscal Year'!$B$2,4)),4,1),B4721&lt;=DATE(INT(CONCATENATE("20",RIGHT('Fiscal Year'!$B$2,2))),3,31)),1,0),"")</f>
        <v/>
      </c>
      <c r="F4721" s="139" t="str">
        <f>IF(NOT(ISBLANK(B4721)),IF(B4721&lt;'Fiscal Year'!$B$3,1,0),"")</f>
        <v/>
      </c>
      <c r="G4721" s="10"/>
      <c r="H4721" s="10"/>
      <c r="I4721" s="40"/>
      <c r="J4721" s="40"/>
      <c r="K4721" s="53"/>
      <c r="L4721" s="53"/>
      <c r="M4721" s="53"/>
      <c r="N4721" s="53"/>
      <c r="O4721" s="53"/>
      <c r="P4721" s="53"/>
      <c r="Q4721" s="53"/>
      <c r="R4721" s="53"/>
      <c r="S4721" s="53"/>
    </row>
    <row r="4722" spans="1:19" x14ac:dyDescent="0.3">
      <c r="A4722" s="106"/>
      <c r="B4722" s="59"/>
      <c r="C4722" s="137" t="str">
        <f t="shared" si="73"/>
        <v/>
      </c>
      <c r="D4722" s="138" t="str">
        <f>IF(NOT(ISBLANK(B4722)),IF(AND(MONTH(B4722)&gt;=4,MONTH(B4722)&lt;=12,B4722&gt;=DATE(INT(LEFT('Fiscal Year'!$B$2,4)),4,1),B4722&lt;=DATE(INT(CONCATENATE("20",RIGHT('Fiscal Year'!$B$2,2))),3,31)),1,0),"")</f>
        <v/>
      </c>
      <c r="E4722" s="138" t="str">
        <f>IF(NOT(ISBLANK(B4722)),IF(AND(MONTH(B4722)&gt;=1,MONTH(B4722)&lt;=3,B4722&gt;=DATE(INT(LEFT('Fiscal Year'!$B$2,4)),4,1),B4722&lt;=DATE(INT(CONCATENATE("20",RIGHT('Fiscal Year'!$B$2,2))),3,31)),1,0),"")</f>
        <v/>
      </c>
      <c r="F4722" s="139" t="str">
        <f>IF(NOT(ISBLANK(B4722)),IF(B4722&lt;'Fiscal Year'!$B$3,1,0),"")</f>
        <v/>
      </c>
      <c r="G4722" s="10"/>
      <c r="H4722" s="10"/>
      <c r="I4722" s="40"/>
      <c r="J4722" s="40"/>
      <c r="K4722" s="53"/>
      <c r="L4722" s="53"/>
      <c r="M4722" s="53"/>
      <c r="N4722" s="53"/>
      <c r="O4722" s="53"/>
      <c r="P4722" s="53"/>
      <c r="Q4722" s="53"/>
      <c r="R4722" s="53"/>
      <c r="S4722" s="53"/>
    </row>
    <row r="4723" spans="1:19" x14ac:dyDescent="0.3">
      <c r="A4723" s="106"/>
      <c r="B4723" s="59"/>
      <c r="C4723" s="137" t="str">
        <f t="shared" si="73"/>
        <v/>
      </c>
      <c r="D4723" s="138" t="str">
        <f>IF(NOT(ISBLANK(B4723)),IF(AND(MONTH(B4723)&gt;=4,MONTH(B4723)&lt;=12,B4723&gt;=DATE(INT(LEFT('Fiscal Year'!$B$2,4)),4,1),B4723&lt;=DATE(INT(CONCATENATE("20",RIGHT('Fiscal Year'!$B$2,2))),3,31)),1,0),"")</f>
        <v/>
      </c>
      <c r="E4723" s="138" t="str">
        <f>IF(NOT(ISBLANK(B4723)),IF(AND(MONTH(B4723)&gt;=1,MONTH(B4723)&lt;=3,B4723&gt;=DATE(INT(LEFT('Fiscal Year'!$B$2,4)),4,1),B4723&lt;=DATE(INT(CONCATENATE("20",RIGHT('Fiscal Year'!$B$2,2))),3,31)),1,0),"")</f>
        <v/>
      </c>
      <c r="F4723" s="139" t="str">
        <f>IF(NOT(ISBLANK(B4723)),IF(B4723&lt;'Fiscal Year'!$B$3,1,0),"")</f>
        <v/>
      </c>
      <c r="G4723" s="10"/>
      <c r="H4723" s="10"/>
      <c r="I4723" s="40"/>
      <c r="J4723" s="40"/>
      <c r="K4723" s="53"/>
      <c r="L4723" s="53"/>
      <c r="M4723" s="53"/>
      <c r="N4723" s="53"/>
      <c r="O4723" s="53"/>
      <c r="P4723" s="53"/>
      <c r="Q4723" s="53"/>
      <c r="R4723" s="53"/>
      <c r="S4723" s="53"/>
    </row>
    <row r="4724" spans="1:19" x14ac:dyDescent="0.3">
      <c r="A4724" s="106"/>
      <c r="B4724" s="59"/>
      <c r="C4724" s="137" t="str">
        <f t="shared" si="73"/>
        <v/>
      </c>
      <c r="D4724" s="138" t="str">
        <f>IF(NOT(ISBLANK(B4724)),IF(AND(MONTH(B4724)&gt;=4,MONTH(B4724)&lt;=12,B4724&gt;=DATE(INT(LEFT('Fiscal Year'!$B$2,4)),4,1),B4724&lt;=DATE(INT(CONCATENATE("20",RIGHT('Fiscal Year'!$B$2,2))),3,31)),1,0),"")</f>
        <v/>
      </c>
      <c r="E4724" s="138" t="str">
        <f>IF(NOT(ISBLANK(B4724)),IF(AND(MONTH(B4724)&gt;=1,MONTH(B4724)&lt;=3,B4724&gt;=DATE(INT(LEFT('Fiscal Year'!$B$2,4)),4,1),B4724&lt;=DATE(INT(CONCATENATE("20",RIGHT('Fiscal Year'!$B$2,2))),3,31)),1,0),"")</f>
        <v/>
      </c>
      <c r="F4724" s="139" t="str">
        <f>IF(NOT(ISBLANK(B4724)),IF(B4724&lt;'Fiscal Year'!$B$3,1,0),"")</f>
        <v/>
      </c>
      <c r="G4724" s="10"/>
      <c r="H4724" s="10"/>
      <c r="I4724" s="40"/>
      <c r="J4724" s="40"/>
      <c r="K4724" s="53"/>
      <c r="L4724" s="53"/>
      <c r="M4724" s="53"/>
      <c r="N4724" s="53"/>
      <c r="O4724" s="53"/>
      <c r="P4724" s="53"/>
      <c r="Q4724" s="53"/>
      <c r="R4724" s="53"/>
      <c r="S4724" s="53"/>
    </row>
    <row r="4725" spans="1:19" x14ac:dyDescent="0.3">
      <c r="A4725" s="106"/>
      <c r="B4725" s="59"/>
      <c r="C4725" s="137" t="str">
        <f t="shared" si="73"/>
        <v/>
      </c>
      <c r="D4725" s="138" t="str">
        <f>IF(NOT(ISBLANK(B4725)),IF(AND(MONTH(B4725)&gt;=4,MONTH(B4725)&lt;=12,B4725&gt;=DATE(INT(LEFT('Fiscal Year'!$B$2,4)),4,1),B4725&lt;=DATE(INT(CONCATENATE("20",RIGHT('Fiscal Year'!$B$2,2))),3,31)),1,0),"")</f>
        <v/>
      </c>
      <c r="E4725" s="138" t="str">
        <f>IF(NOT(ISBLANK(B4725)),IF(AND(MONTH(B4725)&gt;=1,MONTH(B4725)&lt;=3,B4725&gt;=DATE(INT(LEFT('Fiscal Year'!$B$2,4)),4,1),B4725&lt;=DATE(INT(CONCATENATE("20",RIGHT('Fiscal Year'!$B$2,2))),3,31)),1,0),"")</f>
        <v/>
      </c>
      <c r="F4725" s="139" t="str">
        <f>IF(NOT(ISBLANK(B4725)),IF(B4725&lt;'Fiscal Year'!$B$3,1,0),"")</f>
        <v/>
      </c>
      <c r="G4725" s="10"/>
      <c r="H4725" s="10"/>
      <c r="I4725" s="40"/>
      <c r="J4725" s="40"/>
      <c r="K4725" s="53"/>
      <c r="L4725" s="53"/>
      <c r="M4725" s="53"/>
      <c r="N4725" s="53"/>
      <c r="O4725" s="53"/>
      <c r="P4725" s="53"/>
      <c r="Q4725" s="53"/>
      <c r="R4725" s="53"/>
      <c r="S4725" s="53"/>
    </row>
    <row r="4726" spans="1:19" x14ac:dyDescent="0.3">
      <c r="A4726" s="106"/>
      <c r="B4726" s="59"/>
      <c r="C4726" s="137" t="str">
        <f t="shared" si="73"/>
        <v/>
      </c>
      <c r="D4726" s="138" t="str">
        <f>IF(NOT(ISBLANK(B4726)),IF(AND(MONTH(B4726)&gt;=4,MONTH(B4726)&lt;=12,B4726&gt;=DATE(INT(LEFT('Fiscal Year'!$B$2,4)),4,1),B4726&lt;=DATE(INT(CONCATENATE("20",RIGHT('Fiscal Year'!$B$2,2))),3,31)),1,0),"")</f>
        <v/>
      </c>
      <c r="E4726" s="138" t="str">
        <f>IF(NOT(ISBLANK(B4726)),IF(AND(MONTH(B4726)&gt;=1,MONTH(B4726)&lt;=3,B4726&gt;=DATE(INT(LEFT('Fiscal Year'!$B$2,4)),4,1),B4726&lt;=DATE(INT(CONCATENATE("20",RIGHT('Fiscal Year'!$B$2,2))),3,31)),1,0),"")</f>
        <v/>
      </c>
      <c r="F4726" s="139" t="str">
        <f>IF(NOT(ISBLANK(B4726)),IF(B4726&lt;'Fiscal Year'!$B$3,1,0),"")</f>
        <v/>
      </c>
      <c r="G4726" s="10"/>
      <c r="H4726" s="10"/>
      <c r="I4726" s="40"/>
      <c r="J4726" s="40"/>
      <c r="K4726" s="53"/>
      <c r="L4726" s="53"/>
      <c r="M4726" s="53"/>
      <c r="N4726" s="53"/>
      <c r="O4726" s="53"/>
      <c r="P4726" s="53"/>
      <c r="Q4726" s="53"/>
      <c r="R4726" s="53"/>
      <c r="S4726" s="53"/>
    </row>
    <row r="4727" spans="1:19" x14ac:dyDescent="0.3">
      <c r="A4727" s="106"/>
      <c r="B4727" s="59"/>
      <c r="C4727" s="137" t="str">
        <f t="shared" si="73"/>
        <v/>
      </c>
      <c r="D4727" s="138" t="str">
        <f>IF(NOT(ISBLANK(B4727)),IF(AND(MONTH(B4727)&gt;=4,MONTH(B4727)&lt;=12,B4727&gt;=DATE(INT(LEFT('Fiscal Year'!$B$2,4)),4,1),B4727&lt;=DATE(INT(CONCATENATE("20",RIGHT('Fiscal Year'!$B$2,2))),3,31)),1,0),"")</f>
        <v/>
      </c>
      <c r="E4727" s="138" t="str">
        <f>IF(NOT(ISBLANK(B4727)),IF(AND(MONTH(B4727)&gt;=1,MONTH(B4727)&lt;=3,B4727&gt;=DATE(INT(LEFT('Fiscal Year'!$B$2,4)),4,1),B4727&lt;=DATE(INT(CONCATENATE("20",RIGHT('Fiscal Year'!$B$2,2))),3,31)),1,0),"")</f>
        <v/>
      </c>
      <c r="F4727" s="139" t="str">
        <f>IF(NOT(ISBLANK(B4727)),IF(B4727&lt;'Fiscal Year'!$B$3,1,0),"")</f>
        <v/>
      </c>
      <c r="G4727" s="10"/>
      <c r="H4727" s="10"/>
      <c r="I4727" s="40"/>
      <c r="J4727" s="40"/>
      <c r="K4727" s="53"/>
      <c r="L4727" s="53"/>
      <c r="M4727" s="53"/>
      <c r="N4727" s="53"/>
      <c r="O4727" s="53"/>
      <c r="P4727" s="53"/>
      <c r="Q4727" s="53"/>
      <c r="R4727" s="53"/>
      <c r="S4727" s="53"/>
    </row>
    <row r="4728" spans="1:19" x14ac:dyDescent="0.3">
      <c r="A4728" s="106"/>
      <c r="B4728" s="59"/>
      <c r="C4728" s="137" t="str">
        <f t="shared" si="73"/>
        <v/>
      </c>
      <c r="D4728" s="138" t="str">
        <f>IF(NOT(ISBLANK(B4728)),IF(AND(MONTH(B4728)&gt;=4,MONTH(B4728)&lt;=12,B4728&gt;=DATE(INT(LEFT('Fiscal Year'!$B$2,4)),4,1),B4728&lt;=DATE(INT(CONCATENATE("20",RIGHT('Fiscal Year'!$B$2,2))),3,31)),1,0),"")</f>
        <v/>
      </c>
      <c r="E4728" s="138" t="str">
        <f>IF(NOT(ISBLANK(B4728)),IF(AND(MONTH(B4728)&gt;=1,MONTH(B4728)&lt;=3,B4728&gt;=DATE(INT(LEFT('Fiscal Year'!$B$2,4)),4,1),B4728&lt;=DATE(INT(CONCATENATE("20",RIGHT('Fiscal Year'!$B$2,2))),3,31)),1,0),"")</f>
        <v/>
      </c>
      <c r="F4728" s="139" t="str">
        <f>IF(NOT(ISBLANK(B4728)),IF(B4728&lt;'Fiscal Year'!$B$3,1,0),"")</f>
        <v/>
      </c>
      <c r="G4728" s="10"/>
      <c r="H4728" s="10"/>
      <c r="I4728" s="40"/>
      <c r="J4728" s="40"/>
      <c r="K4728" s="53"/>
      <c r="L4728" s="53"/>
      <c r="M4728" s="53"/>
      <c r="N4728" s="53"/>
      <c r="O4728" s="53"/>
      <c r="P4728" s="53"/>
      <c r="Q4728" s="53"/>
      <c r="R4728" s="53"/>
      <c r="S4728" s="53"/>
    </row>
    <row r="4729" spans="1:19" x14ac:dyDescent="0.3">
      <c r="A4729" s="106"/>
      <c r="B4729" s="59"/>
      <c r="C4729" s="137" t="str">
        <f t="shared" si="73"/>
        <v/>
      </c>
      <c r="D4729" s="138" t="str">
        <f>IF(NOT(ISBLANK(B4729)),IF(AND(MONTH(B4729)&gt;=4,MONTH(B4729)&lt;=12,B4729&gt;=DATE(INT(LEFT('Fiscal Year'!$B$2,4)),4,1),B4729&lt;=DATE(INT(CONCATENATE("20",RIGHT('Fiscal Year'!$B$2,2))),3,31)),1,0),"")</f>
        <v/>
      </c>
      <c r="E4729" s="138" t="str">
        <f>IF(NOT(ISBLANK(B4729)),IF(AND(MONTH(B4729)&gt;=1,MONTH(B4729)&lt;=3,B4729&gt;=DATE(INT(LEFT('Fiscal Year'!$B$2,4)),4,1),B4729&lt;=DATE(INT(CONCATENATE("20",RIGHT('Fiscal Year'!$B$2,2))),3,31)),1,0),"")</f>
        <v/>
      </c>
      <c r="F4729" s="139" t="str">
        <f>IF(NOT(ISBLANK(B4729)),IF(B4729&lt;'Fiscal Year'!$B$3,1,0),"")</f>
        <v/>
      </c>
      <c r="G4729" s="10"/>
      <c r="H4729" s="10"/>
      <c r="I4729" s="40"/>
      <c r="J4729" s="40"/>
      <c r="K4729" s="53"/>
      <c r="L4729" s="53"/>
      <c r="M4729" s="53"/>
      <c r="N4729" s="53"/>
      <c r="O4729" s="53"/>
      <c r="P4729" s="53"/>
      <c r="Q4729" s="53"/>
      <c r="R4729" s="53"/>
      <c r="S4729" s="53"/>
    </row>
    <row r="4730" spans="1:19" x14ac:dyDescent="0.3">
      <c r="A4730" s="106"/>
      <c r="B4730" s="59"/>
      <c r="C4730" s="137" t="str">
        <f t="shared" si="73"/>
        <v/>
      </c>
      <c r="D4730" s="138" t="str">
        <f>IF(NOT(ISBLANK(B4730)),IF(AND(MONTH(B4730)&gt;=4,MONTH(B4730)&lt;=12,B4730&gt;=DATE(INT(LEFT('Fiscal Year'!$B$2,4)),4,1),B4730&lt;=DATE(INT(CONCATENATE("20",RIGHT('Fiscal Year'!$B$2,2))),3,31)),1,0),"")</f>
        <v/>
      </c>
      <c r="E4730" s="138" t="str">
        <f>IF(NOT(ISBLANK(B4730)),IF(AND(MONTH(B4730)&gt;=1,MONTH(B4730)&lt;=3,B4730&gt;=DATE(INT(LEFT('Fiscal Year'!$B$2,4)),4,1),B4730&lt;=DATE(INT(CONCATENATE("20",RIGHT('Fiscal Year'!$B$2,2))),3,31)),1,0),"")</f>
        <v/>
      </c>
      <c r="F4730" s="139" t="str">
        <f>IF(NOT(ISBLANK(B4730)),IF(B4730&lt;'Fiscal Year'!$B$3,1,0),"")</f>
        <v/>
      </c>
      <c r="G4730" s="10"/>
      <c r="H4730" s="10"/>
      <c r="I4730" s="40"/>
      <c r="J4730" s="40"/>
      <c r="K4730" s="53"/>
      <c r="L4730" s="53"/>
      <c r="M4730" s="53"/>
      <c r="N4730" s="53"/>
      <c r="O4730" s="53"/>
      <c r="P4730" s="53"/>
      <c r="Q4730" s="53"/>
      <c r="R4730" s="53"/>
      <c r="S4730" s="53"/>
    </row>
    <row r="4731" spans="1:19" x14ac:dyDescent="0.3">
      <c r="A4731" s="106"/>
      <c r="B4731" s="59"/>
      <c r="C4731" s="137" t="str">
        <f t="shared" si="73"/>
        <v/>
      </c>
      <c r="D4731" s="138" t="str">
        <f>IF(NOT(ISBLANK(B4731)),IF(AND(MONTH(B4731)&gt;=4,MONTH(B4731)&lt;=12,B4731&gt;=DATE(INT(LEFT('Fiscal Year'!$B$2,4)),4,1),B4731&lt;=DATE(INT(CONCATENATE("20",RIGHT('Fiscal Year'!$B$2,2))),3,31)),1,0),"")</f>
        <v/>
      </c>
      <c r="E4731" s="138" t="str">
        <f>IF(NOT(ISBLANK(B4731)),IF(AND(MONTH(B4731)&gt;=1,MONTH(B4731)&lt;=3,B4731&gt;=DATE(INT(LEFT('Fiscal Year'!$B$2,4)),4,1),B4731&lt;=DATE(INT(CONCATENATE("20",RIGHT('Fiscal Year'!$B$2,2))),3,31)),1,0),"")</f>
        <v/>
      </c>
      <c r="F4731" s="139" t="str">
        <f>IF(NOT(ISBLANK(B4731)),IF(B4731&lt;'Fiscal Year'!$B$3,1,0),"")</f>
        <v/>
      </c>
      <c r="G4731" s="10"/>
      <c r="H4731" s="10"/>
      <c r="I4731" s="40"/>
      <c r="J4731" s="40"/>
      <c r="K4731" s="53"/>
      <c r="L4731" s="53"/>
      <c r="M4731" s="53"/>
      <c r="N4731" s="53"/>
      <c r="O4731" s="53"/>
      <c r="P4731" s="53"/>
      <c r="Q4731" s="53"/>
      <c r="R4731" s="53"/>
      <c r="S4731" s="53"/>
    </row>
    <row r="4732" spans="1:19" x14ac:dyDescent="0.3">
      <c r="A4732" s="106"/>
      <c r="B4732" s="59"/>
      <c r="C4732" s="137" t="str">
        <f t="shared" si="73"/>
        <v/>
      </c>
      <c r="D4732" s="138" t="str">
        <f>IF(NOT(ISBLANK(B4732)),IF(AND(MONTH(B4732)&gt;=4,MONTH(B4732)&lt;=12,B4732&gt;=DATE(INT(LEFT('Fiscal Year'!$B$2,4)),4,1),B4732&lt;=DATE(INT(CONCATENATE("20",RIGHT('Fiscal Year'!$B$2,2))),3,31)),1,0),"")</f>
        <v/>
      </c>
      <c r="E4732" s="138" t="str">
        <f>IF(NOT(ISBLANK(B4732)),IF(AND(MONTH(B4732)&gt;=1,MONTH(B4732)&lt;=3,B4732&gt;=DATE(INT(LEFT('Fiscal Year'!$B$2,4)),4,1),B4732&lt;=DATE(INT(CONCATENATE("20",RIGHT('Fiscal Year'!$B$2,2))),3,31)),1,0),"")</f>
        <v/>
      </c>
      <c r="F4732" s="139" t="str">
        <f>IF(NOT(ISBLANK(B4732)),IF(B4732&lt;'Fiscal Year'!$B$3,1,0),"")</f>
        <v/>
      </c>
      <c r="G4732" s="10"/>
      <c r="H4732" s="10"/>
      <c r="I4732" s="40"/>
      <c r="J4732" s="40"/>
      <c r="K4732" s="53"/>
      <c r="L4732" s="53"/>
      <c r="M4732" s="53"/>
      <c r="N4732" s="53"/>
      <c r="O4732" s="53"/>
      <c r="P4732" s="53"/>
      <c r="Q4732" s="53"/>
      <c r="R4732" s="53"/>
      <c r="S4732" s="53"/>
    </row>
    <row r="4733" spans="1:19" x14ac:dyDescent="0.3">
      <c r="A4733" s="106"/>
      <c r="B4733" s="59"/>
      <c r="C4733" s="137" t="str">
        <f t="shared" si="73"/>
        <v/>
      </c>
      <c r="D4733" s="138" t="str">
        <f>IF(NOT(ISBLANK(B4733)),IF(AND(MONTH(B4733)&gt;=4,MONTH(B4733)&lt;=12,B4733&gt;=DATE(INT(LEFT('Fiscal Year'!$B$2,4)),4,1),B4733&lt;=DATE(INT(CONCATENATE("20",RIGHT('Fiscal Year'!$B$2,2))),3,31)),1,0),"")</f>
        <v/>
      </c>
      <c r="E4733" s="138" t="str">
        <f>IF(NOT(ISBLANK(B4733)),IF(AND(MONTH(B4733)&gt;=1,MONTH(B4733)&lt;=3,B4733&gt;=DATE(INT(LEFT('Fiscal Year'!$B$2,4)),4,1),B4733&lt;=DATE(INT(CONCATENATE("20",RIGHT('Fiscal Year'!$B$2,2))),3,31)),1,0),"")</f>
        <v/>
      </c>
      <c r="F4733" s="139" t="str">
        <f>IF(NOT(ISBLANK(B4733)),IF(B4733&lt;'Fiscal Year'!$B$3,1,0),"")</f>
        <v/>
      </c>
      <c r="G4733" s="10"/>
      <c r="H4733" s="10"/>
      <c r="I4733" s="40"/>
      <c r="J4733" s="40"/>
      <c r="K4733" s="53"/>
      <c r="L4733" s="53"/>
      <c r="M4733" s="53"/>
      <c r="N4733" s="53"/>
      <c r="O4733" s="53"/>
      <c r="P4733" s="53"/>
      <c r="Q4733" s="53"/>
      <c r="R4733" s="53"/>
      <c r="S4733" s="53"/>
    </row>
    <row r="4734" spans="1:19" x14ac:dyDescent="0.3">
      <c r="A4734" s="106"/>
      <c r="B4734" s="59"/>
      <c r="C4734" s="137" t="str">
        <f t="shared" si="73"/>
        <v/>
      </c>
      <c r="D4734" s="138" t="str">
        <f>IF(NOT(ISBLANK(B4734)),IF(AND(MONTH(B4734)&gt;=4,MONTH(B4734)&lt;=12,B4734&gt;=DATE(INT(LEFT('Fiscal Year'!$B$2,4)),4,1),B4734&lt;=DATE(INT(CONCATENATE("20",RIGHT('Fiscal Year'!$B$2,2))),3,31)),1,0),"")</f>
        <v/>
      </c>
      <c r="E4734" s="138" t="str">
        <f>IF(NOT(ISBLANK(B4734)),IF(AND(MONTH(B4734)&gt;=1,MONTH(B4734)&lt;=3,B4734&gt;=DATE(INT(LEFT('Fiscal Year'!$B$2,4)),4,1),B4734&lt;=DATE(INT(CONCATENATE("20",RIGHT('Fiscal Year'!$B$2,2))),3,31)),1,0),"")</f>
        <v/>
      </c>
      <c r="F4734" s="139" t="str">
        <f>IF(NOT(ISBLANK(B4734)),IF(B4734&lt;'Fiscal Year'!$B$3,1,0),"")</f>
        <v/>
      </c>
      <c r="G4734" s="10"/>
      <c r="H4734" s="10"/>
      <c r="I4734" s="40"/>
      <c r="J4734" s="40"/>
      <c r="K4734" s="53"/>
      <c r="L4734" s="53"/>
      <c r="M4734" s="53"/>
      <c r="N4734" s="53"/>
      <c r="O4734" s="53"/>
      <c r="P4734" s="53"/>
      <c r="Q4734" s="53"/>
      <c r="R4734" s="53"/>
      <c r="S4734" s="53"/>
    </row>
    <row r="4735" spans="1:19" x14ac:dyDescent="0.3">
      <c r="A4735" s="106"/>
      <c r="B4735" s="59"/>
      <c r="C4735" s="137" t="str">
        <f t="shared" si="73"/>
        <v/>
      </c>
      <c r="D4735" s="138" t="str">
        <f>IF(NOT(ISBLANK(B4735)),IF(AND(MONTH(B4735)&gt;=4,MONTH(B4735)&lt;=12,B4735&gt;=DATE(INT(LEFT('Fiscal Year'!$B$2,4)),4,1),B4735&lt;=DATE(INT(CONCATENATE("20",RIGHT('Fiscal Year'!$B$2,2))),3,31)),1,0),"")</f>
        <v/>
      </c>
      <c r="E4735" s="138" t="str">
        <f>IF(NOT(ISBLANK(B4735)),IF(AND(MONTH(B4735)&gt;=1,MONTH(B4735)&lt;=3,B4735&gt;=DATE(INT(LEFT('Fiscal Year'!$B$2,4)),4,1),B4735&lt;=DATE(INT(CONCATENATE("20",RIGHT('Fiscal Year'!$B$2,2))),3,31)),1,0),"")</f>
        <v/>
      </c>
      <c r="F4735" s="139" t="str">
        <f>IF(NOT(ISBLANK(B4735)),IF(B4735&lt;'Fiscal Year'!$B$3,1,0),"")</f>
        <v/>
      </c>
      <c r="G4735" s="10"/>
      <c r="H4735" s="10"/>
      <c r="I4735" s="40"/>
      <c r="J4735" s="40"/>
      <c r="K4735" s="53"/>
      <c r="L4735" s="53"/>
      <c r="M4735" s="53"/>
      <c r="N4735" s="53"/>
      <c r="O4735" s="53"/>
      <c r="P4735" s="53"/>
      <c r="Q4735" s="53"/>
      <c r="R4735" s="53"/>
      <c r="S4735" s="53"/>
    </row>
    <row r="4736" spans="1:19" x14ac:dyDescent="0.3">
      <c r="A4736" s="106"/>
      <c r="B4736" s="59"/>
      <c r="C4736" s="137" t="str">
        <f t="shared" si="73"/>
        <v/>
      </c>
      <c r="D4736" s="138" t="str">
        <f>IF(NOT(ISBLANK(B4736)),IF(AND(MONTH(B4736)&gt;=4,MONTH(B4736)&lt;=12,B4736&gt;=DATE(INT(LEFT('Fiscal Year'!$B$2,4)),4,1),B4736&lt;=DATE(INT(CONCATENATE("20",RIGHT('Fiscal Year'!$B$2,2))),3,31)),1,0),"")</f>
        <v/>
      </c>
      <c r="E4736" s="138" t="str">
        <f>IF(NOT(ISBLANK(B4736)),IF(AND(MONTH(B4736)&gt;=1,MONTH(B4736)&lt;=3,B4736&gt;=DATE(INT(LEFT('Fiscal Year'!$B$2,4)),4,1),B4736&lt;=DATE(INT(CONCATENATE("20",RIGHT('Fiscal Year'!$B$2,2))),3,31)),1,0),"")</f>
        <v/>
      </c>
      <c r="F4736" s="139" t="str">
        <f>IF(NOT(ISBLANK(B4736)),IF(B4736&lt;'Fiscal Year'!$B$3,1,0),"")</f>
        <v/>
      </c>
      <c r="G4736" s="10"/>
      <c r="H4736" s="10"/>
      <c r="I4736" s="40"/>
      <c r="J4736" s="40"/>
      <c r="K4736" s="53"/>
      <c r="L4736" s="53"/>
      <c r="M4736" s="53"/>
      <c r="N4736" s="53"/>
      <c r="O4736" s="53"/>
      <c r="P4736" s="53"/>
      <c r="Q4736" s="53"/>
      <c r="R4736" s="53"/>
      <c r="S4736" s="53"/>
    </row>
    <row r="4737" spans="1:19" x14ac:dyDescent="0.3">
      <c r="A4737" s="106"/>
      <c r="B4737" s="59"/>
      <c r="C4737" s="137" t="str">
        <f t="shared" si="73"/>
        <v/>
      </c>
      <c r="D4737" s="138" t="str">
        <f>IF(NOT(ISBLANK(B4737)),IF(AND(MONTH(B4737)&gt;=4,MONTH(B4737)&lt;=12,B4737&gt;=DATE(INT(LEFT('Fiscal Year'!$B$2,4)),4,1),B4737&lt;=DATE(INT(CONCATENATE("20",RIGHT('Fiscal Year'!$B$2,2))),3,31)),1,0),"")</f>
        <v/>
      </c>
      <c r="E4737" s="138" t="str">
        <f>IF(NOT(ISBLANK(B4737)),IF(AND(MONTH(B4737)&gt;=1,MONTH(B4737)&lt;=3,B4737&gt;=DATE(INT(LEFT('Fiscal Year'!$B$2,4)),4,1),B4737&lt;=DATE(INT(CONCATENATE("20",RIGHT('Fiscal Year'!$B$2,2))),3,31)),1,0),"")</f>
        <v/>
      </c>
      <c r="F4737" s="139" t="str">
        <f>IF(NOT(ISBLANK(B4737)),IF(B4737&lt;'Fiscal Year'!$B$3,1,0),"")</f>
        <v/>
      </c>
      <c r="G4737" s="10"/>
      <c r="H4737" s="10"/>
      <c r="I4737" s="40"/>
      <c r="J4737" s="40"/>
      <c r="K4737" s="53"/>
      <c r="L4737" s="53"/>
      <c r="M4737" s="53"/>
      <c r="N4737" s="53"/>
      <c r="O4737" s="53"/>
      <c r="P4737" s="53"/>
      <c r="Q4737" s="53"/>
      <c r="R4737" s="53"/>
      <c r="S4737" s="53"/>
    </row>
    <row r="4738" spans="1:19" x14ac:dyDescent="0.3">
      <c r="A4738" s="106"/>
      <c r="B4738" s="59"/>
      <c r="C4738" s="137" t="str">
        <f t="shared" si="73"/>
        <v/>
      </c>
      <c r="D4738" s="138" t="str">
        <f>IF(NOT(ISBLANK(B4738)),IF(AND(MONTH(B4738)&gt;=4,MONTH(B4738)&lt;=12,B4738&gt;=DATE(INT(LEFT('Fiscal Year'!$B$2,4)),4,1),B4738&lt;=DATE(INT(CONCATENATE("20",RIGHT('Fiscal Year'!$B$2,2))),3,31)),1,0),"")</f>
        <v/>
      </c>
      <c r="E4738" s="138" t="str">
        <f>IF(NOT(ISBLANK(B4738)),IF(AND(MONTH(B4738)&gt;=1,MONTH(B4738)&lt;=3,B4738&gt;=DATE(INT(LEFT('Fiscal Year'!$B$2,4)),4,1),B4738&lt;=DATE(INT(CONCATENATE("20",RIGHT('Fiscal Year'!$B$2,2))),3,31)),1,0),"")</f>
        <v/>
      </c>
      <c r="F4738" s="139" t="str">
        <f>IF(NOT(ISBLANK(B4738)),IF(B4738&lt;'Fiscal Year'!$B$3,1,0),"")</f>
        <v/>
      </c>
      <c r="G4738" s="10"/>
      <c r="H4738" s="10"/>
      <c r="I4738" s="40"/>
      <c r="J4738" s="40"/>
      <c r="K4738" s="53"/>
      <c r="L4738" s="53"/>
      <c r="M4738" s="53"/>
      <c r="N4738" s="53"/>
      <c r="O4738" s="53"/>
      <c r="P4738" s="53"/>
      <c r="Q4738" s="53"/>
      <c r="R4738" s="53"/>
      <c r="S4738" s="53"/>
    </row>
    <row r="4739" spans="1:19" x14ac:dyDescent="0.3">
      <c r="A4739" s="106"/>
      <c r="B4739" s="59"/>
      <c r="C4739" s="137" t="str">
        <f t="shared" si="73"/>
        <v/>
      </c>
      <c r="D4739" s="138" t="str">
        <f>IF(NOT(ISBLANK(B4739)),IF(AND(MONTH(B4739)&gt;=4,MONTH(B4739)&lt;=12,B4739&gt;=DATE(INT(LEFT('Fiscal Year'!$B$2,4)),4,1),B4739&lt;=DATE(INT(CONCATENATE("20",RIGHT('Fiscal Year'!$B$2,2))),3,31)),1,0),"")</f>
        <v/>
      </c>
      <c r="E4739" s="138" t="str">
        <f>IF(NOT(ISBLANK(B4739)),IF(AND(MONTH(B4739)&gt;=1,MONTH(B4739)&lt;=3,B4739&gt;=DATE(INT(LEFT('Fiscal Year'!$B$2,4)),4,1),B4739&lt;=DATE(INT(CONCATENATE("20",RIGHT('Fiscal Year'!$B$2,2))),3,31)),1,0),"")</f>
        <v/>
      </c>
      <c r="F4739" s="139" t="str">
        <f>IF(NOT(ISBLANK(B4739)),IF(B4739&lt;'Fiscal Year'!$B$3,1,0),"")</f>
        <v/>
      </c>
      <c r="G4739" s="10"/>
      <c r="H4739" s="10"/>
      <c r="I4739" s="40"/>
      <c r="J4739" s="40"/>
      <c r="K4739" s="53"/>
      <c r="L4739" s="53"/>
      <c r="M4739" s="53"/>
      <c r="N4739" s="53"/>
      <c r="O4739" s="53"/>
      <c r="P4739" s="53"/>
      <c r="Q4739" s="53"/>
      <c r="R4739" s="53"/>
      <c r="S4739" s="53"/>
    </row>
    <row r="4740" spans="1:19" x14ac:dyDescent="0.3">
      <c r="A4740" s="106"/>
      <c r="B4740" s="59"/>
      <c r="C4740" s="137" t="str">
        <f t="shared" ref="C4740:C4803" si="74">IF(AND(NOT(ISBLANK(B4740)),B4740&gt;=43556),B4740+90,"")</f>
        <v/>
      </c>
      <c r="D4740" s="138" t="str">
        <f>IF(NOT(ISBLANK(B4740)),IF(AND(MONTH(B4740)&gt;=4,MONTH(B4740)&lt;=12,B4740&gt;=DATE(INT(LEFT('Fiscal Year'!$B$2,4)),4,1),B4740&lt;=DATE(INT(CONCATENATE("20",RIGHT('Fiscal Year'!$B$2,2))),3,31)),1,0),"")</f>
        <v/>
      </c>
      <c r="E4740" s="138" t="str">
        <f>IF(NOT(ISBLANK(B4740)),IF(AND(MONTH(B4740)&gt;=1,MONTH(B4740)&lt;=3,B4740&gt;=DATE(INT(LEFT('Fiscal Year'!$B$2,4)),4,1),B4740&lt;=DATE(INT(CONCATENATE("20",RIGHT('Fiscal Year'!$B$2,2))),3,31)),1,0),"")</f>
        <v/>
      </c>
      <c r="F4740" s="139" t="str">
        <f>IF(NOT(ISBLANK(B4740)),IF(B4740&lt;'Fiscal Year'!$B$3,1,0),"")</f>
        <v/>
      </c>
      <c r="G4740" s="10"/>
      <c r="H4740" s="10"/>
      <c r="I4740" s="40"/>
      <c r="J4740" s="40"/>
      <c r="K4740" s="53"/>
      <c r="L4740" s="53"/>
      <c r="M4740" s="53"/>
      <c r="N4740" s="53"/>
      <c r="O4740" s="53"/>
      <c r="P4740" s="53"/>
      <c r="Q4740" s="53"/>
      <c r="R4740" s="53"/>
      <c r="S4740" s="53"/>
    </row>
    <row r="4741" spans="1:19" x14ac:dyDescent="0.3">
      <c r="A4741" s="106"/>
      <c r="B4741" s="59"/>
      <c r="C4741" s="137" t="str">
        <f t="shared" si="74"/>
        <v/>
      </c>
      <c r="D4741" s="138" t="str">
        <f>IF(NOT(ISBLANK(B4741)),IF(AND(MONTH(B4741)&gt;=4,MONTH(B4741)&lt;=12,B4741&gt;=DATE(INT(LEFT('Fiscal Year'!$B$2,4)),4,1),B4741&lt;=DATE(INT(CONCATENATE("20",RIGHT('Fiscal Year'!$B$2,2))),3,31)),1,0),"")</f>
        <v/>
      </c>
      <c r="E4741" s="138" t="str">
        <f>IF(NOT(ISBLANK(B4741)),IF(AND(MONTH(B4741)&gt;=1,MONTH(B4741)&lt;=3,B4741&gt;=DATE(INT(LEFT('Fiscal Year'!$B$2,4)),4,1),B4741&lt;=DATE(INT(CONCATENATE("20",RIGHT('Fiscal Year'!$B$2,2))),3,31)),1,0),"")</f>
        <v/>
      </c>
      <c r="F4741" s="139" t="str">
        <f>IF(NOT(ISBLANK(B4741)),IF(B4741&lt;'Fiscal Year'!$B$3,1,0),"")</f>
        <v/>
      </c>
      <c r="G4741" s="10"/>
      <c r="H4741" s="10"/>
      <c r="I4741" s="40"/>
      <c r="J4741" s="40"/>
      <c r="K4741" s="53"/>
      <c r="L4741" s="53"/>
      <c r="M4741" s="53"/>
      <c r="N4741" s="53"/>
      <c r="O4741" s="53"/>
      <c r="P4741" s="53"/>
      <c r="Q4741" s="53"/>
      <c r="R4741" s="53"/>
      <c r="S4741" s="53"/>
    </row>
    <row r="4742" spans="1:19" x14ac:dyDescent="0.3">
      <c r="A4742" s="106"/>
      <c r="B4742" s="59"/>
      <c r="C4742" s="137" t="str">
        <f t="shared" si="74"/>
        <v/>
      </c>
      <c r="D4742" s="138" t="str">
        <f>IF(NOT(ISBLANK(B4742)),IF(AND(MONTH(B4742)&gt;=4,MONTH(B4742)&lt;=12,B4742&gt;=DATE(INT(LEFT('Fiscal Year'!$B$2,4)),4,1),B4742&lt;=DATE(INT(CONCATENATE("20",RIGHT('Fiscal Year'!$B$2,2))),3,31)),1,0),"")</f>
        <v/>
      </c>
      <c r="E4742" s="138" t="str">
        <f>IF(NOT(ISBLANK(B4742)),IF(AND(MONTH(B4742)&gt;=1,MONTH(B4742)&lt;=3,B4742&gt;=DATE(INT(LEFT('Fiscal Year'!$B$2,4)),4,1),B4742&lt;=DATE(INT(CONCATENATE("20",RIGHT('Fiscal Year'!$B$2,2))),3,31)),1,0),"")</f>
        <v/>
      </c>
      <c r="F4742" s="139" t="str">
        <f>IF(NOT(ISBLANK(B4742)),IF(B4742&lt;'Fiscal Year'!$B$3,1,0),"")</f>
        <v/>
      </c>
      <c r="G4742" s="10"/>
      <c r="H4742" s="10"/>
      <c r="I4742" s="40"/>
      <c r="J4742" s="40"/>
      <c r="K4742" s="53"/>
      <c r="L4742" s="53"/>
      <c r="M4742" s="53"/>
      <c r="N4742" s="53"/>
      <c r="O4742" s="53"/>
      <c r="P4742" s="53"/>
      <c r="Q4742" s="53"/>
      <c r="R4742" s="53"/>
      <c r="S4742" s="53"/>
    </row>
    <row r="4743" spans="1:19" x14ac:dyDescent="0.3">
      <c r="A4743" s="106"/>
      <c r="B4743" s="59"/>
      <c r="C4743" s="137" t="str">
        <f t="shared" si="74"/>
        <v/>
      </c>
      <c r="D4743" s="138" t="str">
        <f>IF(NOT(ISBLANK(B4743)),IF(AND(MONTH(B4743)&gt;=4,MONTH(B4743)&lt;=12,B4743&gt;=DATE(INT(LEFT('Fiscal Year'!$B$2,4)),4,1),B4743&lt;=DATE(INT(CONCATENATE("20",RIGHT('Fiscal Year'!$B$2,2))),3,31)),1,0),"")</f>
        <v/>
      </c>
      <c r="E4743" s="138" t="str">
        <f>IF(NOT(ISBLANK(B4743)),IF(AND(MONTH(B4743)&gt;=1,MONTH(B4743)&lt;=3,B4743&gt;=DATE(INT(LEFT('Fiscal Year'!$B$2,4)),4,1),B4743&lt;=DATE(INT(CONCATENATE("20",RIGHT('Fiscal Year'!$B$2,2))),3,31)),1,0),"")</f>
        <v/>
      </c>
      <c r="F4743" s="139" t="str">
        <f>IF(NOT(ISBLANK(B4743)),IF(B4743&lt;'Fiscal Year'!$B$3,1,0),"")</f>
        <v/>
      </c>
      <c r="G4743" s="10"/>
      <c r="H4743" s="10"/>
      <c r="I4743" s="40"/>
      <c r="J4743" s="40"/>
      <c r="K4743" s="53"/>
      <c r="L4743" s="53"/>
      <c r="M4743" s="53"/>
      <c r="N4743" s="53"/>
      <c r="O4743" s="53"/>
      <c r="P4743" s="53"/>
      <c r="Q4743" s="53"/>
      <c r="R4743" s="53"/>
      <c r="S4743" s="53"/>
    </row>
    <row r="4744" spans="1:19" x14ac:dyDescent="0.3">
      <c r="A4744" s="106"/>
      <c r="B4744" s="59"/>
      <c r="C4744" s="137" t="str">
        <f t="shared" si="74"/>
        <v/>
      </c>
      <c r="D4744" s="138" t="str">
        <f>IF(NOT(ISBLANK(B4744)),IF(AND(MONTH(B4744)&gt;=4,MONTH(B4744)&lt;=12,B4744&gt;=DATE(INT(LEFT('Fiscal Year'!$B$2,4)),4,1),B4744&lt;=DATE(INT(CONCATENATE("20",RIGHT('Fiscal Year'!$B$2,2))),3,31)),1,0),"")</f>
        <v/>
      </c>
      <c r="E4744" s="138" t="str">
        <f>IF(NOT(ISBLANK(B4744)),IF(AND(MONTH(B4744)&gt;=1,MONTH(B4744)&lt;=3,B4744&gt;=DATE(INT(LEFT('Fiscal Year'!$B$2,4)),4,1),B4744&lt;=DATE(INT(CONCATENATE("20",RIGHT('Fiscal Year'!$B$2,2))),3,31)),1,0),"")</f>
        <v/>
      </c>
      <c r="F4744" s="139" t="str">
        <f>IF(NOT(ISBLANK(B4744)),IF(B4744&lt;'Fiscal Year'!$B$3,1,0),"")</f>
        <v/>
      </c>
      <c r="G4744" s="10"/>
      <c r="H4744" s="10"/>
      <c r="I4744" s="40"/>
      <c r="J4744" s="40"/>
      <c r="K4744" s="53"/>
      <c r="L4744" s="53"/>
      <c r="M4744" s="53"/>
      <c r="N4744" s="53"/>
      <c r="O4744" s="53"/>
      <c r="P4744" s="53"/>
      <c r="Q4744" s="53"/>
      <c r="R4744" s="53"/>
      <c r="S4744" s="53"/>
    </row>
    <row r="4745" spans="1:19" x14ac:dyDescent="0.3">
      <c r="A4745" s="106"/>
      <c r="B4745" s="59"/>
      <c r="C4745" s="137" t="str">
        <f t="shared" si="74"/>
        <v/>
      </c>
      <c r="D4745" s="138" t="str">
        <f>IF(NOT(ISBLANK(B4745)),IF(AND(MONTH(B4745)&gt;=4,MONTH(B4745)&lt;=12,B4745&gt;=DATE(INT(LEFT('Fiscal Year'!$B$2,4)),4,1),B4745&lt;=DATE(INT(CONCATENATE("20",RIGHT('Fiscal Year'!$B$2,2))),3,31)),1,0),"")</f>
        <v/>
      </c>
      <c r="E4745" s="138" t="str">
        <f>IF(NOT(ISBLANK(B4745)),IF(AND(MONTH(B4745)&gt;=1,MONTH(B4745)&lt;=3,B4745&gt;=DATE(INT(LEFT('Fiscal Year'!$B$2,4)),4,1),B4745&lt;=DATE(INT(CONCATENATE("20",RIGHT('Fiscal Year'!$B$2,2))),3,31)),1,0),"")</f>
        <v/>
      </c>
      <c r="F4745" s="139" t="str">
        <f>IF(NOT(ISBLANK(B4745)),IF(B4745&lt;'Fiscal Year'!$B$3,1,0),"")</f>
        <v/>
      </c>
      <c r="G4745" s="10"/>
      <c r="H4745" s="10"/>
      <c r="I4745" s="40"/>
      <c r="J4745" s="40"/>
      <c r="K4745" s="53"/>
      <c r="L4745" s="53"/>
      <c r="M4745" s="53"/>
      <c r="N4745" s="53"/>
      <c r="O4745" s="53"/>
      <c r="P4745" s="53"/>
      <c r="Q4745" s="53"/>
      <c r="R4745" s="53"/>
      <c r="S4745" s="53"/>
    </row>
    <row r="4746" spans="1:19" x14ac:dyDescent="0.3">
      <c r="A4746" s="106"/>
      <c r="B4746" s="59"/>
      <c r="C4746" s="137" t="str">
        <f t="shared" si="74"/>
        <v/>
      </c>
      <c r="D4746" s="138" t="str">
        <f>IF(NOT(ISBLANK(B4746)),IF(AND(MONTH(B4746)&gt;=4,MONTH(B4746)&lt;=12,B4746&gt;=DATE(INT(LEFT('Fiscal Year'!$B$2,4)),4,1),B4746&lt;=DATE(INT(CONCATENATE("20",RIGHT('Fiscal Year'!$B$2,2))),3,31)),1,0),"")</f>
        <v/>
      </c>
      <c r="E4746" s="138" t="str">
        <f>IF(NOT(ISBLANK(B4746)),IF(AND(MONTH(B4746)&gt;=1,MONTH(B4746)&lt;=3,B4746&gt;=DATE(INT(LEFT('Fiscal Year'!$B$2,4)),4,1),B4746&lt;=DATE(INT(CONCATENATE("20",RIGHT('Fiscal Year'!$B$2,2))),3,31)),1,0),"")</f>
        <v/>
      </c>
      <c r="F4746" s="139" t="str">
        <f>IF(NOT(ISBLANK(B4746)),IF(B4746&lt;'Fiscal Year'!$B$3,1,0),"")</f>
        <v/>
      </c>
      <c r="G4746" s="10"/>
      <c r="H4746" s="10"/>
      <c r="I4746" s="40"/>
      <c r="J4746" s="40"/>
      <c r="K4746" s="53"/>
      <c r="L4746" s="53"/>
      <c r="M4746" s="53"/>
      <c r="N4746" s="53"/>
      <c r="O4746" s="53"/>
      <c r="P4746" s="53"/>
      <c r="Q4746" s="53"/>
      <c r="R4746" s="53"/>
      <c r="S4746" s="53"/>
    </row>
    <row r="4747" spans="1:19" x14ac:dyDescent="0.3">
      <c r="A4747" s="106"/>
      <c r="B4747" s="59"/>
      <c r="C4747" s="137" t="str">
        <f t="shared" si="74"/>
        <v/>
      </c>
      <c r="D4747" s="138" t="str">
        <f>IF(NOT(ISBLANK(B4747)),IF(AND(MONTH(B4747)&gt;=4,MONTH(B4747)&lt;=12,B4747&gt;=DATE(INT(LEFT('Fiscal Year'!$B$2,4)),4,1),B4747&lt;=DATE(INT(CONCATENATE("20",RIGHT('Fiscal Year'!$B$2,2))),3,31)),1,0),"")</f>
        <v/>
      </c>
      <c r="E4747" s="138" t="str">
        <f>IF(NOT(ISBLANK(B4747)),IF(AND(MONTH(B4747)&gt;=1,MONTH(B4747)&lt;=3,B4747&gt;=DATE(INT(LEFT('Fiscal Year'!$B$2,4)),4,1),B4747&lt;=DATE(INT(CONCATENATE("20",RIGHT('Fiscal Year'!$B$2,2))),3,31)),1,0),"")</f>
        <v/>
      </c>
      <c r="F4747" s="139" t="str">
        <f>IF(NOT(ISBLANK(B4747)),IF(B4747&lt;'Fiscal Year'!$B$3,1,0),"")</f>
        <v/>
      </c>
      <c r="G4747" s="10"/>
      <c r="H4747" s="10"/>
      <c r="I4747" s="40"/>
      <c r="J4747" s="40"/>
      <c r="K4747" s="53"/>
      <c r="L4747" s="53"/>
      <c r="M4747" s="53"/>
      <c r="N4747" s="53"/>
      <c r="O4747" s="53"/>
      <c r="P4747" s="53"/>
      <c r="Q4747" s="53"/>
      <c r="R4747" s="53"/>
      <c r="S4747" s="53"/>
    </row>
    <row r="4748" spans="1:19" x14ac:dyDescent="0.3">
      <c r="A4748" s="106"/>
      <c r="B4748" s="59"/>
      <c r="C4748" s="137" t="str">
        <f t="shared" si="74"/>
        <v/>
      </c>
      <c r="D4748" s="138" t="str">
        <f>IF(NOT(ISBLANK(B4748)),IF(AND(MONTH(B4748)&gt;=4,MONTH(B4748)&lt;=12,B4748&gt;=DATE(INT(LEFT('Fiscal Year'!$B$2,4)),4,1),B4748&lt;=DATE(INT(CONCATENATE("20",RIGHT('Fiscal Year'!$B$2,2))),3,31)),1,0),"")</f>
        <v/>
      </c>
      <c r="E4748" s="138" t="str">
        <f>IF(NOT(ISBLANK(B4748)),IF(AND(MONTH(B4748)&gt;=1,MONTH(B4748)&lt;=3,B4748&gt;=DATE(INT(LEFT('Fiscal Year'!$B$2,4)),4,1),B4748&lt;=DATE(INT(CONCATENATE("20",RIGHT('Fiscal Year'!$B$2,2))),3,31)),1,0),"")</f>
        <v/>
      </c>
      <c r="F4748" s="139" t="str">
        <f>IF(NOT(ISBLANK(B4748)),IF(B4748&lt;'Fiscal Year'!$B$3,1,0),"")</f>
        <v/>
      </c>
      <c r="G4748" s="10"/>
      <c r="H4748" s="10"/>
      <c r="I4748" s="40"/>
      <c r="J4748" s="40"/>
      <c r="K4748" s="53"/>
      <c r="L4748" s="53"/>
      <c r="M4748" s="53"/>
      <c r="N4748" s="53"/>
      <c r="O4748" s="53"/>
      <c r="P4748" s="53"/>
      <c r="Q4748" s="53"/>
      <c r="R4748" s="53"/>
      <c r="S4748" s="53"/>
    </row>
    <row r="4749" spans="1:19" x14ac:dyDescent="0.3">
      <c r="A4749" s="106"/>
      <c r="B4749" s="59"/>
      <c r="C4749" s="137" t="str">
        <f t="shared" si="74"/>
        <v/>
      </c>
      <c r="D4749" s="138" t="str">
        <f>IF(NOT(ISBLANK(B4749)),IF(AND(MONTH(B4749)&gt;=4,MONTH(B4749)&lt;=12,B4749&gt;=DATE(INT(LEFT('Fiscal Year'!$B$2,4)),4,1),B4749&lt;=DATE(INT(CONCATENATE("20",RIGHT('Fiscal Year'!$B$2,2))),3,31)),1,0),"")</f>
        <v/>
      </c>
      <c r="E4749" s="138" t="str">
        <f>IF(NOT(ISBLANK(B4749)),IF(AND(MONTH(B4749)&gt;=1,MONTH(B4749)&lt;=3,B4749&gt;=DATE(INT(LEFT('Fiscal Year'!$B$2,4)),4,1),B4749&lt;=DATE(INT(CONCATENATE("20",RIGHT('Fiscal Year'!$B$2,2))),3,31)),1,0),"")</f>
        <v/>
      </c>
      <c r="F4749" s="139" t="str">
        <f>IF(NOT(ISBLANK(B4749)),IF(B4749&lt;'Fiscal Year'!$B$3,1,0),"")</f>
        <v/>
      </c>
      <c r="G4749" s="10"/>
      <c r="H4749" s="10"/>
      <c r="I4749" s="40"/>
      <c r="J4749" s="40"/>
      <c r="K4749" s="53"/>
      <c r="L4749" s="53"/>
      <c r="M4749" s="53"/>
      <c r="N4749" s="53"/>
      <c r="O4749" s="53"/>
      <c r="P4749" s="53"/>
      <c r="Q4749" s="53"/>
      <c r="R4749" s="53"/>
      <c r="S4749" s="53"/>
    </row>
    <row r="4750" spans="1:19" x14ac:dyDescent="0.3">
      <c r="A4750" s="106"/>
      <c r="B4750" s="59"/>
      <c r="C4750" s="137" t="str">
        <f t="shared" si="74"/>
        <v/>
      </c>
      <c r="D4750" s="138" t="str">
        <f>IF(NOT(ISBLANK(B4750)),IF(AND(MONTH(B4750)&gt;=4,MONTH(B4750)&lt;=12,B4750&gt;=DATE(INT(LEFT('Fiscal Year'!$B$2,4)),4,1),B4750&lt;=DATE(INT(CONCATENATE("20",RIGHT('Fiscal Year'!$B$2,2))),3,31)),1,0),"")</f>
        <v/>
      </c>
      <c r="E4750" s="138" t="str">
        <f>IF(NOT(ISBLANK(B4750)),IF(AND(MONTH(B4750)&gt;=1,MONTH(B4750)&lt;=3,B4750&gt;=DATE(INT(LEFT('Fiscal Year'!$B$2,4)),4,1),B4750&lt;=DATE(INT(CONCATENATE("20",RIGHT('Fiscal Year'!$B$2,2))),3,31)),1,0),"")</f>
        <v/>
      </c>
      <c r="F4750" s="139" t="str">
        <f>IF(NOT(ISBLANK(B4750)),IF(B4750&lt;'Fiscal Year'!$B$3,1,0),"")</f>
        <v/>
      </c>
      <c r="G4750" s="10"/>
      <c r="H4750" s="10"/>
      <c r="I4750" s="40"/>
      <c r="J4750" s="40"/>
      <c r="K4750" s="53"/>
      <c r="L4750" s="53"/>
      <c r="M4750" s="53"/>
      <c r="N4750" s="53"/>
      <c r="O4750" s="53"/>
      <c r="P4750" s="53"/>
      <c r="Q4750" s="53"/>
      <c r="R4750" s="53"/>
      <c r="S4750" s="53"/>
    </row>
    <row r="4751" spans="1:19" x14ac:dyDescent="0.3">
      <c r="A4751" s="106"/>
      <c r="B4751" s="59"/>
      <c r="C4751" s="137" t="str">
        <f t="shared" si="74"/>
        <v/>
      </c>
      <c r="D4751" s="138" t="str">
        <f>IF(NOT(ISBLANK(B4751)),IF(AND(MONTH(B4751)&gt;=4,MONTH(B4751)&lt;=12,B4751&gt;=DATE(INT(LEFT('Fiscal Year'!$B$2,4)),4,1),B4751&lt;=DATE(INT(CONCATENATE("20",RIGHT('Fiscal Year'!$B$2,2))),3,31)),1,0),"")</f>
        <v/>
      </c>
      <c r="E4751" s="138" t="str">
        <f>IF(NOT(ISBLANK(B4751)),IF(AND(MONTH(B4751)&gt;=1,MONTH(B4751)&lt;=3,B4751&gt;=DATE(INT(LEFT('Fiscal Year'!$B$2,4)),4,1),B4751&lt;=DATE(INT(CONCATENATE("20",RIGHT('Fiscal Year'!$B$2,2))),3,31)),1,0),"")</f>
        <v/>
      </c>
      <c r="F4751" s="139" t="str">
        <f>IF(NOT(ISBLANK(B4751)),IF(B4751&lt;'Fiscal Year'!$B$3,1,0),"")</f>
        <v/>
      </c>
      <c r="G4751" s="10"/>
      <c r="H4751" s="10"/>
      <c r="I4751" s="40"/>
      <c r="J4751" s="40"/>
      <c r="K4751" s="53"/>
      <c r="L4751" s="53"/>
      <c r="M4751" s="53"/>
      <c r="N4751" s="53"/>
      <c r="O4751" s="53"/>
      <c r="P4751" s="53"/>
      <c r="Q4751" s="53"/>
      <c r="R4751" s="53"/>
      <c r="S4751" s="53"/>
    </row>
    <row r="4752" spans="1:19" x14ac:dyDescent="0.3">
      <c r="A4752" s="106"/>
      <c r="B4752" s="59"/>
      <c r="C4752" s="137" t="str">
        <f t="shared" si="74"/>
        <v/>
      </c>
      <c r="D4752" s="138" t="str">
        <f>IF(NOT(ISBLANK(B4752)),IF(AND(MONTH(B4752)&gt;=4,MONTH(B4752)&lt;=12,B4752&gt;=DATE(INT(LEFT('Fiscal Year'!$B$2,4)),4,1),B4752&lt;=DATE(INT(CONCATENATE("20",RIGHT('Fiscal Year'!$B$2,2))),3,31)),1,0),"")</f>
        <v/>
      </c>
      <c r="E4752" s="138" t="str">
        <f>IF(NOT(ISBLANK(B4752)),IF(AND(MONTH(B4752)&gt;=1,MONTH(B4752)&lt;=3,B4752&gt;=DATE(INT(LEFT('Fiscal Year'!$B$2,4)),4,1),B4752&lt;=DATE(INT(CONCATENATE("20",RIGHT('Fiscal Year'!$B$2,2))),3,31)),1,0),"")</f>
        <v/>
      </c>
      <c r="F4752" s="139" t="str">
        <f>IF(NOT(ISBLANK(B4752)),IF(B4752&lt;'Fiscal Year'!$B$3,1,0),"")</f>
        <v/>
      </c>
      <c r="G4752" s="10"/>
      <c r="H4752" s="10"/>
      <c r="I4752" s="40"/>
      <c r="J4752" s="40"/>
      <c r="K4752" s="53"/>
      <c r="L4752" s="53"/>
      <c r="M4752" s="53"/>
      <c r="N4752" s="53"/>
      <c r="O4752" s="53"/>
      <c r="P4752" s="53"/>
      <c r="Q4752" s="53"/>
      <c r="R4752" s="53"/>
      <c r="S4752" s="53"/>
    </row>
    <row r="4753" spans="1:19" x14ac:dyDescent="0.3">
      <c r="A4753" s="106"/>
      <c r="B4753" s="59"/>
      <c r="C4753" s="137" t="str">
        <f t="shared" si="74"/>
        <v/>
      </c>
      <c r="D4753" s="138" t="str">
        <f>IF(NOT(ISBLANK(B4753)),IF(AND(MONTH(B4753)&gt;=4,MONTH(B4753)&lt;=12,B4753&gt;=DATE(INT(LEFT('Fiscal Year'!$B$2,4)),4,1),B4753&lt;=DATE(INT(CONCATENATE("20",RIGHT('Fiscal Year'!$B$2,2))),3,31)),1,0),"")</f>
        <v/>
      </c>
      <c r="E4753" s="138" t="str">
        <f>IF(NOT(ISBLANK(B4753)),IF(AND(MONTH(B4753)&gt;=1,MONTH(B4753)&lt;=3,B4753&gt;=DATE(INT(LEFT('Fiscal Year'!$B$2,4)),4,1),B4753&lt;=DATE(INT(CONCATENATE("20",RIGHT('Fiscal Year'!$B$2,2))),3,31)),1,0),"")</f>
        <v/>
      </c>
      <c r="F4753" s="139" t="str">
        <f>IF(NOT(ISBLANK(B4753)),IF(B4753&lt;'Fiscal Year'!$B$3,1,0),"")</f>
        <v/>
      </c>
      <c r="G4753" s="10"/>
      <c r="H4753" s="10"/>
      <c r="I4753" s="40"/>
      <c r="J4753" s="40"/>
      <c r="K4753" s="53"/>
      <c r="L4753" s="53"/>
      <c r="M4753" s="53"/>
      <c r="N4753" s="53"/>
      <c r="O4753" s="53"/>
      <c r="P4753" s="53"/>
      <c r="Q4753" s="53"/>
      <c r="R4753" s="53"/>
      <c r="S4753" s="53"/>
    </row>
    <row r="4754" spans="1:19" x14ac:dyDescent="0.3">
      <c r="A4754" s="106"/>
      <c r="B4754" s="59"/>
      <c r="C4754" s="137" t="str">
        <f t="shared" si="74"/>
        <v/>
      </c>
      <c r="D4754" s="138" t="str">
        <f>IF(NOT(ISBLANK(B4754)),IF(AND(MONTH(B4754)&gt;=4,MONTH(B4754)&lt;=12,B4754&gt;=DATE(INT(LEFT('Fiscal Year'!$B$2,4)),4,1),B4754&lt;=DATE(INT(CONCATENATE("20",RIGHT('Fiscal Year'!$B$2,2))),3,31)),1,0),"")</f>
        <v/>
      </c>
      <c r="E4754" s="138" t="str">
        <f>IF(NOT(ISBLANK(B4754)),IF(AND(MONTH(B4754)&gt;=1,MONTH(B4754)&lt;=3,B4754&gt;=DATE(INT(LEFT('Fiscal Year'!$B$2,4)),4,1),B4754&lt;=DATE(INT(CONCATENATE("20",RIGHT('Fiscal Year'!$B$2,2))),3,31)),1,0),"")</f>
        <v/>
      </c>
      <c r="F4754" s="139" t="str">
        <f>IF(NOT(ISBLANK(B4754)),IF(B4754&lt;'Fiscal Year'!$B$3,1,0),"")</f>
        <v/>
      </c>
      <c r="G4754" s="10"/>
      <c r="H4754" s="10"/>
      <c r="I4754" s="40"/>
      <c r="J4754" s="40"/>
      <c r="K4754" s="53"/>
      <c r="L4754" s="53"/>
      <c r="M4754" s="53"/>
      <c r="N4754" s="53"/>
      <c r="O4754" s="53"/>
      <c r="P4754" s="53"/>
      <c r="Q4754" s="53"/>
      <c r="R4754" s="53"/>
      <c r="S4754" s="53"/>
    </row>
    <row r="4755" spans="1:19" x14ac:dyDescent="0.3">
      <c r="A4755" s="106"/>
      <c r="B4755" s="59"/>
      <c r="C4755" s="137" t="str">
        <f t="shared" si="74"/>
        <v/>
      </c>
      <c r="D4755" s="138" t="str">
        <f>IF(NOT(ISBLANK(B4755)),IF(AND(MONTH(B4755)&gt;=4,MONTH(B4755)&lt;=12,B4755&gt;=DATE(INT(LEFT('Fiscal Year'!$B$2,4)),4,1),B4755&lt;=DATE(INT(CONCATENATE("20",RIGHT('Fiscal Year'!$B$2,2))),3,31)),1,0),"")</f>
        <v/>
      </c>
      <c r="E4755" s="138" t="str">
        <f>IF(NOT(ISBLANK(B4755)),IF(AND(MONTH(B4755)&gt;=1,MONTH(B4755)&lt;=3,B4755&gt;=DATE(INT(LEFT('Fiscal Year'!$B$2,4)),4,1),B4755&lt;=DATE(INT(CONCATENATE("20",RIGHT('Fiscal Year'!$B$2,2))),3,31)),1,0),"")</f>
        <v/>
      </c>
      <c r="F4755" s="139" t="str">
        <f>IF(NOT(ISBLANK(B4755)),IF(B4755&lt;'Fiscal Year'!$B$3,1,0),"")</f>
        <v/>
      </c>
      <c r="G4755" s="10"/>
      <c r="H4755" s="10"/>
      <c r="I4755" s="40"/>
      <c r="J4755" s="40"/>
      <c r="K4755" s="53"/>
      <c r="L4755" s="53"/>
      <c r="M4755" s="53"/>
      <c r="N4755" s="53"/>
      <c r="O4755" s="53"/>
      <c r="P4755" s="53"/>
      <c r="Q4755" s="53"/>
      <c r="R4755" s="53"/>
      <c r="S4755" s="53"/>
    </row>
    <row r="4756" spans="1:19" x14ac:dyDescent="0.3">
      <c r="A4756" s="106"/>
      <c r="B4756" s="59"/>
      <c r="C4756" s="137" t="str">
        <f t="shared" si="74"/>
        <v/>
      </c>
      <c r="D4756" s="138" t="str">
        <f>IF(NOT(ISBLANK(B4756)),IF(AND(MONTH(B4756)&gt;=4,MONTH(B4756)&lt;=12,B4756&gt;=DATE(INT(LEFT('Fiscal Year'!$B$2,4)),4,1),B4756&lt;=DATE(INT(CONCATENATE("20",RIGHT('Fiscal Year'!$B$2,2))),3,31)),1,0),"")</f>
        <v/>
      </c>
      <c r="E4756" s="138" t="str">
        <f>IF(NOT(ISBLANK(B4756)),IF(AND(MONTH(B4756)&gt;=1,MONTH(B4756)&lt;=3,B4756&gt;=DATE(INT(LEFT('Fiscal Year'!$B$2,4)),4,1),B4756&lt;=DATE(INT(CONCATENATE("20",RIGHT('Fiscal Year'!$B$2,2))),3,31)),1,0),"")</f>
        <v/>
      </c>
      <c r="F4756" s="139" t="str">
        <f>IF(NOT(ISBLANK(B4756)),IF(B4756&lt;'Fiscal Year'!$B$3,1,0),"")</f>
        <v/>
      </c>
      <c r="G4756" s="10"/>
      <c r="H4756" s="10"/>
      <c r="I4756" s="40"/>
      <c r="J4756" s="40"/>
      <c r="K4756" s="53"/>
      <c r="L4756" s="53"/>
      <c r="M4756" s="53"/>
      <c r="N4756" s="53"/>
      <c r="O4756" s="53"/>
      <c r="P4756" s="53"/>
      <c r="Q4756" s="53"/>
      <c r="R4756" s="53"/>
      <c r="S4756" s="53"/>
    </row>
    <row r="4757" spans="1:19" x14ac:dyDescent="0.3">
      <c r="A4757" s="106"/>
      <c r="B4757" s="59"/>
      <c r="C4757" s="137" t="str">
        <f t="shared" si="74"/>
        <v/>
      </c>
      <c r="D4757" s="138" t="str">
        <f>IF(NOT(ISBLANK(B4757)),IF(AND(MONTH(B4757)&gt;=4,MONTH(B4757)&lt;=12,B4757&gt;=DATE(INT(LEFT('Fiscal Year'!$B$2,4)),4,1),B4757&lt;=DATE(INT(CONCATENATE("20",RIGHT('Fiscal Year'!$B$2,2))),3,31)),1,0),"")</f>
        <v/>
      </c>
      <c r="E4757" s="138" t="str">
        <f>IF(NOT(ISBLANK(B4757)),IF(AND(MONTH(B4757)&gt;=1,MONTH(B4757)&lt;=3,B4757&gt;=DATE(INT(LEFT('Fiscal Year'!$B$2,4)),4,1),B4757&lt;=DATE(INT(CONCATENATE("20",RIGHT('Fiscal Year'!$B$2,2))),3,31)),1,0),"")</f>
        <v/>
      </c>
      <c r="F4757" s="139" t="str">
        <f>IF(NOT(ISBLANK(B4757)),IF(B4757&lt;'Fiscal Year'!$B$3,1,0),"")</f>
        <v/>
      </c>
      <c r="G4757" s="10"/>
      <c r="H4757" s="10"/>
      <c r="I4757" s="40"/>
      <c r="J4757" s="40"/>
      <c r="K4757" s="53"/>
      <c r="L4757" s="53"/>
      <c r="M4757" s="53"/>
      <c r="N4757" s="53"/>
      <c r="O4757" s="53"/>
      <c r="P4757" s="53"/>
      <c r="Q4757" s="53"/>
      <c r="R4757" s="53"/>
      <c r="S4757" s="53"/>
    </row>
    <row r="4758" spans="1:19" x14ac:dyDescent="0.3">
      <c r="A4758" s="106"/>
      <c r="B4758" s="59"/>
      <c r="C4758" s="137" t="str">
        <f t="shared" si="74"/>
        <v/>
      </c>
      <c r="D4758" s="138" t="str">
        <f>IF(NOT(ISBLANK(B4758)),IF(AND(MONTH(B4758)&gt;=4,MONTH(B4758)&lt;=12,B4758&gt;=DATE(INT(LEFT('Fiscal Year'!$B$2,4)),4,1),B4758&lt;=DATE(INT(CONCATENATE("20",RIGHT('Fiscal Year'!$B$2,2))),3,31)),1,0),"")</f>
        <v/>
      </c>
      <c r="E4758" s="138" t="str">
        <f>IF(NOT(ISBLANK(B4758)),IF(AND(MONTH(B4758)&gt;=1,MONTH(B4758)&lt;=3,B4758&gt;=DATE(INT(LEFT('Fiscal Year'!$B$2,4)),4,1),B4758&lt;=DATE(INT(CONCATENATE("20",RIGHT('Fiscal Year'!$B$2,2))),3,31)),1,0),"")</f>
        <v/>
      </c>
      <c r="F4758" s="139" t="str">
        <f>IF(NOT(ISBLANK(B4758)),IF(B4758&lt;'Fiscal Year'!$B$3,1,0),"")</f>
        <v/>
      </c>
      <c r="G4758" s="10"/>
      <c r="H4758" s="10"/>
      <c r="I4758" s="40"/>
      <c r="J4758" s="40"/>
      <c r="K4758" s="53"/>
      <c r="L4758" s="53"/>
      <c r="M4758" s="53"/>
      <c r="N4758" s="53"/>
      <c r="O4758" s="53"/>
      <c r="P4758" s="53"/>
      <c r="Q4758" s="53"/>
      <c r="R4758" s="53"/>
      <c r="S4758" s="53"/>
    </row>
    <row r="4759" spans="1:19" x14ac:dyDescent="0.3">
      <c r="A4759" s="106"/>
      <c r="B4759" s="59"/>
      <c r="C4759" s="137" t="str">
        <f t="shared" si="74"/>
        <v/>
      </c>
      <c r="D4759" s="138" t="str">
        <f>IF(NOT(ISBLANK(B4759)),IF(AND(MONTH(B4759)&gt;=4,MONTH(B4759)&lt;=12,B4759&gt;=DATE(INT(LEFT('Fiscal Year'!$B$2,4)),4,1),B4759&lt;=DATE(INT(CONCATENATE("20",RIGHT('Fiscal Year'!$B$2,2))),3,31)),1,0),"")</f>
        <v/>
      </c>
      <c r="E4759" s="138" t="str">
        <f>IF(NOT(ISBLANK(B4759)),IF(AND(MONTH(B4759)&gt;=1,MONTH(B4759)&lt;=3,B4759&gt;=DATE(INT(LEFT('Fiscal Year'!$B$2,4)),4,1),B4759&lt;=DATE(INT(CONCATENATE("20",RIGHT('Fiscal Year'!$B$2,2))),3,31)),1,0),"")</f>
        <v/>
      </c>
      <c r="F4759" s="139" t="str">
        <f>IF(NOT(ISBLANK(B4759)),IF(B4759&lt;'Fiscal Year'!$B$3,1,0),"")</f>
        <v/>
      </c>
      <c r="G4759" s="10"/>
      <c r="H4759" s="10"/>
      <c r="I4759" s="40"/>
      <c r="J4759" s="40"/>
      <c r="K4759" s="53"/>
      <c r="L4759" s="53"/>
      <c r="M4759" s="53"/>
      <c r="N4759" s="53"/>
      <c r="O4759" s="53"/>
      <c r="P4759" s="53"/>
      <c r="Q4759" s="53"/>
      <c r="R4759" s="53"/>
      <c r="S4759" s="53"/>
    </row>
    <row r="4760" spans="1:19" x14ac:dyDescent="0.3">
      <c r="A4760" s="106"/>
      <c r="B4760" s="59"/>
      <c r="C4760" s="137" t="str">
        <f t="shared" si="74"/>
        <v/>
      </c>
      <c r="D4760" s="138" t="str">
        <f>IF(NOT(ISBLANK(B4760)),IF(AND(MONTH(B4760)&gt;=4,MONTH(B4760)&lt;=12,B4760&gt;=DATE(INT(LEFT('Fiscal Year'!$B$2,4)),4,1),B4760&lt;=DATE(INT(CONCATENATE("20",RIGHT('Fiscal Year'!$B$2,2))),3,31)),1,0),"")</f>
        <v/>
      </c>
      <c r="E4760" s="138" t="str">
        <f>IF(NOT(ISBLANK(B4760)),IF(AND(MONTH(B4760)&gt;=1,MONTH(B4760)&lt;=3,B4760&gt;=DATE(INT(LEFT('Fiscal Year'!$B$2,4)),4,1),B4760&lt;=DATE(INT(CONCATENATE("20",RIGHT('Fiscal Year'!$B$2,2))),3,31)),1,0),"")</f>
        <v/>
      </c>
      <c r="F4760" s="139" t="str">
        <f>IF(NOT(ISBLANK(B4760)),IF(B4760&lt;'Fiscal Year'!$B$3,1,0),"")</f>
        <v/>
      </c>
      <c r="G4760" s="10"/>
      <c r="H4760" s="10"/>
      <c r="I4760" s="40"/>
      <c r="J4760" s="40"/>
      <c r="K4760" s="53"/>
      <c r="L4760" s="53"/>
      <c r="M4760" s="53"/>
      <c r="N4760" s="53"/>
      <c r="O4760" s="53"/>
      <c r="P4760" s="53"/>
      <c r="Q4760" s="53"/>
      <c r="R4760" s="53"/>
      <c r="S4760" s="53"/>
    </row>
    <row r="4761" spans="1:19" x14ac:dyDescent="0.3">
      <c r="A4761" s="106"/>
      <c r="B4761" s="59"/>
      <c r="C4761" s="137" t="str">
        <f t="shared" si="74"/>
        <v/>
      </c>
      <c r="D4761" s="138" t="str">
        <f>IF(NOT(ISBLANK(B4761)),IF(AND(MONTH(B4761)&gt;=4,MONTH(B4761)&lt;=12,B4761&gt;=DATE(INT(LEFT('Fiscal Year'!$B$2,4)),4,1),B4761&lt;=DATE(INT(CONCATENATE("20",RIGHT('Fiscal Year'!$B$2,2))),3,31)),1,0),"")</f>
        <v/>
      </c>
      <c r="E4761" s="138" t="str">
        <f>IF(NOT(ISBLANK(B4761)),IF(AND(MONTH(B4761)&gt;=1,MONTH(B4761)&lt;=3,B4761&gt;=DATE(INT(LEFT('Fiscal Year'!$B$2,4)),4,1),B4761&lt;=DATE(INT(CONCATENATE("20",RIGHT('Fiscal Year'!$B$2,2))),3,31)),1,0),"")</f>
        <v/>
      </c>
      <c r="F4761" s="139" t="str">
        <f>IF(NOT(ISBLANK(B4761)),IF(B4761&lt;'Fiscal Year'!$B$3,1,0),"")</f>
        <v/>
      </c>
      <c r="G4761" s="10"/>
      <c r="H4761" s="10"/>
      <c r="I4761" s="40"/>
      <c r="J4761" s="40"/>
      <c r="K4761" s="53"/>
      <c r="L4761" s="53"/>
      <c r="M4761" s="53"/>
      <c r="N4761" s="53"/>
      <c r="O4761" s="53"/>
      <c r="P4761" s="53"/>
      <c r="Q4761" s="53"/>
      <c r="R4761" s="53"/>
      <c r="S4761" s="53"/>
    </row>
    <row r="4762" spans="1:19" x14ac:dyDescent="0.3">
      <c r="A4762" s="106"/>
      <c r="B4762" s="59"/>
      <c r="C4762" s="137" t="str">
        <f t="shared" si="74"/>
        <v/>
      </c>
      <c r="D4762" s="138" t="str">
        <f>IF(NOT(ISBLANK(B4762)),IF(AND(MONTH(B4762)&gt;=4,MONTH(B4762)&lt;=12,B4762&gt;=DATE(INT(LEFT('Fiscal Year'!$B$2,4)),4,1),B4762&lt;=DATE(INT(CONCATENATE("20",RIGHT('Fiscal Year'!$B$2,2))),3,31)),1,0),"")</f>
        <v/>
      </c>
      <c r="E4762" s="138" t="str">
        <f>IF(NOT(ISBLANK(B4762)),IF(AND(MONTH(B4762)&gt;=1,MONTH(B4762)&lt;=3,B4762&gt;=DATE(INT(LEFT('Fiscal Year'!$B$2,4)),4,1),B4762&lt;=DATE(INT(CONCATENATE("20",RIGHT('Fiscal Year'!$B$2,2))),3,31)),1,0),"")</f>
        <v/>
      </c>
      <c r="F4762" s="139" t="str">
        <f>IF(NOT(ISBLANK(B4762)),IF(B4762&lt;'Fiscal Year'!$B$3,1,0),"")</f>
        <v/>
      </c>
      <c r="G4762" s="10"/>
      <c r="H4762" s="10"/>
      <c r="I4762" s="40"/>
      <c r="J4762" s="40"/>
      <c r="K4762" s="53"/>
      <c r="L4762" s="53"/>
      <c r="M4762" s="53"/>
      <c r="N4762" s="53"/>
      <c r="O4762" s="53"/>
      <c r="P4762" s="53"/>
      <c r="Q4762" s="53"/>
      <c r="R4762" s="53"/>
      <c r="S4762" s="53"/>
    </row>
    <row r="4763" spans="1:19" x14ac:dyDescent="0.3">
      <c r="A4763" s="106"/>
      <c r="B4763" s="59"/>
      <c r="C4763" s="137" t="str">
        <f t="shared" si="74"/>
        <v/>
      </c>
      <c r="D4763" s="138" t="str">
        <f>IF(NOT(ISBLANK(B4763)),IF(AND(MONTH(B4763)&gt;=4,MONTH(B4763)&lt;=12,B4763&gt;=DATE(INT(LEFT('Fiscal Year'!$B$2,4)),4,1),B4763&lt;=DATE(INT(CONCATENATE("20",RIGHT('Fiscal Year'!$B$2,2))),3,31)),1,0),"")</f>
        <v/>
      </c>
      <c r="E4763" s="138" t="str">
        <f>IF(NOT(ISBLANK(B4763)),IF(AND(MONTH(B4763)&gt;=1,MONTH(B4763)&lt;=3,B4763&gt;=DATE(INT(LEFT('Fiscal Year'!$B$2,4)),4,1),B4763&lt;=DATE(INT(CONCATENATE("20",RIGHT('Fiscal Year'!$B$2,2))),3,31)),1,0),"")</f>
        <v/>
      </c>
      <c r="F4763" s="139" t="str">
        <f>IF(NOT(ISBLANK(B4763)),IF(B4763&lt;'Fiscal Year'!$B$3,1,0),"")</f>
        <v/>
      </c>
      <c r="G4763" s="10"/>
      <c r="H4763" s="10"/>
      <c r="I4763" s="40"/>
      <c r="J4763" s="40"/>
      <c r="K4763" s="53"/>
      <c r="L4763" s="53"/>
      <c r="M4763" s="53"/>
      <c r="N4763" s="53"/>
      <c r="O4763" s="53"/>
      <c r="P4763" s="53"/>
      <c r="Q4763" s="53"/>
      <c r="R4763" s="53"/>
      <c r="S4763" s="53"/>
    </row>
    <row r="4764" spans="1:19" x14ac:dyDescent="0.3">
      <c r="A4764" s="106"/>
      <c r="B4764" s="59"/>
      <c r="C4764" s="137" t="str">
        <f t="shared" si="74"/>
        <v/>
      </c>
      <c r="D4764" s="138" t="str">
        <f>IF(NOT(ISBLANK(B4764)),IF(AND(MONTH(B4764)&gt;=4,MONTH(B4764)&lt;=12,B4764&gt;=DATE(INT(LEFT('Fiscal Year'!$B$2,4)),4,1),B4764&lt;=DATE(INT(CONCATENATE("20",RIGHT('Fiscal Year'!$B$2,2))),3,31)),1,0),"")</f>
        <v/>
      </c>
      <c r="E4764" s="138" t="str">
        <f>IF(NOT(ISBLANK(B4764)),IF(AND(MONTH(B4764)&gt;=1,MONTH(B4764)&lt;=3,B4764&gt;=DATE(INT(LEFT('Fiscal Year'!$B$2,4)),4,1),B4764&lt;=DATE(INT(CONCATENATE("20",RIGHT('Fiscal Year'!$B$2,2))),3,31)),1,0),"")</f>
        <v/>
      </c>
      <c r="F4764" s="139" t="str">
        <f>IF(NOT(ISBLANK(B4764)),IF(B4764&lt;'Fiscal Year'!$B$3,1,0),"")</f>
        <v/>
      </c>
      <c r="G4764" s="10"/>
      <c r="H4764" s="10"/>
      <c r="I4764" s="40"/>
      <c r="J4764" s="40"/>
      <c r="K4764" s="53"/>
      <c r="L4764" s="53"/>
      <c r="M4764" s="53"/>
      <c r="N4764" s="53"/>
      <c r="O4764" s="53"/>
      <c r="P4764" s="53"/>
      <c r="Q4764" s="53"/>
      <c r="R4764" s="53"/>
      <c r="S4764" s="53"/>
    </row>
    <row r="4765" spans="1:19" x14ac:dyDescent="0.3">
      <c r="A4765" s="106"/>
      <c r="B4765" s="59"/>
      <c r="C4765" s="137" t="str">
        <f t="shared" si="74"/>
        <v/>
      </c>
      <c r="D4765" s="138" t="str">
        <f>IF(NOT(ISBLANK(B4765)),IF(AND(MONTH(B4765)&gt;=4,MONTH(B4765)&lt;=12,B4765&gt;=DATE(INT(LEFT('Fiscal Year'!$B$2,4)),4,1),B4765&lt;=DATE(INT(CONCATENATE("20",RIGHT('Fiscal Year'!$B$2,2))),3,31)),1,0),"")</f>
        <v/>
      </c>
      <c r="E4765" s="138" t="str">
        <f>IF(NOT(ISBLANK(B4765)),IF(AND(MONTH(B4765)&gt;=1,MONTH(B4765)&lt;=3,B4765&gt;=DATE(INT(LEFT('Fiscal Year'!$B$2,4)),4,1),B4765&lt;=DATE(INT(CONCATENATE("20",RIGHT('Fiscal Year'!$B$2,2))),3,31)),1,0),"")</f>
        <v/>
      </c>
      <c r="F4765" s="139" t="str">
        <f>IF(NOT(ISBLANK(B4765)),IF(B4765&lt;'Fiscal Year'!$B$3,1,0),"")</f>
        <v/>
      </c>
      <c r="G4765" s="10"/>
      <c r="H4765" s="10"/>
      <c r="I4765" s="40"/>
      <c r="J4765" s="40"/>
      <c r="K4765" s="53"/>
      <c r="L4765" s="53"/>
      <c r="M4765" s="53"/>
      <c r="N4765" s="53"/>
      <c r="O4765" s="53"/>
      <c r="P4765" s="53"/>
      <c r="Q4765" s="53"/>
      <c r="R4765" s="53"/>
      <c r="S4765" s="53"/>
    </row>
    <row r="4766" spans="1:19" x14ac:dyDescent="0.3">
      <c r="A4766" s="106"/>
      <c r="B4766" s="59"/>
      <c r="C4766" s="137" t="str">
        <f t="shared" si="74"/>
        <v/>
      </c>
      <c r="D4766" s="138" t="str">
        <f>IF(NOT(ISBLANK(B4766)),IF(AND(MONTH(B4766)&gt;=4,MONTH(B4766)&lt;=12,B4766&gt;=DATE(INT(LEFT('Fiscal Year'!$B$2,4)),4,1),B4766&lt;=DATE(INT(CONCATENATE("20",RIGHT('Fiscal Year'!$B$2,2))),3,31)),1,0),"")</f>
        <v/>
      </c>
      <c r="E4766" s="138" t="str">
        <f>IF(NOT(ISBLANK(B4766)),IF(AND(MONTH(B4766)&gt;=1,MONTH(B4766)&lt;=3,B4766&gt;=DATE(INT(LEFT('Fiscal Year'!$B$2,4)),4,1),B4766&lt;=DATE(INT(CONCATENATE("20",RIGHT('Fiscal Year'!$B$2,2))),3,31)),1,0),"")</f>
        <v/>
      </c>
      <c r="F4766" s="139" t="str">
        <f>IF(NOT(ISBLANK(B4766)),IF(B4766&lt;'Fiscal Year'!$B$3,1,0),"")</f>
        <v/>
      </c>
      <c r="G4766" s="10"/>
      <c r="H4766" s="10"/>
      <c r="I4766" s="40"/>
      <c r="J4766" s="40"/>
      <c r="K4766" s="53"/>
      <c r="L4766" s="53"/>
      <c r="M4766" s="53"/>
      <c r="N4766" s="53"/>
      <c r="O4766" s="53"/>
      <c r="P4766" s="53"/>
      <c r="Q4766" s="53"/>
      <c r="R4766" s="53"/>
      <c r="S4766" s="53"/>
    </row>
    <row r="4767" spans="1:19" x14ac:dyDescent="0.3">
      <c r="A4767" s="106"/>
      <c r="B4767" s="59"/>
      <c r="C4767" s="137" t="str">
        <f t="shared" si="74"/>
        <v/>
      </c>
      <c r="D4767" s="138" t="str">
        <f>IF(NOT(ISBLANK(B4767)),IF(AND(MONTH(B4767)&gt;=4,MONTH(B4767)&lt;=12,B4767&gt;=DATE(INT(LEFT('Fiscal Year'!$B$2,4)),4,1),B4767&lt;=DATE(INT(CONCATENATE("20",RIGHT('Fiscal Year'!$B$2,2))),3,31)),1,0),"")</f>
        <v/>
      </c>
      <c r="E4767" s="138" t="str">
        <f>IF(NOT(ISBLANK(B4767)),IF(AND(MONTH(B4767)&gt;=1,MONTH(B4767)&lt;=3,B4767&gt;=DATE(INT(LEFT('Fiscal Year'!$B$2,4)),4,1),B4767&lt;=DATE(INT(CONCATENATE("20",RIGHT('Fiscal Year'!$B$2,2))),3,31)),1,0),"")</f>
        <v/>
      </c>
      <c r="F4767" s="139" t="str">
        <f>IF(NOT(ISBLANK(B4767)),IF(B4767&lt;'Fiscal Year'!$B$3,1,0),"")</f>
        <v/>
      </c>
      <c r="G4767" s="10"/>
      <c r="H4767" s="10"/>
      <c r="I4767" s="40"/>
      <c r="J4767" s="40"/>
      <c r="K4767" s="53"/>
      <c r="L4767" s="53"/>
      <c r="M4767" s="53"/>
      <c r="N4767" s="53"/>
      <c r="O4767" s="53"/>
      <c r="P4767" s="53"/>
      <c r="Q4767" s="53"/>
      <c r="R4767" s="53"/>
      <c r="S4767" s="53"/>
    </row>
    <row r="4768" spans="1:19" x14ac:dyDescent="0.3">
      <c r="A4768" s="106"/>
      <c r="B4768" s="59"/>
      <c r="C4768" s="137" t="str">
        <f t="shared" si="74"/>
        <v/>
      </c>
      <c r="D4768" s="138" t="str">
        <f>IF(NOT(ISBLANK(B4768)),IF(AND(MONTH(B4768)&gt;=4,MONTH(B4768)&lt;=12,B4768&gt;=DATE(INT(LEFT('Fiscal Year'!$B$2,4)),4,1),B4768&lt;=DATE(INT(CONCATENATE("20",RIGHT('Fiscal Year'!$B$2,2))),3,31)),1,0),"")</f>
        <v/>
      </c>
      <c r="E4768" s="138" t="str">
        <f>IF(NOT(ISBLANK(B4768)),IF(AND(MONTH(B4768)&gt;=1,MONTH(B4768)&lt;=3,B4768&gt;=DATE(INT(LEFT('Fiscal Year'!$B$2,4)),4,1),B4768&lt;=DATE(INT(CONCATENATE("20",RIGHT('Fiscal Year'!$B$2,2))),3,31)),1,0),"")</f>
        <v/>
      </c>
      <c r="F4768" s="139" t="str">
        <f>IF(NOT(ISBLANK(B4768)),IF(B4768&lt;'Fiscal Year'!$B$3,1,0),"")</f>
        <v/>
      </c>
      <c r="G4768" s="10"/>
      <c r="H4768" s="10"/>
      <c r="I4768" s="40"/>
      <c r="J4768" s="40"/>
      <c r="K4768" s="53"/>
      <c r="L4768" s="53"/>
      <c r="M4768" s="53"/>
      <c r="N4768" s="53"/>
      <c r="O4768" s="53"/>
      <c r="P4768" s="53"/>
      <c r="Q4768" s="53"/>
      <c r="R4768" s="53"/>
      <c r="S4768" s="53"/>
    </row>
    <row r="4769" spans="1:19" x14ac:dyDescent="0.3">
      <c r="A4769" s="106"/>
      <c r="B4769" s="59"/>
      <c r="C4769" s="137" t="str">
        <f t="shared" si="74"/>
        <v/>
      </c>
      <c r="D4769" s="138" t="str">
        <f>IF(NOT(ISBLANK(B4769)),IF(AND(MONTH(B4769)&gt;=4,MONTH(B4769)&lt;=12,B4769&gt;=DATE(INT(LEFT('Fiscal Year'!$B$2,4)),4,1),B4769&lt;=DATE(INT(CONCATENATE("20",RIGHT('Fiscal Year'!$B$2,2))),3,31)),1,0),"")</f>
        <v/>
      </c>
      <c r="E4769" s="138" t="str">
        <f>IF(NOT(ISBLANK(B4769)),IF(AND(MONTH(B4769)&gt;=1,MONTH(B4769)&lt;=3,B4769&gt;=DATE(INT(LEFT('Fiscal Year'!$B$2,4)),4,1),B4769&lt;=DATE(INT(CONCATENATE("20",RIGHT('Fiscal Year'!$B$2,2))),3,31)),1,0),"")</f>
        <v/>
      </c>
      <c r="F4769" s="139" t="str">
        <f>IF(NOT(ISBLANK(B4769)),IF(B4769&lt;'Fiscal Year'!$B$3,1,0),"")</f>
        <v/>
      </c>
      <c r="G4769" s="10"/>
      <c r="H4769" s="10"/>
      <c r="I4769" s="40"/>
      <c r="J4769" s="40"/>
      <c r="K4769" s="53"/>
      <c r="L4769" s="53"/>
      <c r="M4769" s="53"/>
      <c r="N4769" s="53"/>
      <c r="O4769" s="53"/>
      <c r="P4769" s="53"/>
      <c r="Q4769" s="53"/>
      <c r="R4769" s="53"/>
      <c r="S4769" s="53"/>
    </row>
    <row r="4770" spans="1:19" x14ac:dyDescent="0.3">
      <c r="A4770" s="106"/>
      <c r="B4770" s="59"/>
      <c r="C4770" s="137" t="str">
        <f t="shared" si="74"/>
        <v/>
      </c>
      <c r="D4770" s="138" t="str">
        <f>IF(NOT(ISBLANK(B4770)),IF(AND(MONTH(B4770)&gt;=4,MONTH(B4770)&lt;=12,B4770&gt;=DATE(INT(LEFT('Fiscal Year'!$B$2,4)),4,1),B4770&lt;=DATE(INT(CONCATENATE("20",RIGHT('Fiscal Year'!$B$2,2))),3,31)),1,0),"")</f>
        <v/>
      </c>
      <c r="E4770" s="138" t="str">
        <f>IF(NOT(ISBLANK(B4770)),IF(AND(MONTH(B4770)&gt;=1,MONTH(B4770)&lt;=3,B4770&gt;=DATE(INT(LEFT('Fiscal Year'!$B$2,4)),4,1),B4770&lt;=DATE(INT(CONCATENATE("20",RIGHT('Fiscal Year'!$B$2,2))),3,31)),1,0),"")</f>
        <v/>
      </c>
      <c r="F4770" s="139" t="str">
        <f>IF(NOT(ISBLANK(B4770)),IF(B4770&lt;'Fiscal Year'!$B$3,1,0),"")</f>
        <v/>
      </c>
      <c r="G4770" s="10"/>
      <c r="H4770" s="10"/>
      <c r="I4770" s="40"/>
      <c r="J4770" s="40"/>
      <c r="K4770" s="53"/>
      <c r="L4770" s="53"/>
      <c r="M4770" s="53"/>
      <c r="N4770" s="53"/>
      <c r="O4770" s="53"/>
      <c r="P4770" s="53"/>
      <c r="Q4770" s="53"/>
      <c r="R4770" s="53"/>
      <c r="S4770" s="53"/>
    </row>
    <row r="4771" spans="1:19" x14ac:dyDescent="0.3">
      <c r="A4771" s="106"/>
      <c r="B4771" s="59"/>
      <c r="C4771" s="137" t="str">
        <f t="shared" si="74"/>
        <v/>
      </c>
      <c r="D4771" s="138" t="str">
        <f>IF(NOT(ISBLANK(B4771)),IF(AND(MONTH(B4771)&gt;=4,MONTH(B4771)&lt;=12,B4771&gt;=DATE(INT(LEFT('Fiscal Year'!$B$2,4)),4,1),B4771&lt;=DATE(INT(CONCATENATE("20",RIGHT('Fiscal Year'!$B$2,2))),3,31)),1,0),"")</f>
        <v/>
      </c>
      <c r="E4771" s="138" t="str">
        <f>IF(NOT(ISBLANK(B4771)),IF(AND(MONTH(B4771)&gt;=1,MONTH(B4771)&lt;=3,B4771&gt;=DATE(INT(LEFT('Fiscal Year'!$B$2,4)),4,1),B4771&lt;=DATE(INT(CONCATENATE("20",RIGHT('Fiscal Year'!$B$2,2))),3,31)),1,0),"")</f>
        <v/>
      </c>
      <c r="F4771" s="139" t="str">
        <f>IF(NOT(ISBLANK(B4771)),IF(B4771&lt;'Fiscal Year'!$B$3,1,0),"")</f>
        <v/>
      </c>
      <c r="G4771" s="10"/>
      <c r="H4771" s="10"/>
      <c r="I4771" s="40"/>
      <c r="J4771" s="40"/>
      <c r="K4771" s="53"/>
      <c r="L4771" s="53"/>
      <c r="M4771" s="53"/>
      <c r="N4771" s="53"/>
      <c r="O4771" s="53"/>
      <c r="P4771" s="53"/>
      <c r="Q4771" s="53"/>
      <c r="R4771" s="53"/>
      <c r="S4771" s="53"/>
    </row>
    <row r="4772" spans="1:19" x14ac:dyDescent="0.3">
      <c r="A4772" s="106"/>
      <c r="B4772" s="59"/>
      <c r="C4772" s="137" t="str">
        <f t="shared" si="74"/>
        <v/>
      </c>
      <c r="D4772" s="138" t="str">
        <f>IF(NOT(ISBLANK(B4772)),IF(AND(MONTH(B4772)&gt;=4,MONTH(B4772)&lt;=12,B4772&gt;=DATE(INT(LEFT('Fiscal Year'!$B$2,4)),4,1),B4772&lt;=DATE(INT(CONCATENATE("20",RIGHT('Fiscal Year'!$B$2,2))),3,31)),1,0),"")</f>
        <v/>
      </c>
      <c r="E4772" s="138" t="str">
        <f>IF(NOT(ISBLANK(B4772)),IF(AND(MONTH(B4772)&gt;=1,MONTH(B4772)&lt;=3,B4772&gt;=DATE(INT(LEFT('Fiscal Year'!$B$2,4)),4,1),B4772&lt;=DATE(INT(CONCATENATE("20",RIGHT('Fiscal Year'!$B$2,2))),3,31)),1,0),"")</f>
        <v/>
      </c>
      <c r="F4772" s="139" t="str">
        <f>IF(NOT(ISBLANK(B4772)),IF(B4772&lt;'Fiscal Year'!$B$3,1,0),"")</f>
        <v/>
      </c>
      <c r="G4772" s="10"/>
      <c r="H4772" s="10"/>
      <c r="I4772" s="40"/>
      <c r="J4772" s="40"/>
      <c r="K4772" s="53"/>
      <c r="L4772" s="53"/>
      <c r="M4772" s="53"/>
      <c r="N4772" s="53"/>
      <c r="O4772" s="53"/>
      <c r="P4772" s="53"/>
      <c r="Q4772" s="53"/>
      <c r="R4772" s="53"/>
      <c r="S4772" s="53"/>
    </row>
    <row r="4773" spans="1:19" x14ac:dyDescent="0.3">
      <c r="A4773" s="106"/>
      <c r="B4773" s="59"/>
      <c r="C4773" s="137" t="str">
        <f t="shared" si="74"/>
        <v/>
      </c>
      <c r="D4773" s="138" t="str">
        <f>IF(NOT(ISBLANK(B4773)),IF(AND(MONTH(B4773)&gt;=4,MONTH(B4773)&lt;=12,B4773&gt;=DATE(INT(LEFT('Fiscal Year'!$B$2,4)),4,1),B4773&lt;=DATE(INT(CONCATENATE("20",RIGHT('Fiscal Year'!$B$2,2))),3,31)),1,0),"")</f>
        <v/>
      </c>
      <c r="E4773" s="138" t="str">
        <f>IF(NOT(ISBLANK(B4773)),IF(AND(MONTH(B4773)&gt;=1,MONTH(B4773)&lt;=3,B4773&gt;=DATE(INT(LEFT('Fiscal Year'!$B$2,4)),4,1),B4773&lt;=DATE(INT(CONCATENATE("20",RIGHT('Fiscal Year'!$B$2,2))),3,31)),1,0),"")</f>
        <v/>
      </c>
      <c r="F4773" s="139" t="str">
        <f>IF(NOT(ISBLANK(B4773)),IF(B4773&lt;'Fiscal Year'!$B$3,1,0),"")</f>
        <v/>
      </c>
      <c r="G4773" s="10"/>
      <c r="H4773" s="10"/>
      <c r="I4773" s="40"/>
      <c r="J4773" s="40"/>
      <c r="K4773" s="53"/>
      <c r="L4773" s="53"/>
      <c r="M4773" s="53"/>
      <c r="N4773" s="53"/>
      <c r="O4773" s="53"/>
      <c r="P4773" s="53"/>
      <c r="Q4773" s="53"/>
      <c r="R4773" s="53"/>
      <c r="S4773" s="53"/>
    </row>
    <row r="4774" spans="1:19" x14ac:dyDescent="0.3">
      <c r="A4774" s="106"/>
      <c r="B4774" s="59"/>
      <c r="C4774" s="137" t="str">
        <f t="shared" si="74"/>
        <v/>
      </c>
      <c r="D4774" s="138" t="str">
        <f>IF(NOT(ISBLANK(B4774)),IF(AND(MONTH(B4774)&gt;=4,MONTH(B4774)&lt;=12,B4774&gt;=DATE(INT(LEFT('Fiscal Year'!$B$2,4)),4,1),B4774&lt;=DATE(INT(CONCATENATE("20",RIGHT('Fiscal Year'!$B$2,2))),3,31)),1,0),"")</f>
        <v/>
      </c>
      <c r="E4774" s="138" t="str">
        <f>IF(NOT(ISBLANK(B4774)),IF(AND(MONTH(B4774)&gt;=1,MONTH(B4774)&lt;=3,B4774&gt;=DATE(INT(LEFT('Fiscal Year'!$B$2,4)),4,1),B4774&lt;=DATE(INT(CONCATENATE("20",RIGHT('Fiscal Year'!$B$2,2))),3,31)),1,0),"")</f>
        <v/>
      </c>
      <c r="F4774" s="139" t="str">
        <f>IF(NOT(ISBLANK(B4774)),IF(B4774&lt;'Fiscal Year'!$B$3,1,0),"")</f>
        <v/>
      </c>
      <c r="G4774" s="10"/>
      <c r="H4774" s="10"/>
      <c r="I4774" s="40"/>
      <c r="J4774" s="40"/>
      <c r="K4774" s="53"/>
      <c r="L4774" s="53"/>
      <c r="M4774" s="53"/>
      <c r="N4774" s="53"/>
      <c r="O4774" s="53"/>
      <c r="P4774" s="53"/>
      <c r="Q4774" s="53"/>
      <c r="R4774" s="53"/>
      <c r="S4774" s="53"/>
    </row>
    <row r="4775" spans="1:19" x14ac:dyDescent="0.3">
      <c r="A4775" s="106"/>
      <c r="B4775" s="59"/>
      <c r="C4775" s="137" t="str">
        <f t="shared" si="74"/>
        <v/>
      </c>
      <c r="D4775" s="138" t="str">
        <f>IF(NOT(ISBLANK(B4775)),IF(AND(MONTH(B4775)&gt;=4,MONTH(B4775)&lt;=12,B4775&gt;=DATE(INT(LEFT('Fiscal Year'!$B$2,4)),4,1),B4775&lt;=DATE(INT(CONCATENATE("20",RIGHT('Fiscal Year'!$B$2,2))),3,31)),1,0),"")</f>
        <v/>
      </c>
      <c r="E4775" s="138" t="str">
        <f>IF(NOT(ISBLANK(B4775)),IF(AND(MONTH(B4775)&gt;=1,MONTH(B4775)&lt;=3,B4775&gt;=DATE(INT(LEFT('Fiscal Year'!$B$2,4)),4,1),B4775&lt;=DATE(INT(CONCATENATE("20",RIGHT('Fiscal Year'!$B$2,2))),3,31)),1,0),"")</f>
        <v/>
      </c>
      <c r="F4775" s="139" t="str">
        <f>IF(NOT(ISBLANK(B4775)),IF(B4775&lt;'Fiscal Year'!$B$3,1,0),"")</f>
        <v/>
      </c>
      <c r="G4775" s="10"/>
      <c r="H4775" s="10"/>
      <c r="I4775" s="40"/>
      <c r="J4775" s="40"/>
      <c r="K4775" s="53"/>
      <c r="L4775" s="53"/>
      <c r="M4775" s="53"/>
      <c r="N4775" s="53"/>
      <c r="O4775" s="53"/>
      <c r="P4775" s="53"/>
      <c r="Q4775" s="53"/>
      <c r="R4775" s="53"/>
      <c r="S4775" s="53"/>
    </row>
    <row r="4776" spans="1:19" x14ac:dyDescent="0.3">
      <c r="A4776" s="106"/>
      <c r="B4776" s="59"/>
      <c r="C4776" s="137" t="str">
        <f t="shared" si="74"/>
        <v/>
      </c>
      <c r="D4776" s="138" t="str">
        <f>IF(NOT(ISBLANK(B4776)),IF(AND(MONTH(B4776)&gt;=4,MONTH(B4776)&lt;=12,B4776&gt;=DATE(INT(LEFT('Fiscal Year'!$B$2,4)),4,1),B4776&lt;=DATE(INT(CONCATENATE("20",RIGHT('Fiscal Year'!$B$2,2))),3,31)),1,0),"")</f>
        <v/>
      </c>
      <c r="E4776" s="138" t="str">
        <f>IF(NOT(ISBLANK(B4776)),IF(AND(MONTH(B4776)&gt;=1,MONTH(B4776)&lt;=3,B4776&gt;=DATE(INT(LEFT('Fiscal Year'!$B$2,4)),4,1),B4776&lt;=DATE(INT(CONCATENATE("20",RIGHT('Fiscal Year'!$B$2,2))),3,31)),1,0),"")</f>
        <v/>
      </c>
      <c r="F4776" s="139" t="str">
        <f>IF(NOT(ISBLANK(B4776)),IF(B4776&lt;'Fiscal Year'!$B$3,1,0),"")</f>
        <v/>
      </c>
      <c r="G4776" s="10"/>
      <c r="H4776" s="10"/>
      <c r="I4776" s="40"/>
      <c r="J4776" s="40"/>
      <c r="K4776" s="53"/>
      <c r="L4776" s="53"/>
      <c r="M4776" s="53"/>
      <c r="N4776" s="53"/>
      <c r="O4776" s="53"/>
      <c r="P4776" s="53"/>
      <c r="Q4776" s="53"/>
      <c r="R4776" s="53"/>
      <c r="S4776" s="53"/>
    </row>
    <row r="4777" spans="1:19" x14ac:dyDescent="0.3">
      <c r="A4777" s="106"/>
      <c r="B4777" s="59"/>
      <c r="C4777" s="137" t="str">
        <f t="shared" si="74"/>
        <v/>
      </c>
      <c r="D4777" s="138" t="str">
        <f>IF(NOT(ISBLANK(B4777)),IF(AND(MONTH(B4777)&gt;=4,MONTH(B4777)&lt;=12,B4777&gt;=DATE(INT(LEFT('Fiscal Year'!$B$2,4)),4,1),B4777&lt;=DATE(INT(CONCATENATE("20",RIGHT('Fiscal Year'!$B$2,2))),3,31)),1,0),"")</f>
        <v/>
      </c>
      <c r="E4777" s="138" t="str">
        <f>IF(NOT(ISBLANK(B4777)),IF(AND(MONTH(B4777)&gt;=1,MONTH(B4777)&lt;=3,B4777&gt;=DATE(INT(LEFT('Fiscal Year'!$B$2,4)),4,1),B4777&lt;=DATE(INT(CONCATENATE("20",RIGHT('Fiscal Year'!$B$2,2))),3,31)),1,0),"")</f>
        <v/>
      </c>
      <c r="F4777" s="139" t="str">
        <f>IF(NOT(ISBLANK(B4777)),IF(B4777&lt;'Fiscal Year'!$B$3,1,0),"")</f>
        <v/>
      </c>
      <c r="G4777" s="10"/>
      <c r="H4777" s="10"/>
      <c r="I4777" s="40"/>
      <c r="J4777" s="40"/>
      <c r="K4777" s="53"/>
      <c r="L4777" s="53"/>
      <c r="M4777" s="53"/>
      <c r="N4777" s="53"/>
      <c r="O4777" s="53"/>
      <c r="P4777" s="53"/>
      <c r="Q4777" s="53"/>
      <c r="R4777" s="53"/>
      <c r="S4777" s="53"/>
    </row>
    <row r="4778" spans="1:19" x14ac:dyDescent="0.3">
      <c r="A4778" s="106"/>
      <c r="B4778" s="59"/>
      <c r="C4778" s="137" t="str">
        <f t="shared" si="74"/>
        <v/>
      </c>
      <c r="D4778" s="138" t="str">
        <f>IF(NOT(ISBLANK(B4778)),IF(AND(MONTH(B4778)&gt;=4,MONTH(B4778)&lt;=12,B4778&gt;=DATE(INT(LEFT('Fiscal Year'!$B$2,4)),4,1),B4778&lt;=DATE(INT(CONCATENATE("20",RIGHT('Fiscal Year'!$B$2,2))),3,31)),1,0),"")</f>
        <v/>
      </c>
      <c r="E4778" s="138" t="str">
        <f>IF(NOT(ISBLANK(B4778)),IF(AND(MONTH(B4778)&gt;=1,MONTH(B4778)&lt;=3,B4778&gt;=DATE(INT(LEFT('Fiscal Year'!$B$2,4)),4,1),B4778&lt;=DATE(INT(CONCATENATE("20",RIGHT('Fiscal Year'!$B$2,2))),3,31)),1,0),"")</f>
        <v/>
      </c>
      <c r="F4778" s="139" t="str">
        <f>IF(NOT(ISBLANK(B4778)),IF(B4778&lt;'Fiscal Year'!$B$3,1,0),"")</f>
        <v/>
      </c>
      <c r="G4778" s="10"/>
      <c r="H4778" s="10"/>
      <c r="I4778" s="40"/>
      <c r="J4778" s="40"/>
      <c r="K4778" s="53"/>
      <c r="L4778" s="53"/>
      <c r="M4778" s="53"/>
      <c r="N4778" s="53"/>
      <c r="O4778" s="53"/>
      <c r="P4778" s="53"/>
      <c r="Q4778" s="53"/>
      <c r="R4778" s="53"/>
      <c r="S4778" s="53"/>
    </row>
    <row r="4779" spans="1:19" x14ac:dyDescent="0.3">
      <c r="A4779" s="106"/>
      <c r="B4779" s="59"/>
      <c r="C4779" s="137" t="str">
        <f t="shared" si="74"/>
        <v/>
      </c>
      <c r="D4779" s="138" t="str">
        <f>IF(NOT(ISBLANK(B4779)),IF(AND(MONTH(B4779)&gt;=4,MONTH(B4779)&lt;=12,B4779&gt;=DATE(INT(LEFT('Fiscal Year'!$B$2,4)),4,1),B4779&lt;=DATE(INT(CONCATENATE("20",RIGHT('Fiscal Year'!$B$2,2))),3,31)),1,0),"")</f>
        <v/>
      </c>
      <c r="E4779" s="138" t="str">
        <f>IF(NOT(ISBLANK(B4779)),IF(AND(MONTH(B4779)&gt;=1,MONTH(B4779)&lt;=3,B4779&gt;=DATE(INT(LEFT('Fiscal Year'!$B$2,4)),4,1),B4779&lt;=DATE(INT(CONCATENATE("20",RIGHT('Fiscal Year'!$B$2,2))),3,31)),1,0),"")</f>
        <v/>
      </c>
      <c r="F4779" s="139" t="str">
        <f>IF(NOT(ISBLANK(B4779)),IF(B4779&lt;'Fiscal Year'!$B$3,1,0),"")</f>
        <v/>
      </c>
      <c r="G4779" s="10"/>
      <c r="H4779" s="10"/>
      <c r="I4779" s="40"/>
      <c r="J4779" s="40"/>
      <c r="K4779" s="53"/>
      <c r="L4779" s="53"/>
      <c r="M4779" s="53"/>
      <c r="N4779" s="53"/>
      <c r="O4779" s="53"/>
      <c r="P4779" s="53"/>
      <c r="Q4779" s="53"/>
      <c r="R4779" s="53"/>
      <c r="S4779" s="53"/>
    </row>
    <row r="4780" spans="1:19" x14ac:dyDescent="0.3">
      <c r="A4780" s="106"/>
      <c r="B4780" s="59"/>
      <c r="C4780" s="137" t="str">
        <f t="shared" si="74"/>
        <v/>
      </c>
      <c r="D4780" s="138" t="str">
        <f>IF(NOT(ISBLANK(B4780)),IF(AND(MONTH(B4780)&gt;=4,MONTH(B4780)&lt;=12,B4780&gt;=DATE(INT(LEFT('Fiscal Year'!$B$2,4)),4,1),B4780&lt;=DATE(INT(CONCATENATE("20",RIGHT('Fiscal Year'!$B$2,2))),3,31)),1,0),"")</f>
        <v/>
      </c>
      <c r="E4780" s="138" t="str">
        <f>IF(NOT(ISBLANK(B4780)),IF(AND(MONTH(B4780)&gt;=1,MONTH(B4780)&lt;=3,B4780&gt;=DATE(INT(LEFT('Fiscal Year'!$B$2,4)),4,1),B4780&lt;=DATE(INT(CONCATENATE("20",RIGHT('Fiscal Year'!$B$2,2))),3,31)),1,0),"")</f>
        <v/>
      </c>
      <c r="F4780" s="139" t="str">
        <f>IF(NOT(ISBLANK(B4780)),IF(B4780&lt;'Fiscal Year'!$B$3,1,0),"")</f>
        <v/>
      </c>
      <c r="G4780" s="10"/>
      <c r="H4780" s="10"/>
      <c r="I4780" s="40"/>
      <c r="J4780" s="40"/>
      <c r="K4780" s="53"/>
      <c r="L4780" s="53"/>
      <c r="M4780" s="53"/>
      <c r="N4780" s="53"/>
      <c r="O4780" s="53"/>
      <c r="P4780" s="53"/>
      <c r="Q4780" s="53"/>
      <c r="R4780" s="53"/>
      <c r="S4780" s="53"/>
    </row>
    <row r="4781" spans="1:19" x14ac:dyDescent="0.3">
      <c r="A4781" s="106"/>
      <c r="B4781" s="59"/>
      <c r="C4781" s="137" t="str">
        <f t="shared" si="74"/>
        <v/>
      </c>
      <c r="D4781" s="138" t="str">
        <f>IF(NOT(ISBLANK(B4781)),IF(AND(MONTH(B4781)&gt;=4,MONTH(B4781)&lt;=12,B4781&gt;=DATE(INT(LEFT('Fiscal Year'!$B$2,4)),4,1),B4781&lt;=DATE(INT(CONCATENATE("20",RIGHT('Fiscal Year'!$B$2,2))),3,31)),1,0),"")</f>
        <v/>
      </c>
      <c r="E4781" s="138" t="str">
        <f>IF(NOT(ISBLANK(B4781)),IF(AND(MONTH(B4781)&gt;=1,MONTH(B4781)&lt;=3,B4781&gt;=DATE(INT(LEFT('Fiscal Year'!$B$2,4)),4,1),B4781&lt;=DATE(INT(CONCATENATE("20",RIGHT('Fiscal Year'!$B$2,2))),3,31)),1,0),"")</f>
        <v/>
      </c>
      <c r="F4781" s="139" t="str">
        <f>IF(NOT(ISBLANK(B4781)),IF(B4781&lt;'Fiscal Year'!$B$3,1,0),"")</f>
        <v/>
      </c>
      <c r="G4781" s="10"/>
      <c r="H4781" s="10"/>
      <c r="I4781" s="40"/>
      <c r="J4781" s="40"/>
      <c r="K4781" s="53"/>
      <c r="L4781" s="53"/>
      <c r="M4781" s="53"/>
      <c r="N4781" s="53"/>
      <c r="O4781" s="53"/>
      <c r="P4781" s="53"/>
      <c r="Q4781" s="53"/>
      <c r="R4781" s="53"/>
      <c r="S4781" s="53"/>
    </row>
    <row r="4782" spans="1:19" x14ac:dyDescent="0.3">
      <c r="A4782" s="106"/>
      <c r="B4782" s="59"/>
      <c r="C4782" s="137" t="str">
        <f t="shared" si="74"/>
        <v/>
      </c>
      <c r="D4782" s="138" t="str">
        <f>IF(NOT(ISBLANK(B4782)),IF(AND(MONTH(B4782)&gt;=4,MONTH(B4782)&lt;=12,B4782&gt;=DATE(INT(LEFT('Fiscal Year'!$B$2,4)),4,1),B4782&lt;=DATE(INT(CONCATENATE("20",RIGHT('Fiscal Year'!$B$2,2))),3,31)),1,0),"")</f>
        <v/>
      </c>
      <c r="E4782" s="138" t="str">
        <f>IF(NOT(ISBLANK(B4782)),IF(AND(MONTH(B4782)&gt;=1,MONTH(B4782)&lt;=3,B4782&gt;=DATE(INT(LEFT('Fiscal Year'!$B$2,4)),4,1),B4782&lt;=DATE(INT(CONCATENATE("20",RIGHT('Fiscal Year'!$B$2,2))),3,31)),1,0),"")</f>
        <v/>
      </c>
      <c r="F4782" s="139" t="str">
        <f>IF(NOT(ISBLANK(B4782)),IF(B4782&lt;'Fiscal Year'!$B$3,1,0),"")</f>
        <v/>
      </c>
      <c r="G4782" s="10"/>
      <c r="H4782" s="10"/>
      <c r="I4782" s="40"/>
      <c r="J4782" s="40"/>
      <c r="K4782" s="53"/>
      <c r="L4782" s="53"/>
      <c r="M4782" s="53"/>
      <c r="N4782" s="53"/>
      <c r="O4782" s="53"/>
      <c r="P4782" s="53"/>
      <c r="Q4782" s="53"/>
      <c r="R4782" s="53"/>
      <c r="S4782" s="53"/>
    </row>
    <row r="4783" spans="1:19" x14ac:dyDescent="0.3">
      <c r="A4783" s="106"/>
      <c r="B4783" s="59"/>
      <c r="C4783" s="137" t="str">
        <f t="shared" si="74"/>
        <v/>
      </c>
      <c r="D4783" s="138" t="str">
        <f>IF(NOT(ISBLANK(B4783)),IF(AND(MONTH(B4783)&gt;=4,MONTH(B4783)&lt;=12,B4783&gt;=DATE(INT(LEFT('Fiscal Year'!$B$2,4)),4,1),B4783&lt;=DATE(INT(CONCATENATE("20",RIGHT('Fiscal Year'!$B$2,2))),3,31)),1,0),"")</f>
        <v/>
      </c>
      <c r="E4783" s="138" t="str">
        <f>IF(NOT(ISBLANK(B4783)),IF(AND(MONTH(B4783)&gt;=1,MONTH(B4783)&lt;=3,B4783&gt;=DATE(INT(LEFT('Fiscal Year'!$B$2,4)),4,1),B4783&lt;=DATE(INT(CONCATENATE("20",RIGHT('Fiscal Year'!$B$2,2))),3,31)),1,0),"")</f>
        <v/>
      </c>
      <c r="F4783" s="139" t="str">
        <f>IF(NOT(ISBLANK(B4783)),IF(B4783&lt;'Fiscal Year'!$B$3,1,0),"")</f>
        <v/>
      </c>
      <c r="G4783" s="10"/>
      <c r="H4783" s="10"/>
      <c r="I4783" s="40"/>
      <c r="J4783" s="40"/>
      <c r="K4783" s="53"/>
      <c r="L4783" s="53"/>
      <c r="M4783" s="53"/>
      <c r="N4783" s="53"/>
      <c r="O4783" s="53"/>
      <c r="P4783" s="53"/>
      <c r="Q4783" s="53"/>
      <c r="R4783" s="53"/>
      <c r="S4783" s="53"/>
    </row>
    <row r="4784" spans="1:19" x14ac:dyDescent="0.3">
      <c r="A4784" s="106"/>
      <c r="B4784" s="59"/>
      <c r="C4784" s="137" t="str">
        <f t="shared" si="74"/>
        <v/>
      </c>
      <c r="D4784" s="138" t="str">
        <f>IF(NOT(ISBLANK(B4784)),IF(AND(MONTH(B4784)&gt;=4,MONTH(B4784)&lt;=12,B4784&gt;=DATE(INT(LEFT('Fiscal Year'!$B$2,4)),4,1),B4784&lt;=DATE(INT(CONCATENATE("20",RIGHT('Fiscal Year'!$B$2,2))),3,31)),1,0),"")</f>
        <v/>
      </c>
      <c r="E4784" s="138" t="str">
        <f>IF(NOT(ISBLANK(B4784)),IF(AND(MONTH(B4784)&gt;=1,MONTH(B4784)&lt;=3,B4784&gt;=DATE(INT(LEFT('Fiscal Year'!$B$2,4)),4,1),B4784&lt;=DATE(INT(CONCATENATE("20",RIGHT('Fiscal Year'!$B$2,2))),3,31)),1,0),"")</f>
        <v/>
      </c>
      <c r="F4784" s="139" t="str">
        <f>IF(NOT(ISBLANK(B4784)),IF(B4784&lt;'Fiscal Year'!$B$3,1,0),"")</f>
        <v/>
      </c>
      <c r="G4784" s="10"/>
      <c r="H4784" s="10"/>
      <c r="I4784" s="40"/>
      <c r="J4784" s="40"/>
      <c r="K4784" s="53"/>
      <c r="L4784" s="53"/>
      <c r="M4784" s="53"/>
      <c r="N4784" s="53"/>
      <c r="O4784" s="53"/>
      <c r="P4784" s="53"/>
      <c r="Q4784" s="53"/>
      <c r="R4784" s="53"/>
      <c r="S4784" s="53"/>
    </row>
    <row r="4785" spans="1:19" x14ac:dyDescent="0.3">
      <c r="A4785" s="106"/>
      <c r="B4785" s="59"/>
      <c r="C4785" s="137" t="str">
        <f t="shared" si="74"/>
        <v/>
      </c>
      <c r="D4785" s="138" t="str">
        <f>IF(NOT(ISBLANK(B4785)),IF(AND(MONTH(B4785)&gt;=4,MONTH(B4785)&lt;=12,B4785&gt;=DATE(INT(LEFT('Fiscal Year'!$B$2,4)),4,1),B4785&lt;=DATE(INT(CONCATENATE("20",RIGHT('Fiscal Year'!$B$2,2))),3,31)),1,0),"")</f>
        <v/>
      </c>
      <c r="E4785" s="138" t="str">
        <f>IF(NOT(ISBLANK(B4785)),IF(AND(MONTH(B4785)&gt;=1,MONTH(B4785)&lt;=3,B4785&gt;=DATE(INT(LEFT('Fiscal Year'!$B$2,4)),4,1),B4785&lt;=DATE(INT(CONCATENATE("20",RIGHT('Fiscal Year'!$B$2,2))),3,31)),1,0),"")</f>
        <v/>
      </c>
      <c r="F4785" s="139" t="str">
        <f>IF(NOT(ISBLANK(B4785)),IF(B4785&lt;'Fiscal Year'!$B$3,1,0),"")</f>
        <v/>
      </c>
      <c r="G4785" s="10"/>
      <c r="H4785" s="10"/>
      <c r="I4785" s="40"/>
      <c r="J4785" s="40"/>
      <c r="K4785" s="53"/>
      <c r="L4785" s="53"/>
      <c r="M4785" s="53"/>
      <c r="N4785" s="53"/>
      <c r="O4785" s="53"/>
      <c r="P4785" s="53"/>
      <c r="Q4785" s="53"/>
      <c r="R4785" s="53"/>
      <c r="S4785" s="53"/>
    </row>
    <row r="4786" spans="1:19" x14ac:dyDescent="0.3">
      <c r="A4786" s="106"/>
      <c r="B4786" s="59"/>
      <c r="C4786" s="137" t="str">
        <f t="shared" si="74"/>
        <v/>
      </c>
      <c r="D4786" s="138" t="str">
        <f>IF(NOT(ISBLANK(B4786)),IF(AND(MONTH(B4786)&gt;=4,MONTH(B4786)&lt;=12,B4786&gt;=DATE(INT(LEFT('Fiscal Year'!$B$2,4)),4,1),B4786&lt;=DATE(INT(CONCATENATE("20",RIGHT('Fiscal Year'!$B$2,2))),3,31)),1,0),"")</f>
        <v/>
      </c>
      <c r="E4786" s="138" t="str">
        <f>IF(NOT(ISBLANK(B4786)),IF(AND(MONTH(B4786)&gt;=1,MONTH(B4786)&lt;=3,B4786&gt;=DATE(INT(LEFT('Fiscal Year'!$B$2,4)),4,1),B4786&lt;=DATE(INT(CONCATENATE("20",RIGHT('Fiscal Year'!$B$2,2))),3,31)),1,0),"")</f>
        <v/>
      </c>
      <c r="F4786" s="139" t="str">
        <f>IF(NOT(ISBLANK(B4786)),IF(B4786&lt;'Fiscal Year'!$B$3,1,0),"")</f>
        <v/>
      </c>
      <c r="G4786" s="10"/>
      <c r="H4786" s="10"/>
      <c r="I4786" s="40"/>
      <c r="J4786" s="40"/>
      <c r="K4786" s="53"/>
      <c r="L4786" s="53"/>
      <c r="M4786" s="53"/>
      <c r="N4786" s="53"/>
      <c r="O4786" s="53"/>
      <c r="P4786" s="53"/>
      <c r="Q4786" s="53"/>
      <c r="R4786" s="53"/>
      <c r="S4786" s="53"/>
    </row>
    <row r="4787" spans="1:19" x14ac:dyDescent="0.3">
      <c r="A4787" s="106"/>
      <c r="B4787" s="59"/>
      <c r="C4787" s="137" t="str">
        <f t="shared" si="74"/>
        <v/>
      </c>
      <c r="D4787" s="138" t="str">
        <f>IF(NOT(ISBLANK(B4787)),IF(AND(MONTH(B4787)&gt;=4,MONTH(B4787)&lt;=12,B4787&gt;=DATE(INT(LEFT('Fiscal Year'!$B$2,4)),4,1),B4787&lt;=DATE(INT(CONCATENATE("20",RIGHT('Fiscal Year'!$B$2,2))),3,31)),1,0),"")</f>
        <v/>
      </c>
      <c r="E4787" s="138" t="str">
        <f>IF(NOT(ISBLANK(B4787)),IF(AND(MONTH(B4787)&gt;=1,MONTH(B4787)&lt;=3,B4787&gt;=DATE(INT(LEFT('Fiscal Year'!$B$2,4)),4,1),B4787&lt;=DATE(INT(CONCATENATE("20",RIGHT('Fiscal Year'!$B$2,2))),3,31)),1,0),"")</f>
        <v/>
      </c>
      <c r="F4787" s="139" t="str">
        <f>IF(NOT(ISBLANK(B4787)),IF(B4787&lt;'Fiscal Year'!$B$3,1,0),"")</f>
        <v/>
      </c>
      <c r="G4787" s="10"/>
      <c r="H4787" s="10"/>
      <c r="I4787" s="40"/>
      <c r="J4787" s="40"/>
      <c r="K4787" s="53"/>
      <c r="L4787" s="53"/>
      <c r="M4787" s="53"/>
      <c r="N4787" s="53"/>
      <c r="O4787" s="53"/>
      <c r="P4787" s="53"/>
      <c r="Q4787" s="53"/>
      <c r="R4787" s="53"/>
      <c r="S4787" s="53"/>
    </row>
    <row r="4788" spans="1:19" x14ac:dyDescent="0.3">
      <c r="A4788" s="106"/>
      <c r="B4788" s="59"/>
      <c r="C4788" s="137" t="str">
        <f t="shared" si="74"/>
        <v/>
      </c>
      <c r="D4788" s="138" t="str">
        <f>IF(NOT(ISBLANK(B4788)),IF(AND(MONTH(B4788)&gt;=4,MONTH(B4788)&lt;=12,B4788&gt;=DATE(INT(LEFT('Fiscal Year'!$B$2,4)),4,1),B4788&lt;=DATE(INT(CONCATENATE("20",RIGHT('Fiscal Year'!$B$2,2))),3,31)),1,0),"")</f>
        <v/>
      </c>
      <c r="E4788" s="138" t="str">
        <f>IF(NOT(ISBLANK(B4788)),IF(AND(MONTH(B4788)&gt;=1,MONTH(B4788)&lt;=3,B4788&gt;=DATE(INT(LEFT('Fiscal Year'!$B$2,4)),4,1),B4788&lt;=DATE(INT(CONCATENATE("20",RIGHT('Fiscal Year'!$B$2,2))),3,31)),1,0),"")</f>
        <v/>
      </c>
      <c r="F4788" s="139" t="str">
        <f>IF(NOT(ISBLANK(B4788)),IF(B4788&lt;'Fiscal Year'!$B$3,1,0),"")</f>
        <v/>
      </c>
      <c r="G4788" s="10"/>
      <c r="H4788" s="10"/>
      <c r="I4788" s="40"/>
      <c r="J4788" s="40"/>
      <c r="K4788" s="53"/>
      <c r="L4788" s="53"/>
      <c r="M4788" s="53"/>
      <c r="N4788" s="53"/>
      <c r="O4788" s="53"/>
      <c r="P4788" s="53"/>
      <c r="Q4788" s="53"/>
      <c r="R4788" s="53"/>
      <c r="S4788" s="53"/>
    </row>
    <row r="4789" spans="1:19" x14ac:dyDescent="0.3">
      <c r="A4789" s="106"/>
      <c r="B4789" s="59"/>
      <c r="C4789" s="137" t="str">
        <f t="shared" si="74"/>
        <v/>
      </c>
      <c r="D4789" s="138" t="str">
        <f>IF(NOT(ISBLANK(B4789)),IF(AND(MONTH(B4789)&gt;=4,MONTH(B4789)&lt;=12,B4789&gt;=DATE(INT(LEFT('Fiscal Year'!$B$2,4)),4,1),B4789&lt;=DATE(INT(CONCATENATE("20",RIGHT('Fiscal Year'!$B$2,2))),3,31)),1,0),"")</f>
        <v/>
      </c>
      <c r="E4789" s="138" t="str">
        <f>IF(NOT(ISBLANK(B4789)),IF(AND(MONTH(B4789)&gt;=1,MONTH(B4789)&lt;=3,B4789&gt;=DATE(INT(LEFT('Fiscal Year'!$B$2,4)),4,1),B4789&lt;=DATE(INT(CONCATENATE("20",RIGHT('Fiscal Year'!$B$2,2))),3,31)),1,0),"")</f>
        <v/>
      </c>
      <c r="F4789" s="139" t="str">
        <f>IF(NOT(ISBLANK(B4789)),IF(B4789&lt;'Fiscal Year'!$B$3,1,0),"")</f>
        <v/>
      </c>
      <c r="G4789" s="10"/>
      <c r="H4789" s="10"/>
      <c r="I4789" s="40"/>
      <c r="J4789" s="40"/>
      <c r="K4789" s="53"/>
      <c r="L4789" s="53"/>
      <c r="M4789" s="53"/>
      <c r="N4789" s="53"/>
      <c r="O4789" s="53"/>
      <c r="P4789" s="53"/>
      <c r="Q4789" s="53"/>
      <c r="R4789" s="53"/>
      <c r="S4789" s="53"/>
    </row>
    <row r="4790" spans="1:19" x14ac:dyDescent="0.3">
      <c r="A4790" s="106"/>
      <c r="B4790" s="59"/>
      <c r="C4790" s="137" t="str">
        <f t="shared" si="74"/>
        <v/>
      </c>
      <c r="D4790" s="138" t="str">
        <f>IF(NOT(ISBLANK(B4790)),IF(AND(MONTH(B4790)&gt;=4,MONTH(B4790)&lt;=12,B4790&gt;=DATE(INT(LEFT('Fiscal Year'!$B$2,4)),4,1),B4790&lt;=DATE(INT(CONCATENATE("20",RIGHT('Fiscal Year'!$B$2,2))),3,31)),1,0),"")</f>
        <v/>
      </c>
      <c r="E4790" s="138" t="str">
        <f>IF(NOT(ISBLANK(B4790)),IF(AND(MONTH(B4790)&gt;=1,MONTH(B4790)&lt;=3,B4790&gt;=DATE(INT(LEFT('Fiscal Year'!$B$2,4)),4,1),B4790&lt;=DATE(INT(CONCATENATE("20",RIGHT('Fiscal Year'!$B$2,2))),3,31)),1,0),"")</f>
        <v/>
      </c>
      <c r="F4790" s="139" t="str">
        <f>IF(NOT(ISBLANK(B4790)),IF(B4790&lt;'Fiscal Year'!$B$3,1,0),"")</f>
        <v/>
      </c>
      <c r="G4790" s="10"/>
      <c r="H4790" s="10"/>
      <c r="I4790" s="40"/>
      <c r="J4790" s="40"/>
      <c r="K4790" s="53"/>
      <c r="L4790" s="53"/>
      <c r="M4790" s="53"/>
      <c r="N4790" s="53"/>
      <c r="O4790" s="53"/>
      <c r="P4790" s="53"/>
      <c r="Q4790" s="53"/>
      <c r="R4790" s="53"/>
      <c r="S4790" s="53"/>
    </row>
    <row r="4791" spans="1:19" x14ac:dyDescent="0.3">
      <c r="A4791" s="106"/>
      <c r="B4791" s="59"/>
      <c r="C4791" s="137" t="str">
        <f t="shared" si="74"/>
        <v/>
      </c>
      <c r="D4791" s="138" t="str">
        <f>IF(NOT(ISBLANK(B4791)),IF(AND(MONTH(B4791)&gt;=4,MONTH(B4791)&lt;=12,B4791&gt;=DATE(INT(LEFT('Fiscal Year'!$B$2,4)),4,1),B4791&lt;=DATE(INT(CONCATENATE("20",RIGHT('Fiscal Year'!$B$2,2))),3,31)),1,0),"")</f>
        <v/>
      </c>
      <c r="E4791" s="138" t="str">
        <f>IF(NOT(ISBLANK(B4791)),IF(AND(MONTH(B4791)&gt;=1,MONTH(B4791)&lt;=3,B4791&gt;=DATE(INT(LEFT('Fiscal Year'!$B$2,4)),4,1),B4791&lt;=DATE(INT(CONCATENATE("20",RIGHT('Fiscal Year'!$B$2,2))),3,31)),1,0),"")</f>
        <v/>
      </c>
      <c r="F4791" s="139" t="str">
        <f>IF(NOT(ISBLANK(B4791)),IF(B4791&lt;'Fiscal Year'!$B$3,1,0),"")</f>
        <v/>
      </c>
      <c r="G4791" s="10"/>
      <c r="H4791" s="10"/>
      <c r="I4791" s="40"/>
      <c r="J4791" s="40"/>
      <c r="K4791" s="53"/>
      <c r="L4791" s="53"/>
      <c r="M4791" s="53"/>
      <c r="N4791" s="53"/>
      <c r="O4791" s="53"/>
      <c r="P4791" s="53"/>
      <c r="Q4791" s="53"/>
      <c r="R4791" s="53"/>
      <c r="S4791" s="53"/>
    </row>
    <row r="4792" spans="1:19" x14ac:dyDescent="0.3">
      <c r="A4792" s="106"/>
      <c r="B4792" s="59"/>
      <c r="C4792" s="137" t="str">
        <f t="shared" si="74"/>
        <v/>
      </c>
      <c r="D4792" s="138" t="str">
        <f>IF(NOT(ISBLANK(B4792)),IF(AND(MONTH(B4792)&gt;=4,MONTH(B4792)&lt;=12,B4792&gt;=DATE(INT(LEFT('Fiscal Year'!$B$2,4)),4,1),B4792&lt;=DATE(INT(CONCATENATE("20",RIGHT('Fiscal Year'!$B$2,2))),3,31)),1,0),"")</f>
        <v/>
      </c>
      <c r="E4792" s="138" t="str">
        <f>IF(NOT(ISBLANK(B4792)),IF(AND(MONTH(B4792)&gt;=1,MONTH(B4792)&lt;=3,B4792&gt;=DATE(INT(LEFT('Fiscal Year'!$B$2,4)),4,1),B4792&lt;=DATE(INT(CONCATENATE("20",RIGHT('Fiscal Year'!$B$2,2))),3,31)),1,0),"")</f>
        <v/>
      </c>
      <c r="F4792" s="139" t="str">
        <f>IF(NOT(ISBLANK(B4792)),IF(B4792&lt;'Fiscal Year'!$B$3,1,0),"")</f>
        <v/>
      </c>
      <c r="G4792" s="10"/>
      <c r="H4792" s="10"/>
      <c r="I4792" s="40"/>
      <c r="J4792" s="40"/>
      <c r="K4792" s="53"/>
      <c r="L4792" s="53"/>
      <c r="M4792" s="53"/>
      <c r="N4792" s="53"/>
      <c r="O4792" s="53"/>
      <c r="P4792" s="53"/>
      <c r="Q4792" s="53"/>
      <c r="R4792" s="53"/>
      <c r="S4792" s="53"/>
    </row>
    <row r="4793" spans="1:19" x14ac:dyDescent="0.3">
      <c r="A4793" s="106"/>
      <c r="B4793" s="59"/>
      <c r="C4793" s="137" t="str">
        <f t="shared" si="74"/>
        <v/>
      </c>
      <c r="D4793" s="138" t="str">
        <f>IF(NOT(ISBLANK(B4793)),IF(AND(MONTH(B4793)&gt;=4,MONTH(B4793)&lt;=12,B4793&gt;=DATE(INT(LEFT('Fiscal Year'!$B$2,4)),4,1),B4793&lt;=DATE(INT(CONCATENATE("20",RIGHT('Fiscal Year'!$B$2,2))),3,31)),1,0),"")</f>
        <v/>
      </c>
      <c r="E4793" s="138" t="str">
        <f>IF(NOT(ISBLANK(B4793)),IF(AND(MONTH(B4793)&gt;=1,MONTH(B4793)&lt;=3,B4793&gt;=DATE(INT(LEFT('Fiscal Year'!$B$2,4)),4,1),B4793&lt;=DATE(INT(CONCATENATE("20",RIGHT('Fiscal Year'!$B$2,2))),3,31)),1,0),"")</f>
        <v/>
      </c>
      <c r="F4793" s="139" t="str">
        <f>IF(NOT(ISBLANK(B4793)),IF(B4793&lt;'Fiscal Year'!$B$3,1,0),"")</f>
        <v/>
      </c>
      <c r="G4793" s="10"/>
      <c r="H4793" s="10"/>
      <c r="I4793" s="40"/>
      <c r="J4793" s="40"/>
      <c r="K4793" s="53"/>
      <c r="L4793" s="53"/>
      <c r="M4793" s="53"/>
      <c r="N4793" s="53"/>
      <c r="O4793" s="53"/>
      <c r="P4793" s="53"/>
      <c r="Q4793" s="53"/>
      <c r="R4793" s="53"/>
      <c r="S4793" s="53"/>
    </row>
    <row r="4794" spans="1:19" x14ac:dyDescent="0.3">
      <c r="A4794" s="106"/>
      <c r="B4794" s="59"/>
      <c r="C4794" s="137" t="str">
        <f t="shared" si="74"/>
        <v/>
      </c>
      <c r="D4794" s="138" t="str">
        <f>IF(NOT(ISBLANK(B4794)),IF(AND(MONTH(B4794)&gt;=4,MONTH(B4794)&lt;=12,B4794&gt;=DATE(INT(LEFT('Fiscal Year'!$B$2,4)),4,1),B4794&lt;=DATE(INT(CONCATENATE("20",RIGHT('Fiscal Year'!$B$2,2))),3,31)),1,0),"")</f>
        <v/>
      </c>
      <c r="E4794" s="138" t="str">
        <f>IF(NOT(ISBLANK(B4794)),IF(AND(MONTH(B4794)&gt;=1,MONTH(B4794)&lt;=3,B4794&gt;=DATE(INT(LEFT('Fiscal Year'!$B$2,4)),4,1),B4794&lt;=DATE(INT(CONCATENATE("20",RIGHT('Fiscal Year'!$B$2,2))),3,31)),1,0),"")</f>
        <v/>
      </c>
      <c r="F4794" s="139" t="str">
        <f>IF(NOT(ISBLANK(B4794)),IF(B4794&lt;'Fiscal Year'!$B$3,1,0),"")</f>
        <v/>
      </c>
      <c r="G4794" s="10"/>
      <c r="H4794" s="10"/>
      <c r="I4794" s="40"/>
      <c r="J4794" s="40"/>
      <c r="K4794" s="53"/>
      <c r="L4794" s="53"/>
      <c r="M4794" s="53"/>
      <c r="N4794" s="53"/>
      <c r="O4794" s="53"/>
      <c r="P4794" s="53"/>
      <c r="Q4794" s="53"/>
      <c r="R4794" s="53"/>
      <c r="S4794" s="53"/>
    </row>
    <row r="4795" spans="1:19" x14ac:dyDescent="0.3">
      <c r="A4795" s="106"/>
      <c r="B4795" s="59"/>
      <c r="C4795" s="137" t="str">
        <f t="shared" si="74"/>
        <v/>
      </c>
      <c r="D4795" s="138" t="str">
        <f>IF(NOT(ISBLANK(B4795)),IF(AND(MONTH(B4795)&gt;=4,MONTH(B4795)&lt;=12,B4795&gt;=DATE(INT(LEFT('Fiscal Year'!$B$2,4)),4,1),B4795&lt;=DATE(INT(CONCATENATE("20",RIGHT('Fiscal Year'!$B$2,2))),3,31)),1,0),"")</f>
        <v/>
      </c>
      <c r="E4795" s="138" t="str">
        <f>IF(NOT(ISBLANK(B4795)),IF(AND(MONTH(B4795)&gt;=1,MONTH(B4795)&lt;=3,B4795&gt;=DATE(INT(LEFT('Fiscal Year'!$B$2,4)),4,1),B4795&lt;=DATE(INT(CONCATENATE("20",RIGHT('Fiscal Year'!$B$2,2))),3,31)),1,0),"")</f>
        <v/>
      </c>
      <c r="F4795" s="139" t="str">
        <f>IF(NOT(ISBLANK(B4795)),IF(B4795&lt;'Fiscal Year'!$B$3,1,0),"")</f>
        <v/>
      </c>
      <c r="G4795" s="10"/>
      <c r="H4795" s="10"/>
      <c r="I4795" s="40"/>
      <c r="J4795" s="40"/>
      <c r="K4795" s="53"/>
      <c r="L4795" s="53"/>
      <c r="M4795" s="53"/>
      <c r="N4795" s="53"/>
      <c r="O4795" s="53"/>
      <c r="P4795" s="53"/>
      <c r="Q4795" s="53"/>
      <c r="R4795" s="53"/>
      <c r="S4795" s="53"/>
    </row>
    <row r="4796" spans="1:19" x14ac:dyDescent="0.3">
      <c r="A4796" s="106"/>
      <c r="B4796" s="59"/>
      <c r="C4796" s="137" t="str">
        <f t="shared" si="74"/>
        <v/>
      </c>
      <c r="D4796" s="138" t="str">
        <f>IF(NOT(ISBLANK(B4796)),IF(AND(MONTH(B4796)&gt;=4,MONTH(B4796)&lt;=12,B4796&gt;=DATE(INT(LEFT('Fiscal Year'!$B$2,4)),4,1),B4796&lt;=DATE(INT(CONCATENATE("20",RIGHT('Fiscal Year'!$B$2,2))),3,31)),1,0),"")</f>
        <v/>
      </c>
      <c r="E4796" s="138" t="str">
        <f>IF(NOT(ISBLANK(B4796)),IF(AND(MONTH(B4796)&gt;=1,MONTH(B4796)&lt;=3,B4796&gt;=DATE(INT(LEFT('Fiscal Year'!$B$2,4)),4,1),B4796&lt;=DATE(INT(CONCATENATE("20",RIGHT('Fiscal Year'!$B$2,2))),3,31)),1,0),"")</f>
        <v/>
      </c>
      <c r="F4796" s="139" t="str">
        <f>IF(NOT(ISBLANK(B4796)),IF(B4796&lt;'Fiscal Year'!$B$3,1,0),"")</f>
        <v/>
      </c>
      <c r="G4796" s="10"/>
      <c r="H4796" s="10"/>
      <c r="I4796" s="40"/>
      <c r="J4796" s="40"/>
      <c r="K4796" s="53"/>
      <c r="L4796" s="53"/>
      <c r="M4796" s="53"/>
      <c r="N4796" s="53"/>
      <c r="O4796" s="53"/>
      <c r="P4796" s="53"/>
      <c r="Q4796" s="53"/>
      <c r="R4796" s="53"/>
      <c r="S4796" s="53"/>
    </row>
    <row r="4797" spans="1:19" x14ac:dyDescent="0.3">
      <c r="A4797" s="106"/>
      <c r="B4797" s="59"/>
      <c r="C4797" s="137" t="str">
        <f t="shared" si="74"/>
        <v/>
      </c>
      <c r="D4797" s="138" t="str">
        <f>IF(NOT(ISBLANK(B4797)),IF(AND(MONTH(B4797)&gt;=4,MONTH(B4797)&lt;=12,B4797&gt;=DATE(INT(LEFT('Fiscal Year'!$B$2,4)),4,1),B4797&lt;=DATE(INT(CONCATENATE("20",RIGHT('Fiscal Year'!$B$2,2))),3,31)),1,0),"")</f>
        <v/>
      </c>
      <c r="E4797" s="138" t="str">
        <f>IF(NOT(ISBLANK(B4797)),IF(AND(MONTH(B4797)&gt;=1,MONTH(B4797)&lt;=3,B4797&gt;=DATE(INT(LEFT('Fiscal Year'!$B$2,4)),4,1),B4797&lt;=DATE(INT(CONCATENATE("20",RIGHT('Fiscal Year'!$B$2,2))),3,31)),1,0),"")</f>
        <v/>
      </c>
      <c r="F4797" s="139" t="str">
        <f>IF(NOT(ISBLANK(B4797)),IF(B4797&lt;'Fiscal Year'!$B$3,1,0),"")</f>
        <v/>
      </c>
      <c r="G4797" s="10"/>
      <c r="H4797" s="10"/>
      <c r="I4797" s="40"/>
      <c r="J4797" s="40"/>
      <c r="K4797" s="53"/>
      <c r="L4797" s="53"/>
      <c r="M4797" s="53"/>
      <c r="N4797" s="53"/>
      <c r="O4797" s="53"/>
      <c r="P4797" s="53"/>
      <c r="Q4797" s="53"/>
      <c r="R4797" s="53"/>
      <c r="S4797" s="53"/>
    </row>
    <row r="4798" spans="1:19" x14ac:dyDescent="0.3">
      <c r="A4798" s="106"/>
      <c r="B4798" s="59"/>
      <c r="C4798" s="137" t="str">
        <f t="shared" si="74"/>
        <v/>
      </c>
      <c r="D4798" s="138" t="str">
        <f>IF(NOT(ISBLANK(B4798)),IF(AND(MONTH(B4798)&gt;=4,MONTH(B4798)&lt;=12,B4798&gt;=DATE(INT(LEFT('Fiscal Year'!$B$2,4)),4,1),B4798&lt;=DATE(INT(CONCATENATE("20",RIGHT('Fiscal Year'!$B$2,2))),3,31)),1,0),"")</f>
        <v/>
      </c>
      <c r="E4798" s="138" t="str">
        <f>IF(NOT(ISBLANK(B4798)),IF(AND(MONTH(B4798)&gt;=1,MONTH(B4798)&lt;=3,B4798&gt;=DATE(INT(LEFT('Fiscal Year'!$B$2,4)),4,1),B4798&lt;=DATE(INT(CONCATENATE("20",RIGHT('Fiscal Year'!$B$2,2))),3,31)),1,0),"")</f>
        <v/>
      </c>
      <c r="F4798" s="139" t="str">
        <f>IF(NOT(ISBLANK(B4798)),IF(B4798&lt;'Fiscal Year'!$B$3,1,0),"")</f>
        <v/>
      </c>
      <c r="G4798" s="10"/>
      <c r="H4798" s="10"/>
      <c r="I4798" s="40"/>
      <c r="J4798" s="40"/>
      <c r="K4798" s="53"/>
      <c r="L4798" s="53"/>
      <c r="M4798" s="53"/>
      <c r="N4798" s="53"/>
      <c r="O4798" s="53"/>
      <c r="P4798" s="53"/>
      <c r="Q4798" s="53"/>
      <c r="R4798" s="53"/>
      <c r="S4798" s="53"/>
    </row>
    <row r="4799" spans="1:19" x14ac:dyDescent="0.3">
      <c r="A4799" s="106"/>
      <c r="B4799" s="59"/>
      <c r="C4799" s="137" t="str">
        <f t="shared" si="74"/>
        <v/>
      </c>
      <c r="D4799" s="138" t="str">
        <f>IF(NOT(ISBLANK(B4799)),IF(AND(MONTH(B4799)&gt;=4,MONTH(B4799)&lt;=12,B4799&gt;=DATE(INT(LEFT('Fiscal Year'!$B$2,4)),4,1),B4799&lt;=DATE(INT(CONCATENATE("20",RIGHT('Fiscal Year'!$B$2,2))),3,31)),1,0),"")</f>
        <v/>
      </c>
      <c r="E4799" s="138" t="str">
        <f>IF(NOT(ISBLANK(B4799)),IF(AND(MONTH(B4799)&gt;=1,MONTH(B4799)&lt;=3,B4799&gt;=DATE(INT(LEFT('Fiscal Year'!$B$2,4)),4,1),B4799&lt;=DATE(INT(CONCATENATE("20",RIGHT('Fiscal Year'!$B$2,2))),3,31)),1,0),"")</f>
        <v/>
      </c>
      <c r="F4799" s="139" t="str">
        <f>IF(NOT(ISBLANK(B4799)),IF(B4799&lt;'Fiscal Year'!$B$3,1,0),"")</f>
        <v/>
      </c>
      <c r="G4799" s="10"/>
      <c r="H4799" s="10"/>
      <c r="I4799" s="40"/>
      <c r="J4799" s="40"/>
      <c r="K4799" s="53"/>
      <c r="L4799" s="53"/>
      <c r="M4799" s="53"/>
      <c r="N4799" s="53"/>
      <c r="O4799" s="53"/>
      <c r="P4799" s="53"/>
      <c r="Q4799" s="53"/>
      <c r="R4799" s="53"/>
      <c r="S4799" s="53"/>
    </row>
    <row r="4800" spans="1:19" x14ac:dyDescent="0.3">
      <c r="A4800" s="106"/>
      <c r="B4800" s="59"/>
      <c r="C4800" s="137" t="str">
        <f t="shared" si="74"/>
        <v/>
      </c>
      <c r="D4800" s="138" t="str">
        <f>IF(NOT(ISBLANK(B4800)),IF(AND(MONTH(B4800)&gt;=4,MONTH(B4800)&lt;=12,B4800&gt;=DATE(INT(LEFT('Fiscal Year'!$B$2,4)),4,1),B4800&lt;=DATE(INT(CONCATENATE("20",RIGHT('Fiscal Year'!$B$2,2))),3,31)),1,0),"")</f>
        <v/>
      </c>
      <c r="E4800" s="138" t="str">
        <f>IF(NOT(ISBLANK(B4800)),IF(AND(MONTH(B4800)&gt;=1,MONTH(B4800)&lt;=3,B4800&gt;=DATE(INT(LEFT('Fiscal Year'!$B$2,4)),4,1),B4800&lt;=DATE(INT(CONCATENATE("20",RIGHT('Fiscal Year'!$B$2,2))),3,31)),1,0),"")</f>
        <v/>
      </c>
      <c r="F4800" s="139" t="str">
        <f>IF(NOT(ISBLANK(B4800)),IF(B4800&lt;'Fiscal Year'!$B$3,1,0),"")</f>
        <v/>
      </c>
      <c r="G4800" s="10"/>
      <c r="H4800" s="10"/>
      <c r="I4800" s="40"/>
      <c r="J4800" s="40"/>
      <c r="K4800" s="53"/>
      <c r="L4800" s="53"/>
      <c r="M4800" s="53"/>
      <c r="N4800" s="53"/>
      <c r="O4800" s="53"/>
      <c r="P4800" s="53"/>
      <c r="Q4800" s="53"/>
      <c r="R4800" s="53"/>
      <c r="S4800" s="53"/>
    </row>
    <row r="4801" spans="1:19" x14ac:dyDescent="0.3">
      <c r="A4801" s="106"/>
      <c r="B4801" s="59"/>
      <c r="C4801" s="137" t="str">
        <f t="shared" si="74"/>
        <v/>
      </c>
      <c r="D4801" s="138" t="str">
        <f>IF(NOT(ISBLANK(B4801)),IF(AND(MONTH(B4801)&gt;=4,MONTH(B4801)&lt;=12,B4801&gt;=DATE(INT(LEFT('Fiscal Year'!$B$2,4)),4,1),B4801&lt;=DATE(INT(CONCATENATE("20",RIGHT('Fiscal Year'!$B$2,2))),3,31)),1,0),"")</f>
        <v/>
      </c>
      <c r="E4801" s="138" t="str">
        <f>IF(NOT(ISBLANK(B4801)),IF(AND(MONTH(B4801)&gt;=1,MONTH(B4801)&lt;=3,B4801&gt;=DATE(INT(LEFT('Fiscal Year'!$B$2,4)),4,1),B4801&lt;=DATE(INT(CONCATENATE("20",RIGHT('Fiscal Year'!$B$2,2))),3,31)),1,0),"")</f>
        <v/>
      </c>
      <c r="F4801" s="139" t="str">
        <f>IF(NOT(ISBLANK(B4801)),IF(B4801&lt;'Fiscal Year'!$B$3,1,0),"")</f>
        <v/>
      </c>
      <c r="G4801" s="10"/>
      <c r="H4801" s="10"/>
      <c r="I4801" s="40"/>
      <c r="J4801" s="40"/>
      <c r="K4801" s="53"/>
      <c r="L4801" s="53"/>
      <c r="M4801" s="53"/>
      <c r="N4801" s="53"/>
      <c r="O4801" s="53"/>
      <c r="P4801" s="53"/>
      <c r="Q4801" s="53"/>
      <c r="R4801" s="53"/>
      <c r="S4801" s="53"/>
    </row>
    <row r="4802" spans="1:19" x14ac:dyDescent="0.3">
      <c r="A4802" s="106"/>
      <c r="B4802" s="59"/>
      <c r="C4802" s="137" t="str">
        <f t="shared" si="74"/>
        <v/>
      </c>
      <c r="D4802" s="138" t="str">
        <f>IF(NOT(ISBLANK(B4802)),IF(AND(MONTH(B4802)&gt;=4,MONTH(B4802)&lt;=12,B4802&gt;=DATE(INT(LEFT('Fiscal Year'!$B$2,4)),4,1),B4802&lt;=DATE(INT(CONCATENATE("20",RIGHT('Fiscal Year'!$B$2,2))),3,31)),1,0),"")</f>
        <v/>
      </c>
      <c r="E4802" s="138" t="str">
        <f>IF(NOT(ISBLANK(B4802)),IF(AND(MONTH(B4802)&gt;=1,MONTH(B4802)&lt;=3,B4802&gt;=DATE(INT(LEFT('Fiscal Year'!$B$2,4)),4,1),B4802&lt;=DATE(INT(CONCATENATE("20",RIGHT('Fiscal Year'!$B$2,2))),3,31)),1,0),"")</f>
        <v/>
      </c>
      <c r="F4802" s="139" t="str">
        <f>IF(NOT(ISBLANK(B4802)),IF(B4802&lt;'Fiscal Year'!$B$3,1,0),"")</f>
        <v/>
      </c>
      <c r="G4802" s="10"/>
      <c r="H4802" s="10"/>
      <c r="I4802" s="40"/>
      <c r="J4802" s="40"/>
      <c r="K4802" s="53"/>
      <c r="L4802" s="53"/>
      <c r="M4802" s="53"/>
      <c r="N4802" s="53"/>
      <c r="O4802" s="53"/>
      <c r="P4802" s="53"/>
      <c r="Q4802" s="53"/>
      <c r="R4802" s="53"/>
      <c r="S4802" s="53"/>
    </row>
    <row r="4803" spans="1:19" x14ac:dyDescent="0.3">
      <c r="A4803" s="106"/>
      <c r="B4803" s="59"/>
      <c r="C4803" s="137" t="str">
        <f t="shared" si="74"/>
        <v/>
      </c>
      <c r="D4803" s="138" t="str">
        <f>IF(NOT(ISBLANK(B4803)),IF(AND(MONTH(B4803)&gt;=4,MONTH(B4803)&lt;=12,B4803&gt;=DATE(INT(LEFT('Fiscal Year'!$B$2,4)),4,1),B4803&lt;=DATE(INT(CONCATENATE("20",RIGHT('Fiscal Year'!$B$2,2))),3,31)),1,0),"")</f>
        <v/>
      </c>
      <c r="E4803" s="138" t="str">
        <f>IF(NOT(ISBLANK(B4803)),IF(AND(MONTH(B4803)&gt;=1,MONTH(B4803)&lt;=3,B4803&gt;=DATE(INT(LEFT('Fiscal Year'!$B$2,4)),4,1),B4803&lt;=DATE(INT(CONCATENATE("20",RIGHT('Fiscal Year'!$B$2,2))),3,31)),1,0),"")</f>
        <v/>
      </c>
      <c r="F4803" s="139" t="str">
        <f>IF(NOT(ISBLANK(B4803)),IF(B4803&lt;'Fiscal Year'!$B$3,1,0),"")</f>
        <v/>
      </c>
      <c r="G4803" s="10"/>
      <c r="H4803" s="10"/>
      <c r="I4803" s="40"/>
      <c r="J4803" s="40"/>
      <c r="K4803" s="53"/>
      <c r="L4803" s="53"/>
      <c r="M4803" s="53"/>
      <c r="N4803" s="53"/>
      <c r="O4803" s="53"/>
      <c r="P4803" s="53"/>
      <c r="Q4803" s="53"/>
      <c r="R4803" s="53"/>
      <c r="S4803" s="53"/>
    </row>
    <row r="4804" spans="1:19" x14ac:dyDescent="0.3">
      <c r="A4804" s="106"/>
      <c r="B4804" s="59"/>
      <c r="C4804" s="137" t="str">
        <f t="shared" ref="C4804:C4867" si="75">IF(AND(NOT(ISBLANK(B4804)),B4804&gt;=43556),B4804+90,"")</f>
        <v/>
      </c>
      <c r="D4804" s="138" t="str">
        <f>IF(NOT(ISBLANK(B4804)),IF(AND(MONTH(B4804)&gt;=4,MONTH(B4804)&lt;=12,B4804&gt;=DATE(INT(LEFT('Fiscal Year'!$B$2,4)),4,1),B4804&lt;=DATE(INT(CONCATENATE("20",RIGHT('Fiscal Year'!$B$2,2))),3,31)),1,0),"")</f>
        <v/>
      </c>
      <c r="E4804" s="138" t="str">
        <f>IF(NOT(ISBLANK(B4804)),IF(AND(MONTH(B4804)&gt;=1,MONTH(B4804)&lt;=3,B4804&gt;=DATE(INT(LEFT('Fiscal Year'!$B$2,4)),4,1),B4804&lt;=DATE(INT(CONCATENATE("20",RIGHT('Fiscal Year'!$B$2,2))),3,31)),1,0),"")</f>
        <v/>
      </c>
      <c r="F4804" s="139" t="str">
        <f>IF(NOT(ISBLANK(B4804)),IF(B4804&lt;'Fiscal Year'!$B$3,1,0),"")</f>
        <v/>
      </c>
      <c r="G4804" s="10"/>
      <c r="H4804" s="10"/>
      <c r="I4804" s="40"/>
      <c r="J4804" s="40"/>
      <c r="K4804" s="53"/>
      <c r="L4804" s="53"/>
      <c r="M4804" s="53"/>
      <c r="N4804" s="53"/>
      <c r="O4804" s="53"/>
      <c r="P4804" s="53"/>
      <c r="Q4804" s="53"/>
      <c r="R4804" s="53"/>
      <c r="S4804" s="53"/>
    </row>
    <row r="4805" spans="1:19" x14ac:dyDescent="0.3">
      <c r="A4805" s="106"/>
      <c r="B4805" s="59"/>
      <c r="C4805" s="137" t="str">
        <f t="shared" si="75"/>
        <v/>
      </c>
      <c r="D4805" s="138" t="str">
        <f>IF(NOT(ISBLANK(B4805)),IF(AND(MONTH(B4805)&gt;=4,MONTH(B4805)&lt;=12,B4805&gt;=DATE(INT(LEFT('Fiscal Year'!$B$2,4)),4,1),B4805&lt;=DATE(INT(CONCATENATE("20",RIGHT('Fiscal Year'!$B$2,2))),3,31)),1,0),"")</f>
        <v/>
      </c>
      <c r="E4805" s="138" t="str">
        <f>IF(NOT(ISBLANK(B4805)),IF(AND(MONTH(B4805)&gt;=1,MONTH(B4805)&lt;=3,B4805&gt;=DATE(INT(LEFT('Fiscal Year'!$B$2,4)),4,1),B4805&lt;=DATE(INT(CONCATENATE("20",RIGHT('Fiscal Year'!$B$2,2))),3,31)),1,0),"")</f>
        <v/>
      </c>
      <c r="F4805" s="139" t="str">
        <f>IF(NOT(ISBLANK(B4805)),IF(B4805&lt;'Fiscal Year'!$B$3,1,0),"")</f>
        <v/>
      </c>
      <c r="G4805" s="10"/>
      <c r="H4805" s="10"/>
      <c r="I4805" s="40"/>
      <c r="J4805" s="40"/>
      <c r="K4805" s="53"/>
      <c r="L4805" s="53"/>
      <c r="M4805" s="53"/>
      <c r="N4805" s="53"/>
      <c r="O4805" s="53"/>
      <c r="P4805" s="53"/>
      <c r="Q4805" s="53"/>
      <c r="R4805" s="53"/>
      <c r="S4805" s="53"/>
    </row>
    <row r="4806" spans="1:19" x14ac:dyDescent="0.3">
      <c r="A4806" s="106"/>
      <c r="B4806" s="59"/>
      <c r="C4806" s="137" t="str">
        <f t="shared" si="75"/>
        <v/>
      </c>
      <c r="D4806" s="138" t="str">
        <f>IF(NOT(ISBLANK(B4806)),IF(AND(MONTH(B4806)&gt;=4,MONTH(B4806)&lt;=12,B4806&gt;=DATE(INT(LEFT('Fiscal Year'!$B$2,4)),4,1),B4806&lt;=DATE(INT(CONCATENATE("20",RIGHT('Fiscal Year'!$B$2,2))),3,31)),1,0),"")</f>
        <v/>
      </c>
      <c r="E4806" s="138" t="str">
        <f>IF(NOT(ISBLANK(B4806)),IF(AND(MONTH(B4806)&gt;=1,MONTH(B4806)&lt;=3,B4806&gt;=DATE(INT(LEFT('Fiscal Year'!$B$2,4)),4,1),B4806&lt;=DATE(INT(CONCATENATE("20",RIGHT('Fiscal Year'!$B$2,2))),3,31)),1,0),"")</f>
        <v/>
      </c>
      <c r="F4806" s="139" t="str">
        <f>IF(NOT(ISBLANK(B4806)),IF(B4806&lt;'Fiscal Year'!$B$3,1,0),"")</f>
        <v/>
      </c>
      <c r="G4806" s="10"/>
      <c r="H4806" s="10"/>
      <c r="I4806" s="40"/>
      <c r="J4806" s="40"/>
      <c r="K4806" s="53"/>
      <c r="L4806" s="53"/>
      <c r="M4806" s="53"/>
      <c r="N4806" s="53"/>
      <c r="O4806" s="53"/>
      <c r="P4806" s="53"/>
      <c r="Q4806" s="53"/>
      <c r="R4806" s="53"/>
      <c r="S4806" s="53"/>
    </row>
    <row r="4807" spans="1:19" x14ac:dyDescent="0.3">
      <c r="A4807" s="106"/>
      <c r="B4807" s="59"/>
      <c r="C4807" s="137" t="str">
        <f t="shared" si="75"/>
        <v/>
      </c>
      <c r="D4807" s="138" t="str">
        <f>IF(NOT(ISBLANK(B4807)),IF(AND(MONTH(B4807)&gt;=4,MONTH(B4807)&lt;=12,B4807&gt;=DATE(INT(LEFT('Fiscal Year'!$B$2,4)),4,1),B4807&lt;=DATE(INT(CONCATENATE("20",RIGHT('Fiscal Year'!$B$2,2))),3,31)),1,0),"")</f>
        <v/>
      </c>
      <c r="E4807" s="138" t="str">
        <f>IF(NOT(ISBLANK(B4807)),IF(AND(MONTH(B4807)&gt;=1,MONTH(B4807)&lt;=3,B4807&gt;=DATE(INT(LEFT('Fiscal Year'!$B$2,4)),4,1),B4807&lt;=DATE(INT(CONCATENATE("20",RIGHT('Fiscal Year'!$B$2,2))),3,31)),1,0),"")</f>
        <v/>
      </c>
      <c r="F4807" s="139" t="str">
        <f>IF(NOT(ISBLANK(B4807)),IF(B4807&lt;'Fiscal Year'!$B$3,1,0),"")</f>
        <v/>
      </c>
      <c r="G4807" s="10"/>
      <c r="H4807" s="10"/>
      <c r="I4807" s="40"/>
      <c r="J4807" s="40"/>
      <c r="K4807" s="53"/>
      <c r="L4807" s="53"/>
      <c r="M4807" s="53"/>
      <c r="N4807" s="53"/>
      <c r="O4807" s="53"/>
      <c r="P4807" s="53"/>
      <c r="Q4807" s="53"/>
      <c r="R4807" s="53"/>
      <c r="S4807" s="53"/>
    </row>
    <row r="4808" spans="1:19" x14ac:dyDescent="0.3">
      <c r="A4808" s="106"/>
      <c r="B4808" s="59"/>
      <c r="C4808" s="137" t="str">
        <f t="shared" si="75"/>
        <v/>
      </c>
      <c r="D4808" s="138" t="str">
        <f>IF(NOT(ISBLANK(B4808)),IF(AND(MONTH(B4808)&gt;=4,MONTH(B4808)&lt;=12,B4808&gt;=DATE(INT(LEFT('Fiscal Year'!$B$2,4)),4,1),B4808&lt;=DATE(INT(CONCATENATE("20",RIGHT('Fiscal Year'!$B$2,2))),3,31)),1,0),"")</f>
        <v/>
      </c>
      <c r="E4808" s="138" t="str">
        <f>IF(NOT(ISBLANK(B4808)),IF(AND(MONTH(B4808)&gt;=1,MONTH(B4808)&lt;=3,B4808&gt;=DATE(INT(LEFT('Fiscal Year'!$B$2,4)),4,1),B4808&lt;=DATE(INT(CONCATENATE("20",RIGHT('Fiscal Year'!$B$2,2))),3,31)),1,0),"")</f>
        <v/>
      </c>
      <c r="F4808" s="139" t="str">
        <f>IF(NOT(ISBLANK(B4808)),IF(B4808&lt;'Fiscal Year'!$B$3,1,0),"")</f>
        <v/>
      </c>
      <c r="G4808" s="10"/>
      <c r="H4808" s="10"/>
      <c r="I4808" s="40"/>
      <c r="J4808" s="40"/>
      <c r="K4808" s="53"/>
      <c r="L4808" s="53"/>
      <c r="M4808" s="53"/>
      <c r="N4808" s="53"/>
      <c r="O4808" s="53"/>
      <c r="P4808" s="53"/>
      <c r="Q4808" s="53"/>
      <c r="R4808" s="53"/>
      <c r="S4808" s="53"/>
    </row>
    <row r="4809" spans="1:19" x14ac:dyDescent="0.3">
      <c r="A4809" s="106"/>
      <c r="B4809" s="59"/>
      <c r="C4809" s="137" t="str">
        <f t="shared" si="75"/>
        <v/>
      </c>
      <c r="D4809" s="138" t="str">
        <f>IF(NOT(ISBLANK(B4809)),IF(AND(MONTH(B4809)&gt;=4,MONTH(B4809)&lt;=12,B4809&gt;=DATE(INT(LEFT('Fiscal Year'!$B$2,4)),4,1),B4809&lt;=DATE(INT(CONCATENATE("20",RIGHT('Fiscal Year'!$B$2,2))),3,31)),1,0),"")</f>
        <v/>
      </c>
      <c r="E4809" s="138" t="str">
        <f>IF(NOT(ISBLANK(B4809)),IF(AND(MONTH(B4809)&gt;=1,MONTH(B4809)&lt;=3,B4809&gt;=DATE(INT(LEFT('Fiscal Year'!$B$2,4)),4,1),B4809&lt;=DATE(INT(CONCATENATE("20",RIGHT('Fiscal Year'!$B$2,2))),3,31)),1,0),"")</f>
        <v/>
      </c>
      <c r="F4809" s="139" t="str">
        <f>IF(NOT(ISBLANK(B4809)),IF(B4809&lt;'Fiscal Year'!$B$3,1,0),"")</f>
        <v/>
      </c>
      <c r="G4809" s="10"/>
      <c r="H4809" s="10"/>
      <c r="I4809" s="40"/>
      <c r="J4809" s="40"/>
      <c r="K4809" s="53"/>
      <c r="L4809" s="53"/>
      <c r="M4809" s="53"/>
      <c r="N4809" s="53"/>
      <c r="O4809" s="53"/>
      <c r="P4809" s="53"/>
      <c r="Q4809" s="53"/>
      <c r="R4809" s="53"/>
      <c r="S4809" s="53"/>
    </row>
    <row r="4810" spans="1:19" x14ac:dyDescent="0.3">
      <c r="A4810" s="106"/>
      <c r="B4810" s="59"/>
      <c r="C4810" s="137" t="str">
        <f t="shared" si="75"/>
        <v/>
      </c>
      <c r="D4810" s="138" t="str">
        <f>IF(NOT(ISBLANK(B4810)),IF(AND(MONTH(B4810)&gt;=4,MONTH(B4810)&lt;=12,B4810&gt;=DATE(INT(LEFT('Fiscal Year'!$B$2,4)),4,1),B4810&lt;=DATE(INT(CONCATENATE("20",RIGHT('Fiscal Year'!$B$2,2))),3,31)),1,0),"")</f>
        <v/>
      </c>
      <c r="E4810" s="138" t="str">
        <f>IF(NOT(ISBLANK(B4810)),IF(AND(MONTH(B4810)&gt;=1,MONTH(B4810)&lt;=3,B4810&gt;=DATE(INT(LEFT('Fiscal Year'!$B$2,4)),4,1),B4810&lt;=DATE(INT(CONCATENATE("20",RIGHT('Fiscal Year'!$B$2,2))),3,31)),1,0),"")</f>
        <v/>
      </c>
      <c r="F4810" s="139" t="str">
        <f>IF(NOT(ISBLANK(B4810)),IF(B4810&lt;'Fiscal Year'!$B$3,1,0),"")</f>
        <v/>
      </c>
      <c r="G4810" s="10"/>
      <c r="H4810" s="10"/>
      <c r="I4810" s="40"/>
      <c r="J4810" s="40"/>
      <c r="K4810" s="53"/>
      <c r="L4810" s="53"/>
      <c r="M4810" s="53"/>
      <c r="N4810" s="53"/>
      <c r="O4810" s="53"/>
      <c r="P4810" s="53"/>
      <c r="Q4810" s="53"/>
      <c r="R4810" s="53"/>
      <c r="S4810" s="53"/>
    </row>
    <row r="4811" spans="1:19" x14ac:dyDescent="0.3">
      <c r="A4811" s="106"/>
      <c r="B4811" s="59"/>
      <c r="C4811" s="137" t="str">
        <f t="shared" si="75"/>
        <v/>
      </c>
      <c r="D4811" s="138" t="str">
        <f>IF(NOT(ISBLANK(B4811)),IF(AND(MONTH(B4811)&gt;=4,MONTH(B4811)&lt;=12,B4811&gt;=DATE(INT(LEFT('Fiscal Year'!$B$2,4)),4,1),B4811&lt;=DATE(INT(CONCATENATE("20",RIGHT('Fiscal Year'!$B$2,2))),3,31)),1,0),"")</f>
        <v/>
      </c>
      <c r="E4811" s="138" t="str">
        <f>IF(NOT(ISBLANK(B4811)),IF(AND(MONTH(B4811)&gt;=1,MONTH(B4811)&lt;=3,B4811&gt;=DATE(INT(LEFT('Fiscal Year'!$B$2,4)),4,1),B4811&lt;=DATE(INT(CONCATENATE("20",RIGHT('Fiscal Year'!$B$2,2))),3,31)),1,0),"")</f>
        <v/>
      </c>
      <c r="F4811" s="139" t="str">
        <f>IF(NOT(ISBLANK(B4811)),IF(B4811&lt;'Fiscal Year'!$B$3,1,0),"")</f>
        <v/>
      </c>
      <c r="G4811" s="10"/>
      <c r="H4811" s="10"/>
      <c r="I4811" s="40"/>
      <c r="J4811" s="40"/>
      <c r="K4811" s="53"/>
      <c r="L4811" s="53"/>
      <c r="M4811" s="53"/>
      <c r="N4811" s="53"/>
      <c r="O4811" s="53"/>
      <c r="P4811" s="53"/>
      <c r="Q4811" s="53"/>
      <c r="R4811" s="53"/>
      <c r="S4811" s="53"/>
    </row>
    <row r="4812" spans="1:19" x14ac:dyDescent="0.3">
      <c r="A4812" s="106"/>
      <c r="B4812" s="59"/>
      <c r="C4812" s="137" t="str">
        <f t="shared" si="75"/>
        <v/>
      </c>
      <c r="D4812" s="138" t="str">
        <f>IF(NOT(ISBLANK(B4812)),IF(AND(MONTH(B4812)&gt;=4,MONTH(B4812)&lt;=12,B4812&gt;=DATE(INT(LEFT('Fiscal Year'!$B$2,4)),4,1),B4812&lt;=DATE(INT(CONCATENATE("20",RIGHT('Fiscal Year'!$B$2,2))),3,31)),1,0),"")</f>
        <v/>
      </c>
      <c r="E4812" s="138" t="str">
        <f>IF(NOT(ISBLANK(B4812)),IF(AND(MONTH(B4812)&gt;=1,MONTH(B4812)&lt;=3,B4812&gt;=DATE(INT(LEFT('Fiscal Year'!$B$2,4)),4,1),B4812&lt;=DATE(INT(CONCATENATE("20",RIGHT('Fiscal Year'!$B$2,2))),3,31)),1,0),"")</f>
        <v/>
      </c>
      <c r="F4812" s="139" t="str">
        <f>IF(NOT(ISBLANK(B4812)),IF(B4812&lt;'Fiscal Year'!$B$3,1,0),"")</f>
        <v/>
      </c>
      <c r="G4812" s="10"/>
      <c r="H4812" s="10"/>
      <c r="I4812" s="40"/>
      <c r="J4812" s="40"/>
      <c r="K4812" s="53"/>
      <c r="L4812" s="53"/>
      <c r="M4812" s="53"/>
      <c r="N4812" s="53"/>
      <c r="O4812" s="53"/>
      <c r="P4812" s="53"/>
      <c r="Q4812" s="53"/>
      <c r="R4812" s="53"/>
      <c r="S4812" s="53"/>
    </row>
    <row r="4813" spans="1:19" x14ac:dyDescent="0.3">
      <c r="A4813" s="106"/>
      <c r="B4813" s="59"/>
      <c r="C4813" s="137" t="str">
        <f t="shared" si="75"/>
        <v/>
      </c>
      <c r="D4813" s="138" t="str">
        <f>IF(NOT(ISBLANK(B4813)),IF(AND(MONTH(B4813)&gt;=4,MONTH(B4813)&lt;=12,B4813&gt;=DATE(INT(LEFT('Fiscal Year'!$B$2,4)),4,1),B4813&lt;=DATE(INT(CONCATENATE("20",RIGHT('Fiscal Year'!$B$2,2))),3,31)),1,0),"")</f>
        <v/>
      </c>
      <c r="E4813" s="138" t="str">
        <f>IF(NOT(ISBLANK(B4813)),IF(AND(MONTH(B4813)&gt;=1,MONTH(B4813)&lt;=3,B4813&gt;=DATE(INT(LEFT('Fiscal Year'!$B$2,4)),4,1),B4813&lt;=DATE(INT(CONCATENATE("20",RIGHT('Fiscal Year'!$B$2,2))),3,31)),1,0),"")</f>
        <v/>
      </c>
      <c r="F4813" s="139" t="str">
        <f>IF(NOT(ISBLANK(B4813)),IF(B4813&lt;'Fiscal Year'!$B$3,1,0),"")</f>
        <v/>
      </c>
      <c r="G4813" s="10"/>
      <c r="H4813" s="10"/>
      <c r="I4813" s="40"/>
      <c r="J4813" s="40"/>
      <c r="K4813" s="53"/>
      <c r="L4813" s="53"/>
      <c r="M4813" s="53"/>
      <c r="N4813" s="53"/>
      <c r="O4813" s="53"/>
      <c r="P4813" s="53"/>
      <c r="Q4813" s="53"/>
      <c r="R4813" s="53"/>
      <c r="S4813" s="53"/>
    </row>
    <row r="4814" spans="1:19" x14ac:dyDescent="0.3">
      <c r="A4814" s="106"/>
      <c r="B4814" s="59"/>
      <c r="C4814" s="137" t="str">
        <f t="shared" si="75"/>
        <v/>
      </c>
      <c r="D4814" s="138" t="str">
        <f>IF(NOT(ISBLANK(B4814)),IF(AND(MONTH(B4814)&gt;=4,MONTH(B4814)&lt;=12,B4814&gt;=DATE(INT(LEFT('Fiscal Year'!$B$2,4)),4,1),B4814&lt;=DATE(INT(CONCATENATE("20",RIGHT('Fiscal Year'!$B$2,2))),3,31)),1,0),"")</f>
        <v/>
      </c>
      <c r="E4814" s="138" t="str">
        <f>IF(NOT(ISBLANK(B4814)),IF(AND(MONTH(B4814)&gt;=1,MONTH(B4814)&lt;=3,B4814&gt;=DATE(INT(LEFT('Fiscal Year'!$B$2,4)),4,1),B4814&lt;=DATE(INT(CONCATENATE("20",RIGHT('Fiscal Year'!$B$2,2))),3,31)),1,0),"")</f>
        <v/>
      </c>
      <c r="F4814" s="139" t="str">
        <f>IF(NOT(ISBLANK(B4814)),IF(B4814&lt;'Fiscal Year'!$B$3,1,0),"")</f>
        <v/>
      </c>
      <c r="G4814" s="10"/>
      <c r="H4814" s="10"/>
      <c r="I4814" s="40"/>
      <c r="J4814" s="40"/>
      <c r="K4814" s="53"/>
      <c r="L4814" s="53"/>
      <c r="M4814" s="53"/>
      <c r="N4814" s="53"/>
      <c r="O4814" s="53"/>
      <c r="P4814" s="53"/>
      <c r="Q4814" s="53"/>
      <c r="R4814" s="53"/>
      <c r="S4814" s="53"/>
    </row>
    <row r="4815" spans="1:19" x14ac:dyDescent="0.3">
      <c r="A4815" s="106"/>
      <c r="B4815" s="59"/>
      <c r="C4815" s="137" t="str">
        <f t="shared" si="75"/>
        <v/>
      </c>
      <c r="D4815" s="138" t="str">
        <f>IF(NOT(ISBLANK(B4815)),IF(AND(MONTH(B4815)&gt;=4,MONTH(B4815)&lt;=12,B4815&gt;=DATE(INT(LEFT('Fiscal Year'!$B$2,4)),4,1),B4815&lt;=DATE(INT(CONCATENATE("20",RIGHT('Fiscal Year'!$B$2,2))),3,31)),1,0),"")</f>
        <v/>
      </c>
      <c r="E4815" s="138" t="str">
        <f>IF(NOT(ISBLANK(B4815)),IF(AND(MONTH(B4815)&gt;=1,MONTH(B4815)&lt;=3,B4815&gt;=DATE(INT(LEFT('Fiscal Year'!$B$2,4)),4,1),B4815&lt;=DATE(INT(CONCATENATE("20",RIGHT('Fiscal Year'!$B$2,2))),3,31)),1,0),"")</f>
        <v/>
      </c>
      <c r="F4815" s="139" t="str">
        <f>IF(NOT(ISBLANK(B4815)),IF(B4815&lt;'Fiscal Year'!$B$3,1,0),"")</f>
        <v/>
      </c>
      <c r="G4815" s="10"/>
      <c r="H4815" s="10"/>
      <c r="I4815" s="40"/>
      <c r="J4815" s="40"/>
      <c r="K4815" s="53"/>
      <c r="L4815" s="53"/>
      <c r="M4815" s="53"/>
      <c r="N4815" s="53"/>
      <c r="O4815" s="53"/>
      <c r="P4815" s="53"/>
      <c r="Q4815" s="53"/>
      <c r="R4815" s="53"/>
      <c r="S4815" s="53"/>
    </row>
    <row r="4816" spans="1:19" x14ac:dyDescent="0.3">
      <c r="A4816" s="106"/>
      <c r="B4816" s="59"/>
      <c r="C4816" s="137" t="str">
        <f t="shared" si="75"/>
        <v/>
      </c>
      <c r="D4816" s="138" t="str">
        <f>IF(NOT(ISBLANK(B4816)),IF(AND(MONTH(B4816)&gt;=4,MONTH(B4816)&lt;=12,B4816&gt;=DATE(INT(LEFT('Fiscal Year'!$B$2,4)),4,1),B4816&lt;=DATE(INT(CONCATENATE("20",RIGHT('Fiscal Year'!$B$2,2))),3,31)),1,0),"")</f>
        <v/>
      </c>
      <c r="E4816" s="138" t="str">
        <f>IF(NOT(ISBLANK(B4816)),IF(AND(MONTH(B4816)&gt;=1,MONTH(B4816)&lt;=3,B4816&gt;=DATE(INT(LEFT('Fiscal Year'!$B$2,4)),4,1),B4816&lt;=DATE(INT(CONCATENATE("20",RIGHT('Fiscal Year'!$B$2,2))),3,31)),1,0),"")</f>
        <v/>
      </c>
      <c r="F4816" s="139" t="str">
        <f>IF(NOT(ISBLANK(B4816)),IF(B4816&lt;'Fiscal Year'!$B$3,1,0),"")</f>
        <v/>
      </c>
      <c r="G4816" s="10"/>
      <c r="H4816" s="10"/>
      <c r="I4816" s="40"/>
      <c r="J4816" s="40"/>
      <c r="K4816" s="53"/>
      <c r="L4816" s="53"/>
      <c r="M4816" s="53"/>
      <c r="N4816" s="53"/>
      <c r="O4816" s="53"/>
      <c r="P4816" s="53"/>
      <c r="Q4816" s="53"/>
      <c r="R4816" s="53"/>
      <c r="S4816" s="53"/>
    </row>
    <row r="4817" spans="1:19" x14ac:dyDescent="0.3">
      <c r="A4817" s="106"/>
      <c r="B4817" s="59"/>
      <c r="C4817" s="137" t="str">
        <f t="shared" si="75"/>
        <v/>
      </c>
      <c r="D4817" s="138" t="str">
        <f>IF(NOT(ISBLANK(B4817)),IF(AND(MONTH(B4817)&gt;=4,MONTH(B4817)&lt;=12,B4817&gt;=DATE(INT(LEFT('Fiscal Year'!$B$2,4)),4,1),B4817&lt;=DATE(INT(CONCATENATE("20",RIGHT('Fiscal Year'!$B$2,2))),3,31)),1,0),"")</f>
        <v/>
      </c>
      <c r="E4817" s="138" t="str">
        <f>IF(NOT(ISBLANK(B4817)),IF(AND(MONTH(B4817)&gt;=1,MONTH(B4817)&lt;=3,B4817&gt;=DATE(INT(LEFT('Fiscal Year'!$B$2,4)),4,1),B4817&lt;=DATE(INT(CONCATENATE("20",RIGHT('Fiscal Year'!$B$2,2))),3,31)),1,0),"")</f>
        <v/>
      </c>
      <c r="F4817" s="139" t="str">
        <f>IF(NOT(ISBLANK(B4817)),IF(B4817&lt;'Fiscal Year'!$B$3,1,0),"")</f>
        <v/>
      </c>
      <c r="G4817" s="10"/>
      <c r="H4817" s="10"/>
      <c r="I4817" s="40"/>
      <c r="J4817" s="40"/>
      <c r="K4817" s="53"/>
      <c r="L4817" s="53"/>
      <c r="M4817" s="53"/>
      <c r="N4817" s="53"/>
      <c r="O4817" s="53"/>
      <c r="P4817" s="53"/>
      <c r="Q4817" s="53"/>
      <c r="R4817" s="53"/>
      <c r="S4817" s="53"/>
    </row>
    <row r="4818" spans="1:19" x14ac:dyDescent="0.3">
      <c r="A4818" s="106"/>
      <c r="B4818" s="59"/>
      <c r="C4818" s="137" t="str">
        <f t="shared" si="75"/>
        <v/>
      </c>
      <c r="D4818" s="138" t="str">
        <f>IF(NOT(ISBLANK(B4818)),IF(AND(MONTH(B4818)&gt;=4,MONTH(B4818)&lt;=12,B4818&gt;=DATE(INT(LEFT('Fiscal Year'!$B$2,4)),4,1),B4818&lt;=DATE(INT(CONCATENATE("20",RIGHT('Fiscal Year'!$B$2,2))),3,31)),1,0),"")</f>
        <v/>
      </c>
      <c r="E4818" s="138" t="str">
        <f>IF(NOT(ISBLANK(B4818)),IF(AND(MONTH(B4818)&gt;=1,MONTH(B4818)&lt;=3,B4818&gt;=DATE(INT(LEFT('Fiscal Year'!$B$2,4)),4,1),B4818&lt;=DATE(INT(CONCATENATE("20",RIGHT('Fiscal Year'!$B$2,2))),3,31)),1,0),"")</f>
        <v/>
      </c>
      <c r="F4818" s="139" t="str">
        <f>IF(NOT(ISBLANK(B4818)),IF(B4818&lt;'Fiscal Year'!$B$3,1,0),"")</f>
        <v/>
      </c>
      <c r="G4818" s="10"/>
      <c r="H4818" s="10"/>
      <c r="I4818" s="40"/>
      <c r="J4818" s="40"/>
      <c r="K4818" s="53"/>
      <c r="L4818" s="53"/>
      <c r="M4818" s="53"/>
      <c r="N4818" s="53"/>
      <c r="O4818" s="53"/>
      <c r="P4818" s="53"/>
      <c r="Q4818" s="53"/>
      <c r="R4818" s="53"/>
      <c r="S4818" s="53"/>
    </row>
    <row r="4819" spans="1:19" x14ac:dyDescent="0.3">
      <c r="A4819" s="106"/>
      <c r="B4819" s="59"/>
      <c r="C4819" s="137" t="str">
        <f t="shared" si="75"/>
        <v/>
      </c>
      <c r="D4819" s="138" t="str">
        <f>IF(NOT(ISBLANK(B4819)),IF(AND(MONTH(B4819)&gt;=4,MONTH(B4819)&lt;=12,B4819&gt;=DATE(INT(LEFT('Fiscal Year'!$B$2,4)),4,1),B4819&lt;=DATE(INT(CONCATENATE("20",RIGHT('Fiscal Year'!$B$2,2))),3,31)),1,0),"")</f>
        <v/>
      </c>
      <c r="E4819" s="138" t="str">
        <f>IF(NOT(ISBLANK(B4819)),IF(AND(MONTH(B4819)&gt;=1,MONTH(B4819)&lt;=3,B4819&gt;=DATE(INT(LEFT('Fiscal Year'!$B$2,4)),4,1),B4819&lt;=DATE(INT(CONCATENATE("20",RIGHT('Fiscal Year'!$B$2,2))),3,31)),1,0),"")</f>
        <v/>
      </c>
      <c r="F4819" s="139" t="str">
        <f>IF(NOT(ISBLANK(B4819)),IF(B4819&lt;'Fiscal Year'!$B$3,1,0),"")</f>
        <v/>
      </c>
      <c r="G4819" s="10"/>
      <c r="H4819" s="10"/>
      <c r="I4819" s="40"/>
      <c r="J4819" s="40"/>
      <c r="K4819" s="53"/>
      <c r="L4819" s="53"/>
      <c r="M4819" s="53"/>
      <c r="N4819" s="53"/>
      <c r="O4819" s="53"/>
      <c r="P4819" s="53"/>
      <c r="Q4819" s="53"/>
      <c r="R4819" s="53"/>
      <c r="S4819" s="53"/>
    </row>
    <row r="4820" spans="1:19" x14ac:dyDescent="0.3">
      <c r="A4820" s="106"/>
      <c r="B4820" s="59"/>
      <c r="C4820" s="137" t="str">
        <f t="shared" si="75"/>
        <v/>
      </c>
      <c r="D4820" s="138" t="str">
        <f>IF(NOT(ISBLANK(B4820)),IF(AND(MONTH(B4820)&gt;=4,MONTH(B4820)&lt;=12,B4820&gt;=DATE(INT(LEFT('Fiscal Year'!$B$2,4)),4,1),B4820&lt;=DATE(INT(CONCATENATE("20",RIGHT('Fiscal Year'!$B$2,2))),3,31)),1,0),"")</f>
        <v/>
      </c>
      <c r="E4820" s="138" t="str">
        <f>IF(NOT(ISBLANK(B4820)),IF(AND(MONTH(B4820)&gt;=1,MONTH(B4820)&lt;=3,B4820&gt;=DATE(INT(LEFT('Fiscal Year'!$B$2,4)),4,1),B4820&lt;=DATE(INT(CONCATENATE("20",RIGHT('Fiscal Year'!$B$2,2))),3,31)),1,0),"")</f>
        <v/>
      </c>
      <c r="F4820" s="139" t="str">
        <f>IF(NOT(ISBLANK(B4820)),IF(B4820&lt;'Fiscal Year'!$B$3,1,0),"")</f>
        <v/>
      </c>
      <c r="G4820" s="10"/>
      <c r="H4820" s="10"/>
      <c r="I4820" s="40"/>
      <c r="J4820" s="40"/>
      <c r="K4820" s="53"/>
      <c r="L4820" s="53"/>
      <c r="M4820" s="53"/>
      <c r="N4820" s="53"/>
      <c r="O4820" s="53"/>
      <c r="P4820" s="53"/>
      <c r="Q4820" s="53"/>
      <c r="R4820" s="53"/>
      <c r="S4820" s="53"/>
    </row>
    <row r="4821" spans="1:19" x14ac:dyDescent="0.3">
      <c r="A4821" s="106"/>
      <c r="B4821" s="59"/>
      <c r="C4821" s="137" t="str">
        <f t="shared" si="75"/>
        <v/>
      </c>
      <c r="D4821" s="138" t="str">
        <f>IF(NOT(ISBLANK(B4821)),IF(AND(MONTH(B4821)&gt;=4,MONTH(B4821)&lt;=12,B4821&gt;=DATE(INT(LEFT('Fiscal Year'!$B$2,4)),4,1),B4821&lt;=DATE(INT(CONCATENATE("20",RIGHT('Fiscal Year'!$B$2,2))),3,31)),1,0),"")</f>
        <v/>
      </c>
      <c r="E4821" s="138" t="str">
        <f>IF(NOT(ISBLANK(B4821)),IF(AND(MONTH(B4821)&gt;=1,MONTH(B4821)&lt;=3,B4821&gt;=DATE(INT(LEFT('Fiscal Year'!$B$2,4)),4,1),B4821&lt;=DATE(INT(CONCATENATE("20",RIGHT('Fiscal Year'!$B$2,2))),3,31)),1,0),"")</f>
        <v/>
      </c>
      <c r="F4821" s="139" t="str">
        <f>IF(NOT(ISBLANK(B4821)),IF(B4821&lt;'Fiscal Year'!$B$3,1,0),"")</f>
        <v/>
      </c>
      <c r="G4821" s="10"/>
      <c r="H4821" s="10"/>
      <c r="I4821" s="40"/>
      <c r="J4821" s="40"/>
      <c r="K4821" s="53"/>
      <c r="L4821" s="53"/>
      <c r="M4821" s="53"/>
      <c r="N4821" s="53"/>
      <c r="O4821" s="53"/>
      <c r="P4821" s="53"/>
      <c r="Q4821" s="53"/>
      <c r="R4821" s="53"/>
      <c r="S4821" s="53"/>
    </row>
    <row r="4822" spans="1:19" x14ac:dyDescent="0.3">
      <c r="A4822" s="106"/>
      <c r="B4822" s="59"/>
      <c r="C4822" s="137" t="str">
        <f t="shared" si="75"/>
        <v/>
      </c>
      <c r="D4822" s="138" t="str">
        <f>IF(NOT(ISBLANK(B4822)),IF(AND(MONTH(B4822)&gt;=4,MONTH(B4822)&lt;=12,B4822&gt;=DATE(INT(LEFT('Fiscal Year'!$B$2,4)),4,1),B4822&lt;=DATE(INT(CONCATENATE("20",RIGHT('Fiscal Year'!$B$2,2))),3,31)),1,0),"")</f>
        <v/>
      </c>
      <c r="E4822" s="138" t="str">
        <f>IF(NOT(ISBLANK(B4822)),IF(AND(MONTH(B4822)&gt;=1,MONTH(B4822)&lt;=3,B4822&gt;=DATE(INT(LEFT('Fiscal Year'!$B$2,4)),4,1),B4822&lt;=DATE(INT(CONCATENATE("20",RIGHT('Fiscal Year'!$B$2,2))),3,31)),1,0),"")</f>
        <v/>
      </c>
      <c r="F4822" s="139" t="str">
        <f>IF(NOT(ISBLANK(B4822)),IF(B4822&lt;'Fiscal Year'!$B$3,1,0),"")</f>
        <v/>
      </c>
      <c r="G4822" s="10"/>
      <c r="H4822" s="10"/>
      <c r="I4822" s="40"/>
      <c r="J4822" s="40"/>
      <c r="K4822" s="53"/>
      <c r="L4822" s="53"/>
      <c r="M4822" s="53"/>
      <c r="N4822" s="53"/>
      <c r="O4822" s="53"/>
      <c r="P4822" s="53"/>
      <c r="Q4822" s="53"/>
      <c r="R4822" s="53"/>
      <c r="S4822" s="53"/>
    </row>
    <row r="4823" spans="1:19" x14ac:dyDescent="0.3">
      <c r="A4823" s="106"/>
      <c r="B4823" s="59"/>
      <c r="C4823" s="137" t="str">
        <f t="shared" si="75"/>
        <v/>
      </c>
      <c r="D4823" s="138" t="str">
        <f>IF(NOT(ISBLANK(B4823)),IF(AND(MONTH(B4823)&gt;=4,MONTH(B4823)&lt;=12,B4823&gt;=DATE(INT(LEFT('Fiscal Year'!$B$2,4)),4,1),B4823&lt;=DATE(INT(CONCATENATE("20",RIGHT('Fiscal Year'!$B$2,2))),3,31)),1,0),"")</f>
        <v/>
      </c>
      <c r="E4823" s="138" t="str">
        <f>IF(NOT(ISBLANK(B4823)),IF(AND(MONTH(B4823)&gt;=1,MONTH(B4823)&lt;=3,B4823&gt;=DATE(INT(LEFT('Fiscal Year'!$B$2,4)),4,1),B4823&lt;=DATE(INT(CONCATENATE("20",RIGHT('Fiscal Year'!$B$2,2))),3,31)),1,0),"")</f>
        <v/>
      </c>
      <c r="F4823" s="139" t="str">
        <f>IF(NOT(ISBLANK(B4823)),IF(B4823&lt;'Fiscal Year'!$B$3,1,0),"")</f>
        <v/>
      </c>
      <c r="G4823" s="10"/>
      <c r="H4823" s="10"/>
      <c r="I4823" s="40"/>
      <c r="J4823" s="40"/>
      <c r="K4823" s="53"/>
      <c r="L4823" s="53"/>
      <c r="M4823" s="53"/>
      <c r="N4823" s="53"/>
      <c r="O4823" s="53"/>
      <c r="P4823" s="53"/>
      <c r="Q4823" s="53"/>
      <c r="R4823" s="53"/>
      <c r="S4823" s="53"/>
    </row>
    <row r="4824" spans="1:19" x14ac:dyDescent="0.3">
      <c r="A4824" s="106"/>
      <c r="B4824" s="59"/>
      <c r="C4824" s="137" t="str">
        <f t="shared" si="75"/>
        <v/>
      </c>
      <c r="D4824" s="138" t="str">
        <f>IF(NOT(ISBLANK(B4824)),IF(AND(MONTH(B4824)&gt;=4,MONTH(B4824)&lt;=12,B4824&gt;=DATE(INT(LEFT('Fiscal Year'!$B$2,4)),4,1),B4824&lt;=DATE(INT(CONCATENATE("20",RIGHT('Fiscal Year'!$B$2,2))),3,31)),1,0),"")</f>
        <v/>
      </c>
      <c r="E4824" s="138" t="str">
        <f>IF(NOT(ISBLANK(B4824)),IF(AND(MONTH(B4824)&gt;=1,MONTH(B4824)&lt;=3,B4824&gt;=DATE(INT(LEFT('Fiscal Year'!$B$2,4)),4,1),B4824&lt;=DATE(INT(CONCATENATE("20",RIGHT('Fiscal Year'!$B$2,2))),3,31)),1,0),"")</f>
        <v/>
      </c>
      <c r="F4824" s="139" t="str">
        <f>IF(NOT(ISBLANK(B4824)),IF(B4824&lt;'Fiscal Year'!$B$3,1,0),"")</f>
        <v/>
      </c>
      <c r="G4824" s="10"/>
      <c r="H4824" s="10"/>
      <c r="I4824" s="40"/>
      <c r="J4824" s="40"/>
      <c r="K4824" s="53"/>
      <c r="L4824" s="53"/>
      <c r="M4824" s="53"/>
      <c r="N4824" s="53"/>
      <c r="O4824" s="53"/>
      <c r="P4824" s="53"/>
      <c r="Q4824" s="53"/>
      <c r="R4824" s="53"/>
      <c r="S4824" s="53"/>
    </row>
    <row r="4825" spans="1:19" x14ac:dyDescent="0.3">
      <c r="A4825" s="106"/>
      <c r="B4825" s="59"/>
      <c r="C4825" s="137" t="str">
        <f t="shared" si="75"/>
        <v/>
      </c>
      <c r="D4825" s="138" t="str">
        <f>IF(NOT(ISBLANK(B4825)),IF(AND(MONTH(B4825)&gt;=4,MONTH(B4825)&lt;=12,B4825&gt;=DATE(INT(LEFT('Fiscal Year'!$B$2,4)),4,1),B4825&lt;=DATE(INT(CONCATENATE("20",RIGHT('Fiscal Year'!$B$2,2))),3,31)),1,0),"")</f>
        <v/>
      </c>
      <c r="E4825" s="138" t="str">
        <f>IF(NOT(ISBLANK(B4825)),IF(AND(MONTH(B4825)&gt;=1,MONTH(B4825)&lt;=3,B4825&gt;=DATE(INT(LEFT('Fiscal Year'!$B$2,4)),4,1),B4825&lt;=DATE(INT(CONCATENATE("20",RIGHT('Fiscal Year'!$B$2,2))),3,31)),1,0),"")</f>
        <v/>
      </c>
      <c r="F4825" s="139" t="str">
        <f>IF(NOT(ISBLANK(B4825)),IF(B4825&lt;'Fiscal Year'!$B$3,1,0),"")</f>
        <v/>
      </c>
      <c r="G4825" s="10"/>
      <c r="H4825" s="10"/>
      <c r="I4825" s="40"/>
      <c r="J4825" s="40"/>
      <c r="K4825" s="53"/>
      <c r="L4825" s="53"/>
      <c r="M4825" s="53"/>
      <c r="N4825" s="53"/>
      <c r="O4825" s="53"/>
      <c r="P4825" s="53"/>
      <c r="Q4825" s="53"/>
      <c r="R4825" s="53"/>
      <c r="S4825" s="53"/>
    </row>
    <row r="4826" spans="1:19" x14ac:dyDescent="0.3">
      <c r="A4826" s="106"/>
      <c r="B4826" s="59"/>
      <c r="C4826" s="137" t="str">
        <f t="shared" si="75"/>
        <v/>
      </c>
      <c r="D4826" s="138" t="str">
        <f>IF(NOT(ISBLANK(B4826)),IF(AND(MONTH(B4826)&gt;=4,MONTH(B4826)&lt;=12,B4826&gt;=DATE(INT(LEFT('Fiscal Year'!$B$2,4)),4,1),B4826&lt;=DATE(INT(CONCATENATE("20",RIGHT('Fiscal Year'!$B$2,2))),3,31)),1,0),"")</f>
        <v/>
      </c>
      <c r="E4826" s="138" t="str">
        <f>IF(NOT(ISBLANK(B4826)),IF(AND(MONTH(B4826)&gt;=1,MONTH(B4826)&lt;=3,B4826&gt;=DATE(INT(LEFT('Fiscal Year'!$B$2,4)),4,1),B4826&lt;=DATE(INT(CONCATENATE("20",RIGHT('Fiscal Year'!$B$2,2))),3,31)),1,0),"")</f>
        <v/>
      </c>
      <c r="F4826" s="139" t="str">
        <f>IF(NOT(ISBLANK(B4826)),IF(B4826&lt;'Fiscal Year'!$B$3,1,0),"")</f>
        <v/>
      </c>
      <c r="G4826" s="10"/>
      <c r="H4826" s="10"/>
      <c r="I4826" s="40"/>
      <c r="J4826" s="40"/>
      <c r="K4826" s="53"/>
      <c r="L4826" s="53"/>
      <c r="M4826" s="53"/>
      <c r="N4826" s="53"/>
      <c r="O4826" s="53"/>
      <c r="P4826" s="53"/>
      <c r="Q4826" s="53"/>
      <c r="R4826" s="53"/>
      <c r="S4826" s="53"/>
    </row>
    <row r="4827" spans="1:19" x14ac:dyDescent="0.3">
      <c r="A4827" s="106"/>
      <c r="B4827" s="59"/>
      <c r="C4827" s="137" t="str">
        <f t="shared" si="75"/>
        <v/>
      </c>
      <c r="D4827" s="138" t="str">
        <f>IF(NOT(ISBLANK(B4827)),IF(AND(MONTH(B4827)&gt;=4,MONTH(B4827)&lt;=12,B4827&gt;=DATE(INT(LEFT('Fiscal Year'!$B$2,4)),4,1),B4827&lt;=DATE(INT(CONCATENATE("20",RIGHT('Fiscal Year'!$B$2,2))),3,31)),1,0),"")</f>
        <v/>
      </c>
      <c r="E4827" s="138" t="str">
        <f>IF(NOT(ISBLANK(B4827)),IF(AND(MONTH(B4827)&gt;=1,MONTH(B4827)&lt;=3,B4827&gt;=DATE(INT(LEFT('Fiscal Year'!$B$2,4)),4,1),B4827&lt;=DATE(INT(CONCATENATE("20",RIGHT('Fiscal Year'!$B$2,2))),3,31)),1,0),"")</f>
        <v/>
      </c>
      <c r="F4827" s="139" t="str">
        <f>IF(NOT(ISBLANK(B4827)),IF(B4827&lt;'Fiscal Year'!$B$3,1,0),"")</f>
        <v/>
      </c>
      <c r="G4827" s="10"/>
      <c r="H4827" s="10"/>
      <c r="I4827" s="40"/>
      <c r="J4827" s="40"/>
      <c r="K4827" s="53"/>
      <c r="L4827" s="53"/>
      <c r="M4827" s="53"/>
      <c r="N4827" s="53"/>
      <c r="O4827" s="53"/>
      <c r="P4827" s="53"/>
      <c r="Q4827" s="53"/>
      <c r="R4827" s="53"/>
      <c r="S4827" s="53"/>
    </row>
    <row r="4828" spans="1:19" x14ac:dyDescent="0.3">
      <c r="A4828" s="106"/>
      <c r="B4828" s="59"/>
      <c r="C4828" s="137" t="str">
        <f t="shared" si="75"/>
        <v/>
      </c>
      <c r="D4828" s="138" t="str">
        <f>IF(NOT(ISBLANK(B4828)),IF(AND(MONTH(B4828)&gt;=4,MONTH(B4828)&lt;=12,B4828&gt;=DATE(INT(LEFT('Fiscal Year'!$B$2,4)),4,1),B4828&lt;=DATE(INT(CONCATENATE("20",RIGHT('Fiscal Year'!$B$2,2))),3,31)),1,0),"")</f>
        <v/>
      </c>
      <c r="E4828" s="138" t="str">
        <f>IF(NOT(ISBLANK(B4828)),IF(AND(MONTH(B4828)&gt;=1,MONTH(B4828)&lt;=3,B4828&gt;=DATE(INT(LEFT('Fiscal Year'!$B$2,4)),4,1),B4828&lt;=DATE(INT(CONCATENATE("20",RIGHT('Fiscal Year'!$B$2,2))),3,31)),1,0),"")</f>
        <v/>
      </c>
      <c r="F4828" s="139" t="str">
        <f>IF(NOT(ISBLANK(B4828)),IF(B4828&lt;'Fiscal Year'!$B$3,1,0),"")</f>
        <v/>
      </c>
      <c r="G4828" s="10"/>
      <c r="H4828" s="10"/>
      <c r="I4828" s="40"/>
      <c r="J4828" s="40"/>
      <c r="K4828" s="53"/>
      <c r="L4828" s="53"/>
      <c r="M4828" s="53"/>
      <c r="N4828" s="53"/>
      <c r="O4828" s="53"/>
      <c r="P4828" s="53"/>
      <c r="Q4828" s="53"/>
      <c r="R4828" s="53"/>
      <c r="S4828" s="53"/>
    </row>
    <row r="4829" spans="1:19" x14ac:dyDescent="0.3">
      <c r="A4829" s="106"/>
      <c r="B4829" s="59"/>
      <c r="C4829" s="137" t="str">
        <f t="shared" si="75"/>
        <v/>
      </c>
      <c r="D4829" s="138" t="str">
        <f>IF(NOT(ISBLANK(B4829)),IF(AND(MONTH(B4829)&gt;=4,MONTH(B4829)&lt;=12,B4829&gt;=DATE(INT(LEFT('Fiscal Year'!$B$2,4)),4,1),B4829&lt;=DATE(INT(CONCATENATE("20",RIGHT('Fiscal Year'!$B$2,2))),3,31)),1,0),"")</f>
        <v/>
      </c>
      <c r="E4829" s="138" t="str">
        <f>IF(NOT(ISBLANK(B4829)),IF(AND(MONTH(B4829)&gt;=1,MONTH(B4829)&lt;=3,B4829&gt;=DATE(INT(LEFT('Fiscal Year'!$B$2,4)),4,1),B4829&lt;=DATE(INT(CONCATENATE("20",RIGHT('Fiscal Year'!$B$2,2))),3,31)),1,0),"")</f>
        <v/>
      </c>
      <c r="F4829" s="139" t="str">
        <f>IF(NOT(ISBLANK(B4829)),IF(B4829&lt;'Fiscal Year'!$B$3,1,0),"")</f>
        <v/>
      </c>
      <c r="G4829" s="10"/>
      <c r="H4829" s="10"/>
      <c r="I4829" s="40"/>
      <c r="J4829" s="40"/>
      <c r="K4829" s="53"/>
      <c r="L4829" s="53"/>
      <c r="M4829" s="53"/>
      <c r="N4829" s="53"/>
      <c r="O4829" s="53"/>
      <c r="P4829" s="53"/>
      <c r="Q4829" s="53"/>
      <c r="R4829" s="53"/>
      <c r="S4829" s="53"/>
    </row>
    <row r="4830" spans="1:19" x14ac:dyDescent="0.3">
      <c r="A4830" s="106"/>
      <c r="B4830" s="59"/>
      <c r="C4830" s="137" t="str">
        <f t="shared" si="75"/>
        <v/>
      </c>
      <c r="D4830" s="138" t="str">
        <f>IF(NOT(ISBLANK(B4830)),IF(AND(MONTH(B4830)&gt;=4,MONTH(B4830)&lt;=12,B4830&gt;=DATE(INT(LEFT('Fiscal Year'!$B$2,4)),4,1),B4830&lt;=DATE(INT(CONCATENATE("20",RIGHT('Fiscal Year'!$B$2,2))),3,31)),1,0),"")</f>
        <v/>
      </c>
      <c r="E4830" s="138" t="str">
        <f>IF(NOT(ISBLANK(B4830)),IF(AND(MONTH(B4830)&gt;=1,MONTH(B4830)&lt;=3,B4830&gt;=DATE(INT(LEFT('Fiscal Year'!$B$2,4)),4,1),B4830&lt;=DATE(INT(CONCATENATE("20",RIGHT('Fiscal Year'!$B$2,2))),3,31)),1,0),"")</f>
        <v/>
      </c>
      <c r="F4830" s="139" t="str">
        <f>IF(NOT(ISBLANK(B4830)),IF(B4830&lt;'Fiscal Year'!$B$3,1,0),"")</f>
        <v/>
      </c>
      <c r="G4830" s="10"/>
      <c r="H4830" s="10"/>
      <c r="I4830" s="40"/>
      <c r="J4830" s="40"/>
      <c r="K4830" s="53"/>
      <c r="L4830" s="53"/>
      <c r="M4830" s="53"/>
      <c r="N4830" s="53"/>
      <c r="O4830" s="53"/>
      <c r="P4830" s="53"/>
      <c r="Q4830" s="53"/>
      <c r="R4830" s="53"/>
      <c r="S4830" s="53"/>
    </row>
    <row r="4831" spans="1:19" x14ac:dyDescent="0.3">
      <c r="A4831" s="106"/>
      <c r="B4831" s="59"/>
      <c r="C4831" s="137" t="str">
        <f t="shared" si="75"/>
        <v/>
      </c>
      <c r="D4831" s="138" t="str">
        <f>IF(NOT(ISBLANK(B4831)),IF(AND(MONTH(B4831)&gt;=4,MONTH(B4831)&lt;=12,B4831&gt;=DATE(INT(LEFT('Fiscal Year'!$B$2,4)),4,1),B4831&lt;=DATE(INT(CONCATENATE("20",RIGHT('Fiscal Year'!$B$2,2))),3,31)),1,0),"")</f>
        <v/>
      </c>
      <c r="E4831" s="138" t="str">
        <f>IF(NOT(ISBLANK(B4831)),IF(AND(MONTH(B4831)&gt;=1,MONTH(B4831)&lt;=3,B4831&gt;=DATE(INT(LEFT('Fiscal Year'!$B$2,4)),4,1),B4831&lt;=DATE(INT(CONCATENATE("20",RIGHT('Fiscal Year'!$B$2,2))),3,31)),1,0),"")</f>
        <v/>
      </c>
      <c r="F4831" s="139" t="str">
        <f>IF(NOT(ISBLANK(B4831)),IF(B4831&lt;'Fiscal Year'!$B$3,1,0),"")</f>
        <v/>
      </c>
      <c r="G4831" s="10"/>
      <c r="H4831" s="10"/>
      <c r="I4831" s="40"/>
      <c r="J4831" s="40"/>
      <c r="K4831" s="53"/>
      <c r="L4831" s="53"/>
      <c r="M4831" s="53"/>
      <c r="N4831" s="53"/>
      <c r="O4831" s="53"/>
      <c r="P4831" s="53"/>
      <c r="Q4831" s="53"/>
      <c r="R4831" s="53"/>
      <c r="S4831" s="53"/>
    </row>
    <row r="4832" spans="1:19" x14ac:dyDescent="0.3">
      <c r="A4832" s="106"/>
      <c r="B4832" s="59"/>
      <c r="C4832" s="137" t="str">
        <f t="shared" si="75"/>
        <v/>
      </c>
      <c r="D4832" s="138" t="str">
        <f>IF(NOT(ISBLANK(B4832)),IF(AND(MONTH(B4832)&gt;=4,MONTH(B4832)&lt;=12,B4832&gt;=DATE(INT(LEFT('Fiscal Year'!$B$2,4)),4,1),B4832&lt;=DATE(INT(CONCATENATE("20",RIGHT('Fiscal Year'!$B$2,2))),3,31)),1,0),"")</f>
        <v/>
      </c>
      <c r="E4832" s="138" t="str">
        <f>IF(NOT(ISBLANK(B4832)),IF(AND(MONTH(B4832)&gt;=1,MONTH(B4832)&lt;=3,B4832&gt;=DATE(INT(LEFT('Fiscal Year'!$B$2,4)),4,1),B4832&lt;=DATE(INT(CONCATENATE("20",RIGHT('Fiscal Year'!$B$2,2))),3,31)),1,0),"")</f>
        <v/>
      </c>
      <c r="F4832" s="139" t="str">
        <f>IF(NOT(ISBLANK(B4832)),IF(B4832&lt;'Fiscal Year'!$B$3,1,0),"")</f>
        <v/>
      </c>
      <c r="G4832" s="10"/>
      <c r="H4832" s="10"/>
      <c r="I4832" s="40"/>
      <c r="J4832" s="40"/>
      <c r="K4832" s="53"/>
      <c r="L4832" s="53"/>
      <c r="M4832" s="53"/>
      <c r="N4832" s="53"/>
      <c r="O4832" s="53"/>
      <c r="P4832" s="53"/>
      <c r="Q4832" s="53"/>
      <c r="R4832" s="53"/>
      <c r="S4832" s="53"/>
    </row>
    <row r="4833" spans="1:19" x14ac:dyDescent="0.3">
      <c r="A4833" s="106"/>
      <c r="B4833" s="59"/>
      <c r="C4833" s="137" t="str">
        <f t="shared" si="75"/>
        <v/>
      </c>
      <c r="D4833" s="138" t="str">
        <f>IF(NOT(ISBLANK(B4833)),IF(AND(MONTH(B4833)&gt;=4,MONTH(B4833)&lt;=12,B4833&gt;=DATE(INT(LEFT('Fiscal Year'!$B$2,4)),4,1),B4833&lt;=DATE(INT(CONCATENATE("20",RIGHT('Fiscal Year'!$B$2,2))),3,31)),1,0),"")</f>
        <v/>
      </c>
      <c r="E4833" s="138" t="str">
        <f>IF(NOT(ISBLANK(B4833)),IF(AND(MONTH(B4833)&gt;=1,MONTH(B4833)&lt;=3,B4833&gt;=DATE(INT(LEFT('Fiscal Year'!$B$2,4)),4,1),B4833&lt;=DATE(INT(CONCATENATE("20",RIGHT('Fiscal Year'!$B$2,2))),3,31)),1,0),"")</f>
        <v/>
      </c>
      <c r="F4833" s="139" t="str">
        <f>IF(NOT(ISBLANK(B4833)),IF(B4833&lt;'Fiscal Year'!$B$3,1,0),"")</f>
        <v/>
      </c>
      <c r="G4833" s="10"/>
      <c r="H4833" s="10"/>
      <c r="I4833" s="40"/>
      <c r="J4833" s="40"/>
      <c r="K4833" s="53"/>
      <c r="L4833" s="53"/>
      <c r="M4833" s="53"/>
      <c r="N4833" s="53"/>
      <c r="O4833" s="53"/>
      <c r="P4833" s="53"/>
      <c r="Q4833" s="53"/>
      <c r="R4833" s="53"/>
      <c r="S4833" s="53"/>
    </row>
    <row r="4834" spans="1:19" x14ac:dyDescent="0.3">
      <c r="A4834" s="106"/>
      <c r="B4834" s="59"/>
      <c r="C4834" s="137" t="str">
        <f t="shared" si="75"/>
        <v/>
      </c>
      <c r="D4834" s="138" t="str">
        <f>IF(NOT(ISBLANK(B4834)),IF(AND(MONTH(B4834)&gt;=4,MONTH(B4834)&lt;=12,B4834&gt;=DATE(INT(LEFT('Fiscal Year'!$B$2,4)),4,1),B4834&lt;=DATE(INT(CONCATENATE("20",RIGHT('Fiscal Year'!$B$2,2))),3,31)),1,0),"")</f>
        <v/>
      </c>
      <c r="E4834" s="138" t="str">
        <f>IF(NOT(ISBLANK(B4834)),IF(AND(MONTH(B4834)&gt;=1,MONTH(B4834)&lt;=3,B4834&gt;=DATE(INT(LEFT('Fiscal Year'!$B$2,4)),4,1),B4834&lt;=DATE(INT(CONCATENATE("20",RIGHT('Fiscal Year'!$B$2,2))),3,31)),1,0),"")</f>
        <v/>
      </c>
      <c r="F4834" s="139" t="str">
        <f>IF(NOT(ISBLANK(B4834)),IF(B4834&lt;'Fiscal Year'!$B$3,1,0),"")</f>
        <v/>
      </c>
      <c r="G4834" s="10"/>
      <c r="H4834" s="10"/>
      <c r="I4834" s="40"/>
      <c r="J4834" s="40"/>
      <c r="K4834" s="53"/>
      <c r="L4834" s="53"/>
      <c r="M4834" s="53"/>
      <c r="N4834" s="53"/>
      <c r="O4834" s="53"/>
      <c r="P4834" s="53"/>
      <c r="Q4834" s="53"/>
      <c r="R4834" s="53"/>
      <c r="S4834" s="53"/>
    </row>
    <row r="4835" spans="1:19" x14ac:dyDescent="0.3">
      <c r="A4835" s="106"/>
      <c r="B4835" s="59"/>
      <c r="C4835" s="137" t="str">
        <f t="shared" si="75"/>
        <v/>
      </c>
      <c r="D4835" s="138" t="str">
        <f>IF(NOT(ISBLANK(B4835)),IF(AND(MONTH(B4835)&gt;=4,MONTH(B4835)&lt;=12,B4835&gt;=DATE(INT(LEFT('Fiscal Year'!$B$2,4)),4,1),B4835&lt;=DATE(INT(CONCATENATE("20",RIGHT('Fiscal Year'!$B$2,2))),3,31)),1,0),"")</f>
        <v/>
      </c>
      <c r="E4835" s="138" t="str">
        <f>IF(NOT(ISBLANK(B4835)),IF(AND(MONTH(B4835)&gt;=1,MONTH(B4835)&lt;=3,B4835&gt;=DATE(INT(LEFT('Fiscal Year'!$B$2,4)),4,1),B4835&lt;=DATE(INT(CONCATENATE("20",RIGHT('Fiscal Year'!$B$2,2))),3,31)),1,0),"")</f>
        <v/>
      </c>
      <c r="F4835" s="139" t="str">
        <f>IF(NOT(ISBLANK(B4835)),IF(B4835&lt;'Fiscal Year'!$B$3,1,0),"")</f>
        <v/>
      </c>
      <c r="G4835" s="10"/>
      <c r="H4835" s="10"/>
      <c r="I4835" s="40"/>
      <c r="J4835" s="40"/>
      <c r="K4835" s="53"/>
      <c r="L4835" s="53"/>
      <c r="M4835" s="53"/>
      <c r="N4835" s="53"/>
      <c r="O4835" s="53"/>
      <c r="P4835" s="53"/>
      <c r="Q4835" s="53"/>
      <c r="R4835" s="53"/>
      <c r="S4835" s="53"/>
    </row>
    <row r="4836" spans="1:19" x14ac:dyDescent="0.3">
      <c r="A4836" s="106"/>
      <c r="B4836" s="59"/>
      <c r="C4836" s="137" t="str">
        <f t="shared" si="75"/>
        <v/>
      </c>
      <c r="D4836" s="138" t="str">
        <f>IF(NOT(ISBLANK(B4836)),IF(AND(MONTH(B4836)&gt;=4,MONTH(B4836)&lt;=12,B4836&gt;=DATE(INT(LEFT('Fiscal Year'!$B$2,4)),4,1),B4836&lt;=DATE(INT(CONCATENATE("20",RIGHT('Fiscal Year'!$B$2,2))),3,31)),1,0),"")</f>
        <v/>
      </c>
      <c r="E4836" s="138" t="str">
        <f>IF(NOT(ISBLANK(B4836)),IF(AND(MONTH(B4836)&gt;=1,MONTH(B4836)&lt;=3,B4836&gt;=DATE(INT(LEFT('Fiscal Year'!$B$2,4)),4,1),B4836&lt;=DATE(INT(CONCATENATE("20",RIGHT('Fiscal Year'!$B$2,2))),3,31)),1,0),"")</f>
        <v/>
      </c>
      <c r="F4836" s="139" t="str">
        <f>IF(NOT(ISBLANK(B4836)),IF(B4836&lt;'Fiscal Year'!$B$3,1,0),"")</f>
        <v/>
      </c>
      <c r="G4836" s="10"/>
      <c r="H4836" s="10"/>
      <c r="I4836" s="40"/>
      <c r="J4836" s="40"/>
      <c r="K4836" s="53"/>
      <c r="L4836" s="53"/>
      <c r="M4836" s="53"/>
      <c r="N4836" s="53"/>
      <c r="O4836" s="53"/>
      <c r="P4836" s="53"/>
      <c r="Q4836" s="53"/>
      <c r="R4836" s="53"/>
      <c r="S4836" s="53"/>
    </row>
    <row r="4837" spans="1:19" x14ac:dyDescent="0.3">
      <c r="A4837" s="106"/>
      <c r="B4837" s="59"/>
      <c r="C4837" s="137" t="str">
        <f t="shared" si="75"/>
        <v/>
      </c>
      <c r="D4837" s="138" t="str">
        <f>IF(NOT(ISBLANK(B4837)),IF(AND(MONTH(B4837)&gt;=4,MONTH(B4837)&lt;=12,B4837&gt;=DATE(INT(LEFT('Fiscal Year'!$B$2,4)),4,1),B4837&lt;=DATE(INT(CONCATENATE("20",RIGHT('Fiscal Year'!$B$2,2))),3,31)),1,0),"")</f>
        <v/>
      </c>
      <c r="E4837" s="138" t="str">
        <f>IF(NOT(ISBLANK(B4837)),IF(AND(MONTH(B4837)&gt;=1,MONTH(B4837)&lt;=3,B4837&gt;=DATE(INT(LEFT('Fiscal Year'!$B$2,4)),4,1),B4837&lt;=DATE(INT(CONCATENATE("20",RIGHT('Fiscal Year'!$B$2,2))),3,31)),1,0),"")</f>
        <v/>
      </c>
      <c r="F4837" s="139" t="str">
        <f>IF(NOT(ISBLANK(B4837)),IF(B4837&lt;'Fiscal Year'!$B$3,1,0),"")</f>
        <v/>
      </c>
      <c r="G4837" s="10"/>
      <c r="H4837" s="10"/>
      <c r="I4837" s="40"/>
      <c r="J4837" s="40"/>
      <c r="K4837" s="53"/>
      <c r="L4837" s="53"/>
      <c r="M4837" s="53"/>
      <c r="N4837" s="53"/>
      <c r="O4837" s="53"/>
      <c r="P4837" s="53"/>
      <c r="Q4837" s="53"/>
      <c r="R4837" s="53"/>
      <c r="S4837" s="53"/>
    </row>
    <row r="4838" spans="1:19" x14ac:dyDescent="0.3">
      <c r="A4838" s="106"/>
      <c r="B4838" s="59"/>
      <c r="C4838" s="137" t="str">
        <f t="shared" si="75"/>
        <v/>
      </c>
      <c r="D4838" s="138" t="str">
        <f>IF(NOT(ISBLANK(B4838)),IF(AND(MONTH(B4838)&gt;=4,MONTH(B4838)&lt;=12,B4838&gt;=DATE(INT(LEFT('Fiscal Year'!$B$2,4)),4,1),B4838&lt;=DATE(INT(CONCATENATE("20",RIGHT('Fiscal Year'!$B$2,2))),3,31)),1,0),"")</f>
        <v/>
      </c>
      <c r="E4838" s="138" t="str">
        <f>IF(NOT(ISBLANK(B4838)),IF(AND(MONTH(B4838)&gt;=1,MONTH(B4838)&lt;=3,B4838&gt;=DATE(INT(LEFT('Fiscal Year'!$B$2,4)),4,1),B4838&lt;=DATE(INT(CONCATENATE("20",RIGHT('Fiscal Year'!$B$2,2))),3,31)),1,0),"")</f>
        <v/>
      </c>
      <c r="F4838" s="139" t="str">
        <f>IF(NOT(ISBLANK(B4838)),IF(B4838&lt;'Fiscal Year'!$B$3,1,0),"")</f>
        <v/>
      </c>
      <c r="G4838" s="10"/>
      <c r="H4838" s="10"/>
      <c r="I4838" s="40"/>
      <c r="J4838" s="40"/>
      <c r="K4838" s="53"/>
      <c r="L4838" s="53"/>
      <c r="M4838" s="53"/>
      <c r="N4838" s="53"/>
      <c r="O4838" s="53"/>
      <c r="P4838" s="53"/>
      <c r="Q4838" s="53"/>
      <c r="R4838" s="53"/>
      <c r="S4838" s="53"/>
    </row>
    <row r="4839" spans="1:19" x14ac:dyDescent="0.3">
      <c r="A4839" s="106"/>
      <c r="B4839" s="59"/>
      <c r="C4839" s="137" t="str">
        <f t="shared" si="75"/>
        <v/>
      </c>
      <c r="D4839" s="138" t="str">
        <f>IF(NOT(ISBLANK(B4839)),IF(AND(MONTH(B4839)&gt;=4,MONTH(B4839)&lt;=12,B4839&gt;=DATE(INT(LEFT('Fiscal Year'!$B$2,4)),4,1),B4839&lt;=DATE(INT(CONCATENATE("20",RIGHT('Fiscal Year'!$B$2,2))),3,31)),1,0),"")</f>
        <v/>
      </c>
      <c r="E4839" s="138" t="str">
        <f>IF(NOT(ISBLANK(B4839)),IF(AND(MONTH(B4839)&gt;=1,MONTH(B4839)&lt;=3,B4839&gt;=DATE(INT(LEFT('Fiscal Year'!$B$2,4)),4,1),B4839&lt;=DATE(INT(CONCATENATE("20",RIGHT('Fiscal Year'!$B$2,2))),3,31)),1,0),"")</f>
        <v/>
      </c>
      <c r="F4839" s="139" t="str">
        <f>IF(NOT(ISBLANK(B4839)),IF(B4839&lt;'Fiscal Year'!$B$3,1,0),"")</f>
        <v/>
      </c>
      <c r="G4839" s="10"/>
      <c r="H4839" s="10"/>
      <c r="I4839" s="40"/>
      <c r="J4839" s="40"/>
      <c r="K4839" s="53"/>
      <c r="L4839" s="53"/>
      <c r="M4839" s="53"/>
      <c r="N4839" s="53"/>
      <c r="O4839" s="53"/>
      <c r="P4839" s="53"/>
      <c r="Q4839" s="53"/>
      <c r="R4839" s="53"/>
      <c r="S4839" s="53"/>
    </row>
    <row r="4840" spans="1:19" x14ac:dyDescent="0.3">
      <c r="A4840" s="106"/>
      <c r="B4840" s="59"/>
      <c r="C4840" s="137" t="str">
        <f t="shared" si="75"/>
        <v/>
      </c>
      <c r="D4840" s="138" t="str">
        <f>IF(NOT(ISBLANK(B4840)),IF(AND(MONTH(B4840)&gt;=4,MONTH(B4840)&lt;=12,B4840&gt;=DATE(INT(LEFT('Fiscal Year'!$B$2,4)),4,1),B4840&lt;=DATE(INT(CONCATENATE("20",RIGHT('Fiscal Year'!$B$2,2))),3,31)),1,0),"")</f>
        <v/>
      </c>
      <c r="E4840" s="138" t="str">
        <f>IF(NOT(ISBLANK(B4840)),IF(AND(MONTH(B4840)&gt;=1,MONTH(B4840)&lt;=3,B4840&gt;=DATE(INT(LEFT('Fiscal Year'!$B$2,4)),4,1),B4840&lt;=DATE(INT(CONCATENATE("20",RIGHT('Fiscal Year'!$B$2,2))),3,31)),1,0),"")</f>
        <v/>
      </c>
      <c r="F4840" s="139" t="str">
        <f>IF(NOT(ISBLANK(B4840)),IF(B4840&lt;'Fiscal Year'!$B$3,1,0),"")</f>
        <v/>
      </c>
      <c r="G4840" s="10"/>
      <c r="H4840" s="10"/>
      <c r="I4840" s="40"/>
      <c r="J4840" s="40"/>
      <c r="K4840" s="53"/>
      <c r="L4840" s="53"/>
      <c r="M4840" s="53"/>
      <c r="N4840" s="53"/>
      <c r="O4840" s="53"/>
      <c r="P4840" s="53"/>
      <c r="Q4840" s="53"/>
      <c r="R4840" s="53"/>
      <c r="S4840" s="53"/>
    </row>
    <row r="4841" spans="1:19" x14ac:dyDescent="0.3">
      <c r="A4841" s="106"/>
      <c r="B4841" s="59"/>
      <c r="C4841" s="137" t="str">
        <f t="shared" si="75"/>
        <v/>
      </c>
      <c r="D4841" s="138" t="str">
        <f>IF(NOT(ISBLANK(B4841)),IF(AND(MONTH(B4841)&gt;=4,MONTH(B4841)&lt;=12,B4841&gt;=DATE(INT(LEFT('Fiscal Year'!$B$2,4)),4,1),B4841&lt;=DATE(INT(CONCATENATE("20",RIGHT('Fiscal Year'!$B$2,2))),3,31)),1,0),"")</f>
        <v/>
      </c>
      <c r="E4841" s="138" t="str">
        <f>IF(NOT(ISBLANK(B4841)),IF(AND(MONTH(B4841)&gt;=1,MONTH(B4841)&lt;=3,B4841&gt;=DATE(INT(LEFT('Fiscal Year'!$B$2,4)),4,1),B4841&lt;=DATE(INT(CONCATENATE("20",RIGHT('Fiscal Year'!$B$2,2))),3,31)),1,0),"")</f>
        <v/>
      </c>
      <c r="F4841" s="139" t="str">
        <f>IF(NOT(ISBLANK(B4841)),IF(B4841&lt;'Fiscal Year'!$B$3,1,0),"")</f>
        <v/>
      </c>
      <c r="G4841" s="10"/>
      <c r="H4841" s="10"/>
      <c r="I4841" s="40"/>
      <c r="J4841" s="40"/>
      <c r="K4841" s="53"/>
      <c r="L4841" s="53"/>
      <c r="M4841" s="53"/>
      <c r="N4841" s="53"/>
      <c r="O4841" s="53"/>
      <c r="P4841" s="53"/>
      <c r="Q4841" s="53"/>
      <c r="R4841" s="53"/>
      <c r="S4841" s="53"/>
    </row>
    <row r="4842" spans="1:19" x14ac:dyDescent="0.3">
      <c r="A4842" s="106"/>
      <c r="B4842" s="59"/>
      <c r="C4842" s="137" t="str">
        <f t="shared" si="75"/>
        <v/>
      </c>
      <c r="D4842" s="138" t="str">
        <f>IF(NOT(ISBLANK(B4842)),IF(AND(MONTH(B4842)&gt;=4,MONTH(B4842)&lt;=12,B4842&gt;=DATE(INT(LEFT('Fiscal Year'!$B$2,4)),4,1),B4842&lt;=DATE(INT(CONCATENATE("20",RIGHT('Fiscal Year'!$B$2,2))),3,31)),1,0),"")</f>
        <v/>
      </c>
      <c r="E4842" s="138" t="str">
        <f>IF(NOT(ISBLANK(B4842)),IF(AND(MONTH(B4842)&gt;=1,MONTH(B4842)&lt;=3,B4842&gt;=DATE(INT(LEFT('Fiscal Year'!$B$2,4)),4,1),B4842&lt;=DATE(INT(CONCATENATE("20",RIGHT('Fiscal Year'!$B$2,2))),3,31)),1,0),"")</f>
        <v/>
      </c>
      <c r="F4842" s="139" t="str">
        <f>IF(NOT(ISBLANK(B4842)),IF(B4842&lt;'Fiscal Year'!$B$3,1,0),"")</f>
        <v/>
      </c>
      <c r="G4842" s="10"/>
      <c r="H4842" s="10"/>
      <c r="I4842" s="40"/>
      <c r="J4842" s="40"/>
      <c r="K4842" s="53"/>
      <c r="L4842" s="53"/>
      <c r="M4842" s="53"/>
      <c r="N4842" s="53"/>
      <c r="O4842" s="53"/>
      <c r="P4842" s="53"/>
      <c r="Q4842" s="53"/>
      <c r="R4842" s="53"/>
      <c r="S4842" s="53"/>
    </row>
    <row r="4843" spans="1:19" x14ac:dyDescent="0.3">
      <c r="A4843" s="106"/>
      <c r="B4843" s="59"/>
      <c r="C4843" s="137" t="str">
        <f t="shared" si="75"/>
        <v/>
      </c>
      <c r="D4843" s="138" t="str">
        <f>IF(NOT(ISBLANK(B4843)),IF(AND(MONTH(B4843)&gt;=4,MONTH(B4843)&lt;=12,B4843&gt;=DATE(INT(LEFT('Fiscal Year'!$B$2,4)),4,1),B4843&lt;=DATE(INT(CONCATENATE("20",RIGHT('Fiscal Year'!$B$2,2))),3,31)),1,0),"")</f>
        <v/>
      </c>
      <c r="E4843" s="138" t="str">
        <f>IF(NOT(ISBLANK(B4843)),IF(AND(MONTH(B4843)&gt;=1,MONTH(B4843)&lt;=3,B4843&gt;=DATE(INT(LEFT('Fiscal Year'!$B$2,4)),4,1),B4843&lt;=DATE(INT(CONCATENATE("20",RIGHT('Fiscal Year'!$B$2,2))),3,31)),1,0),"")</f>
        <v/>
      </c>
      <c r="F4843" s="139" t="str">
        <f>IF(NOT(ISBLANK(B4843)),IF(B4843&lt;'Fiscal Year'!$B$3,1,0),"")</f>
        <v/>
      </c>
      <c r="G4843" s="10"/>
      <c r="H4843" s="10"/>
      <c r="I4843" s="40"/>
      <c r="J4843" s="40"/>
      <c r="K4843" s="53"/>
      <c r="L4843" s="53"/>
      <c r="M4843" s="53"/>
      <c r="N4843" s="53"/>
      <c r="O4843" s="53"/>
      <c r="P4843" s="53"/>
      <c r="Q4843" s="53"/>
      <c r="R4843" s="53"/>
      <c r="S4843" s="53"/>
    </row>
    <row r="4844" spans="1:19" x14ac:dyDescent="0.3">
      <c r="A4844" s="106"/>
      <c r="B4844" s="59"/>
      <c r="C4844" s="137" t="str">
        <f t="shared" si="75"/>
        <v/>
      </c>
      <c r="D4844" s="138" t="str">
        <f>IF(NOT(ISBLANK(B4844)),IF(AND(MONTH(B4844)&gt;=4,MONTH(B4844)&lt;=12,B4844&gt;=DATE(INT(LEFT('Fiscal Year'!$B$2,4)),4,1),B4844&lt;=DATE(INT(CONCATENATE("20",RIGHT('Fiscal Year'!$B$2,2))),3,31)),1,0),"")</f>
        <v/>
      </c>
      <c r="E4844" s="138" t="str">
        <f>IF(NOT(ISBLANK(B4844)),IF(AND(MONTH(B4844)&gt;=1,MONTH(B4844)&lt;=3,B4844&gt;=DATE(INT(LEFT('Fiscal Year'!$B$2,4)),4,1),B4844&lt;=DATE(INT(CONCATENATE("20",RIGHT('Fiscal Year'!$B$2,2))),3,31)),1,0),"")</f>
        <v/>
      </c>
      <c r="F4844" s="139" t="str">
        <f>IF(NOT(ISBLANK(B4844)),IF(B4844&lt;'Fiscal Year'!$B$3,1,0),"")</f>
        <v/>
      </c>
      <c r="G4844" s="10"/>
      <c r="H4844" s="10"/>
      <c r="I4844" s="40"/>
      <c r="J4844" s="40"/>
      <c r="K4844" s="53"/>
      <c r="L4844" s="53"/>
      <c r="M4844" s="53"/>
      <c r="N4844" s="53"/>
      <c r="O4844" s="53"/>
      <c r="P4844" s="53"/>
      <c r="Q4844" s="53"/>
      <c r="R4844" s="53"/>
      <c r="S4844" s="53"/>
    </row>
    <row r="4845" spans="1:19" x14ac:dyDescent="0.3">
      <c r="A4845" s="106"/>
      <c r="B4845" s="59"/>
      <c r="C4845" s="137" t="str">
        <f t="shared" si="75"/>
        <v/>
      </c>
      <c r="D4845" s="138" t="str">
        <f>IF(NOT(ISBLANK(B4845)),IF(AND(MONTH(B4845)&gt;=4,MONTH(B4845)&lt;=12,B4845&gt;=DATE(INT(LEFT('Fiscal Year'!$B$2,4)),4,1),B4845&lt;=DATE(INT(CONCATENATE("20",RIGHT('Fiscal Year'!$B$2,2))),3,31)),1,0),"")</f>
        <v/>
      </c>
      <c r="E4845" s="138" t="str">
        <f>IF(NOT(ISBLANK(B4845)),IF(AND(MONTH(B4845)&gt;=1,MONTH(B4845)&lt;=3,B4845&gt;=DATE(INT(LEFT('Fiscal Year'!$B$2,4)),4,1),B4845&lt;=DATE(INT(CONCATENATE("20",RIGHT('Fiscal Year'!$B$2,2))),3,31)),1,0),"")</f>
        <v/>
      </c>
      <c r="F4845" s="139" t="str">
        <f>IF(NOT(ISBLANK(B4845)),IF(B4845&lt;'Fiscal Year'!$B$3,1,0),"")</f>
        <v/>
      </c>
      <c r="G4845" s="10"/>
      <c r="H4845" s="10"/>
      <c r="I4845" s="40"/>
      <c r="J4845" s="40"/>
      <c r="K4845" s="53"/>
      <c r="L4845" s="53"/>
      <c r="M4845" s="53"/>
      <c r="N4845" s="53"/>
      <c r="O4845" s="53"/>
      <c r="P4845" s="53"/>
      <c r="Q4845" s="53"/>
      <c r="R4845" s="53"/>
      <c r="S4845" s="53"/>
    </row>
    <row r="4846" spans="1:19" x14ac:dyDescent="0.3">
      <c r="A4846" s="106"/>
      <c r="B4846" s="59"/>
      <c r="C4846" s="137" t="str">
        <f t="shared" si="75"/>
        <v/>
      </c>
      <c r="D4846" s="138" t="str">
        <f>IF(NOT(ISBLANK(B4846)),IF(AND(MONTH(B4846)&gt;=4,MONTH(B4846)&lt;=12,B4846&gt;=DATE(INT(LEFT('Fiscal Year'!$B$2,4)),4,1),B4846&lt;=DATE(INT(CONCATENATE("20",RIGHT('Fiscal Year'!$B$2,2))),3,31)),1,0),"")</f>
        <v/>
      </c>
      <c r="E4846" s="138" t="str">
        <f>IF(NOT(ISBLANK(B4846)),IF(AND(MONTH(B4846)&gt;=1,MONTH(B4846)&lt;=3,B4846&gt;=DATE(INT(LEFT('Fiscal Year'!$B$2,4)),4,1),B4846&lt;=DATE(INT(CONCATENATE("20",RIGHT('Fiscal Year'!$B$2,2))),3,31)),1,0),"")</f>
        <v/>
      </c>
      <c r="F4846" s="139" t="str">
        <f>IF(NOT(ISBLANK(B4846)),IF(B4846&lt;'Fiscal Year'!$B$3,1,0),"")</f>
        <v/>
      </c>
      <c r="G4846" s="10"/>
      <c r="H4846" s="10"/>
      <c r="I4846" s="40"/>
      <c r="J4846" s="40"/>
      <c r="K4846" s="53"/>
      <c r="L4846" s="53"/>
      <c r="M4846" s="53"/>
      <c r="N4846" s="53"/>
      <c r="O4846" s="53"/>
      <c r="P4846" s="53"/>
      <c r="Q4846" s="53"/>
      <c r="R4846" s="53"/>
      <c r="S4846" s="53"/>
    </row>
    <row r="4847" spans="1:19" x14ac:dyDescent="0.3">
      <c r="A4847" s="106"/>
      <c r="B4847" s="59"/>
      <c r="C4847" s="137" t="str">
        <f t="shared" si="75"/>
        <v/>
      </c>
      <c r="D4847" s="138" t="str">
        <f>IF(NOT(ISBLANK(B4847)),IF(AND(MONTH(B4847)&gt;=4,MONTH(B4847)&lt;=12,B4847&gt;=DATE(INT(LEFT('Fiscal Year'!$B$2,4)),4,1),B4847&lt;=DATE(INT(CONCATENATE("20",RIGHT('Fiscal Year'!$B$2,2))),3,31)),1,0),"")</f>
        <v/>
      </c>
      <c r="E4847" s="138" t="str">
        <f>IF(NOT(ISBLANK(B4847)),IF(AND(MONTH(B4847)&gt;=1,MONTH(B4847)&lt;=3,B4847&gt;=DATE(INT(LEFT('Fiscal Year'!$B$2,4)),4,1),B4847&lt;=DATE(INT(CONCATENATE("20",RIGHT('Fiscal Year'!$B$2,2))),3,31)),1,0),"")</f>
        <v/>
      </c>
      <c r="F4847" s="139" t="str">
        <f>IF(NOT(ISBLANK(B4847)),IF(B4847&lt;'Fiscal Year'!$B$3,1,0),"")</f>
        <v/>
      </c>
      <c r="G4847" s="10"/>
      <c r="H4847" s="10"/>
      <c r="I4847" s="40"/>
      <c r="J4847" s="40"/>
      <c r="K4847" s="53"/>
      <c r="L4847" s="53"/>
      <c r="M4847" s="53"/>
      <c r="N4847" s="53"/>
      <c r="O4847" s="53"/>
      <c r="P4847" s="53"/>
      <c r="Q4847" s="53"/>
      <c r="R4847" s="53"/>
      <c r="S4847" s="53"/>
    </row>
    <row r="4848" spans="1:19" x14ac:dyDescent="0.3">
      <c r="A4848" s="106"/>
      <c r="B4848" s="59"/>
      <c r="C4848" s="137" t="str">
        <f t="shared" si="75"/>
        <v/>
      </c>
      <c r="D4848" s="138" t="str">
        <f>IF(NOT(ISBLANK(B4848)),IF(AND(MONTH(B4848)&gt;=4,MONTH(B4848)&lt;=12,B4848&gt;=DATE(INT(LEFT('Fiscal Year'!$B$2,4)),4,1),B4848&lt;=DATE(INT(CONCATENATE("20",RIGHT('Fiscal Year'!$B$2,2))),3,31)),1,0),"")</f>
        <v/>
      </c>
      <c r="E4848" s="138" t="str">
        <f>IF(NOT(ISBLANK(B4848)),IF(AND(MONTH(B4848)&gt;=1,MONTH(B4848)&lt;=3,B4848&gt;=DATE(INT(LEFT('Fiscal Year'!$B$2,4)),4,1),B4848&lt;=DATE(INT(CONCATENATE("20",RIGHT('Fiscal Year'!$B$2,2))),3,31)),1,0),"")</f>
        <v/>
      </c>
      <c r="F4848" s="139" t="str">
        <f>IF(NOT(ISBLANK(B4848)),IF(B4848&lt;'Fiscal Year'!$B$3,1,0),"")</f>
        <v/>
      </c>
      <c r="G4848" s="10"/>
      <c r="H4848" s="10"/>
      <c r="I4848" s="40"/>
      <c r="J4848" s="40"/>
      <c r="K4848" s="53"/>
      <c r="L4848" s="53"/>
      <c r="M4848" s="53"/>
      <c r="N4848" s="53"/>
      <c r="O4848" s="53"/>
      <c r="P4848" s="53"/>
      <c r="Q4848" s="53"/>
      <c r="R4848" s="53"/>
      <c r="S4848" s="53"/>
    </row>
    <row r="4849" spans="1:19" x14ac:dyDescent="0.3">
      <c r="A4849" s="106"/>
      <c r="B4849" s="59"/>
      <c r="C4849" s="137" t="str">
        <f t="shared" si="75"/>
        <v/>
      </c>
      <c r="D4849" s="138" t="str">
        <f>IF(NOT(ISBLANK(B4849)),IF(AND(MONTH(B4849)&gt;=4,MONTH(B4849)&lt;=12,B4849&gt;=DATE(INT(LEFT('Fiscal Year'!$B$2,4)),4,1),B4849&lt;=DATE(INT(CONCATENATE("20",RIGHT('Fiscal Year'!$B$2,2))),3,31)),1,0),"")</f>
        <v/>
      </c>
      <c r="E4849" s="138" t="str">
        <f>IF(NOT(ISBLANK(B4849)),IF(AND(MONTH(B4849)&gt;=1,MONTH(B4849)&lt;=3,B4849&gt;=DATE(INT(LEFT('Fiscal Year'!$B$2,4)),4,1),B4849&lt;=DATE(INT(CONCATENATE("20",RIGHT('Fiscal Year'!$B$2,2))),3,31)),1,0),"")</f>
        <v/>
      </c>
      <c r="F4849" s="139" t="str">
        <f>IF(NOT(ISBLANK(B4849)),IF(B4849&lt;'Fiscal Year'!$B$3,1,0),"")</f>
        <v/>
      </c>
      <c r="G4849" s="10"/>
      <c r="H4849" s="10"/>
      <c r="I4849" s="40"/>
      <c r="J4849" s="40"/>
      <c r="K4849" s="53"/>
      <c r="L4849" s="53"/>
      <c r="M4849" s="53"/>
      <c r="N4849" s="53"/>
      <c r="O4849" s="53"/>
      <c r="P4849" s="53"/>
      <c r="Q4849" s="53"/>
      <c r="R4849" s="53"/>
      <c r="S4849" s="53"/>
    </row>
    <row r="4850" spans="1:19" x14ac:dyDescent="0.3">
      <c r="A4850" s="106"/>
      <c r="B4850" s="59"/>
      <c r="C4850" s="137" t="str">
        <f t="shared" si="75"/>
        <v/>
      </c>
      <c r="D4850" s="138" t="str">
        <f>IF(NOT(ISBLANK(B4850)),IF(AND(MONTH(B4850)&gt;=4,MONTH(B4850)&lt;=12,B4850&gt;=DATE(INT(LEFT('Fiscal Year'!$B$2,4)),4,1),B4850&lt;=DATE(INT(CONCATENATE("20",RIGHT('Fiscal Year'!$B$2,2))),3,31)),1,0),"")</f>
        <v/>
      </c>
      <c r="E4850" s="138" t="str">
        <f>IF(NOT(ISBLANK(B4850)),IF(AND(MONTH(B4850)&gt;=1,MONTH(B4850)&lt;=3,B4850&gt;=DATE(INT(LEFT('Fiscal Year'!$B$2,4)),4,1),B4850&lt;=DATE(INT(CONCATENATE("20",RIGHT('Fiscal Year'!$B$2,2))),3,31)),1,0),"")</f>
        <v/>
      </c>
      <c r="F4850" s="139" t="str">
        <f>IF(NOT(ISBLANK(B4850)),IF(B4850&lt;'Fiscal Year'!$B$3,1,0),"")</f>
        <v/>
      </c>
      <c r="G4850" s="10"/>
      <c r="H4850" s="10"/>
      <c r="I4850" s="40"/>
      <c r="J4850" s="40"/>
      <c r="K4850" s="53"/>
      <c r="L4850" s="53"/>
      <c r="M4850" s="53"/>
      <c r="N4850" s="53"/>
      <c r="O4850" s="53"/>
      <c r="P4850" s="53"/>
      <c r="Q4850" s="53"/>
      <c r="R4850" s="53"/>
      <c r="S4850" s="53"/>
    </row>
    <row r="4851" spans="1:19" x14ac:dyDescent="0.3">
      <c r="A4851" s="106"/>
      <c r="B4851" s="59"/>
      <c r="C4851" s="137" t="str">
        <f t="shared" si="75"/>
        <v/>
      </c>
      <c r="D4851" s="138" t="str">
        <f>IF(NOT(ISBLANK(B4851)),IF(AND(MONTH(B4851)&gt;=4,MONTH(B4851)&lt;=12,B4851&gt;=DATE(INT(LEFT('Fiscal Year'!$B$2,4)),4,1),B4851&lt;=DATE(INT(CONCATENATE("20",RIGHT('Fiscal Year'!$B$2,2))),3,31)),1,0),"")</f>
        <v/>
      </c>
      <c r="E4851" s="138" t="str">
        <f>IF(NOT(ISBLANK(B4851)),IF(AND(MONTH(B4851)&gt;=1,MONTH(B4851)&lt;=3,B4851&gt;=DATE(INT(LEFT('Fiscal Year'!$B$2,4)),4,1),B4851&lt;=DATE(INT(CONCATENATE("20",RIGHT('Fiscal Year'!$B$2,2))),3,31)),1,0),"")</f>
        <v/>
      </c>
      <c r="F4851" s="139" t="str">
        <f>IF(NOT(ISBLANK(B4851)),IF(B4851&lt;'Fiscal Year'!$B$3,1,0),"")</f>
        <v/>
      </c>
      <c r="G4851" s="10"/>
      <c r="H4851" s="10"/>
      <c r="I4851" s="40"/>
      <c r="J4851" s="40"/>
      <c r="K4851" s="53"/>
      <c r="L4851" s="53"/>
      <c r="M4851" s="53"/>
      <c r="N4851" s="53"/>
      <c r="O4851" s="53"/>
      <c r="P4851" s="53"/>
      <c r="Q4851" s="53"/>
      <c r="R4851" s="53"/>
      <c r="S4851" s="53"/>
    </row>
    <row r="4852" spans="1:19" x14ac:dyDescent="0.3">
      <c r="A4852" s="106"/>
      <c r="B4852" s="59"/>
      <c r="C4852" s="137" t="str">
        <f t="shared" si="75"/>
        <v/>
      </c>
      <c r="D4852" s="138" t="str">
        <f>IF(NOT(ISBLANK(B4852)),IF(AND(MONTH(B4852)&gt;=4,MONTH(B4852)&lt;=12,B4852&gt;=DATE(INT(LEFT('Fiscal Year'!$B$2,4)),4,1),B4852&lt;=DATE(INT(CONCATENATE("20",RIGHT('Fiscal Year'!$B$2,2))),3,31)),1,0),"")</f>
        <v/>
      </c>
      <c r="E4852" s="138" t="str">
        <f>IF(NOT(ISBLANK(B4852)),IF(AND(MONTH(B4852)&gt;=1,MONTH(B4852)&lt;=3,B4852&gt;=DATE(INT(LEFT('Fiscal Year'!$B$2,4)),4,1),B4852&lt;=DATE(INT(CONCATENATE("20",RIGHT('Fiscal Year'!$B$2,2))),3,31)),1,0),"")</f>
        <v/>
      </c>
      <c r="F4852" s="139" t="str">
        <f>IF(NOT(ISBLANK(B4852)),IF(B4852&lt;'Fiscal Year'!$B$3,1,0),"")</f>
        <v/>
      </c>
      <c r="G4852" s="10"/>
      <c r="H4852" s="10"/>
      <c r="I4852" s="40"/>
      <c r="J4852" s="40"/>
      <c r="K4852" s="53"/>
      <c r="L4852" s="53"/>
      <c r="M4852" s="53"/>
      <c r="N4852" s="53"/>
      <c r="O4852" s="53"/>
      <c r="P4852" s="53"/>
      <c r="Q4852" s="53"/>
      <c r="R4852" s="53"/>
      <c r="S4852" s="53"/>
    </row>
    <row r="4853" spans="1:19" x14ac:dyDescent="0.3">
      <c r="A4853" s="106"/>
      <c r="B4853" s="59"/>
      <c r="C4853" s="137" t="str">
        <f t="shared" si="75"/>
        <v/>
      </c>
      <c r="D4853" s="138" t="str">
        <f>IF(NOT(ISBLANK(B4853)),IF(AND(MONTH(B4853)&gt;=4,MONTH(B4853)&lt;=12,B4853&gt;=DATE(INT(LEFT('Fiscal Year'!$B$2,4)),4,1),B4853&lt;=DATE(INT(CONCATENATE("20",RIGHT('Fiscal Year'!$B$2,2))),3,31)),1,0),"")</f>
        <v/>
      </c>
      <c r="E4853" s="138" t="str">
        <f>IF(NOT(ISBLANK(B4853)),IF(AND(MONTH(B4853)&gt;=1,MONTH(B4853)&lt;=3,B4853&gt;=DATE(INT(LEFT('Fiscal Year'!$B$2,4)),4,1),B4853&lt;=DATE(INT(CONCATENATE("20",RIGHT('Fiscal Year'!$B$2,2))),3,31)),1,0),"")</f>
        <v/>
      </c>
      <c r="F4853" s="139" t="str">
        <f>IF(NOT(ISBLANK(B4853)),IF(B4853&lt;'Fiscal Year'!$B$3,1,0),"")</f>
        <v/>
      </c>
      <c r="G4853" s="10"/>
      <c r="H4853" s="10"/>
      <c r="I4853" s="40"/>
      <c r="J4853" s="40"/>
      <c r="K4853" s="53"/>
      <c r="L4853" s="53"/>
      <c r="M4853" s="53"/>
      <c r="N4853" s="53"/>
      <c r="O4853" s="53"/>
      <c r="P4853" s="53"/>
      <c r="Q4853" s="53"/>
      <c r="R4853" s="53"/>
      <c r="S4853" s="53"/>
    </row>
    <row r="4854" spans="1:19" x14ac:dyDescent="0.3">
      <c r="A4854" s="106"/>
      <c r="B4854" s="59"/>
      <c r="C4854" s="137" t="str">
        <f t="shared" si="75"/>
        <v/>
      </c>
      <c r="D4854" s="138" t="str">
        <f>IF(NOT(ISBLANK(B4854)),IF(AND(MONTH(B4854)&gt;=4,MONTH(B4854)&lt;=12,B4854&gt;=DATE(INT(LEFT('Fiscal Year'!$B$2,4)),4,1),B4854&lt;=DATE(INT(CONCATENATE("20",RIGHT('Fiscal Year'!$B$2,2))),3,31)),1,0),"")</f>
        <v/>
      </c>
      <c r="E4854" s="138" t="str">
        <f>IF(NOT(ISBLANK(B4854)),IF(AND(MONTH(B4854)&gt;=1,MONTH(B4854)&lt;=3,B4854&gt;=DATE(INT(LEFT('Fiscal Year'!$B$2,4)),4,1),B4854&lt;=DATE(INT(CONCATENATE("20",RIGHT('Fiscal Year'!$B$2,2))),3,31)),1,0),"")</f>
        <v/>
      </c>
      <c r="F4854" s="139" t="str">
        <f>IF(NOT(ISBLANK(B4854)),IF(B4854&lt;'Fiscal Year'!$B$3,1,0),"")</f>
        <v/>
      </c>
      <c r="G4854" s="10"/>
      <c r="H4854" s="10"/>
      <c r="I4854" s="40"/>
      <c r="J4854" s="40"/>
      <c r="K4854" s="53"/>
      <c r="L4854" s="53"/>
      <c r="M4854" s="53"/>
      <c r="N4854" s="53"/>
      <c r="O4854" s="53"/>
      <c r="P4854" s="53"/>
      <c r="Q4854" s="53"/>
      <c r="R4854" s="53"/>
      <c r="S4854" s="53"/>
    </row>
    <row r="4855" spans="1:19" x14ac:dyDescent="0.3">
      <c r="A4855" s="106"/>
      <c r="B4855" s="59"/>
      <c r="C4855" s="137" t="str">
        <f t="shared" si="75"/>
        <v/>
      </c>
      <c r="D4855" s="138" t="str">
        <f>IF(NOT(ISBLANK(B4855)),IF(AND(MONTH(B4855)&gt;=4,MONTH(B4855)&lt;=12,B4855&gt;=DATE(INT(LEFT('Fiscal Year'!$B$2,4)),4,1),B4855&lt;=DATE(INT(CONCATENATE("20",RIGHT('Fiscal Year'!$B$2,2))),3,31)),1,0),"")</f>
        <v/>
      </c>
      <c r="E4855" s="138" t="str">
        <f>IF(NOT(ISBLANK(B4855)),IF(AND(MONTH(B4855)&gt;=1,MONTH(B4855)&lt;=3,B4855&gt;=DATE(INT(LEFT('Fiscal Year'!$B$2,4)),4,1),B4855&lt;=DATE(INT(CONCATENATE("20",RIGHT('Fiscal Year'!$B$2,2))),3,31)),1,0),"")</f>
        <v/>
      </c>
      <c r="F4855" s="139" t="str">
        <f>IF(NOT(ISBLANK(B4855)),IF(B4855&lt;'Fiscal Year'!$B$3,1,0),"")</f>
        <v/>
      </c>
      <c r="G4855" s="10"/>
      <c r="H4855" s="10"/>
      <c r="I4855" s="40"/>
      <c r="J4855" s="40"/>
      <c r="K4855" s="53"/>
      <c r="L4855" s="53"/>
      <c r="M4855" s="53"/>
      <c r="N4855" s="53"/>
      <c r="O4855" s="53"/>
      <c r="P4855" s="53"/>
      <c r="Q4855" s="53"/>
      <c r="R4855" s="53"/>
      <c r="S4855" s="53"/>
    </row>
    <row r="4856" spans="1:19" x14ac:dyDescent="0.3">
      <c r="A4856" s="106"/>
      <c r="B4856" s="59"/>
      <c r="C4856" s="137" t="str">
        <f t="shared" si="75"/>
        <v/>
      </c>
      <c r="D4856" s="138" t="str">
        <f>IF(NOT(ISBLANK(B4856)),IF(AND(MONTH(B4856)&gt;=4,MONTH(B4856)&lt;=12,B4856&gt;=DATE(INT(LEFT('Fiscal Year'!$B$2,4)),4,1),B4856&lt;=DATE(INT(CONCATENATE("20",RIGHT('Fiscal Year'!$B$2,2))),3,31)),1,0),"")</f>
        <v/>
      </c>
      <c r="E4856" s="138" t="str">
        <f>IF(NOT(ISBLANK(B4856)),IF(AND(MONTH(B4856)&gt;=1,MONTH(B4856)&lt;=3,B4856&gt;=DATE(INT(LEFT('Fiscal Year'!$B$2,4)),4,1),B4856&lt;=DATE(INT(CONCATENATE("20",RIGHT('Fiscal Year'!$B$2,2))),3,31)),1,0),"")</f>
        <v/>
      </c>
      <c r="F4856" s="139" t="str">
        <f>IF(NOT(ISBLANK(B4856)),IF(B4856&lt;'Fiscal Year'!$B$3,1,0),"")</f>
        <v/>
      </c>
      <c r="G4856" s="10"/>
      <c r="H4856" s="10"/>
      <c r="I4856" s="40"/>
      <c r="J4856" s="40"/>
      <c r="K4856" s="53"/>
      <c r="L4856" s="53"/>
      <c r="M4856" s="53"/>
      <c r="N4856" s="53"/>
      <c r="O4856" s="53"/>
      <c r="P4856" s="53"/>
      <c r="Q4856" s="53"/>
      <c r="R4856" s="53"/>
      <c r="S4856" s="53"/>
    </row>
    <row r="4857" spans="1:19" x14ac:dyDescent="0.3">
      <c r="A4857" s="106"/>
      <c r="B4857" s="59"/>
      <c r="C4857" s="137" t="str">
        <f t="shared" si="75"/>
        <v/>
      </c>
      <c r="D4857" s="138" t="str">
        <f>IF(NOT(ISBLANK(B4857)),IF(AND(MONTH(B4857)&gt;=4,MONTH(B4857)&lt;=12,B4857&gt;=DATE(INT(LEFT('Fiscal Year'!$B$2,4)),4,1),B4857&lt;=DATE(INT(CONCATENATE("20",RIGHT('Fiscal Year'!$B$2,2))),3,31)),1,0),"")</f>
        <v/>
      </c>
      <c r="E4857" s="138" t="str">
        <f>IF(NOT(ISBLANK(B4857)),IF(AND(MONTH(B4857)&gt;=1,MONTH(B4857)&lt;=3,B4857&gt;=DATE(INT(LEFT('Fiscal Year'!$B$2,4)),4,1),B4857&lt;=DATE(INT(CONCATENATE("20",RIGHT('Fiscal Year'!$B$2,2))),3,31)),1,0),"")</f>
        <v/>
      </c>
      <c r="F4857" s="139" t="str">
        <f>IF(NOT(ISBLANK(B4857)),IF(B4857&lt;'Fiscal Year'!$B$3,1,0),"")</f>
        <v/>
      </c>
      <c r="G4857" s="10"/>
      <c r="H4857" s="10"/>
      <c r="I4857" s="40"/>
      <c r="J4857" s="40"/>
      <c r="K4857" s="53"/>
      <c r="L4857" s="53"/>
      <c r="M4857" s="53"/>
      <c r="N4857" s="53"/>
      <c r="O4857" s="53"/>
      <c r="P4857" s="53"/>
      <c r="Q4857" s="53"/>
      <c r="R4857" s="53"/>
      <c r="S4857" s="53"/>
    </row>
    <row r="4858" spans="1:19" x14ac:dyDescent="0.3">
      <c r="A4858" s="106"/>
      <c r="B4858" s="59"/>
      <c r="C4858" s="137" t="str">
        <f t="shared" si="75"/>
        <v/>
      </c>
      <c r="D4858" s="138" t="str">
        <f>IF(NOT(ISBLANK(B4858)),IF(AND(MONTH(B4858)&gt;=4,MONTH(B4858)&lt;=12,B4858&gt;=DATE(INT(LEFT('Fiscal Year'!$B$2,4)),4,1),B4858&lt;=DATE(INT(CONCATENATE("20",RIGHT('Fiscal Year'!$B$2,2))),3,31)),1,0),"")</f>
        <v/>
      </c>
      <c r="E4858" s="138" t="str">
        <f>IF(NOT(ISBLANK(B4858)),IF(AND(MONTH(B4858)&gt;=1,MONTH(B4858)&lt;=3,B4858&gt;=DATE(INT(LEFT('Fiscal Year'!$B$2,4)),4,1),B4858&lt;=DATE(INT(CONCATENATE("20",RIGHT('Fiscal Year'!$B$2,2))),3,31)),1,0),"")</f>
        <v/>
      </c>
      <c r="F4858" s="139" t="str">
        <f>IF(NOT(ISBLANK(B4858)),IF(B4858&lt;'Fiscal Year'!$B$3,1,0),"")</f>
        <v/>
      </c>
      <c r="G4858" s="10"/>
      <c r="H4858" s="10"/>
      <c r="I4858" s="40"/>
      <c r="J4858" s="40"/>
      <c r="K4858" s="53"/>
      <c r="L4858" s="53"/>
      <c r="M4858" s="53"/>
      <c r="N4858" s="53"/>
      <c r="O4858" s="53"/>
      <c r="P4858" s="53"/>
      <c r="Q4858" s="53"/>
      <c r="R4858" s="53"/>
      <c r="S4858" s="53"/>
    </row>
    <row r="4859" spans="1:19" x14ac:dyDescent="0.3">
      <c r="A4859" s="106"/>
      <c r="B4859" s="59"/>
      <c r="C4859" s="137" t="str">
        <f t="shared" si="75"/>
        <v/>
      </c>
      <c r="D4859" s="138" t="str">
        <f>IF(NOT(ISBLANK(B4859)),IF(AND(MONTH(B4859)&gt;=4,MONTH(B4859)&lt;=12,B4859&gt;=DATE(INT(LEFT('Fiscal Year'!$B$2,4)),4,1),B4859&lt;=DATE(INT(CONCATENATE("20",RIGHT('Fiscal Year'!$B$2,2))),3,31)),1,0),"")</f>
        <v/>
      </c>
      <c r="E4859" s="138" t="str">
        <f>IF(NOT(ISBLANK(B4859)),IF(AND(MONTH(B4859)&gt;=1,MONTH(B4859)&lt;=3,B4859&gt;=DATE(INT(LEFT('Fiscal Year'!$B$2,4)),4,1),B4859&lt;=DATE(INT(CONCATENATE("20",RIGHT('Fiscal Year'!$B$2,2))),3,31)),1,0),"")</f>
        <v/>
      </c>
      <c r="F4859" s="139" t="str">
        <f>IF(NOT(ISBLANK(B4859)),IF(B4859&lt;'Fiscal Year'!$B$3,1,0),"")</f>
        <v/>
      </c>
      <c r="G4859" s="10"/>
      <c r="H4859" s="10"/>
      <c r="I4859" s="40"/>
      <c r="J4859" s="40"/>
      <c r="K4859" s="53"/>
      <c r="L4859" s="53"/>
      <c r="M4859" s="53"/>
      <c r="N4859" s="53"/>
      <c r="O4859" s="53"/>
      <c r="P4859" s="53"/>
      <c r="Q4859" s="53"/>
      <c r="R4859" s="53"/>
      <c r="S4859" s="53"/>
    </row>
    <row r="4860" spans="1:19" x14ac:dyDescent="0.3">
      <c r="A4860" s="106"/>
      <c r="B4860" s="59"/>
      <c r="C4860" s="137" t="str">
        <f t="shared" si="75"/>
        <v/>
      </c>
      <c r="D4860" s="138" t="str">
        <f>IF(NOT(ISBLANK(B4860)),IF(AND(MONTH(B4860)&gt;=4,MONTH(B4860)&lt;=12,B4860&gt;=DATE(INT(LEFT('Fiscal Year'!$B$2,4)),4,1),B4860&lt;=DATE(INT(CONCATENATE("20",RIGHT('Fiscal Year'!$B$2,2))),3,31)),1,0),"")</f>
        <v/>
      </c>
      <c r="E4860" s="138" t="str">
        <f>IF(NOT(ISBLANK(B4860)),IF(AND(MONTH(B4860)&gt;=1,MONTH(B4860)&lt;=3,B4860&gt;=DATE(INT(LEFT('Fiscal Year'!$B$2,4)),4,1),B4860&lt;=DATE(INT(CONCATENATE("20",RIGHT('Fiscal Year'!$B$2,2))),3,31)),1,0),"")</f>
        <v/>
      </c>
      <c r="F4860" s="139" t="str">
        <f>IF(NOT(ISBLANK(B4860)),IF(B4860&lt;'Fiscal Year'!$B$3,1,0),"")</f>
        <v/>
      </c>
      <c r="G4860" s="10"/>
      <c r="H4860" s="10"/>
      <c r="I4860" s="40"/>
      <c r="J4860" s="40"/>
      <c r="K4860" s="53"/>
      <c r="L4860" s="53"/>
      <c r="M4860" s="53"/>
      <c r="N4860" s="53"/>
      <c r="O4860" s="53"/>
      <c r="P4860" s="53"/>
      <c r="Q4860" s="53"/>
      <c r="R4860" s="53"/>
      <c r="S4860" s="53"/>
    </row>
    <row r="4861" spans="1:19" x14ac:dyDescent="0.3">
      <c r="A4861" s="106"/>
      <c r="B4861" s="59"/>
      <c r="C4861" s="137" t="str">
        <f t="shared" si="75"/>
        <v/>
      </c>
      <c r="D4861" s="138" t="str">
        <f>IF(NOT(ISBLANK(B4861)),IF(AND(MONTH(B4861)&gt;=4,MONTH(B4861)&lt;=12,B4861&gt;=DATE(INT(LEFT('Fiscal Year'!$B$2,4)),4,1),B4861&lt;=DATE(INT(CONCATENATE("20",RIGHT('Fiscal Year'!$B$2,2))),3,31)),1,0),"")</f>
        <v/>
      </c>
      <c r="E4861" s="138" t="str">
        <f>IF(NOT(ISBLANK(B4861)),IF(AND(MONTH(B4861)&gt;=1,MONTH(B4861)&lt;=3,B4861&gt;=DATE(INT(LEFT('Fiscal Year'!$B$2,4)),4,1),B4861&lt;=DATE(INT(CONCATENATE("20",RIGHT('Fiscal Year'!$B$2,2))),3,31)),1,0),"")</f>
        <v/>
      </c>
      <c r="F4861" s="139" t="str">
        <f>IF(NOT(ISBLANK(B4861)),IF(B4861&lt;'Fiscal Year'!$B$3,1,0),"")</f>
        <v/>
      </c>
      <c r="G4861" s="10"/>
      <c r="H4861" s="10"/>
      <c r="I4861" s="40"/>
      <c r="J4861" s="40"/>
      <c r="K4861" s="53"/>
      <c r="L4861" s="53"/>
      <c r="M4861" s="53"/>
      <c r="N4861" s="53"/>
      <c r="O4861" s="53"/>
      <c r="P4861" s="53"/>
      <c r="Q4861" s="53"/>
      <c r="R4861" s="53"/>
      <c r="S4861" s="53"/>
    </row>
    <row r="4862" spans="1:19" x14ac:dyDescent="0.3">
      <c r="A4862" s="106"/>
      <c r="B4862" s="59"/>
      <c r="C4862" s="137" t="str">
        <f t="shared" si="75"/>
        <v/>
      </c>
      <c r="D4862" s="138" t="str">
        <f>IF(NOT(ISBLANK(B4862)),IF(AND(MONTH(B4862)&gt;=4,MONTH(B4862)&lt;=12,B4862&gt;=DATE(INT(LEFT('Fiscal Year'!$B$2,4)),4,1),B4862&lt;=DATE(INT(CONCATENATE("20",RIGHT('Fiscal Year'!$B$2,2))),3,31)),1,0),"")</f>
        <v/>
      </c>
      <c r="E4862" s="138" t="str">
        <f>IF(NOT(ISBLANK(B4862)),IF(AND(MONTH(B4862)&gt;=1,MONTH(B4862)&lt;=3,B4862&gt;=DATE(INT(LEFT('Fiscal Year'!$B$2,4)),4,1),B4862&lt;=DATE(INT(CONCATENATE("20",RIGHT('Fiscal Year'!$B$2,2))),3,31)),1,0),"")</f>
        <v/>
      </c>
      <c r="F4862" s="139" t="str">
        <f>IF(NOT(ISBLANK(B4862)),IF(B4862&lt;'Fiscal Year'!$B$3,1,0),"")</f>
        <v/>
      </c>
      <c r="G4862" s="10"/>
      <c r="H4862" s="10"/>
      <c r="I4862" s="40"/>
      <c r="J4862" s="40"/>
      <c r="K4862" s="53"/>
      <c r="L4862" s="53"/>
      <c r="M4862" s="53"/>
      <c r="N4862" s="53"/>
      <c r="O4862" s="53"/>
      <c r="P4862" s="53"/>
      <c r="Q4862" s="53"/>
      <c r="R4862" s="53"/>
      <c r="S4862" s="53"/>
    </row>
    <row r="4863" spans="1:19" x14ac:dyDescent="0.3">
      <c r="A4863" s="106"/>
      <c r="B4863" s="59"/>
      <c r="C4863" s="137" t="str">
        <f t="shared" si="75"/>
        <v/>
      </c>
      <c r="D4863" s="138" t="str">
        <f>IF(NOT(ISBLANK(B4863)),IF(AND(MONTH(B4863)&gt;=4,MONTH(B4863)&lt;=12,B4863&gt;=DATE(INT(LEFT('Fiscal Year'!$B$2,4)),4,1),B4863&lt;=DATE(INT(CONCATENATE("20",RIGHT('Fiscal Year'!$B$2,2))),3,31)),1,0),"")</f>
        <v/>
      </c>
      <c r="E4863" s="138" t="str">
        <f>IF(NOT(ISBLANK(B4863)),IF(AND(MONTH(B4863)&gt;=1,MONTH(B4863)&lt;=3,B4863&gt;=DATE(INT(LEFT('Fiscal Year'!$B$2,4)),4,1),B4863&lt;=DATE(INT(CONCATENATE("20",RIGHT('Fiscal Year'!$B$2,2))),3,31)),1,0),"")</f>
        <v/>
      </c>
      <c r="F4863" s="139" t="str">
        <f>IF(NOT(ISBLANK(B4863)),IF(B4863&lt;'Fiscal Year'!$B$3,1,0),"")</f>
        <v/>
      </c>
      <c r="G4863" s="10"/>
      <c r="H4863" s="10"/>
      <c r="I4863" s="40"/>
      <c r="J4863" s="40"/>
      <c r="K4863" s="53"/>
      <c r="L4863" s="53"/>
      <c r="M4863" s="53"/>
      <c r="N4863" s="53"/>
      <c r="O4863" s="53"/>
      <c r="P4863" s="53"/>
      <c r="Q4863" s="53"/>
      <c r="R4863" s="53"/>
      <c r="S4863" s="53"/>
    </row>
    <row r="4864" spans="1:19" x14ac:dyDescent="0.3">
      <c r="A4864" s="106"/>
      <c r="B4864" s="59"/>
      <c r="C4864" s="137" t="str">
        <f t="shared" si="75"/>
        <v/>
      </c>
      <c r="D4864" s="138" t="str">
        <f>IF(NOT(ISBLANK(B4864)),IF(AND(MONTH(B4864)&gt;=4,MONTH(B4864)&lt;=12,B4864&gt;=DATE(INT(LEFT('Fiscal Year'!$B$2,4)),4,1),B4864&lt;=DATE(INT(CONCATENATE("20",RIGHT('Fiscal Year'!$B$2,2))),3,31)),1,0),"")</f>
        <v/>
      </c>
      <c r="E4864" s="138" t="str">
        <f>IF(NOT(ISBLANK(B4864)),IF(AND(MONTH(B4864)&gt;=1,MONTH(B4864)&lt;=3,B4864&gt;=DATE(INT(LEFT('Fiscal Year'!$B$2,4)),4,1),B4864&lt;=DATE(INT(CONCATENATE("20",RIGHT('Fiscal Year'!$B$2,2))),3,31)),1,0),"")</f>
        <v/>
      </c>
      <c r="F4864" s="139" t="str">
        <f>IF(NOT(ISBLANK(B4864)),IF(B4864&lt;'Fiscal Year'!$B$3,1,0),"")</f>
        <v/>
      </c>
      <c r="G4864" s="10"/>
      <c r="H4864" s="10"/>
      <c r="I4864" s="40"/>
      <c r="J4864" s="40"/>
      <c r="K4864" s="53"/>
      <c r="L4864" s="53"/>
      <c r="M4864" s="53"/>
      <c r="N4864" s="53"/>
      <c r="O4864" s="53"/>
      <c r="P4864" s="53"/>
      <c r="Q4864" s="53"/>
      <c r="R4864" s="53"/>
      <c r="S4864" s="53"/>
    </row>
    <row r="4865" spans="1:19" x14ac:dyDescent="0.3">
      <c r="A4865" s="106"/>
      <c r="B4865" s="59"/>
      <c r="C4865" s="137" t="str">
        <f t="shared" si="75"/>
        <v/>
      </c>
      <c r="D4865" s="138" t="str">
        <f>IF(NOT(ISBLANK(B4865)),IF(AND(MONTH(B4865)&gt;=4,MONTH(B4865)&lt;=12,B4865&gt;=DATE(INT(LEFT('Fiscal Year'!$B$2,4)),4,1),B4865&lt;=DATE(INT(CONCATENATE("20",RIGHT('Fiscal Year'!$B$2,2))),3,31)),1,0),"")</f>
        <v/>
      </c>
      <c r="E4865" s="138" t="str">
        <f>IF(NOT(ISBLANK(B4865)),IF(AND(MONTH(B4865)&gt;=1,MONTH(B4865)&lt;=3,B4865&gt;=DATE(INT(LEFT('Fiscal Year'!$B$2,4)),4,1),B4865&lt;=DATE(INT(CONCATENATE("20",RIGHT('Fiscal Year'!$B$2,2))),3,31)),1,0),"")</f>
        <v/>
      </c>
      <c r="F4865" s="139" t="str">
        <f>IF(NOT(ISBLANK(B4865)),IF(B4865&lt;'Fiscal Year'!$B$3,1,0),"")</f>
        <v/>
      </c>
      <c r="G4865" s="10"/>
      <c r="H4865" s="10"/>
      <c r="I4865" s="40"/>
      <c r="J4865" s="40"/>
      <c r="K4865" s="53"/>
      <c r="L4865" s="53"/>
      <c r="M4865" s="53"/>
      <c r="N4865" s="53"/>
      <c r="O4865" s="53"/>
      <c r="P4865" s="53"/>
      <c r="Q4865" s="53"/>
      <c r="R4865" s="53"/>
      <c r="S4865" s="53"/>
    </row>
    <row r="4866" spans="1:19" x14ac:dyDescent="0.3">
      <c r="A4866" s="106"/>
      <c r="B4866" s="59"/>
      <c r="C4866" s="137" t="str">
        <f t="shared" si="75"/>
        <v/>
      </c>
      <c r="D4866" s="138" t="str">
        <f>IF(NOT(ISBLANK(B4866)),IF(AND(MONTH(B4866)&gt;=4,MONTH(B4866)&lt;=12,B4866&gt;=DATE(INT(LEFT('Fiscal Year'!$B$2,4)),4,1),B4866&lt;=DATE(INT(CONCATENATE("20",RIGHT('Fiscal Year'!$B$2,2))),3,31)),1,0),"")</f>
        <v/>
      </c>
      <c r="E4866" s="138" t="str">
        <f>IF(NOT(ISBLANK(B4866)),IF(AND(MONTH(B4866)&gt;=1,MONTH(B4866)&lt;=3,B4866&gt;=DATE(INT(LEFT('Fiscal Year'!$B$2,4)),4,1),B4866&lt;=DATE(INT(CONCATENATE("20",RIGHT('Fiscal Year'!$B$2,2))),3,31)),1,0),"")</f>
        <v/>
      </c>
      <c r="F4866" s="139" t="str">
        <f>IF(NOT(ISBLANK(B4866)),IF(B4866&lt;'Fiscal Year'!$B$3,1,0),"")</f>
        <v/>
      </c>
      <c r="G4866" s="10"/>
      <c r="H4866" s="10"/>
      <c r="I4866" s="40"/>
      <c r="J4866" s="40"/>
      <c r="K4866" s="53"/>
      <c r="L4866" s="53"/>
      <c r="M4866" s="53"/>
      <c r="N4866" s="53"/>
      <c r="O4866" s="53"/>
      <c r="P4866" s="53"/>
      <c r="Q4866" s="53"/>
      <c r="R4866" s="53"/>
      <c r="S4866" s="53"/>
    </row>
    <row r="4867" spans="1:19" x14ac:dyDescent="0.3">
      <c r="A4867" s="106"/>
      <c r="B4867" s="59"/>
      <c r="C4867" s="137" t="str">
        <f t="shared" si="75"/>
        <v/>
      </c>
      <c r="D4867" s="138" t="str">
        <f>IF(NOT(ISBLANK(B4867)),IF(AND(MONTH(B4867)&gt;=4,MONTH(B4867)&lt;=12,B4867&gt;=DATE(INT(LEFT('Fiscal Year'!$B$2,4)),4,1),B4867&lt;=DATE(INT(CONCATENATE("20",RIGHT('Fiscal Year'!$B$2,2))),3,31)),1,0),"")</f>
        <v/>
      </c>
      <c r="E4867" s="138" t="str">
        <f>IF(NOT(ISBLANK(B4867)),IF(AND(MONTH(B4867)&gt;=1,MONTH(B4867)&lt;=3,B4867&gt;=DATE(INT(LEFT('Fiscal Year'!$B$2,4)),4,1),B4867&lt;=DATE(INT(CONCATENATE("20",RIGHT('Fiscal Year'!$B$2,2))),3,31)),1,0),"")</f>
        <v/>
      </c>
      <c r="F4867" s="139" t="str">
        <f>IF(NOT(ISBLANK(B4867)),IF(B4867&lt;'Fiscal Year'!$B$3,1,0),"")</f>
        <v/>
      </c>
      <c r="G4867" s="10"/>
      <c r="H4867" s="10"/>
      <c r="I4867" s="40"/>
      <c r="J4867" s="40"/>
      <c r="K4867" s="53"/>
      <c r="L4867" s="53"/>
      <c r="M4867" s="53"/>
      <c r="N4867" s="53"/>
      <c r="O4867" s="53"/>
      <c r="P4867" s="53"/>
      <c r="Q4867" s="53"/>
      <c r="R4867" s="53"/>
      <c r="S4867" s="53"/>
    </row>
    <row r="4868" spans="1:19" x14ac:dyDescent="0.3">
      <c r="A4868" s="106"/>
      <c r="B4868" s="59"/>
      <c r="C4868" s="137" t="str">
        <f t="shared" ref="C4868:C4931" si="76">IF(AND(NOT(ISBLANK(B4868)),B4868&gt;=43556),B4868+90,"")</f>
        <v/>
      </c>
      <c r="D4868" s="138" t="str">
        <f>IF(NOT(ISBLANK(B4868)),IF(AND(MONTH(B4868)&gt;=4,MONTH(B4868)&lt;=12,B4868&gt;=DATE(INT(LEFT('Fiscal Year'!$B$2,4)),4,1),B4868&lt;=DATE(INT(CONCATENATE("20",RIGHT('Fiscal Year'!$B$2,2))),3,31)),1,0),"")</f>
        <v/>
      </c>
      <c r="E4868" s="138" t="str">
        <f>IF(NOT(ISBLANK(B4868)),IF(AND(MONTH(B4868)&gt;=1,MONTH(B4868)&lt;=3,B4868&gt;=DATE(INT(LEFT('Fiscal Year'!$B$2,4)),4,1),B4868&lt;=DATE(INT(CONCATENATE("20",RIGHT('Fiscal Year'!$B$2,2))),3,31)),1,0),"")</f>
        <v/>
      </c>
      <c r="F4868" s="139" t="str">
        <f>IF(NOT(ISBLANK(B4868)),IF(B4868&lt;'Fiscal Year'!$B$3,1,0),"")</f>
        <v/>
      </c>
      <c r="G4868" s="10"/>
      <c r="H4868" s="10"/>
      <c r="I4868" s="40"/>
      <c r="J4868" s="40"/>
      <c r="K4868" s="53"/>
      <c r="L4868" s="53"/>
      <c r="M4868" s="53"/>
      <c r="N4868" s="53"/>
      <c r="O4868" s="53"/>
      <c r="P4868" s="53"/>
      <c r="Q4868" s="53"/>
      <c r="R4868" s="53"/>
      <c r="S4868" s="53"/>
    </row>
    <row r="4869" spans="1:19" x14ac:dyDescent="0.3">
      <c r="A4869" s="106"/>
      <c r="B4869" s="59"/>
      <c r="C4869" s="137" t="str">
        <f t="shared" si="76"/>
        <v/>
      </c>
      <c r="D4869" s="138" t="str">
        <f>IF(NOT(ISBLANK(B4869)),IF(AND(MONTH(B4869)&gt;=4,MONTH(B4869)&lt;=12,B4869&gt;=DATE(INT(LEFT('Fiscal Year'!$B$2,4)),4,1),B4869&lt;=DATE(INT(CONCATENATE("20",RIGHT('Fiscal Year'!$B$2,2))),3,31)),1,0),"")</f>
        <v/>
      </c>
      <c r="E4869" s="138" t="str">
        <f>IF(NOT(ISBLANK(B4869)),IF(AND(MONTH(B4869)&gt;=1,MONTH(B4869)&lt;=3,B4869&gt;=DATE(INT(LEFT('Fiscal Year'!$B$2,4)),4,1),B4869&lt;=DATE(INT(CONCATENATE("20",RIGHT('Fiscal Year'!$B$2,2))),3,31)),1,0),"")</f>
        <v/>
      </c>
      <c r="F4869" s="139" t="str">
        <f>IF(NOT(ISBLANK(B4869)),IF(B4869&lt;'Fiscal Year'!$B$3,1,0),"")</f>
        <v/>
      </c>
      <c r="G4869" s="10"/>
      <c r="H4869" s="10"/>
      <c r="I4869" s="40"/>
      <c r="J4869" s="40"/>
      <c r="K4869" s="53"/>
      <c r="L4869" s="53"/>
      <c r="M4869" s="53"/>
      <c r="N4869" s="53"/>
      <c r="O4869" s="53"/>
      <c r="P4869" s="53"/>
      <c r="Q4869" s="53"/>
      <c r="R4869" s="53"/>
      <c r="S4869" s="53"/>
    </row>
    <row r="4870" spans="1:19" x14ac:dyDescent="0.3">
      <c r="A4870" s="106"/>
      <c r="B4870" s="59"/>
      <c r="C4870" s="137" t="str">
        <f t="shared" si="76"/>
        <v/>
      </c>
      <c r="D4870" s="138" t="str">
        <f>IF(NOT(ISBLANK(B4870)),IF(AND(MONTH(B4870)&gt;=4,MONTH(B4870)&lt;=12,B4870&gt;=DATE(INT(LEFT('Fiscal Year'!$B$2,4)),4,1),B4870&lt;=DATE(INT(CONCATENATE("20",RIGHT('Fiscal Year'!$B$2,2))),3,31)),1,0),"")</f>
        <v/>
      </c>
      <c r="E4870" s="138" t="str">
        <f>IF(NOT(ISBLANK(B4870)),IF(AND(MONTH(B4870)&gt;=1,MONTH(B4870)&lt;=3,B4870&gt;=DATE(INT(LEFT('Fiscal Year'!$B$2,4)),4,1),B4870&lt;=DATE(INT(CONCATENATE("20",RIGHT('Fiscal Year'!$B$2,2))),3,31)),1,0),"")</f>
        <v/>
      </c>
      <c r="F4870" s="139" t="str">
        <f>IF(NOT(ISBLANK(B4870)),IF(B4870&lt;'Fiscal Year'!$B$3,1,0),"")</f>
        <v/>
      </c>
      <c r="G4870" s="10"/>
      <c r="H4870" s="10"/>
      <c r="I4870" s="40"/>
      <c r="J4870" s="40"/>
      <c r="K4870" s="53"/>
      <c r="L4870" s="53"/>
      <c r="M4870" s="53"/>
      <c r="N4870" s="53"/>
      <c r="O4870" s="53"/>
      <c r="P4870" s="53"/>
      <c r="Q4870" s="53"/>
      <c r="R4870" s="53"/>
      <c r="S4870" s="53"/>
    </row>
    <row r="4871" spans="1:19" x14ac:dyDescent="0.3">
      <c r="A4871" s="106"/>
      <c r="B4871" s="59"/>
      <c r="C4871" s="137" t="str">
        <f t="shared" si="76"/>
        <v/>
      </c>
      <c r="D4871" s="138" t="str">
        <f>IF(NOT(ISBLANK(B4871)),IF(AND(MONTH(B4871)&gt;=4,MONTH(B4871)&lt;=12,B4871&gt;=DATE(INT(LEFT('Fiscal Year'!$B$2,4)),4,1),B4871&lt;=DATE(INT(CONCATENATE("20",RIGHT('Fiscal Year'!$B$2,2))),3,31)),1,0),"")</f>
        <v/>
      </c>
      <c r="E4871" s="138" t="str">
        <f>IF(NOT(ISBLANK(B4871)),IF(AND(MONTH(B4871)&gt;=1,MONTH(B4871)&lt;=3,B4871&gt;=DATE(INT(LEFT('Fiscal Year'!$B$2,4)),4,1),B4871&lt;=DATE(INT(CONCATENATE("20",RIGHT('Fiscal Year'!$B$2,2))),3,31)),1,0),"")</f>
        <v/>
      </c>
      <c r="F4871" s="139" t="str">
        <f>IF(NOT(ISBLANK(B4871)),IF(B4871&lt;'Fiscal Year'!$B$3,1,0),"")</f>
        <v/>
      </c>
      <c r="G4871" s="10"/>
      <c r="H4871" s="10"/>
      <c r="I4871" s="40"/>
      <c r="J4871" s="40"/>
      <c r="K4871" s="53"/>
      <c r="L4871" s="53"/>
      <c r="M4871" s="53"/>
      <c r="N4871" s="53"/>
      <c r="O4871" s="53"/>
      <c r="P4871" s="53"/>
      <c r="Q4871" s="53"/>
      <c r="R4871" s="53"/>
      <c r="S4871" s="53"/>
    </row>
    <row r="4872" spans="1:19" x14ac:dyDescent="0.3">
      <c r="A4872" s="106"/>
      <c r="B4872" s="59"/>
      <c r="C4872" s="137" t="str">
        <f t="shared" si="76"/>
        <v/>
      </c>
      <c r="D4872" s="138" t="str">
        <f>IF(NOT(ISBLANK(B4872)),IF(AND(MONTH(B4872)&gt;=4,MONTH(B4872)&lt;=12,B4872&gt;=DATE(INT(LEFT('Fiscal Year'!$B$2,4)),4,1),B4872&lt;=DATE(INT(CONCATENATE("20",RIGHT('Fiscal Year'!$B$2,2))),3,31)),1,0),"")</f>
        <v/>
      </c>
      <c r="E4872" s="138" t="str">
        <f>IF(NOT(ISBLANK(B4872)),IF(AND(MONTH(B4872)&gt;=1,MONTH(B4872)&lt;=3,B4872&gt;=DATE(INT(LEFT('Fiscal Year'!$B$2,4)),4,1),B4872&lt;=DATE(INT(CONCATENATE("20",RIGHT('Fiscal Year'!$B$2,2))),3,31)),1,0),"")</f>
        <v/>
      </c>
      <c r="F4872" s="139" t="str">
        <f>IF(NOT(ISBLANK(B4872)),IF(B4872&lt;'Fiscal Year'!$B$3,1,0),"")</f>
        <v/>
      </c>
      <c r="G4872" s="10"/>
      <c r="H4872" s="10"/>
      <c r="I4872" s="40"/>
      <c r="J4872" s="40"/>
      <c r="K4872" s="53"/>
      <c r="L4872" s="53"/>
      <c r="M4872" s="53"/>
      <c r="N4872" s="53"/>
      <c r="O4872" s="53"/>
      <c r="P4872" s="53"/>
      <c r="Q4872" s="53"/>
      <c r="R4872" s="53"/>
      <c r="S4872" s="53"/>
    </row>
    <row r="4873" spans="1:19" x14ac:dyDescent="0.3">
      <c r="A4873" s="106"/>
      <c r="B4873" s="59"/>
      <c r="C4873" s="137" t="str">
        <f t="shared" si="76"/>
        <v/>
      </c>
      <c r="D4873" s="138" t="str">
        <f>IF(NOT(ISBLANK(B4873)),IF(AND(MONTH(B4873)&gt;=4,MONTH(B4873)&lt;=12,B4873&gt;=DATE(INT(LEFT('Fiscal Year'!$B$2,4)),4,1),B4873&lt;=DATE(INT(CONCATENATE("20",RIGHT('Fiscal Year'!$B$2,2))),3,31)),1,0),"")</f>
        <v/>
      </c>
      <c r="E4873" s="138" t="str">
        <f>IF(NOT(ISBLANK(B4873)),IF(AND(MONTH(B4873)&gt;=1,MONTH(B4873)&lt;=3,B4873&gt;=DATE(INT(LEFT('Fiscal Year'!$B$2,4)),4,1),B4873&lt;=DATE(INT(CONCATENATE("20",RIGHT('Fiscal Year'!$B$2,2))),3,31)),1,0),"")</f>
        <v/>
      </c>
      <c r="F4873" s="139" t="str">
        <f>IF(NOT(ISBLANK(B4873)),IF(B4873&lt;'Fiscal Year'!$B$3,1,0),"")</f>
        <v/>
      </c>
      <c r="G4873" s="10"/>
      <c r="H4873" s="10"/>
      <c r="I4873" s="40"/>
      <c r="J4873" s="40"/>
      <c r="K4873" s="53"/>
      <c r="L4873" s="53"/>
      <c r="M4873" s="53"/>
      <c r="N4873" s="53"/>
      <c r="O4873" s="53"/>
      <c r="P4873" s="53"/>
      <c r="Q4873" s="53"/>
      <c r="R4873" s="53"/>
      <c r="S4873" s="53"/>
    </row>
    <row r="4874" spans="1:19" x14ac:dyDescent="0.3">
      <c r="A4874" s="106"/>
      <c r="B4874" s="59"/>
      <c r="C4874" s="137" t="str">
        <f t="shared" si="76"/>
        <v/>
      </c>
      <c r="D4874" s="138" t="str">
        <f>IF(NOT(ISBLANK(B4874)),IF(AND(MONTH(B4874)&gt;=4,MONTH(B4874)&lt;=12,B4874&gt;=DATE(INT(LEFT('Fiscal Year'!$B$2,4)),4,1),B4874&lt;=DATE(INT(CONCATENATE("20",RIGHT('Fiscal Year'!$B$2,2))),3,31)),1,0),"")</f>
        <v/>
      </c>
      <c r="E4874" s="138" t="str">
        <f>IF(NOT(ISBLANK(B4874)),IF(AND(MONTH(B4874)&gt;=1,MONTH(B4874)&lt;=3,B4874&gt;=DATE(INT(LEFT('Fiscal Year'!$B$2,4)),4,1),B4874&lt;=DATE(INT(CONCATENATE("20",RIGHT('Fiscal Year'!$B$2,2))),3,31)),1,0),"")</f>
        <v/>
      </c>
      <c r="F4874" s="139" t="str">
        <f>IF(NOT(ISBLANK(B4874)),IF(B4874&lt;'Fiscal Year'!$B$3,1,0),"")</f>
        <v/>
      </c>
      <c r="G4874" s="10"/>
      <c r="H4874" s="10"/>
      <c r="I4874" s="40"/>
      <c r="J4874" s="40"/>
      <c r="K4874" s="53"/>
      <c r="L4874" s="53"/>
      <c r="M4874" s="53"/>
      <c r="N4874" s="53"/>
      <c r="O4874" s="53"/>
      <c r="P4874" s="53"/>
      <c r="Q4874" s="53"/>
      <c r="R4874" s="53"/>
      <c r="S4874" s="53"/>
    </row>
    <row r="4875" spans="1:19" x14ac:dyDescent="0.3">
      <c r="A4875" s="106"/>
      <c r="B4875" s="59"/>
      <c r="C4875" s="137" t="str">
        <f t="shared" si="76"/>
        <v/>
      </c>
      <c r="D4875" s="138" t="str">
        <f>IF(NOT(ISBLANK(B4875)),IF(AND(MONTH(B4875)&gt;=4,MONTH(B4875)&lt;=12,B4875&gt;=DATE(INT(LEFT('Fiscal Year'!$B$2,4)),4,1),B4875&lt;=DATE(INT(CONCATENATE("20",RIGHT('Fiscal Year'!$B$2,2))),3,31)),1,0),"")</f>
        <v/>
      </c>
      <c r="E4875" s="138" t="str">
        <f>IF(NOT(ISBLANK(B4875)),IF(AND(MONTH(B4875)&gt;=1,MONTH(B4875)&lt;=3,B4875&gt;=DATE(INT(LEFT('Fiscal Year'!$B$2,4)),4,1),B4875&lt;=DATE(INT(CONCATENATE("20",RIGHT('Fiscal Year'!$B$2,2))),3,31)),1,0),"")</f>
        <v/>
      </c>
      <c r="F4875" s="139" t="str">
        <f>IF(NOT(ISBLANK(B4875)),IF(B4875&lt;'Fiscal Year'!$B$3,1,0),"")</f>
        <v/>
      </c>
      <c r="G4875" s="10"/>
      <c r="H4875" s="10"/>
      <c r="I4875" s="40"/>
      <c r="J4875" s="40"/>
      <c r="K4875" s="53"/>
      <c r="L4875" s="53"/>
      <c r="M4875" s="53"/>
      <c r="N4875" s="53"/>
      <c r="O4875" s="53"/>
      <c r="P4875" s="53"/>
      <c r="Q4875" s="53"/>
      <c r="R4875" s="53"/>
      <c r="S4875" s="53"/>
    </row>
    <row r="4876" spans="1:19" x14ac:dyDescent="0.3">
      <c r="A4876" s="106"/>
      <c r="B4876" s="59"/>
      <c r="C4876" s="137" t="str">
        <f t="shared" si="76"/>
        <v/>
      </c>
      <c r="D4876" s="138" t="str">
        <f>IF(NOT(ISBLANK(B4876)),IF(AND(MONTH(B4876)&gt;=4,MONTH(B4876)&lt;=12,B4876&gt;=DATE(INT(LEFT('Fiscal Year'!$B$2,4)),4,1),B4876&lt;=DATE(INT(CONCATENATE("20",RIGHT('Fiscal Year'!$B$2,2))),3,31)),1,0),"")</f>
        <v/>
      </c>
      <c r="E4876" s="138" t="str">
        <f>IF(NOT(ISBLANK(B4876)),IF(AND(MONTH(B4876)&gt;=1,MONTH(B4876)&lt;=3,B4876&gt;=DATE(INT(LEFT('Fiscal Year'!$B$2,4)),4,1),B4876&lt;=DATE(INT(CONCATENATE("20",RIGHT('Fiscal Year'!$B$2,2))),3,31)),1,0),"")</f>
        <v/>
      </c>
      <c r="F4876" s="139" t="str">
        <f>IF(NOT(ISBLANK(B4876)),IF(B4876&lt;'Fiscal Year'!$B$3,1,0),"")</f>
        <v/>
      </c>
      <c r="G4876" s="10"/>
      <c r="H4876" s="10"/>
      <c r="I4876" s="40"/>
      <c r="J4876" s="40"/>
      <c r="K4876" s="53"/>
      <c r="L4876" s="53"/>
      <c r="M4876" s="53"/>
      <c r="N4876" s="53"/>
      <c r="O4876" s="53"/>
      <c r="P4876" s="53"/>
      <c r="Q4876" s="53"/>
      <c r="R4876" s="53"/>
      <c r="S4876" s="53"/>
    </row>
    <row r="4877" spans="1:19" x14ac:dyDescent="0.3">
      <c r="A4877" s="106"/>
      <c r="B4877" s="59"/>
      <c r="C4877" s="137" t="str">
        <f t="shared" si="76"/>
        <v/>
      </c>
      <c r="D4877" s="138" t="str">
        <f>IF(NOT(ISBLANK(B4877)),IF(AND(MONTH(B4877)&gt;=4,MONTH(B4877)&lt;=12,B4877&gt;=DATE(INT(LEFT('Fiscal Year'!$B$2,4)),4,1),B4877&lt;=DATE(INT(CONCATENATE("20",RIGHT('Fiscal Year'!$B$2,2))),3,31)),1,0),"")</f>
        <v/>
      </c>
      <c r="E4877" s="138" t="str">
        <f>IF(NOT(ISBLANK(B4877)),IF(AND(MONTH(B4877)&gt;=1,MONTH(B4877)&lt;=3,B4877&gt;=DATE(INT(LEFT('Fiscal Year'!$B$2,4)),4,1),B4877&lt;=DATE(INT(CONCATENATE("20",RIGHT('Fiscal Year'!$B$2,2))),3,31)),1,0),"")</f>
        <v/>
      </c>
      <c r="F4877" s="139" t="str">
        <f>IF(NOT(ISBLANK(B4877)),IF(B4877&lt;'Fiscal Year'!$B$3,1,0),"")</f>
        <v/>
      </c>
      <c r="G4877" s="10"/>
      <c r="H4877" s="10"/>
      <c r="I4877" s="40"/>
      <c r="J4877" s="40"/>
      <c r="K4877" s="53"/>
      <c r="L4877" s="53"/>
      <c r="M4877" s="53"/>
      <c r="N4877" s="53"/>
      <c r="O4877" s="53"/>
      <c r="P4877" s="53"/>
      <c r="Q4877" s="53"/>
      <c r="R4877" s="53"/>
      <c r="S4877" s="53"/>
    </row>
    <row r="4878" spans="1:19" x14ac:dyDescent="0.3">
      <c r="A4878" s="106"/>
      <c r="B4878" s="59"/>
      <c r="C4878" s="137" t="str">
        <f t="shared" si="76"/>
        <v/>
      </c>
      <c r="D4878" s="138" t="str">
        <f>IF(NOT(ISBLANK(B4878)),IF(AND(MONTH(B4878)&gt;=4,MONTH(B4878)&lt;=12,B4878&gt;=DATE(INT(LEFT('Fiscal Year'!$B$2,4)),4,1),B4878&lt;=DATE(INT(CONCATENATE("20",RIGHT('Fiscal Year'!$B$2,2))),3,31)),1,0),"")</f>
        <v/>
      </c>
      <c r="E4878" s="138" t="str">
        <f>IF(NOT(ISBLANK(B4878)),IF(AND(MONTH(B4878)&gt;=1,MONTH(B4878)&lt;=3,B4878&gt;=DATE(INT(LEFT('Fiscal Year'!$B$2,4)),4,1),B4878&lt;=DATE(INT(CONCATENATE("20",RIGHT('Fiscal Year'!$B$2,2))),3,31)),1,0),"")</f>
        <v/>
      </c>
      <c r="F4878" s="139" t="str">
        <f>IF(NOT(ISBLANK(B4878)),IF(B4878&lt;'Fiscal Year'!$B$3,1,0),"")</f>
        <v/>
      </c>
      <c r="G4878" s="10"/>
      <c r="H4878" s="10"/>
      <c r="I4878" s="40"/>
      <c r="J4878" s="40"/>
      <c r="K4878" s="53"/>
      <c r="L4878" s="53"/>
      <c r="M4878" s="53"/>
      <c r="N4878" s="53"/>
      <c r="O4878" s="53"/>
      <c r="P4878" s="53"/>
      <c r="Q4878" s="53"/>
      <c r="R4878" s="53"/>
      <c r="S4878" s="53"/>
    </row>
    <row r="4879" spans="1:19" x14ac:dyDescent="0.3">
      <c r="A4879" s="106"/>
      <c r="B4879" s="59"/>
      <c r="C4879" s="137" t="str">
        <f t="shared" si="76"/>
        <v/>
      </c>
      <c r="D4879" s="138" t="str">
        <f>IF(NOT(ISBLANK(B4879)),IF(AND(MONTH(B4879)&gt;=4,MONTH(B4879)&lt;=12,B4879&gt;=DATE(INT(LEFT('Fiscal Year'!$B$2,4)),4,1),B4879&lt;=DATE(INT(CONCATENATE("20",RIGHT('Fiscal Year'!$B$2,2))),3,31)),1,0),"")</f>
        <v/>
      </c>
      <c r="E4879" s="138" t="str">
        <f>IF(NOT(ISBLANK(B4879)),IF(AND(MONTH(B4879)&gt;=1,MONTH(B4879)&lt;=3,B4879&gt;=DATE(INT(LEFT('Fiscal Year'!$B$2,4)),4,1),B4879&lt;=DATE(INT(CONCATENATE("20",RIGHT('Fiscal Year'!$B$2,2))),3,31)),1,0),"")</f>
        <v/>
      </c>
      <c r="F4879" s="139" t="str">
        <f>IF(NOT(ISBLANK(B4879)),IF(B4879&lt;'Fiscal Year'!$B$3,1,0),"")</f>
        <v/>
      </c>
      <c r="G4879" s="10"/>
      <c r="H4879" s="10"/>
      <c r="I4879" s="40"/>
      <c r="J4879" s="40"/>
      <c r="K4879" s="53"/>
      <c r="L4879" s="53"/>
      <c r="M4879" s="53"/>
      <c r="N4879" s="53"/>
      <c r="O4879" s="53"/>
      <c r="P4879" s="53"/>
      <c r="Q4879" s="53"/>
      <c r="R4879" s="53"/>
      <c r="S4879" s="53"/>
    </row>
    <row r="4880" spans="1:19" x14ac:dyDescent="0.3">
      <c r="A4880" s="106"/>
      <c r="B4880" s="59"/>
      <c r="C4880" s="137" t="str">
        <f t="shared" si="76"/>
        <v/>
      </c>
      <c r="D4880" s="138" t="str">
        <f>IF(NOT(ISBLANK(B4880)),IF(AND(MONTH(B4880)&gt;=4,MONTH(B4880)&lt;=12,B4880&gt;=DATE(INT(LEFT('Fiscal Year'!$B$2,4)),4,1),B4880&lt;=DATE(INT(CONCATENATE("20",RIGHT('Fiscal Year'!$B$2,2))),3,31)),1,0),"")</f>
        <v/>
      </c>
      <c r="E4880" s="138" t="str">
        <f>IF(NOT(ISBLANK(B4880)),IF(AND(MONTH(B4880)&gt;=1,MONTH(B4880)&lt;=3,B4880&gt;=DATE(INT(LEFT('Fiscal Year'!$B$2,4)),4,1),B4880&lt;=DATE(INT(CONCATENATE("20",RIGHT('Fiscal Year'!$B$2,2))),3,31)),1,0),"")</f>
        <v/>
      </c>
      <c r="F4880" s="139" t="str">
        <f>IF(NOT(ISBLANK(B4880)),IF(B4880&lt;'Fiscal Year'!$B$3,1,0),"")</f>
        <v/>
      </c>
      <c r="G4880" s="10"/>
      <c r="H4880" s="10"/>
      <c r="I4880" s="40"/>
      <c r="J4880" s="40"/>
      <c r="K4880" s="53"/>
      <c r="L4880" s="53"/>
      <c r="M4880" s="53"/>
      <c r="N4880" s="53"/>
      <c r="O4880" s="53"/>
      <c r="P4880" s="53"/>
      <c r="Q4880" s="53"/>
      <c r="R4880" s="53"/>
      <c r="S4880" s="53"/>
    </row>
    <row r="4881" spans="1:19" x14ac:dyDescent="0.3">
      <c r="A4881" s="106"/>
      <c r="B4881" s="59"/>
      <c r="C4881" s="137" t="str">
        <f t="shared" si="76"/>
        <v/>
      </c>
      <c r="D4881" s="138" t="str">
        <f>IF(NOT(ISBLANK(B4881)),IF(AND(MONTH(B4881)&gt;=4,MONTH(B4881)&lt;=12,B4881&gt;=DATE(INT(LEFT('Fiscal Year'!$B$2,4)),4,1),B4881&lt;=DATE(INT(CONCATENATE("20",RIGHT('Fiscal Year'!$B$2,2))),3,31)),1,0),"")</f>
        <v/>
      </c>
      <c r="E4881" s="138" t="str">
        <f>IF(NOT(ISBLANK(B4881)),IF(AND(MONTH(B4881)&gt;=1,MONTH(B4881)&lt;=3,B4881&gt;=DATE(INT(LEFT('Fiscal Year'!$B$2,4)),4,1),B4881&lt;=DATE(INT(CONCATENATE("20",RIGHT('Fiscal Year'!$B$2,2))),3,31)),1,0),"")</f>
        <v/>
      </c>
      <c r="F4881" s="139" t="str">
        <f>IF(NOT(ISBLANK(B4881)),IF(B4881&lt;'Fiscal Year'!$B$3,1,0),"")</f>
        <v/>
      </c>
      <c r="G4881" s="10"/>
      <c r="H4881" s="10"/>
      <c r="I4881" s="40"/>
      <c r="J4881" s="40"/>
      <c r="K4881" s="53"/>
      <c r="L4881" s="53"/>
      <c r="M4881" s="53"/>
      <c r="N4881" s="53"/>
      <c r="O4881" s="53"/>
      <c r="P4881" s="53"/>
      <c r="Q4881" s="53"/>
      <c r="R4881" s="53"/>
      <c r="S4881" s="53"/>
    </row>
    <row r="4882" spans="1:19" x14ac:dyDescent="0.3">
      <c r="A4882" s="106"/>
      <c r="B4882" s="59"/>
      <c r="C4882" s="137" t="str">
        <f t="shared" si="76"/>
        <v/>
      </c>
      <c r="D4882" s="138" t="str">
        <f>IF(NOT(ISBLANK(B4882)),IF(AND(MONTH(B4882)&gt;=4,MONTH(B4882)&lt;=12,B4882&gt;=DATE(INT(LEFT('Fiscal Year'!$B$2,4)),4,1),B4882&lt;=DATE(INT(CONCATENATE("20",RIGHT('Fiscal Year'!$B$2,2))),3,31)),1,0),"")</f>
        <v/>
      </c>
      <c r="E4882" s="138" t="str">
        <f>IF(NOT(ISBLANK(B4882)),IF(AND(MONTH(B4882)&gt;=1,MONTH(B4882)&lt;=3,B4882&gt;=DATE(INT(LEFT('Fiscal Year'!$B$2,4)),4,1),B4882&lt;=DATE(INT(CONCATENATE("20",RIGHT('Fiscal Year'!$B$2,2))),3,31)),1,0),"")</f>
        <v/>
      </c>
      <c r="F4882" s="139" t="str">
        <f>IF(NOT(ISBLANK(B4882)),IF(B4882&lt;'Fiscal Year'!$B$3,1,0),"")</f>
        <v/>
      </c>
      <c r="G4882" s="10"/>
      <c r="H4882" s="10"/>
      <c r="I4882" s="40"/>
      <c r="J4882" s="40"/>
      <c r="K4882" s="53"/>
      <c r="L4882" s="53"/>
      <c r="M4882" s="53"/>
      <c r="N4882" s="53"/>
      <c r="O4882" s="53"/>
      <c r="P4882" s="53"/>
      <c r="Q4882" s="53"/>
      <c r="R4882" s="53"/>
      <c r="S4882" s="53"/>
    </row>
    <row r="4883" spans="1:19" x14ac:dyDescent="0.3">
      <c r="A4883" s="106"/>
      <c r="B4883" s="59"/>
      <c r="C4883" s="137" t="str">
        <f t="shared" si="76"/>
        <v/>
      </c>
      <c r="D4883" s="138" t="str">
        <f>IF(NOT(ISBLANK(B4883)),IF(AND(MONTH(B4883)&gt;=4,MONTH(B4883)&lt;=12,B4883&gt;=DATE(INT(LEFT('Fiscal Year'!$B$2,4)),4,1),B4883&lt;=DATE(INT(CONCATENATE("20",RIGHT('Fiscal Year'!$B$2,2))),3,31)),1,0),"")</f>
        <v/>
      </c>
      <c r="E4883" s="138" t="str">
        <f>IF(NOT(ISBLANK(B4883)),IF(AND(MONTH(B4883)&gt;=1,MONTH(B4883)&lt;=3,B4883&gt;=DATE(INT(LEFT('Fiscal Year'!$B$2,4)),4,1),B4883&lt;=DATE(INT(CONCATENATE("20",RIGHT('Fiscal Year'!$B$2,2))),3,31)),1,0),"")</f>
        <v/>
      </c>
      <c r="F4883" s="139" t="str">
        <f>IF(NOT(ISBLANK(B4883)),IF(B4883&lt;'Fiscal Year'!$B$3,1,0),"")</f>
        <v/>
      </c>
      <c r="G4883" s="10"/>
      <c r="H4883" s="10"/>
      <c r="I4883" s="40"/>
      <c r="J4883" s="40"/>
      <c r="K4883" s="53"/>
      <c r="L4883" s="53"/>
      <c r="M4883" s="53"/>
      <c r="N4883" s="53"/>
      <c r="O4883" s="53"/>
      <c r="P4883" s="53"/>
      <c r="Q4883" s="53"/>
      <c r="R4883" s="53"/>
      <c r="S4883" s="53"/>
    </row>
    <row r="4884" spans="1:19" x14ac:dyDescent="0.3">
      <c r="A4884" s="106"/>
      <c r="B4884" s="59"/>
      <c r="C4884" s="137" t="str">
        <f t="shared" si="76"/>
        <v/>
      </c>
      <c r="D4884" s="138" t="str">
        <f>IF(NOT(ISBLANK(B4884)),IF(AND(MONTH(B4884)&gt;=4,MONTH(B4884)&lt;=12,B4884&gt;=DATE(INT(LEFT('Fiscal Year'!$B$2,4)),4,1),B4884&lt;=DATE(INT(CONCATENATE("20",RIGHT('Fiscal Year'!$B$2,2))),3,31)),1,0),"")</f>
        <v/>
      </c>
      <c r="E4884" s="138" t="str">
        <f>IF(NOT(ISBLANK(B4884)),IF(AND(MONTH(B4884)&gt;=1,MONTH(B4884)&lt;=3,B4884&gt;=DATE(INT(LEFT('Fiscal Year'!$B$2,4)),4,1),B4884&lt;=DATE(INT(CONCATENATE("20",RIGHT('Fiscal Year'!$B$2,2))),3,31)),1,0),"")</f>
        <v/>
      </c>
      <c r="F4884" s="139" t="str">
        <f>IF(NOT(ISBLANK(B4884)),IF(B4884&lt;'Fiscal Year'!$B$3,1,0),"")</f>
        <v/>
      </c>
      <c r="G4884" s="10"/>
      <c r="H4884" s="10"/>
      <c r="I4884" s="40"/>
      <c r="J4884" s="40"/>
      <c r="K4884" s="53"/>
      <c r="L4884" s="53"/>
      <c r="M4884" s="53"/>
      <c r="N4884" s="53"/>
      <c r="O4884" s="53"/>
      <c r="P4884" s="53"/>
      <c r="Q4884" s="53"/>
      <c r="R4884" s="53"/>
      <c r="S4884" s="53"/>
    </row>
    <row r="4885" spans="1:19" x14ac:dyDescent="0.3">
      <c r="A4885" s="106"/>
      <c r="B4885" s="59"/>
      <c r="C4885" s="137" t="str">
        <f t="shared" si="76"/>
        <v/>
      </c>
      <c r="D4885" s="138" t="str">
        <f>IF(NOT(ISBLANK(B4885)),IF(AND(MONTH(B4885)&gt;=4,MONTH(B4885)&lt;=12,B4885&gt;=DATE(INT(LEFT('Fiscal Year'!$B$2,4)),4,1),B4885&lt;=DATE(INT(CONCATENATE("20",RIGHT('Fiscal Year'!$B$2,2))),3,31)),1,0),"")</f>
        <v/>
      </c>
      <c r="E4885" s="138" t="str">
        <f>IF(NOT(ISBLANK(B4885)),IF(AND(MONTH(B4885)&gt;=1,MONTH(B4885)&lt;=3,B4885&gt;=DATE(INT(LEFT('Fiscal Year'!$B$2,4)),4,1),B4885&lt;=DATE(INT(CONCATENATE("20",RIGHT('Fiscal Year'!$B$2,2))),3,31)),1,0),"")</f>
        <v/>
      </c>
      <c r="F4885" s="139" t="str">
        <f>IF(NOT(ISBLANK(B4885)),IF(B4885&lt;'Fiscal Year'!$B$3,1,0),"")</f>
        <v/>
      </c>
      <c r="G4885" s="10"/>
      <c r="H4885" s="10"/>
      <c r="I4885" s="40"/>
      <c r="J4885" s="40"/>
      <c r="K4885" s="53"/>
      <c r="L4885" s="53"/>
      <c r="M4885" s="53"/>
      <c r="N4885" s="53"/>
      <c r="O4885" s="53"/>
      <c r="P4885" s="53"/>
      <c r="Q4885" s="53"/>
      <c r="R4885" s="53"/>
      <c r="S4885" s="53"/>
    </row>
    <row r="4886" spans="1:19" x14ac:dyDescent="0.3">
      <c r="A4886" s="106"/>
      <c r="B4886" s="59"/>
      <c r="C4886" s="137" t="str">
        <f t="shared" si="76"/>
        <v/>
      </c>
      <c r="D4886" s="138" t="str">
        <f>IF(NOT(ISBLANK(B4886)),IF(AND(MONTH(B4886)&gt;=4,MONTH(B4886)&lt;=12,B4886&gt;=DATE(INT(LEFT('Fiscal Year'!$B$2,4)),4,1),B4886&lt;=DATE(INT(CONCATENATE("20",RIGHT('Fiscal Year'!$B$2,2))),3,31)),1,0),"")</f>
        <v/>
      </c>
      <c r="E4886" s="138" t="str">
        <f>IF(NOT(ISBLANK(B4886)),IF(AND(MONTH(B4886)&gt;=1,MONTH(B4886)&lt;=3,B4886&gt;=DATE(INT(LEFT('Fiscal Year'!$B$2,4)),4,1),B4886&lt;=DATE(INT(CONCATENATE("20",RIGHT('Fiscal Year'!$B$2,2))),3,31)),1,0),"")</f>
        <v/>
      </c>
      <c r="F4886" s="139" t="str">
        <f>IF(NOT(ISBLANK(B4886)),IF(B4886&lt;'Fiscal Year'!$B$3,1,0),"")</f>
        <v/>
      </c>
      <c r="G4886" s="10"/>
      <c r="H4886" s="10"/>
      <c r="I4886" s="40"/>
      <c r="J4886" s="40"/>
      <c r="K4886" s="53"/>
      <c r="L4886" s="53"/>
      <c r="M4886" s="53"/>
      <c r="N4886" s="53"/>
      <c r="O4886" s="53"/>
      <c r="P4886" s="53"/>
      <c r="Q4886" s="53"/>
      <c r="R4886" s="53"/>
      <c r="S4886" s="53"/>
    </row>
    <row r="4887" spans="1:19" x14ac:dyDescent="0.3">
      <c r="A4887" s="106"/>
      <c r="B4887" s="59"/>
      <c r="C4887" s="137" t="str">
        <f t="shared" si="76"/>
        <v/>
      </c>
      <c r="D4887" s="138" t="str">
        <f>IF(NOT(ISBLANK(B4887)),IF(AND(MONTH(B4887)&gt;=4,MONTH(B4887)&lt;=12,B4887&gt;=DATE(INT(LEFT('Fiscal Year'!$B$2,4)),4,1),B4887&lt;=DATE(INT(CONCATENATE("20",RIGHT('Fiscal Year'!$B$2,2))),3,31)),1,0),"")</f>
        <v/>
      </c>
      <c r="E4887" s="138" t="str">
        <f>IF(NOT(ISBLANK(B4887)),IF(AND(MONTH(B4887)&gt;=1,MONTH(B4887)&lt;=3,B4887&gt;=DATE(INT(LEFT('Fiscal Year'!$B$2,4)),4,1),B4887&lt;=DATE(INT(CONCATENATE("20",RIGHT('Fiscal Year'!$B$2,2))),3,31)),1,0),"")</f>
        <v/>
      </c>
      <c r="F4887" s="139" t="str">
        <f>IF(NOT(ISBLANK(B4887)),IF(B4887&lt;'Fiscal Year'!$B$3,1,0),"")</f>
        <v/>
      </c>
      <c r="G4887" s="10"/>
      <c r="H4887" s="10"/>
      <c r="I4887" s="40"/>
      <c r="J4887" s="40"/>
      <c r="K4887" s="53"/>
      <c r="L4887" s="53"/>
      <c r="M4887" s="53"/>
      <c r="N4887" s="53"/>
      <c r="O4887" s="53"/>
      <c r="P4887" s="53"/>
      <c r="Q4887" s="53"/>
      <c r="R4887" s="53"/>
      <c r="S4887" s="53"/>
    </row>
    <row r="4888" spans="1:19" x14ac:dyDescent="0.3">
      <c r="A4888" s="106"/>
      <c r="B4888" s="59"/>
      <c r="C4888" s="137" t="str">
        <f t="shared" si="76"/>
        <v/>
      </c>
      <c r="D4888" s="138" t="str">
        <f>IF(NOT(ISBLANK(B4888)),IF(AND(MONTH(B4888)&gt;=4,MONTH(B4888)&lt;=12,B4888&gt;=DATE(INT(LEFT('Fiscal Year'!$B$2,4)),4,1),B4888&lt;=DATE(INT(CONCATENATE("20",RIGHT('Fiscal Year'!$B$2,2))),3,31)),1,0),"")</f>
        <v/>
      </c>
      <c r="E4888" s="138" t="str">
        <f>IF(NOT(ISBLANK(B4888)),IF(AND(MONTH(B4888)&gt;=1,MONTH(B4888)&lt;=3,B4888&gt;=DATE(INT(LEFT('Fiscal Year'!$B$2,4)),4,1),B4888&lt;=DATE(INT(CONCATENATE("20",RIGHT('Fiscal Year'!$B$2,2))),3,31)),1,0),"")</f>
        <v/>
      </c>
      <c r="F4888" s="139" t="str">
        <f>IF(NOT(ISBLANK(B4888)),IF(B4888&lt;'Fiscal Year'!$B$3,1,0),"")</f>
        <v/>
      </c>
      <c r="G4888" s="10"/>
      <c r="H4888" s="10"/>
      <c r="I4888" s="40"/>
      <c r="J4888" s="40"/>
      <c r="K4888" s="53"/>
      <c r="L4888" s="53"/>
      <c r="M4888" s="53"/>
      <c r="N4888" s="53"/>
      <c r="O4888" s="53"/>
      <c r="P4888" s="53"/>
      <c r="Q4888" s="53"/>
      <c r="R4888" s="53"/>
      <c r="S4888" s="53"/>
    </row>
    <row r="4889" spans="1:19" x14ac:dyDescent="0.3">
      <c r="A4889" s="106"/>
      <c r="B4889" s="59"/>
      <c r="C4889" s="137" t="str">
        <f t="shared" si="76"/>
        <v/>
      </c>
      <c r="D4889" s="138" t="str">
        <f>IF(NOT(ISBLANK(B4889)),IF(AND(MONTH(B4889)&gt;=4,MONTH(B4889)&lt;=12,B4889&gt;=DATE(INT(LEFT('Fiscal Year'!$B$2,4)),4,1),B4889&lt;=DATE(INT(CONCATENATE("20",RIGHT('Fiscal Year'!$B$2,2))),3,31)),1,0),"")</f>
        <v/>
      </c>
      <c r="E4889" s="138" t="str">
        <f>IF(NOT(ISBLANK(B4889)),IF(AND(MONTH(B4889)&gt;=1,MONTH(B4889)&lt;=3,B4889&gt;=DATE(INT(LEFT('Fiscal Year'!$B$2,4)),4,1),B4889&lt;=DATE(INT(CONCATENATE("20",RIGHT('Fiscal Year'!$B$2,2))),3,31)),1,0),"")</f>
        <v/>
      </c>
      <c r="F4889" s="139" t="str">
        <f>IF(NOT(ISBLANK(B4889)),IF(B4889&lt;'Fiscal Year'!$B$3,1,0),"")</f>
        <v/>
      </c>
      <c r="G4889" s="10"/>
      <c r="H4889" s="10"/>
      <c r="I4889" s="40"/>
      <c r="J4889" s="40"/>
      <c r="K4889" s="53"/>
      <c r="L4889" s="53"/>
      <c r="M4889" s="53"/>
      <c r="N4889" s="53"/>
      <c r="O4889" s="53"/>
      <c r="P4889" s="53"/>
      <c r="Q4889" s="53"/>
      <c r="R4889" s="53"/>
      <c r="S4889" s="53"/>
    </row>
    <row r="4890" spans="1:19" x14ac:dyDescent="0.3">
      <c r="A4890" s="106"/>
      <c r="B4890" s="59"/>
      <c r="C4890" s="137" t="str">
        <f t="shared" si="76"/>
        <v/>
      </c>
      <c r="D4890" s="138" t="str">
        <f>IF(NOT(ISBLANK(B4890)),IF(AND(MONTH(B4890)&gt;=4,MONTH(B4890)&lt;=12,B4890&gt;=DATE(INT(LEFT('Fiscal Year'!$B$2,4)),4,1),B4890&lt;=DATE(INT(CONCATENATE("20",RIGHT('Fiscal Year'!$B$2,2))),3,31)),1,0),"")</f>
        <v/>
      </c>
      <c r="E4890" s="138" t="str">
        <f>IF(NOT(ISBLANK(B4890)),IF(AND(MONTH(B4890)&gt;=1,MONTH(B4890)&lt;=3,B4890&gt;=DATE(INT(LEFT('Fiscal Year'!$B$2,4)),4,1),B4890&lt;=DATE(INT(CONCATENATE("20",RIGHT('Fiscal Year'!$B$2,2))),3,31)),1,0),"")</f>
        <v/>
      </c>
      <c r="F4890" s="139" t="str">
        <f>IF(NOT(ISBLANK(B4890)),IF(B4890&lt;'Fiscal Year'!$B$3,1,0),"")</f>
        <v/>
      </c>
      <c r="G4890" s="10"/>
      <c r="H4890" s="10"/>
      <c r="I4890" s="40"/>
      <c r="J4890" s="40"/>
      <c r="K4890" s="53"/>
      <c r="L4890" s="53"/>
      <c r="M4890" s="53"/>
      <c r="N4890" s="53"/>
      <c r="O4890" s="53"/>
      <c r="P4890" s="53"/>
      <c r="Q4890" s="53"/>
      <c r="R4890" s="53"/>
      <c r="S4890" s="53"/>
    </row>
    <row r="4891" spans="1:19" x14ac:dyDescent="0.3">
      <c r="A4891" s="106"/>
      <c r="B4891" s="59"/>
      <c r="C4891" s="137" t="str">
        <f t="shared" si="76"/>
        <v/>
      </c>
      <c r="D4891" s="138" t="str">
        <f>IF(NOT(ISBLANK(B4891)),IF(AND(MONTH(B4891)&gt;=4,MONTH(B4891)&lt;=12,B4891&gt;=DATE(INT(LEFT('Fiscal Year'!$B$2,4)),4,1),B4891&lt;=DATE(INT(CONCATENATE("20",RIGHT('Fiscal Year'!$B$2,2))),3,31)),1,0),"")</f>
        <v/>
      </c>
      <c r="E4891" s="138" t="str">
        <f>IF(NOT(ISBLANK(B4891)),IF(AND(MONTH(B4891)&gt;=1,MONTH(B4891)&lt;=3,B4891&gt;=DATE(INT(LEFT('Fiscal Year'!$B$2,4)),4,1),B4891&lt;=DATE(INT(CONCATENATE("20",RIGHT('Fiscal Year'!$B$2,2))),3,31)),1,0),"")</f>
        <v/>
      </c>
      <c r="F4891" s="139" t="str">
        <f>IF(NOT(ISBLANK(B4891)),IF(B4891&lt;'Fiscal Year'!$B$3,1,0),"")</f>
        <v/>
      </c>
      <c r="G4891" s="10"/>
      <c r="H4891" s="10"/>
      <c r="I4891" s="40"/>
      <c r="J4891" s="40"/>
      <c r="K4891" s="53"/>
      <c r="L4891" s="53"/>
      <c r="M4891" s="53"/>
      <c r="N4891" s="53"/>
      <c r="O4891" s="53"/>
      <c r="P4891" s="53"/>
      <c r="Q4891" s="53"/>
      <c r="R4891" s="53"/>
      <c r="S4891" s="53"/>
    </row>
    <row r="4892" spans="1:19" x14ac:dyDescent="0.3">
      <c r="A4892" s="106"/>
      <c r="B4892" s="59"/>
      <c r="C4892" s="137" t="str">
        <f t="shared" si="76"/>
        <v/>
      </c>
      <c r="D4892" s="138" t="str">
        <f>IF(NOT(ISBLANK(B4892)),IF(AND(MONTH(B4892)&gt;=4,MONTH(B4892)&lt;=12,B4892&gt;=DATE(INT(LEFT('Fiscal Year'!$B$2,4)),4,1),B4892&lt;=DATE(INT(CONCATENATE("20",RIGHT('Fiscal Year'!$B$2,2))),3,31)),1,0),"")</f>
        <v/>
      </c>
      <c r="E4892" s="138" t="str">
        <f>IF(NOT(ISBLANK(B4892)),IF(AND(MONTH(B4892)&gt;=1,MONTH(B4892)&lt;=3,B4892&gt;=DATE(INT(LEFT('Fiscal Year'!$B$2,4)),4,1),B4892&lt;=DATE(INT(CONCATENATE("20",RIGHT('Fiscal Year'!$B$2,2))),3,31)),1,0),"")</f>
        <v/>
      </c>
      <c r="F4892" s="139" t="str">
        <f>IF(NOT(ISBLANK(B4892)),IF(B4892&lt;'Fiscal Year'!$B$3,1,0),"")</f>
        <v/>
      </c>
      <c r="G4892" s="10"/>
      <c r="H4892" s="10"/>
      <c r="I4892" s="40"/>
      <c r="J4892" s="40"/>
      <c r="K4892" s="53"/>
      <c r="L4892" s="53"/>
      <c r="M4892" s="53"/>
      <c r="N4892" s="53"/>
      <c r="O4892" s="53"/>
      <c r="P4892" s="53"/>
      <c r="Q4892" s="53"/>
      <c r="R4892" s="53"/>
      <c r="S4892" s="53"/>
    </row>
    <row r="4893" spans="1:19" x14ac:dyDescent="0.3">
      <c r="A4893" s="106"/>
      <c r="B4893" s="59"/>
      <c r="C4893" s="137" t="str">
        <f t="shared" si="76"/>
        <v/>
      </c>
      <c r="D4893" s="138" t="str">
        <f>IF(NOT(ISBLANK(B4893)),IF(AND(MONTH(B4893)&gt;=4,MONTH(B4893)&lt;=12,B4893&gt;=DATE(INT(LEFT('Fiscal Year'!$B$2,4)),4,1),B4893&lt;=DATE(INT(CONCATENATE("20",RIGHT('Fiscal Year'!$B$2,2))),3,31)),1,0),"")</f>
        <v/>
      </c>
      <c r="E4893" s="138" t="str">
        <f>IF(NOT(ISBLANK(B4893)),IF(AND(MONTH(B4893)&gt;=1,MONTH(B4893)&lt;=3,B4893&gt;=DATE(INT(LEFT('Fiscal Year'!$B$2,4)),4,1),B4893&lt;=DATE(INT(CONCATENATE("20",RIGHT('Fiscal Year'!$B$2,2))),3,31)),1,0),"")</f>
        <v/>
      </c>
      <c r="F4893" s="139" t="str">
        <f>IF(NOT(ISBLANK(B4893)),IF(B4893&lt;'Fiscal Year'!$B$3,1,0),"")</f>
        <v/>
      </c>
      <c r="G4893" s="10"/>
      <c r="H4893" s="10"/>
      <c r="I4893" s="40"/>
      <c r="J4893" s="40"/>
      <c r="K4893" s="53"/>
      <c r="L4893" s="53"/>
      <c r="M4893" s="53"/>
      <c r="N4893" s="53"/>
      <c r="O4893" s="53"/>
      <c r="P4893" s="53"/>
      <c r="Q4893" s="53"/>
      <c r="R4893" s="53"/>
      <c r="S4893" s="53"/>
    </row>
    <row r="4894" spans="1:19" x14ac:dyDescent="0.3">
      <c r="A4894" s="106"/>
      <c r="B4894" s="59"/>
      <c r="C4894" s="137" t="str">
        <f t="shared" si="76"/>
        <v/>
      </c>
      <c r="D4894" s="138" t="str">
        <f>IF(NOT(ISBLANK(B4894)),IF(AND(MONTH(B4894)&gt;=4,MONTH(B4894)&lt;=12,B4894&gt;=DATE(INT(LEFT('Fiscal Year'!$B$2,4)),4,1),B4894&lt;=DATE(INT(CONCATENATE("20",RIGHT('Fiscal Year'!$B$2,2))),3,31)),1,0),"")</f>
        <v/>
      </c>
      <c r="E4894" s="138" t="str">
        <f>IF(NOT(ISBLANK(B4894)),IF(AND(MONTH(B4894)&gt;=1,MONTH(B4894)&lt;=3,B4894&gt;=DATE(INT(LEFT('Fiscal Year'!$B$2,4)),4,1),B4894&lt;=DATE(INT(CONCATENATE("20",RIGHT('Fiscal Year'!$B$2,2))),3,31)),1,0),"")</f>
        <v/>
      </c>
      <c r="F4894" s="139" t="str">
        <f>IF(NOT(ISBLANK(B4894)),IF(B4894&lt;'Fiscal Year'!$B$3,1,0),"")</f>
        <v/>
      </c>
      <c r="G4894" s="10"/>
      <c r="H4894" s="10"/>
      <c r="I4894" s="40"/>
      <c r="J4894" s="40"/>
      <c r="K4894" s="53"/>
      <c r="L4894" s="53"/>
      <c r="M4894" s="53"/>
      <c r="N4894" s="53"/>
      <c r="O4894" s="53"/>
      <c r="P4894" s="53"/>
      <c r="Q4894" s="53"/>
      <c r="R4894" s="53"/>
      <c r="S4894" s="53"/>
    </row>
    <row r="4895" spans="1:19" x14ac:dyDescent="0.3">
      <c r="A4895" s="106"/>
      <c r="B4895" s="59"/>
      <c r="C4895" s="137" t="str">
        <f t="shared" si="76"/>
        <v/>
      </c>
      <c r="D4895" s="138" t="str">
        <f>IF(NOT(ISBLANK(B4895)),IF(AND(MONTH(B4895)&gt;=4,MONTH(B4895)&lt;=12,B4895&gt;=DATE(INT(LEFT('Fiscal Year'!$B$2,4)),4,1),B4895&lt;=DATE(INT(CONCATENATE("20",RIGHT('Fiscal Year'!$B$2,2))),3,31)),1,0),"")</f>
        <v/>
      </c>
      <c r="E4895" s="138" t="str">
        <f>IF(NOT(ISBLANK(B4895)),IF(AND(MONTH(B4895)&gt;=1,MONTH(B4895)&lt;=3,B4895&gt;=DATE(INT(LEFT('Fiscal Year'!$B$2,4)),4,1),B4895&lt;=DATE(INT(CONCATENATE("20",RIGHT('Fiscal Year'!$B$2,2))),3,31)),1,0),"")</f>
        <v/>
      </c>
      <c r="F4895" s="139" t="str">
        <f>IF(NOT(ISBLANK(B4895)),IF(B4895&lt;'Fiscal Year'!$B$3,1,0),"")</f>
        <v/>
      </c>
      <c r="G4895" s="10"/>
      <c r="H4895" s="10"/>
      <c r="I4895" s="40"/>
      <c r="J4895" s="40"/>
      <c r="K4895" s="53"/>
      <c r="L4895" s="53"/>
      <c r="M4895" s="53"/>
      <c r="N4895" s="53"/>
      <c r="O4895" s="53"/>
      <c r="P4895" s="53"/>
      <c r="Q4895" s="53"/>
      <c r="R4895" s="53"/>
      <c r="S4895" s="53"/>
    </row>
    <row r="4896" spans="1:19" x14ac:dyDescent="0.3">
      <c r="A4896" s="106"/>
      <c r="B4896" s="59"/>
      <c r="C4896" s="137" t="str">
        <f t="shared" si="76"/>
        <v/>
      </c>
      <c r="D4896" s="138" t="str">
        <f>IF(NOT(ISBLANK(B4896)),IF(AND(MONTH(B4896)&gt;=4,MONTH(B4896)&lt;=12,B4896&gt;=DATE(INT(LEFT('Fiscal Year'!$B$2,4)),4,1),B4896&lt;=DATE(INT(CONCATENATE("20",RIGHT('Fiscal Year'!$B$2,2))),3,31)),1,0),"")</f>
        <v/>
      </c>
      <c r="E4896" s="138" t="str">
        <f>IF(NOT(ISBLANK(B4896)),IF(AND(MONTH(B4896)&gt;=1,MONTH(B4896)&lt;=3,B4896&gt;=DATE(INT(LEFT('Fiscal Year'!$B$2,4)),4,1),B4896&lt;=DATE(INT(CONCATENATE("20",RIGHT('Fiscal Year'!$B$2,2))),3,31)),1,0),"")</f>
        <v/>
      </c>
      <c r="F4896" s="139" t="str">
        <f>IF(NOT(ISBLANK(B4896)),IF(B4896&lt;'Fiscal Year'!$B$3,1,0),"")</f>
        <v/>
      </c>
      <c r="G4896" s="10"/>
      <c r="H4896" s="10"/>
      <c r="I4896" s="40"/>
      <c r="J4896" s="40"/>
      <c r="K4896" s="53"/>
      <c r="L4896" s="53"/>
      <c r="M4896" s="53"/>
      <c r="N4896" s="53"/>
      <c r="O4896" s="53"/>
      <c r="P4896" s="53"/>
      <c r="Q4896" s="53"/>
      <c r="R4896" s="53"/>
      <c r="S4896" s="53"/>
    </row>
    <row r="4897" spans="1:19" x14ac:dyDescent="0.3">
      <c r="A4897" s="106"/>
      <c r="B4897" s="59"/>
      <c r="C4897" s="137" t="str">
        <f t="shared" si="76"/>
        <v/>
      </c>
      <c r="D4897" s="138" t="str">
        <f>IF(NOT(ISBLANK(B4897)),IF(AND(MONTH(B4897)&gt;=4,MONTH(B4897)&lt;=12,B4897&gt;=DATE(INT(LEFT('Fiscal Year'!$B$2,4)),4,1),B4897&lt;=DATE(INT(CONCATENATE("20",RIGHT('Fiscal Year'!$B$2,2))),3,31)),1,0),"")</f>
        <v/>
      </c>
      <c r="E4897" s="138" t="str">
        <f>IF(NOT(ISBLANK(B4897)),IF(AND(MONTH(B4897)&gt;=1,MONTH(B4897)&lt;=3,B4897&gt;=DATE(INT(LEFT('Fiscal Year'!$B$2,4)),4,1),B4897&lt;=DATE(INT(CONCATENATE("20",RIGHT('Fiscal Year'!$B$2,2))),3,31)),1,0),"")</f>
        <v/>
      </c>
      <c r="F4897" s="139" t="str">
        <f>IF(NOT(ISBLANK(B4897)),IF(B4897&lt;'Fiscal Year'!$B$3,1,0),"")</f>
        <v/>
      </c>
      <c r="G4897" s="10"/>
      <c r="H4897" s="10"/>
      <c r="I4897" s="40"/>
      <c r="J4897" s="40"/>
      <c r="K4897" s="53"/>
      <c r="L4897" s="53"/>
      <c r="M4897" s="53"/>
      <c r="N4897" s="53"/>
      <c r="O4897" s="53"/>
      <c r="P4897" s="53"/>
      <c r="Q4897" s="53"/>
      <c r="R4897" s="53"/>
      <c r="S4897" s="53"/>
    </row>
    <row r="4898" spans="1:19" x14ac:dyDescent="0.3">
      <c r="A4898" s="106"/>
      <c r="B4898" s="59"/>
      <c r="C4898" s="137" t="str">
        <f t="shared" si="76"/>
        <v/>
      </c>
      <c r="D4898" s="138" t="str">
        <f>IF(NOT(ISBLANK(B4898)),IF(AND(MONTH(B4898)&gt;=4,MONTH(B4898)&lt;=12,B4898&gt;=DATE(INT(LEFT('Fiscal Year'!$B$2,4)),4,1),B4898&lt;=DATE(INT(CONCATENATE("20",RIGHT('Fiscal Year'!$B$2,2))),3,31)),1,0),"")</f>
        <v/>
      </c>
      <c r="E4898" s="138" t="str">
        <f>IF(NOT(ISBLANK(B4898)),IF(AND(MONTH(B4898)&gt;=1,MONTH(B4898)&lt;=3,B4898&gt;=DATE(INT(LEFT('Fiscal Year'!$B$2,4)),4,1),B4898&lt;=DATE(INT(CONCATENATE("20",RIGHT('Fiscal Year'!$B$2,2))),3,31)),1,0),"")</f>
        <v/>
      </c>
      <c r="F4898" s="139" t="str">
        <f>IF(NOT(ISBLANK(B4898)),IF(B4898&lt;'Fiscal Year'!$B$3,1,0),"")</f>
        <v/>
      </c>
      <c r="G4898" s="10"/>
      <c r="H4898" s="10"/>
      <c r="I4898" s="40"/>
      <c r="J4898" s="40"/>
      <c r="K4898" s="53"/>
      <c r="L4898" s="53"/>
      <c r="M4898" s="53"/>
      <c r="N4898" s="53"/>
      <c r="O4898" s="53"/>
      <c r="P4898" s="53"/>
      <c r="Q4898" s="53"/>
      <c r="R4898" s="53"/>
      <c r="S4898" s="53"/>
    </row>
    <row r="4899" spans="1:19" x14ac:dyDescent="0.3">
      <c r="A4899" s="106"/>
      <c r="B4899" s="59"/>
      <c r="C4899" s="137" t="str">
        <f t="shared" si="76"/>
        <v/>
      </c>
      <c r="D4899" s="138" t="str">
        <f>IF(NOT(ISBLANK(B4899)),IF(AND(MONTH(B4899)&gt;=4,MONTH(B4899)&lt;=12,B4899&gt;=DATE(INT(LEFT('Fiscal Year'!$B$2,4)),4,1),B4899&lt;=DATE(INT(CONCATENATE("20",RIGHT('Fiscal Year'!$B$2,2))),3,31)),1,0),"")</f>
        <v/>
      </c>
      <c r="E4899" s="138" t="str">
        <f>IF(NOT(ISBLANK(B4899)),IF(AND(MONTH(B4899)&gt;=1,MONTH(B4899)&lt;=3,B4899&gt;=DATE(INT(LEFT('Fiscal Year'!$B$2,4)),4,1),B4899&lt;=DATE(INT(CONCATENATE("20",RIGHT('Fiscal Year'!$B$2,2))),3,31)),1,0),"")</f>
        <v/>
      </c>
      <c r="F4899" s="139" t="str">
        <f>IF(NOT(ISBLANK(B4899)),IF(B4899&lt;'Fiscal Year'!$B$3,1,0),"")</f>
        <v/>
      </c>
      <c r="G4899" s="10"/>
      <c r="H4899" s="10"/>
      <c r="I4899" s="40"/>
      <c r="J4899" s="40"/>
      <c r="K4899" s="53"/>
      <c r="L4899" s="53"/>
      <c r="M4899" s="53"/>
      <c r="N4899" s="53"/>
      <c r="O4899" s="53"/>
      <c r="P4899" s="53"/>
      <c r="Q4899" s="53"/>
      <c r="R4899" s="53"/>
      <c r="S4899" s="53"/>
    </row>
    <row r="4900" spans="1:19" x14ac:dyDescent="0.3">
      <c r="A4900" s="106"/>
      <c r="B4900" s="59"/>
      <c r="C4900" s="137" t="str">
        <f t="shared" si="76"/>
        <v/>
      </c>
      <c r="D4900" s="138" t="str">
        <f>IF(NOT(ISBLANK(B4900)),IF(AND(MONTH(B4900)&gt;=4,MONTH(B4900)&lt;=12,B4900&gt;=DATE(INT(LEFT('Fiscal Year'!$B$2,4)),4,1),B4900&lt;=DATE(INT(CONCATENATE("20",RIGHT('Fiscal Year'!$B$2,2))),3,31)),1,0),"")</f>
        <v/>
      </c>
      <c r="E4900" s="138" t="str">
        <f>IF(NOT(ISBLANK(B4900)),IF(AND(MONTH(B4900)&gt;=1,MONTH(B4900)&lt;=3,B4900&gt;=DATE(INT(LEFT('Fiscal Year'!$B$2,4)),4,1),B4900&lt;=DATE(INT(CONCATENATE("20",RIGHT('Fiscal Year'!$B$2,2))),3,31)),1,0),"")</f>
        <v/>
      </c>
      <c r="F4900" s="139" t="str">
        <f>IF(NOT(ISBLANK(B4900)),IF(B4900&lt;'Fiscal Year'!$B$3,1,0),"")</f>
        <v/>
      </c>
      <c r="G4900" s="10"/>
      <c r="H4900" s="10"/>
      <c r="I4900" s="40"/>
      <c r="J4900" s="40"/>
      <c r="K4900" s="53"/>
      <c r="L4900" s="53"/>
      <c r="M4900" s="53"/>
      <c r="N4900" s="53"/>
      <c r="O4900" s="53"/>
      <c r="P4900" s="53"/>
      <c r="Q4900" s="53"/>
      <c r="R4900" s="53"/>
      <c r="S4900" s="53"/>
    </row>
    <row r="4901" spans="1:19" x14ac:dyDescent="0.3">
      <c r="A4901" s="106"/>
      <c r="B4901" s="59"/>
      <c r="C4901" s="137" t="str">
        <f t="shared" si="76"/>
        <v/>
      </c>
      <c r="D4901" s="138" t="str">
        <f>IF(NOT(ISBLANK(B4901)),IF(AND(MONTH(B4901)&gt;=4,MONTH(B4901)&lt;=12,B4901&gt;=DATE(INT(LEFT('Fiscal Year'!$B$2,4)),4,1),B4901&lt;=DATE(INT(CONCATENATE("20",RIGHT('Fiscal Year'!$B$2,2))),3,31)),1,0),"")</f>
        <v/>
      </c>
      <c r="E4901" s="138" t="str">
        <f>IF(NOT(ISBLANK(B4901)),IF(AND(MONTH(B4901)&gt;=1,MONTH(B4901)&lt;=3,B4901&gt;=DATE(INT(LEFT('Fiscal Year'!$B$2,4)),4,1),B4901&lt;=DATE(INT(CONCATENATE("20",RIGHT('Fiscal Year'!$B$2,2))),3,31)),1,0),"")</f>
        <v/>
      </c>
      <c r="F4901" s="139" t="str">
        <f>IF(NOT(ISBLANK(B4901)),IF(B4901&lt;'Fiscal Year'!$B$3,1,0),"")</f>
        <v/>
      </c>
      <c r="G4901" s="10"/>
      <c r="H4901" s="10"/>
      <c r="I4901" s="40"/>
      <c r="J4901" s="40"/>
      <c r="K4901" s="53"/>
      <c r="L4901" s="53"/>
      <c r="M4901" s="53"/>
      <c r="N4901" s="53"/>
      <c r="O4901" s="53"/>
      <c r="P4901" s="53"/>
      <c r="Q4901" s="53"/>
      <c r="R4901" s="53"/>
      <c r="S4901" s="53"/>
    </row>
    <row r="4902" spans="1:19" x14ac:dyDescent="0.3">
      <c r="A4902" s="106"/>
      <c r="B4902" s="59"/>
      <c r="C4902" s="137" t="str">
        <f t="shared" si="76"/>
        <v/>
      </c>
      <c r="D4902" s="138" t="str">
        <f>IF(NOT(ISBLANK(B4902)),IF(AND(MONTH(B4902)&gt;=4,MONTH(B4902)&lt;=12,B4902&gt;=DATE(INT(LEFT('Fiscal Year'!$B$2,4)),4,1),B4902&lt;=DATE(INT(CONCATENATE("20",RIGHT('Fiscal Year'!$B$2,2))),3,31)),1,0),"")</f>
        <v/>
      </c>
      <c r="E4902" s="138" t="str">
        <f>IF(NOT(ISBLANK(B4902)),IF(AND(MONTH(B4902)&gt;=1,MONTH(B4902)&lt;=3,B4902&gt;=DATE(INT(LEFT('Fiscal Year'!$B$2,4)),4,1),B4902&lt;=DATE(INT(CONCATENATE("20",RIGHT('Fiscal Year'!$B$2,2))),3,31)),1,0),"")</f>
        <v/>
      </c>
      <c r="F4902" s="139" t="str">
        <f>IF(NOT(ISBLANK(B4902)),IF(B4902&lt;'Fiscal Year'!$B$3,1,0),"")</f>
        <v/>
      </c>
      <c r="G4902" s="10"/>
      <c r="H4902" s="10"/>
      <c r="I4902" s="40"/>
      <c r="J4902" s="40"/>
      <c r="K4902" s="53"/>
      <c r="L4902" s="53"/>
      <c r="M4902" s="53"/>
      <c r="N4902" s="53"/>
      <c r="O4902" s="53"/>
      <c r="P4902" s="53"/>
      <c r="Q4902" s="53"/>
      <c r="R4902" s="53"/>
      <c r="S4902" s="53"/>
    </row>
    <row r="4903" spans="1:19" x14ac:dyDescent="0.3">
      <c r="A4903" s="106"/>
      <c r="B4903" s="59"/>
      <c r="C4903" s="137" t="str">
        <f t="shared" si="76"/>
        <v/>
      </c>
      <c r="D4903" s="138" t="str">
        <f>IF(NOT(ISBLANK(B4903)),IF(AND(MONTH(B4903)&gt;=4,MONTH(B4903)&lt;=12,B4903&gt;=DATE(INT(LEFT('Fiscal Year'!$B$2,4)),4,1),B4903&lt;=DATE(INT(CONCATENATE("20",RIGHT('Fiscal Year'!$B$2,2))),3,31)),1,0),"")</f>
        <v/>
      </c>
      <c r="E4903" s="138" t="str">
        <f>IF(NOT(ISBLANK(B4903)),IF(AND(MONTH(B4903)&gt;=1,MONTH(B4903)&lt;=3,B4903&gt;=DATE(INT(LEFT('Fiscal Year'!$B$2,4)),4,1),B4903&lt;=DATE(INT(CONCATENATE("20",RIGHT('Fiscal Year'!$B$2,2))),3,31)),1,0),"")</f>
        <v/>
      </c>
      <c r="F4903" s="139" t="str">
        <f>IF(NOT(ISBLANK(B4903)),IF(B4903&lt;'Fiscal Year'!$B$3,1,0),"")</f>
        <v/>
      </c>
      <c r="G4903" s="10"/>
      <c r="H4903" s="10"/>
      <c r="I4903" s="40"/>
      <c r="J4903" s="40"/>
      <c r="K4903" s="53"/>
      <c r="L4903" s="53"/>
      <c r="M4903" s="53"/>
      <c r="N4903" s="53"/>
      <c r="O4903" s="53"/>
      <c r="P4903" s="53"/>
      <c r="Q4903" s="53"/>
      <c r="R4903" s="53"/>
      <c r="S4903" s="53"/>
    </row>
    <row r="4904" spans="1:19" x14ac:dyDescent="0.3">
      <c r="A4904" s="106"/>
      <c r="B4904" s="59"/>
      <c r="C4904" s="137" t="str">
        <f t="shared" si="76"/>
        <v/>
      </c>
      <c r="D4904" s="138" t="str">
        <f>IF(NOT(ISBLANK(B4904)),IF(AND(MONTH(B4904)&gt;=4,MONTH(B4904)&lt;=12,B4904&gt;=DATE(INT(LEFT('Fiscal Year'!$B$2,4)),4,1),B4904&lt;=DATE(INT(CONCATENATE("20",RIGHT('Fiscal Year'!$B$2,2))),3,31)),1,0),"")</f>
        <v/>
      </c>
      <c r="E4904" s="138" t="str">
        <f>IF(NOT(ISBLANK(B4904)),IF(AND(MONTH(B4904)&gt;=1,MONTH(B4904)&lt;=3,B4904&gt;=DATE(INT(LEFT('Fiscal Year'!$B$2,4)),4,1),B4904&lt;=DATE(INT(CONCATENATE("20",RIGHT('Fiscal Year'!$B$2,2))),3,31)),1,0),"")</f>
        <v/>
      </c>
      <c r="F4904" s="139" t="str">
        <f>IF(NOT(ISBLANK(B4904)),IF(B4904&lt;'Fiscal Year'!$B$3,1,0),"")</f>
        <v/>
      </c>
      <c r="G4904" s="10"/>
      <c r="H4904" s="10"/>
      <c r="I4904" s="40"/>
      <c r="J4904" s="40"/>
      <c r="K4904" s="53"/>
      <c r="L4904" s="53"/>
      <c r="M4904" s="53"/>
      <c r="N4904" s="53"/>
      <c r="O4904" s="53"/>
      <c r="P4904" s="53"/>
      <c r="Q4904" s="53"/>
      <c r="R4904" s="53"/>
      <c r="S4904" s="53"/>
    </row>
    <row r="4905" spans="1:19" x14ac:dyDescent="0.3">
      <c r="A4905" s="106"/>
      <c r="B4905" s="59"/>
      <c r="C4905" s="137" t="str">
        <f t="shared" si="76"/>
        <v/>
      </c>
      <c r="D4905" s="138" t="str">
        <f>IF(NOT(ISBLANK(B4905)),IF(AND(MONTH(B4905)&gt;=4,MONTH(B4905)&lt;=12,B4905&gt;=DATE(INT(LEFT('Fiscal Year'!$B$2,4)),4,1),B4905&lt;=DATE(INT(CONCATENATE("20",RIGHT('Fiscal Year'!$B$2,2))),3,31)),1,0),"")</f>
        <v/>
      </c>
      <c r="E4905" s="138" t="str">
        <f>IF(NOT(ISBLANK(B4905)),IF(AND(MONTH(B4905)&gt;=1,MONTH(B4905)&lt;=3,B4905&gt;=DATE(INT(LEFT('Fiscal Year'!$B$2,4)),4,1),B4905&lt;=DATE(INT(CONCATENATE("20",RIGHT('Fiscal Year'!$B$2,2))),3,31)),1,0),"")</f>
        <v/>
      </c>
      <c r="F4905" s="139" t="str">
        <f>IF(NOT(ISBLANK(B4905)),IF(B4905&lt;'Fiscal Year'!$B$3,1,0),"")</f>
        <v/>
      </c>
      <c r="G4905" s="10"/>
      <c r="H4905" s="10"/>
      <c r="I4905" s="40"/>
      <c r="J4905" s="40"/>
      <c r="K4905" s="53"/>
      <c r="L4905" s="53"/>
      <c r="M4905" s="53"/>
      <c r="N4905" s="53"/>
      <c r="O4905" s="53"/>
      <c r="P4905" s="53"/>
      <c r="Q4905" s="53"/>
      <c r="R4905" s="53"/>
      <c r="S4905" s="53"/>
    </row>
    <row r="4906" spans="1:19" x14ac:dyDescent="0.3">
      <c r="A4906" s="106"/>
      <c r="B4906" s="59"/>
      <c r="C4906" s="137" t="str">
        <f t="shared" si="76"/>
        <v/>
      </c>
      <c r="D4906" s="138" t="str">
        <f>IF(NOT(ISBLANK(B4906)),IF(AND(MONTH(B4906)&gt;=4,MONTH(B4906)&lt;=12,B4906&gt;=DATE(INT(LEFT('Fiscal Year'!$B$2,4)),4,1),B4906&lt;=DATE(INT(CONCATENATE("20",RIGHT('Fiscal Year'!$B$2,2))),3,31)),1,0),"")</f>
        <v/>
      </c>
      <c r="E4906" s="138" t="str">
        <f>IF(NOT(ISBLANK(B4906)),IF(AND(MONTH(B4906)&gt;=1,MONTH(B4906)&lt;=3,B4906&gt;=DATE(INT(LEFT('Fiscal Year'!$B$2,4)),4,1),B4906&lt;=DATE(INT(CONCATENATE("20",RIGHT('Fiscal Year'!$B$2,2))),3,31)),1,0),"")</f>
        <v/>
      </c>
      <c r="F4906" s="139" t="str">
        <f>IF(NOT(ISBLANK(B4906)),IF(B4906&lt;'Fiscal Year'!$B$3,1,0),"")</f>
        <v/>
      </c>
      <c r="G4906" s="10"/>
      <c r="H4906" s="10"/>
      <c r="I4906" s="40"/>
      <c r="J4906" s="40"/>
      <c r="K4906" s="53"/>
      <c r="L4906" s="53"/>
      <c r="M4906" s="53"/>
      <c r="N4906" s="53"/>
      <c r="O4906" s="53"/>
      <c r="P4906" s="53"/>
      <c r="Q4906" s="53"/>
      <c r="R4906" s="53"/>
      <c r="S4906" s="53"/>
    </row>
    <row r="4907" spans="1:19" x14ac:dyDescent="0.3">
      <c r="A4907" s="106"/>
      <c r="B4907" s="59"/>
      <c r="C4907" s="137" t="str">
        <f t="shared" si="76"/>
        <v/>
      </c>
      <c r="D4907" s="138" t="str">
        <f>IF(NOT(ISBLANK(B4907)),IF(AND(MONTH(B4907)&gt;=4,MONTH(B4907)&lt;=12,B4907&gt;=DATE(INT(LEFT('Fiscal Year'!$B$2,4)),4,1),B4907&lt;=DATE(INT(CONCATENATE("20",RIGHT('Fiscal Year'!$B$2,2))),3,31)),1,0),"")</f>
        <v/>
      </c>
      <c r="E4907" s="138" t="str">
        <f>IF(NOT(ISBLANK(B4907)),IF(AND(MONTH(B4907)&gt;=1,MONTH(B4907)&lt;=3,B4907&gt;=DATE(INT(LEFT('Fiscal Year'!$B$2,4)),4,1),B4907&lt;=DATE(INT(CONCATENATE("20",RIGHT('Fiscal Year'!$B$2,2))),3,31)),1,0),"")</f>
        <v/>
      </c>
      <c r="F4907" s="139" t="str">
        <f>IF(NOT(ISBLANK(B4907)),IF(B4907&lt;'Fiscal Year'!$B$3,1,0),"")</f>
        <v/>
      </c>
      <c r="G4907" s="10"/>
      <c r="H4907" s="10"/>
      <c r="I4907" s="40"/>
      <c r="J4907" s="40"/>
      <c r="K4907" s="53"/>
      <c r="L4907" s="53"/>
      <c r="M4907" s="53"/>
      <c r="N4907" s="53"/>
      <c r="O4907" s="53"/>
      <c r="P4907" s="53"/>
      <c r="Q4907" s="53"/>
      <c r="R4907" s="53"/>
      <c r="S4907" s="53"/>
    </row>
    <row r="4908" spans="1:19" x14ac:dyDescent="0.3">
      <c r="A4908" s="106"/>
      <c r="B4908" s="59"/>
      <c r="C4908" s="137" t="str">
        <f t="shared" si="76"/>
        <v/>
      </c>
      <c r="D4908" s="138" t="str">
        <f>IF(NOT(ISBLANK(B4908)),IF(AND(MONTH(B4908)&gt;=4,MONTH(B4908)&lt;=12,B4908&gt;=DATE(INT(LEFT('Fiscal Year'!$B$2,4)),4,1),B4908&lt;=DATE(INT(CONCATENATE("20",RIGHT('Fiscal Year'!$B$2,2))),3,31)),1,0),"")</f>
        <v/>
      </c>
      <c r="E4908" s="138" t="str">
        <f>IF(NOT(ISBLANK(B4908)),IF(AND(MONTH(B4908)&gt;=1,MONTH(B4908)&lt;=3,B4908&gt;=DATE(INT(LEFT('Fiscal Year'!$B$2,4)),4,1),B4908&lt;=DATE(INT(CONCATENATE("20",RIGHT('Fiscal Year'!$B$2,2))),3,31)),1,0),"")</f>
        <v/>
      </c>
      <c r="F4908" s="139" t="str">
        <f>IF(NOT(ISBLANK(B4908)),IF(B4908&lt;'Fiscal Year'!$B$3,1,0),"")</f>
        <v/>
      </c>
      <c r="G4908" s="10"/>
      <c r="H4908" s="10"/>
      <c r="I4908" s="40"/>
      <c r="J4908" s="40"/>
      <c r="K4908" s="53"/>
      <c r="L4908" s="53"/>
      <c r="M4908" s="53"/>
      <c r="N4908" s="53"/>
      <c r="O4908" s="53"/>
      <c r="P4908" s="53"/>
      <c r="Q4908" s="53"/>
      <c r="R4908" s="53"/>
      <c r="S4908" s="53"/>
    </row>
    <row r="4909" spans="1:19" x14ac:dyDescent="0.3">
      <c r="A4909" s="106"/>
      <c r="B4909" s="59"/>
      <c r="C4909" s="137" t="str">
        <f t="shared" si="76"/>
        <v/>
      </c>
      <c r="D4909" s="138" t="str">
        <f>IF(NOT(ISBLANK(B4909)),IF(AND(MONTH(B4909)&gt;=4,MONTH(B4909)&lt;=12,B4909&gt;=DATE(INT(LEFT('Fiscal Year'!$B$2,4)),4,1),B4909&lt;=DATE(INT(CONCATENATE("20",RIGHT('Fiscal Year'!$B$2,2))),3,31)),1,0),"")</f>
        <v/>
      </c>
      <c r="E4909" s="138" t="str">
        <f>IF(NOT(ISBLANK(B4909)),IF(AND(MONTH(B4909)&gt;=1,MONTH(B4909)&lt;=3,B4909&gt;=DATE(INT(LEFT('Fiscal Year'!$B$2,4)),4,1),B4909&lt;=DATE(INT(CONCATENATE("20",RIGHT('Fiscal Year'!$B$2,2))),3,31)),1,0),"")</f>
        <v/>
      </c>
      <c r="F4909" s="139" t="str">
        <f>IF(NOT(ISBLANK(B4909)),IF(B4909&lt;'Fiscal Year'!$B$3,1,0),"")</f>
        <v/>
      </c>
      <c r="G4909" s="10"/>
      <c r="H4909" s="10"/>
      <c r="I4909" s="40"/>
      <c r="J4909" s="40"/>
      <c r="K4909" s="53"/>
      <c r="L4909" s="53"/>
      <c r="M4909" s="53"/>
      <c r="N4909" s="53"/>
      <c r="O4909" s="53"/>
      <c r="P4909" s="53"/>
      <c r="Q4909" s="53"/>
      <c r="R4909" s="53"/>
      <c r="S4909" s="53"/>
    </row>
    <row r="4910" spans="1:19" x14ac:dyDescent="0.3">
      <c r="A4910" s="106"/>
      <c r="B4910" s="59"/>
      <c r="C4910" s="137" t="str">
        <f t="shared" si="76"/>
        <v/>
      </c>
      <c r="D4910" s="138" t="str">
        <f>IF(NOT(ISBLANK(B4910)),IF(AND(MONTH(B4910)&gt;=4,MONTH(B4910)&lt;=12,B4910&gt;=DATE(INT(LEFT('Fiscal Year'!$B$2,4)),4,1),B4910&lt;=DATE(INT(CONCATENATE("20",RIGHT('Fiscal Year'!$B$2,2))),3,31)),1,0),"")</f>
        <v/>
      </c>
      <c r="E4910" s="138" t="str">
        <f>IF(NOT(ISBLANK(B4910)),IF(AND(MONTH(B4910)&gt;=1,MONTH(B4910)&lt;=3,B4910&gt;=DATE(INT(LEFT('Fiscal Year'!$B$2,4)),4,1),B4910&lt;=DATE(INT(CONCATENATE("20",RIGHT('Fiscal Year'!$B$2,2))),3,31)),1,0),"")</f>
        <v/>
      </c>
      <c r="F4910" s="139" t="str">
        <f>IF(NOT(ISBLANK(B4910)),IF(B4910&lt;'Fiscal Year'!$B$3,1,0),"")</f>
        <v/>
      </c>
      <c r="G4910" s="10"/>
      <c r="H4910" s="10"/>
      <c r="I4910" s="40"/>
      <c r="J4910" s="40"/>
      <c r="K4910" s="53"/>
      <c r="L4910" s="53"/>
      <c r="M4910" s="53"/>
      <c r="N4910" s="53"/>
      <c r="O4910" s="53"/>
      <c r="P4910" s="53"/>
      <c r="Q4910" s="53"/>
      <c r="R4910" s="53"/>
      <c r="S4910" s="53"/>
    </row>
    <row r="4911" spans="1:19" x14ac:dyDescent="0.3">
      <c r="A4911" s="106"/>
      <c r="B4911" s="59"/>
      <c r="C4911" s="137" t="str">
        <f t="shared" si="76"/>
        <v/>
      </c>
      <c r="D4911" s="138" t="str">
        <f>IF(NOT(ISBLANK(B4911)),IF(AND(MONTH(B4911)&gt;=4,MONTH(B4911)&lt;=12,B4911&gt;=DATE(INT(LEFT('Fiscal Year'!$B$2,4)),4,1),B4911&lt;=DATE(INT(CONCATENATE("20",RIGHT('Fiscal Year'!$B$2,2))),3,31)),1,0),"")</f>
        <v/>
      </c>
      <c r="E4911" s="138" t="str">
        <f>IF(NOT(ISBLANK(B4911)),IF(AND(MONTH(B4911)&gt;=1,MONTH(B4911)&lt;=3,B4911&gt;=DATE(INT(LEFT('Fiscal Year'!$B$2,4)),4,1),B4911&lt;=DATE(INT(CONCATENATE("20",RIGHT('Fiscal Year'!$B$2,2))),3,31)),1,0),"")</f>
        <v/>
      </c>
      <c r="F4911" s="139" t="str">
        <f>IF(NOT(ISBLANK(B4911)),IF(B4911&lt;'Fiscal Year'!$B$3,1,0),"")</f>
        <v/>
      </c>
      <c r="G4911" s="10"/>
      <c r="H4911" s="10"/>
      <c r="I4911" s="40"/>
      <c r="J4911" s="40"/>
      <c r="K4911" s="53"/>
      <c r="L4911" s="53"/>
      <c r="M4911" s="53"/>
      <c r="N4911" s="53"/>
      <c r="O4911" s="53"/>
      <c r="P4911" s="53"/>
      <c r="Q4911" s="53"/>
      <c r="R4911" s="53"/>
      <c r="S4911" s="53"/>
    </row>
    <row r="4912" spans="1:19" x14ac:dyDescent="0.3">
      <c r="A4912" s="106"/>
      <c r="B4912" s="59"/>
      <c r="C4912" s="137" t="str">
        <f t="shared" si="76"/>
        <v/>
      </c>
      <c r="D4912" s="138" t="str">
        <f>IF(NOT(ISBLANK(B4912)),IF(AND(MONTH(B4912)&gt;=4,MONTH(B4912)&lt;=12,B4912&gt;=DATE(INT(LEFT('Fiscal Year'!$B$2,4)),4,1),B4912&lt;=DATE(INT(CONCATENATE("20",RIGHT('Fiscal Year'!$B$2,2))),3,31)),1,0),"")</f>
        <v/>
      </c>
      <c r="E4912" s="138" t="str">
        <f>IF(NOT(ISBLANK(B4912)),IF(AND(MONTH(B4912)&gt;=1,MONTH(B4912)&lt;=3,B4912&gt;=DATE(INT(LEFT('Fiscal Year'!$B$2,4)),4,1),B4912&lt;=DATE(INT(CONCATENATE("20",RIGHT('Fiscal Year'!$B$2,2))),3,31)),1,0),"")</f>
        <v/>
      </c>
      <c r="F4912" s="139" t="str">
        <f>IF(NOT(ISBLANK(B4912)),IF(B4912&lt;'Fiscal Year'!$B$3,1,0),"")</f>
        <v/>
      </c>
      <c r="G4912" s="10"/>
      <c r="H4912" s="10"/>
      <c r="I4912" s="40"/>
      <c r="J4912" s="40"/>
      <c r="K4912" s="53"/>
      <c r="L4912" s="53"/>
      <c r="M4912" s="53"/>
      <c r="N4912" s="53"/>
      <c r="O4912" s="53"/>
      <c r="P4912" s="53"/>
      <c r="Q4912" s="53"/>
      <c r="R4912" s="53"/>
      <c r="S4912" s="53"/>
    </row>
    <row r="4913" spans="1:19" x14ac:dyDescent="0.3">
      <c r="A4913" s="106"/>
      <c r="B4913" s="59"/>
      <c r="C4913" s="137" t="str">
        <f t="shared" si="76"/>
        <v/>
      </c>
      <c r="D4913" s="138" t="str">
        <f>IF(NOT(ISBLANK(B4913)),IF(AND(MONTH(B4913)&gt;=4,MONTH(B4913)&lt;=12,B4913&gt;=DATE(INT(LEFT('Fiscal Year'!$B$2,4)),4,1),B4913&lt;=DATE(INT(CONCATENATE("20",RIGHT('Fiscal Year'!$B$2,2))),3,31)),1,0),"")</f>
        <v/>
      </c>
      <c r="E4913" s="138" t="str">
        <f>IF(NOT(ISBLANK(B4913)),IF(AND(MONTH(B4913)&gt;=1,MONTH(B4913)&lt;=3,B4913&gt;=DATE(INT(LEFT('Fiscal Year'!$B$2,4)),4,1),B4913&lt;=DATE(INT(CONCATENATE("20",RIGHT('Fiscal Year'!$B$2,2))),3,31)),1,0),"")</f>
        <v/>
      </c>
      <c r="F4913" s="139" t="str">
        <f>IF(NOT(ISBLANK(B4913)),IF(B4913&lt;'Fiscal Year'!$B$3,1,0),"")</f>
        <v/>
      </c>
      <c r="G4913" s="10"/>
      <c r="H4913" s="10"/>
      <c r="I4913" s="40"/>
      <c r="J4913" s="40"/>
      <c r="K4913" s="53"/>
      <c r="L4913" s="53"/>
      <c r="M4913" s="53"/>
      <c r="N4913" s="53"/>
      <c r="O4913" s="53"/>
      <c r="P4913" s="53"/>
      <c r="Q4913" s="53"/>
      <c r="R4913" s="53"/>
      <c r="S4913" s="53"/>
    </row>
    <row r="4914" spans="1:19" x14ac:dyDescent="0.3">
      <c r="A4914" s="106"/>
      <c r="B4914" s="59"/>
      <c r="C4914" s="137" t="str">
        <f t="shared" si="76"/>
        <v/>
      </c>
      <c r="D4914" s="138" t="str">
        <f>IF(NOT(ISBLANK(B4914)),IF(AND(MONTH(B4914)&gt;=4,MONTH(B4914)&lt;=12,B4914&gt;=DATE(INT(LEFT('Fiscal Year'!$B$2,4)),4,1),B4914&lt;=DATE(INT(CONCATENATE("20",RIGHT('Fiscal Year'!$B$2,2))),3,31)),1,0),"")</f>
        <v/>
      </c>
      <c r="E4914" s="138" t="str">
        <f>IF(NOT(ISBLANK(B4914)),IF(AND(MONTH(B4914)&gt;=1,MONTH(B4914)&lt;=3,B4914&gt;=DATE(INT(LEFT('Fiscal Year'!$B$2,4)),4,1),B4914&lt;=DATE(INT(CONCATENATE("20",RIGHT('Fiscal Year'!$B$2,2))),3,31)),1,0),"")</f>
        <v/>
      </c>
      <c r="F4914" s="139" t="str">
        <f>IF(NOT(ISBLANK(B4914)),IF(B4914&lt;'Fiscal Year'!$B$3,1,0),"")</f>
        <v/>
      </c>
      <c r="G4914" s="10"/>
      <c r="H4914" s="10"/>
      <c r="I4914" s="40"/>
      <c r="J4914" s="40"/>
      <c r="K4914" s="53"/>
      <c r="L4914" s="53"/>
      <c r="M4914" s="53"/>
      <c r="N4914" s="53"/>
      <c r="O4914" s="53"/>
      <c r="P4914" s="53"/>
      <c r="Q4914" s="53"/>
      <c r="R4914" s="53"/>
      <c r="S4914" s="53"/>
    </row>
    <row r="4915" spans="1:19" x14ac:dyDescent="0.3">
      <c r="A4915" s="106"/>
      <c r="B4915" s="59"/>
      <c r="C4915" s="137" t="str">
        <f t="shared" si="76"/>
        <v/>
      </c>
      <c r="D4915" s="138" t="str">
        <f>IF(NOT(ISBLANK(B4915)),IF(AND(MONTH(B4915)&gt;=4,MONTH(B4915)&lt;=12,B4915&gt;=DATE(INT(LEFT('Fiscal Year'!$B$2,4)),4,1),B4915&lt;=DATE(INT(CONCATENATE("20",RIGHT('Fiscal Year'!$B$2,2))),3,31)),1,0),"")</f>
        <v/>
      </c>
      <c r="E4915" s="138" t="str">
        <f>IF(NOT(ISBLANK(B4915)),IF(AND(MONTH(B4915)&gt;=1,MONTH(B4915)&lt;=3,B4915&gt;=DATE(INT(LEFT('Fiscal Year'!$B$2,4)),4,1),B4915&lt;=DATE(INT(CONCATENATE("20",RIGHT('Fiscal Year'!$B$2,2))),3,31)),1,0),"")</f>
        <v/>
      </c>
      <c r="F4915" s="139" t="str">
        <f>IF(NOT(ISBLANK(B4915)),IF(B4915&lt;'Fiscal Year'!$B$3,1,0),"")</f>
        <v/>
      </c>
      <c r="G4915" s="10"/>
      <c r="H4915" s="10"/>
      <c r="I4915" s="40"/>
      <c r="J4915" s="40"/>
      <c r="K4915" s="53"/>
      <c r="L4915" s="53"/>
      <c r="M4915" s="53"/>
      <c r="N4915" s="53"/>
      <c r="O4915" s="53"/>
      <c r="P4915" s="53"/>
      <c r="Q4915" s="53"/>
      <c r="R4915" s="53"/>
      <c r="S4915" s="53"/>
    </row>
    <row r="4916" spans="1:19" x14ac:dyDescent="0.3">
      <c r="A4916" s="106"/>
      <c r="B4916" s="59"/>
      <c r="C4916" s="137" t="str">
        <f t="shared" si="76"/>
        <v/>
      </c>
      <c r="D4916" s="138" t="str">
        <f>IF(NOT(ISBLANK(B4916)),IF(AND(MONTH(B4916)&gt;=4,MONTH(B4916)&lt;=12,B4916&gt;=DATE(INT(LEFT('Fiscal Year'!$B$2,4)),4,1),B4916&lt;=DATE(INT(CONCATENATE("20",RIGHT('Fiscal Year'!$B$2,2))),3,31)),1,0),"")</f>
        <v/>
      </c>
      <c r="E4916" s="138" t="str">
        <f>IF(NOT(ISBLANK(B4916)),IF(AND(MONTH(B4916)&gt;=1,MONTH(B4916)&lt;=3,B4916&gt;=DATE(INT(LEFT('Fiscal Year'!$B$2,4)),4,1),B4916&lt;=DATE(INT(CONCATENATE("20",RIGHT('Fiscal Year'!$B$2,2))),3,31)),1,0),"")</f>
        <v/>
      </c>
      <c r="F4916" s="139" t="str">
        <f>IF(NOT(ISBLANK(B4916)),IF(B4916&lt;'Fiscal Year'!$B$3,1,0),"")</f>
        <v/>
      </c>
      <c r="G4916" s="10"/>
      <c r="H4916" s="10"/>
      <c r="I4916" s="40"/>
      <c r="J4916" s="40"/>
      <c r="K4916" s="53"/>
      <c r="L4916" s="53"/>
      <c r="M4916" s="53"/>
      <c r="N4916" s="53"/>
      <c r="O4916" s="53"/>
      <c r="P4916" s="53"/>
      <c r="Q4916" s="53"/>
      <c r="R4916" s="53"/>
      <c r="S4916" s="53"/>
    </row>
    <row r="4917" spans="1:19" x14ac:dyDescent="0.3">
      <c r="A4917" s="106"/>
      <c r="B4917" s="59"/>
      <c r="C4917" s="137" t="str">
        <f t="shared" si="76"/>
        <v/>
      </c>
      <c r="D4917" s="138" t="str">
        <f>IF(NOT(ISBLANK(B4917)),IF(AND(MONTH(B4917)&gt;=4,MONTH(B4917)&lt;=12,B4917&gt;=DATE(INT(LEFT('Fiscal Year'!$B$2,4)),4,1),B4917&lt;=DATE(INT(CONCATENATE("20",RIGHT('Fiscal Year'!$B$2,2))),3,31)),1,0),"")</f>
        <v/>
      </c>
      <c r="E4917" s="138" t="str">
        <f>IF(NOT(ISBLANK(B4917)),IF(AND(MONTH(B4917)&gt;=1,MONTH(B4917)&lt;=3,B4917&gt;=DATE(INT(LEFT('Fiscal Year'!$B$2,4)),4,1),B4917&lt;=DATE(INT(CONCATENATE("20",RIGHT('Fiscal Year'!$B$2,2))),3,31)),1,0),"")</f>
        <v/>
      </c>
      <c r="F4917" s="139" t="str">
        <f>IF(NOT(ISBLANK(B4917)),IF(B4917&lt;'Fiscal Year'!$B$3,1,0),"")</f>
        <v/>
      </c>
      <c r="G4917" s="10"/>
      <c r="H4917" s="10"/>
      <c r="I4917" s="40"/>
      <c r="J4917" s="40"/>
      <c r="K4917" s="53"/>
      <c r="L4917" s="53"/>
      <c r="M4917" s="53"/>
      <c r="N4917" s="53"/>
      <c r="O4917" s="53"/>
      <c r="P4917" s="53"/>
      <c r="Q4917" s="53"/>
      <c r="R4917" s="53"/>
      <c r="S4917" s="53"/>
    </row>
    <row r="4918" spans="1:19" x14ac:dyDescent="0.3">
      <c r="A4918" s="106"/>
      <c r="B4918" s="59"/>
      <c r="C4918" s="137" t="str">
        <f t="shared" si="76"/>
        <v/>
      </c>
      <c r="D4918" s="138" t="str">
        <f>IF(NOT(ISBLANK(B4918)),IF(AND(MONTH(B4918)&gt;=4,MONTH(B4918)&lt;=12,B4918&gt;=DATE(INT(LEFT('Fiscal Year'!$B$2,4)),4,1),B4918&lt;=DATE(INT(CONCATENATE("20",RIGHT('Fiscal Year'!$B$2,2))),3,31)),1,0),"")</f>
        <v/>
      </c>
      <c r="E4918" s="138" t="str">
        <f>IF(NOT(ISBLANK(B4918)),IF(AND(MONTH(B4918)&gt;=1,MONTH(B4918)&lt;=3,B4918&gt;=DATE(INT(LEFT('Fiscal Year'!$B$2,4)),4,1),B4918&lt;=DATE(INT(CONCATENATE("20",RIGHT('Fiscal Year'!$B$2,2))),3,31)),1,0),"")</f>
        <v/>
      </c>
      <c r="F4918" s="139" t="str">
        <f>IF(NOT(ISBLANK(B4918)),IF(B4918&lt;'Fiscal Year'!$B$3,1,0),"")</f>
        <v/>
      </c>
      <c r="G4918" s="10"/>
      <c r="H4918" s="10"/>
      <c r="I4918" s="40"/>
      <c r="J4918" s="40"/>
      <c r="K4918" s="53"/>
      <c r="L4918" s="53"/>
      <c r="M4918" s="53"/>
      <c r="N4918" s="53"/>
      <c r="O4918" s="53"/>
      <c r="P4918" s="53"/>
      <c r="Q4918" s="53"/>
      <c r="R4918" s="53"/>
      <c r="S4918" s="53"/>
    </row>
    <row r="4919" spans="1:19" x14ac:dyDescent="0.3">
      <c r="A4919" s="106"/>
      <c r="B4919" s="59"/>
      <c r="C4919" s="137" t="str">
        <f t="shared" si="76"/>
        <v/>
      </c>
      <c r="D4919" s="138" t="str">
        <f>IF(NOT(ISBLANK(B4919)),IF(AND(MONTH(B4919)&gt;=4,MONTH(B4919)&lt;=12,B4919&gt;=DATE(INT(LEFT('Fiscal Year'!$B$2,4)),4,1),B4919&lt;=DATE(INT(CONCATENATE("20",RIGHT('Fiscal Year'!$B$2,2))),3,31)),1,0),"")</f>
        <v/>
      </c>
      <c r="E4919" s="138" t="str">
        <f>IF(NOT(ISBLANK(B4919)),IF(AND(MONTH(B4919)&gt;=1,MONTH(B4919)&lt;=3,B4919&gt;=DATE(INT(LEFT('Fiscal Year'!$B$2,4)),4,1),B4919&lt;=DATE(INT(CONCATENATE("20",RIGHT('Fiscal Year'!$B$2,2))),3,31)),1,0),"")</f>
        <v/>
      </c>
      <c r="F4919" s="139" t="str">
        <f>IF(NOT(ISBLANK(B4919)),IF(B4919&lt;'Fiscal Year'!$B$3,1,0),"")</f>
        <v/>
      </c>
      <c r="G4919" s="10"/>
      <c r="H4919" s="10"/>
      <c r="I4919" s="40"/>
      <c r="J4919" s="40"/>
      <c r="K4919" s="53"/>
      <c r="L4919" s="53"/>
      <c r="M4919" s="53"/>
      <c r="N4919" s="53"/>
      <c r="O4919" s="53"/>
      <c r="P4919" s="53"/>
      <c r="Q4919" s="53"/>
      <c r="R4919" s="53"/>
      <c r="S4919" s="53"/>
    </row>
    <row r="4920" spans="1:19" x14ac:dyDescent="0.3">
      <c r="A4920" s="106"/>
      <c r="B4920" s="59"/>
      <c r="C4920" s="137" t="str">
        <f t="shared" si="76"/>
        <v/>
      </c>
      <c r="D4920" s="138" t="str">
        <f>IF(NOT(ISBLANK(B4920)),IF(AND(MONTH(B4920)&gt;=4,MONTH(B4920)&lt;=12,B4920&gt;=DATE(INT(LEFT('Fiscal Year'!$B$2,4)),4,1),B4920&lt;=DATE(INT(CONCATENATE("20",RIGHT('Fiscal Year'!$B$2,2))),3,31)),1,0),"")</f>
        <v/>
      </c>
      <c r="E4920" s="138" t="str">
        <f>IF(NOT(ISBLANK(B4920)),IF(AND(MONTH(B4920)&gt;=1,MONTH(B4920)&lt;=3,B4920&gt;=DATE(INT(LEFT('Fiscal Year'!$B$2,4)),4,1),B4920&lt;=DATE(INT(CONCATENATE("20",RIGHT('Fiscal Year'!$B$2,2))),3,31)),1,0),"")</f>
        <v/>
      </c>
      <c r="F4920" s="139" t="str">
        <f>IF(NOT(ISBLANK(B4920)),IF(B4920&lt;'Fiscal Year'!$B$3,1,0),"")</f>
        <v/>
      </c>
      <c r="G4920" s="10"/>
      <c r="H4920" s="10"/>
      <c r="I4920" s="40"/>
      <c r="J4920" s="40"/>
      <c r="K4920" s="53"/>
      <c r="L4920" s="53"/>
      <c r="M4920" s="53"/>
      <c r="N4920" s="53"/>
      <c r="O4920" s="53"/>
      <c r="P4920" s="53"/>
      <c r="Q4920" s="53"/>
      <c r="R4920" s="53"/>
      <c r="S4920" s="53"/>
    </row>
    <row r="4921" spans="1:19" x14ac:dyDescent="0.3">
      <c r="A4921" s="106"/>
      <c r="B4921" s="59"/>
      <c r="C4921" s="137" t="str">
        <f t="shared" si="76"/>
        <v/>
      </c>
      <c r="D4921" s="138" t="str">
        <f>IF(NOT(ISBLANK(B4921)),IF(AND(MONTH(B4921)&gt;=4,MONTH(B4921)&lt;=12,B4921&gt;=DATE(INT(LEFT('Fiscal Year'!$B$2,4)),4,1),B4921&lt;=DATE(INT(CONCATENATE("20",RIGHT('Fiscal Year'!$B$2,2))),3,31)),1,0),"")</f>
        <v/>
      </c>
      <c r="E4921" s="138" t="str">
        <f>IF(NOT(ISBLANK(B4921)),IF(AND(MONTH(B4921)&gt;=1,MONTH(B4921)&lt;=3,B4921&gt;=DATE(INT(LEFT('Fiscal Year'!$B$2,4)),4,1),B4921&lt;=DATE(INT(CONCATENATE("20",RIGHT('Fiscal Year'!$B$2,2))),3,31)),1,0),"")</f>
        <v/>
      </c>
      <c r="F4921" s="139" t="str">
        <f>IF(NOT(ISBLANK(B4921)),IF(B4921&lt;'Fiscal Year'!$B$3,1,0),"")</f>
        <v/>
      </c>
      <c r="G4921" s="10"/>
      <c r="H4921" s="10"/>
      <c r="I4921" s="40"/>
      <c r="J4921" s="40"/>
      <c r="K4921" s="53"/>
      <c r="L4921" s="53"/>
      <c r="M4921" s="53"/>
      <c r="N4921" s="53"/>
      <c r="O4921" s="53"/>
      <c r="P4921" s="53"/>
      <c r="Q4921" s="53"/>
      <c r="R4921" s="53"/>
      <c r="S4921" s="53"/>
    </row>
    <row r="4922" spans="1:19" x14ac:dyDescent="0.3">
      <c r="A4922" s="106"/>
      <c r="B4922" s="59"/>
      <c r="C4922" s="137" t="str">
        <f t="shared" si="76"/>
        <v/>
      </c>
      <c r="D4922" s="138" t="str">
        <f>IF(NOT(ISBLANK(B4922)),IF(AND(MONTH(B4922)&gt;=4,MONTH(B4922)&lt;=12,B4922&gt;=DATE(INT(LEFT('Fiscal Year'!$B$2,4)),4,1),B4922&lt;=DATE(INT(CONCATENATE("20",RIGHT('Fiscal Year'!$B$2,2))),3,31)),1,0),"")</f>
        <v/>
      </c>
      <c r="E4922" s="138" t="str">
        <f>IF(NOT(ISBLANK(B4922)),IF(AND(MONTH(B4922)&gt;=1,MONTH(B4922)&lt;=3,B4922&gt;=DATE(INT(LEFT('Fiscal Year'!$B$2,4)),4,1),B4922&lt;=DATE(INT(CONCATENATE("20",RIGHT('Fiscal Year'!$B$2,2))),3,31)),1,0),"")</f>
        <v/>
      </c>
      <c r="F4922" s="139" t="str">
        <f>IF(NOT(ISBLANK(B4922)),IF(B4922&lt;'Fiscal Year'!$B$3,1,0),"")</f>
        <v/>
      </c>
      <c r="G4922" s="10"/>
      <c r="H4922" s="10"/>
      <c r="I4922" s="40"/>
      <c r="J4922" s="40"/>
      <c r="K4922" s="53"/>
      <c r="L4922" s="53"/>
      <c r="M4922" s="53"/>
      <c r="N4922" s="53"/>
      <c r="O4922" s="53"/>
      <c r="P4922" s="53"/>
      <c r="Q4922" s="53"/>
      <c r="R4922" s="53"/>
      <c r="S4922" s="53"/>
    </row>
    <row r="4923" spans="1:19" x14ac:dyDescent="0.3">
      <c r="A4923" s="106"/>
      <c r="B4923" s="59"/>
      <c r="C4923" s="137" t="str">
        <f t="shared" si="76"/>
        <v/>
      </c>
      <c r="D4923" s="138" t="str">
        <f>IF(NOT(ISBLANK(B4923)),IF(AND(MONTH(B4923)&gt;=4,MONTH(B4923)&lt;=12,B4923&gt;=DATE(INT(LEFT('Fiscal Year'!$B$2,4)),4,1),B4923&lt;=DATE(INT(CONCATENATE("20",RIGHT('Fiscal Year'!$B$2,2))),3,31)),1,0),"")</f>
        <v/>
      </c>
      <c r="E4923" s="138" t="str">
        <f>IF(NOT(ISBLANK(B4923)),IF(AND(MONTH(B4923)&gt;=1,MONTH(B4923)&lt;=3,B4923&gt;=DATE(INT(LEFT('Fiscal Year'!$B$2,4)),4,1),B4923&lt;=DATE(INT(CONCATENATE("20",RIGHT('Fiscal Year'!$B$2,2))),3,31)),1,0),"")</f>
        <v/>
      </c>
      <c r="F4923" s="139" t="str">
        <f>IF(NOT(ISBLANK(B4923)),IF(B4923&lt;'Fiscal Year'!$B$3,1,0),"")</f>
        <v/>
      </c>
      <c r="G4923" s="10"/>
      <c r="H4923" s="10"/>
      <c r="I4923" s="40"/>
      <c r="J4923" s="40"/>
      <c r="K4923" s="53"/>
      <c r="L4923" s="53"/>
      <c r="M4923" s="53"/>
      <c r="N4923" s="53"/>
      <c r="O4923" s="53"/>
      <c r="P4923" s="53"/>
      <c r="Q4923" s="53"/>
      <c r="R4923" s="53"/>
      <c r="S4923" s="53"/>
    </row>
    <row r="4924" spans="1:19" x14ac:dyDescent="0.3">
      <c r="A4924" s="106"/>
      <c r="B4924" s="59"/>
      <c r="C4924" s="137" t="str">
        <f t="shared" si="76"/>
        <v/>
      </c>
      <c r="D4924" s="138" t="str">
        <f>IF(NOT(ISBLANK(B4924)),IF(AND(MONTH(B4924)&gt;=4,MONTH(B4924)&lt;=12,B4924&gt;=DATE(INT(LEFT('Fiscal Year'!$B$2,4)),4,1),B4924&lt;=DATE(INT(CONCATENATE("20",RIGHT('Fiscal Year'!$B$2,2))),3,31)),1,0),"")</f>
        <v/>
      </c>
      <c r="E4924" s="138" t="str">
        <f>IF(NOT(ISBLANK(B4924)),IF(AND(MONTH(B4924)&gt;=1,MONTH(B4924)&lt;=3,B4924&gt;=DATE(INT(LEFT('Fiscal Year'!$B$2,4)),4,1),B4924&lt;=DATE(INT(CONCATENATE("20",RIGHT('Fiscal Year'!$B$2,2))),3,31)),1,0),"")</f>
        <v/>
      </c>
      <c r="F4924" s="139" t="str">
        <f>IF(NOT(ISBLANK(B4924)),IF(B4924&lt;'Fiscal Year'!$B$3,1,0),"")</f>
        <v/>
      </c>
      <c r="G4924" s="10"/>
      <c r="H4924" s="10"/>
      <c r="I4924" s="40"/>
      <c r="J4924" s="40"/>
      <c r="K4924" s="53"/>
      <c r="L4924" s="53"/>
      <c r="M4924" s="53"/>
      <c r="N4924" s="53"/>
      <c r="O4924" s="53"/>
      <c r="P4924" s="53"/>
      <c r="Q4924" s="53"/>
      <c r="R4924" s="53"/>
      <c r="S4924" s="53"/>
    </row>
    <row r="4925" spans="1:19" x14ac:dyDescent="0.3">
      <c r="A4925" s="106"/>
      <c r="B4925" s="59"/>
      <c r="C4925" s="137" t="str">
        <f t="shared" si="76"/>
        <v/>
      </c>
      <c r="D4925" s="138" t="str">
        <f>IF(NOT(ISBLANK(B4925)),IF(AND(MONTH(B4925)&gt;=4,MONTH(B4925)&lt;=12,B4925&gt;=DATE(INT(LEFT('Fiscal Year'!$B$2,4)),4,1),B4925&lt;=DATE(INT(CONCATENATE("20",RIGHT('Fiscal Year'!$B$2,2))),3,31)),1,0),"")</f>
        <v/>
      </c>
      <c r="E4925" s="138" t="str">
        <f>IF(NOT(ISBLANK(B4925)),IF(AND(MONTH(B4925)&gt;=1,MONTH(B4925)&lt;=3,B4925&gt;=DATE(INT(LEFT('Fiscal Year'!$B$2,4)),4,1),B4925&lt;=DATE(INT(CONCATENATE("20",RIGHT('Fiscal Year'!$B$2,2))),3,31)),1,0),"")</f>
        <v/>
      </c>
      <c r="F4925" s="139" t="str">
        <f>IF(NOT(ISBLANK(B4925)),IF(B4925&lt;'Fiscal Year'!$B$3,1,0),"")</f>
        <v/>
      </c>
      <c r="G4925" s="10"/>
      <c r="H4925" s="10"/>
      <c r="I4925" s="40"/>
      <c r="J4925" s="40"/>
      <c r="K4925" s="53"/>
      <c r="L4925" s="53"/>
      <c r="M4925" s="53"/>
      <c r="N4925" s="53"/>
      <c r="O4925" s="53"/>
      <c r="P4925" s="53"/>
      <c r="Q4925" s="53"/>
      <c r="R4925" s="53"/>
      <c r="S4925" s="53"/>
    </row>
    <row r="4926" spans="1:19" x14ac:dyDescent="0.3">
      <c r="A4926" s="106"/>
      <c r="B4926" s="59"/>
      <c r="C4926" s="137" t="str">
        <f t="shared" si="76"/>
        <v/>
      </c>
      <c r="D4926" s="138" t="str">
        <f>IF(NOT(ISBLANK(B4926)),IF(AND(MONTH(B4926)&gt;=4,MONTH(B4926)&lt;=12,B4926&gt;=DATE(INT(LEFT('Fiscal Year'!$B$2,4)),4,1),B4926&lt;=DATE(INT(CONCATENATE("20",RIGHT('Fiscal Year'!$B$2,2))),3,31)),1,0),"")</f>
        <v/>
      </c>
      <c r="E4926" s="138" t="str">
        <f>IF(NOT(ISBLANK(B4926)),IF(AND(MONTH(B4926)&gt;=1,MONTH(B4926)&lt;=3,B4926&gt;=DATE(INT(LEFT('Fiscal Year'!$B$2,4)),4,1),B4926&lt;=DATE(INT(CONCATENATE("20",RIGHT('Fiscal Year'!$B$2,2))),3,31)),1,0),"")</f>
        <v/>
      </c>
      <c r="F4926" s="139" t="str">
        <f>IF(NOT(ISBLANK(B4926)),IF(B4926&lt;'Fiscal Year'!$B$3,1,0),"")</f>
        <v/>
      </c>
      <c r="G4926" s="10"/>
      <c r="H4926" s="10"/>
      <c r="I4926" s="40"/>
      <c r="J4926" s="40"/>
      <c r="K4926" s="53"/>
      <c r="L4926" s="53"/>
      <c r="M4926" s="53"/>
      <c r="N4926" s="53"/>
      <c r="O4926" s="53"/>
      <c r="P4926" s="53"/>
      <c r="Q4926" s="53"/>
      <c r="R4926" s="53"/>
      <c r="S4926" s="53"/>
    </row>
    <row r="4927" spans="1:19" x14ac:dyDescent="0.3">
      <c r="A4927" s="106"/>
      <c r="B4927" s="59"/>
      <c r="C4927" s="137" t="str">
        <f t="shared" si="76"/>
        <v/>
      </c>
      <c r="D4927" s="138" t="str">
        <f>IF(NOT(ISBLANK(B4927)),IF(AND(MONTH(B4927)&gt;=4,MONTH(B4927)&lt;=12,B4927&gt;=DATE(INT(LEFT('Fiscal Year'!$B$2,4)),4,1),B4927&lt;=DATE(INT(CONCATENATE("20",RIGHT('Fiscal Year'!$B$2,2))),3,31)),1,0),"")</f>
        <v/>
      </c>
      <c r="E4927" s="138" t="str">
        <f>IF(NOT(ISBLANK(B4927)),IF(AND(MONTH(B4927)&gt;=1,MONTH(B4927)&lt;=3,B4927&gt;=DATE(INT(LEFT('Fiscal Year'!$B$2,4)),4,1),B4927&lt;=DATE(INT(CONCATENATE("20",RIGHT('Fiscal Year'!$B$2,2))),3,31)),1,0),"")</f>
        <v/>
      </c>
      <c r="F4927" s="139" t="str">
        <f>IF(NOT(ISBLANK(B4927)),IF(B4927&lt;'Fiscal Year'!$B$3,1,0),"")</f>
        <v/>
      </c>
      <c r="G4927" s="10"/>
      <c r="H4927" s="10"/>
      <c r="I4927" s="40"/>
      <c r="J4927" s="40"/>
      <c r="K4927" s="53"/>
      <c r="L4927" s="53"/>
      <c r="M4927" s="53"/>
      <c r="N4927" s="53"/>
      <c r="O4927" s="53"/>
      <c r="P4927" s="53"/>
      <c r="Q4927" s="53"/>
      <c r="R4927" s="53"/>
      <c r="S4927" s="53"/>
    </row>
    <row r="4928" spans="1:19" x14ac:dyDescent="0.3">
      <c r="A4928" s="106"/>
      <c r="B4928" s="59"/>
      <c r="C4928" s="137" t="str">
        <f t="shared" si="76"/>
        <v/>
      </c>
      <c r="D4928" s="138" t="str">
        <f>IF(NOT(ISBLANK(B4928)),IF(AND(MONTH(B4928)&gt;=4,MONTH(B4928)&lt;=12,B4928&gt;=DATE(INT(LEFT('Fiscal Year'!$B$2,4)),4,1),B4928&lt;=DATE(INT(CONCATENATE("20",RIGHT('Fiscal Year'!$B$2,2))),3,31)),1,0),"")</f>
        <v/>
      </c>
      <c r="E4928" s="138" t="str">
        <f>IF(NOT(ISBLANK(B4928)),IF(AND(MONTH(B4928)&gt;=1,MONTH(B4928)&lt;=3,B4928&gt;=DATE(INT(LEFT('Fiscal Year'!$B$2,4)),4,1),B4928&lt;=DATE(INT(CONCATENATE("20",RIGHT('Fiscal Year'!$B$2,2))),3,31)),1,0),"")</f>
        <v/>
      </c>
      <c r="F4928" s="139" t="str">
        <f>IF(NOT(ISBLANK(B4928)),IF(B4928&lt;'Fiscal Year'!$B$3,1,0),"")</f>
        <v/>
      </c>
      <c r="G4928" s="10"/>
      <c r="H4928" s="10"/>
      <c r="I4928" s="40"/>
      <c r="J4928" s="40"/>
      <c r="K4928" s="53"/>
      <c r="L4928" s="53"/>
      <c r="M4928" s="53"/>
      <c r="N4928" s="53"/>
      <c r="O4928" s="53"/>
      <c r="P4928" s="53"/>
      <c r="Q4928" s="53"/>
      <c r="R4928" s="53"/>
      <c r="S4928" s="53"/>
    </row>
    <row r="4929" spans="1:19" x14ac:dyDescent="0.3">
      <c r="A4929" s="106"/>
      <c r="B4929" s="59"/>
      <c r="C4929" s="137" t="str">
        <f t="shared" si="76"/>
        <v/>
      </c>
      <c r="D4929" s="138" t="str">
        <f>IF(NOT(ISBLANK(B4929)),IF(AND(MONTH(B4929)&gt;=4,MONTH(B4929)&lt;=12,B4929&gt;=DATE(INT(LEFT('Fiscal Year'!$B$2,4)),4,1),B4929&lt;=DATE(INT(CONCATENATE("20",RIGHT('Fiscal Year'!$B$2,2))),3,31)),1,0),"")</f>
        <v/>
      </c>
      <c r="E4929" s="138" t="str">
        <f>IF(NOT(ISBLANK(B4929)),IF(AND(MONTH(B4929)&gt;=1,MONTH(B4929)&lt;=3,B4929&gt;=DATE(INT(LEFT('Fiscal Year'!$B$2,4)),4,1),B4929&lt;=DATE(INT(CONCATENATE("20",RIGHT('Fiscal Year'!$B$2,2))),3,31)),1,0),"")</f>
        <v/>
      </c>
      <c r="F4929" s="139" t="str">
        <f>IF(NOT(ISBLANK(B4929)),IF(B4929&lt;'Fiscal Year'!$B$3,1,0),"")</f>
        <v/>
      </c>
      <c r="G4929" s="10"/>
      <c r="H4929" s="10"/>
      <c r="I4929" s="40"/>
      <c r="J4929" s="40"/>
      <c r="K4929" s="53"/>
      <c r="L4929" s="53"/>
      <c r="M4929" s="53"/>
      <c r="N4929" s="53"/>
      <c r="O4929" s="53"/>
      <c r="P4929" s="53"/>
      <c r="Q4929" s="53"/>
      <c r="R4929" s="53"/>
      <c r="S4929" s="53"/>
    </row>
    <row r="4930" spans="1:19" x14ac:dyDescent="0.3">
      <c r="A4930" s="106"/>
      <c r="B4930" s="59"/>
      <c r="C4930" s="137" t="str">
        <f t="shared" si="76"/>
        <v/>
      </c>
      <c r="D4930" s="138" t="str">
        <f>IF(NOT(ISBLANK(B4930)),IF(AND(MONTH(B4930)&gt;=4,MONTH(B4930)&lt;=12,B4930&gt;=DATE(INT(LEFT('Fiscal Year'!$B$2,4)),4,1),B4930&lt;=DATE(INT(CONCATENATE("20",RIGHT('Fiscal Year'!$B$2,2))),3,31)),1,0),"")</f>
        <v/>
      </c>
      <c r="E4930" s="138" t="str">
        <f>IF(NOT(ISBLANK(B4930)),IF(AND(MONTH(B4930)&gt;=1,MONTH(B4930)&lt;=3,B4930&gt;=DATE(INT(LEFT('Fiscal Year'!$B$2,4)),4,1),B4930&lt;=DATE(INT(CONCATENATE("20",RIGHT('Fiscal Year'!$B$2,2))),3,31)),1,0),"")</f>
        <v/>
      </c>
      <c r="F4930" s="139" t="str">
        <f>IF(NOT(ISBLANK(B4930)),IF(B4930&lt;'Fiscal Year'!$B$3,1,0),"")</f>
        <v/>
      </c>
      <c r="G4930" s="10"/>
      <c r="H4930" s="10"/>
      <c r="I4930" s="40"/>
      <c r="J4930" s="40"/>
      <c r="K4930" s="53"/>
      <c r="L4930" s="53"/>
      <c r="M4930" s="53"/>
      <c r="N4930" s="53"/>
      <c r="O4930" s="53"/>
      <c r="P4930" s="53"/>
      <c r="Q4930" s="53"/>
      <c r="R4930" s="53"/>
      <c r="S4930" s="53"/>
    </row>
    <row r="4931" spans="1:19" x14ac:dyDescent="0.3">
      <c r="A4931" s="106"/>
      <c r="B4931" s="59"/>
      <c r="C4931" s="137" t="str">
        <f t="shared" si="76"/>
        <v/>
      </c>
      <c r="D4931" s="138" t="str">
        <f>IF(NOT(ISBLANK(B4931)),IF(AND(MONTH(B4931)&gt;=4,MONTH(B4931)&lt;=12,B4931&gt;=DATE(INT(LEFT('Fiscal Year'!$B$2,4)),4,1),B4931&lt;=DATE(INT(CONCATENATE("20",RIGHT('Fiscal Year'!$B$2,2))),3,31)),1,0),"")</f>
        <v/>
      </c>
      <c r="E4931" s="138" t="str">
        <f>IF(NOT(ISBLANK(B4931)),IF(AND(MONTH(B4931)&gt;=1,MONTH(B4931)&lt;=3,B4931&gt;=DATE(INT(LEFT('Fiscal Year'!$B$2,4)),4,1),B4931&lt;=DATE(INT(CONCATENATE("20",RIGHT('Fiscal Year'!$B$2,2))),3,31)),1,0),"")</f>
        <v/>
      </c>
      <c r="F4931" s="139" t="str">
        <f>IF(NOT(ISBLANK(B4931)),IF(B4931&lt;'Fiscal Year'!$B$3,1,0),"")</f>
        <v/>
      </c>
      <c r="G4931" s="10"/>
      <c r="H4931" s="10"/>
      <c r="I4931" s="40"/>
      <c r="J4931" s="40"/>
      <c r="K4931" s="53"/>
      <c r="L4931" s="53"/>
      <c r="M4931" s="53"/>
      <c r="N4931" s="53"/>
      <c r="O4931" s="53"/>
      <c r="P4931" s="53"/>
      <c r="Q4931" s="53"/>
      <c r="R4931" s="53"/>
      <c r="S4931" s="53"/>
    </row>
    <row r="4932" spans="1:19" x14ac:dyDescent="0.3">
      <c r="A4932" s="106"/>
      <c r="B4932" s="59"/>
      <c r="C4932" s="137" t="str">
        <f t="shared" ref="C4932:C4995" si="77">IF(AND(NOT(ISBLANK(B4932)),B4932&gt;=43556),B4932+90,"")</f>
        <v/>
      </c>
      <c r="D4932" s="138" t="str">
        <f>IF(NOT(ISBLANK(B4932)),IF(AND(MONTH(B4932)&gt;=4,MONTH(B4932)&lt;=12,B4932&gt;=DATE(INT(LEFT('Fiscal Year'!$B$2,4)),4,1),B4932&lt;=DATE(INT(CONCATENATE("20",RIGHT('Fiscal Year'!$B$2,2))),3,31)),1,0),"")</f>
        <v/>
      </c>
      <c r="E4932" s="138" t="str">
        <f>IF(NOT(ISBLANK(B4932)),IF(AND(MONTH(B4932)&gt;=1,MONTH(B4932)&lt;=3,B4932&gt;=DATE(INT(LEFT('Fiscal Year'!$B$2,4)),4,1),B4932&lt;=DATE(INT(CONCATENATE("20",RIGHT('Fiscal Year'!$B$2,2))),3,31)),1,0),"")</f>
        <v/>
      </c>
      <c r="F4932" s="139" t="str">
        <f>IF(NOT(ISBLANK(B4932)),IF(B4932&lt;'Fiscal Year'!$B$3,1,0),"")</f>
        <v/>
      </c>
      <c r="G4932" s="10"/>
      <c r="H4932" s="10"/>
      <c r="I4932" s="40"/>
      <c r="J4932" s="40"/>
      <c r="K4932" s="53"/>
      <c r="L4932" s="53"/>
      <c r="M4932" s="53"/>
      <c r="N4932" s="53"/>
      <c r="O4932" s="53"/>
      <c r="P4932" s="53"/>
      <c r="Q4932" s="53"/>
      <c r="R4932" s="53"/>
      <c r="S4932" s="53"/>
    </row>
    <row r="4933" spans="1:19" x14ac:dyDescent="0.3">
      <c r="A4933" s="106"/>
      <c r="B4933" s="59"/>
      <c r="C4933" s="137" t="str">
        <f t="shared" si="77"/>
        <v/>
      </c>
      <c r="D4933" s="138" t="str">
        <f>IF(NOT(ISBLANK(B4933)),IF(AND(MONTH(B4933)&gt;=4,MONTH(B4933)&lt;=12,B4933&gt;=DATE(INT(LEFT('Fiscal Year'!$B$2,4)),4,1),B4933&lt;=DATE(INT(CONCATENATE("20",RIGHT('Fiscal Year'!$B$2,2))),3,31)),1,0),"")</f>
        <v/>
      </c>
      <c r="E4933" s="138" t="str">
        <f>IF(NOT(ISBLANK(B4933)),IF(AND(MONTH(B4933)&gt;=1,MONTH(B4933)&lt;=3,B4933&gt;=DATE(INT(LEFT('Fiscal Year'!$B$2,4)),4,1),B4933&lt;=DATE(INT(CONCATENATE("20",RIGHT('Fiscal Year'!$B$2,2))),3,31)),1,0),"")</f>
        <v/>
      </c>
      <c r="F4933" s="139" t="str">
        <f>IF(NOT(ISBLANK(B4933)),IF(B4933&lt;'Fiscal Year'!$B$3,1,0),"")</f>
        <v/>
      </c>
      <c r="G4933" s="10"/>
      <c r="H4933" s="10"/>
      <c r="I4933" s="40"/>
      <c r="J4933" s="40"/>
      <c r="K4933" s="53"/>
      <c r="L4933" s="53"/>
      <c r="M4933" s="53"/>
      <c r="N4933" s="53"/>
      <c r="O4933" s="53"/>
      <c r="P4933" s="53"/>
      <c r="Q4933" s="53"/>
      <c r="R4933" s="53"/>
      <c r="S4933" s="53"/>
    </row>
    <row r="4934" spans="1:19" x14ac:dyDescent="0.3">
      <c r="A4934" s="106"/>
      <c r="B4934" s="59"/>
      <c r="C4934" s="137" t="str">
        <f t="shared" si="77"/>
        <v/>
      </c>
      <c r="D4934" s="138" t="str">
        <f>IF(NOT(ISBLANK(B4934)),IF(AND(MONTH(B4934)&gt;=4,MONTH(B4934)&lt;=12,B4934&gt;=DATE(INT(LEFT('Fiscal Year'!$B$2,4)),4,1),B4934&lt;=DATE(INT(CONCATENATE("20",RIGHT('Fiscal Year'!$B$2,2))),3,31)),1,0),"")</f>
        <v/>
      </c>
      <c r="E4934" s="138" t="str">
        <f>IF(NOT(ISBLANK(B4934)),IF(AND(MONTH(B4934)&gt;=1,MONTH(B4934)&lt;=3,B4934&gt;=DATE(INT(LEFT('Fiscal Year'!$B$2,4)),4,1),B4934&lt;=DATE(INT(CONCATENATE("20",RIGHT('Fiscal Year'!$B$2,2))),3,31)),1,0),"")</f>
        <v/>
      </c>
      <c r="F4934" s="139" t="str">
        <f>IF(NOT(ISBLANK(B4934)),IF(B4934&lt;'Fiscal Year'!$B$3,1,0),"")</f>
        <v/>
      </c>
      <c r="G4934" s="10"/>
      <c r="H4934" s="10"/>
      <c r="I4934" s="40"/>
      <c r="J4934" s="40"/>
      <c r="K4934" s="53"/>
      <c r="L4934" s="53"/>
      <c r="M4934" s="53"/>
      <c r="N4934" s="53"/>
      <c r="O4934" s="53"/>
      <c r="P4934" s="53"/>
      <c r="Q4934" s="53"/>
      <c r="R4934" s="53"/>
      <c r="S4934" s="53"/>
    </row>
    <row r="4935" spans="1:19" x14ac:dyDescent="0.3">
      <c r="A4935" s="106"/>
      <c r="B4935" s="59"/>
      <c r="C4935" s="137" t="str">
        <f t="shared" si="77"/>
        <v/>
      </c>
      <c r="D4935" s="138" t="str">
        <f>IF(NOT(ISBLANK(B4935)),IF(AND(MONTH(B4935)&gt;=4,MONTH(B4935)&lt;=12,B4935&gt;=DATE(INT(LEFT('Fiscal Year'!$B$2,4)),4,1),B4935&lt;=DATE(INT(CONCATENATE("20",RIGHT('Fiscal Year'!$B$2,2))),3,31)),1,0),"")</f>
        <v/>
      </c>
      <c r="E4935" s="138" t="str">
        <f>IF(NOT(ISBLANK(B4935)),IF(AND(MONTH(B4935)&gt;=1,MONTH(B4935)&lt;=3,B4935&gt;=DATE(INT(LEFT('Fiscal Year'!$B$2,4)),4,1),B4935&lt;=DATE(INT(CONCATENATE("20",RIGHT('Fiscal Year'!$B$2,2))),3,31)),1,0),"")</f>
        <v/>
      </c>
      <c r="F4935" s="139" t="str">
        <f>IF(NOT(ISBLANK(B4935)),IF(B4935&lt;'Fiscal Year'!$B$3,1,0),"")</f>
        <v/>
      </c>
      <c r="G4935" s="10"/>
      <c r="H4935" s="10"/>
      <c r="I4935" s="40"/>
      <c r="J4935" s="40"/>
      <c r="K4935" s="53"/>
      <c r="L4935" s="53"/>
      <c r="M4935" s="53"/>
      <c r="N4935" s="53"/>
      <c r="O4935" s="53"/>
      <c r="P4935" s="53"/>
      <c r="Q4935" s="53"/>
      <c r="R4935" s="53"/>
      <c r="S4935" s="53"/>
    </row>
    <row r="4936" spans="1:19" x14ac:dyDescent="0.3">
      <c r="A4936" s="106"/>
      <c r="B4936" s="59"/>
      <c r="C4936" s="137" t="str">
        <f t="shared" si="77"/>
        <v/>
      </c>
      <c r="D4936" s="138" t="str">
        <f>IF(NOT(ISBLANK(B4936)),IF(AND(MONTH(B4936)&gt;=4,MONTH(B4936)&lt;=12,B4936&gt;=DATE(INT(LEFT('Fiscal Year'!$B$2,4)),4,1),B4936&lt;=DATE(INT(CONCATENATE("20",RIGHT('Fiscal Year'!$B$2,2))),3,31)),1,0),"")</f>
        <v/>
      </c>
      <c r="E4936" s="138" t="str">
        <f>IF(NOT(ISBLANK(B4936)),IF(AND(MONTH(B4936)&gt;=1,MONTH(B4936)&lt;=3,B4936&gt;=DATE(INT(LEFT('Fiscal Year'!$B$2,4)),4,1),B4936&lt;=DATE(INT(CONCATENATE("20",RIGHT('Fiscal Year'!$B$2,2))),3,31)),1,0),"")</f>
        <v/>
      </c>
      <c r="F4936" s="139" t="str">
        <f>IF(NOT(ISBLANK(B4936)),IF(B4936&lt;'Fiscal Year'!$B$3,1,0),"")</f>
        <v/>
      </c>
      <c r="G4936" s="10"/>
      <c r="H4936" s="10"/>
      <c r="I4936" s="40"/>
      <c r="J4936" s="40"/>
      <c r="K4936" s="53"/>
      <c r="L4936" s="53"/>
      <c r="M4936" s="53"/>
      <c r="N4936" s="53"/>
      <c r="O4936" s="53"/>
      <c r="P4936" s="53"/>
      <c r="Q4936" s="53"/>
      <c r="R4936" s="53"/>
      <c r="S4936" s="53"/>
    </row>
    <row r="4937" spans="1:19" x14ac:dyDescent="0.3">
      <c r="A4937" s="106"/>
      <c r="B4937" s="59"/>
      <c r="C4937" s="137" t="str">
        <f t="shared" si="77"/>
        <v/>
      </c>
      <c r="D4937" s="138" t="str">
        <f>IF(NOT(ISBLANK(B4937)),IF(AND(MONTH(B4937)&gt;=4,MONTH(B4937)&lt;=12,B4937&gt;=DATE(INT(LEFT('Fiscal Year'!$B$2,4)),4,1),B4937&lt;=DATE(INT(CONCATENATE("20",RIGHT('Fiscal Year'!$B$2,2))),3,31)),1,0),"")</f>
        <v/>
      </c>
      <c r="E4937" s="138" t="str">
        <f>IF(NOT(ISBLANK(B4937)),IF(AND(MONTH(B4937)&gt;=1,MONTH(B4937)&lt;=3,B4937&gt;=DATE(INT(LEFT('Fiscal Year'!$B$2,4)),4,1),B4937&lt;=DATE(INT(CONCATENATE("20",RIGHT('Fiscal Year'!$B$2,2))),3,31)),1,0),"")</f>
        <v/>
      </c>
      <c r="F4937" s="139" t="str">
        <f>IF(NOT(ISBLANK(B4937)),IF(B4937&lt;'Fiscal Year'!$B$3,1,0),"")</f>
        <v/>
      </c>
      <c r="G4937" s="10"/>
      <c r="H4937" s="10"/>
      <c r="I4937" s="40"/>
      <c r="J4937" s="40"/>
      <c r="K4937" s="53"/>
      <c r="L4937" s="53"/>
      <c r="M4937" s="53"/>
      <c r="N4937" s="53"/>
      <c r="O4937" s="53"/>
      <c r="P4937" s="53"/>
      <c r="Q4937" s="53"/>
      <c r="R4937" s="53"/>
      <c r="S4937" s="53"/>
    </row>
    <row r="4938" spans="1:19" x14ac:dyDescent="0.3">
      <c r="A4938" s="106"/>
      <c r="B4938" s="59"/>
      <c r="C4938" s="137" t="str">
        <f t="shared" si="77"/>
        <v/>
      </c>
      <c r="D4938" s="138" t="str">
        <f>IF(NOT(ISBLANK(B4938)),IF(AND(MONTH(B4938)&gt;=4,MONTH(B4938)&lt;=12,B4938&gt;=DATE(INT(LEFT('Fiscal Year'!$B$2,4)),4,1),B4938&lt;=DATE(INT(CONCATENATE("20",RIGHT('Fiscal Year'!$B$2,2))),3,31)),1,0),"")</f>
        <v/>
      </c>
      <c r="E4938" s="138" t="str">
        <f>IF(NOT(ISBLANK(B4938)),IF(AND(MONTH(B4938)&gt;=1,MONTH(B4938)&lt;=3,B4938&gt;=DATE(INT(LEFT('Fiscal Year'!$B$2,4)),4,1),B4938&lt;=DATE(INT(CONCATENATE("20",RIGHT('Fiscal Year'!$B$2,2))),3,31)),1,0),"")</f>
        <v/>
      </c>
      <c r="F4938" s="139" t="str">
        <f>IF(NOT(ISBLANK(B4938)),IF(B4938&lt;'Fiscal Year'!$B$3,1,0),"")</f>
        <v/>
      </c>
      <c r="G4938" s="10"/>
      <c r="H4938" s="10"/>
      <c r="I4938" s="40"/>
      <c r="J4938" s="40"/>
      <c r="K4938" s="53"/>
      <c r="L4938" s="53"/>
      <c r="M4938" s="53"/>
      <c r="N4938" s="53"/>
      <c r="O4938" s="53"/>
      <c r="P4938" s="53"/>
      <c r="Q4938" s="53"/>
      <c r="R4938" s="53"/>
      <c r="S4938" s="53"/>
    </row>
    <row r="4939" spans="1:19" x14ac:dyDescent="0.3">
      <c r="A4939" s="106"/>
      <c r="B4939" s="59"/>
      <c r="C4939" s="137" t="str">
        <f t="shared" si="77"/>
        <v/>
      </c>
      <c r="D4939" s="138" t="str">
        <f>IF(NOT(ISBLANK(B4939)),IF(AND(MONTH(B4939)&gt;=4,MONTH(B4939)&lt;=12,B4939&gt;=DATE(INT(LEFT('Fiscal Year'!$B$2,4)),4,1),B4939&lt;=DATE(INT(CONCATENATE("20",RIGHT('Fiscal Year'!$B$2,2))),3,31)),1,0),"")</f>
        <v/>
      </c>
      <c r="E4939" s="138" t="str">
        <f>IF(NOT(ISBLANK(B4939)),IF(AND(MONTH(B4939)&gt;=1,MONTH(B4939)&lt;=3,B4939&gt;=DATE(INT(LEFT('Fiscal Year'!$B$2,4)),4,1),B4939&lt;=DATE(INT(CONCATENATE("20",RIGHT('Fiscal Year'!$B$2,2))),3,31)),1,0),"")</f>
        <v/>
      </c>
      <c r="F4939" s="139" t="str">
        <f>IF(NOT(ISBLANK(B4939)),IF(B4939&lt;'Fiscal Year'!$B$3,1,0),"")</f>
        <v/>
      </c>
      <c r="G4939" s="10"/>
      <c r="H4939" s="10"/>
      <c r="I4939" s="40"/>
      <c r="J4939" s="40"/>
      <c r="K4939" s="53"/>
      <c r="L4939" s="53"/>
      <c r="M4939" s="53"/>
      <c r="N4939" s="53"/>
      <c r="O4939" s="53"/>
      <c r="P4939" s="53"/>
      <c r="Q4939" s="53"/>
      <c r="R4939" s="53"/>
      <c r="S4939" s="53"/>
    </row>
    <row r="4940" spans="1:19" x14ac:dyDescent="0.3">
      <c r="A4940" s="106"/>
      <c r="B4940" s="59"/>
      <c r="C4940" s="137" t="str">
        <f t="shared" si="77"/>
        <v/>
      </c>
      <c r="D4940" s="138" t="str">
        <f>IF(NOT(ISBLANK(B4940)),IF(AND(MONTH(B4940)&gt;=4,MONTH(B4940)&lt;=12,B4940&gt;=DATE(INT(LEFT('Fiscal Year'!$B$2,4)),4,1),B4940&lt;=DATE(INT(CONCATENATE("20",RIGHT('Fiscal Year'!$B$2,2))),3,31)),1,0),"")</f>
        <v/>
      </c>
      <c r="E4940" s="138" t="str">
        <f>IF(NOT(ISBLANK(B4940)),IF(AND(MONTH(B4940)&gt;=1,MONTH(B4940)&lt;=3,B4940&gt;=DATE(INT(LEFT('Fiscal Year'!$B$2,4)),4,1),B4940&lt;=DATE(INT(CONCATENATE("20",RIGHT('Fiscal Year'!$B$2,2))),3,31)),1,0),"")</f>
        <v/>
      </c>
      <c r="F4940" s="139" t="str">
        <f>IF(NOT(ISBLANK(B4940)),IF(B4940&lt;'Fiscal Year'!$B$3,1,0),"")</f>
        <v/>
      </c>
      <c r="G4940" s="10"/>
      <c r="H4940" s="10"/>
      <c r="I4940" s="40"/>
      <c r="J4940" s="40"/>
      <c r="K4940" s="53"/>
      <c r="L4940" s="53"/>
      <c r="M4940" s="53"/>
      <c r="N4940" s="53"/>
      <c r="O4940" s="53"/>
      <c r="P4940" s="53"/>
      <c r="Q4940" s="53"/>
      <c r="R4940" s="53"/>
      <c r="S4940" s="53"/>
    </row>
    <row r="4941" spans="1:19" x14ac:dyDescent="0.3">
      <c r="A4941" s="106"/>
      <c r="B4941" s="59"/>
      <c r="C4941" s="137" t="str">
        <f t="shared" si="77"/>
        <v/>
      </c>
      <c r="D4941" s="138" t="str">
        <f>IF(NOT(ISBLANK(B4941)),IF(AND(MONTH(B4941)&gt;=4,MONTH(B4941)&lt;=12,B4941&gt;=DATE(INT(LEFT('Fiscal Year'!$B$2,4)),4,1),B4941&lt;=DATE(INT(CONCATENATE("20",RIGHT('Fiscal Year'!$B$2,2))),3,31)),1,0),"")</f>
        <v/>
      </c>
      <c r="E4941" s="138" t="str">
        <f>IF(NOT(ISBLANK(B4941)),IF(AND(MONTH(B4941)&gt;=1,MONTH(B4941)&lt;=3,B4941&gt;=DATE(INT(LEFT('Fiscal Year'!$B$2,4)),4,1),B4941&lt;=DATE(INT(CONCATENATE("20",RIGHT('Fiscal Year'!$B$2,2))),3,31)),1,0),"")</f>
        <v/>
      </c>
      <c r="F4941" s="139" t="str">
        <f>IF(NOT(ISBLANK(B4941)),IF(B4941&lt;'Fiscal Year'!$B$3,1,0),"")</f>
        <v/>
      </c>
      <c r="G4941" s="10"/>
      <c r="H4941" s="10"/>
      <c r="I4941" s="40"/>
      <c r="J4941" s="40"/>
      <c r="K4941" s="53"/>
      <c r="L4941" s="53"/>
      <c r="M4941" s="53"/>
      <c r="N4941" s="53"/>
      <c r="O4941" s="53"/>
      <c r="P4941" s="53"/>
      <c r="Q4941" s="53"/>
      <c r="R4941" s="53"/>
      <c r="S4941" s="53"/>
    </row>
    <row r="4942" spans="1:19" x14ac:dyDescent="0.3">
      <c r="A4942" s="106"/>
      <c r="B4942" s="59"/>
      <c r="C4942" s="137" t="str">
        <f t="shared" si="77"/>
        <v/>
      </c>
      <c r="D4942" s="138" t="str">
        <f>IF(NOT(ISBLANK(B4942)),IF(AND(MONTH(B4942)&gt;=4,MONTH(B4942)&lt;=12,B4942&gt;=DATE(INT(LEFT('Fiscal Year'!$B$2,4)),4,1),B4942&lt;=DATE(INT(CONCATENATE("20",RIGHT('Fiscal Year'!$B$2,2))),3,31)),1,0),"")</f>
        <v/>
      </c>
      <c r="E4942" s="138" t="str">
        <f>IF(NOT(ISBLANK(B4942)),IF(AND(MONTH(B4942)&gt;=1,MONTH(B4942)&lt;=3,B4942&gt;=DATE(INT(LEFT('Fiscal Year'!$B$2,4)),4,1),B4942&lt;=DATE(INT(CONCATENATE("20",RIGHT('Fiscal Year'!$B$2,2))),3,31)),1,0),"")</f>
        <v/>
      </c>
      <c r="F4942" s="139" t="str">
        <f>IF(NOT(ISBLANK(B4942)),IF(B4942&lt;'Fiscal Year'!$B$3,1,0),"")</f>
        <v/>
      </c>
      <c r="G4942" s="10"/>
      <c r="H4942" s="10"/>
      <c r="I4942" s="40"/>
      <c r="J4942" s="40"/>
      <c r="K4942" s="53"/>
      <c r="L4942" s="53"/>
      <c r="M4942" s="53"/>
      <c r="N4942" s="53"/>
      <c r="O4942" s="53"/>
      <c r="P4942" s="53"/>
      <c r="Q4942" s="53"/>
      <c r="R4942" s="53"/>
      <c r="S4942" s="53"/>
    </row>
    <row r="4943" spans="1:19" x14ac:dyDescent="0.3">
      <c r="A4943" s="106"/>
      <c r="B4943" s="59"/>
      <c r="C4943" s="137" t="str">
        <f t="shared" si="77"/>
        <v/>
      </c>
      <c r="D4943" s="138" t="str">
        <f>IF(NOT(ISBLANK(B4943)),IF(AND(MONTH(B4943)&gt;=4,MONTH(B4943)&lt;=12,B4943&gt;=DATE(INT(LEFT('Fiscal Year'!$B$2,4)),4,1),B4943&lt;=DATE(INT(CONCATENATE("20",RIGHT('Fiscal Year'!$B$2,2))),3,31)),1,0),"")</f>
        <v/>
      </c>
      <c r="E4943" s="138" t="str">
        <f>IF(NOT(ISBLANK(B4943)),IF(AND(MONTH(B4943)&gt;=1,MONTH(B4943)&lt;=3,B4943&gt;=DATE(INT(LEFT('Fiscal Year'!$B$2,4)),4,1),B4943&lt;=DATE(INT(CONCATENATE("20",RIGHT('Fiscal Year'!$B$2,2))),3,31)),1,0),"")</f>
        <v/>
      </c>
      <c r="F4943" s="139" t="str">
        <f>IF(NOT(ISBLANK(B4943)),IF(B4943&lt;'Fiscal Year'!$B$3,1,0),"")</f>
        <v/>
      </c>
      <c r="G4943" s="10"/>
      <c r="H4943" s="10"/>
      <c r="I4943" s="40"/>
      <c r="J4943" s="40"/>
      <c r="K4943" s="53"/>
      <c r="L4943" s="53"/>
      <c r="M4943" s="53"/>
      <c r="N4943" s="53"/>
      <c r="O4943" s="53"/>
      <c r="P4943" s="53"/>
      <c r="Q4943" s="53"/>
      <c r="R4943" s="53"/>
      <c r="S4943" s="53"/>
    </row>
    <row r="4944" spans="1:19" x14ac:dyDescent="0.3">
      <c r="A4944" s="106"/>
      <c r="B4944" s="59"/>
      <c r="C4944" s="137" t="str">
        <f t="shared" si="77"/>
        <v/>
      </c>
      <c r="D4944" s="138" t="str">
        <f>IF(NOT(ISBLANK(B4944)),IF(AND(MONTH(B4944)&gt;=4,MONTH(B4944)&lt;=12,B4944&gt;=DATE(INT(LEFT('Fiscal Year'!$B$2,4)),4,1),B4944&lt;=DATE(INT(CONCATENATE("20",RIGHT('Fiscal Year'!$B$2,2))),3,31)),1,0),"")</f>
        <v/>
      </c>
      <c r="E4944" s="138" t="str">
        <f>IF(NOT(ISBLANK(B4944)),IF(AND(MONTH(B4944)&gt;=1,MONTH(B4944)&lt;=3,B4944&gt;=DATE(INT(LEFT('Fiscal Year'!$B$2,4)),4,1),B4944&lt;=DATE(INT(CONCATENATE("20",RIGHT('Fiscal Year'!$B$2,2))),3,31)),1,0),"")</f>
        <v/>
      </c>
      <c r="F4944" s="139" t="str">
        <f>IF(NOT(ISBLANK(B4944)),IF(B4944&lt;'Fiscal Year'!$B$3,1,0),"")</f>
        <v/>
      </c>
      <c r="G4944" s="10"/>
      <c r="H4944" s="10"/>
      <c r="I4944" s="40"/>
      <c r="J4944" s="40"/>
      <c r="K4944" s="53"/>
      <c r="L4944" s="53"/>
      <c r="M4944" s="53"/>
      <c r="N4944" s="53"/>
      <c r="O4944" s="53"/>
      <c r="P4944" s="53"/>
      <c r="Q4944" s="53"/>
      <c r="R4944" s="53"/>
      <c r="S4944" s="53"/>
    </row>
    <row r="4945" spans="1:19" x14ac:dyDescent="0.3">
      <c r="A4945" s="106"/>
      <c r="B4945" s="59"/>
      <c r="C4945" s="137" t="str">
        <f t="shared" si="77"/>
        <v/>
      </c>
      <c r="D4945" s="138" t="str">
        <f>IF(NOT(ISBLANK(B4945)),IF(AND(MONTH(B4945)&gt;=4,MONTH(B4945)&lt;=12,B4945&gt;=DATE(INT(LEFT('Fiscal Year'!$B$2,4)),4,1),B4945&lt;=DATE(INT(CONCATENATE("20",RIGHT('Fiscal Year'!$B$2,2))),3,31)),1,0),"")</f>
        <v/>
      </c>
      <c r="E4945" s="138" t="str">
        <f>IF(NOT(ISBLANK(B4945)),IF(AND(MONTH(B4945)&gt;=1,MONTH(B4945)&lt;=3,B4945&gt;=DATE(INT(LEFT('Fiscal Year'!$B$2,4)),4,1),B4945&lt;=DATE(INT(CONCATENATE("20",RIGHT('Fiscal Year'!$B$2,2))),3,31)),1,0),"")</f>
        <v/>
      </c>
      <c r="F4945" s="139" t="str">
        <f>IF(NOT(ISBLANK(B4945)),IF(B4945&lt;'Fiscal Year'!$B$3,1,0),"")</f>
        <v/>
      </c>
      <c r="G4945" s="10"/>
      <c r="H4945" s="10"/>
      <c r="I4945" s="40"/>
      <c r="J4945" s="40"/>
      <c r="K4945" s="53"/>
      <c r="L4945" s="53"/>
      <c r="M4945" s="53"/>
      <c r="N4945" s="53"/>
      <c r="O4945" s="53"/>
      <c r="P4945" s="53"/>
      <c r="Q4945" s="53"/>
      <c r="R4945" s="53"/>
      <c r="S4945" s="53"/>
    </row>
    <row r="4946" spans="1:19" x14ac:dyDescent="0.3">
      <c r="A4946" s="106"/>
      <c r="B4946" s="59"/>
      <c r="C4946" s="137" t="str">
        <f t="shared" si="77"/>
        <v/>
      </c>
      <c r="D4946" s="138" t="str">
        <f>IF(NOT(ISBLANK(B4946)),IF(AND(MONTH(B4946)&gt;=4,MONTH(B4946)&lt;=12,B4946&gt;=DATE(INT(LEFT('Fiscal Year'!$B$2,4)),4,1),B4946&lt;=DATE(INT(CONCATENATE("20",RIGHT('Fiscal Year'!$B$2,2))),3,31)),1,0),"")</f>
        <v/>
      </c>
      <c r="E4946" s="138" t="str">
        <f>IF(NOT(ISBLANK(B4946)),IF(AND(MONTH(B4946)&gt;=1,MONTH(B4946)&lt;=3,B4946&gt;=DATE(INT(LEFT('Fiscal Year'!$B$2,4)),4,1),B4946&lt;=DATE(INT(CONCATENATE("20",RIGHT('Fiscal Year'!$B$2,2))),3,31)),1,0),"")</f>
        <v/>
      </c>
      <c r="F4946" s="139" t="str">
        <f>IF(NOT(ISBLANK(B4946)),IF(B4946&lt;'Fiscal Year'!$B$3,1,0),"")</f>
        <v/>
      </c>
      <c r="G4946" s="10"/>
      <c r="H4946" s="10"/>
      <c r="I4946" s="40"/>
      <c r="J4946" s="40"/>
      <c r="K4946" s="53"/>
      <c r="L4946" s="53"/>
      <c r="M4946" s="53"/>
      <c r="N4946" s="53"/>
      <c r="O4946" s="53"/>
      <c r="P4946" s="53"/>
      <c r="Q4946" s="53"/>
      <c r="R4946" s="53"/>
      <c r="S4946" s="53"/>
    </row>
    <row r="4947" spans="1:19" x14ac:dyDescent="0.3">
      <c r="A4947" s="106"/>
      <c r="B4947" s="59"/>
      <c r="C4947" s="137" t="str">
        <f t="shared" si="77"/>
        <v/>
      </c>
      <c r="D4947" s="138" t="str">
        <f>IF(NOT(ISBLANK(B4947)),IF(AND(MONTH(B4947)&gt;=4,MONTH(B4947)&lt;=12,B4947&gt;=DATE(INT(LEFT('Fiscal Year'!$B$2,4)),4,1),B4947&lt;=DATE(INT(CONCATENATE("20",RIGHT('Fiscal Year'!$B$2,2))),3,31)),1,0),"")</f>
        <v/>
      </c>
      <c r="E4947" s="138" t="str">
        <f>IF(NOT(ISBLANK(B4947)),IF(AND(MONTH(B4947)&gt;=1,MONTH(B4947)&lt;=3,B4947&gt;=DATE(INT(LEFT('Fiscal Year'!$B$2,4)),4,1),B4947&lt;=DATE(INT(CONCATENATE("20",RIGHT('Fiscal Year'!$B$2,2))),3,31)),1,0),"")</f>
        <v/>
      </c>
      <c r="F4947" s="139" t="str">
        <f>IF(NOT(ISBLANK(B4947)),IF(B4947&lt;'Fiscal Year'!$B$3,1,0),"")</f>
        <v/>
      </c>
      <c r="G4947" s="10"/>
      <c r="H4947" s="10"/>
      <c r="I4947" s="40"/>
      <c r="J4947" s="40"/>
      <c r="K4947" s="53"/>
      <c r="L4947" s="53"/>
      <c r="M4947" s="53"/>
      <c r="N4947" s="53"/>
      <c r="O4947" s="53"/>
      <c r="P4947" s="53"/>
      <c r="Q4947" s="53"/>
      <c r="R4947" s="53"/>
      <c r="S4947" s="53"/>
    </row>
    <row r="4948" spans="1:19" x14ac:dyDescent="0.3">
      <c r="A4948" s="106"/>
      <c r="B4948" s="59"/>
      <c r="C4948" s="137" t="str">
        <f t="shared" si="77"/>
        <v/>
      </c>
      <c r="D4948" s="138" t="str">
        <f>IF(NOT(ISBLANK(B4948)),IF(AND(MONTH(B4948)&gt;=4,MONTH(B4948)&lt;=12,B4948&gt;=DATE(INT(LEFT('Fiscal Year'!$B$2,4)),4,1),B4948&lt;=DATE(INT(CONCATENATE("20",RIGHT('Fiscal Year'!$B$2,2))),3,31)),1,0),"")</f>
        <v/>
      </c>
      <c r="E4948" s="138" t="str">
        <f>IF(NOT(ISBLANK(B4948)),IF(AND(MONTH(B4948)&gt;=1,MONTH(B4948)&lt;=3,B4948&gt;=DATE(INT(LEFT('Fiscal Year'!$B$2,4)),4,1),B4948&lt;=DATE(INT(CONCATENATE("20",RIGHT('Fiscal Year'!$B$2,2))),3,31)),1,0),"")</f>
        <v/>
      </c>
      <c r="F4948" s="139" t="str">
        <f>IF(NOT(ISBLANK(B4948)),IF(B4948&lt;'Fiscal Year'!$B$3,1,0),"")</f>
        <v/>
      </c>
      <c r="G4948" s="10"/>
      <c r="H4948" s="10"/>
      <c r="I4948" s="40"/>
      <c r="J4948" s="40"/>
      <c r="K4948" s="53"/>
      <c r="L4948" s="53"/>
      <c r="M4948" s="53"/>
      <c r="N4948" s="53"/>
      <c r="O4948" s="53"/>
      <c r="P4948" s="53"/>
      <c r="Q4948" s="53"/>
      <c r="R4948" s="53"/>
      <c r="S4948" s="53"/>
    </row>
    <row r="4949" spans="1:19" x14ac:dyDescent="0.3">
      <c r="A4949" s="106"/>
      <c r="B4949" s="59"/>
      <c r="C4949" s="137" t="str">
        <f t="shared" si="77"/>
        <v/>
      </c>
      <c r="D4949" s="138" t="str">
        <f>IF(NOT(ISBLANK(B4949)),IF(AND(MONTH(B4949)&gt;=4,MONTH(B4949)&lt;=12,B4949&gt;=DATE(INT(LEFT('Fiscal Year'!$B$2,4)),4,1),B4949&lt;=DATE(INT(CONCATENATE("20",RIGHT('Fiscal Year'!$B$2,2))),3,31)),1,0),"")</f>
        <v/>
      </c>
      <c r="E4949" s="138" t="str">
        <f>IF(NOT(ISBLANK(B4949)),IF(AND(MONTH(B4949)&gt;=1,MONTH(B4949)&lt;=3,B4949&gt;=DATE(INT(LEFT('Fiscal Year'!$B$2,4)),4,1),B4949&lt;=DATE(INT(CONCATENATE("20",RIGHT('Fiscal Year'!$B$2,2))),3,31)),1,0),"")</f>
        <v/>
      </c>
      <c r="F4949" s="139" t="str">
        <f>IF(NOT(ISBLANK(B4949)),IF(B4949&lt;'Fiscal Year'!$B$3,1,0),"")</f>
        <v/>
      </c>
      <c r="G4949" s="10"/>
      <c r="H4949" s="10"/>
      <c r="I4949" s="40"/>
      <c r="J4949" s="40"/>
      <c r="K4949" s="53"/>
      <c r="L4949" s="53"/>
      <c r="M4949" s="53"/>
      <c r="N4949" s="53"/>
      <c r="O4949" s="53"/>
      <c r="P4949" s="53"/>
      <c r="Q4949" s="53"/>
      <c r="R4949" s="53"/>
      <c r="S4949" s="53"/>
    </row>
    <row r="4950" spans="1:19" x14ac:dyDescent="0.3">
      <c r="A4950" s="106"/>
      <c r="B4950" s="59"/>
      <c r="C4950" s="137" t="str">
        <f t="shared" si="77"/>
        <v/>
      </c>
      <c r="D4950" s="138" t="str">
        <f>IF(NOT(ISBLANK(B4950)),IF(AND(MONTH(B4950)&gt;=4,MONTH(B4950)&lt;=12,B4950&gt;=DATE(INT(LEFT('Fiscal Year'!$B$2,4)),4,1),B4950&lt;=DATE(INT(CONCATENATE("20",RIGHT('Fiscal Year'!$B$2,2))),3,31)),1,0),"")</f>
        <v/>
      </c>
      <c r="E4950" s="138" t="str">
        <f>IF(NOT(ISBLANK(B4950)),IF(AND(MONTH(B4950)&gt;=1,MONTH(B4950)&lt;=3,B4950&gt;=DATE(INT(LEFT('Fiscal Year'!$B$2,4)),4,1),B4950&lt;=DATE(INT(CONCATENATE("20",RIGHT('Fiscal Year'!$B$2,2))),3,31)),1,0),"")</f>
        <v/>
      </c>
      <c r="F4950" s="139" t="str">
        <f>IF(NOT(ISBLANK(B4950)),IF(B4950&lt;'Fiscal Year'!$B$3,1,0),"")</f>
        <v/>
      </c>
      <c r="G4950" s="10"/>
      <c r="H4950" s="10"/>
      <c r="I4950" s="40"/>
      <c r="J4950" s="40"/>
      <c r="K4950" s="53"/>
      <c r="L4950" s="53"/>
      <c r="M4950" s="53"/>
      <c r="N4950" s="53"/>
      <c r="O4950" s="53"/>
      <c r="P4950" s="53"/>
      <c r="Q4950" s="53"/>
      <c r="R4950" s="53"/>
      <c r="S4950" s="53"/>
    </row>
    <row r="4951" spans="1:19" x14ac:dyDescent="0.3">
      <c r="A4951" s="106"/>
      <c r="B4951" s="59"/>
      <c r="C4951" s="137" t="str">
        <f t="shared" si="77"/>
        <v/>
      </c>
      <c r="D4951" s="138" t="str">
        <f>IF(NOT(ISBLANK(B4951)),IF(AND(MONTH(B4951)&gt;=4,MONTH(B4951)&lt;=12,B4951&gt;=DATE(INT(LEFT('Fiscal Year'!$B$2,4)),4,1),B4951&lt;=DATE(INT(CONCATENATE("20",RIGHT('Fiscal Year'!$B$2,2))),3,31)),1,0),"")</f>
        <v/>
      </c>
      <c r="E4951" s="138" t="str">
        <f>IF(NOT(ISBLANK(B4951)),IF(AND(MONTH(B4951)&gt;=1,MONTH(B4951)&lt;=3,B4951&gt;=DATE(INT(LEFT('Fiscal Year'!$B$2,4)),4,1),B4951&lt;=DATE(INT(CONCATENATE("20",RIGHT('Fiscal Year'!$B$2,2))),3,31)),1,0),"")</f>
        <v/>
      </c>
      <c r="F4951" s="139" t="str">
        <f>IF(NOT(ISBLANK(B4951)),IF(B4951&lt;'Fiscal Year'!$B$3,1,0),"")</f>
        <v/>
      </c>
      <c r="G4951" s="10"/>
      <c r="H4951" s="10"/>
      <c r="I4951" s="40"/>
      <c r="J4951" s="40"/>
      <c r="K4951" s="53"/>
      <c r="L4951" s="53"/>
      <c r="M4951" s="53"/>
      <c r="N4951" s="53"/>
      <c r="O4951" s="53"/>
      <c r="P4951" s="53"/>
      <c r="Q4951" s="53"/>
      <c r="R4951" s="53"/>
      <c r="S4951" s="53"/>
    </row>
    <row r="4952" spans="1:19" x14ac:dyDescent="0.3">
      <c r="A4952" s="106"/>
      <c r="B4952" s="59"/>
      <c r="C4952" s="137" t="str">
        <f t="shared" si="77"/>
        <v/>
      </c>
      <c r="D4952" s="138" t="str">
        <f>IF(NOT(ISBLANK(B4952)),IF(AND(MONTH(B4952)&gt;=4,MONTH(B4952)&lt;=12,B4952&gt;=DATE(INT(LEFT('Fiscal Year'!$B$2,4)),4,1),B4952&lt;=DATE(INT(CONCATENATE("20",RIGHT('Fiscal Year'!$B$2,2))),3,31)),1,0),"")</f>
        <v/>
      </c>
      <c r="E4952" s="138" t="str">
        <f>IF(NOT(ISBLANK(B4952)),IF(AND(MONTH(B4952)&gt;=1,MONTH(B4952)&lt;=3,B4952&gt;=DATE(INT(LEFT('Fiscal Year'!$B$2,4)),4,1),B4952&lt;=DATE(INT(CONCATENATE("20",RIGHT('Fiscal Year'!$B$2,2))),3,31)),1,0),"")</f>
        <v/>
      </c>
      <c r="F4952" s="139" t="str">
        <f>IF(NOT(ISBLANK(B4952)),IF(B4952&lt;'Fiscal Year'!$B$3,1,0),"")</f>
        <v/>
      </c>
      <c r="G4952" s="10"/>
      <c r="H4952" s="10"/>
      <c r="I4952" s="40"/>
      <c r="J4952" s="40"/>
      <c r="K4952" s="53"/>
      <c r="L4952" s="53"/>
      <c r="M4952" s="53"/>
      <c r="N4952" s="53"/>
      <c r="O4952" s="53"/>
      <c r="P4952" s="53"/>
      <c r="Q4952" s="53"/>
      <c r="R4952" s="53"/>
      <c r="S4952" s="53"/>
    </row>
    <row r="4953" spans="1:19" x14ac:dyDescent="0.3">
      <c r="A4953" s="106"/>
      <c r="B4953" s="59"/>
      <c r="C4953" s="137" t="str">
        <f t="shared" si="77"/>
        <v/>
      </c>
      <c r="D4953" s="138" t="str">
        <f>IF(NOT(ISBLANK(B4953)),IF(AND(MONTH(B4953)&gt;=4,MONTH(B4953)&lt;=12,B4953&gt;=DATE(INT(LEFT('Fiscal Year'!$B$2,4)),4,1),B4953&lt;=DATE(INT(CONCATENATE("20",RIGHT('Fiscal Year'!$B$2,2))),3,31)),1,0),"")</f>
        <v/>
      </c>
      <c r="E4953" s="138" t="str">
        <f>IF(NOT(ISBLANK(B4953)),IF(AND(MONTH(B4953)&gt;=1,MONTH(B4953)&lt;=3,B4953&gt;=DATE(INT(LEFT('Fiscal Year'!$B$2,4)),4,1),B4953&lt;=DATE(INT(CONCATENATE("20",RIGHT('Fiscal Year'!$B$2,2))),3,31)),1,0),"")</f>
        <v/>
      </c>
      <c r="F4953" s="139" t="str">
        <f>IF(NOT(ISBLANK(B4953)),IF(B4953&lt;'Fiscal Year'!$B$3,1,0),"")</f>
        <v/>
      </c>
      <c r="G4953" s="10"/>
      <c r="H4953" s="10"/>
      <c r="I4953" s="40"/>
      <c r="J4953" s="40"/>
      <c r="K4953" s="53"/>
      <c r="L4953" s="53"/>
      <c r="M4953" s="53"/>
      <c r="N4953" s="53"/>
      <c r="O4953" s="53"/>
      <c r="P4953" s="53"/>
      <c r="Q4953" s="53"/>
      <c r="R4953" s="53"/>
      <c r="S4953" s="53"/>
    </row>
    <row r="4954" spans="1:19" x14ac:dyDescent="0.3">
      <c r="A4954" s="106"/>
      <c r="B4954" s="59"/>
      <c r="C4954" s="137" t="str">
        <f t="shared" si="77"/>
        <v/>
      </c>
      <c r="D4954" s="138" t="str">
        <f>IF(NOT(ISBLANK(B4954)),IF(AND(MONTH(B4954)&gt;=4,MONTH(B4954)&lt;=12,B4954&gt;=DATE(INT(LEFT('Fiscal Year'!$B$2,4)),4,1),B4954&lt;=DATE(INT(CONCATENATE("20",RIGHT('Fiscal Year'!$B$2,2))),3,31)),1,0),"")</f>
        <v/>
      </c>
      <c r="E4954" s="138" t="str">
        <f>IF(NOT(ISBLANK(B4954)),IF(AND(MONTH(B4954)&gt;=1,MONTH(B4954)&lt;=3,B4954&gt;=DATE(INT(LEFT('Fiscal Year'!$B$2,4)),4,1),B4954&lt;=DATE(INT(CONCATENATE("20",RIGHT('Fiscal Year'!$B$2,2))),3,31)),1,0),"")</f>
        <v/>
      </c>
      <c r="F4954" s="139" t="str">
        <f>IF(NOT(ISBLANK(B4954)),IF(B4954&lt;'Fiscal Year'!$B$3,1,0),"")</f>
        <v/>
      </c>
      <c r="G4954" s="10"/>
      <c r="H4954" s="10"/>
      <c r="I4954" s="40"/>
      <c r="J4954" s="40"/>
      <c r="K4954" s="53"/>
      <c r="L4954" s="53"/>
      <c r="M4954" s="53"/>
      <c r="N4954" s="53"/>
      <c r="O4954" s="53"/>
      <c r="P4954" s="53"/>
      <c r="Q4954" s="53"/>
      <c r="R4954" s="53"/>
      <c r="S4954" s="53"/>
    </row>
    <row r="4955" spans="1:19" x14ac:dyDescent="0.3">
      <c r="A4955" s="106"/>
      <c r="B4955" s="59"/>
      <c r="C4955" s="137" t="str">
        <f t="shared" si="77"/>
        <v/>
      </c>
      <c r="D4955" s="138" t="str">
        <f>IF(NOT(ISBLANK(B4955)),IF(AND(MONTH(B4955)&gt;=4,MONTH(B4955)&lt;=12,B4955&gt;=DATE(INT(LEFT('Fiscal Year'!$B$2,4)),4,1),B4955&lt;=DATE(INT(CONCATENATE("20",RIGHT('Fiscal Year'!$B$2,2))),3,31)),1,0),"")</f>
        <v/>
      </c>
      <c r="E4955" s="138" t="str">
        <f>IF(NOT(ISBLANK(B4955)),IF(AND(MONTH(B4955)&gt;=1,MONTH(B4955)&lt;=3,B4955&gt;=DATE(INT(LEFT('Fiscal Year'!$B$2,4)),4,1),B4955&lt;=DATE(INT(CONCATENATE("20",RIGHT('Fiscal Year'!$B$2,2))),3,31)),1,0),"")</f>
        <v/>
      </c>
      <c r="F4955" s="139" t="str">
        <f>IF(NOT(ISBLANK(B4955)),IF(B4955&lt;'Fiscal Year'!$B$3,1,0),"")</f>
        <v/>
      </c>
      <c r="G4955" s="10"/>
      <c r="H4955" s="10"/>
      <c r="I4955" s="40"/>
      <c r="J4955" s="40"/>
      <c r="K4955" s="53"/>
      <c r="L4955" s="53"/>
      <c r="M4955" s="53"/>
      <c r="N4955" s="53"/>
      <c r="O4955" s="53"/>
      <c r="P4955" s="53"/>
      <c r="Q4955" s="53"/>
      <c r="R4955" s="53"/>
      <c r="S4955" s="53"/>
    </row>
    <row r="4956" spans="1:19" x14ac:dyDescent="0.3">
      <c r="A4956" s="106"/>
      <c r="B4956" s="59"/>
      <c r="C4956" s="137" t="str">
        <f t="shared" si="77"/>
        <v/>
      </c>
      <c r="D4956" s="138" t="str">
        <f>IF(NOT(ISBLANK(B4956)),IF(AND(MONTH(B4956)&gt;=4,MONTH(B4956)&lt;=12,B4956&gt;=DATE(INT(LEFT('Fiscal Year'!$B$2,4)),4,1),B4956&lt;=DATE(INT(CONCATENATE("20",RIGHT('Fiscal Year'!$B$2,2))),3,31)),1,0),"")</f>
        <v/>
      </c>
      <c r="E4956" s="138" t="str">
        <f>IF(NOT(ISBLANK(B4956)),IF(AND(MONTH(B4956)&gt;=1,MONTH(B4956)&lt;=3,B4956&gt;=DATE(INT(LEFT('Fiscal Year'!$B$2,4)),4,1),B4956&lt;=DATE(INT(CONCATENATE("20",RIGHT('Fiscal Year'!$B$2,2))),3,31)),1,0),"")</f>
        <v/>
      </c>
      <c r="F4956" s="139" t="str">
        <f>IF(NOT(ISBLANK(B4956)),IF(B4956&lt;'Fiscal Year'!$B$3,1,0),"")</f>
        <v/>
      </c>
      <c r="G4956" s="10"/>
      <c r="H4956" s="10"/>
      <c r="I4956" s="40"/>
      <c r="J4956" s="40"/>
      <c r="K4956" s="53"/>
      <c r="L4956" s="53"/>
      <c r="M4956" s="53"/>
      <c r="N4956" s="53"/>
      <c r="O4956" s="53"/>
      <c r="P4956" s="53"/>
      <c r="Q4956" s="53"/>
      <c r="R4956" s="53"/>
      <c r="S4956" s="53"/>
    </row>
    <row r="4957" spans="1:19" x14ac:dyDescent="0.3">
      <c r="A4957" s="106"/>
      <c r="B4957" s="59"/>
      <c r="C4957" s="137" t="str">
        <f t="shared" si="77"/>
        <v/>
      </c>
      <c r="D4957" s="138" t="str">
        <f>IF(NOT(ISBLANK(B4957)),IF(AND(MONTH(B4957)&gt;=4,MONTH(B4957)&lt;=12,B4957&gt;=DATE(INT(LEFT('Fiscal Year'!$B$2,4)),4,1),B4957&lt;=DATE(INT(CONCATENATE("20",RIGHT('Fiscal Year'!$B$2,2))),3,31)),1,0),"")</f>
        <v/>
      </c>
      <c r="E4957" s="138" t="str">
        <f>IF(NOT(ISBLANK(B4957)),IF(AND(MONTH(B4957)&gt;=1,MONTH(B4957)&lt;=3,B4957&gt;=DATE(INT(LEFT('Fiscal Year'!$B$2,4)),4,1),B4957&lt;=DATE(INT(CONCATENATE("20",RIGHT('Fiscal Year'!$B$2,2))),3,31)),1,0),"")</f>
        <v/>
      </c>
      <c r="F4957" s="139" t="str">
        <f>IF(NOT(ISBLANK(B4957)),IF(B4957&lt;'Fiscal Year'!$B$3,1,0),"")</f>
        <v/>
      </c>
      <c r="G4957" s="10"/>
      <c r="H4957" s="10"/>
      <c r="I4957" s="40"/>
      <c r="J4957" s="40"/>
      <c r="K4957" s="53"/>
      <c r="L4957" s="53"/>
      <c r="M4957" s="53"/>
      <c r="N4957" s="53"/>
      <c r="O4957" s="53"/>
      <c r="P4957" s="53"/>
      <c r="Q4957" s="53"/>
      <c r="R4957" s="53"/>
      <c r="S4957" s="53"/>
    </row>
    <row r="4958" spans="1:19" x14ac:dyDescent="0.3">
      <c r="A4958" s="106"/>
      <c r="B4958" s="59"/>
      <c r="C4958" s="137" t="str">
        <f t="shared" si="77"/>
        <v/>
      </c>
      <c r="D4958" s="138" t="str">
        <f>IF(NOT(ISBLANK(B4958)),IF(AND(MONTH(B4958)&gt;=4,MONTH(B4958)&lt;=12,B4958&gt;=DATE(INT(LEFT('Fiscal Year'!$B$2,4)),4,1),B4958&lt;=DATE(INT(CONCATENATE("20",RIGHT('Fiscal Year'!$B$2,2))),3,31)),1,0),"")</f>
        <v/>
      </c>
      <c r="E4958" s="138" t="str">
        <f>IF(NOT(ISBLANK(B4958)),IF(AND(MONTH(B4958)&gt;=1,MONTH(B4958)&lt;=3,B4958&gt;=DATE(INT(LEFT('Fiscal Year'!$B$2,4)),4,1),B4958&lt;=DATE(INT(CONCATENATE("20",RIGHT('Fiscal Year'!$B$2,2))),3,31)),1,0),"")</f>
        <v/>
      </c>
      <c r="F4958" s="139" t="str">
        <f>IF(NOT(ISBLANK(B4958)),IF(B4958&lt;'Fiscal Year'!$B$3,1,0),"")</f>
        <v/>
      </c>
      <c r="G4958" s="10"/>
      <c r="H4958" s="10"/>
      <c r="I4958" s="40"/>
      <c r="J4958" s="40"/>
      <c r="K4958" s="53"/>
      <c r="L4958" s="53"/>
      <c r="M4958" s="53"/>
      <c r="N4958" s="53"/>
      <c r="O4958" s="53"/>
      <c r="P4958" s="53"/>
      <c r="Q4958" s="53"/>
      <c r="R4958" s="53"/>
      <c r="S4958" s="53"/>
    </row>
    <row r="4959" spans="1:19" x14ac:dyDescent="0.3">
      <c r="A4959" s="106"/>
      <c r="B4959" s="59"/>
      <c r="C4959" s="137" t="str">
        <f t="shared" si="77"/>
        <v/>
      </c>
      <c r="D4959" s="138" t="str">
        <f>IF(NOT(ISBLANK(B4959)),IF(AND(MONTH(B4959)&gt;=4,MONTH(B4959)&lt;=12,B4959&gt;=DATE(INT(LEFT('Fiscal Year'!$B$2,4)),4,1),B4959&lt;=DATE(INT(CONCATENATE("20",RIGHT('Fiscal Year'!$B$2,2))),3,31)),1,0),"")</f>
        <v/>
      </c>
      <c r="E4959" s="138" t="str">
        <f>IF(NOT(ISBLANK(B4959)),IF(AND(MONTH(B4959)&gt;=1,MONTH(B4959)&lt;=3,B4959&gt;=DATE(INT(LEFT('Fiscal Year'!$B$2,4)),4,1),B4959&lt;=DATE(INT(CONCATENATE("20",RIGHT('Fiscal Year'!$B$2,2))),3,31)),1,0),"")</f>
        <v/>
      </c>
      <c r="F4959" s="139" t="str">
        <f>IF(NOT(ISBLANK(B4959)),IF(B4959&lt;'Fiscal Year'!$B$3,1,0),"")</f>
        <v/>
      </c>
      <c r="G4959" s="10"/>
      <c r="H4959" s="10"/>
      <c r="I4959" s="40"/>
      <c r="J4959" s="40"/>
      <c r="K4959" s="53"/>
      <c r="L4959" s="53"/>
      <c r="M4959" s="53"/>
      <c r="N4959" s="53"/>
      <c r="O4959" s="53"/>
      <c r="P4959" s="53"/>
      <c r="Q4959" s="53"/>
      <c r="R4959" s="53"/>
      <c r="S4959" s="53"/>
    </row>
    <row r="4960" spans="1:19" x14ac:dyDescent="0.3">
      <c r="A4960" s="106"/>
      <c r="B4960" s="59"/>
      <c r="C4960" s="137" t="str">
        <f t="shared" si="77"/>
        <v/>
      </c>
      <c r="D4960" s="138" t="str">
        <f>IF(NOT(ISBLANK(B4960)),IF(AND(MONTH(B4960)&gt;=4,MONTH(B4960)&lt;=12,B4960&gt;=DATE(INT(LEFT('Fiscal Year'!$B$2,4)),4,1),B4960&lt;=DATE(INT(CONCATENATE("20",RIGHT('Fiscal Year'!$B$2,2))),3,31)),1,0),"")</f>
        <v/>
      </c>
      <c r="E4960" s="138" t="str">
        <f>IF(NOT(ISBLANK(B4960)),IF(AND(MONTH(B4960)&gt;=1,MONTH(B4960)&lt;=3,B4960&gt;=DATE(INT(LEFT('Fiscal Year'!$B$2,4)),4,1),B4960&lt;=DATE(INT(CONCATENATE("20",RIGHT('Fiscal Year'!$B$2,2))),3,31)),1,0),"")</f>
        <v/>
      </c>
      <c r="F4960" s="139" t="str">
        <f>IF(NOT(ISBLANK(B4960)),IF(B4960&lt;'Fiscal Year'!$B$3,1,0),"")</f>
        <v/>
      </c>
      <c r="G4960" s="10"/>
      <c r="H4960" s="10"/>
      <c r="I4960" s="40"/>
      <c r="J4960" s="40"/>
      <c r="K4960" s="53"/>
      <c r="L4960" s="53"/>
      <c r="M4960" s="53"/>
      <c r="N4960" s="53"/>
      <c r="O4960" s="53"/>
      <c r="P4960" s="53"/>
      <c r="Q4960" s="53"/>
      <c r="R4960" s="53"/>
      <c r="S4960" s="53"/>
    </row>
    <row r="4961" spans="1:19" x14ac:dyDescent="0.3">
      <c r="A4961" s="106"/>
      <c r="B4961" s="59"/>
      <c r="C4961" s="137" t="str">
        <f t="shared" si="77"/>
        <v/>
      </c>
      <c r="D4961" s="138" t="str">
        <f>IF(NOT(ISBLANK(B4961)),IF(AND(MONTH(B4961)&gt;=4,MONTH(B4961)&lt;=12,B4961&gt;=DATE(INT(LEFT('Fiscal Year'!$B$2,4)),4,1),B4961&lt;=DATE(INT(CONCATENATE("20",RIGHT('Fiscal Year'!$B$2,2))),3,31)),1,0),"")</f>
        <v/>
      </c>
      <c r="E4961" s="138" t="str">
        <f>IF(NOT(ISBLANK(B4961)),IF(AND(MONTH(B4961)&gt;=1,MONTH(B4961)&lt;=3,B4961&gt;=DATE(INT(LEFT('Fiscal Year'!$B$2,4)),4,1),B4961&lt;=DATE(INT(CONCATENATE("20",RIGHT('Fiscal Year'!$B$2,2))),3,31)),1,0),"")</f>
        <v/>
      </c>
      <c r="F4961" s="139" t="str">
        <f>IF(NOT(ISBLANK(B4961)),IF(B4961&lt;'Fiscal Year'!$B$3,1,0),"")</f>
        <v/>
      </c>
      <c r="G4961" s="10"/>
      <c r="H4961" s="10"/>
      <c r="I4961" s="40"/>
      <c r="J4961" s="40"/>
      <c r="K4961" s="53"/>
      <c r="L4961" s="53"/>
      <c r="M4961" s="53"/>
      <c r="N4961" s="53"/>
      <c r="O4961" s="53"/>
      <c r="P4961" s="53"/>
      <c r="Q4961" s="53"/>
      <c r="R4961" s="53"/>
      <c r="S4961" s="53"/>
    </row>
    <row r="4962" spans="1:19" x14ac:dyDescent="0.3">
      <c r="A4962" s="106"/>
      <c r="B4962" s="59"/>
      <c r="C4962" s="137" t="str">
        <f t="shared" si="77"/>
        <v/>
      </c>
      <c r="D4962" s="138" t="str">
        <f>IF(NOT(ISBLANK(B4962)),IF(AND(MONTH(B4962)&gt;=4,MONTH(B4962)&lt;=12,B4962&gt;=DATE(INT(LEFT('Fiscal Year'!$B$2,4)),4,1),B4962&lt;=DATE(INT(CONCATENATE("20",RIGHT('Fiscal Year'!$B$2,2))),3,31)),1,0),"")</f>
        <v/>
      </c>
      <c r="E4962" s="138" t="str">
        <f>IF(NOT(ISBLANK(B4962)),IF(AND(MONTH(B4962)&gt;=1,MONTH(B4962)&lt;=3,B4962&gt;=DATE(INT(LEFT('Fiscal Year'!$B$2,4)),4,1),B4962&lt;=DATE(INT(CONCATENATE("20",RIGHT('Fiscal Year'!$B$2,2))),3,31)),1,0),"")</f>
        <v/>
      </c>
      <c r="F4962" s="139" t="str">
        <f>IF(NOT(ISBLANK(B4962)),IF(B4962&lt;'Fiscal Year'!$B$3,1,0),"")</f>
        <v/>
      </c>
      <c r="G4962" s="10"/>
      <c r="H4962" s="10"/>
      <c r="I4962" s="40"/>
      <c r="J4962" s="40"/>
      <c r="K4962" s="53"/>
      <c r="L4962" s="53"/>
      <c r="M4962" s="53"/>
      <c r="N4962" s="53"/>
      <c r="O4962" s="53"/>
      <c r="P4962" s="53"/>
      <c r="Q4962" s="53"/>
      <c r="R4962" s="53"/>
      <c r="S4962" s="53"/>
    </row>
    <row r="4963" spans="1:19" x14ac:dyDescent="0.3">
      <c r="A4963" s="106"/>
      <c r="B4963" s="59"/>
      <c r="C4963" s="137" t="str">
        <f t="shared" si="77"/>
        <v/>
      </c>
      <c r="D4963" s="138" t="str">
        <f>IF(NOT(ISBLANK(B4963)),IF(AND(MONTH(B4963)&gt;=4,MONTH(B4963)&lt;=12,B4963&gt;=DATE(INT(LEFT('Fiscal Year'!$B$2,4)),4,1),B4963&lt;=DATE(INT(CONCATENATE("20",RIGHT('Fiscal Year'!$B$2,2))),3,31)),1,0),"")</f>
        <v/>
      </c>
      <c r="E4963" s="138" t="str">
        <f>IF(NOT(ISBLANK(B4963)),IF(AND(MONTH(B4963)&gt;=1,MONTH(B4963)&lt;=3,B4963&gt;=DATE(INT(LEFT('Fiscal Year'!$B$2,4)),4,1),B4963&lt;=DATE(INT(CONCATENATE("20",RIGHT('Fiscal Year'!$B$2,2))),3,31)),1,0),"")</f>
        <v/>
      </c>
      <c r="F4963" s="139" t="str">
        <f>IF(NOT(ISBLANK(B4963)),IF(B4963&lt;'Fiscal Year'!$B$3,1,0),"")</f>
        <v/>
      </c>
      <c r="G4963" s="10"/>
      <c r="H4963" s="10"/>
      <c r="I4963" s="40"/>
      <c r="J4963" s="40"/>
      <c r="K4963" s="53"/>
      <c r="L4963" s="53"/>
      <c r="M4963" s="53"/>
      <c r="N4963" s="53"/>
      <c r="O4963" s="53"/>
      <c r="P4963" s="53"/>
      <c r="Q4963" s="53"/>
      <c r="R4963" s="53"/>
      <c r="S4963" s="53"/>
    </row>
    <row r="4964" spans="1:19" x14ac:dyDescent="0.3">
      <c r="A4964" s="106"/>
      <c r="B4964" s="59"/>
      <c r="C4964" s="137" t="str">
        <f t="shared" si="77"/>
        <v/>
      </c>
      <c r="D4964" s="138" t="str">
        <f>IF(NOT(ISBLANK(B4964)),IF(AND(MONTH(B4964)&gt;=4,MONTH(B4964)&lt;=12,B4964&gt;=DATE(INT(LEFT('Fiscal Year'!$B$2,4)),4,1),B4964&lt;=DATE(INT(CONCATENATE("20",RIGHT('Fiscal Year'!$B$2,2))),3,31)),1,0),"")</f>
        <v/>
      </c>
      <c r="E4964" s="138" t="str">
        <f>IF(NOT(ISBLANK(B4964)),IF(AND(MONTH(B4964)&gt;=1,MONTH(B4964)&lt;=3,B4964&gt;=DATE(INT(LEFT('Fiscal Year'!$B$2,4)),4,1),B4964&lt;=DATE(INT(CONCATENATE("20",RIGHT('Fiscal Year'!$B$2,2))),3,31)),1,0),"")</f>
        <v/>
      </c>
      <c r="F4964" s="139" t="str">
        <f>IF(NOT(ISBLANK(B4964)),IF(B4964&lt;'Fiscal Year'!$B$3,1,0),"")</f>
        <v/>
      </c>
      <c r="G4964" s="10"/>
      <c r="H4964" s="10"/>
      <c r="I4964" s="40"/>
      <c r="J4964" s="40"/>
      <c r="K4964" s="53"/>
      <c r="L4964" s="53"/>
      <c r="M4964" s="53"/>
      <c r="N4964" s="53"/>
      <c r="O4964" s="53"/>
      <c r="P4964" s="53"/>
      <c r="Q4964" s="53"/>
      <c r="R4964" s="53"/>
      <c r="S4964" s="53"/>
    </row>
    <row r="4965" spans="1:19" x14ac:dyDescent="0.3">
      <c r="A4965" s="106"/>
      <c r="B4965" s="59"/>
      <c r="C4965" s="137" t="str">
        <f t="shared" si="77"/>
        <v/>
      </c>
      <c r="D4965" s="138" t="str">
        <f>IF(NOT(ISBLANK(B4965)),IF(AND(MONTH(B4965)&gt;=4,MONTH(B4965)&lt;=12,B4965&gt;=DATE(INT(LEFT('Fiscal Year'!$B$2,4)),4,1),B4965&lt;=DATE(INT(CONCATENATE("20",RIGHT('Fiscal Year'!$B$2,2))),3,31)),1,0),"")</f>
        <v/>
      </c>
      <c r="E4965" s="138" t="str">
        <f>IF(NOT(ISBLANK(B4965)),IF(AND(MONTH(B4965)&gt;=1,MONTH(B4965)&lt;=3,B4965&gt;=DATE(INT(LEFT('Fiscal Year'!$B$2,4)),4,1),B4965&lt;=DATE(INT(CONCATENATE("20",RIGHT('Fiscal Year'!$B$2,2))),3,31)),1,0),"")</f>
        <v/>
      </c>
      <c r="F4965" s="139" t="str">
        <f>IF(NOT(ISBLANK(B4965)),IF(B4965&lt;'Fiscal Year'!$B$3,1,0),"")</f>
        <v/>
      </c>
      <c r="G4965" s="10"/>
      <c r="H4965" s="10"/>
      <c r="I4965" s="40"/>
      <c r="J4965" s="40"/>
      <c r="K4965" s="53"/>
      <c r="L4965" s="53"/>
      <c r="M4965" s="53"/>
      <c r="N4965" s="53"/>
      <c r="O4965" s="53"/>
      <c r="P4965" s="53"/>
      <c r="Q4965" s="53"/>
      <c r="R4965" s="53"/>
      <c r="S4965" s="53"/>
    </row>
    <row r="4966" spans="1:19" x14ac:dyDescent="0.3">
      <c r="A4966" s="106"/>
      <c r="B4966" s="59"/>
      <c r="C4966" s="137" t="str">
        <f t="shared" si="77"/>
        <v/>
      </c>
      <c r="D4966" s="138" t="str">
        <f>IF(NOT(ISBLANK(B4966)),IF(AND(MONTH(B4966)&gt;=4,MONTH(B4966)&lt;=12,B4966&gt;=DATE(INT(LEFT('Fiscal Year'!$B$2,4)),4,1),B4966&lt;=DATE(INT(CONCATENATE("20",RIGHT('Fiscal Year'!$B$2,2))),3,31)),1,0),"")</f>
        <v/>
      </c>
      <c r="E4966" s="138" t="str">
        <f>IF(NOT(ISBLANK(B4966)),IF(AND(MONTH(B4966)&gt;=1,MONTH(B4966)&lt;=3,B4966&gt;=DATE(INT(LEFT('Fiscal Year'!$B$2,4)),4,1),B4966&lt;=DATE(INT(CONCATENATE("20",RIGHT('Fiscal Year'!$B$2,2))),3,31)),1,0),"")</f>
        <v/>
      </c>
      <c r="F4966" s="139" t="str">
        <f>IF(NOT(ISBLANK(B4966)),IF(B4966&lt;'Fiscal Year'!$B$3,1,0),"")</f>
        <v/>
      </c>
      <c r="G4966" s="10"/>
      <c r="H4966" s="10"/>
      <c r="I4966" s="40"/>
      <c r="J4966" s="40"/>
      <c r="K4966" s="53"/>
      <c r="L4966" s="53"/>
      <c r="M4966" s="53"/>
      <c r="N4966" s="53"/>
      <c r="O4966" s="53"/>
      <c r="P4966" s="53"/>
      <c r="Q4966" s="53"/>
      <c r="R4966" s="53"/>
      <c r="S4966" s="53"/>
    </row>
    <row r="4967" spans="1:19" x14ac:dyDescent="0.3">
      <c r="A4967" s="106"/>
      <c r="B4967" s="59"/>
      <c r="C4967" s="137" t="str">
        <f t="shared" si="77"/>
        <v/>
      </c>
      <c r="D4967" s="138" t="str">
        <f>IF(NOT(ISBLANK(B4967)),IF(AND(MONTH(B4967)&gt;=4,MONTH(B4967)&lt;=12,B4967&gt;=DATE(INT(LEFT('Fiscal Year'!$B$2,4)),4,1),B4967&lt;=DATE(INT(CONCATENATE("20",RIGHT('Fiscal Year'!$B$2,2))),3,31)),1,0),"")</f>
        <v/>
      </c>
      <c r="E4967" s="138" t="str">
        <f>IF(NOT(ISBLANK(B4967)),IF(AND(MONTH(B4967)&gt;=1,MONTH(B4967)&lt;=3,B4967&gt;=DATE(INT(LEFT('Fiscal Year'!$B$2,4)),4,1),B4967&lt;=DATE(INT(CONCATENATE("20",RIGHT('Fiscal Year'!$B$2,2))),3,31)),1,0),"")</f>
        <v/>
      </c>
      <c r="F4967" s="139" t="str">
        <f>IF(NOT(ISBLANK(B4967)),IF(B4967&lt;'Fiscal Year'!$B$3,1,0),"")</f>
        <v/>
      </c>
      <c r="G4967" s="10"/>
      <c r="H4967" s="10"/>
      <c r="I4967" s="40"/>
      <c r="J4967" s="40"/>
      <c r="K4967" s="53"/>
      <c r="L4967" s="53"/>
      <c r="M4967" s="53"/>
      <c r="N4967" s="53"/>
      <c r="O4967" s="53"/>
      <c r="P4967" s="53"/>
      <c r="Q4967" s="53"/>
      <c r="R4967" s="53"/>
      <c r="S4967" s="53"/>
    </row>
    <row r="4968" spans="1:19" x14ac:dyDescent="0.3">
      <c r="A4968" s="106"/>
      <c r="B4968" s="59"/>
      <c r="C4968" s="137" t="str">
        <f t="shared" si="77"/>
        <v/>
      </c>
      <c r="D4968" s="138" t="str">
        <f>IF(NOT(ISBLANK(B4968)),IF(AND(MONTH(B4968)&gt;=4,MONTH(B4968)&lt;=12,B4968&gt;=DATE(INT(LEFT('Fiscal Year'!$B$2,4)),4,1),B4968&lt;=DATE(INT(CONCATENATE("20",RIGHT('Fiscal Year'!$B$2,2))),3,31)),1,0),"")</f>
        <v/>
      </c>
      <c r="E4968" s="138" t="str">
        <f>IF(NOT(ISBLANK(B4968)),IF(AND(MONTH(B4968)&gt;=1,MONTH(B4968)&lt;=3,B4968&gt;=DATE(INT(LEFT('Fiscal Year'!$B$2,4)),4,1),B4968&lt;=DATE(INT(CONCATENATE("20",RIGHT('Fiscal Year'!$B$2,2))),3,31)),1,0),"")</f>
        <v/>
      </c>
      <c r="F4968" s="139" t="str">
        <f>IF(NOT(ISBLANK(B4968)),IF(B4968&lt;'Fiscal Year'!$B$3,1,0),"")</f>
        <v/>
      </c>
      <c r="G4968" s="10"/>
      <c r="H4968" s="10"/>
      <c r="I4968" s="40"/>
      <c r="J4968" s="40"/>
      <c r="K4968" s="53"/>
      <c r="L4968" s="53"/>
      <c r="M4968" s="53"/>
      <c r="N4968" s="53"/>
      <c r="O4968" s="53"/>
      <c r="P4968" s="53"/>
      <c r="Q4968" s="53"/>
      <c r="R4968" s="53"/>
      <c r="S4968" s="53"/>
    </row>
    <row r="4969" spans="1:19" x14ac:dyDescent="0.3">
      <c r="A4969" s="106"/>
      <c r="B4969" s="59"/>
      <c r="C4969" s="137" t="str">
        <f t="shared" si="77"/>
        <v/>
      </c>
      <c r="D4969" s="138" t="str">
        <f>IF(NOT(ISBLANK(B4969)),IF(AND(MONTH(B4969)&gt;=4,MONTH(B4969)&lt;=12,B4969&gt;=DATE(INT(LEFT('Fiscal Year'!$B$2,4)),4,1),B4969&lt;=DATE(INT(CONCATENATE("20",RIGHT('Fiscal Year'!$B$2,2))),3,31)),1,0),"")</f>
        <v/>
      </c>
      <c r="E4969" s="138" t="str">
        <f>IF(NOT(ISBLANK(B4969)),IF(AND(MONTH(B4969)&gt;=1,MONTH(B4969)&lt;=3,B4969&gt;=DATE(INT(LEFT('Fiscal Year'!$B$2,4)),4,1),B4969&lt;=DATE(INT(CONCATENATE("20",RIGHT('Fiscal Year'!$B$2,2))),3,31)),1,0),"")</f>
        <v/>
      </c>
      <c r="F4969" s="139" t="str">
        <f>IF(NOT(ISBLANK(B4969)),IF(B4969&lt;'Fiscal Year'!$B$3,1,0),"")</f>
        <v/>
      </c>
      <c r="G4969" s="10"/>
      <c r="H4969" s="10"/>
      <c r="I4969" s="40"/>
      <c r="J4969" s="40"/>
      <c r="K4969" s="53"/>
      <c r="L4969" s="53"/>
      <c r="M4969" s="53"/>
      <c r="N4969" s="53"/>
      <c r="O4969" s="53"/>
      <c r="P4969" s="53"/>
      <c r="Q4969" s="53"/>
      <c r="R4969" s="53"/>
      <c r="S4969" s="53"/>
    </row>
    <row r="4970" spans="1:19" x14ac:dyDescent="0.3">
      <c r="A4970" s="106"/>
      <c r="B4970" s="59"/>
      <c r="C4970" s="137" t="str">
        <f t="shared" si="77"/>
        <v/>
      </c>
      <c r="D4970" s="138" t="str">
        <f>IF(NOT(ISBLANK(B4970)),IF(AND(MONTH(B4970)&gt;=4,MONTH(B4970)&lt;=12,B4970&gt;=DATE(INT(LEFT('Fiscal Year'!$B$2,4)),4,1),B4970&lt;=DATE(INT(CONCATENATE("20",RIGHT('Fiscal Year'!$B$2,2))),3,31)),1,0),"")</f>
        <v/>
      </c>
      <c r="E4970" s="138" t="str">
        <f>IF(NOT(ISBLANK(B4970)),IF(AND(MONTH(B4970)&gt;=1,MONTH(B4970)&lt;=3,B4970&gt;=DATE(INT(LEFT('Fiscal Year'!$B$2,4)),4,1),B4970&lt;=DATE(INT(CONCATENATE("20",RIGHT('Fiscal Year'!$B$2,2))),3,31)),1,0),"")</f>
        <v/>
      </c>
      <c r="F4970" s="139" t="str">
        <f>IF(NOT(ISBLANK(B4970)),IF(B4970&lt;'Fiscal Year'!$B$3,1,0),"")</f>
        <v/>
      </c>
      <c r="G4970" s="10"/>
      <c r="H4970" s="10"/>
      <c r="I4970" s="40"/>
      <c r="J4970" s="40"/>
      <c r="K4970" s="53"/>
      <c r="L4970" s="53"/>
      <c r="M4970" s="53"/>
      <c r="N4970" s="53"/>
      <c r="O4970" s="53"/>
      <c r="P4970" s="53"/>
      <c r="Q4970" s="53"/>
      <c r="R4970" s="53"/>
      <c r="S4970" s="53"/>
    </row>
    <row r="4971" spans="1:19" x14ac:dyDescent="0.3">
      <c r="A4971" s="106"/>
      <c r="B4971" s="59"/>
      <c r="C4971" s="137" t="str">
        <f t="shared" si="77"/>
        <v/>
      </c>
      <c r="D4971" s="138" t="str">
        <f>IF(NOT(ISBLANK(B4971)),IF(AND(MONTH(B4971)&gt;=4,MONTH(B4971)&lt;=12,B4971&gt;=DATE(INT(LEFT('Fiscal Year'!$B$2,4)),4,1),B4971&lt;=DATE(INT(CONCATENATE("20",RIGHT('Fiscal Year'!$B$2,2))),3,31)),1,0),"")</f>
        <v/>
      </c>
      <c r="E4971" s="138" t="str">
        <f>IF(NOT(ISBLANK(B4971)),IF(AND(MONTH(B4971)&gt;=1,MONTH(B4971)&lt;=3,B4971&gt;=DATE(INT(LEFT('Fiscal Year'!$B$2,4)),4,1),B4971&lt;=DATE(INT(CONCATENATE("20",RIGHT('Fiscal Year'!$B$2,2))),3,31)),1,0),"")</f>
        <v/>
      </c>
      <c r="F4971" s="139" t="str">
        <f>IF(NOT(ISBLANK(B4971)),IF(B4971&lt;'Fiscal Year'!$B$3,1,0),"")</f>
        <v/>
      </c>
      <c r="G4971" s="10"/>
      <c r="H4971" s="10"/>
      <c r="I4971" s="40"/>
      <c r="J4971" s="40"/>
      <c r="K4971" s="53"/>
      <c r="L4971" s="53"/>
      <c r="M4971" s="53"/>
      <c r="N4971" s="53"/>
      <c r="O4971" s="53"/>
      <c r="P4971" s="53"/>
      <c r="Q4971" s="53"/>
      <c r="R4971" s="53"/>
      <c r="S4971" s="53"/>
    </row>
    <row r="4972" spans="1:19" x14ac:dyDescent="0.3">
      <c r="A4972" s="106"/>
      <c r="B4972" s="59"/>
      <c r="C4972" s="137" t="str">
        <f t="shared" si="77"/>
        <v/>
      </c>
      <c r="D4972" s="138" t="str">
        <f>IF(NOT(ISBLANK(B4972)),IF(AND(MONTH(B4972)&gt;=4,MONTH(B4972)&lt;=12,B4972&gt;=DATE(INT(LEFT('Fiscal Year'!$B$2,4)),4,1),B4972&lt;=DATE(INT(CONCATENATE("20",RIGHT('Fiscal Year'!$B$2,2))),3,31)),1,0),"")</f>
        <v/>
      </c>
      <c r="E4972" s="138" t="str">
        <f>IF(NOT(ISBLANK(B4972)),IF(AND(MONTH(B4972)&gt;=1,MONTH(B4972)&lt;=3,B4972&gt;=DATE(INT(LEFT('Fiscal Year'!$B$2,4)),4,1),B4972&lt;=DATE(INT(CONCATENATE("20",RIGHT('Fiscal Year'!$B$2,2))),3,31)),1,0),"")</f>
        <v/>
      </c>
      <c r="F4972" s="139" t="str">
        <f>IF(NOT(ISBLANK(B4972)),IF(B4972&lt;'Fiscal Year'!$B$3,1,0),"")</f>
        <v/>
      </c>
      <c r="G4972" s="10"/>
      <c r="H4972" s="10"/>
      <c r="I4972" s="40"/>
      <c r="J4972" s="40"/>
      <c r="K4972" s="53"/>
      <c r="L4972" s="53"/>
      <c r="M4972" s="53"/>
      <c r="N4972" s="53"/>
      <c r="O4972" s="53"/>
      <c r="P4972" s="53"/>
      <c r="Q4972" s="53"/>
      <c r="R4972" s="53"/>
      <c r="S4972" s="53"/>
    </row>
    <row r="4973" spans="1:19" x14ac:dyDescent="0.3">
      <c r="A4973" s="106"/>
      <c r="B4973" s="59"/>
      <c r="C4973" s="137" t="str">
        <f t="shared" si="77"/>
        <v/>
      </c>
      <c r="D4973" s="138" t="str">
        <f>IF(NOT(ISBLANK(B4973)),IF(AND(MONTH(B4973)&gt;=4,MONTH(B4973)&lt;=12,B4973&gt;=DATE(INT(LEFT('Fiscal Year'!$B$2,4)),4,1),B4973&lt;=DATE(INT(CONCATENATE("20",RIGHT('Fiscal Year'!$B$2,2))),3,31)),1,0),"")</f>
        <v/>
      </c>
      <c r="E4973" s="138" t="str">
        <f>IF(NOT(ISBLANK(B4973)),IF(AND(MONTH(B4973)&gt;=1,MONTH(B4973)&lt;=3,B4973&gt;=DATE(INT(LEFT('Fiscal Year'!$B$2,4)),4,1),B4973&lt;=DATE(INT(CONCATENATE("20",RIGHT('Fiscal Year'!$B$2,2))),3,31)),1,0),"")</f>
        <v/>
      </c>
      <c r="F4973" s="139" t="str">
        <f>IF(NOT(ISBLANK(B4973)),IF(B4973&lt;'Fiscal Year'!$B$3,1,0),"")</f>
        <v/>
      </c>
      <c r="G4973" s="10"/>
      <c r="H4973" s="10"/>
      <c r="I4973" s="40"/>
      <c r="J4973" s="40"/>
      <c r="K4973" s="53"/>
      <c r="L4973" s="53"/>
      <c r="M4973" s="53"/>
      <c r="N4973" s="53"/>
      <c r="O4973" s="53"/>
      <c r="P4973" s="53"/>
      <c r="Q4973" s="53"/>
      <c r="R4973" s="53"/>
      <c r="S4973" s="53"/>
    </row>
    <row r="4974" spans="1:19" x14ac:dyDescent="0.3">
      <c r="A4974" s="106"/>
      <c r="B4974" s="59"/>
      <c r="C4974" s="137" t="str">
        <f t="shared" si="77"/>
        <v/>
      </c>
      <c r="D4974" s="138" t="str">
        <f>IF(NOT(ISBLANK(B4974)),IF(AND(MONTH(B4974)&gt;=4,MONTH(B4974)&lt;=12,B4974&gt;=DATE(INT(LEFT('Fiscal Year'!$B$2,4)),4,1),B4974&lt;=DATE(INT(CONCATENATE("20",RIGHT('Fiscal Year'!$B$2,2))),3,31)),1,0),"")</f>
        <v/>
      </c>
      <c r="E4974" s="138" t="str">
        <f>IF(NOT(ISBLANK(B4974)),IF(AND(MONTH(B4974)&gt;=1,MONTH(B4974)&lt;=3,B4974&gt;=DATE(INT(LEFT('Fiscal Year'!$B$2,4)),4,1),B4974&lt;=DATE(INT(CONCATENATE("20",RIGHT('Fiscal Year'!$B$2,2))),3,31)),1,0),"")</f>
        <v/>
      </c>
      <c r="F4974" s="139" t="str">
        <f>IF(NOT(ISBLANK(B4974)),IF(B4974&lt;'Fiscal Year'!$B$3,1,0),"")</f>
        <v/>
      </c>
      <c r="G4974" s="10"/>
      <c r="H4974" s="10"/>
      <c r="I4974" s="40"/>
      <c r="J4974" s="40"/>
      <c r="K4974" s="53"/>
      <c r="L4974" s="53"/>
      <c r="M4974" s="53"/>
      <c r="N4974" s="53"/>
      <c r="O4974" s="53"/>
      <c r="P4974" s="53"/>
      <c r="Q4974" s="53"/>
      <c r="R4974" s="53"/>
      <c r="S4974" s="53"/>
    </row>
    <row r="4975" spans="1:19" x14ac:dyDescent="0.3">
      <c r="A4975" s="106"/>
      <c r="B4975" s="59"/>
      <c r="C4975" s="137" t="str">
        <f t="shared" si="77"/>
        <v/>
      </c>
      <c r="D4975" s="138" t="str">
        <f>IF(NOT(ISBLANK(B4975)),IF(AND(MONTH(B4975)&gt;=4,MONTH(B4975)&lt;=12,B4975&gt;=DATE(INT(LEFT('Fiscal Year'!$B$2,4)),4,1),B4975&lt;=DATE(INT(CONCATENATE("20",RIGHT('Fiscal Year'!$B$2,2))),3,31)),1,0),"")</f>
        <v/>
      </c>
      <c r="E4975" s="138" t="str">
        <f>IF(NOT(ISBLANK(B4975)),IF(AND(MONTH(B4975)&gt;=1,MONTH(B4975)&lt;=3,B4975&gt;=DATE(INT(LEFT('Fiscal Year'!$B$2,4)),4,1),B4975&lt;=DATE(INT(CONCATENATE("20",RIGHT('Fiscal Year'!$B$2,2))),3,31)),1,0),"")</f>
        <v/>
      </c>
      <c r="F4975" s="139" t="str">
        <f>IF(NOT(ISBLANK(B4975)),IF(B4975&lt;'Fiscal Year'!$B$3,1,0),"")</f>
        <v/>
      </c>
      <c r="G4975" s="10"/>
      <c r="H4975" s="10"/>
      <c r="I4975" s="40"/>
      <c r="J4975" s="40"/>
      <c r="K4975" s="53"/>
      <c r="L4975" s="53"/>
      <c r="M4975" s="53"/>
      <c r="N4975" s="53"/>
      <c r="O4975" s="53"/>
      <c r="P4975" s="53"/>
      <c r="Q4975" s="53"/>
      <c r="R4975" s="53"/>
      <c r="S4975" s="53"/>
    </row>
    <row r="4976" spans="1:19" x14ac:dyDescent="0.3">
      <c r="A4976" s="106"/>
      <c r="B4976" s="59"/>
      <c r="C4976" s="137" t="str">
        <f t="shared" si="77"/>
        <v/>
      </c>
      <c r="D4976" s="138" t="str">
        <f>IF(NOT(ISBLANK(B4976)),IF(AND(MONTH(B4976)&gt;=4,MONTH(B4976)&lt;=12,B4976&gt;=DATE(INT(LEFT('Fiscal Year'!$B$2,4)),4,1),B4976&lt;=DATE(INT(CONCATENATE("20",RIGHT('Fiscal Year'!$B$2,2))),3,31)),1,0),"")</f>
        <v/>
      </c>
      <c r="E4976" s="138" t="str">
        <f>IF(NOT(ISBLANK(B4976)),IF(AND(MONTH(B4976)&gt;=1,MONTH(B4976)&lt;=3,B4976&gt;=DATE(INT(LEFT('Fiscal Year'!$B$2,4)),4,1),B4976&lt;=DATE(INT(CONCATENATE("20",RIGHT('Fiscal Year'!$B$2,2))),3,31)),1,0),"")</f>
        <v/>
      </c>
      <c r="F4976" s="139" t="str">
        <f>IF(NOT(ISBLANK(B4976)),IF(B4976&lt;'Fiscal Year'!$B$3,1,0),"")</f>
        <v/>
      </c>
      <c r="G4976" s="10"/>
      <c r="H4976" s="10"/>
      <c r="I4976" s="40"/>
      <c r="J4976" s="40"/>
      <c r="K4976" s="53"/>
      <c r="L4976" s="53"/>
      <c r="M4976" s="53"/>
      <c r="N4976" s="53"/>
      <c r="O4976" s="53"/>
      <c r="P4976" s="53"/>
      <c r="Q4976" s="53"/>
      <c r="R4976" s="53"/>
      <c r="S4976" s="53"/>
    </row>
    <row r="4977" spans="1:19" x14ac:dyDescent="0.3">
      <c r="A4977" s="106"/>
      <c r="B4977" s="59"/>
      <c r="C4977" s="137" t="str">
        <f t="shared" si="77"/>
        <v/>
      </c>
      <c r="D4977" s="138" t="str">
        <f>IF(NOT(ISBLANK(B4977)),IF(AND(MONTH(B4977)&gt;=4,MONTH(B4977)&lt;=12,B4977&gt;=DATE(INT(LEFT('Fiscal Year'!$B$2,4)),4,1),B4977&lt;=DATE(INT(CONCATENATE("20",RIGHT('Fiscal Year'!$B$2,2))),3,31)),1,0),"")</f>
        <v/>
      </c>
      <c r="E4977" s="138" t="str">
        <f>IF(NOT(ISBLANK(B4977)),IF(AND(MONTH(B4977)&gt;=1,MONTH(B4977)&lt;=3,B4977&gt;=DATE(INT(LEFT('Fiscal Year'!$B$2,4)),4,1),B4977&lt;=DATE(INT(CONCATENATE("20",RIGHT('Fiscal Year'!$B$2,2))),3,31)),1,0),"")</f>
        <v/>
      </c>
      <c r="F4977" s="139" t="str">
        <f>IF(NOT(ISBLANK(B4977)),IF(B4977&lt;'Fiscal Year'!$B$3,1,0),"")</f>
        <v/>
      </c>
      <c r="G4977" s="10"/>
      <c r="H4977" s="10"/>
      <c r="I4977" s="40"/>
      <c r="J4977" s="40"/>
      <c r="K4977" s="53"/>
      <c r="L4977" s="53"/>
      <c r="M4977" s="53"/>
      <c r="N4977" s="53"/>
      <c r="O4977" s="53"/>
      <c r="P4977" s="53"/>
      <c r="Q4977" s="53"/>
      <c r="R4977" s="53"/>
      <c r="S4977" s="53"/>
    </row>
    <row r="4978" spans="1:19" x14ac:dyDescent="0.3">
      <c r="A4978" s="106"/>
      <c r="B4978" s="59"/>
      <c r="C4978" s="137" t="str">
        <f t="shared" si="77"/>
        <v/>
      </c>
      <c r="D4978" s="138" t="str">
        <f>IF(NOT(ISBLANK(B4978)),IF(AND(MONTH(B4978)&gt;=4,MONTH(B4978)&lt;=12,B4978&gt;=DATE(INT(LEFT('Fiscal Year'!$B$2,4)),4,1),B4978&lt;=DATE(INT(CONCATENATE("20",RIGHT('Fiscal Year'!$B$2,2))),3,31)),1,0),"")</f>
        <v/>
      </c>
      <c r="E4978" s="138" t="str">
        <f>IF(NOT(ISBLANK(B4978)),IF(AND(MONTH(B4978)&gt;=1,MONTH(B4978)&lt;=3,B4978&gt;=DATE(INT(LEFT('Fiscal Year'!$B$2,4)),4,1),B4978&lt;=DATE(INT(CONCATENATE("20",RIGHT('Fiscal Year'!$B$2,2))),3,31)),1,0),"")</f>
        <v/>
      </c>
      <c r="F4978" s="139" t="str">
        <f>IF(NOT(ISBLANK(B4978)),IF(B4978&lt;'Fiscal Year'!$B$3,1,0),"")</f>
        <v/>
      </c>
      <c r="G4978" s="10"/>
      <c r="H4978" s="10"/>
      <c r="I4978" s="40"/>
      <c r="J4978" s="40"/>
      <c r="K4978" s="53"/>
      <c r="L4978" s="53"/>
      <c r="M4978" s="53"/>
      <c r="N4978" s="53"/>
      <c r="O4978" s="53"/>
      <c r="P4978" s="53"/>
      <c r="Q4978" s="53"/>
      <c r="R4978" s="53"/>
      <c r="S4978" s="53"/>
    </row>
    <row r="4979" spans="1:19" x14ac:dyDescent="0.3">
      <c r="A4979" s="106"/>
      <c r="B4979" s="59"/>
      <c r="C4979" s="137" t="str">
        <f t="shared" si="77"/>
        <v/>
      </c>
      <c r="D4979" s="138" t="str">
        <f>IF(NOT(ISBLANK(B4979)),IF(AND(MONTH(B4979)&gt;=4,MONTH(B4979)&lt;=12,B4979&gt;=DATE(INT(LEFT('Fiscal Year'!$B$2,4)),4,1),B4979&lt;=DATE(INT(CONCATENATE("20",RIGHT('Fiscal Year'!$B$2,2))),3,31)),1,0),"")</f>
        <v/>
      </c>
      <c r="E4979" s="138" t="str">
        <f>IF(NOT(ISBLANK(B4979)),IF(AND(MONTH(B4979)&gt;=1,MONTH(B4979)&lt;=3,B4979&gt;=DATE(INT(LEFT('Fiscal Year'!$B$2,4)),4,1),B4979&lt;=DATE(INT(CONCATENATE("20",RIGHT('Fiscal Year'!$B$2,2))),3,31)),1,0),"")</f>
        <v/>
      </c>
      <c r="F4979" s="139" t="str">
        <f>IF(NOT(ISBLANK(B4979)),IF(B4979&lt;'Fiscal Year'!$B$3,1,0),"")</f>
        <v/>
      </c>
      <c r="G4979" s="10"/>
      <c r="H4979" s="10"/>
      <c r="I4979" s="40"/>
      <c r="J4979" s="40"/>
      <c r="K4979" s="53"/>
      <c r="L4979" s="53"/>
      <c r="M4979" s="53"/>
      <c r="N4979" s="53"/>
      <c r="O4979" s="53"/>
      <c r="P4979" s="53"/>
      <c r="Q4979" s="53"/>
      <c r="R4979" s="53"/>
      <c r="S4979" s="53"/>
    </row>
    <row r="4980" spans="1:19" x14ac:dyDescent="0.3">
      <c r="A4980" s="106"/>
      <c r="B4980" s="59"/>
      <c r="C4980" s="137" t="str">
        <f t="shared" si="77"/>
        <v/>
      </c>
      <c r="D4980" s="138" t="str">
        <f>IF(NOT(ISBLANK(B4980)),IF(AND(MONTH(B4980)&gt;=4,MONTH(B4980)&lt;=12,B4980&gt;=DATE(INT(LEFT('Fiscal Year'!$B$2,4)),4,1),B4980&lt;=DATE(INT(CONCATENATE("20",RIGHT('Fiscal Year'!$B$2,2))),3,31)),1,0),"")</f>
        <v/>
      </c>
      <c r="E4980" s="138" t="str">
        <f>IF(NOT(ISBLANK(B4980)),IF(AND(MONTH(B4980)&gt;=1,MONTH(B4980)&lt;=3,B4980&gt;=DATE(INT(LEFT('Fiscal Year'!$B$2,4)),4,1),B4980&lt;=DATE(INT(CONCATENATE("20",RIGHT('Fiscal Year'!$B$2,2))),3,31)),1,0),"")</f>
        <v/>
      </c>
      <c r="F4980" s="139" t="str">
        <f>IF(NOT(ISBLANK(B4980)),IF(B4980&lt;'Fiscal Year'!$B$3,1,0),"")</f>
        <v/>
      </c>
      <c r="G4980" s="10"/>
      <c r="H4980" s="10"/>
      <c r="I4980" s="40"/>
      <c r="J4980" s="40"/>
      <c r="K4980" s="53"/>
      <c r="L4980" s="53"/>
      <c r="M4980" s="53"/>
      <c r="N4980" s="53"/>
      <c r="O4980" s="53"/>
      <c r="P4980" s="53"/>
      <c r="Q4980" s="53"/>
      <c r="R4980" s="53"/>
      <c r="S4980" s="53"/>
    </row>
    <row r="4981" spans="1:19" x14ac:dyDescent="0.3">
      <c r="A4981" s="106"/>
      <c r="B4981" s="59"/>
      <c r="C4981" s="137" t="str">
        <f t="shared" si="77"/>
        <v/>
      </c>
      <c r="D4981" s="138" t="str">
        <f>IF(NOT(ISBLANK(B4981)),IF(AND(MONTH(B4981)&gt;=4,MONTH(B4981)&lt;=12,B4981&gt;=DATE(INT(LEFT('Fiscal Year'!$B$2,4)),4,1),B4981&lt;=DATE(INT(CONCATENATE("20",RIGHT('Fiscal Year'!$B$2,2))),3,31)),1,0),"")</f>
        <v/>
      </c>
      <c r="E4981" s="138" t="str">
        <f>IF(NOT(ISBLANK(B4981)),IF(AND(MONTH(B4981)&gt;=1,MONTH(B4981)&lt;=3,B4981&gt;=DATE(INT(LEFT('Fiscal Year'!$B$2,4)),4,1),B4981&lt;=DATE(INT(CONCATENATE("20",RIGHT('Fiscal Year'!$B$2,2))),3,31)),1,0),"")</f>
        <v/>
      </c>
      <c r="F4981" s="139" t="str">
        <f>IF(NOT(ISBLANK(B4981)),IF(B4981&lt;'Fiscal Year'!$B$3,1,0),"")</f>
        <v/>
      </c>
      <c r="G4981" s="10"/>
      <c r="H4981" s="10"/>
      <c r="I4981" s="40"/>
      <c r="J4981" s="40"/>
      <c r="K4981" s="53"/>
      <c r="L4981" s="53"/>
      <c r="M4981" s="53"/>
      <c r="N4981" s="53"/>
      <c r="O4981" s="53"/>
      <c r="P4981" s="53"/>
      <c r="Q4981" s="53"/>
      <c r="R4981" s="53"/>
      <c r="S4981" s="53"/>
    </row>
    <row r="4982" spans="1:19" x14ac:dyDescent="0.3">
      <c r="A4982" s="106"/>
      <c r="B4982" s="59"/>
      <c r="C4982" s="137" t="str">
        <f t="shared" si="77"/>
        <v/>
      </c>
      <c r="D4982" s="138" t="str">
        <f>IF(NOT(ISBLANK(B4982)),IF(AND(MONTH(B4982)&gt;=4,MONTH(B4982)&lt;=12,B4982&gt;=DATE(INT(LEFT('Fiscal Year'!$B$2,4)),4,1),B4982&lt;=DATE(INT(CONCATENATE("20",RIGHT('Fiscal Year'!$B$2,2))),3,31)),1,0),"")</f>
        <v/>
      </c>
      <c r="E4982" s="138" t="str">
        <f>IF(NOT(ISBLANK(B4982)),IF(AND(MONTH(B4982)&gt;=1,MONTH(B4982)&lt;=3,B4982&gt;=DATE(INT(LEFT('Fiscal Year'!$B$2,4)),4,1),B4982&lt;=DATE(INT(CONCATENATE("20",RIGHT('Fiscal Year'!$B$2,2))),3,31)),1,0),"")</f>
        <v/>
      </c>
      <c r="F4982" s="139" t="str">
        <f>IF(NOT(ISBLANK(B4982)),IF(B4982&lt;'Fiscal Year'!$B$3,1,0),"")</f>
        <v/>
      </c>
      <c r="G4982" s="10"/>
      <c r="H4982" s="10"/>
      <c r="I4982" s="40"/>
      <c r="J4982" s="40"/>
      <c r="K4982" s="53"/>
      <c r="L4982" s="53"/>
      <c r="M4982" s="53"/>
      <c r="N4982" s="53"/>
      <c r="O4982" s="53"/>
      <c r="P4982" s="53"/>
      <c r="Q4982" s="53"/>
      <c r="R4982" s="53"/>
      <c r="S4982" s="53"/>
    </row>
    <row r="4983" spans="1:19" x14ac:dyDescent="0.3">
      <c r="A4983" s="106"/>
      <c r="B4983" s="59"/>
      <c r="C4983" s="137" t="str">
        <f t="shared" si="77"/>
        <v/>
      </c>
      <c r="D4983" s="138" t="str">
        <f>IF(NOT(ISBLANK(B4983)),IF(AND(MONTH(B4983)&gt;=4,MONTH(B4983)&lt;=12,B4983&gt;=DATE(INT(LEFT('Fiscal Year'!$B$2,4)),4,1),B4983&lt;=DATE(INT(CONCATENATE("20",RIGHT('Fiscal Year'!$B$2,2))),3,31)),1,0),"")</f>
        <v/>
      </c>
      <c r="E4983" s="138" t="str">
        <f>IF(NOT(ISBLANK(B4983)),IF(AND(MONTH(B4983)&gt;=1,MONTH(B4983)&lt;=3,B4983&gt;=DATE(INT(LEFT('Fiscal Year'!$B$2,4)),4,1),B4983&lt;=DATE(INT(CONCATENATE("20",RIGHT('Fiscal Year'!$B$2,2))),3,31)),1,0),"")</f>
        <v/>
      </c>
      <c r="F4983" s="139" t="str">
        <f>IF(NOT(ISBLANK(B4983)),IF(B4983&lt;'Fiscal Year'!$B$3,1,0),"")</f>
        <v/>
      </c>
      <c r="G4983" s="10"/>
      <c r="H4983" s="10"/>
      <c r="I4983" s="40"/>
      <c r="J4983" s="40"/>
      <c r="K4983" s="53"/>
      <c r="L4983" s="53"/>
      <c r="M4983" s="53"/>
      <c r="N4983" s="53"/>
      <c r="O4983" s="53"/>
      <c r="P4983" s="53"/>
      <c r="Q4983" s="53"/>
      <c r="R4983" s="53"/>
      <c r="S4983" s="53"/>
    </row>
    <row r="4984" spans="1:19" x14ac:dyDescent="0.3">
      <c r="A4984" s="106"/>
      <c r="B4984" s="59"/>
      <c r="C4984" s="137" t="str">
        <f t="shared" si="77"/>
        <v/>
      </c>
      <c r="D4984" s="138" t="str">
        <f>IF(NOT(ISBLANK(B4984)),IF(AND(MONTH(B4984)&gt;=4,MONTH(B4984)&lt;=12,B4984&gt;=DATE(INT(LEFT('Fiscal Year'!$B$2,4)),4,1),B4984&lt;=DATE(INT(CONCATENATE("20",RIGHT('Fiscal Year'!$B$2,2))),3,31)),1,0),"")</f>
        <v/>
      </c>
      <c r="E4984" s="138" t="str">
        <f>IF(NOT(ISBLANK(B4984)),IF(AND(MONTH(B4984)&gt;=1,MONTH(B4984)&lt;=3,B4984&gt;=DATE(INT(LEFT('Fiscal Year'!$B$2,4)),4,1),B4984&lt;=DATE(INT(CONCATENATE("20",RIGHT('Fiscal Year'!$B$2,2))),3,31)),1,0),"")</f>
        <v/>
      </c>
      <c r="F4984" s="139" t="str">
        <f>IF(NOT(ISBLANK(B4984)),IF(B4984&lt;'Fiscal Year'!$B$3,1,0),"")</f>
        <v/>
      </c>
      <c r="G4984" s="10"/>
      <c r="H4984" s="10"/>
      <c r="I4984" s="40"/>
      <c r="J4984" s="40"/>
      <c r="K4984" s="53"/>
      <c r="L4984" s="53"/>
      <c r="M4984" s="53"/>
      <c r="N4984" s="53"/>
      <c r="O4984" s="53"/>
      <c r="P4984" s="53"/>
      <c r="Q4984" s="53"/>
      <c r="R4984" s="53"/>
      <c r="S4984" s="53"/>
    </row>
    <row r="4985" spans="1:19" x14ac:dyDescent="0.3">
      <c r="A4985" s="106"/>
      <c r="B4985" s="59"/>
      <c r="C4985" s="137" t="str">
        <f t="shared" si="77"/>
        <v/>
      </c>
      <c r="D4985" s="138" t="str">
        <f>IF(NOT(ISBLANK(B4985)),IF(AND(MONTH(B4985)&gt;=4,MONTH(B4985)&lt;=12,B4985&gt;=DATE(INT(LEFT('Fiscal Year'!$B$2,4)),4,1),B4985&lt;=DATE(INT(CONCATENATE("20",RIGHT('Fiscal Year'!$B$2,2))),3,31)),1,0),"")</f>
        <v/>
      </c>
      <c r="E4985" s="138" t="str">
        <f>IF(NOT(ISBLANK(B4985)),IF(AND(MONTH(B4985)&gt;=1,MONTH(B4985)&lt;=3,B4985&gt;=DATE(INT(LEFT('Fiscal Year'!$B$2,4)),4,1),B4985&lt;=DATE(INT(CONCATENATE("20",RIGHT('Fiscal Year'!$B$2,2))),3,31)),1,0),"")</f>
        <v/>
      </c>
      <c r="F4985" s="139" t="str">
        <f>IF(NOT(ISBLANK(B4985)),IF(B4985&lt;'Fiscal Year'!$B$3,1,0),"")</f>
        <v/>
      </c>
      <c r="G4985" s="10"/>
      <c r="H4985" s="10"/>
      <c r="I4985" s="40"/>
      <c r="J4985" s="40"/>
      <c r="K4985" s="53"/>
      <c r="L4985" s="53"/>
      <c r="M4985" s="53"/>
      <c r="N4985" s="53"/>
      <c r="O4985" s="53"/>
      <c r="P4985" s="53"/>
      <c r="Q4985" s="53"/>
      <c r="R4985" s="53"/>
      <c r="S4985" s="53"/>
    </row>
    <row r="4986" spans="1:19" x14ac:dyDescent="0.3">
      <c r="A4986" s="106"/>
      <c r="B4986" s="59"/>
      <c r="C4986" s="137" t="str">
        <f t="shared" si="77"/>
        <v/>
      </c>
      <c r="D4986" s="138" t="str">
        <f>IF(NOT(ISBLANK(B4986)),IF(AND(MONTH(B4986)&gt;=4,MONTH(B4986)&lt;=12,B4986&gt;=DATE(INT(LEFT('Fiscal Year'!$B$2,4)),4,1),B4986&lt;=DATE(INT(CONCATENATE("20",RIGHT('Fiscal Year'!$B$2,2))),3,31)),1,0),"")</f>
        <v/>
      </c>
      <c r="E4986" s="138" t="str">
        <f>IF(NOT(ISBLANK(B4986)),IF(AND(MONTH(B4986)&gt;=1,MONTH(B4986)&lt;=3,B4986&gt;=DATE(INT(LEFT('Fiscal Year'!$B$2,4)),4,1),B4986&lt;=DATE(INT(CONCATENATE("20",RIGHT('Fiscal Year'!$B$2,2))),3,31)),1,0),"")</f>
        <v/>
      </c>
      <c r="F4986" s="139" t="str">
        <f>IF(NOT(ISBLANK(B4986)),IF(B4986&lt;'Fiscal Year'!$B$3,1,0),"")</f>
        <v/>
      </c>
      <c r="G4986" s="10"/>
      <c r="H4986" s="10"/>
      <c r="I4986" s="40"/>
      <c r="J4986" s="40"/>
      <c r="K4986" s="53"/>
      <c r="L4986" s="53"/>
      <c r="M4986" s="53"/>
      <c r="N4986" s="53"/>
      <c r="O4986" s="53"/>
      <c r="P4986" s="53"/>
      <c r="Q4986" s="53"/>
      <c r="R4986" s="53"/>
      <c r="S4986" s="53"/>
    </row>
    <row r="4987" spans="1:19" x14ac:dyDescent="0.3">
      <c r="A4987" s="106"/>
      <c r="B4987" s="59"/>
      <c r="C4987" s="137" t="str">
        <f t="shared" si="77"/>
        <v/>
      </c>
      <c r="D4987" s="138" t="str">
        <f>IF(NOT(ISBLANK(B4987)),IF(AND(MONTH(B4987)&gt;=4,MONTH(B4987)&lt;=12,B4987&gt;=DATE(INT(LEFT('Fiscal Year'!$B$2,4)),4,1),B4987&lt;=DATE(INT(CONCATENATE("20",RIGHT('Fiscal Year'!$B$2,2))),3,31)),1,0),"")</f>
        <v/>
      </c>
      <c r="E4987" s="138" t="str">
        <f>IF(NOT(ISBLANK(B4987)),IF(AND(MONTH(B4987)&gt;=1,MONTH(B4987)&lt;=3,B4987&gt;=DATE(INT(LEFT('Fiscal Year'!$B$2,4)),4,1),B4987&lt;=DATE(INT(CONCATENATE("20",RIGHT('Fiscal Year'!$B$2,2))),3,31)),1,0),"")</f>
        <v/>
      </c>
      <c r="F4987" s="139" t="str">
        <f>IF(NOT(ISBLANK(B4987)),IF(B4987&lt;'Fiscal Year'!$B$3,1,0),"")</f>
        <v/>
      </c>
      <c r="G4987" s="10"/>
      <c r="H4987" s="10"/>
      <c r="I4987" s="40"/>
      <c r="J4987" s="40"/>
      <c r="K4987" s="53"/>
      <c r="L4987" s="53"/>
      <c r="M4987" s="53"/>
      <c r="N4987" s="53"/>
      <c r="O4987" s="53"/>
      <c r="P4987" s="53"/>
      <c r="Q4987" s="53"/>
      <c r="R4987" s="53"/>
      <c r="S4987" s="53"/>
    </row>
    <row r="4988" spans="1:19" x14ac:dyDescent="0.3">
      <c r="A4988" s="106"/>
      <c r="B4988" s="59"/>
      <c r="C4988" s="137" t="str">
        <f t="shared" si="77"/>
        <v/>
      </c>
      <c r="D4988" s="138" t="str">
        <f>IF(NOT(ISBLANK(B4988)),IF(AND(MONTH(B4988)&gt;=4,MONTH(B4988)&lt;=12,B4988&gt;=DATE(INT(LEFT('Fiscal Year'!$B$2,4)),4,1),B4988&lt;=DATE(INT(CONCATENATE("20",RIGHT('Fiscal Year'!$B$2,2))),3,31)),1,0),"")</f>
        <v/>
      </c>
      <c r="E4988" s="138" t="str">
        <f>IF(NOT(ISBLANK(B4988)),IF(AND(MONTH(B4988)&gt;=1,MONTH(B4988)&lt;=3,B4988&gt;=DATE(INT(LEFT('Fiscal Year'!$B$2,4)),4,1),B4988&lt;=DATE(INT(CONCATENATE("20",RIGHT('Fiscal Year'!$B$2,2))),3,31)),1,0),"")</f>
        <v/>
      </c>
      <c r="F4988" s="139" t="str">
        <f>IF(NOT(ISBLANK(B4988)),IF(B4988&lt;'Fiscal Year'!$B$3,1,0),"")</f>
        <v/>
      </c>
      <c r="G4988" s="10"/>
      <c r="H4988" s="10"/>
      <c r="I4988" s="40"/>
      <c r="J4988" s="40"/>
      <c r="K4988" s="53"/>
      <c r="L4988" s="53"/>
      <c r="M4988" s="53"/>
      <c r="N4988" s="53"/>
      <c r="O4988" s="53"/>
      <c r="P4988" s="53"/>
      <c r="Q4988" s="53"/>
      <c r="R4988" s="53"/>
      <c r="S4988" s="53"/>
    </row>
    <row r="4989" spans="1:19" x14ac:dyDescent="0.3">
      <c r="A4989" s="106"/>
      <c r="B4989" s="59"/>
      <c r="C4989" s="137" t="str">
        <f t="shared" si="77"/>
        <v/>
      </c>
      <c r="D4989" s="138" t="str">
        <f>IF(NOT(ISBLANK(B4989)),IF(AND(MONTH(B4989)&gt;=4,MONTH(B4989)&lt;=12,B4989&gt;=DATE(INT(LEFT('Fiscal Year'!$B$2,4)),4,1),B4989&lt;=DATE(INT(CONCATENATE("20",RIGHT('Fiscal Year'!$B$2,2))),3,31)),1,0),"")</f>
        <v/>
      </c>
      <c r="E4989" s="138" t="str">
        <f>IF(NOT(ISBLANK(B4989)),IF(AND(MONTH(B4989)&gt;=1,MONTH(B4989)&lt;=3,B4989&gt;=DATE(INT(LEFT('Fiscal Year'!$B$2,4)),4,1),B4989&lt;=DATE(INT(CONCATENATE("20",RIGHT('Fiscal Year'!$B$2,2))),3,31)),1,0),"")</f>
        <v/>
      </c>
      <c r="F4989" s="139" t="str">
        <f>IF(NOT(ISBLANK(B4989)),IF(B4989&lt;'Fiscal Year'!$B$3,1,0),"")</f>
        <v/>
      </c>
      <c r="G4989" s="10"/>
      <c r="H4989" s="10"/>
      <c r="I4989" s="40"/>
      <c r="J4989" s="40"/>
      <c r="K4989" s="53"/>
      <c r="L4989" s="53"/>
      <c r="M4989" s="53"/>
      <c r="N4989" s="53"/>
      <c r="O4989" s="53"/>
      <c r="P4989" s="53"/>
      <c r="Q4989" s="53"/>
      <c r="R4989" s="53"/>
      <c r="S4989" s="53"/>
    </row>
    <row r="4990" spans="1:19" x14ac:dyDescent="0.3">
      <c r="A4990" s="106"/>
      <c r="B4990" s="59"/>
      <c r="C4990" s="137" t="str">
        <f t="shared" si="77"/>
        <v/>
      </c>
      <c r="D4990" s="138" t="str">
        <f>IF(NOT(ISBLANK(B4990)),IF(AND(MONTH(B4990)&gt;=4,MONTH(B4990)&lt;=12,B4990&gt;=DATE(INT(LEFT('Fiscal Year'!$B$2,4)),4,1),B4990&lt;=DATE(INT(CONCATENATE("20",RIGHT('Fiscal Year'!$B$2,2))),3,31)),1,0),"")</f>
        <v/>
      </c>
      <c r="E4990" s="138" t="str">
        <f>IF(NOT(ISBLANK(B4990)),IF(AND(MONTH(B4990)&gt;=1,MONTH(B4990)&lt;=3,B4990&gt;=DATE(INT(LEFT('Fiscal Year'!$B$2,4)),4,1),B4990&lt;=DATE(INT(CONCATENATE("20",RIGHT('Fiscal Year'!$B$2,2))),3,31)),1,0),"")</f>
        <v/>
      </c>
      <c r="F4990" s="139" t="str">
        <f>IF(NOT(ISBLANK(B4990)),IF(B4990&lt;'Fiscal Year'!$B$3,1,0),"")</f>
        <v/>
      </c>
      <c r="G4990" s="10"/>
      <c r="H4990" s="10"/>
      <c r="I4990" s="40"/>
      <c r="J4990" s="40"/>
      <c r="K4990" s="53"/>
      <c r="L4990" s="53"/>
      <c r="M4990" s="53"/>
      <c r="N4990" s="53"/>
      <c r="O4990" s="53"/>
      <c r="P4990" s="53"/>
      <c r="Q4990" s="53"/>
      <c r="R4990" s="53"/>
      <c r="S4990" s="53"/>
    </row>
    <row r="4991" spans="1:19" x14ac:dyDescent="0.3">
      <c r="A4991" s="106"/>
      <c r="B4991" s="59"/>
      <c r="C4991" s="137" t="str">
        <f t="shared" si="77"/>
        <v/>
      </c>
      <c r="D4991" s="138" t="str">
        <f>IF(NOT(ISBLANK(B4991)),IF(AND(MONTH(B4991)&gt;=4,MONTH(B4991)&lt;=12,B4991&gt;=DATE(INT(LEFT('Fiscal Year'!$B$2,4)),4,1),B4991&lt;=DATE(INT(CONCATENATE("20",RIGHT('Fiscal Year'!$B$2,2))),3,31)),1,0),"")</f>
        <v/>
      </c>
      <c r="E4991" s="138" t="str">
        <f>IF(NOT(ISBLANK(B4991)),IF(AND(MONTH(B4991)&gt;=1,MONTH(B4991)&lt;=3,B4991&gt;=DATE(INT(LEFT('Fiscal Year'!$B$2,4)),4,1),B4991&lt;=DATE(INT(CONCATENATE("20",RIGHT('Fiscal Year'!$B$2,2))),3,31)),1,0),"")</f>
        <v/>
      </c>
      <c r="F4991" s="139" t="str">
        <f>IF(NOT(ISBLANK(B4991)),IF(B4991&lt;'Fiscal Year'!$B$3,1,0),"")</f>
        <v/>
      </c>
      <c r="G4991" s="10"/>
      <c r="H4991" s="10"/>
      <c r="I4991" s="40"/>
      <c r="J4991" s="40"/>
      <c r="K4991" s="53"/>
      <c r="L4991" s="53"/>
      <c r="M4991" s="53"/>
      <c r="N4991" s="53"/>
      <c r="O4991" s="53"/>
      <c r="P4991" s="53"/>
      <c r="Q4991" s="53"/>
      <c r="R4991" s="53"/>
      <c r="S4991" s="53"/>
    </row>
    <row r="4992" spans="1:19" x14ac:dyDescent="0.3">
      <c r="A4992" s="106"/>
      <c r="B4992" s="59"/>
      <c r="C4992" s="137" t="str">
        <f t="shared" si="77"/>
        <v/>
      </c>
      <c r="D4992" s="138" t="str">
        <f>IF(NOT(ISBLANK(B4992)),IF(AND(MONTH(B4992)&gt;=4,MONTH(B4992)&lt;=12,B4992&gt;=DATE(INT(LEFT('Fiscal Year'!$B$2,4)),4,1),B4992&lt;=DATE(INT(CONCATENATE("20",RIGHT('Fiscal Year'!$B$2,2))),3,31)),1,0),"")</f>
        <v/>
      </c>
      <c r="E4992" s="138" t="str">
        <f>IF(NOT(ISBLANK(B4992)),IF(AND(MONTH(B4992)&gt;=1,MONTH(B4992)&lt;=3,B4992&gt;=DATE(INT(LEFT('Fiscal Year'!$B$2,4)),4,1),B4992&lt;=DATE(INT(CONCATENATE("20",RIGHT('Fiscal Year'!$B$2,2))),3,31)),1,0),"")</f>
        <v/>
      </c>
      <c r="F4992" s="139" t="str">
        <f>IF(NOT(ISBLANK(B4992)),IF(B4992&lt;'Fiscal Year'!$B$3,1,0),"")</f>
        <v/>
      </c>
      <c r="G4992" s="10"/>
      <c r="H4992" s="10"/>
      <c r="I4992" s="40"/>
      <c r="J4992" s="40"/>
      <c r="K4992" s="53"/>
      <c r="L4992" s="53"/>
      <c r="M4992" s="53"/>
      <c r="N4992" s="53"/>
      <c r="O4992" s="53"/>
      <c r="P4992" s="53"/>
      <c r="Q4992" s="53"/>
      <c r="R4992" s="53"/>
      <c r="S4992" s="53"/>
    </row>
    <row r="4993" spans="1:19" x14ac:dyDescent="0.3">
      <c r="A4993" s="106"/>
      <c r="B4993" s="59"/>
      <c r="C4993" s="137" t="str">
        <f t="shared" si="77"/>
        <v/>
      </c>
      <c r="D4993" s="138" t="str">
        <f>IF(NOT(ISBLANK(B4993)),IF(AND(MONTH(B4993)&gt;=4,MONTH(B4993)&lt;=12,B4993&gt;=DATE(INT(LEFT('Fiscal Year'!$B$2,4)),4,1),B4993&lt;=DATE(INT(CONCATENATE("20",RIGHT('Fiscal Year'!$B$2,2))),3,31)),1,0),"")</f>
        <v/>
      </c>
      <c r="E4993" s="138" t="str">
        <f>IF(NOT(ISBLANK(B4993)),IF(AND(MONTH(B4993)&gt;=1,MONTH(B4993)&lt;=3,B4993&gt;=DATE(INT(LEFT('Fiscal Year'!$B$2,4)),4,1),B4993&lt;=DATE(INT(CONCATENATE("20",RIGHT('Fiscal Year'!$B$2,2))),3,31)),1,0),"")</f>
        <v/>
      </c>
      <c r="F4993" s="139" t="str">
        <f>IF(NOT(ISBLANK(B4993)),IF(B4993&lt;'Fiscal Year'!$B$3,1,0),"")</f>
        <v/>
      </c>
      <c r="G4993" s="10"/>
      <c r="H4993" s="10"/>
      <c r="I4993" s="40"/>
      <c r="J4993" s="40"/>
      <c r="K4993" s="53"/>
      <c r="L4993" s="53"/>
      <c r="M4993" s="53"/>
      <c r="N4993" s="53"/>
      <c r="O4993" s="53"/>
      <c r="P4993" s="53"/>
      <c r="Q4993" s="53"/>
      <c r="R4993" s="53"/>
      <c r="S4993" s="53"/>
    </row>
    <row r="4994" spans="1:19" x14ac:dyDescent="0.3">
      <c r="A4994" s="106"/>
      <c r="B4994" s="59"/>
      <c r="C4994" s="137" t="str">
        <f t="shared" si="77"/>
        <v/>
      </c>
      <c r="D4994" s="138" t="str">
        <f>IF(NOT(ISBLANK(B4994)),IF(AND(MONTH(B4994)&gt;=4,MONTH(B4994)&lt;=12,B4994&gt;=DATE(INT(LEFT('Fiscal Year'!$B$2,4)),4,1),B4994&lt;=DATE(INT(CONCATENATE("20",RIGHT('Fiscal Year'!$B$2,2))),3,31)),1,0),"")</f>
        <v/>
      </c>
      <c r="E4994" s="138" t="str">
        <f>IF(NOT(ISBLANK(B4994)),IF(AND(MONTH(B4994)&gt;=1,MONTH(B4994)&lt;=3,B4994&gt;=DATE(INT(LEFT('Fiscal Year'!$B$2,4)),4,1),B4994&lt;=DATE(INT(CONCATENATE("20",RIGHT('Fiscal Year'!$B$2,2))),3,31)),1,0),"")</f>
        <v/>
      </c>
      <c r="F4994" s="139" t="str">
        <f>IF(NOT(ISBLANK(B4994)),IF(B4994&lt;'Fiscal Year'!$B$3,1,0),"")</f>
        <v/>
      </c>
      <c r="G4994" s="10"/>
      <c r="H4994" s="10"/>
      <c r="I4994" s="40"/>
      <c r="J4994" s="40"/>
      <c r="K4994" s="53"/>
      <c r="L4994" s="53"/>
      <c r="M4994" s="53"/>
      <c r="N4994" s="53"/>
      <c r="O4994" s="53"/>
      <c r="P4994" s="53"/>
      <c r="Q4994" s="53"/>
      <c r="R4994" s="53"/>
      <c r="S4994" s="53"/>
    </row>
    <row r="4995" spans="1:19" x14ac:dyDescent="0.3">
      <c r="A4995" s="106"/>
      <c r="B4995" s="59"/>
      <c r="C4995" s="137" t="str">
        <f t="shared" si="77"/>
        <v/>
      </c>
      <c r="D4995" s="138" t="str">
        <f>IF(NOT(ISBLANK(B4995)),IF(AND(MONTH(B4995)&gt;=4,MONTH(B4995)&lt;=12,B4995&gt;=DATE(INT(LEFT('Fiscal Year'!$B$2,4)),4,1),B4995&lt;=DATE(INT(CONCATENATE("20",RIGHT('Fiscal Year'!$B$2,2))),3,31)),1,0),"")</f>
        <v/>
      </c>
      <c r="E4995" s="138" t="str">
        <f>IF(NOT(ISBLANK(B4995)),IF(AND(MONTH(B4995)&gt;=1,MONTH(B4995)&lt;=3,B4995&gt;=DATE(INT(LEFT('Fiscal Year'!$B$2,4)),4,1),B4995&lt;=DATE(INT(CONCATENATE("20",RIGHT('Fiscal Year'!$B$2,2))),3,31)),1,0),"")</f>
        <v/>
      </c>
      <c r="F4995" s="139" t="str">
        <f>IF(NOT(ISBLANK(B4995)),IF(B4995&lt;'Fiscal Year'!$B$3,1,0),"")</f>
        <v/>
      </c>
      <c r="G4995" s="10"/>
      <c r="H4995" s="10"/>
      <c r="I4995" s="40"/>
      <c r="J4995" s="40"/>
      <c r="K4995" s="53"/>
      <c r="L4995" s="53"/>
      <c r="M4995" s="53"/>
      <c r="N4995" s="53"/>
      <c r="O4995" s="53"/>
      <c r="P4995" s="53"/>
      <c r="Q4995" s="53"/>
      <c r="R4995" s="53"/>
      <c r="S4995" s="53"/>
    </row>
    <row r="4996" spans="1:19" x14ac:dyDescent="0.3">
      <c r="A4996" s="106"/>
      <c r="B4996" s="59"/>
      <c r="C4996" s="137" t="str">
        <f>IF(AND(NOT(ISBLANK(B4996)),B4996&gt;=43556),B4996+90,"")</f>
        <v/>
      </c>
      <c r="D4996" s="138" t="str">
        <f>IF(NOT(ISBLANK(B4996)),IF(AND(MONTH(B4996)&gt;=4,MONTH(B4996)&lt;=12,B4996&gt;=DATE(INT(LEFT('Fiscal Year'!$B$2,4)),4,1),B4996&lt;=DATE(INT(CONCATENATE("20",RIGHT('Fiscal Year'!$B$2,2))),3,31)),1,0),"")</f>
        <v/>
      </c>
      <c r="E4996" s="138" t="str">
        <f>IF(NOT(ISBLANK(B4996)),IF(AND(MONTH(B4996)&gt;=1,MONTH(B4996)&lt;=3,B4996&gt;=DATE(INT(LEFT('Fiscal Year'!$B$2,4)),4,1),B4996&lt;=DATE(INT(CONCATENATE("20",RIGHT('Fiscal Year'!$B$2,2))),3,31)),1,0),"")</f>
        <v/>
      </c>
      <c r="F4996" s="139" t="str">
        <f>IF(NOT(ISBLANK(B4996)),IF(B4996&lt;'Fiscal Year'!$B$3,1,0),"")</f>
        <v/>
      </c>
      <c r="G4996" s="10"/>
      <c r="H4996" s="10"/>
      <c r="I4996" s="40"/>
      <c r="J4996" s="40"/>
      <c r="K4996" s="53"/>
      <c r="L4996" s="53"/>
      <c r="M4996" s="53"/>
      <c r="N4996" s="53"/>
      <c r="O4996" s="53"/>
      <c r="P4996" s="53"/>
      <c r="Q4996" s="53"/>
      <c r="R4996" s="53"/>
      <c r="S4996" s="53"/>
    </row>
    <row r="4997" spans="1:19" x14ac:dyDescent="0.3">
      <c r="A4997" s="106"/>
      <c r="B4997" s="59"/>
      <c r="C4997" s="137" t="str">
        <f>IF(AND(NOT(ISBLANK(B4997)),B4997&gt;=43556),B4997+90,"")</f>
        <v/>
      </c>
      <c r="D4997" s="138" t="str">
        <f>IF(NOT(ISBLANK(B4997)),IF(AND(MONTH(B4997)&gt;=4,MONTH(B4997)&lt;=12,B4997&gt;=DATE(INT(LEFT('Fiscal Year'!$B$2,4)),4,1),B4997&lt;=DATE(INT(CONCATENATE("20",RIGHT('Fiscal Year'!$B$2,2))),3,31)),1,0),"")</f>
        <v/>
      </c>
      <c r="E4997" s="138" t="str">
        <f>IF(NOT(ISBLANK(B4997)),IF(AND(MONTH(B4997)&gt;=1,MONTH(B4997)&lt;=3,B4997&gt;=DATE(INT(LEFT('Fiscal Year'!$B$2,4)),4,1),B4997&lt;=DATE(INT(CONCATENATE("20",RIGHT('Fiscal Year'!$B$2,2))),3,31)),1,0),"")</f>
        <v/>
      </c>
      <c r="F4997" s="139" t="str">
        <f>IF(NOT(ISBLANK(B4997)),IF(B4997&lt;'Fiscal Year'!$B$3,1,0),"")</f>
        <v/>
      </c>
      <c r="G4997" s="10"/>
      <c r="H4997" s="10"/>
      <c r="I4997" s="40"/>
      <c r="J4997" s="40"/>
      <c r="K4997" s="53"/>
      <c r="L4997" s="53"/>
      <c r="M4997" s="53"/>
      <c r="N4997" s="53"/>
      <c r="O4997" s="53"/>
      <c r="P4997" s="53"/>
      <c r="Q4997" s="53"/>
      <c r="R4997" s="53"/>
      <c r="S4997" s="53"/>
    </row>
    <row r="4998" spans="1:19" x14ac:dyDescent="0.3">
      <c r="A4998" s="106"/>
      <c r="B4998" s="59"/>
      <c r="C4998" s="137" t="str">
        <f>IF(AND(NOT(ISBLANK(B4998)),B4998&gt;=43556),B4998+90,"")</f>
        <v/>
      </c>
      <c r="D4998" s="138" t="str">
        <f>IF(NOT(ISBLANK(B4998)),IF(AND(MONTH(B4998)&gt;=4,MONTH(B4998)&lt;=12,B4998&gt;=DATE(INT(LEFT('Fiscal Year'!$B$2,4)),4,1),B4998&lt;=DATE(INT(CONCATENATE("20",RIGHT('Fiscal Year'!$B$2,2))),3,31)),1,0),"")</f>
        <v/>
      </c>
      <c r="E4998" s="138" t="str">
        <f>IF(NOT(ISBLANK(B4998)),IF(AND(MONTH(B4998)&gt;=1,MONTH(B4998)&lt;=3,B4998&gt;=DATE(INT(LEFT('Fiscal Year'!$B$2,4)),4,1),B4998&lt;=DATE(INT(CONCATENATE("20",RIGHT('Fiscal Year'!$B$2,2))),3,31)),1,0),"")</f>
        <v/>
      </c>
      <c r="F4998" s="139" t="str">
        <f>IF(NOT(ISBLANK(B4998)),IF(B4998&lt;'Fiscal Year'!$B$3,1,0),"")</f>
        <v/>
      </c>
      <c r="G4998" s="10"/>
      <c r="H4998" s="10"/>
      <c r="I4998" s="40"/>
      <c r="J4998" s="40"/>
      <c r="K4998" s="53"/>
      <c r="L4998" s="53"/>
      <c r="M4998" s="53"/>
      <c r="N4998" s="53"/>
      <c r="O4998" s="53"/>
      <c r="P4998" s="53"/>
      <c r="Q4998" s="53"/>
      <c r="R4998" s="53"/>
      <c r="S4998" s="53"/>
    </row>
    <row r="4999" spans="1:19" x14ac:dyDescent="0.3">
      <c r="A4999" s="106"/>
      <c r="B4999" s="59"/>
      <c r="C4999" s="137" t="str">
        <f>IF(AND(NOT(ISBLANK(B4999)),B4999&gt;=43556),B4999+90,"")</f>
        <v/>
      </c>
      <c r="D4999" s="138" t="str">
        <f>IF(NOT(ISBLANK(B4999)),IF(AND(MONTH(B4999)&gt;=4,MONTH(B4999)&lt;=12,B4999&gt;=DATE(INT(LEFT('Fiscal Year'!$B$2,4)),4,1),B4999&lt;=DATE(INT(CONCATENATE("20",RIGHT('Fiscal Year'!$B$2,2))),3,31)),1,0),"")</f>
        <v/>
      </c>
      <c r="E4999" s="138" t="str">
        <f>IF(NOT(ISBLANK(B4999)),IF(AND(MONTH(B4999)&gt;=1,MONTH(B4999)&lt;=3,B4999&gt;=DATE(INT(LEFT('Fiscal Year'!$B$2,4)),4,1),B4999&lt;=DATE(INT(CONCATENATE("20",RIGHT('Fiscal Year'!$B$2,2))),3,31)),1,0),"")</f>
        <v/>
      </c>
      <c r="F4999" s="139" t="str">
        <f>IF(NOT(ISBLANK(B4999)),IF(B4999&lt;'Fiscal Year'!$B$3,1,0),"")</f>
        <v/>
      </c>
      <c r="G4999" s="10"/>
      <c r="H4999" s="10"/>
      <c r="I4999" s="40"/>
      <c r="J4999" s="40"/>
      <c r="K4999" s="53"/>
      <c r="L4999" s="53"/>
      <c r="M4999" s="53"/>
      <c r="N4999" s="53"/>
      <c r="O4999" s="53"/>
      <c r="P4999" s="53"/>
      <c r="Q4999" s="53"/>
      <c r="R4999" s="53"/>
      <c r="S4999" s="53"/>
    </row>
    <row r="5000" spans="1:19" x14ac:dyDescent="0.3">
      <c r="A5000" s="106"/>
      <c r="B5000" s="59"/>
      <c r="C5000" s="137" t="str">
        <f>IF(AND(NOT(ISBLANK(B5000)),B5000&gt;=43556),B5000+90,"")</f>
        <v/>
      </c>
      <c r="D5000" s="138" t="str">
        <f>IF(NOT(ISBLANK(B5000)),IF(AND(MONTH(B5000)&gt;=4,MONTH(B5000)&lt;=12,B5000&gt;=DATE(INT(LEFT('Fiscal Year'!$B$2,4)),4,1),B5000&lt;=DATE(INT(CONCATENATE("20",RIGHT('Fiscal Year'!$B$2,2))),3,31)),1,0),"")</f>
        <v/>
      </c>
      <c r="E5000" s="138" t="str">
        <f>IF(NOT(ISBLANK(B5000)),IF(AND(MONTH(B5000)&gt;=1,MONTH(B5000)&lt;=3,B5000&gt;=DATE(INT(LEFT('Fiscal Year'!$B$2,4)),4,1),B5000&lt;=DATE(INT(CONCATENATE("20",RIGHT('Fiscal Year'!$B$2,2))),3,31)),1,0),"")</f>
        <v/>
      </c>
      <c r="F5000" s="139" t="str">
        <f>IF(NOT(ISBLANK(B5000)),IF(B5000&lt;'Fiscal Year'!$B$3,1,0),"")</f>
        <v/>
      </c>
      <c r="G5000" s="10"/>
      <c r="H5000" s="10"/>
      <c r="I5000" s="40"/>
      <c r="J5000" s="40"/>
      <c r="K5000" s="53"/>
      <c r="L5000" s="53"/>
      <c r="M5000" s="53"/>
      <c r="N5000" s="53"/>
      <c r="O5000" s="53"/>
      <c r="P5000" s="53"/>
      <c r="Q5000" s="53"/>
      <c r="R5000" s="53"/>
      <c r="S5000" s="53"/>
    </row>
  </sheetData>
  <sheetProtection algorithmName="SHA-256" hashValue="jDe4139aE0hW4qAFp6Bg2YDkCrJmtYMd+TKYjx3GJLU=" saltValue="ggilkkd0/ozxae03BdciRA==" spinCount="100000" sheet="1" sort="0" autoFilter="0"/>
  <protectedRanges>
    <protectedRange sqref="A3:B5000" name="Range2"/>
    <protectedRange sqref="G3:S5000" name="Range1"/>
  </protectedRanges>
  <autoFilter ref="A2:C299" xr:uid="{00000000-0009-0000-0000-00000C000000}"/>
  <dataConsolidate/>
  <mergeCells count="1">
    <mergeCell ref="A1:D1"/>
  </mergeCells>
  <phoneticPr fontId="72" type="noConversion"/>
  <conditionalFormatting sqref="K3:S5000">
    <cfRule type="expression" dxfId="68" priority="7">
      <formula>$S3&lt;&gt;0</formula>
    </cfRule>
    <cfRule type="expression" dxfId="67" priority="8">
      <formula>$R3&lt;&gt;0</formula>
    </cfRule>
    <cfRule type="expression" dxfId="66" priority="9">
      <formula>$Q3&lt;&gt;0</formula>
    </cfRule>
    <cfRule type="expression" dxfId="65" priority="10">
      <formula>$P3&lt;&gt;0</formula>
    </cfRule>
    <cfRule type="expression" dxfId="64" priority="11">
      <formula>$O3&lt;&gt;0</formula>
    </cfRule>
    <cfRule type="expression" dxfId="63" priority="12">
      <formula>$N3&lt;&gt;0</formula>
    </cfRule>
    <cfRule type="expression" dxfId="62" priority="13">
      <formula>$M3&lt;&gt;0</formula>
    </cfRule>
    <cfRule type="expression" dxfId="61" priority="14">
      <formula>$L3&lt;&gt;0</formula>
    </cfRule>
    <cfRule type="expression" dxfId="60" priority="15">
      <formula>$K3&lt;&gt;0</formula>
    </cfRule>
  </conditionalFormatting>
  <conditionalFormatting sqref="G3:G5000">
    <cfRule type="expression" dxfId="59" priority="5">
      <formula>$B3&gt;DATE(2024,12,31)</formula>
    </cfRule>
  </conditionalFormatting>
  <conditionalFormatting sqref="H3:H5000">
    <cfRule type="expression" dxfId="58" priority="4">
      <formula>$B3&gt;DATE(2024,12,31)</formula>
    </cfRule>
  </conditionalFormatting>
  <conditionalFormatting sqref="I3:I5000">
    <cfRule type="expression" dxfId="57" priority="3">
      <formula>$B3&gt;DATE(2024,12,31)</formula>
    </cfRule>
  </conditionalFormatting>
  <conditionalFormatting sqref="J3:S5000">
    <cfRule type="expression" dxfId="56" priority="2">
      <formula>$J3&lt;&gt;0</formula>
    </cfRule>
  </conditionalFormatting>
  <conditionalFormatting sqref="J3:S5000">
    <cfRule type="expression" dxfId="55" priority="1">
      <formula>AND($B3&gt;=DATE(2024,1,1), $B3&lt;DATE(2024,4,1))</formula>
    </cfRule>
  </conditionalFormatting>
  <dataValidations xWindow="240" yWindow="755" count="8">
    <dataValidation type="custom" allowBlank="1" showInputMessage="1" showErrorMessage="1" error="You cannot skip a row in this column." sqref="A3:A5000" xr:uid="{00000000-0002-0000-0C00-000000000000}">
      <formula1>COUNTIF($A$3:$A3,"")=0</formula1>
    </dataValidation>
    <dataValidation type="date" allowBlank="1" showInputMessage="1" showErrorMessage="1" error="Provide a date between April 1 and March 31 of this fiscal reporting period." sqref="B3:B5000" xr:uid="{00000000-0002-0000-0C00-000001000000}">
      <formula1>45292</formula1>
      <formula2>45747</formula2>
    </dataValidation>
    <dataValidation type="list" allowBlank="1" showInputMessage="1" showErrorMessage="1" error="Enter &quot;1&quot; in the column if this characteristic applies to the individual. Otherwise, leave the cell blank." prompt="1 = Yes" sqref="G3:G5000" xr:uid="{00000000-0002-0000-0C00-000002000000}">
      <formula1>"1"</formula1>
    </dataValidation>
    <dataValidation type="list" allowBlank="1" showInputMessage="1" showErrorMessage="1" errorTitle="Invalid value" error="Enter &quot;1&quot; in the column if this characteristic applies to the individual. Otherwise, leave the cell blank." prompt="1 = Yes_x000a__x000a_" sqref="I3:I5000" xr:uid="{00000000-0002-0000-0C00-000003000000}">
      <formula1>"1"</formula1>
    </dataValidation>
    <dataValidation type="list" allowBlank="1" showErrorMessage="1" errorTitle="Invalid value" error="Select the option that applies to the individual from the drop down list." prompt="_x000a__x000a_" sqref="H3:H5000" xr:uid="{00000000-0002-0000-0C00-000004000000}">
      <formula1>"Experienced Homelessness,Moved in with family,Spent time in public institutions,Deceased,Other"</formula1>
    </dataValidation>
    <dataValidation type="list" showInputMessage="1" showErrorMessage="1" error="Select &quot;1&quot; in the column if this characteristic applies to the individual. Otherwise, leave the cell blank." sqref="K3:P5000 R3:S5000" xr:uid="{00000000-0002-0000-0C00-000005000000}">
      <formula1>"1"</formula1>
    </dataValidation>
    <dataValidation type="list" allowBlank="1" showInputMessage="1" showErrorMessage="1" error="Select &quot;Aged 12-24&quot; in the column if this characteristic applies to the individual. Otherwise, leave the cell blank." sqref="Q3:Q5000" xr:uid="{00000000-0002-0000-0C00-000006000000}">
      <formula1>"Aged 12-24"</formula1>
    </dataValidation>
    <dataValidation type="list" allowBlank="1" showErrorMessage="1" errorTitle="Invalid value" error="Select the option that applies to the individual from the drop-down menu." prompt="_x000a__x000a_" sqref="J3:J5000" xr:uid="{00000000-0002-0000-0C00-000007000000}">
      <formula1>"Male,Female,Non-binary,Unavailable – unknown"</formula1>
    </dataValidation>
  </dataValidations>
  <pageMargins left="0.25" right="0.25" top="0.75" bottom="0.75" header="0.3" footer="0.3"/>
  <pageSetup paperSize="5" scale="1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4" r:id="rId4" name="Button 30">
              <controlPr defaultSize="0" print="0" autoFill="0" autoPict="0" macro="[0]!Module1.Table4">
                <anchor moveWithCells="1" sizeWithCells="1">
                  <from>
                    <xdr:col>8</xdr:col>
                    <xdr:colOff>7620</xdr:colOff>
                    <xdr:row>0</xdr:row>
                    <xdr:rowOff>106680</xdr:rowOff>
                  </from>
                  <to>
                    <xdr:col>9</xdr:col>
                    <xdr:colOff>350520</xdr:colOff>
                    <xdr:row>0</xdr:row>
                    <xdr:rowOff>1104900</xdr:rowOff>
                  </to>
                </anchor>
              </controlPr>
            </control>
          </mc:Choice>
        </mc:AlternateContent>
      </controls>
    </mc:Choice>
  </mc:AlternateContent>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CE0E5"/>
  </sheetPr>
  <dimension ref="A1:T5000"/>
  <sheetViews>
    <sheetView zoomScaleNormal="100" workbookViewId="0">
      <selection activeCell="A4" sqref="A4:S4"/>
    </sheetView>
  </sheetViews>
  <sheetFormatPr defaultColWidth="24.77734375" defaultRowHeight="14.4" x14ac:dyDescent="0.3"/>
  <cols>
    <col min="1" max="1" width="10.77734375" style="99" customWidth="1"/>
    <col min="2" max="2" width="16.77734375" style="99" customWidth="1"/>
    <col min="3" max="3" width="23" style="99" customWidth="1"/>
    <col min="4" max="4" width="20.88671875" style="99" customWidth="1"/>
    <col min="5" max="6" width="21.21875" style="99" customWidth="1"/>
    <col min="7" max="7" width="29.77734375" style="99" customWidth="1"/>
    <col min="8" max="8" width="21.77734375" style="99" customWidth="1"/>
    <col min="9" max="9" width="27.21875" style="99" customWidth="1"/>
    <col min="10" max="10" width="23" style="99" customWidth="1"/>
    <col min="11" max="11" width="13.77734375" style="99" customWidth="1"/>
    <col min="12" max="12" width="12.88671875" style="99" customWidth="1"/>
    <col min="13" max="15" width="13" style="99" customWidth="1"/>
    <col min="16" max="18" width="12.5546875" style="99" customWidth="1"/>
    <col min="19" max="19" width="19.77734375" style="99" customWidth="1"/>
    <col min="20" max="20" width="24.77734375" style="107"/>
  </cols>
  <sheetData>
    <row r="1" spans="1:20" ht="103.5" customHeight="1" x14ac:dyDescent="0.3">
      <c r="A1" s="231" t="s">
        <v>122</v>
      </c>
      <c r="B1" s="231"/>
      <c r="C1" s="231"/>
      <c r="D1" s="231"/>
      <c r="E1" s="231"/>
      <c r="F1" s="231"/>
      <c r="G1" s="231"/>
      <c r="H1" s="231"/>
      <c r="I1" s="231"/>
      <c r="J1" s="232"/>
      <c r="K1" s="232"/>
      <c r="L1" s="232"/>
      <c r="M1" s="232"/>
      <c r="N1" s="232"/>
      <c r="O1" s="232"/>
      <c r="P1" s="232"/>
      <c r="Q1" s="232"/>
      <c r="R1" s="232"/>
      <c r="S1" s="232"/>
    </row>
    <row r="2" spans="1:20" s="127" customFormat="1" ht="83.25" customHeight="1" x14ac:dyDescent="0.3">
      <c r="A2" s="94" t="s">
        <v>104</v>
      </c>
      <c r="B2" s="94" t="s">
        <v>66</v>
      </c>
      <c r="C2" s="94" t="s">
        <v>112</v>
      </c>
      <c r="D2" s="94" t="s">
        <v>113</v>
      </c>
      <c r="E2" s="94" t="s">
        <v>114</v>
      </c>
      <c r="F2" s="94" t="s">
        <v>115</v>
      </c>
      <c r="G2" s="94" t="s">
        <v>116</v>
      </c>
      <c r="H2" s="94" t="s">
        <v>98</v>
      </c>
      <c r="I2" s="116" t="s">
        <v>32</v>
      </c>
      <c r="J2" s="94" t="s">
        <v>61</v>
      </c>
      <c r="K2" s="94" t="s">
        <v>25</v>
      </c>
      <c r="L2" s="94" t="s">
        <v>58</v>
      </c>
      <c r="M2" s="94" t="s">
        <v>63</v>
      </c>
      <c r="N2" s="94" t="s">
        <v>26</v>
      </c>
      <c r="O2" s="94" t="s">
        <v>33</v>
      </c>
      <c r="P2" s="94" t="s">
        <v>35</v>
      </c>
      <c r="Q2" s="94" t="s">
        <v>34</v>
      </c>
      <c r="R2" s="94" t="s">
        <v>99</v>
      </c>
      <c r="S2" s="94" t="s">
        <v>86</v>
      </c>
      <c r="T2" s="131"/>
    </row>
    <row r="3" spans="1:20" s="127" customFormat="1" x14ac:dyDescent="0.3">
      <c r="A3" s="96">
        <v>1</v>
      </c>
      <c r="B3" s="96">
        <v>1</v>
      </c>
      <c r="C3" s="96">
        <v>0</v>
      </c>
      <c r="D3" s="96" t="s">
        <v>153</v>
      </c>
      <c r="E3" s="96">
        <v>0</v>
      </c>
      <c r="F3" s="96"/>
      <c r="G3" s="96"/>
      <c r="H3" s="96"/>
      <c r="I3" s="96"/>
      <c r="J3" s="96"/>
      <c r="K3" s="96"/>
      <c r="L3" s="96"/>
      <c r="M3" s="96"/>
      <c r="N3" s="96"/>
      <c r="O3" s="96"/>
      <c r="P3" s="96"/>
      <c r="Q3" s="96"/>
      <c r="R3" s="96"/>
      <c r="S3" s="96">
        <v>0</v>
      </c>
      <c r="T3" s="132"/>
    </row>
    <row r="4" spans="1:20" s="127" customFormat="1" x14ac:dyDescent="0.3">
      <c r="A4" s="100" t="s">
        <v>52</v>
      </c>
      <c r="B4" s="100">
        <f>SUM(B3:B3)</f>
        <v>1</v>
      </c>
      <c r="C4" s="100">
        <f>SUM(C3:C3)</f>
        <v>0</v>
      </c>
      <c r="D4" s="100">
        <f>SUM(D3:D3)</f>
        <v>0</v>
      </c>
      <c r="E4" s="100">
        <f>SUM(E3:E3)</f>
        <v>0</v>
      </c>
      <c r="F4" s="100">
        <f>SUM(F3:F3)</f>
        <v>0</v>
      </c>
      <c r="G4" s="100">
        <v>0</v>
      </c>
      <c r="H4" s="100">
        <f>SUM(H3:H3)</f>
        <v>0</v>
      </c>
      <c r="I4" s="100"/>
      <c r="J4" s="100">
        <f t="shared" ref="J4:O4" si="0">SUM(J3:J3)</f>
        <v>0</v>
      </c>
      <c r="K4" s="100">
        <f t="shared" si="0"/>
        <v>0</v>
      </c>
      <c r="L4" s="100">
        <f t="shared" si="0"/>
        <v>0</v>
      </c>
      <c r="M4" s="100">
        <f t="shared" si="0"/>
        <v>0</v>
      </c>
      <c r="N4" s="100">
        <f t="shared" si="0"/>
        <v>0</v>
      </c>
      <c r="O4" s="100">
        <f t="shared" si="0"/>
        <v>0</v>
      </c>
      <c r="P4" s="100">
        <v>0</v>
      </c>
      <c r="Q4" s="100">
        <f>SUM(Q3:Q3)</f>
        <v>0</v>
      </c>
      <c r="R4" s="100">
        <f>SUM(R3:R3)</f>
        <v>0</v>
      </c>
      <c r="S4" s="100">
        <f>SUM(S3:S3)</f>
        <v>0</v>
      </c>
      <c r="T4" s="132"/>
    </row>
    <row r="5" spans="1:20" s="127" customFormat="1" x14ac:dyDescent="0.3">
      <c r="A5" s="98"/>
      <c r="B5" s="98"/>
      <c r="C5" s="98"/>
      <c r="D5" s="98"/>
      <c r="E5" s="98"/>
      <c r="F5" s="98"/>
      <c r="G5" s="98"/>
      <c r="H5" s="98"/>
      <c r="I5" s="98"/>
      <c r="J5" s="98"/>
      <c r="K5" s="98"/>
      <c r="L5" s="98"/>
      <c r="M5" s="98"/>
      <c r="N5" s="98"/>
      <c r="O5" s="98"/>
      <c r="P5" s="98"/>
      <c r="Q5" s="98"/>
      <c r="R5" s="98"/>
      <c r="S5" s="98"/>
      <c r="T5" s="132"/>
    </row>
    <row r="6" spans="1:20" s="127" customFormat="1" x14ac:dyDescent="0.3">
      <c r="A6" s="98"/>
      <c r="B6" s="98"/>
      <c r="C6" s="98"/>
      <c r="D6" s="98"/>
      <c r="E6" s="98"/>
      <c r="F6" s="98"/>
      <c r="G6" s="98"/>
      <c r="H6" s="98"/>
      <c r="I6" s="98"/>
      <c r="J6" s="98"/>
      <c r="K6" s="98"/>
      <c r="L6" s="98"/>
      <c r="M6" s="98"/>
      <c r="N6" s="98"/>
      <c r="O6" s="98"/>
      <c r="P6" s="98"/>
      <c r="Q6" s="98"/>
      <c r="R6" s="98"/>
      <c r="S6" s="98"/>
      <c r="T6" s="132"/>
    </row>
    <row r="7" spans="1:20" s="127" customFormat="1" x14ac:dyDescent="0.3">
      <c r="A7" s="98"/>
      <c r="B7" s="98"/>
      <c r="C7" s="98"/>
      <c r="D7" s="98"/>
      <c r="E7" s="98"/>
      <c r="F7" s="98"/>
      <c r="G7" s="98"/>
      <c r="H7" s="98"/>
      <c r="I7" s="98"/>
      <c r="J7" s="98"/>
      <c r="K7" s="98"/>
      <c r="L7" s="98"/>
      <c r="M7" s="98"/>
      <c r="N7" s="98"/>
      <c r="O7" s="98"/>
      <c r="P7" s="98"/>
      <c r="Q7" s="98"/>
      <c r="R7" s="98"/>
      <c r="S7" s="98"/>
      <c r="T7" s="132"/>
    </row>
    <row r="8" spans="1:20" s="127" customFormat="1" x14ac:dyDescent="0.3">
      <c r="A8" s="98"/>
      <c r="B8" s="98"/>
      <c r="C8" s="98"/>
      <c r="D8" s="98"/>
      <c r="E8" s="98"/>
      <c r="F8" s="98"/>
      <c r="G8" s="98"/>
      <c r="H8" s="98"/>
      <c r="I8" s="98"/>
      <c r="J8" s="98"/>
      <c r="K8" s="98"/>
      <c r="L8" s="98"/>
      <c r="M8" s="98"/>
      <c r="N8" s="98"/>
      <c r="O8" s="98"/>
      <c r="P8" s="98"/>
      <c r="Q8" s="98"/>
      <c r="R8" s="98"/>
      <c r="S8" s="98"/>
      <c r="T8" s="132"/>
    </row>
    <row r="9" spans="1:20" s="127" customFormat="1" x14ac:dyDescent="0.3">
      <c r="A9" s="98"/>
      <c r="B9" s="98"/>
      <c r="C9" s="98"/>
      <c r="D9" s="98"/>
      <c r="E9" s="98"/>
      <c r="F9" s="98"/>
      <c r="G9" s="98"/>
      <c r="H9" s="98"/>
      <c r="I9" s="98"/>
      <c r="J9" s="98"/>
      <c r="K9" s="98"/>
      <c r="L9" s="98"/>
      <c r="M9" s="98"/>
      <c r="N9" s="98"/>
      <c r="O9" s="98"/>
      <c r="P9" s="98"/>
      <c r="Q9" s="98"/>
      <c r="R9" s="98"/>
      <c r="S9" s="98"/>
      <c r="T9" s="132"/>
    </row>
    <row r="10" spans="1:20" s="127" customFormat="1" x14ac:dyDescent="0.3">
      <c r="A10" s="98"/>
      <c r="B10" s="98"/>
      <c r="C10" s="98"/>
      <c r="D10" s="98"/>
      <c r="E10" s="98"/>
      <c r="F10" s="98"/>
      <c r="G10" s="98"/>
      <c r="H10" s="98"/>
      <c r="I10" s="98"/>
      <c r="J10" s="98"/>
      <c r="K10" s="98"/>
      <c r="L10" s="98"/>
      <c r="M10" s="98"/>
      <c r="N10" s="98"/>
      <c r="O10" s="98"/>
      <c r="P10" s="98"/>
      <c r="Q10" s="98"/>
      <c r="R10" s="98"/>
      <c r="S10" s="98"/>
      <c r="T10" s="132"/>
    </row>
    <row r="11" spans="1:20" s="127" customFormat="1" x14ac:dyDescent="0.3">
      <c r="A11" s="98"/>
      <c r="B11" s="98"/>
      <c r="C11" s="98"/>
      <c r="D11" s="98"/>
      <c r="E11" s="98"/>
      <c r="F11" s="98"/>
      <c r="G11" s="98"/>
      <c r="H11" s="98"/>
      <c r="I11" s="98"/>
      <c r="J11" s="98"/>
      <c r="K11" s="98"/>
      <c r="L11" s="98"/>
      <c r="M11" s="98"/>
      <c r="N11" s="98"/>
      <c r="O11" s="98"/>
      <c r="P11" s="98"/>
      <c r="Q11" s="98"/>
      <c r="R11" s="98"/>
      <c r="S11" s="98"/>
      <c r="T11" s="132"/>
    </row>
    <row r="12" spans="1:20" s="127" customFormat="1" x14ac:dyDescent="0.3">
      <c r="A12" s="98"/>
      <c r="B12" s="98"/>
      <c r="C12" s="98"/>
      <c r="D12" s="98"/>
      <c r="E12" s="98"/>
      <c r="F12" s="98"/>
      <c r="G12" s="98"/>
      <c r="H12" s="98"/>
      <c r="I12" s="98"/>
      <c r="J12" s="98"/>
      <c r="K12" s="98"/>
      <c r="L12" s="98"/>
      <c r="M12" s="98"/>
      <c r="N12" s="98"/>
      <c r="O12" s="98"/>
      <c r="P12" s="98"/>
      <c r="Q12" s="98"/>
      <c r="R12" s="98"/>
      <c r="S12" s="98"/>
      <c r="T12" s="132"/>
    </row>
    <row r="13" spans="1:20" s="127" customFormat="1" x14ac:dyDescent="0.3">
      <c r="A13" s="98"/>
      <c r="B13" s="98"/>
      <c r="C13" s="98"/>
      <c r="D13" s="98"/>
      <c r="E13" s="98"/>
      <c r="F13" s="98"/>
      <c r="G13" s="98"/>
      <c r="H13" s="98"/>
      <c r="I13" s="98"/>
      <c r="J13" s="98"/>
      <c r="K13" s="98"/>
      <c r="L13" s="98"/>
      <c r="M13" s="98"/>
      <c r="N13" s="98"/>
      <c r="O13" s="98"/>
      <c r="P13" s="98"/>
      <c r="Q13" s="98"/>
      <c r="R13" s="98"/>
      <c r="S13" s="98"/>
      <c r="T13" s="132"/>
    </row>
    <row r="14" spans="1:20" s="127" customFormat="1" x14ac:dyDescent="0.3">
      <c r="A14" s="98"/>
      <c r="B14" s="98"/>
      <c r="C14" s="98"/>
      <c r="D14" s="98"/>
      <c r="E14" s="98"/>
      <c r="F14" s="98"/>
      <c r="G14" s="98"/>
      <c r="H14" s="98"/>
      <c r="I14" s="98"/>
      <c r="J14" s="98"/>
      <c r="K14" s="98"/>
      <c r="L14" s="98"/>
      <c r="M14" s="98"/>
      <c r="N14" s="98"/>
      <c r="O14" s="98"/>
      <c r="P14" s="98"/>
      <c r="Q14" s="98"/>
      <c r="R14" s="98"/>
      <c r="S14" s="98"/>
      <c r="T14" s="132"/>
    </row>
    <row r="15" spans="1:20" s="127" customFormat="1" x14ac:dyDescent="0.3">
      <c r="A15" s="98"/>
      <c r="B15" s="98"/>
      <c r="C15" s="98"/>
      <c r="D15" s="98"/>
      <c r="E15" s="98"/>
      <c r="F15" s="98"/>
      <c r="G15" s="98"/>
      <c r="H15" s="98"/>
      <c r="I15" s="98"/>
      <c r="J15" s="98"/>
      <c r="K15" s="98"/>
      <c r="L15" s="98"/>
      <c r="M15" s="98"/>
      <c r="N15" s="98"/>
      <c r="O15" s="98"/>
      <c r="P15" s="98"/>
      <c r="Q15" s="98"/>
      <c r="R15" s="98"/>
      <c r="S15" s="98"/>
      <c r="T15" s="132"/>
    </row>
    <row r="16" spans="1:20" s="127" customFormat="1" x14ac:dyDescent="0.3">
      <c r="A16" s="98"/>
      <c r="B16" s="98"/>
      <c r="C16" s="98"/>
      <c r="D16" s="98"/>
      <c r="E16" s="98"/>
      <c r="F16" s="98"/>
      <c r="G16" s="98"/>
      <c r="H16" s="98"/>
      <c r="I16" s="98"/>
      <c r="J16" s="98"/>
      <c r="K16" s="98"/>
      <c r="L16" s="98"/>
      <c r="M16" s="98"/>
      <c r="N16" s="98"/>
      <c r="O16" s="98"/>
      <c r="P16" s="98"/>
      <c r="Q16" s="98"/>
      <c r="R16" s="98"/>
      <c r="S16" s="98"/>
      <c r="T16" s="132"/>
    </row>
    <row r="17" spans="1:20" s="127" customFormat="1" x14ac:dyDescent="0.3">
      <c r="A17" s="98"/>
      <c r="B17" s="98"/>
      <c r="C17" s="98"/>
      <c r="D17" s="98"/>
      <c r="E17" s="98"/>
      <c r="F17" s="98"/>
      <c r="G17" s="98"/>
      <c r="H17" s="98"/>
      <c r="I17" s="98"/>
      <c r="J17" s="98"/>
      <c r="K17" s="98"/>
      <c r="L17" s="98"/>
      <c r="M17" s="98"/>
      <c r="N17" s="98"/>
      <c r="O17" s="98"/>
      <c r="P17" s="98"/>
      <c r="Q17" s="98"/>
      <c r="R17" s="98"/>
      <c r="S17" s="98"/>
      <c r="T17" s="132"/>
    </row>
    <row r="18" spans="1:20" s="127" customFormat="1" x14ac:dyDescent="0.3">
      <c r="A18" s="98"/>
      <c r="B18" s="98"/>
      <c r="C18" s="98"/>
      <c r="D18" s="98"/>
      <c r="E18" s="98"/>
      <c r="F18" s="98"/>
      <c r="G18" s="98"/>
      <c r="H18" s="98"/>
      <c r="I18" s="98"/>
      <c r="J18" s="98"/>
      <c r="K18" s="98"/>
      <c r="L18" s="98"/>
      <c r="M18" s="98"/>
      <c r="N18" s="98"/>
      <c r="O18" s="98"/>
      <c r="P18" s="98"/>
      <c r="Q18" s="98"/>
      <c r="R18" s="98"/>
      <c r="S18" s="98"/>
      <c r="T18" s="132"/>
    </row>
    <row r="19" spans="1:20" s="127" customFormat="1" x14ac:dyDescent="0.3">
      <c r="A19" s="98"/>
      <c r="B19" s="98"/>
      <c r="C19" s="98"/>
      <c r="D19" s="98"/>
      <c r="E19" s="98"/>
      <c r="F19" s="98"/>
      <c r="G19" s="98"/>
      <c r="H19" s="98"/>
      <c r="I19" s="98"/>
      <c r="J19" s="98"/>
      <c r="K19" s="98"/>
      <c r="L19" s="98"/>
      <c r="M19" s="98"/>
      <c r="N19" s="98"/>
      <c r="O19" s="98"/>
      <c r="P19" s="98"/>
      <c r="Q19" s="98"/>
      <c r="R19" s="98"/>
      <c r="S19" s="98"/>
      <c r="T19" s="132"/>
    </row>
    <row r="20" spans="1:20" s="127" customFormat="1" x14ac:dyDescent="0.3">
      <c r="A20" s="98"/>
      <c r="B20" s="98"/>
      <c r="C20" s="98"/>
      <c r="D20" s="98"/>
      <c r="E20" s="98"/>
      <c r="F20" s="98"/>
      <c r="G20" s="98"/>
      <c r="H20" s="98"/>
      <c r="I20" s="98"/>
      <c r="J20" s="98"/>
      <c r="K20" s="98"/>
      <c r="L20" s="98"/>
      <c r="M20" s="98"/>
      <c r="N20" s="98"/>
      <c r="O20" s="98"/>
      <c r="P20" s="98"/>
      <c r="Q20" s="98"/>
      <c r="R20" s="98"/>
      <c r="S20" s="98"/>
      <c r="T20" s="132"/>
    </row>
    <row r="21" spans="1:20" x14ac:dyDescent="0.3">
      <c r="A21" s="98"/>
      <c r="B21" s="98"/>
      <c r="C21" s="98"/>
      <c r="D21" s="98"/>
      <c r="E21" s="98"/>
      <c r="F21" s="98"/>
      <c r="G21" s="98"/>
      <c r="H21" s="98"/>
      <c r="I21" s="98"/>
      <c r="J21" s="98"/>
      <c r="K21" s="98"/>
      <c r="L21" s="98"/>
      <c r="M21" s="98"/>
      <c r="N21" s="98"/>
      <c r="O21" s="98"/>
      <c r="P21" s="98"/>
      <c r="Q21" s="98"/>
      <c r="R21" s="98"/>
      <c r="S21" s="98"/>
      <c r="T21" s="108"/>
    </row>
    <row r="22" spans="1:20" x14ac:dyDescent="0.3">
      <c r="A22" s="98"/>
      <c r="B22" s="98"/>
      <c r="C22" s="98"/>
      <c r="D22" s="98"/>
      <c r="E22" s="98"/>
      <c r="F22" s="98"/>
      <c r="G22" s="98"/>
      <c r="H22" s="98"/>
      <c r="I22" s="98"/>
      <c r="J22" s="98"/>
      <c r="K22" s="98"/>
      <c r="L22" s="98"/>
      <c r="M22" s="98"/>
      <c r="N22" s="98"/>
      <c r="O22" s="98"/>
      <c r="P22" s="98"/>
      <c r="Q22" s="98"/>
      <c r="R22" s="98"/>
      <c r="S22" s="98"/>
      <c r="T22" s="108"/>
    </row>
    <row r="23" spans="1:20" x14ac:dyDescent="0.3">
      <c r="A23" s="98"/>
      <c r="B23" s="98"/>
      <c r="C23" s="98"/>
      <c r="D23" s="98"/>
      <c r="E23" s="98"/>
      <c r="F23" s="98"/>
      <c r="G23" s="98"/>
      <c r="H23" s="98"/>
      <c r="I23" s="98"/>
      <c r="J23" s="98"/>
      <c r="K23" s="98"/>
      <c r="L23" s="98"/>
      <c r="M23" s="98"/>
      <c r="N23" s="98"/>
      <c r="O23" s="98"/>
      <c r="P23" s="98"/>
      <c r="Q23" s="98"/>
      <c r="R23" s="98"/>
      <c r="S23" s="98"/>
      <c r="T23" s="108"/>
    </row>
    <row r="24" spans="1:20" x14ac:dyDescent="0.3">
      <c r="A24" s="98"/>
      <c r="B24" s="98"/>
      <c r="C24" s="98"/>
      <c r="D24" s="98"/>
      <c r="E24" s="98"/>
      <c r="F24" s="98"/>
      <c r="G24" s="98"/>
      <c r="H24" s="98"/>
      <c r="I24" s="98"/>
      <c r="J24" s="98"/>
      <c r="K24" s="98"/>
      <c r="L24" s="98"/>
      <c r="M24" s="98"/>
      <c r="N24" s="98"/>
      <c r="O24" s="98"/>
      <c r="P24" s="98"/>
      <c r="Q24" s="98"/>
      <c r="R24" s="98"/>
      <c r="S24" s="98"/>
      <c r="T24" s="108"/>
    </row>
    <row r="25" spans="1:20" x14ac:dyDescent="0.3">
      <c r="A25" s="98"/>
      <c r="B25" s="98"/>
      <c r="C25" s="98"/>
      <c r="D25" s="98"/>
      <c r="E25" s="98"/>
      <c r="F25" s="98"/>
      <c r="G25" s="98"/>
      <c r="H25" s="98"/>
      <c r="I25" s="98"/>
      <c r="J25" s="98"/>
      <c r="K25" s="98"/>
      <c r="L25" s="98"/>
      <c r="M25" s="98"/>
      <c r="N25" s="98"/>
      <c r="O25" s="98"/>
      <c r="P25" s="98"/>
      <c r="Q25" s="98"/>
      <c r="R25" s="98"/>
      <c r="S25" s="98"/>
      <c r="T25" s="108"/>
    </row>
    <row r="26" spans="1:20" x14ac:dyDescent="0.3">
      <c r="A26" s="98"/>
      <c r="B26" s="98"/>
      <c r="C26" s="98"/>
      <c r="D26" s="98"/>
      <c r="E26" s="98"/>
      <c r="F26" s="98"/>
      <c r="G26" s="98"/>
      <c r="H26" s="98"/>
      <c r="I26" s="98"/>
      <c r="J26" s="98"/>
      <c r="K26" s="98"/>
      <c r="L26" s="98"/>
      <c r="M26" s="98"/>
      <c r="N26" s="98"/>
      <c r="O26" s="98"/>
      <c r="P26" s="98"/>
      <c r="Q26" s="98"/>
      <c r="R26" s="98"/>
      <c r="S26" s="98"/>
      <c r="T26" s="108"/>
    </row>
    <row r="27" spans="1:20" x14ac:dyDescent="0.3">
      <c r="A27" s="98"/>
      <c r="B27" s="98"/>
      <c r="C27" s="98"/>
      <c r="D27" s="98"/>
      <c r="E27" s="98"/>
      <c r="F27" s="98"/>
      <c r="G27" s="98"/>
      <c r="H27" s="98"/>
      <c r="I27" s="98"/>
      <c r="J27" s="98"/>
      <c r="K27" s="98"/>
      <c r="L27" s="98"/>
      <c r="M27" s="98"/>
      <c r="N27" s="98"/>
      <c r="O27" s="98"/>
      <c r="P27" s="98"/>
      <c r="Q27" s="98"/>
      <c r="R27" s="98"/>
      <c r="S27" s="98"/>
      <c r="T27" s="108"/>
    </row>
    <row r="28" spans="1:20" x14ac:dyDescent="0.3">
      <c r="A28" s="98"/>
      <c r="B28" s="98"/>
      <c r="C28" s="98"/>
      <c r="D28" s="98"/>
      <c r="E28" s="98"/>
      <c r="F28" s="98"/>
      <c r="G28" s="98"/>
      <c r="H28" s="98"/>
      <c r="I28" s="98"/>
      <c r="J28" s="98"/>
      <c r="K28" s="98"/>
      <c r="L28" s="98"/>
      <c r="M28" s="98"/>
      <c r="N28" s="98"/>
      <c r="O28" s="98"/>
      <c r="P28" s="98"/>
      <c r="Q28" s="98"/>
      <c r="R28" s="98"/>
      <c r="S28" s="98"/>
      <c r="T28" s="108"/>
    </row>
    <row r="29" spans="1:20" x14ac:dyDescent="0.3">
      <c r="A29" s="98"/>
      <c r="B29" s="98"/>
      <c r="C29" s="98"/>
      <c r="D29" s="98"/>
      <c r="E29" s="98"/>
      <c r="F29" s="98"/>
      <c r="G29" s="98"/>
      <c r="H29" s="98"/>
      <c r="I29" s="98"/>
      <c r="J29" s="98"/>
      <c r="K29" s="98"/>
      <c r="L29" s="98"/>
      <c r="M29" s="98"/>
      <c r="N29" s="98"/>
      <c r="O29" s="98"/>
      <c r="P29" s="98"/>
      <c r="Q29" s="98"/>
      <c r="R29" s="98"/>
      <c r="S29" s="98"/>
      <c r="T29" s="108"/>
    </row>
    <row r="30" spans="1:20" x14ac:dyDescent="0.3">
      <c r="A30" s="98"/>
      <c r="B30" s="98"/>
      <c r="C30" s="98"/>
      <c r="D30" s="98"/>
      <c r="E30" s="98"/>
      <c r="F30" s="98"/>
      <c r="G30" s="98"/>
      <c r="H30" s="98"/>
      <c r="I30" s="98"/>
      <c r="J30" s="98"/>
      <c r="K30" s="98"/>
      <c r="L30" s="98"/>
      <c r="M30" s="98"/>
      <c r="N30" s="98"/>
      <c r="O30" s="98"/>
      <c r="P30" s="98"/>
      <c r="Q30" s="98"/>
      <c r="R30" s="98"/>
      <c r="S30" s="98"/>
      <c r="T30" s="108"/>
    </row>
    <row r="31" spans="1:20" x14ac:dyDescent="0.3">
      <c r="A31" s="98"/>
      <c r="B31" s="98"/>
      <c r="C31" s="98"/>
      <c r="D31" s="98"/>
      <c r="E31" s="98"/>
      <c r="F31" s="98"/>
      <c r="G31" s="98"/>
      <c r="H31" s="98"/>
      <c r="I31" s="98"/>
      <c r="J31" s="98"/>
      <c r="K31" s="98"/>
      <c r="L31" s="98"/>
      <c r="M31" s="98"/>
      <c r="N31" s="98"/>
      <c r="O31" s="98"/>
      <c r="P31" s="98"/>
      <c r="Q31" s="98"/>
      <c r="R31" s="98"/>
      <c r="S31" s="98"/>
      <c r="T31" s="108"/>
    </row>
    <row r="32" spans="1:20" x14ac:dyDescent="0.3">
      <c r="A32" s="98"/>
      <c r="B32" s="98"/>
      <c r="C32" s="98"/>
      <c r="D32" s="98"/>
      <c r="E32" s="98"/>
      <c r="F32" s="98"/>
      <c r="G32" s="98"/>
      <c r="H32" s="98"/>
      <c r="I32" s="98"/>
      <c r="J32" s="98"/>
      <c r="K32" s="98"/>
      <c r="L32" s="98"/>
      <c r="M32" s="98"/>
      <c r="N32" s="98"/>
      <c r="O32" s="98"/>
      <c r="P32" s="98"/>
      <c r="Q32" s="98"/>
      <c r="R32" s="98"/>
      <c r="S32" s="98"/>
      <c r="T32" s="108"/>
    </row>
    <row r="33" spans="1:20" x14ac:dyDescent="0.3">
      <c r="A33" s="98"/>
      <c r="B33" s="98"/>
      <c r="C33" s="98"/>
      <c r="D33" s="98"/>
      <c r="E33" s="98"/>
      <c r="F33" s="98"/>
      <c r="G33" s="98"/>
      <c r="H33" s="98"/>
      <c r="I33" s="98"/>
      <c r="J33" s="98"/>
      <c r="K33" s="98"/>
      <c r="L33" s="98"/>
      <c r="M33" s="98"/>
      <c r="N33" s="98"/>
      <c r="O33" s="98"/>
      <c r="P33" s="98"/>
      <c r="Q33" s="98"/>
      <c r="R33" s="98"/>
      <c r="S33" s="98"/>
      <c r="T33" s="108"/>
    </row>
    <row r="34" spans="1:20" x14ac:dyDescent="0.3">
      <c r="A34" s="98"/>
      <c r="B34" s="98"/>
      <c r="C34" s="98"/>
      <c r="D34" s="98"/>
      <c r="E34" s="98"/>
      <c r="F34" s="98"/>
      <c r="G34" s="98"/>
      <c r="H34" s="98"/>
      <c r="I34" s="98"/>
      <c r="J34" s="98"/>
      <c r="K34" s="98"/>
      <c r="L34" s="98"/>
      <c r="M34" s="98"/>
      <c r="N34" s="98"/>
      <c r="O34" s="98"/>
      <c r="P34" s="98"/>
      <c r="Q34" s="98"/>
      <c r="R34" s="98"/>
      <c r="S34" s="98"/>
      <c r="T34" s="108"/>
    </row>
    <row r="35" spans="1:20" x14ac:dyDescent="0.3">
      <c r="A35" s="98"/>
      <c r="B35" s="98"/>
      <c r="C35" s="98"/>
      <c r="D35" s="98"/>
      <c r="E35" s="98"/>
      <c r="F35" s="98"/>
      <c r="G35" s="98"/>
      <c r="H35" s="98"/>
      <c r="I35" s="98"/>
      <c r="J35" s="98"/>
      <c r="K35" s="98"/>
      <c r="L35" s="98"/>
      <c r="M35" s="98"/>
      <c r="N35" s="98"/>
      <c r="O35" s="98"/>
      <c r="P35" s="98"/>
      <c r="Q35" s="98"/>
      <c r="R35" s="98"/>
      <c r="S35" s="98"/>
      <c r="T35" s="108"/>
    </row>
    <row r="36" spans="1:20" x14ac:dyDescent="0.3">
      <c r="A36" s="98"/>
      <c r="B36" s="98"/>
      <c r="C36" s="98"/>
      <c r="D36" s="98"/>
      <c r="E36" s="98"/>
      <c r="F36" s="98"/>
      <c r="G36" s="98"/>
      <c r="H36" s="98"/>
      <c r="I36" s="98"/>
      <c r="J36" s="98"/>
      <c r="K36" s="98"/>
      <c r="L36" s="98"/>
      <c r="M36" s="98"/>
      <c r="N36" s="98"/>
      <c r="O36" s="98"/>
      <c r="P36" s="98"/>
      <c r="Q36" s="98"/>
      <c r="R36" s="98"/>
      <c r="S36" s="98"/>
      <c r="T36" s="108"/>
    </row>
    <row r="37" spans="1:20" x14ac:dyDescent="0.3">
      <c r="A37" s="98"/>
      <c r="B37" s="98"/>
      <c r="C37" s="98"/>
      <c r="D37" s="98"/>
      <c r="E37" s="98"/>
      <c r="F37" s="98"/>
      <c r="G37" s="98"/>
      <c r="H37" s="98"/>
      <c r="I37" s="98"/>
      <c r="J37" s="98"/>
      <c r="K37" s="98"/>
      <c r="L37" s="98"/>
      <c r="M37" s="98"/>
      <c r="N37" s="98"/>
      <c r="O37" s="98"/>
      <c r="P37" s="98"/>
      <c r="Q37" s="98"/>
      <c r="R37" s="98"/>
      <c r="S37" s="98"/>
      <c r="T37" s="108"/>
    </row>
    <row r="38" spans="1:20" x14ac:dyDescent="0.3">
      <c r="A38" s="98"/>
      <c r="B38" s="98"/>
      <c r="C38" s="98"/>
      <c r="D38" s="98"/>
      <c r="E38" s="98"/>
      <c r="F38" s="98"/>
      <c r="G38" s="98"/>
      <c r="H38" s="98"/>
      <c r="I38" s="98"/>
      <c r="J38" s="98"/>
      <c r="K38" s="98"/>
      <c r="L38" s="98"/>
      <c r="M38" s="98"/>
      <c r="N38" s="98"/>
      <c r="O38" s="98"/>
      <c r="P38" s="98"/>
      <c r="Q38" s="98"/>
      <c r="R38" s="98"/>
      <c r="S38" s="98"/>
      <c r="T38" s="108"/>
    </row>
    <row r="39" spans="1:20" x14ac:dyDescent="0.3">
      <c r="A39" s="98"/>
      <c r="B39" s="98"/>
      <c r="C39" s="98"/>
      <c r="D39" s="98"/>
      <c r="E39" s="98"/>
      <c r="F39" s="98"/>
      <c r="G39" s="98"/>
      <c r="H39" s="98"/>
      <c r="I39" s="98"/>
      <c r="J39" s="98"/>
      <c r="K39" s="98"/>
      <c r="L39" s="98"/>
      <c r="M39" s="98"/>
      <c r="N39" s="98"/>
      <c r="O39" s="98"/>
      <c r="P39" s="98"/>
      <c r="Q39" s="98"/>
      <c r="R39" s="98"/>
      <c r="S39" s="98"/>
      <c r="T39" s="108"/>
    </row>
    <row r="40" spans="1:20" x14ac:dyDescent="0.3">
      <c r="A40" s="98"/>
      <c r="B40" s="98"/>
      <c r="C40" s="98"/>
      <c r="D40" s="98"/>
      <c r="E40" s="98"/>
      <c r="F40" s="98"/>
      <c r="G40" s="98"/>
      <c r="H40" s="98"/>
      <c r="I40" s="98"/>
      <c r="J40" s="98"/>
      <c r="K40" s="98"/>
      <c r="L40" s="98"/>
      <c r="M40" s="98"/>
      <c r="N40" s="98"/>
      <c r="O40" s="98"/>
      <c r="P40" s="98"/>
      <c r="Q40" s="98"/>
      <c r="R40" s="98"/>
      <c r="S40" s="98"/>
      <c r="T40" s="108"/>
    </row>
    <row r="41" spans="1:20" x14ac:dyDescent="0.3">
      <c r="A41" s="98"/>
      <c r="B41" s="98"/>
      <c r="C41" s="98"/>
      <c r="D41" s="98"/>
      <c r="E41" s="98"/>
      <c r="F41" s="98"/>
      <c r="G41" s="98"/>
      <c r="H41" s="98"/>
      <c r="I41" s="98"/>
      <c r="J41" s="98"/>
      <c r="K41" s="98"/>
      <c r="L41" s="98"/>
      <c r="M41" s="98"/>
      <c r="N41" s="98"/>
      <c r="O41" s="98"/>
      <c r="P41" s="98"/>
      <c r="Q41" s="98"/>
      <c r="R41" s="98"/>
      <c r="S41" s="98"/>
      <c r="T41" s="108"/>
    </row>
    <row r="42" spans="1:20" x14ac:dyDescent="0.3">
      <c r="A42" s="98"/>
      <c r="B42" s="98"/>
      <c r="C42" s="98"/>
      <c r="D42" s="98"/>
      <c r="E42" s="98"/>
      <c r="F42" s="98"/>
      <c r="G42" s="98"/>
      <c r="H42" s="98"/>
      <c r="I42" s="98"/>
      <c r="J42" s="98"/>
      <c r="K42" s="98"/>
      <c r="L42" s="98"/>
      <c r="M42" s="98"/>
      <c r="N42" s="98"/>
      <c r="O42" s="98"/>
      <c r="P42" s="98"/>
      <c r="Q42" s="98"/>
      <c r="R42" s="98"/>
      <c r="S42" s="98"/>
      <c r="T42" s="108"/>
    </row>
    <row r="43" spans="1:20" x14ac:dyDescent="0.3">
      <c r="A43" s="98"/>
      <c r="B43" s="98"/>
      <c r="C43" s="98"/>
      <c r="D43" s="98"/>
      <c r="E43" s="98"/>
      <c r="F43" s="98"/>
      <c r="G43" s="98"/>
      <c r="H43" s="98"/>
      <c r="I43" s="98"/>
      <c r="J43" s="98"/>
      <c r="K43" s="98"/>
      <c r="L43" s="98"/>
      <c r="M43" s="98"/>
      <c r="N43" s="98"/>
      <c r="O43" s="98"/>
      <c r="P43" s="98"/>
      <c r="Q43" s="98"/>
      <c r="R43" s="98"/>
      <c r="S43" s="98"/>
      <c r="T43" s="108"/>
    </row>
    <row r="44" spans="1:20" x14ac:dyDescent="0.3">
      <c r="A44" s="98"/>
      <c r="B44" s="98"/>
      <c r="C44" s="98"/>
      <c r="D44" s="98"/>
      <c r="E44" s="98"/>
      <c r="F44" s="98"/>
      <c r="G44" s="98"/>
      <c r="H44" s="98"/>
      <c r="I44" s="98"/>
      <c r="J44" s="98"/>
      <c r="K44" s="98"/>
      <c r="L44" s="98"/>
      <c r="M44" s="98"/>
      <c r="N44" s="98"/>
      <c r="O44" s="98"/>
      <c r="P44" s="98"/>
      <c r="Q44" s="98"/>
      <c r="R44" s="98"/>
      <c r="S44" s="98"/>
      <c r="T44" s="108"/>
    </row>
    <row r="45" spans="1:20" x14ac:dyDescent="0.3">
      <c r="A45" s="98"/>
      <c r="B45" s="98"/>
      <c r="C45" s="98"/>
      <c r="D45" s="98"/>
      <c r="E45" s="98"/>
      <c r="F45" s="98"/>
      <c r="G45" s="98"/>
      <c r="H45" s="98"/>
      <c r="I45" s="98"/>
      <c r="J45" s="98"/>
      <c r="K45" s="98"/>
      <c r="L45" s="98"/>
      <c r="M45" s="98"/>
      <c r="N45" s="98"/>
      <c r="O45" s="98"/>
      <c r="P45" s="98"/>
      <c r="Q45" s="98"/>
      <c r="R45" s="98"/>
      <c r="S45" s="98"/>
      <c r="T45" s="108"/>
    </row>
    <row r="46" spans="1:20" x14ac:dyDescent="0.3">
      <c r="A46" s="98"/>
      <c r="B46" s="98"/>
      <c r="C46" s="98"/>
      <c r="D46" s="98"/>
      <c r="E46" s="98"/>
      <c r="F46" s="98"/>
      <c r="G46" s="98"/>
      <c r="H46" s="98"/>
      <c r="I46" s="98"/>
      <c r="J46" s="98"/>
      <c r="K46" s="98"/>
      <c r="L46" s="98"/>
      <c r="M46" s="98"/>
      <c r="N46" s="98"/>
      <c r="O46" s="98"/>
      <c r="P46" s="98"/>
      <c r="Q46" s="98"/>
      <c r="R46" s="98"/>
      <c r="S46" s="98"/>
      <c r="T46" s="108"/>
    </row>
    <row r="47" spans="1:20" x14ac:dyDescent="0.3">
      <c r="A47" s="98"/>
      <c r="B47" s="98"/>
      <c r="C47" s="98"/>
      <c r="D47" s="98"/>
      <c r="E47" s="98"/>
      <c r="F47" s="98"/>
      <c r="G47" s="98"/>
      <c r="H47" s="98"/>
      <c r="I47" s="98"/>
      <c r="J47" s="98"/>
      <c r="K47" s="98"/>
      <c r="L47" s="98"/>
      <c r="M47" s="98"/>
      <c r="N47" s="98"/>
      <c r="O47" s="98"/>
      <c r="P47" s="98"/>
      <c r="Q47" s="98"/>
      <c r="R47" s="98"/>
      <c r="S47" s="98"/>
      <c r="T47" s="108"/>
    </row>
    <row r="48" spans="1:20" x14ac:dyDescent="0.3">
      <c r="A48" s="98"/>
      <c r="B48" s="98"/>
      <c r="C48" s="98"/>
      <c r="D48" s="98"/>
      <c r="E48" s="98"/>
      <c r="F48" s="98"/>
      <c r="G48" s="98"/>
      <c r="H48" s="98"/>
      <c r="I48" s="98"/>
      <c r="J48" s="98"/>
      <c r="K48" s="98"/>
      <c r="L48" s="98"/>
      <c r="M48" s="98"/>
      <c r="N48" s="98"/>
      <c r="O48" s="98"/>
      <c r="P48" s="98"/>
      <c r="Q48" s="98"/>
      <c r="R48" s="98"/>
      <c r="S48" s="98"/>
      <c r="T48" s="108"/>
    </row>
    <row r="49" spans="1:20" x14ac:dyDescent="0.3">
      <c r="A49" s="98"/>
      <c r="B49" s="98"/>
      <c r="C49" s="98"/>
      <c r="D49" s="98"/>
      <c r="E49" s="98"/>
      <c r="F49" s="98"/>
      <c r="G49" s="98"/>
      <c r="H49" s="98"/>
      <c r="I49" s="98"/>
      <c r="J49" s="98"/>
      <c r="K49" s="98"/>
      <c r="L49" s="98"/>
      <c r="M49" s="98"/>
      <c r="N49" s="98"/>
      <c r="O49" s="98"/>
      <c r="P49" s="98"/>
      <c r="Q49" s="98"/>
      <c r="R49" s="98"/>
      <c r="S49" s="98"/>
      <c r="T49" s="108"/>
    </row>
    <row r="50" spans="1:20" x14ac:dyDescent="0.3">
      <c r="A50" s="98"/>
      <c r="B50" s="98"/>
      <c r="C50" s="98"/>
      <c r="D50" s="98"/>
      <c r="E50" s="98"/>
      <c r="F50" s="98"/>
      <c r="G50" s="98"/>
      <c r="H50" s="98"/>
      <c r="I50" s="98"/>
      <c r="J50" s="98"/>
      <c r="K50" s="98"/>
      <c r="L50" s="98"/>
      <c r="M50" s="98"/>
      <c r="N50" s="98"/>
      <c r="O50" s="98"/>
      <c r="P50" s="98"/>
      <c r="Q50" s="98"/>
      <c r="R50" s="98"/>
      <c r="S50" s="98"/>
      <c r="T50" s="108"/>
    </row>
    <row r="51" spans="1:20" x14ac:dyDescent="0.3">
      <c r="A51" s="98"/>
      <c r="B51" s="98"/>
      <c r="C51" s="98"/>
      <c r="D51" s="98"/>
      <c r="E51" s="98"/>
      <c r="F51" s="98"/>
      <c r="G51" s="98"/>
      <c r="H51" s="98"/>
      <c r="I51" s="98"/>
      <c r="J51" s="98"/>
      <c r="K51" s="98"/>
      <c r="L51" s="98"/>
      <c r="M51" s="98"/>
      <c r="N51" s="98"/>
      <c r="O51" s="98"/>
      <c r="P51" s="98"/>
      <c r="Q51" s="98"/>
      <c r="R51" s="98"/>
      <c r="S51" s="98"/>
      <c r="T51" s="108"/>
    </row>
    <row r="52" spans="1:20" x14ac:dyDescent="0.3">
      <c r="A52" s="98"/>
      <c r="B52" s="98"/>
      <c r="C52" s="98"/>
      <c r="D52" s="98"/>
      <c r="E52" s="98"/>
      <c r="F52" s="98"/>
      <c r="G52" s="98"/>
      <c r="H52" s="98"/>
      <c r="I52" s="98"/>
      <c r="J52" s="98"/>
      <c r="K52" s="98"/>
      <c r="L52" s="98"/>
      <c r="M52" s="98"/>
      <c r="N52" s="98"/>
      <c r="O52" s="98"/>
      <c r="P52" s="98"/>
      <c r="Q52" s="98"/>
      <c r="R52" s="98"/>
      <c r="S52" s="98"/>
      <c r="T52" s="108"/>
    </row>
    <row r="53" spans="1:20" x14ac:dyDescent="0.3">
      <c r="A53" s="98"/>
      <c r="B53" s="98"/>
      <c r="C53" s="98"/>
      <c r="D53" s="98"/>
      <c r="E53" s="98"/>
      <c r="F53" s="98"/>
      <c r="G53" s="98"/>
      <c r="H53" s="98"/>
      <c r="I53" s="98"/>
      <c r="J53" s="98"/>
      <c r="K53" s="98"/>
      <c r="L53" s="98"/>
      <c r="M53" s="98"/>
      <c r="N53" s="98"/>
      <c r="O53" s="98"/>
      <c r="P53" s="98"/>
      <c r="Q53" s="98"/>
      <c r="R53" s="98"/>
      <c r="S53" s="98"/>
      <c r="T53" s="108"/>
    </row>
    <row r="54" spans="1:20" x14ac:dyDescent="0.3">
      <c r="A54" s="98"/>
      <c r="B54" s="98"/>
      <c r="C54" s="98"/>
      <c r="D54" s="98"/>
      <c r="E54" s="98"/>
      <c r="F54" s="98"/>
      <c r="G54" s="98"/>
      <c r="H54" s="98"/>
      <c r="I54" s="98"/>
      <c r="J54" s="98"/>
      <c r="K54" s="98"/>
      <c r="L54" s="98"/>
      <c r="M54" s="98"/>
      <c r="N54" s="98"/>
      <c r="O54" s="98"/>
      <c r="P54" s="98"/>
      <c r="Q54" s="98"/>
      <c r="R54" s="98"/>
      <c r="S54" s="98"/>
      <c r="T54" s="108"/>
    </row>
    <row r="55" spans="1:20" x14ac:dyDescent="0.3">
      <c r="A55" s="98"/>
      <c r="B55" s="98"/>
      <c r="C55" s="98"/>
      <c r="D55" s="98"/>
      <c r="E55" s="98"/>
      <c r="F55" s="98"/>
      <c r="G55" s="98"/>
      <c r="H55" s="98"/>
      <c r="I55" s="98"/>
      <c r="J55" s="98"/>
      <c r="K55" s="98"/>
      <c r="L55" s="98"/>
      <c r="M55" s="98"/>
      <c r="N55" s="98"/>
      <c r="O55" s="98"/>
      <c r="P55" s="98"/>
      <c r="Q55" s="98"/>
      <c r="R55" s="98"/>
      <c r="S55" s="98"/>
      <c r="T55" s="108"/>
    </row>
    <row r="56" spans="1:20" x14ac:dyDescent="0.3">
      <c r="A56" s="98"/>
      <c r="B56" s="98"/>
      <c r="C56" s="98"/>
      <c r="D56" s="98"/>
      <c r="E56" s="98"/>
      <c r="F56" s="98"/>
      <c r="G56" s="98"/>
      <c r="H56" s="98"/>
      <c r="I56" s="98"/>
      <c r="J56" s="98"/>
      <c r="K56" s="98"/>
      <c r="L56" s="98"/>
      <c r="M56" s="98"/>
      <c r="N56" s="98"/>
      <c r="O56" s="98"/>
      <c r="P56" s="98"/>
      <c r="Q56" s="98"/>
      <c r="R56" s="98"/>
      <c r="S56" s="98"/>
      <c r="T56" s="108"/>
    </row>
    <row r="57" spans="1:20" x14ac:dyDescent="0.3">
      <c r="A57" s="98"/>
      <c r="B57" s="98"/>
      <c r="C57" s="98"/>
      <c r="D57" s="98"/>
      <c r="E57" s="98"/>
      <c r="F57" s="98"/>
      <c r="G57" s="98"/>
      <c r="H57" s="98"/>
      <c r="I57" s="98"/>
      <c r="J57" s="98"/>
      <c r="K57" s="98"/>
      <c r="L57" s="98"/>
      <c r="M57" s="98"/>
      <c r="N57" s="98"/>
      <c r="O57" s="98"/>
      <c r="P57" s="98"/>
      <c r="Q57" s="98"/>
      <c r="R57" s="98"/>
      <c r="S57" s="98"/>
      <c r="T57" s="108"/>
    </row>
    <row r="58" spans="1:20" x14ac:dyDescent="0.3">
      <c r="A58" s="98"/>
      <c r="B58" s="98"/>
      <c r="C58" s="98"/>
      <c r="D58" s="98"/>
      <c r="E58" s="98"/>
      <c r="F58" s="98"/>
      <c r="G58" s="98"/>
      <c r="H58" s="98"/>
      <c r="I58" s="98"/>
      <c r="J58" s="98"/>
      <c r="K58" s="98"/>
      <c r="L58" s="98"/>
      <c r="M58" s="98"/>
      <c r="N58" s="98"/>
      <c r="O58" s="98"/>
      <c r="P58" s="98"/>
      <c r="Q58" s="98"/>
      <c r="R58" s="98"/>
      <c r="S58" s="98"/>
      <c r="T58" s="108"/>
    </row>
    <row r="59" spans="1:20" x14ac:dyDescent="0.3">
      <c r="A59" s="98"/>
      <c r="B59" s="98"/>
      <c r="C59" s="98"/>
      <c r="D59" s="98"/>
      <c r="E59" s="98"/>
      <c r="F59" s="98"/>
      <c r="G59" s="98"/>
      <c r="H59" s="98"/>
      <c r="I59" s="98"/>
      <c r="J59" s="98"/>
      <c r="K59" s="98"/>
      <c r="L59" s="98"/>
      <c r="M59" s="98"/>
      <c r="N59" s="98"/>
      <c r="O59" s="98"/>
      <c r="P59" s="98"/>
      <c r="Q59" s="98"/>
      <c r="R59" s="98"/>
      <c r="S59" s="98"/>
      <c r="T59" s="108"/>
    </row>
    <row r="60" spans="1:20" x14ac:dyDescent="0.3">
      <c r="A60" s="98"/>
      <c r="B60" s="98"/>
      <c r="C60" s="98"/>
      <c r="D60" s="98"/>
      <c r="E60" s="98"/>
      <c r="F60" s="98"/>
      <c r="G60" s="98"/>
      <c r="H60" s="98"/>
      <c r="I60" s="98"/>
      <c r="J60" s="98"/>
      <c r="K60" s="98"/>
      <c r="L60" s="98"/>
      <c r="M60" s="98"/>
      <c r="N60" s="98"/>
      <c r="O60" s="98"/>
      <c r="P60" s="98"/>
      <c r="Q60" s="98"/>
      <c r="R60" s="98"/>
      <c r="S60" s="98"/>
      <c r="T60" s="108"/>
    </row>
    <row r="61" spans="1:20" x14ac:dyDescent="0.3">
      <c r="A61" s="98"/>
      <c r="B61" s="98"/>
      <c r="C61" s="98"/>
      <c r="D61" s="98"/>
      <c r="E61" s="98"/>
      <c r="F61" s="98"/>
      <c r="G61" s="98"/>
      <c r="H61" s="98"/>
      <c r="I61" s="98"/>
      <c r="J61" s="98"/>
      <c r="K61" s="98"/>
      <c r="L61" s="98"/>
      <c r="M61" s="98"/>
      <c r="N61" s="98"/>
      <c r="O61" s="98"/>
      <c r="P61" s="98"/>
      <c r="Q61" s="98"/>
      <c r="R61" s="98"/>
      <c r="S61" s="98"/>
      <c r="T61" s="108"/>
    </row>
    <row r="62" spans="1:20" x14ac:dyDescent="0.3">
      <c r="A62" s="98"/>
      <c r="B62" s="98"/>
      <c r="C62" s="98"/>
      <c r="D62" s="98"/>
      <c r="E62" s="98"/>
      <c r="F62" s="98"/>
      <c r="G62" s="98"/>
      <c r="H62" s="98"/>
      <c r="I62" s="98"/>
      <c r="J62" s="98"/>
      <c r="K62" s="98"/>
      <c r="L62" s="98"/>
      <c r="M62" s="98"/>
      <c r="N62" s="98"/>
      <c r="O62" s="98"/>
      <c r="P62" s="98"/>
      <c r="Q62" s="98"/>
      <c r="R62" s="98"/>
      <c r="S62" s="98"/>
      <c r="T62" s="108"/>
    </row>
    <row r="63" spans="1:20" x14ac:dyDescent="0.3">
      <c r="A63" s="98"/>
      <c r="B63" s="98"/>
      <c r="C63" s="98"/>
      <c r="D63" s="98"/>
      <c r="E63" s="98"/>
      <c r="F63" s="98"/>
      <c r="G63" s="98"/>
      <c r="H63" s="98"/>
      <c r="I63" s="98"/>
      <c r="J63" s="98"/>
      <c r="K63" s="98"/>
      <c r="L63" s="98"/>
      <c r="M63" s="98"/>
      <c r="N63" s="98"/>
      <c r="O63" s="98"/>
      <c r="P63" s="98"/>
      <c r="Q63" s="98"/>
      <c r="R63" s="98"/>
      <c r="S63" s="98"/>
      <c r="T63" s="108"/>
    </row>
    <row r="64" spans="1:20" x14ac:dyDescent="0.3">
      <c r="A64" s="98"/>
      <c r="B64" s="98"/>
      <c r="C64" s="98"/>
      <c r="D64" s="98"/>
      <c r="E64" s="98"/>
      <c r="F64" s="98"/>
      <c r="G64" s="98"/>
      <c r="H64" s="98"/>
      <c r="I64" s="98"/>
      <c r="J64" s="98"/>
      <c r="K64" s="98"/>
      <c r="L64" s="98"/>
      <c r="M64" s="98"/>
      <c r="N64" s="98"/>
      <c r="O64" s="98"/>
      <c r="P64" s="98"/>
      <c r="Q64" s="98"/>
      <c r="R64" s="98"/>
      <c r="S64" s="98"/>
      <c r="T64" s="108"/>
    </row>
    <row r="65" spans="1:20" x14ac:dyDescent="0.3">
      <c r="A65" s="98"/>
      <c r="B65" s="98"/>
      <c r="C65" s="98"/>
      <c r="D65" s="98"/>
      <c r="E65" s="98"/>
      <c r="F65" s="98"/>
      <c r="G65" s="98"/>
      <c r="H65" s="98"/>
      <c r="I65" s="98"/>
      <c r="J65" s="98"/>
      <c r="K65" s="98"/>
      <c r="L65" s="98"/>
      <c r="M65" s="98"/>
      <c r="N65" s="98"/>
      <c r="O65" s="98"/>
      <c r="P65" s="98"/>
      <c r="Q65" s="98"/>
      <c r="R65" s="98"/>
      <c r="S65" s="98"/>
      <c r="T65" s="108"/>
    </row>
    <row r="66" spans="1:20" x14ac:dyDescent="0.3">
      <c r="A66" s="98"/>
      <c r="B66" s="98"/>
      <c r="C66" s="98"/>
      <c r="D66" s="98"/>
      <c r="E66" s="98"/>
      <c r="F66" s="98"/>
      <c r="G66" s="98"/>
      <c r="H66" s="98"/>
      <c r="I66" s="98"/>
      <c r="J66" s="98"/>
      <c r="K66" s="98"/>
      <c r="L66" s="98"/>
      <c r="M66" s="98"/>
      <c r="N66" s="98"/>
      <c r="O66" s="98"/>
      <c r="P66" s="98"/>
      <c r="Q66" s="98"/>
      <c r="R66" s="98"/>
      <c r="S66" s="98"/>
      <c r="T66" s="108"/>
    </row>
    <row r="67" spans="1:20" x14ac:dyDescent="0.3">
      <c r="A67" s="98"/>
      <c r="B67" s="98"/>
      <c r="C67" s="98"/>
      <c r="D67" s="98"/>
      <c r="E67" s="98"/>
      <c r="F67" s="98"/>
      <c r="G67" s="98"/>
      <c r="H67" s="98"/>
      <c r="I67" s="98"/>
      <c r="J67" s="98"/>
      <c r="K67" s="98"/>
      <c r="L67" s="98"/>
      <c r="M67" s="98"/>
      <c r="N67" s="98"/>
      <c r="O67" s="98"/>
      <c r="P67" s="98"/>
      <c r="Q67" s="98"/>
      <c r="R67" s="98"/>
      <c r="S67" s="98"/>
      <c r="T67" s="108"/>
    </row>
    <row r="68" spans="1:20" x14ac:dyDescent="0.3">
      <c r="A68" s="98"/>
      <c r="B68" s="98"/>
      <c r="C68" s="98"/>
      <c r="D68" s="98"/>
      <c r="E68" s="98"/>
      <c r="F68" s="98"/>
      <c r="G68" s="98"/>
      <c r="H68" s="98"/>
      <c r="I68" s="98"/>
      <c r="J68" s="98"/>
      <c r="K68" s="98"/>
      <c r="L68" s="98"/>
      <c r="M68" s="98"/>
      <c r="N68" s="98"/>
      <c r="O68" s="98"/>
      <c r="P68" s="98"/>
      <c r="Q68" s="98"/>
      <c r="R68" s="98"/>
      <c r="S68" s="98"/>
      <c r="T68" s="108"/>
    </row>
    <row r="69" spans="1:20" x14ac:dyDescent="0.3">
      <c r="A69" s="98"/>
      <c r="B69" s="98"/>
      <c r="C69" s="98"/>
      <c r="D69" s="98"/>
      <c r="E69" s="98"/>
      <c r="F69" s="98"/>
      <c r="G69" s="98"/>
      <c r="H69" s="98"/>
      <c r="I69" s="98"/>
      <c r="J69" s="98"/>
      <c r="K69" s="98"/>
      <c r="L69" s="98"/>
      <c r="M69" s="98"/>
      <c r="N69" s="98"/>
      <c r="O69" s="98"/>
      <c r="P69" s="98"/>
      <c r="Q69" s="98"/>
      <c r="R69" s="98"/>
      <c r="S69" s="98"/>
      <c r="T69" s="108"/>
    </row>
    <row r="70" spans="1:20" x14ac:dyDescent="0.3">
      <c r="A70" s="98"/>
      <c r="B70" s="98"/>
      <c r="C70" s="98"/>
      <c r="D70" s="98"/>
      <c r="E70" s="98"/>
      <c r="F70" s="98"/>
      <c r="G70" s="98"/>
      <c r="H70" s="98"/>
      <c r="I70" s="98"/>
      <c r="J70" s="98"/>
      <c r="K70" s="98"/>
      <c r="L70" s="98"/>
      <c r="M70" s="98"/>
      <c r="N70" s="98"/>
      <c r="O70" s="98"/>
      <c r="P70" s="98"/>
      <c r="Q70" s="98"/>
      <c r="R70" s="98"/>
      <c r="S70" s="98"/>
      <c r="T70" s="108"/>
    </row>
    <row r="71" spans="1:20" x14ac:dyDescent="0.3">
      <c r="A71" s="98"/>
      <c r="B71" s="98"/>
      <c r="C71" s="98"/>
      <c r="D71" s="98"/>
      <c r="E71" s="98"/>
      <c r="F71" s="98"/>
      <c r="G71" s="98"/>
      <c r="H71" s="98"/>
      <c r="I71" s="98"/>
      <c r="J71" s="98"/>
      <c r="K71" s="98"/>
      <c r="L71" s="98"/>
      <c r="M71" s="98"/>
      <c r="N71" s="98"/>
      <c r="O71" s="98"/>
      <c r="P71" s="98"/>
      <c r="Q71" s="98"/>
      <c r="R71" s="98"/>
      <c r="S71" s="98"/>
      <c r="T71" s="108"/>
    </row>
    <row r="72" spans="1:20" x14ac:dyDescent="0.3">
      <c r="A72" s="98"/>
      <c r="B72" s="98"/>
      <c r="C72" s="98"/>
      <c r="D72" s="98"/>
      <c r="E72" s="98"/>
      <c r="F72" s="98"/>
      <c r="G72" s="98"/>
      <c r="H72" s="98"/>
      <c r="I72" s="98"/>
      <c r="J72" s="98"/>
      <c r="K72" s="98"/>
      <c r="L72" s="98"/>
      <c r="M72" s="98"/>
      <c r="N72" s="98"/>
      <c r="O72" s="98"/>
      <c r="P72" s="98"/>
      <c r="Q72" s="98"/>
      <c r="R72" s="98"/>
      <c r="S72" s="98"/>
      <c r="T72" s="108"/>
    </row>
    <row r="73" spans="1:20" x14ac:dyDescent="0.3">
      <c r="A73" s="98"/>
      <c r="B73" s="98"/>
      <c r="C73" s="98"/>
      <c r="D73" s="98"/>
      <c r="E73" s="98"/>
      <c r="F73" s="98"/>
      <c r="G73" s="98"/>
      <c r="H73" s="98"/>
      <c r="I73" s="98"/>
      <c r="J73" s="98"/>
      <c r="K73" s="98"/>
      <c r="L73" s="98"/>
      <c r="M73" s="98"/>
      <c r="N73" s="98"/>
      <c r="O73" s="98"/>
      <c r="P73" s="98"/>
      <c r="Q73" s="98"/>
      <c r="R73" s="98"/>
      <c r="S73" s="98"/>
      <c r="T73" s="108"/>
    </row>
    <row r="74" spans="1:20" x14ac:dyDescent="0.3">
      <c r="A74" s="98"/>
      <c r="B74" s="98"/>
      <c r="C74" s="98"/>
      <c r="D74" s="98"/>
      <c r="E74" s="98"/>
      <c r="F74" s="98"/>
      <c r="G74" s="98"/>
      <c r="H74" s="98"/>
      <c r="I74" s="98"/>
      <c r="J74" s="98"/>
      <c r="K74" s="98"/>
      <c r="L74" s="98"/>
      <c r="M74" s="98"/>
      <c r="N74" s="98"/>
      <c r="O74" s="98"/>
      <c r="P74" s="98"/>
      <c r="Q74" s="98"/>
      <c r="R74" s="98"/>
      <c r="S74" s="98"/>
      <c r="T74" s="108"/>
    </row>
    <row r="75" spans="1:20" x14ac:dyDescent="0.3">
      <c r="A75" s="98"/>
      <c r="B75" s="98"/>
      <c r="C75" s="98"/>
      <c r="D75" s="98"/>
      <c r="E75" s="98"/>
      <c r="F75" s="98"/>
      <c r="G75" s="98"/>
      <c r="H75" s="98"/>
      <c r="I75" s="98"/>
      <c r="J75" s="98"/>
      <c r="K75" s="98"/>
      <c r="L75" s="98"/>
      <c r="M75" s="98"/>
      <c r="N75" s="98"/>
      <c r="O75" s="98"/>
      <c r="P75" s="98"/>
      <c r="Q75" s="98"/>
      <c r="R75" s="98"/>
      <c r="S75" s="98"/>
      <c r="T75" s="108"/>
    </row>
    <row r="76" spans="1:20" x14ac:dyDescent="0.3">
      <c r="A76" s="98"/>
      <c r="B76" s="98"/>
      <c r="C76" s="98"/>
      <c r="D76" s="98"/>
      <c r="E76" s="98"/>
      <c r="F76" s="98"/>
      <c r="G76" s="98"/>
      <c r="H76" s="98"/>
      <c r="I76" s="98"/>
      <c r="J76" s="98"/>
      <c r="K76" s="98"/>
      <c r="L76" s="98"/>
      <c r="M76" s="98"/>
      <c r="N76" s="98"/>
      <c r="O76" s="98"/>
      <c r="P76" s="98"/>
      <c r="Q76" s="98"/>
      <c r="R76" s="98"/>
      <c r="S76" s="98"/>
      <c r="T76" s="108"/>
    </row>
    <row r="77" spans="1:20" x14ac:dyDescent="0.3">
      <c r="A77" s="98"/>
      <c r="B77" s="98"/>
      <c r="C77" s="98"/>
      <c r="D77" s="98"/>
      <c r="E77" s="98"/>
      <c r="F77" s="98"/>
      <c r="G77" s="98"/>
      <c r="H77" s="98"/>
      <c r="I77" s="98"/>
      <c r="J77" s="98"/>
      <c r="K77" s="98"/>
      <c r="L77" s="98"/>
      <c r="M77" s="98"/>
      <c r="N77" s="98"/>
      <c r="O77" s="98"/>
      <c r="P77" s="98"/>
      <c r="Q77" s="98"/>
      <c r="R77" s="98"/>
      <c r="S77" s="98"/>
      <c r="T77" s="108"/>
    </row>
    <row r="78" spans="1:20" x14ac:dyDescent="0.3">
      <c r="A78" s="98"/>
      <c r="B78" s="98"/>
      <c r="C78" s="98"/>
      <c r="D78" s="98"/>
      <c r="E78" s="98"/>
      <c r="F78" s="98"/>
      <c r="G78" s="98"/>
      <c r="H78" s="98"/>
      <c r="I78" s="98"/>
      <c r="J78" s="98"/>
      <c r="K78" s="98"/>
      <c r="L78" s="98"/>
      <c r="M78" s="98"/>
      <c r="N78" s="98"/>
      <c r="O78" s="98"/>
      <c r="P78" s="98"/>
      <c r="Q78" s="98"/>
      <c r="R78" s="98"/>
      <c r="S78" s="98"/>
      <c r="T78" s="108"/>
    </row>
    <row r="79" spans="1:20" x14ac:dyDescent="0.3">
      <c r="A79" s="98"/>
      <c r="B79" s="98"/>
      <c r="C79" s="98"/>
      <c r="D79" s="98"/>
      <c r="E79" s="98"/>
      <c r="F79" s="98"/>
      <c r="G79" s="98"/>
      <c r="H79" s="98"/>
      <c r="I79" s="98"/>
      <c r="J79" s="98"/>
      <c r="K79" s="98"/>
      <c r="L79" s="98"/>
      <c r="M79" s="98"/>
      <c r="N79" s="98"/>
      <c r="O79" s="98"/>
      <c r="P79" s="98"/>
      <c r="Q79" s="98"/>
      <c r="R79" s="98"/>
      <c r="S79" s="98"/>
      <c r="T79" s="108"/>
    </row>
    <row r="80" spans="1:20" x14ac:dyDescent="0.3">
      <c r="A80" s="98"/>
      <c r="B80" s="98"/>
      <c r="C80" s="98"/>
      <c r="D80" s="98"/>
      <c r="E80" s="98"/>
      <c r="F80" s="98"/>
      <c r="G80" s="98"/>
      <c r="H80" s="98"/>
      <c r="I80" s="98"/>
      <c r="J80" s="98"/>
      <c r="K80" s="98"/>
      <c r="L80" s="98"/>
      <c r="M80" s="98"/>
      <c r="N80" s="98"/>
      <c r="O80" s="98"/>
      <c r="P80" s="98"/>
      <c r="Q80" s="98"/>
      <c r="R80" s="98"/>
      <c r="S80" s="98"/>
      <c r="T80" s="108"/>
    </row>
    <row r="81" spans="1:20" x14ac:dyDescent="0.3">
      <c r="A81" s="98"/>
      <c r="B81" s="98"/>
      <c r="C81" s="98"/>
      <c r="D81" s="98"/>
      <c r="E81" s="98"/>
      <c r="F81" s="98"/>
      <c r="G81" s="98"/>
      <c r="H81" s="98"/>
      <c r="I81" s="98"/>
      <c r="J81" s="98"/>
      <c r="K81" s="98"/>
      <c r="L81" s="98"/>
      <c r="M81" s="98"/>
      <c r="N81" s="98"/>
      <c r="O81" s="98"/>
      <c r="P81" s="98"/>
      <c r="Q81" s="98"/>
      <c r="R81" s="98"/>
      <c r="S81" s="98"/>
      <c r="T81" s="108"/>
    </row>
    <row r="82" spans="1:20" x14ac:dyDescent="0.3">
      <c r="A82" s="98"/>
      <c r="B82" s="98"/>
      <c r="C82" s="98"/>
      <c r="D82" s="98"/>
      <c r="E82" s="98"/>
      <c r="F82" s="98"/>
      <c r="G82" s="98"/>
      <c r="H82" s="98"/>
      <c r="I82" s="98"/>
      <c r="J82" s="98"/>
      <c r="K82" s="98"/>
      <c r="L82" s="98"/>
      <c r="M82" s="98"/>
      <c r="N82" s="98"/>
      <c r="O82" s="98"/>
      <c r="P82" s="98"/>
      <c r="Q82" s="98"/>
      <c r="R82" s="98"/>
      <c r="S82" s="98"/>
      <c r="T82" s="108"/>
    </row>
    <row r="83" spans="1:20" x14ac:dyDescent="0.3">
      <c r="A83" s="98"/>
      <c r="B83" s="98"/>
      <c r="C83" s="98"/>
      <c r="D83" s="98"/>
      <c r="E83" s="98"/>
      <c r="F83" s="98"/>
      <c r="G83" s="98"/>
      <c r="H83" s="98"/>
      <c r="I83" s="98"/>
      <c r="J83" s="98"/>
      <c r="K83" s="98"/>
      <c r="L83" s="98"/>
      <c r="M83" s="98"/>
      <c r="N83" s="98"/>
      <c r="O83" s="98"/>
      <c r="P83" s="98"/>
      <c r="Q83" s="98"/>
      <c r="R83" s="98"/>
      <c r="S83" s="98"/>
      <c r="T83" s="108"/>
    </row>
    <row r="84" spans="1:20" x14ac:dyDescent="0.3">
      <c r="A84" s="98"/>
      <c r="B84" s="98"/>
      <c r="C84" s="98"/>
      <c r="D84" s="98"/>
      <c r="E84" s="98"/>
      <c r="F84" s="98"/>
      <c r="G84" s="98"/>
      <c r="H84" s="98"/>
      <c r="I84" s="98"/>
      <c r="J84" s="98"/>
      <c r="K84" s="98"/>
      <c r="L84" s="98"/>
      <c r="M84" s="98"/>
      <c r="N84" s="98"/>
      <c r="O84" s="98"/>
      <c r="P84" s="98"/>
      <c r="Q84" s="98"/>
      <c r="R84" s="98"/>
      <c r="S84" s="98"/>
      <c r="T84" s="108"/>
    </row>
    <row r="85" spans="1:20" x14ac:dyDescent="0.3">
      <c r="A85" s="98"/>
      <c r="B85" s="98"/>
      <c r="C85" s="98"/>
      <c r="D85" s="98"/>
      <c r="E85" s="98"/>
      <c r="F85" s="98"/>
      <c r="G85" s="98"/>
      <c r="H85" s="98"/>
      <c r="I85" s="98"/>
      <c r="J85" s="98"/>
      <c r="K85" s="98"/>
      <c r="L85" s="98"/>
      <c r="M85" s="98"/>
      <c r="N85" s="98"/>
      <c r="O85" s="98"/>
      <c r="P85" s="98"/>
      <c r="Q85" s="98"/>
      <c r="R85" s="98"/>
      <c r="S85" s="98"/>
      <c r="T85" s="108"/>
    </row>
    <row r="86" spans="1:20" x14ac:dyDescent="0.3">
      <c r="A86" s="98"/>
      <c r="B86" s="98"/>
      <c r="C86" s="98"/>
      <c r="D86" s="98"/>
      <c r="E86" s="98"/>
      <c r="F86" s="98"/>
      <c r="G86" s="98"/>
      <c r="H86" s="98"/>
      <c r="I86" s="98"/>
      <c r="J86" s="98"/>
      <c r="K86" s="98"/>
      <c r="L86" s="98"/>
      <c r="M86" s="98"/>
      <c r="N86" s="98"/>
      <c r="O86" s="98"/>
      <c r="P86" s="98"/>
      <c r="Q86" s="98"/>
      <c r="R86" s="98"/>
      <c r="S86" s="98"/>
      <c r="T86" s="108"/>
    </row>
    <row r="87" spans="1:20" x14ac:dyDescent="0.3">
      <c r="A87" s="98"/>
      <c r="B87" s="98"/>
      <c r="C87" s="98"/>
      <c r="D87" s="98"/>
      <c r="E87" s="98"/>
      <c r="F87" s="98"/>
      <c r="G87" s="98"/>
      <c r="H87" s="98"/>
      <c r="I87" s="98"/>
      <c r="J87" s="98"/>
      <c r="K87" s="98"/>
      <c r="L87" s="98"/>
      <c r="M87" s="98"/>
      <c r="N87" s="98"/>
      <c r="O87" s="98"/>
      <c r="P87" s="98"/>
      <c r="Q87" s="98"/>
      <c r="R87" s="98"/>
      <c r="S87" s="98"/>
      <c r="T87" s="108"/>
    </row>
    <row r="88" spans="1:20" x14ac:dyDescent="0.3">
      <c r="A88" s="98"/>
      <c r="B88" s="98"/>
      <c r="C88" s="98"/>
      <c r="D88" s="98"/>
      <c r="E88" s="98"/>
      <c r="F88" s="98"/>
      <c r="G88" s="98"/>
      <c r="H88" s="98"/>
      <c r="I88" s="98"/>
      <c r="J88" s="98"/>
      <c r="K88" s="98"/>
      <c r="L88" s="98"/>
      <c r="M88" s="98"/>
      <c r="N88" s="98"/>
      <c r="O88" s="98"/>
      <c r="P88" s="98"/>
      <c r="Q88" s="98"/>
      <c r="R88" s="98"/>
      <c r="S88" s="98"/>
      <c r="T88" s="108"/>
    </row>
    <row r="89" spans="1:20" x14ac:dyDescent="0.3">
      <c r="A89" s="98"/>
      <c r="B89" s="98"/>
      <c r="C89" s="98"/>
      <c r="D89" s="98"/>
      <c r="E89" s="98"/>
      <c r="F89" s="98"/>
      <c r="G89" s="98"/>
      <c r="H89" s="98"/>
      <c r="I89" s="98"/>
      <c r="J89" s="98"/>
      <c r="K89" s="98"/>
      <c r="L89" s="98"/>
      <c r="M89" s="98"/>
      <c r="N89" s="98"/>
      <c r="O89" s="98"/>
      <c r="P89" s="98"/>
      <c r="Q89" s="98"/>
      <c r="R89" s="98"/>
      <c r="S89" s="98"/>
      <c r="T89" s="108"/>
    </row>
    <row r="90" spans="1:20" x14ac:dyDescent="0.3">
      <c r="A90" s="98"/>
      <c r="B90" s="98"/>
      <c r="C90" s="98"/>
      <c r="D90" s="98"/>
      <c r="E90" s="98"/>
      <c r="F90" s="98"/>
      <c r="G90" s="98"/>
      <c r="H90" s="98"/>
      <c r="I90" s="98"/>
      <c r="J90" s="98"/>
      <c r="K90" s="98"/>
      <c r="L90" s="98"/>
      <c r="M90" s="98"/>
      <c r="N90" s="98"/>
      <c r="O90" s="98"/>
      <c r="P90" s="98"/>
      <c r="Q90" s="98"/>
      <c r="R90" s="98"/>
      <c r="S90" s="98"/>
      <c r="T90" s="108"/>
    </row>
    <row r="91" spans="1:20" x14ac:dyDescent="0.3">
      <c r="A91" s="98"/>
      <c r="B91" s="98"/>
      <c r="C91" s="98"/>
      <c r="D91" s="98"/>
      <c r="E91" s="98"/>
      <c r="F91" s="98"/>
      <c r="G91" s="98"/>
      <c r="H91" s="98"/>
      <c r="I91" s="98"/>
      <c r="J91" s="98"/>
      <c r="K91" s="98"/>
      <c r="L91" s="98"/>
      <c r="M91" s="98"/>
      <c r="N91" s="98"/>
      <c r="O91" s="98"/>
      <c r="P91" s="98"/>
      <c r="Q91" s="98"/>
      <c r="R91" s="98"/>
      <c r="S91" s="98"/>
      <c r="T91" s="108"/>
    </row>
    <row r="92" spans="1:20" x14ac:dyDescent="0.3">
      <c r="A92" s="98"/>
      <c r="B92" s="98"/>
      <c r="C92" s="98"/>
      <c r="D92" s="98"/>
      <c r="E92" s="98"/>
      <c r="F92" s="98"/>
      <c r="G92" s="98"/>
      <c r="H92" s="98"/>
      <c r="I92" s="98"/>
      <c r="J92" s="98"/>
      <c r="K92" s="98"/>
      <c r="L92" s="98"/>
      <c r="M92" s="98"/>
      <c r="N92" s="98"/>
      <c r="O92" s="98"/>
      <c r="P92" s="98"/>
      <c r="Q92" s="98"/>
      <c r="R92" s="98"/>
      <c r="S92" s="98"/>
      <c r="T92" s="108"/>
    </row>
    <row r="93" spans="1:20" x14ac:dyDescent="0.3">
      <c r="A93" s="98"/>
      <c r="B93" s="98"/>
      <c r="C93" s="98"/>
      <c r="D93" s="98"/>
      <c r="E93" s="98"/>
      <c r="F93" s="98"/>
      <c r="G93" s="98"/>
      <c r="H93" s="98"/>
      <c r="I93" s="98"/>
      <c r="J93" s="98"/>
      <c r="K93" s="98"/>
      <c r="L93" s="98"/>
      <c r="M93" s="98"/>
      <c r="N93" s="98"/>
      <c r="O93" s="98"/>
      <c r="P93" s="98"/>
      <c r="Q93" s="98"/>
      <c r="R93" s="98"/>
      <c r="S93" s="98"/>
      <c r="T93" s="108"/>
    </row>
    <row r="94" spans="1:20" x14ac:dyDescent="0.3">
      <c r="A94" s="98"/>
      <c r="B94" s="98"/>
      <c r="C94" s="98"/>
      <c r="D94" s="98"/>
      <c r="E94" s="98"/>
      <c r="F94" s="98"/>
      <c r="G94" s="98"/>
      <c r="H94" s="98"/>
      <c r="I94" s="98"/>
      <c r="J94" s="98"/>
      <c r="K94" s="98"/>
      <c r="L94" s="98"/>
      <c r="M94" s="98"/>
      <c r="N94" s="98"/>
      <c r="O94" s="98"/>
      <c r="P94" s="98"/>
      <c r="Q94" s="98"/>
      <c r="R94" s="98"/>
      <c r="S94" s="98"/>
      <c r="T94" s="108"/>
    </row>
    <row r="95" spans="1:20" x14ac:dyDescent="0.3">
      <c r="A95" s="98"/>
      <c r="B95" s="98"/>
      <c r="C95" s="98"/>
      <c r="D95" s="98"/>
      <c r="E95" s="98"/>
      <c r="F95" s="98"/>
      <c r="G95" s="98"/>
      <c r="H95" s="98"/>
      <c r="I95" s="98"/>
      <c r="J95" s="98"/>
      <c r="K95" s="98"/>
      <c r="L95" s="98"/>
      <c r="M95" s="98"/>
      <c r="N95" s="98"/>
      <c r="O95" s="98"/>
      <c r="P95" s="98"/>
      <c r="Q95" s="98"/>
      <c r="R95" s="98"/>
      <c r="S95" s="98"/>
      <c r="T95" s="108"/>
    </row>
    <row r="96" spans="1:20" x14ac:dyDescent="0.3">
      <c r="A96" s="98"/>
      <c r="B96" s="98"/>
      <c r="C96" s="98"/>
      <c r="D96" s="98"/>
      <c r="E96" s="98"/>
      <c r="F96" s="98"/>
      <c r="G96" s="98"/>
      <c r="H96" s="98"/>
      <c r="I96" s="98"/>
      <c r="J96" s="98"/>
      <c r="K96" s="98"/>
      <c r="L96" s="98"/>
      <c r="M96" s="98"/>
      <c r="N96" s="98"/>
      <c r="O96" s="98"/>
      <c r="P96" s="98"/>
      <c r="Q96" s="98"/>
      <c r="R96" s="98"/>
      <c r="S96" s="98"/>
      <c r="T96" s="108"/>
    </row>
    <row r="97" spans="1:20" x14ac:dyDescent="0.3">
      <c r="A97" s="98"/>
      <c r="B97" s="98"/>
      <c r="C97" s="98"/>
      <c r="D97" s="98"/>
      <c r="E97" s="98"/>
      <c r="F97" s="98"/>
      <c r="G97" s="98"/>
      <c r="H97" s="98"/>
      <c r="I97" s="98"/>
      <c r="J97" s="98"/>
      <c r="K97" s="98"/>
      <c r="L97" s="98"/>
      <c r="M97" s="98"/>
      <c r="N97" s="98"/>
      <c r="O97" s="98"/>
      <c r="P97" s="98"/>
      <c r="Q97" s="98"/>
      <c r="R97" s="98"/>
      <c r="S97" s="98"/>
      <c r="T97" s="108"/>
    </row>
    <row r="98" spans="1:20" x14ac:dyDescent="0.3">
      <c r="A98" s="98"/>
      <c r="B98" s="98"/>
      <c r="C98" s="98"/>
      <c r="D98" s="98"/>
      <c r="E98" s="98"/>
      <c r="F98" s="98"/>
      <c r="G98" s="98"/>
      <c r="H98" s="98"/>
      <c r="I98" s="98"/>
      <c r="J98" s="98"/>
      <c r="K98" s="98"/>
      <c r="L98" s="98"/>
      <c r="M98" s="98"/>
      <c r="N98" s="98"/>
      <c r="O98" s="98"/>
      <c r="P98" s="98"/>
      <c r="Q98" s="98"/>
      <c r="R98" s="98"/>
      <c r="S98" s="98"/>
      <c r="T98" s="108"/>
    </row>
    <row r="99" spans="1:20" x14ac:dyDescent="0.3">
      <c r="A99" s="98"/>
      <c r="B99" s="98"/>
      <c r="C99" s="98"/>
      <c r="D99" s="98"/>
      <c r="E99" s="98"/>
      <c r="F99" s="98"/>
      <c r="G99" s="98"/>
      <c r="H99" s="98"/>
      <c r="I99" s="98"/>
      <c r="J99" s="98"/>
      <c r="K99" s="98"/>
      <c r="L99" s="98"/>
      <c r="M99" s="98"/>
      <c r="N99" s="98"/>
      <c r="O99" s="98"/>
      <c r="P99" s="98"/>
      <c r="Q99" s="98"/>
      <c r="R99" s="98"/>
      <c r="S99" s="98"/>
      <c r="T99" s="108"/>
    </row>
    <row r="100" spans="1:20" x14ac:dyDescent="0.3">
      <c r="A100" s="98"/>
      <c r="B100" s="98"/>
      <c r="C100" s="98"/>
      <c r="D100" s="98"/>
      <c r="E100" s="98"/>
      <c r="F100" s="98"/>
      <c r="G100" s="98"/>
      <c r="H100" s="98"/>
      <c r="I100" s="98"/>
      <c r="J100" s="98"/>
      <c r="K100" s="98"/>
      <c r="L100" s="98"/>
      <c r="M100" s="98"/>
      <c r="N100" s="98"/>
      <c r="O100" s="98"/>
      <c r="P100" s="98"/>
      <c r="Q100" s="98"/>
      <c r="R100" s="98"/>
      <c r="S100" s="98"/>
      <c r="T100" s="108"/>
    </row>
    <row r="101" spans="1:20" x14ac:dyDescent="0.3">
      <c r="A101" s="98"/>
      <c r="B101" s="98"/>
      <c r="C101" s="98"/>
      <c r="D101" s="98"/>
      <c r="E101" s="98"/>
      <c r="F101" s="98"/>
      <c r="G101" s="98"/>
      <c r="H101" s="98"/>
      <c r="I101" s="98"/>
      <c r="J101" s="98"/>
      <c r="K101" s="98"/>
      <c r="L101" s="98"/>
      <c r="M101" s="98"/>
      <c r="N101" s="98"/>
      <c r="O101" s="98"/>
      <c r="P101" s="98"/>
      <c r="Q101" s="98"/>
      <c r="R101" s="98"/>
      <c r="S101" s="98"/>
      <c r="T101" s="108"/>
    </row>
    <row r="102" spans="1:20" x14ac:dyDescent="0.3">
      <c r="A102" s="98"/>
      <c r="B102" s="98"/>
      <c r="C102" s="98"/>
      <c r="D102" s="98"/>
      <c r="E102" s="98"/>
      <c r="F102" s="98"/>
      <c r="G102" s="98"/>
      <c r="H102" s="98"/>
      <c r="I102" s="98"/>
      <c r="J102" s="98"/>
      <c r="K102" s="98"/>
      <c r="L102" s="98"/>
      <c r="M102" s="98"/>
      <c r="N102" s="98"/>
      <c r="O102" s="98"/>
      <c r="P102" s="98"/>
      <c r="Q102" s="98"/>
      <c r="R102" s="98"/>
      <c r="S102" s="98"/>
      <c r="T102" s="108"/>
    </row>
    <row r="103" spans="1:20" x14ac:dyDescent="0.3">
      <c r="A103" s="98"/>
      <c r="B103" s="98"/>
      <c r="C103" s="98"/>
      <c r="D103" s="98"/>
      <c r="E103" s="98"/>
      <c r="F103" s="98"/>
      <c r="G103" s="98"/>
      <c r="H103" s="98"/>
      <c r="I103" s="98"/>
      <c r="J103" s="98"/>
      <c r="K103" s="98"/>
      <c r="L103" s="98"/>
      <c r="M103" s="98"/>
      <c r="N103" s="98"/>
      <c r="O103" s="98"/>
      <c r="P103" s="98"/>
      <c r="Q103" s="98"/>
      <c r="R103" s="98"/>
      <c r="S103" s="98"/>
      <c r="T103" s="108"/>
    </row>
    <row r="104" spans="1:20" x14ac:dyDescent="0.3">
      <c r="A104" s="98"/>
      <c r="B104" s="98"/>
      <c r="C104" s="98"/>
      <c r="D104" s="98"/>
      <c r="E104" s="98"/>
      <c r="F104" s="98"/>
      <c r="G104" s="98"/>
      <c r="H104" s="98"/>
      <c r="I104" s="98"/>
      <c r="J104" s="98"/>
      <c r="K104" s="98"/>
      <c r="L104" s="98"/>
      <c r="M104" s="98"/>
      <c r="N104" s="98"/>
      <c r="O104" s="98"/>
      <c r="P104" s="98"/>
      <c r="Q104" s="98"/>
      <c r="R104" s="98"/>
      <c r="S104" s="98"/>
      <c r="T104" s="108"/>
    </row>
    <row r="105" spans="1:20" x14ac:dyDescent="0.3">
      <c r="A105" s="98"/>
      <c r="B105" s="98"/>
      <c r="C105" s="98"/>
      <c r="D105" s="98"/>
      <c r="E105" s="98"/>
      <c r="F105" s="98"/>
      <c r="G105" s="98"/>
      <c r="H105" s="98"/>
      <c r="I105" s="98"/>
      <c r="J105" s="98"/>
      <c r="K105" s="98"/>
      <c r="L105" s="98"/>
      <c r="M105" s="98"/>
      <c r="N105" s="98"/>
      <c r="O105" s="98"/>
      <c r="P105" s="98"/>
      <c r="Q105" s="98"/>
      <c r="R105" s="98"/>
      <c r="S105" s="98"/>
      <c r="T105" s="108"/>
    </row>
    <row r="106" spans="1:20" x14ac:dyDescent="0.3">
      <c r="A106" s="98"/>
      <c r="B106" s="98"/>
      <c r="C106" s="98"/>
      <c r="D106" s="98"/>
      <c r="E106" s="98"/>
      <c r="F106" s="98"/>
      <c r="G106" s="98"/>
      <c r="H106" s="98"/>
      <c r="I106" s="98"/>
      <c r="J106" s="98"/>
      <c r="K106" s="98"/>
      <c r="L106" s="98"/>
      <c r="M106" s="98"/>
      <c r="N106" s="98"/>
      <c r="O106" s="98"/>
      <c r="P106" s="98"/>
      <c r="Q106" s="98"/>
      <c r="R106" s="98"/>
      <c r="S106" s="98"/>
      <c r="T106" s="108"/>
    </row>
    <row r="107" spans="1:20" x14ac:dyDescent="0.3">
      <c r="A107" s="98"/>
      <c r="B107" s="98"/>
      <c r="C107" s="98"/>
      <c r="D107" s="98"/>
      <c r="E107" s="98"/>
      <c r="F107" s="98"/>
      <c r="G107" s="98"/>
      <c r="H107" s="98"/>
      <c r="I107" s="98"/>
      <c r="J107" s="98"/>
      <c r="K107" s="98"/>
      <c r="L107" s="98"/>
      <c r="M107" s="98"/>
      <c r="N107" s="98"/>
      <c r="O107" s="98"/>
      <c r="P107" s="98"/>
      <c r="Q107" s="98"/>
      <c r="R107" s="98"/>
      <c r="S107" s="98"/>
      <c r="T107" s="108"/>
    </row>
    <row r="108" spans="1:20" x14ac:dyDescent="0.3">
      <c r="A108" s="98"/>
      <c r="B108" s="98"/>
      <c r="C108" s="98"/>
      <c r="D108" s="98"/>
      <c r="E108" s="98"/>
      <c r="F108" s="98"/>
      <c r="G108" s="98"/>
      <c r="H108" s="98"/>
      <c r="I108" s="98"/>
      <c r="J108" s="98"/>
      <c r="K108" s="98"/>
      <c r="L108" s="98"/>
      <c r="M108" s="98"/>
      <c r="N108" s="98"/>
      <c r="O108" s="98"/>
      <c r="P108" s="98"/>
      <c r="Q108" s="98"/>
      <c r="R108" s="98"/>
      <c r="S108" s="98"/>
      <c r="T108" s="108"/>
    </row>
    <row r="109" spans="1:20" x14ac:dyDescent="0.3">
      <c r="A109" s="98"/>
      <c r="B109" s="98"/>
      <c r="C109" s="98"/>
      <c r="D109" s="98"/>
      <c r="E109" s="98"/>
      <c r="F109" s="98"/>
      <c r="G109" s="98"/>
      <c r="H109" s="98"/>
      <c r="I109" s="98"/>
      <c r="J109" s="98"/>
      <c r="K109" s="98"/>
      <c r="L109" s="98"/>
      <c r="M109" s="98"/>
      <c r="N109" s="98"/>
      <c r="O109" s="98"/>
      <c r="P109" s="98"/>
      <c r="Q109" s="98"/>
      <c r="R109" s="98"/>
      <c r="S109" s="98"/>
      <c r="T109" s="108"/>
    </row>
    <row r="110" spans="1:20" x14ac:dyDescent="0.3">
      <c r="A110" s="98"/>
      <c r="B110" s="98"/>
      <c r="C110" s="98"/>
      <c r="D110" s="98"/>
      <c r="E110" s="98"/>
      <c r="F110" s="98"/>
      <c r="G110" s="98"/>
      <c r="H110" s="98"/>
      <c r="I110" s="98"/>
      <c r="J110" s="98"/>
      <c r="K110" s="98"/>
      <c r="L110" s="98"/>
      <c r="M110" s="98"/>
      <c r="N110" s="98"/>
      <c r="O110" s="98"/>
      <c r="P110" s="98"/>
      <c r="Q110" s="98"/>
      <c r="R110" s="98"/>
      <c r="S110" s="98"/>
      <c r="T110" s="108"/>
    </row>
    <row r="111" spans="1:20" x14ac:dyDescent="0.3">
      <c r="A111" s="98"/>
      <c r="B111" s="98"/>
      <c r="C111" s="98"/>
      <c r="D111" s="98"/>
      <c r="E111" s="98"/>
      <c r="F111" s="98"/>
      <c r="G111" s="98"/>
      <c r="H111" s="98"/>
      <c r="I111" s="98"/>
      <c r="J111" s="98"/>
      <c r="K111" s="98"/>
      <c r="L111" s="98"/>
      <c r="M111" s="98"/>
      <c r="N111" s="98"/>
      <c r="O111" s="98"/>
      <c r="P111" s="98"/>
      <c r="Q111" s="98"/>
      <c r="R111" s="98"/>
      <c r="S111" s="98"/>
      <c r="T111" s="108"/>
    </row>
    <row r="112" spans="1:20" x14ac:dyDescent="0.3">
      <c r="A112" s="98"/>
      <c r="B112" s="98"/>
      <c r="C112" s="98"/>
      <c r="D112" s="98"/>
      <c r="E112" s="98"/>
      <c r="F112" s="98"/>
      <c r="G112" s="98"/>
      <c r="H112" s="98"/>
      <c r="I112" s="98"/>
      <c r="J112" s="98"/>
      <c r="K112" s="98"/>
      <c r="L112" s="98"/>
      <c r="M112" s="98"/>
      <c r="N112" s="98"/>
      <c r="O112" s="98"/>
      <c r="P112" s="98"/>
      <c r="Q112" s="98"/>
      <c r="R112" s="98"/>
      <c r="S112" s="98"/>
      <c r="T112" s="108"/>
    </row>
    <row r="113" spans="1:20" x14ac:dyDescent="0.3">
      <c r="A113" s="98"/>
      <c r="B113" s="98"/>
      <c r="C113" s="98"/>
      <c r="D113" s="98"/>
      <c r="E113" s="98"/>
      <c r="F113" s="98"/>
      <c r="G113" s="98"/>
      <c r="H113" s="98"/>
      <c r="I113" s="98"/>
      <c r="J113" s="98"/>
      <c r="K113" s="98"/>
      <c r="L113" s="98"/>
      <c r="M113" s="98"/>
      <c r="N113" s="98"/>
      <c r="O113" s="98"/>
      <c r="P113" s="98"/>
      <c r="Q113" s="98"/>
      <c r="R113" s="98"/>
      <c r="S113" s="98"/>
      <c r="T113" s="108"/>
    </row>
    <row r="114" spans="1:20" x14ac:dyDescent="0.3">
      <c r="A114" s="98"/>
      <c r="B114" s="98"/>
      <c r="C114" s="98"/>
      <c r="D114" s="98"/>
      <c r="E114" s="98"/>
      <c r="F114" s="98"/>
      <c r="G114" s="98"/>
      <c r="H114" s="98"/>
      <c r="I114" s="98"/>
      <c r="J114" s="98"/>
      <c r="K114" s="98"/>
      <c r="L114" s="98"/>
      <c r="M114" s="98"/>
      <c r="N114" s="98"/>
      <c r="O114" s="98"/>
      <c r="P114" s="98"/>
      <c r="Q114" s="98"/>
      <c r="R114" s="98"/>
      <c r="S114" s="98"/>
      <c r="T114" s="108"/>
    </row>
    <row r="115" spans="1:20" x14ac:dyDescent="0.3">
      <c r="A115" s="98"/>
      <c r="B115" s="98"/>
      <c r="C115" s="98"/>
      <c r="D115" s="98"/>
      <c r="E115" s="98"/>
      <c r="F115" s="98"/>
      <c r="G115" s="98"/>
      <c r="H115" s="98"/>
      <c r="I115" s="98"/>
      <c r="J115" s="98"/>
      <c r="K115" s="98"/>
      <c r="L115" s="98"/>
      <c r="M115" s="98"/>
      <c r="N115" s="98"/>
      <c r="O115" s="98"/>
      <c r="P115" s="98"/>
      <c r="Q115" s="98"/>
      <c r="R115" s="98"/>
      <c r="S115" s="98"/>
      <c r="T115" s="108"/>
    </row>
    <row r="116" spans="1:20" x14ac:dyDescent="0.3">
      <c r="A116" s="98"/>
      <c r="B116" s="98"/>
      <c r="C116" s="98"/>
      <c r="D116" s="98"/>
      <c r="E116" s="98"/>
      <c r="F116" s="98"/>
      <c r="G116" s="98"/>
      <c r="H116" s="98"/>
      <c r="I116" s="98"/>
      <c r="J116" s="98"/>
      <c r="K116" s="98"/>
      <c r="L116" s="98"/>
      <c r="M116" s="98"/>
      <c r="N116" s="98"/>
      <c r="O116" s="98"/>
      <c r="P116" s="98"/>
      <c r="Q116" s="98"/>
      <c r="R116" s="98"/>
      <c r="S116" s="98"/>
      <c r="T116" s="108"/>
    </row>
    <row r="117" spans="1:20" x14ac:dyDescent="0.3">
      <c r="A117" s="98"/>
      <c r="B117" s="98"/>
      <c r="C117" s="98"/>
      <c r="D117" s="98"/>
      <c r="E117" s="98"/>
      <c r="F117" s="98"/>
      <c r="G117" s="98"/>
      <c r="H117" s="98"/>
      <c r="I117" s="98"/>
      <c r="J117" s="98"/>
      <c r="K117" s="98"/>
      <c r="L117" s="98"/>
      <c r="M117" s="98"/>
      <c r="N117" s="98"/>
      <c r="O117" s="98"/>
      <c r="P117" s="98"/>
      <c r="Q117" s="98"/>
      <c r="R117" s="98"/>
      <c r="S117" s="98"/>
      <c r="T117" s="108"/>
    </row>
    <row r="118" spans="1:20" x14ac:dyDescent="0.3">
      <c r="A118" s="98"/>
      <c r="B118" s="98"/>
      <c r="C118" s="98"/>
      <c r="D118" s="98"/>
      <c r="E118" s="98"/>
      <c r="F118" s="98"/>
      <c r="G118" s="98"/>
      <c r="H118" s="98"/>
      <c r="I118" s="98"/>
      <c r="J118" s="98"/>
      <c r="K118" s="98"/>
      <c r="L118" s="98"/>
      <c r="M118" s="98"/>
      <c r="N118" s="98"/>
      <c r="O118" s="98"/>
      <c r="P118" s="98"/>
      <c r="Q118" s="98"/>
      <c r="R118" s="98"/>
      <c r="S118" s="98"/>
      <c r="T118" s="108"/>
    </row>
    <row r="119" spans="1:20" x14ac:dyDescent="0.3">
      <c r="A119" s="98"/>
      <c r="B119" s="98"/>
      <c r="C119" s="98"/>
      <c r="D119" s="98"/>
      <c r="E119" s="98"/>
      <c r="F119" s="98"/>
      <c r="G119" s="98"/>
      <c r="H119" s="98"/>
      <c r="I119" s="98"/>
      <c r="J119" s="98"/>
      <c r="K119" s="98"/>
      <c r="L119" s="98"/>
      <c r="M119" s="98"/>
      <c r="N119" s="98"/>
      <c r="O119" s="98"/>
      <c r="P119" s="98"/>
      <c r="Q119" s="98"/>
      <c r="R119" s="98"/>
      <c r="S119" s="98"/>
      <c r="T119" s="108"/>
    </row>
    <row r="120" spans="1:20" x14ac:dyDescent="0.3">
      <c r="A120" s="98"/>
      <c r="B120" s="98"/>
      <c r="C120" s="98"/>
      <c r="D120" s="98"/>
      <c r="E120" s="98"/>
      <c r="F120" s="98"/>
      <c r="G120" s="98"/>
      <c r="H120" s="98"/>
      <c r="I120" s="98"/>
      <c r="J120" s="98"/>
      <c r="K120" s="98"/>
      <c r="L120" s="98"/>
      <c r="M120" s="98"/>
      <c r="N120" s="98"/>
      <c r="O120" s="98"/>
      <c r="P120" s="98"/>
      <c r="Q120" s="98"/>
      <c r="R120" s="98"/>
      <c r="S120" s="98"/>
      <c r="T120" s="108"/>
    </row>
    <row r="121" spans="1:20" x14ac:dyDescent="0.3">
      <c r="A121" s="98"/>
      <c r="B121" s="98"/>
      <c r="C121" s="98"/>
      <c r="D121" s="98"/>
      <c r="E121" s="98"/>
      <c r="F121" s="98"/>
      <c r="G121" s="98"/>
      <c r="H121" s="98"/>
      <c r="I121" s="98"/>
      <c r="J121" s="98"/>
      <c r="K121" s="98"/>
      <c r="L121" s="98"/>
      <c r="M121" s="98"/>
      <c r="N121" s="98"/>
      <c r="O121" s="98"/>
      <c r="P121" s="98"/>
      <c r="Q121" s="98"/>
      <c r="R121" s="98"/>
      <c r="S121" s="98"/>
      <c r="T121" s="108"/>
    </row>
    <row r="122" spans="1:20" x14ac:dyDescent="0.3">
      <c r="A122" s="98"/>
      <c r="B122" s="98"/>
      <c r="C122" s="98"/>
      <c r="D122" s="98"/>
      <c r="E122" s="98"/>
      <c r="F122" s="98"/>
      <c r="G122" s="98"/>
      <c r="H122" s="98"/>
      <c r="I122" s="98"/>
      <c r="J122" s="98"/>
      <c r="K122" s="98"/>
      <c r="L122" s="98"/>
      <c r="M122" s="98"/>
      <c r="N122" s="98"/>
      <c r="O122" s="98"/>
      <c r="P122" s="98"/>
      <c r="Q122" s="98"/>
      <c r="R122" s="98"/>
      <c r="S122" s="98"/>
      <c r="T122" s="108"/>
    </row>
    <row r="123" spans="1:20" x14ac:dyDescent="0.3">
      <c r="A123" s="98"/>
      <c r="B123" s="98"/>
      <c r="C123" s="98"/>
      <c r="D123" s="98"/>
      <c r="E123" s="98"/>
      <c r="F123" s="98"/>
      <c r="G123" s="98"/>
      <c r="H123" s="98"/>
      <c r="I123" s="98"/>
      <c r="J123" s="98"/>
      <c r="K123" s="98"/>
      <c r="L123" s="98"/>
      <c r="M123" s="98"/>
      <c r="N123" s="98"/>
      <c r="O123" s="98"/>
      <c r="P123" s="98"/>
      <c r="Q123" s="98"/>
      <c r="R123" s="98"/>
      <c r="S123" s="98"/>
      <c r="T123" s="108"/>
    </row>
    <row r="124" spans="1:20" x14ac:dyDescent="0.3">
      <c r="A124" s="98"/>
      <c r="B124" s="98"/>
      <c r="C124" s="98"/>
      <c r="D124" s="98"/>
      <c r="E124" s="98"/>
      <c r="F124" s="98"/>
      <c r="G124" s="98"/>
      <c r="H124" s="98"/>
      <c r="I124" s="98"/>
      <c r="J124" s="98"/>
      <c r="K124" s="98"/>
      <c r="L124" s="98"/>
      <c r="M124" s="98"/>
      <c r="N124" s="98"/>
      <c r="O124" s="98"/>
      <c r="P124" s="98"/>
      <c r="Q124" s="98"/>
      <c r="R124" s="98"/>
      <c r="S124" s="98"/>
      <c r="T124" s="108"/>
    </row>
    <row r="125" spans="1:20" x14ac:dyDescent="0.3">
      <c r="A125" s="98"/>
      <c r="B125" s="98"/>
      <c r="C125" s="98"/>
      <c r="D125" s="98"/>
      <c r="E125" s="98"/>
      <c r="F125" s="98"/>
      <c r="G125" s="98"/>
      <c r="H125" s="98"/>
      <c r="I125" s="98"/>
      <c r="J125" s="98"/>
      <c r="K125" s="98"/>
      <c r="L125" s="98"/>
      <c r="M125" s="98"/>
      <c r="N125" s="98"/>
      <c r="O125" s="98"/>
      <c r="P125" s="98"/>
      <c r="Q125" s="98"/>
      <c r="R125" s="98"/>
      <c r="S125" s="98"/>
      <c r="T125" s="108"/>
    </row>
    <row r="126" spans="1:20" x14ac:dyDescent="0.3">
      <c r="A126" s="98"/>
      <c r="B126" s="98"/>
      <c r="C126" s="98"/>
      <c r="D126" s="98"/>
      <c r="E126" s="98"/>
      <c r="F126" s="98"/>
      <c r="G126" s="98"/>
      <c r="H126" s="98"/>
      <c r="I126" s="98"/>
      <c r="J126" s="98"/>
      <c r="K126" s="98"/>
      <c r="L126" s="98"/>
      <c r="M126" s="98"/>
      <c r="N126" s="98"/>
      <c r="O126" s="98"/>
      <c r="P126" s="98"/>
      <c r="Q126" s="98"/>
      <c r="R126" s="98"/>
      <c r="S126" s="98"/>
      <c r="T126" s="108"/>
    </row>
    <row r="127" spans="1:20" x14ac:dyDescent="0.3">
      <c r="A127" s="98"/>
      <c r="B127" s="98"/>
      <c r="C127" s="98"/>
      <c r="D127" s="98"/>
      <c r="E127" s="98"/>
      <c r="F127" s="98"/>
      <c r="G127" s="98"/>
      <c r="H127" s="98"/>
      <c r="I127" s="98"/>
      <c r="J127" s="98"/>
      <c r="K127" s="98"/>
      <c r="L127" s="98"/>
      <c r="M127" s="98"/>
      <c r="N127" s="98"/>
      <c r="O127" s="98"/>
      <c r="P127" s="98"/>
      <c r="Q127" s="98"/>
      <c r="R127" s="98"/>
      <c r="S127" s="98"/>
      <c r="T127" s="108"/>
    </row>
    <row r="128" spans="1:20" x14ac:dyDescent="0.3">
      <c r="A128" s="98"/>
      <c r="B128" s="98"/>
      <c r="C128" s="98"/>
      <c r="D128" s="98"/>
      <c r="E128" s="98"/>
      <c r="F128" s="98"/>
      <c r="G128" s="98"/>
      <c r="H128" s="98"/>
      <c r="I128" s="98"/>
      <c r="J128" s="98"/>
      <c r="K128" s="98"/>
      <c r="L128" s="98"/>
      <c r="M128" s="98"/>
      <c r="N128" s="98"/>
      <c r="O128" s="98"/>
      <c r="P128" s="98"/>
      <c r="Q128" s="98"/>
      <c r="R128" s="98"/>
      <c r="S128" s="98"/>
      <c r="T128" s="108"/>
    </row>
    <row r="129" spans="1:20" x14ac:dyDescent="0.3">
      <c r="A129" s="98"/>
      <c r="B129" s="98"/>
      <c r="C129" s="98"/>
      <c r="D129" s="98"/>
      <c r="E129" s="98"/>
      <c r="F129" s="98"/>
      <c r="G129" s="98"/>
      <c r="H129" s="98"/>
      <c r="I129" s="98"/>
      <c r="J129" s="98"/>
      <c r="K129" s="98"/>
      <c r="L129" s="98"/>
      <c r="M129" s="98"/>
      <c r="N129" s="98"/>
      <c r="O129" s="98"/>
      <c r="P129" s="98"/>
      <c r="Q129" s="98"/>
      <c r="R129" s="98"/>
      <c r="S129" s="98"/>
      <c r="T129" s="108"/>
    </row>
    <row r="130" spans="1:20" x14ac:dyDescent="0.3">
      <c r="A130" s="98"/>
      <c r="B130" s="98"/>
      <c r="C130" s="98"/>
      <c r="D130" s="98"/>
      <c r="E130" s="98"/>
      <c r="F130" s="98"/>
      <c r="G130" s="98"/>
      <c r="H130" s="98"/>
      <c r="I130" s="98"/>
      <c r="J130" s="98"/>
      <c r="K130" s="98"/>
      <c r="L130" s="98"/>
      <c r="M130" s="98"/>
      <c r="N130" s="98"/>
      <c r="O130" s="98"/>
      <c r="P130" s="98"/>
      <c r="Q130" s="98"/>
      <c r="R130" s="98"/>
      <c r="S130" s="98"/>
      <c r="T130" s="108"/>
    </row>
    <row r="131" spans="1:20" x14ac:dyDescent="0.3">
      <c r="A131" s="98"/>
      <c r="B131" s="98"/>
      <c r="C131" s="98"/>
      <c r="D131" s="98"/>
      <c r="E131" s="98"/>
      <c r="F131" s="98"/>
      <c r="G131" s="98"/>
      <c r="H131" s="98"/>
      <c r="I131" s="98"/>
      <c r="J131" s="98"/>
      <c r="K131" s="98"/>
      <c r="L131" s="98"/>
      <c r="M131" s="98"/>
      <c r="N131" s="98"/>
      <c r="O131" s="98"/>
      <c r="P131" s="98"/>
      <c r="Q131" s="98"/>
      <c r="R131" s="98"/>
      <c r="S131" s="98"/>
      <c r="T131" s="108"/>
    </row>
    <row r="132" spans="1:20" x14ac:dyDescent="0.3">
      <c r="A132" s="98"/>
      <c r="B132" s="98"/>
      <c r="C132" s="98"/>
      <c r="D132" s="98"/>
      <c r="E132" s="98"/>
      <c r="F132" s="98"/>
      <c r="G132" s="98"/>
      <c r="H132" s="98"/>
      <c r="I132" s="98"/>
      <c r="J132" s="98"/>
      <c r="K132" s="98"/>
      <c r="L132" s="98"/>
      <c r="M132" s="98"/>
      <c r="N132" s="98"/>
      <c r="O132" s="98"/>
      <c r="P132" s="98"/>
      <c r="Q132" s="98"/>
      <c r="R132" s="98"/>
      <c r="S132" s="98"/>
      <c r="T132" s="108"/>
    </row>
    <row r="133" spans="1:20" x14ac:dyDescent="0.3">
      <c r="A133" s="98"/>
      <c r="B133" s="98"/>
      <c r="C133" s="98"/>
      <c r="D133" s="98"/>
      <c r="E133" s="98"/>
      <c r="F133" s="98"/>
      <c r="G133" s="98"/>
      <c r="H133" s="98"/>
      <c r="I133" s="98"/>
      <c r="J133" s="98"/>
      <c r="K133" s="98"/>
      <c r="L133" s="98"/>
      <c r="M133" s="98"/>
      <c r="N133" s="98"/>
      <c r="O133" s="98"/>
      <c r="P133" s="98"/>
      <c r="Q133" s="98"/>
      <c r="R133" s="98"/>
      <c r="S133" s="98"/>
      <c r="T133" s="108"/>
    </row>
    <row r="134" spans="1:20" x14ac:dyDescent="0.3">
      <c r="A134" s="98"/>
      <c r="B134" s="98"/>
      <c r="C134" s="98"/>
      <c r="D134" s="98"/>
      <c r="E134" s="98"/>
      <c r="F134" s="98"/>
      <c r="G134" s="98"/>
      <c r="H134" s="98"/>
      <c r="I134" s="98"/>
      <c r="J134" s="98"/>
      <c r="K134" s="98"/>
      <c r="L134" s="98"/>
      <c r="M134" s="98"/>
      <c r="N134" s="98"/>
      <c r="O134" s="98"/>
      <c r="P134" s="98"/>
      <c r="Q134" s="98"/>
      <c r="R134" s="98"/>
      <c r="S134" s="98"/>
      <c r="T134" s="108"/>
    </row>
    <row r="135" spans="1:20" x14ac:dyDescent="0.3">
      <c r="A135" s="98"/>
      <c r="B135" s="98"/>
      <c r="C135" s="98"/>
      <c r="D135" s="98"/>
      <c r="E135" s="98"/>
      <c r="F135" s="98"/>
      <c r="G135" s="98"/>
      <c r="H135" s="98"/>
      <c r="I135" s="98"/>
      <c r="J135" s="98"/>
      <c r="K135" s="98"/>
      <c r="L135" s="98"/>
      <c r="M135" s="98"/>
      <c r="N135" s="98"/>
      <c r="O135" s="98"/>
      <c r="P135" s="98"/>
      <c r="Q135" s="98"/>
      <c r="R135" s="98"/>
      <c r="S135" s="98"/>
      <c r="T135" s="108"/>
    </row>
    <row r="136" spans="1:20" x14ac:dyDescent="0.3">
      <c r="A136" s="98"/>
      <c r="B136" s="98"/>
      <c r="C136" s="98"/>
      <c r="D136" s="98"/>
      <c r="E136" s="98"/>
      <c r="F136" s="98"/>
      <c r="G136" s="98"/>
      <c r="H136" s="98"/>
      <c r="I136" s="98"/>
      <c r="J136" s="98"/>
      <c r="K136" s="98"/>
      <c r="L136" s="98"/>
      <c r="M136" s="98"/>
      <c r="N136" s="98"/>
      <c r="O136" s="98"/>
      <c r="P136" s="98"/>
      <c r="Q136" s="98"/>
      <c r="R136" s="98"/>
      <c r="S136" s="98"/>
      <c r="T136" s="108"/>
    </row>
    <row r="137" spans="1:20" x14ac:dyDescent="0.3">
      <c r="A137" s="98"/>
      <c r="B137" s="98"/>
      <c r="C137" s="98"/>
      <c r="D137" s="98"/>
      <c r="E137" s="98"/>
      <c r="F137" s="98"/>
      <c r="G137" s="98"/>
      <c r="H137" s="98"/>
      <c r="I137" s="98"/>
      <c r="J137" s="98"/>
      <c r="K137" s="98"/>
      <c r="L137" s="98"/>
      <c r="M137" s="98"/>
      <c r="N137" s="98"/>
      <c r="O137" s="98"/>
      <c r="P137" s="98"/>
      <c r="Q137" s="98"/>
      <c r="R137" s="98"/>
      <c r="S137" s="98"/>
      <c r="T137" s="108"/>
    </row>
    <row r="138" spans="1:20" x14ac:dyDescent="0.3">
      <c r="A138" s="98"/>
      <c r="B138" s="98"/>
      <c r="C138" s="98"/>
      <c r="D138" s="98"/>
      <c r="E138" s="98"/>
      <c r="F138" s="98"/>
      <c r="G138" s="98"/>
      <c r="H138" s="98"/>
      <c r="I138" s="98"/>
      <c r="J138" s="98"/>
      <c r="K138" s="98"/>
      <c r="L138" s="98"/>
      <c r="M138" s="98"/>
      <c r="N138" s="98"/>
      <c r="O138" s="98"/>
      <c r="P138" s="98"/>
      <c r="Q138" s="98"/>
      <c r="R138" s="98"/>
      <c r="S138" s="98"/>
      <c r="T138" s="108"/>
    </row>
    <row r="139" spans="1:20" x14ac:dyDescent="0.3">
      <c r="A139" s="98"/>
      <c r="B139" s="98"/>
      <c r="C139" s="98"/>
      <c r="D139" s="98"/>
      <c r="E139" s="98"/>
      <c r="F139" s="98"/>
      <c r="G139" s="98"/>
      <c r="H139" s="98"/>
      <c r="I139" s="98"/>
      <c r="J139" s="98"/>
      <c r="K139" s="98"/>
      <c r="L139" s="98"/>
      <c r="M139" s="98"/>
      <c r="N139" s="98"/>
      <c r="O139" s="98"/>
      <c r="P139" s="98"/>
      <c r="Q139" s="98"/>
      <c r="R139" s="98"/>
      <c r="S139" s="98"/>
      <c r="T139" s="108"/>
    </row>
    <row r="140" spans="1:20" x14ac:dyDescent="0.3">
      <c r="A140" s="98"/>
      <c r="B140" s="98"/>
      <c r="C140" s="98"/>
      <c r="D140" s="98"/>
      <c r="E140" s="98"/>
      <c r="F140" s="98"/>
      <c r="G140" s="98"/>
      <c r="H140" s="98"/>
      <c r="I140" s="98"/>
      <c r="J140" s="98"/>
      <c r="K140" s="98"/>
      <c r="L140" s="98"/>
      <c r="M140" s="98"/>
      <c r="N140" s="98"/>
      <c r="O140" s="98"/>
      <c r="P140" s="98"/>
      <c r="Q140" s="98"/>
      <c r="R140" s="98"/>
      <c r="S140" s="98"/>
      <c r="T140" s="108"/>
    </row>
    <row r="141" spans="1:20" x14ac:dyDescent="0.3">
      <c r="A141" s="98"/>
      <c r="B141" s="98"/>
      <c r="C141" s="98"/>
      <c r="D141" s="98"/>
      <c r="E141" s="98"/>
      <c r="F141" s="98"/>
      <c r="G141" s="98"/>
      <c r="H141" s="98"/>
      <c r="I141" s="98"/>
      <c r="J141" s="98"/>
      <c r="K141" s="98"/>
      <c r="L141" s="98"/>
      <c r="M141" s="98"/>
      <c r="N141" s="98"/>
      <c r="O141" s="98"/>
      <c r="P141" s="98"/>
      <c r="Q141" s="98"/>
      <c r="R141" s="98"/>
      <c r="S141" s="98"/>
      <c r="T141" s="108"/>
    </row>
    <row r="142" spans="1:20" x14ac:dyDescent="0.3">
      <c r="A142" s="98"/>
      <c r="B142" s="98"/>
      <c r="C142" s="98"/>
      <c r="D142" s="98"/>
      <c r="E142" s="98"/>
      <c r="F142" s="98"/>
      <c r="G142" s="98"/>
      <c r="H142" s="98"/>
      <c r="I142" s="98"/>
      <c r="J142" s="98"/>
      <c r="K142" s="98"/>
      <c r="L142" s="98"/>
      <c r="M142" s="98"/>
      <c r="N142" s="98"/>
      <c r="O142" s="98"/>
      <c r="P142" s="98"/>
      <c r="Q142" s="98"/>
      <c r="R142" s="98"/>
      <c r="S142" s="98"/>
      <c r="T142" s="108"/>
    </row>
    <row r="143" spans="1:20" x14ac:dyDescent="0.3">
      <c r="A143" s="98"/>
      <c r="B143" s="98"/>
      <c r="C143" s="98"/>
      <c r="D143" s="98"/>
      <c r="E143" s="98"/>
      <c r="F143" s="98"/>
      <c r="G143" s="98"/>
      <c r="H143" s="98"/>
      <c r="I143" s="98"/>
      <c r="J143" s="98"/>
      <c r="K143" s="98"/>
      <c r="L143" s="98"/>
      <c r="M143" s="98"/>
      <c r="N143" s="98"/>
      <c r="O143" s="98"/>
      <c r="P143" s="98"/>
      <c r="Q143" s="98"/>
      <c r="R143" s="98"/>
      <c r="S143" s="98"/>
      <c r="T143" s="108"/>
    </row>
    <row r="144" spans="1:20" x14ac:dyDescent="0.3">
      <c r="A144" s="98"/>
      <c r="B144" s="98"/>
      <c r="C144" s="98"/>
      <c r="D144" s="98"/>
      <c r="E144" s="98"/>
      <c r="F144" s="98"/>
      <c r="G144" s="98"/>
      <c r="H144" s="98"/>
      <c r="I144" s="98"/>
      <c r="J144" s="98"/>
      <c r="K144" s="98"/>
      <c r="L144" s="98"/>
      <c r="M144" s="98"/>
      <c r="N144" s="98"/>
      <c r="O144" s="98"/>
      <c r="P144" s="98"/>
      <c r="Q144" s="98"/>
      <c r="R144" s="98"/>
      <c r="S144" s="98"/>
      <c r="T144" s="108"/>
    </row>
    <row r="145" spans="1:20" x14ac:dyDescent="0.3">
      <c r="A145" s="98"/>
      <c r="B145" s="98"/>
      <c r="C145" s="98"/>
      <c r="D145" s="98"/>
      <c r="E145" s="98"/>
      <c r="F145" s="98"/>
      <c r="G145" s="98"/>
      <c r="H145" s="98"/>
      <c r="I145" s="98"/>
      <c r="J145" s="98"/>
      <c r="K145" s="98"/>
      <c r="L145" s="98"/>
      <c r="M145" s="98"/>
      <c r="N145" s="98"/>
      <c r="O145" s="98"/>
      <c r="P145" s="98"/>
      <c r="Q145" s="98"/>
      <c r="R145" s="98"/>
      <c r="S145" s="98"/>
      <c r="T145" s="108"/>
    </row>
    <row r="146" spans="1:20" x14ac:dyDescent="0.3">
      <c r="A146" s="98"/>
      <c r="B146" s="98"/>
      <c r="C146" s="98"/>
      <c r="D146" s="98"/>
      <c r="E146" s="98"/>
      <c r="F146" s="98"/>
      <c r="G146" s="98"/>
      <c r="H146" s="98"/>
      <c r="I146" s="98"/>
      <c r="J146" s="98"/>
      <c r="K146" s="98"/>
      <c r="L146" s="98"/>
      <c r="M146" s="98"/>
      <c r="N146" s="98"/>
      <c r="O146" s="98"/>
      <c r="P146" s="98"/>
      <c r="Q146" s="98"/>
      <c r="R146" s="98"/>
      <c r="S146" s="98"/>
      <c r="T146" s="108"/>
    </row>
    <row r="147" spans="1:20" x14ac:dyDescent="0.3">
      <c r="A147" s="98"/>
      <c r="B147" s="98"/>
      <c r="C147" s="98"/>
      <c r="D147" s="98"/>
      <c r="E147" s="98"/>
      <c r="F147" s="98"/>
      <c r="G147" s="98"/>
      <c r="H147" s="98"/>
      <c r="I147" s="98"/>
      <c r="J147" s="98"/>
      <c r="K147" s="98"/>
      <c r="L147" s="98"/>
      <c r="M147" s="98"/>
      <c r="N147" s="98"/>
      <c r="O147" s="98"/>
      <c r="P147" s="98"/>
      <c r="Q147" s="98"/>
      <c r="R147" s="98"/>
      <c r="S147" s="98"/>
      <c r="T147" s="108"/>
    </row>
    <row r="148" spans="1:20" x14ac:dyDescent="0.3">
      <c r="A148" s="98"/>
      <c r="B148" s="98"/>
      <c r="C148" s="98"/>
      <c r="D148" s="98"/>
      <c r="E148" s="98"/>
      <c r="F148" s="98"/>
      <c r="G148" s="98"/>
      <c r="H148" s="98"/>
      <c r="I148" s="98"/>
      <c r="J148" s="98"/>
      <c r="K148" s="98"/>
      <c r="L148" s="98"/>
      <c r="M148" s="98"/>
      <c r="N148" s="98"/>
      <c r="O148" s="98"/>
      <c r="P148" s="98"/>
      <c r="Q148" s="98"/>
      <c r="R148" s="98"/>
      <c r="S148" s="98"/>
      <c r="T148" s="108"/>
    </row>
    <row r="149" spans="1:20" x14ac:dyDescent="0.3">
      <c r="A149" s="98"/>
      <c r="B149" s="98"/>
      <c r="C149" s="98"/>
      <c r="D149" s="98"/>
      <c r="E149" s="98"/>
      <c r="F149" s="98"/>
      <c r="G149" s="98"/>
      <c r="H149" s="98"/>
      <c r="I149" s="98"/>
      <c r="J149" s="98"/>
      <c r="K149" s="98"/>
      <c r="L149" s="98"/>
      <c r="M149" s="98"/>
      <c r="N149" s="98"/>
      <c r="O149" s="98"/>
      <c r="P149" s="98"/>
      <c r="Q149" s="98"/>
      <c r="R149" s="98"/>
      <c r="S149" s="98"/>
      <c r="T149" s="108"/>
    </row>
    <row r="150" spans="1:20" x14ac:dyDescent="0.3">
      <c r="A150" s="98"/>
      <c r="B150" s="98"/>
      <c r="C150" s="98"/>
      <c r="D150" s="98"/>
      <c r="E150" s="98"/>
      <c r="F150" s="98"/>
      <c r="G150" s="98"/>
      <c r="H150" s="98"/>
      <c r="I150" s="98"/>
      <c r="J150" s="98"/>
      <c r="K150" s="98"/>
      <c r="L150" s="98"/>
      <c r="M150" s="98"/>
      <c r="N150" s="98"/>
      <c r="O150" s="98"/>
      <c r="P150" s="98"/>
      <c r="Q150" s="98"/>
      <c r="R150" s="98"/>
      <c r="S150" s="98"/>
      <c r="T150" s="108"/>
    </row>
    <row r="151" spans="1:20" x14ac:dyDescent="0.3">
      <c r="A151" s="98"/>
      <c r="B151" s="98"/>
      <c r="C151" s="98"/>
      <c r="D151" s="98"/>
      <c r="E151" s="98"/>
      <c r="F151" s="98"/>
      <c r="G151" s="98"/>
      <c r="H151" s="98"/>
      <c r="I151" s="98"/>
      <c r="J151" s="98"/>
      <c r="K151" s="98"/>
      <c r="L151" s="98"/>
      <c r="M151" s="98"/>
      <c r="N151" s="98"/>
      <c r="O151" s="98"/>
      <c r="P151" s="98"/>
      <c r="Q151" s="98"/>
      <c r="R151" s="98"/>
      <c r="S151" s="98"/>
      <c r="T151" s="108"/>
    </row>
    <row r="152" spans="1:20" x14ac:dyDescent="0.3">
      <c r="A152" s="98"/>
      <c r="B152" s="98"/>
      <c r="C152" s="98"/>
      <c r="D152" s="98"/>
      <c r="E152" s="98"/>
      <c r="F152" s="98"/>
      <c r="G152" s="98"/>
      <c r="H152" s="98"/>
      <c r="I152" s="98"/>
      <c r="J152" s="98"/>
      <c r="K152" s="98"/>
      <c r="L152" s="98"/>
      <c r="M152" s="98"/>
      <c r="N152" s="98"/>
      <c r="O152" s="98"/>
      <c r="P152" s="98"/>
      <c r="Q152" s="98"/>
      <c r="R152" s="98"/>
      <c r="S152" s="98"/>
      <c r="T152" s="108"/>
    </row>
    <row r="153" spans="1:20" x14ac:dyDescent="0.3">
      <c r="A153" s="98"/>
      <c r="B153" s="98"/>
      <c r="C153" s="98"/>
      <c r="D153" s="98"/>
      <c r="E153" s="98"/>
      <c r="F153" s="98"/>
      <c r="G153" s="98"/>
      <c r="H153" s="98"/>
      <c r="I153" s="98"/>
      <c r="J153" s="98"/>
      <c r="K153" s="98"/>
      <c r="L153" s="98"/>
      <c r="M153" s="98"/>
      <c r="N153" s="98"/>
      <c r="O153" s="98"/>
      <c r="P153" s="98"/>
      <c r="Q153" s="98"/>
      <c r="R153" s="98"/>
      <c r="S153" s="98"/>
      <c r="T153" s="108"/>
    </row>
    <row r="154" spans="1:20" x14ac:dyDescent="0.3">
      <c r="A154" s="98"/>
      <c r="B154" s="98"/>
      <c r="C154" s="98"/>
      <c r="D154" s="98"/>
      <c r="E154" s="98"/>
      <c r="F154" s="98"/>
      <c r="G154" s="98"/>
      <c r="H154" s="98"/>
      <c r="I154" s="98"/>
      <c r="J154" s="98"/>
      <c r="K154" s="98"/>
      <c r="L154" s="98"/>
      <c r="M154" s="98"/>
      <c r="N154" s="98"/>
      <c r="O154" s="98"/>
      <c r="P154" s="98"/>
      <c r="Q154" s="98"/>
      <c r="R154" s="98"/>
      <c r="S154" s="98"/>
      <c r="T154" s="108"/>
    </row>
    <row r="155" spans="1:20" x14ac:dyDescent="0.3">
      <c r="A155" s="98"/>
      <c r="B155" s="98"/>
      <c r="C155" s="98"/>
      <c r="D155" s="98"/>
      <c r="E155" s="98"/>
      <c r="F155" s="98"/>
      <c r="G155" s="98"/>
      <c r="H155" s="98"/>
      <c r="I155" s="98"/>
      <c r="J155" s="98"/>
      <c r="K155" s="98"/>
      <c r="L155" s="98"/>
      <c r="M155" s="98"/>
      <c r="N155" s="98"/>
      <c r="O155" s="98"/>
      <c r="P155" s="98"/>
      <c r="Q155" s="98"/>
      <c r="R155" s="98"/>
      <c r="S155" s="98"/>
      <c r="T155" s="108"/>
    </row>
    <row r="156" spans="1:20" x14ac:dyDescent="0.3">
      <c r="A156" s="98"/>
      <c r="B156" s="98"/>
      <c r="C156" s="98"/>
      <c r="D156" s="98"/>
      <c r="E156" s="98"/>
      <c r="F156" s="98"/>
      <c r="G156" s="98"/>
      <c r="H156" s="98"/>
      <c r="I156" s="98"/>
      <c r="J156" s="98"/>
      <c r="K156" s="98"/>
      <c r="L156" s="98"/>
      <c r="M156" s="98"/>
      <c r="N156" s="98"/>
      <c r="O156" s="98"/>
      <c r="P156" s="98"/>
      <c r="Q156" s="98"/>
      <c r="R156" s="98"/>
      <c r="S156" s="98"/>
      <c r="T156" s="108"/>
    </row>
    <row r="157" spans="1:20" x14ac:dyDescent="0.3">
      <c r="A157" s="98"/>
      <c r="B157" s="98"/>
      <c r="C157" s="98"/>
      <c r="D157" s="98"/>
      <c r="E157" s="98"/>
      <c r="F157" s="98"/>
      <c r="G157" s="98"/>
      <c r="H157" s="98"/>
      <c r="I157" s="98"/>
      <c r="J157" s="98"/>
      <c r="K157" s="98"/>
      <c r="L157" s="98"/>
      <c r="M157" s="98"/>
      <c r="N157" s="98"/>
      <c r="O157" s="98"/>
      <c r="P157" s="98"/>
      <c r="Q157" s="98"/>
      <c r="R157" s="98"/>
      <c r="S157" s="98"/>
      <c r="T157" s="108"/>
    </row>
    <row r="158" spans="1:20" x14ac:dyDescent="0.3">
      <c r="A158" s="98"/>
      <c r="B158" s="98"/>
      <c r="C158" s="98"/>
      <c r="D158" s="98"/>
      <c r="E158" s="98"/>
      <c r="F158" s="98"/>
      <c r="G158" s="98"/>
      <c r="H158" s="98"/>
      <c r="I158" s="98"/>
      <c r="J158" s="98"/>
      <c r="K158" s="98"/>
      <c r="L158" s="98"/>
      <c r="M158" s="98"/>
      <c r="N158" s="98"/>
      <c r="O158" s="98"/>
      <c r="P158" s="98"/>
      <c r="Q158" s="98"/>
      <c r="R158" s="98"/>
      <c r="S158" s="98"/>
      <c r="T158" s="108"/>
    </row>
    <row r="159" spans="1:20" x14ac:dyDescent="0.3">
      <c r="A159" s="98"/>
      <c r="B159" s="98"/>
      <c r="C159" s="98"/>
      <c r="D159" s="98"/>
      <c r="E159" s="98"/>
      <c r="F159" s="98"/>
      <c r="G159" s="98"/>
      <c r="H159" s="98"/>
      <c r="I159" s="98"/>
      <c r="J159" s="98"/>
      <c r="K159" s="98"/>
      <c r="L159" s="98"/>
      <c r="M159" s="98"/>
      <c r="N159" s="98"/>
      <c r="O159" s="98"/>
      <c r="P159" s="98"/>
      <c r="Q159" s="98"/>
      <c r="R159" s="98"/>
      <c r="S159" s="98"/>
      <c r="T159" s="108"/>
    </row>
    <row r="160" spans="1:20" x14ac:dyDescent="0.3">
      <c r="A160" s="98"/>
      <c r="B160" s="98"/>
      <c r="C160" s="98"/>
      <c r="D160" s="98"/>
      <c r="E160" s="98"/>
      <c r="F160" s="98"/>
      <c r="G160" s="98"/>
      <c r="H160" s="98"/>
      <c r="I160" s="98"/>
      <c r="J160" s="98"/>
      <c r="K160" s="98"/>
      <c r="L160" s="98"/>
      <c r="M160" s="98"/>
      <c r="N160" s="98"/>
      <c r="O160" s="98"/>
      <c r="P160" s="98"/>
      <c r="Q160" s="98"/>
      <c r="R160" s="98"/>
      <c r="S160" s="98"/>
      <c r="T160" s="108"/>
    </row>
    <row r="161" spans="1:20" x14ac:dyDescent="0.3">
      <c r="A161" s="98"/>
      <c r="B161" s="98"/>
      <c r="C161" s="98"/>
      <c r="D161" s="98"/>
      <c r="E161" s="98"/>
      <c r="F161" s="98"/>
      <c r="G161" s="98"/>
      <c r="H161" s="98"/>
      <c r="I161" s="98"/>
      <c r="J161" s="98"/>
      <c r="K161" s="98"/>
      <c r="L161" s="98"/>
      <c r="M161" s="98"/>
      <c r="N161" s="98"/>
      <c r="O161" s="98"/>
      <c r="P161" s="98"/>
      <c r="Q161" s="98"/>
      <c r="R161" s="98"/>
      <c r="S161" s="98"/>
      <c r="T161" s="108"/>
    </row>
    <row r="162" spans="1:20" x14ac:dyDescent="0.3">
      <c r="A162" s="98"/>
      <c r="B162" s="98"/>
      <c r="C162" s="98"/>
      <c r="D162" s="98"/>
      <c r="E162" s="98"/>
      <c r="F162" s="98"/>
      <c r="G162" s="98"/>
      <c r="H162" s="98"/>
      <c r="I162" s="98"/>
      <c r="J162" s="98"/>
      <c r="K162" s="98"/>
      <c r="L162" s="98"/>
      <c r="M162" s="98"/>
      <c r="N162" s="98"/>
      <c r="O162" s="98"/>
      <c r="P162" s="98"/>
      <c r="Q162" s="98"/>
      <c r="R162" s="98"/>
      <c r="S162" s="98"/>
      <c r="T162" s="108"/>
    </row>
    <row r="163" spans="1:20" x14ac:dyDescent="0.3">
      <c r="A163" s="98"/>
      <c r="B163" s="98"/>
      <c r="C163" s="98"/>
      <c r="D163" s="98"/>
      <c r="E163" s="98"/>
      <c r="F163" s="98"/>
      <c r="G163" s="98"/>
      <c r="H163" s="98"/>
      <c r="I163" s="98"/>
      <c r="J163" s="98"/>
      <c r="K163" s="98"/>
      <c r="L163" s="98"/>
      <c r="M163" s="98"/>
      <c r="N163" s="98"/>
      <c r="O163" s="98"/>
      <c r="P163" s="98"/>
      <c r="Q163" s="98"/>
      <c r="R163" s="98"/>
      <c r="S163" s="98"/>
      <c r="T163" s="108"/>
    </row>
    <row r="164" spans="1:20" x14ac:dyDescent="0.3">
      <c r="A164" s="98"/>
      <c r="B164" s="98"/>
      <c r="C164" s="98"/>
      <c r="D164" s="98"/>
      <c r="E164" s="98"/>
      <c r="F164" s="98"/>
      <c r="G164" s="98"/>
      <c r="H164" s="98"/>
      <c r="I164" s="98"/>
      <c r="J164" s="98"/>
      <c r="K164" s="98"/>
      <c r="L164" s="98"/>
      <c r="M164" s="98"/>
      <c r="N164" s="98"/>
      <c r="O164" s="98"/>
      <c r="P164" s="98"/>
      <c r="Q164" s="98"/>
      <c r="R164" s="98"/>
      <c r="S164" s="98"/>
      <c r="T164" s="108"/>
    </row>
    <row r="165" spans="1:20" x14ac:dyDescent="0.3">
      <c r="A165" s="98"/>
      <c r="B165" s="98"/>
      <c r="C165" s="98"/>
      <c r="D165" s="98"/>
      <c r="E165" s="98"/>
      <c r="F165" s="98"/>
      <c r="G165" s="98"/>
      <c r="H165" s="98"/>
      <c r="I165" s="98"/>
      <c r="J165" s="98"/>
      <c r="K165" s="98"/>
      <c r="L165" s="98"/>
      <c r="M165" s="98"/>
      <c r="N165" s="98"/>
      <c r="O165" s="98"/>
      <c r="P165" s="98"/>
      <c r="Q165" s="98"/>
      <c r="R165" s="98"/>
      <c r="S165" s="98"/>
      <c r="T165" s="108"/>
    </row>
    <row r="166" spans="1:20" x14ac:dyDescent="0.3">
      <c r="A166" s="98"/>
      <c r="B166" s="98"/>
      <c r="C166" s="98"/>
      <c r="D166" s="98"/>
      <c r="E166" s="98"/>
      <c r="F166" s="98"/>
      <c r="G166" s="98"/>
      <c r="H166" s="98"/>
      <c r="I166" s="98"/>
      <c r="J166" s="98"/>
      <c r="K166" s="98"/>
      <c r="L166" s="98"/>
      <c r="M166" s="98"/>
      <c r="N166" s="98"/>
      <c r="O166" s="98"/>
      <c r="P166" s="98"/>
      <c r="Q166" s="98"/>
      <c r="R166" s="98"/>
      <c r="S166" s="98"/>
      <c r="T166" s="108"/>
    </row>
    <row r="167" spans="1:20" x14ac:dyDescent="0.3">
      <c r="A167" s="98"/>
      <c r="B167" s="98"/>
      <c r="C167" s="98"/>
      <c r="D167" s="98"/>
      <c r="E167" s="98"/>
      <c r="F167" s="98"/>
      <c r="G167" s="98"/>
      <c r="H167" s="98"/>
      <c r="I167" s="98"/>
      <c r="J167" s="98"/>
      <c r="K167" s="98"/>
      <c r="L167" s="98"/>
      <c r="M167" s="98"/>
      <c r="N167" s="98"/>
      <c r="O167" s="98"/>
      <c r="P167" s="98"/>
      <c r="Q167" s="98"/>
      <c r="R167" s="98"/>
      <c r="S167" s="98"/>
      <c r="T167" s="108"/>
    </row>
    <row r="168" spans="1:20" x14ac:dyDescent="0.3">
      <c r="A168" s="98"/>
      <c r="B168" s="98"/>
      <c r="C168" s="98"/>
      <c r="D168" s="98"/>
      <c r="E168" s="98"/>
      <c r="F168" s="98"/>
      <c r="G168" s="98"/>
      <c r="H168" s="98"/>
      <c r="I168" s="98"/>
      <c r="J168" s="98"/>
      <c r="K168" s="98"/>
      <c r="L168" s="98"/>
      <c r="M168" s="98"/>
      <c r="N168" s="98"/>
      <c r="O168" s="98"/>
      <c r="P168" s="98"/>
      <c r="Q168" s="98"/>
      <c r="R168" s="98"/>
      <c r="S168" s="98"/>
      <c r="T168" s="108"/>
    </row>
    <row r="169" spans="1:20" x14ac:dyDescent="0.3">
      <c r="A169" s="98"/>
      <c r="B169" s="98"/>
      <c r="C169" s="98"/>
      <c r="D169" s="98"/>
      <c r="E169" s="98"/>
      <c r="F169" s="98"/>
      <c r="G169" s="98"/>
      <c r="H169" s="98"/>
      <c r="I169" s="98"/>
      <c r="J169" s="98"/>
      <c r="K169" s="98"/>
      <c r="L169" s="98"/>
      <c r="M169" s="98"/>
      <c r="N169" s="98"/>
      <c r="O169" s="98"/>
      <c r="P169" s="98"/>
      <c r="Q169" s="98"/>
      <c r="R169" s="98"/>
      <c r="S169" s="98"/>
      <c r="T169" s="108"/>
    </row>
    <row r="170" spans="1:20" x14ac:dyDescent="0.3">
      <c r="A170" s="98"/>
      <c r="B170" s="98"/>
      <c r="C170" s="98"/>
      <c r="D170" s="98"/>
      <c r="E170" s="98"/>
      <c r="F170" s="98"/>
      <c r="G170" s="98"/>
      <c r="H170" s="98"/>
      <c r="I170" s="98"/>
      <c r="J170" s="98"/>
      <c r="K170" s="98"/>
      <c r="L170" s="98"/>
      <c r="M170" s="98"/>
      <c r="N170" s="98"/>
      <c r="O170" s="98"/>
      <c r="P170" s="98"/>
      <c r="Q170" s="98"/>
      <c r="R170" s="98"/>
      <c r="S170" s="98"/>
      <c r="T170" s="108"/>
    </row>
    <row r="171" spans="1:20" x14ac:dyDescent="0.3">
      <c r="A171" s="98"/>
      <c r="B171" s="98"/>
      <c r="C171" s="98"/>
      <c r="D171" s="98"/>
      <c r="E171" s="98"/>
      <c r="F171" s="98"/>
      <c r="G171" s="98"/>
      <c r="H171" s="98"/>
      <c r="I171" s="98"/>
      <c r="J171" s="98"/>
      <c r="K171" s="98"/>
      <c r="L171" s="98"/>
      <c r="M171" s="98"/>
      <c r="N171" s="98"/>
      <c r="O171" s="98"/>
      <c r="P171" s="98"/>
      <c r="Q171" s="98"/>
      <c r="R171" s="98"/>
      <c r="S171" s="98"/>
      <c r="T171" s="108"/>
    </row>
    <row r="172" spans="1:20" x14ac:dyDescent="0.3">
      <c r="A172" s="98"/>
      <c r="B172" s="98"/>
      <c r="C172" s="98"/>
      <c r="D172" s="98"/>
      <c r="E172" s="98"/>
      <c r="F172" s="98"/>
      <c r="G172" s="98"/>
      <c r="H172" s="98"/>
      <c r="I172" s="98"/>
      <c r="J172" s="98"/>
      <c r="K172" s="98"/>
      <c r="L172" s="98"/>
      <c r="M172" s="98"/>
      <c r="N172" s="98"/>
      <c r="O172" s="98"/>
      <c r="P172" s="98"/>
      <c r="Q172" s="98"/>
      <c r="R172" s="98"/>
      <c r="S172" s="98"/>
      <c r="T172" s="108"/>
    </row>
    <row r="173" spans="1:20" x14ac:dyDescent="0.3">
      <c r="A173" s="98"/>
      <c r="B173" s="98"/>
      <c r="C173" s="98"/>
      <c r="D173" s="98"/>
      <c r="E173" s="98"/>
      <c r="F173" s="98"/>
      <c r="G173" s="98"/>
      <c r="H173" s="98"/>
      <c r="I173" s="98"/>
      <c r="J173" s="98"/>
      <c r="K173" s="98"/>
      <c r="L173" s="98"/>
      <c r="M173" s="98"/>
      <c r="N173" s="98"/>
      <c r="O173" s="98"/>
      <c r="P173" s="98"/>
      <c r="Q173" s="98"/>
      <c r="R173" s="98"/>
      <c r="S173" s="98"/>
      <c r="T173" s="108"/>
    </row>
    <row r="174" spans="1:20" x14ac:dyDescent="0.3">
      <c r="A174" s="98"/>
      <c r="B174" s="98"/>
      <c r="C174" s="98"/>
      <c r="D174" s="98"/>
      <c r="E174" s="98"/>
      <c r="F174" s="98"/>
      <c r="G174" s="98"/>
      <c r="H174" s="98"/>
      <c r="I174" s="98"/>
      <c r="J174" s="98"/>
      <c r="K174" s="98"/>
      <c r="L174" s="98"/>
      <c r="M174" s="98"/>
      <c r="N174" s="98"/>
      <c r="O174" s="98"/>
      <c r="P174" s="98"/>
      <c r="Q174" s="98"/>
      <c r="R174" s="98"/>
      <c r="S174" s="98"/>
      <c r="T174" s="108"/>
    </row>
    <row r="175" spans="1:20" x14ac:dyDescent="0.3">
      <c r="A175" s="98"/>
      <c r="B175" s="98"/>
      <c r="C175" s="98"/>
      <c r="D175" s="98"/>
      <c r="E175" s="98"/>
      <c r="F175" s="98"/>
      <c r="G175" s="98"/>
      <c r="H175" s="98"/>
      <c r="I175" s="98"/>
      <c r="J175" s="98"/>
      <c r="K175" s="98"/>
      <c r="L175" s="98"/>
      <c r="M175" s="98"/>
      <c r="N175" s="98"/>
      <c r="O175" s="98"/>
      <c r="P175" s="98"/>
      <c r="Q175" s="98"/>
      <c r="R175" s="98"/>
      <c r="S175" s="98"/>
      <c r="T175" s="108"/>
    </row>
    <row r="176" spans="1:20" x14ac:dyDescent="0.3">
      <c r="A176" s="98"/>
      <c r="B176" s="98"/>
      <c r="C176" s="98"/>
      <c r="D176" s="98"/>
      <c r="E176" s="98"/>
      <c r="F176" s="98"/>
      <c r="G176" s="98"/>
      <c r="H176" s="98"/>
      <c r="I176" s="98"/>
      <c r="J176" s="98"/>
      <c r="K176" s="98"/>
      <c r="L176" s="98"/>
      <c r="M176" s="98"/>
      <c r="N176" s="98"/>
      <c r="O176" s="98"/>
      <c r="P176" s="98"/>
      <c r="Q176" s="98"/>
      <c r="R176" s="98"/>
      <c r="S176" s="98"/>
      <c r="T176" s="108"/>
    </row>
    <row r="177" spans="1:20" x14ac:dyDescent="0.3">
      <c r="A177" s="98"/>
      <c r="B177" s="98"/>
      <c r="C177" s="98"/>
      <c r="D177" s="98"/>
      <c r="E177" s="98"/>
      <c r="F177" s="98"/>
      <c r="G177" s="98"/>
      <c r="H177" s="98"/>
      <c r="I177" s="98"/>
      <c r="J177" s="98"/>
      <c r="K177" s="98"/>
      <c r="L177" s="98"/>
      <c r="M177" s="98"/>
      <c r="N177" s="98"/>
      <c r="O177" s="98"/>
      <c r="P177" s="98"/>
      <c r="Q177" s="98"/>
      <c r="R177" s="98"/>
      <c r="S177" s="98"/>
      <c r="T177" s="108"/>
    </row>
    <row r="178" spans="1:20" x14ac:dyDescent="0.3">
      <c r="A178" s="98"/>
      <c r="B178" s="98"/>
      <c r="C178" s="98"/>
      <c r="D178" s="98"/>
      <c r="E178" s="98"/>
      <c r="F178" s="98"/>
      <c r="G178" s="98"/>
      <c r="H178" s="98"/>
      <c r="I178" s="98"/>
      <c r="J178" s="98"/>
      <c r="K178" s="98"/>
      <c r="L178" s="98"/>
      <c r="M178" s="98"/>
      <c r="N178" s="98"/>
      <c r="O178" s="98"/>
      <c r="P178" s="98"/>
      <c r="Q178" s="98"/>
      <c r="R178" s="98"/>
      <c r="S178" s="98"/>
      <c r="T178" s="108"/>
    </row>
    <row r="179" spans="1:20" x14ac:dyDescent="0.3">
      <c r="A179" s="98"/>
      <c r="B179" s="98"/>
      <c r="C179" s="98"/>
      <c r="D179" s="98"/>
      <c r="E179" s="98"/>
      <c r="F179" s="98"/>
      <c r="G179" s="98"/>
      <c r="H179" s="98"/>
      <c r="I179" s="98"/>
      <c r="J179" s="98"/>
      <c r="K179" s="98"/>
      <c r="L179" s="98"/>
      <c r="M179" s="98"/>
      <c r="N179" s="98"/>
      <c r="O179" s="98"/>
      <c r="P179" s="98"/>
      <c r="Q179" s="98"/>
      <c r="R179" s="98"/>
      <c r="S179" s="98"/>
      <c r="T179" s="108"/>
    </row>
    <row r="180" spans="1:20" x14ac:dyDescent="0.3">
      <c r="A180" s="98"/>
      <c r="B180" s="98"/>
      <c r="C180" s="98"/>
      <c r="D180" s="98"/>
      <c r="E180" s="98"/>
      <c r="F180" s="98"/>
      <c r="G180" s="98"/>
      <c r="H180" s="98"/>
      <c r="I180" s="98"/>
      <c r="J180" s="98"/>
      <c r="K180" s="98"/>
      <c r="L180" s="98"/>
      <c r="M180" s="98"/>
      <c r="N180" s="98"/>
      <c r="O180" s="98"/>
      <c r="P180" s="98"/>
      <c r="Q180" s="98"/>
      <c r="R180" s="98"/>
      <c r="S180" s="98"/>
      <c r="T180" s="108"/>
    </row>
    <row r="181" spans="1:20" x14ac:dyDescent="0.3">
      <c r="A181" s="98"/>
      <c r="B181" s="98"/>
      <c r="C181" s="98"/>
      <c r="D181" s="98"/>
      <c r="E181" s="98"/>
      <c r="F181" s="98"/>
      <c r="G181" s="98"/>
      <c r="H181" s="98"/>
      <c r="I181" s="98"/>
      <c r="J181" s="98"/>
      <c r="K181" s="98"/>
      <c r="L181" s="98"/>
      <c r="M181" s="98"/>
      <c r="N181" s="98"/>
      <c r="O181" s="98"/>
      <c r="P181" s="98"/>
      <c r="Q181" s="98"/>
      <c r="R181" s="98"/>
      <c r="S181" s="98"/>
      <c r="T181" s="108"/>
    </row>
    <row r="182" spans="1:20" x14ac:dyDescent="0.3">
      <c r="A182" s="98"/>
      <c r="B182" s="98"/>
      <c r="C182" s="98"/>
      <c r="D182" s="98"/>
      <c r="E182" s="98"/>
      <c r="F182" s="98"/>
      <c r="G182" s="98"/>
      <c r="H182" s="98"/>
      <c r="I182" s="98"/>
      <c r="J182" s="98"/>
      <c r="K182" s="98"/>
      <c r="L182" s="98"/>
      <c r="M182" s="98"/>
      <c r="N182" s="98"/>
      <c r="O182" s="98"/>
      <c r="P182" s="98"/>
      <c r="Q182" s="98"/>
      <c r="R182" s="98"/>
      <c r="S182" s="98"/>
      <c r="T182" s="108"/>
    </row>
    <row r="183" spans="1:20" x14ac:dyDescent="0.3">
      <c r="A183" s="98"/>
      <c r="B183" s="98"/>
      <c r="C183" s="98"/>
      <c r="D183" s="98"/>
      <c r="E183" s="98"/>
      <c r="F183" s="98"/>
      <c r="G183" s="98"/>
      <c r="H183" s="98"/>
      <c r="I183" s="98"/>
      <c r="J183" s="98"/>
      <c r="K183" s="98"/>
      <c r="L183" s="98"/>
      <c r="M183" s="98"/>
      <c r="N183" s="98"/>
      <c r="O183" s="98"/>
      <c r="P183" s="98"/>
      <c r="Q183" s="98"/>
      <c r="R183" s="98"/>
      <c r="S183" s="98"/>
      <c r="T183" s="108"/>
    </row>
    <row r="184" spans="1:20" x14ac:dyDescent="0.3">
      <c r="A184" s="98"/>
      <c r="B184" s="98"/>
      <c r="C184" s="98"/>
      <c r="D184" s="98"/>
      <c r="E184" s="98"/>
      <c r="F184" s="98"/>
      <c r="G184" s="98"/>
      <c r="H184" s="98"/>
      <c r="I184" s="98"/>
      <c r="J184" s="98"/>
      <c r="K184" s="98"/>
      <c r="L184" s="98"/>
      <c r="M184" s="98"/>
      <c r="N184" s="98"/>
      <c r="O184" s="98"/>
      <c r="P184" s="98"/>
      <c r="Q184" s="98"/>
      <c r="R184" s="98"/>
      <c r="S184" s="98"/>
      <c r="T184" s="108"/>
    </row>
    <row r="185" spans="1:20" x14ac:dyDescent="0.3">
      <c r="A185" s="98"/>
      <c r="B185" s="98"/>
      <c r="C185" s="98"/>
      <c r="D185" s="98"/>
      <c r="E185" s="98"/>
      <c r="F185" s="98"/>
      <c r="G185" s="98"/>
      <c r="H185" s="98"/>
      <c r="I185" s="98"/>
      <c r="J185" s="98"/>
      <c r="K185" s="98"/>
      <c r="L185" s="98"/>
      <c r="M185" s="98"/>
      <c r="N185" s="98"/>
      <c r="O185" s="98"/>
      <c r="P185" s="98"/>
      <c r="Q185" s="98"/>
      <c r="R185" s="98"/>
      <c r="S185" s="98"/>
      <c r="T185" s="108"/>
    </row>
    <row r="186" spans="1:20" x14ac:dyDescent="0.3">
      <c r="A186" s="98"/>
      <c r="B186" s="98"/>
      <c r="C186" s="98"/>
      <c r="D186" s="98"/>
      <c r="E186" s="98"/>
      <c r="F186" s="98"/>
      <c r="G186" s="98"/>
      <c r="H186" s="98"/>
      <c r="I186" s="98"/>
      <c r="J186" s="98"/>
      <c r="K186" s="98"/>
      <c r="L186" s="98"/>
      <c r="M186" s="98"/>
      <c r="N186" s="98"/>
      <c r="O186" s="98"/>
      <c r="P186" s="98"/>
      <c r="Q186" s="98"/>
      <c r="R186" s="98"/>
      <c r="S186" s="98"/>
      <c r="T186" s="108"/>
    </row>
    <row r="187" spans="1:20" x14ac:dyDescent="0.3">
      <c r="A187" s="98"/>
      <c r="B187" s="98"/>
      <c r="C187" s="98"/>
      <c r="D187" s="98"/>
      <c r="E187" s="98"/>
      <c r="F187" s="98"/>
      <c r="G187" s="98"/>
      <c r="H187" s="98"/>
      <c r="I187" s="98"/>
      <c r="J187" s="98"/>
      <c r="K187" s="98"/>
      <c r="L187" s="98"/>
      <c r="M187" s="98"/>
      <c r="N187" s="98"/>
      <c r="O187" s="98"/>
      <c r="P187" s="98"/>
      <c r="Q187" s="98"/>
      <c r="R187" s="98"/>
      <c r="S187" s="98"/>
      <c r="T187" s="108"/>
    </row>
    <row r="188" spans="1:20" x14ac:dyDescent="0.3">
      <c r="A188" s="98"/>
      <c r="B188" s="98"/>
      <c r="C188" s="98"/>
      <c r="D188" s="98"/>
      <c r="E188" s="98"/>
      <c r="F188" s="98"/>
      <c r="G188" s="98"/>
      <c r="H188" s="98"/>
      <c r="I188" s="98"/>
      <c r="J188" s="98"/>
      <c r="K188" s="98"/>
      <c r="L188" s="98"/>
      <c r="M188" s="98"/>
      <c r="N188" s="98"/>
      <c r="O188" s="98"/>
      <c r="P188" s="98"/>
      <c r="Q188" s="98"/>
      <c r="R188" s="98"/>
      <c r="S188" s="98"/>
      <c r="T188" s="108"/>
    </row>
    <row r="189" spans="1:20" x14ac:dyDescent="0.3">
      <c r="A189" s="98"/>
      <c r="B189" s="98"/>
      <c r="C189" s="98"/>
      <c r="D189" s="98"/>
      <c r="E189" s="98"/>
      <c r="F189" s="98"/>
      <c r="G189" s="98"/>
      <c r="H189" s="98"/>
      <c r="I189" s="98"/>
      <c r="J189" s="98"/>
      <c r="K189" s="98"/>
      <c r="L189" s="98"/>
      <c r="M189" s="98"/>
      <c r="N189" s="98"/>
      <c r="O189" s="98"/>
      <c r="P189" s="98"/>
      <c r="Q189" s="98"/>
      <c r="R189" s="98"/>
      <c r="S189" s="98"/>
      <c r="T189" s="108"/>
    </row>
    <row r="190" spans="1:20" x14ac:dyDescent="0.3">
      <c r="A190" s="98"/>
      <c r="B190" s="98"/>
      <c r="C190" s="98"/>
      <c r="D190" s="98"/>
      <c r="E190" s="98"/>
      <c r="F190" s="98"/>
      <c r="G190" s="98"/>
      <c r="H190" s="98"/>
      <c r="I190" s="98"/>
      <c r="J190" s="98"/>
      <c r="K190" s="98"/>
      <c r="L190" s="98"/>
      <c r="M190" s="98"/>
      <c r="N190" s="98"/>
      <c r="O190" s="98"/>
      <c r="P190" s="98"/>
      <c r="Q190" s="98"/>
      <c r="R190" s="98"/>
      <c r="S190" s="98"/>
      <c r="T190" s="108"/>
    </row>
    <row r="191" spans="1:20" x14ac:dyDescent="0.3">
      <c r="A191" s="98"/>
      <c r="B191" s="98"/>
      <c r="C191" s="98"/>
      <c r="D191" s="98"/>
      <c r="E191" s="98"/>
      <c r="F191" s="98"/>
      <c r="G191" s="98"/>
      <c r="H191" s="98"/>
      <c r="I191" s="98"/>
      <c r="J191" s="98"/>
      <c r="K191" s="98"/>
      <c r="L191" s="98"/>
      <c r="M191" s="98"/>
      <c r="N191" s="98"/>
      <c r="O191" s="98"/>
      <c r="P191" s="98"/>
      <c r="Q191" s="98"/>
      <c r="R191" s="98"/>
      <c r="S191" s="98"/>
      <c r="T191" s="108"/>
    </row>
    <row r="192" spans="1:20" x14ac:dyDescent="0.3">
      <c r="A192" s="98"/>
      <c r="B192" s="98"/>
      <c r="C192" s="98"/>
      <c r="D192" s="98"/>
      <c r="E192" s="98"/>
      <c r="F192" s="98"/>
      <c r="G192" s="98"/>
      <c r="H192" s="98"/>
      <c r="I192" s="98"/>
      <c r="J192" s="98"/>
      <c r="K192" s="98"/>
      <c r="L192" s="98"/>
      <c r="M192" s="98"/>
      <c r="N192" s="98"/>
      <c r="O192" s="98"/>
      <c r="P192" s="98"/>
      <c r="Q192" s="98"/>
      <c r="R192" s="98"/>
      <c r="S192" s="98"/>
      <c r="T192" s="108"/>
    </row>
    <row r="193" spans="1:20" x14ac:dyDescent="0.3">
      <c r="A193" s="98"/>
      <c r="B193" s="98"/>
      <c r="C193" s="98"/>
      <c r="D193" s="98"/>
      <c r="E193" s="98"/>
      <c r="F193" s="98"/>
      <c r="G193" s="98"/>
      <c r="H193" s="98"/>
      <c r="I193" s="98"/>
      <c r="J193" s="98"/>
      <c r="K193" s="98"/>
      <c r="L193" s="98"/>
      <c r="M193" s="98"/>
      <c r="N193" s="98"/>
      <c r="O193" s="98"/>
      <c r="P193" s="98"/>
      <c r="Q193" s="98"/>
      <c r="R193" s="98"/>
      <c r="S193" s="98"/>
      <c r="T193" s="108"/>
    </row>
    <row r="194" spans="1:20" x14ac:dyDescent="0.3">
      <c r="A194" s="98"/>
      <c r="B194" s="98"/>
      <c r="C194" s="98"/>
      <c r="D194" s="98"/>
      <c r="E194" s="98"/>
      <c r="F194" s="98"/>
      <c r="G194" s="98"/>
      <c r="H194" s="98"/>
      <c r="I194" s="98"/>
      <c r="J194" s="98"/>
      <c r="K194" s="98"/>
      <c r="L194" s="98"/>
      <c r="M194" s="98"/>
      <c r="N194" s="98"/>
      <c r="O194" s="98"/>
      <c r="P194" s="98"/>
      <c r="Q194" s="98"/>
      <c r="R194" s="98"/>
      <c r="S194" s="98"/>
      <c r="T194" s="108"/>
    </row>
    <row r="195" spans="1:20" x14ac:dyDescent="0.3">
      <c r="A195" s="98"/>
      <c r="B195" s="98"/>
      <c r="C195" s="98"/>
      <c r="D195" s="98"/>
      <c r="E195" s="98"/>
      <c r="F195" s="98"/>
      <c r="G195" s="98"/>
      <c r="H195" s="98"/>
      <c r="I195" s="98"/>
      <c r="J195" s="98"/>
      <c r="K195" s="98"/>
      <c r="L195" s="98"/>
      <c r="M195" s="98"/>
      <c r="N195" s="98"/>
      <c r="O195" s="98"/>
      <c r="P195" s="98"/>
      <c r="Q195" s="98"/>
      <c r="R195" s="98"/>
      <c r="S195" s="98"/>
      <c r="T195" s="108"/>
    </row>
    <row r="196" spans="1:20" x14ac:dyDescent="0.3">
      <c r="A196" s="98"/>
      <c r="B196" s="98"/>
      <c r="C196" s="98"/>
      <c r="D196" s="98"/>
      <c r="E196" s="98"/>
      <c r="F196" s="98"/>
      <c r="G196" s="98"/>
      <c r="H196" s="98"/>
      <c r="I196" s="98"/>
      <c r="J196" s="98"/>
      <c r="K196" s="98"/>
      <c r="L196" s="98"/>
      <c r="M196" s="98"/>
      <c r="N196" s="98"/>
      <c r="O196" s="98"/>
      <c r="P196" s="98"/>
      <c r="Q196" s="98"/>
      <c r="R196" s="98"/>
      <c r="S196" s="98"/>
      <c r="T196" s="108"/>
    </row>
    <row r="197" spans="1:20" x14ac:dyDescent="0.3">
      <c r="A197" s="98"/>
      <c r="B197" s="98"/>
      <c r="C197" s="98"/>
      <c r="D197" s="98"/>
      <c r="E197" s="98"/>
      <c r="F197" s="98"/>
      <c r="G197" s="98"/>
      <c r="H197" s="98"/>
      <c r="I197" s="98"/>
      <c r="J197" s="98"/>
      <c r="K197" s="98"/>
      <c r="L197" s="98"/>
      <c r="M197" s="98"/>
      <c r="N197" s="98"/>
      <c r="O197" s="98"/>
      <c r="P197" s="98"/>
      <c r="Q197" s="98"/>
      <c r="R197" s="98"/>
      <c r="S197" s="98"/>
      <c r="T197" s="108"/>
    </row>
    <row r="198" spans="1:20" x14ac:dyDescent="0.3">
      <c r="A198" s="98"/>
      <c r="B198" s="98"/>
      <c r="C198" s="98"/>
      <c r="D198" s="98"/>
      <c r="E198" s="98"/>
      <c r="F198" s="98"/>
      <c r="G198" s="98"/>
      <c r="H198" s="98"/>
      <c r="I198" s="98"/>
      <c r="J198" s="98"/>
      <c r="K198" s="98"/>
      <c r="L198" s="98"/>
      <c r="M198" s="98"/>
      <c r="N198" s="98"/>
      <c r="O198" s="98"/>
      <c r="P198" s="98"/>
      <c r="Q198" s="98"/>
      <c r="R198" s="98"/>
      <c r="S198" s="98"/>
      <c r="T198" s="108"/>
    </row>
    <row r="199" spans="1:20" x14ac:dyDescent="0.3">
      <c r="A199" s="98"/>
      <c r="B199" s="98"/>
      <c r="C199" s="98"/>
      <c r="D199" s="98"/>
      <c r="E199" s="98"/>
      <c r="F199" s="98"/>
      <c r="G199" s="98"/>
      <c r="H199" s="98"/>
      <c r="I199" s="98"/>
      <c r="J199" s="98"/>
      <c r="K199" s="98"/>
      <c r="L199" s="98"/>
      <c r="M199" s="98"/>
      <c r="N199" s="98"/>
      <c r="O199" s="98"/>
      <c r="P199" s="98"/>
      <c r="Q199" s="98"/>
      <c r="R199" s="98"/>
      <c r="S199" s="98"/>
      <c r="T199" s="108"/>
    </row>
    <row r="200" spans="1:20" x14ac:dyDescent="0.3">
      <c r="A200" s="98"/>
      <c r="B200" s="98"/>
      <c r="C200" s="98"/>
      <c r="D200" s="98"/>
      <c r="E200" s="98"/>
      <c r="F200" s="98"/>
      <c r="G200" s="98"/>
      <c r="H200" s="98"/>
      <c r="I200" s="98"/>
      <c r="J200" s="98"/>
      <c r="K200" s="98"/>
      <c r="L200" s="98"/>
      <c r="M200" s="98"/>
      <c r="N200" s="98"/>
      <c r="O200" s="98"/>
      <c r="P200" s="98"/>
      <c r="Q200" s="98"/>
      <c r="R200" s="98"/>
      <c r="S200" s="98"/>
      <c r="T200" s="108"/>
    </row>
    <row r="201" spans="1:20" x14ac:dyDescent="0.3">
      <c r="A201" s="98"/>
      <c r="B201" s="98"/>
      <c r="C201" s="98"/>
      <c r="D201" s="98"/>
      <c r="E201" s="98"/>
      <c r="F201" s="98"/>
      <c r="G201" s="98"/>
      <c r="H201" s="98"/>
      <c r="I201" s="98"/>
      <c r="J201" s="98"/>
      <c r="K201" s="98"/>
      <c r="L201" s="98"/>
      <c r="M201" s="98"/>
      <c r="N201" s="98"/>
      <c r="O201" s="98"/>
      <c r="P201" s="98"/>
      <c r="Q201" s="98"/>
      <c r="R201" s="98"/>
      <c r="S201" s="98"/>
      <c r="T201" s="108"/>
    </row>
    <row r="202" spans="1:20" x14ac:dyDescent="0.3">
      <c r="A202" s="98"/>
      <c r="B202" s="98"/>
      <c r="C202" s="98"/>
      <c r="D202" s="98"/>
      <c r="E202" s="98"/>
      <c r="F202" s="98"/>
      <c r="G202" s="98"/>
      <c r="H202" s="98"/>
      <c r="I202" s="98"/>
      <c r="J202" s="98"/>
      <c r="K202" s="98"/>
      <c r="L202" s="98"/>
      <c r="M202" s="98"/>
      <c r="N202" s="98"/>
      <c r="O202" s="98"/>
      <c r="P202" s="98"/>
      <c r="Q202" s="98"/>
      <c r="R202" s="98"/>
      <c r="S202" s="98"/>
      <c r="T202" s="108"/>
    </row>
    <row r="203" spans="1:20" x14ac:dyDescent="0.3">
      <c r="A203" s="98"/>
      <c r="B203" s="98"/>
      <c r="C203" s="98"/>
      <c r="D203" s="98"/>
      <c r="E203" s="98"/>
      <c r="F203" s="98"/>
      <c r="G203" s="98"/>
      <c r="H203" s="98"/>
      <c r="I203" s="98"/>
      <c r="J203" s="98"/>
      <c r="K203" s="98"/>
      <c r="L203" s="98"/>
      <c r="M203" s="98"/>
      <c r="N203" s="98"/>
      <c r="O203" s="98"/>
      <c r="P203" s="98"/>
      <c r="Q203" s="98"/>
      <c r="R203" s="98"/>
      <c r="S203" s="98"/>
      <c r="T203" s="108"/>
    </row>
    <row r="204" spans="1:20" x14ac:dyDescent="0.3">
      <c r="A204" s="98"/>
      <c r="B204" s="98"/>
      <c r="C204" s="98"/>
      <c r="D204" s="98"/>
      <c r="E204" s="98"/>
      <c r="F204" s="98"/>
      <c r="G204" s="98"/>
      <c r="H204" s="98"/>
      <c r="I204" s="98"/>
      <c r="J204" s="98"/>
      <c r="K204" s="98"/>
      <c r="L204" s="98"/>
      <c r="M204" s="98"/>
      <c r="N204" s="98"/>
      <c r="O204" s="98"/>
      <c r="P204" s="98"/>
      <c r="Q204" s="98"/>
      <c r="R204" s="98"/>
      <c r="S204" s="98"/>
      <c r="T204" s="108"/>
    </row>
    <row r="205" spans="1:20" x14ac:dyDescent="0.3">
      <c r="A205" s="98"/>
      <c r="B205" s="98"/>
      <c r="C205" s="98"/>
      <c r="D205" s="98"/>
      <c r="E205" s="98"/>
      <c r="F205" s="98"/>
      <c r="G205" s="98"/>
      <c r="H205" s="98"/>
      <c r="I205" s="98"/>
      <c r="J205" s="98"/>
      <c r="K205" s="98"/>
      <c r="L205" s="98"/>
      <c r="M205" s="98"/>
      <c r="N205" s="98"/>
      <c r="O205" s="98"/>
      <c r="P205" s="98"/>
      <c r="Q205" s="98"/>
      <c r="R205" s="98"/>
      <c r="S205" s="98"/>
      <c r="T205" s="108"/>
    </row>
    <row r="206" spans="1:20" x14ac:dyDescent="0.3">
      <c r="A206" s="98"/>
      <c r="B206" s="98"/>
      <c r="C206" s="98"/>
      <c r="D206" s="98"/>
      <c r="E206" s="98"/>
      <c r="F206" s="98"/>
      <c r="G206" s="98"/>
      <c r="H206" s="98"/>
      <c r="I206" s="98"/>
      <c r="J206" s="98"/>
      <c r="K206" s="98"/>
      <c r="L206" s="98"/>
      <c r="M206" s="98"/>
      <c r="N206" s="98"/>
      <c r="O206" s="98"/>
      <c r="P206" s="98"/>
      <c r="Q206" s="98"/>
      <c r="R206" s="98"/>
      <c r="S206" s="98"/>
      <c r="T206" s="108"/>
    </row>
    <row r="207" spans="1:20" x14ac:dyDescent="0.3">
      <c r="A207" s="98"/>
      <c r="B207" s="98"/>
      <c r="C207" s="98"/>
      <c r="D207" s="98"/>
      <c r="E207" s="98"/>
      <c r="F207" s="98"/>
      <c r="G207" s="98"/>
      <c r="H207" s="98"/>
      <c r="I207" s="98"/>
      <c r="J207" s="98"/>
      <c r="K207" s="98"/>
      <c r="L207" s="98"/>
      <c r="M207" s="98"/>
      <c r="N207" s="98"/>
      <c r="O207" s="98"/>
      <c r="P207" s="98"/>
      <c r="Q207" s="98"/>
      <c r="R207" s="98"/>
      <c r="S207" s="98"/>
      <c r="T207" s="108"/>
    </row>
    <row r="208" spans="1:20" x14ac:dyDescent="0.3">
      <c r="A208" s="98"/>
      <c r="B208" s="98"/>
      <c r="C208" s="98"/>
      <c r="D208" s="98"/>
      <c r="E208" s="98"/>
      <c r="F208" s="98"/>
      <c r="G208" s="98"/>
      <c r="H208" s="98"/>
      <c r="I208" s="98"/>
      <c r="J208" s="98"/>
      <c r="K208" s="98"/>
      <c r="L208" s="98"/>
      <c r="M208" s="98"/>
      <c r="N208" s="98"/>
      <c r="O208" s="98"/>
      <c r="P208" s="98"/>
      <c r="Q208" s="98"/>
      <c r="R208" s="98"/>
      <c r="S208" s="98"/>
      <c r="T208" s="108"/>
    </row>
    <row r="209" spans="1:20" x14ac:dyDescent="0.3">
      <c r="A209" s="98"/>
      <c r="B209" s="98"/>
      <c r="C209" s="98"/>
      <c r="D209" s="98"/>
      <c r="E209" s="98"/>
      <c r="F209" s="98"/>
      <c r="G209" s="98"/>
      <c r="H209" s="98"/>
      <c r="I209" s="98"/>
      <c r="J209" s="98"/>
      <c r="K209" s="98"/>
      <c r="L209" s="98"/>
      <c r="M209" s="98"/>
      <c r="N209" s="98"/>
      <c r="O209" s="98"/>
      <c r="P209" s="98"/>
      <c r="Q209" s="98"/>
      <c r="R209" s="98"/>
      <c r="S209" s="98"/>
      <c r="T209" s="108"/>
    </row>
    <row r="210" spans="1:20" x14ac:dyDescent="0.3">
      <c r="A210" s="98"/>
      <c r="B210" s="98"/>
      <c r="C210" s="98"/>
      <c r="D210" s="98"/>
      <c r="E210" s="98"/>
      <c r="F210" s="98"/>
      <c r="G210" s="98"/>
      <c r="H210" s="98"/>
      <c r="I210" s="98"/>
      <c r="J210" s="98"/>
      <c r="K210" s="98"/>
      <c r="L210" s="98"/>
      <c r="M210" s="98"/>
      <c r="N210" s="98"/>
      <c r="O210" s="98"/>
      <c r="P210" s="98"/>
      <c r="Q210" s="98"/>
      <c r="R210" s="98"/>
      <c r="S210" s="98"/>
      <c r="T210" s="108"/>
    </row>
    <row r="211" spans="1:20" x14ac:dyDescent="0.3">
      <c r="A211" s="98"/>
      <c r="B211" s="98"/>
      <c r="C211" s="98"/>
      <c r="D211" s="98"/>
      <c r="E211" s="98"/>
      <c r="F211" s="98"/>
      <c r="G211" s="98"/>
      <c r="H211" s="98"/>
      <c r="I211" s="98"/>
      <c r="J211" s="98"/>
      <c r="K211" s="98"/>
      <c r="L211" s="98"/>
      <c r="M211" s="98"/>
      <c r="N211" s="98"/>
      <c r="O211" s="98"/>
      <c r="P211" s="98"/>
      <c r="Q211" s="98"/>
      <c r="R211" s="98"/>
      <c r="S211" s="98"/>
      <c r="T211" s="108"/>
    </row>
    <row r="212" spans="1:20" x14ac:dyDescent="0.3">
      <c r="A212" s="98"/>
      <c r="B212" s="98"/>
      <c r="C212" s="98"/>
      <c r="D212" s="98"/>
      <c r="E212" s="98"/>
      <c r="F212" s="98"/>
      <c r="G212" s="98"/>
      <c r="H212" s="98"/>
      <c r="I212" s="98"/>
      <c r="J212" s="98"/>
      <c r="K212" s="98"/>
      <c r="L212" s="98"/>
      <c r="M212" s="98"/>
      <c r="N212" s="98"/>
      <c r="O212" s="98"/>
      <c r="P212" s="98"/>
      <c r="Q212" s="98"/>
      <c r="R212" s="98"/>
      <c r="S212" s="98"/>
      <c r="T212" s="108"/>
    </row>
    <row r="213" spans="1:20" x14ac:dyDescent="0.3">
      <c r="A213" s="98"/>
      <c r="B213" s="98"/>
      <c r="C213" s="98"/>
      <c r="D213" s="98"/>
      <c r="E213" s="98"/>
      <c r="F213" s="98"/>
      <c r="G213" s="98"/>
      <c r="H213" s="98"/>
      <c r="I213" s="98"/>
      <c r="J213" s="98"/>
      <c r="K213" s="98"/>
      <c r="L213" s="98"/>
      <c r="M213" s="98"/>
      <c r="N213" s="98"/>
      <c r="O213" s="98"/>
      <c r="P213" s="98"/>
      <c r="Q213" s="98"/>
      <c r="R213" s="98"/>
      <c r="S213" s="98"/>
      <c r="T213" s="108"/>
    </row>
    <row r="214" spans="1:20" x14ac:dyDescent="0.3">
      <c r="A214" s="98"/>
      <c r="B214" s="98"/>
      <c r="C214" s="98"/>
      <c r="D214" s="98"/>
      <c r="E214" s="98"/>
      <c r="F214" s="98"/>
      <c r="G214" s="98"/>
      <c r="H214" s="98"/>
      <c r="I214" s="98"/>
      <c r="J214" s="98"/>
      <c r="K214" s="98"/>
      <c r="L214" s="98"/>
      <c r="M214" s="98"/>
      <c r="N214" s="98"/>
      <c r="O214" s="98"/>
      <c r="P214" s="98"/>
      <c r="Q214" s="98"/>
      <c r="R214" s="98"/>
      <c r="S214" s="98"/>
      <c r="T214" s="108"/>
    </row>
    <row r="215" spans="1:20" x14ac:dyDescent="0.3">
      <c r="A215" s="98"/>
      <c r="B215" s="98"/>
      <c r="C215" s="98"/>
      <c r="D215" s="98"/>
      <c r="E215" s="98"/>
      <c r="F215" s="98"/>
      <c r="G215" s="98"/>
      <c r="H215" s="98"/>
      <c r="I215" s="98"/>
      <c r="J215" s="98"/>
      <c r="K215" s="98"/>
      <c r="L215" s="98"/>
      <c r="M215" s="98"/>
      <c r="N215" s="98"/>
      <c r="O215" s="98"/>
      <c r="P215" s="98"/>
      <c r="Q215" s="98"/>
      <c r="R215" s="98"/>
      <c r="S215" s="98"/>
      <c r="T215" s="108"/>
    </row>
    <row r="216" spans="1:20" x14ac:dyDescent="0.3">
      <c r="A216" s="98"/>
      <c r="B216" s="98"/>
      <c r="C216" s="98"/>
      <c r="D216" s="98"/>
      <c r="E216" s="98"/>
      <c r="F216" s="98"/>
      <c r="G216" s="98"/>
      <c r="H216" s="98"/>
      <c r="I216" s="98"/>
      <c r="J216" s="98"/>
      <c r="K216" s="98"/>
      <c r="L216" s="98"/>
      <c r="M216" s="98"/>
      <c r="N216" s="98"/>
      <c r="O216" s="98"/>
      <c r="P216" s="98"/>
      <c r="Q216" s="98"/>
      <c r="R216" s="98"/>
      <c r="S216" s="98"/>
      <c r="T216" s="108"/>
    </row>
    <row r="217" spans="1:20" x14ac:dyDescent="0.3">
      <c r="A217" s="98"/>
      <c r="B217" s="98"/>
      <c r="C217" s="98"/>
      <c r="D217" s="98"/>
      <c r="E217" s="98"/>
      <c r="F217" s="98"/>
      <c r="G217" s="98"/>
      <c r="H217" s="98"/>
      <c r="I217" s="98"/>
      <c r="J217" s="98"/>
      <c r="K217" s="98"/>
      <c r="L217" s="98"/>
      <c r="M217" s="98"/>
      <c r="N217" s="98"/>
      <c r="O217" s="98"/>
      <c r="P217" s="98"/>
      <c r="Q217" s="98"/>
      <c r="R217" s="98"/>
      <c r="S217" s="98"/>
      <c r="T217" s="108"/>
    </row>
    <row r="218" spans="1:20" x14ac:dyDescent="0.3">
      <c r="A218" s="98"/>
      <c r="B218" s="98"/>
      <c r="C218" s="98"/>
      <c r="D218" s="98"/>
      <c r="E218" s="98"/>
      <c r="F218" s="98"/>
      <c r="G218" s="98"/>
      <c r="H218" s="98"/>
      <c r="I218" s="98"/>
      <c r="J218" s="98"/>
      <c r="K218" s="98"/>
      <c r="L218" s="98"/>
      <c r="M218" s="98"/>
      <c r="N218" s="98"/>
      <c r="O218" s="98"/>
      <c r="P218" s="98"/>
      <c r="Q218" s="98"/>
      <c r="R218" s="98"/>
      <c r="S218" s="98"/>
      <c r="T218" s="108"/>
    </row>
    <row r="219" spans="1:20" x14ac:dyDescent="0.3">
      <c r="A219" s="98"/>
      <c r="B219" s="98"/>
      <c r="C219" s="98"/>
      <c r="D219" s="98"/>
      <c r="E219" s="98"/>
      <c r="F219" s="98"/>
      <c r="G219" s="98"/>
      <c r="H219" s="98"/>
      <c r="I219" s="98"/>
      <c r="J219" s="98"/>
      <c r="K219" s="98"/>
      <c r="L219" s="98"/>
      <c r="M219" s="98"/>
      <c r="N219" s="98"/>
      <c r="O219" s="98"/>
      <c r="P219" s="98"/>
      <c r="Q219" s="98"/>
      <c r="R219" s="98"/>
      <c r="S219" s="98"/>
      <c r="T219" s="108"/>
    </row>
    <row r="220" spans="1:20" x14ac:dyDescent="0.3">
      <c r="A220" s="98"/>
      <c r="B220" s="98"/>
      <c r="C220" s="98"/>
      <c r="D220" s="98"/>
      <c r="E220" s="98"/>
      <c r="F220" s="98"/>
      <c r="G220" s="98"/>
      <c r="H220" s="98"/>
      <c r="I220" s="98"/>
      <c r="J220" s="98"/>
      <c r="K220" s="98"/>
      <c r="L220" s="98"/>
      <c r="M220" s="98"/>
      <c r="N220" s="98"/>
      <c r="O220" s="98"/>
      <c r="P220" s="98"/>
      <c r="Q220" s="98"/>
      <c r="R220" s="98"/>
      <c r="S220" s="98"/>
      <c r="T220" s="108"/>
    </row>
    <row r="221" spans="1:20" x14ac:dyDescent="0.3">
      <c r="A221" s="98"/>
      <c r="B221" s="98"/>
      <c r="C221" s="98"/>
      <c r="D221" s="98"/>
      <c r="E221" s="98"/>
      <c r="F221" s="98"/>
      <c r="G221" s="98"/>
      <c r="H221" s="98"/>
      <c r="I221" s="98"/>
      <c r="J221" s="98"/>
      <c r="K221" s="98"/>
      <c r="L221" s="98"/>
      <c r="M221" s="98"/>
      <c r="N221" s="98"/>
      <c r="O221" s="98"/>
      <c r="P221" s="98"/>
      <c r="Q221" s="98"/>
      <c r="R221" s="98"/>
      <c r="S221" s="98"/>
      <c r="T221" s="108"/>
    </row>
    <row r="222" spans="1:20" x14ac:dyDescent="0.3">
      <c r="A222" s="98"/>
      <c r="B222" s="98"/>
      <c r="C222" s="98"/>
      <c r="D222" s="98"/>
      <c r="E222" s="98"/>
      <c r="F222" s="98"/>
      <c r="G222" s="98"/>
      <c r="H222" s="98"/>
      <c r="I222" s="98"/>
      <c r="J222" s="98"/>
      <c r="K222" s="98"/>
      <c r="L222" s="98"/>
      <c r="M222" s="98"/>
      <c r="N222" s="98"/>
      <c r="O222" s="98"/>
      <c r="P222" s="98"/>
      <c r="Q222" s="98"/>
      <c r="R222" s="98"/>
      <c r="S222" s="98"/>
      <c r="T222" s="108"/>
    </row>
    <row r="223" spans="1:20" x14ac:dyDescent="0.3">
      <c r="A223" s="98"/>
      <c r="B223" s="98"/>
      <c r="C223" s="98"/>
      <c r="D223" s="98"/>
      <c r="E223" s="98"/>
      <c r="F223" s="98"/>
      <c r="G223" s="98"/>
      <c r="H223" s="98"/>
      <c r="I223" s="98"/>
      <c r="J223" s="98"/>
      <c r="K223" s="98"/>
      <c r="L223" s="98"/>
      <c r="M223" s="98"/>
      <c r="N223" s="98"/>
      <c r="O223" s="98"/>
      <c r="P223" s="98"/>
      <c r="Q223" s="98"/>
      <c r="R223" s="98"/>
      <c r="S223" s="98"/>
      <c r="T223" s="108"/>
    </row>
    <row r="224" spans="1:20" x14ac:dyDescent="0.3">
      <c r="A224" s="98"/>
      <c r="B224" s="98"/>
      <c r="C224" s="98"/>
      <c r="D224" s="98"/>
      <c r="E224" s="98"/>
      <c r="F224" s="98"/>
      <c r="G224" s="98"/>
      <c r="H224" s="98"/>
      <c r="I224" s="98"/>
      <c r="J224" s="98"/>
      <c r="K224" s="98"/>
      <c r="L224" s="98"/>
      <c r="M224" s="98"/>
      <c r="N224" s="98"/>
      <c r="O224" s="98"/>
      <c r="P224" s="98"/>
      <c r="Q224" s="98"/>
      <c r="R224" s="98"/>
      <c r="S224" s="98"/>
      <c r="T224" s="108"/>
    </row>
    <row r="225" spans="1:20" x14ac:dyDescent="0.3">
      <c r="A225" s="98"/>
      <c r="B225" s="98"/>
      <c r="C225" s="98"/>
      <c r="D225" s="98"/>
      <c r="E225" s="98"/>
      <c r="F225" s="98"/>
      <c r="G225" s="98"/>
      <c r="H225" s="98"/>
      <c r="I225" s="98"/>
      <c r="J225" s="98"/>
      <c r="K225" s="98"/>
      <c r="L225" s="98"/>
      <c r="M225" s="98"/>
      <c r="N225" s="98"/>
      <c r="O225" s="98"/>
      <c r="P225" s="98"/>
      <c r="Q225" s="98"/>
      <c r="R225" s="98"/>
      <c r="S225" s="98"/>
      <c r="T225" s="108"/>
    </row>
    <row r="226" spans="1:20" x14ac:dyDescent="0.3">
      <c r="A226" s="98"/>
      <c r="B226" s="98"/>
      <c r="C226" s="98"/>
      <c r="D226" s="98"/>
      <c r="E226" s="98"/>
      <c r="F226" s="98"/>
      <c r="G226" s="98"/>
      <c r="H226" s="98"/>
      <c r="I226" s="98"/>
      <c r="J226" s="98"/>
      <c r="K226" s="98"/>
      <c r="L226" s="98"/>
      <c r="M226" s="98"/>
      <c r="N226" s="98"/>
      <c r="O226" s="98"/>
      <c r="P226" s="98"/>
      <c r="Q226" s="98"/>
      <c r="R226" s="98"/>
      <c r="S226" s="98"/>
      <c r="T226" s="108"/>
    </row>
    <row r="227" spans="1:20" x14ac:dyDescent="0.3">
      <c r="A227" s="98"/>
      <c r="B227" s="98"/>
      <c r="C227" s="98"/>
      <c r="D227" s="98"/>
      <c r="E227" s="98"/>
      <c r="F227" s="98"/>
      <c r="G227" s="98"/>
      <c r="H227" s="98"/>
      <c r="I227" s="98"/>
      <c r="J227" s="98"/>
      <c r="K227" s="98"/>
      <c r="L227" s="98"/>
      <c r="M227" s="98"/>
      <c r="N227" s="98"/>
      <c r="O227" s="98"/>
      <c r="P227" s="98"/>
      <c r="Q227" s="98"/>
      <c r="R227" s="98"/>
      <c r="S227" s="98"/>
      <c r="T227" s="108"/>
    </row>
    <row r="228" spans="1:20" x14ac:dyDescent="0.3">
      <c r="A228" s="98"/>
      <c r="B228" s="98"/>
      <c r="C228" s="98"/>
      <c r="D228" s="98"/>
      <c r="E228" s="98"/>
      <c r="F228" s="98"/>
      <c r="G228" s="98"/>
      <c r="H228" s="98"/>
      <c r="I228" s="98"/>
      <c r="J228" s="98"/>
      <c r="K228" s="98"/>
      <c r="L228" s="98"/>
      <c r="M228" s="98"/>
      <c r="N228" s="98"/>
      <c r="O228" s="98"/>
      <c r="P228" s="98"/>
      <c r="Q228" s="98"/>
      <c r="R228" s="98"/>
      <c r="S228" s="98"/>
      <c r="T228" s="108"/>
    </row>
    <row r="229" spans="1:20" x14ac:dyDescent="0.3">
      <c r="A229" s="98"/>
      <c r="B229" s="98"/>
      <c r="C229" s="98"/>
      <c r="D229" s="98"/>
      <c r="E229" s="98"/>
      <c r="F229" s="98"/>
      <c r="G229" s="98"/>
      <c r="H229" s="98"/>
      <c r="I229" s="98"/>
      <c r="J229" s="98"/>
      <c r="K229" s="98"/>
      <c r="L229" s="98"/>
      <c r="M229" s="98"/>
      <c r="N229" s="98"/>
      <c r="O229" s="98"/>
      <c r="P229" s="98"/>
      <c r="Q229" s="98"/>
      <c r="R229" s="98"/>
      <c r="S229" s="98"/>
      <c r="T229" s="108"/>
    </row>
    <row r="230" spans="1:20" x14ac:dyDescent="0.3">
      <c r="A230" s="98"/>
      <c r="B230" s="98"/>
      <c r="C230" s="98"/>
      <c r="D230" s="98"/>
      <c r="E230" s="98"/>
      <c r="F230" s="98"/>
      <c r="G230" s="98"/>
      <c r="H230" s="98"/>
      <c r="I230" s="98"/>
      <c r="J230" s="98"/>
      <c r="K230" s="98"/>
      <c r="L230" s="98"/>
      <c r="M230" s="98"/>
      <c r="N230" s="98"/>
      <c r="O230" s="98"/>
      <c r="P230" s="98"/>
      <c r="Q230" s="98"/>
      <c r="R230" s="98"/>
      <c r="S230" s="98"/>
      <c r="T230" s="108"/>
    </row>
    <row r="231" spans="1:20" x14ac:dyDescent="0.3">
      <c r="A231" s="98"/>
      <c r="B231" s="98"/>
      <c r="C231" s="98"/>
      <c r="D231" s="98"/>
      <c r="E231" s="98"/>
      <c r="F231" s="98"/>
      <c r="G231" s="98"/>
      <c r="H231" s="98"/>
      <c r="I231" s="98"/>
      <c r="J231" s="98"/>
      <c r="K231" s="98"/>
      <c r="L231" s="98"/>
      <c r="M231" s="98"/>
      <c r="N231" s="98"/>
      <c r="O231" s="98"/>
      <c r="P231" s="98"/>
      <c r="Q231" s="98"/>
      <c r="R231" s="98"/>
      <c r="S231" s="98"/>
      <c r="T231" s="108"/>
    </row>
    <row r="232" spans="1:20" x14ac:dyDescent="0.3">
      <c r="A232" s="98"/>
      <c r="B232" s="98"/>
      <c r="C232" s="98"/>
      <c r="D232" s="98"/>
      <c r="E232" s="98"/>
      <c r="F232" s="98"/>
      <c r="G232" s="98"/>
      <c r="H232" s="98"/>
      <c r="I232" s="98"/>
      <c r="J232" s="98"/>
      <c r="K232" s="98"/>
      <c r="L232" s="98"/>
      <c r="M232" s="98"/>
      <c r="N232" s="98"/>
      <c r="O232" s="98"/>
      <c r="P232" s="98"/>
      <c r="Q232" s="98"/>
      <c r="R232" s="98"/>
      <c r="S232" s="98"/>
      <c r="T232" s="108"/>
    </row>
    <row r="233" spans="1:20" x14ac:dyDescent="0.3">
      <c r="A233" s="98"/>
      <c r="B233" s="98"/>
      <c r="C233" s="98"/>
      <c r="D233" s="98"/>
      <c r="E233" s="98"/>
      <c r="F233" s="98"/>
      <c r="G233" s="98"/>
      <c r="H233" s="98"/>
      <c r="I233" s="98"/>
      <c r="J233" s="98"/>
      <c r="K233" s="98"/>
      <c r="L233" s="98"/>
      <c r="M233" s="98"/>
      <c r="N233" s="98"/>
      <c r="O233" s="98"/>
      <c r="P233" s="98"/>
      <c r="Q233" s="98"/>
      <c r="R233" s="98"/>
      <c r="S233" s="98"/>
      <c r="T233" s="108"/>
    </row>
    <row r="234" spans="1:20" x14ac:dyDescent="0.3">
      <c r="A234" s="98"/>
      <c r="B234" s="98"/>
      <c r="C234" s="98"/>
      <c r="D234" s="98"/>
      <c r="E234" s="98"/>
      <c r="F234" s="98"/>
      <c r="G234" s="98"/>
      <c r="H234" s="98"/>
      <c r="I234" s="98"/>
      <c r="J234" s="98"/>
      <c r="K234" s="98"/>
      <c r="L234" s="98"/>
      <c r="M234" s="98"/>
      <c r="N234" s="98"/>
      <c r="O234" s="98"/>
      <c r="P234" s="98"/>
      <c r="Q234" s="98"/>
      <c r="R234" s="98"/>
      <c r="S234" s="98"/>
      <c r="T234" s="108"/>
    </row>
    <row r="235" spans="1:20" x14ac:dyDescent="0.3">
      <c r="A235" s="98"/>
      <c r="B235" s="98"/>
      <c r="C235" s="98"/>
      <c r="D235" s="98"/>
      <c r="E235" s="98"/>
      <c r="F235" s="98"/>
      <c r="G235" s="98"/>
      <c r="H235" s="98"/>
      <c r="I235" s="98"/>
      <c r="J235" s="98"/>
      <c r="K235" s="98"/>
      <c r="L235" s="98"/>
      <c r="M235" s="98"/>
      <c r="N235" s="98"/>
      <c r="O235" s="98"/>
      <c r="P235" s="98"/>
      <c r="Q235" s="98"/>
      <c r="R235" s="98"/>
      <c r="S235" s="98"/>
      <c r="T235" s="108"/>
    </row>
    <row r="236" spans="1:20" x14ac:dyDescent="0.3">
      <c r="A236" s="98"/>
      <c r="B236" s="98"/>
      <c r="C236" s="98"/>
      <c r="D236" s="98"/>
      <c r="E236" s="98"/>
      <c r="F236" s="98"/>
      <c r="G236" s="98"/>
      <c r="H236" s="98"/>
      <c r="I236" s="98"/>
      <c r="J236" s="98"/>
      <c r="K236" s="98"/>
      <c r="L236" s="98"/>
      <c r="M236" s="98"/>
      <c r="N236" s="98"/>
      <c r="O236" s="98"/>
      <c r="P236" s="98"/>
      <c r="Q236" s="98"/>
      <c r="R236" s="98"/>
      <c r="S236" s="98"/>
      <c r="T236" s="108"/>
    </row>
    <row r="237" spans="1:20" x14ac:dyDescent="0.3">
      <c r="A237" s="98"/>
      <c r="B237" s="98"/>
      <c r="C237" s="98"/>
      <c r="D237" s="98"/>
      <c r="E237" s="98"/>
      <c r="F237" s="98"/>
      <c r="G237" s="98"/>
      <c r="H237" s="98"/>
      <c r="I237" s="98"/>
      <c r="J237" s="98"/>
      <c r="K237" s="98"/>
      <c r="L237" s="98"/>
      <c r="M237" s="98"/>
      <c r="N237" s="98"/>
      <c r="O237" s="98"/>
      <c r="P237" s="98"/>
      <c r="Q237" s="98"/>
      <c r="R237" s="98"/>
      <c r="S237" s="98"/>
      <c r="T237" s="108"/>
    </row>
    <row r="238" spans="1:20" x14ac:dyDescent="0.3">
      <c r="A238" s="98"/>
      <c r="B238" s="98"/>
      <c r="C238" s="98"/>
      <c r="D238" s="98"/>
      <c r="E238" s="98"/>
      <c r="F238" s="98"/>
      <c r="G238" s="98"/>
      <c r="H238" s="98"/>
      <c r="I238" s="98"/>
      <c r="J238" s="98"/>
      <c r="K238" s="98"/>
      <c r="L238" s="98"/>
      <c r="M238" s="98"/>
      <c r="N238" s="98"/>
      <c r="O238" s="98"/>
      <c r="P238" s="98"/>
      <c r="Q238" s="98"/>
      <c r="R238" s="98"/>
      <c r="S238" s="98"/>
      <c r="T238" s="108"/>
    </row>
    <row r="239" spans="1:20" x14ac:dyDescent="0.3">
      <c r="A239" s="98"/>
      <c r="B239" s="98"/>
      <c r="C239" s="98"/>
      <c r="D239" s="98"/>
      <c r="E239" s="98"/>
      <c r="F239" s="98"/>
      <c r="G239" s="98"/>
      <c r="H239" s="98"/>
      <c r="I239" s="98"/>
      <c r="J239" s="98"/>
      <c r="K239" s="98"/>
      <c r="L239" s="98"/>
      <c r="M239" s="98"/>
      <c r="N239" s="98"/>
      <c r="O239" s="98"/>
      <c r="P239" s="98"/>
      <c r="Q239" s="98"/>
      <c r="R239" s="98"/>
      <c r="S239" s="98"/>
      <c r="T239" s="108"/>
    </row>
    <row r="240" spans="1:20" x14ac:dyDescent="0.3">
      <c r="A240" s="98"/>
      <c r="B240" s="98"/>
      <c r="C240" s="98"/>
      <c r="D240" s="98"/>
      <c r="E240" s="98"/>
      <c r="F240" s="98"/>
      <c r="G240" s="98"/>
      <c r="H240" s="98"/>
      <c r="I240" s="98"/>
      <c r="J240" s="98"/>
      <c r="K240" s="98"/>
      <c r="L240" s="98"/>
      <c r="M240" s="98"/>
      <c r="N240" s="98"/>
      <c r="O240" s="98"/>
      <c r="P240" s="98"/>
      <c r="Q240" s="98"/>
      <c r="R240" s="98"/>
      <c r="S240" s="98"/>
      <c r="T240" s="108"/>
    </row>
    <row r="241" spans="1:20" x14ac:dyDescent="0.3">
      <c r="A241" s="98"/>
      <c r="B241" s="98"/>
      <c r="C241" s="98"/>
      <c r="D241" s="98"/>
      <c r="E241" s="98"/>
      <c r="F241" s="98"/>
      <c r="G241" s="98"/>
      <c r="H241" s="98"/>
      <c r="I241" s="98"/>
      <c r="J241" s="98"/>
      <c r="K241" s="98"/>
      <c r="L241" s="98"/>
      <c r="M241" s="98"/>
      <c r="N241" s="98"/>
      <c r="O241" s="98"/>
      <c r="P241" s="98"/>
      <c r="Q241" s="98"/>
      <c r="R241" s="98"/>
      <c r="S241" s="98"/>
      <c r="T241" s="108"/>
    </row>
    <row r="242" spans="1:20" x14ac:dyDescent="0.3">
      <c r="A242" s="98"/>
      <c r="B242" s="98"/>
      <c r="C242" s="98"/>
      <c r="D242" s="98"/>
      <c r="E242" s="98"/>
      <c r="F242" s="98"/>
      <c r="G242" s="98"/>
      <c r="H242" s="98"/>
      <c r="I242" s="98"/>
      <c r="J242" s="98"/>
      <c r="K242" s="98"/>
      <c r="L242" s="98"/>
      <c r="M242" s="98"/>
      <c r="N242" s="98"/>
      <c r="O242" s="98"/>
      <c r="P242" s="98"/>
      <c r="Q242" s="98"/>
      <c r="R242" s="98"/>
      <c r="S242" s="98"/>
      <c r="T242" s="108"/>
    </row>
    <row r="243" spans="1:20" x14ac:dyDescent="0.3">
      <c r="A243" s="98"/>
      <c r="B243" s="98"/>
      <c r="C243" s="98"/>
      <c r="D243" s="98"/>
      <c r="E243" s="98"/>
      <c r="F243" s="98"/>
      <c r="G243" s="98"/>
      <c r="H243" s="98"/>
      <c r="I243" s="98"/>
      <c r="J243" s="98"/>
      <c r="K243" s="98"/>
      <c r="L243" s="98"/>
      <c r="M243" s="98"/>
      <c r="N243" s="98"/>
      <c r="O243" s="98"/>
      <c r="P243" s="98"/>
      <c r="Q243" s="98"/>
      <c r="R243" s="98"/>
      <c r="S243" s="98"/>
      <c r="T243" s="108"/>
    </row>
    <row r="244" spans="1:20" x14ac:dyDescent="0.3">
      <c r="A244" s="98"/>
      <c r="B244" s="98"/>
      <c r="C244" s="98"/>
      <c r="D244" s="98"/>
      <c r="E244" s="98"/>
      <c r="F244" s="98"/>
      <c r="G244" s="98"/>
      <c r="H244" s="98"/>
      <c r="I244" s="98"/>
      <c r="J244" s="98"/>
      <c r="K244" s="98"/>
      <c r="L244" s="98"/>
      <c r="M244" s="98"/>
      <c r="N244" s="98"/>
      <c r="O244" s="98"/>
      <c r="P244" s="98"/>
      <c r="Q244" s="98"/>
      <c r="R244" s="98"/>
      <c r="S244" s="98"/>
      <c r="T244" s="108"/>
    </row>
    <row r="245" spans="1:20" x14ac:dyDescent="0.3">
      <c r="A245" s="98"/>
      <c r="B245" s="98"/>
      <c r="C245" s="98"/>
      <c r="D245" s="98"/>
      <c r="E245" s="98"/>
      <c r="F245" s="98"/>
      <c r="G245" s="98"/>
      <c r="H245" s="98"/>
      <c r="I245" s="98"/>
      <c r="J245" s="98"/>
      <c r="K245" s="98"/>
      <c r="L245" s="98"/>
      <c r="M245" s="98"/>
      <c r="N245" s="98"/>
      <c r="O245" s="98"/>
      <c r="P245" s="98"/>
      <c r="Q245" s="98"/>
      <c r="R245" s="98"/>
      <c r="S245" s="98"/>
      <c r="T245" s="108"/>
    </row>
    <row r="246" spans="1:20" x14ac:dyDescent="0.3">
      <c r="A246" s="98"/>
      <c r="B246" s="98"/>
      <c r="C246" s="98"/>
      <c r="D246" s="98"/>
      <c r="E246" s="98"/>
      <c r="F246" s="98"/>
      <c r="G246" s="98"/>
      <c r="H246" s="98"/>
      <c r="I246" s="98"/>
      <c r="J246" s="98"/>
      <c r="K246" s="98"/>
      <c r="L246" s="98"/>
      <c r="M246" s="98"/>
      <c r="N246" s="98"/>
      <c r="O246" s="98"/>
      <c r="P246" s="98"/>
      <c r="Q246" s="98"/>
      <c r="R246" s="98"/>
      <c r="S246" s="98"/>
      <c r="T246" s="108"/>
    </row>
    <row r="247" spans="1:20" x14ac:dyDescent="0.3">
      <c r="A247" s="98"/>
      <c r="B247" s="98"/>
      <c r="C247" s="98"/>
      <c r="D247" s="98"/>
      <c r="E247" s="98"/>
      <c r="F247" s="98"/>
      <c r="G247" s="98"/>
      <c r="H247" s="98"/>
      <c r="I247" s="98"/>
      <c r="J247" s="98"/>
      <c r="K247" s="98"/>
      <c r="L247" s="98"/>
      <c r="M247" s="98"/>
      <c r="N247" s="98"/>
      <c r="O247" s="98"/>
      <c r="P247" s="98"/>
      <c r="Q247" s="98"/>
      <c r="R247" s="98"/>
      <c r="S247" s="98"/>
      <c r="T247" s="108"/>
    </row>
    <row r="248" spans="1:20" x14ac:dyDescent="0.3">
      <c r="A248" s="98"/>
      <c r="B248" s="98"/>
      <c r="C248" s="98"/>
      <c r="D248" s="98"/>
      <c r="E248" s="98"/>
      <c r="F248" s="98"/>
      <c r="G248" s="98"/>
      <c r="H248" s="98"/>
      <c r="I248" s="98"/>
      <c r="J248" s="98"/>
      <c r="K248" s="98"/>
      <c r="L248" s="98"/>
      <c r="M248" s="98"/>
      <c r="N248" s="98"/>
      <c r="O248" s="98"/>
      <c r="P248" s="98"/>
      <c r="Q248" s="98"/>
      <c r="R248" s="98"/>
      <c r="S248" s="98"/>
      <c r="T248" s="108"/>
    </row>
    <row r="249" spans="1:20" x14ac:dyDescent="0.3">
      <c r="A249" s="98"/>
      <c r="B249" s="98"/>
      <c r="C249" s="98"/>
      <c r="D249" s="98"/>
      <c r="E249" s="98"/>
      <c r="F249" s="98"/>
      <c r="G249" s="98"/>
      <c r="H249" s="98"/>
      <c r="I249" s="98"/>
      <c r="J249" s="98"/>
      <c r="K249" s="98"/>
      <c r="L249" s="98"/>
      <c r="M249" s="98"/>
      <c r="N249" s="98"/>
      <c r="O249" s="98"/>
      <c r="P249" s="98"/>
      <c r="Q249" s="98"/>
      <c r="R249" s="98"/>
      <c r="S249" s="98"/>
      <c r="T249" s="108"/>
    </row>
    <row r="250" spans="1:20" x14ac:dyDescent="0.3">
      <c r="A250" s="98"/>
      <c r="B250" s="98"/>
      <c r="C250" s="98"/>
      <c r="D250" s="98"/>
      <c r="E250" s="98"/>
      <c r="F250" s="98"/>
      <c r="G250" s="98"/>
      <c r="H250" s="98"/>
      <c r="I250" s="98"/>
      <c r="J250" s="98"/>
      <c r="K250" s="98"/>
      <c r="L250" s="98"/>
      <c r="M250" s="98"/>
      <c r="N250" s="98"/>
      <c r="O250" s="98"/>
      <c r="P250" s="98"/>
      <c r="Q250" s="98"/>
      <c r="R250" s="98"/>
      <c r="S250" s="98"/>
      <c r="T250" s="108"/>
    </row>
    <row r="251" spans="1:20" x14ac:dyDescent="0.3">
      <c r="A251" s="98"/>
      <c r="B251" s="98"/>
      <c r="C251" s="98"/>
      <c r="D251" s="98"/>
      <c r="E251" s="98"/>
      <c r="F251" s="98"/>
      <c r="G251" s="98"/>
      <c r="H251" s="98"/>
      <c r="I251" s="98"/>
      <c r="J251" s="98"/>
      <c r="K251" s="98"/>
      <c r="L251" s="98"/>
      <c r="M251" s="98"/>
      <c r="N251" s="98"/>
      <c r="O251" s="98"/>
      <c r="P251" s="98"/>
      <c r="Q251" s="98"/>
      <c r="R251" s="98"/>
      <c r="S251" s="98"/>
      <c r="T251" s="108"/>
    </row>
    <row r="252" spans="1:20" x14ac:dyDescent="0.3">
      <c r="A252" s="98"/>
      <c r="B252" s="98"/>
      <c r="C252" s="98"/>
      <c r="D252" s="98"/>
      <c r="E252" s="98"/>
      <c r="F252" s="98"/>
      <c r="G252" s="98"/>
      <c r="H252" s="98"/>
      <c r="I252" s="98"/>
      <c r="J252" s="98"/>
      <c r="K252" s="98"/>
      <c r="L252" s="98"/>
      <c r="M252" s="98"/>
      <c r="N252" s="98"/>
      <c r="O252" s="98"/>
      <c r="P252" s="98"/>
      <c r="Q252" s="98"/>
      <c r="R252" s="98"/>
      <c r="S252" s="98"/>
      <c r="T252" s="108"/>
    </row>
    <row r="253" spans="1:20" x14ac:dyDescent="0.3">
      <c r="A253" s="98"/>
      <c r="B253" s="98"/>
      <c r="C253" s="98"/>
      <c r="D253" s="98"/>
      <c r="E253" s="98"/>
      <c r="F253" s="98"/>
      <c r="G253" s="98"/>
      <c r="H253" s="98"/>
      <c r="I253" s="98"/>
      <c r="J253" s="98"/>
      <c r="K253" s="98"/>
      <c r="L253" s="98"/>
      <c r="M253" s="98"/>
      <c r="N253" s="98"/>
      <c r="O253" s="98"/>
      <c r="P253" s="98"/>
      <c r="Q253" s="98"/>
      <c r="R253" s="98"/>
      <c r="S253" s="98"/>
      <c r="T253" s="108"/>
    </row>
    <row r="254" spans="1:20" x14ac:dyDescent="0.3">
      <c r="A254" s="98"/>
      <c r="B254" s="98"/>
      <c r="C254" s="98"/>
      <c r="D254" s="98"/>
      <c r="E254" s="98"/>
      <c r="F254" s="98"/>
      <c r="G254" s="98"/>
      <c r="H254" s="98"/>
      <c r="I254" s="98"/>
      <c r="J254" s="98"/>
      <c r="K254" s="98"/>
      <c r="L254" s="98"/>
      <c r="M254" s="98"/>
      <c r="N254" s="98"/>
      <c r="O254" s="98"/>
      <c r="P254" s="98"/>
      <c r="Q254" s="98"/>
      <c r="R254" s="98"/>
      <c r="S254" s="98"/>
      <c r="T254" s="108"/>
    </row>
    <row r="255" spans="1:20" x14ac:dyDescent="0.3">
      <c r="A255" s="98"/>
      <c r="B255" s="98"/>
      <c r="C255" s="98"/>
      <c r="D255" s="98"/>
      <c r="E255" s="98"/>
      <c r="F255" s="98"/>
      <c r="G255" s="98"/>
      <c r="H255" s="98"/>
      <c r="I255" s="98"/>
      <c r="J255" s="98"/>
      <c r="K255" s="98"/>
      <c r="L255" s="98"/>
      <c r="M255" s="98"/>
      <c r="N255" s="98"/>
      <c r="O255" s="98"/>
      <c r="P255" s="98"/>
      <c r="Q255" s="98"/>
      <c r="R255" s="98"/>
      <c r="S255" s="98"/>
      <c r="T255" s="108"/>
    </row>
    <row r="256" spans="1:20" x14ac:dyDescent="0.3">
      <c r="A256" s="98"/>
      <c r="B256" s="98"/>
      <c r="C256" s="98"/>
      <c r="D256" s="98"/>
      <c r="E256" s="98"/>
      <c r="F256" s="98"/>
      <c r="G256" s="98"/>
      <c r="H256" s="98"/>
      <c r="I256" s="98"/>
      <c r="J256" s="98"/>
      <c r="K256" s="98"/>
      <c r="L256" s="98"/>
      <c r="M256" s="98"/>
      <c r="N256" s="98"/>
      <c r="O256" s="98"/>
      <c r="P256" s="98"/>
      <c r="Q256" s="98"/>
      <c r="R256" s="98"/>
      <c r="S256" s="98"/>
      <c r="T256" s="108"/>
    </row>
    <row r="257" spans="1:20" x14ac:dyDescent="0.3">
      <c r="A257" s="98"/>
      <c r="B257" s="98"/>
      <c r="C257" s="98"/>
      <c r="D257" s="98"/>
      <c r="E257" s="98"/>
      <c r="F257" s="98"/>
      <c r="G257" s="98"/>
      <c r="H257" s="98"/>
      <c r="I257" s="98"/>
      <c r="J257" s="98"/>
      <c r="K257" s="98"/>
      <c r="L257" s="98"/>
      <c r="M257" s="98"/>
      <c r="N257" s="98"/>
      <c r="O257" s="98"/>
      <c r="P257" s="98"/>
      <c r="Q257" s="98"/>
      <c r="R257" s="98"/>
      <c r="S257" s="98"/>
      <c r="T257" s="108"/>
    </row>
    <row r="258" spans="1:20" x14ac:dyDescent="0.3">
      <c r="A258" s="98"/>
      <c r="B258" s="98"/>
      <c r="C258" s="98"/>
      <c r="D258" s="98"/>
      <c r="E258" s="98"/>
      <c r="F258" s="98"/>
      <c r="G258" s="98"/>
      <c r="H258" s="98"/>
      <c r="I258" s="98"/>
      <c r="J258" s="98"/>
      <c r="K258" s="98"/>
      <c r="L258" s="98"/>
      <c r="M258" s="98"/>
      <c r="N258" s="98"/>
      <c r="O258" s="98"/>
      <c r="P258" s="98"/>
      <c r="Q258" s="98"/>
      <c r="R258" s="98"/>
      <c r="S258" s="98"/>
      <c r="T258" s="108"/>
    </row>
    <row r="259" spans="1:20" x14ac:dyDescent="0.3">
      <c r="A259" s="98"/>
      <c r="B259" s="98"/>
      <c r="C259" s="98"/>
      <c r="D259" s="98"/>
      <c r="E259" s="98"/>
      <c r="F259" s="98"/>
      <c r="G259" s="98"/>
      <c r="H259" s="98"/>
      <c r="I259" s="98"/>
      <c r="J259" s="98"/>
      <c r="K259" s="98"/>
      <c r="L259" s="98"/>
      <c r="M259" s="98"/>
      <c r="N259" s="98"/>
      <c r="O259" s="98"/>
      <c r="P259" s="98"/>
      <c r="Q259" s="98"/>
      <c r="R259" s="98"/>
      <c r="S259" s="98"/>
      <c r="T259" s="108"/>
    </row>
    <row r="260" spans="1:20" x14ac:dyDescent="0.3">
      <c r="A260" s="98"/>
      <c r="B260" s="98"/>
      <c r="C260" s="98"/>
      <c r="D260" s="98"/>
      <c r="E260" s="98"/>
      <c r="F260" s="98"/>
      <c r="G260" s="98"/>
      <c r="H260" s="98"/>
      <c r="I260" s="98"/>
      <c r="J260" s="98"/>
      <c r="K260" s="98"/>
      <c r="L260" s="98"/>
      <c r="M260" s="98"/>
      <c r="N260" s="98"/>
      <c r="O260" s="98"/>
      <c r="P260" s="98"/>
      <c r="Q260" s="98"/>
      <c r="R260" s="98"/>
      <c r="S260" s="98"/>
      <c r="T260" s="108"/>
    </row>
    <row r="261" spans="1:20" x14ac:dyDescent="0.3">
      <c r="A261" s="98"/>
      <c r="B261" s="98"/>
      <c r="C261" s="98"/>
      <c r="D261" s="98"/>
      <c r="E261" s="98"/>
      <c r="F261" s="98"/>
      <c r="G261" s="98"/>
      <c r="H261" s="98"/>
      <c r="I261" s="98"/>
      <c r="J261" s="98"/>
      <c r="K261" s="98"/>
      <c r="L261" s="98"/>
      <c r="M261" s="98"/>
      <c r="N261" s="98"/>
      <c r="O261" s="98"/>
      <c r="P261" s="98"/>
      <c r="Q261" s="98"/>
      <c r="R261" s="98"/>
      <c r="S261" s="98"/>
      <c r="T261" s="108"/>
    </row>
    <row r="262" spans="1:20" x14ac:dyDescent="0.3">
      <c r="A262" s="98"/>
      <c r="B262" s="98"/>
      <c r="C262" s="98"/>
      <c r="D262" s="98"/>
      <c r="E262" s="98"/>
      <c r="F262" s="98"/>
      <c r="G262" s="98"/>
      <c r="H262" s="98"/>
      <c r="I262" s="98"/>
      <c r="J262" s="98"/>
      <c r="K262" s="98"/>
      <c r="L262" s="98"/>
      <c r="M262" s="98"/>
      <c r="N262" s="98"/>
      <c r="O262" s="98"/>
      <c r="P262" s="98"/>
      <c r="Q262" s="98"/>
      <c r="R262" s="98"/>
      <c r="S262" s="98"/>
      <c r="T262" s="108"/>
    </row>
    <row r="263" spans="1:20" x14ac:dyDescent="0.3">
      <c r="A263" s="98"/>
      <c r="B263" s="98"/>
      <c r="C263" s="98"/>
      <c r="D263" s="98"/>
      <c r="E263" s="98"/>
      <c r="F263" s="98"/>
      <c r="G263" s="98"/>
      <c r="H263" s="98"/>
      <c r="I263" s="98"/>
      <c r="J263" s="98"/>
      <c r="K263" s="98"/>
      <c r="L263" s="98"/>
      <c r="M263" s="98"/>
      <c r="N263" s="98"/>
      <c r="O263" s="98"/>
      <c r="P263" s="98"/>
      <c r="Q263" s="98"/>
      <c r="R263" s="98"/>
      <c r="S263" s="98"/>
      <c r="T263" s="108"/>
    </row>
    <row r="264" spans="1:20" x14ac:dyDescent="0.3">
      <c r="A264" s="98"/>
      <c r="B264" s="98"/>
      <c r="C264" s="98"/>
      <c r="D264" s="98"/>
      <c r="E264" s="98"/>
      <c r="F264" s="98"/>
      <c r="G264" s="98"/>
      <c r="H264" s="98"/>
      <c r="I264" s="98"/>
      <c r="J264" s="98"/>
      <c r="K264" s="98"/>
      <c r="L264" s="98"/>
      <c r="M264" s="98"/>
      <c r="N264" s="98"/>
      <c r="O264" s="98"/>
      <c r="P264" s="98"/>
      <c r="Q264" s="98"/>
      <c r="R264" s="98"/>
      <c r="S264" s="98"/>
      <c r="T264" s="108"/>
    </row>
    <row r="265" spans="1:20" x14ac:dyDescent="0.3">
      <c r="A265" s="98"/>
      <c r="B265" s="98"/>
      <c r="C265" s="98"/>
      <c r="D265" s="98"/>
      <c r="E265" s="98"/>
      <c r="F265" s="98"/>
      <c r="G265" s="98"/>
      <c r="H265" s="98"/>
      <c r="I265" s="98"/>
      <c r="J265" s="98"/>
      <c r="K265" s="98"/>
      <c r="L265" s="98"/>
      <c r="M265" s="98"/>
      <c r="N265" s="98"/>
      <c r="O265" s="98"/>
      <c r="P265" s="98"/>
      <c r="Q265" s="98"/>
      <c r="R265" s="98"/>
      <c r="S265" s="98"/>
      <c r="T265" s="108"/>
    </row>
    <row r="266" spans="1:20" x14ac:dyDescent="0.3">
      <c r="A266" s="98"/>
      <c r="B266" s="98"/>
      <c r="C266" s="98"/>
      <c r="D266" s="98"/>
      <c r="E266" s="98"/>
      <c r="F266" s="98"/>
      <c r="G266" s="98"/>
      <c r="H266" s="98"/>
      <c r="I266" s="98"/>
      <c r="J266" s="98"/>
      <c r="K266" s="98"/>
      <c r="L266" s="98"/>
      <c r="M266" s="98"/>
      <c r="N266" s="98"/>
      <c r="O266" s="98"/>
      <c r="P266" s="98"/>
      <c r="Q266" s="98"/>
      <c r="R266" s="98"/>
      <c r="S266" s="98"/>
      <c r="T266" s="108"/>
    </row>
    <row r="267" spans="1:20" x14ac:dyDescent="0.3">
      <c r="A267" s="98"/>
      <c r="B267" s="98"/>
      <c r="C267" s="98"/>
      <c r="D267" s="98"/>
      <c r="E267" s="98"/>
      <c r="F267" s="98"/>
      <c r="G267" s="98"/>
      <c r="H267" s="98"/>
      <c r="I267" s="98"/>
      <c r="J267" s="98"/>
      <c r="K267" s="98"/>
      <c r="L267" s="98"/>
      <c r="M267" s="98"/>
      <c r="N267" s="98"/>
      <c r="O267" s="98"/>
      <c r="P267" s="98"/>
      <c r="Q267" s="98"/>
      <c r="R267" s="98"/>
      <c r="S267" s="98"/>
      <c r="T267" s="108"/>
    </row>
    <row r="268" spans="1:20" x14ac:dyDescent="0.3">
      <c r="A268" s="98"/>
      <c r="B268" s="98"/>
      <c r="C268" s="98"/>
      <c r="D268" s="98"/>
      <c r="E268" s="98"/>
      <c r="F268" s="98"/>
      <c r="G268" s="98"/>
      <c r="H268" s="98"/>
      <c r="I268" s="98"/>
      <c r="J268" s="98"/>
      <c r="K268" s="98"/>
      <c r="L268" s="98"/>
      <c r="M268" s="98"/>
      <c r="N268" s="98"/>
      <c r="O268" s="98"/>
      <c r="P268" s="98"/>
      <c r="Q268" s="98"/>
      <c r="R268" s="98"/>
      <c r="S268" s="98"/>
      <c r="T268" s="108"/>
    </row>
    <row r="269" spans="1:20" x14ac:dyDescent="0.3">
      <c r="A269" s="98"/>
      <c r="B269" s="98"/>
      <c r="C269" s="98"/>
      <c r="D269" s="98"/>
      <c r="E269" s="98"/>
      <c r="F269" s="98"/>
      <c r="G269" s="98"/>
      <c r="H269" s="98"/>
      <c r="I269" s="98"/>
      <c r="J269" s="98"/>
      <c r="K269" s="98"/>
      <c r="L269" s="98"/>
      <c r="M269" s="98"/>
      <c r="N269" s="98"/>
      <c r="O269" s="98"/>
      <c r="P269" s="98"/>
      <c r="Q269" s="98"/>
      <c r="R269" s="98"/>
      <c r="S269" s="98"/>
      <c r="T269" s="108"/>
    </row>
    <row r="270" spans="1:20" x14ac:dyDescent="0.3">
      <c r="A270" s="98"/>
      <c r="B270" s="98"/>
      <c r="C270" s="98"/>
      <c r="D270" s="98"/>
      <c r="E270" s="98"/>
      <c r="F270" s="98"/>
      <c r="G270" s="98"/>
      <c r="H270" s="98"/>
      <c r="I270" s="98"/>
      <c r="J270" s="98"/>
      <c r="K270" s="98"/>
      <c r="L270" s="98"/>
      <c r="M270" s="98"/>
      <c r="N270" s="98"/>
      <c r="O270" s="98"/>
      <c r="P270" s="98"/>
      <c r="Q270" s="98"/>
      <c r="R270" s="98"/>
      <c r="S270" s="98"/>
      <c r="T270" s="108"/>
    </row>
    <row r="271" spans="1:20" x14ac:dyDescent="0.3">
      <c r="A271" s="98"/>
      <c r="B271" s="98"/>
      <c r="C271" s="98"/>
      <c r="D271" s="98"/>
      <c r="E271" s="98"/>
      <c r="F271" s="98"/>
      <c r="G271" s="98"/>
      <c r="H271" s="98"/>
      <c r="I271" s="98"/>
      <c r="J271" s="98"/>
      <c r="K271" s="98"/>
      <c r="L271" s="98"/>
      <c r="M271" s="98"/>
      <c r="N271" s="98"/>
      <c r="O271" s="98"/>
      <c r="P271" s="98"/>
      <c r="Q271" s="98"/>
      <c r="R271" s="98"/>
      <c r="S271" s="98"/>
      <c r="T271" s="108"/>
    </row>
    <row r="272" spans="1:20" x14ac:dyDescent="0.3">
      <c r="A272" s="98"/>
      <c r="B272" s="98"/>
      <c r="C272" s="98"/>
      <c r="D272" s="98"/>
      <c r="E272" s="98"/>
      <c r="F272" s="98"/>
      <c r="G272" s="98"/>
      <c r="H272" s="98"/>
      <c r="I272" s="98"/>
      <c r="J272" s="98"/>
      <c r="K272" s="98"/>
      <c r="L272" s="98"/>
      <c r="M272" s="98"/>
      <c r="N272" s="98"/>
      <c r="O272" s="98"/>
      <c r="P272" s="98"/>
      <c r="Q272" s="98"/>
      <c r="R272" s="98"/>
      <c r="S272" s="98"/>
      <c r="T272" s="108"/>
    </row>
    <row r="273" spans="1:20" x14ac:dyDescent="0.3">
      <c r="A273" s="98"/>
      <c r="B273" s="98"/>
      <c r="C273" s="98"/>
      <c r="D273" s="98"/>
      <c r="E273" s="98"/>
      <c r="F273" s="98"/>
      <c r="G273" s="98"/>
      <c r="H273" s="98"/>
      <c r="I273" s="98"/>
      <c r="J273" s="98"/>
      <c r="K273" s="98"/>
      <c r="L273" s="98"/>
      <c r="M273" s="98"/>
      <c r="N273" s="98"/>
      <c r="O273" s="98"/>
      <c r="P273" s="98"/>
      <c r="Q273" s="98"/>
      <c r="R273" s="98"/>
      <c r="S273" s="98"/>
      <c r="T273" s="108"/>
    </row>
    <row r="274" spans="1:20" x14ac:dyDescent="0.3">
      <c r="A274" s="98"/>
      <c r="B274" s="98"/>
      <c r="C274" s="98"/>
      <c r="D274" s="98"/>
      <c r="E274" s="98"/>
      <c r="F274" s="98"/>
      <c r="G274" s="98"/>
      <c r="H274" s="98"/>
      <c r="I274" s="98"/>
      <c r="J274" s="98"/>
      <c r="K274" s="98"/>
      <c r="L274" s="98"/>
      <c r="M274" s="98"/>
      <c r="N274" s="98"/>
      <c r="O274" s="98"/>
      <c r="P274" s="98"/>
      <c r="Q274" s="98"/>
      <c r="R274" s="98"/>
      <c r="S274" s="98"/>
      <c r="T274" s="108"/>
    </row>
    <row r="275" spans="1:20" x14ac:dyDescent="0.3">
      <c r="A275" s="98"/>
      <c r="B275" s="98"/>
      <c r="C275" s="98"/>
      <c r="D275" s="98"/>
      <c r="E275" s="98"/>
      <c r="F275" s="98"/>
      <c r="G275" s="98"/>
      <c r="H275" s="98"/>
      <c r="I275" s="98"/>
      <c r="J275" s="98"/>
      <c r="K275" s="98"/>
      <c r="L275" s="98"/>
      <c r="M275" s="98"/>
      <c r="N275" s="98"/>
      <c r="O275" s="98"/>
      <c r="P275" s="98"/>
      <c r="Q275" s="98"/>
      <c r="R275" s="98"/>
      <c r="S275" s="98"/>
      <c r="T275" s="108"/>
    </row>
    <row r="276" spans="1:20" x14ac:dyDescent="0.3">
      <c r="A276" s="98"/>
      <c r="B276" s="98"/>
      <c r="C276" s="98"/>
      <c r="D276" s="98"/>
      <c r="E276" s="98"/>
      <c r="F276" s="98"/>
      <c r="G276" s="98"/>
      <c r="H276" s="98"/>
      <c r="I276" s="98"/>
      <c r="J276" s="98"/>
      <c r="K276" s="98"/>
      <c r="L276" s="98"/>
      <c r="M276" s="98"/>
      <c r="N276" s="98"/>
      <c r="O276" s="98"/>
      <c r="P276" s="98"/>
      <c r="Q276" s="98"/>
      <c r="R276" s="98"/>
      <c r="S276" s="98"/>
      <c r="T276" s="108"/>
    </row>
    <row r="277" spans="1:20" x14ac:dyDescent="0.3">
      <c r="A277" s="98"/>
      <c r="B277" s="98"/>
      <c r="C277" s="98"/>
      <c r="D277" s="98"/>
      <c r="E277" s="98"/>
      <c r="F277" s="98"/>
      <c r="G277" s="98"/>
      <c r="H277" s="98"/>
      <c r="I277" s="98"/>
      <c r="J277" s="98"/>
      <c r="K277" s="98"/>
      <c r="L277" s="98"/>
      <c r="M277" s="98"/>
      <c r="N277" s="98"/>
      <c r="O277" s="98"/>
      <c r="P277" s="98"/>
      <c r="Q277" s="98"/>
      <c r="R277" s="98"/>
      <c r="S277" s="98"/>
      <c r="T277" s="108"/>
    </row>
    <row r="278" spans="1:20" x14ac:dyDescent="0.3">
      <c r="A278" s="98"/>
      <c r="B278" s="98"/>
      <c r="C278" s="98"/>
      <c r="D278" s="98"/>
      <c r="E278" s="98"/>
      <c r="F278" s="98"/>
      <c r="G278" s="98"/>
      <c r="H278" s="98"/>
      <c r="I278" s="98"/>
      <c r="J278" s="98"/>
      <c r="K278" s="98"/>
      <c r="L278" s="98"/>
      <c r="M278" s="98"/>
      <c r="N278" s="98"/>
      <c r="O278" s="98"/>
      <c r="P278" s="98"/>
      <c r="Q278" s="98"/>
      <c r="R278" s="98"/>
      <c r="S278" s="98"/>
      <c r="T278" s="108"/>
    </row>
    <row r="279" spans="1:20" x14ac:dyDescent="0.3">
      <c r="A279" s="98"/>
      <c r="B279" s="98"/>
      <c r="C279" s="98"/>
      <c r="D279" s="98"/>
      <c r="E279" s="98"/>
      <c r="F279" s="98"/>
      <c r="G279" s="98"/>
      <c r="H279" s="98"/>
      <c r="I279" s="98"/>
      <c r="J279" s="98"/>
      <c r="K279" s="98"/>
      <c r="L279" s="98"/>
      <c r="M279" s="98"/>
      <c r="N279" s="98"/>
      <c r="O279" s="98"/>
      <c r="P279" s="98"/>
      <c r="Q279" s="98"/>
      <c r="R279" s="98"/>
      <c r="S279" s="98"/>
      <c r="T279" s="108"/>
    </row>
    <row r="280" spans="1:20" x14ac:dyDescent="0.3">
      <c r="A280" s="98"/>
      <c r="B280" s="98"/>
      <c r="C280" s="98"/>
      <c r="D280" s="98"/>
      <c r="E280" s="98"/>
      <c r="F280" s="98"/>
      <c r="G280" s="98"/>
      <c r="H280" s="98"/>
      <c r="I280" s="98"/>
      <c r="J280" s="98"/>
      <c r="K280" s="98"/>
      <c r="L280" s="98"/>
      <c r="M280" s="98"/>
      <c r="N280" s="98"/>
      <c r="O280" s="98"/>
      <c r="P280" s="98"/>
      <c r="Q280" s="98"/>
      <c r="R280" s="98"/>
      <c r="S280" s="98"/>
      <c r="T280" s="108"/>
    </row>
    <row r="281" spans="1:20" x14ac:dyDescent="0.3">
      <c r="A281" s="98"/>
      <c r="B281" s="98"/>
      <c r="C281" s="98"/>
      <c r="D281" s="98"/>
      <c r="E281" s="98"/>
      <c r="F281" s="98"/>
      <c r="G281" s="98"/>
      <c r="H281" s="98"/>
      <c r="I281" s="98"/>
      <c r="J281" s="98"/>
      <c r="K281" s="98"/>
      <c r="L281" s="98"/>
      <c r="M281" s="98"/>
      <c r="N281" s="98"/>
      <c r="O281" s="98"/>
      <c r="P281" s="98"/>
      <c r="Q281" s="98"/>
      <c r="R281" s="98"/>
      <c r="S281" s="98"/>
      <c r="T281" s="108"/>
    </row>
    <row r="282" spans="1:20" x14ac:dyDescent="0.3">
      <c r="A282" s="98"/>
      <c r="B282" s="98"/>
      <c r="C282" s="98"/>
      <c r="D282" s="98"/>
      <c r="E282" s="98"/>
      <c r="F282" s="98"/>
      <c r="G282" s="98"/>
      <c r="H282" s="98"/>
      <c r="I282" s="98"/>
      <c r="J282" s="98"/>
      <c r="K282" s="98"/>
      <c r="L282" s="98"/>
      <c r="M282" s="98"/>
      <c r="N282" s="98"/>
      <c r="O282" s="98"/>
      <c r="P282" s="98"/>
      <c r="Q282" s="98"/>
      <c r="R282" s="98"/>
      <c r="S282" s="98"/>
      <c r="T282" s="108"/>
    </row>
    <row r="283" spans="1:20" x14ac:dyDescent="0.3">
      <c r="A283" s="98"/>
      <c r="B283" s="98"/>
      <c r="C283" s="98"/>
      <c r="D283" s="98"/>
      <c r="E283" s="98"/>
      <c r="F283" s="98"/>
      <c r="G283" s="98"/>
      <c r="H283" s="98"/>
      <c r="I283" s="98"/>
      <c r="J283" s="98"/>
      <c r="K283" s="98"/>
      <c r="L283" s="98"/>
      <c r="M283" s="98"/>
      <c r="N283" s="98"/>
      <c r="O283" s="98"/>
      <c r="P283" s="98"/>
      <c r="Q283" s="98"/>
      <c r="R283" s="98"/>
      <c r="S283" s="98"/>
      <c r="T283" s="108"/>
    </row>
    <row r="284" spans="1:20" x14ac:dyDescent="0.3">
      <c r="A284" s="98"/>
      <c r="B284" s="98"/>
      <c r="C284" s="98"/>
      <c r="D284" s="98"/>
      <c r="E284" s="98"/>
      <c r="F284" s="98"/>
      <c r="G284" s="98"/>
      <c r="H284" s="98"/>
      <c r="I284" s="98"/>
      <c r="J284" s="98"/>
      <c r="K284" s="98"/>
      <c r="L284" s="98"/>
      <c r="M284" s="98"/>
      <c r="N284" s="98"/>
      <c r="O284" s="98"/>
      <c r="P284" s="98"/>
      <c r="Q284" s="98"/>
      <c r="R284" s="98"/>
      <c r="S284" s="98"/>
      <c r="T284" s="108"/>
    </row>
    <row r="285" spans="1:20" x14ac:dyDescent="0.3">
      <c r="A285" s="98"/>
      <c r="B285" s="98"/>
      <c r="C285" s="98"/>
      <c r="D285" s="98"/>
      <c r="E285" s="98"/>
      <c r="F285" s="98"/>
      <c r="G285" s="98"/>
      <c r="H285" s="98"/>
      <c r="I285" s="98"/>
      <c r="J285" s="98"/>
      <c r="K285" s="98"/>
      <c r="L285" s="98"/>
      <c r="M285" s="98"/>
      <c r="N285" s="98"/>
      <c r="O285" s="98"/>
      <c r="P285" s="98"/>
      <c r="Q285" s="98"/>
      <c r="R285" s="98"/>
      <c r="S285" s="98"/>
      <c r="T285" s="108"/>
    </row>
    <row r="286" spans="1:20" x14ac:dyDescent="0.3">
      <c r="A286" s="98"/>
      <c r="B286" s="98"/>
      <c r="C286" s="98"/>
      <c r="D286" s="98"/>
      <c r="E286" s="98"/>
      <c r="F286" s="98"/>
      <c r="G286" s="98"/>
      <c r="H286" s="98"/>
      <c r="I286" s="98"/>
      <c r="J286" s="98"/>
      <c r="K286" s="98"/>
      <c r="L286" s="98"/>
      <c r="M286" s="98"/>
      <c r="N286" s="98"/>
      <c r="O286" s="98"/>
      <c r="P286" s="98"/>
      <c r="Q286" s="98"/>
      <c r="R286" s="98"/>
      <c r="S286" s="98"/>
      <c r="T286" s="108"/>
    </row>
    <row r="287" spans="1:20" x14ac:dyDescent="0.3">
      <c r="A287" s="98"/>
      <c r="B287" s="98"/>
      <c r="C287" s="98"/>
      <c r="D287" s="98"/>
      <c r="E287" s="98"/>
      <c r="F287" s="98"/>
      <c r="G287" s="98"/>
      <c r="H287" s="98"/>
      <c r="I287" s="98"/>
      <c r="J287" s="98"/>
      <c r="K287" s="98"/>
      <c r="L287" s="98"/>
      <c r="M287" s="98"/>
      <c r="N287" s="98"/>
      <c r="O287" s="98"/>
      <c r="P287" s="98"/>
      <c r="Q287" s="98"/>
      <c r="R287" s="98"/>
      <c r="S287" s="98"/>
      <c r="T287" s="108"/>
    </row>
    <row r="288" spans="1:20" x14ac:dyDescent="0.3">
      <c r="A288" s="98"/>
      <c r="B288" s="98"/>
      <c r="C288" s="98"/>
      <c r="D288" s="98"/>
      <c r="E288" s="98"/>
      <c r="F288" s="98"/>
      <c r="G288" s="98"/>
      <c r="H288" s="98"/>
      <c r="I288" s="98"/>
      <c r="J288" s="98"/>
      <c r="K288" s="98"/>
      <c r="L288" s="98"/>
      <c r="M288" s="98"/>
      <c r="N288" s="98"/>
      <c r="O288" s="98"/>
      <c r="P288" s="98"/>
      <c r="Q288" s="98"/>
      <c r="R288" s="98"/>
      <c r="S288" s="98"/>
      <c r="T288" s="108"/>
    </row>
    <row r="289" spans="1:20" x14ac:dyDescent="0.3">
      <c r="A289" s="98"/>
      <c r="B289" s="98"/>
      <c r="C289" s="98"/>
      <c r="D289" s="98"/>
      <c r="E289" s="98"/>
      <c r="F289" s="98"/>
      <c r="G289" s="98"/>
      <c r="H289" s="98"/>
      <c r="I289" s="98"/>
      <c r="J289" s="98"/>
      <c r="K289" s="98"/>
      <c r="L289" s="98"/>
      <c r="M289" s="98"/>
      <c r="N289" s="98"/>
      <c r="O289" s="98"/>
      <c r="P289" s="98"/>
      <c r="Q289" s="98"/>
      <c r="R289" s="98"/>
      <c r="S289" s="98"/>
      <c r="T289" s="108"/>
    </row>
    <row r="290" spans="1:20" x14ac:dyDescent="0.3">
      <c r="A290" s="98"/>
      <c r="B290" s="98"/>
      <c r="C290" s="98"/>
      <c r="D290" s="98"/>
      <c r="E290" s="98"/>
      <c r="F290" s="98"/>
      <c r="G290" s="98"/>
      <c r="H290" s="98"/>
      <c r="I290" s="98"/>
      <c r="J290" s="98"/>
      <c r="K290" s="98"/>
      <c r="L290" s="98"/>
      <c r="M290" s="98"/>
      <c r="N290" s="98"/>
      <c r="O290" s="98"/>
      <c r="P290" s="98"/>
      <c r="Q290" s="98"/>
      <c r="R290" s="98"/>
      <c r="S290" s="98"/>
      <c r="T290" s="108"/>
    </row>
    <row r="291" spans="1:20" x14ac:dyDescent="0.3">
      <c r="A291" s="98"/>
      <c r="B291" s="98"/>
      <c r="C291" s="98"/>
      <c r="D291" s="98"/>
      <c r="E291" s="98"/>
      <c r="F291" s="98"/>
      <c r="G291" s="98"/>
      <c r="H291" s="98"/>
      <c r="I291" s="98"/>
      <c r="J291" s="98"/>
      <c r="K291" s="98"/>
      <c r="L291" s="98"/>
      <c r="M291" s="98"/>
      <c r="N291" s="98"/>
      <c r="O291" s="98"/>
      <c r="P291" s="98"/>
      <c r="Q291" s="98"/>
      <c r="R291" s="98"/>
      <c r="S291" s="98"/>
      <c r="T291" s="108"/>
    </row>
    <row r="292" spans="1:20" x14ac:dyDescent="0.3">
      <c r="A292" s="98"/>
      <c r="B292" s="98"/>
      <c r="C292" s="98"/>
      <c r="D292" s="98"/>
      <c r="E292" s="98"/>
      <c r="F292" s="98"/>
      <c r="G292" s="98"/>
      <c r="H292" s="98"/>
      <c r="I292" s="98"/>
      <c r="J292" s="98"/>
      <c r="K292" s="98"/>
      <c r="L292" s="98"/>
      <c r="M292" s="98"/>
      <c r="N292" s="98"/>
      <c r="O292" s="98"/>
      <c r="P292" s="98"/>
      <c r="Q292" s="98"/>
      <c r="R292" s="98"/>
      <c r="S292" s="98"/>
      <c r="T292" s="108"/>
    </row>
    <row r="293" spans="1:20" x14ac:dyDescent="0.3">
      <c r="A293" s="98"/>
      <c r="B293" s="98"/>
      <c r="C293" s="98"/>
      <c r="D293" s="98"/>
      <c r="E293" s="98"/>
      <c r="F293" s="98"/>
      <c r="G293" s="98"/>
      <c r="H293" s="98"/>
      <c r="I293" s="98"/>
      <c r="J293" s="98"/>
      <c r="K293" s="98"/>
      <c r="L293" s="98"/>
      <c r="M293" s="98"/>
      <c r="N293" s="98"/>
      <c r="O293" s="98"/>
      <c r="P293" s="98"/>
      <c r="Q293" s="98"/>
      <c r="R293" s="98"/>
      <c r="S293" s="98"/>
      <c r="T293" s="108"/>
    </row>
    <row r="294" spans="1:20" x14ac:dyDescent="0.3">
      <c r="A294" s="98"/>
      <c r="B294" s="98"/>
      <c r="C294" s="98"/>
      <c r="D294" s="98"/>
      <c r="E294" s="98"/>
      <c r="F294" s="98"/>
      <c r="G294" s="98"/>
      <c r="H294" s="98"/>
      <c r="I294" s="98"/>
      <c r="J294" s="98"/>
      <c r="K294" s="98"/>
      <c r="L294" s="98"/>
      <c r="M294" s="98"/>
      <c r="N294" s="98"/>
      <c r="O294" s="98"/>
      <c r="P294" s="98"/>
      <c r="Q294" s="98"/>
      <c r="R294" s="98"/>
      <c r="S294" s="98"/>
      <c r="T294" s="108"/>
    </row>
    <row r="295" spans="1:20" x14ac:dyDescent="0.3">
      <c r="A295" s="98"/>
      <c r="B295" s="98"/>
      <c r="C295" s="98"/>
      <c r="D295" s="98"/>
      <c r="E295" s="98"/>
      <c r="F295" s="98"/>
      <c r="G295" s="98"/>
      <c r="H295" s="98"/>
      <c r="I295" s="98"/>
      <c r="J295" s="98"/>
      <c r="K295" s="98"/>
      <c r="L295" s="98"/>
      <c r="M295" s="98"/>
      <c r="N295" s="98"/>
      <c r="O295" s="98"/>
      <c r="P295" s="98"/>
      <c r="Q295" s="98"/>
      <c r="R295" s="98"/>
      <c r="S295" s="98"/>
      <c r="T295" s="108"/>
    </row>
    <row r="296" spans="1:20" x14ac:dyDescent="0.3">
      <c r="A296" s="98"/>
      <c r="B296" s="98"/>
      <c r="C296" s="98"/>
      <c r="D296" s="98"/>
      <c r="E296" s="98"/>
      <c r="F296" s="98"/>
      <c r="G296" s="98"/>
      <c r="H296" s="98"/>
      <c r="I296" s="98"/>
      <c r="J296" s="98"/>
      <c r="K296" s="98"/>
      <c r="L296" s="98"/>
      <c r="M296" s="98"/>
      <c r="N296" s="98"/>
      <c r="O296" s="98"/>
      <c r="P296" s="98"/>
      <c r="Q296" s="98"/>
      <c r="R296" s="98"/>
      <c r="S296" s="98"/>
      <c r="T296" s="108"/>
    </row>
    <row r="297" spans="1:20" x14ac:dyDescent="0.3">
      <c r="A297" s="98"/>
      <c r="B297" s="98"/>
      <c r="C297" s="98"/>
      <c r="D297" s="98"/>
      <c r="E297" s="98"/>
      <c r="F297" s="98"/>
      <c r="G297" s="98"/>
      <c r="H297" s="98"/>
      <c r="I297" s="98"/>
      <c r="J297" s="98"/>
      <c r="K297" s="98"/>
      <c r="L297" s="98"/>
      <c r="M297" s="98"/>
      <c r="N297" s="98"/>
      <c r="O297" s="98"/>
      <c r="P297" s="98"/>
      <c r="Q297" s="98"/>
      <c r="R297" s="98"/>
      <c r="S297" s="98"/>
      <c r="T297" s="108"/>
    </row>
    <row r="298" spans="1:20" x14ac:dyDescent="0.3">
      <c r="A298" s="98"/>
      <c r="B298" s="98"/>
      <c r="C298" s="98"/>
      <c r="D298" s="98"/>
      <c r="E298" s="98"/>
      <c r="F298" s="98"/>
      <c r="G298" s="98"/>
      <c r="H298" s="98"/>
      <c r="I298" s="98"/>
      <c r="J298" s="98"/>
      <c r="K298" s="98"/>
      <c r="L298" s="98"/>
      <c r="M298" s="98"/>
      <c r="N298" s="98"/>
      <c r="O298" s="98"/>
      <c r="P298" s="98"/>
      <c r="Q298" s="98"/>
      <c r="R298" s="98"/>
      <c r="S298" s="98"/>
      <c r="T298" s="108"/>
    </row>
    <row r="299" spans="1:20" x14ac:dyDescent="0.3">
      <c r="A299" s="98"/>
      <c r="B299" s="98"/>
      <c r="C299" s="98"/>
      <c r="D299" s="98"/>
      <c r="E299" s="98"/>
      <c r="F299" s="98"/>
      <c r="G299" s="98"/>
      <c r="H299" s="98"/>
      <c r="I299" s="98"/>
      <c r="J299" s="98"/>
      <c r="K299" s="98"/>
      <c r="L299" s="98"/>
      <c r="M299" s="98"/>
      <c r="N299" s="98"/>
      <c r="O299" s="98"/>
      <c r="P299" s="98"/>
      <c r="Q299" s="98"/>
      <c r="R299" s="98"/>
      <c r="S299" s="98"/>
      <c r="T299" s="108"/>
    </row>
    <row r="300" spans="1:20" x14ac:dyDescent="0.3">
      <c r="A300" s="98"/>
      <c r="B300" s="98"/>
      <c r="C300" s="98"/>
      <c r="D300" s="98"/>
      <c r="E300" s="98"/>
      <c r="F300" s="98"/>
      <c r="G300" s="98"/>
      <c r="H300" s="98"/>
      <c r="I300" s="98"/>
      <c r="J300" s="98"/>
      <c r="K300" s="98"/>
      <c r="L300" s="98"/>
      <c r="M300" s="98"/>
      <c r="N300" s="98"/>
      <c r="O300" s="98"/>
      <c r="P300" s="98"/>
      <c r="Q300" s="98"/>
      <c r="R300" s="98"/>
      <c r="S300" s="98"/>
      <c r="T300" s="108"/>
    </row>
    <row r="301" spans="1:20" x14ac:dyDescent="0.3">
      <c r="A301" s="98"/>
      <c r="B301" s="98"/>
      <c r="C301" s="98"/>
      <c r="D301" s="98"/>
      <c r="E301" s="98"/>
      <c r="F301" s="98"/>
      <c r="G301" s="98"/>
      <c r="H301" s="98"/>
      <c r="I301" s="98"/>
      <c r="J301" s="98"/>
      <c r="K301" s="98"/>
      <c r="L301" s="98"/>
      <c r="M301" s="98"/>
      <c r="N301" s="98"/>
      <c r="O301" s="98"/>
      <c r="P301" s="98"/>
      <c r="Q301" s="98"/>
      <c r="R301" s="98"/>
      <c r="S301" s="98"/>
      <c r="T301" s="108"/>
    </row>
    <row r="302" spans="1:20" x14ac:dyDescent="0.3">
      <c r="A302" s="98"/>
      <c r="B302" s="98"/>
      <c r="C302" s="98"/>
      <c r="D302" s="98"/>
      <c r="E302" s="98"/>
      <c r="F302" s="98"/>
      <c r="G302" s="98"/>
      <c r="H302" s="98"/>
      <c r="I302" s="98"/>
      <c r="J302" s="98"/>
      <c r="K302" s="98"/>
      <c r="L302" s="98"/>
      <c r="M302" s="98"/>
      <c r="N302" s="98"/>
      <c r="O302" s="98"/>
      <c r="P302" s="98"/>
      <c r="Q302" s="98"/>
      <c r="R302" s="98"/>
      <c r="S302" s="98"/>
      <c r="T302" s="108"/>
    </row>
    <row r="303" spans="1:20" x14ac:dyDescent="0.3">
      <c r="A303" s="98"/>
      <c r="B303" s="98"/>
      <c r="C303" s="98"/>
      <c r="D303" s="98"/>
      <c r="E303" s="98"/>
      <c r="F303" s="98"/>
      <c r="G303" s="98"/>
      <c r="H303" s="98"/>
      <c r="I303" s="98"/>
      <c r="J303" s="98"/>
      <c r="K303" s="98"/>
      <c r="L303" s="98"/>
      <c r="M303" s="98"/>
      <c r="N303" s="98"/>
      <c r="O303" s="98"/>
      <c r="P303" s="98"/>
      <c r="Q303" s="98"/>
      <c r="R303" s="98"/>
      <c r="S303" s="98"/>
      <c r="T303" s="108"/>
    </row>
    <row r="304" spans="1:20" x14ac:dyDescent="0.3">
      <c r="A304" s="98"/>
      <c r="B304" s="98"/>
      <c r="C304" s="98"/>
      <c r="D304" s="98"/>
      <c r="E304" s="98"/>
      <c r="F304" s="98"/>
      <c r="G304" s="98"/>
      <c r="H304" s="98"/>
      <c r="I304" s="98"/>
      <c r="J304" s="98"/>
      <c r="K304" s="98"/>
      <c r="L304" s="98"/>
      <c r="M304" s="98"/>
      <c r="N304" s="98"/>
      <c r="O304" s="98"/>
      <c r="P304" s="98"/>
      <c r="Q304" s="98"/>
      <c r="R304" s="98"/>
      <c r="S304" s="98"/>
      <c r="T304" s="108"/>
    </row>
    <row r="305" spans="1:20" x14ac:dyDescent="0.3">
      <c r="A305" s="98"/>
      <c r="B305" s="98"/>
      <c r="C305" s="98"/>
      <c r="D305" s="98"/>
      <c r="E305" s="98"/>
      <c r="F305" s="98"/>
      <c r="G305" s="98"/>
      <c r="H305" s="98"/>
      <c r="I305" s="98"/>
      <c r="J305" s="98"/>
      <c r="K305" s="98"/>
      <c r="L305" s="98"/>
      <c r="M305" s="98"/>
      <c r="N305" s="98"/>
      <c r="O305" s="98"/>
      <c r="P305" s="98"/>
      <c r="Q305" s="98"/>
      <c r="R305" s="98"/>
      <c r="S305" s="98"/>
      <c r="T305" s="108"/>
    </row>
    <row r="306" spans="1:20" x14ac:dyDescent="0.3">
      <c r="A306" s="98"/>
      <c r="B306" s="98"/>
      <c r="C306" s="98"/>
      <c r="D306" s="98"/>
      <c r="E306" s="98"/>
      <c r="F306" s="98"/>
      <c r="G306" s="98"/>
      <c r="H306" s="98"/>
      <c r="I306" s="98"/>
      <c r="J306" s="98"/>
      <c r="K306" s="98"/>
      <c r="L306" s="98"/>
      <c r="M306" s="98"/>
      <c r="N306" s="98"/>
      <c r="O306" s="98"/>
      <c r="P306" s="98"/>
      <c r="Q306" s="98"/>
      <c r="R306" s="98"/>
      <c r="S306" s="98"/>
      <c r="T306" s="108"/>
    </row>
    <row r="307" spans="1:20" x14ac:dyDescent="0.3">
      <c r="A307" s="98"/>
      <c r="B307" s="98"/>
      <c r="C307" s="98"/>
      <c r="D307" s="98"/>
      <c r="E307" s="98"/>
      <c r="F307" s="98"/>
      <c r="G307" s="98"/>
      <c r="H307" s="98"/>
      <c r="I307" s="98"/>
      <c r="J307" s="98"/>
      <c r="K307" s="98"/>
      <c r="L307" s="98"/>
      <c r="M307" s="98"/>
      <c r="N307" s="98"/>
      <c r="O307" s="98"/>
      <c r="P307" s="98"/>
      <c r="Q307" s="98"/>
      <c r="R307" s="98"/>
      <c r="S307" s="98"/>
      <c r="T307" s="108"/>
    </row>
    <row r="308" spans="1:20" x14ac:dyDescent="0.3">
      <c r="A308" s="98"/>
      <c r="B308" s="98"/>
      <c r="C308" s="98"/>
      <c r="D308" s="98"/>
      <c r="E308" s="98"/>
      <c r="F308" s="98"/>
      <c r="G308" s="98"/>
      <c r="H308" s="98"/>
      <c r="I308" s="98"/>
      <c r="J308" s="98"/>
      <c r="K308" s="98"/>
      <c r="L308" s="98"/>
      <c r="M308" s="98"/>
      <c r="N308" s="98"/>
      <c r="O308" s="98"/>
      <c r="P308" s="98"/>
      <c r="Q308" s="98"/>
      <c r="R308" s="98"/>
      <c r="S308" s="98"/>
      <c r="T308" s="108"/>
    </row>
    <row r="309" spans="1:20" x14ac:dyDescent="0.3">
      <c r="A309" s="98"/>
      <c r="B309" s="98"/>
      <c r="C309" s="98"/>
      <c r="D309" s="98"/>
      <c r="E309" s="98"/>
      <c r="F309" s="98"/>
      <c r="G309" s="98"/>
      <c r="H309" s="98"/>
      <c r="I309" s="98"/>
      <c r="J309" s="98"/>
      <c r="K309" s="98"/>
      <c r="L309" s="98"/>
      <c r="M309" s="98"/>
      <c r="N309" s="98"/>
      <c r="O309" s="98"/>
      <c r="P309" s="98"/>
      <c r="Q309" s="98"/>
      <c r="R309" s="98"/>
      <c r="S309" s="98"/>
      <c r="T309" s="108"/>
    </row>
    <row r="310" spans="1:20" x14ac:dyDescent="0.3">
      <c r="A310" s="98"/>
      <c r="B310" s="98"/>
      <c r="C310" s="98"/>
      <c r="D310" s="98"/>
      <c r="E310" s="98"/>
      <c r="F310" s="98"/>
      <c r="G310" s="98"/>
      <c r="H310" s="98"/>
      <c r="I310" s="98"/>
      <c r="J310" s="98"/>
      <c r="K310" s="98"/>
      <c r="L310" s="98"/>
      <c r="M310" s="98"/>
      <c r="N310" s="98"/>
      <c r="O310" s="98"/>
      <c r="P310" s="98"/>
      <c r="Q310" s="98"/>
      <c r="R310" s="98"/>
      <c r="S310" s="98"/>
      <c r="T310" s="108"/>
    </row>
    <row r="311" spans="1:20" x14ac:dyDescent="0.3">
      <c r="A311" s="98"/>
      <c r="B311" s="98"/>
      <c r="C311" s="98"/>
      <c r="D311" s="98"/>
      <c r="E311" s="98"/>
      <c r="F311" s="98"/>
      <c r="G311" s="98"/>
      <c r="H311" s="98"/>
      <c r="I311" s="98"/>
      <c r="J311" s="98"/>
      <c r="K311" s="98"/>
      <c r="L311" s="98"/>
      <c r="M311" s="98"/>
      <c r="N311" s="98"/>
      <c r="O311" s="98"/>
      <c r="P311" s="98"/>
      <c r="Q311" s="98"/>
      <c r="R311" s="98"/>
      <c r="S311" s="98"/>
      <c r="T311" s="108"/>
    </row>
    <row r="312" spans="1:20" x14ac:dyDescent="0.3">
      <c r="A312" s="98"/>
      <c r="B312" s="98"/>
      <c r="C312" s="98"/>
      <c r="D312" s="98"/>
      <c r="E312" s="98"/>
      <c r="F312" s="98"/>
      <c r="G312" s="98"/>
      <c r="H312" s="98"/>
      <c r="I312" s="98"/>
      <c r="J312" s="98"/>
      <c r="K312" s="98"/>
      <c r="L312" s="98"/>
      <c r="M312" s="98"/>
      <c r="N312" s="98"/>
      <c r="O312" s="98"/>
      <c r="P312" s="98"/>
      <c r="Q312" s="98"/>
      <c r="R312" s="98"/>
      <c r="S312" s="98"/>
      <c r="T312" s="108"/>
    </row>
    <row r="313" spans="1:20" x14ac:dyDescent="0.3">
      <c r="A313" s="98"/>
      <c r="B313" s="98"/>
      <c r="C313" s="98"/>
      <c r="D313" s="98"/>
      <c r="E313" s="98"/>
      <c r="F313" s="98"/>
      <c r="G313" s="98"/>
      <c r="H313" s="98"/>
      <c r="I313" s="98"/>
      <c r="J313" s="98"/>
      <c r="K313" s="98"/>
      <c r="L313" s="98"/>
      <c r="M313" s="98"/>
      <c r="N313" s="98"/>
      <c r="O313" s="98"/>
      <c r="P313" s="98"/>
      <c r="Q313" s="98"/>
      <c r="R313" s="98"/>
      <c r="S313" s="98"/>
      <c r="T313" s="108"/>
    </row>
    <row r="314" spans="1:20" x14ac:dyDescent="0.3">
      <c r="A314" s="98"/>
      <c r="B314" s="98"/>
      <c r="C314" s="98"/>
      <c r="D314" s="98"/>
      <c r="E314" s="98"/>
      <c r="F314" s="98"/>
      <c r="G314" s="98"/>
      <c r="H314" s="98"/>
      <c r="I314" s="98"/>
      <c r="J314" s="98"/>
      <c r="K314" s="98"/>
      <c r="L314" s="98"/>
      <c r="M314" s="98"/>
      <c r="N314" s="98"/>
      <c r="O314" s="98"/>
      <c r="P314" s="98"/>
      <c r="Q314" s="98"/>
      <c r="R314" s="98"/>
      <c r="S314" s="98"/>
      <c r="T314" s="108"/>
    </row>
    <row r="315" spans="1:20" x14ac:dyDescent="0.3">
      <c r="A315" s="98"/>
      <c r="B315" s="98"/>
      <c r="C315" s="98"/>
      <c r="D315" s="98"/>
      <c r="E315" s="98"/>
      <c r="F315" s="98"/>
      <c r="G315" s="98"/>
      <c r="H315" s="98"/>
      <c r="I315" s="98"/>
      <c r="J315" s="98"/>
      <c r="K315" s="98"/>
      <c r="L315" s="98"/>
      <c r="M315" s="98"/>
      <c r="N315" s="98"/>
      <c r="O315" s="98"/>
      <c r="P315" s="98"/>
      <c r="Q315" s="98"/>
      <c r="R315" s="98"/>
      <c r="S315" s="98"/>
      <c r="T315" s="108"/>
    </row>
    <row r="316" spans="1:20" x14ac:dyDescent="0.3">
      <c r="A316" s="98"/>
      <c r="B316" s="98"/>
      <c r="C316" s="98"/>
      <c r="D316" s="98"/>
      <c r="E316" s="98"/>
      <c r="F316" s="98"/>
      <c r="G316" s="98"/>
      <c r="H316" s="98"/>
      <c r="I316" s="98"/>
      <c r="J316" s="98"/>
      <c r="K316" s="98"/>
      <c r="L316" s="98"/>
      <c r="M316" s="98"/>
      <c r="N316" s="98"/>
      <c r="O316" s="98"/>
      <c r="P316" s="98"/>
      <c r="Q316" s="98"/>
      <c r="R316" s="98"/>
      <c r="S316" s="98"/>
      <c r="T316" s="108"/>
    </row>
    <row r="317" spans="1:20" x14ac:dyDescent="0.3">
      <c r="A317" s="98"/>
      <c r="B317" s="98"/>
      <c r="C317" s="98"/>
      <c r="D317" s="98"/>
      <c r="E317" s="98"/>
      <c r="F317" s="98"/>
      <c r="G317" s="98"/>
      <c r="H317" s="98"/>
      <c r="I317" s="98"/>
      <c r="J317" s="98"/>
      <c r="K317" s="98"/>
      <c r="L317" s="98"/>
      <c r="M317" s="98"/>
      <c r="N317" s="98"/>
      <c r="O317" s="98"/>
      <c r="P317" s="98"/>
      <c r="Q317" s="98"/>
      <c r="R317" s="98"/>
      <c r="S317" s="98"/>
      <c r="T317" s="108"/>
    </row>
    <row r="318" spans="1:20" x14ac:dyDescent="0.3">
      <c r="A318" s="98"/>
      <c r="B318" s="98"/>
      <c r="C318" s="98"/>
      <c r="D318" s="98"/>
      <c r="E318" s="98"/>
      <c r="F318" s="98"/>
      <c r="G318" s="98"/>
      <c r="H318" s="98"/>
      <c r="I318" s="98"/>
      <c r="J318" s="98"/>
      <c r="K318" s="98"/>
      <c r="L318" s="98"/>
      <c r="M318" s="98"/>
      <c r="N318" s="98"/>
      <c r="O318" s="98"/>
      <c r="P318" s="98"/>
      <c r="Q318" s="98"/>
      <c r="R318" s="98"/>
      <c r="S318" s="98"/>
      <c r="T318" s="108"/>
    </row>
    <row r="319" spans="1:20" x14ac:dyDescent="0.3">
      <c r="A319" s="98"/>
      <c r="B319" s="98"/>
      <c r="C319" s="98"/>
      <c r="D319" s="98"/>
      <c r="E319" s="98"/>
      <c r="F319" s="98"/>
      <c r="G319" s="98"/>
      <c r="H319" s="98"/>
      <c r="I319" s="98"/>
      <c r="J319" s="98"/>
      <c r="K319" s="98"/>
      <c r="L319" s="98"/>
      <c r="M319" s="98"/>
      <c r="N319" s="98"/>
      <c r="O319" s="98"/>
      <c r="P319" s="98"/>
      <c r="Q319" s="98"/>
      <c r="R319" s="98"/>
      <c r="S319" s="98"/>
      <c r="T319" s="108"/>
    </row>
    <row r="320" spans="1:20" x14ac:dyDescent="0.3">
      <c r="A320" s="98"/>
      <c r="B320" s="98"/>
      <c r="C320" s="98"/>
      <c r="D320" s="98"/>
      <c r="E320" s="98"/>
      <c r="F320" s="98"/>
      <c r="G320" s="98"/>
      <c r="H320" s="98"/>
      <c r="I320" s="98"/>
      <c r="J320" s="98"/>
      <c r="K320" s="98"/>
      <c r="L320" s="98"/>
      <c r="M320" s="98"/>
      <c r="N320" s="98"/>
      <c r="O320" s="98"/>
      <c r="P320" s="98"/>
      <c r="Q320" s="98"/>
      <c r="R320" s="98"/>
      <c r="S320" s="98"/>
      <c r="T320" s="108"/>
    </row>
    <row r="321" spans="1:20" x14ac:dyDescent="0.3">
      <c r="A321" s="98"/>
      <c r="B321" s="98"/>
      <c r="C321" s="98"/>
      <c r="D321" s="98"/>
      <c r="E321" s="98"/>
      <c r="F321" s="98"/>
      <c r="G321" s="98"/>
      <c r="H321" s="98"/>
      <c r="I321" s="98"/>
      <c r="J321" s="98"/>
      <c r="K321" s="98"/>
      <c r="L321" s="98"/>
      <c r="M321" s="98"/>
      <c r="N321" s="98"/>
      <c r="O321" s="98"/>
      <c r="P321" s="98"/>
      <c r="Q321" s="98"/>
      <c r="R321" s="98"/>
      <c r="S321" s="98"/>
      <c r="T321" s="108"/>
    </row>
    <row r="322" spans="1:20" x14ac:dyDescent="0.3">
      <c r="A322" s="98"/>
      <c r="B322" s="98"/>
      <c r="C322" s="98"/>
      <c r="D322" s="98"/>
      <c r="E322" s="98"/>
      <c r="F322" s="98"/>
      <c r="G322" s="98"/>
      <c r="H322" s="98"/>
      <c r="I322" s="98"/>
      <c r="J322" s="98"/>
      <c r="K322" s="98"/>
      <c r="L322" s="98"/>
      <c r="M322" s="98"/>
      <c r="N322" s="98"/>
      <c r="O322" s="98"/>
      <c r="P322" s="98"/>
      <c r="Q322" s="98"/>
      <c r="R322" s="98"/>
      <c r="S322" s="98"/>
      <c r="T322" s="108"/>
    </row>
    <row r="323" spans="1:20" x14ac:dyDescent="0.3">
      <c r="A323" s="98"/>
      <c r="B323" s="98"/>
      <c r="C323" s="98"/>
      <c r="D323" s="98"/>
      <c r="E323" s="98"/>
      <c r="F323" s="98"/>
      <c r="G323" s="98"/>
      <c r="H323" s="98"/>
      <c r="I323" s="98"/>
      <c r="J323" s="98"/>
      <c r="K323" s="98"/>
      <c r="L323" s="98"/>
      <c r="M323" s="98"/>
      <c r="N323" s="98"/>
      <c r="O323" s="98"/>
      <c r="P323" s="98"/>
      <c r="Q323" s="98"/>
      <c r="R323" s="98"/>
      <c r="S323" s="98"/>
      <c r="T323" s="108"/>
    </row>
    <row r="324" spans="1:20" x14ac:dyDescent="0.3">
      <c r="A324" s="98"/>
      <c r="B324" s="98"/>
      <c r="C324" s="98"/>
      <c r="D324" s="98"/>
      <c r="E324" s="98"/>
      <c r="F324" s="98"/>
      <c r="G324" s="98"/>
      <c r="H324" s="98"/>
      <c r="I324" s="98"/>
      <c r="J324" s="98"/>
      <c r="K324" s="98"/>
      <c r="L324" s="98"/>
      <c r="M324" s="98"/>
      <c r="N324" s="98"/>
      <c r="O324" s="98"/>
      <c r="P324" s="98"/>
      <c r="Q324" s="98"/>
      <c r="R324" s="98"/>
      <c r="S324" s="98"/>
      <c r="T324" s="108"/>
    </row>
    <row r="325" spans="1:20" x14ac:dyDescent="0.3">
      <c r="A325" s="98"/>
      <c r="B325" s="98"/>
      <c r="C325" s="98"/>
      <c r="D325" s="98"/>
      <c r="E325" s="98"/>
      <c r="F325" s="98"/>
      <c r="G325" s="98"/>
      <c r="H325" s="98"/>
      <c r="I325" s="98"/>
      <c r="J325" s="98"/>
      <c r="K325" s="98"/>
      <c r="L325" s="98"/>
      <c r="M325" s="98"/>
      <c r="N325" s="98"/>
      <c r="O325" s="98"/>
      <c r="P325" s="98"/>
      <c r="Q325" s="98"/>
      <c r="R325" s="98"/>
      <c r="S325" s="98"/>
      <c r="T325" s="108"/>
    </row>
    <row r="326" spans="1:20" x14ac:dyDescent="0.3">
      <c r="A326" s="98"/>
      <c r="B326" s="98"/>
      <c r="C326" s="98"/>
      <c r="D326" s="98"/>
      <c r="E326" s="98"/>
      <c r="F326" s="98"/>
      <c r="G326" s="98"/>
      <c r="H326" s="98"/>
      <c r="I326" s="98"/>
      <c r="J326" s="98"/>
      <c r="K326" s="98"/>
      <c r="L326" s="98"/>
      <c r="M326" s="98"/>
      <c r="N326" s="98"/>
      <c r="O326" s="98"/>
      <c r="P326" s="98"/>
      <c r="Q326" s="98"/>
      <c r="R326" s="98"/>
      <c r="S326" s="98"/>
      <c r="T326" s="108"/>
    </row>
    <row r="327" spans="1:20" x14ac:dyDescent="0.3">
      <c r="A327" s="98"/>
      <c r="B327" s="98"/>
      <c r="C327" s="98"/>
      <c r="D327" s="98"/>
      <c r="E327" s="98"/>
      <c r="F327" s="98"/>
      <c r="G327" s="98"/>
      <c r="H327" s="98"/>
      <c r="I327" s="98"/>
      <c r="J327" s="98"/>
      <c r="K327" s="98"/>
      <c r="L327" s="98"/>
      <c r="M327" s="98"/>
      <c r="N327" s="98"/>
      <c r="O327" s="98"/>
      <c r="P327" s="98"/>
      <c r="Q327" s="98"/>
      <c r="R327" s="98"/>
      <c r="S327" s="98"/>
      <c r="T327" s="108"/>
    </row>
    <row r="328" spans="1:20" x14ac:dyDescent="0.3">
      <c r="A328" s="98"/>
      <c r="B328" s="98"/>
      <c r="C328" s="98"/>
      <c r="D328" s="98"/>
      <c r="E328" s="98"/>
      <c r="F328" s="98"/>
      <c r="G328" s="98"/>
      <c r="H328" s="98"/>
      <c r="I328" s="98"/>
      <c r="J328" s="98"/>
      <c r="K328" s="98"/>
      <c r="L328" s="98"/>
      <c r="M328" s="98"/>
      <c r="N328" s="98"/>
      <c r="O328" s="98"/>
      <c r="P328" s="98"/>
      <c r="Q328" s="98"/>
      <c r="R328" s="98"/>
      <c r="S328" s="98"/>
      <c r="T328" s="108"/>
    </row>
    <row r="329" spans="1:20" x14ac:dyDescent="0.3">
      <c r="A329" s="98"/>
      <c r="B329" s="98"/>
      <c r="C329" s="98"/>
      <c r="D329" s="98"/>
      <c r="E329" s="98"/>
      <c r="F329" s="98"/>
      <c r="G329" s="98"/>
      <c r="H329" s="98"/>
      <c r="I329" s="98"/>
      <c r="J329" s="98"/>
      <c r="K329" s="98"/>
      <c r="L329" s="98"/>
      <c r="M329" s="98"/>
      <c r="N329" s="98"/>
      <c r="O329" s="98"/>
      <c r="P329" s="98"/>
      <c r="Q329" s="98"/>
      <c r="R329" s="98"/>
      <c r="S329" s="98"/>
      <c r="T329" s="108"/>
    </row>
    <row r="330" spans="1:20" x14ac:dyDescent="0.3">
      <c r="A330" s="98"/>
      <c r="B330" s="98"/>
      <c r="C330" s="98"/>
      <c r="D330" s="98"/>
      <c r="E330" s="98"/>
      <c r="F330" s="98"/>
      <c r="G330" s="98"/>
      <c r="H330" s="98"/>
      <c r="I330" s="98"/>
      <c r="J330" s="98"/>
      <c r="K330" s="98"/>
      <c r="L330" s="98"/>
      <c r="M330" s="98"/>
      <c r="N330" s="98"/>
      <c r="O330" s="98"/>
      <c r="P330" s="98"/>
      <c r="Q330" s="98"/>
      <c r="R330" s="98"/>
      <c r="S330" s="98"/>
      <c r="T330" s="108"/>
    </row>
    <row r="331" spans="1:20" x14ac:dyDescent="0.3">
      <c r="A331" s="98"/>
      <c r="B331" s="98"/>
      <c r="C331" s="98"/>
      <c r="D331" s="98"/>
      <c r="E331" s="98"/>
      <c r="F331" s="98"/>
      <c r="G331" s="98"/>
      <c r="H331" s="98"/>
      <c r="I331" s="98"/>
      <c r="J331" s="98"/>
      <c r="K331" s="98"/>
      <c r="L331" s="98"/>
      <c r="M331" s="98"/>
      <c r="N331" s="98"/>
      <c r="O331" s="98"/>
      <c r="P331" s="98"/>
      <c r="Q331" s="98"/>
      <c r="R331" s="98"/>
      <c r="S331" s="98"/>
      <c r="T331" s="108"/>
    </row>
    <row r="332" spans="1:20" x14ac:dyDescent="0.3">
      <c r="A332" s="98"/>
      <c r="B332" s="98"/>
      <c r="C332" s="98"/>
      <c r="D332" s="98"/>
      <c r="E332" s="98"/>
      <c r="F332" s="98"/>
      <c r="G332" s="98"/>
      <c r="H332" s="98"/>
      <c r="I332" s="98"/>
      <c r="J332" s="98"/>
      <c r="K332" s="98"/>
      <c r="L332" s="98"/>
      <c r="M332" s="98"/>
      <c r="N332" s="98"/>
      <c r="O332" s="98"/>
      <c r="P332" s="98"/>
      <c r="Q332" s="98"/>
      <c r="R332" s="98"/>
      <c r="S332" s="98"/>
      <c r="T332" s="108"/>
    </row>
    <row r="333" spans="1:20" x14ac:dyDescent="0.3">
      <c r="A333" s="98"/>
      <c r="B333" s="98"/>
      <c r="C333" s="98"/>
      <c r="D333" s="98"/>
      <c r="E333" s="98"/>
      <c r="F333" s="98"/>
      <c r="G333" s="98"/>
      <c r="H333" s="98"/>
      <c r="I333" s="98"/>
      <c r="J333" s="98"/>
      <c r="K333" s="98"/>
      <c r="L333" s="98"/>
      <c r="M333" s="98"/>
      <c r="N333" s="98"/>
      <c r="O333" s="98"/>
      <c r="P333" s="98"/>
      <c r="Q333" s="98"/>
      <c r="R333" s="98"/>
      <c r="S333" s="98"/>
      <c r="T333" s="108"/>
    </row>
    <row r="334" spans="1:20" x14ac:dyDescent="0.3">
      <c r="A334" s="98"/>
      <c r="B334" s="98"/>
      <c r="C334" s="98"/>
      <c r="D334" s="98"/>
      <c r="E334" s="98"/>
      <c r="F334" s="98"/>
      <c r="G334" s="98"/>
      <c r="H334" s="98"/>
      <c r="I334" s="98"/>
      <c r="J334" s="98"/>
      <c r="K334" s="98"/>
      <c r="L334" s="98"/>
      <c r="M334" s="98"/>
      <c r="N334" s="98"/>
      <c r="O334" s="98"/>
      <c r="P334" s="98"/>
      <c r="Q334" s="98"/>
      <c r="R334" s="98"/>
      <c r="S334" s="98"/>
      <c r="T334" s="108"/>
    </row>
    <row r="335" spans="1:20" x14ac:dyDescent="0.3">
      <c r="A335" s="98"/>
      <c r="B335" s="98"/>
      <c r="C335" s="98"/>
      <c r="D335" s="98"/>
      <c r="E335" s="98"/>
      <c r="F335" s="98"/>
      <c r="G335" s="98"/>
      <c r="H335" s="98"/>
      <c r="I335" s="98"/>
      <c r="J335" s="98"/>
      <c r="K335" s="98"/>
      <c r="L335" s="98"/>
      <c r="M335" s="98"/>
      <c r="N335" s="98"/>
      <c r="O335" s="98"/>
      <c r="P335" s="98"/>
      <c r="Q335" s="98"/>
      <c r="R335" s="98"/>
      <c r="S335" s="98"/>
      <c r="T335" s="108"/>
    </row>
    <row r="336" spans="1:20" x14ac:dyDescent="0.3">
      <c r="A336" s="98"/>
      <c r="B336" s="98"/>
      <c r="C336" s="98"/>
      <c r="D336" s="98"/>
      <c r="E336" s="98"/>
      <c r="F336" s="98"/>
      <c r="G336" s="98"/>
      <c r="H336" s="98"/>
      <c r="I336" s="98"/>
      <c r="J336" s="98"/>
      <c r="K336" s="98"/>
      <c r="L336" s="98"/>
      <c r="M336" s="98"/>
      <c r="N336" s="98"/>
      <c r="O336" s="98"/>
      <c r="P336" s="98"/>
      <c r="Q336" s="98"/>
      <c r="R336" s="98"/>
      <c r="S336" s="98"/>
      <c r="T336" s="108"/>
    </row>
    <row r="337" spans="1:20" x14ac:dyDescent="0.3">
      <c r="A337" s="98"/>
      <c r="B337" s="98"/>
      <c r="C337" s="98"/>
      <c r="D337" s="98"/>
      <c r="E337" s="98"/>
      <c r="F337" s="98"/>
      <c r="G337" s="98"/>
      <c r="H337" s="98"/>
      <c r="I337" s="98"/>
      <c r="J337" s="98"/>
      <c r="K337" s="98"/>
      <c r="L337" s="98"/>
      <c r="M337" s="98"/>
      <c r="N337" s="98"/>
      <c r="O337" s="98"/>
      <c r="P337" s="98"/>
      <c r="Q337" s="98"/>
      <c r="R337" s="98"/>
      <c r="S337" s="98"/>
      <c r="T337" s="108"/>
    </row>
    <row r="338" spans="1:20" x14ac:dyDescent="0.3">
      <c r="A338" s="98"/>
      <c r="B338" s="98"/>
      <c r="C338" s="98"/>
      <c r="D338" s="98"/>
      <c r="E338" s="98"/>
      <c r="F338" s="98"/>
      <c r="G338" s="98"/>
      <c r="H338" s="98"/>
      <c r="I338" s="98"/>
      <c r="J338" s="98"/>
      <c r="K338" s="98"/>
      <c r="L338" s="98"/>
      <c r="M338" s="98"/>
      <c r="N338" s="98"/>
      <c r="O338" s="98"/>
      <c r="P338" s="98"/>
      <c r="Q338" s="98"/>
      <c r="R338" s="98"/>
      <c r="S338" s="98"/>
      <c r="T338" s="108"/>
    </row>
    <row r="339" spans="1:20" x14ac:dyDescent="0.3">
      <c r="A339" s="98"/>
      <c r="B339" s="98"/>
      <c r="C339" s="98"/>
      <c r="D339" s="98"/>
      <c r="E339" s="98"/>
      <c r="F339" s="98"/>
      <c r="G339" s="98"/>
      <c r="H339" s="98"/>
      <c r="I339" s="98"/>
      <c r="J339" s="98"/>
      <c r="K339" s="98"/>
      <c r="L339" s="98"/>
      <c r="M339" s="98"/>
      <c r="N339" s="98"/>
      <c r="O339" s="98"/>
      <c r="P339" s="98"/>
      <c r="Q339" s="98"/>
      <c r="R339" s="98"/>
      <c r="S339" s="98"/>
      <c r="T339" s="108"/>
    </row>
    <row r="340" spans="1:20" x14ac:dyDescent="0.3">
      <c r="A340" s="98"/>
      <c r="B340" s="98"/>
      <c r="C340" s="98"/>
      <c r="D340" s="98"/>
      <c r="E340" s="98"/>
      <c r="F340" s="98"/>
      <c r="G340" s="98"/>
      <c r="H340" s="98"/>
      <c r="I340" s="98"/>
      <c r="J340" s="98"/>
      <c r="K340" s="98"/>
      <c r="L340" s="98"/>
      <c r="M340" s="98"/>
      <c r="N340" s="98"/>
      <c r="O340" s="98"/>
      <c r="P340" s="98"/>
      <c r="Q340" s="98"/>
      <c r="R340" s="98"/>
      <c r="S340" s="98"/>
      <c r="T340" s="108"/>
    </row>
    <row r="341" spans="1:20" x14ac:dyDescent="0.3">
      <c r="A341" s="98"/>
      <c r="B341" s="98"/>
      <c r="C341" s="98"/>
      <c r="D341" s="98"/>
      <c r="E341" s="98"/>
      <c r="F341" s="98"/>
      <c r="G341" s="98"/>
      <c r="H341" s="98"/>
      <c r="I341" s="98"/>
      <c r="J341" s="98"/>
      <c r="K341" s="98"/>
      <c r="L341" s="98"/>
      <c r="M341" s="98"/>
      <c r="N341" s="98"/>
      <c r="O341" s="98"/>
      <c r="P341" s="98"/>
      <c r="Q341" s="98"/>
      <c r="R341" s="98"/>
      <c r="S341" s="98"/>
      <c r="T341" s="108"/>
    </row>
    <row r="342" spans="1:20" x14ac:dyDescent="0.3">
      <c r="A342" s="98"/>
      <c r="B342" s="98"/>
      <c r="C342" s="98"/>
      <c r="D342" s="98"/>
      <c r="E342" s="98"/>
      <c r="F342" s="98"/>
      <c r="G342" s="98"/>
      <c r="H342" s="98"/>
      <c r="I342" s="98"/>
      <c r="J342" s="98"/>
      <c r="K342" s="98"/>
      <c r="L342" s="98"/>
      <c r="M342" s="98"/>
      <c r="N342" s="98"/>
      <c r="O342" s="98"/>
      <c r="P342" s="98"/>
      <c r="Q342" s="98"/>
      <c r="R342" s="98"/>
      <c r="S342" s="98"/>
      <c r="T342" s="108"/>
    </row>
    <row r="343" spans="1:20" x14ac:dyDescent="0.3">
      <c r="A343" s="98"/>
      <c r="B343" s="98"/>
      <c r="C343" s="98"/>
      <c r="D343" s="98"/>
      <c r="E343" s="98"/>
      <c r="F343" s="98"/>
      <c r="G343" s="98"/>
      <c r="H343" s="98"/>
      <c r="I343" s="98"/>
      <c r="J343" s="98"/>
      <c r="K343" s="98"/>
      <c r="L343" s="98"/>
      <c r="M343" s="98"/>
      <c r="N343" s="98"/>
      <c r="O343" s="98"/>
      <c r="P343" s="98"/>
      <c r="Q343" s="98"/>
      <c r="R343" s="98"/>
      <c r="S343" s="98"/>
      <c r="T343" s="108"/>
    </row>
    <row r="344" spans="1:20" x14ac:dyDescent="0.3">
      <c r="A344" s="98"/>
      <c r="B344" s="98"/>
      <c r="C344" s="98"/>
      <c r="D344" s="98"/>
      <c r="E344" s="98"/>
      <c r="F344" s="98"/>
      <c r="G344" s="98"/>
      <c r="H344" s="98"/>
      <c r="I344" s="98"/>
      <c r="J344" s="98"/>
      <c r="K344" s="98"/>
      <c r="L344" s="98"/>
      <c r="M344" s="98"/>
      <c r="N344" s="98"/>
      <c r="O344" s="98"/>
      <c r="P344" s="98"/>
      <c r="Q344" s="98"/>
      <c r="R344" s="98"/>
      <c r="S344" s="98"/>
      <c r="T344" s="108"/>
    </row>
    <row r="345" spans="1:20" x14ac:dyDescent="0.3">
      <c r="A345" s="98"/>
      <c r="B345" s="98"/>
      <c r="C345" s="98"/>
      <c r="D345" s="98"/>
      <c r="E345" s="98"/>
      <c r="F345" s="98"/>
      <c r="G345" s="98"/>
      <c r="H345" s="98"/>
      <c r="I345" s="98"/>
      <c r="J345" s="98"/>
      <c r="K345" s="98"/>
      <c r="L345" s="98"/>
      <c r="M345" s="98"/>
      <c r="N345" s="98"/>
      <c r="O345" s="98"/>
      <c r="P345" s="98"/>
      <c r="Q345" s="98"/>
      <c r="R345" s="98"/>
      <c r="S345" s="98"/>
      <c r="T345" s="108"/>
    </row>
    <row r="346" spans="1:20" x14ac:dyDescent="0.3">
      <c r="A346" s="98"/>
      <c r="B346" s="98"/>
      <c r="C346" s="98"/>
      <c r="D346" s="98"/>
      <c r="E346" s="98"/>
      <c r="F346" s="98"/>
      <c r="G346" s="98"/>
      <c r="H346" s="98"/>
      <c r="I346" s="98"/>
      <c r="J346" s="98"/>
      <c r="K346" s="98"/>
      <c r="L346" s="98"/>
      <c r="M346" s="98"/>
      <c r="N346" s="98"/>
      <c r="O346" s="98"/>
      <c r="P346" s="98"/>
      <c r="Q346" s="98"/>
      <c r="R346" s="98"/>
      <c r="S346" s="98"/>
      <c r="T346" s="108"/>
    </row>
    <row r="347" spans="1:20" x14ac:dyDescent="0.3">
      <c r="A347" s="98"/>
      <c r="B347" s="98"/>
      <c r="C347" s="98"/>
      <c r="D347" s="98"/>
      <c r="E347" s="98"/>
      <c r="F347" s="98"/>
      <c r="G347" s="98"/>
      <c r="H347" s="98"/>
      <c r="I347" s="98"/>
      <c r="J347" s="98"/>
      <c r="K347" s="98"/>
      <c r="L347" s="98"/>
      <c r="M347" s="98"/>
      <c r="N347" s="98"/>
      <c r="O347" s="98"/>
      <c r="P347" s="98"/>
      <c r="Q347" s="98"/>
      <c r="R347" s="98"/>
      <c r="S347" s="98"/>
      <c r="T347" s="108"/>
    </row>
    <row r="348" spans="1:20" x14ac:dyDescent="0.3">
      <c r="A348" s="98"/>
      <c r="B348" s="98"/>
      <c r="C348" s="98"/>
      <c r="D348" s="98"/>
      <c r="E348" s="98"/>
      <c r="F348" s="98"/>
      <c r="G348" s="98"/>
      <c r="H348" s="98"/>
      <c r="I348" s="98"/>
      <c r="J348" s="98"/>
      <c r="K348" s="98"/>
      <c r="L348" s="98"/>
      <c r="M348" s="98"/>
      <c r="N348" s="98"/>
      <c r="O348" s="98"/>
      <c r="P348" s="98"/>
      <c r="Q348" s="98"/>
      <c r="R348" s="98"/>
      <c r="S348" s="98"/>
      <c r="T348" s="108"/>
    </row>
    <row r="349" spans="1:20" x14ac:dyDescent="0.3">
      <c r="A349" s="98"/>
      <c r="B349" s="98"/>
      <c r="C349" s="98"/>
      <c r="D349" s="98"/>
      <c r="E349" s="98"/>
      <c r="F349" s="98"/>
      <c r="G349" s="98"/>
      <c r="H349" s="98"/>
      <c r="I349" s="98"/>
      <c r="J349" s="98"/>
      <c r="K349" s="98"/>
      <c r="L349" s="98"/>
      <c r="M349" s="98"/>
      <c r="N349" s="98"/>
      <c r="O349" s="98"/>
      <c r="P349" s="98"/>
      <c r="Q349" s="98"/>
      <c r="R349" s="98"/>
      <c r="S349" s="98"/>
      <c r="T349" s="108"/>
    </row>
    <row r="350" spans="1:20" x14ac:dyDescent="0.3">
      <c r="A350" s="98"/>
      <c r="B350" s="98"/>
      <c r="C350" s="98"/>
      <c r="D350" s="98"/>
      <c r="E350" s="98"/>
      <c r="F350" s="98"/>
      <c r="G350" s="98"/>
      <c r="H350" s="98"/>
      <c r="I350" s="98"/>
      <c r="J350" s="98"/>
      <c r="K350" s="98"/>
      <c r="L350" s="98"/>
      <c r="M350" s="98"/>
      <c r="N350" s="98"/>
      <c r="O350" s="98"/>
      <c r="P350" s="98"/>
      <c r="Q350" s="98"/>
      <c r="R350" s="98"/>
      <c r="S350" s="98"/>
      <c r="T350" s="108"/>
    </row>
    <row r="351" spans="1:20" x14ac:dyDescent="0.3">
      <c r="A351" s="98"/>
      <c r="B351" s="98"/>
      <c r="C351" s="98"/>
      <c r="D351" s="98"/>
      <c r="E351" s="98"/>
      <c r="F351" s="98"/>
      <c r="G351" s="98"/>
      <c r="H351" s="98"/>
      <c r="I351" s="98"/>
      <c r="J351" s="98"/>
      <c r="K351" s="98"/>
      <c r="L351" s="98"/>
      <c r="M351" s="98"/>
      <c r="N351" s="98"/>
      <c r="O351" s="98"/>
      <c r="P351" s="98"/>
      <c r="Q351" s="98"/>
      <c r="R351" s="98"/>
      <c r="S351" s="98"/>
      <c r="T351" s="108"/>
    </row>
    <row r="352" spans="1:20" x14ac:dyDescent="0.3">
      <c r="A352" s="98"/>
      <c r="B352" s="98"/>
      <c r="C352" s="98"/>
      <c r="D352" s="98"/>
      <c r="E352" s="98"/>
      <c r="F352" s="98"/>
      <c r="G352" s="98"/>
      <c r="H352" s="98"/>
      <c r="I352" s="98"/>
      <c r="J352" s="98"/>
      <c r="K352" s="98"/>
      <c r="L352" s="98"/>
      <c r="M352" s="98"/>
      <c r="N352" s="98"/>
      <c r="O352" s="98"/>
      <c r="P352" s="98"/>
      <c r="Q352" s="98"/>
      <c r="R352" s="98"/>
      <c r="S352" s="98"/>
      <c r="T352" s="108"/>
    </row>
    <row r="353" spans="1:20" x14ac:dyDescent="0.3">
      <c r="A353" s="98"/>
      <c r="B353" s="98"/>
      <c r="C353" s="98"/>
      <c r="D353" s="98"/>
      <c r="E353" s="98"/>
      <c r="F353" s="98"/>
      <c r="G353" s="98"/>
      <c r="H353" s="98"/>
      <c r="I353" s="98"/>
      <c r="J353" s="98"/>
      <c r="K353" s="98"/>
      <c r="L353" s="98"/>
      <c r="M353" s="98"/>
      <c r="N353" s="98"/>
      <c r="O353" s="98"/>
      <c r="P353" s="98"/>
      <c r="Q353" s="98"/>
      <c r="R353" s="98"/>
      <c r="S353" s="98"/>
      <c r="T353" s="108"/>
    </row>
    <row r="354" spans="1:20" x14ac:dyDescent="0.3">
      <c r="A354" s="98"/>
      <c r="B354" s="98"/>
      <c r="C354" s="98"/>
      <c r="D354" s="98"/>
      <c r="E354" s="98"/>
      <c r="F354" s="98"/>
      <c r="G354" s="98"/>
      <c r="H354" s="98"/>
      <c r="I354" s="98"/>
      <c r="J354" s="98"/>
      <c r="K354" s="98"/>
      <c r="L354" s="98"/>
      <c r="M354" s="98"/>
      <c r="N354" s="98"/>
      <c r="O354" s="98"/>
      <c r="P354" s="98"/>
      <c r="Q354" s="98"/>
      <c r="R354" s="98"/>
      <c r="S354" s="98"/>
      <c r="T354" s="108"/>
    </row>
    <row r="355" spans="1:20" x14ac:dyDescent="0.3">
      <c r="A355" s="98"/>
      <c r="B355" s="98"/>
      <c r="C355" s="98"/>
      <c r="D355" s="98"/>
      <c r="E355" s="98"/>
      <c r="F355" s="98"/>
      <c r="G355" s="98"/>
      <c r="H355" s="98"/>
      <c r="I355" s="98"/>
      <c r="J355" s="98"/>
      <c r="K355" s="98"/>
      <c r="L355" s="98"/>
      <c r="M355" s="98"/>
      <c r="N355" s="98"/>
      <c r="O355" s="98"/>
      <c r="P355" s="98"/>
      <c r="Q355" s="98"/>
      <c r="R355" s="98"/>
      <c r="S355" s="98"/>
      <c r="T355" s="108"/>
    </row>
    <row r="356" spans="1:20" x14ac:dyDescent="0.3">
      <c r="A356" s="98"/>
      <c r="B356" s="98"/>
      <c r="C356" s="98"/>
      <c r="D356" s="98"/>
      <c r="E356" s="98"/>
      <c r="F356" s="98"/>
      <c r="G356" s="98"/>
      <c r="H356" s="98"/>
      <c r="I356" s="98"/>
      <c r="J356" s="98"/>
      <c r="K356" s="98"/>
      <c r="L356" s="98"/>
      <c r="M356" s="98"/>
      <c r="N356" s="98"/>
      <c r="O356" s="98"/>
      <c r="P356" s="98"/>
      <c r="Q356" s="98"/>
      <c r="R356" s="98"/>
      <c r="S356" s="98"/>
      <c r="T356" s="108"/>
    </row>
    <row r="357" spans="1:20" x14ac:dyDescent="0.3">
      <c r="A357" s="98"/>
      <c r="B357" s="98"/>
      <c r="C357" s="98"/>
      <c r="D357" s="98"/>
      <c r="E357" s="98"/>
      <c r="F357" s="98"/>
      <c r="G357" s="98"/>
      <c r="H357" s="98"/>
      <c r="I357" s="98"/>
      <c r="J357" s="98"/>
      <c r="K357" s="98"/>
      <c r="L357" s="98"/>
      <c r="M357" s="98"/>
      <c r="N357" s="98"/>
      <c r="O357" s="98"/>
      <c r="P357" s="98"/>
      <c r="Q357" s="98"/>
      <c r="R357" s="98"/>
      <c r="S357" s="98"/>
      <c r="T357" s="108"/>
    </row>
    <row r="358" spans="1:20" x14ac:dyDescent="0.3">
      <c r="A358" s="98"/>
      <c r="B358" s="98"/>
      <c r="C358" s="98"/>
      <c r="D358" s="98"/>
      <c r="E358" s="98"/>
      <c r="F358" s="98"/>
      <c r="G358" s="98"/>
      <c r="H358" s="98"/>
      <c r="I358" s="98"/>
      <c r="J358" s="98"/>
      <c r="K358" s="98"/>
      <c r="L358" s="98"/>
      <c r="M358" s="98"/>
      <c r="N358" s="98"/>
      <c r="O358" s="98"/>
      <c r="P358" s="98"/>
      <c r="Q358" s="98"/>
      <c r="R358" s="98"/>
      <c r="S358" s="98"/>
      <c r="T358" s="108"/>
    </row>
    <row r="359" spans="1:20" x14ac:dyDescent="0.3">
      <c r="A359" s="98"/>
      <c r="B359" s="98"/>
      <c r="C359" s="98"/>
      <c r="D359" s="98"/>
      <c r="E359" s="98"/>
      <c r="F359" s="98"/>
      <c r="G359" s="98"/>
      <c r="H359" s="98"/>
      <c r="I359" s="98"/>
      <c r="J359" s="98"/>
      <c r="K359" s="98"/>
      <c r="L359" s="98"/>
      <c r="M359" s="98"/>
      <c r="N359" s="98"/>
      <c r="O359" s="98"/>
      <c r="P359" s="98"/>
      <c r="Q359" s="98"/>
      <c r="R359" s="98"/>
      <c r="S359" s="98"/>
      <c r="T359" s="108"/>
    </row>
    <row r="360" spans="1:20" x14ac:dyDescent="0.3">
      <c r="A360" s="98"/>
      <c r="B360" s="98"/>
      <c r="C360" s="98"/>
      <c r="D360" s="98"/>
      <c r="E360" s="98"/>
      <c r="F360" s="98"/>
      <c r="G360" s="98"/>
      <c r="H360" s="98"/>
      <c r="I360" s="98"/>
      <c r="J360" s="98"/>
      <c r="K360" s="98"/>
      <c r="L360" s="98"/>
      <c r="M360" s="98"/>
      <c r="N360" s="98"/>
      <c r="O360" s="98"/>
      <c r="P360" s="98"/>
      <c r="Q360" s="98"/>
      <c r="R360" s="98"/>
      <c r="S360" s="98"/>
      <c r="T360" s="108"/>
    </row>
    <row r="361" spans="1:20" x14ac:dyDescent="0.3">
      <c r="A361" s="98"/>
      <c r="B361" s="98"/>
      <c r="C361" s="98"/>
      <c r="D361" s="98"/>
      <c r="E361" s="98"/>
      <c r="F361" s="98"/>
      <c r="G361" s="98"/>
      <c r="H361" s="98"/>
      <c r="I361" s="98"/>
      <c r="J361" s="98"/>
      <c r="K361" s="98"/>
      <c r="L361" s="98"/>
      <c r="M361" s="98"/>
      <c r="N361" s="98"/>
      <c r="O361" s="98"/>
      <c r="P361" s="98"/>
      <c r="Q361" s="98"/>
      <c r="R361" s="98"/>
      <c r="S361" s="98"/>
      <c r="T361" s="108"/>
    </row>
    <row r="362" spans="1:20" x14ac:dyDescent="0.3">
      <c r="A362" s="98"/>
      <c r="B362" s="98"/>
      <c r="C362" s="98"/>
      <c r="D362" s="98"/>
      <c r="E362" s="98"/>
      <c r="F362" s="98"/>
      <c r="G362" s="98"/>
      <c r="H362" s="98"/>
      <c r="I362" s="98"/>
      <c r="J362" s="98"/>
      <c r="K362" s="98"/>
      <c r="L362" s="98"/>
      <c r="M362" s="98"/>
      <c r="N362" s="98"/>
      <c r="O362" s="98"/>
      <c r="P362" s="98"/>
      <c r="Q362" s="98"/>
      <c r="R362" s="98"/>
      <c r="S362" s="98"/>
      <c r="T362" s="108"/>
    </row>
    <row r="363" spans="1:20" x14ac:dyDescent="0.3">
      <c r="A363" s="98"/>
      <c r="B363" s="98"/>
      <c r="C363" s="98"/>
      <c r="D363" s="98"/>
      <c r="E363" s="98"/>
      <c r="F363" s="98"/>
      <c r="G363" s="98"/>
      <c r="H363" s="98"/>
      <c r="I363" s="98"/>
      <c r="J363" s="98"/>
      <c r="K363" s="98"/>
      <c r="L363" s="98"/>
      <c r="M363" s="98"/>
      <c r="N363" s="98"/>
      <c r="O363" s="98"/>
      <c r="P363" s="98"/>
      <c r="Q363" s="98"/>
      <c r="R363" s="98"/>
      <c r="S363" s="98"/>
      <c r="T363" s="108"/>
    </row>
    <row r="364" spans="1:20" x14ac:dyDescent="0.3">
      <c r="A364" s="98"/>
      <c r="B364" s="98"/>
      <c r="C364" s="98"/>
      <c r="D364" s="98"/>
      <c r="E364" s="98"/>
      <c r="F364" s="98"/>
      <c r="G364" s="98"/>
      <c r="H364" s="98"/>
      <c r="I364" s="98"/>
      <c r="J364" s="98"/>
      <c r="K364" s="98"/>
      <c r="L364" s="98"/>
      <c r="M364" s="98"/>
      <c r="N364" s="98"/>
      <c r="O364" s="98"/>
      <c r="P364" s="98"/>
      <c r="Q364" s="98"/>
      <c r="R364" s="98"/>
      <c r="S364" s="98"/>
      <c r="T364" s="108"/>
    </row>
    <row r="365" spans="1:20" x14ac:dyDescent="0.3">
      <c r="A365" s="98"/>
      <c r="B365" s="98"/>
      <c r="C365" s="98"/>
      <c r="D365" s="98"/>
      <c r="E365" s="98"/>
      <c r="F365" s="98"/>
      <c r="G365" s="98"/>
      <c r="H365" s="98"/>
      <c r="I365" s="98"/>
      <c r="J365" s="98"/>
      <c r="K365" s="98"/>
      <c r="L365" s="98"/>
      <c r="M365" s="98"/>
      <c r="N365" s="98"/>
      <c r="O365" s="98"/>
      <c r="P365" s="98"/>
      <c r="Q365" s="98"/>
      <c r="R365" s="98"/>
      <c r="S365" s="98"/>
      <c r="T365" s="108"/>
    </row>
    <row r="366" spans="1:20" x14ac:dyDescent="0.3">
      <c r="A366" s="98"/>
      <c r="B366" s="98"/>
      <c r="C366" s="98"/>
      <c r="D366" s="98"/>
      <c r="E366" s="98"/>
      <c r="F366" s="98"/>
      <c r="G366" s="98"/>
      <c r="H366" s="98"/>
      <c r="I366" s="98"/>
      <c r="J366" s="98"/>
      <c r="K366" s="98"/>
      <c r="L366" s="98"/>
      <c r="M366" s="98"/>
      <c r="N366" s="98"/>
      <c r="O366" s="98"/>
      <c r="P366" s="98"/>
      <c r="Q366" s="98"/>
      <c r="R366" s="98"/>
      <c r="S366" s="98"/>
      <c r="T366" s="108"/>
    </row>
    <row r="367" spans="1:20" x14ac:dyDescent="0.3">
      <c r="A367" s="98"/>
      <c r="B367" s="98"/>
      <c r="C367" s="98"/>
      <c r="D367" s="98"/>
      <c r="E367" s="98"/>
      <c r="F367" s="98"/>
      <c r="G367" s="98"/>
      <c r="H367" s="98"/>
      <c r="I367" s="98"/>
      <c r="J367" s="98"/>
      <c r="K367" s="98"/>
      <c r="L367" s="98"/>
      <c r="M367" s="98"/>
      <c r="N367" s="98"/>
      <c r="O367" s="98"/>
      <c r="P367" s="98"/>
      <c r="Q367" s="98"/>
      <c r="R367" s="98"/>
      <c r="S367" s="98"/>
      <c r="T367" s="108"/>
    </row>
    <row r="368" spans="1:20" x14ac:dyDescent="0.3">
      <c r="A368" s="98"/>
      <c r="B368" s="98"/>
      <c r="C368" s="98"/>
      <c r="D368" s="98"/>
      <c r="E368" s="98"/>
      <c r="F368" s="98"/>
      <c r="G368" s="98"/>
      <c r="H368" s="98"/>
      <c r="I368" s="98"/>
      <c r="J368" s="98"/>
      <c r="K368" s="98"/>
      <c r="L368" s="98"/>
      <c r="M368" s="98"/>
      <c r="N368" s="98"/>
      <c r="O368" s="98"/>
      <c r="P368" s="98"/>
      <c r="Q368" s="98"/>
      <c r="R368" s="98"/>
      <c r="S368" s="98"/>
      <c r="T368" s="108"/>
    </row>
    <row r="369" spans="1:20" x14ac:dyDescent="0.3">
      <c r="A369" s="98"/>
      <c r="B369" s="98"/>
      <c r="C369" s="98"/>
      <c r="D369" s="98"/>
      <c r="E369" s="98"/>
      <c r="F369" s="98"/>
      <c r="G369" s="98"/>
      <c r="H369" s="98"/>
      <c r="I369" s="98"/>
      <c r="J369" s="98"/>
      <c r="K369" s="98"/>
      <c r="L369" s="98"/>
      <c r="M369" s="98"/>
      <c r="N369" s="98"/>
      <c r="O369" s="98"/>
      <c r="P369" s="98"/>
      <c r="Q369" s="98"/>
      <c r="R369" s="98"/>
      <c r="S369" s="98"/>
      <c r="T369" s="108"/>
    </row>
    <row r="370" spans="1:20" x14ac:dyDescent="0.3">
      <c r="A370" s="98"/>
      <c r="B370" s="98"/>
      <c r="C370" s="98"/>
      <c r="D370" s="98"/>
      <c r="E370" s="98"/>
      <c r="F370" s="98"/>
      <c r="G370" s="98"/>
      <c r="H370" s="98"/>
      <c r="I370" s="98"/>
      <c r="J370" s="98"/>
      <c r="K370" s="98"/>
      <c r="L370" s="98"/>
      <c r="M370" s="98"/>
      <c r="N370" s="98"/>
      <c r="O370" s="98"/>
      <c r="P370" s="98"/>
      <c r="Q370" s="98"/>
      <c r="R370" s="98"/>
      <c r="S370" s="98"/>
      <c r="T370" s="108"/>
    </row>
    <row r="371" spans="1:20" x14ac:dyDescent="0.3">
      <c r="A371" s="98"/>
      <c r="B371" s="98"/>
      <c r="C371" s="98"/>
      <c r="D371" s="98"/>
      <c r="E371" s="98"/>
      <c r="F371" s="98"/>
      <c r="G371" s="98"/>
      <c r="H371" s="98"/>
      <c r="I371" s="98"/>
      <c r="J371" s="98"/>
      <c r="K371" s="98"/>
      <c r="L371" s="98"/>
      <c r="M371" s="98"/>
      <c r="N371" s="98"/>
      <c r="O371" s="98"/>
      <c r="P371" s="98"/>
      <c r="Q371" s="98"/>
      <c r="R371" s="98"/>
      <c r="S371" s="98"/>
      <c r="T371" s="108"/>
    </row>
    <row r="372" spans="1:20" x14ac:dyDescent="0.3">
      <c r="A372" s="98"/>
      <c r="B372" s="98"/>
      <c r="C372" s="98"/>
      <c r="D372" s="98"/>
      <c r="E372" s="98"/>
      <c r="F372" s="98"/>
      <c r="G372" s="98"/>
      <c r="H372" s="98"/>
      <c r="I372" s="98"/>
      <c r="J372" s="98"/>
      <c r="K372" s="98"/>
      <c r="L372" s="98"/>
      <c r="M372" s="98"/>
      <c r="N372" s="98"/>
      <c r="O372" s="98"/>
      <c r="P372" s="98"/>
      <c r="Q372" s="98"/>
      <c r="R372" s="98"/>
      <c r="S372" s="98"/>
      <c r="T372" s="108"/>
    </row>
    <row r="373" spans="1:20" x14ac:dyDescent="0.3">
      <c r="A373" s="98"/>
      <c r="B373" s="98"/>
      <c r="C373" s="98"/>
      <c r="D373" s="98"/>
      <c r="E373" s="98"/>
      <c r="F373" s="98"/>
      <c r="G373" s="98"/>
      <c r="H373" s="98"/>
      <c r="I373" s="98"/>
      <c r="J373" s="98"/>
      <c r="K373" s="98"/>
      <c r="L373" s="98"/>
      <c r="M373" s="98"/>
      <c r="N373" s="98"/>
      <c r="O373" s="98"/>
      <c r="P373" s="98"/>
      <c r="Q373" s="98"/>
      <c r="R373" s="98"/>
      <c r="S373" s="98"/>
      <c r="T373" s="108"/>
    </row>
    <row r="374" spans="1:20" x14ac:dyDescent="0.3">
      <c r="A374" s="98"/>
      <c r="B374" s="98"/>
      <c r="C374" s="98"/>
      <c r="D374" s="98"/>
      <c r="E374" s="98"/>
      <c r="F374" s="98"/>
      <c r="G374" s="98"/>
      <c r="H374" s="98"/>
      <c r="I374" s="98"/>
      <c r="J374" s="98"/>
      <c r="K374" s="98"/>
      <c r="L374" s="98"/>
      <c r="M374" s="98"/>
      <c r="N374" s="98"/>
      <c r="O374" s="98"/>
      <c r="P374" s="98"/>
      <c r="Q374" s="98"/>
      <c r="R374" s="98"/>
      <c r="S374" s="98"/>
      <c r="T374" s="108"/>
    </row>
    <row r="375" spans="1:20" x14ac:dyDescent="0.3">
      <c r="A375" s="98"/>
      <c r="B375" s="98"/>
      <c r="C375" s="98"/>
      <c r="D375" s="98"/>
      <c r="E375" s="98"/>
      <c r="F375" s="98"/>
      <c r="G375" s="98"/>
      <c r="H375" s="98"/>
      <c r="I375" s="98"/>
      <c r="J375" s="98"/>
      <c r="K375" s="98"/>
      <c r="L375" s="98"/>
      <c r="M375" s="98"/>
      <c r="N375" s="98"/>
      <c r="O375" s="98"/>
      <c r="P375" s="98"/>
      <c r="Q375" s="98"/>
      <c r="R375" s="98"/>
      <c r="S375" s="98"/>
      <c r="T375" s="108"/>
    </row>
    <row r="376" spans="1:20" x14ac:dyDescent="0.3">
      <c r="A376" s="98"/>
      <c r="B376" s="98"/>
      <c r="C376" s="98"/>
      <c r="D376" s="98"/>
      <c r="E376" s="98"/>
      <c r="F376" s="98"/>
      <c r="G376" s="98"/>
      <c r="H376" s="98"/>
      <c r="I376" s="98"/>
      <c r="J376" s="98"/>
      <c r="K376" s="98"/>
      <c r="L376" s="98"/>
      <c r="M376" s="98"/>
      <c r="N376" s="98"/>
      <c r="O376" s="98"/>
      <c r="P376" s="98"/>
      <c r="Q376" s="98"/>
      <c r="R376" s="98"/>
      <c r="S376" s="98"/>
      <c r="T376" s="108"/>
    </row>
    <row r="377" spans="1:20" x14ac:dyDescent="0.3">
      <c r="A377" s="98"/>
      <c r="B377" s="98"/>
      <c r="C377" s="98"/>
      <c r="D377" s="98"/>
      <c r="E377" s="98"/>
      <c r="F377" s="98"/>
      <c r="G377" s="98"/>
      <c r="H377" s="98"/>
      <c r="I377" s="98"/>
      <c r="J377" s="98"/>
      <c r="K377" s="98"/>
      <c r="L377" s="98"/>
      <c r="M377" s="98"/>
      <c r="N377" s="98"/>
      <c r="O377" s="98"/>
      <c r="P377" s="98"/>
      <c r="Q377" s="98"/>
      <c r="R377" s="98"/>
      <c r="S377" s="98"/>
      <c r="T377" s="108"/>
    </row>
    <row r="378" spans="1:20" x14ac:dyDescent="0.3">
      <c r="A378" s="98"/>
      <c r="B378" s="98"/>
      <c r="C378" s="98"/>
      <c r="D378" s="98"/>
      <c r="E378" s="98"/>
      <c r="F378" s="98"/>
      <c r="G378" s="98"/>
      <c r="H378" s="98"/>
      <c r="I378" s="98"/>
      <c r="J378" s="98"/>
      <c r="K378" s="98"/>
      <c r="L378" s="98"/>
      <c r="M378" s="98"/>
      <c r="N378" s="98"/>
      <c r="O378" s="98"/>
      <c r="P378" s="98"/>
      <c r="Q378" s="98"/>
      <c r="R378" s="98"/>
      <c r="S378" s="98"/>
      <c r="T378" s="108"/>
    </row>
    <row r="379" spans="1:20" x14ac:dyDescent="0.3">
      <c r="A379" s="98"/>
      <c r="B379" s="98"/>
      <c r="C379" s="98"/>
      <c r="D379" s="98"/>
      <c r="E379" s="98"/>
      <c r="F379" s="98"/>
      <c r="G379" s="98"/>
      <c r="H379" s="98"/>
      <c r="I379" s="98"/>
      <c r="J379" s="98"/>
      <c r="K379" s="98"/>
      <c r="L379" s="98"/>
      <c r="M379" s="98"/>
      <c r="N379" s="98"/>
      <c r="O379" s="98"/>
      <c r="P379" s="98"/>
      <c r="Q379" s="98"/>
      <c r="R379" s="98"/>
      <c r="S379" s="98"/>
      <c r="T379" s="108"/>
    </row>
    <row r="380" spans="1:20" x14ac:dyDescent="0.3">
      <c r="A380" s="98"/>
      <c r="B380" s="98"/>
      <c r="C380" s="98"/>
      <c r="D380" s="98"/>
      <c r="E380" s="98"/>
      <c r="F380" s="98"/>
      <c r="G380" s="98"/>
      <c r="H380" s="98"/>
      <c r="I380" s="98"/>
      <c r="J380" s="98"/>
      <c r="K380" s="98"/>
      <c r="L380" s="98"/>
      <c r="M380" s="98"/>
      <c r="N380" s="98"/>
      <c r="O380" s="98"/>
      <c r="P380" s="98"/>
      <c r="Q380" s="98"/>
      <c r="R380" s="98"/>
      <c r="S380" s="98"/>
      <c r="T380" s="108"/>
    </row>
    <row r="381" spans="1:20" x14ac:dyDescent="0.3">
      <c r="A381" s="98"/>
      <c r="B381" s="98"/>
      <c r="C381" s="98"/>
      <c r="D381" s="98"/>
      <c r="E381" s="98"/>
      <c r="F381" s="98"/>
      <c r="G381" s="98"/>
      <c r="H381" s="98"/>
      <c r="I381" s="98"/>
      <c r="J381" s="98"/>
      <c r="K381" s="98"/>
      <c r="L381" s="98"/>
      <c r="M381" s="98"/>
      <c r="N381" s="98"/>
      <c r="O381" s="98"/>
      <c r="P381" s="98"/>
      <c r="Q381" s="98"/>
      <c r="R381" s="98"/>
      <c r="S381" s="98"/>
      <c r="T381" s="108"/>
    </row>
    <row r="382" spans="1:20" x14ac:dyDescent="0.3">
      <c r="A382" s="98"/>
      <c r="B382" s="98"/>
      <c r="C382" s="98"/>
      <c r="D382" s="98"/>
      <c r="E382" s="98"/>
      <c r="F382" s="98"/>
      <c r="G382" s="98"/>
      <c r="H382" s="98"/>
      <c r="I382" s="98"/>
      <c r="J382" s="98"/>
      <c r="K382" s="98"/>
      <c r="L382" s="98"/>
      <c r="M382" s="98"/>
      <c r="N382" s="98"/>
      <c r="O382" s="98"/>
      <c r="P382" s="98"/>
      <c r="Q382" s="98"/>
      <c r="R382" s="98"/>
      <c r="S382" s="98"/>
      <c r="T382" s="108"/>
    </row>
    <row r="383" spans="1:20" x14ac:dyDescent="0.3">
      <c r="A383" s="98"/>
      <c r="B383" s="98"/>
      <c r="C383" s="98"/>
      <c r="D383" s="98"/>
      <c r="E383" s="98"/>
      <c r="F383" s="98"/>
      <c r="G383" s="98"/>
      <c r="H383" s="98"/>
      <c r="I383" s="98"/>
      <c r="J383" s="98"/>
      <c r="K383" s="98"/>
      <c r="L383" s="98"/>
      <c r="M383" s="98"/>
      <c r="N383" s="98"/>
      <c r="O383" s="98"/>
      <c r="P383" s="98"/>
      <c r="Q383" s="98"/>
      <c r="R383" s="98"/>
      <c r="S383" s="98"/>
      <c r="T383" s="108"/>
    </row>
    <row r="384" spans="1:20" x14ac:dyDescent="0.3">
      <c r="A384" s="98"/>
      <c r="B384" s="98"/>
      <c r="C384" s="98"/>
      <c r="D384" s="98"/>
      <c r="E384" s="98"/>
      <c r="F384" s="98"/>
      <c r="G384" s="98"/>
      <c r="H384" s="98"/>
      <c r="I384" s="98"/>
      <c r="J384" s="98"/>
      <c r="K384" s="98"/>
      <c r="L384" s="98"/>
      <c r="M384" s="98"/>
      <c r="N384" s="98"/>
      <c r="O384" s="98"/>
      <c r="P384" s="98"/>
      <c r="Q384" s="98"/>
      <c r="R384" s="98"/>
      <c r="S384" s="98"/>
      <c r="T384" s="108"/>
    </row>
    <row r="385" spans="1:20" x14ac:dyDescent="0.3">
      <c r="A385" s="98"/>
      <c r="B385" s="98"/>
      <c r="C385" s="98"/>
      <c r="D385" s="98"/>
      <c r="E385" s="98"/>
      <c r="F385" s="98"/>
      <c r="G385" s="98"/>
      <c r="H385" s="98"/>
      <c r="I385" s="98"/>
      <c r="J385" s="98"/>
      <c r="K385" s="98"/>
      <c r="L385" s="98"/>
      <c r="M385" s="98"/>
      <c r="N385" s="98"/>
      <c r="O385" s="98"/>
      <c r="P385" s="98"/>
      <c r="Q385" s="98"/>
      <c r="R385" s="98"/>
      <c r="S385" s="98"/>
      <c r="T385" s="108"/>
    </row>
    <row r="386" spans="1:20" x14ac:dyDescent="0.3">
      <c r="A386" s="98"/>
      <c r="B386" s="98"/>
      <c r="C386" s="98"/>
      <c r="D386" s="98"/>
      <c r="E386" s="98"/>
      <c r="F386" s="98"/>
      <c r="G386" s="98"/>
      <c r="H386" s="98"/>
      <c r="I386" s="98"/>
      <c r="J386" s="98"/>
      <c r="K386" s="98"/>
      <c r="L386" s="98"/>
      <c r="M386" s="98"/>
      <c r="N386" s="98"/>
      <c r="O386" s="98"/>
      <c r="P386" s="98"/>
      <c r="Q386" s="98"/>
      <c r="R386" s="98"/>
      <c r="S386" s="98"/>
      <c r="T386" s="108"/>
    </row>
    <row r="387" spans="1:20" x14ac:dyDescent="0.3">
      <c r="A387" s="98"/>
      <c r="B387" s="98"/>
      <c r="C387" s="98"/>
      <c r="D387" s="98"/>
      <c r="E387" s="98"/>
      <c r="F387" s="98"/>
      <c r="G387" s="98"/>
      <c r="H387" s="98"/>
      <c r="I387" s="98"/>
      <c r="J387" s="98"/>
      <c r="K387" s="98"/>
      <c r="L387" s="98"/>
      <c r="M387" s="98"/>
      <c r="N387" s="98"/>
      <c r="O387" s="98"/>
      <c r="P387" s="98"/>
      <c r="Q387" s="98"/>
      <c r="R387" s="98"/>
      <c r="S387" s="98"/>
      <c r="T387" s="108"/>
    </row>
    <row r="388" spans="1:20" x14ac:dyDescent="0.3">
      <c r="A388" s="98"/>
      <c r="B388" s="98"/>
      <c r="C388" s="98"/>
      <c r="D388" s="98"/>
      <c r="E388" s="98"/>
      <c r="F388" s="98"/>
      <c r="G388" s="98"/>
      <c r="H388" s="98"/>
      <c r="I388" s="98"/>
      <c r="J388" s="98"/>
      <c r="K388" s="98"/>
      <c r="L388" s="98"/>
      <c r="M388" s="98"/>
      <c r="N388" s="98"/>
      <c r="O388" s="98"/>
      <c r="P388" s="98"/>
      <c r="Q388" s="98"/>
      <c r="R388" s="98"/>
      <c r="S388" s="98"/>
      <c r="T388" s="108"/>
    </row>
    <row r="389" spans="1:20" x14ac:dyDescent="0.3">
      <c r="A389" s="98"/>
      <c r="B389" s="98"/>
      <c r="C389" s="98"/>
      <c r="D389" s="98"/>
      <c r="E389" s="98"/>
      <c r="F389" s="98"/>
      <c r="G389" s="98"/>
      <c r="H389" s="98"/>
      <c r="I389" s="98"/>
      <c r="J389" s="98"/>
      <c r="K389" s="98"/>
      <c r="L389" s="98"/>
      <c r="M389" s="98"/>
      <c r="N389" s="98"/>
      <c r="O389" s="98"/>
      <c r="P389" s="98"/>
      <c r="Q389" s="98"/>
      <c r="R389" s="98"/>
      <c r="S389" s="98"/>
      <c r="T389" s="108"/>
    </row>
    <row r="390" spans="1:20" x14ac:dyDescent="0.3">
      <c r="A390" s="98"/>
      <c r="B390" s="98"/>
      <c r="C390" s="98"/>
      <c r="D390" s="98"/>
      <c r="E390" s="98"/>
      <c r="F390" s="98"/>
      <c r="G390" s="98"/>
      <c r="H390" s="98"/>
      <c r="I390" s="98"/>
      <c r="J390" s="98"/>
      <c r="K390" s="98"/>
      <c r="L390" s="98"/>
      <c r="M390" s="98"/>
      <c r="N390" s="98"/>
      <c r="O390" s="98"/>
      <c r="P390" s="98"/>
      <c r="Q390" s="98"/>
      <c r="R390" s="98"/>
      <c r="S390" s="98"/>
      <c r="T390" s="108"/>
    </row>
    <row r="391" spans="1:20" x14ac:dyDescent="0.3">
      <c r="A391" s="98"/>
      <c r="B391" s="98"/>
      <c r="C391" s="98"/>
      <c r="D391" s="98"/>
      <c r="E391" s="98"/>
      <c r="F391" s="98"/>
      <c r="G391" s="98"/>
      <c r="H391" s="98"/>
      <c r="I391" s="98"/>
      <c r="J391" s="98"/>
      <c r="K391" s="98"/>
      <c r="L391" s="98"/>
      <c r="M391" s="98"/>
      <c r="N391" s="98"/>
      <c r="O391" s="98"/>
      <c r="P391" s="98"/>
      <c r="Q391" s="98"/>
      <c r="R391" s="98"/>
      <c r="S391" s="98"/>
      <c r="T391" s="108"/>
    </row>
    <row r="392" spans="1:20" x14ac:dyDescent="0.3">
      <c r="A392" s="98"/>
      <c r="B392" s="98"/>
      <c r="C392" s="98"/>
      <c r="D392" s="98"/>
      <c r="E392" s="98"/>
      <c r="F392" s="98"/>
      <c r="G392" s="98"/>
      <c r="H392" s="98"/>
      <c r="I392" s="98"/>
      <c r="J392" s="98"/>
      <c r="K392" s="98"/>
      <c r="L392" s="98"/>
      <c r="M392" s="98"/>
      <c r="N392" s="98"/>
      <c r="O392" s="98"/>
      <c r="P392" s="98"/>
      <c r="Q392" s="98"/>
      <c r="R392" s="98"/>
      <c r="S392" s="98"/>
      <c r="T392" s="108"/>
    </row>
    <row r="393" spans="1:20" x14ac:dyDescent="0.3">
      <c r="A393" s="98"/>
      <c r="B393" s="98"/>
      <c r="C393" s="98"/>
      <c r="D393" s="98"/>
      <c r="E393" s="98"/>
      <c r="F393" s="98"/>
      <c r="G393" s="98"/>
      <c r="H393" s="98"/>
      <c r="I393" s="98"/>
      <c r="J393" s="98"/>
      <c r="K393" s="98"/>
      <c r="L393" s="98"/>
      <c r="M393" s="98"/>
      <c r="N393" s="98"/>
      <c r="O393" s="98"/>
      <c r="P393" s="98"/>
      <c r="Q393" s="98"/>
      <c r="R393" s="98"/>
      <c r="S393" s="98"/>
      <c r="T393" s="108"/>
    </row>
    <row r="394" spans="1:20" x14ac:dyDescent="0.3">
      <c r="A394" s="98"/>
      <c r="B394" s="98"/>
      <c r="C394" s="98"/>
      <c r="D394" s="98"/>
      <c r="E394" s="98"/>
      <c r="F394" s="98"/>
      <c r="G394" s="98"/>
      <c r="H394" s="98"/>
      <c r="I394" s="98"/>
      <c r="J394" s="98"/>
      <c r="K394" s="98"/>
      <c r="L394" s="98"/>
      <c r="M394" s="98"/>
      <c r="N394" s="98"/>
      <c r="O394" s="98"/>
      <c r="P394" s="98"/>
      <c r="Q394" s="98"/>
      <c r="R394" s="98"/>
      <c r="S394" s="98"/>
      <c r="T394" s="108"/>
    </row>
    <row r="395" spans="1:20" x14ac:dyDescent="0.3">
      <c r="A395" s="98"/>
      <c r="B395" s="98"/>
      <c r="C395" s="98"/>
      <c r="D395" s="98"/>
      <c r="E395" s="98"/>
      <c r="F395" s="98"/>
      <c r="G395" s="98"/>
      <c r="H395" s="98"/>
      <c r="I395" s="98"/>
      <c r="J395" s="98"/>
      <c r="K395" s="98"/>
      <c r="L395" s="98"/>
      <c r="M395" s="98"/>
      <c r="N395" s="98"/>
      <c r="O395" s="98"/>
      <c r="P395" s="98"/>
      <c r="Q395" s="98"/>
      <c r="R395" s="98"/>
      <c r="S395" s="98"/>
      <c r="T395" s="108"/>
    </row>
    <row r="396" spans="1:20" x14ac:dyDescent="0.3">
      <c r="A396" s="98"/>
      <c r="B396" s="98"/>
      <c r="C396" s="98"/>
      <c r="D396" s="98"/>
      <c r="E396" s="98"/>
      <c r="F396" s="98"/>
      <c r="G396" s="98"/>
      <c r="H396" s="98"/>
      <c r="I396" s="98"/>
      <c r="J396" s="98"/>
      <c r="K396" s="98"/>
      <c r="L396" s="98"/>
      <c r="M396" s="98"/>
      <c r="N396" s="98"/>
      <c r="O396" s="98"/>
      <c r="P396" s="98"/>
      <c r="Q396" s="98"/>
      <c r="R396" s="98"/>
      <c r="S396" s="98"/>
      <c r="T396" s="108"/>
    </row>
    <row r="397" spans="1:20" x14ac:dyDescent="0.3">
      <c r="A397" s="98"/>
      <c r="B397" s="98"/>
      <c r="C397" s="98"/>
      <c r="D397" s="98"/>
      <c r="E397" s="98"/>
      <c r="F397" s="98"/>
      <c r="G397" s="98"/>
      <c r="H397" s="98"/>
      <c r="I397" s="98"/>
      <c r="J397" s="98"/>
      <c r="K397" s="98"/>
      <c r="L397" s="98"/>
      <c r="M397" s="98"/>
      <c r="N397" s="98"/>
      <c r="O397" s="98"/>
      <c r="P397" s="98"/>
      <c r="Q397" s="98"/>
      <c r="R397" s="98"/>
      <c r="S397" s="98"/>
      <c r="T397" s="108"/>
    </row>
    <row r="398" spans="1:20" x14ac:dyDescent="0.3">
      <c r="A398" s="98"/>
      <c r="B398" s="98"/>
      <c r="C398" s="98"/>
      <c r="D398" s="98"/>
      <c r="E398" s="98"/>
      <c r="F398" s="98"/>
      <c r="G398" s="98"/>
      <c r="H398" s="98"/>
      <c r="I398" s="98"/>
      <c r="J398" s="98"/>
      <c r="K398" s="98"/>
      <c r="L398" s="98"/>
      <c r="M398" s="98"/>
      <c r="N398" s="98"/>
      <c r="O398" s="98"/>
      <c r="P398" s="98"/>
      <c r="Q398" s="98"/>
      <c r="R398" s="98"/>
      <c r="S398" s="98"/>
      <c r="T398" s="108"/>
    </row>
    <row r="399" spans="1:20" x14ac:dyDescent="0.3">
      <c r="A399" s="98"/>
      <c r="B399" s="98"/>
      <c r="C399" s="98"/>
      <c r="D399" s="98"/>
      <c r="E399" s="98"/>
      <c r="F399" s="98"/>
      <c r="G399" s="98"/>
      <c r="H399" s="98"/>
      <c r="I399" s="98"/>
      <c r="J399" s="98"/>
      <c r="K399" s="98"/>
      <c r="L399" s="98"/>
      <c r="M399" s="98"/>
      <c r="N399" s="98"/>
      <c r="O399" s="98"/>
      <c r="P399" s="98"/>
      <c r="Q399" s="98"/>
      <c r="R399" s="98"/>
      <c r="S399" s="98"/>
      <c r="T399" s="108"/>
    </row>
    <row r="400" spans="1:20" x14ac:dyDescent="0.3">
      <c r="A400" s="98"/>
      <c r="B400" s="98"/>
      <c r="C400" s="98"/>
      <c r="D400" s="98"/>
      <c r="E400" s="98"/>
      <c r="F400" s="98"/>
      <c r="G400" s="98"/>
      <c r="H400" s="98"/>
      <c r="I400" s="98"/>
      <c r="J400" s="98"/>
      <c r="K400" s="98"/>
      <c r="L400" s="98"/>
      <c r="M400" s="98"/>
      <c r="N400" s="98"/>
      <c r="O400" s="98"/>
      <c r="P400" s="98"/>
      <c r="Q400" s="98"/>
      <c r="R400" s="98"/>
      <c r="S400" s="98"/>
      <c r="T400" s="108"/>
    </row>
    <row r="401" spans="1:20" x14ac:dyDescent="0.3">
      <c r="A401" s="98"/>
      <c r="B401" s="98"/>
      <c r="C401" s="98"/>
      <c r="D401" s="98"/>
      <c r="E401" s="98"/>
      <c r="F401" s="98"/>
      <c r="G401" s="98"/>
      <c r="H401" s="98"/>
      <c r="I401" s="98"/>
      <c r="J401" s="98"/>
      <c r="K401" s="98"/>
      <c r="L401" s="98"/>
      <c r="M401" s="98"/>
      <c r="N401" s="98"/>
      <c r="O401" s="98"/>
      <c r="P401" s="98"/>
      <c r="Q401" s="98"/>
      <c r="R401" s="98"/>
      <c r="S401" s="98"/>
      <c r="T401" s="108"/>
    </row>
    <row r="402" spans="1:20" x14ac:dyDescent="0.3">
      <c r="A402" s="98"/>
      <c r="B402" s="98"/>
      <c r="C402" s="98"/>
      <c r="D402" s="98"/>
      <c r="E402" s="98"/>
      <c r="F402" s="98"/>
      <c r="G402" s="98"/>
      <c r="H402" s="98"/>
      <c r="I402" s="98"/>
      <c r="J402" s="98"/>
      <c r="K402" s="98"/>
      <c r="L402" s="98"/>
      <c r="M402" s="98"/>
      <c r="N402" s="98"/>
      <c r="O402" s="98"/>
      <c r="P402" s="98"/>
      <c r="Q402" s="98"/>
      <c r="R402" s="98"/>
      <c r="S402" s="98"/>
      <c r="T402" s="108"/>
    </row>
    <row r="403" spans="1:20" x14ac:dyDescent="0.3">
      <c r="A403" s="98"/>
      <c r="B403" s="98"/>
      <c r="C403" s="98"/>
      <c r="D403" s="98"/>
      <c r="E403" s="98"/>
      <c r="F403" s="98"/>
      <c r="G403" s="98"/>
      <c r="H403" s="98"/>
      <c r="I403" s="98"/>
      <c r="J403" s="98"/>
      <c r="K403" s="98"/>
      <c r="L403" s="98"/>
      <c r="M403" s="98"/>
      <c r="N403" s="98"/>
      <c r="O403" s="98"/>
      <c r="P403" s="98"/>
      <c r="Q403" s="98"/>
      <c r="R403" s="98"/>
      <c r="S403" s="98"/>
      <c r="T403" s="108"/>
    </row>
    <row r="404" spans="1:20" x14ac:dyDescent="0.3">
      <c r="A404" s="98"/>
      <c r="B404" s="98"/>
      <c r="C404" s="98"/>
      <c r="D404" s="98"/>
      <c r="E404" s="98"/>
      <c r="F404" s="98"/>
      <c r="G404" s="98"/>
      <c r="H404" s="98"/>
      <c r="I404" s="98"/>
      <c r="J404" s="98"/>
      <c r="K404" s="98"/>
      <c r="L404" s="98"/>
      <c r="M404" s="98"/>
      <c r="N404" s="98"/>
      <c r="O404" s="98"/>
      <c r="P404" s="98"/>
      <c r="Q404" s="98"/>
      <c r="R404" s="98"/>
      <c r="S404" s="98"/>
      <c r="T404" s="108"/>
    </row>
    <row r="405" spans="1:20" x14ac:dyDescent="0.3">
      <c r="A405" s="98"/>
      <c r="B405" s="98"/>
      <c r="C405" s="98"/>
      <c r="D405" s="98"/>
      <c r="E405" s="98"/>
      <c r="F405" s="98"/>
      <c r="G405" s="98"/>
      <c r="H405" s="98"/>
      <c r="I405" s="98"/>
      <c r="J405" s="98"/>
      <c r="K405" s="98"/>
      <c r="L405" s="98"/>
      <c r="M405" s="98"/>
      <c r="N405" s="98"/>
      <c r="O405" s="98"/>
      <c r="P405" s="98"/>
      <c r="Q405" s="98"/>
      <c r="R405" s="98"/>
      <c r="S405" s="98"/>
      <c r="T405" s="108"/>
    </row>
    <row r="406" spans="1:20" x14ac:dyDescent="0.3">
      <c r="A406" s="98"/>
      <c r="B406" s="98"/>
      <c r="C406" s="98"/>
      <c r="D406" s="98"/>
      <c r="E406" s="98"/>
      <c r="F406" s="98"/>
      <c r="G406" s="98"/>
      <c r="H406" s="98"/>
      <c r="I406" s="98"/>
      <c r="J406" s="98"/>
      <c r="K406" s="98"/>
      <c r="L406" s="98"/>
      <c r="M406" s="98"/>
      <c r="N406" s="98"/>
      <c r="O406" s="98"/>
      <c r="P406" s="98"/>
      <c r="Q406" s="98"/>
      <c r="R406" s="98"/>
      <c r="S406" s="98"/>
      <c r="T406" s="108"/>
    </row>
    <row r="407" spans="1:20" x14ac:dyDescent="0.3">
      <c r="A407" s="98"/>
      <c r="B407" s="98"/>
      <c r="C407" s="98"/>
      <c r="D407" s="98"/>
      <c r="E407" s="98"/>
      <c r="F407" s="98"/>
      <c r="G407" s="98"/>
      <c r="H407" s="98"/>
      <c r="I407" s="98"/>
      <c r="J407" s="98"/>
      <c r="K407" s="98"/>
      <c r="L407" s="98"/>
      <c r="M407" s="98"/>
      <c r="N407" s="98"/>
      <c r="O407" s="98"/>
      <c r="P407" s="98"/>
      <c r="Q407" s="98"/>
      <c r="R407" s="98"/>
      <c r="S407" s="98"/>
      <c r="T407" s="108"/>
    </row>
    <row r="408" spans="1:20" x14ac:dyDescent="0.3">
      <c r="A408" s="98"/>
      <c r="B408" s="98"/>
      <c r="C408" s="98"/>
      <c r="D408" s="98"/>
      <c r="E408" s="98"/>
      <c r="F408" s="98"/>
      <c r="G408" s="98"/>
      <c r="H408" s="98"/>
      <c r="I408" s="98"/>
      <c r="J408" s="98"/>
      <c r="K408" s="98"/>
      <c r="L408" s="98"/>
      <c r="M408" s="98"/>
      <c r="N408" s="98"/>
      <c r="O408" s="98"/>
      <c r="P408" s="98"/>
      <c r="Q408" s="98"/>
      <c r="R408" s="98"/>
      <c r="S408" s="98"/>
      <c r="T408" s="108"/>
    </row>
    <row r="409" spans="1:20" x14ac:dyDescent="0.3">
      <c r="A409" s="98"/>
      <c r="B409" s="98"/>
      <c r="C409" s="98"/>
      <c r="D409" s="98"/>
      <c r="E409" s="98"/>
      <c r="F409" s="98"/>
      <c r="G409" s="98"/>
      <c r="H409" s="98"/>
      <c r="I409" s="98"/>
      <c r="J409" s="98"/>
      <c r="K409" s="98"/>
      <c r="L409" s="98"/>
      <c r="M409" s="98"/>
      <c r="N409" s="98"/>
      <c r="O409" s="98"/>
      <c r="P409" s="98"/>
      <c r="Q409" s="98"/>
      <c r="R409" s="98"/>
      <c r="S409" s="98"/>
      <c r="T409" s="108"/>
    </row>
    <row r="410" spans="1:20" x14ac:dyDescent="0.3">
      <c r="A410" s="98"/>
      <c r="B410" s="98"/>
      <c r="C410" s="98"/>
      <c r="D410" s="98"/>
      <c r="E410" s="98"/>
      <c r="F410" s="98"/>
      <c r="G410" s="98"/>
      <c r="H410" s="98"/>
      <c r="I410" s="98"/>
      <c r="J410" s="98"/>
      <c r="K410" s="98"/>
      <c r="L410" s="98"/>
      <c r="M410" s="98"/>
      <c r="N410" s="98"/>
      <c r="O410" s="98"/>
      <c r="P410" s="98"/>
      <c r="Q410" s="98"/>
      <c r="R410" s="98"/>
      <c r="S410" s="98"/>
      <c r="T410" s="108"/>
    </row>
    <row r="411" spans="1:20" x14ac:dyDescent="0.3">
      <c r="A411" s="98"/>
      <c r="B411" s="98"/>
      <c r="C411" s="98"/>
      <c r="D411" s="98"/>
      <c r="E411" s="98"/>
      <c r="F411" s="98"/>
      <c r="G411" s="98"/>
      <c r="H411" s="98"/>
      <c r="I411" s="98"/>
      <c r="J411" s="98"/>
      <c r="K411" s="98"/>
      <c r="L411" s="98"/>
      <c r="M411" s="98"/>
      <c r="N411" s="98"/>
      <c r="O411" s="98"/>
      <c r="P411" s="98"/>
      <c r="Q411" s="98"/>
      <c r="R411" s="98"/>
      <c r="S411" s="98"/>
      <c r="T411" s="108"/>
    </row>
    <row r="412" spans="1:20" x14ac:dyDescent="0.3">
      <c r="A412" s="98"/>
      <c r="B412" s="98"/>
      <c r="C412" s="98"/>
      <c r="D412" s="98"/>
      <c r="E412" s="98"/>
      <c r="F412" s="98"/>
      <c r="G412" s="98"/>
      <c r="H412" s="98"/>
      <c r="I412" s="98"/>
      <c r="J412" s="98"/>
      <c r="K412" s="98"/>
      <c r="L412" s="98"/>
      <c r="M412" s="98"/>
      <c r="N412" s="98"/>
      <c r="O412" s="98"/>
      <c r="P412" s="98"/>
      <c r="Q412" s="98"/>
      <c r="R412" s="98"/>
      <c r="S412" s="98"/>
      <c r="T412" s="108"/>
    </row>
    <row r="413" spans="1:20" x14ac:dyDescent="0.3">
      <c r="A413" s="98"/>
      <c r="B413" s="98"/>
      <c r="C413" s="98"/>
      <c r="D413" s="98"/>
      <c r="E413" s="98"/>
      <c r="F413" s="98"/>
      <c r="G413" s="98"/>
      <c r="H413" s="98"/>
      <c r="I413" s="98"/>
      <c r="J413" s="98"/>
      <c r="K413" s="98"/>
      <c r="L413" s="98"/>
      <c r="M413" s="98"/>
      <c r="N413" s="98"/>
      <c r="O413" s="98"/>
      <c r="P413" s="98"/>
      <c r="Q413" s="98"/>
      <c r="R413" s="98"/>
      <c r="S413" s="98"/>
      <c r="T413" s="108"/>
    </row>
    <row r="414" spans="1:20" x14ac:dyDescent="0.3">
      <c r="A414" s="98"/>
      <c r="B414" s="98"/>
      <c r="C414" s="98"/>
      <c r="D414" s="98"/>
      <c r="E414" s="98"/>
      <c r="F414" s="98"/>
      <c r="G414" s="98"/>
      <c r="H414" s="98"/>
      <c r="I414" s="98"/>
      <c r="J414" s="98"/>
      <c r="K414" s="98"/>
      <c r="L414" s="98"/>
      <c r="M414" s="98"/>
      <c r="N414" s="98"/>
      <c r="O414" s="98"/>
      <c r="P414" s="98"/>
      <c r="Q414" s="98"/>
      <c r="R414" s="98"/>
      <c r="S414" s="98"/>
      <c r="T414" s="108"/>
    </row>
    <row r="415" spans="1:20" x14ac:dyDescent="0.3">
      <c r="A415" s="98"/>
      <c r="B415" s="98"/>
      <c r="C415" s="98"/>
      <c r="D415" s="98"/>
      <c r="E415" s="98"/>
      <c r="F415" s="98"/>
      <c r="G415" s="98"/>
      <c r="H415" s="98"/>
      <c r="I415" s="98"/>
      <c r="J415" s="98"/>
      <c r="K415" s="98"/>
      <c r="L415" s="98"/>
      <c r="M415" s="98"/>
      <c r="N415" s="98"/>
      <c r="O415" s="98"/>
      <c r="P415" s="98"/>
      <c r="Q415" s="98"/>
      <c r="R415" s="98"/>
      <c r="S415" s="98"/>
      <c r="T415" s="108"/>
    </row>
    <row r="416" spans="1:20" x14ac:dyDescent="0.3">
      <c r="A416" s="98"/>
      <c r="B416" s="98"/>
      <c r="C416" s="98"/>
      <c r="D416" s="98"/>
      <c r="E416" s="98"/>
      <c r="F416" s="98"/>
      <c r="G416" s="98"/>
      <c r="H416" s="98"/>
      <c r="I416" s="98"/>
      <c r="J416" s="98"/>
      <c r="K416" s="98"/>
      <c r="L416" s="98"/>
      <c r="M416" s="98"/>
      <c r="N416" s="98"/>
      <c r="O416" s="98"/>
      <c r="P416" s="98"/>
      <c r="Q416" s="98"/>
      <c r="R416" s="98"/>
      <c r="S416" s="98"/>
      <c r="T416" s="108"/>
    </row>
    <row r="417" spans="1:20" x14ac:dyDescent="0.3">
      <c r="A417" s="98"/>
      <c r="B417" s="98"/>
      <c r="C417" s="98"/>
      <c r="D417" s="98"/>
      <c r="E417" s="98"/>
      <c r="F417" s="98"/>
      <c r="G417" s="98"/>
      <c r="H417" s="98"/>
      <c r="I417" s="98"/>
      <c r="J417" s="98"/>
      <c r="K417" s="98"/>
      <c r="L417" s="98"/>
      <c r="M417" s="98"/>
      <c r="N417" s="98"/>
      <c r="O417" s="98"/>
      <c r="P417" s="98"/>
      <c r="Q417" s="98"/>
      <c r="R417" s="98"/>
      <c r="S417" s="98"/>
      <c r="T417" s="108"/>
    </row>
    <row r="418" spans="1:20" x14ac:dyDescent="0.3">
      <c r="A418" s="98"/>
      <c r="B418" s="98"/>
      <c r="C418" s="98"/>
      <c r="D418" s="98"/>
      <c r="E418" s="98"/>
      <c r="F418" s="98"/>
      <c r="G418" s="98"/>
      <c r="H418" s="98"/>
      <c r="I418" s="98"/>
      <c r="J418" s="98"/>
      <c r="K418" s="98"/>
      <c r="L418" s="98"/>
      <c r="M418" s="98"/>
      <c r="N418" s="98"/>
      <c r="O418" s="98"/>
      <c r="P418" s="98"/>
      <c r="Q418" s="98"/>
      <c r="R418" s="98"/>
      <c r="S418" s="98"/>
      <c r="T418" s="108"/>
    </row>
    <row r="419" spans="1:20" x14ac:dyDescent="0.3">
      <c r="A419" s="98"/>
      <c r="B419" s="98"/>
      <c r="C419" s="98"/>
      <c r="D419" s="98"/>
      <c r="E419" s="98"/>
      <c r="F419" s="98"/>
      <c r="G419" s="98"/>
      <c r="H419" s="98"/>
      <c r="I419" s="98"/>
      <c r="J419" s="98"/>
      <c r="K419" s="98"/>
      <c r="L419" s="98"/>
      <c r="M419" s="98"/>
      <c r="N419" s="98"/>
      <c r="O419" s="98"/>
      <c r="P419" s="98"/>
      <c r="Q419" s="98"/>
      <c r="R419" s="98"/>
      <c r="S419" s="98"/>
      <c r="T419" s="108"/>
    </row>
    <row r="420" spans="1:20" x14ac:dyDescent="0.3">
      <c r="A420" s="98"/>
      <c r="B420" s="98"/>
      <c r="C420" s="98"/>
      <c r="D420" s="98"/>
      <c r="E420" s="98"/>
      <c r="F420" s="98"/>
      <c r="G420" s="98"/>
      <c r="H420" s="98"/>
      <c r="I420" s="98"/>
      <c r="J420" s="98"/>
      <c r="K420" s="98"/>
      <c r="L420" s="98"/>
      <c r="M420" s="98"/>
      <c r="N420" s="98"/>
      <c r="O420" s="98"/>
      <c r="P420" s="98"/>
      <c r="Q420" s="98"/>
      <c r="R420" s="98"/>
      <c r="S420" s="98"/>
      <c r="T420" s="108"/>
    </row>
    <row r="421" spans="1:20" x14ac:dyDescent="0.3">
      <c r="A421" s="98"/>
      <c r="B421" s="98"/>
      <c r="C421" s="98"/>
      <c r="D421" s="98"/>
      <c r="E421" s="98"/>
      <c r="F421" s="98"/>
      <c r="G421" s="98"/>
      <c r="H421" s="98"/>
      <c r="I421" s="98"/>
      <c r="J421" s="98"/>
      <c r="K421" s="98"/>
      <c r="L421" s="98"/>
      <c r="M421" s="98"/>
      <c r="N421" s="98"/>
      <c r="O421" s="98"/>
      <c r="P421" s="98"/>
      <c r="Q421" s="98"/>
      <c r="R421" s="98"/>
      <c r="S421" s="98"/>
      <c r="T421" s="108"/>
    </row>
    <row r="422" spans="1:20" x14ac:dyDescent="0.3">
      <c r="A422" s="98"/>
      <c r="B422" s="98"/>
      <c r="C422" s="98"/>
      <c r="D422" s="98"/>
      <c r="E422" s="98"/>
      <c r="F422" s="98"/>
      <c r="G422" s="98"/>
      <c r="H422" s="98"/>
      <c r="I422" s="98"/>
      <c r="J422" s="98"/>
      <c r="K422" s="98"/>
      <c r="L422" s="98"/>
      <c r="M422" s="98"/>
      <c r="N422" s="98"/>
      <c r="O422" s="98"/>
      <c r="P422" s="98"/>
      <c r="Q422" s="98"/>
      <c r="R422" s="98"/>
      <c r="S422" s="98"/>
      <c r="T422" s="108"/>
    </row>
    <row r="423" spans="1:20" x14ac:dyDescent="0.3">
      <c r="A423" s="98"/>
      <c r="B423" s="98"/>
      <c r="C423" s="98"/>
      <c r="D423" s="98"/>
      <c r="E423" s="98"/>
      <c r="F423" s="98"/>
      <c r="G423" s="98"/>
      <c r="H423" s="98"/>
      <c r="I423" s="98"/>
      <c r="J423" s="98"/>
      <c r="K423" s="98"/>
      <c r="L423" s="98"/>
      <c r="M423" s="98"/>
      <c r="N423" s="98"/>
      <c r="O423" s="98"/>
      <c r="P423" s="98"/>
      <c r="Q423" s="98"/>
      <c r="R423" s="98"/>
      <c r="S423" s="98"/>
      <c r="T423" s="108"/>
    </row>
    <row r="424" spans="1:20" x14ac:dyDescent="0.3">
      <c r="A424" s="98"/>
      <c r="B424" s="98"/>
      <c r="C424" s="98"/>
      <c r="D424" s="98"/>
      <c r="E424" s="98"/>
      <c r="F424" s="98"/>
      <c r="G424" s="98"/>
      <c r="H424" s="98"/>
      <c r="I424" s="98"/>
      <c r="J424" s="98"/>
      <c r="K424" s="98"/>
      <c r="L424" s="98"/>
      <c r="M424" s="98"/>
      <c r="N424" s="98"/>
      <c r="O424" s="98"/>
      <c r="P424" s="98"/>
      <c r="Q424" s="98"/>
      <c r="R424" s="98"/>
      <c r="S424" s="98"/>
      <c r="T424" s="108"/>
    </row>
    <row r="425" spans="1:20" x14ac:dyDescent="0.3">
      <c r="A425" s="98"/>
      <c r="B425" s="98"/>
      <c r="C425" s="98"/>
      <c r="D425" s="98"/>
      <c r="E425" s="98"/>
      <c r="F425" s="98"/>
      <c r="G425" s="98"/>
      <c r="H425" s="98"/>
      <c r="I425" s="98"/>
      <c r="J425" s="98"/>
      <c r="K425" s="98"/>
      <c r="L425" s="98"/>
      <c r="M425" s="98"/>
      <c r="N425" s="98"/>
      <c r="O425" s="98"/>
      <c r="P425" s="98"/>
      <c r="Q425" s="98"/>
      <c r="R425" s="98"/>
      <c r="S425" s="98"/>
      <c r="T425" s="108"/>
    </row>
    <row r="426" spans="1:20" x14ac:dyDescent="0.3">
      <c r="A426" s="98"/>
      <c r="B426" s="98"/>
      <c r="C426" s="98"/>
      <c r="D426" s="98"/>
      <c r="E426" s="98"/>
      <c r="F426" s="98"/>
      <c r="G426" s="98"/>
      <c r="H426" s="98"/>
      <c r="I426" s="98"/>
      <c r="J426" s="98"/>
      <c r="K426" s="98"/>
      <c r="L426" s="98"/>
      <c r="M426" s="98"/>
      <c r="N426" s="98"/>
      <c r="O426" s="98"/>
      <c r="P426" s="98"/>
      <c r="Q426" s="98"/>
      <c r="R426" s="98"/>
      <c r="S426" s="98"/>
      <c r="T426" s="108"/>
    </row>
    <row r="427" spans="1:20" x14ac:dyDescent="0.3">
      <c r="A427" s="98"/>
      <c r="B427" s="98"/>
      <c r="C427" s="98"/>
      <c r="D427" s="98"/>
      <c r="E427" s="98"/>
      <c r="F427" s="98"/>
      <c r="G427" s="98"/>
      <c r="H427" s="98"/>
      <c r="I427" s="98"/>
      <c r="J427" s="98"/>
      <c r="K427" s="98"/>
      <c r="L427" s="98"/>
      <c r="M427" s="98"/>
      <c r="N427" s="98"/>
      <c r="O427" s="98"/>
      <c r="P427" s="98"/>
      <c r="Q427" s="98"/>
      <c r="R427" s="98"/>
      <c r="S427" s="98"/>
      <c r="T427" s="108"/>
    </row>
    <row r="428" spans="1:20" x14ac:dyDescent="0.3">
      <c r="A428" s="98"/>
      <c r="B428" s="98"/>
      <c r="C428" s="98"/>
      <c r="D428" s="98"/>
      <c r="E428" s="98"/>
      <c r="F428" s="98"/>
      <c r="G428" s="98"/>
      <c r="H428" s="98"/>
      <c r="I428" s="98"/>
      <c r="J428" s="98"/>
      <c r="K428" s="98"/>
      <c r="L428" s="98"/>
      <c r="M428" s="98"/>
      <c r="N428" s="98"/>
      <c r="O428" s="98"/>
      <c r="P428" s="98"/>
      <c r="Q428" s="98"/>
      <c r="R428" s="98"/>
      <c r="S428" s="98"/>
      <c r="T428" s="108"/>
    </row>
    <row r="429" spans="1:20" x14ac:dyDescent="0.3">
      <c r="A429" s="98"/>
      <c r="B429" s="98"/>
      <c r="C429" s="98"/>
      <c r="D429" s="98"/>
      <c r="E429" s="98"/>
      <c r="F429" s="98"/>
      <c r="G429" s="98"/>
      <c r="H429" s="98"/>
      <c r="I429" s="98"/>
      <c r="J429" s="98"/>
      <c r="K429" s="98"/>
      <c r="L429" s="98"/>
      <c r="M429" s="98"/>
      <c r="N429" s="98"/>
      <c r="O429" s="98"/>
      <c r="P429" s="98"/>
      <c r="Q429" s="98"/>
      <c r="R429" s="98"/>
      <c r="S429" s="98"/>
      <c r="T429" s="108"/>
    </row>
    <row r="430" spans="1:20" x14ac:dyDescent="0.3">
      <c r="A430" s="98"/>
      <c r="B430" s="98"/>
      <c r="C430" s="98"/>
      <c r="D430" s="98"/>
      <c r="E430" s="98"/>
      <c r="F430" s="98"/>
      <c r="G430" s="98"/>
      <c r="H430" s="98"/>
      <c r="I430" s="98"/>
      <c r="J430" s="98"/>
      <c r="K430" s="98"/>
      <c r="L430" s="98"/>
      <c r="M430" s="98"/>
      <c r="N430" s="98"/>
      <c r="O430" s="98"/>
      <c r="P430" s="98"/>
      <c r="Q430" s="98"/>
      <c r="R430" s="98"/>
      <c r="S430" s="98"/>
      <c r="T430" s="108"/>
    </row>
    <row r="431" spans="1:20" x14ac:dyDescent="0.3">
      <c r="A431" s="98"/>
      <c r="B431" s="98"/>
      <c r="C431" s="98"/>
      <c r="D431" s="98"/>
      <c r="E431" s="98"/>
      <c r="F431" s="98"/>
      <c r="G431" s="98"/>
      <c r="H431" s="98"/>
      <c r="I431" s="98"/>
      <c r="J431" s="98"/>
      <c r="K431" s="98"/>
      <c r="L431" s="98"/>
      <c r="M431" s="98"/>
      <c r="N431" s="98"/>
      <c r="O431" s="98"/>
      <c r="P431" s="98"/>
      <c r="Q431" s="98"/>
      <c r="R431" s="98"/>
      <c r="S431" s="98"/>
      <c r="T431" s="108"/>
    </row>
    <row r="432" spans="1:20" x14ac:dyDescent="0.3">
      <c r="A432" s="98"/>
      <c r="B432" s="98"/>
      <c r="C432" s="98"/>
      <c r="D432" s="98"/>
      <c r="E432" s="98"/>
      <c r="F432" s="98"/>
      <c r="G432" s="98"/>
      <c r="H432" s="98"/>
      <c r="I432" s="98"/>
      <c r="J432" s="98"/>
      <c r="K432" s="98"/>
      <c r="L432" s="98"/>
      <c r="M432" s="98"/>
      <c r="N432" s="98"/>
      <c r="O432" s="98"/>
      <c r="P432" s="98"/>
      <c r="Q432" s="98"/>
      <c r="R432" s="98"/>
      <c r="S432" s="98"/>
      <c r="T432" s="108"/>
    </row>
    <row r="433" spans="1:20" x14ac:dyDescent="0.3">
      <c r="A433" s="98"/>
      <c r="B433" s="98"/>
      <c r="C433" s="98"/>
      <c r="D433" s="98"/>
      <c r="E433" s="98"/>
      <c r="F433" s="98"/>
      <c r="G433" s="98"/>
      <c r="H433" s="98"/>
      <c r="I433" s="98"/>
      <c r="J433" s="98"/>
      <c r="K433" s="98"/>
      <c r="L433" s="98"/>
      <c r="M433" s="98"/>
      <c r="N433" s="98"/>
      <c r="O433" s="98"/>
      <c r="P433" s="98"/>
      <c r="Q433" s="98"/>
      <c r="R433" s="98"/>
      <c r="S433" s="98"/>
      <c r="T433" s="108"/>
    </row>
    <row r="434" spans="1:20" x14ac:dyDescent="0.3">
      <c r="A434" s="98"/>
      <c r="B434" s="98"/>
      <c r="C434" s="98"/>
      <c r="D434" s="98"/>
      <c r="E434" s="98"/>
      <c r="F434" s="98"/>
      <c r="G434" s="98"/>
      <c r="H434" s="98"/>
      <c r="I434" s="98"/>
      <c r="J434" s="98"/>
      <c r="K434" s="98"/>
      <c r="L434" s="98"/>
      <c r="M434" s="98"/>
      <c r="N434" s="98"/>
      <c r="O434" s="98"/>
      <c r="P434" s="98"/>
      <c r="Q434" s="98"/>
      <c r="R434" s="98"/>
      <c r="S434" s="98"/>
      <c r="T434" s="108"/>
    </row>
    <row r="435" spans="1:20" x14ac:dyDescent="0.3">
      <c r="A435" s="98"/>
      <c r="B435" s="98"/>
      <c r="C435" s="98"/>
      <c r="D435" s="98"/>
      <c r="E435" s="98"/>
      <c r="F435" s="98"/>
      <c r="G435" s="98"/>
      <c r="H435" s="98"/>
      <c r="I435" s="98"/>
      <c r="J435" s="98"/>
      <c r="K435" s="98"/>
      <c r="L435" s="98"/>
      <c r="M435" s="98"/>
      <c r="N435" s="98"/>
      <c r="O435" s="98"/>
      <c r="P435" s="98"/>
      <c r="Q435" s="98"/>
      <c r="R435" s="98"/>
      <c r="S435" s="98"/>
      <c r="T435" s="108"/>
    </row>
    <row r="436" spans="1:20" x14ac:dyDescent="0.3">
      <c r="A436" s="98"/>
      <c r="B436" s="98"/>
      <c r="C436" s="98"/>
      <c r="D436" s="98"/>
      <c r="E436" s="98"/>
      <c r="F436" s="98"/>
      <c r="G436" s="98"/>
      <c r="H436" s="98"/>
      <c r="I436" s="98"/>
      <c r="J436" s="98"/>
      <c r="K436" s="98"/>
      <c r="L436" s="98"/>
      <c r="M436" s="98"/>
      <c r="N436" s="98"/>
      <c r="O436" s="98"/>
      <c r="P436" s="98"/>
      <c r="Q436" s="98"/>
      <c r="R436" s="98"/>
      <c r="S436" s="98"/>
      <c r="T436" s="108"/>
    </row>
    <row r="437" spans="1:20" x14ac:dyDescent="0.3">
      <c r="A437" s="98"/>
      <c r="B437" s="98"/>
      <c r="C437" s="98"/>
      <c r="D437" s="98"/>
      <c r="E437" s="98"/>
      <c r="F437" s="98"/>
      <c r="G437" s="98"/>
      <c r="H437" s="98"/>
      <c r="I437" s="98"/>
      <c r="J437" s="98"/>
      <c r="K437" s="98"/>
      <c r="L437" s="98"/>
      <c r="M437" s="98"/>
      <c r="N437" s="98"/>
      <c r="O437" s="98"/>
      <c r="P437" s="98"/>
      <c r="Q437" s="98"/>
      <c r="R437" s="98"/>
      <c r="S437" s="98"/>
      <c r="T437" s="108"/>
    </row>
    <row r="438" spans="1:20" x14ac:dyDescent="0.3">
      <c r="A438" s="98"/>
      <c r="B438" s="98"/>
      <c r="C438" s="98"/>
      <c r="D438" s="98"/>
      <c r="E438" s="98"/>
      <c r="F438" s="98"/>
      <c r="G438" s="98"/>
      <c r="H438" s="98"/>
      <c r="I438" s="98"/>
      <c r="J438" s="98"/>
      <c r="K438" s="98"/>
      <c r="L438" s="98"/>
      <c r="M438" s="98"/>
      <c r="N438" s="98"/>
      <c r="O438" s="98"/>
      <c r="P438" s="98"/>
      <c r="Q438" s="98"/>
      <c r="R438" s="98"/>
      <c r="S438" s="98"/>
      <c r="T438" s="108"/>
    </row>
    <row r="439" spans="1:20" x14ac:dyDescent="0.3">
      <c r="A439" s="98"/>
      <c r="B439" s="98"/>
      <c r="C439" s="98"/>
      <c r="D439" s="98"/>
      <c r="E439" s="98"/>
      <c r="F439" s="98"/>
      <c r="G439" s="98"/>
      <c r="H439" s="98"/>
      <c r="I439" s="98"/>
      <c r="J439" s="98"/>
      <c r="K439" s="98"/>
      <c r="L439" s="98"/>
      <c r="M439" s="98"/>
      <c r="N439" s="98"/>
      <c r="O439" s="98"/>
      <c r="P439" s="98"/>
      <c r="Q439" s="98"/>
      <c r="R439" s="98"/>
      <c r="S439" s="98"/>
      <c r="T439" s="108"/>
    </row>
    <row r="440" spans="1:20" x14ac:dyDescent="0.3">
      <c r="A440" s="98"/>
      <c r="B440" s="98"/>
      <c r="C440" s="98"/>
      <c r="D440" s="98"/>
      <c r="E440" s="98"/>
      <c r="F440" s="98"/>
      <c r="G440" s="98"/>
      <c r="H440" s="98"/>
      <c r="I440" s="98"/>
      <c r="J440" s="98"/>
      <c r="K440" s="98"/>
      <c r="L440" s="98"/>
      <c r="M440" s="98"/>
      <c r="N440" s="98"/>
      <c r="O440" s="98"/>
      <c r="P440" s="98"/>
      <c r="Q440" s="98"/>
      <c r="R440" s="98"/>
      <c r="S440" s="98"/>
      <c r="T440" s="108"/>
    </row>
    <row r="441" spans="1:20" x14ac:dyDescent="0.3">
      <c r="A441" s="98"/>
      <c r="B441" s="98"/>
      <c r="C441" s="98"/>
      <c r="D441" s="98"/>
      <c r="E441" s="98"/>
      <c r="F441" s="98"/>
      <c r="G441" s="98"/>
      <c r="H441" s="98"/>
      <c r="I441" s="98"/>
      <c r="J441" s="98"/>
      <c r="K441" s="98"/>
      <c r="L441" s="98"/>
      <c r="M441" s="98"/>
      <c r="N441" s="98"/>
      <c r="O441" s="98"/>
      <c r="P441" s="98"/>
      <c r="Q441" s="98"/>
      <c r="R441" s="98"/>
      <c r="S441" s="98"/>
      <c r="T441" s="108"/>
    </row>
    <row r="442" spans="1:20" x14ac:dyDescent="0.3">
      <c r="A442" s="98"/>
      <c r="B442" s="98"/>
      <c r="C442" s="98"/>
      <c r="D442" s="98"/>
      <c r="E442" s="98"/>
      <c r="F442" s="98"/>
      <c r="G442" s="98"/>
      <c r="H442" s="98"/>
      <c r="I442" s="98"/>
      <c r="J442" s="98"/>
      <c r="K442" s="98"/>
      <c r="L442" s="98"/>
      <c r="M442" s="98"/>
      <c r="N442" s="98"/>
      <c r="O442" s="98"/>
      <c r="P442" s="98"/>
      <c r="Q442" s="98"/>
      <c r="R442" s="98"/>
      <c r="S442" s="98"/>
      <c r="T442" s="108"/>
    </row>
    <row r="443" spans="1:20" x14ac:dyDescent="0.3">
      <c r="A443" s="98"/>
      <c r="B443" s="98"/>
      <c r="C443" s="98"/>
      <c r="D443" s="98"/>
      <c r="E443" s="98"/>
      <c r="F443" s="98"/>
      <c r="G443" s="98"/>
      <c r="H443" s="98"/>
      <c r="I443" s="98"/>
      <c r="J443" s="98"/>
      <c r="K443" s="98"/>
      <c r="L443" s="98"/>
      <c r="M443" s="98"/>
      <c r="N443" s="98"/>
      <c r="O443" s="98"/>
      <c r="P443" s="98"/>
      <c r="Q443" s="98"/>
      <c r="R443" s="98"/>
      <c r="S443" s="98"/>
      <c r="T443" s="108"/>
    </row>
    <row r="444" spans="1:20" x14ac:dyDescent="0.3">
      <c r="A444" s="98"/>
      <c r="B444" s="98"/>
      <c r="C444" s="98"/>
      <c r="D444" s="98"/>
      <c r="E444" s="98"/>
      <c r="F444" s="98"/>
      <c r="G444" s="98"/>
      <c r="H444" s="98"/>
      <c r="I444" s="98"/>
      <c r="J444" s="98"/>
      <c r="K444" s="98"/>
      <c r="L444" s="98"/>
      <c r="M444" s="98"/>
      <c r="N444" s="98"/>
      <c r="O444" s="98"/>
      <c r="P444" s="98"/>
      <c r="Q444" s="98"/>
      <c r="R444" s="98"/>
      <c r="S444" s="98"/>
      <c r="T444" s="108"/>
    </row>
    <row r="445" spans="1:20" x14ac:dyDescent="0.3">
      <c r="A445" s="98"/>
      <c r="B445" s="98"/>
      <c r="C445" s="98"/>
      <c r="D445" s="98"/>
      <c r="E445" s="98"/>
      <c r="F445" s="98"/>
      <c r="G445" s="98"/>
      <c r="H445" s="98"/>
      <c r="I445" s="98"/>
      <c r="J445" s="98"/>
      <c r="K445" s="98"/>
      <c r="L445" s="98"/>
      <c r="M445" s="98"/>
      <c r="N445" s="98"/>
      <c r="O445" s="98"/>
      <c r="P445" s="98"/>
      <c r="Q445" s="98"/>
      <c r="R445" s="98"/>
      <c r="S445" s="98"/>
      <c r="T445" s="108"/>
    </row>
    <row r="446" spans="1:20" x14ac:dyDescent="0.3">
      <c r="A446" s="98"/>
      <c r="B446" s="98"/>
      <c r="C446" s="98"/>
      <c r="D446" s="98"/>
      <c r="E446" s="98"/>
      <c r="F446" s="98"/>
      <c r="G446" s="98"/>
      <c r="H446" s="98"/>
      <c r="I446" s="98"/>
      <c r="J446" s="98"/>
      <c r="K446" s="98"/>
      <c r="L446" s="98"/>
      <c r="M446" s="98"/>
      <c r="N446" s="98"/>
      <c r="O446" s="98"/>
      <c r="P446" s="98"/>
      <c r="Q446" s="98"/>
      <c r="R446" s="98"/>
      <c r="S446" s="98"/>
      <c r="T446" s="108"/>
    </row>
    <row r="447" spans="1:20" x14ac:dyDescent="0.3">
      <c r="A447" s="98"/>
      <c r="B447" s="98"/>
      <c r="C447" s="98"/>
      <c r="D447" s="98"/>
      <c r="E447" s="98"/>
      <c r="F447" s="98"/>
      <c r="G447" s="98"/>
      <c r="H447" s="98"/>
      <c r="I447" s="98"/>
      <c r="J447" s="98"/>
      <c r="K447" s="98"/>
      <c r="L447" s="98"/>
      <c r="M447" s="98"/>
      <c r="N447" s="98"/>
      <c r="O447" s="98"/>
      <c r="P447" s="98"/>
      <c r="Q447" s="98"/>
      <c r="R447" s="98"/>
      <c r="S447" s="98"/>
      <c r="T447" s="108"/>
    </row>
    <row r="448" spans="1:20" x14ac:dyDescent="0.3">
      <c r="A448" s="98"/>
      <c r="B448" s="98"/>
      <c r="C448" s="98"/>
      <c r="D448" s="98"/>
      <c r="E448" s="98"/>
      <c r="F448" s="98"/>
      <c r="G448" s="98"/>
      <c r="H448" s="98"/>
      <c r="I448" s="98"/>
      <c r="J448" s="98"/>
      <c r="K448" s="98"/>
      <c r="L448" s="98"/>
      <c r="M448" s="98"/>
      <c r="N448" s="98"/>
      <c r="O448" s="98"/>
      <c r="P448" s="98"/>
      <c r="Q448" s="98"/>
      <c r="R448" s="98"/>
      <c r="S448" s="98"/>
      <c r="T448" s="108"/>
    </row>
    <row r="449" spans="1:20" x14ac:dyDescent="0.3">
      <c r="A449" s="98"/>
      <c r="B449" s="98"/>
      <c r="C449" s="98"/>
      <c r="D449" s="98"/>
      <c r="E449" s="98"/>
      <c r="F449" s="98"/>
      <c r="G449" s="98"/>
      <c r="H449" s="98"/>
      <c r="I449" s="98"/>
      <c r="J449" s="98"/>
      <c r="K449" s="98"/>
      <c r="L449" s="98"/>
      <c r="M449" s="98"/>
      <c r="N449" s="98"/>
      <c r="O449" s="98"/>
      <c r="P449" s="98"/>
      <c r="Q449" s="98"/>
      <c r="R449" s="98"/>
      <c r="S449" s="98"/>
      <c r="T449" s="108"/>
    </row>
    <row r="450" spans="1:20" x14ac:dyDescent="0.3">
      <c r="A450" s="98"/>
      <c r="B450" s="98"/>
      <c r="C450" s="98"/>
      <c r="D450" s="98"/>
      <c r="E450" s="98"/>
      <c r="F450" s="98"/>
      <c r="G450" s="98"/>
      <c r="H450" s="98"/>
      <c r="I450" s="98"/>
      <c r="J450" s="98"/>
      <c r="K450" s="98"/>
      <c r="L450" s="98"/>
      <c r="M450" s="98"/>
      <c r="N450" s="98"/>
      <c r="O450" s="98"/>
      <c r="P450" s="98"/>
      <c r="Q450" s="98"/>
      <c r="R450" s="98"/>
      <c r="S450" s="98"/>
      <c r="T450" s="108"/>
    </row>
    <row r="451" spans="1:20" x14ac:dyDescent="0.3">
      <c r="A451" s="98"/>
      <c r="B451" s="98"/>
      <c r="C451" s="98"/>
      <c r="D451" s="98"/>
      <c r="E451" s="98"/>
      <c r="F451" s="98"/>
      <c r="G451" s="98"/>
      <c r="H451" s="98"/>
      <c r="I451" s="98"/>
      <c r="J451" s="98"/>
      <c r="K451" s="98"/>
      <c r="L451" s="98"/>
      <c r="M451" s="98"/>
      <c r="N451" s="98"/>
      <c r="O451" s="98"/>
      <c r="P451" s="98"/>
      <c r="Q451" s="98"/>
      <c r="R451" s="98"/>
      <c r="S451" s="98"/>
      <c r="T451" s="108"/>
    </row>
    <row r="452" spans="1:20" x14ac:dyDescent="0.3">
      <c r="A452" s="98"/>
      <c r="B452" s="98"/>
      <c r="C452" s="98"/>
      <c r="D452" s="98"/>
      <c r="E452" s="98"/>
      <c r="F452" s="98"/>
      <c r="G452" s="98"/>
      <c r="H452" s="98"/>
      <c r="I452" s="98"/>
      <c r="J452" s="98"/>
      <c r="K452" s="98"/>
      <c r="L452" s="98"/>
      <c r="M452" s="98"/>
      <c r="N452" s="98"/>
      <c r="O452" s="98"/>
      <c r="P452" s="98"/>
      <c r="Q452" s="98"/>
      <c r="R452" s="98"/>
      <c r="S452" s="98"/>
      <c r="T452" s="108"/>
    </row>
    <row r="453" spans="1:20" x14ac:dyDescent="0.3">
      <c r="A453" s="98"/>
      <c r="B453" s="98"/>
      <c r="C453" s="98"/>
      <c r="D453" s="98"/>
      <c r="E453" s="98"/>
      <c r="F453" s="98"/>
      <c r="G453" s="98"/>
      <c r="H453" s="98"/>
      <c r="I453" s="98"/>
      <c r="J453" s="98"/>
      <c r="K453" s="98"/>
      <c r="L453" s="98"/>
      <c r="M453" s="98"/>
      <c r="N453" s="98"/>
      <c r="O453" s="98"/>
      <c r="P453" s="98"/>
      <c r="Q453" s="98"/>
      <c r="R453" s="98"/>
      <c r="S453" s="98"/>
      <c r="T453" s="108"/>
    </row>
    <row r="454" spans="1:20" x14ac:dyDescent="0.3">
      <c r="A454" s="98"/>
      <c r="B454" s="98"/>
      <c r="C454" s="98"/>
      <c r="D454" s="98"/>
      <c r="E454" s="98"/>
      <c r="F454" s="98"/>
      <c r="G454" s="98"/>
      <c r="H454" s="98"/>
      <c r="I454" s="98"/>
      <c r="J454" s="98"/>
      <c r="K454" s="98"/>
      <c r="L454" s="98"/>
      <c r="M454" s="98"/>
      <c r="N454" s="98"/>
      <c r="O454" s="98"/>
      <c r="P454" s="98"/>
      <c r="Q454" s="98"/>
      <c r="R454" s="98"/>
      <c r="S454" s="98"/>
      <c r="T454" s="108"/>
    </row>
    <row r="455" spans="1:20" x14ac:dyDescent="0.3">
      <c r="A455" s="98"/>
      <c r="B455" s="98"/>
      <c r="C455" s="98"/>
      <c r="D455" s="98"/>
      <c r="E455" s="98"/>
      <c r="F455" s="98"/>
      <c r="G455" s="98"/>
      <c r="H455" s="98"/>
      <c r="I455" s="98"/>
      <c r="J455" s="98"/>
      <c r="K455" s="98"/>
      <c r="L455" s="98"/>
      <c r="M455" s="98"/>
      <c r="N455" s="98"/>
      <c r="O455" s="98"/>
      <c r="P455" s="98"/>
      <c r="Q455" s="98"/>
      <c r="R455" s="98"/>
      <c r="S455" s="98"/>
      <c r="T455" s="108"/>
    </row>
    <row r="456" spans="1:20" x14ac:dyDescent="0.3">
      <c r="A456" s="98"/>
      <c r="B456" s="98"/>
      <c r="C456" s="98"/>
      <c r="D456" s="98"/>
      <c r="E456" s="98"/>
      <c r="F456" s="98"/>
      <c r="G456" s="98"/>
      <c r="H456" s="98"/>
      <c r="I456" s="98"/>
      <c r="J456" s="98"/>
      <c r="K456" s="98"/>
      <c r="L456" s="98"/>
      <c r="M456" s="98"/>
      <c r="N456" s="98"/>
      <c r="O456" s="98"/>
      <c r="P456" s="98"/>
      <c r="Q456" s="98"/>
      <c r="R456" s="98"/>
      <c r="S456" s="98"/>
      <c r="T456" s="108"/>
    </row>
    <row r="457" spans="1:20" x14ac:dyDescent="0.3">
      <c r="A457" s="98"/>
      <c r="B457" s="98"/>
      <c r="C457" s="98"/>
      <c r="D457" s="98"/>
      <c r="E457" s="98"/>
      <c r="F457" s="98"/>
      <c r="G457" s="98"/>
      <c r="H457" s="98"/>
      <c r="I457" s="98"/>
      <c r="J457" s="98"/>
      <c r="K457" s="98"/>
      <c r="L457" s="98"/>
      <c r="M457" s="98"/>
      <c r="N457" s="98"/>
      <c r="O457" s="98"/>
      <c r="P457" s="98"/>
      <c r="Q457" s="98"/>
      <c r="R457" s="98"/>
      <c r="S457" s="98"/>
      <c r="T457" s="108"/>
    </row>
    <row r="458" spans="1:20" x14ac:dyDescent="0.3">
      <c r="A458" s="98"/>
      <c r="B458" s="98"/>
      <c r="C458" s="98"/>
      <c r="D458" s="98"/>
      <c r="E458" s="98"/>
      <c r="F458" s="98"/>
      <c r="G458" s="98"/>
      <c r="H458" s="98"/>
      <c r="I458" s="98"/>
      <c r="J458" s="98"/>
      <c r="K458" s="98"/>
      <c r="L458" s="98"/>
      <c r="M458" s="98"/>
      <c r="N458" s="98"/>
      <c r="O458" s="98"/>
      <c r="P458" s="98"/>
      <c r="Q458" s="98"/>
      <c r="R458" s="98"/>
      <c r="S458" s="98"/>
      <c r="T458" s="108"/>
    </row>
    <row r="459" spans="1:20" x14ac:dyDescent="0.3">
      <c r="A459" s="98"/>
      <c r="B459" s="98"/>
      <c r="C459" s="98"/>
      <c r="D459" s="98"/>
      <c r="E459" s="98"/>
      <c r="F459" s="98"/>
      <c r="G459" s="98"/>
      <c r="H459" s="98"/>
      <c r="I459" s="98"/>
      <c r="J459" s="98"/>
      <c r="K459" s="98"/>
      <c r="L459" s="98"/>
      <c r="M459" s="98"/>
      <c r="N459" s="98"/>
      <c r="O459" s="98"/>
      <c r="P459" s="98"/>
      <c r="Q459" s="98"/>
      <c r="R459" s="98"/>
      <c r="S459" s="98"/>
      <c r="T459" s="108"/>
    </row>
    <row r="460" spans="1:20" x14ac:dyDescent="0.3">
      <c r="A460" s="98"/>
      <c r="B460" s="98"/>
      <c r="C460" s="98"/>
      <c r="D460" s="98"/>
      <c r="E460" s="98"/>
      <c r="F460" s="98"/>
      <c r="G460" s="98"/>
      <c r="H460" s="98"/>
      <c r="I460" s="98"/>
      <c r="J460" s="98"/>
      <c r="K460" s="98"/>
      <c r="L460" s="98"/>
      <c r="M460" s="98"/>
      <c r="N460" s="98"/>
      <c r="O460" s="98"/>
      <c r="P460" s="98"/>
      <c r="Q460" s="98"/>
      <c r="R460" s="98"/>
      <c r="S460" s="98"/>
      <c r="T460" s="108"/>
    </row>
    <row r="461" spans="1:20" x14ac:dyDescent="0.3">
      <c r="A461" s="98"/>
      <c r="B461" s="98"/>
      <c r="C461" s="98"/>
      <c r="D461" s="98"/>
      <c r="E461" s="98"/>
      <c r="F461" s="98"/>
      <c r="G461" s="98"/>
      <c r="H461" s="98"/>
      <c r="I461" s="98"/>
      <c r="J461" s="98"/>
      <c r="K461" s="98"/>
      <c r="L461" s="98"/>
      <c r="M461" s="98"/>
      <c r="N461" s="98"/>
      <c r="O461" s="98"/>
      <c r="P461" s="98"/>
      <c r="Q461" s="98"/>
      <c r="R461" s="98"/>
      <c r="S461" s="98"/>
      <c r="T461" s="108"/>
    </row>
    <row r="462" spans="1:20" x14ac:dyDescent="0.3">
      <c r="A462" s="98"/>
      <c r="B462" s="98"/>
      <c r="C462" s="98"/>
      <c r="D462" s="98"/>
      <c r="E462" s="98"/>
      <c r="F462" s="98"/>
      <c r="G462" s="98"/>
      <c r="H462" s="98"/>
      <c r="I462" s="98"/>
      <c r="J462" s="98"/>
      <c r="K462" s="98"/>
      <c r="L462" s="98"/>
      <c r="M462" s="98"/>
      <c r="N462" s="98"/>
      <c r="O462" s="98"/>
      <c r="P462" s="98"/>
      <c r="Q462" s="98"/>
      <c r="R462" s="98"/>
      <c r="S462" s="98"/>
      <c r="T462" s="108"/>
    </row>
    <row r="463" spans="1:20" x14ac:dyDescent="0.3">
      <c r="A463" s="98"/>
      <c r="B463" s="98"/>
      <c r="C463" s="98"/>
      <c r="D463" s="98"/>
      <c r="E463" s="98"/>
      <c r="F463" s="98"/>
      <c r="G463" s="98"/>
      <c r="H463" s="98"/>
      <c r="I463" s="98"/>
      <c r="J463" s="98"/>
      <c r="K463" s="98"/>
      <c r="L463" s="98"/>
      <c r="M463" s="98"/>
      <c r="N463" s="98"/>
      <c r="O463" s="98"/>
      <c r="P463" s="98"/>
      <c r="Q463" s="98"/>
      <c r="R463" s="98"/>
      <c r="S463" s="98"/>
      <c r="T463" s="108"/>
    </row>
    <row r="464" spans="1:20" x14ac:dyDescent="0.3">
      <c r="A464" s="98"/>
      <c r="B464" s="98"/>
      <c r="C464" s="98"/>
      <c r="D464" s="98"/>
      <c r="E464" s="98"/>
      <c r="F464" s="98"/>
      <c r="G464" s="98"/>
      <c r="H464" s="98"/>
      <c r="I464" s="98"/>
      <c r="J464" s="98"/>
      <c r="K464" s="98"/>
      <c r="L464" s="98"/>
      <c r="M464" s="98"/>
      <c r="N464" s="98"/>
      <c r="O464" s="98"/>
      <c r="P464" s="98"/>
      <c r="Q464" s="98"/>
      <c r="R464" s="98"/>
      <c r="S464" s="98"/>
      <c r="T464" s="108"/>
    </row>
    <row r="465" spans="1:20" x14ac:dyDescent="0.3">
      <c r="A465" s="98"/>
      <c r="B465" s="98"/>
      <c r="C465" s="98"/>
      <c r="D465" s="98"/>
      <c r="E465" s="98"/>
      <c r="F465" s="98"/>
      <c r="G465" s="98"/>
      <c r="H465" s="98"/>
      <c r="I465" s="98"/>
      <c r="J465" s="98"/>
      <c r="K465" s="98"/>
      <c r="L465" s="98"/>
      <c r="M465" s="98"/>
      <c r="N465" s="98"/>
      <c r="O465" s="98"/>
      <c r="P465" s="98"/>
      <c r="Q465" s="98"/>
      <c r="R465" s="98"/>
      <c r="S465" s="98"/>
      <c r="T465" s="108"/>
    </row>
    <row r="466" spans="1:20" x14ac:dyDescent="0.3">
      <c r="A466" s="98"/>
      <c r="B466" s="98"/>
      <c r="C466" s="98"/>
      <c r="D466" s="98"/>
      <c r="E466" s="98"/>
      <c r="F466" s="98"/>
      <c r="G466" s="98"/>
      <c r="H466" s="98"/>
      <c r="I466" s="98"/>
      <c r="J466" s="98"/>
      <c r="K466" s="98"/>
      <c r="L466" s="98"/>
      <c r="M466" s="98"/>
      <c r="N466" s="98"/>
      <c r="O466" s="98"/>
      <c r="P466" s="98"/>
      <c r="Q466" s="98"/>
      <c r="R466" s="98"/>
      <c r="S466" s="98"/>
      <c r="T466" s="108"/>
    </row>
    <row r="467" spans="1:20" x14ac:dyDescent="0.3">
      <c r="A467" s="98"/>
      <c r="B467" s="98"/>
      <c r="C467" s="98"/>
      <c r="D467" s="98"/>
      <c r="E467" s="98"/>
      <c r="F467" s="98"/>
      <c r="G467" s="98"/>
      <c r="H467" s="98"/>
      <c r="I467" s="98"/>
      <c r="J467" s="98"/>
      <c r="K467" s="98"/>
      <c r="L467" s="98"/>
      <c r="M467" s="98"/>
      <c r="N467" s="98"/>
      <c r="O467" s="98"/>
      <c r="P467" s="98"/>
      <c r="Q467" s="98"/>
      <c r="R467" s="98"/>
      <c r="S467" s="98"/>
      <c r="T467" s="108"/>
    </row>
    <row r="468" spans="1:20" x14ac:dyDescent="0.3">
      <c r="A468" s="98"/>
      <c r="B468" s="98"/>
      <c r="C468" s="98"/>
      <c r="D468" s="98"/>
      <c r="E468" s="98"/>
      <c r="F468" s="98"/>
      <c r="G468" s="98"/>
      <c r="H468" s="98"/>
      <c r="I468" s="98"/>
      <c r="J468" s="98"/>
      <c r="K468" s="98"/>
      <c r="L468" s="98"/>
      <c r="M468" s="98"/>
      <c r="N468" s="98"/>
      <c r="O468" s="98"/>
      <c r="P468" s="98"/>
      <c r="Q468" s="98"/>
      <c r="R468" s="98"/>
      <c r="S468" s="98"/>
      <c r="T468" s="108"/>
    </row>
    <row r="469" spans="1:20" x14ac:dyDescent="0.3">
      <c r="A469" s="98"/>
      <c r="B469" s="98"/>
      <c r="C469" s="98"/>
      <c r="D469" s="98"/>
      <c r="E469" s="98"/>
      <c r="F469" s="98"/>
      <c r="G469" s="98"/>
      <c r="H469" s="98"/>
      <c r="I469" s="98"/>
      <c r="J469" s="98"/>
      <c r="K469" s="98"/>
      <c r="L469" s="98"/>
      <c r="M469" s="98"/>
      <c r="N469" s="98"/>
      <c r="O469" s="98"/>
      <c r="P469" s="98"/>
      <c r="Q469" s="98"/>
      <c r="R469" s="98"/>
      <c r="S469" s="98"/>
      <c r="T469" s="108"/>
    </row>
    <row r="470" spans="1:20" x14ac:dyDescent="0.3">
      <c r="A470" s="98"/>
      <c r="B470" s="98"/>
      <c r="C470" s="98"/>
      <c r="D470" s="98"/>
      <c r="E470" s="98"/>
      <c r="F470" s="98"/>
      <c r="G470" s="98"/>
      <c r="H470" s="98"/>
      <c r="I470" s="98"/>
      <c r="J470" s="98"/>
      <c r="K470" s="98"/>
      <c r="L470" s="98"/>
      <c r="M470" s="98"/>
      <c r="N470" s="98"/>
      <c r="O470" s="98"/>
      <c r="P470" s="98"/>
      <c r="Q470" s="98"/>
      <c r="R470" s="98"/>
      <c r="S470" s="98"/>
      <c r="T470" s="108"/>
    </row>
    <row r="471" spans="1:20" x14ac:dyDescent="0.3">
      <c r="A471" s="98"/>
      <c r="B471" s="98"/>
      <c r="C471" s="98"/>
      <c r="D471" s="98"/>
      <c r="E471" s="98"/>
      <c r="F471" s="98"/>
      <c r="G471" s="98"/>
      <c r="H471" s="98"/>
      <c r="I471" s="98"/>
      <c r="J471" s="98"/>
      <c r="K471" s="98"/>
      <c r="L471" s="98"/>
      <c r="M471" s="98"/>
      <c r="N471" s="98"/>
      <c r="O471" s="98"/>
      <c r="P471" s="98"/>
      <c r="Q471" s="98"/>
      <c r="R471" s="98"/>
      <c r="S471" s="98"/>
      <c r="T471" s="108"/>
    </row>
    <row r="472" spans="1:20" x14ac:dyDescent="0.3">
      <c r="A472" s="98"/>
      <c r="B472" s="98"/>
      <c r="C472" s="98"/>
      <c r="D472" s="98"/>
      <c r="E472" s="98"/>
      <c r="F472" s="98"/>
      <c r="G472" s="98"/>
      <c r="H472" s="98"/>
      <c r="I472" s="98"/>
      <c r="J472" s="98"/>
      <c r="K472" s="98"/>
      <c r="L472" s="98"/>
      <c r="M472" s="98"/>
      <c r="N472" s="98"/>
      <c r="O472" s="98"/>
      <c r="P472" s="98"/>
      <c r="Q472" s="98"/>
      <c r="R472" s="98"/>
      <c r="S472" s="98"/>
      <c r="T472" s="108"/>
    </row>
    <row r="473" spans="1:20" x14ac:dyDescent="0.3">
      <c r="A473" s="98"/>
      <c r="B473" s="98"/>
      <c r="C473" s="98"/>
      <c r="D473" s="98"/>
      <c r="E473" s="98"/>
      <c r="F473" s="98"/>
      <c r="G473" s="98"/>
      <c r="H473" s="98"/>
      <c r="I473" s="98"/>
      <c r="J473" s="98"/>
      <c r="K473" s="98"/>
      <c r="L473" s="98"/>
      <c r="M473" s="98"/>
      <c r="N473" s="98"/>
      <c r="O473" s="98"/>
      <c r="P473" s="98"/>
      <c r="Q473" s="98"/>
      <c r="R473" s="98"/>
      <c r="S473" s="98"/>
      <c r="T473" s="108"/>
    </row>
    <row r="474" spans="1:20" x14ac:dyDescent="0.3">
      <c r="A474" s="98"/>
      <c r="B474" s="98"/>
      <c r="C474" s="98"/>
      <c r="D474" s="98"/>
      <c r="E474" s="98"/>
      <c r="F474" s="98"/>
      <c r="G474" s="98"/>
      <c r="H474" s="98"/>
      <c r="I474" s="98"/>
      <c r="J474" s="98"/>
      <c r="K474" s="98"/>
      <c r="L474" s="98"/>
      <c r="M474" s="98"/>
      <c r="N474" s="98"/>
      <c r="O474" s="98"/>
      <c r="P474" s="98"/>
      <c r="Q474" s="98"/>
      <c r="R474" s="98"/>
      <c r="S474" s="98"/>
      <c r="T474" s="108"/>
    </row>
    <row r="475" spans="1:20" x14ac:dyDescent="0.3">
      <c r="A475" s="98"/>
      <c r="B475" s="98"/>
      <c r="C475" s="98"/>
      <c r="D475" s="98"/>
      <c r="E475" s="98"/>
      <c r="F475" s="98"/>
      <c r="G475" s="98"/>
      <c r="H475" s="98"/>
      <c r="I475" s="98"/>
      <c r="J475" s="98"/>
      <c r="K475" s="98"/>
      <c r="L475" s="98"/>
      <c r="M475" s="98"/>
      <c r="N475" s="98"/>
      <c r="O475" s="98"/>
      <c r="P475" s="98"/>
      <c r="Q475" s="98"/>
      <c r="R475" s="98"/>
      <c r="S475" s="98"/>
      <c r="T475" s="108"/>
    </row>
    <row r="476" spans="1:20" x14ac:dyDescent="0.3">
      <c r="A476" s="98"/>
      <c r="B476" s="98"/>
      <c r="C476" s="98"/>
      <c r="D476" s="98"/>
      <c r="E476" s="98"/>
      <c r="F476" s="98"/>
      <c r="G476" s="98"/>
      <c r="H476" s="98"/>
      <c r="I476" s="98"/>
      <c r="J476" s="98"/>
      <c r="K476" s="98"/>
      <c r="L476" s="98"/>
      <c r="M476" s="98"/>
      <c r="N476" s="98"/>
      <c r="O476" s="98"/>
      <c r="P476" s="98"/>
      <c r="Q476" s="98"/>
      <c r="R476" s="98"/>
      <c r="S476" s="98"/>
      <c r="T476" s="108"/>
    </row>
    <row r="477" spans="1:20" x14ac:dyDescent="0.3">
      <c r="A477" s="98"/>
      <c r="B477" s="98"/>
      <c r="C477" s="98"/>
      <c r="D477" s="98"/>
      <c r="E477" s="98"/>
      <c r="F477" s="98"/>
      <c r="G477" s="98"/>
      <c r="H477" s="98"/>
      <c r="I477" s="98"/>
      <c r="J477" s="98"/>
      <c r="K477" s="98"/>
      <c r="L477" s="98"/>
      <c r="M477" s="98"/>
      <c r="N477" s="98"/>
      <c r="O477" s="98"/>
      <c r="P477" s="98"/>
      <c r="Q477" s="98"/>
      <c r="R477" s="98"/>
      <c r="S477" s="98"/>
      <c r="T477" s="108"/>
    </row>
    <row r="478" spans="1:20" x14ac:dyDescent="0.3">
      <c r="A478" s="98"/>
      <c r="B478" s="98"/>
      <c r="C478" s="98"/>
      <c r="D478" s="98"/>
      <c r="E478" s="98"/>
      <c r="F478" s="98"/>
      <c r="G478" s="98"/>
      <c r="H478" s="98"/>
      <c r="I478" s="98"/>
      <c r="J478" s="98"/>
      <c r="K478" s="98"/>
      <c r="L478" s="98"/>
      <c r="M478" s="98"/>
      <c r="N478" s="98"/>
      <c r="O478" s="98"/>
      <c r="P478" s="98"/>
      <c r="Q478" s="98"/>
      <c r="R478" s="98"/>
      <c r="S478" s="98"/>
      <c r="T478" s="108"/>
    </row>
    <row r="479" spans="1:20" x14ac:dyDescent="0.3">
      <c r="A479" s="98"/>
      <c r="B479" s="98"/>
      <c r="C479" s="98"/>
      <c r="D479" s="98"/>
      <c r="E479" s="98"/>
      <c r="F479" s="98"/>
      <c r="G479" s="98"/>
      <c r="H479" s="98"/>
      <c r="I479" s="98"/>
      <c r="J479" s="98"/>
      <c r="K479" s="98"/>
      <c r="L479" s="98"/>
      <c r="M479" s="98"/>
      <c r="N479" s="98"/>
      <c r="O479" s="98"/>
      <c r="P479" s="98"/>
      <c r="Q479" s="98"/>
      <c r="R479" s="98"/>
      <c r="S479" s="98"/>
      <c r="T479" s="108"/>
    </row>
    <row r="480" spans="1:20" x14ac:dyDescent="0.3">
      <c r="A480" s="98"/>
      <c r="B480" s="98"/>
      <c r="C480" s="98"/>
      <c r="D480" s="98"/>
      <c r="E480" s="98"/>
      <c r="F480" s="98"/>
      <c r="G480" s="98"/>
      <c r="H480" s="98"/>
      <c r="I480" s="98"/>
      <c r="J480" s="98"/>
      <c r="K480" s="98"/>
      <c r="L480" s="98"/>
      <c r="M480" s="98"/>
      <c r="N480" s="98"/>
      <c r="O480" s="98"/>
      <c r="P480" s="98"/>
      <c r="Q480" s="98"/>
      <c r="R480" s="98"/>
      <c r="S480" s="98"/>
      <c r="T480" s="108"/>
    </row>
    <row r="481" spans="1:20" x14ac:dyDescent="0.3">
      <c r="A481" s="98"/>
      <c r="B481" s="98"/>
      <c r="C481" s="98"/>
      <c r="D481" s="98"/>
      <c r="E481" s="98"/>
      <c r="F481" s="98"/>
      <c r="G481" s="98"/>
      <c r="H481" s="98"/>
      <c r="I481" s="98"/>
      <c r="J481" s="98"/>
      <c r="K481" s="98"/>
      <c r="L481" s="98"/>
      <c r="M481" s="98"/>
      <c r="N481" s="98"/>
      <c r="O481" s="98"/>
      <c r="P481" s="98"/>
      <c r="Q481" s="98"/>
      <c r="R481" s="98"/>
      <c r="S481" s="98"/>
      <c r="T481" s="108"/>
    </row>
    <row r="482" spans="1:20" x14ac:dyDescent="0.3">
      <c r="A482" s="98"/>
      <c r="B482" s="98"/>
      <c r="C482" s="98"/>
      <c r="D482" s="98"/>
      <c r="E482" s="98"/>
      <c r="F482" s="98"/>
      <c r="G482" s="98"/>
      <c r="H482" s="98"/>
      <c r="I482" s="98"/>
      <c r="J482" s="98"/>
      <c r="K482" s="98"/>
      <c r="L482" s="98"/>
      <c r="M482" s="98"/>
      <c r="N482" s="98"/>
      <c r="O482" s="98"/>
      <c r="P482" s="98"/>
      <c r="Q482" s="98"/>
      <c r="R482" s="98"/>
      <c r="S482" s="98"/>
      <c r="T482" s="108"/>
    </row>
    <row r="483" spans="1:20" x14ac:dyDescent="0.3">
      <c r="A483" s="98"/>
      <c r="B483" s="98"/>
      <c r="C483" s="98"/>
      <c r="D483" s="98"/>
      <c r="E483" s="98"/>
      <c r="F483" s="98"/>
      <c r="G483" s="98"/>
      <c r="H483" s="98"/>
      <c r="I483" s="98"/>
      <c r="J483" s="98"/>
      <c r="K483" s="98"/>
      <c r="L483" s="98"/>
      <c r="M483" s="98"/>
      <c r="N483" s="98"/>
      <c r="O483" s="98"/>
      <c r="P483" s="98"/>
      <c r="Q483" s="98"/>
      <c r="R483" s="98"/>
      <c r="S483" s="98"/>
      <c r="T483" s="108"/>
    </row>
    <row r="484" spans="1:20" x14ac:dyDescent="0.3">
      <c r="A484" s="98"/>
      <c r="B484" s="98"/>
      <c r="C484" s="98"/>
      <c r="D484" s="98"/>
      <c r="E484" s="98"/>
      <c r="F484" s="98"/>
      <c r="G484" s="98"/>
      <c r="H484" s="98"/>
      <c r="I484" s="98"/>
      <c r="J484" s="98"/>
      <c r="K484" s="98"/>
      <c r="L484" s="98"/>
      <c r="M484" s="98"/>
      <c r="N484" s="98"/>
      <c r="O484" s="98"/>
      <c r="P484" s="98"/>
      <c r="Q484" s="98"/>
      <c r="R484" s="98"/>
      <c r="S484" s="98"/>
      <c r="T484" s="108"/>
    </row>
    <row r="485" spans="1:20" x14ac:dyDescent="0.3">
      <c r="A485" s="98"/>
      <c r="B485" s="98"/>
      <c r="C485" s="98"/>
      <c r="D485" s="98"/>
      <c r="E485" s="98"/>
      <c r="F485" s="98"/>
      <c r="G485" s="98"/>
      <c r="H485" s="98"/>
      <c r="I485" s="98"/>
      <c r="J485" s="98"/>
      <c r="K485" s="98"/>
      <c r="L485" s="98"/>
      <c r="M485" s="98"/>
      <c r="N485" s="98"/>
      <c r="O485" s="98"/>
      <c r="P485" s="98"/>
      <c r="Q485" s="98"/>
      <c r="R485" s="98"/>
      <c r="S485" s="98"/>
      <c r="T485" s="108"/>
    </row>
    <row r="486" spans="1:20" x14ac:dyDescent="0.3">
      <c r="A486" s="98"/>
      <c r="B486" s="98"/>
      <c r="C486" s="98"/>
      <c r="D486" s="98"/>
      <c r="E486" s="98"/>
      <c r="F486" s="98"/>
      <c r="G486" s="98"/>
      <c r="H486" s="98"/>
      <c r="I486" s="98"/>
      <c r="J486" s="98"/>
      <c r="K486" s="98"/>
      <c r="L486" s="98"/>
      <c r="M486" s="98"/>
      <c r="N486" s="98"/>
      <c r="O486" s="98"/>
      <c r="P486" s="98"/>
      <c r="Q486" s="98"/>
      <c r="R486" s="98"/>
      <c r="S486" s="98"/>
      <c r="T486" s="108"/>
    </row>
    <row r="487" spans="1:20" x14ac:dyDescent="0.3">
      <c r="A487" s="98"/>
      <c r="B487" s="98"/>
      <c r="C487" s="98"/>
      <c r="D487" s="98"/>
      <c r="E487" s="98"/>
      <c r="F487" s="98"/>
      <c r="G487" s="98"/>
      <c r="H487" s="98"/>
      <c r="I487" s="98"/>
      <c r="J487" s="98"/>
      <c r="K487" s="98"/>
      <c r="L487" s="98"/>
      <c r="M487" s="98"/>
      <c r="N487" s="98"/>
      <c r="O487" s="98"/>
      <c r="P487" s="98"/>
      <c r="Q487" s="98"/>
      <c r="R487" s="98"/>
      <c r="S487" s="98"/>
      <c r="T487" s="108"/>
    </row>
    <row r="488" spans="1:20" x14ac:dyDescent="0.3">
      <c r="A488" s="98"/>
      <c r="B488" s="98"/>
      <c r="C488" s="98"/>
      <c r="D488" s="98"/>
      <c r="E488" s="98"/>
      <c r="F488" s="98"/>
      <c r="G488" s="98"/>
      <c r="H488" s="98"/>
      <c r="I488" s="98"/>
      <c r="J488" s="98"/>
      <c r="K488" s="98"/>
      <c r="L488" s="98"/>
      <c r="M488" s="98"/>
      <c r="N488" s="98"/>
      <c r="O488" s="98"/>
      <c r="P488" s="98"/>
      <c r="Q488" s="98"/>
      <c r="R488" s="98"/>
      <c r="S488" s="98"/>
      <c r="T488" s="108"/>
    </row>
    <row r="489" spans="1:20" x14ac:dyDescent="0.3">
      <c r="A489" s="98"/>
      <c r="B489" s="98"/>
      <c r="C489" s="98"/>
      <c r="D489" s="98"/>
      <c r="E489" s="98"/>
      <c r="F489" s="98"/>
      <c r="G489" s="98"/>
      <c r="H489" s="98"/>
      <c r="I489" s="98"/>
      <c r="J489" s="98"/>
      <c r="K489" s="98"/>
      <c r="L489" s="98"/>
      <c r="M489" s="98"/>
      <c r="N489" s="98"/>
      <c r="O489" s="98"/>
      <c r="P489" s="98"/>
      <c r="Q489" s="98"/>
      <c r="R489" s="98"/>
      <c r="S489" s="98"/>
      <c r="T489" s="108"/>
    </row>
    <row r="490" spans="1:20" x14ac:dyDescent="0.3">
      <c r="A490" s="98"/>
      <c r="B490" s="98"/>
      <c r="C490" s="98"/>
      <c r="D490" s="98"/>
      <c r="E490" s="98"/>
      <c r="F490" s="98"/>
      <c r="G490" s="98"/>
      <c r="H490" s="98"/>
      <c r="I490" s="98"/>
      <c r="J490" s="98"/>
      <c r="K490" s="98"/>
      <c r="L490" s="98"/>
      <c r="M490" s="98"/>
      <c r="N490" s="98"/>
      <c r="O490" s="98"/>
      <c r="P490" s="98"/>
      <c r="Q490" s="98"/>
      <c r="R490" s="98"/>
      <c r="S490" s="98"/>
      <c r="T490" s="108"/>
    </row>
    <row r="491" spans="1:20" x14ac:dyDescent="0.3">
      <c r="A491" s="98"/>
      <c r="B491" s="98"/>
      <c r="C491" s="98"/>
      <c r="D491" s="98"/>
      <c r="E491" s="98"/>
      <c r="F491" s="98"/>
      <c r="G491" s="98"/>
      <c r="H491" s="98"/>
      <c r="I491" s="98"/>
      <c r="J491" s="98"/>
      <c r="K491" s="98"/>
      <c r="L491" s="98"/>
      <c r="M491" s="98"/>
      <c r="N491" s="98"/>
      <c r="O491" s="98"/>
      <c r="P491" s="98"/>
      <c r="Q491" s="98"/>
      <c r="R491" s="98"/>
      <c r="S491" s="98"/>
      <c r="T491" s="108"/>
    </row>
    <row r="492" spans="1:20" x14ac:dyDescent="0.3">
      <c r="A492" s="98"/>
      <c r="B492" s="98"/>
      <c r="C492" s="98"/>
      <c r="D492" s="98"/>
      <c r="E492" s="98"/>
      <c r="F492" s="98"/>
      <c r="G492" s="98"/>
      <c r="H492" s="98"/>
      <c r="I492" s="98"/>
      <c r="J492" s="98"/>
      <c r="K492" s="98"/>
      <c r="L492" s="98"/>
      <c r="M492" s="98"/>
      <c r="N492" s="98"/>
      <c r="O492" s="98"/>
      <c r="P492" s="98"/>
      <c r="Q492" s="98"/>
      <c r="R492" s="98"/>
      <c r="S492" s="98"/>
      <c r="T492" s="108"/>
    </row>
    <row r="493" spans="1:20" x14ac:dyDescent="0.3">
      <c r="A493" s="98"/>
      <c r="B493" s="98"/>
      <c r="C493" s="98"/>
      <c r="D493" s="98"/>
      <c r="E493" s="98"/>
      <c r="F493" s="98"/>
      <c r="G493" s="98"/>
      <c r="H493" s="98"/>
      <c r="I493" s="98"/>
      <c r="J493" s="98"/>
      <c r="K493" s="98"/>
      <c r="L493" s="98"/>
      <c r="M493" s="98"/>
      <c r="N493" s="98"/>
      <c r="O493" s="98"/>
      <c r="P493" s="98"/>
      <c r="Q493" s="98"/>
      <c r="R493" s="98"/>
      <c r="S493" s="98"/>
      <c r="T493" s="108"/>
    </row>
    <row r="494" spans="1:20" x14ac:dyDescent="0.3">
      <c r="A494" s="98"/>
      <c r="B494" s="98"/>
      <c r="C494" s="98"/>
      <c r="D494" s="98"/>
      <c r="E494" s="98"/>
      <c r="F494" s="98"/>
      <c r="G494" s="98"/>
      <c r="H494" s="98"/>
      <c r="I494" s="98"/>
      <c r="J494" s="98"/>
      <c r="K494" s="98"/>
      <c r="L494" s="98"/>
      <c r="M494" s="98"/>
      <c r="N494" s="98"/>
      <c r="O494" s="98"/>
      <c r="P494" s="98"/>
      <c r="Q494" s="98"/>
      <c r="R494" s="98"/>
      <c r="S494" s="98"/>
      <c r="T494" s="108"/>
    </row>
    <row r="495" spans="1:20" x14ac:dyDescent="0.3">
      <c r="A495" s="98"/>
      <c r="B495" s="98"/>
      <c r="C495" s="98"/>
      <c r="D495" s="98"/>
      <c r="E495" s="98"/>
      <c r="F495" s="98"/>
      <c r="G495" s="98"/>
      <c r="H495" s="98"/>
      <c r="I495" s="98"/>
      <c r="J495" s="98"/>
      <c r="K495" s="98"/>
      <c r="L495" s="98"/>
      <c r="M495" s="98"/>
      <c r="N495" s="98"/>
      <c r="O495" s="98"/>
      <c r="P495" s="98"/>
      <c r="Q495" s="98"/>
      <c r="R495" s="98"/>
      <c r="S495" s="98"/>
      <c r="T495" s="108"/>
    </row>
    <row r="496" spans="1:20" x14ac:dyDescent="0.3">
      <c r="A496" s="98"/>
      <c r="B496" s="98"/>
      <c r="C496" s="98"/>
      <c r="D496" s="98"/>
      <c r="E496" s="98"/>
      <c r="F496" s="98"/>
      <c r="G496" s="98"/>
      <c r="H496" s="98"/>
      <c r="I496" s="98"/>
      <c r="J496" s="98"/>
      <c r="K496" s="98"/>
      <c r="L496" s="98"/>
      <c r="M496" s="98"/>
      <c r="N496" s="98"/>
      <c r="O496" s="98"/>
      <c r="P496" s="98"/>
      <c r="Q496" s="98"/>
      <c r="R496" s="98"/>
      <c r="S496" s="98"/>
      <c r="T496" s="108"/>
    </row>
    <row r="497" spans="1:20" x14ac:dyDescent="0.3">
      <c r="A497" s="98"/>
      <c r="B497" s="98"/>
      <c r="C497" s="98"/>
      <c r="D497" s="98"/>
      <c r="E497" s="98"/>
      <c r="F497" s="98"/>
      <c r="G497" s="98"/>
      <c r="H497" s="98"/>
      <c r="I497" s="98"/>
      <c r="J497" s="98"/>
      <c r="K497" s="98"/>
      <c r="L497" s="98"/>
      <c r="M497" s="98"/>
      <c r="N497" s="98"/>
      <c r="O497" s="98"/>
      <c r="P497" s="98"/>
      <c r="Q497" s="98"/>
      <c r="R497" s="98"/>
      <c r="S497" s="98"/>
      <c r="T497" s="108"/>
    </row>
    <row r="498" spans="1:20" x14ac:dyDescent="0.3">
      <c r="A498" s="98"/>
      <c r="B498" s="98"/>
      <c r="C498" s="98"/>
      <c r="D498" s="98"/>
      <c r="E498" s="98"/>
      <c r="F498" s="98"/>
      <c r="G498" s="98"/>
      <c r="H498" s="98"/>
      <c r="I498" s="98"/>
      <c r="J498" s="98"/>
      <c r="K498" s="98"/>
      <c r="L498" s="98"/>
      <c r="M498" s="98"/>
      <c r="N498" s="98"/>
      <c r="O498" s="98"/>
      <c r="P498" s="98"/>
      <c r="Q498" s="98"/>
      <c r="R498" s="98"/>
      <c r="S498" s="98"/>
      <c r="T498" s="108"/>
    </row>
    <row r="499" spans="1:20" x14ac:dyDescent="0.3">
      <c r="A499" s="98"/>
      <c r="B499" s="98"/>
      <c r="C499" s="98"/>
      <c r="D499" s="98"/>
      <c r="E499" s="98"/>
      <c r="F499" s="98"/>
      <c r="G499" s="98"/>
      <c r="H499" s="98"/>
      <c r="I499" s="98"/>
      <c r="J499" s="98"/>
      <c r="K499" s="98"/>
      <c r="L499" s="98"/>
      <c r="M499" s="98"/>
      <c r="N499" s="98"/>
      <c r="O499" s="98"/>
      <c r="P499" s="98"/>
      <c r="Q499" s="98"/>
      <c r="R499" s="98"/>
      <c r="S499" s="98"/>
      <c r="T499" s="108"/>
    </row>
    <row r="500" spans="1:20" x14ac:dyDescent="0.3">
      <c r="A500" s="98"/>
      <c r="B500" s="98"/>
      <c r="C500" s="98"/>
      <c r="D500" s="98"/>
      <c r="E500" s="98"/>
      <c r="F500" s="98"/>
      <c r="G500" s="98"/>
      <c r="H500" s="98"/>
      <c r="I500" s="98"/>
      <c r="J500" s="98"/>
      <c r="K500" s="98"/>
      <c r="L500" s="98"/>
      <c r="M500" s="98"/>
      <c r="N500" s="98"/>
      <c r="O500" s="98"/>
      <c r="P500" s="98"/>
      <c r="Q500" s="98"/>
      <c r="R500" s="98"/>
      <c r="S500" s="98"/>
      <c r="T500" s="108"/>
    </row>
    <row r="501" spans="1:20" x14ac:dyDescent="0.3">
      <c r="A501" s="98"/>
      <c r="B501" s="98"/>
      <c r="C501" s="98"/>
      <c r="D501" s="98"/>
      <c r="E501" s="98"/>
      <c r="F501" s="98"/>
      <c r="G501" s="98"/>
      <c r="H501" s="98"/>
      <c r="I501" s="98"/>
      <c r="J501" s="98"/>
      <c r="K501" s="98"/>
      <c r="L501" s="98"/>
      <c r="M501" s="98"/>
      <c r="N501" s="98"/>
      <c r="O501" s="98"/>
      <c r="P501" s="98"/>
      <c r="Q501" s="98"/>
      <c r="R501" s="98"/>
      <c r="S501" s="98"/>
      <c r="T501" s="108"/>
    </row>
    <row r="502" spans="1:20" x14ac:dyDescent="0.3">
      <c r="A502" s="98"/>
      <c r="B502" s="98"/>
      <c r="C502" s="98"/>
      <c r="D502" s="98"/>
      <c r="E502" s="98"/>
      <c r="F502" s="98"/>
      <c r="G502" s="98"/>
      <c r="H502" s="98"/>
      <c r="I502" s="98"/>
      <c r="J502" s="98"/>
      <c r="K502" s="98"/>
      <c r="L502" s="98"/>
      <c r="M502" s="98"/>
      <c r="N502" s="98"/>
      <c r="O502" s="98"/>
      <c r="P502" s="98"/>
      <c r="Q502" s="98"/>
      <c r="R502" s="98"/>
      <c r="S502" s="98"/>
      <c r="T502" s="108"/>
    </row>
    <row r="503" spans="1:20" x14ac:dyDescent="0.3">
      <c r="A503" s="98"/>
      <c r="B503" s="98"/>
      <c r="C503" s="98"/>
      <c r="D503" s="98"/>
      <c r="E503" s="98"/>
      <c r="F503" s="98"/>
      <c r="G503" s="98"/>
      <c r="H503" s="98"/>
      <c r="I503" s="98"/>
      <c r="J503" s="98"/>
      <c r="K503" s="98"/>
      <c r="L503" s="98"/>
      <c r="M503" s="98"/>
      <c r="N503" s="98"/>
      <c r="O503" s="98"/>
      <c r="P503" s="98"/>
      <c r="Q503" s="98"/>
      <c r="R503" s="98"/>
      <c r="S503" s="98"/>
      <c r="T503" s="108"/>
    </row>
    <row r="504" spans="1:20" x14ac:dyDescent="0.3">
      <c r="A504" s="98"/>
      <c r="B504" s="98"/>
      <c r="C504" s="98"/>
      <c r="D504" s="98"/>
      <c r="E504" s="98"/>
      <c r="F504" s="98"/>
      <c r="G504" s="98"/>
      <c r="H504" s="98"/>
      <c r="I504" s="98"/>
      <c r="J504" s="98"/>
      <c r="K504" s="98"/>
      <c r="L504" s="98"/>
      <c r="M504" s="98"/>
      <c r="N504" s="98"/>
      <c r="O504" s="98"/>
      <c r="P504" s="98"/>
      <c r="Q504" s="98"/>
      <c r="R504" s="98"/>
      <c r="S504" s="98"/>
      <c r="T504" s="108"/>
    </row>
    <row r="505" spans="1:20" x14ac:dyDescent="0.3">
      <c r="A505" s="98"/>
      <c r="B505" s="98"/>
      <c r="C505" s="98"/>
      <c r="D505" s="98"/>
      <c r="E505" s="98"/>
      <c r="F505" s="98"/>
      <c r="G505" s="98"/>
      <c r="H505" s="98"/>
      <c r="I505" s="98"/>
      <c r="J505" s="98"/>
      <c r="K505" s="98"/>
      <c r="L505" s="98"/>
      <c r="M505" s="98"/>
      <c r="N505" s="98"/>
      <c r="O505" s="98"/>
      <c r="P505" s="98"/>
      <c r="Q505" s="98"/>
      <c r="R505" s="98"/>
      <c r="S505" s="98"/>
      <c r="T505" s="108"/>
    </row>
    <row r="506" spans="1:20" x14ac:dyDescent="0.3">
      <c r="A506" s="98"/>
      <c r="B506" s="98"/>
      <c r="C506" s="98"/>
      <c r="D506" s="98"/>
      <c r="E506" s="98"/>
      <c r="F506" s="98"/>
      <c r="G506" s="98"/>
      <c r="H506" s="98"/>
      <c r="I506" s="98"/>
      <c r="J506" s="98"/>
      <c r="K506" s="98"/>
      <c r="L506" s="98"/>
      <c r="M506" s="98"/>
      <c r="N506" s="98"/>
      <c r="O506" s="98"/>
      <c r="P506" s="98"/>
      <c r="Q506" s="98"/>
      <c r="R506" s="98"/>
      <c r="S506" s="98"/>
      <c r="T506" s="108"/>
    </row>
    <row r="507" spans="1:20" x14ac:dyDescent="0.3">
      <c r="A507" s="98"/>
      <c r="B507" s="98"/>
      <c r="C507" s="98"/>
      <c r="D507" s="98"/>
      <c r="E507" s="98"/>
      <c r="F507" s="98"/>
      <c r="G507" s="98"/>
      <c r="H507" s="98"/>
      <c r="I507" s="98"/>
      <c r="J507" s="98"/>
      <c r="K507" s="98"/>
      <c r="L507" s="98"/>
      <c r="M507" s="98"/>
      <c r="N507" s="98"/>
      <c r="O507" s="98"/>
      <c r="P507" s="98"/>
      <c r="Q507" s="98"/>
      <c r="R507" s="98"/>
      <c r="S507" s="98"/>
      <c r="T507" s="108"/>
    </row>
    <row r="508" spans="1:20" x14ac:dyDescent="0.3">
      <c r="A508" s="98"/>
      <c r="B508" s="98"/>
      <c r="C508" s="98"/>
      <c r="D508" s="98"/>
      <c r="E508" s="98"/>
      <c r="F508" s="98"/>
      <c r="G508" s="98"/>
      <c r="H508" s="98"/>
      <c r="I508" s="98"/>
      <c r="J508" s="98"/>
      <c r="K508" s="98"/>
      <c r="L508" s="98"/>
      <c r="M508" s="98"/>
      <c r="N508" s="98"/>
      <c r="O508" s="98"/>
      <c r="P508" s="98"/>
      <c r="Q508" s="98"/>
      <c r="R508" s="98"/>
      <c r="S508" s="98"/>
      <c r="T508" s="108"/>
    </row>
    <row r="509" spans="1:20" x14ac:dyDescent="0.3">
      <c r="A509" s="98"/>
      <c r="B509" s="98"/>
      <c r="C509" s="98"/>
      <c r="D509" s="98"/>
      <c r="E509" s="98"/>
      <c r="F509" s="98"/>
      <c r="G509" s="98"/>
      <c r="H509" s="98"/>
      <c r="I509" s="98"/>
      <c r="J509" s="98"/>
      <c r="K509" s="98"/>
      <c r="L509" s="98"/>
      <c r="M509" s="98"/>
      <c r="N509" s="98"/>
      <c r="O509" s="98"/>
      <c r="P509" s="98"/>
      <c r="Q509" s="98"/>
      <c r="R509" s="98"/>
      <c r="S509" s="98"/>
      <c r="T509" s="108"/>
    </row>
    <row r="510" spans="1:20" x14ac:dyDescent="0.3">
      <c r="A510" s="98"/>
      <c r="B510" s="98"/>
      <c r="C510" s="98"/>
      <c r="D510" s="98"/>
      <c r="E510" s="98"/>
      <c r="F510" s="98"/>
      <c r="G510" s="98"/>
      <c r="H510" s="98"/>
      <c r="I510" s="98"/>
      <c r="J510" s="98"/>
      <c r="K510" s="98"/>
      <c r="L510" s="98"/>
      <c r="M510" s="98"/>
      <c r="N510" s="98"/>
      <c r="O510" s="98"/>
      <c r="P510" s="98"/>
      <c r="Q510" s="98"/>
      <c r="R510" s="98"/>
      <c r="S510" s="98"/>
      <c r="T510" s="108"/>
    </row>
    <row r="511" spans="1:20" x14ac:dyDescent="0.3">
      <c r="A511" s="98"/>
      <c r="B511" s="98"/>
      <c r="C511" s="98"/>
      <c r="D511" s="98"/>
      <c r="E511" s="98"/>
      <c r="F511" s="98"/>
      <c r="G511" s="98"/>
      <c r="H511" s="98"/>
      <c r="I511" s="98"/>
      <c r="J511" s="98"/>
      <c r="K511" s="98"/>
      <c r="L511" s="98"/>
      <c r="M511" s="98"/>
      <c r="N511" s="98"/>
      <c r="O511" s="98"/>
      <c r="P511" s="98"/>
      <c r="Q511" s="98"/>
      <c r="R511" s="98"/>
      <c r="S511" s="98"/>
      <c r="T511" s="108"/>
    </row>
    <row r="512" spans="1:20" x14ac:dyDescent="0.3">
      <c r="A512" s="98"/>
      <c r="B512" s="98"/>
      <c r="C512" s="98"/>
      <c r="D512" s="98"/>
      <c r="E512" s="98"/>
      <c r="F512" s="98"/>
      <c r="G512" s="98"/>
      <c r="H512" s="98"/>
      <c r="I512" s="98"/>
      <c r="J512" s="98"/>
      <c r="K512" s="98"/>
      <c r="L512" s="98"/>
      <c r="M512" s="98"/>
      <c r="N512" s="98"/>
      <c r="O512" s="98"/>
      <c r="P512" s="98"/>
      <c r="Q512" s="98"/>
      <c r="R512" s="98"/>
      <c r="S512" s="98"/>
      <c r="T512" s="108"/>
    </row>
    <row r="513" spans="1:20" x14ac:dyDescent="0.3">
      <c r="A513" s="98"/>
      <c r="B513" s="98"/>
      <c r="C513" s="98"/>
      <c r="D513" s="98"/>
      <c r="E513" s="98"/>
      <c r="F513" s="98"/>
      <c r="G513" s="98"/>
      <c r="H513" s="98"/>
      <c r="I513" s="98"/>
      <c r="J513" s="98"/>
      <c r="K513" s="98"/>
      <c r="L513" s="98"/>
      <c r="M513" s="98"/>
      <c r="N513" s="98"/>
      <c r="O513" s="98"/>
      <c r="P513" s="98"/>
      <c r="Q513" s="98"/>
      <c r="R513" s="98"/>
      <c r="S513" s="98"/>
      <c r="T513" s="108"/>
    </row>
    <row r="514" spans="1:20" x14ac:dyDescent="0.3">
      <c r="A514" s="98"/>
      <c r="B514" s="98"/>
      <c r="C514" s="98"/>
      <c r="D514" s="98"/>
      <c r="E514" s="98"/>
      <c r="F514" s="98"/>
      <c r="G514" s="98"/>
      <c r="H514" s="98"/>
      <c r="I514" s="98"/>
      <c r="J514" s="98"/>
      <c r="K514" s="98"/>
      <c r="L514" s="98"/>
      <c r="M514" s="98"/>
      <c r="N514" s="98"/>
      <c r="O514" s="98"/>
      <c r="P514" s="98"/>
      <c r="Q514" s="98"/>
      <c r="R514" s="98"/>
      <c r="S514" s="98"/>
      <c r="T514" s="108"/>
    </row>
    <row r="515" spans="1:20" x14ac:dyDescent="0.3">
      <c r="A515" s="98"/>
      <c r="B515" s="98"/>
      <c r="C515" s="98"/>
      <c r="D515" s="98"/>
      <c r="E515" s="98"/>
      <c r="F515" s="98"/>
      <c r="G515" s="98"/>
      <c r="H515" s="98"/>
      <c r="I515" s="98"/>
      <c r="J515" s="98"/>
      <c r="K515" s="98"/>
      <c r="L515" s="98"/>
      <c r="M515" s="98"/>
      <c r="N515" s="98"/>
      <c r="O515" s="98"/>
      <c r="P515" s="98"/>
      <c r="Q515" s="98"/>
      <c r="R515" s="98"/>
      <c r="S515" s="98"/>
      <c r="T515" s="108"/>
    </row>
    <row r="516" spans="1:20" x14ac:dyDescent="0.3">
      <c r="A516" s="98"/>
      <c r="B516" s="98"/>
      <c r="C516" s="98"/>
      <c r="D516" s="98"/>
      <c r="E516" s="98"/>
      <c r="F516" s="98"/>
      <c r="G516" s="98"/>
      <c r="H516" s="98"/>
      <c r="I516" s="98"/>
      <c r="J516" s="98"/>
      <c r="K516" s="98"/>
      <c r="L516" s="98"/>
      <c r="M516" s="98"/>
      <c r="N516" s="98"/>
      <c r="O516" s="98"/>
      <c r="P516" s="98"/>
      <c r="Q516" s="98"/>
      <c r="R516" s="98"/>
      <c r="S516" s="98"/>
      <c r="T516" s="108"/>
    </row>
    <row r="517" spans="1:20" x14ac:dyDescent="0.3">
      <c r="A517" s="98"/>
      <c r="B517" s="98"/>
      <c r="C517" s="98"/>
      <c r="D517" s="98"/>
      <c r="E517" s="98"/>
      <c r="F517" s="98"/>
      <c r="G517" s="98"/>
      <c r="H517" s="98"/>
      <c r="I517" s="98"/>
      <c r="J517" s="98"/>
      <c r="K517" s="98"/>
      <c r="L517" s="98"/>
      <c r="M517" s="98"/>
      <c r="N517" s="98"/>
      <c r="O517" s="98"/>
      <c r="P517" s="98"/>
      <c r="Q517" s="98"/>
      <c r="R517" s="98"/>
      <c r="S517" s="98"/>
      <c r="T517" s="108"/>
    </row>
    <row r="518" spans="1:20" x14ac:dyDescent="0.3">
      <c r="A518" s="98"/>
      <c r="B518" s="98"/>
      <c r="C518" s="98"/>
      <c r="D518" s="98"/>
      <c r="E518" s="98"/>
      <c r="F518" s="98"/>
      <c r="G518" s="98"/>
      <c r="H518" s="98"/>
      <c r="I518" s="98"/>
      <c r="J518" s="98"/>
      <c r="K518" s="98"/>
      <c r="L518" s="98"/>
      <c r="M518" s="98"/>
      <c r="N518" s="98"/>
      <c r="O518" s="98"/>
      <c r="P518" s="98"/>
      <c r="Q518" s="98"/>
      <c r="R518" s="98"/>
      <c r="S518" s="98"/>
      <c r="T518" s="108"/>
    </row>
    <row r="519" spans="1:20" x14ac:dyDescent="0.3">
      <c r="A519" s="98"/>
      <c r="B519" s="98"/>
      <c r="C519" s="98"/>
      <c r="D519" s="98"/>
      <c r="E519" s="98"/>
      <c r="F519" s="98"/>
      <c r="G519" s="98"/>
      <c r="H519" s="98"/>
      <c r="I519" s="98"/>
      <c r="J519" s="98"/>
      <c r="K519" s="98"/>
      <c r="L519" s="98"/>
      <c r="M519" s="98"/>
      <c r="N519" s="98"/>
      <c r="O519" s="98"/>
      <c r="P519" s="98"/>
      <c r="Q519" s="98"/>
      <c r="R519" s="98"/>
      <c r="S519" s="98"/>
      <c r="T519" s="108"/>
    </row>
    <row r="520" spans="1:20" x14ac:dyDescent="0.3">
      <c r="A520" s="98"/>
      <c r="B520" s="98"/>
      <c r="C520" s="98"/>
      <c r="D520" s="98"/>
      <c r="E520" s="98"/>
      <c r="F520" s="98"/>
      <c r="G520" s="98"/>
      <c r="H520" s="98"/>
      <c r="I520" s="98"/>
      <c r="J520" s="98"/>
      <c r="K520" s="98"/>
      <c r="L520" s="98"/>
      <c r="M520" s="98"/>
      <c r="N520" s="98"/>
      <c r="O520" s="98"/>
      <c r="P520" s="98"/>
      <c r="Q520" s="98"/>
      <c r="R520" s="98"/>
      <c r="S520" s="98"/>
      <c r="T520" s="108"/>
    </row>
    <row r="521" spans="1:20" x14ac:dyDescent="0.3">
      <c r="A521" s="98"/>
      <c r="B521" s="98"/>
      <c r="C521" s="98"/>
      <c r="D521" s="98"/>
      <c r="E521" s="98"/>
      <c r="F521" s="98"/>
      <c r="G521" s="98"/>
      <c r="H521" s="98"/>
      <c r="I521" s="98"/>
      <c r="J521" s="98"/>
      <c r="K521" s="98"/>
      <c r="L521" s="98"/>
      <c r="M521" s="98"/>
      <c r="N521" s="98"/>
      <c r="O521" s="98"/>
      <c r="P521" s="98"/>
      <c r="Q521" s="98"/>
      <c r="R521" s="98"/>
      <c r="S521" s="98"/>
      <c r="T521" s="108"/>
    </row>
    <row r="522" spans="1:20" x14ac:dyDescent="0.3">
      <c r="A522" s="98"/>
      <c r="B522" s="98"/>
      <c r="C522" s="98"/>
      <c r="D522" s="98"/>
      <c r="E522" s="98"/>
      <c r="F522" s="98"/>
      <c r="G522" s="98"/>
      <c r="H522" s="98"/>
      <c r="I522" s="98"/>
      <c r="J522" s="98"/>
      <c r="K522" s="98"/>
      <c r="L522" s="98"/>
      <c r="M522" s="98"/>
      <c r="N522" s="98"/>
      <c r="O522" s="98"/>
      <c r="P522" s="98"/>
      <c r="Q522" s="98"/>
      <c r="R522" s="98"/>
      <c r="S522" s="98"/>
      <c r="T522" s="108"/>
    </row>
    <row r="523" spans="1:20" x14ac:dyDescent="0.3">
      <c r="A523" s="98"/>
      <c r="B523" s="98"/>
      <c r="C523" s="98"/>
      <c r="D523" s="98"/>
      <c r="E523" s="98"/>
      <c r="F523" s="98"/>
      <c r="G523" s="98"/>
      <c r="H523" s="98"/>
      <c r="I523" s="98"/>
      <c r="J523" s="98"/>
      <c r="K523" s="98"/>
      <c r="L523" s="98"/>
      <c r="M523" s="98"/>
      <c r="N523" s="98"/>
      <c r="O523" s="98"/>
      <c r="P523" s="98"/>
      <c r="Q523" s="98"/>
      <c r="R523" s="98"/>
      <c r="S523" s="98"/>
      <c r="T523" s="108"/>
    </row>
    <row r="524" spans="1:20" x14ac:dyDescent="0.3">
      <c r="A524" s="98"/>
      <c r="B524" s="98"/>
      <c r="C524" s="98"/>
      <c r="D524" s="98"/>
      <c r="E524" s="98"/>
      <c r="F524" s="98"/>
      <c r="G524" s="98"/>
      <c r="H524" s="98"/>
      <c r="I524" s="98"/>
      <c r="J524" s="98"/>
      <c r="K524" s="98"/>
      <c r="L524" s="98"/>
      <c r="M524" s="98"/>
      <c r="N524" s="98"/>
      <c r="O524" s="98"/>
      <c r="P524" s="98"/>
      <c r="Q524" s="98"/>
      <c r="R524" s="98"/>
      <c r="S524" s="98"/>
      <c r="T524" s="108"/>
    </row>
    <row r="525" spans="1:20" x14ac:dyDescent="0.3">
      <c r="A525" s="98"/>
      <c r="B525" s="98"/>
      <c r="C525" s="98"/>
      <c r="D525" s="98"/>
      <c r="E525" s="98"/>
      <c r="F525" s="98"/>
      <c r="G525" s="98"/>
      <c r="H525" s="98"/>
      <c r="I525" s="98"/>
      <c r="J525" s="98"/>
      <c r="K525" s="98"/>
      <c r="L525" s="98"/>
      <c r="M525" s="98"/>
      <c r="N525" s="98"/>
      <c r="O525" s="98"/>
      <c r="P525" s="98"/>
      <c r="Q525" s="98"/>
      <c r="R525" s="98"/>
      <c r="S525" s="98"/>
      <c r="T525" s="108"/>
    </row>
    <row r="526" spans="1:20" x14ac:dyDescent="0.3">
      <c r="A526" s="98"/>
      <c r="B526" s="98"/>
      <c r="C526" s="98"/>
      <c r="D526" s="98"/>
      <c r="E526" s="98"/>
      <c r="F526" s="98"/>
      <c r="G526" s="98"/>
      <c r="H526" s="98"/>
      <c r="I526" s="98"/>
      <c r="J526" s="98"/>
      <c r="K526" s="98"/>
      <c r="L526" s="98"/>
      <c r="M526" s="98"/>
      <c r="N526" s="98"/>
      <c r="O526" s="98"/>
      <c r="P526" s="98"/>
      <c r="Q526" s="98"/>
      <c r="R526" s="98"/>
      <c r="S526" s="98"/>
      <c r="T526" s="108"/>
    </row>
    <row r="527" spans="1:20" x14ac:dyDescent="0.3">
      <c r="A527" s="98"/>
      <c r="B527" s="98"/>
      <c r="C527" s="98"/>
      <c r="D527" s="98"/>
      <c r="E527" s="98"/>
      <c r="F527" s="98"/>
      <c r="G527" s="98"/>
      <c r="H527" s="98"/>
      <c r="I527" s="98"/>
      <c r="J527" s="98"/>
      <c r="K527" s="98"/>
      <c r="L527" s="98"/>
      <c r="M527" s="98"/>
      <c r="N527" s="98"/>
      <c r="O527" s="98"/>
      <c r="P527" s="98"/>
      <c r="Q527" s="98"/>
      <c r="R527" s="98"/>
      <c r="S527" s="98"/>
      <c r="T527" s="108"/>
    </row>
    <row r="528" spans="1:20" x14ac:dyDescent="0.3">
      <c r="A528" s="98"/>
      <c r="B528" s="98"/>
      <c r="C528" s="98"/>
      <c r="D528" s="98"/>
      <c r="E528" s="98"/>
      <c r="F528" s="98"/>
      <c r="G528" s="98"/>
      <c r="H528" s="98"/>
      <c r="I528" s="98"/>
      <c r="J528" s="98"/>
      <c r="K528" s="98"/>
      <c r="L528" s="98"/>
      <c r="M528" s="98"/>
      <c r="N528" s="98"/>
      <c r="O528" s="98"/>
      <c r="P528" s="98"/>
      <c r="Q528" s="98"/>
      <c r="R528" s="98"/>
      <c r="S528" s="98"/>
      <c r="T528" s="108"/>
    </row>
    <row r="529" spans="1:20" x14ac:dyDescent="0.3">
      <c r="A529" s="98"/>
      <c r="B529" s="98"/>
      <c r="C529" s="98"/>
      <c r="D529" s="98"/>
      <c r="E529" s="98"/>
      <c r="F529" s="98"/>
      <c r="G529" s="98"/>
      <c r="H529" s="98"/>
      <c r="I529" s="98"/>
      <c r="J529" s="98"/>
      <c r="K529" s="98"/>
      <c r="L529" s="98"/>
      <c r="M529" s="98"/>
      <c r="N529" s="98"/>
      <c r="O529" s="98"/>
      <c r="P529" s="98"/>
      <c r="Q529" s="98"/>
      <c r="R529" s="98"/>
      <c r="S529" s="98"/>
      <c r="T529" s="108"/>
    </row>
    <row r="530" spans="1:20" x14ac:dyDescent="0.3">
      <c r="A530" s="98"/>
      <c r="B530" s="98"/>
      <c r="C530" s="98"/>
      <c r="D530" s="98"/>
      <c r="E530" s="98"/>
      <c r="F530" s="98"/>
      <c r="G530" s="98"/>
      <c r="H530" s="98"/>
      <c r="I530" s="98"/>
      <c r="J530" s="98"/>
      <c r="K530" s="98"/>
      <c r="L530" s="98"/>
      <c r="M530" s="98"/>
      <c r="N530" s="98"/>
      <c r="O530" s="98"/>
      <c r="P530" s="98"/>
      <c r="Q530" s="98"/>
      <c r="R530" s="98"/>
      <c r="S530" s="98"/>
      <c r="T530" s="108"/>
    </row>
    <row r="531" spans="1:20" x14ac:dyDescent="0.3">
      <c r="A531" s="98"/>
      <c r="B531" s="98"/>
      <c r="C531" s="98"/>
      <c r="D531" s="98"/>
      <c r="E531" s="98"/>
      <c r="F531" s="98"/>
      <c r="G531" s="98"/>
      <c r="H531" s="98"/>
      <c r="I531" s="98"/>
      <c r="J531" s="98"/>
      <c r="K531" s="98"/>
      <c r="L531" s="98"/>
      <c r="M531" s="98"/>
      <c r="N531" s="98"/>
      <c r="O531" s="98"/>
      <c r="P531" s="98"/>
      <c r="Q531" s="98"/>
      <c r="R531" s="98"/>
      <c r="S531" s="98"/>
      <c r="T531" s="108"/>
    </row>
    <row r="532" spans="1:20" x14ac:dyDescent="0.3">
      <c r="A532" s="98"/>
      <c r="B532" s="98"/>
      <c r="C532" s="98"/>
      <c r="D532" s="98"/>
      <c r="E532" s="98"/>
      <c r="F532" s="98"/>
      <c r="G532" s="98"/>
      <c r="H532" s="98"/>
      <c r="I532" s="98"/>
      <c r="J532" s="98"/>
      <c r="K532" s="98"/>
      <c r="L532" s="98"/>
      <c r="M532" s="98"/>
      <c r="N532" s="98"/>
      <c r="O532" s="98"/>
      <c r="P532" s="98"/>
      <c r="Q532" s="98"/>
      <c r="R532" s="98"/>
      <c r="S532" s="98"/>
      <c r="T532" s="108"/>
    </row>
    <row r="533" spans="1:20" x14ac:dyDescent="0.3">
      <c r="A533" s="98"/>
      <c r="B533" s="98"/>
      <c r="C533" s="98"/>
      <c r="D533" s="98"/>
      <c r="E533" s="98"/>
      <c r="F533" s="98"/>
      <c r="G533" s="98"/>
      <c r="H533" s="98"/>
      <c r="I533" s="98"/>
      <c r="J533" s="98"/>
      <c r="K533" s="98"/>
      <c r="L533" s="98"/>
      <c r="M533" s="98"/>
      <c r="N533" s="98"/>
      <c r="O533" s="98"/>
      <c r="P533" s="98"/>
      <c r="Q533" s="98"/>
      <c r="R533" s="98"/>
      <c r="S533" s="98"/>
      <c r="T533" s="108"/>
    </row>
    <row r="534" spans="1:20" x14ac:dyDescent="0.3">
      <c r="A534" s="98"/>
      <c r="B534" s="98"/>
      <c r="C534" s="98"/>
      <c r="D534" s="98"/>
      <c r="E534" s="98"/>
      <c r="F534" s="98"/>
      <c r="G534" s="98"/>
      <c r="H534" s="98"/>
      <c r="I534" s="98"/>
      <c r="J534" s="98"/>
      <c r="K534" s="98"/>
      <c r="L534" s="98"/>
      <c r="M534" s="98"/>
      <c r="N534" s="98"/>
      <c r="O534" s="98"/>
      <c r="P534" s="98"/>
      <c r="Q534" s="98"/>
      <c r="R534" s="98"/>
      <c r="S534" s="98"/>
      <c r="T534" s="108"/>
    </row>
    <row r="535" spans="1:20" x14ac:dyDescent="0.3">
      <c r="A535" s="98"/>
      <c r="B535" s="98"/>
      <c r="C535" s="98"/>
      <c r="D535" s="98"/>
      <c r="E535" s="98"/>
      <c r="F535" s="98"/>
      <c r="G535" s="98"/>
      <c r="H535" s="98"/>
      <c r="I535" s="98"/>
      <c r="J535" s="98"/>
      <c r="K535" s="98"/>
      <c r="L535" s="98"/>
      <c r="M535" s="98"/>
      <c r="N535" s="98"/>
      <c r="O535" s="98"/>
      <c r="P535" s="98"/>
      <c r="Q535" s="98"/>
      <c r="R535" s="98"/>
      <c r="S535" s="98"/>
      <c r="T535" s="108"/>
    </row>
    <row r="536" spans="1:20" x14ac:dyDescent="0.3">
      <c r="A536" s="98"/>
      <c r="B536" s="98"/>
      <c r="C536" s="98"/>
      <c r="D536" s="98"/>
      <c r="E536" s="98"/>
      <c r="F536" s="98"/>
      <c r="G536" s="98"/>
      <c r="H536" s="98"/>
      <c r="I536" s="98"/>
      <c r="J536" s="98"/>
      <c r="K536" s="98"/>
      <c r="L536" s="98"/>
      <c r="M536" s="98"/>
      <c r="N536" s="98"/>
      <c r="O536" s="98"/>
      <c r="P536" s="98"/>
      <c r="Q536" s="98"/>
      <c r="R536" s="98"/>
      <c r="S536" s="98"/>
      <c r="T536" s="108"/>
    </row>
    <row r="537" spans="1:20" x14ac:dyDescent="0.3">
      <c r="A537" s="98"/>
      <c r="B537" s="98"/>
      <c r="C537" s="98"/>
      <c r="D537" s="98"/>
      <c r="E537" s="98"/>
      <c r="F537" s="98"/>
      <c r="G537" s="98"/>
      <c r="H537" s="98"/>
      <c r="I537" s="98"/>
      <c r="J537" s="98"/>
      <c r="K537" s="98"/>
      <c r="L537" s="98"/>
      <c r="M537" s="98"/>
      <c r="N537" s="98"/>
      <c r="O537" s="98"/>
      <c r="P537" s="98"/>
      <c r="Q537" s="98"/>
      <c r="R537" s="98"/>
      <c r="S537" s="98"/>
      <c r="T537" s="108"/>
    </row>
    <row r="538" spans="1:20" x14ac:dyDescent="0.3">
      <c r="A538" s="98"/>
      <c r="B538" s="98"/>
      <c r="C538" s="98"/>
      <c r="D538" s="98"/>
      <c r="E538" s="98"/>
      <c r="F538" s="98"/>
      <c r="G538" s="98"/>
      <c r="H538" s="98"/>
      <c r="I538" s="98"/>
      <c r="J538" s="98"/>
      <c r="K538" s="98"/>
      <c r="L538" s="98"/>
      <c r="M538" s="98"/>
      <c r="N538" s="98"/>
      <c r="O538" s="98"/>
      <c r="P538" s="98"/>
      <c r="Q538" s="98"/>
      <c r="R538" s="98"/>
      <c r="S538" s="98"/>
      <c r="T538" s="108"/>
    </row>
    <row r="539" spans="1:20" x14ac:dyDescent="0.3">
      <c r="A539" s="98"/>
      <c r="B539" s="98"/>
      <c r="C539" s="98"/>
      <c r="D539" s="98"/>
      <c r="E539" s="98"/>
      <c r="F539" s="98"/>
      <c r="G539" s="98"/>
      <c r="H539" s="98"/>
      <c r="I539" s="98"/>
      <c r="J539" s="98"/>
      <c r="K539" s="98"/>
      <c r="L539" s="98"/>
      <c r="M539" s="98"/>
      <c r="N539" s="98"/>
      <c r="O539" s="98"/>
      <c r="P539" s="98"/>
      <c r="Q539" s="98"/>
      <c r="R539" s="98"/>
      <c r="S539" s="98"/>
      <c r="T539" s="108"/>
    </row>
    <row r="540" spans="1:20" x14ac:dyDescent="0.3">
      <c r="A540" s="98"/>
      <c r="B540" s="98"/>
      <c r="C540" s="98"/>
      <c r="D540" s="98"/>
      <c r="E540" s="98"/>
      <c r="F540" s="98"/>
      <c r="G540" s="98"/>
      <c r="H540" s="98"/>
      <c r="I540" s="98"/>
      <c r="J540" s="98"/>
      <c r="K540" s="98"/>
      <c r="L540" s="98"/>
      <c r="M540" s="98"/>
      <c r="N540" s="98"/>
      <c r="O540" s="98"/>
      <c r="P540" s="98"/>
      <c r="Q540" s="98"/>
      <c r="R540" s="98"/>
      <c r="S540" s="98"/>
      <c r="T540" s="108"/>
    </row>
    <row r="541" spans="1:20" x14ac:dyDescent="0.3">
      <c r="A541" s="98"/>
      <c r="B541" s="98"/>
      <c r="C541" s="98"/>
      <c r="D541" s="98"/>
      <c r="E541" s="98"/>
      <c r="F541" s="98"/>
      <c r="G541" s="98"/>
      <c r="H541" s="98"/>
      <c r="I541" s="98"/>
      <c r="J541" s="98"/>
      <c r="K541" s="98"/>
      <c r="L541" s="98"/>
      <c r="M541" s="98"/>
      <c r="N541" s="98"/>
      <c r="O541" s="98"/>
      <c r="P541" s="98"/>
      <c r="Q541" s="98"/>
      <c r="R541" s="98"/>
      <c r="S541" s="98"/>
      <c r="T541" s="108"/>
    </row>
    <row r="542" spans="1:20" x14ac:dyDescent="0.3">
      <c r="A542" s="98"/>
      <c r="B542" s="98"/>
      <c r="C542" s="98"/>
      <c r="D542" s="98"/>
      <c r="E542" s="98"/>
      <c r="F542" s="98"/>
      <c r="G542" s="98"/>
      <c r="H542" s="98"/>
      <c r="I542" s="98"/>
      <c r="J542" s="98"/>
      <c r="K542" s="98"/>
      <c r="L542" s="98"/>
      <c r="M542" s="98"/>
      <c r="N542" s="98"/>
      <c r="O542" s="98"/>
      <c r="P542" s="98"/>
      <c r="Q542" s="98"/>
      <c r="R542" s="98"/>
      <c r="S542" s="98"/>
      <c r="T542" s="108"/>
    </row>
    <row r="543" spans="1:20" x14ac:dyDescent="0.3">
      <c r="A543" s="98"/>
      <c r="B543" s="98"/>
      <c r="C543" s="98"/>
      <c r="D543" s="98"/>
      <c r="E543" s="98"/>
      <c r="F543" s="98"/>
      <c r="G543" s="98"/>
      <c r="H543" s="98"/>
      <c r="I543" s="98"/>
      <c r="J543" s="98"/>
      <c r="K543" s="98"/>
      <c r="L543" s="98"/>
      <c r="M543" s="98"/>
      <c r="N543" s="98"/>
      <c r="O543" s="98"/>
      <c r="P543" s="98"/>
      <c r="Q543" s="98"/>
      <c r="R543" s="98"/>
      <c r="S543" s="98"/>
      <c r="T543" s="108"/>
    </row>
    <row r="544" spans="1:20" x14ac:dyDescent="0.3">
      <c r="A544" s="98"/>
      <c r="B544" s="98"/>
      <c r="C544" s="98"/>
      <c r="D544" s="98"/>
      <c r="E544" s="98"/>
      <c r="F544" s="98"/>
      <c r="G544" s="98"/>
      <c r="H544" s="98"/>
      <c r="I544" s="98"/>
      <c r="J544" s="98"/>
      <c r="K544" s="98"/>
      <c r="L544" s="98"/>
      <c r="M544" s="98"/>
      <c r="N544" s="98"/>
      <c r="O544" s="98"/>
      <c r="P544" s="98"/>
      <c r="Q544" s="98"/>
      <c r="R544" s="98"/>
      <c r="S544" s="98"/>
      <c r="T544" s="108"/>
    </row>
    <row r="545" spans="1:20" x14ac:dyDescent="0.3">
      <c r="A545" s="98"/>
      <c r="B545" s="98"/>
      <c r="C545" s="98"/>
      <c r="D545" s="98"/>
      <c r="E545" s="98"/>
      <c r="F545" s="98"/>
      <c r="G545" s="98"/>
      <c r="H545" s="98"/>
      <c r="I545" s="98"/>
      <c r="J545" s="98"/>
      <c r="K545" s="98"/>
      <c r="L545" s="98"/>
      <c r="M545" s="98"/>
      <c r="N545" s="98"/>
      <c r="O545" s="98"/>
      <c r="P545" s="98"/>
      <c r="Q545" s="98"/>
      <c r="R545" s="98"/>
      <c r="S545" s="98"/>
      <c r="T545" s="108"/>
    </row>
    <row r="546" spans="1:20" x14ac:dyDescent="0.3">
      <c r="A546" s="98"/>
      <c r="B546" s="98"/>
      <c r="C546" s="98"/>
      <c r="D546" s="98"/>
      <c r="E546" s="98"/>
      <c r="F546" s="98"/>
      <c r="G546" s="98"/>
      <c r="H546" s="98"/>
      <c r="I546" s="98"/>
      <c r="J546" s="98"/>
      <c r="K546" s="98"/>
      <c r="L546" s="98"/>
      <c r="M546" s="98"/>
      <c r="N546" s="98"/>
      <c r="O546" s="98"/>
      <c r="P546" s="98"/>
      <c r="Q546" s="98"/>
      <c r="R546" s="98"/>
      <c r="S546" s="98"/>
      <c r="T546" s="108"/>
    </row>
    <row r="547" spans="1:20" x14ac:dyDescent="0.3">
      <c r="A547" s="98"/>
      <c r="B547" s="98"/>
      <c r="C547" s="98"/>
      <c r="D547" s="98"/>
      <c r="E547" s="98"/>
      <c r="F547" s="98"/>
      <c r="G547" s="98"/>
      <c r="H547" s="98"/>
      <c r="I547" s="98"/>
      <c r="J547" s="98"/>
      <c r="K547" s="98"/>
      <c r="L547" s="98"/>
      <c r="M547" s="98"/>
      <c r="N547" s="98"/>
      <c r="O547" s="98"/>
      <c r="P547" s="98"/>
      <c r="Q547" s="98"/>
      <c r="R547" s="98"/>
      <c r="S547" s="98"/>
      <c r="T547" s="108"/>
    </row>
    <row r="548" spans="1:20" x14ac:dyDescent="0.3">
      <c r="A548" s="98"/>
      <c r="B548" s="98"/>
      <c r="C548" s="98"/>
      <c r="D548" s="98"/>
      <c r="E548" s="98"/>
      <c r="F548" s="98"/>
      <c r="G548" s="98"/>
      <c r="H548" s="98"/>
      <c r="I548" s="98"/>
      <c r="J548" s="98"/>
      <c r="K548" s="98"/>
      <c r="L548" s="98"/>
      <c r="M548" s="98"/>
      <c r="N548" s="98"/>
      <c r="O548" s="98"/>
      <c r="P548" s="98"/>
      <c r="Q548" s="98"/>
      <c r="R548" s="98"/>
      <c r="S548" s="98"/>
      <c r="T548" s="108"/>
    </row>
    <row r="549" spans="1:20" x14ac:dyDescent="0.3">
      <c r="A549" s="98"/>
      <c r="B549" s="98"/>
      <c r="C549" s="98"/>
      <c r="D549" s="98"/>
      <c r="E549" s="98"/>
      <c r="F549" s="98"/>
      <c r="G549" s="98"/>
      <c r="H549" s="98"/>
      <c r="I549" s="98"/>
      <c r="J549" s="98"/>
      <c r="K549" s="98"/>
      <c r="L549" s="98"/>
      <c r="M549" s="98"/>
      <c r="N549" s="98"/>
      <c r="O549" s="98"/>
      <c r="P549" s="98"/>
      <c r="Q549" s="98"/>
      <c r="R549" s="98"/>
      <c r="S549" s="98"/>
      <c r="T549" s="108"/>
    </row>
    <row r="550" spans="1:20" x14ac:dyDescent="0.3">
      <c r="A550" s="98"/>
      <c r="B550" s="98"/>
      <c r="C550" s="98"/>
      <c r="D550" s="98"/>
      <c r="E550" s="98"/>
      <c r="F550" s="98"/>
      <c r="G550" s="98"/>
      <c r="H550" s="98"/>
      <c r="I550" s="98"/>
      <c r="J550" s="98"/>
      <c r="K550" s="98"/>
      <c r="L550" s="98"/>
      <c r="M550" s="98"/>
      <c r="N550" s="98"/>
      <c r="O550" s="98"/>
      <c r="P550" s="98"/>
      <c r="Q550" s="98"/>
      <c r="R550" s="98"/>
      <c r="S550" s="98"/>
      <c r="T550" s="108"/>
    </row>
    <row r="551" spans="1:20" x14ac:dyDescent="0.3">
      <c r="A551" s="98"/>
      <c r="B551" s="98"/>
      <c r="C551" s="98"/>
      <c r="D551" s="98"/>
      <c r="E551" s="98"/>
      <c r="F551" s="98"/>
      <c r="G551" s="98"/>
      <c r="H551" s="98"/>
      <c r="I551" s="98"/>
      <c r="J551" s="98"/>
      <c r="K551" s="98"/>
      <c r="L551" s="98"/>
      <c r="M551" s="98"/>
      <c r="N551" s="98"/>
      <c r="O551" s="98"/>
      <c r="P551" s="98"/>
      <c r="Q551" s="98"/>
      <c r="R551" s="98"/>
      <c r="S551" s="98"/>
      <c r="T551" s="108"/>
    </row>
    <row r="552" spans="1:20" x14ac:dyDescent="0.3">
      <c r="A552" s="98"/>
      <c r="B552" s="98"/>
      <c r="C552" s="98"/>
      <c r="D552" s="98"/>
      <c r="E552" s="98"/>
      <c r="F552" s="98"/>
      <c r="G552" s="98"/>
      <c r="H552" s="98"/>
      <c r="I552" s="98"/>
      <c r="J552" s="98"/>
      <c r="K552" s="98"/>
      <c r="L552" s="98"/>
      <c r="M552" s="98"/>
      <c r="N552" s="98"/>
      <c r="O552" s="98"/>
      <c r="P552" s="98"/>
      <c r="Q552" s="98"/>
      <c r="R552" s="98"/>
      <c r="S552" s="98"/>
      <c r="T552" s="108"/>
    </row>
    <row r="553" spans="1:20" x14ac:dyDescent="0.3">
      <c r="A553" s="98"/>
      <c r="B553" s="98"/>
      <c r="C553" s="98"/>
      <c r="D553" s="98"/>
      <c r="E553" s="98"/>
      <c r="F553" s="98"/>
      <c r="G553" s="98"/>
      <c r="H553" s="98"/>
      <c r="I553" s="98"/>
      <c r="J553" s="98"/>
      <c r="K553" s="98"/>
      <c r="L553" s="98"/>
      <c r="M553" s="98"/>
      <c r="N553" s="98"/>
      <c r="O553" s="98"/>
      <c r="P553" s="98"/>
      <c r="Q553" s="98"/>
      <c r="R553" s="98"/>
      <c r="S553" s="98"/>
      <c r="T553" s="108"/>
    </row>
    <row r="554" spans="1:20" x14ac:dyDescent="0.3">
      <c r="A554" s="98"/>
      <c r="B554" s="98"/>
      <c r="C554" s="98"/>
      <c r="D554" s="98"/>
      <c r="E554" s="98"/>
      <c r="F554" s="98"/>
      <c r="G554" s="98"/>
      <c r="H554" s="98"/>
      <c r="I554" s="98"/>
      <c r="J554" s="98"/>
      <c r="K554" s="98"/>
      <c r="L554" s="98"/>
      <c r="M554" s="98"/>
      <c r="N554" s="98"/>
      <c r="O554" s="98"/>
      <c r="P554" s="98"/>
      <c r="Q554" s="98"/>
      <c r="R554" s="98"/>
      <c r="S554" s="98"/>
      <c r="T554" s="108"/>
    </row>
    <row r="555" spans="1:20" x14ac:dyDescent="0.3">
      <c r="A555" s="98"/>
      <c r="B555" s="98"/>
      <c r="C555" s="98"/>
      <c r="D555" s="98"/>
      <c r="E555" s="98"/>
      <c r="F555" s="98"/>
      <c r="G555" s="98"/>
      <c r="H555" s="98"/>
      <c r="I555" s="98"/>
      <c r="J555" s="98"/>
      <c r="K555" s="98"/>
      <c r="L555" s="98"/>
      <c r="M555" s="98"/>
      <c r="N555" s="98"/>
      <c r="O555" s="98"/>
      <c r="P555" s="98"/>
      <c r="Q555" s="98"/>
      <c r="R555" s="98"/>
      <c r="S555" s="98"/>
      <c r="T555" s="108"/>
    </row>
    <row r="556" spans="1:20" x14ac:dyDescent="0.3">
      <c r="A556" s="98"/>
      <c r="B556" s="98"/>
      <c r="C556" s="98"/>
      <c r="D556" s="98"/>
      <c r="E556" s="98"/>
      <c r="F556" s="98"/>
      <c r="G556" s="98"/>
      <c r="H556" s="98"/>
      <c r="I556" s="98"/>
      <c r="J556" s="98"/>
      <c r="K556" s="98"/>
      <c r="L556" s="98"/>
      <c r="M556" s="98"/>
      <c r="N556" s="98"/>
      <c r="O556" s="98"/>
      <c r="P556" s="98"/>
      <c r="Q556" s="98"/>
      <c r="R556" s="98"/>
      <c r="S556" s="98"/>
      <c r="T556" s="108"/>
    </row>
    <row r="557" spans="1:20" x14ac:dyDescent="0.3">
      <c r="A557" s="98"/>
      <c r="B557" s="98"/>
      <c r="C557" s="98"/>
      <c r="D557" s="98"/>
      <c r="E557" s="98"/>
      <c r="F557" s="98"/>
      <c r="G557" s="98"/>
      <c r="H557" s="98"/>
      <c r="I557" s="98"/>
      <c r="J557" s="98"/>
      <c r="K557" s="98"/>
      <c r="L557" s="98"/>
      <c r="M557" s="98"/>
      <c r="N557" s="98"/>
      <c r="O557" s="98"/>
      <c r="P557" s="98"/>
      <c r="Q557" s="98"/>
      <c r="R557" s="98"/>
      <c r="S557" s="98"/>
      <c r="T557" s="108"/>
    </row>
    <row r="558" spans="1:20" x14ac:dyDescent="0.3">
      <c r="A558" s="98"/>
      <c r="B558" s="98"/>
      <c r="C558" s="98"/>
      <c r="D558" s="98"/>
      <c r="E558" s="98"/>
      <c r="F558" s="98"/>
      <c r="G558" s="98"/>
      <c r="H558" s="98"/>
      <c r="I558" s="98"/>
      <c r="J558" s="98"/>
      <c r="K558" s="98"/>
      <c r="L558" s="98"/>
      <c r="M558" s="98"/>
      <c r="N558" s="98"/>
      <c r="O558" s="98"/>
      <c r="P558" s="98"/>
      <c r="Q558" s="98"/>
      <c r="R558" s="98"/>
      <c r="S558" s="98"/>
      <c r="T558" s="108"/>
    </row>
    <row r="559" spans="1:20" x14ac:dyDescent="0.3">
      <c r="A559" s="98"/>
      <c r="B559" s="98"/>
      <c r="C559" s="98"/>
      <c r="D559" s="98"/>
      <c r="E559" s="98"/>
      <c r="F559" s="98"/>
      <c r="G559" s="98"/>
      <c r="H559" s="98"/>
      <c r="I559" s="98"/>
      <c r="J559" s="98"/>
      <c r="K559" s="98"/>
      <c r="L559" s="98"/>
      <c r="M559" s="98"/>
      <c r="N559" s="98"/>
      <c r="O559" s="98"/>
      <c r="P559" s="98"/>
      <c r="Q559" s="98"/>
      <c r="R559" s="98"/>
      <c r="S559" s="98"/>
      <c r="T559" s="108"/>
    </row>
    <row r="560" spans="1:20" x14ac:dyDescent="0.3">
      <c r="A560" s="98"/>
      <c r="B560" s="98"/>
      <c r="C560" s="98"/>
      <c r="D560" s="98"/>
      <c r="E560" s="98"/>
      <c r="F560" s="98"/>
      <c r="G560" s="98"/>
      <c r="H560" s="98"/>
      <c r="I560" s="98"/>
      <c r="J560" s="98"/>
      <c r="K560" s="98"/>
      <c r="L560" s="98"/>
      <c r="M560" s="98"/>
      <c r="N560" s="98"/>
      <c r="O560" s="98"/>
      <c r="P560" s="98"/>
      <c r="Q560" s="98"/>
      <c r="R560" s="98"/>
      <c r="S560" s="98"/>
      <c r="T560" s="108"/>
    </row>
    <row r="561" spans="1:20" x14ac:dyDescent="0.3">
      <c r="A561" s="98"/>
      <c r="B561" s="98"/>
      <c r="C561" s="98"/>
      <c r="D561" s="98"/>
      <c r="E561" s="98"/>
      <c r="F561" s="98"/>
      <c r="G561" s="98"/>
      <c r="H561" s="98"/>
      <c r="I561" s="98"/>
      <c r="J561" s="98"/>
      <c r="K561" s="98"/>
      <c r="L561" s="98"/>
      <c r="M561" s="98"/>
      <c r="N561" s="98"/>
      <c r="O561" s="98"/>
      <c r="P561" s="98"/>
      <c r="Q561" s="98"/>
      <c r="R561" s="98"/>
      <c r="S561" s="98"/>
      <c r="T561" s="108"/>
    </row>
    <row r="562" spans="1:20" x14ac:dyDescent="0.3">
      <c r="A562" s="98"/>
      <c r="B562" s="98"/>
      <c r="C562" s="98"/>
      <c r="D562" s="98"/>
      <c r="E562" s="98"/>
      <c r="F562" s="98"/>
      <c r="G562" s="98"/>
      <c r="H562" s="98"/>
      <c r="I562" s="98"/>
      <c r="J562" s="98"/>
      <c r="K562" s="98"/>
      <c r="L562" s="98"/>
      <c r="M562" s="98"/>
      <c r="N562" s="98"/>
      <c r="O562" s="98"/>
      <c r="P562" s="98"/>
      <c r="Q562" s="98"/>
      <c r="R562" s="98"/>
      <c r="S562" s="98"/>
      <c r="T562" s="108"/>
    </row>
    <row r="563" spans="1:20" x14ac:dyDescent="0.3">
      <c r="A563" s="98"/>
      <c r="B563" s="98"/>
      <c r="C563" s="98"/>
      <c r="D563" s="98"/>
      <c r="E563" s="98"/>
      <c r="F563" s="98"/>
      <c r="G563" s="98"/>
      <c r="H563" s="98"/>
      <c r="I563" s="98"/>
      <c r="J563" s="98"/>
      <c r="K563" s="98"/>
      <c r="L563" s="98"/>
      <c r="M563" s="98"/>
      <c r="N563" s="98"/>
      <c r="O563" s="98"/>
      <c r="P563" s="98"/>
      <c r="Q563" s="98"/>
      <c r="R563" s="98"/>
      <c r="S563" s="98"/>
      <c r="T563" s="108"/>
    </row>
    <row r="564" spans="1:20" x14ac:dyDescent="0.3">
      <c r="A564" s="98"/>
      <c r="B564" s="98"/>
      <c r="C564" s="98"/>
      <c r="D564" s="98"/>
      <c r="E564" s="98"/>
      <c r="F564" s="98"/>
      <c r="G564" s="98"/>
      <c r="H564" s="98"/>
      <c r="I564" s="98"/>
      <c r="J564" s="98"/>
      <c r="K564" s="98"/>
      <c r="L564" s="98"/>
      <c r="M564" s="98"/>
      <c r="N564" s="98"/>
      <c r="O564" s="98"/>
      <c r="P564" s="98"/>
      <c r="Q564" s="98"/>
      <c r="R564" s="98"/>
      <c r="S564" s="98"/>
      <c r="T564" s="108"/>
    </row>
    <row r="565" spans="1:20" x14ac:dyDescent="0.3">
      <c r="A565" s="98"/>
      <c r="B565" s="98"/>
      <c r="C565" s="98"/>
      <c r="D565" s="98"/>
      <c r="E565" s="98"/>
      <c r="F565" s="98"/>
      <c r="G565" s="98"/>
      <c r="H565" s="98"/>
      <c r="I565" s="98"/>
      <c r="J565" s="98"/>
      <c r="K565" s="98"/>
      <c r="L565" s="98"/>
      <c r="M565" s="98"/>
      <c r="N565" s="98"/>
      <c r="O565" s="98"/>
      <c r="P565" s="98"/>
      <c r="Q565" s="98"/>
      <c r="R565" s="98"/>
      <c r="S565" s="98"/>
      <c r="T565" s="108"/>
    </row>
    <row r="566" spans="1:20" x14ac:dyDescent="0.3">
      <c r="A566" s="98"/>
      <c r="B566" s="98"/>
      <c r="C566" s="98"/>
      <c r="D566" s="98"/>
      <c r="E566" s="98"/>
      <c r="F566" s="98"/>
      <c r="G566" s="98"/>
      <c r="H566" s="98"/>
      <c r="I566" s="98"/>
      <c r="J566" s="98"/>
      <c r="K566" s="98"/>
      <c r="L566" s="98"/>
      <c r="M566" s="98"/>
      <c r="N566" s="98"/>
      <c r="O566" s="98"/>
      <c r="P566" s="98"/>
      <c r="Q566" s="98"/>
      <c r="R566" s="98"/>
      <c r="S566" s="98"/>
      <c r="T566" s="108"/>
    </row>
    <row r="567" spans="1:20" x14ac:dyDescent="0.3">
      <c r="A567" s="98"/>
      <c r="B567" s="98"/>
      <c r="C567" s="98"/>
      <c r="D567" s="98"/>
      <c r="E567" s="98"/>
      <c r="F567" s="98"/>
      <c r="G567" s="98"/>
      <c r="H567" s="98"/>
      <c r="I567" s="98"/>
      <c r="J567" s="98"/>
      <c r="K567" s="98"/>
      <c r="L567" s="98"/>
      <c r="M567" s="98"/>
      <c r="N567" s="98"/>
      <c r="O567" s="98"/>
      <c r="P567" s="98"/>
      <c r="Q567" s="98"/>
      <c r="R567" s="98"/>
      <c r="S567" s="98"/>
      <c r="T567" s="108"/>
    </row>
    <row r="568" spans="1:20" x14ac:dyDescent="0.3">
      <c r="A568" s="98"/>
      <c r="B568" s="98"/>
      <c r="C568" s="98"/>
      <c r="D568" s="98"/>
      <c r="E568" s="98"/>
      <c r="F568" s="98"/>
      <c r="G568" s="98"/>
      <c r="H568" s="98"/>
      <c r="I568" s="98"/>
      <c r="J568" s="98"/>
      <c r="K568" s="98"/>
      <c r="L568" s="98"/>
      <c r="M568" s="98"/>
      <c r="N568" s="98"/>
      <c r="O568" s="98"/>
      <c r="P568" s="98"/>
      <c r="Q568" s="98"/>
      <c r="R568" s="98"/>
      <c r="S568" s="98"/>
      <c r="T568" s="108"/>
    </row>
    <row r="569" spans="1:20" x14ac:dyDescent="0.3">
      <c r="A569" s="98"/>
      <c r="B569" s="98"/>
      <c r="C569" s="98"/>
      <c r="D569" s="98"/>
      <c r="E569" s="98"/>
      <c r="F569" s="98"/>
      <c r="G569" s="98"/>
      <c r="H569" s="98"/>
      <c r="I569" s="98"/>
      <c r="J569" s="98"/>
      <c r="K569" s="98"/>
      <c r="L569" s="98"/>
      <c r="M569" s="98"/>
      <c r="N569" s="98"/>
      <c r="O569" s="98"/>
      <c r="P569" s="98"/>
      <c r="Q569" s="98"/>
      <c r="R569" s="98"/>
      <c r="S569" s="98"/>
      <c r="T569" s="108"/>
    </row>
    <row r="570" spans="1:20" x14ac:dyDescent="0.3">
      <c r="A570" s="98"/>
      <c r="B570" s="98"/>
      <c r="C570" s="98"/>
      <c r="D570" s="98"/>
      <c r="E570" s="98"/>
      <c r="F570" s="98"/>
      <c r="G570" s="98"/>
      <c r="H570" s="98"/>
      <c r="I570" s="98"/>
      <c r="J570" s="98"/>
      <c r="K570" s="98"/>
      <c r="L570" s="98"/>
      <c r="M570" s="98"/>
      <c r="N570" s="98"/>
      <c r="O570" s="98"/>
      <c r="P570" s="98"/>
      <c r="Q570" s="98"/>
      <c r="R570" s="98"/>
      <c r="S570" s="98"/>
      <c r="T570" s="108"/>
    </row>
    <row r="571" spans="1:20" x14ac:dyDescent="0.3">
      <c r="A571" s="98"/>
      <c r="B571" s="98"/>
      <c r="C571" s="98"/>
      <c r="D571" s="98"/>
      <c r="E571" s="98"/>
      <c r="F571" s="98"/>
      <c r="G571" s="98"/>
      <c r="H571" s="98"/>
      <c r="I571" s="98"/>
      <c r="J571" s="98"/>
      <c r="K571" s="98"/>
      <c r="L571" s="98"/>
      <c r="M571" s="98"/>
      <c r="N571" s="98"/>
      <c r="O571" s="98"/>
      <c r="P571" s="98"/>
      <c r="Q571" s="98"/>
      <c r="R571" s="98"/>
      <c r="S571" s="98"/>
      <c r="T571" s="108"/>
    </row>
    <row r="572" spans="1:20" x14ac:dyDescent="0.3">
      <c r="A572" s="98"/>
      <c r="B572" s="98"/>
      <c r="C572" s="98"/>
      <c r="D572" s="98"/>
      <c r="E572" s="98"/>
      <c r="F572" s="98"/>
      <c r="G572" s="98"/>
      <c r="H572" s="98"/>
      <c r="I572" s="98"/>
      <c r="J572" s="98"/>
      <c r="K572" s="98"/>
      <c r="L572" s="98"/>
      <c r="M572" s="98"/>
      <c r="N572" s="98"/>
      <c r="O572" s="98"/>
      <c r="P572" s="98"/>
      <c r="Q572" s="98"/>
      <c r="R572" s="98"/>
      <c r="S572" s="98"/>
      <c r="T572" s="108"/>
    </row>
    <row r="573" spans="1:20" x14ac:dyDescent="0.3">
      <c r="A573" s="98"/>
      <c r="B573" s="98"/>
      <c r="C573" s="98"/>
      <c r="D573" s="98"/>
      <c r="E573" s="98"/>
      <c r="F573" s="98"/>
      <c r="G573" s="98"/>
      <c r="H573" s="98"/>
      <c r="I573" s="98"/>
      <c r="J573" s="98"/>
      <c r="K573" s="98"/>
      <c r="L573" s="98"/>
      <c r="M573" s="98"/>
      <c r="N573" s="98"/>
      <c r="O573" s="98"/>
      <c r="P573" s="98"/>
      <c r="Q573" s="98"/>
      <c r="R573" s="98"/>
      <c r="S573" s="98"/>
      <c r="T573" s="108"/>
    </row>
    <row r="574" spans="1:20" x14ac:dyDescent="0.3">
      <c r="A574" s="98"/>
      <c r="B574" s="98"/>
      <c r="C574" s="98"/>
      <c r="D574" s="98"/>
      <c r="E574" s="98"/>
      <c r="F574" s="98"/>
      <c r="G574" s="98"/>
      <c r="H574" s="98"/>
      <c r="I574" s="98"/>
      <c r="J574" s="98"/>
      <c r="K574" s="98"/>
      <c r="L574" s="98"/>
      <c r="M574" s="98"/>
      <c r="N574" s="98"/>
      <c r="O574" s="98"/>
      <c r="P574" s="98"/>
      <c r="Q574" s="98"/>
      <c r="R574" s="98"/>
      <c r="S574" s="98"/>
      <c r="T574" s="108"/>
    </row>
    <row r="575" spans="1:20" x14ac:dyDescent="0.3">
      <c r="A575" s="98"/>
      <c r="B575" s="98"/>
      <c r="C575" s="98"/>
      <c r="D575" s="98"/>
      <c r="E575" s="98"/>
      <c r="F575" s="98"/>
      <c r="G575" s="98"/>
      <c r="H575" s="98"/>
      <c r="I575" s="98"/>
      <c r="J575" s="98"/>
      <c r="K575" s="98"/>
      <c r="L575" s="98"/>
      <c r="M575" s="98"/>
      <c r="N575" s="98"/>
      <c r="O575" s="98"/>
      <c r="P575" s="98"/>
      <c r="Q575" s="98"/>
      <c r="R575" s="98"/>
      <c r="S575" s="98"/>
      <c r="T575" s="108"/>
    </row>
    <row r="576" spans="1:20" x14ac:dyDescent="0.3">
      <c r="A576" s="98"/>
      <c r="B576" s="98"/>
      <c r="C576" s="98"/>
      <c r="D576" s="98"/>
      <c r="E576" s="98"/>
      <c r="F576" s="98"/>
      <c r="G576" s="98"/>
      <c r="H576" s="98"/>
      <c r="I576" s="98"/>
      <c r="J576" s="98"/>
      <c r="K576" s="98"/>
      <c r="L576" s="98"/>
      <c r="M576" s="98"/>
      <c r="N576" s="98"/>
      <c r="O576" s="98"/>
      <c r="P576" s="98"/>
      <c r="Q576" s="98"/>
      <c r="R576" s="98"/>
      <c r="S576" s="98"/>
      <c r="T576" s="108"/>
    </row>
    <row r="577" spans="1:20" x14ac:dyDescent="0.3">
      <c r="A577" s="98"/>
      <c r="B577" s="98"/>
      <c r="C577" s="98"/>
      <c r="D577" s="98"/>
      <c r="E577" s="98"/>
      <c r="F577" s="98"/>
      <c r="G577" s="98"/>
      <c r="H577" s="98"/>
      <c r="I577" s="98"/>
      <c r="J577" s="98"/>
      <c r="K577" s="98"/>
      <c r="L577" s="98"/>
      <c r="M577" s="98"/>
      <c r="N577" s="98"/>
      <c r="O577" s="98"/>
      <c r="P577" s="98"/>
      <c r="Q577" s="98"/>
      <c r="R577" s="98"/>
      <c r="S577" s="98"/>
      <c r="T577" s="108"/>
    </row>
    <row r="578" spans="1:20" x14ac:dyDescent="0.3">
      <c r="A578" s="98"/>
      <c r="B578" s="98"/>
      <c r="C578" s="98"/>
      <c r="D578" s="98"/>
      <c r="E578" s="98"/>
      <c r="F578" s="98"/>
      <c r="G578" s="98"/>
      <c r="H578" s="98"/>
      <c r="I578" s="98"/>
      <c r="J578" s="98"/>
      <c r="K578" s="98"/>
      <c r="L578" s="98"/>
      <c r="M578" s="98"/>
      <c r="N578" s="98"/>
      <c r="O578" s="98"/>
      <c r="P578" s="98"/>
      <c r="Q578" s="98"/>
      <c r="R578" s="98"/>
      <c r="S578" s="98"/>
      <c r="T578" s="108"/>
    </row>
    <row r="579" spans="1:20" x14ac:dyDescent="0.3">
      <c r="A579" s="98"/>
      <c r="B579" s="98"/>
      <c r="C579" s="98"/>
      <c r="D579" s="98"/>
      <c r="E579" s="98"/>
      <c r="F579" s="98"/>
      <c r="G579" s="98"/>
      <c r="H579" s="98"/>
      <c r="I579" s="98"/>
      <c r="J579" s="98"/>
      <c r="K579" s="98"/>
      <c r="L579" s="98"/>
      <c r="M579" s="98"/>
      <c r="N579" s="98"/>
      <c r="O579" s="98"/>
      <c r="P579" s="98"/>
      <c r="Q579" s="98"/>
      <c r="R579" s="98"/>
      <c r="S579" s="98"/>
      <c r="T579" s="108"/>
    </row>
    <row r="580" spans="1:20" x14ac:dyDescent="0.3">
      <c r="A580" s="98"/>
      <c r="B580" s="98"/>
      <c r="C580" s="98"/>
      <c r="D580" s="98"/>
      <c r="E580" s="98"/>
      <c r="F580" s="98"/>
      <c r="G580" s="98"/>
      <c r="H580" s="98"/>
      <c r="I580" s="98"/>
      <c r="J580" s="98"/>
      <c r="K580" s="98"/>
      <c r="L580" s="98"/>
      <c r="M580" s="98"/>
      <c r="N580" s="98"/>
      <c r="O580" s="98"/>
      <c r="P580" s="98"/>
      <c r="Q580" s="98"/>
      <c r="R580" s="98"/>
      <c r="S580" s="98"/>
      <c r="T580" s="108"/>
    </row>
    <row r="581" spans="1:20" x14ac:dyDescent="0.3">
      <c r="A581" s="98"/>
      <c r="B581" s="98"/>
      <c r="C581" s="98"/>
      <c r="D581" s="98"/>
      <c r="E581" s="98"/>
      <c r="F581" s="98"/>
      <c r="G581" s="98"/>
      <c r="H581" s="98"/>
      <c r="I581" s="98"/>
      <c r="J581" s="98"/>
      <c r="K581" s="98"/>
      <c r="L581" s="98"/>
      <c r="M581" s="98"/>
      <c r="N581" s="98"/>
      <c r="O581" s="98"/>
      <c r="P581" s="98"/>
      <c r="Q581" s="98"/>
      <c r="R581" s="98"/>
      <c r="S581" s="98"/>
      <c r="T581" s="108"/>
    </row>
    <row r="582" spans="1:20" x14ac:dyDescent="0.3">
      <c r="A582" s="98"/>
      <c r="B582" s="98"/>
      <c r="C582" s="98"/>
      <c r="D582" s="98"/>
      <c r="E582" s="98"/>
      <c r="F582" s="98"/>
      <c r="G582" s="98"/>
      <c r="H582" s="98"/>
      <c r="I582" s="98"/>
      <c r="J582" s="98"/>
      <c r="K582" s="98"/>
      <c r="L582" s="98"/>
      <c r="M582" s="98"/>
      <c r="N582" s="98"/>
      <c r="O582" s="98"/>
      <c r="P582" s="98"/>
      <c r="Q582" s="98"/>
      <c r="R582" s="98"/>
      <c r="S582" s="98"/>
      <c r="T582" s="108"/>
    </row>
    <row r="583" spans="1:20" x14ac:dyDescent="0.3">
      <c r="A583" s="98"/>
      <c r="B583" s="98"/>
      <c r="C583" s="98"/>
      <c r="D583" s="98"/>
      <c r="E583" s="98"/>
      <c r="F583" s="98"/>
      <c r="G583" s="98"/>
      <c r="H583" s="98"/>
      <c r="I583" s="98"/>
      <c r="J583" s="98"/>
      <c r="K583" s="98"/>
      <c r="L583" s="98"/>
      <c r="M583" s="98"/>
      <c r="N583" s="98"/>
      <c r="O583" s="98"/>
      <c r="P583" s="98"/>
      <c r="Q583" s="98"/>
      <c r="R583" s="98"/>
      <c r="S583" s="98"/>
      <c r="T583" s="108"/>
    </row>
    <row r="584" spans="1:20" x14ac:dyDescent="0.3">
      <c r="A584" s="98"/>
      <c r="B584" s="98"/>
      <c r="C584" s="98"/>
      <c r="D584" s="98"/>
      <c r="E584" s="98"/>
      <c r="F584" s="98"/>
      <c r="G584" s="98"/>
      <c r="H584" s="98"/>
      <c r="I584" s="98"/>
      <c r="J584" s="98"/>
      <c r="K584" s="98"/>
      <c r="L584" s="98"/>
      <c r="M584" s="98"/>
      <c r="N584" s="98"/>
      <c r="O584" s="98"/>
      <c r="P584" s="98"/>
      <c r="Q584" s="98"/>
      <c r="R584" s="98"/>
      <c r="S584" s="98"/>
      <c r="T584" s="108"/>
    </row>
    <row r="585" spans="1:20" x14ac:dyDescent="0.3">
      <c r="A585" s="98"/>
      <c r="B585" s="98"/>
      <c r="C585" s="98"/>
      <c r="D585" s="98"/>
      <c r="E585" s="98"/>
      <c r="F585" s="98"/>
      <c r="G585" s="98"/>
      <c r="H585" s="98"/>
      <c r="I585" s="98"/>
      <c r="J585" s="98"/>
      <c r="K585" s="98"/>
      <c r="L585" s="98"/>
      <c r="M585" s="98"/>
      <c r="N585" s="98"/>
      <c r="O585" s="98"/>
      <c r="P585" s="98"/>
      <c r="Q585" s="98"/>
      <c r="R585" s="98"/>
      <c r="S585" s="98"/>
      <c r="T585" s="108"/>
    </row>
    <row r="586" spans="1:20" x14ac:dyDescent="0.3">
      <c r="A586" s="98"/>
      <c r="B586" s="98"/>
      <c r="C586" s="98"/>
      <c r="D586" s="98"/>
      <c r="E586" s="98"/>
      <c r="F586" s="98"/>
      <c r="G586" s="98"/>
      <c r="H586" s="98"/>
      <c r="I586" s="98"/>
      <c r="J586" s="98"/>
      <c r="K586" s="98"/>
      <c r="L586" s="98"/>
      <c r="M586" s="98"/>
      <c r="N586" s="98"/>
      <c r="O586" s="98"/>
      <c r="P586" s="98"/>
      <c r="Q586" s="98"/>
      <c r="R586" s="98"/>
      <c r="S586" s="98"/>
      <c r="T586" s="108"/>
    </row>
    <row r="587" spans="1:20" x14ac:dyDescent="0.3">
      <c r="A587" s="98"/>
      <c r="B587" s="98"/>
      <c r="C587" s="98"/>
      <c r="D587" s="98"/>
      <c r="E587" s="98"/>
      <c r="F587" s="98"/>
      <c r="G587" s="98"/>
      <c r="H587" s="98"/>
      <c r="I587" s="98"/>
      <c r="J587" s="98"/>
      <c r="K587" s="98"/>
      <c r="L587" s="98"/>
      <c r="M587" s="98"/>
      <c r="N587" s="98"/>
      <c r="O587" s="98"/>
      <c r="P587" s="98"/>
      <c r="Q587" s="98"/>
      <c r="R587" s="98"/>
      <c r="S587" s="98"/>
      <c r="T587" s="108"/>
    </row>
    <row r="588" spans="1:20" x14ac:dyDescent="0.3">
      <c r="A588" s="98"/>
      <c r="B588" s="98"/>
      <c r="C588" s="98"/>
      <c r="D588" s="98"/>
      <c r="E588" s="98"/>
      <c r="F588" s="98"/>
      <c r="G588" s="98"/>
      <c r="H588" s="98"/>
      <c r="I588" s="98"/>
      <c r="J588" s="98"/>
      <c r="K588" s="98"/>
      <c r="L588" s="98"/>
      <c r="M588" s="98"/>
      <c r="N588" s="98"/>
      <c r="O588" s="98"/>
      <c r="P588" s="98"/>
      <c r="Q588" s="98"/>
      <c r="R588" s="98"/>
      <c r="S588" s="98"/>
      <c r="T588" s="108"/>
    </row>
    <row r="589" spans="1:20" x14ac:dyDescent="0.3">
      <c r="A589" s="98"/>
      <c r="B589" s="98"/>
      <c r="C589" s="98"/>
      <c r="D589" s="98"/>
      <c r="E589" s="98"/>
      <c r="F589" s="98"/>
      <c r="G589" s="98"/>
      <c r="H589" s="98"/>
      <c r="I589" s="98"/>
      <c r="J589" s="98"/>
      <c r="K589" s="98"/>
      <c r="L589" s="98"/>
      <c r="M589" s="98"/>
      <c r="N589" s="98"/>
      <c r="O589" s="98"/>
      <c r="P589" s="98"/>
      <c r="Q589" s="98"/>
      <c r="R589" s="98"/>
      <c r="S589" s="98"/>
      <c r="T589" s="108"/>
    </row>
    <row r="590" spans="1:20" x14ac:dyDescent="0.3">
      <c r="A590" s="98"/>
      <c r="B590" s="98"/>
      <c r="C590" s="98"/>
      <c r="D590" s="98"/>
      <c r="E590" s="98"/>
      <c r="F590" s="98"/>
      <c r="G590" s="98"/>
      <c r="H590" s="98"/>
      <c r="I590" s="98"/>
      <c r="J590" s="98"/>
      <c r="K590" s="98"/>
      <c r="L590" s="98"/>
      <c r="M590" s="98"/>
      <c r="N590" s="98"/>
      <c r="O590" s="98"/>
      <c r="P590" s="98"/>
      <c r="Q590" s="98"/>
      <c r="R590" s="98"/>
      <c r="S590" s="98"/>
      <c r="T590" s="108"/>
    </row>
    <row r="591" spans="1:20" x14ac:dyDescent="0.3">
      <c r="A591" s="98"/>
      <c r="B591" s="98"/>
      <c r="C591" s="98"/>
      <c r="D591" s="98"/>
      <c r="E591" s="98"/>
      <c r="F591" s="98"/>
      <c r="G591" s="98"/>
      <c r="H591" s="98"/>
      <c r="I591" s="98"/>
      <c r="J591" s="98"/>
      <c r="K591" s="98"/>
      <c r="L591" s="98"/>
      <c r="M591" s="98"/>
      <c r="N591" s="98"/>
      <c r="O591" s="98"/>
      <c r="P591" s="98"/>
      <c r="Q591" s="98"/>
      <c r="R591" s="98"/>
      <c r="S591" s="98"/>
      <c r="T591" s="108"/>
    </row>
    <row r="592" spans="1:20" x14ac:dyDescent="0.3">
      <c r="A592" s="98"/>
      <c r="B592" s="98"/>
      <c r="C592" s="98"/>
      <c r="D592" s="98"/>
      <c r="E592" s="98"/>
      <c r="F592" s="98"/>
      <c r="G592" s="98"/>
      <c r="H592" s="98"/>
      <c r="I592" s="98"/>
      <c r="J592" s="98"/>
      <c r="K592" s="98"/>
      <c r="L592" s="98"/>
      <c r="M592" s="98"/>
      <c r="N592" s="98"/>
      <c r="O592" s="98"/>
      <c r="P592" s="98"/>
      <c r="Q592" s="98"/>
      <c r="R592" s="98"/>
      <c r="S592" s="98"/>
      <c r="T592" s="108"/>
    </row>
    <row r="593" spans="1:20" x14ac:dyDescent="0.3">
      <c r="A593" s="98"/>
      <c r="B593" s="98"/>
      <c r="C593" s="98"/>
      <c r="D593" s="98"/>
      <c r="E593" s="98"/>
      <c r="F593" s="98"/>
      <c r="G593" s="98"/>
      <c r="H593" s="98"/>
      <c r="I593" s="98"/>
      <c r="J593" s="98"/>
      <c r="K593" s="98"/>
      <c r="L593" s="98"/>
      <c r="M593" s="98"/>
      <c r="N593" s="98"/>
      <c r="O593" s="98"/>
      <c r="P593" s="98"/>
      <c r="Q593" s="98"/>
      <c r="R593" s="98"/>
      <c r="S593" s="98"/>
      <c r="T593" s="108"/>
    </row>
    <row r="594" spans="1:20" x14ac:dyDescent="0.3">
      <c r="A594" s="98"/>
      <c r="B594" s="98"/>
      <c r="C594" s="98"/>
      <c r="D594" s="98"/>
      <c r="E594" s="98"/>
      <c r="F594" s="98"/>
      <c r="G594" s="98"/>
      <c r="H594" s="98"/>
      <c r="I594" s="98"/>
      <c r="J594" s="98"/>
      <c r="K594" s="98"/>
      <c r="L594" s="98"/>
      <c r="M594" s="98"/>
      <c r="N594" s="98"/>
      <c r="O594" s="98"/>
      <c r="P594" s="98"/>
      <c r="Q594" s="98"/>
      <c r="R594" s="98"/>
      <c r="S594" s="98"/>
      <c r="T594" s="108"/>
    </row>
    <row r="595" spans="1:20" x14ac:dyDescent="0.3">
      <c r="A595" s="98"/>
      <c r="B595" s="98"/>
      <c r="C595" s="98"/>
      <c r="D595" s="98"/>
      <c r="E595" s="98"/>
      <c r="F595" s="98"/>
      <c r="G595" s="98"/>
      <c r="H595" s="98"/>
      <c r="I595" s="98"/>
      <c r="J595" s="98"/>
      <c r="K595" s="98"/>
      <c r="L595" s="98"/>
      <c r="M595" s="98"/>
      <c r="N595" s="98"/>
      <c r="O595" s="98"/>
      <c r="P595" s="98"/>
      <c r="Q595" s="98"/>
      <c r="R595" s="98"/>
      <c r="S595" s="98"/>
      <c r="T595" s="108"/>
    </row>
    <row r="596" spans="1:20" x14ac:dyDescent="0.3">
      <c r="A596" s="98"/>
      <c r="B596" s="98"/>
      <c r="C596" s="98"/>
      <c r="D596" s="98"/>
      <c r="E596" s="98"/>
      <c r="F596" s="98"/>
      <c r="G596" s="98"/>
      <c r="H596" s="98"/>
      <c r="I596" s="98"/>
      <c r="J596" s="98"/>
      <c r="K596" s="98"/>
      <c r="L596" s="98"/>
      <c r="M596" s="98"/>
      <c r="N596" s="98"/>
      <c r="O596" s="98"/>
      <c r="P596" s="98"/>
      <c r="Q596" s="98"/>
      <c r="R596" s="98"/>
      <c r="S596" s="98"/>
      <c r="T596" s="108"/>
    </row>
    <row r="597" spans="1:20" x14ac:dyDescent="0.3">
      <c r="A597" s="98"/>
      <c r="B597" s="98"/>
      <c r="C597" s="98"/>
      <c r="D597" s="98"/>
      <c r="E597" s="98"/>
      <c r="F597" s="98"/>
      <c r="G597" s="98"/>
      <c r="H597" s="98"/>
      <c r="I597" s="98"/>
      <c r="J597" s="98"/>
      <c r="K597" s="98"/>
      <c r="L597" s="98"/>
      <c r="M597" s="98"/>
      <c r="N597" s="98"/>
      <c r="O597" s="98"/>
      <c r="P597" s="98"/>
      <c r="Q597" s="98"/>
      <c r="R597" s="98"/>
      <c r="S597" s="98"/>
      <c r="T597" s="108"/>
    </row>
    <row r="598" spans="1:20" x14ac:dyDescent="0.3">
      <c r="A598" s="98"/>
      <c r="B598" s="98"/>
      <c r="C598" s="98"/>
      <c r="D598" s="98"/>
      <c r="E598" s="98"/>
      <c r="F598" s="98"/>
      <c r="G598" s="98"/>
      <c r="H598" s="98"/>
      <c r="I598" s="98"/>
      <c r="J598" s="98"/>
      <c r="K598" s="98"/>
      <c r="L598" s="98"/>
      <c r="M598" s="98"/>
      <c r="N598" s="98"/>
      <c r="O598" s="98"/>
      <c r="P598" s="98"/>
      <c r="Q598" s="98"/>
      <c r="R598" s="98"/>
      <c r="S598" s="98"/>
      <c r="T598" s="108"/>
    </row>
    <row r="599" spans="1:20" x14ac:dyDescent="0.3">
      <c r="A599" s="98"/>
      <c r="B599" s="98"/>
      <c r="C599" s="98"/>
      <c r="D599" s="98"/>
      <c r="E599" s="98"/>
      <c r="F599" s="98"/>
      <c r="G599" s="98"/>
      <c r="H599" s="98"/>
      <c r="I599" s="98"/>
      <c r="J599" s="98"/>
      <c r="K599" s="98"/>
      <c r="L599" s="98"/>
      <c r="M599" s="98"/>
      <c r="N599" s="98"/>
      <c r="O599" s="98"/>
      <c r="P599" s="98"/>
      <c r="Q599" s="98"/>
      <c r="R599" s="98"/>
      <c r="S599" s="98"/>
      <c r="T599" s="108"/>
    </row>
    <row r="600" spans="1:20" x14ac:dyDescent="0.3">
      <c r="A600" s="98"/>
      <c r="B600" s="98"/>
      <c r="C600" s="98"/>
      <c r="D600" s="98"/>
      <c r="E600" s="98"/>
      <c r="F600" s="98"/>
      <c r="G600" s="98"/>
      <c r="H600" s="98"/>
      <c r="I600" s="98"/>
      <c r="J600" s="98"/>
      <c r="K600" s="98"/>
      <c r="L600" s="98"/>
      <c r="M600" s="98"/>
      <c r="N600" s="98"/>
      <c r="O600" s="98"/>
      <c r="P600" s="98"/>
      <c r="Q600" s="98"/>
      <c r="R600" s="98"/>
      <c r="S600" s="98"/>
      <c r="T600" s="108"/>
    </row>
    <row r="601" spans="1:20" x14ac:dyDescent="0.3">
      <c r="A601" s="98"/>
      <c r="B601" s="98"/>
      <c r="C601" s="98"/>
      <c r="D601" s="98"/>
      <c r="E601" s="98"/>
      <c r="F601" s="98"/>
      <c r="G601" s="98"/>
      <c r="H601" s="98"/>
      <c r="I601" s="98"/>
      <c r="J601" s="98"/>
      <c r="K601" s="98"/>
      <c r="L601" s="98"/>
      <c r="M601" s="98"/>
      <c r="N601" s="98"/>
      <c r="O601" s="98"/>
      <c r="P601" s="98"/>
      <c r="Q601" s="98"/>
      <c r="R601" s="98"/>
      <c r="S601" s="98"/>
      <c r="T601" s="108"/>
    </row>
    <row r="602" spans="1:20" x14ac:dyDescent="0.3">
      <c r="A602" s="98"/>
      <c r="B602" s="98"/>
      <c r="C602" s="98"/>
      <c r="D602" s="98"/>
      <c r="E602" s="98"/>
      <c r="F602" s="98"/>
      <c r="G602" s="98"/>
      <c r="H602" s="98"/>
      <c r="I602" s="98"/>
      <c r="J602" s="98"/>
      <c r="K602" s="98"/>
      <c r="L602" s="98"/>
      <c r="M602" s="98"/>
      <c r="N602" s="98"/>
      <c r="O602" s="98"/>
      <c r="P602" s="98"/>
      <c r="Q602" s="98"/>
      <c r="R602" s="98"/>
      <c r="S602" s="98"/>
      <c r="T602" s="108"/>
    </row>
    <row r="603" spans="1:20" x14ac:dyDescent="0.3">
      <c r="A603" s="98"/>
      <c r="B603" s="98"/>
      <c r="C603" s="98"/>
      <c r="D603" s="98"/>
      <c r="E603" s="98"/>
      <c r="F603" s="98"/>
      <c r="G603" s="98"/>
      <c r="H603" s="98"/>
      <c r="I603" s="98"/>
      <c r="J603" s="98"/>
      <c r="K603" s="98"/>
      <c r="L603" s="98"/>
      <c r="M603" s="98"/>
      <c r="N603" s="98"/>
      <c r="O603" s="98"/>
      <c r="P603" s="98"/>
      <c r="Q603" s="98"/>
      <c r="R603" s="98"/>
      <c r="S603" s="98"/>
      <c r="T603" s="108"/>
    </row>
    <row r="604" spans="1:20" x14ac:dyDescent="0.3">
      <c r="A604" s="98"/>
      <c r="B604" s="98"/>
      <c r="C604" s="98"/>
      <c r="D604" s="98"/>
      <c r="E604" s="98"/>
      <c r="F604" s="98"/>
      <c r="G604" s="98"/>
      <c r="H604" s="98"/>
      <c r="I604" s="98"/>
      <c r="J604" s="98"/>
      <c r="K604" s="98"/>
      <c r="L604" s="98"/>
      <c r="M604" s="98"/>
      <c r="N604" s="98"/>
      <c r="O604" s="98"/>
      <c r="P604" s="98"/>
      <c r="Q604" s="98"/>
      <c r="R604" s="98"/>
      <c r="S604" s="98"/>
      <c r="T604" s="108"/>
    </row>
    <row r="605" spans="1:20" x14ac:dyDescent="0.3">
      <c r="A605" s="98"/>
      <c r="B605" s="98"/>
      <c r="C605" s="98"/>
      <c r="D605" s="98"/>
      <c r="E605" s="98"/>
      <c r="F605" s="98"/>
      <c r="G605" s="98"/>
      <c r="H605" s="98"/>
      <c r="I605" s="98"/>
      <c r="J605" s="98"/>
      <c r="K605" s="98"/>
      <c r="L605" s="98"/>
      <c r="M605" s="98"/>
      <c r="N605" s="98"/>
      <c r="O605" s="98"/>
      <c r="P605" s="98"/>
      <c r="Q605" s="98"/>
      <c r="R605" s="98"/>
      <c r="S605" s="98"/>
      <c r="T605" s="108"/>
    </row>
    <row r="606" spans="1:20" x14ac:dyDescent="0.3">
      <c r="A606" s="98"/>
      <c r="B606" s="98"/>
      <c r="C606" s="98"/>
      <c r="D606" s="98"/>
      <c r="E606" s="98"/>
      <c r="F606" s="98"/>
      <c r="G606" s="98"/>
      <c r="H606" s="98"/>
      <c r="I606" s="98"/>
      <c r="J606" s="98"/>
      <c r="K606" s="98"/>
      <c r="L606" s="98"/>
      <c r="M606" s="98"/>
      <c r="N606" s="98"/>
      <c r="O606" s="98"/>
      <c r="P606" s="98"/>
      <c r="Q606" s="98"/>
      <c r="R606" s="98"/>
      <c r="S606" s="98"/>
      <c r="T606" s="108"/>
    </row>
    <row r="607" spans="1:20" x14ac:dyDescent="0.3">
      <c r="A607" s="98"/>
      <c r="B607" s="98"/>
      <c r="C607" s="98"/>
      <c r="D607" s="98"/>
      <c r="E607" s="98"/>
      <c r="F607" s="98"/>
      <c r="G607" s="98"/>
      <c r="H607" s="98"/>
      <c r="I607" s="98"/>
      <c r="J607" s="98"/>
      <c r="K607" s="98"/>
      <c r="L607" s="98"/>
      <c r="M607" s="98"/>
      <c r="N607" s="98"/>
      <c r="O607" s="98"/>
      <c r="P607" s="98"/>
      <c r="Q607" s="98"/>
      <c r="R607" s="98"/>
      <c r="S607" s="98"/>
      <c r="T607" s="108"/>
    </row>
    <row r="608" spans="1:20" x14ac:dyDescent="0.3">
      <c r="A608" s="98"/>
      <c r="B608" s="98"/>
      <c r="C608" s="98"/>
      <c r="D608" s="98"/>
      <c r="E608" s="98"/>
      <c r="F608" s="98"/>
      <c r="G608" s="98"/>
      <c r="H608" s="98"/>
      <c r="I608" s="98"/>
      <c r="J608" s="98"/>
      <c r="K608" s="98"/>
      <c r="L608" s="98"/>
      <c r="M608" s="98"/>
      <c r="N608" s="98"/>
      <c r="O608" s="98"/>
      <c r="P608" s="98"/>
      <c r="Q608" s="98"/>
      <c r="R608" s="98"/>
      <c r="S608" s="98"/>
      <c r="T608" s="108"/>
    </row>
    <row r="609" spans="1:20" x14ac:dyDescent="0.3">
      <c r="A609" s="98"/>
      <c r="B609" s="98"/>
      <c r="C609" s="98"/>
      <c r="D609" s="98"/>
      <c r="E609" s="98"/>
      <c r="F609" s="98"/>
      <c r="G609" s="98"/>
      <c r="H609" s="98"/>
      <c r="I609" s="98"/>
      <c r="J609" s="98"/>
      <c r="K609" s="98"/>
      <c r="L609" s="98"/>
      <c r="M609" s="98"/>
      <c r="N609" s="98"/>
      <c r="O609" s="98"/>
      <c r="P609" s="98"/>
      <c r="Q609" s="98"/>
      <c r="R609" s="98"/>
      <c r="S609" s="98"/>
      <c r="T609" s="108"/>
    </row>
    <row r="610" spans="1:20" x14ac:dyDescent="0.3">
      <c r="A610" s="98"/>
      <c r="B610" s="98"/>
      <c r="C610" s="98"/>
      <c r="D610" s="98"/>
      <c r="E610" s="98"/>
      <c r="F610" s="98"/>
      <c r="G610" s="98"/>
      <c r="H610" s="98"/>
      <c r="I610" s="98"/>
      <c r="J610" s="98"/>
      <c r="K610" s="98"/>
      <c r="L610" s="98"/>
      <c r="M610" s="98"/>
      <c r="N610" s="98"/>
      <c r="O610" s="98"/>
      <c r="P610" s="98"/>
      <c r="Q610" s="98"/>
      <c r="R610" s="98"/>
      <c r="S610" s="98"/>
      <c r="T610" s="108"/>
    </row>
    <row r="611" spans="1:20" x14ac:dyDescent="0.3">
      <c r="A611" s="98"/>
      <c r="B611" s="98"/>
      <c r="C611" s="98"/>
      <c r="D611" s="98"/>
      <c r="E611" s="98"/>
      <c r="F611" s="98"/>
      <c r="G611" s="98"/>
      <c r="H611" s="98"/>
      <c r="I611" s="98"/>
      <c r="J611" s="98"/>
      <c r="K611" s="98"/>
      <c r="L611" s="98"/>
      <c r="M611" s="98"/>
      <c r="N611" s="98"/>
      <c r="O611" s="98"/>
      <c r="P611" s="98"/>
      <c r="Q611" s="98"/>
      <c r="R611" s="98"/>
      <c r="S611" s="98"/>
      <c r="T611" s="108"/>
    </row>
    <row r="612" spans="1:20" x14ac:dyDescent="0.3">
      <c r="A612" s="98"/>
      <c r="B612" s="98"/>
      <c r="C612" s="98"/>
      <c r="D612" s="98"/>
      <c r="E612" s="98"/>
      <c r="F612" s="98"/>
      <c r="G612" s="98"/>
      <c r="H612" s="98"/>
      <c r="I612" s="98"/>
      <c r="J612" s="98"/>
      <c r="K612" s="98"/>
      <c r="L612" s="98"/>
      <c r="M612" s="98"/>
      <c r="N612" s="98"/>
      <c r="O612" s="98"/>
      <c r="P612" s="98"/>
      <c r="Q612" s="98"/>
      <c r="R612" s="98"/>
      <c r="S612" s="98"/>
      <c r="T612" s="108"/>
    </row>
    <row r="613" spans="1:20" x14ac:dyDescent="0.3">
      <c r="A613" s="98"/>
      <c r="B613" s="98"/>
      <c r="C613" s="98"/>
      <c r="D613" s="98"/>
      <c r="E613" s="98"/>
      <c r="F613" s="98"/>
      <c r="G613" s="98"/>
      <c r="H613" s="98"/>
      <c r="I613" s="98"/>
      <c r="J613" s="98"/>
      <c r="K613" s="98"/>
      <c r="L613" s="98"/>
      <c r="M613" s="98"/>
      <c r="N613" s="98"/>
      <c r="O613" s="98"/>
      <c r="P613" s="98"/>
      <c r="Q613" s="98"/>
      <c r="R613" s="98"/>
      <c r="S613" s="98"/>
      <c r="T613" s="108"/>
    </row>
    <row r="614" spans="1:20" x14ac:dyDescent="0.3">
      <c r="A614" s="98"/>
      <c r="B614" s="98"/>
      <c r="C614" s="98"/>
      <c r="D614" s="98"/>
      <c r="E614" s="98"/>
      <c r="F614" s="98"/>
      <c r="G614" s="98"/>
      <c r="H614" s="98"/>
      <c r="I614" s="98"/>
      <c r="J614" s="98"/>
      <c r="K614" s="98"/>
      <c r="L614" s="98"/>
      <c r="M614" s="98"/>
      <c r="N614" s="98"/>
      <c r="O614" s="98"/>
      <c r="P614" s="98"/>
      <c r="Q614" s="98"/>
      <c r="R614" s="98"/>
      <c r="S614" s="98"/>
      <c r="T614" s="108"/>
    </row>
    <row r="615" spans="1:20" x14ac:dyDescent="0.3">
      <c r="A615" s="98"/>
      <c r="B615" s="98"/>
      <c r="C615" s="98"/>
      <c r="D615" s="98"/>
      <c r="E615" s="98"/>
      <c r="F615" s="98"/>
      <c r="G615" s="98"/>
      <c r="H615" s="98"/>
      <c r="I615" s="98"/>
      <c r="J615" s="98"/>
      <c r="K615" s="98"/>
      <c r="L615" s="98"/>
      <c r="M615" s="98"/>
      <c r="N615" s="98"/>
      <c r="O615" s="98"/>
      <c r="P615" s="98"/>
      <c r="Q615" s="98"/>
      <c r="R615" s="98"/>
      <c r="S615" s="98"/>
      <c r="T615" s="108"/>
    </row>
    <row r="616" spans="1:20" x14ac:dyDescent="0.3">
      <c r="A616" s="98"/>
      <c r="B616" s="98"/>
      <c r="C616" s="98"/>
      <c r="D616" s="98"/>
      <c r="E616" s="98"/>
      <c r="F616" s="98"/>
      <c r="G616" s="98"/>
      <c r="H616" s="98"/>
      <c r="I616" s="98"/>
      <c r="J616" s="98"/>
      <c r="K616" s="98"/>
      <c r="L616" s="98"/>
      <c r="M616" s="98"/>
      <c r="N616" s="98"/>
      <c r="O616" s="98"/>
      <c r="P616" s="98"/>
      <c r="Q616" s="98"/>
      <c r="R616" s="98"/>
      <c r="S616" s="98"/>
      <c r="T616" s="108"/>
    </row>
    <row r="617" spans="1:20" x14ac:dyDescent="0.3">
      <c r="A617" s="98"/>
      <c r="B617" s="98"/>
      <c r="C617" s="98"/>
      <c r="D617" s="98"/>
      <c r="E617" s="98"/>
      <c r="F617" s="98"/>
      <c r="G617" s="98"/>
      <c r="H617" s="98"/>
      <c r="I617" s="98"/>
      <c r="J617" s="98"/>
      <c r="K617" s="98"/>
      <c r="L617" s="98"/>
      <c r="M617" s="98"/>
      <c r="N617" s="98"/>
      <c r="O617" s="98"/>
      <c r="P617" s="98"/>
      <c r="Q617" s="98"/>
      <c r="R617" s="98"/>
      <c r="S617" s="98"/>
      <c r="T617" s="108"/>
    </row>
    <row r="618" spans="1:20" x14ac:dyDescent="0.3">
      <c r="A618" s="98"/>
      <c r="B618" s="98"/>
      <c r="C618" s="98"/>
      <c r="D618" s="98"/>
      <c r="E618" s="98"/>
      <c r="F618" s="98"/>
      <c r="G618" s="98"/>
      <c r="H618" s="98"/>
      <c r="I618" s="98"/>
      <c r="J618" s="98"/>
      <c r="K618" s="98"/>
      <c r="L618" s="98"/>
      <c r="M618" s="98"/>
      <c r="N618" s="98"/>
      <c r="O618" s="98"/>
      <c r="P618" s="98"/>
      <c r="Q618" s="98"/>
      <c r="R618" s="98"/>
      <c r="S618" s="98"/>
      <c r="T618" s="108"/>
    </row>
    <row r="619" spans="1:20" x14ac:dyDescent="0.3">
      <c r="A619" s="98"/>
      <c r="B619" s="98"/>
      <c r="C619" s="98"/>
      <c r="D619" s="98"/>
      <c r="E619" s="98"/>
      <c r="F619" s="98"/>
      <c r="G619" s="98"/>
      <c r="H619" s="98"/>
      <c r="I619" s="98"/>
      <c r="J619" s="98"/>
      <c r="K619" s="98"/>
      <c r="L619" s="98"/>
      <c r="M619" s="98"/>
      <c r="N619" s="98"/>
      <c r="O619" s="98"/>
      <c r="P619" s="98"/>
      <c r="Q619" s="98"/>
      <c r="R619" s="98"/>
      <c r="S619" s="98"/>
      <c r="T619" s="108"/>
    </row>
    <row r="620" spans="1:20" x14ac:dyDescent="0.3">
      <c r="A620" s="98"/>
      <c r="B620" s="98"/>
      <c r="C620" s="98"/>
      <c r="D620" s="98"/>
      <c r="E620" s="98"/>
      <c r="F620" s="98"/>
      <c r="G620" s="98"/>
      <c r="H620" s="98"/>
      <c r="I620" s="98"/>
      <c r="J620" s="98"/>
      <c r="K620" s="98"/>
      <c r="L620" s="98"/>
      <c r="M620" s="98"/>
      <c r="N620" s="98"/>
      <c r="O620" s="98"/>
      <c r="P620" s="98"/>
      <c r="Q620" s="98"/>
      <c r="R620" s="98"/>
      <c r="S620" s="98"/>
      <c r="T620" s="108"/>
    </row>
    <row r="621" spans="1:20" x14ac:dyDescent="0.3">
      <c r="A621" s="98"/>
      <c r="B621" s="98"/>
      <c r="C621" s="98"/>
      <c r="D621" s="98"/>
      <c r="E621" s="98"/>
      <c r="F621" s="98"/>
      <c r="G621" s="98"/>
      <c r="H621" s="98"/>
      <c r="I621" s="98"/>
      <c r="J621" s="98"/>
      <c r="K621" s="98"/>
      <c r="L621" s="98"/>
      <c r="M621" s="98"/>
      <c r="N621" s="98"/>
      <c r="O621" s="98"/>
      <c r="P621" s="98"/>
      <c r="Q621" s="98"/>
      <c r="R621" s="98"/>
      <c r="S621" s="98"/>
      <c r="T621" s="108"/>
    </row>
    <row r="622" spans="1:20" x14ac:dyDescent="0.3">
      <c r="A622" s="98"/>
      <c r="B622" s="98"/>
      <c r="C622" s="98"/>
      <c r="D622" s="98"/>
      <c r="E622" s="98"/>
      <c r="F622" s="98"/>
      <c r="G622" s="98"/>
      <c r="H622" s="98"/>
      <c r="I622" s="98"/>
      <c r="J622" s="98"/>
      <c r="K622" s="98"/>
      <c r="L622" s="98"/>
      <c r="M622" s="98"/>
      <c r="N622" s="98"/>
      <c r="O622" s="98"/>
      <c r="P622" s="98"/>
      <c r="Q622" s="98"/>
      <c r="R622" s="98"/>
      <c r="S622" s="98"/>
      <c r="T622" s="108"/>
    </row>
    <row r="623" spans="1:20" x14ac:dyDescent="0.3">
      <c r="A623" s="98"/>
      <c r="B623" s="98"/>
      <c r="C623" s="98"/>
      <c r="D623" s="98"/>
      <c r="E623" s="98"/>
      <c r="F623" s="98"/>
      <c r="G623" s="98"/>
      <c r="H623" s="98"/>
      <c r="I623" s="98"/>
      <c r="J623" s="98"/>
      <c r="K623" s="98"/>
      <c r="L623" s="98"/>
      <c r="M623" s="98"/>
      <c r="N623" s="98"/>
      <c r="O623" s="98"/>
      <c r="P623" s="98"/>
      <c r="Q623" s="98"/>
      <c r="R623" s="98"/>
      <c r="S623" s="98"/>
      <c r="T623" s="108"/>
    </row>
    <row r="624" spans="1:20" x14ac:dyDescent="0.3">
      <c r="A624" s="98"/>
      <c r="B624" s="98"/>
      <c r="C624" s="98"/>
      <c r="D624" s="98"/>
      <c r="E624" s="98"/>
      <c r="F624" s="98"/>
      <c r="G624" s="98"/>
      <c r="H624" s="98"/>
      <c r="I624" s="98"/>
      <c r="J624" s="98"/>
      <c r="K624" s="98"/>
      <c r="L624" s="98"/>
      <c r="M624" s="98"/>
      <c r="N624" s="98"/>
      <c r="O624" s="98"/>
      <c r="P624" s="98"/>
      <c r="Q624" s="98"/>
      <c r="R624" s="98"/>
      <c r="S624" s="98"/>
      <c r="T624" s="108"/>
    </row>
    <row r="625" spans="1:20" x14ac:dyDescent="0.3">
      <c r="A625" s="98"/>
      <c r="B625" s="98"/>
      <c r="C625" s="98"/>
      <c r="D625" s="98"/>
      <c r="E625" s="98"/>
      <c r="F625" s="98"/>
      <c r="G625" s="98"/>
      <c r="H625" s="98"/>
      <c r="I625" s="98"/>
      <c r="J625" s="98"/>
      <c r="K625" s="98"/>
      <c r="L625" s="98"/>
      <c r="M625" s="98"/>
      <c r="N625" s="98"/>
      <c r="O625" s="98"/>
      <c r="P625" s="98"/>
      <c r="Q625" s="98"/>
      <c r="R625" s="98"/>
      <c r="S625" s="98"/>
      <c r="T625" s="108"/>
    </row>
    <row r="626" spans="1:20" x14ac:dyDescent="0.3">
      <c r="A626" s="98"/>
      <c r="B626" s="98"/>
      <c r="C626" s="98"/>
      <c r="D626" s="98"/>
      <c r="E626" s="98"/>
      <c r="F626" s="98"/>
      <c r="G626" s="98"/>
      <c r="H626" s="98"/>
      <c r="I626" s="98"/>
      <c r="J626" s="98"/>
      <c r="K626" s="98"/>
      <c r="L626" s="98"/>
      <c r="M626" s="98"/>
      <c r="N626" s="98"/>
      <c r="O626" s="98"/>
      <c r="P626" s="98"/>
      <c r="Q626" s="98"/>
      <c r="R626" s="98"/>
      <c r="S626" s="98"/>
      <c r="T626" s="108"/>
    </row>
    <row r="627" spans="1:20" x14ac:dyDescent="0.3">
      <c r="A627" s="98"/>
      <c r="B627" s="98"/>
      <c r="C627" s="98"/>
      <c r="D627" s="98"/>
      <c r="E627" s="98"/>
      <c r="F627" s="98"/>
      <c r="G627" s="98"/>
      <c r="H627" s="98"/>
      <c r="I627" s="98"/>
      <c r="J627" s="98"/>
      <c r="K627" s="98"/>
      <c r="L627" s="98"/>
      <c r="M627" s="98"/>
      <c r="N627" s="98"/>
      <c r="O627" s="98"/>
      <c r="P627" s="98"/>
      <c r="Q627" s="98"/>
      <c r="R627" s="98"/>
      <c r="S627" s="98"/>
      <c r="T627" s="108"/>
    </row>
    <row r="628" spans="1:20" x14ac:dyDescent="0.3">
      <c r="A628" s="98"/>
      <c r="B628" s="98"/>
      <c r="C628" s="98"/>
      <c r="D628" s="98"/>
      <c r="E628" s="98"/>
      <c r="F628" s="98"/>
      <c r="G628" s="98"/>
      <c r="H628" s="98"/>
      <c r="I628" s="98"/>
      <c r="J628" s="98"/>
      <c r="K628" s="98"/>
      <c r="L628" s="98"/>
      <c r="M628" s="98"/>
      <c r="N628" s="98"/>
      <c r="O628" s="98"/>
      <c r="P628" s="98"/>
      <c r="Q628" s="98"/>
      <c r="R628" s="98"/>
      <c r="S628" s="98"/>
      <c r="T628" s="108"/>
    </row>
    <row r="629" spans="1:20" x14ac:dyDescent="0.3">
      <c r="A629" s="98"/>
      <c r="B629" s="98"/>
      <c r="C629" s="98"/>
      <c r="D629" s="98"/>
      <c r="E629" s="98"/>
      <c r="F629" s="98"/>
      <c r="G629" s="98"/>
      <c r="H629" s="98"/>
      <c r="I629" s="98"/>
      <c r="J629" s="98"/>
      <c r="K629" s="98"/>
      <c r="L629" s="98"/>
      <c r="M629" s="98"/>
      <c r="N629" s="98"/>
      <c r="O629" s="98"/>
      <c r="P629" s="98"/>
      <c r="Q629" s="98"/>
      <c r="R629" s="98"/>
      <c r="S629" s="98"/>
      <c r="T629" s="108"/>
    </row>
    <row r="630" spans="1:20" x14ac:dyDescent="0.3">
      <c r="A630" s="98"/>
      <c r="B630" s="98"/>
      <c r="C630" s="98"/>
      <c r="D630" s="98"/>
      <c r="E630" s="98"/>
      <c r="F630" s="98"/>
      <c r="G630" s="98"/>
      <c r="H630" s="98"/>
      <c r="I630" s="98"/>
      <c r="J630" s="98"/>
      <c r="K630" s="98"/>
      <c r="L630" s="98"/>
      <c r="M630" s="98"/>
      <c r="N630" s="98"/>
      <c r="O630" s="98"/>
      <c r="P630" s="98"/>
      <c r="Q630" s="98"/>
      <c r="R630" s="98"/>
      <c r="S630" s="98"/>
      <c r="T630" s="108"/>
    </row>
    <row r="631" spans="1:20" x14ac:dyDescent="0.3">
      <c r="A631" s="98"/>
      <c r="B631" s="98"/>
      <c r="C631" s="98"/>
      <c r="D631" s="98"/>
      <c r="E631" s="98"/>
      <c r="F631" s="98"/>
      <c r="G631" s="98"/>
      <c r="H631" s="98"/>
      <c r="I631" s="98"/>
      <c r="J631" s="98"/>
      <c r="K631" s="98"/>
      <c r="L631" s="98"/>
      <c r="M631" s="98"/>
      <c r="N631" s="98"/>
      <c r="O631" s="98"/>
      <c r="P631" s="98"/>
      <c r="Q631" s="98"/>
      <c r="R631" s="98"/>
      <c r="S631" s="98"/>
      <c r="T631" s="108"/>
    </row>
    <row r="632" spans="1:20" x14ac:dyDescent="0.3">
      <c r="A632" s="98"/>
      <c r="B632" s="98"/>
      <c r="C632" s="98"/>
      <c r="D632" s="98"/>
      <c r="E632" s="98"/>
      <c r="F632" s="98"/>
      <c r="G632" s="98"/>
      <c r="H632" s="98"/>
      <c r="I632" s="98"/>
      <c r="J632" s="98"/>
      <c r="K632" s="98"/>
      <c r="L632" s="98"/>
      <c r="M632" s="98"/>
      <c r="N632" s="98"/>
      <c r="O632" s="98"/>
      <c r="P632" s="98"/>
      <c r="Q632" s="98"/>
      <c r="R632" s="98"/>
      <c r="S632" s="98"/>
      <c r="T632" s="108"/>
    </row>
    <row r="633" spans="1:20" x14ac:dyDescent="0.3">
      <c r="A633" s="98"/>
      <c r="B633" s="98"/>
      <c r="C633" s="98"/>
      <c r="D633" s="98"/>
      <c r="E633" s="98"/>
      <c r="F633" s="98"/>
      <c r="G633" s="98"/>
      <c r="H633" s="98"/>
      <c r="I633" s="98"/>
      <c r="J633" s="98"/>
      <c r="K633" s="98"/>
      <c r="L633" s="98"/>
      <c r="M633" s="98"/>
      <c r="N633" s="98"/>
      <c r="O633" s="98"/>
      <c r="P633" s="98"/>
      <c r="Q633" s="98"/>
      <c r="R633" s="98"/>
      <c r="S633" s="98"/>
      <c r="T633" s="108"/>
    </row>
    <row r="634" spans="1:20" x14ac:dyDescent="0.3">
      <c r="A634" s="98"/>
      <c r="B634" s="98"/>
      <c r="C634" s="98"/>
      <c r="D634" s="98"/>
      <c r="E634" s="98"/>
      <c r="F634" s="98"/>
      <c r="G634" s="98"/>
      <c r="H634" s="98"/>
      <c r="I634" s="98"/>
      <c r="J634" s="98"/>
      <c r="K634" s="98"/>
      <c r="L634" s="98"/>
      <c r="M634" s="98"/>
      <c r="N634" s="98"/>
      <c r="O634" s="98"/>
      <c r="P634" s="98"/>
      <c r="Q634" s="98"/>
      <c r="R634" s="98"/>
      <c r="S634" s="98"/>
      <c r="T634" s="108"/>
    </row>
    <row r="635" spans="1:20" x14ac:dyDescent="0.3">
      <c r="A635" s="98"/>
      <c r="B635" s="98"/>
      <c r="C635" s="98"/>
      <c r="D635" s="98"/>
      <c r="E635" s="98"/>
      <c r="F635" s="98"/>
      <c r="G635" s="98"/>
      <c r="H635" s="98"/>
      <c r="I635" s="98"/>
      <c r="J635" s="98"/>
      <c r="K635" s="98"/>
      <c r="L635" s="98"/>
      <c r="M635" s="98"/>
      <c r="N635" s="98"/>
      <c r="O635" s="98"/>
      <c r="P635" s="98"/>
      <c r="Q635" s="98"/>
      <c r="R635" s="98"/>
      <c r="S635" s="98"/>
      <c r="T635" s="108"/>
    </row>
    <row r="636" spans="1:20" x14ac:dyDescent="0.3">
      <c r="A636" s="98"/>
      <c r="B636" s="98"/>
      <c r="C636" s="98"/>
      <c r="D636" s="98"/>
      <c r="E636" s="98"/>
      <c r="F636" s="98"/>
      <c r="G636" s="98"/>
      <c r="H636" s="98"/>
      <c r="I636" s="98"/>
      <c r="J636" s="98"/>
      <c r="K636" s="98"/>
      <c r="L636" s="98"/>
      <c r="M636" s="98"/>
      <c r="N636" s="98"/>
      <c r="O636" s="98"/>
      <c r="P636" s="98"/>
      <c r="Q636" s="98"/>
      <c r="R636" s="98"/>
      <c r="S636" s="98"/>
      <c r="T636" s="108"/>
    </row>
    <row r="637" spans="1:20" x14ac:dyDescent="0.3">
      <c r="A637" s="98"/>
      <c r="B637" s="98"/>
      <c r="C637" s="98"/>
      <c r="D637" s="98"/>
      <c r="E637" s="98"/>
      <c r="F637" s="98"/>
      <c r="G637" s="98"/>
      <c r="H637" s="98"/>
      <c r="I637" s="98"/>
      <c r="J637" s="98"/>
      <c r="K637" s="98"/>
      <c r="L637" s="98"/>
      <c r="M637" s="98"/>
      <c r="N637" s="98"/>
      <c r="O637" s="98"/>
      <c r="P637" s="98"/>
      <c r="Q637" s="98"/>
      <c r="R637" s="98"/>
      <c r="S637" s="98"/>
      <c r="T637" s="108"/>
    </row>
    <row r="638" spans="1:20" x14ac:dyDescent="0.3">
      <c r="A638" s="98"/>
      <c r="B638" s="98"/>
      <c r="C638" s="98"/>
      <c r="D638" s="98"/>
      <c r="E638" s="98"/>
      <c r="F638" s="98"/>
      <c r="G638" s="98"/>
      <c r="H638" s="98"/>
      <c r="I638" s="98"/>
      <c r="J638" s="98"/>
      <c r="K638" s="98"/>
      <c r="L638" s="98"/>
      <c r="M638" s="98"/>
      <c r="N638" s="98"/>
      <c r="O638" s="98"/>
      <c r="P638" s="98"/>
      <c r="Q638" s="98"/>
      <c r="R638" s="98"/>
      <c r="S638" s="98"/>
      <c r="T638" s="108"/>
    </row>
    <row r="639" spans="1:20" x14ac:dyDescent="0.3">
      <c r="A639" s="98"/>
      <c r="B639" s="98"/>
      <c r="C639" s="98"/>
      <c r="D639" s="98"/>
      <c r="E639" s="98"/>
      <c r="F639" s="98"/>
      <c r="G639" s="98"/>
      <c r="H639" s="98"/>
      <c r="I639" s="98"/>
      <c r="J639" s="98"/>
      <c r="K639" s="98"/>
      <c r="L639" s="98"/>
      <c r="M639" s="98"/>
      <c r="N639" s="98"/>
      <c r="O639" s="98"/>
      <c r="P639" s="98"/>
      <c r="Q639" s="98"/>
      <c r="R639" s="98"/>
      <c r="S639" s="98"/>
      <c r="T639" s="108"/>
    </row>
    <row r="640" spans="1:20" x14ac:dyDescent="0.3">
      <c r="A640" s="98"/>
      <c r="B640" s="98"/>
      <c r="C640" s="98"/>
      <c r="D640" s="98"/>
      <c r="E640" s="98"/>
      <c r="F640" s="98"/>
      <c r="G640" s="98"/>
      <c r="H640" s="98"/>
      <c r="I640" s="98"/>
      <c r="J640" s="98"/>
      <c r="K640" s="98"/>
      <c r="L640" s="98"/>
      <c r="M640" s="98"/>
      <c r="N640" s="98"/>
      <c r="O640" s="98"/>
      <c r="P640" s="98"/>
      <c r="Q640" s="98"/>
      <c r="R640" s="98"/>
      <c r="S640" s="98"/>
      <c r="T640" s="108"/>
    </row>
    <row r="641" spans="1:20" x14ac:dyDescent="0.3">
      <c r="A641" s="98"/>
      <c r="B641" s="98"/>
      <c r="C641" s="98"/>
      <c r="D641" s="98"/>
      <c r="E641" s="98"/>
      <c r="F641" s="98"/>
      <c r="G641" s="98"/>
      <c r="H641" s="98"/>
      <c r="I641" s="98"/>
      <c r="J641" s="98"/>
      <c r="K641" s="98"/>
      <c r="L641" s="98"/>
      <c r="M641" s="98"/>
      <c r="N641" s="98"/>
      <c r="O641" s="98"/>
      <c r="P641" s="98"/>
      <c r="Q641" s="98"/>
      <c r="R641" s="98"/>
      <c r="S641" s="98"/>
      <c r="T641" s="108"/>
    </row>
    <row r="642" spans="1:20" x14ac:dyDescent="0.3">
      <c r="A642" s="98"/>
      <c r="B642" s="98"/>
      <c r="C642" s="98"/>
      <c r="D642" s="98"/>
      <c r="E642" s="98"/>
      <c r="F642" s="98"/>
      <c r="G642" s="98"/>
      <c r="H642" s="98"/>
      <c r="I642" s="98"/>
      <c r="J642" s="98"/>
      <c r="K642" s="98"/>
      <c r="L642" s="98"/>
      <c r="M642" s="98"/>
      <c r="N642" s="98"/>
      <c r="O642" s="98"/>
      <c r="P642" s="98"/>
      <c r="Q642" s="98"/>
      <c r="R642" s="98"/>
      <c r="S642" s="98"/>
      <c r="T642" s="108"/>
    </row>
    <row r="643" spans="1:20" x14ac:dyDescent="0.3">
      <c r="A643" s="98"/>
      <c r="B643" s="98"/>
      <c r="C643" s="98"/>
      <c r="D643" s="98"/>
      <c r="E643" s="98"/>
      <c r="F643" s="98"/>
      <c r="G643" s="98"/>
      <c r="H643" s="98"/>
      <c r="I643" s="98"/>
      <c r="J643" s="98"/>
      <c r="K643" s="98"/>
      <c r="L643" s="98"/>
      <c r="M643" s="98"/>
      <c r="N643" s="98"/>
      <c r="O643" s="98"/>
      <c r="P643" s="98"/>
      <c r="Q643" s="98"/>
      <c r="R643" s="98"/>
      <c r="S643" s="98"/>
      <c r="T643" s="108"/>
    </row>
    <row r="644" spans="1:20" x14ac:dyDescent="0.3">
      <c r="A644" s="98"/>
      <c r="B644" s="98"/>
      <c r="C644" s="98"/>
      <c r="D644" s="98"/>
      <c r="E644" s="98"/>
      <c r="F644" s="98"/>
      <c r="G644" s="98"/>
      <c r="H644" s="98"/>
      <c r="I644" s="98"/>
      <c r="J644" s="98"/>
      <c r="K644" s="98"/>
      <c r="L644" s="98"/>
      <c r="M644" s="98"/>
      <c r="N644" s="98"/>
      <c r="O644" s="98"/>
      <c r="P644" s="98"/>
      <c r="Q644" s="98"/>
      <c r="R644" s="98"/>
      <c r="S644" s="98"/>
      <c r="T644" s="108"/>
    </row>
    <row r="645" spans="1:20" x14ac:dyDescent="0.3">
      <c r="A645" s="98"/>
      <c r="B645" s="98"/>
      <c r="C645" s="98"/>
      <c r="D645" s="98"/>
      <c r="E645" s="98"/>
      <c r="F645" s="98"/>
      <c r="G645" s="98"/>
      <c r="H645" s="98"/>
      <c r="I645" s="98"/>
      <c r="J645" s="98"/>
      <c r="K645" s="98"/>
      <c r="L645" s="98"/>
      <c r="M645" s="98"/>
      <c r="N645" s="98"/>
      <c r="O645" s="98"/>
      <c r="P645" s="98"/>
      <c r="Q645" s="98"/>
      <c r="R645" s="98"/>
      <c r="S645" s="98"/>
      <c r="T645" s="108"/>
    </row>
    <row r="646" spans="1:20" x14ac:dyDescent="0.3">
      <c r="A646" s="98"/>
      <c r="B646" s="98"/>
      <c r="C646" s="98"/>
      <c r="D646" s="98"/>
      <c r="E646" s="98"/>
      <c r="F646" s="98"/>
      <c r="G646" s="98"/>
      <c r="H646" s="98"/>
      <c r="I646" s="98"/>
      <c r="J646" s="98"/>
      <c r="K646" s="98"/>
      <c r="L646" s="98"/>
      <c r="M646" s="98"/>
      <c r="N646" s="98"/>
      <c r="O646" s="98"/>
      <c r="P646" s="98"/>
      <c r="Q646" s="98"/>
      <c r="R646" s="98"/>
      <c r="S646" s="98"/>
      <c r="T646" s="108"/>
    </row>
    <row r="647" spans="1:20" x14ac:dyDescent="0.3">
      <c r="A647" s="98"/>
      <c r="B647" s="98"/>
      <c r="C647" s="98"/>
      <c r="D647" s="98"/>
      <c r="E647" s="98"/>
      <c r="F647" s="98"/>
      <c r="G647" s="98"/>
      <c r="H647" s="98"/>
      <c r="I647" s="98"/>
      <c r="J647" s="98"/>
      <c r="K647" s="98"/>
      <c r="L647" s="98"/>
      <c r="M647" s="98"/>
      <c r="N647" s="98"/>
      <c r="O647" s="98"/>
      <c r="P647" s="98"/>
      <c r="Q647" s="98"/>
      <c r="R647" s="98"/>
      <c r="S647" s="98"/>
      <c r="T647" s="108"/>
    </row>
    <row r="648" spans="1:20" x14ac:dyDescent="0.3">
      <c r="A648" s="98"/>
      <c r="B648" s="98"/>
      <c r="C648" s="98"/>
      <c r="D648" s="98"/>
      <c r="E648" s="98"/>
      <c r="F648" s="98"/>
      <c r="G648" s="98"/>
      <c r="H648" s="98"/>
      <c r="I648" s="98"/>
      <c r="J648" s="98"/>
      <c r="K648" s="98"/>
      <c r="L648" s="98"/>
      <c r="M648" s="98"/>
      <c r="N648" s="98"/>
      <c r="O648" s="98"/>
      <c r="P648" s="98"/>
      <c r="Q648" s="98"/>
      <c r="R648" s="98"/>
      <c r="S648" s="98"/>
      <c r="T648" s="108"/>
    </row>
    <row r="649" spans="1:20" x14ac:dyDescent="0.3">
      <c r="A649" s="98"/>
      <c r="B649" s="98"/>
      <c r="C649" s="98"/>
      <c r="D649" s="98"/>
      <c r="E649" s="98"/>
      <c r="F649" s="98"/>
      <c r="G649" s="98"/>
      <c r="H649" s="98"/>
      <c r="I649" s="98"/>
      <c r="J649" s="98"/>
      <c r="K649" s="98"/>
      <c r="L649" s="98"/>
      <c r="M649" s="98"/>
      <c r="N649" s="98"/>
      <c r="O649" s="98"/>
      <c r="P649" s="98"/>
      <c r="Q649" s="98"/>
      <c r="R649" s="98"/>
      <c r="S649" s="98"/>
      <c r="T649" s="108"/>
    </row>
    <row r="650" spans="1:20" x14ac:dyDescent="0.3">
      <c r="A650" s="98"/>
      <c r="B650" s="98"/>
      <c r="C650" s="98"/>
      <c r="D650" s="98"/>
      <c r="E650" s="98"/>
      <c r="F650" s="98"/>
      <c r="G650" s="98"/>
      <c r="H650" s="98"/>
      <c r="I650" s="98"/>
      <c r="J650" s="98"/>
      <c r="K650" s="98"/>
      <c r="L650" s="98"/>
      <c r="M650" s="98"/>
      <c r="N650" s="98"/>
      <c r="O650" s="98"/>
      <c r="P650" s="98"/>
      <c r="Q650" s="98"/>
      <c r="R650" s="98"/>
      <c r="S650" s="98"/>
      <c r="T650" s="108"/>
    </row>
    <row r="651" spans="1:20" x14ac:dyDescent="0.3">
      <c r="A651" s="98"/>
      <c r="B651" s="98"/>
      <c r="C651" s="98"/>
      <c r="D651" s="98"/>
      <c r="E651" s="98"/>
      <c r="F651" s="98"/>
      <c r="G651" s="98"/>
      <c r="H651" s="98"/>
      <c r="I651" s="98"/>
      <c r="J651" s="98"/>
      <c r="K651" s="98"/>
      <c r="L651" s="98"/>
      <c r="M651" s="98"/>
      <c r="N651" s="98"/>
      <c r="O651" s="98"/>
      <c r="P651" s="98"/>
      <c r="Q651" s="98"/>
      <c r="R651" s="98"/>
      <c r="S651" s="98"/>
      <c r="T651" s="108"/>
    </row>
    <row r="652" spans="1:20" x14ac:dyDescent="0.3">
      <c r="A652" s="98"/>
      <c r="B652" s="98"/>
      <c r="C652" s="98"/>
      <c r="D652" s="98"/>
      <c r="E652" s="98"/>
      <c r="F652" s="98"/>
      <c r="G652" s="98"/>
      <c r="H652" s="98"/>
      <c r="I652" s="98"/>
      <c r="J652" s="98"/>
      <c r="K652" s="98"/>
      <c r="L652" s="98"/>
      <c r="M652" s="98"/>
      <c r="N652" s="98"/>
      <c r="O652" s="98"/>
      <c r="P652" s="98"/>
      <c r="Q652" s="98"/>
      <c r="R652" s="98"/>
      <c r="S652" s="98"/>
      <c r="T652" s="108"/>
    </row>
    <row r="653" spans="1:20" x14ac:dyDescent="0.3">
      <c r="A653" s="98"/>
      <c r="B653" s="98"/>
      <c r="C653" s="98"/>
      <c r="D653" s="98"/>
      <c r="E653" s="98"/>
      <c r="F653" s="98"/>
      <c r="G653" s="98"/>
      <c r="H653" s="98"/>
      <c r="I653" s="98"/>
      <c r="J653" s="98"/>
      <c r="K653" s="98"/>
      <c r="L653" s="98"/>
      <c r="M653" s="98"/>
      <c r="N653" s="98"/>
      <c r="O653" s="98"/>
      <c r="P653" s="98"/>
      <c r="Q653" s="98"/>
      <c r="R653" s="98"/>
      <c r="S653" s="98"/>
      <c r="T653" s="108"/>
    </row>
    <row r="654" spans="1:20" x14ac:dyDescent="0.3">
      <c r="A654" s="98"/>
      <c r="B654" s="98"/>
      <c r="C654" s="98"/>
      <c r="D654" s="98"/>
      <c r="E654" s="98"/>
      <c r="F654" s="98"/>
      <c r="G654" s="98"/>
      <c r="H654" s="98"/>
      <c r="I654" s="98"/>
      <c r="J654" s="98"/>
      <c r="K654" s="98"/>
      <c r="L654" s="98"/>
      <c r="M654" s="98"/>
      <c r="N654" s="98"/>
      <c r="O654" s="98"/>
      <c r="P654" s="98"/>
      <c r="Q654" s="98"/>
      <c r="R654" s="98"/>
      <c r="S654" s="98"/>
      <c r="T654" s="108"/>
    </row>
    <row r="655" spans="1:20" x14ac:dyDescent="0.3">
      <c r="A655" s="98"/>
      <c r="B655" s="98"/>
      <c r="C655" s="98"/>
      <c r="D655" s="98"/>
      <c r="E655" s="98"/>
      <c r="F655" s="98"/>
      <c r="G655" s="98"/>
      <c r="H655" s="98"/>
      <c r="I655" s="98"/>
      <c r="J655" s="98"/>
      <c r="K655" s="98"/>
      <c r="L655" s="98"/>
      <c r="M655" s="98"/>
      <c r="N655" s="98"/>
      <c r="O655" s="98"/>
      <c r="P655" s="98"/>
      <c r="Q655" s="98"/>
      <c r="R655" s="98"/>
      <c r="S655" s="98"/>
      <c r="T655" s="108"/>
    </row>
    <row r="656" spans="1:20" x14ac:dyDescent="0.3">
      <c r="A656" s="98"/>
      <c r="B656" s="98"/>
      <c r="C656" s="98"/>
      <c r="D656" s="98"/>
      <c r="E656" s="98"/>
      <c r="F656" s="98"/>
      <c r="G656" s="98"/>
      <c r="H656" s="98"/>
      <c r="I656" s="98"/>
      <c r="J656" s="98"/>
      <c r="K656" s="98"/>
      <c r="L656" s="98"/>
      <c r="M656" s="98"/>
      <c r="N656" s="98"/>
      <c r="O656" s="98"/>
      <c r="P656" s="98"/>
      <c r="Q656" s="98"/>
      <c r="R656" s="98"/>
      <c r="S656" s="98"/>
      <c r="T656" s="108"/>
    </row>
    <row r="657" spans="1:20" x14ac:dyDescent="0.3">
      <c r="A657" s="98"/>
      <c r="B657" s="98"/>
      <c r="C657" s="98"/>
      <c r="D657" s="98"/>
      <c r="E657" s="98"/>
      <c r="F657" s="98"/>
      <c r="G657" s="98"/>
      <c r="H657" s="98"/>
      <c r="I657" s="98"/>
      <c r="J657" s="98"/>
      <c r="K657" s="98"/>
      <c r="L657" s="98"/>
      <c r="M657" s="98"/>
      <c r="N657" s="98"/>
      <c r="O657" s="98"/>
      <c r="P657" s="98"/>
      <c r="Q657" s="98"/>
      <c r="R657" s="98"/>
      <c r="S657" s="98"/>
      <c r="T657" s="108"/>
    </row>
    <row r="658" spans="1:20" x14ac:dyDescent="0.3">
      <c r="A658" s="98"/>
      <c r="B658" s="98"/>
      <c r="C658" s="98"/>
      <c r="D658" s="98"/>
      <c r="E658" s="98"/>
      <c r="F658" s="98"/>
      <c r="G658" s="98"/>
      <c r="H658" s="98"/>
      <c r="I658" s="98"/>
      <c r="J658" s="98"/>
      <c r="K658" s="98"/>
      <c r="L658" s="98"/>
      <c r="M658" s="98"/>
      <c r="N658" s="98"/>
      <c r="O658" s="98"/>
      <c r="P658" s="98"/>
      <c r="Q658" s="98"/>
      <c r="R658" s="98"/>
      <c r="S658" s="98"/>
      <c r="T658" s="108"/>
    </row>
    <row r="659" spans="1:20" x14ac:dyDescent="0.3">
      <c r="A659" s="98"/>
      <c r="B659" s="98"/>
      <c r="C659" s="98"/>
      <c r="D659" s="98"/>
      <c r="E659" s="98"/>
      <c r="F659" s="98"/>
      <c r="G659" s="98"/>
      <c r="H659" s="98"/>
      <c r="I659" s="98"/>
      <c r="J659" s="98"/>
      <c r="K659" s="98"/>
      <c r="L659" s="98"/>
      <c r="M659" s="98"/>
      <c r="N659" s="98"/>
      <c r="O659" s="98"/>
      <c r="P659" s="98"/>
      <c r="Q659" s="98"/>
      <c r="R659" s="98"/>
      <c r="S659" s="98"/>
      <c r="T659" s="108"/>
    </row>
    <row r="660" spans="1:20" x14ac:dyDescent="0.3">
      <c r="A660" s="98"/>
      <c r="B660" s="98"/>
      <c r="C660" s="98"/>
      <c r="D660" s="98"/>
      <c r="E660" s="98"/>
      <c r="F660" s="98"/>
      <c r="G660" s="98"/>
      <c r="H660" s="98"/>
      <c r="I660" s="98"/>
      <c r="J660" s="98"/>
      <c r="K660" s="98"/>
      <c r="L660" s="98"/>
      <c r="M660" s="98"/>
      <c r="N660" s="98"/>
      <c r="O660" s="98"/>
      <c r="P660" s="98"/>
      <c r="Q660" s="98"/>
      <c r="R660" s="98"/>
      <c r="S660" s="98"/>
      <c r="T660" s="108"/>
    </row>
    <row r="661" spans="1:20" x14ac:dyDescent="0.3">
      <c r="A661" s="98"/>
      <c r="B661" s="98"/>
      <c r="C661" s="98"/>
      <c r="D661" s="98"/>
      <c r="E661" s="98"/>
      <c r="F661" s="98"/>
      <c r="G661" s="98"/>
      <c r="H661" s="98"/>
      <c r="I661" s="98"/>
      <c r="J661" s="98"/>
      <c r="K661" s="98"/>
      <c r="L661" s="98"/>
      <c r="M661" s="98"/>
      <c r="N661" s="98"/>
      <c r="O661" s="98"/>
      <c r="P661" s="98"/>
      <c r="Q661" s="98"/>
      <c r="R661" s="98"/>
      <c r="S661" s="98"/>
      <c r="T661" s="108"/>
    </row>
    <row r="662" spans="1:20" x14ac:dyDescent="0.3">
      <c r="A662" s="98"/>
      <c r="B662" s="98"/>
      <c r="C662" s="98"/>
      <c r="D662" s="98"/>
      <c r="E662" s="98"/>
      <c r="F662" s="98"/>
      <c r="G662" s="98"/>
      <c r="H662" s="98"/>
      <c r="I662" s="98"/>
      <c r="J662" s="98"/>
      <c r="K662" s="98"/>
      <c r="L662" s="98"/>
      <c r="M662" s="98"/>
      <c r="N662" s="98"/>
      <c r="O662" s="98"/>
      <c r="P662" s="98"/>
      <c r="Q662" s="98"/>
      <c r="R662" s="98"/>
      <c r="S662" s="98"/>
      <c r="T662" s="108"/>
    </row>
    <row r="663" spans="1:20" x14ac:dyDescent="0.3">
      <c r="A663" s="98"/>
      <c r="B663" s="98"/>
      <c r="C663" s="98"/>
      <c r="D663" s="98"/>
      <c r="E663" s="98"/>
      <c r="F663" s="98"/>
      <c r="G663" s="98"/>
      <c r="H663" s="98"/>
      <c r="I663" s="98"/>
      <c r="J663" s="98"/>
      <c r="K663" s="98"/>
      <c r="L663" s="98"/>
      <c r="M663" s="98"/>
      <c r="N663" s="98"/>
      <c r="O663" s="98"/>
      <c r="P663" s="98"/>
      <c r="Q663" s="98"/>
      <c r="R663" s="98"/>
      <c r="S663" s="98"/>
      <c r="T663" s="108"/>
    </row>
    <row r="664" spans="1:20" x14ac:dyDescent="0.3">
      <c r="A664" s="98"/>
      <c r="B664" s="98"/>
      <c r="C664" s="98"/>
      <c r="D664" s="98"/>
      <c r="E664" s="98"/>
      <c r="F664" s="98"/>
      <c r="G664" s="98"/>
      <c r="H664" s="98"/>
      <c r="I664" s="98"/>
      <c r="J664" s="98"/>
      <c r="K664" s="98"/>
      <c r="L664" s="98"/>
      <c r="M664" s="98"/>
      <c r="N664" s="98"/>
      <c r="O664" s="98"/>
      <c r="P664" s="98"/>
      <c r="Q664" s="98"/>
      <c r="R664" s="98"/>
      <c r="S664" s="98"/>
      <c r="T664" s="108"/>
    </row>
    <row r="665" spans="1:20" x14ac:dyDescent="0.3">
      <c r="A665" s="98"/>
      <c r="B665" s="98"/>
      <c r="C665" s="98"/>
      <c r="D665" s="98"/>
      <c r="E665" s="98"/>
      <c r="F665" s="98"/>
      <c r="G665" s="98"/>
      <c r="H665" s="98"/>
      <c r="I665" s="98"/>
      <c r="J665" s="98"/>
      <c r="K665" s="98"/>
      <c r="L665" s="98"/>
      <c r="M665" s="98"/>
      <c r="N665" s="98"/>
      <c r="O665" s="98"/>
      <c r="P665" s="98"/>
      <c r="Q665" s="98"/>
      <c r="R665" s="98"/>
      <c r="S665" s="98"/>
      <c r="T665" s="108"/>
    </row>
    <row r="666" spans="1:20" x14ac:dyDescent="0.3">
      <c r="A666" s="98"/>
      <c r="B666" s="98"/>
      <c r="C666" s="98"/>
      <c r="D666" s="98"/>
      <c r="E666" s="98"/>
      <c r="F666" s="98"/>
      <c r="G666" s="98"/>
      <c r="H666" s="98"/>
      <c r="I666" s="98"/>
      <c r="J666" s="98"/>
      <c r="K666" s="98"/>
      <c r="L666" s="98"/>
      <c r="M666" s="98"/>
      <c r="N666" s="98"/>
      <c r="O666" s="98"/>
      <c r="P666" s="98"/>
      <c r="Q666" s="98"/>
      <c r="R666" s="98"/>
      <c r="S666" s="98"/>
      <c r="T666" s="108"/>
    </row>
    <row r="667" spans="1:20" x14ac:dyDescent="0.3">
      <c r="A667" s="98"/>
      <c r="B667" s="98"/>
      <c r="C667" s="98"/>
      <c r="D667" s="98"/>
      <c r="E667" s="98"/>
      <c r="F667" s="98"/>
      <c r="G667" s="98"/>
      <c r="H667" s="98"/>
      <c r="I667" s="98"/>
      <c r="J667" s="98"/>
      <c r="K667" s="98"/>
      <c r="L667" s="98"/>
      <c r="M667" s="98"/>
      <c r="N667" s="98"/>
      <c r="O667" s="98"/>
      <c r="P667" s="98"/>
      <c r="Q667" s="98"/>
      <c r="R667" s="98"/>
      <c r="S667" s="98"/>
      <c r="T667" s="108"/>
    </row>
    <row r="668" spans="1:20" x14ac:dyDescent="0.3">
      <c r="A668" s="98"/>
      <c r="B668" s="98"/>
      <c r="C668" s="98"/>
      <c r="D668" s="98"/>
      <c r="E668" s="98"/>
      <c r="F668" s="98"/>
      <c r="G668" s="98"/>
      <c r="H668" s="98"/>
      <c r="I668" s="98"/>
      <c r="J668" s="98"/>
      <c r="K668" s="98"/>
      <c r="L668" s="98"/>
      <c r="M668" s="98"/>
      <c r="N668" s="98"/>
      <c r="O668" s="98"/>
      <c r="P668" s="98"/>
      <c r="Q668" s="98"/>
      <c r="R668" s="98"/>
      <c r="S668" s="98"/>
      <c r="T668" s="108"/>
    </row>
    <row r="669" spans="1:20" x14ac:dyDescent="0.3">
      <c r="A669" s="98"/>
      <c r="B669" s="98"/>
      <c r="C669" s="98"/>
      <c r="D669" s="98"/>
      <c r="E669" s="98"/>
      <c r="F669" s="98"/>
      <c r="G669" s="98"/>
      <c r="H669" s="98"/>
      <c r="I669" s="98"/>
      <c r="J669" s="98"/>
      <c r="K669" s="98"/>
      <c r="L669" s="98"/>
      <c r="M669" s="98"/>
      <c r="N669" s="98"/>
      <c r="O669" s="98"/>
      <c r="P669" s="98"/>
      <c r="Q669" s="98"/>
      <c r="R669" s="98"/>
      <c r="S669" s="98"/>
      <c r="T669" s="108"/>
    </row>
    <row r="670" spans="1:20" x14ac:dyDescent="0.3">
      <c r="A670" s="98"/>
      <c r="B670" s="98"/>
      <c r="C670" s="98"/>
      <c r="D670" s="98"/>
      <c r="E670" s="98"/>
      <c r="F670" s="98"/>
      <c r="G670" s="98"/>
      <c r="H670" s="98"/>
      <c r="I670" s="98"/>
      <c r="J670" s="98"/>
      <c r="K670" s="98"/>
      <c r="L670" s="98"/>
      <c r="M670" s="98"/>
      <c r="N670" s="98"/>
      <c r="O670" s="98"/>
      <c r="P670" s="98"/>
      <c r="Q670" s="98"/>
      <c r="R670" s="98"/>
      <c r="S670" s="98"/>
      <c r="T670" s="108"/>
    </row>
    <row r="671" spans="1:20" x14ac:dyDescent="0.3">
      <c r="A671" s="98"/>
      <c r="B671" s="98"/>
      <c r="C671" s="98"/>
      <c r="D671" s="98"/>
      <c r="E671" s="98"/>
      <c r="F671" s="98"/>
      <c r="G671" s="98"/>
      <c r="H671" s="98"/>
      <c r="I671" s="98"/>
      <c r="J671" s="98"/>
      <c r="K671" s="98"/>
      <c r="L671" s="98"/>
      <c r="M671" s="98"/>
      <c r="N671" s="98"/>
      <c r="O671" s="98"/>
      <c r="P671" s="98"/>
      <c r="Q671" s="98"/>
      <c r="R671" s="98"/>
      <c r="S671" s="98"/>
      <c r="T671" s="108"/>
    </row>
    <row r="672" spans="1:20" x14ac:dyDescent="0.3">
      <c r="A672" s="98"/>
      <c r="B672" s="98"/>
      <c r="C672" s="98"/>
      <c r="D672" s="98"/>
      <c r="E672" s="98"/>
      <c r="F672" s="98"/>
      <c r="G672" s="98"/>
      <c r="H672" s="98"/>
      <c r="I672" s="98"/>
      <c r="J672" s="98"/>
      <c r="K672" s="98"/>
      <c r="L672" s="98"/>
      <c r="M672" s="98"/>
      <c r="N672" s="98"/>
      <c r="O672" s="98"/>
      <c r="P672" s="98"/>
      <c r="Q672" s="98"/>
      <c r="R672" s="98"/>
      <c r="S672" s="98"/>
      <c r="T672" s="108"/>
    </row>
    <row r="673" spans="1:20" x14ac:dyDescent="0.3">
      <c r="A673" s="98"/>
      <c r="B673" s="98"/>
      <c r="C673" s="98"/>
      <c r="D673" s="98"/>
      <c r="E673" s="98"/>
      <c r="F673" s="98"/>
      <c r="G673" s="98"/>
      <c r="H673" s="98"/>
      <c r="I673" s="98"/>
      <c r="J673" s="98"/>
      <c r="K673" s="98"/>
      <c r="L673" s="98"/>
      <c r="M673" s="98"/>
      <c r="N673" s="98"/>
      <c r="O673" s="98"/>
      <c r="P673" s="98"/>
      <c r="Q673" s="98"/>
      <c r="R673" s="98"/>
      <c r="S673" s="98"/>
      <c r="T673" s="108"/>
    </row>
    <row r="674" spans="1:20" x14ac:dyDescent="0.3">
      <c r="A674" s="98"/>
      <c r="B674" s="98"/>
      <c r="C674" s="98"/>
      <c r="D674" s="98"/>
      <c r="E674" s="98"/>
      <c r="F674" s="98"/>
      <c r="G674" s="98"/>
      <c r="H674" s="98"/>
      <c r="I674" s="98"/>
      <c r="J674" s="98"/>
      <c r="K674" s="98"/>
      <c r="L674" s="98"/>
      <c r="M674" s="98"/>
      <c r="N674" s="98"/>
      <c r="O674" s="98"/>
      <c r="P674" s="98"/>
      <c r="Q674" s="98"/>
      <c r="R674" s="98"/>
      <c r="S674" s="98"/>
      <c r="T674" s="108"/>
    </row>
    <row r="675" spans="1:20" x14ac:dyDescent="0.3">
      <c r="A675" s="98"/>
      <c r="B675" s="98"/>
      <c r="C675" s="98"/>
      <c r="D675" s="98"/>
      <c r="E675" s="98"/>
      <c r="F675" s="98"/>
      <c r="G675" s="98"/>
      <c r="H675" s="98"/>
      <c r="I675" s="98"/>
      <c r="J675" s="98"/>
      <c r="K675" s="98"/>
      <c r="L675" s="98"/>
      <c r="M675" s="98"/>
      <c r="N675" s="98"/>
      <c r="O675" s="98"/>
      <c r="P675" s="98"/>
      <c r="Q675" s="98"/>
      <c r="R675" s="98"/>
      <c r="S675" s="98"/>
      <c r="T675" s="108"/>
    </row>
    <row r="676" spans="1:20" x14ac:dyDescent="0.3">
      <c r="A676" s="98"/>
      <c r="B676" s="98"/>
      <c r="C676" s="98"/>
      <c r="D676" s="98"/>
      <c r="E676" s="98"/>
      <c r="F676" s="98"/>
      <c r="G676" s="98"/>
      <c r="H676" s="98"/>
      <c r="I676" s="98"/>
      <c r="J676" s="98"/>
      <c r="K676" s="98"/>
      <c r="L676" s="98"/>
      <c r="M676" s="98"/>
      <c r="N676" s="98"/>
      <c r="O676" s="98"/>
      <c r="P676" s="98"/>
      <c r="Q676" s="98"/>
      <c r="R676" s="98"/>
      <c r="S676" s="98"/>
      <c r="T676" s="108"/>
    </row>
    <row r="677" spans="1:20" x14ac:dyDescent="0.3">
      <c r="A677" s="98"/>
      <c r="B677" s="98"/>
      <c r="C677" s="98"/>
      <c r="D677" s="98"/>
      <c r="E677" s="98"/>
      <c r="F677" s="98"/>
      <c r="G677" s="98"/>
      <c r="H677" s="98"/>
      <c r="I677" s="98"/>
      <c r="J677" s="98"/>
      <c r="K677" s="98"/>
      <c r="L677" s="98"/>
      <c r="M677" s="98"/>
      <c r="N677" s="98"/>
      <c r="O677" s="98"/>
      <c r="P677" s="98"/>
      <c r="Q677" s="98"/>
      <c r="R677" s="98"/>
      <c r="S677" s="98"/>
      <c r="T677" s="108"/>
    </row>
    <row r="678" spans="1:20" x14ac:dyDescent="0.3">
      <c r="A678" s="98"/>
      <c r="B678" s="98"/>
      <c r="C678" s="98"/>
      <c r="D678" s="98"/>
      <c r="E678" s="98"/>
      <c r="F678" s="98"/>
      <c r="G678" s="98"/>
      <c r="H678" s="98"/>
      <c r="I678" s="98"/>
      <c r="J678" s="98"/>
      <c r="K678" s="98"/>
      <c r="L678" s="98"/>
      <c r="M678" s="98"/>
      <c r="N678" s="98"/>
      <c r="O678" s="98"/>
      <c r="P678" s="98"/>
      <c r="Q678" s="98"/>
      <c r="R678" s="98"/>
      <c r="S678" s="98"/>
      <c r="T678" s="108"/>
    </row>
    <row r="679" spans="1:20" x14ac:dyDescent="0.3">
      <c r="A679" s="98"/>
      <c r="B679" s="98"/>
      <c r="C679" s="98"/>
      <c r="D679" s="98"/>
      <c r="E679" s="98"/>
      <c r="F679" s="98"/>
      <c r="G679" s="98"/>
      <c r="H679" s="98"/>
      <c r="I679" s="98"/>
      <c r="J679" s="98"/>
      <c r="K679" s="98"/>
      <c r="L679" s="98"/>
      <c r="M679" s="98"/>
      <c r="N679" s="98"/>
      <c r="O679" s="98"/>
      <c r="P679" s="98"/>
      <c r="Q679" s="98"/>
      <c r="R679" s="98"/>
      <c r="S679" s="98"/>
      <c r="T679" s="108"/>
    </row>
    <row r="680" spans="1:20" x14ac:dyDescent="0.3">
      <c r="A680" s="98"/>
      <c r="B680" s="98"/>
      <c r="C680" s="98"/>
      <c r="D680" s="98"/>
      <c r="E680" s="98"/>
      <c r="F680" s="98"/>
      <c r="G680" s="98"/>
      <c r="H680" s="98"/>
      <c r="I680" s="98"/>
      <c r="J680" s="98"/>
      <c r="K680" s="98"/>
      <c r="L680" s="98"/>
      <c r="M680" s="98"/>
      <c r="N680" s="98"/>
      <c r="O680" s="98"/>
      <c r="P680" s="98"/>
      <c r="Q680" s="98"/>
      <c r="R680" s="98"/>
      <c r="S680" s="98"/>
      <c r="T680" s="108"/>
    </row>
    <row r="681" spans="1:20" x14ac:dyDescent="0.3">
      <c r="A681" s="98"/>
      <c r="B681" s="98"/>
      <c r="C681" s="98"/>
      <c r="D681" s="98"/>
      <c r="E681" s="98"/>
      <c r="F681" s="98"/>
      <c r="G681" s="98"/>
      <c r="H681" s="98"/>
      <c r="I681" s="98"/>
      <c r="J681" s="98"/>
      <c r="K681" s="98"/>
      <c r="L681" s="98"/>
      <c r="M681" s="98"/>
      <c r="N681" s="98"/>
      <c r="O681" s="98"/>
      <c r="P681" s="98"/>
      <c r="Q681" s="98"/>
      <c r="R681" s="98"/>
      <c r="S681" s="98"/>
      <c r="T681" s="108"/>
    </row>
    <row r="682" spans="1:20" x14ac:dyDescent="0.3">
      <c r="A682" s="98"/>
      <c r="B682" s="98"/>
      <c r="C682" s="98"/>
      <c r="D682" s="98"/>
      <c r="E682" s="98"/>
      <c r="F682" s="98"/>
      <c r="G682" s="98"/>
      <c r="H682" s="98"/>
      <c r="I682" s="98"/>
      <c r="J682" s="98"/>
      <c r="K682" s="98"/>
      <c r="L682" s="98"/>
      <c r="M682" s="98"/>
      <c r="N682" s="98"/>
      <c r="O682" s="98"/>
      <c r="P682" s="98"/>
      <c r="Q682" s="98"/>
      <c r="R682" s="98"/>
      <c r="S682" s="98"/>
      <c r="T682" s="108"/>
    </row>
    <row r="683" spans="1:20" x14ac:dyDescent="0.3">
      <c r="A683" s="98"/>
      <c r="B683" s="98"/>
      <c r="C683" s="98"/>
      <c r="D683" s="98"/>
      <c r="E683" s="98"/>
      <c r="F683" s="98"/>
      <c r="G683" s="98"/>
      <c r="H683" s="98"/>
      <c r="I683" s="98"/>
      <c r="J683" s="98"/>
      <c r="K683" s="98"/>
      <c r="L683" s="98"/>
      <c r="M683" s="98"/>
      <c r="N683" s="98"/>
      <c r="O683" s="98"/>
      <c r="P683" s="98"/>
      <c r="Q683" s="98"/>
      <c r="R683" s="98"/>
      <c r="S683" s="98"/>
      <c r="T683" s="108"/>
    </row>
    <row r="684" spans="1:20" x14ac:dyDescent="0.3">
      <c r="A684" s="98"/>
      <c r="B684" s="98"/>
      <c r="C684" s="98"/>
      <c r="D684" s="98"/>
      <c r="E684" s="98"/>
      <c r="F684" s="98"/>
      <c r="G684" s="98"/>
      <c r="H684" s="98"/>
      <c r="I684" s="98"/>
      <c r="J684" s="98"/>
      <c r="K684" s="98"/>
      <c r="L684" s="98"/>
      <c r="M684" s="98"/>
      <c r="N684" s="98"/>
      <c r="O684" s="98"/>
      <c r="P684" s="98"/>
      <c r="Q684" s="98"/>
      <c r="R684" s="98"/>
      <c r="S684" s="98"/>
      <c r="T684" s="108"/>
    </row>
    <row r="685" spans="1:20" x14ac:dyDescent="0.3">
      <c r="A685" s="98"/>
      <c r="B685" s="98"/>
      <c r="C685" s="98"/>
      <c r="D685" s="98"/>
      <c r="E685" s="98"/>
      <c r="F685" s="98"/>
      <c r="G685" s="98"/>
      <c r="H685" s="98"/>
      <c r="I685" s="98"/>
      <c r="J685" s="98"/>
      <c r="K685" s="98"/>
      <c r="L685" s="98"/>
      <c r="M685" s="98"/>
      <c r="N685" s="98"/>
      <c r="O685" s="98"/>
      <c r="P685" s="98"/>
      <c r="Q685" s="98"/>
      <c r="R685" s="98"/>
      <c r="S685" s="98"/>
      <c r="T685" s="108"/>
    </row>
    <row r="686" spans="1:20" x14ac:dyDescent="0.3">
      <c r="A686" s="98"/>
      <c r="B686" s="98"/>
      <c r="C686" s="98"/>
      <c r="D686" s="98"/>
      <c r="E686" s="98"/>
      <c r="F686" s="98"/>
      <c r="G686" s="98"/>
      <c r="H686" s="98"/>
      <c r="I686" s="98"/>
      <c r="J686" s="98"/>
      <c r="K686" s="98"/>
      <c r="L686" s="98"/>
      <c r="M686" s="98"/>
      <c r="N686" s="98"/>
      <c r="O686" s="98"/>
      <c r="P686" s="98"/>
      <c r="Q686" s="98"/>
      <c r="R686" s="98"/>
      <c r="S686" s="98"/>
      <c r="T686" s="108"/>
    </row>
    <row r="687" spans="1:20" x14ac:dyDescent="0.3">
      <c r="A687" s="98"/>
      <c r="B687" s="98"/>
      <c r="C687" s="98"/>
      <c r="D687" s="98"/>
      <c r="E687" s="98"/>
      <c r="F687" s="98"/>
      <c r="G687" s="98"/>
      <c r="H687" s="98"/>
      <c r="I687" s="98"/>
      <c r="J687" s="98"/>
      <c r="K687" s="98"/>
      <c r="L687" s="98"/>
      <c r="M687" s="98"/>
      <c r="N687" s="98"/>
      <c r="O687" s="98"/>
      <c r="P687" s="98"/>
      <c r="Q687" s="98"/>
      <c r="R687" s="98"/>
      <c r="S687" s="98"/>
      <c r="T687" s="108"/>
    </row>
    <row r="688" spans="1:20" x14ac:dyDescent="0.3">
      <c r="A688" s="98"/>
      <c r="B688" s="98"/>
      <c r="C688" s="98"/>
      <c r="D688" s="98"/>
      <c r="E688" s="98"/>
      <c r="F688" s="98"/>
      <c r="G688" s="98"/>
      <c r="H688" s="98"/>
      <c r="I688" s="98"/>
      <c r="J688" s="98"/>
      <c r="K688" s="98"/>
      <c r="L688" s="98"/>
      <c r="M688" s="98"/>
      <c r="N688" s="98"/>
      <c r="O688" s="98"/>
      <c r="P688" s="98"/>
      <c r="Q688" s="98"/>
      <c r="R688" s="98"/>
      <c r="S688" s="98"/>
      <c r="T688" s="108"/>
    </row>
    <row r="689" spans="1:20" x14ac:dyDescent="0.3">
      <c r="A689" s="98"/>
      <c r="B689" s="98"/>
      <c r="C689" s="98"/>
      <c r="D689" s="98"/>
      <c r="E689" s="98"/>
      <c r="F689" s="98"/>
      <c r="G689" s="98"/>
      <c r="H689" s="98"/>
      <c r="I689" s="98"/>
      <c r="J689" s="98"/>
      <c r="K689" s="98"/>
      <c r="L689" s="98"/>
      <c r="M689" s="98"/>
      <c r="N689" s="98"/>
      <c r="O689" s="98"/>
      <c r="P689" s="98"/>
      <c r="Q689" s="98"/>
      <c r="R689" s="98"/>
      <c r="S689" s="98"/>
      <c r="T689" s="108"/>
    </row>
    <row r="690" spans="1:20" x14ac:dyDescent="0.3">
      <c r="A690" s="98"/>
      <c r="B690" s="98"/>
      <c r="C690" s="98"/>
      <c r="D690" s="98"/>
      <c r="E690" s="98"/>
      <c r="F690" s="98"/>
      <c r="G690" s="98"/>
      <c r="H690" s="98"/>
      <c r="I690" s="98"/>
      <c r="J690" s="98"/>
      <c r="K690" s="98"/>
      <c r="L690" s="98"/>
      <c r="M690" s="98"/>
      <c r="N690" s="98"/>
      <c r="O690" s="98"/>
      <c r="P690" s="98"/>
      <c r="Q690" s="98"/>
      <c r="R690" s="98"/>
      <c r="S690" s="98"/>
      <c r="T690" s="108"/>
    </row>
    <row r="691" spans="1:20" x14ac:dyDescent="0.3">
      <c r="A691" s="98"/>
      <c r="B691" s="98"/>
      <c r="C691" s="98"/>
      <c r="D691" s="98"/>
      <c r="E691" s="98"/>
      <c r="F691" s="98"/>
      <c r="G691" s="98"/>
      <c r="H691" s="98"/>
      <c r="I691" s="98"/>
      <c r="J691" s="98"/>
      <c r="K691" s="98"/>
      <c r="L691" s="98"/>
      <c r="M691" s="98"/>
      <c r="N691" s="98"/>
      <c r="O691" s="98"/>
      <c r="P691" s="98"/>
      <c r="Q691" s="98"/>
      <c r="R691" s="98"/>
      <c r="S691" s="98"/>
      <c r="T691" s="108"/>
    </row>
    <row r="692" spans="1:20" x14ac:dyDescent="0.3">
      <c r="A692" s="98"/>
      <c r="B692" s="98"/>
      <c r="C692" s="98"/>
      <c r="D692" s="98"/>
      <c r="E692" s="98"/>
      <c r="F692" s="98"/>
      <c r="G692" s="98"/>
      <c r="H692" s="98"/>
      <c r="I692" s="98"/>
      <c r="J692" s="98"/>
      <c r="K692" s="98"/>
      <c r="L692" s="98"/>
      <c r="M692" s="98"/>
      <c r="N692" s="98"/>
      <c r="O692" s="98"/>
      <c r="P692" s="98"/>
      <c r="Q692" s="98"/>
      <c r="R692" s="98"/>
      <c r="S692" s="98"/>
      <c r="T692" s="108"/>
    </row>
    <row r="693" spans="1:20" x14ac:dyDescent="0.3">
      <c r="A693" s="98"/>
      <c r="B693" s="98"/>
      <c r="C693" s="98"/>
      <c r="D693" s="98"/>
      <c r="E693" s="98"/>
      <c r="F693" s="98"/>
      <c r="G693" s="98"/>
      <c r="H693" s="98"/>
      <c r="I693" s="98"/>
      <c r="J693" s="98"/>
      <c r="K693" s="98"/>
      <c r="L693" s="98"/>
      <c r="M693" s="98"/>
      <c r="N693" s="98"/>
      <c r="O693" s="98"/>
      <c r="P693" s="98"/>
      <c r="Q693" s="98"/>
      <c r="R693" s="98"/>
      <c r="S693" s="98"/>
      <c r="T693" s="108"/>
    </row>
    <row r="694" spans="1:20" x14ac:dyDescent="0.3">
      <c r="A694" s="98"/>
      <c r="B694" s="98"/>
      <c r="C694" s="98"/>
      <c r="D694" s="98"/>
      <c r="E694" s="98"/>
      <c r="F694" s="98"/>
      <c r="G694" s="98"/>
      <c r="H694" s="98"/>
      <c r="I694" s="98"/>
      <c r="J694" s="98"/>
      <c r="K694" s="98"/>
      <c r="L694" s="98"/>
      <c r="M694" s="98"/>
      <c r="N694" s="98"/>
      <c r="O694" s="98"/>
      <c r="P694" s="98"/>
      <c r="Q694" s="98"/>
      <c r="R694" s="98"/>
      <c r="S694" s="98"/>
      <c r="T694" s="108"/>
    </row>
    <row r="695" spans="1:20" x14ac:dyDescent="0.3">
      <c r="A695" s="98"/>
      <c r="B695" s="98"/>
      <c r="C695" s="98"/>
      <c r="D695" s="98"/>
      <c r="E695" s="98"/>
      <c r="F695" s="98"/>
      <c r="G695" s="98"/>
      <c r="H695" s="98"/>
      <c r="I695" s="98"/>
      <c r="J695" s="98"/>
      <c r="K695" s="98"/>
      <c r="L695" s="98"/>
      <c r="M695" s="98"/>
      <c r="N695" s="98"/>
      <c r="O695" s="98"/>
      <c r="P695" s="98"/>
      <c r="Q695" s="98"/>
      <c r="R695" s="98"/>
      <c r="S695" s="98"/>
      <c r="T695" s="108"/>
    </row>
    <row r="696" spans="1:20" x14ac:dyDescent="0.3">
      <c r="A696" s="98"/>
      <c r="B696" s="98"/>
      <c r="C696" s="98"/>
      <c r="D696" s="98"/>
      <c r="E696" s="98"/>
      <c r="F696" s="98"/>
      <c r="G696" s="98"/>
      <c r="H696" s="98"/>
      <c r="I696" s="98"/>
      <c r="J696" s="98"/>
      <c r="K696" s="98"/>
      <c r="L696" s="98"/>
      <c r="M696" s="98"/>
      <c r="N696" s="98"/>
      <c r="O696" s="98"/>
      <c r="P696" s="98"/>
      <c r="Q696" s="98"/>
      <c r="R696" s="98"/>
      <c r="S696" s="98"/>
      <c r="T696" s="108"/>
    </row>
    <row r="697" spans="1:20" x14ac:dyDescent="0.3">
      <c r="A697" s="98"/>
      <c r="B697" s="98"/>
      <c r="C697" s="98"/>
      <c r="D697" s="98"/>
      <c r="E697" s="98"/>
      <c r="F697" s="98"/>
      <c r="G697" s="98"/>
      <c r="H697" s="98"/>
      <c r="I697" s="98"/>
      <c r="J697" s="98"/>
      <c r="K697" s="98"/>
      <c r="L697" s="98"/>
      <c r="M697" s="98"/>
      <c r="N697" s="98"/>
      <c r="O697" s="98"/>
      <c r="P697" s="98"/>
      <c r="Q697" s="98"/>
      <c r="R697" s="98"/>
      <c r="S697" s="98"/>
      <c r="T697" s="108"/>
    </row>
    <row r="698" spans="1:20" x14ac:dyDescent="0.3">
      <c r="A698" s="98"/>
      <c r="B698" s="98"/>
      <c r="C698" s="98"/>
      <c r="D698" s="98"/>
      <c r="E698" s="98"/>
      <c r="F698" s="98"/>
      <c r="G698" s="98"/>
      <c r="H698" s="98"/>
      <c r="I698" s="98"/>
      <c r="J698" s="98"/>
      <c r="K698" s="98"/>
      <c r="L698" s="98"/>
      <c r="M698" s="98"/>
      <c r="N698" s="98"/>
      <c r="O698" s="98"/>
      <c r="P698" s="98"/>
      <c r="Q698" s="98"/>
      <c r="R698" s="98"/>
      <c r="S698" s="98"/>
      <c r="T698" s="108"/>
    </row>
    <row r="699" spans="1:20" x14ac:dyDescent="0.3">
      <c r="A699" s="98"/>
      <c r="B699" s="98"/>
      <c r="C699" s="98"/>
      <c r="D699" s="98"/>
      <c r="E699" s="98"/>
      <c r="F699" s="98"/>
      <c r="G699" s="98"/>
      <c r="H699" s="98"/>
      <c r="I699" s="98"/>
      <c r="J699" s="98"/>
      <c r="K699" s="98"/>
      <c r="L699" s="98"/>
      <c r="M699" s="98"/>
      <c r="N699" s="98"/>
      <c r="O699" s="98"/>
      <c r="P699" s="98"/>
      <c r="Q699" s="98"/>
      <c r="R699" s="98"/>
      <c r="S699" s="98"/>
      <c r="T699" s="108"/>
    </row>
    <row r="700" spans="1:20" x14ac:dyDescent="0.3">
      <c r="A700" s="98"/>
      <c r="B700" s="98"/>
      <c r="C700" s="98"/>
      <c r="D700" s="98"/>
      <c r="E700" s="98"/>
      <c r="F700" s="98"/>
      <c r="G700" s="98"/>
      <c r="H700" s="98"/>
      <c r="I700" s="98"/>
      <c r="J700" s="98"/>
      <c r="K700" s="98"/>
      <c r="L700" s="98"/>
      <c r="M700" s="98"/>
      <c r="N700" s="98"/>
      <c r="O700" s="98"/>
      <c r="P700" s="98"/>
      <c r="Q700" s="98"/>
      <c r="R700" s="98"/>
      <c r="S700" s="98"/>
      <c r="T700" s="108"/>
    </row>
    <row r="701" spans="1:20" x14ac:dyDescent="0.3">
      <c r="A701" s="98"/>
      <c r="B701" s="98"/>
      <c r="C701" s="98"/>
      <c r="D701" s="98"/>
      <c r="E701" s="98"/>
      <c r="F701" s="98"/>
      <c r="G701" s="98"/>
      <c r="H701" s="98"/>
      <c r="I701" s="98"/>
      <c r="J701" s="98"/>
      <c r="K701" s="98"/>
      <c r="L701" s="98"/>
      <c r="M701" s="98"/>
      <c r="N701" s="98"/>
      <c r="O701" s="98"/>
      <c r="P701" s="98"/>
      <c r="Q701" s="98"/>
      <c r="R701" s="98"/>
      <c r="S701" s="98"/>
      <c r="T701" s="108"/>
    </row>
    <row r="702" spans="1:20" x14ac:dyDescent="0.3">
      <c r="A702" s="98"/>
      <c r="B702" s="98"/>
      <c r="C702" s="98"/>
      <c r="D702" s="98"/>
      <c r="E702" s="98"/>
      <c r="F702" s="98"/>
      <c r="G702" s="98"/>
      <c r="H702" s="98"/>
      <c r="I702" s="98"/>
      <c r="J702" s="98"/>
      <c r="K702" s="98"/>
      <c r="L702" s="98"/>
      <c r="M702" s="98"/>
      <c r="N702" s="98"/>
      <c r="O702" s="98"/>
      <c r="P702" s="98"/>
      <c r="Q702" s="98"/>
      <c r="R702" s="98"/>
      <c r="S702" s="98"/>
      <c r="T702" s="108"/>
    </row>
    <row r="703" spans="1:20" x14ac:dyDescent="0.3">
      <c r="A703" s="98"/>
      <c r="B703" s="98"/>
      <c r="C703" s="98"/>
      <c r="D703" s="98"/>
      <c r="E703" s="98"/>
      <c r="F703" s="98"/>
      <c r="G703" s="98"/>
      <c r="H703" s="98"/>
      <c r="I703" s="98"/>
      <c r="J703" s="98"/>
      <c r="K703" s="98"/>
      <c r="L703" s="98"/>
      <c r="M703" s="98"/>
      <c r="N703" s="98"/>
      <c r="O703" s="98"/>
      <c r="P703" s="98"/>
      <c r="Q703" s="98"/>
      <c r="R703" s="98"/>
      <c r="S703" s="98"/>
      <c r="T703" s="108"/>
    </row>
    <row r="704" spans="1:20" x14ac:dyDescent="0.3">
      <c r="A704" s="98"/>
      <c r="B704" s="98"/>
      <c r="C704" s="98"/>
      <c r="D704" s="98"/>
      <c r="E704" s="98"/>
      <c r="F704" s="98"/>
      <c r="G704" s="98"/>
      <c r="H704" s="98"/>
      <c r="I704" s="98"/>
      <c r="J704" s="98"/>
      <c r="K704" s="98"/>
      <c r="L704" s="98"/>
      <c r="M704" s="98"/>
      <c r="N704" s="98"/>
      <c r="O704" s="98"/>
      <c r="P704" s="98"/>
      <c r="Q704" s="98"/>
      <c r="R704" s="98"/>
      <c r="S704" s="98"/>
      <c r="T704" s="108"/>
    </row>
    <row r="705" spans="1:20" x14ac:dyDescent="0.3">
      <c r="A705" s="98"/>
      <c r="B705" s="98"/>
      <c r="C705" s="98"/>
      <c r="D705" s="98"/>
      <c r="E705" s="98"/>
      <c r="F705" s="98"/>
      <c r="G705" s="98"/>
      <c r="H705" s="98"/>
      <c r="I705" s="98"/>
      <c r="J705" s="98"/>
      <c r="K705" s="98"/>
      <c r="L705" s="98"/>
      <c r="M705" s="98"/>
      <c r="N705" s="98"/>
      <c r="O705" s="98"/>
      <c r="P705" s="98"/>
      <c r="Q705" s="98"/>
      <c r="R705" s="98"/>
      <c r="S705" s="98"/>
      <c r="T705" s="108"/>
    </row>
    <row r="706" spans="1:20" x14ac:dyDescent="0.3">
      <c r="A706" s="98"/>
      <c r="B706" s="98"/>
      <c r="C706" s="98"/>
      <c r="D706" s="98"/>
      <c r="E706" s="98"/>
      <c r="F706" s="98"/>
      <c r="G706" s="98"/>
      <c r="H706" s="98"/>
      <c r="I706" s="98"/>
      <c r="J706" s="98"/>
      <c r="K706" s="98"/>
      <c r="L706" s="98"/>
      <c r="M706" s="98"/>
      <c r="N706" s="98"/>
      <c r="O706" s="98"/>
      <c r="P706" s="98"/>
      <c r="Q706" s="98"/>
      <c r="R706" s="98"/>
      <c r="S706" s="98"/>
      <c r="T706" s="108"/>
    </row>
    <row r="707" spans="1:20" x14ac:dyDescent="0.3">
      <c r="A707" s="98"/>
      <c r="B707" s="98"/>
      <c r="C707" s="98"/>
      <c r="D707" s="98"/>
      <c r="E707" s="98"/>
      <c r="F707" s="98"/>
      <c r="G707" s="98"/>
      <c r="H707" s="98"/>
      <c r="I707" s="98"/>
      <c r="J707" s="98"/>
      <c r="K707" s="98"/>
      <c r="L707" s="98"/>
      <c r="M707" s="98"/>
      <c r="N707" s="98"/>
      <c r="O707" s="98"/>
      <c r="P707" s="98"/>
      <c r="Q707" s="98"/>
      <c r="R707" s="98"/>
      <c r="S707" s="98"/>
      <c r="T707" s="108"/>
    </row>
    <row r="708" spans="1:20" x14ac:dyDescent="0.3">
      <c r="A708" s="98"/>
      <c r="B708" s="98"/>
      <c r="C708" s="98"/>
      <c r="D708" s="98"/>
      <c r="E708" s="98"/>
      <c r="F708" s="98"/>
      <c r="G708" s="98"/>
      <c r="H708" s="98"/>
      <c r="I708" s="98"/>
      <c r="J708" s="98"/>
      <c r="K708" s="98"/>
      <c r="L708" s="98"/>
      <c r="M708" s="98"/>
      <c r="N708" s="98"/>
      <c r="O708" s="98"/>
      <c r="P708" s="98"/>
      <c r="Q708" s="98"/>
      <c r="R708" s="98"/>
      <c r="S708" s="98"/>
      <c r="T708" s="108"/>
    </row>
    <row r="709" spans="1:20" x14ac:dyDescent="0.3">
      <c r="A709" s="98"/>
      <c r="B709" s="98"/>
      <c r="C709" s="98"/>
      <c r="D709" s="98"/>
      <c r="E709" s="98"/>
      <c r="F709" s="98"/>
      <c r="G709" s="98"/>
      <c r="H709" s="98"/>
      <c r="I709" s="98"/>
      <c r="J709" s="98"/>
      <c r="K709" s="98"/>
      <c r="L709" s="98"/>
      <c r="M709" s="98"/>
      <c r="N709" s="98"/>
      <c r="O709" s="98"/>
      <c r="P709" s="98"/>
      <c r="Q709" s="98"/>
      <c r="R709" s="98"/>
      <c r="S709" s="98"/>
      <c r="T709" s="108"/>
    </row>
    <row r="710" spans="1:20" x14ac:dyDescent="0.3">
      <c r="A710" s="98"/>
      <c r="B710" s="98"/>
      <c r="C710" s="98"/>
      <c r="D710" s="98"/>
      <c r="E710" s="98"/>
      <c r="F710" s="98"/>
      <c r="G710" s="98"/>
      <c r="H710" s="98"/>
      <c r="I710" s="98"/>
      <c r="J710" s="98"/>
      <c r="K710" s="98"/>
      <c r="L710" s="98"/>
      <c r="M710" s="98"/>
      <c r="N710" s="98"/>
      <c r="O710" s="98"/>
      <c r="P710" s="98"/>
      <c r="Q710" s="98"/>
      <c r="R710" s="98"/>
      <c r="S710" s="98"/>
      <c r="T710" s="108"/>
    </row>
    <row r="711" spans="1:20" x14ac:dyDescent="0.3">
      <c r="A711" s="98"/>
      <c r="B711" s="98"/>
      <c r="C711" s="98"/>
      <c r="D711" s="98"/>
      <c r="E711" s="98"/>
      <c r="F711" s="98"/>
      <c r="G711" s="98"/>
      <c r="H711" s="98"/>
      <c r="I711" s="98"/>
      <c r="J711" s="98"/>
      <c r="K711" s="98"/>
      <c r="L711" s="98"/>
      <c r="M711" s="98"/>
      <c r="N711" s="98"/>
      <c r="O711" s="98"/>
      <c r="P711" s="98"/>
      <c r="Q711" s="98"/>
      <c r="R711" s="98"/>
      <c r="S711" s="98"/>
      <c r="T711" s="108"/>
    </row>
    <row r="712" spans="1:20" x14ac:dyDescent="0.3">
      <c r="A712" s="98"/>
      <c r="B712" s="98"/>
      <c r="C712" s="98"/>
      <c r="D712" s="98"/>
      <c r="E712" s="98"/>
      <c r="F712" s="98"/>
      <c r="G712" s="98"/>
      <c r="H712" s="98"/>
      <c r="I712" s="98"/>
      <c r="J712" s="98"/>
      <c r="K712" s="98"/>
      <c r="L712" s="98"/>
      <c r="M712" s="98"/>
      <c r="N712" s="98"/>
      <c r="O712" s="98"/>
      <c r="P712" s="98"/>
      <c r="Q712" s="98"/>
      <c r="R712" s="98"/>
      <c r="S712" s="98"/>
      <c r="T712" s="108"/>
    </row>
    <row r="713" spans="1:20" x14ac:dyDescent="0.3">
      <c r="A713" s="98"/>
      <c r="B713" s="98"/>
      <c r="C713" s="98"/>
      <c r="D713" s="98"/>
      <c r="E713" s="98"/>
      <c r="F713" s="98"/>
      <c r="G713" s="98"/>
      <c r="H713" s="98"/>
      <c r="I713" s="98"/>
      <c r="J713" s="98"/>
      <c r="K713" s="98"/>
      <c r="L713" s="98"/>
      <c r="M713" s="98"/>
      <c r="N713" s="98"/>
      <c r="O713" s="98"/>
      <c r="P713" s="98"/>
      <c r="Q713" s="98"/>
      <c r="R713" s="98"/>
      <c r="S713" s="98"/>
      <c r="T713" s="108"/>
    </row>
    <row r="714" spans="1:20" x14ac:dyDescent="0.3">
      <c r="A714" s="98"/>
      <c r="B714" s="98"/>
      <c r="C714" s="98"/>
      <c r="D714" s="98"/>
      <c r="E714" s="98"/>
      <c r="F714" s="98"/>
      <c r="G714" s="98"/>
      <c r="H714" s="98"/>
      <c r="I714" s="98"/>
      <c r="J714" s="98"/>
      <c r="K714" s="98"/>
      <c r="L714" s="98"/>
      <c r="M714" s="98"/>
      <c r="N714" s="98"/>
      <c r="O714" s="98"/>
      <c r="P714" s="98"/>
      <c r="Q714" s="98"/>
      <c r="R714" s="98"/>
      <c r="S714" s="98"/>
      <c r="T714" s="108"/>
    </row>
    <row r="715" spans="1:20" x14ac:dyDescent="0.3">
      <c r="A715" s="98"/>
      <c r="B715" s="98"/>
      <c r="C715" s="98"/>
      <c r="D715" s="98"/>
      <c r="E715" s="98"/>
      <c r="F715" s="98"/>
      <c r="G715" s="98"/>
      <c r="H715" s="98"/>
      <c r="I715" s="98"/>
      <c r="J715" s="98"/>
      <c r="K715" s="98"/>
      <c r="L715" s="98"/>
      <c r="M715" s="98"/>
      <c r="N715" s="98"/>
      <c r="O715" s="98"/>
      <c r="P715" s="98"/>
      <c r="Q715" s="98"/>
      <c r="R715" s="98"/>
      <c r="S715" s="98"/>
      <c r="T715" s="108"/>
    </row>
    <row r="716" spans="1:20" x14ac:dyDescent="0.3">
      <c r="A716" s="98"/>
      <c r="B716" s="98"/>
      <c r="C716" s="98"/>
      <c r="D716" s="98"/>
      <c r="E716" s="98"/>
      <c r="F716" s="98"/>
      <c r="G716" s="98"/>
      <c r="H716" s="98"/>
      <c r="I716" s="98"/>
      <c r="J716" s="98"/>
      <c r="K716" s="98"/>
      <c r="L716" s="98"/>
      <c r="M716" s="98"/>
      <c r="N716" s="98"/>
      <c r="O716" s="98"/>
      <c r="P716" s="98"/>
      <c r="Q716" s="98"/>
      <c r="R716" s="98"/>
      <c r="S716" s="98"/>
      <c r="T716" s="108"/>
    </row>
    <row r="717" spans="1:20" x14ac:dyDescent="0.3">
      <c r="A717" s="98"/>
      <c r="B717" s="98"/>
      <c r="C717" s="98"/>
      <c r="D717" s="98"/>
      <c r="E717" s="98"/>
      <c r="F717" s="98"/>
      <c r="G717" s="98"/>
      <c r="H717" s="98"/>
      <c r="I717" s="98"/>
      <c r="J717" s="98"/>
      <c r="K717" s="98"/>
      <c r="L717" s="98"/>
      <c r="M717" s="98"/>
      <c r="N717" s="98"/>
      <c r="O717" s="98"/>
      <c r="P717" s="98"/>
      <c r="Q717" s="98"/>
      <c r="R717" s="98"/>
      <c r="S717" s="98"/>
      <c r="T717" s="108"/>
    </row>
    <row r="718" spans="1:20" x14ac:dyDescent="0.3">
      <c r="A718" s="98"/>
      <c r="B718" s="98"/>
      <c r="C718" s="98"/>
      <c r="D718" s="98"/>
      <c r="E718" s="98"/>
      <c r="F718" s="98"/>
      <c r="G718" s="98"/>
      <c r="H718" s="98"/>
      <c r="I718" s="98"/>
      <c r="J718" s="98"/>
      <c r="K718" s="98"/>
      <c r="L718" s="98"/>
      <c r="M718" s="98"/>
      <c r="N718" s="98"/>
      <c r="O718" s="98"/>
      <c r="P718" s="98"/>
      <c r="Q718" s="98"/>
      <c r="R718" s="98"/>
      <c r="S718" s="98"/>
      <c r="T718" s="108"/>
    </row>
    <row r="719" spans="1:20" x14ac:dyDescent="0.3">
      <c r="A719" s="98"/>
      <c r="B719" s="98"/>
      <c r="C719" s="98"/>
      <c r="D719" s="98"/>
      <c r="E719" s="98"/>
      <c r="F719" s="98"/>
      <c r="G719" s="98"/>
      <c r="H719" s="98"/>
      <c r="I719" s="98"/>
      <c r="J719" s="98"/>
      <c r="K719" s="98"/>
      <c r="L719" s="98"/>
      <c r="M719" s="98"/>
      <c r="N719" s="98"/>
      <c r="O719" s="98"/>
      <c r="P719" s="98"/>
      <c r="Q719" s="98"/>
      <c r="R719" s="98"/>
      <c r="S719" s="98"/>
      <c r="T719" s="108"/>
    </row>
    <row r="720" spans="1:20" x14ac:dyDescent="0.3">
      <c r="A720" s="98"/>
      <c r="B720" s="98"/>
      <c r="C720" s="98"/>
      <c r="D720" s="98"/>
      <c r="E720" s="98"/>
      <c r="F720" s="98"/>
      <c r="G720" s="98"/>
      <c r="H720" s="98"/>
      <c r="I720" s="98"/>
      <c r="J720" s="98"/>
      <c r="K720" s="98"/>
      <c r="L720" s="98"/>
      <c r="M720" s="98"/>
      <c r="N720" s="98"/>
      <c r="O720" s="98"/>
      <c r="P720" s="98"/>
      <c r="Q720" s="98"/>
      <c r="R720" s="98"/>
      <c r="S720" s="98"/>
      <c r="T720" s="108"/>
    </row>
    <row r="721" spans="1:20" x14ac:dyDescent="0.3">
      <c r="A721" s="98"/>
      <c r="B721" s="98"/>
      <c r="C721" s="98"/>
      <c r="D721" s="98"/>
      <c r="E721" s="98"/>
      <c r="F721" s="98"/>
      <c r="G721" s="98"/>
      <c r="H721" s="98"/>
      <c r="I721" s="98"/>
      <c r="J721" s="98"/>
      <c r="K721" s="98"/>
      <c r="L721" s="98"/>
      <c r="M721" s="98"/>
      <c r="N721" s="98"/>
      <c r="O721" s="98"/>
      <c r="P721" s="98"/>
      <c r="Q721" s="98"/>
      <c r="R721" s="98"/>
      <c r="S721" s="98"/>
      <c r="T721" s="108"/>
    </row>
    <row r="722" spans="1:20" x14ac:dyDescent="0.3">
      <c r="A722" s="98"/>
      <c r="B722" s="98"/>
      <c r="C722" s="98"/>
      <c r="D722" s="98"/>
      <c r="E722" s="98"/>
      <c r="F722" s="98"/>
      <c r="G722" s="98"/>
      <c r="H722" s="98"/>
      <c r="I722" s="98"/>
      <c r="J722" s="98"/>
      <c r="K722" s="98"/>
      <c r="L722" s="98"/>
      <c r="M722" s="98"/>
      <c r="N722" s="98"/>
      <c r="O722" s="98"/>
      <c r="P722" s="98"/>
      <c r="Q722" s="98"/>
      <c r="R722" s="98"/>
      <c r="S722" s="98"/>
      <c r="T722" s="108"/>
    </row>
    <row r="723" spans="1:20" x14ac:dyDescent="0.3">
      <c r="A723" s="98"/>
      <c r="B723" s="98"/>
      <c r="C723" s="98"/>
      <c r="D723" s="98"/>
      <c r="E723" s="98"/>
      <c r="F723" s="98"/>
      <c r="G723" s="98"/>
      <c r="H723" s="98"/>
      <c r="I723" s="98"/>
      <c r="J723" s="98"/>
      <c r="K723" s="98"/>
      <c r="L723" s="98"/>
      <c r="M723" s="98"/>
      <c r="N723" s="98"/>
      <c r="O723" s="98"/>
      <c r="P723" s="98"/>
      <c r="Q723" s="98"/>
      <c r="R723" s="98"/>
      <c r="S723" s="98"/>
      <c r="T723" s="108"/>
    </row>
    <row r="724" spans="1:20" x14ac:dyDescent="0.3">
      <c r="A724" s="98"/>
      <c r="B724" s="98"/>
      <c r="C724" s="98"/>
      <c r="D724" s="98"/>
      <c r="E724" s="98"/>
      <c r="F724" s="98"/>
      <c r="G724" s="98"/>
      <c r="H724" s="98"/>
      <c r="I724" s="98"/>
      <c r="J724" s="98"/>
      <c r="K724" s="98"/>
      <c r="L724" s="98"/>
      <c r="M724" s="98"/>
      <c r="N724" s="98"/>
      <c r="O724" s="98"/>
      <c r="P724" s="98"/>
      <c r="Q724" s="98"/>
      <c r="R724" s="98"/>
      <c r="S724" s="98"/>
      <c r="T724" s="108"/>
    </row>
    <row r="725" spans="1:20" x14ac:dyDescent="0.3">
      <c r="A725" s="98"/>
      <c r="B725" s="98"/>
      <c r="C725" s="98"/>
      <c r="D725" s="98"/>
      <c r="E725" s="98"/>
      <c r="F725" s="98"/>
      <c r="G725" s="98"/>
      <c r="H725" s="98"/>
      <c r="I725" s="98"/>
      <c r="J725" s="98"/>
      <c r="K725" s="98"/>
      <c r="L725" s="98"/>
      <c r="M725" s="98"/>
      <c r="N725" s="98"/>
      <c r="O725" s="98"/>
      <c r="P725" s="98"/>
      <c r="Q725" s="98"/>
      <c r="R725" s="98"/>
      <c r="S725" s="98"/>
      <c r="T725" s="108"/>
    </row>
    <row r="726" spans="1:20" x14ac:dyDescent="0.3">
      <c r="A726" s="98"/>
      <c r="B726" s="98"/>
      <c r="C726" s="98"/>
      <c r="D726" s="98"/>
      <c r="E726" s="98"/>
      <c r="F726" s="98"/>
      <c r="G726" s="98"/>
      <c r="H726" s="98"/>
      <c r="I726" s="98"/>
      <c r="J726" s="98"/>
      <c r="K726" s="98"/>
      <c r="L726" s="98"/>
      <c r="M726" s="98"/>
      <c r="N726" s="98"/>
      <c r="O726" s="98"/>
      <c r="P726" s="98"/>
      <c r="Q726" s="98"/>
      <c r="R726" s="98"/>
      <c r="S726" s="98"/>
      <c r="T726" s="108"/>
    </row>
    <row r="727" spans="1:20" x14ac:dyDescent="0.3">
      <c r="A727" s="98"/>
      <c r="B727" s="98"/>
      <c r="C727" s="98"/>
      <c r="D727" s="98"/>
      <c r="E727" s="98"/>
      <c r="F727" s="98"/>
      <c r="G727" s="98"/>
      <c r="H727" s="98"/>
      <c r="I727" s="98"/>
      <c r="J727" s="98"/>
      <c r="K727" s="98"/>
      <c r="L727" s="98"/>
      <c r="M727" s="98"/>
      <c r="N727" s="98"/>
      <c r="O727" s="98"/>
      <c r="P727" s="98"/>
      <c r="Q727" s="98"/>
      <c r="R727" s="98"/>
      <c r="S727" s="98"/>
      <c r="T727" s="108"/>
    </row>
    <row r="728" spans="1:20" x14ac:dyDescent="0.3">
      <c r="A728" s="98"/>
      <c r="B728" s="98"/>
      <c r="C728" s="98"/>
      <c r="D728" s="98"/>
      <c r="E728" s="98"/>
      <c r="F728" s="98"/>
      <c r="G728" s="98"/>
      <c r="H728" s="98"/>
      <c r="I728" s="98"/>
      <c r="J728" s="98"/>
      <c r="K728" s="98"/>
      <c r="L728" s="98"/>
      <c r="M728" s="98"/>
      <c r="N728" s="98"/>
      <c r="O728" s="98"/>
      <c r="P728" s="98"/>
      <c r="Q728" s="98"/>
      <c r="R728" s="98"/>
      <c r="S728" s="98"/>
      <c r="T728" s="108"/>
    </row>
    <row r="729" spans="1:20" x14ac:dyDescent="0.3">
      <c r="A729" s="98"/>
      <c r="B729" s="98"/>
      <c r="C729" s="98"/>
      <c r="D729" s="98"/>
      <c r="E729" s="98"/>
      <c r="F729" s="98"/>
      <c r="G729" s="98"/>
      <c r="H729" s="98"/>
      <c r="I729" s="98"/>
      <c r="J729" s="98"/>
      <c r="K729" s="98"/>
      <c r="L729" s="98"/>
      <c r="M729" s="98"/>
      <c r="N729" s="98"/>
      <c r="O729" s="98"/>
      <c r="P729" s="98"/>
      <c r="Q729" s="98"/>
      <c r="R729" s="98"/>
      <c r="S729" s="98"/>
      <c r="T729" s="108"/>
    </row>
    <row r="730" spans="1:20" x14ac:dyDescent="0.3">
      <c r="A730" s="98"/>
      <c r="B730" s="98"/>
      <c r="C730" s="98"/>
      <c r="D730" s="98"/>
      <c r="E730" s="98"/>
      <c r="F730" s="98"/>
      <c r="G730" s="98"/>
      <c r="H730" s="98"/>
      <c r="I730" s="98"/>
      <c r="J730" s="98"/>
      <c r="K730" s="98"/>
      <c r="L730" s="98"/>
      <c r="M730" s="98"/>
      <c r="N730" s="98"/>
      <c r="O730" s="98"/>
      <c r="P730" s="98"/>
      <c r="Q730" s="98"/>
      <c r="R730" s="98"/>
      <c r="S730" s="98"/>
      <c r="T730" s="108"/>
    </row>
    <row r="731" spans="1:20" x14ac:dyDescent="0.3">
      <c r="A731" s="98"/>
      <c r="B731" s="98"/>
      <c r="C731" s="98"/>
      <c r="D731" s="98"/>
      <c r="E731" s="98"/>
      <c r="F731" s="98"/>
      <c r="G731" s="98"/>
      <c r="H731" s="98"/>
      <c r="I731" s="98"/>
      <c r="J731" s="98"/>
      <c r="K731" s="98"/>
      <c r="L731" s="98"/>
      <c r="M731" s="98"/>
      <c r="N731" s="98"/>
      <c r="O731" s="98"/>
      <c r="P731" s="98"/>
      <c r="Q731" s="98"/>
      <c r="R731" s="98"/>
      <c r="S731" s="98"/>
      <c r="T731" s="108"/>
    </row>
    <row r="732" spans="1:20" x14ac:dyDescent="0.3">
      <c r="A732" s="98"/>
      <c r="B732" s="98"/>
      <c r="C732" s="98"/>
      <c r="D732" s="98"/>
      <c r="E732" s="98"/>
      <c r="F732" s="98"/>
      <c r="G732" s="98"/>
      <c r="H732" s="98"/>
      <c r="I732" s="98"/>
      <c r="J732" s="98"/>
      <c r="K732" s="98"/>
      <c r="L732" s="98"/>
      <c r="M732" s="98"/>
      <c r="N732" s="98"/>
      <c r="O732" s="98"/>
      <c r="P732" s="98"/>
      <c r="Q732" s="98"/>
      <c r="R732" s="98"/>
      <c r="S732" s="98"/>
      <c r="T732" s="108"/>
    </row>
    <row r="733" spans="1:20" x14ac:dyDescent="0.3">
      <c r="A733" s="98"/>
      <c r="B733" s="98"/>
      <c r="C733" s="98"/>
      <c r="D733" s="98"/>
      <c r="E733" s="98"/>
      <c r="F733" s="98"/>
      <c r="G733" s="98"/>
      <c r="H733" s="98"/>
      <c r="I733" s="98"/>
      <c r="J733" s="98"/>
      <c r="K733" s="98"/>
      <c r="L733" s="98"/>
      <c r="M733" s="98"/>
      <c r="N733" s="98"/>
      <c r="O733" s="98"/>
      <c r="P733" s="98"/>
      <c r="Q733" s="98"/>
      <c r="R733" s="98"/>
      <c r="S733" s="98"/>
      <c r="T733" s="108"/>
    </row>
    <row r="734" spans="1:20" x14ac:dyDescent="0.3">
      <c r="A734" s="98"/>
      <c r="B734" s="98"/>
      <c r="C734" s="98"/>
      <c r="D734" s="98"/>
      <c r="E734" s="98"/>
      <c r="F734" s="98"/>
      <c r="G734" s="98"/>
      <c r="H734" s="98"/>
      <c r="I734" s="98"/>
      <c r="J734" s="98"/>
      <c r="K734" s="98"/>
      <c r="L734" s="98"/>
      <c r="M734" s="98"/>
      <c r="N734" s="98"/>
      <c r="O734" s="98"/>
      <c r="P734" s="98"/>
      <c r="Q734" s="98"/>
      <c r="R734" s="98"/>
      <c r="S734" s="98"/>
      <c r="T734" s="108"/>
    </row>
    <row r="735" spans="1:20" x14ac:dyDescent="0.3">
      <c r="A735" s="98"/>
      <c r="B735" s="98"/>
      <c r="C735" s="98"/>
      <c r="D735" s="98"/>
      <c r="E735" s="98"/>
      <c r="F735" s="98"/>
      <c r="G735" s="98"/>
      <c r="H735" s="98"/>
      <c r="I735" s="98"/>
      <c r="J735" s="98"/>
      <c r="K735" s="98"/>
      <c r="L735" s="98"/>
      <c r="M735" s="98"/>
      <c r="N735" s="98"/>
      <c r="O735" s="98"/>
      <c r="P735" s="98"/>
      <c r="Q735" s="98"/>
      <c r="R735" s="98"/>
      <c r="S735" s="98"/>
      <c r="T735" s="108"/>
    </row>
    <row r="736" spans="1:20" x14ac:dyDescent="0.3">
      <c r="A736" s="98"/>
      <c r="B736" s="98"/>
      <c r="C736" s="98"/>
      <c r="D736" s="98"/>
      <c r="E736" s="98"/>
      <c r="F736" s="98"/>
      <c r="G736" s="98"/>
      <c r="H736" s="98"/>
      <c r="I736" s="98"/>
      <c r="J736" s="98"/>
      <c r="K736" s="98"/>
      <c r="L736" s="98"/>
      <c r="M736" s="98"/>
      <c r="N736" s="98"/>
      <c r="O736" s="98"/>
      <c r="P736" s="98"/>
      <c r="Q736" s="98"/>
      <c r="R736" s="98"/>
      <c r="S736" s="98"/>
      <c r="T736" s="108"/>
    </row>
    <row r="737" spans="1:20" x14ac:dyDescent="0.3">
      <c r="A737" s="98"/>
      <c r="B737" s="98"/>
      <c r="C737" s="98"/>
      <c r="D737" s="98"/>
      <c r="E737" s="98"/>
      <c r="F737" s="98"/>
      <c r="G737" s="98"/>
      <c r="H737" s="98"/>
      <c r="I737" s="98"/>
      <c r="J737" s="98"/>
      <c r="K737" s="98"/>
      <c r="L737" s="98"/>
      <c r="M737" s="98"/>
      <c r="N737" s="98"/>
      <c r="O737" s="98"/>
      <c r="P737" s="98"/>
      <c r="Q737" s="98"/>
      <c r="R737" s="98"/>
      <c r="S737" s="98"/>
      <c r="T737" s="108"/>
    </row>
    <row r="738" spans="1:20" x14ac:dyDescent="0.3">
      <c r="A738" s="98"/>
      <c r="B738" s="98"/>
      <c r="C738" s="98"/>
      <c r="D738" s="98"/>
      <c r="E738" s="98"/>
      <c r="F738" s="98"/>
      <c r="G738" s="98"/>
      <c r="H738" s="98"/>
      <c r="I738" s="98"/>
      <c r="J738" s="98"/>
      <c r="K738" s="98"/>
      <c r="L738" s="98"/>
      <c r="M738" s="98"/>
      <c r="N738" s="98"/>
      <c r="O738" s="98"/>
      <c r="P738" s="98"/>
      <c r="Q738" s="98"/>
      <c r="R738" s="98"/>
      <c r="S738" s="98"/>
      <c r="T738" s="108"/>
    </row>
    <row r="739" spans="1:20" x14ac:dyDescent="0.3">
      <c r="A739" s="98"/>
      <c r="B739" s="98"/>
      <c r="C739" s="98"/>
      <c r="D739" s="98"/>
      <c r="E739" s="98"/>
      <c r="F739" s="98"/>
      <c r="G739" s="98"/>
      <c r="H739" s="98"/>
      <c r="I739" s="98"/>
      <c r="J739" s="98"/>
      <c r="K739" s="98"/>
      <c r="L739" s="98"/>
      <c r="M739" s="98"/>
      <c r="N739" s="98"/>
      <c r="O739" s="98"/>
      <c r="P739" s="98"/>
      <c r="Q739" s="98"/>
      <c r="R739" s="98"/>
      <c r="S739" s="98"/>
      <c r="T739" s="108"/>
    </row>
    <row r="740" spans="1:20" x14ac:dyDescent="0.3">
      <c r="A740" s="98"/>
      <c r="B740" s="98"/>
      <c r="C740" s="98"/>
      <c r="D740" s="98"/>
      <c r="E740" s="98"/>
      <c r="F740" s="98"/>
      <c r="G740" s="98"/>
      <c r="H740" s="98"/>
      <c r="I740" s="98"/>
      <c r="J740" s="98"/>
      <c r="K740" s="98"/>
      <c r="L740" s="98"/>
      <c r="M740" s="98"/>
      <c r="N740" s="98"/>
      <c r="O740" s="98"/>
      <c r="P740" s="98"/>
      <c r="Q740" s="98"/>
      <c r="R740" s="98"/>
      <c r="S740" s="98"/>
      <c r="T740" s="108"/>
    </row>
    <row r="741" spans="1:20" x14ac:dyDescent="0.3">
      <c r="A741" s="98"/>
      <c r="B741" s="98"/>
      <c r="C741" s="98"/>
      <c r="D741" s="98"/>
      <c r="E741" s="98"/>
      <c r="F741" s="98"/>
      <c r="G741" s="98"/>
      <c r="H741" s="98"/>
      <c r="I741" s="98"/>
      <c r="J741" s="98"/>
      <c r="K741" s="98"/>
      <c r="L741" s="98"/>
      <c r="M741" s="98"/>
      <c r="N741" s="98"/>
      <c r="O741" s="98"/>
      <c r="P741" s="98"/>
      <c r="Q741" s="98"/>
      <c r="R741" s="98"/>
      <c r="S741" s="98"/>
      <c r="T741" s="108"/>
    </row>
    <row r="742" spans="1:20" x14ac:dyDescent="0.3">
      <c r="A742" s="98"/>
      <c r="B742" s="98"/>
      <c r="C742" s="98"/>
      <c r="D742" s="98"/>
      <c r="E742" s="98"/>
      <c r="F742" s="98"/>
      <c r="G742" s="98"/>
      <c r="H742" s="98"/>
      <c r="I742" s="98"/>
      <c r="J742" s="98"/>
      <c r="K742" s="98"/>
      <c r="L742" s="98"/>
      <c r="M742" s="98"/>
      <c r="N742" s="98"/>
      <c r="O742" s="98"/>
      <c r="P742" s="98"/>
      <c r="Q742" s="98"/>
      <c r="R742" s="98"/>
      <c r="S742" s="98"/>
      <c r="T742" s="108"/>
    </row>
    <row r="743" spans="1:20" x14ac:dyDescent="0.3">
      <c r="A743" s="98"/>
      <c r="B743" s="98"/>
      <c r="C743" s="98"/>
      <c r="D743" s="98"/>
      <c r="E743" s="98"/>
      <c r="F743" s="98"/>
      <c r="G743" s="98"/>
      <c r="H743" s="98"/>
      <c r="I743" s="98"/>
      <c r="J743" s="98"/>
      <c r="K743" s="98"/>
      <c r="L743" s="98"/>
      <c r="M743" s="98"/>
      <c r="N743" s="98"/>
      <c r="O743" s="98"/>
      <c r="P743" s="98"/>
      <c r="Q743" s="98"/>
      <c r="R743" s="98"/>
      <c r="S743" s="98"/>
      <c r="T743" s="108"/>
    </row>
    <row r="744" spans="1:20" x14ac:dyDescent="0.3">
      <c r="A744" s="98"/>
      <c r="B744" s="98"/>
      <c r="C744" s="98"/>
      <c r="D744" s="98"/>
      <c r="E744" s="98"/>
      <c r="F744" s="98"/>
      <c r="G744" s="98"/>
      <c r="H744" s="98"/>
      <c r="I744" s="98"/>
      <c r="J744" s="98"/>
      <c r="K744" s="98"/>
      <c r="L744" s="98"/>
      <c r="M744" s="98"/>
      <c r="N744" s="98"/>
      <c r="O744" s="98"/>
      <c r="P744" s="98"/>
      <c r="Q744" s="98"/>
      <c r="R744" s="98"/>
      <c r="S744" s="98"/>
      <c r="T744" s="108"/>
    </row>
    <row r="745" spans="1:20" x14ac:dyDescent="0.3">
      <c r="A745" s="98"/>
      <c r="B745" s="98"/>
      <c r="C745" s="98"/>
      <c r="D745" s="98"/>
      <c r="E745" s="98"/>
      <c r="F745" s="98"/>
      <c r="G745" s="98"/>
      <c r="H745" s="98"/>
      <c r="I745" s="98"/>
      <c r="J745" s="98"/>
      <c r="K745" s="98"/>
      <c r="L745" s="98"/>
      <c r="M745" s="98"/>
      <c r="N745" s="98"/>
      <c r="O745" s="98"/>
      <c r="P745" s="98"/>
      <c r="Q745" s="98"/>
      <c r="R745" s="98"/>
      <c r="S745" s="98"/>
      <c r="T745" s="108"/>
    </row>
    <row r="746" spans="1:20" x14ac:dyDescent="0.3">
      <c r="A746" s="98"/>
      <c r="B746" s="98"/>
      <c r="C746" s="98"/>
      <c r="D746" s="98"/>
      <c r="E746" s="98"/>
      <c r="F746" s="98"/>
      <c r="G746" s="98"/>
      <c r="H746" s="98"/>
      <c r="I746" s="98"/>
      <c r="J746" s="98"/>
      <c r="K746" s="98"/>
      <c r="L746" s="98"/>
      <c r="M746" s="98"/>
      <c r="N746" s="98"/>
      <c r="O746" s="98"/>
      <c r="P746" s="98"/>
      <c r="Q746" s="98"/>
      <c r="R746" s="98"/>
      <c r="S746" s="98"/>
      <c r="T746" s="108"/>
    </row>
    <row r="747" spans="1:20" x14ac:dyDescent="0.3">
      <c r="A747" s="98"/>
      <c r="B747" s="98"/>
      <c r="C747" s="98"/>
      <c r="D747" s="98"/>
      <c r="E747" s="98"/>
      <c r="F747" s="98"/>
      <c r="G747" s="98"/>
      <c r="H747" s="98"/>
      <c r="I747" s="98"/>
      <c r="J747" s="98"/>
      <c r="K747" s="98"/>
      <c r="L747" s="98"/>
      <c r="M747" s="98"/>
      <c r="N747" s="98"/>
      <c r="O747" s="98"/>
      <c r="P747" s="98"/>
      <c r="Q747" s="98"/>
      <c r="R747" s="98"/>
      <c r="S747" s="98"/>
      <c r="T747" s="108"/>
    </row>
    <row r="748" spans="1:20" x14ac:dyDescent="0.3">
      <c r="A748" s="98"/>
      <c r="B748" s="98"/>
      <c r="C748" s="98"/>
      <c r="D748" s="98"/>
      <c r="E748" s="98"/>
      <c r="F748" s="98"/>
      <c r="G748" s="98"/>
      <c r="H748" s="98"/>
      <c r="I748" s="98"/>
      <c r="J748" s="98"/>
      <c r="K748" s="98"/>
      <c r="L748" s="98"/>
      <c r="M748" s="98"/>
      <c r="N748" s="98"/>
      <c r="O748" s="98"/>
      <c r="P748" s="98"/>
      <c r="Q748" s="98"/>
      <c r="R748" s="98"/>
      <c r="S748" s="98"/>
      <c r="T748" s="108"/>
    </row>
    <row r="749" spans="1:20" x14ac:dyDescent="0.3">
      <c r="A749" s="98"/>
      <c r="B749" s="98"/>
      <c r="C749" s="98"/>
      <c r="D749" s="98"/>
      <c r="E749" s="98"/>
      <c r="F749" s="98"/>
      <c r="G749" s="98"/>
      <c r="H749" s="98"/>
      <c r="I749" s="98"/>
      <c r="J749" s="98"/>
      <c r="K749" s="98"/>
      <c r="L749" s="98"/>
      <c r="M749" s="98"/>
      <c r="N749" s="98"/>
      <c r="O749" s="98"/>
      <c r="P749" s="98"/>
      <c r="Q749" s="98"/>
      <c r="R749" s="98"/>
      <c r="S749" s="98"/>
      <c r="T749" s="108"/>
    </row>
    <row r="750" spans="1:20" x14ac:dyDescent="0.3">
      <c r="A750" s="98"/>
      <c r="B750" s="98"/>
      <c r="C750" s="98"/>
      <c r="D750" s="98"/>
      <c r="E750" s="98"/>
      <c r="F750" s="98"/>
      <c r="G750" s="98"/>
      <c r="H750" s="98"/>
      <c r="I750" s="98"/>
      <c r="J750" s="98"/>
      <c r="K750" s="98"/>
      <c r="L750" s="98"/>
      <c r="M750" s="98"/>
      <c r="N750" s="98"/>
      <c r="O750" s="98"/>
      <c r="P750" s="98"/>
      <c r="Q750" s="98"/>
      <c r="R750" s="98"/>
      <c r="S750" s="98"/>
      <c r="T750" s="108"/>
    </row>
    <row r="751" spans="1:20" x14ac:dyDescent="0.3">
      <c r="A751" s="98"/>
      <c r="B751" s="98"/>
      <c r="C751" s="98"/>
      <c r="D751" s="98"/>
      <c r="E751" s="98"/>
      <c r="F751" s="98"/>
      <c r="G751" s="98"/>
      <c r="H751" s="98"/>
      <c r="I751" s="98"/>
      <c r="J751" s="98"/>
      <c r="K751" s="98"/>
      <c r="L751" s="98"/>
      <c r="M751" s="98"/>
      <c r="N751" s="98"/>
      <c r="O751" s="98"/>
      <c r="P751" s="98"/>
      <c r="Q751" s="98"/>
      <c r="R751" s="98"/>
      <c r="S751" s="98"/>
      <c r="T751" s="108"/>
    </row>
    <row r="752" spans="1:20" x14ac:dyDescent="0.3">
      <c r="A752" s="98"/>
      <c r="B752" s="98"/>
      <c r="C752" s="98"/>
      <c r="D752" s="98"/>
      <c r="E752" s="98"/>
      <c r="F752" s="98"/>
      <c r="G752" s="98"/>
      <c r="H752" s="98"/>
      <c r="I752" s="98"/>
      <c r="J752" s="98"/>
      <c r="K752" s="98"/>
      <c r="L752" s="98"/>
      <c r="M752" s="98"/>
      <c r="N752" s="98"/>
      <c r="O752" s="98"/>
      <c r="P752" s="98"/>
      <c r="Q752" s="98"/>
      <c r="R752" s="98"/>
      <c r="S752" s="98"/>
      <c r="T752" s="108"/>
    </row>
    <row r="753" spans="1:20" x14ac:dyDescent="0.3">
      <c r="A753" s="98"/>
      <c r="B753" s="98"/>
      <c r="C753" s="98"/>
      <c r="D753" s="98"/>
      <c r="E753" s="98"/>
      <c r="F753" s="98"/>
      <c r="G753" s="98"/>
      <c r="H753" s="98"/>
      <c r="I753" s="98"/>
      <c r="J753" s="98"/>
      <c r="K753" s="98"/>
      <c r="L753" s="98"/>
      <c r="M753" s="98"/>
      <c r="N753" s="98"/>
      <c r="O753" s="98"/>
      <c r="P753" s="98"/>
      <c r="Q753" s="98"/>
      <c r="R753" s="98"/>
      <c r="S753" s="98"/>
      <c r="T753" s="108"/>
    </row>
    <row r="754" spans="1:20" x14ac:dyDescent="0.3">
      <c r="A754" s="98"/>
      <c r="B754" s="98"/>
      <c r="C754" s="98"/>
      <c r="D754" s="98"/>
      <c r="E754" s="98"/>
      <c r="F754" s="98"/>
      <c r="G754" s="98"/>
      <c r="H754" s="98"/>
      <c r="I754" s="98"/>
      <c r="J754" s="98"/>
      <c r="K754" s="98"/>
      <c r="L754" s="98"/>
      <c r="M754" s="98"/>
      <c r="N754" s="98"/>
      <c r="O754" s="98"/>
      <c r="P754" s="98"/>
      <c r="Q754" s="98"/>
      <c r="R754" s="98"/>
      <c r="S754" s="98"/>
      <c r="T754" s="108"/>
    </row>
    <row r="755" spans="1:20" x14ac:dyDescent="0.3">
      <c r="A755" s="98"/>
      <c r="B755" s="98"/>
      <c r="C755" s="98"/>
      <c r="D755" s="98"/>
      <c r="E755" s="98"/>
      <c r="F755" s="98"/>
      <c r="G755" s="98"/>
      <c r="H755" s="98"/>
      <c r="I755" s="98"/>
      <c r="J755" s="98"/>
      <c r="K755" s="98"/>
      <c r="L755" s="98"/>
      <c r="M755" s="98"/>
      <c r="N755" s="98"/>
      <c r="O755" s="98"/>
      <c r="P755" s="98"/>
      <c r="Q755" s="98"/>
      <c r="R755" s="98"/>
      <c r="S755" s="98"/>
      <c r="T755" s="108"/>
    </row>
    <row r="756" spans="1:20" x14ac:dyDescent="0.3">
      <c r="A756" s="98"/>
      <c r="B756" s="98"/>
      <c r="C756" s="98"/>
      <c r="D756" s="98"/>
      <c r="E756" s="98"/>
      <c r="F756" s="98"/>
      <c r="G756" s="98"/>
      <c r="H756" s="98"/>
      <c r="I756" s="98"/>
      <c r="J756" s="98"/>
      <c r="K756" s="98"/>
      <c r="L756" s="98"/>
      <c r="M756" s="98"/>
      <c r="N756" s="98"/>
      <c r="O756" s="98"/>
      <c r="P756" s="98"/>
      <c r="Q756" s="98"/>
      <c r="R756" s="98"/>
      <c r="S756" s="98"/>
      <c r="T756" s="108"/>
    </row>
    <row r="757" spans="1:20" x14ac:dyDescent="0.3">
      <c r="A757" s="98"/>
      <c r="B757" s="98"/>
      <c r="C757" s="98"/>
      <c r="D757" s="98"/>
      <c r="E757" s="98"/>
      <c r="F757" s="98"/>
      <c r="G757" s="98"/>
      <c r="H757" s="98"/>
      <c r="I757" s="98"/>
      <c r="J757" s="98"/>
      <c r="K757" s="98"/>
      <c r="L757" s="98"/>
      <c r="M757" s="98"/>
      <c r="N757" s="98"/>
      <c r="O757" s="98"/>
      <c r="P757" s="98"/>
      <c r="Q757" s="98"/>
      <c r="R757" s="98"/>
      <c r="S757" s="98"/>
      <c r="T757" s="108"/>
    </row>
    <row r="758" spans="1:20" x14ac:dyDescent="0.3">
      <c r="A758" s="98"/>
      <c r="B758" s="98"/>
      <c r="C758" s="98"/>
      <c r="D758" s="98"/>
      <c r="E758" s="98"/>
      <c r="F758" s="98"/>
      <c r="G758" s="98"/>
      <c r="H758" s="98"/>
      <c r="I758" s="98"/>
      <c r="J758" s="98"/>
      <c r="K758" s="98"/>
      <c r="L758" s="98"/>
      <c r="M758" s="98"/>
      <c r="N758" s="98"/>
      <c r="O758" s="98"/>
      <c r="P758" s="98"/>
      <c r="Q758" s="98"/>
      <c r="R758" s="98"/>
      <c r="S758" s="98"/>
      <c r="T758" s="108"/>
    </row>
    <row r="759" spans="1:20" x14ac:dyDescent="0.3">
      <c r="A759" s="98"/>
      <c r="B759" s="98"/>
      <c r="C759" s="98"/>
      <c r="D759" s="98"/>
      <c r="E759" s="98"/>
      <c r="F759" s="98"/>
      <c r="G759" s="98"/>
      <c r="H759" s="98"/>
      <c r="I759" s="98"/>
      <c r="J759" s="98"/>
      <c r="K759" s="98"/>
      <c r="L759" s="98"/>
      <c r="M759" s="98"/>
      <c r="N759" s="98"/>
      <c r="O759" s="98"/>
      <c r="P759" s="98"/>
      <c r="Q759" s="98"/>
      <c r="R759" s="98"/>
      <c r="S759" s="98"/>
      <c r="T759" s="108"/>
    </row>
    <row r="760" spans="1:20" x14ac:dyDescent="0.3">
      <c r="A760" s="98"/>
      <c r="B760" s="98"/>
      <c r="C760" s="98"/>
      <c r="D760" s="98"/>
      <c r="E760" s="98"/>
      <c r="F760" s="98"/>
      <c r="G760" s="98"/>
      <c r="H760" s="98"/>
      <c r="I760" s="98"/>
      <c r="J760" s="98"/>
      <c r="K760" s="98"/>
      <c r="L760" s="98"/>
      <c r="M760" s="98"/>
      <c r="N760" s="98"/>
      <c r="O760" s="98"/>
      <c r="P760" s="98"/>
      <c r="Q760" s="98"/>
      <c r="R760" s="98"/>
      <c r="S760" s="98"/>
      <c r="T760" s="108"/>
    </row>
    <row r="761" spans="1:20" x14ac:dyDescent="0.3">
      <c r="A761" s="98"/>
      <c r="B761" s="98"/>
      <c r="C761" s="98"/>
      <c r="D761" s="98"/>
      <c r="E761" s="98"/>
      <c r="F761" s="98"/>
      <c r="G761" s="98"/>
      <c r="H761" s="98"/>
      <c r="I761" s="98"/>
      <c r="J761" s="98"/>
      <c r="K761" s="98"/>
      <c r="L761" s="98"/>
      <c r="M761" s="98"/>
      <c r="N761" s="98"/>
      <c r="O761" s="98"/>
      <c r="P761" s="98"/>
      <c r="Q761" s="98"/>
      <c r="R761" s="98"/>
      <c r="S761" s="98"/>
      <c r="T761" s="108"/>
    </row>
    <row r="762" spans="1:20" x14ac:dyDescent="0.3">
      <c r="A762" s="98"/>
      <c r="B762" s="98"/>
      <c r="C762" s="98"/>
      <c r="D762" s="98"/>
      <c r="E762" s="98"/>
      <c r="F762" s="98"/>
      <c r="G762" s="98"/>
      <c r="H762" s="98"/>
      <c r="I762" s="98"/>
      <c r="J762" s="98"/>
      <c r="K762" s="98"/>
      <c r="L762" s="98"/>
      <c r="M762" s="98"/>
      <c r="N762" s="98"/>
      <c r="O762" s="98"/>
      <c r="P762" s="98"/>
      <c r="Q762" s="98"/>
      <c r="R762" s="98"/>
      <c r="S762" s="98"/>
      <c r="T762" s="108"/>
    </row>
    <row r="763" spans="1:20" x14ac:dyDescent="0.3">
      <c r="A763" s="98"/>
      <c r="B763" s="98"/>
      <c r="C763" s="98"/>
      <c r="D763" s="98"/>
      <c r="E763" s="98"/>
      <c r="F763" s="98"/>
      <c r="G763" s="98"/>
      <c r="H763" s="98"/>
      <c r="I763" s="98"/>
      <c r="J763" s="98"/>
      <c r="K763" s="98"/>
      <c r="L763" s="98"/>
      <c r="M763" s="98"/>
      <c r="N763" s="98"/>
      <c r="O763" s="98"/>
      <c r="P763" s="98"/>
      <c r="Q763" s="98"/>
      <c r="R763" s="98"/>
      <c r="S763" s="98"/>
      <c r="T763" s="108"/>
    </row>
    <row r="764" spans="1:20" x14ac:dyDescent="0.3">
      <c r="A764" s="98"/>
      <c r="B764" s="98"/>
      <c r="C764" s="98"/>
      <c r="D764" s="98"/>
      <c r="E764" s="98"/>
      <c r="F764" s="98"/>
      <c r="G764" s="98"/>
      <c r="H764" s="98"/>
      <c r="I764" s="98"/>
      <c r="J764" s="98"/>
      <c r="K764" s="98"/>
      <c r="L764" s="98"/>
      <c r="M764" s="98"/>
      <c r="N764" s="98"/>
      <c r="O764" s="98"/>
      <c r="P764" s="98"/>
      <c r="Q764" s="98"/>
      <c r="R764" s="98"/>
      <c r="S764" s="98"/>
      <c r="T764" s="108"/>
    </row>
    <row r="765" spans="1:20" x14ac:dyDescent="0.3">
      <c r="A765" s="98"/>
      <c r="B765" s="98"/>
      <c r="C765" s="98"/>
      <c r="D765" s="98"/>
      <c r="E765" s="98"/>
      <c r="F765" s="98"/>
      <c r="G765" s="98"/>
      <c r="H765" s="98"/>
      <c r="I765" s="98"/>
      <c r="J765" s="98"/>
      <c r="K765" s="98"/>
      <c r="L765" s="98"/>
      <c r="M765" s="98"/>
      <c r="N765" s="98"/>
      <c r="O765" s="98"/>
      <c r="P765" s="98"/>
      <c r="Q765" s="98"/>
      <c r="R765" s="98"/>
      <c r="S765" s="98"/>
      <c r="T765" s="108"/>
    </row>
    <row r="766" spans="1:20" x14ac:dyDescent="0.3">
      <c r="A766" s="98"/>
      <c r="B766" s="98"/>
      <c r="C766" s="98"/>
      <c r="D766" s="98"/>
      <c r="E766" s="98"/>
      <c r="F766" s="98"/>
      <c r="G766" s="98"/>
      <c r="H766" s="98"/>
      <c r="I766" s="98"/>
      <c r="J766" s="98"/>
      <c r="K766" s="98"/>
      <c r="L766" s="98"/>
      <c r="M766" s="98"/>
      <c r="N766" s="98"/>
      <c r="O766" s="98"/>
      <c r="P766" s="98"/>
      <c r="Q766" s="98"/>
      <c r="R766" s="98"/>
      <c r="S766" s="98"/>
      <c r="T766" s="108"/>
    </row>
    <row r="767" spans="1:20" x14ac:dyDescent="0.3">
      <c r="A767" s="98"/>
      <c r="B767" s="98"/>
      <c r="C767" s="98"/>
      <c r="D767" s="98"/>
      <c r="E767" s="98"/>
      <c r="F767" s="98"/>
      <c r="G767" s="98"/>
      <c r="H767" s="98"/>
      <c r="I767" s="98"/>
      <c r="J767" s="98"/>
      <c r="K767" s="98"/>
      <c r="L767" s="98"/>
      <c r="M767" s="98"/>
      <c r="N767" s="98"/>
      <c r="O767" s="98"/>
      <c r="P767" s="98"/>
      <c r="Q767" s="98"/>
      <c r="R767" s="98"/>
      <c r="S767" s="98"/>
      <c r="T767" s="108"/>
    </row>
    <row r="768" spans="1:20" x14ac:dyDescent="0.3">
      <c r="A768" s="98"/>
      <c r="B768" s="98"/>
      <c r="C768" s="98"/>
      <c r="D768" s="98"/>
      <c r="E768" s="98"/>
      <c r="F768" s="98"/>
      <c r="G768" s="98"/>
      <c r="H768" s="98"/>
      <c r="I768" s="98"/>
      <c r="J768" s="98"/>
      <c r="K768" s="98"/>
      <c r="L768" s="98"/>
      <c r="M768" s="98"/>
      <c r="N768" s="98"/>
      <c r="O768" s="98"/>
      <c r="P768" s="98"/>
      <c r="Q768" s="98"/>
      <c r="R768" s="98"/>
      <c r="S768" s="98"/>
      <c r="T768" s="108"/>
    </row>
    <row r="769" spans="1:20" x14ac:dyDescent="0.3">
      <c r="A769" s="98"/>
      <c r="B769" s="98"/>
      <c r="C769" s="98"/>
      <c r="D769" s="98"/>
      <c r="E769" s="98"/>
      <c r="F769" s="98"/>
      <c r="G769" s="98"/>
      <c r="H769" s="98"/>
      <c r="I769" s="98"/>
      <c r="J769" s="98"/>
      <c r="K769" s="98"/>
      <c r="L769" s="98"/>
      <c r="M769" s="98"/>
      <c r="N769" s="98"/>
      <c r="O769" s="98"/>
      <c r="P769" s="98"/>
      <c r="Q769" s="98"/>
      <c r="R769" s="98"/>
      <c r="S769" s="98"/>
      <c r="T769" s="108"/>
    </row>
    <row r="770" spans="1:20" x14ac:dyDescent="0.3">
      <c r="A770" s="98"/>
      <c r="B770" s="98"/>
      <c r="C770" s="98"/>
      <c r="D770" s="98"/>
      <c r="E770" s="98"/>
      <c r="F770" s="98"/>
      <c r="G770" s="98"/>
      <c r="H770" s="98"/>
      <c r="I770" s="98"/>
      <c r="J770" s="98"/>
      <c r="K770" s="98"/>
      <c r="L770" s="98"/>
      <c r="M770" s="98"/>
      <c r="N770" s="98"/>
      <c r="O770" s="98"/>
      <c r="P770" s="98"/>
      <c r="Q770" s="98"/>
      <c r="R770" s="98"/>
      <c r="S770" s="98"/>
      <c r="T770" s="108"/>
    </row>
    <row r="771" spans="1:20" x14ac:dyDescent="0.3">
      <c r="A771" s="98"/>
      <c r="B771" s="98"/>
      <c r="C771" s="98"/>
      <c r="D771" s="98"/>
      <c r="E771" s="98"/>
      <c r="F771" s="98"/>
      <c r="G771" s="98"/>
      <c r="H771" s="98"/>
      <c r="I771" s="98"/>
      <c r="J771" s="98"/>
      <c r="K771" s="98"/>
      <c r="L771" s="98"/>
      <c r="M771" s="98"/>
      <c r="N771" s="98"/>
      <c r="O771" s="98"/>
      <c r="P771" s="98"/>
      <c r="Q771" s="98"/>
      <c r="R771" s="98"/>
      <c r="S771" s="98"/>
      <c r="T771" s="108"/>
    </row>
    <row r="772" spans="1:20" x14ac:dyDescent="0.3">
      <c r="A772" s="98"/>
      <c r="B772" s="98"/>
      <c r="C772" s="98"/>
      <c r="D772" s="98"/>
      <c r="E772" s="98"/>
      <c r="F772" s="98"/>
      <c r="G772" s="98"/>
      <c r="H772" s="98"/>
      <c r="I772" s="98"/>
      <c r="J772" s="98"/>
      <c r="K772" s="98"/>
      <c r="L772" s="98"/>
      <c r="M772" s="98"/>
      <c r="N772" s="98"/>
      <c r="O772" s="98"/>
      <c r="P772" s="98"/>
      <c r="Q772" s="98"/>
      <c r="R772" s="98"/>
      <c r="S772" s="98"/>
      <c r="T772" s="108"/>
    </row>
    <row r="773" spans="1:20" x14ac:dyDescent="0.3">
      <c r="A773" s="98"/>
      <c r="B773" s="98"/>
      <c r="C773" s="98"/>
      <c r="D773" s="98"/>
      <c r="E773" s="98"/>
      <c r="F773" s="98"/>
      <c r="G773" s="98"/>
      <c r="H773" s="98"/>
      <c r="I773" s="98"/>
      <c r="J773" s="98"/>
      <c r="K773" s="98"/>
      <c r="L773" s="98"/>
      <c r="M773" s="98"/>
      <c r="N773" s="98"/>
      <c r="O773" s="98"/>
      <c r="P773" s="98"/>
      <c r="Q773" s="98"/>
      <c r="R773" s="98"/>
      <c r="S773" s="98"/>
      <c r="T773" s="108"/>
    </row>
    <row r="774" spans="1:20" x14ac:dyDescent="0.3">
      <c r="A774" s="98"/>
      <c r="B774" s="98"/>
      <c r="C774" s="98"/>
      <c r="D774" s="98"/>
      <c r="E774" s="98"/>
      <c r="F774" s="98"/>
      <c r="G774" s="98"/>
      <c r="H774" s="98"/>
      <c r="I774" s="98"/>
      <c r="J774" s="98"/>
      <c r="K774" s="98"/>
      <c r="L774" s="98"/>
      <c r="M774" s="98"/>
      <c r="N774" s="98"/>
      <c r="O774" s="98"/>
      <c r="P774" s="98"/>
      <c r="Q774" s="98"/>
      <c r="R774" s="98"/>
      <c r="S774" s="98"/>
      <c r="T774" s="108"/>
    </row>
    <row r="775" spans="1:20" x14ac:dyDescent="0.3">
      <c r="A775" s="98"/>
      <c r="B775" s="98"/>
      <c r="C775" s="98"/>
      <c r="D775" s="98"/>
      <c r="E775" s="98"/>
      <c r="F775" s="98"/>
      <c r="G775" s="98"/>
      <c r="H775" s="98"/>
      <c r="I775" s="98"/>
      <c r="J775" s="98"/>
      <c r="K775" s="98"/>
      <c r="L775" s="98"/>
      <c r="M775" s="98"/>
      <c r="N775" s="98"/>
      <c r="O775" s="98"/>
      <c r="P775" s="98"/>
      <c r="Q775" s="98"/>
      <c r="R775" s="98"/>
      <c r="S775" s="98"/>
      <c r="T775" s="108"/>
    </row>
    <row r="776" spans="1:20" x14ac:dyDescent="0.3">
      <c r="A776" s="98"/>
      <c r="B776" s="98"/>
      <c r="C776" s="98"/>
      <c r="D776" s="98"/>
      <c r="E776" s="98"/>
      <c r="F776" s="98"/>
      <c r="G776" s="98"/>
      <c r="H776" s="98"/>
      <c r="I776" s="98"/>
      <c r="J776" s="98"/>
      <c r="K776" s="98"/>
      <c r="L776" s="98"/>
      <c r="M776" s="98"/>
      <c r="N776" s="98"/>
      <c r="O776" s="98"/>
      <c r="P776" s="98"/>
      <c r="Q776" s="98"/>
      <c r="R776" s="98"/>
      <c r="S776" s="98"/>
      <c r="T776" s="108"/>
    </row>
    <row r="777" spans="1:20" x14ac:dyDescent="0.3">
      <c r="A777" s="98"/>
      <c r="B777" s="98"/>
      <c r="C777" s="98"/>
      <c r="D777" s="98"/>
      <c r="E777" s="98"/>
      <c r="F777" s="98"/>
      <c r="G777" s="98"/>
      <c r="H777" s="98"/>
      <c r="I777" s="98"/>
      <c r="J777" s="98"/>
      <c r="K777" s="98"/>
      <c r="L777" s="98"/>
      <c r="M777" s="98"/>
      <c r="N777" s="98"/>
      <c r="O777" s="98"/>
      <c r="P777" s="98"/>
      <c r="Q777" s="98"/>
      <c r="R777" s="98"/>
      <c r="S777" s="98"/>
      <c r="T777" s="108"/>
    </row>
    <row r="778" spans="1:20" x14ac:dyDescent="0.3">
      <c r="A778" s="98"/>
      <c r="B778" s="98"/>
      <c r="C778" s="98"/>
      <c r="D778" s="98"/>
      <c r="E778" s="98"/>
      <c r="F778" s="98"/>
      <c r="G778" s="98"/>
      <c r="H778" s="98"/>
      <c r="I778" s="98"/>
      <c r="J778" s="98"/>
      <c r="K778" s="98"/>
      <c r="L778" s="98"/>
      <c r="M778" s="98"/>
      <c r="N778" s="98"/>
      <c r="O778" s="98"/>
      <c r="P778" s="98"/>
      <c r="Q778" s="98"/>
      <c r="R778" s="98"/>
      <c r="S778" s="98"/>
      <c r="T778" s="108"/>
    </row>
    <row r="779" spans="1:20" x14ac:dyDescent="0.3">
      <c r="A779" s="98"/>
      <c r="B779" s="98"/>
      <c r="C779" s="98"/>
      <c r="D779" s="98"/>
      <c r="E779" s="98"/>
      <c r="F779" s="98"/>
      <c r="G779" s="98"/>
      <c r="H779" s="98"/>
      <c r="I779" s="98"/>
      <c r="J779" s="98"/>
      <c r="K779" s="98"/>
      <c r="L779" s="98"/>
      <c r="M779" s="98"/>
      <c r="N779" s="98"/>
      <c r="O779" s="98"/>
      <c r="P779" s="98"/>
      <c r="Q779" s="98"/>
      <c r="R779" s="98"/>
      <c r="S779" s="98"/>
      <c r="T779" s="108"/>
    </row>
    <row r="780" spans="1:20" x14ac:dyDescent="0.3">
      <c r="A780" s="98"/>
      <c r="B780" s="98"/>
      <c r="C780" s="98"/>
      <c r="D780" s="98"/>
      <c r="E780" s="98"/>
      <c r="F780" s="98"/>
      <c r="G780" s="98"/>
      <c r="H780" s="98"/>
      <c r="I780" s="98"/>
      <c r="J780" s="98"/>
      <c r="K780" s="98"/>
      <c r="L780" s="98"/>
      <c r="M780" s="98"/>
      <c r="N780" s="98"/>
      <c r="O780" s="98"/>
      <c r="P780" s="98"/>
      <c r="Q780" s="98"/>
      <c r="R780" s="98"/>
      <c r="S780" s="98"/>
      <c r="T780" s="108"/>
    </row>
    <row r="781" spans="1:20" x14ac:dyDescent="0.3">
      <c r="A781" s="98"/>
      <c r="B781" s="98"/>
      <c r="C781" s="98"/>
      <c r="D781" s="98"/>
      <c r="E781" s="98"/>
      <c r="F781" s="98"/>
      <c r="G781" s="98"/>
      <c r="H781" s="98"/>
      <c r="I781" s="98"/>
      <c r="J781" s="98"/>
      <c r="K781" s="98"/>
      <c r="L781" s="98"/>
      <c r="M781" s="98"/>
      <c r="N781" s="98"/>
      <c r="O781" s="98"/>
      <c r="P781" s="98"/>
      <c r="Q781" s="98"/>
      <c r="R781" s="98"/>
      <c r="S781" s="98"/>
      <c r="T781" s="108"/>
    </row>
    <row r="782" spans="1:20" x14ac:dyDescent="0.3">
      <c r="A782" s="98"/>
      <c r="B782" s="98"/>
      <c r="C782" s="98"/>
      <c r="D782" s="98"/>
      <c r="E782" s="98"/>
      <c r="F782" s="98"/>
      <c r="G782" s="98"/>
      <c r="H782" s="98"/>
      <c r="I782" s="98"/>
      <c r="J782" s="98"/>
      <c r="K782" s="98"/>
      <c r="L782" s="98"/>
      <c r="M782" s="98"/>
      <c r="N782" s="98"/>
      <c r="O782" s="98"/>
      <c r="P782" s="98"/>
      <c r="Q782" s="98"/>
      <c r="R782" s="98"/>
      <c r="S782" s="98"/>
      <c r="T782" s="108"/>
    </row>
    <row r="783" spans="1:20" x14ac:dyDescent="0.3">
      <c r="A783" s="98"/>
      <c r="B783" s="98"/>
      <c r="C783" s="98"/>
      <c r="D783" s="98"/>
      <c r="E783" s="98"/>
      <c r="F783" s="98"/>
      <c r="G783" s="98"/>
      <c r="H783" s="98"/>
      <c r="I783" s="98"/>
      <c r="J783" s="98"/>
      <c r="K783" s="98"/>
      <c r="L783" s="98"/>
      <c r="M783" s="98"/>
      <c r="N783" s="98"/>
      <c r="O783" s="98"/>
      <c r="P783" s="98"/>
      <c r="Q783" s="98"/>
      <c r="R783" s="98"/>
      <c r="S783" s="98"/>
      <c r="T783" s="108"/>
    </row>
    <row r="784" spans="1:20" x14ac:dyDescent="0.3">
      <c r="A784" s="98"/>
      <c r="B784" s="98"/>
      <c r="C784" s="98"/>
      <c r="D784" s="98"/>
      <c r="E784" s="98"/>
      <c r="F784" s="98"/>
      <c r="G784" s="98"/>
      <c r="H784" s="98"/>
      <c r="I784" s="98"/>
      <c r="J784" s="98"/>
      <c r="K784" s="98"/>
      <c r="L784" s="98"/>
      <c r="M784" s="98"/>
      <c r="N784" s="98"/>
      <c r="O784" s="98"/>
      <c r="P784" s="98"/>
      <c r="Q784" s="98"/>
      <c r="R784" s="98"/>
      <c r="S784" s="98"/>
      <c r="T784" s="108"/>
    </row>
    <row r="785" spans="1:20" x14ac:dyDescent="0.3">
      <c r="A785" s="98"/>
      <c r="B785" s="98"/>
      <c r="C785" s="98"/>
      <c r="D785" s="98"/>
      <c r="E785" s="98"/>
      <c r="F785" s="98"/>
      <c r="G785" s="98"/>
      <c r="H785" s="98"/>
      <c r="I785" s="98"/>
      <c r="J785" s="98"/>
      <c r="K785" s="98"/>
      <c r="L785" s="98"/>
      <c r="M785" s="98"/>
      <c r="N785" s="98"/>
      <c r="O785" s="98"/>
      <c r="P785" s="98"/>
      <c r="Q785" s="98"/>
      <c r="R785" s="98"/>
      <c r="S785" s="98"/>
      <c r="T785" s="108"/>
    </row>
    <row r="786" spans="1:20" x14ac:dyDescent="0.3">
      <c r="A786" s="98"/>
      <c r="B786" s="98"/>
      <c r="C786" s="98"/>
      <c r="D786" s="98"/>
      <c r="E786" s="98"/>
      <c r="F786" s="98"/>
      <c r="G786" s="98"/>
      <c r="H786" s="98"/>
      <c r="I786" s="98"/>
      <c r="J786" s="98"/>
      <c r="K786" s="98"/>
      <c r="L786" s="98"/>
      <c r="M786" s="98"/>
      <c r="N786" s="98"/>
      <c r="O786" s="98"/>
      <c r="P786" s="98"/>
      <c r="Q786" s="98"/>
      <c r="R786" s="98"/>
      <c r="S786" s="98"/>
      <c r="T786" s="108"/>
    </row>
    <row r="787" spans="1:20" x14ac:dyDescent="0.3">
      <c r="A787" s="98"/>
      <c r="B787" s="98"/>
      <c r="C787" s="98"/>
      <c r="D787" s="98"/>
      <c r="E787" s="98"/>
      <c r="F787" s="98"/>
      <c r="G787" s="98"/>
      <c r="H787" s="98"/>
      <c r="I787" s="98"/>
      <c r="J787" s="98"/>
      <c r="K787" s="98"/>
      <c r="L787" s="98"/>
      <c r="M787" s="98"/>
      <c r="N787" s="98"/>
      <c r="O787" s="98"/>
      <c r="P787" s="98"/>
      <c r="Q787" s="98"/>
      <c r="R787" s="98"/>
      <c r="S787" s="98"/>
      <c r="T787" s="108"/>
    </row>
    <row r="788" spans="1:20" x14ac:dyDescent="0.3">
      <c r="A788" s="98"/>
      <c r="B788" s="98"/>
      <c r="C788" s="98"/>
      <c r="D788" s="98"/>
      <c r="E788" s="98"/>
      <c r="F788" s="98"/>
      <c r="G788" s="98"/>
      <c r="H788" s="98"/>
      <c r="I788" s="98"/>
      <c r="J788" s="98"/>
      <c r="K788" s="98"/>
      <c r="L788" s="98"/>
      <c r="M788" s="98"/>
      <c r="N788" s="98"/>
      <c r="O788" s="98"/>
      <c r="P788" s="98"/>
      <c r="Q788" s="98"/>
      <c r="R788" s="98"/>
      <c r="S788" s="98"/>
      <c r="T788" s="108"/>
    </row>
    <row r="789" spans="1:20" x14ac:dyDescent="0.3">
      <c r="A789" s="98"/>
      <c r="B789" s="98"/>
      <c r="C789" s="98"/>
      <c r="D789" s="98"/>
      <c r="E789" s="98"/>
      <c r="F789" s="98"/>
      <c r="G789" s="98"/>
      <c r="H789" s="98"/>
      <c r="I789" s="98"/>
      <c r="J789" s="98"/>
      <c r="K789" s="98"/>
      <c r="L789" s="98"/>
      <c r="M789" s="98"/>
      <c r="N789" s="98"/>
      <c r="O789" s="98"/>
      <c r="P789" s="98"/>
      <c r="Q789" s="98"/>
      <c r="R789" s="98"/>
      <c r="S789" s="98"/>
      <c r="T789" s="108"/>
    </row>
    <row r="790" spans="1:20" x14ac:dyDescent="0.3">
      <c r="A790" s="98"/>
      <c r="B790" s="98"/>
      <c r="C790" s="98"/>
      <c r="D790" s="98"/>
      <c r="E790" s="98"/>
      <c r="F790" s="98"/>
      <c r="G790" s="98"/>
      <c r="H790" s="98"/>
      <c r="I790" s="98"/>
      <c r="J790" s="98"/>
      <c r="K790" s="98"/>
      <c r="L790" s="98"/>
      <c r="M790" s="98"/>
      <c r="N790" s="98"/>
      <c r="O790" s="98"/>
      <c r="P790" s="98"/>
      <c r="Q790" s="98"/>
      <c r="R790" s="98"/>
      <c r="S790" s="98"/>
      <c r="T790" s="108"/>
    </row>
    <row r="791" spans="1:20" x14ac:dyDescent="0.3">
      <c r="A791" s="98"/>
      <c r="B791" s="98"/>
      <c r="C791" s="98"/>
      <c r="D791" s="98"/>
      <c r="E791" s="98"/>
      <c r="F791" s="98"/>
      <c r="G791" s="98"/>
      <c r="H791" s="98"/>
      <c r="I791" s="98"/>
      <c r="J791" s="98"/>
      <c r="K791" s="98"/>
      <c r="L791" s="98"/>
      <c r="M791" s="98"/>
      <c r="N791" s="98"/>
      <c r="O791" s="98"/>
      <c r="P791" s="98"/>
      <c r="Q791" s="98"/>
      <c r="R791" s="98"/>
      <c r="S791" s="98"/>
      <c r="T791" s="108"/>
    </row>
    <row r="792" spans="1:20" x14ac:dyDescent="0.3">
      <c r="A792" s="98"/>
      <c r="B792" s="98"/>
      <c r="C792" s="98"/>
      <c r="D792" s="98"/>
      <c r="E792" s="98"/>
      <c r="F792" s="98"/>
      <c r="G792" s="98"/>
      <c r="H792" s="98"/>
      <c r="I792" s="98"/>
      <c r="J792" s="98"/>
      <c r="K792" s="98"/>
      <c r="L792" s="98"/>
      <c r="M792" s="98"/>
      <c r="N792" s="98"/>
      <c r="O792" s="98"/>
      <c r="P792" s="98"/>
      <c r="Q792" s="98"/>
      <c r="R792" s="98"/>
      <c r="S792" s="98"/>
      <c r="T792" s="108"/>
    </row>
    <row r="793" spans="1:20" x14ac:dyDescent="0.3">
      <c r="A793" s="98"/>
      <c r="B793" s="98"/>
      <c r="C793" s="98"/>
      <c r="D793" s="98"/>
      <c r="E793" s="98"/>
      <c r="F793" s="98"/>
      <c r="G793" s="98"/>
      <c r="H793" s="98"/>
      <c r="I793" s="98"/>
      <c r="J793" s="98"/>
      <c r="K793" s="98"/>
      <c r="L793" s="98"/>
      <c r="M793" s="98"/>
      <c r="N793" s="98"/>
      <c r="O793" s="98"/>
      <c r="P793" s="98"/>
      <c r="Q793" s="98"/>
      <c r="R793" s="98"/>
      <c r="S793" s="98"/>
      <c r="T793" s="108"/>
    </row>
    <row r="794" spans="1:20" x14ac:dyDescent="0.3">
      <c r="A794" s="98"/>
      <c r="B794" s="98"/>
      <c r="C794" s="98"/>
      <c r="D794" s="98"/>
      <c r="E794" s="98"/>
      <c r="F794" s="98"/>
      <c r="G794" s="98"/>
      <c r="H794" s="98"/>
      <c r="I794" s="98"/>
      <c r="J794" s="98"/>
      <c r="K794" s="98"/>
      <c r="L794" s="98"/>
      <c r="M794" s="98"/>
      <c r="N794" s="98"/>
      <c r="O794" s="98"/>
      <c r="P794" s="98"/>
      <c r="Q794" s="98"/>
      <c r="R794" s="98"/>
      <c r="S794" s="98"/>
      <c r="T794" s="108"/>
    </row>
    <row r="795" spans="1:20" x14ac:dyDescent="0.3">
      <c r="A795" s="98"/>
      <c r="B795" s="98"/>
      <c r="C795" s="98"/>
      <c r="D795" s="98"/>
      <c r="E795" s="98"/>
      <c r="F795" s="98"/>
      <c r="G795" s="98"/>
      <c r="H795" s="98"/>
      <c r="I795" s="98"/>
      <c r="J795" s="98"/>
      <c r="K795" s="98"/>
      <c r="L795" s="98"/>
      <c r="M795" s="98"/>
      <c r="N795" s="98"/>
      <c r="O795" s="98"/>
      <c r="P795" s="98"/>
      <c r="Q795" s="98"/>
      <c r="R795" s="98"/>
      <c r="S795" s="98"/>
      <c r="T795" s="108"/>
    </row>
    <row r="796" spans="1:20" x14ac:dyDescent="0.3">
      <c r="A796" s="98"/>
      <c r="B796" s="98"/>
      <c r="C796" s="98"/>
      <c r="D796" s="98"/>
      <c r="E796" s="98"/>
      <c r="F796" s="98"/>
      <c r="G796" s="98"/>
      <c r="H796" s="98"/>
      <c r="I796" s="98"/>
      <c r="J796" s="98"/>
      <c r="K796" s="98"/>
      <c r="L796" s="98"/>
      <c r="M796" s="98"/>
      <c r="N796" s="98"/>
      <c r="O796" s="98"/>
      <c r="P796" s="98"/>
      <c r="Q796" s="98"/>
      <c r="R796" s="98"/>
      <c r="S796" s="98"/>
      <c r="T796" s="108"/>
    </row>
    <row r="797" spans="1:20" x14ac:dyDescent="0.3">
      <c r="A797" s="98"/>
      <c r="B797" s="98"/>
      <c r="C797" s="98"/>
      <c r="D797" s="98"/>
      <c r="E797" s="98"/>
      <c r="F797" s="98"/>
      <c r="G797" s="98"/>
      <c r="H797" s="98"/>
      <c r="I797" s="98"/>
      <c r="J797" s="98"/>
      <c r="K797" s="98"/>
      <c r="L797" s="98"/>
      <c r="M797" s="98"/>
      <c r="N797" s="98"/>
      <c r="O797" s="98"/>
      <c r="P797" s="98"/>
      <c r="Q797" s="98"/>
      <c r="R797" s="98"/>
      <c r="S797" s="98"/>
      <c r="T797" s="108"/>
    </row>
    <row r="798" spans="1:20" x14ac:dyDescent="0.3">
      <c r="A798" s="98"/>
      <c r="B798" s="98"/>
      <c r="C798" s="98"/>
      <c r="D798" s="98"/>
      <c r="E798" s="98"/>
      <c r="F798" s="98"/>
      <c r="G798" s="98"/>
      <c r="H798" s="98"/>
      <c r="I798" s="98"/>
      <c r="J798" s="98"/>
      <c r="K798" s="98"/>
      <c r="L798" s="98"/>
      <c r="M798" s="98"/>
      <c r="N798" s="98"/>
      <c r="O798" s="98"/>
      <c r="P798" s="98"/>
      <c r="Q798" s="98"/>
      <c r="R798" s="98"/>
      <c r="S798" s="98"/>
      <c r="T798" s="108"/>
    </row>
    <row r="799" spans="1:20" x14ac:dyDescent="0.3">
      <c r="A799" s="98"/>
      <c r="B799" s="98"/>
      <c r="C799" s="98"/>
      <c r="D799" s="98"/>
      <c r="E799" s="98"/>
      <c r="F799" s="98"/>
      <c r="G799" s="98"/>
      <c r="H799" s="98"/>
      <c r="I799" s="98"/>
      <c r="J799" s="98"/>
      <c r="K799" s="98"/>
      <c r="L799" s="98"/>
      <c r="M799" s="98"/>
      <c r="N799" s="98"/>
      <c r="O799" s="98"/>
      <c r="P799" s="98"/>
      <c r="Q799" s="98"/>
      <c r="R799" s="98"/>
      <c r="S799" s="98"/>
      <c r="T799" s="108"/>
    </row>
    <row r="800" spans="1:20" x14ac:dyDescent="0.3">
      <c r="A800" s="98"/>
      <c r="B800" s="98"/>
      <c r="C800" s="98"/>
      <c r="D800" s="98"/>
      <c r="E800" s="98"/>
      <c r="F800" s="98"/>
      <c r="G800" s="98"/>
      <c r="H800" s="98"/>
      <c r="I800" s="98"/>
      <c r="J800" s="98"/>
      <c r="K800" s="98"/>
      <c r="L800" s="98"/>
      <c r="M800" s="98"/>
      <c r="N800" s="98"/>
      <c r="O800" s="98"/>
      <c r="P800" s="98"/>
      <c r="Q800" s="98"/>
      <c r="R800" s="98"/>
      <c r="S800" s="98"/>
      <c r="T800" s="108"/>
    </row>
    <row r="801" spans="1:20" x14ac:dyDescent="0.3">
      <c r="A801" s="98"/>
      <c r="B801" s="98"/>
      <c r="C801" s="98"/>
      <c r="D801" s="98"/>
      <c r="E801" s="98"/>
      <c r="F801" s="98"/>
      <c r="G801" s="98"/>
      <c r="H801" s="98"/>
      <c r="I801" s="98"/>
      <c r="J801" s="98"/>
      <c r="K801" s="98"/>
      <c r="L801" s="98"/>
      <c r="M801" s="98"/>
      <c r="N801" s="98"/>
      <c r="O801" s="98"/>
      <c r="P801" s="98"/>
      <c r="Q801" s="98"/>
      <c r="R801" s="98"/>
      <c r="S801" s="98"/>
      <c r="T801" s="108"/>
    </row>
    <row r="802" spans="1:20" x14ac:dyDescent="0.3">
      <c r="A802" s="98"/>
      <c r="B802" s="98"/>
      <c r="C802" s="98"/>
      <c r="D802" s="98"/>
      <c r="E802" s="98"/>
      <c r="F802" s="98"/>
      <c r="G802" s="98"/>
      <c r="H802" s="98"/>
      <c r="I802" s="98"/>
      <c r="J802" s="98"/>
      <c r="K802" s="98"/>
      <c r="L802" s="98"/>
      <c r="M802" s="98"/>
      <c r="N802" s="98"/>
      <c r="O802" s="98"/>
      <c r="P802" s="98"/>
      <c r="Q802" s="98"/>
      <c r="R802" s="98"/>
      <c r="S802" s="98"/>
      <c r="T802" s="108"/>
    </row>
    <row r="803" spans="1:20" x14ac:dyDescent="0.3">
      <c r="A803" s="98"/>
      <c r="B803" s="98"/>
      <c r="C803" s="98"/>
      <c r="D803" s="98"/>
      <c r="E803" s="98"/>
      <c r="F803" s="98"/>
      <c r="G803" s="98"/>
      <c r="H803" s="98"/>
      <c r="I803" s="98"/>
      <c r="J803" s="98"/>
      <c r="K803" s="98"/>
      <c r="L803" s="98"/>
      <c r="M803" s="98"/>
      <c r="N803" s="98"/>
      <c r="O803" s="98"/>
      <c r="P803" s="98"/>
      <c r="Q803" s="98"/>
      <c r="R803" s="98"/>
      <c r="S803" s="98"/>
      <c r="T803" s="108"/>
    </row>
    <row r="804" spans="1:20" x14ac:dyDescent="0.3">
      <c r="A804" s="98"/>
      <c r="B804" s="98"/>
      <c r="C804" s="98"/>
      <c r="D804" s="98"/>
      <c r="E804" s="98"/>
      <c r="F804" s="98"/>
      <c r="G804" s="98"/>
      <c r="H804" s="98"/>
      <c r="I804" s="98"/>
      <c r="J804" s="98"/>
      <c r="K804" s="98"/>
      <c r="L804" s="98"/>
      <c r="M804" s="98"/>
      <c r="N804" s="98"/>
      <c r="O804" s="98"/>
      <c r="P804" s="98"/>
      <c r="Q804" s="98"/>
      <c r="R804" s="98"/>
      <c r="S804" s="98"/>
      <c r="T804" s="108"/>
    </row>
    <row r="805" spans="1:20" x14ac:dyDescent="0.3">
      <c r="A805" s="98"/>
      <c r="B805" s="98"/>
      <c r="C805" s="98"/>
      <c r="D805" s="98"/>
      <c r="E805" s="98"/>
      <c r="F805" s="98"/>
      <c r="G805" s="98"/>
      <c r="H805" s="98"/>
      <c r="I805" s="98"/>
      <c r="J805" s="98"/>
      <c r="K805" s="98"/>
      <c r="L805" s="98"/>
      <c r="M805" s="98"/>
      <c r="N805" s="98"/>
      <c r="O805" s="98"/>
      <c r="P805" s="98"/>
      <c r="Q805" s="98"/>
      <c r="R805" s="98"/>
      <c r="S805" s="98"/>
      <c r="T805" s="108"/>
    </row>
    <row r="806" spans="1:20" x14ac:dyDescent="0.3">
      <c r="A806" s="98"/>
      <c r="B806" s="98"/>
      <c r="C806" s="98"/>
      <c r="D806" s="98"/>
      <c r="E806" s="98"/>
      <c r="F806" s="98"/>
      <c r="G806" s="98"/>
      <c r="H806" s="98"/>
      <c r="I806" s="98"/>
      <c r="J806" s="98"/>
      <c r="K806" s="98"/>
      <c r="L806" s="98"/>
      <c r="M806" s="98"/>
      <c r="N806" s="98"/>
      <c r="O806" s="98"/>
      <c r="P806" s="98"/>
      <c r="Q806" s="98"/>
      <c r="R806" s="98"/>
      <c r="S806" s="98"/>
      <c r="T806" s="108"/>
    </row>
    <row r="807" spans="1:20" x14ac:dyDescent="0.3">
      <c r="A807" s="98"/>
      <c r="B807" s="98"/>
      <c r="C807" s="98"/>
      <c r="D807" s="98"/>
      <c r="E807" s="98"/>
      <c r="F807" s="98"/>
      <c r="G807" s="98"/>
      <c r="H807" s="98"/>
      <c r="I807" s="98"/>
      <c r="J807" s="98"/>
      <c r="K807" s="98"/>
      <c r="L807" s="98"/>
      <c r="M807" s="98"/>
      <c r="N807" s="98"/>
      <c r="O807" s="98"/>
      <c r="P807" s="98"/>
      <c r="Q807" s="98"/>
      <c r="R807" s="98"/>
      <c r="S807" s="98"/>
      <c r="T807" s="108"/>
    </row>
    <row r="808" spans="1:20" x14ac:dyDescent="0.3">
      <c r="A808" s="98"/>
      <c r="B808" s="98"/>
      <c r="C808" s="98"/>
      <c r="D808" s="98"/>
      <c r="E808" s="98"/>
      <c r="F808" s="98"/>
      <c r="G808" s="98"/>
      <c r="H808" s="98"/>
      <c r="I808" s="98"/>
      <c r="J808" s="98"/>
      <c r="K808" s="98"/>
      <c r="L808" s="98"/>
      <c r="M808" s="98"/>
      <c r="N808" s="98"/>
      <c r="O808" s="98"/>
      <c r="P808" s="98"/>
      <c r="Q808" s="98"/>
      <c r="R808" s="98"/>
      <c r="S808" s="98"/>
      <c r="T808" s="108"/>
    </row>
    <row r="809" spans="1:20" x14ac:dyDescent="0.3">
      <c r="A809" s="98"/>
      <c r="B809" s="98"/>
      <c r="C809" s="98"/>
      <c r="D809" s="98"/>
      <c r="E809" s="98"/>
      <c r="F809" s="98"/>
      <c r="G809" s="98"/>
      <c r="H809" s="98"/>
      <c r="I809" s="98"/>
      <c r="J809" s="98"/>
      <c r="K809" s="98"/>
      <c r="L809" s="98"/>
      <c r="M809" s="98"/>
      <c r="N809" s="98"/>
      <c r="O809" s="98"/>
      <c r="P809" s="98"/>
      <c r="Q809" s="98"/>
      <c r="R809" s="98"/>
      <c r="S809" s="98"/>
      <c r="T809" s="108"/>
    </row>
    <row r="810" spans="1:20" x14ac:dyDescent="0.3">
      <c r="A810" s="98"/>
      <c r="B810" s="98"/>
      <c r="C810" s="98"/>
      <c r="D810" s="98"/>
      <c r="E810" s="98"/>
      <c r="F810" s="98"/>
      <c r="G810" s="98"/>
      <c r="H810" s="98"/>
      <c r="I810" s="98"/>
      <c r="J810" s="98"/>
      <c r="K810" s="98"/>
      <c r="L810" s="98"/>
      <c r="M810" s="98"/>
      <c r="N810" s="98"/>
      <c r="O810" s="98"/>
      <c r="P810" s="98"/>
      <c r="Q810" s="98"/>
      <c r="R810" s="98"/>
      <c r="S810" s="98"/>
      <c r="T810" s="108"/>
    </row>
    <row r="811" spans="1:20" x14ac:dyDescent="0.3">
      <c r="A811" s="98"/>
      <c r="B811" s="98"/>
      <c r="C811" s="98"/>
      <c r="D811" s="98"/>
      <c r="E811" s="98"/>
      <c r="F811" s="98"/>
      <c r="G811" s="98"/>
      <c r="H811" s="98"/>
      <c r="I811" s="98"/>
      <c r="J811" s="98"/>
      <c r="K811" s="98"/>
      <c r="L811" s="98"/>
      <c r="M811" s="98"/>
      <c r="N811" s="98"/>
      <c r="O811" s="98"/>
      <c r="P811" s="98"/>
      <c r="Q811" s="98"/>
      <c r="R811" s="98"/>
      <c r="S811" s="98"/>
      <c r="T811" s="108"/>
    </row>
    <row r="812" spans="1:20" x14ac:dyDescent="0.3">
      <c r="A812" s="98"/>
      <c r="B812" s="98"/>
      <c r="C812" s="98"/>
      <c r="D812" s="98"/>
      <c r="E812" s="98"/>
      <c r="F812" s="98"/>
      <c r="G812" s="98"/>
      <c r="H812" s="98"/>
      <c r="I812" s="98"/>
      <c r="J812" s="98"/>
      <c r="K812" s="98"/>
      <c r="L812" s="98"/>
      <c r="M812" s="98"/>
      <c r="N812" s="98"/>
      <c r="O812" s="98"/>
      <c r="P812" s="98"/>
      <c r="Q812" s="98"/>
      <c r="R812" s="98"/>
      <c r="S812" s="98"/>
      <c r="T812" s="108"/>
    </row>
    <row r="813" spans="1:20" x14ac:dyDescent="0.3">
      <c r="A813" s="98"/>
      <c r="B813" s="98"/>
      <c r="C813" s="98"/>
      <c r="D813" s="98"/>
      <c r="E813" s="98"/>
      <c r="F813" s="98"/>
      <c r="G813" s="98"/>
      <c r="H813" s="98"/>
      <c r="I813" s="98"/>
      <c r="J813" s="98"/>
      <c r="K813" s="98"/>
      <c r="L813" s="98"/>
      <c r="M813" s="98"/>
      <c r="N813" s="98"/>
      <c r="O813" s="98"/>
      <c r="P813" s="98"/>
      <c r="Q813" s="98"/>
      <c r="R813" s="98"/>
      <c r="S813" s="98"/>
      <c r="T813" s="108"/>
    </row>
    <row r="814" spans="1:20" x14ac:dyDescent="0.3">
      <c r="A814" s="98"/>
      <c r="B814" s="98"/>
      <c r="C814" s="98"/>
      <c r="D814" s="98"/>
      <c r="E814" s="98"/>
      <c r="F814" s="98"/>
      <c r="G814" s="98"/>
      <c r="H814" s="98"/>
      <c r="I814" s="98"/>
      <c r="J814" s="98"/>
      <c r="K814" s="98"/>
      <c r="L814" s="98"/>
      <c r="M814" s="98"/>
      <c r="N814" s="98"/>
      <c r="O814" s="98"/>
      <c r="P814" s="98"/>
      <c r="Q814" s="98"/>
      <c r="R814" s="98"/>
      <c r="S814" s="98"/>
      <c r="T814" s="108"/>
    </row>
    <row r="815" spans="1:20" x14ac:dyDescent="0.3">
      <c r="A815" s="98"/>
      <c r="B815" s="98"/>
      <c r="C815" s="98"/>
      <c r="D815" s="98"/>
      <c r="E815" s="98"/>
      <c r="F815" s="98"/>
      <c r="G815" s="98"/>
      <c r="H815" s="98"/>
      <c r="I815" s="98"/>
      <c r="J815" s="98"/>
      <c r="K815" s="98"/>
      <c r="L815" s="98"/>
      <c r="M815" s="98"/>
      <c r="N815" s="98"/>
      <c r="O815" s="98"/>
      <c r="P815" s="98"/>
      <c r="Q815" s="98"/>
      <c r="R815" s="98"/>
      <c r="S815" s="98"/>
      <c r="T815" s="108"/>
    </row>
    <row r="816" spans="1:20" x14ac:dyDescent="0.3">
      <c r="A816" s="98"/>
      <c r="B816" s="98"/>
      <c r="C816" s="98"/>
      <c r="D816" s="98"/>
      <c r="E816" s="98"/>
      <c r="F816" s="98"/>
      <c r="G816" s="98"/>
      <c r="H816" s="98"/>
      <c r="I816" s="98"/>
      <c r="J816" s="98"/>
      <c r="K816" s="98"/>
      <c r="L816" s="98"/>
      <c r="M816" s="98"/>
      <c r="N816" s="98"/>
      <c r="O816" s="98"/>
      <c r="P816" s="98"/>
      <c r="Q816" s="98"/>
      <c r="R816" s="98"/>
      <c r="S816" s="98"/>
      <c r="T816" s="108"/>
    </row>
    <row r="817" spans="1:20" x14ac:dyDescent="0.3">
      <c r="A817" s="98"/>
      <c r="B817" s="98"/>
      <c r="C817" s="98"/>
      <c r="D817" s="98"/>
      <c r="E817" s="98"/>
      <c r="F817" s="98"/>
      <c r="G817" s="98"/>
      <c r="H817" s="98"/>
      <c r="I817" s="98"/>
      <c r="J817" s="98"/>
      <c r="K817" s="98"/>
      <c r="L817" s="98"/>
      <c r="M817" s="98"/>
      <c r="N817" s="98"/>
      <c r="O817" s="98"/>
      <c r="P817" s="98"/>
      <c r="Q817" s="98"/>
      <c r="R817" s="98"/>
      <c r="S817" s="98"/>
      <c r="T817" s="108"/>
    </row>
    <row r="818" spans="1:20" x14ac:dyDescent="0.3">
      <c r="A818" s="98"/>
      <c r="B818" s="98"/>
      <c r="C818" s="98"/>
      <c r="D818" s="98"/>
      <c r="E818" s="98"/>
      <c r="F818" s="98"/>
      <c r="G818" s="98"/>
      <c r="H818" s="98"/>
      <c r="I818" s="98"/>
      <c r="J818" s="98"/>
      <c r="K818" s="98"/>
      <c r="L818" s="98"/>
      <c r="M818" s="98"/>
      <c r="N818" s="98"/>
      <c r="O818" s="98"/>
      <c r="P818" s="98"/>
      <c r="Q818" s="98"/>
      <c r="R818" s="98"/>
      <c r="S818" s="98"/>
      <c r="T818" s="108"/>
    </row>
    <row r="819" spans="1:20" x14ac:dyDescent="0.3">
      <c r="A819" s="98"/>
      <c r="B819" s="98"/>
      <c r="C819" s="98"/>
      <c r="D819" s="98"/>
      <c r="E819" s="98"/>
      <c r="F819" s="98"/>
      <c r="G819" s="98"/>
      <c r="H819" s="98"/>
      <c r="I819" s="98"/>
      <c r="J819" s="98"/>
      <c r="K819" s="98"/>
      <c r="L819" s="98"/>
      <c r="M819" s="98"/>
      <c r="N819" s="98"/>
      <c r="O819" s="98"/>
      <c r="P819" s="98"/>
      <c r="Q819" s="98"/>
      <c r="R819" s="98"/>
      <c r="S819" s="98"/>
      <c r="T819" s="108"/>
    </row>
    <row r="820" spans="1:20" x14ac:dyDescent="0.3">
      <c r="A820" s="98"/>
      <c r="B820" s="98"/>
      <c r="C820" s="98"/>
      <c r="D820" s="98"/>
      <c r="E820" s="98"/>
      <c r="F820" s="98"/>
      <c r="G820" s="98"/>
      <c r="H820" s="98"/>
      <c r="I820" s="98"/>
      <c r="J820" s="98"/>
      <c r="K820" s="98"/>
      <c r="L820" s="98"/>
      <c r="M820" s="98"/>
      <c r="N820" s="98"/>
      <c r="O820" s="98"/>
      <c r="P820" s="98"/>
      <c r="Q820" s="98"/>
      <c r="R820" s="98"/>
      <c r="S820" s="98"/>
      <c r="T820" s="108"/>
    </row>
    <row r="821" spans="1:20" x14ac:dyDescent="0.3">
      <c r="A821" s="98"/>
      <c r="B821" s="98"/>
      <c r="C821" s="98"/>
      <c r="D821" s="98"/>
      <c r="E821" s="98"/>
      <c r="F821" s="98"/>
      <c r="G821" s="98"/>
      <c r="H821" s="98"/>
      <c r="I821" s="98"/>
      <c r="J821" s="98"/>
      <c r="K821" s="98"/>
      <c r="L821" s="98"/>
      <c r="M821" s="98"/>
      <c r="N821" s="98"/>
      <c r="O821" s="98"/>
      <c r="P821" s="98"/>
      <c r="Q821" s="98"/>
      <c r="R821" s="98"/>
      <c r="S821" s="98"/>
      <c r="T821" s="108"/>
    </row>
    <row r="822" spans="1:20" x14ac:dyDescent="0.3">
      <c r="A822" s="98"/>
      <c r="B822" s="98"/>
      <c r="C822" s="98"/>
      <c r="D822" s="98"/>
      <c r="E822" s="98"/>
      <c r="F822" s="98"/>
      <c r="G822" s="98"/>
      <c r="H822" s="98"/>
      <c r="I822" s="98"/>
      <c r="J822" s="98"/>
      <c r="K822" s="98"/>
      <c r="L822" s="98"/>
      <c r="M822" s="98"/>
      <c r="N822" s="98"/>
      <c r="O822" s="98"/>
      <c r="P822" s="98"/>
      <c r="Q822" s="98"/>
      <c r="R822" s="98"/>
      <c r="S822" s="98"/>
      <c r="T822" s="108"/>
    </row>
    <row r="823" spans="1:20" x14ac:dyDescent="0.3">
      <c r="A823" s="98"/>
      <c r="B823" s="98"/>
      <c r="C823" s="98"/>
      <c r="D823" s="98"/>
      <c r="E823" s="98"/>
      <c r="F823" s="98"/>
      <c r="G823" s="98"/>
      <c r="H823" s="98"/>
      <c r="I823" s="98"/>
      <c r="J823" s="98"/>
      <c r="K823" s="98"/>
      <c r="L823" s="98"/>
      <c r="M823" s="98"/>
      <c r="N823" s="98"/>
      <c r="O823" s="98"/>
      <c r="P823" s="98"/>
      <c r="Q823" s="98"/>
      <c r="R823" s="98"/>
      <c r="S823" s="98"/>
      <c r="T823" s="108"/>
    </row>
    <row r="824" spans="1:20" x14ac:dyDescent="0.3">
      <c r="A824" s="98"/>
      <c r="B824" s="98"/>
      <c r="C824" s="98"/>
      <c r="D824" s="98"/>
      <c r="E824" s="98"/>
      <c r="F824" s="98"/>
      <c r="G824" s="98"/>
      <c r="H824" s="98"/>
      <c r="I824" s="98"/>
      <c r="J824" s="98"/>
      <c r="K824" s="98"/>
      <c r="L824" s="98"/>
      <c r="M824" s="98"/>
      <c r="N824" s="98"/>
      <c r="O824" s="98"/>
      <c r="P824" s="98"/>
      <c r="Q824" s="98"/>
      <c r="R824" s="98"/>
      <c r="S824" s="98"/>
      <c r="T824" s="108"/>
    </row>
    <row r="825" spans="1:20" x14ac:dyDescent="0.3">
      <c r="A825" s="98"/>
      <c r="B825" s="98"/>
      <c r="C825" s="98"/>
      <c r="D825" s="98"/>
      <c r="E825" s="98"/>
      <c r="F825" s="98"/>
      <c r="G825" s="98"/>
      <c r="H825" s="98"/>
      <c r="I825" s="98"/>
      <c r="J825" s="98"/>
      <c r="K825" s="98"/>
      <c r="L825" s="98"/>
      <c r="M825" s="98"/>
      <c r="N825" s="98"/>
      <c r="O825" s="98"/>
      <c r="P825" s="98"/>
      <c r="Q825" s="98"/>
      <c r="R825" s="98"/>
      <c r="S825" s="98"/>
      <c r="T825" s="108"/>
    </row>
    <row r="826" spans="1:20" x14ac:dyDescent="0.3">
      <c r="A826" s="98"/>
      <c r="B826" s="98"/>
      <c r="C826" s="98"/>
      <c r="D826" s="98"/>
      <c r="E826" s="98"/>
      <c r="F826" s="98"/>
      <c r="G826" s="98"/>
      <c r="H826" s="98"/>
      <c r="I826" s="98"/>
      <c r="J826" s="98"/>
      <c r="K826" s="98"/>
      <c r="L826" s="98"/>
      <c r="M826" s="98"/>
      <c r="N826" s="98"/>
      <c r="O826" s="98"/>
      <c r="P826" s="98"/>
      <c r="Q826" s="98"/>
      <c r="R826" s="98"/>
      <c r="S826" s="98"/>
      <c r="T826" s="108"/>
    </row>
    <row r="827" spans="1:20" x14ac:dyDescent="0.3">
      <c r="A827" s="98"/>
      <c r="B827" s="98"/>
      <c r="C827" s="98"/>
      <c r="D827" s="98"/>
      <c r="E827" s="98"/>
      <c r="F827" s="98"/>
      <c r="G827" s="98"/>
      <c r="H827" s="98"/>
      <c r="I827" s="98"/>
      <c r="J827" s="98"/>
      <c r="K827" s="98"/>
      <c r="L827" s="98"/>
      <c r="M827" s="98"/>
      <c r="N827" s="98"/>
      <c r="O827" s="98"/>
      <c r="P827" s="98"/>
      <c r="Q827" s="98"/>
      <c r="R827" s="98"/>
      <c r="S827" s="98"/>
      <c r="T827" s="108"/>
    </row>
    <row r="828" spans="1:20" x14ac:dyDescent="0.3">
      <c r="A828" s="98"/>
      <c r="B828" s="98"/>
      <c r="C828" s="98"/>
      <c r="D828" s="98"/>
      <c r="E828" s="98"/>
      <c r="F828" s="98"/>
      <c r="G828" s="98"/>
      <c r="H828" s="98"/>
      <c r="I828" s="98"/>
      <c r="J828" s="98"/>
      <c r="K828" s="98"/>
      <c r="L828" s="98"/>
      <c r="M828" s="98"/>
      <c r="N828" s="98"/>
      <c r="O828" s="98"/>
      <c r="P828" s="98"/>
      <c r="Q828" s="98"/>
      <c r="R828" s="98"/>
      <c r="S828" s="98"/>
      <c r="T828" s="108"/>
    </row>
    <row r="829" spans="1:20" x14ac:dyDescent="0.3">
      <c r="A829" s="98"/>
      <c r="B829" s="98"/>
      <c r="C829" s="98"/>
      <c r="D829" s="98"/>
      <c r="E829" s="98"/>
      <c r="F829" s="98"/>
      <c r="G829" s="98"/>
      <c r="H829" s="98"/>
      <c r="I829" s="98"/>
      <c r="J829" s="98"/>
      <c r="K829" s="98"/>
      <c r="L829" s="98"/>
      <c r="M829" s="98"/>
      <c r="N829" s="98"/>
      <c r="O829" s="98"/>
      <c r="P829" s="98"/>
      <c r="Q829" s="98"/>
      <c r="R829" s="98"/>
      <c r="S829" s="98"/>
      <c r="T829" s="108"/>
    </row>
    <row r="830" spans="1:20" x14ac:dyDescent="0.3">
      <c r="A830" s="98"/>
      <c r="B830" s="98"/>
      <c r="C830" s="98"/>
      <c r="D830" s="98"/>
      <c r="E830" s="98"/>
      <c r="F830" s="98"/>
      <c r="G830" s="98"/>
      <c r="H830" s="98"/>
      <c r="I830" s="98"/>
      <c r="J830" s="98"/>
      <c r="K830" s="98"/>
      <c r="L830" s="98"/>
      <c r="M830" s="98"/>
      <c r="N830" s="98"/>
      <c r="O830" s="98"/>
      <c r="P830" s="98"/>
      <c r="Q830" s="98"/>
      <c r="R830" s="98"/>
      <c r="S830" s="98"/>
      <c r="T830" s="108"/>
    </row>
    <row r="831" spans="1:20" x14ac:dyDescent="0.3">
      <c r="A831" s="98"/>
      <c r="B831" s="98"/>
      <c r="C831" s="98"/>
      <c r="D831" s="98"/>
      <c r="E831" s="98"/>
      <c r="F831" s="98"/>
      <c r="G831" s="98"/>
      <c r="H831" s="98"/>
      <c r="I831" s="98"/>
      <c r="J831" s="98"/>
      <c r="K831" s="98"/>
      <c r="L831" s="98"/>
      <c r="M831" s="98"/>
      <c r="N831" s="98"/>
      <c r="O831" s="98"/>
      <c r="P831" s="98"/>
      <c r="Q831" s="98"/>
      <c r="R831" s="98"/>
      <c r="S831" s="98"/>
      <c r="T831" s="108"/>
    </row>
    <row r="832" spans="1:20" x14ac:dyDescent="0.3">
      <c r="A832" s="98"/>
      <c r="B832" s="98"/>
      <c r="C832" s="98"/>
      <c r="D832" s="98"/>
      <c r="E832" s="98"/>
      <c r="F832" s="98"/>
      <c r="G832" s="98"/>
      <c r="H832" s="98"/>
      <c r="I832" s="98"/>
      <c r="J832" s="98"/>
      <c r="K832" s="98"/>
      <c r="L832" s="98"/>
      <c r="M832" s="98"/>
      <c r="N832" s="98"/>
      <c r="O832" s="98"/>
      <c r="P832" s="98"/>
      <c r="Q832" s="98"/>
      <c r="R832" s="98"/>
      <c r="S832" s="98"/>
      <c r="T832" s="108"/>
    </row>
    <row r="833" spans="1:20" x14ac:dyDescent="0.3">
      <c r="A833" s="98"/>
      <c r="B833" s="98"/>
      <c r="C833" s="98"/>
      <c r="D833" s="98"/>
      <c r="E833" s="98"/>
      <c r="F833" s="98"/>
      <c r="G833" s="98"/>
      <c r="H833" s="98"/>
      <c r="I833" s="98"/>
      <c r="J833" s="98"/>
      <c r="K833" s="98"/>
      <c r="L833" s="98"/>
      <c r="M833" s="98"/>
      <c r="N833" s="98"/>
      <c r="O833" s="98"/>
      <c r="P833" s="98"/>
      <c r="Q833" s="98"/>
      <c r="R833" s="98"/>
      <c r="S833" s="98"/>
      <c r="T833" s="108"/>
    </row>
    <row r="834" spans="1:20" x14ac:dyDescent="0.3">
      <c r="A834" s="98"/>
      <c r="B834" s="98"/>
      <c r="C834" s="98"/>
      <c r="D834" s="98"/>
      <c r="E834" s="98"/>
      <c r="F834" s="98"/>
      <c r="G834" s="98"/>
      <c r="H834" s="98"/>
      <c r="I834" s="98"/>
      <c r="J834" s="98"/>
      <c r="K834" s="98"/>
      <c r="L834" s="98"/>
      <c r="M834" s="98"/>
      <c r="N834" s="98"/>
      <c r="O834" s="98"/>
      <c r="P834" s="98"/>
      <c r="Q834" s="98"/>
      <c r="R834" s="98"/>
      <c r="S834" s="98"/>
      <c r="T834" s="108"/>
    </row>
    <row r="835" spans="1:20" x14ac:dyDescent="0.3">
      <c r="A835" s="98"/>
      <c r="B835" s="98"/>
      <c r="C835" s="98"/>
      <c r="D835" s="98"/>
      <c r="E835" s="98"/>
      <c r="F835" s="98"/>
      <c r="G835" s="98"/>
      <c r="H835" s="98"/>
      <c r="I835" s="98"/>
      <c r="J835" s="98"/>
      <c r="K835" s="98"/>
      <c r="L835" s="98"/>
      <c r="M835" s="98"/>
      <c r="N835" s="98"/>
      <c r="O835" s="98"/>
      <c r="P835" s="98"/>
      <c r="Q835" s="98"/>
      <c r="R835" s="98"/>
      <c r="S835" s="98"/>
      <c r="T835" s="108"/>
    </row>
    <row r="836" spans="1:20" x14ac:dyDescent="0.3">
      <c r="A836" s="98"/>
      <c r="B836" s="98"/>
      <c r="C836" s="98"/>
      <c r="D836" s="98"/>
      <c r="E836" s="98"/>
      <c r="F836" s="98"/>
      <c r="G836" s="98"/>
      <c r="H836" s="98"/>
      <c r="I836" s="98"/>
      <c r="J836" s="98"/>
      <c r="K836" s="98"/>
      <c r="L836" s="98"/>
      <c r="M836" s="98"/>
      <c r="N836" s="98"/>
      <c r="O836" s="98"/>
      <c r="P836" s="98"/>
      <c r="Q836" s="98"/>
      <c r="R836" s="98"/>
      <c r="S836" s="98"/>
      <c r="T836" s="108"/>
    </row>
    <row r="837" spans="1:20" x14ac:dyDescent="0.3">
      <c r="A837" s="98"/>
      <c r="B837" s="98"/>
      <c r="C837" s="98"/>
      <c r="D837" s="98"/>
      <c r="E837" s="98"/>
      <c r="F837" s="98"/>
      <c r="G837" s="98"/>
      <c r="H837" s="98"/>
      <c r="I837" s="98"/>
      <c r="J837" s="98"/>
      <c r="K837" s="98"/>
      <c r="L837" s="98"/>
      <c r="M837" s="98"/>
      <c r="N837" s="98"/>
      <c r="O837" s="98"/>
      <c r="P837" s="98"/>
      <c r="Q837" s="98"/>
      <c r="R837" s="98"/>
      <c r="S837" s="98"/>
      <c r="T837" s="108"/>
    </row>
    <row r="838" spans="1:20" x14ac:dyDescent="0.3">
      <c r="A838" s="98"/>
      <c r="B838" s="98"/>
      <c r="C838" s="98"/>
      <c r="D838" s="98"/>
      <c r="E838" s="98"/>
      <c r="F838" s="98"/>
      <c r="G838" s="98"/>
      <c r="H838" s="98"/>
      <c r="I838" s="98"/>
      <c r="J838" s="98"/>
      <c r="K838" s="98"/>
      <c r="L838" s="98"/>
      <c r="M838" s="98"/>
      <c r="N838" s="98"/>
      <c r="O838" s="98"/>
      <c r="P838" s="98"/>
      <c r="Q838" s="98"/>
      <c r="R838" s="98"/>
      <c r="S838" s="98"/>
      <c r="T838" s="108"/>
    </row>
    <row r="839" spans="1:20" x14ac:dyDescent="0.3">
      <c r="A839" s="98"/>
      <c r="B839" s="98"/>
      <c r="C839" s="98"/>
      <c r="D839" s="98"/>
      <c r="E839" s="98"/>
      <c r="F839" s="98"/>
      <c r="G839" s="98"/>
      <c r="H839" s="98"/>
      <c r="I839" s="98"/>
      <c r="J839" s="98"/>
      <c r="K839" s="98"/>
      <c r="L839" s="98"/>
      <c r="M839" s="98"/>
      <c r="N839" s="98"/>
      <c r="O839" s="98"/>
      <c r="P839" s="98"/>
      <c r="Q839" s="98"/>
      <c r="R839" s="98"/>
      <c r="S839" s="98"/>
      <c r="T839" s="108"/>
    </row>
    <row r="840" spans="1:20" x14ac:dyDescent="0.3">
      <c r="A840" s="98"/>
      <c r="B840" s="98"/>
      <c r="C840" s="98"/>
      <c r="D840" s="98"/>
      <c r="E840" s="98"/>
      <c r="F840" s="98"/>
      <c r="G840" s="98"/>
      <c r="H840" s="98"/>
      <c r="I840" s="98"/>
      <c r="J840" s="98"/>
      <c r="K840" s="98"/>
      <c r="L840" s="98"/>
      <c r="M840" s="98"/>
      <c r="N840" s="98"/>
      <c r="O840" s="98"/>
      <c r="P840" s="98"/>
      <c r="Q840" s="98"/>
      <c r="R840" s="98"/>
      <c r="S840" s="98"/>
      <c r="T840" s="108"/>
    </row>
    <row r="841" spans="1:20" x14ac:dyDescent="0.3">
      <c r="A841" s="98"/>
      <c r="B841" s="98"/>
      <c r="C841" s="98"/>
      <c r="D841" s="98"/>
      <c r="E841" s="98"/>
      <c r="F841" s="98"/>
      <c r="G841" s="98"/>
      <c r="H841" s="98"/>
      <c r="I841" s="98"/>
      <c r="J841" s="98"/>
      <c r="K841" s="98"/>
      <c r="L841" s="98"/>
      <c r="M841" s="98"/>
      <c r="N841" s="98"/>
      <c r="O841" s="98"/>
      <c r="P841" s="98"/>
      <c r="Q841" s="98"/>
      <c r="R841" s="98"/>
      <c r="S841" s="98"/>
      <c r="T841" s="108"/>
    </row>
    <row r="842" spans="1:20" x14ac:dyDescent="0.3">
      <c r="A842" s="98"/>
      <c r="B842" s="98"/>
      <c r="C842" s="98"/>
      <c r="D842" s="98"/>
      <c r="E842" s="98"/>
      <c r="F842" s="98"/>
      <c r="G842" s="98"/>
      <c r="H842" s="98"/>
      <c r="I842" s="98"/>
      <c r="J842" s="98"/>
      <c r="K842" s="98"/>
      <c r="L842" s="98"/>
      <c r="M842" s="98"/>
      <c r="N842" s="98"/>
      <c r="O842" s="98"/>
      <c r="P842" s="98"/>
      <c r="Q842" s="98"/>
      <c r="R842" s="98"/>
      <c r="S842" s="98"/>
      <c r="T842" s="108"/>
    </row>
    <row r="843" spans="1:20" x14ac:dyDescent="0.3">
      <c r="A843" s="98"/>
      <c r="B843" s="98"/>
      <c r="C843" s="98"/>
      <c r="D843" s="98"/>
      <c r="E843" s="98"/>
      <c r="F843" s="98"/>
      <c r="G843" s="98"/>
      <c r="H843" s="98"/>
      <c r="I843" s="98"/>
      <c r="J843" s="98"/>
      <c r="K843" s="98"/>
      <c r="L843" s="98"/>
      <c r="M843" s="98"/>
      <c r="N843" s="98"/>
      <c r="O843" s="98"/>
      <c r="P843" s="98"/>
      <c r="Q843" s="98"/>
      <c r="R843" s="98"/>
      <c r="S843" s="98"/>
      <c r="T843" s="108"/>
    </row>
    <row r="844" spans="1:20" x14ac:dyDescent="0.3">
      <c r="A844" s="98"/>
      <c r="B844" s="98"/>
      <c r="C844" s="98"/>
      <c r="D844" s="98"/>
      <c r="E844" s="98"/>
      <c r="F844" s="98"/>
      <c r="G844" s="98"/>
      <c r="H844" s="98"/>
      <c r="I844" s="98"/>
      <c r="J844" s="98"/>
      <c r="K844" s="98"/>
      <c r="L844" s="98"/>
      <c r="M844" s="98"/>
      <c r="N844" s="98"/>
      <c r="O844" s="98"/>
      <c r="P844" s="98"/>
      <c r="Q844" s="98"/>
      <c r="R844" s="98"/>
      <c r="S844" s="98"/>
      <c r="T844" s="108"/>
    </row>
    <row r="845" spans="1:20" x14ac:dyDescent="0.3">
      <c r="A845" s="98"/>
      <c r="B845" s="98"/>
      <c r="C845" s="98"/>
      <c r="D845" s="98"/>
      <c r="E845" s="98"/>
      <c r="F845" s="98"/>
      <c r="G845" s="98"/>
      <c r="H845" s="98"/>
      <c r="I845" s="98"/>
      <c r="J845" s="98"/>
      <c r="K845" s="98"/>
      <c r="L845" s="98"/>
      <c r="M845" s="98"/>
      <c r="N845" s="98"/>
      <c r="O845" s="98"/>
      <c r="P845" s="98"/>
      <c r="Q845" s="98"/>
      <c r="R845" s="98"/>
      <c r="S845" s="98"/>
      <c r="T845" s="108"/>
    </row>
    <row r="846" spans="1:20" x14ac:dyDescent="0.3">
      <c r="A846" s="98"/>
      <c r="B846" s="98"/>
      <c r="C846" s="98"/>
      <c r="D846" s="98"/>
      <c r="E846" s="98"/>
      <c r="F846" s="98"/>
      <c r="G846" s="98"/>
      <c r="H846" s="98"/>
      <c r="I846" s="98"/>
      <c r="J846" s="98"/>
      <c r="K846" s="98"/>
      <c r="L846" s="98"/>
      <c r="M846" s="98"/>
      <c r="N846" s="98"/>
      <c r="O846" s="98"/>
      <c r="P846" s="98"/>
      <c r="Q846" s="98"/>
      <c r="R846" s="98"/>
      <c r="S846" s="98"/>
      <c r="T846" s="108"/>
    </row>
    <row r="847" spans="1:20" x14ac:dyDescent="0.3">
      <c r="A847" s="98"/>
      <c r="B847" s="98"/>
      <c r="C847" s="98"/>
      <c r="D847" s="98"/>
      <c r="E847" s="98"/>
      <c r="F847" s="98"/>
      <c r="G847" s="98"/>
      <c r="H847" s="98"/>
      <c r="I847" s="98"/>
      <c r="J847" s="98"/>
      <c r="K847" s="98"/>
      <c r="L847" s="98"/>
      <c r="M847" s="98"/>
      <c r="N847" s="98"/>
      <c r="O847" s="98"/>
      <c r="P847" s="98"/>
      <c r="Q847" s="98"/>
      <c r="R847" s="98"/>
      <c r="S847" s="98"/>
      <c r="T847" s="108"/>
    </row>
    <row r="848" spans="1:20" x14ac:dyDescent="0.3">
      <c r="A848" s="98"/>
      <c r="B848" s="98"/>
      <c r="C848" s="98"/>
      <c r="D848" s="98"/>
      <c r="E848" s="98"/>
      <c r="F848" s="98"/>
      <c r="G848" s="98"/>
      <c r="H848" s="98"/>
      <c r="I848" s="98"/>
      <c r="J848" s="98"/>
      <c r="K848" s="98"/>
      <c r="L848" s="98"/>
      <c r="M848" s="98"/>
      <c r="N848" s="98"/>
      <c r="O848" s="98"/>
      <c r="P848" s="98"/>
      <c r="Q848" s="98"/>
      <c r="R848" s="98"/>
      <c r="S848" s="98"/>
      <c r="T848" s="108"/>
    </row>
    <row r="849" spans="1:20" x14ac:dyDescent="0.3">
      <c r="A849" s="98"/>
      <c r="B849" s="98"/>
      <c r="C849" s="98"/>
      <c r="D849" s="98"/>
      <c r="E849" s="98"/>
      <c r="F849" s="98"/>
      <c r="G849" s="98"/>
      <c r="H849" s="98"/>
      <c r="I849" s="98"/>
      <c r="J849" s="98"/>
      <c r="K849" s="98"/>
      <c r="L849" s="98"/>
      <c r="M849" s="98"/>
      <c r="N849" s="98"/>
      <c r="O849" s="98"/>
      <c r="P849" s="98"/>
      <c r="Q849" s="98"/>
      <c r="R849" s="98"/>
      <c r="S849" s="98"/>
      <c r="T849" s="108"/>
    </row>
    <row r="850" spans="1:20" x14ac:dyDescent="0.3">
      <c r="A850" s="98"/>
      <c r="B850" s="98"/>
      <c r="C850" s="98"/>
      <c r="D850" s="98"/>
      <c r="E850" s="98"/>
      <c r="F850" s="98"/>
      <c r="G850" s="98"/>
      <c r="H850" s="98"/>
      <c r="I850" s="98"/>
      <c r="J850" s="98"/>
      <c r="K850" s="98"/>
      <c r="L850" s="98"/>
      <c r="M850" s="98"/>
      <c r="N850" s="98"/>
      <c r="O850" s="98"/>
      <c r="P850" s="98"/>
      <c r="Q850" s="98"/>
      <c r="R850" s="98"/>
      <c r="S850" s="98"/>
      <c r="T850" s="108"/>
    </row>
    <row r="851" spans="1:20" x14ac:dyDescent="0.3">
      <c r="A851" s="98"/>
      <c r="B851" s="98"/>
      <c r="C851" s="98"/>
      <c r="D851" s="98"/>
      <c r="E851" s="98"/>
      <c r="F851" s="98"/>
      <c r="G851" s="98"/>
      <c r="H851" s="98"/>
      <c r="I851" s="98"/>
      <c r="J851" s="98"/>
      <c r="K851" s="98"/>
      <c r="L851" s="98"/>
      <c r="M851" s="98"/>
      <c r="N851" s="98"/>
      <c r="O851" s="98"/>
      <c r="P851" s="98"/>
      <c r="Q851" s="98"/>
      <c r="R851" s="98"/>
      <c r="S851" s="98"/>
      <c r="T851" s="108"/>
    </row>
    <row r="852" spans="1:20" x14ac:dyDescent="0.3">
      <c r="A852" s="98"/>
      <c r="B852" s="98"/>
      <c r="C852" s="98"/>
      <c r="D852" s="98"/>
      <c r="E852" s="98"/>
      <c r="F852" s="98"/>
      <c r="G852" s="98"/>
      <c r="H852" s="98"/>
      <c r="I852" s="98"/>
      <c r="J852" s="98"/>
      <c r="K852" s="98"/>
      <c r="L852" s="98"/>
      <c r="M852" s="98"/>
      <c r="N852" s="98"/>
      <c r="O852" s="98"/>
      <c r="P852" s="98"/>
      <c r="Q852" s="98"/>
      <c r="R852" s="98"/>
      <c r="S852" s="98"/>
      <c r="T852" s="108"/>
    </row>
    <row r="853" spans="1:20" x14ac:dyDescent="0.3">
      <c r="A853" s="98"/>
      <c r="B853" s="98"/>
      <c r="C853" s="98"/>
      <c r="D853" s="98"/>
      <c r="E853" s="98"/>
      <c r="F853" s="98"/>
      <c r="G853" s="98"/>
      <c r="H853" s="98"/>
      <c r="I853" s="98"/>
      <c r="J853" s="98"/>
      <c r="K853" s="98"/>
      <c r="L853" s="98"/>
      <c r="M853" s="98"/>
      <c r="N853" s="98"/>
      <c r="O853" s="98"/>
      <c r="P853" s="98"/>
      <c r="Q853" s="98"/>
      <c r="R853" s="98"/>
      <c r="S853" s="98"/>
      <c r="T853" s="108"/>
    </row>
    <row r="854" spans="1:20" x14ac:dyDescent="0.3">
      <c r="A854" s="98"/>
      <c r="B854" s="98"/>
      <c r="C854" s="98"/>
      <c r="D854" s="98"/>
      <c r="E854" s="98"/>
      <c r="F854" s="98"/>
      <c r="G854" s="98"/>
      <c r="H854" s="98"/>
      <c r="I854" s="98"/>
      <c r="J854" s="98"/>
      <c r="K854" s="98"/>
      <c r="L854" s="98"/>
      <c r="M854" s="98"/>
      <c r="N854" s="98"/>
      <c r="O854" s="98"/>
      <c r="P854" s="98"/>
      <c r="Q854" s="98"/>
      <c r="R854" s="98"/>
      <c r="S854" s="98"/>
      <c r="T854" s="108"/>
    </row>
    <row r="855" spans="1:20" x14ac:dyDescent="0.3">
      <c r="A855" s="98"/>
      <c r="B855" s="98"/>
      <c r="C855" s="98"/>
      <c r="D855" s="98"/>
      <c r="E855" s="98"/>
      <c r="F855" s="98"/>
      <c r="G855" s="98"/>
      <c r="H855" s="98"/>
      <c r="I855" s="98"/>
      <c r="J855" s="98"/>
      <c r="K855" s="98"/>
      <c r="L855" s="98"/>
      <c r="M855" s="98"/>
      <c r="N855" s="98"/>
      <c r="O855" s="98"/>
      <c r="P855" s="98"/>
      <c r="Q855" s="98"/>
      <c r="R855" s="98"/>
      <c r="S855" s="98"/>
      <c r="T855" s="108"/>
    </row>
    <row r="856" spans="1:20" x14ac:dyDescent="0.3">
      <c r="A856" s="98"/>
      <c r="B856" s="98"/>
      <c r="C856" s="98"/>
      <c r="D856" s="98"/>
      <c r="E856" s="98"/>
      <c r="F856" s="98"/>
      <c r="G856" s="98"/>
      <c r="H856" s="98"/>
      <c r="I856" s="98"/>
      <c r="J856" s="98"/>
      <c r="K856" s="98"/>
      <c r="L856" s="98"/>
      <c r="M856" s="98"/>
      <c r="N856" s="98"/>
      <c r="O856" s="98"/>
      <c r="P856" s="98"/>
      <c r="Q856" s="98"/>
      <c r="R856" s="98"/>
      <c r="S856" s="98"/>
      <c r="T856" s="108"/>
    </row>
    <row r="857" spans="1:20" x14ac:dyDescent="0.3">
      <c r="A857" s="98"/>
      <c r="B857" s="98"/>
      <c r="C857" s="98"/>
      <c r="D857" s="98"/>
      <c r="E857" s="98"/>
      <c r="F857" s="98"/>
      <c r="G857" s="98"/>
      <c r="H857" s="98"/>
      <c r="I857" s="98"/>
      <c r="J857" s="98"/>
      <c r="K857" s="98"/>
      <c r="L857" s="98"/>
      <c r="M857" s="98"/>
      <c r="N857" s="98"/>
      <c r="O857" s="98"/>
      <c r="P857" s="98"/>
      <c r="Q857" s="98"/>
      <c r="R857" s="98"/>
      <c r="S857" s="98"/>
      <c r="T857" s="108"/>
    </row>
    <row r="858" spans="1:20" x14ac:dyDescent="0.3">
      <c r="A858" s="98"/>
      <c r="B858" s="98"/>
      <c r="C858" s="98"/>
      <c r="D858" s="98"/>
      <c r="E858" s="98"/>
      <c r="F858" s="98"/>
      <c r="G858" s="98"/>
      <c r="H858" s="98"/>
      <c r="I858" s="98"/>
      <c r="J858" s="98"/>
      <c r="K858" s="98"/>
      <c r="L858" s="98"/>
      <c r="M858" s="98"/>
      <c r="N858" s="98"/>
      <c r="O858" s="98"/>
      <c r="P858" s="98"/>
      <c r="Q858" s="98"/>
      <c r="R858" s="98"/>
      <c r="S858" s="98"/>
      <c r="T858" s="108"/>
    </row>
    <row r="859" spans="1:20" x14ac:dyDescent="0.3">
      <c r="A859" s="98"/>
      <c r="B859" s="98"/>
      <c r="C859" s="98"/>
      <c r="D859" s="98"/>
      <c r="E859" s="98"/>
      <c r="F859" s="98"/>
      <c r="G859" s="98"/>
      <c r="H859" s="98"/>
      <c r="I859" s="98"/>
      <c r="J859" s="98"/>
      <c r="K859" s="98"/>
      <c r="L859" s="98"/>
      <c r="M859" s="98"/>
      <c r="N859" s="98"/>
      <c r="O859" s="98"/>
      <c r="P859" s="98"/>
      <c r="Q859" s="98"/>
      <c r="R859" s="98"/>
      <c r="S859" s="98"/>
      <c r="T859" s="108"/>
    </row>
    <row r="860" spans="1:20" x14ac:dyDescent="0.3">
      <c r="A860" s="98"/>
      <c r="B860" s="98"/>
      <c r="C860" s="98"/>
      <c r="D860" s="98"/>
      <c r="E860" s="98"/>
      <c r="F860" s="98"/>
      <c r="G860" s="98"/>
      <c r="H860" s="98"/>
      <c r="I860" s="98"/>
      <c r="J860" s="98"/>
      <c r="K860" s="98"/>
      <c r="L860" s="98"/>
      <c r="M860" s="98"/>
      <c r="N860" s="98"/>
      <c r="O860" s="98"/>
      <c r="P860" s="98"/>
      <c r="Q860" s="98"/>
      <c r="R860" s="98"/>
      <c r="S860" s="98"/>
      <c r="T860" s="108"/>
    </row>
    <row r="861" spans="1:20" x14ac:dyDescent="0.3">
      <c r="A861" s="98"/>
      <c r="B861" s="98"/>
      <c r="C861" s="98"/>
      <c r="D861" s="98"/>
      <c r="E861" s="98"/>
      <c r="F861" s="98"/>
      <c r="G861" s="98"/>
      <c r="H861" s="98"/>
      <c r="I861" s="98"/>
      <c r="J861" s="98"/>
      <c r="K861" s="98"/>
      <c r="L861" s="98"/>
      <c r="M861" s="98"/>
      <c r="N861" s="98"/>
      <c r="O861" s="98"/>
      <c r="P861" s="98"/>
      <c r="Q861" s="98"/>
      <c r="R861" s="98"/>
      <c r="S861" s="98"/>
      <c r="T861" s="108"/>
    </row>
    <row r="862" spans="1:20" x14ac:dyDescent="0.3">
      <c r="A862" s="98"/>
      <c r="B862" s="98"/>
      <c r="C862" s="98"/>
      <c r="D862" s="98"/>
      <c r="E862" s="98"/>
      <c r="F862" s="98"/>
      <c r="G862" s="98"/>
      <c r="H862" s="98"/>
      <c r="I862" s="98"/>
      <c r="J862" s="98"/>
      <c r="K862" s="98"/>
      <c r="L862" s="98"/>
      <c r="M862" s="98"/>
      <c r="N862" s="98"/>
      <c r="O862" s="98"/>
      <c r="P862" s="98"/>
      <c r="Q862" s="98"/>
      <c r="R862" s="98"/>
      <c r="S862" s="98"/>
      <c r="T862" s="108"/>
    </row>
    <row r="863" spans="1:20" x14ac:dyDescent="0.3">
      <c r="A863" s="98"/>
      <c r="B863" s="98"/>
      <c r="C863" s="98"/>
      <c r="D863" s="98"/>
      <c r="E863" s="98"/>
      <c r="F863" s="98"/>
      <c r="G863" s="98"/>
      <c r="H863" s="98"/>
      <c r="I863" s="98"/>
      <c r="J863" s="98"/>
      <c r="K863" s="98"/>
      <c r="L863" s="98"/>
      <c r="M863" s="98"/>
      <c r="N863" s="98"/>
      <c r="O863" s="98"/>
      <c r="P863" s="98"/>
      <c r="Q863" s="98"/>
      <c r="R863" s="98"/>
      <c r="S863" s="98"/>
      <c r="T863" s="108"/>
    </row>
    <row r="864" spans="1:20" x14ac:dyDescent="0.3">
      <c r="A864" s="98"/>
      <c r="B864" s="98"/>
      <c r="C864" s="98"/>
      <c r="D864" s="98"/>
      <c r="E864" s="98"/>
      <c r="F864" s="98"/>
      <c r="G864" s="98"/>
      <c r="H864" s="98"/>
      <c r="I864" s="98"/>
      <c r="J864" s="98"/>
      <c r="K864" s="98"/>
      <c r="L864" s="98"/>
      <c r="M864" s="98"/>
      <c r="N864" s="98"/>
      <c r="O864" s="98"/>
      <c r="P864" s="98"/>
      <c r="Q864" s="98"/>
      <c r="R864" s="98"/>
      <c r="S864" s="98"/>
      <c r="T864" s="108"/>
    </row>
    <row r="865" spans="1:20" x14ac:dyDescent="0.3">
      <c r="A865" s="98"/>
      <c r="B865" s="98"/>
      <c r="C865" s="98"/>
      <c r="D865" s="98"/>
      <c r="E865" s="98"/>
      <c r="F865" s="98"/>
      <c r="G865" s="98"/>
      <c r="H865" s="98"/>
      <c r="I865" s="98"/>
      <c r="J865" s="98"/>
      <c r="K865" s="98"/>
      <c r="L865" s="98"/>
      <c r="M865" s="98"/>
      <c r="N865" s="98"/>
      <c r="O865" s="98"/>
      <c r="P865" s="98"/>
      <c r="Q865" s="98"/>
      <c r="R865" s="98"/>
      <c r="S865" s="98"/>
      <c r="T865" s="108"/>
    </row>
    <row r="866" spans="1:20" x14ac:dyDescent="0.3">
      <c r="A866" s="98"/>
      <c r="B866" s="98"/>
      <c r="C866" s="98"/>
      <c r="D866" s="98"/>
      <c r="E866" s="98"/>
      <c r="F866" s="98"/>
      <c r="G866" s="98"/>
      <c r="H866" s="98"/>
      <c r="I866" s="98"/>
      <c r="J866" s="98"/>
      <c r="K866" s="98"/>
      <c r="L866" s="98"/>
      <c r="M866" s="98"/>
      <c r="N866" s="98"/>
      <c r="O866" s="98"/>
      <c r="P866" s="98"/>
      <c r="Q866" s="98"/>
      <c r="R866" s="98"/>
      <c r="S866" s="98"/>
      <c r="T866" s="108"/>
    </row>
    <row r="867" spans="1:20" x14ac:dyDescent="0.3">
      <c r="A867" s="98"/>
      <c r="B867" s="98"/>
      <c r="C867" s="98"/>
      <c r="D867" s="98"/>
      <c r="E867" s="98"/>
      <c r="F867" s="98"/>
      <c r="G867" s="98"/>
      <c r="H867" s="98"/>
      <c r="I867" s="98"/>
      <c r="J867" s="98"/>
      <c r="K867" s="98"/>
      <c r="L867" s="98"/>
      <c r="M867" s="98"/>
      <c r="N867" s="98"/>
      <c r="O867" s="98"/>
      <c r="P867" s="98"/>
      <c r="Q867" s="98"/>
      <c r="R867" s="98"/>
      <c r="S867" s="98"/>
      <c r="T867" s="108"/>
    </row>
    <row r="868" spans="1:20" x14ac:dyDescent="0.3">
      <c r="A868" s="98"/>
      <c r="B868" s="98"/>
      <c r="C868" s="98"/>
      <c r="D868" s="98"/>
      <c r="E868" s="98"/>
      <c r="F868" s="98"/>
      <c r="G868" s="98"/>
      <c r="H868" s="98"/>
      <c r="I868" s="98"/>
      <c r="J868" s="98"/>
      <c r="K868" s="98"/>
      <c r="L868" s="98"/>
      <c r="M868" s="98"/>
      <c r="N868" s="98"/>
      <c r="O868" s="98"/>
      <c r="P868" s="98"/>
      <c r="Q868" s="98"/>
      <c r="R868" s="98"/>
      <c r="S868" s="98"/>
      <c r="T868" s="108"/>
    </row>
    <row r="869" spans="1:20" x14ac:dyDescent="0.3">
      <c r="A869" s="98"/>
      <c r="B869" s="98"/>
      <c r="C869" s="98"/>
      <c r="D869" s="98"/>
      <c r="E869" s="98"/>
      <c r="F869" s="98"/>
      <c r="G869" s="98"/>
      <c r="H869" s="98"/>
      <c r="I869" s="98"/>
      <c r="J869" s="98"/>
      <c r="K869" s="98"/>
      <c r="L869" s="98"/>
      <c r="M869" s="98"/>
      <c r="N869" s="98"/>
      <c r="O869" s="98"/>
      <c r="P869" s="98"/>
      <c r="Q869" s="98"/>
      <c r="R869" s="98"/>
      <c r="S869" s="98"/>
      <c r="T869" s="108"/>
    </row>
    <row r="870" spans="1:20" x14ac:dyDescent="0.3">
      <c r="A870" s="98"/>
      <c r="B870" s="98"/>
      <c r="C870" s="98"/>
      <c r="D870" s="98"/>
      <c r="E870" s="98"/>
      <c r="F870" s="98"/>
      <c r="G870" s="98"/>
      <c r="H870" s="98"/>
      <c r="I870" s="98"/>
      <c r="J870" s="98"/>
      <c r="K870" s="98"/>
      <c r="L870" s="98"/>
      <c r="M870" s="98"/>
      <c r="N870" s="98"/>
      <c r="O870" s="98"/>
      <c r="P870" s="98"/>
      <c r="Q870" s="98"/>
      <c r="R870" s="98"/>
      <c r="S870" s="98"/>
      <c r="T870" s="108"/>
    </row>
    <row r="871" spans="1:20" x14ac:dyDescent="0.3">
      <c r="A871" s="98"/>
      <c r="B871" s="98"/>
      <c r="C871" s="98"/>
      <c r="D871" s="98"/>
      <c r="E871" s="98"/>
      <c r="F871" s="98"/>
      <c r="G871" s="98"/>
      <c r="H871" s="98"/>
      <c r="I871" s="98"/>
      <c r="J871" s="98"/>
      <c r="K871" s="98"/>
      <c r="L871" s="98"/>
      <c r="M871" s="98"/>
      <c r="N871" s="98"/>
      <c r="O871" s="98"/>
      <c r="P871" s="98"/>
      <c r="Q871" s="98"/>
      <c r="R871" s="98"/>
      <c r="S871" s="98"/>
      <c r="T871" s="108"/>
    </row>
    <row r="872" spans="1:20" x14ac:dyDescent="0.3">
      <c r="A872" s="98"/>
      <c r="B872" s="98"/>
      <c r="C872" s="98"/>
      <c r="D872" s="98"/>
      <c r="E872" s="98"/>
      <c r="F872" s="98"/>
      <c r="G872" s="98"/>
      <c r="H872" s="98"/>
      <c r="I872" s="98"/>
      <c r="J872" s="98"/>
      <c r="K872" s="98"/>
      <c r="L872" s="98"/>
      <c r="M872" s="98"/>
      <c r="N872" s="98"/>
      <c r="O872" s="98"/>
      <c r="P872" s="98"/>
      <c r="Q872" s="98"/>
      <c r="R872" s="98"/>
      <c r="S872" s="98"/>
      <c r="T872" s="108"/>
    </row>
    <row r="873" spans="1:20" x14ac:dyDescent="0.3">
      <c r="A873" s="98"/>
      <c r="B873" s="98"/>
      <c r="C873" s="98"/>
      <c r="D873" s="98"/>
      <c r="E873" s="98"/>
      <c r="F873" s="98"/>
      <c r="G873" s="98"/>
      <c r="H873" s="98"/>
      <c r="I873" s="98"/>
      <c r="J873" s="98"/>
      <c r="K873" s="98"/>
      <c r="L873" s="98"/>
      <c r="M873" s="98"/>
      <c r="N873" s="98"/>
      <c r="O873" s="98"/>
      <c r="P873" s="98"/>
      <c r="Q873" s="98"/>
      <c r="R873" s="98"/>
      <c r="S873" s="98"/>
      <c r="T873" s="108"/>
    </row>
    <row r="874" spans="1:20" x14ac:dyDescent="0.3">
      <c r="A874" s="98"/>
      <c r="B874" s="98"/>
      <c r="C874" s="98"/>
      <c r="D874" s="98"/>
      <c r="E874" s="98"/>
      <c r="F874" s="98"/>
      <c r="G874" s="98"/>
      <c r="H874" s="98"/>
      <c r="I874" s="98"/>
      <c r="J874" s="98"/>
      <c r="K874" s="98"/>
      <c r="L874" s="98"/>
      <c r="M874" s="98"/>
      <c r="N874" s="98"/>
      <c r="O874" s="98"/>
      <c r="P874" s="98"/>
      <c r="Q874" s="98"/>
      <c r="R874" s="98"/>
      <c r="S874" s="98"/>
      <c r="T874" s="108"/>
    </row>
    <row r="875" spans="1:20" x14ac:dyDescent="0.3">
      <c r="A875" s="98"/>
      <c r="B875" s="98"/>
      <c r="C875" s="98"/>
      <c r="D875" s="98"/>
      <c r="E875" s="98"/>
      <c r="F875" s="98"/>
      <c r="G875" s="98"/>
      <c r="H875" s="98"/>
      <c r="I875" s="98"/>
      <c r="J875" s="98"/>
      <c r="K875" s="98"/>
      <c r="L875" s="98"/>
      <c r="M875" s="98"/>
      <c r="N875" s="98"/>
      <c r="O875" s="98"/>
      <c r="P875" s="98"/>
      <c r="Q875" s="98"/>
      <c r="R875" s="98"/>
      <c r="S875" s="98"/>
      <c r="T875" s="108"/>
    </row>
    <row r="876" spans="1:20" x14ac:dyDescent="0.3">
      <c r="A876" s="98"/>
      <c r="B876" s="98"/>
      <c r="C876" s="98"/>
      <c r="D876" s="98"/>
      <c r="E876" s="98"/>
      <c r="F876" s="98"/>
      <c r="G876" s="98"/>
      <c r="H876" s="98"/>
      <c r="I876" s="98"/>
      <c r="J876" s="98"/>
      <c r="K876" s="98"/>
      <c r="L876" s="98"/>
      <c r="M876" s="98"/>
      <c r="N876" s="98"/>
      <c r="O876" s="98"/>
      <c r="P876" s="98"/>
      <c r="Q876" s="98"/>
      <c r="R876" s="98"/>
      <c r="S876" s="98"/>
      <c r="T876" s="108"/>
    </row>
    <row r="877" spans="1:20" x14ac:dyDescent="0.3">
      <c r="A877" s="98"/>
      <c r="B877" s="98"/>
      <c r="C877" s="98"/>
      <c r="D877" s="98"/>
      <c r="E877" s="98"/>
      <c r="F877" s="98"/>
      <c r="G877" s="98"/>
      <c r="H877" s="98"/>
      <c r="I877" s="98"/>
      <c r="J877" s="98"/>
      <c r="K877" s="98"/>
      <c r="L877" s="98"/>
      <c r="M877" s="98"/>
      <c r="N877" s="98"/>
      <c r="O877" s="98"/>
      <c r="P877" s="98"/>
      <c r="Q877" s="98"/>
      <c r="R877" s="98"/>
      <c r="S877" s="98"/>
      <c r="T877" s="108"/>
    </row>
    <row r="878" spans="1:20" x14ac:dyDescent="0.3">
      <c r="A878" s="98"/>
      <c r="B878" s="98"/>
      <c r="C878" s="98"/>
      <c r="D878" s="98"/>
      <c r="E878" s="98"/>
      <c r="F878" s="98"/>
      <c r="G878" s="98"/>
      <c r="H878" s="98"/>
      <c r="I878" s="98"/>
      <c r="J878" s="98"/>
      <c r="K878" s="98"/>
      <c r="L878" s="98"/>
      <c r="M878" s="98"/>
      <c r="N878" s="98"/>
      <c r="O878" s="98"/>
      <c r="P878" s="98"/>
      <c r="Q878" s="98"/>
      <c r="R878" s="98"/>
      <c r="S878" s="98"/>
      <c r="T878" s="108"/>
    </row>
    <row r="879" spans="1:20" x14ac:dyDescent="0.3">
      <c r="A879" s="98"/>
      <c r="B879" s="98"/>
      <c r="C879" s="98"/>
      <c r="D879" s="98"/>
      <c r="E879" s="98"/>
      <c r="F879" s="98"/>
      <c r="G879" s="98"/>
      <c r="H879" s="98"/>
      <c r="I879" s="98"/>
      <c r="J879" s="98"/>
      <c r="K879" s="98"/>
      <c r="L879" s="98"/>
      <c r="M879" s="98"/>
      <c r="N879" s="98"/>
      <c r="O879" s="98"/>
      <c r="P879" s="98"/>
      <c r="Q879" s="98"/>
      <c r="R879" s="98"/>
      <c r="S879" s="98"/>
      <c r="T879" s="108"/>
    </row>
    <row r="880" spans="1:20" x14ac:dyDescent="0.3">
      <c r="A880" s="98"/>
      <c r="B880" s="98"/>
      <c r="C880" s="98"/>
      <c r="D880" s="98"/>
      <c r="E880" s="98"/>
      <c r="F880" s="98"/>
      <c r="G880" s="98"/>
      <c r="H880" s="98"/>
      <c r="I880" s="98"/>
      <c r="J880" s="98"/>
      <c r="K880" s="98"/>
      <c r="L880" s="98"/>
      <c r="M880" s="98"/>
      <c r="N880" s="98"/>
      <c r="O880" s="98"/>
      <c r="P880" s="98"/>
      <c r="Q880" s="98"/>
      <c r="R880" s="98"/>
      <c r="S880" s="98"/>
      <c r="T880" s="108"/>
    </row>
    <row r="881" spans="1:20" x14ac:dyDescent="0.3">
      <c r="A881" s="98"/>
      <c r="B881" s="98"/>
      <c r="C881" s="98"/>
      <c r="D881" s="98"/>
      <c r="E881" s="98"/>
      <c r="F881" s="98"/>
      <c r="G881" s="98"/>
      <c r="H881" s="98"/>
      <c r="I881" s="98"/>
      <c r="J881" s="98"/>
      <c r="K881" s="98"/>
      <c r="L881" s="98"/>
      <c r="M881" s="98"/>
      <c r="N881" s="98"/>
      <c r="O881" s="98"/>
      <c r="P881" s="98"/>
      <c r="Q881" s="98"/>
      <c r="R881" s="98"/>
      <c r="S881" s="98"/>
      <c r="T881" s="108"/>
    </row>
    <row r="882" spans="1:20" x14ac:dyDescent="0.3">
      <c r="A882" s="98"/>
      <c r="B882" s="98"/>
      <c r="C882" s="98"/>
      <c r="D882" s="98"/>
      <c r="E882" s="98"/>
      <c r="F882" s="98"/>
      <c r="G882" s="98"/>
      <c r="H882" s="98"/>
      <c r="I882" s="98"/>
      <c r="J882" s="98"/>
      <c r="K882" s="98"/>
      <c r="L882" s="98"/>
      <c r="M882" s="98"/>
      <c r="N882" s="98"/>
      <c r="O882" s="98"/>
      <c r="P882" s="98"/>
      <c r="Q882" s="98"/>
      <c r="R882" s="98"/>
      <c r="S882" s="98"/>
      <c r="T882" s="108"/>
    </row>
    <row r="883" spans="1:20" x14ac:dyDescent="0.3">
      <c r="A883" s="98"/>
      <c r="B883" s="98"/>
      <c r="C883" s="98"/>
      <c r="D883" s="98"/>
      <c r="E883" s="98"/>
      <c r="F883" s="98"/>
      <c r="G883" s="98"/>
      <c r="H883" s="98"/>
      <c r="I883" s="98"/>
      <c r="J883" s="98"/>
      <c r="K883" s="98"/>
      <c r="L883" s="98"/>
      <c r="M883" s="98"/>
      <c r="N883" s="98"/>
      <c r="O883" s="98"/>
      <c r="P883" s="98"/>
      <c r="Q883" s="98"/>
      <c r="R883" s="98"/>
      <c r="S883" s="98"/>
      <c r="T883" s="108"/>
    </row>
    <row r="884" spans="1:20" x14ac:dyDescent="0.3">
      <c r="A884" s="98"/>
      <c r="B884" s="98"/>
      <c r="C884" s="98"/>
      <c r="D884" s="98"/>
      <c r="E884" s="98"/>
      <c r="F884" s="98"/>
      <c r="G884" s="98"/>
      <c r="H884" s="98"/>
      <c r="I884" s="98"/>
      <c r="J884" s="98"/>
      <c r="K884" s="98"/>
      <c r="L884" s="98"/>
      <c r="M884" s="98"/>
      <c r="N884" s="98"/>
      <c r="O884" s="98"/>
      <c r="P884" s="98"/>
      <c r="Q884" s="98"/>
      <c r="R884" s="98"/>
      <c r="S884" s="98"/>
      <c r="T884" s="108"/>
    </row>
    <row r="885" spans="1:20" x14ac:dyDescent="0.3">
      <c r="A885" s="98"/>
      <c r="B885" s="98"/>
      <c r="C885" s="98"/>
      <c r="D885" s="98"/>
      <c r="E885" s="98"/>
      <c r="F885" s="98"/>
      <c r="G885" s="98"/>
      <c r="H885" s="98"/>
      <c r="I885" s="98"/>
      <c r="J885" s="98"/>
      <c r="K885" s="98"/>
      <c r="L885" s="98"/>
      <c r="M885" s="98"/>
      <c r="N885" s="98"/>
      <c r="O885" s="98"/>
      <c r="P885" s="98"/>
      <c r="Q885" s="98"/>
      <c r="R885" s="98"/>
      <c r="S885" s="98"/>
      <c r="T885" s="108"/>
    </row>
    <row r="886" spans="1:20" x14ac:dyDescent="0.3">
      <c r="A886" s="98"/>
      <c r="B886" s="98"/>
      <c r="C886" s="98"/>
      <c r="D886" s="98"/>
      <c r="E886" s="98"/>
      <c r="F886" s="98"/>
      <c r="G886" s="98"/>
      <c r="H886" s="98"/>
      <c r="I886" s="98"/>
      <c r="J886" s="98"/>
      <c r="K886" s="98"/>
      <c r="L886" s="98"/>
      <c r="M886" s="98"/>
      <c r="N886" s="98"/>
      <c r="O886" s="98"/>
      <c r="P886" s="98"/>
      <c r="Q886" s="98"/>
      <c r="R886" s="98"/>
      <c r="S886" s="98"/>
      <c r="T886" s="108"/>
    </row>
    <row r="887" spans="1:20" x14ac:dyDescent="0.3">
      <c r="A887" s="98"/>
      <c r="B887" s="98"/>
      <c r="C887" s="98"/>
      <c r="D887" s="98"/>
      <c r="E887" s="98"/>
      <c r="F887" s="98"/>
      <c r="G887" s="98"/>
      <c r="H887" s="98"/>
      <c r="I887" s="98"/>
      <c r="J887" s="98"/>
      <c r="K887" s="98"/>
      <c r="L887" s="98"/>
      <c r="M887" s="98"/>
      <c r="N887" s="98"/>
      <c r="O887" s="98"/>
      <c r="P887" s="98"/>
      <c r="Q887" s="98"/>
      <c r="R887" s="98"/>
      <c r="S887" s="98"/>
      <c r="T887" s="108"/>
    </row>
    <row r="888" spans="1:20" x14ac:dyDescent="0.3">
      <c r="A888" s="98"/>
      <c r="B888" s="98"/>
      <c r="C888" s="98"/>
      <c r="D888" s="98"/>
      <c r="E888" s="98"/>
      <c r="F888" s="98"/>
      <c r="G888" s="98"/>
      <c r="H888" s="98"/>
      <c r="I888" s="98"/>
      <c r="J888" s="98"/>
      <c r="K888" s="98"/>
      <c r="L888" s="98"/>
      <c r="M888" s="98"/>
      <c r="N888" s="98"/>
      <c r="O888" s="98"/>
      <c r="P888" s="98"/>
      <c r="Q888" s="98"/>
      <c r="R888" s="98"/>
      <c r="S888" s="98"/>
      <c r="T888" s="108"/>
    </row>
    <row r="889" spans="1:20" x14ac:dyDescent="0.3">
      <c r="A889" s="98"/>
      <c r="B889" s="98"/>
      <c r="C889" s="98"/>
      <c r="D889" s="98"/>
      <c r="E889" s="98"/>
      <c r="F889" s="98"/>
      <c r="G889" s="98"/>
      <c r="H889" s="98"/>
      <c r="I889" s="98"/>
      <c r="J889" s="98"/>
      <c r="K889" s="98"/>
      <c r="L889" s="98"/>
      <c r="M889" s="98"/>
      <c r="N889" s="98"/>
      <c r="O889" s="98"/>
      <c r="P889" s="98"/>
      <c r="Q889" s="98"/>
      <c r="R889" s="98"/>
      <c r="S889" s="98"/>
      <c r="T889" s="108"/>
    </row>
    <row r="890" spans="1:20" x14ac:dyDescent="0.3">
      <c r="A890" s="98"/>
      <c r="B890" s="98"/>
      <c r="C890" s="98"/>
      <c r="D890" s="98"/>
      <c r="E890" s="98"/>
      <c r="F890" s="98"/>
      <c r="G890" s="98"/>
      <c r="H890" s="98"/>
      <c r="I890" s="98"/>
      <c r="J890" s="98"/>
      <c r="K890" s="98"/>
      <c r="L890" s="98"/>
      <c r="M890" s="98"/>
      <c r="N890" s="98"/>
      <c r="O890" s="98"/>
      <c r="P890" s="98"/>
      <c r="Q890" s="98"/>
      <c r="R890" s="98"/>
      <c r="S890" s="98"/>
      <c r="T890" s="108"/>
    </row>
    <row r="891" spans="1:20" x14ac:dyDescent="0.3">
      <c r="A891" s="98"/>
      <c r="B891" s="98"/>
      <c r="C891" s="98"/>
      <c r="D891" s="98"/>
      <c r="E891" s="98"/>
      <c r="F891" s="98"/>
      <c r="G891" s="98"/>
      <c r="H891" s="98"/>
      <c r="I891" s="98"/>
      <c r="J891" s="98"/>
      <c r="K891" s="98"/>
      <c r="L891" s="98"/>
      <c r="M891" s="98"/>
      <c r="N891" s="98"/>
      <c r="O891" s="98"/>
      <c r="P891" s="98"/>
      <c r="Q891" s="98"/>
      <c r="R891" s="98"/>
      <c r="S891" s="98"/>
      <c r="T891" s="108"/>
    </row>
    <row r="892" spans="1:20" x14ac:dyDescent="0.3">
      <c r="A892" s="98"/>
      <c r="B892" s="98"/>
      <c r="C892" s="98"/>
      <c r="D892" s="98"/>
      <c r="E892" s="98"/>
      <c r="F892" s="98"/>
      <c r="G892" s="98"/>
      <c r="H892" s="98"/>
      <c r="I892" s="98"/>
      <c r="J892" s="98"/>
      <c r="K892" s="98"/>
      <c r="L892" s="98"/>
      <c r="M892" s="98"/>
      <c r="N892" s="98"/>
      <c r="O892" s="98"/>
      <c r="P892" s="98"/>
      <c r="Q892" s="98"/>
      <c r="R892" s="98"/>
      <c r="S892" s="98"/>
      <c r="T892" s="108"/>
    </row>
    <row r="893" spans="1:20" x14ac:dyDescent="0.3">
      <c r="A893" s="98"/>
      <c r="B893" s="98"/>
      <c r="C893" s="98"/>
      <c r="D893" s="98"/>
      <c r="E893" s="98"/>
      <c r="F893" s="98"/>
      <c r="G893" s="98"/>
      <c r="H893" s="98"/>
      <c r="I893" s="98"/>
      <c r="J893" s="98"/>
      <c r="K893" s="98"/>
      <c r="L893" s="98"/>
      <c r="M893" s="98"/>
      <c r="N893" s="98"/>
      <c r="O893" s="98"/>
      <c r="P893" s="98"/>
      <c r="Q893" s="98"/>
      <c r="R893" s="98"/>
      <c r="S893" s="98"/>
      <c r="T893" s="108"/>
    </row>
    <row r="894" spans="1:20" x14ac:dyDescent="0.3">
      <c r="A894" s="98"/>
      <c r="B894" s="98"/>
      <c r="C894" s="98"/>
      <c r="D894" s="98"/>
      <c r="E894" s="98"/>
      <c r="F894" s="98"/>
      <c r="G894" s="98"/>
      <c r="H894" s="98"/>
      <c r="I894" s="98"/>
      <c r="J894" s="98"/>
      <c r="K894" s="98"/>
      <c r="L894" s="98"/>
      <c r="M894" s="98"/>
      <c r="N894" s="98"/>
      <c r="O894" s="98"/>
      <c r="P894" s="98"/>
      <c r="Q894" s="98"/>
      <c r="R894" s="98"/>
      <c r="S894" s="98"/>
      <c r="T894" s="108"/>
    </row>
    <row r="895" spans="1:20" x14ac:dyDescent="0.3">
      <c r="A895" s="98"/>
      <c r="B895" s="98"/>
      <c r="C895" s="98"/>
      <c r="D895" s="98"/>
      <c r="E895" s="98"/>
      <c r="F895" s="98"/>
      <c r="G895" s="98"/>
      <c r="H895" s="98"/>
      <c r="I895" s="98"/>
      <c r="J895" s="98"/>
      <c r="K895" s="98"/>
      <c r="L895" s="98"/>
      <c r="M895" s="98"/>
      <c r="N895" s="98"/>
      <c r="O895" s="98"/>
      <c r="P895" s="98"/>
      <c r="Q895" s="98"/>
      <c r="R895" s="98"/>
      <c r="S895" s="98"/>
      <c r="T895" s="108"/>
    </row>
    <row r="896" spans="1:20" x14ac:dyDescent="0.3">
      <c r="A896" s="98"/>
      <c r="B896" s="98"/>
      <c r="C896" s="98"/>
      <c r="D896" s="98"/>
      <c r="E896" s="98"/>
      <c r="F896" s="98"/>
      <c r="G896" s="98"/>
      <c r="H896" s="98"/>
      <c r="I896" s="98"/>
      <c r="J896" s="98"/>
      <c r="K896" s="98"/>
      <c r="L896" s="98"/>
      <c r="M896" s="98"/>
      <c r="N896" s="98"/>
      <c r="O896" s="98"/>
      <c r="P896" s="98"/>
      <c r="Q896" s="98"/>
      <c r="R896" s="98"/>
      <c r="S896" s="98"/>
      <c r="T896" s="108"/>
    </row>
    <row r="897" spans="1:20" x14ac:dyDescent="0.3">
      <c r="A897" s="98"/>
      <c r="B897" s="98"/>
      <c r="C897" s="98"/>
      <c r="D897" s="98"/>
      <c r="E897" s="98"/>
      <c r="F897" s="98"/>
      <c r="G897" s="98"/>
      <c r="H897" s="98"/>
      <c r="I897" s="98"/>
      <c r="J897" s="98"/>
      <c r="K897" s="98"/>
      <c r="L897" s="98"/>
      <c r="M897" s="98"/>
      <c r="N897" s="98"/>
      <c r="O897" s="98"/>
      <c r="P897" s="98"/>
      <c r="Q897" s="98"/>
      <c r="R897" s="98"/>
      <c r="S897" s="98"/>
      <c r="T897" s="108"/>
    </row>
    <row r="898" spans="1:20" x14ac:dyDescent="0.3">
      <c r="A898" s="98"/>
      <c r="B898" s="98"/>
      <c r="C898" s="98"/>
      <c r="D898" s="98"/>
      <c r="E898" s="98"/>
      <c r="F898" s="98"/>
      <c r="G898" s="98"/>
      <c r="H898" s="98"/>
      <c r="I898" s="98"/>
      <c r="J898" s="98"/>
      <c r="K898" s="98"/>
      <c r="L898" s="98"/>
      <c r="M898" s="98"/>
      <c r="N898" s="98"/>
      <c r="O898" s="98"/>
      <c r="P898" s="98"/>
      <c r="Q898" s="98"/>
      <c r="R898" s="98"/>
      <c r="S898" s="98"/>
      <c r="T898" s="108"/>
    </row>
    <row r="899" spans="1:20" x14ac:dyDescent="0.3">
      <c r="A899" s="98"/>
      <c r="B899" s="98"/>
      <c r="C899" s="98"/>
      <c r="D899" s="98"/>
      <c r="E899" s="98"/>
      <c r="F899" s="98"/>
      <c r="G899" s="98"/>
      <c r="H899" s="98"/>
      <c r="I899" s="98"/>
      <c r="J899" s="98"/>
      <c r="K899" s="98"/>
      <c r="L899" s="98"/>
      <c r="M899" s="98"/>
      <c r="N899" s="98"/>
      <c r="O899" s="98"/>
      <c r="P899" s="98"/>
      <c r="Q899" s="98"/>
      <c r="R899" s="98"/>
      <c r="S899" s="98"/>
      <c r="T899" s="108"/>
    </row>
    <row r="900" spans="1:20" x14ac:dyDescent="0.3">
      <c r="A900" s="98"/>
      <c r="B900" s="98"/>
      <c r="C900" s="98"/>
      <c r="D900" s="98"/>
      <c r="E900" s="98"/>
      <c r="F900" s="98"/>
      <c r="G900" s="98"/>
      <c r="H900" s="98"/>
      <c r="I900" s="98"/>
      <c r="J900" s="98"/>
      <c r="K900" s="98"/>
      <c r="L900" s="98"/>
      <c r="M900" s="98"/>
      <c r="N900" s="98"/>
      <c r="O900" s="98"/>
      <c r="P900" s="98"/>
      <c r="Q900" s="98"/>
      <c r="R900" s="98"/>
      <c r="S900" s="98"/>
      <c r="T900" s="108"/>
    </row>
    <row r="901" spans="1:20" x14ac:dyDescent="0.3">
      <c r="A901" s="98"/>
      <c r="B901" s="98"/>
      <c r="C901" s="98"/>
      <c r="D901" s="98"/>
      <c r="E901" s="98"/>
      <c r="F901" s="98"/>
      <c r="G901" s="98"/>
      <c r="H901" s="98"/>
      <c r="I901" s="98"/>
      <c r="J901" s="98"/>
      <c r="K901" s="98"/>
      <c r="L901" s="98"/>
      <c r="M901" s="98"/>
      <c r="N901" s="98"/>
      <c r="O901" s="98"/>
      <c r="P901" s="98"/>
      <c r="Q901" s="98"/>
      <c r="R901" s="98"/>
      <c r="S901" s="98"/>
      <c r="T901" s="108"/>
    </row>
    <row r="902" spans="1:20" x14ac:dyDescent="0.3">
      <c r="A902" s="98"/>
      <c r="B902" s="98"/>
      <c r="C902" s="98"/>
      <c r="D902" s="98"/>
      <c r="E902" s="98"/>
      <c r="F902" s="98"/>
      <c r="G902" s="98"/>
      <c r="H902" s="98"/>
      <c r="I902" s="98"/>
      <c r="J902" s="98"/>
      <c r="K902" s="98"/>
      <c r="L902" s="98"/>
      <c r="M902" s="98"/>
      <c r="N902" s="98"/>
      <c r="O902" s="98"/>
      <c r="P902" s="98"/>
      <c r="Q902" s="98"/>
      <c r="R902" s="98"/>
      <c r="S902" s="98"/>
      <c r="T902" s="108"/>
    </row>
    <row r="903" spans="1:20" x14ac:dyDescent="0.3">
      <c r="A903" s="98"/>
      <c r="B903" s="98"/>
      <c r="C903" s="98"/>
      <c r="D903" s="98"/>
      <c r="E903" s="98"/>
      <c r="F903" s="98"/>
      <c r="G903" s="98"/>
      <c r="H903" s="98"/>
      <c r="I903" s="98"/>
      <c r="J903" s="98"/>
      <c r="K903" s="98"/>
      <c r="L903" s="98"/>
      <c r="M903" s="98"/>
      <c r="N903" s="98"/>
      <c r="O903" s="98"/>
      <c r="P903" s="98"/>
      <c r="Q903" s="98"/>
      <c r="R903" s="98"/>
      <c r="S903" s="98"/>
      <c r="T903" s="108"/>
    </row>
    <row r="904" spans="1:20" x14ac:dyDescent="0.3">
      <c r="A904" s="98"/>
      <c r="B904" s="98"/>
      <c r="C904" s="98"/>
      <c r="D904" s="98"/>
      <c r="E904" s="98"/>
      <c r="F904" s="98"/>
      <c r="G904" s="98"/>
      <c r="H904" s="98"/>
      <c r="I904" s="98"/>
      <c r="J904" s="98"/>
      <c r="K904" s="98"/>
      <c r="L904" s="98"/>
      <c r="M904" s="98"/>
      <c r="N904" s="98"/>
      <c r="O904" s="98"/>
      <c r="P904" s="98"/>
      <c r="Q904" s="98"/>
      <c r="R904" s="98"/>
      <c r="S904" s="98"/>
      <c r="T904" s="108"/>
    </row>
    <row r="905" spans="1:20" x14ac:dyDescent="0.3">
      <c r="A905" s="98"/>
      <c r="B905" s="98"/>
      <c r="C905" s="98"/>
      <c r="D905" s="98"/>
      <c r="E905" s="98"/>
      <c r="F905" s="98"/>
      <c r="G905" s="98"/>
      <c r="H905" s="98"/>
      <c r="I905" s="98"/>
      <c r="J905" s="98"/>
      <c r="K905" s="98"/>
      <c r="L905" s="98"/>
      <c r="M905" s="98"/>
      <c r="N905" s="98"/>
      <c r="O905" s="98"/>
      <c r="P905" s="98"/>
      <c r="Q905" s="98"/>
      <c r="R905" s="98"/>
      <c r="S905" s="98"/>
      <c r="T905" s="108"/>
    </row>
    <row r="906" spans="1:20" x14ac:dyDescent="0.3">
      <c r="A906" s="98"/>
      <c r="B906" s="98"/>
      <c r="C906" s="98"/>
      <c r="D906" s="98"/>
      <c r="E906" s="98"/>
      <c r="F906" s="98"/>
      <c r="G906" s="98"/>
      <c r="H906" s="98"/>
      <c r="I906" s="98"/>
      <c r="J906" s="98"/>
      <c r="K906" s="98"/>
      <c r="L906" s="98"/>
      <c r="M906" s="98"/>
      <c r="N906" s="98"/>
      <c r="O906" s="98"/>
      <c r="P906" s="98"/>
      <c r="Q906" s="98"/>
      <c r="R906" s="98"/>
      <c r="S906" s="98"/>
      <c r="T906" s="108"/>
    </row>
    <row r="907" spans="1:20" x14ac:dyDescent="0.3">
      <c r="A907" s="98"/>
      <c r="B907" s="98"/>
      <c r="C907" s="98"/>
      <c r="D907" s="98"/>
      <c r="E907" s="98"/>
      <c r="F907" s="98"/>
      <c r="G907" s="98"/>
      <c r="H907" s="98"/>
      <c r="I907" s="98"/>
      <c r="J907" s="98"/>
      <c r="K907" s="98"/>
      <c r="L907" s="98"/>
      <c r="M907" s="98"/>
      <c r="N907" s="98"/>
      <c r="O907" s="98"/>
      <c r="P907" s="98"/>
      <c r="Q907" s="98"/>
      <c r="R907" s="98"/>
      <c r="S907" s="98"/>
      <c r="T907" s="108"/>
    </row>
    <row r="908" spans="1:20" x14ac:dyDescent="0.3">
      <c r="A908" s="98"/>
      <c r="B908" s="98"/>
      <c r="C908" s="98"/>
      <c r="D908" s="98"/>
      <c r="E908" s="98"/>
      <c r="F908" s="98"/>
      <c r="G908" s="98"/>
      <c r="H908" s="98"/>
      <c r="I908" s="98"/>
      <c r="J908" s="98"/>
      <c r="K908" s="98"/>
      <c r="L908" s="98"/>
      <c r="M908" s="98"/>
      <c r="N908" s="98"/>
      <c r="O908" s="98"/>
      <c r="P908" s="98"/>
      <c r="Q908" s="98"/>
      <c r="R908" s="98"/>
      <c r="S908" s="98"/>
      <c r="T908" s="108"/>
    </row>
    <row r="909" spans="1:20" x14ac:dyDescent="0.3">
      <c r="A909" s="98"/>
      <c r="B909" s="98"/>
      <c r="C909" s="98"/>
      <c r="D909" s="98"/>
      <c r="E909" s="98"/>
      <c r="F909" s="98"/>
      <c r="G909" s="98"/>
      <c r="H909" s="98"/>
      <c r="I909" s="98"/>
      <c r="J909" s="98"/>
      <c r="K909" s="98"/>
      <c r="L909" s="98"/>
      <c r="M909" s="98"/>
      <c r="N909" s="98"/>
      <c r="O909" s="98"/>
      <c r="P909" s="98"/>
      <c r="Q909" s="98"/>
      <c r="R909" s="98"/>
      <c r="S909" s="98"/>
      <c r="T909" s="108"/>
    </row>
    <row r="910" spans="1:20" x14ac:dyDescent="0.3">
      <c r="A910" s="98"/>
      <c r="B910" s="98"/>
      <c r="C910" s="98"/>
      <c r="D910" s="98"/>
      <c r="E910" s="98"/>
      <c r="F910" s="98"/>
      <c r="G910" s="98"/>
      <c r="H910" s="98"/>
      <c r="I910" s="98"/>
      <c r="J910" s="98"/>
      <c r="K910" s="98"/>
      <c r="L910" s="98"/>
      <c r="M910" s="98"/>
      <c r="N910" s="98"/>
      <c r="O910" s="98"/>
      <c r="P910" s="98"/>
      <c r="Q910" s="98"/>
      <c r="R910" s="98"/>
      <c r="S910" s="98"/>
      <c r="T910" s="108"/>
    </row>
    <row r="911" spans="1:20" x14ac:dyDescent="0.3">
      <c r="A911" s="98"/>
      <c r="B911" s="98"/>
      <c r="C911" s="98"/>
      <c r="D911" s="98"/>
      <c r="E911" s="98"/>
      <c r="F911" s="98"/>
      <c r="G911" s="98"/>
      <c r="H911" s="98"/>
      <c r="I911" s="98"/>
      <c r="J911" s="98"/>
      <c r="K911" s="98"/>
      <c r="L911" s="98"/>
      <c r="M911" s="98"/>
      <c r="N911" s="98"/>
      <c r="O911" s="98"/>
      <c r="P911" s="98"/>
      <c r="Q911" s="98"/>
      <c r="R911" s="98"/>
      <c r="S911" s="98"/>
      <c r="T911" s="108"/>
    </row>
    <row r="912" spans="1:20" x14ac:dyDescent="0.3">
      <c r="A912" s="98"/>
      <c r="B912" s="98"/>
      <c r="C912" s="98"/>
      <c r="D912" s="98"/>
      <c r="E912" s="98"/>
      <c r="F912" s="98"/>
      <c r="G912" s="98"/>
      <c r="H912" s="98"/>
      <c r="I912" s="98"/>
      <c r="J912" s="98"/>
      <c r="K912" s="98"/>
      <c r="L912" s="98"/>
      <c r="M912" s="98"/>
      <c r="N912" s="98"/>
      <c r="O912" s="98"/>
      <c r="P912" s="98"/>
      <c r="Q912" s="98"/>
      <c r="R912" s="98"/>
      <c r="S912" s="98"/>
      <c r="T912" s="108"/>
    </row>
    <row r="913" spans="1:20" x14ac:dyDescent="0.3">
      <c r="A913" s="98"/>
      <c r="B913" s="98"/>
      <c r="C913" s="98"/>
      <c r="D913" s="98"/>
      <c r="E913" s="98"/>
      <c r="F913" s="98"/>
      <c r="G913" s="98"/>
      <c r="H913" s="98"/>
      <c r="I913" s="98"/>
      <c r="J913" s="98"/>
      <c r="K913" s="98"/>
      <c r="L913" s="98"/>
      <c r="M913" s="98"/>
      <c r="N913" s="98"/>
      <c r="O913" s="98"/>
      <c r="P913" s="98"/>
      <c r="Q913" s="98"/>
      <c r="R913" s="98"/>
      <c r="S913" s="98"/>
      <c r="T913" s="108"/>
    </row>
    <row r="914" spans="1:20" x14ac:dyDescent="0.3">
      <c r="A914" s="98"/>
      <c r="B914" s="98"/>
      <c r="C914" s="98"/>
      <c r="D914" s="98"/>
      <c r="E914" s="98"/>
      <c r="F914" s="98"/>
      <c r="G914" s="98"/>
      <c r="H914" s="98"/>
      <c r="I914" s="98"/>
      <c r="J914" s="98"/>
      <c r="K914" s="98"/>
      <c r="L914" s="98"/>
      <c r="M914" s="98"/>
      <c r="N914" s="98"/>
      <c r="O914" s="98"/>
      <c r="P914" s="98"/>
      <c r="Q914" s="98"/>
      <c r="R914" s="98"/>
      <c r="S914" s="98"/>
      <c r="T914" s="108"/>
    </row>
    <row r="915" spans="1:20" x14ac:dyDescent="0.3">
      <c r="A915" s="98"/>
      <c r="B915" s="98"/>
      <c r="C915" s="98"/>
      <c r="D915" s="98"/>
      <c r="E915" s="98"/>
      <c r="F915" s="98"/>
      <c r="G915" s="98"/>
      <c r="H915" s="98"/>
      <c r="I915" s="98"/>
      <c r="J915" s="98"/>
      <c r="K915" s="98"/>
      <c r="L915" s="98"/>
      <c r="M915" s="98"/>
      <c r="N915" s="98"/>
      <c r="O915" s="98"/>
      <c r="P915" s="98"/>
      <c r="Q915" s="98"/>
      <c r="R915" s="98"/>
      <c r="S915" s="98"/>
      <c r="T915" s="108"/>
    </row>
    <row r="916" spans="1:20" x14ac:dyDescent="0.3">
      <c r="A916" s="98"/>
      <c r="B916" s="98"/>
      <c r="C916" s="98"/>
      <c r="D916" s="98"/>
      <c r="E916" s="98"/>
      <c r="F916" s="98"/>
      <c r="G916" s="98"/>
      <c r="H916" s="98"/>
      <c r="I916" s="98"/>
      <c r="J916" s="98"/>
      <c r="K916" s="98"/>
      <c r="L916" s="98"/>
      <c r="M916" s="98"/>
      <c r="N916" s="98"/>
      <c r="O916" s="98"/>
      <c r="P916" s="98"/>
      <c r="Q916" s="98"/>
      <c r="R916" s="98"/>
      <c r="S916" s="98"/>
      <c r="T916" s="108"/>
    </row>
    <row r="917" spans="1:20" x14ac:dyDescent="0.3">
      <c r="A917" s="98"/>
      <c r="B917" s="98"/>
      <c r="C917" s="98"/>
      <c r="D917" s="98"/>
      <c r="E917" s="98"/>
      <c r="F917" s="98"/>
      <c r="G917" s="98"/>
      <c r="H917" s="98"/>
      <c r="I917" s="98"/>
      <c r="J917" s="98"/>
      <c r="K917" s="98"/>
      <c r="L917" s="98"/>
      <c r="M917" s="98"/>
      <c r="N917" s="98"/>
      <c r="O917" s="98"/>
      <c r="P917" s="98"/>
      <c r="Q917" s="98"/>
      <c r="R917" s="98"/>
      <c r="S917" s="98"/>
      <c r="T917" s="108"/>
    </row>
    <row r="918" spans="1:20" x14ac:dyDescent="0.3">
      <c r="A918" s="98"/>
      <c r="B918" s="98"/>
      <c r="C918" s="98"/>
      <c r="D918" s="98"/>
      <c r="E918" s="98"/>
      <c r="F918" s="98"/>
      <c r="G918" s="98"/>
      <c r="H918" s="98"/>
      <c r="I918" s="98"/>
      <c r="J918" s="98"/>
      <c r="K918" s="98"/>
      <c r="L918" s="98"/>
      <c r="M918" s="98"/>
      <c r="N918" s="98"/>
      <c r="O918" s="98"/>
      <c r="P918" s="98"/>
      <c r="Q918" s="98"/>
      <c r="R918" s="98"/>
      <c r="S918" s="98"/>
      <c r="T918" s="108"/>
    </row>
    <row r="919" spans="1:20" x14ac:dyDescent="0.3">
      <c r="A919" s="98"/>
      <c r="B919" s="98"/>
      <c r="C919" s="98"/>
      <c r="D919" s="98"/>
      <c r="E919" s="98"/>
      <c r="F919" s="98"/>
      <c r="G919" s="98"/>
      <c r="H919" s="98"/>
      <c r="I919" s="98"/>
      <c r="J919" s="98"/>
      <c r="K919" s="98"/>
      <c r="L919" s="98"/>
      <c r="M919" s="98"/>
      <c r="N919" s="98"/>
      <c r="O919" s="98"/>
      <c r="P919" s="98"/>
      <c r="Q919" s="98"/>
      <c r="R919" s="98"/>
      <c r="S919" s="98"/>
      <c r="T919" s="108"/>
    </row>
    <row r="920" spans="1:20" x14ac:dyDescent="0.3">
      <c r="A920" s="98"/>
      <c r="B920" s="98"/>
      <c r="C920" s="98"/>
      <c r="D920" s="98"/>
      <c r="E920" s="98"/>
      <c r="F920" s="98"/>
      <c r="G920" s="98"/>
      <c r="H920" s="98"/>
      <c r="I920" s="98"/>
      <c r="J920" s="98"/>
      <c r="K920" s="98"/>
      <c r="L920" s="98"/>
      <c r="M920" s="98"/>
      <c r="N920" s="98"/>
      <c r="O920" s="98"/>
      <c r="P920" s="98"/>
      <c r="Q920" s="98"/>
      <c r="R920" s="98"/>
      <c r="S920" s="98"/>
      <c r="T920" s="108"/>
    </row>
    <row r="921" spans="1:20" x14ac:dyDescent="0.3">
      <c r="A921" s="98"/>
      <c r="B921" s="98"/>
      <c r="C921" s="98"/>
      <c r="D921" s="98"/>
      <c r="E921" s="98"/>
      <c r="F921" s="98"/>
      <c r="G921" s="98"/>
      <c r="H921" s="98"/>
      <c r="I921" s="98"/>
      <c r="J921" s="98"/>
      <c r="K921" s="98"/>
      <c r="L921" s="98"/>
      <c r="M921" s="98"/>
      <c r="N921" s="98"/>
      <c r="O921" s="98"/>
      <c r="P921" s="98"/>
      <c r="Q921" s="98"/>
      <c r="R921" s="98"/>
      <c r="S921" s="98"/>
      <c r="T921" s="108"/>
    </row>
    <row r="922" spans="1:20" x14ac:dyDescent="0.3">
      <c r="A922" s="98"/>
      <c r="B922" s="98"/>
      <c r="C922" s="98"/>
      <c r="D922" s="98"/>
      <c r="E922" s="98"/>
      <c r="F922" s="98"/>
      <c r="G922" s="98"/>
      <c r="H922" s="98"/>
      <c r="I922" s="98"/>
      <c r="J922" s="98"/>
      <c r="K922" s="98"/>
      <c r="L922" s="98"/>
      <c r="M922" s="98"/>
      <c r="N922" s="98"/>
      <c r="O922" s="98"/>
      <c r="P922" s="98"/>
      <c r="Q922" s="98"/>
      <c r="R922" s="98"/>
      <c r="S922" s="98"/>
      <c r="T922" s="108"/>
    </row>
    <row r="923" spans="1:20" x14ac:dyDescent="0.3">
      <c r="A923" s="98"/>
      <c r="B923" s="98"/>
      <c r="C923" s="98"/>
      <c r="D923" s="98"/>
      <c r="E923" s="98"/>
      <c r="F923" s="98"/>
      <c r="G923" s="98"/>
      <c r="H923" s="98"/>
      <c r="I923" s="98"/>
      <c r="J923" s="98"/>
      <c r="K923" s="98"/>
      <c r="L923" s="98"/>
      <c r="M923" s="98"/>
      <c r="N923" s="98"/>
      <c r="O923" s="98"/>
      <c r="P923" s="98"/>
      <c r="Q923" s="98"/>
      <c r="R923" s="98"/>
      <c r="S923" s="98"/>
      <c r="T923" s="108"/>
    </row>
    <row r="924" spans="1:20" x14ac:dyDescent="0.3">
      <c r="A924" s="98"/>
      <c r="B924" s="98"/>
      <c r="C924" s="98"/>
      <c r="D924" s="98"/>
      <c r="E924" s="98"/>
      <c r="F924" s="98"/>
      <c r="G924" s="98"/>
      <c r="H924" s="98"/>
      <c r="I924" s="98"/>
      <c r="J924" s="98"/>
      <c r="K924" s="98"/>
      <c r="L924" s="98"/>
      <c r="M924" s="98"/>
      <c r="N924" s="98"/>
      <c r="O924" s="98"/>
      <c r="P924" s="98"/>
      <c r="Q924" s="98"/>
      <c r="R924" s="98"/>
      <c r="S924" s="98"/>
      <c r="T924" s="108"/>
    </row>
    <row r="925" spans="1:20" x14ac:dyDescent="0.3">
      <c r="A925" s="98"/>
      <c r="B925" s="98"/>
      <c r="C925" s="98"/>
      <c r="D925" s="98"/>
      <c r="E925" s="98"/>
      <c r="F925" s="98"/>
      <c r="G925" s="98"/>
      <c r="H925" s="98"/>
      <c r="I925" s="98"/>
      <c r="J925" s="98"/>
      <c r="K925" s="98"/>
      <c r="L925" s="98"/>
      <c r="M925" s="98"/>
      <c r="N925" s="98"/>
      <c r="O925" s="98"/>
      <c r="P925" s="98"/>
      <c r="Q925" s="98"/>
      <c r="R925" s="98"/>
      <c r="S925" s="98"/>
      <c r="T925" s="108"/>
    </row>
    <row r="926" spans="1:20" x14ac:dyDescent="0.3">
      <c r="A926" s="98"/>
      <c r="B926" s="98"/>
      <c r="C926" s="98"/>
      <c r="D926" s="98"/>
      <c r="E926" s="98"/>
      <c r="F926" s="98"/>
      <c r="G926" s="98"/>
      <c r="H926" s="98"/>
      <c r="I926" s="98"/>
      <c r="J926" s="98"/>
      <c r="K926" s="98"/>
      <c r="L926" s="98"/>
      <c r="M926" s="98"/>
      <c r="N926" s="98"/>
      <c r="O926" s="98"/>
      <c r="P926" s="98"/>
      <c r="Q926" s="98"/>
      <c r="R926" s="98"/>
      <c r="S926" s="98"/>
      <c r="T926" s="108"/>
    </row>
    <row r="927" spans="1:20" x14ac:dyDescent="0.3">
      <c r="A927" s="98"/>
      <c r="B927" s="98"/>
      <c r="C927" s="98"/>
      <c r="D927" s="98"/>
      <c r="E927" s="98"/>
      <c r="F927" s="98"/>
      <c r="G927" s="98"/>
      <c r="H927" s="98"/>
      <c r="I927" s="98"/>
      <c r="J927" s="98"/>
      <c r="K927" s="98"/>
      <c r="L927" s="98"/>
      <c r="M927" s="98"/>
      <c r="N927" s="98"/>
      <c r="O927" s="98"/>
      <c r="P927" s="98"/>
      <c r="Q927" s="98"/>
      <c r="R927" s="98"/>
      <c r="S927" s="98"/>
      <c r="T927" s="108"/>
    </row>
    <row r="928" spans="1:20" x14ac:dyDescent="0.3">
      <c r="A928" s="98"/>
      <c r="B928" s="98"/>
      <c r="C928" s="98"/>
      <c r="D928" s="98"/>
      <c r="E928" s="98"/>
      <c r="F928" s="98"/>
      <c r="G928" s="98"/>
      <c r="H928" s="98"/>
      <c r="I928" s="98"/>
      <c r="J928" s="98"/>
      <c r="K928" s="98"/>
      <c r="L928" s="98"/>
      <c r="M928" s="98"/>
      <c r="N928" s="98"/>
      <c r="O928" s="98"/>
      <c r="P928" s="98"/>
      <c r="Q928" s="98"/>
      <c r="R928" s="98"/>
      <c r="S928" s="98"/>
      <c r="T928" s="108"/>
    </row>
    <row r="929" spans="1:20" x14ac:dyDescent="0.3">
      <c r="A929" s="98"/>
      <c r="B929" s="98"/>
      <c r="C929" s="98"/>
      <c r="D929" s="98"/>
      <c r="E929" s="98"/>
      <c r="F929" s="98"/>
      <c r="G929" s="98"/>
      <c r="H929" s="98"/>
      <c r="I929" s="98"/>
      <c r="J929" s="98"/>
      <c r="K929" s="98"/>
      <c r="L929" s="98"/>
      <c r="M929" s="98"/>
      <c r="N929" s="98"/>
      <c r="O929" s="98"/>
      <c r="P929" s="98"/>
      <c r="Q929" s="98"/>
      <c r="R929" s="98"/>
      <c r="S929" s="98"/>
      <c r="T929" s="108"/>
    </row>
    <row r="930" spans="1:20" x14ac:dyDescent="0.3">
      <c r="A930" s="98"/>
      <c r="B930" s="98"/>
      <c r="C930" s="98"/>
      <c r="D930" s="98"/>
      <c r="E930" s="98"/>
      <c r="F930" s="98"/>
      <c r="G930" s="98"/>
      <c r="H930" s="98"/>
      <c r="I930" s="98"/>
      <c r="J930" s="98"/>
      <c r="K930" s="98"/>
      <c r="L930" s="98"/>
      <c r="M930" s="98"/>
      <c r="N930" s="98"/>
      <c r="O930" s="98"/>
      <c r="P930" s="98"/>
      <c r="Q930" s="98"/>
      <c r="R930" s="98"/>
      <c r="S930" s="98"/>
      <c r="T930" s="108"/>
    </row>
    <row r="931" spans="1:20" x14ac:dyDescent="0.3">
      <c r="A931" s="98"/>
      <c r="B931" s="98"/>
      <c r="C931" s="98"/>
      <c r="D931" s="98"/>
      <c r="E931" s="98"/>
      <c r="F931" s="98"/>
      <c r="G931" s="98"/>
      <c r="H931" s="98"/>
      <c r="I931" s="98"/>
      <c r="J931" s="98"/>
      <c r="K931" s="98"/>
      <c r="L931" s="98"/>
      <c r="M931" s="98"/>
      <c r="N931" s="98"/>
      <c r="O931" s="98"/>
      <c r="P931" s="98"/>
      <c r="Q931" s="98"/>
      <c r="R931" s="98"/>
      <c r="S931" s="98"/>
      <c r="T931" s="108"/>
    </row>
    <row r="932" spans="1:20" x14ac:dyDescent="0.3">
      <c r="A932" s="98"/>
      <c r="B932" s="98"/>
      <c r="C932" s="98"/>
      <c r="D932" s="98"/>
      <c r="E932" s="98"/>
      <c r="F932" s="98"/>
      <c r="G932" s="98"/>
      <c r="H932" s="98"/>
      <c r="I932" s="98"/>
      <c r="J932" s="98"/>
      <c r="K932" s="98"/>
      <c r="L932" s="98"/>
      <c r="M932" s="98"/>
      <c r="N932" s="98"/>
      <c r="O932" s="98"/>
      <c r="P932" s="98"/>
      <c r="Q932" s="98"/>
      <c r="R932" s="98"/>
      <c r="S932" s="98"/>
      <c r="T932" s="108"/>
    </row>
    <row r="933" spans="1:20" x14ac:dyDescent="0.3">
      <c r="A933" s="98"/>
      <c r="B933" s="98"/>
      <c r="C933" s="98"/>
      <c r="D933" s="98"/>
      <c r="E933" s="98"/>
      <c r="F933" s="98"/>
      <c r="G933" s="98"/>
      <c r="H933" s="98"/>
      <c r="I933" s="98"/>
      <c r="J933" s="98"/>
      <c r="K933" s="98"/>
      <c r="L933" s="98"/>
      <c r="M933" s="98"/>
      <c r="N933" s="98"/>
      <c r="O933" s="98"/>
      <c r="P933" s="98"/>
      <c r="Q933" s="98"/>
      <c r="R933" s="98"/>
      <c r="S933" s="98"/>
      <c r="T933" s="108"/>
    </row>
    <row r="934" spans="1:20" x14ac:dyDescent="0.3">
      <c r="A934" s="98"/>
      <c r="B934" s="98"/>
      <c r="C934" s="98"/>
      <c r="D934" s="98"/>
      <c r="E934" s="98"/>
      <c r="F934" s="98"/>
      <c r="G934" s="98"/>
      <c r="H934" s="98"/>
      <c r="I934" s="98"/>
      <c r="J934" s="98"/>
      <c r="K934" s="98"/>
      <c r="L934" s="98"/>
      <c r="M934" s="98"/>
      <c r="N934" s="98"/>
      <c r="O934" s="98"/>
      <c r="P934" s="98"/>
      <c r="Q934" s="98"/>
      <c r="R934" s="98"/>
      <c r="S934" s="98"/>
      <c r="T934" s="108"/>
    </row>
    <row r="935" spans="1:20" x14ac:dyDescent="0.3">
      <c r="A935" s="98"/>
      <c r="B935" s="98"/>
      <c r="C935" s="98"/>
      <c r="D935" s="98"/>
      <c r="E935" s="98"/>
      <c r="F935" s="98"/>
      <c r="G935" s="98"/>
      <c r="H935" s="98"/>
      <c r="I935" s="98"/>
      <c r="J935" s="98"/>
      <c r="K935" s="98"/>
      <c r="L935" s="98"/>
      <c r="M935" s="98"/>
      <c r="N935" s="98"/>
      <c r="O935" s="98"/>
      <c r="P935" s="98"/>
      <c r="Q935" s="98"/>
      <c r="R935" s="98"/>
      <c r="S935" s="98"/>
      <c r="T935" s="108"/>
    </row>
    <row r="936" spans="1:20" x14ac:dyDescent="0.3">
      <c r="A936" s="98"/>
      <c r="B936" s="98"/>
      <c r="C936" s="98"/>
      <c r="D936" s="98"/>
      <c r="E936" s="98"/>
      <c r="F936" s="98"/>
      <c r="G936" s="98"/>
      <c r="H936" s="98"/>
      <c r="I936" s="98"/>
      <c r="J936" s="98"/>
      <c r="K936" s="98"/>
      <c r="L936" s="98"/>
      <c r="M936" s="98"/>
      <c r="N936" s="98"/>
      <c r="O936" s="98"/>
      <c r="P936" s="98"/>
      <c r="Q936" s="98"/>
      <c r="R936" s="98"/>
      <c r="S936" s="98"/>
      <c r="T936" s="108"/>
    </row>
    <row r="937" spans="1:20" x14ac:dyDescent="0.3">
      <c r="A937" s="98"/>
      <c r="B937" s="98"/>
      <c r="C937" s="98"/>
      <c r="D937" s="98"/>
      <c r="E937" s="98"/>
      <c r="F937" s="98"/>
      <c r="G937" s="98"/>
      <c r="H937" s="98"/>
      <c r="I937" s="98"/>
      <c r="J937" s="98"/>
      <c r="K937" s="98"/>
      <c r="L937" s="98"/>
      <c r="M937" s="98"/>
      <c r="N937" s="98"/>
      <c r="O937" s="98"/>
      <c r="P937" s="98"/>
      <c r="Q937" s="98"/>
      <c r="R937" s="98"/>
      <c r="S937" s="98"/>
      <c r="T937" s="108"/>
    </row>
    <row r="938" spans="1:20" x14ac:dyDescent="0.3">
      <c r="A938" s="98"/>
      <c r="B938" s="98"/>
      <c r="C938" s="98"/>
      <c r="D938" s="98"/>
      <c r="E938" s="98"/>
      <c r="F938" s="98"/>
      <c r="G938" s="98"/>
      <c r="H938" s="98"/>
      <c r="I938" s="98"/>
      <c r="J938" s="98"/>
      <c r="K938" s="98"/>
      <c r="L938" s="98"/>
      <c r="M938" s="98"/>
      <c r="N938" s="98"/>
      <c r="O938" s="98"/>
      <c r="P938" s="98"/>
      <c r="Q938" s="98"/>
      <c r="R938" s="98"/>
      <c r="S938" s="98"/>
      <c r="T938" s="108"/>
    </row>
    <row r="939" spans="1:20" x14ac:dyDescent="0.3">
      <c r="A939" s="98"/>
      <c r="B939" s="98"/>
      <c r="C939" s="98"/>
      <c r="D939" s="98"/>
      <c r="E939" s="98"/>
      <c r="F939" s="98"/>
      <c r="G939" s="98"/>
      <c r="H939" s="98"/>
      <c r="I939" s="98"/>
      <c r="J939" s="98"/>
      <c r="K939" s="98"/>
      <c r="L939" s="98"/>
      <c r="M939" s="98"/>
      <c r="N939" s="98"/>
      <c r="O939" s="98"/>
      <c r="P939" s="98"/>
      <c r="Q939" s="98"/>
      <c r="R939" s="98"/>
      <c r="S939" s="98"/>
      <c r="T939" s="108"/>
    </row>
    <row r="940" spans="1:20" x14ac:dyDescent="0.3">
      <c r="A940" s="98"/>
      <c r="B940" s="98"/>
      <c r="C940" s="98"/>
      <c r="D940" s="98"/>
      <c r="E940" s="98"/>
      <c r="F940" s="98"/>
      <c r="G940" s="98"/>
      <c r="H940" s="98"/>
      <c r="I940" s="98"/>
      <c r="J940" s="98"/>
      <c r="K940" s="98"/>
      <c r="L940" s="98"/>
      <c r="M940" s="98"/>
      <c r="N940" s="98"/>
      <c r="O940" s="98"/>
      <c r="P940" s="98"/>
      <c r="Q940" s="98"/>
      <c r="R940" s="98"/>
      <c r="S940" s="98"/>
      <c r="T940" s="108"/>
    </row>
    <row r="941" spans="1:20" x14ac:dyDescent="0.3">
      <c r="A941" s="98"/>
      <c r="B941" s="98"/>
      <c r="C941" s="98"/>
      <c r="D941" s="98"/>
      <c r="E941" s="98"/>
      <c r="F941" s="98"/>
      <c r="G941" s="98"/>
      <c r="H941" s="98"/>
      <c r="I941" s="98"/>
      <c r="J941" s="98"/>
      <c r="K941" s="98"/>
      <c r="L941" s="98"/>
      <c r="M941" s="98"/>
      <c r="N941" s="98"/>
      <c r="O941" s="98"/>
      <c r="P941" s="98"/>
      <c r="Q941" s="98"/>
      <c r="R941" s="98"/>
      <c r="S941" s="98"/>
      <c r="T941" s="108"/>
    </row>
    <row r="942" spans="1:20" x14ac:dyDescent="0.3">
      <c r="A942" s="98"/>
      <c r="B942" s="98"/>
      <c r="C942" s="98"/>
      <c r="D942" s="98"/>
      <c r="E942" s="98"/>
      <c r="F942" s="98"/>
      <c r="G942" s="98"/>
      <c r="H942" s="98"/>
      <c r="I942" s="98"/>
      <c r="J942" s="98"/>
      <c r="K942" s="98"/>
      <c r="L942" s="98"/>
      <c r="M942" s="98"/>
      <c r="N942" s="98"/>
      <c r="O942" s="98"/>
      <c r="P942" s="98"/>
      <c r="Q942" s="98"/>
      <c r="R942" s="98"/>
      <c r="S942" s="98"/>
      <c r="T942" s="108"/>
    </row>
    <row r="943" spans="1:20" x14ac:dyDescent="0.3">
      <c r="A943" s="98"/>
      <c r="B943" s="98"/>
      <c r="C943" s="98"/>
      <c r="D943" s="98"/>
      <c r="E943" s="98"/>
      <c r="F943" s="98"/>
      <c r="G943" s="98"/>
      <c r="H943" s="98"/>
      <c r="I943" s="98"/>
      <c r="J943" s="98"/>
      <c r="K943" s="98"/>
      <c r="L943" s="98"/>
      <c r="M943" s="98"/>
      <c r="N943" s="98"/>
      <c r="O943" s="98"/>
      <c r="P943" s="98"/>
      <c r="Q943" s="98"/>
      <c r="R943" s="98"/>
      <c r="S943" s="98"/>
      <c r="T943" s="108"/>
    </row>
    <row r="944" spans="1:20" x14ac:dyDescent="0.3">
      <c r="A944" s="98"/>
      <c r="B944" s="98"/>
      <c r="C944" s="98"/>
      <c r="D944" s="98"/>
      <c r="E944" s="98"/>
      <c r="F944" s="98"/>
      <c r="G944" s="98"/>
      <c r="H944" s="98"/>
      <c r="I944" s="98"/>
      <c r="J944" s="98"/>
      <c r="K944" s="98"/>
      <c r="L944" s="98"/>
      <c r="M944" s="98"/>
      <c r="N944" s="98"/>
      <c r="O944" s="98"/>
      <c r="P944" s="98"/>
      <c r="Q944" s="98"/>
      <c r="R944" s="98"/>
      <c r="S944" s="98"/>
      <c r="T944" s="108"/>
    </row>
    <row r="945" spans="1:20" x14ac:dyDescent="0.3">
      <c r="A945" s="98"/>
      <c r="B945" s="98"/>
      <c r="C945" s="98"/>
      <c r="D945" s="98"/>
      <c r="E945" s="98"/>
      <c r="F945" s="98"/>
      <c r="G945" s="98"/>
      <c r="H945" s="98"/>
      <c r="I945" s="98"/>
      <c r="J945" s="98"/>
      <c r="K945" s="98"/>
      <c r="L945" s="98"/>
      <c r="M945" s="98"/>
      <c r="N945" s="98"/>
      <c r="O945" s="98"/>
      <c r="P945" s="98"/>
      <c r="Q945" s="98"/>
      <c r="R945" s="98"/>
      <c r="S945" s="98"/>
      <c r="T945" s="108"/>
    </row>
    <row r="946" spans="1:20" x14ac:dyDescent="0.3">
      <c r="A946" s="98"/>
      <c r="B946" s="98"/>
      <c r="C946" s="98"/>
      <c r="D946" s="98"/>
      <c r="E946" s="98"/>
      <c r="F946" s="98"/>
      <c r="G946" s="98"/>
      <c r="H946" s="98"/>
      <c r="I946" s="98"/>
      <c r="J946" s="98"/>
      <c r="K946" s="98"/>
      <c r="L946" s="98"/>
      <c r="M946" s="98"/>
      <c r="N946" s="98"/>
      <c r="O946" s="98"/>
      <c r="P946" s="98"/>
      <c r="Q946" s="98"/>
      <c r="R946" s="98"/>
      <c r="S946" s="98"/>
      <c r="T946" s="108"/>
    </row>
    <row r="947" spans="1:20" x14ac:dyDescent="0.3">
      <c r="A947" s="98"/>
      <c r="B947" s="98"/>
      <c r="C947" s="98"/>
      <c r="D947" s="98"/>
      <c r="E947" s="98"/>
      <c r="F947" s="98"/>
      <c r="G947" s="98"/>
      <c r="H947" s="98"/>
      <c r="I947" s="98"/>
      <c r="J947" s="98"/>
      <c r="K947" s="98"/>
      <c r="L947" s="98"/>
      <c r="M947" s="98"/>
      <c r="N947" s="98"/>
      <c r="O947" s="98"/>
      <c r="P947" s="98"/>
      <c r="Q947" s="98"/>
      <c r="R947" s="98"/>
      <c r="S947" s="98"/>
      <c r="T947" s="108"/>
    </row>
    <row r="948" spans="1:20" x14ac:dyDescent="0.3">
      <c r="A948" s="98"/>
      <c r="B948" s="98"/>
      <c r="C948" s="98"/>
      <c r="D948" s="98"/>
      <c r="E948" s="98"/>
      <c r="F948" s="98"/>
      <c r="G948" s="98"/>
      <c r="H948" s="98"/>
      <c r="I948" s="98"/>
      <c r="J948" s="98"/>
      <c r="K948" s="98"/>
      <c r="L948" s="98"/>
      <c r="M948" s="98"/>
      <c r="N948" s="98"/>
      <c r="O948" s="98"/>
      <c r="P948" s="98"/>
      <c r="Q948" s="98"/>
      <c r="R948" s="98"/>
      <c r="S948" s="98"/>
      <c r="T948" s="108"/>
    </row>
    <row r="949" spans="1:20" x14ac:dyDescent="0.3">
      <c r="A949" s="98"/>
      <c r="B949" s="98"/>
      <c r="C949" s="98"/>
      <c r="D949" s="98"/>
      <c r="E949" s="98"/>
      <c r="F949" s="98"/>
      <c r="G949" s="98"/>
      <c r="H949" s="98"/>
      <c r="I949" s="98"/>
      <c r="J949" s="98"/>
      <c r="K949" s="98"/>
      <c r="L949" s="98"/>
      <c r="M949" s="98"/>
      <c r="N949" s="98"/>
      <c r="O949" s="98"/>
      <c r="P949" s="98"/>
      <c r="Q949" s="98"/>
      <c r="R949" s="98"/>
      <c r="S949" s="98"/>
      <c r="T949" s="108"/>
    </row>
    <row r="950" spans="1:20" x14ac:dyDescent="0.3">
      <c r="A950" s="98"/>
      <c r="B950" s="98"/>
      <c r="C950" s="98"/>
      <c r="D950" s="98"/>
      <c r="E950" s="98"/>
      <c r="F950" s="98"/>
      <c r="G950" s="98"/>
      <c r="H950" s="98"/>
      <c r="I950" s="98"/>
      <c r="J950" s="98"/>
      <c r="K950" s="98"/>
      <c r="L950" s="98"/>
      <c r="M950" s="98"/>
      <c r="N950" s="98"/>
      <c r="O950" s="98"/>
      <c r="P950" s="98"/>
      <c r="Q950" s="98"/>
      <c r="R950" s="98"/>
      <c r="S950" s="98"/>
      <c r="T950" s="108"/>
    </row>
    <row r="951" spans="1:20" x14ac:dyDescent="0.3">
      <c r="A951" s="98"/>
      <c r="B951" s="98"/>
      <c r="C951" s="98"/>
      <c r="D951" s="98"/>
      <c r="E951" s="98"/>
      <c r="F951" s="98"/>
      <c r="G951" s="98"/>
      <c r="H951" s="98"/>
      <c r="I951" s="98"/>
      <c r="J951" s="98"/>
      <c r="K951" s="98"/>
      <c r="L951" s="98"/>
      <c r="M951" s="98"/>
      <c r="N951" s="98"/>
      <c r="O951" s="98"/>
      <c r="P951" s="98"/>
      <c r="Q951" s="98"/>
      <c r="R951" s="98"/>
      <c r="S951" s="98"/>
      <c r="T951" s="108"/>
    </row>
    <row r="952" spans="1:20" x14ac:dyDescent="0.3">
      <c r="A952" s="98"/>
      <c r="B952" s="98"/>
      <c r="C952" s="98"/>
      <c r="D952" s="98"/>
      <c r="E952" s="98"/>
      <c r="F952" s="98"/>
      <c r="G952" s="98"/>
      <c r="H952" s="98"/>
      <c r="I952" s="98"/>
      <c r="J952" s="98"/>
      <c r="K952" s="98"/>
      <c r="L952" s="98"/>
      <c r="M952" s="98"/>
      <c r="N952" s="98"/>
      <c r="O952" s="98"/>
      <c r="P952" s="98"/>
      <c r="Q952" s="98"/>
      <c r="R952" s="98"/>
      <c r="S952" s="98"/>
      <c r="T952" s="108"/>
    </row>
    <row r="953" spans="1:20" x14ac:dyDescent="0.3">
      <c r="A953" s="98"/>
      <c r="B953" s="98"/>
      <c r="C953" s="98"/>
      <c r="D953" s="98"/>
      <c r="E953" s="98"/>
      <c r="F953" s="98"/>
      <c r="G953" s="98"/>
      <c r="H953" s="98"/>
      <c r="I953" s="98"/>
      <c r="J953" s="98"/>
      <c r="K953" s="98"/>
      <c r="L953" s="98"/>
      <c r="M953" s="98"/>
      <c r="N953" s="98"/>
      <c r="O953" s="98"/>
      <c r="P953" s="98"/>
      <c r="Q953" s="98"/>
      <c r="R953" s="98"/>
      <c r="S953" s="98"/>
      <c r="T953" s="108"/>
    </row>
    <row r="954" spans="1:20" x14ac:dyDescent="0.3">
      <c r="A954" s="98"/>
      <c r="B954" s="98"/>
      <c r="C954" s="98"/>
      <c r="D954" s="98"/>
      <c r="E954" s="98"/>
      <c r="F954" s="98"/>
      <c r="G954" s="98"/>
      <c r="H954" s="98"/>
      <c r="I954" s="98"/>
      <c r="J954" s="98"/>
      <c r="K954" s="98"/>
      <c r="L954" s="98"/>
      <c r="M954" s="98"/>
      <c r="N954" s="98"/>
      <c r="O954" s="98"/>
      <c r="P954" s="98"/>
      <c r="Q954" s="98"/>
      <c r="R954" s="98"/>
      <c r="S954" s="98"/>
      <c r="T954" s="108"/>
    </row>
    <row r="955" spans="1:20" x14ac:dyDescent="0.3">
      <c r="A955" s="98"/>
      <c r="B955" s="98"/>
      <c r="C955" s="98"/>
      <c r="D955" s="98"/>
      <c r="E955" s="98"/>
      <c r="F955" s="98"/>
      <c r="G955" s="98"/>
      <c r="H955" s="98"/>
      <c r="I955" s="98"/>
      <c r="J955" s="98"/>
      <c r="K955" s="98"/>
      <c r="L955" s="98"/>
      <c r="M955" s="98"/>
      <c r="N955" s="98"/>
      <c r="O955" s="98"/>
      <c r="P955" s="98"/>
      <c r="Q955" s="98"/>
      <c r="R955" s="98"/>
      <c r="S955" s="98"/>
      <c r="T955" s="108"/>
    </row>
    <row r="956" spans="1:20" x14ac:dyDescent="0.3">
      <c r="A956" s="98"/>
      <c r="B956" s="98"/>
      <c r="C956" s="98"/>
      <c r="D956" s="98"/>
      <c r="E956" s="98"/>
      <c r="F956" s="98"/>
      <c r="G956" s="98"/>
      <c r="H956" s="98"/>
      <c r="I956" s="98"/>
      <c r="J956" s="98"/>
      <c r="K956" s="98"/>
      <c r="L956" s="98"/>
      <c r="M956" s="98"/>
      <c r="N956" s="98"/>
      <c r="O956" s="98"/>
      <c r="P956" s="98"/>
      <c r="Q956" s="98"/>
      <c r="R956" s="98"/>
      <c r="S956" s="98"/>
      <c r="T956" s="108"/>
    </row>
    <row r="957" spans="1:20" x14ac:dyDescent="0.3">
      <c r="A957" s="98"/>
      <c r="B957" s="98"/>
      <c r="C957" s="98"/>
      <c r="D957" s="98"/>
      <c r="E957" s="98"/>
      <c r="F957" s="98"/>
      <c r="G957" s="98"/>
      <c r="H957" s="98"/>
      <c r="I957" s="98"/>
      <c r="J957" s="98"/>
      <c r="K957" s="98"/>
      <c r="L957" s="98"/>
      <c r="M957" s="98"/>
      <c r="N957" s="98"/>
      <c r="O957" s="98"/>
      <c r="P957" s="98"/>
      <c r="Q957" s="98"/>
      <c r="R957" s="98"/>
      <c r="S957" s="98"/>
      <c r="T957" s="108"/>
    </row>
    <row r="958" spans="1:20" x14ac:dyDescent="0.3">
      <c r="A958" s="98"/>
      <c r="B958" s="98"/>
      <c r="C958" s="98"/>
      <c r="D958" s="98"/>
      <c r="E958" s="98"/>
      <c r="F958" s="98"/>
      <c r="G958" s="98"/>
      <c r="H958" s="98"/>
      <c r="I958" s="98"/>
      <c r="J958" s="98"/>
      <c r="K958" s="98"/>
      <c r="L958" s="98"/>
      <c r="M958" s="98"/>
      <c r="N958" s="98"/>
      <c r="O958" s="98"/>
      <c r="P958" s="98"/>
      <c r="Q958" s="98"/>
      <c r="R958" s="98"/>
      <c r="S958" s="98"/>
      <c r="T958" s="108"/>
    </row>
    <row r="959" spans="1:20" x14ac:dyDescent="0.3">
      <c r="A959" s="98"/>
      <c r="B959" s="98"/>
      <c r="C959" s="98"/>
      <c r="D959" s="98"/>
      <c r="E959" s="98"/>
      <c r="F959" s="98"/>
      <c r="G959" s="98"/>
      <c r="H959" s="98"/>
      <c r="I959" s="98"/>
      <c r="J959" s="98"/>
      <c r="K959" s="98"/>
      <c r="L959" s="98"/>
      <c r="M959" s="98"/>
      <c r="N959" s="98"/>
      <c r="O959" s="98"/>
      <c r="P959" s="98"/>
      <c r="Q959" s="98"/>
      <c r="R959" s="98"/>
      <c r="S959" s="98"/>
      <c r="T959" s="108"/>
    </row>
    <row r="960" spans="1:20" x14ac:dyDescent="0.3">
      <c r="A960" s="98"/>
      <c r="B960" s="98"/>
      <c r="C960" s="98"/>
      <c r="D960" s="98"/>
      <c r="E960" s="98"/>
      <c r="F960" s="98"/>
      <c r="G960" s="98"/>
      <c r="H960" s="98"/>
      <c r="I960" s="98"/>
      <c r="J960" s="98"/>
      <c r="K960" s="98"/>
      <c r="L960" s="98"/>
      <c r="M960" s="98"/>
      <c r="N960" s="98"/>
      <c r="O960" s="98"/>
      <c r="P960" s="98"/>
      <c r="Q960" s="98"/>
      <c r="R960" s="98"/>
      <c r="S960" s="98"/>
      <c r="T960" s="108"/>
    </row>
    <row r="961" spans="1:20" x14ac:dyDescent="0.3">
      <c r="A961" s="98"/>
      <c r="B961" s="98"/>
      <c r="C961" s="98"/>
      <c r="D961" s="98"/>
      <c r="E961" s="98"/>
      <c r="F961" s="98"/>
      <c r="G961" s="98"/>
      <c r="H961" s="98"/>
      <c r="I961" s="98"/>
      <c r="J961" s="98"/>
      <c r="K961" s="98"/>
      <c r="L961" s="98"/>
      <c r="M961" s="98"/>
      <c r="N961" s="98"/>
      <c r="O961" s="98"/>
      <c r="P961" s="98"/>
      <c r="Q961" s="98"/>
      <c r="R961" s="98"/>
      <c r="S961" s="98"/>
      <c r="T961" s="108"/>
    </row>
    <row r="962" spans="1:20" x14ac:dyDescent="0.3">
      <c r="A962" s="98"/>
      <c r="B962" s="98"/>
      <c r="C962" s="98"/>
      <c r="D962" s="98"/>
      <c r="E962" s="98"/>
      <c r="F962" s="98"/>
      <c r="G962" s="98"/>
      <c r="H962" s="98"/>
      <c r="I962" s="98"/>
      <c r="J962" s="98"/>
      <c r="K962" s="98"/>
      <c r="L962" s="98"/>
      <c r="M962" s="98"/>
      <c r="N962" s="98"/>
      <c r="O962" s="98"/>
      <c r="P962" s="98"/>
      <c r="Q962" s="98"/>
      <c r="R962" s="98"/>
      <c r="S962" s="98"/>
      <c r="T962" s="108"/>
    </row>
    <row r="963" spans="1:20" x14ac:dyDescent="0.3">
      <c r="A963" s="98"/>
      <c r="B963" s="98"/>
      <c r="C963" s="98"/>
      <c r="D963" s="98"/>
      <c r="E963" s="98"/>
      <c r="F963" s="98"/>
      <c r="G963" s="98"/>
      <c r="H963" s="98"/>
      <c r="I963" s="98"/>
      <c r="J963" s="98"/>
      <c r="K963" s="98"/>
      <c r="L963" s="98"/>
      <c r="M963" s="98"/>
      <c r="N963" s="98"/>
      <c r="O963" s="98"/>
      <c r="P963" s="98"/>
      <c r="Q963" s="98"/>
      <c r="R963" s="98"/>
      <c r="S963" s="98"/>
      <c r="T963" s="108"/>
    </row>
    <row r="964" spans="1:20" x14ac:dyDescent="0.3">
      <c r="A964" s="98"/>
      <c r="B964" s="98"/>
      <c r="C964" s="98"/>
      <c r="D964" s="98"/>
      <c r="E964" s="98"/>
      <c r="F964" s="98"/>
      <c r="G964" s="98"/>
      <c r="H964" s="98"/>
      <c r="I964" s="98"/>
      <c r="J964" s="98"/>
      <c r="K964" s="98"/>
      <c r="L964" s="98"/>
      <c r="M964" s="98"/>
      <c r="N964" s="98"/>
      <c r="O964" s="98"/>
      <c r="P964" s="98"/>
      <c r="Q964" s="98"/>
      <c r="R964" s="98"/>
      <c r="S964" s="98"/>
      <c r="T964" s="108"/>
    </row>
    <row r="965" spans="1:20" x14ac:dyDescent="0.3">
      <c r="A965" s="98"/>
      <c r="B965" s="98"/>
      <c r="C965" s="98"/>
      <c r="D965" s="98"/>
      <c r="E965" s="98"/>
      <c r="F965" s="98"/>
      <c r="G965" s="98"/>
      <c r="H965" s="98"/>
      <c r="I965" s="98"/>
      <c r="J965" s="98"/>
      <c r="K965" s="98"/>
      <c r="L965" s="98"/>
      <c r="M965" s="98"/>
      <c r="N965" s="98"/>
      <c r="O965" s="98"/>
      <c r="P965" s="98"/>
      <c r="Q965" s="98"/>
      <c r="R965" s="98"/>
      <c r="S965" s="98"/>
      <c r="T965" s="108"/>
    </row>
    <row r="966" spans="1:20" x14ac:dyDescent="0.3">
      <c r="A966" s="98"/>
      <c r="B966" s="98"/>
      <c r="C966" s="98"/>
      <c r="D966" s="98"/>
      <c r="E966" s="98"/>
      <c r="F966" s="98"/>
      <c r="G966" s="98"/>
      <c r="H966" s="98"/>
      <c r="I966" s="98"/>
      <c r="J966" s="98"/>
      <c r="K966" s="98"/>
      <c r="L966" s="98"/>
      <c r="M966" s="98"/>
      <c r="N966" s="98"/>
      <c r="O966" s="98"/>
      <c r="P966" s="98"/>
      <c r="Q966" s="98"/>
      <c r="R966" s="98"/>
      <c r="S966" s="98"/>
      <c r="T966" s="108"/>
    </row>
    <row r="967" spans="1:20" x14ac:dyDescent="0.3">
      <c r="A967" s="98"/>
      <c r="B967" s="98"/>
      <c r="C967" s="98"/>
      <c r="D967" s="98"/>
      <c r="E967" s="98"/>
      <c r="F967" s="98"/>
      <c r="G967" s="98"/>
      <c r="H967" s="98"/>
      <c r="I967" s="98"/>
      <c r="J967" s="98"/>
      <c r="K967" s="98"/>
      <c r="L967" s="98"/>
      <c r="M967" s="98"/>
      <c r="N967" s="98"/>
      <c r="O967" s="98"/>
      <c r="P967" s="98"/>
      <c r="Q967" s="98"/>
      <c r="R967" s="98"/>
      <c r="S967" s="98"/>
      <c r="T967" s="108"/>
    </row>
    <row r="968" spans="1:20" x14ac:dyDescent="0.3">
      <c r="A968" s="98"/>
      <c r="B968" s="98"/>
      <c r="C968" s="98"/>
      <c r="D968" s="98"/>
      <c r="E968" s="98"/>
      <c r="F968" s="98"/>
      <c r="G968" s="98"/>
      <c r="H968" s="98"/>
      <c r="I968" s="98"/>
      <c r="J968" s="98"/>
      <c r="K968" s="98"/>
      <c r="L968" s="98"/>
      <c r="M968" s="98"/>
      <c r="N968" s="98"/>
      <c r="O968" s="98"/>
      <c r="P968" s="98"/>
      <c r="Q968" s="98"/>
      <c r="R968" s="98"/>
      <c r="S968" s="98"/>
      <c r="T968" s="108"/>
    </row>
    <row r="969" spans="1:20" x14ac:dyDescent="0.3">
      <c r="A969" s="98"/>
      <c r="B969" s="98"/>
      <c r="C969" s="98"/>
      <c r="D969" s="98"/>
      <c r="E969" s="98"/>
      <c r="F969" s="98"/>
      <c r="G969" s="98"/>
      <c r="H969" s="98"/>
      <c r="I969" s="98"/>
      <c r="J969" s="98"/>
      <c r="K969" s="98"/>
      <c r="L969" s="98"/>
      <c r="M969" s="98"/>
      <c r="N969" s="98"/>
      <c r="O969" s="98"/>
      <c r="P969" s="98"/>
      <c r="Q969" s="98"/>
      <c r="R969" s="98"/>
      <c r="S969" s="98"/>
      <c r="T969" s="108"/>
    </row>
    <row r="970" spans="1:20" x14ac:dyDescent="0.3">
      <c r="A970" s="98"/>
      <c r="B970" s="98"/>
      <c r="C970" s="98"/>
      <c r="D970" s="98"/>
      <c r="E970" s="98"/>
      <c r="F970" s="98"/>
      <c r="G970" s="98"/>
      <c r="H970" s="98"/>
      <c r="I970" s="98"/>
      <c r="J970" s="98"/>
      <c r="K970" s="98"/>
      <c r="L970" s="98"/>
      <c r="M970" s="98"/>
      <c r="N970" s="98"/>
      <c r="O970" s="98"/>
      <c r="P970" s="98"/>
      <c r="Q970" s="98"/>
      <c r="R970" s="98"/>
      <c r="S970" s="98"/>
      <c r="T970" s="108"/>
    </row>
    <row r="971" spans="1:20" x14ac:dyDescent="0.3">
      <c r="A971" s="98"/>
      <c r="B971" s="98"/>
      <c r="C971" s="98"/>
      <c r="D971" s="98"/>
      <c r="E971" s="98"/>
      <c r="F971" s="98"/>
      <c r="G971" s="98"/>
      <c r="H971" s="98"/>
      <c r="I971" s="98"/>
      <c r="J971" s="98"/>
      <c r="K971" s="98"/>
      <c r="L971" s="98"/>
      <c r="M971" s="98"/>
      <c r="N971" s="98"/>
      <c r="O971" s="98"/>
      <c r="P971" s="98"/>
      <c r="Q971" s="98"/>
      <c r="R971" s="98"/>
      <c r="S971" s="98"/>
      <c r="T971" s="108"/>
    </row>
    <row r="972" spans="1:20" x14ac:dyDescent="0.3">
      <c r="A972" s="98"/>
      <c r="B972" s="98"/>
      <c r="C972" s="98"/>
      <c r="D972" s="98"/>
      <c r="E972" s="98"/>
      <c r="F972" s="98"/>
      <c r="G972" s="98"/>
      <c r="H972" s="98"/>
      <c r="I972" s="98"/>
      <c r="J972" s="98"/>
      <c r="K972" s="98"/>
      <c r="L972" s="98"/>
      <c r="M972" s="98"/>
      <c r="N972" s="98"/>
      <c r="O972" s="98"/>
      <c r="P972" s="98"/>
      <c r="Q972" s="98"/>
      <c r="R972" s="98"/>
      <c r="S972" s="98"/>
      <c r="T972" s="108"/>
    </row>
    <row r="973" spans="1:20" x14ac:dyDescent="0.3">
      <c r="A973" s="98"/>
      <c r="B973" s="98"/>
      <c r="C973" s="98"/>
      <c r="D973" s="98"/>
      <c r="E973" s="98"/>
      <c r="F973" s="98"/>
      <c r="G973" s="98"/>
      <c r="H973" s="98"/>
      <c r="I973" s="98"/>
      <c r="J973" s="98"/>
      <c r="K973" s="98"/>
      <c r="L973" s="98"/>
      <c r="M973" s="98"/>
      <c r="N973" s="98"/>
      <c r="O973" s="98"/>
      <c r="P973" s="98"/>
      <c r="Q973" s="98"/>
      <c r="R973" s="98"/>
      <c r="S973" s="98"/>
      <c r="T973" s="108"/>
    </row>
    <row r="974" spans="1:20" x14ac:dyDescent="0.3">
      <c r="A974" s="98"/>
      <c r="B974" s="98"/>
      <c r="C974" s="98"/>
      <c r="D974" s="98"/>
      <c r="E974" s="98"/>
      <c r="F974" s="98"/>
      <c r="G974" s="98"/>
      <c r="H974" s="98"/>
      <c r="I974" s="98"/>
      <c r="J974" s="98"/>
      <c r="K974" s="98"/>
      <c r="L974" s="98"/>
      <c r="M974" s="98"/>
      <c r="N974" s="98"/>
      <c r="O974" s="98"/>
      <c r="P974" s="98"/>
      <c r="Q974" s="98"/>
      <c r="R974" s="98"/>
      <c r="S974" s="98"/>
      <c r="T974" s="108"/>
    </row>
    <row r="975" spans="1:20" x14ac:dyDescent="0.3">
      <c r="A975" s="98"/>
      <c r="B975" s="98"/>
      <c r="C975" s="98"/>
      <c r="D975" s="98"/>
      <c r="E975" s="98"/>
      <c r="F975" s="98"/>
      <c r="G975" s="98"/>
      <c r="H975" s="98"/>
      <c r="I975" s="98"/>
      <c r="J975" s="98"/>
      <c r="K975" s="98"/>
      <c r="L975" s="98"/>
      <c r="M975" s="98"/>
      <c r="N975" s="98"/>
      <c r="O975" s="98"/>
      <c r="P975" s="98"/>
      <c r="Q975" s="98"/>
      <c r="R975" s="98"/>
      <c r="S975" s="98"/>
      <c r="T975" s="108"/>
    </row>
    <row r="976" spans="1:20" x14ac:dyDescent="0.3">
      <c r="A976" s="98"/>
      <c r="B976" s="98"/>
      <c r="C976" s="98"/>
      <c r="D976" s="98"/>
      <c r="E976" s="98"/>
      <c r="F976" s="98"/>
      <c r="G976" s="98"/>
      <c r="H976" s="98"/>
      <c r="I976" s="98"/>
      <c r="J976" s="98"/>
      <c r="K976" s="98"/>
      <c r="L976" s="98"/>
      <c r="M976" s="98"/>
      <c r="N976" s="98"/>
      <c r="O976" s="98"/>
      <c r="P976" s="98"/>
      <c r="Q976" s="98"/>
      <c r="R976" s="98"/>
      <c r="S976" s="98"/>
      <c r="T976" s="108"/>
    </row>
    <row r="977" spans="1:20" x14ac:dyDescent="0.3">
      <c r="A977" s="98"/>
      <c r="B977" s="98"/>
      <c r="C977" s="98"/>
      <c r="D977" s="98"/>
      <c r="E977" s="98"/>
      <c r="F977" s="98"/>
      <c r="G977" s="98"/>
      <c r="H977" s="98"/>
      <c r="I977" s="98"/>
      <c r="J977" s="98"/>
      <c r="K977" s="98"/>
      <c r="L977" s="98"/>
      <c r="M977" s="98"/>
      <c r="N977" s="98"/>
      <c r="O977" s="98"/>
      <c r="P977" s="98"/>
      <c r="Q977" s="98"/>
      <c r="R977" s="98"/>
      <c r="S977" s="98"/>
      <c r="T977" s="108"/>
    </row>
    <row r="978" spans="1:20" x14ac:dyDescent="0.3">
      <c r="A978" s="98"/>
      <c r="B978" s="98"/>
      <c r="C978" s="98"/>
      <c r="D978" s="98"/>
      <c r="E978" s="98"/>
      <c r="F978" s="98"/>
      <c r="G978" s="98"/>
      <c r="H978" s="98"/>
      <c r="I978" s="98"/>
      <c r="J978" s="98"/>
      <c r="K978" s="98"/>
      <c r="L978" s="98"/>
      <c r="M978" s="98"/>
      <c r="N978" s="98"/>
      <c r="O978" s="98"/>
      <c r="P978" s="98"/>
      <c r="Q978" s="98"/>
      <c r="R978" s="98"/>
      <c r="S978" s="98"/>
      <c r="T978" s="108"/>
    </row>
    <row r="979" spans="1:20" x14ac:dyDescent="0.3">
      <c r="A979" s="98"/>
      <c r="B979" s="98"/>
      <c r="C979" s="98"/>
      <c r="D979" s="98"/>
      <c r="E979" s="98"/>
      <c r="F979" s="98"/>
      <c r="G979" s="98"/>
      <c r="H979" s="98"/>
      <c r="I979" s="98"/>
      <c r="J979" s="98"/>
      <c r="K979" s="98"/>
      <c r="L979" s="98"/>
      <c r="M979" s="98"/>
      <c r="N979" s="98"/>
      <c r="O979" s="98"/>
      <c r="P979" s="98"/>
      <c r="Q979" s="98"/>
      <c r="R979" s="98"/>
      <c r="S979" s="98"/>
      <c r="T979" s="108"/>
    </row>
    <row r="980" spans="1:20" x14ac:dyDescent="0.3">
      <c r="A980" s="98"/>
      <c r="B980" s="98"/>
      <c r="C980" s="98"/>
      <c r="D980" s="98"/>
      <c r="E980" s="98"/>
      <c r="F980" s="98"/>
      <c r="G980" s="98"/>
      <c r="H980" s="98"/>
      <c r="I980" s="98"/>
      <c r="J980" s="98"/>
      <c r="K980" s="98"/>
      <c r="L980" s="98"/>
      <c r="M980" s="98"/>
      <c r="N980" s="98"/>
      <c r="O980" s="98"/>
      <c r="P980" s="98"/>
      <c r="Q980" s="98"/>
      <c r="R980" s="98"/>
      <c r="S980" s="98"/>
      <c r="T980" s="108"/>
    </row>
    <row r="981" spans="1:20" x14ac:dyDescent="0.3">
      <c r="A981" s="98"/>
      <c r="B981" s="98"/>
      <c r="C981" s="98"/>
      <c r="D981" s="98"/>
      <c r="E981" s="98"/>
      <c r="F981" s="98"/>
      <c r="G981" s="98"/>
      <c r="H981" s="98"/>
      <c r="I981" s="98"/>
      <c r="J981" s="98"/>
      <c r="K981" s="98"/>
      <c r="L981" s="98"/>
      <c r="M981" s="98"/>
      <c r="N981" s="98"/>
      <c r="O981" s="98"/>
      <c r="P981" s="98"/>
      <c r="Q981" s="98"/>
      <c r="R981" s="98"/>
      <c r="S981" s="98"/>
      <c r="T981" s="108"/>
    </row>
    <row r="982" spans="1:20" x14ac:dyDescent="0.3">
      <c r="A982" s="98"/>
      <c r="B982" s="98"/>
      <c r="C982" s="98"/>
      <c r="D982" s="98"/>
      <c r="E982" s="98"/>
      <c r="F982" s="98"/>
      <c r="G982" s="98"/>
      <c r="H982" s="98"/>
      <c r="I982" s="98"/>
      <c r="J982" s="98"/>
      <c r="K982" s="98"/>
      <c r="L982" s="98"/>
      <c r="M982" s="98"/>
      <c r="N982" s="98"/>
      <c r="O982" s="98"/>
      <c r="P982" s="98"/>
      <c r="Q982" s="98"/>
      <c r="R982" s="98"/>
      <c r="S982" s="98"/>
      <c r="T982" s="108"/>
    </row>
    <row r="983" spans="1:20" x14ac:dyDescent="0.3">
      <c r="A983" s="98"/>
      <c r="B983" s="98"/>
      <c r="C983" s="98"/>
      <c r="D983" s="98"/>
      <c r="E983" s="98"/>
      <c r="F983" s="98"/>
      <c r="G983" s="98"/>
      <c r="H983" s="98"/>
      <c r="I983" s="98"/>
      <c r="J983" s="98"/>
      <c r="K983" s="98"/>
      <c r="L983" s="98"/>
      <c r="M983" s="98"/>
      <c r="N983" s="98"/>
      <c r="O983" s="98"/>
      <c r="P983" s="98"/>
      <c r="Q983" s="98"/>
      <c r="R983" s="98"/>
      <c r="S983" s="98"/>
      <c r="T983" s="108"/>
    </row>
    <row r="984" spans="1:20" x14ac:dyDescent="0.3">
      <c r="A984" s="98"/>
      <c r="B984" s="98"/>
      <c r="C984" s="98"/>
      <c r="D984" s="98"/>
      <c r="E984" s="98"/>
      <c r="F984" s="98"/>
      <c r="G984" s="98"/>
      <c r="H984" s="98"/>
      <c r="I984" s="98"/>
      <c r="J984" s="98"/>
      <c r="K984" s="98"/>
      <c r="L984" s="98"/>
      <c r="M984" s="98"/>
      <c r="N984" s="98"/>
      <c r="O984" s="98"/>
      <c r="P984" s="98"/>
      <c r="Q984" s="98"/>
      <c r="R984" s="98"/>
      <c r="S984" s="98"/>
      <c r="T984" s="108"/>
    </row>
    <row r="985" spans="1:20" x14ac:dyDescent="0.3">
      <c r="A985" s="98"/>
      <c r="B985" s="98"/>
      <c r="C985" s="98"/>
      <c r="D985" s="98"/>
      <c r="E985" s="98"/>
      <c r="F985" s="98"/>
      <c r="G985" s="98"/>
      <c r="H985" s="98"/>
      <c r="I985" s="98"/>
      <c r="J985" s="98"/>
      <c r="K985" s="98"/>
      <c r="L985" s="98"/>
      <c r="M985" s="98"/>
      <c r="N985" s="98"/>
      <c r="O985" s="98"/>
      <c r="P985" s="98"/>
      <c r="Q985" s="98"/>
      <c r="R985" s="98"/>
      <c r="S985" s="98"/>
      <c r="T985" s="108"/>
    </row>
    <row r="986" spans="1:20" x14ac:dyDescent="0.3">
      <c r="A986" s="98"/>
      <c r="B986" s="98"/>
      <c r="C986" s="98"/>
      <c r="D986" s="98"/>
      <c r="E986" s="98"/>
      <c r="F986" s="98"/>
      <c r="G986" s="98"/>
      <c r="H986" s="98"/>
      <c r="I986" s="98"/>
      <c r="J986" s="98"/>
      <c r="K986" s="98"/>
      <c r="L986" s="98"/>
      <c r="M986" s="98"/>
      <c r="N986" s="98"/>
      <c r="O986" s="98"/>
      <c r="P986" s="98"/>
      <c r="Q986" s="98"/>
      <c r="R986" s="98"/>
      <c r="S986" s="98"/>
      <c r="T986" s="108"/>
    </row>
    <row r="987" spans="1:20" x14ac:dyDescent="0.3">
      <c r="A987" s="98"/>
      <c r="B987" s="98"/>
      <c r="C987" s="98"/>
      <c r="D987" s="98"/>
      <c r="E987" s="98"/>
      <c r="F987" s="98"/>
      <c r="G987" s="98"/>
      <c r="H987" s="98"/>
      <c r="I987" s="98"/>
      <c r="J987" s="98"/>
      <c r="K987" s="98"/>
      <c r="L987" s="98"/>
      <c r="M987" s="98"/>
      <c r="N987" s="98"/>
      <c r="O987" s="98"/>
      <c r="P987" s="98"/>
      <c r="Q987" s="98"/>
      <c r="R987" s="98"/>
      <c r="S987" s="98"/>
      <c r="T987" s="108"/>
    </row>
    <row r="988" spans="1:20" x14ac:dyDescent="0.3">
      <c r="A988" s="98"/>
      <c r="B988" s="98"/>
      <c r="C988" s="98"/>
      <c r="D988" s="98"/>
      <c r="E988" s="98"/>
      <c r="F988" s="98"/>
      <c r="G988" s="98"/>
      <c r="H988" s="98"/>
      <c r="I988" s="98"/>
      <c r="J988" s="98"/>
      <c r="K988" s="98"/>
      <c r="L988" s="98"/>
      <c r="M988" s="98"/>
      <c r="N988" s="98"/>
      <c r="O988" s="98"/>
      <c r="P988" s="98"/>
      <c r="Q988" s="98"/>
      <c r="R988" s="98"/>
      <c r="S988" s="98"/>
      <c r="T988" s="108"/>
    </row>
    <row r="989" spans="1:20" x14ac:dyDescent="0.3">
      <c r="A989" s="98"/>
      <c r="B989" s="98"/>
      <c r="C989" s="98"/>
      <c r="D989" s="98"/>
      <c r="E989" s="98"/>
      <c r="F989" s="98"/>
      <c r="G989" s="98"/>
      <c r="H989" s="98"/>
      <c r="I989" s="98"/>
      <c r="J989" s="98"/>
      <c r="K989" s="98"/>
      <c r="L989" s="98"/>
      <c r="M989" s="98"/>
      <c r="N989" s="98"/>
      <c r="O989" s="98"/>
      <c r="P989" s="98"/>
      <c r="Q989" s="98"/>
      <c r="R989" s="98"/>
      <c r="S989" s="98"/>
      <c r="T989" s="108"/>
    </row>
    <row r="990" spans="1:20" x14ac:dyDescent="0.3">
      <c r="A990" s="98"/>
      <c r="B990" s="98"/>
      <c r="C990" s="98"/>
      <c r="D990" s="98"/>
      <c r="E990" s="98"/>
      <c r="F990" s="98"/>
      <c r="G990" s="98"/>
      <c r="H990" s="98"/>
      <c r="I990" s="98"/>
      <c r="J990" s="98"/>
      <c r="K990" s="98"/>
      <c r="L990" s="98"/>
      <c r="M990" s="98"/>
      <c r="N990" s="98"/>
      <c r="O990" s="98"/>
      <c r="P990" s="98"/>
      <c r="Q990" s="98"/>
      <c r="R990" s="98"/>
      <c r="S990" s="98"/>
      <c r="T990" s="108"/>
    </row>
    <row r="991" spans="1:20" x14ac:dyDescent="0.3">
      <c r="A991" s="98"/>
      <c r="B991" s="98"/>
      <c r="C991" s="98"/>
      <c r="D991" s="98"/>
      <c r="E991" s="98"/>
      <c r="F991" s="98"/>
      <c r="G991" s="98"/>
      <c r="H991" s="98"/>
      <c r="I991" s="98"/>
      <c r="J991" s="98"/>
      <c r="K991" s="98"/>
      <c r="L991" s="98"/>
      <c r="M991" s="98"/>
      <c r="N991" s="98"/>
      <c r="O991" s="98"/>
      <c r="P991" s="98"/>
      <c r="Q991" s="98"/>
      <c r="R991" s="98"/>
      <c r="S991" s="98"/>
      <c r="T991" s="108"/>
    </row>
    <row r="992" spans="1:20" x14ac:dyDescent="0.3">
      <c r="A992" s="98"/>
      <c r="B992" s="98"/>
      <c r="C992" s="98"/>
      <c r="D992" s="98"/>
      <c r="E992" s="98"/>
      <c r="F992" s="98"/>
      <c r="G992" s="98"/>
      <c r="H992" s="98"/>
      <c r="I992" s="98"/>
      <c r="J992" s="98"/>
      <c r="K992" s="98"/>
      <c r="L992" s="98"/>
      <c r="M992" s="98"/>
      <c r="N992" s="98"/>
      <c r="O992" s="98"/>
      <c r="P992" s="98"/>
      <c r="Q992" s="98"/>
      <c r="R992" s="98"/>
      <c r="S992" s="98"/>
      <c r="T992" s="108"/>
    </row>
    <row r="993" spans="1:20" x14ac:dyDescent="0.3">
      <c r="A993" s="98"/>
      <c r="B993" s="98"/>
      <c r="C993" s="98"/>
      <c r="D993" s="98"/>
      <c r="E993" s="98"/>
      <c r="F993" s="98"/>
      <c r="G993" s="98"/>
      <c r="H993" s="98"/>
      <c r="I993" s="98"/>
      <c r="J993" s="98"/>
      <c r="K993" s="98"/>
      <c r="L993" s="98"/>
      <c r="M993" s="98"/>
      <c r="N993" s="98"/>
      <c r="O993" s="98"/>
      <c r="P993" s="98"/>
      <c r="Q993" s="98"/>
      <c r="R993" s="98"/>
      <c r="S993" s="98"/>
      <c r="T993" s="108"/>
    </row>
    <row r="994" spans="1:20" x14ac:dyDescent="0.3">
      <c r="A994" s="98"/>
      <c r="B994" s="98"/>
      <c r="C994" s="98"/>
      <c r="D994" s="98"/>
      <c r="E994" s="98"/>
      <c r="F994" s="98"/>
      <c r="G994" s="98"/>
      <c r="H994" s="98"/>
      <c r="I994" s="98"/>
      <c r="J994" s="98"/>
      <c r="K994" s="98"/>
      <c r="L994" s="98"/>
      <c r="M994" s="98"/>
      <c r="N994" s="98"/>
      <c r="O994" s="98"/>
      <c r="P994" s="98"/>
      <c r="Q994" s="98"/>
      <c r="R994" s="98"/>
      <c r="S994" s="98"/>
      <c r="T994" s="108"/>
    </row>
    <row r="995" spans="1:20" x14ac:dyDescent="0.3">
      <c r="A995" s="98"/>
      <c r="B995" s="98"/>
      <c r="C995" s="98"/>
      <c r="D995" s="98"/>
      <c r="E995" s="98"/>
      <c r="F995" s="98"/>
      <c r="G995" s="98"/>
      <c r="H995" s="98"/>
      <c r="I995" s="98"/>
      <c r="J995" s="98"/>
      <c r="K995" s="98"/>
      <c r="L995" s="98"/>
      <c r="M995" s="98"/>
      <c r="N995" s="98"/>
      <c r="O995" s="98"/>
      <c r="P995" s="98"/>
      <c r="Q995" s="98"/>
      <c r="R995" s="98"/>
      <c r="S995" s="98"/>
      <c r="T995" s="108"/>
    </row>
    <row r="996" spans="1:20" x14ac:dyDescent="0.3">
      <c r="A996" s="98"/>
      <c r="B996" s="98"/>
      <c r="C996" s="98"/>
      <c r="D996" s="98"/>
      <c r="E996" s="98"/>
      <c r="F996" s="98"/>
      <c r="G996" s="98"/>
      <c r="H996" s="98"/>
      <c r="I996" s="98"/>
      <c r="J996" s="98"/>
      <c r="K996" s="98"/>
      <c r="L996" s="98"/>
      <c r="M996" s="98"/>
      <c r="N996" s="98"/>
      <c r="O996" s="98"/>
      <c r="P996" s="98"/>
      <c r="Q996" s="98"/>
      <c r="R996" s="98"/>
      <c r="S996" s="98"/>
      <c r="T996" s="108"/>
    </row>
    <row r="997" spans="1:20" x14ac:dyDescent="0.3">
      <c r="A997" s="98"/>
      <c r="B997" s="98"/>
      <c r="C997" s="98"/>
      <c r="D997" s="98"/>
      <c r="E997" s="98"/>
      <c r="F997" s="98"/>
      <c r="G997" s="98"/>
      <c r="H997" s="98"/>
      <c r="I997" s="98"/>
      <c r="J997" s="98"/>
      <c r="K997" s="98"/>
      <c r="L997" s="98"/>
      <c r="M997" s="98"/>
      <c r="N997" s="98"/>
      <c r="O997" s="98"/>
      <c r="P997" s="98"/>
      <c r="Q997" s="98"/>
      <c r="R997" s="98"/>
      <c r="S997" s="98"/>
      <c r="T997" s="108"/>
    </row>
    <row r="998" spans="1:20" x14ac:dyDescent="0.3">
      <c r="A998" s="98"/>
      <c r="B998" s="98"/>
      <c r="C998" s="98"/>
      <c r="D998" s="98"/>
      <c r="E998" s="98"/>
      <c r="F998" s="98"/>
      <c r="G998" s="98"/>
      <c r="H998" s="98"/>
      <c r="I998" s="98"/>
      <c r="J998" s="98"/>
      <c r="K998" s="98"/>
      <c r="L998" s="98"/>
      <c r="M998" s="98"/>
      <c r="N998" s="98"/>
      <c r="O998" s="98"/>
      <c r="P998" s="98"/>
      <c r="Q998" s="98"/>
      <c r="R998" s="98"/>
      <c r="S998" s="98"/>
      <c r="T998" s="108"/>
    </row>
    <row r="999" spans="1:20" x14ac:dyDescent="0.3">
      <c r="A999" s="98"/>
      <c r="B999" s="98"/>
      <c r="C999" s="98"/>
      <c r="D999" s="98"/>
      <c r="E999" s="98"/>
      <c r="F999" s="98"/>
      <c r="G999" s="98"/>
      <c r="H999" s="98"/>
      <c r="I999" s="98"/>
      <c r="J999" s="98"/>
      <c r="K999" s="98"/>
      <c r="L999" s="98"/>
      <c r="M999" s="98"/>
      <c r="N999" s="98"/>
      <c r="O999" s="98"/>
      <c r="P999" s="98"/>
      <c r="Q999" s="98"/>
      <c r="R999" s="98"/>
      <c r="S999" s="98"/>
      <c r="T999" s="108"/>
    </row>
    <row r="1000" spans="1:20" x14ac:dyDescent="0.3">
      <c r="A1000" s="98"/>
      <c r="B1000" s="98"/>
      <c r="C1000" s="98"/>
      <c r="D1000" s="98"/>
      <c r="E1000" s="98"/>
      <c r="F1000" s="98"/>
      <c r="G1000" s="98"/>
      <c r="H1000" s="98"/>
      <c r="I1000" s="98"/>
      <c r="J1000" s="98"/>
      <c r="K1000" s="98"/>
      <c r="L1000" s="98"/>
      <c r="M1000" s="98"/>
      <c r="N1000" s="98"/>
      <c r="O1000" s="98"/>
      <c r="P1000" s="98"/>
      <c r="Q1000" s="98"/>
      <c r="R1000" s="98"/>
      <c r="S1000" s="98"/>
      <c r="T1000" s="108"/>
    </row>
    <row r="1001" spans="1:20" x14ac:dyDescent="0.3">
      <c r="A1001" s="98"/>
      <c r="B1001" s="98"/>
      <c r="C1001" s="98"/>
      <c r="D1001" s="98"/>
      <c r="E1001" s="98"/>
      <c r="F1001" s="98"/>
      <c r="G1001" s="98"/>
      <c r="H1001" s="98"/>
      <c r="I1001" s="98"/>
      <c r="J1001" s="98"/>
      <c r="K1001" s="98"/>
      <c r="L1001" s="98"/>
      <c r="M1001" s="98"/>
      <c r="N1001" s="98"/>
      <c r="O1001" s="98"/>
      <c r="P1001" s="98"/>
      <c r="Q1001" s="98"/>
      <c r="R1001" s="98"/>
      <c r="S1001" s="98"/>
      <c r="T1001" s="108"/>
    </row>
    <row r="1002" spans="1:20" x14ac:dyDescent="0.3">
      <c r="A1002" s="98"/>
      <c r="B1002" s="98"/>
      <c r="C1002" s="98"/>
      <c r="D1002" s="98"/>
      <c r="E1002" s="98"/>
      <c r="F1002" s="98"/>
      <c r="G1002" s="98"/>
      <c r="H1002" s="98"/>
      <c r="I1002" s="98"/>
      <c r="J1002" s="98"/>
      <c r="K1002" s="98"/>
      <c r="L1002" s="98"/>
      <c r="M1002" s="98"/>
      <c r="N1002" s="98"/>
      <c r="O1002" s="98"/>
      <c r="P1002" s="98"/>
      <c r="Q1002" s="98"/>
      <c r="R1002" s="98"/>
      <c r="S1002" s="98"/>
      <c r="T1002" s="108"/>
    </row>
    <row r="1003" spans="1:20" x14ac:dyDescent="0.3">
      <c r="A1003" s="98"/>
      <c r="B1003" s="98"/>
      <c r="C1003" s="98"/>
      <c r="D1003" s="98"/>
      <c r="E1003" s="98"/>
      <c r="F1003" s="98"/>
      <c r="G1003" s="98"/>
      <c r="H1003" s="98"/>
      <c r="I1003" s="98"/>
      <c r="J1003" s="98"/>
      <c r="K1003" s="98"/>
      <c r="L1003" s="98"/>
      <c r="M1003" s="98"/>
      <c r="N1003" s="98"/>
      <c r="O1003" s="98"/>
      <c r="P1003" s="98"/>
      <c r="Q1003" s="98"/>
      <c r="R1003" s="98"/>
      <c r="S1003" s="98"/>
      <c r="T1003" s="108"/>
    </row>
    <row r="1004" spans="1:20" x14ac:dyDescent="0.3">
      <c r="A1004" s="98"/>
      <c r="B1004" s="98"/>
      <c r="C1004" s="98"/>
      <c r="D1004" s="98"/>
      <c r="E1004" s="98"/>
      <c r="F1004" s="98"/>
      <c r="G1004" s="98"/>
      <c r="H1004" s="98"/>
      <c r="I1004" s="98"/>
      <c r="J1004" s="98"/>
      <c r="K1004" s="98"/>
      <c r="L1004" s="98"/>
      <c r="M1004" s="98"/>
      <c r="N1004" s="98"/>
      <c r="O1004" s="98"/>
      <c r="P1004" s="98"/>
      <c r="Q1004" s="98"/>
      <c r="R1004" s="98"/>
      <c r="S1004" s="98"/>
      <c r="T1004" s="108"/>
    </row>
    <row r="1005" spans="1:20" x14ac:dyDescent="0.3">
      <c r="A1005" s="98"/>
      <c r="B1005" s="98"/>
      <c r="C1005" s="98"/>
      <c r="D1005" s="98"/>
      <c r="E1005" s="98"/>
      <c r="F1005" s="98"/>
      <c r="G1005" s="98"/>
      <c r="H1005" s="98"/>
      <c r="I1005" s="98"/>
      <c r="J1005" s="98"/>
      <c r="K1005" s="98"/>
      <c r="L1005" s="98"/>
      <c r="M1005" s="98"/>
      <c r="N1005" s="98"/>
      <c r="O1005" s="98"/>
      <c r="P1005" s="98"/>
      <c r="Q1005" s="98"/>
      <c r="R1005" s="98"/>
      <c r="S1005" s="98"/>
      <c r="T1005" s="108"/>
    </row>
    <row r="1006" spans="1:20" x14ac:dyDescent="0.3">
      <c r="A1006" s="98"/>
      <c r="B1006" s="98"/>
      <c r="C1006" s="98"/>
      <c r="D1006" s="98"/>
      <c r="E1006" s="98"/>
      <c r="F1006" s="98"/>
      <c r="G1006" s="98"/>
      <c r="H1006" s="98"/>
      <c r="I1006" s="98"/>
      <c r="J1006" s="98"/>
      <c r="K1006" s="98"/>
      <c r="L1006" s="98"/>
      <c r="M1006" s="98"/>
      <c r="N1006" s="98"/>
      <c r="O1006" s="98"/>
      <c r="P1006" s="98"/>
      <c r="Q1006" s="98"/>
      <c r="R1006" s="98"/>
      <c r="S1006" s="98"/>
      <c r="T1006" s="108"/>
    </row>
    <row r="1007" spans="1:20" x14ac:dyDescent="0.3">
      <c r="A1007" s="98"/>
      <c r="B1007" s="98"/>
      <c r="C1007" s="98"/>
      <c r="D1007" s="98"/>
      <c r="E1007" s="98"/>
      <c r="F1007" s="98"/>
      <c r="G1007" s="98"/>
      <c r="H1007" s="98"/>
      <c r="I1007" s="98"/>
      <c r="J1007" s="98"/>
      <c r="K1007" s="98"/>
      <c r="L1007" s="98"/>
      <c r="M1007" s="98"/>
      <c r="N1007" s="98"/>
      <c r="O1007" s="98"/>
      <c r="P1007" s="98"/>
      <c r="Q1007" s="98"/>
      <c r="R1007" s="98"/>
      <c r="S1007" s="98"/>
      <c r="T1007" s="108"/>
    </row>
    <row r="1008" spans="1:20" x14ac:dyDescent="0.3">
      <c r="A1008" s="98"/>
      <c r="B1008" s="98"/>
      <c r="C1008" s="98"/>
      <c r="D1008" s="98"/>
      <c r="E1008" s="98"/>
      <c r="F1008" s="98"/>
      <c r="G1008" s="98"/>
      <c r="H1008" s="98"/>
      <c r="I1008" s="98"/>
      <c r="J1008" s="98"/>
      <c r="K1008" s="98"/>
      <c r="L1008" s="98"/>
      <c r="M1008" s="98"/>
      <c r="N1008" s="98"/>
      <c r="O1008" s="98"/>
      <c r="P1008" s="98"/>
      <c r="Q1008" s="98"/>
      <c r="R1008" s="98"/>
      <c r="S1008" s="98"/>
      <c r="T1008" s="108"/>
    </row>
    <row r="1009" spans="1:20" x14ac:dyDescent="0.3">
      <c r="A1009" s="98"/>
      <c r="B1009" s="98"/>
      <c r="C1009" s="98"/>
      <c r="D1009" s="98"/>
      <c r="E1009" s="98"/>
      <c r="F1009" s="98"/>
      <c r="G1009" s="98"/>
      <c r="H1009" s="98"/>
      <c r="I1009" s="98"/>
      <c r="J1009" s="98"/>
      <c r="K1009" s="98"/>
      <c r="L1009" s="98"/>
      <c r="M1009" s="98"/>
      <c r="N1009" s="98"/>
      <c r="O1009" s="98"/>
      <c r="P1009" s="98"/>
      <c r="Q1009" s="98"/>
      <c r="R1009" s="98"/>
      <c r="S1009" s="98"/>
      <c r="T1009" s="108"/>
    </row>
    <row r="1010" spans="1:20" x14ac:dyDescent="0.3">
      <c r="A1010" s="98"/>
      <c r="B1010" s="98"/>
      <c r="C1010" s="98"/>
      <c r="D1010" s="98"/>
      <c r="E1010" s="98"/>
      <c r="F1010" s="98"/>
      <c r="G1010" s="98"/>
      <c r="H1010" s="98"/>
      <c r="I1010" s="98"/>
      <c r="J1010" s="98"/>
      <c r="K1010" s="98"/>
      <c r="L1010" s="98"/>
      <c r="M1010" s="98"/>
      <c r="N1010" s="98"/>
      <c r="O1010" s="98"/>
      <c r="P1010" s="98"/>
      <c r="Q1010" s="98"/>
      <c r="R1010" s="98"/>
      <c r="S1010" s="98"/>
      <c r="T1010" s="108"/>
    </row>
    <row r="1011" spans="1:20" x14ac:dyDescent="0.3">
      <c r="A1011" s="98"/>
      <c r="B1011" s="98"/>
      <c r="C1011" s="98"/>
      <c r="D1011" s="98"/>
      <c r="E1011" s="98"/>
      <c r="F1011" s="98"/>
      <c r="G1011" s="98"/>
      <c r="H1011" s="98"/>
      <c r="I1011" s="98"/>
      <c r="J1011" s="98"/>
      <c r="K1011" s="98"/>
      <c r="L1011" s="98"/>
      <c r="M1011" s="98"/>
      <c r="N1011" s="98"/>
      <c r="O1011" s="98"/>
      <c r="P1011" s="98"/>
      <c r="Q1011" s="98"/>
      <c r="R1011" s="98"/>
      <c r="S1011" s="98"/>
      <c r="T1011" s="108"/>
    </row>
    <row r="1012" spans="1:20" x14ac:dyDescent="0.3">
      <c r="A1012" s="98"/>
      <c r="B1012" s="98"/>
      <c r="C1012" s="98"/>
      <c r="D1012" s="98"/>
      <c r="E1012" s="98"/>
      <c r="F1012" s="98"/>
      <c r="G1012" s="98"/>
      <c r="H1012" s="98"/>
      <c r="I1012" s="98"/>
      <c r="J1012" s="98"/>
      <c r="K1012" s="98"/>
      <c r="L1012" s="98"/>
      <c r="M1012" s="98"/>
      <c r="N1012" s="98"/>
      <c r="O1012" s="98"/>
      <c r="P1012" s="98"/>
      <c r="Q1012" s="98"/>
      <c r="R1012" s="98"/>
      <c r="S1012" s="98"/>
      <c r="T1012" s="108"/>
    </row>
    <row r="1013" spans="1:20" x14ac:dyDescent="0.3">
      <c r="A1013" s="98"/>
      <c r="B1013" s="98"/>
      <c r="C1013" s="98"/>
      <c r="D1013" s="98"/>
      <c r="E1013" s="98"/>
      <c r="F1013" s="98"/>
      <c r="G1013" s="98"/>
      <c r="H1013" s="98"/>
      <c r="I1013" s="98"/>
      <c r="J1013" s="98"/>
      <c r="K1013" s="98"/>
      <c r="L1013" s="98"/>
      <c r="M1013" s="98"/>
      <c r="N1013" s="98"/>
      <c r="O1013" s="98"/>
      <c r="P1013" s="98"/>
      <c r="Q1013" s="98"/>
      <c r="R1013" s="98"/>
      <c r="S1013" s="98"/>
      <c r="T1013" s="108"/>
    </row>
    <row r="1014" spans="1:20" x14ac:dyDescent="0.3">
      <c r="A1014" s="98"/>
      <c r="B1014" s="98"/>
      <c r="C1014" s="98"/>
      <c r="D1014" s="98"/>
      <c r="E1014" s="98"/>
      <c r="F1014" s="98"/>
      <c r="G1014" s="98"/>
      <c r="H1014" s="98"/>
      <c r="I1014" s="98"/>
      <c r="J1014" s="98"/>
      <c r="K1014" s="98"/>
      <c r="L1014" s="98"/>
      <c r="M1014" s="98"/>
      <c r="N1014" s="98"/>
      <c r="O1014" s="98"/>
      <c r="P1014" s="98"/>
      <c r="Q1014" s="98"/>
      <c r="R1014" s="98"/>
      <c r="S1014" s="98"/>
      <c r="T1014" s="108"/>
    </row>
    <row r="1015" spans="1:20" x14ac:dyDescent="0.3">
      <c r="A1015" s="98"/>
      <c r="B1015" s="98"/>
      <c r="C1015" s="98"/>
      <c r="D1015" s="98"/>
      <c r="E1015" s="98"/>
      <c r="F1015" s="98"/>
      <c r="G1015" s="98"/>
      <c r="H1015" s="98"/>
      <c r="I1015" s="98"/>
      <c r="J1015" s="98"/>
      <c r="K1015" s="98"/>
      <c r="L1015" s="98"/>
      <c r="M1015" s="98"/>
      <c r="N1015" s="98"/>
      <c r="O1015" s="98"/>
      <c r="P1015" s="98"/>
      <c r="Q1015" s="98"/>
      <c r="R1015" s="98"/>
      <c r="S1015" s="98"/>
      <c r="T1015" s="108"/>
    </row>
    <row r="1016" spans="1:20" x14ac:dyDescent="0.3">
      <c r="A1016" s="98"/>
      <c r="B1016" s="98"/>
      <c r="C1016" s="98"/>
      <c r="D1016" s="98"/>
      <c r="E1016" s="98"/>
      <c r="F1016" s="98"/>
      <c r="G1016" s="98"/>
      <c r="H1016" s="98"/>
      <c r="I1016" s="98"/>
      <c r="J1016" s="98"/>
      <c r="K1016" s="98"/>
      <c r="L1016" s="98"/>
      <c r="M1016" s="98"/>
      <c r="N1016" s="98"/>
      <c r="O1016" s="98"/>
      <c r="P1016" s="98"/>
      <c r="Q1016" s="98"/>
      <c r="R1016" s="98"/>
      <c r="S1016" s="98"/>
      <c r="T1016" s="108"/>
    </row>
    <row r="1017" spans="1:20" x14ac:dyDescent="0.3">
      <c r="A1017" s="98"/>
      <c r="B1017" s="98"/>
      <c r="C1017" s="98"/>
      <c r="D1017" s="98"/>
      <c r="E1017" s="98"/>
      <c r="F1017" s="98"/>
      <c r="G1017" s="98"/>
      <c r="H1017" s="98"/>
      <c r="I1017" s="98"/>
      <c r="J1017" s="98"/>
      <c r="K1017" s="98"/>
      <c r="L1017" s="98"/>
      <c r="M1017" s="98"/>
      <c r="N1017" s="98"/>
      <c r="O1017" s="98"/>
      <c r="P1017" s="98"/>
      <c r="Q1017" s="98"/>
      <c r="R1017" s="98"/>
      <c r="S1017" s="98"/>
      <c r="T1017" s="108"/>
    </row>
    <row r="1018" spans="1:20" x14ac:dyDescent="0.3">
      <c r="A1018" s="98"/>
      <c r="B1018" s="98"/>
      <c r="C1018" s="98"/>
      <c r="D1018" s="98"/>
      <c r="E1018" s="98"/>
      <c r="F1018" s="98"/>
      <c r="G1018" s="98"/>
      <c r="H1018" s="98"/>
      <c r="I1018" s="98"/>
      <c r="J1018" s="98"/>
      <c r="K1018" s="98"/>
      <c r="L1018" s="98"/>
      <c r="M1018" s="98"/>
      <c r="N1018" s="98"/>
      <c r="O1018" s="98"/>
      <c r="P1018" s="98"/>
      <c r="Q1018" s="98"/>
      <c r="R1018" s="98"/>
      <c r="S1018" s="98"/>
      <c r="T1018" s="108"/>
    </row>
    <row r="1019" spans="1:20" x14ac:dyDescent="0.3">
      <c r="A1019" s="98"/>
      <c r="B1019" s="98"/>
      <c r="C1019" s="98"/>
      <c r="D1019" s="98"/>
      <c r="E1019" s="98"/>
      <c r="F1019" s="98"/>
      <c r="G1019" s="98"/>
      <c r="H1019" s="98"/>
      <c r="I1019" s="98"/>
      <c r="J1019" s="98"/>
      <c r="K1019" s="98"/>
      <c r="L1019" s="98"/>
      <c r="M1019" s="98"/>
      <c r="N1019" s="98"/>
      <c r="O1019" s="98"/>
      <c r="P1019" s="98"/>
      <c r="Q1019" s="98"/>
      <c r="R1019" s="98"/>
      <c r="S1019" s="98"/>
      <c r="T1019" s="108"/>
    </row>
    <row r="1020" spans="1:20" x14ac:dyDescent="0.3">
      <c r="A1020" s="98"/>
      <c r="B1020" s="98"/>
      <c r="C1020" s="98"/>
      <c r="D1020" s="98"/>
      <c r="E1020" s="98"/>
      <c r="F1020" s="98"/>
      <c r="G1020" s="98"/>
      <c r="H1020" s="98"/>
      <c r="I1020" s="98"/>
      <c r="J1020" s="98"/>
      <c r="K1020" s="98"/>
      <c r="L1020" s="98"/>
      <c r="M1020" s="98"/>
      <c r="N1020" s="98"/>
      <c r="O1020" s="98"/>
      <c r="P1020" s="98"/>
      <c r="Q1020" s="98"/>
      <c r="R1020" s="98"/>
      <c r="S1020" s="98"/>
      <c r="T1020" s="108"/>
    </row>
    <row r="1021" spans="1:20" x14ac:dyDescent="0.3">
      <c r="A1021" s="98"/>
      <c r="B1021" s="98"/>
      <c r="C1021" s="98"/>
      <c r="D1021" s="98"/>
      <c r="E1021" s="98"/>
      <c r="F1021" s="98"/>
      <c r="G1021" s="98"/>
      <c r="H1021" s="98"/>
      <c r="I1021" s="98"/>
      <c r="J1021" s="98"/>
      <c r="K1021" s="98"/>
      <c r="L1021" s="98"/>
      <c r="M1021" s="98"/>
      <c r="N1021" s="98"/>
      <c r="O1021" s="98"/>
      <c r="P1021" s="98"/>
      <c r="Q1021" s="98"/>
      <c r="R1021" s="98"/>
      <c r="S1021" s="98"/>
      <c r="T1021" s="108"/>
    </row>
    <row r="1022" spans="1:20" x14ac:dyDescent="0.3">
      <c r="A1022" s="98"/>
      <c r="B1022" s="98"/>
      <c r="C1022" s="98"/>
      <c r="D1022" s="98"/>
      <c r="E1022" s="98"/>
      <c r="F1022" s="98"/>
      <c r="G1022" s="98"/>
      <c r="H1022" s="98"/>
      <c r="I1022" s="98"/>
      <c r="J1022" s="98"/>
      <c r="K1022" s="98"/>
      <c r="L1022" s="98"/>
      <c r="M1022" s="98"/>
      <c r="N1022" s="98"/>
      <c r="O1022" s="98"/>
      <c r="P1022" s="98"/>
      <c r="Q1022" s="98"/>
      <c r="R1022" s="98"/>
      <c r="S1022" s="98"/>
      <c r="T1022" s="108"/>
    </row>
    <row r="1023" spans="1:20" x14ac:dyDescent="0.3">
      <c r="A1023" s="98"/>
      <c r="B1023" s="98"/>
      <c r="C1023" s="98"/>
      <c r="D1023" s="98"/>
      <c r="E1023" s="98"/>
      <c r="F1023" s="98"/>
      <c r="G1023" s="98"/>
      <c r="H1023" s="98"/>
      <c r="I1023" s="98"/>
      <c r="J1023" s="98"/>
      <c r="K1023" s="98"/>
      <c r="L1023" s="98"/>
      <c r="M1023" s="98"/>
      <c r="N1023" s="98"/>
      <c r="O1023" s="98"/>
      <c r="P1023" s="98"/>
      <c r="Q1023" s="98"/>
      <c r="R1023" s="98"/>
      <c r="S1023" s="98"/>
      <c r="T1023" s="108"/>
    </row>
    <row r="1024" spans="1:20" x14ac:dyDescent="0.3">
      <c r="A1024" s="98"/>
      <c r="B1024" s="98"/>
      <c r="C1024" s="98"/>
      <c r="D1024" s="98"/>
      <c r="E1024" s="98"/>
      <c r="F1024" s="98"/>
      <c r="G1024" s="98"/>
      <c r="H1024" s="98"/>
      <c r="I1024" s="98"/>
      <c r="J1024" s="98"/>
      <c r="K1024" s="98"/>
      <c r="L1024" s="98"/>
      <c r="M1024" s="98"/>
      <c r="N1024" s="98"/>
      <c r="O1024" s="98"/>
      <c r="P1024" s="98"/>
      <c r="Q1024" s="98"/>
      <c r="R1024" s="98"/>
      <c r="S1024" s="98"/>
      <c r="T1024" s="108"/>
    </row>
    <row r="1025" spans="1:20" x14ac:dyDescent="0.3">
      <c r="A1025" s="98"/>
      <c r="B1025" s="98"/>
      <c r="C1025" s="98"/>
      <c r="D1025" s="98"/>
      <c r="E1025" s="98"/>
      <c r="F1025" s="98"/>
      <c r="G1025" s="98"/>
      <c r="H1025" s="98"/>
      <c r="I1025" s="98"/>
      <c r="J1025" s="98"/>
      <c r="K1025" s="98"/>
      <c r="L1025" s="98"/>
      <c r="M1025" s="98"/>
      <c r="N1025" s="98"/>
      <c r="O1025" s="98"/>
      <c r="P1025" s="98"/>
      <c r="Q1025" s="98"/>
      <c r="R1025" s="98"/>
      <c r="S1025" s="98"/>
      <c r="T1025" s="108"/>
    </row>
    <row r="1026" spans="1:20" x14ac:dyDescent="0.3">
      <c r="A1026" s="98"/>
      <c r="B1026" s="98"/>
      <c r="C1026" s="98"/>
      <c r="D1026" s="98"/>
      <c r="E1026" s="98"/>
      <c r="F1026" s="98"/>
      <c r="G1026" s="98"/>
      <c r="H1026" s="98"/>
      <c r="I1026" s="98"/>
      <c r="J1026" s="98"/>
      <c r="K1026" s="98"/>
      <c r="L1026" s="98"/>
      <c r="M1026" s="98"/>
      <c r="N1026" s="98"/>
      <c r="O1026" s="98"/>
      <c r="P1026" s="98"/>
      <c r="Q1026" s="98"/>
      <c r="R1026" s="98"/>
      <c r="S1026" s="98"/>
      <c r="T1026" s="108"/>
    </row>
    <row r="1027" spans="1:20" x14ac:dyDescent="0.3">
      <c r="A1027" s="98"/>
      <c r="B1027" s="98"/>
      <c r="C1027" s="98"/>
      <c r="D1027" s="98"/>
      <c r="E1027" s="98"/>
      <c r="F1027" s="98"/>
      <c r="G1027" s="98"/>
      <c r="H1027" s="98"/>
      <c r="I1027" s="98"/>
      <c r="J1027" s="98"/>
      <c r="K1027" s="98"/>
      <c r="L1027" s="98"/>
      <c r="M1027" s="98"/>
      <c r="N1027" s="98"/>
      <c r="O1027" s="98"/>
      <c r="P1027" s="98"/>
      <c r="Q1027" s="98"/>
      <c r="R1027" s="98"/>
      <c r="S1027" s="98"/>
      <c r="T1027" s="108"/>
    </row>
    <row r="1028" spans="1:20" x14ac:dyDescent="0.3">
      <c r="A1028" s="98"/>
      <c r="B1028" s="98"/>
      <c r="C1028" s="98"/>
      <c r="D1028" s="98"/>
      <c r="E1028" s="98"/>
      <c r="F1028" s="98"/>
      <c r="G1028" s="98"/>
      <c r="H1028" s="98"/>
      <c r="I1028" s="98"/>
      <c r="J1028" s="98"/>
      <c r="K1028" s="98"/>
      <c r="L1028" s="98"/>
      <c r="M1028" s="98"/>
      <c r="N1028" s="98"/>
      <c r="O1028" s="98"/>
      <c r="P1028" s="98"/>
      <c r="Q1028" s="98"/>
      <c r="R1028" s="98"/>
      <c r="S1028" s="98"/>
      <c r="T1028" s="108"/>
    </row>
    <row r="1029" spans="1:20" x14ac:dyDescent="0.3">
      <c r="A1029" s="98"/>
      <c r="B1029" s="98"/>
      <c r="C1029" s="98"/>
      <c r="D1029" s="98"/>
      <c r="E1029" s="98"/>
      <c r="F1029" s="98"/>
      <c r="G1029" s="98"/>
      <c r="H1029" s="98"/>
      <c r="I1029" s="98"/>
      <c r="J1029" s="98"/>
      <c r="K1029" s="98"/>
      <c r="L1029" s="98"/>
      <c r="M1029" s="98"/>
      <c r="N1029" s="98"/>
      <c r="O1029" s="98"/>
      <c r="P1029" s="98"/>
      <c r="Q1029" s="98"/>
      <c r="R1029" s="98"/>
      <c r="S1029" s="98"/>
      <c r="T1029" s="108"/>
    </row>
    <row r="1030" spans="1:20" x14ac:dyDescent="0.3">
      <c r="A1030" s="98"/>
      <c r="B1030" s="98"/>
      <c r="C1030" s="98"/>
      <c r="D1030" s="98"/>
      <c r="E1030" s="98"/>
      <c r="F1030" s="98"/>
      <c r="G1030" s="98"/>
      <c r="H1030" s="98"/>
      <c r="I1030" s="98"/>
      <c r="J1030" s="98"/>
      <c r="K1030" s="98"/>
      <c r="L1030" s="98"/>
      <c r="M1030" s="98"/>
      <c r="N1030" s="98"/>
      <c r="O1030" s="98"/>
      <c r="P1030" s="98"/>
      <c r="Q1030" s="98"/>
      <c r="R1030" s="98"/>
      <c r="S1030" s="98"/>
      <c r="T1030" s="108"/>
    </row>
    <row r="1031" spans="1:20" x14ac:dyDescent="0.3">
      <c r="A1031" s="98"/>
      <c r="B1031" s="98"/>
      <c r="C1031" s="98"/>
      <c r="D1031" s="98"/>
      <c r="E1031" s="98"/>
      <c r="F1031" s="98"/>
      <c r="G1031" s="98"/>
      <c r="H1031" s="98"/>
      <c r="I1031" s="98"/>
      <c r="J1031" s="98"/>
      <c r="K1031" s="98"/>
      <c r="L1031" s="98"/>
      <c r="M1031" s="98"/>
      <c r="N1031" s="98"/>
      <c r="O1031" s="98"/>
      <c r="P1031" s="98"/>
      <c r="Q1031" s="98"/>
      <c r="R1031" s="98"/>
      <c r="S1031" s="98"/>
      <c r="T1031" s="108"/>
    </row>
    <row r="1032" spans="1:20" x14ac:dyDescent="0.3">
      <c r="A1032" s="98"/>
      <c r="B1032" s="98"/>
      <c r="C1032" s="98"/>
      <c r="D1032" s="98"/>
      <c r="E1032" s="98"/>
      <c r="F1032" s="98"/>
      <c r="G1032" s="98"/>
      <c r="H1032" s="98"/>
      <c r="I1032" s="98"/>
      <c r="J1032" s="98"/>
      <c r="K1032" s="98"/>
      <c r="L1032" s="98"/>
      <c r="M1032" s="98"/>
      <c r="N1032" s="98"/>
      <c r="O1032" s="98"/>
      <c r="P1032" s="98"/>
      <c r="Q1032" s="98"/>
      <c r="R1032" s="98"/>
      <c r="S1032" s="98"/>
      <c r="T1032" s="108"/>
    </row>
    <row r="1033" spans="1:20" x14ac:dyDescent="0.3">
      <c r="A1033" s="98"/>
      <c r="B1033" s="98"/>
      <c r="C1033" s="98"/>
      <c r="D1033" s="98"/>
      <c r="E1033" s="98"/>
      <c r="F1033" s="98"/>
      <c r="G1033" s="98"/>
      <c r="H1033" s="98"/>
      <c r="I1033" s="98"/>
      <c r="J1033" s="98"/>
      <c r="K1033" s="98"/>
      <c r="L1033" s="98"/>
      <c r="M1033" s="98"/>
      <c r="N1033" s="98"/>
      <c r="O1033" s="98"/>
      <c r="P1033" s="98"/>
      <c r="Q1033" s="98"/>
      <c r="R1033" s="98"/>
      <c r="S1033" s="98"/>
      <c r="T1033" s="108"/>
    </row>
    <row r="1034" spans="1:20" x14ac:dyDescent="0.3">
      <c r="A1034" s="98"/>
      <c r="B1034" s="98"/>
      <c r="C1034" s="98"/>
      <c r="D1034" s="98"/>
      <c r="E1034" s="98"/>
      <c r="F1034" s="98"/>
      <c r="G1034" s="98"/>
      <c r="H1034" s="98"/>
      <c r="I1034" s="98"/>
      <c r="J1034" s="98"/>
      <c r="K1034" s="98"/>
      <c r="L1034" s="98"/>
      <c r="M1034" s="98"/>
      <c r="N1034" s="98"/>
      <c r="O1034" s="98"/>
      <c r="P1034" s="98"/>
      <c r="Q1034" s="98"/>
      <c r="R1034" s="98"/>
      <c r="S1034" s="98"/>
      <c r="T1034" s="108"/>
    </row>
    <row r="1035" spans="1:20" x14ac:dyDescent="0.3">
      <c r="A1035" s="98"/>
      <c r="B1035" s="98"/>
      <c r="C1035" s="98"/>
      <c r="D1035" s="98"/>
      <c r="E1035" s="98"/>
      <c r="F1035" s="98"/>
      <c r="G1035" s="98"/>
      <c r="H1035" s="98"/>
      <c r="I1035" s="98"/>
      <c r="J1035" s="98"/>
      <c r="K1035" s="98"/>
      <c r="L1035" s="98"/>
      <c r="M1035" s="98"/>
      <c r="N1035" s="98"/>
      <c r="O1035" s="98"/>
      <c r="P1035" s="98"/>
      <c r="Q1035" s="98"/>
      <c r="R1035" s="98"/>
      <c r="S1035" s="98"/>
      <c r="T1035" s="108"/>
    </row>
    <row r="1036" spans="1:20" x14ac:dyDescent="0.3">
      <c r="A1036" s="98"/>
      <c r="B1036" s="98"/>
      <c r="C1036" s="98"/>
      <c r="D1036" s="98"/>
      <c r="E1036" s="98"/>
      <c r="F1036" s="98"/>
      <c r="G1036" s="98"/>
      <c r="H1036" s="98"/>
      <c r="I1036" s="98"/>
      <c r="J1036" s="98"/>
      <c r="K1036" s="98"/>
      <c r="L1036" s="98"/>
      <c r="M1036" s="98"/>
      <c r="N1036" s="98"/>
      <c r="O1036" s="98"/>
      <c r="P1036" s="98"/>
      <c r="Q1036" s="98"/>
      <c r="R1036" s="98"/>
      <c r="S1036" s="98"/>
      <c r="T1036" s="108"/>
    </row>
    <row r="1037" spans="1:20" x14ac:dyDescent="0.3">
      <c r="A1037" s="98"/>
      <c r="B1037" s="98"/>
      <c r="C1037" s="98"/>
      <c r="D1037" s="98"/>
      <c r="E1037" s="98"/>
      <c r="F1037" s="98"/>
      <c r="G1037" s="98"/>
      <c r="H1037" s="98"/>
      <c r="I1037" s="98"/>
      <c r="J1037" s="98"/>
      <c r="K1037" s="98"/>
      <c r="L1037" s="98"/>
      <c r="M1037" s="98"/>
      <c r="N1037" s="98"/>
      <c r="O1037" s="98"/>
      <c r="P1037" s="98"/>
      <c r="Q1037" s="98"/>
      <c r="R1037" s="98"/>
      <c r="S1037" s="98"/>
      <c r="T1037" s="108"/>
    </row>
    <row r="1038" spans="1:20" x14ac:dyDescent="0.3">
      <c r="A1038" s="98"/>
      <c r="B1038" s="98"/>
      <c r="C1038" s="98"/>
      <c r="D1038" s="98"/>
      <c r="E1038" s="98"/>
      <c r="F1038" s="98"/>
      <c r="G1038" s="98"/>
      <c r="H1038" s="98"/>
      <c r="I1038" s="98"/>
      <c r="J1038" s="98"/>
      <c r="K1038" s="98"/>
      <c r="L1038" s="98"/>
      <c r="M1038" s="98"/>
      <c r="N1038" s="98"/>
      <c r="O1038" s="98"/>
      <c r="P1038" s="98"/>
      <c r="Q1038" s="98"/>
      <c r="R1038" s="98"/>
      <c r="S1038" s="98"/>
      <c r="T1038" s="108"/>
    </row>
    <row r="1039" spans="1:20" x14ac:dyDescent="0.3">
      <c r="A1039" s="98"/>
      <c r="B1039" s="98"/>
      <c r="C1039" s="98"/>
      <c r="D1039" s="98"/>
      <c r="E1039" s="98"/>
      <c r="F1039" s="98"/>
      <c r="G1039" s="98"/>
      <c r="H1039" s="98"/>
      <c r="I1039" s="98"/>
      <c r="J1039" s="98"/>
      <c r="K1039" s="98"/>
      <c r="L1039" s="98"/>
      <c r="M1039" s="98"/>
      <c r="N1039" s="98"/>
      <c r="O1039" s="98"/>
      <c r="P1039" s="98"/>
      <c r="Q1039" s="98"/>
      <c r="R1039" s="98"/>
      <c r="S1039" s="98"/>
      <c r="T1039" s="108"/>
    </row>
    <row r="1040" spans="1:20" x14ac:dyDescent="0.3">
      <c r="A1040" s="98"/>
      <c r="B1040" s="98"/>
      <c r="C1040" s="98"/>
      <c r="D1040" s="98"/>
      <c r="E1040" s="98"/>
      <c r="F1040" s="98"/>
      <c r="G1040" s="98"/>
      <c r="H1040" s="98"/>
      <c r="I1040" s="98"/>
      <c r="J1040" s="98"/>
      <c r="K1040" s="98"/>
      <c r="L1040" s="98"/>
      <c r="M1040" s="98"/>
      <c r="N1040" s="98"/>
      <c r="O1040" s="98"/>
      <c r="P1040" s="98"/>
      <c r="Q1040" s="98"/>
      <c r="R1040" s="98"/>
      <c r="S1040" s="98"/>
      <c r="T1040" s="108"/>
    </row>
    <row r="1041" spans="1:20" x14ac:dyDescent="0.3">
      <c r="A1041" s="98"/>
      <c r="B1041" s="98"/>
      <c r="C1041" s="98"/>
      <c r="D1041" s="98"/>
      <c r="E1041" s="98"/>
      <c r="F1041" s="98"/>
      <c r="G1041" s="98"/>
      <c r="H1041" s="98"/>
      <c r="I1041" s="98"/>
      <c r="J1041" s="98"/>
      <c r="K1041" s="98"/>
      <c r="L1041" s="98"/>
      <c r="M1041" s="98"/>
      <c r="N1041" s="98"/>
      <c r="O1041" s="98"/>
      <c r="P1041" s="98"/>
      <c r="Q1041" s="98"/>
      <c r="R1041" s="98"/>
      <c r="S1041" s="98"/>
      <c r="T1041" s="108"/>
    </row>
    <row r="1042" spans="1:20" x14ac:dyDescent="0.3">
      <c r="A1042" s="98"/>
      <c r="B1042" s="98"/>
      <c r="C1042" s="98"/>
      <c r="D1042" s="98"/>
      <c r="E1042" s="98"/>
      <c r="F1042" s="98"/>
      <c r="G1042" s="98"/>
      <c r="H1042" s="98"/>
      <c r="I1042" s="98"/>
      <c r="J1042" s="98"/>
      <c r="K1042" s="98"/>
      <c r="L1042" s="98"/>
      <c r="M1042" s="98"/>
      <c r="N1042" s="98"/>
      <c r="O1042" s="98"/>
      <c r="P1042" s="98"/>
      <c r="Q1042" s="98"/>
      <c r="R1042" s="98"/>
      <c r="S1042" s="98"/>
      <c r="T1042" s="108"/>
    </row>
    <row r="1043" spans="1:20" x14ac:dyDescent="0.3">
      <c r="A1043" s="98"/>
      <c r="B1043" s="98"/>
      <c r="C1043" s="98"/>
      <c r="D1043" s="98"/>
      <c r="E1043" s="98"/>
      <c r="F1043" s="98"/>
      <c r="G1043" s="98"/>
      <c r="H1043" s="98"/>
      <c r="I1043" s="98"/>
      <c r="J1043" s="98"/>
      <c r="K1043" s="98"/>
      <c r="L1043" s="98"/>
      <c r="M1043" s="98"/>
      <c r="N1043" s="98"/>
      <c r="O1043" s="98"/>
      <c r="P1043" s="98"/>
      <c r="Q1043" s="98"/>
      <c r="R1043" s="98"/>
      <c r="S1043" s="98"/>
      <c r="T1043" s="108"/>
    </row>
    <row r="1044" spans="1:20" x14ac:dyDescent="0.3">
      <c r="A1044" s="98"/>
      <c r="B1044" s="98"/>
      <c r="C1044" s="98"/>
      <c r="D1044" s="98"/>
      <c r="E1044" s="98"/>
      <c r="F1044" s="98"/>
      <c r="G1044" s="98"/>
      <c r="H1044" s="98"/>
      <c r="I1044" s="98"/>
      <c r="J1044" s="98"/>
      <c r="K1044" s="98"/>
      <c r="L1044" s="98"/>
      <c r="M1044" s="98"/>
      <c r="N1044" s="98"/>
      <c r="O1044" s="98"/>
      <c r="P1044" s="98"/>
      <c r="Q1044" s="98"/>
      <c r="R1044" s="98"/>
      <c r="S1044" s="98"/>
      <c r="T1044" s="108"/>
    </row>
    <row r="1045" spans="1:20" x14ac:dyDescent="0.3">
      <c r="A1045" s="98"/>
      <c r="B1045" s="98"/>
      <c r="C1045" s="98"/>
      <c r="D1045" s="98"/>
      <c r="E1045" s="98"/>
      <c r="F1045" s="98"/>
      <c r="G1045" s="98"/>
      <c r="H1045" s="98"/>
      <c r="I1045" s="98"/>
      <c r="J1045" s="98"/>
      <c r="K1045" s="98"/>
      <c r="L1045" s="98"/>
      <c r="M1045" s="98"/>
      <c r="N1045" s="98"/>
      <c r="O1045" s="98"/>
      <c r="P1045" s="98"/>
      <c r="Q1045" s="98"/>
      <c r="R1045" s="98"/>
      <c r="S1045" s="98"/>
      <c r="T1045" s="108"/>
    </row>
    <row r="1046" spans="1:20" x14ac:dyDescent="0.3">
      <c r="A1046" s="98"/>
      <c r="B1046" s="98"/>
      <c r="C1046" s="98"/>
      <c r="D1046" s="98"/>
      <c r="E1046" s="98"/>
      <c r="F1046" s="98"/>
      <c r="G1046" s="98"/>
      <c r="H1046" s="98"/>
      <c r="I1046" s="98"/>
      <c r="J1046" s="98"/>
      <c r="K1046" s="98"/>
      <c r="L1046" s="98"/>
      <c r="M1046" s="98"/>
      <c r="N1046" s="98"/>
      <c r="O1046" s="98"/>
      <c r="P1046" s="98"/>
      <c r="Q1046" s="98"/>
      <c r="R1046" s="98"/>
      <c r="S1046" s="98"/>
      <c r="T1046" s="108"/>
    </row>
    <row r="1047" spans="1:20" x14ac:dyDescent="0.3">
      <c r="A1047" s="98"/>
      <c r="B1047" s="98"/>
      <c r="C1047" s="98"/>
      <c r="D1047" s="98"/>
      <c r="E1047" s="98"/>
      <c r="F1047" s="98"/>
      <c r="G1047" s="98"/>
      <c r="H1047" s="98"/>
      <c r="I1047" s="98"/>
      <c r="J1047" s="98"/>
      <c r="K1047" s="98"/>
      <c r="L1047" s="98"/>
      <c r="M1047" s="98"/>
      <c r="N1047" s="98"/>
      <c r="O1047" s="98"/>
      <c r="P1047" s="98"/>
      <c r="Q1047" s="98"/>
      <c r="R1047" s="98"/>
      <c r="S1047" s="98"/>
      <c r="T1047" s="108"/>
    </row>
    <row r="1048" spans="1:20" x14ac:dyDescent="0.3">
      <c r="A1048" s="98"/>
      <c r="B1048" s="98"/>
      <c r="C1048" s="98"/>
      <c r="D1048" s="98"/>
      <c r="E1048" s="98"/>
      <c r="F1048" s="98"/>
      <c r="G1048" s="98"/>
      <c r="H1048" s="98"/>
      <c r="I1048" s="98"/>
      <c r="J1048" s="98"/>
      <c r="K1048" s="98"/>
      <c r="L1048" s="98"/>
      <c r="M1048" s="98"/>
      <c r="N1048" s="98"/>
      <c r="O1048" s="98"/>
      <c r="P1048" s="98"/>
      <c r="Q1048" s="98"/>
      <c r="R1048" s="98"/>
      <c r="S1048" s="98"/>
      <c r="T1048" s="108"/>
    </row>
    <row r="1049" spans="1:20" x14ac:dyDescent="0.3">
      <c r="A1049" s="98"/>
      <c r="B1049" s="98"/>
      <c r="C1049" s="98"/>
      <c r="D1049" s="98"/>
      <c r="E1049" s="98"/>
      <c r="F1049" s="98"/>
      <c r="G1049" s="98"/>
      <c r="H1049" s="98"/>
      <c r="I1049" s="98"/>
      <c r="J1049" s="98"/>
      <c r="K1049" s="98"/>
      <c r="L1049" s="98"/>
      <c r="M1049" s="98"/>
      <c r="N1049" s="98"/>
      <c r="O1049" s="98"/>
      <c r="P1049" s="98"/>
      <c r="Q1049" s="98"/>
      <c r="R1049" s="98"/>
      <c r="S1049" s="98"/>
      <c r="T1049" s="108"/>
    </row>
    <row r="1050" spans="1:20" x14ac:dyDescent="0.3">
      <c r="A1050" s="98"/>
      <c r="B1050" s="98"/>
      <c r="C1050" s="98"/>
      <c r="D1050" s="98"/>
      <c r="E1050" s="98"/>
      <c r="F1050" s="98"/>
      <c r="G1050" s="98"/>
      <c r="H1050" s="98"/>
      <c r="I1050" s="98"/>
      <c r="J1050" s="98"/>
      <c r="K1050" s="98"/>
      <c r="L1050" s="98"/>
      <c r="M1050" s="98"/>
      <c r="N1050" s="98"/>
      <c r="O1050" s="98"/>
      <c r="P1050" s="98"/>
      <c r="Q1050" s="98"/>
      <c r="R1050" s="98"/>
      <c r="S1050" s="98"/>
      <c r="T1050" s="108"/>
    </row>
    <row r="1051" spans="1:20" x14ac:dyDescent="0.3">
      <c r="A1051" s="98"/>
      <c r="B1051" s="98"/>
      <c r="C1051" s="98"/>
      <c r="D1051" s="98"/>
      <c r="E1051" s="98"/>
      <c r="F1051" s="98"/>
      <c r="G1051" s="98"/>
      <c r="H1051" s="98"/>
      <c r="I1051" s="98"/>
      <c r="J1051" s="98"/>
      <c r="K1051" s="98"/>
      <c r="L1051" s="98"/>
      <c r="M1051" s="98"/>
      <c r="N1051" s="98"/>
      <c r="O1051" s="98"/>
      <c r="P1051" s="98"/>
      <c r="Q1051" s="98"/>
      <c r="R1051" s="98"/>
      <c r="S1051" s="98"/>
      <c r="T1051" s="108"/>
    </row>
    <row r="1052" spans="1:20" x14ac:dyDescent="0.3">
      <c r="A1052" s="98"/>
      <c r="B1052" s="98"/>
      <c r="C1052" s="98"/>
      <c r="D1052" s="98"/>
      <c r="E1052" s="98"/>
      <c r="F1052" s="98"/>
      <c r="G1052" s="98"/>
      <c r="H1052" s="98"/>
      <c r="I1052" s="98"/>
      <c r="J1052" s="98"/>
      <c r="K1052" s="98"/>
      <c r="L1052" s="98"/>
      <c r="M1052" s="98"/>
      <c r="N1052" s="98"/>
      <c r="O1052" s="98"/>
      <c r="P1052" s="98"/>
      <c r="Q1052" s="98"/>
      <c r="R1052" s="98"/>
      <c r="S1052" s="98"/>
      <c r="T1052" s="108"/>
    </row>
    <row r="1053" spans="1:20" x14ac:dyDescent="0.3">
      <c r="A1053" s="98"/>
      <c r="B1053" s="98"/>
      <c r="C1053" s="98"/>
      <c r="D1053" s="98"/>
      <c r="E1053" s="98"/>
      <c r="F1053" s="98"/>
      <c r="G1053" s="98"/>
      <c r="H1053" s="98"/>
      <c r="I1053" s="98"/>
      <c r="J1053" s="98"/>
      <c r="K1053" s="98"/>
      <c r="L1053" s="98"/>
      <c r="M1053" s="98"/>
      <c r="N1053" s="98"/>
      <c r="O1053" s="98"/>
      <c r="P1053" s="98"/>
      <c r="Q1053" s="98"/>
      <c r="R1053" s="98"/>
      <c r="S1053" s="98"/>
      <c r="T1053" s="108"/>
    </row>
    <row r="1054" spans="1:20" x14ac:dyDescent="0.3">
      <c r="A1054" s="98"/>
      <c r="B1054" s="98"/>
      <c r="C1054" s="98"/>
      <c r="D1054" s="98"/>
      <c r="E1054" s="98"/>
      <c r="F1054" s="98"/>
      <c r="G1054" s="98"/>
      <c r="H1054" s="98"/>
      <c r="I1054" s="98"/>
      <c r="J1054" s="98"/>
      <c r="K1054" s="98"/>
      <c r="L1054" s="98"/>
      <c r="M1054" s="98"/>
      <c r="N1054" s="98"/>
      <c r="O1054" s="98"/>
      <c r="P1054" s="98"/>
      <c r="Q1054" s="98"/>
      <c r="R1054" s="98"/>
      <c r="S1054" s="98"/>
      <c r="T1054" s="108"/>
    </row>
    <row r="1055" spans="1:20" x14ac:dyDescent="0.3">
      <c r="A1055" s="98"/>
      <c r="B1055" s="98"/>
      <c r="C1055" s="98"/>
      <c r="D1055" s="98"/>
      <c r="E1055" s="98"/>
      <c r="F1055" s="98"/>
      <c r="G1055" s="98"/>
      <c r="H1055" s="98"/>
      <c r="I1055" s="98"/>
      <c r="J1055" s="98"/>
      <c r="K1055" s="98"/>
      <c r="L1055" s="98"/>
      <c r="M1055" s="98"/>
      <c r="N1055" s="98"/>
      <c r="O1055" s="98"/>
      <c r="P1055" s="98"/>
      <c r="Q1055" s="98"/>
      <c r="R1055" s="98"/>
      <c r="S1055" s="98"/>
      <c r="T1055" s="108"/>
    </row>
    <row r="1056" spans="1:20" x14ac:dyDescent="0.3">
      <c r="A1056" s="98"/>
      <c r="B1056" s="98"/>
      <c r="C1056" s="98"/>
      <c r="D1056" s="98"/>
      <c r="E1056" s="98"/>
      <c r="F1056" s="98"/>
      <c r="G1056" s="98"/>
      <c r="H1056" s="98"/>
      <c r="I1056" s="98"/>
      <c r="J1056" s="98"/>
      <c r="K1056" s="98"/>
      <c r="L1056" s="98"/>
      <c r="M1056" s="98"/>
      <c r="N1056" s="98"/>
      <c r="O1056" s="98"/>
      <c r="P1056" s="98"/>
      <c r="Q1056" s="98"/>
      <c r="R1056" s="98"/>
      <c r="S1056" s="98"/>
      <c r="T1056" s="108"/>
    </row>
    <row r="1057" spans="1:20" x14ac:dyDescent="0.3">
      <c r="A1057" s="98"/>
      <c r="B1057" s="98"/>
      <c r="C1057" s="98"/>
      <c r="D1057" s="98"/>
      <c r="E1057" s="98"/>
      <c r="F1057" s="98"/>
      <c r="G1057" s="98"/>
      <c r="H1057" s="98"/>
      <c r="I1057" s="98"/>
      <c r="J1057" s="98"/>
      <c r="K1057" s="98"/>
      <c r="L1057" s="98"/>
      <c r="M1057" s="98"/>
      <c r="N1057" s="98"/>
      <c r="O1057" s="98"/>
      <c r="P1057" s="98"/>
      <c r="Q1057" s="98"/>
      <c r="R1057" s="98"/>
      <c r="S1057" s="98"/>
      <c r="T1057" s="108"/>
    </row>
    <row r="1058" spans="1:20" x14ac:dyDescent="0.3">
      <c r="A1058" s="98"/>
      <c r="B1058" s="98"/>
      <c r="C1058" s="98"/>
      <c r="D1058" s="98"/>
      <c r="E1058" s="98"/>
      <c r="F1058" s="98"/>
      <c r="G1058" s="98"/>
      <c r="H1058" s="98"/>
      <c r="I1058" s="98"/>
      <c r="J1058" s="98"/>
      <c r="K1058" s="98"/>
      <c r="L1058" s="98"/>
      <c r="M1058" s="98"/>
      <c r="N1058" s="98"/>
      <c r="O1058" s="98"/>
      <c r="P1058" s="98"/>
      <c r="Q1058" s="98"/>
      <c r="R1058" s="98"/>
      <c r="S1058" s="98"/>
      <c r="T1058" s="108"/>
    </row>
    <row r="1059" spans="1:20" x14ac:dyDescent="0.3">
      <c r="A1059" s="98"/>
      <c r="B1059" s="98"/>
      <c r="C1059" s="98"/>
      <c r="D1059" s="98"/>
      <c r="E1059" s="98"/>
      <c r="F1059" s="98"/>
      <c r="G1059" s="98"/>
      <c r="H1059" s="98"/>
      <c r="I1059" s="98"/>
      <c r="J1059" s="98"/>
      <c r="K1059" s="98"/>
      <c r="L1059" s="98"/>
      <c r="M1059" s="98"/>
      <c r="N1059" s="98"/>
      <c r="O1059" s="98"/>
      <c r="P1059" s="98"/>
      <c r="Q1059" s="98"/>
      <c r="R1059" s="98"/>
      <c r="S1059" s="98"/>
      <c r="T1059" s="108"/>
    </row>
    <row r="1060" spans="1:20" x14ac:dyDescent="0.3">
      <c r="A1060" s="98"/>
      <c r="B1060" s="98"/>
      <c r="C1060" s="98"/>
      <c r="D1060" s="98"/>
      <c r="E1060" s="98"/>
      <c r="F1060" s="98"/>
      <c r="G1060" s="98"/>
      <c r="H1060" s="98"/>
      <c r="I1060" s="98"/>
      <c r="J1060" s="98"/>
      <c r="K1060" s="98"/>
      <c r="L1060" s="98"/>
      <c r="M1060" s="98"/>
      <c r="N1060" s="98"/>
      <c r="O1060" s="98"/>
      <c r="P1060" s="98"/>
      <c r="Q1060" s="98"/>
      <c r="R1060" s="98"/>
      <c r="S1060" s="98"/>
      <c r="T1060" s="108"/>
    </row>
    <row r="1061" spans="1:20" x14ac:dyDescent="0.3">
      <c r="A1061" s="98"/>
      <c r="B1061" s="98"/>
      <c r="C1061" s="98"/>
      <c r="D1061" s="98"/>
      <c r="E1061" s="98"/>
      <c r="F1061" s="98"/>
      <c r="G1061" s="98"/>
      <c r="H1061" s="98"/>
      <c r="I1061" s="98"/>
      <c r="J1061" s="98"/>
      <c r="K1061" s="98"/>
      <c r="L1061" s="98"/>
      <c r="M1061" s="98"/>
      <c r="N1061" s="98"/>
      <c r="O1061" s="98"/>
      <c r="P1061" s="98"/>
      <c r="Q1061" s="98"/>
      <c r="R1061" s="98"/>
      <c r="S1061" s="98"/>
      <c r="T1061" s="108"/>
    </row>
    <row r="1062" spans="1:20" x14ac:dyDescent="0.3">
      <c r="A1062" s="98"/>
      <c r="B1062" s="98"/>
      <c r="C1062" s="98"/>
      <c r="D1062" s="98"/>
      <c r="E1062" s="98"/>
      <c r="F1062" s="98"/>
      <c r="G1062" s="98"/>
      <c r="H1062" s="98"/>
      <c r="I1062" s="98"/>
      <c r="J1062" s="98"/>
      <c r="K1062" s="98"/>
      <c r="L1062" s="98"/>
      <c r="M1062" s="98"/>
      <c r="N1062" s="98"/>
      <c r="O1062" s="98"/>
      <c r="P1062" s="98"/>
      <c r="Q1062" s="98"/>
      <c r="R1062" s="98"/>
      <c r="S1062" s="98"/>
      <c r="T1062" s="108"/>
    </row>
    <row r="1063" spans="1:20" x14ac:dyDescent="0.3">
      <c r="A1063" s="98"/>
      <c r="B1063" s="98"/>
      <c r="C1063" s="98"/>
      <c r="D1063" s="98"/>
      <c r="E1063" s="98"/>
      <c r="F1063" s="98"/>
      <c r="G1063" s="98"/>
      <c r="H1063" s="98"/>
      <c r="I1063" s="98"/>
      <c r="J1063" s="98"/>
      <c r="K1063" s="98"/>
      <c r="L1063" s="98"/>
      <c r="M1063" s="98"/>
      <c r="N1063" s="98"/>
      <c r="O1063" s="98"/>
      <c r="P1063" s="98"/>
      <c r="Q1063" s="98"/>
      <c r="R1063" s="98"/>
      <c r="S1063" s="98"/>
      <c r="T1063" s="108"/>
    </row>
    <row r="1064" spans="1:20" x14ac:dyDescent="0.3">
      <c r="A1064" s="98"/>
      <c r="B1064" s="98"/>
      <c r="C1064" s="98"/>
      <c r="D1064" s="98"/>
      <c r="E1064" s="98"/>
      <c r="F1064" s="98"/>
      <c r="G1064" s="98"/>
      <c r="H1064" s="98"/>
      <c r="I1064" s="98"/>
      <c r="J1064" s="98"/>
      <c r="K1064" s="98"/>
      <c r="L1064" s="98"/>
      <c r="M1064" s="98"/>
      <c r="N1064" s="98"/>
      <c r="O1064" s="98"/>
      <c r="P1064" s="98"/>
      <c r="Q1064" s="98"/>
      <c r="R1064" s="98"/>
      <c r="S1064" s="98"/>
      <c r="T1064" s="108"/>
    </row>
    <row r="1065" spans="1:20" x14ac:dyDescent="0.3">
      <c r="A1065" s="98"/>
      <c r="B1065" s="98"/>
      <c r="C1065" s="98"/>
      <c r="D1065" s="98"/>
      <c r="E1065" s="98"/>
      <c r="F1065" s="98"/>
      <c r="G1065" s="98"/>
      <c r="H1065" s="98"/>
      <c r="I1065" s="98"/>
      <c r="J1065" s="98"/>
      <c r="K1065" s="98"/>
      <c r="L1065" s="98"/>
      <c r="M1065" s="98"/>
      <c r="N1065" s="98"/>
      <c r="O1065" s="98"/>
      <c r="P1065" s="98"/>
      <c r="Q1065" s="98"/>
      <c r="R1065" s="98"/>
      <c r="S1065" s="98"/>
      <c r="T1065" s="108"/>
    </row>
    <row r="1066" spans="1:20" x14ac:dyDescent="0.3">
      <c r="A1066" s="98"/>
      <c r="B1066" s="98"/>
      <c r="C1066" s="98"/>
      <c r="D1066" s="98"/>
      <c r="E1066" s="98"/>
      <c r="F1066" s="98"/>
      <c r="G1066" s="98"/>
      <c r="H1066" s="98"/>
      <c r="I1066" s="98"/>
      <c r="J1066" s="98"/>
      <c r="K1066" s="98"/>
      <c r="L1066" s="98"/>
      <c r="M1066" s="98"/>
      <c r="N1066" s="98"/>
      <c r="O1066" s="98"/>
      <c r="P1066" s="98"/>
      <c r="Q1066" s="98"/>
      <c r="R1066" s="98"/>
      <c r="S1066" s="98"/>
      <c r="T1066" s="108"/>
    </row>
    <row r="1067" spans="1:20" x14ac:dyDescent="0.3">
      <c r="A1067" s="98"/>
      <c r="B1067" s="98"/>
      <c r="C1067" s="98"/>
      <c r="D1067" s="98"/>
      <c r="E1067" s="98"/>
      <c r="F1067" s="98"/>
      <c r="G1067" s="98"/>
      <c r="H1067" s="98"/>
      <c r="I1067" s="98"/>
      <c r="J1067" s="98"/>
      <c r="K1067" s="98"/>
      <c r="L1067" s="98"/>
      <c r="M1067" s="98"/>
      <c r="N1067" s="98"/>
      <c r="O1067" s="98"/>
      <c r="P1067" s="98"/>
      <c r="Q1067" s="98"/>
      <c r="R1067" s="98"/>
      <c r="S1067" s="98"/>
      <c r="T1067" s="108"/>
    </row>
    <row r="1068" spans="1:20" x14ac:dyDescent="0.3">
      <c r="A1068" s="98"/>
      <c r="B1068" s="98"/>
      <c r="C1068" s="98"/>
      <c r="D1068" s="98"/>
      <c r="E1068" s="98"/>
      <c r="F1068" s="98"/>
      <c r="G1068" s="98"/>
      <c r="H1068" s="98"/>
      <c r="I1068" s="98"/>
      <c r="J1068" s="98"/>
      <c r="K1068" s="98"/>
      <c r="L1068" s="98"/>
      <c r="M1068" s="98"/>
      <c r="N1068" s="98"/>
      <c r="O1068" s="98"/>
      <c r="P1068" s="98"/>
      <c r="Q1068" s="98"/>
      <c r="R1068" s="98"/>
      <c r="S1068" s="98"/>
      <c r="T1068" s="108"/>
    </row>
    <row r="1069" spans="1:20" x14ac:dyDescent="0.3">
      <c r="A1069" s="98"/>
      <c r="B1069" s="98"/>
      <c r="C1069" s="98"/>
      <c r="D1069" s="98"/>
      <c r="E1069" s="98"/>
      <c r="F1069" s="98"/>
      <c r="G1069" s="98"/>
      <c r="H1069" s="98"/>
      <c r="I1069" s="98"/>
      <c r="J1069" s="98"/>
      <c r="K1069" s="98"/>
      <c r="L1069" s="98"/>
      <c r="M1069" s="98"/>
      <c r="N1069" s="98"/>
      <c r="O1069" s="98"/>
      <c r="P1069" s="98"/>
      <c r="Q1069" s="98"/>
      <c r="R1069" s="98"/>
      <c r="S1069" s="98"/>
      <c r="T1069" s="108"/>
    </row>
    <row r="1070" spans="1:20" x14ac:dyDescent="0.3">
      <c r="A1070" s="98"/>
      <c r="B1070" s="98"/>
      <c r="C1070" s="98"/>
      <c r="D1070" s="98"/>
      <c r="E1070" s="98"/>
      <c r="F1070" s="98"/>
      <c r="G1070" s="98"/>
      <c r="H1070" s="98"/>
      <c r="I1070" s="98"/>
      <c r="J1070" s="98"/>
      <c r="K1070" s="98"/>
      <c r="L1070" s="98"/>
      <c r="M1070" s="98"/>
      <c r="N1070" s="98"/>
      <c r="O1070" s="98"/>
      <c r="P1070" s="98"/>
      <c r="Q1070" s="98"/>
      <c r="R1070" s="98"/>
      <c r="S1070" s="98"/>
      <c r="T1070" s="108"/>
    </row>
    <row r="1071" spans="1:20" x14ac:dyDescent="0.3">
      <c r="A1071" s="98"/>
      <c r="B1071" s="98"/>
      <c r="C1071" s="98"/>
      <c r="D1071" s="98"/>
      <c r="E1071" s="98"/>
      <c r="F1071" s="98"/>
      <c r="G1071" s="98"/>
      <c r="H1071" s="98"/>
      <c r="I1071" s="98"/>
      <c r="J1071" s="98"/>
      <c r="K1071" s="98"/>
      <c r="L1071" s="98"/>
      <c r="M1071" s="98"/>
      <c r="N1071" s="98"/>
      <c r="O1071" s="98"/>
      <c r="P1071" s="98"/>
      <c r="Q1071" s="98"/>
      <c r="R1071" s="98"/>
      <c r="S1071" s="98"/>
      <c r="T1071" s="108"/>
    </row>
    <row r="1072" spans="1:20" x14ac:dyDescent="0.3">
      <c r="A1072" s="98"/>
      <c r="B1072" s="98"/>
      <c r="C1072" s="98"/>
      <c r="D1072" s="98"/>
      <c r="E1072" s="98"/>
      <c r="F1072" s="98"/>
      <c r="G1072" s="98"/>
      <c r="H1072" s="98"/>
      <c r="I1072" s="98"/>
      <c r="J1072" s="98"/>
      <c r="K1072" s="98"/>
      <c r="L1072" s="98"/>
      <c r="M1072" s="98"/>
      <c r="N1072" s="98"/>
      <c r="O1072" s="98"/>
      <c r="P1072" s="98"/>
      <c r="Q1072" s="98"/>
      <c r="R1072" s="98"/>
      <c r="S1072" s="98"/>
      <c r="T1072" s="108"/>
    </row>
    <row r="1073" spans="1:20" x14ac:dyDescent="0.3">
      <c r="A1073" s="98"/>
      <c r="B1073" s="98"/>
      <c r="C1073" s="98"/>
      <c r="D1073" s="98"/>
      <c r="E1073" s="98"/>
      <c r="F1073" s="98"/>
      <c r="G1073" s="98"/>
      <c r="H1073" s="98"/>
      <c r="I1073" s="98"/>
      <c r="J1073" s="98"/>
      <c r="K1073" s="98"/>
      <c r="L1073" s="98"/>
      <c r="M1073" s="98"/>
      <c r="N1073" s="98"/>
      <c r="O1073" s="98"/>
      <c r="P1073" s="98"/>
      <c r="Q1073" s="98"/>
      <c r="R1073" s="98"/>
      <c r="S1073" s="98"/>
      <c r="T1073" s="108"/>
    </row>
    <row r="1074" spans="1:20" x14ac:dyDescent="0.3">
      <c r="A1074" s="98"/>
      <c r="B1074" s="98"/>
      <c r="C1074" s="98"/>
      <c r="D1074" s="98"/>
      <c r="E1074" s="98"/>
      <c r="F1074" s="98"/>
      <c r="G1074" s="98"/>
      <c r="H1074" s="98"/>
      <c r="I1074" s="98"/>
      <c r="J1074" s="98"/>
      <c r="K1074" s="98"/>
      <c r="L1074" s="98"/>
      <c r="M1074" s="98"/>
      <c r="N1074" s="98"/>
      <c r="O1074" s="98"/>
      <c r="P1074" s="98"/>
      <c r="Q1074" s="98"/>
      <c r="R1074" s="98"/>
      <c r="S1074" s="98"/>
      <c r="T1074" s="108"/>
    </row>
    <row r="1075" spans="1:20" x14ac:dyDescent="0.3">
      <c r="A1075" s="98"/>
      <c r="B1075" s="98"/>
      <c r="C1075" s="98"/>
      <c r="D1075" s="98"/>
      <c r="E1075" s="98"/>
      <c r="F1075" s="98"/>
      <c r="G1075" s="98"/>
      <c r="H1075" s="98"/>
      <c r="I1075" s="98"/>
      <c r="J1075" s="98"/>
      <c r="K1075" s="98"/>
      <c r="L1075" s="98"/>
      <c r="M1075" s="98"/>
      <c r="N1075" s="98"/>
      <c r="O1075" s="98"/>
      <c r="P1075" s="98"/>
      <c r="Q1075" s="98"/>
      <c r="R1075" s="98"/>
      <c r="S1075" s="98"/>
      <c r="T1075" s="108"/>
    </row>
    <row r="1076" spans="1:20" x14ac:dyDescent="0.3">
      <c r="A1076" s="98"/>
      <c r="B1076" s="98"/>
      <c r="C1076" s="98"/>
      <c r="D1076" s="98"/>
      <c r="E1076" s="98"/>
      <c r="F1076" s="98"/>
      <c r="G1076" s="98"/>
      <c r="H1076" s="98"/>
      <c r="I1076" s="98"/>
      <c r="J1076" s="98"/>
      <c r="K1076" s="98"/>
      <c r="L1076" s="98"/>
      <c r="M1076" s="98"/>
      <c r="N1076" s="98"/>
      <c r="O1076" s="98"/>
      <c r="P1076" s="98"/>
      <c r="Q1076" s="98"/>
      <c r="R1076" s="98"/>
      <c r="S1076" s="98"/>
      <c r="T1076" s="108"/>
    </row>
    <row r="1077" spans="1:20" x14ac:dyDescent="0.3">
      <c r="A1077" s="98"/>
      <c r="B1077" s="98"/>
      <c r="C1077" s="98"/>
      <c r="D1077" s="98"/>
      <c r="E1077" s="98"/>
      <c r="F1077" s="98"/>
      <c r="G1077" s="98"/>
      <c r="H1077" s="98"/>
      <c r="I1077" s="98"/>
      <c r="J1077" s="98"/>
      <c r="K1077" s="98"/>
      <c r="L1077" s="98"/>
      <c r="M1077" s="98"/>
      <c r="N1077" s="98"/>
      <c r="O1077" s="98"/>
      <c r="P1077" s="98"/>
      <c r="Q1077" s="98"/>
      <c r="R1077" s="98"/>
      <c r="S1077" s="98"/>
      <c r="T1077" s="108"/>
    </row>
    <row r="1078" spans="1:20" x14ac:dyDescent="0.3">
      <c r="A1078" s="98"/>
      <c r="B1078" s="98"/>
      <c r="C1078" s="98"/>
      <c r="D1078" s="98"/>
      <c r="E1078" s="98"/>
      <c r="F1078" s="98"/>
      <c r="G1078" s="98"/>
      <c r="H1078" s="98"/>
      <c r="I1078" s="98"/>
      <c r="J1078" s="98"/>
      <c r="K1078" s="98"/>
      <c r="L1078" s="98"/>
      <c r="M1078" s="98"/>
      <c r="N1078" s="98"/>
      <c r="O1078" s="98"/>
      <c r="P1078" s="98"/>
      <c r="Q1078" s="98"/>
      <c r="R1078" s="98"/>
      <c r="S1078" s="98"/>
      <c r="T1078" s="108"/>
    </row>
    <row r="1079" spans="1:20" x14ac:dyDescent="0.3">
      <c r="A1079" s="98"/>
      <c r="B1079" s="98"/>
      <c r="C1079" s="98"/>
      <c r="D1079" s="98"/>
      <c r="E1079" s="98"/>
      <c r="F1079" s="98"/>
      <c r="G1079" s="98"/>
      <c r="H1079" s="98"/>
      <c r="I1079" s="98"/>
      <c r="J1079" s="98"/>
      <c r="K1079" s="98"/>
      <c r="L1079" s="98"/>
      <c r="M1079" s="98"/>
      <c r="N1079" s="98"/>
      <c r="O1079" s="98"/>
      <c r="P1079" s="98"/>
      <c r="Q1079" s="98"/>
      <c r="R1079" s="98"/>
      <c r="S1079" s="98"/>
      <c r="T1079" s="108"/>
    </row>
    <row r="1080" spans="1:20" x14ac:dyDescent="0.3">
      <c r="A1080" s="98"/>
      <c r="B1080" s="98"/>
      <c r="C1080" s="98"/>
      <c r="D1080" s="98"/>
      <c r="E1080" s="98"/>
      <c r="F1080" s="98"/>
      <c r="G1080" s="98"/>
      <c r="H1080" s="98"/>
      <c r="I1080" s="98"/>
      <c r="J1080" s="98"/>
      <c r="K1080" s="98"/>
      <c r="L1080" s="98"/>
      <c r="M1080" s="98"/>
      <c r="N1080" s="98"/>
      <c r="O1080" s="98"/>
      <c r="P1080" s="98"/>
      <c r="Q1080" s="98"/>
      <c r="R1080" s="98"/>
      <c r="S1080" s="98"/>
      <c r="T1080" s="108"/>
    </row>
    <row r="1081" spans="1:20" x14ac:dyDescent="0.3">
      <c r="A1081" s="98"/>
      <c r="B1081" s="98"/>
      <c r="C1081" s="98"/>
      <c r="D1081" s="98"/>
      <c r="E1081" s="98"/>
      <c r="F1081" s="98"/>
      <c r="G1081" s="98"/>
      <c r="H1081" s="98"/>
      <c r="I1081" s="98"/>
      <c r="J1081" s="98"/>
      <c r="K1081" s="98"/>
      <c r="L1081" s="98"/>
      <c r="M1081" s="98"/>
      <c r="N1081" s="98"/>
      <c r="O1081" s="98"/>
      <c r="P1081" s="98"/>
      <c r="Q1081" s="98"/>
      <c r="R1081" s="98"/>
      <c r="S1081" s="98"/>
      <c r="T1081" s="108"/>
    </row>
    <row r="1082" spans="1:20" x14ac:dyDescent="0.3">
      <c r="A1082" s="98"/>
      <c r="B1082" s="98"/>
      <c r="C1082" s="98"/>
      <c r="D1082" s="98"/>
      <c r="E1082" s="98"/>
      <c r="F1082" s="98"/>
      <c r="G1082" s="98"/>
      <c r="H1082" s="98"/>
      <c r="I1082" s="98"/>
      <c r="J1082" s="98"/>
      <c r="K1082" s="98"/>
      <c r="L1082" s="98"/>
      <c r="M1082" s="98"/>
      <c r="N1082" s="98"/>
      <c r="O1082" s="98"/>
      <c r="P1082" s="98"/>
      <c r="Q1082" s="98"/>
      <c r="R1082" s="98"/>
      <c r="S1082" s="98"/>
      <c r="T1082" s="108"/>
    </row>
    <row r="1083" spans="1:20" x14ac:dyDescent="0.3">
      <c r="A1083" s="98"/>
      <c r="B1083" s="98"/>
      <c r="C1083" s="98"/>
      <c r="D1083" s="98"/>
      <c r="E1083" s="98"/>
      <c r="F1083" s="98"/>
      <c r="G1083" s="98"/>
      <c r="H1083" s="98"/>
      <c r="I1083" s="98"/>
      <c r="J1083" s="98"/>
      <c r="K1083" s="98"/>
      <c r="L1083" s="98"/>
      <c r="M1083" s="98"/>
      <c r="N1083" s="98"/>
      <c r="O1083" s="98"/>
      <c r="P1083" s="98"/>
      <c r="Q1083" s="98"/>
      <c r="R1083" s="98"/>
      <c r="S1083" s="98"/>
      <c r="T1083" s="108"/>
    </row>
    <row r="1084" spans="1:20" x14ac:dyDescent="0.3">
      <c r="A1084" s="98"/>
      <c r="B1084" s="98"/>
      <c r="C1084" s="98"/>
      <c r="D1084" s="98"/>
      <c r="E1084" s="98"/>
      <c r="F1084" s="98"/>
      <c r="G1084" s="98"/>
      <c r="H1084" s="98"/>
      <c r="I1084" s="98"/>
      <c r="J1084" s="98"/>
      <c r="K1084" s="98"/>
      <c r="L1084" s="98"/>
      <c r="M1084" s="98"/>
      <c r="N1084" s="98"/>
      <c r="O1084" s="98"/>
      <c r="P1084" s="98"/>
      <c r="Q1084" s="98"/>
      <c r="R1084" s="98"/>
      <c r="S1084" s="98"/>
      <c r="T1084" s="108"/>
    </row>
    <row r="1085" spans="1:20" x14ac:dyDescent="0.3">
      <c r="A1085" s="98"/>
      <c r="B1085" s="98"/>
      <c r="C1085" s="98"/>
      <c r="D1085" s="98"/>
      <c r="E1085" s="98"/>
      <c r="F1085" s="98"/>
      <c r="G1085" s="98"/>
      <c r="H1085" s="98"/>
      <c r="I1085" s="98"/>
      <c r="J1085" s="98"/>
      <c r="K1085" s="98"/>
      <c r="L1085" s="98"/>
      <c r="M1085" s="98"/>
      <c r="N1085" s="98"/>
      <c r="O1085" s="98"/>
      <c r="P1085" s="98"/>
      <c r="Q1085" s="98"/>
      <c r="R1085" s="98"/>
      <c r="S1085" s="98"/>
      <c r="T1085" s="108"/>
    </row>
    <row r="1086" spans="1:20" x14ac:dyDescent="0.3">
      <c r="A1086" s="98"/>
      <c r="B1086" s="98"/>
      <c r="C1086" s="98"/>
      <c r="D1086" s="98"/>
      <c r="E1086" s="98"/>
      <c r="F1086" s="98"/>
      <c r="G1086" s="98"/>
      <c r="H1086" s="98"/>
      <c r="I1086" s="98"/>
      <c r="J1086" s="98"/>
      <c r="K1086" s="98"/>
      <c r="L1086" s="98"/>
      <c r="M1086" s="98"/>
      <c r="N1086" s="98"/>
      <c r="O1086" s="98"/>
      <c r="P1086" s="98"/>
      <c r="Q1086" s="98"/>
      <c r="R1086" s="98"/>
      <c r="S1086" s="98"/>
      <c r="T1086" s="108"/>
    </row>
    <row r="1087" spans="1:20" x14ac:dyDescent="0.3">
      <c r="A1087" s="98"/>
      <c r="B1087" s="98"/>
      <c r="C1087" s="98"/>
      <c r="D1087" s="98"/>
      <c r="E1087" s="98"/>
      <c r="F1087" s="98"/>
      <c r="G1087" s="98"/>
      <c r="H1087" s="98"/>
      <c r="I1087" s="98"/>
      <c r="J1087" s="98"/>
      <c r="K1087" s="98"/>
      <c r="L1087" s="98"/>
      <c r="M1087" s="98"/>
      <c r="N1087" s="98"/>
      <c r="O1087" s="98"/>
      <c r="P1087" s="98"/>
      <c r="Q1087" s="98"/>
      <c r="R1087" s="98"/>
      <c r="S1087" s="98"/>
      <c r="T1087" s="108"/>
    </row>
    <row r="1088" spans="1:20" x14ac:dyDescent="0.3">
      <c r="A1088" s="98"/>
      <c r="B1088" s="98"/>
      <c r="C1088" s="98"/>
      <c r="D1088" s="98"/>
      <c r="E1088" s="98"/>
      <c r="F1088" s="98"/>
      <c r="G1088" s="98"/>
      <c r="H1088" s="98"/>
      <c r="I1088" s="98"/>
      <c r="J1088" s="98"/>
      <c r="K1088" s="98"/>
      <c r="L1088" s="98"/>
      <c r="M1088" s="98"/>
      <c r="N1088" s="98"/>
      <c r="O1088" s="98"/>
      <c r="P1088" s="98"/>
      <c r="Q1088" s="98"/>
      <c r="R1088" s="98"/>
      <c r="S1088" s="98"/>
      <c r="T1088" s="108"/>
    </row>
    <row r="1089" spans="1:20" x14ac:dyDescent="0.3">
      <c r="A1089" s="98"/>
      <c r="B1089" s="98"/>
      <c r="C1089" s="98"/>
      <c r="D1089" s="98"/>
      <c r="E1089" s="98"/>
      <c r="F1089" s="98"/>
      <c r="G1089" s="98"/>
      <c r="H1089" s="98"/>
      <c r="I1089" s="98"/>
      <c r="J1089" s="98"/>
      <c r="K1089" s="98"/>
      <c r="L1089" s="98"/>
      <c r="M1089" s="98"/>
      <c r="N1089" s="98"/>
      <c r="O1089" s="98"/>
      <c r="P1089" s="98"/>
      <c r="Q1089" s="98"/>
      <c r="R1089" s="98"/>
      <c r="S1089" s="98"/>
      <c r="T1089" s="108"/>
    </row>
    <row r="1090" spans="1:20" x14ac:dyDescent="0.3">
      <c r="A1090" s="98"/>
      <c r="B1090" s="98"/>
      <c r="C1090" s="98"/>
      <c r="D1090" s="98"/>
      <c r="E1090" s="98"/>
      <c r="F1090" s="98"/>
      <c r="G1090" s="98"/>
      <c r="H1090" s="98"/>
      <c r="I1090" s="98"/>
      <c r="J1090" s="98"/>
      <c r="K1090" s="98"/>
      <c r="L1090" s="98"/>
      <c r="M1090" s="98"/>
      <c r="N1090" s="98"/>
      <c r="O1090" s="98"/>
      <c r="P1090" s="98"/>
      <c r="Q1090" s="98"/>
      <c r="R1090" s="98"/>
      <c r="S1090" s="98"/>
      <c r="T1090" s="108"/>
    </row>
    <row r="1091" spans="1:20" x14ac:dyDescent="0.3">
      <c r="A1091" s="98"/>
      <c r="B1091" s="98"/>
      <c r="C1091" s="98"/>
      <c r="D1091" s="98"/>
      <c r="E1091" s="98"/>
      <c r="F1091" s="98"/>
      <c r="G1091" s="98"/>
      <c r="H1091" s="98"/>
      <c r="I1091" s="98"/>
      <c r="J1091" s="98"/>
      <c r="K1091" s="98"/>
      <c r="L1091" s="98"/>
      <c r="M1091" s="98"/>
      <c r="N1091" s="98"/>
      <c r="O1091" s="98"/>
      <c r="P1091" s="98"/>
      <c r="Q1091" s="98"/>
      <c r="R1091" s="98"/>
      <c r="S1091" s="98"/>
      <c r="T1091" s="108"/>
    </row>
    <row r="1092" spans="1:20" x14ac:dyDescent="0.3">
      <c r="A1092" s="98"/>
      <c r="B1092" s="98"/>
      <c r="C1092" s="98"/>
      <c r="D1092" s="98"/>
      <c r="E1092" s="98"/>
      <c r="F1092" s="98"/>
      <c r="G1092" s="98"/>
      <c r="H1092" s="98"/>
      <c r="I1092" s="98"/>
      <c r="J1092" s="98"/>
      <c r="K1092" s="98"/>
      <c r="L1092" s="98"/>
      <c r="M1092" s="98"/>
      <c r="N1092" s="98"/>
      <c r="O1092" s="98"/>
      <c r="P1092" s="98"/>
      <c r="Q1092" s="98"/>
      <c r="R1092" s="98"/>
      <c r="S1092" s="98"/>
      <c r="T1092" s="108"/>
    </row>
    <row r="1093" spans="1:20" x14ac:dyDescent="0.3">
      <c r="A1093" s="98"/>
      <c r="B1093" s="98"/>
      <c r="C1093" s="98"/>
      <c r="D1093" s="98"/>
      <c r="E1093" s="98"/>
      <c r="F1093" s="98"/>
      <c r="G1093" s="98"/>
      <c r="H1093" s="98"/>
      <c r="I1093" s="98"/>
      <c r="J1093" s="98"/>
      <c r="K1093" s="98"/>
      <c r="L1093" s="98"/>
      <c r="M1093" s="98"/>
      <c r="N1093" s="98"/>
      <c r="O1093" s="98"/>
      <c r="P1093" s="98"/>
      <c r="Q1093" s="98"/>
      <c r="R1093" s="98"/>
      <c r="S1093" s="98"/>
      <c r="T1093" s="108"/>
    </row>
    <row r="1094" spans="1:20" x14ac:dyDescent="0.3">
      <c r="A1094" s="98"/>
      <c r="B1094" s="98"/>
      <c r="C1094" s="98"/>
      <c r="D1094" s="98"/>
      <c r="E1094" s="98"/>
      <c r="F1094" s="98"/>
      <c r="G1094" s="98"/>
      <c r="H1094" s="98"/>
      <c r="I1094" s="98"/>
      <c r="J1094" s="98"/>
      <c r="K1094" s="98"/>
      <c r="L1094" s="98"/>
      <c r="M1094" s="98"/>
      <c r="N1094" s="98"/>
      <c r="O1094" s="98"/>
      <c r="P1094" s="98"/>
      <c r="Q1094" s="98"/>
      <c r="R1094" s="98"/>
      <c r="S1094" s="98"/>
      <c r="T1094" s="108"/>
    </row>
    <row r="1095" spans="1:20" x14ac:dyDescent="0.3">
      <c r="A1095" s="98"/>
      <c r="B1095" s="98"/>
      <c r="C1095" s="98"/>
      <c r="D1095" s="98"/>
      <c r="E1095" s="98"/>
      <c r="F1095" s="98"/>
      <c r="G1095" s="98"/>
      <c r="H1095" s="98"/>
      <c r="I1095" s="98"/>
      <c r="J1095" s="98"/>
      <c r="K1095" s="98"/>
      <c r="L1095" s="98"/>
      <c r="M1095" s="98"/>
      <c r="N1095" s="98"/>
      <c r="O1095" s="98"/>
      <c r="P1095" s="98"/>
      <c r="Q1095" s="98"/>
      <c r="R1095" s="98"/>
      <c r="S1095" s="98"/>
      <c r="T1095" s="108"/>
    </row>
    <row r="1096" spans="1:20" x14ac:dyDescent="0.3">
      <c r="A1096" s="98"/>
      <c r="B1096" s="98"/>
      <c r="C1096" s="98"/>
      <c r="D1096" s="98"/>
      <c r="E1096" s="98"/>
      <c r="F1096" s="98"/>
      <c r="G1096" s="98"/>
      <c r="H1096" s="98"/>
      <c r="I1096" s="98"/>
      <c r="J1096" s="98"/>
      <c r="K1096" s="98"/>
      <c r="L1096" s="98"/>
      <c r="M1096" s="98"/>
      <c r="N1096" s="98"/>
      <c r="O1096" s="98"/>
      <c r="P1096" s="98"/>
      <c r="Q1096" s="98"/>
      <c r="R1096" s="98"/>
      <c r="S1096" s="98"/>
      <c r="T1096" s="108"/>
    </row>
    <row r="1097" spans="1:20" x14ac:dyDescent="0.3">
      <c r="A1097" s="98"/>
      <c r="B1097" s="98"/>
      <c r="C1097" s="98"/>
      <c r="D1097" s="98"/>
      <c r="E1097" s="98"/>
      <c r="F1097" s="98"/>
      <c r="G1097" s="98"/>
      <c r="H1097" s="98"/>
      <c r="I1097" s="98"/>
      <c r="J1097" s="98"/>
      <c r="K1097" s="98"/>
      <c r="L1097" s="98"/>
      <c r="M1097" s="98"/>
      <c r="N1097" s="98"/>
      <c r="O1097" s="98"/>
      <c r="P1097" s="98"/>
      <c r="Q1097" s="98"/>
      <c r="R1097" s="98"/>
      <c r="S1097" s="98"/>
      <c r="T1097" s="108"/>
    </row>
    <row r="1098" spans="1:20" x14ac:dyDescent="0.3">
      <c r="A1098" s="98"/>
      <c r="B1098" s="98"/>
      <c r="C1098" s="98"/>
      <c r="D1098" s="98"/>
      <c r="E1098" s="98"/>
      <c r="F1098" s="98"/>
      <c r="G1098" s="98"/>
      <c r="H1098" s="98"/>
      <c r="I1098" s="98"/>
      <c r="J1098" s="98"/>
      <c r="K1098" s="98"/>
      <c r="L1098" s="98"/>
      <c r="M1098" s="98"/>
      <c r="N1098" s="98"/>
      <c r="O1098" s="98"/>
      <c r="P1098" s="98"/>
      <c r="Q1098" s="98"/>
      <c r="R1098" s="98"/>
      <c r="S1098" s="98"/>
      <c r="T1098" s="108"/>
    </row>
    <row r="1099" spans="1:20" x14ac:dyDescent="0.3">
      <c r="A1099" s="98"/>
      <c r="B1099" s="98"/>
      <c r="C1099" s="98"/>
      <c r="D1099" s="98"/>
      <c r="E1099" s="98"/>
      <c r="F1099" s="98"/>
      <c r="G1099" s="98"/>
      <c r="H1099" s="98"/>
      <c r="I1099" s="98"/>
      <c r="J1099" s="98"/>
      <c r="K1099" s="98"/>
      <c r="L1099" s="98"/>
      <c r="M1099" s="98"/>
      <c r="N1099" s="98"/>
      <c r="O1099" s="98"/>
      <c r="P1099" s="98"/>
      <c r="Q1099" s="98"/>
      <c r="R1099" s="98"/>
      <c r="S1099" s="98"/>
      <c r="T1099" s="108"/>
    </row>
    <row r="1100" spans="1:20" x14ac:dyDescent="0.3">
      <c r="A1100" s="98"/>
      <c r="B1100" s="98"/>
      <c r="C1100" s="98"/>
      <c r="D1100" s="98"/>
      <c r="E1100" s="98"/>
      <c r="F1100" s="98"/>
      <c r="G1100" s="98"/>
      <c r="H1100" s="98"/>
      <c r="I1100" s="98"/>
      <c r="J1100" s="98"/>
      <c r="K1100" s="98"/>
      <c r="L1100" s="98"/>
      <c r="M1100" s="98"/>
      <c r="N1100" s="98"/>
      <c r="O1100" s="98"/>
      <c r="P1100" s="98"/>
      <c r="Q1100" s="98"/>
      <c r="R1100" s="98"/>
      <c r="S1100" s="98"/>
      <c r="T1100" s="108"/>
    </row>
    <row r="1101" spans="1:20" x14ac:dyDescent="0.3">
      <c r="A1101" s="98"/>
      <c r="B1101" s="98"/>
      <c r="C1101" s="98"/>
      <c r="D1101" s="98"/>
      <c r="E1101" s="98"/>
      <c r="F1101" s="98"/>
      <c r="G1101" s="98"/>
      <c r="H1101" s="98"/>
      <c r="I1101" s="98"/>
      <c r="J1101" s="98"/>
      <c r="K1101" s="98"/>
      <c r="L1101" s="98"/>
      <c r="M1101" s="98"/>
      <c r="N1101" s="98"/>
      <c r="O1101" s="98"/>
      <c r="P1101" s="98"/>
      <c r="Q1101" s="98"/>
      <c r="R1101" s="98"/>
      <c r="S1101" s="98"/>
      <c r="T1101" s="108"/>
    </row>
    <row r="1102" spans="1:20" x14ac:dyDescent="0.3">
      <c r="A1102" s="98"/>
      <c r="B1102" s="98"/>
      <c r="C1102" s="98"/>
      <c r="D1102" s="98"/>
      <c r="E1102" s="98"/>
      <c r="F1102" s="98"/>
      <c r="G1102" s="98"/>
      <c r="H1102" s="98"/>
      <c r="I1102" s="98"/>
      <c r="J1102" s="98"/>
      <c r="K1102" s="98"/>
      <c r="L1102" s="98"/>
      <c r="M1102" s="98"/>
      <c r="N1102" s="98"/>
      <c r="O1102" s="98"/>
      <c r="P1102" s="98"/>
      <c r="Q1102" s="98"/>
      <c r="R1102" s="98"/>
      <c r="S1102" s="98"/>
      <c r="T1102" s="108"/>
    </row>
    <row r="1103" spans="1:20" x14ac:dyDescent="0.3">
      <c r="A1103" s="98"/>
      <c r="B1103" s="98"/>
      <c r="C1103" s="98"/>
      <c r="D1103" s="98"/>
      <c r="E1103" s="98"/>
      <c r="F1103" s="98"/>
      <c r="G1103" s="98"/>
      <c r="H1103" s="98"/>
      <c r="I1103" s="98"/>
      <c r="J1103" s="98"/>
      <c r="K1103" s="98"/>
      <c r="L1103" s="98"/>
      <c r="M1103" s="98"/>
      <c r="N1103" s="98"/>
      <c r="O1103" s="98"/>
      <c r="P1103" s="98"/>
      <c r="Q1103" s="98"/>
      <c r="R1103" s="98"/>
      <c r="S1103" s="98"/>
      <c r="T1103" s="108"/>
    </row>
    <row r="1104" spans="1:20" x14ac:dyDescent="0.3">
      <c r="A1104" s="98"/>
      <c r="B1104" s="98"/>
      <c r="C1104" s="98"/>
      <c r="D1104" s="98"/>
      <c r="E1104" s="98"/>
      <c r="F1104" s="98"/>
      <c r="G1104" s="98"/>
      <c r="H1104" s="98"/>
      <c r="I1104" s="98"/>
      <c r="J1104" s="98"/>
      <c r="K1104" s="98"/>
      <c r="L1104" s="98"/>
      <c r="M1104" s="98"/>
      <c r="N1104" s="98"/>
      <c r="O1104" s="98"/>
      <c r="P1104" s="98"/>
      <c r="Q1104" s="98"/>
      <c r="R1104" s="98"/>
      <c r="S1104" s="98"/>
      <c r="T1104" s="108"/>
    </row>
    <row r="1105" spans="1:20" x14ac:dyDescent="0.3">
      <c r="A1105" s="98"/>
      <c r="B1105" s="98"/>
      <c r="C1105" s="98"/>
      <c r="D1105" s="98"/>
      <c r="E1105" s="98"/>
      <c r="F1105" s="98"/>
      <c r="G1105" s="98"/>
      <c r="H1105" s="98"/>
      <c r="I1105" s="98"/>
      <c r="J1105" s="98"/>
      <c r="K1105" s="98"/>
      <c r="L1105" s="98"/>
      <c r="M1105" s="98"/>
      <c r="N1105" s="98"/>
      <c r="O1105" s="98"/>
      <c r="P1105" s="98"/>
      <c r="Q1105" s="98"/>
      <c r="R1105" s="98"/>
      <c r="S1105" s="98"/>
      <c r="T1105" s="108"/>
    </row>
    <row r="1106" spans="1:20" x14ac:dyDescent="0.3">
      <c r="A1106" s="98"/>
      <c r="B1106" s="98"/>
      <c r="C1106" s="98"/>
      <c r="D1106" s="98"/>
      <c r="E1106" s="98"/>
      <c r="F1106" s="98"/>
      <c r="G1106" s="98"/>
      <c r="H1106" s="98"/>
      <c r="I1106" s="98"/>
      <c r="J1106" s="98"/>
      <c r="K1106" s="98"/>
      <c r="L1106" s="98"/>
      <c r="M1106" s="98"/>
      <c r="N1106" s="98"/>
      <c r="O1106" s="98"/>
      <c r="P1106" s="98"/>
      <c r="Q1106" s="98"/>
      <c r="R1106" s="98"/>
      <c r="S1106" s="98"/>
      <c r="T1106" s="108"/>
    </row>
    <row r="1107" spans="1:20" x14ac:dyDescent="0.3">
      <c r="A1107" s="98"/>
      <c r="B1107" s="98"/>
      <c r="C1107" s="98"/>
      <c r="D1107" s="98"/>
      <c r="E1107" s="98"/>
      <c r="F1107" s="98"/>
      <c r="G1107" s="98"/>
      <c r="H1107" s="98"/>
      <c r="I1107" s="98"/>
      <c r="J1107" s="98"/>
      <c r="K1107" s="98"/>
      <c r="L1107" s="98"/>
      <c r="M1107" s="98"/>
      <c r="N1107" s="98"/>
      <c r="O1107" s="98"/>
      <c r="P1107" s="98"/>
      <c r="Q1107" s="98"/>
      <c r="R1107" s="98"/>
      <c r="S1107" s="98"/>
      <c r="T1107" s="108"/>
    </row>
    <row r="1108" spans="1:20" x14ac:dyDescent="0.3">
      <c r="A1108" s="98"/>
      <c r="B1108" s="98"/>
      <c r="C1108" s="98"/>
      <c r="D1108" s="98"/>
      <c r="E1108" s="98"/>
      <c r="F1108" s="98"/>
      <c r="G1108" s="98"/>
      <c r="H1108" s="98"/>
      <c r="I1108" s="98"/>
      <c r="J1108" s="98"/>
      <c r="K1108" s="98"/>
      <c r="L1108" s="98"/>
      <c r="M1108" s="98"/>
      <c r="N1108" s="98"/>
      <c r="O1108" s="98"/>
      <c r="P1108" s="98"/>
      <c r="Q1108" s="98"/>
      <c r="R1108" s="98"/>
      <c r="S1108" s="98"/>
      <c r="T1108" s="108"/>
    </row>
    <row r="1109" spans="1:20" x14ac:dyDescent="0.3">
      <c r="A1109" s="98"/>
      <c r="B1109" s="98"/>
      <c r="C1109" s="98"/>
      <c r="D1109" s="98"/>
      <c r="E1109" s="98"/>
      <c r="F1109" s="98"/>
      <c r="G1109" s="98"/>
      <c r="H1109" s="98"/>
      <c r="I1109" s="98"/>
      <c r="J1109" s="98"/>
      <c r="K1109" s="98"/>
      <c r="L1109" s="98"/>
      <c r="M1109" s="98"/>
      <c r="N1109" s="98"/>
      <c r="O1109" s="98"/>
      <c r="P1109" s="98"/>
      <c r="Q1109" s="98"/>
      <c r="R1109" s="98"/>
      <c r="S1109" s="98"/>
      <c r="T1109" s="108"/>
    </row>
    <row r="1110" spans="1:20" x14ac:dyDescent="0.3">
      <c r="A1110" s="98"/>
      <c r="B1110" s="98"/>
      <c r="C1110" s="98"/>
      <c r="D1110" s="98"/>
      <c r="E1110" s="98"/>
      <c r="F1110" s="98"/>
      <c r="G1110" s="98"/>
      <c r="H1110" s="98"/>
      <c r="I1110" s="98"/>
      <c r="J1110" s="98"/>
      <c r="K1110" s="98"/>
      <c r="L1110" s="98"/>
      <c r="M1110" s="98"/>
      <c r="N1110" s="98"/>
      <c r="O1110" s="98"/>
      <c r="P1110" s="98"/>
      <c r="Q1110" s="98"/>
      <c r="R1110" s="98"/>
      <c r="S1110" s="98"/>
      <c r="T1110" s="108"/>
    </row>
    <row r="1111" spans="1:20" x14ac:dyDescent="0.3">
      <c r="A1111" s="98"/>
      <c r="B1111" s="98"/>
      <c r="C1111" s="98"/>
      <c r="D1111" s="98"/>
      <c r="E1111" s="98"/>
      <c r="F1111" s="98"/>
      <c r="G1111" s="98"/>
      <c r="H1111" s="98"/>
      <c r="I1111" s="98"/>
      <c r="J1111" s="98"/>
      <c r="K1111" s="98"/>
      <c r="L1111" s="98"/>
      <c r="M1111" s="98"/>
      <c r="N1111" s="98"/>
      <c r="O1111" s="98"/>
      <c r="P1111" s="98"/>
      <c r="Q1111" s="98"/>
      <c r="R1111" s="98"/>
      <c r="S1111" s="98"/>
      <c r="T1111" s="108"/>
    </row>
    <row r="1112" spans="1:20" x14ac:dyDescent="0.3">
      <c r="A1112" s="98"/>
      <c r="B1112" s="98"/>
      <c r="C1112" s="98"/>
      <c r="D1112" s="98"/>
      <c r="E1112" s="98"/>
      <c r="F1112" s="98"/>
      <c r="G1112" s="98"/>
      <c r="H1112" s="98"/>
      <c r="I1112" s="98"/>
      <c r="J1112" s="98"/>
      <c r="K1112" s="98"/>
      <c r="L1112" s="98"/>
      <c r="M1112" s="98"/>
      <c r="N1112" s="98"/>
      <c r="O1112" s="98"/>
      <c r="P1112" s="98"/>
      <c r="Q1112" s="98"/>
      <c r="R1112" s="98"/>
      <c r="S1112" s="98"/>
      <c r="T1112" s="108"/>
    </row>
    <row r="1113" spans="1:20" x14ac:dyDescent="0.3">
      <c r="A1113" s="98"/>
      <c r="B1113" s="98"/>
      <c r="C1113" s="98"/>
      <c r="D1113" s="98"/>
      <c r="E1113" s="98"/>
      <c r="F1113" s="98"/>
      <c r="G1113" s="98"/>
      <c r="H1113" s="98"/>
      <c r="I1113" s="98"/>
      <c r="J1113" s="98"/>
      <c r="K1113" s="98"/>
      <c r="L1113" s="98"/>
      <c r="M1113" s="98"/>
      <c r="N1113" s="98"/>
      <c r="O1113" s="98"/>
      <c r="P1113" s="98"/>
      <c r="Q1113" s="98"/>
      <c r="R1113" s="98"/>
      <c r="S1113" s="98"/>
      <c r="T1113" s="108"/>
    </row>
    <row r="1114" spans="1:20" x14ac:dyDescent="0.3">
      <c r="A1114" s="98"/>
      <c r="B1114" s="98"/>
      <c r="C1114" s="98"/>
      <c r="D1114" s="98"/>
      <c r="E1114" s="98"/>
      <c r="F1114" s="98"/>
      <c r="G1114" s="98"/>
      <c r="H1114" s="98"/>
      <c r="I1114" s="98"/>
      <c r="J1114" s="98"/>
      <c r="K1114" s="98"/>
      <c r="L1114" s="98"/>
      <c r="M1114" s="98"/>
      <c r="N1114" s="98"/>
      <c r="O1114" s="98"/>
      <c r="P1114" s="98"/>
      <c r="Q1114" s="98"/>
      <c r="R1114" s="98"/>
      <c r="S1114" s="98"/>
      <c r="T1114" s="108"/>
    </row>
    <row r="1115" spans="1:20" x14ac:dyDescent="0.3">
      <c r="A1115" s="98"/>
      <c r="B1115" s="98"/>
      <c r="C1115" s="98"/>
      <c r="D1115" s="98"/>
      <c r="E1115" s="98"/>
      <c r="F1115" s="98"/>
      <c r="G1115" s="98"/>
      <c r="H1115" s="98"/>
      <c r="I1115" s="98"/>
      <c r="J1115" s="98"/>
      <c r="K1115" s="98"/>
      <c r="L1115" s="98"/>
      <c r="M1115" s="98"/>
      <c r="N1115" s="98"/>
      <c r="O1115" s="98"/>
      <c r="P1115" s="98"/>
      <c r="Q1115" s="98"/>
      <c r="R1115" s="98"/>
      <c r="S1115" s="98"/>
      <c r="T1115" s="108"/>
    </row>
    <row r="1116" spans="1:20" x14ac:dyDescent="0.3">
      <c r="A1116" s="98"/>
      <c r="B1116" s="98"/>
      <c r="C1116" s="98"/>
      <c r="D1116" s="98"/>
      <c r="E1116" s="98"/>
      <c r="F1116" s="98"/>
      <c r="G1116" s="98"/>
      <c r="H1116" s="98"/>
      <c r="I1116" s="98"/>
      <c r="J1116" s="98"/>
      <c r="K1116" s="98"/>
      <c r="L1116" s="98"/>
      <c r="M1116" s="98"/>
      <c r="N1116" s="98"/>
      <c r="O1116" s="98"/>
      <c r="P1116" s="98"/>
      <c r="Q1116" s="98"/>
      <c r="R1116" s="98"/>
      <c r="S1116" s="98"/>
      <c r="T1116" s="108"/>
    </row>
    <row r="1117" spans="1:20" x14ac:dyDescent="0.3">
      <c r="A1117" s="98"/>
      <c r="B1117" s="98"/>
      <c r="C1117" s="98"/>
      <c r="D1117" s="98"/>
      <c r="E1117" s="98"/>
      <c r="F1117" s="98"/>
      <c r="G1117" s="98"/>
      <c r="H1117" s="98"/>
      <c r="I1117" s="98"/>
      <c r="J1117" s="98"/>
      <c r="K1117" s="98"/>
      <c r="L1117" s="98"/>
      <c r="M1117" s="98"/>
      <c r="N1117" s="98"/>
      <c r="O1117" s="98"/>
      <c r="P1117" s="98"/>
      <c r="Q1117" s="98"/>
      <c r="R1117" s="98"/>
      <c r="S1117" s="98"/>
      <c r="T1117" s="108"/>
    </row>
    <row r="1118" spans="1:20" x14ac:dyDescent="0.3">
      <c r="A1118" s="98"/>
      <c r="B1118" s="98"/>
      <c r="C1118" s="98"/>
      <c r="D1118" s="98"/>
      <c r="E1118" s="98"/>
      <c r="F1118" s="98"/>
      <c r="G1118" s="98"/>
      <c r="H1118" s="98"/>
      <c r="I1118" s="98"/>
      <c r="J1118" s="98"/>
      <c r="K1118" s="98"/>
      <c r="L1118" s="98"/>
      <c r="M1118" s="98"/>
      <c r="N1118" s="98"/>
      <c r="O1118" s="98"/>
      <c r="P1118" s="98"/>
      <c r="Q1118" s="98"/>
      <c r="R1118" s="98"/>
      <c r="S1118" s="98"/>
      <c r="T1118" s="108"/>
    </row>
    <row r="1119" spans="1:20" x14ac:dyDescent="0.3">
      <c r="A1119" s="98"/>
      <c r="B1119" s="98"/>
      <c r="C1119" s="98"/>
      <c r="D1119" s="98"/>
      <c r="E1119" s="98"/>
      <c r="F1119" s="98"/>
      <c r="G1119" s="98"/>
      <c r="H1119" s="98"/>
      <c r="I1119" s="98"/>
      <c r="J1119" s="98"/>
      <c r="K1119" s="98"/>
      <c r="L1119" s="98"/>
      <c r="M1119" s="98"/>
      <c r="N1119" s="98"/>
      <c r="O1119" s="98"/>
      <c r="P1119" s="98"/>
      <c r="Q1119" s="98"/>
      <c r="R1119" s="98"/>
      <c r="S1119" s="98"/>
      <c r="T1119" s="108"/>
    </row>
    <row r="1120" spans="1:20" x14ac:dyDescent="0.3">
      <c r="A1120" s="98"/>
      <c r="B1120" s="98"/>
      <c r="C1120" s="98"/>
      <c r="D1120" s="98"/>
      <c r="E1120" s="98"/>
      <c r="F1120" s="98"/>
      <c r="G1120" s="98"/>
      <c r="H1120" s="98"/>
      <c r="I1120" s="98"/>
      <c r="J1120" s="98"/>
      <c r="K1120" s="98"/>
      <c r="L1120" s="98"/>
      <c r="M1120" s="98"/>
      <c r="N1120" s="98"/>
      <c r="O1120" s="98"/>
      <c r="P1120" s="98"/>
      <c r="Q1120" s="98"/>
      <c r="R1120" s="98"/>
      <c r="S1120" s="98"/>
      <c r="T1120" s="108"/>
    </row>
    <row r="1121" spans="1:20" x14ac:dyDescent="0.3">
      <c r="A1121" s="98"/>
      <c r="B1121" s="98"/>
      <c r="C1121" s="98"/>
      <c r="D1121" s="98"/>
      <c r="E1121" s="98"/>
      <c r="F1121" s="98"/>
      <c r="G1121" s="98"/>
      <c r="H1121" s="98"/>
      <c r="I1121" s="98"/>
      <c r="J1121" s="98"/>
      <c r="K1121" s="98"/>
      <c r="L1121" s="98"/>
      <c r="M1121" s="98"/>
      <c r="N1121" s="98"/>
      <c r="O1121" s="98"/>
      <c r="P1121" s="98"/>
      <c r="Q1121" s="98"/>
      <c r="R1121" s="98"/>
      <c r="S1121" s="98"/>
      <c r="T1121" s="108"/>
    </row>
    <row r="1122" spans="1:20" x14ac:dyDescent="0.3">
      <c r="A1122" s="98"/>
      <c r="B1122" s="98"/>
      <c r="C1122" s="98"/>
      <c r="D1122" s="98"/>
      <c r="E1122" s="98"/>
      <c r="F1122" s="98"/>
      <c r="G1122" s="98"/>
      <c r="H1122" s="98"/>
      <c r="I1122" s="98"/>
      <c r="J1122" s="98"/>
      <c r="K1122" s="98"/>
      <c r="L1122" s="98"/>
      <c r="M1122" s="98"/>
      <c r="N1122" s="98"/>
      <c r="O1122" s="98"/>
      <c r="P1122" s="98"/>
      <c r="Q1122" s="98"/>
      <c r="R1122" s="98"/>
      <c r="S1122" s="98"/>
      <c r="T1122" s="108"/>
    </row>
    <row r="1123" spans="1:20" x14ac:dyDescent="0.3">
      <c r="A1123" s="98"/>
      <c r="B1123" s="98"/>
      <c r="C1123" s="98"/>
      <c r="D1123" s="98"/>
      <c r="E1123" s="98"/>
      <c r="F1123" s="98"/>
      <c r="G1123" s="98"/>
      <c r="H1123" s="98"/>
      <c r="I1123" s="98"/>
      <c r="J1123" s="98"/>
      <c r="K1123" s="98"/>
      <c r="L1123" s="98"/>
      <c r="M1123" s="98"/>
      <c r="N1123" s="98"/>
      <c r="O1123" s="98"/>
      <c r="P1123" s="98"/>
      <c r="Q1123" s="98"/>
      <c r="R1123" s="98"/>
      <c r="S1123" s="98"/>
      <c r="T1123" s="108"/>
    </row>
    <row r="1124" spans="1:20" x14ac:dyDescent="0.3">
      <c r="A1124" s="98"/>
      <c r="B1124" s="98"/>
      <c r="C1124" s="98"/>
      <c r="D1124" s="98"/>
      <c r="E1124" s="98"/>
      <c r="F1124" s="98"/>
      <c r="G1124" s="98"/>
      <c r="H1124" s="98"/>
      <c r="I1124" s="98"/>
      <c r="J1124" s="98"/>
      <c r="K1124" s="98"/>
      <c r="L1124" s="98"/>
      <c r="M1124" s="98"/>
      <c r="N1124" s="98"/>
      <c r="O1124" s="98"/>
      <c r="P1124" s="98"/>
      <c r="Q1124" s="98"/>
      <c r="R1124" s="98"/>
      <c r="S1124" s="98"/>
      <c r="T1124" s="108"/>
    </row>
    <row r="1125" spans="1:20" x14ac:dyDescent="0.3">
      <c r="A1125" s="98"/>
      <c r="B1125" s="98"/>
      <c r="C1125" s="98"/>
      <c r="D1125" s="98"/>
      <c r="E1125" s="98"/>
      <c r="F1125" s="98"/>
      <c r="G1125" s="98"/>
      <c r="H1125" s="98"/>
      <c r="I1125" s="98"/>
      <c r="J1125" s="98"/>
      <c r="K1125" s="98"/>
      <c r="L1125" s="98"/>
      <c r="M1125" s="98"/>
      <c r="N1125" s="98"/>
      <c r="O1125" s="98"/>
      <c r="P1125" s="98"/>
      <c r="Q1125" s="98"/>
      <c r="R1125" s="98"/>
      <c r="S1125" s="98"/>
      <c r="T1125" s="108"/>
    </row>
    <row r="1126" spans="1:20" x14ac:dyDescent="0.3">
      <c r="A1126" s="98"/>
      <c r="B1126" s="98"/>
      <c r="C1126" s="98"/>
      <c r="D1126" s="98"/>
      <c r="E1126" s="98"/>
      <c r="F1126" s="98"/>
      <c r="G1126" s="98"/>
      <c r="H1126" s="98"/>
      <c r="I1126" s="98"/>
      <c r="J1126" s="98"/>
      <c r="K1126" s="98"/>
      <c r="L1126" s="98"/>
      <c r="M1126" s="98"/>
      <c r="N1126" s="98"/>
      <c r="O1126" s="98"/>
      <c r="P1126" s="98"/>
      <c r="Q1126" s="98"/>
      <c r="R1126" s="98"/>
      <c r="S1126" s="98"/>
      <c r="T1126" s="108"/>
    </row>
    <row r="1127" spans="1:20" x14ac:dyDescent="0.3">
      <c r="A1127" s="98"/>
      <c r="B1127" s="98"/>
      <c r="C1127" s="98"/>
      <c r="D1127" s="98"/>
      <c r="E1127" s="98"/>
      <c r="F1127" s="98"/>
      <c r="G1127" s="98"/>
      <c r="H1127" s="98"/>
      <c r="I1127" s="98"/>
      <c r="J1127" s="98"/>
      <c r="K1127" s="98"/>
      <c r="L1127" s="98"/>
      <c r="M1127" s="98"/>
      <c r="N1127" s="98"/>
      <c r="O1127" s="98"/>
      <c r="P1127" s="98"/>
      <c r="Q1127" s="98"/>
      <c r="R1127" s="98"/>
      <c r="S1127" s="98"/>
      <c r="T1127" s="108"/>
    </row>
    <row r="1128" spans="1:20" x14ac:dyDescent="0.3">
      <c r="A1128" s="98"/>
      <c r="B1128" s="98"/>
      <c r="C1128" s="98"/>
      <c r="D1128" s="98"/>
      <c r="E1128" s="98"/>
      <c r="F1128" s="98"/>
      <c r="G1128" s="98"/>
      <c r="H1128" s="98"/>
      <c r="I1128" s="98"/>
      <c r="J1128" s="98"/>
      <c r="K1128" s="98"/>
      <c r="L1128" s="98"/>
      <c r="M1128" s="98"/>
      <c r="N1128" s="98"/>
      <c r="O1128" s="98"/>
      <c r="P1128" s="98"/>
      <c r="Q1128" s="98"/>
      <c r="R1128" s="98"/>
      <c r="S1128" s="98"/>
      <c r="T1128" s="108"/>
    </row>
    <row r="1129" spans="1:20" x14ac:dyDescent="0.3">
      <c r="A1129" s="98"/>
      <c r="B1129" s="98"/>
      <c r="C1129" s="98"/>
      <c r="D1129" s="98"/>
      <c r="E1129" s="98"/>
      <c r="F1129" s="98"/>
      <c r="G1129" s="98"/>
      <c r="H1129" s="98"/>
      <c r="I1129" s="98"/>
      <c r="J1129" s="98"/>
      <c r="K1129" s="98"/>
      <c r="L1129" s="98"/>
      <c r="M1129" s="98"/>
      <c r="N1129" s="98"/>
      <c r="O1129" s="98"/>
      <c r="P1129" s="98"/>
      <c r="Q1129" s="98"/>
      <c r="R1129" s="98"/>
      <c r="S1129" s="98"/>
      <c r="T1129" s="108"/>
    </row>
    <row r="1130" spans="1:20" x14ac:dyDescent="0.3">
      <c r="A1130" s="98"/>
      <c r="B1130" s="98"/>
      <c r="C1130" s="98"/>
      <c r="D1130" s="98"/>
      <c r="E1130" s="98"/>
      <c r="F1130" s="98"/>
      <c r="G1130" s="98"/>
      <c r="H1130" s="98"/>
      <c r="I1130" s="98"/>
      <c r="J1130" s="98"/>
      <c r="K1130" s="98"/>
      <c r="L1130" s="98"/>
      <c r="M1130" s="98"/>
      <c r="N1130" s="98"/>
      <c r="O1130" s="98"/>
      <c r="P1130" s="98"/>
      <c r="Q1130" s="98"/>
      <c r="R1130" s="98"/>
      <c r="S1130" s="98"/>
      <c r="T1130" s="108"/>
    </row>
    <row r="1131" spans="1:20" x14ac:dyDescent="0.3">
      <c r="A1131" s="98"/>
      <c r="B1131" s="98"/>
      <c r="C1131" s="98"/>
      <c r="D1131" s="98"/>
      <c r="E1131" s="98"/>
      <c r="F1131" s="98"/>
      <c r="G1131" s="98"/>
      <c r="H1131" s="98"/>
      <c r="I1131" s="98"/>
      <c r="J1131" s="98"/>
      <c r="K1131" s="98"/>
      <c r="L1131" s="98"/>
      <c r="M1131" s="98"/>
      <c r="N1131" s="98"/>
      <c r="O1131" s="98"/>
      <c r="P1131" s="98"/>
      <c r="Q1131" s="98"/>
      <c r="R1131" s="98"/>
      <c r="S1131" s="98"/>
      <c r="T1131" s="108"/>
    </row>
    <row r="1132" spans="1:20" x14ac:dyDescent="0.3">
      <c r="A1132" s="98"/>
      <c r="B1132" s="98"/>
      <c r="C1132" s="98"/>
      <c r="D1132" s="98"/>
      <c r="E1132" s="98"/>
      <c r="F1132" s="98"/>
      <c r="G1132" s="98"/>
      <c r="H1132" s="98"/>
      <c r="I1132" s="98"/>
      <c r="J1132" s="98"/>
      <c r="K1132" s="98"/>
      <c r="L1132" s="98"/>
      <c r="M1132" s="98"/>
      <c r="N1132" s="98"/>
      <c r="O1132" s="98"/>
      <c r="P1132" s="98"/>
      <c r="Q1132" s="98"/>
      <c r="R1132" s="98"/>
      <c r="S1132" s="98"/>
      <c r="T1132" s="108"/>
    </row>
    <row r="1133" spans="1:20" x14ac:dyDescent="0.3">
      <c r="A1133" s="98"/>
      <c r="B1133" s="98"/>
      <c r="C1133" s="98"/>
      <c r="D1133" s="98"/>
      <c r="E1133" s="98"/>
      <c r="F1133" s="98"/>
      <c r="G1133" s="98"/>
      <c r="H1133" s="98"/>
      <c r="I1133" s="98"/>
      <c r="J1133" s="98"/>
      <c r="K1133" s="98"/>
      <c r="L1133" s="98"/>
      <c r="M1133" s="98"/>
      <c r="N1133" s="98"/>
      <c r="O1133" s="98"/>
      <c r="P1133" s="98"/>
      <c r="Q1133" s="98"/>
      <c r="R1133" s="98"/>
      <c r="S1133" s="98"/>
      <c r="T1133" s="108"/>
    </row>
    <row r="1134" spans="1:20" x14ac:dyDescent="0.3">
      <c r="A1134" s="98"/>
      <c r="B1134" s="98"/>
      <c r="C1134" s="98"/>
      <c r="D1134" s="98"/>
      <c r="E1134" s="98"/>
      <c r="F1134" s="98"/>
      <c r="G1134" s="98"/>
      <c r="H1134" s="98"/>
      <c r="I1134" s="98"/>
      <c r="J1134" s="98"/>
      <c r="K1134" s="98"/>
      <c r="L1134" s="98"/>
      <c r="M1134" s="98"/>
      <c r="N1134" s="98"/>
      <c r="O1134" s="98"/>
      <c r="P1134" s="98"/>
      <c r="Q1134" s="98"/>
      <c r="R1134" s="98"/>
      <c r="S1134" s="98"/>
      <c r="T1134" s="108"/>
    </row>
    <row r="1135" spans="1:20" x14ac:dyDescent="0.3">
      <c r="A1135" s="98"/>
      <c r="B1135" s="98"/>
      <c r="C1135" s="98"/>
      <c r="D1135" s="98"/>
      <c r="E1135" s="98"/>
      <c r="F1135" s="98"/>
      <c r="G1135" s="98"/>
      <c r="H1135" s="98"/>
      <c r="I1135" s="98"/>
      <c r="J1135" s="98"/>
      <c r="K1135" s="98"/>
      <c r="L1135" s="98"/>
      <c r="M1135" s="98"/>
      <c r="N1135" s="98"/>
      <c r="O1135" s="98"/>
      <c r="P1135" s="98"/>
      <c r="Q1135" s="98"/>
      <c r="R1135" s="98"/>
      <c r="S1135" s="98"/>
      <c r="T1135" s="108"/>
    </row>
    <row r="1136" spans="1:20" x14ac:dyDescent="0.3">
      <c r="A1136" s="98"/>
      <c r="B1136" s="98"/>
      <c r="C1136" s="98"/>
      <c r="D1136" s="98"/>
      <c r="E1136" s="98"/>
      <c r="F1136" s="98"/>
      <c r="G1136" s="98"/>
      <c r="H1136" s="98"/>
      <c r="I1136" s="98"/>
      <c r="J1136" s="98"/>
      <c r="K1136" s="98"/>
      <c r="L1136" s="98"/>
      <c r="M1136" s="98"/>
      <c r="N1136" s="98"/>
      <c r="O1136" s="98"/>
      <c r="P1136" s="98"/>
      <c r="Q1136" s="98"/>
      <c r="R1136" s="98"/>
      <c r="S1136" s="98"/>
      <c r="T1136" s="108"/>
    </row>
    <row r="1137" spans="1:20" x14ac:dyDescent="0.3">
      <c r="A1137" s="98"/>
      <c r="B1137" s="98"/>
      <c r="C1137" s="98"/>
      <c r="D1137" s="98"/>
      <c r="E1137" s="98"/>
      <c r="F1137" s="98"/>
      <c r="G1137" s="98"/>
      <c r="H1137" s="98"/>
      <c r="I1137" s="98"/>
      <c r="J1137" s="98"/>
      <c r="K1137" s="98"/>
      <c r="L1137" s="98"/>
      <c r="M1137" s="98"/>
      <c r="N1137" s="98"/>
      <c r="O1137" s="98"/>
      <c r="P1137" s="98"/>
      <c r="Q1137" s="98"/>
      <c r="R1137" s="98"/>
      <c r="S1137" s="98"/>
      <c r="T1137" s="108"/>
    </row>
    <row r="1138" spans="1:20" x14ac:dyDescent="0.3">
      <c r="A1138" s="98"/>
      <c r="B1138" s="98"/>
      <c r="C1138" s="98"/>
      <c r="D1138" s="98"/>
      <c r="E1138" s="98"/>
      <c r="F1138" s="98"/>
      <c r="G1138" s="98"/>
      <c r="H1138" s="98"/>
      <c r="I1138" s="98"/>
      <c r="J1138" s="98"/>
      <c r="K1138" s="98"/>
      <c r="L1138" s="98"/>
      <c r="M1138" s="98"/>
      <c r="N1138" s="98"/>
      <c r="O1138" s="98"/>
      <c r="P1138" s="98"/>
      <c r="Q1138" s="98"/>
      <c r="R1138" s="98"/>
      <c r="S1138" s="98"/>
      <c r="T1138" s="108"/>
    </row>
    <row r="1139" spans="1:20" x14ac:dyDescent="0.3">
      <c r="A1139" s="98"/>
      <c r="B1139" s="98"/>
      <c r="C1139" s="98"/>
      <c r="D1139" s="98"/>
      <c r="E1139" s="98"/>
      <c r="F1139" s="98"/>
      <c r="G1139" s="98"/>
      <c r="H1139" s="98"/>
      <c r="I1139" s="98"/>
      <c r="J1139" s="98"/>
      <c r="K1139" s="98"/>
      <c r="L1139" s="98"/>
      <c r="M1139" s="98"/>
      <c r="N1139" s="98"/>
      <c r="O1139" s="98"/>
      <c r="P1139" s="98"/>
      <c r="Q1139" s="98"/>
      <c r="R1139" s="98"/>
      <c r="S1139" s="98"/>
      <c r="T1139" s="108"/>
    </row>
    <row r="1140" spans="1:20" x14ac:dyDescent="0.3">
      <c r="A1140" s="98"/>
      <c r="B1140" s="98"/>
      <c r="C1140" s="98"/>
      <c r="D1140" s="98"/>
      <c r="E1140" s="98"/>
      <c r="F1140" s="98"/>
      <c r="G1140" s="98"/>
      <c r="H1140" s="98"/>
      <c r="I1140" s="98"/>
      <c r="J1140" s="98"/>
      <c r="K1140" s="98"/>
      <c r="L1140" s="98"/>
      <c r="M1140" s="98"/>
      <c r="N1140" s="98"/>
      <c r="O1140" s="98"/>
      <c r="P1140" s="98"/>
      <c r="Q1140" s="98"/>
      <c r="R1140" s="98"/>
      <c r="S1140" s="98"/>
      <c r="T1140" s="108"/>
    </row>
    <row r="1141" spans="1:20" x14ac:dyDescent="0.3">
      <c r="A1141" s="98"/>
      <c r="B1141" s="98"/>
      <c r="C1141" s="98"/>
      <c r="D1141" s="98"/>
      <c r="E1141" s="98"/>
      <c r="F1141" s="98"/>
      <c r="G1141" s="98"/>
      <c r="H1141" s="98"/>
      <c r="I1141" s="98"/>
      <c r="J1141" s="98"/>
      <c r="K1141" s="98"/>
      <c r="L1141" s="98"/>
      <c r="M1141" s="98"/>
      <c r="N1141" s="98"/>
      <c r="O1141" s="98"/>
      <c r="P1141" s="98"/>
      <c r="Q1141" s="98"/>
      <c r="R1141" s="98"/>
      <c r="S1141" s="98"/>
      <c r="T1141" s="108"/>
    </row>
    <row r="1142" spans="1:20" x14ac:dyDescent="0.3">
      <c r="A1142" s="98"/>
      <c r="B1142" s="98"/>
      <c r="C1142" s="98"/>
      <c r="D1142" s="98"/>
      <c r="E1142" s="98"/>
      <c r="F1142" s="98"/>
      <c r="G1142" s="98"/>
      <c r="H1142" s="98"/>
      <c r="I1142" s="98"/>
      <c r="J1142" s="98"/>
      <c r="K1142" s="98"/>
      <c r="L1142" s="98"/>
      <c r="M1142" s="98"/>
      <c r="N1142" s="98"/>
      <c r="O1142" s="98"/>
      <c r="P1142" s="98"/>
      <c r="Q1142" s="98"/>
      <c r="R1142" s="98"/>
      <c r="S1142" s="98"/>
      <c r="T1142" s="108"/>
    </row>
    <row r="1143" spans="1:20" x14ac:dyDescent="0.3">
      <c r="A1143" s="98"/>
      <c r="B1143" s="98"/>
      <c r="C1143" s="98"/>
      <c r="D1143" s="98"/>
      <c r="E1143" s="98"/>
      <c r="F1143" s="98"/>
      <c r="G1143" s="98"/>
      <c r="H1143" s="98"/>
      <c r="I1143" s="98"/>
      <c r="J1143" s="98"/>
      <c r="K1143" s="98"/>
      <c r="L1143" s="98"/>
      <c r="M1143" s="98"/>
      <c r="N1143" s="98"/>
      <c r="O1143" s="98"/>
      <c r="P1143" s="98"/>
      <c r="Q1143" s="98"/>
      <c r="R1143" s="98"/>
      <c r="S1143" s="98"/>
      <c r="T1143" s="108"/>
    </row>
    <row r="1144" spans="1:20" x14ac:dyDescent="0.3">
      <c r="A1144" s="98"/>
      <c r="B1144" s="98"/>
      <c r="C1144" s="98"/>
      <c r="D1144" s="98"/>
      <c r="E1144" s="98"/>
      <c r="F1144" s="98"/>
      <c r="G1144" s="98"/>
      <c r="H1144" s="98"/>
      <c r="I1144" s="98"/>
      <c r="J1144" s="98"/>
      <c r="K1144" s="98"/>
      <c r="L1144" s="98"/>
      <c r="M1144" s="98"/>
      <c r="N1144" s="98"/>
      <c r="O1144" s="98"/>
      <c r="P1144" s="98"/>
      <c r="Q1144" s="98"/>
      <c r="R1144" s="98"/>
      <c r="S1144" s="98"/>
      <c r="T1144" s="108"/>
    </row>
    <row r="1145" spans="1:20" x14ac:dyDescent="0.3">
      <c r="A1145" s="98"/>
      <c r="B1145" s="98"/>
      <c r="C1145" s="98"/>
      <c r="D1145" s="98"/>
      <c r="E1145" s="98"/>
      <c r="F1145" s="98"/>
      <c r="G1145" s="98"/>
      <c r="H1145" s="98"/>
      <c r="I1145" s="98"/>
      <c r="J1145" s="98"/>
      <c r="K1145" s="98"/>
      <c r="L1145" s="98"/>
      <c r="M1145" s="98"/>
      <c r="N1145" s="98"/>
      <c r="O1145" s="98"/>
      <c r="P1145" s="98"/>
      <c r="Q1145" s="98"/>
      <c r="R1145" s="98"/>
      <c r="S1145" s="98"/>
      <c r="T1145" s="108"/>
    </row>
    <row r="1146" spans="1:20" x14ac:dyDescent="0.3">
      <c r="A1146" s="98"/>
      <c r="B1146" s="98"/>
      <c r="C1146" s="98"/>
      <c r="D1146" s="98"/>
      <c r="E1146" s="98"/>
      <c r="F1146" s="98"/>
      <c r="G1146" s="98"/>
      <c r="H1146" s="98"/>
      <c r="I1146" s="98"/>
      <c r="J1146" s="98"/>
      <c r="K1146" s="98"/>
      <c r="L1146" s="98"/>
      <c r="M1146" s="98"/>
      <c r="N1146" s="98"/>
      <c r="O1146" s="98"/>
      <c r="P1146" s="98"/>
      <c r="Q1146" s="98"/>
      <c r="R1146" s="98"/>
      <c r="S1146" s="98"/>
      <c r="T1146" s="108"/>
    </row>
    <row r="1147" spans="1:20" x14ac:dyDescent="0.3">
      <c r="A1147" s="98"/>
      <c r="B1147" s="98"/>
      <c r="C1147" s="98"/>
      <c r="D1147" s="98"/>
      <c r="E1147" s="98"/>
      <c r="F1147" s="98"/>
      <c r="G1147" s="98"/>
      <c r="H1147" s="98"/>
      <c r="I1147" s="98"/>
      <c r="J1147" s="98"/>
      <c r="K1147" s="98"/>
      <c r="L1147" s="98"/>
      <c r="M1147" s="98"/>
      <c r="N1147" s="98"/>
      <c r="O1147" s="98"/>
      <c r="P1147" s="98"/>
      <c r="Q1147" s="98"/>
      <c r="R1147" s="98"/>
      <c r="S1147" s="98"/>
      <c r="T1147" s="108"/>
    </row>
    <row r="1148" spans="1:20" x14ac:dyDescent="0.3">
      <c r="A1148" s="98"/>
      <c r="B1148" s="98"/>
      <c r="C1148" s="98"/>
      <c r="D1148" s="98"/>
      <c r="E1148" s="98"/>
      <c r="F1148" s="98"/>
      <c r="G1148" s="98"/>
      <c r="H1148" s="98"/>
      <c r="I1148" s="98"/>
      <c r="J1148" s="98"/>
      <c r="K1148" s="98"/>
      <c r="L1148" s="98"/>
      <c r="M1148" s="98"/>
      <c r="N1148" s="98"/>
      <c r="O1148" s="98"/>
      <c r="P1148" s="98"/>
      <c r="Q1148" s="98"/>
      <c r="R1148" s="98"/>
      <c r="S1148" s="98"/>
      <c r="T1148" s="108"/>
    </row>
    <row r="1149" spans="1:20" x14ac:dyDescent="0.3">
      <c r="A1149" s="98"/>
      <c r="B1149" s="98"/>
      <c r="C1149" s="98"/>
      <c r="D1149" s="98"/>
      <c r="E1149" s="98"/>
      <c r="F1149" s="98"/>
      <c r="G1149" s="98"/>
      <c r="H1149" s="98"/>
      <c r="I1149" s="98"/>
      <c r="J1149" s="98"/>
      <c r="K1149" s="98"/>
      <c r="L1149" s="98"/>
      <c r="M1149" s="98"/>
      <c r="N1149" s="98"/>
      <c r="O1149" s="98"/>
      <c r="P1149" s="98"/>
      <c r="Q1149" s="98"/>
      <c r="R1149" s="98"/>
      <c r="S1149" s="98"/>
      <c r="T1149" s="108"/>
    </row>
    <row r="1150" spans="1:20" x14ac:dyDescent="0.3">
      <c r="A1150" s="98"/>
      <c r="B1150" s="98"/>
      <c r="C1150" s="98"/>
      <c r="D1150" s="98"/>
      <c r="E1150" s="98"/>
      <c r="F1150" s="98"/>
      <c r="G1150" s="98"/>
      <c r="H1150" s="98"/>
      <c r="I1150" s="98"/>
      <c r="J1150" s="98"/>
      <c r="K1150" s="98"/>
      <c r="L1150" s="98"/>
      <c r="M1150" s="98"/>
      <c r="N1150" s="98"/>
      <c r="O1150" s="98"/>
      <c r="P1150" s="98"/>
      <c r="Q1150" s="98"/>
      <c r="R1150" s="98"/>
      <c r="S1150" s="98"/>
      <c r="T1150" s="108"/>
    </row>
    <row r="1151" spans="1:20" x14ac:dyDescent="0.3">
      <c r="A1151" s="98"/>
      <c r="B1151" s="98"/>
      <c r="C1151" s="98"/>
      <c r="D1151" s="98"/>
      <c r="E1151" s="98"/>
      <c r="F1151" s="98"/>
      <c r="G1151" s="98"/>
      <c r="H1151" s="98"/>
      <c r="I1151" s="98"/>
      <c r="J1151" s="98"/>
      <c r="K1151" s="98"/>
      <c r="L1151" s="98"/>
      <c r="M1151" s="98"/>
      <c r="N1151" s="98"/>
      <c r="O1151" s="98"/>
      <c r="P1151" s="98"/>
      <c r="Q1151" s="98"/>
      <c r="R1151" s="98"/>
      <c r="S1151" s="98"/>
      <c r="T1151" s="108"/>
    </row>
    <row r="1152" spans="1:20" x14ac:dyDescent="0.3">
      <c r="A1152" s="98"/>
      <c r="B1152" s="98"/>
      <c r="C1152" s="98"/>
      <c r="D1152" s="98"/>
      <c r="E1152" s="98"/>
      <c r="F1152" s="98"/>
      <c r="G1152" s="98"/>
      <c r="H1152" s="98"/>
      <c r="I1152" s="98"/>
      <c r="J1152" s="98"/>
      <c r="K1152" s="98"/>
      <c r="L1152" s="98"/>
      <c r="M1152" s="98"/>
      <c r="N1152" s="98"/>
      <c r="O1152" s="98"/>
      <c r="P1152" s="98"/>
      <c r="Q1152" s="98"/>
      <c r="R1152" s="98"/>
      <c r="S1152" s="98"/>
      <c r="T1152" s="108"/>
    </row>
    <row r="1153" spans="1:20" x14ac:dyDescent="0.3">
      <c r="A1153" s="98"/>
      <c r="B1153" s="98"/>
      <c r="C1153" s="98"/>
      <c r="D1153" s="98"/>
      <c r="E1153" s="98"/>
      <c r="F1153" s="98"/>
      <c r="G1153" s="98"/>
      <c r="H1153" s="98"/>
      <c r="I1153" s="98"/>
      <c r="J1153" s="98"/>
      <c r="K1153" s="98"/>
      <c r="L1153" s="98"/>
      <c r="M1153" s="98"/>
      <c r="N1153" s="98"/>
      <c r="O1153" s="98"/>
      <c r="P1153" s="98"/>
      <c r="Q1153" s="98"/>
      <c r="R1153" s="98"/>
      <c r="S1153" s="98"/>
      <c r="T1153" s="108"/>
    </row>
    <row r="1154" spans="1:20" x14ac:dyDescent="0.3">
      <c r="A1154" s="98"/>
      <c r="B1154" s="98"/>
      <c r="C1154" s="98"/>
      <c r="D1154" s="98"/>
      <c r="E1154" s="98"/>
      <c r="F1154" s="98"/>
      <c r="G1154" s="98"/>
      <c r="H1154" s="98"/>
      <c r="I1154" s="98"/>
      <c r="J1154" s="98"/>
      <c r="K1154" s="98"/>
      <c r="L1154" s="98"/>
      <c r="M1154" s="98"/>
      <c r="N1154" s="98"/>
      <c r="O1154" s="98"/>
      <c r="P1154" s="98"/>
      <c r="Q1154" s="98"/>
      <c r="R1154" s="98"/>
      <c r="S1154" s="98"/>
      <c r="T1154" s="108"/>
    </row>
    <row r="1155" spans="1:20" x14ac:dyDescent="0.3">
      <c r="A1155" s="98"/>
      <c r="B1155" s="98"/>
      <c r="C1155" s="98"/>
      <c r="D1155" s="98"/>
      <c r="E1155" s="98"/>
      <c r="F1155" s="98"/>
      <c r="G1155" s="98"/>
      <c r="H1155" s="98"/>
      <c r="I1155" s="98"/>
      <c r="J1155" s="98"/>
      <c r="K1155" s="98"/>
      <c r="L1155" s="98"/>
      <c r="M1155" s="98"/>
      <c r="N1155" s="98"/>
      <c r="O1155" s="98"/>
      <c r="P1155" s="98"/>
      <c r="Q1155" s="98"/>
      <c r="R1155" s="98"/>
      <c r="S1155" s="98"/>
      <c r="T1155" s="108"/>
    </row>
    <row r="1156" spans="1:20" x14ac:dyDescent="0.3">
      <c r="A1156" s="98"/>
      <c r="B1156" s="98"/>
      <c r="C1156" s="98"/>
      <c r="D1156" s="98"/>
      <c r="E1156" s="98"/>
      <c r="F1156" s="98"/>
      <c r="G1156" s="98"/>
      <c r="H1156" s="98"/>
      <c r="I1156" s="98"/>
      <c r="J1156" s="98"/>
      <c r="K1156" s="98"/>
      <c r="L1156" s="98"/>
      <c r="M1156" s="98"/>
      <c r="N1156" s="98"/>
      <c r="O1156" s="98"/>
      <c r="P1156" s="98"/>
      <c r="Q1156" s="98"/>
      <c r="R1156" s="98"/>
      <c r="S1156" s="98"/>
      <c r="T1156" s="108"/>
    </row>
    <row r="1157" spans="1:20" x14ac:dyDescent="0.3">
      <c r="A1157" s="98"/>
      <c r="B1157" s="98"/>
      <c r="C1157" s="98"/>
      <c r="D1157" s="98"/>
      <c r="E1157" s="98"/>
      <c r="F1157" s="98"/>
      <c r="G1157" s="98"/>
      <c r="H1157" s="98"/>
      <c r="I1157" s="98"/>
      <c r="J1157" s="98"/>
      <c r="K1157" s="98"/>
      <c r="L1157" s="98"/>
      <c r="M1157" s="98"/>
      <c r="N1157" s="98"/>
      <c r="O1157" s="98"/>
      <c r="P1157" s="98"/>
      <c r="Q1157" s="98"/>
      <c r="R1157" s="98"/>
      <c r="S1157" s="98"/>
      <c r="T1157" s="108"/>
    </row>
    <row r="1158" spans="1:20" x14ac:dyDescent="0.3">
      <c r="A1158" s="98"/>
      <c r="B1158" s="98"/>
      <c r="C1158" s="98"/>
      <c r="D1158" s="98"/>
      <c r="E1158" s="98"/>
      <c r="F1158" s="98"/>
      <c r="G1158" s="98"/>
      <c r="H1158" s="98"/>
      <c r="I1158" s="98"/>
      <c r="J1158" s="98"/>
      <c r="K1158" s="98"/>
      <c r="L1158" s="98"/>
      <c r="M1158" s="98"/>
      <c r="N1158" s="98"/>
      <c r="O1158" s="98"/>
      <c r="P1158" s="98"/>
      <c r="Q1158" s="98"/>
      <c r="R1158" s="98"/>
      <c r="S1158" s="98"/>
      <c r="T1158" s="108"/>
    </row>
    <row r="1159" spans="1:20" x14ac:dyDescent="0.3">
      <c r="A1159" s="98"/>
      <c r="B1159" s="98"/>
      <c r="C1159" s="98"/>
      <c r="D1159" s="98"/>
      <c r="E1159" s="98"/>
      <c r="F1159" s="98"/>
      <c r="G1159" s="98"/>
      <c r="H1159" s="98"/>
      <c r="I1159" s="98"/>
      <c r="J1159" s="98"/>
      <c r="K1159" s="98"/>
      <c r="L1159" s="98"/>
      <c r="M1159" s="98"/>
      <c r="N1159" s="98"/>
      <c r="O1159" s="98"/>
      <c r="P1159" s="98"/>
      <c r="Q1159" s="98"/>
      <c r="R1159" s="98"/>
      <c r="S1159" s="98"/>
      <c r="T1159" s="108"/>
    </row>
    <row r="1160" spans="1:20" x14ac:dyDescent="0.3">
      <c r="A1160" s="98"/>
      <c r="B1160" s="98"/>
      <c r="C1160" s="98"/>
      <c r="D1160" s="98"/>
      <c r="E1160" s="98"/>
      <c r="F1160" s="98"/>
      <c r="G1160" s="98"/>
      <c r="H1160" s="98"/>
      <c r="I1160" s="98"/>
      <c r="J1160" s="98"/>
      <c r="K1160" s="98"/>
      <c r="L1160" s="98"/>
      <c r="M1160" s="98"/>
      <c r="N1160" s="98"/>
      <c r="O1160" s="98"/>
      <c r="P1160" s="98"/>
      <c r="Q1160" s="98"/>
      <c r="R1160" s="98"/>
      <c r="S1160" s="98"/>
      <c r="T1160" s="108"/>
    </row>
    <row r="1161" spans="1:20" x14ac:dyDescent="0.3">
      <c r="A1161" s="98"/>
      <c r="B1161" s="98"/>
      <c r="C1161" s="98"/>
      <c r="D1161" s="98"/>
      <c r="E1161" s="98"/>
      <c r="F1161" s="98"/>
      <c r="G1161" s="98"/>
      <c r="H1161" s="98"/>
      <c r="I1161" s="98"/>
      <c r="J1161" s="98"/>
      <c r="K1161" s="98"/>
      <c r="L1161" s="98"/>
      <c r="M1161" s="98"/>
      <c r="N1161" s="98"/>
      <c r="O1161" s="98"/>
      <c r="P1161" s="98"/>
      <c r="Q1161" s="98"/>
      <c r="R1161" s="98"/>
      <c r="S1161" s="98"/>
      <c r="T1161" s="108"/>
    </row>
    <row r="1162" spans="1:20" x14ac:dyDescent="0.3">
      <c r="A1162" s="98"/>
      <c r="B1162" s="98"/>
      <c r="C1162" s="98"/>
      <c r="D1162" s="98"/>
      <c r="E1162" s="98"/>
      <c r="F1162" s="98"/>
      <c r="G1162" s="98"/>
      <c r="H1162" s="98"/>
      <c r="I1162" s="98"/>
      <c r="J1162" s="98"/>
      <c r="K1162" s="98"/>
      <c r="L1162" s="98"/>
      <c r="M1162" s="98"/>
      <c r="N1162" s="98"/>
      <c r="O1162" s="98"/>
      <c r="P1162" s="98"/>
      <c r="Q1162" s="98"/>
      <c r="R1162" s="98"/>
      <c r="S1162" s="98"/>
      <c r="T1162" s="108"/>
    </row>
    <row r="1163" spans="1:20" x14ac:dyDescent="0.3">
      <c r="A1163" s="98"/>
      <c r="B1163" s="98"/>
      <c r="C1163" s="98"/>
      <c r="D1163" s="98"/>
      <c r="E1163" s="98"/>
      <c r="F1163" s="98"/>
      <c r="G1163" s="98"/>
      <c r="H1163" s="98"/>
      <c r="I1163" s="98"/>
      <c r="J1163" s="98"/>
      <c r="K1163" s="98"/>
      <c r="L1163" s="98"/>
      <c r="M1163" s="98"/>
      <c r="N1163" s="98"/>
      <c r="O1163" s="98"/>
      <c r="P1163" s="98"/>
      <c r="Q1163" s="98"/>
      <c r="R1163" s="98"/>
      <c r="S1163" s="98"/>
      <c r="T1163" s="108"/>
    </row>
    <row r="1164" spans="1:20" x14ac:dyDescent="0.3">
      <c r="A1164" s="98"/>
      <c r="B1164" s="98"/>
      <c r="C1164" s="98"/>
      <c r="D1164" s="98"/>
      <c r="E1164" s="98"/>
      <c r="F1164" s="98"/>
      <c r="G1164" s="98"/>
      <c r="H1164" s="98"/>
      <c r="I1164" s="98"/>
      <c r="J1164" s="98"/>
      <c r="K1164" s="98"/>
      <c r="L1164" s="98"/>
      <c r="M1164" s="98"/>
      <c r="N1164" s="98"/>
      <c r="O1164" s="98"/>
      <c r="P1164" s="98"/>
      <c r="Q1164" s="98"/>
      <c r="R1164" s="98"/>
      <c r="S1164" s="98"/>
      <c r="T1164" s="108"/>
    </row>
    <row r="1165" spans="1:20" x14ac:dyDescent="0.3">
      <c r="A1165" s="98"/>
      <c r="B1165" s="98"/>
      <c r="C1165" s="98"/>
      <c r="D1165" s="98"/>
      <c r="E1165" s="98"/>
      <c r="F1165" s="98"/>
      <c r="G1165" s="98"/>
      <c r="H1165" s="98"/>
      <c r="I1165" s="98"/>
      <c r="J1165" s="98"/>
      <c r="K1165" s="98"/>
      <c r="L1165" s="98"/>
      <c r="M1165" s="98"/>
      <c r="N1165" s="98"/>
      <c r="O1165" s="98"/>
      <c r="P1165" s="98"/>
      <c r="Q1165" s="98"/>
      <c r="R1165" s="98"/>
      <c r="S1165" s="98"/>
      <c r="T1165" s="108"/>
    </row>
    <row r="1166" spans="1:20" x14ac:dyDescent="0.3">
      <c r="A1166" s="98"/>
      <c r="B1166" s="98"/>
      <c r="C1166" s="98"/>
      <c r="D1166" s="98"/>
      <c r="E1166" s="98"/>
      <c r="F1166" s="98"/>
      <c r="G1166" s="98"/>
      <c r="H1166" s="98"/>
      <c r="I1166" s="98"/>
      <c r="J1166" s="98"/>
      <c r="K1166" s="98"/>
      <c r="L1166" s="98"/>
      <c r="M1166" s="98"/>
      <c r="N1166" s="98"/>
      <c r="O1166" s="98"/>
      <c r="P1166" s="98"/>
      <c r="Q1166" s="98"/>
      <c r="R1166" s="98"/>
      <c r="S1166" s="98"/>
      <c r="T1166" s="108"/>
    </row>
    <row r="1167" spans="1:20" x14ac:dyDescent="0.3">
      <c r="A1167" s="98"/>
      <c r="B1167" s="98"/>
      <c r="C1167" s="98"/>
      <c r="D1167" s="98"/>
      <c r="E1167" s="98"/>
      <c r="F1167" s="98"/>
      <c r="G1167" s="98"/>
      <c r="H1167" s="98"/>
      <c r="I1167" s="98"/>
      <c r="J1167" s="98"/>
      <c r="K1167" s="98"/>
      <c r="L1167" s="98"/>
      <c r="M1167" s="98"/>
      <c r="N1167" s="98"/>
      <c r="O1167" s="98"/>
      <c r="P1167" s="98"/>
      <c r="Q1167" s="98"/>
      <c r="R1167" s="98"/>
      <c r="S1167" s="98"/>
      <c r="T1167" s="108"/>
    </row>
    <row r="1168" spans="1:20" x14ac:dyDescent="0.3">
      <c r="A1168" s="98"/>
      <c r="B1168" s="98"/>
      <c r="C1168" s="98"/>
      <c r="D1168" s="98"/>
      <c r="E1168" s="98"/>
      <c r="F1168" s="98"/>
      <c r="G1168" s="98"/>
      <c r="H1168" s="98"/>
      <c r="I1168" s="98"/>
      <c r="J1168" s="98"/>
      <c r="K1168" s="98"/>
      <c r="L1168" s="98"/>
      <c r="M1168" s="98"/>
      <c r="N1168" s="98"/>
      <c r="O1168" s="98"/>
      <c r="P1168" s="98"/>
      <c r="Q1168" s="98"/>
      <c r="R1168" s="98"/>
      <c r="S1168" s="98"/>
      <c r="T1168" s="108"/>
    </row>
    <row r="1169" spans="1:20" x14ac:dyDescent="0.3">
      <c r="A1169" s="98"/>
      <c r="B1169" s="98"/>
      <c r="C1169" s="98"/>
      <c r="D1169" s="98"/>
      <c r="E1169" s="98"/>
      <c r="F1169" s="98"/>
      <c r="G1169" s="98"/>
      <c r="H1169" s="98"/>
      <c r="I1169" s="98"/>
      <c r="J1169" s="98"/>
      <c r="K1169" s="98"/>
      <c r="L1169" s="98"/>
      <c r="M1169" s="98"/>
      <c r="N1169" s="98"/>
      <c r="O1169" s="98"/>
      <c r="P1169" s="98"/>
      <c r="Q1169" s="98"/>
      <c r="R1169" s="98"/>
      <c r="S1169" s="98"/>
      <c r="T1169" s="108"/>
    </row>
    <row r="1170" spans="1:20" x14ac:dyDescent="0.3">
      <c r="A1170" s="98"/>
      <c r="B1170" s="98"/>
      <c r="C1170" s="98"/>
      <c r="D1170" s="98"/>
      <c r="E1170" s="98"/>
      <c r="F1170" s="98"/>
      <c r="G1170" s="98"/>
      <c r="H1170" s="98"/>
      <c r="I1170" s="98"/>
      <c r="J1170" s="98"/>
      <c r="K1170" s="98"/>
      <c r="L1170" s="98"/>
      <c r="M1170" s="98"/>
      <c r="N1170" s="98"/>
      <c r="O1170" s="98"/>
      <c r="P1170" s="98"/>
      <c r="Q1170" s="98"/>
      <c r="R1170" s="98"/>
      <c r="S1170" s="98"/>
      <c r="T1170" s="108"/>
    </row>
    <row r="1171" spans="1:20" x14ac:dyDescent="0.3">
      <c r="A1171" s="98"/>
      <c r="B1171" s="98"/>
      <c r="C1171" s="98"/>
      <c r="D1171" s="98"/>
      <c r="E1171" s="98"/>
      <c r="F1171" s="98"/>
      <c r="G1171" s="98"/>
      <c r="H1171" s="98"/>
      <c r="I1171" s="98"/>
      <c r="J1171" s="98"/>
      <c r="K1171" s="98"/>
      <c r="L1171" s="98"/>
      <c r="M1171" s="98"/>
      <c r="N1171" s="98"/>
      <c r="O1171" s="98"/>
      <c r="P1171" s="98"/>
      <c r="Q1171" s="98"/>
      <c r="R1171" s="98"/>
      <c r="S1171" s="98"/>
      <c r="T1171" s="108"/>
    </row>
    <row r="1172" spans="1:20" x14ac:dyDescent="0.3">
      <c r="A1172" s="98"/>
      <c r="B1172" s="98"/>
      <c r="C1172" s="98"/>
      <c r="D1172" s="98"/>
      <c r="E1172" s="98"/>
      <c r="F1172" s="98"/>
      <c r="G1172" s="98"/>
      <c r="H1172" s="98"/>
      <c r="I1172" s="98"/>
      <c r="J1172" s="98"/>
      <c r="K1172" s="98"/>
      <c r="L1172" s="98"/>
      <c r="M1172" s="98"/>
      <c r="N1172" s="98"/>
      <c r="O1172" s="98"/>
      <c r="P1172" s="98"/>
      <c r="Q1172" s="98"/>
      <c r="R1172" s="98"/>
      <c r="S1172" s="98"/>
      <c r="T1172" s="108"/>
    </row>
    <row r="1173" spans="1:20" x14ac:dyDescent="0.3">
      <c r="A1173" s="98"/>
      <c r="B1173" s="98"/>
      <c r="C1173" s="98"/>
      <c r="D1173" s="98"/>
      <c r="E1173" s="98"/>
      <c r="F1173" s="98"/>
      <c r="G1173" s="98"/>
      <c r="H1173" s="98"/>
      <c r="I1173" s="98"/>
      <c r="J1173" s="98"/>
      <c r="K1173" s="98"/>
      <c r="L1173" s="98"/>
      <c r="M1173" s="98"/>
      <c r="N1173" s="98"/>
      <c r="O1173" s="98"/>
      <c r="P1173" s="98"/>
      <c r="Q1173" s="98"/>
      <c r="R1173" s="98"/>
      <c r="S1173" s="98"/>
      <c r="T1173" s="108"/>
    </row>
    <row r="1174" spans="1:20" x14ac:dyDescent="0.3">
      <c r="A1174" s="98"/>
      <c r="B1174" s="98"/>
      <c r="C1174" s="98"/>
      <c r="D1174" s="98"/>
      <c r="E1174" s="98"/>
      <c r="F1174" s="98"/>
      <c r="G1174" s="98"/>
      <c r="H1174" s="98"/>
      <c r="I1174" s="98"/>
      <c r="J1174" s="98"/>
      <c r="K1174" s="98"/>
      <c r="L1174" s="98"/>
      <c r="M1174" s="98"/>
      <c r="N1174" s="98"/>
      <c r="O1174" s="98"/>
      <c r="P1174" s="98"/>
      <c r="Q1174" s="98"/>
      <c r="R1174" s="98"/>
      <c r="S1174" s="98"/>
      <c r="T1174" s="108"/>
    </row>
    <row r="1175" spans="1:20" x14ac:dyDescent="0.3">
      <c r="A1175" s="98"/>
      <c r="B1175" s="98"/>
      <c r="C1175" s="98"/>
      <c r="D1175" s="98"/>
      <c r="E1175" s="98"/>
      <c r="F1175" s="98"/>
      <c r="G1175" s="98"/>
      <c r="H1175" s="98"/>
      <c r="I1175" s="98"/>
      <c r="J1175" s="98"/>
      <c r="K1175" s="98"/>
      <c r="L1175" s="98"/>
      <c r="M1175" s="98"/>
      <c r="N1175" s="98"/>
      <c r="O1175" s="98"/>
      <c r="P1175" s="98"/>
      <c r="Q1175" s="98"/>
      <c r="R1175" s="98"/>
      <c r="S1175" s="98"/>
      <c r="T1175" s="108"/>
    </row>
    <row r="1176" spans="1:20" x14ac:dyDescent="0.3">
      <c r="A1176" s="98"/>
      <c r="B1176" s="98"/>
      <c r="C1176" s="98"/>
      <c r="D1176" s="98"/>
      <c r="E1176" s="98"/>
      <c r="F1176" s="98"/>
      <c r="G1176" s="98"/>
      <c r="H1176" s="98"/>
      <c r="I1176" s="98"/>
      <c r="J1176" s="98"/>
      <c r="K1176" s="98"/>
      <c r="L1176" s="98"/>
      <c r="M1176" s="98"/>
      <c r="N1176" s="98"/>
      <c r="O1176" s="98"/>
      <c r="P1176" s="98"/>
      <c r="Q1176" s="98"/>
      <c r="R1176" s="98"/>
      <c r="S1176" s="98"/>
      <c r="T1176" s="108"/>
    </row>
    <row r="1177" spans="1:20" x14ac:dyDescent="0.3">
      <c r="A1177" s="98"/>
      <c r="B1177" s="98"/>
      <c r="C1177" s="98"/>
      <c r="D1177" s="98"/>
      <c r="E1177" s="98"/>
      <c r="F1177" s="98"/>
      <c r="G1177" s="98"/>
      <c r="H1177" s="98"/>
      <c r="I1177" s="98"/>
      <c r="J1177" s="98"/>
      <c r="K1177" s="98"/>
      <c r="L1177" s="98"/>
      <c r="M1177" s="98"/>
      <c r="N1177" s="98"/>
      <c r="O1177" s="98"/>
      <c r="P1177" s="98"/>
      <c r="Q1177" s="98"/>
      <c r="R1177" s="98"/>
      <c r="S1177" s="98"/>
      <c r="T1177" s="108"/>
    </row>
    <row r="1178" spans="1:20" x14ac:dyDescent="0.3">
      <c r="A1178" s="98"/>
      <c r="B1178" s="98"/>
      <c r="C1178" s="98"/>
      <c r="D1178" s="98"/>
      <c r="E1178" s="98"/>
      <c r="F1178" s="98"/>
      <c r="G1178" s="98"/>
      <c r="H1178" s="98"/>
      <c r="I1178" s="98"/>
      <c r="J1178" s="98"/>
      <c r="K1178" s="98"/>
      <c r="L1178" s="98"/>
      <c r="M1178" s="98"/>
      <c r="N1178" s="98"/>
      <c r="O1178" s="98"/>
      <c r="P1178" s="98"/>
      <c r="Q1178" s="98"/>
      <c r="R1178" s="98"/>
      <c r="S1178" s="98"/>
      <c r="T1178" s="108"/>
    </row>
    <row r="1179" spans="1:20" x14ac:dyDescent="0.3">
      <c r="A1179" s="98"/>
      <c r="B1179" s="98"/>
      <c r="C1179" s="98"/>
      <c r="D1179" s="98"/>
      <c r="E1179" s="98"/>
      <c r="F1179" s="98"/>
      <c r="G1179" s="98"/>
      <c r="H1179" s="98"/>
      <c r="I1179" s="98"/>
      <c r="J1179" s="98"/>
      <c r="K1179" s="98"/>
      <c r="L1179" s="98"/>
      <c r="M1179" s="98"/>
      <c r="N1179" s="98"/>
      <c r="O1179" s="98"/>
      <c r="P1179" s="98"/>
      <c r="Q1179" s="98"/>
      <c r="R1179" s="98"/>
      <c r="S1179" s="98"/>
      <c r="T1179" s="108"/>
    </row>
    <row r="1180" spans="1:20" x14ac:dyDescent="0.3">
      <c r="A1180" s="98"/>
      <c r="B1180" s="98"/>
      <c r="C1180" s="98"/>
      <c r="D1180" s="98"/>
      <c r="E1180" s="98"/>
      <c r="F1180" s="98"/>
      <c r="G1180" s="98"/>
      <c r="H1180" s="98"/>
      <c r="I1180" s="98"/>
      <c r="J1180" s="98"/>
      <c r="K1180" s="98"/>
      <c r="L1180" s="98"/>
      <c r="M1180" s="98"/>
      <c r="N1180" s="98"/>
      <c r="O1180" s="98"/>
      <c r="P1180" s="98"/>
      <c r="Q1180" s="98"/>
      <c r="R1180" s="98"/>
      <c r="S1180" s="98"/>
      <c r="T1180" s="108"/>
    </row>
    <row r="1181" spans="1:20" x14ac:dyDescent="0.3">
      <c r="A1181" s="98"/>
      <c r="B1181" s="98"/>
      <c r="C1181" s="98"/>
      <c r="D1181" s="98"/>
      <c r="E1181" s="98"/>
      <c r="F1181" s="98"/>
      <c r="G1181" s="98"/>
      <c r="H1181" s="98"/>
      <c r="I1181" s="98"/>
      <c r="J1181" s="98"/>
      <c r="K1181" s="98"/>
      <c r="L1181" s="98"/>
      <c r="M1181" s="98"/>
      <c r="N1181" s="98"/>
      <c r="O1181" s="98"/>
      <c r="P1181" s="98"/>
      <c r="Q1181" s="98"/>
      <c r="R1181" s="98"/>
      <c r="S1181" s="98"/>
      <c r="T1181" s="108"/>
    </row>
    <row r="1182" spans="1:20" x14ac:dyDescent="0.3">
      <c r="A1182" s="98"/>
      <c r="B1182" s="98"/>
      <c r="C1182" s="98"/>
      <c r="D1182" s="98"/>
      <c r="E1182" s="98"/>
      <c r="F1182" s="98"/>
      <c r="G1182" s="98"/>
      <c r="H1182" s="98"/>
      <c r="I1182" s="98"/>
      <c r="J1182" s="98"/>
      <c r="K1182" s="98"/>
      <c r="L1182" s="98"/>
      <c r="M1182" s="98"/>
      <c r="N1182" s="98"/>
      <c r="O1182" s="98"/>
      <c r="P1182" s="98"/>
      <c r="Q1182" s="98"/>
      <c r="R1182" s="98"/>
      <c r="S1182" s="98"/>
      <c r="T1182" s="108"/>
    </row>
    <row r="1183" spans="1:20" x14ac:dyDescent="0.3">
      <c r="A1183" s="98"/>
      <c r="B1183" s="98"/>
      <c r="C1183" s="98"/>
      <c r="D1183" s="98"/>
      <c r="E1183" s="98"/>
      <c r="F1183" s="98"/>
      <c r="G1183" s="98"/>
      <c r="H1183" s="98"/>
      <c r="I1183" s="98"/>
      <c r="J1183" s="98"/>
      <c r="K1183" s="98"/>
      <c r="L1183" s="98"/>
      <c r="M1183" s="98"/>
      <c r="N1183" s="98"/>
      <c r="O1183" s="98"/>
      <c r="P1183" s="98"/>
      <c r="Q1183" s="98"/>
      <c r="R1183" s="98"/>
      <c r="S1183" s="98"/>
      <c r="T1183" s="108"/>
    </row>
    <row r="1184" spans="1:20" x14ac:dyDescent="0.3">
      <c r="A1184" s="98"/>
      <c r="B1184" s="98"/>
      <c r="C1184" s="98"/>
      <c r="D1184" s="98"/>
      <c r="E1184" s="98"/>
      <c r="F1184" s="98"/>
      <c r="G1184" s="98"/>
      <c r="H1184" s="98"/>
      <c r="I1184" s="98"/>
      <c r="J1184" s="98"/>
      <c r="K1184" s="98"/>
      <c r="L1184" s="98"/>
      <c r="M1184" s="98"/>
      <c r="N1184" s="98"/>
      <c r="O1184" s="98"/>
      <c r="P1184" s="98"/>
      <c r="Q1184" s="98"/>
      <c r="R1184" s="98"/>
      <c r="S1184" s="98"/>
      <c r="T1184" s="108"/>
    </row>
    <row r="1185" spans="1:20" x14ac:dyDescent="0.3">
      <c r="A1185" s="98"/>
      <c r="B1185" s="98"/>
      <c r="C1185" s="98"/>
      <c r="D1185" s="98"/>
      <c r="E1185" s="98"/>
      <c r="F1185" s="98"/>
      <c r="G1185" s="98"/>
      <c r="H1185" s="98"/>
      <c r="I1185" s="98"/>
      <c r="J1185" s="98"/>
      <c r="K1185" s="98"/>
      <c r="L1185" s="98"/>
      <c r="M1185" s="98"/>
      <c r="N1185" s="98"/>
      <c r="O1185" s="98"/>
      <c r="P1185" s="98"/>
      <c r="Q1185" s="98"/>
      <c r="R1185" s="98"/>
      <c r="S1185" s="98"/>
      <c r="T1185" s="108"/>
    </row>
    <row r="1186" spans="1:20" x14ac:dyDescent="0.3">
      <c r="A1186" s="98"/>
      <c r="B1186" s="98"/>
      <c r="C1186" s="98"/>
      <c r="D1186" s="98"/>
      <c r="E1186" s="98"/>
      <c r="F1186" s="98"/>
      <c r="G1186" s="98"/>
      <c r="H1186" s="98"/>
      <c r="I1186" s="98"/>
      <c r="J1186" s="98"/>
      <c r="K1186" s="98"/>
      <c r="L1186" s="98"/>
      <c r="M1186" s="98"/>
      <c r="N1186" s="98"/>
      <c r="O1186" s="98"/>
      <c r="P1186" s="98"/>
      <c r="Q1186" s="98"/>
      <c r="R1186" s="98"/>
      <c r="S1186" s="98"/>
      <c r="T1186" s="108"/>
    </row>
    <row r="1187" spans="1:20" x14ac:dyDescent="0.3">
      <c r="A1187" s="98"/>
      <c r="B1187" s="98"/>
      <c r="C1187" s="98"/>
      <c r="D1187" s="98"/>
      <c r="E1187" s="98"/>
      <c r="F1187" s="98"/>
      <c r="G1187" s="98"/>
      <c r="H1187" s="98"/>
      <c r="I1187" s="98"/>
      <c r="J1187" s="98"/>
      <c r="K1187" s="98"/>
      <c r="L1187" s="98"/>
      <c r="M1187" s="98"/>
      <c r="N1187" s="98"/>
      <c r="O1187" s="98"/>
      <c r="P1187" s="98"/>
      <c r="Q1187" s="98"/>
      <c r="R1187" s="98"/>
      <c r="S1187" s="98"/>
      <c r="T1187" s="108"/>
    </row>
    <row r="1188" spans="1:20" x14ac:dyDescent="0.3">
      <c r="A1188" s="98"/>
      <c r="B1188" s="98"/>
      <c r="C1188" s="98"/>
      <c r="D1188" s="98"/>
      <c r="E1188" s="98"/>
      <c r="F1188" s="98"/>
      <c r="G1188" s="98"/>
      <c r="H1188" s="98"/>
      <c r="I1188" s="98"/>
      <c r="J1188" s="98"/>
      <c r="K1188" s="98"/>
      <c r="L1188" s="98"/>
      <c r="M1188" s="98"/>
      <c r="N1188" s="98"/>
      <c r="O1188" s="98"/>
      <c r="P1188" s="98"/>
      <c r="Q1188" s="98"/>
      <c r="R1188" s="98"/>
      <c r="S1188" s="98"/>
      <c r="T1188" s="108"/>
    </row>
    <row r="1189" spans="1:20" x14ac:dyDescent="0.3">
      <c r="A1189" s="98"/>
      <c r="B1189" s="98"/>
      <c r="C1189" s="98"/>
      <c r="D1189" s="98"/>
      <c r="E1189" s="98"/>
      <c r="F1189" s="98"/>
      <c r="G1189" s="98"/>
      <c r="H1189" s="98"/>
      <c r="I1189" s="98"/>
      <c r="J1189" s="98"/>
      <c r="K1189" s="98"/>
      <c r="L1189" s="98"/>
      <c r="M1189" s="98"/>
      <c r="N1189" s="98"/>
      <c r="O1189" s="98"/>
      <c r="P1189" s="98"/>
      <c r="Q1189" s="98"/>
      <c r="R1189" s="98"/>
      <c r="S1189" s="98"/>
      <c r="T1189" s="108"/>
    </row>
    <row r="1190" spans="1:20" x14ac:dyDescent="0.3">
      <c r="A1190" s="98"/>
      <c r="B1190" s="98"/>
      <c r="C1190" s="98"/>
      <c r="D1190" s="98"/>
      <c r="E1190" s="98"/>
      <c r="F1190" s="98"/>
      <c r="G1190" s="98"/>
      <c r="H1190" s="98"/>
      <c r="I1190" s="98"/>
      <c r="J1190" s="98"/>
      <c r="K1190" s="98"/>
      <c r="L1190" s="98"/>
      <c r="M1190" s="98"/>
      <c r="N1190" s="98"/>
      <c r="O1190" s="98"/>
      <c r="P1190" s="98"/>
      <c r="Q1190" s="98"/>
      <c r="R1190" s="98"/>
      <c r="S1190" s="98"/>
      <c r="T1190" s="108"/>
    </row>
    <row r="1191" spans="1:20" x14ac:dyDescent="0.3">
      <c r="A1191" s="98"/>
      <c r="B1191" s="98"/>
      <c r="C1191" s="98"/>
      <c r="D1191" s="98"/>
      <c r="E1191" s="98"/>
      <c r="F1191" s="98"/>
      <c r="G1191" s="98"/>
      <c r="H1191" s="98"/>
      <c r="I1191" s="98"/>
      <c r="J1191" s="98"/>
      <c r="K1191" s="98"/>
      <c r="L1191" s="98"/>
      <c r="M1191" s="98"/>
      <c r="N1191" s="98"/>
      <c r="O1191" s="98"/>
      <c r="P1191" s="98"/>
      <c r="Q1191" s="98"/>
      <c r="R1191" s="98"/>
      <c r="S1191" s="98"/>
      <c r="T1191" s="108"/>
    </row>
    <row r="1192" spans="1:20" x14ac:dyDescent="0.3">
      <c r="A1192" s="98"/>
      <c r="B1192" s="98"/>
      <c r="C1192" s="98"/>
      <c r="D1192" s="98"/>
      <c r="E1192" s="98"/>
      <c r="F1192" s="98"/>
      <c r="G1192" s="98"/>
      <c r="H1192" s="98"/>
      <c r="I1192" s="98"/>
      <c r="J1192" s="98"/>
      <c r="K1192" s="98"/>
      <c r="L1192" s="98"/>
      <c r="M1192" s="98"/>
      <c r="N1192" s="98"/>
      <c r="O1192" s="98"/>
      <c r="P1192" s="98"/>
      <c r="Q1192" s="98"/>
      <c r="R1192" s="98"/>
      <c r="S1192" s="98"/>
      <c r="T1192" s="108"/>
    </row>
    <row r="1193" spans="1:20" x14ac:dyDescent="0.3">
      <c r="A1193" s="98"/>
      <c r="B1193" s="98"/>
      <c r="C1193" s="98"/>
      <c r="D1193" s="98"/>
      <c r="E1193" s="98"/>
      <c r="F1193" s="98"/>
      <c r="G1193" s="98"/>
      <c r="H1193" s="98"/>
      <c r="I1193" s="98"/>
      <c r="J1193" s="98"/>
      <c r="K1193" s="98"/>
      <c r="L1193" s="98"/>
      <c r="M1193" s="98"/>
      <c r="N1193" s="98"/>
      <c r="O1193" s="98"/>
      <c r="P1193" s="98"/>
      <c r="Q1193" s="98"/>
      <c r="R1193" s="98"/>
      <c r="S1193" s="98"/>
      <c r="T1193" s="108"/>
    </row>
    <row r="1194" spans="1:20" x14ac:dyDescent="0.3">
      <c r="A1194" s="98"/>
      <c r="B1194" s="98"/>
      <c r="C1194" s="98"/>
      <c r="D1194" s="98"/>
      <c r="E1194" s="98"/>
      <c r="F1194" s="98"/>
      <c r="G1194" s="98"/>
      <c r="H1194" s="98"/>
      <c r="I1194" s="98"/>
      <c r="J1194" s="98"/>
      <c r="K1194" s="98"/>
      <c r="L1194" s="98"/>
      <c r="M1194" s="98"/>
      <c r="N1194" s="98"/>
      <c r="O1194" s="98"/>
      <c r="P1194" s="98"/>
      <c r="Q1194" s="98"/>
      <c r="R1194" s="98"/>
      <c r="S1194" s="98"/>
      <c r="T1194" s="108"/>
    </row>
    <row r="1195" spans="1:20" x14ac:dyDescent="0.3">
      <c r="A1195" s="98"/>
      <c r="B1195" s="98"/>
      <c r="C1195" s="98"/>
      <c r="D1195" s="98"/>
      <c r="E1195" s="98"/>
      <c r="F1195" s="98"/>
      <c r="G1195" s="98"/>
      <c r="H1195" s="98"/>
      <c r="I1195" s="98"/>
      <c r="J1195" s="98"/>
      <c r="K1195" s="98"/>
      <c r="L1195" s="98"/>
      <c r="M1195" s="98"/>
      <c r="N1195" s="98"/>
      <c r="O1195" s="98"/>
      <c r="P1195" s="98"/>
      <c r="Q1195" s="98"/>
      <c r="R1195" s="98"/>
      <c r="S1195" s="98"/>
      <c r="T1195" s="108"/>
    </row>
    <row r="1196" spans="1:20" x14ac:dyDescent="0.3">
      <c r="A1196" s="98"/>
      <c r="B1196" s="98"/>
      <c r="C1196" s="98"/>
      <c r="D1196" s="98"/>
      <c r="E1196" s="98"/>
      <c r="F1196" s="98"/>
      <c r="G1196" s="98"/>
      <c r="H1196" s="98"/>
      <c r="I1196" s="98"/>
      <c r="J1196" s="98"/>
      <c r="K1196" s="98"/>
      <c r="L1196" s="98"/>
      <c r="M1196" s="98"/>
      <c r="N1196" s="98"/>
      <c r="O1196" s="98"/>
      <c r="P1196" s="98"/>
      <c r="Q1196" s="98"/>
      <c r="R1196" s="98"/>
      <c r="S1196" s="98"/>
      <c r="T1196" s="108"/>
    </row>
    <row r="1197" spans="1:20" x14ac:dyDescent="0.3">
      <c r="A1197" s="98"/>
      <c r="B1197" s="98"/>
      <c r="C1197" s="98"/>
      <c r="D1197" s="98"/>
      <c r="E1197" s="98"/>
      <c r="F1197" s="98"/>
      <c r="G1197" s="98"/>
      <c r="H1197" s="98"/>
      <c r="I1197" s="98"/>
      <c r="J1197" s="98"/>
      <c r="K1197" s="98"/>
      <c r="L1197" s="98"/>
      <c r="M1197" s="98"/>
      <c r="N1197" s="98"/>
      <c r="O1197" s="98"/>
      <c r="P1197" s="98"/>
      <c r="Q1197" s="98"/>
      <c r="R1197" s="98"/>
      <c r="S1197" s="98"/>
      <c r="T1197" s="108"/>
    </row>
    <row r="1198" spans="1:20" x14ac:dyDescent="0.3">
      <c r="A1198" s="98"/>
      <c r="B1198" s="98"/>
      <c r="C1198" s="98"/>
      <c r="D1198" s="98"/>
      <c r="E1198" s="98"/>
      <c r="F1198" s="98"/>
      <c r="G1198" s="98"/>
      <c r="H1198" s="98"/>
      <c r="I1198" s="98"/>
      <c r="J1198" s="98"/>
      <c r="K1198" s="98"/>
      <c r="L1198" s="98"/>
      <c r="M1198" s="98"/>
      <c r="N1198" s="98"/>
      <c r="O1198" s="98"/>
      <c r="P1198" s="98"/>
      <c r="Q1198" s="98"/>
      <c r="R1198" s="98"/>
      <c r="S1198" s="98"/>
      <c r="T1198" s="108"/>
    </row>
    <row r="1199" spans="1:20" x14ac:dyDescent="0.3">
      <c r="A1199" s="98"/>
      <c r="B1199" s="98"/>
      <c r="C1199" s="98"/>
      <c r="D1199" s="98"/>
      <c r="E1199" s="98"/>
      <c r="F1199" s="98"/>
      <c r="G1199" s="98"/>
      <c r="H1199" s="98"/>
      <c r="I1199" s="98"/>
      <c r="J1199" s="98"/>
      <c r="K1199" s="98"/>
      <c r="L1199" s="98"/>
      <c r="M1199" s="98"/>
      <c r="N1199" s="98"/>
      <c r="O1199" s="98"/>
      <c r="P1199" s="98"/>
      <c r="Q1199" s="98"/>
      <c r="R1199" s="98"/>
      <c r="S1199" s="98"/>
      <c r="T1199" s="108"/>
    </row>
    <row r="1200" spans="1:20" x14ac:dyDescent="0.3">
      <c r="A1200" s="98"/>
      <c r="B1200" s="98"/>
      <c r="C1200" s="98"/>
      <c r="D1200" s="98"/>
      <c r="E1200" s="98"/>
      <c r="F1200" s="98"/>
      <c r="G1200" s="98"/>
      <c r="H1200" s="98"/>
      <c r="I1200" s="98"/>
      <c r="J1200" s="98"/>
      <c r="K1200" s="98"/>
      <c r="L1200" s="98"/>
      <c r="M1200" s="98"/>
      <c r="N1200" s="98"/>
      <c r="O1200" s="98"/>
      <c r="P1200" s="98"/>
      <c r="Q1200" s="98"/>
      <c r="R1200" s="98"/>
      <c r="S1200" s="98"/>
      <c r="T1200" s="108"/>
    </row>
    <row r="1201" spans="1:20" x14ac:dyDescent="0.3">
      <c r="A1201" s="98"/>
      <c r="B1201" s="98"/>
      <c r="C1201" s="98"/>
      <c r="D1201" s="98"/>
      <c r="E1201" s="98"/>
      <c r="F1201" s="98"/>
      <c r="G1201" s="98"/>
      <c r="H1201" s="98"/>
      <c r="I1201" s="98"/>
      <c r="J1201" s="98"/>
      <c r="K1201" s="98"/>
      <c r="L1201" s="98"/>
      <c r="M1201" s="98"/>
      <c r="N1201" s="98"/>
      <c r="O1201" s="98"/>
      <c r="P1201" s="98"/>
      <c r="Q1201" s="98"/>
      <c r="R1201" s="98"/>
      <c r="S1201" s="98"/>
      <c r="T1201" s="108"/>
    </row>
    <row r="1202" spans="1:20" x14ac:dyDescent="0.3">
      <c r="A1202" s="98"/>
      <c r="B1202" s="98"/>
      <c r="C1202" s="98"/>
      <c r="D1202" s="98"/>
      <c r="E1202" s="98"/>
      <c r="F1202" s="98"/>
      <c r="G1202" s="98"/>
      <c r="H1202" s="98"/>
      <c r="I1202" s="98"/>
      <c r="J1202" s="98"/>
      <c r="K1202" s="98"/>
      <c r="L1202" s="98"/>
      <c r="M1202" s="98"/>
      <c r="N1202" s="98"/>
      <c r="O1202" s="98"/>
      <c r="P1202" s="98"/>
      <c r="Q1202" s="98"/>
      <c r="R1202" s="98"/>
      <c r="S1202" s="98"/>
      <c r="T1202" s="108"/>
    </row>
    <row r="1203" spans="1:20" x14ac:dyDescent="0.3">
      <c r="A1203" s="98"/>
      <c r="B1203" s="98"/>
      <c r="C1203" s="98"/>
      <c r="D1203" s="98"/>
      <c r="E1203" s="98"/>
      <c r="F1203" s="98"/>
      <c r="G1203" s="98"/>
      <c r="H1203" s="98"/>
      <c r="I1203" s="98"/>
      <c r="J1203" s="98"/>
      <c r="K1203" s="98"/>
      <c r="L1203" s="98"/>
      <c r="M1203" s="98"/>
      <c r="N1203" s="98"/>
      <c r="O1203" s="98"/>
      <c r="P1203" s="98"/>
      <c r="Q1203" s="98"/>
      <c r="R1203" s="98"/>
      <c r="S1203" s="98"/>
      <c r="T1203" s="108"/>
    </row>
    <row r="1204" spans="1:20" x14ac:dyDescent="0.3">
      <c r="A1204" s="98"/>
      <c r="B1204" s="98"/>
      <c r="C1204" s="98"/>
      <c r="D1204" s="98"/>
      <c r="E1204" s="98"/>
      <c r="F1204" s="98"/>
      <c r="G1204" s="98"/>
      <c r="H1204" s="98"/>
      <c r="I1204" s="98"/>
      <c r="J1204" s="98"/>
      <c r="K1204" s="98"/>
      <c r="L1204" s="98"/>
      <c r="M1204" s="98"/>
      <c r="N1204" s="98"/>
      <c r="O1204" s="98"/>
      <c r="P1204" s="98"/>
      <c r="Q1204" s="98"/>
      <c r="R1204" s="98"/>
      <c r="S1204" s="98"/>
      <c r="T1204" s="108"/>
    </row>
    <row r="1205" spans="1:20" x14ac:dyDescent="0.3">
      <c r="A1205" s="98"/>
      <c r="B1205" s="98"/>
      <c r="C1205" s="98"/>
      <c r="D1205" s="98"/>
      <c r="E1205" s="98"/>
      <c r="F1205" s="98"/>
      <c r="G1205" s="98"/>
      <c r="H1205" s="98"/>
      <c r="I1205" s="98"/>
      <c r="J1205" s="98"/>
      <c r="K1205" s="98"/>
      <c r="L1205" s="98"/>
      <c r="M1205" s="98"/>
      <c r="N1205" s="98"/>
      <c r="O1205" s="98"/>
      <c r="P1205" s="98"/>
      <c r="Q1205" s="98"/>
      <c r="R1205" s="98"/>
      <c r="S1205" s="98"/>
      <c r="T1205" s="108"/>
    </row>
    <row r="1206" spans="1:20" x14ac:dyDescent="0.3">
      <c r="A1206" s="98"/>
      <c r="B1206" s="98"/>
      <c r="C1206" s="98"/>
      <c r="D1206" s="98"/>
      <c r="E1206" s="98"/>
      <c r="F1206" s="98"/>
      <c r="G1206" s="98"/>
      <c r="H1206" s="98"/>
      <c r="I1206" s="98"/>
      <c r="J1206" s="98"/>
      <c r="K1206" s="98"/>
      <c r="L1206" s="98"/>
      <c r="M1206" s="98"/>
      <c r="N1206" s="98"/>
      <c r="O1206" s="98"/>
      <c r="P1206" s="98"/>
      <c r="Q1206" s="98"/>
      <c r="R1206" s="98"/>
      <c r="S1206" s="98"/>
      <c r="T1206" s="108"/>
    </row>
    <row r="1207" spans="1:20" x14ac:dyDescent="0.3">
      <c r="A1207" s="98"/>
      <c r="B1207" s="98"/>
      <c r="C1207" s="98"/>
      <c r="D1207" s="98"/>
      <c r="E1207" s="98"/>
      <c r="F1207" s="98"/>
      <c r="G1207" s="98"/>
      <c r="H1207" s="98"/>
      <c r="I1207" s="98"/>
      <c r="J1207" s="98"/>
      <c r="K1207" s="98"/>
      <c r="L1207" s="98"/>
      <c r="M1207" s="98"/>
      <c r="N1207" s="98"/>
      <c r="O1207" s="98"/>
      <c r="P1207" s="98"/>
      <c r="Q1207" s="98"/>
      <c r="R1207" s="98"/>
      <c r="S1207" s="98"/>
      <c r="T1207" s="108"/>
    </row>
    <row r="1208" spans="1:20" x14ac:dyDescent="0.3">
      <c r="A1208" s="98"/>
      <c r="B1208" s="98"/>
      <c r="C1208" s="98"/>
      <c r="D1208" s="98"/>
      <c r="E1208" s="98"/>
      <c r="F1208" s="98"/>
      <c r="G1208" s="98"/>
      <c r="H1208" s="98"/>
      <c r="I1208" s="98"/>
      <c r="J1208" s="98"/>
      <c r="K1208" s="98"/>
      <c r="L1208" s="98"/>
      <c r="M1208" s="98"/>
      <c r="N1208" s="98"/>
      <c r="O1208" s="98"/>
      <c r="P1208" s="98"/>
      <c r="Q1208" s="98"/>
      <c r="R1208" s="98"/>
      <c r="S1208" s="98"/>
      <c r="T1208" s="108"/>
    </row>
    <row r="1209" spans="1:20" x14ac:dyDescent="0.3">
      <c r="A1209" s="98"/>
      <c r="B1209" s="98"/>
      <c r="C1209" s="98"/>
      <c r="D1209" s="98"/>
      <c r="E1209" s="98"/>
      <c r="F1209" s="98"/>
      <c r="G1209" s="98"/>
      <c r="H1209" s="98"/>
      <c r="I1209" s="98"/>
      <c r="J1209" s="98"/>
      <c r="K1209" s="98"/>
      <c r="L1209" s="98"/>
      <c r="M1209" s="98"/>
      <c r="N1209" s="98"/>
      <c r="O1209" s="98"/>
      <c r="P1209" s="98"/>
      <c r="Q1209" s="98"/>
      <c r="R1209" s="98"/>
      <c r="S1209" s="98"/>
      <c r="T1209" s="108"/>
    </row>
    <row r="1210" spans="1:20" x14ac:dyDescent="0.3">
      <c r="A1210" s="98"/>
      <c r="B1210" s="98"/>
      <c r="C1210" s="98"/>
      <c r="D1210" s="98"/>
      <c r="E1210" s="98"/>
      <c r="F1210" s="98"/>
      <c r="G1210" s="98"/>
      <c r="H1210" s="98"/>
      <c r="I1210" s="98"/>
      <c r="J1210" s="98"/>
      <c r="K1210" s="98"/>
      <c r="L1210" s="98"/>
      <c r="M1210" s="98"/>
      <c r="N1210" s="98"/>
      <c r="O1210" s="98"/>
      <c r="P1210" s="98"/>
      <c r="Q1210" s="98"/>
      <c r="R1210" s="98"/>
      <c r="S1210" s="98"/>
      <c r="T1210" s="108"/>
    </row>
    <row r="1211" spans="1:20" x14ac:dyDescent="0.3">
      <c r="A1211" s="98"/>
      <c r="B1211" s="98"/>
      <c r="C1211" s="98"/>
      <c r="D1211" s="98"/>
      <c r="E1211" s="98"/>
      <c r="F1211" s="98"/>
      <c r="G1211" s="98"/>
      <c r="H1211" s="98"/>
      <c r="I1211" s="98"/>
      <c r="J1211" s="98"/>
      <c r="K1211" s="98"/>
      <c r="L1211" s="98"/>
      <c r="M1211" s="98"/>
      <c r="N1211" s="98"/>
      <c r="O1211" s="98"/>
      <c r="P1211" s="98"/>
      <c r="Q1211" s="98"/>
      <c r="R1211" s="98"/>
      <c r="S1211" s="98"/>
      <c r="T1211" s="108"/>
    </row>
    <row r="1212" spans="1:20" x14ac:dyDescent="0.3">
      <c r="A1212" s="98"/>
      <c r="B1212" s="98"/>
      <c r="C1212" s="98"/>
      <c r="D1212" s="98"/>
      <c r="E1212" s="98"/>
      <c r="F1212" s="98"/>
      <c r="G1212" s="98"/>
      <c r="H1212" s="98"/>
      <c r="I1212" s="98"/>
      <c r="J1212" s="98"/>
      <c r="K1212" s="98"/>
      <c r="L1212" s="98"/>
      <c r="M1212" s="98"/>
      <c r="N1212" s="98"/>
      <c r="O1212" s="98"/>
      <c r="P1212" s="98"/>
      <c r="Q1212" s="98"/>
      <c r="R1212" s="98"/>
      <c r="S1212" s="98"/>
      <c r="T1212" s="108"/>
    </row>
    <row r="1213" spans="1:20" x14ac:dyDescent="0.3">
      <c r="A1213" s="98"/>
      <c r="B1213" s="98"/>
      <c r="C1213" s="98"/>
      <c r="D1213" s="98"/>
      <c r="E1213" s="98"/>
      <c r="F1213" s="98"/>
      <c r="G1213" s="98"/>
      <c r="H1213" s="98"/>
      <c r="I1213" s="98"/>
      <c r="J1213" s="98"/>
      <c r="K1213" s="98"/>
      <c r="L1213" s="98"/>
      <c r="M1213" s="98"/>
      <c r="N1213" s="98"/>
      <c r="O1213" s="98"/>
      <c r="P1213" s="98"/>
      <c r="Q1213" s="98"/>
      <c r="R1213" s="98"/>
      <c r="S1213" s="98"/>
      <c r="T1213" s="108"/>
    </row>
    <row r="1214" spans="1:20" x14ac:dyDescent="0.3">
      <c r="A1214" s="98"/>
      <c r="B1214" s="98"/>
      <c r="C1214" s="98"/>
      <c r="D1214" s="98"/>
      <c r="E1214" s="98"/>
      <c r="F1214" s="98"/>
      <c r="G1214" s="98"/>
      <c r="H1214" s="98"/>
      <c r="I1214" s="98"/>
      <c r="J1214" s="98"/>
      <c r="K1214" s="98"/>
      <c r="L1214" s="98"/>
      <c r="M1214" s="98"/>
      <c r="N1214" s="98"/>
      <c r="O1214" s="98"/>
      <c r="P1214" s="98"/>
      <c r="Q1214" s="98"/>
      <c r="R1214" s="98"/>
      <c r="S1214" s="98"/>
      <c r="T1214" s="108"/>
    </row>
    <row r="1215" spans="1:20" x14ac:dyDescent="0.3">
      <c r="A1215" s="98"/>
      <c r="B1215" s="98"/>
      <c r="C1215" s="98"/>
      <c r="D1215" s="98"/>
      <c r="E1215" s="98"/>
      <c r="F1215" s="98"/>
      <c r="G1215" s="98"/>
      <c r="H1215" s="98"/>
      <c r="I1215" s="98"/>
      <c r="J1215" s="98"/>
      <c r="K1215" s="98"/>
      <c r="L1215" s="98"/>
      <c r="M1215" s="98"/>
      <c r="N1215" s="98"/>
      <c r="O1215" s="98"/>
      <c r="P1215" s="98"/>
      <c r="Q1215" s="98"/>
      <c r="R1215" s="98"/>
      <c r="S1215" s="98"/>
      <c r="T1215" s="108"/>
    </row>
    <row r="1216" spans="1:20" x14ac:dyDescent="0.3">
      <c r="A1216" s="98"/>
      <c r="B1216" s="98"/>
      <c r="C1216" s="98"/>
      <c r="D1216" s="98"/>
      <c r="E1216" s="98"/>
      <c r="F1216" s="98"/>
      <c r="G1216" s="98"/>
      <c r="H1216" s="98"/>
      <c r="I1216" s="98"/>
      <c r="J1216" s="98"/>
      <c r="K1216" s="98"/>
      <c r="L1216" s="98"/>
      <c r="M1216" s="98"/>
      <c r="N1216" s="98"/>
      <c r="O1216" s="98"/>
      <c r="P1216" s="98"/>
      <c r="Q1216" s="98"/>
      <c r="R1216" s="98"/>
      <c r="S1216" s="98"/>
      <c r="T1216" s="108"/>
    </row>
    <row r="1217" spans="1:20" x14ac:dyDescent="0.3">
      <c r="A1217" s="98"/>
      <c r="B1217" s="98"/>
      <c r="C1217" s="98"/>
      <c r="D1217" s="98"/>
      <c r="E1217" s="98"/>
      <c r="F1217" s="98"/>
      <c r="G1217" s="98"/>
      <c r="H1217" s="98"/>
      <c r="I1217" s="98"/>
      <c r="J1217" s="98"/>
      <c r="K1217" s="98"/>
      <c r="L1217" s="98"/>
      <c r="M1217" s="98"/>
      <c r="N1217" s="98"/>
      <c r="O1217" s="98"/>
      <c r="P1217" s="98"/>
      <c r="Q1217" s="98"/>
      <c r="R1217" s="98"/>
      <c r="S1217" s="98"/>
      <c r="T1217" s="108"/>
    </row>
    <row r="1218" spans="1:20" x14ac:dyDescent="0.3">
      <c r="A1218" s="98"/>
      <c r="B1218" s="98"/>
      <c r="C1218" s="98"/>
      <c r="D1218" s="98"/>
      <c r="E1218" s="98"/>
      <c r="F1218" s="98"/>
      <c r="G1218" s="98"/>
      <c r="H1218" s="98"/>
      <c r="I1218" s="98"/>
      <c r="J1218" s="98"/>
      <c r="K1218" s="98"/>
      <c r="L1218" s="98"/>
      <c r="M1218" s="98"/>
      <c r="N1218" s="98"/>
      <c r="O1218" s="98"/>
      <c r="P1218" s="98"/>
      <c r="Q1218" s="98"/>
      <c r="R1218" s="98"/>
      <c r="S1218" s="98"/>
      <c r="T1218" s="108"/>
    </row>
    <row r="1219" spans="1:20" x14ac:dyDescent="0.3">
      <c r="A1219" s="98"/>
      <c r="B1219" s="98"/>
      <c r="C1219" s="98"/>
      <c r="D1219" s="98"/>
      <c r="E1219" s="98"/>
      <c r="F1219" s="98"/>
      <c r="G1219" s="98"/>
      <c r="H1219" s="98"/>
      <c r="I1219" s="98"/>
      <c r="J1219" s="98"/>
      <c r="K1219" s="98"/>
      <c r="L1219" s="98"/>
      <c r="M1219" s="98"/>
      <c r="N1219" s="98"/>
      <c r="O1219" s="98"/>
      <c r="P1219" s="98"/>
      <c r="Q1219" s="98"/>
      <c r="R1219" s="98"/>
      <c r="S1219" s="98"/>
      <c r="T1219" s="108"/>
    </row>
    <row r="1220" spans="1:20" x14ac:dyDescent="0.3">
      <c r="A1220" s="98"/>
      <c r="B1220" s="98"/>
      <c r="C1220" s="98"/>
      <c r="D1220" s="98"/>
      <c r="E1220" s="98"/>
      <c r="F1220" s="98"/>
      <c r="G1220" s="98"/>
      <c r="H1220" s="98"/>
      <c r="I1220" s="98"/>
      <c r="J1220" s="98"/>
      <c r="K1220" s="98"/>
      <c r="L1220" s="98"/>
      <c r="M1220" s="98"/>
      <c r="N1220" s="98"/>
      <c r="O1220" s="98"/>
      <c r="P1220" s="98"/>
      <c r="Q1220" s="98"/>
      <c r="R1220" s="98"/>
      <c r="S1220" s="98"/>
      <c r="T1220" s="108"/>
    </row>
    <row r="1221" spans="1:20" x14ac:dyDescent="0.3">
      <c r="A1221" s="98"/>
      <c r="B1221" s="98"/>
      <c r="C1221" s="98"/>
      <c r="D1221" s="98"/>
      <c r="E1221" s="98"/>
      <c r="F1221" s="98"/>
      <c r="G1221" s="98"/>
      <c r="H1221" s="98"/>
      <c r="I1221" s="98"/>
      <c r="J1221" s="98"/>
      <c r="K1221" s="98"/>
      <c r="L1221" s="98"/>
      <c r="M1221" s="98"/>
      <c r="N1221" s="98"/>
      <c r="O1221" s="98"/>
      <c r="P1221" s="98"/>
      <c r="Q1221" s="98"/>
      <c r="R1221" s="98"/>
      <c r="S1221" s="98"/>
      <c r="T1221" s="108"/>
    </row>
    <row r="1222" spans="1:20" x14ac:dyDescent="0.3">
      <c r="A1222" s="98"/>
      <c r="B1222" s="98"/>
      <c r="C1222" s="98"/>
      <c r="D1222" s="98"/>
      <c r="E1222" s="98"/>
      <c r="F1222" s="98"/>
      <c r="G1222" s="98"/>
      <c r="H1222" s="98"/>
      <c r="I1222" s="98"/>
      <c r="J1222" s="98"/>
      <c r="K1222" s="98"/>
      <c r="L1222" s="98"/>
      <c r="M1222" s="98"/>
      <c r="N1222" s="98"/>
      <c r="O1222" s="98"/>
      <c r="P1222" s="98"/>
      <c r="Q1222" s="98"/>
      <c r="R1222" s="98"/>
      <c r="S1222" s="98"/>
      <c r="T1222" s="108"/>
    </row>
    <row r="1223" spans="1:20" x14ac:dyDescent="0.3">
      <c r="A1223" s="98"/>
      <c r="B1223" s="98"/>
      <c r="C1223" s="98"/>
      <c r="D1223" s="98"/>
      <c r="E1223" s="98"/>
      <c r="F1223" s="98"/>
      <c r="G1223" s="98"/>
      <c r="H1223" s="98"/>
      <c r="I1223" s="98"/>
      <c r="J1223" s="98"/>
      <c r="K1223" s="98"/>
      <c r="L1223" s="98"/>
      <c r="M1223" s="98"/>
      <c r="N1223" s="98"/>
      <c r="O1223" s="98"/>
      <c r="P1223" s="98"/>
      <c r="Q1223" s="98"/>
      <c r="R1223" s="98"/>
      <c r="S1223" s="98"/>
      <c r="T1223" s="108"/>
    </row>
    <row r="1224" spans="1:20" x14ac:dyDescent="0.3">
      <c r="A1224" s="98"/>
      <c r="B1224" s="98"/>
      <c r="C1224" s="98"/>
      <c r="D1224" s="98"/>
      <c r="E1224" s="98"/>
      <c r="F1224" s="98"/>
      <c r="G1224" s="98"/>
      <c r="H1224" s="98"/>
      <c r="I1224" s="98"/>
      <c r="J1224" s="98"/>
      <c r="K1224" s="98"/>
      <c r="L1224" s="98"/>
      <c r="M1224" s="98"/>
      <c r="N1224" s="98"/>
      <c r="O1224" s="98"/>
      <c r="P1224" s="98"/>
      <c r="Q1224" s="98"/>
      <c r="R1224" s="98"/>
      <c r="S1224" s="98"/>
      <c r="T1224" s="108"/>
    </row>
    <row r="1225" spans="1:20" x14ac:dyDescent="0.3">
      <c r="A1225" s="98"/>
      <c r="B1225" s="98"/>
      <c r="C1225" s="98"/>
      <c r="D1225" s="98"/>
      <c r="E1225" s="98"/>
      <c r="F1225" s="98"/>
      <c r="G1225" s="98"/>
      <c r="H1225" s="98"/>
      <c r="I1225" s="98"/>
      <c r="J1225" s="98"/>
      <c r="K1225" s="98"/>
      <c r="L1225" s="98"/>
      <c r="M1225" s="98"/>
      <c r="N1225" s="98"/>
      <c r="O1225" s="98"/>
      <c r="P1225" s="98"/>
      <c r="Q1225" s="98"/>
      <c r="R1225" s="98"/>
      <c r="S1225" s="98"/>
      <c r="T1225" s="108"/>
    </row>
    <row r="1226" spans="1:20" x14ac:dyDescent="0.3">
      <c r="A1226" s="98"/>
      <c r="B1226" s="98"/>
      <c r="C1226" s="98"/>
      <c r="D1226" s="98"/>
      <c r="E1226" s="98"/>
      <c r="F1226" s="98"/>
      <c r="G1226" s="98"/>
      <c r="H1226" s="98"/>
      <c r="I1226" s="98"/>
      <c r="J1226" s="98"/>
      <c r="K1226" s="98"/>
      <c r="L1226" s="98"/>
      <c r="M1226" s="98"/>
      <c r="N1226" s="98"/>
      <c r="O1226" s="98"/>
      <c r="P1226" s="98"/>
      <c r="Q1226" s="98"/>
      <c r="R1226" s="98"/>
      <c r="S1226" s="98"/>
      <c r="T1226" s="108"/>
    </row>
    <row r="1227" spans="1:20" x14ac:dyDescent="0.3">
      <c r="A1227" s="98"/>
      <c r="B1227" s="98"/>
      <c r="C1227" s="98"/>
      <c r="D1227" s="98"/>
      <c r="E1227" s="98"/>
      <c r="F1227" s="98"/>
      <c r="G1227" s="98"/>
      <c r="H1227" s="98"/>
      <c r="I1227" s="98"/>
      <c r="J1227" s="98"/>
      <c r="K1227" s="98"/>
      <c r="L1227" s="98"/>
      <c r="M1227" s="98"/>
      <c r="N1227" s="98"/>
      <c r="O1227" s="98"/>
      <c r="P1227" s="98"/>
      <c r="Q1227" s="98"/>
      <c r="R1227" s="98"/>
      <c r="S1227" s="98"/>
      <c r="T1227" s="108"/>
    </row>
    <row r="1228" spans="1:20" x14ac:dyDescent="0.3">
      <c r="A1228" s="98"/>
      <c r="B1228" s="98"/>
      <c r="C1228" s="98"/>
      <c r="D1228" s="98"/>
      <c r="E1228" s="98"/>
      <c r="F1228" s="98"/>
      <c r="G1228" s="98"/>
      <c r="H1228" s="98"/>
      <c r="I1228" s="98"/>
      <c r="J1228" s="98"/>
      <c r="K1228" s="98"/>
      <c r="L1228" s="98"/>
      <c r="M1228" s="98"/>
      <c r="N1228" s="98"/>
      <c r="O1228" s="98"/>
      <c r="P1228" s="98"/>
      <c r="Q1228" s="98"/>
      <c r="R1228" s="98"/>
      <c r="S1228" s="98"/>
      <c r="T1228" s="108"/>
    </row>
    <row r="1229" spans="1:20" x14ac:dyDescent="0.3">
      <c r="A1229" s="98"/>
      <c r="B1229" s="98"/>
      <c r="C1229" s="98"/>
      <c r="D1229" s="98"/>
      <c r="E1229" s="98"/>
      <c r="F1229" s="98"/>
      <c r="G1229" s="98"/>
      <c r="H1229" s="98"/>
      <c r="I1229" s="98"/>
      <c r="J1229" s="98"/>
      <c r="K1229" s="98"/>
      <c r="L1229" s="98"/>
      <c r="M1229" s="98"/>
      <c r="N1229" s="98"/>
      <c r="O1229" s="98"/>
      <c r="P1229" s="98"/>
      <c r="Q1229" s="98"/>
      <c r="R1229" s="98"/>
      <c r="S1229" s="98"/>
      <c r="T1229" s="108"/>
    </row>
    <row r="1230" spans="1:20" x14ac:dyDescent="0.3">
      <c r="A1230" s="98"/>
      <c r="B1230" s="98"/>
      <c r="C1230" s="98"/>
      <c r="D1230" s="98"/>
      <c r="E1230" s="98"/>
      <c r="F1230" s="98"/>
      <c r="G1230" s="98"/>
      <c r="H1230" s="98"/>
      <c r="I1230" s="98"/>
      <c r="J1230" s="98"/>
      <c r="K1230" s="98"/>
      <c r="L1230" s="98"/>
      <c r="M1230" s="98"/>
      <c r="N1230" s="98"/>
      <c r="O1230" s="98"/>
      <c r="P1230" s="98"/>
      <c r="Q1230" s="98"/>
      <c r="R1230" s="98"/>
      <c r="S1230" s="98"/>
      <c r="T1230" s="108"/>
    </row>
    <row r="1231" spans="1:20" x14ac:dyDescent="0.3">
      <c r="A1231" s="98"/>
      <c r="B1231" s="98"/>
      <c r="C1231" s="98"/>
      <c r="D1231" s="98"/>
      <c r="E1231" s="98"/>
      <c r="F1231" s="98"/>
      <c r="G1231" s="98"/>
      <c r="H1231" s="98"/>
      <c r="I1231" s="98"/>
      <c r="J1231" s="98"/>
      <c r="K1231" s="98"/>
      <c r="L1231" s="98"/>
      <c r="M1231" s="98"/>
      <c r="N1231" s="98"/>
      <c r="O1231" s="98"/>
      <c r="P1231" s="98"/>
      <c r="Q1231" s="98"/>
      <c r="R1231" s="98"/>
      <c r="S1231" s="98"/>
      <c r="T1231" s="108"/>
    </row>
    <row r="1232" spans="1:20" x14ac:dyDescent="0.3">
      <c r="A1232" s="98"/>
      <c r="B1232" s="98"/>
      <c r="C1232" s="98"/>
      <c r="D1232" s="98"/>
      <c r="E1232" s="98"/>
      <c r="F1232" s="98"/>
      <c r="G1232" s="98"/>
      <c r="H1232" s="98"/>
      <c r="I1232" s="98"/>
      <c r="J1232" s="98"/>
      <c r="K1232" s="98"/>
      <c r="L1232" s="98"/>
      <c r="M1232" s="98"/>
      <c r="N1232" s="98"/>
      <c r="O1232" s="98"/>
      <c r="P1232" s="98"/>
      <c r="Q1232" s="98"/>
      <c r="R1232" s="98"/>
      <c r="S1232" s="98"/>
      <c r="T1232" s="108"/>
    </row>
    <row r="1233" spans="1:20" x14ac:dyDescent="0.3">
      <c r="A1233" s="98"/>
      <c r="B1233" s="98"/>
      <c r="C1233" s="98"/>
      <c r="D1233" s="98"/>
      <c r="E1233" s="98"/>
      <c r="F1233" s="98"/>
      <c r="G1233" s="98"/>
      <c r="H1233" s="98"/>
      <c r="I1233" s="98"/>
      <c r="J1233" s="98"/>
      <c r="K1233" s="98"/>
      <c r="L1233" s="98"/>
      <c r="M1233" s="98"/>
      <c r="N1233" s="98"/>
      <c r="O1233" s="98"/>
      <c r="P1233" s="98"/>
      <c r="Q1233" s="98"/>
      <c r="R1233" s="98"/>
      <c r="S1233" s="98"/>
      <c r="T1233" s="108"/>
    </row>
    <row r="1234" spans="1:20" x14ac:dyDescent="0.3">
      <c r="A1234" s="98"/>
      <c r="B1234" s="98"/>
      <c r="C1234" s="98"/>
      <c r="D1234" s="98"/>
      <c r="E1234" s="98"/>
      <c r="F1234" s="98"/>
      <c r="G1234" s="98"/>
      <c r="H1234" s="98"/>
      <c r="I1234" s="98"/>
      <c r="J1234" s="98"/>
      <c r="K1234" s="98"/>
      <c r="L1234" s="98"/>
      <c r="M1234" s="98"/>
      <c r="N1234" s="98"/>
      <c r="O1234" s="98"/>
      <c r="P1234" s="98"/>
      <c r="Q1234" s="98"/>
      <c r="R1234" s="98"/>
      <c r="S1234" s="98"/>
      <c r="T1234" s="108"/>
    </row>
    <row r="1235" spans="1:20" x14ac:dyDescent="0.3">
      <c r="A1235" s="98"/>
      <c r="B1235" s="98"/>
      <c r="C1235" s="98"/>
      <c r="D1235" s="98"/>
      <c r="E1235" s="98"/>
      <c r="F1235" s="98"/>
      <c r="G1235" s="98"/>
      <c r="H1235" s="98"/>
      <c r="I1235" s="98"/>
      <c r="J1235" s="98"/>
      <c r="K1235" s="98"/>
      <c r="L1235" s="98"/>
      <c r="M1235" s="98"/>
      <c r="N1235" s="98"/>
      <c r="O1235" s="98"/>
      <c r="P1235" s="98"/>
      <c r="Q1235" s="98"/>
      <c r="R1235" s="98"/>
      <c r="S1235" s="98"/>
      <c r="T1235" s="108"/>
    </row>
    <row r="1236" spans="1:20" x14ac:dyDescent="0.3">
      <c r="A1236" s="98"/>
      <c r="B1236" s="98"/>
      <c r="C1236" s="98"/>
      <c r="D1236" s="98"/>
      <c r="E1236" s="98"/>
      <c r="F1236" s="98"/>
      <c r="G1236" s="98"/>
      <c r="H1236" s="98"/>
      <c r="I1236" s="98"/>
      <c r="J1236" s="98"/>
      <c r="K1236" s="98"/>
      <c r="L1236" s="98"/>
      <c r="M1236" s="98"/>
      <c r="N1236" s="98"/>
      <c r="O1236" s="98"/>
      <c r="P1236" s="98"/>
      <c r="Q1236" s="98"/>
      <c r="R1236" s="98"/>
      <c r="S1236" s="98"/>
      <c r="T1236" s="108"/>
    </row>
    <row r="1237" spans="1:20" x14ac:dyDescent="0.3">
      <c r="A1237" s="98"/>
      <c r="B1237" s="98"/>
      <c r="C1237" s="98"/>
      <c r="D1237" s="98"/>
      <c r="E1237" s="98"/>
      <c r="F1237" s="98"/>
      <c r="G1237" s="98"/>
      <c r="H1237" s="98"/>
      <c r="I1237" s="98"/>
      <c r="J1237" s="98"/>
      <c r="K1237" s="98"/>
      <c r="L1237" s="98"/>
      <c r="M1237" s="98"/>
      <c r="N1237" s="98"/>
      <c r="O1237" s="98"/>
      <c r="P1237" s="98"/>
      <c r="Q1237" s="98"/>
      <c r="R1237" s="98"/>
      <c r="S1237" s="98"/>
      <c r="T1237" s="108"/>
    </row>
    <row r="1238" spans="1:20" x14ac:dyDescent="0.3">
      <c r="A1238" s="98"/>
      <c r="B1238" s="98"/>
      <c r="C1238" s="98"/>
      <c r="D1238" s="98"/>
      <c r="E1238" s="98"/>
      <c r="F1238" s="98"/>
      <c r="G1238" s="98"/>
      <c r="H1238" s="98"/>
      <c r="I1238" s="98"/>
      <c r="J1238" s="98"/>
      <c r="K1238" s="98"/>
      <c r="L1238" s="98"/>
      <c r="M1238" s="98"/>
      <c r="N1238" s="98"/>
      <c r="O1238" s="98"/>
      <c r="P1238" s="98"/>
      <c r="Q1238" s="98"/>
      <c r="R1238" s="98"/>
      <c r="S1238" s="98"/>
      <c r="T1238" s="108"/>
    </row>
    <row r="1239" spans="1:20" x14ac:dyDescent="0.3">
      <c r="A1239" s="98"/>
      <c r="B1239" s="98"/>
      <c r="C1239" s="98"/>
      <c r="D1239" s="98"/>
      <c r="E1239" s="98"/>
      <c r="F1239" s="98"/>
      <c r="G1239" s="98"/>
      <c r="H1239" s="98"/>
      <c r="I1239" s="98"/>
      <c r="J1239" s="98"/>
      <c r="K1239" s="98"/>
      <c r="L1239" s="98"/>
      <c r="M1239" s="98"/>
      <c r="N1239" s="98"/>
      <c r="O1239" s="98"/>
      <c r="P1239" s="98"/>
      <c r="Q1239" s="98"/>
      <c r="R1239" s="98"/>
      <c r="S1239" s="98"/>
      <c r="T1239" s="108"/>
    </row>
    <row r="1240" spans="1:20" x14ac:dyDescent="0.3">
      <c r="A1240" s="98"/>
      <c r="B1240" s="98"/>
      <c r="C1240" s="98"/>
      <c r="D1240" s="98"/>
      <c r="E1240" s="98"/>
      <c r="F1240" s="98"/>
      <c r="G1240" s="98"/>
      <c r="H1240" s="98"/>
      <c r="I1240" s="98"/>
      <c r="J1240" s="98"/>
      <c r="K1240" s="98"/>
      <c r="L1240" s="98"/>
      <c r="M1240" s="98"/>
      <c r="N1240" s="98"/>
      <c r="O1240" s="98"/>
      <c r="P1240" s="98"/>
      <c r="Q1240" s="98"/>
      <c r="R1240" s="98"/>
      <c r="S1240" s="98"/>
      <c r="T1240" s="108"/>
    </row>
    <row r="1241" spans="1:20" x14ac:dyDescent="0.3">
      <c r="A1241" s="98"/>
      <c r="B1241" s="98"/>
      <c r="C1241" s="98"/>
      <c r="D1241" s="98"/>
      <c r="E1241" s="98"/>
      <c r="F1241" s="98"/>
      <c r="G1241" s="98"/>
      <c r="H1241" s="98"/>
      <c r="I1241" s="98"/>
      <c r="J1241" s="98"/>
      <c r="K1241" s="98"/>
      <c r="L1241" s="98"/>
      <c r="M1241" s="98"/>
      <c r="N1241" s="98"/>
      <c r="O1241" s="98"/>
      <c r="P1241" s="98"/>
      <c r="Q1241" s="98"/>
      <c r="R1241" s="98"/>
      <c r="S1241" s="98"/>
      <c r="T1241" s="108"/>
    </row>
    <row r="1242" spans="1:20" x14ac:dyDescent="0.3">
      <c r="A1242" s="98"/>
      <c r="B1242" s="98"/>
      <c r="C1242" s="98"/>
      <c r="D1242" s="98"/>
      <c r="E1242" s="98"/>
      <c r="F1242" s="98"/>
      <c r="G1242" s="98"/>
      <c r="H1242" s="98"/>
      <c r="I1242" s="98"/>
      <c r="J1242" s="98"/>
      <c r="K1242" s="98"/>
      <c r="L1242" s="98"/>
      <c r="M1242" s="98"/>
      <c r="N1242" s="98"/>
      <c r="O1242" s="98"/>
      <c r="P1242" s="98"/>
      <c r="Q1242" s="98"/>
      <c r="R1242" s="98"/>
      <c r="S1242" s="98"/>
      <c r="T1242" s="108"/>
    </row>
    <row r="1243" spans="1:20" x14ac:dyDescent="0.3">
      <c r="A1243" s="98"/>
      <c r="B1243" s="98"/>
      <c r="C1243" s="98"/>
      <c r="D1243" s="98"/>
      <c r="E1243" s="98"/>
      <c r="F1243" s="98"/>
      <c r="G1243" s="98"/>
      <c r="H1243" s="98"/>
      <c r="I1243" s="98"/>
      <c r="J1243" s="98"/>
      <c r="K1243" s="98"/>
      <c r="L1243" s="98"/>
      <c r="M1243" s="98"/>
      <c r="N1243" s="98"/>
      <c r="O1243" s="98"/>
      <c r="P1243" s="98"/>
      <c r="Q1243" s="98"/>
      <c r="R1243" s="98"/>
      <c r="S1243" s="98"/>
      <c r="T1243" s="108"/>
    </row>
    <row r="1244" spans="1:20" x14ac:dyDescent="0.3">
      <c r="A1244" s="98"/>
      <c r="B1244" s="98"/>
      <c r="C1244" s="98"/>
      <c r="D1244" s="98"/>
      <c r="E1244" s="98"/>
      <c r="F1244" s="98"/>
      <c r="G1244" s="98"/>
      <c r="H1244" s="98"/>
      <c r="I1244" s="98"/>
      <c r="J1244" s="98"/>
      <c r="K1244" s="98"/>
      <c r="L1244" s="98"/>
      <c r="M1244" s="98"/>
      <c r="N1244" s="98"/>
      <c r="O1244" s="98"/>
      <c r="P1244" s="98"/>
      <c r="Q1244" s="98"/>
      <c r="R1244" s="98"/>
      <c r="S1244" s="98"/>
      <c r="T1244" s="108"/>
    </row>
    <row r="1245" spans="1:20" x14ac:dyDescent="0.3">
      <c r="A1245" s="98"/>
      <c r="B1245" s="98"/>
      <c r="C1245" s="98"/>
      <c r="D1245" s="98"/>
      <c r="E1245" s="98"/>
      <c r="F1245" s="98"/>
      <c r="G1245" s="98"/>
      <c r="H1245" s="98"/>
      <c r="I1245" s="98"/>
      <c r="J1245" s="98"/>
      <c r="K1245" s="98"/>
      <c r="L1245" s="98"/>
      <c r="M1245" s="98"/>
      <c r="N1245" s="98"/>
      <c r="O1245" s="98"/>
      <c r="P1245" s="98"/>
      <c r="Q1245" s="98"/>
      <c r="R1245" s="98"/>
      <c r="S1245" s="98"/>
      <c r="T1245" s="108"/>
    </row>
    <row r="1246" spans="1:20" x14ac:dyDescent="0.3">
      <c r="A1246" s="98"/>
      <c r="B1246" s="98"/>
      <c r="C1246" s="98"/>
      <c r="D1246" s="98"/>
      <c r="E1246" s="98"/>
      <c r="F1246" s="98"/>
      <c r="G1246" s="98"/>
      <c r="H1246" s="98"/>
      <c r="I1246" s="98"/>
      <c r="J1246" s="98"/>
      <c r="K1246" s="98"/>
      <c r="L1246" s="98"/>
      <c r="M1246" s="98"/>
      <c r="N1246" s="98"/>
      <c r="O1246" s="98"/>
      <c r="P1246" s="98"/>
      <c r="Q1246" s="98"/>
      <c r="R1246" s="98"/>
      <c r="S1246" s="98"/>
      <c r="T1246" s="108"/>
    </row>
    <row r="1247" spans="1:20" x14ac:dyDescent="0.3">
      <c r="A1247" s="98"/>
      <c r="B1247" s="98"/>
      <c r="C1247" s="98"/>
      <c r="D1247" s="98"/>
      <c r="E1247" s="98"/>
      <c r="F1247" s="98"/>
      <c r="G1247" s="98"/>
      <c r="H1247" s="98"/>
      <c r="I1247" s="98"/>
      <c r="J1247" s="98"/>
      <c r="K1247" s="98"/>
      <c r="L1247" s="98"/>
      <c r="M1247" s="98"/>
      <c r="N1247" s="98"/>
      <c r="O1247" s="98"/>
      <c r="P1247" s="98"/>
      <c r="Q1247" s="98"/>
      <c r="R1247" s="98"/>
      <c r="S1247" s="98"/>
      <c r="T1247" s="108"/>
    </row>
    <row r="1248" spans="1:20" x14ac:dyDescent="0.3">
      <c r="A1248" s="98"/>
      <c r="B1248" s="98"/>
      <c r="C1248" s="98"/>
      <c r="D1248" s="98"/>
      <c r="E1248" s="98"/>
      <c r="F1248" s="98"/>
      <c r="G1248" s="98"/>
      <c r="H1248" s="98"/>
      <c r="I1248" s="98"/>
      <c r="J1248" s="98"/>
      <c r="K1248" s="98"/>
      <c r="L1248" s="98"/>
      <c r="M1248" s="98"/>
      <c r="N1248" s="98"/>
      <c r="O1248" s="98"/>
      <c r="P1248" s="98"/>
      <c r="Q1248" s="98"/>
      <c r="R1248" s="98"/>
      <c r="S1248" s="98"/>
      <c r="T1248" s="108"/>
    </row>
    <row r="1249" spans="1:20" x14ac:dyDescent="0.3">
      <c r="A1249" s="98"/>
      <c r="B1249" s="98"/>
      <c r="C1249" s="98"/>
      <c r="D1249" s="98"/>
      <c r="E1249" s="98"/>
      <c r="F1249" s="98"/>
      <c r="G1249" s="98"/>
      <c r="H1249" s="98"/>
      <c r="I1249" s="98"/>
      <c r="J1249" s="98"/>
      <c r="K1249" s="98"/>
      <c r="L1249" s="98"/>
      <c r="M1249" s="98"/>
      <c r="N1249" s="98"/>
      <c r="O1249" s="98"/>
      <c r="P1249" s="98"/>
      <c r="Q1249" s="98"/>
      <c r="R1249" s="98"/>
      <c r="S1249" s="98"/>
      <c r="T1249" s="108"/>
    </row>
    <row r="1250" spans="1:20" x14ac:dyDescent="0.3">
      <c r="A1250" s="98"/>
      <c r="B1250" s="98"/>
      <c r="C1250" s="98"/>
      <c r="D1250" s="98"/>
      <c r="E1250" s="98"/>
      <c r="F1250" s="98"/>
      <c r="G1250" s="98"/>
      <c r="H1250" s="98"/>
      <c r="I1250" s="98"/>
      <c r="J1250" s="98"/>
      <c r="K1250" s="98"/>
      <c r="L1250" s="98"/>
      <c r="M1250" s="98"/>
      <c r="N1250" s="98"/>
      <c r="O1250" s="98"/>
      <c r="P1250" s="98"/>
      <c r="Q1250" s="98"/>
      <c r="R1250" s="98"/>
      <c r="S1250" s="98"/>
      <c r="T1250" s="108"/>
    </row>
    <row r="1251" spans="1:20" x14ac:dyDescent="0.3">
      <c r="A1251" s="98"/>
      <c r="B1251" s="98"/>
      <c r="C1251" s="98"/>
      <c r="D1251" s="98"/>
      <c r="E1251" s="98"/>
      <c r="F1251" s="98"/>
      <c r="G1251" s="98"/>
      <c r="H1251" s="98"/>
      <c r="I1251" s="98"/>
      <c r="J1251" s="98"/>
      <c r="K1251" s="98"/>
      <c r="L1251" s="98"/>
      <c r="M1251" s="98"/>
      <c r="N1251" s="98"/>
      <c r="O1251" s="98"/>
      <c r="P1251" s="98"/>
      <c r="Q1251" s="98"/>
      <c r="R1251" s="98"/>
      <c r="S1251" s="98"/>
      <c r="T1251" s="108"/>
    </row>
    <row r="1252" spans="1:20" x14ac:dyDescent="0.3">
      <c r="A1252" s="98"/>
      <c r="B1252" s="98"/>
      <c r="C1252" s="98"/>
      <c r="D1252" s="98"/>
      <c r="E1252" s="98"/>
      <c r="F1252" s="98"/>
      <c r="G1252" s="98"/>
      <c r="H1252" s="98"/>
      <c r="I1252" s="98"/>
      <c r="J1252" s="98"/>
      <c r="K1252" s="98"/>
      <c r="L1252" s="98"/>
      <c r="M1252" s="98"/>
      <c r="N1252" s="98"/>
      <c r="O1252" s="98"/>
      <c r="P1252" s="98"/>
      <c r="Q1252" s="98"/>
      <c r="R1252" s="98"/>
      <c r="S1252" s="98"/>
      <c r="T1252" s="108"/>
    </row>
    <row r="1253" spans="1:20" x14ac:dyDescent="0.3">
      <c r="A1253" s="98"/>
      <c r="B1253" s="98"/>
      <c r="C1253" s="98"/>
      <c r="D1253" s="98"/>
      <c r="E1253" s="98"/>
      <c r="F1253" s="98"/>
      <c r="G1253" s="98"/>
      <c r="H1253" s="98"/>
      <c r="I1253" s="98"/>
      <c r="J1253" s="98"/>
      <c r="K1253" s="98"/>
      <c r="L1253" s="98"/>
      <c r="M1253" s="98"/>
      <c r="N1253" s="98"/>
      <c r="O1253" s="98"/>
      <c r="P1253" s="98"/>
      <c r="Q1253" s="98"/>
      <c r="R1253" s="98"/>
      <c r="S1253" s="98"/>
      <c r="T1253" s="108"/>
    </row>
    <row r="1254" spans="1:20" x14ac:dyDescent="0.3">
      <c r="A1254" s="98"/>
      <c r="B1254" s="98"/>
      <c r="C1254" s="98"/>
      <c r="D1254" s="98"/>
      <c r="E1254" s="98"/>
      <c r="F1254" s="98"/>
      <c r="G1254" s="98"/>
      <c r="H1254" s="98"/>
      <c r="I1254" s="98"/>
      <c r="J1254" s="98"/>
      <c r="K1254" s="98"/>
      <c r="L1254" s="98"/>
      <c r="M1254" s="98"/>
      <c r="N1254" s="98"/>
      <c r="O1254" s="98"/>
      <c r="P1254" s="98"/>
      <c r="Q1254" s="98"/>
      <c r="R1254" s="98"/>
      <c r="S1254" s="98"/>
      <c r="T1254" s="108"/>
    </row>
    <row r="1255" spans="1:20" x14ac:dyDescent="0.3">
      <c r="A1255" s="98"/>
      <c r="B1255" s="98"/>
      <c r="C1255" s="98"/>
      <c r="D1255" s="98"/>
      <c r="E1255" s="98"/>
      <c r="F1255" s="98"/>
      <c r="G1255" s="98"/>
      <c r="H1255" s="98"/>
      <c r="I1255" s="98"/>
      <c r="J1255" s="98"/>
      <c r="K1255" s="98"/>
      <c r="L1255" s="98"/>
      <c r="M1255" s="98"/>
      <c r="N1255" s="98"/>
      <c r="O1255" s="98"/>
      <c r="P1255" s="98"/>
      <c r="Q1255" s="98"/>
      <c r="R1255" s="98"/>
      <c r="S1255" s="98"/>
      <c r="T1255" s="108"/>
    </row>
    <row r="1256" spans="1:20" x14ac:dyDescent="0.3">
      <c r="A1256" s="98"/>
      <c r="B1256" s="98"/>
      <c r="C1256" s="98"/>
      <c r="D1256" s="98"/>
      <c r="E1256" s="98"/>
      <c r="F1256" s="98"/>
      <c r="G1256" s="98"/>
      <c r="H1256" s="98"/>
      <c r="I1256" s="98"/>
      <c r="J1256" s="98"/>
      <c r="K1256" s="98"/>
      <c r="L1256" s="98"/>
      <c r="M1256" s="98"/>
      <c r="N1256" s="98"/>
      <c r="O1256" s="98"/>
      <c r="P1256" s="98"/>
      <c r="Q1256" s="98"/>
      <c r="R1256" s="98"/>
      <c r="S1256" s="98"/>
      <c r="T1256" s="108"/>
    </row>
    <row r="1257" spans="1:20" x14ac:dyDescent="0.3">
      <c r="A1257" s="98"/>
      <c r="B1257" s="98"/>
      <c r="C1257" s="98"/>
      <c r="D1257" s="98"/>
      <c r="E1257" s="98"/>
      <c r="F1257" s="98"/>
      <c r="G1257" s="98"/>
      <c r="H1257" s="98"/>
      <c r="I1257" s="98"/>
      <c r="J1257" s="98"/>
      <c r="K1257" s="98"/>
      <c r="L1257" s="98"/>
      <c r="M1257" s="98"/>
      <c r="N1257" s="98"/>
      <c r="O1257" s="98"/>
      <c r="P1257" s="98"/>
      <c r="Q1257" s="98"/>
      <c r="R1257" s="98"/>
      <c r="S1257" s="98"/>
      <c r="T1257" s="108"/>
    </row>
    <row r="1258" spans="1:20" x14ac:dyDescent="0.3">
      <c r="A1258" s="98"/>
      <c r="B1258" s="98"/>
      <c r="C1258" s="98"/>
      <c r="D1258" s="98"/>
      <c r="E1258" s="98"/>
      <c r="F1258" s="98"/>
      <c r="G1258" s="98"/>
      <c r="H1258" s="98"/>
      <c r="I1258" s="98"/>
      <c r="J1258" s="98"/>
      <c r="K1258" s="98"/>
      <c r="L1258" s="98"/>
      <c r="M1258" s="98"/>
      <c r="N1258" s="98"/>
      <c r="O1258" s="98"/>
      <c r="P1258" s="98"/>
      <c r="Q1258" s="98"/>
      <c r="R1258" s="98"/>
      <c r="S1258" s="98"/>
      <c r="T1258" s="108"/>
    </row>
    <row r="1259" spans="1:20" x14ac:dyDescent="0.3">
      <c r="A1259" s="98"/>
      <c r="B1259" s="98"/>
      <c r="C1259" s="98"/>
      <c r="D1259" s="98"/>
      <c r="E1259" s="98"/>
      <c r="F1259" s="98"/>
      <c r="G1259" s="98"/>
      <c r="H1259" s="98"/>
      <c r="I1259" s="98"/>
      <c r="J1259" s="98"/>
      <c r="K1259" s="98"/>
      <c r="L1259" s="98"/>
      <c r="M1259" s="98"/>
      <c r="N1259" s="98"/>
      <c r="O1259" s="98"/>
      <c r="P1259" s="98"/>
      <c r="Q1259" s="98"/>
      <c r="R1259" s="98"/>
      <c r="S1259" s="98"/>
      <c r="T1259" s="108"/>
    </row>
    <row r="1260" spans="1:20" x14ac:dyDescent="0.3">
      <c r="A1260" s="98"/>
      <c r="B1260" s="98"/>
      <c r="C1260" s="98"/>
      <c r="D1260" s="98"/>
      <c r="E1260" s="98"/>
      <c r="F1260" s="98"/>
      <c r="G1260" s="98"/>
      <c r="H1260" s="98"/>
      <c r="I1260" s="98"/>
      <c r="J1260" s="98"/>
      <c r="K1260" s="98"/>
      <c r="L1260" s="98"/>
      <c r="M1260" s="98"/>
      <c r="N1260" s="98"/>
      <c r="O1260" s="98"/>
      <c r="P1260" s="98"/>
      <c r="Q1260" s="98"/>
      <c r="R1260" s="98"/>
      <c r="S1260" s="98"/>
      <c r="T1260" s="108"/>
    </row>
    <row r="1261" spans="1:20" x14ac:dyDescent="0.3">
      <c r="A1261" s="98"/>
      <c r="B1261" s="98"/>
      <c r="C1261" s="98"/>
      <c r="D1261" s="98"/>
      <c r="E1261" s="98"/>
      <c r="F1261" s="98"/>
      <c r="G1261" s="98"/>
      <c r="H1261" s="98"/>
      <c r="I1261" s="98"/>
      <c r="J1261" s="98"/>
      <c r="K1261" s="98"/>
      <c r="L1261" s="98"/>
      <c r="M1261" s="98"/>
      <c r="N1261" s="98"/>
      <c r="O1261" s="98"/>
      <c r="P1261" s="98"/>
      <c r="Q1261" s="98"/>
      <c r="R1261" s="98"/>
      <c r="S1261" s="98"/>
      <c r="T1261" s="108"/>
    </row>
    <row r="1262" spans="1:20" x14ac:dyDescent="0.3">
      <c r="A1262" s="98"/>
      <c r="B1262" s="98"/>
      <c r="C1262" s="98"/>
      <c r="D1262" s="98"/>
      <c r="E1262" s="98"/>
      <c r="F1262" s="98"/>
      <c r="G1262" s="98"/>
      <c r="H1262" s="98"/>
      <c r="I1262" s="98"/>
      <c r="J1262" s="98"/>
      <c r="K1262" s="98"/>
      <c r="L1262" s="98"/>
      <c r="M1262" s="98"/>
      <c r="N1262" s="98"/>
      <c r="O1262" s="98"/>
      <c r="P1262" s="98"/>
      <c r="Q1262" s="98"/>
      <c r="R1262" s="98"/>
      <c r="S1262" s="98"/>
      <c r="T1262" s="108"/>
    </row>
    <row r="1263" spans="1:20" x14ac:dyDescent="0.3">
      <c r="A1263" s="98"/>
      <c r="B1263" s="98"/>
      <c r="C1263" s="98"/>
      <c r="D1263" s="98"/>
      <c r="E1263" s="98"/>
      <c r="F1263" s="98"/>
      <c r="G1263" s="98"/>
      <c r="H1263" s="98"/>
      <c r="I1263" s="98"/>
      <c r="J1263" s="98"/>
      <c r="K1263" s="98"/>
      <c r="L1263" s="98"/>
      <c r="M1263" s="98"/>
      <c r="N1263" s="98"/>
      <c r="O1263" s="98"/>
      <c r="P1263" s="98"/>
      <c r="Q1263" s="98"/>
      <c r="R1263" s="98"/>
      <c r="S1263" s="98"/>
      <c r="T1263" s="108"/>
    </row>
    <row r="1264" spans="1:20" x14ac:dyDescent="0.3">
      <c r="A1264" s="98"/>
      <c r="B1264" s="98"/>
      <c r="C1264" s="98"/>
      <c r="D1264" s="98"/>
      <c r="E1264" s="98"/>
      <c r="F1264" s="98"/>
      <c r="G1264" s="98"/>
      <c r="H1264" s="98"/>
      <c r="I1264" s="98"/>
      <c r="J1264" s="98"/>
      <c r="K1264" s="98"/>
      <c r="L1264" s="98"/>
      <c r="M1264" s="98"/>
      <c r="N1264" s="98"/>
      <c r="O1264" s="98"/>
      <c r="P1264" s="98"/>
      <c r="Q1264" s="98"/>
      <c r="R1264" s="98"/>
      <c r="S1264" s="98"/>
      <c r="T1264" s="108"/>
    </row>
    <row r="1265" spans="1:20" x14ac:dyDescent="0.3">
      <c r="A1265" s="98"/>
      <c r="B1265" s="98"/>
      <c r="C1265" s="98"/>
      <c r="D1265" s="98"/>
      <c r="E1265" s="98"/>
      <c r="F1265" s="98"/>
      <c r="G1265" s="98"/>
      <c r="H1265" s="98"/>
      <c r="I1265" s="98"/>
      <c r="J1265" s="98"/>
      <c r="K1265" s="98"/>
      <c r="L1265" s="98"/>
      <c r="M1265" s="98"/>
      <c r="N1265" s="98"/>
      <c r="O1265" s="98"/>
      <c r="P1265" s="98"/>
      <c r="Q1265" s="98"/>
      <c r="R1265" s="98"/>
      <c r="S1265" s="98"/>
      <c r="T1265" s="108"/>
    </row>
    <row r="1266" spans="1:20" x14ac:dyDescent="0.3">
      <c r="A1266" s="98"/>
      <c r="B1266" s="98"/>
      <c r="C1266" s="98"/>
      <c r="D1266" s="98"/>
      <c r="E1266" s="98"/>
      <c r="F1266" s="98"/>
      <c r="G1266" s="98"/>
      <c r="H1266" s="98"/>
      <c r="I1266" s="98"/>
      <c r="J1266" s="98"/>
      <c r="K1266" s="98"/>
      <c r="L1266" s="98"/>
      <c r="M1266" s="98"/>
      <c r="N1266" s="98"/>
      <c r="O1266" s="98"/>
      <c r="P1266" s="98"/>
      <c r="Q1266" s="98"/>
      <c r="R1266" s="98"/>
      <c r="S1266" s="98"/>
      <c r="T1266" s="108"/>
    </row>
    <row r="1267" spans="1:20" x14ac:dyDescent="0.3">
      <c r="A1267" s="98"/>
      <c r="B1267" s="98"/>
      <c r="C1267" s="98"/>
      <c r="D1267" s="98"/>
      <c r="E1267" s="98"/>
      <c r="F1267" s="98"/>
      <c r="G1267" s="98"/>
      <c r="H1267" s="98"/>
      <c r="I1267" s="98"/>
      <c r="J1267" s="98"/>
      <c r="K1267" s="98"/>
      <c r="L1267" s="98"/>
      <c r="M1267" s="98"/>
      <c r="N1267" s="98"/>
      <c r="O1267" s="98"/>
      <c r="P1267" s="98"/>
      <c r="Q1267" s="98"/>
      <c r="R1267" s="98"/>
      <c r="S1267" s="98"/>
      <c r="T1267" s="108"/>
    </row>
    <row r="1268" spans="1:20" x14ac:dyDescent="0.3">
      <c r="A1268" s="98"/>
      <c r="B1268" s="98"/>
      <c r="C1268" s="98"/>
      <c r="D1268" s="98"/>
      <c r="E1268" s="98"/>
      <c r="F1268" s="98"/>
      <c r="G1268" s="98"/>
      <c r="H1268" s="98"/>
      <c r="I1268" s="98"/>
      <c r="J1268" s="98"/>
      <c r="K1268" s="98"/>
      <c r="L1268" s="98"/>
      <c r="M1268" s="98"/>
      <c r="N1268" s="98"/>
      <c r="O1268" s="98"/>
      <c r="P1268" s="98"/>
      <c r="Q1268" s="98"/>
      <c r="R1268" s="98"/>
      <c r="S1268" s="98"/>
      <c r="T1268" s="108"/>
    </row>
    <row r="1269" spans="1:20" x14ac:dyDescent="0.3">
      <c r="A1269" s="98"/>
      <c r="B1269" s="98"/>
      <c r="C1269" s="98"/>
      <c r="D1269" s="98"/>
      <c r="E1269" s="98"/>
      <c r="F1269" s="98"/>
      <c r="G1269" s="98"/>
      <c r="H1269" s="98"/>
      <c r="I1269" s="98"/>
      <c r="J1269" s="98"/>
      <c r="K1269" s="98"/>
      <c r="L1269" s="98"/>
      <c r="M1269" s="98"/>
      <c r="N1269" s="98"/>
      <c r="O1269" s="98"/>
      <c r="P1269" s="98"/>
      <c r="Q1269" s="98"/>
      <c r="R1269" s="98"/>
      <c r="S1269" s="98"/>
      <c r="T1269" s="108"/>
    </row>
    <row r="1270" spans="1:20" x14ac:dyDescent="0.3">
      <c r="A1270" s="98"/>
      <c r="B1270" s="98"/>
      <c r="C1270" s="98"/>
      <c r="D1270" s="98"/>
      <c r="E1270" s="98"/>
      <c r="F1270" s="98"/>
      <c r="G1270" s="98"/>
      <c r="H1270" s="98"/>
      <c r="I1270" s="98"/>
      <c r="J1270" s="98"/>
      <c r="K1270" s="98"/>
      <c r="L1270" s="98"/>
      <c r="M1270" s="98"/>
      <c r="N1270" s="98"/>
      <c r="O1270" s="98"/>
      <c r="P1270" s="98"/>
      <c r="Q1270" s="98"/>
      <c r="R1270" s="98"/>
      <c r="S1270" s="98"/>
      <c r="T1270" s="108"/>
    </row>
    <row r="1271" spans="1:20" x14ac:dyDescent="0.3">
      <c r="A1271" s="98"/>
      <c r="B1271" s="98"/>
      <c r="C1271" s="98"/>
      <c r="D1271" s="98"/>
      <c r="E1271" s="98"/>
      <c r="F1271" s="98"/>
      <c r="G1271" s="98"/>
      <c r="H1271" s="98"/>
      <c r="I1271" s="98"/>
      <c r="J1271" s="98"/>
      <c r="K1271" s="98"/>
      <c r="L1271" s="98"/>
      <c r="M1271" s="98"/>
      <c r="N1271" s="98"/>
      <c r="O1271" s="98"/>
      <c r="P1271" s="98"/>
      <c r="Q1271" s="98"/>
      <c r="R1271" s="98"/>
      <c r="S1271" s="98"/>
      <c r="T1271" s="108"/>
    </row>
    <row r="1272" spans="1:20" x14ac:dyDescent="0.3">
      <c r="A1272" s="98"/>
      <c r="B1272" s="98"/>
      <c r="C1272" s="98"/>
      <c r="D1272" s="98"/>
      <c r="E1272" s="98"/>
      <c r="F1272" s="98"/>
      <c r="G1272" s="98"/>
      <c r="H1272" s="98"/>
      <c r="I1272" s="98"/>
      <c r="J1272" s="98"/>
      <c r="K1272" s="98"/>
      <c r="L1272" s="98"/>
      <c r="M1272" s="98"/>
      <c r="N1272" s="98"/>
      <c r="O1272" s="98"/>
      <c r="P1272" s="98"/>
      <c r="Q1272" s="98"/>
      <c r="R1272" s="98"/>
      <c r="S1272" s="98"/>
      <c r="T1272" s="108"/>
    </row>
    <row r="1273" spans="1:20" x14ac:dyDescent="0.3">
      <c r="A1273" s="98"/>
      <c r="B1273" s="98"/>
      <c r="C1273" s="98"/>
      <c r="D1273" s="98"/>
      <c r="E1273" s="98"/>
      <c r="F1273" s="98"/>
      <c r="G1273" s="98"/>
      <c r="H1273" s="98"/>
      <c r="I1273" s="98"/>
      <c r="J1273" s="98"/>
      <c r="K1273" s="98"/>
      <c r="L1273" s="98"/>
      <c r="M1273" s="98"/>
      <c r="N1273" s="98"/>
      <c r="O1273" s="98"/>
      <c r="P1273" s="98"/>
      <c r="Q1273" s="98"/>
      <c r="R1273" s="98"/>
      <c r="S1273" s="98"/>
      <c r="T1273" s="108"/>
    </row>
    <row r="1274" spans="1:20" x14ac:dyDescent="0.3">
      <c r="A1274" s="98"/>
      <c r="B1274" s="98"/>
      <c r="C1274" s="98"/>
      <c r="D1274" s="98"/>
      <c r="E1274" s="98"/>
      <c r="F1274" s="98"/>
      <c r="G1274" s="98"/>
      <c r="H1274" s="98"/>
      <c r="I1274" s="98"/>
      <c r="J1274" s="98"/>
      <c r="K1274" s="98"/>
      <c r="L1274" s="98"/>
      <c r="M1274" s="98"/>
      <c r="N1274" s="98"/>
      <c r="O1274" s="98"/>
      <c r="P1274" s="98"/>
      <c r="Q1274" s="98"/>
      <c r="R1274" s="98"/>
      <c r="S1274" s="98"/>
      <c r="T1274" s="108"/>
    </row>
    <row r="1275" spans="1:20" x14ac:dyDescent="0.3">
      <c r="A1275" s="98"/>
      <c r="B1275" s="98"/>
      <c r="C1275" s="98"/>
      <c r="D1275" s="98"/>
      <c r="E1275" s="98"/>
      <c r="F1275" s="98"/>
      <c r="G1275" s="98"/>
      <c r="H1275" s="98"/>
      <c r="I1275" s="98"/>
      <c r="J1275" s="98"/>
      <c r="K1275" s="98"/>
      <c r="L1275" s="98"/>
      <c r="M1275" s="98"/>
      <c r="N1275" s="98"/>
      <c r="O1275" s="98"/>
      <c r="P1275" s="98"/>
      <c r="Q1275" s="98"/>
      <c r="R1275" s="98"/>
      <c r="S1275" s="98"/>
      <c r="T1275" s="108"/>
    </row>
    <row r="1276" spans="1:20" x14ac:dyDescent="0.3">
      <c r="A1276" s="98"/>
      <c r="B1276" s="98"/>
      <c r="C1276" s="98"/>
      <c r="D1276" s="98"/>
      <c r="E1276" s="98"/>
      <c r="F1276" s="98"/>
      <c r="G1276" s="98"/>
      <c r="H1276" s="98"/>
      <c r="I1276" s="98"/>
      <c r="J1276" s="98"/>
      <c r="K1276" s="98"/>
      <c r="L1276" s="98"/>
      <c r="M1276" s="98"/>
      <c r="N1276" s="98"/>
      <c r="O1276" s="98"/>
      <c r="P1276" s="98"/>
      <c r="Q1276" s="98"/>
      <c r="R1276" s="98"/>
      <c r="S1276" s="98"/>
      <c r="T1276" s="108"/>
    </row>
    <row r="1277" spans="1:20" x14ac:dyDescent="0.3">
      <c r="A1277" s="98"/>
      <c r="B1277" s="98"/>
      <c r="C1277" s="98"/>
      <c r="D1277" s="98"/>
      <c r="E1277" s="98"/>
      <c r="F1277" s="98"/>
      <c r="G1277" s="98"/>
      <c r="H1277" s="98"/>
      <c r="I1277" s="98"/>
      <c r="J1277" s="98"/>
      <c r="K1277" s="98"/>
      <c r="L1277" s="98"/>
      <c r="M1277" s="98"/>
      <c r="N1277" s="98"/>
      <c r="O1277" s="98"/>
      <c r="P1277" s="98"/>
      <c r="Q1277" s="98"/>
      <c r="R1277" s="98"/>
      <c r="S1277" s="98"/>
      <c r="T1277" s="108"/>
    </row>
    <row r="1278" spans="1:20" x14ac:dyDescent="0.3">
      <c r="A1278" s="98"/>
      <c r="B1278" s="98"/>
      <c r="C1278" s="98"/>
      <c r="D1278" s="98"/>
      <c r="E1278" s="98"/>
      <c r="F1278" s="98"/>
      <c r="G1278" s="98"/>
      <c r="H1278" s="98"/>
      <c r="I1278" s="98"/>
      <c r="J1278" s="98"/>
      <c r="K1278" s="98"/>
      <c r="L1278" s="98"/>
      <c r="M1278" s="98"/>
      <c r="N1278" s="98"/>
      <c r="O1278" s="98"/>
      <c r="P1278" s="98"/>
      <c r="Q1278" s="98"/>
      <c r="R1278" s="98"/>
      <c r="S1278" s="98"/>
      <c r="T1278" s="108"/>
    </row>
    <row r="1279" spans="1:20" x14ac:dyDescent="0.3">
      <c r="A1279" s="98"/>
      <c r="B1279" s="98"/>
      <c r="C1279" s="98"/>
      <c r="D1279" s="98"/>
      <c r="E1279" s="98"/>
      <c r="F1279" s="98"/>
      <c r="G1279" s="98"/>
      <c r="H1279" s="98"/>
      <c r="I1279" s="98"/>
      <c r="J1279" s="98"/>
      <c r="K1279" s="98"/>
      <c r="L1279" s="98"/>
      <c r="M1279" s="98"/>
      <c r="N1279" s="98"/>
      <c r="O1279" s="98"/>
      <c r="P1279" s="98"/>
      <c r="Q1279" s="98"/>
      <c r="R1279" s="98"/>
      <c r="S1279" s="98"/>
      <c r="T1279" s="108"/>
    </row>
    <row r="1280" spans="1:20" x14ac:dyDescent="0.3">
      <c r="A1280" s="98"/>
      <c r="B1280" s="98"/>
      <c r="C1280" s="98"/>
      <c r="D1280" s="98"/>
      <c r="E1280" s="98"/>
      <c r="F1280" s="98"/>
      <c r="G1280" s="98"/>
      <c r="H1280" s="98"/>
      <c r="I1280" s="98"/>
      <c r="J1280" s="98"/>
      <c r="K1280" s="98"/>
      <c r="L1280" s="98"/>
      <c r="M1280" s="98"/>
      <c r="N1280" s="98"/>
      <c r="O1280" s="98"/>
      <c r="P1280" s="98"/>
      <c r="Q1280" s="98"/>
      <c r="R1280" s="98"/>
      <c r="S1280" s="98"/>
      <c r="T1280" s="108"/>
    </row>
    <row r="1281" spans="1:20" x14ac:dyDescent="0.3">
      <c r="A1281" s="98"/>
      <c r="B1281" s="98"/>
      <c r="C1281" s="98"/>
      <c r="D1281" s="98"/>
      <c r="E1281" s="98"/>
      <c r="F1281" s="98"/>
      <c r="G1281" s="98"/>
      <c r="H1281" s="98"/>
      <c r="I1281" s="98"/>
      <c r="J1281" s="98"/>
      <c r="K1281" s="98"/>
      <c r="L1281" s="98"/>
      <c r="M1281" s="98"/>
      <c r="N1281" s="98"/>
      <c r="O1281" s="98"/>
      <c r="P1281" s="98"/>
      <c r="Q1281" s="98"/>
      <c r="R1281" s="98"/>
      <c r="S1281" s="98"/>
      <c r="T1281" s="108"/>
    </row>
    <row r="1282" spans="1:20" x14ac:dyDescent="0.3">
      <c r="A1282" s="98"/>
      <c r="B1282" s="98"/>
      <c r="C1282" s="98"/>
      <c r="D1282" s="98"/>
      <c r="E1282" s="98"/>
      <c r="F1282" s="98"/>
      <c r="G1282" s="98"/>
      <c r="H1282" s="98"/>
      <c r="I1282" s="98"/>
      <c r="J1282" s="98"/>
      <c r="K1282" s="98"/>
      <c r="L1282" s="98"/>
      <c r="M1282" s="98"/>
      <c r="N1282" s="98"/>
      <c r="O1282" s="98"/>
      <c r="P1282" s="98"/>
      <c r="Q1282" s="98"/>
      <c r="R1282" s="98"/>
      <c r="S1282" s="98"/>
      <c r="T1282" s="108"/>
    </row>
    <row r="1283" spans="1:20" x14ac:dyDescent="0.3">
      <c r="A1283" s="98"/>
      <c r="B1283" s="98"/>
      <c r="C1283" s="98"/>
      <c r="D1283" s="98"/>
      <c r="E1283" s="98"/>
      <c r="F1283" s="98"/>
      <c r="G1283" s="98"/>
      <c r="H1283" s="98"/>
      <c r="I1283" s="98"/>
      <c r="J1283" s="98"/>
      <c r="K1283" s="98"/>
      <c r="L1283" s="98"/>
      <c r="M1283" s="98"/>
      <c r="N1283" s="98"/>
      <c r="O1283" s="98"/>
      <c r="P1283" s="98"/>
      <c r="Q1283" s="98"/>
      <c r="R1283" s="98"/>
      <c r="S1283" s="98"/>
      <c r="T1283" s="108"/>
    </row>
    <row r="1284" spans="1:20" x14ac:dyDescent="0.3">
      <c r="A1284" s="98"/>
      <c r="B1284" s="98"/>
      <c r="C1284" s="98"/>
      <c r="D1284" s="98"/>
      <c r="E1284" s="98"/>
      <c r="F1284" s="98"/>
      <c r="G1284" s="98"/>
      <c r="H1284" s="98"/>
      <c r="I1284" s="98"/>
      <c r="J1284" s="98"/>
      <c r="K1284" s="98"/>
      <c r="L1284" s="98"/>
      <c r="M1284" s="98"/>
      <c r="N1284" s="98"/>
      <c r="O1284" s="98"/>
      <c r="P1284" s="98"/>
      <c r="Q1284" s="98"/>
      <c r="R1284" s="98"/>
      <c r="S1284" s="98"/>
      <c r="T1284" s="108"/>
    </row>
    <row r="1285" spans="1:20" x14ac:dyDescent="0.3">
      <c r="A1285" s="98"/>
      <c r="B1285" s="98"/>
      <c r="C1285" s="98"/>
      <c r="D1285" s="98"/>
      <c r="E1285" s="98"/>
      <c r="F1285" s="98"/>
      <c r="G1285" s="98"/>
      <c r="H1285" s="98"/>
      <c r="I1285" s="98"/>
      <c r="J1285" s="98"/>
      <c r="K1285" s="98"/>
      <c r="L1285" s="98"/>
      <c r="M1285" s="98"/>
      <c r="N1285" s="98"/>
      <c r="O1285" s="98"/>
      <c r="P1285" s="98"/>
      <c r="Q1285" s="98"/>
      <c r="R1285" s="98"/>
      <c r="S1285" s="98"/>
      <c r="T1285" s="108"/>
    </row>
    <row r="1286" spans="1:20" x14ac:dyDescent="0.3">
      <c r="A1286" s="98"/>
      <c r="B1286" s="98"/>
      <c r="C1286" s="98"/>
      <c r="D1286" s="98"/>
      <c r="E1286" s="98"/>
      <c r="F1286" s="98"/>
      <c r="G1286" s="98"/>
      <c r="H1286" s="98"/>
      <c r="I1286" s="98"/>
      <c r="J1286" s="98"/>
      <c r="K1286" s="98"/>
      <c r="L1286" s="98"/>
      <c r="M1286" s="98"/>
      <c r="N1286" s="98"/>
      <c r="O1286" s="98"/>
      <c r="P1286" s="98"/>
      <c r="Q1286" s="98"/>
      <c r="R1286" s="98"/>
      <c r="S1286" s="98"/>
      <c r="T1286" s="108"/>
    </row>
    <row r="1287" spans="1:20" x14ac:dyDescent="0.3">
      <c r="A1287" s="98"/>
      <c r="B1287" s="98"/>
      <c r="C1287" s="98"/>
      <c r="D1287" s="98"/>
      <c r="E1287" s="98"/>
      <c r="F1287" s="98"/>
      <c r="G1287" s="98"/>
      <c r="H1287" s="98"/>
      <c r="I1287" s="98"/>
      <c r="J1287" s="98"/>
      <c r="K1287" s="98"/>
      <c r="L1287" s="98"/>
      <c r="M1287" s="98"/>
      <c r="N1287" s="98"/>
      <c r="O1287" s="98"/>
      <c r="P1287" s="98"/>
      <c r="Q1287" s="98"/>
      <c r="R1287" s="98"/>
      <c r="S1287" s="98"/>
      <c r="T1287" s="108"/>
    </row>
    <row r="1288" spans="1:20" x14ac:dyDescent="0.3">
      <c r="A1288" s="98"/>
      <c r="B1288" s="98"/>
      <c r="C1288" s="98"/>
      <c r="D1288" s="98"/>
      <c r="E1288" s="98"/>
      <c r="F1288" s="98"/>
      <c r="G1288" s="98"/>
      <c r="H1288" s="98"/>
      <c r="I1288" s="98"/>
      <c r="J1288" s="98"/>
      <c r="K1288" s="98"/>
      <c r="L1288" s="98"/>
      <c r="M1288" s="98"/>
      <c r="N1288" s="98"/>
      <c r="O1288" s="98"/>
      <c r="P1288" s="98"/>
      <c r="Q1288" s="98"/>
      <c r="R1288" s="98"/>
      <c r="S1288" s="98"/>
      <c r="T1288" s="108"/>
    </row>
    <row r="1289" spans="1:20" x14ac:dyDescent="0.3">
      <c r="A1289" s="98"/>
      <c r="B1289" s="98"/>
      <c r="C1289" s="98"/>
      <c r="D1289" s="98"/>
      <c r="E1289" s="98"/>
      <c r="F1289" s="98"/>
      <c r="G1289" s="98"/>
      <c r="H1289" s="98"/>
      <c r="I1289" s="98"/>
      <c r="J1289" s="98"/>
      <c r="K1289" s="98"/>
      <c r="L1289" s="98"/>
      <c r="M1289" s="98"/>
      <c r="N1289" s="98"/>
      <c r="O1289" s="98"/>
      <c r="P1289" s="98"/>
      <c r="Q1289" s="98"/>
      <c r="R1289" s="98"/>
      <c r="S1289" s="98"/>
      <c r="T1289" s="108"/>
    </row>
    <row r="1290" spans="1:20" x14ac:dyDescent="0.3">
      <c r="A1290" s="98"/>
      <c r="B1290" s="98"/>
      <c r="C1290" s="98"/>
      <c r="D1290" s="98"/>
      <c r="E1290" s="98"/>
      <c r="F1290" s="98"/>
      <c r="G1290" s="98"/>
      <c r="H1290" s="98"/>
      <c r="I1290" s="98"/>
      <c r="J1290" s="98"/>
      <c r="K1290" s="98"/>
      <c r="L1290" s="98"/>
      <c r="M1290" s="98"/>
      <c r="N1290" s="98"/>
      <c r="O1290" s="98"/>
      <c r="P1290" s="98"/>
      <c r="Q1290" s="98"/>
      <c r="R1290" s="98"/>
      <c r="S1290" s="98"/>
      <c r="T1290" s="108"/>
    </row>
    <row r="1291" spans="1:20" x14ac:dyDescent="0.3">
      <c r="A1291" s="98"/>
      <c r="B1291" s="98"/>
      <c r="C1291" s="98"/>
      <c r="D1291" s="98"/>
      <c r="E1291" s="98"/>
      <c r="F1291" s="98"/>
      <c r="G1291" s="98"/>
      <c r="H1291" s="98"/>
      <c r="I1291" s="98"/>
      <c r="J1291" s="98"/>
      <c r="K1291" s="98"/>
      <c r="L1291" s="98"/>
      <c r="M1291" s="98"/>
      <c r="N1291" s="98"/>
      <c r="O1291" s="98"/>
      <c r="P1291" s="98"/>
      <c r="Q1291" s="98"/>
      <c r="R1291" s="98"/>
      <c r="S1291" s="98"/>
      <c r="T1291" s="108"/>
    </row>
    <row r="1292" spans="1:20" x14ac:dyDescent="0.3">
      <c r="A1292" s="98"/>
      <c r="B1292" s="98"/>
      <c r="C1292" s="98"/>
      <c r="D1292" s="98"/>
      <c r="E1292" s="98"/>
      <c r="F1292" s="98"/>
      <c r="G1292" s="98"/>
      <c r="H1292" s="98"/>
      <c r="I1292" s="98"/>
      <c r="J1292" s="98"/>
      <c r="K1292" s="98"/>
      <c r="L1292" s="98"/>
      <c r="M1292" s="98"/>
      <c r="N1292" s="98"/>
      <c r="O1292" s="98"/>
      <c r="P1292" s="98"/>
      <c r="Q1292" s="98"/>
      <c r="R1292" s="98"/>
      <c r="S1292" s="98"/>
      <c r="T1292" s="108"/>
    </row>
    <row r="1293" spans="1:20" x14ac:dyDescent="0.3">
      <c r="A1293" s="98"/>
      <c r="B1293" s="98"/>
      <c r="C1293" s="98"/>
      <c r="D1293" s="98"/>
      <c r="E1293" s="98"/>
      <c r="F1293" s="98"/>
      <c r="G1293" s="98"/>
      <c r="H1293" s="98"/>
      <c r="I1293" s="98"/>
      <c r="J1293" s="98"/>
      <c r="K1293" s="98"/>
      <c r="L1293" s="98"/>
      <c r="M1293" s="98"/>
      <c r="N1293" s="98"/>
      <c r="O1293" s="98"/>
      <c r="P1293" s="98"/>
      <c r="Q1293" s="98"/>
      <c r="R1293" s="98"/>
      <c r="S1293" s="98"/>
      <c r="T1293" s="108"/>
    </row>
    <row r="1294" spans="1:20" x14ac:dyDescent="0.3">
      <c r="A1294" s="98"/>
      <c r="B1294" s="98"/>
      <c r="C1294" s="98"/>
      <c r="D1294" s="98"/>
      <c r="E1294" s="98"/>
      <c r="F1294" s="98"/>
      <c r="G1294" s="98"/>
      <c r="H1294" s="98"/>
      <c r="I1294" s="98"/>
      <c r="J1294" s="98"/>
      <c r="K1294" s="98"/>
      <c r="L1294" s="98"/>
      <c r="M1294" s="98"/>
      <c r="N1294" s="98"/>
      <c r="O1294" s="98"/>
      <c r="P1294" s="98"/>
      <c r="Q1294" s="98"/>
      <c r="R1294" s="98"/>
      <c r="S1294" s="98"/>
      <c r="T1294" s="108"/>
    </row>
    <row r="1295" spans="1:20" x14ac:dyDescent="0.3">
      <c r="A1295" s="98"/>
      <c r="B1295" s="98"/>
      <c r="C1295" s="98"/>
      <c r="D1295" s="98"/>
      <c r="E1295" s="98"/>
      <c r="F1295" s="98"/>
      <c r="G1295" s="98"/>
      <c r="H1295" s="98"/>
      <c r="I1295" s="98"/>
      <c r="J1295" s="98"/>
      <c r="K1295" s="98"/>
      <c r="L1295" s="98"/>
      <c r="M1295" s="98"/>
      <c r="N1295" s="98"/>
      <c r="O1295" s="98"/>
      <c r="P1295" s="98"/>
      <c r="Q1295" s="98"/>
      <c r="R1295" s="98"/>
      <c r="S1295" s="98"/>
      <c r="T1295" s="108"/>
    </row>
    <row r="1296" spans="1:20" x14ac:dyDescent="0.3">
      <c r="A1296" s="98"/>
      <c r="B1296" s="98"/>
      <c r="C1296" s="98"/>
      <c r="D1296" s="98"/>
      <c r="E1296" s="98"/>
      <c r="F1296" s="98"/>
      <c r="G1296" s="98"/>
      <c r="H1296" s="98"/>
      <c r="I1296" s="98"/>
      <c r="J1296" s="98"/>
      <c r="K1296" s="98"/>
      <c r="L1296" s="98"/>
      <c r="M1296" s="98"/>
      <c r="N1296" s="98"/>
      <c r="O1296" s="98"/>
      <c r="P1296" s="98"/>
      <c r="Q1296" s="98"/>
      <c r="R1296" s="98"/>
      <c r="S1296" s="98"/>
      <c r="T1296" s="108"/>
    </row>
    <row r="1297" spans="1:20" x14ac:dyDescent="0.3">
      <c r="A1297" s="98"/>
      <c r="B1297" s="98"/>
      <c r="C1297" s="98"/>
      <c r="D1297" s="98"/>
      <c r="E1297" s="98"/>
      <c r="F1297" s="98"/>
      <c r="G1297" s="98"/>
      <c r="H1297" s="98"/>
      <c r="I1297" s="98"/>
      <c r="J1297" s="98"/>
      <c r="K1297" s="98"/>
      <c r="L1297" s="98"/>
      <c r="M1297" s="98"/>
      <c r="N1297" s="98"/>
      <c r="O1297" s="98"/>
      <c r="P1297" s="98"/>
      <c r="Q1297" s="98"/>
      <c r="R1297" s="98"/>
      <c r="S1297" s="98"/>
      <c r="T1297" s="108"/>
    </row>
    <row r="1298" spans="1:20" x14ac:dyDescent="0.3">
      <c r="A1298" s="98"/>
      <c r="B1298" s="98"/>
      <c r="C1298" s="98"/>
      <c r="D1298" s="98"/>
      <c r="E1298" s="98"/>
      <c r="F1298" s="98"/>
      <c r="G1298" s="98"/>
      <c r="H1298" s="98"/>
      <c r="I1298" s="98"/>
      <c r="J1298" s="98"/>
      <c r="K1298" s="98"/>
      <c r="L1298" s="98"/>
      <c r="M1298" s="98"/>
      <c r="N1298" s="98"/>
      <c r="O1298" s="98"/>
      <c r="P1298" s="98"/>
      <c r="Q1298" s="98"/>
      <c r="R1298" s="98"/>
      <c r="S1298" s="98"/>
      <c r="T1298" s="108"/>
    </row>
    <row r="1299" spans="1:20" x14ac:dyDescent="0.3">
      <c r="A1299" s="98"/>
      <c r="B1299" s="98"/>
      <c r="C1299" s="98"/>
      <c r="D1299" s="98"/>
      <c r="E1299" s="98"/>
      <c r="F1299" s="98"/>
      <c r="G1299" s="98"/>
      <c r="H1299" s="98"/>
      <c r="I1299" s="98"/>
      <c r="J1299" s="98"/>
      <c r="K1299" s="98"/>
      <c r="L1299" s="98"/>
      <c r="M1299" s="98"/>
      <c r="N1299" s="98"/>
      <c r="O1299" s="98"/>
      <c r="P1299" s="98"/>
      <c r="Q1299" s="98"/>
      <c r="R1299" s="98"/>
      <c r="S1299" s="98"/>
      <c r="T1299" s="108"/>
    </row>
    <row r="1300" spans="1:20" x14ac:dyDescent="0.3">
      <c r="A1300" s="98"/>
      <c r="B1300" s="98"/>
      <c r="C1300" s="98"/>
      <c r="D1300" s="98"/>
      <c r="E1300" s="98"/>
      <c r="F1300" s="98"/>
      <c r="G1300" s="98"/>
      <c r="H1300" s="98"/>
      <c r="I1300" s="98"/>
      <c r="J1300" s="98"/>
      <c r="K1300" s="98"/>
      <c r="L1300" s="98"/>
      <c r="M1300" s="98"/>
      <c r="N1300" s="98"/>
      <c r="O1300" s="98"/>
      <c r="P1300" s="98"/>
      <c r="Q1300" s="98"/>
      <c r="R1300" s="98"/>
      <c r="S1300" s="98"/>
      <c r="T1300" s="108"/>
    </row>
    <row r="1301" spans="1:20" x14ac:dyDescent="0.3">
      <c r="A1301" s="98"/>
      <c r="B1301" s="98"/>
      <c r="C1301" s="98"/>
      <c r="D1301" s="98"/>
      <c r="E1301" s="98"/>
      <c r="F1301" s="98"/>
      <c r="G1301" s="98"/>
      <c r="H1301" s="98"/>
      <c r="I1301" s="98"/>
      <c r="J1301" s="98"/>
      <c r="K1301" s="98"/>
      <c r="L1301" s="98"/>
      <c r="M1301" s="98"/>
      <c r="N1301" s="98"/>
      <c r="O1301" s="98"/>
      <c r="P1301" s="98"/>
      <c r="Q1301" s="98"/>
      <c r="R1301" s="98"/>
      <c r="S1301" s="98"/>
      <c r="T1301" s="108"/>
    </row>
    <row r="1302" spans="1:20" x14ac:dyDescent="0.3">
      <c r="A1302" s="98"/>
      <c r="B1302" s="98"/>
      <c r="C1302" s="98"/>
      <c r="D1302" s="98"/>
      <c r="E1302" s="98"/>
      <c r="F1302" s="98"/>
      <c r="G1302" s="98"/>
      <c r="H1302" s="98"/>
      <c r="I1302" s="98"/>
      <c r="J1302" s="98"/>
      <c r="K1302" s="98"/>
      <c r="L1302" s="98"/>
      <c r="M1302" s="98"/>
      <c r="N1302" s="98"/>
      <c r="O1302" s="98"/>
      <c r="P1302" s="98"/>
      <c r="Q1302" s="98"/>
      <c r="R1302" s="98"/>
      <c r="S1302" s="98"/>
      <c r="T1302" s="108"/>
    </row>
    <row r="1303" spans="1:20" x14ac:dyDescent="0.3">
      <c r="A1303" s="98"/>
      <c r="B1303" s="98"/>
      <c r="C1303" s="98"/>
      <c r="D1303" s="98"/>
      <c r="E1303" s="98"/>
      <c r="F1303" s="98"/>
      <c r="G1303" s="98"/>
      <c r="H1303" s="98"/>
      <c r="I1303" s="98"/>
      <c r="J1303" s="98"/>
      <c r="K1303" s="98"/>
      <c r="L1303" s="98"/>
      <c r="M1303" s="98"/>
      <c r="N1303" s="98"/>
      <c r="O1303" s="98"/>
      <c r="P1303" s="98"/>
      <c r="Q1303" s="98"/>
      <c r="R1303" s="98"/>
      <c r="S1303" s="98"/>
      <c r="T1303" s="108"/>
    </row>
    <row r="1304" spans="1:20" x14ac:dyDescent="0.3">
      <c r="A1304" s="98"/>
      <c r="B1304" s="98"/>
      <c r="C1304" s="98"/>
      <c r="D1304" s="98"/>
      <c r="E1304" s="98"/>
      <c r="F1304" s="98"/>
      <c r="G1304" s="98"/>
      <c r="H1304" s="98"/>
      <c r="I1304" s="98"/>
      <c r="J1304" s="98"/>
      <c r="K1304" s="98"/>
      <c r="L1304" s="98"/>
      <c r="M1304" s="98"/>
      <c r="N1304" s="98"/>
      <c r="O1304" s="98"/>
      <c r="P1304" s="98"/>
      <c r="Q1304" s="98"/>
      <c r="R1304" s="98"/>
      <c r="S1304" s="98"/>
      <c r="T1304" s="108"/>
    </row>
    <row r="1305" spans="1:20" x14ac:dyDescent="0.3">
      <c r="A1305" s="98"/>
      <c r="B1305" s="98"/>
      <c r="C1305" s="98"/>
      <c r="D1305" s="98"/>
      <c r="E1305" s="98"/>
      <c r="F1305" s="98"/>
      <c r="G1305" s="98"/>
      <c r="H1305" s="98"/>
      <c r="I1305" s="98"/>
      <c r="J1305" s="98"/>
      <c r="K1305" s="98"/>
      <c r="L1305" s="98"/>
      <c r="M1305" s="98"/>
      <c r="N1305" s="98"/>
      <c r="O1305" s="98"/>
      <c r="P1305" s="98"/>
      <c r="Q1305" s="98"/>
      <c r="R1305" s="98"/>
      <c r="S1305" s="98"/>
      <c r="T1305" s="108"/>
    </row>
    <row r="1306" spans="1:20" x14ac:dyDescent="0.3">
      <c r="A1306" s="98"/>
      <c r="B1306" s="98"/>
      <c r="C1306" s="98"/>
      <c r="D1306" s="98"/>
      <c r="E1306" s="98"/>
      <c r="F1306" s="98"/>
      <c r="G1306" s="98"/>
      <c r="H1306" s="98"/>
      <c r="I1306" s="98"/>
      <c r="J1306" s="98"/>
      <c r="K1306" s="98"/>
      <c r="L1306" s="98"/>
      <c r="M1306" s="98"/>
      <c r="N1306" s="98"/>
      <c r="O1306" s="98"/>
      <c r="P1306" s="98"/>
      <c r="Q1306" s="98"/>
      <c r="R1306" s="98"/>
      <c r="S1306" s="98"/>
      <c r="T1306" s="108"/>
    </row>
    <row r="1307" spans="1:20" x14ac:dyDescent="0.3">
      <c r="A1307" s="98"/>
      <c r="B1307" s="98"/>
      <c r="C1307" s="98"/>
      <c r="D1307" s="98"/>
      <c r="E1307" s="98"/>
      <c r="F1307" s="98"/>
      <c r="G1307" s="98"/>
      <c r="H1307" s="98"/>
      <c r="I1307" s="98"/>
      <c r="J1307" s="98"/>
      <c r="K1307" s="98"/>
      <c r="L1307" s="98"/>
      <c r="M1307" s="98"/>
      <c r="N1307" s="98"/>
      <c r="O1307" s="98"/>
      <c r="P1307" s="98"/>
      <c r="Q1307" s="98"/>
      <c r="R1307" s="98"/>
      <c r="S1307" s="98"/>
      <c r="T1307" s="108"/>
    </row>
    <row r="1308" spans="1:20" x14ac:dyDescent="0.3">
      <c r="A1308" s="98"/>
      <c r="B1308" s="98"/>
      <c r="C1308" s="98"/>
      <c r="D1308" s="98"/>
      <c r="E1308" s="98"/>
      <c r="F1308" s="98"/>
      <c r="G1308" s="98"/>
      <c r="H1308" s="98"/>
      <c r="I1308" s="98"/>
      <c r="J1308" s="98"/>
      <c r="K1308" s="98"/>
      <c r="L1308" s="98"/>
      <c r="M1308" s="98"/>
      <c r="N1308" s="98"/>
      <c r="O1308" s="98"/>
      <c r="P1308" s="98"/>
      <c r="Q1308" s="98"/>
      <c r="R1308" s="98"/>
      <c r="S1308" s="98"/>
      <c r="T1308" s="108"/>
    </row>
    <row r="1309" spans="1:20" x14ac:dyDescent="0.3">
      <c r="A1309" s="98"/>
      <c r="B1309" s="98"/>
      <c r="C1309" s="98"/>
      <c r="D1309" s="98"/>
      <c r="E1309" s="98"/>
      <c r="F1309" s="98"/>
      <c r="G1309" s="98"/>
      <c r="H1309" s="98"/>
      <c r="I1309" s="98"/>
      <c r="J1309" s="98"/>
      <c r="K1309" s="98"/>
      <c r="L1309" s="98"/>
      <c r="M1309" s="98"/>
      <c r="N1309" s="98"/>
      <c r="O1309" s="98"/>
      <c r="P1309" s="98"/>
      <c r="Q1309" s="98"/>
      <c r="R1309" s="98"/>
      <c r="S1309" s="98"/>
      <c r="T1309" s="108"/>
    </row>
    <row r="1310" spans="1:20" x14ac:dyDescent="0.3">
      <c r="A1310" s="98"/>
      <c r="B1310" s="98"/>
      <c r="C1310" s="98"/>
      <c r="D1310" s="98"/>
      <c r="E1310" s="98"/>
      <c r="F1310" s="98"/>
      <c r="G1310" s="98"/>
      <c r="H1310" s="98"/>
      <c r="I1310" s="98"/>
      <c r="J1310" s="98"/>
      <c r="K1310" s="98"/>
      <c r="L1310" s="98"/>
      <c r="M1310" s="98"/>
      <c r="N1310" s="98"/>
      <c r="O1310" s="98"/>
      <c r="P1310" s="98"/>
      <c r="Q1310" s="98"/>
      <c r="R1310" s="98"/>
      <c r="S1310" s="98"/>
      <c r="T1310" s="108"/>
    </row>
    <row r="1311" spans="1:20" x14ac:dyDescent="0.3">
      <c r="A1311" s="98"/>
      <c r="B1311" s="98"/>
      <c r="C1311" s="98"/>
      <c r="D1311" s="98"/>
      <c r="E1311" s="98"/>
      <c r="F1311" s="98"/>
      <c r="G1311" s="98"/>
      <c r="H1311" s="98"/>
      <c r="I1311" s="98"/>
      <c r="J1311" s="98"/>
      <c r="K1311" s="98"/>
      <c r="L1311" s="98"/>
      <c r="M1311" s="98"/>
      <c r="N1311" s="98"/>
      <c r="O1311" s="98"/>
      <c r="P1311" s="98"/>
      <c r="Q1311" s="98"/>
      <c r="R1311" s="98"/>
      <c r="S1311" s="98"/>
      <c r="T1311" s="108"/>
    </row>
    <row r="1312" spans="1:20" x14ac:dyDescent="0.3">
      <c r="A1312" s="98"/>
      <c r="B1312" s="98"/>
      <c r="C1312" s="98"/>
      <c r="D1312" s="98"/>
      <c r="E1312" s="98"/>
      <c r="F1312" s="98"/>
      <c r="G1312" s="98"/>
      <c r="H1312" s="98"/>
      <c r="I1312" s="98"/>
      <c r="J1312" s="98"/>
      <c r="K1312" s="98"/>
      <c r="L1312" s="98"/>
      <c r="M1312" s="98"/>
      <c r="N1312" s="98"/>
      <c r="O1312" s="98"/>
      <c r="P1312" s="98"/>
      <c r="Q1312" s="98"/>
      <c r="R1312" s="98"/>
      <c r="S1312" s="98"/>
      <c r="T1312" s="108"/>
    </row>
    <row r="1313" spans="1:20" x14ac:dyDescent="0.3">
      <c r="A1313" s="98"/>
      <c r="B1313" s="98"/>
      <c r="C1313" s="98"/>
      <c r="D1313" s="98"/>
      <c r="E1313" s="98"/>
      <c r="F1313" s="98"/>
      <c r="G1313" s="98"/>
      <c r="H1313" s="98"/>
      <c r="I1313" s="98"/>
      <c r="J1313" s="98"/>
      <c r="K1313" s="98"/>
      <c r="L1313" s="98"/>
      <c r="M1313" s="98"/>
      <c r="N1313" s="98"/>
      <c r="O1313" s="98"/>
      <c r="P1313" s="98"/>
      <c r="Q1313" s="98"/>
      <c r="R1313" s="98"/>
      <c r="S1313" s="98"/>
      <c r="T1313" s="108"/>
    </row>
    <row r="1314" spans="1:20" x14ac:dyDescent="0.3">
      <c r="A1314" s="98"/>
      <c r="B1314" s="98"/>
      <c r="C1314" s="98"/>
      <c r="D1314" s="98"/>
      <c r="E1314" s="98"/>
      <c r="F1314" s="98"/>
      <c r="G1314" s="98"/>
      <c r="H1314" s="98"/>
      <c r="I1314" s="98"/>
      <c r="J1314" s="98"/>
      <c r="K1314" s="98"/>
      <c r="L1314" s="98"/>
      <c r="M1314" s="98"/>
      <c r="N1314" s="98"/>
      <c r="O1314" s="98"/>
      <c r="P1314" s="98"/>
      <c r="Q1314" s="98"/>
      <c r="R1314" s="98"/>
      <c r="S1314" s="98"/>
      <c r="T1314" s="108"/>
    </row>
    <row r="1315" spans="1:20" x14ac:dyDescent="0.3">
      <c r="A1315" s="98"/>
      <c r="B1315" s="98"/>
      <c r="C1315" s="98"/>
      <c r="D1315" s="98"/>
      <c r="E1315" s="98"/>
      <c r="F1315" s="98"/>
      <c r="G1315" s="98"/>
      <c r="H1315" s="98"/>
      <c r="I1315" s="98"/>
      <c r="J1315" s="98"/>
      <c r="K1315" s="98"/>
      <c r="L1315" s="98"/>
      <c r="M1315" s="98"/>
      <c r="N1315" s="98"/>
      <c r="O1315" s="98"/>
      <c r="P1315" s="98"/>
      <c r="Q1315" s="98"/>
      <c r="R1315" s="98"/>
      <c r="S1315" s="98"/>
      <c r="T1315" s="108"/>
    </row>
    <row r="1316" spans="1:20" x14ac:dyDescent="0.3">
      <c r="A1316" s="98"/>
      <c r="B1316" s="98"/>
      <c r="C1316" s="98"/>
      <c r="D1316" s="98"/>
      <c r="E1316" s="98"/>
      <c r="F1316" s="98"/>
      <c r="G1316" s="98"/>
      <c r="H1316" s="98"/>
      <c r="I1316" s="98"/>
      <c r="J1316" s="98"/>
      <c r="K1316" s="98"/>
      <c r="L1316" s="98"/>
      <c r="M1316" s="98"/>
      <c r="N1316" s="98"/>
      <c r="O1316" s="98"/>
      <c r="P1316" s="98"/>
      <c r="Q1316" s="98"/>
      <c r="R1316" s="98"/>
      <c r="S1316" s="98"/>
      <c r="T1316" s="108"/>
    </row>
    <row r="1317" spans="1:20" x14ac:dyDescent="0.3">
      <c r="A1317" s="98"/>
      <c r="B1317" s="98"/>
      <c r="C1317" s="98"/>
      <c r="D1317" s="98"/>
      <c r="E1317" s="98"/>
      <c r="F1317" s="98"/>
      <c r="G1317" s="98"/>
      <c r="H1317" s="98"/>
      <c r="I1317" s="98"/>
      <c r="J1317" s="98"/>
      <c r="K1317" s="98"/>
      <c r="L1317" s="98"/>
      <c r="M1317" s="98"/>
      <c r="N1317" s="98"/>
      <c r="O1317" s="98"/>
      <c r="P1317" s="98"/>
      <c r="Q1317" s="98"/>
      <c r="R1317" s="98"/>
      <c r="S1317" s="98"/>
      <c r="T1317" s="108"/>
    </row>
    <row r="1318" spans="1:20" x14ac:dyDescent="0.3">
      <c r="A1318" s="98"/>
      <c r="B1318" s="98"/>
      <c r="C1318" s="98"/>
      <c r="D1318" s="98"/>
      <c r="E1318" s="98"/>
      <c r="F1318" s="98"/>
      <c r="G1318" s="98"/>
      <c r="H1318" s="98"/>
      <c r="I1318" s="98"/>
      <c r="J1318" s="98"/>
      <c r="K1318" s="98"/>
      <c r="L1318" s="98"/>
      <c r="M1318" s="98"/>
      <c r="N1318" s="98"/>
      <c r="O1318" s="98"/>
      <c r="P1318" s="98"/>
      <c r="Q1318" s="98"/>
      <c r="R1318" s="98"/>
      <c r="S1318" s="98"/>
      <c r="T1318" s="108"/>
    </row>
    <row r="1319" spans="1:20" x14ac:dyDescent="0.3">
      <c r="A1319" s="98"/>
      <c r="B1319" s="98"/>
      <c r="C1319" s="98"/>
      <c r="D1319" s="98"/>
      <c r="E1319" s="98"/>
      <c r="F1319" s="98"/>
      <c r="G1319" s="98"/>
      <c r="H1319" s="98"/>
      <c r="I1319" s="98"/>
      <c r="J1319" s="98"/>
      <c r="K1319" s="98"/>
      <c r="L1319" s="98"/>
      <c r="M1319" s="98"/>
      <c r="N1319" s="98"/>
      <c r="O1319" s="98"/>
      <c r="P1319" s="98"/>
      <c r="Q1319" s="98"/>
      <c r="R1319" s="98"/>
      <c r="S1319" s="98"/>
      <c r="T1319" s="108"/>
    </row>
    <row r="1320" spans="1:20" x14ac:dyDescent="0.3">
      <c r="A1320" s="98"/>
      <c r="B1320" s="98"/>
      <c r="C1320" s="98"/>
      <c r="D1320" s="98"/>
      <c r="E1320" s="98"/>
      <c r="F1320" s="98"/>
      <c r="G1320" s="98"/>
      <c r="H1320" s="98"/>
      <c r="I1320" s="98"/>
      <c r="J1320" s="98"/>
      <c r="K1320" s="98"/>
      <c r="L1320" s="98"/>
      <c r="M1320" s="98"/>
      <c r="N1320" s="98"/>
      <c r="O1320" s="98"/>
      <c r="P1320" s="98"/>
      <c r="Q1320" s="98"/>
      <c r="R1320" s="98"/>
      <c r="S1320" s="98"/>
      <c r="T1320" s="108"/>
    </row>
    <row r="1321" spans="1:20" x14ac:dyDescent="0.3">
      <c r="A1321" s="98"/>
      <c r="B1321" s="98"/>
      <c r="C1321" s="98"/>
      <c r="D1321" s="98"/>
      <c r="E1321" s="98"/>
      <c r="F1321" s="98"/>
      <c r="G1321" s="98"/>
      <c r="H1321" s="98"/>
      <c r="I1321" s="98"/>
      <c r="J1321" s="98"/>
      <c r="K1321" s="98"/>
      <c r="L1321" s="98"/>
      <c r="M1321" s="98"/>
      <c r="N1321" s="98"/>
      <c r="O1321" s="98"/>
      <c r="P1321" s="98"/>
      <c r="Q1321" s="98"/>
      <c r="R1321" s="98"/>
      <c r="S1321" s="98"/>
      <c r="T1321" s="108"/>
    </row>
    <row r="1322" spans="1:20" x14ac:dyDescent="0.3">
      <c r="A1322" s="98"/>
      <c r="B1322" s="98"/>
      <c r="C1322" s="98"/>
      <c r="D1322" s="98"/>
      <c r="E1322" s="98"/>
      <c r="F1322" s="98"/>
      <c r="G1322" s="98"/>
      <c r="H1322" s="98"/>
      <c r="I1322" s="98"/>
      <c r="J1322" s="98"/>
      <c r="K1322" s="98"/>
      <c r="L1322" s="98"/>
      <c r="M1322" s="98"/>
      <c r="N1322" s="98"/>
      <c r="O1322" s="98"/>
      <c r="P1322" s="98"/>
      <c r="Q1322" s="98"/>
      <c r="R1322" s="98"/>
      <c r="S1322" s="98"/>
      <c r="T1322" s="108"/>
    </row>
    <row r="1323" spans="1:20" x14ac:dyDescent="0.3">
      <c r="A1323" s="98"/>
      <c r="B1323" s="98"/>
      <c r="C1323" s="98"/>
      <c r="D1323" s="98"/>
      <c r="E1323" s="98"/>
      <c r="F1323" s="98"/>
      <c r="G1323" s="98"/>
      <c r="H1323" s="98"/>
      <c r="I1323" s="98"/>
      <c r="J1323" s="98"/>
      <c r="K1323" s="98"/>
      <c r="L1323" s="98"/>
      <c r="M1323" s="98"/>
      <c r="N1323" s="98"/>
      <c r="O1323" s="98"/>
      <c r="P1323" s="98"/>
      <c r="Q1323" s="98"/>
      <c r="R1323" s="98"/>
      <c r="S1323" s="98"/>
      <c r="T1323" s="108"/>
    </row>
    <row r="1324" spans="1:20" x14ac:dyDescent="0.3">
      <c r="A1324" s="98"/>
      <c r="B1324" s="98"/>
      <c r="C1324" s="98"/>
      <c r="D1324" s="98"/>
      <c r="E1324" s="98"/>
      <c r="F1324" s="98"/>
      <c r="G1324" s="98"/>
      <c r="H1324" s="98"/>
      <c r="I1324" s="98"/>
      <c r="J1324" s="98"/>
      <c r="K1324" s="98"/>
      <c r="L1324" s="98"/>
      <c r="M1324" s="98"/>
      <c r="N1324" s="98"/>
      <c r="O1324" s="98"/>
      <c r="P1324" s="98"/>
      <c r="Q1324" s="98"/>
      <c r="R1324" s="98"/>
      <c r="S1324" s="98"/>
      <c r="T1324" s="108"/>
    </row>
    <row r="1325" spans="1:20" x14ac:dyDescent="0.3">
      <c r="A1325" s="98"/>
      <c r="B1325" s="98"/>
      <c r="C1325" s="98"/>
      <c r="D1325" s="98"/>
      <c r="E1325" s="98"/>
      <c r="F1325" s="98"/>
      <c r="G1325" s="98"/>
      <c r="H1325" s="98"/>
      <c r="I1325" s="98"/>
      <c r="J1325" s="98"/>
      <c r="K1325" s="98"/>
      <c r="L1325" s="98"/>
      <c r="M1325" s="98"/>
      <c r="N1325" s="98"/>
      <c r="O1325" s="98"/>
      <c r="P1325" s="98"/>
      <c r="Q1325" s="98"/>
      <c r="R1325" s="98"/>
      <c r="S1325" s="98"/>
      <c r="T1325" s="108"/>
    </row>
    <row r="1326" spans="1:20" x14ac:dyDescent="0.3">
      <c r="A1326" s="98"/>
      <c r="B1326" s="98"/>
      <c r="C1326" s="98"/>
      <c r="D1326" s="98"/>
      <c r="E1326" s="98"/>
      <c r="F1326" s="98"/>
      <c r="G1326" s="98"/>
      <c r="H1326" s="98"/>
      <c r="I1326" s="98"/>
      <c r="J1326" s="98"/>
      <c r="K1326" s="98"/>
      <c r="L1326" s="98"/>
      <c r="M1326" s="98"/>
      <c r="N1326" s="98"/>
      <c r="O1326" s="98"/>
      <c r="P1326" s="98"/>
      <c r="Q1326" s="98"/>
      <c r="R1326" s="98"/>
      <c r="S1326" s="98"/>
      <c r="T1326" s="108"/>
    </row>
    <row r="1327" spans="1:20" x14ac:dyDescent="0.3">
      <c r="A1327" s="98"/>
      <c r="B1327" s="98"/>
      <c r="C1327" s="98"/>
      <c r="D1327" s="98"/>
      <c r="E1327" s="98"/>
      <c r="F1327" s="98"/>
      <c r="G1327" s="98"/>
      <c r="H1327" s="98"/>
      <c r="I1327" s="98"/>
      <c r="J1327" s="98"/>
      <c r="K1327" s="98"/>
      <c r="L1327" s="98"/>
      <c r="M1327" s="98"/>
      <c r="N1327" s="98"/>
      <c r="O1327" s="98"/>
      <c r="P1327" s="98"/>
      <c r="Q1327" s="98"/>
      <c r="R1327" s="98"/>
      <c r="S1327" s="98"/>
      <c r="T1327" s="108"/>
    </row>
    <row r="1328" spans="1:20" x14ac:dyDescent="0.3">
      <c r="A1328" s="98"/>
      <c r="B1328" s="98"/>
      <c r="C1328" s="98"/>
      <c r="D1328" s="98"/>
      <c r="E1328" s="98"/>
      <c r="F1328" s="98"/>
      <c r="G1328" s="98"/>
      <c r="H1328" s="98"/>
      <c r="I1328" s="98"/>
      <c r="J1328" s="98"/>
      <c r="K1328" s="98"/>
      <c r="L1328" s="98"/>
      <c r="M1328" s="98"/>
      <c r="N1328" s="98"/>
      <c r="O1328" s="98"/>
      <c r="P1328" s="98"/>
      <c r="Q1328" s="98"/>
      <c r="R1328" s="98"/>
      <c r="S1328" s="98"/>
      <c r="T1328" s="108"/>
    </row>
    <row r="1329" spans="1:20" x14ac:dyDescent="0.3">
      <c r="A1329" s="98"/>
      <c r="B1329" s="98"/>
      <c r="C1329" s="98"/>
      <c r="D1329" s="98"/>
      <c r="E1329" s="98"/>
      <c r="F1329" s="98"/>
      <c r="G1329" s="98"/>
      <c r="H1329" s="98"/>
      <c r="I1329" s="98"/>
      <c r="J1329" s="98"/>
      <c r="K1329" s="98"/>
      <c r="L1329" s="98"/>
      <c r="M1329" s="98"/>
      <c r="N1329" s="98"/>
      <c r="O1329" s="98"/>
      <c r="P1329" s="98"/>
      <c r="Q1329" s="98"/>
      <c r="R1329" s="98"/>
      <c r="S1329" s="98"/>
      <c r="T1329" s="108"/>
    </row>
    <row r="1330" spans="1:20" x14ac:dyDescent="0.3">
      <c r="A1330" s="98"/>
      <c r="B1330" s="98"/>
      <c r="C1330" s="98"/>
      <c r="D1330" s="98"/>
      <c r="E1330" s="98"/>
      <c r="F1330" s="98"/>
      <c r="G1330" s="98"/>
      <c r="H1330" s="98"/>
      <c r="I1330" s="98"/>
      <c r="J1330" s="98"/>
      <c r="K1330" s="98"/>
      <c r="L1330" s="98"/>
      <c r="M1330" s="98"/>
      <c r="N1330" s="98"/>
      <c r="O1330" s="98"/>
      <c r="P1330" s="98"/>
      <c r="Q1330" s="98"/>
      <c r="R1330" s="98"/>
      <c r="S1330" s="98"/>
      <c r="T1330" s="108"/>
    </row>
    <row r="1331" spans="1:20" x14ac:dyDescent="0.3">
      <c r="A1331" s="98"/>
      <c r="B1331" s="98"/>
      <c r="C1331" s="98"/>
      <c r="D1331" s="98"/>
      <c r="E1331" s="98"/>
      <c r="F1331" s="98"/>
      <c r="G1331" s="98"/>
      <c r="H1331" s="98"/>
      <c r="I1331" s="98"/>
      <c r="J1331" s="98"/>
      <c r="K1331" s="98"/>
      <c r="L1331" s="98"/>
      <c r="M1331" s="98"/>
      <c r="N1331" s="98"/>
      <c r="O1331" s="98"/>
      <c r="P1331" s="98"/>
      <c r="Q1331" s="98"/>
      <c r="R1331" s="98"/>
      <c r="S1331" s="98"/>
      <c r="T1331" s="108"/>
    </row>
    <row r="1332" spans="1:20" x14ac:dyDescent="0.3">
      <c r="A1332" s="98"/>
      <c r="B1332" s="98"/>
      <c r="C1332" s="98"/>
      <c r="D1332" s="98"/>
      <c r="E1332" s="98"/>
      <c r="F1332" s="98"/>
      <c r="G1332" s="98"/>
      <c r="H1332" s="98"/>
      <c r="I1332" s="98"/>
      <c r="J1332" s="98"/>
      <c r="K1332" s="98"/>
      <c r="L1332" s="98"/>
      <c r="M1332" s="98"/>
      <c r="N1332" s="98"/>
      <c r="O1332" s="98"/>
      <c r="P1332" s="98"/>
      <c r="Q1332" s="98"/>
      <c r="R1332" s="98"/>
      <c r="S1332" s="98"/>
      <c r="T1332" s="108"/>
    </row>
    <row r="1333" spans="1:20" x14ac:dyDescent="0.3">
      <c r="A1333" s="98"/>
      <c r="B1333" s="98"/>
      <c r="C1333" s="98"/>
      <c r="D1333" s="98"/>
      <c r="E1333" s="98"/>
      <c r="F1333" s="98"/>
      <c r="G1333" s="98"/>
      <c r="H1333" s="98"/>
      <c r="I1333" s="98"/>
      <c r="J1333" s="98"/>
      <c r="K1333" s="98"/>
      <c r="L1333" s="98"/>
      <c r="M1333" s="98"/>
      <c r="N1333" s="98"/>
      <c r="O1333" s="98"/>
      <c r="P1333" s="98"/>
      <c r="Q1333" s="98"/>
      <c r="R1333" s="98"/>
      <c r="S1333" s="98"/>
      <c r="T1333" s="108"/>
    </row>
    <row r="1334" spans="1:20" x14ac:dyDescent="0.3">
      <c r="A1334" s="98"/>
      <c r="B1334" s="98"/>
      <c r="C1334" s="98"/>
      <c r="D1334" s="98"/>
      <c r="E1334" s="98"/>
      <c r="F1334" s="98"/>
      <c r="G1334" s="98"/>
      <c r="H1334" s="98"/>
      <c r="I1334" s="98"/>
      <c r="J1334" s="98"/>
      <c r="K1334" s="98"/>
      <c r="L1334" s="98"/>
      <c r="M1334" s="98"/>
      <c r="N1334" s="98"/>
      <c r="O1334" s="98"/>
      <c r="P1334" s="98"/>
      <c r="Q1334" s="98"/>
      <c r="R1334" s="98"/>
      <c r="S1334" s="98"/>
      <c r="T1334" s="108"/>
    </row>
    <row r="1335" spans="1:20" x14ac:dyDescent="0.3">
      <c r="A1335" s="98"/>
      <c r="B1335" s="98"/>
      <c r="C1335" s="98"/>
      <c r="D1335" s="98"/>
      <c r="E1335" s="98"/>
      <c r="F1335" s="98"/>
      <c r="G1335" s="98"/>
      <c r="H1335" s="98"/>
      <c r="I1335" s="98"/>
      <c r="J1335" s="98"/>
      <c r="K1335" s="98"/>
      <c r="L1335" s="98"/>
      <c r="M1335" s="98"/>
      <c r="N1335" s="98"/>
      <c r="O1335" s="98"/>
      <c r="P1335" s="98"/>
      <c r="Q1335" s="98"/>
      <c r="R1335" s="98"/>
      <c r="S1335" s="98"/>
      <c r="T1335" s="108"/>
    </row>
    <row r="1336" spans="1:20" x14ac:dyDescent="0.3">
      <c r="A1336" s="98"/>
      <c r="B1336" s="98"/>
      <c r="C1336" s="98"/>
      <c r="D1336" s="98"/>
      <c r="E1336" s="98"/>
      <c r="F1336" s="98"/>
      <c r="G1336" s="98"/>
      <c r="H1336" s="98"/>
      <c r="I1336" s="98"/>
      <c r="J1336" s="98"/>
      <c r="K1336" s="98"/>
      <c r="L1336" s="98"/>
      <c r="M1336" s="98"/>
      <c r="N1336" s="98"/>
      <c r="O1336" s="98"/>
      <c r="P1336" s="98"/>
      <c r="Q1336" s="98"/>
      <c r="R1336" s="98"/>
      <c r="S1336" s="98"/>
      <c r="T1336" s="108"/>
    </row>
    <row r="1337" spans="1:20" x14ac:dyDescent="0.3">
      <c r="A1337" s="98"/>
      <c r="B1337" s="98"/>
      <c r="C1337" s="98"/>
      <c r="D1337" s="98"/>
      <c r="E1337" s="98"/>
      <c r="F1337" s="98"/>
      <c r="G1337" s="98"/>
      <c r="H1337" s="98"/>
      <c r="I1337" s="98"/>
      <c r="J1337" s="98"/>
      <c r="K1337" s="98"/>
      <c r="L1337" s="98"/>
      <c r="M1337" s="98"/>
      <c r="N1337" s="98"/>
      <c r="O1337" s="98"/>
      <c r="P1337" s="98"/>
      <c r="Q1337" s="98"/>
      <c r="R1337" s="98"/>
      <c r="S1337" s="98"/>
      <c r="T1337" s="108"/>
    </row>
    <row r="1338" spans="1:20" x14ac:dyDescent="0.3">
      <c r="A1338" s="98"/>
      <c r="B1338" s="98"/>
      <c r="C1338" s="98"/>
      <c r="D1338" s="98"/>
      <c r="E1338" s="98"/>
      <c r="F1338" s="98"/>
      <c r="G1338" s="98"/>
      <c r="H1338" s="98"/>
      <c r="I1338" s="98"/>
      <c r="J1338" s="98"/>
      <c r="K1338" s="98"/>
      <c r="L1338" s="98"/>
      <c r="M1338" s="98"/>
      <c r="N1338" s="98"/>
      <c r="O1338" s="98"/>
      <c r="P1338" s="98"/>
      <c r="Q1338" s="98"/>
      <c r="R1338" s="98"/>
      <c r="S1338" s="98"/>
      <c r="T1338" s="108"/>
    </row>
    <row r="1339" spans="1:20" x14ac:dyDescent="0.3">
      <c r="A1339" s="98"/>
      <c r="B1339" s="98"/>
      <c r="C1339" s="98"/>
      <c r="D1339" s="98"/>
      <c r="E1339" s="98"/>
      <c r="F1339" s="98"/>
      <c r="G1339" s="98"/>
      <c r="H1339" s="98"/>
      <c r="I1339" s="98"/>
      <c r="J1339" s="98"/>
      <c r="K1339" s="98"/>
      <c r="L1339" s="98"/>
      <c r="M1339" s="98"/>
      <c r="N1339" s="98"/>
      <c r="O1339" s="98"/>
      <c r="P1339" s="98"/>
      <c r="Q1339" s="98"/>
      <c r="R1339" s="98"/>
      <c r="S1339" s="98"/>
      <c r="T1339" s="108"/>
    </row>
    <row r="1340" spans="1:20" x14ac:dyDescent="0.3">
      <c r="A1340" s="98"/>
      <c r="B1340" s="98"/>
      <c r="C1340" s="98"/>
      <c r="D1340" s="98"/>
      <c r="E1340" s="98"/>
      <c r="F1340" s="98"/>
      <c r="G1340" s="98"/>
      <c r="H1340" s="98"/>
      <c r="I1340" s="98"/>
      <c r="J1340" s="98"/>
      <c r="K1340" s="98"/>
      <c r="L1340" s="98"/>
      <c r="M1340" s="98"/>
      <c r="N1340" s="98"/>
      <c r="O1340" s="98"/>
      <c r="P1340" s="98"/>
      <c r="Q1340" s="98"/>
      <c r="R1340" s="98"/>
      <c r="S1340" s="98"/>
      <c r="T1340" s="108"/>
    </row>
    <row r="1341" spans="1:20" x14ac:dyDescent="0.3">
      <c r="A1341" s="98"/>
      <c r="B1341" s="98"/>
      <c r="C1341" s="98"/>
      <c r="D1341" s="98"/>
      <c r="E1341" s="98"/>
      <c r="F1341" s="98"/>
      <c r="G1341" s="98"/>
      <c r="H1341" s="98"/>
      <c r="I1341" s="98"/>
      <c r="J1341" s="98"/>
      <c r="K1341" s="98"/>
      <c r="L1341" s="98"/>
      <c r="M1341" s="98"/>
      <c r="N1341" s="98"/>
      <c r="O1341" s="98"/>
      <c r="P1341" s="98"/>
      <c r="Q1341" s="98"/>
      <c r="R1341" s="98"/>
      <c r="S1341" s="98"/>
      <c r="T1341" s="108"/>
    </row>
    <row r="1342" spans="1:20" x14ac:dyDescent="0.3">
      <c r="A1342" s="98"/>
      <c r="B1342" s="98"/>
      <c r="C1342" s="98"/>
      <c r="D1342" s="98"/>
      <c r="E1342" s="98"/>
      <c r="F1342" s="98"/>
      <c r="G1342" s="98"/>
      <c r="H1342" s="98"/>
      <c r="I1342" s="98"/>
      <c r="J1342" s="98"/>
      <c r="K1342" s="98"/>
      <c r="L1342" s="98"/>
      <c r="M1342" s="98"/>
      <c r="N1342" s="98"/>
      <c r="O1342" s="98"/>
      <c r="P1342" s="98"/>
      <c r="Q1342" s="98"/>
      <c r="R1342" s="98"/>
      <c r="S1342" s="98"/>
      <c r="T1342" s="108"/>
    </row>
    <row r="1343" spans="1:20" x14ac:dyDescent="0.3">
      <c r="A1343" s="98"/>
      <c r="B1343" s="98"/>
      <c r="C1343" s="98"/>
      <c r="D1343" s="98"/>
      <c r="E1343" s="98"/>
      <c r="F1343" s="98"/>
      <c r="G1343" s="98"/>
      <c r="H1343" s="98"/>
      <c r="I1343" s="98"/>
      <c r="J1343" s="98"/>
      <c r="K1343" s="98"/>
      <c r="L1343" s="98"/>
      <c r="M1343" s="98"/>
      <c r="N1343" s="98"/>
      <c r="O1343" s="98"/>
      <c r="P1343" s="98"/>
      <c r="Q1343" s="98"/>
      <c r="R1343" s="98"/>
      <c r="S1343" s="98"/>
      <c r="T1343" s="108"/>
    </row>
    <row r="1344" spans="1:20" x14ac:dyDescent="0.3">
      <c r="A1344" s="98"/>
      <c r="B1344" s="98"/>
      <c r="C1344" s="98"/>
      <c r="D1344" s="98"/>
      <c r="E1344" s="98"/>
      <c r="F1344" s="98"/>
      <c r="G1344" s="98"/>
      <c r="H1344" s="98"/>
      <c r="I1344" s="98"/>
      <c r="J1344" s="98"/>
      <c r="K1344" s="98"/>
      <c r="L1344" s="98"/>
      <c r="M1344" s="98"/>
      <c r="N1344" s="98"/>
      <c r="O1344" s="98"/>
      <c r="P1344" s="98"/>
      <c r="Q1344" s="98"/>
      <c r="R1344" s="98"/>
      <c r="S1344" s="98"/>
      <c r="T1344" s="108"/>
    </row>
    <row r="1345" spans="1:20" x14ac:dyDescent="0.3">
      <c r="A1345" s="98"/>
      <c r="B1345" s="98"/>
      <c r="C1345" s="98"/>
      <c r="D1345" s="98"/>
      <c r="E1345" s="98"/>
      <c r="F1345" s="98"/>
      <c r="G1345" s="98"/>
      <c r="H1345" s="98"/>
      <c r="I1345" s="98"/>
      <c r="J1345" s="98"/>
      <c r="K1345" s="98"/>
      <c r="L1345" s="98"/>
      <c r="M1345" s="98"/>
      <c r="N1345" s="98"/>
      <c r="O1345" s="98"/>
      <c r="P1345" s="98"/>
      <c r="Q1345" s="98"/>
      <c r="R1345" s="98"/>
      <c r="S1345" s="98"/>
      <c r="T1345" s="108"/>
    </row>
    <row r="1346" spans="1:20" x14ac:dyDescent="0.3">
      <c r="A1346" s="98"/>
      <c r="B1346" s="98"/>
      <c r="C1346" s="98"/>
      <c r="D1346" s="98"/>
      <c r="E1346" s="98"/>
      <c r="F1346" s="98"/>
      <c r="G1346" s="98"/>
      <c r="H1346" s="98"/>
      <c r="I1346" s="98"/>
      <c r="J1346" s="98"/>
      <c r="K1346" s="98"/>
      <c r="L1346" s="98"/>
      <c r="M1346" s="98"/>
      <c r="N1346" s="98"/>
      <c r="O1346" s="98"/>
      <c r="P1346" s="98"/>
      <c r="Q1346" s="98"/>
      <c r="R1346" s="98"/>
      <c r="S1346" s="98"/>
      <c r="T1346" s="108"/>
    </row>
    <row r="1347" spans="1:20" x14ac:dyDescent="0.3">
      <c r="A1347" s="98"/>
      <c r="B1347" s="98"/>
      <c r="C1347" s="98"/>
      <c r="D1347" s="98"/>
      <c r="E1347" s="98"/>
      <c r="F1347" s="98"/>
      <c r="G1347" s="98"/>
      <c r="H1347" s="98"/>
      <c r="I1347" s="98"/>
      <c r="J1347" s="98"/>
      <c r="K1347" s="98"/>
      <c r="L1347" s="98"/>
      <c r="M1347" s="98"/>
      <c r="N1347" s="98"/>
      <c r="O1347" s="98"/>
      <c r="P1347" s="98"/>
      <c r="Q1347" s="98"/>
      <c r="R1347" s="98"/>
      <c r="S1347" s="98"/>
      <c r="T1347" s="108"/>
    </row>
    <row r="1348" spans="1:20" x14ac:dyDescent="0.3">
      <c r="A1348" s="98"/>
      <c r="B1348" s="98"/>
      <c r="C1348" s="98"/>
      <c r="D1348" s="98"/>
      <c r="E1348" s="98"/>
      <c r="F1348" s="98"/>
      <c r="G1348" s="98"/>
      <c r="H1348" s="98"/>
      <c r="I1348" s="98"/>
      <c r="J1348" s="98"/>
      <c r="K1348" s="98"/>
      <c r="L1348" s="98"/>
      <c r="M1348" s="98"/>
      <c r="N1348" s="98"/>
      <c r="O1348" s="98"/>
      <c r="P1348" s="98"/>
      <c r="Q1348" s="98"/>
      <c r="R1348" s="98"/>
      <c r="S1348" s="98"/>
      <c r="T1348" s="108"/>
    </row>
    <row r="1349" spans="1:20" x14ac:dyDescent="0.3">
      <c r="A1349" s="98"/>
      <c r="B1349" s="98"/>
      <c r="C1349" s="98"/>
      <c r="D1349" s="98"/>
      <c r="E1349" s="98"/>
      <c r="F1349" s="98"/>
      <c r="G1349" s="98"/>
      <c r="H1349" s="98"/>
      <c r="I1349" s="98"/>
      <c r="J1349" s="98"/>
      <c r="K1349" s="98"/>
      <c r="L1349" s="98"/>
      <c r="M1349" s="98"/>
      <c r="N1349" s="98"/>
      <c r="O1349" s="98"/>
      <c r="P1349" s="98"/>
      <c r="Q1349" s="98"/>
      <c r="R1349" s="98"/>
      <c r="S1349" s="98"/>
      <c r="T1349" s="108"/>
    </row>
    <row r="1350" spans="1:20" x14ac:dyDescent="0.3">
      <c r="A1350" s="98"/>
      <c r="B1350" s="98"/>
      <c r="C1350" s="98"/>
      <c r="D1350" s="98"/>
      <c r="E1350" s="98"/>
      <c r="F1350" s="98"/>
      <c r="G1350" s="98"/>
      <c r="H1350" s="98"/>
      <c r="I1350" s="98"/>
      <c r="J1350" s="98"/>
      <c r="K1350" s="98"/>
      <c r="L1350" s="98"/>
      <c r="M1350" s="98"/>
      <c r="N1350" s="98"/>
      <c r="O1350" s="98"/>
      <c r="P1350" s="98"/>
      <c r="Q1350" s="98"/>
      <c r="R1350" s="98"/>
      <c r="S1350" s="98"/>
      <c r="T1350" s="108"/>
    </row>
    <row r="1351" spans="1:20" x14ac:dyDescent="0.3">
      <c r="A1351" s="98"/>
      <c r="B1351" s="98"/>
      <c r="C1351" s="98"/>
      <c r="D1351" s="98"/>
      <c r="E1351" s="98"/>
      <c r="F1351" s="98"/>
      <c r="G1351" s="98"/>
      <c r="H1351" s="98"/>
      <c r="I1351" s="98"/>
      <c r="J1351" s="98"/>
      <c r="K1351" s="98"/>
      <c r="L1351" s="98"/>
      <c r="M1351" s="98"/>
      <c r="N1351" s="98"/>
      <c r="O1351" s="98"/>
      <c r="P1351" s="98"/>
      <c r="Q1351" s="98"/>
      <c r="R1351" s="98"/>
      <c r="S1351" s="98"/>
      <c r="T1351" s="108"/>
    </row>
    <row r="1352" spans="1:20" x14ac:dyDescent="0.3">
      <c r="A1352" s="98"/>
      <c r="B1352" s="98"/>
      <c r="C1352" s="98"/>
      <c r="D1352" s="98"/>
      <c r="E1352" s="98"/>
      <c r="F1352" s="98"/>
      <c r="G1352" s="98"/>
      <c r="H1352" s="98"/>
      <c r="I1352" s="98"/>
      <c r="J1352" s="98"/>
      <c r="K1352" s="98"/>
      <c r="L1352" s="98"/>
      <c r="M1352" s="98"/>
      <c r="N1352" s="98"/>
      <c r="O1352" s="98"/>
      <c r="P1352" s="98"/>
      <c r="Q1352" s="98"/>
      <c r="R1352" s="98"/>
      <c r="S1352" s="98"/>
      <c r="T1352" s="108"/>
    </row>
    <row r="1353" spans="1:20" x14ac:dyDescent="0.3">
      <c r="A1353" s="98"/>
      <c r="B1353" s="98"/>
      <c r="C1353" s="98"/>
      <c r="D1353" s="98"/>
      <c r="E1353" s="98"/>
      <c r="F1353" s="98"/>
      <c r="G1353" s="98"/>
      <c r="H1353" s="98"/>
      <c r="I1353" s="98"/>
      <c r="J1353" s="98"/>
      <c r="K1353" s="98"/>
      <c r="L1353" s="98"/>
      <c r="M1353" s="98"/>
      <c r="N1353" s="98"/>
      <c r="O1353" s="98"/>
      <c r="P1353" s="98"/>
      <c r="Q1353" s="98"/>
      <c r="R1353" s="98"/>
      <c r="S1353" s="98"/>
      <c r="T1353" s="108"/>
    </row>
    <row r="1354" spans="1:20" x14ac:dyDescent="0.3">
      <c r="A1354" s="98"/>
      <c r="B1354" s="98"/>
      <c r="C1354" s="98"/>
      <c r="D1354" s="98"/>
      <c r="E1354" s="98"/>
      <c r="F1354" s="98"/>
      <c r="G1354" s="98"/>
      <c r="H1354" s="98"/>
      <c r="I1354" s="98"/>
      <c r="J1354" s="98"/>
      <c r="K1354" s="98"/>
      <c r="L1354" s="98"/>
      <c r="M1354" s="98"/>
      <c r="N1354" s="98"/>
      <c r="O1354" s="98"/>
      <c r="P1354" s="98"/>
      <c r="Q1354" s="98"/>
      <c r="R1354" s="98"/>
      <c r="S1354" s="98"/>
      <c r="T1354" s="108"/>
    </row>
    <row r="1355" spans="1:20" x14ac:dyDescent="0.3">
      <c r="A1355" s="98"/>
      <c r="B1355" s="98"/>
      <c r="C1355" s="98"/>
      <c r="D1355" s="98"/>
      <c r="E1355" s="98"/>
      <c r="F1355" s="98"/>
      <c r="G1355" s="98"/>
      <c r="H1355" s="98"/>
      <c r="I1355" s="98"/>
      <c r="J1355" s="98"/>
      <c r="K1355" s="98"/>
      <c r="L1355" s="98"/>
      <c r="M1355" s="98"/>
      <c r="N1355" s="98"/>
      <c r="O1355" s="98"/>
      <c r="P1355" s="98"/>
      <c r="Q1355" s="98"/>
      <c r="R1355" s="98"/>
      <c r="S1355" s="98"/>
      <c r="T1355" s="108"/>
    </row>
    <row r="1356" spans="1:20" x14ac:dyDescent="0.3">
      <c r="A1356" s="98"/>
      <c r="B1356" s="98"/>
      <c r="C1356" s="98"/>
      <c r="D1356" s="98"/>
      <c r="E1356" s="98"/>
      <c r="F1356" s="98"/>
      <c r="G1356" s="98"/>
      <c r="H1356" s="98"/>
      <c r="I1356" s="98"/>
      <c r="J1356" s="98"/>
      <c r="K1356" s="98"/>
      <c r="L1356" s="98"/>
      <c r="M1356" s="98"/>
      <c r="N1356" s="98"/>
      <c r="O1356" s="98"/>
      <c r="P1356" s="98"/>
      <c r="Q1356" s="98"/>
      <c r="R1356" s="98"/>
      <c r="S1356" s="98"/>
      <c r="T1356" s="108"/>
    </row>
    <row r="1357" spans="1:20" x14ac:dyDescent="0.3">
      <c r="A1357" s="98"/>
      <c r="B1357" s="98"/>
      <c r="C1357" s="98"/>
      <c r="D1357" s="98"/>
      <c r="E1357" s="98"/>
      <c r="F1357" s="98"/>
      <c r="G1357" s="98"/>
      <c r="H1357" s="98"/>
      <c r="I1357" s="98"/>
      <c r="J1357" s="98"/>
      <c r="K1357" s="98"/>
      <c r="L1357" s="98"/>
      <c r="M1357" s="98"/>
      <c r="N1357" s="98"/>
      <c r="O1357" s="98"/>
      <c r="P1357" s="98"/>
      <c r="Q1357" s="98"/>
      <c r="R1357" s="98"/>
      <c r="S1357" s="98"/>
      <c r="T1357" s="108"/>
    </row>
    <row r="1358" spans="1:20" x14ac:dyDescent="0.3">
      <c r="A1358" s="98"/>
      <c r="B1358" s="98"/>
      <c r="C1358" s="98"/>
      <c r="D1358" s="98"/>
      <c r="E1358" s="98"/>
      <c r="F1358" s="98"/>
      <c r="G1358" s="98"/>
      <c r="H1358" s="98"/>
      <c r="I1358" s="98"/>
      <c r="J1358" s="98"/>
      <c r="K1358" s="98"/>
      <c r="L1358" s="98"/>
      <c r="M1358" s="98"/>
      <c r="N1358" s="98"/>
      <c r="O1358" s="98"/>
      <c r="P1358" s="98"/>
      <c r="Q1358" s="98"/>
      <c r="R1358" s="98"/>
      <c r="S1358" s="98"/>
      <c r="T1358" s="108"/>
    </row>
    <row r="1359" spans="1:20" x14ac:dyDescent="0.3">
      <c r="A1359" s="98"/>
      <c r="B1359" s="98"/>
      <c r="C1359" s="98"/>
      <c r="D1359" s="98"/>
      <c r="E1359" s="98"/>
      <c r="F1359" s="98"/>
      <c r="G1359" s="98"/>
      <c r="H1359" s="98"/>
      <c r="I1359" s="98"/>
      <c r="J1359" s="98"/>
      <c r="K1359" s="98"/>
      <c r="L1359" s="98"/>
      <c r="M1359" s="98"/>
      <c r="N1359" s="98"/>
      <c r="O1359" s="98"/>
      <c r="P1359" s="98"/>
      <c r="Q1359" s="98"/>
      <c r="R1359" s="98"/>
      <c r="S1359" s="98"/>
      <c r="T1359" s="108"/>
    </row>
    <row r="1360" spans="1:20" x14ac:dyDescent="0.3">
      <c r="A1360" s="98"/>
      <c r="B1360" s="98"/>
      <c r="C1360" s="98"/>
      <c r="D1360" s="98"/>
      <c r="E1360" s="98"/>
      <c r="F1360" s="98"/>
      <c r="G1360" s="98"/>
      <c r="H1360" s="98"/>
      <c r="I1360" s="98"/>
      <c r="J1360" s="98"/>
      <c r="K1360" s="98"/>
      <c r="L1360" s="98"/>
      <c r="M1360" s="98"/>
      <c r="N1360" s="98"/>
      <c r="O1360" s="98"/>
      <c r="P1360" s="98"/>
      <c r="Q1360" s="98"/>
      <c r="R1360" s="98"/>
      <c r="S1360" s="98"/>
      <c r="T1360" s="108"/>
    </row>
    <row r="1361" spans="1:20" x14ac:dyDescent="0.3">
      <c r="A1361" s="98"/>
      <c r="B1361" s="98"/>
      <c r="C1361" s="98"/>
      <c r="D1361" s="98"/>
      <c r="E1361" s="98"/>
      <c r="F1361" s="98"/>
      <c r="G1361" s="98"/>
      <c r="H1361" s="98"/>
      <c r="I1361" s="98"/>
      <c r="J1361" s="98"/>
      <c r="K1361" s="98"/>
      <c r="L1361" s="98"/>
      <c r="M1361" s="98"/>
      <c r="N1361" s="98"/>
      <c r="O1361" s="98"/>
      <c r="P1361" s="98"/>
      <c r="Q1361" s="98"/>
      <c r="R1361" s="98"/>
      <c r="S1361" s="98"/>
      <c r="T1361" s="108"/>
    </row>
    <row r="1362" spans="1:20" x14ac:dyDescent="0.3">
      <c r="A1362" s="98"/>
      <c r="B1362" s="98"/>
      <c r="C1362" s="98"/>
      <c r="D1362" s="98"/>
      <c r="E1362" s="98"/>
      <c r="F1362" s="98"/>
      <c r="G1362" s="98"/>
      <c r="H1362" s="98"/>
      <c r="I1362" s="98"/>
      <c r="J1362" s="98"/>
      <c r="K1362" s="98"/>
      <c r="L1362" s="98"/>
      <c r="M1362" s="98"/>
      <c r="N1362" s="98"/>
      <c r="O1362" s="98"/>
      <c r="P1362" s="98"/>
      <c r="Q1362" s="98"/>
      <c r="R1362" s="98"/>
      <c r="S1362" s="98"/>
      <c r="T1362" s="108"/>
    </row>
    <row r="1363" spans="1:20" x14ac:dyDescent="0.3">
      <c r="A1363" s="98"/>
      <c r="B1363" s="98"/>
      <c r="C1363" s="98"/>
      <c r="D1363" s="98"/>
      <c r="E1363" s="98"/>
      <c r="F1363" s="98"/>
      <c r="G1363" s="98"/>
      <c r="H1363" s="98"/>
      <c r="I1363" s="98"/>
      <c r="J1363" s="98"/>
      <c r="K1363" s="98"/>
      <c r="L1363" s="98"/>
      <c r="M1363" s="98"/>
      <c r="N1363" s="98"/>
      <c r="O1363" s="98"/>
      <c r="P1363" s="98"/>
      <c r="Q1363" s="98"/>
      <c r="R1363" s="98"/>
      <c r="S1363" s="98"/>
      <c r="T1363" s="108"/>
    </row>
    <row r="1364" spans="1:20" x14ac:dyDescent="0.3">
      <c r="A1364" s="98"/>
      <c r="B1364" s="98"/>
      <c r="C1364" s="98"/>
      <c r="D1364" s="98"/>
      <c r="E1364" s="98"/>
      <c r="F1364" s="98"/>
      <c r="G1364" s="98"/>
      <c r="H1364" s="98"/>
      <c r="I1364" s="98"/>
      <c r="J1364" s="98"/>
      <c r="K1364" s="98"/>
      <c r="L1364" s="98"/>
      <c r="M1364" s="98"/>
      <c r="N1364" s="98"/>
      <c r="O1364" s="98"/>
      <c r="P1364" s="98"/>
      <c r="Q1364" s="98"/>
      <c r="R1364" s="98"/>
      <c r="S1364" s="98"/>
      <c r="T1364" s="108"/>
    </row>
    <row r="1365" spans="1:20" x14ac:dyDescent="0.3">
      <c r="A1365" s="98"/>
      <c r="B1365" s="98"/>
      <c r="C1365" s="98"/>
      <c r="D1365" s="98"/>
      <c r="E1365" s="98"/>
      <c r="F1365" s="98"/>
      <c r="G1365" s="98"/>
      <c r="H1365" s="98"/>
      <c r="I1365" s="98"/>
      <c r="J1365" s="98"/>
      <c r="K1365" s="98"/>
      <c r="L1365" s="98"/>
      <c r="M1365" s="98"/>
      <c r="N1365" s="98"/>
      <c r="O1365" s="98"/>
      <c r="P1365" s="98"/>
      <c r="Q1365" s="98"/>
      <c r="R1365" s="98"/>
      <c r="S1365" s="98"/>
      <c r="T1365" s="108"/>
    </row>
    <row r="1366" spans="1:20" x14ac:dyDescent="0.3">
      <c r="A1366" s="98"/>
      <c r="B1366" s="98"/>
      <c r="C1366" s="98"/>
      <c r="D1366" s="98"/>
      <c r="E1366" s="98"/>
      <c r="F1366" s="98"/>
      <c r="G1366" s="98"/>
      <c r="H1366" s="98"/>
      <c r="I1366" s="98"/>
      <c r="J1366" s="98"/>
      <c r="K1366" s="98"/>
      <c r="L1366" s="98"/>
      <c r="M1366" s="98"/>
      <c r="N1366" s="98"/>
      <c r="O1366" s="98"/>
      <c r="P1366" s="98"/>
      <c r="Q1366" s="98"/>
      <c r="R1366" s="98"/>
      <c r="S1366" s="98"/>
      <c r="T1366" s="108"/>
    </row>
    <row r="1367" spans="1:20" x14ac:dyDescent="0.3">
      <c r="A1367" s="98"/>
      <c r="B1367" s="98"/>
      <c r="C1367" s="98"/>
      <c r="D1367" s="98"/>
      <c r="E1367" s="98"/>
      <c r="F1367" s="98"/>
      <c r="G1367" s="98"/>
      <c r="H1367" s="98"/>
      <c r="I1367" s="98"/>
      <c r="J1367" s="98"/>
      <c r="K1367" s="98"/>
      <c r="L1367" s="98"/>
      <c r="M1367" s="98"/>
      <c r="N1367" s="98"/>
      <c r="O1367" s="98"/>
      <c r="P1367" s="98"/>
      <c r="Q1367" s="98"/>
      <c r="R1367" s="98"/>
      <c r="S1367" s="98"/>
      <c r="T1367" s="108"/>
    </row>
    <row r="1368" spans="1:20" x14ac:dyDescent="0.3">
      <c r="A1368" s="98"/>
      <c r="B1368" s="98"/>
      <c r="C1368" s="98"/>
      <c r="D1368" s="98"/>
      <c r="E1368" s="98"/>
      <c r="F1368" s="98"/>
      <c r="G1368" s="98"/>
      <c r="H1368" s="98"/>
      <c r="I1368" s="98"/>
      <c r="J1368" s="98"/>
      <c r="K1368" s="98"/>
      <c r="L1368" s="98"/>
      <c r="M1368" s="98"/>
      <c r="N1368" s="98"/>
      <c r="O1368" s="98"/>
      <c r="P1368" s="98"/>
      <c r="Q1368" s="98"/>
      <c r="R1368" s="98"/>
      <c r="S1368" s="98"/>
      <c r="T1368" s="108"/>
    </row>
    <row r="1369" spans="1:20" x14ac:dyDescent="0.3">
      <c r="A1369" s="98"/>
      <c r="B1369" s="98"/>
      <c r="C1369" s="98"/>
      <c r="D1369" s="98"/>
      <c r="E1369" s="98"/>
      <c r="F1369" s="98"/>
      <c r="G1369" s="98"/>
      <c r="H1369" s="98"/>
      <c r="I1369" s="98"/>
      <c r="J1369" s="98"/>
      <c r="K1369" s="98"/>
      <c r="L1369" s="98"/>
      <c r="M1369" s="98"/>
      <c r="N1369" s="98"/>
      <c r="O1369" s="98"/>
      <c r="P1369" s="98"/>
      <c r="Q1369" s="98"/>
      <c r="R1369" s="98"/>
      <c r="S1369" s="98"/>
      <c r="T1369" s="108"/>
    </row>
    <row r="1370" spans="1:20" x14ac:dyDescent="0.3">
      <c r="A1370" s="98"/>
      <c r="B1370" s="98"/>
      <c r="C1370" s="98"/>
      <c r="D1370" s="98"/>
      <c r="E1370" s="98"/>
      <c r="F1370" s="98"/>
      <c r="G1370" s="98"/>
      <c r="H1370" s="98"/>
      <c r="I1370" s="98"/>
      <c r="J1370" s="98"/>
      <c r="K1370" s="98"/>
      <c r="L1370" s="98"/>
      <c r="M1370" s="98"/>
      <c r="N1370" s="98"/>
      <c r="O1370" s="98"/>
      <c r="P1370" s="98"/>
      <c r="Q1370" s="98"/>
      <c r="R1370" s="98"/>
      <c r="S1370" s="98"/>
      <c r="T1370" s="108"/>
    </row>
    <row r="1371" spans="1:20" x14ac:dyDescent="0.3">
      <c r="A1371" s="98"/>
      <c r="B1371" s="98"/>
      <c r="C1371" s="98"/>
      <c r="D1371" s="98"/>
      <c r="E1371" s="98"/>
      <c r="F1371" s="98"/>
      <c r="G1371" s="98"/>
      <c r="H1371" s="98"/>
      <c r="I1371" s="98"/>
      <c r="J1371" s="98"/>
      <c r="K1371" s="98"/>
      <c r="L1371" s="98"/>
      <c r="M1371" s="98"/>
      <c r="N1371" s="98"/>
      <c r="O1371" s="98"/>
      <c r="P1371" s="98"/>
      <c r="Q1371" s="98"/>
      <c r="R1371" s="98"/>
      <c r="S1371" s="98"/>
      <c r="T1371" s="108"/>
    </row>
    <row r="1372" spans="1:20" x14ac:dyDescent="0.3">
      <c r="A1372" s="98"/>
      <c r="B1372" s="98"/>
      <c r="C1372" s="98"/>
      <c r="D1372" s="98"/>
      <c r="E1372" s="98"/>
      <c r="F1372" s="98"/>
      <c r="G1372" s="98"/>
      <c r="H1372" s="98"/>
      <c r="I1372" s="98"/>
      <c r="J1372" s="98"/>
      <c r="K1372" s="98"/>
      <c r="L1372" s="98"/>
      <c r="M1372" s="98"/>
      <c r="N1372" s="98"/>
      <c r="O1372" s="98"/>
      <c r="P1372" s="98"/>
      <c r="Q1372" s="98"/>
      <c r="R1372" s="98"/>
      <c r="S1372" s="98"/>
      <c r="T1372" s="108"/>
    </row>
    <row r="1373" spans="1:20" x14ac:dyDescent="0.3">
      <c r="A1373" s="98"/>
      <c r="B1373" s="98"/>
      <c r="C1373" s="98"/>
      <c r="D1373" s="98"/>
      <c r="E1373" s="98"/>
      <c r="F1373" s="98"/>
      <c r="G1373" s="98"/>
      <c r="H1373" s="98"/>
      <c r="I1373" s="98"/>
      <c r="J1373" s="98"/>
      <c r="K1373" s="98"/>
      <c r="L1373" s="98"/>
      <c r="M1373" s="98"/>
      <c r="N1373" s="98"/>
      <c r="O1373" s="98"/>
      <c r="P1373" s="98"/>
      <c r="Q1373" s="98"/>
      <c r="R1373" s="98"/>
      <c r="S1373" s="98"/>
      <c r="T1373" s="108"/>
    </row>
    <row r="1374" spans="1:20" x14ac:dyDescent="0.3">
      <c r="A1374" s="98"/>
      <c r="B1374" s="98"/>
      <c r="C1374" s="98"/>
      <c r="D1374" s="98"/>
      <c r="E1374" s="98"/>
      <c r="F1374" s="98"/>
      <c r="G1374" s="98"/>
      <c r="H1374" s="98"/>
      <c r="I1374" s="98"/>
      <c r="J1374" s="98"/>
      <c r="K1374" s="98"/>
      <c r="L1374" s="98"/>
      <c r="M1374" s="98"/>
      <c r="N1374" s="98"/>
      <c r="O1374" s="98"/>
      <c r="P1374" s="98"/>
      <c r="Q1374" s="98"/>
      <c r="R1374" s="98"/>
      <c r="S1374" s="98"/>
      <c r="T1374" s="108"/>
    </row>
    <row r="1375" spans="1:20" x14ac:dyDescent="0.3">
      <c r="A1375" s="98"/>
      <c r="B1375" s="98"/>
      <c r="C1375" s="98"/>
      <c r="D1375" s="98"/>
      <c r="E1375" s="98"/>
      <c r="F1375" s="98"/>
      <c r="G1375" s="98"/>
      <c r="H1375" s="98"/>
      <c r="I1375" s="98"/>
      <c r="J1375" s="98"/>
      <c r="K1375" s="98"/>
      <c r="L1375" s="98"/>
      <c r="M1375" s="98"/>
      <c r="N1375" s="98"/>
      <c r="O1375" s="98"/>
      <c r="P1375" s="98"/>
      <c r="Q1375" s="98"/>
      <c r="R1375" s="98"/>
      <c r="S1375" s="98"/>
      <c r="T1375" s="108"/>
    </row>
    <row r="1376" spans="1:20" x14ac:dyDescent="0.3">
      <c r="A1376" s="98"/>
      <c r="B1376" s="98"/>
      <c r="C1376" s="98"/>
      <c r="D1376" s="98"/>
      <c r="E1376" s="98"/>
      <c r="F1376" s="98"/>
      <c r="G1376" s="98"/>
      <c r="H1376" s="98"/>
      <c r="I1376" s="98"/>
      <c r="J1376" s="98"/>
      <c r="K1376" s="98"/>
      <c r="L1376" s="98"/>
      <c r="M1376" s="98"/>
      <c r="N1376" s="98"/>
      <c r="O1376" s="98"/>
      <c r="P1376" s="98"/>
      <c r="Q1376" s="98"/>
      <c r="R1376" s="98"/>
      <c r="S1376" s="98"/>
      <c r="T1376" s="108"/>
    </row>
    <row r="1377" spans="1:20" x14ac:dyDescent="0.3">
      <c r="A1377" s="98"/>
      <c r="B1377" s="98"/>
      <c r="C1377" s="98"/>
      <c r="D1377" s="98"/>
      <c r="E1377" s="98"/>
      <c r="F1377" s="98"/>
      <c r="G1377" s="98"/>
      <c r="H1377" s="98"/>
      <c r="I1377" s="98"/>
      <c r="J1377" s="98"/>
      <c r="K1377" s="98"/>
      <c r="L1377" s="98"/>
      <c r="M1377" s="98"/>
      <c r="N1377" s="98"/>
      <c r="O1377" s="98"/>
      <c r="P1377" s="98"/>
      <c r="Q1377" s="98"/>
      <c r="R1377" s="98"/>
      <c r="S1377" s="98"/>
      <c r="T1377" s="108"/>
    </row>
    <row r="1378" spans="1:20" x14ac:dyDescent="0.3">
      <c r="A1378" s="98"/>
      <c r="B1378" s="98"/>
      <c r="C1378" s="98"/>
      <c r="D1378" s="98"/>
      <c r="E1378" s="98"/>
      <c r="F1378" s="98"/>
      <c r="G1378" s="98"/>
      <c r="H1378" s="98"/>
      <c r="I1378" s="98"/>
      <c r="J1378" s="98"/>
      <c r="K1378" s="98"/>
      <c r="L1378" s="98"/>
      <c r="M1378" s="98"/>
      <c r="N1378" s="98"/>
      <c r="O1378" s="98"/>
      <c r="P1378" s="98"/>
      <c r="Q1378" s="98"/>
      <c r="R1378" s="98"/>
      <c r="S1378" s="98"/>
      <c r="T1378" s="108"/>
    </row>
    <row r="1379" spans="1:20" x14ac:dyDescent="0.3">
      <c r="A1379" s="98"/>
      <c r="B1379" s="98"/>
      <c r="C1379" s="98"/>
      <c r="D1379" s="98"/>
      <c r="E1379" s="98"/>
      <c r="F1379" s="98"/>
      <c r="G1379" s="98"/>
      <c r="H1379" s="98"/>
      <c r="I1379" s="98"/>
      <c r="J1379" s="98"/>
      <c r="K1379" s="98"/>
      <c r="L1379" s="98"/>
      <c r="M1379" s="98"/>
      <c r="N1379" s="98"/>
      <c r="O1379" s="98"/>
      <c r="P1379" s="98"/>
      <c r="Q1379" s="98"/>
      <c r="R1379" s="98"/>
      <c r="S1379" s="98"/>
      <c r="T1379" s="108"/>
    </row>
    <row r="1380" spans="1:20" x14ac:dyDescent="0.3">
      <c r="A1380" s="98"/>
      <c r="B1380" s="98"/>
      <c r="C1380" s="98"/>
      <c r="D1380" s="98"/>
      <c r="E1380" s="98"/>
      <c r="F1380" s="98"/>
      <c r="G1380" s="98"/>
      <c r="H1380" s="98"/>
      <c r="I1380" s="98"/>
      <c r="J1380" s="98"/>
      <c r="K1380" s="98"/>
      <c r="L1380" s="98"/>
      <c r="M1380" s="98"/>
      <c r="N1380" s="98"/>
      <c r="O1380" s="98"/>
      <c r="P1380" s="98"/>
      <c r="Q1380" s="98"/>
      <c r="R1380" s="98"/>
      <c r="S1380" s="98"/>
      <c r="T1380" s="108"/>
    </row>
    <row r="1381" spans="1:20" x14ac:dyDescent="0.3">
      <c r="A1381" s="98"/>
      <c r="B1381" s="98"/>
      <c r="C1381" s="98"/>
      <c r="D1381" s="98"/>
      <c r="E1381" s="98"/>
      <c r="F1381" s="98"/>
      <c r="G1381" s="98"/>
      <c r="H1381" s="98"/>
      <c r="I1381" s="98"/>
      <c r="J1381" s="98"/>
      <c r="K1381" s="98"/>
      <c r="L1381" s="98"/>
      <c r="M1381" s="98"/>
      <c r="N1381" s="98"/>
      <c r="O1381" s="98"/>
      <c r="P1381" s="98"/>
      <c r="Q1381" s="98"/>
      <c r="R1381" s="98"/>
      <c r="S1381" s="98"/>
      <c r="T1381" s="108"/>
    </row>
    <row r="1382" spans="1:20" x14ac:dyDescent="0.3">
      <c r="A1382" s="98"/>
      <c r="B1382" s="98"/>
      <c r="C1382" s="98"/>
      <c r="D1382" s="98"/>
      <c r="E1382" s="98"/>
      <c r="F1382" s="98"/>
      <c r="G1382" s="98"/>
      <c r="H1382" s="98"/>
      <c r="I1382" s="98"/>
      <c r="J1382" s="98"/>
      <c r="K1382" s="98"/>
      <c r="L1382" s="98"/>
      <c r="M1382" s="98"/>
      <c r="N1382" s="98"/>
      <c r="O1382" s="98"/>
      <c r="P1382" s="98"/>
      <c r="Q1382" s="98"/>
      <c r="R1382" s="98"/>
      <c r="S1382" s="98"/>
      <c r="T1382" s="108"/>
    </row>
    <row r="1383" spans="1:20" x14ac:dyDescent="0.3">
      <c r="A1383" s="98"/>
      <c r="B1383" s="98"/>
      <c r="C1383" s="98"/>
      <c r="D1383" s="98"/>
      <c r="E1383" s="98"/>
      <c r="F1383" s="98"/>
      <c r="G1383" s="98"/>
      <c r="H1383" s="98"/>
      <c r="I1383" s="98"/>
      <c r="J1383" s="98"/>
      <c r="K1383" s="98"/>
      <c r="L1383" s="98"/>
      <c r="M1383" s="98"/>
      <c r="N1383" s="98"/>
      <c r="O1383" s="98"/>
      <c r="P1383" s="98"/>
      <c r="Q1383" s="98"/>
      <c r="R1383" s="98"/>
      <c r="S1383" s="98"/>
      <c r="T1383" s="108"/>
    </row>
    <row r="1384" spans="1:20" x14ac:dyDescent="0.3">
      <c r="A1384" s="98"/>
      <c r="B1384" s="98"/>
      <c r="C1384" s="98"/>
      <c r="D1384" s="98"/>
      <c r="E1384" s="98"/>
      <c r="F1384" s="98"/>
      <c r="G1384" s="98"/>
      <c r="H1384" s="98"/>
      <c r="I1384" s="98"/>
      <c r="J1384" s="98"/>
      <c r="K1384" s="98"/>
      <c r="L1384" s="98"/>
      <c r="M1384" s="98"/>
      <c r="N1384" s="98"/>
      <c r="O1384" s="98"/>
      <c r="P1384" s="98"/>
      <c r="Q1384" s="98"/>
      <c r="R1384" s="98"/>
      <c r="S1384" s="98"/>
      <c r="T1384" s="108"/>
    </row>
    <row r="1385" spans="1:20" x14ac:dyDescent="0.3">
      <c r="A1385" s="98"/>
      <c r="B1385" s="98"/>
      <c r="C1385" s="98"/>
      <c r="D1385" s="98"/>
      <c r="E1385" s="98"/>
      <c r="F1385" s="98"/>
      <c r="G1385" s="98"/>
      <c r="H1385" s="98"/>
      <c r="I1385" s="98"/>
      <c r="J1385" s="98"/>
      <c r="K1385" s="98"/>
      <c r="L1385" s="98"/>
      <c r="M1385" s="98"/>
      <c r="N1385" s="98"/>
      <c r="O1385" s="98"/>
      <c r="P1385" s="98"/>
      <c r="Q1385" s="98"/>
      <c r="R1385" s="98"/>
      <c r="S1385" s="98"/>
      <c r="T1385" s="108"/>
    </row>
    <row r="1386" spans="1:20" x14ac:dyDescent="0.3">
      <c r="A1386" s="98"/>
      <c r="B1386" s="98"/>
      <c r="C1386" s="98"/>
      <c r="D1386" s="98"/>
      <c r="E1386" s="98"/>
      <c r="F1386" s="98"/>
      <c r="G1386" s="98"/>
      <c r="H1386" s="98"/>
      <c r="I1386" s="98"/>
      <c r="J1386" s="98"/>
      <c r="K1386" s="98"/>
      <c r="L1386" s="98"/>
      <c r="M1386" s="98"/>
      <c r="N1386" s="98"/>
      <c r="O1386" s="98"/>
      <c r="P1386" s="98"/>
      <c r="Q1386" s="98"/>
      <c r="R1386" s="98"/>
      <c r="S1386" s="98"/>
      <c r="T1386" s="108"/>
    </row>
    <row r="1387" spans="1:20" x14ac:dyDescent="0.3">
      <c r="A1387" s="98"/>
      <c r="B1387" s="98"/>
      <c r="C1387" s="98"/>
      <c r="D1387" s="98"/>
      <c r="E1387" s="98"/>
      <c r="F1387" s="98"/>
      <c r="G1387" s="98"/>
      <c r="H1387" s="98"/>
      <c r="I1387" s="98"/>
      <c r="J1387" s="98"/>
      <c r="K1387" s="98"/>
      <c r="L1387" s="98"/>
      <c r="M1387" s="98"/>
      <c r="N1387" s="98"/>
      <c r="O1387" s="98"/>
      <c r="P1387" s="98"/>
      <c r="Q1387" s="98"/>
      <c r="R1387" s="98"/>
      <c r="S1387" s="98"/>
      <c r="T1387" s="108"/>
    </row>
    <row r="1388" spans="1:20" x14ac:dyDescent="0.3">
      <c r="A1388" s="98"/>
      <c r="B1388" s="98"/>
      <c r="C1388" s="98"/>
      <c r="D1388" s="98"/>
      <c r="E1388" s="98"/>
      <c r="F1388" s="98"/>
      <c r="G1388" s="98"/>
      <c r="H1388" s="98"/>
      <c r="I1388" s="98"/>
      <c r="J1388" s="98"/>
      <c r="K1388" s="98"/>
      <c r="L1388" s="98"/>
      <c r="M1388" s="98"/>
      <c r="N1388" s="98"/>
      <c r="O1388" s="98"/>
      <c r="P1388" s="98"/>
      <c r="Q1388" s="98"/>
      <c r="R1388" s="98"/>
      <c r="S1388" s="98"/>
      <c r="T1388" s="108"/>
    </row>
    <row r="1389" spans="1:20" x14ac:dyDescent="0.3">
      <c r="A1389" s="98"/>
      <c r="B1389" s="98"/>
      <c r="C1389" s="98"/>
      <c r="D1389" s="98"/>
      <c r="E1389" s="98"/>
      <c r="F1389" s="98"/>
      <c r="G1389" s="98"/>
      <c r="H1389" s="98"/>
      <c r="I1389" s="98"/>
      <c r="J1389" s="98"/>
      <c r="K1389" s="98"/>
      <c r="L1389" s="98"/>
      <c r="M1389" s="98"/>
      <c r="N1389" s="98"/>
      <c r="O1389" s="98"/>
      <c r="P1389" s="98"/>
      <c r="Q1389" s="98"/>
      <c r="R1389" s="98"/>
      <c r="S1389" s="98"/>
      <c r="T1389" s="108"/>
    </row>
    <row r="1390" spans="1:20" x14ac:dyDescent="0.3">
      <c r="A1390" s="98"/>
      <c r="B1390" s="98"/>
      <c r="C1390" s="98"/>
      <c r="D1390" s="98"/>
      <c r="E1390" s="98"/>
      <c r="F1390" s="98"/>
      <c r="G1390" s="98"/>
      <c r="H1390" s="98"/>
      <c r="I1390" s="98"/>
      <c r="J1390" s="98"/>
      <c r="K1390" s="98"/>
      <c r="L1390" s="98"/>
      <c r="M1390" s="98"/>
      <c r="N1390" s="98"/>
      <c r="O1390" s="98"/>
      <c r="P1390" s="98"/>
      <c r="Q1390" s="98"/>
      <c r="R1390" s="98"/>
      <c r="S1390" s="98"/>
      <c r="T1390" s="108"/>
    </row>
    <row r="1391" spans="1:20" x14ac:dyDescent="0.3">
      <c r="A1391" s="98"/>
      <c r="B1391" s="98"/>
      <c r="C1391" s="98"/>
      <c r="D1391" s="98"/>
      <c r="E1391" s="98"/>
      <c r="F1391" s="98"/>
      <c r="G1391" s="98"/>
      <c r="H1391" s="98"/>
      <c r="I1391" s="98"/>
      <c r="J1391" s="98"/>
      <c r="K1391" s="98"/>
      <c r="L1391" s="98"/>
      <c r="M1391" s="98"/>
      <c r="N1391" s="98"/>
      <c r="O1391" s="98"/>
      <c r="P1391" s="98"/>
      <c r="Q1391" s="98"/>
      <c r="R1391" s="98"/>
      <c r="S1391" s="98"/>
      <c r="T1391" s="108"/>
    </row>
    <row r="1392" spans="1:20" x14ac:dyDescent="0.3">
      <c r="A1392" s="98"/>
      <c r="B1392" s="98"/>
      <c r="C1392" s="98"/>
      <c r="D1392" s="98"/>
      <c r="E1392" s="98"/>
      <c r="F1392" s="98"/>
      <c r="G1392" s="98"/>
      <c r="H1392" s="98"/>
      <c r="I1392" s="98"/>
      <c r="J1392" s="98"/>
      <c r="K1392" s="98"/>
      <c r="L1392" s="98"/>
      <c r="M1392" s="98"/>
      <c r="N1392" s="98"/>
      <c r="O1392" s="98"/>
      <c r="P1392" s="98"/>
      <c r="Q1392" s="98"/>
      <c r="R1392" s="98"/>
      <c r="S1392" s="98"/>
      <c r="T1392" s="108"/>
    </row>
    <row r="1393" spans="1:20" x14ac:dyDescent="0.3">
      <c r="A1393" s="98"/>
      <c r="B1393" s="98"/>
      <c r="C1393" s="98"/>
      <c r="D1393" s="98"/>
      <c r="E1393" s="98"/>
      <c r="F1393" s="98"/>
      <c r="G1393" s="98"/>
      <c r="H1393" s="98"/>
      <c r="I1393" s="98"/>
      <c r="J1393" s="98"/>
      <c r="K1393" s="98"/>
      <c r="L1393" s="98"/>
      <c r="M1393" s="98"/>
      <c r="N1393" s="98"/>
      <c r="O1393" s="98"/>
      <c r="P1393" s="98"/>
      <c r="Q1393" s="98"/>
      <c r="R1393" s="98"/>
      <c r="S1393" s="98"/>
      <c r="T1393" s="108"/>
    </row>
    <row r="1394" spans="1:20" x14ac:dyDescent="0.3">
      <c r="A1394" s="98"/>
      <c r="B1394" s="98"/>
      <c r="C1394" s="98"/>
      <c r="D1394" s="98"/>
      <c r="E1394" s="98"/>
      <c r="F1394" s="98"/>
      <c r="G1394" s="98"/>
      <c r="H1394" s="98"/>
      <c r="I1394" s="98"/>
      <c r="J1394" s="98"/>
      <c r="K1394" s="98"/>
      <c r="L1394" s="98"/>
      <c r="M1394" s="98"/>
      <c r="N1394" s="98"/>
      <c r="O1394" s="98"/>
      <c r="P1394" s="98"/>
      <c r="Q1394" s="98"/>
      <c r="R1394" s="98"/>
      <c r="S1394" s="98"/>
      <c r="T1394" s="108"/>
    </row>
    <row r="1395" spans="1:20" x14ac:dyDescent="0.3">
      <c r="A1395" s="98"/>
      <c r="B1395" s="98"/>
      <c r="C1395" s="98"/>
      <c r="D1395" s="98"/>
      <c r="E1395" s="98"/>
      <c r="F1395" s="98"/>
      <c r="G1395" s="98"/>
      <c r="H1395" s="98"/>
      <c r="I1395" s="98"/>
      <c r="J1395" s="98"/>
      <c r="K1395" s="98"/>
      <c r="L1395" s="98"/>
      <c r="M1395" s="98"/>
      <c r="N1395" s="98"/>
      <c r="O1395" s="98"/>
      <c r="P1395" s="98"/>
      <c r="Q1395" s="98"/>
      <c r="R1395" s="98"/>
      <c r="S1395" s="98"/>
      <c r="T1395" s="108"/>
    </row>
    <row r="1396" spans="1:20" x14ac:dyDescent="0.3">
      <c r="A1396" s="98"/>
      <c r="B1396" s="98"/>
      <c r="C1396" s="98"/>
      <c r="D1396" s="98"/>
      <c r="E1396" s="98"/>
      <c r="F1396" s="98"/>
      <c r="G1396" s="98"/>
      <c r="H1396" s="98"/>
      <c r="I1396" s="98"/>
      <c r="J1396" s="98"/>
      <c r="K1396" s="98"/>
      <c r="L1396" s="98"/>
      <c r="M1396" s="98"/>
      <c r="N1396" s="98"/>
      <c r="O1396" s="98"/>
      <c r="P1396" s="98"/>
      <c r="Q1396" s="98"/>
      <c r="R1396" s="98"/>
      <c r="S1396" s="98"/>
      <c r="T1396" s="108"/>
    </row>
    <row r="1397" spans="1:20" x14ac:dyDescent="0.3">
      <c r="A1397" s="98"/>
      <c r="B1397" s="98"/>
      <c r="C1397" s="98"/>
      <c r="D1397" s="98"/>
      <c r="E1397" s="98"/>
      <c r="F1397" s="98"/>
      <c r="G1397" s="98"/>
      <c r="H1397" s="98"/>
      <c r="I1397" s="98"/>
      <c r="J1397" s="98"/>
      <c r="K1397" s="98"/>
      <c r="L1397" s="98"/>
      <c r="M1397" s="98"/>
      <c r="N1397" s="98"/>
      <c r="O1397" s="98"/>
      <c r="P1397" s="98"/>
      <c r="Q1397" s="98"/>
      <c r="R1397" s="98"/>
      <c r="S1397" s="98"/>
      <c r="T1397" s="108"/>
    </row>
    <row r="1398" spans="1:20" x14ac:dyDescent="0.3">
      <c r="A1398" s="98"/>
      <c r="B1398" s="98"/>
      <c r="C1398" s="98"/>
      <c r="D1398" s="98"/>
      <c r="E1398" s="98"/>
      <c r="F1398" s="98"/>
      <c r="G1398" s="98"/>
      <c r="H1398" s="98"/>
      <c r="I1398" s="98"/>
      <c r="J1398" s="98"/>
      <c r="K1398" s="98"/>
      <c r="L1398" s="98"/>
      <c r="M1398" s="98"/>
      <c r="N1398" s="98"/>
      <c r="O1398" s="98"/>
      <c r="P1398" s="98"/>
      <c r="Q1398" s="98"/>
      <c r="R1398" s="98"/>
      <c r="S1398" s="98"/>
      <c r="T1398" s="108"/>
    </row>
    <row r="1399" spans="1:20" x14ac:dyDescent="0.3">
      <c r="A1399" s="98"/>
      <c r="B1399" s="98"/>
      <c r="C1399" s="98"/>
      <c r="D1399" s="98"/>
      <c r="E1399" s="98"/>
      <c r="F1399" s="98"/>
      <c r="G1399" s="98"/>
      <c r="H1399" s="98"/>
      <c r="I1399" s="98"/>
      <c r="J1399" s="98"/>
      <c r="K1399" s="98"/>
      <c r="L1399" s="98"/>
      <c r="M1399" s="98"/>
      <c r="N1399" s="98"/>
      <c r="O1399" s="98"/>
      <c r="P1399" s="98"/>
      <c r="Q1399" s="98"/>
      <c r="R1399" s="98"/>
      <c r="S1399" s="98"/>
      <c r="T1399" s="108"/>
    </row>
    <row r="1400" spans="1:20" x14ac:dyDescent="0.3">
      <c r="A1400" s="98"/>
      <c r="B1400" s="98"/>
      <c r="C1400" s="98"/>
      <c r="D1400" s="98"/>
      <c r="E1400" s="98"/>
      <c r="F1400" s="98"/>
      <c r="G1400" s="98"/>
      <c r="H1400" s="98"/>
      <c r="I1400" s="98"/>
      <c r="J1400" s="98"/>
      <c r="K1400" s="98"/>
      <c r="L1400" s="98"/>
      <c r="M1400" s="98"/>
      <c r="N1400" s="98"/>
      <c r="O1400" s="98"/>
      <c r="P1400" s="98"/>
      <c r="Q1400" s="98"/>
      <c r="R1400" s="98"/>
      <c r="S1400" s="98"/>
      <c r="T1400" s="108"/>
    </row>
    <row r="1401" spans="1:20" x14ac:dyDescent="0.3">
      <c r="A1401" s="98"/>
      <c r="B1401" s="98"/>
      <c r="C1401" s="98"/>
      <c r="D1401" s="98"/>
      <c r="E1401" s="98"/>
      <c r="F1401" s="98"/>
      <c r="G1401" s="98"/>
      <c r="H1401" s="98"/>
      <c r="I1401" s="98"/>
      <c r="J1401" s="98"/>
      <c r="K1401" s="98"/>
      <c r="L1401" s="98"/>
      <c r="M1401" s="98"/>
      <c r="N1401" s="98"/>
      <c r="O1401" s="98"/>
      <c r="P1401" s="98"/>
      <c r="Q1401" s="98"/>
      <c r="R1401" s="98"/>
      <c r="S1401" s="98"/>
      <c r="T1401" s="108"/>
    </row>
    <row r="1402" spans="1:20" x14ac:dyDescent="0.3">
      <c r="A1402" s="98"/>
      <c r="B1402" s="98"/>
      <c r="C1402" s="98"/>
      <c r="D1402" s="98"/>
      <c r="E1402" s="98"/>
      <c r="F1402" s="98"/>
      <c r="G1402" s="98"/>
      <c r="H1402" s="98"/>
      <c r="I1402" s="98"/>
      <c r="J1402" s="98"/>
      <c r="K1402" s="98"/>
      <c r="L1402" s="98"/>
      <c r="M1402" s="98"/>
      <c r="N1402" s="98"/>
      <c r="O1402" s="98"/>
      <c r="P1402" s="98"/>
      <c r="Q1402" s="98"/>
      <c r="R1402" s="98"/>
      <c r="S1402" s="98"/>
      <c r="T1402" s="108"/>
    </row>
    <row r="1403" spans="1:20" x14ac:dyDescent="0.3">
      <c r="A1403" s="98"/>
      <c r="B1403" s="98"/>
      <c r="C1403" s="98"/>
      <c r="D1403" s="98"/>
      <c r="E1403" s="98"/>
      <c r="F1403" s="98"/>
      <c r="G1403" s="98"/>
      <c r="H1403" s="98"/>
      <c r="I1403" s="98"/>
      <c r="J1403" s="98"/>
      <c r="K1403" s="98"/>
      <c r="L1403" s="98"/>
      <c r="M1403" s="98"/>
      <c r="N1403" s="98"/>
      <c r="O1403" s="98"/>
      <c r="P1403" s="98"/>
      <c r="Q1403" s="98"/>
      <c r="R1403" s="98"/>
      <c r="S1403" s="98"/>
      <c r="T1403" s="108"/>
    </row>
    <row r="1404" spans="1:20" x14ac:dyDescent="0.3">
      <c r="A1404" s="98"/>
      <c r="B1404" s="98"/>
      <c r="C1404" s="98"/>
      <c r="D1404" s="98"/>
      <c r="E1404" s="98"/>
      <c r="F1404" s="98"/>
      <c r="G1404" s="98"/>
      <c r="H1404" s="98"/>
      <c r="I1404" s="98"/>
      <c r="J1404" s="98"/>
      <c r="K1404" s="98"/>
      <c r="L1404" s="98"/>
      <c r="M1404" s="98"/>
      <c r="N1404" s="98"/>
      <c r="O1404" s="98"/>
      <c r="P1404" s="98"/>
      <c r="Q1404" s="98"/>
      <c r="R1404" s="98"/>
      <c r="S1404" s="98"/>
      <c r="T1404" s="108"/>
    </row>
    <row r="1405" spans="1:20" x14ac:dyDescent="0.3">
      <c r="A1405" s="98"/>
      <c r="B1405" s="98"/>
      <c r="C1405" s="98"/>
      <c r="D1405" s="98"/>
      <c r="E1405" s="98"/>
      <c r="F1405" s="98"/>
      <c r="G1405" s="98"/>
      <c r="H1405" s="98"/>
      <c r="I1405" s="98"/>
      <c r="J1405" s="98"/>
      <c r="K1405" s="98"/>
      <c r="L1405" s="98"/>
      <c r="M1405" s="98"/>
      <c r="N1405" s="98"/>
      <c r="O1405" s="98"/>
      <c r="P1405" s="98"/>
      <c r="Q1405" s="98"/>
      <c r="R1405" s="98"/>
      <c r="S1405" s="98"/>
      <c r="T1405" s="108"/>
    </row>
    <row r="1406" spans="1:20" x14ac:dyDescent="0.3">
      <c r="A1406" s="98"/>
      <c r="B1406" s="98"/>
      <c r="C1406" s="98"/>
      <c r="D1406" s="98"/>
      <c r="E1406" s="98"/>
      <c r="F1406" s="98"/>
      <c r="G1406" s="98"/>
      <c r="H1406" s="98"/>
      <c r="I1406" s="98"/>
      <c r="J1406" s="98"/>
      <c r="K1406" s="98"/>
      <c r="L1406" s="98"/>
      <c r="M1406" s="98"/>
      <c r="N1406" s="98"/>
      <c r="O1406" s="98"/>
      <c r="P1406" s="98"/>
      <c r="Q1406" s="98"/>
      <c r="R1406" s="98"/>
      <c r="S1406" s="98"/>
      <c r="T1406" s="108"/>
    </row>
    <row r="1407" spans="1:20" x14ac:dyDescent="0.3">
      <c r="A1407" s="98"/>
      <c r="B1407" s="98"/>
      <c r="C1407" s="98"/>
      <c r="D1407" s="98"/>
      <c r="E1407" s="98"/>
      <c r="F1407" s="98"/>
      <c r="G1407" s="98"/>
      <c r="H1407" s="98"/>
      <c r="I1407" s="98"/>
      <c r="J1407" s="98"/>
      <c r="K1407" s="98"/>
      <c r="L1407" s="98"/>
      <c r="M1407" s="98"/>
      <c r="N1407" s="98"/>
      <c r="O1407" s="98"/>
      <c r="P1407" s="98"/>
      <c r="Q1407" s="98"/>
      <c r="R1407" s="98"/>
      <c r="S1407" s="98"/>
      <c r="T1407" s="108"/>
    </row>
    <row r="1408" spans="1:20" x14ac:dyDescent="0.3">
      <c r="A1408" s="98"/>
      <c r="B1408" s="98"/>
      <c r="C1408" s="98"/>
      <c r="D1408" s="98"/>
      <c r="E1408" s="98"/>
      <c r="F1408" s="98"/>
      <c r="G1408" s="98"/>
      <c r="H1408" s="98"/>
      <c r="I1408" s="98"/>
      <c r="J1408" s="98"/>
      <c r="K1408" s="98"/>
      <c r="L1408" s="98"/>
      <c r="M1408" s="98"/>
      <c r="N1408" s="98"/>
      <c r="O1408" s="98"/>
      <c r="P1408" s="98"/>
      <c r="Q1408" s="98"/>
      <c r="R1408" s="98"/>
      <c r="S1408" s="98"/>
      <c r="T1408" s="108"/>
    </row>
    <row r="1409" spans="1:20" x14ac:dyDescent="0.3">
      <c r="A1409" s="98"/>
      <c r="B1409" s="98"/>
      <c r="C1409" s="98"/>
      <c r="D1409" s="98"/>
      <c r="E1409" s="98"/>
      <c r="F1409" s="98"/>
      <c r="G1409" s="98"/>
      <c r="H1409" s="98"/>
      <c r="I1409" s="98"/>
      <c r="J1409" s="98"/>
      <c r="K1409" s="98"/>
      <c r="L1409" s="98"/>
      <c r="M1409" s="98"/>
      <c r="N1409" s="98"/>
      <c r="O1409" s="98"/>
      <c r="P1409" s="98"/>
      <c r="Q1409" s="98"/>
      <c r="R1409" s="98"/>
      <c r="S1409" s="98"/>
      <c r="T1409" s="108"/>
    </row>
    <row r="1410" spans="1:20" x14ac:dyDescent="0.3">
      <c r="A1410" s="98"/>
      <c r="B1410" s="98"/>
      <c r="C1410" s="98"/>
      <c r="D1410" s="98"/>
      <c r="E1410" s="98"/>
      <c r="F1410" s="98"/>
      <c r="G1410" s="98"/>
      <c r="H1410" s="98"/>
      <c r="I1410" s="98"/>
      <c r="J1410" s="98"/>
      <c r="K1410" s="98"/>
      <c r="L1410" s="98"/>
      <c r="M1410" s="98"/>
      <c r="N1410" s="98"/>
      <c r="O1410" s="98"/>
      <c r="P1410" s="98"/>
      <c r="Q1410" s="98"/>
      <c r="R1410" s="98"/>
      <c r="S1410" s="98"/>
      <c r="T1410" s="108"/>
    </row>
    <row r="1411" spans="1:20" x14ac:dyDescent="0.3">
      <c r="A1411" s="98"/>
      <c r="B1411" s="98"/>
      <c r="C1411" s="98"/>
      <c r="D1411" s="98"/>
      <c r="E1411" s="98"/>
      <c r="F1411" s="98"/>
      <c r="G1411" s="98"/>
      <c r="H1411" s="98"/>
      <c r="I1411" s="98"/>
      <c r="J1411" s="98"/>
      <c r="K1411" s="98"/>
      <c r="L1411" s="98"/>
      <c r="M1411" s="98"/>
      <c r="N1411" s="98"/>
      <c r="O1411" s="98"/>
      <c r="P1411" s="98"/>
      <c r="Q1411" s="98"/>
      <c r="R1411" s="98"/>
      <c r="S1411" s="98"/>
      <c r="T1411" s="108"/>
    </row>
    <row r="1412" spans="1:20" x14ac:dyDescent="0.3">
      <c r="A1412" s="98"/>
      <c r="B1412" s="98"/>
      <c r="C1412" s="98"/>
      <c r="D1412" s="98"/>
      <c r="E1412" s="98"/>
      <c r="F1412" s="98"/>
      <c r="G1412" s="98"/>
      <c r="H1412" s="98"/>
      <c r="I1412" s="98"/>
      <c r="J1412" s="98"/>
      <c r="K1412" s="98"/>
      <c r="L1412" s="98"/>
      <c r="M1412" s="98"/>
      <c r="N1412" s="98"/>
      <c r="O1412" s="98"/>
      <c r="P1412" s="98"/>
      <c r="Q1412" s="98"/>
      <c r="R1412" s="98"/>
      <c r="S1412" s="98"/>
      <c r="T1412" s="108"/>
    </row>
    <row r="1413" spans="1:20" x14ac:dyDescent="0.3">
      <c r="A1413" s="98"/>
      <c r="B1413" s="98"/>
      <c r="C1413" s="98"/>
      <c r="D1413" s="98"/>
      <c r="E1413" s="98"/>
      <c r="F1413" s="98"/>
      <c r="G1413" s="98"/>
      <c r="H1413" s="98"/>
      <c r="I1413" s="98"/>
      <c r="J1413" s="98"/>
      <c r="K1413" s="98"/>
      <c r="L1413" s="98"/>
      <c r="M1413" s="98"/>
      <c r="N1413" s="98"/>
      <c r="O1413" s="98"/>
      <c r="P1413" s="98"/>
      <c r="Q1413" s="98"/>
      <c r="R1413" s="98"/>
      <c r="S1413" s="98"/>
      <c r="T1413" s="108"/>
    </row>
    <row r="1414" spans="1:20" x14ac:dyDescent="0.3">
      <c r="A1414" s="98"/>
      <c r="B1414" s="98"/>
      <c r="C1414" s="98"/>
      <c r="D1414" s="98"/>
      <c r="E1414" s="98"/>
      <c r="F1414" s="98"/>
      <c r="G1414" s="98"/>
      <c r="H1414" s="98"/>
      <c r="I1414" s="98"/>
      <c r="J1414" s="98"/>
      <c r="K1414" s="98"/>
      <c r="L1414" s="98"/>
      <c r="M1414" s="98"/>
      <c r="N1414" s="98"/>
      <c r="O1414" s="98"/>
      <c r="P1414" s="98"/>
      <c r="Q1414" s="98"/>
      <c r="R1414" s="98"/>
      <c r="S1414" s="98"/>
      <c r="T1414" s="108"/>
    </row>
    <row r="1415" spans="1:20" x14ac:dyDescent="0.3">
      <c r="A1415" s="98"/>
      <c r="B1415" s="98"/>
      <c r="C1415" s="98"/>
      <c r="D1415" s="98"/>
      <c r="E1415" s="98"/>
      <c r="F1415" s="98"/>
      <c r="G1415" s="98"/>
      <c r="H1415" s="98"/>
      <c r="I1415" s="98"/>
      <c r="J1415" s="98"/>
      <c r="K1415" s="98"/>
      <c r="L1415" s="98"/>
      <c r="M1415" s="98"/>
      <c r="N1415" s="98"/>
      <c r="O1415" s="98"/>
      <c r="P1415" s="98"/>
      <c r="Q1415" s="98"/>
      <c r="R1415" s="98"/>
      <c r="S1415" s="98"/>
      <c r="T1415" s="108"/>
    </row>
    <row r="1416" spans="1:20" x14ac:dyDescent="0.3">
      <c r="A1416" s="98"/>
      <c r="B1416" s="98"/>
      <c r="C1416" s="98"/>
      <c r="D1416" s="98"/>
      <c r="E1416" s="98"/>
      <c r="F1416" s="98"/>
      <c r="G1416" s="98"/>
      <c r="H1416" s="98"/>
      <c r="I1416" s="98"/>
      <c r="J1416" s="98"/>
      <c r="K1416" s="98"/>
      <c r="L1416" s="98"/>
      <c r="M1416" s="98"/>
      <c r="N1416" s="98"/>
      <c r="O1416" s="98"/>
      <c r="P1416" s="98"/>
      <c r="Q1416" s="98"/>
      <c r="R1416" s="98"/>
      <c r="S1416" s="98"/>
      <c r="T1416" s="108"/>
    </row>
    <row r="1417" spans="1:20" x14ac:dyDescent="0.3">
      <c r="A1417" s="98"/>
      <c r="B1417" s="98"/>
      <c r="C1417" s="98"/>
      <c r="D1417" s="98"/>
      <c r="E1417" s="98"/>
      <c r="F1417" s="98"/>
      <c r="G1417" s="98"/>
      <c r="H1417" s="98"/>
      <c r="I1417" s="98"/>
      <c r="J1417" s="98"/>
      <c r="K1417" s="98"/>
      <c r="L1417" s="98"/>
      <c r="M1417" s="98"/>
      <c r="N1417" s="98"/>
      <c r="O1417" s="98"/>
      <c r="P1417" s="98"/>
      <c r="Q1417" s="98"/>
      <c r="R1417" s="98"/>
      <c r="S1417" s="98"/>
      <c r="T1417" s="108"/>
    </row>
    <row r="1418" spans="1:20" x14ac:dyDescent="0.3">
      <c r="A1418" s="98"/>
      <c r="B1418" s="98"/>
      <c r="C1418" s="98"/>
      <c r="D1418" s="98"/>
      <c r="E1418" s="98"/>
      <c r="F1418" s="98"/>
      <c r="G1418" s="98"/>
      <c r="H1418" s="98"/>
      <c r="I1418" s="98"/>
      <c r="J1418" s="98"/>
      <c r="K1418" s="98"/>
      <c r="L1418" s="98"/>
      <c r="M1418" s="98"/>
      <c r="N1418" s="98"/>
      <c r="O1418" s="98"/>
      <c r="P1418" s="98"/>
      <c r="Q1418" s="98"/>
      <c r="R1418" s="98"/>
      <c r="S1418" s="98"/>
      <c r="T1418" s="108"/>
    </row>
    <row r="1419" spans="1:20" x14ac:dyDescent="0.3">
      <c r="A1419" s="98"/>
      <c r="B1419" s="98"/>
      <c r="C1419" s="98"/>
      <c r="D1419" s="98"/>
      <c r="E1419" s="98"/>
      <c r="F1419" s="98"/>
      <c r="G1419" s="98"/>
      <c r="H1419" s="98"/>
      <c r="I1419" s="98"/>
      <c r="J1419" s="98"/>
      <c r="K1419" s="98"/>
      <c r="L1419" s="98"/>
      <c r="M1419" s="98"/>
      <c r="N1419" s="98"/>
      <c r="O1419" s="98"/>
      <c r="P1419" s="98"/>
      <c r="Q1419" s="98"/>
      <c r="R1419" s="98"/>
      <c r="S1419" s="98"/>
      <c r="T1419" s="108"/>
    </row>
    <row r="1420" spans="1:20" x14ac:dyDescent="0.3">
      <c r="A1420" s="98"/>
      <c r="B1420" s="98"/>
      <c r="C1420" s="98"/>
      <c r="D1420" s="98"/>
      <c r="E1420" s="98"/>
      <c r="F1420" s="98"/>
      <c r="G1420" s="98"/>
      <c r="H1420" s="98"/>
      <c r="I1420" s="98"/>
      <c r="J1420" s="98"/>
      <c r="K1420" s="98"/>
      <c r="L1420" s="98"/>
      <c r="M1420" s="98"/>
      <c r="N1420" s="98"/>
      <c r="O1420" s="98"/>
      <c r="P1420" s="98"/>
      <c r="Q1420" s="98"/>
      <c r="R1420" s="98"/>
      <c r="S1420" s="98"/>
      <c r="T1420" s="108"/>
    </row>
    <row r="1421" spans="1:20" x14ac:dyDescent="0.3">
      <c r="A1421" s="98"/>
      <c r="B1421" s="98"/>
      <c r="C1421" s="98"/>
      <c r="D1421" s="98"/>
      <c r="E1421" s="98"/>
      <c r="F1421" s="98"/>
      <c r="G1421" s="98"/>
      <c r="H1421" s="98"/>
      <c r="I1421" s="98"/>
      <c r="J1421" s="98"/>
      <c r="K1421" s="98"/>
      <c r="L1421" s="98"/>
      <c r="M1421" s="98"/>
      <c r="N1421" s="98"/>
      <c r="O1421" s="98"/>
      <c r="P1421" s="98"/>
      <c r="Q1421" s="98"/>
      <c r="R1421" s="98"/>
      <c r="S1421" s="98"/>
      <c r="T1421" s="108"/>
    </row>
    <row r="1422" spans="1:20" x14ac:dyDescent="0.3">
      <c r="A1422" s="98"/>
      <c r="B1422" s="98"/>
      <c r="C1422" s="98"/>
      <c r="D1422" s="98"/>
      <c r="E1422" s="98"/>
      <c r="F1422" s="98"/>
      <c r="G1422" s="98"/>
      <c r="H1422" s="98"/>
      <c r="I1422" s="98"/>
      <c r="J1422" s="98"/>
      <c r="K1422" s="98"/>
      <c r="L1422" s="98"/>
      <c r="M1422" s="98"/>
      <c r="N1422" s="98"/>
      <c r="O1422" s="98"/>
      <c r="P1422" s="98"/>
      <c r="Q1422" s="98"/>
      <c r="R1422" s="98"/>
      <c r="S1422" s="98"/>
      <c r="T1422" s="108"/>
    </row>
    <row r="1423" spans="1:20" x14ac:dyDescent="0.3">
      <c r="A1423" s="98"/>
      <c r="B1423" s="98"/>
      <c r="C1423" s="98"/>
      <c r="D1423" s="98"/>
      <c r="E1423" s="98"/>
      <c r="F1423" s="98"/>
      <c r="G1423" s="98"/>
      <c r="H1423" s="98"/>
      <c r="I1423" s="98"/>
      <c r="J1423" s="98"/>
      <c r="K1423" s="98"/>
      <c r="L1423" s="98"/>
      <c r="M1423" s="98"/>
      <c r="N1423" s="98"/>
      <c r="O1423" s="98"/>
      <c r="P1423" s="98"/>
      <c r="Q1423" s="98"/>
      <c r="R1423" s="98"/>
      <c r="S1423" s="98"/>
      <c r="T1423" s="108"/>
    </row>
    <row r="1424" spans="1:20" x14ac:dyDescent="0.3">
      <c r="A1424" s="98"/>
      <c r="B1424" s="98"/>
      <c r="C1424" s="98"/>
      <c r="D1424" s="98"/>
      <c r="E1424" s="98"/>
      <c r="F1424" s="98"/>
      <c r="G1424" s="98"/>
      <c r="H1424" s="98"/>
      <c r="I1424" s="98"/>
      <c r="J1424" s="98"/>
      <c r="K1424" s="98"/>
      <c r="L1424" s="98"/>
      <c r="M1424" s="98"/>
      <c r="N1424" s="98"/>
      <c r="O1424" s="98"/>
      <c r="P1424" s="98"/>
      <c r="Q1424" s="98"/>
      <c r="R1424" s="98"/>
      <c r="S1424" s="98"/>
      <c r="T1424" s="108"/>
    </row>
    <row r="1425" spans="1:20" x14ac:dyDescent="0.3">
      <c r="A1425" s="98"/>
      <c r="B1425" s="98"/>
      <c r="C1425" s="98"/>
      <c r="D1425" s="98"/>
      <c r="E1425" s="98"/>
      <c r="F1425" s="98"/>
      <c r="G1425" s="98"/>
      <c r="H1425" s="98"/>
      <c r="I1425" s="98"/>
      <c r="J1425" s="98"/>
      <c r="K1425" s="98"/>
      <c r="L1425" s="98"/>
      <c r="M1425" s="98"/>
      <c r="N1425" s="98"/>
      <c r="O1425" s="98"/>
      <c r="P1425" s="98"/>
      <c r="Q1425" s="98"/>
      <c r="R1425" s="98"/>
      <c r="S1425" s="98"/>
      <c r="T1425" s="108"/>
    </row>
    <row r="1426" spans="1:20" x14ac:dyDescent="0.3">
      <c r="A1426" s="98"/>
      <c r="B1426" s="98"/>
      <c r="C1426" s="98"/>
      <c r="D1426" s="98"/>
      <c r="E1426" s="98"/>
      <c r="F1426" s="98"/>
      <c r="G1426" s="98"/>
      <c r="H1426" s="98"/>
      <c r="I1426" s="98"/>
      <c r="J1426" s="98"/>
      <c r="K1426" s="98"/>
      <c r="L1426" s="98"/>
      <c r="M1426" s="98"/>
      <c r="N1426" s="98"/>
      <c r="O1426" s="98"/>
      <c r="P1426" s="98"/>
      <c r="Q1426" s="98"/>
      <c r="R1426" s="98"/>
      <c r="S1426" s="98"/>
      <c r="T1426" s="108"/>
    </row>
    <row r="1427" spans="1:20" x14ac:dyDescent="0.3">
      <c r="A1427" s="98"/>
      <c r="B1427" s="98"/>
      <c r="C1427" s="98"/>
      <c r="D1427" s="98"/>
      <c r="E1427" s="98"/>
      <c r="F1427" s="98"/>
      <c r="G1427" s="98"/>
      <c r="H1427" s="98"/>
      <c r="I1427" s="98"/>
      <c r="J1427" s="98"/>
      <c r="K1427" s="98"/>
      <c r="L1427" s="98"/>
      <c r="M1427" s="98"/>
      <c r="N1427" s="98"/>
      <c r="O1427" s="98"/>
      <c r="P1427" s="98"/>
      <c r="Q1427" s="98"/>
      <c r="R1427" s="98"/>
      <c r="S1427" s="98"/>
      <c r="T1427" s="108"/>
    </row>
    <row r="1428" spans="1:20" x14ac:dyDescent="0.3">
      <c r="A1428" s="98"/>
      <c r="B1428" s="98"/>
      <c r="C1428" s="98"/>
      <c r="D1428" s="98"/>
      <c r="E1428" s="98"/>
      <c r="F1428" s="98"/>
      <c r="G1428" s="98"/>
      <c r="H1428" s="98"/>
      <c r="I1428" s="98"/>
      <c r="J1428" s="98"/>
      <c r="K1428" s="98"/>
      <c r="L1428" s="98"/>
      <c r="M1428" s="98"/>
      <c r="N1428" s="98"/>
      <c r="O1428" s="98"/>
      <c r="P1428" s="98"/>
      <c r="Q1428" s="98"/>
      <c r="R1428" s="98"/>
      <c r="S1428" s="98"/>
      <c r="T1428" s="108"/>
    </row>
    <row r="1429" spans="1:20" x14ac:dyDescent="0.3">
      <c r="A1429" s="98"/>
      <c r="B1429" s="98"/>
      <c r="C1429" s="98"/>
      <c r="D1429" s="98"/>
      <c r="E1429" s="98"/>
      <c r="F1429" s="98"/>
      <c r="G1429" s="98"/>
      <c r="H1429" s="98"/>
      <c r="I1429" s="98"/>
      <c r="J1429" s="98"/>
      <c r="K1429" s="98"/>
      <c r="L1429" s="98"/>
      <c r="M1429" s="98"/>
      <c r="N1429" s="98"/>
      <c r="O1429" s="98"/>
      <c r="P1429" s="98"/>
      <c r="Q1429" s="98"/>
      <c r="R1429" s="98"/>
      <c r="S1429" s="98"/>
      <c r="T1429" s="108"/>
    </row>
    <row r="1430" spans="1:20" x14ac:dyDescent="0.3">
      <c r="A1430" s="98"/>
      <c r="B1430" s="98"/>
      <c r="C1430" s="98"/>
      <c r="D1430" s="98"/>
      <c r="E1430" s="98"/>
      <c r="F1430" s="98"/>
      <c r="G1430" s="98"/>
      <c r="H1430" s="98"/>
      <c r="I1430" s="98"/>
      <c r="J1430" s="98"/>
      <c r="K1430" s="98"/>
      <c r="L1430" s="98"/>
      <c r="M1430" s="98"/>
      <c r="N1430" s="98"/>
      <c r="O1430" s="98"/>
      <c r="P1430" s="98"/>
      <c r="Q1430" s="98"/>
      <c r="R1430" s="98"/>
      <c r="S1430" s="98"/>
      <c r="T1430" s="108"/>
    </row>
    <row r="1431" spans="1:20" x14ac:dyDescent="0.3">
      <c r="A1431" s="98"/>
      <c r="B1431" s="98"/>
      <c r="C1431" s="98"/>
      <c r="D1431" s="98"/>
      <c r="E1431" s="98"/>
      <c r="F1431" s="98"/>
      <c r="G1431" s="98"/>
      <c r="H1431" s="98"/>
      <c r="I1431" s="98"/>
      <c r="J1431" s="98"/>
      <c r="K1431" s="98"/>
      <c r="L1431" s="98"/>
      <c r="M1431" s="98"/>
      <c r="N1431" s="98"/>
      <c r="O1431" s="98"/>
      <c r="P1431" s="98"/>
      <c r="Q1431" s="98"/>
      <c r="R1431" s="98"/>
      <c r="S1431" s="98"/>
      <c r="T1431" s="108"/>
    </row>
    <row r="1432" spans="1:20" x14ac:dyDescent="0.3">
      <c r="A1432" s="98"/>
      <c r="B1432" s="98"/>
      <c r="C1432" s="98"/>
      <c r="D1432" s="98"/>
      <c r="E1432" s="98"/>
      <c r="F1432" s="98"/>
      <c r="G1432" s="98"/>
      <c r="H1432" s="98"/>
      <c r="I1432" s="98"/>
      <c r="J1432" s="98"/>
      <c r="K1432" s="98"/>
      <c r="L1432" s="98"/>
      <c r="M1432" s="98"/>
      <c r="N1432" s="98"/>
      <c r="O1432" s="98"/>
      <c r="P1432" s="98"/>
      <c r="Q1432" s="98"/>
      <c r="R1432" s="98"/>
      <c r="S1432" s="98"/>
      <c r="T1432" s="108"/>
    </row>
    <row r="1433" spans="1:20" x14ac:dyDescent="0.3">
      <c r="A1433" s="98"/>
      <c r="B1433" s="98"/>
      <c r="C1433" s="98"/>
      <c r="D1433" s="98"/>
      <c r="E1433" s="98"/>
      <c r="F1433" s="98"/>
      <c r="G1433" s="98"/>
      <c r="H1433" s="98"/>
      <c r="I1433" s="98"/>
      <c r="J1433" s="98"/>
      <c r="K1433" s="98"/>
      <c r="L1433" s="98"/>
      <c r="M1433" s="98"/>
      <c r="N1433" s="98"/>
      <c r="O1433" s="98"/>
      <c r="P1433" s="98"/>
      <c r="Q1433" s="98"/>
      <c r="R1433" s="98"/>
      <c r="S1433" s="98"/>
      <c r="T1433" s="108"/>
    </row>
    <row r="1434" spans="1:20" x14ac:dyDescent="0.3">
      <c r="A1434" s="98"/>
      <c r="B1434" s="98"/>
      <c r="C1434" s="98"/>
      <c r="D1434" s="98"/>
      <c r="E1434" s="98"/>
      <c r="F1434" s="98"/>
      <c r="G1434" s="98"/>
      <c r="H1434" s="98"/>
      <c r="I1434" s="98"/>
      <c r="J1434" s="98"/>
      <c r="K1434" s="98"/>
      <c r="L1434" s="98"/>
      <c r="M1434" s="98"/>
      <c r="N1434" s="98"/>
      <c r="O1434" s="98"/>
      <c r="P1434" s="98"/>
      <c r="Q1434" s="98"/>
      <c r="R1434" s="98"/>
      <c r="S1434" s="98"/>
      <c r="T1434" s="108"/>
    </row>
    <row r="1435" spans="1:20" x14ac:dyDescent="0.3">
      <c r="A1435" s="98"/>
      <c r="B1435" s="98"/>
      <c r="C1435" s="98"/>
      <c r="D1435" s="98"/>
      <c r="E1435" s="98"/>
      <c r="F1435" s="98"/>
      <c r="G1435" s="98"/>
      <c r="H1435" s="98"/>
      <c r="I1435" s="98"/>
      <c r="J1435" s="98"/>
      <c r="K1435" s="98"/>
      <c r="L1435" s="98"/>
      <c r="M1435" s="98"/>
      <c r="N1435" s="98"/>
      <c r="O1435" s="98"/>
      <c r="P1435" s="98"/>
      <c r="Q1435" s="98"/>
      <c r="R1435" s="98"/>
      <c r="S1435" s="98"/>
      <c r="T1435" s="108"/>
    </row>
    <row r="1436" spans="1:20" x14ac:dyDescent="0.3">
      <c r="A1436" s="98"/>
      <c r="B1436" s="98"/>
      <c r="C1436" s="98"/>
      <c r="D1436" s="98"/>
      <c r="E1436" s="98"/>
      <c r="F1436" s="98"/>
      <c r="G1436" s="98"/>
      <c r="H1436" s="98"/>
      <c r="I1436" s="98"/>
      <c r="J1436" s="98"/>
      <c r="K1436" s="98"/>
      <c r="L1436" s="98"/>
      <c r="M1436" s="98"/>
      <c r="N1436" s="98"/>
      <c r="O1436" s="98"/>
      <c r="P1436" s="98"/>
      <c r="Q1436" s="98"/>
      <c r="R1436" s="98"/>
      <c r="S1436" s="98"/>
      <c r="T1436" s="108"/>
    </row>
    <row r="1437" spans="1:20" x14ac:dyDescent="0.3">
      <c r="A1437" s="98"/>
      <c r="B1437" s="98"/>
      <c r="C1437" s="98"/>
      <c r="D1437" s="98"/>
      <c r="E1437" s="98"/>
      <c r="F1437" s="98"/>
      <c r="G1437" s="98"/>
      <c r="H1437" s="98"/>
      <c r="I1437" s="98"/>
      <c r="J1437" s="98"/>
      <c r="K1437" s="98"/>
      <c r="L1437" s="98"/>
      <c r="M1437" s="98"/>
      <c r="N1437" s="98"/>
      <c r="O1437" s="98"/>
      <c r="P1437" s="98"/>
      <c r="Q1437" s="98"/>
      <c r="R1437" s="98"/>
      <c r="S1437" s="98"/>
      <c r="T1437" s="108"/>
    </row>
    <row r="1438" spans="1:20" x14ac:dyDescent="0.3">
      <c r="A1438" s="98"/>
      <c r="B1438" s="98"/>
      <c r="C1438" s="98"/>
      <c r="D1438" s="98"/>
      <c r="E1438" s="98"/>
      <c r="F1438" s="98"/>
      <c r="G1438" s="98"/>
      <c r="H1438" s="98"/>
      <c r="I1438" s="98"/>
      <c r="J1438" s="98"/>
      <c r="K1438" s="98"/>
      <c r="L1438" s="98"/>
      <c r="M1438" s="98"/>
      <c r="N1438" s="98"/>
      <c r="O1438" s="98"/>
      <c r="P1438" s="98"/>
      <c r="Q1438" s="98"/>
      <c r="R1438" s="98"/>
      <c r="S1438" s="98"/>
      <c r="T1438" s="108"/>
    </row>
    <row r="1439" spans="1:20" x14ac:dyDescent="0.3">
      <c r="A1439" s="98"/>
      <c r="B1439" s="98"/>
      <c r="C1439" s="98"/>
      <c r="D1439" s="98"/>
      <c r="E1439" s="98"/>
      <c r="F1439" s="98"/>
      <c r="G1439" s="98"/>
      <c r="H1439" s="98"/>
      <c r="I1439" s="98"/>
      <c r="J1439" s="98"/>
      <c r="K1439" s="98"/>
      <c r="L1439" s="98"/>
      <c r="M1439" s="98"/>
      <c r="N1439" s="98"/>
      <c r="O1439" s="98"/>
      <c r="P1439" s="98"/>
      <c r="Q1439" s="98"/>
      <c r="R1439" s="98"/>
      <c r="S1439" s="98"/>
      <c r="T1439" s="108"/>
    </row>
    <row r="1440" spans="1:20" x14ac:dyDescent="0.3">
      <c r="A1440" s="98"/>
      <c r="B1440" s="98"/>
      <c r="C1440" s="98"/>
      <c r="D1440" s="98"/>
      <c r="E1440" s="98"/>
      <c r="F1440" s="98"/>
      <c r="G1440" s="98"/>
      <c r="H1440" s="98"/>
      <c r="I1440" s="98"/>
      <c r="J1440" s="98"/>
      <c r="K1440" s="98"/>
      <c r="L1440" s="98"/>
      <c r="M1440" s="98"/>
      <c r="N1440" s="98"/>
      <c r="O1440" s="98"/>
      <c r="P1440" s="98"/>
      <c r="Q1440" s="98"/>
      <c r="R1440" s="98"/>
      <c r="S1440" s="98"/>
      <c r="T1440" s="108"/>
    </row>
    <row r="1441" spans="1:20" x14ac:dyDescent="0.3">
      <c r="A1441" s="98"/>
      <c r="B1441" s="98"/>
      <c r="C1441" s="98"/>
      <c r="D1441" s="98"/>
      <c r="E1441" s="98"/>
      <c r="F1441" s="98"/>
      <c r="G1441" s="98"/>
      <c r="H1441" s="98"/>
      <c r="I1441" s="98"/>
      <c r="J1441" s="98"/>
      <c r="K1441" s="98"/>
      <c r="L1441" s="98"/>
      <c r="M1441" s="98"/>
      <c r="N1441" s="98"/>
      <c r="O1441" s="98"/>
      <c r="P1441" s="98"/>
      <c r="Q1441" s="98"/>
      <c r="R1441" s="98"/>
      <c r="S1441" s="98"/>
      <c r="T1441" s="108"/>
    </row>
    <row r="1442" spans="1:20" x14ac:dyDescent="0.3">
      <c r="A1442" s="98"/>
      <c r="B1442" s="98"/>
      <c r="C1442" s="98"/>
      <c r="D1442" s="98"/>
      <c r="E1442" s="98"/>
      <c r="F1442" s="98"/>
      <c r="G1442" s="98"/>
      <c r="H1442" s="98"/>
      <c r="I1442" s="98"/>
      <c r="J1442" s="98"/>
      <c r="K1442" s="98"/>
      <c r="L1442" s="98"/>
      <c r="M1442" s="98"/>
      <c r="N1442" s="98"/>
      <c r="O1442" s="98"/>
      <c r="P1442" s="98"/>
      <c r="Q1442" s="98"/>
      <c r="R1442" s="98"/>
      <c r="S1442" s="98"/>
      <c r="T1442" s="108"/>
    </row>
    <row r="1443" spans="1:20" x14ac:dyDescent="0.3">
      <c r="A1443" s="98"/>
      <c r="B1443" s="98"/>
      <c r="C1443" s="98"/>
      <c r="D1443" s="98"/>
      <c r="E1443" s="98"/>
      <c r="F1443" s="98"/>
      <c r="G1443" s="98"/>
      <c r="H1443" s="98"/>
      <c r="I1443" s="98"/>
      <c r="J1443" s="98"/>
      <c r="K1443" s="98"/>
      <c r="L1443" s="98"/>
      <c r="M1443" s="98"/>
      <c r="N1443" s="98"/>
      <c r="O1443" s="98"/>
      <c r="P1443" s="98"/>
      <c r="Q1443" s="98"/>
      <c r="R1443" s="98"/>
      <c r="S1443" s="98"/>
      <c r="T1443" s="108"/>
    </row>
    <row r="1444" spans="1:20" x14ac:dyDescent="0.3">
      <c r="A1444" s="98"/>
      <c r="B1444" s="98"/>
      <c r="C1444" s="98"/>
      <c r="D1444" s="98"/>
      <c r="E1444" s="98"/>
      <c r="F1444" s="98"/>
      <c r="G1444" s="98"/>
      <c r="H1444" s="98"/>
      <c r="I1444" s="98"/>
      <c r="J1444" s="98"/>
      <c r="K1444" s="98"/>
      <c r="L1444" s="98"/>
      <c r="M1444" s="98"/>
      <c r="N1444" s="98"/>
      <c r="O1444" s="98"/>
      <c r="P1444" s="98"/>
      <c r="Q1444" s="98"/>
      <c r="R1444" s="98"/>
      <c r="S1444" s="98"/>
      <c r="T1444" s="108"/>
    </row>
    <row r="1445" spans="1:20" x14ac:dyDescent="0.3">
      <c r="A1445" s="98"/>
      <c r="B1445" s="98"/>
      <c r="C1445" s="98"/>
      <c r="D1445" s="98"/>
      <c r="E1445" s="98"/>
      <c r="F1445" s="98"/>
      <c r="G1445" s="98"/>
      <c r="H1445" s="98"/>
      <c r="I1445" s="98"/>
      <c r="J1445" s="98"/>
      <c r="K1445" s="98"/>
      <c r="L1445" s="98"/>
      <c r="M1445" s="98"/>
      <c r="N1445" s="98"/>
      <c r="O1445" s="98"/>
      <c r="P1445" s="98"/>
      <c r="Q1445" s="98"/>
      <c r="R1445" s="98"/>
      <c r="S1445" s="98"/>
      <c r="T1445" s="108"/>
    </row>
    <row r="1446" spans="1:20" x14ac:dyDescent="0.3">
      <c r="A1446" s="98"/>
      <c r="B1446" s="98"/>
      <c r="C1446" s="98"/>
      <c r="D1446" s="98"/>
      <c r="E1446" s="98"/>
      <c r="F1446" s="98"/>
      <c r="G1446" s="98"/>
      <c r="H1446" s="98"/>
      <c r="I1446" s="98"/>
      <c r="J1446" s="98"/>
      <c r="K1446" s="98"/>
      <c r="L1446" s="98"/>
      <c r="M1446" s="98"/>
      <c r="N1446" s="98"/>
      <c r="O1446" s="98"/>
      <c r="P1446" s="98"/>
      <c r="Q1446" s="98"/>
      <c r="R1446" s="98"/>
      <c r="S1446" s="98"/>
      <c r="T1446" s="108"/>
    </row>
    <row r="1447" spans="1:20" x14ac:dyDescent="0.3">
      <c r="A1447" s="98"/>
      <c r="B1447" s="98"/>
      <c r="C1447" s="98"/>
      <c r="D1447" s="98"/>
      <c r="E1447" s="98"/>
      <c r="F1447" s="98"/>
      <c r="G1447" s="98"/>
      <c r="H1447" s="98"/>
      <c r="I1447" s="98"/>
      <c r="J1447" s="98"/>
      <c r="K1447" s="98"/>
      <c r="L1447" s="98"/>
      <c r="M1447" s="98"/>
      <c r="N1447" s="98"/>
      <c r="O1447" s="98"/>
      <c r="P1447" s="98"/>
      <c r="Q1447" s="98"/>
      <c r="R1447" s="98"/>
      <c r="S1447" s="98"/>
      <c r="T1447" s="108"/>
    </row>
    <row r="1448" spans="1:20" x14ac:dyDescent="0.3">
      <c r="A1448" s="98"/>
      <c r="B1448" s="98"/>
      <c r="C1448" s="98"/>
      <c r="D1448" s="98"/>
      <c r="E1448" s="98"/>
      <c r="F1448" s="98"/>
      <c r="G1448" s="98"/>
      <c r="H1448" s="98"/>
      <c r="I1448" s="98"/>
      <c r="J1448" s="98"/>
      <c r="K1448" s="98"/>
      <c r="L1448" s="98"/>
      <c r="M1448" s="98"/>
      <c r="N1448" s="98"/>
      <c r="O1448" s="98"/>
      <c r="P1448" s="98"/>
      <c r="Q1448" s="98"/>
      <c r="R1448" s="98"/>
      <c r="S1448" s="98"/>
      <c r="T1448" s="108"/>
    </row>
    <row r="1449" spans="1:20" x14ac:dyDescent="0.3">
      <c r="A1449" s="98"/>
      <c r="B1449" s="98"/>
      <c r="C1449" s="98"/>
      <c r="D1449" s="98"/>
      <c r="E1449" s="98"/>
      <c r="F1449" s="98"/>
      <c r="G1449" s="98"/>
      <c r="H1449" s="98"/>
      <c r="I1449" s="98"/>
      <c r="J1449" s="98"/>
      <c r="K1449" s="98"/>
      <c r="L1449" s="98"/>
      <c r="M1449" s="98"/>
      <c r="N1449" s="98"/>
      <c r="O1449" s="98"/>
      <c r="P1449" s="98"/>
      <c r="Q1449" s="98"/>
      <c r="R1449" s="98"/>
      <c r="S1449" s="98"/>
      <c r="T1449" s="108"/>
    </row>
    <row r="1450" spans="1:20" x14ac:dyDescent="0.3">
      <c r="A1450" s="98"/>
      <c r="B1450" s="98"/>
      <c r="C1450" s="98"/>
      <c r="D1450" s="98"/>
      <c r="E1450" s="98"/>
      <c r="F1450" s="98"/>
      <c r="G1450" s="98"/>
      <c r="H1450" s="98"/>
      <c r="I1450" s="98"/>
      <c r="J1450" s="98"/>
      <c r="K1450" s="98"/>
      <c r="L1450" s="98"/>
      <c r="M1450" s="98"/>
      <c r="N1450" s="98"/>
      <c r="O1450" s="98"/>
      <c r="P1450" s="98"/>
      <c r="Q1450" s="98"/>
      <c r="R1450" s="98"/>
      <c r="S1450" s="98"/>
      <c r="T1450" s="108"/>
    </row>
    <row r="1451" spans="1:20" x14ac:dyDescent="0.3">
      <c r="A1451" s="98"/>
      <c r="B1451" s="98"/>
      <c r="C1451" s="98"/>
      <c r="D1451" s="98"/>
      <c r="E1451" s="98"/>
      <c r="F1451" s="98"/>
      <c r="G1451" s="98"/>
      <c r="H1451" s="98"/>
      <c r="I1451" s="98"/>
      <c r="J1451" s="98"/>
      <c r="K1451" s="98"/>
      <c r="L1451" s="98"/>
      <c r="M1451" s="98"/>
      <c r="N1451" s="98"/>
      <c r="O1451" s="98"/>
      <c r="P1451" s="98"/>
      <c r="Q1451" s="98"/>
      <c r="R1451" s="98"/>
      <c r="S1451" s="98"/>
      <c r="T1451" s="108"/>
    </row>
    <row r="1452" spans="1:20" x14ac:dyDescent="0.3">
      <c r="A1452" s="98"/>
      <c r="B1452" s="98"/>
      <c r="C1452" s="98"/>
      <c r="D1452" s="98"/>
      <c r="E1452" s="98"/>
      <c r="F1452" s="98"/>
      <c r="G1452" s="98"/>
      <c r="H1452" s="98"/>
      <c r="I1452" s="98"/>
      <c r="J1452" s="98"/>
      <c r="K1452" s="98"/>
      <c r="L1452" s="98"/>
      <c r="M1452" s="98"/>
      <c r="N1452" s="98"/>
      <c r="O1452" s="98"/>
      <c r="P1452" s="98"/>
      <c r="Q1452" s="98"/>
      <c r="R1452" s="98"/>
      <c r="S1452" s="98"/>
      <c r="T1452" s="108"/>
    </row>
    <row r="1453" spans="1:20" x14ac:dyDescent="0.3">
      <c r="A1453" s="98"/>
      <c r="B1453" s="98"/>
      <c r="C1453" s="98"/>
      <c r="D1453" s="98"/>
      <c r="E1453" s="98"/>
      <c r="F1453" s="98"/>
      <c r="G1453" s="98"/>
      <c r="H1453" s="98"/>
      <c r="I1453" s="98"/>
      <c r="J1453" s="98"/>
      <c r="K1453" s="98"/>
      <c r="L1453" s="98"/>
      <c r="M1453" s="98"/>
      <c r="N1453" s="98"/>
      <c r="O1453" s="98"/>
      <c r="P1453" s="98"/>
      <c r="Q1453" s="98"/>
      <c r="R1453" s="98"/>
      <c r="S1453" s="98"/>
      <c r="T1453" s="108"/>
    </row>
    <row r="1454" spans="1:20" x14ac:dyDescent="0.3">
      <c r="A1454" s="98"/>
      <c r="B1454" s="98"/>
      <c r="C1454" s="98"/>
      <c r="D1454" s="98"/>
      <c r="E1454" s="98"/>
      <c r="F1454" s="98"/>
      <c r="G1454" s="98"/>
      <c r="H1454" s="98"/>
      <c r="I1454" s="98"/>
      <c r="J1454" s="98"/>
      <c r="K1454" s="98"/>
      <c r="L1454" s="98"/>
      <c r="M1454" s="98"/>
      <c r="N1454" s="98"/>
      <c r="O1454" s="98"/>
      <c r="P1454" s="98"/>
      <c r="Q1454" s="98"/>
      <c r="R1454" s="98"/>
      <c r="S1454" s="98"/>
      <c r="T1454" s="108"/>
    </row>
    <row r="1455" spans="1:20" x14ac:dyDescent="0.3">
      <c r="A1455" s="98"/>
      <c r="B1455" s="98"/>
      <c r="C1455" s="98"/>
      <c r="D1455" s="98"/>
      <c r="E1455" s="98"/>
      <c r="F1455" s="98"/>
      <c r="G1455" s="98"/>
      <c r="H1455" s="98"/>
      <c r="I1455" s="98"/>
      <c r="J1455" s="98"/>
      <c r="K1455" s="98"/>
      <c r="L1455" s="98"/>
      <c r="M1455" s="98"/>
      <c r="N1455" s="98"/>
      <c r="O1455" s="98"/>
      <c r="P1455" s="98"/>
      <c r="Q1455" s="98"/>
      <c r="R1455" s="98"/>
      <c r="S1455" s="98"/>
      <c r="T1455" s="108"/>
    </row>
    <row r="1456" spans="1:20" x14ac:dyDescent="0.3">
      <c r="A1456" s="98"/>
      <c r="B1456" s="98"/>
      <c r="C1456" s="98"/>
      <c r="D1456" s="98"/>
      <c r="E1456" s="98"/>
      <c r="F1456" s="98"/>
      <c r="G1456" s="98"/>
      <c r="H1456" s="98"/>
      <c r="I1456" s="98"/>
      <c r="J1456" s="98"/>
      <c r="K1456" s="98"/>
      <c r="L1456" s="98"/>
      <c r="M1456" s="98"/>
      <c r="N1456" s="98"/>
      <c r="O1456" s="98"/>
      <c r="P1456" s="98"/>
      <c r="Q1456" s="98"/>
      <c r="R1456" s="98"/>
      <c r="S1456" s="98"/>
      <c r="T1456" s="108"/>
    </row>
    <row r="1457" spans="1:20" x14ac:dyDescent="0.3">
      <c r="A1457" s="98"/>
      <c r="B1457" s="98"/>
      <c r="C1457" s="98"/>
      <c r="D1457" s="98"/>
      <c r="E1457" s="98"/>
      <c r="F1457" s="98"/>
      <c r="G1457" s="98"/>
      <c r="H1457" s="98"/>
      <c r="I1457" s="98"/>
      <c r="J1457" s="98"/>
      <c r="K1457" s="98"/>
      <c r="L1457" s="98"/>
      <c r="M1457" s="98"/>
      <c r="N1457" s="98"/>
      <c r="O1457" s="98"/>
      <c r="P1457" s="98"/>
      <c r="Q1457" s="98"/>
      <c r="R1457" s="98"/>
      <c r="S1457" s="98"/>
      <c r="T1457" s="108"/>
    </row>
    <row r="1458" spans="1:20" x14ac:dyDescent="0.3">
      <c r="A1458" s="98"/>
      <c r="B1458" s="98"/>
      <c r="C1458" s="98"/>
      <c r="D1458" s="98"/>
      <c r="E1458" s="98"/>
      <c r="F1458" s="98"/>
      <c r="G1458" s="98"/>
      <c r="H1458" s="98"/>
      <c r="I1458" s="98"/>
      <c r="J1458" s="98"/>
      <c r="K1458" s="98"/>
      <c r="L1458" s="98"/>
      <c r="M1458" s="98"/>
      <c r="N1458" s="98"/>
      <c r="O1458" s="98"/>
      <c r="P1458" s="98"/>
      <c r="Q1458" s="98"/>
      <c r="R1458" s="98"/>
      <c r="S1458" s="98"/>
      <c r="T1458" s="108"/>
    </row>
    <row r="1459" spans="1:20" x14ac:dyDescent="0.3">
      <c r="A1459" s="98"/>
      <c r="B1459" s="98"/>
      <c r="C1459" s="98"/>
      <c r="D1459" s="98"/>
      <c r="E1459" s="98"/>
      <c r="F1459" s="98"/>
      <c r="G1459" s="98"/>
      <c r="H1459" s="98"/>
      <c r="I1459" s="98"/>
      <c r="J1459" s="98"/>
      <c r="K1459" s="98"/>
      <c r="L1459" s="98"/>
      <c r="M1459" s="98"/>
      <c r="N1459" s="98"/>
      <c r="O1459" s="98"/>
      <c r="P1459" s="98"/>
      <c r="Q1459" s="98"/>
      <c r="R1459" s="98"/>
      <c r="S1459" s="98"/>
      <c r="T1459" s="108"/>
    </row>
    <row r="1460" spans="1:20" x14ac:dyDescent="0.3">
      <c r="A1460" s="98"/>
      <c r="B1460" s="98"/>
      <c r="C1460" s="98"/>
      <c r="D1460" s="98"/>
      <c r="E1460" s="98"/>
      <c r="F1460" s="98"/>
      <c r="G1460" s="98"/>
      <c r="H1460" s="98"/>
      <c r="I1460" s="98"/>
      <c r="J1460" s="98"/>
      <c r="K1460" s="98"/>
      <c r="L1460" s="98"/>
      <c r="M1460" s="98"/>
      <c r="N1460" s="98"/>
      <c r="O1460" s="98"/>
      <c r="P1460" s="98"/>
      <c r="Q1460" s="98"/>
      <c r="R1460" s="98"/>
      <c r="S1460" s="98"/>
      <c r="T1460" s="108"/>
    </row>
    <row r="1461" spans="1:20" x14ac:dyDescent="0.3">
      <c r="A1461" s="98"/>
      <c r="B1461" s="98"/>
      <c r="C1461" s="98"/>
      <c r="D1461" s="98"/>
      <c r="E1461" s="98"/>
      <c r="F1461" s="98"/>
      <c r="G1461" s="98"/>
      <c r="H1461" s="98"/>
      <c r="I1461" s="98"/>
      <c r="J1461" s="98"/>
      <c r="K1461" s="98"/>
      <c r="L1461" s="98"/>
      <c r="M1461" s="98"/>
      <c r="N1461" s="98"/>
      <c r="O1461" s="98"/>
      <c r="P1461" s="98"/>
      <c r="Q1461" s="98"/>
      <c r="R1461" s="98"/>
      <c r="S1461" s="98"/>
      <c r="T1461" s="108"/>
    </row>
    <row r="1462" spans="1:20" x14ac:dyDescent="0.3">
      <c r="A1462" s="98"/>
      <c r="B1462" s="98"/>
      <c r="C1462" s="98"/>
      <c r="D1462" s="98"/>
      <c r="E1462" s="98"/>
      <c r="F1462" s="98"/>
      <c r="G1462" s="98"/>
      <c r="H1462" s="98"/>
      <c r="I1462" s="98"/>
      <c r="J1462" s="98"/>
      <c r="K1462" s="98"/>
      <c r="L1462" s="98"/>
      <c r="M1462" s="98"/>
      <c r="N1462" s="98"/>
      <c r="O1462" s="98"/>
      <c r="P1462" s="98"/>
      <c r="Q1462" s="98"/>
      <c r="R1462" s="98"/>
      <c r="S1462" s="98"/>
      <c r="T1462" s="108"/>
    </row>
    <row r="1463" spans="1:20" x14ac:dyDescent="0.3">
      <c r="A1463" s="98"/>
      <c r="B1463" s="98"/>
      <c r="C1463" s="98"/>
      <c r="D1463" s="98"/>
      <c r="E1463" s="98"/>
      <c r="F1463" s="98"/>
      <c r="G1463" s="98"/>
      <c r="H1463" s="98"/>
      <c r="I1463" s="98"/>
      <c r="J1463" s="98"/>
      <c r="K1463" s="98"/>
      <c r="L1463" s="98"/>
      <c r="M1463" s="98"/>
      <c r="N1463" s="98"/>
      <c r="O1463" s="98"/>
      <c r="P1463" s="98"/>
      <c r="Q1463" s="98"/>
      <c r="R1463" s="98"/>
      <c r="S1463" s="98"/>
      <c r="T1463" s="108"/>
    </row>
    <row r="1464" spans="1:20" x14ac:dyDescent="0.3">
      <c r="A1464" s="98"/>
      <c r="B1464" s="98"/>
      <c r="C1464" s="98"/>
      <c r="D1464" s="98"/>
      <c r="E1464" s="98"/>
      <c r="F1464" s="98"/>
      <c r="G1464" s="98"/>
      <c r="H1464" s="98"/>
      <c r="I1464" s="98"/>
      <c r="J1464" s="98"/>
      <c r="K1464" s="98"/>
      <c r="L1464" s="98"/>
      <c r="M1464" s="98"/>
      <c r="N1464" s="98"/>
      <c r="O1464" s="98"/>
      <c r="P1464" s="98"/>
      <c r="Q1464" s="98"/>
      <c r="R1464" s="98"/>
      <c r="S1464" s="98"/>
      <c r="T1464" s="108"/>
    </row>
    <row r="1465" spans="1:20" x14ac:dyDescent="0.3">
      <c r="A1465" s="98"/>
      <c r="B1465" s="98"/>
      <c r="C1465" s="98"/>
      <c r="D1465" s="98"/>
      <c r="E1465" s="98"/>
      <c r="F1465" s="98"/>
      <c r="G1465" s="98"/>
      <c r="H1465" s="98"/>
      <c r="I1465" s="98"/>
      <c r="J1465" s="98"/>
      <c r="K1465" s="98"/>
      <c r="L1465" s="98"/>
      <c r="M1465" s="98"/>
      <c r="N1465" s="98"/>
      <c r="O1465" s="98"/>
      <c r="P1465" s="98"/>
      <c r="Q1465" s="98"/>
      <c r="R1465" s="98"/>
      <c r="S1465" s="98"/>
      <c r="T1465" s="108"/>
    </row>
    <row r="1466" spans="1:20" x14ac:dyDescent="0.3">
      <c r="A1466" s="98"/>
      <c r="B1466" s="98"/>
      <c r="C1466" s="98"/>
      <c r="D1466" s="98"/>
      <c r="E1466" s="98"/>
      <c r="F1466" s="98"/>
      <c r="G1466" s="98"/>
      <c r="H1466" s="98"/>
      <c r="I1466" s="98"/>
      <c r="J1466" s="98"/>
      <c r="K1466" s="98"/>
      <c r="L1466" s="98"/>
      <c r="M1466" s="98"/>
      <c r="N1466" s="98"/>
      <c r="O1466" s="98"/>
      <c r="P1466" s="98"/>
      <c r="Q1466" s="98"/>
      <c r="R1466" s="98"/>
      <c r="S1466" s="98"/>
      <c r="T1466" s="108"/>
    </row>
    <row r="1467" spans="1:20" x14ac:dyDescent="0.3">
      <c r="A1467" s="98"/>
      <c r="B1467" s="98"/>
      <c r="C1467" s="98"/>
      <c r="D1467" s="98"/>
      <c r="E1467" s="98"/>
      <c r="F1467" s="98"/>
      <c r="G1467" s="98"/>
      <c r="H1467" s="98"/>
      <c r="I1467" s="98"/>
      <c r="J1467" s="98"/>
      <c r="K1467" s="98"/>
      <c r="L1467" s="98"/>
      <c r="M1467" s="98"/>
      <c r="N1467" s="98"/>
      <c r="O1467" s="98"/>
      <c r="P1467" s="98"/>
      <c r="Q1467" s="98"/>
      <c r="R1467" s="98"/>
      <c r="S1467" s="98"/>
      <c r="T1467" s="108"/>
    </row>
    <row r="1468" spans="1:20" x14ac:dyDescent="0.3">
      <c r="A1468" s="98"/>
      <c r="B1468" s="98"/>
      <c r="C1468" s="98"/>
      <c r="D1468" s="98"/>
      <c r="E1468" s="98"/>
      <c r="F1468" s="98"/>
      <c r="G1468" s="98"/>
      <c r="H1468" s="98"/>
      <c r="I1468" s="98"/>
      <c r="J1468" s="98"/>
      <c r="K1468" s="98"/>
      <c r="L1468" s="98"/>
      <c r="M1468" s="98"/>
      <c r="N1468" s="98"/>
      <c r="O1468" s="98"/>
      <c r="P1468" s="98"/>
      <c r="Q1468" s="98"/>
      <c r="R1468" s="98"/>
      <c r="S1468" s="98"/>
      <c r="T1468" s="108"/>
    </row>
    <row r="1469" spans="1:20" x14ac:dyDescent="0.3">
      <c r="A1469" s="98"/>
      <c r="B1469" s="98"/>
      <c r="C1469" s="98"/>
      <c r="D1469" s="98"/>
      <c r="E1469" s="98"/>
      <c r="F1469" s="98"/>
      <c r="G1469" s="98"/>
      <c r="H1469" s="98"/>
      <c r="I1469" s="98"/>
      <c r="J1469" s="98"/>
      <c r="K1469" s="98"/>
      <c r="L1469" s="98"/>
      <c r="M1469" s="98"/>
      <c r="N1469" s="98"/>
      <c r="O1469" s="98"/>
      <c r="P1469" s="98"/>
      <c r="Q1469" s="98"/>
      <c r="R1469" s="98"/>
      <c r="S1469" s="98"/>
      <c r="T1469" s="108"/>
    </row>
    <row r="1470" spans="1:20" x14ac:dyDescent="0.3">
      <c r="A1470" s="98"/>
      <c r="B1470" s="98"/>
      <c r="C1470" s="98"/>
      <c r="D1470" s="98"/>
      <c r="E1470" s="98"/>
      <c r="F1470" s="98"/>
      <c r="G1470" s="98"/>
      <c r="H1470" s="98"/>
      <c r="I1470" s="98"/>
      <c r="J1470" s="98"/>
      <c r="K1470" s="98"/>
      <c r="L1470" s="98"/>
      <c r="M1470" s="98"/>
      <c r="N1470" s="98"/>
      <c r="O1470" s="98"/>
      <c r="P1470" s="98"/>
      <c r="Q1470" s="98"/>
      <c r="R1470" s="98"/>
      <c r="S1470" s="98"/>
      <c r="T1470" s="108"/>
    </row>
    <row r="1471" spans="1:20" x14ac:dyDescent="0.3">
      <c r="A1471" s="98"/>
      <c r="B1471" s="98"/>
      <c r="C1471" s="98"/>
      <c r="D1471" s="98"/>
      <c r="E1471" s="98"/>
      <c r="F1471" s="98"/>
      <c r="G1471" s="98"/>
      <c r="H1471" s="98"/>
      <c r="I1471" s="98"/>
      <c r="J1471" s="98"/>
      <c r="K1471" s="98"/>
      <c r="L1471" s="98"/>
      <c r="M1471" s="98"/>
      <c r="N1471" s="98"/>
      <c r="O1471" s="98"/>
      <c r="P1471" s="98"/>
      <c r="Q1471" s="98"/>
      <c r="R1471" s="98"/>
      <c r="S1471" s="98"/>
      <c r="T1471" s="108"/>
    </row>
    <row r="1472" spans="1:20" x14ac:dyDescent="0.3">
      <c r="A1472" s="98"/>
      <c r="B1472" s="98"/>
      <c r="C1472" s="98"/>
      <c r="D1472" s="98"/>
      <c r="E1472" s="98"/>
      <c r="F1472" s="98"/>
      <c r="G1472" s="98"/>
      <c r="H1472" s="98"/>
      <c r="I1472" s="98"/>
      <c r="J1472" s="98"/>
      <c r="K1472" s="98"/>
      <c r="L1472" s="98"/>
      <c r="M1472" s="98"/>
      <c r="N1472" s="98"/>
      <c r="O1472" s="98"/>
      <c r="P1472" s="98"/>
      <c r="Q1472" s="98"/>
      <c r="R1472" s="98"/>
      <c r="S1472" s="98"/>
      <c r="T1472" s="108"/>
    </row>
    <row r="1473" spans="1:20" x14ac:dyDescent="0.3">
      <c r="A1473" s="98"/>
      <c r="B1473" s="98"/>
      <c r="C1473" s="98"/>
      <c r="D1473" s="98"/>
      <c r="E1473" s="98"/>
      <c r="F1473" s="98"/>
      <c r="G1473" s="98"/>
      <c r="H1473" s="98"/>
      <c r="I1473" s="98"/>
      <c r="J1473" s="98"/>
      <c r="K1473" s="98"/>
      <c r="L1473" s="98"/>
      <c r="M1473" s="98"/>
      <c r="N1473" s="98"/>
      <c r="O1473" s="98"/>
      <c r="P1473" s="98"/>
      <c r="Q1473" s="98"/>
      <c r="R1473" s="98"/>
      <c r="S1473" s="98"/>
      <c r="T1473" s="108"/>
    </row>
    <row r="1474" spans="1:20" x14ac:dyDescent="0.3">
      <c r="A1474" s="98"/>
      <c r="B1474" s="98"/>
      <c r="C1474" s="98"/>
      <c r="D1474" s="98"/>
      <c r="E1474" s="98"/>
      <c r="F1474" s="98"/>
      <c r="G1474" s="98"/>
      <c r="H1474" s="98"/>
      <c r="I1474" s="98"/>
      <c r="J1474" s="98"/>
      <c r="K1474" s="98"/>
      <c r="L1474" s="98"/>
      <c r="M1474" s="98"/>
      <c r="N1474" s="98"/>
      <c r="O1474" s="98"/>
      <c r="P1474" s="98"/>
      <c r="Q1474" s="98"/>
      <c r="R1474" s="98"/>
      <c r="S1474" s="98"/>
      <c r="T1474" s="108"/>
    </row>
    <row r="1475" spans="1:20" x14ac:dyDescent="0.3">
      <c r="A1475" s="98"/>
      <c r="B1475" s="98"/>
      <c r="C1475" s="98"/>
      <c r="D1475" s="98"/>
      <c r="E1475" s="98"/>
      <c r="F1475" s="98"/>
      <c r="G1475" s="98"/>
      <c r="H1475" s="98"/>
      <c r="I1475" s="98"/>
      <c r="J1475" s="98"/>
      <c r="K1475" s="98"/>
      <c r="L1475" s="98"/>
      <c r="M1475" s="98"/>
      <c r="N1475" s="98"/>
      <c r="O1475" s="98"/>
      <c r="P1475" s="98"/>
      <c r="Q1475" s="98"/>
      <c r="R1475" s="98"/>
      <c r="S1475" s="98"/>
      <c r="T1475" s="108"/>
    </row>
    <row r="1476" spans="1:20" x14ac:dyDescent="0.3">
      <c r="A1476" s="98"/>
      <c r="B1476" s="98"/>
      <c r="C1476" s="98"/>
      <c r="D1476" s="98"/>
      <c r="E1476" s="98"/>
      <c r="F1476" s="98"/>
      <c r="G1476" s="98"/>
      <c r="H1476" s="98"/>
      <c r="I1476" s="98"/>
      <c r="J1476" s="98"/>
      <c r="K1476" s="98"/>
      <c r="L1476" s="98"/>
      <c r="M1476" s="98"/>
      <c r="N1476" s="98"/>
      <c r="O1476" s="98"/>
      <c r="P1476" s="98"/>
      <c r="Q1476" s="98"/>
      <c r="R1476" s="98"/>
      <c r="S1476" s="98"/>
      <c r="T1476" s="108"/>
    </row>
    <row r="1477" spans="1:20" x14ac:dyDescent="0.3">
      <c r="A1477" s="98"/>
      <c r="B1477" s="98"/>
      <c r="C1477" s="98"/>
      <c r="D1477" s="98"/>
      <c r="E1477" s="98"/>
      <c r="F1477" s="98"/>
      <c r="G1477" s="98"/>
      <c r="H1477" s="98"/>
      <c r="I1477" s="98"/>
      <c r="J1477" s="98"/>
      <c r="K1477" s="98"/>
      <c r="L1477" s="98"/>
      <c r="M1477" s="98"/>
      <c r="N1477" s="98"/>
      <c r="O1477" s="98"/>
      <c r="P1477" s="98"/>
      <c r="Q1477" s="98"/>
      <c r="R1477" s="98"/>
      <c r="S1477" s="98"/>
      <c r="T1477" s="108"/>
    </row>
    <row r="1478" spans="1:20" x14ac:dyDescent="0.3">
      <c r="A1478" s="98"/>
      <c r="B1478" s="98"/>
      <c r="C1478" s="98"/>
      <c r="D1478" s="98"/>
      <c r="E1478" s="98"/>
      <c r="F1478" s="98"/>
      <c r="G1478" s="98"/>
      <c r="H1478" s="98"/>
      <c r="I1478" s="98"/>
      <c r="J1478" s="98"/>
      <c r="K1478" s="98"/>
      <c r="L1478" s="98"/>
      <c r="M1478" s="98"/>
      <c r="N1478" s="98"/>
      <c r="O1478" s="98"/>
      <c r="P1478" s="98"/>
      <c r="Q1478" s="98"/>
      <c r="R1478" s="98"/>
      <c r="S1478" s="98"/>
      <c r="T1478" s="108"/>
    </row>
    <row r="1479" spans="1:20" x14ac:dyDescent="0.3">
      <c r="A1479" s="98"/>
      <c r="B1479" s="98"/>
      <c r="C1479" s="98"/>
      <c r="D1479" s="98"/>
      <c r="E1479" s="98"/>
      <c r="F1479" s="98"/>
      <c r="G1479" s="98"/>
      <c r="H1479" s="98"/>
      <c r="I1479" s="98"/>
      <c r="J1479" s="98"/>
      <c r="K1479" s="98"/>
      <c r="L1479" s="98"/>
      <c r="M1479" s="98"/>
      <c r="N1479" s="98"/>
      <c r="O1479" s="98"/>
      <c r="P1479" s="98"/>
      <c r="Q1479" s="98"/>
      <c r="R1479" s="98"/>
      <c r="S1479" s="98"/>
      <c r="T1479" s="108"/>
    </row>
    <row r="1480" spans="1:20" x14ac:dyDescent="0.3">
      <c r="A1480" s="98"/>
      <c r="B1480" s="98"/>
      <c r="C1480" s="98"/>
      <c r="D1480" s="98"/>
      <c r="E1480" s="98"/>
      <c r="F1480" s="98"/>
      <c r="G1480" s="98"/>
      <c r="H1480" s="98"/>
      <c r="I1480" s="98"/>
      <c r="J1480" s="98"/>
      <c r="K1480" s="98"/>
      <c r="L1480" s="98"/>
      <c r="M1480" s="98"/>
      <c r="N1480" s="98"/>
      <c r="O1480" s="98"/>
      <c r="P1480" s="98"/>
      <c r="Q1480" s="98"/>
      <c r="R1480" s="98"/>
      <c r="S1480" s="98"/>
      <c r="T1480" s="108"/>
    </row>
    <row r="1481" spans="1:20" x14ac:dyDescent="0.3">
      <c r="A1481" s="98"/>
      <c r="B1481" s="98"/>
      <c r="C1481" s="98"/>
      <c r="D1481" s="98"/>
      <c r="E1481" s="98"/>
      <c r="F1481" s="98"/>
      <c r="G1481" s="98"/>
      <c r="H1481" s="98"/>
      <c r="I1481" s="98"/>
      <c r="J1481" s="98"/>
      <c r="K1481" s="98"/>
      <c r="L1481" s="98"/>
      <c r="M1481" s="98"/>
      <c r="N1481" s="98"/>
      <c r="O1481" s="98"/>
      <c r="P1481" s="98"/>
      <c r="Q1481" s="98"/>
      <c r="R1481" s="98"/>
      <c r="S1481" s="98"/>
      <c r="T1481" s="108"/>
    </row>
    <row r="1482" spans="1:20" x14ac:dyDescent="0.3">
      <c r="A1482" s="98"/>
      <c r="B1482" s="98"/>
      <c r="C1482" s="98"/>
      <c r="D1482" s="98"/>
      <c r="E1482" s="98"/>
      <c r="F1482" s="98"/>
      <c r="G1482" s="98"/>
      <c r="H1482" s="98"/>
      <c r="I1482" s="98"/>
      <c r="J1482" s="98"/>
      <c r="K1482" s="98"/>
      <c r="L1482" s="98"/>
      <c r="M1482" s="98"/>
      <c r="N1482" s="98"/>
      <c r="O1482" s="98"/>
      <c r="P1482" s="98"/>
      <c r="Q1482" s="98"/>
      <c r="R1482" s="98"/>
      <c r="S1482" s="98"/>
      <c r="T1482" s="108"/>
    </row>
    <row r="1483" spans="1:20" x14ac:dyDescent="0.3">
      <c r="A1483" s="98"/>
      <c r="B1483" s="98"/>
      <c r="C1483" s="98"/>
      <c r="D1483" s="98"/>
      <c r="E1483" s="98"/>
      <c r="F1483" s="98"/>
      <c r="G1483" s="98"/>
      <c r="H1483" s="98"/>
      <c r="I1483" s="98"/>
      <c r="J1483" s="98"/>
      <c r="K1483" s="98"/>
      <c r="L1483" s="98"/>
      <c r="M1483" s="98"/>
      <c r="N1483" s="98"/>
      <c r="O1483" s="98"/>
      <c r="P1483" s="98"/>
      <c r="Q1483" s="98"/>
      <c r="R1483" s="98"/>
      <c r="S1483" s="98"/>
      <c r="T1483" s="108"/>
    </row>
    <row r="1484" spans="1:20" x14ac:dyDescent="0.3">
      <c r="A1484" s="98"/>
      <c r="B1484" s="98"/>
      <c r="C1484" s="98"/>
      <c r="D1484" s="98"/>
      <c r="E1484" s="98"/>
      <c r="F1484" s="98"/>
      <c r="G1484" s="98"/>
      <c r="H1484" s="98"/>
      <c r="I1484" s="98"/>
      <c r="J1484" s="98"/>
      <c r="K1484" s="98"/>
      <c r="L1484" s="98"/>
      <c r="M1484" s="98"/>
      <c r="N1484" s="98"/>
      <c r="O1484" s="98"/>
      <c r="P1484" s="98"/>
      <c r="Q1484" s="98"/>
      <c r="R1484" s="98"/>
      <c r="S1484" s="98"/>
      <c r="T1484" s="108"/>
    </row>
    <row r="1485" spans="1:20" x14ac:dyDescent="0.3">
      <c r="A1485" s="98"/>
      <c r="B1485" s="98"/>
      <c r="C1485" s="98"/>
      <c r="D1485" s="98"/>
      <c r="E1485" s="98"/>
      <c r="F1485" s="98"/>
      <c r="G1485" s="98"/>
      <c r="H1485" s="98"/>
      <c r="I1485" s="98"/>
      <c r="J1485" s="98"/>
      <c r="K1485" s="98"/>
      <c r="L1485" s="98"/>
      <c r="M1485" s="98"/>
      <c r="N1485" s="98"/>
      <c r="O1485" s="98"/>
      <c r="P1485" s="98"/>
      <c r="Q1485" s="98"/>
      <c r="R1485" s="98"/>
      <c r="S1485" s="98"/>
      <c r="T1485" s="108"/>
    </row>
    <row r="1486" spans="1:20" x14ac:dyDescent="0.3">
      <c r="A1486" s="98"/>
      <c r="B1486" s="98"/>
      <c r="C1486" s="98"/>
      <c r="D1486" s="98"/>
      <c r="E1486" s="98"/>
      <c r="F1486" s="98"/>
      <c r="G1486" s="98"/>
      <c r="H1486" s="98"/>
      <c r="I1486" s="98"/>
      <c r="J1486" s="98"/>
      <c r="K1486" s="98"/>
      <c r="L1486" s="98"/>
      <c r="M1486" s="98"/>
      <c r="N1486" s="98"/>
      <c r="O1486" s="98"/>
      <c r="P1486" s="98"/>
      <c r="Q1486" s="98"/>
      <c r="R1486" s="98"/>
      <c r="S1486" s="98"/>
      <c r="T1486" s="108"/>
    </row>
    <row r="1487" spans="1:20" x14ac:dyDescent="0.3">
      <c r="A1487" s="98"/>
      <c r="B1487" s="98"/>
      <c r="C1487" s="98"/>
      <c r="D1487" s="98"/>
      <c r="E1487" s="98"/>
      <c r="F1487" s="98"/>
      <c r="G1487" s="98"/>
      <c r="H1487" s="98"/>
      <c r="I1487" s="98"/>
      <c r="J1487" s="98"/>
      <c r="K1487" s="98"/>
      <c r="L1487" s="98"/>
      <c r="M1487" s="98"/>
      <c r="N1487" s="98"/>
      <c r="O1487" s="98"/>
      <c r="P1487" s="98"/>
      <c r="Q1487" s="98"/>
      <c r="R1487" s="98"/>
      <c r="S1487" s="98"/>
      <c r="T1487" s="108"/>
    </row>
    <row r="1488" spans="1:20" x14ac:dyDescent="0.3">
      <c r="A1488" s="98"/>
      <c r="B1488" s="98"/>
      <c r="C1488" s="98"/>
      <c r="D1488" s="98"/>
      <c r="E1488" s="98"/>
      <c r="F1488" s="98"/>
      <c r="G1488" s="98"/>
      <c r="H1488" s="98"/>
      <c r="I1488" s="98"/>
      <c r="J1488" s="98"/>
      <c r="K1488" s="98"/>
      <c r="L1488" s="98"/>
      <c r="M1488" s="98"/>
      <c r="N1488" s="98"/>
      <c r="O1488" s="98"/>
      <c r="P1488" s="98"/>
      <c r="Q1488" s="98"/>
      <c r="R1488" s="98"/>
      <c r="S1488" s="98"/>
      <c r="T1488" s="108"/>
    </row>
    <row r="1489" spans="1:20" x14ac:dyDescent="0.3">
      <c r="A1489" s="98"/>
      <c r="B1489" s="98"/>
      <c r="C1489" s="98"/>
      <c r="D1489" s="98"/>
      <c r="E1489" s="98"/>
      <c r="F1489" s="98"/>
      <c r="G1489" s="98"/>
      <c r="H1489" s="98"/>
      <c r="I1489" s="98"/>
      <c r="J1489" s="98"/>
      <c r="K1489" s="98"/>
      <c r="L1489" s="98"/>
      <c r="M1489" s="98"/>
      <c r="N1489" s="98"/>
      <c r="O1489" s="98"/>
      <c r="P1489" s="98"/>
      <c r="Q1489" s="98"/>
      <c r="R1489" s="98"/>
      <c r="S1489" s="98"/>
      <c r="T1489" s="108"/>
    </row>
    <row r="1490" spans="1:20" x14ac:dyDescent="0.3">
      <c r="A1490" s="98"/>
      <c r="B1490" s="98"/>
      <c r="C1490" s="98"/>
      <c r="D1490" s="98"/>
      <c r="E1490" s="98"/>
      <c r="F1490" s="98"/>
      <c r="G1490" s="98"/>
      <c r="H1490" s="98"/>
      <c r="I1490" s="98"/>
      <c r="J1490" s="98"/>
      <c r="K1490" s="98"/>
      <c r="L1490" s="98"/>
      <c r="M1490" s="98"/>
      <c r="N1490" s="98"/>
      <c r="O1490" s="98"/>
      <c r="P1490" s="98"/>
      <c r="Q1490" s="98"/>
      <c r="R1490" s="98"/>
      <c r="S1490" s="98"/>
      <c r="T1490" s="108"/>
    </row>
    <row r="1491" spans="1:20" x14ac:dyDescent="0.3">
      <c r="A1491" s="98"/>
      <c r="B1491" s="98"/>
      <c r="C1491" s="98"/>
      <c r="D1491" s="98"/>
      <c r="E1491" s="98"/>
      <c r="F1491" s="98"/>
      <c r="G1491" s="98"/>
      <c r="H1491" s="98"/>
      <c r="I1491" s="98"/>
      <c r="J1491" s="98"/>
      <c r="K1491" s="98"/>
      <c r="L1491" s="98"/>
      <c r="M1491" s="98"/>
      <c r="N1491" s="98"/>
      <c r="O1491" s="98"/>
      <c r="P1491" s="98"/>
      <c r="Q1491" s="98"/>
      <c r="R1491" s="98"/>
      <c r="S1491" s="98"/>
      <c r="T1491" s="108"/>
    </row>
    <row r="1492" spans="1:20" x14ac:dyDescent="0.3">
      <c r="A1492" s="98"/>
      <c r="B1492" s="98"/>
      <c r="C1492" s="98"/>
      <c r="D1492" s="98"/>
      <c r="E1492" s="98"/>
      <c r="F1492" s="98"/>
      <c r="G1492" s="98"/>
      <c r="H1492" s="98"/>
      <c r="I1492" s="98"/>
      <c r="J1492" s="98"/>
      <c r="K1492" s="98"/>
      <c r="L1492" s="98"/>
      <c r="M1492" s="98"/>
      <c r="N1492" s="98"/>
      <c r="O1492" s="98"/>
      <c r="P1492" s="98"/>
      <c r="Q1492" s="98"/>
      <c r="R1492" s="98"/>
      <c r="S1492" s="98"/>
      <c r="T1492" s="108"/>
    </row>
    <row r="1493" spans="1:20" x14ac:dyDescent="0.3">
      <c r="A1493" s="98"/>
      <c r="B1493" s="98"/>
      <c r="C1493" s="98"/>
      <c r="D1493" s="98"/>
      <c r="E1493" s="98"/>
      <c r="F1493" s="98"/>
      <c r="G1493" s="98"/>
      <c r="H1493" s="98"/>
      <c r="I1493" s="98"/>
      <c r="J1493" s="98"/>
      <c r="K1493" s="98"/>
      <c r="L1493" s="98"/>
      <c r="M1493" s="98"/>
      <c r="N1493" s="98"/>
      <c r="O1493" s="98"/>
      <c r="P1493" s="98"/>
      <c r="Q1493" s="98"/>
      <c r="R1493" s="98"/>
      <c r="S1493" s="98"/>
      <c r="T1493" s="108"/>
    </row>
    <row r="1494" spans="1:20" x14ac:dyDescent="0.3">
      <c r="A1494" s="98"/>
      <c r="B1494" s="98"/>
      <c r="C1494" s="98"/>
      <c r="D1494" s="98"/>
      <c r="E1494" s="98"/>
      <c r="F1494" s="98"/>
      <c r="G1494" s="98"/>
      <c r="H1494" s="98"/>
      <c r="I1494" s="98"/>
      <c r="J1494" s="98"/>
      <c r="K1494" s="98"/>
      <c r="L1494" s="98"/>
      <c r="M1494" s="98"/>
      <c r="N1494" s="98"/>
      <c r="O1494" s="98"/>
      <c r="P1494" s="98"/>
      <c r="Q1494" s="98"/>
      <c r="R1494" s="98"/>
      <c r="S1494" s="98"/>
      <c r="T1494" s="108"/>
    </row>
    <row r="1495" spans="1:20" x14ac:dyDescent="0.3">
      <c r="A1495" s="98"/>
      <c r="B1495" s="98"/>
      <c r="C1495" s="98"/>
      <c r="D1495" s="98"/>
      <c r="E1495" s="98"/>
      <c r="F1495" s="98"/>
      <c r="G1495" s="98"/>
      <c r="H1495" s="98"/>
      <c r="I1495" s="98"/>
      <c r="J1495" s="98"/>
      <c r="K1495" s="98"/>
      <c r="L1495" s="98"/>
      <c r="M1495" s="98"/>
      <c r="N1495" s="98"/>
      <c r="O1495" s="98"/>
      <c r="P1495" s="98"/>
      <c r="Q1495" s="98"/>
      <c r="R1495" s="98"/>
      <c r="S1495" s="98"/>
      <c r="T1495" s="108"/>
    </row>
    <row r="1496" spans="1:20" x14ac:dyDescent="0.3">
      <c r="A1496" s="98"/>
      <c r="B1496" s="98"/>
      <c r="C1496" s="98"/>
      <c r="D1496" s="98"/>
      <c r="E1496" s="98"/>
      <c r="F1496" s="98"/>
      <c r="G1496" s="98"/>
      <c r="H1496" s="98"/>
      <c r="I1496" s="98"/>
      <c r="J1496" s="98"/>
      <c r="K1496" s="98"/>
      <c r="L1496" s="98"/>
      <c r="M1496" s="98"/>
      <c r="N1496" s="98"/>
      <c r="O1496" s="98"/>
      <c r="P1496" s="98"/>
      <c r="Q1496" s="98"/>
      <c r="R1496" s="98"/>
      <c r="S1496" s="98"/>
      <c r="T1496" s="108"/>
    </row>
    <row r="1497" spans="1:20" x14ac:dyDescent="0.3">
      <c r="A1497" s="98"/>
      <c r="B1497" s="98"/>
      <c r="C1497" s="98"/>
      <c r="D1497" s="98"/>
      <c r="E1497" s="98"/>
      <c r="F1497" s="98"/>
      <c r="G1497" s="98"/>
      <c r="H1497" s="98"/>
      <c r="I1497" s="98"/>
      <c r="J1497" s="98"/>
      <c r="K1497" s="98"/>
      <c r="L1497" s="98"/>
      <c r="M1497" s="98"/>
      <c r="N1497" s="98"/>
      <c r="O1497" s="98"/>
      <c r="P1497" s="98"/>
      <c r="Q1497" s="98"/>
      <c r="R1497" s="98"/>
      <c r="S1497" s="98"/>
      <c r="T1497" s="108"/>
    </row>
    <row r="1498" spans="1:20" x14ac:dyDescent="0.3">
      <c r="A1498" s="98"/>
      <c r="B1498" s="98"/>
      <c r="C1498" s="98"/>
      <c r="D1498" s="98"/>
      <c r="E1498" s="98"/>
      <c r="F1498" s="98"/>
      <c r="G1498" s="98"/>
      <c r="H1498" s="98"/>
      <c r="I1498" s="98"/>
      <c r="J1498" s="98"/>
      <c r="K1498" s="98"/>
      <c r="L1498" s="98"/>
      <c r="M1498" s="98"/>
      <c r="N1498" s="98"/>
      <c r="O1498" s="98"/>
      <c r="P1498" s="98"/>
      <c r="Q1498" s="98"/>
      <c r="R1498" s="98"/>
      <c r="S1498" s="98"/>
      <c r="T1498" s="108"/>
    </row>
    <row r="1499" spans="1:20" x14ac:dyDescent="0.3">
      <c r="A1499" s="98"/>
      <c r="B1499" s="98"/>
      <c r="C1499" s="98"/>
      <c r="D1499" s="98"/>
      <c r="E1499" s="98"/>
      <c r="F1499" s="98"/>
      <c r="G1499" s="98"/>
      <c r="H1499" s="98"/>
      <c r="I1499" s="98"/>
      <c r="J1499" s="98"/>
      <c r="K1499" s="98"/>
      <c r="L1499" s="98"/>
      <c r="M1499" s="98"/>
      <c r="N1499" s="98"/>
      <c r="O1499" s="98"/>
      <c r="P1499" s="98"/>
      <c r="Q1499" s="98"/>
      <c r="R1499" s="98"/>
      <c r="S1499" s="98"/>
      <c r="T1499" s="108"/>
    </row>
    <row r="1500" spans="1:20" x14ac:dyDescent="0.3">
      <c r="A1500" s="98"/>
      <c r="B1500" s="98"/>
      <c r="C1500" s="98"/>
      <c r="D1500" s="98"/>
      <c r="E1500" s="98"/>
      <c r="F1500" s="98"/>
      <c r="G1500" s="98"/>
      <c r="H1500" s="98"/>
      <c r="I1500" s="98"/>
      <c r="J1500" s="98"/>
      <c r="K1500" s="98"/>
      <c r="L1500" s="98"/>
      <c r="M1500" s="98"/>
      <c r="N1500" s="98"/>
      <c r="O1500" s="98"/>
      <c r="P1500" s="98"/>
      <c r="Q1500" s="98"/>
      <c r="R1500" s="98"/>
      <c r="S1500" s="98"/>
      <c r="T1500" s="108"/>
    </row>
    <row r="1501" spans="1:20" x14ac:dyDescent="0.3">
      <c r="A1501" s="98"/>
      <c r="B1501" s="98"/>
      <c r="C1501" s="98"/>
      <c r="D1501" s="98"/>
      <c r="E1501" s="98"/>
      <c r="F1501" s="98"/>
      <c r="G1501" s="98"/>
      <c r="H1501" s="98"/>
      <c r="I1501" s="98"/>
      <c r="J1501" s="98"/>
      <c r="K1501" s="98"/>
      <c r="L1501" s="98"/>
      <c r="M1501" s="98"/>
      <c r="N1501" s="98"/>
      <c r="O1501" s="98"/>
      <c r="P1501" s="98"/>
      <c r="Q1501" s="98"/>
      <c r="R1501" s="98"/>
      <c r="S1501" s="98"/>
      <c r="T1501" s="108"/>
    </row>
    <row r="1502" spans="1:20" x14ac:dyDescent="0.3">
      <c r="A1502" s="98"/>
      <c r="B1502" s="98"/>
      <c r="C1502" s="98"/>
      <c r="D1502" s="98"/>
      <c r="E1502" s="98"/>
      <c r="F1502" s="98"/>
      <c r="G1502" s="98"/>
      <c r="H1502" s="98"/>
      <c r="I1502" s="98"/>
      <c r="J1502" s="98"/>
      <c r="K1502" s="98"/>
      <c r="L1502" s="98"/>
      <c r="M1502" s="98"/>
      <c r="N1502" s="98"/>
      <c r="O1502" s="98"/>
      <c r="P1502" s="98"/>
      <c r="Q1502" s="98"/>
      <c r="R1502" s="98"/>
      <c r="S1502" s="98"/>
      <c r="T1502" s="108"/>
    </row>
    <row r="1503" spans="1:20" x14ac:dyDescent="0.3">
      <c r="A1503" s="98"/>
      <c r="B1503" s="98"/>
      <c r="C1503" s="98"/>
      <c r="D1503" s="98"/>
      <c r="E1503" s="98"/>
      <c r="F1503" s="98"/>
      <c r="G1503" s="98"/>
      <c r="H1503" s="98"/>
      <c r="I1503" s="98"/>
      <c r="J1503" s="98"/>
      <c r="K1503" s="98"/>
      <c r="L1503" s="98"/>
      <c r="M1503" s="98"/>
      <c r="N1503" s="98"/>
      <c r="O1503" s="98"/>
      <c r="P1503" s="98"/>
      <c r="Q1503" s="98"/>
      <c r="R1503" s="98"/>
      <c r="S1503" s="98"/>
      <c r="T1503" s="108"/>
    </row>
    <row r="1504" spans="1:20" x14ac:dyDescent="0.3">
      <c r="A1504" s="98"/>
      <c r="B1504" s="98"/>
      <c r="C1504" s="98"/>
      <c r="D1504" s="98"/>
      <c r="E1504" s="98"/>
      <c r="F1504" s="98"/>
      <c r="G1504" s="98"/>
      <c r="H1504" s="98"/>
      <c r="I1504" s="98"/>
      <c r="J1504" s="98"/>
      <c r="K1504" s="98"/>
      <c r="L1504" s="98"/>
      <c r="M1504" s="98"/>
      <c r="N1504" s="98"/>
      <c r="O1504" s="98"/>
      <c r="P1504" s="98"/>
      <c r="Q1504" s="98"/>
      <c r="R1504" s="98"/>
      <c r="S1504" s="98"/>
      <c r="T1504" s="108"/>
    </row>
    <row r="1505" spans="1:20" x14ac:dyDescent="0.3">
      <c r="A1505" s="98"/>
      <c r="B1505" s="98"/>
      <c r="C1505" s="98"/>
      <c r="D1505" s="98"/>
      <c r="E1505" s="98"/>
      <c r="F1505" s="98"/>
      <c r="G1505" s="98"/>
      <c r="H1505" s="98"/>
      <c r="I1505" s="98"/>
      <c r="J1505" s="98"/>
      <c r="K1505" s="98"/>
      <c r="L1505" s="98"/>
      <c r="M1505" s="98"/>
      <c r="N1505" s="98"/>
      <c r="O1505" s="98"/>
      <c r="P1505" s="98"/>
      <c r="Q1505" s="98"/>
      <c r="R1505" s="98"/>
      <c r="S1505" s="98"/>
      <c r="T1505" s="108"/>
    </row>
    <row r="1506" spans="1:20" x14ac:dyDescent="0.3">
      <c r="A1506" s="98"/>
      <c r="B1506" s="98"/>
      <c r="C1506" s="98"/>
      <c r="D1506" s="98"/>
      <c r="E1506" s="98"/>
      <c r="F1506" s="98"/>
      <c r="G1506" s="98"/>
      <c r="H1506" s="98"/>
      <c r="I1506" s="98"/>
      <c r="J1506" s="98"/>
      <c r="K1506" s="98"/>
      <c r="L1506" s="98"/>
      <c r="M1506" s="98"/>
      <c r="N1506" s="98"/>
      <c r="O1506" s="98"/>
      <c r="P1506" s="98"/>
      <c r="Q1506" s="98"/>
      <c r="R1506" s="98"/>
      <c r="S1506" s="98"/>
      <c r="T1506" s="108"/>
    </row>
    <row r="1507" spans="1:20" x14ac:dyDescent="0.3">
      <c r="A1507" s="98"/>
      <c r="B1507" s="98"/>
      <c r="C1507" s="98"/>
      <c r="D1507" s="98"/>
      <c r="E1507" s="98"/>
      <c r="F1507" s="98"/>
      <c r="G1507" s="98"/>
      <c r="H1507" s="98"/>
      <c r="I1507" s="98"/>
      <c r="J1507" s="98"/>
      <c r="K1507" s="98"/>
      <c r="L1507" s="98"/>
      <c r="M1507" s="98"/>
      <c r="N1507" s="98"/>
      <c r="O1507" s="98"/>
      <c r="P1507" s="98"/>
      <c r="Q1507" s="98"/>
      <c r="R1507" s="98"/>
      <c r="S1507" s="98"/>
      <c r="T1507" s="108"/>
    </row>
    <row r="1508" spans="1:20" x14ac:dyDescent="0.3">
      <c r="A1508" s="98"/>
      <c r="B1508" s="98"/>
      <c r="C1508" s="98"/>
      <c r="D1508" s="98"/>
      <c r="E1508" s="98"/>
      <c r="F1508" s="98"/>
      <c r="G1508" s="98"/>
      <c r="H1508" s="98"/>
      <c r="I1508" s="98"/>
      <c r="J1508" s="98"/>
      <c r="K1508" s="98"/>
      <c r="L1508" s="98"/>
      <c r="M1508" s="98"/>
      <c r="N1508" s="98"/>
      <c r="O1508" s="98"/>
      <c r="P1508" s="98"/>
      <c r="Q1508" s="98"/>
      <c r="R1508" s="98"/>
      <c r="S1508" s="98"/>
      <c r="T1508" s="108"/>
    </row>
    <row r="1509" spans="1:20" x14ac:dyDescent="0.3">
      <c r="A1509" s="98"/>
      <c r="B1509" s="98"/>
      <c r="C1509" s="98"/>
      <c r="D1509" s="98"/>
      <c r="E1509" s="98"/>
      <c r="F1509" s="98"/>
      <c r="G1509" s="98"/>
      <c r="H1509" s="98"/>
      <c r="I1509" s="98"/>
      <c r="J1509" s="98"/>
      <c r="K1509" s="98"/>
      <c r="L1509" s="98"/>
      <c r="M1509" s="98"/>
      <c r="N1509" s="98"/>
      <c r="O1509" s="98"/>
      <c r="P1509" s="98"/>
      <c r="Q1509" s="98"/>
      <c r="R1509" s="98"/>
      <c r="S1509" s="98"/>
      <c r="T1509" s="108"/>
    </row>
    <row r="1510" spans="1:20" x14ac:dyDescent="0.3">
      <c r="A1510" s="98"/>
      <c r="B1510" s="98"/>
      <c r="C1510" s="98"/>
      <c r="D1510" s="98"/>
      <c r="E1510" s="98"/>
      <c r="F1510" s="98"/>
      <c r="G1510" s="98"/>
      <c r="H1510" s="98"/>
      <c r="I1510" s="98"/>
      <c r="J1510" s="98"/>
      <c r="K1510" s="98"/>
      <c r="L1510" s="98"/>
      <c r="M1510" s="98"/>
      <c r="N1510" s="98"/>
      <c r="O1510" s="98"/>
      <c r="P1510" s="98"/>
      <c r="Q1510" s="98"/>
      <c r="R1510" s="98"/>
      <c r="S1510" s="98"/>
      <c r="T1510" s="108"/>
    </row>
    <row r="1511" spans="1:20" x14ac:dyDescent="0.3">
      <c r="A1511" s="98"/>
      <c r="B1511" s="98"/>
      <c r="C1511" s="98"/>
      <c r="D1511" s="98"/>
      <c r="E1511" s="98"/>
      <c r="F1511" s="98"/>
      <c r="G1511" s="98"/>
      <c r="H1511" s="98"/>
      <c r="I1511" s="98"/>
      <c r="J1511" s="98"/>
      <c r="K1511" s="98"/>
      <c r="L1511" s="98"/>
      <c r="M1511" s="98"/>
      <c r="N1511" s="98"/>
      <c r="O1511" s="98"/>
      <c r="P1511" s="98"/>
      <c r="Q1511" s="98"/>
      <c r="R1511" s="98"/>
      <c r="S1511" s="98"/>
      <c r="T1511" s="108"/>
    </row>
    <row r="1512" spans="1:20" x14ac:dyDescent="0.3">
      <c r="A1512" s="98"/>
      <c r="B1512" s="98"/>
      <c r="C1512" s="98"/>
      <c r="D1512" s="98"/>
      <c r="E1512" s="98"/>
      <c r="F1512" s="98"/>
      <c r="G1512" s="98"/>
      <c r="H1512" s="98"/>
      <c r="I1512" s="98"/>
      <c r="J1512" s="98"/>
      <c r="K1512" s="98"/>
      <c r="L1512" s="98"/>
      <c r="M1512" s="98"/>
      <c r="N1512" s="98"/>
      <c r="O1512" s="98"/>
      <c r="P1512" s="98"/>
      <c r="Q1512" s="98"/>
      <c r="R1512" s="98"/>
      <c r="S1512" s="98"/>
      <c r="T1512" s="108"/>
    </row>
    <row r="1513" spans="1:20" x14ac:dyDescent="0.3">
      <c r="A1513" s="98"/>
      <c r="B1513" s="98"/>
      <c r="C1513" s="98"/>
      <c r="D1513" s="98"/>
      <c r="E1513" s="98"/>
      <c r="F1513" s="98"/>
      <c r="G1513" s="98"/>
      <c r="H1513" s="98"/>
      <c r="I1513" s="98"/>
      <c r="J1513" s="98"/>
      <c r="K1513" s="98"/>
      <c r="L1513" s="98"/>
      <c r="M1513" s="98"/>
      <c r="N1513" s="98"/>
      <c r="O1513" s="98"/>
      <c r="P1513" s="98"/>
      <c r="Q1513" s="98"/>
      <c r="R1513" s="98"/>
      <c r="S1513" s="98"/>
      <c r="T1513" s="108"/>
    </row>
    <row r="1514" spans="1:20" x14ac:dyDescent="0.3">
      <c r="A1514" s="98"/>
      <c r="B1514" s="98"/>
      <c r="C1514" s="98"/>
      <c r="D1514" s="98"/>
      <c r="E1514" s="98"/>
      <c r="F1514" s="98"/>
      <c r="G1514" s="98"/>
      <c r="H1514" s="98"/>
      <c r="I1514" s="98"/>
      <c r="J1514" s="98"/>
      <c r="K1514" s="98"/>
      <c r="L1514" s="98"/>
      <c r="M1514" s="98"/>
      <c r="N1514" s="98"/>
      <c r="O1514" s="98"/>
      <c r="P1514" s="98"/>
      <c r="Q1514" s="98"/>
      <c r="R1514" s="98"/>
      <c r="S1514" s="98"/>
      <c r="T1514" s="108"/>
    </row>
    <row r="1515" spans="1:20" x14ac:dyDescent="0.3">
      <c r="A1515" s="98"/>
      <c r="B1515" s="98"/>
      <c r="C1515" s="98"/>
      <c r="D1515" s="98"/>
      <c r="E1515" s="98"/>
      <c r="F1515" s="98"/>
      <c r="G1515" s="98"/>
      <c r="H1515" s="98"/>
      <c r="I1515" s="98"/>
      <c r="J1515" s="98"/>
      <c r="K1515" s="98"/>
      <c r="L1515" s="98"/>
      <c r="M1515" s="98"/>
      <c r="N1515" s="98"/>
      <c r="O1515" s="98"/>
      <c r="P1515" s="98"/>
      <c r="Q1515" s="98"/>
      <c r="R1515" s="98"/>
      <c r="S1515" s="98"/>
      <c r="T1515" s="108"/>
    </row>
    <row r="1516" spans="1:20" x14ac:dyDescent="0.3">
      <c r="A1516" s="98"/>
      <c r="B1516" s="98"/>
      <c r="C1516" s="98"/>
      <c r="D1516" s="98"/>
      <c r="E1516" s="98"/>
      <c r="F1516" s="98"/>
      <c r="G1516" s="98"/>
      <c r="H1516" s="98"/>
      <c r="I1516" s="98"/>
      <c r="J1516" s="98"/>
      <c r="K1516" s="98"/>
      <c r="L1516" s="98"/>
      <c r="M1516" s="98"/>
      <c r="N1516" s="98"/>
      <c r="O1516" s="98"/>
      <c r="P1516" s="98"/>
      <c r="Q1516" s="98"/>
      <c r="R1516" s="98"/>
      <c r="S1516" s="98"/>
      <c r="T1516" s="108"/>
    </row>
    <row r="1517" spans="1:20" x14ac:dyDescent="0.3">
      <c r="A1517" s="98"/>
      <c r="B1517" s="98"/>
      <c r="C1517" s="98"/>
      <c r="D1517" s="98"/>
      <c r="E1517" s="98"/>
      <c r="F1517" s="98"/>
      <c r="G1517" s="98"/>
      <c r="H1517" s="98"/>
      <c r="I1517" s="98"/>
      <c r="J1517" s="98"/>
      <c r="K1517" s="98"/>
      <c r="L1517" s="98"/>
      <c r="M1517" s="98"/>
      <c r="N1517" s="98"/>
      <c r="O1517" s="98"/>
      <c r="P1517" s="98"/>
      <c r="Q1517" s="98"/>
      <c r="R1517" s="98"/>
      <c r="S1517" s="98"/>
      <c r="T1517" s="108"/>
    </row>
    <row r="1518" spans="1:20" x14ac:dyDescent="0.3">
      <c r="A1518" s="98"/>
      <c r="B1518" s="98"/>
      <c r="C1518" s="98"/>
      <c r="D1518" s="98"/>
      <c r="E1518" s="98"/>
      <c r="F1518" s="98"/>
      <c r="G1518" s="98"/>
      <c r="H1518" s="98"/>
      <c r="I1518" s="98"/>
      <c r="J1518" s="98"/>
      <c r="K1518" s="98"/>
      <c r="L1518" s="98"/>
      <c r="M1518" s="98"/>
      <c r="N1518" s="98"/>
      <c r="O1518" s="98"/>
      <c r="P1518" s="98"/>
      <c r="Q1518" s="98"/>
      <c r="R1518" s="98"/>
      <c r="S1518" s="98"/>
      <c r="T1518" s="108"/>
    </row>
    <row r="1519" spans="1:20" x14ac:dyDescent="0.3">
      <c r="A1519" s="98"/>
      <c r="B1519" s="98"/>
      <c r="C1519" s="98"/>
      <c r="D1519" s="98"/>
      <c r="E1519" s="98"/>
      <c r="F1519" s="98"/>
      <c r="G1519" s="98"/>
      <c r="H1519" s="98"/>
      <c r="I1519" s="98"/>
      <c r="J1519" s="98"/>
      <c r="K1519" s="98"/>
      <c r="L1519" s="98"/>
      <c r="M1519" s="98"/>
      <c r="N1519" s="98"/>
      <c r="O1519" s="98"/>
      <c r="P1519" s="98"/>
      <c r="Q1519" s="98"/>
      <c r="R1519" s="98"/>
      <c r="S1519" s="98"/>
      <c r="T1519" s="108"/>
    </row>
    <row r="1520" spans="1:20" x14ac:dyDescent="0.3">
      <c r="A1520" s="98"/>
      <c r="B1520" s="98"/>
      <c r="C1520" s="98"/>
      <c r="D1520" s="98"/>
      <c r="E1520" s="98"/>
      <c r="F1520" s="98"/>
      <c r="G1520" s="98"/>
      <c r="H1520" s="98"/>
      <c r="I1520" s="98"/>
      <c r="J1520" s="98"/>
      <c r="K1520" s="98"/>
      <c r="L1520" s="98"/>
      <c r="M1520" s="98"/>
      <c r="N1520" s="98"/>
      <c r="O1520" s="98"/>
      <c r="P1520" s="98"/>
      <c r="Q1520" s="98"/>
      <c r="R1520" s="98"/>
      <c r="S1520" s="98"/>
      <c r="T1520" s="108"/>
    </row>
    <row r="1521" spans="1:20" x14ac:dyDescent="0.3">
      <c r="A1521" s="98"/>
      <c r="B1521" s="98"/>
      <c r="C1521" s="98"/>
      <c r="D1521" s="98"/>
      <c r="E1521" s="98"/>
      <c r="F1521" s="98"/>
      <c r="G1521" s="98"/>
      <c r="H1521" s="98"/>
      <c r="I1521" s="98"/>
      <c r="J1521" s="98"/>
      <c r="K1521" s="98"/>
      <c r="L1521" s="98"/>
      <c r="M1521" s="98"/>
      <c r="N1521" s="98"/>
      <c r="O1521" s="98"/>
      <c r="P1521" s="98"/>
      <c r="Q1521" s="98"/>
      <c r="R1521" s="98"/>
      <c r="S1521" s="98"/>
      <c r="T1521" s="108"/>
    </row>
    <row r="1522" spans="1:20" x14ac:dyDescent="0.3">
      <c r="A1522" s="98"/>
      <c r="B1522" s="98"/>
      <c r="C1522" s="98"/>
      <c r="D1522" s="98"/>
      <c r="E1522" s="98"/>
      <c r="F1522" s="98"/>
      <c r="G1522" s="98"/>
      <c r="H1522" s="98"/>
      <c r="I1522" s="98"/>
      <c r="J1522" s="98"/>
      <c r="K1522" s="98"/>
      <c r="L1522" s="98"/>
      <c r="M1522" s="98"/>
      <c r="N1522" s="98"/>
      <c r="O1522" s="98"/>
      <c r="P1522" s="98"/>
      <c r="Q1522" s="98"/>
      <c r="R1522" s="98"/>
      <c r="S1522" s="98"/>
      <c r="T1522" s="108"/>
    </row>
    <row r="1523" spans="1:20" x14ac:dyDescent="0.3">
      <c r="A1523" s="98"/>
      <c r="B1523" s="98"/>
      <c r="C1523" s="98"/>
      <c r="D1523" s="98"/>
      <c r="E1523" s="98"/>
      <c r="F1523" s="98"/>
      <c r="G1523" s="98"/>
      <c r="H1523" s="98"/>
      <c r="I1523" s="98"/>
      <c r="J1523" s="98"/>
      <c r="K1523" s="98"/>
      <c r="L1523" s="98"/>
      <c r="M1523" s="98"/>
      <c r="N1523" s="98"/>
      <c r="O1523" s="98"/>
      <c r="P1523" s="98"/>
      <c r="Q1523" s="98"/>
      <c r="R1523" s="98"/>
      <c r="S1523" s="98"/>
      <c r="T1523" s="108"/>
    </row>
    <row r="1524" spans="1:20" x14ac:dyDescent="0.3">
      <c r="A1524" s="98"/>
      <c r="B1524" s="98"/>
      <c r="C1524" s="98"/>
      <c r="D1524" s="98"/>
      <c r="E1524" s="98"/>
      <c r="F1524" s="98"/>
      <c r="G1524" s="98"/>
      <c r="H1524" s="98"/>
      <c r="I1524" s="98"/>
      <c r="J1524" s="98"/>
      <c r="K1524" s="98"/>
      <c r="L1524" s="98"/>
      <c r="M1524" s="98"/>
      <c r="N1524" s="98"/>
      <c r="O1524" s="98"/>
      <c r="P1524" s="98"/>
      <c r="Q1524" s="98"/>
      <c r="R1524" s="98"/>
      <c r="S1524" s="98"/>
      <c r="T1524" s="108"/>
    </row>
    <row r="1525" spans="1:20" x14ac:dyDescent="0.3">
      <c r="A1525" s="98"/>
      <c r="B1525" s="98"/>
      <c r="C1525" s="98"/>
      <c r="D1525" s="98"/>
      <c r="E1525" s="98"/>
      <c r="F1525" s="98"/>
      <c r="G1525" s="98"/>
      <c r="H1525" s="98"/>
      <c r="I1525" s="98"/>
      <c r="J1525" s="98"/>
      <c r="K1525" s="98"/>
      <c r="L1525" s="98"/>
      <c r="M1525" s="98"/>
      <c r="N1525" s="98"/>
      <c r="O1525" s="98"/>
      <c r="P1525" s="98"/>
      <c r="Q1525" s="98"/>
      <c r="R1525" s="98"/>
      <c r="S1525" s="98"/>
      <c r="T1525" s="108"/>
    </row>
    <row r="1526" spans="1:20" x14ac:dyDescent="0.3">
      <c r="A1526" s="98"/>
      <c r="B1526" s="98"/>
      <c r="C1526" s="98"/>
      <c r="D1526" s="98"/>
      <c r="E1526" s="98"/>
      <c r="F1526" s="98"/>
      <c r="G1526" s="98"/>
      <c r="H1526" s="98"/>
      <c r="I1526" s="98"/>
      <c r="J1526" s="98"/>
      <c r="K1526" s="98"/>
      <c r="L1526" s="98"/>
      <c r="M1526" s="98"/>
      <c r="N1526" s="98"/>
      <c r="O1526" s="98"/>
      <c r="P1526" s="98"/>
      <c r="Q1526" s="98"/>
      <c r="R1526" s="98"/>
      <c r="S1526" s="98"/>
      <c r="T1526" s="108"/>
    </row>
    <row r="1527" spans="1:20" x14ac:dyDescent="0.3">
      <c r="A1527" s="98"/>
      <c r="B1527" s="98"/>
      <c r="C1527" s="98"/>
      <c r="D1527" s="98"/>
      <c r="E1527" s="98"/>
      <c r="F1527" s="98"/>
      <c r="G1527" s="98"/>
      <c r="H1527" s="98"/>
      <c r="I1527" s="98"/>
      <c r="J1527" s="98"/>
      <c r="K1527" s="98"/>
      <c r="L1527" s="98"/>
      <c r="M1527" s="98"/>
      <c r="N1527" s="98"/>
      <c r="O1527" s="98"/>
      <c r="P1527" s="98"/>
      <c r="Q1527" s="98"/>
      <c r="R1527" s="98"/>
      <c r="S1527" s="98"/>
      <c r="T1527" s="108"/>
    </row>
    <row r="1528" spans="1:20" x14ac:dyDescent="0.3">
      <c r="A1528" s="98"/>
      <c r="B1528" s="98"/>
      <c r="C1528" s="98"/>
      <c r="D1528" s="98"/>
      <c r="E1528" s="98"/>
      <c r="F1528" s="98"/>
      <c r="G1528" s="98"/>
      <c r="H1528" s="98"/>
      <c r="I1528" s="98"/>
      <c r="J1528" s="98"/>
      <c r="K1528" s="98"/>
      <c r="L1528" s="98"/>
      <c r="M1528" s="98"/>
      <c r="N1528" s="98"/>
      <c r="O1528" s="98"/>
      <c r="P1528" s="98"/>
      <c r="Q1528" s="98"/>
      <c r="R1528" s="98"/>
      <c r="S1528" s="98"/>
      <c r="T1528" s="108"/>
    </row>
    <row r="1529" spans="1:20" x14ac:dyDescent="0.3">
      <c r="A1529" s="98"/>
      <c r="B1529" s="98"/>
      <c r="C1529" s="98"/>
      <c r="D1529" s="98"/>
      <c r="E1529" s="98"/>
      <c r="F1529" s="98"/>
      <c r="G1529" s="98"/>
      <c r="H1529" s="98"/>
      <c r="I1529" s="98"/>
      <c r="J1529" s="98"/>
      <c r="K1529" s="98"/>
      <c r="L1529" s="98"/>
      <c r="M1529" s="98"/>
      <c r="N1529" s="98"/>
      <c r="O1529" s="98"/>
      <c r="P1529" s="98"/>
      <c r="Q1529" s="98"/>
      <c r="R1529" s="98"/>
      <c r="S1529" s="98"/>
      <c r="T1529" s="108"/>
    </row>
    <row r="1530" spans="1:20" x14ac:dyDescent="0.3">
      <c r="A1530" s="98"/>
      <c r="B1530" s="98"/>
      <c r="C1530" s="98"/>
      <c r="D1530" s="98"/>
      <c r="E1530" s="98"/>
      <c r="F1530" s="98"/>
      <c r="G1530" s="98"/>
      <c r="H1530" s="98"/>
      <c r="I1530" s="98"/>
      <c r="J1530" s="98"/>
      <c r="K1530" s="98"/>
      <c r="L1530" s="98"/>
      <c r="M1530" s="98"/>
      <c r="N1530" s="98"/>
      <c r="O1530" s="98"/>
      <c r="P1530" s="98"/>
      <c r="Q1530" s="98"/>
      <c r="R1530" s="98"/>
      <c r="S1530" s="98"/>
      <c r="T1530" s="108"/>
    </row>
    <row r="1531" spans="1:20" x14ac:dyDescent="0.3">
      <c r="A1531" s="98"/>
      <c r="B1531" s="98"/>
      <c r="C1531" s="98"/>
      <c r="D1531" s="98"/>
      <c r="E1531" s="98"/>
      <c r="F1531" s="98"/>
      <c r="G1531" s="98"/>
      <c r="H1531" s="98"/>
      <c r="I1531" s="98"/>
      <c r="J1531" s="98"/>
      <c r="K1531" s="98"/>
      <c r="L1531" s="98"/>
      <c r="M1531" s="98"/>
      <c r="N1531" s="98"/>
      <c r="O1531" s="98"/>
      <c r="P1531" s="98"/>
      <c r="Q1531" s="98"/>
      <c r="R1531" s="98"/>
      <c r="S1531" s="98"/>
      <c r="T1531" s="108"/>
    </row>
    <row r="1532" spans="1:20" x14ac:dyDescent="0.3">
      <c r="A1532" s="98"/>
      <c r="B1532" s="98"/>
      <c r="C1532" s="98"/>
      <c r="D1532" s="98"/>
      <c r="E1532" s="98"/>
      <c r="F1532" s="98"/>
      <c r="G1532" s="98"/>
      <c r="H1532" s="98"/>
      <c r="I1532" s="98"/>
      <c r="J1532" s="98"/>
      <c r="K1532" s="98"/>
      <c r="L1532" s="98"/>
      <c r="M1532" s="98"/>
      <c r="N1532" s="98"/>
      <c r="O1532" s="98"/>
      <c r="P1532" s="98"/>
      <c r="Q1532" s="98"/>
      <c r="R1532" s="98"/>
      <c r="S1532" s="98"/>
      <c r="T1532" s="108"/>
    </row>
    <row r="1533" spans="1:20" x14ac:dyDescent="0.3">
      <c r="A1533" s="98"/>
      <c r="B1533" s="98"/>
      <c r="C1533" s="98"/>
      <c r="D1533" s="98"/>
      <c r="E1533" s="98"/>
      <c r="F1533" s="98"/>
      <c r="G1533" s="98"/>
      <c r="H1533" s="98"/>
      <c r="I1533" s="98"/>
      <c r="J1533" s="98"/>
      <c r="K1533" s="98"/>
      <c r="L1533" s="98"/>
      <c r="M1533" s="98"/>
      <c r="N1533" s="98"/>
      <c r="O1533" s="98"/>
      <c r="P1533" s="98"/>
      <c r="Q1533" s="98"/>
      <c r="R1533" s="98"/>
      <c r="S1533" s="98"/>
      <c r="T1533" s="108"/>
    </row>
    <row r="1534" spans="1:20" x14ac:dyDescent="0.3">
      <c r="A1534" s="98"/>
      <c r="B1534" s="98"/>
      <c r="C1534" s="98"/>
      <c r="D1534" s="98"/>
      <c r="E1534" s="98"/>
      <c r="F1534" s="98"/>
      <c r="G1534" s="98"/>
      <c r="H1534" s="98"/>
      <c r="I1534" s="98"/>
      <c r="J1534" s="98"/>
      <c r="K1534" s="98"/>
      <c r="L1534" s="98"/>
      <c r="M1534" s="98"/>
      <c r="N1534" s="98"/>
      <c r="O1534" s="98"/>
      <c r="P1534" s="98"/>
      <c r="Q1534" s="98"/>
      <c r="R1534" s="98"/>
      <c r="S1534" s="98"/>
      <c r="T1534" s="108"/>
    </row>
    <row r="1535" spans="1:20" x14ac:dyDescent="0.3">
      <c r="A1535" s="98"/>
      <c r="B1535" s="98"/>
      <c r="C1535" s="98"/>
      <c r="D1535" s="98"/>
      <c r="E1535" s="98"/>
      <c r="F1535" s="98"/>
      <c r="G1535" s="98"/>
      <c r="H1535" s="98"/>
      <c r="I1535" s="98"/>
      <c r="J1535" s="98"/>
      <c r="K1535" s="98"/>
      <c r="L1535" s="98"/>
      <c r="M1535" s="98"/>
      <c r="N1535" s="98"/>
      <c r="O1535" s="98"/>
      <c r="P1535" s="98"/>
      <c r="Q1535" s="98"/>
      <c r="R1535" s="98"/>
      <c r="S1535" s="98"/>
      <c r="T1535" s="108"/>
    </row>
    <row r="1536" spans="1:20" x14ac:dyDescent="0.3">
      <c r="A1536" s="98"/>
      <c r="B1536" s="98"/>
      <c r="C1536" s="98"/>
      <c r="D1536" s="98"/>
      <c r="E1536" s="98"/>
      <c r="F1536" s="98"/>
      <c r="G1536" s="98"/>
      <c r="H1536" s="98"/>
      <c r="I1536" s="98"/>
      <c r="J1536" s="98"/>
      <c r="K1536" s="98"/>
      <c r="L1536" s="98"/>
      <c r="M1536" s="98"/>
      <c r="N1536" s="98"/>
      <c r="O1536" s="98"/>
      <c r="P1536" s="98"/>
      <c r="Q1536" s="98"/>
      <c r="R1536" s="98"/>
      <c r="S1536" s="98"/>
      <c r="T1536" s="108"/>
    </row>
    <row r="1537" spans="1:20" x14ac:dyDescent="0.3">
      <c r="A1537" s="98"/>
      <c r="B1537" s="98"/>
      <c r="C1537" s="98"/>
      <c r="D1537" s="98"/>
      <c r="E1537" s="98"/>
      <c r="F1537" s="98"/>
      <c r="G1537" s="98"/>
      <c r="H1537" s="98"/>
      <c r="I1537" s="98"/>
      <c r="J1537" s="98"/>
      <c r="K1537" s="98"/>
      <c r="L1537" s="98"/>
      <c r="M1537" s="98"/>
      <c r="N1537" s="98"/>
      <c r="O1537" s="98"/>
      <c r="P1537" s="98"/>
      <c r="Q1537" s="98"/>
      <c r="R1537" s="98"/>
      <c r="S1537" s="98"/>
      <c r="T1537" s="108"/>
    </row>
    <row r="1538" spans="1:20" x14ac:dyDescent="0.3">
      <c r="A1538" s="98"/>
      <c r="B1538" s="98"/>
      <c r="C1538" s="98"/>
      <c r="D1538" s="98"/>
      <c r="E1538" s="98"/>
      <c r="F1538" s="98"/>
      <c r="G1538" s="98"/>
      <c r="H1538" s="98"/>
      <c r="I1538" s="98"/>
      <c r="J1538" s="98"/>
      <c r="K1538" s="98"/>
      <c r="L1538" s="98"/>
      <c r="M1538" s="98"/>
      <c r="N1538" s="98"/>
      <c r="O1538" s="98"/>
      <c r="P1538" s="98"/>
      <c r="Q1538" s="98"/>
      <c r="R1538" s="98"/>
      <c r="S1538" s="98"/>
      <c r="T1538" s="108"/>
    </row>
    <row r="1539" spans="1:20" x14ac:dyDescent="0.3">
      <c r="A1539" s="98"/>
      <c r="B1539" s="98"/>
      <c r="C1539" s="98"/>
      <c r="D1539" s="98"/>
      <c r="E1539" s="98"/>
      <c r="F1539" s="98"/>
      <c r="G1539" s="98"/>
      <c r="H1539" s="98"/>
      <c r="I1539" s="98"/>
      <c r="J1539" s="98"/>
      <c r="K1539" s="98"/>
      <c r="L1539" s="98"/>
      <c r="M1539" s="98"/>
      <c r="N1539" s="98"/>
      <c r="O1539" s="98"/>
      <c r="P1539" s="98"/>
      <c r="Q1539" s="98"/>
      <c r="R1539" s="98"/>
      <c r="S1539" s="98"/>
      <c r="T1539" s="108"/>
    </row>
    <row r="1540" spans="1:20" x14ac:dyDescent="0.3">
      <c r="A1540" s="98"/>
      <c r="B1540" s="98"/>
      <c r="C1540" s="98"/>
      <c r="D1540" s="98"/>
      <c r="E1540" s="98"/>
      <c r="F1540" s="98"/>
      <c r="G1540" s="98"/>
      <c r="H1540" s="98"/>
      <c r="I1540" s="98"/>
      <c r="J1540" s="98"/>
      <c r="K1540" s="98"/>
      <c r="L1540" s="98"/>
      <c r="M1540" s="98"/>
      <c r="N1540" s="98"/>
      <c r="O1540" s="98"/>
      <c r="P1540" s="98"/>
      <c r="Q1540" s="98"/>
      <c r="R1540" s="98"/>
      <c r="S1540" s="98"/>
      <c r="T1540" s="108"/>
    </row>
    <row r="1541" spans="1:20" x14ac:dyDescent="0.3">
      <c r="A1541" s="98"/>
      <c r="B1541" s="98"/>
      <c r="C1541" s="98"/>
      <c r="D1541" s="98"/>
      <c r="E1541" s="98"/>
      <c r="F1541" s="98"/>
      <c r="G1541" s="98"/>
      <c r="H1541" s="98"/>
      <c r="I1541" s="98"/>
      <c r="J1541" s="98"/>
      <c r="K1541" s="98"/>
      <c r="L1541" s="98"/>
      <c r="M1541" s="98"/>
      <c r="N1541" s="98"/>
      <c r="O1541" s="98"/>
      <c r="P1541" s="98"/>
      <c r="Q1541" s="98"/>
      <c r="R1541" s="98"/>
      <c r="S1541" s="98"/>
      <c r="T1541" s="108"/>
    </row>
    <row r="1542" spans="1:20" x14ac:dyDescent="0.3">
      <c r="A1542" s="98"/>
      <c r="B1542" s="98"/>
      <c r="C1542" s="98"/>
      <c r="D1542" s="98"/>
      <c r="E1542" s="98"/>
      <c r="F1542" s="98"/>
      <c r="G1542" s="98"/>
      <c r="H1542" s="98"/>
      <c r="I1542" s="98"/>
      <c r="J1542" s="98"/>
      <c r="K1542" s="98"/>
      <c r="L1542" s="98"/>
      <c r="M1542" s="98"/>
      <c r="N1542" s="98"/>
      <c r="O1542" s="98"/>
      <c r="P1542" s="98"/>
      <c r="Q1542" s="98"/>
      <c r="R1542" s="98"/>
      <c r="S1542" s="98"/>
      <c r="T1542" s="108"/>
    </row>
    <row r="1543" spans="1:20" x14ac:dyDescent="0.3">
      <c r="A1543" s="98"/>
      <c r="B1543" s="98"/>
      <c r="C1543" s="98"/>
      <c r="D1543" s="98"/>
      <c r="E1543" s="98"/>
      <c r="F1543" s="98"/>
      <c r="G1543" s="98"/>
      <c r="H1543" s="98"/>
      <c r="I1543" s="98"/>
      <c r="J1543" s="98"/>
      <c r="K1543" s="98"/>
      <c r="L1543" s="98"/>
      <c r="M1543" s="98"/>
      <c r="N1543" s="98"/>
      <c r="O1543" s="98"/>
      <c r="P1543" s="98"/>
      <c r="Q1543" s="98"/>
      <c r="R1543" s="98"/>
      <c r="S1543" s="98"/>
      <c r="T1543" s="108"/>
    </row>
    <row r="1544" spans="1:20" x14ac:dyDescent="0.3">
      <c r="A1544" s="98"/>
      <c r="B1544" s="98"/>
      <c r="C1544" s="98"/>
      <c r="D1544" s="98"/>
      <c r="E1544" s="98"/>
      <c r="F1544" s="98"/>
      <c r="G1544" s="98"/>
      <c r="H1544" s="98"/>
      <c r="I1544" s="98"/>
      <c r="J1544" s="98"/>
      <c r="K1544" s="98"/>
      <c r="L1544" s="98"/>
      <c r="M1544" s="98"/>
      <c r="N1544" s="98"/>
      <c r="O1544" s="98"/>
      <c r="P1544" s="98"/>
      <c r="Q1544" s="98"/>
      <c r="R1544" s="98"/>
      <c r="S1544" s="98"/>
      <c r="T1544" s="108"/>
    </row>
    <row r="1545" spans="1:20" x14ac:dyDescent="0.3">
      <c r="A1545" s="98"/>
      <c r="B1545" s="98"/>
      <c r="C1545" s="98"/>
      <c r="D1545" s="98"/>
      <c r="E1545" s="98"/>
      <c r="F1545" s="98"/>
      <c r="G1545" s="98"/>
      <c r="H1545" s="98"/>
      <c r="I1545" s="98"/>
      <c r="J1545" s="98"/>
      <c r="K1545" s="98"/>
      <c r="L1545" s="98"/>
      <c r="M1545" s="98"/>
      <c r="N1545" s="98"/>
      <c r="O1545" s="98"/>
      <c r="P1545" s="98"/>
      <c r="Q1545" s="98"/>
      <c r="R1545" s="98"/>
      <c r="S1545" s="98"/>
      <c r="T1545" s="108"/>
    </row>
    <row r="1546" spans="1:20" x14ac:dyDescent="0.3">
      <c r="A1546" s="98"/>
      <c r="B1546" s="98"/>
      <c r="C1546" s="98"/>
      <c r="D1546" s="98"/>
      <c r="E1546" s="98"/>
      <c r="F1546" s="98"/>
      <c r="G1546" s="98"/>
      <c r="H1546" s="98"/>
      <c r="I1546" s="98"/>
      <c r="J1546" s="98"/>
      <c r="K1546" s="98"/>
      <c r="L1546" s="98"/>
      <c r="M1546" s="98"/>
      <c r="N1546" s="98"/>
      <c r="O1546" s="98"/>
      <c r="P1546" s="98"/>
      <c r="Q1546" s="98"/>
      <c r="R1546" s="98"/>
      <c r="S1546" s="98"/>
      <c r="T1546" s="108"/>
    </row>
    <row r="1547" spans="1:20" x14ac:dyDescent="0.3">
      <c r="A1547" s="98"/>
      <c r="B1547" s="98"/>
      <c r="C1547" s="98"/>
      <c r="D1547" s="98"/>
      <c r="E1547" s="98"/>
      <c r="F1547" s="98"/>
      <c r="G1547" s="98"/>
      <c r="H1547" s="98"/>
      <c r="I1547" s="98"/>
      <c r="J1547" s="98"/>
      <c r="K1547" s="98"/>
      <c r="L1547" s="98"/>
      <c r="M1547" s="98"/>
      <c r="N1547" s="98"/>
      <c r="O1547" s="98"/>
      <c r="P1547" s="98"/>
      <c r="Q1547" s="98"/>
      <c r="R1547" s="98"/>
      <c r="S1547" s="98"/>
      <c r="T1547" s="108"/>
    </row>
    <row r="1548" spans="1:20" x14ac:dyDescent="0.3">
      <c r="A1548" s="98"/>
      <c r="B1548" s="98"/>
      <c r="C1548" s="98"/>
      <c r="D1548" s="98"/>
      <c r="E1548" s="98"/>
      <c r="F1548" s="98"/>
      <c r="G1548" s="98"/>
      <c r="H1548" s="98"/>
      <c r="I1548" s="98"/>
      <c r="J1548" s="98"/>
      <c r="K1548" s="98"/>
      <c r="L1548" s="98"/>
      <c r="M1548" s="98"/>
      <c r="N1548" s="98"/>
      <c r="O1548" s="98"/>
      <c r="P1548" s="98"/>
      <c r="Q1548" s="98"/>
      <c r="R1548" s="98"/>
      <c r="S1548" s="98"/>
      <c r="T1548" s="108"/>
    </row>
    <row r="1549" spans="1:20" x14ac:dyDescent="0.3">
      <c r="A1549" s="98"/>
      <c r="B1549" s="98"/>
      <c r="C1549" s="98"/>
      <c r="D1549" s="98"/>
      <c r="E1549" s="98"/>
      <c r="F1549" s="98"/>
      <c r="G1549" s="98"/>
      <c r="H1549" s="98"/>
      <c r="I1549" s="98"/>
      <c r="J1549" s="98"/>
      <c r="K1549" s="98"/>
      <c r="L1549" s="98"/>
      <c r="M1549" s="98"/>
      <c r="N1549" s="98"/>
      <c r="O1549" s="98"/>
      <c r="P1549" s="98"/>
      <c r="Q1549" s="98"/>
      <c r="R1549" s="98"/>
      <c r="S1549" s="98"/>
      <c r="T1549" s="108"/>
    </row>
    <row r="1550" spans="1:20" x14ac:dyDescent="0.3">
      <c r="A1550" s="98"/>
      <c r="B1550" s="98"/>
      <c r="C1550" s="98"/>
      <c r="D1550" s="98"/>
      <c r="E1550" s="98"/>
      <c r="F1550" s="98"/>
      <c r="G1550" s="98"/>
      <c r="H1550" s="98"/>
      <c r="I1550" s="98"/>
      <c r="J1550" s="98"/>
      <c r="K1550" s="98"/>
      <c r="L1550" s="98"/>
      <c r="M1550" s="98"/>
      <c r="N1550" s="98"/>
      <c r="O1550" s="98"/>
      <c r="P1550" s="98"/>
      <c r="Q1550" s="98"/>
      <c r="R1550" s="98"/>
      <c r="S1550" s="98"/>
      <c r="T1550" s="108"/>
    </row>
    <row r="1551" spans="1:20" x14ac:dyDescent="0.3">
      <c r="A1551" s="98"/>
      <c r="B1551" s="98"/>
      <c r="C1551" s="98"/>
      <c r="D1551" s="98"/>
      <c r="E1551" s="98"/>
      <c r="F1551" s="98"/>
      <c r="G1551" s="98"/>
      <c r="H1551" s="98"/>
      <c r="I1551" s="98"/>
      <c r="J1551" s="98"/>
      <c r="K1551" s="98"/>
      <c r="L1551" s="98"/>
      <c r="M1551" s="98"/>
      <c r="N1551" s="98"/>
      <c r="O1551" s="98"/>
      <c r="P1551" s="98"/>
      <c r="Q1551" s="98"/>
      <c r="R1551" s="98"/>
      <c r="S1551" s="98"/>
      <c r="T1551" s="108"/>
    </row>
    <row r="1552" spans="1:20" x14ac:dyDescent="0.3">
      <c r="A1552" s="98"/>
      <c r="B1552" s="98"/>
      <c r="C1552" s="98"/>
      <c r="D1552" s="98"/>
      <c r="E1552" s="98"/>
      <c r="F1552" s="98"/>
      <c r="G1552" s="98"/>
      <c r="H1552" s="98"/>
      <c r="I1552" s="98"/>
      <c r="J1552" s="98"/>
      <c r="K1552" s="98"/>
      <c r="L1552" s="98"/>
      <c r="M1552" s="98"/>
      <c r="N1552" s="98"/>
      <c r="O1552" s="98"/>
      <c r="P1552" s="98"/>
      <c r="Q1552" s="98"/>
      <c r="R1552" s="98"/>
      <c r="S1552" s="98"/>
      <c r="T1552" s="108"/>
    </row>
    <row r="1553" spans="1:20" x14ac:dyDescent="0.3">
      <c r="A1553" s="98"/>
      <c r="B1553" s="98"/>
      <c r="C1553" s="98"/>
      <c r="D1553" s="98"/>
      <c r="E1553" s="98"/>
      <c r="F1553" s="98"/>
      <c r="G1553" s="98"/>
      <c r="H1553" s="98"/>
      <c r="I1553" s="98"/>
      <c r="J1553" s="98"/>
      <c r="K1553" s="98"/>
      <c r="L1553" s="98"/>
      <c r="M1553" s="98"/>
      <c r="N1553" s="98"/>
      <c r="O1553" s="98"/>
      <c r="P1553" s="98"/>
      <c r="Q1553" s="98"/>
      <c r="R1553" s="98"/>
      <c r="S1553" s="98"/>
      <c r="T1553" s="108"/>
    </row>
    <row r="1554" spans="1:20" x14ac:dyDescent="0.3">
      <c r="A1554" s="98"/>
      <c r="B1554" s="98"/>
      <c r="C1554" s="98"/>
      <c r="D1554" s="98"/>
      <c r="E1554" s="98"/>
      <c r="F1554" s="98"/>
      <c r="G1554" s="98"/>
      <c r="H1554" s="98"/>
      <c r="I1554" s="98"/>
      <c r="J1554" s="98"/>
      <c r="K1554" s="98"/>
      <c r="L1554" s="98"/>
      <c r="M1554" s="98"/>
      <c r="N1554" s="98"/>
      <c r="O1554" s="98"/>
      <c r="P1554" s="98"/>
      <c r="Q1554" s="98"/>
      <c r="R1554" s="98"/>
      <c r="S1554" s="98"/>
      <c r="T1554" s="108"/>
    </row>
    <row r="1555" spans="1:20" x14ac:dyDescent="0.3">
      <c r="A1555" s="98"/>
      <c r="B1555" s="98"/>
      <c r="C1555" s="98"/>
      <c r="D1555" s="98"/>
      <c r="E1555" s="98"/>
      <c r="F1555" s="98"/>
      <c r="G1555" s="98"/>
      <c r="H1555" s="98"/>
      <c r="I1555" s="98"/>
      <c r="J1555" s="98"/>
      <c r="K1555" s="98"/>
      <c r="L1555" s="98"/>
      <c r="M1555" s="98"/>
      <c r="N1555" s="98"/>
      <c r="O1555" s="98"/>
      <c r="P1555" s="98"/>
      <c r="Q1555" s="98"/>
      <c r="R1555" s="98"/>
      <c r="S1555" s="98"/>
      <c r="T1555" s="108"/>
    </row>
    <row r="1556" spans="1:20" x14ac:dyDescent="0.3">
      <c r="A1556" s="98"/>
      <c r="B1556" s="98"/>
      <c r="C1556" s="98"/>
      <c r="D1556" s="98"/>
      <c r="E1556" s="98"/>
      <c r="F1556" s="98"/>
      <c r="G1556" s="98"/>
      <c r="H1556" s="98"/>
      <c r="I1556" s="98"/>
      <c r="J1556" s="98"/>
      <c r="K1556" s="98"/>
      <c r="L1556" s="98"/>
      <c r="M1556" s="98"/>
      <c r="N1556" s="98"/>
      <c r="O1556" s="98"/>
      <c r="P1556" s="98"/>
      <c r="Q1556" s="98"/>
      <c r="R1556" s="98"/>
      <c r="S1556" s="98"/>
      <c r="T1556" s="108"/>
    </row>
    <row r="1557" spans="1:20" x14ac:dyDescent="0.3">
      <c r="A1557" s="98"/>
      <c r="B1557" s="98"/>
      <c r="C1557" s="98"/>
      <c r="D1557" s="98"/>
      <c r="E1557" s="98"/>
      <c r="F1557" s="98"/>
      <c r="G1557" s="98"/>
      <c r="H1557" s="98"/>
      <c r="I1557" s="98"/>
      <c r="J1557" s="98"/>
      <c r="K1557" s="98"/>
      <c r="L1557" s="98"/>
      <c r="M1557" s="98"/>
      <c r="N1557" s="98"/>
      <c r="O1557" s="98"/>
      <c r="P1557" s="98"/>
      <c r="Q1557" s="98"/>
      <c r="R1557" s="98"/>
      <c r="S1557" s="98"/>
      <c r="T1557" s="108"/>
    </row>
    <row r="1558" spans="1:20" x14ac:dyDescent="0.3">
      <c r="A1558" s="98"/>
      <c r="B1558" s="98"/>
      <c r="C1558" s="98"/>
      <c r="D1558" s="98"/>
      <c r="E1558" s="98"/>
      <c r="F1558" s="98"/>
      <c r="G1558" s="98"/>
      <c r="H1558" s="98"/>
      <c r="I1558" s="98"/>
      <c r="J1558" s="98"/>
      <c r="K1558" s="98"/>
      <c r="L1558" s="98"/>
      <c r="M1558" s="98"/>
      <c r="N1558" s="98"/>
      <c r="O1558" s="98"/>
      <c r="P1558" s="98"/>
      <c r="Q1558" s="98"/>
      <c r="R1558" s="98"/>
      <c r="S1558" s="98"/>
      <c r="T1558" s="108"/>
    </row>
    <row r="1559" spans="1:20" x14ac:dyDescent="0.3">
      <c r="A1559" s="98"/>
      <c r="B1559" s="98"/>
      <c r="C1559" s="98"/>
      <c r="D1559" s="98"/>
      <c r="E1559" s="98"/>
      <c r="F1559" s="98"/>
      <c r="G1559" s="98"/>
      <c r="H1559" s="98"/>
      <c r="I1559" s="98"/>
      <c r="J1559" s="98"/>
      <c r="K1559" s="98"/>
      <c r="L1559" s="98"/>
      <c r="M1559" s="98"/>
      <c r="N1559" s="98"/>
      <c r="O1559" s="98"/>
      <c r="P1559" s="98"/>
      <c r="Q1559" s="98"/>
      <c r="R1559" s="98"/>
      <c r="S1559" s="98"/>
      <c r="T1559" s="108"/>
    </row>
    <row r="1560" spans="1:20" x14ac:dyDescent="0.3">
      <c r="A1560" s="98"/>
      <c r="B1560" s="98"/>
      <c r="C1560" s="98"/>
      <c r="D1560" s="98"/>
      <c r="E1560" s="98"/>
      <c r="F1560" s="98"/>
      <c r="G1560" s="98"/>
      <c r="H1560" s="98"/>
      <c r="I1560" s="98"/>
      <c r="J1560" s="98"/>
      <c r="K1560" s="98"/>
      <c r="L1560" s="98"/>
      <c r="M1560" s="98"/>
      <c r="N1560" s="98"/>
      <c r="O1560" s="98"/>
      <c r="P1560" s="98"/>
      <c r="Q1560" s="98"/>
      <c r="R1560" s="98"/>
      <c r="S1560" s="98"/>
      <c r="T1560" s="108"/>
    </row>
    <row r="1561" spans="1:20" x14ac:dyDescent="0.3">
      <c r="A1561" s="98"/>
      <c r="B1561" s="98"/>
      <c r="C1561" s="98"/>
      <c r="D1561" s="98"/>
      <c r="E1561" s="98"/>
      <c r="F1561" s="98"/>
      <c r="G1561" s="98"/>
      <c r="H1561" s="98"/>
      <c r="I1561" s="98"/>
      <c r="J1561" s="98"/>
      <c r="K1561" s="98"/>
      <c r="L1561" s="98"/>
      <c r="M1561" s="98"/>
      <c r="N1561" s="98"/>
      <c r="O1561" s="98"/>
      <c r="P1561" s="98"/>
      <c r="Q1561" s="98"/>
      <c r="R1561" s="98"/>
      <c r="S1561" s="98"/>
      <c r="T1561" s="108"/>
    </row>
    <row r="1562" spans="1:20" x14ac:dyDescent="0.3">
      <c r="A1562" s="98"/>
      <c r="B1562" s="98"/>
      <c r="C1562" s="98"/>
      <c r="D1562" s="98"/>
      <c r="E1562" s="98"/>
      <c r="F1562" s="98"/>
      <c r="G1562" s="98"/>
      <c r="H1562" s="98"/>
      <c r="I1562" s="98"/>
      <c r="J1562" s="98"/>
      <c r="K1562" s="98"/>
      <c r="L1562" s="98"/>
      <c r="M1562" s="98"/>
      <c r="N1562" s="98"/>
      <c r="O1562" s="98"/>
      <c r="P1562" s="98"/>
      <c r="Q1562" s="98"/>
      <c r="R1562" s="98"/>
      <c r="S1562" s="98"/>
      <c r="T1562" s="108"/>
    </row>
    <row r="1563" spans="1:20" x14ac:dyDescent="0.3">
      <c r="A1563" s="98"/>
      <c r="B1563" s="98"/>
      <c r="C1563" s="98"/>
      <c r="D1563" s="98"/>
      <c r="E1563" s="98"/>
      <c r="F1563" s="98"/>
      <c r="G1563" s="98"/>
      <c r="H1563" s="98"/>
      <c r="I1563" s="98"/>
      <c r="J1563" s="98"/>
      <c r="K1563" s="98"/>
      <c r="L1563" s="98"/>
      <c r="M1563" s="98"/>
      <c r="N1563" s="98"/>
      <c r="O1563" s="98"/>
      <c r="P1563" s="98"/>
      <c r="Q1563" s="98"/>
      <c r="R1563" s="98"/>
      <c r="S1563" s="98"/>
      <c r="T1563" s="108"/>
    </row>
    <row r="1564" spans="1:20" x14ac:dyDescent="0.3">
      <c r="A1564" s="98"/>
      <c r="B1564" s="98"/>
      <c r="C1564" s="98"/>
      <c r="D1564" s="98"/>
      <c r="E1564" s="98"/>
      <c r="F1564" s="98"/>
      <c r="G1564" s="98"/>
      <c r="H1564" s="98"/>
      <c r="I1564" s="98"/>
      <c r="J1564" s="98"/>
      <c r="K1564" s="98"/>
      <c r="L1564" s="98"/>
      <c r="M1564" s="98"/>
      <c r="N1564" s="98"/>
      <c r="O1564" s="98"/>
      <c r="P1564" s="98"/>
      <c r="Q1564" s="98"/>
      <c r="R1564" s="98"/>
      <c r="S1564" s="98"/>
      <c r="T1564" s="108"/>
    </row>
    <row r="1565" spans="1:20" x14ac:dyDescent="0.3">
      <c r="A1565" s="98"/>
      <c r="B1565" s="98"/>
      <c r="C1565" s="98"/>
      <c r="D1565" s="98"/>
      <c r="E1565" s="98"/>
      <c r="F1565" s="98"/>
      <c r="G1565" s="98"/>
      <c r="H1565" s="98"/>
      <c r="I1565" s="98"/>
      <c r="J1565" s="98"/>
      <c r="K1565" s="98"/>
      <c r="L1565" s="98"/>
      <c r="M1565" s="98"/>
      <c r="N1565" s="98"/>
      <c r="O1565" s="98"/>
      <c r="P1565" s="98"/>
      <c r="Q1565" s="98"/>
      <c r="R1565" s="98"/>
      <c r="S1565" s="98"/>
      <c r="T1565" s="108"/>
    </row>
    <row r="1566" spans="1:20" x14ac:dyDescent="0.3">
      <c r="A1566" s="98"/>
      <c r="B1566" s="98"/>
      <c r="C1566" s="98"/>
      <c r="D1566" s="98"/>
      <c r="E1566" s="98"/>
      <c r="F1566" s="98"/>
      <c r="G1566" s="98"/>
      <c r="H1566" s="98"/>
      <c r="I1566" s="98"/>
      <c r="J1566" s="98"/>
      <c r="K1566" s="98"/>
      <c r="L1566" s="98"/>
      <c r="M1566" s="98"/>
      <c r="N1566" s="98"/>
      <c r="O1566" s="98"/>
      <c r="P1566" s="98"/>
      <c r="Q1566" s="98"/>
      <c r="R1566" s="98"/>
      <c r="S1566" s="98"/>
      <c r="T1566" s="108"/>
    </row>
    <row r="1567" spans="1:20" x14ac:dyDescent="0.3">
      <c r="A1567" s="98"/>
      <c r="B1567" s="98"/>
      <c r="C1567" s="98"/>
      <c r="D1567" s="98"/>
      <c r="E1567" s="98"/>
      <c r="F1567" s="98"/>
      <c r="G1567" s="98"/>
      <c r="H1567" s="98"/>
      <c r="I1567" s="98"/>
      <c r="J1567" s="98"/>
      <c r="K1567" s="98"/>
      <c r="L1567" s="98"/>
      <c r="M1567" s="98"/>
      <c r="N1567" s="98"/>
      <c r="O1567" s="98"/>
      <c r="P1567" s="98"/>
      <c r="Q1567" s="98"/>
      <c r="R1567" s="98"/>
      <c r="S1567" s="98"/>
      <c r="T1567" s="108"/>
    </row>
    <row r="1568" spans="1:20" x14ac:dyDescent="0.3">
      <c r="A1568" s="98"/>
      <c r="B1568" s="98"/>
      <c r="C1568" s="98"/>
      <c r="D1568" s="98"/>
      <c r="E1568" s="98"/>
      <c r="F1568" s="98"/>
      <c r="G1568" s="98"/>
      <c r="H1568" s="98"/>
      <c r="I1568" s="98"/>
      <c r="J1568" s="98"/>
      <c r="K1568" s="98"/>
      <c r="L1568" s="98"/>
      <c r="M1568" s="98"/>
      <c r="N1568" s="98"/>
      <c r="O1568" s="98"/>
      <c r="P1568" s="98"/>
      <c r="Q1568" s="98"/>
      <c r="R1568" s="98"/>
      <c r="S1568" s="98"/>
      <c r="T1568" s="108"/>
    </row>
    <row r="1569" spans="1:20" x14ac:dyDescent="0.3">
      <c r="A1569" s="98"/>
      <c r="B1569" s="98"/>
      <c r="C1569" s="98"/>
      <c r="D1569" s="98"/>
      <c r="E1569" s="98"/>
      <c r="F1569" s="98"/>
      <c r="G1569" s="98"/>
      <c r="H1569" s="98"/>
      <c r="I1569" s="98"/>
      <c r="J1569" s="98"/>
      <c r="K1569" s="98"/>
      <c r="L1569" s="98"/>
      <c r="M1569" s="98"/>
      <c r="N1569" s="98"/>
      <c r="O1569" s="98"/>
      <c r="P1569" s="98"/>
      <c r="Q1569" s="98"/>
      <c r="R1569" s="98"/>
      <c r="S1569" s="98"/>
      <c r="T1569" s="108"/>
    </row>
    <row r="1570" spans="1:20" x14ac:dyDescent="0.3">
      <c r="A1570" s="98"/>
      <c r="B1570" s="98"/>
      <c r="C1570" s="98"/>
      <c r="D1570" s="98"/>
      <c r="E1570" s="98"/>
      <c r="F1570" s="98"/>
      <c r="G1570" s="98"/>
      <c r="H1570" s="98"/>
      <c r="I1570" s="98"/>
      <c r="J1570" s="98"/>
      <c r="K1570" s="98"/>
      <c r="L1570" s="98"/>
      <c r="M1570" s="98"/>
      <c r="N1570" s="98"/>
      <c r="O1570" s="98"/>
      <c r="P1570" s="98"/>
      <c r="Q1570" s="98"/>
      <c r="R1570" s="98"/>
      <c r="S1570" s="98"/>
      <c r="T1570" s="108"/>
    </row>
    <row r="1571" spans="1:20" x14ac:dyDescent="0.3">
      <c r="A1571" s="98"/>
      <c r="B1571" s="98"/>
      <c r="C1571" s="98"/>
      <c r="D1571" s="98"/>
      <c r="E1571" s="98"/>
      <c r="F1571" s="98"/>
      <c r="G1571" s="98"/>
      <c r="H1571" s="98"/>
      <c r="I1571" s="98"/>
      <c r="J1571" s="98"/>
      <c r="K1571" s="98"/>
      <c r="L1571" s="98"/>
      <c r="M1571" s="98"/>
      <c r="N1571" s="98"/>
      <c r="O1571" s="98"/>
      <c r="P1571" s="98"/>
      <c r="Q1571" s="98"/>
      <c r="R1571" s="98"/>
      <c r="S1571" s="98"/>
      <c r="T1571" s="108"/>
    </row>
    <row r="1572" spans="1:20" x14ac:dyDescent="0.3">
      <c r="A1572" s="98"/>
      <c r="B1572" s="98"/>
      <c r="C1572" s="98"/>
      <c r="D1572" s="98"/>
      <c r="E1572" s="98"/>
      <c r="F1572" s="98"/>
      <c r="G1572" s="98"/>
      <c r="H1572" s="98"/>
      <c r="I1572" s="98"/>
      <c r="J1572" s="98"/>
      <c r="K1572" s="98"/>
      <c r="L1572" s="98"/>
      <c r="M1572" s="98"/>
      <c r="N1572" s="98"/>
      <c r="O1572" s="98"/>
      <c r="P1572" s="98"/>
      <c r="Q1572" s="98"/>
      <c r="R1572" s="98"/>
      <c r="S1572" s="98"/>
      <c r="T1572" s="108"/>
    </row>
    <row r="1573" spans="1:20" x14ac:dyDescent="0.3">
      <c r="A1573" s="98"/>
      <c r="B1573" s="98"/>
      <c r="C1573" s="98"/>
      <c r="D1573" s="98"/>
      <c r="E1573" s="98"/>
      <c r="F1573" s="98"/>
      <c r="G1573" s="98"/>
      <c r="H1573" s="98"/>
      <c r="I1573" s="98"/>
      <c r="J1573" s="98"/>
      <c r="K1573" s="98"/>
      <c r="L1573" s="98"/>
      <c r="M1573" s="98"/>
      <c r="N1573" s="98"/>
      <c r="O1573" s="98"/>
      <c r="P1573" s="98"/>
      <c r="Q1573" s="98"/>
      <c r="R1573" s="98"/>
      <c r="S1573" s="98"/>
      <c r="T1573" s="108"/>
    </row>
    <row r="1574" spans="1:20" x14ac:dyDescent="0.3">
      <c r="A1574" s="98"/>
      <c r="B1574" s="98"/>
      <c r="C1574" s="98"/>
      <c r="D1574" s="98"/>
      <c r="E1574" s="98"/>
      <c r="F1574" s="98"/>
      <c r="G1574" s="98"/>
      <c r="H1574" s="98"/>
      <c r="I1574" s="98"/>
      <c r="J1574" s="98"/>
      <c r="K1574" s="98"/>
      <c r="L1574" s="98"/>
      <c r="M1574" s="98"/>
      <c r="N1574" s="98"/>
      <c r="O1574" s="98"/>
      <c r="P1574" s="98"/>
      <c r="Q1574" s="98"/>
      <c r="R1574" s="98"/>
      <c r="S1574" s="98"/>
      <c r="T1574" s="108"/>
    </row>
    <row r="1575" spans="1:20" x14ac:dyDescent="0.3">
      <c r="A1575" s="98"/>
      <c r="B1575" s="98"/>
      <c r="C1575" s="98"/>
      <c r="D1575" s="98"/>
      <c r="E1575" s="98"/>
      <c r="F1575" s="98"/>
      <c r="G1575" s="98"/>
      <c r="H1575" s="98"/>
      <c r="I1575" s="98"/>
      <c r="J1575" s="98"/>
      <c r="K1575" s="98"/>
      <c r="L1575" s="98"/>
      <c r="M1575" s="98"/>
      <c r="N1575" s="98"/>
      <c r="O1575" s="98"/>
      <c r="P1575" s="98"/>
      <c r="Q1575" s="98"/>
      <c r="R1575" s="98"/>
      <c r="S1575" s="98"/>
      <c r="T1575" s="108"/>
    </row>
    <row r="1576" spans="1:20" x14ac:dyDescent="0.3">
      <c r="A1576" s="98"/>
      <c r="B1576" s="98"/>
      <c r="C1576" s="98"/>
      <c r="D1576" s="98"/>
      <c r="E1576" s="98"/>
      <c r="F1576" s="98"/>
      <c r="G1576" s="98"/>
      <c r="H1576" s="98"/>
      <c r="I1576" s="98"/>
      <c r="J1576" s="98"/>
      <c r="K1576" s="98"/>
      <c r="L1576" s="98"/>
      <c r="M1576" s="98"/>
      <c r="N1576" s="98"/>
      <c r="O1576" s="98"/>
      <c r="P1576" s="98"/>
      <c r="Q1576" s="98"/>
      <c r="R1576" s="98"/>
      <c r="S1576" s="98"/>
      <c r="T1576" s="108"/>
    </row>
    <row r="1577" spans="1:20" x14ac:dyDescent="0.3">
      <c r="A1577" s="98"/>
      <c r="B1577" s="98"/>
      <c r="C1577" s="98"/>
      <c r="D1577" s="98"/>
      <c r="E1577" s="98"/>
      <c r="F1577" s="98"/>
      <c r="G1577" s="98"/>
      <c r="H1577" s="98"/>
      <c r="I1577" s="98"/>
      <c r="J1577" s="98"/>
      <c r="K1577" s="98"/>
      <c r="L1577" s="98"/>
      <c r="M1577" s="98"/>
      <c r="N1577" s="98"/>
      <c r="O1577" s="98"/>
      <c r="P1577" s="98"/>
      <c r="Q1577" s="98"/>
      <c r="R1577" s="98"/>
      <c r="S1577" s="98"/>
      <c r="T1577" s="108"/>
    </row>
    <row r="1578" spans="1:20" x14ac:dyDescent="0.3">
      <c r="A1578" s="98"/>
      <c r="B1578" s="98"/>
      <c r="C1578" s="98"/>
      <c r="D1578" s="98"/>
      <c r="E1578" s="98"/>
      <c r="F1578" s="98"/>
      <c r="G1578" s="98"/>
      <c r="H1578" s="98"/>
      <c r="I1578" s="98"/>
      <c r="J1578" s="98"/>
      <c r="K1578" s="98"/>
      <c r="L1578" s="98"/>
      <c r="M1578" s="98"/>
      <c r="N1578" s="98"/>
      <c r="O1578" s="98"/>
      <c r="P1578" s="98"/>
      <c r="Q1578" s="98"/>
      <c r="R1578" s="98"/>
      <c r="S1578" s="98"/>
      <c r="T1578" s="108"/>
    </row>
    <row r="1579" spans="1:20" x14ac:dyDescent="0.3">
      <c r="A1579" s="98"/>
      <c r="B1579" s="98"/>
      <c r="C1579" s="98"/>
      <c r="D1579" s="98"/>
      <c r="E1579" s="98"/>
      <c r="F1579" s="98"/>
      <c r="G1579" s="98"/>
      <c r="H1579" s="98"/>
      <c r="I1579" s="98"/>
      <c r="J1579" s="98"/>
      <c r="K1579" s="98"/>
      <c r="L1579" s="98"/>
      <c r="M1579" s="98"/>
      <c r="N1579" s="98"/>
      <c r="O1579" s="98"/>
      <c r="P1579" s="98"/>
      <c r="Q1579" s="98"/>
      <c r="R1579" s="98"/>
      <c r="S1579" s="98"/>
      <c r="T1579" s="108"/>
    </row>
    <row r="1580" spans="1:20" x14ac:dyDescent="0.3">
      <c r="A1580" s="98"/>
      <c r="B1580" s="98"/>
      <c r="C1580" s="98"/>
      <c r="D1580" s="98"/>
      <c r="E1580" s="98"/>
      <c r="F1580" s="98"/>
      <c r="G1580" s="98"/>
      <c r="H1580" s="98"/>
      <c r="I1580" s="98"/>
      <c r="J1580" s="98"/>
      <c r="K1580" s="98"/>
      <c r="L1580" s="98"/>
      <c r="M1580" s="98"/>
      <c r="N1580" s="98"/>
      <c r="O1580" s="98"/>
      <c r="P1580" s="98"/>
      <c r="Q1580" s="98"/>
      <c r="R1580" s="98"/>
      <c r="S1580" s="98"/>
      <c r="T1580" s="108"/>
    </row>
    <row r="1581" spans="1:20" x14ac:dyDescent="0.3">
      <c r="A1581" s="98"/>
      <c r="B1581" s="98"/>
      <c r="C1581" s="98"/>
      <c r="D1581" s="98"/>
      <c r="E1581" s="98"/>
      <c r="F1581" s="98"/>
      <c r="G1581" s="98"/>
      <c r="H1581" s="98"/>
      <c r="I1581" s="98"/>
      <c r="J1581" s="98"/>
      <c r="K1581" s="98"/>
      <c r="L1581" s="98"/>
      <c r="M1581" s="98"/>
      <c r="N1581" s="98"/>
      <c r="O1581" s="98"/>
      <c r="P1581" s="98"/>
      <c r="Q1581" s="98"/>
      <c r="R1581" s="98"/>
      <c r="S1581" s="98"/>
      <c r="T1581" s="108"/>
    </row>
    <row r="1582" spans="1:20" x14ac:dyDescent="0.3">
      <c r="A1582" s="98"/>
      <c r="B1582" s="98"/>
      <c r="C1582" s="98"/>
      <c r="D1582" s="98"/>
      <c r="E1582" s="98"/>
      <c r="F1582" s="98"/>
      <c r="G1582" s="98"/>
      <c r="H1582" s="98"/>
      <c r="I1582" s="98"/>
      <c r="J1582" s="98"/>
      <c r="K1582" s="98"/>
      <c r="L1582" s="98"/>
      <c r="M1582" s="98"/>
      <c r="N1582" s="98"/>
      <c r="O1582" s="98"/>
      <c r="P1582" s="98"/>
      <c r="Q1582" s="98"/>
      <c r="R1582" s="98"/>
      <c r="S1582" s="98"/>
      <c r="T1582" s="108"/>
    </row>
    <row r="1583" spans="1:20" x14ac:dyDescent="0.3">
      <c r="A1583" s="98"/>
      <c r="B1583" s="98"/>
      <c r="C1583" s="98"/>
      <c r="D1583" s="98"/>
      <c r="E1583" s="98"/>
      <c r="F1583" s="98"/>
      <c r="G1583" s="98"/>
      <c r="H1583" s="98"/>
      <c r="I1583" s="98"/>
      <c r="J1583" s="98"/>
      <c r="K1583" s="98"/>
      <c r="L1583" s="98"/>
      <c r="M1583" s="98"/>
      <c r="N1583" s="98"/>
      <c r="O1583" s="98"/>
      <c r="P1583" s="98"/>
      <c r="Q1583" s="98"/>
      <c r="R1583" s="98"/>
      <c r="S1583" s="98"/>
      <c r="T1583" s="108"/>
    </row>
    <row r="1584" spans="1:20" x14ac:dyDescent="0.3">
      <c r="A1584" s="98"/>
      <c r="B1584" s="98"/>
      <c r="C1584" s="98"/>
      <c r="D1584" s="98"/>
      <c r="E1584" s="98"/>
      <c r="F1584" s="98"/>
      <c r="G1584" s="98"/>
      <c r="H1584" s="98"/>
      <c r="I1584" s="98"/>
      <c r="J1584" s="98"/>
      <c r="K1584" s="98"/>
      <c r="L1584" s="98"/>
      <c r="M1584" s="98"/>
      <c r="N1584" s="98"/>
      <c r="O1584" s="98"/>
      <c r="P1584" s="98"/>
      <c r="Q1584" s="98"/>
      <c r="R1584" s="98"/>
      <c r="S1584" s="98"/>
      <c r="T1584" s="108"/>
    </row>
    <row r="1585" spans="1:20" x14ac:dyDescent="0.3">
      <c r="A1585" s="98"/>
      <c r="B1585" s="98"/>
      <c r="C1585" s="98"/>
      <c r="D1585" s="98"/>
      <c r="E1585" s="98"/>
      <c r="F1585" s="98"/>
      <c r="G1585" s="98"/>
      <c r="H1585" s="98"/>
      <c r="I1585" s="98"/>
      <c r="J1585" s="98"/>
      <c r="K1585" s="98"/>
      <c r="L1585" s="98"/>
      <c r="M1585" s="98"/>
      <c r="N1585" s="98"/>
      <c r="O1585" s="98"/>
      <c r="P1585" s="98"/>
      <c r="Q1585" s="98"/>
      <c r="R1585" s="98"/>
      <c r="S1585" s="98"/>
      <c r="T1585" s="108"/>
    </row>
    <row r="1586" spans="1:20" x14ac:dyDescent="0.3">
      <c r="A1586" s="98"/>
      <c r="B1586" s="98"/>
      <c r="C1586" s="98"/>
      <c r="D1586" s="98"/>
      <c r="E1586" s="98"/>
      <c r="F1586" s="98"/>
      <c r="G1586" s="98"/>
      <c r="H1586" s="98"/>
      <c r="I1586" s="98"/>
      <c r="J1586" s="98"/>
      <c r="K1586" s="98"/>
      <c r="L1586" s="98"/>
      <c r="M1586" s="98"/>
      <c r="N1586" s="98"/>
      <c r="O1586" s="98"/>
      <c r="P1586" s="98"/>
      <c r="Q1586" s="98"/>
      <c r="R1586" s="98"/>
      <c r="S1586" s="98"/>
      <c r="T1586" s="108"/>
    </row>
    <row r="1587" spans="1:20" x14ac:dyDescent="0.3">
      <c r="A1587" s="98"/>
      <c r="B1587" s="98"/>
      <c r="C1587" s="98"/>
      <c r="D1587" s="98"/>
      <c r="E1587" s="98"/>
      <c r="F1587" s="98"/>
      <c r="G1587" s="98"/>
      <c r="H1587" s="98"/>
      <c r="I1587" s="98"/>
      <c r="J1587" s="98"/>
      <c r="K1587" s="98"/>
      <c r="L1587" s="98"/>
      <c r="M1587" s="98"/>
      <c r="N1587" s="98"/>
      <c r="O1587" s="98"/>
      <c r="P1587" s="98"/>
      <c r="Q1587" s="98"/>
      <c r="R1587" s="98"/>
      <c r="S1587" s="98"/>
      <c r="T1587" s="108"/>
    </row>
    <row r="1588" spans="1:20" x14ac:dyDescent="0.3">
      <c r="A1588" s="98"/>
      <c r="B1588" s="98"/>
      <c r="C1588" s="98"/>
      <c r="D1588" s="98"/>
      <c r="E1588" s="98"/>
      <c r="F1588" s="98"/>
      <c r="G1588" s="98"/>
      <c r="H1588" s="98"/>
      <c r="I1588" s="98"/>
      <c r="J1588" s="98"/>
      <c r="K1588" s="98"/>
      <c r="L1588" s="98"/>
      <c r="M1588" s="98"/>
      <c r="N1588" s="98"/>
      <c r="O1588" s="98"/>
      <c r="P1588" s="98"/>
      <c r="Q1588" s="98"/>
      <c r="R1588" s="98"/>
      <c r="S1588" s="98"/>
      <c r="T1588" s="108"/>
    </row>
    <row r="1589" spans="1:20" x14ac:dyDescent="0.3">
      <c r="A1589" s="98"/>
      <c r="B1589" s="98"/>
      <c r="C1589" s="98"/>
      <c r="D1589" s="98"/>
      <c r="E1589" s="98"/>
      <c r="F1589" s="98"/>
      <c r="G1589" s="98"/>
      <c r="H1589" s="98"/>
      <c r="I1589" s="98"/>
      <c r="J1589" s="98"/>
      <c r="K1589" s="98"/>
      <c r="L1589" s="98"/>
      <c r="M1589" s="98"/>
      <c r="N1589" s="98"/>
      <c r="O1589" s="98"/>
      <c r="P1589" s="98"/>
      <c r="Q1589" s="98"/>
      <c r="R1589" s="98"/>
      <c r="S1589" s="98"/>
      <c r="T1589" s="108"/>
    </row>
    <row r="1590" spans="1:20" x14ac:dyDescent="0.3">
      <c r="A1590" s="98"/>
      <c r="B1590" s="98"/>
      <c r="C1590" s="98"/>
      <c r="D1590" s="98"/>
      <c r="E1590" s="98"/>
      <c r="F1590" s="98"/>
      <c r="G1590" s="98"/>
      <c r="H1590" s="98"/>
      <c r="I1590" s="98"/>
      <c r="J1590" s="98"/>
      <c r="K1590" s="98"/>
      <c r="L1590" s="98"/>
      <c r="M1590" s="98"/>
      <c r="N1590" s="98"/>
      <c r="O1590" s="98"/>
      <c r="P1590" s="98"/>
      <c r="Q1590" s="98"/>
      <c r="R1590" s="98"/>
      <c r="S1590" s="98"/>
      <c r="T1590" s="108"/>
    </row>
    <row r="1591" spans="1:20" x14ac:dyDescent="0.3">
      <c r="A1591" s="98"/>
      <c r="B1591" s="98"/>
      <c r="C1591" s="98"/>
      <c r="D1591" s="98"/>
      <c r="E1591" s="98"/>
      <c r="F1591" s="98"/>
      <c r="G1591" s="98"/>
      <c r="H1591" s="98"/>
      <c r="I1591" s="98"/>
      <c r="J1591" s="98"/>
      <c r="K1591" s="98"/>
      <c r="L1591" s="98"/>
      <c r="M1591" s="98"/>
      <c r="N1591" s="98"/>
      <c r="O1591" s="98"/>
      <c r="P1591" s="98"/>
      <c r="Q1591" s="98"/>
      <c r="R1591" s="98"/>
      <c r="S1591" s="98"/>
      <c r="T1591" s="108"/>
    </row>
    <row r="1592" spans="1:20" x14ac:dyDescent="0.3">
      <c r="A1592" s="98"/>
      <c r="B1592" s="98"/>
      <c r="C1592" s="98"/>
      <c r="D1592" s="98"/>
      <c r="E1592" s="98"/>
      <c r="F1592" s="98"/>
      <c r="G1592" s="98"/>
      <c r="H1592" s="98"/>
      <c r="I1592" s="98"/>
      <c r="J1592" s="98"/>
      <c r="K1592" s="98"/>
      <c r="L1592" s="98"/>
      <c r="M1592" s="98"/>
      <c r="N1592" s="98"/>
      <c r="O1592" s="98"/>
      <c r="P1592" s="98"/>
      <c r="Q1592" s="98"/>
      <c r="R1592" s="98"/>
      <c r="S1592" s="98"/>
      <c r="T1592" s="108"/>
    </row>
    <row r="1593" spans="1:20" x14ac:dyDescent="0.3">
      <c r="A1593" s="98"/>
      <c r="B1593" s="98"/>
      <c r="C1593" s="98"/>
      <c r="D1593" s="98"/>
      <c r="E1593" s="98"/>
      <c r="F1593" s="98"/>
      <c r="G1593" s="98"/>
      <c r="H1593" s="98"/>
      <c r="I1593" s="98"/>
      <c r="J1593" s="98"/>
      <c r="K1593" s="98"/>
      <c r="L1593" s="98"/>
      <c r="M1593" s="98"/>
      <c r="N1593" s="98"/>
      <c r="O1593" s="98"/>
      <c r="P1593" s="98"/>
      <c r="Q1593" s="98"/>
      <c r="R1593" s="98"/>
      <c r="S1593" s="98"/>
      <c r="T1593" s="108"/>
    </row>
    <row r="1594" spans="1:20" x14ac:dyDescent="0.3">
      <c r="A1594" s="98"/>
      <c r="B1594" s="98"/>
      <c r="C1594" s="98"/>
      <c r="D1594" s="98"/>
      <c r="E1594" s="98"/>
      <c r="F1594" s="98"/>
      <c r="G1594" s="98"/>
      <c r="H1594" s="98"/>
      <c r="I1594" s="98"/>
      <c r="J1594" s="98"/>
      <c r="K1594" s="98"/>
      <c r="L1594" s="98"/>
      <c r="M1594" s="98"/>
      <c r="N1594" s="98"/>
      <c r="O1594" s="98"/>
      <c r="P1594" s="98"/>
      <c r="Q1594" s="98"/>
      <c r="R1594" s="98"/>
      <c r="S1594" s="98"/>
      <c r="T1594" s="108"/>
    </row>
    <row r="1595" spans="1:20" x14ac:dyDescent="0.3">
      <c r="A1595" s="98"/>
      <c r="B1595" s="98"/>
      <c r="C1595" s="98"/>
      <c r="D1595" s="98"/>
      <c r="E1595" s="98"/>
      <c r="F1595" s="98"/>
      <c r="G1595" s="98"/>
      <c r="H1595" s="98"/>
      <c r="I1595" s="98"/>
      <c r="J1595" s="98"/>
      <c r="K1595" s="98"/>
      <c r="L1595" s="98"/>
      <c r="M1595" s="98"/>
      <c r="N1595" s="98"/>
      <c r="O1595" s="98"/>
      <c r="P1595" s="98"/>
      <c r="Q1595" s="98"/>
      <c r="R1595" s="98"/>
      <c r="S1595" s="98"/>
      <c r="T1595" s="108"/>
    </row>
    <row r="1596" spans="1:20" x14ac:dyDescent="0.3">
      <c r="A1596" s="98"/>
      <c r="B1596" s="98"/>
      <c r="C1596" s="98"/>
      <c r="D1596" s="98"/>
      <c r="E1596" s="98"/>
      <c r="F1596" s="98"/>
      <c r="G1596" s="98"/>
      <c r="H1596" s="98"/>
      <c r="I1596" s="98"/>
      <c r="J1596" s="98"/>
      <c r="K1596" s="98"/>
      <c r="L1596" s="98"/>
      <c r="M1596" s="98"/>
      <c r="N1596" s="98"/>
      <c r="O1596" s="98"/>
      <c r="P1596" s="98"/>
      <c r="Q1596" s="98"/>
      <c r="R1596" s="98"/>
      <c r="S1596" s="98"/>
      <c r="T1596" s="108"/>
    </row>
    <row r="1597" spans="1:20" x14ac:dyDescent="0.3">
      <c r="A1597" s="98"/>
      <c r="B1597" s="98"/>
      <c r="C1597" s="98"/>
      <c r="D1597" s="98"/>
      <c r="E1597" s="98"/>
      <c r="F1597" s="98"/>
      <c r="G1597" s="98"/>
      <c r="H1597" s="98"/>
      <c r="I1597" s="98"/>
      <c r="J1597" s="98"/>
      <c r="K1597" s="98"/>
      <c r="L1597" s="98"/>
      <c r="M1597" s="98"/>
      <c r="N1597" s="98"/>
      <c r="O1597" s="98"/>
      <c r="P1597" s="98"/>
      <c r="Q1597" s="98"/>
      <c r="R1597" s="98"/>
      <c r="S1597" s="98"/>
      <c r="T1597" s="108"/>
    </row>
    <row r="1598" spans="1:20" x14ac:dyDescent="0.3">
      <c r="A1598" s="98"/>
      <c r="B1598" s="98"/>
      <c r="C1598" s="98"/>
      <c r="D1598" s="98"/>
      <c r="E1598" s="98"/>
      <c r="F1598" s="98"/>
      <c r="G1598" s="98"/>
      <c r="H1598" s="98"/>
      <c r="I1598" s="98"/>
      <c r="J1598" s="98"/>
      <c r="K1598" s="98"/>
      <c r="L1598" s="98"/>
      <c r="M1598" s="98"/>
      <c r="N1598" s="98"/>
      <c r="O1598" s="98"/>
      <c r="P1598" s="98"/>
      <c r="Q1598" s="98"/>
      <c r="R1598" s="98"/>
      <c r="S1598" s="98"/>
      <c r="T1598" s="108"/>
    </row>
    <row r="1599" spans="1:20" x14ac:dyDescent="0.3">
      <c r="A1599" s="98"/>
      <c r="B1599" s="98"/>
      <c r="C1599" s="98"/>
      <c r="D1599" s="98"/>
      <c r="E1599" s="98"/>
      <c r="F1599" s="98"/>
      <c r="G1599" s="98"/>
      <c r="H1599" s="98"/>
      <c r="I1599" s="98"/>
      <c r="J1599" s="98"/>
      <c r="K1599" s="98"/>
      <c r="L1599" s="98"/>
      <c r="M1599" s="98"/>
      <c r="N1599" s="98"/>
      <c r="O1599" s="98"/>
      <c r="P1599" s="98"/>
      <c r="Q1599" s="98"/>
      <c r="R1599" s="98"/>
      <c r="S1599" s="98"/>
      <c r="T1599" s="108"/>
    </row>
    <row r="1600" spans="1:20" x14ac:dyDescent="0.3">
      <c r="A1600" s="98"/>
      <c r="B1600" s="98"/>
      <c r="C1600" s="98"/>
      <c r="D1600" s="98"/>
      <c r="E1600" s="98"/>
      <c r="F1600" s="98"/>
      <c r="G1600" s="98"/>
      <c r="H1600" s="98"/>
      <c r="I1600" s="98"/>
      <c r="J1600" s="98"/>
      <c r="K1600" s="98"/>
      <c r="L1600" s="98"/>
      <c r="M1600" s="98"/>
      <c r="N1600" s="98"/>
      <c r="O1600" s="98"/>
      <c r="P1600" s="98"/>
      <c r="Q1600" s="98"/>
      <c r="R1600" s="98"/>
      <c r="S1600" s="98"/>
      <c r="T1600" s="108"/>
    </row>
    <row r="1601" spans="1:20" x14ac:dyDescent="0.3">
      <c r="A1601" s="98"/>
      <c r="B1601" s="98"/>
      <c r="C1601" s="98"/>
      <c r="D1601" s="98"/>
      <c r="E1601" s="98"/>
      <c r="F1601" s="98"/>
      <c r="G1601" s="98"/>
      <c r="H1601" s="98"/>
      <c r="I1601" s="98"/>
      <c r="J1601" s="98"/>
      <c r="K1601" s="98"/>
      <c r="L1601" s="98"/>
      <c r="M1601" s="98"/>
      <c r="N1601" s="98"/>
      <c r="O1601" s="98"/>
      <c r="P1601" s="98"/>
      <c r="Q1601" s="98"/>
      <c r="R1601" s="98"/>
      <c r="S1601" s="98"/>
      <c r="T1601" s="108"/>
    </row>
    <row r="1602" spans="1:20" x14ac:dyDescent="0.3">
      <c r="A1602" s="98"/>
      <c r="B1602" s="98"/>
      <c r="C1602" s="98"/>
      <c r="D1602" s="98"/>
      <c r="E1602" s="98"/>
      <c r="F1602" s="98"/>
      <c r="G1602" s="98"/>
      <c r="H1602" s="98"/>
      <c r="I1602" s="98"/>
      <c r="J1602" s="98"/>
      <c r="K1602" s="98"/>
      <c r="L1602" s="98"/>
      <c r="M1602" s="98"/>
      <c r="N1602" s="98"/>
      <c r="O1602" s="98"/>
      <c r="P1602" s="98"/>
      <c r="Q1602" s="98"/>
      <c r="R1602" s="98"/>
      <c r="S1602" s="98"/>
      <c r="T1602" s="108"/>
    </row>
    <row r="1603" spans="1:20" x14ac:dyDescent="0.3">
      <c r="A1603" s="98"/>
      <c r="B1603" s="98"/>
      <c r="C1603" s="98"/>
      <c r="D1603" s="98"/>
      <c r="E1603" s="98"/>
      <c r="F1603" s="98"/>
      <c r="G1603" s="98"/>
      <c r="H1603" s="98"/>
      <c r="I1603" s="98"/>
      <c r="J1603" s="98"/>
      <c r="K1603" s="98"/>
      <c r="L1603" s="98"/>
      <c r="M1603" s="98"/>
      <c r="N1603" s="98"/>
      <c r="O1603" s="98"/>
      <c r="P1603" s="98"/>
      <c r="Q1603" s="98"/>
      <c r="R1603" s="98"/>
      <c r="S1603" s="98"/>
      <c r="T1603" s="108"/>
    </row>
    <row r="1604" spans="1:20" x14ac:dyDescent="0.3">
      <c r="A1604" s="98"/>
      <c r="B1604" s="98"/>
      <c r="C1604" s="98"/>
      <c r="D1604" s="98"/>
      <c r="E1604" s="98"/>
      <c r="F1604" s="98"/>
      <c r="G1604" s="98"/>
      <c r="H1604" s="98"/>
      <c r="I1604" s="98"/>
      <c r="J1604" s="98"/>
      <c r="K1604" s="98"/>
      <c r="L1604" s="98"/>
      <c r="M1604" s="98"/>
      <c r="N1604" s="98"/>
      <c r="O1604" s="98"/>
      <c r="P1604" s="98"/>
      <c r="Q1604" s="98"/>
      <c r="R1604" s="98"/>
      <c r="S1604" s="98"/>
      <c r="T1604" s="108"/>
    </row>
    <row r="1605" spans="1:20" x14ac:dyDescent="0.3">
      <c r="A1605" s="98"/>
      <c r="B1605" s="98"/>
      <c r="C1605" s="98"/>
      <c r="D1605" s="98"/>
      <c r="E1605" s="98"/>
      <c r="F1605" s="98"/>
      <c r="G1605" s="98"/>
      <c r="H1605" s="98"/>
      <c r="I1605" s="98"/>
      <c r="J1605" s="98"/>
      <c r="K1605" s="98"/>
      <c r="L1605" s="98"/>
      <c r="M1605" s="98"/>
      <c r="N1605" s="98"/>
      <c r="O1605" s="98"/>
      <c r="P1605" s="98"/>
      <c r="Q1605" s="98"/>
      <c r="R1605" s="98"/>
      <c r="S1605" s="98"/>
      <c r="T1605" s="108"/>
    </row>
    <row r="1606" spans="1:20" x14ac:dyDescent="0.3">
      <c r="A1606" s="98"/>
      <c r="B1606" s="98"/>
      <c r="C1606" s="98"/>
      <c r="D1606" s="98"/>
      <c r="E1606" s="98"/>
      <c r="F1606" s="98"/>
      <c r="G1606" s="98"/>
      <c r="H1606" s="98"/>
      <c r="I1606" s="98"/>
      <c r="J1606" s="98"/>
      <c r="K1606" s="98"/>
      <c r="L1606" s="98"/>
      <c r="M1606" s="98"/>
      <c r="N1606" s="98"/>
      <c r="O1606" s="98"/>
      <c r="P1606" s="98"/>
      <c r="Q1606" s="98"/>
      <c r="R1606" s="98"/>
      <c r="S1606" s="98"/>
      <c r="T1606" s="108"/>
    </row>
    <row r="1607" spans="1:20" x14ac:dyDescent="0.3">
      <c r="A1607" s="98"/>
      <c r="B1607" s="98"/>
      <c r="C1607" s="98"/>
      <c r="D1607" s="98"/>
      <c r="E1607" s="98"/>
      <c r="F1607" s="98"/>
      <c r="G1607" s="98"/>
      <c r="H1607" s="98"/>
      <c r="I1607" s="98"/>
      <c r="J1607" s="98"/>
      <c r="K1607" s="98"/>
      <c r="L1607" s="98"/>
      <c r="M1607" s="98"/>
      <c r="N1607" s="98"/>
      <c r="O1607" s="98"/>
      <c r="P1607" s="98"/>
      <c r="Q1607" s="98"/>
      <c r="R1607" s="98"/>
      <c r="S1607" s="98"/>
      <c r="T1607" s="108"/>
    </row>
    <row r="1608" spans="1:20" x14ac:dyDescent="0.3">
      <c r="A1608" s="98"/>
      <c r="B1608" s="98"/>
      <c r="C1608" s="98"/>
      <c r="D1608" s="98"/>
      <c r="E1608" s="98"/>
      <c r="F1608" s="98"/>
      <c r="G1608" s="98"/>
      <c r="H1608" s="98"/>
      <c r="I1608" s="98"/>
      <c r="J1608" s="98"/>
      <c r="K1608" s="98"/>
      <c r="L1608" s="98"/>
      <c r="M1608" s="98"/>
      <c r="N1608" s="98"/>
      <c r="O1608" s="98"/>
      <c r="P1608" s="98"/>
      <c r="Q1608" s="98"/>
      <c r="R1608" s="98"/>
      <c r="S1608" s="98"/>
      <c r="T1608" s="108"/>
    </row>
    <row r="1609" spans="1:20" x14ac:dyDescent="0.3">
      <c r="A1609" s="98"/>
      <c r="B1609" s="98"/>
      <c r="C1609" s="98"/>
      <c r="D1609" s="98"/>
      <c r="E1609" s="98"/>
      <c r="F1609" s="98"/>
      <c r="G1609" s="98"/>
      <c r="H1609" s="98"/>
      <c r="I1609" s="98"/>
      <c r="J1609" s="98"/>
      <c r="K1609" s="98"/>
      <c r="L1609" s="98"/>
      <c r="M1609" s="98"/>
      <c r="N1609" s="98"/>
      <c r="O1609" s="98"/>
      <c r="P1609" s="98"/>
      <c r="Q1609" s="98"/>
      <c r="R1609" s="98"/>
      <c r="S1609" s="98"/>
      <c r="T1609" s="108"/>
    </row>
    <row r="1610" spans="1:20" x14ac:dyDescent="0.3">
      <c r="A1610" s="98"/>
      <c r="B1610" s="98"/>
      <c r="C1610" s="98"/>
      <c r="D1610" s="98"/>
      <c r="E1610" s="98"/>
      <c r="F1610" s="98"/>
      <c r="G1610" s="98"/>
      <c r="H1610" s="98"/>
      <c r="I1610" s="98"/>
      <c r="J1610" s="98"/>
      <c r="K1610" s="98"/>
      <c r="L1610" s="98"/>
      <c r="M1610" s="98"/>
      <c r="N1610" s="98"/>
      <c r="O1610" s="98"/>
      <c r="P1610" s="98"/>
      <c r="Q1610" s="98"/>
      <c r="R1610" s="98"/>
      <c r="S1610" s="98"/>
      <c r="T1610" s="108"/>
    </row>
    <row r="1611" spans="1:20" x14ac:dyDescent="0.3">
      <c r="A1611" s="98"/>
      <c r="B1611" s="98"/>
      <c r="C1611" s="98"/>
      <c r="D1611" s="98"/>
      <c r="E1611" s="98"/>
      <c r="F1611" s="98"/>
      <c r="G1611" s="98"/>
      <c r="H1611" s="98"/>
      <c r="I1611" s="98"/>
      <c r="J1611" s="98"/>
      <c r="K1611" s="98"/>
      <c r="L1611" s="98"/>
      <c r="M1611" s="98"/>
      <c r="N1611" s="98"/>
      <c r="O1611" s="98"/>
      <c r="P1611" s="98"/>
      <c r="Q1611" s="98"/>
      <c r="R1611" s="98"/>
      <c r="S1611" s="98"/>
      <c r="T1611" s="108"/>
    </row>
    <row r="1612" spans="1:20" x14ac:dyDescent="0.3">
      <c r="A1612" s="98"/>
      <c r="B1612" s="98"/>
      <c r="C1612" s="98"/>
      <c r="D1612" s="98"/>
      <c r="E1612" s="98"/>
      <c r="F1612" s="98"/>
      <c r="G1612" s="98"/>
      <c r="H1612" s="98"/>
      <c r="I1612" s="98"/>
      <c r="J1612" s="98"/>
      <c r="K1612" s="98"/>
      <c r="L1612" s="98"/>
      <c r="M1612" s="98"/>
      <c r="N1612" s="98"/>
      <c r="O1612" s="98"/>
      <c r="P1612" s="98"/>
      <c r="Q1612" s="98"/>
      <c r="R1612" s="98"/>
      <c r="S1612" s="98"/>
      <c r="T1612" s="108"/>
    </row>
    <row r="1613" spans="1:20" x14ac:dyDescent="0.3">
      <c r="A1613" s="98"/>
      <c r="B1613" s="98"/>
      <c r="C1613" s="98"/>
      <c r="D1613" s="98"/>
      <c r="E1613" s="98"/>
      <c r="F1613" s="98"/>
      <c r="G1613" s="98"/>
      <c r="H1613" s="98"/>
      <c r="I1613" s="98"/>
      <c r="J1613" s="98"/>
      <c r="K1613" s="98"/>
      <c r="L1613" s="98"/>
      <c r="M1613" s="98"/>
      <c r="N1613" s="98"/>
      <c r="O1613" s="98"/>
      <c r="P1613" s="98"/>
      <c r="Q1613" s="98"/>
      <c r="R1613" s="98"/>
      <c r="S1613" s="98"/>
      <c r="T1613" s="108"/>
    </row>
    <row r="1614" spans="1:20" x14ac:dyDescent="0.3">
      <c r="A1614" s="98"/>
      <c r="B1614" s="98"/>
      <c r="C1614" s="98"/>
      <c r="D1614" s="98"/>
      <c r="E1614" s="98"/>
      <c r="F1614" s="98"/>
      <c r="G1614" s="98"/>
      <c r="H1614" s="98"/>
      <c r="I1614" s="98"/>
      <c r="J1614" s="98"/>
      <c r="K1614" s="98"/>
      <c r="L1614" s="98"/>
      <c r="M1614" s="98"/>
      <c r="N1614" s="98"/>
      <c r="O1614" s="98"/>
      <c r="P1614" s="98"/>
      <c r="Q1614" s="98"/>
      <c r="R1614" s="98"/>
      <c r="S1614" s="98"/>
      <c r="T1614" s="108"/>
    </row>
    <row r="1615" spans="1:20" x14ac:dyDescent="0.3">
      <c r="A1615" s="98"/>
      <c r="B1615" s="98"/>
      <c r="C1615" s="98"/>
      <c r="D1615" s="98"/>
      <c r="E1615" s="98"/>
      <c r="F1615" s="98"/>
      <c r="G1615" s="98"/>
      <c r="H1615" s="98"/>
      <c r="I1615" s="98"/>
      <c r="J1615" s="98"/>
      <c r="K1615" s="98"/>
      <c r="L1615" s="98"/>
      <c r="M1615" s="98"/>
      <c r="N1615" s="98"/>
      <c r="O1615" s="98"/>
      <c r="P1615" s="98"/>
      <c r="Q1615" s="98"/>
      <c r="R1615" s="98"/>
      <c r="S1615" s="98"/>
      <c r="T1615" s="108"/>
    </row>
    <row r="1616" spans="1:20" x14ac:dyDescent="0.3">
      <c r="A1616" s="98"/>
      <c r="B1616" s="98"/>
      <c r="C1616" s="98"/>
      <c r="D1616" s="98"/>
      <c r="E1616" s="98"/>
      <c r="F1616" s="98"/>
      <c r="G1616" s="98"/>
      <c r="H1616" s="98"/>
      <c r="I1616" s="98"/>
      <c r="J1616" s="98"/>
      <c r="K1616" s="98"/>
      <c r="L1616" s="98"/>
      <c r="M1616" s="98"/>
      <c r="N1616" s="98"/>
      <c r="O1616" s="98"/>
      <c r="P1616" s="98"/>
      <c r="Q1616" s="98"/>
      <c r="R1616" s="98"/>
      <c r="S1616" s="98"/>
      <c r="T1616" s="108"/>
    </row>
    <row r="1617" spans="1:20" x14ac:dyDescent="0.3">
      <c r="A1617" s="98"/>
      <c r="B1617" s="98"/>
      <c r="C1617" s="98"/>
      <c r="D1617" s="98"/>
      <c r="E1617" s="98"/>
      <c r="F1617" s="98"/>
      <c r="G1617" s="98"/>
      <c r="H1617" s="98"/>
      <c r="I1617" s="98"/>
      <c r="J1617" s="98"/>
      <c r="K1617" s="98"/>
      <c r="L1617" s="98"/>
      <c r="M1617" s="98"/>
      <c r="N1617" s="98"/>
      <c r="O1617" s="98"/>
      <c r="P1617" s="98"/>
      <c r="Q1617" s="98"/>
      <c r="R1617" s="98"/>
      <c r="S1617" s="98"/>
      <c r="T1617" s="108"/>
    </row>
    <row r="1618" spans="1:20" x14ac:dyDescent="0.3">
      <c r="A1618" s="98"/>
      <c r="B1618" s="98"/>
      <c r="C1618" s="98"/>
      <c r="D1618" s="98"/>
      <c r="E1618" s="98"/>
      <c r="F1618" s="98"/>
      <c r="G1618" s="98"/>
      <c r="H1618" s="98"/>
      <c r="I1618" s="98"/>
      <c r="J1618" s="98"/>
      <c r="K1618" s="98"/>
      <c r="L1618" s="98"/>
      <c r="M1618" s="98"/>
      <c r="N1618" s="98"/>
      <c r="O1618" s="98"/>
      <c r="P1618" s="98"/>
      <c r="Q1618" s="98"/>
      <c r="R1618" s="98"/>
      <c r="S1618" s="98"/>
      <c r="T1618" s="108"/>
    </row>
    <row r="1619" spans="1:20" x14ac:dyDescent="0.3">
      <c r="A1619" s="98"/>
      <c r="B1619" s="98"/>
      <c r="C1619" s="98"/>
      <c r="D1619" s="98"/>
      <c r="E1619" s="98"/>
      <c r="F1619" s="98"/>
      <c r="G1619" s="98"/>
      <c r="H1619" s="98"/>
      <c r="I1619" s="98"/>
      <c r="J1619" s="98"/>
      <c r="K1619" s="98"/>
      <c r="L1619" s="98"/>
      <c r="M1619" s="98"/>
      <c r="N1619" s="98"/>
      <c r="O1619" s="98"/>
      <c r="P1619" s="98"/>
      <c r="Q1619" s="98"/>
      <c r="R1619" s="98"/>
      <c r="S1619" s="98"/>
      <c r="T1619" s="108"/>
    </row>
    <row r="1620" spans="1:20" x14ac:dyDescent="0.3">
      <c r="A1620" s="98"/>
      <c r="B1620" s="98"/>
      <c r="C1620" s="98"/>
      <c r="D1620" s="98"/>
      <c r="E1620" s="98"/>
      <c r="F1620" s="98"/>
      <c r="G1620" s="98"/>
      <c r="H1620" s="98"/>
      <c r="I1620" s="98"/>
      <c r="J1620" s="98"/>
      <c r="K1620" s="98"/>
      <c r="L1620" s="98"/>
      <c r="M1620" s="98"/>
      <c r="N1620" s="98"/>
      <c r="O1620" s="98"/>
      <c r="P1620" s="98"/>
      <c r="Q1620" s="98"/>
      <c r="R1620" s="98"/>
      <c r="S1620" s="98"/>
      <c r="T1620" s="108"/>
    </row>
    <row r="1621" spans="1:20" x14ac:dyDescent="0.3">
      <c r="A1621" s="98"/>
      <c r="B1621" s="98"/>
      <c r="C1621" s="98"/>
      <c r="D1621" s="98"/>
      <c r="E1621" s="98"/>
      <c r="F1621" s="98"/>
      <c r="G1621" s="98"/>
      <c r="H1621" s="98"/>
      <c r="I1621" s="98"/>
      <c r="J1621" s="98"/>
      <c r="K1621" s="98"/>
      <c r="L1621" s="98"/>
      <c r="M1621" s="98"/>
      <c r="N1621" s="98"/>
      <c r="O1621" s="98"/>
      <c r="P1621" s="98"/>
      <c r="Q1621" s="98"/>
      <c r="R1621" s="98"/>
      <c r="S1621" s="98"/>
      <c r="T1621" s="108"/>
    </row>
    <row r="1622" spans="1:20" x14ac:dyDescent="0.3">
      <c r="A1622" s="98"/>
      <c r="B1622" s="98"/>
      <c r="C1622" s="98"/>
      <c r="D1622" s="98"/>
      <c r="E1622" s="98"/>
      <c r="F1622" s="98"/>
      <c r="G1622" s="98"/>
      <c r="H1622" s="98"/>
      <c r="I1622" s="98"/>
      <c r="J1622" s="98"/>
      <c r="K1622" s="98"/>
      <c r="L1622" s="98"/>
      <c r="M1622" s="98"/>
      <c r="N1622" s="98"/>
      <c r="O1622" s="98"/>
      <c r="P1622" s="98"/>
      <c r="Q1622" s="98"/>
      <c r="R1622" s="98"/>
      <c r="S1622" s="98"/>
      <c r="T1622" s="108"/>
    </row>
    <row r="1623" spans="1:20" x14ac:dyDescent="0.3">
      <c r="A1623" s="98"/>
      <c r="B1623" s="98"/>
      <c r="C1623" s="98"/>
      <c r="D1623" s="98"/>
      <c r="E1623" s="98"/>
      <c r="F1623" s="98"/>
      <c r="G1623" s="98"/>
      <c r="H1623" s="98"/>
      <c r="I1623" s="98"/>
      <c r="J1623" s="98"/>
      <c r="K1623" s="98"/>
      <c r="L1623" s="98"/>
      <c r="M1623" s="98"/>
      <c r="N1623" s="98"/>
      <c r="O1623" s="98"/>
      <c r="P1623" s="98"/>
      <c r="Q1623" s="98"/>
      <c r="R1623" s="98"/>
      <c r="S1623" s="98"/>
      <c r="T1623" s="108"/>
    </row>
    <row r="1624" spans="1:20" x14ac:dyDescent="0.3">
      <c r="A1624" s="98"/>
      <c r="B1624" s="98"/>
      <c r="C1624" s="98"/>
      <c r="D1624" s="98"/>
      <c r="E1624" s="98"/>
      <c r="F1624" s="98"/>
      <c r="G1624" s="98"/>
      <c r="H1624" s="98"/>
      <c r="I1624" s="98"/>
      <c r="J1624" s="98"/>
      <c r="K1624" s="98"/>
      <c r="L1624" s="98"/>
      <c r="M1624" s="98"/>
      <c r="N1624" s="98"/>
      <c r="O1624" s="98"/>
      <c r="P1624" s="98"/>
      <c r="Q1624" s="98"/>
      <c r="R1624" s="98"/>
      <c r="S1624" s="98"/>
      <c r="T1624" s="108"/>
    </row>
    <row r="1625" spans="1:20" x14ac:dyDescent="0.3">
      <c r="A1625" s="98"/>
      <c r="B1625" s="98"/>
      <c r="C1625" s="98"/>
      <c r="D1625" s="98"/>
      <c r="E1625" s="98"/>
      <c r="F1625" s="98"/>
      <c r="G1625" s="98"/>
      <c r="H1625" s="98"/>
      <c r="I1625" s="98"/>
      <c r="J1625" s="98"/>
      <c r="K1625" s="98"/>
      <c r="L1625" s="98"/>
      <c r="M1625" s="98"/>
      <c r="N1625" s="98"/>
      <c r="O1625" s="98"/>
      <c r="P1625" s="98"/>
      <c r="Q1625" s="98"/>
      <c r="R1625" s="98"/>
      <c r="S1625" s="98"/>
      <c r="T1625" s="108"/>
    </row>
    <row r="1626" spans="1:20" x14ac:dyDescent="0.3">
      <c r="A1626" s="98"/>
      <c r="B1626" s="98"/>
      <c r="C1626" s="98"/>
      <c r="D1626" s="98"/>
      <c r="E1626" s="98"/>
      <c r="F1626" s="98"/>
      <c r="G1626" s="98"/>
      <c r="H1626" s="98"/>
      <c r="I1626" s="98"/>
      <c r="J1626" s="98"/>
      <c r="K1626" s="98"/>
      <c r="L1626" s="98"/>
      <c r="M1626" s="98"/>
      <c r="N1626" s="98"/>
      <c r="O1626" s="98"/>
      <c r="P1626" s="98"/>
      <c r="Q1626" s="98"/>
      <c r="R1626" s="98"/>
      <c r="S1626" s="98"/>
      <c r="T1626" s="108"/>
    </row>
    <row r="1627" spans="1:20" x14ac:dyDescent="0.3">
      <c r="A1627" s="98"/>
      <c r="B1627" s="98"/>
      <c r="C1627" s="98"/>
      <c r="D1627" s="98"/>
      <c r="E1627" s="98"/>
      <c r="F1627" s="98"/>
      <c r="G1627" s="98"/>
      <c r="H1627" s="98"/>
      <c r="I1627" s="98"/>
      <c r="J1627" s="98"/>
      <c r="K1627" s="98"/>
      <c r="L1627" s="98"/>
      <c r="M1627" s="98"/>
      <c r="N1627" s="98"/>
      <c r="O1627" s="98"/>
      <c r="P1627" s="98"/>
      <c r="Q1627" s="98"/>
      <c r="R1627" s="98"/>
      <c r="S1627" s="98"/>
      <c r="T1627" s="108"/>
    </row>
    <row r="1628" spans="1:20" x14ac:dyDescent="0.3">
      <c r="A1628" s="98"/>
      <c r="B1628" s="98"/>
      <c r="C1628" s="98"/>
      <c r="D1628" s="98"/>
      <c r="E1628" s="98"/>
      <c r="F1628" s="98"/>
      <c r="G1628" s="98"/>
      <c r="H1628" s="98"/>
      <c r="I1628" s="98"/>
      <c r="J1628" s="98"/>
      <c r="K1628" s="98"/>
      <c r="L1628" s="98"/>
      <c r="M1628" s="98"/>
      <c r="N1628" s="98"/>
      <c r="O1628" s="98"/>
      <c r="P1628" s="98"/>
      <c r="Q1628" s="98"/>
      <c r="R1628" s="98"/>
      <c r="S1628" s="98"/>
      <c r="T1628" s="108"/>
    </row>
    <row r="1629" spans="1:20" x14ac:dyDescent="0.3">
      <c r="A1629" s="98"/>
      <c r="B1629" s="98"/>
      <c r="C1629" s="98"/>
      <c r="D1629" s="98"/>
      <c r="E1629" s="98"/>
      <c r="F1629" s="98"/>
      <c r="G1629" s="98"/>
      <c r="H1629" s="98"/>
      <c r="I1629" s="98"/>
      <c r="J1629" s="98"/>
      <c r="K1629" s="98"/>
      <c r="L1629" s="98"/>
      <c r="M1629" s="98"/>
      <c r="N1629" s="98"/>
      <c r="O1629" s="98"/>
      <c r="P1629" s="98"/>
      <c r="Q1629" s="98"/>
      <c r="R1629" s="98"/>
      <c r="S1629" s="98"/>
      <c r="T1629" s="108"/>
    </row>
    <row r="1630" spans="1:20" x14ac:dyDescent="0.3">
      <c r="A1630" s="98"/>
      <c r="B1630" s="98"/>
      <c r="C1630" s="98"/>
      <c r="D1630" s="98"/>
      <c r="E1630" s="98"/>
      <c r="F1630" s="98"/>
      <c r="G1630" s="98"/>
      <c r="H1630" s="98"/>
      <c r="I1630" s="98"/>
      <c r="J1630" s="98"/>
      <c r="K1630" s="98"/>
      <c r="L1630" s="98"/>
      <c r="M1630" s="98"/>
      <c r="N1630" s="98"/>
      <c r="O1630" s="98"/>
      <c r="P1630" s="98"/>
      <c r="Q1630" s="98"/>
      <c r="R1630" s="98"/>
      <c r="S1630" s="98"/>
      <c r="T1630" s="108"/>
    </row>
    <row r="1631" spans="1:20" x14ac:dyDescent="0.3">
      <c r="A1631" s="98"/>
      <c r="B1631" s="98"/>
      <c r="C1631" s="98"/>
      <c r="D1631" s="98"/>
      <c r="E1631" s="98"/>
      <c r="F1631" s="98"/>
      <c r="G1631" s="98"/>
      <c r="H1631" s="98"/>
      <c r="I1631" s="98"/>
      <c r="J1631" s="98"/>
      <c r="K1631" s="98"/>
      <c r="L1631" s="98"/>
      <c r="M1631" s="98"/>
      <c r="N1631" s="98"/>
      <c r="O1631" s="98"/>
      <c r="P1631" s="98"/>
      <c r="Q1631" s="98"/>
      <c r="R1631" s="98"/>
      <c r="S1631" s="98"/>
      <c r="T1631" s="108"/>
    </row>
    <row r="1632" spans="1:20" x14ac:dyDescent="0.3">
      <c r="A1632" s="98"/>
      <c r="B1632" s="98"/>
      <c r="C1632" s="98"/>
      <c r="D1632" s="98"/>
      <c r="E1632" s="98"/>
      <c r="F1632" s="98"/>
      <c r="G1632" s="98"/>
      <c r="H1632" s="98"/>
      <c r="I1632" s="98"/>
      <c r="J1632" s="98"/>
      <c r="K1632" s="98"/>
      <c r="L1632" s="98"/>
      <c r="M1632" s="98"/>
      <c r="N1632" s="98"/>
      <c r="O1632" s="98"/>
      <c r="P1632" s="98"/>
      <c r="Q1632" s="98"/>
      <c r="R1632" s="98"/>
      <c r="S1632" s="98"/>
      <c r="T1632" s="108"/>
    </row>
    <row r="1633" spans="1:20" x14ac:dyDescent="0.3">
      <c r="A1633" s="98"/>
      <c r="B1633" s="98"/>
      <c r="C1633" s="98"/>
      <c r="D1633" s="98"/>
      <c r="E1633" s="98"/>
      <c r="F1633" s="98"/>
      <c r="G1633" s="98"/>
      <c r="H1633" s="98"/>
      <c r="I1633" s="98"/>
      <c r="J1633" s="98"/>
      <c r="K1633" s="98"/>
      <c r="L1633" s="98"/>
      <c r="M1633" s="98"/>
      <c r="N1633" s="98"/>
      <c r="O1633" s="98"/>
      <c r="P1633" s="98"/>
      <c r="Q1633" s="98"/>
      <c r="R1633" s="98"/>
      <c r="S1633" s="98"/>
      <c r="T1633" s="108"/>
    </row>
    <row r="1634" spans="1:20" x14ac:dyDescent="0.3">
      <c r="A1634" s="98"/>
      <c r="B1634" s="98"/>
      <c r="C1634" s="98"/>
      <c r="D1634" s="98"/>
      <c r="E1634" s="98"/>
      <c r="F1634" s="98"/>
      <c r="G1634" s="98"/>
      <c r="H1634" s="98"/>
      <c r="I1634" s="98"/>
      <c r="J1634" s="98"/>
      <c r="K1634" s="98"/>
      <c r="L1634" s="98"/>
      <c r="M1634" s="98"/>
      <c r="N1634" s="98"/>
      <c r="O1634" s="98"/>
      <c r="P1634" s="98"/>
      <c r="Q1634" s="98"/>
      <c r="R1634" s="98"/>
      <c r="S1634" s="98"/>
      <c r="T1634" s="108"/>
    </row>
    <row r="1635" spans="1:20" x14ac:dyDescent="0.3">
      <c r="A1635" s="98"/>
      <c r="B1635" s="98"/>
      <c r="C1635" s="98"/>
      <c r="D1635" s="98"/>
      <c r="E1635" s="98"/>
      <c r="F1635" s="98"/>
      <c r="G1635" s="98"/>
      <c r="H1635" s="98"/>
      <c r="I1635" s="98"/>
      <c r="J1635" s="98"/>
      <c r="K1635" s="98"/>
      <c r="L1635" s="98"/>
      <c r="M1635" s="98"/>
      <c r="N1635" s="98"/>
      <c r="O1635" s="98"/>
      <c r="P1635" s="98"/>
      <c r="Q1635" s="98"/>
      <c r="R1635" s="98"/>
      <c r="S1635" s="98"/>
      <c r="T1635" s="108"/>
    </row>
    <row r="1636" spans="1:20" x14ac:dyDescent="0.3">
      <c r="A1636" s="98"/>
      <c r="B1636" s="98"/>
      <c r="C1636" s="98"/>
      <c r="D1636" s="98"/>
      <c r="E1636" s="98"/>
      <c r="F1636" s="98"/>
      <c r="G1636" s="98"/>
      <c r="H1636" s="98"/>
      <c r="I1636" s="98"/>
      <c r="J1636" s="98"/>
      <c r="K1636" s="98"/>
      <c r="L1636" s="98"/>
      <c r="M1636" s="98"/>
      <c r="N1636" s="98"/>
      <c r="O1636" s="98"/>
      <c r="P1636" s="98"/>
      <c r="Q1636" s="98"/>
      <c r="R1636" s="98"/>
      <c r="S1636" s="98"/>
      <c r="T1636" s="108"/>
    </row>
    <row r="1637" spans="1:20" x14ac:dyDescent="0.3">
      <c r="A1637" s="98"/>
      <c r="B1637" s="98"/>
      <c r="C1637" s="98"/>
      <c r="D1637" s="98"/>
      <c r="E1637" s="98"/>
      <c r="F1637" s="98"/>
      <c r="G1637" s="98"/>
      <c r="H1637" s="98"/>
      <c r="I1637" s="98"/>
      <c r="J1637" s="98"/>
      <c r="K1637" s="98"/>
      <c r="L1637" s="98"/>
      <c r="M1637" s="98"/>
      <c r="N1637" s="98"/>
      <c r="O1637" s="98"/>
      <c r="P1637" s="98"/>
      <c r="Q1637" s="98"/>
      <c r="R1637" s="98"/>
      <c r="S1637" s="98"/>
      <c r="T1637" s="108"/>
    </row>
    <row r="1638" spans="1:20" x14ac:dyDescent="0.3">
      <c r="A1638" s="98"/>
      <c r="B1638" s="98"/>
      <c r="C1638" s="98"/>
      <c r="D1638" s="98"/>
      <c r="E1638" s="98"/>
      <c r="F1638" s="98"/>
      <c r="G1638" s="98"/>
      <c r="H1638" s="98"/>
      <c r="I1638" s="98"/>
      <c r="J1638" s="98"/>
      <c r="K1638" s="98"/>
      <c r="L1638" s="98"/>
      <c r="M1638" s="98"/>
      <c r="N1638" s="98"/>
      <c r="O1638" s="98"/>
      <c r="P1638" s="98"/>
      <c r="Q1638" s="98"/>
      <c r="R1638" s="98"/>
      <c r="S1638" s="98"/>
      <c r="T1638" s="108"/>
    </row>
    <row r="1639" spans="1:20" x14ac:dyDescent="0.3">
      <c r="A1639" s="98"/>
      <c r="B1639" s="98"/>
      <c r="C1639" s="98"/>
      <c r="D1639" s="98"/>
      <c r="E1639" s="98"/>
      <c r="F1639" s="98"/>
      <c r="G1639" s="98"/>
      <c r="H1639" s="98"/>
      <c r="I1639" s="98"/>
      <c r="J1639" s="98"/>
      <c r="K1639" s="98"/>
      <c r="L1639" s="98"/>
      <c r="M1639" s="98"/>
      <c r="N1639" s="98"/>
      <c r="O1639" s="98"/>
      <c r="P1639" s="98"/>
      <c r="Q1639" s="98"/>
      <c r="R1639" s="98"/>
      <c r="S1639" s="98"/>
      <c r="T1639" s="108"/>
    </row>
    <row r="1640" spans="1:20" x14ac:dyDescent="0.3">
      <c r="A1640" s="98"/>
      <c r="B1640" s="98"/>
      <c r="C1640" s="98"/>
      <c r="D1640" s="98"/>
      <c r="E1640" s="98"/>
      <c r="F1640" s="98"/>
      <c r="G1640" s="98"/>
      <c r="H1640" s="98"/>
      <c r="I1640" s="98"/>
      <c r="J1640" s="98"/>
      <c r="K1640" s="98"/>
      <c r="L1640" s="98"/>
      <c r="M1640" s="98"/>
      <c r="N1640" s="98"/>
      <c r="O1640" s="98"/>
      <c r="P1640" s="98"/>
      <c r="Q1640" s="98"/>
      <c r="R1640" s="98"/>
      <c r="S1640" s="98"/>
      <c r="T1640" s="108"/>
    </row>
    <row r="1641" spans="1:20" x14ac:dyDescent="0.3">
      <c r="A1641" s="98"/>
      <c r="B1641" s="98"/>
      <c r="C1641" s="98"/>
      <c r="D1641" s="98"/>
      <c r="E1641" s="98"/>
      <c r="F1641" s="98"/>
      <c r="G1641" s="98"/>
      <c r="H1641" s="98"/>
      <c r="I1641" s="98"/>
      <c r="J1641" s="98"/>
      <c r="K1641" s="98"/>
      <c r="L1641" s="98"/>
      <c r="M1641" s="98"/>
      <c r="N1641" s="98"/>
      <c r="O1641" s="98"/>
      <c r="P1641" s="98"/>
      <c r="Q1641" s="98"/>
      <c r="R1641" s="98"/>
      <c r="S1641" s="98"/>
      <c r="T1641" s="108"/>
    </row>
    <row r="1642" spans="1:20" x14ac:dyDescent="0.3">
      <c r="A1642" s="98"/>
      <c r="B1642" s="98"/>
      <c r="C1642" s="98"/>
      <c r="D1642" s="98"/>
      <c r="E1642" s="98"/>
      <c r="F1642" s="98"/>
      <c r="G1642" s="98"/>
      <c r="H1642" s="98"/>
      <c r="I1642" s="98"/>
      <c r="J1642" s="98"/>
      <c r="K1642" s="98"/>
      <c r="L1642" s="98"/>
      <c r="M1642" s="98"/>
      <c r="N1642" s="98"/>
      <c r="O1642" s="98"/>
      <c r="P1642" s="98"/>
      <c r="Q1642" s="98"/>
      <c r="R1642" s="98"/>
      <c r="S1642" s="98"/>
      <c r="T1642" s="108"/>
    </row>
    <row r="1643" spans="1:20" x14ac:dyDescent="0.3">
      <c r="A1643" s="98"/>
      <c r="B1643" s="98"/>
      <c r="C1643" s="98"/>
      <c r="D1643" s="98"/>
      <c r="E1643" s="98"/>
      <c r="F1643" s="98"/>
      <c r="G1643" s="98"/>
      <c r="H1643" s="98"/>
      <c r="I1643" s="98"/>
      <c r="J1643" s="98"/>
      <c r="K1643" s="98"/>
      <c r="L1643" s="98"/>
      <c r="M1643" s="98"/>
      <c r="N1643" s="98"/>
      <c r="O1643" s="98"/>
      <c r="P1643" s="98"/>
      <c r="Q1643" s="98"/>
      <c r="R1643" s="98"/>
      <c r="S1643" s="98"/>
      <c r="T1643" s="108"/>
    </row>
    <row r="1644" spans="1:20" x14ac:dyDescent="0.3">
      <c r="A1644" s="98"/>
      <c r="B1644" s="98"/>
      <c r="C1644" s="98"/>
      <c r="D1644" s="98"/>
      <c r="E1644" s="98"/>
      <c r="F1644" s="98"/>
      <c r="G1644" s="98"/>
      <c r="H1644" s="98"/>
      <c r="I1644" s="98"/>
      <c r="J1644" s="98"/>
      <c r="K1644" s="98"/>
      <c r="L1644" s="98"/>
      <c r="M1644" s="98"/>
      <c r="N1644" s="98"/>
      <c r="O1644" s="98"/>
      <c r="P1644" s="98"/>
      <c r="Q1644" s="98"/>
      <c r="R1644" s="98"/>
      <c r="S1644" s="98"/>
      <c r="T1644" s="108"/>
    </row>
    <row r="1645" spans="1:20" x14ac:dyDescent="0.3">
      <c r="A1645" s="98"/>
      <c r="B1645" s="98"/>
      <c r="C1645" s="98"/>
      <c r="D1645" s="98"/>
      <c r="E1645" s="98"/>
      <c r="F1645" s="98"/>
      <c r="G1645" s="98"/>
      <c r="H1645" s="98"/>
      <c r="I1645" s="98"/>
      <c r="J1645" s="98"/>
      <c r="K1645" s="98"/>
      <c r="L1645" s="98"/>
      <c r="M1645" s="98"/>
      <c r="N1645" s="98"/>
      <c r="O1645" s="98"/>
      <c r="P1645" s="98"/>
      <c r="Q1645" s="98"/>
      <c r="R1645" s="98"/>
      <c r="S1645" s="98"/>
      <c r="T1645" s="108"/>
    </row>
    <row r="1646" spans="1:20" x14ac:dyDescent="0.3">
      <c r="A1646" s="98"/>
      <c r="B1646" s="98"/>
      <c r="C1646" s="98"/>
      <c r="D1646" s="98"/>
      <c r="E1646" s="98"/>
      <c r="F1646" s="98"/>
      <c r="G1646" s="98"/>
      <c r="H1646" s="98"/>
      <c r="I1646" s="98"/>
      <c r="J1646" s="98"/>
      <c r="K1646" s="98"/>
      <c r="L1646" s="98"/>
      <c r="M1646" s="98"/>
      <c r="N1646" s="98"/>
      <c r="O1646" s="98"/>
      <c r="P1646" s="98"/>
      <c r="Q1646" s="98"/>
      <c r="R1646" s="98"/>
      <c r="S1646" s="98"/>
      <c r="T1646" s="108"/>
    </row>
    <row r="1647" spans="1:20" x14ac:dyDescent="0.3">
      <c r="A1647" s="98"/>
      <c r="B1647" s="98"/>
      <c r="C1647" s="98"/>
      <c r="D1647" s="98"/>
      <c r="E1647" s="98"/>
      <c r="F1647" s="98"/>
      <c r="G1647" s="98"/>
      <c r="H1647" s="98"/>
      <c r="I1647" s="98"/>
      <c r="J1647" s="98"/>
      <c r="K1647" s="98"/>
      <c r="L1647" s="98"/>
      <c r="M1647" s="98"/>
      <c r="N1647" s="98"/>
      <c r="O1647" s="98"/>
      <c r="P1647" s="98"/>
      <c r="Q1647" s="98"/>
      <c r="R1647" s="98"/>
      <c r="S1647" s="98"/>
      <c r="T1647" s="108"/>
    </row>
    <row r="1648" spans="1:20" x14ac:dyDescent="0.3">
      <c r="A1648" s="98"/>
      <c r="B1648" s="98"/>
      <c r="C1648" s="98"/>
      <c r="D1648" s="98"/>
      <c r="E1648" s="98"/>
      <c r="F1648" s="98"/>
      <c r="G1648" s="98"/>
      <c r="H1648" s="98"/>
      <c r="I1648" s="98"/>
      <c r="J1648" s="98"/>
      <c r="K1648" s="98"/>
      <c r="L1648" s="98"/>
      <c r="M1648" s="98"/>
      <c r="N1648" s="98"/>
      <c r="O1648" s="98"/>
      <c r="P1648" s="98"/>
      <c r="Q1648" s="98"/>
      <c r="R1648" s="98"/>
      <c r="S1648" s="98"/>
      <c r="T1648" s="108"/>
    </row>
    <row r="1649" spans="1:20" x14ac:dyDescent="0.3">
      <c r="A1649" s="98"/>
      <c r="B1649" s="98"/>
      <c r="C1649" s="98"/>
      <c r="D1649" s="98"/>
      <c r="E1649" s="98"/>
      <c r="F1649" s="98"/>
      <c r="G1649" s="98"/>
      <c r="H1649" s="98"/>
      <c r="I1649" s="98"/>
      <c r="J1649" s="98"/>
      <c r="K1649" s="98"/>
      <c r="L1649" s="98"/>
      <c r="M1649" s="98"/>
      <c r="N1649" s="98"/>
      <c r="O1649" s="98"/>
      <c r="P1649" s="98"/>
      <c r="Q1649" s="98"/>
      <c r="R1649" s="98"/>
      <c r="S1649" s="98"/>
      <c r="T1649" s="108"/>
    </row>
    <row r="1650" spans="1:20" x14ac:dyDescent="0.3">
      <c r="A1650" s="98"/>
      <c r="B1650" s="98"/>
      <c r="C1650" s="98"/>
      <c r="D1650" s="98"/>
      <c r="E1650" s="98"/>
      <c r="F1650" s="98"/>
      <c r="G1650" s="98"/>
      <c r="H1650" s="98"/>
      <c r="I1650" s="98"/>
      <c r="J1650" s="98"/>
      <c r="K1650" s="98"/>
      <c r="L1650" s="98"/>
      <c r="M1650" s="98"/>
      <c r="N1650" s="98"/>
      <c r="O1650" s="98"/>
      <c r="P1650" s="98"/>
      <c r="Q1650" s="98"/>
      <c r="R1650" s="98"/>
      <c r="S1650" s="98"/>
      <c r="T1650" s="108"/>
    </row>
    <row r="1651" spans="1:20" x14ac:dyDescent="0.3">
      <c r="A1651" s="98"/>
      <c r="B1651" s="98"/>
      <c r="C1651" s="98"/>
      <c r="D1651" s="98"/>
      <c r="E1651" s="98"/>
      <c r="F1651" s="98"/>
      <c r="G1651" s="98"/>
      <c r="H1651" s="98"/>
      <c r="I1651" s="98"/>
      <c r="J1651" s="98"/>
      <c r="K1651" s="98"/>
      <c r="L1651" s="98"/>
      <c r="M1651" s="98"/>
      <c r="N1651" s="98"/>
      <c r="O1651" s="98"/>
      <c r="P1651" s="98"/>
      <c r="Q1651" s="98"/>
      <c r="R1651" s="98"/>
      <c r="S1651" s="98"/>
      <c r="T1651" s="108"/>
    </row>
    <row r="1652" spans="1:20" x14ac:dyDescent="0.3">
      <c r="A1652" s="98"/>
      <c r="B1652" s="98"/>
      <c r="C1652" s="98"/>
      <c r="D1652" s="98"/>
      <c r="E1652" s="98"/>
      <c r="F1652" s="98"/>
      <c r="G1652" s="98"/>
      <c r="H1652" s="98"/>
      <c r="I1652" s="98"/>
      <c r="J1652" s="98"/>
      <c r="K1652" s="98"/>
      <c r="L1652" s="98"/>
      <c r="M1652" s="98"/>
      <c r="N1652" s="98"/>
      <c r="O1652" s="98"/>
      <c r="P1652" s="98"/>
      <c r="Q1652" s="98"/>
      <c r="R1652" s="98"/>
      <c r="S1652" s="98"/>
      <c r="T1652" s="108"/>
    </row>
    <row r="1653" spans="1:20" x14ac:dyDescent="0.3">
      <c r="A1653" s="98"/>
      <c r="B1653" s="98"/>
      <c r="C1653" s="98"/>
      <c r="D1653" s="98"/>
      <c r="E1653" s="98"/>
      <c r="F1653" s="98"/>
      <c r="G1653" s="98"/>
      <c r="H1653" s="98"/>
      <c r="I1653" s="98"/>
      <c r="J1653" s="98"/>
      <c r="K1653" s="98"/>
      <c r="L1653" s="98"/>
      <c r="M1653" s="98"/>
      <c r="N1653" s="98"/>
      <c r="O1653" s="98"/>
      <c r="P1653" s="98"/>
      <c r="Q1653" s="98"/>
      <c r="R1653" s="98"/>
      <c r="S1653" s="98"/>
      <c r="T1653" s="108"/>
    </row>
    <row r="1654" spans="1:20" x14ac:dyDescent="0.3">
      <c r="A1654" s="98"/>
      <c r="B1654" s="98"/>
      <c r="C1654" s="98"/>
      <c r="D1654" s="98"/>
      <c r="E1654" s="98"/>
      <c r="F1654" s="98"/>
      <c r="G1654" s="98"/>
      <c r="H1654" s="98"/>
      <c r="I1654" s="98"/>
      <c r="J1654" s="98"/>
      <c r="K1654" s="98"/>
      <c r="L1654" s="98"/>
      <c r="M1654" s="98"/>
      <c r="N1654" s="98"/>
      <c r="O1654" s="98"/>
      <c r="P1654" s="98"/>
      <c r="Q1654" s="98"/>
      <c r="R1654" s="98"/>
      <c r="S1654" s="98"/>
      <c r="T1654" s="108"/>
    </row>
    <row r="1655" spans="1:20" x14ac:dyDescent="0.3">
      <c r="A1655" s="98"/>
      <c r="B1655" s="98"/>
      <c r="C1655" s="98"/>
      <c r="D1655" s="98"/>
      <c r="E1655" s="98"/>
      <c r="F1655" s="98"/>
      <c r="G1655" s="98"/>
      <c r="H1655" s="98"/>
      <c r="I1655" s="98"/>
      <c r="J1655" s="98"/>
      <c r="K1655" s="98"/>
      <c r="L1655" s="98"/>
      <c r="M1655" s="98"/>
      <c r="N1655" s="98"/>
      <c r="O1655" s="98"/>
      <c r="P1655" s="98"/>
      <c r="Q1655" s="98"/>
      <c r="R1655" s="98"/>
      <c r="S1655" s="98"/>
      <c r="T1655" s="108"/>
    </row>
    <row r="1656" spans="1:20" x14ac:dyDescent="0.3">
      <c r="A1656" s="98"/>
      <c r="B1656" s="98"/>
      <c r="C1656" s="98"/>
      <c r="D1656" s="98"/>
      <c r="E1656" s="98"/>
      <c r="F1656" s="98"/>
      <c r="G1656" s="98"/>
      <c r="H1656" s="98"/>
      <c r="I1656" s="98"/>
      <c r="J1656" s="98"/>
      <c r="K1656" s="98"/>
      <c r="L1656" s="98"/>
      <c r="M1656" s="98"/>
      <c r="N1656" s="98"/>
      <c r="O1656" s="98"/>
      <c r="P1656" s="98"/>
      <c r="Q1656" s="98"/>
      <c r="R1656" s="98"/>
      <c r="S1656" s="98"/>
      <c r="T1656" s="108"/>
    </row>
    <row r="1657" spans="1:20" x14ac:dyDescent="0.3">
      <c r="A1657" s="98"/>
      <c r="B1657" s="98"/>
      <c r="C1657" s="98"/>
      <c r="D1657" s="98"/>
      <c r="E1657" s="98"/>
      <c r="F1657" s="98"/>
      <c r="G1657" s="98"/>
      <c r="H1657" s="98"/>
      <c r="I1657" s="98"/>
      <c r="J1657" s="98"/>
      <c r="K1657" s="98"/>
      <c r="L1657" s="98"/>
      <c r="M1657" s="98"/>
      <c r="N1657" s="98"/>
      <c r="O1657" s="98"/>
      <c r="P1657" s="98"/>
      <c r="Q1657" s="98"/>
      <c r="R1657" s="98"/>
      <c r="S1657" s="98"/>
      <c r="T1657" s="108"/>
    </row>
    <row r="1658" spans="1:20" x14ac:dyDescent="0.3">
      <c r="A1658" s="98"/>
      <c r="B1658" s="98"/>
      <c r="C1658" s="98"/>
      <c r="D1658" s="98"/>
      <c r="E1658" s="98"/>
      <c r="F1658" s="98"/>
      <c r="G1658" s="98"/>
      <c r="H1658" s="98"/>
      <c r="I1658" s="98"/>
      <c r="J1658" s="98"/>
      <c r="K1658" s="98"/>
      <c r="L1658" s="98"/>
      <c r="M1658" s="98"/>
      <c r="N1658" s="98"/>
      <c r="O1658" s="98"/>
      <c r="P1658" s="98"/>
      <c r="Q1658" s="98"/>
      <c r="R1658" s="98"/>
      <c r="S1658" s="98"/>
      <c r="T1658" s="108"/>
    </row>
    <row r="1659" spans="1:20" x14ac:dyDescent="0.3">
      <c r="A1659" s="98"/>
      <c r="B1659" s="98"/>
      <c r="C1659" s="98"/>
      <c r="D1659" s="98"/>
      <c r="E1659" s="98"/>
      <c r="F1659" s="98"/>
      <c r="G1659" s="98"/>
      <c r="H1659" s="98"/>
      <c r="I1659" s="98"/>
      <c r="J1659" s="98"/>
      <c r="K1659" s="98"/>
      <c r="L1659" s="98"/>
      <c r="M1659" s="98"/>
      <c r="N1659" s="98"/>
      <c r="O1659" s="98"/>
      <c r="P1659" s="98"/>
      <c r="Q1659" s="98"/>
      <c r="R1659" s="98"/>
      <c r="S1659" s="98"/>
      <c r="T1659" s="108"/>
    </row>
    <row r="1660" spans="1:20" x14ac:dyDescent="0.3">
      <c r="A1660" s="98"/>
      <c r="B1660" s="98"/>
      <c r="C1660" s="98"/>
      <c r="D1660" s="98"/>
      <c r="E1660" s="98"/>
      <c r="F1660" s="98"/>
      <c r="G1660" s="98"/>
      <c r="H1660" s="98"/>
      <c r="I1660" s="98"/>
      <c r="J1660" s="98"/>
      <c r="K1660" s="98"/>
      <c r="L1660" s="98"/>
      <c r="M1660" s="98"/>
      <c r="N1660" s="98"/>
      <c r="O1660" s="98"/>
      <c r="P1660" s="98"/>
      <c r="Q1660" s="98"/>
      <c r="R1660" s="98"/>
      <c r="S1660" s="98"/>
      <c r="T1660" s="108"/>
    </row>
    <row r="1661" spans="1:20" x14ac:dyDescent="0.3">
      <c r="A1661" s="98"/>
      <c r="B1661" s="98"/>
      <c r="C1661" s="98"/>
      <c r="D1661" s="98"/>
      <c r="E1661" s="98"/>
      <c r="F1661" s="98"/>
      <c r="G1661" s="98"/>
      <c r="H1661" s="98"/>
      <c r="I1661" s="98"/>
      <c r="J1661" s="98"/>
      <c r="K1661" s="98"/>
      <c r="L1661" s="98"/>
      <c r="M1661" s="98"/>
      <c r="N1661" s="98"/>
      <c r="O1661" s="98"/>
      <c r="P1661" s="98"/>
      <c r="Q1661" s="98"/>
      <c r="R1661" s="98"/>
      <c r="S1661" s="98"/>
      <c r="T1661" s="108"/>
    </row>
    <row r="1662" spans="1:20" x14ac:dyDescent="0.3">
      <c r="A1662" s="98"/>
      <c r="B1662" s="98"/>
      <c r="C1662" s="98"/>
      <c r="D1662" s="98"/>
      <c r="E1662" s="98"/>
      <c r="F1662" s="98"/>
      <c r="G1662" s="98"/>
      <c r="H1662" s="98"/>
      <c r="I1662" s="98"/>
      <c r="J1662" s="98"/>
      <c r="K1662" s="98"/>
      <c r="L1662" s="98"/>
      <c r="M1662" s="98"/>
      <c r="N1662" s="98"/>
      <c r="O1662" s="98"/>
      <c r="P1662" s="98"/>
      <c r="Q1662" s="98"/>
      <c r="R1662" s="98"/>
      <c r="S1662" s="98"/>
      <c r="T1662" s="108"/>
    </row>
    <row r="1663" spans="1:20" x14ac:dyDescent="0.3">
      <c r="A1663" s="98"/>
      <c r="B1663" s="98"/>
      <c r="C1663" s="98"/>
      <c r="D1663" s="98"/>
      <c r="E1663" s="98"/>
      <c r="F1663" s="98"/>
      <c r="G1663" s="98"/>
      <c r="H1663" s="98"/>
      <c r="I1663" s="98"/>
      <c r="J1663" s="98"/>
      <c r="K1663" s="98"/>
      <c r="L1663" s="98"/>
      <c r="M1663" s="98"/>
      <c r="N1663" s="98"/>
      <c r="O1663" s="98"/>
      <c r="P1663" s="98"/>
      <c r="Q1663" s="98"/>
      <c r="R1663" s="98"/>
      <c r="S1663" s="98"/>
      <c r="T1663" s="108"/>
    </row>
    <row r="1664" spans="1:20" x14ac:dyDescent="0.3">
      <c r="A1664" s="98"/>
      <c r="B1664" s="98"/>
      <c r="C1664" s="98"/>
      <c r="D1664" s="98"/>
      <c r="E1664" s="98"/>
      <c r="F1664" s="98"/>
      <c r="G1664" s="98"/>
      <c r="H1664" s="98"/>
      <c r="I1664" s="98"/>
      <c r="J1664" s="98"/>
      <c r="K1664" s="98"/>
      <c r="L1664" s="98"/>
      <c r="M1664" s="98"/>
      <c r="N1664" s="98"/>
      <c r="O1664" s="98"/>
      <c r="P1664" s="98"/>
      <c r="Q1664" s="98"/>
      <c r="R1664" s="98"/>
      <c r="S1664" s="98"/>
      <c r="T1664" s="108"/>
    </row>
    <row r="1665" spans="1:20" x14ac:dyDescent="0.3">
      <c r="A1665" s="98"/>
      <c r="B1665" s="98"/>
      <c r="C1665" s="98"/>
      <c r="D1665" s="98"/>
      <c r="E1665" s="98"/>
      <c r="F1665" s="98"/>
      <c r="G1665" s="98"/>
      <c r="H1665" s="98"/>
      <c r="I1665" s="98"/>
      <c r="J1665" s="98"/>
      <c r="K1665" s="98"/>
      <c r="L1665" s="98"/>
      <c r="M1665" s="98"/>
      <c r="N1665" s="98"/>
      <c r="O1665" s="98"/>
      <c r="P1665" s="98"/>
      <c r="Q1665" s="98"/>
      <c r="R1665" s="98"/>
      <c r="S1665" s="98"/>
      <c r="T1665" s="108"/>
    </row>
    <row r="1666" spans="1:20" x14ac:dyDescent="0.3">
      <c r="A1666" s="98"/>
      <c r="B1666" s="98"/>
      <c r="C1666" s="98"/>
      <c r="D1666" s="98"/>
      <c r="E1666" s="98"/>
      <c r="F1666" s="98"/>
      <c r="G1666" s="98"/>
      <c r="H1666" s="98"/>
      <c r="I1666" s="98"/>
      <c r="J1666" s="98"/>
      <c r="K1666" s="98"/>
      <c r="L1666" s="98"/>
      <c r="M1666" s="98"/>
      <c r="N1666" s="98"/>
      <c r="O1666" s="98"/>
      <c r="P1666" s="98"/>
      <c r="Q1666" s="98"/>
      <c r="R1666" s="98"/>
      <c r="S1666" s="98"/>
      <c r="T1666" s="108"/>
    </row>
    <row r="1667" spans="1:20" x14ac:dyDescent="0.3">
      <c r="A1667" s="98"/>
      <c r="B1667" s="98"/>
      <c r="C1667" s="98"/>
      <c r="D1667" s="98"/>
      <c r="E1667" s="98"/>
      <c r="F1667" s="98"/>
      <c r="G1667" s="98"/>
      <c r="H1667" s="98"/>
      <c r="I1667" s="98"/>
      <c r="J1667" s="98"/>
      <c r="K1667" s="98"/>
      <c r="L1667" s="98"/>
      <c r="M1667" s="98"/>
      <c r="N1667" s="98"/>
      <c r="O1667" s="98"/>
      <c r="P1667" s="98"/>
      <c r="Q1667" s="98"/>
      <c r="R1667" s="98"/>
      <c r="S1667" s="98"/>
      <c r="T1667" s="108"/>
    </row>
    <row r="1668" spans="1:20" x14ac:dyDescent="0.3">
      <c r="A1668" s="98"/>
      <c r="B1668" s="98"/>
      <c r="C1668" s="98"/>
      <c r="D1668" s="98"/>
      <c r="E1668" s="98"/>
      <c r="F1668" s="98"/>
      <c r="G1668" s="98"/>
      <c r="H1668" s="98"/>
      <c r="I1668" s="98"/>
      <c r="J1668" s="98"/>
      <c r="K1668" s="98"/>
      <c r="L1668" s="98"/>
      <c r="M1668" s="98"/>
      <c r="N1668" s="98"/>
      <c r="O1668" s="98"/>
      <c r="P1668" s="98"/>
      <c r="Q1668" s="98"/>
      <c r="R1668" s="98"/>
      <c r="S1668" s="98"/>
      <c r="T1668" s="108"/>
    </row>
    <row r="1669" spans="1:20" x14ac:dyDescent="0.3">
      <c r="A1669" s="98"/>
      <c r="B1669" s="98"/>
      <c r="C1669" s="98"/>
      <c r="D1669" s="98"/>
      <c r="E1669" s="98"/>
      <c r="F1669" s="98"/>
      <c r="G1669" s="98"/>
      <c r="H1669" s="98"/>
      <c r="I1669" s="98"/>
      <c r="J1669" s="98"/>
      <c r="K1669" s="98"/>
      <c r="L1669" s="98"/>
      <c r="M1669" s="98"/>
      <c r="N1669" s="98"/>
      <c r="O1669" s="98"/>
      <c r="P1669" s="98"/>
      <c r="Q1669" s="98"/>
      <c r="R1669" s="98"/>
      <c r="S1669" s="98"/>
      <c r="T1669" s="108"/>
    </row>
    <row r="1670" spans="1:20" x14ac:dyDescent="0.3">
      <c r="A1670" s="98"/>
      <c r="B1670" s="98"/>
      <c r="C1670" s="98"/>
      <c r="D1670" s="98"/>
      <c r="E1670" s="98"/>
      <c r="F1670" s="98"/>
      <c r="G1670" s="98"/>
      <c r="H1670" s="98"/>
      <c r="I1670" s="98"/>
      <c r="J1670" s="98"/>
      <c r="K1670" s="98"/>
      <c r="L1670" s="98"/>
      <c r="M1670" s="98"/>
      <c r="N1670" s="98"/>
      <c r="O1670" s="98"/>
      <c r="P1670" s="98"/>
      <c r="Q1670" s="98"/>
      <c r="R1670" s="98"/>
      <c r="S1670" s="98"/>
      <c r="T1670" s="108"/>
    </row>
    <row r="1671" spans="1:20" x14ac:dyDescent="0.3">
      <c r="A1671" s="98"/>
      <c r="B1671" s="98"/>
      <c r="C1671" s="98"/>
      <c r="D1671" s="98"/>
      <c r="E1671" s="98"/>
      <c r="F1671" s="98"/>
      <c r="G1671" s="98"/>
      <c r="H1671" s="98"/>
      <c r="I1671" s="98"/>
      <c r="J1671" s="98"/>
      <c r="K1671" s="98"/>
      <c r="L1671" s="98"/>
      <c r="M1671" s="98"/>
      <c r="N1671" s="98"/>
      <c r="O1671" s="98"/>
      <c r="P1671" s="98"/>
      <c r="Q1671" s="98"/>
      <c r="R1671" s="98"/>
      <c r="S1671" s="98"/>
      <c r="T1671" s="108"/>
    </row>
    <row r="1672" spans="1:20" x14ac:dyDescent="0.3">
      <c r="A1672" s="98"/>
      <c r="B1672" s="98"/>
      <c r="C1672" s="98"/>
      <c r="D1672" s="98"/>
      <c r="E1672" s="98"/>
      <c r="F1672" s="98"/>
      <c r="G1672" s="98"/>
      <c r="H1672" s="98"/>
      <c r="I1672" s="98"/>
      <c r="J1672" s="98"/>
      <c r="K1672" s="98"/>
      <c r="L1672" s="98"/>
      <c r="M1672" s="98"/>
      <c r="N1672" s="98"/>
      <c r="O1672" s="98"/>
      <c r="P1672" s="98"/>
      <c r="Q1672" s="98"/>
      <c r="R1672" s="98"/>
      <c r="S1672" s="98"/>
      <c r="T1672" s="108"/>
    </row>
    <row r="1673" spans="1:20" x14ac:dyDescent="0.3">
      <c r="A1673" s="98"/>
      <c r="B1673" s="98"/>
      <c r="C1673" s="98"/>
      <c r="D1673" s="98"/>
      <c r="E1673" s="98"/>
      <c r="F1673" s="98"/>
      <c r="G1673" s="98"/>
      <c r="H1673" s="98"/>
      <c r="I1673" s="98"/>
      <c r="J1673" s="98"/>
      <c r="K1673" s="98"/>
      <c r="L1673" s="98"/>
      <c r="M1673" s="98"/>
      <c r="N1673" s="98"/>
      <c r="O1673" s="98"/>
      <c r="P1673" s="98"/>
      <c r="Q1673" s="98"/>
      <c r="R1673" s="98"/>
      <c r="S1673" s="98"/>
      <c r="T1673" s="108"/>
    </row>
    <row r="1674" spans="1:20" x14ac:dyDescent="0.3">
      <c r="A1674" s="98"/>
      <c r="B1674" s="98"/>
      <c r="C1674" s="98"/>
      <c r="D1674" s="98"/>
      <c r="E1674" s="98"/>
      <c r="F1674" s="98"/>
      <c r="G1674" s="98"/>
      <c r="H1674" s="98"/>
      <c r="I1674" s="98"/>
      <c r="J1674" s="98"/>
      <c r="K1674" s="98"/>
      <c r="L1674" s="98"/>
      <c r="M1674" s="98"/>
      <c r="N1674" s="98"/>
      <c r="O1674" s="98"/>
      <c r="P1674" s="98"/>
      <c r="Q1674" s="98"/>
      <c r="R1674" s="98"/>
      <c r="S1674" s="98"/>
      <c r="T1674" s="108"/>
    </row>
    <row r="1675" spans="1:20" x14ac:dyDescent="0.3">
      <c r="A1675" s="98"/>
      <c r="B1675" s="98"/>
      <c r="C1675" s="98"/>
      <c r="D1675" s="98"/>
      <c r="E1675" s="98"/>
      <c r="F1675" s="98"/>
      <c r="G1675" s="98"/>
      <c r="H1675" s="98"/>
      <c r="I1675" s="98"/>
      <c r="J1675" s="98"/>
      <c r="K1675" s="98"/>
      <c r="L1675" s="98"/>
      <c r="M1675" s="98"/>
      <c r="N1675" s="98"/>
      <c r="O1675" s="98"/>
      <c r="P1675" s="98"/>
      <c r="Q1675" s="98"/>
      <c r="R1675" s="98"/>
      <c r="S1675" s="98"/>
      <c r="T1675" s="108"/>
    </row>
    <row r="1676" spans="1:20" x14ac:dyDescent="0.3">
      <c r="A1676" s="98"/>
      <c r="B1676" s="98"/>
      <c r="C1676" s="98"/>
      <c r="D1676" s="98"/>
      <c r="E1676" s="98"/>
      <c r="F1676" s="98"/>
      <c r="G1676" s="98"/>
      <c r="H1676" s="98"/>
      <c r="I1676" s="98"/>
      <c r="J1676" s="98"/>
      <c r="K1676" s="98"/>
      <c r="L1676" s="98"/>
      <c r="M1676" s="98"/>
      <c r="N1676" s="98"/>
      <c r="O1676" s="98"/>
      <c r="P1676" s="98"/>
      <c r="Q1676" s="98"/>
      <c r="R1676" s="98"/>
      <c r="S1676" s="98"/>
      <c r="T1676" s="108"/>
    </row>
    <row r="1677" spans="1:20" x14ac:dyDescent="0.3">
      <c r="A1677" s="98"/>
      <c r="B1677" s="98"/>
      <c r="C1677" s="98"/>
      <c r="D1677" s="98"/>
      <c r="E1677" s="98"/>
      <c r="F1677" s="98"/>
      <c r="G1677" s="98"/>
      <c r="H1677" s="98"/>
      <c r="I1677" s="98"/>
      <c r="J1677" s="98"/>
      <c r="K1677" s="98"/>
      <c r="L1677" s="98"/>
      <c r="M1677" s="98"/>
      <c r="N1677" s="98"/>
      <c r="O1677" s="98"/>
      <c r="P1677" s="98"/>
      <c r="Q1677" s="98"/>
      <c r="R1677" s="98"/>
      <c r="S1677" s="98"/>
      <c r="T1677" s="108"/>
    </row>
    <row r="1678" spans="1:20" x14ac:dyDescent="0.3">
      <c r="A1678" s="98"/>
      <c r="B1678" s="98"/>
      <c r="C1678" s="98"/>
      <c r="D1678" s="98"/>
      <c r="E1678" s="98"/>
      <c r="F1678" s="98"/>
      <c r="G1678" s="98"/>
      <c r="H1678" s="98"/>
      <c r="I1678" s="98"/>
      <c r="J1678" s="98"/>
      <c r="K1678" s="98"/>
      <c r="L1678" s="98"/>
      <c r="M1678" s="98"/>
      <c r="N1678" s="98"/>
      <c r="O1678" s="98"/>
      <c r="P1678" s="98"/>
      <c r="Q1678" s="98"/>
      <c r="R1678" s="98"/>
      <c r="S1678" s="98"/>
      <c r="T1678" s="108"/>
    </row>
    <row r="1679" spans="1:20" x14ac:dyDescent="0.3">
      <c r="A1679" s="98"/>
      <c r="B1679" s="98"/>
      <c r="C1679" s="98"/>
      <c r="D1679" s="98"/>
      <c r="E1679" s="98"/>
      <c r="F1679" s="98"/>
      <c r="G1679" s="98"/>
      <c r="H1679" s="98"/>
      <c r="I1679" s="98"/>
      <c r="J1679" s="98"/>
      <c r="K1679" s="98"/>
      <c r="L1679" s="98"/>
      <c r="M1679" s="98"/>
      <c r="N1679" s="98"/>
      <c r="O1679" s="98"/>
      <c r="P1679" s="98"/>
      <c r="Q1679" s="98"/>
      <c r="R1679" s="98"/>
      <c r="S1679" s="98"/>
      <c r="T1679" s="108"/>
    </row>
    <row r="1680" spans="1:20" x14ac:dyDescent="0.3">
      <c r="A1680" s="98"/>
      <c r="B1680" s="98"/>
      <c r="C1680" s="98"/>
      <c r="D1680" s="98"/>
      <c r="E1680" s="98"/>
      <c r="F1680" s="98"/>
      <c r="G1680" s="98"/>
      <c r="H1680" s="98"/>
      <c r="I1680" s="98"/>
      <c r="J1680" s="98"/>
      <c r="K1680" s="98"/>
      <c r="L1680" s="98"/>
      <c r="M1680" s="98"/>
      <c r="N1680" s="98"/>
      <c r="O1680" s="98"/>
      <c r="P1680" s="98"/>
      <c r="Q1680" s="98"/>
      <c r="R1680" s="98"/>
      <c r="S1680" s="98"/>
      <c r="T1680" s="108"/>
    </row>
    <row r="1681" spans="1:20" x14ac:dyDescent="0.3">
      <c r="A1681" s="98"/>
      <c r="B1681" s="98"/>
      <c r="C1681" s="98"/>
      <c r="D1681" s="98"/>
      <c r="E1681" s="98"/>
      <c r="F1681" s="98"/>
      <c r="G1681" s="98"/>
      <c r="H1681" s="98"/>
      <c r="I1681" s="98"/>
      <c r="J1681" s="98"/>
      <c r="K1681" s="98"/>
      <c r="L1681" s="98"/>
      <c r="M1681" s="98"/>
      <c r="N1681" s="98"/>
      <c r="O1681" s="98"/>
      <c r="P1681" s="98"/>
      <c r="Q1681" s="98"/>
      <c r="R1681" s="98"/>
      <c r="S1681" s="98"/>
      <c r="T1681" s="108"/>
    </row>
    <row r="1682" spans="1:20" x14ac:dyDescent="0.3">
      <c r="A1682" s="98"/>
      <c r="B1682" s="98"/>
      <c r="C1682" s="98"/>
      <c r="D1682" s="98"/>
      <c r="E1682" s="98"/>
      <c r="F1682" s="98"/>
      <c r="G1682" s="98"/>
      <c r="H1682" s="98"/>
      <c r="I1682" s="98"/>
      <c r="J1682" s="98"/>
      <c r="K1682" s="98"/>
      <c r="L1682" s="98"/>
      <c r="M1682" s="98"/>
      <c r="N1682" s="98"/>
      <c r="O1682" s="98"/>
      <c r="P1682" s="98"/>
      <c r="Q1682" s="98"/>
      <c r="R1682" s="98"/>
      <c r="S1682" s="98"/>
      <c r="T1682" s="108"/>
    </row>
    <row r="1683" spans="1:20" x14ac:dyDescent="0.3">
      <c r="A1683" s="98"/>
      <c r="B1683" s="98"/>
      <c r="C1683" s="98"/>
      <c r="D1683" s="98"/>
      <c r="E1683" s="98"/>
      <c r="F1683" s="98"/>
      <c r="G1683" s="98"/>
      <c r="H1683" s="98"/>
      <c r="I1683" s="98"/>
      <c r="J1683" s="98"/>
      <c r="K1683" s="98"/>
      <c r="L1683" s="98"/>
      <c r="M1683" s="98"/>
      <c r="N1683" s="98"/>
      <c r="O1683" s="98"/>
      <c r="P1683" s="98"/>
      <c r="Q1683" s="98"/>
      <c r="R1683" s="98"/>
      <c r="S1683" s="98"/>
      <c r="T1683" s="108"/>
    </row>
    <row r="1684" spans="1:20" x14ac:dyDescent="0.3">
      <c r="A1684" s="98"/>
      <c r="B1684" s="98"/>
      <c r="C1684" s="98"/>
      <c r="D1684" s="98"/>
      <c r="E1684" s="98"/>
      <c r="F1684" s="98"/>
      <c r="G1684" s="98"/>
      <c r="H1684" s="98"/>
      <c r="I1684" s="98"/>
      <c r="J1684" s="98"/>
      <c r="K1684" s="98"/>
      <c r="L1684" s="98"/>
      <c r="M1684" s="98"/>
      <c r="N1684" s="98"/>
      <c r="O1684" s="98"/>
      <c r="P1684" s="98"/>
      <c r="Q1684" s="98"/>
      <c r="R1684" s="98"/>
      <c r="S1684" s="98"/>
      <c r="T1684" s="108"/>
    </row>
    <row r="1685" spans="1:20" x14ac:dyDescent="0.3">
      <c r="A1685" s="98"/>
      <c r="B1685" s="98"/>
      <c r="C1685" s="98"/>
      <c r="D1685" s="98"/>
      <c r="E1685" s="98"/>
      <c r="F1685" s="98"/>
      <c r="G1685" s="98"/>
      <c r="H1685" s="98"/>
      <c r="I1685" s="98"/>
      <c r="J1685" s="98"/>
      <c r="K1685" s="98"/>
      <c r="L1685" s="98"/>
      <c r="M1685" s="98"/>
      <c r="N1685" s="98"/>
      <c r="O1685" s="98"/>
      <c r="P1685" s="98"/>
      <c r="Q1685" s="98"/>
      <c r="R1685" s="98"/>
      <c r="S1685" s="98"/>
      <c r="T1685" s="108"/>
    </row>
    <row r="1686" spans="1:20" x14ac:dyDescent="0.3">
      <c r="A1686" s="98"/>
      <c r="B1686" s="98"/>
      <c r="C1686" s="98"/>
      <c r="D1686" s="98"/>
      <c r="E1686" s="98"/>
      <c r="F1686" s="98"/>
      <c r="G1686" s="98"/>
      <c r="H1686" s="98"/>
      <c r="I1686" s="98"/>
      <c r="J1686" s="98"/>
      <c r="K1686" s="98"/>
      <c r="L1686" s="98"/>
      <c r="M1686" s="98"/>
      <c r="N1686" s="98"/>
      <c r="O1686" s="98"/>
      <c r="P1686" s="98"/>
      <c r="Q1686" s="98"/>
      <c r="R1686" s="98"/>
      <c r="S1686" s="98"/>
      <c r="T1686" s="108"/>
    </row>
    <row r="1687" spans="1:20" x14ac:dyDescent="0.3">
      <c r="A1687" s="98"/>
      <c r="B1687" s="98"/>
      <c r="C1687" s="98"/>
      <c r="D1687" s="98"/>
      <c r="E1687" s="98"/>
      <c r="F1687" s="98"/>
      <c r="G1687" s="98"/>
      <c r="H1687" s="98"/>
      <c r="I1687" s="98"/>
      <c r="J1687" s="98"/>
      <c r="K1687" s="98"/>
      <c r="L1687" s="98"/>
      <c r="M1687" s="98"/>
      <c r="N1687" s="98"/>
      <c r="O1687" s="98"/>
      <c r="P1687" s="98"/>
      <c r="Q1687" s="98"/>
      <c r="R1687" s="98"/>
      <c r="S1687" s="98"/>
      <c r="T1687" s="108"/>
    </row>
    <row r="1688" spans="1:20" x14ac:dyDescent="0.3">
      <c r="A1688" s="98"/>
      <c r="B1688" s="98"/>
      <c r="C1688" s="98"/>
      <c r="D1688" s="98"/>
      <c r="E1688" s="98"/>
      <c r="F1688" s="98"/>
      <c r="G1688" s="98"/>
      <c r="H1688" s="98"/>
      <c r="I1688" s="98"/>
      <c r="J1688" s="98"/>
      <c r="K1688" s="98"/>
      <c r="L1688" s="98"/>
      <c r="M1688" s="98"/>
      <c r="N1688" s="98"/>
      <c r="O1688" s="98"/>
      <c r="P1688" s="98"/>
      <c r="Q1688" s="98"/>
      <c r="R1688" s="98"/>
      <c r="S1688" s="98"/>
      <c r="T1688" s="108"/>
    </row>
    <row r="1689" spans="1:20" x14ac:dyDescent="0.3">
      <c r="A1689" s="98"/>
      <c r="B1689" s="98"/>
      <c r="C1689" s="98"/>
      <c r="D1689" s="98"/>
      <c r="E1689" s="98"/>
      <c r="F1689" s="98"/>
      <c r="G1689" s="98"/>
      <c r="H1689" s="98"/>
      <c r="I1689" s="98"/>
      <c r="J1689" s="98"/>
      <c r="K1689" s="98"/>
      <c r="L1689" s="98"/>
      <c r="M1689" s="98"/>
      <c r="N1689" s="98"/>
      <c r="O1689" s="98"/>
      <c r="P1689" s="98"/>
      <c r="Q1689" s="98"/>
      <c r="R1689" s="98"/>
      <c r="S1689" s="98"/>
      <c r="T1689" s="108"/>
    </row>
    <row r="1690" spans="1:20" x14ac:dyDescent="0.3">
      <c r="A1690" s="98"/>
      <c r="B1690" s="98"/>
      <c r="C1690" s="98"/>
      <c r="D1690" s="98"/>
      <c r="E1690" s="98"/>
      <c r="F1690" s="98"/>
      <c r="G1690" s="98"/>
      <c r="H1690" s="98"/>
      <c r="I1690" s="98"/>
      <c r="J1690" s="98"/>
      <c r="K1690" s="98"/>
      <c r="L1690" s="98"/>
      <c r="M1690" s="98"/>
      <c r="N1690" s="98"/>
      <c r="O1690" s="98"/>
      <c r="P1690" s="98"/>
      <c r="Q1690" s="98"/>
      <c r="R1690" s="98"/>
      <c r="S1690" s="98"/>
      <c r="T1690" s="108"/>
    </row>
    <row r="1691" spans="1:20" x14ac:dyDescent="0.3">
      <c r="A1691" s="98"/>
      <c r="B1691" s="98"/>
      <c r="C1691" s="98"/>
      <c r="D1691" s="98"/>
      <c r="E1691" s="98"/>
      <c r="F1691" s="98"/>
      <c r="G1691" s="98"/>
      <c r="H1691" s="98"/>
      <c r="I1691" s="98"/>
      <c r="J1691" s="98"/>
      <c r="K1691" s="98"/>
      <c r="L1691" s="98"/>
      <c r="M1691" s="98"/>
      <c r="N1691" s="98"/>
      <c r="O1691" s="98"/>
      <c r="P1691" s="98"/>
      <c r="Q1691" s="98"/>
      <c r="R1691" s="98"/>
      <c r="S1691" s="98"/>
      <c r="T1691" s="108"/>
    </row>
    <row r="1692" spans="1:20" x14ac:dyDescent="0.3">
      <c r="A1692" s="98"/>
      <c r="B1692" s="98"/>
      <c r="C1692" s="98"/>
      <c r="D1692" s="98"/>
      <c r="E1692" s="98"/>
      <c r="F1692" s="98"/>
      <c r="G1692" s="98"/>
      <c r="H1692" s="98"/>
      <c r="I1692" s="98"/>
      <c r="J1692" s="98"/>
      <c r="K1692" s="98"/>
      <c r="L1692" s="98"/>
      <c r="M1692" s="98"/>
      <c r="N1692" s="98"/>
      <c r="O1692" s="98"/>
      <c r="P1692" s="98"/>
      <c r="Q1692" s="98"/>
      <c r="R1692" s="98"/>
      <c r="S1692" s="98"/>
      <c r="T1692" s="108"/>
    </row>
    <row r="1693" spans="1:20" x14ac:dyDescent="0.3">
      <c r="A1693" s="98"/>
      <c r="B1693" s="98"/>
      <c r="C1693" s="98"/>
      <c r="D1693" s="98"/>
      <c r="E1693" s="98"/>
      <c r="F1693" s="98"/>
      <c r="G1693" s="98"/>
      <c r="H1693" s="98"/>
      <c r="I1693" s="98"/>
      <c r="J1693" s="98"/>
      <c r="K1693" s="98"/>
      <c r="L1693" s="98"/>
      <c r="M1693" s="98"/>
      <c r="N1693" s="98"/>
      <c r="O1693" s="98"/>
      <c r="P1693" s="98"/>
      <c r="Q1693" s="98"/>
      <c r="R1693" s="98"/>
      <c r="S1693" s="98"/>
      <c r="T1693" s="108"/>
    </row>
    <row r="1694" spans="1:20" x14ac:dyDescent="0.3">
      <c r="A1694" s="98"/>
      <c r="B1694" s="98"/>
      <c r="C1694" s="98"/>
      <c r="D1694" s="98"/>
      <c r="E1694" s="98"/>
      <c r="F1694" s="98"/>
      <c r="G1694" s="98"/>
      <c r="H1694" s="98"/>
      <c r="I1694" s="98"/>
      <c r="J1694" s="98"/>
      <c r="K1694" s="98"/>
      <c r="L1694" s="98"/>
      <c r="M1694" s="98"/>
      <c r="N1694" s="98"/>
      <c r="O1694" s="98"/>
      <c r="P1694" s="98"/>
      <c r="Q1694" s="98"/>
      <c r="R1694" s="98"/>
      <c r="S1694" s="98"/>
      <c r="T1694" s="108"/>
    </row>
    <row r="1695" spans="1:20" x14ac:dyDescent="0.3">
      <c r="A1695" s="98"/>
      <c r="B1695" s="98"/>
      <c r="C1695" s="98"/>
      <c r="D1695" s="98"/>
      <c r="E1695" s="98"/>
      <c r="F1695" s="98"/>
      <c r="G1695" s="98"/>
      <c r="H1695" s="98"/>
      <c r="I1695" s="98"/>
      <c r="J1695" s="98"/>
      <c r="K1695" s="98"/>
      <c r="L1695" s="98"/>
      <c r="M1695" s="98"/>
      <c r="N1695" s="98"/>
      <c r="O1695" s="98"/>
      <c r="P1695" s="98"/>
      <c r="Q1695" s="98"/>
      <c r="R1695" s="98"/>
      <c r="S1695" s="98"/>
      <c r="T1695" s="108"/>
    </row>
    <row r="1696" spans="1:20" x14ac:dyDescent="0.3">
      <c r="A1696" s="98"/>
      <c r="B1696" s="98"/>
      <c r="C1696" s="98"/>
      <c r="D1696" s="98"/>
      <c r="E1696" s="98"/>
      <c r="F1696" s="98"/>
      <c r="G1696" s="98"/>
      <c r="H1696" s="98"/>
      <c r="I1696" s="98"/>
      <c r="J1696" s="98"/>
      <c r="K1696" s="98"/>
      <c r="L1696" s="98"/>
      <c r="M1696" s="98"/>
      <c r="N1696" s="98"/>
      <c r="O1696" s="98"/>
      <c r="P1696" s="98"/>
      <c r="Q1696" s="98"/>
      <c r="R1696" s="98"/>
      <c r="S1696" s="98"/>
      <c r="T1696" s="108"/>
    </row>
    <row r="1697" spans="1:20" x14ac:dyDescent="0.3">
      <c r="A1697" s="98"/>
      <c r="B1697" s="98"/>
      <c r="C1697" s="98"/>
      <c r="D1697" s="98"/>
      <c r="E1697" s="98"/>
      <c r="F1697" s="98"/>
      <c r="G1697" s="98"/>
      <c r="H1697" s="98"/>
      <c r="I1697" s="98"/>
      <c r="J1697" s="98"/>
      <c r="K1697" s="98"/>
      <c r="L1697" s="98"/>
      <c r="M1697" s="98"/>
      <c r="N1697" s="98"/>
      <c r="O1697" s="98"/>
      <c r="P1697" s="98"/>
      <c r="Q1697" s="98"/>
      <c r="R1697" s="98"/>
      <c r="S1697" s="98"/>
      <c r="T1697" s="108"/>
    </row>
    <row r="1698" spans="1:20" x14ac:dyDescent="0.3">
      <c r="A1698" s="98"/>
      <c r="B1698" s="98"/>
      <c r="C1698" s="98"/>
      <c r="D1698" s="98"/>
      <c r="E1698" s="98"/>
      <c r="F1698" s="98"/>
      <c r="G1698" s="98"/>
      <c r="H1698" s="98"/>
      <c r="I1698" s="98"/>
      <c r="J1698" s="98"/>
      <c r="K1698" s="98"/>
      <c r="L1698" s="98"/>
      <c r="M1698" s="98"/>
      <c r="N1698" s="98"/>
      <c r="O1698" s="98"/>
      <c r="P1698" s="98"/>
      <c r="Q1698" s="98"/>
      <c r="R1698" s="98"/>
      <c r="S1698" s="98"/>
      <c r="T1698" s="108"/>
    </row>
    <row r="1699" spans="1:20" x14ac:dyDescent="0.3">
      <c r="A1699" s="98"/>
      <c r="B1699" s="98"/>
      <c r="C1699" s="98"/>
      <c r="D1699" s="98"/>
      <c r="E1699" s="98"/>
      <c r="F1699" s="98"/>
      <c r="G1699" s="98"/>
      <c r="H1699" s="98"/>
      <c r="I1699" s="98"/>
      <c r="J1699" s="98"/>
      <c r="K1699" s="98"/>
      <c r="L1699" s="98"/>
      <c r="M1699" s="98"/>
      <c r="N1699" s="98"/>
      <c r="O1699" s="98"/>
      <c r="P1699" s="98"/>
      <c r="Q1699" s="98"/>
      <c r="R1699" s="98"/>
      <c r="S1699" s="98"/>
      <c r="T1699" s="108"/>
    </row>
    <row r="1700" spans="1:20" x14ac:dyDescent="0.3">
      <c r="A1700" s="98"/>
      <c r="B1700" s="98"/>
      <c r="C1700" s="98"/>
      <c r="D1700" s="98"/>
      <c r="E1700" s="98"/>
      <c r="F1700" s="98"/>
      <c r="G1700" s="98"/>
      <c r="H1700" s="98"/>
      <c r="I1700" s="98"/>
      <c r="J1700" s="98"/>
      <c r="K1700" s="98"/>
      <c r="L1700" s="98"/>
      <c r="M1700" s="98"/>
      <c r="N1700" s="98"/>
      <c r="O1700" s="98"/>
      <c r="P1700" s="98"/>
      <c r="Q1700" s="98"/>
      <c r="R1700" s="98"/>
      <c r="S1700" s="98"/>
      <c r="T1700" s="108"/>
    </row>
    <row r="1701" spans="1:20" x14ac:dyDescent="0.3">
      <c r="A1701" s="98"/>
      <c r="B1701" s="98"/>
      <c r="C1701" s="98"/>
      <c r="D1701" s="98"/>
      <c r="E1701" s="98"/>
      <c r="F1701" s="98"/>
      <c r="G1701" s="98"/>
      <c r="H1701" s="98"/>
      <c r="I1701" s="98"/>
      <c r="J1701" s="98"/>
      <c r="K1701" s="98"/>
      <c r="L1701" s="98"/>
      <c r="M1701" s="98"/>
      <c r="N1701" s="98"/>
      <c r="O1701" s="98"/>
      <c r="P1701" s="98"/>
      <c r="Q1701" s="98"/>
      <c r="R1701" s="98"/>
      <c r="S1701" s="98"/>
      <c r="T1701" s="108"/>
    </row>
    <row r="1702" spans="1:20" x14ac:dyDescent="0.3">
      <c r="A1702" s="98"/>
      <c r="B1702" s="98"/>
      <c r="C1702" s="98"/>
      <c r="D1702" s="98"/>
      <c r="E1702" s="98"/>
      <c r="F1702" s="98"/>
      <c r="G1702" s="98"/>
      <c r="H1702" s="98"/>
      <c r="I1702" s="98"/>
      <c r="J1702" s="98"/>
      <c r="K1702" s="98"/>
      <c r="L1702" s="98"/>
      <c r="M1702" s="98"/>
      <c r="N1702" s="98"/>
      <c r="O1702" s="98"/>
      <c r="P1702" s="98"/>
      <c r="Q1702" s="98"/>
      <c r="R1702" s="98"/>
      <c r="S1702" s="98"/>
      <c r="T1702" s="108"/>
    </row>
    <row r="1703" spans="1:20" x14ac:dyDescent="0.3">
      <c r="A1703" s="98"/>
      <c r="B1703" s="98"/>
      <c r="C1703" s="98"/>
      <c r="D1703" s="98"/>
      <c r="E1703" s="98"/>
      <c r="F1703" s="98"/>
      <c r="G1703" s="98"/>
      <c r="H1703" s="98"/>
      <c r="I1703" s="98"/>
      <c r="J1703" s="98"/>
      <c r="K1703" s="98"/>
      <c r="L1703" s="98"/>
      <c r="M1703" s="98"/>
      <c r="N1703" s="98"/>
      <c r="O1703" s="98"/>
      <c r="P1703" s="98"/>
      <c r="Q1703" s="98"/>
      <c r="R1703" s="98"/>
      <c r="S1703" s="98"/>
      <c r="T1703" s="108"/>
    </row>
    <row r="1704" spans="1:20" x14ac:dyDescent="0.3">
      <c r="A1704" s="98"/>
      <c r="B1704" s="98"/>
      <c r="C1704" s="98"/>
      <c r="D1704" s="98"/>
      <c r="E1704" s="98"/>
      <c r="F1704" s="98"/>
      <c r="G1704" s="98"/>
      <c r="H1704" s="98"/>
      <c r="I1704" s="98"/>
      <c r="J1704" s="98"/>
      <c r="K1704" s="98"/>
      <c r="L1704" s="98"/>
      <c r="M1704" s="98"/>
      <c r="N1704" s="98"/>
      <c r="O1704" s="98"/>
      <c r="P1704" s="98"/>
      <c r="Q1704" s="98"/>
      <c r="R1704" s="98"/>
      <c r="S1704" s="98"/>
      <c r="T1704" s="108"/>
    </row>
    <row r="1705" spans="1:20" x14ac:dyDescent="0.3">
      <c r="A1705" s="98"/>
      <c r="B1705" s="98"/>
      <c r="C1705" s="98"/>
      <c r="D1705" s="98"/>
      <c r="E1705" s="98"/>
      <c r="F1705" s="98"/>
      <c r="G1705" s="98"/>
      <c r="H1705" s="98"/>
      <c r="I1705" s="98"/>
      <c r="J1705" s="98"/>
      <c r="K1705" s="98"/>
      <c r="L1705" s="98"/>
      <c r="M1705" s="98"/>
      <c r="N1705" s="98"/>
      <c r="O1705" s="98"/>
      <c r="P1705" s="98"/>
      <c r="Q1705" s="98"/>
      <c r="R1705" s="98"/>
      <c r="S1705" s="98"/>
      <c r="T1705" s="108"/>
    </row>
    <row r="1706" spans="1:20" x14ac:dyDescent="0.3">
      <c r="A1706" s="98"/>
      <c r="B1706" s="98"/>
      <c r="C1706" s="98"/>
      <c r="D1706" s="98"/>
      <c r="E1706" s="98"/>
      <c r="F1706" s="98"/>
      <c r="G1706" s="98"/>
      <c r="H1706" s="98"/>
      <c r="I1706" s="98"/>
      <c r="J1706" s="98"/>
      <c r="K1706" s="98"/>
      <c r="L1706" s="98"/>
      <c r="M1706" s="98"/>
      <c r="N1706" s="98"/>
      <c r="O1706" s="98"/>
      <c r="P1706" s="98"/>
      <c r="Q1706" s="98"/>
      <c r="R1706" s="98"/>
      <c r="S1706" s="98"/>
      <c r="T1706" s="108"/>
    </row>
    <row r="1707" spans="1:20" x14ac:dyDescent="0.3">
      <c r="A1707" s="98"/>
      <c r="B1707" s="98"/>
      <c r="C1707" s="98"/>
      <c r="D1707" s="98"/>
      <c r="E1707" s="98"/>
      <c r="F1707" s="98"/>
      <c r="G1707" s="98"/>
      <c r="H1707" s="98"/>
      <c r="I1707" s="98"/>
      <c r="J1707" s="98"/>
      <c r="K1707" s="98"/>
      <c r="L1707" s="98"/>
      <c r="M1707" s="98"/>
      <c r="N1707" s="98"/>
      <c r="O1707" s="98"/>
      <c r="P1707" s="98"/>
      <c r="Q1707" s="98"/>
      <c r="R1707" s="98"/>
      <c r="S1707" s="98"/>
      <c r="T1707" s="108"/>
    </row>
    <row r="1708" spans="1:20" x14ac:dyDescent="0.3">
      <c r="A1708" s="98"/>
      <c r="B1708" s="98"/>
      <c r="C1708" s="98"/>
      <c r="D1708" s="98"/>
      <c r="E1708" s="98"/>
      <c r="F1708" s="98"/>
      <c r="G1708" s="98"/>
      <c r="H1708" s="98"/>
      <c r="I1708" s="98"/>
      <c r="J1708" s="98"/>
      <c r="K1708" s="98"/>
      <c r="L1708" s="98"/>
      <c r="M1708" s="98"/>
      <c r="N1708" s="98"/>
      <c r="O1708" s="98"/>
      <c r="P1708" s="98"/>
      <c r="Q1708" s="98"/>
      <c r="R1708" s="98"/>
      <c r="S1708" s="98"/>
      <c r="T1708" s="108"/>
    </row>
    <row r="1709" spans="1:20" x14ac:dyDescent="0.3">
      <c r="A1709" s="98"/>
      <c r="B1709" s="98"/>
      <c r="C1709" s="98"/>
      <c r="D1709" s="98"/>
      <c r="E1709" s="98"/>
      <c r="F1709" s="98"/>
      <c r="G1709" s="98"/>
      <c r="H1709" s="98"/>
      <c r="I1709" s="98"/>
      <c r="J1709" s="98"/>
      <c r="K1709" s="98"/>
      <c r="L1709" s="98"/>
      <c r="M1709" s="98"/>
      <c r="N1709" s="98"/>
      <c r="O1709" s="98"/>
      <c r="P1709" s="98"/>
      <c r="Q1709" s="98"/>
      <c r="R1709" s="98"/>
      <c r="S1709" s="98"/>
      <c r="T1709" s="108"/>
    </row>
    <row r="1710" spans="1:20" x14ac:dyDescent="0.3">
      <c r="A1710" s="98"/>
      <c r="B1710" s="98"/>
      <c r="C1710" s="98"/>
      <c r="D1710" s="98"/>
      <c r="E1710" s="98"/>
      <c r="F1710" s="98"/>
      <c r="G1710" s="98"/>
      <c r="H1710" s="98"/>
      <c r="I1710" s="98"/>
      <c r="J1710" s="98"/>
      <c r="K1710" s="98"/>
      <c r="L1710" s="98"/>
      <c r="M1710" s="98"/>
      <c r="N1710" s="98"/>
      <c r="O1710" s="98"/>
      <c r="P1710" s="98"/>
      <c r="Q1710" s="98"/>
      <c r="R1710" s="98"/>
      <c r="S1710" s="98"/>
      <c r="T1710" s="108"/>
    </row>
    <row r="1711" spans="1:20" x14ac:dyDescent="0.3">
      <c r="A1711" s="98"/>
      <c r="B1711" s="98"/>
      <c r="C1711" s="98"/>
      <c r="D1711" s="98"/>
      <c r="E1711" s="98"/>
      <c r="F1711" s="98"/>
      <c r="G1711" s="98"/>
      <c r="H1711" s="98"/>
      <c r="I1711" s="98"/>
      <c r="J1711" s="98"/>
      <c r="K1711" s="98"/>
      <c r="L1711" s="98"/>
      <c r="M1711" s="98"/>
      <c r="N1711" s="98"/>
      <c r="O1711" s="98"/>
      <c r="P1711" s="98"/>
      <c r="Q1711" s="98"/>
      <c r="R1711" s="98"/>
      <c r="S1711" s="98"/>
      <c r="T1711" s="108"/>
    </row>
    <row r="1712" spans="1:20" x14ac:dyDescent="0.3">
      <c r="A1712" s="98"/>
      <c r="B1712" s="98"/>
      <c r="C1712" s="98"/>
      <c r="D1712" s="98"/>
      <c r="E1712" s="98"/>
      <c r="F1712" s="98"/>
      <c r="G1712" s="98"/>
      <c r="H1712" s="98"/>
      <c r="I1712" s="98"/>
      <c r="J1712" s="98"/>
      <c r="K1712" s="98"/>
      <c r="L1712" s="98"/>
      <c r="M1712" s="98"/>
      <c r="N1712" s="98"/>
      <c r="O1712" s="98"/>
      <c r="P1712" s="98"/>
      <c r="Q1712" s="98"/>
      <c r="R1712" s="98"/>
      <c r="S1712" s="98"/>
      <c r="T1712" s="108"/>
    </row>
    <row r="1713" spans="1:20" x14ac:dyDescent="0.3">
      <c r="A1713" s="98"/>
      <c r="B1713" s="98"/>
      <c r="C1713" s="98"/>
      <c r="D1713" s="98"/>
      <c r="E1713" s="98"/>
      <c r="F1713" s="98"/>
      <c r="G1713" s="98"/>
      <c r="H1713" s="98"/>
      <c r="I1713" s="98"/>
      <c r="J1713" s="98"/>
      <c r="K1713" s="98"/>
      <c r="L1713" s="98"/>
      <c r="M1713" s="98"/>
      <c r="N1713" s="98"/>
      <c r="O1713" s="98"/>
      <c r="P1713" s="98"/>
      <c r="Q1713" s="98"/>
      <c r="R1713" s="98"/>
      <c r="S1713" s="98"/>
      <c r="T1713" s="108"/>
    </row>
    <row r="1714" spans="1:20" x14ac:dyDescent="0.3">
      <c r="A1714" s="98"/>
      <c r="B1714" s="98"/>
      <c r="C1714" s="98"/>
      <c r="D1714" s="98"/>
      <c r="E1714" s="98"/>
      <c r="F1714" s="98"/>
      <c r="G1714" s="98"/>
      <c r="H1714" s="98"/>
      <c r="I1714" s="98"/>
      <c r="J1714" s="98"/>
      <c r="K1714" s="98"/>
      <c r="L1714" s="98"/>
      <c r="M1714" s="98"/>
      <c r="N1714" s="98"/>
      <c r="O1714" s="98"/>
      <c r="P1714" s="98"/>
      <c r="Q1714" s="98"/>
      <c r="R1714" s="98"/>
      <c r="S1714" s="98"/>
      <c r="T1714" s="108"/>
    </row>
    <row r="1715" spans="1:20" x14ac:dyDescent="0.3">
      <c r="A1715" s="98"/>
      <c r="B1715" s="98"/>
      <c r="C1715" s="98"/>
      <c r="D1715" s="98"/>
      <c r="E1715" s="98"/>
      <c r="F1715" s="98"/>
      <c r="G1715" s="98"/>
      <c r="H1715" s="98"/>
      <c r="I1715" s="98"/>
      <c r="J1715" s="98"/>
      <c r="K1715" s="98"/>
      <c r="L1715" s="98"/>
      <c r="M1715" s="98"/>
      <c r="N1715" s="98"/>
      <c r="O1715" s="98"/>
      <c r="P1715" s="98"/>
      <c r="Q1715" s="98"/>
      <c r="R1715" s="98"/>
      <c r="S1715" s="98"/>
      <c r="T1715" s="108"/>
    </row>
    <row r="1716" spans="1:20" x14ac:dyDescent="0.3">
      <c r="A1716" s="98"/>
      <c r="B1716" s="98"/>
      <c r="C1716" s="98"/>
      <c r="D1716" s="98"/>
      <c r="E1716" s="98"/>
      <c r="F1716" s="98"/>
      <c r="G1716" s="98"/>
      <c r="H1716" s="98"/>
      <c r="I1716" s="98"/>
      <c r="J1716" s="98"/>
      <c r="K1716" s="98"/>
      <c r="L1716" s="98"/>
      <c r="M1716" s="98"/>
      <c r="N1716" s="98"/>
      <c r="O1716" s="98"/>
      <c r="P1716" s="98"/>
      <c r="Q1716" s="98"/>
      <c r="R1716" s="98"/>
      <c r="S1716" s="98"/>
      <c r="T1716" s="108"/>
    </row>
    <row r="1717" spans="1:20" x14ac:dyDescent="0.3">
      <c r="A1717" s="98"/>
      <c r="B1717" s="98"/>
      <c r="C1717" s="98"/>
      <c r="D1717" s="98"/>
      <c r="E1717" s="98"/>
      <c r="F1717" s="98"/>
      <c r="G1717" s="98"/>
      <c r="H1717" s="98"/>
      <c r="I1717" s="98"/>
      <c r="J1717" s="98"/>
      <c r="K1717" s="98"/>
      <c r="L1717" s="98"/>
      <c r="M1717" s="98"/>
      <c r="N1717" s="98"/>
      <c r="O1717" s="98"/>
      <c r="P1717" s="98"/>
      <c r="Q1717" s="98"/>
      <c r="R1717" s="98"/>
      <c r="S1717" s="98"/>
      <c r="T1717" s="108"/>
    </row>
    <row r="1718" spans="1:20" x14ac:dyDescent="0.3">
      <c r="A1718" s="98"/>
      <c r="B1718" s="98"/>
      <c r="C1718" s="98"/>
      <c r="D1718" s="98"/>
      <c r="E1718" s="98"/>
      <c r="F1718" s="98"/>
      <c r="G1718" s="98"/>
      <c r="H1718" s="98"/>
      <c r="I1718" s="98"/>
      <c r="J1718" s="98"/>
      <c r="K1718" s="98"/>
      <c r="L1718" s="98"/>
      <c r="M1718" s="98"/>
      <c r="N1718" s="98"/>
      <c r="O1718" s="98"/>
      <c r="P1718" s="98"/>
      <c r="Q1718" s="98"/>
      <c r="R1718" s="98"/>
      <c r="S1718" s="98"/>
      <c r="T1718" s="108"/>
    </row>
    <row r="1719" spans="1:20" x14ac:dyDescent="0.3">
      <c r="A1719" s="98"/>
      <c r="B1719" s="98"/>
      <c r="C1719" s="98"/>
      <c r="D1719" s="98"/>
      <c r="E1719" s="98"/>
      <c r="F1719" s="98"/>
      <c r="G1719" s="98"/>
      <c r="H1719" s="98"/>
      <c r="I1719" s="98"/>
      <c r="J1719" s="98"/>
      <c r="K1719" s="98"/>
      <c r="L1719" s="98"/>
      <c r="M1719" s="98"/>
      <c r="N1719" s="98"/>
      <c r="O1719" s="98"/>
      <c r="P1719" s="98"/>
      <c r="Q1719" s="98"/>
      <c r="R1719" s="98"/>
      <c r="S1719" s="98"/>
      <c r="T1719" s="108"/>
    </row>
    <row r="1720" spans="1:20" x14ac:dyDescent="0.3">
      <c r="A1720" s="98"/>
      <c r="B1720" s="98"/>
      <c r="C1720" s="98"/>
      <c r="D1720" s="98"/>
      <c r="E1720" s="98"/>
      <c r="F1720" s="98"/>
      <c r="G1720" s="98"/>
      <c r="H1720" s="98"/>
      <c r="I1720" s="98"/>
      <c r="J1720" s="98"/>
      <c r="K1720" s="98"/>
      <c r="L1720" s="98"/>
      <c r="M1720" s="98"/>
      <c r="N1720" s="98"/>
      <c r="O1720" s="98"/>
      <c r="P1720" s="98"/>
      <c r="Q1720" s="98"/>
      <c r="R1720" s="98"/>
      <c r="S1720" s="98"/>
      <c r="T1720" s="108"/>
    </row>
    <row r="1721" spans="1:20" x14ac:dyDescent="0.3">
      <c r="A1721" s="98"/>
      <c r="B1721" s="98"/>
      <c r="C1721" s="98"/>
      <c r="D1721" s="98"/>
      <c r="E1721" s="98"/>
      <c r="F1721" s="98"/>
      <c r="G1721" s="98"/>
      <c r="H1721" s="98"/>
      <c r="I1721" s="98"/>
      <c r="J1721" s="98"/>
      <c r="K1721" s="98"/>
      <c r="L1721" s="98"/>
      <c r="M1721" s="98"/>
      <c r="N1721" s="98"/>
      <c r="O1721" s="98"/>
      <c r="P1721" s="98"/>
      <c r="Q1721" s="98"/>
      <c r="R1721" s="98"/>
      <c r="S1721" s="98"/>
      <c r="T1721" s="108"/>
    </row>
    <row r="1722" spans="1:20" x14ac:dyDescent="0.3">
      <c r="A1722" s="98"/>
      <c r="B1722" s="98"/>
      <c r="C1722" s="98"/>
      <c r="D1722" s="98"/>
      <c r="E1722" s="98"/>
      <c r="F1722" s="98"/>
      <c r="G1722" s="98"/>
      <c r="H1722" s="98"/>
      <c r="I1722" s="98"/>
      <c r="J1722" s="98"/>
      <c r="K1722" s="98"/>
      <c r="L1722" s="98"/>
      <c r="M1722" s="98"/>
      <c r="N1722" s="98"/>
      <c r="O1722" s="98"/>
      <c r="P1722" s="98"/>
      <c r="Q1722" s="98"/>
      <c r="R1722" s="98"/>
      <c r="S1722" s="98"/>
      <c r="T1722" s="108"/>
    </row>
    <row r="1723" spans="1:20" x14ac:dyDescent="0.3">
      <c r="A1723" s="98"/>
      <c r="B1723" s="98"/>
      <c r="C1723" s="98"/>
      <c r="D1723" s="98"/>
      <c r="E1723" s="98"/>
      <c r="F1723" s="98"/>
      <c r="G1723" s="98"/>
      <c r="H1723" s="98"/>
      <c r="I1723" s="98"/>
      <c r="J1723" s="98"/>
      <c r="K1723" s="98"/>
      <c r="L1723" s="98"/>
      <c r="M1723" s="98"/>
      <c r="N1723" s="98"/>
      <c r="O1723" s="98"/>
      <c r="P1723" s="98"/>
      <c r="Q1723" s="98"/>
      <c r="R1723" s="98"/>
      <c r="S1723" s="98"/>
      <c r="T1723" s="108"/>
    </row>
    <row r="1724" spans="1:20" x14ac:dyDescent="0.3">
      <c r="A1724" s="98"/>
      <c r="B1724" s="98"/>
      <c r="C1724" s="98"/>
      <c r="D1724" s="98"/>
      <c r="E1724" s="98"/>
      <c r="F1724" s="98"/>
      <c r="G1724" s="98"/>
      <c r="H1724" s="98"/>
      <c r="I1724" s="98"/>
      <c r="J1724" s="98"/>
      <c r="K1724" s="98"/>
      <c r="L1724" s="98"/>
      <c r="M1724" s="98"/>
      <c r="N1724" s="98"/>
      <c r="O1724" s="98"/>
      <c r="P1724" s="98"/>
      <c r="Q1724" s="98"/>
      <c r="R1724" s="98"/>
      <c r="S1724" s="98"/>
      <c r="T1724" s="108"/>
    </row>
    <row r="1725" spans="1:20" x14ac:dyDescent="0.3">
      <c r="A1725" s="98"/>
      <c r="B1725" s="98"/>
      <c r="C1725" s="98"/>
      <c r="D1725" s="98"/>
      <c r="E1725" s="98"/>
      <c r="F1725" s="98"/>
      <c r="G1725" s="98"/>
      <c r="H1725" s="98"/>
      <c r="I1725" s="98"/>
      <c r="J1725" s="98"/>
      <c r="K1725" s="98"/>
      <c r="L1725" s="98"/>
      <c r="M1725" s="98"/>
      <c r="N1725" s="98"/>
      <c r="O1725" s="98"/>
      <c r="P1725" s="98"/>
      <c r="Q1725" s="98"/>
      <c r="R1725" s="98"/>
      <c r="S1725" s="98"/>
      <c r="T1725" s="108"/>
    </row>
    <row r="1726" spans="1:20" x14ac:dyDescent="0.3">
      <c r="A1726" s="98"/>
      <c r="B1726" s="98"/>
      <c r="C1726" s="98"/>
      <c r="D1726" s="98"/>
      <c r="E1726" s="98"/>
      <c r="F1726" s="98"/>
      <c r="G1726" s="98"/>
      <c r="H1726" s="98"/>
      <c r="I1726" s="98"/>
      <c r="J1726" s="98"/>
      <c r="K1726" s="98"/>
      <c r="L1726" s="98"/>
      <c r="M1726" s="98"/>
      <c r="N1726" s="98"/>
      <c r="O1726" s="98"/>
      <c r="P1726" s="98"/>
      <c r="Q1726" s="98"/>
      <c r="R1726" s="98"/>
      <c r="S1726" s="98"/>
      <c r="T1726" s="108"/>
    </row>
    <row r="1727" spans="1:20" x14ac:dyDescent="0.3">
      <c r="A1727" s="98"/>
      <c r="B1727" s="98"/>
      <c r="C1727" s="98"/>
      <c r="D1727" s="98"/>
      <c r="E1727" s="98"/>
      <c r="F1727" s="98"/>
      <c r="G1727" s="98"/>
      <c r="H1727" s="98"/>
      <c r="I1727" s="98"/>
      <c r="J1727" s="98"/>
      <c r="K1727" s="98"/>
      <c r="L1727" s="98"/>
      <c r="M1727" s="98"/>
      <c r="N1727" s="98"/>
      <c r="O1727" s="98"/>
      <c r="P1727" s="98"/>
      <c r="Q1727" s="98"/>
      <c r="R1727" s="98"/>
      <c r="S1727" s="98"/>
      <c r="T1727" s="108"/>
    </row>
    <row r="1728" spans="1:20" x14ac:dyDescent="0.3">
      <c r="A1728" s="98"/>
      <c r="B1728" s="98"/>
      <c r="C1728" s="98"/>
      <c r="D1728" s="98"/>
      <c r="E1728" s="98"/>
      <c r="F1728" s="98"/>
      <c r="G1728" s="98"/>
      <c r="H1728" s="98"/>
      <c r="I1728" s="98"/>
      <c r="J1728" s="98"/>
      <c r="K1728" s="98"/>
      <c r="L1728" s="98"/>
      <c r="M1728" s="98"/>
      <c r="N1728" s="98"/>
      <c r="O1728" s="98"/>
      <c r="P1728" s="98"/>
      <c r="Q1728" s="98"/>
      <c r="R1728" s="98"/>
      <c r="S1728" s="98"/>
      <c r="T1728" s="108"/>
    </row>
    <row r="1729" spans="1:20" x14ac:dyDescent="0.3">
      <c r="A1729" s="98"/>
      <c r="B1729" s="98"/>
      <c r="C1729" s="98"/>
      <c r="D1729" s="98"/>
      <c r="E1729" s="98"/>
      <c r="F1729" s="98"/>
      <c r="G1729" s="98"/>
      <c r="H1729" s="98"/>
      <c r="I1729" s="98"/>
      <c r="J1729" s="98"/>
      <c r="K1729" s="98"/>
      <c r="L1729" s="98"/>
      <c r="M1729" s="98"/>
      <c r="N1729" s="98"/>
      <c r="O1729" s="98"/>
      <c r="P1729" s="98"/>
      <c r="Q1729" s="98"/>
      <c r="R1729" s="98"/>
      <c r="S1729" s="98"/>
      <c r="T1729" s="108"/>
    </row>
    <row r="1730" spans="1:20" x14ac:dyDescent="0.3">
      <c r="A1730" s="98"/>
      <c r="B1730" s="98"/>
      <c r="C1730" s="98"/>
      <c r="D1730" s="98"/>
      <c r="E1730" s="98"/>
      <c r="F1730" s="98"/>
      <c r="G1730" s="98"/>
      <c r="H1730" s="98"/>
      <c r="I1730" s="98"/>
      <c r="J1730" s="98"/>
      <c r="K1730" s="98"/>
      <c r="L1730" s="98"/>
      <c r="M1730" s="98"/>
      <c r="N1730" s="98"/>
      <c r="O1730" s="98"/>
      <c r="P1730" s="98"/>
      <c r="Q1730" s="98"/>
      <c r="R1730" s="98"/>
      <c r="S1730" s="98"/>
      <c r="T1730" s="108"/>
    </row>
    <row r="1731" spans="1:20" x14ac:dyDescent="0.3">
      <c r="A1731" s="98"/>
      <c r="B1731" s="98"/>
      <c r="C1731" s="98"/>
      <c r="D1731" s="98"/>
      <c r="E1731" s="98"/>
      <c r="F1731" s="98"/>
      <c r="G1731" s="98"/>
      <c r="H1731" s="98"/>
      <c r="I1731" s="98"/>
      <c r="J1731" s="98"/>
      <c r="K1731" s="98"/>
      <c r="L1731" s="98"/>
      <c r="M1731" s="98"/>
      <c r="N1731" s="98"/>
      <c r="O1731" s="98"/>
      <c r="P1731" s="98"/>
      <c r="Q1731" s="98"/>
      <c r="R1731" s="98"/>
      <c r="S1731" s="98"/>
      <c r="T1731" s="108"/>
    </row>
    <row r="1732" spans="1:20" x14ac:dyDescent="0.3">
      <c r="A1732" s="98"/>
      <c r="B1732" s="98"/>
      <c r="C1732" s="98"/>
      <c r="D1732" s="98"/>
      <c r="E1732" s="98"/>
      <c r="F1732" s="98"/>
      <c r="G1732" s="98"/>
      <c r="H1732" s="98"/>
      <c r="I1732" s="98"/>
      <c r="J1732" s="98"/>
      <c r="K1732" s="98"/>
      <c r="L1732" s="98"/>
      <c r="M1732" s="98"/>
      <c r="N1732" s="98"/>
      <c r="O1732" s="98"/>
      <c r="P1732" s="98"/>
      <c r="Q1732" s="98"/>
      <c r="R1732" s="98"/>
      <c r="S1732" s="98"/>
      <c r="T1732" s="108"/>
    </row>
    <row r="1733" spans="1:20" x14ac:dyDescent="0.3">
      <c r="A1733" s="98"/>
      <c r="B1733" s="98"/>
      <c r="C1733" s="98"/>
      <c r="D1733" s="98"/>
      <c r="E1733" s="98"/>
      <c r="F1733" s="98"/>
      <c r="G1733" s="98"/>
      <c r="H1733" s="98"/>
      <c r="I1733" s="98"/>
      <c r="J1733" s="98"/>
      <c r="K1733" s="98"/>
      <c r="L1733" s="98"/>
      <c r="M1733" s="98"/>
      <c r="N1733" s="98"/>
      <c r="O1733" s="98"/>
      <c r="P1733" s="98"/>
      <c r="Q1733" s="98"/>
      <c r="R1733" s="98"/>
      <c r="S1733" s="98"/>
      <c r="T1733" s="108"/>
    </row>
    <row r="1734" spans="1:20" x14ac:dyDescent="0.3">
      <c r="A1734" s="98"/>
      <c r="B1734" s="98"/>
      <c r="C1734" s="98"/>
      <c r="D1734" s="98"/>
      <c r="E1734" s="98"/>
      <c r="F1734" s="98"/>
      <c r="G1734" s="98"/>
      <c r="H1734" s="98"/>
      <c r="I1734" s="98"/>
      <c r="J1734" s="98"/>
      <c r="K1734" s="98"/>
      <c r="L1734" s="98"/>
      <c r="M1734" s="98"/>
      <c r="N1734" s="98"/>
      <c r="O1734" s="98"/>
      <c r="P1734" s="98"/>
      <c r="Q1734" s="98"/>
      <c r="R1734" s="98"/>
      <c r="S1734" s="98"/>
      <c r="T1734" s="108"/>
    </row>
    <row r="1735" spans="1:20" x14ac:dyDescent="0.3">
      <c r="A1735" s="98"/>
      <c r="B1735" s="98"/>
      <c r="C1735" s="98"/>
      <c r="D1735" s="98"/>
      <c r="E1735" s="98"/>
      <c r="F1735" s="98"/>
      <c r="G1735" s="98"/>
      <c r="H1735" s="98"/>
      <c r="I1735" s="98"/>
      <c r="J1735" s="98"/>
      <c r="K1735" s="98"/>
      <c r="L1735" s="98"/>
      <c r="M1735" s="98"/>
      <c r="N1735" s="98"/>
      <c r="O1735" s="98"/>
      <c r="P1735" s="98"/>
      <c r="Q1735" s="98"/>
      <c r="R1735" s="98"/>
      <c r="S1735" s="98"/>
      <c r="T1735" s="108"/>
    </row>
    <row r="1736" spans="1:20" x14ac:dyDescent="0.3">
      <c r="A1736" s="98"/>
      <c r="B1736" s="98"/>
      <c r="C1736" s="98"/>
      <c r="D1736" s="98"/>
      <c r="E1736" s="98"/>
      <c r="F1736" s="98"/>
      <c r="G1736" s="98"/>
      <c r="H1736" s="98"/>
      <c r="I1736" s="98"/>
      <c r="J1736" s="98"/>
      <c r="K1736" s="98"/>
      <c r="L1736" s="98"/>
      <c r="M1736" s="98"/>
      <c r="N1736" s="98"/>
      <c r="O1736" s="98"/>
      <c r="P1736" s="98"/>
      <c r="Q1736" s="98"/>
      <c r="R1736" s="98"/>
      <c r="S1736" s="98"/>
      <c r="T1736" s="108"/>
    </row>
    <row r="1737" spans="1:20" x14ac:dyDescent="0.3">
      <c r="A1737" s="98"/>
      <c r="B1737" s="98"/>
      <c r="C1737" s="98"/>
      <c r="D1737" s="98"/>
      <c r="E1737" s="98"/>
      <c r="F1737" s="98"/>
      <c r="G1737" s="98"/>
      <c r="H1737" s="98"/>
      <c r="I1737" s="98"/>
      <c r="J1737" s="98"/>
      <c r="K1737" s="98"/>
      <c r="L1737" s="98"/>
      <c r="M1737" s="98"/>
      <c r="N1737" s="98"/>
      <c r="O1737" s="98"/>
      <c r="P1737" s="98"/>
      <c r="Q1737" s="98"/>
      <c r="R1737" s="98"/>
      <c r="S1737" s="98"/>
      <c r="T1737" s="108"/>
    </row>
    <row r="1738" spans="1:20" x14ac:dyDescent="0.3">
      <c r="A1738" s="98"/>
      <c r="B1738" s="98"/>
      <c r="C1738" s="98"/>
      <c r="D1738" s="98"/>
      <c r="E1738" s="98"/>
      <c r="F1738" s="98"/>
      <c r="G1738" s="98"/>
      <c r="H1738" s="98"/>
      <c r="I1738" s="98"/>
      <c r="J1738" s="98"/>
      <c r="K1738" s="98"/>
      <c r="L1738" s="98"/>
      <c r="M1738" s="98"/>
      <c r="N1738" s="98"/>
      <c r="O1738" s="98"/>
      <c r="P1738" s="98"/>
      <c r="Q1738" s="98"/>
      <c r="R1738" s="98"/>
      <c r="S1738" s="98"/>
      <c r="T1738" s="108"/>
    </row>
    <row r="1739" spans="1:20" x14ac:dyDescent="0.3">
      <c r="A1739" s="98"/>
      <c r="B1739" s="98"/>
      <c r="C1739" s="98"/>
      <c r="D1739" s="98"/>
      <c r="E1739" s="98"/>
      <c r="F1739" s="98"/>
      <c r="G1739" s="98"/>
      <c r="H1739" s="98"/>
      <c r="I1739" s="98"/>
      <c r="J1739" s="98"/>
      <c r="K1739" s="98"/>
      <c r="L1739" s="98"/>
      <c r="M1739" s="98"/>
      <c r="N1739" s="98"/>
      <c r="O1739" s="98"/>
      <c r="P1739" s="98"/>
      <c r="Q1739" s="98"/>
      <c r="R1739" s="98"/>
      <c r="S1739" s="98"/>
      <c r="T1739" s="108"/>
    </row>
    <row r="1740" spans="1:20" x14ac:dyDescent="0.3">
      <c r="A1740" s="98"/>
      <c r="B1740" s="98"/>
      <c r="C1740" s="98"/>
      <c r="D1740" s="98"/>
      <c r="E1740" s="98"/>
      <c r="F1740" s="98"/>
      <c r="G1740" s="98"/>
      <c r="H1740" s="98"/>
      <c r="I1740" s="98"/>
      <c r="J1740" s="98"/>
      <c r="K1740" s="98"/>
      <c r="L1740" s="98"/>
      <c r="M1740" s="98"/>
      <c r="N1740" s="98"/>
      <c r="O1740" s="98"/>
      <c r="P1740" s="98"/>
      <c r="Q1740" s="98"/>
      <c r="R1740" s="98"/>
      <c r="S1740" s="98"/>
      <c r="T1740" s="108"/>
    </row>
    <row r="1741" spans="1:20" x14ac:dyDescent="0.3">
      <c r="A1741" s="98"/>
      <c r="B1741" s="98"/>
      <c r="C1741" s="98"/>
      <c r="D1741" s="98"/>
      <c r="E1741" s="98"/>
      <c r="F1741" s="98"/>
      <c r="G1741" s="98"/>
      <c r="H1741" s="98"/>
      <c r="I1741" s="98"/>
      <c r="J1741" s="98"/>
      <c r="K1741" s="98"/>
      <c r="L1741" s="98"/>
      <c r="M1741" s="98"/>
      <c r="N1741" s="98"/>
      <c r="O1741" s="98"/>
      <c r="P1741" s="98"/>
      <c r="Q1741" s="98"/>
      <c r="R1741" s="98"/>
      <c r="S1741" s="98"/>
      <c r="T1741" s="108"/>
    </row>
    <row r="1742" spans="1:20" x14ac:dyDescent="0.3">
      <c r="A1742" s="98"/>
      <c r="B1742" s="98"/>
      <c r="C1742" s="98"/>
      <c r="D1742" s="98"/>
      <c r="E1742" s="98"/>
      <c r="F1742" s="98"/>
      <c r="G1742" s="98"/>
      <c r="H1742" s="98"/>
      <c r="I1742" s="98"/>
      <c r="J1742" s="98"/>
      <c r="K1742" s="98"/>
      <c r="L1742" s="98"/>
      <c r="M1742" s="98"/>
      <c r="N1742" s="98"/>
      <c r="O1742" s="98"/>
      <c r="P1742" s="98"/>
      <c r="Q1742" s="98"/>
      <c r="R1742" s="98"/>
      <c r="S1742" s="98"/>
      <c r="T1742" s="108"/>
    </row>
    <row r="1743" spans="1:20" x14ac:dyDescent="0.3">
      <c r="A1743" s="98"/>
      <c r="B1743" s="98"/>
      <c r="C1743" s="98"/>
      <c r="D1743" s="98"/>
      <c r="E1743" s="98"/>
      <c r="F1743" s="98"/>
      <c r="G1743" s="98"/>
      <c r="H1743" s="98"/>
      <c r="I1743" s="98"/>
      <c r="J1743" s="98"/>
      <c r="K1743" s="98"/>
      <c r="L1743" s="98"/>
      <c r="M1743" s="98"/>
      <c r="N1743" s="98"/>
      <c r="O1743" s="98"/>
      <c r="P1743" s="98"/>
      <c r="Q1743" s="98"/>
      <c r="R1743" s="98"/>
      <c r="S1743" s="98"/>
      <c r="T1743" s="108"/>
    </row>
    <row r="1744" spans="1:20" x14ac:dyDescent="0.3">
      <c r="A1744" s="98"/>
      <c r="B1744" s="98"/>
      <c r="C1744" s="98"/>
      <c r="D1744" s="98"/>
      <c r="E1744" s="98"/>
      <c r="F1744" s="98"/>
      <c r="G1744" s="98"/>
      <c r="H1744" s="98"/>
      <c r="I1744" s="98"/>
      <c r="J1744" s="98"/>
      <c r="K1744" s="98"/>
      <c r="L1744" s="98"/>
      <c r="M1744" s="98"/>
      <c r="N1744" s="98"/>
      <c r="O1744" s="98"/>
      <c r="P1744" s="98"/>
      <c r="Q1744" s="98"/>
      <c r="R1744" s="98"/>
      <c r="S1744" s="98"/>
      <c r="T1744" s="108"/>
    </row>
    <row r="1745" spans="1:20" x14ac:dyDescent="0.3">
      <c r="A1745" s="98"/>
      <c r="B1745" s="98"/>
      <c r="C1745" s="98"/>
      <c r="D1745" s="98"/>
      <c r="E1745" s="98"/>
      <c r="F1745" s="98"/>
      <c r="G1745" s="98"/>
      <c r="H1745" s="98"/>
      <c r="I1745" s="98"/>
      <c r="J1745" s="98"/>
      <c r="K1745" s="98"/>
      <c r="L1745" s="98"/>
      <c r="M1745" s="98"/>
      <c r="N1745" s="98"/>
      <c r="O1745" s="98"/>
      <c r="P1745" s="98"/>
      <c r="Q1745" s="98"/>
      <c r="R1745" s="98"/>
      <c r="S1745" s="98"/>
      <c r="T1745" s="108"/>
    </row>
    <row r="1746" spans="1:20" x14ac:dyDescent="0.3">
      <c r="A1746" s="98"/>
      <c r="B1746" s="98"/>
      <c r="C1746" s="98"/>
      <c r="D1746" s="98"/>
      <c r="E1746" s="98"/>
      <c r="F1746" s="98"/>
      <c r="G1746" s="98"/>
      <c r="H1746" s="98"/>
      <c r="I1746" s="98"/>
      <c r="J1746" s="98"/>
      <c r="K1746" s="98"/>
      <c r="L1746" s="98"/>
      <c r="M1746" s="98"/>
      <c r="N1746" s="98"/>
      <c r="O1746" s="98"/>
      <c r="P1746" s="98"/>
      <c r="Q1746" s="98"/>
      <c r="R1746" s="98"/>
      <c r="S1746" s="98"/>
      <c r="T1746" s="108"/>
    </row>
    <row r="1747" spans="1:20" x14ac:dyDescent="0.3">
      <c r="A1747" s="98"/>
      <c r="B1747" s="98"/>
      <c r="C1747" s="98"/>
      <c r="D1747" s="98"/>
      <c r="E1747" s="98"/>
      <c r="F1747" s="98"/>
      <c r="G1747" s="98"/>
      <c r="H1747" s="98"/>
      <c r="I1747" s="98"/>
      <c r="J1747" s="98"/>
      <c r="K1747" s="98"/>
      <c r="L1747" s="98"/>
      <c r="M1747" s="98"/>
      <c r="N1747" s="98"/>
      <c r="O1747" s="98"/>
      <c r="P1747" s="98"/>
      <c r="Q1747" s="98"/>
      <c r="R1747" s="98"/>
      <c r="S1747" s="98"/>
      <c r="T1747" s="108"/>
    </row>
    <row r="1748" spans="1:20" x14ac:dyDescent="0.3">
      <c r="A1748" s="98"/>
      <c r="B1748" s="98"/>
      <c r="C1748" s="98"/>
      <c r="D1748" s="98"/>
      <c r="E1748" s="98"/>
      <c r="F1748" s="98"/>
      <c r="G1748" s="98"/>
      <c r="H1748" s="98"/>
      <c r="I1748" s="98"/>
      <c r="J1748" s="98"/>
      <c r="K1748" s="98"/>
      <c r="L1748" s="98"/>
      <c r="M1748" s="98"/>
      <c r="N1748" s="98"/>
      <c r="O1748" s="98"/>
      <c r="P1748" s="98"/>
      <c r="Q1748" s="98"/>
      <c r="R1748" s="98"/>
      <c r="S1748" s="98"/>
      <c r="T1748" s="108"/>
    </row>
    <row r="1749" spans="1:20" x14ac:dyDescent="0.3">
      <c r="A1749" s="98"/>
      <c r="B1749" s="98"/>
      <c r="C1749" s="98"/>
      <c r="D1749" s="98"/>
      <c r="E1749" s="98"/>
      <c r="F1749" s="98"/>
      <c r="G1749" s="98"/>
      <c r="H1749" s="98"/>
      <c r="I1749" s="98"/>
      <c r="J1749" s="98"/>
      <c r="K1749" s="98"/>
      <c r="L1749" s="98"/>
      <c r="M1749" s="98"/>
      <c r="N1749" s="98"/>
      <c r="O1749" s="98"/>
      <c r="P1749" s="98"/>
      <c r="Q1749" s="98"/>
      <c r="R1749" s="98"/>
      <c r="S1749" s="98"/>
      <c r="T1749" s="108"/>
    </row>
    <row r="1750" spans="1:20" x14ac:dyDescent="0.3">
      <c r="A1750" s="98"/>
      <c r="B1750" s="98"/>
      <c r="C1750" s="98"/>
      <c r="D1750" s="98"/>
      <c r="E1750" s="98"/>
      <c r="F1750" s="98"/>
      <c r="G1750" s="98"/>
      <c r="H1750" s="98"/>
      <c r="I1750" s="98"/>
      <c r="J1750" s="98"/>
      <c r="K1750" s="98"/>
      <c r="L1750" s="98"/>
      <c r="M1750" s="98"/>
      <c r="N1750" s="98"/>
      <c r="O1750" s="98"/>
      <c r="P1750" s="98"/>
      <c r="Q1750" s="98"/>
      <c r="R1750" s="98"/>
      <c r="S1750" s="98"/>
      <c r="T1750" s="108"/>
    </row>
    <row r="1751" spans="1:20" x14ac:dyDescent="0.3">
      <c r="A1751" s="98"/>
      <c r="B1751" s="98"/>
      <c r="C1751" s="98"/>
      <c r="D1751" s="98"/>
      <c r="E1751" s="98"/>
      <c r="F1751" s="98"/>
      <c r="G1751" s="98"/>
      <c r="H1751" s="98"/>
      <c r="I1751" s="98"/>
      <c r="J1751" s="98"/>
      <c r="K1751" s="98"/>
      <c r="L1751" s="98"/>
      <c r="M1751" s="98"/>
      <c r="N1751" s="98"/>
      <c r="O1751" s="98"/>
      <c r="P1751" s="98"/>
      <c r="Q1751" s="98"/>
      <c r="R1751" s="98"/>
      <c r="S1751" s="98"/>
      <c r="T1751" s="108"/>
    </row>
    <row r="1752" spans="1:20" x14ac:dyDescent="0.3">
      <c r="A1752" s="98"/>
      <c r="B1752" s="98"/>
      <c r="C1752" s="98"/>
      <c r="D1752" s="98"/>
      <c r="E1752" s="98"/>
      <c r="F1752" s="98"/>
      <c r="G1752" s="98"/>
      <c r="H1752" s="98"/>
      <c r="I1752" s="98"/>
      <c r="J1752" s="98"/>
      <c r="K1752" s="98"/>
      <c r="L1752" s="98"/>
      <c r="M1752" s="98"/>
      <c r="N1752" s="98"/>
      <c r="O1752" s="98"/>
      <c r="P1752" s="98"/>
      <c r="Q1752" s="98"/>
      <c r="R1752" s="98"/>
      <c r="S1752" s="98"/>
      <c r="T1752" s="108"/>
    </row>
    <row r="1753" spans="1:20" x14ac:dyDescent="0.3">
      <c r="A1753" s="98"/>
      <c r="B1753" s="98"/>
      <c r="C1753" s="98"/>
      <c r="D1753" s="98"/>
      <c r="E1753" s="98"/>
      <c r="F1753" s="98"/>
      <c r="G1753" s="98"/>
      <c r="H1753" s="98"/>
      <c r="I1753" s="98"/>
      <c r="J1753" s="98"/>
      <c r="K1753" s="98"/>
      <c r="L1753" s="98"/>
      <c r="M1753" s="98"/>
      <c r="N1753" s="98"/>
      <c r="O1753" s="98"/>
      <c r="P1753" s="98"/>
      <c r="Q1753" s="98"/>
      <c r="R1753" s="98"/>
      <c r="S1753" s="98"/>
      <c r="T1753" s="108"/>
    </row>
    <row r="1754" spans="1:20" x14ac:dyDescent="0.3">
      <c r="A1754" s="98"/>
      <c r="B1754" s="98"/>
      <c r="C1754" s="98"/>
      <c r="D1754" s="98"/>
      <c r="E1754" s="98"/>
      <c r="F1754" s="98"/>
      <c r="G1754" s="98"/>
      <c r="H1754" s="98"/>
      <c r="I1754" s="98"/>
      <c r="J1754" s="98"/>
      <c r="K1754" s="98"/>
      <c r="L1754" s="98"/>
      <c r="M1754" s="98"/>
      <c r="N1754" s="98"/>
      <c r="O1754" s="98"/>
      <c r="P1754" s="98"/>
      <c r="Q1754" s="98"/>
      <c r="R1754" s="98"/>
      <c r="S1754" s="98"/>
      <c r="T1754" s="108"/>
    </row>
    <row r="1755" spans="1:20" x14ac:dyDescent="0.3">
      <c r="A1755" s="98"/>
      <c r="B1755" s="98"/>
      <c r="C1755" s="98"/>
      <c r="D1755" s="98"/>
      <c r="E1755" s="98"/>
      <c r="F1755" s="98"/>
      <c r="G1755" s="98"/>
      <c r="H1755" s="98"/>
      <c r="I1755" s="98"/>
      <c r="J1755" s="98"/>
      <c r="K1755" s="98"/>
      <c r="L1755" s="98"/>
      <c r="M1755" s="98"/>
      <c r="N1755" s="98"/>
      <c r="O1755" s="98"/>
      <c r="P1755" s="98"/>
      <c r="Q1755" s="98"/>
      <c r="R1755" s="98"/>
      <c r="S1755" s="98"/>
      <c r="T1755" s="108"/>
    </row>
    <row r="1756" spans="1:20" x14ac:dyDescent="0.3">
      <c r="A1756" s="98"/>
      <c r="B1756" s="98"/>
      <c r="C1756" s="98"/>
      <c r="D1756" s="98"/>
      <c r="E1756" s="98"/>
      <c r="F1756" s="98"/>
      <c r="G1756" s="98"/>
      <c r="H1756" s="98"/>
      <c r="I1756" s="98"/>
      <c r="J1756" s="98"/>
      <c r="K1756" s="98"/>
      <c r="L1756" s="98"/>
      <c r="M1756" s="98"/>
      <c r="N1756" s="98"/>
      <c r="O1756" s="98"/>
      <c r="P1756" s="98"/>
      <c r="Q1756" s="98"/>
      <c r="R1756" s="98"/>
      <c r="S1756" s="98"/>
      <c r="T1756" s="108"/>
    </row>
    <row r="1757" spans="1:20" x14ac:dyDescent="0.3">
      <c r="A1757" s="98"/>
      <c r="B1757" s="98"/>
      <c r="C1757" s="98"/>
      <c r="D1757" s="98"/>
      <c r="E1757" s="98"/>
      <c r="F1757" s="98"/>
      <c r="G1757" s="98"/>
      <c r="H1757" s="98"/>
      <c r="I1757" s="98"/>
      <c r="J1757" s="98"/>
      <c r="K1757" s="98"/>
      <c r="L1757" s="98"/>
      <c r="M1757" s="98"/>
      <c r="N1757" s="98"/>
      <c r="O1757" s="98"/>
      <c r="P1757" s="98"/>
      <c r="Q1757" s="98"/>
      <c r="R1757" s="98"/>
      <c r="S1757" s="98"/>
      <c r="T1757" s="108"/>
    </row>
    <row r="1758" spans="1:20" x14ac:dyDescent="0.3">
      <c r="A1758" s="98"/>
      <c r="B1758" s="98"/>
      <c r="C1758" s="98"/>
      <c r="D1758" s="98"/>
      <c r="E1758" s="98"/>
      <c r="F1758" s="98"/>
      <c r="G1758" s="98"/>
      <c r="H1758" s="98"/>
      <c r="I1758" s="98"/>
      <c r="J1758" s="98"/>
      <c r="K1758" s="98"/>
      <c r="L1758" s="98"/>
      <c r="M1758" s="98"/>
      <c r="N1758" s="98"/>
      <c r="O1758" s="98"/>
      <c r="P1758" s="98"/>
      <c r="Q1758" s="98"/>
      <c r="R1758" s="98"/>
      <c r="S1758" s="98"/>
      <c r="T1758" s="108"/>
    </row>
    <row r="1759" spans="1:20" x14ac:dyDescent="0.3">
      <c r="A1759" s="98"/>
      <c r="B1759" s="98"/>
      <c r="C1759" s="98"/>
      <c r="D1759" s="98"/>
      <c r="E1759" s="98"/>
      <c r="F1759" s="98"/>
      <c r="G1759" s="98"/>
      <c r="H1759" s="98"/>
      <c r="I1759" s="98"/>
      <c r="J1759" s="98"/>
      <c r="K1759" s="98"/>
      <c r="L1759" s="98"/>
      <c r="M1759" s="98"/>
      <c r="N1759" s="98"/>
      <c r="O1759" s="98"/>
      <c r="P1759" s="98"/>
      <c r="Q1759" s="98"/>
      <c r="R1759" s="98"/>
      <c r="S1759" s="98"/>
      <c r="T1759" s="108"/>
    </row>
    <row r="1760" spans="1:20" x14ac:dyDescent="0.3">
      <c r="A1760" s="98"/>
      <c r="B1760" s="98"/>
      <c r="C1760" s="98"/>
      <c r="D1760" s="98"/>
      <c r="E1760" s="98"/>
      <c r="F1760" s="98"/>
      <c r="G1760" s="98"/>
      <c r="H1760" s="98"/>
      <c r="I1760" s="98"/>
      <c r="J1760" s="98"/>
      <c r="K1760" s="98"/>
      <c r="L1760" s="98"/>
      <c r="M1760" s="98"/>
      <c r="N1760" s="98"/>
      <c r="O1760" s="98"/>
      <c r="P1760" s="98"/>
      <c r="Q1760" s="98"/>
      <c r="R1760" s="98"/>
      <c r="S1760" s="98"/>
      <c r="T1760" s="108"/>
    </row>
    <row r="1761" spans="1:20" x14ac:dyDescent="0.3">
      <c r="A1761" s="98"/>
      <c r="B1761" s="98"/>
      <c r="C1761" s="98"/>
      <c r="D1761" s="98"/>
      <c r="E1761" s="98"/>
      <c r="F1761" s="98"/>
      <c r="G1761" s="98"/>
      <c r="H1761" s="98"/>
      <c r="I1761" s="98"/>
      <c r="J1761" s="98"/>
      <c r="K1761" s="98"/>
      <c r="L1761" s="98"/>
      <c r="M1761" s="98"/>
      <c r="N1761" s="98"/>
      <c r="O1761" s="98"/>
      <c r="P1761" s="98"/>
      <c r="Q1761" s="98"/>
      <c r="R1761" s="98"/>
      <c r="S1761" s="98"/>
      <c r="T1761" s="108"/>
    </row>
    <row r="1762" spans="1:20" x14ac:dyDescent="0.3">
      <c r="A1762" s="98"/>
      <c r="B1762" s="98"/>
      <c r="C1762" s="98"/>
      <c r="D1762" s="98"/>
      <c r="E1762" s="98"/>
      <c r="F1762" s="98"/>
      <c r="G1762" s="98"/>
      <c r="H1762" s="98"/>
      <c r="I1762" s="98"/>
      <c r="J1762" s="98"/>
      <c r="K1762" s="98"/>
      <c r="L1762" s="98"/>
      <c r="M1762" s="98"/>
      <c r="N1762" s="98"/>
      <c r="O1762" s="98"/>
      <c r="P1762" s="98"/>
      <c r="Q1762" s="98"/>
      <c r="R1762" s="98"/>
      <c r="S1762" s="98"/>
      <c r="T1762" s="108"/>
    </row>
    <row r="1763" spans="1:20" x14ac:dyDescent="0.3">
      <c r="A1763" s="98"/>
      <c r="B1763" s="98"/>
      <c r="C1763" s="98"/>
      <c r="D1763" s="98"/>
      <c r="E1763" s="98"/>
      <c r="F1763" s="98"/>
      <c r="G1763" s="98"/>
      <c r="H1763" s="98"/>
      <c r="I1763" s="98"/>
      <c r="J1763" s="98"/>
      <c r="K1763" s="98"/>
      <c r="L1763" s="98"/>
      <c r="M1763" s="98"/>
      <c r="N1763" s="98"/>
      <c r="O1763" s="98"/>
      <c r="P1763" s="98"/>
      <c r="Q1763" s="98"/>
      <c r="R1763" s="98"/>
      <c r="S1763" s="98"/>
      <c r="T1763" s="108"/>
    </row>
    <row r="1764" spans="1:20" x14ac:dyDescent="0.3">
      <c r="A1764" s="98"/>
      <c r="B1764" s="98"/>
      <c r="C1764" s="98"/>
      <c r="D1764" s="98"/>
      <c r="E1764" s="98"/>
      <c r="F1764" s="98"/>
      <c r="G1764" s="98"/>
      <c r="H1764" s="98"/>
      <c r="I1764" s="98"/>
      <c r="J1764" s="98"/>
      <c r="K1764" s="98"/>
      <c r="L1764" s="98"/>
      <c r="M1764" s="98"/>
      <c r="N1764" s="98"/>
      <c r="O1764" s="98"/>
      <c r="P1764" s="98"/>
      <c r="Q1764" s="98"/>
      <c r="R1764" s="98"/>
      <c r="S1764" s="98"/>
      <c r="T1764" s="108"/>
    </row>
    <row r="1765" spans="1:20" x14ac:dyDescent="0.3">
      <c r="A1765" s="98"/>
      <c r="B1765" s="98"/>
      <c r="C1765" s="98"/>
      <c r="D1765" s="98"/>
      <c r="E1765" s="98"/>
      <c r="F1765" s="98"/>
      <c r="G1765" s="98"/>
      <c r="H1765" s="98"/>
      <c r="I1765" s="98"/>
      <c r="J1765" s="98"/>
      <c r="K1765" s="98"/>
      <c r="L1765" s="98"/>
      <c r="M1765" s="98"/>
      <c r="N1765" s="98"/>
      <c r="O1765" s="98"/>
      <c r="P1765" s="98"/>
      <c r="Q1765" s="98"/>
      <c r="R1765" s="98"/>
      <c r="S1765" s="98"/>
      <c r="T1765" s="108"/>
    </row>
    <row r="1766" spans="1:20" x14ac:dyDescent="0.3">
      <c r="A1766" s="98"/>
      <c r="B1766" s="98"/>
      <c r="C1766" s="98"/>
      <c r="D1766" s="98"/>
      <c r="E1766" s="98"/>
      <c r="F1766" s="98"/>
      <c r="G1766" s="98"/>
      <c r="H1766" s="98"/>
      <c r="I1766" s="98"/>
      <c r="J1766" s="98"/>
      <c r="K1766" s="98"/>
      <c r="L1766" s="98"/>
      <c r="M1766" s="98"/>
      <c r="N1766" s="98"/>
      <c r="O1766" s="98"/>
      <c r="P1766" s="98"/>
      <c r="Q1766" s="98"/>
      <c r="R1766" s="98"/>
      <c r="S1766" s="98"/>
      <c r="T1766" s="108"/>
    </row>
    <row r="1767" spans="1:20" x14ac:dyDescent="0.3">
      <c r="A1767" s="98"/>
      <c r="B1767" s="98"/>
      <c r="C1767" s="98"/>
      <c r="D1767" s="98"/>
      <c r="E1767" s="98"/>
      <c r="F1767" s="98"/>
      <c r="G1767" s="98"/>
      <c r="H1767" s="98"/>
      <c r="I1767" s="98"/>
      <c r="J1767" s="98"/>
      <c r="K1767" s="98"/>
      <c r="L1767" s="98"/>
      <c r="M1767" s="98"/>
      <c r="N1767" s="98"/>
      <c r="O1767" s="98"/>
      <c r="P1767" s="98"/>
      <c r="Q1767" s="98"/>
      <c r="R1767" s="98"/>
      <c r="S1767" s="98"/>
      <c r="T1767" s="108"/>
    </row>
    <row r="1768" spans="1:20" x14ac:dyDescent="0.3">
      <c r="A1768" s="98"/>
      <c r="B1768" s="98"/>
      <c r="C1768" s="98"/>
      <c r="D1768" s="98"/>
      <c r="E1768" s="98"/>
      <c r="F1768" s="98"/>
      <c r="G1768" s="98"/>
      <c r="H1768" s="98"/>
      <c r="I1768" s="98"/>
      <c r="J1768" s="98"/>
      <c r="K1768" s="98"/>
      <c r="L1768" s="98"/>
      <c r="M1768" s="98"/>
      <c r="N1768" s="98"/>
      <c r="O1768" s="98"/>
      <c r="P1768" s="98"/>
      <c r="Q1768" s="98"/>
      <c r="R1768" s="98"/>
      <c r="S1768" s="98"/>
      <c r="T1768" s="108"/>
    </row>
    <row r="1769" spans="1:20" x14ac:dyDescent="0.3">
      <c r="A1769" s="98"/>
      <c r="B1769" s="98"/>
      <c r="C1769" s="98"/>
      <c r="D1769" s="98"/>
      <c r="E1769" s="98"/>
      <c r="F1769" s="98"/>
      <c r="G1769" s="98"/>
      <c r="H1769" s="98"/>
      <c r="I1769" s="98"/>
      <c r="J1769" s="98"/>
      <c r="K1769" s="98"/>
      <c r="L1769" s="98"/>
      <c r="M1769" s="98"/>
      <c r="N1769" s="98"/>
      <c r="O1769" s="98"/>
      <c r="P1769" s="98"/>
      <c r="Q1769" s="98"/>
      <c r="R1769" s="98"/>
      <c r="S1769" s="98"/>
      <c r="T1769" s="108"/>
    </row>
    <row r="1770" spans="1:20" x14ac:dyDescent="0.3">
      <c r="A1770" s="98"/>
      <c r="B1770" s="98"/>
      <c r="C1770" s="98"/>
      <c r="D1770" s="98"/>
      <c r="E1770" s="98"/>
      <c r="F1770" s="98"/>
      <c r="G1770" s="98"/>
      <c r="H1770" s="98"/>
      <c r="I1770" s="98"/>
      <c r="J1770" s="98"/>
      <c r="K1770" s="98"/>
      <c r="L1770" s="98"/>
      <c r="M1770" s="98"/>
      <c r="N1770" s="98"/>
      <c r="O1770" s="98"/>
      <c r="P1770" s="98"/>
      <c r="Q1770" s="98"/>
      <c r="R1770" s="98"/>
      <c r="S1770" s="98"/>
      <c r="T1770" s="108"/>
    </row>
    <row r="1771" spans="1:20" x14ac:dyDescent="0.3">
      <c r="A1771" s="98"/>
      <c r="B1771" s="98"/>
      <c r="C1771" s="98"/>
      <c r="D1771" s="98"/>
      <c r="E1771" s="98"/>
      <c r="F1771" s="98"/>
      <c r="G1771" s="98"/>
      <c r="H1771" s="98"/>
      <c r="I1771" s="98"/>
      <c r="J1771" s="98"/>
      <c r="K1771" s="98"/>
      <c r="L1771" s="98"/>
      <c r="M1771" s="98"/>
      <c r="N1771" s="98"/>
      <c r="O1771" s="98"/>
      <c r="P1771" s="98"/>
      <c r="Q1771" s="98"/>
      <c r="R1771" s="98"/>
      <c r="S1771" s="98"/>
      <c r="T1771" s="108"/>
    </row>
    <row r="1772" spans="1:20" x14ac:dyDescent="0.3">
      <c r="A1772" s="98"/>
      <c r="B1772" s="98"/>
      <c r="C1772" s="98"/>
      <c r="D1772" s="98"/>
      <c r="E1772" s="98"/>
      <c r="F1772" s="98"/>
      <c r="G1772" s="98"/>
      <c r="H1772" s="98"/>
      <c r="I1772" s="98"/>
      <c r="J1772" s="98"/>
      <c r="K1772" s="98"/>
      <c r="L1772" s="98"/>
      <c r="M1772" s="98"/>
      <c r="N1772" s="98"/>
      <c r="O1772" s="98"/>
      <c r="P1772" s="98"/>
      <c r="Q1772" s="98"/>
      <c r="R1772" s="98"/>
      <c r="S1772" s="98"/>
      <c r="T1772" s="108"/>
    </row>
    <row r="1773" spans="1:20" x14ac:dyDescent="0.3">
      <c r="A1773" s="98"/>
      <c r="B1773" s="98"/>
      <c r="C1773" s="98"/>
      <c r="D1773" s="98"/>
      <c r="E1773" s="98"/>
      <c r="F1773" s="98"/>
      <c r="G1773" s="98"/>
      <c r="H1773" s="98"/>
      <c r="I1773" s="98"/>
      <c r="J1773" s="98"/>
      <c r="K1773" s="98"/>
      <c r="L1773" s="98"/>
      <c r="M1773" s="98"/>
      <c r="N1773" s="98"/>
      <c r="O1773" s="98"/>
      <c r="P1773" s="98"/>
      <c r="Q1773" s="98"/>
      <c r="R1773" s="98"/>
      <c r="S1773" s="98"/>
      <c r="T1773" s="108"/>
    </row>
    <row r="1774" spans="1:20" x14ac:dyDescent="0.3">
      <c r="A1774" s="98"/>
      <c r="B1774" s="98"/>
      <c r="C1774" s="98"/>
      <c r="D1774" s="98"/>
      <c r="E1774" s="98"/>
      <c r="F1774" s="98"/>
      <c r="G1774" s="98"/>
      <c r="H1774" s="98"/>
      <c r="I1774" s="98"/>
      <c r="J1774" s="98"/>
      <c r="K1774" s="98"/>
      <c r="L1774" s="98"/>
      <c r="M1774" s="98"/>
      <c r="N1774" s="98"/>
      <c r="O1774" s="98"/>
      <c r="P1774" s="98"/>
      <c r="Q1774" s="98"/>
      <c r="R1774" s="98"/>
      <c r="S1774" s="98"/>
      <c r="T1774" s="108"/>
    </row>
    <row r="1775" spans="1:20" x14ac:dyDescent="0.3">
      <c r="A1775" s="98"/>
      <c r="B1775" s="98"/>
      <c r="C1775" s="98"/>
      <c r="D1775" s="98"/>
      <c r="E1775" s="98"/>
      <c r="F1775" s="98"/>
      <c r="G1775" s="98"/>
      <c r="H1775" s="98"/>
      <c r="I1775" s="98"/>
      <c r="J1775" s="98"/>
      <c r="K1775" s="98"/>
      <c r="L1775" s="98"/>
      <c r="M1775" s="98"/>
      <c r="N1775" s="98"/>
      <c r="O1775" s="98"/>
      <c r="P1775" s="98"/>
      <c r="Q1775" s="98"/>
      <c r="R1775" s="98"/>
      <c r="S1775" s="98"/>
      <c r="T1775" s="108"/>
    </row>
    <row r="1776" spans="1:20" x14ac:dyDescent="0.3">
      <c r="A1776" s="98"/>
      <c r="B1776" s="98"/>
      <c r="C1776" s="98"/>
      <c r="D1776" s="98"/>
      <c r="E1776" s="98"/>
      <c r="F1776" s="98"/>
      <c r="G1776" s="98"/>
      <c r="H1776" s="98"/>
      <c r="I1776" s="98"/>
      <c r="J1776" s="98"/>
      <c r="K1776" s="98"/>
      <c r="L1776" s="98"/>
      <c r="M1776" s="98"/>
      <c r="N1776" s="98"/>
      <c r="O1776" s="98"/>
      <c r="P1776" s="98"/>
      <c r="Q1776" s="98"/>
      <c r="R1776" s="98"/>
      <c r="S1776" s="98"/>
      <c r="T1776" s="108"/>
    </row>
    <row r="1777" spans="1:20" x14ac:dyDescent="0.3">
      <c r="A1777" s="98"/>
      <c r="B1777" s="98"/>
      <c r="C1777" s="98"/>
      <c r="D1777" s="98"/>
      <c r="E1777" s="98"/>
      <c r="F1777" s="98"/>
      <c r="G1777" s="98"/>
      <c r="H1777" s="98"/>
      <c r="I1777" s="98"/>
      <c r="J1777" s="98"/>
      <c r="K1777" s="98"/>
      <c r="L1777" s="98"/>
      <c r="M1777" s="98"/>
      <c r="N1777" s="98"/>
      <c r="O1777" s="98"/>
      <c r="P1777" s="98"/>
      <c r="Q1777" s="98"/>
      <c r="R1777" s="98"/>
      <c r="S1777" s="98"/>
      <c r="T1777" s="108"/>
    </row>
    <row r="1778" spans="1:20" x14ac:dyDescent="0.3">
      <c r="A1778" s="98"/>
      <c r="B1778" s="98"/>
      <c r="C1778" s="98"/>
      <c r="D1778" s="98"/>
      <c r="E1778" s="98"/>
      <c r="F1778" s="98"/>
      <c r="G1778" s="98"/>
      <c r="H1778" s="98"/>
      <c r="I1778" s="98"/>
      <c r="J1778" s="98"/>
      <c r="K1778" s="98"/>
      <c r="L1778" s="98"/>
      <c r="M1778" s="98"/>
      <c r="N1778" s="98"/>
      <c r="O1778" s="98"/>
      <c r="P1778" s="98"/>
      <c r="Q1778" s="98"/>
      <c r="R1778" s="98"/>
      <c r="S1778" s="98"/>
      <c r="T1778" s="108"/>
    </row>
    <row r="1779" spans="1:20" x14ac:dyDescent="0.3">
      <c r="A1779" s="98"/>
      <c r="B1779" s="98"/>
      <c r="C1779" s="98"/>
      <c r="D1779" s="98"/>
      <c r="E1779" s="98"/>
      <c r="F1779" s="98"/>
      <c r="G1779" s="98"/>
      <c r="H1779" s="98"/>
      <c r="I1779" s="98"/>
      <c r="J1779" s="98"/>
      <c r="K1779" s="98"/>
      <c r="L1779" s="98"/>
      <c r="M1779" s="98"/>
      <c r="N1779" s="98"/>
      <c r="O1779" s="98"/>
      <c r="P1779" s="98"/>
      <c r="Q1779" s="98"/>
      <c r="R1779" s="98"/>
      <c r="S1779" s="98"/>
      <c r="T1779" s="108"/>
    </row>
    <row r="1780" spans="1:20" x14ac:dyDescent="0.3">
      <c r="A1780" s="98"/>
      <c r="B1780" s="98"/>
      <c r="C1780" s="98"/>
      <c r="D1780" s="98"/>
      <c r="E1780" s="98"/>
      <c r="F1780" s="98"/>
      <c r="G1780" s="98"/>
      <c r="H1780" s="98"/>
      <c r="I1780" s="98"/>
      <c r="J1780" s="98"/>
      <c r="K1780" s="98"/>
      <c r="L1780" s="98"/>
      <c r="M1780" s="98"/>
      <c r="N1780" s="98"/>
      <c r="O1780" s="98"/>
      <c r="P1780" s="98"/>
      <c r="Q1780" s="98"/>
      <c r="R1780" s="98"/>
      <c r="S1780" s="98"/>
      <c r="T1780" s="108"/>
    </row>
    <row r="1781" spans="1:20" x14ac:dyDescent="0.3">
      <c r="A1781" s="98"/>
      <c r="B1781" s="98"/>
      <c r="C1781" s="98"/>
      <c r="D1781" s="98"/>
      <c r="E1781" s="98"/>
      <c r="F1781" s="98"/>
      <c r="G1781" s="98"/>
      <c r="H1781" s="98"/>
      <c r="I1781" s="98"/>
      <c r="J1781" s="98"/>
      <c r="K1781" s="98"/>
      <c r="L1781" s="98"/>
      <c r="M1781" s="98"/>
      <c r="N1781" s="98"/>
      <c r="O1781" s="98"/>
      <c r="P1781" s="98"/>
      <c r="Q1781" s="98"/>
      <c r="R1781" s="98"/>
      <c r="S1781" s="98"/>
      <c r="T1781" s="108"/>
    </row>
    <row r="1782" spans="1:20" x14ac:dyDescent="0.3">
      <c r="A1782" s="98"/>
      <c r="B1782" s="98"/>
      <c r="C1782" s="98"/>
      <c r="D1782" s="98"/>
      <c r="E1782" s="98"/>
      <c r="F1782" s="98"/>
      <c r="G1782" s="98"/>
      <c r="H1782" s="98"/>
      <c r="I1782" s="98"/>
      <c r="J1782" s="98"/>
      <c r="K1782" s="98"/>
      <c r="L1782" s="98"/>
      <c r="M1782" s="98"/>
      <c r="N1782" s="98"/>
      <c r="O1782" s="98"/>
      <c r="P1782" s="98"/>
      <c r="Q1782" s="98"/>
      <c r="R1782" s="98"/>
      <c r="S1782" s="98"/>
      <c r="T1782" s="108"/>
    </row>
    <row r="1783" spans="1:20" x14ac:dyDescent="0.3">
      <c r="A1783" s="98"/>
      <c r="B1783" s="98"/>
      <c r="C1783" s="98"/>
      <c r="D1783" s="98"/>
      <c r="E1783" s="98"/>
      <c r="F1783" s="98"/>
      <c r="G1783" s="98"/>
      <c r="H1783" s="98"/>
      <c r="I1783" s="98"/>
      <c r="J1783" s="98"/>
      <c r="K1783" s="98"/>
      <c r="L1783" s="98"/>
      <c r="M1783" s="98"/>
      <c r="N1783" s="98"/>
      <c r="O1783" s="98"/>
      <c r="P1783" s="98"/>
      <c r="Q1783" s="98"/>
      <c r="R1783" s="98"/>
      <c r="S1783" s="98"/>
      <c r="T1783" s="108"/>
    </row>
    <row r="1784" spans="1:20" x14ac:dyDescent="0.3">
      <c r="A1784" s="98"/>
      <c r="B1784" s="98"/>
      <c r="C1784" s="98"/>
      <c r="D1784" s="98"/>
      <c r="E1784" s="98"/>
      <c r="F1784" s="98"/>
      <c r="G1784" s="98"/>
      <c r="H1784" s="98"/>
      <c r="I1784" s="98"/>
      <c r="J1784" s="98"/>
      <c r="K1784" s="98"/>
      <c r="L1784" s="98"/>
      <c r="M1784" s="98"/>
      <c r="N1784" s="98"/>
      <c r="O1784" s="98"/>
      <c r="P1784" s="98"/>
      <c r="Q1784" s="98"/>
      <c r="R1784" s="98"/>
      <c r="S1784" s="98"/>
      <c r="T1784" s="108"/>
    </row>
    <row r="1785" spans="1:20" x14ac:dyDescent="0.3">
      <c r="A1785" s="98"/>
      <c r="B1785" s="98"/>
      <c r="C1785" s="98"/>
      <c r="D1785" s="98"/>
      <c r="E1785" s="98"/>
      <c r="F1785" s="98"/>
      <c r="G1785" s="98"/>
      <c r="H1785" s="98"/>
      <c r="I1785" s="98"/>
      <c r="J1785" s="98"/>
      <c r="K1785" s="98"/>
      <c r="L1785" s="98"/>
      <c r="M1785" s="98"/>
      <c r="N1785" s="98"/>
      <c r="O1785" s="98"/>
      <c r="P1785" s="98"/>
      <c r="Q1785" s="98"/>
      <c r="R1785" s="98"/>
      <c r="S1785" s="98"/>
      <c r="T1785" s="108"/>
    </row>
    <row r="1786" spans="1:20" x14ac:dyDescent="0.3">
      <c r="A1786" s="98"/>
      <c r="B1786" s="98"/>
      <c r="C1786" s="98"/>
      <c r="D1786" s="98"/>
      <c r="E1786" s="98"/>
      <c r="F1786" s="98"/>
      <c r="G1786" s="98"/>
      <c r="H1786" s="98"/>
      <c r="I1786" s="98"/>
      <c r="J1786" s="98"/>
      <c r="K1786" s="98"/>
      <c r="L1786" s="98"/>
      <c r="M1786" s="98"/>
      <c r="N1786" s="98"/>
      <c r="O1786" s="98"/>
      <c r="P1786" s="98"/>
      <c r="Q1786" s="98"/>
      <c r="R1786" s="98"/>
      <c r="S1786" s="98"/>
      <c r="T1786" s="108"/>
    </row>
    <row r="1787" spans="1:20" x14ac:dyDescent="0.3">
      <c r="A1787" s="98"/>
      <c r="B1787" s="98"/>
      <c r="C1787" s="98"/>
      <c r="D1787" s="98"/>
      <c r="E1787" s="98"/>
      <c r="F1787" s="98"/>
      <c r="G1787" s="98"/>
      <c r="H1787" s="98"/>
      <c r="I1787" s="98"/>
      <c r="J1787" s="98"/>
      <c r="K1787" s="98"/>
      <c r="L1787" s="98"/>
      <c r="M1787" s="98"/>
      <c r="N1787" s="98"/>
      <c r="O1787" s="98"/>
      <c r="P1787" s="98"/>
      <c r="Q1787" s="98"/>
      <c r="R1787" s="98"/>
      <c r="S1787" s="98"/>
      <c r="T1787" s="108"/>
    </row>
    <row r="1788" spans="1:20" x14ac:dyDescent="0.3">
      <c r="A1788" s="98"/>
      <c r="B1788" s="98"/>
      <c r="C1788" s="98"/>
      <c r="D1788" s="98"/>
      <c r="E1788" s="98"/>
      <c r="F1788" s="98"/>
      <c r="G1788" s="98"/>
      <c r="H1788" s="98"/>
      <c r="I1788" s="98"/>
      <c r="J1788" s="98"/>
      <c r="K1788" s="98"/>
      <c r="L1788" s="98"/>
      <c r="M1788" s="98"/>
      <c r="N1788" s="98"/>
      <c r="O1788" s="98"/>
      <c r="P1788" s="98"/>
      <c r="Q1788" s="98"/>
      <c r="R1788" s="98"/>
      <c r="S1788" s="98"/>
      <c r="T1788" s="108"/>
    </row>
    <row r="1789" spans="1:20" x14ac:dyDescent="0.3">
      <c r="A1789" s="98"/>
      <c r="B1789" s="98"/>
      <c r="C1789" s="98"/>
      <c r="D1789" s="98"/>
      <c r="E1789" s="98"/>
      <c r="F1789" s="98"/>
      <c r="G1789" s="98"/>
      <c r="H1789" s="98"/>
      <c r="I1789" s="98"/>
      <c r="J1789" s="98"/>
      <c r="K1789" s="98"/>
      <c r="L1789" s="98"/>
      <c r="M1789" s="98"/>
      <c r="N1789" s="98"/>
      <c r="O1789" s="98"/>
      <c r="P1789" s="98"/>
      <c r="Q1789" s="98"/>
      <c r="R1789" s="98"/>
      <c r="S1789" s="98"/>
      <c r="T1789" s="108"/>
    </row>
    <row r="1790" spans="1:20" x14ac:dyDescent="0.3">
      <c r="A1790" s="98"/>
      <c r="B1790" s="98"/>
      <c r="C1790" s="98"/>
      <c r="D1790" s="98"/>
      <c r="E1790" s="98"/>
      <c r="F1790" s="98"/>
      <c r="G1790" s="98"/>
      <c r="H1790" s="98"/>
      <c r="I1790" s="98"/>
      <c r="J1790" s="98"/>
      <c r="K1790" s="98"/>
      <c r="L1790" s="98"/>
      <c r="M1790" s="98"/>
      <c r="N1790" s="98"/>
      <c r="O1790" s="98"/>
      <c r="P1790" s="98"/>
      <c r="Q1790" s="98"/>
      <c r="R1790" s="98"/>
      <c r="S1790" s="98"/>
      <c r="T1790" s="108"/>
    </row>
    <row r="1791" spans="1:20" x14ac:dyDescent="0.3">
      <c r="A1791" s="98"/>
      <c r="B1791" s="98"/>
      <c r="C1791" s="98"/>
      <c r="D1791" s="98"/>
      <c r="E1791" s="98"/>
      <c r="F1791" s="98"/>
      <c r="G1791" s="98"/>
      <c r="H1791" s="98"/>
      <c r="I1791" s="98"/>
      <c r="J1791" s="98"/>
      <c r="K1791" s="98"/>
      <c r="L1791" s="98"/>
      <c r="M1791" s="98"/>
      <c r="N1791" s="98"/>
      <c r="O1791" s="98"/>
      <c r="P1791" s="98"/>
      <c r="Q1791" s="98"/>
      <c r="R1791" s="98"/>
      <c r="S1791" s="98"/>
      <c r="T1791" s="108"/>
    </row>
    <row r="1792" spans="1:20" x14ac:dyDescent="0.3">
      <c r="A1792" s="98"/>
      <c r="B1792" s="98"/>
      <c r="C1792" s="98"/>
      <c r="D1792" s="98"/>
      <c r="E1792" s="98"/>
      <c r="F1792" s="98"/>
      <c r="G1792" s="98"/>
      <c r="H1792" s="98"/>
      <c r="I1792" s="98"/>
      <c r="J1792" s="98"/>
      <c r="K1792" s="98"/>
      <c r="L1792" s="98"/>
      <c r="M1792" s="98"/>
      <c r="N1792" s="98"/>
      <c r="O1792" s="98"/>
      <c r="P1792" s="98"/>
      <c r="Q1792" s="98"/>
      <c r="R1792" s="98"/>
      <c r="S1792" s="98"/>
      <c r="T1792" s="108"/>
    </row>
    <row r="1793" spans="1:20" x14ac:dyDescent="0.3">
      <c r="A1793" s="98"/>
      <c r="B1793" s="98"/>
      <c r="C1793" s="98"/>
      <c r="D1793" s="98"/>
      <c r="E1793" s="98"/>
      <c r="F1793" s="98"/>
      <c r="G1793" s="98"/>
      <c r="H1793" s="98"/>
      <c r="I1793" s="98"/>
      <c r="J1793" s="98"/>
      <c r="K1793" s="98"/>
      <c r="L1793" s="98"/>
      <c r="M1793" s="98"/>
      <c r="N1793" s="98"/>
      <c r="O1793" s="98"/>
      <c r="P1793" s="98"/>
      <c r="Q1793" s="98"/>
      <c r="R1793" s="98"/>
      <c r="S1793" s="98"/>
      <c r="T1793" s="108"/>
    </row>
    <row r="1794" spans="1:20" x14ac:dyDescent="0.3">
      <c r="A1794" s="98"/>
      <c r="B1794" s="98"/>
      <c r="C1794" s="98"/>
      <c r="D1794" s="98"/>
      <c r="E1794" s="98"/>
      <c r="F1794" s="98"/>
      <c r="G1794" s="98"/>
      <c r="H1794" s="98"/>
      <c r="I1794" s="98"/>
      <c r="J1794" s="98"/>
      <c r="K1794" s="98"/>
      <c r="L1794" s="98"/>
      <c r="M1794" s="98"/>
      <c r="N1794" s="98"/>
      <c r="O1794" s="98"/>
      <c r="P1794" s="98"/>
      <c r="Q1794" s="98"/>
      <c r="R1794" s="98"/>
      <c r="S1794" s="98"/>
      <c r="T1794" s="108"/>
    </row>
    <row r="1795" spans="1:20" x14ac:dyDescent="0.3">
      <c r="A1795" s="98"/>
      <c r="B1795" s="98"/>
      <c r="C1795" s="98"/>
      <c r="D1795" s="98"/>
      <c r="E1795" s="98"/>
      <c r="F1795" s="98"/>
      <c r="G1795" s="98"/>
      <c r="H1795" s="98"/>
      <c r="I1795" s="98"/>
      <c r="J1795" s="98"/>
      <c r="K1795" s="98"/>
      <c r="L1795" s="98"/>
      <c r="M1795" s="98"/>
      <c r="N1795" s="98"/>
      <c r="O1795" s="98"/>
      <c r="P1795" s="98"/>
      <c r="Q1795" s="98"/>
      <c r="R1795" s="98"/>
      <c r="S1795" s="98"/>
      <c r="T1795" s="108"/>
    </row>
    <row r="1796" spans="1:20" x14ac:dyDescent="0.3">
      <c r="A1796" s="98"/>
      <c r="B1796" s="98"/>
      <c r="C1796" s="98"/>
      <c r="D1796" s="98"/>
      <c r="E1796" s="98"/>
      <c r="F1796" s="98"/>
      <c r="G1796" s="98"/>
      <c r="H1796" s="98"/>
      <c r="I1796" s="98"/>
      <c r="J1796" s="98"/>
      <c r="K1796" s="98"/>
      <c r="L1796" s="98"/>
      <c r="M1796" s="98"/>
      <c r="N1796" s="98"/>
      <c r="O1796" s="98"/>
      <c r="P1796" s="98"/>
      <c r="Q1796" s="98"/>
      <c r="R1796" s="98"/>
      <c r="S1796" s="98"/>
      <c r="T1796" s="108"/>
    </row>
    <row r="1797" spans="1:20" x14ac:dyDescent="0.3">
      <c r="A1797" s="98"/>
      <c r="B1797" s="98"/>
      <c r="C1797" s="98"/>
      <c r="D1797" s="98"/>
      <c r="E1797" s="98"/>
      <c r="F1797" s="98"/>
      <c r="G1797" s="98"/>
      <c r="H1797" s="98"/>
      <c r="I1797" s="98"/>
      <c r="J1797" s="98"/>
      <c r="K1797" s="98"/>
      <c r="L1797" s="98"/>
      <c r="M1797" s="98"/>
      <c r="N1797" s="98"/>
      <c r="O1797" s="98"/>
      <c r="P1797" s="98"/>
      <c r="Q1797" s="98"/>
      <c r="R1797" s="98"/>
      <c r="S1797" s="98"/>
      <c r="T1797" s="108"/>
    </row>
    <row r="1798" spans="1:20" x14ac:dyDescent="0.3">
      <c r="A1798" s="98"/>
      <c r="B1798" s="98"/>
      <c r="C1798" s="98"/>
      <c r="D1798" s="98"/>
      <c r="E1798" s="98"/>
      <c r="F1798" s="98"/>
      <c r="G1798" s="98"/>
      <c r="H1798" s="98"/>
      <c r="I1798" s="98"/>
      <c r="J1798" s="98"/>
      <c r="K1798" s="98"/>
      <c r="L1798" s="98"/>
      <c r="M1798" s="98"/>
      <c r="N1798" s="98"/>
      <c r="O1798" s="98"/>
      <c r="P1798" s="98"/>
      <c r="Q1798" s="98"/>
      <c r="R1798" s="98"/>
      <c r="S1798" s="98"/>
      <c r="T1798" s="108"/>
    </row>
    <row r="1799" spans="1:20" x14ac:dyDescent="0.3">
      <c r="A1799" s="98"/>
      <c r="B1799" s="98"/>
      <c r="C1799" s="98"/>
      <c r="D1799" s="98"/>
      <c r="E1799" s="98"/>
      <c r="F1799" s="98"/>
      <c r="G1799" s="98"/>
      <c r="H1799" s="98"/>
      <c r="I1799" s="98"/>
      <c r="J1799" s="98"/>
      <c r="K1799" s="98"/>
      <c r="L1799" s="98"/>
      <c r="M1799" s="98"/>
      <c r="N1799" s="98"/>
      <c r="O1799" s="98"/>
      <c r="P1799" s="98"/>
      <c r="Q1799" s="98"/>
      <c r="R1799" s="98"/>
      <c r="S1799" s="98"/>
      <c r="T1799" s="108"/>
    </row>
    <row r="1800" spans="1:20" x14ac:dyDescent="0.3">
      <c r="A1800" s="98"/>
      <c r="B1800" s="98"/>
      <c r="C1800" s="98"/>
      <c r="D1800" s="98"/>
      <c r="E1800" s="98"/>
      <c r="F1800" s="98"/>
      <c r="G1800" s="98"/>
      <c r="H1800" s="98"/>
      <c r="I1800" s="98"/>
      <c r="J1800" s="98"/>
      <c r="K1800" s="98"/>
      <c r="L1800" s="98"/>
      <c r="M1800" s="98"/>
      <c r="N1800" s="98"/>
      <c r="O1800" s="98"/>
      <c r="P1800" s="98"/>
      <c r="Q1800" s="98"/>
      <c r="R1800" s="98"/>
      <c r="S1800" s="98"/>
      <c r="T1800" s="108"/>
    </row>
    <row r="1801" spans="1:20" x14ac:dyDescent="0.3">
      <c r="A1801" s="98"/>
      <c r="B1801" s="98"/>
      <c r="C1801" s="98"/>
      <c r="D1801" s="98"/>
      <c r="E1801" s="98"/>
      <c r="F1801" s="98"/>
      <c r="G1801" s="98"/>
      <c r="H1801" s="98"/>
      <c r="I1801" s="98"/>
      <c r="J1801" s="98"/>
      <c r="K1801" s="98"/>
      <c r="L1801" s="98"/>
      <c r="M1801" s="98"/>
      <c r="N1801" s="98"/>
      <c r="O1801" s="98"/>
      <c r="P1801" s="98"/>
      <c r="Q1801" s="98"/>
      <c r="R1801" s="98"/>
      <c r="S1801" s="98"/>
      <c r="T1801" s="108"/>
    </row>
    <row r="1802" spans="1:20" x14ac:dyDescent="0.3">
      <c r="A1802" s="98"/>
      <c r="B1802" s="98"/>
      <c r="C1802" s="98"/>
      <c r="D1802" s="98"/>
      <c r="E1802" s="98"/>
      <c r="F1802" s="98"/>
      <c r="G1802" s="98"/>
      <c r="H1802" s="98"/>
      <c r="I1802" s="98"/>
      <c r="J1802" s="98"/>
      <c r="K1802" s="98"/>
      <c r="L1802" s="98"/>
      <c r="M1802" s="98"/>
      <c r="N1802" s="98"/>
      <c r="O1802" s="98"/>
      <c r="P1802" s="98"/>
      <c r="Q1802" s="98"/>
      <c r="R1802" s="98"/>
      <c r="S1802" s="98"/>
      <c r="T1802" s="108"/>
    </row>
    <row r="1803" spans="1:20" x14ac:dyDescent="0.3">
      <c r="A1803" s="98"/>
      <c r="B1803" s="98"/>
      <c r="C1803" s="98"/>
      <c r="D1803" s="98"/>
      <c r="E1803" s="98"/>
      <c r="F1803" s="98"/>
      <c r="G1803" s="98"/>
      <c r="H1803" s="98"/>
      <c r="I1803" s="98"/>
      <c r="J1803" s="98"/>
      <c r="K1803" s="98"/>
      <c r="L1803" s="98"/>
      <c r="M1803" s="98"/>
      <c r="N1803" s="98"/>
      <c r="O1803" s="98"/>
      <c r="P1803" s="98"/>
      <c r="Q1803" s="98"/>
      <c r="R1803" s="98"/>
      <c r="S1803" s="98"/>
      <c r="T1803" s="108"/>
    </row>
    <row r="1804" spans="1:20" x14ac:dyDescent="0.3">
      <c r="A1804" s="98"/>
      <c r="B1804" s="98"/>
      <c r="C1804" s="98"/>
      <c r="D1804" s="98"/>
      <c r="E1804" s="98"/>
      <c r="F1804" s="98"/>
      <c r="G1804" s="98"/>
      <c r="H1804" s="98"/>
      <c r="I1804" s="98"/>
      <c r="J1804" s="98"/>
      <c r="K1804" s="98"/>
      <c r="L1804" s="98"/>
      <c r="M1804" s="98"/>
      <c r="N1804" s="98"/>
      <c r="O1804" s="98"/>
      <c r="P1804" s="98"/>
      <c r="Q1804" s="98"/>
      <c r="R1804" s="98"/>
      <c r="S1804" s="98"/>
      <c r="T1804" s="108"/>
    </row>
    <row r="1805" spans="1:20" x14ac:dyDescent="0.3">
      <c r="A1805" s="98"/>
      <c r="B1805" s="98"/>
      <c r="C1805" s="98"/>
      <c r="D1805" s="98"/>
      <c r="E1805" s="98"/>
      <c r="F1805" s="98"/>
      <c r="G1805" s="98"/>
      <c r="H1805" s="98"/>
      <c r="I1805" s="98"/>
      <c r="J1805" s="98"/>
      <c r="K1805" s="98"/>
      <c r="L1805" s="98"/>
      <c r="M1805" s="98"/>
      <c r="N1805" s="98"/>
      <c r="O1805" s="98"/>
      <c r="P1805" s="98"/>
      <c r="Q1805" s="98"/>
      <c r="R1805" s="98"/>
      <c r="S1805" s="98"/>
      <c r="T1805" s="108"/>
    </row>
    <row r="1806" spans="1:20" x14ac:dyDescent="0.3">
      <c r="A1806" s="98"/>
      <c r="B1806" s="98"/>
      <c r="C1806" s="98"/>
      <c r="D1806" s="98"/>
      <c r="E1806" s="98"/>
      <c r="F1806" s="98"/>
      <c r="G1806" s="98"/>
      <c r="H1806" s="98"/>
      <c r="I1806" s="98"/>
      <c r="J1806" s="98"/>
      <c r="K1806" s="98"/>
      <c r="L1806" s="98"/>
      <c r="M1806" s="98"/>
      <c r="N1806" s="98"/>
      <c r="O1806" s="98"/>
      <c r="P1806" s="98"/>
      <c r="Q1806" s="98"/>
      <c r="R1806" s="98"/>
      <c r="S1806" s="98"/>
      <c r="T1806" s="108"/>
    </row>
    <row r="1807" spans="1:20" x14ac:dyDescent="0.3">
      <c r="A1807" s="98"/>
      <c r="B1807" s="98"/>
      <c r="C1807" s="98"/>
      <c r="D1807" s="98"/>
      <c r="E1807" s="98"/>
      <c r="F1807" s="98"/>
      <c r="G1807" s="98"/>
      <c r="H1807" s="98"/>
      <c r="I1807" s="98"/>
      <c r="J1807" s="98"/>
      <c r="K1807" s="98"/>
      <c r="L1807" s="98"/>
      <c r="M1807" s="98"/>
      <c r="N1807" s="98"/>
      <c r="O1807" s="98"/>
      <c r="P1807" s="98"/>
      <c r="Q1807" s="98"/>
      <c r="R1807" s="98"/>
      <c r="S1807" s="98"/>
      <c r="T1807" s="108"/>
    </row>
    <row r="1808" spans="1:20" x14ac:dyDescent="0.3">
      <c r="A1808" s="98"/>
      <c r="B1808" s="98"/>
      <c r="C1808" s="98"/>
      <c r="D1808" s="98"/>
      <c r="E1808" s="98"/>
      <c r="F1808" s="98"/>
      <c r="G1808" s="98"/>
      <c r="H1808" s="98"/>
      <c r="I1808" s="98"/>
      <c r="J1808" s="98"/>
      <c r="K1808" s="98"/>
      <c r="L1808" s="98"/>
      <c r="M1808" s="98"/>
      <c r="N1808" s="98"/>
      <c r="O1808" s="98"/>
      <c r="P1808" s="98"/>
      <c r="Q1808" s="98"/>
      <c r="R1808" s="98"/>
      <c r="S1808" s="98"/>
      <c r="T1808" s="108"/>
    </row>
    <row r="1809" spans="1:20" x14ac:dyDescent="0.3">
      <c r="A1809" s="98"/>
      <c r="B1809" s="98"/>
      <c r="C1809" s="98"/>
      <c r="D1809" s="98"/>
      <c r="E1809" s="98"/>
      <c r="F1809" s="98"/>
      <c r="G1809" s="98"/>
      <c r="H1809" s="98"/>
      <c r="I1809" s="98"/>
      <c r="J1809" s="98"/>
      <c r="K1809" s="98"/>
      <c r="L1809" s="98"/>
      <c r="M1809" s="98"/>
      <c r="N1809" s="98"/>
      <c r="O1809" s="98"/>
      <c r="P1809" s="98"/>
      <c r="Q1809" s="98"/>
      <c r="R1809" s="98"/>
      <c r="S1809" s="98"/>
      <c r="T1809" s="108"/>
    </row>
    <row r="1810" spans="1:20" x14ac:dyDescent="0.3">
      <c r="A1810" s="98"/>
      <c r="B1810" s="98"/>
      <c r="C1810" s="98"/>
      <c r="D1810" s="98"/>
      <c r="E1810" s="98"/>
      <c r="F1810" s="98"/>
      <c r="G1810" s="98"/>
      <c r="H1810" s="98"/>
      <c r="I1810" s="98"/>
      <c r="J1810" s="98"/>
      <c r="K1810" s="98"/>
      <c r="L1810" s="98"/>
      <c r="M1810" s="98"/>
      <c r="N1810" s="98"/>
      <c r="O1810" s="98"/>
      <c r="P1810" s="98"/>
      <c r="Q1810" s="98"/>
      <c r="R1810" s="98"/>
      <c r="S1810" s="98"/>
      <c r="T1810" s="108"/>
    </row>
    <row r="1811" spans="1:20" x14ac:dyDescent="0.3">
      <c r="A1811" s="98"/>
      <c r="B1811" s="98"/>
      <c r="C1811" s="98"/>
      <c r="D1811" s="98"/>
      <c r="E1811" s="98"/>
      <c r="F1811" s="98"/>
      <c r="G1811" s="98"/>
      <c r="H1811" s="98"/>
      <c r="I1811" s="98"/>
      <c r="J1811" s="98"/>
      <c r="K1811" s="98"/>
      <c r="L1811" s="98"/>
      <c r="M1811" s="98"/>
      <c r="N1811" s="98"/>
      <c r="O1811" s="98"/>
      <c r="P1811" s="98"/>
      <c r="Q1811" s="98"/>
      <c r="R1811" s="98"/>
      <c r="S1811" s="98"/>
      <c r="T1811" s="108"/>
    </row>
    <row r="1812" spans="1:20" x14ac:dyDescent="0.3">
      <c r="A1812" s="98"/>
      <c r="B1812" s="98"/>
      <c r="C1812" s="98"/>
      <c r="D1812" s="98"/>
      <c r="E1812" s="98"/>
      <c r="F1812" s="98"/>
      <c r="G1812" s="98"/>
      <c r="H1812" s="98"/>
      <c r="I1812" s="98"/>
      <c r="J1812" s="98"/>
      <c r="K1812" s="98"/>
      <c r="L1812" s="98"/>
      <c r="M1812" s="98"/>
      <c r="N1812" s="98"/>
      <c r="O1812" s="98"/>
      <c r="P1812" s="98"/>
      <c r="Q1812" s="98"/>
      <c r="R1812" s="98"/>
      <c r="S1812" s="98"/>
      <c r="T1812" s="108"/>
    </row>
    <row r="1813" spans="1:20" x14ac:dyDescent="0.3">
      <c r="A1813" s="98"/>
      <c r="B1813" s="98"/>
      <c r="C1813" s="98"/>
      <c r="D1813" s="98"/>
      <c r="E1813" s="98"/>
      <c r="F1813" s="98"/>
      <c r="G1813" s="98"/>
      <c r="H1813" s="98"/>
      <c r="I1813" s="98"/>
      <c r="J1813" s="98"/>
      <c r="K1813" s="98"/>
      <c r="L1813" s="98"/>
      <c r="M1813" s="98"/>
      <c r="N1813" s="98"/>
      <c r="O1813" s="98"/>
      <c r="P1813" s="98"/>
      <c r="Q1813" s="98"/>
      <c r="R1813" s="98"/>
      <c r="S1813" s="98"/>
      <c r="T1813" s="108"/>
    </row>
    <row r="1814" spans="1:20" x14ac:dyDescent="0.3">
      <c r="A1814" s="98"/>
      <c r="B1814" s="98"/>
      <c r="C1814" s="98"/>
      <c r="D1814" s="98"/>
      <c r="E1814" s="98"/>
      <c r="F1814" s="98"/>
      <c r="G1814" s="98"/>
      <c r="H1814" s="98"/>
      <c r="I1814" s="98"/>
      <c r="J1814" s="98"/>
      <c r="K1814" s="98"/>
      <c r="L1814" s="98"/>
      <c r="M1814" s="98"/>
      <c r="N1814" s="98"/>
      <c r="O1814" s="98"/>
      <c r="P1814" s="98"/>
      <c r="Q1814" s="98"/>
      <c r="R1814" s="98"/>
      <c r="S1814" s="98"/>
      <c r="T1814" s="108"/>
    </row>
    <row r="1815" spans="1:20" x14ac:dyDescent="0.3">
      <c r="A1815" s="98"/>
      <c r="B1815" s="98"/>
      <c r="C1815" s="98"/>
      <c r="D1815" s="98"/>
      <c r="E1815" s="98"/>
      <c r="F1815" s="98"/>
      <c r="G1815" s="98"/>
      <c r="H1815" s="98"/>
      <c r="I1815" s="98"/>
      <c r="J1815" s="98"/>
      <c r="K1815" s="98"/>
      <c r="L1815" s="98"/>
      <c r="M1815" s="98"/>
      <c r="N1815" s="98"/>
      <c r="O1815" s="98"/>
      <c r="P1815" s="98"/>
      <c r="Q1815" s="98"/>
      <c r="R1815" s="98"/>
      <c r="S1815" s="98"/>
      <c r="T1815" s="108"/>
    </row>
    <row r="1816" spans="1:20" x14ac:dyDescent="0.3">
      <c r="A1816" s="98"/>
      <c r="B1816" s="98"/>
      <c r="C1816" s="98"/>
      <c r="D1816" s="98"/>
      <c r="E1816" s="98"/>
      <c r="F1816" s="98"/>
      <c r="G1816" s="98"/>
      <c r="H1816" s="98"/>
      <c r="I1816" s="98"/>
      <c r="J1816" s="98"/>
      <c r="K1816" s="98"/>
      <c r="L1816" s="98"/>
      <c r="M1816" s="98"/>
      <c r="N1816" s="98"/>
      <c r="O1816" s="98"/>
      <c r="P1816" s="98"/>
      <c r="Q1816" s="98"/>
      <c r="R1816" s="98"/>
      <c r="S1816" s="98"/>
      <c r="T1816" s="108"/>
    </row>
    <row r="1817" spans="1:20" x14ac:dyDescent="0.3">
      <c r="A1817" s="98"/>
      <c r="B1817" s="98"/>
      <c r="C1817" s="98"/>
      <c r="D1817" s="98"/>
      <c r="E1817" s="98"/>
      <c r="F1817" s="98"/>
      <c r="G1817" s="98"/>
      <c r="H1817" s="98"/>
      <c r="I1817" s="98"/>
      <c r="J1817" s="98"/>
      <c r="K1817" s="98"/>
      <c r="L1817" s="98"/>
      <c r="M1817" s="98"/>
      <c r="N1817" s="98"/>
      <c r="O1817" s="98"/>
      <c r="P1817" s="98"/>
      <c r="Q1817" s="98"/>
      <c r="R1817" s="98"/>
      <c r="S1817" s="98"/>
      <c r="T1817" s="108"/>
    </row>
    <row r="1818" spans="1:20" x14ac:dyDescent="0.3">
      <c r="A1818" s="98"/>
      <c r="B1818" s="98"/>
      <c r="C1818" s="98"/>
      <c r="D1818" s="98"/>
      <c r="E1818" s="98"/>
      <c r="F1818" s="98"/>
      <c r="G1818" s="98"/>
      <c r="H1818" s="98"/>
      <c r="I1818" s="98"/>
      <c r="J1818" s="98"/>
      <c r="K1818" s="98"/>
      <c r="L1818" s="98"/>
      <c r="M1818" s="98"/>
      <c r="N1818" s="98"/>
      <c r="O1818" s="98"/>
      <c r="P1818" s="98"/>
      <c r="Q1818" s="98"/>
      <c r="R1818" s="98"/>
      <c r="S1818" s="98"/>
      <c r="T1818" s="108"/>
    </row>
    <row r="1819" spans="1:20" x14ac:dyDescent="0.3">
      <c r="A1819" s="98"/>
      <c r="B1819" s="98"/>
      <c r="C1819" s="98"/>
      <c r="D1819" s="98"/>
      <c r="E1819" s="98"/>
      <c r="F1819" s="98"/>
      <c r="G1819" s="98"/>
      <c r="H1819" s="98"/>
      <c r="I1819" s="98"/>
      <c r="J1819" s="98"/>
      <c r="K1819" s="98"/>
      <c r="L1819" s="98"/>
      <c r="M1819" s="98"/>
      <c r="N1819" s="98"/>
      <c r="O1819" s="98"/>
      <c r="P1819" s="98"/>
      <c r="Q1819" s="98"/>
      <c r="R1819" s="98"/>
      <c r="S1819" s="98"/>
      <c r="T1819" s="108"/>
    </row>
    <row r="1820" spans="1:20" x14ac:dyDescent="0.3">
      <c r="A1820" s="98"/>
      <c r="B1820" s="98"/>
      <c r="C1820" s="98"/>
      <c r="D1820" s="98"/>
      <c r="E1820" s="98"/>
      <c r="F1820" s="98"/>
      <c r="G1820" s="98"/>
      <c r="H1820" s="98"/>
      <c r="I1820" s="98"/>
      <c r="J1820" s="98"/>
      <c r="K1820" s="98"/>
      <c r="L1820" s="98"/>
      <c r="M1820" s="98"/>
      <c r="N1820" s="98"/>
      <c r="O1820" s="98"/>
      <c r="P1820" s="98"/>
      <c r="Q1820" s="98"/>
      <c r="R1820" s="98"/>
      <c r="S1820" s="98"/>
      <c r="T1820" s="108"/>
    </row>
    <row r="1821" spans="1:20" x14ac:dyDescent="0.3">
      <c r="A1821" s="98"/>
      <c r="B1821" s="98"/>
      <c r="C1821" s="98"/>
      <c r="D1821" s="98"/>
      <c r="E1821" s="98"/>
      <c r="F1821" s="98"/>
      <c r="G1821" s="98"/>
      <c r="H1821" s="98"/>
      <c r="I1821" s="98"/>
      <c r="J1821" s="98"/>
      <c r="K1821" s="98"/>
      <c r="L1821" s="98"/>
      <c r="M1821" s="98"/>
      <c r="N1821" s="98"/>
      <c r="O1821" s="98"/>
      <c r="P1821" s="98"/>
      <c r="Q1821" s="98"/>
      <c r="R1821" s="98"/>
      <c r="S1821" s="98"/>
      <c r="T1821" s="108"/>
    </row>
    <row r="1822" spans="1:20" x14ac:dyDescent="0.3">
      <c r="A1822" s="98"/>
      <c r="B1822" s="98"/>
      <c r="C1822" s="98"/>
      <c r="D1822" s="98"/>
      <c r="E1822" s="98"/>
      <c r="F1822" s="98"/>
      <c r="G1822" s="98"/>
      <c r="H1822" s="98"/>
      <c r="I1822" s="98"/>
      <c r="J1822" s="98"/>
      <c r="K1822" s="98"/>
      <c r="L1822" s="98"/>
      <c r="M1822" s="98"/>
      <c r="N1822" s="98"/>
      <c r="O1822" s="98"/>
      <c r="P1822" s="98"/>
      <c r="Q1822" s="98"/>
      <c r="R1822" s="98"/>
      <c r="S1822" s="98"/>
      <c r="T1822" s="108"/>
    </row>
    <row r="1823" spans="1:20" x14ac:dyDescent="0.3">
      <c r="A1823" s="98"/>
      <c r="B1823" s="98"/>
      <c r="C1823" s="98"/>
      <c r="D1823" s="98"/>
      <c r="E1823" s="98"/>
      <c r="F1823" s="98"/>
      <c r="G1823" s="98"/>
      <c r="H1823" s="98"/>
      <c r="I1823" s="98"/>
      <c r="J1823" s="98"/>
      <c r="K1823" s="98"/>
      <c r="L1823" s="98"/>
      <c r="M1823" s="98"/>
      <c r="N1823" s="98"/>
      <c r="O1823" s="98"/>
      <c r="P1823" s="98"/>
      <c r="Q1823" s="98"/>
      <c r="R1823" s="98"/>
      <c r="S1823" s="98"/>
      <c r="T1823" s="108"/>
    </row>
    <row r="1824" spans="1:20" x14ac:dyDescent="0.3">
      <c r="A1824" s="98"/>
      <c r="B1824" s="98"/>
      <c r="C1824" s="98"/>
      <c r="D1824" s="98"/>
      <c r="E1824" s="98"/>
      <c r="F1824" s="98"/>
      <c r="G1824" s="98"/>
      <c r="H1824" s="98"/>
      <c r="I1824" s="98"/>
      <c r="J1824" s="98"/>
      <c r="K1824" s="98"/>
      <c r="L1824" s="98"/>
      <c r="M1824" s="98"/>
      <c r="N1824" s="98"/>
      <c r="O1824" s="98"/>
      <c r="P1824" s="98"/>
      <c r="Q1824" s="98"/>
      <c r="R1824" s="98"/>
      <c r="S1824" s="98"/>
      <c r="T1824" s="108"/>
    </row>
    <row r="1825" spans="1:20" x14ac:dyDescent="0.3">
      <c r="A1825" s="98"/>
      <c r="B1825" s="98"/>
      <c r="C1825" s="98"/>
      <c r="D1825" s="98"/>
      <c r="E1825" s="98"/>
      <c r="F1825" s="98"/>
      <c r="G1825" s="98"/>
      <c r="H1825" s="98"/>
      <c r="I1825" s="98"/>
      <c r="J1825" s="98"/>
      <c r="K1825" s="98"/>
      <c r="L1825" s="98"/>
      <c r="M1825" s="98"/>
      <c r="N1825" s="98"/>
      <c r="O1825" s="98"/>
      <c r="P1825" s="98"/>
      <c r="Q1825" s="98"/>
      <c r="R1825" s="98"/>
      <c r="S1825" s="98"/>
      <c r="T1825" s="108"/>
    </row>
    <row r="1826" spans="1:20" x14ac:dyDescent="0.3">
      <c r="A1826" s="98"/>
      <c r="B1826" s="98"/>
      <c r="C1826" s="98"/>
      <c r="D1826" s="98"/>
      <c r="E1826" s="98"/>
      <c r="F1826" s="98"/>
      <c r="G1826" s="98"/>
      <c r="H1826" s="98"/>
      <c r="I1826" s="98"/>
      <c r="J1826" s="98"/>
      <c r="K1826" s="98"/>
      <c r="L1826" s="98"/>
      <c r="M1826" s="98"/>
      <c r="N1826" s="98"/>
      <c r="O1826" s="98"/>
      <c r="P1826" s="98"/>
      <c r="Q1826" s="98"/>
      <c r="R1826" s="98"/>
      <c r="S1826" s="98"/>
      <c r="T1826" s="108"/>
    </row>
    <row r="1827" spans="1:20" x14ac:dyDescent="0.3">
      <c r="A1827" s="98"/>
      <c r="B1827" s="98"/>
      <c r="C1827" s="98"/>
      <c r="D1827" s="98"/>
      <c r="E1827" s="98"/>
      <c r="F1827" s="98"/>
      <c r="G1827" s="98"/>
      <c r="H1827" s="98"/>
      <c r="I1827" s="98"/>
      <c r="J1827" s="98"/>
      <c r="K1827" s="98"/>
      <c r="L1827" s="98"/>
      <c r="M1827" s="98"/>
      <c r="N1827" s="98"/>
      <c r="O1827" s="98"/>
      <c r="P1827" s="98"/>
      <c r="Q1827" s="98"/>
      <c r="R1827" s="98"/>
      <c r="S1827" s="98"/>
      <c r="T1827" s="108"/>
    </row>
    <row r="1828" spans="1:20" x14ac:dyDescent="0.3">
      <c r="A1828" s="98"/>
      <c r="B1828" s="98"/>
      <c r="C1828" s="98"/>
      <c r="D1828" s="98"/>
      <c r="E1828" s="98"/>
      <c r="F1828" s="98"/>
      <c r="G1828" s="98"/>
      <c r="H1828" s="98"/>
      <c r="I1828" s="98"/>
      <c r="J1828" s="98"/>
      <c r="K1828" s="98"/>
      <c r="L1828" s="98"/>
      <c r="M1828" s="98"/>
      <c r="N1828" s="98"/>
      <c r="O1828" s="98"/>
      <c r="P1828" s="98"/>
      <c r="Q1828" s="98"/>
      <c r="R1828" s="98"/>
      <c r="S1828" s="98"/>
      <c r="T1828" s="108"/>
    </row>
    <row r="1829" spans="1:20" x14ac:dyDescent="0.3">
      <c r="A1829" s="98"/>
      <c r="B1829" s="98"/>
      <c r="C1829" s="98"/>
      <c r="D1829" s="98"/>
      <c r="E1829" s="98"/>
      <c r="F1829" s="98"/>
      <c r="G1829" s="98"/>
      <c r="H1829" s="98"/>
      <c r="I1829" s="98"/>
      <c r="J1829" s="98"/>
      <c r="K1829" s="98"/>
      <c r="L1829" s="98"/>
      <c r="M1829" s="98"/>
      <c r="N1829" s="98"/>
      <c r="O1829" s="98"/>
      <c r="P1829" s="98"/>
      <c r="Q1829" s="98"/>
      <c r="R1829" s="98"/>
      <c r="S1829" s="98"/>
      <c r="T1829" s="108"/>
    </row>
    <row r="1830" spans="1:20" x14ac:dyDescent="0.3">
      <c r="A1830" s="98"/>
      <c r="B1830" s="98"/>
      <c r="C1830" s="98"/>
      <c r="D1830" s="98"/>
      <c r="E1830" s="98"/>
      <c r="F1830" s="98"/>
      <c r="G1830" s="98"/>
      <c r="H1830" s="98"/>
      <c r="I1830" s="98"/>
      <c r="J1830" s="98"/>
      <c r="K1830" s="98"/>
      <c r="L1830" s="98"/>
      <c r="M1830" s="98"/>
      <c r="N1830" s="98"/>
      <c r="O1830" s="98"/>
      <c r="P1830" s="98"/>
      <c r="Q1830" s="98"/>
      <c r="R1830" s="98"/>
      <c r="S1830" s="98"/>
      <c r="T1830" s="108"/>
    </row>
    <row r="1831" spans="1:20" x14ac:dyDescent="0.3">
      <c r="A1831" s="98"/>
      <c r="B1831" s="98"/>
      <c r="C1831" s="98"/>
      <c r="D1831" s="98"/>
      <c r="E1831" s="98"/>
      <c r="F1831" s="98"/>
      <c r="G1831" s="98"/>
      <c r="H1831" s="98"/>
      <c r="I1831" s="98"/>
      <c r="J1831" s="98"/>
      <c r="K1831" s="98"/>
      <c r="L1831" s="98"/>
      <c r="M1831" s="98"/>
      <c r="N1831" s="98"/>
      <c r="O1831" s="98"/>
      <c r="P1831" s="98"/>
      <c r="Q1831" s="98"/>
      <c r="R1831" s="98"/>
      <c r="S1831" s="98"/>
      <c r="T1831" s="108"/>
    </row>
    <row r="1832" spans="1:20" x14ac:dyDescent="0.3">
      <c r="A1832" s="98"/>
      <c r="B1832" s="98"/>
      <c r="C1832" s="98"/>
      <c r="D1832" s="98"/>
      <c r="E1832" s="98"/>
      <c r="F1832" s="98"/>
      <c r="G1832" s="98"/>
      <c r="H1832" s="98"/>
      <c r="I1832" s="98"/>
      <c r="J1832" s="98"/>
      <c r="K1832" s="98"/>
      <c r="L1832" s="98"/>
      <c r="M1832" s="98"/>
      <c r="N1832" s="98"/>
      <c r="O1832" s="98"/>
      <c r="P1832" s="98"/>
      <c r="Q1832" s="98"/>
      <c r="R1832" s="98"/>
      <c r="S1832" s="98"/>
      <c r="T1832" s="108"/>
    </row>
    <row r="1833" spans="1:20" x14ac:dyDescent="0.3">
      <c r="A1833" s="98"/>
      <c r="B1833" s="98"/>
      <c r="C1833" s="98"/>
      <c r="D1833" s="98"/>
      <c r="E1833" s="98"/>
      <c r="F1833" s="98"/>
      <c r="G1833" s="98"/>
      <c r="H1833" s="98"/>
      <c r="I1833" s="98"/>
      <c r="J1833" s="98"/>
      <c r="K1833" s="98"/>
      <c r="L1833" s="98"/>
      <c r="M1833" s="98"/>
      <c r="N1833" s="98"/>
      <c r="O1833" s="98"/>
      <c r="P1833" s="98"/>
      <c r="Q1833" s="98"/>
      <c r="R1833" s="98"/>
      <c r="S1833" s="98"/>
      <c r="T1833" s="108"/>
    </row>
    <row r="1834" spans="1:20" x14ac:dyDescent="0.3">
      <c r="A1834" s="98"/>
      <c r="B1834" s="98"/>
      <c r="C1834" s="98"/>
      <c r="D1834" s="98"/>
      <c r="E1834" s="98"/>
      <c r="F1834" s="98"/>
      <c r="G1834" s="98"/>
      <c r="H1834" s="98"/>
      <c r="I1834" s="98"/>
      <c r="J1834" s="98"/>
      <c r="K1834" s="98"/>
      <c r="L1834" s="98"/>
      <c r="M1834" s="98"/>
      <c r="N1834" s="98"/>
      <c r="O1834" s="98"/>
      <c r="P1834" s="98"/>
      <c r="Q1834" s="98"/>
      <c r="R1834" s="98"/>
      <c r="S1834" s="98"/>
      <c r="T1834" s="108"/>
    </row>
    <row r="1835" spans="1:20" x14ac:dyDescent="0.3">
      <c r="A1835" s="98"/>
      <c r="B1835" s="98"/>
      <c r="C1835" s="98"/>
      <c r="D1835" s="98"/>
      <c r="E1835" s="98"/>
      <c r="F1835" s="98"/>
      <c r="G1835" s="98"/>
      <c r="H1835" s="98"/>
      <c r="I1835" s="98"/>
      <c r="J1835" s="98"/>
      <c r="K1835" s="98"/>
      <c r="L1835" s="98"/>
      <c r="M1835" s="98"/>
      <c r="N1835" s="98"/>
      <c r="O1835" s="98"/>
      <c r="P1835" s="98"/>
      <c r="Q1835" s="98"/>
      <c r="R1835" s="98"/>
      <c r="S1835" s="98"/>
      <c r="T1835" s="108"/>
    </row>
    <row r="1836" spans="1:20" x14ac:dyDescent="0.3">
      <c r="A1836" s="98"/>
      <c r="B1836" s="98"/>
      <c r="C1836" s="98"/>
      <c r="D1836" s="98"/>
      <c r="E1836" s="98"/>
      <c r="F1836" s="98"/>
      <c r="G1836" s="98"/>
      <c r="H1836" s="98"/>
      <c r="I1836" s="98"/>
      <c r="J1836" s="98"/>
      <c r="K1836" s="98"/>
      <c r="L1836" s="98"/>
      <c r="M1836" s="98"/>
      <c r="N1836" s="98"/>
      <c r="O1836" s="98"/>
      <c r="P1836" s="98"/>
      <c r="Q1836" s="98"/>
      <c r="R1836" s="98"/>
      <c r="S1836" s="98"/>
      <c r="T1836" s="108"/>
    </row>
    <row r="1837" spans="1:20" x14ac:dyDescent="0.3">
      <c r="A1837" s="98"/>
      <c r="B1837" s="98"/>
      <c r="C1837" s="98"/>
      <c r="D1837" s="98"/>
      <c r="E1837" s="98"/>
      <c r="F1837" s="98"/>
      <c r="G1837" s="98"/>
      <c r="H1837" s="98"/>
      <c r="I1837" s="98"/>
      <c r="J1837" s="98"/>
      <c r="K1837" s="98"/>
      <c r="L1837" s="98"/>
      <c r="M1837" s="98"/>
      <c r="N1837" s="98"/>
      <c r="O1837" s="98"/>
      <c r="P1837" s="98"/>
      <c r="Q1837" s="98"/>
      <c r="R1837" s="98"/>
      <c r="S1837" s="98"/>
      <c r="T1837" s="108"/>
    </row>
    <row r="1838" spans="1:20" x14ac:dyDescent="0.3">
      <c r="A1838" s="98"/>
      <c r="B1838" s="98"/>
      <c r="C1838" s="98"/>
      <c r="D1838" s="98"/>
      <c r="E1838" s="98"/>
      <c r="F1838" s="98"/>
      <c r="G1838" s="98"/>
      <c r="H1838" s="98"/>
      <c r="I1838" s="98"/>
      <c r="J1838" s="98"/>
      <c r="K1838" s="98"/>
      <c r="L1838" s="98"/>
      <c r="M1838" s="98"/>
      <c r="N1838" s="98"/>
      <c r="O1838" s="98"/>
      <c r="P1838" s="98"/>
      <c r="Q1838" s="98"/>
      <c r="R1838" s="98"/>
      <c r="S1838" s="98"/>
      <c r="T1838" s="108"/>
    </row>
    <row r="1839" spans="1:20" x14ac:dyDescent="0.3">
      <c r="A1839" s="98"/>
      <c r="B1839" s="98"/>
      <c r="C1839" s="98"/>
      <c r="D1839" s="98"/>
      <c r="E1839" s="98"/>
      <c r="F1839" s="98"/>
      <c r="G1839" s="98"/>
      <c r="H1839" s="98"/>
      <c r="I1839" s="98"/>
      <c r="J1839" s="98"/>
      <c r="K1839" s="98"/>
      <c r="L1839" s="98"/>
      <c r="M1839" s="98"/>
      <c r="N1839" s="98"/>
      <c r="O1839" s="98"/>
      <c r="P1839" s="98"/>
      <c r="Q1839" s="98"/>
      <c r="R1839" s="98"/>
      <c r="S1839" s="98"/>
      <c r="T1839" s="108"/>
    </row>
    <row r="1840" spans="1:20" x14ac:dyDescent="0.3">
      <c r="A1840" s="98"/>
      <c r="B1840" s="98"/>
      <c r="C1840" s="98"/>
      <c r="D1840" s="98"/>
      <c r="E1840" s="98"/>
      <c r="F1840" s="98"/>
      <c r="G1840" s="98"/>
      <c r="H1840" s="98"/>
      <c r="I1840" s="98"/>
      <c r="J1840" s="98"/>
      <c r="K1840" s="98"/>
      <c r="L1840" s="98"/>
      <c r="M1840" s="98"/>
      <c r="N1840" s="98"/>
      <c r="O1840" s="98"/>
      <c r="P1840" s="98"/>
      <c r="Q1840" s="98"/>
      <c r="R1840" s="98"/>
      <c r="S1840" s="98"/>
      <c r="T1840" s="108"/>
    </row>
    <row r="1841" spans="1:20" x14ac:dyDescent="0.3">
      <c r="A1841" s="98"/>
      <c r="B1841" s="98"/>
      <c r="C1841" s="98"/>
      <c r="D1841" s="98"/>
      <c r="E1841" s="98"/>
      <c r="F1841" s="98"/>
      <c r="G1841" s="98"/>
      <c r="H1841" s="98"/>
      <c r="I1841" s="98"/>
      <c r="J1841" s="98"/>
      <c r="K1841" s="98"/>
      <c r="L1841" s="98"/>
      <c r="M1841" s="98"/>
      <c r="N1841" s="98"/>
      <c r="O1841" s="98"/>
      <c r="P1841" s="98"/>
      <c r="Q1841" s="98"/>
      <c r="R1841" s="98"/>
      <c r="S1841" s="98"/>
      <c r="T1841" s="108"/>
    </row>
    <row r="1842" spans="1:20" x14ac:dyDescent="0.3">
      <c r="A1842" s="98"/>
      <c r="B1842" s="98"/>
      <c r="C1842" s="98"/>
      <c r="D1842" s="98"/>
      <c r="E1842" s="98"/>
      <c r="F1842" s="98"/>
      <c r="G1842" s="98"/>
      <c r="H1842" s="98"/>
      <c r="I1842" s="98"/>
      <c r="J1842" s="98"/>
      <c r="K1842" s="98"/>
      <c r="L1842" s="98"/>
      <c r="M1842" s="98"/>
      <c r="N1842" s="98"/>
      <c r="O1842" s="98"/>
      <c r="P1842" s="98"/>
      <c r="Q1842" s="98"/>
      <c r="R1842" s="98"/>
      <c r="S1842" s="98"/>
      <c r="T1842" s="108"/>
    </row>
    <row r="1843" spans="1:20" x14ac:dyDescent="0.3">
      <c r="A1843" s="98"/>
      <c r="B1843" s="98"/>
      <c r="C1843" s="98"/>
      <c r="D1843" s="98"/>
      <c r="E1843" s="98"/>
      <c r="F1843" s="98"/>
      <c r="G1843" s="98"/>
      <c r="H1843" s="98"/>
      <c r="I1843" s="98"/>
      <c r="J1843" s="98"/>
      <c r="K1843" s="98"/>
      <c r="L1843" s="98"/>
      <c r="M1843" s="98"/>
      <c r="N1843" s="98"/>
      <c r="O1843" s="98"/>
      <c r="P1843" s="98"/>
      <c r="Q1843" s="98"/>
      <c r="R1843" s="98"/>
      <c r="S1843" s="98"/>
      <c r="T1843" s="108"/>
    </row>
    <row r="1844" spans="1:20" x14ac:dyDescent="0.3">
      <c r="A1844" s="98"/>
      <c r="B1844" s="98"/>
      <c r="C1844" s="98"/>
      <c r="D1844" s="98"/>
      <c r="E1844" s="98"/>
      <c r="F1844" s="98"/>
      <c r="G1844" s="98"/>
      <c r="H1844" s="98"/>
      <c r="I1844" s="98"/>
      <c r="J1844" s="98"/>
      <c r="K1844" s="98"/>
      <c r="L1844" s="98"/>
      <c r="M1844" s="98"/>
      <c r="N1844" s="98"/>
      <c r="O1844" s="98"/>
      <c r="P1844" s="98"/>
      <c r="Q1844" s="98"/>
      <c r="R1844" s="98"/>
      <c r="S1844" s="98"/>
      <c r="T1844" s="108"/>
    </row>
    <row r="1845" spans="1:20" x14ac:dyDescent="0.3">
      <c r="A1845" s="98"/>
      <c r="B1845" s="98"/>
      <c r="C1845" s="98"/>
      <c r="D1845" s="98"/>
      <c r="E1845" s="98"/>
      <c r="F1845" s="98"/>
      <c r="G1845" s="98"/>
      <c r="H1845" s="98"/>
      <c r="I1845" s="98"/>
      <c r="J1845" s="98"/>
      <c r="K1845" s="98"/>
      <c r="L1845" s="98"/>
      <c r="M1845" s="98"/>
      <c r="N1845" s="98"/>
      <c r="O1845" s="98"/>
      <c r="P1845" s="98"/>
      <c r="Q1845" s="98"/>
      <c r="R1845" s="98"/>
      <c r="S1845" s="98"/>
      <c r="T1845" s="108"/>
    </row>
    <row r="1846" spans="1:20" x14ac:dyDescent="0.3">
      <c r="A1846" s="98"/>
      <c r="B1846" s="98"/>
      <c r="C1846" s="98"/>
      <c r="D1846" s="98"/>
      <c r="E1846" s="98"/>
      <c r="F1846" s="98"/>
      <c r="G1846" s="98"/>
      <c r="H1846" s="98"/>
      <c r="I1846" s="98"/>
      <c r="J1846" s="98"/>
      <c r="K1846" s="98"/>
      <c r="L1846" s="98"/>
      <c r="M1846" s="98"/>
      <c r="N1846" s="98"/>
      <c r="O1846" s="98"/>
      <c r="P1846" s="98"/>
      <c r="Q1846" s="98"/>
      <c r="R1846" s="98"/>
      <c r="S1846" s="98"/>
      <c r="T1846" s="108"/>
    </row>
    <row r="1847" spans="1:20" x14ac:dyDescent="0.3">
      <c r="A1847" s="98"/>
      <c r="B1847" s="98"/>
      <c r="C1847" s="98"/>
      <c r="D1847" s="98"/>
      <c r="E1847" s="98"/>
      <c r="F1847" s="98"/>
      <c r="G1847" s="98"/>
      <c r="H1847" s="98"/>
      <c r="I1847" s="98"/>
      <c r="J1847" s="98"/>
      <c r="K1847" s="98"/>
      <c r="L1847" s="98"/>
      <c r="M1847" s="98"/>
      <c r="N1847" s="98"/>
      <c r="O1847" s="98"/>
      <c r="P1847" s="98"/>
      <c r="Q1847" s="98"/>
      <c r="R1847" s="98"/>
      <c r="S1847" s="98"/>
      <c r="T1847" s="108"/>
    </row>
    <row r="1848" spans="1:20" x14ac:dyDescent="0.3">
      <c r="A1848" s="98"/>
      <c r="B1848" s="98"/>
      <c r="C1848" s="98"/>
      <c r="D1848" s="98"/>
      <c r="E1848" s="98"/>
      <c r="F1848" s="98"/>
      <c r="G1848" s="98"/>
      <c r="H1848" s="98"/>
      <c r="I1848" s="98"/>
      <c r="J1848" s="98"/>
      <c r="K1848" s="98"/>
      <c r="L1848" s="98"/>
      <c r="M1848" s="98"/>
      <c r="N1848" s="98"/>
      <c r="O1848" s="98"/>
      <c r="P1848" s="98"/>
      <c r="Q1848" s="98"/>
      <c r="R1848" s="98"/>
      <c r="S1848" s="98"/>
      <c r="T1848" s="108"/>
    </row>
    <row r="1849" spans="1:20" x14ac:dyDescent="0.3">
      <c r="A1849" s="98"/>
      <c r="B1849" s="98"/>
      <c r="C1849" s="98"/>
      <c r="D1849" s="98"/>
      <c r="E1849" s="98"/>
      <c r="F1849" s="98"/>
      <c r="G1849" s="98"/>
      <c r="H1849" s="98"/>
      <c r="I1849" s="98"/>
      <c r="J1849" s="98"/>
      <c r="K1849" s="98"/>
      <c r="L1849" s="98"/>
      <c r="M1849" s="98"/>
      <c r="N1849" s="98"/>
      <c r="O1849" s="98"/>
      <c r="P1849" s="98"/>
      <c r="Q1849" s="98"/>
      <c r="R1849" s="98"/>
      <c r="S1849" s="98"/>
      <c r="T1849" s="108"/>
    </row>
    <row r="1850" spans="1:20" x14ac:dyDescent="0.3">
      <c r="A1850" s="98"/>
      <c r="B1850" s="98"/>
      <c r="C1850" s="98"/>
      <c r="D1850" s="98"/>
      <c r="E1850" s="98"/>
      <c r="F1850" s="98"/>
      <c r="G1850" s="98"/>
      <c r="H1850" s="98"/>
      <c r="I1850" s="98"/>
      <c r="J1850" s="98"/>
      <c r="K1850" s="98"/>
      <c r="L1850" s="98"/>
      <c r="M1850" s="98"/>
      <c r="N1850" s="98"/>
      <c r="O1850" s="98"/>
      <c r="P1850" s="98"/>
      <c r="Q1850" s="98"/>
      <c r="R1850" s="98"/>
      <c r="S1850" s="98"/>
      <c r="T1850" s="108"/>
    </row>
    <row r="1851" spans="1:20" x14ac:dyDescent="0.3">
      <c r="A1851" s="98"/>
      <c r="B1851" s="98"/>
      <c r="C1851" s="98"/>
      <c r="D1851" s="98"/>
      <c r="E1851" s="98"/>
      <c r="F1851" s="98"/>
      <c r="G1851" s="98"/>
      <c r="H1851" s="98"/>
      <c r="I1851" s="98"/>
      <c r="J1851" s="98"/>
      <c r="K1851" s="98"/>
      <c r="L1851" s="98"/>
      <c r="M1851" s="98"/>
      <c r="N1851" s="98"/>
      <c r="O1851" s="98"/>
      <c r="P1851" s="98"/>
      <c r="Q1851" s="98"/>
      <c r="R1851" s="98"/>
      <c r="S1851" s="98"/>
      <c r="T1851" s="108"/>
    </row>
    <row r="1852" spans="1:20" x14ac:dyDescent="0.3">
      <c r="A1852" s="98"/>
      <c r="B1852" s="98"/>
      <c r="C1852" s="98"/>
      <c r="D1852" s="98"/>
      <c r="E1852" s="98"/>
      <c r="F1852" s="98"/>
      <c r="G1852" s="98"/>
      <c r="H1852" s="98"/>
      <c r="I1852" s="98"/>
      <c r="J1852" s="98"/>
      <c r="K1852" s="98"/>
      <c r="L1852" s="98"/>
      <c r="M1852" s="98"/>
      <c r="N1852" s="98"/>
      <c r="O1852" s="98"/>
      <c r="P1852" s="98"/>
      <c r="Q1852" s="98"/>
      <c r="R1852" s="98"/>
      <c r="S1852" s="98"/>
      <c r="T1852" s="108"/>
    </row>
    <row r="1853" spans="1:20" x14ac:dyDescent="0.3">
      <c r="A1853" s="98"/>
      <c r="B1853" s="98"/>
      <c r="C1853" s="98"/>
      <c r="D1853" s="98"/>
      <c r="E1853" s="98"/>
      <c r="F1853" s="98"/>
      <c r="G1853" s="98"/>
      <c r="H1853" s="98"/>
      <c r="I1853" s="98"/>
      <c r="J1853" s="98"/>
      <c r="K1853" s="98"/>
      <c r="L1853" s="98"/>
      <c r="M1853" s="98"/>
      <c r="N1853" s="98"/>
      <c r="O1853" s="98"/>
      <c r="P1853" s="98"/>
      <c r="Q1853" s="98"/>
      <c r="R1853" s="98"/>
      <c r="S1853" s="98"/>
      <c r="T1853" s="108"/>
    </row>
    <row r="1854" spans="1:20" x14ac:dyDescent="0.3">
      <c r="A1854" s="98"/>
      <c r="B1854" s="98"/>
      <c r="C1854" s="98"/>
      <c r="D1854" s="98"/>
      <c r="E1854" s="98"/>
      <c r="F1854" s="98"/>
      <c r="G1854" s="98"/>
      <c r="H1854" s="98"/>
      <c r="I1854" s="98"/>
      <c r="J1854" s="98"/>
      <c r="K1854" s="98"/>
      <c r="L1854" s="98"/>
      <c r="M1854" s="98"/>
      <c r="N1854" s="98"/>
      <c r="O1854" s="98"/>
      <c r="P1854" s="98"/>
      <c r="Q1854" s="98"/>
      <c r="R1854" s="98"/>
      <c r="S1854" s="98"/>
      <c r="T1854" s="108"/>
    </row>
    <row r="1855" spans="1:20" x14ac:dyDescent="0.3">
      <c r="A1855" s="98"/>
      <c r="B1855" s="98"/>
      <c r="C1855" s="98"/>
      <c r="D1855" s="98"/>
      <c r="E1855" s="98"/>
      <c r="F1855" s="98"/>
      <c r="G1855" s="98"/>
      <c r="H1855" s="98"/>
      <c r="I1855" s="98"/>
      <c r="J1855" s="98"/>
      <c r="K1855" s="98"/>
      <c r="L1855" s="98"/>
      <c r="M1855" s="98"/>
      <c r="N1855" s="98"/>
      <c r="O1855" s="98"/>
      <c r="P1855" s="98"/>
      <c r="Q1855" s="98"/>
      <c r="R1855" s="98"/>
      <c r="S1855" s="98"/>
      <c r="T1855" s="108"/>
    </row>
    <row r="1856" spans="1:20" x14ac:dyDescent="0.3">
      <c r="A1856" s="98"/>
      <c r="B1856" s="98"/>
      <c r="C1856" s="98"/>
      <c r="D1856" s="98"/>
      <c r="E1856" s="98"/>
      <c r="F1856" s="98"/>
      <c r="G1856" s="98"/>
      <c r="H1856" s="98"/>
      <c r="I1856" s="98"/>
      <c r="J1856" s="98"/>
      <c r="K1856" s="98"/>
      <c r="L1856" s="98"/>
      <c r="M1856" s="98"/>
      <c r="N1856" s="98"/>
      <c r="O1856" s="98"/>
      <c r="P1856" s="98"/>
      <c r="Q1856" s="98"/>
      <c r="R1856" s="98"/>
      <c r="S1856" s="98"/>
      <c r="T1856" s="108"/>
    </row>
    <row r="1857" spans="1:20" x14ac:dyDescent="0.3">
      <c r="A1857" s="98"/>
      <c r="B1857" s="98"/>
      <c r="C1857" s="98"/>
      <c r="D1857" s="98"/>
      <c r="E1857" s="98"/>
      <c r="F1857" s="98"/>
      <c r="G1857" s="98"/>
      <c r="H1857" s="98"/>
      <c r="I1857" s="98"/>
      <c r="J1857" s="98"/>
      <c r="K1857" s="98"/>
      <c r="L1857" s="98"/>
      <c r="M1857" s="98"/>
      <c r="N1857" s="98"/>
      <c r="O1857" s="98"/>
      <c r="P1857" s="98"/>
      <c r="Q1857" s="98"/>
      <c r="R1857" s="98"/>
      <c r="S1857" s="98"/>
      <c r="T1857" s="108"/>
    </row>
    <row r="1858" spans="1:20" x14ac:dyDescent="0.3">
      <c r="A1858" s="98"/>
      <c r="B1858" s="98"/>
      <c r="C1858" s="98"/>
      <c r="D1858" s="98"/>
      <c r="E1858" s="98"/>
      <c r="F1858" s="98"/>
      <c r="G1858" s="98"/>
      <c r="H1858" s="98"/>
      <c r="I1858" s="98"/>
      <c r="J1858" s="98"/>
      <c r="K1858" s="98"/>
      <c r="L1858" s="98"/>
      <c r="M1858" s="98"/>
      <c r="N1858" s="98"/>
      <c r="O1858" s="98"/>
      <c r="P1858" s="98"/>
      <c r="Q1858" s="98"/>
      <c r="R1858" s="98"/>
      <c r="S1858" s="98"/>
      <c r="T1858" s="108"/>
    </row>
    <row r="1859" spans="1:20" x14ac:dyDescent="0.3">
      <c r="A1859" s="98"/>
      <c r="B1859" s="98"/>
      <c r="C1859" s="98"/>
      <c r="D1859" s="98"/>
      <c r="E1859" s="98"/>
      <c r="F1859" s="98"/>
      <c r="G1859" s="98"/>
      <c r="H1859" s="98"/>
      <c r="I1859" s="98"/>
      <c r="J1859" s="98"/>
      <c r="K1859" s="98"/>
      <c r="L1859" s="98"/>
      <c r="M1859" s="98"/>
      <c r="N1859" s="98"/>
      <c r="O1859" s="98"/>
      <c r="P1859" s="98"/>
      <c r="Q1859" s="98"/>
      <c r="R1859" s="98"/>
      <c r="S1859" s="98"/>
      <c r="T1859" s="108"/>
    </row>
    <row r="1860" spans="1:20" x14ac:dyDescent="0.3">
      <c r="A1860" s="98"/>
      <c r="B1860" s="98"/>
      <c r="C1860" s="98"/>
      <c r="D1860" s="98"/>
      <c r="E1860" s="98"/>
      <c r="F1860" s="98"/>
      <c r="G1860" s="98"/>
      <c r="H1860" s="98"/>
      <c r="I1860" s="98"/>
      <c r="J1860" s="98"/>
      <c r="K1860" s="98"/>
      <c r="L1860" s="98"/>
      <c r="M1860" s="98"/>
      <c r="N1860" s="98"/>
      <c r="O1860" s="98"/>
      <c r="P1860" s="98"/>
      <c r="Q1860" s="98"/>
      <c r="R1860" s="98"/>
      <c r="S1860" s="98"/>
      <c r="T1860" s="108"/>
    </row>
    <row r="1861" spans="1:20" x14ac:dyDescent="0.3">
      <c r="A1861" s="98"/>
      <c r="B1861" s="98"/>
      <c r="C1861" s="98"/>
      <c r="D1861" s="98"/>
      <c r="E1861" s="98"/>
      <c r="F1861" s="98"/>
      <c r="G1861" s="98"/>
      <c r="H1861" s="98"/>
      <c r="I1861" s="98"/>
      <c r="J1861" s="98"/>
      <c r="K1861" s="98"/>
      <c r="L1861" s="98"/>
      <c r="M1861" s="98"/>
      <c r="N1861" s="98"/>
      <c r="O1861" s="98"/>
      <c r="P1861" s="98"/>
      <c r="Q1861" s="98"/>
      <c r="R1861" s="98"/>
      <c r="S1861" s="98"/>
      <c r="T1861" s="108"/>
    </row>
    <row r="1862" spans="1:20" x14ac:dyDescent="0.3">
      <c r="A1862" s="98"/>
      <c r="B1862" s="98"/>
      <c r="C1862" s="98"/>
      <c r="D1862" s="98"/>
      <c r="E1862" s="98"/>
      <c r="F1862" s="98"/>
      <c r="G1862" s="98"/>
      <c r="H1862" s="98"/>
      <c r="I1862" s="98"/>
      <c r="J1862" s="98"/>
      <c r="K1862" s="98"/>
      <c r="L1862" s="98"/>
      <c r="M1862" s="98"/>
      <c r="N1862" s="98"/>
      <c r="O1862" s="98"/>
      <c r="P1862" s="98"/>
      <c r="Q1862" s="98"/>
      <c r="R1862" s="98"/>
      <c r="S1862" s="98"/>
      <c r="T1862" s="108"/>
    </row>
    <row r="1863" spans="1:20" x14ac:dyDescent="0.3">
      <c r="A1863" s="98"/>
      <c r="B1863" s="98"/>
      <c r="C1863" s="98"/>
      <c r="D1863" s="98"/>
      <c r="E1863" s="98"/>
      <c r="F1863" s="98"/>
      <c r="G1863" s="98"/>
      <c r="H1863" s="98"/>
      <c r="I1863" s="98"/>
      <c r="J1863" s="98"/>
      <c r="K1863" s="98"/>
      <c r="L1863" s="98"/>
      <c r="M1863" s="98"/>
      <c r="N1863" s="98"/>
      <c r="O1863" s="98"/>
      <c r="P1863" s="98"/>
      <c r="Q1863" s="98"/>
      <c r="R1863" s="98"/>
      <c r="S1863" s="98"/>
      <c r="T1863" s="108"/>
    </row>
    <row r="1864" spans="1:20" x14ac:dyDescent="0.3">
      <c r="A1864" s="98"/>
      <c r="B1864" s="98"/>
      <c r="C1864" s="98"/>
      <c r="D1864" s="98"/>
      <c r="E1864" s="98"/>
      <c r="F1864" s="98"/>
      <c r="G1864" s="98"/>
      <c r="H1864" s="98"/>
      <c r="I1864" s="98"/>
      <c r="J1864" s="98"/>
      <c r="K1864" s="98"/>
      <c r="L1864" s="98"/>
      <c r="M1864" s="98"/>
      <c r="N1864" s="98"/>
      <c r="O1864" s="98"/>
      <c r="P1864" s="98"/>
      <c r="Q1864" s="98"/>
      <c r="R1864" s="98"/>
      <c r="S1864" s="98"/>
      <c r="T1864" s="108"/>
    </row>
    <row r="1865" spans="1:20" x14ac:dyDescent="0.3">
      <c r="A1865" s="98"/>
      <c r="B1865" s="98"/>
      <c r="C1865" s="98"/>
      <c r="D1865" s="98"/>
      <c r="E1865" s="98"/>
      <c r="F1865" s="98"/>
      <c r="G1865" s="98"/>
      <c r="H1865" s="98"/>
      <c r="I1865" s="98"/>
      <c r="J1865" s="98"/>
      <c r="K1865" s="98"/>
      <c r="L1865" s="98"/>
      <c r="M1865" s="98"/>
      <c r="N1865" s="98"/>
      <c r="O1865" s="98"/>
      <c r="P1865" s="98"/>
      <c r="Q1865" s="98"/>
      <c r="R1865" s="98"/>
      <c r="S1865" s="98"/>
      <c r="T1865" s="108"/>
    </row>
    <row r="1866" spans="1:20" x14ac:dyDescent="0.3">
      <c r="A1866" s="98"/>
      <c r="B1866" s="98"/>
      <c r="C1866" s="98"/>
      <c r="D1866" s="98"/>
      <c r="E1866" s="98"/>
      <c r="F1866" s="98"/>
      <c r="G1866" s="98"/>
      <c r="H1866" s="98"/>
      <c r="I1866" s="98"/>
      <c r="J1866" s="98"/>
      <c r="K1866" s="98"/>
      <c r="L1866" s="98"/>
      <c r="M1866" s="98"/>
      <c r="N1866" s="98"/>
      <c r="O1866" s="98"/>
      <c r="P1866" s="98"/>
      <c r="Q1866" s="98"/>
      <c r="R1866" s="98"/>
      <c r="S1866" s="98"/>
      <c r="T1866" s="108"/>
    </row>
    <row r="1867" spans="1:20" x14ac:dyDescent="0.3">
      <c r="A1867" s="98"/>
      <c r="B1867" s="98"/>
      <c r="C1867" s="98"/>
      <c r="D1867" s="98"/>
      <c r="E1867" s="98"/>
      <c r="F1867" s="98"/>
      <c r="G1867" s="98"/>
      <c r="H1867" s="98"/>
      <c r="I1867" s="98"/>
      <c r="J1867" s="98"/>
      <c r="K1867" s="98"/>
      <c r="L1867" s="98"/>
      <c r="M1867" s="98"/>
      <c r="N1867" s="98"/>
      <c r="O1867" s="98"/>
      <c r="P1867" s="98"/>
      <c r="Q1867" s="98"/>
      <c r="R1867" s="98"/>
      <c r="S1867" s="98"/>
      <c r="T1867" s="108"/>
    </row>
    <row r="1868" spans="1:20" x14ac:dyDescent="0.3">
      <c r="A1868" s="98"/>
      <c r="B1868" s="98"/>
      <c r="C1868" s="98"/>
      <c r="D1868" s="98"/>
      <c r="E1868" s="98"/>
      <c r="F1868" s="98"/>
      <c r="G1868" s="98"/>
      <c r="H1868" s="98"/>
      <c r="I1868" s="98"/>
      <c r="J1868" s="98"/>
      <c r="K1868" s="98"/>
      <c r="L1868" s="98"/>
      <c r="M1868" s="98"/>
      <c r="N1868" s="98"/>
      <c r="O1868" s="98"/>
      <c r="P1868" s="98"/>
      <c r="Q1868" s="98"/>
      <c r="R1868" s="98"/>
      <c r="S1868" s="98"/>
      <c r="T1868" s="108"/>
    </row>
    <row r="1869" spans="1:20" x14ac:dyDescent="0.3">
      <c r="A1869" s="98"/>
      <c r="B1869" s="98"/>
      <c r="C1869" s="98"/>
      <c r="D1869" s="98"/>
      <c r="E1869" s="98"/>
      <c r="F1869" s="98"/>
      <c r="G1869" s="98"/>
      <c r="H1869" s="98"/>
      <c r="I1869" s="98"/>
      <c r="J1869" s="98"/>
      <c r="K1869" s="98"/>
      <c r="L1869" s="98"/>
      <c r="M1869" s="98"/>
      <c r="N1869" s="98"/>
      <c r="O1869" s="98"/>
      <c r="P1869" s="98"/>
      <c r="Q1869" s="98"/>
      <c r="R1869" s="98"/>
      <c r="S1869" s="98"/>
      <c r="T1869" s="108"/>
    </row>
    <row r="1870" spans="1:20" x14ac:dyDescent="0.3">
      <c r="A1870" s="98"/>
      <c r="B1870" s="98"/>
      <c r="C1870" s="98"/>
      <c r="D1870" s="98"/>
      <c r="E1870" s="98"/>
      <c r="F1870" s="98"/>
      <c r="G1870" s="98"/>
      <c r="H1870" s="98"/>
      <c r="I1870" s="98"/>
      <c r="J1870" s="98"/>
      <c r="K1870" s="98"/>
      <c r="L1870" s="98"/>
      <c r="M1870" s="98"/>
      <c r="N1870" s="98"/>
      <c r="O1870" s="98"/>
      <c r="P1870" s="98"/>
      <c r="Q1870" s="98"/>
      <c r="R1870" s="98"/>
      <c r="S1870" s="98"/>
      <c r="T1870" s="108"/>
    </row>
    <row r="1871" spans="1:20" x14ac:dyDescent="0.3">
      <c r="A1871" s="98"/>
      <c r="B1871" s="98"/>
      <c r="C1871" s="98"/>
      <c r="D1871" s="98"/>
      <c r="E1871" s="98"/>
      <c r="F1871" s="98"/>
      <c r="G1871" s="98"/>
      <c r="H1871" s="98"/>
      <c r="I1871" s="98"/>
      <c r="J1871" s="98"/>
      <c r="K1871" s="98"/>
      <c r="L1871" s="98"/>
      <c r="M1871" s="98"/>
      <c r="N1871" s="98"/>
      <c r="O1871" s="98"/>
      <c r="P1871" s="98"/>
      <c r="Q1871" s="98"/>
      <c r="R1871" s="98"/>
      <c r="S1871" s="98"/>
      <c r="T1871" s="108"/>
    </row>
    <row r="1872" spans="1:20" x14ac:dyDescent="0.3">
      <c r="A1872" s="98"/>
      <c r="B1872" s="98"/>
      <c r="C1872" s="98"/>
      <c r="D1872" s="98"/>
      <c r="E1872" s="98"/>
      <c r="F1872" s="98"/>
      <c r="G1872" s="98"/>
      <c r="H1872" s="98"/>
      <c r="I1872" s="98"/>
      <c r="J1872" s="98"/>
      <c r="K1872" s="98"/>
      <c r="L1872" s="98"/>
      <c r="M1872" s="98"/>
      <c r="N1872" s="98"/>
      <c r="O1872" s="98"/>
      <c r="P1872" s="98"/>
      <c r="Q1872" s="98"/>
      <c r="R1872" s="98"/>
      <c r="S1872" s="98"/>
      <c r="T1872" s="108"/>
    </row>
    <row r="1873" spans="1:20" x14ac:dyDescent="0.3">
      <c r="A1873" s="98"/>
      <c r="B1873" s="98"/>
      <c r="C1873" s="98"/>
      <c r="D1873" s="98"/>
      <c r="E1873" s="98"/>
      <c r="F1873" s="98"/>
      <c r="G1873" s="98"/>
      <c r="H1873" s="98"/>
      <c r="I1873" s="98"/>
      <c r="J1873" s="98"/>
      <c r="K1873" s="98"/>
      <c r="L1873" s="98"/>
      <c r="M1873" s="98"/>
      <c r="N1873" s="98"/>
      <c r="O1873" s="98"/>
      <c r="P1873" s="98"/>
      <c r="Q1873" s="98"/>
      <c r="R1873" s="98"/>
      <c r="S1873" s="98"/>
      <c r="T1873" s="108"/>
    </row>
    <row r="1874" spans="1:20" x14ac:dyDescent="0.3">
      <c r="A1874" s="98"/>
      <c r="B1874" s="98"/>
      <c r="C1874" s="98"/>
      <c r="D1874" s="98"/>
      <c r="E1874" s="98"/>
      <c r="F1874" s="98"/>
      <c r="G1874" s="98"/>
      <c r="H1874" s="98"/>
      <c r="I1874" s="98"/>
      <c r="J1874" s="98"/>
      <c r="K1874" s="98"/>
      <c r="L1874" s="98"/>
      <c r="M1874" s="98"/>
      <c r="N1874" s="98"/>
      <c r="O1874" s="98"/>
      <c r="P1874" s="98"/>
      <c r="Q1874" s="98"/>
      <c r="R1874" s="98"/>
      <c r="S1874" s="98"/>
      <c r="T1874" s="108"/>
    </row>
    <row r="1875" spans="1:20" x14ac:dyDescent="0.3">
      <c r="A1875" s="98"/>
      <c r="B1875" s="98"/>
      <c r="C1875" s="98"/>
      <c r="D1875" s="98"/>
      <c r="E1875" s="98"/>
      <c r="F1875" s="98"/>
      <c r="G1875" s="98"/>
      <c r="H1875" s="98"/>
      <c r="I1875" s="98"/>
      <c r="J1875" s="98"/>
      <c r="K1875" s="98"/>
      <c r="L1875" s="98"/>
      <c r="M1875" s="98"/>
      <c r="N1875" s="98"/>
      <c r="O1875" s="98"/>
      <c r="P1875" s="98"/>
      <c r="Q1875" s="98"/>
      <c r="R1875" s="98"/>
      <c r="S1875" s="98"/>
      <c r="T1875" s="108"/>
    </row>
    <row r="1876" spans="1:20" x14ac:dyDescent="0.3">
      <c r="A1876" s="98"/>
      <c r="B1876" s="98"/>
      <c r="C1876" s="98"/>
      <c r="D1876" s="98"/>
      <c r="E1876" s="98"/>
      <c r="F1876" s="98"/>
      <c r="G1876" s="98"/>
      <c r="H1876" s="98"/>
      <c r="I1876" s="98"/>
      <c r="J1876" s="98"/>
      <c r="K1876" s="98"/>
      <c r="L1876" s="98"/>
      <c r="M1876" s="98"/>
      <c r="N1876" s="98"/>
      <c r="O1876" s="98"/>
      <c r="P1876" s="98"/>
      <c r="Q1876" s="98"/>
      <c r="R1876" s="98"/>
      <c r="S1876" s="98"/>
      <c r="T1876" s="108"/>
    </row>
    <row r="1877" spans="1:20" x14ac:dyDescent="0.3">
      <c r="A1877" s="98"/>
      <c r="B1877" s="98"/>
      <c r="C1877" s="98"/>
      <c r="D1877" s="98"/>
      <c r="E1877" s="98"/>
      <c r="F1877" s="98"/>
      <c r="G1877" s="98"/>
      <c r="H1877" s="98"/>
      <c r="I1877" s="98"/>
      <c r="J1877" s="98"/>
      <c r="K1877" s="98"/>
      <c r="L1877" s="98"/>
      <c r="M1877" s="98"/>
      <c r="N1877" s="98"/>
      <c r="O1877" s="98"/>
      <c r="P1877" s="98"/>
      <c r="Q1877" s="98"/>
      <c r="R1877" s="98"/>
      <c r="S1877" s="98"/>
      <c r="T1877" s="108"/>
    </row>
    <row r="1878" spans="1:20" x14ac:dyDescent="0.3">
      <c r="A1878" s="98"/>
      <c r="B1878" s="98"/>
      <c r="C1878" s="98"/>
      <c r="D1878" s="98"/>
      <c r="E1878" s="98"/>
      <c r="F1878" s="98"/>
      <c r="G1878" s="98"/>
      <c r="H1878" s="98"/>
      <c r="I1878" s="98"/>
      <c r="J1878" s="98"/>
      <c r="K1878" s="98"/>
      <c r="L1878" s="98"/>
      <c r="M1878" s="98"/>
      <c r="N1878" s="98"/>
      <c r="O1878" s="98"/>
      <c r="P1878" s="98"/>
      <c r="Q1878" s="98"/>
      <c r="R1878" s="98"/>
      <c r="S1878" s="98"/>
      <c r="T1878" s="108"/>
    </row>
    <row r="1879" spans="1:20" x14ac:dyDescent="0.3">
      <c r="A1879" s="98"/>
      <c r="B1879" s="98"/>
      <c r="C1879" s="98"/>
      <c r="D1879" s="98"/>
      <c r="E1879" s="98"/>
      <c r="F1879" s="98"/>
      <c r="G1879" s="98"/>
      <c r="H1879" s="98"/>
      <c r="I1879" s="98"/>
      <c r="J1879" s="98"/>
      <c r="K1879" s="98"/>
      <c r="L1879" s="98"/>
      <c r="M1879" s="98"/>
      <c r="N1879" s="98"/>
      <c r="O1879" s="98"/>
      <c r="P1879" s="98"/>
      <c r="Q1879" s="98"/>
      <c r="R1879" s="98"/>
      <c r="S1879" s="98"/>
      <c r="T1879" s="108"/>
    </row>
    <row r="1880" spans="1:20" x14ac:dyDescent="0.3">
      <c r="A1880" s="98"/>
      <c r="B1880" s="98"/>
      <c r="C1880" s="98"/>
      <c r="D1880" s="98"/>
      <c r="E1880" s="98"/>
      <c r="F1880" s="98"/>
      <c r="G1880" s="98"/>
      <c r="H1880" s="98"/>
      <c r="I1880" s="98"/>
      <c r="J1880" s="98"/>
      <c r="K1880" s="98"/>
      <c r="L1880" s="98"/>
      <c r="M1880" s="98"/>
      <c r="N1880" s="98"/>
      <c r="O1880" s="98"/>
      <c r="P1880" s="98"/>
      <c r="Q1880" s="98"/>
      <c r="R1880" s="98"/>
      <c r="S1880" s="98"/>
      <c r="T1880" s="108"/>
    </row>
    <row r="1881" spans="1:20" x14ac:dyDescent="0.3">
      <c r="A1881" s="98"/>
      <c r="B1881" s="98"/>
      <c r="C1881" s="98"/>
      <c r="D1881" s="98"/>
      <c r="E1881" s="98"/>
      <c r="F1881" s="98"/>
      <c r="G1881" s="98"/>
      <c r="H1881" s="98"/>
      <c r="I1881" s="98"/>
      <c r="J1881" s="98"/>
      <c r="K1881" s="98"/>
      <c r="L1881" s="98"/>
      <c r="M1881" s="98"/>
      <c r="N1881" s="98"/>
      <c r="O1881" s="98"/>
      <c r="P1881" s="98"/>
      <c r="Q1881" s="98"/>
      <c r="R1881" s="98"/>
      <c r="S1881" s="98"/>
      <c r="T1881" s="108"/>
    </row>
    <row r="1882" spans="1:20" x14ac:dyDescent="0.3">
      <c r="A1882" s="98"/>
      <c r="B1882" s="98"/>
      <c r="C1882" s="98"/>
      <c r="D1882" s="98"/>
      <c r="E1882" s="98"/>
      <c r="F1882" s="98"/>
      <c r="G1882" s="98"/>
      <c r="H1882" s="98"/>
      <c r="I1882" s="98"/>
      <c r="J1882" s="98"/>
      <c r="K1882" s="98"/>
      <c r="L1882" s="98"/>
      <c r="M1882" s="98"/>
      <c r="N1882" s="98"/>
      <c r="O1882" s="98"/>
      <c r="P1882" s="98"/>
      <c r="Q1882" s="98"/>
      <c r="R1882" s="98"/>
      <c r="S1882" s="98"/>
      <c r="T1882" s="108"/>
    </row>
    <row r="1883" spans="1:20" x14ac:dyDescent="0.3">
      <c r="A1883" s="98"/>
      <c r="B1883" s="98"/>
      <c r="C1883" s="98"/>
      <c r="D1883" s="98"/>
      <c r="E1883" s="98"/>
      <c r="F1883" s="98"/>
      <c r="G1883" s="98"/>
      <c r="H1883" s="98"/>
      <c r="I1883" s="98"/>
      <c r="J1883" s="98"/>
      <c r="K1883" s="98"/>
      <c r="L1883" s="98"/>
      <c r="M1883" s="98"/>
      <c r="N1883" s="98"/>
      <c r="O1883" s="98"/>
      <c r="P1883" s="98"/>
      <c r="Q1883" s="98"/>
      <c r="R1883" s="98"/>
      <c r="S1883" s="98"/>
      <c r="T1883" s="108"/>
    </row>
    <row r="1884" spans="1:20" x14ac:dyDescent="0.3">
      <c r="A1884" s="98"/>
      <c r="B1884" s="98"/>
      <c r="C1884" s="98"/>
      <c r="D1884" s="98"/>
      <c r="E1884" s="98"/>
      <c r="F1884" s="98"/>
      <c r="G1884" s="98"/>
      <c r="H1884" s="98"/>
      <c r="I1884" s="98"/>
      <c r="J1884" s="98"/>
      <c r="K1884" s="98"/>
      <c r="L1884" s="98"/>
      <c r="M1884" s="98"/>
      <c r="N1884" s="98"/>
      <c r="O1884" s="98"/>
      <c r="P1884" s="98"/>
      <c r="Q1884" s="98"/>
      <c r="R1884" s="98"/>
      <c r="S1884" s="98"/>
      <c r="T1884" s="108"/>
    </row>
    <row r="1885" spans="1:20" x14ac:dyDescent="0.3">
      <c r="A1885" s="98"/>
      <c r="B1885" s="98"/>
      <c r="C1885" s="98"/>
      <c r="D1885" s="98"/>
      <c r="E1885" s="98"/>
      <c r="F1885" s="98"/>
      <c r="G1885" s="98"/>
      <c r="H1885" s="98"/>
      <c r="I1885" s="98"/>
      <c r="J1885" s="98"/>
      <c r="K1885" s="98"/>
      <c r="L1885" s="98"/>
      <c r="M1885" s="98"/>
      <c r="N1885" s="98"/>
      <c r="O1885" s="98"/>
      <c r="P1885" s="98"/>
      <c r="Q1885" s="98"/>
      <c r="R1885" s="98"/>
      <c r="S1885" s="98"/>
      <c r="T1885" s="108"/>
    </row>
    <row r="1886" spans="1:20" x14ac:dyDescent="0.3">
      <c r="A1886" s="98"/>
      <c r="B1886" s="98"/>
      <c r="C1886" s="98"/>
      <c r="D1886" s="98"/>
      <c r="E1886" s="98"/>
      <c r="F1886" s="98"/>
      <c r="G1886" s="98"/>
      <c r="H1886" s="98"/>
      <c r="I1886" s="98"/>
      <c r="J1886" s="98"/>
      <c r="K1886" s="98"/>
      <c r="L1886" s="98"/>
      <c r="M1886" s="98"/>
      <c r="N1886" s="98"/>
      <c r="O1886" s="98"/>
      <c r="P1886" s="98"/>
      <c r="Q1886" s="98"/>
      <c r="R1886" s="98"/>
      <c r="S1886" s="98"/>
      <c r="T1886" s="108"/>
    </row>
    <row r="1887" spans="1:20" x14ac:dyDescent="0.3">
      <c r="A1887" s="98"/>
      <c r="B1887" s="98"/>
      <c r="C1887" s="98"/>
      <c r="D1887" s="98"/>
      <c r="E1887" s="98"/>
      <c r="F1887" s="98"/>
      <c r="G1887" s="98"/>
      <c r="H1887" s="98"/>
      <c r="I1887" s="98"/>
      <c r="J1887" s="98"/>
      <c r="K1887" s="98"/>
      <c r="L1887" s="98"/>
      <c r="M1887" s="98"/>
      <c r="N1887" s="98"/>
      <c r="O1887" s="98"/>
      <c r="P1887" s="98"/>
      <c r="Q1887" s="98"/>
      <c r="R1887" s="98"/>
      <c r="S1887" s="98"/>
      <c r="T1887" s="108"/>
    </row>
    <row r="1888" spans="1:20" x14ac:dyDescent="0.3">
      <c r="A1888" s="98"/>
      <c r="B1888" s="98"/>
      <c r="C1888" s="98"/>
      <c r="D1888" s="98"/>
      <c r="E1888" s="98"/>
      <c r="F1888" s="98"/>
      <c r="G1888" s="98"/>
      <c r="H1888" s="98"/>
      <c r="I1888" s="98"/>
      <c r="J1888" s="98"/>
      <c r="K1888" s="98"/>
      <c r="L1888" s="98"/>
      <c r="M1888" s="98"/>
      <c r="N1888" s="98"/>
      <c r="O1888" s="98"/>
      <c r="P1888" s="98"/>
      <c r="Q1888" s="98"/>
      <c r="R1888" s="98"/>
      <c r="S1888" s="98"/>
      <c r="T1888" s="108"/>
    </row>
    <row r="1889" spans="1:20" x14ac:dyDescent="0.3">
      <c r="A1889" s="98"/>
      <c r="B1889" s="98"/>
      <c r="C1889" s="98"/>
      <c r="D1889" s="98"/>
      <c r="E1889" s="98"/>
      <c r="F1889" s="98"/>
      <c r="G1889" s="98"/>
      <c r="H1889" s="98"/>
      <c r="I1889" s="98"/>
      <c r="J1889" s="98"/>
      <c r="K1889" s="98"/>
      <c r="L1889" s="98"/>
      <c r="M1889" s="98"/>
      <c r="N1889" s="98"/>
      <c r="O1889" s="98"/>
      <c r="P1889" s="98"/>
      <c r="Q1889" s="98"/>
      <c r="R1889" s="98"/>
      <c r="S1889" s="98"/>
      <c r="T1889" s="108"/>
    </row>
    <row r="1890" spans="1:20" x14ac:dyDescent="0.3">
      <c r="A1890" s="98"/>
      <c r="B1890" s="98"/>
      <c r="C1890" s="98"/>
      <c r="D1890" s="98"/>
      <c r="E1890" s="98"/>
      <c r="F1890" s="98"/>
      <c r="G1890" s="98"/>
      <c r="H1890" s="98"/>
      <c r="I1890" s="98"/>
      <c r="J1890" s="98"/>
      <c r="K1890" s="98"/>
      <c r="L1890" s="98"/>
      <c r="M1890" s="98"/>
      <c r="N1890" s="98"/>
      <c r="O1890" s="98"/>
      <c r="P1890" s="98"/>
      <c r="Q1890" s="98"/>
      <c r="R1890" s="98"/>
      <c r="S1890" s="98"/>
      <c r="T1890" s="108"/>
    </row>
    <row r="1891" spans="1:20" x14ac:dyDescent="0.3">
      <c r="A1891" s="98"/>
      <c r="B1891" s="98"/>
      <c r="C1891" s="98"/>
      <c r="D1891" s="98"/>
      <c r="E1891" s="98"/>
      <c r="F1891" s="98"/>
      <c r="G1891" s="98"/>
      <c r="H1891" s="98"/>
      <c r="I1891" s="98"/>
      <c r="J1891" s="98"/>
      <c r="K1891" s="98"/>
      <c r="L1891" s="98"/>
      <c r="M1891" s="98"/>
      <c r="N1891" s="98"/>
      <c r="O1891" s="98"/>
      <c r="P1891" s="98"/>
      <c r="Q1891" s="98"/>
      <c r="R1891" s="98"/>
      <c r="S1891" s="98"/>
      <c r="T1891" s="108"/>
    </row>
    <row r="1892" spans="1:20" x14ac:dyDescent="0.3">
      <c r="A1892" s="98"/>
      <c r="B1892" s="98"/>
      <c r="C1892" s="98"/>
      <c r="D1892" s="98"/>
      <c r="E1892" s="98"/>
      <c r="F1892" s="98"/>
      <c r="G1892" s="98"/>
      <c r="H1892" s="98"/>
      <c r="I1892" s="98"/>
      <c r="J1892" s="98"/>
      <c r="K1892" s="98"/>
      <c r="L1892" s="98"/>
      <c r="M1892" s="98"/>
      <c r="N1892" s="98"/>
      <c r="O1892" s="98"/>
      <c r="P1892" s="98"/>
      <c r="Q1892" s="98"/>
      <c r="R1892" s="98"/>
      <c r="S1892" s="98"/>
      <c r="T1892" s="108"/>
    </row>
    <row r="1893" spans="1:20" x14ac:dyDescent="0.3">
      <c r="A1893" s="98"/>
      <c r="B1893" s="98"/>
      <c r="C1893" s="98"/>
      <c r="D1893" s="98"/>
      <c r="E1893" s="98"/>
      <c r="F1893" s="98"/>
      <c r="G1893" s="98"/>
      <c r="H1893" s="98"/>
      <c r="I1893" s="98"/>
      <c r="J1893" s="98"/>
      <c r="K1893" s="98"/>
      <c r="L1893" s="98"/>
      <c r="M1893" s="98"/>
      <c r="N1893" s="98"/>
      <c r="O1893" s="98"/>
      <c r="P1893" s="98"/>
      <c r="Q1893" s="98"/>
      <c r="R1893" s="98"/>
      <c r="S1893" s="98"/>
      <c r="T1893" s="108"/>
    </row>
    <row r="1894" spans="1:20" x14ac:dyDescent="0.3">
      <c r="A1894" s="98"/>
      <c r="B1894" s="98"/>
      <c r="C1894" s="98"/>
      <c r="D1894" s="98"/>
      <c r="E1894" s="98"/>
      <c r="F1894" s="98"/>
      <c r="G1894" s="98"/>
      <c r="H1894" s="98"/>
      <c r="I1894" s="98"/>
      <c r="J1894" s="98"/>
      <c r="K1894" s="98"/>
      <c r="L1894" s="98"/>
      <c r="M1894" s="98"/>
      <c r="N1894" s="98"/>
      <c r="O1894" s="98"/>
      <c r="P1894" s="98"/>
      <c r="Q1894" s="98"/>
      <c r="R1894" s="98"/>
      <c r="S1894" s="98"/>
      <c r="T1894" s="108"/>
    </row>
    <row r="1895" spans="1:20" x14ac:dyDescent="0.3">
      <c r="A1895" s="98"/>
      <c r="B1895" s="98"/>
      <c r="C1895" s="98"/>
      <c r="D1895" s="98"/>
      <c r="E1895" s="98"/>
      <c r="F1895" s="98"/>
      <c r="G1895" s="98"/>
      <c r="H1895" s="98"/>
      <c r="I1895" s="98"/>
      <c r="J1895" s="98"/>
      <c r="K1895" s="98"/>
      <c r="L1895" s="98"/>
      <c r="M1895" s="98"/>
      <c r="N1895" s="98"/>
      <c r="O1895" s="98"/>
      <c r="P1895" s="98"/>
      <c r="Q1895" s="98"/>
      <c r="R1895" s="98"/>
      <c r="S1895" s="98"/>
      <c r="T1895" s="108"/>
    </row>
    <row r="1896" spans="1:20" x14ac:dyDescent="0.3">
      <c r="A1896" s="98"/>
      <c r="B1896" s="98"/>
      <c r="C1896" s="98"/>
      <c r="D1896" s="98"/>
      <c r="E1896" s="98"/>
      <c r="F1896" s="98"/>
      <c r="G1896" s="98"/>
      <c r="H1896" s="98"/>
      <c r="I1896" s="98"/>
      <c r="J1896" s="98"/>
      <c r="K1896" s="98"/>
      <c r="L1896" s="98"/>
      <c r="M1896" s="98"/>
      <c r="N1896" s="98"/>
      <c r="O1896" s="98"/>
      <c r="P1896" s="98"/>
      <c r="Q1896" s="98"/>
      <c r="R1896" s="98"/>
      <c r="S1896" s="98"/>
      <c r="T1896" s="108"/>
    </row>
    <row r="1897" spans="1:20" x14ac:dyDescent="0.3">
      <c r="A1897" s="98"/>
      <c r="B1897" s="98"/>
      <c r="C1897" s="98"/>
      <c r="D1897" s="98"/>
      <c r="E1897" s="98"/>
      <c r="F1897" s="98"/>
      <c r="G1897" s="98"/>
      <c r="H1897" s="98"/>
      <c r="I1897" s="98"/>
      <c r="J1897" s="98"/>
      <c r="K1897" s="98"/>
      <c r="L1897" s="98"/>
      <c r="M1897" s="98"/>
      <c r="N1897" s="98"/>
      <c r="O1897" s="98"/>
      <c r="P1897" s="98"/>
      <c r="Q1897" s="98"/>
      <c r="R1897" s="98"/>
      <c r="S1897" s="98"/>
      <c r="T1897" s="108"/>
    </row>
    <row r="1898" spans="1:20" x14ac:dyDescent="0.3">
      <c r="A1898" s="98"/>
      <c r="B1898" s="98"/>
      <c r="C1898" s="98"/>
      <c r="D1898" s="98"/>
      <c r="E1898" s="98"/>
      <c r="F1898" s="98"/>
      <c r="G1898" s="98"/>
      <c r="H1898" s="98"/>
      <c r="I1898" s="98"/>
      <c r="J1898" s="98"/>
      <c r="K1898" s="98"/>
      <c r="L1898" s="98"/>
      <c r="M1898" s="98"/>
      <c r="N1898" s="98"/>
      <c r="O1898" s="98"/>
      <c r="P1898" s="98"/>
      <c r="Q1898" s="98"/>
      <c r="R1898" s="98"/>
      <c r="S1898" s="98"/>
      <c r="T1898" s="108"/>
    </row>
    <row r="1899" spans="1:20" x14ac:dyDescent="0.3">
      <c r="A1899" s="98"/>
      <c r="B1899" s="98"/>
      <c r="C1899" s="98"/>
      <c r="D1899" s="98"/>
      <c r="E1899" s="98"/>
      <c r="F1899" s="98"/>
      <c r="G1899" s="98"/>
      <c r="H1899" s="98"/>
      <c r="I1899" s="98"/>
      <c r="J1899" s="98"/>
      <c r="K1899" s="98"/>
      <c r="L1899" s="98"/>
      <c r="M1899" s="98"/>
      <c r="N1899" s="98"/>
      <c r="O1899" s="98"/>
      <c r="P1899" s="98"/>
      <c r="Q1899" s="98"/>
      <c r="R1899" s="98"/>
      <c r="S1899" s="98"/>
      <c r="T1899" s="108"/>
    </row>
    <row r="1900" spans="1:20" x14ac:dyDescent="0.3">
      <c r="A1900" s="98"/>
      <c r="B1900" s="98"/>
      <c r="C1900" s="98"/>
      <c r="D1900" s="98"/>
      <c r="E1900" s="98"/>
      <c r="F1900" s="98"/>
      <c r="G1900" s="98"/>
      <c r="H1900" s="98"/>
      <c r="I1900" s="98"/>
      <c r="J1900" s="98"/>
      <c r="K1900" s="98"/>
      <c r="L1900" s="98"/>
      <c r="M1900" s="98"/>
      <c r="N1900" s="98"/>
      <c r="O1900" s="98"/>
      <c r="P1900" s="98"/>
      <c r="Q1900" s="98"/>
      <c r="R1900" s="98"/>
      <c r="S1900" s="98"/>
      <c r="T1900" s="108"/>
    </row>
    <row r="1901" spans="1:20" x14ac:dyDescent="0.3">
      <c r="A1901" s="98"/>
      <c r="B1901" s="98"/>
      <c r="C1901" s="98"/>
      <c r="D1901" s="98"/>
      <c r="E1901" s="98"/>
      <c r="F1901" s="98"/>
      <c r="G1901" s="98"/>
      <c r="H1901" s="98"/>
      <c r="I1901" s="98"/>
      <c r="J1901" s="98"/>
      <c r="K1901" s="98"/>
      <c r="L1901" s="98"/>
      <c r="M1901" s="98"/>
      <c r="N1901" s="98"/>
      <c r="O1901" s="98"/>
      <c r="P1901" s="98"/>
      <c r="Q1901" s="98"/>
      <c r="R1901" s="98"/>
      <c r="S1901" s="98"/>
      <c r="T1901" s="108"/>
    </row>
    <row r="1902" spans="1:20" x14ac:dyDescent="0.3">
      <c r="A1902" s="98"/>
      <c r="B1902" s="98"/>
      <c r="C1902" s="98"/>
      <c r="D1902" s="98"/>
      <c r="E1902" s="98"/>
      <c r="F1902" s="98"/>
      <c r="G1902" s="98"/>
      <c r="H1902" s="98"/>
      <c r="I1902" s="98"/>
      <c r="J1902" s="98"/>
      <c r="K1902" s="98"/>
      <c r="L1902" s="98"/>
      <c r="M1902" s="98"/>
      <c r="N1902" s="98"/>
      <c r="O1902" s="98"/>
      <c r="P1902" s="98"/>
      <c r="Q1902" s="98"/>
      <c r="R1902" s="98"/>
      <c r="S1902" s="98"/>
      <c r="T1902" s="108"/>
    </row>
    <row r="1903" spans="1:20" x14ac:dyDescent="0.3">
      <c r="A1903" s="98"/>
      <c r="B1903" s="98"/>
      <c r="C1903" s="98"/>
      <c r="D1903" s="98"/>
      <c r="E1903" s="98"/>
      <c r="F1903" s="98"/>
      <c r="G1903" s="98"/>
      <c r="H1903" s="98"/>
      <c r="I1903" s="98"/>
      <c r="J1903" s="98"/>
      <c r="K1903" s="98"/>
      <c r="L1903" s="98"/>
      <c r="M1903" s="98"/>
      <c r="N1903" s="98"/>
      <c r="O1903" s="98"/>
      <c r="P1903" s="98"/>
      <c r="Q1903" s="98"/>
      <c r="R1903" s="98"/>
      <c r="S1903" s="98"/>
      <c r="T1903" s="108"/>
    </row>
    <row r="1904" spans="1:20" x14ac:dyDescent="0.3">
      <c r="A1904" s="98"/>
      <c r="B1904" s="98"/>
      <c r="C1904" s="98"/>
      <c r="D1904" s="98"/>
      <c r="E1904" s="98"/>
      <c r="F1904" s="98"/>
      <c r="G1904" s="98"/>
      <c r="H1904" s="98"/>
      <c r="I1904" s="98"/>
      <c r="J1904" s="98"/>
      <c r="K1904" s="98"/>
      <c r="L1904" s="98"/>
      <c r="M1904" s="98"/>
      <c r="N1904" s="98"/>
      <c r="O1904" s="98"/>
      <c r="P1904" s="98"/>
      <c r="Q1904" s="98"/>
      <c r="R1904" s="98"/>
      <c r="S1904" s="98"/>
      <c r="T1904" s="108"/>
    </row>
    <row r="1905" spans="1:20" x14ac:dyDescent="0.3">
      <c r="A1905" s="98"/>
      <c r="B1905" s="98"/>
      <c r="C1905" s="98"/>
      <c r="D1905" s="98"/>
      <c r="E1905" s="98"/>
      <c r="F1905" s="98"/>
      <c r="G1905" s="98"/>
      <c r="H1905" s="98"/>
      <c r="I1905" s="98"/>
      <c r="J1905" s="98"/>
      <c r="K1905" s="98"/>
      <c r="L1905" s="98"/>
      <c r="M1905" s="98"/>
      <c r="N1905" s="98"/>
      <c r="O1905" s="98"/>
      <c r="P1905" s="98"/>
      <c r="Q1905" s="98"/>
      <c r="R1905" s="98"/>
      <c r="S1905" s="98"/>
      <c r="T1905" s="108"/>
    </row>
    <row r="1906" spans="1:20" x14ac:dyDescent="0.3">
      <c r="A1906" s="98"/>
      <c r="B1906" s="98"/>
      <c r="C1906" s="98"/>
      <c r="D1906" s="98"/>
      <c r="E1906" s="98"/>
      <c r="F1906" s="98"/>
      <c r="G1906" s="98"/>
      <c r="H1906" s="98"/>
      <c r="I1906" s="98"/>
      <c r="J1906" s="98"/>
      <c r="K1906" s="98"/>
      <c r="L1906" s="98"/>
      <c r="M1906" s="98"/>
      <c r="N1906" s="98"/>
      <c r="O1906" s="98"/>
      <c r="P1906" s="98"/>
      <c r="Q1906" s="98"/>
      <c r="R1906" s="98"/>
      <c r="S1906" s="98"/>
      <c r="T1906" s="108"/>
    </row>
    <row r="1907" spans="1:20" x14ac:dyDescent="0.3">
      <c r="A1907" s="98"/>
      <c r="B1907" s="98"/>
      <c r="C1907" s="98"/>
      <c r="D1907" s="98"/>
      <c r="E1907" s="98"/>
      <c r="F1907" s="98"/>
      <c r="G1907" s="98"/>
      <c r="H1907" s="98"/>
      <c r="I1907" s="98"/>
      <c r="J1907" s="98"/>
      <c r="K1907" s="98"/>
      <c r="L1907" s="98"/>
      <c r="M1907" s="98"/>
      <c r="N1907" s="98"/>
      <c r="O1907" s="98"/>
      <c r="P1907" s="98"/>
      <c r="Q1907" s="98"/>
      <c r="R1907" s="98"/>
      <c r="S1907" s="98"/>
      <c r="T1907" s="108"/>
    </row>
    <row r="1908" spans="1:20" x14ac:dyDescent="0.3">
      <c r="A1908" s="98"/>
      <c r="B1908" s="98"/>
      <c r="C1908" s="98"/>
      <c r="D1908" s="98"/>
      <c r="E1908" s="98"/>
      <c r="F1908" s="98"/>
      <c r="G1908" s="98"/>
      <c r="H1908" s="98"/>
      <c r="I1908" s="98"/>
      <c r="J1908" s="98"/>
      <c r="K1908" s="98"/>
      <c r="L1908" s="98"/>
      <c r="M1908" s="98"/>
      <c r="N1908" s="98"/>
      <c r="O1908" s="98"/>
      <c r="P1908" s="98"/>
      <c r="Q1908" s="98"/>
      <c r="R1908" s="98"/>
      <c r="S1908" s="98"/>
      <c r="T1908" s="108"/>
    </row>
    <row r="1909" spans="1:20" x14ac:dyDescent="0.3">
      <c r="A1909" s="98"/>
      <c r="B1909" s="98"/>
      <c r="C1909" s="98"/>
      <c r="D1909" s="98"/>
      <c r="E1909" s="98"/>
      <c r="F1909" s="98"/>
      <c r="G1909" s="98"/>
      <c r="H1909" s="98"/>
      <c r="I1909" s="98"/>
      <c r="J1909" s="98"/>
      <c r="K1909" s="98"/>
      <c r="L1909" s="98"/>
      <c r="M1909" s="98"/>
      <c r="N1909" s="98"/>
      <c r="O1909" s="98"/>
      <c r="P1909" s="98"/>
      <c r="Q1909" s="98"/>
      <c r="R1909" s="98"/>
      <c r="S1909" s="98"/>
      <c r="T1909" s="108"/>
    </row>
    <row r="1910" spans="1:20" x14ac:dyDescent="0.3">
      <c r="A1910" s="98"/>
      <c r="B1910" s="98"/>
      <c r="C1910" s="98"/>
      <c r="D1910" s="98"/>
      <c r="E1910" s="98"/>
      <c r="F1910" s="98"/>
      <c r="G1910" s="98"/>
      <c r="H1910" s="98"/>
      <c r="I1910" s="98"/>
      <c r="J1910" s="98"/>
      <c r="K1910" s="98"/>
      <c r="L1910" s="98"/>
      <c r="M1910" s="98"/>
      <c r="N1910" s="98"/>
      <c r="O1910" s="98"/>
      <c r="P1910" s="98"/>
      <c r="Q1910" s="98"/>
      <c r="R1910" s="98"/>
      <c r="S1910" s="98"/>
      <c r="T1910" s="108"/>
    </row>
    <row r="1911" spans="1:20" x14ac:dyDescent="0.3">
      <c r="A1911" s="98"/>
      <c r="B1911" s="98"/>
      <c r="C1911" s="98"/>
      <c r="D1911" s="98"/>
      <c r="E1911" s="98"/>
      <c r="F1911" s="98"/>
      <c r="G1911" s="98"/>
      <c r="H1911" s="98"/>
      <c r="I1911" s="98"/>
      <c r="J1911" s="98"/>
      <c r="K1911" s="98"/>
      <c r="L1911" s="98"/>
      <c r="M1911" s="98"/>
      <c r="N1911" s="98"/>
      <c r="O1911" s="98"/>
      <c r="P1911" s="98"/>
      <c r="Q1911" s="98"/>
      <c r="R1911" s="98"/>
      <c r="S1911" s="98"/>
      <c r="T1911" s="108"/>
    </row>
    <row r="1912" spans="1:20" x14ac:dyDescent="0.3">
      <c r="A1912" s="98"/>
      <c r="B1912" s="98"/>
      <c r="C1912" s="98"/>
      <c r="D1912" s="98"/>
      <c r="E1912" s="98"/>
      <c r="F1912" s="98"/>
      <c r="G1912" s="98"/>
      <c r="H1912" s="98"/>
      <c r="I1912" s="98"/>
      <c r="J1912" s="98"/>
      <c r="K1912" s="98"/>
      <c r="L1912" s="98"/>
      <c r="M1912" s="98"/>
      <c r="N1912" s="98"/>
      <c r="O1912" s="98"/>
      <c r="P1912" s="98"/>
      <c r="Q1912" s="98"/>
      <c r="R1912" s="98"/>
      <c r="S1912" s="98"/>
      <c r="T1912" s="108"/>
    </row>
    <row r="1913" spans="1:20" x14ac:dyDescent="0.3">
      <c r="A1913" s="98"/>
      <c r="B1913" s="98"/>
      <c r="C1913" s="98"/>
      <c r="D1913" s="98"/>
      <c r="E1913" s="98"/>
      <c r="F1913" s="98"/>
      <c r="G1913" s="98"/>
      <c r="H1913" s="98"/>
      <c r="I1913" s="98"/>
      <c r="J1913" s="98"/>
      <c r="K1913" s="98"/>
      <c r="L1913" s="98"/>
      <c r="M1913" s="98"/>
      <c r="N1913" s="98"/>
      <c r="O1913" s="98"/>
      <c r="P1913" s="98"/>
      <c r="Q1913" s="98"/>
      <c r="R1913" s="98"/>
      <c r="S1913" s="98"/>
      <c r="T1913" s="108"/>
    </row>
    <row r="1914" spans="1:20" x14ac:dyDescent="0.3">
      <c r="A1914" s="98"/>
      <c r="B1914" s="98"/>
      <c r="C1914" s="98"/>
      <c r="D1914" s="98"/>
      <c r="E1914" s="98"/>
      <c r="F1914" s="98"/>
      <c r="G1914" s="98"/>
      <c r="H1914" s="98"/>
      <c r="I1914" s="98"/>
      <c r="J1914" s="98"/>
      <c r="K1914" s="98"/>
      <c r="L1914" s="98"/>
      <c r="M1914" s="98"/>
      <c r="N1914" s="98"/>
      <c r="O1914" s="98"/>
      <c r="P1914" s="98"/>
      <c r="Q1914" s="98"/>
      <c r="R1914" s="98"/>
      <c r="S1914" s="98"/>
      <c r="T1914" s="108"/>
    </row>
    <row r="1915" spans="1:20" x14ac:dyDescent="0.3">
      <c r="A1915" s="98"/>
      <c r="B1915" s="98"/>
      <c r="C1915" s="98"/>
      <c r="D1915" s="98"/>
      <c r="E1915" s="98"/>
      <c r="F1915" s="98"/>
      <c r="G1915" s="98"/>
      <c r="H1915" s="98"/>
      <c r="I1915" s="98"/>
      <c r="J1915" s="98"/>
      <c r="K1915" s="98"/>
      <c r="L1915" s="98"/>
      <c r="M1915" s="98"/>
      <c r="N1915" s="98"/>
      <c r="O1915" s="98"/>
      <c r="P1915" s="98"/>
      <c r="Q1915" s="98"/>
      <c r="R1915" s="98"/>
      <c r="S1915" s="98"/>
      <c r="T1915" s="108"/>
    </row>
    <row r="1916" spans="1:20" x14ac:dyDescent="0.3">
      <c r="A1916" s="98"/>
      <c r="B1916" s="98"/>
      <c r="C1916" s="98"/>
      <c r="D1916" s="98"/>
      <c r="E1916" s="98"/>
      <c r="F1916" s="98"/>
      <c r="G1916" s="98"/>
      <c r="H1916" s="98"/>
      <c r="I1916" s="98"/>
      <c r="J1916" s="98"/>
      <c r="K1916" s="98"/>
      <c r="L1916" s="98"/>
      <c r="M1916" s="98"/>
      <c r="N1916" s="98"/>
      <c r="O1916" s="98"/>
      <c r="P1916" s="98"/>
      <c r="Q1916" s="98"/>
      <c r="R1916" s="98"/>
      <c r="S1916" s="98"/>
      <c r="T1916" s="108"/>
    </row>
    <row r="1917" spans="1:20" x14ac:dyDescent="0.3">
      <c r="A1917" s="98"/>
      <c r="B1917" s="98"/>
      <c r="C1917" s="98"/>
      <c r="D1917" s="98"/>
      <c r="E1917" s="98"/>
      <c r="F1917" s="98"/>
      <c r="G1917" s="98"/>
      <c r="H1917" s="98"/>
      <c r="I1917" s="98"/>
      <c r="J1917" s="98"/>
      <c r="K1917" s="98"/>
      <c r="L1917" s="98"/>
      <c r="M1917" s="98"/>
      <c r="N1917" s="98"/>
      <c r="O1917" s="98"/>
      <c r="P1917" s="98"/>
      <c r="Q1917" s="98"/>
      <c r="R1917" s="98"/>
      <c r="S1917" s="98"/>
      <c r="T1917" s="108"/>
    </row>
    <row r="1918" spans="1:20" x14ac:dyDescent="0.3">
      <c r="A1918" s="98"/>
      <c r="B1918" s="98"/>
      <c r="C1918" s="98"/>
      <c r="D1918" s="98"/>
      <c r="E1918" s="98"/>
      <c r="F1918" s="98"/>
      <c r="G1918" s="98"/>
      <c r="H1918" s="98"/>
      <c r="I1918" s="98"/>
      <c r="J1918" s="98"/>
      <c r="K1918" s="98"/>
      <c r="L1918" s="98"/>
      <c r="M1918" s="98"/>
      <c r="N1918" s="98"/>
      <c r="O1918" s="98"/>
      <c r="P1918" s="98"/>
      <c r="Q1918" s="98"/>
      <c r="R1918" s="98"/>
      <c r="S1918" s="98"/>
      <c r="T1918" s="108"/>
    </row>
    <row r="1919" spans="1:20" x14ac:dyDescent="0.3">
      <c r="A1919" s="98"/>
      <c r="B1919" s="98"/>
      <c r="C1919" s="98"/>
      <c r="D1919" s="98"/>
      <c r="E1919" s="98"/>
      <c r="F1919" s="98"/>
      <c r="G1919" s="98"/>
      <c r="H1919" s="98"/>
      <c r="I1919" s="98"/>
      <c r="J1919" s="98"/>
      <c r="K1919" s="98"/>
      <c r="L1919" s="98"/>
      <c r="M1919" s="98"/>
      <c r="N1919" s="98"/>
      <c r="O1919" s="98"/>
      <c r="P1919" s="98"/>
      <c r="Q1919" s="98"/>
      <c r="R1919" s="98"/>
      <c r="S1919" s="98"/>
      <c r="T1919" s="108"/>
    </row>
    <row r="1920" spans="1:20" x14ac:dyDescent="0.3">
      <c r="A1920" s="98"/>
      <c r="B1920" s="98"/>
      <c r="C1920" s="98"/>
      <c r="D1920" s="98"/>
      <c r="E1920" s="98"/>
      <c r="F1920" s="98"/>
      <c r="G1920" s="98"/>
      <c r="H1920" s="98"/>
      <c r="I1920" s="98"/>
      <c r="J1920" s="98"/>
      <c r="K1920" s="98"/>
      <c r="L1920" s="98"/>
      <c r="M1920" s="98"/>
      <c r="N1920" s="98"/>
      <c r="O1920" s="98"/>
      <c r="P1920" s="98"/>
      <c r="Q1920" s="98"/>
      <c r="R1920" s="98"/>
      <c r="S1920" s="98"/>
      <c r="T1920" s="108"/>
    </row>
    <row r="1921" spans="1:20" x14ac:dyDescent="0.3">
      <c r="A1921" s="98"/>
      <c r="B1921" s="98"/>
      <c r="C1921" s="98"/>
      <c r="D1921" s="98"/>
      <c r="E1921" s="98"/>
      <c r="F1921" s="98"/>
      <c r="G1921" s="98"/>
      <c r="H1921" s="98"/>
      <c r="I1921" s="98"/>
      <c r="J1921" s="98"/>
      <c r="K1921" s="98"/>
      <c r="L1921" s="98"/>
      <c r="M1921" s="98"/>
      <c r="N1921" s="98"/>
      <c r="O1921" s="98"/>
      <c r="P1921" s="98"/>
      <c r="Q1921" s="98"/>
      <c r="R1921" s="98"/>
      <c r="S1921" s="98"/>
      <c r="T1921" s="108"/>
    </row>
    <row r="1922" spans="1:20" x14ac:dyDescent="0.3">
      <c r="A1922" s="98"/>
      <c r="B1922" s="98"/>
      <c r="C1922" s="98"/>
      <c r="D1922" s="98"/>
      <c r="E1922" s="98"/>
      <c r="F1922" s="98"/>
      <c r="G1922" s="98"/>
      <c r="H1922" s="98"/>
      <c r="I1922" s="98"/>
      <c r="J1922" s="98"/>
      <c r="K1922" s="98"/>
      <c r="L1922" s="98"/>
      <c r="M1922" s="98"/>
      <c r="N1922" s="98"/>
      <c r="O1922" s="98"/>
      <c r="P1922" s="98"/>
      <c r="Q1922" s="98"/>
      <c r="R1922" s="98"/>
      <c r="S1922" s="98"/>
      <c r="T1922" s="108"/>
    </row>
    <row r="1923" spans="1:20" x14ac:dyDescent="0.3">
      <c r="A1923" s="98"/>
      <c r="B1923" s="98"/>
      <c r="C1923" s="98"/>
      <c r="D1923" s="98"/>
      <c r="E1923" s="98"/>
      <c r="F1923" s="98"/>
      <c r="G1923" s="98"/>
      <c r="H1923" s="98"/>
      <c r="I1923" s="98"/>
      <c r="J1923" s="98"/>
      <c r="K1923" s="98"/>
      <c r="L1923" s="98"/>
      <c r="M1923" s="98"/>
      <c r="N1923" s="98"/>
      <c r="O1923" s="98"/>
      <c r="P1923" s="98"/>
      <c r="Q1923" s="98"/>
      <c r="R1923" s="98"/>
      <c r="S1923" s="98"/>
      <c r="T1923" s="108"/>
    </row>
    <row r="1924" spans="1:20" x14ac:dyDescent="0.3">
      <c r="A1924" s="98"/>
      <c r="B1924" s="98"/>
      <c r="C1924" s="98"/>
      <c r="D1924" s="98"/>
      <c r="E1924" s="98"/>
      <c r="F1924" s="98"/>
      <c r="G1924" s="98"/>
      <c r="H1924" s="98"/>
      <c r="I1924" s="98"/>
      <c r="J1924" s="98"/>
      <c r="K1924" s="98"/>
      <c r="L1924" s="98"/>
      <c r="M1924" s="98"/>
      <c r="N1924" s="98"/>
      <c r="O1924" s="98"/>
      <c r="P1924" s="98"/>
      <c r="Q1924" s="98"/>
      <c r="R1924" s="98"/>
      <c r="S1924" s="98"/>
      <c r="T1924" s="108"/>
    </row>
    <row r="1925" spans="1:20" x14ac:dyDescent="0.3">
      <c r="A1925" s="98"/>
      <c r="B1925" s="98"/>
      <c r="C1925" s="98"/>
      <c r="D1925" s="98"/>
      <c r="E1925" s="98"/>
      <c r="F1925" s="98"/>
      <c r="G1925" s="98"/>
      <c r="H1925" s="98"/>
      <c r="I1925" s="98"/>
      <c r="J1925" s="98"/>
      <c r="K1925" s="98"/>
      <c r="L1925" s="98"/>
      <c r="M1925" s="98"/>
      <c r="N1925" s="98"/>
      <c r="O1925" s="98"/>
      <c r="P1925" s="98"/>
      <c r="Q1925" s="98"/>
      <c r="R1925" s="98"/>
      <c r="S1925" s="98"/>
      <c r="T1925" s="108"/>
    </row>
    <row r="1926" spans="1:20" x14ac:dyDescent="0.3">
      <c r="A1926" s="98"/>
      <c r="B1926" s="98"/>
      <c r="C1926" s="98"/>
      <c r="D1926" s="98"/>
      <c r="E1926" s="98"/>
      <c r="F1926" s="98"/>
      <c r="G1926" s="98"/>
      <c r="H1926" s="98"/>
      <c r="I1926" s="98"/>
      <c r="J1926" s="98"/>
      <c r="K1926" s="98"/>
      <c r="L1926" s="98"/>
      <c r="M1926" s="98"/>
      <c r="N1926" s="98"/>
      <c r="O1926" s="98"/>
      <c r="P1926" s="98"/>
      <c r="Q1926" s="98"/>
      <c r="R1926" s="98"/>
      <c r="S1926" s="98"/>
      <c r="T1926" s="108"/>
    </row>
    <row r="1927" spans="1:20" x14ac:dyDescent="0.3">
      <c r="A1927" s="98"/>
      <c r="B1927" s="98"/>
      <c r="C1927" s="98"/>
      <c r="D1927" s="98"/>
      <c r="E1927" s="98"/>
      <c r="F1927" s="98"/>
      <c r="G1927" s="98"/>
      <c r="H1927" s="98"/>
      <c r="I1927" s="98"/>
      <c r="J1927" s="98"/>
      <c r="K1927" s="98"/>
      <c r="L1927" s="98"/>
      <c r="M1927" s="98"/>
      <c r="N1927" s="98"/>
      <c r="O1927" s="98"/>
      <c r="P1927" s="98"/>
      <c r="Q1927" s="98"/>
      <c r="R1927" s="98"/>
      <c r="S1927" s="98"/>
      <c r="T1927" s="108"/>
    </row>
    <row r="1928" spans="1:20" x14ac:dyDescent="0.3">
      <c r="A1928" s="98"/>
      <c r="B1928" s="98"/>
      <c r="C1928" s="98"/>
      <c r="D1928" s="98"/>
      <c r="E1928" s="98"/>
      <c r="F1928" s="98"/>
      <c r="G1928" s="98"/>
      <c r="H1928" s="98"/>
      <c r="I1928" s="98"/>
      <c r="J1928" s="98"/>
      <c r="K1928" s="98"/>
      <c r="L1928" s="98"/>
      <c r="M1928" s="98"/>
      <c r="N1928" s="98"/>
      <c r="O1928" s="98"/>
      <c r="P1928" s="98"/>
      <c r="Q1928" s="98"/>
      <c r="R1928" s="98"/>
      <c r="S1928" s="98"/>
      <c r="T1928" s="108"/>
    </row>
    <row r="1929" spans="1:20" x14ac:dyDescent="0.3">
      <c r="A1929" s="98"/>
      <c r="B1929" s="98"/>
      <c r="C1929" s="98"/>
      <c r="D1929" s="98"/>
      <c r="E1929" s="98"/>
      <c r="F1929" s="98"/>
      <c r="G1929" s="98"/>
      <c r="H1929" s="98"/>
      <c r="I1929" s="98"/>
      <c r="J1929" s="98"/>
      <c r="K1929" s="98"/>
      <c r="L1929" s="98"/>
      <c r="M1929" s="98"/>
      <c r="N1929" s="98"/>
      <c r="O1929" s="98"/>
      <c r="P1929" s="98"/>
      <c r="Q1929" s="98"/>
      <c r="R1929" s="98"/>
      <c r="S1929" s="98"/>
      <c r="T1929" s="108"/>
    </row>
    <row r="1930" spans="1:20" x14ac:dyDescent="0.3">
      <c r="A1930" s="98"/>
      <c r="B1930" s="98"/>
      <c r="C1930" s="98"/>
      <c r="D1930" s="98"/>
      <c r="E1930" s="98"/>
      <c r="F1930" s="98"/>
      <c r="G1930" s="98"/>
      <c r="H1930" s="98"/>
      <c r="I1930" s="98"/>
      <c r="J1930" s="98"/>
      <c r="K1930" s="98"/>
      <c r="L1930" s="98"/>
      <c r="M1930" s="98"/>
      <c r="N1930" s="98"/>
      <c r="O1930" s="98"/>
      <c r="P1930" s="98"/>
      <c r="Q1930" s="98"/>
      <c r="R1930" s="98"/>
      <c r="S1930" s="98"/>
      <c r="T1930" s="108"/>
    </row>
    <row r="1931" spans="1:20" x14ac:dyDescent="0.3">
      <c r="A1931" s="98"/>
      <c r="B1931" s="98"/>
      <c r="C1931" s="98"/>
      <c r="D1931" s="98"/>
      <c r="E1931" s="98"/>
      <c r="F1931" s="98"/>
      <c r="G1931" s="98"/>
      <c r="H1931" s="98"/>
      <c r="I1931" s="98"/>
      <c r="J1931" s="98"/>
      <c r="K1931" s="98"/>
      <c r="L1931" s="98"/>
      <c r="M1931" s="98"/>
      <c r="N1931" s="98"/>
      <c r="O1931" s="98"/>
      <c r="P1931" s="98"/>
      <c r="Q1931" s="98"/>
      <c r="R1931" s="98"/>
      <c r="S1931" s="98"/>
      <c r="T1931" s="108"/>
    </row>
    <row r="1932" spans="1:20" x14ac:dyDescent="0.3">
      <c r="A1932" s="98"/>
      <c r="B1932" s="98"/>
      <c r="C1932" s="98"/>
      <c r="D1932" s="98"/>
      <c r="E1932" s="98"/>
      <c r="F1932" s="98"/>
      <c r="G1932" s="98"/>
      <c r="H1932" s="98"/>
      <c r="I1932" s="98"/>
      <c r="J1932" s="98"/>
      <c r="K1932" s="98"/>
      <c r="L1932" s="98"/>
      <c r="M1932" s="98"/>
      <c r="N1932" s="98"/>
      <c r="O1932" s="98"/>
      <c r="P1932" s="98"/>
      <c r="Q1932" s="98"/>
      <c r="R1932" s="98"/>
      <c r="S1932" s="98"/>
      <c r="T1932" s="108"/>
    </row>
    <row r="1933" spans="1:20" x14ac:dyDescent="0.3">
      <c r="A1933" s="98"/>
      <c r="B1933" s="98"/>
      <c r="C1933" s="98"/>
      <c r="D1933" s="98"/>
      <c r="E1933" s="98"/>
      <c r="F1933" s="98"/>
      <c r="G1933" s="98"/>
      <c r="H1933" s="98"/>
      <c r="I1933" s="98"/>
      <c r="J1933" s="98"/>
      <c r="K1933" s="98"/>
      <c r="L1933" s="98"/>
      <c r="M1933" s="98"/>
      <c r="N1933" s="98"/>
      <c r="O1933" s="98"/>
      <c r="P1933" s="98"/>
      <c r="Q1933" s="98"/>
      <c r="R1933" s="98"/>
      <c r="S1933" s="98"/>
      <c r="T1933" s="108"/>
    </row>
    <row r="1934" spans="1:20" x14ac:dyDescent="0.3">
      <c r="A1934" s="98"/>
      <c r="B1934" s="98"/>
      <c r="C1934" s="98"/>
      <c r="D1934" s="98"/>
      <c r="E1934" s="98"/>
      <c r="F1934" s="98"/>
      <c r="G1934" s="98"/>
      <c r="H1934" s="98"/>
      <c r="I1934" s="98"/>
      <c r="J1934" s="98"/>
      <c r="K1934" s="98"/>
      <c r="L1934" s="98"/>
      <c r="M1934" s="98"/>
      <c r="N1934" s="98"/>
      <c r="O1934" s="98"/>
      <c r="P1934" s="98"/>
      <c r="Q1934" s="98"/>
      <c r="R1934" s="98"/>
      <c r="S1934" s="98"/>
      <c r="T1934" s="108"/>
    </row>
    <row r="1935" spans="1:20" x14ac:dyDescent="0.3">
      <c r="A1935" s="98"/>
      <c r="B1935" s="98"/>
      <c r="C1935" s="98"/>
      <c r="D1935" s="98"/>
      <c r="E1935" s="98"/>
      <c r="F1935" s="98"/>
      <c r="G1935" s="98"/>
      <c r="H1935" s="98"/>
      <c r="I1935" s="98"/>
      <c r="J1935" s="98"/>
      <c r="K1935" s="98"/>
      <c r="L1935" s="98"/>
      <c r="M1935" s="98"/>
      <c r="N1935" s="98"/>
      <c r="O1935" s="98"/>
      <c r="P1935" s="98"/>
      <c r="Q1935" s="98"/>
      <c r="R1935" s="98"/>
      <c r="S1935" s="98"/>
      <c r="T1935" s="108"/>
    </row>
    <row r="1936" spans="1:20" x14ac:dyDescent="0.3">
      <c r="A1936" s="98"/>
      <c r="B1936" s="98"/>
      <c r="C1936" s="98"/>
      <c r="D1936" s="98"/>
      <c r="E1936" s="98"/>
      <c r="F1936" s="98"/>
      <c r="G1936" s="98"/>
      <c r="H1936" s="98"/>
      <c r="I1936" s="98"/>
      <c r="J1936" s="98"/>
      <c r="K1936" s="98"/>
      <c r="L1936" s="98"/>
      <c r="M1936" s="98"/>
      <c r="N1936" s="98"/>
      <c r="O1936" s="98"/>
      <c r="P1936" s="98"/>
      <c r="Q1936" s="98"/>
      <c r="R1936" s="98"/>
      <c r="S1936" s="98"/>
      <c r="T1936" s="108"/>
    </row>
    <row r="1937" spans="1:20" x14ac:dyDescent="0.3">
      <c r="A1937" s="98"/>
      <c r="B1937" s="98"/>
      <c r="C1937" s="98"/>
      <c r="D1937" s="98"/>
      <c r="E1937" s="98"/>
      <c r="F1937" s="98"/>
      <c r="G1937" s="98"/>
      <c r="H1937" s="98"/>
      <c r="I1937" s="98"/>
      <c r="J1937" s="98"/>
      <c r="K1937" s="98"/>
      <c r="L1937" s="98"/>
      <c r="M1937" s="98"/>
      <c r="N1937" s="98"/>
      <c r="O1937" s="98"/>
      <c r="P1937" s="98"/>
      <c r="Q1937" s="98"/>
      <c r="R1937" s="98"/>
      <c r="S1937" s="98"/>
      <c r="T1937" s="108"/>
    </row>
    <row r="1938" spans="1:20" x14ac:dyDescent="0.3">
      <c r="A1938" s="98"/>
      <c r="B1938" s="98"/>
      <c r="C1938" s="98"/>
      <c r="D1938" s="98"/>
      <c r="E1938" s="98"/>
      <c r="F1938" s="98"/>
      <c r="G1938" s="98"/>
      <c r="H1938" s="98"/>
      <c r="I1938" s="98"/>
      <c r="J1938" s="98"/>
      <c r="K1938" s="98"/>
      <c r="L1938" s="98"/>
      <c r="M1938" s="98"/>
      <c r="N1938" s="98"/>
      <c r="O1938" s="98"/>
      <c r="P1938" s="98"/>
      <c r="Q1938" s="98"/>
      <c r="R1938" s="98"/>
      <c r="S1938" s="98"/>
      <c r="T1938" s="108"/>
    </row>
    <row r="1939" spans="1:20" x14ac:dyDescent="0.3">
      <c r="A1939" s="98"/>
      <c r="B1939" s="98"/>
      <c r="C1939" s="98"/>
      <c r="D1939" s="98"/>
      <c r="E1939" s="98"/>
      <c r="F1939" s="98"/>
      <c r="G1939" s="98"/>
      <c r="H1939" s="98"/>
      <c r="I1939" s="98"/>
      <c r="J1939" s="98"/>
      <c r="K1939" s="98"/>
      <c r="L1939" s="98"/>
      <c r="M1939" s="98"/>
      <c r="N1939" s="98"/>
      <c r="O1939" s="98"/>
      <c r="P1939" s="98"/>
      <c r="Q1939" s="98"/>
      <c r="R1939" s="98"/>
      <c r="S1939" s="98"/>
      <c r="T1939" s="108"/>
    </row>
    <row r="1940" spans="1:20" x14ac:dyDescent="0.3">
      <c r="A1940" s="98"/>
      <c r="B1940" s="98"/>
      <c r="C1940" s="98"/>
      <c r="D1940" s="98"/>
      <c r="E1940" s="98"/>
      <c r="F1940" s="98"/>
      <c r="G1940" s="98"/>
      <c r="H1940" s="98"/>
      <c r="I1940" s="98"/>
      <c r="J1940" s="98"/>
      <c r="K1940" s="98"/>
      <c r="L1940" s="98"/>
      <c r="M1940" s="98"/>
      <c r="N1940" s="98"/>
      <c r="O1940" s="98"/>
      <c r="P1940" s="98"/>
      <c r="Q1940" s="98"/>
      <c r="R1940" s="98"/>
      <c r="S1940" s="98"/>
      <c r="T1940" s="108"/>
    </row>
    <row r="1941" spans="1:20" x14ac:dyDescent="0.3">
      <c r="A1941" s="98"/>
      <c r="B1941" s="98"/>
      <c r="C1941" s="98"/>
      <c r="D1941" s="98"/>
      <c r="E1941" s="98"/>
      <c r="F1941" s="98"/>
      <c r="G1941" s="98"/>
      <c r="H1941" s="98"/>
      <c r="I1941" s="98"/>
      <c r="J1941" s="98"/>
      <c r="K1941" s="98"/>
      <c r="L1941" s="98"/>
      <c r="M1941" s="98"/>
      <c r="N1941" s="98"/>
      <c r="O1941" s="98"/>
      <c r="P1941" s="98"/>
      <c r="Q1941" s="98"/>
      <c r="R1941" s="98"/>
      <c r="S1941" s="98"/>
      <c r="T1941" s="108"/>
    </row>
    <row r="1942" spans="1:20" x14ac:dyDescent="0.3">
      <c r="A1942" s="98"/>
      <c r="B1942" s="98"/>
      <c r="C1942" s="98"/>
      <c r="D1942" s="98"/>
      <c r="E1942" s="98"/>
      <c r="F1942" s="98"/>
      <c r="G1942" s="98"/>
      <c r="H1942" s="98"/>
      <c r="I1942" s="98"/>
      <c r="J1942" s="98"/>
      <c r="K1942" s="98"/>
      <c r="L1942" s="98"/>
      <c r="M1942" s="98"/>
      <c r="N1942" s="98"/>
      <c r="O1942" s="98"/>
      <c r="P1942" s="98"/>
      <c r="Q1942" s="98"/>
      <c r="R1942" s="98"/>
      <c r="S1942" s="98"/>
      <c r="T1942" s="108"/>
    </row>
    <row r="1943" spans="1:20" x14ac:dyDescent="0.3">
      <c r="A1943" s="98"/>
      <c r="B1943" s="98"/>
      <c r="C1943" s="98"/>
      <c r="D1943" s="98"/>
      <c r="E1943" s="98"/>
      <c r="F1943" s="98"/>
      <c r="G1943" s="98"/>
      <c r="H1943" s="98"/>
      <c r="I1943" s="98"/>
      <c r="J1943" s="98"/>
      <c r="K1943" s="98"/>
      <c r="L1943" s="98"/>
      <c r="M1943" s="98"/>
      <c r="N1943" s="98"/>
      <c r="O1943" s="98"/>
      <c r="P1943" s="98"/>
      <c r="Q1943" s="98"/>
      <c r="R1943" s="98"/>
      <c r="S1943" s="98"/>
      <c r="T1943" s="108"/>
    </row>
    <row r="1944" spans="1:20" x14ac:dyDescent="0.3">
      <c r="A1944" s="98"/>
      <c r="B1944" s="98"/>
      <c r="C1944" s="98"/>
      <c r="D1944" s="98"/>
      <c r="E1944" s="98"/>
      <c r="F1944" s="98"/>
      <c r="G1944" s="98"/>
      <c r="H1944" s="98"/>
      <c r="I1944" s="98"/>
      <c r="J1944" s="98"/>
      <c r="K1944" s="98"/>
      <c r="L1944" s="98"/>
      <c r="M1944" s="98"/>
      <c r="N1944" s="98"/>
      <c r="O1944" s="98"/>
      <c r="P1944" s="98"/>
      <c r="Q1944" s="98"/>
      <c r="R1944" s="98"/>
      <c r="S1944" s="98"/>
      <c r="T1944" s="108"/>
    </row>
    <row r="1945" spans="1:20" x14ac:dyDescent="0.3">
      <c r="A1945" s="98"/>
      <c r="B1945" s="98"/>
      <c r="C1945" s="98"/>
      <c r="D1945" s="98"/>
      <c r="E1945" s="98"/>
      <c r="F1945" s="98"/>
      <c r="G1945" s="98"/>
      <c r="H1945" s="98"/>
      <c r="I1945" s="98"/>
      <c r="J1945" s="98"/>
      <c r="K1945" s="98"/>
      <c r="L1945" s="98"/>
      <c r="M1945" s="98"/>
      <c r="N1945" s="98"/>
      <c r="O1945" s="98"/>
      <c r="P1945" s="98"/>
      <c r="Q1945" s="98"/>
      <c r="R1945" s="98"/>
      <c r="S1945" s="98"/>
      <c r="T1945" s="108"/>
    </row>
    <row r="1946" spans="1:20" x14ac:dyDescent="0.3">
      <c r="A1946" s="98"/>
      <c r="B1946" s="98"/>
      <c r="C1946" s="98"/>
      <c r="D1946" s="98"/>
      <c r="E1946" s="98"/>
      <c r="F1946" s="98"/>
      <c r="G1946" s="98"/>
      <c r="H1946" s="98"/>
      <c r="I1946" s="98"/>
      <c r="J1946" s="98"/>
      <c r="K1946" s="98"/>
      <c r="L1946" s="98"/>
      <c r="M1946" s="98"/>
      <c r="N1946" s="98"/>
      <c r="O1946" s="98"/>
      <c r="P1946" s="98"/>
      <c r="Q1946" s="98"/>
      <c r="R1946" s="98"/>
      <c r="S1946" s="98"/>
      <c r="T1946" s="108"/>
    </row>
    <row r="1947" spans="1:20" x14ac:dyDescent="0.3">
      <c r="A1947" s="98"/>
      <c r="B1947" s="98"/>
      <c r="C1947" s="98"/>
      <c r="D1947" s="98"/>
      <c r="E1947" s="98"/>
      <c r="F1947" s="98"/>
      <c r="G1947" s="98"/>
      <c r="H1947" s="98"/>
      <c r="I1947" s="98"/>
      <c r="J1947" s="98"/>
      <c r="K1947" s="98"/>
      <c r="L1947" s="98"/>
      <c r="M1947" s="98"/>
      <c r="N1947" s="98"/>
      <c r="O1947" s="98"/>
      <c r="P1947" s="98"/>
      <c r="Q1947" s="98"/>
      <c r="R1947" s="98"/>
      <c r="S1947" s="98"/>
      <c r="T1947" s="108"/>
    </row>
    <row r="1948" spans="1:20" x14ac:dyDescent="0.3">
      <c r="A1948" s="98"/>
      <c r="B1948" s="98"/>
      <c r="C1948" s="98"/>
      <c r="D1948" s="98"/>
      <c r="E1948" s="98"/>
      <c r="F1948" s="98"/>
      <c r="G1948" s="98"/>
      <c r="H1948" s="98"/>
      <c r="I1948" s="98"/>
      <c r="J1948" s="98"/>
      <c r="K1948" s="98"/>
      <c r="L1948" s="98"/>
      <c r="M1948" s="98"/>
      <c r="N1948" s="98"/>
      <c r="O1948" s="98"/>
      <c r="P1948" s="98"/>
      <c r="Q1948" s="98"/>
      <c r="R1948" s="98"/>
      <c r="S1948" s="98"/>
      <c r="T1948" s="108"/>
    </row>
    <row r="1949" spans="1:20" x14ac:dyDescent="0.3">
      <c r="A1949" s="98"/>
      <c r="B1949" s="98"/>
      <c r="C1949" s="98"/>
      <c r="D1949" s="98"/>
      <c r="E1949" s="98"/>
      <c r="F1949" s="98"/>
      <c r="G1949" s="98"/>
      <c r="H1949" s="98"/>
      <c r="I1949" s="98"/>
      <c r="J1949" s="98"/>
      <c r="K1949" s="98"/>
      <c r="L1949" s="98"/>
      <c r="M1949" s="98"/>
      <c r="N1949" s="98"/>
      <c r="O1949" s="98"/>
      <c r="P1949" s="98"/>
      <c r="Q1949" s="98"/>
      <c r="R1949" s="98"/>
      <c r="S1949" s="98"/>
      <c r="T1949" s="108"/>
    </row>
    <row r="1950" spans="1:20" x14ac:dyDescent="0.3">
      <c r="A1950" s="98"/>
      <c r="B1950" s="98"/>
      <c r="C1950" s="98"/>
      <c r="D1950" s="98"/>
      <c r="E1950" s="98"/>
      <c r="F1950" s="98"/>
      <c r="G1950" s="98"/>
      <c r="H1950" s="98"/>
      <c r="I1950" s="98"/>
      <c r="J1950" s="98"/>
      <c r="K1950" s="98"/>
      <c r="L1950" s="98"/>
      <c r="M1950" s="98"/>
      <c r="N1950" s="98"/>
      <c r="O1950" s="98"/>
      <c r="P1950" s="98"/>
      <c r="Q1950" s="98"/>
      <c r="R1950" s="98"/>
      <c r="S1950" s="98"/>
      <c r="T1950" s="108"/>
    </row>
    <row r="1951" spans="1:20" x14ac:dyDescent="0.3">
      <c r="A1951" s="98"/>
      <c r="B1951" s="98"/>
      <c r="C1951" s="98"/>
      <c r="D1951" s="98"/>
      <c r="E1951" s="98"/>
      <c r="F1951" s="98"/>
      <c r="G1951" s="98"/>
      <c r="H1951" s="98"/>
      <c r="I1951" s="98"/>
      <c r="J1951" s="98"/>
      <c r="K1951" s="98"/>
      <c r="L1951" s="98"/>
      <c r="M1951" s="98"/>
      <c r="N1951" s="98"/>
      <c r="O1951" s="98"/>
      <c r="P1951" s="98"/>
      <c r="Q1951" s="98"/>
      <c r="R1951" s="98"/>
      <c r="S1951" s="98"/>
      <c r="T1951" s="108"/>
    </row>
    <row r="1952" spans="1:20" x14ac:dyDescent="0.3">
      <c r="A1952" s="98"/>
      <c r="B1952" s="98"/>
      <c r="C1952" s="98"/>
      <c r="D1952" s="98"/>
      <c r="E1952" s="98"/>
      <c r="F1952" s="98"/>
      <c r="G1952" s="98"/>
      <c r="H1952" s="98"/>
      <c r="I1952" s="98"/>
      <c r="J1952" s="98"/>
      <c r="K1952" s="98"/>
      <c r="L1952" s="98"/>
      <c r="M1952" s="98"/>
      <c r="N1952" s="98"/>
      <c r="O1952" s="98"/>
      <c r="P1952" s="98"/>
      <c r="Q1952" s="98"/>
      <c r="R1952" s="98"/>
      <c r="S1952" s="98"/>
      <c r="T1952" s="108"/>
    </row>
    <row r="1953" spans="1:20" x14ac:dyDescent="0.3">
      <c r="A1953" s="98"/>
      <c r="B1953" s="98"/>
      <c r="C1953" s="98"/>
      <c r="D1953" s="98"/>
      <c r="E1953" s="98"/>
      <c r="F1953" s="98"/>
      <c r="G1953" s="98"/>
      <c r="H1953" s="98"/>
      <c r="I1953" s="98"/>
      <c r="J1953" s="98"/>
      <c r="K1953" s="98"/>
      <c r="L1953" s="98"/>
      <c r="M1953" s="98"/>
      <c r="N1953" s="98"/>
      <c r="O1953" s="98"/>
      <c r="P1953" s="98"/>
      <c r="Q1953" s="98"/>
      <c r="R1953" s="98"/>
      <c r="S1953" s="98"/>
      <c r="T1953" s="108"/>
    </row>
    <row r="1954" spans="1:20" x14ac:dyDescent="0.3">
      <c r="A1954" s="98"/>
      <c r="B1954" s="98"/>
      <c r="C1954" s="98"/>
      <c r="D1954" s="98"/>
      <c r="E1954" s="98"/>
      <c r="F1954" s="98"/>
      <c r="G1954" s="98"/>
      <c r="H1954" s="98"/>
      <c r="I1954" s="98"/>
      <c r="J1954" s="98"/>
      <c r="K1954" s="98"/>
      <c r="L1954" s="98"/>
      <c r="M1954" s="98"/>
      <c r="N1954" s="98"/>
      <c r="O1954" s="98"/>
      <c r="P1954" s="98"/>
      <c r="Q1954" s="98"/>
      <c r="R1954" s="98"/>
      <c r="S1954" s="98"/>
      <c r="T1954" s="108"/>
    </row>
    <row r="1955" spans="1:20" x14ac:dyDescent="0.3">
      <c r="A1955" s="98"/>
      <c r="B1955" s="98"/>
      <c r="C1955" s="98"/>
      <c r="D1955" s="98"/>
      <c r="E1955" s="98"/>
      <c r="F1955" s="98"/>
      <c r="G1955" s="98"/>
      <c r="H1955" s="98"/>
      <c r="I1955" s="98"/>
      <c r="J1955" s="98"/>
      <c r="K1955" s="98"/>
      <c r="L1955" s="98"/>
      <c r="M1955" s="98"/>
      <c r="N1955" s="98"/>
      <c r="O1955" s="98"/>
      <c r="P1955" s="98"/>
      <c r="Q1955" s="98"/>
      <c r="R1955" s="98"/>
      <c r="S1955" s="98"/>
      <c r="T1955" s="108"/>
    </row>
    <row r="1956" spans="1:20" x14ac:dyDescent="0.3">
      <c r="A1956" s="98"/>
      <c r="B1956" s="98"/>
      <c r="C1956" s="98"/>
      <c r="D1956" s="98"/>
      <c r="E1956" s="98"/>
      <c r="F1956" s="98"/>
      <c r="G1956" s="98"/>
      <c r="H1956" s="98"/>
      <c r="I1956" s="98"/>
      <c r="J1956" s="98"/>
      <c r="K1956" s="98"/>
      <c r="L1956" s="98"/>
      <c r="M1956" s="98"/>
      <c r="N1956" s="98"/>
      <c r="O1956" s="98"/>
      <c r="P1956" s="98"/>
      <c r="Q1956" s="98"/>
      <c r="R1956" s="98"/>
      <c r="S1956" s="98"/>
      <c r="T1956" s="108"/>
    </row>
    <row r="1957" spans="1:20" x14ac:dyDescent="0.3">
      <c r="A1957" s="98"/>
      <c r="B1957" s="98"/>
      <c r="C1957" s="98"/>
      <c r="D1957" s="98"/>
      <c r="E1957" s="98"/>
      <c r="F1957" s="98"/>
      <c r="G1957" s="98"/>
      <c r="H1957" s="98"/>
      <c r="I1957" s="98"/>
      <c r="J1957" s="98"/>
      <c r="K1957" s="98"/>
      <c r="L1957" s="98"/>
      <c r="M1957" s="98"/>
      <c r="N1957" s="98"/>
      <c r="O1957" s="98"/>
      <c r="P1957" s="98"/>
      <c r="Q1957" s="98"/>
      <c r="R1957" s="98"/>
      <c r="S1957" s="98"/>
      <c r="T1957" s="108"/>
    </row>
    <row r="1958" spans="1:20" x14ac:dyDescent="0.3">
      <c r="A1958" s="98"/>
      <c r="B1958" s="98"/>
      <c r="C1958" s="98"/>
      <c r="D1958" s="98"/>
      <c r="E1958" s="98"/>
      <c r="F1958" s="98"/>
      <c r="G1958" s="98"/>
      <c r="H1958" s="98"/>
      <c r="I1958" s="98"/>
      <c r="J1958" s="98"/>
      <c r="K1958" s="98"/>
      <c r="L1958" s="98"/>
      <c r="M1958" s="98"/>
      <c r="N1958" s="98"/>
      <c r="O1958" s="98"/>
      <c r="P1958" s="98"/>
      <c r="Q1958" s="98"/>
      <c r="R1958" s="98"/>
      <c r="S1958" s="98"/>
      <c r="T1958" s="108"/>
    </row>
    <row r="1959" spans="1:20" x14ac:dyDescent="0.3">
      <c r="A1959" s="98"/>
      <c r="B1959" s="98"/>
      <c r="C1959" s="98"/>
      <c r="D1959" s="98"/>
      <c r="E1959" s="98"/>
      <c r="F1959" s="98"/>
      <c r="G1959" s="98"/>
      <c r="H1959" s="98"/>
      <c r="I1959" s="98"/>
      <c r="J1959" s="98"/>
      <c r="K1959" s="98"/>
      <c r="L1959" s="98"/>
      <c r="M1959" s="98"/>
      <c r="N1959" s="98"/>
      <c r="O1959" s="98"/>
      <c r="P1959" s="98"/>
      <c r="Q1959" s="98"/>
      <c r="R1959" s="98"/>
      <c r="S1959" s="98"/>
      <c r="T1959" s="108"/>
    </row>
    <row r="1960" spans="1:20" x14ac:dyDescent="0.3">
      <c r="A1960" s="98"/>
      <c r="B1960" s="98"/>
      <c r="C1960" s="98"/>
      <c r="D1960" s="98"/>
      <c r="E1960" s="98"/>
      <c r="F1960" s="98"/>
      <c r="G1960" s="98"/>
      <c r="H1960" s="98"/>
      <c r="I1960" s="98"/>
      <c r="J1960" s="98"/>
      <c r="K1960" s="98"/>
      <c r="L1960" s="98"/>
      <c r="M1960" s="98"/>
      <c r="N1960" s="98"/>
      <c r="O1960" s="98"/>
      <c r="P1960" s="98"/>
      <c r="Q1960" s="98"/>
      <c r="R1960" s="98"/>
      <c r="S1960" s="98"/>
      <c r="T1960" s="108"/>
    </row>
    <row r="1961" spans="1:20" x14ac:dyDescent="0.3">
      <c r="A1961" s="98"/>
      <c r="B1961" s="98"/>
      <c r="C1961" s="98"/>
      <c r="D1961" s="98"/>
      <c r="E1961" s="98"/>
      <c r="F1961" s="98"/>
      <c r="G1961" s="98"/>
      <c r="H1961" s="98"/>
      <c r="I1961" s="98"/>
      <c r="J1961" s="98"/>
      <c r="K1961" s="98"/>
      <c r="L1961" s="98"/>
      <c r="M1961" s="98"/>
      <c r="N1961" s="98"/>
      <c r="O1961" s="98"/>
      <c r="P1961" s="98"/>
      <c r="Q1961" s="98"/>
      <c r="R1961" s="98"/>
      <c r="S1961" s="98"/>
      <c r="T1961" s="108"/>
    </row>
    <row r="1962" spans="1:20" x14ac:dyDescent="0.3">
      <c r="A1962" s="98"/>
      <c r="B1962" s="98"/>
      <c r="C1962" s="98"/>
      <c r="D1962" s="98"/>
      <c r="E1962" s="98"/>
      <c r="F1962" s="98"/>
      <c r="G1962" s="98"/>
      <c r="H1962" s="98"/>
      <c r="I1962" s="98"/>
      <c r="J1962" s="98"/>
      <c r="K1962" s="98"/>
      <c r="L1962" s="98"/>
      <c r="M1962" s="98"/>
      <c r="N1962" s="98"/>
      <c r="O1962" s="98"/>
      <c r="P1962" s="98"/>
      <c r="Q1962" s="98"/>
      <c r="R1962" s="98"/>
      <c r="S1962" s="98"/>
      <c r="T1962" s="108"/>
    </row>
    <row r="1963" spans="1:20" x14ac:dyDescent="0.3">
      <c r="A1963" s="98"/>
      <c r="B1963" s="98"/>
      <c r="C1963" s="98"/>
      <c r="D1963" s="98"/>
      <c r="E1963" s="98"/>
      <c r="F1963" s="98"/>
      <c r="G1963" s="98"/>
      <c r="H1963" s="98"/>
      <c r="I1963" s="98"/>
      <c r="J1963" s="98"/>
      <c r="K1963" s="98"/>
      <c r="L1963" s="98"/>
      <c r="M1963" s="98"/>
      <c r="N1963" s="98"/>
      <c r="O1963" s="98"/>
      <c r="P1963" s="98"/>
      <c r="Q1963" s="98"/>
      <c r="R1963" s="98"/>
      <c r="S1963" s="98"/>
      <c r="T1963" s="108"/>
    </row>
    <row r="1964" spans="1:20" x14ac:dyDescent="0.3">
      <c r="A1964" s="98"/>
      <c r="B1964" s="98"/>
      <c r="C1964" s="98"/>
      <c r="D1964" s="98"/>
      <c r="E1964" s="98"/>
      <c r="F1964" s="98"/>
      <c r="G1964" s="98"/>
      <c r="H1964" s="98"/>
      <c r="I1964" s="98"/>
      <c r="J1964" s="98"/>
      <c r="K1964" s="98"/>
      <c r="L1964" s="98"/>
      <c r="M1964" s="98"/>
      <c r="N1964" s="98"/>
      <c r="O1964" s="98"/>
      <c r="P1964" s="98"/>
      <c r="Q1964" s="98"/>
      <c r="R1964" s="98"/>
      <c r="S1964" s="98"/>
      <c r="T1964" s="108"/>
    </row>
    <row r="1965" spans="1:20" x14ac:dyDescent="0.3">
      <c r="A1965" s="98"/>
      <c r="B1965" s="98"/>
      <c r="C1965" s="98"/>
      <c r="D1965" s="98"/>
      <c r="E1965" s="98"/>
      <c r="F1965" s="98"/>
      <c r="G1965" s="98"/>
      <c r="H1965" s="98"/>
      <c r="I1965" s="98"/>
      <c r="J1965" s="98"/>
      <c r="K1965" s="98"/>
      <c r="L1965" s="98"/>
      <c r="M1965" s="98"/>
      <c r="N1965" s="98"/>
      <c r="O1965" s="98"/>
      <c r="P1965" s="98"/>
      <c r="Q1965" s="98"/>
      <c r="R1965" s="98"/>
      <c r="S1965" s="98"/>
      <c r="T1965" s="108"/>
    </row>
    <row r="1966" spans="1:20" x14ac:dyDescent="0.3">
      <c r="A1966" s="98"/>
      <c r="B1966" s="98"/>
      <c r="C1966" s="98"/>
      <c r="D1966" s="98"/>
      <c r="E1966" s="98"/>
      <c r="F1966" s="98"/>
      <c r="G1966" s="98"/>
      <c r="H1966" s="98"/>
      <c r="I1966" s="98"/>
      <c r="J1966" s="98"/>
      <c r="K1966" s="98"/>
      <c r="L1966" s="98"/>
      <c r="M1966" s="98"/>
      <c r="N1966" s="98"/>
      <c r="O1966" s="98"/>
      <c r="P1966" s="98"/>
      <c r="Q1966" s="98"/>
      <c r="R1966" s="98"/>
      <c r="S1966" s="98"/>
      <c r="T1966" s="108"/>
    </row>
    <row r="1967" spans="1:20" x14ac:dyDescent="0.3">
      <c r="A1967" s="98"/>
      <c r="B1967" s="98"/>
      <c r="C1967" s="98"/>
      <c r="D1967" s="98"/>
      <c r="E1967" s="98"/>
      <c r="F1967" s="98"/>
      <c r="G1967" s="98"/>
      <c r="H1967" s="98"/>
      <c r="I1967" s="98"/>
      <c r="J1967" s="98"/>
      <c r="K1967" s="98"/>
      <c r="L1967" s="98"/>
      <c r="M1967" s="98"/>
      <c r="N1967" s="98"/>
      <c r="O1967" s="98"/>
      <c r="P1967" s="98"/>
      <c r="Q1967" s="98"/>
      <c r="R1967" s="98"/>
      <c r="S1967" s="98"/>
      <c r="T1967" s="108"/>
    </row>
    <row r="1968" spans="1:20" x14ac:dyDescent="0.3">
      <c r="A1968" s="98"/>
      <c r="B1968" s="98"/>
      <c r="C1968" s="98"/>
      <c r="D1968" s="98"/>
      <c r="E1968" s="98"/>
      <c r="F1968" s="98"/>
      <c r="G1968" s="98"/>
      <c r="H1968" s="98"/>
      <c r="I1968" s="98"/>
      <c r="J1968" s="98"/>
      <c r="K1968" s="98"/>
      <c r="L1968" s="98"/>
      <c r="M1968" s="98"/>
      <c r="N1968" s="98"/>
      <c r="O1968" s="98"/>
      <c r="P1968" s="98"/>
      <c r="Q1968" s="98"/>
      <c r="R1968" s="98"/>
      <c r="S1968" s="98"/>
      <c r="T1968" s="108"/>
    </row>
    <row r="1969" spans="1:20" x14ac:dyDescent="0.3">
      <c r="A1969" s="98"/>
      <c r="B1969" s="98"/>
      <c r="C1969" s="98"/>
      <c r="D1969" s="98"/>
      <c r="E1969" s="98"/>
      <c r="F1969" s="98"/>
      <c r="G1969" s="98"/>
      <c r="H1969" s="98"/>
      <c r="I1969" s="98"/>
      <c r="J1969" s="98"/>
      <c r="K1969" s="98"/>
      <c r="L1969" s="98"/>
      <c r="M1969" s="98"/>
      <c r="N1969" s="98"/>
      <c r="O1969" s="98"/>
      <c r="P1969" s="98"/>
      <c r="Q1969" s="98"/>
      <c r="R1969" s="98"/>
      <c r="S1969" s="98"/>
      <c r="T1969" s="108"/>
    </row>
    <row r="1970" spans="1:20" x14ac:dyDescent="0.3">
      <c r="A1970" s="98"/>
      <c r="B1970" s="98"/>
      <c r="C1970" s="98"/>
      <c r="D1970" s="98"/>
      <c r="E1970" s="98"/>
      <c r="F1970" s="98"/>
      <c r="G1970" s="98"/>
      <c r="H1970" s="98"/>
      <c r="I1970" s="98"/>
      <c r="J1970" s="98"/>
      <c r="K1970" s="98"/>
      <c r="L1970" s="98"/>
      <c r="M1970" s="98"/>
      <c r="N1970" s="98"/>
      <c r="O1970" s="98"/>
      <c r="P1970" s="98"/>
      <c r="Q1970" s="98"/>
      <c r="R1970" s="98"/>
      <c r="S1970" s="98"/>
      <c r="T1970" s="108"/>
    </row>
    <row r="1971" spans="1:20" x14ac:dyDescent="0.3">
      <c r="A1971" s="98"/>
      <c r="B1971" s="98"/>
      <c r="C1971" s="98"/>
      <c r="D1971" s="98"/>
      <c r="E1971" s="98"/>
      <c r="F1971" s="98"/>
      <c r="G1971" s="98"/>
      <c r="H1971" s="98"/>
      <c r="I1971" s="98"/>
      <c r="J1971" s="98"/>
      <c r="K1971" s="98"/>
      <c r="L1971" s="98"/>
      <c r="M1971" s="98"/>
      <c r="N1971" s="98"/>
      <c r="O1971" s="98"/>
      <c r="P1971" s="98"/>
      <c r="Q1971" s="98"/>
      <c r="R1971" s="98"/>
      <c r="S1971" s="98"/>
      <c r="T1971" s="108"/>
    </row>
    <row r="1972" spans="1:20" x14ac:dyDescent="0.3">
      <c r="A1972" s="98"/>
      <c r="B1972" s="98"/>
      <c r="C1972" s="98"/>
      <c r="D1972" s="98"/>
      <c r="E1972" s="98"/>
      <c r="F1972" s="98"/>
      <c r="G1972" s="98"/>
      <c r="H1972" s="98"/>
      <c r="I1972" s="98"/>
      <c r="J1972" s="98"/>
      <c r="K1972" s="98"/>
      <c r="L1972" s="98"/>
      <c r="M1972" s="98"/>
      <c r="N1972" s="98"/>
      <c r="O1972" s="98"/>
      <c r="P1972" s="98"/>
      <c r="Q1972" s="98"/>
      <c r="R1972" s="98"/>
      <c r="S1972" s="98"/>
      <c r="T1972" s="108"/>
    </row>
    <row r="1973" spans="1:20" x14ac:dyDescent="0.3">
      <c r="A1973" s="98"/>
      <c r="B1973" s="98"/>
      <c r="C1973" s="98"/>
      <c r="D1973" s="98"/>
      <c r="E1973" s="98"/>
      <c r="F1973" s="98"/>
      <c r="G1973" s="98"/>
      <c r="H1973" s="98"/>
      <c r="I1973" s="98"/>
      <c r="J1973" s="98"/>
      <c r="K1973" s="98"/>
      <c r="L1973" s="98"/>
      <c r="M1973" s="98"/>
      <c r="N1973" s="98"/>
      <c r="O1973" s="98"/>
      <c r="P1973" s="98"/>
      <c r="Q1973" s="98"/>
      <c r="R1973" s="98"/>
      <c r="S1973" s="98"/>
      <c r="T1973" s="108"/>
    </row>
    <row r="1974" spans="1:20" x14ac:dyDescent="0.3">
      <c r="A1974" s="98"/>
      <c r="B1974" s="98"/>
      <c r="C1974" s="98"/>
      <c r="D1974" s="98"/>
      <c r="E1974" s="98"/>
      <c r="F1974" s="98"/>
      <c r="G1974" s="98"/>
      <c r="H1974" s="98"/>
      <c r="I1974" s="98"/>
      <c r="J1974" s="98"/>
      <c r="K1974" s="98"/>
      <c r="L1974" s="98"/>
      <c r="M1974" s="98"/>
      <c r="N1974" s="98"/>
      <c r="O1974" s="98"/>
      <c r="P1974" s="98"/>
      <c r="Q1974" s="98"/>
      <c r="R1974" s="98"/>
      <c r="S1974" s="98"/>
      <c r="T1974" s="108"/>
    </row>
    <row r="1975" spans="1:20" x14ac:dyDescent="0.3">
      <c r="A1975" s="98"/>
      <c r="B1975" s="98"/>
      <c r="C1975" s="98"/>
      <c r="D1975" s="98"/>
      <c r="E1975" s="98"/>
      <c r="F1975" s="98"/>
      <c r="G1975" s="98"/>
      <c r="H1975" s="98"/>
      <c r="I1975" s="98"/>
      <c r="J1975" s="98"/>
      <c r="K1975" s="98"/>
      <c r="L1975" s="98"/>
      <c r="M1975" s="98"/>
      <c r="N1975" s="98"/>
      <c r="O1975" s="98"/>
      <c r="P1975" s="98"/>
      <c r="Q1975" s="98"/>
      <c r="R1975" s="98"/>
      <c r="S1975" s="98"/>
      <c r="T1975" s="108"/>
    </row>
    <row r="1976" spans="1:20" x14ac:dyDescent="0.3">
      <c r="A1976" s="98"/>
      <c r="B1976" s="98"/>
      <c r="C1976" s="98"/>
      <c r="D1976" s="98"/>
      <c r="E1976" s="98"/>
      <c r="F1976" s="98"/>
      <c r="G1976" s="98"/>
      <c r="H1976" s="98"/>
      <c r="I1976" s="98"/>
      <c r="J1976" s="98"/>
      <c r="K1976" s="98"/>
      <c r="L1976" s="98"/>
      <c r="M1976" s="98"/>
      <c r="N1976" s="98"/>
      <c r="O1976" s="98"/>
      <c r="P1976" s="98"/>
      <c r="Q1976" s="98"/>
      <c r="R1976" s="98"/>
      <c r="S1976" s="98"/>
      <c r="T1976" s="108"/>
    </row>
    <row r="1977" spans="1:20" x14ac:dyDescent="0.3">
      <c r="A1977" s="98"/>
      <c r="B1977" s="98"/>
      <c r="C1977" s="98"/>
      <c r="D1977" s="98"/>
      <c r="E1977" s="98"/>
      <c r="F1977" s="98"/>
      <c r="G1977" s="98"/>
      <c r="H1977" s="98"/>
      <c r="I1977" s="98"/>
      <c r="J1977" s="98"/>
      <c r="K1977" s="98"/>
      <c r="L1977" s="98"/>
      <c r="M1977" s="98"/>
      <c r="N1977" s="98"/>
      <c r="O1977" s="98"/>
      <c r="P1977" s="98"/>
      <c r="Q1977" s="98"/>
      <c r="R1977" s="98"/>
      <c r="S1977" s="98"/>
      <c r="T1977" s="108"/>
    </row>
    <row r="1978" spans="1:20" x14ac:dyDescent="0.3">
      <c r="A1978" s="98"/>
      <c r="B1978" s="98"/>
      <c r="C1978" s="98"/>
      <c r="D1978" s="98"/>
      <c r="E1978" s="98"/>
      <c r="F1978" s="98"/>
      <c r="G1978" s="98"/>
      <c r="H1978" s="98"/>
      <c r="I1978" s="98"/>
      <c r="J1978" s="98"/>
      <c r="K1978" s="98"/>
      <c r="L1978" s="98"/>
      <c r="M1978" s="98"/>
      <c r="N1978" s="98"/>
      <c r="O1978" s="98"/>
      <c r="P1978" s="98"/>
      <c r="Q1978" s="98"/>
      <c r="R1978" s="98"/>
      <c r="S1978" s="98"/>
      <c r="T1978" s="108"/>
    </row>
    <row r="1979" spans="1:20" x14ac:dyDescent="0.3">
      <c r="A1979" s="98"/>
      <c r="B1979" s="98"/>
      <c r="C1979" s="98"/>
      <c r="D1979" s="98"/>
      <c r="E1979" s="98"/>
      <c r="F1979" s="98"/>
      <c r="G1979" s="98"/>
      <c r="H1979" s="98"/>
      <c r="I1979" s="98"/>
      <c r="J1979" s="98"/>
      <c r="K1979" s="98"/>
      <c r="L1979" s="98"/>
      <c r="M1979" s="98"/>
      <c r="N1979" s="98"/>
      <c r="O1979" s="98"/>
      <c r="P1979" s="98"/>
      <c r="Q1979" s="98"/>
      <c r="R1979" s="98"/>
      <c r="S1979" s="98"/>
      <c r="T1979" s="108"/>
    </row>
    <row r="1980" spans="1:20" x14ac:dyDescent="0.3">
      <c r="A1980" s="98"/>
      <c r="B1980" s="98"/>
      <c r="C1980" s="98"/>
      <c r="D1980" s="98"/>
      <c r="E1980" s="98"/>
      <c r="F1980" s="98"/>
      <c r="G1980" s="98"/>
      <c r="H1980" s="98"/>
      <c r="I1980" s="98"/>
      <c r="J1980" s="98"/>
      <c r="K1980" s="98"/>
      <c r="L1980" s="98"/>
      <c r="M1980" s="98"/>
      <c r="N1980" s="98"/>
      <c r="O1980" s="98"/>
      <c r="P1980" s="98"/>
      <c r="Q1980" s="98"/>
      <c r="R1980" s="98"/>
      <c r="S1980" s="98"/>
      <c r="T1980" s="108"/>
    </row>
    <row r="1981" spans="1:20" x14ac:dyDescent="0.3">
      <c r="A1981" s="98"/>
      <c r="B1981" s="98"/>
      <c r="C1981" s="98"/>
      <c r="D1981" s="98"/>
      <c r="E1981" s="98"/>
      <c r="F1981" s="98"/>
      <c r="G1981" s="98"/>
      <c r="H1981" s="98"/>
      <c r="I1981" s="98"/>
      <c r="J1981" s="98"/>
      <c r="K1981" s="98"/>
      <c r="L1981" s="98"/>
      <c r="M1981" s="98"/>
      <c r="N1981" s="98"/>
      <c r="O1981" s="98"/>
      <c r="P1981" s="98"/>
      <c r="Q1981" s="98"/>
      <c r="R1981" s="98"/>
      <c r="S1981" s="98"/>
      <c r="T1981" s="108"/>
    </row>
    <row r="1982" spans="1:20" x14ac:dyDescent="0.3">
      <c r="A1982" s="98"/>
      <c r="B1982" s="98"/>
      <c r="C1982" s="98"/>
      <c r="D1982" s="98"/>
      <c r="E1982" s="98"/>
      <c r="F1982" s="98"/>
      <c r="G1982" s="98"/>
      <c r="H1982" s="98"/>
      <c r="I1982" s="98"/>
      <c r="J1982" s="98"/>
      <c r="K1982" s="98"/>
      <c r="L1982" s="98"/>
      <c r="M1982" s="98"/>
      <c r="N1982" s="98"/>
      <c r="O1982" s="98"/>
      <c r="P1982" s="98"/>
      <c r="Q1982" s="98"/>
      <c r="R1982" s="98"/>
      <c r="S1982" s="98"/>
      <c r="T1982" s="108"/>
    </row>
    <row r="1983" spans="1:20" x14ac:dyDescent="0.3">
      <c r="A1983" s="98"/>
      <c r="B1983" s="98"/>
      <c r="C1983" s="98"/>
      <c r="D1983" s="98"/>
      <c r="E1983" s="98"/>
      <c r="F1983" s="98"/>
      <c r="G1983" s="98"/>
      <c r="H1983" s="98"/>
      <c r="I1983" s="98"/>
      <c r="J1983" s="98"/>
      <c r="K1983" s="98"/>
      <c r="L1983" s="98"/>
      <c r="M1983" s="98"/>
      <c r="N1983" s="98"/>
      <c r="O1983" s="98"/>
      <c r="P1983" s="98"/>
      <c r="Q1983" s="98"/>
      <c r="R1983" s="98"/>
      <c r="S1983" s="98"/>
      <c r="T1983" s="108"/>
    </row>
    <row r="1984" spans="1:20" x14ac:dyDescent="0.3">
      <c r="A1984" s="98"/>
      <c r="B1984" s="98"/>
      <c r="C1984" s="98"/>
      <c r="D1984" s="98"/>
      <c r="E1984" s="98"/>
      <c r="F1984" s="98"/>
      <c r="G1984" s="98"/>
      <c r="H1984" s="98"/>
      <c r="I1984" s="98"/>
      <c r="J1984" s="98"/>
      <c r="K1984" s="98"/>
      <c r="L1984" s="98"/>
      <c r="M1984" s="98"/>
      <c r="N1984" s="98"/>
      <c r="O1984" s="98"/>
      <c r="P1984" s="98"/>
      <c r="Q1984" s="98"/>
      <c r="R1984" s="98"/>
      <c r="S1984" s="98"/>
      <c r="T1984" s="108"/>
    </row>
    <row r="1985" spans="1:20" x14ac:dyDescent="0.3">
      <c r="A1985" s="98"/>
      <c r="B1985" s="98"/>
      <c r="C1985" s="98"/>
      <c r="D1985" s="98"/>
      <c r="E1985" s="98"/>
      <c r="F1985" s="98"/>
      <c r="G1985" s="98"/>
      <c r="H1985" s="98"/>
      <c r="I1985" s="98"/>
      <c r="J1985" s="98"/>
      <c r="K1985" s="98"/>
      <c r="L1985" s="98"/>
      <c r="M1985" s="98"/>
      <c r="N1985" s="98"/>
      <c r="O1985" s="98"/>
      <c r="P1985" s="98"/>
      <c r="Q1985" s="98"/>
      <c r="R1985" s="98"/>
      <c r="S1985" s="98"/>
      <c r="T1985" s="108"/>
    </row>
    <row r="1986" spans="1:20" x14ac:dyDescent="0.3">
      <c r="A1986" s="98"/>
      <c r="B1986" s="98"/>
      <c r="C1986" s="98"/>
      <c r="D1986" s="98"/>
      <c r="E1986" s="98"/>
      <c r="F1986" s="98"/>
      <c r="G1986" s="98"/>
      <c r="H1986" s="98"/>
      <c r="I1986" s="98"/>
      <c r="J1986" s="98"/>
      <c r="K1986" s="98"/>
      <c r="L1986" s="98"/>
      <c r="M1986" s="98"/>
      <c r="N1986" s="98"/>
      <c r="O1986" s="98"/>
      <c r="P1986" s="98"/>
      <c r="Q1986" s="98"/>
      <c r="R1986" s="98"/>
      <c r="S1986" s="98"/>
      <c r="T1986" s="108"/>
    </row>
    <row r="1987" spans="1:20" x14ac:dyDescent="0.3">
      <c r="A1987" s="98"/>
      <c r="B1987" s="98"/>
      <c r="C1987" s="98"/>
      <c r="D1987" s="98"/>
      <c r="E1987" s="98"/>
      <c r="F1987" s="98"/>
      <c r="G1987" s="98"/>
      <c r="H1987" s="98"/>
      <c r="I1987" s="98"/>
      <c r="J1987" s="98"/>
      <c r="K1987" s="98"/>
      <c r="L1987" s="98"/>
      <c r="M1987" s="98"/>
      <c r="N1987" s="98"/>
      <c r="O1987" s="98"/>
      <c r="P1987" s="98"/>
      <c r="Q1987" s="98"/>
      <c r="R1987" s="98"/>
      <c r="S1987" s="98"/>
      <c r="T1987" s="108"/>
    </row>
    <row r="1988" spans="1:20" x14ac:dyDescent="0.3">
      <c r="A1988" s="98"/>
      <c r="B1988" s="98"/>
      <c r="C1988" s="98"/>
      <c r="D1988" s="98"/>
      <c r="E1988" s="98"/>
      <c r="F1988" s="98"/>
      <c r="G1988" s="98"/>
      <c r="H1988" s="98"/>
      <c r="I1988" s="98"/>
      <c r="J1988" s="98"/>
      <c r="K1988" s="98"/>
      <c r="L1988" s="98"/>
      <c r="M1988" s="98"/>
      <c r="N1988" s="98"/>
      <c r="O1988" s="98"/>
      <c r="P1988" s="98"/>
      <c r="Q1988" s="98"/>
      <c r="R1988" s="98"/>
      <c r="S1988" s="98"/>
      <c r="T1988" s="108"/>
    </row>
    <row r="1989" spans="1:20" x14ac:dyDescent="0.3">
      <c r="A1989" s="98"/>
      <c r="B1989" s="98"/>
      <c r="C1989" s="98"/>
      <c r="D1989" s="98"/>
      <c r="E1989" s="98"/>
      <c r="F1989" s="98"/>
      <c r="G1989" s="98"/>
      <c r="H1989" s="98"/>
      <c r="I1989" s="98"/>
      <c r="J1989" s="98"/>
      <c r="K1989" s="98"/>
      <c r="L1989" s="98"/>
      <c r="M1989" s="98"/>
      <c r="N1989" s="98"/>
      <c r="O1989" s="98"/>
      <c r="P1989" s="98"/>
      <c r="Q1989" s="98"/>
      <c r="R1989" s="98"/>
      <c r="S1989" s="98"/>
      <c r="T1989" s="108"/>
    </row>
    <row r="1990" spans="1:20" x14ac:dyDescent="0.3">
      <c r="A1990" s="98"/>
      <c r="B1990" s="98"/>
      <c r="C1990" s="98"/>
      <c r="D1990" s="98"/>
      <c r="E1990" s="98"/>
      <c r="F1990" s="98"/>
      <c r="G1990" s="98"/>
      <c r="H1990" s="98"/>
      <c r="I1990" s="98"/>
      <c r="J1990" s="98"/>
      <c r="K1990" s="98"/>
      <c r="L1990" s="98"/>
      <c r="M1990" s="98"/>
      <c r="N1990" s="98"/>
      <c r="O1990" s="98"/>
      <c r="P1990" s="98"/>
      <c r="Q1990" s="98"/>
      <c r="R1990" s="98"/>
      <c r="S1990" s="98"/>
      <c r="T1990" s="108"/>
    </row>
    <row r="1991" spans="1:20" x14ac:dyDescent="0.3">
      <c r="A1991" s="98"/>
      <c r="B1991" s="98"/>
      <c r="C1991" s="98"/>
      <c r="D1991" s="98"/>
      <c r="E1991" s="98"/>
      <c r="F1991" s="98"/>
      <c r="G1991" s="98"/>
      <c r="H1991" s="98"/>
      <c r="I1991" s="98"/>
      <c r="J1991" s="98"/>
      <c r="K1991" s="98"/>
      <c r="L1991" s="98"/>
      <c r="M1991" s="98"/>
      <c r="N1991" s="98"/>
      <c r="O1991" s="98"/>
      <c r="P1991" s="98"/>
      <c r="Q1991" s="98"/>
      <c r="R1991" s="98"/>
      <c r="S1991" s="98"/>
      <c r="T1991" s="108"/>
    </row>
    <row r="1992" spans="1:20" x14ac:dyDescent="0.3">
      <c r="A1992" s="98"/>
      <c r="B1992" s="98"/>
      <c r="C1992" s="98"/>
      <c r="D1992" s="98"/>
      <c r="E1992" s="98"/>
      <c r="F1992" s="98"/>
      <c r="G1992" s="98"/>
      <c r="H1992" s="98"/>
      <c r="I1992" s="98"/>
      <c r="J1992" s="98"/>
      <c r="K1992" s="98"/>
      <c r="L1992" s="98"/>
      <c r="M1992" s="98"/>
      <c r="N1992" s="98"/>
      <c r="O1992" s="98"/>
      <c r="P1992" s="98"/>
      <c r="Q1992" s="98"/>
      <c r="R1992" s="98"/>
      <c r="S1992" s="98"/>
      <c r="T1992" s="108"/>
    </row>
    <row r="1993" spans="1:20" x14ac:dyDescent="0.3">
      <c r="A1993" s="98"/>
      <c r="B1993" s="98"/>
      <c r="C1993" s="98"/>
      <c r="D1993" s="98"/>
      <c r="E1993" s="98"/>
      <c r="F1993" s="98"/>
      <c r="G1993" s="98"/>
      <c r="H1993" s="98"/>
      <c r="I1993" s="98"/>
      <c r="J1993" s="98"/>
      <c r="K1993" s="98"/>
      <c r="L1993" s="98"/>
      <c r="M1993" s="98"/>
      <c r="N1993" s="98"/>
      <c r="O1993" s="98"/>
      <c r="P1993" s="98"/>
      <c r="Q1993" s="98"/>
      <c r="R1993" s="98"/>
      <c r="S1993" s="98"/>
      <c r="T1993" s="108"/>
    </row>
    <row r="1994" spans="1:20" x14ac:dyDescent="0.3">
      <c r="A1994" s="98"/>
      <c r="B1994" s="98"/>
      <c r="C1994" s="98"/>
      <c r="D1994" s="98"/>
      <c r="E1994" s="98"/>
      <c r="F1994" s="98"/>
      <c r="G1994" s="98"/>
      <c r="H1994" s="98"/>
      <c r="I1994" s="98"/>
      <c r="J1994" s="98"/>
      <c r="K1994" s="98"/>
      <c r="L1994" s="98"/>
      <c r="M1994" s="98"/>
      <c r="N1994" s="98"/>
      <c r="O1994" s="98"/>
      <c r="P1994" s="98"/>
      <c r="Q1994" s="98"/>
      <c r="R1994" s="98"/>
      <c r="S1994" s="98"/>
      <c r="T1994" s="108"/>
    </row>
    <row r="1995" spans="1:20" x14ac:dyDescent="0.3">
      <c r="A1995" s="98"/>
      <c r="B1995" s="98"/>
      <c r="C1995" s="98"/>
      <c r="D1995" s="98"/>
      <c r="E1995" s="98"/>
      <c r="F1995" s="98"/>
      <c r="G1995" s="98"/>
      <c r="H1995" s="98"/>
      <c r="I1995" s="98"/>
      <c r="J1995" s="98"/>
      <c r="K1995" s="98"/>
      <c r="L1995" s="98"/>
      <c r="M1995" s="98"/>
      <c r="N1995" s="98"/>
      <c r="O1995" s="98"/>
      <c r="P1995" s="98"/>
      <c r="Q1995" s="98"/>
      <c r="R1995" s="98"/>
      <c r="S1995" s="98"/>
      <c r="T1995" s="108"/>
    </row>
    <row r="1996" spans="1:20" x14ac:dyDescent="0.3">
      <c r="A1996" s="98"/>
      <c r="B1996" s="98"/>
      <c r="C1996" s="98"/>
      <c r="D1996" s="98"/>
      <c r="E1996" s="98"/>
      <c r="F1996" s="98"/>
      <c r="G1996" s="98"/>
      <c r="H1996" s="98"/>
      <c r="I1996" s="98"/>
      <c r="J1996" s="98"/>
      <c r="K1996" s="98"/>
      <c r="L1996" s="98"/>
      <c r="M1996" s="98"/>
      <c r="N1996" s="98"/>
      <c r="O1996" s="98"/>
      <c r="P1996" s="98"/>
      <c r="Q1996" s="98"/>
      <c r="R1996" s="98"/>
      <c r="S1996" s="98"/>
      <c r="T1996" s="108"/>
    </row>
    <row r="1997" spans="1:20" x14ac:dyDescent="0.3">
      <c r="A1997" s="98"/>
      <c r="B1997" s="98"/>
      <c r="C1997" s="98"/>
      <c r="D1997" s="98"/>
      <c r="E1997" s="98"/>
      <c r="F1997" s="98"/>
      <c r="G1997" s="98"/>
      <c r="H1997" s="98"/>
      <c r="I1997" s="98"/>
      <c r="J1997" s="98"/>
      <c r="K1997" s="98"/>
      <c r="L1997" s="98"/>
      <c r="M1997" s="98"/>
      <c r="N1997" s="98"/>
      <c r="O1997" s="98"/>
      <c r="P1997" s="98"/>
      <c r="Q1997" s="98"/>
      <c r="R1997" s="98"/>
      <c r="S1997" s="98"/>
      <c r="T1997" s="108"/>
    </row>
    <row r="1998" spans="1:20" x14ac:dyDescent="0.3">
      <c r="A1998" s="98"/>
      <c r="B1998" s="98"/>
      <c r="C1998" s="98"/>
      <c r="D1998" s="98"/>
      <c r="E1998" s="98"/>
      <c r="F1998" s="98"/>
      <c r="G1998" s="98"/>
      <c r="H1998" s="98"/>
      <c r="I1998" s="98"/>
      <c r="J1998" s="98"/>
      <c r="K1998" s="98"/>
      <c r="L1998" s="98"/>
      <c r="M1998" s="98"/>
      <c r="N1998" s="98"/>
      <c r="O1998" s="98"/>
      <c r="P1998" s="98"/>
      <c r="Q1998" s="98"/>
      <c r="R1998" s="98"/>
      <c r="S1998" s="98"/>
      <c r="T1998" s="108"/>
    </row>
    <row r="1999" spans="1:20" x14ac:dyDescent="0.3">
      <c r="A1999" s="98"/>
      <c r="B1999" s="98"/>
      <c r="C1999" s="98"/>
      <c r="D1999" s="98"/>
      <c r="E1999" s="98"/>
      <c r="F1999" s="98"/>
      <c r="G1999" s="98"/>
      <c r="H1999" s="98"/>
      <c r="I1999" s="98"/>
      <c r="J1999" s="98"/>
      <c r="K1999" s="98"/>
      <c r="L1999" s="98"/>
      <c r="M1999" s="98"/>
      <c r="N1999" s="98"/>
      <c r="O1999" s="98"/>
      <c r="P1999" s="98"/>
      <c r="Q1999" s="98"/>
      <c r="R1999" s="98"/>
      <c r="S1999" s="98"/>
      <c r="T1999" s="108"/>
    </row>
    <row r="2000" spans="1:20" x14ac:dyDescent="0.3">
      <c r="A2000" s="98"/>
      <c r="B2000" s="98"/>
      <c r="C2000" s="98"/>
      <c r="D2000" s="98"/>
      <c r="E2000" s="98"/>
      <c r="F2000" s="98"/>
      <c r="G2000" s="98"/>
      <c r="H2000" s="98"/>
      <c r="I2000" s="98"/>
      <c r="J2000" s="98"/>
      <c r="K2000" s="98"/>
      <c r="L2000" s="98"/>
      <c r="M2000" s="98"/>
      <c r="N2000" s="98"/>
      <c r="O2000" s="98"/>
      <c r="P2000" s="98"/>
      <c r="Q2000" s="98"/>
      <c r="R2000" s="98"/>
      <c r="S2000" s="98"/>
      <c r="T2000" s="108"/>
    </row>
    <row r="2001" spans="1:20" x14ac:dyDescent="0.3">
      <c r="A2001" s="98"/>
      <c r="B2001" s="98"/>
      <c r="C2001" s="98"/>
      <c r="D2001" s="98"/>
      <c r="E2001" s="98"/>
      <c r="F2001" s="98"/>
      <c r="G2001" s="98"/>
      <c r="H2001" s="98"/>
      <c r="I2001" s="98"/>
      <c r="J2001" s="98"/>
      <c r="K2001" s="98"/>
      <c r="L2001" s="98"/>
      <c r="M2001" s="98"/>
      <c r="N2001" s="98"/>
      <c r="O2001" s="98"/>
      <c r="P2001" s="98"/>
      <c r="Q2001" s="98"/>
      <c r="R2001" s="98"/>
      <c r="S2001" s="98"/>
      <c r="T2001" s="108"/>
    </row>
    <row r="2002" spans="1:20" x14ac:dyDescent="0.3">
      <c r="A2002" s="98"/>
      <c r="B2002" s="98"/>
      <c r="C2002" s="98"/>
      <c r="D2002" s="98"/>
      <c r="E2002" s="98"/>
      <c r="F2002" s="98"/>
      <c r="G2002" s="98"/>
      <c r="H2002" s="98"/>
      <c r="I2002" s="98"/>
      <c r="J2002" s="98"/>
      <c r="K2002" s="98"/>
      <c r="L2002" s="98"/>
      <c r="M2002" s="98"/>
      <c r="N2002" s="98"/>
      <c r="O2002" s="98"/>
      <c r="P2002" s="98"/>
      <c r="Q2002" s="98"/>
      <c r="R2002" s="98"/>
      <c r="S2002" s="98"/>
      <c r="T2002" s="108"/>
    </row>
    <row r="2003" spans="1:20" x14ac:dyDescent="0.3">
      <c r="A2003" s="98"/>
      <c r="B2003" s="98"/>
      <c r="C2003" s="98"/>
      <c r="D2003" s="98"/>
      <c r="E2003" s="98"/>
      <c r="F2003" s="98"/>
      <c r="G2003" s="98"/>
      <c r="H2003" s="98"/>
      <c r="I2003" s="98"/>
      <c r="J2003" s="98"/>
      <c r="K2003" s="98"/>
      <c r="L2003" s="98"/>
      <c r="M2003" s="98"/>
      <c r="N2003" s="98"/>
      <c r="O2003" s="98"/>
      <c r="P2003" s="98"/>
      <c r="Q2003" s="98"/>
      <c r="R2003" s="98"/>
      <c r="S2003" s="98"/>
      <c r="T2003" s="108"/>
    </row>
    <row r="2004" spans="1:20" x14ac:dyDescent="0.3">
      <c r="A2004" s="98"/>
      <c r="B2004" s="98"/>
      <c r="C2004" s="98"/>
      <c r="D2004" s="98"/>
      <c r="E2004" s="98"/>
      <c r="F2004" s="98"/>
      <c r="G2004" s="98"/>
      <c r="H2004" s="98"/>
      <c r="I2004" s="98"/>
      <c r="J2004" s="98"/>
      <c r="K2004" s="98"/>
      <c r="L2004" s="98"/>
      <c r="M2004" s="98"/>
      <c r="N2004" s="98"/>
      <c r="O2004" s="98"/>
      <c r="P2004" s="98"/>
      <c r="Q2004" s="98"/>
      <c r="R2004" s="98"/>
      <c r="S2004" s="98"/>
      <c r="T2004" s="108"/>
    </row>
    <row r="2005" spans="1:20" x14ac:dyDescent="0.3">
      <c r="A2005" s="98"/>
      <c r="B2005" s="98"/>
      <c r="C2005" s="98"/>
      <c r="D2005" s="98"/>
      <c r="E2005" s="98"/>
      <c r="F2005" s="98"/>
      <c r="G2005" s="98"/>
      <c r="H2005" s="98"/>
      <c r="I2005" s="98"/>
      <c r="J2005" s="98"/>
      <c r="K2005" s="98"/>
      <c r="L2005" s="98"/>
      <c r="M2005" s="98"/>
      <c r="N2005" s="98"/>
      <c r="O2005" s="98"/>
      <c r="P2005" s="98"/>
      <c r="Q2005" s="98"/>
      <c r="R2005" s="98"/>
      <c r="S2005" s="98"/>
      <c r="T2005" s="108"/>
    </row>
    <row r="2006" spans="1:20" x14ac:dyDescent="0.3">
      <c r="A2006" s="98"/>
      <c r="B2006" s="98"/>
      <c r="C2006" s="98"/>
      <c r="D2006" s="98"/>
      <c r="E2006" s="98"/>
      <c r="F2006" s="98"/>
      <c r="G2006" s="98"/>
      <c r="H2006" s="98"/>
      <c r="I2006" s="98"/>
      <c r="J2006" s="98"/>
      <c r="K2006" s="98"/>
      <c r="L2006" s="98"/>
      <c r="M2006" s="98"/>
      <c r="N2006" s="98"/>
      <c r="O2006" s="98"/>
      <c r="P2006" s="98"/>
      <c r="Q2006" s="98"/>
      <c r="R2006" s="98"/>
      <c r="S2006" s="98"/>
      <c r="T2006" s="108"/>
    </row>
    <row r="2007" spans="1:20" x14ac:dyDescent="0.3">
      <c r="A2007" s="98"/>
      <c r="B2007" s="98"/>
      <c r="C2007" s="98"/>
      <c r="D2007" s="98"/>
      <c r="E2007" s="98"/>
      <c r="F2007" s="98"/>
      <c r="G2007" s="98"/>
      <c r="H2007" s="98"/>
      <c r="I2007" s="98"/>
      <c r="J2007" s="98"/>
      <c r="K2007" s="98"/>
      <c r="L2007" s="98"/>
      <c r="M2007" s="98"/>
      <c r="N2007" s="98"/>
      <c r="O2007" s="98"/>
      <c r="P2007" s="98"/>
      <c r="Q2007" s="98"/>
      <c r="R2007" s="98"/>
      <c r="S2007" s="98"/>
      <c r="T2007" s="108"/>
    </row>
    <row r="2008" spans="1:20" x14ac:dyDescent="0.3">
      <c r="A2008" s="98"/>
      <c r="B2008" s="98"/>
      <c r="C2008" s="98"/>
      <c r="D2008" s="98"/>
      <c r="E2008" s="98"/>
      <c r="F2008" s="98"/>
      <c r="G2008" s="98"/>
      <c r="H2008" s="98"/>
      <c r="I2008" s="98"/>
      <c r="J2008" s="98"/>
      <c r="K2008" s="98"/>
      <c r="L2008" s="98"/>
      <c r="M2008" s="98"/>
      <c r="N2008" s="98"/>
      <c r="O2008" s="98"/>
      <c r="P2008" s="98"/>
      <c r="Q2008" s="98"/>
      <c r="R2008" s="98"/>
      <c r="S2008" s="98"/>
      <c r="T2008" s="108"/>
    </row>
    <row r="2009" spans="1:20" x14ac:dyDescent="0.3">
      <c r="A2009" s="98"/>
      <c r="B2009" s="98"/>
      <c r="C2009" s="98"/>
      <c r="D2009" s="98"/>
      <c r="E2009" s="98"/>
      <c r="F2009" s="98"/>
      <c r="G2009" s="98"/>
      <c r="H2009" s="98"/>
      <c r="I2009" s="98"/>
      <c r="J2009" s="98"/>
      <c r="K2009" s="98"/>
      <c r="L2009" s="98"/>
      <c r="M2009" s="98"/>
      <c r="N2009" s="98"/>
      <c r="O2009" s="98"/>
      <c r="P2009" s="98"/>
      <c r="Q2009" s="98"/>
      <c r="R2009" s="98"/>
      <c r="S2009" s="98"/>
      <c r="T2009" s="108"/>
    </row>
    <row r="2010" spans="1:20" x14ac:dyDescent="0.3">
      <c r="A2010" s="98"/>
      <c r="B2010" s="98"/>
      <c r="C2010" s="98"/>
      <c r="D2010" s="98"/>
      <c r="E2010" s="98"/>
      <c r="F2010" s="98"/>
      <c r="G2010" s="98"/>
      <c r="H2010" s="98"/>
      <c r="I2010" s="98"/>
      <c r="J2010" s="98"/>
      <c r="K2010" s="98"/>
      <c r="L2010" s="98"/>
      <c r="M2010" s="98"/>
      <c r="N2010" s="98"/>
      <c r="O2010" s="98"/>
      <c r="P2010" s="98"/>
      <c r="Q2010" s="98"/>
      <c r="R2010" s="98"/>
      <c r="S2010" s="98"/>
      <c r="T2010" s="108"/>
    </row>
    <row r="2011" spans="1:20" x14ac:dyDescent="0.3">
      <c r="A2011" s="98"/>
      <c r="B2011" s="98"/>
      <c r="C2011" s="98"/>
      <c r="D2011" s="98"/>
      <c r="E2011" s="98"/>
      <c r="F2011" s="98"/>
      <c r="G2011" s="98"/>
      <c r="H2011" s="98"/>
      <c r="I2011" s="98"/>
      <c r="J2011" s="98"/>
      <c r="K2011" s="98"/>
      <c r="L2011" s="98"/>
      <c r="M2011" s="98"/>
      <c r="N2011" s="98"/>
      <c r="O2011" s="98"/>
      <c r="P2011" s="98"/>
      <c r="Q2011" s="98"/>
      <c r="R2011" s="98"/>
      <c r="S2011" s="98"/>
      <c r="T2011" s="108"/>
    </row>
    <row r="2012" spans="1:20" x14ac:dyDescent="0.3">
      <c r="A2012" s="98"/>
      <c r="B2012" s="98"/>
      <c r="C2012" s="98"/>
      <c r="D2012" s="98"/>
      <c r="E2012" s="98"/>
      <c r="F2012" s="98"/>
      <c r="G2012" s="98"/>
      <c r="H2012" s="98"/>
      <c r="I2012" s="98"/>
      <c r="J2012" s="98"/>
      <c r="K2012" s="98"/>
      <c r="L2012" s="98"/>
      <c r="M2012" s="98"/>
      <c r="N2012" s="98"/>
      <c r="O2012" s="98"/>
      <c r="P2012" s="98"/>
      <c r="Q2012" s="98"/>
      <c r="R2012" s="98"/>
      <c r="S2012" s="98"/>
      <c r="T2012" s="108"/>
    </row>
    <row r="2013" spans="1:20" x14ac:dyDescent="0.3">
      <c r="A2013" s="98"/>
      <c r="B2013" s="98"/>
      <c r="C2013" s="98"/>
      <c r="D2013" s="98"/>
      <c r="E2013" s="98"/>
      <c r="F2013" s="98"/>
      <c r="G2013" s="98"/>
      <c r="H2013" s="98"/>
      <c r="I2013" s="98"/>
      <c r="J2013" s="98"/>
      <c r="K2013" s="98"/>
      <c r="L2013" s="98"/>
      <c r="M2013" s="98"/>
      <c r="N2013" s="98"/>
      <c r="O2013" s="98"/>
      <c r="P2013" s="98"/>
      <c r="Q2013" s="98"/>
      <c r="R2013" s="98"/>
      <c r="S2013" s="98"/>
      <c r="T2013" s="108"/>
    </row>
    <row r="2014" spans="1:20" x14ac:dyDescent="0.3">
      <c r="A2014" s="98"/>
      <c r="B2014" s="98"/>
      <c r="C2014" s="98"/>
      <c r="D2014" s="98"/>
      <c r="E2014" s="98"/>
      <c r="F2014" s="98"/>
      <c r="G2014" s="98"/>
      <c r="H2014" s="98"/>
      <c r="I2014" s="98"/>
      <c r="J2014" s="98"/>
      <c r="K2014" s="98"/>
      <c r="L2014" s="98"/>
      <c r="M2014" s="98"/>
      <c r="N2014" s="98"/>
      <c r="O2014" s="98"/>
      <c r="P2014" s="98"/>
      <c r="Q2014" s="98"/>
      <c r="R2014" s="98"/>
      <c r="S2014" s="98"/>
      <c r="T2014" s="108"/>
    </row>
    <row r="2015" spans="1:20" x14ac:dyDescent="0.3">
      <c r="A2015" s="98"/>
      <c r="B2015" s="98"/>
      <c r="C2015" s="98"/>
      <c r="D2015" s="98"/>
      <c r="E2015" s="98"/>
      <c r="F2015" s="98"/>
      <c r="G2015" s="98"/>
      <c r="H2015" s="98"/>
      <c r="I2015" s="98"/>
      <c r="J2015" s="98"/>
      <c r="K2015" s="98"/>
      <c r="L2015" s="98"/>
      <c r="M2015" s="98"/>
      <c r="N2015" s="98"/>
      <c r="O2015" s="98"/>
      <c r="P2015" s="98"/>
      <c r="Q2015" s="98"/>
      <c r="R2015" s="98"/>
      <c r="S2015" s="98"/>
      <c r="T2015" s="108"/>
    </row>
    <row r="2016" spans="1:20" x14ac:dyDescent="0.3">
      <c r="A2016" s="98"/>
      <c r="B2016" s="98"/>
      <c r="C2016" s="98"/>
      <c r="D2016" s="98"/>
      <c r="E2016" s="98"/>
      <c r="F2016" s="98"/>
      <c r="G2016" s="98"/>
      <c r="H2016" s="98"/>
      <c r="I2016" s="98"/>
      <c r="J2016" s="98"/>
      <c r="K2016" s="98"/>
      <c r="L2016" s="98"/>
      <c r="M2016" s="98"/>
      <c r="N2016" s="98"/>
      <c r="O2016" s="98"/>
      <c r="P2016" s="98"/>
      <c r="Q2016" s="98"/>
      <c r="R2016" s="98"/>
      <c r="S2016" s="98"/>
      <c r="T2016" s="108"/>
    </row>
    <row r="2017" spans="1:20" x14ac:dyDescent="0.3">
      <c r="A2017" s="98"/>
      <c r="B2017" s="98"/>
      <c r="C2017" s="98"/>
      <c r="D2017" s="98"/>
      <c r="E2017" s="98"/>
      <c r="F2017" s="98"/>
      <c r="G2017" s="98"/>
      <c r="H2017" s="98"/>
      <c r="I2017" s="98"/>
      <c r="J2017" s="98"/>
      <c r="K2017" s="98"/>
      <c r="L2017" s="98"/>
      <c r="M2017" s="98"/>
      <c r="N2017" s="98"/>
      <c r="O2017" s="98"/>
      <c r="P2017" s="98"/>
      <c r="Q2017" s="98"/>
      <c r="R2017" s="98"/>
      <c r="S2017" s="98"/>
      <c r="T2017" s="108"/>
    </row>
    <row r="2018" spans="1:20" x14ac:dyDescent="0.3">
      <c r="A2018" s="98"/>
      <c r="B2018" s="98"/>
      <c r="C2018" s="98"/>
      <c r="D2018" s="98"/>
      <c r="E2018" s="98"/>
      <c r="F2018" s="98"/>
      <c r="G2018" s="98"/>
      <c r="H2018" s="98"/>
      <c r="I2018" s="98"/>
      <c r="J2018" s="98"/>
      <c r="K2018" s="98"/>
      <c r="L2018" s="98"/>
      <c r="M2018" s="98"/>
      <c r="N2018" s="98"/>
      <c r="O2018" s="98"/>
      <c r="P2018" s="98"/>
      <c r="Q2018" s="98"/>
      <c r="R2018" s="98"/>
      <c r="S2018" s="98"/>
      <c r="T2018" s="108"/>
    </row>
    <row r="2019" spans="1:20" x14ac:dyDescent="0.3">
      <c r="A2019" s="98"/>
      <c r="B2019" s="98"/>
      <c r="C2019" s="98"/>
      <c r="D2019" s="98"/>
      <c r="E2019" s="98"/>
      <c r="F2019" s="98"/>
      <c r="G2019" s="98"/>
      <c r="H2019" s="98"/>
      <c r="I2019" s="98"/>
      <c r="J2019" s="98"/>
      <c r="K2019" s="98"/>
      <c r="L2019" s="98"/>
      <c r="M2019" s="98"/>
      <c r="N2019" s="98"/>
      <c r="O2019" s="98"/>
      <c r="P2019" s="98"/>
      <c r="Q2019" s="98"/>
      <c r="R2019" s="98"/>
      <c r="S2019" s="98"/>
      <c r="T2019" s="108"/>
    </row>
    <row r="2020" spans="1:20" x14ac:dyDescent="0.3">
      <c r="A2020" s="98"/>
      <c r="B2020" s="98"/>
      <c r="C2020" s="98"/>
      <c r="D2020" s="98"/>
      <c r="E2020" s="98"/>
      <c r="F2020" s="98"/>
      <c r="G2020" s="98"/>
      <c r="H2020" s="98"/>
      <c r="I2020" s="98"/>
      <c r="J2020" s="98"/>
      <c r="K2020" s="98"/>
      <c r="L2020" s="98"/>
      <c r="M2020" s="98"/>
      <c r="N2020" s="98"/>
      <c r="O2020" s="98"/>
      <c r="P2020" s="98"/>
      <c r="Q2020" s="98"/>
      <c r="R2020" s="98"/>
      <c r="S2020" s="98"/>
      <c r="T2020" s="108"/>
    </row>
    <row r="2021" spans="1:20" x14ac:dyDescent="0.3">
      <c r="A2021" s="98"/>
      <c r="B2021" s="98"/>
      <c r="C2021" s="98"/>
      <c r="D2021" s="98"/>
      <c r="E2021" s="98"/>
      <c r="F2021" s="98"/>
      <c r="G2021" s="98"/>
      <c r="H2021" s="98"/>
      <c r="I2021" s="98"/>
      <c r="J2021" s="98"/>
      <c r="K2021" s="98"/>
      <c r="L2021" s="98"/>
      <c r="M2021" s="98"/>
      <c r="N2021" s="98"/>
      <c r="O2021" s="98"/>
      <c r="P2021" s="98"/>
      <c r="Q2021" s="98"/>
      <c r="R2021" s="98"/>
      <c r="S2021" s="98"/>
      <c r="T2021" s="108"/>
    </row>
    <row r="2022" spans="1:20" x14ac:dyDescent="0.3">
      <c r="A2022" s="98"/>
      <c r="B2022" s="98"/>
      <c r="C2022" s="98"/>
      <c r="D2022" s="98"/>
      <c r="E2022" s="98"/>
      <c r="F2022" s="98"/>
      <c r="G2022" s="98"/>
      <c r="H2022" s="98"/>
      <c r="I2022" s="98"/>
      <c r="J2022" s="98"/>
      <c r="K2022" s="98"/>
      <c r="L2022" s="98"/>
      <c r="M2022" s="98"/>
      <c r="N2022" s="98"/>
      <c r="O2022" s="98"/>
      <c r="P2022" s="98"/>
      <c r="Q2022" s="98"/>
      <c r="R2022" s="98"/>
      <c r="S2022" s="98"/>
      <c r="T2022" s="108"/>
    </row>
    <row r="2023" spans="1:20" x14ac:dyDescent="0.3">
      <c r="A2023" s="98"/>
      <c r="B2023" s="98"/>
      <c r="C2023" s="98"/>
      <c r="D2023" s="98"/>
      <c r="E2023" s="98"/>
      <c r="F2023" s="98"/>
      <c r="G2023" s="98"/>
      <c r="H2023" s="98"/>
      <c r="I2023" s="98"/>
      <c r="J2023" s="98"/>
      <c r="K2023" s="98"/>
      <c r="L2023" s="98"/>
      <c r="M2023" s="98"/>
      <c r="N2023" s="98"/>
      <c r="O2023" s="98"/>
      <c r="P2023" s="98"/>
      <c r="Q2023" s="98"/>
      <c r="R2023" s="98"/>
      <c r="S2023" s="98"/>
      <c r="T2023" s="108"/>
    </row>
    <row r="2024" spans="1:20" x14ac:dyDescent="0.3">
      <c r="A2024" s="98"/>
      <c r="B2024" s="98"/>
      <c r="C2024" s="98"/>
      <c r="D2024" s="98"/>
      <c r="E2024" s="98"/>
      <c r="F2024" s="98"/>
      <c r="G2024" s="98"/>
      <c r="H2024" s="98"/>
      <c r="I2024" s="98"/>
      <c r="J2024" s="98"/>
      <c r="K2024" s="98"/>
      <c r="L2024" s="98"/>
      <c r="M2024" s="98"/>
      <c r="N2024" s="98"/>
      <c r="O2024" s="98"/>
      <c r="P2024" s="98"/>
      <c r="Q2024" s="98"/>
      <c r="R2024" s="98"/>
      <c r="S2024" s="98"/>
      <c r="T2024" s="108"/>
    </row>
    <row r="2025" spans="1:20" x14ac:dyDescent="0.3">
      <c r="A2025" s="98"/>
      <c r="B2025" s="98"/>
      <c r="C2025" s="98"/>
      <c r="D2025" s="98"/>
      <c r="E2025" s="98"/>
      <c r="F2025" s="98"/>
      <c r="G2025" s="98"/>
      <c r="H2025" s="98"/>
      <c r="I2025" s="98"/>
      <c r="J2025" s="98"/>
      <c r="K2025" s="98"/>
      <c r="L2025" s="98"/>
      <c r="M2025" s="98"/>
      <c r="N2025" s="98"/>
      <c r="O2025" s="98"/>
      <c r="P2025" s="98"/>
      <c r="Q2025" s="98"/>
      <c r="R2025" s="98"/>
      <c r="S2025" s="98"/>
      <c r="T2025" s="108"/>
    </row>
    <row r="2026" spans="1:20" x14ac:dyDescent="0.3">
      <c r="A2026" s="98"/>
      <c r="B2026" s="98"/>
      <c r="C2026" s="98"/>
      <c r="D2026" s="98"/>
      <c r="E2026" s="98"/>
      <c r="F2026" s="98"/>
      <c r="G2026" s="98"/>
      <c r="H2026" s="98"/>
      <c r="I2026" s="98"/>
      <c r="J2026" s="98"/>
      <c r="K2026" s="98"/>
      <c r="L2026" s="98"/>
      <c r="M2026" s="98"/>
      <c r="N2026" s="98"/>
      <c r="O2026" s="98"/>
      <c r="P2026" s="98"/>
      <c r="Q2026" s="98"/>
      <c r="R2026" s="98"/>
      <c r="S2026" s="98"/>
      <c r="T2026" s="108"/>
    </row>
    <row r="2027" spans="1:20" x14ac:dyDescent="0.3">
      <c r="A2027" s="98"/>
      <c r="B2027" s="98"/>
      <c r="C2027" s="98"/>
      <c r="D2027" s="98"/>
      <c r="E2027" s="98"/>
      <c r="F2027" s="98"/>
      <c r="G2027" s="98"/>
      <c r="H2027" s="98"/>
      <c r="I2027" s="98"/>
      <c r="J2027" s="98"/>
      <c r="K2027" s="98"/>
      <c r="L2027" s="98"/>
      <c r="M2027" s="98"/>
      <c r="N2027" s="98"/>
      <c r="O2027" s="98"/>
      <c r="P2027" s="98"/>
      <c r="Q2027" s="98"/>
      <c r="R2027" s="98"/>
      <c r="S2027" s="98"/>
      <c r="T2027" s="108"/>
    </row>
    <row r="2028" spans="1:20" x14ac:dyDescent="0.3">
      <c r="A2028" s="98"/>
      <c r="B2028" s="98"/>
      <c r="C2028" s="98"/>
      <c r="D2028" s="98"/>
      <c r="E2028" s="98"/>
      <c r="F2028" s="98"/>
      <c r="G2028" s="98"/>
      <c r="H2028" s="98"/>
      <c r="I2028" s="98"/>
      <c r="J2028" s="98"/>
      <c r="K2028" s="98"/>
      <c r="L2028" s="98"/>
      <c r="M2028" s="98"/>
      <c r="N2028" s="98"/>
      <c r="O2028" s="98"/>
      <c r="P2028" s="98"/>
      <c r="Q2028" s="98"/>
      <c r="R2028" s="98"/>
      <c r="S2028" s="98"/>
      <c r="T2028" s="108"/>
    </row>
    <row r="2029" spans="1:20" x14ac:dyDescent="0.3">
      <c r="A2029" s="98"/>
      <c r="B2029" s="98"/>
      <c r="C2029" s="98"/>
      <c r="D2029" s="98"/>
      <c r="E2029" s="98"/>
      <c r="F2029" s="98"/>
      <c r="G2029" s="98"/>
      <c r="H2029" s="98"/>
      <c r="I2029" s="98"/>
      <c r="J2029" s="98"/>
      <c r="K2029" s="98"/>
      <c r="L2029" s="98"/>
      <c r="M2029" s="98"/>
      <c r="N2029" s="98"/>
      <c r="O2029" s="98"/>
      <c r="P2029" s="98"/>
      <c r="Q2029" s="98"/>
      <c r="R2029" s="98"/>
      <c r="S2029" s="98"/>
      <c r="T2029" s="108"/>
    </row>
    <row r="2030" spans="1:20" x14ac:dyDescent="0.3">
      <c r="A2030" s="98"/>
      <c r="B2030" s="98"/>
      <c r="C2030" s="98"/>
      <c r="D2030" s="98"/>
      <c r="E2030" s="98"/>
      <c r="F2030" s="98"/>
      <c r="G2030" s="98"/>
      <c r="H2030" s="98"/>
      <c r="I2030" s="98"/>
      <c r="J2030" s="98"/>
      <c r="K2030" s="98"/>
      <c r="L2030" s="98"/>
      <c r="M2030" s="98"/>
      <c r="N2030" s="98"/>
      <c r="O2030" s="98"/>
      <c r="P2030" s="98"/>
      <c r="Q2030" s="98"/>
      <c r="R2030" s="98"/>
      <c r="S2030" s="98"/>
      <c r="T2030" s="108"/>
    </row>
    <row r="2031" spans="1:20" x14ac:dyDescent="0.3">
      <c r="A2031" s="98"/>
      <c r="B2031" s="98"/>
      <c r="C2031" s="98"/>
      <c r="D2031" s="98"/>
      <c r="E2031" s="98"/>
      <c r="F2031" s="98"/>
      <c r="G2031" s="98"/>
      <c r="H2031" s="98"/>
      <c r="I2031" s="98"/>
      <c r="J2031" s="98"/>
      <c r="K2031" s="98"/>
      <c r="L2031" s="98"/>
      <c r="M2031" s="98"/>
      <c r="N2031" s="98"/>
      <c r="O2031" s="98"/>
      <c r="P2031" s="98"/>
      <c r="Q2031" s="98"/>
      <c r="R2031" s="98"/>
      <c r="S2031" s="98"/>
      <c r="T2031" s="108"/>
    </row>
    <row r="2032" spans="1:20" x14ac:dyDescent="0.3">
      <c r="A2032" s="98"/>
      <c r="B2032" s="98"/>
      <c r="C2032" s="98"/>
      <c r="D2032" s="98"/>
      <c r="E2032" s="98"/>
      <c r="F2032" s="98"/>
      <c r="G2032" s="98"/>
      <c r="H2032" s="98"/>
      <c r="I2032" s="98"/>
      <c r="J2032" s="98"/>
      <c r="K2032" s="98"/>
      <c r="L2032" s="98"/>
      <c r="M2032" s="98"/>
      <c r="N2032" s="98"/>
      <c r="O2032" s="98"/>
      <c r="P2032" s="98"/>
      <c r="Q2032" s="98"/>
      <c r="R2032" s="98"/>
      <c r="S2032" s="98"/>
      <c r="T2032" s="108"/>
    </row>
    <row r="2033" spans="1:20" x14ac:dyDescent="0.3">
      <c r="A2033" s="98"/>
      <c r="B2033" s="98"/>
      <c r="C2033" s="98"/>
      <c r="D2033" s="98"/>
      <c r="E2033" s="98"/>
      <c r="F2033" s="98"/>
      <c r="G2033" s="98"/>
      <c r="H2033" s="98"/>
      <c r="I2033" s="98"/>
      <c r="J2033" s="98"/>
      <c r="K2033" s="98"/>
      <c r="L2033" s="98"/>
      <c r="M2033" s="98"/>
      <c r="N2033" s="98"/>
      <c r="O2033" s="98"/>
      <c r="P2033" s="98"/>
      <c r="Q2033" s="98"/>
      <c r="R2033" s="98"/>
      <c r="S2033" s="98"/>
      <c r="T2033" s="108"/>
    </row>
    <row r="2034" spans="1:20" x14ac:dyDescent="0.3">
      <c r="A2034" s="98"/>
      <c r="B2034" s="98"/>
      <c r="C2034" s="98"/>
      <c r="D2034" s="98"/>
      <c r="E2034" s="98"/>
      <c r="F2034" s="98"/>
      <c r="G2034" s="98"/>
      <c r="H2034" s="98"/>
      <c r="I2034" s="98"/>
      <c r="J2034" s="98"/>
      <c r="K2034" s="98"/>
      <c r="L2034" s="98"/>
      <c r="M2034" s="98"/>
      <c r="N2034" s="98"/>
      <c r="O2034" s="98"/>
      <c r="P2034" s="98"/>
      <c r="Q2034" s="98"/>
      <c r="R2034" s="98"/>
      <c r="S2034" s="98"/>
      <c r="T2034" s="108"/>
    </row>
    <row r="2035" spans="1:20" x14ac:dyDescent="0.3">
      <c r="A2035" s="98"/>
      <c r="B2035" s="98"/>
      <c r="C2035" s="98"/>
      <c r="D2035" s="98"/>
      <c r="E2035" s="98"/>
      <c r="F2035" s="98"/>
      <c r="G2035" s="98"/>
      <c r="H2035" s="98"/>
      <c r="I2035" s="98"/>
      <c r="J2035" s="98"/>
      <c r="K2035" s="98"/>
      <c r="L2035" s="98"/>
      <c r="M2035" s="98"/>
      <c r="N2035" s="98"/>
      <c r="O2035" s="98"/>
      <c r="P2035" s="98"/>
      <c r="Q2035" s="98"/>
      <c r="R2035" s="98"/>
      <c r="S2035" s="98"/>
      <c r="T2035" s="108"/>
    </row>
    <row r="2036" spans="1:20" x14ac:dyDescent="0.3">
      <c r="A2036" s="98"/>
      <c r="B2036" s="98"/>
      <c r="C2036" s="98"/>
      <c r="D2036" s="98"/>
      <c r="E2036" s="98"/>
      <c r="F2036" s="98"/>
      <c r="G2036" s="98"/>
      <c r="H2036" s="98"/>
      <c r="I2036" s="98"/>
      <c r="J2036" s="98"/>
      <c r="K2036" s="98"/>
      <c r="L2036" s="98"/>
      <c r="M2036" s="98"/>
      <c r="N2036" s="98"/>
      <c r="O2036" s="98"/>
      <c r="P2036" s="98"/>
      <c r="Q2036" s="98"/>
      <c r="R2036" s="98"/>
      <c r="S2036" s="98"/>
      <c r="T2036" s="108"/>
    </row>
    <row r="2037" spans="1:20" x14ac:dyDescent="0.3">
      <c r="A2037" s="98"/>
      <c r="B2037" s="98"/>
      <c r="C2037" s="98"/>
      <c r="D2037" s="98"/>
      <c r="E2037" s="98"/>
      <c r="F2037" s="98"/>
      <c r="G2037" s="98"/>
      <c r="H2037" s="98"/>
      <c r="I2037" s="98"/>
      <c r="J2037" s="98"/>
      <c r="K2037" s="98"/>
      <c r="L2037" s="98"/>
      <c r="M2037" s="98"/>
      <c r="N2037" s="98"/>
      <c r="O2037" s="98"/>
      <c r="P2037" s="98"/>
      <c r="Q2037" s="98"/>
      <c r="R2037" s="98"/>
      <c r="S2037" s="98"/>
      <c r="T2037" s="108"/>
    </row>
    <row r="2038" spans="1:20" x14ac:dyDescent="0.3">
      <c r="A2038" s="98"/>
      <c r="B2038" s="98"/>
      <c r="C2038" s="98"/>
      <c r="D2038" s="98"/>
      <c r="E2038" s="98"/>
      <c r="F2038" s="98"/>
      <c r="G2038" s="98"/>
      <c r="H2038" s="98"/>
      <c r="I2038" s="98"/>
      <c r="J2038" s="98"/>
      <c r="K2038" s="98"/>
      <c r="L2038" s="98"/>
      <c r="M2038" s="98"/>
      <c r="N2038" s="98"/>
      <c r="O2038" s="98"/>
      <c r="P2038" s="98"/>
      <c r="Q2038" s="98"/>
      <c r="R2038" s="98"/>
      <c r="S2038" s="98"/>
      <c r="T2038" s="108"/>
    </row>
    <row r="2039" spans="1:20" x14ac:dyDescent="0.3">
      <c r="A2039" s="98"/>
      <c r="B2039" s="98"/>
      <c r="C2039" s="98"/>
      <c r="D2039" s="98"/>
      <c r="E2039" s="98"/>
      <c r="F2039" s="98"/>
      <c r="G2039" s="98"/>
      <c r="H2039" s="98"/>
      <c r="I2039" s="98"/>
      <c r="J2039" s="98"/>
      <c r="K2039" s="98"/>
      <c r="L2039" s="98"/>
      <c r="M2039" s="98"/>
      <c r="N2039" s="98"/>
      <c r="O2039" s="98"/>
      <c r="P2039" s="98"/>
      <c r="Q2039" s="98"/>
      <c r="R2039" s="98"/>
      <c r="S2039" s="98"/>
      <c r="T2039" s="108"/>
    </row>
    <row r="2040" spans="1:20" x14ac:dyDescent="0.3">
      <c r="A2040" s="98"/>
      <c r="B2040" s="98"/>
      <c r="C2040" s="98"/>
      <c r="D2040" s="98"/>
      <c r="E2040" s="98"/>
      <c r="F2040" s="98"/>
      <c r="G2040" s="98"/>
      <c r="H2040" s="98"/>
      <c r="I2040" s="98"/>
      <c r="J2040" s="98"/>
      <c r="K2040" s="98"/>
      <c r="L2040" s="98"/>
      <c r="M2040" s="98"/>
      <c r="N2040" s="98"/>
      <c r="O2040" s="98"/>
      <c r="P2040" s="98"/>
      <c r="Q2040" s="98"/>
      <c r="R2040" s="98"/>
      <c r="S2040" s="98"/>
      <c r="T2040" s="108"/>
    </row>
    <row r="2041" spans="1:20" x14ac:dyDescent="0.3">
      <c r="A2041" s="98"/>
      <c r="B2041" s="98"/>
      <c r="C2041" s="98"/>
      <c r="D2041" s="98"/>
      <c r="E2041" s="98"/>
      <c r="F2041" s="98"/>
      <c r="G2041" s="98"/>
      <c r="H2041" s="98"/>
      <c r="I2041" s="98"/>
      <c r="J2041" s="98"/>
      <c r="K2041" s="98"/>
      <c r="L2041" s="98"/>
      <c r="M2041" s="98"/>
      <c r="N2041" s="98"/>
      <c r="O2041" s="98"/>
      <c r="P2041" s="98"/>
      <c r="Q2041" s="98"/>
      <c r="R2041" s="98"/>
      <c r="S2041" s="98"/>
      <c r="T2041" s="108"/>
    </row>
    <row r="2042" spans="1:20" x14ac:dyDescent="0.3">
      <c r="A2042" s="98"/>
      <c r="B2042" s="98"/>
      <c r="C2042" s="98"/>
      <c r="D2042" s="98"/>
      <c r="E2042" s="98"/>
      <c r="F2042" s="98"/>
      <c r="G2042" s="98"/>
      <c r="H2042" s="98"/>
      <c r="I2042" s="98"/>
      <c r="J2042" s="98"/>
      <c r="K2042" s="98"/>
      <c r="L2042" s="98"/>
      <c r="M2042" s="98"/>
      <c r="N2042" s="98"/>
      <c r="O2042" s="98"/>
      <c r="P2042" s="98"/>
      <c r="Q2042" s="98"/>
      <c r="R2042" s="98"/>
      <c r="S2042" s="98"/>
      <c r="T2042" s="108"/>
    </row>
    <row r="2043" spans="1:20" x14ac:dyDescent="0.3">
      <c r="A2043" s="98"/>
      <c r="B2043" s="98"/>
      <c r="C2043" s="98"/>
      <c r="D2043" s="98"/>
      <c r="E2043" s="98"/>
      <c r="F2043" s="98"/>
      <c r="G2043" s="98"/>
      <c r="H2043" s="98"/>
      <c r="I2043" s="98"/>
      <c r="J2043" s="98"/>
      <c r="K2043" s="98"/>
      <c r="L2043" s="98"/>
      <c r="M2043" s="98"/>
      <c r="N2043" s="98"/>
      <c r="O2043" s="98"/>
      <c r="P2043" s="98"/>
      <c r="Q2043" s="98"/>
      <c r="R2043" s="98"/>
      <c r="S2043" s="98"/>
      <c r="T2043" s="108"/>
    </row>
    <row r="2044" spans="1:20" x14ac:dyDescent="0.3">
      <c r="A2044" s="98"/>
      <c r="B2044" s="98"/>
      <c r="C2044" s="98"/>
      <c r="D2044" s="98"/>
      <c r="E2044" s="98"/>
      <c r="F2044" s="98"/>
      <c r="G2044" s="98"/>
      <c r="H2044" s="98"/>
      <c r="I2044" s="98"/>
      <c r="J2044" s="98"/>
      <c r="K2044" s="98"/>
      <c r="L2044" s="98"/>
      <c r="M2044" s="98"/>
      <c r="N2044" s="98"/>
      <c r="O2044" s="98"/>
      <c r="P2044" s="98"/>
      <c r="Q2044" s="98"/>
      <c r="R2044" s="98"/>
      <c r="S2044" s="98"/>
      <c r="T2044" s="108"/>
    </row>
    <row r="2045" spans="1:20" x14ac:dyDescent="0.3">
      <c r="A2045" s="98"/>
      <c r="B2045" s="98"/>
      <c r="C2045" s="98"/>
      <c r="D2045" s="98"/>
      <c r="E2045" s="98"/>
      <c r="F2045" s="98"/>
      <c r="G2045" s="98"/>
      <c r="H2045" s="98"/>
      <c r="I2045" s="98"/>
      <c r="J2045" s="98"/>
      <c r="K2045" s="98"/>
      <c r="L2045" s="98"/>
      <c r="M2045" s="98"/>
      <c r="N2045" s="98"/>
      <c r="O2045" s="98"/>
      <c r="P2045" s="98"/>
      <c r="Q2045" s="98"/>
      <c r="R2045" s="98"/>
      <c r="S2045" s="98"/>
      <c r="T2045" s="108"/>
    </row>
    <row r="2046" spans="1:20" x14ac:dyDescent="0.3">
      <c r="A2046" s="98"/>
      <c r="B2046" s="98"/>
      <c r="C2046" s="98"/>
      <c r="D2046" s="98"/>
      <c r="E2046" s="98"/>
      <c r="F2046" s="98"/>
      <c r="G2046" s="98"/>
      <c r="H2046" s="98"/>
      <c r="I2046" s="98"/>
      <c r="J2046" s="98"/>
      <c r="K2046" s="98"/>
      <c r="L2046" s="98"/>
      <c r="M2046" s="98"/>
      <c r="N2046" s="98"/>
      <c r="O2046" s="98"/>
      <c r="P2046" s="98"/>
      <c r="Q2046" s="98"/>
      <c r="R2046" s="98"/>
      <c r="S2046" s="98"/>
      <c r="T2046" s="108"/>
    </row>
    <row r="2047" spans="1:20" x14ac:dyDescent="0.3">
      <c r="A2047" s="98"/>
      <c r="B2047" s="98"/>
      <c r="C2047" s="98"/>
      <c r="D2047" s="98"/>
      <c r="E2047" s="98"/>
      <c r="F2047" s="98"/>
      <c r="G2047" s="98"/>
      <c r="H2047" s="98"/>
      <c r="I2047" s="98"/>
      <c r="J2047" s="98"/>
      <c r="K2047" s="98"/>
      <c r="L2047" s="98"/>
      <c r="M2047" s="98"/>
      <c r="N2047" s="98"/>
      <c r="O2047" s="98"/>
      <c r="P2047" s="98"/>
      <c r="Q2047" s="98"/>
      <c r="R2047" s="98"/>
      <c r="S2047" s="98"/>
      <c r="T2047" s="108"/>
    </row>
    <row r="2048" spans="1:20" x14ac:dyDescent="0.3">
      <c r="A2048" s="98"/>
      <c r="B2048" s="98"/>
      <c r="C2048" s="98"/>
      <c r="D2048" s="98"/>
      <c r="E2048" s="98"/>
      <c r="F2048" s="98"/>
      <c r="G2048" s="98"/>
      <c r="H2048" s="98"/>
      <c r="I2048" s="98"/>
      <c r="J2048" s="98"/>
      <c r="K2048" s="98"/>
      <c r="L2048" s="98"/>
      <c r="M2048" s="98"/>
      <c r="N2048" s="98"/>
      <c r="O2048" s="98"/>
      <c r="P2048" s="98"/>
      <c r="Q2048" s="98"/>
      <c r="R2048" s="98"/>
      <c r="S2048" s="98"/>
      <c r="T2048" s="108"/>
    </row>
    <row r="2049" spans="1:20" x14ac:dyDescent="0.3">
      <c r="A2049" s="98"/>
      <c r="B2049" s="98"/>
      <c r="C2049" s="98"/>
      <c r="D2049" s="98"/>
      <c r="E2049" s="98"/>
      <c r="F2049" s="98"/>
      <c r="G2049" s="98"/>
      <c r="H2049" s="98"/>
      <c r="I2049" s="98"/>
      <c r="J2049" s="98"/>
      <c r="K2049" s="98"/>
      <c r="L2049" s="98"/>
      <c r="M2049" s="98"/>
      <c r="N2049" s="98"/>
      <c r="O2049" s="98"/>
      <c r="P2049" s="98"/>
      <c r="Q2049" s="98"/>
      <c r="R2049" s="98"/>
      <c r="S2049" s="98"/>
      <c r="T2049" s="108"/>
    </row>
    <row r="2050" spans="1:20" x14ac:dyDescent="0.3">
      <c r="A2050" s="98"/>
      <c r="B2050" s="98"/>
      <c r="C2050" s="98"/>
      <c r="D2050" s="98"/>
      <c r="E2050" s="98"/>
      <c r="F2050" s="98"/>
      <c r="G2050" s="98"/>
      <c r="H2050" s="98"/>
      <c r="I2050" s="98"/>
      <c r="J2050" s="98"/>
      <c r="K2050" s="98"/>
      <c r="L2050" s="98"/>
      <c r="M2050" s="98"/>
      <c r="N2050" s="98"/>
      <c r="O2050" s="98"/>
      <c r="P2050" s="98"/>
      <c r="Q2050" s="98"/>
      <c r="R2050" s="98"/>
      <c r="S2050" s="98"/>
      <c r="T2050" s="108"/>
    </row>
    <row r="2051" spans="1:20" x14ac:dyDescent="0.3">
      <c r="A2051" s="98"/>
      <c r="B2051" s="98"/>
      <c r="C2051" s="98"/>
      <c r="D2051" s="98"/>
      <c r="E2051" s="98"/>
      <c r="F2051" s="98"/>
      <c r="G2051" s="98"/>
      <c r="H2051" s="98"/>
      <c r="I2051" s="98"/>
      <c r="J2051" s="98"/>
      <c r="K2051" s="98"/>
      <c r="L2051" s="98"/>
      <c r="M2051" s="98"/>
      <c r="N2051" s="98"/>
      <c r="O2051" s="98"/>
      <c r="P2051" s="98"/>
      <c r="Q2051" s="98"/>
      <c r="R2051" s="98"/>
      <c r="S2051" s="98"/>
      <c r="T2051" s="108"/>
    </row>
    <row r="2052" spans="1:20" x14ac:dyDescent="0.3">
      <c r="A2052" s="98"/>
      <c r="B2052" s="98"/>
      <c r="C2052" s="98"/>
      <c r="D2052" s="98"/>
      <c r="E2052" s="98"/>
      <c r="F2052" s="98"/>
      <c r="G2052" s="98"/>
      <c r="H2052" s="98"/>
      <c r="I2052" s="98"/>
      <c r="J2052" s="98"/>
      <c r="K2052" s="98"/>
      <c r="L2052" s="98"/>
      <c r="M2052" s="98"/>
      <c r="N2052" s="98"/>
      <c r="O2052" s="98"/>
      <c r="P2052" s="98"/>
      <c r="Q2052" s="98"/>
      <c r="R2052" s="98"/>
      <c r="S2052" s="98"/>
      <c r="T2052" s="108"/>
    </row>
    <row r="2053" spans="1:20" x14ac:dyDescent="0.3">
      <c r="A2053" s="98"/>
      <c r="B2053" s="98"/>
      <c r="C2053" s="98"/>
      <c r="D2053" s="98"/>
      <c r="E2053" s="98"/>
      <c r="F2053" s="98"/>
      <c r="G2053" s="98"/>
      <c r="H2053" s="98"/>
      <c r="I2053" s="98"/>
      <c r="J2053" s="98"/>
      <c r="K2053" s="98"/>
      <c r="L2053" s="98"/>
      <c r="M2053" s="98"/>
      <c r="N2053" s="98"/>
      <c r="O2053" s="98"/>
      <c r="P2053" s="98"/>
      <c r="Q2053" s="98"/>
      <c r="R2053" s="98"/>
      <c r="S2053" s="98"/>
      <c r="T2053" s="108"/>
    </row>
    <row r="2054" spans="1:20" x14ac:dyDescent="0.3">
      <c r="A2054" s="98"/>
      <c r="B2054" s="98"/>
      <c r="C2054" s="98"/>
      <c r="D2054" s="98"/>
      <c r="E2054" s="98"/>
      <c r="F2054" s="98"/>
      <c r="G2054" s="98"/>
      <c r="H2054" s="98"/>
      <c r="I2054" s="98"/>
      <c r="J2054" s="98"/>
      <c r="K2054" s="98"/>
      <c r="L2054" s="98"/>
      <c r="M2054" s="98"/>
      <c r="N2054" s="98"/>
      <c r="O2054" s="98"/>
      <c r="P2054" s="98"/>
      <c r="Q2054" s="98"/>
      <c r="R2054" s="98"/>
      <c r="S2054" s="98"/>
      <c r="T2054" s="108"/>
    </row>
    <row r="2055" spans="1:20" x14ac:dyDescent="0.3">
      <c r="A2055" s="98"/>
      <c r="B2055" s="98"/>
      <c r="C2055" s="98"/>
      <c r="D2055" s="98"/>
      <c r="E2055" s="98"/>
      <c r="F2055" s="98"/>
      <c r="G2055" s="98"/>
      <c r="H2055" s="98"/>
      <c r="I2055" s="98"/>
      <c r="J2055" s="98"/>
      <c r="K2055" s="98"/>
      <c r="L2055" s="98"/>
      <c r="M2055" s="98"/>
      <c r="N2055" s="98"/>
      <c r="O2055" s="98"/>
      <c r="P2055" s="98"/>
      <c r="Q2055" s="98"/>
      <c r="R2055" s="98"/>
      <c r="S2055" s="98"/>
      <c r="T2055" s="108"/>
    </row>
    <row r="2056" spans="1:20" x14ac:dyDescent="0.3">
      <c r="A2056" s="98"/>
      <c r="B2056" s="98"/>
      <c r="C2056" s="98"/>
      <c r="D2056" s="98"/>
      <c r="E2056" s="98"/>
      <c r="F2056" s="98"/>
      <c r="G2056" s="98"/>
      <c r="H2056" s="98"/>
      <c r="I2056" s="98"/>
      <c r="J2056" s="98"/>
      <c r="K2056" s="98"/>
      <c r="L2056" s="98"/>
      <c r="M2056" s="98"/>
      <c r="N2056" s="98"/>
      <c r="O2056" s="98"/>
      <c r="P2056" s="98"/>
      <c r="Q2056" s="98"/>
      <c r="R2056" s="98"/>
      <c r="S2056" s="98"/>
      <c r="T2056" s="108"/>
    </row>
    <row r="2057" spans="1:20" x14ac:dyDescent="0.3">
      <c r="A2057" s="98"/>
      <c r="B2057" s="98"/>
      <c r="C2057" s="98"/>
      <c r="D2057" s="98"/>
      <c r="E2057" s="98"/>
      <c r="F2057" s="98"/>
      <c r="G2057" s="98"/>
      <c r="H2057" s="98"/>
      <c r="I2057" s="98"/>
      <c r="J2057" s="98"/>
      <c r="K2057" s="98"/>
      <c r="L2057" s="98"/>
      <c r="M2057" s="98"/>
      <c r="N2057" s="98"/>
      <c r="O2057" s="98"/>
      <c r="P2057" s="98"/>
      <c r="Q2057" s="98"/>
      <c r="R2057" s="98"/>
      <c r="S2057" s="98"/>
      <c r="T2057" s="108"/>
    </row>
    <row r="2058" spans="1:20" x14ac:dyDescent="0.3">
      <c r="A2058" s="98"/>
      <c r="B2058" s="98"/>
      <c r="C2058" s="98"/>
      <c r="D2058" s="98"/>
      <c r="E2058" s="98"/>
      <c r="F2058" s="98"/>
      <c r="G2058" s="98"/>
      <c r="H2058" s="98"/>
      <c r="I2058" s="98"/>
      <c r="J2058" s="98"/>
      <c r="K2058" s="98"/>
      <c r="L2058" s="98"/>
      <c r="M2058" s="98"/>
      <c r="N2058" s="98"/>
      <c r="O2058" s="98"/>
      <c r="P2058" s="98"/>
      <c r="Q2058" s="98"/>
      <c r="R2058" s="98"/>
      <c r="S2058" s="98"/>
      <c r="T2058" s="108"/>
    </row>
    <row r="2059" spans="1:20" x14ac:dyDescent="0.3">
      <c r="A2059" s="98"/>
      <c r="B2059" s="98"/>
      <c r="C2059" s="98"/>
      <c r="D2059" s="98"/>
      <c r="E2059" s="98"/>
      <c r="F2059" s="98"/>
      <c r="G2059" s="98"/>
      <c r="H2059" s="98"/>
      <c r="I2059" s="98"/>
      <c r="J2059" s="98"/>
      <c r="K2059" s="98"/>
      <c r="L2059" s="98"/>
      <c r="M2059" s="98"/>
      <c r="N2059" s="98"/>
      <c r="O2059" s="98"/>
      <c r="P2059" s="98"/>
      <c r="Q2059" s="98"/>
      <c r="R2059" s="98"/>
      <c r="S2059" s="98"/>
      <c r="T2059" s="108"/>
    </row>
    <row r="2060" spans="1:20" x14ac:dyDescent="0.3">
      <c r="A2060" s="98"/>
      <c r="B2060" s="98"/>
      <c r="C2060" s="98"/>
      <c r="D2060" s="98"/>
      <c r="E2060" s="98"/>
      <c r="F2060" s="98"/>
      <c r="G2060" s="98"/>
      <c r="H2060" s="98"/>
      <c r="I2060" s="98"/>
      <c r="J2060" s="98"/>
      <c r="K2060" s="98"/>
      <c r="L2060" s="98"/>
      <c r="M2060" s="98"/>
      <c r="N2060" s="98"/>
      <c r="O2060" s="98"/>
      <c r="P2060" s="98"/>
      <c r="Q2060" s="98"/>
      <c r="R2060" s="98"/>
      <c r="S2060" s="98"/>
      <c r="T2060" s="108"/>
    </row>
    <row r="2061" spans="1:20" x14ac:dyDescent="0.3">
      <c r="A2061" s="98"/>
      <c r="B2061" s="98"/>
      <c r="C2061" s="98"/>
      <c r="D2061" s="98"/>
      <c r="E2061" s="98"/>
      <c r="F2061" s="98"/>
      <c r="G2061" s="98"/>
      <c r="H2061" s="98"/>
      <c r="I2061" s="98"/>
      <c r="J2061" s="98"/>
      <c r="K2061" s="98"/>
      <c r="L2061" s="98"/>
      <c r="M2061" s="98"/>
      <c r="N2061" s="98"/>
      <c r="O2061" s="98"/>
      <c r="P2061" s="98"/>
      <c r="Q2061" s="98"/>
      <c r="R2061" s="98"/>
      <c r="S2061" s="98"/>
      <c r="T2061" s="108"/>
    </row>
    <row r="2062" spans="1:20" x14ac:dyDescent="0.3">
      <c r="A2062" s="98"/>
      <c r="B2062" s="98"/>
      <c r="C2062" s="98"/>
      <c r="D2062" s="98"/>
      <c r="E2062" s="98"/>
      <c r="F2062" s="98"/>
      <c r="G2062" s="98"/>
      <c r="H2062" s="98"/>
      <c r="I2062" s="98"/>
      <c r="J2062" s="98"/>
      <c r="K2062" s="98"/>
      <c r="L2062" s="98"/>
      <c r="M2062" s="98"/>
      <c r="N2062" s="98"/>
      <c r="O2062" s="98"/>
      <c r="P2062" s="98"/>
      <c r="Q2062" s="98"/>
      <c r="R2062" s="98"/>
      <c r="S2062" s="98"/>
      <c r="T2062" s="108"/>
    </row>
    <row r="2063" spans="1:20" x14ac:dyDescent="0.3">
      <c r="A2063" s="98"/>
      <c r="B2063" s="98"/>
      <c r="C2063" s="98"/>
      <c r="D2063" s="98"/>
      <c r="E2063" s="98"/>
      <c r="F2063" s="98"/>
      <c r="G2063" s="98"/>
      <c r="H2063" s="98"/>
      <c r="I2063" s="98"/>
      <c r="J2063" s="98"/>
      <c r="K2063" s="98"/>
      <c r="L2063" s="98"/>
      <c r="M2063" s="98"/>
      <c r="N2063" s="98"/>
      <c r="O2063" s="98"/>
      <c r="P2063" s="98"/>
      <c r="Q2063" s="98"/>
      <c r="R2063" s="98"/>
      <c r="S2063" s="98"/>
      <c r="T2063" s="108"/>
    </row>
    <row r="2064" spans="1:20" x14ac:dyDescent="0.3">
      <c r="A2064" s="98"/>
      <c r="B2064" s="98"/>
      <c r="C2064" s="98"/>
      <c r="D2064" s="98"/>
      <c r="E2064" s="98"/>
      <c r="F2064" s="98"/>
      <c r="G2064" s="98"/>
      <c r="H2064" s="98"/>
      <c r="I2064" s="98"/>
      <c r="J2064" s="98"/>
      <c r="K2064" s="98"/>
      <c r="L2064" s="98"/>
      <c r="M2064" s="98"/>
      <c r="N2064" s="98"/>
      <c r="O2064" s="98"/>
      <c r="P2064" s="98"/>
      <c r="Q2064" s="98"/>
      <c r="R2064" s="98"/>
      <c r="S2064" s="98"/>
      <c r="T2064" s="108"/>
    </row>
    <row r="2065" spans="1:20" x14ac:dyDescent="0.3">
      <c r="A2065" s="98"/>
      <c r="B2065" s="98"/>
      <c r="C2065" s="98"/>
      <c r="D2065" s="98"/>
      <c r="E2065" s="98"/>
      <c r="F2065" s="98"/>
      <c r="G2065" s="98"/>
      <c r="H2065" s="98"/>
      <c r="I2065" s="98"/>
      <c r="J2065" s="98"/>
      <c r="K2065" s="98"/>
      <c r="L2065" s="98"/>
      <c r="M2065" s="98"/>
      <c r="N2065" s="98"/>
      <c r="O2065" s="98"/>
      <c r="P2065" s="98"/>
      <c r="Q2065" s="98"/>
      <c r="R2065" s="98"/>
      <c r="S2065" s="98"/>
      <c r="T2065" s="108"/>
    </row>
    <row r="2066" spans="1:20" x14ac:dyDescent="0.3">
      <c r="A2066" s="98"/>
      <c r="B2066" s="98"/>
      <c r="C2066" s="98"/>
      <c r="D2066" s="98"/>
      <c r="E2066" s="98"/>
      <c r="F2066" s="98"/>
      <c r="G2066" s="98"/>
      <c r="H2066" s="98"/>
      <c r="I2066" s="98"/>
      <c r="J2066" s="98"/>
      <c r="K2066" s="98"/>
      <c r="L2066" s="98"/>
      <c r="M2066" s="98"/>
      <c r="N2066" s="98"/>
      <c r="O2066" s="98"/>
      <c r="P2066" s="98"/>
      <c r="Q2066" s="98"/>
      <c r="R2066" s="98"/>
      <c r="S2066" s="98"/>
      <c r="T2066" s="108"/>
    </row>
    <row r="2067" spans="1:20" x14ac:dyDescent="0.3">
      <c r="A2067" s="98"/>
      <c r="B2067" s="98"/>
      <c r="C2067" s="98"/>
      <c r="D2067" s="98"/>
      <c r="E2067" s="98"/>
      <c r="F2067" s="98"/>
      <c r="G2067" s="98"/>
      <c r="H2067" s="98"/>
      <c r="I2067" s="98"/>
      <c r="J2067" s="98"/>
      <c r="K2067" s="98"/>
      <c r="L2067" s="98"/>
      <c r="M2067" s="98"/>
      <c r="N2067" s="98"/>
      <c r="O2067" s="98"/>
      <c r="P2067" s="98"/>
      <c r="Q2067" s="98"/>
      <c r="R2067" s="98"/>
      <c r="S2067" s="98"/>
      <c r="T2067" s="108"/>
    </row>
    <row r="2068" spans="1:20" x14ac:dyDescent="0.3">
      <c r="A2068" s="98"/>
      <c r="B2068" s="98"/>
      <c r="C2068" s="98"/>
      <c r="D2068" s="98"/>
      <c r="E2068" s="98"/>
      <c r="F2068" s="98"/>
      <c r="G2068" s="98"/>
      <c r="H2068" s="98"/>
      <c r="I2068" s="98"/>
      <c r="J2068" s="98"/>
      <c r="K2068" s="98"/>
      <c r="L2068" s="98"/>
      <c r="M2068" s="98"/>
      <c r="N2068" s="98"/>
      <c r="O2068" s="98"/>
      <c r="P2068" s="98"/>
      <c r="Q2068" s="98"/>
      <c r="R2068" s="98"/>
      <c r="S2068" s="98"/>
      <c r="T2068" s="108"/>
    </row>
    <row r="2069" spans="1:20" x14ac:dyDescent="0.3">
      <c r="A2069" s="98"/>
      <c r="B2069" s="98"/>
      <c r="C2069" s="98"/>
      <c r="D2069" s="98"/>
      <c r="E2069" s="98"/>
      <c r="F2069" s="98"/>
      <c r="G2069" s="98"/>
      <c r="H2069" s="98"/>
      <c r="I2069" s="98"/>
      <c r="J2069" s="98"/>
      <c r="K2069" s="98"/>
      <c r="L2069" s="98"/>
      <c r="M2069" s="98"/>
      <c r="N2069" s="98"/>
      <c r="O2069" s="98"/>
      <c r="P2069" s="98"/>
      <c r="Q2069" s="98"/>
      <c r="R2069" s="98"/>
      <c r="S2069" s="98"/>
      <c r="T2069" s="108"/>
    </row>
    <row r="2070" spans="1:20" x14ac:dyDescent="0.3">
      <c r="A2070" s="98"/>
      <c r="B2070" s="98"/>
      <c r="C2070" s="98"/>
      <c r="D2070" s="98"/>
      <c r="E2070" s="98"/>
      <c r="F2070" s="98"/>
      <c r="G2070" s="98"/>
      <c r="H2070" s="98"/>
      <c r="I2070" s="98"/>
      <c r="J2070" s="98"/>
      <c r="K2070" s="98"/>
      <c r="L2070" s="98"/>
      <c r="M2070" s="98"/>
      <c r="N2070" s="98"/>
      <c r="O2070" s="98"/>
      <c r="P2070" s="98"/>
      <c r="Q2070" s="98"/>
      <c r="R2070" s="98"/>
      <c r="S2070" s="98"/>
      <c r="T2070" s="108"/>
    </row>
    <row r="2071" spans="1:20" x14ac:dyDescent="0.3">
      <c r="A2071" s="98"/>
      <c r="B2071" s="98"/>
      <c r="C2071" s="98"/>
      <c r="D2071" s="98"/>
      <c r="E2071" s="98"/>
      <c r="F2071" s="98"/>
      <c r="G2071" s="98"/>
      <c r="H2071" s="98"/>
      <c r="I2071" s="98"/>
      <c r="J2071" s="98"/>
      <c r="K2071" s="98"/>
      <c r="L2071" s="98"/>
      <c r="M2071" s="98"/>
      <c r="N2071" s="98"/>
      <c r="O2071" s="98"/>
      <c r="P2071" s="98"/>
      <c r="Q2071" s="98"/>
      <c r="R2071" s="98"/>
      <c r="S2071" s="98"/>
      <c r="T2071" s="108"/>
    </row>
    <row r="2072" spans="1:20" x14ac:dyDescent="0.3">
      <c r="A2072" s="98"/>
      <c r="B2072" s="98"/>
      <c r="C2072" s="98"/>
      <c r="D2072" s="98"/>
      <c r="E2072" s="98"/>
      <c r="F2072" s="98"/>
      <c r="G2072" s="98"/>
      <c r="H2072" s="98"/>
      <c r="I2072" s="98"/>
      <c r="J2072" s="98"/>
      <c r="K2072" s="98"/>
      <c r="L2072" s="98"/>
      <c r="M2072" s="98"/>
      <c r="N2072" s="98"/>
      <c r="O2072" s="98"/>
      <c r="P2072" s="98"/>
      <c r="Q2072" s="98"/>
      <c r="R2072" s="98"/>
      <c r="S2072" s="98"/>
      <c r="T2072" s="108"/>
    </row>
    <row r="2073" spans="1:20" x14ac:dyDescent="0.3">
      <c r="A2073" s="98"/>
      <c r="B2073" s="98"/>
      <c r="C2073" s="98"/>
      <c r="D2073" s="98"/>
      <c r="E2073" s="98"/>
      <c r="F2073" s="98"/>
      <c r="G2073" s="98"/>
      <c r="H2073" s="98"/>
      <c r="I2073" s="98"/>
      <c r="J2073" s="98"/>
      <c r="K2073" s="98"/>
      <c r="L2073" s="98"/>
      <c r="M2073" s="98"/>
      <c r="N2073" s="98"/>
      <c r="O2073" s="98"/>
      <c r="P2073" s="98"/>
      <c r="Q2073" s="98"/>
      <c r="R2073" s="98"/>
      <c r="S2073" s="98"/>
      <c r="T2073" s="108"/>
    </row>
    <row r="2074" spans="1:20" x14ac:dyDescent="0.3">
      <c r="A2074" s="98"/>
      <c r="B2074" s="98"/>
      <c r="C2074" s="98"/>
      <c r="D2074" s="98"/>
      <c r="E2074" s="98"/>
      <c r="F2074" s="98"/>
      <c r="G2074" s="98"/>
      <c r="H2074" s="98"/>
      <c r="I2074" s="98"/>
      <c r="J2074" s="98"/>
      <c r="K2074" s="98"/>
      <c r="L2074" s="98"/>
      <c r="M2074" s="98"/>
      <c r="N2074" s="98"/>
      <c r="O2074" s="98"/>
      <c r="P2074" s="98"/>
      <c r="Q2074" s="98"/>
      <c r="R2074" s="98"/>
      <c r="S2074" s="98"/>
      <c r="T2074" s="108"/>
    </row>
    <row r="2075" spans="1:20" x14ac:dyDescent="0.3">
      <c r="A2075" s="98"/>
      <c r="B2075" s="98"/>
      <c r="C2075" s="98"/>
      <c r="D2075" s="98"/>
      <c r="E2075" s="98"/>
      <c r="F2075" s="98"/>
      <c r="G2075" s="98"/>
      <c r="H2075" s="98"/>
      <c r="I2075" s="98"/>
      <c r="J2075" s="98"/>
      <c r="K2075" s="98"/>
      <c r="L2075" s="98"/>
      <c r="M2075" s="98"/>
      <c r="N2075" s="98"/>
      <c r="O2075" s="98"/>
      <c r="P2075" s="98"/>
      <c r="Q2075" s="98"/>
      <c r="R2075" s="98"/>
      <c r="S2075" s="98"/>
      <c r="T2075" s="108"/>
    </row>
    <row r="2076" spans="1:20" x14ac:dyDescent="0.3">
      <c r="A2076" s="98"/>
      <c r="B2076" s="98"/>
      <c r="C2076" s="98"/>
      <c r="D2076" s="98"/>
      <c r="E2076" s="98"/>
      <c r="F2076" s="98"/>
      <c r="G2076" s="98"/>
      <c r="H2076" s="98"/>
      <c r="I2076" s="98"/>
      <c r="J2076" s="98"/>
      <c r="K2076" s="98"/>
      <c r="L2076" s="98"/>
      <c r="M2076" s="98"/>
      <c r="N2076" s="98"/>
      <c r="O2076" s="98"/>
      <c r="P2076" s="98"/>
      <c r="Q2076" s="98"/>
      <c r="R2076" s="98"/>
      <c r="S2076" s="98"/>
      <c r="T2076" s="108"/>
    </row>
    <row r="2077" spans="1:20" x14ac:dyDescent="0.3">
      <c r="A2077" s="98"/>
      <c r="B2077" s="98"/>
      <c r="C2077" s="98"/>
      <c r="D2077" s="98"/>
      <c r="E2077" s="98"/>
      <c r="F2077" s="98"/>
      <c r="G2077" s="98"/>
      <c r="H2077" s="98"/>
      <c r="I2077" s="98"/>
      <c r="J2077" s="98"/>
      <c r="K2077" s="98"/>
      <c r="L2077" s="98"/>
      <c r="M2077" s="98"/>
      <c r="N2077" s="98"/>
      <c r="O2077" s="98"/>
      <c r="P2077" s="98"/>
      <c r="Q2077" s="98"/>
      <c r="R2077" s="98"/>
      <c r="S2077" s="98"/>
      <c r="T2077" s="108"/>
    </row>
    <row r="2078" spans="1:20" x14ac:dyDescent="0.3">
      <c r="A2078" s="98"/>
      <c r="B2078" s="98"/>
      <c r="C2078" s="98"/>
      <c r="D2078" s="98"/>
      <c r="E2078" s="98"/>
      <c r="F2078" s="98"/>
      <c r="G2078" s="98"/>
      <c r="H2078" s="98"/>
      <c r="I2078" s="98"/>
      <c r="J2078" s="98"/>
      <c r="K2078" s="98"/>
      <c r="L2078" s="98"/>
      <c r="M2078" s="98"/>
      <c r="N2078" s="98"/>
      <c r="O2078" s="98"/>
      <c r="P2078" s="98"/>
      <c r="Q2078" s="98"/>
      <c r="R2078" s="98"/>
      <c r="S2078" s="98"/>
      <c r="T2078" s="108"/>
    </row>
    <row r="2079" spans="1:20" x14ac:dyDescent="0.3">
      <c r="A2079" s="98"/>
      <c r="B2079" s="98"/>
      <c r="C2079" s="98"/>
      <c r="D2079" s="98"/>
      <c r="E2079" s="98"/>
      <c r="F2079" s="98"/>
      <c r="G2079" s="98"/>
      <c r="H2079" s="98"/>
      <c r="I2079" s="98"/>
      <c r="J2079" s="98"/>
      <c r="K2079" s="98"/>
      <c r="L2079" s="98"/>
      <c r="M2079" s="98"/>
      <c r="N2079" s="98"/>
      <c r="O2079" s="98"/>
      <c r="P2079" s="98"/>
      <c r="Q2079" s="98"/>
      <c r="R2079" s="98"/>
      <c r="S2079" s="98"/>
      <c r="T2079" s="108"/>
    </row>
    <row r="2080" spans="1:20" x14ac:dyDescent="0.3">
      <c r="A2080" s="98"/>
      <c r="B2080" s="98"/>
      <c r="C2080" s="98"/>
      <c r="D2080" s="98"/>
      <c r="E2080" s="98"/>
      <c r="F2080" s="98"/>
      <c r="G2080" s="98"/>
      <c r="H2080" s="98"/>
      <c r="I2080" s="98"/>
      <c r="J2080" s="98"/>
      <c r="K2080" s="98"/>
      <c r="L2080" s="98"/>
      <c r="M2080" s="98"/>
      <c r="N2080" s="98"/>
      <c r="O2080" s="98"/>
      <c r="P2080" s="98"/>
      <c r="Q2080" s="98"/>
      <c r="R2080" s="98"/>
      <c r="S2080" s="98"/>
      <c r="T2080" s="108"/>
    </row>
    <row r="2081" spans="1:20" x14ac:dyDescent="0.3">
      <c r="A2081" s="98"/>
      <c r="B2081" s="98"/>
      <c r="C2081" s="98"/>
      <c r="D2081" s="98"/>
      <c r="E2081" s="98"/>
      <c r="F2081" s="98"/>
      <c r="G2081" s="98"/>
      <c r="H2081" s="98"/>
      <c r="I2081" s="98"/>
      <c r="J2081" s="98"/>
      <c r="K2081" s="98"/>
      <c r="L2081" s="98"/>
      <c r="M2081" s="98"/>
      <c r="N2081" s="98"/>
      <c r="O2081" s="98"/>
      <c r="P2081" s="98"/>
      <c r="Q2081" s="98"/>
      <c r="R2081" s="98"/>
      <c r="S2081" s="98"/>
      <c r="T2081" s="108"/>
    </row>
    <row r="2082" spans="1:20" x14ac:dyDescent="0.3">
      <c r="A2082" s="98"/>
      <c r="B2082" s="98"/>
      <c r="C2082" s="98"/>
      <c r="D2082" s="98"/>
      <c r="E2082" s="98"/>
      <c r="F2082" s="98"/>
      <c r="G2082" s="98"/>
      <c r="H2082" s="98"/>
      <c r="I2082" s="98"/>
      <c r="J2082" s="98"/>
      <c r="K2082" s="98"/>
      <c r="L2082" s="98"/>
      <c r="M2082" s="98"/>
      <c r="N2082" s="98"/>
      <c r="O2082" s="98"/>
      <c r="P2082" s="98"/>
      <c r="Q2082" s="98"/>
      <c r="R2082" s="98"/>
      <c r="S2082" s="98"/>
      <c r="T2082" s="108"/>
    </row>
    <row r="2083" spans="1:20" x14ac:dyDescent="0.3">
      <c r="A2083" s="98"/>
      <c r="B2083" s="98"/>
      <c r="C2083" s="98"/>
      <c r="D2083" s="98"/>
      <c r="E2083" s="98"/>
      <c r="F2083" s="98"/>
      <c r="G2083" s="98"/>
      <c r="H2083" s="98"/>
      <c r="I2083" s="98"/>
      <c r="J2083" s="98"/>
      <c r="K2083" s="98"/>
      <c r="L2083" s="98"/>
      <c r="M2083" s="98"/>
      <c r="N2083" s="98"/>
      <c r="O2083" s="98"/>
      <c r="P2083" s="98"/>
      <c r="Q2083" s="98"/>
      <c r="R2083" s="98"/>
      <c r="S2083" s="98"/>
      <c r="T2083" s="108"/>
    </row>
    <row r="2084" spans="1:20" x14ac:dyDescent="0.3">
      <c r="A2084" s="98"/>
      <c r="B2084" s="98"/>
      <c r="C2084" s="98"/>
      <c r="D2084" s="98"/>
      <c r="E2084" s="98"/>
      <c r="F2084" s="98"/>
      <c r="G2084" s="98"/>
      <c r="H2084" s="98"/>
      <c r="I2084" s="98"/>
      <c r="J2084" s="98"/>
      <c r="K2084" s="98"/>
      <c r="L2084" s="98"/>
      <c r="M2084" s="98"/>
      <c r="N2084" s="98"/>
      <c r="O2084" s="98"/>
      <c r="P2084" s="98"/>
      <c r="Q2084" s="98"/>
      <c r="R2084" s="98"/>
      <c r="S2084" s="98"/>
      <c r="T2084" s="108"/>
    </row>
    <row r="2085" spans="1:20" x14ac:dyDescent="0.3">
      <c r="A2085" s="98"/>
      <c r="B2085" s="98"/>
      <c r="C2085" s="98"/>
      <c r="D2085" s="98"/>
      <c r="E2085" s="98"/>
      <c r="F2085" s="98"/>
      <c r="G2085" s="98"/>
      <c r="H2085" s="98"/>
      <c r="I2085" s="98"/>
      <c r="J2085" s="98"/>
      <c r="K2085" s="98"/>
      <c r="L2085" s="98"/>
      <c r="M2085" s="98"/>
      <c r="N2085" s="98"/>
      <c r="O2085" s="98"/>
      <c r="P2085" s="98"/>
      <c r="Q2085" s="98"/>
      <c r="R2085" s="98"/>
      <c r="S2085" s="98"/>
      <c r="T2085" s="108"/>
    </row>
    <row r="2086" spans="1:20" x14ac:dyDescent="0.3">
      <c r="A2086" s="98"/>
      <c r="B2086" s="98"/>
      <c r="C2086" s="98"/>
      <c r="D2086" s="98"/>
      <c r="E2086" s="98"/>
      <c r="F2086" s="98"/>
      <c r="G2086" s="98"/>
      <c r="H2086" s="98"/>
      <c r="I2086" s="98"/>
      <c r="J2086" s="98"/>
      <c r="K2086" s="98"/>
      <c r="L2086" s="98"/>
      <c r="M2086" s="98"/>
      <c r="N2086" s="98"/>
      <c r="O2086" s="98"/>
      <c r="P2086" s="98"/>
      <c r="Q2086" s="98"/>
      <c r="R2086" s="98"/>
      <c r="S2086" s="98"/>
      <c r="T2086" s="108"/>
    </row>
    <row r="2087" spans="1:20" x14ac:dyDescent="0.3">
      <c r="A2087" s="98"/>
      <c r="B2087" s="98"/>
      <c r="C2087" s="98"/>
      <c r="D2087" s="98"/>
      <c r="E2087" s="98"/>
      <c r="F2087" s="98"/>
      <c r="G2087" s="98"/>
      <c r="H2087" s="98"/>
      <c r="I2087" s="98"/>
      <c r="J2087" s="98"/>
      <c r="K2087" s="98"/>
      <c r="L2087" s="98"/>
      <c r="M2087" s="98"/>
      <c r="N2087" s="98"/>
      <c r="O2087" s="98"/>
      <c r="P2087" s="98"/>
      <c r="Q2087" s="98"/>
      <c r="R2087" s="98"/>
      <c r="S2087" s="98"/>
      <c r="T2087" s="108"/>
    </row>
    <row r="2088" spans="1:20" x14ac:dyDescent="0.3">
      <c r="A2088" s="98"/>
      <c r="B2088" s="98"/>
      <c r="C2088" s="98"/>
      <c r="D2088" s="98"/>
      <c r="E2088" s="98"/>
      <c r="F2088" s="98"/>
      <c r="G2088" s="98"/>
      <c r="H2088" s="98"/>
      <c r="I2088" s="98"/>
      <c r="J2088" s="98"/>
      <c r="K2088" s="98"/>
      <c r="L2088" s="98"/>
      <c r="M2088" s="98"/>
      <c r="N2088" s="98"/>
      <c r="O2088" s="98"/>
      <c r="P2088" s="98"/>
      <c r="Q2088" s="98"/>
      <c r="R2088" s="98"/>
      <c r="S2088" s="98"/>
      <c r="T2088" s="108"/>
    </row>
    <row r="2089" spans="1:20" x14ac:dyDescent="0.3">
      <c r="A2089" s="98"/>
      <c r="B2089" s="98"/>
      <c r="C2089" s="98"/>
      <c r="D2089" s="98"/>
      <c r="E2089" s="98"/>
      <c r="F2089" s="98"/>
      <c r="G2089" s="98"/>
      <c r="H2089" s="98"/>
      <c r="I2089" s="98"/>
      <c r="J2089" s="98"/>
      <c r="K2089" s="98"/>
      <c r="L2089" s="98"/>
      <c r="M2089" s="98"/>
      <c r="N2089" s="98"/>
      <c r="O2089" s="98"/>
      <c r="P2089" s="98"/>
      <c r="Q2089" s="98"/>
      <c r="R2089" s="98"/>
      <c r="S2089" s="98"/>
      <c r="T2089" s="108"/>
    </row>
    <row r="2090" spans="1:20" x14ac:dyDescent="0.3">
      <c r="A2090" s="98"/>
      <c r="B2090" s="98"/>
      <c r="C2090" s="98"/>
      <c r="D2090" s="98"/>
      <c r="E2090" s="98"/>
      <c r="F2090" s="98"/>
      <c r="G2090" s="98"/>
      <c r="H2090" s="98"/>
      <c r="I2090" s="98"/>
      <c r="J2090" s="98"/>
      <c r="K2090" s="98"/>
      <c r="L2090" s="98"/>
      <c r="M2090" s="98"/>
      <c r="N2090" s="98"/>
      <c r="O2090" s="98"/>
      <c r="P2090" s="98"/>
      <c r="Q2090" s="98"/>
      <c r="R2090" s="98"/>
      <c r="S2090" s="98"/>
      <c r="T2090" s="108"/>
    </row>
    <row r="2091" spans="1:20" x14ac:dyDescent="0.3">
      <c r="A2091" s="98"/>
      <c r="B2091" s="98"/>
      <c r="C2091" s="98"/>
      <c r="D2091" s="98"/>
      <c r="E2091" s="98"/>
      <c r="F2091" s="98"/>
      <c r="G2091" s="98"/>
      <c r="H2091" s="98"/>
      <c r="I2091" s="98"/>
      <c r="J2091" s="98"/>
      <c r="K2091" s="98"/>
      <c r="L2091" s="98"/>
      <c r="M2091" s="98"/>
      <c r="N2091" s="98"/>
      <c r="O2091" s="98"/>
      <c r="P2091" s="98"/>
      <c r="Q2091" s="98"/>
      <c r="R2091" s="98"/>
      <c r="S2091" s="98"/>
      <c r="T2091" s="108"/>
    </row>
    <row r="2092" spans="1:20" x14ac:dyDescent="0.3">
      <c r="A2092" s="98"/>
      <c r="B2092" s="98"/>
      <c r="C2092" s="98"/>
      <c r="D2092" s="98"/>
      <c r="E2092" s="98"/>
      <c r="F2092" s="98"/>
      <c r="G2092" s="98"/>
      <c r="H2092" s="98"/>
      <c r="I2092" s="98"/>
      <c r="J2092" s="98"/>
      <c r="K2092" s="98"/>
      <c r="L2092" s="98"/>
      <c r="M2092" s="98"/>
      <c r="N2092" s="98"/>
      <c r="O2092" s="98"/>
      <c r="P2092" s="98"/>
      <c r="Q2092" s="98"/>
      <c r="R2092" s="98"/>
      <c r="S2092" s="98"/>
      <c r="T2092" s="108"/>
    </row>
    <row r="2093" spans="1:20" x14ac:dyDescent="0.3">
      <c r="A2093" s="98"/>
      <c r="B2093" s="98"/>
      <c r="C2093" s="98"/>
      <c r="D2093" s="98"/>
      <c r="E2093" s="98"/>
      <c r="F2093" s="98"/>
      <c r="G2093" s="98"/>
      <c r="H2093" s="98"/>
      <c r="I2093" s="98"/>
      <c r="J2093" s="98"/>
      <c r="K2093" s="98"/>
      <c r="L2093" s="98"/>
      <c r="M2093" s="98"/>
      <c r="N2093" s="98"/>
      <c r="O2093" s="98"/>
      <c r="P2093" s="98"/>
      <c r="Q2093" s="98"/>
      <c r="R2093" s="98"/>
      <c r="S2093" s="98"/>
      <c r="T2093" s="108"/>
    </row>
    <row r="2094" spans="1:20" x14ac:dyDescent="0.3">
      <c r="A2094" s="98"/>
      <c r="B2094" s="98"/>
      <c r="C2094" s="98"/>
      <c r="D2094" s="98"/>
      <c r="E2094" s="98"/>
      <c r="F2094" s="98"/>
      <c r="G2094" s="98"/>
      <c r="H2094" s="98"/>
      <c r="I2094" s="98"/>
      <c r="J2094" s="98"/>
      <c r="K2094" s="98"/>
      <c r="L2094" s="98"/>
      <c r="M2094" s="98"/>
      <c r="N2094" s="98"/>
      <c r="O2094" s="98"/>
      <c r="P2094" s="98"/>
      <c r="Q2094" s="98"/>
      <c r="R2094" s="98"/>
      <c r="S2094" s="98"/>
      <c r="T2094" s="108"/>
    </row>
    <row r="2095" spans="1:20" x14ac:dyDescent="0.3">
      <c r="A2095" s="98"/>
      <c r="B2095" s="98"/>
      <c r="C2095" s="98"/>
      <c r="D2095" s="98"/>
      <c r="E2095" s="98"/>
      <c r="F2095" s="98"/>
      <c r="G2095" s="98"/>
      <c r="H2095" s="98"/>
      <c r="I2095" s="98"/>
      <c r="J2095" s="98"/>
      <c r="K2095" s="98"/>
      <c r="L2095" s="98"/>
      <c r="M2095" s="98"/>
      <c r="N2095" s="98"/>
      <c r="O2095" s="98"/>
      <c r="P2095" s="98"/>
      <c r="Q2095" s="98"/>
      <c r="R2095" s="98"/>
      <c r="S2095" s="98"/>
      <c r="T2095" s="108"/>
    </row>
    <row r="2096" spans="1:20" x14ac:dyDescent="0.3">
      <c r="A2096" s="98"/>
      <c r="B2096" s="98"/>
      <c r="C2096" s="98"/>
      <c r="D2096" s="98"/>
      <c r="E2096" s="98"/>
      <c r="F2096" s="98"/>
      <c r="G2096" s="98"/>
      <c r="H2096" s="98"/>
      <c r="I2096" s="98"/>
      <c r="J2096" s="98"/>
      <c r="K2096" s="98"/>
      <c r="L2096" s="98"/>
      <c r="M2096" s="98"/>
      <c r="N2096" s="98"/>
      <c r="O2096" s="98"/>
      <c r="P2096" s="98"/>
      <c r="Q2096" s="98"/>
      <c r="R2096" s="98"/>
      <c r="S2096" s="98"/>
      <c r="T2096" s="108"/>
    </row>
    <row r="2097" spans="1:20" x14ac:dyDescent="0.3">
      <c r="A2097" s="98"/>
      <c r="B2097" s="98"/>
      <c r="C2097" s="98"/>
      <c r="D2097" s="98"/>
      <c r="E2097" s="98"/>
      <c r="F2097" s="98"/>
      <c r="G2097" s="98"/>
      <c r="H2097" s="98"/>
      <c r="I2097" s="98"/>
      <c r="J2097" s="98"/>
      <c r="K2097" s="98"/>
      <c r="L2097" s="98"/>
      <c r="M2097" s="98"/>
      <c r="N2097" s="98"/>
      <c r="O2097" s="98"/>
      <c r="P2097" s="98"/>
      <c r="Q2097" s="98"/>
      <c r="R2097" s="98"/>
      <c r="S2097" s="98"/>
      <c r="T2097" s="108"/>
    </row>
    <row r="2098" spans="1:20" x14ac:dyDescent="0.3">
      <c r="A2098" s="98"/>
      <c r="B2098" s="98"/>
      <c r="C2098" s="98"/>
      <c r="D2098" s="98"/>
      <c r="E2098" s="98"/>
      <c r="F2098" s="98"/>
      <c r="G2098" s="98"/>
      <c r="H2098" s="98"/>
      <c r="I2098" s="98"/>
      <c r="J2098" s="98"/>
      <c r="K2098" s="98"/>
      <c r="L2098" s="98"/>
      <c r="M2098" s="98"/>
      <c r="N2098" s="98"/>
      <c r="O2098" s="98"/>
      <c r="P2098" s="98"/>
      <c r="Q2098" s="98"/>
      <c r="R2098" s="98"/>
      <c r="S2098" s="98"/>
      <c r="T2098" s="108"/>
    </row>
    <row r="2099" spans="1:20" x14ac:dyDescent="0.3">
      <c r="A2099" s="98"/>
      <c r="B2099" s="98"/>
      <c r="C2099" s="98"/>
      <c r="D2099" s="98"/>
      <c r="E2099" s="98"/>
      <c r="F2099" s="98"/>
      <c r="G2099" s="98"/>
      <c r="H2099" s="98"/>
      <c r="I2099" s="98"/>
      <c r="J2099" s="98"/>
      <c r="K2099" s="98"/>
      <c r="L2099" s="98"/>
      <c r="M2099" s="98"/>
      <c r="N2099" s="98"/>
      <c r="O2099" s="98"/>
      <c r="P2099" s="98"/>
      <c r="Q2099" s="98"/>
      <c r="R2099" s="98"/>
      <c r="S2099" s="98"/>
      <c r="T2099" s="108"/>
    </row>
    <row r="2100" spans="1:20" x14ac:dyDescent="0.3">
      <c r="A2100" s="98"/>
      <c r="B2100" s="98"/>
      <c r="C2100" s="98"/>
      <c r="D2100" s="98"/>
      <c r="E2100" s="98"/>
      <c r="F2100" s="98"/>
      <c r="G2100" s="98"/>
      <c r="H2100" s="98"/>
      <c r="I2100" s="98"/>
      <c r="J2100" s="98"/>
      <c r="K2100" s="98"/>
      <c r="L2100" s="98"/>
      <c r="M2100" s="98"/>
      <c r="N2100" s="98"/>
      <c r="O2100" s="98"/>
      <c r="P2100" s="98"/>
      <c r="Q2100" s="98"/>
      <c r="R2100" s="98"/>
      <c r="S2100" s="98"/>
      <c r="T2100" s="108"/>
    </row>
    <row r="2101" spans="1:20" x14ac:dyDescent="0.3">
      <c r="A2101" s="98"/>
      <c r="B2101" s="98"/>
      <c r="C2101" s="98"/>
      <c r="D2101" s="98"/>
      <c r="E2101" s="98"/>
      <c r="F2101" s="98"/>
      <c r="G2101" s="98"/>
      <c r="H2101" s="98"/>
      <c r="I2101" s="98"/>
      <c r="J2101" s="98"/>
      <c r="K2101" s="98"/>
      <c r="L2101" s="98"/>
      <c r="M2101" s="98"/>
      <c r="N2101" s="98"/>
      <c r="O2101" s="98"/>
      <c r="P2101" s="98"/>
      <c r="Q2101" s="98"/>
      <c r="R2101" s="98"/>
      <c r="S2101" s="98"/>
      <c r="T2101" s="108"/>
    </row>
    <row r="2102" spans="1:20" x14ac:dyDescent="0.3">
      <c r="A2102" s="98"/>
      <c r="B2102" s="98"/>
      <c r="C2102" s="98"/>
      <c r="D2102" s="98"/>
      <c r="E2102" s="98"/>
      <c r="F2102" s="98"/>
      <c r="G2102" s="98"/>
      <c r="H2102" s="98"/>
      <c r="I2102" s="98"/>
      <c r="J2102" s="98"/>
      <c r="K2102" s="98"/>
      <c r="L2102" s="98"/>
      <c r="M2102" s="98"/>
      <c r="N2102" s="98"/>
      <c r="O2102" s="98"/>
      <c r="P2102" s="98"/>
      <c r="Q2102" s="98"/>
      <c r="R2102" s="98"/>
      <c r="S2102" s="98"/>
      <c r="T2102" s="108"/>
    </row>
    <row r="2103" spans="1:20" x14ac:dyDescent="0.3">
      <c r="A2103" s="98"/>
      <c r="B2103" s="98"/>
      <c r="C2103" s="98"/>
      <c r="D2103" s="98"/>
      <c r="E2103" s="98"/>
      <c r="F2103" s="98"/>
      <c r="G2103" s="98"/>
      <c r="H2103" s="98"/>
      <c r="I2103" s="98"/>
      <c r="J2103" s="98"/>
      <c r="K2103" s="98"/>
      <c r="L2103" s="98"/>
      <c r="M2103" s="98"/>
      <c r="N2103" s="98"/>
      <c r="O2103" s="98"/>
      <c r="P2103" s="98"/>
      <c r="Q2103" s="98"/>
      <c r="R2103" s="98"/>
      <c r="S2103" s="98"/>
      <c r="T2103" s="108"/>
    </row>
    <row r="2104" spans="1:20" x14ac:dyDescent="0.3">
      <c r="A2104" s="98"/>
      <c r="B2104" s="98"/>
      <c r="C2104" s="98"/>
      <c r="D2104" s="98"/>
      <c r="E2104" s="98"/>
      <c r="F2104" s="98"/>
      <c r="G2104" s="98"/>
      <c r="H2104" s="98"/>
      <c r="I2104" s="98"/>
      <c r="J2104" s="98"/>
      <c r="K2104" s="98"/>
      <c r="L2104" s="98"/>
      <c r="M2104" s="98"/>
      <c r="N2104" s="98"/>
      <c r="O2104" s="98"/>
      <c r="P2104" s="98"/>
      <c r="Q2104" s="98"/>
      <c r="R2104" s="98"/>
      <c r="S2104" s="98"/>
      <c r="T2104" s="108"/>
    </row>
    <row r="2105" spans="1:20" x14ac:dyDescent="0.3">
      <c r="A2105" s="98"/>
      <c r="B2105" s="98"/>
      <c r="C2105" s="98"/>
      <c r="D2105" s="98"/>
      <c r="E2105" s="98"/>
      <c r="F2105" s="98"/>
      <c r="G2105" s="98"/>
      <c r="H2105" s="98"/>
      <c r="I2105" s="98"/>
      <c r="J2105" s="98"/>
      <c r="K2105" s="98"/>
      <c r="L2105" s="98"/>
      <c r="M2105" s="98"/>
      <c r="N2105" s="98"/>
      <c r="O2105" s="98"/>
      <c r="P2105" s="98"/>
      <c r="Q2105" s="98"/>
      <c r="R2105" s="98"/>
      <c r="S2105" s="98"/>
      <c r="T2105" s="108"/>
    </row>
    <row r="2106" spans="1:20" x14ac:dyDescent="0.3">
      <c r="A2106" s="98"/>
      <c r="B2106" s="98"/>
      <c r="C2106" s="98"/>
      <c r="D2106" s="98"/>
      <c r="E2106" s="98"/>
      <c r="F2106" s="98"/>
      <c r="G2106" s="98"/>
      <c r="H2106" s="98"/>
      <c r="I2106" s="98"/>
      <c r="J2106" s="98"/>
      <c r="K2106" s="98"/>
      <c r="L2106" s="98"/>
      <c r="M2106" s="98"/>
      <c r="N2106" s="98"/>
      <c r="O2106" s="98"/>
      <c r="P2106" s="98"/>
      <c r="Q2106" s="98"/>
      <c r="R2106" s="98"/>
      <c r="S2106" s="98"/>
      <c r="T2106" s="108"/>
    </row>
    <row r="2107" spans="1:20" x14ac:dyDescent="0.3">
      <c r="A2107" s="98"/>
      <c r="B2107" s="98"/>
      <c r="C2107" s="98"/>
      <c r="D2107" s="98"/>
      <c r="E2107" s="98"/>
      <c r="F2107" s="98"/>
      <c r="G2107" s="98"/>
      <c r="H2107" s="98"/>
      <c r="I2107" s="98"/>
      <c r="J2107" s="98"/>
      <c r="K2107" s="98"/>
      <c r="L2107" s="98"/>
      <c r="M2107" s="98"/>
      <c r="N2107" s="98"/>
      <c r="O2107" s="98"/>
      <c r="P2107" s="98"/>
      <c r="Q2107" s="98"/>
      <c r="R2107" s="98"/>
      <c r="S2107" s="98"/>
      <c r="T2107" s="108"/>
    </row>
    <row r="2108" spans="1:20" x14ac:dyDescent="0.3">
      <c r="A2108" s="98"/>
      <c r="B2108" s="98"/>
      <c r="C2108" s="98"/>
      <c r="D2108" s="98"/>
      <c r="E2108" s="98"/>
      <c r="F2108" s="98"/>
      <c r="G2108" s="98"/>
      <c r="H2108" s="98"/>
      <c r="I2108" s="98"/>
      <c r="J2108" s="98"/>
      <c r="K2108" s="98"/>
      <c r="L2108" s="98"/>
      <c r="M2108" s="98"/>
      <c r="N2108" s="98"/>
      <c r="O2108" s="98"/>
      <c r="P2108" s="98"/>
      <c r="Q2108" s="98"/>
      <c r="R2108" s="98"/>
      <c r="S2108" s="98"/>
      <c r="T2108" s="108"/>
    </row>
    <row r="2109" spans="1:20" x14ac:dyDescent="0.3">
      <c r="A2109" s="98"/>
      <c r="B2109" s="98"/>
      <c r="C2109" s="98"/>
      <c r="D2109" s="98"/>
      <c r="E2109" s="98"/>
      <c r="F2109" s="98"/>
      <c r="G2109" s="98"/>
      <c r="H2109" s="98"/>
      <c r="I2109" s="98"/>
      <c r="J2109" s="98"/>
      <c r="K2109" s="98"/>
      <c r="L2109" s="98"/>
      <c r="M2109" s="98"/>
      <c r="N2109" s="98"/>
      <c r="O2109" s="98"/>
      <c r="P2109" s="98"/>
      <c r="Q2109" s="98"/>
      <c r="R2109" s="98"/>
      <c r="S2109" s="98"/>
      <c r="T2109" s="108"/>
    </row>
    <row r="2110" spans="1:20" x14ac:dyDescent="0.3">
      <c r="A2110" s="98"/>
      <c r="B2110" s="98"/>
      <c r="C2110" s="98"/>
      <c r="D2110" s="98"/>
      <c r="E2110" s="98"/>
      <c r="F2110" s="98"/>
      <c r="G2110" s="98"/>
      <c r="H2110" s="98"/>
      <c r="I2110" s="98"/>
      <c r="J2110" s="98"/>
      <c r="K2110" s="98"/>
      <c r="L2110" s="98"/>
      <c r="M2110" s="98"/>
      <c r="N2110" s="98"/>
      <c r="O2110" s="98"/>
      <c r="P2110" s="98"/>
      <c r="Q2110" s="98"/>
      <c r="R2110" s="98"/>
      <c r="S2110" s="98"/>
      <c r="T2110" s="108"/>
    </row>
    <row r="2111" spans="1:20" x14ac:dyDescent="0.3">
      <c r="A2111" s="98"/>
      <c r="B2111" s="98"/>
      <c r="C2111" s="98"/>
      <c r="D2111" s="98"/>
      <c r="E2111" s="98"/>
      <c r="F2111" s="98"/>
      <c r="G2111" s="98"/>
      <c r="H2111" s="98"/>
      <c r="I2111" s="98"/>
      <c r="J2111" s="98"/>
      <c r="K2111" s="98"/>
      <c r="L2111" s="98"/>
      <c r="M2111" s="98"/>
      <c r="N2111" s="98"/>
      <c r="O2111" s="98"/>
      <c r="P2111" s="98"/>
      <c r="Q2111" s="98"/>
      <c r="R2111" s="98"/>
      <c r="S2111" s="98"/>
      <c r="T2111" s="108"/>
    </row>
    <row r="2112" spans="1:20" x14ac:dyDescent="0.3">
      <c r="A2112" s="98"/>
      <c r="B2112" s="98"/>
      <c r="C2112" s="98"/>
      <c r="D2112" s="98"/>
      <c r="E2112" s="98"/>
      <c r="F2112" s="98"/>
      <c r="G2112" s="98"/>
      <c r="H2112" s="98"/>
      <c r="I2112" s="98"/>
      <c r="J2112" s="98"/>
      <c r="K2112" s="98"/>
      <c r="L2112" s="98"/>
      <c r="M2112" s="98"/>
      <c r="N2112" s="98"/>
      <c r="O2112" s="98"/>
      <c r="P2112" s="98"/>
      <c r="Q2112" s="98"/>
      <c r="R2112" s="98"/>
      <c r="S2112" s="98"/>
      <c r="T2112" s="108"/>
    </row>
    <row r="2113" spans="1:20" x14ac:dyDescent="0.3">
      <c r="A2113" s="98"/>
      <c r="B2113" s="98"/>
      <c r="C2113" s="98"/>
      <c r="D2113" s="98"/>
      <c r="E2113" s="98"/>
      <c r="F2113" s="98"/>
      <c r="G2113" s="98"/>
      <c r="H2113" s="98"/>
      <c r="I2113" s="98"/>
      <c r="J2113" s="98"/>
      <c r="K2113" s="98"/>
      <c r="L2113" s="98"/>
      <c r="M2113" s="98"/>
      <c r="N2113" s="98"/>
      <c r="O2113" s="98"/>
      <c r="P2113" s="98"/>
      <c r="Q2113" s="98"/>
      <c r="R2113" s="98"/>
      <c r="S2113" s="98"/>
      <c r="T2113" s="108"/>
    </row>
    <row r="2114" spans="1:20" x14ac:dyDescent="0.3">
      <c r="A2114" s="98"/>
      <c r="B2114" s="98"/>
      <c r="C2114" s="98"/>
      <c r="D2114" s="98"/>
      <c r="E2114" s="98"/>
      <c r="F2114" s="98"/>
      <c r="G2114" s="98"/>
      <c r="H2114" s="98"/>
      <c r="I2114" s="98"/>
      <c r="J2114" s="98"/>
      <c r="K2114" s="98"/>
      <c r="L2114" s="98"/>
      <c r="M2114" s="98"/>
      <c r="N2114" s="98"/>
      <c r="O2114" s="98"/>
      <c r="P2114" s="98"/>
      <c r="Q2114" s="98"/>
      <c r="R2114" s="98"/>
      <c r="S2114" s="98"/>
      <c r="T2114" s="108"/>
    </row>
    <row r="2115" spans="1:20" x14ac:dyDescent="0.3">
      <c r="A2115" s="98"/>
      <c r="B2115" s="98"/>
      <c r="C2115" s="98"/>
      <c r="D2115" s="98"/>
      <c r="E2115" s="98"/>
      <c r="F2115" s="98"/>
      <c r="G2115" s="98"/>
      <c r="H2115" s="98"/>
      <c r="I2115" s="98"/>
      <c r="J2115" s="98"/>
      <c r="K2115" s="98"/>
      <c r="L2115" s="98"/>
      <c r="M2115" s="98"/>
      <c r="N2115" s="98"/>
      <c r="O2115" s="98"/>
      <c r="P2115" s="98"/>
      <c r="Q2115" s="98"/>
      <c r="R2115" s="98"/>
      <c r="S2115" s="98"/>
      <c r="T2115" s="108"/>
    </row>
    <row r="2116" spans="1:20" x14ac:dyDescent="0.3">
      <c r="A2116" s="98"/>
      <c r="B2116" s="98"/>
      <c r="C2116" s="98"/>
      <c r="D2116" s="98"/>
      <c r="E2116" s="98"/>
      <c r="F2116" s="98"/>
      <c r="G2116" s="98"/>
      <c r="H2116" s="98"/>
      <c r="I2116" s="98"/>
      <c r="J2116" s="98"/>
      <c r="K2116" s="98"/>
      <c r="L2116" s="98"/>
      <c r="M2116" s="98"/>
      <c r="N2116" s="98"/>
      <c r="O2116" s="98"/>
      <c r="P2116" s="98"/>
      <c r="Q2116" s="98"/>
      <c r="R2116" s="98"/>
      <c r="S2116" s="98"/>
      <c r="T2116" s="108"/>
    </row>
    <row r="2117" spans="1:20" x14ac:dyDescent="0.3">
      <c r="A2117" s="98"/>
      <c r="B2117" s="98"/>
      <c r="C2117" s="98"/>
      <c r="D2117" s="98"/>
      <c r="E2117" s="98"/>
      <c r="F2117" s="98"/>
      <c r="G2117" s="98"/>
      <c r="H2117" s="98"/>
      <c r="I2117" s="98"/>
      <c r="J2117" s="98"/>
      <c r="K2117" s="98"/>
      <c r="L2117" s="98"/>
      <c r="M2117" s="98"/>
      <c r="N2117" s="98"/>
      <c r="O2117" s="98"/>
      <c r="P2117" s="98"/>
      <c r="Q2117" s="98"/>
      <c r="R2117" s="98"/>
      <c r="S2117" s="98"/>
      <c r="T2117" s="108"/>
    </row>
    <row r="2118" spans="1:20" x14ac:dyDescent="0.3">
      <c r="A2118" s="98"/>
      <c r="B2118" s="98"/>
      <c r="C2118" s="98"/>
      <c r="D2118" s="98"/>
      <c r="E2118" s="98"/>
      <c r="F2118" s="98"/>
      <c r="G2118" s="98"/>
      <c r="H2118" s="98"/>
      <c r="I2118" s="98"/>
      <c r="J2118" s="98"/>
      <c r="K2118" s="98"/>
      <c r="L2118" s="98"/>
      <c r="M2118" s="98"/>
      <c r="N2118" s="98"/>
      <c r="O2118" s="98"/>
      <c r="P2118" s="98"/>
      <c r="Q2118" s="98"/>
      <c r="R2118" s="98"/>
      <c r="S2118" s="98"/>
      <c r="T2118" s="108"/>
    </row>
    <row r="2119" spans="1:20" x14ac:dyDescent="0.3">
      <c r="A2119" s="98"/>
      <c r="B2119" s="98"/>
      <c r="C2119" s="98"/>
      <c r="D2119" s="98"/>
      <c r="E2119" s="98"/>
      <c r="F2119" s="98"/>
      <c r="G2119" s="98"/>
      <c r="H2119" s="98"/>
      <c r="I2119" s="98"/>
      <c r="J2119" s="98"/>
      <c r="K2119" s="98"/>
      <c r="L2119" s="98"/>
      <c r="M2119" s="98"/>
      <c r="N2119" s="98"/>
      <c r="O2119" s="98"/>
      <c r="P2119" s="98"/>
      <c r="Q2119" s="98"/>
      <c r="R2119" s="98"/>
      <c r="S2119" s="98"/>
      <c r="T2119" s="108"/>
    </row>
    <row r="2120" spans="1:20" x14ac:dyDescent="0.3">
      <c r="A2120" s="98"/>
      <c r="B2120" s="98"/>
      <c r="C2120" s="98"/>
      <c r="D2120" s="98"/>
      <c r="E2120" s="98"/>
      <c r="F2120" s="98"/>
      <c r="G2120" s="98"/>
      <c r="H2120" s="98"/>
      <c r="I2120" s="98"/>
      <c r="J2120" s="98"/>
      <c r="K2120" s="98"/>
      <c r="L2120" s="98"/>
      <c r="M2120" s="98"/>
      <c r="N2120" s="98"/>
      <c r="O2120" s="98"/>
      <c r="P2120" s="98"/>
      <c r="Q2120" s="98"/>
      <c r="R2120" s="98"/>
      <c r="S2120" s="98"/>
      <c r="T2120" s="108"/>
    </row>
    <row r="2121" spans="1:20" x14ac:dyDescent="0.3">
      <c r="A2121" s="98"/>
      <c r="B2121" s="98"/>
      <c r="C2121" s="98"/>
      <c r="D2121" s="98"/>
      <c r="E2121" s="98"/>
      <c r="F2121" s="98"/>
      <c r="G2121" s="98"/>
      <c r="H2121" s="98"/>
      <c r="I2121" s="98"/>
      <c r="J2121" s="98"/>
      <c r="K2121" s="98"/>
      <c r="L2121" s="98"/>
      <c r="M2121" s="98"/>
      <c r="N2121" s="98"/>
      <c r="O2121" s="98"/>
      <c r="P2121" s="98"/>
      <c r="Q2121" s="98"/>
      <c r="R2121" s="98"/>
      <c r="S2121" s="98"/>
      <c r="T2121" s="108"/>
    </row>
    <row r="2122" spans="1:20" x14ac:dyDescent="0.3">
      <c r="A2122" s="98"/>
      <c r="B2122" s="98"/>
      <c r="C2122" s="98"/>
      <c r="D2122" s="98"/>
      <c r="E2122" s="98"/>
      <c r="F2122" s="98"/>
      <c r="G2122" s="98"/>
      <c r="H2122" s="98"/>
      <c r="I2122" s="98"/>
      <c r="J2122" s="98"/>
      <c r="K2122" s="98"/>
      <c r="L2122" s="98"/>
      <c r="M2122" s="98"/>
      <c r="N2122" s="98"/>
      <c r="O2122" s="98"/>
      <c r="P2122" s="98"/>
      <c r="Q2122" s="98"/>
      <c r="R2122" s="98"/>
      <c r="S2122" s="98"/>
      <c r="T2122" s="108"/>
    </row>
    <row r="2123" spans="1:20" x14ac:dyDescent="0.3">
      <c r="A2123" s="98"/>
      <c r="B2123" s="98"/>
      <c r="C2123" s="98"/>
      <c r="D2123" s="98"/>
      <c r="E2123" s="98"/>
      <c r="F2123" s="98"/>
      <c r="G2123" s="98"/>
      <c r="H2123" s="98"/>
      <c r="I2123" s="98"/>
      <c r="J2123" s="98"/>
      <c r="K2123" s="98"/>
      <c r="L2123" s="98"/>
      <c r="M2123" s="98"/>
      <c r="N2123" s="98"/>
      <c r="O2123" s="98"/>
      <c r="P2123" s="98"/>
      <c r="Q2123" s="98"/>
      <c r="R2123" s="98"/>
      <c r="S2123" s="98"/>
      <c r="T2123" s="108"/>
    </row>
    <row r="2124" spans="1:20" x14ac:dyDescent="0.3">
      <c r="A2124" s="98"/>
      <c r="B2124" s="98"/>
      <c r="C2124" s="98"/>
      <c r="D2124" s="98"/>
      <c r="E2124" s="98"/>
      <c r="F2124" s="98"/>
      <c r="G2124" s="98"/>
      <c r="H2124" s="98"/>
      <c r="I2124" s="98"/>
      <c r="J2124" s="98"/>
      <c r="K2124" s="98"/>
      <c r="L2124" s="98"/>
      <c r="M2124" s="98"/>
      <c r="N2124" s="98"/>
      <c r="O2124" s="98"/>
      <c r="P2124" s="98"/>
      <c r="Q2124" s="98"/>
      <c r="R2124" s="98"/>
      <c r="S2124" s="98"/>
      <c r="T2124" s="108"/>
    </row>
    <row r="2125" spans="1:20" x14ac:dyDescent="0.3">
      <c r="A2125" s="98"/>
      <c r="B2125" s="98"/>
      <c r="C2125" s="98"/>
      <c r="D2125" s="98"/>
      <c r="E2125" s="98"/>
      <c r="F2125" s="98"/>
      <c r="G2125" s="98"/>
      <c r="H2125" s="98"/>
      <c r="I2125" s="98"/>
      <c r="J2125" s="98"/>
      <c r="K2125" s="98"/>
      <c r="L2125" s="98"/>
      <c r="M2125" s="98"/>
      <c r="N2125" s="98"/>
      <c r="O2125" s="98"/>
      <c r="P2125" s="98"/>
      <c r="Q2125" s="98"/>
      <c r="R2125" s="98"/>
      <c r="S2125" s="98"/>
      <c r="T2125" s="108"/>
    </row>
    <row r="2126" spans="1:20" x14ac:dyDescent="0.3">
      <c r="A2126" s="98"/>
      <c r="B2126" s="98"/>
      <c r="C2126" s="98"/>
      <c r="D2126" s="98"/>
      <c r="E2126" s="98"/>
      <c r="F2126" s="98"/>
      <c r="G2126" s="98"/>
      <c r="H2126" s="98"/>
      <c r="I2126" s="98"/>
      <c r="J2126" s="98"/>
      <c r="K2126" s="98"/>
      <c r="L2126" s="98"/>
      <c r="M2126" s="98"/>
      <c r="N2126" s="98"/>
      <c r="O2126" s="98"/>
      <c r="P2126" s="98"/>
      <c r="Q2126" s="98"/>
      <c r="R2126" s="98"/>
      <c r="S2126" s="98"/>
      <c r="T2126" s="108"/>
    </row>
    <row r="2127" spans="1:20" x14ac:dyDescent="0.3">
      <c r="A2127" s="98"/>
      <c r="B2127" s="98"/>
      <c r="C2127" s="98"/>
      <c r="D2127" s="98"/>
      <c r="E2127" s="98"/>
      <c r="F2127" s="98"/>
      <c r="G2127" s="98"/>
      <c r="H2127" s="98"/>
      <c r="I2127" s="98"/>
      <c r="J2127" s="98"/>
      <c r="K2127" s="98"/>
      <c r="L2127" s="98"/>
      <c r="M2127" s="98"/>
      <c r="N2127" s="98"/>
      <c r="O2127" s="98"/>
      <c r="P2127" s="98"/>
      <c r="Q2127" s="98"/>
      <c r="R2127" s="98"/>
      <c r="S2127" s="98"/>
      <c r="T2127" s="108"/>
    </row>
    <row r="2128" spans="1:20" x14ac:dyDescent="0.3">
      <c r="A2128" s="98"/>
      <c r="B2128" s="98"/>
      <c r="C2128" s="98"/>
      <c r="D2128" s="98"/>
      <c r="E2128" s="98"/>
      <c r="F2128" s="98"/>
      <c r="G2128" s="98"/>
      <c r="H2128" s="98"/>
      <c r="I2128" s="98"/>
      <c r="J2128" s="98"/>
      <c r="K2128" s="98"/>
      <c r="L2128" s="98"/>
      <c r="M2128" s="98"/>
      <c r="N2128" s="98"/>
      <c r="O2128" s="98"/>
      <c r="P2128" s="98"/>
      <c r="Q2128" s="98"/>
      <c r="R2128" s="98"/>
      <c r="S2128" s="98"/>
      <c r="T2128" s="108"/>
    </row>
    <row r="2129" spans="1:20" x14ac:dyDescent="0.3">
      <c r="A2129" s="98"/>
      <c r="B2129" s="98"/>
      <c r="C2129" s="98"/>
      <c r="D2129" s="98"/>
      <c r="E2129" s="98"/>
      <c r="F2129" s="98"/>
      <c r="G2129" s="98"/>
      <c r="H2129" s="98"/>
      <c r="I2129" s="98"/>
      <c r="J2129" s="98"/>
      <c r="K2129" s="98"/>
      <c r="L2129" s="98"/>
      <c r="M2129" s="98"/>
      <c r="N2129" s="98"/>
      <c r="O2129" s="98"/>
      <c r="P2129" s="98"/>
      <c r="Q2129" s="98"/>
      <c r="R2129" s="98"/>
      <c r="S2129" s="98"/>
      <c r="T2129" s="108"/>
    </row>
    <row r="2130" spans="1:20" x14ac:dyDescent="0.3">
      <c r="A2130" s="98"/>
      <c r="B2130" s="98"/>
      <c r="C2130" s="98"/>
      <c r="D2130" s="98"/>
      <c r="E2130" s="98"/>
      <c r="F2130" s="98"/>
      <c r="G2130" s="98"/>
      <c r="H2130" s="98"/>
      <c r="I2130" s="98"/>
      <c r="J2130" s="98"/>
      <c r="K2130" s="98"/>
      <c r="L2130" s="98"/>
      <c r="M2130" s="98"/>
      <c r="N2130" s="98"/>
      <c r="O2130" s="98"/>
      <c r="P2130" s="98"/>
      <c r="Q2130" s="98"/>
      <c r="R2130" s="98"/>
      <c r="S2130" s="98"/>
      <c r="T2130" s="108"/>
    </row>
    <row r="2131" spans="1:20" x14ac:dyDescent="0.3">
      <c r="A2131" s="98"/>
      <c r="B2131" s="98"/>
      <c r="C2131" s="98"/>
      <c r="D2131" s="98"/>
      <c r="E2131" s="98"/>
      <c r="F2131" s="98"/>
      <c r="G2131" s="98"/>
      <c r="H2131" s="98"/>
      <c r="I2131" s="98"/>
      <c r="J2131" s="98"/>
      <c r="K2131" s="98"/>
      <c r="L2131" s="98"/>
      <c r="M2131" s="98"/>
      <c r="N2131" s="98"/>
      <c r="O2131" s="98"/>
      <c r="P2131" s="98"/>
      <c r="Q2131" s="98"/>
      <c r="R2131" s="98"/>
      <c r="S2131" s="98"/>
      <c r="T2131" s="108"/>
    </row>
    <row r="2132" spans="1:20" x14ac:dyDescent="0.3">
      <c r="A2132" s="98"/>
      <c r="B2132" s="98"/>
      <c r="C2132" s="98"/>
      <c r="D2132" s="98"/>
      <c r="E2132" s="98"/>
      <c r="F2132" s="98"/>
      <c r="G2132" s="98"/>
      <c r="H2132" s="98"/>
      <c r="I2132" s="98"/>
      <c r="J2132" s="98"/>
      <c r="K2132" s="98"/>
      <c r="L2132" s="98"/>
      <c r="M2132" s="98"/>
      <c r="N2132" s="98"/>
      <c r="O2132" s="98"/>
      <c r="P2132" s="98"/>
      <c r="Q2132" s="98"/>
      <c r="R2132" s="98"/>
      <c r="S2132" s="98"/>
      <c r="T2132" s="108"/>
    </row>
    <row r="2133" spans="1:20" x14ac:dyDescent="0.3">
      <c r="A2133" s="98"/>
      <c r="B2133" s="98"/>
      <c r="C2133" s="98"/>
      <c r="D2133" s="98"/>
      <c r="E2133" s="98"/>
      <c r="F2133" s="98"/>
      <c r="G2133" s="98"/>
      <c r="H2133" s="98"/>
      <c r="I2133" s="98"/>
      <c r="J2133" s="98"/>
      <c r="K2133" s="98"/>
      <c r="L2133" s="98"/>
      <c r="M2133" s="98"/>
      <c r="N2133" s="98"/>
      <c r="O2133" s="98"/>
      <c r="P2133" s="98"/>
      <c r="Q2133" s="98"/>
      <c r="R2133" s="98"/>
      <c r="S2133" s="98"/>
      <c r="T2133" s="108"/>
    </row>
    <row r="2134" spans="1:20" x14ac:dyDescent="0.3">
      <c r="A2134" s="98"/>
      <c r="B2134" s="98"/>
      <c r="C2134" s="98"/>
      <c r="D2134" s="98"/>
      <c r="E2134" s="98"/>
      <c r="F2134" s="98"/>
      <c r="G2134" s="98"/>
      <c r="H2134" s="98"/>
      <c r="I2134" s="98"/>
      <c r="J2134" s="98"/>
      <c r="K2134" s="98"/>
      <c r="L2134" s="98"/>
      <c r="M2134" s="98"/>
      <c r="N2134" s="98"/>
      <c r="O2134" s="98"/>
      <c r="P2134" s="98"/>
      <c r="Q2134" s="98"/>
      <c r="R2134" s="98"/>
      <c r="S2134" s="98"/>
      <c r="T2134" s="108"/>
    </row>
    <row r="2135" spans="1:20" x14ac:dyDescent="0.3">
      <c r="A2135" s="98"/>
      <c r="B2135" s="98"/>
      <c r="C2135" s="98"/>
      <c r="D2135" s="98"/>
      <c r="E2135" s="98"/>
      <c r="F2135" s="98"/>
      <c r="G2135" s="98"/>
      <c r="H2135" s="98"/>
      <c r="I2135" s="98"/>
      <c r="J2135" s="98"/>
      <c r="K2135" s="98"/>
      <c r="L2135" s="98"/>
      <c r="M2135" s="98"/>
      <c r="N2135" s="98"/>
      <c r="O2135" s="98"/>
      <c r="P2135" s="98"/>
      <c r="Q2135" s="98"/>
      <c r="R2135" s="98"/>
      <c r="S2135" s="98"/>
      <c r="T2135" s="108"/>
    </row>
    <row r="2136" spans="1:20" x14ac:dyDescent="0.3">
      <c r="A2136" s="98"/>
      <c r="B2136" s="98"/>
      <c r="C2136" s="98"/>
      <c r="D2136" s="98"/>
      <c r="E2136" s="98"/>
      <c r="F2136" s="98"/>
      <c r="G2136" s="98"/>
      <c r="H2136" s="98"/>
      <c r="I2136" s="98"/>
      <c r="J2136" s="98"/>
      <c r="K2136" s="98"/>
      <c r="L2136" s="98"/>
      <c r="M2136" s="98"/>
      <c r="N2136" s="98"/>
      <c r="O2136" s="98"/>
      <c r="P2136" s="98"/>
      <c r="Q2136" s="98"/>
      <c r="R2136" s="98"/>
      <c r="S2136" s="98"/>
      <c r="T2136" s="108"/>
    </row>
    <row r="2137" spans="1:20" x14ac:dyDescent="0.3">
      <c r="A2137" s="98"/>
      <c r="B2137" s="98"/>
      <c r="C2137" s="98"/>
      <c r="D2137" s="98"/>
      <c r="E2137" s="98"/>
      <c r="F2137" s="98"/>
      <c r="G2137" s="98"/>
      <c r="H2137" s="98"/>
      <c r="I2137" s="98"/>
      <c r="J2137" s="98"/>
      <c r="K2137" s="98"/>
      <c r="L2137" s="98"/>
      <c r="M2137" s="98"/>
      <c r="N2137" s="98"/>
      <c r="O2137" s="98"/>
      <c r="P2137" s="98"/>
      <c r="Q2137" s="98"/>
      <c r="R2137" s="98"/>
      <c r="S2137" s="98"/>
      <c r="T2137" s="108"/>
    </row>
    <row r="2138" spans="1:20" x14ac:dyDescent="0.3">
      <c r="A2138" s="98"/>
      <c r="B2138" s="98"/>
      <c r="C2138" s="98"/>
      <c r="D2138" s="98"/>
      <c r="E2138" s="98"/>
      <c r="F2138" s="98"/>
      <c r="G2138" s="98"/>
      <c r="H2138" s="98"/>
      <c r="I2138" s="98"/>
      <c r="J2138" s="98"/>
      <c r="K2138" s="98"/>
      <c r="L2138" s="98"/>
      <c r="M2138" s="98"/>
      <c r="N2138" s="98"/>
      <c r="O2138" s="98"/>
      <c r="P2138" s="98"/>
      <c r="Q2138" s="98"/>
      <c r="R2138" s="98"/>
      <c r="S2138" s="98"/>
      <c r="T2138" s="108"/>
    </row>
    <row r="2139" spans="1:20" x14ac:dyDescent="0.3">
      <c r="A2139" s="98"/>
      <c r="B2139" s="98"/>
      <c r="C2139" s="98"/>
      <c r="D2139" s="98"/>
      <c r="E2139" s="98"/>
      <c r="F2139" s="98"/>
      <c r="G2139" s="98"/>
      <c r="H2139" s="98"/>
      <c r="I2139" s="98"/>
      <c r="J2139" s="98"/>
      <c r="K2139" s="98"/>
      <c r="L2139" s="98"/>
      <c r="M2139" s="98"/>
      <c r="N2139" s="98"/>
      <c r="O2139" s="98"/>
      <c r="P2139" s="98"/>
      <c r="Q2139" s="98"/>
      <c r="R2139" s="98"/>
      <c r="S2139" s="98"/>
      <c r="T2139" s="108"/>
    </row>
    <row r="2140" spans="1:20" x14ac:dyDescent="0.3">
      <c r="A2140" s="98"/>
      <c r="B2140" s="98"/>
      <c r="C2140" s="98"/>
      <c r="D2140" s="98"/>
      <c r="E2140" s="98"/>
      <c r="F2140" s="98"/>
      <c r="G2140" s="98"/>
      <c r="H2140" s="98"/>
      <c r="I2140" s="98"/>
      <c r="J2140" s="98"/>
      <c r="K2140" s="98"/>
      <c r="L2140" s="98"/>
      <c r="M2140" s="98"/>
      <c r="N2140" s="98"/>
      <c r="O2140" s="98"/>
      <c r="P2140" s="98"/>
      <c r="Q2140" s="98"/>
      <c r="R2140" s="98"/>
      <c r="S2140" s="98"/>
      <c r="T2140" s="108"/>
    </row>
    <row r="2141" spans="1:20" x14ac:dyDescent="0.3">
      <c r="A2141" s="98"/>
      <c r="B2141" s="98"/>
      <c r="C2141" s="98"/>
      <c r="D2141" s="98"/>
      <c r="E2141" s="98"/>
      <c r="F2141" s="98"/>
      <c r="G2141" s="98"/>
      <c r="H2141" s="98"/>
      <c r="I2141" s="98"/>
      <c r="J2141" s="98"/>
      <c r="K2141" s="98"/>
      <c r="L2141" s="98"/>
      <c r="M2141" s="98"/>
      <c r="N2141" s="98"/>
      <c r="O2141" s="98"/>
      <c r="P2141" s="98"/>
      <c r="Q2141" s="98"/>
      <c r="R2141" s="98"/>
      <c r="S2141" s="98"/>
      <c r="T2141" s="108"/>
    </row>
    <row r="2142" spans="1:20" x14ac:dyDescent="0.3">
      <c r="A2142" s="98"/>
      <c r="B2142" s="98"/>
      <c r="C2142" s="98"/>
      <c r="D2142" s="98"/>
      <c r="E2142" s="98"/>
      <c r="F2142" s="98"/>
      <c r="G2142" s="98"/>
      <c r="H2142" s="98"/>
      <c r="I2142" s="98"/>
      <c r="J2142" s="98"/>
      <c r="K2142" s="98"/>
      <c r="L2142" s="98"/>
      <c r="M2142" s="98"/>
      <c r="N2142" s="98"/>
      <c r="O2142" s="98"/>
      <c r="P2142" s="98"/>
      <c r="Q2142" s="98"/>
      <c r="R2142" s="98"/>
      <c r="S2142" s="98"/>
      <c r="T2142" s="108"/>
    </row>
    <row r="2143" spans="1:20" x14ac:dyDescent="0.3">
      <c r="A2143" s="98"/>
      <c r="B2143" s="98"/>
      <c r="C2143" s="98"/>
      <c r="D2143" s="98"/>
      <c r="E2143" s="98"/>
      <c r="F2143" s="98"/>
      <c r="G2143" s="98"/>
      <c r="H2143" s="98"/>
      <c r="I2143" s="98"/>
      <c r="J2143" s="98"/>
      <c r="K2143" s="98"/>
      <c r="L2143" s="98"/>
      <c r="M2143" s="98"/>
      <c r="N2143" s="98"/>
      <c r="O2143" s="98"/>
      <c r="P2143" s="98"/>
      <c r="Q2143" s="98"/>
      <c r="R2143" s="98"/>
      <c r="S2143" s="98"/>
      <c r="T2143" s="108"/>
    </row>
    <row r="2144" spans="1:20" x14ac:dyDescent="0.3">
      <c r="A2144" s="98"/>
      <c r="B2144" s="98"/>
      <c r="C2144" s="98"/>
      <c r="D2144" s="98"/>
      <c r="E2144" s="98"/>
      <c r="F2144" s="98"/>
      <c r="G2144" s="98"/>
      <c r="H2144" s="98"/>
      <c r="I2144" s="98"/>
      <c r="J2144" s="98"/>
      <c r="K2144" s="98"/>
      <c r="L2144" s="98"/>
      <c r="M2144" s="98"/>
      <c r="N2144" s="98"/>
      <c r="O2144" s="98"/>
      <c r="P2144" s="98"/>
      <c r="Q2144" s="98"/>
      <c r="R2144" s="98"/>
      <c r="S2144" s="98"/>
      <c r="T2144" s="108"/>
    </row>
    <row r="2145" spans="1:20" x14ac:dyDescent="0.3">
      <c r="A2145" s="98"/>
      <c r="B2145" s="98"/>
      <c r="C2145" s="98"/>
      <c r="D2145" s="98"/>
      <c r="E2145" s="98"/>
      <c r="F2145" s="98"/>
      <c r="G2145" s="98"/>
      <c r="H2145" s="98"/>
      <c r="I2145" s="98"/>
      <c r="J2145" s="98"/>
      <c r="K2145" s="98"/>
      <c r="L2145" s="98"/>
      <c r="M2145" s="98"/>
      <c r="N2145" s="98"/>
      <c r="O2145" s="98"/>
      <c r="P2145" s="98"/>
      <c r="Q2145" s="98"/>
      <c r="R2145" s="98"/>
      <c r="S2145" s="98"/>
      <c r="T2145" s="108"/>
    </row>
    <row r="2146" spans="1:20" x14ac:dyDescent="0.3">
      <c r="A2146" s="98"/>
      <c r="B2146" s="98"/>
      <c r="C2146" s="98"/>
      <c r="D2146" s="98"/>
      <c r="E2146" s="98"/>
      <c r="F2146" s="98"/>
      <c r="G2146" s="98"/>
      <c r="H2146" s="98"/>
      <c r="I2146" s="98"/>
      <c r="J2146" s="98"/>
      <c r="K2146" s="98"/>
      <c r="L2146" s="98"/>
      <c r="M2146" s="98"/>
      <c r="N2146" s="98"/>
      <c r="O2146" s="98"/>
      <c r="P2146" s="98"/>
      <c r="Q2146" s="98"/>
      <c r="R2146" s="98"/>
      <c r="S2146" s="98"/>
      <c r="T2146" s="108"/>
    </row>
    <row r="2147" spans="1:20" x14ac:dyDescent="0.3">
      <c r="A2147" s="98"/>
      <c r="B2147" s="98"/>
      <c r="C2147" s="98"/>
      <c r="D2147" s="98"/>
      <c r="E2147" s="98"/>
      <c r="F2147" s="98"/>
      <c r="G2147" s="98"/>
      <c r="H2147" s="98"/>
      <c r="I2147" s="98"/>
      <c r="J2147" s="98"/>
      <c r="K2147" s="98"/>
      <c r="L2147" s="98"/>
      <c r="M2147" s="98"/>
      <c r="N2147" s="98"/>
      <c r="O2147" s="98"/>
      <c r="P2147" s="98"/>
      <c r="Q2147" s="98"/>
      <c r="R2147" s="98"/>
      <c r="S2147" s="98"/>
      <c r="T2147" s="108"/>
    </row>
    <row r="2148" spans="1:20" x14ac:dyDescent="0.3">
      <c r="A2148" s="98"/>
      <c r="B2148" s="98"/>
      <c r="C2148" s="98"/>
      <c r="D2148" s="98"/>
      <c r="E2148" s="98"/>
      <c r="F2148" s="98"/>
      <c r="G2148" s="98"/>
      <c r="H2148" s="98"/>
      <c r="I2148" s="98"/>
      <c r="J2148" s="98"/>
      <c r="K2148" s="98"/>
      <c r="L2148" s="98"/>
      <c r="M2148" s="98"/>
      <c r="N2148" s="98"/>
      <c r="O2148" s="98"/>
      <c r="P2148" s="98"/>
      <c r="Q2148" s="98"/>
      <c r="R2148" s="98"/>
      <c r="S2148" s="98"/>
      <c r="T2148" s="108"/>
    </row>
    <row r="2149" spans="1:20" x14ac:dyDescent="0.3">
      <c r="A2149" s="98"/>
      <c r="B2149" s="98"/>
      <c r="C2149" s="98"/>
      <c r="D2149" s="98"/>
      <c r="E2149" s="98"/>
      <c r="F2149" s="98"/>
      <c r="G2149" s="98"/>
      <c r="H2149" s="98"/>
      <c r="I2149" s="98"/>
      <c r="J2149" s="98"/>
      <c r="K2149" s="98"/>
      <c r="L2149" s="98"/>
      <c r="M2149" s="98"/>
      <c r="N2149" s="98"/>
      <c r="O2149" s="98"/>
      <c r="P2149" s="98"/>
      <c r="Q2149" s="98"/>
      <c r="R2149" s="98"/>
      <c r="S2149" s="98"/>
      <c r="T2149" s="108"/>
    </row>
    <row r="2150" spans="1:20" x14ac:dyDescent="0.3">
      <c r="A2150" s="98"/>
      <c r="B2150" s="98"/>
      <c r="C2150" s="98"/>
      <c r="D2150" s="98"/>
      <c r="E2150" s="98"/>
      <c r="F2150" s="98"/>
      <c r="G2150" s="98"/>
      <c r="H2150" s="98"/>
      <c r="I2150" s="98"/>
      <c r="J2150" s="98"/>
      <c r="K2150" s="98"/>
      <c r="L2150" s="98"/>
      <c r="M2150" s="98"/>
      <c r="N2150" s="98"/>
      <c r="O2150" s="98"/>
      <c r="P2150" s="98"/>
      <c r="Q2150" s="98"/>
      <c r="R2150" s="98"/>
      <c r="S2150" s="98"/>
      <c r="T2150" s="108"/>
    </row>
    <row r="2151" spans="1:20" x14ac:dyDescent="0.3">
      <c r="A2151" s="98"/>
      <c r="B2151" s="98"/>
      <c r="C2151" s="98"/>
      <c r="D2151" s="98"/>
      <c r="E2151" s="98"/>
      <c r="F2151" s="98"/>
      <c r="G2151" s="98"/>
      <c r="H2151" s="98"/>
      <c r="I2151" s="98"/>
      <c r="J2151" s="98"/>
      <c r="K2151" s="98"/>
      <c r="L2151" s="98"/>
      <c r="M2151" s="98"/>
      <c r="N2151" s="98"/>
      <c r="O2151" s="98"/>
      <c r="P2151" s="98"/>
      <c r="Q2151" s="98"/>
      <c r="R2151" s="98"/>
      <c r="S2151" s="98"/>
      <c r="T2151" s="108"/>
    </row>
    <row r="2152" spans="1:20" x14ac:dyDescent="0.3">
      <c r="A2152" s="98"/>
      <c r="B2152" s="98"/>
      <c r="C2152" s="98"/>
      <c r="D2152" s="98"/>
      <c r="E2152" s="98"/>
      <c r="F2152" s="98"/>
      <c r="G2152" s="98"/>
      <c r="H2152" s="98"/>
      <c r="I2152" s="98"/>
      <c r="J2152" s="98"/>
      <c r="K2152" s="98"/>
      <c r="L2152" s="98"/>
      <c r="M2152" s="98"/>
      <c r="N2152" s="98"/>
      <c r="O2152" s="98"/>
      <c r="P2152" s="98"/>
      <c r="Q2152" s="98"/>
      <c r="R2152" s="98"/>
      <c r="S2152" s="98"/>
      <c r="T2152" s="108"/>
    </row>
    <row r="2153" spans="1:20" x14ac:dyDescent="0.3">
      <c r="A2153" s="98"/>
      <c r="B2153" s="98"/>
      <c r="C2153" s="98"/>
      <c r="D2153" s="98"/>
      <c r="E2153" s="98"/>
      <c r="F2153" s="98"/>
      <c r="G2153" s="98"/>
      <c r="H2153" s="98"/>
      <c r="I2153" s="98"/>
      <c r="J2153" s="98"/>
      <c r="K2153" s="98"/>
      <c r="L2153" s="98"/>
      <c r="M2153" s="98"/>
      <c r="N2153" s="98"/>
      <c r="O2153" s="98"/>
      <c r="P2153" s="98"/>
      <c r="Q2153" s="98"/>
      <c r="R2153" s="98"/>
      <c r="S2153" s="98"/>
      <c r="T2153" s="108"/>
    </row>
    <row r="2154" spans="1:20" x14ac:dyDescent="0.3">
      <c r="A2154" s="98"/>
      <c r="B2154" s="98"/>
      <c r="C2154" s="98"/>
      <c r="D2154" s="98"/>
      <c r="E2154" s="98"/>
      <c r="F2154" s="98"/>
      <c r="G2154" s="98"/>
      <c r="H2154" s="98"/>
      <c r="I2154" s="98"/>
      <c r="J2154" s="98"/>
      <c r="K2154" s="98"/>
      <c r="L2154" s="98"/>
      <c r="M2154" s="98"/>
      <c r="N2154" s="98"/>
      <c r="O2154" s="98"/>
      <c r="P2154" s="98"/>
      <c r="Q2154" s="98"/>
      <c r="R2154" s="98"/>
      <c r="S2154" s="98"/>
      <c r="T2154" s="108"/>
    </row>
    <row r="2155" spans="1:20" x14ac:dyDescent="0.3">
      <c r="A2155" s="98"/>
      <c r="B2155" s="98"/>
      <c r="C2155" s="98"/>
      <c r="D2155" s="98"/>
      <c r="E2155" s="98"/>
      <c r="F2155" s="98"/>
      <c r="G2155" s="98"/>
      <c r="H2155" s="98"/>
      <c r="I2155" s="98"/>
      <c r="J2155" s="98"/>
      <c r="K2155" s="98"/>
      <c r="L2155" s="98"/>
      <c r="M2155" s="98"/>
      <c r="N2155" s="98"/>
      <c r="O2155" s="98"/>
      <c r="P2155" s="98"/>
      <c r="Q2155" s="98"/>
      <c r="R2155" s="98"/>
      <c r="S2155" s="98"/>
      <c r="T2155" s="108"/>
    </row>
    <row r="2156" spans="1:20" x14ac:dyDescent="0.3">
      <c r="A2156" s="98"/>
      <c r="B2156" s="98"/>
      <c r="C2156" s="98"/>
      <c r="D2156" s="98"/>
      <c r="E2156" s="98"/>
      <c r="F2156" s="98"/>
      <c r="G2156" s="98"/>
      <c r="H2156" s="98"/>
      <c r="I2156" s="98"/>
      <c r="J2156" s="98"/>
      <c r="K2156" s="98"/>
      <c r="L2156" s="98"/>
      <c r="M2156" s="98"/>
      <c r="N2156" s="98"/>
      <c r="O2156" s="98"/>
      <c r="P2156" s="98"/>
      <c r="Q2156" s="98"/>
      <c r="R2156" s="98"/>
      <c r="S2156" s="98"/>
      <c r="T2156" s="108"/>
    </row>
    <row r="2157" spans="1:20" x14ac:dyDescent="0.3">
      <c r="A2157" s="98"/>
      <c r="B2157" s="98"/>
      <c r="C2157" s="98"/>
      <c r="D2157" s="98"/>
      <c r="E2157" s="98"/>
      <c r="F2157" s="98"/>
      <c r="G2157" s="98"/>
      <c r="H2157" s="98"/>
      <c r="I2157" s="98"/>
      <c r="J2157" s="98"/>
      <c r="K2157" s="98"/>
      <c r="L2157" s="98"/>
      <c r="M2157" s="98"/>
      <c r="N2157" s="98"/>
      <c r="O2157" s="98"/>
      <c r="P2157" s="98"/>
      <c r="Q2157" s="98"/>
      <c r="R2157" s="98"/>
      <c r="S2157" s="98"/>
      <c r="T2157" s="108"/>
    </row>
    <row r="2158" spans="1:20" x14ac:dyDescent="0.3">
      <c r="A2158" s="98"/>
      <c r="B2158" s="98"/>
      <c r="C2158" s="98"/>
      <c r="D2158" s="98"/>
      <c r="E2158" s="98"/>
      <c r="F2158" s="98"/>
      <c r="G2158" s="98"/>
      <c r="H2158" s="98"/>
      <c r="I2158" s="98"/>
      <c r="J2158" s="98"/>
      <c r="K2158" s="98"/>
      <c r="L2158" s="98"/>
      <c r="M2158" s="98"/>
      <c r="N2158" s="98"/>
      <c r="O2158" s="98"/>
      <c r="P2158" s="98"/>
      <c r="Q2158" s="98"/>
      <c r="R2158" s="98"/>
      <c r="S2158" s="98"/>
      <c r="T2158" s="108"/>
    </row>
    <row r="2159" spans="1:20" x14ac:dyDescent="0.3">
      <c r="A2159" s="98"/>
      <c r="B2159" s="98"/>
      <c r="C2159" s="98"/>
      <c r="D2159" s="98"/>
      <c r="E2159" s="98"/>
      <c r="F2159" s="98"/>
      <c r="G2159" s="98"/>
      <c r="H2159" s="98"/>
      <c r="I2159" s="98"/>
      <c r="J2159" s="98"/>
      <c r="K2159" s="98"/>
      <c r="L2159" s="98"/>
      <c r="M2159" s="98"/>
      <c r="N2159" s="98"/>
      <c r="O2159" s="98"/>
      <c r="P2159" s="98"/>
      <c r="Q2159" s="98"/>
      <c r="R2159" s="98"/>
      <c r="S2159" s="98"/>
      <c r="T2159" s="108"/>
    </row>
    <row r="2160" spans="1:20" x14ac:dyDescent="0.3">
      <c r="A2160" s="98"/>
      <c r="B2160" s="98"/>
      <c r="C2160" s="98"/>
      <c r="D2160" s="98"/>
      <c r="E2160" s="98"/>
      <c r="F2160" s="98"/>
      <c r="G2160" s="98"/>
      <c r="H2160" s="98"/>
      <c r="I2160" s="98"/>
      <c r="J2160" s="98"/>
      <c r="K2160" s="98"/>
      <c r="L2160" s="98"/>
      <c r="M2160" s="98"/>
      <c r="N2160" s="98"/>
      <c r="O2160" s="98"/>
      <c r="P2160" s="98"/>
      <c r="Q2160" s="98"/>
      <c r="R2160" s="98"/>
      <c r="S2160" s="98"/>
      <c r="T2160" s="108"/>
    </row>
    <row r="2161" spans="1:20" x14ac:dyDescent="0.3">
      <c r="A2161" s="98"/>
      <c r="B2161" s="98"/>
      <c r="C2161" s="98"/>
      <c r="D2161" s="98"/>
      <c r="E2161" s="98"/>
      <c r="F2161" s="98"/>
      <c r="G2161" s="98"/>
      <c r="H2161" s="98"/>
      <c r="I2161" s="98"/>
      <c r="J2161" s="98"/>
      <c r="K2161" s="98"/>
      <c r="L2161" s="98"/>
      <c r="M2161" s="98"/>
      <c r="N2161" s="98"/>
      <c r="O2161" s="98"/>
      <c r="P2161" s="98"/>
      <c r="Q2161" s="98"/>
      <c r="R2161" s="98"/>
      <c r="S2161" s="98"/>
      <c r="T2161" s="108"/>
    </row>
    <row r="2162" spans="1:20" x14ac:dyDescent="0.3">
      <c r="A2162" s="98"/>
      <c r="B2162" s="98"/>
      <c r="C2162" s="98"/>
      <c r="D2162" s="98"/>
      <c r="E2162" s="98"/>
      <c r="F2162" s="98"/>
      <c r="G2162" s="98"/>
      <c r="H2162" s="98"/>
      <c r="I2162" s="98"/>
      <c r="J2162" s="98"/>
      <c r="K2162" s="98"/>
      <c r="L2162" s="98"/>
      <c r="M2162" s="98"/>
      <c r="N2162" s="98"/>
      <c r="O2162" s="98"/>
      <c r="P2162" s="98"/>
      <c r="Q2162" s="98"/>
      <c r="R2162" s="98"/>
      <c r="S2162" s="98"/>
      <c r="T2162" s="108"/>
    </row>
    <row r="2163" spans="1:20" x14ac:dyDescent="0.3">
      <c r="A2163" s="98"/>
      <c r="B2163" s="98"/>
      <c r="C2163" s="98"/>
      <c r="D2163" s="98"/>
      <c r="E2163" s="98"/>
      <c r="F2163" s="98"/>
      <c r="G2163" s="98"/>
      <c r="H2163" s="98"/>
      <c r="I2163" s="98"/>
      <c r="J2163" s="98"/>
      <c r="K2163" s="98"/>
      <c r="L2163" s="98"/>
      <c r="M2163" s="98"/>
      <c r="N2163" s="98"/>
      <c r="O2163" s="98"/>
      <c r="P2163" s="98"/>
      <c r="Q2163" s="98"/>
      <c r="R2163" s="98"/>
      <c r="S2163" s="98"/>
      <c r="T2163" s="108"/>
    </row>
    <row r="2164" spans="1:20" x14ac:dyDescent="0.3">
      <c r="A2164" s="98"/>
      <c r="B2164" s="98"/>
      <c r="C2164" s="98"/>
      <c r="D2164" s="98"/>
      <c r="E2164" s="98"/>
      <c r="F2164" s="98"/>
      <c r="G2164" s="98"/>
      <c r="H2164" s="98"/>
      <c r="I2164" s="98"/>
      <c r="J2164" s="98"/>
      <c r="K2164" s="98"/>
      <c r="L2164" s="98"/>
      <c r="M2164" s="98"/>
      <c r="N2164" s="98"/>
      <c r="O2164" s="98"/>
      <c r="P2164" s="98"/>
      <c r="Q2164" s="98"/>
      <c r="R2164" s="98"/>
      <c r="S2164" s="98"/>
      <c r="T2164" s="108"/>
    </row>
    <row r="2165" spans="1:20" x14ac:dyDescent="0.3">
      <c r="A2165" s="98"/>
      <c r="B2165" s="98"/>
      <c r="C2165" s="98"/>
      <c r="D2165" s="98"/>
      <c r="E2165" s="98"/>
      <c r="F2165" s="98"/>
      <c r="G2165" s="98"/>
      <c r="H2165" s="98"/>
      <c r="I2165" s="98"/>
      <c r="J2165" s="98"/>
      <c r="K2165" s="98"/>
      <c r="L2165" s="98"/>
      <c r="M2165" s="98"/>
      <c r="N2165" s="98"/>
      <c r="O2165" s="98"/>
      <c r="P2165" s="98"/>
      <c r="Q2165" s="98"/>
      <c r="R2165" s="98"/>
      <c r="S2165" s="98"/>
      <c r="T2165" s="108"/>
    </row>
    <row r="2166" spans="1:20" x14ac:dyDescent="0.3">
      <c r="A2166" s="98"/>
      <c r="B2166" s="98"/>
      <c r="C2166" s="98"/>
      <c r="D2166" s="98"/>
      <c r="E2166" s="98"/>
      <c r="F2166" s="98"/>
      <c r="G2166" s="98"/>
      <c r="H2166" s="98"/>
      <c r="I2166" s="98"/>
      <c r="J2166" s="98"/>
      <c r="K2166" s="98"/>
      <c r="L2166" s="98"/>
      <c r="M2166" s="98"/>
      <c r="N2166" s="98"/>
      <c r="O2166" s="98"/>
      <c r="P2166" s="98"/>
      <c r="Q2166" s="98"/>
      <c r="R2166" s="98"/>
      <c r="S2166" s="98"/>
      <c r="T2166" s="108"/>
    </row>
    <row r="2167" spans="1:20" x14ac:dyDescent="0.3">
      <c r="A2167" s="98"/>
      <c r="B2167" s="98"/>
      <c r="C2167" s="98"/>
      <c r="D2167" s="98"/>
      <c r="E2167" s="98"/>
      <c r="F2167" s="98"/>
      <c r="G2167" s="98"/>
      <c r="H2167" s="98"/>
      <c r="I2167" s="98"/>
      <c r="J2167" s="98"/>
      <c r="K2167" s="98"/>
      <c r="L2167" s="98"/>
      <c r="M2167" s="98"/>
      <c r="N2167" s="98"/>
      <c r="O2167" s="98"/>
      <c r="P2167" s="98"/>
      <c r="Q2167" s="98"/>
      <c r="R2167" s="98"/>
      <c r="S2167" s="98"/>
      <c r="T2167" s="108"/>
    </row>
    <row r="2168" spans="1:20" x14ac:dyDescent="0.3">
      <c r="A2168" s="98"/>
      <c r="B2168" s="98"/>
      <c r="C2168" s="98"/>
      <c r="D2168" s="98"/>
      <c r="E2168" s="98"/>
      <c r="F2168" s="98"/>
      <c r="G2168" s="98"/>
      <c r="H2168" s="98"/>
      <c r="I2168" s="98"/>
      <c r="J2168" s="98"/>
      <c r="K2168" s="98"/>
      <c r="L2168" s="98"/>
      <c r="M2168" s="98"/>
      <c r="N2168" s="98"/>
      <c r="O2168" s="98"/>
      <c r="P2168" s="98"/>
      <c r="Q2168" s="98"/>
      <c r="R2168" s="98"/>
      <c r="S2168" s="98"/>
      <c r="T2168" s="108"/>
    </row>
    <row r="2169" spans="1:20" x14ac:dyDescent="0.3">
      <c r="A2169" s="98"/>
      <c r="B2169" s="98"/>
      <c r="C2169" s="98"/>
      <c r="D2169" s="98"/>
      <c r="E2169" s="98"/>
      <c r="F2169" s="98"/>
      <c r="G2169" s="98"/>
      <c r="H2169" s="98"/>
      <c r="I2169" s="98"/>
      <c r="J2169" s="98"/>
      <c r="K2169" s="98"/>
      <c r="L2169" s="98"/>
      <c r="M2169" s="98"/>
      <c r="N2169" s="98"/>
      <c r="O2169" s="98"/>
      <c r="P2169" s="98"/>
      <c r="Q2169" s="98"/>
      <c r="R2169" s="98"/>
      <c r="S2169" s="98"/>
      <c r="T2169" s="108"/>
    </row>
    <row r="2170" spans="1:20" x14ac:dyDescent="0.3">
      <c r="A2170" s="98"/>
      <c r="B2170" s="98"/>
      <c r="C2170" s="98"/>
      <c r="D2170" s="98"/>
      <c r="E2170" s="98"/>
      <c r="F2170" s="98"/>
      <c r="G2170" s="98"/>
      <c r="H2170" s="98"/>
      <c r="I2170" s="98"/>
      <c r="J2170" s="98"/>
      <c r="K2170" s="98"/>
      <c r="L2170" s="98"/>
      <c r="M2170" s="98"/>
      <c r="N2170" s="98"/>
      <c r="O2170" s="98"/>
      <c r="P2170" s="98"/>
      <c r="Q2170" s="98"/>
      <c r="R2170" s="98"/>
      <c r="S2170" s="98"/>
      <c r="T2170" s="108"/>
    </row>
    <row r="2171" spans="1:20" x14ac:dyDescent="0.3">
      <c r="A2171" s="98"/>
      <c r="B2171" s="98"/>
      <c r="C2171" s="98"/>
      <c r="D2171" s="98"/>
      <c r="E2171" s="98"/>
      <c r="F2171" s="98"/>
      <c r="G2171" s="98"/>
      <c r="H2171" s="98"/>
      <c r="I2171" s="98"/>
      <c r="J2171" s="98"/>
      <c r="K2171" s="98"/>
      <c r="L2171" s="98"/>
      <c r="M2171" s="98"/>
      <c r="N2171" s="98"/>
      <c r="O2171" s="98"/>
      <c r="P2171" s="98"/>
      <c r="Q2171" s="98"/>
      <c r="R2171" s="98"/>
      <c r="S2171" s="98"/>
      <c r="T2171" s="108"/>
    </row>
    <row r="2172" spans="1:20" x14ac:dyDescent="0.3">
      <c r="A2172" s="98"/>
      <c r="B2172" s="98"/>
      <c r="C2172" s="98"/>
      <c r="D2172" s="98"/>
      <c r="E2172" s="98"/>
      <c r="F2172" s="98"/>
      <c r="G2172" s="98"/>
      <c r="H2172" s="98"/>
      <c r="I2172" s="98"/>
      <c r="J2172" s="98"/>
      <c r="K2172" s="98"/>
      <c r="L2172" s="98"/>
      <c r="M2172" s="98"/>
      <c r="N2172" s="98"/>
      <c r="O2172" s="98"/>
      <c r="P2172" s="98"/>
      <c r="Q2172" s="98"/>
      <c r="R2172" s="98"/>
      <c r="S2172" s="98"/>
      <c r="T2172" s="108"/>
    </row>
    <row r="2173" spans="1:20" x14ac:dyDescent="0.3">
      <c r="A2173" s="98"/>
      <c r="B2173" s="98"/>
      <c r="C2173" s="98"/>
      <c r="D2173" s="98"/>
      <c r="E2173" s="98"/>
      <c r="F2173" s="98"/>
      <c r="G2173" s="98"/>
      <c r="H2173" s="98"/>
      <c r="I2173" s="98"/>
      <c r="J2173" s="98"/>
      <c r="K2173" s="98"/>
      <c r="L2173" s="98"/>
      <c r="M2173" s="98"/>
      <c r="N2173" s="98"/>
      <c r="O2173" s="98"/>
      <c r="P2173" s="98"/>
      <c r="Q2173" s="98"/>
      <c r="R2173" s="98"/>
      <c r="S2173" s="98"/>
      <c r="T2173" s="108"/>
    </row>
    <row r="2174" spans="1:20" x14ac:dyDescent="0.3">
      <c r="A2174" s="98"/>
      <c r="B2174" s="98"/>
      <c r="C2174" s="98"/>
      <c r="D2174" s="98"/>
      <c r="E2174" s="98"/>
      <c r="F2174" s="98"/>
      <c r="G2174" s="98"/>
      <c r="H2174" s="98"/>
      <c r="I2174" s="98"/>
      <c r="J2174" s="98"/>
      <c r="K2174" s="98"/>
      <c r="L2174" s="98"/>
      <c r="M2174" s="98"/>
      <c r="N2174" s="98"/>
      <c r="O2174" s="98"/>
      <c r="P2174" s="98"/>
      <c r="Q2174" s="98"/>
      <c r="R2174" s="98"/>
      <c r="S2174" s="98"/>
      <c r="T2174" s="108"/>
    </row>
    <row r="2175" spans="1:20" x14ac:dyDescent="0.3">
      <c r="A2175" s="98"/>
      <c r="B2175" s="98"/>
      <c r="C2175" s="98"/>
      <c r="D2175" s="98"/>
      <c r="E2175" s="98"/>
      <c r="F2175" s="98"/>
      <c r="G2175" s="98"/>
      <c r="H2175" s="98"/>
      <c r="I2175" s="98"/>
      <c r="J2175" s="98"/>
      <c r="K2175" s="98"/>
      <c r="L2175" s="98"/>
      <c r="M2175" s="98"/>
      <c r="N2175" s="98"/>
      <c r="O2175" s="98"/>
      <c r="P2175" s="98"/>
      <c r="Q2175" s="98"/>
      <c r="R2175" s="98"/>
      <c r="S2175" s="98"/>
      <c r="T2175" s="108"/>
    </row>
    <row r="2176" spans="1:20" x14ac:dyDescent="0.3">
      <c r="A2176" s="98"/>
      <c r="B2176" s="98"/>
      <c r="C2176" s="98"/>
      <c r="D2176" s="98"/>
      <c r="E2176" s="98"/>
      <c r="F2176" s="98"/>
      <c r="G2176" s="98"/>
      <c r="H2176" s="98"/>
      <c r="I2176" s="98"/>
      <c r="J2176" s="98"/>
      <c r="K2176" s="98"/>
      <c r="L2176" s="98"/>
      <c r="M2176" s="98"/>
      <c r="N2176" s="98"/>
      <c r="O2176" s="98"/>
      <c r="P2176" s="98"/>
      <c r="Q2176" s="98"/>
      <c r="R2176" s="98"/>
      <c r="S2176" s="98"/>
      <c r="T2176" s="108"/>
    </row>
    <row r="2177" spans="1:20" x14ac:dyDescent="0.3">
      <c r="A2177" s="98"/>
      <c r="B2177" s="98"/>
      <c r="C2177" s="98"/>
      <c r="D2177" s="98"/>
      <c r="E2177" s="98"/>
      <c r="F2177" s="98"/>
      <c r="G2177" s="98"/>
      <c r="H2177" s="98"/>
      <c r="I2177" s="98"/>
      <c r="J2177" s="98"/>
      <c r="K2177" s="98"/>
      <c r="L2177" s="98"/>
      <c r="M2177" s="98"/>
      <c r="N2177" s="98"/>
      <c r="O2177" s="98"/>
      <c r="P2177" s="98"/>
      <c r="Q2177" s="98"/>
      <c r="R2177" s="98"/>
      <c r="S2177" s="98"/>
      <c r="T2177" s="108"/>
    </row>
    <row r="2178" spans="1:20" x14ac:dyDescent="0.3">
      <c r="A2178" s="98"/>
      <c r="B2178" s="98"/>
      <c r="C2178" s="98"/>
      <c r="D2178" s="98"/>
      <c r="E2178" s="98"/>
      <c r="F2178" s="98"/>
      <c r="G2178" s="98"/>
      <c r="H2178" s="98"/>
      <c r="I2178" s="98"/>
      <c r="J2178" s="98"/>
      <c r="K2178" s="98"/>
      <c r="L2178" s="98"/>
      <c r="M2178" s="98"/>
      <c r="N2178" s="98"/>
      <c r="O2178" s="98"/>
      <c r="P2178" s="98"/>
      <c r="Q2178" s="98"/>
      <c r="R2178" s="98"/>
      <c r="S2178" s="98"/>
      <c r="T2178" s="108"/>
    </row>
    <row r="2179" spans="1:20" x14ac:dyDescent="0.3">
      <c r="A2179" s="98"/>
      <c r="B2179" s="98"/>
      <c r="C2179" s="98"/>
      <c r="D2179" s="98"/>
      <c r="E2179" s="98"/>
      <c r="F2179" s="98"/>
      <c r="G2179" s="98"/>
      <c r="H2179" s="98"/>
      <c r="I2179" s="98"/>
      <c r="J2179" s="98"/>
      <c r="K2179" s="98"/>
      <c r="L2179" s="98"/>
      <c r="M2179" s="98"/>
      <c r="N2179" s="98"/>
      <c r="O2179" s="98"/>
      <c r="P2179" s="98"/>
      <c r="Q2179" s="98"/>
      <c r="R2179" s="98"/>
      <c r="S2179" s="98"/>
      <c r="T2179" s="108"/>
    </row>
    <row r="2180" spans="1:20" x14ac:dyDescent="0.3">
      <c r="A2180" s="98"/>
      <c r="B2180" s="98"/>
      <c r="C2180" s="98"/>
      <c r="D2180" s="98"/>
      <c r="E2180" s="98"/>
      <c r="F2180" s="98"/>
      <c r="G2180" s="98"/>
      <c r="H2180" s="98"/>
      <c r="I2180" s="98"/>
      <c r="J2180" s="98"/>
      <c r="K2180" s="98"/>
      <c r="L2180" s="98"/>
      <c r="M2180" s="98"/>
      <c r="N2180" s="98"/>
      <c r="O2180" s="98"/>
      <c r="P2180" s="98"/>
      <c r="Q2180" s="98"/>
      <c r="R2180" s="98"/>
      <c r="S2180" s="98"/>
      <c r="T2180" s="108"/>
    </row>
    <row r="2181" spans="1:20" x14ac:dyDescent="0.3">
      <c r="A2181" s="98"/>
      <c r="B2181" s="98"/>
      <c r="C2181" s="98"/>
      <c r="D2181" s="98"/>
      <c r="E2181" s="98"/>
      <c r="F2181" s="98"/>
      <c r="G2181" s="98"/>
      <c r="H2181" s="98"/>
      <c r="I2181" s="98"/>
      <c r="J2181" s="98"/>
      <c r="K2181" s="98"/>
      <c r="L2181" s="98"/>
      <c r="M2181" s="98"/>
      <c r="N2181" s="98"/>
      <c r="O2181" s="98"/>
      <c r="P2181" s="98"/>
      <c r="Q2181" s="98"/>
      <c r="R2181" s="98"/>
      <c r="S2181" s="98"/>
      <c r="T2181" s="108"/>
    </row>
    <row r="2182" spans="1:20" x14ac:dyDescent="0.3">
      <c r="A2182" s="98"/>
      <c r="B2182" s="98"/>
      <c r="C2182" s="98"/>
      <c r="D2182" s="98"/>
      <c r="E2182" s="98"/>
      <c r="F2182" s="98"/>
      <c r="G2182" s="98"/>
      <c r="H2182" s="98"/>
      <c r="I2182" s="98"/>
      <c r="J2182" s="98"/>
      <c r="K2182" s="98"/>
      <c r="L2182" s="98"/>
      <c r="M2182" s="98"/>
      <c r="N2182" s="98"/>
      <c r="O2182" s="98"/>
      <c r="P2182" s="98"/>
      <c r="Q2182" s="98"/>
      <c r="R2182" s="98"/>
      <c r="S2182" s="98"/>
      <c r="T2182" s="108"/>
    </row>
    <row r="2183" spans="1:20" x14ac:dyDescent="0.3">
      <c r="A2183" s="98"/>
      <c r="B2183" s="98"/>
      <c r="C2183" s="98"/>
      <c r="D2183" s="98"/>
      <c r="E2183" s="98"/>
      <c r="F2183" s="98"/>
      <c r="G2183" s="98"/>
      <c r="H2183" s="98"/>
      <c r="I2183" s="98"/>
      <c r="J2183" s="98"/>
      <c r="K2183" s="98"/>
      <c r="L2183" s="98"/>
      <c r="M2183" s="98"/>
      <c r="N2183" s="98"/>
      <c r="O2183" s="98"/>
      <c r="P2183" s="98"/>
      <c r="Q2183" s="98"/>
      <c r="R2183" s="98"/>
      <c r="S2183" s="98"/>
      <c r="T2183" s="108"/>
    </row>
    <row r="2184" spans="1:20" x14ac:dyDescent="0.3">
      <c r="A2184" s="98"/>
      <c r="B2184" s="98"/>
      <c r="C2184" s="98"/>
      <c r="D2184" s="98"/>
      <c r="E2184" s="98"/>
      <c r="F2184" s="98"/>
      <c r="G2184" s="98"/>
      <c r="H2184" s="98"/>
      <c r="I2184" s="98"/>
      <c r="J2184" s="98"/>
      <c r="K2184" s="98"/>
      <c r="L2184" s="98"/>
      <c r="M2184" s="98"/>
      <c r="N2184" s="98"/>
      <c r="O2184" s="98"/>
      <c r="P2184" s="98"/>
      <c r="Q2184" s="98"/>
      <c r="R2184" s="98"/>
      <c r="S2184" s="98"/>
      <c r="T2184" s="108"/>
    </row>
    <row r="2185" spans="1:20" x14ac:dyDescent="0.3">
      <c r="A2185" s="98"/>
      <c r="B2185" s="98"/>
      <c r="C2185" s="98"/>
      <c r="D2185" s="98"/>
      <c r="E2185" s="98"/>
      <c r="F2185" s="98"/>
      <c r="G2185" s="98"/>
      <c r="H2185" s="98"/>
      <c r="I2185" s="98"/>
      <c r="J2185" s="98"/>
      <c r="K2185" s="98"/>
      <c r="L2185" s="98"/>
      <c r="M2185" s="98"/>
      <c r="N2185" s="98"/>
      <c r="O2185" s="98"/>
      <c r="P2185" s="98"/>
      <c r="Q2185" s="98"/>
      <c r="R2185" s="98"/>
      <c r="S2185" s="98"/>
      <c r="T2185" s="108"/>
    </row>
    <row r="2186" spans="1:20" x14ac:dyDescent="0.3">
      <c r="A2186" s="98"/>
      <c r="B2186" s="98"/>
      <c r="C2186" s="98"/>
      <c r="D2186" s="98"/>
      <c r="E2186" s="98"/>
      <c r="F2186" s="98"/>
      <c r="G2186" s="98"/>
      <c r="H2186" s="98"/>
      <c r="I2186" s="98"/>
      <c r="J2186" s="98"/>
      <c r="K2186" s="98"/>
      <c r="L2186" s="98"/>
      <c r="M2186" s="98"/>
      <c r="N2186" s="98"/>
      <c r="O2186" s="98"/>
      <c r="P2186" s="98"/>
      <c r="Q2186" s="98"/>
      <c r="R2186" s="98"/>
      <c r="S2186" s="98"/>
      <c r="T2186" s="108"/>
    </row>
    <row r="2187" spans="1:20" x14ac:dyDescent="0.3">
      <c r="A2187" s="98"/>
      <c r="B2187" s="98"/>
      <c r="C2187" s="98"/>
      <c r="D2187" s="98"/>
      <c r="E2187" s="98"/>
      <c r="F2187" s="98"/>
      <c r="G2187" s="98"/>
      <c r="H2187" s="98"/>
      <c r="I2187" s="98"/>
      <c r="J2187" s="98"/>
      <c r="K2187" s="98"/>
      <c r="L2187" s="98"/>
      <c r="M2187" s="98"/>
      <c r="N2187" s="98"/>
      <c r="O2187" s="98"/>
      <c r="P2187" s="98"/>
      <c r="Q2187" s="98"/>
      <c r="R2187" s="98"/>
      <c r="S2187" s="98"/>
      <c r="T2187" s="108"/>
    </row>
    <row r="2188" spans="1:20" x14ac:dyDescent="0.3">
      <c r="A2188" s="98"/>
      <c r="B2188" s="98"/>
      <c r="C2188" s="98"/>
      <c r="D2188" s="98"/>
      <c r="E2188" s="98"/>
      <c r="F2188" s="98"/>
      <c r="G2188" s="98"/>
      <c r="H2188" s="98"/>
      <c r="I2188" s="98"/>
      <c r="J2188" s="98"/>
      <c r="K2188" s="98"/>
      <c r="L2188" s="98"/>
      <c r="M2188" s="98"/>
      <c r="N2188" s="98"/>
      <c r="O2188" s="98"/>
      <c r="P2188" s="98"/>
      <c r="Q2188" s="98"/>
      <c r="R2188" s="98"/>
      <c r="S2188" s="98"/>
      <c r="T2188" s="108"/>
    </row>
    <row r="2189" spans="1:20" x14ac:dyDescent="0.3">
      <c r="A2189" s="98"/>
      <c r="B2189" s="98"/>
      <c r="C2189" s="98"/>
      <c r="D2189" s="98"/>
      <c r="E2189" s="98"/>
      <c r="F2189" s="98"/>
      <c r="G2189" s="98"/>
      <c r="H2189" s="98"/>
      <c r="I2189" s="98"/>
      <c r="J2189" s="98"/>
      <c r="K2189" s="98"/>
      <c r="L2189" s="98"/>
      <c r="M2189" s="98"/>
      <c r="N2189" s="98"/>
      <c r="O2189" s="98"/>
      <c r="P2189" s="98"/>
      <c r="Q2189" s="98"/>
      <c r="R2189" s="98"/>
      <c r="S2189" s="98"/>
      <c r="T2189" s="108"/>
    </row>
    <row r="2190" spans="1:20" x14ac:dyDescent="0.3">
      <c r="A2190" s="98"/>
      <c r="B2190" s="98"/>
      <c r="C2190" s="98"/>
      <c r="D2190" s="98"/>
      <c r="E2190" s="98"/>
      <c r="F2190" s="98"/>
      <c r="G2190" s="98"/>
      <c r="H2190" s="98"/>
      <c r="I2190" s="98"/>
      <c r="J2190" s="98"/>
      <c r="K2190" s="98"/>
      <c r="L2190" s="98"/>
      <c r="M2190" s="98"/>
      <c r="N2190" s="98"/>
      <c r="O2190" s="98"/>
      <c r="P2190" s="98"/>
      <c r="Q2190" s="98"/>
      <c r="R2190" s="98"/>
      <c r="S2190" s="98"/>
      <c r="T2190" s="108"/>
    </row>
    <row r="2191" spans="1:20" x14ac:dyDescent="0.3">
      <c r="A2191" s="98"/>
      <c r="B2191" s="98"/>
      <c r="C2191" s="98"/>
      <c r="D2191" s="98"/>
      <c r="E2191" s="98"/>
      <c r="F2191" s="98"/>
      <c r="G2191" s="98"/>
      <c r="H2191" s="98"/>
      <c r="I2191" s="98"/>
      <c r="J2191" s="98"/>
      <c r="K2191" s="98"/>
      <c r="L2191" s="98"/>
      <c r="M2191" s="98"/>
      <c r="N2191" s="98"/>
      <c r="O2191" s="98"/>
      <c r="P2191" s="98"/>
      <c r="Q2191" s="98"/>
      <c r="R2191" s="98"/>
      <c r="S2191" s="98"/>
      <c r="T2191" s="108"/>
    </row>
    <row r="2192" spans="1:20" x14ac:dyDescent="0.3">
      <c r="A2192" s="98"/>
      <c r="B2192" s="98"/>
      <c r="C2192" s="98"/>
      <c r="D2192" s="98"/>
      <c r="E2192" s="98"/>
      <c r="F2192" s="98"/>
      <c r="G2192" s="98"/>
      <c r="H2192" s="98"/>
      <c r="I2192" s="98"/>
      <c r="J2192" s="98"/>
      <c r="K2192" s="98"/>
      <c r="L2192" s="98"/>
      <c r="M2192" s="98"/>
      <c r="N2192" s="98"/>
      <c r="O2192" s="98"/>
      <c r="P2192" s="98"/>
      <c r="Q2192" s="98"/>
      <c r="R2192" s="98"/>
      <c r="S2192" s="98"/>
      <c r="T2192" s="108"/>
    </row>
    <row r="2193" spans="1:20" x14ac:dyDescent="0.3">
      <c r="A2193" s="98"/>
      <c r="B2193" s="98"/>
      <c r="C2193" s="98"/>
      <c r="D2193" s="98"/>
      <c r="E2193" s="98"/>
      <c r="F2193" s="98"/>
      <c r="G2193" s="98"/>
      <c r="H2193" s="98"/>
      <c r="I2193" s="98"/>
      <c r="J2193" s="98"/>
      <c r="K2193" s="98"/>
      <c r="L2193" s="98"/>
      <c r="M2193" s="98"/>
      <c r="N2193" s="98"/>
      <c r="O2193" s="98"/>
      <c r="P2193" s="98"/>
      <c r="Q2193" s="98"/>
      <c r="R2193" s="98"/>
      <c r="S2193" s="98"/>
      <c r="T2193" s="108"/>
    </row>
    <row r="2194" spans="1:20" x14ac:dyDescent="0.3">
      <c r="A2194" s="98"/>
      <c r="B2194" s="98"/>
      <c r="C2194" s="98"/>
      <c r="D2194" s="98"/>
      <c r="E2194" s="98"/>
      <c r="F2194" s="98"/>
      <c r="G2194" s="98"/>
      <c r="H2194" s="98"/>
      <c r="I2194" s="98"/>
      <c r="J2194" s="98"/>
      <c r="K2194" s="98"/>
      <c r="L2194" s="98"/>
      <c r="M2194" s="98"/>
      <c r="N2194" s="98"/>
      <c r="O2194" s="98"/>
      <c r="P2194" s="98"/>
      <c r="Q2194" s="98"/>
      <c r="R2194" s="98"/>
      <c r="S2194" s="98"/>
      <c r="T2194" s="108"/>
    </row>
    <row r="2195" spans="1:20" x14ac:dyDescent="0.3">
      <c r="A2195" s="98"/>
      <c r="B2195" s="98"/>
      <c r="C2195" s="98"/>
      <c r="D2195" s="98"/>
      <c r="E2195" s="98"/>
      <c r="F2195" s="98"/>
      <c r="G2195" s="98"/>
      <c r="H2195" s="98"/>
      <c r="I2195" s="98"/>
      <c r="J2195" s="98"/>
      <c r="K2195" s="98"/>
      <c r="L2195" s="98"/>
      <c r="M2195" s="98"/>
      <c r="N2195" s="98"/>
      <c r="O2195" s="98"/>
      <c r="P2195" s="98"/>
      <c r="Q2195" s="98"/>
      <c r="R2195" s="98"/>
      <c r="S2195" s="98"/>
      <c r="T2195" s="108"/>
    </row>
    <row r="2196" spans="1:20" x14ac:dyDescent="0.3">
      <c r="A2196" s="98"/>
      <c r="B2196" s="98"/>
      <c r="C2196" s="98"/>
      <c r="D2196" s="98"/>
      <c r="E2196" s="98"/>
      <c r="F2196" s="98"/>
      <c r="G2196" s="98"/>
      <c r="H2196" s="98"/>
      <c r="I2196" s="98"/>
      <c r="J2196" s="98"/>
      <c r="K2196" s="98"/>
      <c r="L2196" s="98"/>
      <c r="M2196" s="98"/>
      <c r="N2196" s="98"/>
      <c r="O2196" s="98"/>
      <c r="P2196" s="98"/>
      <c r="Q2196" s="98"/>
      <c r="R2196" s="98"/>
      <c r="S2196" s="98"/>
      <c r="T2196" s="108"/>
    </row>
    <row r="2197" spans="1:20" x14ac:dyDescent="0.3">
      <c r="A2197" s="98"/>
      <c r="B2197" s="98"/>
      <c r="C2197" s="98"/>
      <c r="D2197" s="98"/>
      <c r="E2197" s="98"/>
      <c r="F2197" s="98"/>
      <c r="G2197" s="98"/>
      <c r="H2197" s="98"/>
      <c r="I2197" s="98"/>
      <c r="J2197" s="98"/>
      <c r="K2197" s="98"/>
      <c r="L2197" s="98"/>
      <c r="M2197" s="98"/>
      <c r="N2197" s="98"/>
      <c r="O2197" s="98"/>
      <c r="P2197" s="98"/>
      <c r="Q2197" s="98"/>
      <c r="R2197" s="98"/>
      <c r="S2197" s="98"/>
      <c r="T2197" s="108"/>
    </row>
    <row r="2198" spans="1:20" x14ac:dyDescent="0.3">
      <c r="A2198" s="98"/>
      <c r="B2198" s="98"/>
      <c r="C2198" s="98"/>
      <c r="D2198" s="98"/>
      <c r="E2198" s="98"/>
      <c r="F2198" s="98"/>
      <c r="G2198" s="98"/>
      <c r="H2198" s="98"/>
      <c r="I2198" s="98"/>
      <c r="J2198" s="98"/>
      <c r="K2198" s="98"/>
      <c r="L2198" s="98"/>
      <c r="M2198" s="98"/>
      <c r="N2198" s="98"/>
      <c r="O2198" s="98"/>
      <c r="P2198" s="98"/>
      <c r="Q2198" s="98"/>
      <c r="R2198" s="98"/>
      <c r="S2198" s="98"/>
      <c r="T2198" s="108"/>
    </row>
    <row r="2199" spans="1:20" x14ac:dyDescent="0.3">
      <c r="A2199" s="98"/>
      <c r="B2199" s="98"/>
      <c r="C2199" s="98"/>
      <c r="D2199" s="98"/>
      <c r="E2199" s="98"/>
      <c r="F2199" s="98"/>
      <c r="G2199" s="98"/>
      <c r="H2199" s="98"/>
      <c r="I2199" s="98"/>
      <c r="J2199" s="98"/>
      <c r="K2199" s="98"/>
      <c r="L2199" s="98"/>
      <c r="M2199" s="98"/>
      <c r="N2199" s="98"/>
      <c r="O2199" s="98"/>
      <c r="P2199" s="98"/>
      <c r="Q2199" s="98"/>
      <c r="R2199" s="98"/>
      <c r="S2199" s="98"/>
      <c r="T2199" s="108"/>
    </row>
    <row r="2200" spans="1:20" x14ac:dyDescent="0.3">
      <c r="A2200" s="98"/>
      <c r="B2200" s="98"/>
      <c r="C2200" s="98"/>
      <c r="D2200" s="98"/>
      <c r="E2200" s="98"/>
      <c r="F2200" s="98"/>
      <c r="G2200" s="98"/>
      <c r="H2200" s="98"/>
      <c r="I2200" s="98"/>
      <c r="J2200" s="98"/>
      <c r="K2200" s="98"/>
      <c r="L2200" s="98"/>
      <c r="M2200" s="98"/>
      <c r="N2200" s="98"/>
      <c r="O2200" s="98"/>
      <c r="P2200" s="98"/>
      <c r="Q2200" s="98"/>
      <c r="R2200" s="98"/>
      <c r="S2200" s="98"/>
      <c r="T2200" s="108"/>
    </row>
    <row r="2201" spans="1:20" x14ac:dyDescent="0.3">
      <c r="A2201" s="98"/>
      <c r="B2201" s="98"/>
      <c r="C2201" s="98"/>
      <c r="D2201" s="98"/>
      <c r="E2201" s="98"/>
      <c r="F2201" s="98"/>
      <c r="G2201" s="98"/>
      <c r="H2201" s="98"/>
      <c r="I2201" s="98"/>
      <c r="J2201" s="98"/>
      <c r="K2201" s="98"/>
      <c r="L2201" s="98"/>
      <c r="M2201" s="98"/>
      <c r="N2201" s="98"/>
      <c r="O2201" s="98"/>
      <c r="P2201" s="98"/>
      <c r="Q2201" s="98"/>
      <c r="R2201" s="98"/>
      <c r="S2201" s="98"/>
      <c r="T2201" s="108"/>
    </row>
    <row r="2202" spans="1:20" x14ac:dyDescent="0.3">
      <c r="A2202" s="98"/>
      <c r="B2202" s="98"/>
      <c r="C2202" s="98"/>
      <c r="D2202" s="98"/>
      <c r="E2202" s="98"/>
      <c r="F2202" s="98"/>
      <c r="G2202" s="98"/>
      <c r="H2202" s="98"/>
      <c r="I2202" s="98"/>
      <c r="J2202" s="98"/>
      <c r="K2202" s="98"/>
      <c r="L2202" s="98"/>
      <c r="M2202" s="98"/>
      <c r="N2202" s="98"/>
      <c r="O2202" s="98"/>
      <c r="P2202" s="98"/>
      <c r="Q2202" s="98"/>
      <c r="R2202" s="98"/>
      <c r="S2202" s="98"/>
      <c r="T2202" s="108"/>
    </row>
    <row r="2203" spans="1:20" x14ac:dyDescent="0.3">
      <c r="A2203" s="98"/>
      <c r="B2203" s="98"/>
      <c r="C2203" s="98"/>
      <c r="D2203" s="98"/>
      <c r="E2203" s="98"/>
      <c r="F2203" s="98"/>
      <c r="G2203" s="98"/>
      <c r="H2203" s="98"/>
      <c r="I2203" s="98"/>
      <c r="J2203" s="98"/>
      <c r="K2203" s="98"/>
      <c r="L2203" s="98"/>
      <c r="M2203" s="98"/>
      <c r="N2203" s="98"/>
      <c r="O2203" s="98"/>
      <c r="P2203" s="98"/>
      <c r="Q2203" s="98"/>
      <c r="R2203" s="98"/>
      <c r="S2203" s="98"/>
      <c r="T2203" s="108"/>
    </row>
    <row r="2204" spans="1:20" x14ac:dyDescent="0.3">
      <c r="A2204" s="98"/>
      <c r="B2204" s="98"/>
      <c r="C2204" s="98"/>
      <c r="D2204" s="98"/>
      <c r="E2204" s="98"/>
      <c r="F2204" s="98"/>
      <c r="G2204" s="98"/>
      <c r="H2204" s="98"/>
      <c r="I2204" s="98"/>
      <c r="J2204" s="98"/>
      <c r="K2204" s="98"/>
      <c r="L2204" s="98"/>
      <c r="M2204" s="98"/>
      <c r="N2204" s="98"/>
      <c r="O2204" s="98"/>
      <c r="P2204" s="98"/>
      <c r="Q2204" s="98"/>
      <c r="R2204" s="98"/>
      <c r="S2204" s="98"/>
      <c r="T2204" s="108"/>
    </row>
    <row r="2205" spans="1:20" x14ac:dyDescent="0.3">
      <c r="A2205" s="98"/>
      <c r="B2205" s="98"/>
      <c r="C2205" s="98"/>
      <c r="D2205" s="98"/>
      <c r="E2205" s="98"/>
      <c r="F2205" s="98"/>
      <c r="G2205" s="98"/>
      <c r="H2205" s="98"/>
      <c r="I2205" s="98"/>
      <c r="J2205" s="98"/>
      <c r="K2205" s="98"/>
      <c r="L2205" s="98"/>
      <c r="M2205" s="98"/>
      <c r="N2205" s="98"/>
      <c r="O2205" s="98"/>
      <c r="P2205" s="98"/>
      <c r="Q2205" s="98"/>
      <c r="R2205" s="98"/>
      <c r="S2205" s="98"/>
      <c r="T2205" s="108"/>
    </row>
    <row r="2206" spans="1:20" x14ac:dyDescent="0.3">
      <c r="A2206" s="98"/>
      <c r="B2206" s="98"/>
      <c r="C2206" s="98"/>
      <c r="D2206" s="98"/>
      <c r="E2206" s="98"/>
      <c r="F2206" s="98"/>
      <c r="G2206" s="98"/>
      <c r="H2206" s="98"/>
      <c r="I2206" s="98"/>
      <c r="J2206" s="98"/>
      <c r="K2206" s="98"/>
      <c r="L2206" s="98"/>
      <c r="M2206" s="98"/>
      <c r="N2206" s="98"/>
      <c r="O2206" s="98"/>
      <c r="P2206" s="98"/>
      <c r="Q2206" s="98"/>
      <c r="R2206" s="98"/>
      <c r="S2206" s="98"/>
      <c r="T2206" s="108"/>
    </row>
    <row r="2207" spans="1:20" x14ac:dyDescent="0.3">
      <c r="A2207" s="98"/>
      <c r="B2207" s="98"/>
      <c r="C2207" s="98"/>
      <c r="D2207" s="98"/>
      <c r="E2207" s="98"/>
      <c r="F2207" s="98"/>
      <c r="G2207" s="98"/>
      <c r="H2207" s="98"/>
      <c r="I2207" s="98"/>
      <c r="J2207" s="98"/>
      <c r="K2207" s="98"/>
      <c r="L2207" s="98"/>
      <c r="M2207" s="98"/>
      <c r="N2207" s="98"/>
      <c r="O2207" s="98"/>
      <c r="P2207" s="98"/>
      <c r="Q2207" s="98"/>
      <c r="R2207" s="98"/>
      <c r="S2207" s="98"/>
      <c r="T2207" s="108"/>
    </row>
    <row r="2208" spans="1:20" x14ac:dyDescent="0.3">
      <c r="A2208" s="98"/>
      <c r="B2208" s="98"/>
      <c r="C2208" s="98"/>
      <c r="D2208" s="98"/>
      <c r="E2208" s="98"/>
      <c r="F2208" s="98"/>
      <c r="G2208" s="98"/>
      <c r="H2208" s="98"/>
      <c r="I2208" s="98"/>
      <c r="J2208" s="98"/>
      <c r="K2208" s="98"/>
      <c r="L2208" s="98"/>
      <c r="M2208" s="98"/>
      <c r="N2208" s="98"/>
      <c r="O2208" s="98"/>
      <c r="P2208" s="98"/>
      <c r="Q2208" s="98"/>
      <c r="R2208" s="98"/>
      <c r="S2208" s="98"/>
      <c r="T2208" s="108"/>
    </row>
    <row r="2209" spans="1:20" x14ac:dyDescent="0.3">
      <c r="A2209" s="98"/>
      <c r="B2209" s="98"/>
      <c r="C2209" s="98"/>
      <c r="D2209" s="98"/>
      <c r="E2209" s="98"/>
      <c r="F2209" s="98"/>
      <c r="G2209" s="98"/>
      <c r="H2209" s="98"/>
      <c r="I2209" s="98"/>
      <c r="J2209" s="98"/>
      <c r="K2209" s="98"/>
      <c r="L2209" s="98"/>
      <c r="M2209" s="98"/>
      <c r="N2209" s="98"/>
      <c r="O2209" s="98"/>
      <c r="P2209" s="98"/>
      <c r="Q2209" s="98"/>
      <c r="R2209" s="98"/>
      <c r="S2209" s="98"/>
      <c r="T2209" s="108"/>
    </row>
    <row r="2210" spans="1:20" x14ac:dyDescent="0.3">
      <c r="A2210" s="98"/>
      <c r="B2210" s="98"/>
      <c r="C2210" s="98"/>
      <c r="D2210" s="98"/>
      <c r="E2210" s="98"/>
      <c r="F2210" s="98"/>
      <c r="G2210" s="98"/>
      <c r="H2210" s="98"/>
      <c r="I2210" s="98"/>
      <c r="J2210" s="98"/>
      <c r="K2210" s="98"/>
      <c r="L2210" s="98"/>
      <c r="M2210" s="98"/>
      <c r="N2210" s="98"/>
      <c r="O2210" s="98"/>
      <c r="P2210" s="98"/>
      <c r="Q2210" s="98"/>
      <c r="R2210" s="98"/>
      <c r="S2210" s="98"/>
      <c r="T2210" s="108"/>
    </row>
    <row r="2211" spans="1:20" x14ac:dyDescent="0.3">
      <c r="A2211" s="98"/>
      <c r="B2211" s="98"/>
      <c r="C2211" s="98"/>
      <c r="D2211" s="98"/>
      <c r="E2211" s="98"/>
      <c r="F2211" s="98"/>
      <c r="G2211" s="98"/>
      <c r="H2211" s="98"/>
      <c r="I2211" s="98"/>
      <c r="J2211" s="98"/>
      <c r="K2211" s="98"/>
      <c r="L2211" s="98"/>
      <c r="M2211" s="98"/>
      <c r="N2211" s="98"/>
      <c r="O2211" s="98"/>
      <c r="P2211" s="98"/>
      <c r="Q2211" s="98"/>
      <c r="R2211" s="98"/>
      <c r="S2211" s="98"/>
      <c r="T2211" s="108"/>
    </row>
    <row r="2212" spans="1:20" x14ac:dyDescent="0.3">
      <c r="A2212" s="98"/>
      <c r="B2212" s="98"/>
      <c r="C2212" s="98"/>
      <c r="D2212" s="98"/>
      <c r="E2212" s="98"/>
      <c r="F2212" s="98"/>
      <c r="G2212" s="98"/>
      <c r="H2212" s="98"/>
      <c r="I2212" s="98"/>
      <c r="J2212" s="98"/>
      <c r="K2212" s="98"/>
      <c r="L2212" s="98"/>
      <c r="M2212" s="98"/>
      <c r="N2212" s="98"/>
      <c r="O2212" s="98"/>
      <c r="P2212" s="98"/>
      <c r="Q2212" s="98"/>
      <c r="R2212" s="98"/>
      <c r="S2212" s="98"/>
      <c r="T2212" s="108"/>
    </row>
    <row r="2213" spans="1:20" x14ac:dyDescent="0.3">
      <c r="A2213" s="98"/>
      <c r="B2213" s="98"/>
      <c r="C2213" s="98"/>
      <c r="D2213" s="98"/>
      <c r="E2213" s="98"/>
      <c r="F2213" s="98"/>
      <c r="G2213" s="98"/>
      <c r="H2213" s="98"/>
      <c r="I2213" s="98"/>
      <c r="J2213" s="98"/>
      <c r="K2213" s="98"/>
      <c r="L2213" s="98"/>
      <c r="M2213" s="98"/>
      <c r="N2213" s="98"/>
      <c r="O2213" s="98"/>
      <c r="P2213" s="98"/>
      <c r="Q2213" s="98"/>
      <c r="R2213" s="98"/>
      <c r="S2213" s="98"/>
      <c r="T2213" s="108"/>
    </row>
    <row r="2214" spans="1:20" x14ac:dyDescent="0.3">
      <c r="A2214" s="98"/>
      <c r="B2214" s="98"/>
      <c r="C2214" s="98"/>
      <c r="D2214" s="98"/>
      <c r="E2214" s="98"/>
      <c r="F2214" s="98"/>
      <c r="G2214" s="98"/>
      <c r="H2214" s="98"/>
      <c r="I2214" s="98"/>
      <c r="J2214" s="98"/>
      <c r="K2214" s="98"/>
      <c r="L2214" s="98"/>
      <c r="M2214" s="98"/>
      <c r="N2214" s="98"/>
      <c r="O2214" s="98"/>
      <c r="P2214" s="98"/>
      <c r="Q2214" s="98"/>
      <c r="R2214" s="98"/>
      <c r="S2214" s="98"/>
      <c r="T2214" s="108"/>
    </row>
    <row r="2215" spans="1:20" x14ac:dyDescent="0.3">
      <c r="A2215" s="98"/>
      <c r="B2215" s="98"/>
      <c r="C2215" s="98"/>
      <c r="D2215" s="98"/>
      <c r="E2215" s="98"/>
      <c r="F2215" s="98"/>
      <c r="G2215" s="98"/>
      <c r="H2215" s="98"/>
      <c r="I2215" s="98"/>
      <c r="J2215" s="98"/>
      <c r="K2215" s="98"/>
      <c r="L2215" s="98"/>
      <c r="M2215" s="98"/>
      <c r="N2215" s="98"/>
      <c r="O2215" s="98"/>
      <c r="P2215" s="98"/>
      <c r="Q2215" s="98"/>
      <c r="R2215" s="98"/>
      <c r="S2215" s="98"/>
      <c r="T2215" s="108"/>
    </row>
    <row r="2216" spans="1:20" x14ac:dyDescent="0.3">
      <c r="A2216" s="98"/>
      <c r="B2216" s="98"/>
      <c r="C2216" s="98"/>
      <c r="D2216" s="98"/>
      <c r="E2216" s="98"/>
      <c r="F2216" s="98"/>
      <c r="G2216" s="98"/>
      <c r="H2216" s="98"/>
      <c r="I2216" s="98"/>
      <c r="J2216" s="98"/>
      <c r="K2216" s="98"/>
      <c r="L2216" s="98"/>
      <c r="M2216" s="98"/>
      <c r="N2216" s="98"/>
      <c r="O2216" s="98"/>
      <c r="P2216" s="98"/>
      <c r="Q2216" s="98"/>
      <c r="R2216" s="98"/>
      <c r="S2216" s="98"/>
      <c r="T2216" s="108"/>
    </row>
    <row r="2217" spans="1:20" x14ac:dyDescent="0.3">
      <c r="A2217" s="98"/>
      <c r="B2217" s="98"/>
      <c r="C2217" s="98"/>
      <c r="D2217" s="98"/>
      <c r="E2217" s="98"/>
      <c r="F2217" s="98"/>
      <c r="G2217" s="98"/>
      <c r="H2217" s="98"/>
      <c r="I2217" s="98"/>
      <c r="J2217" s="98"/>
      <c r="K2217" s="98"/>
      <c r="L2217" s="98"/>
      <c r="M2217" s="98"/>
      <c r="N2217" s="98"/>
      <c r="O2217" s="98"/>
      <c r="P2217" s="98"/>
      <c r="Q2217" s="98"/>
      <c r="R2217" s="98"/>
      <c r="S2217" s="98"/>
      <c r="T2217" s="108"/>
    </row>
    <row r="2218" spans="1:20" x14ac:dyDescent="0.3">
      <c r="A2218" s="98"/>
      <c r="B2218" s="98"/>
      <c r="C2218" s="98"/>
      <c r="D2218" s="98"/>
      <c r="E2218" s="98"/>
      <c r="F2218" s="98"/>
      <c r="G2218" s="98"/>
      <c r="H2218" s="98"/>
      <c r="I2218" s="98"/>
      <c r="J2218" s="98"/>
      <c r="K2218" s="98"/>
      <c r="L2218" s="98"/>
      <c r="M2218" s="98"/>
      <c r="N2218" s="98"/>
      <c r="O2218" s="98"/>
      <c r="P2218" s="98"/>
      <c r="Q2218" s="98"/>
      <c r="R2218" s="98"/>
      <c r="S2218" s="98"/>
      <c r="T2218" s="108"/>
    </row>
    <row r="2219" spans="1:20" x14ac:dyDescent="0.3">
      <c r="A2219" s="98"/>
      <c r="B2219" s="98"/>
      <c r="C2219" s="98"/>
      <c r="D2219" s="98"/>
      <c r="E2219" s="98"/>
      <c r="F2219" s="98"/>
      <c r="G2219" s="98"/>
      <c r="H2219" s="98"/>
      <c r="I2219" s="98"/>
      <c r="J2219" s="98"/>
      <c r="K2219" s="98"/>
      <c r="L2219" s="98"/>
      <c r="M2219" s="98"/>
      <c r="N2219" s="98"/>
      <c r="O2219" s="98"/>
      <c r="P2219" s="98"/>
      <c r="Q2219" s="98"/>
      <c r="R2219" s="98"/>
      <c r="S2219" s="98"/>
      <c r="T2219" s="108"/>
    </row>
    <row r="2220" spans="1:20" x14ac:dyDescent="0.3">
      <c r="A2220" s="98"/>
      <c r="B2220" s="98"/>
      <c r="C2220" s="98"/>
      <c r="D2220" s="98"/>
      <c r="E2220" s="98"/>
      <c r="F2220" s="98"/>
      <c r="G2220" s="98"/>
      <c r="H2220" s="98"/>
      <c r="I2220" s="98"/>
      <c r="J2220" s="98"/>
      <c r="K2220" s="98"/>
      <c r="L2220" s="98"/>
      <c r="M2220" s="98"/>
      <c r="N2220" s="98"/>
      <c r="O2220" s="98"/>
      <c r="P2220" s="98"/>
      <c r="Q2220" s="98"/>
      <c r="R2220" s="98"/>
      <c r="S2220" s="98"/>
      <c r="T2220" s="108"/>
    </row>
    <row r="2221" spans="1:20" x14ac:dyDescent="0.3">
      <c r="A2221" s="98"/>
      <c r="B2221" s="98"/>
      <c r="C2221" s="98"/>
      <c r="D2221" s="98"/>
      <c r="E2221" s="98"/>
      <c r="F2221" s="98"/>
      <c r="G2221" s="98"/>
      <c r="H2221" s="98"/>
      <c r="I2221" s="98"/>
      <c r="J2221" s="98"/>
      <c r="K2221" s="98"/>
      <c r="L2221" s="98"/>
      <c r="M2221" s="98"/>
      <c r="N2221" s="98"/>
      <c r="O2221" s="98"/>
      <c r="P2221" s="98"/>
      <c r="Q2221" s="98"/>
      <c r="R2221" s="98"/>
      <c r="S2221" s="98"/>
      <c r="T2221" s="108"/>
    </row>
    <row r="2222" spans="1:20" x14ac:dyDescent="0.3">
      <c r="A2222" s="98"/>
      <c r="B2222" s="98"/>
      <c r="C2222" s="98"/>
      <c r="D2222" s="98"/>
      <c r="E2222" s="98"/>
      <c r="F2222" s="98"/>
      <c r="G2222" s="98"/>
      <c r="H2222" s="98"/>
      <c r="I2222" s="98"/>
      <c r="J2222" s="98"/>
      <c r="K2222" s="98"/>
      <c r="L2222" s="98"/>
      <c r="M2222" s="98"/>
      <c r="N2222" s="98"/>
      <c r="O2222" s="98"/>
      <c r="P2222" s="98"/>
      <c r="Q2222" s="98"/>
      <c r="R2222" s="98"/>
      <c r="S2222" s="98"/>
      <c r="T2222" s="108"/>
    </row>
    <row r="2223" spans="1:20" x14ac:dyDescent="0.3">
      <c r="A2223" s="98"/>
      <c r="B2223" s="98"/>
      <c r="C2223" s="98"/>
      <c r="D2223" s="98"/>
      <c r="E2223" s="98"/>
      <c r="F2223" s="98"/>
      <c r="G2223" s="98"/>
      <c r="H2223" s="98"/>
      <c r="I2223" s="98"/>
      <c r="J2223" s="98"/>
      <c r="K2223" s="98"/>
      <c r="L2223" s="98"/>
      <c r="M2223" s="98"/>
      <c r="N2223" s="98"/>
      <c r="O2223" s="98"/>
      <c r="P2223" s="98"/>
      <c r="Q2223" s="98"/>
      <c r="R2223" s="98"/>
      <c r="S2223" s="98"/>
      <c r="T2223" s="108"/>
    </row>
    <row r="2224" spans="1:20" x14ac:dyDescent="0.3">
      <c r="A2224" s="98"/>
      <c r="B2224" s="98"/>
      <c r="C2224" s="98"/>
      <c r="D2224" s="98"/>
      <c r="E2224" s="98"/>
      <c r="F2224" s="98"/>
      <c r="G2224" s="98"/>
      <c r="H2224" s="98"/>
      <c r="I2224" s="98"/>
      <c r="J2224" s="98"/>
      <c r="K2224" s="98"/>
      <c r="L2224" s="98"/>
      <c r="M2224" s="98"/>
      <c r="N2224" s="98"/>
      <c r="O2224" s="98"/>
      <c r="P2224" s="98"/>
      <c r="Q2224" s="98"/>
      <c r="R2224" s="98"/>
      <c r="S2224" s="98"/>
      <c r="T2224" s="108"/>
    </row>
    <row r="2225" spans="1:20" x14ac:dyDescent="0.3">
      <c r="A2225" s="98"/>
      <c r="B2225" s="98"/>
      <c r="C2225" s="98"/>
      <c r="D2225" s="98"/>
      <c r="E2225" s="98"/>
      <c r="F2225" s="98"/>
      <c r="G2225" s="98"/>
      <c r="H2225" s="98"/>
      <c r="I2225" s="98"/>
      <c r="J2225" s="98"/>
      <c r="K2225" s="98"/>
      <c r="L2225" s="98"/>
      <c r="M2225" s="98"/>
      <c r="N2225" s="98"/>
      <c r="O2225" s="98"/>
      <c r="P2225" s="98"/>
      <c r="Q2225" s="98"/>
      <c r="R2225" s="98"/>
      <c r="S2225" s="98"/>
      <c r="T2225" s="108"/>
    </row>
    <row r="2226" spans="1:20" x14ac:dyDescent="0.3">
      <c r="A2226" s="98"/>
      <c r="B2226" s="98"/>
      <c r="C2226" s="98"/>
      <c r="D2226" s="98"/>
      <c r="E2226" s="98"/>
      <c r="F2226" s="98"/>
      <c r="G2226" s="98"/>
      <c r="H2226" s="98"/>
      <c r="I2226" s="98"/>
      <c r="J2226" s="98"/>
      <c r="K2226" s="98"/>
      <c r="L2226" s="98"/>
      <c r="M2226" s="98"/>
      <c r="N2226" s="98"/>
      <c r="O2226" s="98"/>
      <c r="P2226" s="98"/>
      <c r="Q2226" s="98"/>
      <c r="R2226" s="98"/>
      <c r="S2226" s="98"/>
      <c r="T2226" s="108"/>
    </row>
    <row r="2227" spans="1:20" x14ac:dyDescent="0.3">
      <c r="A2227" s="98"/>
      <c r="B2227" s="98"/>
      <c r="C2227" s="98"/>
      <c r="D2227" s="98"/>
      <c r="E2227" s="98"/>
      <c r="F2227" s="98"/>
      <c r="G2227" s="98"/>
      <c r="H2227" s="98"/>
      <c r="I2227" s="98"/>
      <c r="J2227" s="98"/>
      <c r="K2227" s="98"/>
      <c r="L2227" s="98"/>
      <c r="M2227" s="98"/>
      <c r="N2227" s="98"/>
      <c r="O2227" s="98"/>
      <c r="P2227" s="98"/>
      <c r="Q2227" s="98"/>
      <c r="R2227" s="98"/>
      <c r="S2227" s="98"/>
      <c r="T2227" s="108"/>
    </row>
    <row r="2228" spans="1:20" x14ac:dyDescent="0.3">
      <c r="A2228" s="98"/>
      <c r="B2228" s="98"/>
      <c r="C2228" s="98"/>
      <c r="D2228" s="98"/>
      <c r="E2228" s="98"/>
      <c r="F2228" s="98"/>
      <c r="G2228" s="98"/>
      <c r="H2228" s="98"/>
      <c r="I2228" s="98"/>
      <c r="J2228" s="98"/>
      <c r="K2228" s="98"/>
      <c r="L2228" s="98"/>
      <c r="M2228" s="98"/>
      <c r="N2228" s="98"/>
      <c r="O2228" s="98"/>
      <c r="P2228" s="98"/>
      <c r="Q2228" s="98"/>
      <c r="R2228" s="98"/>
      <c r="S2228" s="98"/>
      <c r="T2228" s="108"/>
    </row>
    <row r="2229" spans="1:20" x14ac:dyDescent="0.3">
      <c r="A2229" s="98"/>
      <c r="B2229" s="98"/>
      <c r="C2229" s="98"/>
      <c r="D2229" s="98"/>
      <c r="E2229" s="98"/>
      <c r="F2229" s="98"/>
      <c r="G2229" s="98"/>
      <c r="H2229" s="98"/>
      <c r="I2229" s="98"/>
      <c r="J2229" s="98"/>
      <c r="K2229" s="98"/>
      <c r="L2229" s="98"/>
      <c r="M2229" s="98"/>
      <c r="N2229" s="98"/>
      <c r="O2229" s="98"/>
      <c r="P2229" s="98"/>
      <c r="Q2229" s="98"/>
      <c r="R2229" s="98"/>
      <c r="S2229" s="98"/>
      <c r="T2229" s="108"/>
    </row>
    <row r="2230" spans="1:20" x14ac:dyDescent="0.3">
      <c r="A2230" s="98"/>
      <c r="B2230" s="98"/>
      <c r="C2230" s="98"/>
      <c r="D2230" s="98"/>
      <c r="E2230" s="98"/>
      <c r="F2230" s="98"/>
      <c r="G2230" s="98"/>
      <c r="H2230" s="98"/>
      <c r="I2230" s="98"/>
      <c r="J2230" s="98"/>
      <c r="K2230" s="98"/>
      <c r="L2230" s="98"/>
      <c r="M2230" s="98"/>
      <c r="N2230" s="98"/>
      <c r="O2230" s="98"/>
      <c r="P2230" s="98"/>
      <c r="Q2230" s="98"/>
      <c r="R2230" s="98"/>
      <c r="S2230" s="98"/>
      <c r="T2230" s="108"/>
    </row>
    <row r="2231" spans="1:20" x14ac:dyDescent="0.3">
      <c r="A2231" s="98"/>
      <c r="B2231" s="98"/>
      <c r="C2231" s="98"/>
      <c r="D2231" s="98"/>
      <c r="E2231" s="98"/>
      <c r="F2231" s="98"/>
      <c r="G2231" s="98"/>
      <c r="H2231" s="98"/>
      <c r="I2231" s="98"/>
      <c r="J2231" s="98"/>
      <c r="K2231" s="98"/>
      <c r="L2231" s="98"/>
      <c r="M2231" s="98"/>
      <c r="N2231" s="98"/>
      <c r="O2231" s="98"/>
      <c r="P2231" s="98"/>
      <c r="Q2231" s="98"/>
      <c r="R2231" s="98"/>
      <c r="S2231" s="98"/>
      <c r="T2231" s="108"/>
    </row>
    <row r="2232" spans="1:20" x14ac:dyDescent="0.3">
      <c r="A2232" s="98"/>
      <c r="B2232" s="98"/>
      <c r="C2232" s="98"/>
      <c r="D2232" s="98"/>
      <c r="E2232" s="98"/>
      <c r="F2232" s="98"/>
      <c r="G2232" s="98"/>
      <c r="H2232" s="98"/>
      <c r="I2232" s="98"/>
      <c r="J2232" s="98"/>
      <c r="K2232" s="98"/>
      <c r="L2232" s="98"/>
      <c r="M2232" s="98"/>
      <c r="N2232" s="98"/>
      <c r="O2232" s="98"/>
      <c r="P2232" s="98"/>
      <c r="Q2232" s="98"/>
      <c r="R2232" s="98"/>
      <c r="S2232" s="98"/>
      <c r="T2232" s="108"/>
    </row>
    <row r="2233" spans="1:20" x14ac:dyDescent="0.3">
      <c r="A2233" s="98"/>
      <c r="B2233" s="98"/>
      <c r="C2233" s="98"/>
      <c r="D2233" s="98"/>
      <c r="E2233" s="98"/>
      <c r="F2233" s="98"/>
      <c r="G2233" s="98"/>
      <c r="H2233" s="98"/>
      <c r="I2233" s="98"/>
      <c r="J2233" s="98"/>
      <c r="K2233" s="98"/>
      <c r="L2233" s="98"/>
      <c r="M2233" s="98"/>
      <c r="N2233" s="98"/>
      <c r="O2233" s="98"/>
      <c r="P2233" s="98"/>
      <c r="Q2233" s="98"/>
      <c r="R2233" s="98"/>
      <c r="S2233" s="98"/>
      <c r="T2233" s="108"/>
    </row>
    <row r="2234" spans="1:20" x14ac:dyDescent="0.3">
      <c r="A2234" s="98"/>
      <c r="B2234" s="98"/>
      <c r="C2234" s="98"/>
      <c r="D2234" s="98"/>
      <c r="E2234" s="98"/>
      <c r="F2234" s="98"/>
      <c r="G2234" s="98"/>
      <c r="H2234" s="98"/>
      <c r="I2234" s="98"/>
      <c r="J2234" s="98"/>
      <c r="K2234" s="98"/>
      <c r="L2234" s="98"/>
      <c r="M2234" s="98"/>
      <c r="N2234" s="98"/>
      <c r="O2234" s="98"/>
      <c r="P2234" s="98"/>
      <c r="Q2234" s="98"/>
      <c r="R2234" s="98"/>
      <c r="S2234" s="98"/>
      <c r="T2234" s="108"/>
    </row>
    <row r="2235" spans="1:20" x14ac:dyDescent="0.3">
      <c r="A2235" s="98"/>
      <c r="B2235" s="98"/>
      <c r="C2235" s="98"/>
      <c r="D2235" s="98"/>
      <c r="E2235" s="98"/>
      <c r="F2235" s="98"/>
      <c r="G2235" s="98"/>
      <c r="H2235" s="98"/>
      <c r="I2235" s="98"/>
      <c r="J2235" s="98"/>
      <c r="K2235" s="98"/>
      <c r="L2235" s="98"/>
      <c r="M2235" s="98"/>
      <c r="N2235" s="98"/>
      <c r="O2235" s="98"/>
      <c r="P2235" s="98"/>
      <c r="Q2235" s="98"/>
      <c r="R2235" s="98"/>
      <c r="S2235" s="98"/>
      <c r="T2235" s="108"/>
    </row>
    <row r="2236" spans="1:20" x14ac:dyDescent="0.3">
      <c r="A2236" s="98"/>
      <c r="B2236" s="98"/>
      <c r="C2236" s="98"/>
      <c r="D2236" s="98"/>
      <c r="E2236" s="98"/>
      <c r="F2236" s="98"/>
      <c r="G2236" s="98"/>
      <c r="H2236" s="98"/>
      <c r="I2236" s="98"/>
      <c r="J2236" s="98"/>
      <c r="K2236" s="98"/>
      <c r="L2236" s="98"/>
      <c r="M2236" s="98"/>
      <c r="N2236" s="98"/>
      <c r="O2236" s="98"/>
      <c r="P2236" s="98"/>
      <c r="Q2236" s="98"/>
      <c r="R2236" s="98"/>
      <c r="S2236" s="98"/>
      <c r="T2236" s="108"/>
    </row>
    <row r="2237" spans="1:20" x14ac:dyDescent="0.3">
      <c r="A2237" s="98"/>
      <c r="B2237" s="98"/>
      <c r="C2237" s="98"/>
      <c r="D2237" s="98"/>
      <c r="E2237" s="98"/>
      <c r="F2237" s="98"/>
      <c r="G2237" s="98"/>
      <c r="H2237" s="98"/>
      <c r="I2237" s="98"/>
      <c r="J2237" s="98"/>
      <c r="K2237" s="98"/>
      <c r="L2237" s="98"/>
      <c r="M2237" s="98"/>
      <c r="N2237" s="98"/>
      <c r="O2237" s="98"/>
      <c r="P2237" s="98"/>
      <c r="Q2237" s="98"/>
      <c r="R2237" s="98"/>
      <c r="S2237" s="98"/>
      <c r="T2237" s="108"/>
    </row>
    <row r="2238" spans="1:20" x14ac:dyDescent="0.3">
      <c r="A2238" s="98"/>
      <c r="B2238" s="98"/>
      <c r="C2238" s="98"/>
      <c r="D2238" s="98"/>
      <c r="E2238" s="98"/>
      <c r="F2238" s="98"/>
      <c r="G2238" s="98"/>
      <c r="H2238" s="98"/>
      <c r="I2238" s="98"/>
      <c r="J2238" s="98"/>
      <c r="K2238" s="98"/>
      <c r="L2238" s="98"/>
      <c r="M2238" s="98"/>
      <c r="N2238" s="98"/>
      <c r="O2238" s="98"/>
      <c r="P2238" s="98"/>
      <c r="Q2238" s="98"/>
      <c r="R2238" s="98"/>
      <c r="S2238" s="98"/>
      <c r="T2238" s="108"/>
    </row>
    <row r="2239" spans="1:20" x14ac:dyDescent="0.3">
      <c r="A2239" s="98"/>
      <c r="B2239" s="98"/>
      <c r="C2239" s="98"/>
      <c r="D2239" s="98"/>
      <c r="E2239" s="98"/>
      <c r="F2239" s="98"/>
      <c r="G2239" s="98"/>
      <c r="H2239" s="98"/>
      <c r="I2239" s="98"/>
      <c r="J2239" s="98"/>
      <c r="K2239" s="98"/>
      <c r="L2239" s="98"/>
      <c r="M2239" s="98"/>
      <c r="N2239" s="98"/>
      <c r="O2239" s="98"/>
      <c r="P2239" s="98"/>
      <c r="Q2239" s="98"/>
      <c r="R2239" s="98"/>
      <c r="S2239" s="98"/>
      <c r="T2239" s="108"/>
    </row>
    <row r="2240" spans="1:20" x14ac:dyDescent="0.3">
      <c r="A2240" s="98"/>
      <c r="B2240" s="98"/>
      <c r="C2240" s="98"/>
      <c r="D2240" s="98"/>
      <c r="E2240" s="98"/>
      <c r="F2240" s="98"/>
      <c r="G2240" s="98"/>
      <c r="H2240" s="98"/>
      <c r="I2240" s="98"/>
      <c r="J2240" s="98"/>
      <c r="K2240" s="98"/>
      <c r="L2240" s="98"/>
      <c r="M2240" s="98"/>
      <c r="N2240" s="98"/>
      <c r="O2240" s="98"/>
      <c r="P2240" s="98"/>
      <c r="Q2240" s="98"/>
      <c r="R2240" s="98"/>
      <c r="S2240" s="98"/>
      <c r="T2240" s="108"/>
    </row>
    <row r="2241" spans="1:20" x14ac:dyDescent="0.3">
      <c r="A2241" s="98"/>
      <c r="B2241" s="98"/>
      <c r="C2241" s="98"/>
      <c r="D2241" s="98"/>
      <c r="E2241" s="98"/>
      <c r="F2241" s="98"/>
      <c r="G2241" s="98"/>
      <c r="H2241" s="98"/>
      <c r="I2241" s="98"/>
      <c r="J2241" s="98"/>
      <c r="K2241" s="98"/>
      <c r="L2241" s="98"/>
      <c r="M2241" s="98"/>
      <c r="N2241" s="98"/>
      <c r="O2241" s="98"/>
      <c r="P2241" s="98"/>
      <c r="Q2241" s="98"/>
      <c r="R2241" s="98"/>
      <c r="S2241" s="98"/>
      <c r="T2241" s="108"/>
    </row>
    <row r="2242" spans="1:20" x14ac:dyDescent="0.3">
      <c r="A2242" s="98"/>
      <c r="B2242" s="98"/>
      <c r="C2242" s="98"/>
      <c r="D2242" s="98"/>
      <c r="E2242" s="98"/>
      <c r="F2242" s="98"/>
      <c r="G2242" s="98"/>
      <c r="H2242" s="98"/>
      <c r="I2242" s="98"/>
      <c r="J2242" s="98"/>
      <c r="K2242" s="98"/>
      <c r="L2242" s="98"/>
      <c r="M2242" s="98"/>
      <c r="N2242" s="98"/>
      <c r="O2242" s="98"/>
      <c r="P2242" s="98"/>
      <c r="Q2242" s="98"/>
      <c r="R2242" s="98"/>
      <c r="S2242" s="98"/>
      <c r="T2242" s="108"/>
    </row>
    <row r="2243" spans="1:20" x14ac:dyDescent="0.3">
      <c r="A2243" s="98"/>
      <c r="B2243" s="98"/>
      <c r="C2243" s="98"/>
      <c r="D2243" s="98"/>
      <c r="E2243" s="98"/>
      <c r="F2243" s="98"/>
      <c r="G2243" s="98"/>
      <c r="H2243" s="98"/>
      <c r="I2243" s="98"/>
      <c r="J2243" s="98"/>
      <c r="K2243" s="98"/>
      <c r="L2243" s="98"/>
      <c r="M2243" s="98"/>
      <c r="N2243" s="98"/>
      <c r="O2243" s="98"/>
      <c r="P2243" s="98"/>
      <c r="Q2243" s="98"/>
      <c r="R2243" s="98"/>
      <c r="S2243" s="98"/>
      <c r="T2243" s="108"/>
    </row>
    <row r="2244" spans="1:20" x14ac:dyDescent="0.3">
      <c r="A2244" s="98"/>
      <c r="B2244" s="98"/>
      <c r="C2244" s="98"/>
      <c r="D2244" s="98"/>
      <c r="E2244" s="98"/>
      <c r="F2244" s="98"/>
      <c r="G2244" s="98"/>
      <c r="H2244" s="98"/>
      <c r="I2244" s="98"/>
      <c r="J2244" s="98"/>
      <c r="K2244" s="98"/>
      <c r="L2244" s="98"/>
      <c r="M2244" s="98"/>
      <c r="N2244" s="98"/>
      <c r="O2244" s="98"/>
      <c r="P2244" s="98"/>
      <c r="Q2244" s="98"/>
      <c r="R2244" s="98"/>
      <c r="S2244" s="98"/>
      <c r="T2244" s="108"/>
    </row>
    <row r="2245" spans="1:20" x14ac:dyDescent="0.3">
      <c r="A2245" s="98"/>
      <c r="B2245" s="98"/>
      <c r="C2245" s="98"/>
      <c r="D2245" s="98"/>
      <c r="E2245" s="98"/>
      <c r="F2245" s="98"/>
      <c r="G2245" s="98"/>
      <c r="H2245" s="98"/>
      <c r="I2245" s="98"/>
      <c r="J2245" s="98"/>
      <c r="K2245" s="98"/>
      <c r="L2245" s="98"/>
      <c r="M2245" s="98"/>
      <c r="N2245" s="98"/>
      <c r="O2245" s="98"/>
      <c r="P2245" s="98"/>
      <c r="Q2245" s="98"/>
      <c r="R2245" s="98"/>
      <c r="S2245" s="98"/>
      <c r="T2245" s="108"/>
    </row>
    <row r="2246" spans="1:20" x14ac:dyDescent="0.3">
      <c r="A2246" s="98"/>
      <c r="B2246" s="98"/>
      <c r="C2246" s="98"/>
      <c r="D2246" s="98"/>
      <c r="E2246" s="98"/>
      <c r="F2246" s="98"/>
      <c r="G2246" s="98"/>
      <c r="H2246" s="98"/>
      <c r="I2246" s="98"/>
      <c r="J2246" s="98"/>
      <c r="K2246" s="98"/>
      <c r="L2246" s="98"/>
      <c r="M2246" s="98"/>
      <c r="N2246" s="98"/>
      <c r="O2246" s="98"/>
      <c r="P2246" s="98"/>
      <c r="Q2246" s="98"/>
      <c r="R2246" s="98"/>
      <c r="S2246" s="98"/>
      <c r="T2246" s="108"/>
    </row>
    <row r="2247" spans="1:20" x14ac:dyDescent="0.3">
      <c r="A2247" s="98"/>
      <c r="B2247" s="98"/>
      <c r="C2247" s="98"/>
      <c r="D2247" s="98"/>
      <c r="E2247" s="98"/>
      <c r="F2247" s="98"/>
      <c r="G2247" s="98"/>
      <c r="H2247" s="98"/>
      <c r="I2247" s="98"/>
      <c r="J2247" s="98"/>
      <c r="K2247" s="98"/>
      <c r="L2247" s="98"/>
      <c r="M2247" s="98"/>
      <c r="N2247" s="98"/>
      <c r="O2247" s="98"/>
      <c r="P2247" s="98"/>
      <c r="Q2247" s="98"/>
      <c r="R2247" s="98"/>
      <c r="S2247" s="98"/>
      <c r="T2247" s="108"/>
    </row>
    <row r="2248" spans="1:20" x14ac:dyDescent="0.3">
      <c r="A2248" s="98"/>
      <c r="B2248" s="98"/>
      <c r="C2248" s="98"/>
      <c r="D2248" s="98"/>
      <c r="E2248" s="98"/>
      <c r="F2248" s="98"/>
      <c r="G2248" s="98"/>
      <c r="H2248" s="98"/>
      <c r="I2248" s="98"/>
      <c r="J2248" s="98"/>
      <c r="K2248" s="98"/>
      <c r="L2248" s="98"/>
      <c r="M2248" s="98"/>
      <c r="N2248" s="98"/>
      <c r="O2248" s="98"/>
      <c r="P2248" s="98"/>
      <c r="Q2248" s="98"/>
      <c r="R2248" s="98"/>
      <c r="S2248" s="98"/>
      <c r="T2248" s="108"/>
    </row>
    <row r="2249" spans="1:20" x14ac:dyDescent="0.3">
      <c r="A2249" s="98"/>
      <c r="B2249" s="98"/>
      <c r="C2249" s="98"/>
      <c r="D2249" s="98"/>
      <c r="E2249" s="98"/>
      <c r="F2249" s="98"/>
      <c r="G2249" s="98"/>
      <c r="H2249" s="98"/>
      <c r="I2249" s="98"/>
      <c r="J2249" s="98"/>
      <c r="K2249" s="98"/>
      <c r="L2249" s="98"/>
      <c r="M2249" s="98"/>
      <c r="N2249" s="98"/>
      <c r="O2249" s="98"/>
      <c r="P2249" s="98"/>
      <c r="Q2249" s="98"/>
      <c r="R2249" s="98"/>
      <c r="S2249" s="98"/>
      <c r="T2249" s="108"/>
    </row>
    <row r="2250" spans="1:20" x14ac:dyDescent="0.3">
      <c r="A2250" s="98"/>
      <c r="B2250" s="98"/>
      <c r="C2250" s="98"/>
      <c r="D2250" s="98"/>
      <c r="E2250" s="98"/>
      <c r="F2250" s="98"/>
      <c r="G2250" s="98"/>
      <c r="H2250" s="98"/>
      <c r="I2250" s="98"/>
      <c r="J2250" s="98"/>
      <c r="K2250" s="98"/>
      <c r="L2250" s="98"/>
      <c r="M2250" s="98"/>
      <c r="N2250" s="98"/>
      <c r="O2250" s="98"/>
      <c r="P2250" s="98"/>
      <c r="Q2250" s="98"/>
      <c r="R2250" s="98"/>
      <c r="S2250" s="98"/>
      <c r="T2250" s="108"/>
    </row>
    <row r="2251" spans="1:20" x14ac:dyDescent="0.3">
      <c r="A2251" s="98"/>
      <c r="B2251" s="98"/>
      <c r="C2251" s="98"/>
      <c r="D2251" s="98"/>
      <c r="E2251" s="98"/>
      <c r="F2251" s="98"/>
      <c r="G2251" s="98"/>
      <c r="H2251" s="98"/>
      <c r="I2251" s="98"/>
      <c r="J2251" s="98"/>
      <c r="K2251" s="98"/>
      <c r="L2251" s="98"/>
      <c r="M2251" s="98"/>
      <c r="N2251" s="98"/>
      <c r="O2251" s="98"/>
      <c r="P2251" s="98"/>
      <c r="Q2251" s="98"/>
      <c r="R2251" s="98"/>
      <c r="S2251" s="98"/>
      <c r="T2251" s="108"/>
    </row>
    <row r="2252" spans="1:20" x14ac:dyDescent="0.3">
      <c r="A2252" s="98"/>
      <c r="B2252" s="98"/>
      <c r="C2252" s="98"/>
      <c r="D2252" s="98"/>
      <c r="E2252" s="98"/>
      <c r="F2252" s="98"/>
      <c r="G2252" s="98"/>
      <c r="H2252" s="98"/>
      <c r="I2252" s="98"/>
      <c r="J2252" s="98"/>
      <c r="K2252" s="98"/>
      <c r="L2252" s="98"/>
      <c r="M2252" s="98"/>
      <c r="N2252" s="98"/>
      <c r="O2252" s="98"/>
      <c r="P2252" s="98"/>
      <c r="Q2252" s="98"/>
      <c r="R2252" s="98"/>
      <c r="S2252" s="98"/>
      <c r="T2252" s="108"/>
    </row>
    <row r="2253" spans="1:20" x14ac:dyDescent="0.3">
      <c r="A2253" s="98"/>
      <c r="B2253" s="98"/>
      <c r="C2253" s="98"/>
      <c r="D2253" s="98"/>
      <c r="E2253" s="98"/>
      <c r="F2253" s="98"/>
      <c r="G2253" s="98"/>
      <c r="H2253" s="98"/>
      <c r="I2253" s="98"/>
      <c r="J2253" s="98"/>
      <c r="K2253" s="98"/>
      <c r="L2253" s="98"/>
      <c r="M2253" s="98"/>
      <c r="N2253" s="98"/>
      <c r="O2253" s="98"/>
      <c r="P2253" s="98"/>
      <c r="Q2253" s="98"/>
      <c r="R2253" s="98"/>
      <c r="S2253" s="98"/>
      <c r="T2253" s="108"/>
    </row>
    <row r="2254" spans="1:20" x14ac:dyDescent="0.3">
      <c r="A2254" s="98"/>
      <c r="B2254" s="98"/>
      <c r="C2254" s="98"/>
      <c r="D2254" s="98"/>
      <c r="E2254" s="98"/>
      <c r="F2254" s="98"/>
      <c r="G2254" s="98"/>
      <c r="H2254" s="98"/>
      <c r="I2254" s="98"/>
      <c r="J2254" s="98"/>
      <c r="K2254" s="98"/>
      <c r="L2254" s="98"/>
      <c r="M2254" s="98"/>
      <c r="N2254" s="98"/>
      <c r="O2254" s="98"/>
      <c r="P2254" s="98"/>
      <c r="Q2254" s="98"/>
      <c r="R2254" s="98"/>
      <c r="S2254" s="98"/>
      <c r="T2254" s="108"/>
    </row>
    <row r="2255" spans="1:20" x14ac:dyDescent="0.3">
      <c r="A2255" s="98"/>
      <c r="B2255" s="98"/>
      <c r="C2255" s="98"/>
      <c r="D2255" s="98"/>
      <c r="E2255" s="98"/>
      <c r="F2255" s="98"/>
      <c r="G2255" s="98"/>
      <c r="H2255" s="98"/>
      <c r="I2255" s="98"/>
      <c r="J2255" s="98"/>
      <c r="K2255" s="98"/>
      <c r="L2255" s="98"/>
      <c r="M2255" s="98"/>
      <c r="N2255" s="98"/>
      <c r="O2255" s="98"/>
      <c r="P2255" s="98"/>
      <c r="Q2255" s="98"/>
      <c r="R2255" s="98"/>
      <c r="S2255" s="98"/>
      <c r="T2255" s="108"/>
    </row>
    <row r="2256" spans="1:20" x14ac:dyDescent="0.3">
      <c r="A2256" s="98"/>
      <c r="B2256" s="98"/>
      <c r="C2256" s="98"/>
      <c r="D2256" s="98"/>
      <c r="E2256" s="98"/>
      <c r="F2256" s="98"/>
      <c r="G2256" s="98"/>
      <c r="H2256" s="98"/>
      <c r="I2256" s="98"/>
      <c r="J2256" s="98"/>
      <c r="K2256" s="98"/>
      <c r="L2256" s="98"/>
      <c r="M2256" s="98"/>
      <c r="N2256" s="98"/>
      <c r="O2256" s="98"/>
      <c r="P2256" s="98"/>
      <c r="Q2256" s="98"/>
      <c r="R2256" s="98"/>
      <c r="S2256" s="98"/>
      <c r="T2256" s="108"/>
    </row>
    <row r="2257" spans="1:20" x14ac:dyDescent="0.3">
      <c r="A2257" s="98"/>
      <c r="B2257" s="98"/>
      <c r="C2257" s="98"/>
      <c r="D2257" s="98"/>
      <c r="E2257" s="98"/>
      <c r="F2257" s="98"/>
      <c r="G2257" s="98"/>
      <c r="H2257" s="98"/>
      <c r="I2257" s="98"/>
      <c r="J2257" s="98"/>
      <c r="K2257" s="98"/>
      <c r="L2257" s="98"/>
      <c r="M2257" s="98"/>
      <c r="N2257" s="98"/>
      <c r="O2257" s="98"/>
      <c r="P2257" s="98"/>
      <c r="Q2257" s="98"/>
      <c r="R2257" s="98"/>
      <c r="S2257" s="98"/>
      <c r="T2257" s="108"/>
    </row>
    <row r="2258" spans="1:20" x14ac:dyDescent="0.3">
      <c r="A2258" s="98"/>
      <c r="B2258" s="98"/>
      <c r="C2258" s="98"/>
      <c r="D2258" s="98"/>
      <c r="E2258" s="98"/>
      <c r="F2258" s="98"/>
      <c r="G2258" s="98"/>
      <c r="H2258" s="98"/>
      <c r="I2258" s="98"/>
      <c r="J2258" s="98"/>
      <c r="K2258" s="98"/>
      <c r="L2258" s="98"/>
      <c r="M2258" s="98"/>
      <c r="N2258" s="98"/>
      <c r="O2258" s="98"/>
      <c r="P2258" s="98"/>
      <c r="Q2258" s="98"/>
      <c r="R2258" s="98"/>
      <c r="S2258" s="98"/>
      <c r="T2258" s="108"/>
    </row>
    <row r="2259" spans="1:20" x14ac:dyDescent="0.3">
      <c r="A2259" s="98"/>
      <c r="B2259" s="98"/>
      <c r="C2259" s="98"/>
      <c r="D2259" s="98"/>
      <c r="E2259" s="98"/>
      <c r="F2259" s="98"/>
      <c r="G2259" s="98"/>
      <c r="H2259" s="98"/>
      <c r="I2259" s="98"/>
      <c r="J2259" s="98"/>
      <c r="K2259" s="98"/>
      <c r="L2259" s="98"/>
      <c r="M2259" s="98"/>
      <c r="N2259" s="98"/>
      <c r="O2259" s="98"/>
      <c r="P2259" s="98"/>
      <c r="Q2259" s="98"/>
      <c r="R2259" s="98"/>
      <c r="S2259" s="98"/>
      <c r="T2259" s="108"/>
    </row>
    <row r="2260" spans="1:20" x14ac:dyDescent="0.3">
      <c r="A2260" s="98"/>
      <c r="B2260" s="98"/>
      <c r="C2260" s="98"/>
      <c r="D2260" s="98"/>
      <c r="E2260" s="98"/>
      <c r="F2260" s="98"/>
      <c r="G2260" s="98"/>
      <c r="H2260" s="98"/>
      <c r="I2260" s="98"/>
      <c r="J2260" s="98"/>
      <c r="K2260" s="98"/>
      <c r="L2260" s="98"/>
      <c r="M2260" s="98"/>
      <c r="N2260" s="98"/>
      <c r="O2260" s="98"/>
      <c r="P2260" s="98"/>
      <c r="Q2260" s="98"/>
      <c r="R2260" s="98"/>
      <c r="S2260" s="98"/>
      <c r="T2260" s="108"/>
    </row>
    <row r="2261" spans="1:20" x14ac:dyDescent="0.3">
      <c r="A2261" s="98"/>
      <c r="B2261" s="98"/>
      <c r="C2261" s="98"/>
      <c r="D2261" s="98"/>
      <c r="E2261" s="98"/>
      <c r="F2261" s="98"/>
      <c r="G2261" s="98"/>
      <c r="H2261" s="98"/>
      <c r="I2261" s="98"/>
      <c r="J2261" s="98"/>
      <c r="K2261" s="98"/>
      <c r="L2261" s="98"/>
      <c r="M2261" s="98"/>
      <c r="N2261" s="98"/>
      <c r="O2261" s="98"/>
      <c r="P2261" s="98"/>
      <c r="Q2261" s="98"/>
      <c r="R2261" s="98"/>
      <c r="S2261" s="98"/>
      <c r="T2261" s="108"/>
    </row>
    <row r="2262" spans="1:20" x14ac:dyDescent="0.3">
      <c r="A2262" s="98"/>
      <c r="B2262" s="98"/>
      <c r="C2262" s="98"/>
      <c r="D2262" s="98"/>
      <c r="E2262" s="98"/>
      <c r="F2262" s="98"/>
      <c r="G2262" s="98"/>
      <c r="H2262" s="98"/>
      <c r="I2262" s="98"/>
      <c r="J2262" s="98"/>
      <c r="K2262" s="98"/>
      <c r="L2262" s="98"/>
      <c r="M2262" s="98"/>
      <c r="N2262" s="98"/>
      <c r="O2262" s="98"/>
      <c r="P2262" s="98"/>
      <c r="Q2262" s="98"/>
      <c r="R2262" s="98"/>
      <c r="S2262" s="98"/>
      <c r="T2262" s="108"/>
    </row>
    <row r="2263" spans="1:20" x14ac:dyDescent="0.3">
      <c r="A2263" s="98"/>
      <c r="B2263" s="98"/>
      <c r="C2263" s="98"/>
      <c r="D2263" s="98"/>
      <c r="E2263" s="98"/>
      <c r="F2263" s="98"/>
      <c r="G2263" s="98"/>
      <c r="H2263" s="98"/>
      <c r="I2263" s="98"/>
      <c r="J2263" s="98"/>
      <c r="K2263" s="98"/>
      <c r="L2263" s="98"/>
      <c r="M2263" s="98"/>
      <c r="N2263" s="98"/>
      <c r="O2263" s="98"/>
      <c r="P2263" s="98"/>
      <c r="Q2263" s="98"/>
      <c r="R2263" s="98"/>
      <c r="S2263" s="98"/>
      <c r="T2263" s="108"/>
    </row>
    <row r="2264" spans="1:20" x14ac:dyDescent="0.3">
      <c r="A2264" s="98"/>
      <c r="B2264" s="98"/>
      <c r="C2264" s="98"/>
      <c r="D2264" s="98"/>
      <c r="E2264" s="98"/>
      <c r="F2264" s="98"/>
      <c r="G2264" s="98"/>
      <c r="H2264" s="98"/>
      <c r="I2264" s="98"/>
      <c r="J2264" s="98"/>
      <c r="K2264" s="98"/>
      <c r="L2264" s="98"/>
      <c r="M2264" s="98"/>
      <c r="N2264" s="98"/>
      <c r="O2264" s="98"/>
      <c r="P2264" s="98"/>
      <c r="Q2264" s="98"/>
      <c r="R2264" s="98"/>
      <c r="S2264" s="98"/>
      <c r="T2264" s="108"/>
    </row>
    <row r="2265" spans="1:20" x14ac:dyDescent="0.3">
      <c r="A2265" s="98"/>
      <c r="B2265" s="98"/>
      <c r="C2265" s="98"/>
      <c r="D2265" s="98"/>
      <c r="E2265" s="98"/>
      <c r="F2265" s="98"/>
      <c r="G2265" s="98"/>
      <c r="H2265" s="98"/>
      <c r="I2265" s="98"/>
      <c r="J2265" s="98"/>
      <c r="K2265" s="98"/>
      <c r="L2265" s="98"/>
      <c r="M2265" s="98"/>
      <c r="N2265" s="98"/>
      <c r="O2265" s="98"/>
      <c r="P2265" s="98"/>
      <c r="Q2265" s="98"/>
      <c r="R2265" s="98"/>
      <c r="S2265" s="98"/>
      <c r="T2265" s="108"/>
    </row>
    <row r="2266" spans="1:20" x14ac:dyDescent="0.3">
      <c r="A2266" s="98"/>
      <c r="B2266" s="98"/>
      <c r="C2266" s="98"/>
      <c r="D2266" s="98"/>
      <c r="E2266" s="98"/>
      <c r="F2266" s="98"/>
      <c r="G2266" s="98"/>
      <c r="H2266" s="98"/>
      <c r="I2266" s="98"/>
      <c r="J2266" s="98"/>
      <c r="K2266" s="98"/>
      <c r="L2266" s="98"/>
      <c r="M2266" s="98"/>
      <c r="N2266" s="98"/>
      <c r="O2266" s="98"/>
      <c r="P2266" s="98"/>
      <c r="Q2266" s="98"/>
      <c r="R2266" s="98"/>
      <c r="S2266" s="98"/>
      <c r="T2266" s="108"/>
    </row>
    <row r="2267" spans="1:20" x14ac:dyDescent="0.3">
      <c r="A2267" s="98"/>
      <c r="B2267" s="98"/>
      <c r="C2267" s="98"/>
      <c r="D2267" s="98"/>
      <c r="E2267" s="98"/>
      <c r="F2267" s="98"/>
      <c r="G2267" s="98"/>
      <c r="H2267" s="98"/>
      <c r="I2267" s="98"/>
      <c r="J2267" s="98"/>
      <c r="K2267" s="98"/>
      <c r="L2267" s="98"/>
      <c r="M2267" s="98"/>
      <c r="N2267" s="98"/>
      <c r="O2267" s="98"/>
      <c r="P2267" s="98"/>
      <c r="Q2267" s="98"/>
      <c r="R2267" s="98"/>
      <c r="S2267" s="98"/>
      <c r="T2267" s="108"/>
    </row>
    <row r="2268" spans="1:20" x14ac:dyDescent="0.3">
      <c r="A2268" s="98"/>
      <c r="B2268" s="98"/>
      <c r="C2268" s="98"/>
      <c r="D2268" s="98"/>
      <c r="E2268" s="98"/>
      <c r="F2268" s="98"/>
      <c r="G2268" s="98"/>
      <c r="H2268" s="98"/>
      <c r="I2268" s="98"/>
      <c r="J2268" s="98"/>
      <c r="K2268" s="98"/>
      <c r="L2268" s="98"/>
      <c r="M2268" s="98"/>
      <c r="N2268" s="98"/>
      <c r="O2268" s="98"/>
      <c r="P2268" s="98"/>
      <c r="Q2268" s="98"/>
      <c r="R2268" s="98"/>
      <c r="S2268" s="98"/>
      <c r="T2268" s="108"/>
    </row>
    <row r="2269" spans="1:20" x14ac:dyDescent="0.3">
      <c r="A2269" s="98"/>
      <c r="B2269" s="98"/>
      <c r="C2269" s="98"/>
      <c r="D2269" s="98"/>
      <c r="E2269" s="98"/>
      <c r="F2269" s="98"/>
      <c r="G2269" s="98"/>
      <c r="H2269" s="98"/>
      <c r="I2269" s="98"/>
      <c r="J2269" s="98"/>
      <c r="K2269" s="98"/>
      <c r="L2269" s="98"/>
      <c r="M2269" s="98"/>
      <c r="N2269" s="98"/>
      <c r="O2269" s="98"/>
      <c r="P2269" s="98"/>
      <c r="Q2269" s="98"/>
      <c r="R2269" s="98"/>
      <c r="S2269" s="98"/>
      <c r="T2269" s="108"/>
    </row>
    <row r="2270" spans="1:20" x14ac:dyDescent="0.3">
      <c r="A2270" s="98"/>
      <c r="B2270" s="98"/>
      <c r="C2270" s="98"/>
      <c r="D2270" s="98"/>
      <c r="E2270" s="98"/>
      <c r="F2270" s="98"/>
      <c r="G2270" s="98"/>
      <c r="H2270" s="98"/>
      <c r="I2270" s="98"/>
      <c r="J2270" s="98"/>
      <c r="K2270" s="98"/>
      <c r="L2270" s="98"/>
      <c r="M2270" s="98"/>
      <c r="N2270" s="98"/>
      <c r="O2270" s="98"/>
      <c r="P2270" s="98"/>
      <c r="Q2270" s="98"/>
      <c r="R2270" s="98"/>
      <c r="S2270" s="98"/>
      <c r="T2270" s="108"/>
    </row>
    <row r="2271" spans="1:20" x14ac:dyDescent="0.3">
      <c r="A2271" s="98"/>
      <c r="B2271" s="98"/>
      <c r="C2271" s="98"/>
      <c r="D2271" s="98"/>
      <c r="E2271" s="98"/>
      <c r="F2271" s="98"/>
      <c r="G2271" s="98"/>
      <c r="H2271" s="98"/>
      <c r="I2271" s="98"/>
      <c r="J2271" s="98"/>
      <c r="K2271" s="98"/>
      <c r="L2271" s="98"/>
      <c r="M2271" s="98"/>
      <c r="N2271" s="98"/>
      <c r="O2271" s="98"/>
      <c r="P2271" s="98"/>
      <c r="Q2271" s="98"/>
      <c r="R2271" s="98"/>
      <c r="S2271" s="98"/>
      <c r="T2271" s="108"/>
    </row>
    <row r="2272" spans="1:20" x14ac:dyDescent="0.3">
      <c r="A2272" s="98"/>
      <c r="B2272" s="98"/>
      <c r="C2272" s="98"/>
      <c r="D2272" s="98"/>
      <c r="E2272" s="98"/>
      <c r="F2272" s="98"/>
      <c r="G2272" s="98"/>
      <c r="H2272" s="98"/>
      <c r="I2272" s="98"/>
      <c r="J2272" s="98"/>
      <c r="K2272" s="98"/>
      <c r="L2272" s="98"/>
      <c r="M2272" s="98"/>
      <c r="N2272" s="98"/>
      <c r="O2272" s="98"/>
      <c r="P2272" s="98"/>
      <c r="Q2272" s="98"/>
      <c r="R2272" s="98"/>
      <c r="S2272" s="98"/>
      <c r="T2272" s="108"/>
    </row>
    <row r="2273" spans="1:20" x14ac:dyDescent="0.3">
      <c r="A2273" s="98"/>
      <c r="B2273" s="98"/>
      <c r="C2273" s="98"/>
      <c r="D2273" s="98"/>
      <c r="E2273" s="98"/>
      <c r="F2273" s="98"/>
      <c r="G2273" s="98"/>
      <c r="H2273" s="98"/>
      <c r="I2273" s="98"/>
      <c r="J2273" s="98"/>
      <c r="K2273" s="98"/>
      <c r="L2273" s="98"/>
      <c r="M2273" s="98"/>
      <c r="N2273" s="98"/>
      <c r="O2273" s="98"/>
      <c r="P2273" s="98"/>
      <c r="Q2273" s="98"/>
      <c r="R2273" s="98"/>
      <c r="S2273" s="98"/>
      <c r="T2273" s="108"/>
    </row>
    <row r="2274" spans="1:20" x14ac:dyDescent="0.3">
      <c r="A2274" s="98"/>
      <c r="B2274" s="98"/>
      <c r="C2274" s="98"/>
      <c r="D2274" s="98"/>
      <c r="E2274" s="98"/>
      <c r="F2274" s="98"/>
      <c r="G2274" s="98"/>
      <c r="H2274" s="98"/>
      <c r="I2274" s="98"/>
      <c r="J2274" s="98"/>
      <c r="K2274" s="98"/>
      <c r="L2274" s="98"/>
      <c r="M2274" s="98"/>
      <c r="N2274" s="98"/>
      <c r="O2274" s="98"/>
      <c r="P2274" s="98"/>
      <c r="Q2274" s="98"/>
      <c r="R2274" s="98"/>
      <c r="S2274" s="98"/>
      <c r="T2274" s="108"/>
    </row>
    <row r="2275" spans="1:20" x14ac:dyDescent="0.3">
      <c r="A2275" s="98"/>
      <c r="B2275" s="98"/>
      <c r="C2275" s="98"/>
      <c r="D2275" s="98"/>
      <c r="E2275" s="98"/>
      <c r="F2275" s="98"/>
      <c r="G2275" s="98"/>
      <c r="H2275" s="98"/>
      <c r="I2275" s="98"/>
      <c r="J2275" s="98"/>
      <c r="K2275" s="98"/>
      <c r="L2275" s="98"/>
      <c r="M2275" s="98"/>
      <c r="N2275" s="98"/>
      <c r="O2275" s="98"/>
      <c r="P2275" s="98"/>
      <c r="Q2275" s="98"/>
      <c r="R2275" s="98"/>
      <c r="S2275" s="98"/>
      <c r="T2275" s="108"/>
    </row>
    <row r="2276" spans="1:20" x14ac:dyDescent="0.3">
      <c r="A2276" s="98"/>
      <c r="B2276" s="98"/>
      <c r="C2276" s="98"/>
      <c r="D2276" s="98"/>
      <c r="E2276" s="98"/>
      <c r="F2276" s="98"/>
      <c r="G2276" s="98"/>
      <c r="H2276" s="98"/>
      <c r="I2276" s="98"/>
      <c r="J2276" s="98"/>
      <c r="K2276" s="98"/>
      <c r="L2276" s="98"/>
      <c r="M2276" s="98"/>
      <c r="N2276" s="98"/>
      <c r="O2276" s="98"/>
      <c r="P2276" s="98"/>
      <c r="Q2276" s="98"/>
      <c r="R2276" s="98"/>
      <c r="S2276" s="98"/>
      <c r="T2276" s="108"/>
    </row>
    <row r="2277" spans="1:20" x14ac:dyDescent="0.3">
      <c r="A2277" s="98"/>
      <c r="B2277" s="98"/>
      <c r="C2277" s="98"/>
      <c r="D2277" s="98"/>
      <c r="E2277" s="98"/>
      <c r="F2277" s="98"/>
      <c r="G2277" s="98"/>
      <c r="H2277" s="98"/>
      <c r="I2277" s="98"/>
      <c r="J2277" s="98"/>
      <c r="K2277" s="98"/>
      <c r="L2277" s="98"/>
      <c r="M2277" s="98"/>
      <c r="N2277" s="98"/>
      <c r="O2277" s="98"/>
      <c r="P2277" s="98"/>
      <c r="Q2277" s="98"/>
      <c r="R2277" s="98"/>
      <c r="S2277" s="98"/>
      <c r="T2277" s="108"/>
    </row>
    <row r="2278" spans="1:20" x14ac:dyDescent="0.3">
      <c r="A2278" s="98"/>
      <c r="B2278" s="98"/>
      <c r="C2278" s="98"/>
      <c r="D2278" s="98"/>
      <c r="E2278" s="98"/>
      <c r="F2278" s="98"/>
      <c r="G2278" s="98"/>
      <c r="H2278" s="98"/>
      <c r="I2278" s="98"/>
      <c r="J2278" s="98"/>
      <c r="K2278" s="98"/>
      <c r="L2278" s="98"/>
      <c r="M2278" s="98"/>
      <c r="N2278" s="98"/>
      <c r="O2278" s="98"/>
      <c r="P2278" s="98"/>
      <c r="Q2278" s="98"/>
      <c r="R2278" s="98"/>
      <c r="S2278" s="98"/>
      <c r="T2278" s="108"/>
    </row>
    <row r="2279" spans="1:20" x14ac:dyDescent="0.3">
      <c r="A2279" s="98"/>
      <c r="B2279" s="98"/>
      <c r="C2279" s="98"/>
      <c r="D2279" s="98"/>
      <c r="E2279" s="98"/>
      <c r="F2279" s="98"/>
      <c r="G2279" s="98"/>
      <c r="H2279" s="98"/>
      <c r="I2279" s="98"/>
      <c r="J2279" s="98"/>
      <c r="K2279" s="98"/>
      <c r="L2279" s="98"/>
      <c r="M2279" s="98"/>
      <c r="N2279" s="98"/>
      <c r="O2279" s="98"/>
      <c r="P2279" s="98"/>
      <c r="Q2279" s="98"/>
      <c r="R2279" s="98"/>
      <c r="S2279" s="98"/>
      <c r="T2279" s="108"/>
    </row>
    <row r="2280" spans="1:20" x14ac:dyDescent="0.3">
      <c r="A2280" s="98"/>
      <c r="B2280" s="98"/>
      <c r="C2280" s="98"/>
      <c r="D2280" s="98"/>
      <c r="E2280" s="98"/>
      <c r="F2280" s="98"/>
      <c r="G2280" s="98"/>
      <c r="H2280" s="98"/>
      <c r="I2280" s="98"/>
      <c r="J2280" s="98"/>
      <c r="K2280" s="98"/>
      <c r="L2280" s="98"/>
      <c r="M2280" s="98"/>
      <c r="N2280" s="98"/>
      <c r="O2280" s="98"/>
      <c r="P2280" s="98"/>
      <c r="Q2280" s="98"/>
      <c r="R2280" s="98"/>
      <c r="S2280" s="98"/>
      <c r="T2280" s="108"/>
    </row>
    <row r="2281" spans="1:20" x14ac:dyDescent="0.3">
      <c r="A2281" s="98"/>
      <c r="B2281" s="98"/>
      <c r="C2281" s="98"/>
      <c r="D2281" s="98"/>
      <c r="E2281" s="98"/>
      <c r="F2281" s="98"/>
      <c r="G2281" s="98"/>
      <c r="H2281" s="98"/>
      <c r="I2281" s="98"/>
      <c r="J2281" s="98"/>
      <c r="K2281" s="98"/>
      <c r="L2281" s="98"/>
      <c r="M2281" s="98"/>
      <c r="N2281" s="98"/>
      <c r="O2281" s="98"/>
      <c r="P2281" s="98"/>
      <c r="Q2281" s="98"/>
      <c r="R2281" s="98"/>
      <c r="S2281" s="98"/>
      <c r="T2281" s="108"/>
    </row>
    <row r="2282" spans="1:20" x14ac:dyDescent="0.3">
      <c r="A2282" s="98"/>
      <c r="B2282" s="98"/>
      <c r="C2282" s="98"/>
      <c r="D2282" s="98"/>
      <c r="E2282" s="98"/>
      <c r="F2282" s="98"/>
      <c r="G2282" s="98"/>
      <c r="H2282" s="98"/>
      <c r="I2282" s="98"/>
      <c r="J2282" s="98"/>
      <c r="K2282" s="98"/>
      <c r="L2282" s="98"/>
      <c r="M2282" s="98"/>
      <c r="N2282" s="98"/>
      <c r="O2282" s="98"/>
      <c r="P2282" s="98"/>
      <c r="Q2282" s="98"/>
      <c r="R2282" s="98"/>
      <c r="S2282" s="98"/>
      <c r="T2282" s="108"/>
    </row>
    <row r="2283" spans="1:20" x14ac:dyDescent="0.3">
      <c r="A2283" s="98"/>
      <c r="B2283" s="98"/>
      <c r="C2283" s="98"/>
      <c r="D2283" s="98"/>
      <c r="E2283" s="98"/>
      <c r="F2283" s="98"/>
      <c r="G2283" s="98"/>
      <c r="H2283" s="98"/>
      <c r="I2283" s="98"/>
      <c r="J2283" s="98"/>
      <c r="K2283" s="98"/>
      <c r="L2283" s="98"/>
      <c r="M2283" s="98"/>
      <c r="N2283" s="98"/>
      <c r="O2283" s="98"/>
      <c r="P2283" s="98"/>
      <c r="Q2283" s="98"/>
      <c r="R2283" s="98"/>
      <c r="S2283" s="98"/>
      <c r="T2283" s="108"/>
    </row>
    <row r="2284" spans="1:20" x14ac:dyDescent="0.3">
      <c r="A2284" s="98"/>
      <c r="B2284" s="98"/>
      <c r="C2284" s="98"/>
      <c r="D2284" s="98"/>
      <c r="E2284" s="98"/>
      <c r="F2284" s="98"/>
      <c r="G2284" s="98"/>
      <c r="H2284" s="98"/>
      <c r="I2284" s="98"/>
      <c r="J2284" s="98"/>
      <c r="K2284" s="98"/>
      <c r="L2284" s="98"/>
      <c r="M2284" s="98"/>
      <c r="N2284" s="98"/>
      <c r="O2284" s="98"/>
      <c r="P2284" s="98"/>
      <c r="Q2284" s="98"/>
      <c r="R2284" s="98"/>
      <c r="S2284" s="98"/>
      <c r="T2284" s="108"/>
    </row>
    <row r="2285" spans="1:20" x14ac:dyDescent="0.3">
      <c r="A2285" s="98"/>
      <c r="B2285" s="98"/>
      <c r="C2285" s="98"/>
      <c r="D2285" s="98"/>
      <c r="E2285" s="98"/>
      <c r="F2285" s="98"/>
      <c r="G2285" s="98"/>
      <c r="H2285" s="98"/>
      <c r="I2285" s="98"/>
      <c r="J2285" s="98"/>
      <c r="K2285" s="98"/>
      <c r="L2285" s="98"/>
      <c r="M2285" s="98"/>
      <c r="N2285" s="98"/>
      <c r="O2285" s="98"/>
      <c r="P2285" s="98"/>
      <c r="Q2285" s="98"/>
      <c r="R2285" s="98"/>
      <c r="S2285" s="98"/>
      <c r="T2285" s="108"/>
    </row>
    <row r="2286" spans="1:20" x14ac:dyDescent="0.3">
      <c r="A2286" s="98"/>
      <c r="B2286" s="98"/>
      <c r="C2286" s="98"/>
      <c r="D2286" s="98"/>
      <c r="E2286" s="98"/>
      <c r="F2286" s="98"/>
      <c r="G2286" s="98"/>
      <c r="H2286" s="98"/>
      <c r="I2286" s="98"/>
      <c r="J2286" s="98"/>
      <c r="K2286" s="98"/>
      <c r="L2286" s="98"/>
      <c r="M2286" s="98"/>
      <c r="N2286" s="98"/>
      <c r="O2286" s="98"/>
      <c r="P2286" s="98"/>
      <c r="Q2286" s="98"/>
      <c r="R2286" s="98"/>
      <c r="S2286" s="98"/>
      <c r="T2286" s="108"/>
    </row>
    <row r="2287" spans="1:20" x14ac:dyDescent="0.3">
      <c r="A2287" s="98"/>
      <c r="B2287" s="98"/>
      <c r="C2287" s="98"/>
      <c r="D2287" s="98"/>
      <c r="E2287" s="98"/>
      <c r="F2287" s="98"/>
      <c r="G2287" s="98"/>
      <c r="H2287" s="98"/>
      <c r="I2287" s="98"/>
      <c r="J2287" s="98"/>
      <c r="K2287" s="98"/>
      <c r="L2287" s="98"/>
      <c r="M2287" s="98"/>
      <c r="N2287" s="98"/>
      <c r="O2287" s="98"/>
      <c r="P2287" s="98"/>
      <c r="Q2287" s="98"/>
      <c r="R2287" s="98"/>
      <c r="S2287" s="98"/>
      <c r="T2287" s="108"/>
    </row>
    <row r="2288" spans="1:20" x14ac:dyDescent="0.3">
      <c r="A2288" s="98"/>
      <c r="B2288" s="98"/>
      <c r="C2288" s="98"/>
      <c r="D2288" s="98"/>
      <c r="E2288" s="98"/>
      <c r="F2288" s="98"/>
      <c r="G2288" s="98"/>
      <c r="H2288" s="98"/>
      <c r="I2288" s="98"/>
      <c r="J2288" s="98"/>
      <c r="K2288" s="98"/>
      <c r="L2288" s="98"/>
      <c r="M2288" s="98"/>
      <c r="N2288" s="98"/>
      <c r="O2288" s="98"/>
      <c r="P2288" s="98"/>
      <c r="Q2288" s="98"/>
      <c r="R2288" s="98"/>
      <c r="S2288" s="98"/>
      <c r="T2288" s="108"/>
    </row>
    <row r="2289" spans="1:20" x14ac:dyDescent="0.3">
      <c r="A2289" s="98"/>
      <c r="B2289" s="98"/>
      <c r="C2289" s="98"/>
      <c r="D2289" s="98"/>
      <c r="E2289" s="98"/>
      <c r="F2289" s="98"/>
      <c r="G2289" s="98"/>
      <c r="H2289" s="98"/>
      <c r="I2289" s="98"/>
      <c r="J2289" s="98"/>
      <c r="K2289" s="98"/>
      <c r="L2289" s="98"/>
      <c r="M2289" s="98"/>
      <c r="N2289" s="98"/>
      <c r="O2289" s="98"/>
      <c r="P2289" s="98"/>
      <c r="Q2289" s="98"/>
      <c r="R2289" s="98"/>
      <c r="S2289" s="98"/>
      <c r="T2289" s="108"/>
    </row>
    <row r="2290" spans="1:20" x14ac:dyDescent="0.3">
      <c r="A2290" s="98"/>
      <c r="B2290" s="98"/>
      <c r="C2290" s="98"/>
      <c r="D2290" s="98"/>
      <c r="E2290" s="98"/>
      <c r="F2290" s="98"/>
      <c r="G2290" s="98"/>
      <c r="H2290" s="98"/>
      <c r="I2290" s="98"/>
      <c r="J2290" s="98"/>
      <c r="K2290" s="98"/>
      <c r="L2290" s="98"/>
      <c r="M2290" s="98"/>
      <c r="N2290" s="98"/>
      <c r="O2290" s="98"/>
      <c r="P2290" s="98"/>
      <c r="Q2290" s="98"/>
      <c r="R2290" s="98"/>
      <c r="S2290" s="98"/>
      <c r="T2290" s="108"/>
    </row>
    <row r="2291" spans="1:20" x14ac:dyDescent="0.3">
      <c r="A2291" s="98"/>
      <c r="B2291" s="98"/>
      <c r="C2291" s="98"/>
      <c r="D2291" s="98"/>
      <c r="E2291" s="98"/>
      <c r="F2291" s="98"/>
      <c r="G2291" s="98"/>
      <c r="H2291" s="98"/>
      <c r="I2291" s="98"/>
      <c r="J2291" s="98"/>
      <c r="K2291" s="98"/>
      <c r="L2291" s="98"/>
      <c r="M2291" s="98"/>
      <c r="N2291" s="98"/>
      <c r="O2291" s="98"/>
      <c r="P2291" s="98"/>
      <c r="Q2291" s="98"/>
      <c r="R2291" s="98"/>
      <c r="S2291" s="98"/>
      <c r="T2291" s="108"/>
    </row>
    <row r="2292" spans="1:20" x14ac:dyDescent="0.3">
      <c r="A2292" s="98"/>
      <c r="B2292" s="98"/>
      <c r="C2292" s="98"/>
      <c r="D2292" s="98"/>
      <c r="E2292" s="98"/>
      <c r="F2292" s="98"/>
      <c r="G2292" s="98"/>
      <c r="H2292" s="98"/>
      <c r="I2292" s="98"/>
      <c r="J2292" s="98"/>
      <c r="K2292" s="98"/>
      <c r="L2292" s="98"/>
      <c r="M2292" s="98"/>
      <c r="N2292" s="98"/>
      <c r="O2292" s="98"/>
      <c r="P2292" s="98"/>
      <c r="Q2292" s="98"/>
      <c r="R2292" s="98"/>
      <c r="S2292" s="98"/>
      <c r="T2292" s="108"/>
    </row>
    <row r="2293" spans="1:20" x14ac:dyDescent="0.3">
      <c r="A2293" s="98"/>
      <c r="B2293" s="98"/>
      <c r="C2293" s="98"/>
      <c r="D2293" s="98"/>
      <c r="E2293" s="98"/>
      <c r="F2293" s="98"/>
      <c r="G2293" s="98"/>
      <c r="H2293" s="98"/>
      <c r="I2293" s="98"/>
      <c r="J2293" s="98"/>
      <c r="K2293" s="98"/>
      <c r="L2293" s="98"/>
      <c r="M2293" s="98"/>
      <c r="N2293" s="98"/>
      <c r="O2293" s="98"/>
      <c r="P2293" s="98"/>
      <c r="Q2293" s="98"/>
      <c r="R2293" s="98"/>
      <c r="S2293" s="98"/>
      <c r="T2293" s="108"/>
    </row>
    <row r="2294" spans="1:20" x14ac:dyDescent="0.3">
      <c r="A2294" s="98"/>
      <c r="B2294" s="98"/>
      <c r="C2294" s="98"/>
      <c r="D2294" s="98"/>
      <c r="E2294" s="98"/>
      <c r="F2294" s="98"/>
      <c r="G2294" s="98"/>
      <c r="H2294" s="98"/>
      <c r="I2294" s="98"/>
      <c r="J2294" s="98"/>
      <c r="K2294" s="98"/>
      <c r="L2294" s="98"/>
      <c r="M2294" s="98"/>
      <c r="N2294" s="98"/>
      <c r="O2294" s="98"/>
      <c r="P2294" s="98"/>
      <c r="Q2294" s="98"/>
      <c r="R2294" s="98"/>
      <c r="S2294" s="98"/>
      <c r="T2294" s="108"/>
    </row>
    <row r="2295" spans="1:20" x14ac:dyDescent="0.3">
      <c r="A2295" s="98"/>
      <c r="B2295" s="98"/>
      <c r="C2295" s="98"/>
      <c r="D2295" s="98"/>
      <c r="E2295" s="98"/>
      <c r="F2295" s="98"/>
      <c r="G2295" s="98"/>
      <c r="H2295" s="98"/>
      <c r="I2295" s="98"/>
      <c r="J2295" s="98"/>
      <c r="K2295" s="98"/>
      <c r="L2295" s="98"/>
      <c r="M2295" s="98"/>
      <c r="N2295" s="98"/>
      <c r="O2295" s="98"/>
      <c r="P2295" s="98"/>
      <c r="Q2295" s="98"/>
      <c r="R2295" s="98"/>
      <c r="S2295" s="98"/>
      <c r="T2295" s="108"/>
    </row>
    <row r="2296" spans="1:20" x14ac:dyDescent="0.3">
      <c r="A2296" s="98"/>
      <c r="B2296" s="98"/>
      <c r="C2296" s="98"/>
      <c r="D2296" s="98"/>
      <c r="E2296" s="98"/>
      <c r="F2296" s="98"/>
      <c r="G2296" s="98"/>
      <c r="H2296" s="98"/>
      <c r="I2296" s="98"/>
      <c r="J2296" s="98"/>
      <c r="K2296" s="98"/>
      <c r="L2296" s="98"/>
      <c r="M2296" s="98"/>
      <c r="N2296" s="98"/>
      <c r="O2296" s="98"/>
      <c r="P2296" s="98"/>
      <c r="Q2296" s="98"/>
      <c r="R2296" s="98"/>
      <c r="S2296" s="98"/>
      <c r="T2296" s="108"/>
    </row>
    <row r="2297" spans="1:20" x14ac:dyDescent="0.3">
      <c r="A2297" s="98"/>
      <c r="B2297" s="98"/>
      <c r="C2297" s="98"/>
      <c r="D2297" s="98"/>
      <c r="E2297" s="98"/>
      <c r="F2297" s="98"/>
      <c r="G2297" s="98"/>
      <c r="H2297" s="98"/>
      <c r="I2297" s="98"/>
      <c r="J2297" s="98"/>
      <c r="K2297" s="98"/>
      <c r="L2297" s="98"/>
      <c r="M2297" s="98"/>
      <c r="N2297" s="98"/>
      <c r="O2297" s="98"/>
      <c r="P2297" s="98"/>
      <c r="Q2297" s="98"/>
      <c r="R2297" s="98"/>
      <c r="S2297" s="98"/>
      <c r="T2297" s="108"/>
    </row>
    <row r="2298" spans="1:20" x14ac:dyDescent="0.3">
      <c r="A2298" s="98"/>
      <c r="B2298" s="98"/>
      <c r="C2298" s="98"/>
      <c r="D2298" s="98"/>
      <c r="E2298" s="98"/>
      <c r="F2298" s="98"/>
      <c r="G2298" s="98"/>
      <c r="H2298" s="98"/>
      <c r="I2298" s="98"/>
      <c r="J2298" s="98"/>
      <c r="K2298" s="98"/>
      <c r="L2298" s="98"/>
      <c r="M2298" s="98"/>
      <c r="N2298" s="98"/>
      <c r="O2298" s="98"/>
      <c r="P2298" s="98"/>
      <c r="Q2298" s="98"/>
      <c r="R2298" s="98"/>
      <c r="S2298" s="98"/>
      <c r="T2298" s="108"/>
    </row>
    <row r="2299" spans="1:20" x14ac:dyDescent="0.3">
      <c r="A2299" s="98"/>
      <c r="B2299" s="98"/>
      <c r="C2299" s="98"/>
      <c r="D2299" s="98"/>
      <c r="E2299" s="98"/>
      <c r="F2299" s="98"/>
      <c r="G2299" s="98"/>
      <c r="H2299" s="98"/>
      <c r="I2299" s="98"/>
      <c r="J2299" s="98"/>
      <c r="K2299" s="98"/>
      <c r="L2299" s="98"/>
      <c r="M2299" s="98"/>
      <c r="N2299" s="98"/>
      <c r="O2299" s="98"/>
      <c r="P2299" s="98"/>
      <c r="Q2299" s="98"/>
      <c r="R2299" s="98"/>
      <c r="S2299" s="98"/>
      <c r="T2299" s="108"/>
    </row>
    <row r="2300" spans="1:20" x14ac:dyDescent="0.3">
      <c r="A2300" s="98"/>
      <c r="B2300" s="98"/>
      <c r="C2300" s="98"/>
      <c r="D2300" s="98"/>
      <c r="E2300" s="98"/>
      <c r="F2300" s="98"/>
      <c r="G2300" s="98"/>
      <c r="H2300" s="98"/>
      <c r="I2300" s="98"/>
      <c r="J2300" s="98"/>
      <c r="K2300" s="98"/>
      <c r="L2300" s="98"/>
      <c r="M2300" s="98"/>
      <c r="N2300" s="98"/>
      <c r="O2300" s="98"/>
      <c r="P2300" s="98"/>
      <c r="Q2300" s="98"/>
      <c r="R2300" s="98"/>
      <c r="S2300" s="98"/>
      <c r="T2300" s="108"/>
    </row>
    <row r="2301" spans="1:20" x14ac:dyDescent="0.3">
      <c r="A2301" s="98"/>
      <c r="B2301" s="98"/>
      <c r="C2301" s="98"/>
      <c r="D2301" s="98"/>
      <c r="E2301" s="98"/>
      <c r="F2301" s="98"/>
      <c r="G2301" s="98"/>
      <c r="H2301" s="98"/>
      <c r="I2301" s="98"/>
      <c r="J2301" s="98"/>
      <c r="K2301" s="98"/>
      <c r="L2301" s="98"/>
      <c r="M2301" s="98"/>
      <c r="N2301" s="98"/>
      <c r="O2301" s="98"/>
      <c r="P2301" s="98"/>
      <c r="Q2301" s="98"/>
      <c r="R2301" s="98"/>
      <c r="S2301" s="98"/>
      <c r="T2301" s="108"/>
    </row>
    <row r="2302" spans="1:20" x14ac:dyDescent="0.3">
      <c r="A2302" s="98"/>
      <c r="B2302" s="98"/>
      <c r="C2302" s="98"/>
      <c r="D2302" s="98"/>
      <c r="E2302" s="98"/>
      <c r="F2302" s="98"/>
      <c r="G2302" s="98"/>
      <c r="H2302" s="98"/>
      <c r="I2302" s="98"/>
      <c r="J2302" s="98"/>
      <c r="K2302" s="98"/>
      <c r="L2302" s="98"/>
      <c r="M2302" s="98"/>
      <c r="N2302" s="98"/>
      <c r="O2302" s="98"/>
      <c r="P2302" s="98"/>
      <c r="Q2302" s="98"/>
      <c r="R2302" s="98"/>
      <c r="S2302" s="98"/>
      <c r="T2302" s="108"/>
    </row>
    <row r="2303" spans="1:20" x14ac:dyDescent="0.3">
      <c r="A2303" s="98"/>
      <c r="B2303" s="98"/>
      <c r="C2303" s="98"/>
      <c r="D2303" s="98"/>
      <c r="E2303" s="98"/>
      <c r="F2303" s="98"/>
      <c r="G2303" s="98"/>
      <c r="H2303" s="98"/>
      <c r="I2303" s="98"/>
      <c r="J2303" s="98"/>
      <c r="K2303" s="98"/>
      <c r="L2303" s="98"/>
      <c r="M2303" s="98"/>
      <c r="N2303" s="98"/>
      <c r="O2303" s="98"/>
      <c r="P2303" s="98"/>
      <c r="Q2303" s="98"/>
      <c r="R2303" s="98"/>
      <c r="S2303" s="98"/>
      <c r="T2303" s="108"/>
    </row>
    <row r="2304" spans="1:20" x14ac:dyDescent="0.3">
      <c r="A2304" s="98"/>
      <c r="B2304" s="98"/>
      <c r="C2304" s="98"/>
      <c r="D2304" s="98"/>
      <c r="E2304" s="98"/>
      <c r="F2304" s="98"/>
      <c r="G2304" s="98"/>
      <c r="H2304" s="98"/>
      <c r="I2304" s="98"/>
      <c r="J2304" s="98"/>
      <c r="K2304" s="98"/>
      <c r="L2304" s="98"/>
      <c r="M2304" s="98"/>
      <c r="N2304" s="98"/>
      <c r="O2304" s="98"/>
      <c r="P2304" s="98"/>
      <c r="Q2304" s="98"/>
      <c r="R2304" s="98"/>
      <c r="S2304" s="98"/>
      <c r="T2304" s="108"/>
    </row>
    <row r="2305" spans="1:20" x14ac:dyDescent="0.3">
      <c r="A2305" s="98"/>
      <c r="B2305" s="98"/>
      <c r="C2305" s="98"/>
      <c r="D2305" s="98"/>
      <c r="E2305" s="98"/>
      <c r="F2305" s="98"/>
      <c r="G2305" s="98"/>
      <c r="H2305" s="98"/>
      <c r="I2305" s="98"/>
      <c r="J2305" s="98"/>
      <c r="K2305" s="98"/>
      <c r="L2305" s="98"/>
      <c r="M2305" s="98"/>
      <c r="N2305" s="98"/>
      <c r="O2305" s="98"/>
      <c r="P2305" s="98"/>
      <c r="Q2305" s="98"/>
      <c r="R2305" s="98"/>
      <c r="S2305" s="98"/>
      <c r="T2305" s="108"/>
    </row>
    <row r="2306" spans="1:20" x14ac:dyDescent="0.3">
      <c r="A2306" s="98"/>
      <c r="B2306" s="98"/>
      <c r="C2306" s="98"/>
      <c r="D2306" s="98"/>
      <c r="E2306" s="98"/>
      <c r="F2306" s="98"/>
      <c r="G2306" s="98"/>
      <c r="H2306" s="98"/>
      <c r="I2306" s="98"/>
      <c r="J2306" s="98"/>
      <c r="K2306" s="98"/>
      <c r="L2306" s="98"/>
      <c r="M2306" s="98"/>
      <c r="N2306" s="98"/>
      <c r="O2306" s="98"/>
      <c r="P2306" s="98"/>
      <c r="Q2306" s="98"/>
      <c r="R2306" s="98"/>
      <c r="S2306" s="98"/>
      <c r="T2306" s="108"/>
    </row>
    <row r="2307" spans="1:20" x14ac:dyDescent="0.3">
      <c r="A2307" s="98"/>
      <c r="B2307" s="98"/>
      <c r="C2307" s="98"/>
      <c r="D2307" s="98"/>
      <c r="E2307" s="98"/>
      <c r="F2307" s="98"/>
      <c r="G2307" s="98"/>
      <c r="H2307" s="98"/>
      <c r="I2307" s="98"/>
      <c r="J2307" s="98"/>
      <c r="K2307" s="98"/>
      <c r="L2307" s="98"/>
      <c r="M2307" s="98"/>
      <c r="N2307" s="98"/>
      <c r="O2307" s="98"/>
      <c r="P2307" s="98"/>
      <c r="Q2307" s="98"/>
      <c r="R2307" s="98"/>
      <c r="S2307" s="98"/>
      <c r="T2307" s="108"/>
    </row>
    <row r="2308" spans="1:20" x14ac:dyDescent="0.3">
      <c r="A2308" s="98"/>
      <c r="B2308" s="98"/>
      <c r="C2308" s="98"/>
      <c r="D2308" s="98"/>
      <c r="E2308" s="98"/>
      <c r="F2308" s="98"/>
      <c r="G2308" s="98"/>
      <c r="H2308" s="98"/>
      <c r="I2308" s="98"/>
      <c r="J2308" s="98"/>
      <c r="K2308" s="98"/>
      <c r="L2308" s="98"/>
      <c r="M2308" s="98"/>
      <c r="N2308" s="98"/>
      <c r="O2308" s="98"/>
      <c r="P2308" s="98"/>
      <c r="Q2308" s="98"/>
      <c r="R2308" s="98"/>
      <c r="S2308" s="98"/>
      <c r="T2308" s="108"/>
    </row>
    <row r="2309" spans="1:20" x14ac:dyDescent="0.3">
      <c r="A2309" s="98"/>
      <c r="B2309" s="98"/>
      <c r="C2309" s="98"/>
      <c r="D2309" s="98"/>
      <c r="E2309" s="98"/>
      <c r="F2309" s="98"/>
      <c r="G2309" s="98"/>
      <c r="H2309" s="98"/>
      <c r="I2309" s="98"/>
      <c r="J2309" s="98"/>
      <c r="K2309" s="98"/>
      <c r="L2309" s="98"/>
      <c r="M2309" s="98"/>
      <c r="N2309" s="98"/>
      <c r="O2309" s="98"/>
      <c r="P2309" s="98"/>
      <c r="Q2309" s="98"/>
      <c r="R2309" s="98"/>
      <c r="S2309" s="98"/>
      <c r="T2309" s="108"/>
    </row>
    <row r="2310" spans="1:20" x14ac:dyDescent="0.3">
      <c r="A2310" s="98"/>
      <c r="B2310" s="98"/>
      <c r="C2310" s="98"/>
      <c r="D2310" s="98"/>
      <c r="E2310" s="98"/>
      <c r="F2310" s="98"/>
      <c r="G2310" s="98"/>
      <c r="H2310" s="98"/>
      <c r="I2310" s="98"/>
      <c r="J2310" s="98"/>
      <c r="K2310" s="98"/>
      <c r="L2310" s="98"/>
      <c r="M2310" s="98"/>
      <c r="N2310" s="98"/>
      <c r="O2310" s="98"/>
      <c r="P2310" s="98"/>
      <c r="Q2310" s="98"/>
      <c r="R2310" s="98"/>
      <c r="S2310" s="98"/>
      <c r="T2310" s="108"/>
    </row>
    <row r="2311" spans="1:20" x14ac:dyDescent="0.3">
      <c r="A2311" s="98"/>
      <c r="B2311" s="98"/>
      <c r="C2311" s="98"/>
      <c r="D2311" s="98"/>
      <c r="E2311" s="98"/>
      <c r="F2311" s="98"/>
      <c r="G2311" s="98"/>
      <c r="H2311" s="98"/>
      <c r="I2311" s="98"/>
      <c r="J2311" s="98"/>
      <c r="K2311" s="98"/>
      <c r="L2311" s="98"/>
      <c r="M2311" s="98"/>
      <c r="N2311" s="98"/>
      <c r="O2311" s="98"/>
      <c r="P2311" s="98"/>
      <c r="Q2311" s="98"/>
      <c r="R2311" s="98"/>
      <c r="S2311" s="98"/>
      <c r="T2311" s="108"/>
    </row>
    <row r="2312" spans="1:20" x14ac:dyDescent="0.3">
      <c r="A2312" s="98"/>
      <c r="B2312" s="98"/>
      <c r="C2312" s="98"/>
      <c r="D2312" s="98"/>
      <c r="E2312" s="98"/>
      <c r="F2312" s="98"/>
      <c r="G2312" s="98"/>
      <c r="H2312" s="98"/>
      <c r="I2312" s="98"/>
      <c r="J2312" s="98"/>
      <c r="K2312" s="98"/>
      <c r="L2312" s="98"/>
      <c r="M2312" s="98"/>
      <c r="N2312" s="98"/>
      <c r="O2312" s="98"/>
      <c r="P2312" s="98"/>
      <c r="Q2312" s="98"/>
      <c r="R2312" s="98"/>
      <c r="S2312" s="98"/>
      <c r="T2312" s="108"/>
    </row>
    <row r="2313" spans="1:20" x14ac:dyDescent="0.3">
      <c r="A2313" s="98"/>
      <c r="B2313" s="98"/>
      <c r="C2313" s="98"/>
      <c r="D2313" s="98"/>
      <c r="E2313" s="98"/>
      <c r="F2313" s="98"/>
      <c r="G2313" s="98"/>
      <c r="H2313" s="98"/>
      <c r="I2313" s="98"/>
      <c r="J2313" s="98"/>
      <c r="K2313" s="98"/>
      <c r="L2313" s="98"/>
      <c r="M2313" s="98"/>
      <c r="N2313" s="98"/>
      <c r="O2313" s="98"/>
      <c r="P2313" s="98"/>
      <c r="Q2313" s="98"/>
      <c r="R2313" s="98"/>
      <c r="S2313" s="98"/>
      <c r="T2313" s="108"/>
    </row>
    <row r="2314" spans="1:20" x14ac:dyDescent="0.3">
      <c r="A2314" s="98"/>
      <c r="B2314" s="98"/>
      <c r="C2314" s="98"/>
      <c r="D2314" s="98"/>
      <c r="E2314" s="98"/>
      <c r="F2314" s="98"/>
      <c r="G2314" s="98"/>
      <c r="H2314" s="98"/>
      <c r="I2314" s="98"/>
      <c r="J2314" s="98"/>
      <c r="K2314" s="98"/>
      <c r="L2314" s="98"/>
      <c r="M2314" s="98"/>
      <c r="N2314" s="98"/>
      <c r="O2314" s="98"/>
      <c r="P2314" s="98"/>
      <c r="Q2314" s="98"/>
      <c r="R2314" s="98"/>
      <c r="S2314" s="98"/>
      <c r="T2314" s="108"/>
    </row>
    <row r="2315" spans="1:20" x14ac:dyDescent="0.3">
      <c r="A2315" s="98"/>
      <c r="B2315" s="98"/>
      <c r="C2315" s="98"/>
      <c r="D2315" s="98"/>
      <c r="E2315" s="98"/>
      <c r="F2315" s="98"/>
      <c r="G2315" s="98"/>
      <c r="H2315" s="98"/>
      <c r="I2315" s="98"/>
      <c r="J2315" s="98"/>
      <c r="K2315" s="98"/>
      <c r="L2315" s="98"/>
      <c r="M2315" s="98"/>
      <c r="N2315" s="98"/>
      <c r="O2315" s="98"/>
      <c r="P2315" s="98"/>
      <c r="Q2315" s="98"/>
      <c r="R2315" s="98"/>
      <c r="S2315" s="98"/>
      <c r="T2315" s="108"/>
    </row>
    <row r="2316" spans="1:20" x14ac:dyDescent="0.3">
      <c r="A2316" s="98"/>
      <c r="B2316" s="98"/>
      <c r="C2316" s="98"/>
      <c r="D2316" s="98"/>
      <c r="E2316" s="98"/>
      <c r="F2316" s="98"/>
      <c r="G2316" s="98"/>
      <c r="H2316" s="98"/>
      <c r="I2316" s="98"/>
      <c r="J2316" s="98"/>
      <c r="K2316" s="98"/>
      <c r="L2316" s="98"/>
      <c r="M2316" s="98"/>
      <c r="N2316" s="98"/>
      <c r="O2316" s="98"/>
      <c r="P2316" s="98"/>
      <c r="Q2316" s="98"/>
      <c r="R2316" s="98"/>
      <c r="S2316" s="98"/>
      <c r="T2316" s="108"/>
    </row>
    <row r="2317" spans="1:20" x14ac:dyDescent="0.3">
      <c r="A2317" s="98"/>
      <c r="B2317" s="98"/>
      <c r="C2317" s="98"/>
      <c r="D2317" s="98"/>
      <c r="E2317" s="98"/>
      <c r="F2317" s="98"/>
      <c r="G2317" s="98"/>
      <c r="H2317" s="98"/>
      <c r="I2317" s="98"/>
      <c r="J2317" s="98"/>
      <c r="K2317" s="98"/>
      <c r="L2317" s="98"/>
      <c r="M2317" s="98"/>
      <c r="N2317" s="98"/>
      <c r="O2317" s="98"/>
      <c r="P2317" s="98"/>
      <c r="Q2317" s="98"/>
      <c r="R2317" s="98"/>
      <c r="S2317" s="98"/>
      <c r="T2317" s="108"/>
    </row>
    <row r="2318" spans="1:20" x14ac:dyDescent="0.3">
      <c r="A2318" s="98"/>
      <c r="B2318" s="98"/>
      <c r="C2318" s="98"/>
      <c r="D2318" s="98"/>
      <c r="E2318" s="98"/>
      <c r="F2318" s="98"/>
      <c r="G2318" s="98"/>
      <c r="H2318" s="98"/>
      <c r="I2318" s="98"/>
      <c r="J2318" s="98"/>
      <c r="K2318" s="98"/>
      <c r="L2318" s="98"/>
      <c r="M2318" s="98"/>
      <c r="N2318" s="98"/>
      <c r="O2318" s="98"/>
      <c r="P2318" s="98"/>
      <c r="Q2318" s="98"/>
      <c r="R2318" s="98"/>
      <c r="S2318" s="98"/>
      <c r="T2318" s="108"/>
    </row>
    <row r="2319" spans="1:20" x14ac:dyDescent="0.3">
      <c r="A2319" s="98"/>
      <c r="B2319" s="98"/>
      <c r="C2319" s="98"/>
      <c r="D2319" s="98"/>
      <c r="E2319" s="98"/>
      <c r="F2319" s="98"/>
      <c r="G2319" s="98"/>
      <c r="H2319" s="98"/>
      <c r="I2319" s="98"/>
      <c r="J2319" s="98"/>
      <c r="K2319" s="98"/>
      <c r="L2319" s="98"/>
      <c r="M2319" s="98"/>
      <c r="N2319" s="98"/>
      <c r="O2319" s="98"/>
      <c r="P2319" s="98"/>
      <c r="Q2319" s="98"/>
      <c r="R2319" s="98"/>
      <c r="S2319" s="98"/>
      <c r="T2319" s="108"/>
    </row>
    <row r="2320" spans="1:20" x14ac:dyDescent="0.3">
      <c r="A2320" s="98"/>
      <c r="B2320" s="98"/>
      <c r="C2320" s="98"/>
      <c r="D2320" s="98"/>
      <c r="E2320" s="98"/>
      <c r="F2320" s="98"/>
      <c r="G2320" s="98"/>
      <c r="H2320" s="98"/>
      <c r="I2320" s="98"/>
      <c r="J2320" s="98"/>
      <c r="K2320" s="98"/>
      <c r="L2320" s="98"/>
      <c r="M2320" s="98"/>
      <c r="N2320" s="98"/>
      <c r="O2320" s="98"/>
      <c r="P2320" s="98"/>
      <c r="Q2320" s="98"/>
      <c r="R2320" s="98"/>
      <c r="S2320" s="98"/>
      <c r="T2320" s="108"/>
    </row>
    <row r="2321" spans="1:20" x14ac:dyDescent="0.3">
      <c r="A2321" s="98"/>
      <c r="B2321" s="98"/>
      <c r="C2321" s="98"/>
      <c r="D2321" s="98"/>
      <c r="E2321" s="98"/>
      <c r="F2321" s="98"/>
      <c r="G2321" s="98"/>
      <c r="H2321" s="98"/>
      <c r="I2321" s="98"/>
      <c r="J2321" s="98"/>
      <c r="K2321" s="98"/>
      <c r="L2321" s="98"/>
      <c r="M2321" s="98"/>
      <c r="N2321" s="98"/>
      <c r="O2321" s="98"/>
      <c r="P2321" s="98"/>
      <c r="Q2321" s="98"/>
      <c r="R2321" s="98"/>
      <c r="S2321" s="98"/>
      <c r="T2321" s="108"/>
    </row>
    <row r="2322" spans="1:20" x14ac:dyDescent="0.3">
      <c r="A2322" s="98"/>
      <c r="B2322" s="98"/>
      <c r="C2322" s="98"/>
      <c r="D2322" s="98"/>
      <c r="E2322" s="98"/>
      <c r="F2322" s="98"/>
      <c r="G2322" s="98"/>
      <c r="H2322" s="98"/>
      <c r="I2322" s="98"/>
      <c r="J2322" s="98"/>
      <c r="K2322" s="98"/>
      <c r="L2322" s="98"/>
      <c r="M2322" s="98"/>
      <c r="N2322" s="98"/>
      <c r="O2322" s="98"/>
      <c r="P2322" s="98"/>
      <c r="Q2322" s="98"/>
      <c r="R2322" s="98"/>
      <c r="S2322" s="98"/>
      <c r="T2322" s="108"/>
    </row>
    <row r="2323" spans="1:20" x14ac:dyDescent="0.3">
      <c r="A2323" s="98"/>
      <c r="B2323" s="98"/>
      <c r="C2323" s="98"/>
      <c r="D2323" s="98"/>
      <c r="E2323" s="98"/>
      <c r="F2323" s="98"/>
      <c r="G2323" s="98"/>
      <c r="H2323" s="98"/>
      <c r="I2323" s="98"/>
      <c r="J2323" s="98"/>
      <c r="K2323" s="98"/>
      <c r="L2323" s="98"/>
      <c r="M2323" s="98"/>
      <c r="N2323" s="98"/>
      <c r="O2323" s="98"/>
      <c r="P2323" s="98"/>
      <c r="Q2323" s="98"/>
      <c r="R2323" s="98"/>
      <c r="S2323" s="98"/>
      <c r="T2323" s="108"/>
    </row>
    <row r="2324" spans="1:20" x14ac:dyDescent="0.3">
      <c r="A2324" s="98"/>
      <c r="B2324" s="98"/>
      <c r="C2324" s="98"/>
      <c r="D2324" s="98"/>
      <c r="E2324" s="98"/>
      <c r="F2324" s="98"/>
      <c r="G2324" s="98"/>
      <c r="H2324" s="98"/>
      <c r="I2324" s="98"/>
      <c r="J2324" s="98"/>
      <c r="K2324" s="98"/>
      <c r="L2324" s="98"/>
      <c r="M2324" s="98"/>
      <c r="N2324" s="98"/>
      <c r="O2324" s="98"/>
      <c r="P2324" s="98"/>
      <c r="Q2324" s="98"/>
      <c r="R2324" s="98"/>
      <c r="S2324" s="98"/>
      <c r="T2324" s="108"/>
    </row>
    <row r="2325" spans="1:20" x14ac:dyDescent="0.3">
      <c r="A2325" s="98"/>
      <c r="B2325" s="98"/>
      <c r="C2325" s="98"/>
      <c r="D2325" s="98"/>
      <c r="E2325" s="98"/>
      <c r="F2325" s="98"/>
      <c r="G2325" s="98"/>
      <c r="H2325" s="98"/>
      <c r="I2325" s="98"/>
      <c r="J2325" s="98"/>
      <c r="K2325" s="98"/>
      <c r="L2325" s="98"/>
      <c r="M2325" s="98"/>
      <c r="N2325" s="98"/>
      <c r="O2325" s="98"/>
      <c r="P2325" s="98"/>
      <c r="Q2325" s="98"/>
      <c r="R2325" s="98"/>
      <c r="S2325" s="98"/>
      <c r="T2325" s="108"/>
    </row>
    <row r="2326" spans="1:20" x14ac:dyDescent="0.3">
      <c r="A2326" s="98"/>
      <c r="B2326" s="98"/>
      <c r="C2326" s="98"/>
      <c r="D2326" s="98"/>
      <c r="E2326" s="98"/>
      <c r="F2326" s="98"/>
      <c r="G2326" s="98"/>
      <c r="H2326" s="98"/>
      <c r="I2326" s="98"/>
      <c r="J2326" s="98"/>
      <c r="K2326" s="98"/>
      <c r="L2326" s="98"/>
      <c r="M2326" s="98"/>
      <c r="N2326" s="98"/>
      <c r="O2326" s="98"/>
      <c r="P2326" s="98"/>
      <c r="Q2326" s="98"/>
      <c r="R2326" s="98"/>
      <c r="S2326" s="98"/>
      <c r="T2326" s="108"/>
    </row>
    <row r="2327" spans="1:20" x14ac:dyDescent="0.3">
      <c r="A2327" s="98"/>
      <c r="B2327" s="98"/>
      <c r="C2327" s="98"/>
      <c r="D2327" s="98"/>
      <c r="E2327" s="98"/>
      <c r="F2327" s="98"/>
      <c r="G2327" s="98"/>
      <c r="H2327" s="98"/>
      <c r="I2327" s="98"/>
      <c r="J2327" s="98"/>
      <c r="K2327" s="98"/>
      <c r="L2327" s="98"/>
      <c r="M2327" s="98"/>
      <c r="N2327" s="98"/>
      <c r="O2327" s="98"/>
      <c r="P2327" s="98"/>
      <c r="Q2327" s="98"/>
      <c r="R2327" s="98"/>
      <c r="S2327" s="98"/>
      <c r="T2327" s="108"/>
    </row>
    <row r="2328" spans="1:20" x14ac:dyDescent="0.3">
      <c r="A2328" s="98"/>
      <c r="B2328" s="98"/>
      <c r="C2328" s="98"/>
      <c r="D2328" s="98"/>
      <c r="E2328" s="98"/>
      <c r="F2328" s="98"/>
      <c r="G2328" s="98"/>
      <c r="H2328" s="98"/>
      <c r="I2328" s="98"/>
      <c r="J2328" s="98"/>
      <c r="K2328" s="98"/>
      <c r="L2328" s="98"/>
      <c r="M2328" s="98"/>
      <c r="N2328" s="98"/>
      <c r="O2328" s="98"/>
      <c r="P2328" s="98"/>
      <c r="Q2328" s="98"/>
      <c r="R2328" s="98"/>
      <c r="S2328" s="98"/>
      <c r="T2328" s="108"/>
    </row>
    <row r="2329" spans="1:20" x14ac:dyDescent="0.3">
      <c r="A2329" s="98"/>
      <c r="B2329" s="98"/>
      <c r="C2329" s="98"/>
      <c r="D2329" s="98"/>
      <c r="E2329" s="98"/>
      <c r="F2329" s="98"/>
      <c r="G2329" s="98"/>
      <c r="H2329" s="98"/>
      <c r="I2329" s="98"/>
      <c r="J2329" s="98"/>
      <c r="K2329" s="98"/>
      <c r="L2329" s="98"/>
      <c r="M2329" s="98"/>
      <c r="N2329" s="98"/>
      <c r="O2329" s="98"/>
      <c r="P2329" s="98"/>
      <c r="Q2329" s="98"/>
      <c r="R2329" s="98"/>
      <c r="S2329" s="98"/>
      <c r="T2329" s="108"/>
    </row>
    <row r="2330" spans="1:20" x14ac:dyDescent="0.3">
      <c r="A2330" s="98"/>
      <c r="B2330" s="98"/>
      <c r="C2330" s="98"/>
      <c r="D2330" s="98"/>
      <c r="E2330" s="98"/>
      <c r="F2330" s="98"/>
      <c r="G2330" s="98"/>
      <c r="H2330" s="98"/>
      <c r="I2330" s="98"/>
      <c r="J2330" s="98"/>
      <c r="K2330" s="98"/>
      <c r="L2330" s="98"/>
      <c r="M2330" s="98"/>
      <c r="N2330" s="98"/>
      <c r="O2330" s="98"/>
      <c r="P2330" s="98"/>
      <c r="Q2330" s="98"/>
      <c r="R2330" s="98"/>
      <c r="S2330" s="98"/>
      <c r="T2330" s="108"/>
    </row>
    <row r="2331" spans="1:20" x14ac:dyDescent="0.3">
      <c r="A2331" s="98"/>
      <c r="B2331" s="98"/>
      <c r="C2331" s="98"/>
      <c r="D2331" s="98"/>
      <c r="E2331" s="98"/>
      <c r="F2331" s="98"/>
      <c r="G2331" s="98"/>
      <c r="H2331" s="98"/>
      <c r="I2331" s="98"/>
      <c r="J2331" s="98"/>
      <c r="K2331" s="98"/>
      <c r="L2331" s="98"/>
      <c r="M2331" s="98"/>
      <c r="N2331" s="98"/>
      <c r="O2331" s="98"/>
      <c r="P2331" s="98"/>
      <c r="Q2331" s="98"/>
      <c r="R2331" s="98"/>
      <c r="S2331" s="98"/>
      <c r="T2331" s="108"/>
    </row>
    <row r="2332" spans="1:20" x14ac:dyDescent="0.3">
      <c r="A2332" s="98"/>
      <c r="B2332" s="98"/>
      <c r="C2332" s="98"/>
      <c r="D2332" s="98"/>
      <c r="E2332" s="98"/>
      <c r="F2332" s="98"/>
      <c r="G2332" s="98"/>
      <c r="H2332" s="98"/>
      <c r="I2332" s="98"/>
      <c r="J2332" s="98"/>
      <c r="K2332" s="98"/>
      <c r="L2332" s="98"/>
      <c r="M2332" s="98"/>
      <c r="N2332" s="98"/>
      <c r="O2332" s="98"/>
      <c r="P2332" s="98"/>
      <c r="Q2332" s="98"/>
      <c r="R2332" s="98"/>
      <c r="S2332" s="98"/>
      <c r="T2332" s="108"/>
    </row>
    <row r="2333" spans="1:20" x14ac:dyDescent="0.3">
      <c r="A2333" s="98"/>
      <c r="B2333" s="98"/>
      <c r="C2333" s="98"/>
      <c r="D2333" s="98"/>
      <c r="E2333" s="98"/>
      <c r="F2333" s="98"/>
      <c r="G2333" s="98"/>
      <c r="H2333" s="98"/>
      <c r="I2333" s="98"/>
      <c r="J2333" s="98"/>
      <c r="K2333" s="98"/>
      <c r="L2333" s="98"/>
      <c r="M2333" s="98"/>
      <c r="N2333" s="98"/>
      <c r="O2333" s="98"/>
      <c r="P2333" s="98"/>
      <c r="Q2333" s="98"/>
      <c r="R2333" s="98"/>
      <c r="S2333" s="98"/>
      <c r="T2333" s="108"/>
    </row>
    <row r="2334" spans="1:20" x14ac:dyDescent="0.3">
      <c r="A2334" s="98"/>
      <c r="B2334" s="98"/>
      <c r="C2334" s="98"/>
      <c r="D2334" s="98"/>
      <c r="E2334" s="98"/>
      <c r="F2334" s="98"/>
      <c r="G2334" s="98"/>
      <c r="H2334" s="98"/>
      <c r="I2334" s="98"/>
      <c r="J2334" s="98"/>
      <c r="K2334" s="98"/>
      <c r="L2334" s="98"/>
      <c r="M2334" s="98"/>
      <c r="N2334" s="98"/>
      <c r="O2334" s="98"/>
      <c r="P2334" s="98"/>
      <c r="Q2334" s="98"/>
      <c r="R2334" s="98"/>
      <c r="S2334" s="98"/>
      <c r="T2334" s="108"/>
    </row>
    <row r="2335" spans="1:20" x14ac:dyDescent="0.3">
      <c r="A2335" s="98"/>
      <c r="B2335" s="98"/>
      <c r="C2335" s="98"/>
      <c r="D2335" s="98"/>
      <c r="E2335" s="98"/>
      <c r="F2335" s="98"/>
      <c r="G2335" s="98"/>
      <c r="H2335" s="98"/>
      <c r="I2335" s="98"/>
      <c r="J2335" s="98"/>
      <c r="K2335" s="98"/>
      <c r="L2335" s="98"/>
      <c r="M2335" s="98"/>
      <c r="N2335" s="98"/>
      <c r="O2335" s="98"/>
      <c r="P2335" s="98"/>
      <c r="Q2335" s="98"/>
      <c r="R2335" s="98"/>
      <c r="S2335" s="98"/>
      <c r="T2335" s="108"/>
    </row>
    <row r="2336" spans="1:20" x14ac:dyDescent="0.3">
      <c r="A2336" s="98"/>
      <c r="B2336" s="98"/>
      <c r="C2336" s="98"/>
      <c r="D2336" s="98"/>
      <c r="E2336" s="98"/>
      <c r="F2336" s="98"/>
      <c r="G2336" s="98"/>
      <c r="H2336" s="98"/>
      <c r="I2336" s="98"/>
      <c r="J2336" s="98"/>
      <c r="K2336" s="98"/>
      <c r="L2336" s="98"/>
      <c r="M2336" s="98"/>
      <c r="N2336" s="98"/>
      <c r="O2336" s="98"/>
      <c r="P2336" s="98"/>
      <c r="Q2336" s="98"/>
      <c r="R2336" s="98"/>
      <c r="S2336" s="98"/>
      <c r="T2336" s="108"/>
    </row>
    <row r="2337" spans="1:20" x14ac:dyDescent="0.3">
      <c r="A2337" s="98"/>
      <c r="B2337" s="98"/>
      <c r="C2337" s="98"/>
      <c r="D2337" s="98"/>
      <c r="E2337" s="98"/>
      <c r="F2337" s="98"/>
      <c r="G2337" s="98"/>
      <c r="H2337" s="98"/>
      <c r="I2337" s="98"/>
      <c r="J2337" s="98"/>
      <c r="K2337" s="98"/>
      <c r="L2337" s="98"/>
      <c r="M2337" s="98"/>
      <c r="N2337" s="98"/>
      <c r="O2337" s="98"/>
      <c r="P2337" s="98"/>
      <c r="Q2337" s="98"/>
      <c r="R2337" s="98"/>
      <c r="S2337" s="98"/>
      <c r="T2337" s="108"/>
    </row>
    <row r="2338" spans="1:20" x14ac:dyDescent="0.3">
      <c r="A2338" s="98"/>
      <c r="B2338" s="98"/>
      <c r="C2338" s="98"/>
      <c r="D2338" s="98"/>
      <c r="E2338" s="98"/>
      <c r="F2338" s="98"/>
      <c r="G2338" s="98"/>
      <c r="H2338" s="98"/>
      <c r="I2338" s="98"/>
      <c r="J2338" s="98"/>
      <c r="K2338" s="98"/>
      <c r="L2338" s="98"/>
      <c r="M2338" s="98"/>
      <c r="N2338" s="98"/>
      <c r="O2338" s="98"/>
      <c r="P2338" s="98"/>
      <c r="Q2338" s="98"/>
      <c r="R2338" s="98"/>
      <c r="S2338" s="98"/>
      <c r="T2338" s="108"/>
    </row>
    <row r="2339" spans="1:20" x14ac:dyDescent="0.3">
      <c r="A2339" s="98"/>
      <c r="B2339" s="98"/>
      <c r="C2339" s="98"/>
      <c r="D2339" s="98"/>
      <c r="E2339" s="98"/>
      <c r="F2339" s="98"/>
      <c r="G2339" s="98"/>
      <c r="H2339" s="98"/>
      <c r="I2339" s="98"/>
      <c r="J2339" s="98"/>
      <c r="K2339" s="98"/>
      <c r="L2339" s="98"/>
      <c r="M2339" s="98"/>
      <c r="N2339" s="98"/>
      <c r="O2339" s="98"/>
      <c r="P2339" s="98"/>
      <c r="Q2339" s="98"/>
      <c r="R2339" s="98"/>
      <c r="S2339" s="98"/>
      <c r="T2339" s="108"/>
    </row>
    <row r="2340" spans="1:20" x14ac:dyDescent="0.3">
      <c r="A2340" s="98"/>
      <c r="B2340" s="98"/>
      <c r="C2340" s="98"/>
      <c r="D2340" s="98"/>
      <c r="E2340" s="98"/>
      <c r="F2340" s="98"/>
      <c r="G2340" s="98"/>
      <c r="H2340" s="98"/>
      <c r="I2340" s="98"/>
      <c r="J2340" s="98"/>
      <c r="K2340" s="98"/>
      <c r="L2340" s="98"/>
      <c r="M2340" s="98"/>
      <c r="N2340" s="98"/>
      <c r="O2340" s="98"/>
      <c r="P2340" s="98"/>
      <c r="Q2340" s="98"/>
      <c r="R2340" s="98"/>
      <c r="S2340" s="98"/>
      <c r="T2340" s="108"/>
    </row>
    <row r="2341" spans="1:20" x14ac:dyDescent="0.3">
      <c r="A2341" s="98"/>
      <c r="B2341" s="98"/>
      <c r="C2341" s="98"/>
      <c r="D2341" s="98"/>
      <c r="E2341" s="98"/>
      <c r="F2341" s="98"/>
      <c r="G2341" s="98"/>
      <c r="H2341" s="98"/>
      <c r="I2341" s="98"/>
      <c r="J2341" s="98"/>
      <c r="K2341" s="98"/>
      <c r="L2341" s="98"/>
      <c r="M2341" s="98"/>
      <c r="N2341" s="98"/>
      <c r="O2341" s="98"/>
      <c r="P2341" s="98"/>
      <c r="Q2341" s="98"/>
      <c r="R2341" s="98"/>
      <c r="S2341" s="98"/>
      <c r="T2341" s="108"/>
    </row>
    <row r="2342" spans="1:20" x14ac:dyDescent="0.3">
      <c r="A2342" s="98"/>
      <c r="B2342" s="98"/>
      <c r="C2342" s="98"/>
      <c r="D2342" s="98"/>
      <c r="E2342" s="98"/>
      <c r="F2342" s="98"/>
      <c r="G2342" s="98"/>
      <c r="H2342" s="98"/>
      <c r="I2342" s="98"/>
      <c r="J2342" s="98"/>
      <c r="K2342" s="98"/>
      <c r="L2342" s="98"/>
      <c r="M2342" s="98"/>
      <c r="N2342" s="98"/>
      <c r="O2342" s="98"/>
      <c r="P2342" s="98"/>
      <c r="Q2342" s="98"/>
      <c r="R2342" s="98"/>
      <c r="S2342" s="98"/>
      <c r="T2342" s="108"/>
    </row>
    <row r="2343" spans="1:20" x14ac:dyDescent="0.3">
      <c r="A2343" s="98"/>
      <c r="B2343" s="98"/>
      <c r="C2343" s="98"/>
      <c r="D2343" s="98"/>
      <c r="E2343" s="98"/>
      <c r="F2343" s="98"/>
      <c r="G2343" s="98"/>
      <c r="H2343" s="98"/>
      <c r="I2343" s="98"/>
      <c r="J2343" s="98"/>
      <c r="K2343" s="98"/>
      <c r="L2343" s="98"/>
      <c r="M2343" s="98"/>
      <c r="N2343" s="98"/>
      <c r="O2343" s="98"/>
      <c r="P2343" s="98"/>
      <c r="Q2343" s="98"/>
      <c r="R2343" s="98"/>
      <c r="S2343" s="98"/>
      <c r="T2343" s="108"/>
    </row>
    <row r="2344" spans="1:20" x14ac:dyDescent="0.3">
      <c r="A2344" s="98"/>
      <c r="B2344" s="98"/>
      <c r="C2344" s="98"/>
      <c r="D2344" s="98"/>
      <c r="E2344" s="98"/>
      <c r="F2344" s="98"/>
      <c r="G2344" s="98"/>
      <c r="H2344" s="98"/>
      <c r="I2344" s="98"/>
      <c r="J2344" s="98"/>
      <c r="K2344" s="98"/>
      <c r="L2344" s="98"/>
      <c r="M2344" s="98"/>
      <c r="N2344" s="98"/>
      <c r="O2344" s="98"/>
      <c r="P2344" s="98"/>
      <c r="Q2344" s="98"/>
      <c r="R2344" s="98"/>
      <c r="S2344" s="98"/>
      <c r="T2344" s="108"/>
    </row>
    <row r="2345" spans="1:20" x14ac:dyDescent="0.3">
      <c r="A2345" s="98"/>
      <c r="B2345" s="98"/>
      <c r="C2345" s="98"/>
      <c r="D2345" s="98"/>
      <c r="E2345" s="98"/>
      <c r="F2345" s="98"/>
      <c r="G2345" s="98"/>
      <c r="H2345" s="98"/>
      <c r="I2345" s="98"/>
      <c r="J2345" s="98"/>
      <c r="K2345" s="98"/>
      <c r="L2345" s="98"/>
      <c r="M2345" s="98"/>
      <c r="N2345" s="98"/>
      <c r="O2345" s="98"/>
      <c r="P2345" s="98"/>
      <c r="Q2345" s="98"/>
      <c r="R2345" s="98"/>
      <c r="S2345" s="98"/>
      <c r="T2345" s="108"/>
    </row>
    <row r="2346" spans="1:20" x14ac:dyDescent="0.3">
      <c r="A2346" s="98"/>
      <c r="B2346" s="98"/>
      <c r="C2346" s="98"/>
      <c r="D2346" s="98"/>
      <c r="E2346" s="98"/>
      <c r="F2346" s="98"/>
      <c r="G2346" s="98"/>
      <c r="H2346" s="98"/>
      <c r="I2346" s="98"/>
      <c r="J2346" s="98"/>
      <c r="K2346" s="98"/>
      <c r="L2346" s="98"/>
      <c r="M2346" s="98"/>
      <c r="N2346" s="98"/>
      <c r="O2346" s="98"/>
      <c r="P2346" s="98"/>
      <c r="Q2346" s="98"/>
      <c r="R2346" s="98"/>
      <c r="S2346" s="98"/>
      <c r="T2346" s="108"/>
    </row>
    <row r="2347" spans="1:20" x14ac:dyDescent="0.3">
      <c r="A2347" s="98"/>
      <c r="B2347" s="98"/>
      <c r="C2347" s="98"/>
      <c r="D2347" s="98"/>
      <c r="E2347" s="98"/>
      <c r="F2347" s="98"/>
      <c r="G2347" s="98"/>
      <c r="H2347" s="98"/>
      <c r="I2347" s="98"/>
      <c r="J2347" s="98"/>
      <c r="K2347" s="98"/>
      <c r="L2347" s="98"/>
      <c r="M2347" s="98"/>
      <c r="N2347" s="98"/>
      <c r="O2347" s="98"/>
      <c r="P2347" s="98"/>
      <c r="Q2347" s="98"/>
      <c r="R2347" s="98"/>
      <c r="S2347" s="98"/>
      <c r="T2347" s="108"/>
    </row>
    <row r="2348" spans="1:20" x14ac:dyDescent="0.3">
      <c r="A2348" s="98"/>
      <c r="B2348" s="98"/>
      <c r="C2348" s="98"/>
      <c r="D2348" s="98"/>
      <c r="E2348" s="98"/>
      <c r="F2348" s="98"/>
      <c r="G2348" s="98"/>
      <c r="H2348" s="98"/>
      <c r="I2348" s="98"/>
      <c r="J2348" s="98"/>
      <c r="K2348" s="98"/>
      <c r="L2348" s="98"/>
      <c r="M2348" s="98"/>
      <c r="N2348" s="98"/>
      <c r="O2348" s="98"/>
      <c r="P2348" s="98"/>
      <c r="Q2348" s="98"/>
      <c r="R2348" s="98"/>
      <c r="S2348" s="98"/>
      <c r="T2348" s="108"/>
    </row>
    <row r="2349" spans="1:20" x14ac:dyDescent="0.3">
      <c r="A2349" s="98"/>
      <c r="B2349" s="98"/>
      <c r="C2349" s="98"/>
      <c r="D2349" s="98"/>
      <c r="E2349" s="98"/>
      <c r="F2349" s="98"/>
      <c r="G2349" s="98"/>
      <c r="H2349" s="98"/>
      <c r="I2349" s="98"/>
      <c r="J2349" s="98"/>
      <c r="K2349" s="98"/>
      <c r="L2349" s="98"/>
      <c r="M2349" s="98"/>
      <c r="N2349" s="98"/>
      <c r="O2349" s="98"/>
      <c r="P2349" s="98"/>
      <c r="Q2349" s="98"/>
      <c r="R2349" s="98"/>
      <c r="S2349" s="98"/>
      <c r="T2349" s="108"/>
    </row>
    <row r="2350" spans="1:20" x14ac:dyDescent="0.3">
      <c r="A2350" s="98"/>
      <c r="B2350" s="98"/>
      <c r="C2350" s="98"/>
      <c r="D2350" s="98"/>
      <c r="E2350" s="98"/>
      <c r="F2350" s="98"/>
      <c r="G2350" s="98"/>
      <c r="H2350" s="98"/>
      <c r="I2350" s="98"/>
      <c r="J2350" s="98"/>
      <c r="K2350" s="98"/>
      <c r="L2350" s="98"/>
      <c r="M2350" s="98"/>
      <c r="N2350" s="98"/>
      <c r="O2350" s="98"/>
      <c r="P2350" s="98"/>
      <c r="Q2350" s="98"/>
      <c r="R2350" s="98"/>
      <c r="S2350" s="98"/>
      <c r="T2350" s="108"/>
    </row>
    <row r="2351" spans="1:20" x14ac:dyDescent="0.3">
      <c r="A2351" s="98"/>
      <c r="B2351" s="98"/>
      <c r="C2351" s="98"/>
      <c r="D2351" s="98"/>
      <c r="E2351" s="98"/>
      <c r="F2351" s="98"/>
      <c r="G2351" s="98"/>
      <c r="H2351" s="98"/>
      <c r="I2351" s="98"/>
      <c r="J2351" s="98"/>
      <c r="K2351" s="98"/>
      <c r="L2351" s="98"/>
      <c r="M2351" s="98"/>
      <c r="N2351" s="98"/>
      <c r="O2351" s="98"/>
      <c r="P2351" s="98"/>
      <c r="Q2351" s="98"/>
      <c r="R2351" s="98"/>
      <c r="S2351" s="98"/>
      <c r="T2351" s="108"/>
    </row>
    <row r="2352" spans="1:20" x14ac:dyDescent="0.3">
      <c r="A2352" s="98"/>
      <c r="B2352" s="98"/>
      <c r="C2352" s="98"/>
      <c r="D2352" s="98"/>
      <c r="E2352" s="98"/>
      <c r="F2352" s="98"/>
      <c r="G2352" s="98"/>
      <c r="H2352" s="98"/>
      <c r="I2352" s="98"/>
      <c r="J2352" s="98"/>
      <c r="K2352" s="98"/>
      <c r="L2352" s="98"/>
      <c r="M2352" s="98"/>
      <c r="N2352" s="98"/>
      <c r="O2352" s="98"/>
      <c r="P2352" s="98"/>
      <c r="Q2352" s="98"/>
      <c r="R2352" s="98"/>
      <c r="S2352" s="98"/>
      <c r="T2352" s="108"/>
    </row>
    <row r="2353" spans="1:20" x14ac:dyDescent="0.3">
      <c r="A2353" s="98"/>
      <c r="B2353" s="98"/>
      <c r="C2353" s="98"/>
      <c r="D2353" s="98"/>
      <c r="E2353" s="98"/>
      <c r="F2353" s="98"/>
      <c r="G2353" s="98"/>
      <c r="H2353" s="98"/>
      <c r="I2353" s="98"/>
      <c r="J2353" s="98"/>
      <c r="K2353" s="98"/>
      <c r="L2353" s="98"/>
      <c r="M2353" s="98"/>
      <c r="N2353" s="98"/>
      <c r="O2353" s="98"/>
      <c r="P2353" s="98"/>
      <c r="Q2353" s="98"/>
      <c r="R2353" s="98"/>
      <c r="S2353" s="98"/>
      <c r="T2353" s="108"/>
    </row>
    <row r="2354" spans="1:20" x14ac:dyDescent="0.3">
      <c r="A2354" s="98"/>
      <c r="B2354" s="98"/>
      <c r="C2354" s="98"/>
      <c r="D2354" s="98"/>
      <c r="E2354" s="98"/>
      <c r="F2354" s="98"/>
      <c r="G2354" s="98"/>
      <c r="H2354" s="98"/>
      <c r="I2354" s="98"/>
      <c r="J2354" s="98"/>
      <c r="K2354" s="98"/>
      <c r="L2354" s="98"/>
      <c r="M2354" s="98"/>
      <c r="N2354" s="98"/>
      <c r="O2354" s="98"/>
      <c r="P2354" s="98"/>
      <c r="Q2354" s="98"/>
      <c r="R2354" s="98"/>
      <c r="S2354" s="98"/>
      <c r="T2354" s="108"/>
    </row>
    <row r="2355" spans="1:20" x14ac:dyDescent="0.3">
      <c r="A2355" s="98"/>
      <c r="B2355" s="98"/>
      <c r="C2355" s="98"/>
      <c r="D2355" s="98"/>
      <c r="E2355" s="98"/>
      <c r="F2355" s="98"/>
      <c r="G2355" s="98"/>
      <c r="H2355" s="98"/>
      <c r="I2355" s="98"/>
      <c r="J2355" s="98"/>
      <c r="K2355" s="98"/>
      <c r="L2355" s="98"/>
      <c r="M2355" s="98"/>
      <c r="N2355" s="98"/>
      <c r="O2355" s="98"/>
      <c r="P2355" s="98"/>
      <c r="Q2355" s="98"/>
      <c r="R2355" s="98"/>
      <c r="S2355" s="98"/>
      <c r="T2355" s="108"/>
    </row>
    <row r="2356" spans="1:20" x14ac:dyDescent="0.3">
      <c r="A2356" s="98"/>
      <c r="B2356" s="98"/>
      <c r="C2356" s="98"/>
      <c r="D2356" s="98"/>
      <c r="E2356" s="98"/>
      <c r="F2356" s="98"/>
      <c r="G2356" s="98"/>
      <c r="H2356" s="98"/>
      <c r="I2356" s="98"/>
      <c r="J2356" s="98"/>
      <c r="K2356" s="98"/>
      <c r="L2356" s="98"/>
      <c r="M2356" s="98"/>
      <c r="N2356" s="98"/>
      <c r="O2356" s="98"/>
      <c r="P2356" s="98"/>
      <c r="Q2356" s="98"/>
      <c r="R2356" s="98"/>
      <c r="S2356" s="98"/>
      <c r="T2356" s="108"/>
    </row>
    <row r="2357" spans="1:20" x14ac:dyDescent="0.3">
      <c r="A2357" s="98"/>
      <c r="B2357" s="98"/>
      <c r="C2357" s="98"/>
      <c r="D2357" s="98"/>
      <c r="E2357" s="98"/>
      <c r="F2357" s="98"/>
      <c r="G2357" s="98"/>
      <c r="H2357" s="98"/>
      <c r="I2357" s="98"/>
      <c r="J2357" s="98"/>
      <c r="K2357" s="98"/>
      <c r="L2357" s="98"/>
      <c r="M2357" s="98"/>
      <c r="N2357" s="98"/>
      <c r="O2357" s="98"/>
      <c r="P2357" s="98"/>
      <c r="Q2357" s="98"/>
      <c r="R2357" s="98"/>
      <c r="S2357" s="98"/>
      <c r="T2357" s="108"/>
    </row>
    <row r="2358" spans="1:20" x14ac:dyDescent="0.3">
      <c r="A2358" s="98"/>
      <c r="B2358" s="98"/>
      <c r="C2358" s="98"/>
      <c r="D2358" s="98"/>
      <c r="E2358" s="98"/>
      <c r="F2358" s="98"/>
      <c r="G2358" s="98"/>
      <c r="H2358" s="98"/>
      <c r="I2358" s="98"/>
      <c r="J2358" s="98"/>
      <c r="K2358" s="98"/>
      <c r="L2358" s="98"/>
      <c r="M2358" s="98"/>
      <c r="N2358" s="98"/>
      <c r="O2358" s="98"/>
      <c r="P2358" s="98"/>
      <c r="Q2358" s="98"/>
      <c r="R2358" s="98"/>
      <c r="S2358" s="98"/>
      <c r="T2358" s="108"/>
    </row>
    <row r="2359" spans="1:20" x14ac:dyDescent="0.3">
      <c r="A2359" s="98"/>
      <c r="B2359" s="98"/>
      <c r="C2359" s="98"/>
      <c r="D2359" s="98"/>
      <c r="E2359" s="98"/>
      <c r="F2359" s="98"/>
      <c r="G2359" s="98"/>
      <c r="H2359" s="98"/>
      <c r="I2359" s="98"/>
      <c r="J2359" s="98"/>
      <c r="K2359" s="98"/>
      <c r="L2359" s="98"/>
      <c r="M2359" s="98"/>
      <c r="N2359" s="98"/>
      <c r="O2359" s="98"/>
      <c r="P2359" s="98"/>
      <c r="Q2359" s="98"/>
      <c r="R2359" s="98"/>
      <c r="S2359" s="98"/>
      <c r="T2359" s="108"/>
    </row>
    <row r="2360" spans="1:20" x14ac:dyDescent="0.3">
      <c r="A2360" s="98"/>
      <c r="B2360" s="98"/>
      <c r="C2360" s="98"/>
      <c r="D2360" s="98"/>
      <c r="E2360" s="98"/>
      <c r="F2360" s="98"/>
      <c r="G2360" s="98"/>
      <c r="H2360" s="98"/>
      <c r="I2360" s="98"/>
      <c r="J2360" s="98"/>
      <c r="K2360" s="98"/>
      <c r="L2360" s="98"/>
      <c r="M2360" s="98"/>
      <c r="N2360" s="98"/>
      <c r="O2360" s="98"/>
      <c r="P2360" s="98"/>
      <c r="Q2360" s="98"/>
      <c r="R2360" s="98"/>
      <c r="S2360" s="98"/>
      <c r="T2360" s="108"/>
    </row>
    <row r="2361" spans="1:20" x14ac:dyDescent="0.3">
      <c r="A2361" s="98"/>
      <c r="B2361" s="98"/>
      <c r="C2361" s="98"/>
      <c r="D2361" s="98"/>
      <c r="E2361" s="98"/>
      <c r="F2361" s="98"/>
      <c r="G2361" s="98"/>
      <c r="H2361" s="98"/>
      <c r="I2361" s="98"/>
      <c r="J2361" s="98"/>
      <c r="K2361" s="98"/>
      <c r="L2361" s="98"/>
      <c r="M2361" s="98"/>
      <c r="N2361" s="98"/>
      <c r="O2361" s="98"/>
      <c r="P2361" s="98"/>
      <c r="Q2361" s="98"/>
      <c r="R2361" s="98"/>
      <c r="S2361" s="98"/>
      <c r="T2361" s="108"/>
    </row>
    <row r="2362" spans="1:20" x14ac:dyDescent="0.3">
      <c r="A2362" s="98"/>
      <c r="B2362" s="98"/>
      <c r="C2362" s="98"/>
      <c r="D2362" s="98"/>
      <c r="E2362" s="98"/>
      <c r="F2362" s="98"/>
      <c r="G2362" s="98"/>
      <c r="H2362" s="98"/>
      <c r="I2362" s="98"/>
      <c r="J2362" s="98"/>
      <c r="K2362" s="98"/>
      <c r="L2362" s="98"/>
      <c r="M2362" s="98"/>
      <c r="N2362" s="98"/>
      <c r="O2362" s="98"/>
      <c r="P2362" s="98"/>
      <c r="Q2362" s="98"/>
      <c r="R2362" s="98"/>
      <c r="S2362" s="98"/>
      <c r="T2362" s="108"/>
    </row>
    <row r="2363" spans="1:20" x14ac:dyDescent="0.3">
      <c r="A2363" s="98"/>
      <c r="B2363" s="98"/>
      <c r="C2363" s="98"/>
      <c r="D2363" s="98"/>
      <c r="E2363" s="98"/>
      <c r="F2363" s="98"/>
      <c r="G2363" s="98"/>
      <c r="H2363" s="98"/>
      <c r="I2363" s="98"/>
      <c r="J2363" s="98"/>
      <c r="K2363" s="98"/>
      <c r="L2363" s="98"/>
      <c r="M2363" s="98"/>
      <c r="N2363" s="98"/>
      <c r="O2363" s="98"/>
      <c r="P2363" s="98"/>
      <c r="Q2363" s="98"/>
      <c r="R2363" s="98"/>
      <c r="S2363" s="98"/>
      <c r="T2363" s="108"/>
    </row>
    <row r="2364" spans="1:20" x14ac:dyDescent="0.3">
      <c r="A2364" s="98"/>
      <c r="B2364" s="98"/>
      <c r="C2364" s="98"/>
      <c r="D2364" s="98"/>
      <c r="E2364" s="98"/>
      <c r="F2364" s="98"/>
      <c r="G2364" s="98"/>
      <c r="H2364" s="98"/>
      <c r="I2364" s="98"/>
      <c r="J2364" s="98"/>
      <c r="K2364" s="98"/>
      <c r="L2364" s="98"/>
      <c r="M2364" s="98"/>
      <c r="N2364" s="98"/>
      <c r="O2364" s="98"/>
      <c r="P2364" s="98"/>
      <c r="Q2364" s="98"/>
      <c r="R2364" s="98"/>
      <c r="S2364" s="98"/>
      <c r="T2364" s="108"/>
    </row>
    <row r="2365" spans="1:20" x14ac:dyDescent="0.3">
      <c r="A2365" s="98"/>
      <c r="B2365" s="98"/>
      <c r="C2365" s="98"/>
      <c r="D2365" s="98"/>
      <c r="E2365" s="98"/>
      <c r="F2365" s="98"/>
      <c r="G2365" s="98"/>
      <c r="H2365" s="98"/>
      <c r="I2365" s="98"/>
      <c r="J2365" s="98"/>
      <c r="K2365" s="98"/>
      <c r="L2365" s="98"/>
      <c r="M2365" s="98"/>
      <c r="N2365" s="98"/>
      <c r="O2365" s="98"/>
      <c r="P2365" s="98"/>
      <c r="Q2365" s="98"/>
      <c r="R2365" s="98"/>
      <c r="S2365" s="98"/>
      <c r="T2365" s="108"/>
    </row>
    <row r="2366" spans="1:20" x14ac:dyDescent="0.3">
      <c r="A2366" s="98"/>
      <c r="B2366" s="98"/>
      <c r="C2366" s="98"/>
      <c r="D2366" s="98"/>
      <c r="E2366" s="98"/>
      <c r="F2366" s="98"/>
      <c r="G2366" s="98"/>
      <c r="H2366" s="98"/>
      <c r="I2366" s="98"/>
      <c r="J2366" s="98"/>
      <c r="K2366" s="98"/>
      <c r="L2366" s="98"/>
      <c r="M2366" s="98"/>
      <c r="N2366" s="98"/>
      <c r="O2366" s="98"/>
      <c r="P2366" s="98"/>
      <c r="Q2366" s="98"/>
      <c r="R2366" s="98"/>
      <c r="S2366" s="98"/>
      <c r="T2366" s="108"/>
    </row>
    <row r="2367" spans="1:20" x14ac:dyDescent="0.3">
      <c r="A2367" s="98"/>
      <c r="B2367" s="98"/>
      <c r="C2367" s="98"/>
      <c r="D2367" s="98"/>
      <c r="E2367" s="98"/>
      <c r="F2367" s="98"/>
      <c r="G2367" s="98"/>
      <c r="H2367" s="98"/>
      <c r="I2367" s="98"/>
      <c r="J2367" s="98"/>
      <c r="K2367" s="98"/>
      <c r="L2367" s="98"/>
      <c r="M2367" s="98"/>
      <c r="N2367" s="98"/>
      <c r="O2367" s="98"/>
      <c r="P2367" s="98"/>
      <c r="Q2367" s="98"/>
      <c r="R2367" s="98"/>
      <c r="S2367" s="98"/>
      <c r="T2367" s="108"/>
    </row>
    <row r="2368" spans="1:20" x14ac:dyDescent="0.3">
      <c r="A2368" s="98"/>
      <c r="B2368" s="98"/>
      <c r="C2368" s="98"/>
      <c r="D2368" s="98"/>
      <c r="E2368" s="98"/>
      <c r="F2368" s="98"/>
      <c r="G2368" s="98"/>
      <c r="H2368" s="98"/>
      <c r="I2368" s="98"/>
      <c r="J2368" s="98"/>
      <c r="K2368" s="98"/>
      <c r="L2368" s="98"/>
      <c r="M2368" s="98"/>
      <c r="N2368" s="98"/>
      <c r="O2368" s="98"/>
      <c r="P2368" s="98"/>
      <c r="Q2368" s="98"/>
      <c r="R2368" s="98"/>
      <c r="S2368" s="98"/>
      <c r="T2368" s="108"/>
    </row>
    <row r="2369" spans="1:20" x14ac:dyDescent="0.3">
      <c r="A2369" s="98"/>
      <c r="B2369" s="98"/>
      <c r="C2369" s="98"/>
      <c r="D2369" s="98"/>
      <c r="E2369" s="98"/>
      <c r="F2369" s="98"/>
      <c r="G2369" s="98"/>
      <c r="H2369" s="98"/>
      <c r="I2369" s="98"/>
      <c r="J2369" s="98"/>
      <c r="K2369" s="98"/>
      <c r="L2369" s="98"/>
      <c r="M2369" s="98"/>
      <c r="N2369" s="98"/>
      <c r="O2369" s="98"/>
      <c r="P2369" s="98"/>
      <c r="Q2369" s="98"/>
      <c r="R2369" s="98"/>
      <c r="S2369" s="98"/>
      <c r="T2369" s="108"/>
    </row>
    <row r="2370" spans="1:20" x14ac:dyDescent="0.3">
      <c r="A2370" s="98"/>
      <c r="B2370" s="98"/>
      <c r="C2370" s="98"/>
      <c r="D2370" s="98"/>
      <c r="E2370" s="98"/>
      <c r="F2370" s="98"/>
      <c r="G2370" s="98"/>
      <c r="H2370" s="98"/>
      <c r="I2370" s="98"/>
      <c r="J2370" s="98"/>
      <c r="K2370" s="98"/>
      <c r="L2370" s="98"/>
      <c r="M2370" s="98"/>
      <c r="N2370" s="98"/>
      <c r="O2370" s="98"/>
      <c r="P2370" s="98"/>
      <c r="Q2370" s="98"/>
      <c r="R2370" s="98"/>
      <c r="S2370" s="98"/>
      <c r="T2370" s="108"/>
    </row>
    <row r="2371" spans="1:20" x14ac:dyDescent="0.3">
      <c r="A2371" s="98"/>
      <c r="B2371" s="98"/>
      <c r="C2371" s="98"/>
      <c r="D2371" s="98"/>
      <c r="E2371" s="98"/>
      <c r="F2371" s="98"/>
      <c r="G2371" s="98"/>
      <c r="H2371" s="98"/>
      <c r="I2371" s="98"/>
      <c r="J2371" s="98"/>
      <c r="K2371" s="98"/>
      <c r="L2371" s="98"/>
      <c r="M2371" s="98"/>
      <c r="N2371" s="98"/>
      <c r="O2371" s="98"/>
      <c r="P2371" s="98"/>
      <c r="Q2371" s="98"/>
      <c r="R2371" s="98"/>
      <c r="S2371" s="98"/>
      <c r="T2371" s="108"/>
    </row>
    <row r="2372" spans="1:20" x14ac:dyDescent="0.3">
      <c r="A2372" s="98"/>
      <c r="B2372" s="98"/>
      <c r="C2372" s="98"/>
      <c r="D2372" s="98"/>
      <c r="E2372" s="98"/>
      <c r="F2372" s="98"/>
      <c r="G2372" s="98"/>
      <c r="H2372" s="98"/>
      <c r="I2372" s="98"/>
      <c r="J2372" s="98"/>
      <c r="K2372" s="98"/>
      <c r="L2372" s="98"/>
      <c r="M2372" s="98"/>
      <c r="N2372" s="98"/>
      <c r="O2372" s="98"/>
      <c r="P2372" s="98"/>
      <c r="Q2372" s="98"/>
      <c r="R2372" s="98"/>
      <c r="S2372" s="98"/>
      <c r="T2372" s="108"/>
    </row>
    <row r="2373" spans="1:20" x14ac:dyDescent="0.3">
      <c r="A2373" s="98"/>
      <c r="B2373" s="98"/>
      <c r="C2373" s="98"/>
      <c r="D2373" s="98"/>
      <c r="E2373" s="98"/>
      <c r="F2373" s="98"/>
      <c r="G2373" s="98"/>
      <c r="H2373" s="98"/>
      <c r="I2373" s="98"/>
      <c r="J2373" s="98"/>
      <c r="K2373" s="98"/>
      <c r="L2373" s="98"/>
      <c r="M2373" s="98"/>
      <c r="N2373" s="98"/>
      <c r="O2373" s="98"/>
      <c r="P2373" s="98"/>
      <c r="Q2373" s="98"/>
      <c r="R2373" s="98"/>
      <c r="S2373" s="98"/>
      <c r="T2373" s="108"/>
    </row>
    <row r="2374" spans="1:20" x14ac:dyDescent="0.3">
      <c r="A2374" s="98"/>
      <c r="B2374" s="98"/>
      <c r="C2374" s="98"/>
      <c r="D2374" s="98"/>
      <c r="E2374" s="98"/>
      <c r="F2374" s="98"/>
      <c r="G2374" s="98"/>
      <c r="H2374" s="98"/>
      <c r="I2374" s="98"/>
      <c r="J2374" s="98"/>
      <c r="K2374" s="98"/>
      <c r="L2374" s="98"/>
      <c r="M2374" s="98"/>
      <c r="N2374" s="98"/>
      <c r="O2374" s="98"/>
      <c r="P2374" s="98"/>
      <c r="Q2374" s="98"/>
      <c r="R2374" s="98"/>
      <c r="S2374" s="98"/>
      <c r="T2374" s="108"/>
    </row>
    <row r="2375" spans="1:20" x14ac:dyDescent="0.3">
      <c r="A2375" s="98"/>
      <c r="B2375" s="98"/>
      <c r="C2375" s="98"/>
      <c r="D2375" s="98"/>
      <c r="E2375" s="98"/>
      <c r="F2375" s="98"/>
      <c r="G2375" s="98"/>
      <c r="H2375" s="98"/>
      <c r="I2375" s="98"/>
      <c r="J2375" s="98"/>
      <c r="K2375" s="98"/>
      <c r="L2375" s="98"/>
      <c r="M2375" s="98"/>
      <c r="N2375" s="98"/>
      <c r="O2375" s="98"/>
      <c r="P2375" s="98"/>
      <c r="Q2375" s="98"/>
      <c r="R2375" s="98"/>
      <c r="S2375" s="98"/>
      <c r="T2375" s="108"/>
    </row>
    <row r="2376" spans="1:20" x14ac:dyDescent="0.3">
      <c r="A2376" s="98"/>
      <c r="B2376" s="98"/>
      <c r="C2376" s="98"/>
      <c r="D2376" s="98"/>
      <c r="E2376" s="98"/>
      <c r="F2376" s="98"/>
      <c r="G2376" s="98"/>
      <c r="H2376" s="98"/>
      <c r="I2376" s="98"/>
      <c r="J2376" s="98"/>
      <c r="K2376" s="98"/>
      <c r="L2376" s="98"/>
      <c r="M2376" s="98"/>
      <c r="N2376" s="98"/>
      <c r="O2376" s="98"/>
      <c r="P2376" s="98"/>
      <c r="Q2376" s="98"/>
      <c r="R2376" s="98"/>
      <c r="S2376" s="98"/>
      <c r="T2376" s="108"/>
    </row>
    <row r="2377" spans="1:20" x14ac:dyDescent="0.3">
      <c r="A2377" s="98"/>
      <c r="B2377" s="98"/>
      <c r="C2377" s="98"/>
      <c r="D2377" s="98"/>
      <c r="E2377" s="98"/>
      <c r="F2377" s="98"/>
      <c r="G2377" s="98"/>
      <c r="H2377" s="98"/>
      <c r="I2377" s="98"/>
      <c r="J2377" s="98"/>
      <c r="K2377" s="98"/>
      <c r="L2377" s="98"/>
      <c r="M2377" s="98"/>
      <c r="N2377" s="98"/>
      <c r="O2377" s="98"/>
      <c r="P2377" s="98"/>
      <c r="Q2377" s="98"/>
      <c r="R2377" s="98"/>
      <c r="S2377" s="98"/>
      <c r="T2377" s="108"/>
    </row>
    <row r="2378" spans="1:20" x14ac:dyDescent="0.3">
      <c r="A2378" s="98"/>
      <c r="B2378" s="98"/>
      <c r="C2378" s="98"/>
      <c r="D2378" s="98"/>
      <c r="E2378" s="98"/>
      <c r="F2378" s="98"/>
      <c r="G2378" s="98"/>
      <c r="H2378" s="98"/>
      <c r="I2378" s="98"/>
      <c r="J2378" s="98"/>
      <c r="K2378" s="98"/>
      <c r="L2378" s="98"/>
      <c r="M2378" s="98"/>
      <c r="N2378" s="98"/>
      <c r="O2378" s="98"/>
      <c r="P2378" s="98"/>
      <c r="Q2378" s="98"/>
      <c r="R2378" s="98"/>
      <c r="S2378" s="98"/>
      <c r="T2378" s="108"/>
    </row>
    <row r="2379" spans="1:20" x14ac:dyDescent="0.3">
      <c r="A2379" s="98"/>
      <c r="B2379" s="98"/>
      <c r="C2379" s="98"/>
      <c r="D2379" s="98"/>
      <c r="E2379" s="98"/>
      <c r="F2379" s="98"/>
      <c r="G2379" s="98"/>
      <c r="H2379" s="98"/>
      <c r="I2379" s="98"/>
      <c r="J2379" s="98"/>
      <c r="K2379" s="98"/>
      <c r="L2379" s="98"/>
      <c r="M2379" s="98"/>
      <c r="N2379" s="98"/>
      <c r="O2379" s="98"/>
      <c r="P2379" s="98"/>
      <c r="Q2379" s="98"/>
      <c r="R2379" s="98"/>
      <c r="S2379" s="98"/>
      <c r="T2379" s="108"/>
    </row>
    <row r="2380" spans="1:20" x14ac:dyDescent="0.3">
      <c r="A2380" s="98"/>
      <c r="B2380" s="98"/>
      <c r="C2380" s="98"/>
      <c r="D2380" s="98"/>
      <c r="E2380" s="98"/>
      <c r="F2380" s="98"/>
      <c r="G2380" s="98"/>
      <c r="H2380" s="98"/>
      <c r="I2380" s="98"/>
      <c r="J2380" s="98"/>
      <c r="K2380" s="98"/>
      <c r="L2380" s="98"/>
      <c r="M2380" s="98"/>
      <c r="N2380" s="98"/>
      <c r="O2380" s="98"/>
      <c r="P2380" s="98"/>
      <c r="Q2380" s="98"/>
      <c r="R2380" s="98"/>
      <c r="S2380" s="98"/>
      <c r="T2380" s="108"/>
    </row>
    <row r="2381" spans="1:20" x14ac:dyDescent="0.3">
      <c r="A2381" s="98"/>
      <c r="B2381" s="98"/>
      <c r="C2381" s="98"/>
      <c r="D2381" s="98"/>
      <c r="E2381" s="98"/>
      <c r="F2381" s="98"/>
      <c r="G2381" s="98"/>
      <c r="H2381" s="98"/>
      <c r="I2381" s="98"/>
      <c r="J2381" s="98"/>
      <c r="K2381" s="98"/>
      <c r="L2381" s="98"/>
      <c r="M2381" s="98"/>
      <c r="N2381" s="98"/>
      <c r="O2381" s="98"/>
      <c r="P2381" s="98"/>
      <c r="Q2381" s="98"/>
      <c r="R2381" s="98"/>
      <c r="S2381" s="98"/>
      <c r="T2381" s="108"/>
    </row>
    <row r="2382" spans="1:20" x14ac:dyDescent="0.3">
      <c r="A2382" s="98"/>
      <c r="B2382" s="98"/>
      <c r="C2382" s="98"/>
      <c r="D2382" s="98"/>
      <c r="E2382" s="98"/>
      <c r="F2382" s="98"/>
      <c r="G2382" s="98"/>
      <c r="H2382" s="98"/>
      <c r="I2382" s="98"/>
      <c r="J2382" s="98"/>
      <c r="K2382" s="98"/>
      <c r="L2382" s="98"/>
      <c r="M2382" s="98"/>
      <c r="N2382" s="98"/>
      <c r="O2382" s="98"/>
      <c r="P2382" s="98"/>
      <c r="Q2382" s="98"/>
      <c r="R2382" s="98"/>
      <c r="S2382" s="98"/>
      <c r="T2382" s="108"/>
    </row>
    <row r="2383" spans="1:20" x14ac:dyDescent="0.3">
      <c r="A2383" s="98"/>
      <c r="B2383" s="98"/>
      <c r="C2383" s="98"/>
      <c r="D2383" s="98"/>
      <c r="E2383" s="98"/>
      <c r="F2383" s="98"/>
      <c r="G2383" s="98"/>
      <c r="H2383" s="98"/>
      <c r="I2383" s="98"/>
      <c r="J2383" s="98"/>
      <c r="K2383" s="98"/>
      <c r="L2383" s="98"/>
      <c r="M2383" s="98"/>
      <c r="N2383" s="98"/>
      <c r="O2383" s="98"/>
      <c r="P2383" s="98"/>
      <c r="Q2383" s="98"/>
      <c r="R2383" s="98"/>
      <c r="S2383" s="98"/>
      <c r="T2383" s="108"/>
    </row>
    <row r="2384" spans="1:20" x14ac:dyDescent="0.3">
      <c r="A2384" s="98"/>
      <c r="B2384" s="98"/>
      <c r="C2384" s="98"/>
      <c r="D2384" s="98"/>
      <c r="E2384" s="98"/>
      <c r="F2384" s="98"/>
      <c r="G2384" s="98"/>
      <c r="H2384" s="98"/>
      <c r="I2384" s="98"/>
      <c r="J2384" s="98"/>
      <c r="K2384" s="98"/>
      <c r="L2384" s="98"/>
      <c r="M2384" s="98"/>
      <c r="N2384" s="98"/>
      <c r="O2384" s="98"/>
      <c r="P2384" s="98"/>
      <c r="Q2384" s="98"/>
      <c r="R2384" s="98"/>
      <c r="S2384" s="98"/>
      <c r="T2384" s="108"/>
    </row>
    <row r="2385" spans="1:20" x14ac:dyDescent="0.3">
      <c r="A2385" s="98"/>
      <c r="B2385" s="98"/>
      <c r="C2385" s="98"/>
      <c r="D2385" s="98"/>
      <c r="E2385" s="98"/>
      <c r="F2385" s="98"/>
      <c r="G2385" s="98"/>
      <c r="H2385" s="98"/>
      <c r="I2385" s="98"/>
      <c r="J2385" s="98"/>
      <c r="K2385" s="98"/>
      <c r="L2385" s="98"/>
      <c r="M2385" s="98"/>
      <c r="N2385" s="98"/>
      <c r="O2385" s="98"/>
      <c r="P2385" s="98"/>
      <c r="Q2385" s="98"/>
      <c r="R2385" s="98"/>
      <c r="S2385" s="98"/>
      <c r="T2385" s="108"/>
    </row>
    <row r="2386" spans="1:20" x14ac:dyDescent="0.3">
      <c r="A2386" s="98"/>
      <c r="B2386" s="98"/>
      <c r="C2386" s="98"/>
      <c r="D2386" s="98"/>
      <c r="E2386" s="98"/>
      <c r="F2386" s="98"/>
      <c r="G2386" s="98"/>
      <c r="H2386" s="98"/>
      <c r="I2386" s="98"/>
      <c r="J2386" s="98"/>
      <c r="K2386" s="98"/>
      <c r="L2386" s="98"/>
      <c r="M2386" s="98"/>
      <c r="N2386" s="98"/>
      <c r="O2386" s="98"/>
      <c r="P2386" s="98"/>
      <c r="Q2386" s="98"/>
      <c r="R2386" s="98"/>
      <c r="S2386" s="98"/>
      <c r="T2386" s="108"/>
    </row>
    <row r="2387" spans="1:20" x14ac:dyDescent="0.3">
      <c r="A2387" s="98"/>
      <c r="B2387" s="98"/>
      <c r="C2387" s="98"/>
      <c r="D2387" s="98"/>
      <c r="E2387" s="98"/>
      <c r="F2387" s="98"/>
      <c r="G2387" s="98"/>
      <c r="H2387" s="98"/>
      <c r="I2387" s="98"/>
      <c r="J2387" s="98"/>
      <c r="K2387" s="98"/>
      <c r="L2387" s="98"/>
      <c r="M2387" s="98"/>
      <c r="N2387" s="98"/>
      <c r="O2387" s="98"/>
      <c r="P2387" s="98"/>
      <c r="Q2387" s="98"/>
      <c r="R2387" s="98"/>
      <c r="S2387" s="98"/>
      <c r="T2387" s="108"/>
    </row>
    <row r="2388" spans="1:20" x14ac:dyDescent="0.3">
      <c r="A2388" s="98"/>
      <c r="B2388" s="98"/>
      <c r="C2388" s="98"/>
      <c r="D2388" s="98"/>
      <c r="E2388" s="98"/>
      <c r="F2388" s="98"/>
      <c r="G2388" s="98"/>
      <c r="H2388" s="98"/>
      <c r="I2388" s="98"/>
      <c r="J2388" s="98"/>
      <c r="K2388" s="98"/>
      <c r="L2388" s="98"/>
      <c r="M2388" s="98"/>
      <c r="N2388" s="98"/>
      <c r="O2388" s="98"/>
      <c r="P2388" s="98"/>
      <c r="Q2388" s="98"/>
      <c r="R2388" s="98"/>
      <c r="S2388" s="98"/>
      <c r="T2388" s="108"/>
    </row>
    <row r="2389" spans="1:20" x14ac:dyDescent="0.3">
      <c r="A2389" s="98"/>
      <c r="B2389" s="98"/>
      <c r="C2389" s="98"/>
      <c r="D2389" s="98"/>
      <c r="E2389" s="98"/>
      <c r="F2389" s="98"/>
      <c r="G2389" s="98"/>
      <c r="H2389" s="98"/>
      <c r="I2389" s="98"/>
      <c r="J2389" s="98"/>
      <c r="K2389" s="98"/>
      <c r="L2389" s="98"/>
      <c r="M2389" s="98"/>
      <c r="N2389" s="98"/>
      <c r="O2389" s="98"/>
      <c r="P2389" s="98"/>
      <c r="Q2389" s="98"/>
      <c r="R2389" s="98"/>
      <c r="S2389" s="98"/>
      <c r="T2389" s="108"/>
    </row>
    <row r="2390" spans="1:20" x14ac:dyDescent="0.3">
      <c r="A2390" s="98"/>
      <c r="B2390" s="98"/>
      <c r="C2390" s="98"/>
      <c r="D2390" s="98"/>
      <c r="E2390" s="98"/>
      <c r="F2390" s="98"/>
      <c r="G2390" s="98"/>
      <c r="H2390" s="98"/>
      <c r="I2390" s="98"/>
      <c r="J2390" s="98"/>
      <c r="K2390" s="98"/>
      <c r="L2390" s="98"/>
      <c r="M2390" s="98"/>
      <c r="N2390" s="98"/>
      <c r="O2390" s="98"/>
      <c r="P2390" s="98"/>
      <c r="Q2390" s="98"/>
      <c r="R2390" s="98"/>
      <c r="S2390" s="98"/>
      <c r="T2390" s="108"/>
    </row>
    <row r="2391" spans="1:20" x14ac:dyDescent="0.3">
      <c r="A2391" s="98"/>
      <c r="B2391" s="98"/>
      <c r="C2391" s="98"/>
      <c r="D2391" s="98"/>
      <c r="E2391" s="98"/>
      <c r="F2391" s="98"/>
      <c r="G2391" s="98"/>
      <c r="H2391" s="98"/>
      <c r="I2391" s="98"/>
      <c r="J2391" s="98"/>
      <c r="K2391" s="98"/>
      <c r="L2391" s="98"/>
      <c r="M2391" s="98"/>
      <c r="N2391" s="98"/>
      <c r="O2391" s="98"/>
      <c r="P2391" s="98"/>
      <c r="Q2391" s="98"/>
      <c r="R2391" s="98"/>
      <c r="S2391" s="98"/>
      <c r="T2391" s="108"/>
    </row>
    <row r="2392" spans="1:20" x14ac:dyDescent="0.3">
      <c r="A2392" s="98"/>
      <c r="B2392" s="98"/>
      <c r="C2392" s="98"/>
      <c r="D2392" s="98"/>
      <c r="E2392" s="98"/>
      <c r="F2392" s="98"/>
      <c r="G2392" s="98"/>
      <c r="H2392" s="98"/>
      <c r="I2392" s="98"/>
      <c r="J2392" s="98"/>
      <c r="K2392" s="98"/>
      <c r="L2392" s="98"/>
      <c r="M2392" s="98"/>
      <c r="N2392" s="98"/>
      <c r="O2392" s="98"/>
      <c r="P2392" s="98"/>
      <c r="Q2392" s="98"/>
      <c r="R2392" s="98"/>
      <c r="S2392" s="98"/>
      <c r="T2392" s="108"/>
    </row>
    <row r="2393" spans="1:20" x14ac:dyDescent="0.3">
      <c r="A2393" s="98"/>
      <c r="B2393" s="98"/>
      <c r="C2393" s="98"/>
      <c r="D2393" s="98"/>
      <c r="E2393" s="98"/>
      <c r="F2393" s="98"/>
      <c r="G2393" s="98"/>
      <c r="H2393" s="98"/>
      <c r="I2393" s="98"/>
      <c r="J2393" s="98"/>
      <c r="K2393" s="98"/>
      <c r="L2393" s="98"/>
      <c r="M2393" s="98"/>
      <c r="N2393" s="98"/>
      <c r="O2393" s="98"/>
      <c r="P2393" s="98"/>
      <c r="Q2393" s="98"/>
      <c r="R2393" s="98"/>
      <c r="S2393" s="98"/>
      <c r="T2393" s="108"/>
    </row>
    <row r="2394" spans="1:20" x14ac:dyDescent="0.3">
      <c r="A2394" s="98"/>
      <c r="B2394" s="98"/>
      <c r="C2394" s="98"/>
      <c r="D2394" s="98"/>
      <c r="E2394" s="98"/>
      <c r="F2394" s="98"/>
      <c r="G2394" s="98"/>
      <c r="H2394" s="98"/>
      <c r="I2394" s="98"/>
      <c r="J2394" s="98"/>
      <c r="K2394" s="98"/>
      <c r="L2394" s="98"/>
      <c r="M2394" s="98"/>
      <c r="N2394" s="98"/>
      <c r="O2394" s="98"/>
      <c r="P2394" s="98"/>
      <c r="Q2394" s="98"/>
      <c r="R2394" s="98"/>
      <c r="S2394" s="98"/>
      <c r="T2394" s="108"/>
    </row>
    <row r="2395" spans="1:20" x14ac:dyDescent="0.3">
      <c r="A2395" s="98"/>
      <c r="B2395" s="98"/>
      <c r="C2395" s="98"/>
      <c r="D2395" s="98"/>
      <c r="E2395" s="98"/>
      <c r="F2395" s="98"/>
      <c r="G2395" s="98"/>
      <c r="H2395" s="98"/>
      <c r="I2395" s="98"/>
      <c r="J2395" s="98"/>
      <c r="K2395" s="98"/>
      <c r="L2395" s="98"/>
      <c r="M2395" s="98"/>
      <c r="N2395" s="98"/>
      <c r="O2395" s="98"/>
      <c r="P2395" s="98"/>
      <c r="Q2395" s="98"/>
      <c r="R2395" s="98"/>
      <c r="S2395" s="98"/>
      <c r="T2395" s="108"/>
    </row>
    <row r="2396" spans="1:20" x14ac:dyDescent="0.3">
      <c r="A2396" s="98"/>
      <c r="B2396" s="98"/>
      <c r="C2396" s="98"/>
      <c r="D2396" s="98"/>
      <c r="E2396" s="98"/>
      <c r="F2396" s="98"/>
      <c r="G2396" s="98"/>
      <c r="H2396" s="98"/>
      <c r="I2396" s="98"/>
      <c r="J2396" s="98"/>
      <c r="K2396" s="98"/>
      <c r="L2396" s="98"/>
      <c r="M2396" s="98"/>
      <c r="N2396" s="98"/>
      <c r="O2396" s="98"/>
      <c r="P2396" s="98"/>
      <c r="Q2396" s="98"/>
      <c r="R2396" s="98"/>
      <c r="S2396" s="98"/>
      <c r="T2396" s="108"/>
    </row>
    <row r="2397" spans="1:20" x14ac:dyDescent="0.3">
      <c r="A2397" s="98"/>
      <c r="B2397" s="98"/>
      <c r="C2397" s="98"/>
      <c r="D2397" s="98"/>
      <c r="E2397" s="98"/>
      <c r="F2397" s="98"/>
      <c r="G2397" s="98"/>
      <c r="H2397" s="98"/>
      <c r="I2397" s="98"/>
      <c r="J2397" s="98"/>
      <c r="K2397" s="98"/>
      <c r="L2397" s="98"/>
      <c r="M2397" s="98"/>
      <c r="N2397" s="98"/>
      <c r="O2397" s="98"/>
      <c r="P2397" s="98"/>
      <c r="Q2397" s="98"/>
      <c r="R2397" s="98"/>
      <c r="S2397" s="98"/>
      <c r="T2397" s="108"/>
    </row>
    <row r="2398" spans="1:20" x14ac:dyDescent="0.3">
      <c r="A2398" s="98"/>
      <c r="B2398" s="98"/>
      <c r="C2398" s="98"/>
      <c r="D2398" s="98"/>
      <c r="E2398" s="98"/>
      <c r="F2398" s="98"/>
      <c r="G2398" s="98"/>
      <c r="H2398" s="98"/>
      <c r="I2398" s="98"/>
      <c r="J2398" s="98"/>
      <c r="K2398" s="98"/>
      <c r="L2398" s="98"/>
      <c r="M2398" s="98"/>
      <c r="N2398" s="98"/>
      <c r="O2398" s="98"/>
      <c r="P2398" s="98"/>
      <c r="Q2398" s="98"/>
      <c r="R2398" s="98"/>
      <c r="S2398" s="98"/>
      <c r="T2398" s="108"/>
    </row>
    <row r="2399" spans="1:20" x14ac:dyDescent="0.3">
      <c r="A2399" s="98"/>
      <c r="B2399" s="98"/>
      <c r="C2399" s="98"/>
      <c r="D2399" s="98"/>
      <c r="E2399" s="98"/>
      <c r="F2399" s="98"/>
      <c r="G2399" s="98"/>
      <c r="H2399" s="98"/>
      <c r="I2399" s="98"/>
      <c r="J2399" s="98"/>
      <c r="K2399" s="98"/>
      <c r="L2399" s="98"/>
      <c r="M2399" s="98"/>
      <c r="N2399" s="98"/>
      <c r="O2399" s="98"/>
      <c r="P2399" s="98"/>
      <c r="Q2399" s="98"/>
      <c r="R2399" s="98"/>
      <c r="S2399" s="98"/>
      <c r="T2399" s="108"/>
    </row>
    <row r="2400" spans="1:20" x14ac:dyDescent="0.3">
      <c r="A2400" s="98"/>
      <c r="B2400" s="98"/>
      <c r="C2400" s="98"/>
      <c r="D2400" s="98"/>
      <c r="E2400" s="98"/>
      <c r="F2400" s="98"/>
      <c r="G2400" s="98"/>
      <c r="H2400" s="98"/>
      <c r="I2400" s="98"/>
      <c r="J2400" s="98"/>
      <c r="K2400" s="98"/>
      <c r="L2400" s="98"/>
      <c r="M2400" s="98"/>
      <c r="N2400" s="98"/>
      <c r="O2400" s="98"/>
      <c r="P2400" s="98"/>
      <c r="Q2400" s="98"/>
      <c r="R2400" s="98"/>
      <c r="S2400" s="98"/>
      <c r="T2400" s="108"/>
    </row>
    <row r="2401" spans="1:20" x14ac:dyDescent="0.3">
      <c r="A2401" s="98"/>
      <c r="B2401" s="98"/>
      <c r="C2401" s="98"/>
      <c r="D2401" s="98"/>
      <c r="E2401" s="98"/>
      <c r="F2401" s="98"/>
      <c r="G2401" s="98"/>
      <c r="H2401" s="98"/>
      <c r="I2401" s="98"/>
      <c r="J2401" s="98"/>
      <c r="K2401" s="98"/>
      <c r="L2401" s="98"/>
      <c r="M2401" s="98"/>
      <c r="N2401" s="98"/>
      <c r="O2401" s="98"/>
      <c r="P2401" s="98"/>
      <c r="Q2401" s="98"/>
      <c r="R2401" s="98"/>
      <c r="S2401" s="98"/>
      <c r="T2401" s="108"/>
    </row>
    <row r="2402" spans="1:20" x14ac:dyDescent="0.3">
      <c r="A2402" s="98"/>
      <c r="B2402" s="98"/>
      <c r="C2402" s="98"/>
      <c r="D2402" s="98"/>
      <c r="E2402" s="98"/>
      <c r="F2402" s="98"/>
      <c r="G2402" s="98"/>
      <c r="H2402" s="98"/>
      <c r="I2402" s="98"/>
      <c r="J2402" s="98"/>
      <c r="K2402" s="98"/>
      <c r="L2402" s="98"/>
      <c r="M2402" s="98"/>
      <c r="N2402" s="98"/>
      <c r="O2402" s="98"/>
      <c r="P2402" s="98"/>
      <c r="Q2402" s="98"/>
      <c r="R2402" s="98"/>
      <c r="S2402" s="98"/>
      <c r="T2402" s="108"/>
    </row>
    <row r="2403" spans="1:20" x14ac:dyDescent="0.3">
      <c r="A2403" s="98"/>
      <c r="B2403" s="98"/>
      <c r="C2403" s="98"/>
      <c r="D2403" s="98"/>
      <c r="E2403" s="98"/>
      <c r="F2403" s="98"/>
      <c r="G2403" s="98"/>
      <c r="H2403" s="98"/>
      <c r="I2403" s="98"/>
      <c r="J2403" s="98"/>
      <c r="K2403" s="98"/>
      <c r="L2403" s="98"/>
      <c r="M2403" s="98"/>
      <c r="N2403" s="98"/>
      <c r="O2403" s="98"/>
      <c r="P2403" s="98"/>
      <c r="Q2403" s="98"/>
      <c r="R2403" s="98"/>
      <c r="S2403" s="98"/>
      <c r="T2403" s="108"/>
    </row>
    <row r="2404" spans="1:20" x14ac:dyDescent="0.3">
      <c r="A2404" s="98"/>
      <c r="B2404" s="98"/>
      <c r="C2404" s="98"/>
      <c r="D2404" s="98"/>
      <c r="E2404" s="98"/>
      <c r="F2404" s="98"/>
      <c r="G2404" s="98"/>
      <c r="H2404" s="98"/>
      <c r="I2404" s="98"/>
      <c r="J2404" s="98"/>
      <c r="K2404" s="98"/>
      <c r="L2404" s="98"/>
      <c r="M2404" s="98"/>
      <c r="N2404" s="98"/>
      <c r="O2404" s="98"/>
      <c r="P2404" s="98"/>
      <c r="Q2404" s="98"/>
      <c r="R2404" s="98"/>
      <c r="S2404" s="98"/>
      <c r="T2404" s="108"/>
    </row>
    <row r="2405" spans="1:20" x14ac:dyDescent="0.3">
      <c r="A2405" s="98"/>
      <c r="B2405" s="98"/>
      <c r="C2405" s="98"/>
      <c r="D2405" s="98"/>
      <c r="E2405" s="98"/>
      <c r="F2405" s="98"/>
      <c r="G2405" s="98"/>
      <c r="H2405" s="98"/>
      <c r="I2405" s="98"/>
      <c r="J2405" s="98"/>
      <c r="K2405" s="98"/>
      <c r="L2405" s="98"/>
      <c r="M2405" s="98"/>
      <c r="N2405" s="98"/>
      <c r="O2405" s="98"/>
      <c r="P2405" s="98"/>
      <c r="Q2405" s="98"/>
      <c r="R2405" s="98"/>
      <c r="S2405" s="98"/>
      <c r="T2405" s="108"/>
    </row>
    <row r="2406" spans="1:20" x14ac:dyDescent="0.3">
      <c r="A2406" s="98"/>
      <c r="B2406" s="98"/>
      <c r="C2406" s="98"/>
      <c r="D2406" s="98"/>
      <c r="E2406" s="98"/>
      <c r="F2406" s="98"/>
      <c r="G2406" s="98"/>
      <c r="H2406" s="98"/>
      <c r="I2406" s="98"/>
      <c r="J2406" s="98"/>
      <c r="K2406" s="98"/>
      <c r="L2406" s="98"/>
      <c r="M2406" s="98"/>
      <c r="N2406" s="98"/>
      <c r="O2406" s="98"/>
      <c r="P2406" s="98"/>
      <c r="Q2406" s="98"/>
      <c r="R2406" s="98"/>
      <c r="S2406" s="98"/>
      <c r="T2406" s="108"/>
    </row>
    <row r="2407" spans="1:20" x14ac:dyDescent="0.3">
      <c r="A2407" s="98"/>
      <c r="B2407" s="98"/>
      <c r="C2407" s="98"/>
      <c r="D2407" s="98"/>
      <c r="E2407" s="98"/>
      <c r="F2407" s="98"/>
      <c r="G2407" s="98"/>
      <c r="H2407" s="98"/>
      <c r="I2407" s="98"/>
      <c r="J2407" s="98"/>
      <c r="K2407" s="98"/>
      <c r="L2407" s="98"/>
      <c r="M2407" s="98"/>
      <c r="N2407" s="98"/>
      <c r="O2407" s="98"/>
      <c r="P2407" s="98"/>
      <c r="Q2407" s="98"/>
      <c r="R2407" s="98"/>
      <c r="S2407" s="98"/>
      <c r="T2407" s="108"/>
    </row>
    <row r="2408" spans="1:20" x14ac:dyDescent="0.3">
      <c r="A2408" s="98"/>
      <c r="B2408" s="98"/>
      <c r="C2408" s="98"/>
      <c r="D2408" s="98"/>
      <c r="E2408" s="98"/>
      <c r="F2408" s="98"/>
      <c r="G2408" s="98"/>
      <c r="H2408" s="98"/>
      <c r="I2408" s="98"/>
      <c r="J2408" s="98"/>
      <c r="K2408" s="98"/>
      <c r="L2408" s="98"/>
      <c r="M2408" s="98"/>
      <c r="N2408" s="98"/>
      <c r="O2408" s="98"/>
      <c r="P2408" s="98"/>
      <c r="Q2408" s="98"/>
      <c r="R2408" s="98"/>
      <c r="S2408" s="98"/>
      <c r="T2408" s="108"/>
    </row>
    <row r="2409" spans="1:20" x14ac:dyDescent="0.3">
      <c r="A2409" s="98"/>
      <c r="B2409" s="98"/>
      <c r="C2409" s="98"/>
      <c r="D2409" s="98"/>
      <c r="E2409" s="98"/>
      <c r="F2409" s="98"/>
      <c r="G2409" s="98"/>
      <c r="H2409" s="98"/>
      <c r="I2409" s="98"/>
      <c r="J2409" s="98"/>
      <c r="K2409" s="98"/>
      <c r="L2409" s="98"/>
      <c r="M2409" s="98"/>
      <c r="N2409" s="98"/>
      <c r="O2409" s="98"/>
      <c r="P2409" s="98"/>
      <c r="Q2409" s="98"/>
      <c r="R2409" s="98"/>
      <c r="S2409" s="98"/>
      <c r="T2409" s="108"/>
    </row>
    <row r="2410" spans="1:20" x14ac:dyDescent="0.3">
      <c r="A2410" s="98"/>
      <c r="B2410" s="98"/>
      <c r="C2410" s="98"/>
      <c r="D2410" s="98"/>
      <c r="E2410" s="98"/>
      <c r="F2410" s="98"/>
      <c r="G2410" s="98"/>
      <c r="H2410" s="98"/>
      <c r="I2410" s="98"/>
      <c r="J2410" s="98"/>
      <c r="K2410" s="98"/>
      <c r="L2410" s="98"/>
      <c r="M2410" s="98"/>
      <c r="N2410" s="98"/>
      <c r="O2410" s="98"/>
      <c r="P2410" s="98"/>
      <c r="Q2410" s="98"/>
      <c r="R2410" s="98"/>
      <c r="S2410" s="98"/>
      <c r="T2410" s="108"/>
    </row>
    <row r="2411" spans="1:20" x14ac:dyDescent="0.3">
      <c r="A2411" s="98"/>
      <c r="B2411" s="98"/>
      <c r="C2411" s="98"/>
      <c r="D2411" s="98"/>
      <c r="E2411" s="98"/>
      <c r="F2411" s="98"/>
      <c r="G2411" s="98"/>
      <c r="H2411" s="98"/>
      <c r="I2411" s="98"/>
      <c r="J2411" s="98"/>
      <c r="K2411" s="98"/>
      <c r="L2411" s="98"/>
      <c r="M2411" s="98"/>
      <c r="N2411" s="98"/>
      <c r="O2411" s="98"/>
      <c r="P2411" s="98"/>
      <c r="Q2411" s="98"/>
      <c r="R2411" s="98"/>
      <c r="S2411" s="98"/>
      <c r="T2411" s="108"/>
    </row>
    <row r="2412" spans="1:20" x14ac:dyDescent="0.3">
      <c r="A2412" s="98"/>
      <c r="B2412" s="98"/>
      <c r="C2412" s="98"/>
      <c r="D2412" s="98"/>
      <c r="E2412" s="98"/>
      <c r="F2412" s="98"/>
      <c r="G2412" s="98"/>
      <c r="H2412" s="98"/>
      <c r="I2412" s="98"/>
      <c r="J2412" s="98"/>
      <c r="K2412" s="98"/>
      <c r="L2412" s="98"/>
      <c r="M2412" s="98"/>
      <c r="N2412" s="98"/>
      <c r="O2412" s="98"/>
      <c r="P2412" s="98"/>
      <c r="Q2412" s="98"/>
      <c r="R2412" s="98"/>
      <c r="S2412" s="98"/>
      <c r="T2412" s="108"/>
    </row>
    <row r="2413" spans="1:20" x14ac:dyDescent="0.3">
      <c r="A2413" s="98"/>
      <c r="B2413" s="98"/>
      <c r="C2413" s="98"/>
      <c r="D2413" s="98"/>
      <c r="E2413" s="98"/>
      <c r="F2413" s="98"/>
      <c r="G2413" s="98"/>
      <c r="H2413" s="98"/>
      <c r="I2413" s="98"/>
      <c r="J2413" s="98"/>
      <c r="K2413" s="98"/>
      <c r="L2413" s="98"/>
      <c r="M2413" s="98"/>
      <c r="N2413" s="98"/>
      <c r="O2413" s="98"/>
      <c r="P2413" s="98"/>
      <c r="Q2413" s="98"/>
      <c r="R2413" s="98"/>
      <c r="S2413" s="98"/>
      <c r="T2413" s="108"/>
    </row>
    <row r="2414" spans="1:20" x14ac:dyDescent="0.3">
      <c r="A2414" s="98"/>
      <c r="B2414" s="98"/>
      <c r="C2414" s="98"/>
      <c r="D2414" s="98"/>
      <c r="E2414" s="98"/>
      <c r="F2414" s="98"/>
      <c r="G2414" s="98"/>
      <c r="H2414" s="98"/>
      <c r="I2414" s="98"/>
      <c r="J2414" s="98"/>
      <c r="K2414" s="98"/>
      <c r="L2414" s="98"/>
      <c r="M2414" s="98"/>
      <c r="N2414" s="98"/>
      <c r="O2414" s="98"/>
      <c r="P2414" s="98"/>
      <c r="Q2414" s="98"/>
      <c r="R2414" s="98"/>
      <c r="S2414" s="98"/>
      <c r="T2414" s="108"/>
    </row>
    <row r="2415" spans="1:20" x14ac:dyDescent="0.3">
      <c r="A2415" s="98"/>
      <c r="B2415" s="98"/>
      <c r="C2415" s="98"/>
      <c r="D2415" s="98"/>
      <c r="E2415" s="98"/>
      <c r="F2415" s="98"/>
      <c r="G2415" s="98"/>
      <c r="H2415" s="98"/>
      <c r="I2415" s="98"/>
      <c r="J2415" s="98"/>
      <c r="K2415" s="98"/>
      <c r="L2415" s="98"/>
      <c r="M2415" s="98"/>
      <c r="N2415" s="98"/>
      <c r="O2415" s="98"/>
      <c r="P2415" s="98"/>
      <c r="Q2415" s="98"/>
      <c r="R2415" s="98"/>
      <c r="S2415" s="98"/>
      <c r="T2415" s="108"/>
    </row>
    <row r="2416" spans="1:20" x14ac:dyDescent="0.3">
      <c r="A2416" s="98"/>
      <c r="B2416" s="98"/>
      <c r="C2416" s="98"/>
      <c r="D2416" s="98"/>
      <c r="E2416" s="98"/>
      <c r="F2416" s="98"/>
      <c r="G2416" s="98"/>
      <c r="H2416" s="98"/>
      <c r="I2416" s="98"/>
      <c r="J2416" s="98"/>
      <c r="K2416" s="98"/>
      <c r="L2416" s="98"/>
      <c r="M2416" s="98"/>
      <c r="N2416" s="98"/>
      <c r="O2416" s="98"/>
      <c r="P2416" s="98"/>
      <c r="Q2416" s="98"/>
      <c r="R2416" s="98"/>
      <c r="S2416" s="98"/>
      <c r="T2416" s="108"/>
    </row>
    <row r="2417" spans="1:20" x14ac:dyDescent="0.3">
      <c r="A2417" s="98"/>
      <c r="B2417" s="98"/>
      <c r="C2417" s="98"/>
      <c r="D2417" s="98"/>
      <c r="E2417" s="98"/>
      <c r="F2417" s="98"/>
      <c r="G2417" s="98"/>
      <c r="H2417" s="98"/>
      <c r="I2417" s="98"/>
      <c r="J2417" s="98"/>
      <c r="K2417" s="98"/>
      <c r="L2417" s="98"/>
      <c r="M2417" s="98"/>
      <c r="N2417" s="98"/>
      <c r="O2417" s="98"/>
      <c r="P2417" s="98"/>
      <c r="Q2417" s="98"/>
      <c r="R2417" s="98"/>
      <c r="S2417" s="98"/>
      <c r="T2417" s="108"/>
    </row>
    <row r="2418" spans="1:20" x14ac:dyDescent="0.3">
      <c r="A2418" s="98"/>
      <c r="B2418" s="98"/>
      <c r="C2418" s="98"/>
      <c r="D2418" s="98"/>
      <c r="E2418" s="98"/>
      <c r="F2418" s="98"/>
      <c r="G2418" s="98"/>
      <c r="H2418" s="98"/>
      <c r="I2418" s="98"/>
      <c r="J2418" s="98"/>
      <c r="K2418" s="98"/>
      <c r="L2418" s="98"/>
      <c r="M2418" s="98"/>
      <c r="N2418" s="98"/>
      <c r="O2418" s="98"/>
      <c r="P2418" s="98"/>
      <c r="Q2418" s="98"/>
      <c r="R2418" s="98"/>
      <c r="S2418" s="98"/>
      <c r="T2418" s="108"/>
    </row>
    <row r="2419" spans="1:20" x14ac:dyDescent="0.3">
      <c r="A2419" s="98"/>
      <c r="B2419" s="98"/>
      <c r="C2419" s="98"/>
      <c r="D2419" s="98"/>
      <c r="E2419" s="98"/>
      <c r="F2419" s="98"/>
      <c r="G2419" s="98"/>
      <c r="H2419" s="98"/>
      <c r="I2419" s="98"/>
      <c r="J2419" s="98"/>
      <c r="K2419" s="98"/>
      <c r="L2419" s="98"/>
      <c r="M2419" s="98"/>
      <c r="N2419" s="98"/>
      <c r="O2419" s="98"/>
      <c r="P2419" s="98"/>
      <c r="Q2419" s="98"/>
      <c r="R2419" s="98"/>
      <c r="S2419" s="98"/>
      <c r="T2419" s="108"/>
    </row>
    <row r="2420" spans="1:20" x14ac:dyDescent="0.3">
      <c r="A2420" s="98"/>
      <c r="B2420" s="98"/>
      <c r="C2420" s="98"/>
      <c r="D2420" s="98"/>
      <c r="E2420" s="98"/>
      <c r="F2420" s="98"/>
      <c r="G2420" s="98"/>
      <c r="H2420" s="98"/>
      <c r="I2420" s="98"/>
      <c r="J2420" s="98"/>
      <c r="K2420" s="98"/>
      <c r="L2420" s="98"/>
      <c r="M2420" s="98"/>
      <c r="N2420" s="98"/>
      <c r="O2420" s="98"/>
      <c r="P2420" s="98"/>
      <c r="Q2420" s="98"/>
      <c r="R2420" s="98"/>
      <c r="S2420" s="98"/>
      <c r="T2420" s="108"/>
    </row>
    <row r="2421" spans="1:20" x14ac:dyDescent="0.3">
      <c r="A2421" s="98"/>
      <c r="B2421" s="98"/>
      <c r="C2421" s="98"/>
      <c r="D2421" s="98"/>
      <c r="E2421" s="98"/>
      <c r="F2421" s="98"/>
      <c r="G2421" s="98"/>
      <c r="H2421" s="98"/>
      <c r="I2421" s="98"/>
      <c r="J2421" s="98"/>
      <c r="K2421" s="98"/>
      <c r="L2421" s="98"/>
      <c r="M2421" s="98"/>
      <c r="N2421" s="98"/>
      <c r="O2421" s="98"/>
      <c r="P2421" s="98"/>
      <c r="Q2421" s="98"/>
      <c r="R2421" s="98"/>
      <c r="S2421" s="98"/>
      <c r="T2421" s="108"/>
    </row>
    <row r="2422" spans="1:20" x14ac:dyDescent="0.3">
      <c r="A2422" s="98"/>
      <c r="B2422" s="98"/>
      <c r="C2422" s="98"/>
      <c r="D2422" s="98"/>
      <c r="E2422" s="98"/>
      <c r="F2422" s="98"/>
      <c r="G2422" s="98"/>
      <c r="H2422" s="98"/>
      <c r="I2422" s="98"/>
      <c r="J2422" s="98"/>
      <c r="K2422" s="98"/>
      <c r="L2422" s="98"/>
      <c r="M2422" s="98"/>
      <c r="N2422" s="98"/>
      <c r="O2422" s="98"/>
      <c r="P2422" s="98"/>
      <c r="Q2422" s="98"/>
      <c r="R2422" s="98"/>
      <c r="S2422" s="98"/>
      <c r="T2422" s="108"/>
    </row>
    <row r="2423" spans="1:20" x14ac:dyDescent="0.3">
      <c r="A2423" s="98"/>
      <c r="B2423" s="98"/>
      <c r="C2423" s="98"/>
      <c r="D2423" s="98"/>
      <c r="E2423" s="98"/>
      <c r="F2423" s="98"/>
      <c r="G2423" s="98"/>
      <c r="H2423" s="98"/>
      <c r="I2423" s="98"/>
      <c r="J2423" s="98"/>
      <c r="K2423" s="98"/>
      <c r="L2423" s="98"/>
      <c r="M2423" s="98"/>
      <c r="N2423" s="98"/>
      <c r="O2423" s="98"/>
      <c r="P2423" s="98"/>
      <c r="Q2423" s="98"/>
      <c r="R2423" s="98"/>
      <c r="S2423" s="98"/>
      <c r="T2423" s="108"/>
    </row>
    <row r="2424" spans="1:20" x14ac:dyDescent="0.3">
      <c r="A2424" s="98"/>
      <c r="B2424" s="98"/>
      <c r="C2424" s="98"/>
      <c r="D2424" s="98"/>
      <c r="E2424" s="98"/>
      <c r="F2424" s="98"/>
      <c r="G2424" s="98"/>
      <c r="H2424" s="98"/>
      <c r="I2424" s="98"/>
      <c r="J2424" s="98"/>
      <c r="K2424" s="98"/>
      <c r="L2424" s="98"/>
      <c r="M2424" s="98"/>
      <c r="N2424" s="98"/>
      <c r="O2424" s="98"/>
      <c r="P2424" s="98"/>
      <c r="Q2424" s="98"/>
      <c r="R2424" s="98"/>
      <c r="S2424" s="98"/>
      <c r="T2424" s="108"/>
    </row>
    <row r="2425" spans="1:20" x14ac:dyDescent="0.3">
      <c r="A2425" s="98"/>
      <c r="B2425" s="98"/>
      <c r="C2425" s="98"/>
      <c r="D2425" s="98"/>
      <c r="E2425" s="98"/>
      <c r="F2425" s="98"/>
      <c r="G2425" s="98"/>
      <c r="H2425" s="98"/>
      <c r="I2425" s="98"/>
      <c r="J2425" s="98"/>
      <c r="K2425" s="98"/>
      <c r="L2425" s="98"/>
      <c r="M2425" s="98"/>
      <c r="N2425" s="98"/>
      <c r="O2425" s="98"/>
      <c r="P2425" s="98"/>
      <c r="Q2425" s="98"/>
      <c r="R2425" s="98"/>
      <c r="S2425" s="98"/>
      <c r="T2425" s="108"/>
    </row>
    <row r="2426" spans="1:20" x14ac:dyDescent="0.3">
      <c r="A2426" s="98"/>
      <c r="B2426" s="98"/>
      <c r="C2426" s="98"/>
      <c r="D2426" s="98"/>
      <c r="E2426" s="98"/>
      <c r="F2426" s="98"/>
      <c r="G2426" s="98"/>
      <c r="H2426" s="98"/>
      <c r="I2426" s="98"/>
      <c r="J2426" s="98"/>
      <c r="K2426" s="98"/>
      <c r="L2426" s="98"/>
      <c r="M2426" s="98"/>
      <c r="N2426" s="98"/>
      <c r="O2426" s="98"/>
      <c r="P2426" s="98"/>
      <c r="Q2426" s="98"/>
      <c r="R2426" s="98"/>
      <c r="S2426" s="98"/>
      <c r="T2426" s="108"/>
    </row>
    <row r="2427" spans="1:20" x14ac:dyDescent="0.3">
      <c r="A2427" s="98"/>
      <c r="B2427" s="98"/>
      <c r="C2427" s="98"/>
      <c r="D2427" s="98"/>
      <c r="E2427" s="98"/>
      <c r="F2427" s="98"/>
      <c r="G2427" s="98"/>
      <c r="H2427" s="98"/>
      <c r="I2427" s="98"/>
      <c r="J2427" s="98"/>
      <c r="K2427" s="98"/>
      <c r="L2427" s="98"/>
      <c r="M2427" s="98"/>
      <c r="N2427" s="98"/>
      <c r="O2427" s="98"/>
      <c r="P2427" s="98"/>
      <c r="Q2427" s="98"/>
      <c r="R2427" s="98"/>
      <c r="S2427" s="98"/>
      <c r="T2427" s="108"/>
    </row>
    <row r="2428" spans="1:20" x14ac:dyDescent="0.3">
      <c r="A2428" s="98"/>
      <c r="B2428" s="98"/>
      <c r="C2428" s="98"/>
      <c r="D2428" s="98"/>
      <c r="E2428" s="98"/>
      <c r="F2428" s="98"/>
      <c r="G2428" s="98"/>
      <c r="H2428" s="98"/>
      <c r="I2428" s="98"/>
      <c r="J2428" s="98"/>
      <c r="K2428" s="98"/>
      <c r="L2428" s="98"/>
      <c r="M2428" s="98"/>
      <c r="N2428" s="98"/>
      <c r="O2428" s="98"/>
      <c r="P2428" s="98"/>
      <c r="Q2428" s="98"/>
      <c r="R2428" s="98"/>
      <c r="S2428" s="98"/>
      <c r="T2428" s="108"/>
    </row>
    <row r="2429" spans="1:20" x14ac:dyDescent="0.3">
      <c r="A2429" s="98"/>
      <c r="B2429" s="98"/>
      <c r="C2429" s="98"/>
      <c r="D2429" s="98"/>
      <c r="E2429" s="98"/>
      <c r="F2429" s="98"/>
      <c r="G2429" s="98"/>
      <c r="H2429" s="98"/>
      <c r="I2429" s="98"/>
      <c r="J2429" s="98"/>
      <c r="K2429" s="98"/>
      <c r="L2429" s="98"/>
      <c r="M2429" s="98"/>
      <c r="N2429" s="98"/>
      <c r="O2429" s="98"/>
      <c r="P2429" s="98"/>
      <c r="Q2429" s="98"/>
      <c r="R2429" s="98"/>
      <c r="S2429" s="98"/>
      <c r="T2429" s="108"/>
    </row>
    <row r="2430" spans="1:20" x14ac:dyDescent="0.3">
      <c r="A2430" s="98"/>
      <c r="B2430" s="98"/>
      <c r="C2430" s="98"/>
      <c r="D2430" s="98"/>
      <c r="E2430" s="98"/>
      <c r="F2430" s="98"/>
      <c r="G2430" s="98"/>
      <c r="H2430" s="98"/>
      <c r="I2430" s="98"/>
      <c r="J2430" s="98"/>
      <c r="K2430" s="98"/>
      <c r="L2430" s="98"/>
      <c r="M2430" s="98"/>
      <c r="N2430" s="98"/>
      <c r="O2430" s="98"/>
      <c r="P2430" s="98"/>
      <c r="Q2430" s="98"/>
      <c r="R2430" s="98"/>
      <c r="S2430" s="98"/>
      <c r="T2430" s="108"/>
    </row>
    <row r="2431" spans="1:20" x14ac:dyDescent="0.3">
      <c r="A2431" s="98"/>
      <c r="B2431" s="98"/>
      <c r="C2431" s="98"/>
      <c r="D2431" s="98"/>
      <c r="E2431" s="98"/>
      <c r="F2431" s="98"/>
      <c r="G2431" s="98"/>
      <c r="H2431" s="98"/>
      <c r="I2431" s="98"/>
      <c r="J2431" s="98"/>
      <c r="K2431" s="98"/>
      <c r="L2431" s="98"/>
      <c r="M2431" s="98"/>
      <c r="N2431" s="98"/>
      <c r="O2431" s="98"/>
      <c r="P2431" s="98"/>
      <c r="Q2431" s="98"/>
      <c r="R2431" s="98"/>
      <c r="S2431" s="98"/>
      <c r="T2431" s="108"/>
    </row>
    <row r="2432" spans="1:20" x14ac:dyDescent="0.3">
      <c r="A2432" s="98"/>
      <c r="B2432" s="98"/>
      <c r="C2432" s="98"/>
      <c r="D2432" s="98"/>
      <c r="E2432" s="98"/>
      <c r="F2432" s="98"/>
      <c r="G2432" s="98"/>
      <c r="H2432" s="98"/>
      <c r="I2432" s="98"/>
      <c r="J2432" s="98"/>
      <c r="K2432" s="98"/>
      <c r="L2432" s="98"/>
      <c r="M2432" s="98"/>
      <c r="N2432" s="98"/>
      <c r="O2432" s="98"/>
      <c r="P2432" s="98"/>
      <c r="Q2432" s="98"/>
      <c r="R2432" s="98"/>
      <c r="S2432" s="98"/>
      <c r="T2432" s="108"/>
    </row>
    <row r="2433" spans="1:20" x14ac:dyDescent="0.3">
      <c r="A2433" s="98"/>
      <c r="B2433" s="98"/>
      <c r="C2433" s="98"/>
      <c r="D2433" s="98"/>
      <c r="E2433" s="98"/>
      <c r="F2433" s="98"/>
      <c r="G2433" s="98"/>
      <c r="H2433" s="98"/>
      <c r="I2433" s="98"/>
      <c r="J2433" s="98"/>
      <c r="K2433" s="98"/>
      <c r="L2433" s="98"/>
      <c r="M2433" s="98"/>
      <c r="N2433" s="98"/>
      <c r="O2433" s="98"/>
      <c r="P2433" s="98"/>
      <c r="Q2433" s="98"/>
      <c r="R2433" s="98"/>
      <c r="S2433" s="98"/>
      <c r="T2433" s="108"/>
    </row>
    <row r="2434" spans="1:20" x14ac:dyDescent="0.3">
      <c r="A2434" s="98"/>
      <c r="B2434" s="98"/>
      <c r="C2434" s="98"/>
      <c r="D2434" s="98"/>
      <c r="E2434" s="98"/>
      <c r="F2434" s="98"/>
      <c r="G2434" s="98"/>
      <c r="H2434" s="98"/>
      <c r="I2434" s="98"/>
      <c r="J2434" s="98"/>
      <c r="K2434" s="98"/>
      <c r="L2434" s="98"/>
      <c r="M2434" s="98"/>
      <c r="N2434" s="98"/>
      <c r="O2434" s="98"/>
      <c r="P2434" s="98"/>
      <c r="Q2434" s="98"/>
      <c r="R2434" s="98"/>
      <c r="S2434" s="98"/>
      <c r="T2434" s="108"/>
    </row>
    <row r="2435" spans="1:20" x14ac:dyDescent="0.3">
      <c r="A2435" s="98"/>
      <c r="B2435" s="98"/>
      <c r="C2435" s="98"/>
      <c r="D2435" s="98"/>
      <c r="E2435" s="98"/>
      <c r="F2435" s="98"/>
      <c r="G2435" s="98"/>
      <c r="H2435" s="98"/>
      <c r="I2435" s="98"/>
      <c r="J2435" s="98"/>
      <c r="K2435" s="98"/>
      <c r="L2435" s="98"/>
      <c r="M2435" s="98"/>
      <c r="N2435" s="98"/>
      <c r="O2435" s="98"/>
      <c r="P2435" s="98"/>
      <c r="Q2435" s="98"/>
      <c r="R2435" s="98"/>
      <c r="S2435" s="98"/>
      <c r="T2435" s="108"/>
    </row>
    <row r="2436" spans="1:20" x14ac:dyDescent="0.3">
      <c r="A2436" s="98"/>
      <c r="B2436" s="98"/>
      <c r="C2436" s="98"/>
      <c r="D2436" s="98"/>
      <c r="E2436" s="98"/>
      <c r="F2436" s="98"/>
      <c r="G2436" s="98"/>
      <c r="H2436" s="98"/>
      <c r="I2436" s="98"/>
      <c r="J2436" s="98"/>
      <c r="K2436" s="98"/>
      <c r="L2436" s="98"/>
      <c r="M2436" s="98"/>
      <c r="N2436" s="98"/>
      <c r="O2436" s="98"/>
      <c r="P2436" s="98"/>
      <c r="Q2436" s="98"/>
      <c r="R2436" s="98"/>
      <c r="S2436" s="98"/>
      <c r="T2436" s="108"/>
    </row>
    <row r="2437" spans="1:20" x14ac:dyDescent="0.3">
      <c r="A2437" s="98"/>
      <c r="B2437" s="98"/>
      <c r="C2437" s="98"/>
      <c r="D2437" s="98"/>
      <c r="E2437" s="98"/>
      <c r="F2437" s="98"/>
      <c r="G2437" s="98"/>
      <c r="H2437" s="98"/>
      <c r="I2437" s="98"/>
      <c r="J2437" s="98"/>
      <c r="K2437" s="98"/>
      <c r="L2437" s="98"/>
      <c r="M2437" s="98"/>
      <c r="N2437" s="98"/>
      <c r="O2437" s="98"/>
      <c r="P2437" s="98"/>
      <c r="Q2437" s="98"/>
      <c r="R2437" s="98"/>
      <c r="S2437" s="98"/>
      <c r="T2437" s="108"/>
    </row>
    <row r="2438" spans="1:20" x14ac:dyDescent="0.3">
      <c r="A2438" s="98"/>
      <c r="B2438" s="98"/>
      <c r="C2438" s="98"/>
      <c r="D2438" s="98"/>
      <c r="E2438" s="98"/>
      <c r="F2438" s="98"/>
      <c r="G2438" s="98"/>
      <c r="H2438" s="98"/>
      <c r="I2438" s="98"/>
      <c r="J2438" s="98"/>
      <c r="K2438" s="98"/>
      <c r="L2438" s="98"/>
      <c r="M2438" s="98"/>
      <c r="N2438" s="98"/>
      <c r="O2438" s="98"/>
      <c r="P2438" s="98"/>
      <c r="Q2438" s="98"/>
      <c r="R2438" s="98"/>
      <c r="S2438" s="98"/>
      <c r="T2438" s="108"/>
    </row>
    <row r="2439" spans="1:20" x14ac:dyDescent="0.3">
      <c r="A2439" s="98"/>
      <c r="B2439" s="98"/>
      <c r="C2439" s="98"/>
      <c r="D2439" s="98"/>
      <c r="E2439" s="98"/>
      <c r="F2439" s="98"/>
      <c r="G2439" s="98"/>
      <c r="H2439" s="98"/>
      <c r="I2439" s="98"/>
      <c r="J2439" s="98"/>
      <c r="K2439" s="98"/>
      <c r="L2439" s="98"/>
      <c r="M2439" s="98"/>
      <c r="N2439" s="98"/>
      <c r="O2439" s="98"/>
      <c r="P2439" s="98"/>
      <c r="Q2439" s="98"/>
      <c r="R2439" s="98"/>
      <c r="S2439" s="98"/>
      <c r="T2439" s="108"/>
    </row>
    <row r="2440" spans="1:20" x14ac:dyDescent="0.3">
      <c r="A2440" s="98"/>
      <c r="B2440" s="98"/>
      <c r="C2440" s="98"/>
      <c r="D2440" s="98"/>
      <c r="E2440" s="98"/>
      <c r="F2440" s="98"/>
      <c r="G2440" s="98"/>
      <c r="H2440" s="98"/>
      <c r="I2440" s="98"/>
      <c r="J2440" s="98"/>
      <c r="K2440" s="98"/>
      <c r="L2440" s="98"/>
      <c r="M2440" s="98"/>
      <c r="N2440" s="98"/>
      <c r="O2440" s="98"/>
      <c r="P2440" s="98"/>
      <c r="Q2440" s="98"/>
      <c r="R2440" s="98"/>
      <c r="S2440" s="98"/>
      <c r="T2440" s="108"/>
    </row>
    <row r="2441" spans="1:20" x14ac:dyDescent="0.3">
      <c r="A2441" s="98"/>
      <c r="B2441" s="98"/>
      <c r="C2441" s="98"/>
      <c r="D2441" s="98"/>
      <c r="E2441" s="98"/>
      <c r="F2441" s="98"/>
      <c r="G2441" s="98"/>
      <c r="H2441" s="98"/>
      <c r="I2441" s="98"/>
      <c r="J2441" s="98"/>
      <c r="K2441" s="98"/>
      <c r="L2441" s="98"/>
      <c r="M2441" s="98"/>
      <c r="N2441" s="98"/>
      <c r="O2441" s="98"/>
      <c r="P2441" s="98"/>
      <c r="Q2441" s="98"/>
      <c r="R2441" s="98"/>
      <c r="S2441" s="98"/>
      <c r="T2441" s="108"/>
    </row>
    <row r="2442" spans="1:20" x14ac:dyDescent="0.3">
      <c r="A2442" s="98"/>
      <c r="B2442" s="98"/>
      <c r="C2442" s="98"/>
      <c r="D2442" s="98"/>
      <c r="E2442" s="98"/>
      <c r="F2442" s="98"/>
      <c r="G2442" s="98"/>
      <c r="H2442" s="98"/>
      <c r="I2442" s="98"/>
      <c r="J2442" s="98"/>
      <c r="K2442" s="98"/>
      <c r="L2442" s="98"/>
      <c r="M2442" s="98"/>
      <c r="N2442" s="98"/>
      <c r="O2442" s="98"/>
      <c r="P2442" s="98"/>
      <c r="Q2442" s="98"/>
      <c r="R2442" s="98"/>
      <c r="S2442" s="98"/>
      <c r="T2442" s="108"/>
    </row>
    <row r="2443" spans="1:20" x14ac:dyDescent="0.3">
      <c r="A2443" s="98"/>
      <c r="B2443" s="98"/>
      <c r="C2443" s="98"/>
      <c r="D2443" s="98"/>
      <c r="E2443" s="98"/>
      <c r="F2443" s="98"/>
      <c r="G2443" s="98"/>
      <c r="H2443" s="98"/>
      <c r="I2443" s="98"/>
      <c r="J2443" s="98"/>
      <c r="K2443" s="98"/>
      <c r="L2443" s="98"/>
      <c r="M2443" s="98"/>
      <c r="N2443" s="98"/>
      <c r="O2443" s="98"/>
      <c r="P2443" s="98"/>
      <c r="Q2443" s="98"/>
      <c r="R2443" s="98"/>
      <c r="S2443" s="98"/>
      <c r="T2443" s="108"/>
    </row>
    <row r="2444" spans="1:20" x14ac:dyDescent="0.3">
      <c r="A2444" s="98"/>
      <c r="B2444" s="98"/>
      <c r="C2444" s="98"/>
      <c r="D2444" s="98"/>
      <c r="E2444" s="98"/>
      <c r="F2444" s="98"/>
      <c r="G2444" s="98"/>
      <c r="H2444" s="98"/>
      <c r="I2444" s="98"/>
      <c r="J2444" s="98"/>
      <c r="K2444" s="98"/>
      <c r="L2444" s="98"/>
      <c r="M2444" s="98"/>
      <c r="N2444" s="98"/>
      <c r="O2444" s="98"/>
      <c r="P2444" s="98"/>
      <c r="Q2444" s="98"/>
      <c r="R2444" s="98"/>
      <c r="S2444" s="98"/>
      <c r="T2444" s="108"/>
    </row>
    <row r="2445" spans="1:20" x14ac:dyDescent="0.3">
      <c r="A2445" s="98"/>
      <c r="B2445" s="98"/>
      <c r="C2445" s="98"/>
      <c r="D2445" s="98"/>
      <c r="E2445" s="98"/>
      <c r="F2445" s="98"/>
      <c r="G2445" s="98"/>
      <c r="H2445" s="98"/>
      <c r="I2445" s="98"/>
      <c r="J2445" s="98"/>
      <c r="K2445" s="98"/>
      <c r="L2445" s="98"/>
      <c r="M2445" s="98"/>
      <c r="N2445" s="98"/>
      <c r="O2445" s="98"/>
      <c r="P2445" s="98"/>
      <c r="Q2445" s="98"/>
      <c r="R2445" s="98"/>
      <c r="S2445" s="98"/>
      <c r="T2445" s="108"/>
    </row>
    <row r="2446" spans="1:20" x14ac:dyDescent="0.3">
      <c r="A2446" s="98"/>
      <c r="B2446" s="98"/>
      <c r="C2446" s="98"/>
      <c r="D2446" s="98"/>
      <c r="E2446" s="98"/>
      <c r="F2446" s="98"/>
      <c r="G2446" s="98"/>
      <c r="H2446" s="98"/>
      <c r="I2446" s="98"/>
      <c r="J2446" s="98"/>
      <c r="K2446" s="98"/>
      <c r="L2446" s="98"/>
      <c r="M2446" s="98"/>
      <c r="N2446" s="98"/>
      <c r="O2446" s="98"/>
      <c r="P2446" s="98"/>
      <c r="Q2446" s="98"/>
      <c r="R2446" s="98"/>
      <c r="S2446" s="98"/>
      <c r="T2446" s="108"/>
    </row>
    <row r="2447" spans="1:20" x14ac:dyDescent="0.3">
      <c r="A2447" s="98"/>
      <c r="B2447" s="98"/>
      <c r="C2447" s="98"/>
      <c r="D2447" s="98"/>
      <c r="E2447" s="98"/>
      <c r="F2447" s="98"/>
      <c r="G2447" s="98"/>
      <c r="H2447" s="98"/>
      <c r="I2447" s="98"/>
      <c r="J2447" s="98"/>
      <c r="K2447" s="98"/>
      <c r="L2447" s="98"/>
      <c r="M2447" s="98"/>
      <c r="N2447" s="98"/>
      <c r="O2447" s="98"/>
      <c r="P2447" s="98"/>
      <c r="Q2447" s="98"/>
      <c r="R2447" s="98"/>
      <c r="S2447" s="98"/>
      <c r="T2447" s="108"/>
    </row>
    <row r="2448" spans="1:20" x14ac:dyDescent="0.3">
      <c r="A2448" s="98"/>
      <c r="B2448" s="98"/>
      <c r="C2448" s="98"/>
      <c r="D2448" s="98"/>
      <c r="E2448" s="98"/>
      <c r="F2448" s="98"/>
      <c r="G2448" s="98"/>
      <c r="H2448" s="98"/>
      <c r="I2448" s="98"/>
      <c r="J2448" s="98"/>
      <c r="K2448" s="98"/>
      <c r="L2448" s="98"/>
      <c r="M2448" s="98"/>
      <c r="N2448" s="98"/>
      <c r="O2448" s="98"/>
      <c r="P2448" s="98"/>
      <c r="Q2448" s="98"/>
      <c r="R2448" s="98"/>
      <c r="S2448" s="98"/>
      <c r="T2448" s="108"/>
    </row>
    <row r="2449" spans="1:20" x14ac:dyDescent="0.3">
      <c r="A2449" s="98"/>
      <c r="B2449" s="98"/>
      <c r="C2449" s="98"/>
      <c r="D2449" s="98"/>
      <c r="E2449" s="98"/>
      <c r="F2449" s="98"/>
      <c r="G2449" s="98"/>
      <c r="H2449" s="98"/>
      <c r="I2449" s="98"/>
      <c r="J2449" s="98"/>
      <c r="K2449" s="98"/>
      <c r="L2449" s="98"/>
      <c r="M2449" s="98"/>
      <c r="N2449" s="98"/>
      <c r="O2449" s="98"/>
      <c r="P2449" s="98"/>
      <c r="Q2449" s="98"/>
      <c r="R2449" s="98"/>
      <c r="S2449" s="98"/>
      <c r="T2449" s="108"/>
    </row>
    <row r="2450" spans="1:20" x14ac:dyDescent="0.3">
      <c r="A2450" s="98"/>
      <c r="B2450" s="98"/>
      <c r="C2450" s="98"/>
      <c r="D2450" s="98"/>
      <c r="E2450" s="98"/>
      <c r="F2450" s="98"/>
      <c r="G2450" s="98"/>
      <c r="H2450" s="98"/>
      <c r="I2450" s="98"/>
      <c r="J2450" s="98"/>
      <c r="K2450" s="98"/>
      <c r="L2450" s="98"/>
      <c r="M2450" s="98"/>
      <c r="N2450" s="98"/>
      <c r="O2450" s="98"/>
      <c r="P2450" s="98"/>
      <c r="Q2450" s="98"/>
      <c r="R2450" s="98"/>
      <c r="S2450" s="98"/>
      <c r="T2450" s="108"/>
    </row>
    <row r="2451" spans="1:20" x14ac:dyDescent="0.3">
      <c r="A2451" s="98"/>
      <c r="B2451" s="98"/>
      <c r="C2451" s="98"/>
      <c r="D2451" s="98"/>
      <c r="E2451" s="98"/>
      <c r="F2451" s="98"/>
      <c r="G2451" s="98"/>
      <c r="H2451" s="98"/>
      <c r="I2451" s="98"/>
      <c r="J2451" s="98"/>
      <c r="K2451" s="98"/>
      <c r="L2451" s="98"/>
      <c r="M2451" s="98"/>
      <c r="N2451" s="98"/>
      <c r="O2451" s="98"/>
      <c r="P2451" s="98"/>
      <c r="Q2451" s="98"/>
      <c r="R2451" s="98"/>
      <c r="S2451" s="98"/>
      <c r="T2451" s="108"/>
    </row>
    <row r="2452" spans="1:20" x14ac:dyDescent="0.3">
      <c r="A2452" s="98"/>
      <c r="B2452" s="98"/>
      <c r="C2452" s="98"/>
      <c r="D2452" s="98"/>
      <c r="E2452" s="98"/>
      <c r="F2452" s="98"/>
      <c r="G2452" s="98"/>
      <c r="H2452" s="98"/>
      <c r="I2452" s="98"/>
      <c r="J2452" s="98"/>
      <c r="K2452" s="98"/>
      <c r="L2452" s="98"/>
      <c r="M2452" s="98"/>
      <c r="N2452" s="98"/>
      <c r="O2452" s="98"/>
      <c r="P2452" s="98"/>
      <c r="Q2452" s="98"/>
      <c r="R2452" s="98"/>
      <c r="S2452" s="98"/>
      <c r="T2452" s="108"/>
    </row>
    <row r="2453" spans="1:20" x14ac:dyDescent="0.3">
      <c r="A2453" s="98"/>
      <c r="B2453" s="98"/>
      <c r="C2453" s="98"/>
      <c r="D2453" s="98"/>
      <c r="E2453" s="98"/>
      <c r="F2453" s="98"/>
      <c r="G2453" s="98"/>
      <c r="H2453" s="98"/>
      <c r="I2453" s="98"/>
      <c r="J2453" s="98"/>
      <c r="K2453" s="98"/>
      <c r="L2453" s="98"/>
      <c r="M2453" s="98"/>
      <c r="N2453" s="98"/>
      <c r="O2453" s="98"/>
      <c r="P2453" s="98"/>
      <c r="Q2453" s="98"/>
      <c r="R2453" s="98"/>
      <c r="S2453" s="98"/>
      <c r="T2453" s="108"/>
    </row>
    <row r="2454" spans="1:20" x14ac:dyDescent="0.3">
      <c r="A2454" s="98"/>
      <c r="B2454" s="98"/>
      <c r="C2454" s="98"/>
      <c r="D2454" s="98"/>
      <c r="E2454" s="98"/>
      <c r="F2454" s="98"/>
      <c r="G2454" s="98"/>
      <c r="H2454" s="98"/>
      <c r="I2454" s="98"/>
      <c r="J2454" s="98"/>
      <c r="K2454" s="98"/>
      <c r="L2454" s="98"/>
      <c r="M2454" s="98"/>
      <c r="N2454" s="98"/>
      <c r="O2454" s="98"/>
      <c r="P2454" s="98"/>
      <c r="Q2454" s="98"/>
      <c r="R2454" s="98"/>
      <c r="S2454" s="98"/>
      <c r="T2454" s="108"/>
    </row>
    <row r="2455" spans="1:20" x14ac:dyDescent="0.3">
      <c r="A2455" s="98"/>
      <c r="B2455" s="98"/>
      <c r="C2455" s="98"/>
      <c r="D2455" s="98"/>
      <c r="E2455" s="98"/>
      <c r="F2455" s="98"/>
      <c r="G2455" s="98"/>
      <c r="H2455" s="98"/>
      <c r="I2455" s="98"/>
      <c r="J2455" s="98"/>
      <c r="K2455" s="98"/>
      <c r="L2455" s="98"/>
      <c r="M2455" s="98"/>
      <c r="N2455" s="98"/>
      <c r="O2455" s="98"/>
      <c r="P2455" s="98"/>
      <c r="Q2455" s="98"/>
      <c r="R2455" s="98"/>
      <c r="S2455" s="98"/>
      <c r="T2455" s="108"/>
    </row>
    <row r="2456" spans="1:20" x14ac:dyDescent="0.3">
      <c r="A2456" s="98"/>
      <c r="B2456" s="98"/>
      <c r="C2456" s="98"/>
      <c r="D2456" s="98"/>
      <c r="E2456" s="98"/>
      <c r="F2456" s="98"/>
      <c r="G2456" s="98"/>
      <c r="H2456" s="98"/>
      <c r="I2456" s="98"/>
      <c r="J2456" s="98"/>
      <c r="K2456" s="98"/>
      <c r="L2456" s="98"/>
      <c r="M2456" s="98"/>
      <c r="N2456" s="98"/>
      <c r="O2456" s="98"/>
      <c r="P2456" s="98"/>
      <c r="Q2456" s="98"/>
      <c r="R2456" s="98"/>
      <c r="S2456" s="98"/>
      <c r="T2456" s="108"/>
    </row>
    <row r="2457" spans="1:20" x14ac:dyDescent="0.3">
      <c r="A2457" s="98"/>
      <c r="B2457" s="98"/>
      <c r="C2457" s="98"/>
      <c r="D2457" s="98"/>
      <c r="E2457" s="98"/>
      <c r="F2457" s="98"/>
      <c r="G2457" s="98"/>
      <c r="H2457" s="98"/>
      <c r="I2457" s="98"/>
      <c r="J2457" s="98"/>
      <c r="K2457" s="98"/>
      <c r="L2457" s="98"/>
      <c r="M2457" s="98"/>
      <c r="N2457" s="98"/>
      <c r="O2457" s="98"/>
      <c r="P2457" s="98"/>
      <c r="Q2457" s="98"/>
      <c r="R2457" s="98"/>
      <c r="S2457" s="98"/>
      <c r="T2457" s="108"/>
    </row>
    <row r="2458" spans="1:20" x14ac:dyDescent="0.3">
      <c r="A2458" s="98"/>
      <c r="B2458" s="98"/>
      <c r="C2458" s="98"/>
      <c r="D2458" s="98"/>
      <c r="E2458" s="98"/>
      <c r="F2458" s="98"/>
      <c r="G2458" s="98"/>
      <c r="H2458" s="98"/>
      <c r="I2458" s="98"/>
      <c r="J2458" s="98"/>
      <c r="K2458" s="98"/>
      <c r="L2458" s="98"/>
      <c r="M2458" s="98"/>
      <c r="N2458" s="98"/>
      <c r="O2458" s="98"/>
      <c r="P2458" s="98"/>
      <c r="Q2458" s="98"/>
      <c r="R2458" s="98"/>
      <c r="S2458" s="98"/>
      <c r="T2458" s="108"/>
    </row>
    <row r="2459" spans="1:20" x14ac:dyDescent="0.3">
      <c r="A2459" s="98"/>
      <c r="B2459" s="98"/>
      <c r="C2459" s="98"/>
      <c r="D2459" s="98"/>
      <c r="E2459" s="98"/>
      <c r="F2459" s="98"/>
      <c r="G2459" s="98"/>
      <c r="H2459" s="98"/>
      <c r="I2459" s="98"/>
      <c r="J2459" s="98"/>
      <c r="K2459" s="98"/>
      <c r="L2459" s="98"/>
      <c r="M2459" s="98"/>
      <c r="N2459" s="98"/>
      <c r="O2459" s="98"/>
      <c r="P2459" s="98"/>
      <c r="Q2459" s="98"/>
      <c r="R2459" s="98"/>
      <c r="S2459" s="98"/>
      <c r="T2459" s="108"/>
    </row>
    <row r="2460" spans="1:20" x14ac:dyDescent="0.3">
      <c r="A2460" s="98"/>
      <c r="B2460" s="98"/>
      <c r="C2460" s="98"/>
      <c r="D2460" s="98"/>
      <c r="E2460" s="98"/>
      <c r="F2460" s="98"/>
      <c r="G2460" s="98"/>
      <c r="H2460" s="98"/>
      <c r="I2460" s="98"/>
      <c r="J2460" s="98"/>
      <c r="K2460" s="98"/>
      <c r="L2460" s="98"/>
      <c r="M2460" s="98"/>
      <c r="N2460" s="98"/>
      <c r="O2460" s="98"/>
      <c r="P2460" s="98"/>
      <c r="Q2460" s="98"/>
      <c r="R2460" s="98"/>
      <c r="S2460" s="98"/>
      <c r="T2460" s="108"/>
    </row>
    <row r="2461" spans="1:20" x14ac:dyDescent="0.3">
      <c r="A2461" s="98"/>
      <c r="B2461" s="98"/>
      <c r="C2461" s="98"/>
      <c r="D2461" s="98"/>
      <c r="E2461" s="98"/>
      <c r="F2461" s="98"/>
      <c r="G2461" s="98"/>
      <c r="H2461" s="98"/>
      <c r="I2461" s="98"/>
      <c r="J2461" s="98"/>
      <c r="K2461" s="98"/>
      <c r="L2461" s="98"/>
      <c r="M2461" s="98"/>
      <c r="N2461" s="98"/>
      <c r="O2461" s="98"/>
      <c r="P2461" s="98"/>
      <c r="Q2461" s="98"/>
      <c r="R2461" s="98"/>
      <c r="S2461" s="98"/>
      <c r="T2461" s="108"/>
    </row>
    <row r="2462" spans="1:20" x14ac:dyDescent="0.3">
      <c r="A2462" s="98"/>
      <c r="B2462" s="98"/>
      <c r="C2462" s="98"/>
      <c r="D2462" s="98"/>
      <c r="E2462" s="98"/>
      <c r="F2462" s="98"/>
      <c r="G2462" s="98"/>
      <c r="H2462" s="98"/>
      <c r="I2462" s="98"/>
      <c r="J2462" s="98"/>
      <c r="K2462" s="98"/>
      <c r="L2462" s="98"/>
      <c r="M2462" s="98"/>
      <c r="N2462" s="98"/>
      <c r="O2462" s="98"/>
      <c r="P2462" s="98"/>
      <c r="Q2462" s="98"/>
      <c r="R2462" s="98"/>
      <c r="S2462" s="98"/>
      <c r="T2462" s="108"/>
    </row>
    <row r="2463" spans="1:20" x14ac:dyDescent="0.3">
      <c r="A2463" s="98"/>
      <c r="B2463" s="98"/>
      <c r="C2463" s="98"/>
      <c r="D2463" s="98"/>
      <c r="E2463" s="98"/>
      <c r="F2463" s="98"/>
      <c r="G2463" s="98"/>
      <c r="H2463" s="98"/>
      <c r="I2463" s="98"/>
      <c r="J2463" s="98"/>
      <c r="K2463" s="98"/>
      <c r="L2463" s="98"/>
      <c r="M2463" s="98"/>
      <c r="N2463" s="98"/>
      <c r="O2463" s="98"/>
      <c r="P2463" s="98"/>
      <c r="Q2463" s="98"/>
      <c r="R2463" s="98"/>
      <c r="S2463" s="98"/>
      <c r="T2463" s="108"/>
    </row>
    <row r="2464" spans="1:20" x14ac:dyDescent="0.3">
      <c r="A2464" s="98"/>
      <c r="B2464" s="98"/>
      <c r="C2464" s="98"/>
      <c r="D2464" s="98"/>
      <c r="E2464" s="98"/>
      <c r="F2464" s="98"/>
      <c r="G2464" s="98"/>
      <c r="H2464" s="98"/>
      <c r="I2464" s="98"/>
      <c r="J2464" s="98"/>
      <c r="K2464" s="98"/>
      <c r="L2464" s="98"/>
      <c r="M2464" s="98"/>
      <c r="N2464" s="98"/>
      <c r="O2464" s="98"/>
      <c r="P2464" s="98"/>
      <c r="Q2464" s="98"/>
      <c r="R2464" s="98"/>
      <c r="S2464" s="98"/>
      <c r="T2464" s="108"/>
    </row>
    <row r="2465" spans="1:20" x14ac:dyDescent="0.3">
      <c r="A2465" s="98"/>
      <c r="B2465" s="98"/>
      <c r="C2465" s="98"/>
      <c r="D2465" s="98"/>
      <c r="E2465" s="98"/>
      <c r="F2465" s="98"/>
      <c r="G2465" s="98"/>
      <c r="H2465" s="98"/>
      <c r="I2465" s="98"/>
      <c r="J2465" s="98"/>
      <c r="K2465" s="98"/>
      <c r="L2465" s="98"/>
      <c r="M2465" s="98"/>
      <c r="N2465" s="98"/>
      <c r="O2465" s="98"/>
      <c r="P2465" s="98"/>
      <c r="Q2465" s="98"/>
      <c r="R2465" s="98"/>
      <c r="S2465" s="98"/>
      <c r="T2465" s="108"/>
    </row>
    <row r="2466" spans="1:20" x14ac:dyDescent="0.3">
      <c r="A2466" s="98"/>
      <c r="B2466" s="98"/>
      <c r="C2466" s="98"/>
      <c r="D2466" s="98"/>
      <c r="E2466" s="98"/>
      <c r="F2466" s="98"/>
      <c r="G2466" s="98"/>
      <c r="H2466" s="98"/>
      <c r="I2466" s="98"/>
      <c r="J2466" s="98"/>
      <c r="K2466" s="98"/>
      <c r="L2466" s="98"/>
      <c r="M2466" s="98"/>
      <c r="N2466" s="98"/>
      <c r="O2466" s="98"/>
      <c r="P2466" s="98"/>
      <c r="Q2466" s="98"/>
      <c r="R2466" s="98"/>
      <c r="S2466" s="98"/>
      <c r="T2466" s="108"/>
    </row>
    <row r="2467" spans="1:20" x14ac:dyDescent="0.3">
      <c r="A2467" s="98"/>
      <c r="B2467" s="98"/>
      <c r="C2467" s="98"/>
      <c r="D2467" s="98"/>
      <c r="E2467" s="98"/>
      <c r="F2467" s="98"/>
      <c r="G2467" s="98"/>
      <c r="H2467" s="98"/>
      <c r="I2467" s="98"/>
      <c r="J2467" s="98"/>
      <c r="K2467" s="98"/>
      <c r="L2467" s="98"/>
      <c r="M2467" s="98"/>
      <c r="N2467" s="98"/>
      <c r="O2467" s="98"/>
      <c r="P2467" s="98"/>
      <c r="Q2467" s="98"/>
      <c r="R2467" s="98"/>
      <c r="S2467" s="98"/>
      <c r="T2467" s="108"/>
    </row>
    <row r="2468" spans="1:20" x14ac:dyDescent="0.3">
      <c r="A2468" s="98"/>
      <c r="B2468" s="98"/>
      <c r="C2468" s="98"/>
      <c r="D2468" s="98"/>
      <c r="E2468" s="98"/>
      <c r="F2468" s="98"/>
      <c r="G2468" s="98"/>
      <c r="H2468" s="98"/>
      <c r="I2468" s="98"/>
      <c r="J2468" s="98"/>
      <c r="K2468" s="98"/>
      <c r="L2468" s="98"/>
      <c r="M2468" s="98"/>
      <c r="N2468" s="98"/>
      <c r="O2468" s="98"/>
      <c r="P2468" s="98"/>
      <c r="Q2468" s="98"/>
      <c r="R2468" s="98"/>
      <c r="S2468" s="98"/>
      <c r="T2468" s="108"/>
    </row>
    <row r="2469" spans="1:20" x14ac:dyDescent="0.3">
      <c r="A2469" s="98"/>
      <c r="B2469" s="98"/>
      <c r="C2469" s="98"/>
      <c r="D2469" s="98"/>
      <c r="E2469" s="98"/>
      <c r="F2469" s="98"/>
      <c r="G2469" s="98"/>
      <c r="H2469" s="98"/>
      <c r="I2469" s="98"/>
      <c r="J2469" s="98"/>
      <c r="K2469" s="98"/>
      <c r="L2469" s="98"/>
      <c r="M2469" s="98"/>
      <c r="N2469" s="98"/>
      <c r="O2469" s="98"/>
      <c r="P2469" s="98"/>
      <c r="Q2469" s="98"/>
      <c r="R2469" s="98"/>
      <c r="S2469" s="98"/>
      <c r="T2469" s="108"/>
    </row>
    <row r="2470" spans="1:20" x14ac:dyDescent="0.3">
      <c r="A2470" s="98"/>
      <c r="B2470" s="98"/>
      <c r="C2470" s="98"/>
      <c r="D2470" s="98"/>
      <c r="E2470" s="98"/>
      <c r="F2470" s="98"/>
      <c r="G2470" s="98"/>
      <c r="H2470" s="98"/>
      <c r="I2470" s="98"/>
      <c r="J2470" s="98"/>
      <c r="K2470" s="98"/>
      <c r="L2470" s="98"/>
      <c r="M2470" s="98"/>
      <c r="N2470" s="98"/>
      <c r="O2470" s="98"/>
      <c r="P2470" s="98"/>
      <c r="Q2470" s="98"/>
      <c r="R2470" s="98"/>
      <c r="S2470" s="98"/>
      <c r="T2470" s="108"/>
    </row>
    <row r="2471" spans="1:20" x14ac:dyDescent="0.3">
      <c r="A2471" s="98"/>
      <c r="B2471" s="98"/>
      <c r="C2471" s="98"/>
      <c r="D2471" s="98"/>
      <c r="E2471" s="98"/>
      <c r="F2471" s="98"/>
      <c r="G2471" s="98"/>
      <c r="H2471" s="98"/>
      <c r="I2471" s="98"/>
      <c r="J2471" s="98"/>
      <c r="K2471" s="98"/>
      <c r="L2471" s="98"/>
      <c r="M2471" s="98"/>
      <c r="N2471" s="98"/>
      <c r="O2471" s="98"/>
      <c r="P2471" s="98"/>
      <c r="Q2471" s="98"/>
      <c r="R2471" s="98"/>
      <c r="S2471" s="98"/>
      <c r="T2471" s="108"/>
    </row>
    <row r="2472" spans="1:20" x14ac:dyDescent="0.3">
      <c r="A2472" s="98"/>
      <c r="B2472" s="98"/>
      <c r="C2472" s="98"/>
      <c r="D2472" s="98"/>
      <c r="E2472" s="98"/>
      <c r="F2472" s="98"/>
      <c r="G2472" s="98"/>
      <c r="H2472" s="98"/>
      <c r="I2472" s="98"/>
      <c r="J2472" s="98"/>
      <c r="K2472" s="98"/>
      <c r="L2472" s="98"/>
      <c r="M2472" s="98"/>
      <c r="N2472" s="98"/>
      <c r="O2472" s="98"/>
      <c r="P2472" s="98"/>
      <c r="Q2472" s="98"/>
      <c r="R2472" s="98"/>
      <c r="S2472" s="98"/>
      <c r="T2472" s="108"/>
    </row>
    <row r="2473" spans="1:20" x14ac:dyDescent="0.3">
      <c r="A2473" s="98"/>
      <c r="B2473" s="98"/>
      <c r="C2473" s="98"/>
      <c r="D2473" s="98"/>
      <c r="E2473" s="98"/>
      <c r="F2473" s="98"/>
      <c r="G2473" s="98"/>
      <c r="H2473" s="98"/>
      <c r="I2473" s="98"/>
      <c r="J2473" s="98"/>
      <c r="K2473" s="98"/>
      <c r="L2473" s="98"/>
      <c r="M2473" s="98"/>
      <c r="N2473" s="98"/>
      <c r="O2473" s="98"/>
      <c r="P2473" s="98"/>
      <c r="Q2473" s="98"/>
      <c r="R2473" s="98"/>
      <c r="S2473" s="98"/>
      <c r="T2473" s="108"/>
    </row>
    <row r="2474" spans="1:20" x14ac:dyDescent="0.3">
      <c r="A2474" s="98"/>
      <c r="B2474" s="98"/>
      <c r="C2474" s="98"/>
      <c r="D2474" s="98"/>
      <c r="E2474" s="98"/>
      <c r="F2474" s="98"/>
      <c r="G2474" s="98"/>
      <c r="H2474" s="98"/>
      <c r="I2474" s="98"/>
      <c r="J2474" s="98"/>
      <c r="K2474" s="98"/>
      <c r="L2474" s="98"/>
      <c r="M2474" s="98"/>
      <c r="N2474" s="98"/>
      <c r="O2474" s="98"/>
      <c r="P2474" s="98"/>
      <c r="Q2474" s="98"/>
      <c r="R2474" s="98"/>
      <c r="S2474" s="98"/>
      <c r="T2474" s="108"/>
    </row>
    <row r="2475" spans="1:20" x14ac:dyDescent="0.3">
      <c r="A2475" s="98"/>
      <c r="B2475" s="98"/>
      <c r="C2475" s="98"/>
      <c r="D2475" s="98"/>
      <c r="E2475" s="98"/>
      <c r="F2475" s="98"/>
      <c r="G2475" s="98"/>
      <c r="H2475" s="98"/>
      <c r="I2475" s="98"/>
      <c r="J2475" s="98"/>
      <c r="K2475" s="98"/>
      <c r="L2475" s="98"/>
      <c r="M2475" s="98"/>
      <c r="N2475" s="98"/>
      <c r="O2475" s="98"/>
      <c r="P2475" s="98"/>
      <c r="Q2475" s="98"/>
      <c r="R2475" s="98"/>
      <c r="S2475" s="98"/>
      <c r="T2475" s="108"/>
    </row>
    <row r="2476" spans="1:20" x14ac:dyDescent="0.3">
      <c r="A2476" s="98"/>
      <c r="B2476" s="98"/>
      <c r="C2476" s="98"/>
      <c r="D2476" s="98"/>
      <c r="E2476" s="98"/>
      <c r="F2476" s="98"/>
      <c r="G2476" s="98"/>
      <c r="H2476" s="98"/>
      <c r="I2476" s="98"/>
      <c r="J2476" s="98"/>
      <c r="K2476" s="98"/>
      <c r="L2476" s="98"/>
      <c r="M2476" s="98"/>
      <c r="N2476" s="98"/>
      <c r="O2476" s="98"/>
      <c r="P2476" s="98"/>
      <c r="Q2476" s="98"/>
      <c r="R2476" s="98"/>
      <c r="S2476" s="98"/>
      <c r="T2476" s="108"/>
    </row>
    <row r="2477" spans="1:20" x14ac:dyDescent="0.3">
      <c r="A2477" s="98"/>
      <c r="B2477" s="98"/>
      <c r="C2477" s="98"/>
      <c r="D2477" s="98"/>
      <c r="E2477" s="98"/>
      <c r="F2477" s="98"/>
      <c r="G2477" s="98"/>
      <c r="H2477" s="98"/>
      <c r="I2477" s="98"/>
      <c r="J2477" s="98"/>
      <c r="K2477" s="98"/>
      <c r="L2477" s="98"/>
      <c r="M2477" s="98"/>
      <c r="N2477" s="98"/>
      <c r="O2477" s="98"/>
      <c r="P2477" s="98"/>
      <c r="Q2477" s="98"/>
      <c r="R2477" s="98"/>
      <c r="S2477" s="98"/>
      <c r="T2477" s="108"/>
    </row>
    <row r="2478" spans="1:20" x14ac:dyDescent="0.3">
      <c r="A2478" s="98"/>
      <c r="B2478" s="98"/>
      <c r="C2478" s="98"/>
      <c r="D2478" s="98"/>
      <c r="E2478" s="98"/>
      <c r="F2478" s="98"/>
      <c r="G2478" s="98"/>
      <c r="H2478" s="98"/>
      <c r="I2478" s="98"/>
      <c r="J2478" s="98"/>
      <c r="K2478" s="98"/>
      <c r="L2478" s="98"/>
      <c r="M2478" s="98"/>
      <c r="N2478" s="98"/>
      <c r="O2478" s="98"/>
      <c r="P2478" s="98"/>
      <c r="Q2478" s="98"/>
      <c r="R2478" s="98"/>
      <c r="S2478" s="98"/>
      <c r="T2478" s="108"/>
    </row>
    <row r="2479" spans="1:20" x14ac:dyDescent="0.3">
      <c r="A2479" s="98"/>
      <c r="B2479" s="98"/>
      <c r="C2479" s="98"/>
      <c r="D2479" s="98"/>
      <c r="E2479" s="98"/>
      <c r="F2479" s="98"/>
      <c r="G2479" s="98"/>
      <c r="H2479" s="98"/>
      <c r="I2479" s="98"/>
      <c r="J2479" s="98"/>
      <c r="K2479" s="98"/>
      <c r="L2479" s="98"/>
      <c r="M2479" s="98"/>
      <c r="N2479" s="98"/>
      <c r="O2479" s="98"/>
      <c r="P2479" s="98"/>
      <c r="Q2479" s="98"/>
      <c r="R2479" s="98"/>
      <c r="S2479" s="98"/>
      <c r="T2479" s="108"/>
    </row>
    <row r="2480" spans="1:20" x14ac:dyDescent="0.3">
      <c r="A2480" s="98"/>
      <c r="B2480" s="98"/>
      <c r="C2480" s="98"/>
      <c r="D2480" s="98"/>
      <c r="E2480" s="98"/>
      <c r="F2480" s="98"/>
      <c r="G2480" s="98"/>
      <c r="H2480" s="98"/>
      <c r="I2480" s="98"/>
      <c r="J2480" s="98"/>
      <c r="K2480" s="98"/>
      <c r="L2480" s="98"/>
      <c r="M2480" s="98"/>
      <c r="N2480" s="98"/>
      <c r="O2480" s="98"/>
      <c r="P2480" s="98"/>
      <c r="Q2480" s="98"/>
      <c r="R2480" s="98"/>
      <c r="S2480" s="98"/>
      <c r="T2480" s="108"/>
    </row>
    <row r="2481" spans="1:20" x14ac:dyDescent="0.3">
      <c r="A2481" s="98"/>
      <c r="B2481" s="98"/>
      <c r="C2481" s="98"/>
      <c r="D2481" s="98"/>
      <c r="E2481" s="98"/>
      <c r="F2481" s="98"/>
      <c r="G2481" s="98"/>
      <c r="H2481" s="98"/>
      <c r="I2481" s="98"/>
      <c r="J2481" s="98"/>
      <c r="K2481" s="98"/>
      <c r="L2481" s="98"/>
      <c r="M2481" s="98"/>
      <c r="N2481" s="98"/>
      <c r="O2481" s="98"/>
      <c r="P2481" s="98"/>
      <c r="Q2481" s="98"/>
      <c r="R2481" s="98"/>
      <c r="S2481" s="98"/>
      <c r="T2481" s="108"/>
    </row>
    <row r="2482" spans="1:20" x14ac:dyDescent="0.3">
      <c r="A2482" s="98"/>
      <c r="B2482" s="98"/>
      <c r="C2482" s="98"/>
      <c r="D2482" s="98"/>
      <c r="E2482" s="98"/>
      <c r="F2482" s="98"/>
      <c r="G2482" s="98"/>
      <c r="H2482" s="98"/>
      <c r="I2482" s="98"/>
      <c r="J2482" s="98"/>
      <c r="K2482" s="98"/>
      <c r="L2482" s="98"/>
      <c r="M2482" s="98"/>
      <c r="N2482" s="98"/>
      <c r="O2482" s="98"/>
      <c r="P2482" s="98"/>
      <c r="Q2482" s="98"/>
      <c r="R2482" s="98"/>
      <c r="S2482" s="98"/>
      <c r="T2482" s="108"/>
    </row>
    <row r="2483" spans="1:20" x14ac:dyDescent="0.3">
      <c r="A2483" s="98"/>
      <c r="B2483" s="98"/>
      <c r="C2483" s="98"/>
      <c r="D2483" s="98"/>
      <c r="E2483" s="98"/>
      <c r="F2483" s="98"/>
      <c r="G2483" s="98"/>
      <c r="H2483" s="98"/>
      <c r="I2483" s="98"/>
      <c r="J2483" s="98"/>
      <c r="K2483" s="98"/>
      <c r="L2483" s="98"/>
      <c r="M2483" s="98"/>
      <c r="N2483" s="98"/>
      <c r="O2483" s="98"/>
      <c r="P2483" s="98"/>
      <c r="Q2483" s="98"/>
      <c r="R2483" s="98"/>
      <c r="S2483" s="98"/>
      <c r="T2483" s="108"/>
    </row>
    <row r="2484" spans="1:20" x14ac:dyDescent="0.3">
      <c r="A2484" s="98"/>
      <c r="B2484" s="98"/>
      <c r="C2484" s="98"/>
      <c r="D2484" s="98"/>
      <c r="E2484" s="98"/>
      <c r="F2484" s="98"/>
      <c r="G2484" s="98"/>
      <c r="H2484" s="98"/>
      <c r="I2484" s="98"/>
      <c r="J2484" s="98"/>
      <c r="K2484" s="98"/>
      <c r="L2484" s="98"/>
      <c r="M2484" s="98"/>
      <c r="N2484" s="98"/>
      <c r="O2484" s="98"/>
      <c r="P2484" s="98"/>
      <c r="Q2484" s="98"/>
      <c r="R2484" s="98"/>
      <c r="S2484" s="98"/>
      <c r="T2484" s="108"/>
    </row>
    <row r="2485" spans="1:20" x14ac:dyDescent="0.3">
      <c r="A2485" s="98"/>
      <c r="B2485" s="98"/>
      <c r="C2485" s="98"/>
      <c r="D2485" s="98"/>
      <c r="E2485" s="98"/>
      <c r="F2485" s="98"/>
      <c r="G2485" s="98"/>
      <c r="H2485" s="98"/>
      <c r="I2485" s="98"/>
      <c r="J2485" s="98"/>
      <c r="K2485" s="98"/>
      <c r="L2485" s="98"/>
      <c r="M2485" s="98"/>
      <c r="N2485" s="98"/>
      <c r="O2485" s="98"/>
      <c r="P2485" s="98"/>
      <c r="Q2485" s="98"/>
      <c r="R2485" s="98"/>
      <c r="S2485" s="98"/>
      <c r="T2485" s="108"/>
    </row>
    <row r="2486" spans="1:20" x14ac:dyDescent="0.3">
      <c r="A2486" s="98"/>
      <c r="B2486" s="98"/>
      <c r="C2486" s="98"/>
      <c r="D2486" s="98"/>
      <c r="E2486" s="98"/>
      <c r="F2486" s="98"/>
      <c r="G2486" s="98"/>
      <c r="H2486" s="98"/>
      <c r="I2486" s="98"/>
      <c r="J2486" s="98"/>
      <c r="K2486" s="98"/>
      <c r="L2486" s="98"/>
      <c r="M2486" s="98"/>
      <c r="N2486" s="98"/>
      <c r="O2486" s="98"/>
      <c r="P2486" s="98"/>
      <c r="Q2486" s="98"/>
      <c r="R2486" s="98"/>
      <c r="S2486" s="98"/>
      <c r="T2486" s="108"/>
    </row>
    <row r="2487" spans="1:20" x14ac:dyDescent="0.3">
      <c r="A2487" s="98"/>
      <c r="B2487" s="98"/>
      <c r="C2487" s="98"/>
      <c r="D2487" s="98"/>
      <c r="E2487" s="98"/>
      <c r="F2487" s="98"/>
      <c r="G2487" s="98"/>
      <c r="H2487" s="98"/>
      <c r="I2487" s="98"/>
      <c r="J2487" s="98"/>
      <c r="K2487" s="98"/>
      <c r="L2487" s="98"/>
      <c r="M2487" s="98"/>
      <c r="N2487" s="98"/>
      <c r="O2487" s="98"/>
      <c r="P2487" s="98"/>
      <c r="Q2487" s="98"/>
      <c r="R2487" s="98"/>
      <c r="S2487" s="98"/>
      <c r="T2487" s="108"/>
    </row>
    <row r="2488" spans="1:20" x14ac:dyDescent="0.3">
      <c r="A2488" s="98"/>
      <c r="B2488" s="98"/>
      <c r="C2488" s="98"/>
      <c r="D2488" s="98"/>
      <c r="E2488" s="98"/>
      <c r="F2488" s="98"/>
      <c r="G2488" s="98"/>
      <c r="H2488" s="98"/>
      <c r="I2488" s="98"/>
      <c r="J2488" s="98"/>
      <c r="K2488" s="98"/>
      <c r="L2488" s="98"/>
      <c r="M2488" s="98"/>
      <c r="N2488" s="98"/>
      <c r="O2488" s="98"/>
      <c r="P2488" s="98"/>
      <c r="Q2488" s="98"/>
      <c r="R2488" s="98"/>
      <c r="S2488" s="98"/>
      <c r="T2488" s="108"/>
    </row>
    <row r="2489" spans="1:20" x14ac:dyDescent="0.3">
      <c r="A2489" s="98"/>
      <c r="B2489" s="98"/>
      <c r="C2489" s="98"/>
      <c r="D2489" s="98"/>
      <c r="E2489" s="98"/>
      <c r="F2489" s="98"/>
      <c r="G2489" s="98"/>
      <c r="H2489" s="98"/>
      <c r="I2489" s="98"/>
      <c r="J2489" s="98"/>
      <c r="K2489" s="98"/>
      <c r="L2489" s="98"/>
      <c r="M2489" s="98"/>
      <c r="N2489" s="98"/>
      <c r="O2489" s="98"/>
      <c r="P2489" s="98"/>
      <c r="Q2489" s="98"/>
      <c r="R2489" s="98"/>
      <c r="S2489" s="98"/>
      <c r="T2489" s="108"/>
    </row>
    <row r="2490" spans="1:20" x14ac:dyDescent="0.3">
      <c r="A2490" s="98"/>
      <c r="B2490" s="98"/>
      <c r="C2490" s="98"/>
      <c r="D2490" s="98"/>
      <c r="E2490" s="98"/>
      <c r="F2490" s="98"/>
      <c r="G2490" s="98"/>
      <c r="H2490" s="98"/>
      <c r="I2490" s="98"/>
      <c r="J2490" s="98"/>
      <c r="K2490" s="98"/>
      <c r="L2490" s="98"/>
      <c r="M2490" s="98"/>
      <c r="N2490" s="98"/>
      <c r="O2490" s="98"/>
      <c r="P2490" s="98"/>
      <c r="Q2490" s="98"/>
      <c r="R2490" s="98"/>
      <c r="S2490" s="98"/>
      <c r="T2490" s="108"/>
    </row>
    <row r="2491" spans="1:20" x14ac:dyDescent="0.3">
      <c r="A2491" s="98"/>
      <c r="B2491" s="98"/>
      <c r="C2491" s="98"/>
      <c r="D2491" s="98"/>
      <c r="E2491" s="98"/>
      <c r="F2491" s="98"/>
      <c r="G2491" s="98"/>
      <c r="H2491" s="98"/>
      <c r="I2491" s="98"/>
      <c r="J2491" s="98"/>
      <c r="K2491" s="98"/>
      <c r="L2491" s="98"/>
      <c r="M2491" s="98"/>
      <c r="N2491" s="98"/>
      <c r="O2491" s="98"/>
      <c r="P2491" s="98"/>
      <c r="Q2491" s="98"/>
      <c r="R2491" s="98"/>
      <c r="S2491" s="98"/>
      <c r="T2491" s="108"/>
    </row>
    <row r="2492" spans="1:20" x14ac:dyDescent="0.3">
      <c r="A2492" s="98"/>
      <c r="B2492" s="98"/>
      <c r="C2492" s="98"/>
      <c r="D2492" s="98"/>
      <c r="E2492" s="98"/>
      <c r="F2492" s="98"/>
      <c r="G2492" s="98"/>
      <c r="H2492" s="98"/>
      <c r="I2492" s="98"/>
      <c r="J2492" s="98"/>
      <c r="K2492" s="98"/>
      <c r="L2492" s="98"/>
      <c r="M2492" s="98"/>
      <c r="N2492" s="98"/>
      <c r="O2492" s="98"/>
      <c r="P2492" s="98"/>
      <c r="Q2492" s="98"/>
      <c r="R2492" s="98"/>
      <c r="S2492" s="98"/>
      <c r="T2492" s="108"/>
    </row>
    <row r="2493" spans="1:20" x14ac:dyDescent="0.3">
      <c r="A2493" s="98"/>
      <c r="B2493" s="98"/>
      <c r="C2493" s="98"/>
      <c r="D2493" s="98"/>
      <c r="E2493" s="98"/>
      <c r="F2493" s="98"/>
      <c r="G2493" s="98"/>
      <c r="H2493" s="98"/>
      <c r="I2493" s="98"/>
      <c r="J2493" s="98"/>
      <c r="K2493" s="98"/>
      <c r="L2493" s="98"/>
      <c r="M2493" s="98"/>
      <c r="N2493" s="98"/>
      <c r="O2493" s="98"/>
      <c r="P2493" s="98"/>
      <c r="Q2493" s="98"/>
      <c r="R2493" s="98"/>
      <c r="S2493" s="98"/>
      <c r="T2493" s="108"/>
    </row>
    <row r="2494" spans="1:20" x14ac:dyDescent="0.3">
      <c r="A2494" s="98"/>
      <c r="B2494" s="98"/>
      <c r="C2494" s="98"/>
      <c r="D2494" s="98"/>
      <c r="E2494" s="98"/>
      <c r="F2494" s="98"/>
      <c r="G2494" s="98"/>
      <c r="H2494" s="98"/>
      <c r="I2494" s="98"/>
      <c r="J2494" s="98"/>
      <c r="K2494" s="98"/>
      <c r="L2494" s="98"/>
      <c r="M2494" s="98"/>
      <c r="N2494" s="98"/>
      <c r="O2494" s="98"/>
      <c r="P2494" s="98"/>
      <c r="Q2494" s="98"/>
      <c r="R2494" s="98"/>
      <c r="S2494" s="98"/>
      <c r="T2494" s="108"/>
    </row>
    <row r="2495" spans="1:20" x14ac:dyDescent="0.3">
      <c r="A2495" s="98"/>
      <c r="B2495" s="98"/>
      <c r="C2495" s="98"/>
      <c r="D2495" s="98"/>
      <c r="E2495" s="98"/>
      <c r="F2495" s="98"/>
      <c r="G2495" s="98"/>
      <c r="H2495" s="98"/>
      <c r="I2495" s="98"/>
      <c r="J2495" s="98"/>
      <c r="K2495" s="98"/>
      <c r="L2495" s="98"/>
      <c r="M2495" s="98"/>
      <c r="N2495" s="98"/>
      <c r="O2495" s="98"/>
      <c r="P2495" s="98"/>
      <c r="Q2495" s="98"/>
      <c r="R2495" s="98"/>
      <c r="S2495" s="98"/>
      <c r="T2495" s="108"/>
    </row>
    <row r="2496" spans="1:20" x14ac:dyDescent="0.3">
      <c r="A2496" s="98"/>
      <c r="B2496" s="98"/>
      <c r="C2496" s="98"/>
      <c r="D2496" s="98"/>
      <c r="E2496" s="98"/>
      <c r="F2496" s="98"/>
      <c r="G2496" s="98"/>
      <c r="H2496" s="98"/>
      <c r="I2496" s="98"/>
      <c r="J2496" s="98"/>
      <c r="K2496" s="98"/>
      <c r="L2496" s="98"/>
      <c r="M2496" s="98"/>
      <c r="N2496" s="98"/>
      <c r="O2496" s="98"/>
      <c r="P2496" s="98"/>
      <c r="Q2496" s="98"/>
      <c r="R2496" s="98"/>
      <c r="S2496" s="98"/>
      <c r="T2496" s="108"/>
    </row>
    <row r="2497" spans="1:20" x14ac:dyDescent="0.3">
      <c r="A2497" s="98"/>
      <c r="B2497" s="98"/>
      <c r="C2497" s="98"/>
      <c r="D2497" s="98"/>
      <c r="E2497" s="98"/>
      <c r="F2497" s="98"/>
      <c r="G2497" s="98"/>
      <c r="H2497" s="98"/>
      <c r="I2497" s="98"/>
      <c r="J2497" s="98"/>
      <c r="K2497" s="98"/>
      <c r="L2497" s="98"/>
      <c r="M2497" s="98"/>
      <c r="N2497" s="98"/>
      <c r="O2497" s="98"/>
      <c r="P2497" s="98"/>
      <c r="Q2497" s="98"/>
      <c r="R2497" s="98"/>
      <c r="S2497" s="98"/>
      <c r="T2497" s="108"/>
    </row>
    <row r="2498" spans="1:20" x14ac:dyDescent="0.3">
      <c r="A2498" s="98"/>
      <c r="B2498" s="98"/>
      <c r="C2498" s="98"/>
      <c r="D2498" s="98"/>
      <c r="E2498" s="98"/>
      <c r="F2498" s="98"/>
      <c r="G2498" s="98"/>
      <c r="H2498" s="98"/>
      <c r="I2498" s="98"/>
      <c r="J2498" s="98"/>
      <c r="K2498" s="98"/>
      <c r="L2498" s="98"/>
      <c r="M2498" s="98"/>
      <c r="N2498" s="98"/>
      <c r="O2498" s="98"/>
      <c r="P2498" s="98"/>
      <c r="Q2498" s="98"/>
      <c r="R2498" s="98"/>
      <c r="S2498" s="98"/>
      <c r="T2498" s="108"/>
    </row>
    <row r="2499" spans="1:20" x14ac:dyDescent="0.3">
      <c r="A2499" s="98"/>
      <c r="B2499" s="98"/>
      <c r="C2499" s="98"/>
      <c r="D2499" s="98"/>
      <c r="E2499" s="98"/>
      <c r="F2499" s="98"/>
      <c r="G2499" s="98"/>
      <c r="H2499" s="98"/>
      <c r="I2499" s="98"/>
      <c r="J2499" s="98"/>
      <c r="K2499" s="98"/>
      <c r="L2499" s="98"/>
      <c r="M2499" s="98"/>
      <c r="N2499" s="98"/>
      <c r="O2499" s="98"/>
      <c r="P2499" s="98"/>
      <c r="Q2499" s="98"/>
      <c r="R2499" s="98"/>
      <c r="S2499" s="98"/>
      <c r="T2499" s="108"/>
    </row>
    <row r="2500" spans="1:20" x14ac:dyDescent="0.3">
      <c r="A2500" s="98"/>
      <c r="B2500" s="98"/>
      <c r="C2500" s="98"/>
      <c r="D2500" s="98"/>
      <c r="E2500" s="98"/>
      <c r="F2500" s="98"/>
      <c r="G2500" s="98"/>
      <c r="H2500" s="98"/>
      <c r="I2500" s="98"/>
      <c r="J2500" s="98"/>
      <c r="K2500" s="98"/>
      <c r="L2500" s="98"/>
      <c r="M2500" s="98"/>
      <c r="N2500" s="98"/>
      <c r="O2500" s="98"/>
      <c r="P2500" s="98"/>
      <c r="Q2500" s="98"/>
      <c r="R2500" s="98"/>
      <c r="S2500" s="98"/>
      <c r="T2500" s="108"/>
    </row>
    <row r="2501" spans="1:20" x14ac:dyDescent="0.3">
      <c r="A2501" s="98"/>
      <c r="B2501" s="98"/>
      <c r="C2501" s="98"/>
      <c r="D2501" s="98"/>
      <c r="E2501" s="98"/>
      <c r="F2501" s="98"/>
      <c r="G2501" s="98"/>
      <c r="H2501" s="98"/>
      <c r="I2501" s="98"/>
      <c r="J2501" s="98"/>
      <c r="K2501" s="98"/>
      <c r="L2501" s="98"/>
      <c r="M2501" s="98"/>
      <c r="N2501" s="98"/>
      <c r="O2501" s="98"/>
      <c r="P2501" s="98"/>
      <c r="Q2501" s="98"/>
      <c r="R2501" s="98"/>
      <c r="S2501" s="98"/>
      <c r="T2501" s="108"/>
    </row>
    <row r="2502" spans="1:20" x14ac:dyDescent="0.3">
      <c r="A2502" s="98"/>
      <c r="B2502" s="98"/>
      <c r="C2502" s="98"/>
      <c r="D2502" s="98"/>
      <c r="E2502" s="98"/>
      <c r="F2502" s="98"/>
      <c r="G2502" s="98"/>
      <c r="H2502" s="98"/>
      <c r="I2502" s="98"/>
      <c r="J2502" s="98"/>
      <c r="K2502" s="98"/>
      <c r="L2502" s="98"/>
      <c r="M2502" s="98"/>
      <c r="N2502" s="98"/>
      <c r="O2502" s="98"/>
      <c r="P2502" s="98"/>
      <c r="Q2502" s="98"/>
      <c r="R2502" s="98"/>
      <c r="S2502" s="98"/>
      <c r="T2502" s="108"/>
    </row>
    <row r="2503" spans="1:20" x14ac:dyDescent="0.3">
      <c r="A2503" s="98"/>
      <c r="B2503" s="98"/>
      <c r="C2503" s="98"/>
      <c r="D2503" s="98"/>
      <c r="E2503" s="98"/>
      <c r="F2503" s="98"/>
      <c r="G2503" s="98"/>
      <c r="H2503" s="98"/>
      <c r="I2503" s="98"/>
      <c r="J2503" s="98"/>
      <c r="K2503" s="98"/>
      <c r="L2503" s="98"/>
      <c r="M2503" s="98"/>
      <c r="N2503" s="98"/>
      <c r="O2503" s="98"/>
      <c r="P2503" s="98"/>
      <c r="Q2503" s="98"/>
      <c r="R2503" s="98"/>
      <c r="S2503" s="98"/>
      <c r="T2503" s="108"/>
    </row>
    <row r="2504" spans="1:20" x14ac:dyDescent="0.3">
      <c r="A2504" s="98"/>
      <c r="B2504" s="98"/>
      <c r="C2504" s="98"/>
      <c r="D2504" s="98"/>
      <c r="E2504" s="98"/>
      <c r="F2504" s="98"/>
      <c r="G2504" s="98"/>
      <c r="H2504" s="98"/>
      <c r="I2504" s="98"/>
      <c r="J2504" s="98"/>
      <c r="K2504" s="98"/>
      <c r="L2504" s="98"/>
      <c r="M2504" s="98"/>
      <c r="N2504" s="98"/>
      <c r="O2504" s="98"/>
      <c r="P2504" s="98"/>
      <c r="Q2504" s="98"/>
      <c r="R2504" s="98"/>
      <c r="S2504" s="98"/>
      <c r="T2504" s="108"/>
    </row>
    <row r="2505" spans="1:20" x14ac:dyDescent="0.3">
      <c r="A2505" s="98"/>
      <c r="B2505" s="98"/>
      <c r="C2505" s="98"/>
      <c r="D2505" s="98"/>
      <c r="E2505" s="98"/>
      <c r="F2505" s="98"/>
      <c r="G2505" s="98"/>
      <c r="H2505" s="98"/>
      <c r="I2505" s="98"/>
      <c r="J2505" s="98"/>
      <c r="K2505" s="98"/>
      <c r="L2505" s="98"/>
      <c r="M2505" s="98"/>
      <c r="N2505" s="98"/>
      <c r="O2505" s="98"/>
      <c r="P2505" s="98"/>
      <c r="Q2505" s="98"/>
      <c r="R2505" s="98"/>
      <c r="S2505" s="98"/>
      <c r="T2505" s="108"/>
    </row>
    <row r="2506" spans="1:20" x14ac:dyDescent="0.3">
      <c r="A2506" s="98"/>
      <c r="B2506" s="98"/>
      <c r="C2506" s="98"/>
      <c r="D2506" s="98"/>
      <c r="E2506" s="98"/>
      <c r="F2506" s="98"/>
      <c r="G2506" s="98"/>
      <c r="H2506" s="98"/>
      <c r="I2506" s="98"/>
      <c r="J2506" s="98"/>
      <c r="K2506" s="98"/>
      <c r="L2506" s="98"/>
      <c r="M2506" s="98"/>
      <c r="N2506" s="98"/>
      <c r="O2506" s="98"/>
      <c r="P2506" s="98"/>
      <c r="Q2506" s="98"/>
      <c r="R2506" s="98"/>
      <c r="S2506" s="98"/>
      <c r="T2506" s="108"/>
    </row>
    <row r="2507" spans="1:20" x14ac:dyDescent="0.3">
      <c r="A2507" s="98"/>
      <c r="B2507" s="98"/>
      <c r="C2507" s="98"/>
      <c r="D2507" s="98"/>
      <c r="E2507" s="98"/>
      <c r="F2507" s="98"/>
      <c r="G2507" s="98"/>
      <c r="H2507" s="98"/>
      <c r="I2507" s="98"/>
      <c r="J2507" s="98"/>
      <c r="K2507" s="98"/>
      <c r="L2507" s="98"/>
      <c r="M2507" s="98"/>
      <c r="N2507" s="98"/>
      <c r="O2507" s="98"/>
      <c r="P2507" s="98"/>
      <c r="Q2507" s="98"/>
      <c r="R2507" s="98"/>
      <c r="S2507" s="98"/>
      <c r="T2507" s="108"/>
    </row>
    <row r="2508" spans="1:20" x14ac:dyDescent="0.3">
      <c r="A2508" s="98"/>
      <c r="B2508" s="98"/>
      <c r="C2508" s="98"/>
      <c r="D2508" s="98"/>
      <c r="E2508" s="98"/>
      <c r="F2508" s="98"/>
      <c r="G2508" s="98"/>
      <c r="H2508" s="98"/>
      <c r="I2508" s="98"/>
      <c r="J2508" s="98"/>
      <c r="K2508" s="98"/>
      <c r="L2508" s="98"/>
      <c r="M2508" s="98"/>
      <c r="N2508" s="98"/>
      <c r="O2508" s="98"/>
      <c r="P2508" s="98"/>
      <c r="Q2508" s="98"/>
      <c r="R2508" s="98"/>
      <c r="S2508" s="98"/>
      <c r="T2508" s="108"/>
    </row>
    <row r="2509" spans="1:20" x14ac:dyDescent="0.3">
      <c r="A2509" s="98"/>
      <c r="B2509" s="98"/>
      <c r="C2509" s="98"/>
      <c r="D2509" s="98"/>
      <c r="E2509" s="98"/>
      <c r="F2509" s="98"/>
      <c r="G2509" s="98"/>
      <c r="H2509" s="98"/>
      <c r="I2509" s="98"/>
      <c r="J2509" s="98"/>
      <c r="K2509" s="98"/>
      <c r="L2509" s="98"/>
      <c r="M2509" s="98"/>
      <c r="N2509" s="98"/>
      <c r="O2509" s="98"/>
      <c r="P2509" s="98"/>
      <c r="Q2509" s="98"/>
      <c r="R2509" s="98"/>
      <c r="S2509" s="98"/>
      <c r="T2509" s="108"/>
    </row>
    <row r="2510" spans="1:20" x14ac:dyDescent="0.3">
      <c r="A2510" s="98"/>
      <c r="B2510" s="98"/>
      <c r="C2510" s="98"/>
      <c r="D2510" s="98"/>
      <c r="E2510" s="98"/>
      <c r="F2510" s="98"/>
      <c r="G2510" s="98"/>
      <c r="H2510" s="98"/>
      <c r="I2510" s="98"/>
      <c r="J2510" s="98"/>
      <c r="K2510" s="98"/>
      <c r="L2510" s="98"/>
      <c r="M2510" s="98"/>
      <c r="N2510" s="98"/>
      <c r="O2510" s="98"/>
      <c r="P2510" s="98"/>
      <c r="Q2510" s="98"/>
      <c r="R2510" s="98"/>
      <c r="S2510" s="98"/>
      <c r="T2510" s="108"/>
    </row>
    <row r="2511" spans="1:20" x14ac:dyDescent="0.3">
      <c r="A2511" s="98"/>
      <c r="B2511" s="98"/>
      <c r="C2511" s="98"/>
      <c r="D2511" s="98"/>
      <c r="E2511" s="98"/>
      <c r="F2511" s="98"/>
      <c r="G2511" s="98"/>
      <c r="H2511" s="98"/>
      <c r="I2511" s="98"/>
      <c r="J2511" s="98"/>
      <c r="K2511" s="98"/>
      <c r="L2511" s="98"/>
      <c r="M2511" s="98"/>
      <c r="N2511" s="98"/>
      <c r="O2511" s="98"/>
      <c r="P2511" s="98"/>
      <c r="Q2511" s="98"/>
      <c r="R2511" s="98"/>
      <c r="S2511" s="98"/>
      <c r="T2511" s="108"/>
    </row>
    <row r="2512" spans="1:20" x14ac:dyDescent="0.3">
      <c r="A2512" s="98"/>
      <c r="B2512" s="98"/>
      <c r="C2512" s="98"/>
      <c r="D2512" s="98"/>
      <c r="E2512" s="98"/>
      <c r="F2512" s="98"/>
      <c r="G2512" s="98"/>
      <c r="H2512" s="98"/>
      <c r="I2512" s="98"/>
      <c r="J2512" s="98"/>
      <c r="K2512" s="98"/>
      <c r="L2512" s="98"/>
      <c r="M2512" s="98"/>
      <c r="N2512" s="98"/>
      <c r="O2512" s="98"/>
      <c r="P2512" s="98"/>
      <c r="Q2512" s="98"/>
      <c r="R2512" s="98"/>
      <c r="S2512" s="98"/>
      <c r="T2512" s="108"/>
    </row>
    <row r="2513" spans="1:20" x14ac:dyDescent="0.3">
      <c r="A2513" s="98"/>
      <c r="B2513" s="98"/>
      <c r="C2513" s="98"/>
      <c r="D2513" s="98"/>
      <c r="E2513" s="98"/>
      <c r="F2513" s="98"/>
      <c r="G2513" s="98"/>
      <c r="H2513" s="98"/>
      <c r="I2513" s="98"/>
      <c r="J2513" s="98"/>
      <c r="K2513" s="98"/>
      <c r="L2513" s="98"/>
      <c r="M2513" s="98"/>
      <c r="N2513" s="98"/>
      <c r="O2513" s="98"/>
      <c r="P2513" s="98"/>
      <c r="Q2513" s="98"/>
      <c r="R2513" s="98"/>
      <c r="S2513" s="98"/>
      <c r="T2513" s="108"/>
    </row>
    <row r="2514" spans="1:20" x14ac:dyDescent="0.3">
      <c r="A2514" s="98"/>
      <c r="B2514" s="98"/>
      <c r="C2514" s="98"/>
      <c r="D2514" s="98"/>
      <c r="E2514" s="98"/>
      <c r="F2514" s="98"/>
      <c r="G2514" s="98"/>
      <c r="H2514" s="98"/>
      <c r="I2514" s="98"/>
      <c r="J2514" s="98"/>
      <c r="K2514" s="98"/>
      <c r="L2514" s="98"/>
      <c r="M2514" s="98"/>
      <c r="N2514" s="98"/>
      <c r="O2514" s="98"/>
      <c r="P2514" s="98"/>
      <c r="Q2514" s="98"/>
      <c r="R2514" s="98"/>
      <c r="S2514" s="98"/>
      <c r="T2514" s="108"/>
    </row>
    <row r="2515" spans="1:20" x14ac:dyDescent="0.3">
      <c r="A2515" s="98"/>
      <c r="B2515" s="98"/>
      <c r="C2515" s="98"/>
      <c r="D2515" s="98"/>
      <c r="E2515" s="98"/>
      <c r="F2515" s="98"/>
      <c r="G2515" s="98"/>
      <c r="H2515" s="98"/>
      <c r="I2515" s="98"/>
      <c r="J2515" s="98"/>
      <c r="K2515" s="98"/>
      <c r="L2515" s="98"/>
      <c r="M2515" s="98"/>
      <c r="N2515" s="98"/>
      <c r="O2515" s="98"/>
      <c r="P2515" s="98"/>
      <c r="Q2515" s="98"/>
      <c r="R2515" s="98"/>
      <c r="S2515" s="98"/>
      <c r="T2515" s="108"/>
    </row>
    <row r="2516" spans="1:20" x14ac:dyDescent="0.3">
      <c r="A2516" s="98"/>
      <c r="B2516" s="98"/>
      <c r="C2516" s="98"/>
      <c r="D2516" s="98"/>
      <c r="E2516" s="98"/>
      <c r="F2516" s="98"/>
      <c r="G2516" s="98"/>
      <c r="H2516" s="98"/>
      <c r="I2516" s="98"/>
      <c r="J2516" s="98"/>
      <c r="K2516" s="98"/>
      <c r="L2516" s="98"/>
      <c r="M2516" s="98"/>
      <c r="N2516" s="98"/>
      <c r="O2516" s="98"/>
      <c r="P2516" s="98"/>
      <c r="Q2516" s="98"/>
      <c r="R2516" s="98"/>
      <c r="S2516" s="98"/>
      <c r="T2516" s="108"/>
    </row>
    <row r="2517" spans="1:20" x14ac:dyDescent="0.3">
      <c r="A2517" s="98"/>
      <c r="B2517" s="98"/>
      <c r="C2517" s="98"/>
      <c r="D2517" s="98"/>
      <c r="E2517" s="98"/>
      <c r="F2517" s="98"/>
      <c r="G2517" s="98"/>
      <c r="H2517" s="98"/>
      <c r="I2517" s="98"/>
      <c r="J2517" s="98"/>
      <c r="K2517" s="98"/>
      <c r="L2517" s="98"/>
      <c r="M2517" s="98"/>
      <c r="N2517" s="98"/>
      <c r="O2517" s="98"/>
      <c r="P2517" s="98"/>
      <c r="Q2517" s="98"/>
      <c r="R2517" s="98"/>
      <c r="S2517" s="98"/>
      <c r="T2517" s="108"/>
    </row>
    <row r="2518" spans="1:20" x14ac:dyDescent="0.3">
      <c r="A2518" s="98"/>
      <c r="B2518" s="98"/>
      <c r="C2518" s="98"/>
      <c r="D2518" s="98"/>
      <c r="E2518" s="98"/>
      <c r="F2518" s="98"/>
      <c r="G2518" s="98"/>
      <c r="H2518" s="98"/>
      <c r="I2518" s="98"/>
      <c r="J2518" s="98"/>
      <c r="K2518" s="98"/>
      <c r="L2518" s="98"/>
      <c r="M2518" s="98"/>
      <c r="N2518" s="98"/>
      <c r="O2518" s="98"/>
      <c r="P2518" s="98"/>
      <c r="Q2518" s="98"/>
      <c r="R2518" s="98"/>
      <c r="S2518" s="98"/>
      <c r="T2518" s="108"/>
    </row>
    <row r="2519" spans="1:20" x14ac:dyDescent="0.3">
      <c r="A2519" s="98"/>
      <c r="B2519" s="98"/>
      <c r="C2519" s="98"/>
      <c r="D2519" s="98"/>
      <c r="E2519" s="98"/>
      <c r="F2519" s="98"/>
      <c r="G2519" s="98"/>
      <c r="H2519" s="98"/>
      <c r="I2519" s="98"/>
      <c r="J2519" s="98"/>
      <c r="K2519" s="98"/>
      <c r="L2519" s="98"/>
      <c r="M2519" s="98"/>
      <c r="N2519" s="98"/>
      <c r="O2519" s="98"/>
      <c r="P2519" s="98"/>
      <c r="Q2519" s="98"/>
      <c r="R2519" s="98"/>
      <c r="S2519" s="98"/>
      <c r="T2519" s="108"/>
    </row>
    <row r="2520" spans="1:20" x14ac:dyDescent="0.3">
      <c r="A2520" s="98"/>
      <c r="B2520" s="98"/>
      <c r="C2520" s="98"/>
      <c r="D2520" s="98"/>
      <c r="E2520" s="98"/>
      <c r="F2520" s="98"/>
      <c r="G2520" s="98"/>
      <c r="H2520" s="98"/>
      <c r="I2520" s="98"/>
      <c r="J2520" s="98"/>
      <c r="K2520" s="98"/>
      <c r="L2520" s="98"/>
      <c r="M2520" s="98"/>
      <c r="N2520" s="98"/>
      <c r="O2520" s="98"/>
      <c r="P2520" s="98"/>
      <c r="Q2520" s="98"/>
      <c r="R2520" s="98"/>
      <c r="S2520" s="98"/>
      <c r="T2520" s="108"/>
    </row>
    <row r="2521" spans="1:20" x14ac:dyDescent="0.3">
      <c r="A2521" s="98"/>
      <c r="B2521" s="98"/>
      <c r="C2521" s="98"/>
      <c r="D2521" s="98"/>
      <c r="E2521" s="98"/>
      <c r="F2521" s="98"/>
      <c r="G2521" s="98"/>
      <c r="H2521" s="98"/>
      <c r="I2521" s="98"/>
      <c r="J2521" s="98"/>
      <c r="K2521" s="98"/>
      <c r="L2521" s="98"/>
      <c r="M2521" s="98"/>
      <c r="N2521" s="98"/>
      <c r="O2521" s="98"/>
      <c r="P2521" s="98"/>
      <c r="Q2521" s="98"/>
      <c r="R2521" s="98"/>
      <c r="S2521" s="98"/>
      <c r="T2521" s="108"/>
    </row>
    <row r="2522" spans="1:20" x14ac:dyDescent="0.3">
      <c r="A2522" s="98"/>
      <c r="B2522" s="98"/>
      <c r="C2522" s="98"/>
      <c r="D2522" s="98"/>
      <c r="E2522" s="98"/>
      <c r="F2522" s="98"/>
      <c r="G2522" s="98"/>
      <c r="H2522" s="98"/>
      <c r="I2522" s="98"/>
      <c r="J2522" s="98"/>
      <c r="K2522" s="98"/>
      <c r="L2522" s="98"/>
      <c r="M2522" s="98"/>
      <c r="N2522" s="98"/>
      <c r="O2522" s="98"/>
      <c r="P2522" s="98"/>
      <c r="Q2522" s="98"/>
      <c r="R2522" s="98"/>
      <c r="S2522" s="98"/>
      <c r="T2522" s="108"/>
    </row>
    <row r="2523" spans="1:20" x14ac:dyDescent="0.3">
      <c r="A2523" s="98"/>
      <c r="B2523" s="98"/>
      <c r="C2523" s="98"/>
      <c r="D2523" s="98"/>
      <c r="E2523" s="98"/>
      <c r="F2523" s="98"/>
      <c r="G2523" s="98"/>
      <c r="H2523" s="98"/>
      <c r="I2523" s="98"/>
      <c r="J2523" s="98"/>
      <c r="K2523" s="98"/>
      <c r="L2523" s="98"/>
      <c r="M2523" s="98"/>
      <c r="N2523" s="98"/>
      <c r="O2523" s="98"/>
      <c r="P2523" s="98"/>
      <c r="Q2523" s="98"/>
      <c r="R2523" s="98"/>
      <c r="S2523" s="98"/>
      <c r="T2523" s="108"/>
    </row>
    <row r="2524" spans="1:20" x14ac:dyDescent="0.3">
      <c r="A2524" s="98"/>
      <c r="B2524" s="98"/>
      <c r="C2524" s="98"/>
      <c r="D2524" s="98"/>
      <c r="E2524" s="98"/>
      <c r="F2524" s="98"/>
      <c r="G2524" s="98"/>
      <c r="H2524" s="98"/>
      <c r="I2524" s="98"/>
      <c r="J2524" s="98"/>
      <c r="K2524" s="98"/>
      <c r="L2524" s="98"/>
      <c r="M2524" s="98"/>
      <c r="N2524" s="98"/>
      <c r="O2524" s="98"/>
      <c r="P2524" s="98"/>
      <c r="Q2524" s="98"/>
      <c r="R2524" s="98"/>
      <c r="S2524" s="98"/>
      <c r="T2524" s="108"/>
    </row>
    <row r="2525" spans="1:20" x14ac:dyDescent="0.3">
      <c r="A2525" s="98"/>
      <c r="B2525" s="98"/>
      <c r="C2525" s="98"/>
      <c r="D2525" s="98"/>
      <c r="E2525" s="98"/>
      <c r="F2525" s="98"/>
      <c r="G2525" s="98"/>
      <c r="H2525" s="98"/>
      <c r="I2525" s="98"/>
      <c r="J2525" s="98"/>
      <c r="K2525" s="98"/>
      <c r="L2525" s="98"/>
      <c r="M2525" s="98"/>
      <c r="N2525" s="98"/>
      <c r="O2525" s="98"/>
      <c r="P2525" s="98"/>
      <c r="Q2525" s="98"/>
      <c r="R2525" s="98"/>
      <c r="S2525" s="98"/>
      <c r="T2525" s="108"/>
    </row>
    <row r="2526" spans="1:20" x14ac:dyDescent="0.3">
      <c r="A2526" s="98"/>
      <c r="B2526" s="98"/>
      <c r="C2526" s="98"/>
      <c r="D2526" s="98"/>
      <c r="E2526" s="98"/>
      <c r="F2526" s="98"/>
      <c r="G2526" s="98"/>
      <c r="H2526" s="98"/>
      <c r="I2526" s="98"/>
      <c r="J2526" s="98"/>
      <c r="K2526" s="98"/>
      <c r="L2526" s="98"/>
      <c r="M2526" s="98"/>
      <c r="N2526" s="98"/>
      <c r="O2526" s="98"/>
      <c r="P2526" s="98"/>
      <c r="Q2526" s="98"/>
      <c r="R2526" s="98"/>
      <c r="S2526" s="98"/>
      <c r="T2526" s="108"/>
    </row>
    <row r="2527" spans="1:20" x14ac:dyDescent="0.3">
      <c r="A2527" s="98"/>
      <c r="B2527" s="98"/>
      <c r="C2527" s="98"/>
      <c r="D2527" s="98"/>
      <c r="E2527" s="98"/>
      <c r="F2527" s="98"/>
      <c r="G2527" s="98"/>
      <c r="H2527" s="98"/>
      <c r="I2527" s="98"/>
      <c r="J2527" s="98"/>
      <c r="K2527" s="98"/>
      <c r="L2527" s="98"/>
      <c r="M2527" s="98"/>
      <c r="N2527" s="98"/>
      <c r="O2527" s="98"/>
      <c r="P2527" s="98"/>
      <c r="Q2527" s="98"/>
      <c r="R2527" s="98"/>
      <c r="S2527" s="98"/>
      <c r="T2527" s="108"/>
    </row>
    <row r="2528" spans="1:20" x14ac:dyDescent="0.3">
      <c r="A2528" s="98"/>
      <c r="B2528" s="98"/>
      <c r="C2528" s="98"/>
      <c r="D2528" s="98"/>
      <c r="E2528" s="98"/>
      <c r="F2528" s="98"/>
      <c r="G2528" s="98"/>
      <c r="H2528" s="98"/>
      <c r="I2528" s="98"/>
      <c r="J2528" s="98"/>
      <c r="K2528" s="98"/>
      <c r="L2528" s="98"/>
      <c r="M2528" s="98"/>
      <c r="N2528" s="98"/>
      <c r="O2528" s="98"/>
      <c r="P2528" s="98"/>
      <c r="Q2528" s="98"/>
      <c r="R2528" s="98"/>
      <c r="S2528" s="98"/>
      <c r="T2528" s="108"/>
    </row>
    <row r="2529" spans="1:20" x14ac:dyDescent="0.3">
      <c r="A2529" s="98"/>
      <c r="B2529" s="98"/>
      <c r="C2529" s="98"/>
      <c r="D2529" s="98"/>
      <c r="E2529" s="98"/>
      <c r="F2529" s="98"/>
      <c r="G2529" s="98"/>
      <c r="H2529" s="98"/>
      <c r="I2529" s="98"/>
      <c r="J2529" s="98"/>
      <c r="K2529" s="98"/>
      <c r="L2529" s="98"/>
      <c r="M2529" s="98"/>
      <c r="N2529" s="98"/>
      <c r="O2529" s="98"/>
      <c r="P2529" s="98"/>
      <c r="Q2529" s="98"/>
      <c r="R2529" s="98"/>
      <c r="S2529" s="98"/>
      <c r="T2529" s="108"/>
    </row>
    <row r="2530" spans="1:20" x14ac:dyDescent="0.3">
      <c r="A2530" s="98"/>
      <c r="B2530" s="98"/>
      <c r="C2530" s="98"/>
      <c r="D2530" s="98"/>
      <c r="E2530" s="98"/>
      <c r="F2530" s="98"/>
      <c r="G2530" s="98"/>
      <c r="H2530" s="98"/>
      <c r="I2530" s="98"/>
      <c r="J2530" s="98"/>
      <c r="K2530" s="98"/>
      <c r="L2530" s="98"/>
      <c r="M2530" s="98"/>
      <c r="N2530" s="98"/>
      <c r="O2530" s="98"/>
      <c r="P2530" s="98"/>
      <c r="Q2530" s="98"/>
      <c r="R2530" s="98"/>
      <c r="S2530" s="98"/>
      <c r="T2530" s="108"/>
    </row>
    <row r="2531" spans="1:20" x14ac:dyDescent="0.3">
      <c r="A2531" s="98"/>
      <c r="B2531" s="98"/>
      <c r="C2531" s="98"/>
      <c r="D2531" s="98"/>
      <c r="E2531" s="98"/>
      <c r="F2531" s="98"/>
      <c r="G2531" s="98"/>
      <c r="H2531" s="98"/>
      <c r="I2531" s="98"/>
      <c r="J2531" s="98"/>
      <c r="K2531" s="98"/>
      <c r="L2531" s="98"/>
      <c r="M2531" s="98"/>
      <c r="N2531" s="98"/>
      <c r="O2531" s="98"/>
      <c r="P2531" s="98"/>
      <c r="Q2531" s="98"/>
      <c r="R2531" s="98"/>
      <c r="S2531" s="98"/>
      <c r="T2531" s="108"/>
    </row>
    <row r="2532" spans="1:20" x14ac:dyDescent="0.3">
      <c r="A2532" s="98"/>
      <c r="B2532" s="98"/>
      <c r="C2532" s="98"/>
      <c r="D2532" s="98"/>
      <c r="E2532" s="98"/>
      <c r="F2532" s="98"/>
      <c r="G2532" s="98"/>
      <c r="H2532" s="98"/>
      <c r="I2532" s="98"/>
      <c r="J2532" s="98"/>
      <c r="K2532" s="98"/>
      <c r="L2532" s="98"/>
      <c r="M2532" s="98"/>
      <c r="N2532" s="98"/>
      <c r="O2532" s="98"/>
      <c r="P2532" s="98"/>
      <c r="Q2532" s="98"/>
      <c r="R2532" s="98"/>
      <c r="S2532" s="98"/>
      <c r="T2532" s="108"/>
    </row>
    <row r="2533" spans="1:20" x14ac:dyDescent="0.3">
      <c r="A2533" s="98"/>
      <c r="B2533" s="98"/>
      <c r="C2533" s="98"/>
      <c r="D2533" s="98"/>
      <c r="E2533" s="98"/>
      <c r="F2533" s="98"/>
      <c r="G2533" s="98"/>
      <c r="H2533" s="98"/>
      <c r="I2533" s="98"/>
      <c r="J2533" s="98"/>
      <c r="K2533" s="98"/>
      <c r="L2533" s="98"/>
      <c r="M2533" s="98"/>
      <c r="N2533" s="98"/>
      <c r="O2533" s="98"/>
      <c r="P2533" s="98"/>
      <c r="Q2533" s="98"/>
      <c r="R2533" s="98"/>
      <c r="S2533" s="98"/>
      <c r="T2533" s="108"/>
    </row>
    <row r="2534" spans="1:20" x14ac:dyDescent="0.3">
      <c r="A2534" s="98"/>
      <c r="B2534" s="98"/>
      <c r="C2534" s="98"/>
      <c r="D2534" s="98"/>
      <c r="E2534" s="98"/>
      <c r="F2534" s="98"/>
      <c r="G2534" s="98"/>
      <c r="H2534" s="98"/>
      <c r="I2534" s="98"/>
      <c r="J2534" s="98"/>
      <c r="K2534" s="98"/>
      <c r="L2534" s="98"/>
      <c r="M2534" s="98"/>
      <c r="N2534" s="98"/>
      <c r="O2534" s="98"/>
      <c r="P2534" s="98"/>
      <c r="Q2534" s="98"/>
      <c r="R2534" s="98"/>
      <c r="S2534" s="98"/>
      <c r="T2534" s="108"/>
    </row>
    <row r="2535" spans="1:20" x14ac:dyDescent="0.3">
      <c r="A2535" s="98"/>
      <c r="B2535" s="98"/>
      <c r="C2535" s="98"/>
      <c r="D2535" s="98"/>
      <c r="E2535" s="98"/>
      <c r="F2535" s="98"/>
      <c r="G2535" s="98"/>
      <c r="H2535" s="98"/>
      <c r="I2535" s="98"/>
      <c r="J2535" s="98"/>
      <c r="K2535" s="98"/>
      <c r="L2535" s="98"/>
      <c r="M2535" s="98"/>
      <c r="N2535" s="98"/>
      <c r="O2535" s="98"/>
      <c r="P2535" s="98"/>
      <c r="Q2535" s="98"/>
      <c r="R2535" s="98"/>
      <c r="S2535" s="98"/>
      <c r="T2535" s="108"/>
    </row>
    <row r="2536" spans="1:20" x14ac:dyDescent="0.3">
      <c r="A2536" s="98"/>
      <c r="B2536" s="98"/>
      <c r="C2536" s="98"/>
      <c r="D2536" s="98"/>
      <c r="E2536" s="98"/>
      <c r="F2536" s="98"/>
      <c r="G2536" s="98"/>
      <c r="H2536" s="98"/>
      <c r="I2536" s="98"/>
      <c r="J2536" s="98"/>
      <c r="K2536" s="98"/>
      <c r="L2536" s="98"/>
      <c r="M2536" s="98"/>
      <c r="N2536" s="98"/>
      <c r="O2536" s="98"/>
      <c r="P2536" s="98"/>
      <c r="Q2536" s="98"/>
      <c r="R2536" s="98"/>
      <c r="S2536" s="98"/>
      <c r="T2536" s="108"/>
    </row>
    <row r="2537" spans="1:20" x14ac:dyDescent="0.3">
      <c r="A2537" s="98"/>
      <c r="B2537" s="98"/>
      <c r="C2537" s="98"/>
      <c r="D2537" s="98"/>
      <c r="E2537" s="98"/>
      <c r="F2537" s="98"/>
      <c r="G2537" s="98"/>
      <c r="H2537" s="98"/>
      <c r="I2537" s="98"/>
      <c r="J2537" s="98"/>
      <c r="K2537" s="98"/>
      <c r="L2537" s="98"/>
      <c r="M2537" s="98"/>
      <c r="N2537" s="98"/>
      <c r="O2537" s="98"/>
      <c r="P2537" s="98"/>
      <c r="Q2537" s="98"/>
      <c r="R2537" s="98"/>
      <c r="S2537" s="98"/>
      <c r="T2537" s="108"/>
    </row>
    <row r="2538" spans="1:20" x14ac:dyDescent="0.3">
      <c r="A2538" s="98"/>
      <c r="B2538" s="98"/>
      <c r="C2538" s="98"/>
      <c r="D2538" s="98"/>
      <c r="E2538" s="98"/>
      <c r="F2538" s="98"/>
      <c r="G2538" s="98"/>
      <c r="H2538" s="98"/>
      <c r="I2538" s="98"/>
      <c r="J2538" s="98"/>
      <c r="K2538" s="98"/>
      <c r="L2538" s="98"/>
      <c r="M2538" s="98"/>
      <c r="N2538" s="98"/>
      <c r="O2538" s="98"/>
      <c r="P2538" s="98"/>
      <c r="Q2538" s="98"/>
      <c r="R2538" s="98"/>
      <c r="S2538" s="98"/>
      <c r="T2538" s="108"/>
    </row>
    <row r="2539" spans="1:20" x14ac:dyDescent="0.3">
      <c r="A2539" s="98"/>
      <c r="B2539" s="98"/>
      <c r="C2539" s="98"/>
      <c r="D2539" s="98"/>
      <c r="E2539" s="98"/>
      <c r="F2539" s="98"/>
      <c r="G2539" s="98"/>
      <c r="H2539" s="98"/>
      <c r="I2539" s="98"/>
      <c r="J2539" s="98"/>
      <c r="K2539" s="98"/>
      <c r="L2539" s="98"/>
      <c r="M2539" s="98"/>
      <c r="N2539" s="98"/>
      <c r="O2539" s="98"/>
      <c r="P2539" s="98"/>
      <c r="Q2539" s="98"/>
      <c r="R2539" s="98"/>
      <c r="S2539" s="98"/>
      <c r="T2539" s="108"/>
    </row>
    <row r="2540" spans="1:20" x14ac:dyDescent="0.3">
      <c r="A2540" s="98"/>
      <c r="B2540" s="98"/>
      <c r="C2540" s="98"/>
      <c r="D2540" s="98"/>
      <c r="E2540" s="98"/>
      <c r="F2540" s="98"/>
      <c r="G2540" s="98"/>
      <c r="H2540" s="98"/>
      <c r="I2540" s="98"/>
      <c r="J2540" s="98"/>
      <c r="K2540" s="98"/>
      <c r="L2540" s="98"/>
      <c r="M2540" s="98"/>
      <c r="N2540" s="98"/>
      <c r="O2540" s="98"/>
      <c r="P2540" s="98"/>
      <c r="Q2540" s="98"/>
      <c r="R2540" s="98"/>
      <c r="S2540" s="98"/>
      <c r="T2540" s="108"/>
    </row>
    <row r="2541" spans="1:20" x14ac:dyDescent="0.3">
      <c r="A2541" s="98"/>
      <c r="B2541" s="98"/>
      <c r="C2541" s="98"/>
      <c r="D2541" s="98"/>
      <c r="E2541" s="98"/>
      <c r="F2541" s="98"/>
      <c r="G2541" s="98"/>
      <c r="H2541" s="98"/>
      <c r="I2541" s="98"/>
      <c r="J2541" s="98"/>
      <c r="K2541" s="98"/>
      <c r="L2541" s="98"/>
      <c r="M2541" s="98"/>
      <c r="N2541" s="98"/>
      <c r="O2541" s="98"/>
      <c r="P2541" s="98"/>
      <c r="Q2541" s="98"/>
      <c r="R2541" s="98"/>
      <c r="S2541" s="98"/>
      <c r="T2541" s="108"/>
    </row>
    <row r="2542" spans="1:20" x14ac:dyDescent="0.3">
      <c r="A2542" s="98"/>
      <c r="B2542" s="98"/>
      <c r="C2542" s="98"/>
      <c r="D2542" s="98"/>
      <c r="E2542" s="98"/>
      <c r="F2542" s="98"/>
      <c r="G2542" s="98"/>
      <c r="H2542" s="98"/>
      <c r="I2542" s="98"/>
      <c r="J2542" s="98"/>
      <c r="K2542" s="98"/>
      <c r="L2542" s="98"/>
      <c r="M2542" s="98"/>
      <c r="N2542" s="98"/>
      <c r="O2542" s="98"/>
      <c r="P2542" s="98"/>
      <c r="Q2542" s="98"/>
      <c r="R2542" s="98"/>
      <c r="S2542" s="98"/>
      <c r="T2542" s="108"/>
    </row>
    <row r="2543" spans="1:20" x14ac:dyDescent="0.3">
      <c r="A2543" s="98"/>
      <c r="B2543" s="98"/>
      <c r="C2543" s="98"/>
      <c r="D2543" s="98"/>
      <c r="E2543" s="98"/>
      <c r="F2543" s="98"/>
      <c r="G2543" s="98"/>
      <c r="H2543" s="98"/>
      <c r="I2543" s="98"/>
      <c r="J2543" s="98"/>
      <c r="K2543" s="98"/>
      <c r="L2543" s="98"/>
      <c r="M2543" s="98"/>
      <c r="N2543" s="98"/>
      <c r="O2543" s="98"/>
      <c r="P2543" s="98"/>
      <c r="Q2543" s="98"/>
      <c r="R2543" s="98"/>
      <c r="S2543" s="98"/>
      <c r="T2543" s="108"/>
    </row>
    <row r="2544" spans="1:20" x14ac:dyDescent="0.3">
      <c r="A2544" s="98"/>
      <c r="B2544" s="98"/>
      <c r="C2544" s="98"/>
      <c r="D2544" s="98"/>
      <c r="E2544" s="98"/>
      <c r="F2544" s="98"/>
      <c r="G2544" s="98"/>
      <c r="H2544" s="98"/>
      <c r="I2544" s="98"/>
      <c r="J2544" s="98"/>
      <c r="K2544" s="98"/>
      <c r="L2544" s="98"/>
      <c r="M2544" s="98"/>
      <c r="N2544" s="98"/>
      <c r="O2544" s="98"/>
      <c r="P2544" s="98"/>
      <c r="Q2544" s="98"/>
      <c r="R2544" s="98"/>
      <c r="S2544" s="98"/>
      <c r="T2544" s="108"/>
    </row>
    <row r="2545" spans="1:20" x14ac:dyDescent="0.3">
      <c r="A2545" s="98"/>
      <c r="B2545" s="98"/>
      <c r="C2545" s="98"/>
      <c r="D2545" s="98"/>
      <c r="E2545" s="98"/>
      <c r="F2545" s="98"/>
      <c r="G2545" s="98"/>
      <c r="H2545" s="98"/>
      <c r="I2545" s="98"/>
      <c r="J2545" s="98"/>
      <c r="K2545" s="98"/>
      <c r="L2545" s="98"/>
      <c r="M2545" s="98"/>
      <c r="N2545" s="98"/>
      <c r="O2545" s="98"/>
      <c r="P2545" s="98"/>
      <c r="Q2545" s="98"/>
      <c r="R2545" s="98"/>
      <c r="S2545" s="98"/>
      <c r="T2545" s="108"/>
    </row>
    <row r="2546" spans="1:20" x14ac:dyDescent="0.3">
      <c r="A2546" s="98"/>
      <c r="B2546" s="98"/>
      <c r="C2546" s="98"/>
      <c r="D2546" s="98"/>
      <c r="E2546" s="98"/>
      <c r="F2546" s="98"/>
      <c r="G2546" s="98"/>
      <c r="H2546" s="98"/>
      <c r="I2546" s="98"/>
      <c r="J2546" s="98"/>
      <c r="K2546" s="98"/>
      <c r="L2546" s="98"/>
      <c r="M2546" s="98"/>
      <c r="N2546" s="98"/>
      <c r="O2546" s="98"/>
      <c r="P2546" s="98"/>
      <c r="Q2546" s="98"/>
      <c r="R2546" s="98"/>
      <c r="S2546" s="98"/>
      <c r="T2546" s="108"/>
    </row>
    <row r="2547" spans="1:20" x14ac:dyDescent="0.3">
      <c r="A2547" s="98"/>
      <c r="B2547" s="98"/>
      <c r="C2547" s="98"/>
      <c r="D2547" s="98"/>
      <c r="E2547" s="98"/>
      <c r="F2547" s="98"/>
      <c r="G2547" s="98"/>
      <c r="H2547" s="98"/>
      <c r="I2547" s="98"/>
      <c r="J2547" s="98"/>
      <c r="K2547" s="98"/>
      <c r="L2547" s="98"/>
      <c r="M2547" s="98"/>
      <c r="N2547" s="98"/>
      <c r="O2547" s="98"/>
      <c r="P2547" s="98"/>
      <c r="Q2547" s="98"/>
      <c r="R2547" s="98"/>
      <c r="S2547" s="98"/>
      <c r="T2547" s="108"/>
    </row>
    <row r="2548" spans="1:20" x14ac:dyDescent="0.3">
      <c r="A2548" s="98"/>
      <c r="B2548" s="98"/>
      <c r="C2548" s="98"/>
      <c r="D2548" s="98"/>
      <c r="E2548" s="98"/>
      <c r="F2548" s="98"/>
      <c r="G2548" s="98"/>
      <c r="H2548" s="98"/>
      <c r="I2548" s="98"/>
      <c r="J2548" s="98"/>
      <c r="K2548" s="98"/>
      <c r="L2548" s="98"/>
      <c r="M2548" s="98"/>
      <c r="N2548" s="98"/>
      <c r="O2548" s="98"/>
      <c r="P2548" s="98"/>
      <c r="Q2548" s="98"/>
      <c r="R2548" s="98"/>
      <c r="S2548" s="98"/>
      <c r="T2548" s="108"/>
    </row>
    <row r="2549" spans="1:20" x14ac:dyDescent="0.3">
      <c r="A2549" s="98"/>
      <c r="B2549" s="98"/>
      <c r="C2549" s="98"/>
      <c r="D2549" s="98"/>
      <c r="E2549" s="98"/>
      <c r="F2549" s="98"/>
      <c r="G2549" s="98"/>
      <c r="H2549" s="98"/>
      <c r="I2549" s="98"/>
      <c r="J2549" s="98"/>
      <c r="K2549" s="98"/>
      <c r="L2549" s="98"/>
      <c r="M2549" s="98"/>
      <c r="N2549" s="98"/>
      <c r="O2549" s="98"/>
      <c r="P2549" s="98"/>
      <c r="Q2549" s="98"/>
      <c r="R2549" s="98"/>
      <c r="S2549" s="98"/>
      <c r="T2549" s="108"/>
    </row>
    <row r="2550" spans="1:20" x14ac:dyDescent="0.3">
      <c r="A2550" s="98"/>
      <c r="B2550" s="98"/>
      <c r="C2550" s="98"/>
      <c r="D2550" s="98"/>
      <c r="E2550" s="98"/>
      <c r="F2550" s="98"/>
      <c r="G2550" s="98"/>
      <c r="H2550" s="98"/>
      <c r="I2550" s="98"/>
      <c r="J2550" s="98"/>
      <c r="K2550" s="98"/>
      <c r="L2550" s="98"/>
      <c r="M2550" s="98"/>
      <c r="N2550" s="98"/>
      <c r="O2550" s="98"/>
      <c r="P2550" s="98"/>
      <c r="Q2550" s="98"/>
      <c r="R2550" s="98"/>
      <c r="S2550" s="98"/>
      <c r="T2550" s="108"/>
    </row>
    <row r="2551" spans="1:20" x14ac:dyDescent="0.3">
      <c r="A2551" s="98"/>
      <c r="B2551" s="98"/>
      <c r="C2551" s="98"/>
      <c r="D2551" s="98"/>
      <c r="E2551" s="98"/>
      <c r="F2551" s="98"/>
      <c r="G2551" s="98"/>
      <c r="H2551" s="98"/>
      <c r="I2551" s="98"/>
      <c r="J2551" s="98"/>
      <c r="K2551" s="98"/>
      <c r="L2551" s="98"/>
      <c r="M2551" s="98"/>
      <c r="N2551" s="98"/>
      <c r="O2551" s="98"/>
      <c r="P2551" s="98"/>
      <c r="Q2551" s="98"/>
      <c r="R2551" s="98"/>
      <c r="S2551" s="98"/>
      <c r="T2551" s="108"/>
    </row>
    <row r="2552" spans="1:20" x14ac:dyDescent="0.3">
      <c r="A2552" s="98"/>
      <c r="B2552" s="98"/>
      <c r="C2552" s="98"/>
      <c r="D2552" s="98"/>
      <c r="E2552" s="98"/>
      <c r="F2552" s="98"/>
      <c r="G2552" s="98"/>
      <c r="H2552" s="98"/>
      <c r="I2552" s="98"/>
      <c r="J2552" s="98"/>
      <c r="K2552" s="98"/>
      <c r="L2552" s="98"/>
      <c r="M2552" s="98"/>
      <c r="N2552" s="98"/>
      <c r="O2552" s="98"/>
      <c r="P2552" s="98"/>
      <c r="Q2552" s="98"/>
      <c r="R2552" s="98"/>
      <c r="S2552" s="98"/>
      <c r="T2552" s="108"/>
    </row>
    <row r="2553" spans="1:20" x14ac:dyDescent="0.3">
      <c r="A2553" s="98"/>
      <c r="B2553" s="98"/>
      <c r="C2553" s="98"/>
      <c r="D2553" s="98"/>
      <c r="E2553" s="98"/>
      <c r="F2553" s="98"/>
      <c r="G2553" s="98"/>
      <c r="H2553" s="98"/>
      <c r="I2553" s="98"/>
      <c r="J2553" s="98"/>
      <c r="K2553" s="98"/>
      <c r="L2553" s="98"/>
      <c r="M2553" s="98"/>
      <c r="N2553" s="98"/>
      <c r="O2553" s="98"/>
      <c r="P2553" s="98"/>
      <c r="Q2553" s="98"/>
      <c r="R2553" s="98"/>
      <c r="S2553" s="98"/>
      <c r="T2553" s="108"/>
    </row>
    <row r="2554" spans="1:20" x14ac:dyDescent="0.3">
      <c r="A2554" s="98"/>
      <c r="B2554" s="98"/>
      <c r="C2554" s="98"/>
      <c r="D2554" s="98"/>
      <c r="E2554" s="98"/>
      <c r="F2554" s="98"/>
      <c r="G2554" s="98"/>
      <c r="H2554" s="98"/>
      <c r="I2554" s="98"/>
      <c r="J2554" s="98"/>
      <c r="K2554" s="98"/>
      <c r="L2554" s="98"/>
      <c r="M2554" s="98"/>
      <c r="N2554" s="98"/>
      <c r="O2554" s="98"/>
      <c r="P2554" s="98"/>
      <c r="Q2554" s="98"/>
      <c r="R2554" s="98"/>
      <c r="S2554" s="98"/>
      <c r="T2554" s="108"/>
    </row>
    <row r="2555" spans="1:20" x14ac:dyDescent="0.3">
      <c r="A2555" s="98"/>
      <c r="B2555" s="98"/>
      <c r="C2555" s="98"/>
      <c r="D2555" s="98"/>
      <c r="E2555" s="98"/>
      <c r="F2555" s="98"/>
      <c r="G2555" s="98"/>
      <c r="H2555" s="98"/>
      <c r="I2555" s="98"/>
      <c r="J2555" s="98"/>
      <c r="K2555" s="98"/>
      <c r="L2555" s="98"/>
      <c r="M2555" s="98"/>
      <c r="N2555" s="98"/>
      <c r="O2555" s="98"/>
      <c r="P2555" s="98"/>
      <c r="Q2555" s="98"/>
      <c r="R2555" s="98"/>
      <c r="S2555" s="98"/>
      <c r="T2555" s="108"/>
    </row>
    <row r="2556" spans="1:20" x14ac:dyDescent="0.3">
      <c r="A2556" s="98"/>
      <c r="B2556" s="98"/>
      <c r="C2556" s="98"/>
      <c r="D2556" s="98"/>
      <c r="E2556" s="98"/>
      <c r="F2556" s="98"/>
      <c r="G2556" s="98"/>
      <c r="H2556" s="98"/>
      <c r="I2556" s="98"/>
      <c r="J2556" s="98"/>
      <c r="K2556" s="98"/>
      <c r="L2556" s="98"/>
      <c r="M2556" s="98"/>
      <c r="N2556" s="98"/>
      <c r="O2556" s="98"/>
      <c r="P2556" s="98"/>
      <c r="Q2556" s="98"/>
      <c r="R2556" s="98"/>
      <c r="S2556" s="98"/>
      <c r="T2556" s="108"/>
    </row>
    <row r="2557" spans="1:20" x14ac:dyDescent="0.3">
      <c r="A2557" s="98"/>
      <c r="B2557" s="98"/>
      <c r="C2557" s="98"/>
      <c r="D2557" s="98"/>
      <c r="E2557" s="98"/>
      <c r="F2557" s="98"/>
      <c r="G2557" s="98"/>
      <c r="H2557" s="98"/>
      <c r="I2557" s="98"/>
      <c r="J2557" s="98"/>
      <c r="K2557" s="98"/>
      <c r="L2557" s="98"/>
      <c r="M2557" s="98"/>
      <c r="N2557" s="98"/>
      <c r="O2557" s="98"/>
      <c r="P2557" s="98"/>
      <c r="Q2557" s="98"/>
      <c r="R2557" s="98"/>
      <c r="S2557" s="98"/>
      <c r="T2557" s="108"/>
    </row>
    <row r="2558" spans="1:20" x14ac:dyDescent="0.3">
      <c r="A2558" s="98"/>
      <c r="B2558" s="98"/>
      <c r="C2558" s="98"/>
      <c r="D2558" s="98"/>
      <c r="E2558" s="98"/>
      <c r="F2558" s="98"/>
      <c r="G2558" s="98"/>
      <c r="H2558" s="98"/>
      <c r="I2558" s="98"/>
      <c r="J2558" s="98"/>
      <c r="K2558" s="98"/>
      <c r="L2558" s="98"/>
      <c r="M2558" s="98"/>
      <c r="N2558" s="98"/>
      <c r="O2558" s="98"/>
      <c r="P2558" s="98"/>
      <c r="Q2558" s="98"/>
      <c r="R2558" s="98"/>
      <c r="S2558" s="98"/>
      <c r="T2558" s="108"/>
    </row>
    <row r="2559" spans="1:20" x14ac:dyDescent="0.3">
      <c r="A2559" s="98"/>
      <c r="B2559" s="98"/>
      <c r="C2559" s="98"/>
      <c r="D2559" s="98"/>
      <c r="E2559" s="98"/>
      <c r="F2559" s="98"/>
      <c r="G2559" s="98"/>
      <c r="H2559" s="98"/>
      <c r="I2559" s="98"/>
      <c r="J2559" s="98"/>
      <c r="K2559" s="98"/>
      <c r="L2559" s="98"/>
      <c r="M2559" s="98"/>
      <c r="N2559" s="98"/>
      <c r="O2559" s="98"/>
      <c r="P2559" s="98"/>
      <c r="Q2559" s="98"/>
      <c r="R2559" s="98"/>
      <c r="S2559" s="98"/>
      <c r="T2559" s="108"/>
    </row>
    <row r="2560" spans="1:20" x14ac:dyDescent="0.3">
      <c r="A2560" s="98"/>
      <c r="B2560" s="98"/>
      <c r="C2560" s="98"/>
      <c r="D2560" s="98"/>
      <c r="E2560" s="98"/>
      <c r="F2560" s="98"/>
      <c r="G2560" s="98"/>
      <c r="H2560" s="98"/>
      <c r="I2560" s="98"/>
      <c r="J2560" s="98"/>
      <c r="K2560" s="98"/>
      <c r="L2560" s="98"/>
      <c r="M2560" s="98"/>
      <c r="N2560" s="98"/>
      <c r="O2560" s="98"/>
      <c r="P2560" s="98"/>
      <c r="Q2560" s="98"/>
      <c r="R2560" s="98"/>
      <c r="S2560" s="98"/>
      <c r="T2560" s="108"/>
    </row>
    <row r="2561" spans="1:20" x14ac:dyDescent="0.3">
      <c r="A2561" s="98"/>
      <c r="B2561" s="98"/>
      <c r="C2561" s="98"/>
      <c r="D2561" s="98"/>
      <c r="E2561" s="98"/>
      <c r="F2561" s="98"/>
      <c r="G2561" s="98"/>
      <c r="H2561" s="98"/>
      <c r="I2561" s="98"/>
      <c r="J2561" s="98"/>
      <c r="K2561" s="98"/>
      <c r="L2561" s="98"/>
      <c r="M2561" s="98"/>
      <c r="N2561" s="98"/>
      <c r="O2561" s="98"/>
      <c r="P2561" s="98"/>
      <c r="Q2561" s="98"/>
      <c r="R2561" s="98"/>
      <c r="S2561" s="98"/>
      <c r="T2561" s="108"/>
    </row>
    <row r="2562" spans="1:20" x14ac:dyDescent="0.3">
      <c r="A2562" s="98"/>
      <c r="B2562" s="98"/>
      <c r="C2562" s="98"/>
      <c r="D2562" s="98"/>
      <c r="E2562" s="98"/>
      <c r="F2562" s="98"/>
      <c r="G2562" s="98"/>
      <c r="H2562" s="98"/>
      <c r="I2562" s="98"/>
      <c r="J2562" s="98"/>
      <c r="K2562" s="98"/>
      <c r="L2562" s="98"/>
      <c r="M2562" s="98"/>
      <c r="N2562" s="98"/>
      <c r="O2562" s="98"/>
      <c r="P2562" s="98"/>
      <c r="Q2562" s="98"/>
      <c r="R2562" s="98"/>
      <c r="S2562" s="98"/>
      <c r="T2562" s="108"/>
    </row>
    <row r="2563" spans="1:20" x14ac:dyDescent="0.3">
      <c r="A2563" s="98"/>
      <c r="B2563" s="98"/>
      <c r="C2563" s="98"/>
      <c r="D2563" s="98"/>
      <c r="E2563" s="98"/>
      <c r="F2563" s="98"/>
      <c r="G2563" s="98"/>
      <c r="H2563" s="98"/>
      <c r="I2563" s="98"/>
      <c r="J2563" s="98"/>
      <c r="K2563" s="98"/>
      <c r="L2563" s="98"/>
      <c r="M2563" s="98"/>
      <c r="N2563" s="98"/>
      <c r="O2563" s="98"/>
      <c r="P2563" s="98"/>
      <c r="Q2563" s="98"/>
      <c r="R2563" s="98"/>
      <c r="S2563" s="98"/>
      <c r="T2563" s="108"/>
    </row>
    <row r="2564" spans="1:20" x14ac:dyDescent="0.3">
      <c r="A2564" s="98"/>
      <c r="B2564" s="98"/>
      <c r="C2564" s="98"/>
      <c r="D2564" s="98"/>
      <c r="E2564" s="98"/>
      <c r="F2564" s="98"/>
      <c r="G2564" s="98"/>
      <c r="H2564" s="98"/>
      <c r="I2564" s="98"/>
      <c r="J2564" s="98"/>
      <c r="K2564" s="98"/>
      <c r="L2564" s="98"/>
      <c r="M2564" s="98"/>
      <c r="N2564" s="98"/>
      <c r="O2564" s="98"/>
      <c r="P2564" s="98"/>
      <c r="Q2564" s="98"/>
      <c r="R2564" s="98"/>
      <c r="S2564" s="98"/>
      <c r="T2564" s="108"/>
    </row>
    <row r="2565" spans="1:20" x14ac:dyDescent="0.3">
      <c r="A2565" s="98"/>
      <c r="B2565" s="98"/>
      <c r="C2565" s="98"/>
      <c r="D2565" s="98"/>
      <c r="E2565" s="98"/>
      <c r="F2565" s="98"/>
      <c r="G2565" s="98"/>
      <c r="H2565" s="98"/>
      <c r="I2565" s="98"/>
      <c r="J2565" s="98"/>
      <c r="K2565" s="98"/>
      <c r="L2565" s="98"/>
      <c r="M2565" s="98"/>
      <c r="N2565" s="98"/>
      <c r="O2565" s="98"/>
      <c r="P2565" s="98"/>
      <c r="Q2565" s="98"/>
      <c r="R2565" s="98"/>
      <c r="S2565" s="98"/>
      <c r="T2565" s="108"/>
    </row>
    <row r="2566" spans="1:20" x14ac:dyDescent="0.3">
      <c r="A2566" s="98"/>
      <c r="B2566" s="98"/>
      <c r="C2566" s="98"/>
      <c r="D2566" s="98"/>
      <c r="E2566" s="98"/>
      <c r="F2566" s="98"/>
      <c r="G2566" s="98"/>
      <c r="H2566" s="98"/>
      <c r="I2566" s="98"/>
      <c r="J2566" s="98"/>
      <c r="K2566" s="98"/>
      <c r="L2566" s="98"/>
      <c r="M2566" s="98"/>
      <c r="N2566" s="98"/>
      <c r="O2566" s="98"/>
      <c r="P2566" s="98"/>
      <c r="Q2566" s="98"/>
      <c r="R2566" s="98"/>
      <c r="S2566" s="98"/>
      <c r="T2566" s="108"/>
    </row>
    <row r="2567" spans="1:20" x14ac:dyDescent="0.3">
      <c r="A2567" s="98"/>
      <c r="B2567" s="98"/>
      <c r="C2567" s="98"/>
      <c r="D2567" s="98"/>
      <c r="E2567" s="98"/>
      <c r="F2567" s="98"/>
      <c r="G2567" s="98"/>
      <c r="H2567" s="98"/>
      <c r="I2567" s="98"/>
      <c r="J2567" s="98"/>
      <c r="K2567" s="98"/>
      <c r="L2567" s="98"/>
      <c r="M2567" s="98"/>
      <c r="N2567" s="98"/>
      <c r="O2567" s="98"/>
      <c r="P2567" s="98"/>
      <c r="Q2567" s="98"/>
      <c r="R2567" s="98"/>
      <c r="S2567" s="98"/>
      <c r="T2567" s="108"/>
    </row>
    <row r="2568" spans="1:20" x14ac:dyDescent="0.3">
      <c r="A2568" s="98"/>
      <c r="B2568" s="98"/>
      <c r="C2568" s="98"/>
      <c r="D2568" s="98"/>
      <c r="E2568" s="98"/>
      <c r="F2568" s="98"/>
      <c r="G2568" s="98"/>
      <c r="H2568" s="98"/>
      <c r="I2568" s="98"/>
      <c r="J2568" s="98"/>
      <c r="K2568" s="98"/>
      <c r="L2568" s="98"/>
      <c r="M2568" s="98"/>
      <c r="N2568" s="98"/>
      <c r="O2568" s="98"/>
      <c r="P2568" s="98"/>
      <c r="Q2568" s="98"/>
      <c r="R2568" s="98"/>
      <c r="S2568" s="98"/>
      <c r="T2568" s="108"/>
    </row>
    <row r="2569" spans="1:20" x14ac:dyDescent="0.3">
      <c r="A2569" s="98"/>
      <c r="B2569" s="98"/>
      <c r="C2569" s="98"/>
      <c r="D2569" s="98"/>
      <c r="E2569" s="98"/>
      <c r="F2569" s="98"/>
      <c r="G2569" s="98"/>
      <c r="H2569" s="98"/>
      <c r="I2569" s="98"/>
      <c r="J2569" s="98"/>
      <c r="K2569" s="98"/>
      <c r="L2569" s="98"/>
      <c r="M2569" s="98"/>
      <c r="N2569" s="98"/>
      <c r="O2569" s="98"/>
      <c r="P2569" s="98"/>
      <c r="Q2569" s="98"/>
      <c r="R2569" s="98"/>
      <c r="S2569" s="98"/>
      <c r="T2569" s="108"/>
    </row>
    <row r="2570" spans="1:20" x14ac:dyDescent="0.3">
      <c r="A2570" s="98"/>
      <c r="B2570" s="98"/>
      <c r="C2570" s="98"/>
      <c r="D2570" s="98"/>
      <c r="E2570" s="98"/>
      <c r="F2570" s="98"/>
      <c r="G2570" s="98"/>
      <c r="H2570" s="98"/>
      <c r="I2570" s="98"/>
      <c r="J2570" s="98"/>
      <c r="K2570" s="98"/>
      <c r="L2570" s="98"/>
      <c r="M2570" s="98"/>
      <c r="N2570" s="98"/>
      <c r="O2570" s="98"/>
      <c r="P2570" s="98"/>
      <c r="Q2570" s="98"/>
      <c r="R2570" s="98"/>
      <c r="S2570" s="98"/>
      <c r="T2570" s="108"/>
    </row>
    <row r="2571" spans="1:20" x14ac:dyDescent="0.3">
      <c r="A2571" s="98"/>
      <c r="B2571" s="98"/>
      <c r="C2571" s="98"/>
      <c r="D2571" s="98"/>
      <c r="E2571" s="98"/>
      <c r="F2571" s="98"/>
      <c r="G2571" s="98"/>
      <c r="H2571" s="98"/>
      <c r="I2571" s="98"/>
      <c r="J2571" s="98"/>
      <c r="K2571" s="98"/>
      <c r="L2571" s="98"/>
      <c r="M2571" s="98"/>
      <c r="N2571" s="98"/>
      <c r="O2571" s="98"/>
      <c r="P2571" s="98"/>
      <c r="Q2571" s="98"/>
      <c r="R2571" s="98"/>
      <c r="S2571" s="98"/>
      <c r="T2571" s="108"/>
    </row>
    <row r="2572" spans="1:20" x14ac:dyDescent="0.3">
      <c r="A2572" s="98"/>
      <c r="B2572" s="98"/>
      <c r="C2572" s="98"/>
      <c r="D2572" s="98"/>
      <c r="E2572" s="98"/>
      <c r="F2572" s="98"/>
      <c r="G2572" s="98"/>
      <c r="H2572" s="98"/>
      <c r="I2572" s="98"/>
      <c r="J2572" s="98"/>
      <c r="K2572" s="98"/>
      <c r="L2572" s="98"/>
      <c r="M2572" s="98"/>
      <c r="N2572" s="98"/>
      <c r="O2572" s="98"/>
      <c r="P2572" s="98"/>
      <c r="Q2572" s="98"/>
      <c r="R2572" s="98"/>
      <c r="S2572" s="98"/>
      <c r="T2572" s="108"/>
    </row>
    <row r="2573" spans="1:20" x14ac:dyDescent="0.3">
      <c r="A2573" s="98"/>
      <c r="B2573" s="98"/>
      <c r="C2573" s="98"/>
      <c r="D2573" s="98"/>
      <c r="E2573" s="98"/>
      <c r="F2573" s="98"/>
      <c r="G2573" s="98"/>
      <c r="H2573" s="98"/>
      <c r="I2573" s="98"/>
      <c r="J2573" s="98"/>
      <c r="K2573" s="98"/>
      <c r="L2573" s="98"/>
      <c r="M2573" s="98"/>
      <c r="N2573" s="98"/>
      <c r="O2573" s="98"/>
      <c r="P2573" s="98"/>
      <c r="Q2573" s="98"/>
      <c r="R2573" s="98"/>
      <c r="S2573" s="98"/>
      <c r="T2573" s="108"/>
    </row>
    <row r="2574" spans="1:20" x14ac:dyDescent="0.3">
      <c r="A2574" s="98"/>
      <c r="B2574" s="98"/>
      <c r="C2574" s="98"/>
      <c r="D2574" s="98"/>
      <c r="E2574" s="98"/>
      <c r="F2574" s="98"/>
      <c r="G2574" s="98"/>
      <c r="H2574" s="98"/>
      <c r="I2574" s="98"/>
      <c r="J2574" s="98"/>
      <c r="K2574" s="98"/>
      <c r="L2574" s="98"/>
      <c r="M2574" s="98"/>
      <c r="N2574" s="98"/>
      <c r="O2574" s="98"/>
      <c r="P2574" s="98"/>
      <c r="Q2574" s="98"/>
      <c r="R2574" s="98"/>
      <c r="S2574" s="98"/>
      <c r="T2574" s="108"/>
    </row>
    <row r="2575" spans="1:20" x14ac:dyDescent="0.3">
      <c r="A2575" s="98"/>
      <c r="B2575" s="98"/>
      <c r="C2575" s="98"/>
      <c r="D2575" s="98"/>
      <c r="E2575" s="98"/>
      <c r="F2575" s="98"/>
      <c r="G2575" s="98"/>
      <c r="H2575" s="98"/>
      <c r="I2575" s="98"/>
      <c r="J2575" s="98"/>
      <c r="K2575" s="98"/>
      <c r="L2575" s="98"/>
      <c r="M2575" s="98"/>
      <c r="N2575" s="98"/>
      <c r="O2575" s="98"/>
      <c r="P2575" s="98"/>
      <c r="Q2575" s="98"/>
      <c r="R2575" s="98"/>
      <c r="S2575" s="98"/>
      <c r="T2575" s="108"/>
    </row>
    <row r="2576" spans="1:20" x14ac:dyDescent="0.3">
      <c r="A2576" s="98"/>
      <c r="B2576" s="98"/>
      <c r="C2576" s="98"/>
      <c r="D2576" s="98"/>
      <c r="E2576" s="98"/>
      <c r="F2576" s="98"/>
      <c r="G2576" s="98"/>
      <c r="H2576" s="98"/>
      <c r="I2576" s="98"/>
      <c r="J2576" s="98"/>
      <c r="K2576" s="98"/>
      <c r="L2576" s="98"/>
      <c r="M2576" s="98"/>
      <c r="N2576" s="98"/>
      <c r="O2576" s="98"/>
      <c r="P2576" s="98"/>
      <c r="Q2576" s="98"/>
      <c r="R2576" s="98"/>
      <c r="S2576" s="98"/>
      <c r="T2576" s="108"/>
    </row>
    <row r="2577" spans="1:20" x14ac:dyDescent="0.3">
      <c r="A2577" s="98"/>
      <c r="B2577" s="98"/>
      <c r="C2577" s="98"/>
      <c r="D2577" s="98"/>
      <c r="E2577" s="98"/>
      <c r="F2577" s="98"/>
      <c r="G2577" s="98"/>
      <c r="H2577" s="98"/>
      <c r="I2577" s="98"/>
      <c r="J2577" s="98"/>
      <c r="K2577" s="98"/>
      <c r="L2577" s="98"/>
      <c r="M2577" s="98"/>
      <c r="N2577" s="98"/>
      <c r="O2577" s="98"/>
      <c r="P2577" s="98"/>
      <c r="Q2577" s="98"/>
      <c r="R2577" s="98"/>
      <c r="S2577" s="98"/>
      <c r="T2577" s="108"/>
    </row>
    <row r="2578" spans="1:20" x14ac:dyDescent="0.3">
      <c r="A2578" s="98"/>
      <c r="B2578" s="98"/>
      <c r="C2578" s="98"/>
      <c r="D2578" s="98"/>
      <c r="E2578" s="98"/>
      <c r="F2578" s="98"/>
      <c r="G2578" s="98"/>
      <c r="H2578" s="98"/>
      <c r="I2578" s="98"/>
      <c r="J2578" s="98"/>
      <c r="K2578" s="98"/>
      <c r="L2578" s="98"/>
      <c r="M2578" s="98"/>
      <c r="N2578" s="98"/>
      <c r="O2578" s="98"/>
      <c r="P2578" s="98"/>
      <c r="Q2578" s="98"/>
      <c r="R2578" s="98"/>
      <c r="S2578" s="98"/>
      <c r="T2578" s="108"/>
    </row>
    <row r="2579" spans="1:20" x14ac:dyDescent="0.3">
      <c r="A2579" s="98"/>
      <c r="B2579" s="98"/>
      <c r="C2579" s="98"/>
      <c r="D2579" s="98"/>
      <c r="E2579" s="98"/>
      <c r="F2579" s="98"/>
      <c r="G2579" s="98"/>
      <c r="H2579" s="98"/>
      <c r="I2579" s="98"/>
      <c r="J2579" s="98"/>
      <c r="K2579" s="98"/>
      <c r="L2579" s="98"/>
      <c r="M2579" s="98"/>
      <c r="N2579" s="98"/>
      <c r="O2579" s="98"/>
      <c r="P2579" s="98"/>
      <c r="Q2579" s="98"/>
      <c r="R2579" s="98"/>
      <c r="S2579" s="98"/>
      <c r="T2579" s="108"/>
    </row>
    <row r="2580" spans="1:20" x14ac:dyDescent="0.3">
      <c r="A2580" s="98"/>
      <c r="B2580" s="98"/>
      <c r="C2580" s="98"/>
      <c r="D2580" s="98"/>
      <c r="E2580" s="98"/>
      <c r="F2580" s="98"/>
      <c r="G2580" s="98"/>
      <c r="H2580" s="98"/>
      <c r="I2580" s="98"/>
      <c r="J2580" s="98"/>
      <c r="K2580" s="98"/>
      <c r="L2580" s="98"/>
      <c r="M2580" s="98"/>
      <c r="N2580" s="98"/>
      <c r="O2580" s="98"/>
      <c r="P2580" s="98"/>
      <c r="Q2580" s="98"/>
      <c r="R2580" s="98"/>
      <c r="S2580" s="98"/>
      <c r="T2580" s="108"/>
    </row>
    <row r="2581" spans="1:20" x14ac:dyDescent="0.3">
      <c r="A2581" s="98"/>
      <c r="B2581" s="98"/>
      <c r="C2581" s="98"/>
      <c r="D2581" s="98"/>
      <c r="E2581" s="98"/>
      <c r="F2581" s="98"/>
      <c r="G2581" s="98"/>
      <c r="H2581" s="98"/>
      <c r="I2581" s="98"/>
      <c r="J2581" s="98"/>
      <c r="K2581" s="98"/>
      <c r="L2581" s="98"/>
      <c r="M2581" s="98"/>
      <c r="N2581" s="98"/>
      <c r="O2581" s="98"/>
      <c r="P2581" s="98"/>
      <c r="Q2581" s="98"/>
      <c r="R2581" s="98"/>
      <c r="S2581" s="98"/>
      <c r="T2581" s="108"/>
    </row>
    <row r="2582" spans="1:20" x14ac:dyDescent="0.3">
      <c r="A2582" s="98"/>
      <c r="B2582" s="98"/>
      <c r="C2582" s="98"/>
      <c r="D2582" s="98"/>
      <c r="E2582" s="98"/>
      <c r="F2582" s="98"/>
      <c r="G2582" s="98"/>
      <c r="H2582" s="98"/>
      <c r="I2582" s="98"/>
      <c r="J2582" s="98"/>
      <c r="K2582" s="98"/>
      <c r="L2582" s="98"/>
      <c r="M2582" s="98"/>
      <c r="N2582" s="98"/>
      <c r="O2582" s="98"/>
      <c r="P2582" s="98"/>
      <c r="Q2582" s="98"/>
      <c r="R2582" s="98"/>
      <c r="S2582" s="98"/>
      <c r="T2582" s="108"/>
    </row>
    <row r="2583" spans="1:20" x14ac:dyDescent="0.3">
      <c r="A2583" s="98"/>
      <c r="B2583" s="98"/>
      <c r="C2583" s="98"/>
      <c r="D2583" s="98"/>
      <c r="E2583" s="98"/>
      <c r="F2583" s="98"/>
      <c r="G2583" s="98"/>
      <c r="H2583" s="98"/>
      <c r="I2583" s="98"/>
      <c r="J2583" s="98"/>
      <c r="K2583" s="98"/>
      <c r="L2583" s="98"/>
      <c r="M2583" s="98"/>
      <c r="N2583" s="98"/>
      <c r="O2583" s="98"/>
      <c r="P2583" s="98"/>
      <c r="Q2583" s="98"/>
      <c r="R2583" s="98"/>
      <c r="S2583" s="98"/>
      <c r="T2583" s="108"/>
    </row>
    <row r="2584" spans="1:20" x14ac:dyDescent="0.3">
      <c r="A2584" s="98"/>
      <c r="B2584" s="98"/>
      <c r="C2584" s="98"/>
      <c r="D2584" s="98"/>
      <c r="E2584" s="98"/>
      <c r="F2584" s="98"/>
      <c r="G2584" s="98"/>
      <c r="H2584" s="98"/>
      <c r="I2584" s="98"/>
      <c r="J2584" s="98"/>
      <c r="K2584" s="98"/>
      <c r="L2584" s="98"/>
      <c r="M2584" s="98"/>
      <c r="N2584" s="98"/>
      <c r="O2584" s="98"/>
      <c r="P2584" s="98"/>
      <c r="Q2584" s="98"/>
      <c r="R2584" s="98"/>
      <c r="S2584" s="98"/>
      <c r="T2584" s="108"/>
    </row>
    <row r="2585" spans="1:20" x14ac:dyDescent="0.3">
      <c r="A2585" s="98"/>
      <c r="B2585" s="98"/>
      <c r="C2585" s="98"/>
      <c r="D2585" s="98"/>
      <c r="E2585" s="98"/>
      <c r="F2585" s="98"/>
      <c r="G2585" s="98"/>
      <c r="H2585" s="98"/>
      <c r="I2585" s="98"/>
      <c r="J2585" s="98"/>
      <c r="K2585" s="98"/>
      <c r="L2585" s="98"/>
      <c r="M2585" s="98"/>
      <c r="N2585" s="98"/>
      <c r="O2585" s="98"/>
      <c r="P2585" s="98"/>
      <c r="Q2585" s="98"/>
      <c r="R2585" s="98"/>
      <c r="S2585" s="98"/>
      <c r="T2585" s="108"/>
    </row>
    <row r="2586" spans="1:20" x14ac:dyDescent="0.3">
      <c r="A2586" s="98"/>
      <c r="B2586" s="98"/>
      <c r="C2586" s="98"/>
      <c r="D2586" s="98"/>
      <c r="E2586" s="98"/>
      <c r="F2586" s="98"/>
      <c r="G2586" s="98"/>
      <c r="H2586" s="98"/>
      <c r="I2586" s="98"/>
      <c r="J2586" s="98"/>
      <c r="K2586" s="98"/>
      <c r="L2586" s="98"/>
      <c r="M2586" s="98"/>
      <c r="N2586" s="98"/>
      <c r="O2586" s="98"/>
      <c r="P2586" s="98"/>
      <c r="Q2586" s="98"/>
      <c r="R2586" s="98"/>
      <c r="S2586" s="98"/>
      <c r="T2586" s="108"/>
    </row>
    <row r="2587" spans="1:20" x14ac:dyDescent="0.3">
      <c r="A2587" s="98"/>
      <c r="B2587" s="98"/>
      <c r="C2587" s="98"/>
      <c r="D2587" s="98"/>
      <c r="E2587" s="98"/>
      <c r="F2587" s="98"/>
      <c r="G2587" s="98"/>
      <c r="H2587" s="98"/>
      <c r="I2587" s="98"/>
      <c r="J2587" s="98"/>
      <c r="K2587" s="98"/>
      <c r="L2587" s="98"/>
      <c r="M2587" s="98"/>
      <c r="N2587" s="98"/>
      <c r="O2587" s="98"/>
      <c r="P2587" s="98"/>
      <c r="Q2587" s="98"/>
      <c r="R2587" s="98"/>
      <c r="S2587" s="98"/>
      <c r="T2587" s="108"/>
    </row>
    <row r="2588" spans="1:20" x14ac:dyDescent="0.3">
      <c r="A2588" s="98"/>
      <c r="B2588" s="98"/>
      <c r="C2588" s="98"/>
      <c r="D2588" s="98"/>
      <c r="E2588" s="98"/>
      <c r="F2588" s="98"/>
      <c r="G2588" s="98"/>
      <c r="H2588" s="98"/>
      <c r="I2588" s="98"/>
      <c r="J2588" s="98"/>
      <c r="K2588" s="98"/>
      <c r="L2588" s="98"/>
      <c r="M2588" s="98"/>
      <c r="N2588" s="98"/>
      <c r="O2588" s="98"/>
      <c r="P2588" s="98"/>
      <c r="Q2588" s="98"/>
      <c r="R2588" s="98"/>
      <c r="S2588" s="98"/>
      <c r="T2588" s="108"/>
    </row>
    <row r="2589" spans="1:20" x14ac:dyDescent="0.3">
      <c r="A2589" s="98"/>
      <c r="B2589" s="98"/>
      <c r="C2589" s="98"/>
      <c r="D2589" s="98"/>
      <c r="E2589" s="98"/>
      <c r="F2589" s="98"/>
      <c r="G2589" s="98"/>
      <c r="H2589" s="98"/>
      <c r="I2589" s="98"/>
      <c r="J2589" s="98"/>
      <c r="K2589" s="98"/>
      <c r="L2589" s="98"/>
      <c r="M2589" s="98"/>
      <c r="N2589" s="98"/>
      <c r="O2589" s="98"/>
      <c r="P2589" s="98"/>
      <c r="Q2589" s="98"/>
      <c r="R2589" s="98"/>
      <c r="S2589" s="98"/>
      <c r="T2589" s="108"/>
    </row>
    <row r="2590" spans="1:20" x14ac:dyDescent="0.3">
      <c r="A2590" s="98"/>
      <c r="B2590" s="98"/>
      <c r="C2590" s="98"/>
      <c r="D2590" s="98"/>
      <c r="E2590" s="98"/>
      <c r="F2590" s="98"/>
      <c r="G2590" s="98"/>
      <c r="H2590" s="98"/>
      <c r="I2590" s="98"/>
      <c r="J2590" s="98"/>
      <c r="K2590" s="98"/>
      <c r="L2590" s="98"/>
      <c r="M2590" s="98"/>
      <c r="N2590" s="98"/>
      <c r="O2590" s="98"/>
      <c r="P2590" s="98"/>
      <c r="Q2590" s="98"/>
      <c r="R2590" s="98"/>
      <c r="S2590" s="98"/>
      <c r="T2590" s="108"/>
    </row>
    <row r="2591" spans="1:20" x14ac:dyDescent="0.3">
      <c r="A2591" s="98"/>
      <c r="B2591" s="98"/>
      <c r="C2591" s="98"/>
      <c r="D2591" s="98"/>
      <c r="E2591" s="98"/>
      <c r="F2591" s="98"/>
      <c r="G2591" s="98"/>
      <c r="H2591" s="98"/>
      <c r="I2591" s="98"/>
      <c r="J2591" s="98"/>
      <c r="K2591" s="98"/>
      <c r="L2591" s="98"/>
      <c r="M2591" s="98"/>
      <c r="N2591" s="98"/>
      <c r="O2591" s="98"/>
      <c r="P2591" s="98"/>
      <c r="Q2591" s="98"/>
      <c r="R2591" s="98"/>
      <c r="S2591" s="98"/>
      <c r="T2591" s="108"/>
    </row>
    <row r="2592" spans="1:20" x14ac:dyDescent="0.3">
      <c r="A2592" s="98"/>
      <c r="B2592" s="98"/>
      <c r="C2592" s="98"/>
      <c r="D2592" s="98"/>
      <c r="E2592" s="98"/>
      <c r="F2592" s="98"/>
      <c r="G2592" s="98"/>
      <c r="H2592" s="98"/>
      <c r="I2592" s="98"/>
      <c r="J2592" s="98"/>
      <c r="K2592" s="98"/>
      <c r="L2592" s="98"/>
      <c r="M2592" s="98"/>
      <c r="N2592" s="98"/>
      <c r="O2592" s="98"/>
      <c r="P2592" s="98"/>
      <c r="Q2592" s="98"/>
      <c r="R2592" s="98"/>
      <c r="S2592" s="98"/>
      <c r="T2592" s="108"/>
    </row>
    <row r="2593" spans="1:20" x14ac:dyDescent="0.3">
      <c r="A2593" s="98"/>
      <c r="B2593" s="98"/>
      <c r="C2593" s="98"/>
      <c r="D2593" s="98"/>
      <c r="E2593" s="98"/>
      <c r="F2593" s="98"/>
      <c r="G2593" s="98"/>
      <c r="H2593" s="98"/>
      <c r="I2593" s="98"/>
      <c r="J2593" s="98"/>
      <c r="K2593" s="98"/>
      <c r="L2593" s="98"/>
      <c r="M2593" s="98"/>
      <c r="N2593" s="98"/>
      <c r="O2593" s="98"/>
      <c r="P2593" s="98"/>
      <c r="Q2593" s="98"/>
      <c r="R2593" s="98"/>
      <c r="S2593" s="98"/>
      <c r="T2593" s="108"/>
    </row>
    <row r="2594" spans="1:20" x14ac:dyDescent="0.3">
      <c r="A2594" s="98"/>
      <c r="B2594" s="98"/>
      <c r="C2594" s="98"/>
      <c r="D2594" s="98"/>
      <c r="E2594" s="98"/>
      <c r="F2594" s="98"/>
      <c r="G2594" s="98"/>
      <c r="H2594" s="98"/>
      <c r="I2594" s="98"/>
      <c r="J2594" s="98"/>
      <c r="K2594" s="98"/>
      <c r="L2594" s="98"/>
      <c r="M2594" s="98"/>
      <c r="N2594" s="98"/>
      <c r="O2594" s="98"/>
      <c r="P2594" s="98"/>
      <c r="Q2594" s="98"/>
      <c r="R2594" s="98"/>
      <c r="S2594" s="98"/>
      <c r="T2594" s="108"/>
    </row>
    <row r="2595" spans="1:20" x14ac:dyDescent="0.3">
      <c r="A2595" s="98"/>
      <c r="B2595" s="98"/>
      <c r="C2595" s="98"/>
      <c r="D2595" s="98"/>
      <c r="E2595" s="98"/>
      <c r="F2595" s="98"/>
      <c r="G2595" s="98"/>
      <c r="H2595" s="98"/>
      <c r="I2595" s="98"/>
      <c r="J2595" s="98"/>
      <c r="K2595" s="98"/>
      <c r="L2595" s="98"/>
      <c r="M2595" s="98"/>
      <c r="N2595" s="98"/>
      <c r="O2595" s="98"/>
      <c r="P2595" s="98"/>
      <c r="Q2595" s="98"/>
      <c r="R2595" s="98"/>
      <c r="S2595" s="98"/>
      <c r="T2595" s="108"/>
    </row>
    <row r="2596" spans="1:20" x14ac:dyDescent="0.3">
      <c r="A2596" s="98"/>
      <c r="B2596" s="98"/>
      <c r="C2596" s="98"/>
      <c r="D2596" s="98"/>
      <c r="E2596" s="98"/>
      <c r="F2596" s="98"/>
      <c r="G2596" s="98"/>
      <c r="H2596" s="98"/>
      <c r="I2596" s="98"/>
      <c r="J2596" s="98"/>
      <c r="K2596" s="98"/>
      <c r="L2596" s="98"/>
      <c r="M2596" s="98"/>
      <c r="N2596" s="98"/>
      <c r="O2596" s="98"/>
      <c r="P2596" s="98"/>
      <c r="Q2596" s="98"/>
      <c r="R2596" s="98"/>
      <c r="S2596" s="98"/>
      <c r="T2596" s="108"/>
    </row>
    <row r="2597" spans="1:20" x14ac:dyDescent="0.3">
      <c r="A2597" s="98"/>
      <c r="B2597" s="98"/>
      <c r="C2597" s="98"/>
      <c r="D2597" s="98"/>
      <c r="E2597" s="98"/>
      <c r="F2597" s="98"/>
      <c r="G2597" s="98"/>
      <c r="H2597" s="98"/>
      <c r="I2597" s="98"/>
      <c r="J2597" s="98"/>
      <c r="K2597" s="98"/>
      <c r="L2597" s="98"/>
      <c r="M2597" s="98"/>
      <c r="N2597" s="98"/>
      <c r="O2597" s="98"/>
      <c r="P2597" s="98"/>
      <c r="Q2597" s="98"/>
      <c r="R2597" s="98"/>
      <c r="S2597" s="98"/>
      <c r="T2597" s="108"/>
    </row>
    <row r="2598" spans="1:20" x14ac:dyDescent="0.3">
      <c r="A2598" s="98"/>
      <c r="B2598" s="98"/>
      <c r="C2598" s="98"/>
      <c r="D2598" s="98"/>
      <c r="E2598" s="98"/>
      <c r="F2598" s="98"/>
      <c r="G2598" s="98"/>
      <c r="H2598" s="98"/>
      <c r="I2598" s="98"/>
      <c r="J2598" s="98"/>
      <c r="K2598" s="98"/>
      <c r="L2598" s="98"/>
      <c r="M2598" s="98"/>
      <c r="N2598" s="98"/>
      <c r="O2598" s="98"/>
      <c r="P2598" s="98"/>
      <c r="Q2598" s="98"/>
      <c r="R2598" s="98"/>
      <c r="S2598" s="98"/>
      <c r="T2598" s="108"/>
    </row>
    <row r="2599" spans="1:20" x14ac:dyDescent="0.3">
      <c r="A2599" s="98"/>
      <c r="B2599" s="98"/>
      <c r="C2599" s="98"/>
      <c r="D2599" s="98"/>
      <c r="E2599" s="98"/>
      <c r="F2599" s="98"/>
      <c r="G2599" s="98"/>
      <c r="H2599" s="98"/>
      <c r="I2599" s="98"/>
      <c r="J2599" s="98"/>
      <c r="K2599" s="98"/>
      <c r="L2599" s="98"/>
      <c r="M2599" s="98"/>
      <c r="N2599" s="98"/>
      <c r="O2599" s="98"/>
      <c r="P2599" s="98"/>
      <c r="Q2599" s="98"/>
      <c r="R2599" s="98"/>
      <c r="S2599" s="98"/>
      <c r="T2599" s="108"/>
    </row>
    <row r="2600" spans="1:20" x14ac:dyDescent="0.3">
      <c r="A2600" s="98"/>
      <c r="B2600" s="98"/>
      <c r="C2600" s="98"/>
      <c r="D2600" s="98"/>
      <c r="E2600" s="98"/>
      <c r="F2600" s="98"/>
      <c r="G2600" s="98"/>
      <c r="H2600" s="98"/>
      <c r="I2600" s="98"/>
      <c r="J2600" s="98"/>
      <c r="K2600" s="98"/>
      <c r="L2600" s="98"/>
      <c r="M2600" s="98"/>
      <c r="N2600" s="98"/>
      <c r="O2600" s="98"/>
      <c r="P2600" s="98"/>
      <c r="Q2600" s="98"/>
      <c r="R2600" s="98"/>
      <c r="S2600" s="98"/>
      <c r="T2600" s="108"/>
    </row>
    <row r="2601" spans="1:20" x14ac:dyDescent="0.3">
      <c r="A2601" s="98"/>
      <c r="B2601" s="98"/>
      <c r="C2601" s="98"/>
      <c r="D2601" s="98"/>
      <c r="E2601" s="98"/>
      <c r="F2601" s="98"/>
      <c r="G2601" s="98"/>
      <c r="H2601" s="98"/>
      <c r="I2601" s="98"/>
      <c r="J2601" s="98"/>
      <c r="K2601" s="98"/>
      <c r="L2601" s="98"/>
      <c r="M2601" s="98"/>
      <c r="N2601" s="98"/>
      <c r="O2601" s="98"/>
      <c r="P2601" s="98"/>
      <c r="Q2601" s="98"/>
      <c r="R2601" s="98"/>
      <c r="S2601" s="98"/>
      <c r="T2601" s="108"/>
    </row>
    <row r="2602" spans="1:20" x14ac:dyDescent="0.3">
      <c r="A2602" s="98"/>
      <c r="B2602" s="98"/>
      <c r="C2602" s="98"/>
      <c r="D2602" s="98"/>
      <c r="E2602" s="98"/>
      <c r="F2602" s="98"/>
      <c r="G2602" s="98"/>
      <c r="H2602" s="98"/>
      <c r="I2602" s="98"/>
      <c r="J2602" s="98"/>
      <c r="K2602" s="98"/>
      <c r="L2602" s="98"/>
      <c r="M2602" s="98"/>
      <c r="N2602" s="98"/>
      <c r="O2602" s="98"/>
      <c r="P2602" s="98"/>
      <c r="Q2602" s="98"/>
      <c r="R2602" s="98"/>
      <c r="S2602" s="98"/>
      <c r="T2602" s="108"/>
    </row>
    <row r="2603" spans="1:20" x14ac:dyDescent="0.3">
      <c r="A2603" s="98"/>
      <c r="B2603" s="98"/>
      <c r="C2603" s="98"/>
      <c r="D2603" s="98"/>
      <c r="E2603" s="98"/>
      <c r="F2603" s="98"/>
      <c r="G2603" s="98"/>
      <c r="H2603" s="98"/>
      <c r="I2603" s="98"/>
      <c r="J2603" s="98"/>
      <c r="K2603" s="98"/>
      <c r="L2603" s="98"/>
      <c r="M2603" s="98"/>
      <c r="N2603" s="98"/>
      <c r="O2603" s="98"/>
      <c r="P2603" s="98"/>
      <c r="Q2603" s="98"/>
      <c r="R2603" s="98"/>
      <c r="S2603" s="98"/>
      <c r="T2603" s="108"/>
    </row>
    <row r="2604" spans="1:20" x14ac:dyDescent="0.3">
      <c r="A2604" s="98"/>
      <c r="B2604" s="98"/>
      <c r="C2604" s="98"/>
      <c r="D2604" s="98"/>
      <c r="E2604" s="98"/>
      <c r="F2604" s="98"/>
      <c r="G2604" s="98"/>
      <c r="H2604" s="98"/>
      <c r="I2604" s="98"/>
      <c r="J2604" s="98"/>
      <c r="K2604" s="98"/>
      <c r="L2604" s="98"/>
      <c r="M2604" s="98"/>
      <c r="N2604" s="98"/>
      <c r="O2604" s="98"/>
      <c r="P2604" s="98"/>
      <c r="Q2604" s="98"/>
      <c r="R2604" s="98"/>
      <c r="S2604" s="98"/>
      <c r="T2604" s="108"/>
    </row>
    <row r="2605" spans="1:20" x14ac:dyDescent="0.3">
      <c r="A2605" s="98"/>
      <c r="B2605" s="98"/>
      <c r="C2605" s="98"/>
      <c r="D2605" s="98"/>
      <c r="E2605" s="98"/>
      <c r="F2605" s="98"/>
      <c r="G2605" s="98"/>
      <c r="H2605" s="98"/>
      <c r="I2605" s="98"/>
      <c r="J2605" s="98"/>
      <c r="K2605" s="98"/>
      <c r="L2605" s="98"/>
      <c r="M2605" s="98"/>
      <c r="N2605" s="98"/>
      <c r="O2605" s="98"/>
      <c r="P2605" s="98"/>
      <c r="Q2605" s="98"/>
      <c r="R2605" s="98"/>
      <c r="S2605" s="98"/>
      <c r="T2605" s="108"/>
    </row>
    <row r="2606" spans="1:20" x14ac:dyDescent="0.3">
      <c r="A2606" s="98"/>
      <c r="B2606" s="98"/>
      <c r="C2606" s="98"/>
      <c r="D2606" s="98"/>
      <c r="E2606" s="98"/>
      <c r="F2606" s="98"/>
      <c r="G2606" s="98"/>
      <c r="H2606" s="98"/>
      <c r="I2606" s="98"/>
      <c r="J2606" s="98"/>
      <c r="K2606" s="98"/>
      <c r="L2606" s="98"/>
      <c r="M2606" s="98"/>
      <c r="N2606" s="98"/>
      <c r="O2606" s="98"/>
      <c r="P2606" s="98"/>
      <c r="Q2606" s="98"/>
      <c r="R2606" s="98"/>
      <c r="S2606" s="98"/>
      <c r="T2606" s="108"/>
    </row>
    <row r="2607" spans="1:20" x14ac:dyDescent="0.3">
      <c r="A2607" s="98"/>
      <c r="B2607" s="98"/>
      <c r="C2607" s="98"/>
      <c r="D2607" s="98"/>
      <c r="E2607" s="98"/>
      <c r="F2607" s="98"/>
      <c r="G2607" s="98"/>
      <c r="H2607" s="98"/>
      <c r="I2607" s="98"/>
      <c r="J2607" s="98"/>
      <c r="K2607" s="98"/>
      <c r="L2607" s="98"/>
      <c r="M2607" s="98"/>
      <c r="N2607" s="98"/>
      <c r="O2607" s="98"/>
      <c r="P2607" s="98"/>
      <c r="Q2607" s="98"/>
      <c r="R2607" s="98"/>
      <c r="S2607" s="98"/>
      <c r="T2607" s="108"/>
    </row>
    <row r="2608" spans="1:20" x14ac:dyDescent="0.3">
      <c r="A2608" s="98"/>
      <c r="B2608" s="98"/>
      <c r="C2608" s="98"/>
      <c r="D2608" s="98"/>
      <c r="E2608" s="98"/>
      <c r="F2608" s="98"/>
      <c r="G2608" s="98"/>
      <c r="H2608" s="98"/>
      <c r="I2608" s="98"/>
      <c r="J2608" s="98"/>
      <c r="K2608" s="98"/>
      <c r="L2608" s="98"/>
      <c r="M2608" s="98"/>
      <c r="N2608" s="98"/>
      <c r="O2608" s="98"/>
      <c r="P2608" s="98"/>
      <c r="Q2608" s="98"/>
      <c r="R2608" s="98"/>
      <c r="S2608" s="98"/>
      <c r="T2608" s="108"/>
    </row>
    <row r="2609" spans="1:20" x14ac:dyDescent="0.3">
      <c r="A2609" s="98"/>
      <c r="B2609" s="98"/>
      <c r="C2609" s="98"/>
      <c r="D2609" s="98"/>
      <c r="E2609" s="98"/>
      <c r="F2609" s="98"/>
      <c r="G2609" s="98"/>
      <c r="H2609" s="98"/>
      <c r="I2609" s="98"/>
      <c r="J2609" s="98"/>
      <c r="K2609" s="98"/>
      <c r="L2609" s="98"/>
      <c r="M2609" s="98"/>
      <c r="N2609" s="98"/>
      <c r="O2609" s="98"/>
      <c r="P2609" s="98"/>
      <c r="Q2609" s="98"/>
      <c r="R2609" s="98"/>
      <c r="S2609" s="98"/>
      <c r="T2609" s="108"/>
    </row>
    <row r="2610" spans="1:20" x14ac:dyDescent="0.3">
      <c r="A2610" s="98"/>
      <c r="B2610" s="98"/>
      <c r="C2610" s="98"/>
      <c r="D2610" s="98"/>
      <c r="E2610" s="98"/>
      <c r="F2610" s="98"/>
      <c r="G2610" s="98"/>
      <c r="H2610" s="98"/>
      <c r="I2610" s="98"/>
      <c r="J2610" s="98"/>
      <c r="K2610" s="98"/>
      <c r="L2610" s="98"/>
      <c r="M2610" s="98"/>
      <c r="N2610" s="98"/>
      <c r="O2610" s="98"/>
      <c r="P2610" s="98"/>
      <c r="Q2610" s="98"/>
      <c r="R2610" s="98"/>
      <c r="S2610" s="98"/>
      <c r="T2610" s="108"/>
    </row>
    <row r="2611" spans="1:20" x14ac:dyDescent="0.3">
      <c r="A2611" s="98"/>
      <c r="B2611" s="98"/>
      <c r="C2611" s="98"/>
      <c r="D2611" s="98"/>
      <c r="E2611" s="98"/>
      <c r="F2611" s="98"/>
      <c r="G2611" s="98"/>
      <c r="H2611" s="98"/>
      <c r="I2611" s="98"/>
      <c r="J2611" s="98"/>
      <c r="K2611" s="98"/>
      <c r="L2611" s="98"/>
      <c r="M2611" s="98"/>
      <c r="N2611" s="98"/>
      <c r="O2611" s="98"/>
      <c r="P2611" s="98"/>
      <c r="Q2611" s="98"/>
      <c r="R2611" s="98"/>
      <c r="S2611" s="98"/>
      <c r="T2611" s="108"/>
    </row>
    <row r="2612" spans="1:20" x14ac:dyDescent="0.3">
      <c r="A2612" s="98"/>
      <c r="B2612" s="98"/>
      <c r="C2612" s="98"/>
      <c r="D2612" s="98"/>
      <c r="E2612" s="98"/>
      <c r="F2612" s="98"/>
      <c r="G2612" s="98"/>
      <c r="H2612" s="98"/>
      <c r="I2612" s="98"/>
      <c r="J2612" s="98"/>
      <c r="K2612" s="98"/>
      <c r="L2612" s="98"/>
      <c r="M2612" s="98"/>
      <c r="N2612" s="98"/>
      <c r="O2612" s="98"/>
      <c r="P2612" s="98"/>
      <c r="Q2612" s="98"/>
      <c r="R2612" s="98"/>
      <c r="S2612" s="98"/>
      <c r="T2612" s="108"/>
    </row>
    <row r="2613" spans="1:20" x14ac:dyDescent="0.3">
      <c r="A2613" s="98"/>
      <c r="B2613" s="98"/>
      <c r="C2613" s="98"/>
      <c r="D2613" s="98"/>
      <c r="E2613" s="98"/>
      <c r="F2613" s="98"/>
      <c r="G2613" s="98"/>
      <c r="H2613" s="98"/>
      <c r="I2613" s="98"/>
      <c r="J2613" s="98"/>
      <c r="K2613" s="98"/>
      <c r="L2613" s="98"/>
      <c r="M2613" s="98"/>
      <c r="N2613" s="98"/>
      <c r="O2613" s="98"/>
      <c r="P2613" s="98"/>
      <c r="Q2613" s="98"/>
      <c r="R2613" s="98"/>
      <c r="S2613" s="98"/>
      <c r="T2613" s="108"/>
    </row>
    <row r="2614" spans="1:20" x14ac:dyDescent="0.3">
      <c r="A2614" s="98"/>
      <c r="B2614" s="98"/>
      <c r="C2614" s="98"/>
      <c r="D2614" s="98"/>
      <c r="E2614" s="98"/>
      <c r="F2614" s="98"/>
      <c r="G2614" s="98"/>
      <c r="H2614" s="98"/>
      <c r="I2614" s="98"/>
      <c r="J2614" s="98"/>
      <c r="K2614" s="98"/>
      <c r="L2614" s="98"/>
      <c r="M2614" s="98"/>
      <c r="N2614" s="98"/>
      <c r="O2614" s="98"/>
      <c r="P2614" s="98"/>
      <c r="Q2614" s="98"/>
      <c r="R2614" s="98"/>
      <c r="S2614" s="98"/>
      <c r="T2614" s="108"/>
    </row>
    <row r="2615" spans="1:20" x14ac:dyDescent="0.3">
      <c r="A2615" s="98"/>
      <c r="B2615" s="98"/>
      <c r="C2615" s="98"/>
      <c r="D2615" s="98"/>
      <c r="E2615" s="98"/>
      <c r="F2615" s="98"/>
      <c r="G2615" s="98"/>
      <c r="H2615" s="98"/>
      <c r="I2615" s="98"/>
      <c r="J2615" s="98"/>
      <c r="K2615" s="98"/>
      <c r="L2615" s="98"/>
      <c r="M2615" s="98"/>
      <c r="N2615" s="98"/>
      <c r="O2615" s="98"/>
      <c r="P2615" s="98"/>
      <c r="Q2615" s="98"/>
      <c r="R2615" s="98"/>
      <c r="S2615" s="98"/>
      <c r="T2615" s="108"/>
    </row>
    <row r="2616" spans="1:20" x14ac:dyDescent="0.3">
      <c r="A2616" s="98"/>
      <c r="B2616" s="98"/>
      <c r="C2616" s="98"/>
      <c r="D2616" s="98"/>
      <c r="E2616" s="98"/>
      <c r="F2616" s="98"/>
      <c r="G2616" s="98"/>
      <c r="H2616" s="98"/>
      <c r="I2616" s="98"/>
      <c r="J2616" s="98"/>
      <c r="K2616" s="98"/>
      <c r="L2616" s="98"/>
      <c r="M2616" s="98"/>
      <c r="N2616" s="98"/>
      <c r="O2616" s="98"/>
      <c r="P2616" s="98"/>
      <c r="Q2616" s="98"/>
      <c r="R2616" s="98"/>
      <c r="S2616" s="98"/>
      <c r="T2616" s="108"/>
    </row>
    <row r="2617" spans="1:20" x14ac:dyDescent="0.3">
      <c r="A2617" s="98"/>
      <c r="B2617" s="98"/>
      <c r="C2617" s="98"/>
      <c r="D2617" s="98"/>
      <c r="E2617" s="98"/>
      <c r="F2617" s="98"/>
      <c r="G2617" s="98"/>
      <c r="H2617" s="98"/>
      <c r="I2617" s="98"/>
      <c r="J2617" s="98"/>
      <c r="K2617" s="98"/>
      <c r="L2617" s="98"/>
      <c r="M2617" s="98"/>
      <c r="N2617" s="98"/>
      <c r="O2617" s="98"/>
      <c r="P2617" s="98"/>
      <c r="Q2617" s="98"/>
      <c r="R2617" s="98"/>
      <c r="S2617" s="98"/>
      <c r="T2617" s="108"/>
    </row>
    <row r="2618" spans="1:20" x14ac:dyDescent="0.3">
      <c r="A2618" s="98"/>
      <c r="B2618" s="98"/>
      <c r="C2618" s="98"/>
      <c r="D2618" s="98"/>
      <c r="E2618" s="98"/>
      <c r="F2618" s="98"/>
      <c r="G2618" s="98"/>
      <c r="H2618" s="98"/>
      <c r="I2618" s="98"/>
      <c r="J2618" s="98"/>
      <c r="K2618" s="98"/>
      <c r="L2618" s="98"/>
      <c r="M2618" s="98"/>
      <c r="N2618" s="98"/>
      <c r="O2618" s="98"/>
      <c r="P2618" s="98"/>
      <c r="Q2618" s="98"/>
      <c r="R2618" s="98"/>
      <c r="S2618" s="98"/>
      <c r="T2618" s="108"/>
    </row>
    <row r="2619" spans="1:20" x14ac:dyDescent="0.3">
      <c r="A2619" s="98"/>
      <c r="B2619" s="98"/>
      <c r="C2619" s="98"/>
      <c r="D2619" s="98"/>
      <c r="E2619" s="98"/>
      <c r="F2619" s="98"/>
      <c r="G2619" s="98"/>
      <c r="H2619" s="98"/>
      <c r="I2619" s="98"/>
      <c r="J2619" s="98"/>
      <c r="K2619" s="98"/>
      <c r="L2619" s="98"/>
      <c r="M2619" s="98"/>
      <c r="N2619" s="98"/>
      <c r="O2619" s="98"/>
      <c r="P2619" s="98"/>
      <c r="Q2619" s="98"/>
      <c r="R2619" s="98"/>
      <c r="S2619" s="98"/>
      <c r="T2619" s="108"/>
    </row>
    <row r="2620" spans="1:20" x14ac:dyDescent="0.3">
      <c r="A2620" s="98"/>
      <c r="B2620" s="98"/>
      <c r="C2620" s="98"/>
      <c r="D2620" s="98"/>
      <c r="E2620" s="98"/>
      <c r="F2620" s="98"/>
      <c r="G2620" s="98"/>
      <c r="H2620" s="98"/>
      <c r="I2620" s="98"/>
      <c r="J2620" s="98"/>
      <c r="K2620" s="98"/>
      <c r="L2620" s="98"/>
      <c r="M2620" s="98"/>
      <c r="N2620" s="98"/>
      <c r="O2620" s="98"/>
      <c r="P2620" s="98"/>
      <c r="Q2620" s="98"/>
      <c r="R2620" s="98"/>
      <c r="S2620" s="98"/>
      <c r="T2620" s="108"/>
    </row>
    <row r="2621" spans="1:20" x14ac:dyDescent="0.3">
      <c r="A2621" s="98"/>
      <c r="B2621" s="98"/>
      <c r="C2621" s="98"/>
      <c r="D2621" s="98"/>
      <c r="E2621" s="98"/>
      <c r="F2621" s="98"/>
      <c r="G2621" s="98"/>
      <c r="H2621" s="98"/>
      <c r="I2621" s="98"/>
      <c r="J2621" s="98"/>
      <c r="K2621" s="98"/>
      <c r="L2621" s="98"/>
      <c r="M2621" s="98"/>
      <c r="N2621" s="98"/>
      <c r="O2621" s="98"/>
      <c r="P2621" s="98"/>
      <c r="Q2621" s="98"/>
      <c r="R2621" s="98"/>
      <c r="S2621" s="98"/>
      <c r="T2621" s="108"/>
    </row>
    <row r="2622" spans="1:20" x14ac:dyDescent="0.3">
      <c r="A2622" s="98"/>
      <c r="B2622" s="98"/>
      <c r="C2622" s="98"/>
      <c r="D2622" s="98"/>
      <c r="E2622" s="98"/>
      <c r="F2622" s="98"/>
      <c r="G2622" s="98"/>
      <c r="H2622" s="98"/>
      <c r="I2622" s="98"/>
      <c r="J2622" s="98"/>
      <c r="K2622" s="98"/>
      <c r="L2622" s="98"/>
      <c r="M2622" s="98"/>
      <c r="N2622" s="98"/>
      <c r="O2622" s="98"/>
      <c r="P2622" s="98"/>
      <c r="Q2622" s="98"/>
      <c r="R2622" s="98"/>
      <c r="S2622" s="98"/>
      <c r="T2622" s="108"/>
    </row>
    <row r="2623" spans="1:20" x14ac:dyDescent="0.3">
      <c r="A2623" s="98"/>
      <c r="B2623" s="98"/>
      <c r="C2623" s="98"/>
      <c r="D2623" s="98"/>
      <c r="E2623" s="98"/>
      <c r="F2623" s="98"/>
      <c r="G2623" s="98"/>
      <c r="H2623" s="98"/>
      <c r="I2623" s="98"/>
      <c r="J2623" s="98"/>
      <c r="K2623" s="98"/>
      <c r="L2623" s="98"/>
      <c r="M2623" s="98"/>
      <c r="N2623" s="98"/>
      <c r="O2623" s="98"/>
      <c r="P2623" s="98"/>
      <c r="Q2623" s="98"/>
      <c r="R2623" s="98"/>
      <c r="S2623" s="98"/>
      <c r="T2623" s="108"/>
    </row>
    <row r="2624" spans="1:20" x14ac:dyDescent="0.3">
      <c r="A2624" s="98"/>
      <c r="B2624" s="98"/>
      <c r="C2624" s="98"/>
      <c r="D2624" s="98"/>
      <c r="E2624" s="98"/>
      <c r="F2624" s="98"/>
      <c r="G2624" s="98"/>
      <c r="H2624" s="98"/>
      <c r="I2624" s="98"/>
      <c r="J2624" s="98"/>
      <c r="K2624" s="98"/>
      <c r="L2624" s="98"/>
      <c r="M2624" s="98"/>
      <c r="N2624" s="98"/>
      <c r="O2624" s="98"/>
      <c r="P2624" s="98"/>
      <c r="Q2624" s="98"/>
      <c r="R2624" s="98"/>
      <c r="S2624" s="98"/>
      <c r="T2624" s="108"/>
    </row>
    <row r="2625" spans="1:20" x14ac:dyDescent="0.3">
      <c r="A2625" s="98"/>
      <c r="B2625" s="98"/>
      <c r="C2625" s="98"/>
      <c r="D2625" s="98"/>
      <c r="E2625" s="98"/>
      <c r="F2625" s="98"/>
      <c r="G2625" s="98"/>
      <c r="H2625" s="98"/>
      <c r="I2625" s="98"/>
      <c r="J2625" s="98"/>
      <c r="K2625" s="98"/>
      <c r="L2625" s="98"/>
      <c r="M2625" s="98"/>
      <c r="N2625" s="98"/>
      <c r="O2625" s="98"/>
      <c r="P2625" s="98"/>
      <c r="Q2625" s="98"/>
      <c r="R2625" s="98"/>
      <c r="S2625" s="98"/>
      <c r="T2625" s="108"/>
    </row>
    <row r="2626" spans="1:20" x14ac:dyDescent="0.3">
      <c r="A2626" s="98"/>
      <c r="B2626" s="98"/>
      <c r="C2626" s="98"/>
      <c r="D2626" s="98"/>
      <c r="E2626" s="98"/>
      <c r="F2626" s="98"/>
      <c r="G2626" s="98"/>
      <c r="H2626" s="98"/>
      <c r="I2626" s="98"/>
      <c r="J2626" s="98"/>
      <c r="K2626" s="98"/>
      <c r="L2626" s="98"/>
      <c r="M2626" s="98"/>
      <c r="N2626" s="98"/>
      <c r="O2626" s="98"/>
      <c r="P2626" s="98"/>
      <c r="Q2626" s="98"/>
      <c r="R2626" s="98"/>
      <c r="S2626" s="98"/>
      <c r="T2626" s="108"/>
    </row>
    <row r="2627" spans="1:20" x14ac:dyDescent="0.3">
      <c r="A2627" s="98"/>
      <c r="B2627" s="98"/>
      <c r="C2627" s="98"/>
      <c r="D2627" s="98"/>
      <c r="E2627" s="98"/>
      <c r="F2627" s="98"/>
      <c r="G2627" s="98"/>
      <c r="H2627" s="98"/>
      <c r="I2627" s="98"/>
      <c r="J2627" s="98"/>
      <c r="K2627" s="98"/>
      <c r="L2627" s="98"/>
      <c r="M2627" s="98"/>
      <c r="N2627" s="98"/>
      <c r="O2627" s="98"/>
      <c r="P2627" s="98"/>
      <c r="Q2627" s="98"/>
      <c r="R2627" s="98"/>
      <c r="S2627" s="98"/>
      <c r="T2627" s="108"/>
    </row>
    <row r="2628" spans="1:20" x14ac:dyDescent="0.3">
      <c r="A2628" s="98"/>
      <c r="B2628" s="98"/>
      <c r="C2628" s="98"/>
      <c r="D2628" s="98"/>
      <c r="E2628" s="98"/>
      <c r="F2628" s="98"/>
      <c r="G2628" s="98"/>
      <c r="H2628" s="98"/>
      <c r="I2628" s="98"/>
      <c r="J2628" s="98"/>
      <c r="K2628" s="98"/>
      <c r="L2628" s="98"/>
      <c r="M2628" s="98"/>
      <c r="N2628" s="98"/>
      <c r="O2628" s="98"/>
      <c r="P2628" s="98"/>
      <c r="Q2628" s="98"/>
      <c r="R2628" s="98"/>
      <c r="S2628" s="98"/>
      <c r="T2628" s="108"/>
    </row>
    <row r="2629" spans="1:20" x14ac:dyDescent="0.3">
      <c r="A2629" s="98"/>
      <c r="B2629" s="98"/>
      <c r="C2629" s="98"/>
      <c r="D2629" s="98"/>
      <c r="E2629" s="98"/>
      <c r="F2629" s="98"/>
      <c r="G2629" s="98"/>
      <c r="H2629" s="98"/>
      <c r="I2629" s="98"/>
      <c r="J2629" s="98"/>
      <c r="K2629" s="98"/>
      <c r="L2629" s="98"/>
      <c r="M2629" s="98"/>
      <c r="N2629" s="98"/>
      <c r="O2629" s="98"/>
      <c r="P2629" s="98"/>
      <c r="Q2629" s="98"/>
      <c r="R2629" s="98"/>
      <c r="S2629" s="98"/>
      <c r="T2629" s="108"/>
    </row>
    <row r="2630" spans="1:20" x14ac:dyDescent="0.3">
      <c r="A2630" s="98"/>
      <c r="B2630" s="98"/>
      <c r="C2630" s="98"/>
      <c r="D2630" s="98"/>
      <c r="E2630" s="98"/>
      <c r="F2630" s="98"/>
      <c r="G2630" s="98"/>
      <c r="H2630" s="98"/>
      <c r="I2630" s="98"/>
      <c r="J2630" s="98"/>
      <c r="K2630" s="98"/>
      <c r="L2630" s="98"/>
      <c r="M2630" s="98"/>
      <c r="N2630" s="98"/>
      <c r="O2630" s="98"/>
      <c r="P2630" s="98"/>
      <c r="Q2630" s="98"/>
      <c r="R2630" s="98"/>
      <c r="S2630" s="98"/>
      <c r="T2630" s="108"/>
    </row>
    <row r="2631" spans="1:20" x14ac:dyDescent="0.3">
      <c r="A2631" s="98"/>
      <c r="B2631" s="98"/>
      <c r="C2631" s="98"/>
      <c r="D2631" s="98"/>
      <c r="E2631" s="98"/>
      <c r="F2631" s="98"/>
      <c r="G2631" s="98"/>
      <c r="H2631" s="98"/>
      <c r="I2631" s="98"/>
      <c r="J2631" s="98"/>
      <c r="K2631" s="98"/>
      <c r="L2631" s="98"/>
      <c r="M2631" s="98"/>
      <c r="N2631" s="98"/>
      <c r="O2631" s="98"/>
      <c r="P2631" s="98"/>
      <c r="Q2631" s="98"/>
      <c r="R2631" s="98"/>
      <c r="S2631" s="98"/>
      <c r="T2631" s="108"/>
    </row>
    <row r="2632" spans="1:20" x14ac:dyDescent="0.3">
      <c r="A2632" s="98"/>
      <c r="B2632" s="98"/>
      <c r="C2632" s="98"/>
      <c r="D2632" s="98"/>
      <c r="E2632" s="98"/>
      <c r="F2632" s="98"/>
      <c r="G2632" s="98"/>
      <c r="H2632" s="98"/>
      <c r="I2632" s="98"/>
      <c r="J2632" s="98"/>
      <c r="K2632" s="98"/>
      <c r="L2632" s="98"/>
      <c r="M2632" s="98"/>
      <c r="N2632" s="98"/>
      <c r="O2632" s="98"/>
      <c r="P2632" s="98"/>
      <c r="Q2632" s="98"/>
      <c r="R2632" s="98"/>
      <c r="S2632" s="98"/>
      <c r="T2632" s="108"/>
    </row>
    <row r="2633" spans="1:20" x14ac:dyDescent="0.3">
      <c r="A2633" s="98"/>
      <c r="B2633" s="98"/>
      <c r="C2633" s="98"/>
      <c r="D2633" s="98"/>
      <c r="E2633" s="98"/>
      <c r="F2633" s="98"/>
      <c r="G2633" s="98"/>
      <c r="H2633" s="98"/>
      <c r="I2633" s="98"/>
      <c r="J2633" s="98"/>
      <c r="K2633" s="98"/>
      <c r="L2633" s="98"/>
      <c r="M2633" s="98"/>
      <c r="N2633" s="98"/>
      <c r="O2633" s="98"/>
      <c r="P2633" s="98"/>
      <c r="Q2633" s="98"/>
      <c r="R2633" s="98"/>
      <c r="S2633" s="98"/>
      <c r="T2633" s="108"/>
    </row>
    <row r="2634" spans="1:20" x14ac:dyDescent="0.3">
      <c r="A2634" s="98"/>
      <c r="B2634" s="98"/>
      <c r="C2634" s="98"/>
      <c r="D2634" s="98"/>
      <c r="E2634" s="98"/>
      <c r="F2634" s="98"/>
      <c r="G2634" s="98"/>
      <c r="H2634" s="98"/>
      <c r="I2634" s="98"/>
      <c r="J2634" s="98"/>
      <c r="K2634" s="98"/>
      <c r="L2634" s="98"/>
      <c r="M2634" s="98"/>
      <c r="N2634" s="98"/>
      <c r="O2634" s="98"/>
      <c r="P2634" s="98"/>
      <c r="Q2634" s="98"/>
      <c r="R2634" s="98"/>
      <c r="S2634" s="98"/>
      <c r="T2634" s="108"/>
    </row>
    <row r="2635" spans="1:20" x14ac:dyDescent="0.3">
      <c r="A2635" s="98"/>
      <c r="B2635" s="98"/>
      <c r="C2635" s="98"/>
      <c r="D2635" s="98"/>
      <c r="E2635" s="98"/>
      <c r="F2635" s="98"/>
      <c r="G2635" s="98"/>
      <c r="H2635" s="98"/>
      <c r="I2635" s="98"/>
      <c r="J2635" s="98"/>
      <c r="K2635" s="98"/>
      <c r="L2635" s="98"/>
      <c r="M2635" s="98"/>
      <c r="N2635" s="98"/>
      <c r="O2635" s="98"/>
      <c r="P2635" s="98"/>
      <c r="Q2635" s="98"/>
      <c r="R2635" s="98"/>
      <c r="S2635" s="98"/>
      <c r="T2635" s="108"/>
    </row>
    <row r="2636" spans="1:20" x14ac:dyDescent="0.3">
      <c r="A2636" s="98"/>
      <c r="B2636" s="98"/>
      <c r="C2636" s="98"/>
      <c r="D2636" s="98"/>
      <c r="E2636" s="98"/>
      <c r="F2636" s="98"/>
      <c r="G2636" s="98"/>
      <c r="H2636" s="98"/>
      <c r="I2636" s="98"/>
      <c r="J2636" s="98"/>
      <c r="K2636" s="98"/>
      <c r="L2636" s="98"/>
      <c r="M2636" s="98"/>
      <c r="N2636" s="98"/>
      <c r="O2636" s="98"/>
      <c r="P2636" s="98"/>
      <c r="Q2636" s="98"/>
      <c r="R2636" s="98"/>
      <c r="S2636" s="98"/>
      <c r="T2636" s="108"/>
    </row>
    <row r="2637" spans="1:20" x14ac:dyDescent="0.3">
      <c r="A2637" s="98"/>
      <c r="B2637" s="98"/>
      <c r="C2637" s="98"/>
      <c r="D2637" s="98"/>
      <c r="E2637" s="98"/>
      <c r="F2637" s="98"/>
      <c r="G2637" s="98"/>
      <c r="H2637" s="98"/>
      <c r="I2637" s="98"/>
      <c r="J2637" s="98"/>
      <c r="K2637" s="98"/>
      <c r="L2637" s="98"/>
      <c r="M2637" s="98"/>
      <c r="N2637" s="98"/>
      <c r="O2637" s="98"/>
      <c r="P2637" s="98"/>
      <c r="Q2637" s="98"/>
      <c r="R2637" s="98"/>
      <c r="S2637" s="98"/>
      <c r="T2637" s="108"/>
    </row>
    <row r="2638" spans="1:20" x14ac:dyDescent="0.3">
      <c r="A2638" s="98"/>
      <c r="B2638" s="98"/>
      <c r="C2638" s="98"/>
      <c r="D2638" s="98"/>
      <c r="E2638" s="98"/>
      <c r="F2638" s="98"/>
      <c r="G2638" s="98"/>
      <c r="H2638" s="98"/>
      <c r="I2638" s="98"/>
      <c r="J2638" s="98"/>
      <c r="K2638" s="98"/>
      <c r="L2638" s="98"/>
      <c r="M2638" s="98"/>
      <c r="N2638" s="98"/>
      <c r="O2638" s="98"/>
      <c r="P2638" s="98"/>
      <c r="Q2638" s="98"/>
      <c r="R2638" s="98"/>
      <c r="S2638" s="98"/>
      <c r="T2638" s="108"/>
    </row>
    <row r="2639" spans="1:20" x14ac:dyDescent="0.3">
      <c r="A2639" s="98"/>
      <c r="B2639" s="98"/>
      <c r="C2639" s="98"/>
      <c r="D2639" s="98"/>
      <c r="E2639" s="98"/>
      <c r="F2639" s="98"/>
      <c r="G2639" s="98"/>
      <c r="H2639" s="98"/>
      <c r="I2639" s="98"/>
      <c r="J2639" s="98"/>
      <c r="K2639" s="98"/>
      <c r="L2639" s="98"/>
      <c r="M2639" s="98"/>
      <c r="N2639" s="98"/>
      <c r="O2639" s="98"/>
      <c r="P2639" s="98"/>
      <c r="Q2639" s="98"/>
      <c r="R2639" s="98"/>
      <c r="S2639" s="98"/>
      <c r="T2639" s="108"/>
    </row>
    <row r="2640" spans="1:20" x14ac:dyDescent="0.3">
      <c r="A2640" s="98"/>
      <c r="B2640" s="98"/>
      <c r="C2640" s="98"/>
      <c r="D2640" s="98"/>
      <c r="E2640" s="98"/>
      <c r="F2640" s="98"/>
      <c r="G2640" s="98"/>
      <c r="H2640" s="98"/>
      <c r="I2640" s="98"/>
      <c r="J2640" s="98"/>
      <c r="K2640" s="98"/>
      <c r="L2640" s="98"/>
      <c r="M2640" s="98"/>
      <c r="N2640" s="98"/>
      <c r="O2640" s="98"/>
      <c r="P2640" s="98"/>
      <c r="Q2640" s="98"/>
      <c r="R2640" s="98"/>
      <c r="S2640" s="98"/>
      <c r="T2640" s="108"/>
    </row>
    <row r="2641" spans="1:20" x14ac:dyDescent="0.3">
      <c r="A2641" s="98"/>
      <c r="B2641" s="98"/>
      <c r="C2641" s="98"/>
      <c r="D2641" s="98"/>
      <c r="E2641" s="98"/>
      <c r="F2641" s="98"/>
      <c r="G2641" s="98"/>
      <c r="H2641" s="98"/>
      <c r="I2641" s="98"/>
      <c r="J2641" s="98"/>
      <c r="K2641" s="98"/>
      <c r="L2641" s="98"/>
      <c r="M2641" s="98"/>
      <c r="N2641" s="98"/>
      <c r="O2641" s="98"/>
      <c r="P2641" s="98"/>
      <c r="Q2641" s="98"/>
      <c r="R2641" s="98"/>
      <c r="S2641" s="98"/>
      <c r="T2641" s="108"/>
    </row>
    <row r="2642" spans="1:20" x14ac:dyDescent="0.3">
      <c r="A2642" s="98"/>
      <c r="B2642" s="98"/>
      <c r="C2642" s="98"/>
      <c r="D2642" s="98"/>
      <c r="E2642" s="98"/>
      <c r="F2642" s="98"/>
      <c r="G2642" s="98"/>
      <c r="H2642" s="98"/>
      <c r="I2642" s="98"/>
      <c r="J2642" s="98"/>
      <c r="K2642" s="98"/>
      <c r="L2642" s="98"/>
      <c r="M2642" s="98"/>
      <c r="N2642" s="98"/>
      <c r="O2642" s="98"/>
      <c r="P2642" s="98"/>
      <c r="Q2642" s="98"/>
      <c r="R2642" s="98"/>
      <c r="S2642" s="98"/>
      <c r="T2642" s="108"/>
    </row>
    <row r="2643" spans="1:20" x14ac:dyDescent="0.3">
      <c r="A2643" s="98"/>
      <c r="B2643" s="98"/>
      <c r="C2643" s="98"/>
      <c r="D2643" s="98"/>
      <c r="E2643" s="98"/>
      <c r="F2643" s="98"/>
      <c r="G2643" s="98"/>
      <c r="H2643" s="98"/>
      <c r="I2643" s="98"/>
      <c r="J2643" s="98"/>
      <c r="K2643" s="98"/>
      <c r="L2643" s="98"/>
      <c r="M2643" s="98"/>
      <c r="N2643" s="98"/>
      <c r="O2643" s="98"/>
      <c r="P2643" s="98"/>
      <c r="Q2643" s="98"/>
      <c r="R2643" s="98"/>
      <c r="S2643" s="98"/>
      <c r="T2643" s="108"/>
    </row>
    <row r="2644" spans="1:20" x14ac:dyDescent="0.3">
      <c r="A2644" s="98"/>
      <c r="B2644" s="98"/>
      <c r="C2644" s="98"/>
      <c r="D2644" s="98"/>
      <c r="E2644" s="98"/>
      <c r="F2644" s="98"/>
      <c r="G2644" s="98"/>
      <c r="H2644" s="98"/>
      <c r="I2644" s="98"/>
      <c r="J2644" s="98"/>
      <c r="K2644" s="98"/>
      <c r="L2644" s="98"/>
      <c r="M2644" s="98"/>
      <c r="N2644" s="98"/>
      <c r="O2644" s="98"/>
      <c r="P2644" s="98"/>
      <c r="Q2644" s="98"/>
      <c r="R2644" s="98"/>
      <c r="S2644" s="98"/>
      <c r="T2644" s="108"/>
    </row>
    <row r="2645" spans="1:20" x14ac:dyDescent="0.3">
      <c r="A2645" s="98"/>
      <c r="B2645" s="98"/>
      <c r="C2645" s="98"/>
      <c r="D2645" s="98"/>
      <c r="E2645" s="98"/>
      <c r="F2645" s="98"/>
      <c r="G2645" s="98"/>
      <c r="H2645" s="98"/>
      <c r="I2645" s="98"/>
      <c r="J2645" s="98"/>
      <c r="K2645" s="98"/>
      <c r="L2645" s="98"/>
      <c r="M2645" s="98"/>
      <c r="N2645" s="98"/>
      <c r="O2645" s="98"/>
      <c r="P2645" s="98"/>
      <c r="Q2645" s="98"/>
      <c r="R2645" s="98"/>
      <c r="S2645" s="98"/>
      <c r="T2645" s="108"/>
    </row>
    <row r="2646" spans="1:20" x14ac:dyDescent="0.3">
      <c r="A2646" s="98"/>
      <c r="B2646" s="98"/>
      <c r="C2646" s="98"/>
      <c r="D2646" s="98"/>
      <c r="E2646" s="98"/>
      <c r="F2646" s="98"/>
      <c r="G2646" s="98"/>
      <c r="H2646" s="98"/>
      <c r="I2646" s="98"/>
      <c r="J2646" s="98"/>
      <c r="K2646" s="98"/>
      <c r="L2646" s="98"/>
      <c r="M2646" s="98"/>
      <c r="N2646" s="98"/>
      <c r="O2646" s="98"/>
      <c r="P2646" s="98"/>
      <c r="Q2646" s="98"/>
      <c r="R2646" s="98"/>
      <c r="S2646" s="98"/>
      <c r="T2646" s="108"/>
    </row>
    <row r="2647" spans="1:20" x14ac:dyDescent="0.3">
      <c r="A2647" s="98"/>
      <c r="B2647" s="98"/>
      <c r="C2647" s="98"/>
      <c r="D2647" s="98"/>
      <c r="E2647" s="98"/>
      <c r="F2647" s="98"/>
      <c r="G2647" s="98"/>
      <c r="H2647" s="98"/>
      <c r="I2647" s="98"/>
      <c r="J2647" s="98"/>
      <c r="K2647" s="98"/>
      <c r="L2647" s="98"/>
      <c r="M2647" s="98"/>
      <c r="N2647" s="98"/>
      <c r="O2647" s="98"/>
      <c r="P2647" s="98"/>
      <c r="Q2647" s="98"/>
      <c r="R2647" s="98"/>
      <c r="S2647" s="98"/>
      <c r="T2647" s="108"/>
    </row>
    <row r="2648" spans="1:20" x14ac:dyDescent="0.3">
      <c r="A2648" s="98"/>
      <c r="B2648" s="98"/>
      <c r="C2648" s="98"/>
      <c r="D2648" s="98"/>
      <c r="E2648" s="98"/>
      <c r="F2648" s="98"/>
      <c r="G2648" s="98"/>
      <c r="H2648" s="98"/>
      <c r="I2648" s="98"/>
      <c r="J2648" s="98"/>
      <c r="K2648" s="98"/>
      <c r="L2648" s="98"/>
      <c r="M2648" s="98"/>
      <c r="N2648" s="98"/>
      <c r="O2648" s="98"/>
      <c r="P2648" s="98"/>
      <c r="Q2648" s="98"/>
      <c r="R2648" s="98"/>
      <c r="S2648" s="98"/>
      <c r="T2648" s="108"/>
    </row>
    <row r="2649" spans="1:20" x14ac:dyDescent="0.3">
      <c r="A2649" s="98"/>
      <c r="B2649" s="98"/>
      <c r="C2649" s="98"/>
      <c r="D2649" s="98"/>
      <c r="E2649" s="98"/>
      <c r="F2649" s="98"/>
      <c r="G2649" s="98"/>
      <c r="H2649" s="98"/>
      <c r="I2649" s="98"/>
      <c r="J2649" s="98"/>
      <c r="K2649" s="98"/>
      <c r="L2649" s="98"/>
      <c r="M2649" s="98"/>
      <c r="N2649" s="98"/>
      <c r="O2649" s="98"/>
      <c r="P2649" s="98"/>
      <c r="Q2649" s="98"/>
      <c r="R2649" s="98"/>
      <c r="S2649" s="98"/>
      <c r="T2649" s="108"/>
    </row>
    <row r="2650" spans="1:20" x14ac:dyDescent="0.3">
      <c r="A2650" s="98"/>
      <c r="B2650" s="98"/>
      <c r="C2650" s="98"/>
      <c r="D2650" s="98"/>
      <c r="E2650" s="98"/>
      <c r="F2650" s="98"/>
      <c r="G2650" s="98"/>
      <c r="H2650" s="98"/>
      <c r="I2650" s="98"/>
      <c r="J2650" s="98"/>
      <c r="K2650" s="98"/>
      <c r="L2650" s="98"/>
      <c r="M2650" s="98"/>
      <c r="N2650" s="98"/>
      <c r="O2650" s="98"/>
      <c r="P2650" s="98"/>
      <c r="Q2650" s="98"/>
      <c r="R2650" s="98"/>
      <c r="S2650" s="98"/>
      <c r="T2650" s="108"/>
    </row>
    <row r="2651" spans="1:20" x14ac:dyDescent="0.3">
      <c r="A2651" s="98"/>
      <c r="B2651" s="98"/>
      <c r="C2651" s="98"/>
      <c r="D2651" s="98"/>
      <c r="E2651" s="98"/>
      <c r="F2651" s="98"/>
      <c r="G2651" s="98"/>
      <c r="H2651" s="98"/>
      <c r="I2651" s="98"/>
      <c r="J2651" s="98"/>
      <c r="K2651" s="98"/>
      <c r="L2651" s="98"/>
      <c r="M2651" s="98"/>
      <c r="N2651" s="98"/>
      <c r="O2651" s="98"/>
      <c r="P2651" s="98"/>
      <c r="Q2651" s="98"/>
      <c r="R2651" s="98"/>
      <c r="S2651" s="98"/>
      <c r="T2651" s="108"/>
    </row>
    <row r="2652" spans="1:20" x14ac:dyDescent="0.3">
      <c r="A2652" s="98"/>
      <c r="B2652" s="98"/>
      <c r="C2652" s="98"/>
      <c r="D2652" s="98"/>
      <c r="E2652" s="98"/>
      <c r="F2652" s="98"/>
      <c r="G2652" s="98"/>
      <c r="H2652" s="98"/>
      <c r="I2652" s="98"/>
      <c r="J2652" s="98"/>
      <c r="K2652" s="98"/>
      <c r="L2652" s="98"/>
      <c r="M2652" s="98"/>
      <c r="N2652" s="98"/>
      <c r="O2652" s="98"/>
      <c r="P2652" s="98"/>
      <c r="Q2652" s="98"/>
      <c r="R2652" s="98"/>
      <c r="S2652" s="98"/>
      <c r="T2652" s="108"/>
    </row>
    <row r="2653" spans="1:20" x14ac:dyDescent="0.3">
      <c r="A2653" s="98"/>
      <c r="B2653" s="98"/>
      <c r="C2653" s="98"/>
      <c r="D2653" s="98"/>
      <c r="E2653" s="98"/>
      <c r="F2653" s="98"/>
      <c r="G2653" s="98"/>
      <c r="H2653" s="98"/>
      <c r="I2653" s="98"/>
      <c r="J2653" s="98"/>
      <c r="K2653" s="98"/>
      <c r="L2653" s="98"/>
      <c r="M2653" s="98"/>
      <c r="N2653" s="98"/>
      <c r="O2653" s="98"/>
      <c r="P2653" s="98"/>
      <c r="Q2653" s="98"/>
      <c r="R2653" s="98"/>
      <c r="S2653" s="98"/>
      <c r="T2653" s="108"/>
    </row>
    <row r="2654" spans="1:20" x14ac:dyDescent="0.3">
      <c r="A2654" s="98"/>
      <c r="B2654" s="98"/>
      <c r="C2654" s="98"/>
      <c r="D2654" s="98"/>
      <c r="E2654" s="98"/>
      <c r="F2654" s="98"/>
      <c r="G2654" s="98"/>
      <c r="H2654" s="98"/>
      <c r="I2654" s="98"/>
      <c r="J2654" s="98"/>
      <c r="K2654" s="98"/>
      <c r="L2654" s="98"/>
      <c r="M2654" s="98"/>
      <c r="N2654" s="98"/>
      <c r="O2654" s="98"/>
      <c r="P2654" s="98"/>
      <c r="Q2654" s="98"/>
      <c r="R2654" s="98"/>
      <c r="S2654" s="98"/>
      <c r="T2654" s="108"/>
    </row>
    <row r="2655" spans="1:20" x14ac:dyDescent="0.3">
      <c r="A2655" s="98"/>
      <c r="B2655" s="98"/>
      <c r="C2655" s="98"/>
      <c r="D2655" s="98"/>
      <c r="E2655" s="98"/>
      <c r="F2655" s="98"/>
      <c r="G2655" s="98"/>
      <c r="H2655" s="98"/>
      <c r="I2655" s="98"/>
      <c r="J2655" s="98"/>
      <c r="K2655" s="98"/>
      <c r="L2655" s="98"/>
      <c r="M2655" s="98"/>
      <c r="N2655" s="98"/>
      <c r="O2655" s="98"/>
      <c r="P2655" s="98"/>
      <c r="Q2655" s="98"/>
      <c r="R2655" s="98"/>
      <c r="S2655" s="98"/>
      <c r="T2655" s="108"/>
    </row>
    <row r="2656" spans="1:20" x14ac:dyDescent="0.3">
      <c r="A2656" s="98"/>
      <c r="B2656" s="98"/>
      <c r="C2656" s="98"/>
      <c r="D2656" s="98"/>
      <c r="E2656" s="98"/>
      <c r="F2656" s="98"/>
      <c r="G2656" s="98"/>
      <c r="H2656" s="98"/>
      <c r="I2656" s="98"/>
      <c r="J2656" s="98"/>
      <c r="K2656" s="98"/>
      <c r="L2656" s="98"/>
      <c r="M2656" s="98"/>
      <c r="N2656" s="98"/>
      <c r="O2656" s="98"/>
      <c r="P2656" s="98"/>
      <c r="Q2656" s="98"/>
      <c r="R2656" s="98"/>
      <c r="S2656" s="98"/>
      <c r="T2656" s="108"/>
    </row>
    <row r="2657" spans="1:20" x14ac:dyDescent="0.3">
      <c r="A2657" s="98"/>
      <c r="B2657" s="98"/>
      <c r="C2657" s="98"/>
      <c r="D2657" s="98"/>
      <c r="E2657" s="98"/>
      <c r="F2657" s="98"/>
      <c r="G2657" s="98"/>
      <c r="H2657" s="98"/>
      <c r="I2657" s="98"/>
      <c r="J2657" s="98"/>
      <c r="K2657" s="98"/>
      <c r="L2657" s="98"/>
      <c r="M2657" s="98"/>
      <c r="N2657" s="98"/>
      <c r="O2657" s="98"/>
      <c r="P2657" s="98"/>
      <c r="Q2657" s="98"/>
      <c r="R2657" s="98"/>
      <c r="S2657" s="98"/>
      <c r="T2657" s="108"/>
    </row>
    <row r="2658" spans="1:20" x14ac:dyDescent="0.3">
      <c r="A2658" s="98"/>
      <c r="B2658" s="98"/>
      <c r="C2658" s="98"/>
      <c r="D2658" s="98"/>
      <c r="E2658" s="98"/>
      <c r="F2658" s="98"/>
      <c r="G2658" s="98"/>
      <c r="H2658" s="98"/>
      <c r="I2658" s="98"/>
      <c r="J2658" s="98"/>
      <c r="K2658" s="98"/>
      <c r="L2658" s="98"/>
      <c r="M2658" s="98"/>
      <c r="N2658" s="98"/>
      <c r="O2658" s="98"/>
      <c r="P2658" s="98"/>
      <c r="Q2658" s="98"/>
      <c r="R2658" s="98"/>
      <c r="S2658" s="98"/>
      <c r="T2658" s="108"/>
    </row>
    <row r="2659" spans="1:20" x14ac:dyDescent="0.3">
      <c r="A2659" s="98"/>
      <c r="B2659" s="98"/>
      <c r="C2659" s="98"/>
      <c r="D2659" s="98"/>
      <c r="E2659" s="98"/>
      <c r="F2659" s="98"/>
      <c r="G2659" s="98"/>
      <c r="H2659" s="98"/>
      <c r="I2659" s="98"/>
      <c r="J2659" s="98"/>
      <c r="K2659" s="98"/>
      <c r="L2659" s="98"/>
      <c r="M2659" s="98"/>
      <c r="N2659" s="98"/>
      <c r="O2659" s="98"/>
      <c r="P2659" s="98"/>
      <c r="Q2659" s="98"/>
      <c r="R2659" s="98"/>
      <c r="S2659" s="98"/>
      <c r="T2659" s="108"/>
    </row>
    <row r="2660" spans="1:20" x14ac:dyDescent="0.3">
      <c r="A2660" s="98"/>
      <c r="B2660" s="98"/>
      <c r="C2660" s="98"/>
      <c r="D2660" s="98"/>
      <c r="E2660" s="98"/>
      <c r="F2660" s="98"/>
      <c r="G2660" s="98"/>
      <c r="H2660" s="98"/>
      <c r="I2660" s="98"/>
      <c r="J2660" s="98"/>
      <c r="K2660" s="98"/>
      <c r="L2660" s="98"/>
      <c r="M2660" s="98"/>
      <c r="N2660" s="98"/>
      <c r="O2660" s="98"/>
      <c r="P2660" s="98"/>
      <c r="Q2660" s="98"/>
      <c r="R2660" s="98"/>
      <c r="S2660" s="98"/>
      <c r="T2660" s="108"/>
    </row>
    <row r="2661" spans="1:20" x14ac:dyDescent="0.3">
      <c r="A2661" s="98"/>
      <c r="B2661" s="98"/>
      <c r="C2661" s="98"/>
      <c r="D2661" s="98"/>
      <c r="E2661" s="98"/>
      <c r="F2661" s="98"/>
      <c r="G2661" s="98"/>
      <c r="H2661" s="98"/>
      <c r="I2661" s="98"/>
      <c r="J2661" s="98"/>
      <c r="K2661" s="98"/>
      <c r="L2661" s="98"/>
      <c r="M2661" s="98"/>
      <c r="N2661" s="98"/>
      <c r="O2661" s="98"/>
      <c r="P2661" s="98"/>
      <c r="Q2661" s="98"/>
      <c r="R2661" s="98"/>
      <c r="S2661" s="98"/>
      <c r="T2661" s="108"/>
    </row>
    <row r="2662" spans="1:20" x14ac:dyDescent="0.3">
      <c r="A2662" s="98"/>
      <c r="B2662" s="98"/>
      <c r="C2662" s="98"/>
      <c r="D2662" s="98"/>
      <c r="E2662" s="98"/>
      <c r="F2662" s="98"/>
      <c r="G2662" s="98"/>
      <c r="H2662" s="98"/>
      <c r="I2662" s="98"/>
      <c r="J2662" s="98"/>
      <c r="K2662" s="98"/>
      <c r="L2662" s="98"/>
      <c r="M2662" s="98"/>
      <c r="N2662" s="98"/>
      <c r="O2662" s="98"/>
      <c r="P2662" s="98"/>
      <c r="Q2662" s="98"/>
      <c r="R2662" s="98"/>
      <c r="S2662" s="98"/>
      <c r="T2662" s="108"/>
    </row>
    <row r="2663" spans="1:20" x14ac:dyDescent="0.3">
      <c r="A2663" s="98"/>
      <c r="B2663" s="98"/>
      <c r="C2663" s="98"/>
      <c r="D2663" s="98"/>
      <c r="E2663" s="98"/>
      <c r="F2663" s="98"/>
      <c r="G2663" s="98"/>
      <c r="H2663" s="98"/>
      <c r="I2663" s="98"/>
      <c r="J2663" s="98"/>
      <c r="K2663" s="98"/>
      <c r="L2663" s="98"/>
      <c r="M2663" s="98"/>
      <c r="N2663" s="98"/>
      <c r="O2663" s="98"/>
      <c r="P2663" s="98"/>
      <c r="Q2663" s="98"/>
      <c r="R2663" s="98"/>
      <c r="S2663" s="98"/>
      <c r="T2663" s="108"/>
    </row>
    <row r="2664" spans="1:20" x14ac:dyDescent="0.3">
      <c r="A2664" s="98"/>
      <c r="B2664" s="98"/>
      <c r="C2664" s="98"/>
      <c r="D2664" s="98"/>
      <c r="E2664" s="98"/>
      <c r="F2664" s="98"/>
      <c r="G2664" s="98"/>
      <c r="H2664" s="98"/>
      <c r="I2664" s="98"/>
      <c r="J2664" s="98"/>
      <c r="K2664" s="98"/>
      <c r="L2664" s="98"/>
      <c r="M2664" s="98"/>
      <c r="N2664" s="98"/>
      <c r="O2664" s="98"/>
      <c r="P2664" s="98"/>
      <c r="Q2664" s="98"/>
      <c r="R2664" s="98"/>
      <c r="S2664" s="98"/>
      <c r="T2664" s="108"/>
    </row>
    <row r="2665" spans="1:20" x14ac:dyDescent="0.3">
      <c r="A2665" s="98"/>
      <c r="B2665" s="98"/>
      <c r="C2665" s="98"/>
      <c r="D2665" s="98"/>
      <c r="E2665" s="98"/>
      <c r="F2665" s="98"/>
      <c r="G2665" s="98"/>
      <c r="H2665" s="98"/>
      <c r="I2665" s="98"/>
      <c r="J2665" s="98"/>
      <c r="K2665" s="98"/>
      <c r="L2665" s="98"/>
      <c r="M2665" s="98"/>
      <c r="N2665" s="98"/>
      <c r="O2665" s="98"/>
      <c r="P2665" s="98"/>
      <c r="Q2665" s="98"/>
      <c r="R2665" s="98"/>
      <c r="S2665" s="98"/>
      <c r="T2665" s="108"/>
    </row>
    <row r="2666" spans="1:20" x14ac:dyDescent="0.3">
      <c r="A2666" s="98"/>
      <c r="B2666" s="98"/>
      <c r="C2666" s="98"/>
      <c r="D2666" s="98"/>
      <c r="E2666" s="98"/>
      <c r="F2666" s="98"/>
      <c r="G2666" s="98"/>
      <c r="H2666" s="98"/>
      <c r="I2666" s="98"/>
      <c r="J2666" s="98"/>
      <c r="K2666" s="98"/>
      <c r="L2666" s="98"/>
      <c r="M2666" s="98"/>
      <c r="N2666" s="98"/>
      <c r="O2666" s="98"/>
      <c r="P2666" s="98"/>
      <c r="Q2666" s="98"/>
      <c r="R2666" s="98"/>
      <c r="S2666" s="98"/>
      <c r="T2666" s="108"/>
    </row>
    <row r="2667" spans="1:20" x14ac:dyDescent="0.3">
      <c r="A2667" s="98"/>
      <c r="B2667" s="98"/>
      <c r="C2667" s="98"/>
      <c r="D2667" s="98"/>
      <c r="E2667" s="98"/>
      <c r="F2667" s="98"/>
      <c r="G2667" s="98"/>
      <c r="H2667" s="98"/>
      <c r="I2667" s="98"/>
      <c r="J2667" s="98"/>
      <c r="K2667" s="98"/>
      <c r="L2667" s="98"/>
      <c r="M2667" s="98"/>
      <c r="N2667" s="98"/>
      <c r="O2667" s="98"/>
      <c r="P2667" s="98"/>
      <c r="Q2667" s="98"/>
      <c r="R2667" s="98"/>
      <c r="S2667" s="98"/>
      <c r="T2667" s="108"/>
    </row>
    <row r="2668" spans="1:20" x14ac:dyDescent="0.3">
      <c r="A2668" s="98"/>
      <c r="B2668" s="98"/>
      <c r="C2668" s="98"/>
      <c r="D2668" s="98"/>
      <c r="E2668" s="98"/>
      <c r="F2668" s="98"/>
      <c r="G2668" s="98"/>
      <c r="H2668" s="98"/>
      <c r="I2668" s="98"/>
      <c r="J2668" s="98"/>
      <c r="K2668" s="98"/>
      <c r="L2668" s="98"/>
      <c r="M2668" s="98"/>
      <c r="N2668" s="98"/>
      <c r="O2668" s="98"/>
      <c r="P2668" s="98"/>
      <c r="Q2668" s="98"/>
      <c r="R2668" s="98"/>
      <c r="S2668" s="98"/>
      <c r="T2668" s="108"/>
    </row>
    <row r="2669" spans="1:20" x14ac:dyDescent="0.3">
      <c r="A2669" s="98"/>
      <c r="B2669" s="98"/>
      <c r="C2669" s="98"/>
      <c r="D2669" s="98"/>
      <c r="E2669" s="98"/>
      <c r="F2669" s="98"/>
      <c r="G2669" s="98"/>
      <c r="H2669" s="98"/>
      <c r="I2669" s="98"/>
      <c r="J2669" s="98"/>
      <c r="K2669" s="98"/>
      <c r="L2669" s="98"/>
      <c r="M2669" s="98"/>
      <c r="N2669" s="98"/>
      <c r="O2669" s="98"/>
      <c r="P2669" s="98"/>
      <c r="Q2669" s="98"/>
      <c r="R2669" s="98"/>
      <c r="S2669" s="98"/>
      <c r="T2669" s="108"/>
    </row>
    <row r="2670" spans="1:20" x14ac:dyDescent="0.3">
      <c r="A2670" s="98"/>
      <c r="B2670" s="98"/>
      <c r="C2670" s="98"/>
      <c r="D2670" s="98"/>
      <c r="E2670" s="98"/>
      <c r="F2670" s="98"/>
      <c r="G2670" s="98"/>
      <c r="H2670" s="98"/>
      <c r="I2670" s="98"/>
      <c r="J2670" s="98"/>
      <c r="K2670" s="98"/>
      <c r="L2670" s="98"/>
      <c r="M2670" s="98"/>
      <c r="N2670" s="98"/>
      <c r="O2670" s="98"/>
      <c r="P2670" s="98"/>
      <c r="Q2670" s="98"/>
      <c r="R2670" s="98"/>
      <c r="S2670" s="98"/>
      <c r="T2670" s="108"/>
    </row>
    <row r="2671" spans="1:20" x14ac:dyDescent="0.3">
      <c r="A2671" s="98"/>
      <c r="B2671" s="98"/>
      <c r="C2671" s="98"/>
      <c r="D2671" s="98"/>
      <c r="E2671" s="98"/>
      <c r="F2671" s="98"/>
      <c r="G2671" s="98"/>
      <c r="H2671" s="98"/>
      <c r="I2671" s="98"/>
      <c r="J2671" s="98"/>
      <c r="K2671" s="98"/>
      <c r="L2671" s="98"/>
      <c r="M2671" s="98"/>
      <c r="N2671" s="98"/>
      <c r="O2671" s="98"/>
      <c r="P2671" s="98"/>
      <c r="Q2671" s="98"/>
      <c r="R2671" s="98"/>
      <c r="S2671" s="98"/>
      <c r="T2671" s="108"/>
    </row>
    <row r="2672" spans="1:20" x14ac:dyDescent="0.3">
      <c r="A2672" s="98"/>
      <c r="B2672" s="98"/>
      <c r="C2672" s="98"/>
      <c r="D2672" s="98"/>
      <c r="E2672" s="98"/>
      <c r="F2672" s="98"/>
      <c r="G2672" s="98"/>
      <c r="H2672" s="98"/>
      <c r="I2672" s="98"/>
      <c r="J2672" s="98"/>
      <c r="K2672" s="98"/>
      <c r="L2672" s="98"/>
      <c r="M2672" s="98"/>
      <c r="N2672" s="98"/>
      <c r="O2672" s="98"/>
      <c r="P2672" s="98"/>
      <c r="Q2672" s="98"/>
      <c r="R2672" s="98"/>
      <c r="S2672" s="98"/>
      <c r="T2672" s="108"/>
    </row>
    <row r="2673" spans="1:20" x14ac:dyDescent="0.3">
      <c r="A2673" s="98"/>
      <c r="B2673" s="98"/>
      <c r="C2673" s="98"/>
      <c r="D2673" s="98"/>
      <c r="E2673" s="98"/>
      <c r="F2673" s="98"/>
      <c r="G2673" s="98"/>
      <c r="H2673" s="98"/>
      <c r="I2673" s="98"/>
      <c r="J2673" s="98"/>
      <c r="K2673" s="98"/>
      <c r="L2673" s="98"/>
      <c r="M2673" s="98"/>
      <c r="N2673" s="98"/>
      <c r="O2673" s="98"/>
      <c r="P2673" s="98"/>
      <c r="Q2673" s="98"/>
      <c r="R2673" s="98"/>
      <c r="S2673" s="98"/>
      <c r="T2673" s="108"/>
    </row>
    <row r="2674" spans="1:20" x14ac:dyDescent="0.3">
      <c r="A2674" s="98"/>
      <c r="B2674" s="98"/>
      <c r="C2674" s="98"/>
      <c r="D2674" s="98"/>
      <c r="E2674" s="98"/>
      <c r="F2674" s="98"/>
      <c r="G2674" s="98"/>
      <c r="H2674" s="98"/>
      <c r="I2674" s="98"/>
      <c r="J2674" s="98"/>
      <c r="K2674" s="98"/>
      <c r="L2674" s="98"/>
      <c r="M2674" s="98"/>
      <c r="N2674" s="98"/>
      <c r="O2674" s="98"/>
      <c r="P2674" s="98"/>
      <c r="Q2674" s="98"/>
      <c r="R2674" s="98"/>
      <c r="S2674" s="98"/>
      <c r="T2674" s="108"/>
    </row>
    <row r="2675" spans="1:20" x14ac:dyDescent="0.3">
      <c r="A2675" s="98"/>
      <c r="B2675" s="98"/>
      <c r="C2675" s="98"/>
      <c r="D2675" s="98"/>
      <c r="E2675" s="98"/>
      <c r="F2675" s="98"/>
      <c r="G2675" s="98"/>
      <c r="H2675" s="98"/>
      <c r="I2675" s="98"/>
      <c r="J2675" s="98"/>
      <c r="K2675" s="98"/>
      <c r="L2675" s="98"/>
      <c r="M2675" s="98"/>
      <c r="N2675" s="98"/>
      <c r="O2675" s="98"/>
      <c r="P2675" s="98"/>
      <c r="Q2675" s="98"/>
      <c r="R2675" s="98"/>
      <c r="S2675" s="98"/>
      <c r="T2675" s="108"/>
    </row>
    <row r="2676" spans="1:20" x14ac:dyDescent="0.3">
      <c r="A2676" s="98"/>
      <c r="B2676" s="98"/>
      <c r="C2676" s="98"/>
      <c r="D2676" s="98"/>
      <c r="E2676" s="98"/>
      <c r="F2676" s="98"/>
      <c r="G2676" s="98"/>
      <c r="H2676" s="98"/>
      <c r="I2676" s="98"/>
      <c r="J2676" s="98"/>
      <c r="K2676" s="98"/>
      <c r="L2676" s="98"/>
      <c r="M2676" s="98"/>
      <c r="N2676" s="98"/>
      <c r="O2676" s="98"/>
      <c r="P2676" s="98"/>
      <c r="Q2676" s="98"/>
      <c r="R2676" s="98"/>
      <c r="S2676" s="98"/>
      <c r="T2676" s="108"/>
    </row>
    <row r="2677" spans="1:20" x14ac:dyDescent="0.3">
      <c r="A2677" s="98"/>
      <c r="B2677" s="98"/>
      <c r="C2677" s="98"/>
      <c r="D2677" s="98"/>
      <c r="E2677" s="98"/>
      <c r="F2677" s="98"/>
      <c r="G2677" s="98"/>
      <c r="H2677" s="98"/>
      <c r="I2677" s="98"/>
      <c r="J2677" s="98"/>
      <c r="K2677" s="98"/>
      <c r="L2677" s="98"/>
      <c r="M2677" s="98"/>
      <c r="N2677" s="98"/>
      <c r="O2677" s="98"/>
      <c r="P2677" s="98"/>
      <c r="Q2677" s="98"/>
      <c r="R2677" s="98"/>
      <c r="S2677" s="98"/>
      <c r="T2677" s="108"/>
    </row>
    <row r="2678" spans="1:20" x14ac:dyDescent="0.3">
      <c r="A2678" s="98"/>
      <c r="B2678" s="98"/>
      <c r="C2678" s="98"/>
      <c r="D2678" s="98"/>
      <c r="E2678" s="98"/>
      <c r="F2678" s="98"/>
      <c r="G2678" s="98"/>
      <c r="H2678" s="98"/>
      <c r="I2678" s="98"/>
      <c r="J2678" s="98"/>
      <c r="K2678" s="98"/>
      <c r="L2678" s="98"/>
      <c r="M2678" s="98"/>
      <c r="N2678" s="98"/>
      <c r="O2678" s="98"/>
      <c r="P2678" s="98"/>
      <c r="Q2678" s="98"/>
      <c r="R2678" s="98"/>
      <c r="S2678" s="98"/>
      <c r="T2678" s="108"/>
    </row>
    <row r="2679" spans="1:20" x14ac:dyDescent="0.3">
      <c r="A2679" s="98"/>
      <c r="B2679" s="98"/>
      <c r="C2679" s="98"/>
      <c r="D2679" s="98"/>
      <c r="E2679" s="98"/>
      <c r="F2679" s="98"/>
      <c r="G2679" s="98"/>
      <c r="H2679" s="98"/>
      <c r="I2679" s="98"/>
      <c r="J2679" s="98"/>
      <c r="K2679" s="98"/>
      <c r="L2679" s="98"/>
      <c r="M2679" s="98"/>
      <c r="N2679" s="98"/>
      <c r="O2679" s="98"/>
      <c r="P2679" s="98"/>
      <c r="Q2679" s="98"/>
      <c r="R2679" s="98"/>
      <c r="S2679" s="98"/>
      <c r="T2679" s="108"/>
    </row>
    <row r="2680" spans="1:20" x14ac:dyDescent="0.3">
      <c r="A2680" s="98"/>
      <c r="B2680" s="98"/>
      <c r="C2680" s="98"/>
      <c r="D2680" s="98"/>
      <c r="E2680" s="98"/>
      <c r="F2680" s="98"/>
      <c r="G2680" s="98"/>
      <c r="H2680" s="98"/>
      <c r="I2680" s="98"/>
      <c r="J2680" s="98"/>
      <c r="K2680" s="98"/>
      <c r="L2680" s="98"/>
      <c r="M2680" s="98"/>
      <c r="N2680" s="98"/>
      <c r="O2680" s="98"/>
      <c r="P2680" s="98"/>
      <c r="Q2680" s="98"/>
      <c r="R2680" s="98"/>
      <c r="S2680" s="98"/>
      <c r="T2680" s="108"/>
    </row>
    <row r="2681" spans="1:20" x14ac:dyDescent="0.3">
      <c r="A2681" s="98"/>
      <c r="B2681" s="98"/>
      <c r="C2681" s="98"/>
      <c r="D2681" s="98"/>
      <c r="E2681" s="98"/>
      <c r="F2681" s="98"/>
      <c r="G2681" s="98"/>
      <c r="H2681" s="98"/>
      <c r="I2681" s="98"/>
      <c r="J2681" s="98"/>
      <c r="K2681" s="98"/>
      <c r="L2681" s="98"/>
      <c r="M2681" s="98"/>
      <c r="N2681" s="98"/>
      <c r="O2681" s="98"/>
      <c r="P2681" s="98"/>
      <c r="Q2681" s="98"/>
      <c r="R2681" s="98"/>
      <c r="S2681" s="98"/>
      <c r="T2681" s="108"/>
    </row>
    <row r="2682" spans="1:20" x14ac:dyDescent="0.3">
      <c r="A2682" s="98"/>
      <c r="B2682" s="98"/>
      <c r="C2682" s="98"/>
      <c r="D2682" s="98"/>
      <c r="E2682" s="98"/>
      <c r="F2682" s="98"/>
      <c r="G2682" s="98"/>
      <c r="H2682" s="98"/>
      <c r="I2682" s="98"/>
      <c r="J2682" s="98"/>
      <c r="K2682" s="98"/>
      <c r="L2682" s="98"/>
      <c r="M2682" s="98"/>
      <c r="N2682" s="98"/>
      <c r="O2682" s="98"/>
      <c r="P2682" s="98"/>
      <c r="Q2682" s="98"/>
      <c r="R2682" s="98"/>
      <c r="S2682" s="98"/>
      <c r="T2682" s="108"/>
    </row>
    <row r="2683" spans="1:20" x14ac:dyDescent="0.3">
      <c r="A2683" s="98"/>
      <c r="B2683" s="98"/>
      <c r="C2683" s="98"/>
      <c r="D2683" s="98"/>
      <c r="E2683" s="98"/>
      <c r="F2683" s="98"/>
      <c r="G2683" s="98"/>
      <c r="H2683" s="98"/>
      <c r="I2683" s="98"/>
      <c r="J2683" s="98"/>
      <c r="K2683" s="98"/>
      <c r="L2683" s="98"/>
      <c r="M2683" s="98"/>
      <c r="N2683" s="98"/>
      <c r="O2683" s="98"/>
      <c r="P2683" s="98"/>
      <c r="Q2683" s="98"/>
      <c r="R2683" s="98"/>
      <c r="S2683" s="98"/>
      <c r="T2683" s="108"/>
    </row>
    <row r="2684" spans="1:20" x14ac:dyDescent="0.3">
      <c r="A2684" s="98"/>
      <c r="B2684" s="98"/>
      <c r="C2684" s="98"/>
      <c r="D2684" s="98"/>
      <c r="E2684" s="98"/>
      <c r="F2684" s="98"/>
      <c r="G2684" s="98"/>
      <c r="H2684" s="98"/>
      <c r="I2684" s="98"/>
      <c r="J2684" s="98"/>
      <c r="K2684" s="98"/>
      <c r="L2684" s="98"/>
      <c r="M2684" s="98"/>
      <c r="N2684" s="98"/>
      <c r="O2684" s="98"/>
      <c r="P2684" s="98"/>
      <c r="Q2684" s="98"/>
      <c r="R2684" s="98"/>
      <c r="S2684" s="98"/>
      <c r="T2684" s="108"/>
    </row>
    <row r="2685" spans="1:20" x14ac:dyDescent="0.3">
      <c r="A2685" s="98"/>
      <c r="B2685" s="98"/>
      <c r="C2685" s="98"/>
      <c r="D2685" s="98"/>
      <c r="E2685" s="98"/>
      <c r="F2685" s="98"/>
      <c r="G2685" s="98"/>
      <c r="H2685" s="98"/>
      <c r="I2685" s="98"/>
      <c r="J2685" s="98"/>
      <c r="K2685" s="98"/>
      <c r="L2685" s="98"/>
      <c r="M2685" s="98"/>
      <c r="N2685" s="98"/>
      <c r="O2685" s="98"/>
      <c r="P2685" s="98"/>
      <c r="Q2685" s="98"/>
      <c r="R2685" s="98"/>
      <c r="S2685" s="98"/>
      <c r="T2685" s="108"/>
    </row>
    <row r="2686" spans="1:20" x14ac:dyDescent="0.3">
      <c r="A2686" s="98"/>
      <c r="B2686" s="98"/>
      <c r="C2686" s="98"/>
      <c r="D2686" s="98"/>
      <c r="E2686" s="98"/>
      <c r="F2686" s="98"/>
      <c r="G2686" s="98"/>
      <c r="H2686" s="98"/>
      <c r="I2686" s="98"/>
      <c r="J2686" s="98"/>
      <c r="K2686" s="98"/>
      <c r="L2686" s="98"/>
      <c r="M2686" s="98"/>
      <c r="N2686" s="98"/>
      <c r="O2686" s="98"/>
      <c r="P2686" s="98"/>
      <c r="Q2686" s="98"/>
      <c r="R2686" s="98"/>
      <c r="S2686" s="98"/>
      <c r="T2686" s="108"/>
    </row>
    <row r="2687" spans="1:20" x14ac:dyDescent="0.3">
      <c r="A2687" s="98"/>
      <c r="B2687" s="98"/>
      <c r="C2687" s="98"/>
      <c r="D2687" s="98"/>
      <c r="E2687" s="98"/>
      <c r="F2687" s="98"/>
      <c r="G2687" s="98"/>
      <c r="H2687" s="98"/>
      <c r="I2687" s="98"/>
      <c r="J2687" s="98"/>
      <c r="K2687" s="98"/>
      <c r="L2687" s="98"/>
      <c r="M2687" s="98"/>
      <c r="N2687" s="98"/>
      <c r="O2687" s="98"/>
      <c r="P2687" s="98"/>
      <c r="Q2687" s="98"/>
      <c r="R2687" s="98"/>
      <c r="S2687" s="98"/>
      <c r="T2687" s="108"/>
    </row>
    <row r="2688" spans="1:20" x14ac:dyDescent="0.3">
      <c r="A2688" s="98"/>
      <c r="B2688" s="98"/>
      <c r="C2688" s="98"/>
      <c r="D2688" s="98"/>
      <c r="E2688" s="98"/>
      <c r="F2688" s="98"/>
      <c r="G2688" s="98"/>
      <c r="H2688" s="98"/>
      <c r="I2688" s="98"/>
      <c r="J2688" s="98"/>
      <c r="K2688" s="98"/>
      <c r="L2688" s="98"/>
      <c r="M2688" s="98"/>
      <c r="N2688" s="98"/>
      <c r="O2688" s="98"/>
      <c r="P2688" s="98"/>
      <c r="Q2688" s="98"/>
      <c r="R2688" s="98"/>
      <c r="S2688" s="98"/>
      <c r="T2688" s="108"/>
    </row>
    <row r="2689" spans="1:20" x14ac:dyDescent="0.3">
      <c r="A2689" s="98"/>
      <c r="B2689" s="98"/>
      <c r="C2689" s="98"/>
      <c r="D2689" s="98"/>
      <c r="E2689" s="98"/>
      <c r="F2689" s="98"/>
      <c r="G2689" s="98"/>
      <c r="H2689" s="98"/>
      <c r="I2689" s="98"/>
      <c r="J2689" s="98"/>
      <c r="K2689" s="98"/>
      <c r="L2689" s="98"/>
      <c r="M2689" s="98"/>
      <c r="N2689" s="98"/>
      <c r="O2689" s="98"/>
      <c r="P2689" s="98"/>
      <c r="Q2689" s="98"/>
      <c r="R2689" s="98"/>
      <c r="S2689" s="98"/>
      <c r="T2689" s="108"/>
    </row>
    <row r="2690" spans="1:20" x14ac:dyDescent="0.3">
      <c r="A2690" s="98"/>
      <c r="B2690" s="98"/>
      <c r="C2690" s="98"/>
      <c r="D2690" s="98"/>
      <c r="E2690" s="98"/>
      <c r="F2690" s="98"/>
      <c r="G2690" s="98"/>
      <c r="H2690" s="98"/>
      <c r="I2690" s="98"/>
      <c r="J2690" s="98"/>
      <c r="K2690" s="98"/>
      <c r="L2690" s="98"/>
      <c r="M2690" s="98"/>
      <c r="N2690" s="98"/>
      <c r="O2690" s="98"/>
      <c r="P2690" s="98"/>
      <c r="Q2690" s="98"/>
      <c r="R2690" s="98"/>
      <c r="S2690" s="98"/>
      <c r="T2690" s="108"/>
    </row>
    <row r="2691" spans="1:20" x14ac:dyDescent="0.3">
      <c r="A2691" s="98"/>
      <c r="B2691" s="98"/>
      <c r="C2691" s="98"/>
      <c r="D2691" s="98"/>
      <c r="E2691" s="98"/>
      <c r="F2691" s="98"/>
      <c r="G2691" s="98"/>
      <c r="H2691" s="98"/>
      <c r="I2691" s="98"/>
      <c r="J2691" s="98"/>
      <c r="K2691" s="98"/>
      <c r="L2691" s="98"/>
      <c r="M2691" s="98"/>
      <c r="N2691" s="98"/>
      <c r="O2691" s="98"/>
      <c r="P2691" s="98"/>
      <c r="Q2691" s="98"/>
      <c r="R2691" s="98"/>
      <c r="S2691" s="98"/>
      <c r="T2691" s="108"/>
    </row>
    <row r="2692" spans="1:20" x14ac:dyDescent="0.3">
      <c r="A2692" s="98"/>
      <c r="B2692" s="98"/>
      <c r="C2692" s="98"/>
      <c r="D2692" s="98"/>
      <c r="E2692" s="98"/>
      <c r="F2692" s="98"/>
      <c r="G2692" s="98"/>
      <c r="H2692" s="98"/>
      <c r="I2692" s="98"/>
      <c r="J2692" s="98"/>
      <c r="K2692" s="98"/>
      <c r="L2692" s="98"/>
      <c r="M2692" s="98"/>
      <c r="N2692" s="98"/>
      <c r="O2692" s="98"/>
      <c r="P2692" s="98"/>
      <c r="Q2692" s="98"/>
      <c r="R2692" s="98"/>
      <c r="S2692" s="98"/>
      <c r="T2692" s="108"/>
    </row>
    <row r="2693" spans="1:20" x14ac:dyDescent="0.3">
      <c r="A2693" s="98"/>
      <c r="B2693" s="98"/>
      <c r="C2693" s="98"/>
      <c r="D2693" s="98"/>
      <c r="E2693" s="98"/>
      <c r="F2693" s="98"/>
      <c r="G2693" s="98"/>
      <c r="H2693" s="98"/>
      <c r="I2693" s="98"/>
      <c r="J2693" s="98"/>
      <c r="K2693" s="98"/>
      <c r="L2693" s="98"/>
      <c r="M2693" s="98"/>
      <c r="N2693" s="98"/>
      <c r="O2693" s="98"/>
      <c r="P2693" s="98"/>
      <c r="Q2693" s="98"/>
      <c r="R2693" s="98"/>
      <c r="S2693" s="98"/>
      <c r="T2693" s="108"/>
    </row>
    <row r="2694" spans="1:20" x14ac:dyDescent="0.3">
      <c r="A2694" s="98"/>
      <c r="B2694" s="98"/>
      <c r="C2694" s="98"/>
      <c r="D2694" s="98"/>
      <c r="E2694" s="98"/>
      <c r="F2694" s="98"/>
      <c r="G2694" s="98"/>
      <c r="H2694" s="98"/>
      <c r="I2694" s="98"/>
      <c r="J2694" s="98"/>
      <c r="K2694" s="98"/>
      <c r="L2694" s="98"/>
      <c r="M2694" s="98"/>
      <c r="N2694" s="98"/>
      <c r="O2694" s="98"/>
      <c r="P2694" s="98"/>
      <c r="Q2694" s="98"/>
      <c r="R2694" s="98"/>
      <c r="S2694" s="98"/>
      <c r="T2694" s="108"/>
    </row>
    <row r="2695" spans="1:20" x14ac:dyDescent="0.3">
      <c r="A2695" s="98"/>
      <c r="B2695" s="98"/>
      <c r="C2695" s="98"/>
      <c r="D2695" s="98"/>
      <c r="E2695" s="98"/>
      <c r="F2695" s="98"/>
      <c r="G2695" s="98"/>
      <c r="H2695" s="98"/>
      <c r="I2695" s="98"/>
      <c r="J2695" s="98"/>
      <c r="K2695" s="98"/>
      <c r="L2695" s="98"/>
      <c r="M2695" s="98"/>
      <c r="N2695" s="98"/>
      <c r="O2695" s="98"/>
      <c r="P2695" s="98"/>
      <c r="Q2695" s="98"/>
      <c r="R2695" s="98"/>
      <c r="S2695" s="98"/>
      <c r="T2695" s="108"/>
    </row>
    <row r="2696" spans="1:20" x14ac:dyDescent="0.3">
      <c r="A2696" s="98"/>
      <c r="B2696" s="98"/>
      <c r="C2696" s="98"/>
      <c r="D2696" s="98"/>
      <c r="E2696" s="98"/>
      <c r="F2696" s="98"/>
      <c r="G2696" s="98"/>
      <c r="H2696" s="98"/>
      <c r="I2696" s="98"/>
      <c r="J2696" s="98"/>
      <c r="K2696" s="98"/>
      <c r="L2696" s="98"/>
      <c r="M2696" s="98"/>
      <c r="N2696" s="98"/>
      <c r="O2696" s="98"/>
      <c r="P2696" s="98"/>
      <c r="Q2696" s="98"/>
      <c r="R2696" s="98"/>
      <c r="S2696" s="98"/>
      <c r="T2696" s="108"/>
    </row>
    <row r="2697" spans="1:20" x14ac:dyDescent="0.3">
      <c r="A2697" s="98"/>
      <c r="B2697" s="98"/>
      <c r="C2697" s="98"/>
      <c r="D2697" s="98"/>
      <c r="E2697" s="98"/>
      <c r="F2697" s="98"/>
      <c r="G2697" s="98"/>
      <c r="H2697" s="98"/>
      <c r="I2697" s="98"/>
      <c r="J2697" s="98"/>
      <c r="K2697" s="98"/>
      <c r="L2697" s="98"/>
      <c r="M2697" s="98"/>
      <c r="N2697" s="98"/>
      <c r="O2697" s="98"/>
      <c r="P2697" s="98"/>
      <c r="Q2697" s="98"/>
      <c r="R2697" s="98"/>
      <c r="S2697" s="98"/>
      <c r="T2697" s="108"/>
    </row>
    <row r="2698" spans="1:20" x14ac:dyDescent="0.3">
      <c r="A2698" s="98"/>
      <c r="B2698" s="98"/>
      <c r="C2698" s="98"/>
      <c r="D2698" s="98"/>
      <c r="E2698" s="98"/>
      <c r="F2698" s="98"/>
      <c r="G2698" s="98"/>
      <c r="H2698" s="98"/>
      <c r="I2698" s="98"/>
      <c r="J2698" s="98"/>
      <c r="K2698" s="98"/>
      <c r="L2698" s="98"/>
      <c r="M2698" s="98"/>
      <c r="N2698" s="98"/>
      <c r="O2698" s="98"/>
      <c r="P2698" s="98"/>
      <c r="Q2698" s="98"/>
      <c r="R2698" s="98"/>
      <c r="S2698" s="98"/>
      <c r="T2698" s="108"/>
    </row>
    <row r="2699" spans="1:20" x14ac:dyDescent="0.3">
      <c r="A2699" s="98"/>
      <c r="B2699" s="98"/>
      <c r="C2699" s="98"/>
      <c r="D2699" s="98"/>
      <c r="E2699" s="98"/>
      <c r="F2699" s="98"/>
      <c r="G2699" s="98"/>
      <c r="H2699" s="98"/>
      <c r="I2699" s="98"/>
      <c r="J2699" s="98"/>
      <c r="K2699" s="98"/>
      <c r="L2699" s="98"/>
      <c r="M2699" s="98"/>
      <c r="N2699" s="98"/>
      <c r="O2699" s="98"/>
      <c r="P2699" s="98"/>
      <c r="Q2699" s="98"/>
      <c r="R2699" s="98"/>
      <c r="S2699" s="98"/>
      <c r="T2699" s="108"/>
    </row>
    <row r="2700" spans="1:20" x14ac:dyDescent="0.3">
      <c r="A2700" s="98"/>
      <c r="B2700" s="98"/>
      <c r="C2700" s="98"/>
      <c r="D2700" s="98"/>
      <c r="E2700" s="98"/>
      <c r="F2700" s="98"/>
      <c r="G2700" s="98"/>
      <c r="H2700" s="98"/>
      <c r="I2700" s="98"/>
      <c r="J2700" s="98"/>
      <c r="K2700" s="98"/>
      <c r="L2700" s="98"/>
      <c r="M2700" s="98"/>
      <c r="N2700" s="98"/>
      <c r="O2700" s="98"/>
      <c r="P2700" s="98"/>
      <c r="Q2700" s="98"/>
      <c r="R2700" s="98"/>
      <c r="S2700" s="98"/>
      <c r="T2700" s="108"/>
    </row>
    <row r="2701" spans="1:20" x14ac:dyDescent="0.3">
      <c r="A2701" s="98"/>
      <c r="B2701" s="98"/>
      <c r="C2701" s="98"/>
      <c r="D2701" s="98"/>
      <c r="E2701" s="98"/>
      <c r="F2701" s="98"/>
      <c r="G2701" s="98"/>
      <c r="H2701" s="98"/>
      <c r="I2701" s="98"/>
      <c r="J2701" s="98"/>
      <c r="K2701" s="98"/>
      <c r="L2701" s="98"/>
      <c r="M2701" s="98"/>
      <c r="N2701" s="98"/>
      <c r="O2701" s="98"/>
      <c r="P2701" s="98"/>
      <c r="Q2701" s="98"/>
      <c r="R2701" s="98"/>
      <c r="S2701" s="98"/>
      <c r="T2701" s="108"/>
    </row>
    <row r="2702" spans="1:20" x14ac:dyDescent="0.3">
      <c r="A2702" s="98"/>
      <c r="B2702" s="98"/>
      <c r="C2702" s="98"/>
      <c r="D2702" s="98"/>
      <c r="E2702" s="98"/>
      <c r="F2702" s="98"/>
      <c r="G2702" s="98"/>
      <c r="H2702" s="98"/>
      <c r="I2702" s="98"/>
      <c r="J2702" s="98"/>
      <c r="K2702" s="98"/>
      <c r="L2702" s="98"/>
      <c r="M2702" s="98"/>
      <c r="N2702" s="98"/>
      <c r="O2702" s="98"/>
      <c r="P2702" s="98"/>
      <c r="Q2702" s="98"/>
      <c r="R2702" s="98"/>
      <c r="S2702" s="98"/>
      <c r="T2702" s="108"/>
    </row>
    <row r="2703" spans="1:20" x14ac:dyDescent="0.3">
      <c r="A2703" s="98"/>
      <c r="B2703" s="98"/>
      <c r="C2703" s="98"/>
      <c r="D2703" s="98"/>
      <c r="E2703" s="98"/>
      <c r="F2703" s="98"/>
      <c r="G2703" s="98"/>
      <c r="H2703" s="98"/>
      <c r="I2703" s="98"/>
      <c r="J2703" s="98"/>
      <c r="K2703" s="98"/>
      <c r="L2703" s="98"/>
      <c r="M2703" s="98"/>
      <c r="N2703" s="98"/>
      <c r="O2703" s="98"/>
      <c r="P2703" s="98"/>
      <c r="Q2703" s="98"/>
      <c r="R2703" s="98"/>
      <c r="S2703" s="98"/>
      <c r="T2703" s="108"/>
    </row>
    <row r="2704" spans="1:20" x14ac:dyDescent="0.3">
      <c r="A2704" s="98"/>
      <c r="B2704" s="98"/>
      <c r="C2704" s="98"/>
      <c r="D2704" s="98"/>
      <c r="E2704" s="98"/>
      <c r="F2704" s="98"/>
      <c r="G2704" s="98"/>
      <c r="H2704" s="98"/>
      <c r="I2704" s="98"/>
      <c r="J2704" s="98"/>
      <c r="K2704" s="98"/>
      <c r="L2704" s="98"/>
      <c r="M2704" s="98"/>
      <c r="N2704" s="98"/>
      <c r="O2704" s="98"/>
      <c r="P2704" s="98"/>
      <c r="Q2704" s="98"/>
      <c r="R2704" s="98"/>
      <c r="S2704" s="98"/>
      <c r="T2704" s="108"/>
    </row>
    <row r="2705" spans="1:20" x14ac:dyDescent="0.3">
      <c r="A2705" s="98"/>
      <c r="B2705" s="98"/>
      <c r="C2705" s="98"/>
      <c r="D2705" s="98"/>
      <c r="E2705" s="98"/>
      <c r="F2705" s="98"/>
      <c r="G2705" s="98"/>
      <c r="H2705" s="98"/>
      <c r="I2705" s="98"/>
      <c r="J2705" s="98"/>
      <c r="K2705" s="98"/>
      <c r="L2705" s="98"/>
      <c r="M2705" s="98"/>
      <c r="N2705" s="98"/>
      <c r="O2705" s="98"/>
      <c r="P2705" s="98"/>
      <c r="Q2705" s="98"/>
      <c r="R2705" s="98"/>
      <c r="S2705" s="98"/>
      <c r="T2705" s="108"/>
    </row>
    <row r="2706" spans="1:20" x14ac:dyDescent="0.3">
      <c r="A2706" s="98"/>
      <c r="B2706" s="98"/>
      <c r="C2706" s="98"/>
      <c r="D2706" s="98"/>
      <c r="E2706" s="98"/>
      <c r="F2706" s="98"/>
      <c r="G2706" s="98"/>
      <c r="H2706" s="98"/>
      <c r="I2706" s="98"/>
      <c r="J2706" s="98"/>
      <c r="K2706" s="98"/>
      <c r="L2706" s="98"/>
      <c r="M2706" s="98"/>
      <c r="N2706" s="98"/>
      <c r="O2706" s="98"/>
      <c r="P2706" s="98"/>
      <c r="Q2706" s="98"/>
      <c r="R2706" s="98"/>
      <c r="S2706" s="98"/>
      <c r="T2706" s="108"/>
    </row>
    <row r="2707" spans="1:20" x14ac:dyDescent="0.3">
      <c r="A2707" s="98"/>
      <c r="B2707" s="98"/>
      <c r="C2707" s="98"/>
      <c r="D2707" s="98"/>
      <c r="E2707" s="98"/>
      <c r="F2707" s="98"/>
      <c r="G2707" s="98"/>
      <c r="H2707" s="98"/>
      <c r="I2707" s="98"/>
      <c r="J2707" s="98"/>
      <c r="K2707" s="98"/>
      <c r="L2707" s="98"/>
      <c r="M2707" s="98"/>
      <c r="N2707" s="98"/>
      <c r="O2707" s="98"/>
      <c r="P2707" s="98"/>
      <c r="Q2707" s="98"/>
      <c r="R2707" s="98"/>
      <c r="S2707" s="98"/>
      <c r="T2707" s="108"/>
    </row>
    <row r="2708" spans="1:20" x14ac:dyDescent="0.3">
      <c r="A2708" s="98"/>
      <c r="B2708" s="98"/>
      <c r="C2708" s="98"/>
      <c r="D2708" s="98"/>
      <c r="E2708" s="98"/>
      <c r="F2708" s="98"/>
      <c r="G2708" s="98"/>
      <c r="H2708" s="98"/>
      <c r="I2708" s="98"/>
      <c r="J2708" s="98"/>
      <c r="K2708" s="98"/>
      <c r="L2708" s="98"/>
      <c r="M2708" s="98"/>
      <c r="N2708" s="98"/>
      <c r="O2708" s="98"/>
      <c r="P2708" s="98"/>
      <c r="Q2708" s="98"/>
      <c r="R2708" s="98"/>
      <c r="S2708" s="98"/>
      <c r="T2708" s="108"/>
    </row>
    <row r="2709" spans="1:20" x14ac:dyDescent="0.3">
      <c r="A2709" s="98"/>
      <c r="B2709" s="98"/>
      <c r="C2709" s="98"/>
      <c r="D2709" s="98"/>
      <c r="E2709" s="98"/>
      <c r="F2709" s="98"/>
      <c r="G2709" s="98"/>
      <c r="H2709" s="98"/>
      <c r="I2709" s="98"/>
      <c r="J2709" s="98"/>
      <c r="K2709" s="98"/>
      <c r="L2709" s="98"/>
      <c r="M2709" s="98"/>
      <c r="N2709" s="98"/>
      <c r="O2709" s="98"/>
      <c r="P2709" s="98"/>
      <c r="Q2709" s="98"/>
      <c r="R2709" s="98"/>
      <c r="S2709" s="98"/>
      <c r="T2709" s="108"/>
    </row>
    <row r="2710" spans="1:20" x14ac:dyDescent="0.3">
      <c r="A2710" s="98"/>
      <c r="B2710" s="98"/>
      <c r="C2710" s="98"/>
      <c r="D2710" s="98"/>
      <c r="E2710" s="98"/>
      <c r="F2710" s="98"/>
      <c r="G2710" s="98"/>
      <c r="H2710" s="98"/>
      <c r="I2710" s="98"/>
      <c r="J2710" s="98"/>
      <c r="K2710" s="98"/>
      <c r="L2710" s="98"/>
      <c r="M2710" s="98"/>
      <c r="N2710" s="98"/>
      <c r="O2710" s="98"/>
      <c r="P2710" s="98"/>
      <c r="Q2710" s="98"/>
      <c r="R2710" s="98"/>
      <c r="S2710" s="98"/>
      <c r="T2710" s="108"/>
    </row>
    <row r="2711" spans="1:20" x14ac:dyDescent="0.3">
      <c r="A2711" s="98"/>
      <c r="B2711" s="98"/>
      <c r="C2711" s="98"/>
      <c r="D2711" s="98"/>
      <c r="E2711" s="98"/>
      <c r="F2711" s="98"/>
      <c r="G2711" s="98"/>
      <c r="H2711" s="98"/>
      <c r="I2711" s="98"/>
      <c r="J2711" s="98"/>
      <c r="K2711" s="98"/>
      <c r="L2711" s="98"/>
      <c r="M2711" s="98"/>
      <c r="N2711" s="98"/>
      <c r="O2711" s="98"/>
      <c r="P2711" s="98"/>
      <c r="Q2711" s="98"/>
      <c r="R2711" s="98"/>
      <c r="S2711" s="98"/>
      <c r="T2711" s="108"/>
    </row>
    <row r="2712" spans="1:20" x14ac:dyDescent="0.3">
      <c r="A2712" s="98"/>
      <c r="B2712" s="98"/>
      <c r="C2712" s="98"/>
      <c r="D2712" s="98"/>
      <c r="E2712" s="98"/>
      <c r="F2712" s="98"/>
      <c r="G2712" s="98"/>
      <c r="H2712" s="98"/>
      <c r="I2712" s="98"/>
      <c r="J2712" s="98"/>
      <c r="K2712" s="98"/>
      <c r="L2712" s="98"/>
      <c r="M2712" s="98"/>
      <c r="N2712" s="98"/>
      <c r="O2712" s="98"/>
      <c r="P2712" s="98"/>
      <c r="Q2712" s="98"/>
      <c r="R2712" s="98"/>
      <c r="S2712" s="98"/>
      <c r="T2712" s="108"/>
    </row>
    <row r="2713" spans="1:20" x14ac:dyDescent="0.3">
      <c r="A2713" s="98"/>
      <c r="B2713" s="98"/>
      <c r="C2713" s="98"/>
      <c r="D2713" s="98"/>
      <c r="E2713" s="98"/>
      <c r="F2713" s="98"/>
      <c r="G2713" s="98"/>
      <c r="H2713" s="98"/>
      <c r="I2713" s="98"/>
      <c r="J2713" s="98"/>
      <c r="K2713" s="98"/>
      <c r="L2713" s="98"/>
      <c r="M2713" s="98"/>
      <c r="N2713" s="98"/>
      <c r="O2713" s="98"/>
      <c r="P2713" s="98"/>
      <c r="Q2713" s="98"/>
      <c r="R2713" s="98"/>
      <c r="S2713" s="98"/>
      <c r="T2713" s="108"/>
    </row>
    <row r="2714" spans="1:20" x14ac:dyDescent="0.3">
      <c r="A2714" s="98"/>
      <c r="B2714" s="98"/>
      <c r="C2714" s="98"/>
      <c r="D2714" s="98"/>
      <c r="E2714" s="98"/>
      <c r="F2714" s="98"/>
      <c r="G2714" s="98"/>
      <c r="H2714" s="98"/>
      <c r="I2714" s="98"/>
      <c r="J2714" s="98"/>
      <c r="K2714" s="98"/>
      <c r="L2714" s="98"/>
      <c r="M2714" s="98"/>
      <c r="N2714" s="98"/>
      <c r="O2714" s="98"/>
      <c r="P2714" s="98"/>
      <c r="Q2714" s="98"/>
      <c r="R2714" s="98"/>
      <c r="S2714" s="98"/>
      <c r="T2714" s="108"/>
    </row>
    <row r="2715" spans="1:20" x14ac:dyDescent="0.3">
      <c r="A2715" s="98"/>
      <c r="B2715" s="98"/>
      <c r="C2715" s="98"/>
      <c r="D2715" s="98"/>
      <c r="E2715" s="98"/>
      <c r="F2715" s="98"/>
      <c r="G2715" s="98"/>
      <c r="H2715" s="98"/>
      <c r="I2715" s="98"/>
      <c r="J2715" s="98"/>
      <c r="K2715" s="98"/>
      <c r="L2715" s="98"/>
      <c r="M2715" s="98"/>
      <c r="N2715" s="98"/>
      <c r="O2715" s="98"/>
      <c r="P2715" s="98"/>
      <c r="Q2715" s="98"/>
      <c r="R2715" s="98"/>
      <c r="S2715" s="98"/>
      <c r="T2715" s="108"/>
    </row>
    <row r="2716" spans="1:20" x14ac:dyDescent="0.3">
      <c r="A2716" s="98"/>
      <c r="B2716" s="98"/>
      <c r="C2716" s="98"/>
      <c r="D2716" s="98"/>
      <c r="E2716" s="98"/>
      <c r="F2716" s="98"/>
      <c r="G2716" s="98"/>
      <c r="H2716" s="98"/>
      <c r="I2716" s="98"/>
      <c r="J2716" s="98"/>
      <c r="K2716" s="98"/>
      <c r="L2716" s="98"/>
      <c r="M2716" s="98"/>
      <c r="N2716" s="98"/>
      <c r="O2716" s="98"/>
      <c r="P2716" s="98"/>
      <c r="Q2716" s="98"/>
      <c r="R2716" s="98"/>
      <c r="S2716" s="98"/>
      <c r="T2716" s="108"/>
    </row>
    <row r="2717" spans="1:20" x14ac:dyDescent="0.3">
      <c r="A2717" s="98"/>
      <c r="B2717" s="98"/>
      <c r="C2717" s="98"/>
      <c r="D2717" s="98"/>
      <c r="E2717" s="98"/>
      <c r="F2717" s="98"/>
      <c r="G2717" s="98"/>
      <c r="H2717" s="98"/>
      <c r="I2717" s="98"/>
      <c r="J2717" s="98"/>
      <c r="K2717" s="98"/>
      <c r="L2717" s="98"/>
      <c r="M2717" s="98"/>
      <c r="N2717" s="98"/>
      <c r="O2717" s="98"/>
      <c r="P2717" s="98"/>
      <c r="Q2717" s="98"/>
      <c r="R2717" s="98"/>
      <c r="S2717" s="98"/>
      <c r="T2717" s="108"/>
    </row>
    <row r="2718" spans="1:20" x14ac:dyDescent="0.3">
      <c r="A2718" s="98"/>
      <c r="B2718" s="98"/>
      <c r="C2718" s="98"/>
      <c r="D2718" s="98"/>
      <c r="E2718" s="98"/>
      <c r="F2718" s="98"/>
      <c r="G2718" s="98"/>
      <c r="H2718" s="98"/>
      <c r="I2718" s="98"/>
      <c r="J2718" s="98"/>
      <c r="K2718" s="98"/>
      <c r="L2718" s="98"/>
      <c r="M2718" s="98"/>
      <c r="N2718" s="98"/>
      <c r="O2718" s="98"/>
      <c r="P2718" s="98"/>
      <c r="Q2718" s="98"/>
      <c r="R2718" s="98"/>
      <c r="S2718" s="98"/>
      <c r="T2718" s="108"/>
    </row>
    <row r="2719" spans="1:20" x14ac:dyDescent="0.3">
      <c r="A2719" s="98"/>
      <c r="B2719" s="98"/>
      <c r="C2719" s="98"/>
      <c r="D2719" s="98"/>
      <c r="E2719" s="98"/>
      <c r="F2719" s="98"/>
      <c r="G2719" s="98"/>
      <c r="H2719" s="98"/>
      <c r="I2719" s="98"/>
      <c r="J2719" s="98"/>
      <c r="K2719" s="98"/>
      <c r="L2719" s="98"/>
      <c r="M2719" s="98"/>
      <c r="N2719" s="98"/>
      <c r="O2719" s="98"/>
      <c r="P2719" s="98"/>
      <c r="Q2719" s="98"/>
      <c r="R2719" s="98"/>
      <c r="S2719" s="98"/>
      <c r="T2719" s="108"/>
    </row>
    <row r="2720" spans="1:20" x14ac:dyDescent="0.3">
      <c r="A2720" s="98"/>
      <c r="B2720" s="98"/>
      <c r="C2720" s="98"/>
      <c r="D2720" s="98"/>
      <c r="E2720" s="98"/>
      <c r="F2720" s="98"/>
      <c r="G2720" s="98"/>
      <c r="H2720" s="98"/>
      <c r="I2720" s="98"/>
      <c r="J2720" s="98"/>
      <c r="K2720" s="98"/>
      <c r="L2720" s="98"/>
      <c r="M2720" s="98"/>
      <c r="N2720" s="98"/>
      <c r="O2720" s="98"/>
      <c r="P2720" s="98"/>
      <c r="Q2720" s="98"/>
      <c r="R2720" s="98"/>
      <c r="S2720" s="98"/>
      <c r="T2720" s="108"/>
    </row>
    <row r="2721" spans="1:20" x14ac:dyDescent="0.3">
      <c r="A2721" s="98"/>
      <c r="B2721" s="98"/>
      <c r="C2721" s="98"/>
      <c r="D2721" s="98"/>
      <c r="E2721" s="98"/>
      <c r="F2721" s="98"/>
      <c r="G2721" s="98"/>
      <c r="H2721" s="98"/>
      <c r="I2721" s="98"/>
      <c r="J2721" s="98"/>
      <c r="K2721" s="98"/>
      <c r="L2721" s="98"/>
      <c r="M2721" s="98"/>
      <c r="N2721" s="98"/>
      <c r="O2721" s="98"/>
      <c r="P2721" s="98"/>
      <c r="Q2721" s="98"/>
      <c r="R2721" s="98"/>
      <c r="S2721" s="98"/>
      <c r="T2721" s="108"/>
    </row>
    <row r="2722" spans="1:20" x14ac:dyDescent="0.3">
      <c r="A2722" s="98"/>
      <c r="B2722" s="98"/>
      <c r="C2722" s="98"/>
      <c r="D2722" s="98"/>
      <c r="E2722" s="98"/>
      <c r="F2722" s="98"/>
      <c r="G2722" s="98"/>
      <c r="H2722" s="98"/>
      <c r="I2722" s="98"/>
      <c r="J2722" s="98"/>
      <c r="K2722" s="98"/>
      <c r="L2722" s="98"/>
      <c r="M2722" s="98"/>
      <c r="N2722" s="98"/>
      <c r="O2722" s="98"/>
      <c r="P2722" s="98"/>
      <c r="Q2722" s="98"/>
      <c r="R2722" s="98"/>
      <c r="S2722" s="98"/>
      <c r="T2722" s="108"/>
    </row>
    <row r="2723" spans="1:20" x14ac:dyDescent="0.3">
      <c r="A2723" s="98"/>
      <c r="B2723" s="98"/>
      <c r="C2723" s="98"/>
      <c r="D2723" s="98"/>
      <c r="E2723" s="98"/>
      <c r="F2723" s="98"/>
      <c r="G2723" s="98"/>
      <c r="H2723" s="98"/>
      <c r="I2723" s="98"/>
      <c r="J2723" s="98"/>
      <c r="K2723" s="98"/>
      <c r="L2723" s="98"/>
      <c r="M2723" s="98"/>
      <c r="N2723" s="98"/>
      <c r="O2723" s="98"/>
      <c r="P2723" s="98"/>
      <c r="Q2723" s="98"/>
      <c r="R2723" s="98"/>
      <c r="S2723" s="98"/>
      <c r="T2723" s="108"/>
    </row>
    <row r="2724" spans="1:20" x14ac:dyDescent="0.3">
      <c r="A2724" s="98"/>
      <c r="B2724" s="98"/>
      <c r="C2724" s="98"/>
      <c r="D2724" s="98"/>
      <c r="E2724" s="98"/>
      <c r="F2724" s="98"/>
      <c r="G2724" s="98"/>
      <c r="H2724" s="98"/>
      <c r="I2724" s="98"/>
      <c r="J2724" s="98"/>
      <c r="K2724" s="98"/>
      <c r="L2724" s="98"/>
      <c r="M2724" s="98"/>
      <c r="N2724" s="98"/>
      <c r="O2724" s="98"/>
      <c r="P2724" s="98"/>
      <c r="Q2724" s="98"/>
      <c r="R2724" s="98"/>
      <c r="S2724" s="98"/>
      <c r="T2724" s="108"/>
    </row>
    <row r="2725" spans="1:20" x14ac:dyDescent="0.3">
      <c r="A2725" s="98"/>
      <c r="B2725" s="98"/>
      <c r="C2725" s="98"/>
      <c r="D2725" s="98"/>
      <c r="E2725" s="98"/>
      <c r="F2725" s="98"/>
      <c r="G2725" s="98"/>
      <c r="H2725" s="98"/>
      <c r="I2725" s="98"/>
      <c r="J2725" s="98"/>
      <c r="K2725" s="98"/>
      <c r="L2725" s="98"/>
      <c r="M2725" s="98"/>
      <c r="N2725" s="98"/>
      <c r="O2725" s="98"/>
      <c r="P2725" s="98"/>
      <c r="Q2725" s="98"/>
      <c r="R2725" s="98"/>
      <c r="S2725" s="98"/>
      <c r="T2725" s="108"/>
    </row>
    <row r="2726" spans="1:20" x14ac:dyDescent="0.3">
      <c r="A2726" s="98"/>
      <c r="B2726" s="98"/>
      <c r="C2726" s="98"/>
      <c r="D2726" s="98"/>
      <c r="E2726" s="98"/>
      <c r="F2726" s="98"/>
      <c r="G2726" s="98"/>
      <c r="H2726" s="98"/>
      <c r="I2726" s="98"/>
      <c r="J2726" s="98"/>
      <c r="K2726" s="98"/>
      <c r="L2726" s="98"/>
      <c r="M2726" s="98"/>
      <c r="N2726" s="98"/>
      <c r="O2726" s="98"/>
      <c r="P2726" s="98"/>
      <c r="Q2726" s="98"/>
      <c r="R2726" s="98"/>
      <c r="S2726" s="98"/>
      <c r="T2726" s="108"/>
    </row>
    <row r="2727" spans="1:20" x14ac:dyDescent="0.3">
      <c r="A2727" s="98"/>
      <c r="B2727" s="98"/>
      <c r="C2727" s="98"/>
      <c r="D2727" s="98"/>
      <c r="E2727" s="98"/>
      <c r="F2727" s="98"/>
      <c r="G2727" s="98"/>
      <c r="H2727" s="98"/>
      <c r="I2727" s="98"/>
      <c r="J2727" s="98"/>
      <c r="K2727" s="98"/>
      <c r="L2727" s="98"/>
      <c r="M2727" s="98"/>
      <c r="N2727" s="98"/>
      <c r="O2727" s="98"/>
      <c r="P2727" s="98"/>
      <c r="Q2727" s="98"/>
      <c r="R2727" s="98"/>
      <c r="S2727" s="98"/>
      <c r="T2727" s="108"/>
    </row>
    <row r="2728" spans="1:20" x14ac:dyDescent="0.3">
      <c r="A2728" s="98"/>
      <c r="B2728" s="98"/>
      <c r="C2728" s="98"/>
      <c r="D2728" s="98"/>
      <c r="E2728" s="98"/>
      <c r="F2728" s="98"/>
      <c r="G2728" s="98"/>
      <c r="H2728" s="98"/>
      <c r="I2728" s="98"/>
      <c r="J2728" s="98"/>
      <c r="K2728" s="98"/>
      <c r="L2728" s="98"/>
      <c r="M2728" s="98"/>
      <c r="N2728" s="98"/>
      <c r="O2728" s="98"/>
      <c r="P2728" s="98"/>
      <c r="Q2728" s="98"/>
      <c r="R2728" s="98"/>
      <c r="S2728" s="98"/>
      <c r="T2728" s="108"/>
    </row>
    <row r="2729" spans="1:20" x14ac:dyDescent="0.3">
      <c r="A2729" s="98"/>
      <c r="B2729" s="98"/>
      <c r="C2729" s="98"/>
      <c r="D2729" s="98"/>
      <c r="E2729" s="98"/>
      <c r="F2729" s="98"/>
      <c r="G2729" s="98"/>
      <c r="H2729" s="98"/>
      <c r="I2729" s="98"/>
      <c r="J2729" s="98"/>
      <c r="K2729" s="98"/>
      <c r="L2729" s="98"/>
      <c r="M2729" s="98"/>
      <c r="N2729" s="98"/>
      <c r="O2729" s="98"/>
      <c r="P2729" s="98"/>
      <c r="Q2729" s="98"/>
      <c r="R2729" s="98"/>
      <c r="S2729" s="98"/>
      <c r="T2729" s="108"/>
    </row>
    <row r="2730" spans="1:20" x14ac:dyDescent="0.3">
      <c r="A2730" s="98"/>
      <c r="B2730" s="98"/>
      <c r="C2730" s="98"/>
      <c r="D2730" s="98"/>
      <c r="E2730" s="98"/>
      <c r="F2730" s="98"/>
      <c r="G2730" s="98"/>
      <c r="H2730" s="98"/>
      <c r="I2730" s="98"/>
      <c r="J2730" s="98"/>
      <c r="K2730" s="98"/>
      <c r="L2730" s="98"/>
      <c r="M2730" s="98"/>
      <c r="N2730" s="98"/>
      <c r="O2730" s="98"/>
      <c r="P2730" s="98"/>
      <c r="Q2730" s="98"/>
      <c r="R2730" s="98"/>
      <c r="S2730" s="98"/>
      <c r="T2730" s="108"/>
    </row>
    <row r="2731" spans="1:20" x14ac:dyDescent="0.3">
      <c r="A2731" s="98"/>
      <c r="B2731" s="98"/>
      <c r="C2731" s="98"/>
      <c r="D2731" s="98"/>
      <c r="E2731" s="98"/>
      <c r="F2731" s="98"/>
      <c r="G2731" s="98"/>
      <c r="H2731" s="98"/>
      <c r="I2731" s="98"/>
      <c r="J2731" s="98"/>
      <c r="K2731" s="98"/>
      <c r="L2731" s="98"/>
      <c r="M2731" s="98"/>
      <c r="N2731" s="98"/>
      <c r="O2731" s="98"/>
      <c r="P2731" s="98"/>
      <c r="Q2731" s="98"/>
      <c r="R2731" s="98"/>
      <c r="S2731" s="98"/>
      <c r="T2731" s="108"/>
    </row>
    <row r="2732" spans="1:20" x14ac:dyDescent="0.3">
      <c r="A2732" s="98"/>
      <c r="B2732" s="98"/>
      <c r="C2732" s="98"/>
      <c r="D2732" s="98"/>
      <c r="E2732" s="98"/>
      <c r="F2732" s="98"/>
      <c r="G2732" s="98"/>
      <c r="H2732" s="98"/>
      <c r="I2732" s="98"/>
      <c r="J2732" s="98"/>
      <c r="K2732" s="98"/>
      <c r="L2732" s="98"/>
      <c r="M2732" s="98"/>
      <c r="N2732" s="98"/>
      <c r="O2732" s="98"/>
      <c r="P2732" s="98"/>
      <c r="Q2732" s="98"/>
      <c r="R2732" s="98"/>
      <c r="S2732" s="98"/>
      <c r="T2732" s="108"/>
    </row>
    <row r="2733" spans="1:20" x14ac:dyDescent="0.3">
      <c r="A2733" s="98"/>
      <c r="B2733" s="98"/>
      <c r="C2733" s="98"/>
      <c r="D2733" s="98"/>
      <c r="E2733" s="98"/>
      <c r="F2733" s="98"/>
      <c r="G2733" s="98"/>
      <c r="H2733" s="98"/>
      <c r="I2733" s="98"/>
      <c r="J2733" s="98"/>
      <c r="K2733" s="98"/>
      <c r="L2733" s="98"/>
      <c r="M2733" s="98"/>
      <c r="N2733" s="98"/>
      <c r="O2733" s="98"/>
      <c r="P2733" s="98"/>
      <c r="Q2733" s="98"/>
      <c r="R2733" s="98"/>
      <c r="S2733" s="98"/>
      <c r="T2733" s="108"/>
    </row>
    <row r="2734" spans="1:20" x14ac:dyDescent="0.3">
      <c r="A2734" s="98"/>
      <c r="B2734" s="98"/>
      <c r="C2734" s="98"/>
      <c r="D2734" s="98"/>
      <c r="E2734" s="98"/>
      <c r="F2734" s="98"/>
      <c r="G2734" s="98"/>
      <c r="H2734" s="98"/>
      <c r="I2734" s="98"/>
      <c r="J2734" s="98"/>
      <c r="K2734" s="98"/>
      <c r="L2734" s="98"/>
      <c r="M2734" s="98"/>
      <c r="N2734" s="98"/>
      <c r="O2734" s="98"/>
      <c r="P2734" s="98"/>
      <c r="Q2734" s="98"/>
      <c r="R2734" s="98"/>
      <c r="S2734" s="98"/>
      <c r="T2734" s="108"/>
    </row>
    <row r="2735" spans="1:20" x14ac:dyDescent="0.3">
      <c r="A2735" s="98"/>
      <c r="B2735" s="98"/>
      <c r="C2735" s="98"/>
      <c r="D2735" s="98"/>
      <c r="E2735" s="98"/>
      <c r="F2735" s="98"/>
      <c r="G2735" s="98"/>
      <c r="H2735" s="98"/>
      <c r="I2735" s="98"/>
      <c r="J2735" s="98"/>
      <c r="K2735" s="98"/>
      <c r="L2735" s="98"/>
      <c r="M2735" s="98"/>
      <c r="N2735" s="98"/>
      <c r="O2735" s="98"/>
      <c r="P2735" s="98"/>
      <c r="Q2735" s="98"/>
      <c r="R2735" s="98"/>
      <c r="S2735" s="98"/>
      <c r="T2735" s="108"/>
    </row>
    <row r="2736" spans="1:20" x14ac:dyDescent="0.3">
      <c r="A2736" s="98"/>
      <c r="B2736" s="98"/>
      <c r="C2736" s="98"/>
      <c r="D2736" s="98"/>
      <c r="E2736" s="98"/>
      <c r="F2736" s="98"/>
      <c r="G2736" s="98"/>
      <c r="H2736" s="98"/>
      <c r="I2736" s="98"/>
      <c r="J2736" s="98"/>
      <c r="K2736" s="98"/>
      <c r="L2736" s="98"/>
      <c r="M2736" s="98"/>
      <c r="N2736" s="98"/>
      <c r="O2736" s="98"/>
      <c r="P2736" s="98"/>
      <c r="Q2736" s="98"/>
      <c r="R2736" s="98"/>
      <c r="S2736" s="98"/>
      <c r="T2736" s="108"/>
    </row>
    <row r="2737" spans="1:20" x14ac:dyDescent="0.3">
      <c r="A2737" s="98"/>
      <c r="B2737" s="98"/>
      <c r="C2737" s="98"/>
      <c r="D2737" s="98"/>
      <c r="E2737" s="98"/>
      <c r="F2737" s="98"/>
      <c r="G2737" s="98"/>
      <c r="H2737" s="98"/>
      <c r="I2737" s="98"/>
      <c r="J2737" s="98"/>
      <c r="K2737" s="98"/>
      <c r="L2737" s="98"/>
      <c r="M2737" s="98"/>
      <c r="N2737" s="98"/>
      <c r="O2737" s="98"/>
      <c r="P2737" s="98"/>
      <c r="Q2737" s="98"/>
      <c r="R2737" s="98"/>
      <c r="S2737" s="98"/>
      <c r="T2737" s="108"/>
    </row>
    <row r="2738" spans="1:20" x14ac:dyDescent="0.3">
      <c r="A2738" s="98"/>
      <c r="B2738" s="98"/>
      <c r="C2738" s="98"/>
      <c r="D2738" s="98"/>
      <c r="E2738" s="98"/>
      <c r="F2738" s="98"/>
      <c r="G2738" s="98"/>
      <c r="H2738" s="98"/>
      <c r="I2738" s="98"/>
      <c r="J2738" s="98"/>
      <c r="K2738" s="98"/>
      <c r="L2738" s="98"/>
      <c r="M2738" s="98"/>
      <c r="N2738" s="98"/>
      <c r="O2738" s="98"/>
      <c r="P2738" s="98"/>
      <c r="Q2738" s="98"/>
      <c r="R2738" s="98"/>
      <c r="S2738" s="98"/>
      <c r="T2738" s="108"/>
    </row>
    <row r="2739" spans="1:20" x14ac:dyDescent="0.3">
      <c r="A2739" s="98"/>
      <c r="B2739" s="98"/>
      <c r="C2739" s="98"/>
      <c r="D2739" s="98"/>
      <c r="E2739" s="98"/>
      <c r="F2739" s="98"/>
      <c r="G2739" s="98"/>
      <c r="H2739" s="98"/>
      <c r="I2739" s="98"/>
      <c r="J2739" s="98"/>
      <c r="K2739" s="98"/>
      <c r="L2739" s="98"/>
      <c r="M2739" s="98"/>
      <c r="N2739" s="98"/>
      <c r="O2739" s="98"/>
      <c r="P2739" s="98"/>
      <c r="Q2739" s="98"/>
      <c r="R2739" s="98"/>
      <c r="S2739" s="98"/>
      <c r="T2739" s="108"/>
    </row>
    <row r="2740" spans="1:20" x14ac:dyDescent="0.3">
      <c r="A2740" s="98"/>
      <c r="B2740" s="98"/>
      <c r="C2740" s="98"/>
      <c r="D2740" s="98"/>
      <c r="E2740" s="98"/>
      <c r="F2740" s="98"/>
      <c r="G2740" s="98"/>
      <c r="H2740" s="98"/>
      <c r="I2740" s="98"/>
      <c r="J2740" s="98"/>
      <c r="K2740" s="98"/>
      <c r="L2740" s="98"/>
      <c r="M2740" s="98"/>
      <c r="N2740" s="98"/>
      <c r="O2740" s="98"/>
      <c r="P2740" s="98"/>
      <c r="Q2740" s="98"/>
      <c r="R2740" s="98"/>
      <c r="S2740" s="98"/>
      <c r="T2740" s="108"/>
    </row>
    <row r="2741" spans="1:20" x14ac:dyDescent="0.3">
      <c r="A2741" s="98"/>
      <c r="B2741" s="98"/>
      <c r="C2741" s="98"/>
      <c r="D2741" s="98"/>
      <c r="E2741" s="98"/>
      <c r="F2741" s="98"/>
      <c r="G2741" s="98"/>
      <c r="H2741" s="98"/>
      <c r="I2741" s="98"/>
      <c r="J2741" s="98"/>
      <c r="K2741" s="98"/>
      <c r="L2741" s="98"/>
      <c r="M2741" s="98"/>
      <c r="N2741" s="98"/>
      <c r="O2741" s="98"/>
      <c r="P2741" s="98"/>
      <c r="Q2741" s="98"/>
      <c r="R2741" s="98"/>
      <c r="S2741" s="98"/>
      <c r="T2741" s="108"/>
    </row>
    <row r="2742" spans="1:20" x14ac:dyDescent="0.3">
      <c r="A2742" s="98"/>
      <c r="B2742" s="98"/>
      <c r="C2742" s="98"/>
      <c r="D2742" s="98"/>
      <c r="E2742" s="98"/>
      <c r="F2742" s="98"/>
      <c r="G2742" s="98"/>
      <c r="H2742" s="98"/>
      <c r="I2742" s="98"/>
      <c r="J2742" s="98"/>
      <c r="K2742" s="98"/>
      <c r="L2742" s="98"/>
      <c r="M2742" s="98"/>
      <c r="N2742" s="98"/>
      <c r="O2742" s="98"/>
      <c r="P2742" s="98"/>
      <c r="Q2742" s="98"/>
      <c r="R2742" s="98"/>
      <c r="S2742" s="98"/>
      <c r="T2742" s="108"/>
    </row>
    <row r="2743" spans="1:20" x14ac:dyDescent="0.3">
      <c r="A2743" s="98"/>
      <c r="B2743" s="98"/>
      <c r="C2743" s="98"/>
      <c r="D2743" s="98"/>
      <c r="E2743" s="98"/>
      <c r="F2743" s="98"/>
      <c r="G2743" s="98"/>
      <c r="H2743" s="98"/>
      <c r="I2743" s="98"/>
      <c r="J2743" s="98"/>
      <c r="K2743" s="98"/>
      <c r="L2743" s="98"/>
      <c r="M2743" s="98"/>
      <c r="N2743" s="98"/>
      <c r="O2743" s="98"/>
      <c r="P2743" s="98"/>
      <c r="Q2743" s="98"/>
      <c r="R2743" s="98"/>
      <c r="S2743" s="98"/>
      <c r="T2743" s="108"/>
    </row>
    <row r="2744" spans="1:20" x14ac:dyDescent="0.3">
      <c r="A2744" s="98"/>
      <c r="B2744" s="98"/>
      <c r="C2744" s="98"/>
      <c r="D2744" s="98"/>
      <c r="E2744" s="98"/>
      <c r="F2744" s="98"/>
      <c r="G2744" s="98"/>
      <c r="H2744" s="98"/>
      <c r="I2744" s="98"/>
      <c r="J2744" s="98"/>
      <c r="K2744" s="98"/>
      <c r="L2744" s="98"/>
      <c r="M2744" s="98"/>
      <c r="N2744" s="98"/>
      <c r="O2744" s="98"/>
      <c r="P2744" s="98"/>
      <c r="Q2744" s="98"/>
      <c r="R2744" s="98"/>
      <c r="S2744" s="98"/>
      <c r="T2744" s="108"/>
    </row>
    <row r="2745" spans="1:20" x14ac:dyDescent="0.3">
      <c r="A2745" s="98"/>
      <c r="B2745" s="98"/>
      <c r="C2745" s="98"/>
      <c r="D2745" s="98"/>
      <c r="E2745" s="98"/>
      <c r="F2745" s="98"/>
      <c r="G2745" s="98"/>
      <c r="H2745" s="98"/>
      <c r="I2745" s="98"/>
      <c r="J2745" s="98"/>
      <c r="K2745" s="98"/>
      <c r="L2745" s="98"/>
      <c r="M2745" s="98"/>
      <c r="N2745" s="98"/>
      <c r="O2745" s="98"/>
      <c r="P2745" s="98"/>
      <c r="Q2745" s="98"/>
      <c r="R2745" s="98"/>
      <c r="S2745" s="98"/>
      <c r="T2745" s="108"/>
    </row>
    <row r="2746" spans="1:20" x14ac:dyDescent="0.3">
      <c r="A2746" s="98"/>
      <c r="B2746" s="98"/>
      <c r="C2746" s="98"/>
      <c r="D2746" s="98"/>
      <c r="E2746" s="98"/>
      <c r="F2746" s="98"/>
      <c r="G2746" s="98"/>
      <c r="H2746" s="98"/>
      <c r="I2746" s="98"/>
      <c r="J2746" s="98"/>
      <c r="K2746" s="98"/>
      <c r="L2746" s="98"/>
      <c r="M2746" s="98"/>
      <c r="N2746" s="98"/>
      <c r="O2746" s="98"/>
      <c r="P2746" s="98"/>
      <c r="Q2746" s="98"/>
      <c r="R2746" s="98"/>
      <c r="S2746" s="98"/>
      <c r="T2746" s="108"/>
    </row>
    <row r="2747" spans="1:20" x14ac:dyDescent="0.3">
      <c r="A2747" s="98"/>
      <c r="B2747" s="98"/>
      <c r="C2747" s="98"/>
      <c r="D2747" s="98"/>
      <c r="E2747" s="98"/>
      <c r="F2747" s="98"/>
      <c r="G2747" s="98"/>
      <c r="H2747" s="98"/>
      <c r="I2747" s="98"/>
      <c r="J2747" s="98"/>
      <c r="K2747" s="98"/>
      <c r="L2747" s="98"/>
      <c r="M2747" s="98"/>
      <c r="N2747" s="98"/>
      <c r="O2747" s="98"/>
      <c r="P2747" s="98"/>
      <c r="Q2747" s="98"/>
      <c r="R2747" s="98"/>
      <c r="S2747" s="98"/>
      <c r="T2747" s="108"/>
    </row>
    <row r="2748" spans="1:20" x14ac:dyDescent="0.3">
      <c r="A2748" s="98"/>
      <c r="B2748" s="98"/>
      <c r="C2748" s="98"/>
      <c r="D2748" s="98"/>
      <c r="E2748" s="98"/>
      <c r="F2748" s="98"/>
      <c r="G2748" s="98"/>
      <c r="H2748" s="98"/>
      <c r="I2748" s="98"/>
      <c r="J2748" s="98"/>
      <c r="K2748" s="98"/>
      <c r="L2748" s="98"/>
      <c r="M2748" s="98"/>
      <c r="N2748" s="98"/>
      <c r="O2748" s="98"/>
      <c r="P2748" s="98"/>
      <c r="Q2748" s="98"/>
      <c r="R2748" s="98"/>
      <c r="S2748" s="98"/>
      <c r="T2748" s="108"/>
    </row>
    <row r="2749" spans="1:20" x14ac:dyDescent="0.3">
      <c r="A2749" s="98"/>
      <c r="B2749" s="98"/>
      <c r="C2749" s="98"/>
      <c r="D2749" s="98"/>
      <c r="E2749" s="98"/>
      <c r="F2749" s="98"/>
      <c r="G2749" s="98"/>
      <c r="H2749" s="98"/>
      <c r="I2749" s="98"/>
      <c r="J2749" s="98"/>
      <c r="K2749" s="98"/>
      <c r="L2749" s="98"/>
      <c r="M2749" s="98"/>
      <c r="N2749" s="98"/>
      <c r="O2749" s="98"/>
      <c r="P2749" s="98"/>
      <c r="Q2749" s="98"/>
      <c r="R2749" s="98"/>
      <c r="S2749" s="98"/>
      <c r="T2749" s="108"/>
    </row>
    <row r="2750" spans="1:20" x14ac:dyDescent="0.3">
      <c r="A2750" s="98"/>
      <c r="B2750" s="98"/>
      <c r="C2750" s="98"/>
      <c r="D2750" s="98"/>
      <c r="E2750" s="98"/>
      <c r="F2750" s="98"/>
      <c r="G2750" s="98"/>
      <c r="H2750" s="98"/>
      <c r="I2750" s="98"/>
      <c r="J2750" s="98"/>
      <c r="K2750" s="98"/>
      <c r="L2750" s="98"/>
      <c r="M2750" s="98"/>
      <c r="N2750" s="98"/>
      <c r="O2750" s="98"/>
      <c r="P2750" s="98"/>
      <c r="Q2750" s="98"/>
      <c r="R2750" s="98"/>
      <c r="S2750" s="98"/>
      <c r="T2750" s="108"/>
    </row>
    <row r="2751" spans="1:20" x14ac:dyDescent="0.3">
      <c r="A2751" s="98"/>
      <c r="B2751" s="98"/>
      <c r="C2751" s="98"/>
      <c r="D2751" s="98"/>
      <c r="E2751" s="98"/>
      <c r="F2751" s="98"/>
      <c r="G2751" s="98"/>
      <c r="H2751" s="98"/>
      <c r="I2751" s="98"/>
      <c r="J2751" s="98"/>
      <c r="K2751" s="98"/>
      <c r="L2751" s="98"/>
      <c r="M2751" s="98"/>
      <c r="N2751" s="98"/>
      <c r="O2751" s="98"/>
      <c r="P2751" s="98"/>
      <c r="Q2751" s="98"/>
      <c r="R2751" s="98"/>
      <c r="S2751" s="98"/>
      <c r="T2751" s="108"/>
    </row>
    <row r="2752" spans="1:20" x14ac:dyDescent="0.3">
      <c r="A2752" s="98"/>
      <c r="B2752" s="98"/>
      <c r="C2752" s="98"/>
      <c r="D2752" s="98"/>
      <c r="E2752" s="98"/>
      <c r="F2752" s="98"/>
      <c r="G2752" s="98"/>
      <c r="H2752" s="98"/>
      <c r="I2752" s="98"/>
      <c r="J2752" s="98"/>
      <c r="K2752" s="98"/>
      <c r="L2752" s="98"/>
      <c r="M2752" s="98"/>
      <c r="N2752" s="98"/>
      <c r="O2752" s="98"/>
      <c r="P2752" s="98"/>
      <c r="Q2752" s="98"/>
      <c r="R2752" s="98"/>
      <c r="S2752" s="98"/>
      <c r="T2752" s="108"/>
    </row>
    <row r="2753" spans="1:20" x14ac:dyDescent="0.3">
      <c r="A2753" s="98"/>
      <c r="B2753" s="98"/>
      <c r="C2753" s="98"/>
      <c r="D2753" s="98"/>
      <c r="E2753" s="98"/>
      <c r="F2753" s="98"/>
      <c r="G2753" s="98"/>
      <c r="H2753" s="98"/>
      <c r="I2753" s="98"/>
      <c r="J2753" s="98"/>
      <c r="K2753" s="98"/>
      <c r="L2753" s="98"/>
      <c r="M2753" s="98"/>
      <c r="N2753" s="98"/>
      <c r="O2753" s="98"/>
      <c r="P2753" s="98"/>
      <c r="Q2753" s="98"/>
      <c r="R2753" s="98"/>
      <c r="S2753" s="98"/>
      <c r="T2753" s="108"/>
    </row>
    <row r="2754" spans="1:20" x14ac:dyDescent="0.3">
      <c r="A2754" s="98"/>
      <c r="B2754" s="98"/>
      <c r="C2754" s="98"/>
      <c r="D2754" s="98"/>
      <c r="E2754" s="98"/>
      <c r="F2754" s="98"/>
      <c r="G2754" s="98"/>
      <c r="H2754" s="98"/>
      <c r="I2754" s="98"/>
      <c r="J2754" s="98"/>
      <c r="K2754" s="98"/>
      <c r="L2754" s="98"/>
      <c r="M2754" s="98"/>
      <c r="N2754" s="98"/>
      <c r="O2754" s="98"/>
      <c r="P2754" s="98"/>
      <c r="Q2754" s="98"/>
      <c r="R2754" s="98"/>
      <c r="S2754" s="98"/>
      <c r="T2754" s="108"/>
    </row>
    <row r="2755" spans="1:20" x14ac:dyDescent="0.3">
      <c r="A2755" s="98"/>
      <c r="B2755" s="98"/>
      <c r="C2755" s="98"/>
      <c r="D2755" s="98"/>
      <c r="E2755" s="98"/>
      <c r="F2755" s="98"/>
      <c r="G2755" s="98"/>
      <c r="H2755" s="98"/>
      <c r="I2755" s="98"/>
      <c r="J2755" s="98"/>
      <c r="K2755" s="98"/>
      <c r="L2755" s="98"/>
      <c r="M2755" s="98"/>
      <c r="N2755" s="98"/>
      <c r="O2755" s="98"/>
      <c r="P2755" s="98"/>
      <c r="Q2755" s="98"/>
      <c r="R2755" s="98"/>
      <c r="S2755" s="98"/>
      <c r="T2755" s="108"/>
    </row>
    <row r="2756" spans="1:20" x14ac:dyDescent="0.3">
      <c r="A2756" s="98"/>
      <c r="B2756" s="98"/>
      <c r="C2756" s="98"/>
      <c r="D2756" s="98"/>
      <c r="E2756" s="98"/>
      <c r="F2756" s="98"/>
      <c r="G2756" s="98"/>
      <c r="H2756" s="98"/>
      <c r="I2756" s="98"/>
      <c r="J2756" s="98"/>
      <c r="K2756" s="98"/>
      <c r="L2756" s="98"/>
      <c r="M2756" s="98"/>
      <c r="N2756" s="98"/>
      <c r="O2756" s="98"/>
      <c r="P2756" s="98"/>
      <c r="Q2756" s="98"/>
      <c r="R2756" s="98"/>
      <c r="S2756" s="98"/>
      <c r="T2756" s="108"/>
    </row>
    <row r="2757" spans="1:20" x14ac:dyDescent="0.3">
      <c r="A2757" s="98"/>
      <c r="B2757" s="98"/>
      <c r="C2757" s="98"/>
      <c r="D2757" s="98"/>
      <c r="E2757" s="98"/>
      <c r="F2757" s="98"/>
      <c r="G2757" s="98"/>
      <c r="H2757" s="98"/>
      <c r="I2757" s="98"/>
      <c r="J2757" s="98"/>
      <c r="K2757" s="98"/>
      <c r="L2757" s="98"/>
      <c r="M2757" s="98"/>
      <c r="N2757" s="98"/>
      <c r="O2757" s="98"/>
      <c r="P2757" s="98"/>
      <c r="Q2757" s="98"/>
      <c r="R2757" s="98"/>
      <c r="S2757" s="98"/>
      <c r="T2757" s="108"/>
    </row>
    <row r="2758" spans="1:20" x14ac:dyDescent="0.3">
      <c r="A2758" s="98"/>
      <c r="B2758" s="98"/>
      <c r="C2758" s="98"/>
      <c r="D2758" s="98"/>
      <c r="E2758" s="98"/>
      <c r="F2758" s="98"/>
      <c r="G2758" s="98"/>
      <c r="H2758" s="98"/>
      <c r="I2758" s="98"/>
      <c r="J2758" s="98"/>
      <c r="K2758" s="98"/>
      <c r="L2758" s="98"/>
      <c r="M2758" s="98"/>
      <c r="N2758" s="98"/>
      <c r="O2758" s="98"/>
      <c r="P2758" s="98"/>
      <c r="Q2758" s="98"/>
      <c r="R2758" s="98"/>
      <c r="S2758" s="98"/>
      <c r="T2758" s="108"/>
    </row>
    <row r="2759" spans="1:20" x14ac:dyDescent="0.3">
      <c r="A2759" s="98"/>
      <c r="B2759" s="98"/>
      <c r="C2759" s="98"/>
      <c r="D2759" s="98"/>
      <c r="E2759" s="98"/>
      <c r="F2759" s="98"/>
      <c r="G2759" s="98"/>
      <c r="H2759" s="98"/>
      <c r="I2759" s="98"/>
      <c r="J2759" s="98"/>
      <c r="K2759" s="98"/>
      <c r="L2759" s="98"/>
      <c r="M2759" s="98"/>
      <c r="N2759" s="98"/>
      <c r="O2759" s="98"/>
      <c r="P2759" s="98"/>
      <c r="Q2759" s="98"/>
      <c r="R2759" s="98"/>
      <c r="S2759" s="98"/>
      <c r="T2759" s="108"/>
    </row>
    <row r="2760" spans="1:20" x14ac:dyDescent="0.3">
      <c r="A2760" s="98"/>
      <c r="B2760" s="98"/>
      <c r="C2760" s="98"/>
      <c r="D2760" s="98"/>
      <c r="E2760" s="98"/>
      <c r="F2760" s="98"/>
      <c r="G2760" s="98"/>
      <c r="H2760" s="98"/>
      <c r="I2760" s="98"/>
      <c r="J2760" s="98"/>
      <c r="K2760" s="98"/>
      <c r="L2760" s="98"/>
      <c r="M2760" s="98"/>
      <c r="N2760" s="98"/>
      <c r="O2760" s="98"/>
      <c r="P2760" s="98"/>
      <c r="Q2760" s="98"/>
      <c r="R2760" s="98"/>
      <c r="S2760" s="98"/>
      <c r="T2760" s="108"/>
    </row>
    <row r="2761" spans="1:20" x14ac:dyDescent="0.3">
      <c r="A2761" s="98"/>
      <c r="B2761" s="98"/>
      <c r="C2761" s="98"/>
      <c r="D2761" s="98"/>
      <c r="E2761" s="98"/>
      <c r="F2761" s="98"/>
      <c r="G2761" s="98"/>
      <c r="H2761" s="98"/>
      <c r="I2761" s="98"/>
      <c r="J2761" s="98"/>
      <c r="K2761" s="98"/>
      <c r="L2761" s="98"/>
      <c r="M2761" s="98"/>
      <c r="N2761" s="98"/>
      <c r="O2761" s="98"/>
      <c r="P2761" s="98"/>
      <c r="Q2761" s="98"/>
      <c r="R2761" s="98"/>
      <c r="S2761" s="98"/>
      <c r="T2761" s="108"/>
    </row>
    <row r="2762" spans="1:20" x14ac:dyDescent="0.3">
      <c r="A2762" s="98"/>
      <c r="B2762" s="98"/>
      <c r="C2762" s="98"/>
      <c r="D2762" s="98"/>
      <c r="E2762" s="98"/>
      <c r="F2762" s="98"/>
      <c r="G2762" s="98"/>
      <c r="H2762" s="98"/>
      <c r="I2762" s="98"/>
      <c r="J2762" s="98"/>
      <c r="K2762" s="98"/>
      <c r="L2762" s="98"/>
      <c r="M2762" s="98"/>
      <c r="N2762" s="98"/>
      <c r="O2762" s="98"/>
      <c r="P2762" s="98"/>
      <c r="Q2762" s="98"/>
      <c r="R2762" s="98"/>
      <c r="S2762" s="98"/>
      <c r="T2762" s="108"/>
    </row>
    <row r="2763" spans="1:20" x14ac:dyDescent="0.3">
      <c r="A2763" s="98"/>
      <c r="B2763" s="98"/>
      <c r="C2763" s="98"/>
      <c r="D2763" s="98"/>
      <c r="E2763" s="98"/>
      <c r="F2763" s="98"/>
      <c r="G2763" s="98"/>
      <c r="H2763" s="98"/>
      <c r="I2763" s="98"/>
      <c r="J2763" s="98"/>
      <c r="K2763" s="98"/>
      <c r="L2763" s="98"/>
      <c r="M2763" s="98"/>
      <c r="N2763" s="98"/>
      <c r="O2763" s="98"/>
      <c r="P2763" s="98"/>
      <c r="Q2763" s="98"/>
      <c r="R2763" s="98"/>
      <c r="S2763" s="98"/>
      <c r="T2763" s="108"/>
    </row>
    <row r="2764" spans="1:20" x14ac:dyDescent="0.3">
      <c r="A2764" s="98"/>
      <c r="B2764" s="98"/>
      <c r="C2764" s="98"/>
      <c r="D2764" s="98"/>
      <c r="E2764" s="98"/>
      <c r="F2764" s="98"/>
      <c r="G2764" s="98"/>
      <c r="H2764" s="98"/>
      <c r="I2764" s="98"/>
      <c r="J2764" s="98"/>
      <c r="K2764" s="98"/>
      <c r="L2764" s="98"/>
      <c r="M2764" s="98"/>
      <c r="N2764" s="98"/>
      <c r="O2764" s="98"/>
      <c r="P2764" s="98"/>
      <c r="Q2764" s="98"/>
      <c r="R2764" s="98"/>
      <c r="S2764" s="98"/>
      <c r="T2764" s="108"/>
    </row>
    <row r="2765" spans="1:20" x14ac:dyDescent="0.3">
      <c r="A2765" s="98"/>
      <c r="B2765" s="98"/>
      <c r="C2765" s="98"/>
      <c r="D2765" s="98"/>
      <c r="E2765" s="98"/>
      <c r="F2765" s="98"/>
      <c r="G2765" s="98"/>
      <c r="H2765" s="98"/>
      <c r="I2765" s="98"/>
      <c r="J2765" s="98"/>
      <c r="K2765" s="98"/>
      <c r="L2765" s="98"/>
      <c r="M2765" s="98"/>
      <c r="N2765" s="98"/>
      <c r="O2765" s="98"/>
      <c r="P2765" s="98"/>
      <c r="Q2765" s="98"/>
      <c r="R2765" s="98"/>
      <c r="S2765" s="98"/>
      <c r="T2765" s="108"/>
    </row>
    <row r="2766" spans="1:20" x14ac:dyDescent="0.3">
      <c r="A2766" s="98"/>
      <c r="B2766" s="98"/>
      <c r="C2766" s="98"/>
      <c r="D2766" s="98"/>
      <c r="E2766" s="98"/>
      <c r="F2766" s="98"/>
      <c r="G2766" s="98"/>
      <c r="H2766" s="98"/>
      <c r="I2766" s="98"/>
      <c r="J2766" s="98"/>
      <c r="K2766" s="98"/>
      <c r="L2766" s="98"/>
      <c r="M2766" s="98"/>
      <c r="N2766" s="98"/>
      <c r="O2766" s="98"/>
      <c r="P2766" s="98"/>
      <c r="Q2766" s="98"/>
      <c r="R2766" s="98"/>
      <c r="S2766" s="98"/>
      <c r="T2766" s="108"/>
    </row>
    <row r="2767" spans="1:20" x14ac:dyDescent="0.3">
      <c r="A2767" s="98"/>
      <c r="B2767" s="98"/>
      <c r="C2767" s="98"/>
      <c r="D2767" s="98"/>
      <c r="E2767" s="98"/>
      <c r="F2767" s="98"/>
      <c r="G2767" s="98"/>
      <c r="H2767" s="98"/>
      <c r="I2767" s="98"/>
      <c r="J2767" s="98"/>
      <c r="K2767" s="98"/>
      <c r="L2767" s="98"/>
      <c r="M2767" s="98"/>
      <c r="N2767" s="98"/>
      <c r="O2767" s="98"/>
      <c r="P2767" s="98"/>
      <c r="Q2767" s="98"/>
      <c r="R2767" s="98"/>
      <c r="S2767" s="98"/>
      <c r="T2767" s="108"/>
    </row>
    <row r="2768" spans="1:20" x14ac:dyDescent="0.3">
      <c r="A2768" s="98"/>
      <c r="B2768" s="98"/>
      <c r="C2768" s="98"/>
      <c r="D2768" s="98"/>
      <c r="E2768" s="98"/>
      <c r="F2768" s="98"/>
      <c r="G2768" s="98"/>
      <c r="H2768" s="98"/>
      <c r="I2768" s="98"/>
      <c r="J2768" s="98"/>
      <c r="K2768" s="98"/>
      <c r="L2768" s="98"/>
      <c r="M2768" s="98"/>
      <c r="N2768" s="98"/>
      <c r="O2768" s="98"/>
      <c r="P2768" s="98"/>
      <c r="Q2768" s="98"/>
      <c r="R2768" s="98"/>
      <c r="S2768" s="98"/>
      <c r="T2768" s="108"/>
    </row>
    <row r="2769" spans="1:20" x14ac:dyDescent="0.3">
      <c r="A2769" s="98"/>
      <c r="B2769" s="98"/>
      <c r="C2769" s="98"/>
      <c r="D2769" s="98"/>
      <c r="E2769" s="98"/>
      <c r="F2769" s="98"/>
      <c r="G2769" s="98"/>
      <c r="H2769" s="98"/>
      <c r="I2769" s="98"/>
      <c r="J2769" s="98"/>
      <c r="K2769" s="98"/>
      <c r="L2769" s="98"/>
      <c r="M2769" s="98"/>
      <c r="N2769" s="98"/>
      <c r="O2769" s="98"/>
      <c r="P2769" s="98"/>
      <c r="Q2769" s="98"/>
      <c r="R2769" s="98"/>
      <c r="S2769" s="98"/>
      <c r="T2769" s="108"/>
    </row>
    <row r="2770" spans="1:20" x14ac:dyDescent="0.3">
      <c r="A2770" s="98"/>
      <c r="B2770" s="98"/>
      <c r="C2770" s="98"/>
      <c r="D2770" s="98"/>
      <c r="E2770" s="98"/>
      <c r="F2770" s="98"/>
      <c r="G2770" s="98"/>
      <c r="H2770" s="98"/>
      <c r="I2770" s="98"/>
      <c r="J2770" s="98"/>
      <c r="K2770" s="98"/>
      <c r="L2770" s="98"/>
      <c r="M2770" s="98"/>
      <c r="N2770" s="98"/>
      <c r="O2770" s="98"/>
      <c r="P2770" s="98"/>
      <c r="Q2770" s="98"/>
      <c r="R2770" s="98"/>
      <c r="S2770" s="98"/>
      <c r="T2770" s="108"/>
    </row>
    <row r="2771" spans="1:20" x14ac:dyDescent="0.3">
      <c r="A2771" s="98"/>
      <c r="B2771" s="98"/>
      <c r="C2771" s="98"/>
      <c r="D2771" s="98"/>
      <c r="E2771" s="98"/>
      <c r="F2771" s="98"/>
      <c r="G2771" s="98"/>
      <c r="H2771" s="98"/>
      <c r="I2771" s="98"/>
      <c r="J2771" s="98"/>
      <c r="K2771" s="98"/>
      <c r="L2771" s="98"/>
      <c r="M2771" s="98"/>
      <c r="N2771" s="98"/>
      <c r="O2771" s="98"/>
      <c r="P2771" s="98"/>
      <c r="Q2771" s="98"/>
      <c r="R2771" s="98"/>
      <c r="S2771" s="98"/>
      <c r="T2771" s="108"/>
    </row>
    <row r="2772" spans="1:20" x14ac:dyDescent="0.3">
      <c r="A2772" s="98"/>
      <c r="B2772" s="98"/>
      <c r="C2772" s="98"/>
      <c r="D2772" s="98"/>
      <c r="E2772" s="98"/>
      <c r="F2772" s="98"/>
      <c r="G2772" s="98"/>
      <c r="H2772" s="98"/>
      <c r="I2772" s="98"/>
      <c r="J2772" s="98"/>
      <c r="K2772" s="98"/>
      <c r="L2772" s="98"/>
      <c r="M2772" s="98"/>
      <c r="N2772" s="98"/>
      <c r="O2772" s="98"/>
      <c r="P2772" s="98"/>
      <c r="Q2772" s="98"/>
      <c r="R2772" s="98"/>
      <c r="S2772" s="98"/>
      <c r="T2772" s="108"/>
    </row>
    <row r="2773" spans="1:20" x14ac:dyDescent="0.3">
      <c r="A2773" s="98"/>
      <c r="B2773" s="98"/>
      <c r="C2773" s="98"/>
      <c r="D2773" s="98"/>
      <c r="E2773" s="98"/>
      <c r="F2773" s="98"/>
      <c r="G2773" s="98"/>
      <c r="H2773" s="98"/>
      <c r="I2773" s="98"/>
      <c r="J2773" s="98"/>
      <c r="K2773" s="98"/>
      <c r="L2773" s="98"/>
      <c r="M2773" s="98"/>
      <c r="N2773" s="98"/>
      <c r="O2773" s="98"/>
      <c r="P2773" s="98"/>
      <c r="Q2773" s="98"/>
      <c r="R2773" s="98"/>
      <c r="S2773" s="98"/>
      <c r="T2773" s="108"/>
    </row>
    <row r="2774" spans="1:20" x14ac:dyDescent="0.3">
      <c r="A2774" s="98"/>
      <c r="B2774" s="98"/>
      <c r="C2774" s="98"/>
      <c r="D2774" s="98"/>
      <c r="E2774" s="98"/>
      <c r="F2774" s="98"/>
      <c r="G2774" s="98"/>
      <c r="H2774" s="98"/>
      <c r="I2774" s="98"/>
      <c r="J2774" s="98"/>
      <c r="K2774" s="98"/>
      <c r="L2774" s="98"/>
      <c r="M2774" s="98"/>
      <c r="N2774" s="98"/>
      <c r="O2774" s="98"/>
      <c r="P2774" s="98"/>
      <c r="Q2774" s="98"/>
      <c r="R2774" s="98"/>
      <c r="S2774" s="98"/>
      <c r="T2774" s="108"/>
    </row>
    <row r="2775" spans="1:20" x14ac:dyDescent="0.3">
      <c r="A2775" s="98"/>
      <c r="B2775" s="98"/>
      <c r="C2775" s="98"/>
      <c r="D2775" s="98"/>
      <c r="E2775" s="98"/>
      <c r="F2775" s="98"/>
      <c r="G2775" s="98"/>
      <c r="H2775" s="98"/>
      <c r="I2775" s="98"/>
      <c r="J2775" s="98"/>
      <c r="K2775" s="98"/>
      <c r="L2775" s="98"/>
      <c r="M2775" s="98"/>
      <c r="N2775" s="98"/>
      <c r="O2775" s="98"/>
      <c r="P2775" s="98"/>
      <c r="Q2775" s="98"/>
      <c r="R2775" s="98"/>
      <c r="S2775" s="98"/>
      <c r="T2775" s="108"/>
    </row>
    <row r="2776" spans="1:20" x14ac:dyDescent="0.3">
      <c r="A2776" s="98"/>
      <c r="B2776" s="98"/>
      <c r="C2776" s="98"/>
      <c r="D2776" s="98"/>
      <c r="E2776" s="98"/>
      <c r="F2776" s="98"/>
      <c r="G2776" s="98"/>
      <c r="H2776" s="98"/>
      <c r="I2776" s="98"/>
      <c r="J2776" s="98"/>
      <c r="K2776" s="98"/>
      <c r="L2776" s="98"/>
      <c r="M2776" s="98"/>
      <c r="N2776" s="98"/>
      <c r="O2776" s="98"/>
      <c r="P2776" s="98"/>
      <c r="Q2776" s="98"/>
      <c r="R2776" s="98"/>
      <c r="S2776" s="98"/>
      <c r="T2776" s="108"/>
    </row>
    <row r="2777" spans="1:20" x14ac:dyDescent="0.3">
      <c r="A2777" s="98"/>
      <c r="B2777" s="98"/>
      <c r="C2777" s="98"/>
      <c r="D2777" s="98"/>
      <c r="E2777" s="98"/>
      <c r="F2777" s="98"/>
      <c r="G2777" s="98"/>
      <c r="H2777" s="98"/>
      <c r="I2777" s="98"/>
      <c r="J2777" s="98"/>
      <c r="K2777" s="98"/>
      <c r="L2777" s="98"/>
      <c r="M2777" s="98"/>
      <c r="N2777" s="98"/>
      <c r="O2777" s="98"/>
      <c r="P2777" s="98"/>
      <c r="Q2777" s="98"/>
      <c r="R2777" s="98"/>
      <c r="S2777" s="98"/>
      <c r="T2777" s="108"/>
    </row>
    <row r="2778" spans="1:20" x14ac:dyDescent="0.3">
      <c r="A2778" s="98"/>
      <c r="B2778" s="98"/>
      <c r="C2778" s="98"/>
      <c r="D2778" s="98"/>
      <c r="E2778" s="98"/>
      <c r="F2778" s="98"/>
      <c r="G2778" s="98"/>
      <c r="H2778" s="98"/>
      <c r="I2778" s="98"/>
      <c r="J2778" s="98"/>
      <c r="K2778" s="98"/>
      <c r="L2778" s="98"/>
      <c r="M2778" s="98"/>
      <c r="N2778" s="98"/>
      <c r="O2778" s="98"/>
      <c r="P2778" s="98"/>
      <c r="Q2778" s="98"/>
      <c r="R2778" s="98"/>
      <c r="S2778" s="98"/>
      <c r="T2778" s="108"/>
    </row>
    <row r="2779" spans="1:20" x14ac:dyDescent="0.3">
      <c r="A2779" s="98"/>
      <c r="B2779" s="98"/>
      <c r="C2779" s="98"/>
      <c r="D2779" s="98"/>
      <c r="E2779" s="98"/>
      <c r="F2779" s="98"/>
      <c r="G2779" s="98"/>
      <c r="H2779" s="98"/>
      <c r="I2779" s="98"/>
      <c r="J2779" s="98"/>
      <c r="K2779" s="98"/>
      <c r="L2779" s="98"/>
      <c r="M2779" s="98"/>
      <c r="N2779" s="98"/>
      <c r="O2779" s="98"/>
      <c r="P2779" s="98"/>
      <c r="Q2779" s="98"/>
      <c r="R2779" s="98"/>
      <c r="S2779" s="98"/>
      <c r="T2779" s="108"/>
    </row>
    <row r="2780" spans="1:20" x14ac:dyDescent="0.3">
      <c r="A2780" s="98"/>
      <c r="B2780" s="98"/>
      <c r="C2780" s="98"/>
      <c r="D2780" s="98"/>
      <c r="E2780" s="98"/>
      <c r="F2780" s="98"/>
      <c r="G2780" s="98"/>
      <c r="H2780" s="98"/>
      <c r="I2780" s="98"/>
      <c r="J2780" s="98"/>
      <c r="K2780" s="98"/>
      <c r="L2780" s="98"/>
      <c r="M2780" s="98"/>
      <c r="N2780" s="98"/>
      <c r="O2780" s="98"/>
      <c r="P2780" s="98"/>
      <c r="Q2780" s="98"/>
      <c r="R2780" s="98"/>
      <c r="S2780" s="98"/>
      <c r="T2780" s="108"/>
    </row>
    <row r="2781" spans="1:20" x14ac:dyDescent="0.3">
      <c r="A2781" s="98"/>
      <c r="B2781" s="98"/>
      <c r="C2781" s="98"/>
      <c r="D2781" s="98"/>
      <c r="E2781" s="98"/>
      <c r="F2781" s="98"/>
      <c r="G2781" s="98"/>
      <c r="H2781" s="98"/>
      <c r="I2781" s="98"/>
      <c r="J2781" s="98"/>
      <c r="K2781" s="98"/>
      <c r="L2781" s="98"/>
      <c r="M2781" s="98"/>
      <c r="N2781" s="98"/>
      <c r="O2781" s="98"/>
      <c r="P2781" s="98"/>
      <c r="Q2781" s="98"/>
      <c r="R2781" s="98"/>
      <c r="S2781" s="98"/>
      <c r="T2781" s="108"/>
    </row>
    <row r="2782" spans="1:20" x14ac:dyDescent="0.3">
      <c r="A2782" s="98"/>
      <c r="B2782" s="98"/>
      <c r="C2782" s="98"/>
      <c r="D2782" s="98"/>
      <c r="E2782" s="98"/>
      <c r="F2782" s="98"/>
      <c r="G2782" s="98"/>
      <c r="H2782" s="98"/>
      <c r="I2782" s="98"/>
      <c r="J2782" s="98"/>
      <c r="K2782" s="98"/>
      <c r="L2782" s="98"/>
      <c r="M2782" s="98"/>
      <c r="N2782" s="98"/>
      <c r="O2782" s="98"/>
      <c r="P2782" s="98"/>
      <c r="Q2782" s="98"/>
      <c r="R2782" s="98"/>
      <c r="S2782" s="98"/>
      <c r="T2782" s="108"/>
    </row>
    <row r="2783" spans="1:20" x14ac:dyDescent="0.3">
      <c r="A2783" s="98"/>
      <c r="B2783" s="98"/>
      <c r="C2783" s="98"/>
      <c r="D2783" s="98"/>
      <c r="E2783" s="98"/>
      <c r="F2783" s="98"/>
      <c r="G2783" s="98"/>
      <c r="H2783" s="98"/>
      <c r="I2783" s="98"/>
      <c r="J2783" s="98"/>
      <c r="K2783" s="98"/>
      <c r="L2783" s="98"/>
      <c r="M2783" s="98"/>
      <c r="N2783" s="98"/>
      <c r="O2783" s="98"/>
      <c r="P2783" s="98"/>
      <c r="Q2783" s="98"/>
      <c r="R2783" s="98"/>
      <c r="S2783" s="98"/>
      <c r="T2783" s="108"/>
    </row>
    <row r="2784" spans="1:20" x14ac:dyDescent="0.3">
      <c r="A2784" s="98"/>
      <c r="B2784" s="98"/>
      <c r="C2784" s="98"/>
      <c r="D2784" s="98"/>
      <c r="E2784" s="98"/>
      <c r="F2784" s="98"/>
      <c r="G2784" s="98"/>
      <c r="H2784" s="98"/>
      <c r="I2784" s="98"/>
      <c r="J2784" s="98"/>
      <c r="K2784" s="98"/>
      <c r="L2784" s="98"/>
      <c r="M2784" s="98"/>
      <c r="N2784" s="98"/>
      <c r="O2784" s="98"/>
      <c r="P2784" s="98"/>
      <c r="Q2784" s="98"/>
      <c r="R2784" s="98"/>
      <c r="S2784" s="98"/>
      <c r="T2784" s="108"/>
    </row>
    <row r="2785" spans="1:20" x14ac:dyDescent="0.3">
      <c r="A2785" s="98"/>
      <c r="B2785" s="98"/>
      <c r="C2785" s="98"/>
      <c r="D2785" s="98"/>
      <c r="E2785" s="98"/>
      <c r="F2785" s="98"/>
      <c r="G2785" s="98"/>
      <c r="H2785" s="98"/>
      <c r="I2785" s="98"/>
      <c r="J2785" s="98"/>
      <c r="K2785" s="98"/>
      <c r="L2785" s="98"/>
      <c r="M2785" s="98"/>
      <c r="N2785" s="98"/>
      <c r="O2785" s="98"/>
      <c r="P2785" s="98"/>
      <c r="Q2785" s="98"/>
      <c r="R2785" s="98"/>
      <c r="S2785" s="98"/>
      <c r="T2785" s="108"/>
    </row>
    <row r="2786" spans="1:20" x14ac:dyDescent="0.3">
      <c r="A2786" s="98"/>
      <c r="B2786" s="98"/>
      <c r="C2786" s="98"/>
      <c r="D2786" s="98"/>
      <c r="E2786" s="98"/>
      <c r="F2786" s="98"/>
      <c r="G2786" s="98"/>
      <c r="H2786" s="98"/>
      <c r="I2786" s="98"/>
      <c r="J2786" s="98"/>
      <c r="K2786" s="98"/>
      <c r="L2786" s="98"/>
      <c r="M2786" s="98"/>
      <c r="N2786" s="98"/>
      <c r="O2786" s="98"/>
      <c r="P2786" s="98"/>
      <c r="Q2786" s="98"/>
      <c r="R2786" s="98"/>
      <c r="S2786" s="98"/>
      <c r="T2786" s="108"/>
    </row>
    <row r="2787" spans="1:20" x14ac:dyDescent="0.3">
      <c r="A2787" s="98"/>
      <c r="B2787" s="98"/>
      <c r="C2787" s="98"/>
      <c r="D2787" s="98"/>
      <c r="E2787" s="98"/>
      <c r="F2787" s="98"/>
      <c r="G2787" s="98"/>
      <c r="H2787" s="98"/>
      <c r="I2787" s="98"/>
      <c r="J2787" s="98"/>
      <c r="K2787" s="98"/>
      <c r="L2787" s="98"/>
      <c r="M2787" s="98"/>
      <c r="N2787" s="98"/>
      <c r="O2787" s="98"/>
      <c r="P2787" s="98"/>
      <c r="Q2787" s="98"/>
      <c r="R2787" s="98"/>
      <c r="S2787" s="98"/>
      <c r="T2787" s="108"/>
    </row>
    <row r="2788" spans="1:20" x14ac:dyDescent="0.3">
      <c r="A2788" s="98"/>
      <c r="B2788" s="98"/>
      <c r="C2788" s="98"/>
      <c r="D2788" s="98"/>
      <c r="E2788" s="98"/>
      <c r="F2788" s="98"/>
      <c r="G2788" s="98"/>
      <c r="H2788" s="98"/>
      <c r="I2788" s="98"/>
      <c r="J2788" s="98"/>
      <c r="K2788" s="98"/>
      <c r="L2788" s="98"/>
      <c r="M2788" s="98"/>
      <c r="N2788" s="98"/>
      <c r="O2788" s="98"/>
      <c r="P2788" s="98"/>
      <c r="Q2788" s="98"/>
      <c r="R2788" s="98"/>
      <c r="S2788" s="98"/>
      <c r="T2788" s="108"/>
    </row>
    <row r="2789" spans="1:20" x14ac:dyDescent="0.3">
      <c r="A2789" s="98"/>
      <c r="B2789" s="98"/>
      <c r="C2789" s="98"/>
      <c r="D2789" s="98"/>
      <c r="E2789" s="98"/>
      <c r="F2789" s="98"/>
      <c r="G2789" s="98"/>
      <c r="H2789" s="98"/>
      <c r="I2789" s="98"/>
      <c r="J2789" s="98"/>
      <c r="K2789" s="98"/>
      <c r="L2789" s="98"/>
      <c r="M2789" s="98"/>
      <c r="N2789" s="98"/>
      <c r="O2789" s="98"/>
      <c r="P2789" s="98"/>
      <c r="Q2789" s="98"/>
      <c r="R2789" s="98"/>
      <c r="S2789" s="98"/>
      <c r="T2789" s="108"/>
    </row>
    <row r="2790" spans="1:20" x14ac:dyDescent="0.3">
      <c r="A2790" s="98"/>
      <c r="B2790" s="98"/>
      <c r="C2790" s="98"/>
      <c r="D2790" s="98"/>
      <c r="E2790" s="98"/>
      <c r="F2790" s="98"/>
      <c r="G2790" s="98"/>
      <c r="H2790" s="98"/>
      <c r="I2790" s="98"/>
      <c r="J2790" s="98"/>
      <c r="K2790" s="98"/>
      <c r="L2790" s="98"/>
      <c r="M2790" s="98"/>
      <c r="N2790" s="98"/>
      <c r="O2790" s="98"/>
      <c r="P2790" s="98"/>
      <c r="Q2790" s="98"/>
      <c r="R2790" s="98"/>
      <c r="S2790" s="98"/>
      <c r="T2790" s="108"/>
    </row>
    <row r="2791" spans="1:20" x14ac:dyDescent="0.3">
      <c r="A2791" s="98"/>
      <c r="B2791" s="98"/>
      <c r="C2791" s="98"/>
      <c r="D2791" s="98"/>
      <c r="E2791" s="98"/>
      <c r="F2791" s="98"/>
      <c r="G2791" s="98"/>
      <c r="H2791" s="98"/>
      <c r="I2791" s="98"/>
      <c r="J2791" s="98"/>
      <c r="K2791" s="98"/>
      <c r="L2791" s="98"/>
      <c r="M2791" s="98"/>
      <c r="N2791" s="98"/>
      <c r="O2791" s="98"/>
      <c r="P2791" s="98"/>
      <c r="Q2791" s="98"/>
      <c r="R2791" s="98"/>
      <c r="S2791" s="98"/>
      <c r="T2791" s="108"/>
    </row>
    <row r="2792" spans="1:20" x14ac:dyDescent="0.3">
      <c r="A2792" s="98"/>
      <c r="B2792" s="98"/>
      <c r="C2792" s="98"/>
      <c r="D2792" s="98"/>
      <c r="E2792" s="98"/>
      <c r="F2792" s="98"/>
      <c r="G2792" s="98"/>
      <c r="H2792" s="98"/>
      <c r="I2792" s="98"/>
      <c r="J2792" s="98"/>
      <c r="K2792" s="98"/>
      <c r="L2792" s="98"/>
      <c r="M2792" s="98"/>
      <c r="N2792" s="98"/>
      <c r="O2792" s="98"/>
      <c r="P2792" s="98"/>
      <c r="Q2792" s="98"/>
      <c r="R2792" s="98"/>
      <c r="S2792" s="98"/>
      <c r="T2792" s="108"/>
    </row>
    <row r="2793" spans="1:20" x14ac:dyDescent="0.3">
      <c r="A2793" s="98"/>
      <c r="B2793" s="98"/>
      <c r="C2793" s="98"/>
      <c r="D2793" s="98"/>
      <c r="E2793" s="98"/>
      <c r="F2793" s="98"/>
      <c r="G2793" s="98"/>
      <c r="H2793" s="98"/>
      <c r="I2793" s="98"/>
      <c r="J2793" s="98"/>
      <c r="K2793" s="98"/>
      <c r="L2793" s="98"/>
      <c r="M2793" s="98"/>
      <c r="N2793" s="98"/>
      <c r="O2793" s="98"/>
      <c r="P2793" s="98"/>
      <c r="Q2793" s="98"/>
      <c r="R2793" s="98"/>
      <c r="S2793" s="98"/>
      <c r="T2793" s="108"/>
    </row>
    <row r="2794" spans="1:20" x14ac:dyDescent="0.3">
      <c r="A2794" s="98"/>
      <c r="B2794" s="98"/>
      <c r="C2794" s="98"/>
      <c r="D2794" s="98"/>
      <c r="E2794" s="98"/>
      <c r="F2794" s="98"/>
      <c r="G2794" s="98"/>
      <c r="H2794" s="98"/>
      <c r="I2794" s="98"/>
      <c r="J2794" s="98"/>
      <c r="K2794" s="98"/>
      <c r="L2794" s="98"/>
      <c r="M2794" s="98"/>
      <c r="N2794" s="98"/>
      <c r="O2794" s="98"/>
      <c r="P2794" s="98"/>
      <c r="Q2794" s="98"/>
      <c r="R2794" s="98"/>
      <c r="S2794" s="98"/>
      <c r="T2794" s="108"/>
    </row>
    <row r="2795" spans="1:20" x14ac:dyDescent="0.3">
      <c r="A2795" s="98"/>
      <c r="B2795" s="98"/>
      <c r="C2795" s="98"/>
      <c r="D2795" s="98"/>
      <c r="E2795" s="98"/>
      <c r="F2795" s="98"/>
      <c r="G2795" s="98"/>
      <c r="H2795" s="98"/>
      <c r="I2795" s="98"/>
      <c r="J2795" s="98"/>
      <c r="K2795" s="98"/>
      <c r="L2795" s="98"/>
      <c r="M2795" s="98"/>
      <c r="N2795" s="98"/>
      <c r="O2795" s="98"/>
      <c r="P2795" s="98"/>
      <c r="Q2795" s="98"/>
      <c r="R2795" s="98"/>
      <c r="S2795" s="98"/>
      <c r="T2795" s="108"/>
    </row>
    <row r="2796" spans="1:20" x14ac:dyDescent="0.3">
      <c r="A2796" s="98"/>
      <c r="B2796" s="98"/>
      <c r="C2796" s="98"/>
      <c r="D2796" s="98"/>
      <c r="E2796" s="98"/>
      <c r="F2796" s="98"/>
      <c r="G2796" s="98"/>
      <c r="H2796" s="98"/>
      <c r="I2796" s="98"/>
      <c r="J2796" s="98"/>
      <c r="K2796" s="98"/>
      <c r="L2796" s="98"/>
      <c r="M2796" s="98"/>
      <c r="N2796" s="98"/>
      <c r="O2796" s="98"/>
      <c r="P2796" s="98"/>
      <c r="Q2796" s="98"/>
      <c r="R2796" s="98"/>
      <c r="S2796" s="98"/>
      <c r="T2796" s="108"/>
    </row>
    <row r="2797" spans="1:20" x14ac:dyDescent="0.3">
      <c r="A2797" s="98"/>
      <c r="B2797" s="98"/>
      <c r="C2797" s="98"/>
      <c r="D2797" s="98"/>
      <c r="E2797" s="98"/>
      <c r="F2797" s="98"/>
      <c r="G2797" s="98"/>
      <c r="H2797" s="98"/>
      <c r="I2797" s="98"/>
      <c r="J2797" s="98"/>
      <c r="K2797" s="98"/>
      <c r="L2797" s="98"/>
      <c r="M2797" s="98"/>
      <c r="N2797" s="98"/>
      <c r="O2797" s="98"/>
      <c r="P2797" s="98"/>
      <c r="Q2797" s="98"/>
      <c r="R2797" s="98"/>
      <c r="S2797" s="98"/>
      <c r="T2797" s="108"/>
    </row>
    <row r="2798" spans="1:20" x14ac:dyDescent="0.3">
      <c r="A2798" s="98"/>
      <c r="B2798" s="98"/>
      <c r="C2798" s="98"/>
      <c r="D2798" s="98"/>
      <c r="E2798" s="98"/>
      <c r="F2798" s="98"/>
      <c r="G2798" s="98"/>
      <c r="H2798" s="98"/>
      <c r="I2798" s="98"/>
      <c r="J2798" s="98"/>
      <c r="K2798" s="98"/>
      <c r="L2798" s="98"/>
      <c r="M2798" s="98"/>
      <c r="N2798" s="98"/>
      <c r="O2798" s="98"/>
      <c r="P2798" s="98"/>
      <c r="Q2798" s="98"/>
      <c r="R2798" s="98"/>
      <c r="S2798" s="98"/>
      <c r="T2798" s="108"/>
    </row>
    <row r="2799" spans="1:20" x14ac:dyDescent="0.3">
      <c r="A2799" s="98"/>
      <c r="B2799" s="98"/>
      <c r="C2799" s="98"/>
      <c r="D2799" s="98"/>
      <c r="E2799" s="98"/>
      <c r="F2799" s="98"/>
      <c r="G2799" s="98"/>
      <c r="H2799" s="98"/>
      <c r="I2799" s="98"/>
      <c r="J2799" s="98"/>
      <c r="K2799" s="98"/>
      <c r="L2799" s="98"/>
      <c r="M2799" s="98"/>
      <c r="N2799" s="98"/>
      <c r="O2799" s="98"/>
      <c r="P2799" s="98"/>
      <c r="Q2799" s="98"/>
      <c r="R2799" s="98"/>
      <c r="S2799" s="98"/>
      <c r="T2799" s="108"/>
    </row>
    <row r="2800" spans="1:20" x14ac:dyDescent="0.3">
      <c r="A2800" s="98"/>
      <c r="B2800" s="98"/>
      <c r="C2800" s="98"/>
      <c r="D2800" s="98"/>
      <c r="E2800" s="98"/>
      <c r="F2800" s="98"/>
      <c r="G2800" s="98"/>
      <c r="H2800" s="98"/>
      <c r="I2800" s="98"/>
      <c r="J2800" s="98"/>
      <c r="K2800" s="98"/>
      <c r="L2800" s="98"/>
      <c r="M2800" s="98"/>
      <c r="N2800" s="98"/>
      <c r="O2800" s="98"/>
      <c r="P2800" s="98"/>
      <c r="Q2800" s="98"/>
      <c r="R2800" s="98"/>
      <c r="S2800" s="98"/>
      <c r="T2800" s="108"/>
    </row>
    <row r="2801" spans="1:20" x14ac:dyDescent="0.3">
      <c r="A2801" s="98"/>
      <c r="B2801" s="98"/>
      <c r="C2801" s="98"/>
      <c r="D2801" s="98"/>
      <c r="E2801" s="98"/>
      <c r="F2801" s="98"/>
      <c r="G2801" s="98"/>
      <c r="H2801" s="98"/>
      <c r="I2801" s="98"/>
      <c r="J2801" s="98"/>
      <c r="K2801" s="98"/>
      <c r="L2801" s="98"/>
      <c r="M2801" s="98"/>
      <c r="N2801" s="98"/>
      <c r="O2801" s="98"/>
      <c r="P2801" s="98"/>
      <c r="Q2801" s="98"/>
      <c r="R2801" s="98"/>
      <c r="S2801" s="98"/>
      <c r="T2801" s="108"/>
    </row>
    <row r="2802" spans="1:20" x14ac:dyDescent="0.3">
      <c r="A2802" s="98"/>
      <c r="B2802" s="98"/>
      <c r="C2802" s="98"/>
      <c r="D2802" s="98"/>
      <c r="E2802" s="98"/>
      <c r="F2802" s="98"/>
      <c r="G2802" s="98"/>
      <c r="H2802" s="98"/>
      <c r="I2802" s="98"/>
      <c r="J2802" s="98"/>
      <c r="K2802" s="98"/>
      <c r="L2802" s="98"/>
      <c r="M2802" s="98"/>
      <c r="N2802" s="98"/>
      <c r="O2802" s="98"/>
      <c r="P2802" s="98"/>
      <c r="Q2802" s="98"/>
      <c r="R2802" s="98"/>
      <c r="S2802" s="98"/>
      <c r="T2802" s="108"/>
    </row>
    <row r="2803" spans="1:20" x14ac:dyDescent="0.3">
      <c r="A2803" s="98"/>
      <c r="B2803" s="98"/>
      <c r="C2803" s="98"/>
      <c r="D2803" s="98"/>
      <c r="E2803" s="98"/>
      <c r="F2803" s="98"/>
      <c r="G2803" s="98"/>
      <c r="H2803" s="98"/>
      <c r="I2803" s="98"/>
      <c r="J2803" s="98"/>
      <c r="K2803" s="98"/>
      <c r="L2803" s="98"/>
      <c r="M2803" s="98"/>
      <c r="N2803" s="98"/>
      <c r="O2803" s="98"/>
      <c r="P2803" s="98"/>
      <c r="Q2803" s="98"/>
      <c r="R2803" s="98"/>
      <c r="S2803" s="98"/>
      <c r="T2803" s="108"/>
    </row>
    <row r="2804" spans="1:20" x14ac:dyDescent="0.3">
      <c r="A2804" s="98"/>
      <c r="B2804" s="98"/>
      <c r="C2804" s="98"/>
      <c r="D2804" s="98"/>
      <c r="E2804" s="98"/>
      <c r="F2804" s="98"/>
      <c r="G2804" s="98"/>
      <c r="H2804" s="98"/>
      <c r="I2804" s="98"/>
      <c r="J2804" s="98"/>
      <c r="K2804" s="98"/>
      <c r="L2804" s="98"/>
      <c r="M2804" s="98"/>
      <c r="N2804" s="98"/>
      <c r="O2804" s="98"/>
      <c r="P2804" s="98"/>
      <c r="Q2804" s="98"/>
      <c r="R2804" s="98"/>
      <c r="S2804" s="98"/>
      <c r="T2804" s="108"/>
    </row>
    <row r="2805" spans="1:20" x14ac:dyDescent="0.3">
      <c r="A2805" s="98"/>
      <c r="B2805" s="98"/>
      <c r="C2805" s="98"/>
      <c r="D2805" s="98"/>
      <c r="E2805" s="98"/>
      <c r="F2805" s="98"/>
      <c r="G2805" s="98"/>
      <c r="H2805" s="98"/>
      <c r="I2805" s="98"/>
      <c r="J2805" s="98"/>
      <c r="K2805" s="98"/>
      <c r="L2805" s="98"/>
      <c r="M2805" s="98"/>
      <c r="N2805" s="98"/>
      <c r="O2805" s="98"/>
      <c r="P2805" s="98"/>
      <c r="Q2805" s="98"/>
      <c r="R2805" s="98"/>
      <c r="S2805" s="98"/>
      <c r="T2805" s="108"/>
    </row>
    <row r="2806" spans="1:20" x14ac:dyDescent="0.3">
      <c r="A2806" s="98"/>
      <c r="B2806" s="98"/>
      <c r="C2806" s="98"/>
      <c r="D2806" s="98"/>
      <c r="E2806" s="98"/>
      <c r="F2806" s="98"/>
      <c r="G2806" s="98"/>
      <c r="H2806" s="98"/>
      <c r="I2806" s="98"/>
      <c r="J2806" s="98"/>
      <c r="K2806" s="98"/>
      <c r="L2806" s="98"/>
      <c r="M2806" s="98"/>
      <c r="N2806" s="98"/>
      <c r="O2806" s="98"/>
      <c r="P2806" s="98"/>
      <c r="Q2806" s="98"/>
      <c r="R2806" s="98"/>
      <c r="S2806" s="98"/>
      <c r="T2806" s="108"/>
    </row>
    <row r="2807" spans="1:20" x14ac:dyDescent="0.3">
      <c r="A2807" s="98"/>
      <c r="B2807" s="98"/>
      <c r="C2807" s="98"/>
      <c r="D2807" s="98"/>
      <c r="E2807" s="98"/>
      <c r="F2807" s="98"/>
      <c r="G2807" s="98"/>
      <c r="H2807" s="98"/>
      <c r="I2807" s="98"/>
      <c r="J2807" s="98"/>
      <c r="K2807" s="98"/>
      <c r="L2807" s="98"/>
      <c r="M2807" s="98"/>
      <c r="N2807" s="98"/>
      <c r="O2807" s="98"/>
      <c r="P2807" s="98"/>
      <c r="Q2807" s="98"/>
      <c r="R2807" s="98"/>
      <c r="S2807" s="98"/>
      <c r="T2807" s="108"/>
    </row>
    <row r="2808" spans="1:20" x14ac:dyDescent="0.3">
      <c r="A2808" s="98"/>
      <c r="B2808" s="98"/>
      <c r="C2808" s="98"/>
      <c r="D2808" s="98"/>
      <c r="E2808" s="98"/>
      <c r="F2808" s="98"/>
      <c r="G2808" s="98"/>
      <c r="H2808" s="98"/>
      <c r="I2808" s="98"/>
      <c r="J2808" s="98"/>
      <c r="K2808" s="98"/>
      <c r="L2808" s="98"/>
      <c r="M2808" s="98"/>
      <c r="N2808" s="98"/>
      <c r="O2808" s="98"/>
      <c r="P2808" s="98"/>
      <c r="Q2808" s="98"/>
      <c r="R2808" s="98"/>
      <c r="S2808" s="98"/>
      <c r="T2808" s="108"/>
    </row>
    <row r="2809" spans="1:20" x14ac:dyDescent="0.3">
      <c r="A2809" s="98"/>
      <c r="B2809" s="98"/>
      <c r="C2809" s="98"/>
      <c r="D2809" s="98"/>
      <c r="E2809" s="98"/>
      <c r="F2809" s="98"/>
      <c r="G2809" s="98"/>
      <c r="H2809" s="98"/>
      <c r="I2809" s="98"/>
      <c r="J2809" s="98"/>
      <c r="K2809" s="98"/>
      <c r="L2809" s="98"/>
      <c r="M2809" s="98"/>
      <c r="N2809" s="98"/>
      <c r="O2809" s="98"/>
      <c r="P2809" s="98"/>
      <c r="Q2809" s="98"/>
      <c r="R2809" s="98"/>
      <c r="S2809" s="98"/>
      <c r="T2809" s="108"/>
    </row>
    <row r="2810" spans="1:20" x14ac:dyDescent="0.3">
      <c r="A2810" s="98"/>
      <c r="B2810" s="98"/>
      <c r="C2810" s="98"/>
      <c r="D2810" s="98"/>
      <c r="E2810" s="98"/>
      <c r="F2810" s="98"/>
      <c r="G2810" s="98"/>
      <c r="H2810" s="98"/>
      <c r="I2810" s="98"/>
      <c r="J2810" s="98"/>
      <c r="K2810" s="98"/>
      <c r="L2810" s="98"/>
      <c r="M2810" s="98"/>
      <c r="N2810" s="98"/>
      <c r="O2810" s="98"/>
      <c r="P2810" s="98"/>
      <c r="Q2810" s="98"/>
      <c r="R2810" s="98"/>
      <c r="S2810" s="98"/>
      <c r="T2810" s="108"/>
    </row>
    <row r="2811" spans="1:20" x14ac:dyDescent="0.3">
      <c r="A2811" s="98"/>
      <c r="B2811" s="98"/>
      <c r="C2811" s="98"/>
      <c r="D2811" s="98"/>
      <c r="E2811" s="98"/>
      <c r="F2811" s="98"/>
      <c r="G2811" s="98"/>
      <c r="H2811" s="98"/>
      <c r="I2811" s="98"/>
      <c r="J2811" s="98"/>
      <c r="K2811" s="98"/>
      <c r="L2811" s="98"/>
      <c r="M2811" s="98"/>
      <c r="N2811" s="98"/>
      <c r="O2811" s="98"/>
      <c r="P2811" s="98"/>
      <c r="Q2811" s="98"/>
      <c r="R2811" s="98"/>
      <c r="S2811" s="98"/>
      <c r="T2811" s="108"/>
    </row>
    <row r="2812" spans="1:20" x14ac:dyDescent="0.3">
      <c r="A2812" s="98"/>
      <c r="B2812" s="98"/>
      <c r="C2812" s="98"/>
      <c r="D2812" s="98"/>
      <c r="E2812" s="98"/>
      <c r="F2812" s="98"/>
      <c r="G2812" s="98"/>
      <c r="H2812" s="98"/>
      <c r="I2812" s="98"/>
      <c r="J2812" s="98"/>
      <c r="K2812" s="98"/>
      <c r="L2812" s="98"/>
      <c r="M2812" s="98"/>
      <c r="N2812" s="98"/>
      <c r="O2812" s="98"/>
      <c r="P2812" s="98"/>
      <c r="Q2812" s="98"/>
      <c r="R2812" s="98"/>
      <c r="S2812" s="98"/>
      <c r="T2812" s="108"/>
    </row>
    <row r="2813" spans="1:20" x14ac:dyDescent="0.3">
      <c r="A2813" s="98"/>
      <c r="B2813" s="98"/>
      <c r="C2813" s="98"/>
      <c r="D2813" s="98"/>
      <c r="E2813" s="98"/>
      <c r="F2813" s="98"/>
      <c r="G2813" s="98"/>
      <c r="H2813" s="98"/>
      <c r="I2813" s="98"/>
      <c r="J2813" s="98"/>
      <c r="K2813" s="98"/>
      <c r="L2813" s="98"/>
      <c r="M2813" s="98"/>
      <c r="N2813" s="98"/>
      <c r="O2813" s="98"/>
      <c r="P2813" s="98"/>
      <c r="Q2813" s="98"/>
      <c r="R2813" s="98"/>
      <c r="S2813" s="98"/>
      <c r="T2813" s="108"/>
    </row>
    <row r="2814" spans="1:20" x14ac:dyDescent="0.3">
      <c r="A2814" s="98"/>
      <c r="B2814" s="98"/>
      <c r="C2814" s="98"/>
      <c r="D2814" s="98"/>
      <c r="E2814" s="98"/>
      <c r="F2814" s="98"/>
      <c r="G2814" s="98"/>
      <c r="H2814" s="98"/>
      <c r="I2814" s="98"/>
      <c r="J2814" s="98"/>
      <c r="K2814" s="98"/>
      <c r="L2814" s="98"/>
      <c r="M2814" s="98"/>
      <c r="N2814" s="98"/>
      <c r="O2814" s="98"/>
      <c r="P2814" s="98"/>
      <c r="Q2814" s="98"/>
      <c r="R2814" s="98"/>
      <c r="S2814" s="98"/>
      <c r="T2814" s="108"/>
    </row>
    <row r="2815" spans="1:20" x14ac:dyDescent="0.3">
      <c r="A2815" s="98"/>
      <c r="B2815" s="98"/>
      <c r="C2815" s="98"/>
      <c r="D2815" s="98"/>
      <c r="E2815" s="98"/>
      <c r="F2815" s="98"/>
      <c r="G2815" s="98"/>
      <c r="H2815" s="98"/>
      <c r="I2815" s="98"/>
      <c r="J2815" s="98"/>
      <c r="K2815" s="98"/>
      <c r="L2815" s="98"/>
      <c r="M2815" s="98"/>
      <c r="N2815" s="98"/>
      <c r="O2815" s="98"/>
      <c r="P2815" s="98"/>
      <c r="Q2815" s="98"/>
      <c r="R2815" s="98"/>
      <c r="S2815" s="98"/>
      <c r="T2815" s="108"/>
    </row>
    <row r="2816" spans="1:20" x14ac:dyDescent="0.3">
      <c r="A2816" s="98"/>
      <c r="B2816" s="98"/>
      <c r="C2816" s="98"/>
      <c r="D2816" s="98"/>
      <c r="E2816" s="98"/>
      <c r="F2816" s="98"/>
      <c r="G2816" s="98"/>
      <c r="H2816" s="98"/>
      <c r="I2816" s="98"/>
      <c r="J2816" s="98"/>
      <c r="K2816" s="98"/>
      <c r="L2816" s="98"/>
      <c r="M2816" s="98"/>
      <c r="N2816" s="98"/>
      <c r="O2816" s="98"/>
      <c r="P2816" s="98"/>
      <c r="Q2816" s="98"/>
      <c r="R2816" s="98"/>
      <c r="S2816" s="98"/>
      <c r="T2816" s="108"/>
    </row>
    <row r="2817" spans="1:20" x14ac:dyDescent="0.3">
      <c r="A2817" s="98"/>
      <c r="B2817" s="98"/>
      <c r="C2817" s="98"/>
      <c r="D2817" s="98"/>
      <c r="E2817" s="98"/>
      <c r="F2817" s="98"/>
      <c r="G2817" s="98"/>
      <c r="H2817" s="98"/>
      <c r="I2817" s="98"/>
      <c r="J2817" s="98"/>
      <c r="K2817" s="98"/>
      <c r="L2817" s="98"/>
      <c r="M2817" s="98"/>
      <c r="N2817" s="98"/>
      <c r="O2817" s="98"/>
      <c r="P2817" s="98"/>
      <c r="Q2817" s="98"/>
      <c r="R2817" s="98"/>
      <c r="S2817" s="98"/>
      <c r="T2817" s="108"/>
    </row>
    <row r="2818" spans="1:20" x14ac:dyDescent="0.3">
      <c r="A2818" s="98"/>
      <c r="B2818" s="98"/>
      <c r="C2818" s="98"/>
      <c r="D2818" s="98"/>
      <c r="E2818" s="98"/>
      <c r="F2818" s="98"/>
      <c r="G2818" s="98"/>
      <c r="H2818" s="98"/>
      <c r="I2818" s="98"/>
      <c r="J2818" s="98"/>
      <c r="K2818" s="98"/>
      <c r="L2818" s="98"/>
      <c r="M2818" s="98"/>
      <c r="N2818" s="98"/>
      <c r="O2818" s="98"/>
      <c r="P2818" s="98"/>
      <c r="Q2818" s="98"/>
      <c r="R2818" s="98"/>
      <c r="S2818" s="98"/>
      <c r="T2818" s="108"/>
    </row>
    <row r="2819" spans="1:20" x14ac:dyDescent="0.3">
      <c r="A2819" s="98"/>
      <c r="B2819" s="98"/>
      <c r="C2819" s="98"/>
      <c r="D2819" s="98"/>
      <c r="E2819" s="98"/>
      <c r="F2819" s="98"/>
      <c r="G2819" s="98"/>
      <c r="H2819" s="98"/>
      <c r="I2819" s="98"/>
      <c r="J2819" s="98"/>
      <c r="K2819" s="98"/>
      <c r="L2819" s="98"/>
      <c r="M2819" s="98"/>
      <c r="N2819" s="98"/>
      <c r="O2819" s="98"/>
      <c r="P2819" s="98"/>
      <c r="Q2819" s="98"/>
      <c r="R2819" s="98"/>
      <c r="S2819" s="98"/>
      <c r="T2819" s="108"/>
    </row>
    <row r="2820" spans="1:20" x14ac:dyDescent="0.3">
      <c r="A2820" s="98"/>
      <c r="B2820" s="98"/>
      <c r="C2820" s="98"/>
      <c r="D2820" s="98"/>
      <c r="E2820" s="98"/>
      <c r="F2820" s="98"/>
      <c r="G2820" s="98"/>
      <c r="H2820" s="98"/>
      <c r="I2820" s="98"/>
      <c r="J2820" s="98"/>
      <c r="K2820" s="98"/>
      <c r="L2820" s="98"/>
      <c r="M2820" s="98"/>
      <c r="N2820" s="98"/>
      <c r="O2820" s="98"/>
      <c r="P2820" s="98"/>
      <c r="Q2820" s="98"/>
      <c r="R2820" s="98"/>
      <c r="S2820" s="98"/>
      <c r="T2820" s="108"/>
    </row>
    <row r="2821" spans="1:20" x14ac:dyDescent="0.3">
      <c r="A2821" s="98"/>
      <c r="B2821" s="98"/>
      <c r="C2821" s="98"/>
      <c r="D2821" s="98"/>
      <c r="E2821" s="98"/>
      <c r="F2821" s="98"/>
      <c r="G2821" s="98"/>
      <c r="H2821" s="98"/>
      <c r="I2821" s="98"/>
      <c r="J2821" s="98"/>
      <c r="K2821" s="98"/>
      <c r="L2821" s="98"/>
      <c r="M2821" s="98"/>
      <c r="N2821" s="98"/>
      <c r="O2821" s="98"/>
      <c r="P2821" s="98"/>
      <c r="Q2821" s="98"/>
      <c r="R2821" s="98"/>
      <c r="S2821" s="98"/>
      <c r="T2821" s="108"/>
    </row>
    <row r="2822" spans="1:20" x14ac:dyDescent="0.3">
      <c r="A2822" s="98"/>
      <c r="B2822" s="98"/>
      <c r="C2822" s="98"/>
      <c r="D2822" s="98"/>
      <c r="E2822" s="98"/>
      <c r="F2822" s="98"/>
      <c r="G2822" s="98"/>
      <c r="H2822" s="98"/>
      <c r="I2822" s="98"/>
      <c r="J2822" s="98"/>
      <c r="K2822" s="98"/>
      <c r="L2822" s="98"/>
      <c r="M2822" s="98"/>
      <c r="N2822" s="98"/>
      <c r="O2822" s="98"/>
      <c r="P2822" s="98"/>
      <c r="Q2822" s="98"/>
      <c r="R2822" s="98"/>
      <c r="S2822" s="98"/>
      <c r="T2822" s="108"/>
    </row>
    <row r="2823" spans="1:20" x14ac:dyDescent="0.3">
      <c r="A2823" s="98"/>
      <c r="B2823" s="98"/>
      <c r="C2823" s="98"/>
      <c r="D2823" s="98"/>
      <c r="E2823" s="98"/>
      <c r="F2823" s="98"/>
      <c r="G2823" s="98"/>
      <c r="H2823" s="98"/>
      <c r="I2823" s="98"/>
      <c r="J2823" s="98"/>
      <c r="K2823" s="98"/>
      <c r="L2823" s="98"/>
      <c r="M2823" s="98"/>
      <c r="N2823" s="98"/>
      <c r="O2823" s="98"/>
      <c r="P2823" s="98"/>
      <c r="Q2823" s="98"/>
      <c r="R2823" s="98"/>
      <c r="S2823" s="98"/>
      <c r="T2823" s="108"/>
    </row>
    <row r="2824" spans="1:20" x14ac:dyDescent="0.3">
      <c r="A2824" s="98"/>
      <c r="B2824" s="98"/>
      <c r="C2824" s="98"/>
      <c r="D2824" s="98"/>
      <c r="E2824" s="98"/>
      <c r="F2824" s="98"/>
      <c r="G2824" s="98"/>
      <c r="H2824" s="98"/>
      <c r="I2824" s="98"/>
      <c r="J2824" s="98"/>
      <c r="K2824" s="98"/>
      <c r="L2824" s="98"/>
      <c r="M2824" s="98"/>
      <c r="N2824" s="98"/>
      <c r="O2824" s="98"/>
      <c r="P2824" s="98"/>
      <c r="Q2824" s="98"/>
      <c r="R2824" s="98"/>
      <c r="S2824" s="98"/>
      <c r="T2824" s="108"/>
    </row>
    <row r="2825" spans="1:20" x14ac:dyDescent="0.3">
      <c r="A2825" s="98"/>
      <c r="B2825" s="98"/>
      <c r="C2825" s="98"/>
      <c r="D2825" s="98"/>
      <c r="E2825" s="98"/>
      <c r="F2825" s="98"/>
      <c r="G2825" s="98"/>
      <c r="H2825" s="98"/>
      <c r="I2825" s="98"/>
      <c r="J2825" s="98"/>
      <c r="K2825" s="98"/>
      <c r="L2825" s="98"/>
      <c r="M2825" s="98"/>
      <c r="N2825" s="98"/>
      <c r="O2825" s="98"/>
      <c r="P2825" s="98"/>
      <c r="Q2825" s="98"/>
      <c r="R2825" s="98"/>
      <c r="S2825" s="98"/>
      <c r="T2825" s="108"/>
    </row>
    <row r="2826" spans="1:20" x14ac:dyDescent="0.3">
      <c r="A2826" s="98"/>
      <c r="B2826" s="98"/>
      <c r="C2826" s="98"/>
      <c r="D2826" s="98"/>
      <c r="E2826" s="98"/>
      <c r="F2826" s="98"/>
      <c r="G2826" s="98"/>
      <c r="H2826" s="98"/>
      <c r="I2826" s="98"/>
      <c r="J2826" s="98"/>
      <c r="K2826" s="98"/>
      <c r="L2826" s="98"/>
      <c r="M2826" s="98"/>
      <c r="N2826" s="98"/>
      <c r="O2826" s="98"/>
      <c r="P2826" s="98"/>
      <c r="Q2826" s="98"/>
      <c r="R2826" s="98"/>
      <c r="S2826" s="98"/>
      <c r="T2826" s="108"/>
    </row>
    <row r="2827" spans="1:20" x14ac:dyDescent="0.3">
      <c r="A2827" s="98"/>
      <c r="B2827" s="98"/>
      <c r="C2827" s="98"/>
      <c r="D2827" s="98"/>
      <c r="E2827" s="98"/>
      <c r="F2827" s="98"/>
      <c r="G2827" s="98"/>
      <c r="H2827" s="98"/>
      <c r="I2827" s="98"/>
      <c r="J2827" s="98"/>
      <c r="K2827" s="98"/>
      <c r="L2827" s="98"/>
      <c r="M2827" s="98"/>
      <c r="N2827" s="98"/>
      <c r="O2827" s="98"/>
      <c r="P2827" s="98"/>
      <c r="Q2827" s="98"/>
      <c r="R2827" s="98"/>
      <c r="S2827" s="98"/>
      <c r="T2827" s="108"/>
    </row>
    <row r="2828" spans="1:20" x14ac:dyDescent="0.3">
      <c r="A2828" s="98"/>
      <c r="B2828" s="98"/>
      <c r="C2828" s="98"/>
      <c r="D2828" s="98"/>
      <c r="E2828" s="98"/>
      <c r="F2828" s="98"/>
      <c r="G2828" s="98"/>
      <c r="H2828" s="98"/>
      <c r="I2828" s="98"/>
      <c r="J2828" s="98"/>
      <c r="K2828" s="98"/>
      <c r="L2828" s="98"/>
      <c r="M2828" s="98"/>
      <c r="N2828" s="98"/>
      <c r="O2828" s="98"/>
      <c r="P2828" s="98"/>
      <c r="Q2828" s="98"/>
      <c r="R2828" s="98"/>
      <c r="S2828" s="98"/>
      <c r="T2828" s="108"/>
    </row>
    <row r="2829" spans="1:20" x14ac:dyDescent="0.3">
      <c r="A2829" s="98"/>
      <c r="B2829" s="98"/>
      <c r="C2829" s="98"/>
      <c r="D2829" s="98"/>
      <c r="E2829" s="98"/>
      <c r="F2829" s="98"/>
      <c r="G2829" s="98"/>
      <c r="H2829" s="98"/>
      <c r="I2829" s="98"/>
      <c r="J2829" s="98"/>
      <c r="K2829" s="98"/>
      <c r="L2829" s="98"/>
      <c r="M2829" s="98"/>
      <c r="N2829" s="98"/>
      <c r="O2829" s="98"/>
      <c r="P2829" s="98"/>
      <c r="Q2829" s="98"/>
      <c r="R2829" s="98"/>
      <c r="S2829" s="98"/>
      <c r="T2829" s="108"/>
    </row>
    <row r="2830" spans="1:20" x14ac:dyDescent="0.3">
      <c r="A2830" s="98"/>
      <c r="B2830" s="98"/>
      <c r="C2830" s="98"/>
      <c r="D2830" s="98"/>
      <c r="E2830" s="98"/>
      <c r="F2830" s="98"/>
      <c r="G2830" s="98"/>
      <c r="H2830" s="98"/>
      <c r="I2830" s="98"/>
      <c r="J2830" s="98"/>
      <c r="K2830" s="98"/>
      <c r="L2830" s="98"/>
      <c r="M2830" s="98"/>
      <c r="N2830" s="98"/>
      <c r="O2830" s="98"/>
      <c r="P2830" s="98"/>
      <c r="Q2830" s="98"/>
      <c r="R2830" s="98"/>
      <c r="S2830" s="98"/>
      <c r="T2830" s="108"/>
    </row>
    <row r="2831" spans="1:20" x14ac:dyDescent="0.3">
      <c r="A2831" s="98"/>
      <c r="B2831" s="98"/>
      <c r="C2831" s="98"/>
      <c r="D2831" s="98"/>
      <c r="E2831" s="98"/>
      <c r="F2831" s="98"/>
      <c r="G2831" s="98"/>
      <c r="H2831" s="98"/>
      <c r="I2831" s="98"/>
      <c r="J2831" s="98"/>
      <c r="K2831" s="98"/>
      <c r="L2831" s="98"/>
      <c r="M2831" s="98"/>
      <c r="N2831" s="98"/>
      <c r="O2831" s="98"/>
      <c r="P2831" s="98"/>
      <c r="Q2831" s="98"/>
      <c r="R2831" s="98"/>
      <c r="S2831" s="98"/>
      <c r="T2831" s="108"/>
    </row>
    <row r="2832" spans="1:20" x14ac:dyDescent="0.3">
      <c r="A2832" s="98"/>
      <c r="B2832" s="98"/>
      <c r="C2832" s="98"/>
      <c r="D2832" s="98"/>
      <c r="E2832" s="98"/>
      <c r="F2832" s="98"/>
      <c r="G2832" s="98"/>
      <c r="H2832" s="98"/>
      <c r="I2832" s="98"/>
      <c r="J2832" s="98"/>
      <c r="K2832" s="98"/>
      <c r="L2832" s="98"/>
      <c r="M2832" s="98"/>
      <c r="N2832" s="98"/>
      <c r="O2832" s="98"/>
      <c r="P2832" s="98"/>
      <c r="Q2832" s="98"/>
      <c r="R2832" s="98"/>
      <c r="S2832" s="98"/>
      <c r="T2832" s="108"/>
    </row>
    <row r="2833" spans="1:20" x14ac:dyDescent="0.3">
      <c r="A2833" s="98"/>
      <c r="B2833" s="98"/>
      <c r="C2833" s="98"/>
      <c r="D2833" s="98"/>
      <c r="E2833" s="98"/>
      <c r="F2833" s="98"/>
      <c r="G2833" s="98"/>
      <c r="H2833" s="98"/>
      <c r="I2833" s="98"/>
      <c r="J2833" s="98"/>
      <c r="K2833" s="98"/>
      <c r="L2833" s="98"/>
      <c r="M2833" s="98"/>
      <c r="N2833" s="98"/>
      <c r="O2833" s="98"/>
      <c r="P2833" s="98"/>
      <c r="Q2833" s="98"/>
      <c r="R2833" s="98"/>
      <c r="S2833" s="98"/>
      <c r="T2833" s="108"/>
    </row>
    <row r="2834" spans="1:20" x14ac:dyDescent="0.3">
      <c r="A2834" s="98"/>
      <c r="B2834" s="98"/>
      <c r="C2834" s="98"/>
      <c r="D2834" s="98"/>
      <c r="E2834" s="98"/>
      <c r="F2834" s="98"/>
      <c r="G2834" s="98"/>
      <c r="H2834" s="98"/>
      <c r="I2834" s="98"/>
      <c r="J2834" s="98"/>
      <c r="K2834" s="98"/>
      <c r="L2834" s="98"/>
      <c r="M2834" s="98"/>
      <c r="N2834" s="98"/>
      <c r="O2834" s="98"/>
      <c r="P2834" s="98"/>
      <c r="Q2834" s="98"/>
      <c r="R2834" s="98"/>
      <c r="S2834" s="98"/>
      <c r="T2834" s="108"/>
    </row>
    <row r="2835" spans="1:20" x14ac:dyDescent="0.3">
      <c r="A2835" s="98"/>
      <c r="B2835" s="98"/>
      <c r="C2835" s="98"/>
      <c r="D2835" s="98"/>
      <c r="E2835" s="98"/>
      <c r="F2835" s="98"/>
      <c r="G2835" s="98"/>
      <c r="H2835" s="98"/>
      <c r="I2835" s="98"/>
      <c r="J2835" s="98"/>
      <c r="K2835" s="98"/>
      <c r="L2835" s="98"/>
      <c r="M2835" s="98"/>
      <c r="N2835" s="98"/>
      <c r="O2835" s="98"/>
      <c r="P2835" s="98"/>
      <c r="Q2835" s="98"/>
      <c r="R2835" s="98"/>
      <c r="S2835" s="98"/>
      <c r="T2835" s="108"/>
    </row>
    <row r="2836" spans="1:20" x14ac:dyDescent="0.3">
      <c r="A2836" s="98"/>
      <c r="B2836" s="98"/>
      <c r="C2836" s="98"/>
      <c r="D2836" s="98"/>
      <c r="E2836" s="98"/>
      <c r="F2836" s="98"/>
      <c r="G2836" s="98"/>
      <c r="H2836" s="98"/>
      <c r="I2836" s="98"/>
      <c r="J2836" s="98"/>
      <c r="K2836" s="98"/>
      <c r="L2836" s="98"/>
      <c r="M2836" s="98"/>
      <c r="N2836" s="98"/>
      <c r="O2836" s="98"/>
      <c r="P2836" s="98"/>
      <c r="Q2836" s="98"/>
      <c r="R2836" s="98"/>
      <c r="S2836" s="98"/>
      <c r="T2836" s="108"/>
    </row>
    <row r="2837" spans="1:20" x14ac:dyDescent="0.3">
      <c r="A2837" s="98"/>
      <c r="B2837" s="98"/>
      <c r="C2837" s="98"/>
      <c r="D2837" s="98"/>
      <c r="E2837" s="98"/>
      <c r="F2837" s="98"/>
      <c r="G2837" s="98"/>
      <c r="H2837" s="98"/>
      <c r="I2837" s="98"/>
      <c r="J2837" s="98"/>
      <c r="K2837" s="98"/>
      <c r="L2837" s="98"/>
      <c r="M2837" s="98"/>
      <c r="N2837" s="98"/>
      <c r="O2837" s="98"/>
      <c r="P2837" s="98"/>
      <c r="Q2837" s="98"/>
      <c r="R2837" s="98"/>
      <c r="S2837" s="98"/>
      <c r="T2837" s="108"/>
    </row>
    <row r="2838" spans="1:20" x14ac:dyDescent="0.3">
      <c r="A2838" s="98"/>
      <c r="B2838" s="98"/>
      <c r="C2838" s="98"/>
      <c r="D2838" s="98"/>
      <c r="E2838" s="98"/>
      <c r="F2838" s="98"/>
      <c r="G2838" s="98"/>
      <c r="H2838" s="98"/>
      <c r="I2838" s="98"/>
      <c r="J2838" s="98"/>
      <c r="K2838" s="98"/>
      <c r="L2838" s="98"/>
      <c r="M2838" s="98"/>
      <c r="N2838" s="98"/>
      <c r="O2838" s="98"/>
      <c r="P2838" s="98"/>
      <c r="Q2838" s="98"/>
      <c r="R2838" s="98"/>
      <c r="S2838" s="98"/>
      <c r="T2838" s="108"/>
    </row>
    <row r="2839" spans="1:20" x14ac:dyDescent="0.3">
      <c r="A2839" s="98"/>
      <c r="B2839" s="98"/>
      <c r="C2839" s="98"/>
      <c r="D2839" s="98"/>
      <c r="E2839" s="98"/>
      <c r="F2839" s="98"/>
      <c r="G2839" s="98"/>
      <c r="H2839" s="98"/>
      <c r="I2839" s="98"/>
      <c r="J2839" s="98"/>
      <c r="K2839" s="98"/>
      <c r="L2839" s="98"/>
      <c r="M2839" s="98"/>
      <c r="N2839" s="98"/>
      <c r="O2839" s="98"/>
      <c r="P2839" s="98"/>
      <c r="Q2839" s="98"/>
      <c r="R2839" s="98"/>
      <c r="S2839" s="98"/>
      <c r="T2839" s="108"/>
    </row>
    <row r="2840" spans="1:20" x14ac:dyDescent="0.3">
      <c r="A2840" s="98"/>
      <c r="B2840" s="98"/>
      <c r="C2840" s="98"/>
      <c r="D2840" s="98"/>
      <c r="E2840" s="98"/>
      <c r="F2840" s="98"/>
      <c r="G2840" s="98"/>
      <c r="H2840" s="98"/>
      <c r="I2840" s="98"/>
      <c r="J2840" s="98"/>
      <c r="K2840" s="98"/>
      <c r="L2840" s="98"/>
      <c r="M2840" s="98"/>
      <c r="N2840" s="98"/>
      <c r="O2840" s="98"/>
      <c r="P2840" s="98"/>
      <c r="Q2840" s="98"/>
      <c r="R2840" s="98"/>
      <c r="S2840" s="98"/>
      <c r="T2840" s="108"/>
    </row>
    <row r="2841" spans="1:20" x14ac:dyDescent="0.3">
      <c r="A2841" s="98"/>
      <c r="B2841" s="98"/>
      <c r="C2841" s="98"/>
      <c r="D2841" s="98"/>
      <c r="E2841" s="98"/>
      <c r="F2841" s="98"/>
      <c r="G2841" s="98"/>
      <c r="H2841" s="98"/>
      <c r="I2841" s="98"/>
      <c r="J2841" s="98"/>
      <c r="K2841" s="98"/>
      <c r="L2841" s="98"/>
      <c r="M2841" s="98"/>
      <c r="N2841" s="98"/>
      <c r="O2841" s="98"/>
      <c r="P2841" s="98"/>
      <c r="Q2841" s="98"/>
      <c r="R2841" s="98"/>
      <c r="S2841" s="98"/>
      <c r="T2841" s="108"/>
    </row>
    <row r="2842" spans="1:20" x14ac:dyDescent="0.3">
      <c r="A2842" s="98"/>
      <c r="B2842" s="98"/>
      <c r="C2842" s="98"/>
      <c r="D2842" s="98"/>
      <c r="E2842" s="98"/>
      <c r="F2842" s="98"/>
      <c r="G2842" s="98"/>
      <c r="H2842" s="98"/>
      <c r="I2842" s="98"/>
      <c r="J2842" s="98"/>
      <c r="K2842" s="98"/>
      <c r="L2842" s="98"/>
      <c r="M2842" s="98"/>
      <c r="N2842" s="98"/>
      <c r="O2842" s="98"/>
      <c r="P2842" s="98"/>
      <c r="Q2842" s="98"/>
      <c r="R2842" s="98"/>
      <c r="S2842" s="98"/>
      <c r="T2842" s="108"/>
    </row>
    <row r="2843" spans="1:20" x14ac:dyDescent="0.3">
      <c r="A2843" s="98"/>
      <c r="B2843" s="98"/>
      <c r="C2843" s="98"/>
      <c r="D2843" s="98"/>
      <c r="E2843" s="98"/>
      <c r="F2843" s="98"/>
      <c r="G2843" s="98"/>
      <c r="H2843" s="98"/>
      <c r="I2843" s="98"/>
      <c r="J2843" s="98"/>
      <c r="K2843" s="98"/>
      <c r="L2843" s="98"/>
      <c r="M2843" s="98"/>
      <c r="N2843" s="98"/>
      <c r="O2843" s="98"/>
      <c r="P2843" s="98"/>
      <c r="Q2843" s="98"/>
      <c r="R2843" s="98"/>
      <c r="S2843" s="98"/>
      <c r="T2843" s="108"/>
    </row>
    <row r="2844" spans="1:20" x14ac:dyDescent="0.3">
      <c r="A2844" s="98"/>
      <c r="B2844" s="98"/>
      <c r="C2844" s="98"/>
      <c r="D2844" s="98"/>
      <c r="E2844" s="98"/>
      <c r="F2844" s="98"/>
      <c r="G2844" s="98"/>
      <c r="H2844" s="98"/>
      <c r="I2844" s="98"/>
      <c r="J2844" s="98"/>
      <c r="K2844" s="98"/>
      <c r="L2844" s="98"/>
      <c r="M2844" s="98"/>
      <c r="N2844" s="98"/>
      <c r="O2844" s="98"/>
      <c r="P2844" s="98"/>
      <c r="Q2844" s="98"/>
      <c r="R2844" s="98"/>
      <c r="S2844" s="98"/>
      <c r="T2844" s="108"/>
    </row>
    <row r="2845" spans="1:20" x14ac:dyDescent="0.3">
      <c r="A2845" s="98"/>
      <c r="B2845" s="98"/>
      <c r="C2845" s="98"/>
      <c r="D2845" s="98"/>
      <c r="E2845" s="98"/>
      <c r="F2845" s="98"/>
      <c r="G2845" s="98"/>
      <c r="H2845" s="98"/>
      <c r="I2845" s="98"/>
      <c r="J2845" s="98"/>
      <c r="K2845" s="98"/>
      <c r="L2845" s="98"/>
      <c r="M2845" s="98"/>
      <c r="N2845" s="98"/>
      <c r="O2845" s="98"/>
      <c r="P2845" s="98"/>
      <c r="Q2845" s="98"/>
      <c r="R2845" s="98"/>
      <c r="S2845" s="98"/>
      <c r="T2845" s="108"/>
    </row>
    <row r="2846" spans="1:20" x14ac:dyDescent="0.3">
      <c r="A2846" s="98"/>
      <c r="B2846" s="98"/>
      <c r="C2846" s="98"/>
      <c r="D2846" s="98"/>
      <c r="E2846" s="98"/>
      <c r="F2846" s="98"/>
      <c r="G2846" s="98"/>
      <c r="H2846" s="98"/>
      <c r="I2846" s="98"/>
      <c r="J2846" s="98"/>
      <c r="K2846" s="98"/>
      <c r="L2846" s="98"/>
      <c r="M2846" s="98"/>
      <c r="N2846" s="98"/>
      <c r="O2846" s="98"/>
      <c r="P2846" s="98"/>
      <c r="Q2846" s="98"/>
      <c r="R2846" s="98"/>
      <c r="S2846" s="98"/>
      <c r="T2846" s="108"/>
    </row>
    <row r="2847" spans="1:20" x14ac:dyDescent="0.3">
      <c r="A2847" s="98"/>
      <c r="B2847" s="98"/>
      <c r="C2847" s="98"/>
      <c r="D2847" s="98"/>
      <c r="E2847" s="98"/>
      <c r="F2847" s="98"/>
      <c r="G2847" s="98"/>
      <c r="H2847" s="98"/>
      <c r="I2847" s="98"/>
      <c r="J2847" s="98"/>
      <c r="K2847" s="98"/>
      <c r="L2847" s="98"/>
      <c r="M2847" s="98"/>
      <c r="N2847" s="98"/>
      <c r="O2847" s="98"/>
      <c r="P2847" s="98"/>
      <c r="Q2847" s="98"/>
      <c r="R2847" s="98"/>
      <c r="S2847" s="98"/>
      <c r="T2847" s="108"/>
    </row>
    <row r="2848" spans="1:20" x14ac:dyDescent="0.3">
      <c r="A2848" s="98"/>
      <c r="B2848" s="98"/>
      <c r="C2848" s="98"/>
      <c r="D2848" s="98"/>
      <c r="E2848" s="98"/>
      <c r="F2848" s="98"/>
      <c r="G2848" s="98"/>
      <c r="H2848" s="98"/>
      <c r="I2848" s="98"/>
      <c r="J2848" s="98"/>
      <c r="K2848" s="98"/>
      <c r="L2848" s="98"/>
      <c r="M2848" s="98"/>
      <c r="N2848" s="98"/>
      <c r="O2848" s="98"/>
      <c r="P2848" s="98"/>
      <c r="Q2848" s="98"/>
      <c r="R2848" s="98"/>
      <c r="S2848" s="98"/>
      <c r="T2848" s="108"/>
    </row>
    <row r="2849" spans="1:20" x14ac:dyDescent="0.3">
      <c r="A2849" s="98"/>
      <c r="B2849" s="98"/>
      <c r="C2849" s="98"/>
      <c r="D2849" s="98"/>
      <c r="E2849" s="98"/>
      <c r="F2849" s="98"/>
      <c r="G2849" s="98"/>
      <c r="H2849" s="98"/>
      <c r="I2849" s="98"/>
      <c r="J2849" s="98"/>
      <c r="K2849" s="98"/>
      <c r="L2849" s="98"/>
      <c r="M2849" s="98"/>
      <c r="N2849" s="98"/>
      <c r="O2849" s="98"/>
      <c r="P2849" s="98"/>
      <c r="Q2849" s="98"/>
      <c r="R2849" s="98"/>
      <c r="S2849" s="98"/>
      <c r="T2849" s="108"/>
    </row>
    <row r="2850" spans="1:20" x14ac:dyDescent="0.3">
      <c r="A2850" s="98"/>
      <c r="B2850" s="98"/>
      <c r="C2850" s="98"/>
      <c r="D2850" s="98"/>
      <c r="E2850" s="98"/>
      <c r="F2850" s="98"/>
      <c r="G2850" s="98"/>
      <c r="H2850" s="98"/>
      <c r="I2850" s="98"/>
      <c r="J2850" s="98"/>
      <c r="K2850" s="98"/>
      <c r="L2850" s="98"/>
      <c r="M2850" s="98"/>
      <c r="N2850" s="98"/>
      <c r="O2850" s="98"/>
      <c r="P2850" s="98"/>
      <c r="Q2850" s="98"/>
      <c r="R2850" s="98"/>
      <c r="S2850" s="98"/>
      <c r="T2850" s="108"/>
    </row>
    <row r="2851" spans="1:20" x14ac:dyDescent="0.3">
      <c r="A2851" s="98"/>
      <c r="B2851" s="98"/>
      <c r="C2851" s="98"/>
      <c r="D2851" s="98"/>
      <c r="E2851" s="98"/>
      <c r="F2851" s="98"/>
      <c r="G2851" s="98"/>
      <c r="H2851" s="98"/>
      <c r="I2851" s="98"/>
      <c r="J2851" s="98"/>
      <c r="K2851" s="98"/>
      <c r="L2851" s="98"/>
      <c r="M2851" s="98"/>
      <c r="N2851" s="98"/>
      <c r="O2851" s="98"/>
      <c r="P2851" s="98"/>
      <c r="Q2851" s="98"/>
      <c r="R2851" s="98"/>
      <c r="S2851" s="98"/>
      <c r="T2851" s="108"/>
    </row>
    <row r="2852" spans="1:20" x14ac:dyDescent="0.3">
      <c r="A2852" s="98"/>
      <c r="B2852" s="98"/>
      <c r="C2852" s="98"/>
      <c r="D2852" s="98"/>
      <c r="E2852" s="98"/>
      <c r="F2852" s="98"/>
      <c r="G2852" s="98"/>
      <c r="H2852" s="98"/>
      <c r="I2852" s="98"/>
      <c r="J2852" s="98"/>
      <c r="K2852" s="98"/>
      <c r="L2852" s="98"/>
      <c r="M2852" s="98"/>
      <c r="N2852" s="98"/>
      <c r="O2852" s="98"/>
      <c r="P2852" s="98"/>
      <c r="Q2852" s="98"/>
      <c r="R2852" s="98"/>
      <c r="S2852" s="98"/>
      <c r="T2852" s="108"/>
    </row>
    <row r="2853" spans="1:20" x14ac:dyDescent="0.3">
      <c r="A2853" s="98"/>
      <c r="B2853" s="98"/>
      <c r="C2853" s="98"/>
      <c r="D2853" s="98"/>
      <c r="E2853" s="98"/>
      <c r="F2853" s="98"/>
      <c r="G2853" s="98"/>
      <c r="H2853" s="98"/>
      <c r="I2853" s="98"/>
      <c r="J2853" s="98"/>
      <c r="K2853" s="98"/>
      <c r="L2853" s="98"/>
      <c r="M2853" s="98"/>
      <c r="N2853" s="98"/>
      <c r="O2853" s="98"/>
      <c r="P2853" s="98"/>
      <c r="Q2853" s="98"/>
      <c r="R2853" s="98"/>
      <c r="S2853" s="98"/>
      <c r="T2853" s="108"/>
    </row>
    <row r="2854" spans="1:20" x14ac:dyDescent="0.3">
      <c r="A2854" s="98"/>
      <c r="B2854" s="98"/>
      <c r="C2854" s="98"/>
      <c r="D2854" s="98"/>
      <c r="E2854" s="98"/>
      <c r="F2854" s="98"/>
      <c r="G2854" s="98"/>
      <c r="H2854" s="98"/>
      <c r="I2854" s="98"/>
      <c r="J2854" s="98"/>
      <c r="K2854" s="98"/>
      <c r="L2854" s="98"/>
      <c r="M2854" s="98"/>
      <c r="N2854" s="98"/>
      <c r="O2854" s="98"/>
      <c r="P2854" s="98"/>
      <c r="Q2854" s="98"/>
      <c r="R2854" s="98"/>
      <c r="S2854" s="98"/>
      <c r="T2854" s="108"/>
    </row>
    <row r="2855" spans="1:20" x14ac:dyDescent="0.3">
      <c r="A2855" s="98"/>
      <c r="B2855" s="98"/>
      <c r="C2855" s="98"/>
      <c r="D2855" s="98"/>
      <c r="E2855" s="98"/>
      <c r="F2855" s="98"/>
      <c r="G2855" s="98"/>
      <c r="H2855" s="98"/>
      <c r="I2855" s="98"/>
      <c r="J2855" s="98"/>
      <c r="K2855" s="98"/>
      <c r="L2855" s="98"/>
      <c r="M2855" s="98"/>
      <c r="N2855" s="98"/>
      <c r="O2855" s="98"/>
      <c r="P2855" s="98"/>
      <c r="Q2855" s="98"/>
      <c r="R2855" s="98"/>
      <c r="S2855" s="98"/>
      <c r="T2855" s="108"/>
    </row>
    <row r="2856" spans="1:20" x14ac:dyDescent="0.3">
      <c r="A2856" s="98"/>
      <c r="B2856" s="98"/>
      <c r="C2856" s="98"/>
      <c r="D2856" s="98"/>
      <c r="E2856" s="98"/>
      <c r="F2856" s="98"/>
      <c r="G2856" s="98"/>
      <c r="H2856" s="98"/>
      <c r="I2856" s="98"/>
      <c r="J2856" s="98"/>
      <c r="K2856" s="98"/>
      <c r="L2856" s="98"/>
      <c r="M2856" s="98"/>
      <c r="N2856" s="98"/>
      <c r="O2856" s="98"/>
      <c r="P2856" s="98"/>
      <c r="Q2856" s="98"/>
      <c r="R2856" s="98"/>
      <c r="S2856" s="98"/>
      <c r="T2856" s="108"/>
    </row>
    <row r="2857" spans="1:20" x14ac:dyDescent="0.3">
      <c r="A2857" s="98"/>
      <c r="B2857" s="98"/>
      <c r="C2857" s="98"/>
      <c r="D2857" s="98"/>
      <c r="E2857" s="98"/>
      <c r="F2857" s="98"/>
      <c r="G2857" s="98"/>
      <c r="H2857" s="98"/>
      <c r="I2857" s="98"/>
      <c r="J2857" s="98"/>
      <c r="K2857" s="98"/>
      <c r="L2857" s="98"/>
      <c r="M2857" s="98"/>
      <c r="N2857" s="98"/>
      <c r="O2857" s="98"/>
      <c r="P2857" s="98"/>
      <c r="Q2857" s="98"/>
      <c r="R2857" s="98"/>
      <c r="S2857" s="98"/>
      <c r="T2857" s="108"/>
    </row>
    <row r="2858" spans="1:20" x14ac:dyDescent="0.3">
      <c r="A2858" s="98"/>
      <c r="B2858" s="98"/>
      <c r="C2858" s="98"/>
      <c r="D2858" s="98"/>
      <c r="E2858" s="98"/>
      <c r="F2858" s="98"/>
      <c r="G2858" s="98"/>
      <c r="H2858" s="98"/>
      <c r="I2858" s="98"/>
      <c r="J2858" s="98"/>
      <c r="K2858" s="98"/>
      <c r="L2858" s="98"/>
      <c r="M2858" s="98"/>
      <c r="N2858" s="98"/>
      <c r="O2858" s="98"/>
      <c r="P2858" s="98"/>
      <c r="Q2858" s="98"/>
      <c r="R2858" s="98"/>
      <c r="S2858" s="98"/>
      <c r="T2858" s="108"/>
    </row>
    <row r="2859" spans="1:20" x14ac:dyDescent="0.3">
      <c r="A2859" s="98"/>
      <c r="B2859" s="98"/>
      <c r="C2859" s="98"/>
      <c r="D2859" s="98"/>
      <c r="E2859" s="98"/>
      <c r="F2859" s="98"/>
      <c r="G2859" s="98"/>
      <c r="H2859" s="98"/>
      <c r="I2859" s="98"/>
      <c r="J2859" s="98"/>
      <c r="K2859" s="98"/>
      <c r="L2859" s="98"/>
      <c r="M2859" s="98"/>
      <c r="N2859" s="98"/>
      <c r="O2859" s="98"/>
      <c r="P2859" s="98"/>
      <c r="Q2859" s="98"/>
      <c r="R2859" s="98"/>
      <c r="S2859" s="98"/>
      <c r="T2859" s="108"/>
    </row>
    <row r="2860" spans="1:20" x14ac:dyDescent="0.3">
      <c r="A2860" s="98"/>
      <c r="B2860" s="98"/>
      <c r="C2860" s="98"/>
      <c r="D2860" s="98"/>
      <c r="E2860" s="98"/>
      <c r="F2860" s="98"/>
      <c r="G2860" s="98"/>
      <c r="H2860" s="98"/>
      <c r="I2860" s="98"/>
      <c r="J2860" s="98"/>
      <c r="K2860" s="98"/>
      <c r="L2860" s="98"/>
      <c r="M2860" s="98"/>
      <c r="N2860" s="98"/>
      <c r="O2860" s="98"/>
      <c r="P2860" s="98"/>
      <c r="Q2860" s="98"/>
      <c r="R2860" s="98"/>
      <c r="S2860" s="98"/>
      <c r="T2860" s="108"/>
    </row>
    <row r="2861" spans="1:20" x14ac:dyDescent="0.3">
      <c r="A2861" s="98"/>
      <c r="B2861" s="98"/>
      <c r="C2861" s="98"/>
      <c r="D2861" s="98"/>
      <c r="E2861" s="98"/>
      <c r="F2861" s="98"/>
      <c r="G2861" s="98"/>
      <c r="H2861" s="98"/>
      <c r="I2861" s="98"/>
      <c r="J2861" s="98"/>
      <c r="K2861" s="98"/>
      <c r="L2861" s="98"/>
      <c r="M2861" s="98"/>
      <c r="N2861" s="98"/>
      <c r="O2861" s="98"/>
      <c r="P2861" s="98"/>
      <c r="Q2861" s="98"/>
      <c r="R2861" s="98"/>
      <c r="S2861" s="98"/>
      <c r="T2861" s="108"/>
    </row>
    <row r="2862" spans="1:20" x14ac:dyDescent="0.3">
      <c r="A2862" s="98"/>
      <c r="B2862" s="98"/>
      <c r="C2862" s="98"/>
      <c r="D2862" s="98"/>
      <c r="E2862" s="98"/>
      <c r="F2862" s="98"/>
      <c r="G2862" s="98"/>
      <c r="H2862" s="98"/>
      <c r="I2862" s="98"/>
      <c r="J2862" s="98"/>
      <c r="K2862" s="98"/>
      <c r="L2862" s="98"/>
      <c r="M2862" s="98"/>
      <c r="N2862" s="98"/>
      <c r="O2862" s="98"/>
      <c r="P2862" s="98"/>
      <c r="Q2862" s="98"/>
      <c r="R2862" s="98"/>
      <c r="S2862" s="98"/>
      <c r="T2862" s="108"/>
    </row>
    <row r="2863" spans="1:20" x14ac:dyDescent="0.3">
      <c r="A2863" s="98"/>
      <c r="B2863" s="98"/>
      <c r="C2863" s="98"/>
      <c r="D2863" s="98"/>
      <c r="E2863" s="98"/>
      <c r="F2863" s="98"/>
      <c r="G2863" s="98"/>
      <c r="H2863" s="98"/>
      <c r="I2863" s="98"/>
      <c r="J2863" s="98"/>
      <c r="K2863" s="98"/>
      <c r="L2863" s="98"/>
      <c r="M2863" s="98"/>
      <c r="N2863" s="98"/>
      <c r="O2863" s="98"/>
      <c r="P2863" s="98"/>
      <c r="Q2863" s="98"/>
      <c r="R2863" s="98"/>
      <c r="S2863" s="98"/>
      <c r="T2863" s="108"/>
    </row>
    <row r="2864" spans="1:20" x14ac:dyDescent="0.3">
      <c r="A2864" s="98"/>
      <c r="B2864" s="98"/>
      <c r="C2864" s="98"/>
      <c r="D2864" s="98"/>
      <c r="E2864" s="98"/>
      <c r="F2864" s="98"/>
      <c r="G2864" s="98"/>
      <c r="H2864" s="98"/>
      <c r="I2864" s="98"/>
      <c r="J2864" s="98"/>
      <c r="K2864" s="98"/>
      <c r="L2864" s="98"/>
      <c r="M2864" s="98"/>
      <c r="N2864" s="98"/>
      <c r="O2864" s="98"/>
      <c r="P2864" s="98"/>
      <c r="Q2864" s="98"/>
      <c r="R2864" s="98"/>
      <c r="S2864" s="98"/>
      <c r="T2864" s="108"/>
    </row>
    <row r="2865" spans="1:20" x14ac:dyDescent="0.3">
      <c r="A2865" s="98"/>
      <c r="B2865" s="98"/>
      <c r="C2865" s="98"/>
      <c r="D2865" s="98"/>
      <c r="E2865" s="98"/>
      <c r="F2865" s="98"/>
      <c r="G2865" s="98"/>
      <c r="H2865" s="98"/>
      <c r="I2865" s="98"/>
      <c r="J2865" s="98"/>
      <c r="K2865" s="98"/>
      <c r="L2865" s="98"/>
      <c r="M2865" s="98"/>
      <c r="N2865" s="98"/>
      <c r="O2865" s="98"/>
      <c r="P2865" s="98"/>
      <c r="Q2865" s="98"/>
      <c r="R2865" s="98"/>
      <c r="S2865" s="98"/>
      <c r="T2865" s="108"/>
    </row>
    <row r="2866" spans="1:20" x14ac:dyDescent="0.3">
      <c r="A2866" s="98"/>
      <c r="B2866" s="98"/>
      <c r="C2866" s="98"/>
      <c r="D2866" s="98"/>
      <c r="E2866" s="98"/>
      <c r="F2866" s="98"/>
      <c r="G2866" s="98"/>
      <c r="H2866" s="98"/>
      <c r="I2866" s="98"/>
      <c r="J2866" s="98"/>
      <c r="K2866" s="98"/>
      <c r="L2866" s="98"/>
      <c r="M2866" s="98"/>
      <c r="N2866" s="98"/>
      <c r="O2866" s="98"/>
      <c r="P2866" s="98"/>
      <c r="Q2866" s="98"/>
      <c r="R2866" s="98"/>
      <c r="S2866" s="98"/>
      <c r="T2866" s="108"/>
    </row>
    <row r="2867" spans="1:20" x14ac:dyDescent="0.3">
      <c r="A2867" s="98"/>
      <c r="B2867" s="98"/>
      <c r="C2867" s="98"/>
      <c r="D2867" s="98"/>
      <c r="E2867" s="98"/>
      <c r="F2867" s="98"/>
      <c r="G2867" s="98"/>
      <c r="H2867" s="98"/>
      <c r="I2867" s="98"/>
      <c r="J2867" s="98"/>
      <c r="K2867" s="98"/>
      <c r="L2867" s="98"/>
      <c r="M2867" s="98"/>
      <c r="N2867" s="98"/>
      <c r="O2867" s="98"/>
      <c r="P2867" s="98"/>
      <c r="Q2867" s="98"/>
      <c r="R2867" s="98"/>
      <c r="S2867" s="98"/>
      <c r="T2867" s="108"/>
    </row>
    <row r="2868" spans="1:20" x14ac:dyDescent="0.3">
      <c r="A2868" s="98"/>
      <c r="B2868" s="98"/>
      <c r="C2868" s="98"/>
      <c r="D2868" s="98"/>
      <c r="E2868" s="98"/>
      <c r="F2868" s="98"/>
      <c r="G2868" s="98"/>
      <c r="H2868" s="98"/>
      <c r="I2868" s="98"/>
      <c r="J2868" s="98"/>
      <c r="K2868" s="98"/>
      <c r="L2868" s="98"/>
      <c r="M2868" s="98"/>
      <c r="N2868" s="98"/>
      <c r="O2868" s="98"/>
      <c r="P2868" s="98"/>
      <c r="Q2868" s="98"/>
      <c r="R2868" s="98"/>
      <c r="S2868" s="98"/>
      <c r="T2868" s="108"/>
    </row>
    <row r="2869" spans="1:20" x14ac:dyDescent="0.3">
      <c r="A2869" s="98"/>
      <c r="B2869" s="98"/>
      <c r="C2869" s="98"/>
      <c r="D2869" s="98"/>
      <c r="E2869" s="98"/>
      <c r="F2869" s="98"/>
      <c r="G2869" s="98"/>
      <c r="H2869" s="98"/>
      <c r="I2869" s="98"/>
      <c r="J2869" s="98"/>
      <c r="K2869" s="98"/>
      <c r="L2869" s="98"/>
      <c r="M2869" s="98"/>
      <c r="N2869" s="98"/>
      <c r="O2869" s="98"/>
      <c r="P2869" s="98"/>
      <c r="Q2869" s="98"/>
      <c r="R2869" s="98"/>
      <c r="S2869" s="98"/>
      <c r="T2869" s="108"/>
    </row>
    <row r="2870" spans="1:20" x14ac:dyDescent="0.3">
      <c r="A2870" s="98"/>
      <c r="B2870" s="98"/>
      <c r="C2870" s="98"/>
      <c r="D2870" s="98"/>
      <c r="E2870" s="98"/>
      <c r="F2870" s="98"/>
      <c r="G2870" s="98"/>
      <c r="H2870" s="98"/>
      <c r="I2870" s="98"/>
      <c r="J2870" s="98"/>
      <c r="K2870" s="98"/>
      <c r="L2870" s="98"/>
      <c r="M2870" s="98"/>
      <c r="N2870" s="98"/>
      <c r="O2870" s="98"/>
      <c r="P2870" s="98"/>
      <c r="Q2870" s="98"/>
      <c r="R2870" s="98"/>
      <c r="S2870" s="98"/>
      <c r="T2870" s="108"/>
    </row>
    <row r="2871" spans="1:20" x14ac:dyDescent="0.3">
      <c r="A2871" s="98"/>
      <c r="B2871" s="98"/>
      <c r="C2871" s="98"/>
      <c r="D2871" s="98"/>
      <c r="E2871" s="98"/>
      <c r="F2871" s="98"/>
      <c r="G2871" s="98"/>
      <c r="H2871" s="98"/>
      <c r="I2871" s="98"/>
      <c r="J2871" s="98"/>
      <c r="K2871" s="98"/>
      <c r="L2871" s="98"/>
      <c r="M2871" s="98"/>
      <c r="N2871" s="98"/>
      <c r="O2871" s="98"/>
      <c r="P2871" s="98"/>
      <c r="Q2871" s="98"/>
      <c r="R2871" s="98"/>
      <c r="S2871" s="98"/>
      <c r="T2871" s="108"/>
    </row>
    <row r="2872" spans="1:20" x14ac:dyDescent="0.3">
      <c r="A2872" s="98"/>
      <c r="B2872" s="98"/>
      <c r="C2872" s="98"/>
      <c r="D2872" s="98"/>
      <c r="E2872" s="98"/>
      <c r="F2872" s="98"/>
      <c r="G2872" s="98"/>
      <c r="H2872" s="98"/>
      <c r="I2872" s="98"/>
      <c r="J2872" s="98"/>
      <c r="K2872" s="98"/>
      <c r="L2872" s="98"/>
      <c r="M2872" s="98"/>
      <c r="N2872" s="98"/>
      <c r="O2872" s="98"/>
      <c r="P2872" s="98"/>
      <c r="Q2872" s="98"/>
      <c r="R2872" s="98"/>
      <c r="S2872" s="98"/>
      <c r="T2872" s="108"/>
    </row>
    <row r="2873" spans="1:20" x14ac:dyDescent="0.3">
      <c r="A2873" s="98"/>
      <c r="B2873" s="98"/>
      <c r="C2873" s="98"/>
      <c r="D2873" s="98"/>
      <c r="E2873" s="98"/>
      <c r="F2873" s="98"/>
      <c r="G2873" s="98"/>
      <c r="H2873" s="98"/>
      <c r="I2873" s="98"/>
      <c r="J2873" s="98"/>
      <c r="K2873" s="98"/>
      <c r="L2873" s="98"/>
      <c r="M2873" s="98"/>
      <c r="N2873" s="98"/>
      <c r="O2873" s="98"/>
      <c r="P2873" s="98"/>
      <c r="Q2873" s="98"/>
      <c r="R2873" s="98"/>
      <c r="S2873" s="98"/>
      <c r="T2873" s="108"/>
    </row>
    <row r="2874" spans="1:20" x14ac:dyDescent="0.3">
      <c r="A2874" s="98"/>
      <c r="B2874" s="98"/>
      <c r="C2874" s="98"/>
      <c r="D2874" s="98"/>
      <c r="E2874" s="98"/>
      <c r="F2874" s="98"/>
      <c r="G2874" s="98"/>
      <c r="H2874" s="98"/>
      <c r="I2874" s="98"/>
      <c r="J2874" s="98"/>
      <c r="K2874" s="98"/>
      <c r="L2874" s="98"/>
      <c r="M2874" s="98"/>
      <c r="N2874" s="98"/>
      <c r="O2874" s="98"/>
      <c r="P2874" s="98"/>
      <c r="Q2874" s="98"/>
      <c r="R2874" s="98"/>
      <c r="S2874" s="98"/>
      <c r="T2874" s="108"/>
    </row>
    <row r="2875" spans="1:20" x14ac:dyDescent="0.3">
      <c r="A2875" s="98"/>
      <c r="B2875" s="98"/>
      <c r="C2875" s="98"/>
      <c r="D2875" s="98"/>
      <c r="E2875" s="98"/>
      <c r="F2875" s="98"/>
      <c r="G2875" s="98"/>
      <c r="H2875" s="98"/>
      <c r="I2875" s="98"/>
      <c r="J2875" s="98"/>
      <c r="K2875" s="98"/>
      <c r="L2875" s="98"/>
      <c r="M2875" s="98"/>
      <c r="N2875" s="98"/>
      <c r="O2875" s="98"/>
      <c r="P2875" s="98"/>
      <c r="Q2875" s="98"/>
      <c r="R2875" s="98"/>
      <c r="S2875" s="98"/>
      <c r="T2875" s="108"/>
    </row>
    <row r="2876" spans="1:20" x14ac:dyDescent="0.3">
      <c r="A2876" s="98"/>
      <c r="B2876" s="98"/>
      <c r="C2876" s="98"/>
      <c r="D2876" s="98"/>
      <c r="E2876" s="98"/>
      <c r="F2876" s="98"/>
      <c r="G2876" s="98"/>
      <c r="H2876" s="98"/>
      <c r="I2876" s="98"/>
      <c r="J2876" s="98"/>
      <c r="K2876" s="98"/>
      <c r="L2876" s="98"/>
      <c r="M2876" s="98"/>
      <c r="N2876" s="98"/>
      <c r="O2876" s="98"/>
      <c r="P2876" s="98"/>
      <c r="Q2876" s="98"/>
      <c r="R2876" s="98"/>
      <c r="S2876" s="98"/>
      <c r="T2876" s="108"/>
    </row>
    <row r="2877" spans="1:20" x14ac:dyDescent="0.3">
      <c r="A2877" s="98"/>
      <c r="B2877" s="98"/>
      <c r="C2877" s="98"/>
      <c r="D2877" s="98"/>
      <c r="E2877" s="98"/>
      <c r="F2877" s="98"/>
      <c r="G2877" s="98"/>
      <c r="H2877" s="98"/>
      <c r="I2877" s="98"/>
      <c r="J2877" s="98"/>
      <c r="K2877" s="98"/>
      <c r="L2877" s="98"/>
      <c r="M2877" s="98"/>
      <c r="N2877" s="98"/>
      <c r="O2877" s="98"/>
      <c r="P2877" s="98"/>
      <c r="Q2877" s="98"/>
      <c r="R2877" s="98"/>
      <c r="S2877" s="98"/>
      <c r="T2877" s="108"/>
    </row>
    <row r="2878" spans="1:20" x14ac:dyDescent="0.3">
      <c r="A2878" s="98"/>
      <c r="B2878" s="98"/>
      <c r="C2878" s="98"/>
      <c r="D2878" s="98"/>
      <c r="E2878" s="98"/>
      <c r="F2878" s="98"/>
      <c r="G2878" s="98"/>
      <c r="H2878" s="98"/>
      <c r="I2878" s="98"/>
      <c r="J2878" s="98"/>
      <c r="K2878" s="98"/>
      <c r="L2878" s="98"/>
      <c r="M2878" s="98"/>
      <c r="N2878" s="98"/>
      <c r="O2878" s="98"/>
      <c r="P2878" s="98"/>
      <c r="Q2878" s="98"/>
      <c r="R2878" s="98"/>
      <c r="S2878" s="98"/>
      <c r="T2878" s="108"/>
    </row>
    <row r="2879" spans="1:20" x14ac:dyDescent="0.3">
      <c r="A2879" s="98"/>
      <c r="B2879" s="98"/>
      <c r="C2879" s="98"/>
      <c r="D2879" s="98"/>
      <c r="E2879" s="98"/>
      <c r="F2879" s="98"/>
      <c r="G2879" s="98"/>
      <c r="H2879" s="98"/>
      <c r="I2879" s="98"/>
      <c r="J2879" s="98"/>
      <c r="K2879" s="98"/>
      <c r="L2879" s="98"/>
      <c r="M2879" s="98"/>
      <c r="N2879" s="98"/>
      <c r="O2879" s="98"/>
      <c r="P2879" s="98"/>
      <c r="Q2879" s="98"/>
      <c r="R2879" s="98"/>
      <c r="S2879" s="98"/>
      <c r="T2879" s="108"/>
    </row>
    <row r="2880" spans="1:20" x14ac:dyDescent="0.3">
      <c r="A2880" s="98"/>
      <c r="B2880" s="98"/>
      <c r="C2880" s="98"/>
      <c r="D2880" s="98"/>
      <c r="E2880" s="98"/>
      <c r="F2880" s="98"/>
      <c r="G2880" s="98"/>
      <c r="H2880" s="98"/>
      <c r="I2880" s="98"/>
      <c r="J2880" s="98"/>
      <c r="K2880" s="98"/>
      <c r="L2880" s="98"/>
      <c r="M2880" s="98"/>
      <c r="N2880" s="98"/>
      <c r="O2880" s="98"/>
      <c r="P2880" s="98"/>
      <c r="Q2880" s="98"/>
      <c r="R2880" s="98"/>
      <c r="S2880" s="98"/>
      <c r="T2880" s="108"/>
    </row>
    <row r="2881" spans="1:20" x14ac:dyDescent="0.3">
      <c r="A2881" s="98"/>
      <c r="B2881" s="98"/>
      <c r="C2881" s="98"/>
      <c r="D2881" s="98"/>
      <c r="E2881" s="98"/>
      <c r="F2881" s="98"/>
      <c r="G2881" s="98"/>
      <c r="H2881" s="98"/>
      <c r="I2881" s="98"/>
      <c r="J2881" s="98"/>
      <c r="K2881" s="98"/>
      <c r="L2881" s="98"/>
      <c r="M2881" s="98"/>
      <c r="N2881" s="98"/>
      <c r="O2881" s="98"/>
      <c r="P2881" s="98"/>
      <c r="Q2881" s="98"/>
      <c r="R2881" s="98"/>
      <c r="S2881" s="98"/>
      <c r="T2881" s="108"/>
    </row>
    <row r="2882" spans="1:20" x14ac:dyDescent="0.3">
      <c r="A2882" s="98"/>
      <c r="B2882" s="98"/>
      <c r="C2882" s="98"/>
      <c r="D2882" s="98"/>
      <c r="E2882" s="98"/>
      <c r="F2882" s="98"/>
      <c r="G2882" s="98"/>
      <c r="H2882" s="98"/>
      <c r="I2882" s="98"/>
      <c r="J2882" s="98"/>
      <c r="K2882" s="98"/>
      <c r="L2882" s="98"/>
      <c r="M2882" s="98"/>
      <c r="N2882" s="98"/>
      <c r="O2882" s="98"/>
      <c r="P2882" s="98"/>
      <c r="Q2882" s="98"/>
      <c r="R2882" s="98"/>
      <c r="S2882" s="98"/>
      <c r="T2882" s="108"/>
    </row>
    <row r="2883" spans="1:20" x14ac:dyDescent="0.3">
      <c r="A2883" s="98"/>
      <c r="B2883" s="98"/>
      <c r="C2883" s="98"/>
      <c r="D2883" s="98"/>
      <c r="E2883" s="98"/>
      <c r="F2883" s="98"/>
      <c r="G2883" s="98"/>
      <c r="H2883" s="98"/>
      <c r="I2883" s="98"/>
      <c r="J2883" s="98"/>
      <c r="K2883" s="98"/>
      <c r="L2883" s="98"/>
      <c r="M2883" s="98"/>
      <c r="N2883" s="98"/>
      <c r="O2883" s="98"/>
      <c r="P2883" s="98"/>
      <c r="Q2883" s="98"/>
      <c r="R2883" s="98"/>
      <c r="S2883" s="98"/>
      <c r="T2883" s="108"/>
    </row>
    <row r="2884" spans="1:20" x14ac:dyDescent="0.3">
      <c r="A2884" s="98"/>
      <c r="B2884" s="98"/>
      <c r="C2884" s="98"/>
      <c r="D2884" s="98"/>
      <c r="E2884" s="98"/>
      <c r="F2884" s="98"/>
      <c r="G2884" s="98"/>
      <c r="H2884" s="98"/>
      <c r="I2884" s="98"/>
      <c r="J2884" s="98"/>
      <c r="K2884" s="98"/>
      <c r="L2884" s="98"/>
      <c r="M2884" s="98"/>
      <c r="N2884" s="98"/>
      <c r="O2884" s="98"/>
      <c r="P2884" s="98"/>
      <c r="Q2884" s="98"/>
      <c r="R2884" s="98"/>
      <c r="S2884" s="98"/>
      <c r="T2884" s="108"/>
    </row>
    <row r="2885" spans="1:20" x14ac:dyDescent="0.3">
      <c r="A2885" s="98"/>
      <c r="B2885" s="98"/>
      <c r="C2885" s="98"/>
      <c r="D2885" s="98"/>
      <c r="E2885" s="98"/>
      <c r="F2885" s="98"/>
      <c r="G2885" s="98"/>
      <c r="H2885" s="98"/>
      <c r="I2885" s="98"/>
      <c r="J2885" s="98"/>
      <c r="K2885" s="98"/>
      <c r="L2885" s="98"/>
      <c r="M2885" s="98"/>
      <c r="N2885" s="98"/>
      <c r="O2885" s="98"/>
      <c r="P2885" s="98"/>
      <c r="Q2885" s="98"/>
      <c r="R2885" s="98"/>
      <c r="S2885" s="98"/>
      <c r="T2885" s="108"/>
    </row>
    <row r="2886" spans="1:20" x14ac:dyDescent="0.3">
      <c r="A2886" s="98"/>
      <c r="B2886" s="98"/>
      <c r="C2886" s="98"/>
      <c r="D2886" s="98"/>
      <c r="E2886" s="98"/>
      <c r="F2886" s="98"/>
      <c r="G2886" s="98"/>
      <c r="H2886" s="98"/>
      <c r="I2886" s="98"/>
      <c r="J2886" s="98"/>
      <c r="K2886" s="98"/>
      <c r="L2886" s="98"/>
      <c r="M2886" s="98"/>
      <c r="N2886" s="98"/>
      <c r="O2886" s="98"/>
      <c r="P2886" s="98"/>
      <c r="Q2886" s="98"/>
      <c r="R2886" s="98"/>
      <c r="S2886" s="98"/>
      <c r="T2886" s="108"/>
    </row>
    <row r="2887" spans="1:20" x14ac:dyDescent="0.3">
      <c r="A2887" s="98"/>
      <c r="B2887" s="98"/>
      <c r="C2887" s="98"/>
      <c r="D2887" s="98"/>
      <c r="E2887" s="98"/>
      <c r="F2887" s="98"/>
      <c r="G2887" s="98"/>
      <c r="H2887" s="98"/>
      <c r="I2887" s="98"/>
      <c r="J2887" s="98"/>
      <c r="K2887" s="98"/>
      <c r="L2887" s="98"/>
      <c r="M2887" s="98"/>
      <c r="N2887" s="98"/>
      <c r="O2887" s="98"/>
      <c r="P2887" s="98"/>
      <c r="Q2887" s="98"/>
      <c r="R2887" s="98"/>
      <c r="S2887" s="98"/>
      <c r="T2887" s="108"/>
    </row>
    <row r="2888" spans="1:20" x14ac:dyDescent="0.3">
      <c r="A2888" s="98"/>
      <c r="B2888" s="98"/>
      <c r="C2888" s="98"/>
      <c r="D2888" s="98"/>
      <c r="E2888" s="98"/>
      <c r="F2888" s="98"/>
      <c r="G2888" s="98"/>
      <c r="H2888" s="98"/>
      <c r="I2888" s="98"/>
      <c r="J2888" s="98"/>
      <c r="K2888" s="98"/>
      <c r="L2888" s="98"/>
      <c r="M2888" s="98"/>
      <c r="N2888" s="98"/>
      <c r="O2888" s="98"/>
      <c r="P2888" s="98"/>
      <c r="Q2888" s="98"/>
      <c r="R2888" s="98"/>
      <c r="S2888" s="98"/>
      <c r="T2888" s="108"/>
    </row>
    <row r="2889" spans="1:20" x14ac:dyDescent="0.3">
      <c r="A2889" s="98"/>
      <c r="B2889" s="98"/>
      <c r="C2889" s="98"/>
      <c r="D2889" s="98"/>
      <c r="E2889" s="98"/>
      <c r="F2889" s="98"/>
      <c r="G2889" s="98"/>
      <c r="H2889" s="98"/>
      <c r="I2889" s="98"/>
      <c r="J2889" s="98"/>
      <c r="K2889" s="98"/>
      <c r="L2889" s="98"/>
      <c r="M2889" s="98"/>
      <c r="N2889" s="98"/>
      <c r="O2889" s="98"/>
      <c r="P2889" s="98"/>
      <c r="Q2889" s="98"/>
      <c r="R2889" s="98"/>
      <c r="S2889" s="98"/>
      <c r="T2889" s="108"/>
    </row>
    <row r="2890" spans="1:20" x14ac:dyDescent="0.3">
      <c r="A2890" s="98"/>
      <c r="B2890" s="98"/>
      <c r="C2890" s="98"/>
      <c r="D2890" s="98"/>
      <c r="E2890" s="98"/>
      <c r="F2890" s="98"/>
      <c r="G2890" s="98"/>
      <c r="H2890" s="98"/>
      <c r="I2890" s="98"/>
      <c r="J2890" s="98"/>
      <c r="K2890" s="98"/>
      <c r="L2890" s="98"/>
      <c r="M2890" s="98"/>
      <c r="N2890" s="98"/>
      <c r="O2890" s="98"/>
      <c r="P2890" s="98"/>
      <c r="Q2890" s="98"/>
      <c r="R2890" s="98"/>
      <c r="S2890" s="98"/>
      <c r="T2890" s="108"/>
    </row>
    <row r="2891" spans="1:20" x14ac:dyDescent="0.3">
      <c r="A2891" s="98"/>
      <c r="B2891" s="98"/>
      <c r="C2891" s="98"/>
      <c r="D2891" s="98"/>
      <c r="E2891" s="98"/>
      <c r="F2891" s="98"/>
      <c r="G2891" s="98"/>
      <c r="H2891" s="98"/>
      <c r="I2891" s="98"/>
      <c r="J2891" s="98"/>
      <c r="K2891" s="98"/>
      <c r="L2891" s="98"/>
      <c r="M2891" s="98"/>
      <c r="N2891" s="98"/>
      <c r="O2891" s="98"/>
      <c r="P2891" s="98"/>
      <c r="Q2891" s="98"/>
      <c r="R2891" s="98"/>
      <c r="S2891" s="98"/>
      <c r="T2891" s="108"/>
    </row>
    <row r="2892" spans="1:20" x14ac:dyDescent="0.3">
      <c r="A2892" s="98"/>
      <c r="B2892" s="98"/>
      <c r="C2892" s="98"/>
      <c r="D2892" s="98"/>
      <c r="E2892" s="98"/>
      <c r="F2892" s="98"/>
      <c r="G2892" s="98"/>
      <c r="H2892" s="98"/>
      <c r="I2892" s="98"/>
      <c r="J2892" s="98"/>
      <c r="K2892" s="98"/>
      <c r="L2892" s="98"/>
      <c r="M2892" s="98"/>
      <c r="N2892" s="98"/>
      <c r="O2892" s="98"/>
      <c r="P2892" s="98"/>
      <c r="Q2892" s="98"/>
      <c r="R2892" s="98"/>
      <c r="S2892" s="98"/>
      <c r="T2892" s="108"/>
    </row>
    <row r="2893" spans="1:20" x14ac:dyDescent="0.3">
      <c r="A2893" s="98"/>
      <c r="B2893" s="98"/>
      <c r="C2893" s="98"/>
      <c r="D2893" s="98"/>
      <c r="E2893" s="98"/>
      <c r="F2893" s="98"/>
      <c r="G2893" s="98"/>
      <c r="H2893" s="98"/>
      <c r="I2893" s="98"/>
      <c r="J2893" s="98"/>
      <c r="K2893" s="98"/>
      <c r="L2893" s="98"/>
      <c r="M2893" s="98"/>
      <c r="N2893" s="98"/>
      <c r="O2893" s="98"/>
      <c r="P2893" s="98"/>
      <c r="Q2893" s="98"/>
      <c r="R2893" s="98"/>
      <c r="S2893" s="98"/>
      <c r="T2893" s="108"/>
    </row>
    <row r="2894" spans="1:20" x14ac:dyDescent="0.3">
      <c r="A2894" s="98"/>
      <c r="B2894" s="98"/>
      <c r="C2894" s="98"/>
      <c r="D2894" s="98"/>
      <c r="E2894" s="98"/>
      <c r="F2894" s="98"/>
      <c r="G2894" s="98"/>
      <c r="H2894" s="98"/>
      <c r="I2894" s="98"/>
      <c r="J2894" s="98"/>
      <c r="K2894" s="98"/>
      <c r="L2894" s="98"/>
      <c r="M2894" s="98"/>
      <c r="N2894" s="98"/>
      <c r="O2894" s="98"/>
      <c r="P2894" s="98"/>
      <c r="Q2894" s="98"/>
      <c r="R2894" s="98"/>
      <c r="S2894" s="98"/>
      <c r="T2894" s="108"/>
    </row>
    <row r="2895" spans="1:20" x14ac:dyDescent="0.3">
      <c r="A2895" s="98"/>
      <c r="B2895" s="98"/>
      <c r="C2895" s="98"/>
      <c r="D2895" s="98"/>
      <c r="E2895" s="98"/>
      <c r="F2895" s="98"/>
      <c r="G2895" s="98"/>
      <c r="H2895" s="98"/>
      <c r="I2895" s="98"/>
      <c r="J2895" s="98"/>
      <c r="K2895" s="98"/>
      <c r="L2895" s="98"/>
      <c r="M2895" s="98"/>
      <c r="N2895" s="98"/>
      <c r="O2895" s="98"/>
      <c r="P2895" s="98"/>
      <c r="Q2895" s="98"/>
      <c r="R2895" s="98"/>
      <c r="S2895" s="98"/>
      <c r="T2895" s="108"/>
    </row>
    <row r="2896" spans="1:20" x14ac:dyDescent="0.3">
      <c r="A2896" s="98"/>
      <c r="B2896" s="98"/>
      <c r="C2896" s="98"/>
      <c r="D2896" s="98"/>
      <c r="E2896" s="98"/>
      <c r="F2896" s="98"/>
      <c r="G2896" s="98"/>
      <c r="H2896" s="98"/>
      <c r="I2896" s="98"/>
      <c r="J2896" s="98"/>
      <c r="K2896" s="98"/>
      <c r="L2896" s="98"/>
      <c r="M2896" s="98"/>
      <c r="N2896" s="98"/>
      <c r="O2896" s="98"/>
      <c r="P2896" s="98"/>
      <c r="Q2896" s="98"/>
      <c r="R2896" s="98"/>
      <c r="S2896" s="98"/>
      <c r="T2896" s="108"/>
    </row>
    <row r="2897" spans="1:20" x14ac:dyDescent="0.3">
      <c r="A2897" s="98"/>
      <c r="B2897" s="98"/>
      <c r="C2897" s="98"/>
      <c r="D2897" s="98"/>
      <c r="E2897" s="98"/>
      <c r="F2897" s="98"/>
      <c r="G2897" s="98"/>
      <c r="H2897" s="98"/>
      <c r="I2897" s="98"/>
      <c r="J2897" s="98"/>
      <c r="K2897" s="98"/>
      <c r="L2897" s="98"/>
      <c r="M2897" s="98"/>
      <c r="N2897" s="98"/>
      <c r="O2897" s="98"/>
      <c r="P2897" s="98"/>
      <c r="Q2897" s="98"/>
      <c r="R2897" s="98"/>
      <c r="S2897" s="98"/>
      <c r="T2897" s="108"/>
    </row>
    <row r="2898" spans="1:20" x14ac:dyDescent="0.3">
      <c r="A2898" s="98"/>
      <c r="B2898" s="98"/>
      <c r="C2898" s="98"/>
      <c r="D2898" s="98"/>
      <c r="E2898" s="98"/>
      <c r="F2898" s="98"/>
      <c r="G2898" s="98"/>
      <c r="H2898" s="98"/>
      <c r="I2898" s="98"/>
      <c r="J2898" s="98"/>
      <c r="K2898" s="98"/>
      <c r="L2898" s="98"/>
      <c r="M2898" s="98"/>
      <c r="N2898" s="98"/>
      <c r="O2898" s="98"/>
      <c r="P2898" s="98"/>
      <c r="Q2898" s="98"/>
      <c r="R2898" s="98"/>
      <c r="S2898" s="98"/>
      <c r="T2898" s="108"/>
    </row>
    <row r="2899" spans="1:20" x14ac:dyDescent="0.3">
      <c r="A2899" s="98"/>
      <c r="B2899" s="98"/>
      <c r="C2899" s="98"/>
      <c r="D2899" s="98"/>
      <c r="E2899" s="98"/>
      <c r="F2899" s="98"/>
      <c r="G2899" s="98"/>
      <c r="H2899" s="98"/>
      <c r="I2899" s="98"/>
      <c r="J2899" s="98"/>
      <c r="K2899" s="98"/>
      <c r="L2899" s="98"/>
      <c r="M2899" s="98"/>
      <c r="N2899" s="98"/>
      <c r="O2899" s="98"/>
      <c r="P2899" s="98"/>
      <c r="Q2899" s="98"/>
      <c r="R2899" s="98"/>
      <c r="S2899" s="98"/>
      <c r="T2899" s="108"/>
    </row>
    <row r="2900" spans="1:20" x14ac:dyDescent="0.3">
      <c r="A2900" s="98"/>
      <c r="B2900" s="98"/>
      <c r="C2900" s="98"/>
      <c r="D2900" s="98"/>
      <c r="E2900" s="98"/>
      <c r="F2900" s="98"/>
      <c r="G2900" s="98"/>
      <c r="H2900" s="98"/>
      <c r="I2900" s="98"/>
      <c r="J2900" s="98"/>
      <c r="K2900" s="98"/>
      <c r="L2900" s="98"/>
      <c r="M2900" s="98"/>
      <c r="N2900" s="98"/>
      <c r="O2900" s="98"/>
      <c r="P2900" s="98"/>
      <c r="Q2900" s="98"/>
      <c r="R2900" s="98"/>
      <c r="S2900" s="98"/>
      <c r="T2900" s="108"/>
    </row>
    <row r="2901" spans="1:20" x14ac:dyDescent="0.3">
      <c r="A2901" s="98"/>
      <c r="B2901" s="98"/>
      <c r="C2901" s="98"/>
      <c r="D2901" s="98"/>
      <c r="E2901" s="98"/>
      <c r="F2901" s="98"/>
      <c r="G2901" s="98"/>
      <c r="H2901" s="98"/>
      <c r="I2901" s="98"/>
      <c r="J2901" s="98"/>
      <c r="K2901" s="98"/>
      <c r="L2901" s="98"/>
      <c r="M2901" s="98"/>
      <c r="N2901" s="98"/>
      <c r="O2901" s="98"/>
      <c r="P2901" s="98"/>
      <c r="Q2901" s="98"/>
      <c r="R2901" s="98"/>
      <c r="S2901" s="98"/>
      <c r="T2901" s="108"/>
    </row>
    <row r="2902" spans="1:20" x14ac:dyDescent="0.3">
      <c r="A2902" s="98"/>
      <c r="B2902" s="98"/>
      <c r="C2902" s="98"/>
      <c r="D2902" s="98"/>
      <c r="E2902" s="98"/>
      <c r="F2902" s="98"/>
      <c r="G2902" s="98"/>
      <c r="H2902" s="98"/>
      <c r="I2902" s="98"/>
      <c r="J2902" s="98"/>
      <c r="K2902" s="98"/>
      <c r="L2902" s="98"/>
      <c r="M2902" s="98"/>
      <c r="N2902" s="98"/>
      <c r="O2902" s="98"/>
      <c r="P2902" s="98"/>
      <c r="Q2902" s="98"/>
      <c r="R2902" s="98"/>
      <c r="S2902" s="98"/>
      <c r="T2902" s="108"/>
    </row>
    <row r="2903" spans="1:20" x14ac:dyDescent="0.3">
      <c r="A2903" s="98"/>
      <c r="B2903" s="98"/>
      <c r="C2903" s="98"/>
      <c r="D2903" s="98"/>
      <c r="E2903" s="98"/>
      <c r="F2903" s="98"/>
      <c r="G2903" s="98"/>
      <c r="H2903" s="98"/>
      <c r="I2903" s="98"/>
      <c r="J2903" s="98"/>
      <c r="K2903" s="98"/>
      <c r="L2903" s="98"/>
      <c r="M2903" s="98"/>
      <c r="N2903" s="98"/>
      <c r="O2903" s="98"/>
      <c r="P2903" s="98"/>
      <c r="Q2903" s="98"/>
      <c r="R2903" s="98"/>
      <c r="S2903" s="98"/>
      <c r="T2903" s="108"/>
    </row>
    <row r="2904" spans="1:20" x14ac:dyDescent="0.3">
      <c r="A2904" s="98"/>
      <c r="B2904" s="98"/>
      <c r="C2904" s="98"/>
      <c r="D2904" s="98"/>
      <c r="E2904" s="98"/>
      <c r="F2904" s="98"/>
      <c r="G2904" s="98"/>
      <c r="H2904" s="98"/>
      <c r="I2904" s="98"/>
      <c r="J2904" s="98"/>
      <c r="K2904" s="98"/>
      <c r="L2904" s="98"/>
      <c r="M2904" s="98"/>
      <c r="N2904" s="98"/>
      <c r="O2904" s="98"/>
      <c r="P2904" s="98"/>
      <c r="Q2904" s="98"/>
      <c r="R2904" s="98"/>
      <c r="S2904" s="98"/>
      <c r="T2904" s="108"/>
    </row>
    <row r="2905" spans="1:20" x14ac:dyDescent="0.3">
      <c r="A2905" s="98"/>
      <c r="B2905" s="98"/>
      <c r="C2905" s="98"/>
      <c r="D2905" s="98"/>
      <c r="E2905" s="98"/>
      <c r="F2905" s="98"/>
      <c r="G2905" s="98"/>
      <c r="H2905" s="98"/>
      <c r="I2905" s="98"/>
      <c r="J2905" s="98"/>
      <c r="K2905" s="98"/>
      <c r="L2905" s="98"/>
      <c r="M2905" s="98"/>
      <c r="N2905" s="98"/>
      <c r="O2905" s="98"/>
      <c r="P2905" s="98"/>
      <c r="Q2905" s="98"/>
      <c r="R2905" s="98"/>
      <c r="S2905" s="98"/>
      <c r="T2905" s="108"/>
    </row>
    <row r="2906" spans="1:20" x14ac:dyDescent="0.3">
      <c r="A2906" s="98"/>
      <c r="B2906" s="98"/>
      <c r="C2906" s="98"/>
      <c r="D2906" s="98"/>
      <c r="E2906" s="98"/>
      <c r="F2906" s="98"/>
      <c r="G2906" s="98"/>
      <c r="H2906" s="98"/>
      <c r="I2906" s="98"/>
      <c r="J2906" s="98"/>
      <c r="K2906" s="98"/>
      <c r="L2906" s="98"/>
      <c r="M2906" s="98"/>
      <c r="N2906" s="98"/>
      <c r="O2906" s="98"/>
      <c r="P2906" s="98"/>
      <c r="Q2906" s="98"/>
      <c r="R2906" s="98"/>
      <c r="S2906" s="98"/>
      <c r="T2906" s="108"/>
    </row>
    <row r="2907" spans="1:20" x14ac:dyDescent="0.3">
      <c r="A2907" s="98"/>
      <c r="B2907" s="98"/>
      <c r="C2907" s="98"/>
      <c r="D2907" s="98"/>
      <c r="E2907" s="98"/>
      <c r="F2907" s="98"/>
      <c r="G2907" s="98"/>
      <c r="H2907" s="98"/>
      <c r="I2907" s="98"/>
      <c r="J2907" s="98"/>
      <c r="K2907" s="98"/>
      <c r="L2907" s="98"/>
      <c r="M2907" s="98"/>
      <c r="N2907" s="98"/>
      <c r="O2907" s="98"/>
      <c r="P2907" s="98"/>
      <c r="Q2907" s="98"/>
      <c r="R2907" s="98"/>
      <c r="S2907" s="98"/>
      <c r="T2907" s="108"/>
    </row>
    <row r="2908" spans="1:20" x14ac:dyDescent="0.3">
      <c r="A2908" s="98"/>
      <c r="B2908" s="98"/>
      <c r="C2908" s="98"/>
      <c r="D2908" s="98"/>
      <c r="E2908" s="98"/>
      <c r="F2908" s="98"/>
      <c r="G2908" s="98"/>
      <c r="H2908" s="98"/>
      <c r="I2908" s="98"/>
      <c r="J2908" s="98"/>
      <c r="K2908" s="98"/>
      <c r="L2908" s="98"/>
      <c r="M2908" s="98"/>
      <c r="N2908" s="98"/>
      <c r="O2908" s="98"/>
      <c r="P2908" s="98"/>
      <c r="Q2908" s="98"/>
      <c r="R2908" s="98"/>
      <c r="S2908" s="98"/>
      <c r="T2908" s="108"/>
    </row>
    <row r="2909" spans="1:20" x14ac:dyDescent="0.3">
      <c r="A2909" s="98"/>
      <c r="B2909" s="98"/>
      <c r="C2909" s="98"/>
      <c r="D2909" s="98"/>
      <c r="E2909" s="98"/>
      <c r="F2909" s="98"/>
      <c r="G2909" s="98"/>
      <c r="H2909" s="98"/>
      <c r="I2909" s="98"/>
      <c r="J2909" s="98"/>
      <c r="K2909" s="98"/>
      <c r="L2909" s="98"/>
      <c r="M2909" s="98"/>
      <c r="N2909" s="98"/>
      <c r="O2909" s="98"/>
      <c r="P2909" s="98"/>
      <c r="Q2909" s="98"/>
      <c r="R2909" s="98"/>
      <c r="S2909" s="98"/>
      <c r="T2909" s="108"/>
    </row>
    <row r="2910" spans="1:20" x14ac:dyDescent="0.3">
      <c r="A2910" s="98"/>
      <c r="B2910" s="98"/>
      <c r="C2910" s="98"/>
      <c r="D2910" s="98"/>
      <c r="E2910" s="98"/>
      <c r="F2910" s="98"/>
      <c r="G2910" s="98"/>
      <c r="H2910" s="98"/>
      <c r="I2910" s="98"/>
      <c r="J2910" s="98"/>
      <c r="K2910" s="98"/>
      <c r="L2910" s="98"/>
      <c r="M2910" s="98"/>
      <c r="N2910" s="98"/>
      <c r="O2910" s="98"/>
      <c r="P2910" s="98"/>
      <c r="Q2910" s="98"/>
      <c r="R2910" s="98"/>
      <c r="S2910" s="98"/>
      <c r="T2910" s="108"/>
    </row>
    <row r="2911" spans="1:20" x14ac:dyDescent="0.3">
      <c r="A2911" s="98"/>
      <c r="B2911" s="98"/>
      <c r="C2911" s="98"/>
      <c r="D2911" s="98"/>
      <c r="E2911" s="98"/>
      <c r="F2911" s="98"/>
      <c r="G2911" s="98"/>
      <c r="H2911" s="98"/>
      <c r="I2911" s="98"/>
      <c r="J2911" s="98"/>
      <c r="K2911" s="98"/>
      <c r="L2911" s="98"/>
      <c r="M2911" s="98"/>
      <c r="N2911" s="98"/>
      <c r="O2911" s="98"/>
      <c r="P2911" s="98"/>
      <c r="Q2911" s="98"/>
      <c r="R2911" s="98"/>
      <c r="S2911" s="98"/>
      <c r="T2911" s="108"/>
    </row>
    <row r="2912" spans="1:20" x14ac:dyDescent="0.3">
      <c r="A2912" s="98"/>
      <c r="B2912" s="98"/>
      <c r="C2912" s="98"/>
      <c r="D2912" s="98"/>
      <c r="E2912" s="98"/>
      <c r="F2912" s="98"/>
      <c r="G2912" s="98"/>
      <c r="H2912" s="98"/>
      <c r="I2912" s="98"/>
      <c r="J2912" s="98"/>
      <c r="K2912" s="98"/>
      <c r="L2912" s="98"/>
      <c r="M2912" s="98"/>
      <c r="N2912" s="98"/>
      <c r="O2912" s="98"/>
      <c r="P2912" s="98"/>
      <c r="Q2912" s="98"/>
      <c r="R2912" s="98"/>
      <c r="S2912" s="98"/>
      <c r="T2912" s="108"/>
    </row>
    <row r="2913" spans="1:20" x14ac:dyDescent="0.3">
      <c r="A2913" s="98"/>
      <c r="B2913" s="98"/>
      <c r="C2913" s="98"/>
      <c r="D2913" s="98"/>
      <c r="E2913" s="98"/>
      <c r="F2913" s="98"/>
      <c r="G2913" s="98"/>
      <c r="H2913" s="98"/>
      <c r="I2913" s="98"/>
      <c r="J2913" s="98"/>
      <c r="K2913" s="98"/>
      <c r="L2913" s="98"/>
      <c r="M2913" s="98"/>
      <c r="N2913" s="98"/>
      <c r="O2913" s="98"/>
      <c r="P2913" s="98"/>
      <c r="Q2913" s="98"/>
      <c r="R2913" s="98"/>
      <c r="S2913" s="98"/>
      <c r="T2913" s="108"/>
    </row>
    <row r="2914" spans="1:20" x14ac:dyDescent="0.3">
      <c r="A2914" s="98"/>
      <c r="B2914" s="98"/>
      <c r="C2914" s="98"/>
      <c r="D2914" s="98"/>
      <c r="E2914" s="98"/>
      <c r="F2914" s="98"/>
      <c r="G2914" s="98"/>
      <c r="H2914" s="98"/>
      <c r="I2914" s="98"/>
      <c r="J2914" s="98"/>
      <c r="K2914" s="98"/>
      <c r="L2914" s="98"/>
      <c r="M2914" s="98"/>
      <c r="N2914" s="98"/>
      <c r="O2914" s="98"/>
      <c r="P2914" s="98"/>
      <c r="Q2914" s="98"/>
      <c r="R2914" s="98"/>
      <c r="S2914" s="98"/>
      <c r="T2914" s="108"/>
    </row>
    <row r="2915" spans="1:20" x14ac:dyDescent="0.3">
      <c r="A2915" s="98"/>
      <c r="B2915" s="98"/>
      <c r="C2915" s="98"/>
      <c r="D2915" s="98"/>
      <c r="E2915" s="98"/>
      <c r="F2915" s="98"/>
      <c r="G2915" s="98"/>
      <c r="H2915" s="98"/>
      <c r="I2915" s="98"/>
      <c r="J2915" s="98"/>
      <c r="K2915" s="98"/>
      <c r="L2915" s="98"/>
      <c r="M2915" s="98"/>
      <c r="N2915" s="98"/>
      <c r="O2915" s="98"/>
      <c r="P2915" s="98"/>
      <c r="Q2915" s="98"/>
      <c r="R2915" s="98"/>
      <c r="S2915" s="98"/>
      <c r="T2915" s="108"/>
    </row>
    <row r="2916" spans="1:20" x14ac:dyDescent="0.3">
      <c r="A2916" s="98"/>
      <c r="B2916" s="98"/>
      <c r="C2916" s="98"/>
      <c r="D2916" s="98"/>
      <c r="E2916" s="98"/>
      <c r="F2916" s="98"/>
      <c r="G2916" s="98"/>
      <c r="H2916" s="98"/>
      <c r="I2916" s="98"/>
      <c r="J2916" s="98"/>
      <c r="K2916" s="98"/>
      <c r="L2916" s="98"/>
      <c r="M2916" s="98"/>
      <c r="N2916" s="98"/>
      <c r="O2916" s="98"/>
      <c r="P2916" s="98"/>
      <c r="Q2916" s="98"/>
      <c r="R2916" s="98"/>
      <c r="S2916" s="98"/>
      <c r="T2916" s="108"/>
    </row>
    <row r="2917" spans="1:20" x14ac:dyDescent="0.3">
      <c r="A2917" s="98"/>
      <c r="B2917" s="98"/>
      <c r="C2917" s="98"/>
      <c r="D2917" s="98"/>
      <c r="E2917" s="98"/>
      <c r="F2917" s="98"/>
      <c r="G2917" s="98"/>
      <c r="H2917" s="98"/>
      <c r="I2917" s="98"/>
      <c r="J2917" s="98"/>
      <c r="K2917" s="98"/>
      <c r="L2917" s="98"/>
      <c r="M2917" s="98"/>
      <c r="N2917" s="98"/>
      <c r="O2917" s="98"/>
      <c r="P2917" s="98"/>
      <c r="Q2917" s="98"/>
      <c r="R2917" s="98"/>
      <c r="S2917" s="98"/>
      <c r="T2917" s="108"/>
    </row>
    <row r="2918" spans="1:20" x14ac:dyDescent="0.3">
      <c r="A2918" s="98"/>
      <c r="B2918" s="98"/>
      <c r="C2918" s="98"/>
      <c r="D2918" s="98"/>
      <c r="E2918" s="98"/>
      <c r="F2918" s="98"/>
      <c r="G2918" s="98"/>
      <c r="H2918" s="98"/>
      <c r="I2918" s="98"/>
      <c r="J2918" s="98"/>
      <c r="K2918" s="98"/>
      <c r="L2918" s="98"/>
      <c r="M2918" s="98"/>
      <c r="N2918" s="98"/>
      <c r="O2918" s="98"/>
      <c r="P2918" s="98"/>
      <c r="Q2918" s="98"/>
      <c r="R2918" s="98"/>
      <c r="S2918" s="98"/>
      <c r="T2918" s="108"/>
    </row>
    <row r="2919" spans="1:20" x14ac:dyDescent="0.3">
      <c r="A2919" s="98"/>
      <c r="B2919" s="98"/>
      <c r="C2919" s="98"/>
      <c r="D2919" s="98"/>
      <c r="E2919" s="98"/>
      <c r="F2919" s="98"/>
      <c r="G2919" s="98"/>
      <c r="H2919" s="98"/>
      <c r="I2919" s="98"/>
      <c r="J2919" s="98"/>
      <c r="K2919" s="98"/>
      <c r="L2919" s="98"/>
      <c r="M2919" s="98"/>
      <c r="N2919" s="98"/>
      <c r="O2919" s="98"/>
      <c r="P2919" s="98"/>
      <c r="Q2919" s="98"/>
      <c r="R2919" s="98"/>
      <c r="S2919" s="98"/>
      <c r="T2919" s="108"/>
    </row>
    <row r="2920" spans="1:20" x14ac:dyDescent="0.3">
      <c r="A2920" s="98"/>
      <c r="B2920" s="98"/>
      <c r="C2920" s="98"/>
      <c r="D2920" s="98"/>
      <c r="E2920" s="98"/>
      <c r="F2920" s="98"/>
      <c r="G2920" s="98"/>
      <c r="H2920" s="98"/>
      <c r="I2920" s="98"/>
      <c r="J2920" s="98"/>
      <c r="K2920" s="98"/>
      <c r="L2920" s="98"/>
      <c r="M2920" s="98"/>
      <c r="N2920" s="98"/>
      <c r="O2920" s="98"/>
      <c r="P2920" s="98"/>
      <c r="Q2920" s="98"/>
      <c r="R2920" s="98"/>
      <c r="S2920" s="98"/>
      <c r="T2920" s="108"/>
    </row>
    <row r="2921" spans="1:20" x14ac:dyDescent="0.3">
      <c r="A2921" s="98"/>
      <c r="B2921" s="98"/>
      <c r="C2921" s="98"/>
      <c r="D2921" s="98"/>
      <c r="E2921" s="98"/>
      <c r="F2921" s="98"/>
      <c r="G2921" s="98"/>
      <c r="H2921" s="98"/>
      <c r="I2921" s="98"/>
      <c r="J2921" s="98"/>
      <c r="K2921" s="98"/>
      <c r="L2921" s="98"/>
      <c r="M2921" s="98"/>
      <c r="N2921" s="98"/>
      <c r="O2921" s="98"/>
      <c r="P2921" s="98"/>
      <c r="Q2921" s="98"/>
      <c r="R2921" s="98"/>
      <c r="S2921" s="98"/>
      <c r="T2921" s="108"/>
    </row>
    <row r="2922" spans="1:20" x14ac:dyDescent="0.3">
      <c r="A2922" s="98"/>
      <c r="B2922" s="98"/>
      <c r="C2922" s="98"/>
      <c r="D2922" s="98"/>
      <c r="E2922" s="98"/>
      <c r="F2922" s="98"/>
      <c r="G2922" s="98"/>
      <c r="H2922" s="98"/>
      <c r="I2922" s="98"/>
      <c r="J2922" s="98"/>
      <c r="K2922" s="98"/>
      <c r="L2922" s="98"/>
      <c r="M2922" s="98"/>
      <c r="N2922" s="98"/>
      <c r="O2922" s="98"/>
      <c r="P2922" s="98"/>
      <c r="Q2922" s="98"/>
      <c r="R2922" s="98"/>
      <c r="S2922" s="98"/>
      <c r="T2922" s="108"/>
    </row>
    <row r="2923" spans="1:20" x14ac:dyDescent="0.3">
      <c r="A2923" s="98"/>
      <c r="B2923" s="98"/>
      <c r="C2923" s="98"/>
      <c r="D2923" s="98"/>
      <c r="E2923" s="98"/>
      <c r="F2923" s="98"/>
      <c r="G2923" s="98"/>
      <c r="H2923" s="98"/>
      <c r="I2923" s="98"/>
      <c r="J2923" s="98"/>
      <c r="K2923" s="98"/>
      <c r="L2923" s="98"/>
      <c r="M2923" s="98"/>
      <c r="N2923" s="98"/>
      <c r="O2923" s="98"/>
      <c r="P2923" s="98"/>
      <c r="Q2923" s="98"/>
      <c r="R2923" s="98"/>
      <c r="S2923" s="98"/>
      <c r="T2923" s="108"/>
    </row>
    <row r="2924" spans="1:20" x14ac:dyDescent="0.3">
      <c r="A2924" s="98"/>
      <c r="B2924" s="98"/>
      <c r="C2924" s="98"/>
      <c r="D2924" s="98"/>
      <c r="E2924" s="98"/>
      <c r="F2924" s="98"/>
      <c r="G2924" s="98"/>
      <c r="H2924" s="98"/>
      <c r="I2924" s="98"/>
      <c r="J2924" s="98"/>
      <c r="K2924" s="98"/>
      <c r="L2924" s="98"/>
      <c r="M2924" s="98"/>
      <c r="N2924" s="98"/>
      <c r="O2924" s="98"/>
      <c r="P2924" s="98"/>
      <c r="Q2924" s="98"/>
      <c r="R2924" s="98"/>
      <c r="S2924" s="98"/>
      <c r="T2924" s="108"/>
    </row>
    <row r="2925" spans="1:20" x14ac:dyDescent="0.3">
      <c r="A2925" s="98"/>
      <c r="B2925" s="98"/>
      <c r="C2925" s="98"/>
      <c r="D2925" s="98"/>
      <c r="E2925" s="98"/>
      <c r="F2925" s="98"/>
      <c r="G2925" s="98"/>
      <c r="H2925" s="98"/>
      <c r="I2925" s="98"/>
      <c r="J2925" s="98"/>
      <c r="K2925" s="98"/>
      <c r="L2925" s="98"/>
      <c r="M2925" s="98"/>
      <c r="N2925" s="98"/>
      <c r="O2925" s="98"/>
      <c r="P2925" s="98"/>
      <c r="Q2925" s="98"/>
      <c r="R2925" s="98"/>
      <c r="S2925" s="98"/>
      <c r="T2925" s="108"/>
    </row>
    <row r="2926" spans="1:20" x14ac:dyDescent="0.3">
      <c r="A2926" s="98"/>
      <c r="B2926" s="98"/>
      <c r="C2926" s="98"/>
      <c r="D2926" s="98"/>
      <c r="E2926" s="98"/>
      <c r="F2926" s="98"/>
      <c r="G2926" s="98"/>
      <c r="H2926" s="98"/>
      <c r="I2926" s="98"/>
      <c r="J2926" s="98"/>
      <c r="K2926" s="98"/>
      <c r="L2926" s="98"/>
      <c r="M2926" s="98"/>
      <c r="N2926" s="98"/>
      <c r="O2926" s="98"/>
      <c r="P2926" s="98"/>
      <c r="Q2926" s="98"/>
      <c r="R2926" s="98"/>
      <c r="S2926" s="98"/>
      <c r="T2926" s="108"/>
    </row>
    <row r="2927" spans="1:20" x14ac:dyDescent="0.3">
      <c r="A2927" s="98"/>
      <c r="B2927" s="98"/>
      <c r="C2927" s="98"/>
      <c r="D2927" s="98"/>
      <c r="E2927" s="98"/>
      <c r="F2927" s="98"/>
      <c r="G2927" s="98"/>
      <c r="H2927" s="98"/>
      <c r="I2927" s="98"/>
      <c r="J2927" s="98"/>
      <c r="K2927" s="98"/>
      <c r="L2927" s="98"/>
      <c r="M2927" s="98"/>
      <c r="N2927" s="98"/>
      <c r="O2927" s="98"/>
      <c r="P2927" s="98"/>
      <c r="Q2927" s="98"/>
      <c r="R2927" s="98"/>
      <c r="S2927" s="98"/>
      <c r="T2927" s="108"/>
    </row>
    <row r="2928" spans="1:20" x14ac:dyDescent="0.3">
      <c r="A2928" s="98"/>
      <c r="B2928" s="98"/>
      <c r="C2928" s="98"/>
      <c r="D2928" s="98"/>
      <c r="E2928" s="98"/>
      <c r="F2928" s="98"/>
      <c r="G2928" s="98"/>
      <c r="H2928" s="98"/>
      <c r="I2928" s="98"/>
      <c r="J2928" s="98"/>
      <c r="K2928" s="98"/>
      <c r="L2928" s="98"/>
      <c r="M2928" s="98"/>
      <c r="N2928" s="98"/>
      <c r="O2928" s="98"/>
      <c r="P2928" s="98"/>
      <c r="Q2928" s="98"/>
      <c r="R2928" s="98"/>
      <c r="S2928" s="98"/>
      <c r="T2928" s="108"/>
    </row>
    <row r="2929" spans="1:20" x14ac:dyDescent="0.3">
      <c r="A2929" s="98"/>
      <c r="B2929" s="98"/>
      <c r="C2929" s="98"/>
      <c r="D2929" s="98"/>
      <c r="E2929" s="98"/>
      <c r="F2929" s="98"/>
      <c r="G2929" s="98"/>
      <c r="H2929" s="98"/>
      <c r="I2929" s="98"/>
      <c r="J2929" s="98"/>
      <c r="K2929" s="98"/>
      <c r="L2929" s="98"/>
      <c r="M2929" s="98"/>
      <c r="N2929" s="98"/>
      <c r="O2929" s="98"/>
      <c r="P2929" s="98"/>
      <c r="Q2929" s="98"/>
      <c r="R2929" s="98"/>
      <c r="S2929" s="98"/>
      <c r="T2929" s="108"/>
    </row>
    <row r="2930" spans="1:20" x14ac:dyDescent="0.3">
      <c r="A2930" s="98"/>
      <c r="B2930" s="98"/>
      <c r="C2930" s="98"/>
      <c r="D2930" s="98"/>
      <c r="E2930" s="98"/>
      <c r="F2930" s="98"/>
      <c r="G2930" s="98"/>
      <c r="H2930" s="98"/>
      <c r="I2930" s="98"/>
      <c r="J2930" s="98"/>
      <c r="K2930" s="98"/>
      <c r="L2930" s="98"/>
      <c r="M2930" s="98"/>
      <c r="N2930" s="98"/>
      <c r="O2930" s="98"/>
      <c r="P2930" s="98"/>
      <c r="Q2930" s="98"/>
      <c r="R2930" s="98"/>
      <c r="S2930" s="98"/>
      <c r="T2930" s="108"/>
    </row>
    <row r="2931" spans="1:20" x14ac:dyDescent="0.3">
      <c r="A2931" s="98"/>
      <c r="B2931" s="98"/>
      <c r="C2931" s="98"/>
      <c r="D2931" s="98"/>
      <c r="E2931" s="98"/>
      <c r="F2931" s="98"/>
      <c r="G2931" s="98"/>
      <c r="H2931" s="98"/>
      <c r="I2931" s="98"/>
      <c r="J2931" s="98"/>
      <c r="K2931" s="98"/>
      <c r="L2931" s="98"/>
      <c r="M2931" s="98"/>
      <c r="N2931" s="98"/>
      <c r="O2931" s="98"/>
      <c r="P2931" s="98"/>
      <c r="Q2931" s="98"/>
      <c r="R2931" s="98"/>
      <c r="S2931" s="98"/>
      <c r="T2931" s="108"/>
    </row>
    <row r="2932" spans="1:20" x14ac:dyDescent="0.3">
      <c r="A2932" s="98"/>
      <c r="B2932" s="98"/>
      <c r="C2932" s="98"/>
      <c r="D2932" s="98"/>
      <c r="E2932" s="98"/>
      <c r="F2932" s="98"/>
      <c r="G2932" s="98"/>
      <c r="H2932" s="98"/>
      <c r="I2932" s="98"/>
      <c r="J2932" s="98"/>
      <c r="K2932" s="98"/>
      <c r="L2932" s="98"/>
      <c r="M2932" s="98"/>
      <c r="N2932" s="98"/>
      <c r="O2932" s="98"/>
      <c r="P2932" s="98"/>
      <c r="Q2932" s="98"/>
      <c r="R2932" s="98"/>
      <c r="S2932" s="98"/>
      <c r="T2932" s="108"/>
    </row>
    <row r="2933" spans="1:20" x14ac:dyDescent="0.3">
      <c r="A2933" s="98"/>
      <c r="B2933" s="98"/>
      <c r="C2933" s="98"/>
      <c r="D2933" s="98"/>
      <c r="E2933" s="98"/>
      <c r="F2933" s="98"/>
      <c r="G2933" s="98"/>
      <c r="H2933" s="98"/>
      <c r="I2933" s="98"/>
      <c r="J2933" s="98"/>
      <c r="K2933" s="98"/>
      <c r="L2933" s="98"/>
      <c r="M2933" s="98"/>
      <c r="N2933" s="98"/>
      <c r="O2933" s="98"/>
      <c r="P2933" s="98"/>
      <c r="Q2933" s="98"/>
      <c r="R2933" s="98"/>
      <c r="S2933" s="98"/>
      <c r="T2933" s="108"/>
    </row>
    <row r="2934" spans="1:20" x14ac:dyDescent="0.3">
      <c r="A2934" s="98"/>
      <c r="B2934" s="98"/>
      <c r="C2934" s="98"/>
      <c r="D2934" s="98"/>
      <c r="E2934" s="98"/>
      <c r="F2934" s="98"/>
      <c r="G2934" s="98"/>
      <c r="H2934" s="98"/>
      <c r="I2934" s="98"/>
      <c r="J2934" s="98"/>
      <c r="K2934" s="98"/>
      <c r="L2934" s="98"/>
      <c r="M2934" s="98"/>
      <c r="N2934" s="98"/>
      <c r="O2934" s="98"/>
      <c r="P2934" s="98"/>
      <c r="Q2934" s="98"/>
      <c r="R2934" s="98"/>
      <c r="S2934" s="98"/>
      <c r="T2934" s="108"/>
    </row>
    <row r="2935" spans="1:20" x14ac:dyDescent="0.3">
      <c r="A2935" s="98"/>
      <c r="B2935" s="98"/>
      <c r="C2935" s="98"/>
      <c r="D2935" s="98"/>
      <c r="E2935" s="98"/>
      <c r="F2935" s="98"/>
      <c r="G2935" s="98"/>
      <c r="H2935" s="98"/>
      <c r="I2935" s="98"/>
      <c r="J2935" s="98"/>
      <c r="K2935" s="98"/>
      <c r="L2935" s="98"/>
      <c r="M2935" s="98"/>
      <c r="N2935" s="98"/>
      <c r="O2935" s="98"/>
      <c r="P2935" s="98"/>
      <c r="Q2935" s="98"/>
      <c r="R2935" s="98"/>
      <c r="S2935" s="98"/>
      <c r="T2935" s="108"/>
    </row>
    <row r="2936" spans="1:20" x14ac:dyDescent="0.3">
      <c r="A2936" s="98"/>
      <c r="B2936" s="98"/>
      <c r="C2936" s="98"/>
      <c r="D2936" s="98"/>
      <c r="E2936" s="98"/>
      <c r="F2936" s="98"/>
      <c r="G2936" s="98"/>
      <c r="H2936" s="98"/>
      <c r="I2936" s="98"/>
      <c r="J2936" s="98"/>
      <c r="K2936" s="98"/>
      <c r="L2936" s="98"/>
      <c r="M2936" s="98"/>
      <c r="N2936" s="98"/>
      <c r="O2936" s="98"/>
      <c r="P2936" s="98"/>
      <c r="Q2936" s="98"/>
      <c r="R2936" s="98"/>
      <c r="S2936" s="98"/>
      <c r="T2936" s="108"/>
    </row>
    <row r="2937" spans="1:20" x14ac:dyDescent="0.3">
      <c r="A2937" s="98"/>
      <c r="B2937" s="98"/>
      <c r="C2937" s="98"/>
      <c r="D2937" s="98"/>
      <c r="E2937" s="98"/>
      <c r="F2937" s="98"/>
      <c r="G2937" s="98"/>
      <c r="H2937" s="98"/>
      <c r="I2937" s="98"/>
      <c r="J2937" s="98"/>
      <c r="K2937" s="98"/>
      <c r="L2937" s="98"/>
      <c r="M2937" s="98"/>
      <c r="N2937" s="98"/>
      <c r="O2937" s="98"/>
      <c r="P2937" s="98"/>
      <c r="Q2937" s="98"/>
      <c r="R2937" s="98"/>
      <c r="S2937" s="98"/>
      <c r="T2937" s="108"/>
    </row>
    <row r="2938" spans="1:20" x14ac:dyDescent="0.3">
      <c r="A2938" s="98"/>
      <c r="B2938" s="98"/>
      <c r="C2938" s="98"/>
      <c r="D2938" s="98"/>
      <c r="E2938" s="98"/>
      <c r="F2938" s="98"/>
      <c r="G2938" s="98"/>
      <c r="H2938" s="98"/>
      <c r="I2938" s="98"/>
      <c r="J2938" s="98"/>
      <c r="K2938" s="98"/>
      <c r="L2938" s="98"/>
      <c r="M2938" s="98"/>
      <c r="N2938" s="98"/>
      <c r="O2938" s="98"/>
      <c r="P2938" s="98"/>
      <c r="Q2938" s="98"/>
      <c r="R2938" s="98"/>
      <c r="S2938" s="98"/>
      <c r="T2938" s="108"/>
    </row>
    <row r="2939" spans="1:20" x14ac:dyDescent="0.3">
      <c r="A2939" s="98"/>
      <c r="B2939" s="98"/>
      <c r="C2939" s="98"/>
      <c r="D2939" s="98"/>
      <c r="E2939" s="98"/>
      <c r="F2939" s="98"/>
      <c r="G2939" s="98"/>
      <c r="H2939" s="98"/>
      <c r="I2939" s="98"/>
      <c r="J2939" s="98"/>
      <c r="K2939" s="98"/>
      <c r="L2939" s="98"/>
      <c r="M2939" s="98"/>
      <c r="N2939" s="98"/>
      <c r="O2939" s="98"/>
      <c r="P2939" s="98"/>
      <c r="Q2939" s="98"/>
      <c r="R2939" s="98"/>
      <c r="S2939" s="98"/>
      <c r="T2939" s="108"/>
    </row>
    <row r="2940" spans="1:20" x14ac:dyDescent="0.3">
      <c r="A2940" s="98"/>
      <c r="B2940" s="98"/>
      <c r="C2940" s="98"/>
      <c r="D2940" s="98"/>
      <c r="E2940" s="98"/>
      <c r="F2940" s="98"/>
      <c r="G2940" s="98"/>
      <c r="H2940" s="98"/>
      <c r="I2940" s="98"/>
      <c r="J2940" s="98"/>
      <c r="K2940" s="98"/>
      <c r="L2940" s="98"/>
      <c r="M2940" s="98"/>
      <c r="N2940" s="98"/>
      <c r="O2940" s="98"/>
      <c r="P2940" s="98"/>
      <c r="Q2940" s="98"/>
      <c r="R2940" s="98"/>
      <c r="S2940" s="98"/>
      <c r="T2940" s="108"/>
    </row>
    <row r="2941" spans="1:20" x14ac:dyDescent="0.3">
      <c r="A2941" s="98"/>
      <c r="B2941" s="98"/>
      <c r="C2941" s="98"/>
      <c r="D2941" s="98"/>
      <c r="E2941" s="98"/>
      <c r="F2941" s="98"/>
      <c r="G2941" s="98"/>
      <c r="H2941" s="98"/>
      <c r="I2941" s="98"/>
      <c r="J2941" s="98"/>
      <c r="K2941" s="98"/>
      <c r="L2941" s="98"/>
      <c r="M2941" s="98"/>
      <c r="N2941" s="98"/>
      <c r="O2941" s="98"/>
      <c r="P2941" s="98"/>
      <c r="Q2941" s="98"/>
      <c r="R2941" s="98"/>
      <c r="S2941" s="98"/>
      <c r="T2941" s="108"/>
    </row>
    <row r="2942" spans="1:20" x14ac:dyDescent="0.3">
      <c r="A2942" s="98"/>
      <c r="B2942" s="98"/>
      <c r="C2942" s="98"/>
      <c r="D2942" s="98"/>
      <c r="E2942" s="98"/>
      <c r="F2942" s="98"/>
      <c r="G2942" s="98"/>
      <c r="H2942" s="98"/>
      <c r="I2942" s="98"/>
      <c r="J2942" s="98"/>
      <c r="K2942" s="98"/>
      <c r="L2942" s="98"/>
      <c r="M2942" s="98"/>
      <c r="N2942" s="98"/>
      <c r="O2942" s="98"/>
      <c r="P2942" s="98"/>
      <c r="Q2942" s="98"/>
      <c r="R2942" s="98"/>
      <c r="S2942" s="98"/>
      <c r="T2942" s="108"/>
    </row>
    <row r="2943" spans="1:20" x14ac:dyDescent="0.3">
      <c r="A2943" s="98"/>
      <c r="B2943" s="98"/>
      <c r="C2943" s="98"/>
      <c r="D2943" s="98"/>
      <c r="E2943" s="98"/>
      <c r="F2943" s="98"/>
      <c r="G2943" s="98"/>
      <c r="H2943" s="98"/>
      <c r="I2943" s="98"/>
      <c r="J2943" s="98"/>
      <c r="K2943" s="98"/>
      <c r="L2943" s="98"/>
      <c r="M2943" s="98"/>
      <c r="N2943" s="98"/>
      <c r="O2943" s="98"/>
      <c r="P2943" s="98"/>
      <c r="Q2943" s="98"/>
      <c r="R2943" s="98"/>
      <c r="S2943" s="98"/>
      <c r="T2943" s="108"/>
    </row>
    <row r="2944" spans="1:20" x14ac:dyDescent="0.3">
      <c r="A2944" s="98"/>
      <c r="B2944" s="98"/>
      <c r="C2944" s="98"/>
      <c r="D2944" s="98"/>
      <c r="E2944" s="98"/>
      <c r="F2944" s="98"/>
      <c r="G2944" s="98"/>
      <c r="H2944" s="98"/>
      <c r="I2944" s="98"/>
      <c r="J2944" s="98"/>
      <c r="K2944" s="98"/>
      <c r="L2944" s="98"/>
      <c r="M2944" s="98"/>
      <c r="N2944" s="98"/>
      <c r="O2944" s="98"/>
      <c r="P2944" s="98"/>
      <c r="Q2944" s="98"/>
      <c r="R2944" s="98"/>
      <c r="S2944" s="98"/>
      <c r="T2944" s="108"/>
    </row>
    <row r="2945" spans="1:20" x14ac:dyDescent="0.3">
      <c r="A2945" s="98"/>
      <c r="B2945" s="98"/>
      <c r="C2945" s="98"/>
      <c r="D2945" s="98"/>
      <c r="E2945" s="98"/>
      <c r="F2945" s="98"/>
      <c r="G2945" s="98"/>
      <c r="H2945" s="98"/>
      <c r="I2945" s="98"/>
      <c r="J2945" s="98"/>
      <c r="K2945" s="98"/>
      <c r="L2945" s="98"/>
      <c r="M2945" s="98"/>
      <c r="N2945" s="98"/>
      <c r="O2945" s="98"/>
      <c r="P2945" s="98"/>
      <c r="Q2945" s="98"/>
      <c r="R2945" s="98"/>
      <c r="S2945" s="98"/>
      <c r="T2945" s="108"/>
    </row>
    <row r="2946" spans="1:20" x14ac:dyDescent="0.3">
      <c r="A2946" s="98"/>
      <c r="B2946" s="98"/>
      <c r="C2946" s="98"/>
      <c r="D2946" s="98"/>
      <c r="E2946" s="98"/>
      <c r="F2946" s="98"/>
      <c r="G2946" s="98"/>
      <c r="H2946" s="98"/>
      <c r="I2946" s="98"/>
      <c r="J2946" s="98"/>
      <c r="K2946" s="98"/>
      <c r="L2946" s="98"/>
      <c r="M2946" s="98"/>
      <c r="N2946" s="98"/>
      <c r="O2946" s="98"/>
      <c r="P2946" s="98"/>
      <c r="Q2946" s="98"/>
      <c r="R2946" s="98"/>
      <c r="S2946" s="98"/>
      <c r="T2946" s="108"/>
    </row>
    <row r="2947" spans="1:20" x14ac:dyDescent="0.3">
      <c r="A2947" s="98"/>
      <c r="B2947" s="98"/>
      <c r="C2947" s="98"/>
      <c r="D2947" s="98"/>
      <c r="E2947" s="98"/>
      <c r="F2947" s="98"/>
      <c r="G2947" s="98"/>
      <c r="H2947" s="98"/>
      <c r="I2947" s="98"/>
      <c r="J2947" s="98"/>
      <c r="K2947" s="98"/>
      <c r="L2947" s="98"/>
      <c r="M2947" s="98"/>
      <c r="N2947" s="98"/>
      <c r="O2947" s="98"/>
      <c r="P2947" s="98"/>
      <c r="Q2947" s="98"/>
      <c r="R2947" s="98"/>
      <c r="S2947" s="98"/>
      <c r="T2947" s="108"/>
    </row>
    <row r="2948" spans="1:20" x14ac:dyDescent="0.3">
      <c r="A2948" s="98"/>
      <c r="B2948" s="98"/>
      <c r="C2948" s="98"/>
      <c r="D2948" s="98"/>
      <c r="E2948" s="98"/>
      <c r="F2948" s="98"/>
      <c r="G2948" s="98"/>
      <c r="H2948" s="98"/>
      <c r="I2948" s="98"/>
      <c r="J2948" s="98"/>
      <c r="K2948" s="98"/>
      <c r="L2948" s="98"/>
      <c r="M2948" s="98"/>
      <c r="N2948" s="98"/>
      <c r="O2948" s="98"/>
      <c r="P2948" s="98"/>
      <c r="Q2948" s="98"/>
      <c r="R2948" s="98"/>
      <c r="S2948" s="98"/>
      <c r="T2948" s="108"/>
    </row>
    <row r="2949" spans="1:20" x14ac:dyDescent="0.3">
      <c r="A2949" s="98"/>
      <c r="B2949" s="98"/>
      <c r="C2949" s="98"/>
      <c r="D2949" s="98"/>
      <c r="E2949" s="98"/>
      <c r="F2949" s="98"/>
      <c r="G2949" s="98"/>
      <c r="H2949" s="98"/>
      <c r="I2949" s="98"/>
      <c r="J2949" s="98"/>
      <c r="K2949" s="98"/>
      <c r="L2949" s="98"/>
      <c r="M2949" s="98"/>
      <c r="N2949" s="98"/>
      <c r="O2949" s="98"/>
      <c r="P2949" s="98"/>
      <c r="Q2949" s="98"/>
      <c r="R2949" s="98"/>
      <c r="S2949" s="98"/>
      <c r="T2949" s="108"/>
    </row>
    <row r="2950" spans="1:20" x14ac:dyDescent="0.3">
      <c r="A2950" s="98"/>
      <c r="B2950" s="98"/>
      <c r="C2950" s="98"/>
      <c r="D2950" s="98"/>
      <c r="E2950" s="98"/>
      <c r="F2950" s="98"/>
      <c r="G2950" s="98"/>
      <c r="H2950" s="98"/>
      <c r="I2950" s="98"/>
      <c r="J2950" s="98"/>
      <c r="K2950" s="98"/>
      <c r="L2950" s="98"/>
      <c r="M2950" s="98"/>
      <c r="N2950" s="98"/>
      <c r="O2950" s="98"/>
      <c r="P2950" s="98"/>
      <c r="Q2950" s="98"/>
      <c r="R2950" s="98"/>
      <c r="S2950" s="98"/>
      <c r="T2950" s="108"/>
    </row>
    <row r="2951" spans="1:20" x14ac:dyDescent="0.3">
      <c r="A2951" s="98"/>
      <c r="B2951" s="98"/>
      <c r="C2951" s="98"/>
      <c r="D2951" s="98"/>
      <c r="E2951" s="98"/>
      <c r="F2951" s="98"/>
      <c r="G2951" s="98"/>
      <c r="H2951" s="98"/>
      <c r="I2951" s="98"/>
      <c r="J2951" s="98"/>
      <c r="K2951" s="98"/>
      <c r="L2951" s="98"/>
      <c r="M2951" s="98"/>
      <c r="N2951" s="98"/>
      <c r="O2951" s="98"/>
      <c r="P2951" s="98"/>
      <c r="Q2951" s="98"/>
      <c r="R2951" s="98"/>
      <c r="S2951" s="98"/>
      <c r="T2951" s="108"/>
    </row>
    <row r="2952" spans="1:20" x14ac:dyDescent="0.3">
      <c r="A2952" s="98"/>
      <c r="B2952" s="98"/>
      <c r="C2952" s="98"/>
      <c r="D2952" s="98"/>
      <c r="E2952" s="98"/>
      <c r="F2952" s="98"/>
      <c r="G2952" s="98"/>
      <c r="H2952" s="98"/>
      <c r="I2952" s="98"/>
      <c r="J2952" s="98"/>
      <c r="K2952" s="98"/>
      <c r="L2952" s="98"/>
      <c r="M2952" s="98"/>
      <c r="N2952" s="98"/>
      <c r="O2952" s="98"/>
      <c r="P2952" s="98"/>
      <c r="Q2952" s="98"/>
      <c r="R2952" s="98"/>
      <c r="S2952" s="98"/>
      <c r="T2952" s="108"/>
    </row>
    <row r="2953" spans="1:20" x14ac:dyDescent="0.3">
      <c r="A2953" s="98"/>
      <c r="B2953" s="98"/>
      <c r="C2953" s="98"/>
      <c r="D2953" s="98"/>
      <c r="E2953" s="98"/>
      <c r="F2953" s="98"/>
      <c r="G2953" s="98"/>
      <c r="H2953" s="98"/>
      <c r="I2953" s="98"/>
      <c r="J2953" s="98"/>
      <c r="K2953" s="98"/>
      <c r="L2953" s="98"/>
      <c r="M2953" s="98"/>
      <c r="N2953" s="98"/>
      <c r="O2953" s="98"/>
      <c r="P2953" s="98"/>
      <c r="Q2953" s="98"/>
      <c r="R2953" s="98"/>
      <c r="S2953" s="98"/>
      <c r="T2953" s="108"/>
    </row>
    <row r="2954" spans="1:20" x14ac:dyDescent="0.3">
      <c r="A2954" s="98"/>
      <c r="B2954" s="98"/>
      <c r="C2954" s="98"/>
      <c r="D2954" s="98"/>
      <c r="E2954" s="98"/>
      <c r="F2954" s="98"/>
      <c r="G2954" s="98"/>
      <c r="H2954" s="98"/>
      <c r="I2954" s="98"/>
      <c r="J2954" s="98"/>
      <c r="K2954" s="98"/>
      <c r="L2954" s="98"/>
      <c r="M2954" s="98"/>
      <c r="N2954" s="98"/>
      <c r="O2954" s="98"/>
      <c r="P2954" s="98"/>
      <c r="Q2954" s="98"/>
      <c r="R2954" s="98"/>
      <c r="S2954" s="98"/>
      <c r="T2954" s="108"/>
    </row>
    <row r="2955" spans="1:20" x14ac:dyDescent="0.3">
      <c r="A2955" s="98"/>
      <c r="B2955" s="98"/>
      <c r="C2955" s="98"/>
      <c r="D2955" s="98"/>
      <c r="E2955" s="98"/>
      <c r="F2955" s="98"/>
      <c r="G2955" s="98"/>
      <c r="H2955" s="98"/>
      <c r="I2955" s="98"/>
      <c r="J2955" s="98"/>
      <c r="K2955" s="98"/>
      <c r="L2955" s="98"/>
      <c r="M2955" s="98"/>
      <c r="N2955" s="98"/>
      <c r="O2955" s="98"/>
      <c r="P2955" s="98"/>
      <c r="Q2955" s="98"/>
      <c r="R2955" s="98"/>
      <c r="S2955" s="98"/>
      <c r="T2955" s="108"/>
    </row>
    <row r="2956" spans="1:20" x14ac:dyDescent="0.3">
      <c r="A2956" s="98"/>
      <c r="B2956" s="98"/>
      <c r="C2956" s="98"/>
      <c r="D2956" s="98"/>
      <c r="E2956" s="98"/>
      <c r="F2956" s="98"/>
      <c r="G2956" s="98"/>
      <c r="H2956" s="98"/>
      <c r="I2956" s="98"/>
      <c r="J2956" s="98"/>
      <c r="K2956" s="98"/>
      <c r="L2956" s="98"/>
      <c r="M2956" s="98"/>
      <c r="N2956" s="98"/>
      <c r="O2956" s="98"/>
      <c r="P2956" s="98"/>
      <c r="Q2956" s="98"/>
      <c r="R2956" s="98"/>
      <c r="S2956" s="98"/>
      <c r="T2956" s="108"/>
    </row>
    <row r="2957" spans="1:20" x14ac:dyDescent="0.3">
      <c r="A2957" s="98"/>
      <c r="B2957" s="98"/>
      <c r="C2957" s="98"/>
      <c r="D2957" s="98"/>
      <c r="E2957" s="98"/>
      <c r="F2957" s="98"/>
      <c r="G2957" s="98"/>
      <c r="H2957" s="98"/>
      <c r="I2957" s="98"/>
      <c r="J2957" s="98"/>
      <c r="K2957" s="98"/>
      <c r="L2957" s="98"/>
      <c r="M2957" s="98"/>
      <c r="N2957" s="98"/>
      <c r="O2957" s="98"/>
      <c r="P2957" s="98"/>
      <c r="Q2957" s="98"/>
      <c r="R2957" s="98"/>
      <c r="S2957" s="98"/>
      <c r="T2957" s="108"/>
    </row>
    <row r="2958" spans="1:20" x14ac:dyDescent="0.3">
      <c r="A2958" s="98"/>
      <c r="B2958" s="98"/>
      <c r="C2958" s="98"/>
      <c r="D2958" s="98"/>
      <c r="E2958" s="98"/>
      <c r="F2958" s="98"/>
      <c r="G2958" s="98"/>
      <c r="H2958" s="98"/>
      <c r="I2958" s="98"/>
      <c r="J2958" s="98"/>
      <c r="K2958" s="98"/>
      <c r="L2958" s="98"/>
      <c r="M2958" s="98"/>
      <c r="N2958" s="98"/>
      <c r="O2958" s="98"/>
      <c r="P2958" s="98"/>
      <c r="Q2958" s="98"/>
      <c r="R2958" s="98"/>
      <c r="S2958" s="98"/>
      <c r="T2958" s="108"/>
    </row>
    <row r="2959" spans="1:20" x14ac:dyDescent="0.3">
      <c r="A2959" s="98"/>
      <c r="B2959" s="98"/>
      <c r="C2959" s="98"/>
      <c r="D2959" s="98"/>
      <c r="E2959" s="98"/>
      <c r="F2959" s="98"/>
      <c r="G2959" s="98"/>
      <c r="H2959" s="98"/>
      <c r="I2959" s="98"/>
      <c r="J2959" s="98"/>
      <c r="K2959" s="98"/>
      <c r="L2959" s="98"/>
      <c r="M2959" s="98"/>
      <c r="N2959" s="98"/>
      <c r="O2959" s="98"/>
      <c r="P2959" s="98"/>
      <c r="Q2959" s="98"/>
      <c r="R2959" s="98"/>
      <c r="S2959" s="98"/>
      <c r="T2959" s="108"/>
    </row>
    <row r="2960" spans="1:20" x14ac:dyDescent="0.3">
      <c r="A2960" s="98"/>
      <c r="B2960" s="98"/>
      <c r="C2960" s="98"/>
      <c r="D2960" s="98"/>
      <c r="E2960" s="98"/>
      <c r="F2960" s="98"/>
      <c r="G2960" s="98"/>
      <c r="H2960" s="98"/>
      <c r="I2960" s="98"/>
      <c r="J2960" s="98"/>
      <c r="K2960" s="98"/>
      <c r="L2960" s="98"/>
      <c r="M2960" s="98"/>
      <c r="N2960" s="98"/>
      <c r="O2960" s="98"/>
      <c r="P2960" s="98"/>
      <c r="Q2960" s="98"/>
      <c r="R2960" s="98"/>
      <c r="S2960" s="98"/>
      <c r="T2960" s="108"/>
    </row>
    <row r="2961" spans="1:20" x14ac:dyDescent="0.3">
      <c r="A2961" s="98"/>
      <c r="B2961" s="98"/>
      <c r="C2961" s="98"/>
      <c r="D2961" s="98"/>
      <c r="E2961" s="98"/>
      <c r="F2961" s="98"/>
      <c r="G2961" s="98"/>
      <c r="H2961" s="98"/>
      <c r="I2961" s="98"/>
      <c r="J2961" s="98"/>
      <c r="K2961" s="98"/>
      <c r="L2961" s="98"/>
      <c r="M2961" s="98"/>
      <c r="N2961" s="98"/>
      <c r="O2961" s="98"/>
      <c r="P2961" s="98"/>
      <c r="Q2961" s="98"/>
      <c r="R2961" s="98"/>
      <c r="S2961" s="98"/>
      <c r="T2961" s="108"/>
    </row>
    <row r="2962" spans="1:20" x14ac:dyDescent="0.3">
      <c r="A2962" s="98"/>
      <c r="B2962" s="98"/>
      <c r="C2962" s="98"/>
      <c r="D2962" s="98"/>
      <c r="E2962" s="98"/>
      <c r="F2962" s="98"/>
      <c r="G2962" s="98"/>
      <c r="H2962" s="98"/>
      <c r="I2962" s="98"/>
      <c r="J2962" s="98"/>
      <c r="K2962" s="98"/>
      <c r="L2962" s="98"/>
      <c r="M2962" s="98"/>
      <c r="N2962" s="98"/>
      <c r="O2962" s="98"/>
      <c r="P2962" s="98"/>
      <c r="Q2962" s="98"/>
      <c r="R2962" s="98"/>
      <c r="S2962" s="98"/>
      <c r="T2962" s="108"/>
    </row>
    <row r="2963" spans="1:20" x14ac:dyDescent="0.3">
      <c r="A2963" s="98"/>
      <c r="B2963" s="98"/>
      <c r="C2963" s="98"/>
      <c r="D2963" s="98"/>
      <c r="E2963" s="98"/>
      <c r="F2963" s="98"/>
      <c r="G2963" s="98"/>
      <c r="H2963" s="98"/>
      <c r="I2963" s="98"/>
      <c r="J2963" s="98"/>
      <c r="K2963" s="98"/>
      <c r="L2963" s="98"/>
      <c r="M2963" s="98"/>
      <c r="N2963" s="98"/>
      <c r="O2963" s="98"/>
      <c r="P2963" s="98"/>
      <c r="Q2963" s="98"/>
      <c r="R2963" s="98"/>
      <c r="S2963" s="98"/>
      <c r="T2963" s="108"/>
    </row>
    <row r="2964" spans="1:20" x14ac:dyDescent="0.3">
      <c r="A2964" s="98"/>
      <c r="B2964" s="98"/>
      <c r="C2964" s="98"/>
      <c r="D2964" s="98"/>
      <c r="E2964" s="98"/>
      <c r="F2964" s="98"/>
      <c r="G2964" s="98"/>
      <c r="H2964" s="98"/>
      <c r="I2964" s="98"/>
      <c r="J2964" s="98"/>
      <c r="K2964" s="98"/>
      <c r="L2964" s="98"/>
      <c r="M2964" s="98"/>
      <c r="N2964" s="98"/>
      <c r="O2964" s="98"/>
      <c r="P2964" s="98"/>
      <c r="Q2964" s="98"/>
      <c r="R2964" s="98"/>
      <c r="S2964" s="98"/>
      <c r="T2964" s="108"/>
    </row>
    <row r="2965" spans="1:20" x14ac:dyDescent="0.3">
      <c r="A2965" s="98"/>
      <c r="B2965" s="98"/>
      <c r="C2965" s="98"/>
      <c r="D2965" s="98"/>
      <c r="E2965" s="98"/>
      <c r="F2965" s="98"/>
      <c r="G2965" s="98"/>
      <c r="H2965" s="98"/>
      <c r="I2965" s="98"/>
      <c r="J2965" s="98"/>
      <c r="K2965" s="98"/>
      <c r="L2965" s="98"/>
      <c r="M2965" s="98"/>
      <c r="N2965" s="98"/>
      <c r="O2965" s="98"/>
      <c r="P2965" s="98"/>
      <c r="Q2965" s="98"/>
      <c r="R2965" s="98"/>
      <c r="S2965" s="98"/>
      <c r="T2965" s="108"/>
    </row>
    <row r="2966" spans="1:20" x14ac:dyDescent="0.3">
      <c r="A2966" s="98"/>
      <c r="B2966" s="98"/>
      <c r="C2966" s="98"/>
      <c r="D2966" s="98"/>
      <c r="E2966" s="98"/>
      <c r="F2966" s="98"/>
      <c r="G2966" s="98"/>
      <c r="H2966" s="98"/>
      <c r="I2966" s="98"/>
      <c r="J2966" s="98"/>
      <c r="K2966" s="98"/>
      <c r="L2966" s="98"/>
      <c r="M2966" s="98"/>
      <c r="N2966" s="98"/>
      <c r="O2966" s="98"/>
      <c r="P2966" s="98"/>
      <c r="Q2966" s="98"/>
      <c r="R2966" s="98"/>
      <c r="S2966" s="98"/>
      <c r="T2966" s="108"/>
    </row>
    <row r="2967" spans="1:20" x14ac:dyDescent="0.3">
      <c r="A2967" s="98"/>
      <c r="B2967" s="98"/>
      <c r="C2967" s="98"/>
      <c r="D2967" s="98"/>
      <c r="E2967" s="98"/>
      <c r="F2967" s="98"/>
      <c r="G2967" s="98"/>
      <c r="H2967" s="98"/>
      <c r="I2967" s="98"/>
      <c r="J2967" s="98"/>
      <c r="K2967" s="98"/>
      <c r="L2967" s="98"/>
      <c r="M2967" s="98"/>
      <c r="N2967" s="98"/>
      <c r="O2967" s="98"/>
      <c r="P2967" s="98"/>
      <c r="Q2967" s="98"/>
      <c r="R2967" s="98"/>
      <c r="S2967" s="98"/>
      <c r="T2967" s="108"/>
    </row>
    <row r="2968" spans="1:20" x14ac:dyDescent="0.3">
      <c r="A2968" s="98"/>
      <c r="B2968" s="98"/>
      <c r="C2968" s="98"/>
      <c r="D2968" s="98"/>
      <c r="E2968" s="98"/>
      <c r="F2968" s="98"/>
      <c r="G2968" s="98"/>
      <c r="H2968" s="98"/>
      <c r="I2968" s="98"/>
      <c r="J2968" s="98"/>
      <c r="K2968" s="98"/>
      <c r="L2968" s="98"/>
      <c r="M2968" s="98"/>
      <c r="N2968" s="98"/>
      <c r="O2968" s="98"/>
      <c r="P2968" s="98"/>
      <c r="Q2968" s="98"/>
      <c r="R2968" s="98"/>
      <c r="S2968" s="98"/>
      <c r="T2968" s="108"/>
    </row>
    <row r="2969" spans="1:20" x14ac:dyDescent="0.3">
      <c r="A2969" s="98"/>
      <c r="B2969" s="98"/>
      <c r="C2969" s="98"/>
      <c r="D2969" s="98"/>
      <c r="E2969" s="98"/>
      <c r="F2969" s="98"/>
      <c r="G2969" s="98"/>
      <c r="H2969" s="98"/>
      <c r="I2969" s="98"/>
      <c r="J2969" s="98"/>
      <c r="K2969" s="98"/>
      <c r="L2969" s="98"/>
      <c r="M2969" s="98"/>
      <c r="N2969" s="98"/>
      <c r="O2969" s="98"/>
      <c r="P2969" s="98"/>
      <c r="Q2969" s="98"/>
      <c r="R2969" s="98"/>
      <c r="S2969" s="98"/>
      <c r="T2969" s="108"/>
    </row>
    <row r="2970" spans="1:20" x14ac:dyDescent="0.3">
      <c r="A2970" s="98"/>
      <c r="B2970" s="98"/>
      <c r="C2970" s="98"/>
      <c r="D2970" s="98"/>
      <c r="E2970" s="98"/>
      <c r="F2970" s="98"/>
      <c r="G2970" s="98"/>
      <c r="H2970" s="98"/>
      <c r="I2970" s="98"/>
      <c r="J2970" s="98"/>
      <c r="K2970" s="98"/>
      <c r="L2970" s="98"/>
      <c r="M2970" s="98"/>
      <c r="N2970" s="98"/>
      <c r="O2970" s="98"/>
      <c r="P2970" s="98"/>
      <c r="Q2970" s="98"/>
      <c r="R2970" s="98"/>
      <c r="S2970" s="98"/>
      <c r="T2970" s="108"/>
    </row>
    <row r="2971" spans="1:20" x14ac:dyDescent="0.3">
      <c r="A2971" s="98"/>
      <c r="B2971" s="98"/>
      <c r="C2971" s="98"/>
      <c r="D2971" s="98"/>
      <c r="E2971" s="98"/>
      <c r="F2971" s="98"/>
      <c r="G2971" s="98"/>
      <c r="H2971" s="98"/>
      <c r="I2971" s="98"/>
      <c r="J2971" s="98"/>
      <c r="K2971" s="98"/>
      <c r="L2971" s="98"/>
      <c r="M2971" s="98"/>
      <c r="N2971" s="98"/>
      <c r="O2971" s="98"/>
      <c r="P2971" s="98"/>
      <c r="Q2971" s="98"/>
      <c r="R2971" s="98"/>
      <c r="S2971" s="98"/>
      <c r="T2971" s="108"/>
    </row>
    <row r="2972" spans="1:20" x14ac:dyDescent="0.3">
      <c r="A2972" s="98"/>
      <c r="B2972" s="98"/>
      <c r="C2972" s="98"/>
      <c r="D2972" s="98"/>
      <c r="E2972" s="98"/>
      <c r="F2972" s="98"/>
      <c r="G2972" s="98"/>
      <c r="H2972" s="98"/>
      <c r="I2972" s="98"/>
      <c r="J2972" s="98"/>
      <c r="K2972" s="98"/>
      <c r="L2972" s="98"/>
      <c r="M2972" s="98"/>
      <c r="N2972" s="98"/>
      <c r="O2972" s="98"/>
      <c r="P2972" s="98"/>
      <c r="Q2972" s="98"/>
      <c r="R2972" s="98"/>
      <c r="S2972" s="98"/>
      <c r="T2972" s="108"/>
    </row>
    <row r="2973" spans="1:20" x14ac:dyDescent="0.3">
      <c r="A2973" s="98"/>
      <c r="B2973" s="98"/>
      <c r="C2973" s="98"/>
      <c r="D2973" s="98"/>
      <c r="E2973" s="98"/>
      <c r="F2973" s="98"/>
      <c r="G2973" s="98"/>
      <c r="H2973" s="98"/>
      <c r="I2973" s="98"/>
      <c r="J2973" s="98"/>
      <c r="K2973" s="98"/>
      <c r="L2973" s="98"/>
      <c r="M2973" s="98"/>
      <c r="N2973" s="98"/>
      <c r="O2973" s="98"/>
      <c r="P2973" s="98"/>
      <c r="Q2973" s="98"/>
      <c r="R2973" s="98"/>
      <c r="S2973" s="98"/>
      <c r="T2973" s="108"/>
    </row>
    <row r="2974" spans="1:20" x14ac:dyDescent="0.3">
      <c r="A2974" s="98"/>
      <c r="B2974" s="98"/>
      <c r="C2974" s="98"/>
      <c r="D2974" s="98"/>
      <c r="E2974" s="98"/>
      <c r="F2974" s="98"/>
      <c r="G2974" s="98"/>
      <c r="H2974" s="98"/>
      <c r="I2974" s="98"/>
      <c r="J2974" s="98"/>
      <c r="K2974" s="98"/>
      <c r="L2974" s="98"/>
      <c r="M2974" s="98"/>
      <c r="N2974" s="98"/>
      <c r="O2974" s="98"/>
      <c r="P2974" s="98"/>
      <c r="Q2974" s="98"/>
      <c r="R2974" s="98"/>
      <c r="S2974" s="98"/>
      <c r="T2974" s="108"/>
    </row>
    <row r="2975" spans="1:20" x14ac:dyDescent="0.3">
      <c r="A2975" s="98"/>
      <c r="B2975" s="98"/>
      <c r="C2975" s="98"/>
      <c r="D2975" s="98"/>
      <c r="E2975" s="98"/>
      <c r="F2975" s="98"/>
      <c r="G2975" s="98"/>
      <c r="H2975" s="98"/>
      <c r="I2975" s="98"/>
      <c r="J2975" s="98"/>
      <c r="K2975" s="98"/>
      <c r="L2975" s="98"/>
      <c r="M2975" s="98"/>
      <c r="N2975" s="98"/>
      <c r="O2975" s="98"/>
      <c r="P2975" s="98"/>
      <c r="Q2975" s="98"/>
      <c r="R2975" s="98"/>
      <c r="S2975" s="98"/>
      <c r="T2975" s="108"/>
    </row>
    <row r="2976" spans="1:20" x14ac:dyDescent="0.3">
      <c r="A2976" s="98"/>
      <c r="B2976" s="98"/>
      <c r="C2976" s="98"/>
      <c r="D2976" s="98"/>
      <c r="E2976" s="98"/>
      <c r="F2976" s="98"/>
      <c r="G2976" s="98"/>
      <c r="H2976" s="98"/>
      <c r="I2976" s="98"/>
      <c r="J2976" s="98"/>
      <c r="K2976" s="98"/>
      <c r="L2976" s="98"/>
      <c r="M2976" s="98"/>
      <c r="N2976" s="98"/>
      <c r="O2976" s="98"/>
      <c r="P2976" s="98"/>
      <c r="Q2976" s="98"/>
      <c r="R2976" s="98"/>
      <c r="S2976" s="98"/>
      <c r="T2976" s="108"/>
    </row>
    <row r="2977" spans="1:20" x14ac:dyDescent="0.3">
      <c r="A2977" s="98"/>
      <c r="B2977" s="98"/>
      <c r="C2977" s="98"/>
      <c r="D2977" s="98"/>
      <c r="E2977" s="98"/>
      <c r="F2977" s="98"/>
      <c r="G2977" s="98"/>
      <c r="H2977" s="98"/>
      <c r="I2977" s="98"/>
      <c r="J2977" s="98"/>
      <c r="K2977" s="98"/>
      <c r="L2977" s="98"/>
      <c r="M2977" s="98"/>
      <c r="N2977" s="98"/>
      <c r="O2977" s="98"/>
      <c r="P2977" s="98"/>
      <c r="Q2977" s="98"/>
      <c r="R2977" s="98"/>
      <c r="S2977" s="98"/>
      <c r="T2977" s="108"/>
    </row>
    <row r="2978" spans="1:20" x14ac:dyDescent="0.3">
      <c r="A2978" s="98"/>
      <c r="B2978" s="98"/>
      <c r="C2978" s="98"/>
      <c r="D2978" s="98"/>
      <c r="E2978" s="98"/>
      <c r="F2978" s="98"/>
      <c r="G2978" s="98"/>
      <c r="H2978" s="98"/>
      <c r="I2978" s="98"/>
      <c r="J2978" s="98"/>
      <c r="K2978" s="98"/>
      <c r="L2978" s="98"/>
      <c r="M2978" s="98"/>
      <c r="N2978" s="98"/>
      <c r="O2978" s="98"/>
      <c r="P2978" s="98"/>
      <c r="Q2978" s="98"/>
      <c r="R2978" s="98"/>
      <c r="S2978" s="98"/>
      <c r="T2978" s="108"/>
    </row>
    <row r="2979" spans="1:20" x14ac:dyDescent="0.3">
      <c r="A2979" s="98"/>
      <c r="B2979" s="98"/>
      <c r="C2979" s="98"/>
      <c r="D2979" s="98"/>
      <c r="E2979" s="98"/>
      <c r="F2979" s="98"/>
      <c r="G2979" s="98"/>
      <c r="H2979" s="98"/>
      <c r="I2979" s="98"/>
      <c r="J2979" s="98"/>
      <c r="K2979" s="98"/>
      <c r="L2979" s="98"/>
      <c r="M2979" s="98"/>
      <c r="N2979" s="98"/>
      <c r="O2979" s="98"/>
      <c r="P2979" s="98"/>
      <c r="Q2979" s="98"/>
      <c r="R2979" s="98"/>
      <c r="S2979" s="98"/>
      <c r="T2979" s="108"/>
    </row>
    <row r="2980" spans="1:20" x14ac:dyDescent="0.3">
      <c r="A2980" s="98"/>
      <c r="B2980" s="98"/>
      <c r="C2980" s="98"/>
      <c r="D2980" s="98"/>
      <c r="E2980" s="98"/>
      <c r="F2980" s="98"/>
      <c r="G2980" s="98"/>
      <c r="H2980" s="98"/>
      <c r="I2980" s="98"/>
      <c r="J2980" s="98"/>
      <c r="K2980" s="98"/>
      <c r="L2980" s="98"/>
      <c r="M2980" s="98"/>
      <c r="N2980" s="98"/>
      <c r="O2980" s="98"/>
      <c r="P2980" s="98"/>
      <c r="Q2980" s="98"/>
      <c r="R2980" s="98"/>
      <c r="S2980" s="98"/>
      <c r="T2980" s="108"/>
    </row>
    <row r="2981" spans="1:20" x14ac:dyDescent="0.3">
      <c r="A2981" s="98"/>
      <c r="B2981" s="98"/>
      <c r="C2981" s="98"/>
      <c r="D2981" s="98"/>
      <c r="E2981" s="98"/>
      <c r="F2981" s="98"/>
      <c r="G2981" s="98"/>
      <c r="H2981" s="98"/>
      <c r="I2981" s="98"/>
      <c r="J2981" s="98"/>
      <c r="K2981" s="98"/>
      <c r="L2981" s="98"/>
      <c r="M2981" s="98"/>
      <c r="N2981" s="98"/>
      <c r="O2981" s="98"/>
      <c r="P2981" s="98"/>
      <c r="Q2981" s="98"/>
      <c r="R2981" s="98"/>
      <c r="S2981" s="98"/>
      <c r="T2981" s="108"/>
    </row>
    <row r="2982" spans="1:20" x14ac:dyDescent="0.3">
      <c r="A2982" s="98"/>
      <c r="B2982" s="98"/>
      <c r="C2982" s="98"/>
      <c r="D2982" s="98"/>
      <c r="E2982" s="98"/>
      <c r="F2982" s="98"/>
      <c r="G2982" s="98"/>
      <c r="H2982" s="98"/>
      <c r="I2982" s="98"/>
      <c r="J2982" s="98"/>
      <c r="K2982" s="98"/>
      <c r="L2982" s="98"/>
      <c r="M2982" s="98"/>
      <c r="N2982" s="98"/>
      <c r="O2982" s="98"/>
      <c r="P2982" s="98"/>
      <c r="Q2982" s="98"/>
      <c r="R2982" s="98"/>
      <c r="S2982" s="98"/>
      <c r="T2982" s="108"/>
    </row>
    <row r="2983" spans="1:20" x14ac:dyDescent="0.3">
      <c r="A2983" s="98"/>
      <c r="B2983" s="98"/>
      <c r="C2983" s="98"/>
      <c r="D2983" s="98"/>
      <c r="E2983" s="98"/>
      <c r="F2983" s="98"/>
      <c r="G2983" s="98"/>
      <c r="H2983" s="98"/>
      <c r="I2983" s="98"/>
      <c r="J2983" s="98"/>
      <c r="K2983" s="98"/>
      <c r="L2983" s="98"/>
      <c r="M2983" s="98"/>
      <c r="N2983" s="98"/>
      <c r="O2983" s="98"/>
      <c r="P2983" s="98"/>
      <c r="Q2983" s="98"/>
      <c r="R2983" s="98"/>
      <c r="S2983" s="98"/>
      <c r="T2983" s="108"/>
    </row>
    <row r="2984" spans="1:20" x14ac:dyDescent="0.3">
      <c r="A2984" s="98"/>
      <c r="B2984" s="98"/>
      <c r="C2984" s="98"/>
      <c r="D2984" s="98"/>
      <c r="E2984" s="98"/>
      <c r="F2984" s="98"/>
      <c r="G2984" s="98"/>
      <c r="H2984" s="98"/>
      <c r="I2984" s="98"/>
      <c r="J2984" s="98"/>
      <c r="K2984" s="98"/>
      <c r="L2984" s="98"/>
      <c r="M2984" s="98"/>
      <c r="N2984" s="98"/>
      <c r="O2984" s="98"/>
      <c r="P2984" s="98"/>
      <c r="Q2984" s="98"/>
      <c r="R2984" s="98"/>
      <c r="S2984" s="98"/>
      <c r="T2984" s="108"/>
    </row>
    <row r="2985" spans="1:20" x14ac:dyDescent="0.3">
      <c r="A2985" s="98"/>
      <c r="B2985" s="98"/>
      <c r="C2985" s="98"/>
      <c r="D2985" s="98"/>
      <c r="E2985" s="98"/>
      <c r="F2985" s="98"/>
      <c r="G2985" s="98"/>
      <c r="H2985" s="98"/>
      <c r="I2985" s="98"/>
      <c r="J2985" s="98"/>
      <c r="K2985" s="98"/>
      <c r="L2985" s="98"/>
      <c r="M2985" s="98"/>
      <c r="N2985" s="98"/>
      <c r="O2985" s="98"/>
      <c r="P2985" s="98"/>
      <c r="Q2985" s="98"/>
      <c r="R2985" s="98"/>
      <c r="S2985" s="98"/>
      <c r="T2985" s="108"/>
    </row>
    <row r="2986" spans="1:20" x14ac:dyDescent="0.3">
      <c r="A2986" s="98"/>
      <c r="B2986" s="98"/>
      <c r="C2986" s="98"/>
      <c r="D2986" s="98"/>
      <c r="E2986" s="98"/>
      <c r="F2986" s="98"/>
      <c r="G2986" s="98"/>
      <c r="H2986" s="98"/>
      <c r="I2986" s="98"/>
      <c r="J2986" s="98"/>
      <c r="K2986" s="98"/>
      <c r="L2986" s="98"/>
      <c r="M2986" s="98"/>
      <c r="N2986" s="98"/>
      <c r="O2986" s="98"/>
      <c r="P2986" s="98"/>
      <c r="Q2986" s="98"/>
      <c r="R2986" s="98"/>
      <c r="S2986" s="98"/>
      <c r="T2986" s="108"/>
    </row>
    <row r="2987" spans="1:20" x14ac:dyDescent="0.3">
      <c r="A2987" s="98"/>
      <c r="B2987" s="98"/>
      <c r="C2987" s="98"/>
      <c r="D2987" s="98"/>
      <c r="E2987" s="98"/>
      <c r="F2987" s="98"/>
      <c r="G2987" s="98"/>
      <c r="H2987" s="98"/>
      <c r="I2987" s="98"/>
      <c r="J2987" s="98"/>
      <c r="K2987" s="98"/>
      <c r="L2987" s="98"/>
      <c r="M2987" s="98"/>
      <c r="N2987" s="98"/>
      <c r="O2987" s="98"/>
      <c r="P2987" s="98"/>
      <c r="Q2987" s="98"/>
      <c r="R2987" s="98"/>
      <c r="S2987" s="98"/>
      <c r="T2987" s="108"/>
    </row>
    <row r="2988" spans="1:20" x14ac:dyDescent="0.3">
      <c r="A2988" s="98"/>
      <c r="B2988" s="98"/>
      <c r="C2988" s="98"/>
      <c r="D2988" s="98"/>
      <c r="E2988" s="98"/>
      <c r="F2988" s="98"/>
      <c r="G2988" s="98"/>
      <c r="H2988" s="98"/>
      <c r="I2988" s="98"/>
      <c r="J2988" s="98"/>
      <c r="K2988" s="98"/>
      <c r="L2988" s="98"/>
      <c r="M2988" s="98"/>
      <c r="N2988" s="98"/>
      <c r="O2988" s="98"/>
      <c r="P2988" s="98"/>
      <c r="Q2988" s="98"/>
      <c r="R2988" s="98"/>
      <c r="S2988" s="98"/>
      <c r="T2988" s="108"/>
    </row>
    <row r="2989" spans="1:20" x14ac:dyDescent="0.3">
      <c r="A2989" s="98"/>
      <c r="B2989" s="98"/>
      <c r="C2989" s="98"/>
      <c r="D2989" s="98"/>
      <c r="E2989" s="98"/>
      <c r="F2989" s="98"/>
      <c r="G2989" s="98"/>
      <c r="H2989" s="98"/>
      <c r="I2989" s="98"/>
      <c r="J2989" s="98"/>
      <c r="K2989" s="98"/>
      <c r="L2989" s="98"/>
      <c r="M2989" s="98"/>
      <c r="N2989" s="98"/>
      <c r="O2989" s="98"/>
      <c r="P2989" s="98"/>
      <c r="Q2989" s="98"/>
      <c r="R2989" s="98"/>
      <c r="S2989" s="98"/>
      <c r="T2989" s="108"/>
    </row>
    <row r="2990" spans="1:20" x14ac:dyDescent="0.3">
      <c r="A2990" s="98"/>
      <c r="B2990" s="98"/>
      <c r="C2990" s="98"/>
      <c r="D2990" s="98"/>
      <c r="E2990" s="98"/>
      <c r="F2990" s="98"/>
      <c r="G2990" s="98"/>
      <c r="H2990" s="98"/>
      <c r="I2990" s="98"/>
      <c r="J2990" s="98"/>
      <c r="K2990" s="98"/>
      <c r="L2990" s="98"/>
      <c r="M2990" s="98"/>
      <c r="N2990" s="98"/>
      <c r="O2990" s="98"/>
      <c r="P2990" s="98"/>
      <c r="Q2990" s="98"/>
      <c r="R2990" s="98"/>
      <c r="S2990" s="98"/>
      <c r="T2990" s="108"/>
    </row>
    <row r="2991" spans="1:20" x14ac:dyDescent="0.3">
      <c r="A2991" s="98"/>
      <c r="B2991" s="98"/>
      <c r="C2991" s="98"/>
      <c r="D2991" s="98"/>
      <c r="E2991" s="98"/>
      <c r="F2991" s="98"/>
      <c r="G2991" s="98"/>
      <c r="H2991" s="98"/>
      <c r="I2991" s="98"/>
      <c r="J2991" s="98"/>
      <c r="K2991" s="98"/>
      <c r="L2991" s="98"/>
      <c r="M2991" s="98"/>
      <c r="N2991" s="98"/>
      <c r="O2991" s="98"/>
      <c r="P2991" s="98"/>
      <c r="Q2991" s="98"/>
      <c r="R2991" s="98"/>
      <c r="S2991" s="98"/>
      <c r="T2991" s="108"/>
    </row>
    <row r="2992" spans="1:20" x14ac:dyDescent="0.3">
      <c r="A2992" s="98"/>
      <c r="B2992" s="98"/>
      <c r="C2992" s="98"/>
      <c r="D2992" s="98"/>
      <c r="E2992" s="98"/>
      <c r="F2992" s="98"/>
      <c r="G2992" s="98"/>
      <c r="H2992" s="98"/>
      <c r="I2992" s="98"/>
      <c r="J2992" s="98"/>
      <c r="K2992" s="98"/>
      <c r="L2992" s="98"/>
      <c r="M2992" s="98"/>
      <c r="N2992" s="98"/>
      <c r="O2992" s="98"/>
      <c r="P2992" s="98"/>
      <c r="Q2992" s="98"/>
      <c r="R2992" s="98"/>
      <c r="S2992" s="98"/>
      <c r="T2992" s="108"/>
    </row>
    <row r="2993" spans="1:20" x14ac:dyDescent="0.3">
      <c r="A2993" s="98"/>
      <c r="B2993" s="98"/>
      <c r="C2993" s="98"/>
      <c r="D2993" s="98"/>
      <c r="E2993" s="98"/>
      <c r="F2993" s="98"/>
      <c r="G2993" s="98"/>
      <c r="H2993" s="98"/>
      <c r="I2993" s="98"/>
      <c r="J2993" s="98"/>
      <c r="K2993" s="98"/>
      <c r="L2993" s="98"/>
      <c r="M2993" s="98"/>
      <c r="N2993" s="98"/>
      <c r="O2993" s="98"/>
      <c r="P2993" s="98"/>
      <c r="Q2993" s="98"/>
      <c r="R2993" s="98"/>
      <c r="S2993" s="98"/>
      <c r="T2993" s="108"/>
    </row>
    <row r="2994" spans="1:20" x14ac:dyDescent="0.3">
      <c r="A2994" s="98"/>
      <c r="B2994" s="98"/>
      <c r="C2994" s="98"/>
      <c r="D2994" s="98"/>
      <c r="E2994" s="98"/>
      <c r="F2994" s="98"/>
      <c r="G2994" s="98"/>
      <c r="H2994" s="98"/>
      <c r="I2994" s="98"/>
      <c r="J2994" s="98"/>
      <c r="K2994" s="98"/>
      <c r="L2994" s="98"/>
      <c r="M2994" s="98"/>
      <c r="N2994" s="98"/>
      <c r="O2994" s="98"/>
      <c r="P2994" s="98"/>
      <c r="Q2994" s="98"/>
      <c r="R2994" s="98"/>
      <c r="S2994" s="98"/>
      <c r="T2994" s="108"/>
    </row>
    <row r="2995" spans="1:20" x14ac:dyDescent="0.3">
      <c r="A2995" s="98"/>
      <c r="B2995" s="98"/>
      <c r="C2995" s="98"/>
      <c r="D2995" s="98"/>
      <c r="E2995" s="98"/>
      <c r="F2995" s="98"/>
      <c r="G2995" s="98"/>
      <c r="H2995" s="98"/>
      <c r="I2995" s="98"/>
      <c r="J2995" s="98"/>
      <c r="K2995" s="98"/>
      <c r="L2995" s="98"/>
      <c r="M2995" s="98"/>
      <c r="N2995" s="98"/>
      <c r="O2995" s="98"/>
      <c r="P2995" s="98"/>
      <c r="Q2995" s="98"/>
      <c r="R2995" s="98"/>
      <c r="S2995" s="98"/>
      <c r="T2995" s="108"/>
    </row>
    <row r="2996" spans="1:20" x14ac:dyDescent="0.3">
      <c r="A2996" s="98"/>
      <c r="B2996" s="98"/>
      <c r="C2996" s="98"/>
      <c r="D2996" s="98"/>
      <c r="E2996" s="98"/>
      <c r="F2996" s="98"/>
      <c r="G2996" s="98"/>
      <c r="H2996" s="98"/>
      <c r="I2996" s="98"/>
      <c r="J2996" s="98"/>
      <c r="K2996" s="98"/>
      <c r="L2996" s="98"/>
      <c r="M2996" s="98"/>
      <c r="N2996" s="98"/>
      <c r="O2996" s="98"/>
      <c r="P2996" s="98"/>
      <c r="Q2996" s="98"/>
      <c r="R2996" s="98"/>
      <c r="S2996" s="98"/>
      <c r="T2996" s="108"/>
    </row>
    <row r="2997" spans="1:20" x14ac:dyDescent="0.3">
      <c r="A2997" s="98"/>
      <c r="B2997" s="98"/>
      <c r="C2997" s="98"/>
      <c r="D2997" s="98"/>
      <c r="E2997" s="98"/>
      <c r="F2997" s="98"/>
      <c r="G2997" s="98"/>
      <c r="H2997" s="98"/>
      <c r="I2997" s="98"/>
      <c r="J2997" s="98"/>
      <c r="K2997" s="98"/>
      <c r="L2997" s="98"/>
      <c r="M2997" s="98"/>
      <c r="N2997" s="98"/>
      <c r="O2997" s="98"/>
      <c r="P2997" s="98"/>
      <c r="Q2997" s="98"/>
      <c r="R2997" s="98"/>
      <c r="S2997" s="98"/>
      <c r="T2997" s="108"/>
    </row>
    <row r="2998" spans="1:20" x14ac:dyDescent="0.3">
      <c r="A2998" s="98"/>
      <c r="B2998" s="98"/>
      <c r="C2998" s="98"/>
      <c r="D2998" s="98"/>
      <c r="E2998" s="98"/>
      <c r="F2998" s="98"/>
      <c r="G2998" s="98"/>
      <c r="H2998" s="98"/>
      <c r="I2998" s="98"/>
      <c r="J2998" s="98"/>
      <c r="K2998" s="98"/>
      <c r="L2998" s="98"/>
      <c r="M2998" s="98"/>
      <c r="N2998" s="98"/>
      <c r="O2998" s="98"/>
      <c r="P2998" s="98"/>
      <c r="Q2998" s="98"/>
      <c r="R2998" s="98"/>
      <c r="S2998" s="98"/>
      <c r="T2998" s="108"/>
    </row>
    <row r="2999" spans="1:20" x14ac:dyDescent="0.3">
      <c r="A2999" s="98"/>
      <c r="B2999" s="98"/>
      <c r="C2999" s="98"/>
      <c r="D2999" s="98"/>
      <c r="E2999" s="98"/>
      <c r="F2999" s="98"/>
      <c r="G2999" s="98"/>
      <c r="H2999" s="98"/>
      <c r="I2999" s="98"/>
      <c r="J2999" s="98"/>
      <c r="K2999" s="98"/>
      <c r="L2999" s="98"/>
      <c r="M2999" s="98"/>
      <c r="N2999" s="98"/>
      <c r="O2999" s="98"/>
      <c r="P2999" s="98"/>
      <c r="Q2999" s="98"/>
      <c r="R2999" s="98"/>
      <c r="S2999" s="98"/>
      <c r="T2999" s="108"/>
    </row>
    <row r="3000" spans="1:20" x14ac:dyDescent="0.3">
      <c r="A3000" s="98"/>
      <c r="B3000" s="98"/>
      <c r="C3000" s="98"/>
      <c r="D3000" s="98"/>
      <c r="E3000" s="98"/>
      <c r="F3000" s="98"/>
      <c r="G3000" s="98"/>
      <c r="H3000" s="98"/>
      <c r="I3000" s="98"/>
      <c r="J3000" s="98"/>
      <c r="K3000" s="98"/>
      <c r="L3000" s="98"/>
      <c r="M3000" s="98"/>
      <c r="N3000" s="98"/>
      <c r="O3000" s="98"/>
      <c r="P3000" s="98"/>
      <c r="Q3000" s="98"/>
      <c r="R3000" s="98"/>
      <c r="S3000" s="98"/>
      <c r="T3000" s="108"/>
    </row>
    <row r="3001" spans="1:20" x14ac:dyDescent="0.3">
      <c r="A3001" s="98"/>
      <c r="B3001" s="98"/>
      <c r="C3001" s="98"/>
      <c r="D3001" s="98"/>
      <c r="E3001" s="98"/>
      <c r="F3001" s="98"/>
      <c r="G3001" s="98"/>
      <c r="H3001" s="98"/>
      <c r="I3001" s="98"/>
      <c r="J3001" s="98"/>
      <c r="K3001" s="98"/>
      <c r="L3001" s="98"/>
      <c r="M3001" s="98"/>
      <c r="N3001" s="98"/>
      <c r="O3001" s="98"/>
      <c r="P3001" s="98"/>
      <c r="Q3001" s="98"/>
      <c r="R3001" s="98"/>
      <c r="S3001" s="98"/>
      <c r="T3001" s="108"/>
    </row>
    <row r="3002" spans="1:20" x14ac:dyDescent="0.3">
      <c r="A3002" s="98"/>
      <c r="B3002" s="98"/>
      <c r="C3002" s="98"/>
      <c r="D3002" s="98"/>
      <c r="E3002" s="98"/>
      <c r="F3002" s="98"/>
      <c r="G3002" s="98"/>
      <c r="H3002" s="98"/>
      <c r="I3002" s="98"/>
      <c r="J3002" s="98"/>
      <c r="K3002" s="98"/>
      <c r="L3002" s="98"/>
      <c r="M3002" s="98"/>
      <c r="N3002" s="98"/>
      <c r="O3002" s="98"/>
      <c r="P3002" s="98"/>
      <c r="Q3002" s="98"/>
      <c r="R3002" s="98"/>
      <c r="S3002" s="98"/>
      <c r="T3002" s="108"/>
    </row>
    <row r="3003" spans="1:20" x14ac:dyDescent="0.3">
      <c r="A3003" s="98"/>
      <c r="B3003" s="98"/>
      <c r="C3003" s="98"/>
      <c r="D3003" s="98"/>
      <c r="E3003" s="98"/>
      <c r="F3003" s="98"/>
      <c r="G3003" s="98"/>
      <c r="H3003" s="98"/>
      <c r="I3003" s="98"/>
      <c r="J3003" s="98"/>
      <c r="K3003" s="98"/>
      <c r="L3003" s="98"/>
      <c r="M3003" s="98"/>
      <c r="N3003" s="98"/>
      <c r="O3003" s="98"/>
      <c r="P3003" s="98"/>
      <c r="Q3003" s="98"/>
      <c r="R3003" s="98"/>
      <c r="S3003" s="98"/>
      <c r="T3003" s="108"/>
    </row>
    <row r="3004" spans="1:20" x14ac:dyDescent="0.3">
      <c r="A3004" s="98"/>
      <c r="B3004" s="98"/>
      <c r="C3004" s="98"/>
      <c r="D3004" s="98"/>
      <c r="E3004" s="98"/>
      <c r="F3004" s="98"/>
      <c r="G3004" s="98"/>
      <c r="H3004" s="98"/>
      <c r="I3004" s="98"/>
      <c r="J3004" s="98"/>
      <c r="K3004" s="98"/>
      <c r="L3004" s="98"/>
      <c r="M3004" s="98"/>
      <c r="N3004" s="98"/>
      <c r="O3004" s="98"/>
      <c r="P3004" s="98"/>
      <c r="Q3004" s="98"/>
      <c r="R3004" s="98"/>
      <c r="S3004" s="98"/>
      <c r="T3004" s="108"/>
    </row>
    <row r="3005" spans="1:20" x14ac:dyDescent="0.3">
      <c r="A3005" s="98"/>
      <c r="B3005" s="98"/>
      <c r="C3005" s="98"/>
      <c r="D3005" s="98"/>
      <c r="E3005" s="98"/>
      <c r="F3005" s="98"/>
      <c r="G3005" s="98"/>
      <c r="H3005" s="98"/>
      <c r="I3005" s="98"/>
      <c r="J3005" s="98"/>
      <c r="K3005" s="98"/>
      <c r="L3005" s="98"/>
      <c r="M3005" s="98"/>
      <c r="N3005" s="98"/>
      <c r="O3005" s="98"/>
      <c r="P3005" s="98"/>
      <c r="Q3005" s="98"/>
      <c r="R3005" s="98"/>
      <c r="S3005" s="98"/>
      <c r="T3005" s="108"/>
    </row>
    <row r="3006" spans="1:20" x14ac:dyDescent="0.3">
      <c r="A3006" s="98"/>
      <c r="B3006" s="98"/>
      <c r="C3006" s="98"/>
      <c r="D3006" s="98"/>
      <c r="E3006" s="98"/>
      <c r="F3006" s="98"/>
      <c r="G3006" s="98"/>
      <c r="H3006" s="98"/>
      <c r="I3006" s="98"/>
      <c r="J3006" s="98"/>
      <c r="K3006" s="98"/>
      <c r="L3006" s="98"/>
      <c r="M3006" s="98"/>
      <c r="N3006" s="98"/>
      <c r="O3006" s="98"/>
      <c r="P3006" s="98"/>
      <c r="Q3006" s="98"/>
      <c r="R3006" s="98"/>
      <c r="S3006" s="98"/>
      <c r="T3006" s="108"/>
    </row>
    <row r="3007" spans="1:20" x14ac:dyDescent="0.3">
      <c r="A3007" s="98"/>
      <c r="B3007" s="98"/>
      <c r="C3007" s="98"/>
      <c r="D3007" s="98"/>
      <c r="E3007" s="98"/>
      <c r="F3007" s="98"/>
      <c r="G3007" s="98"/>
      <c r="H3007" s="98"/>
      <c r="I3007" s="98"/>
      <c r="J3007" s="98"/>
      <c r="K3007" s="98"/>
      <c r="L3007" s="98"/>
      <c r="M3007" s="98"/>
      <c r="N3007" s="98"/>
      <c r="O3007" s="98"/>
      <c r="P3007" s="98"/>
      <c r="Q3007" s="98"/>
      <c r="R3007" s="98"/>
      <c r="S3007" s="98"/>
      <c r="T3007" s="108"/>
    </row>
    <row r="3008" spans="1:20" x14ac:dyDescent="0.3">
      <c r="A3008" s="98"/>
      <c r="B3008" s="98"/>
      <c r="C3008" s="98"/>
      <c r="D3008" s="98"/>
      <c r="E3008" s="98"/>
      <c r="F3008" s="98"/>
      <c r="G3008" s="98"/>
      <c r="H3008" s="98"/>
      <c r="I3008" s="98"/>
      <c r="J3008" s="98"/>
      <c r="K3008" s="98"/>
      <c r="L3008" s="98"/>
      <c r="M3008" s="98"/>
      <c r="N3008" s="98"/>
      <c r="O3008" s="98"/>
      <c r="P3008" s="98"/>
      <c r="Q3008" s="98"/>
      <c r="R3008" s="98"/>
      <c r="S3008" s="98"/>
      <c r="T3008" s="108"/>
    </row>
    <row r="3009" spans="1:20" x14ac:dyDescent="0.3">
      <c r="A3009" s="98"/>
      <c r="B3009" s="98"/>
      <c r="C3009" s="98"/>
      <c r="D3009" s="98"/>
      <c r="E3009" s="98"/>
      <c r="F3009" s="98"/>
      <c r="G3009" s="98"/>
      <c r="H3009" s="98"/>
      <c r="I3009" s="98"/>
      <c r="J3009" s="98"/>
      <c r="K3009" s="98"/>
      <c r="L3009" s="98"/>
      <c r="M3009" s="98"/>
      <c r="N3009" s="98"/>
      <c r="O3009" s="98"/>
      <c r="P3009" s="98"/>
      <c r="Q3009" s="98"/>
      <c r="R3009" s="98"/>
      <c r="S3009" s="98"/>
      <c r="T3009" s="108"/>
    </row>
    <row r="3010" spans="1:20" x14ac:dyDescent="0.3">
      <c r="A3010" s="98"/>
      <c r="B3010" s="98"/>
      <c r="C3010" s="98"/>
      <c r="D3010" s="98"/>
      <c r="E3010" s="98"/>
      <c r="F3010" s="98"/>
      <c r="G3010" s="98"/>
      <c r="H3010" s="98"/>
      <c r="I3010" s="98"/>
      <c r="J3010" s="98"/>
      <c r="K3010" s="98"/>
      <c r="L3010" s="98"/>
      <c r="M3010" s="98"/>
      <c r="N3010" s="98"/>
      <c r="O3010" s="98"/>
      <c r="P3010" s="98"/>
      <c r="Q3010" s="98"/>
      <c r="R3010" s="98"/>
      <c r="S3010" s="98"/>
      <c r="T3010" s="108"/>
    </row>
    <row r="3011" spans="1:20" x14ac:dyDescent="0.3">
      <c r="A3011" s="98"/>
      <c r="B3011" s="98"/>
      <c r="C3011" s="98"/>
      <c r="D3011" s="98"/>
      <c r="E3011" s="98"/>
      <c r="F3011" s="98"/>
      <c r="G3011" s="98"/>
      <c r="H3011" s="98"/>
      <c r="I3011" s="98"/>
      <c r="J3011" s="98"/>
      <c r="K3011" s="98"/>
      <c r="L3011" s="98"/>
      <c r="M3011" s="98"/>
      <c r="N3011" s="98"/>
      <c r="O3011" s="98"/>
      <c r="P3011" s="98"/>
      <c r="Q3011" s="98"/>
      <c r="R3011" s="98"/>
      <c r="S3011" s="98"/>
      <c r="T3011" s="108"/>
    </row>
    <row r="3012" spans="1:20" x14ac:dyDescent="0.3">
      <c r="A3012" s="98"/>
      <c r="B3012" s="98"/>
      <c r="C3012" s="98"/>
      <c r="D3012" s="98"/>
      <c r="E3012" s="98"/>
      <c r="F3012" s="98"/>
      <c r="G3012" s="98"/>
      <c r="H3012" s="98"/>
      <c r="I3012" s="98"/>
      <c r="J3012" s="98"/>
      <c r="K3012" s="98"/>
      <c r="L3012" s="98"/>
      <c r="M3012" s="98"/>
      <c r="N3012" s="98"/>
      <c r="O3012" s="98"/>
      <c r="P3012" s="98"/>
      <c r="Q3012" s="98"/>
      <c r="R3012" s="98"/>
      <c r="S3012" s="98"/>
      <c r="T3012" s="108"/>
    </row>
    <row r="3013" spans="1:20" x14ac:dyDescent="0.3">
      <c r="A3013" s="98"/>
      <c r="B3013" s="98"/>
      <c r="C3013" s="98"/>
      <c r="D3013" s="98"/>
      <c r="E3013" s="98"/>
      <c r="F3013" s="98"/>
      <c r="G3013" s="98"/>
      <c r="H3013" s="98"/>
      <c r="I3013" s="98"/>
      <c r="J3013" s="98"/>
      <c r="K3013" s="98"/>
      <c r="L3013" s="98"/>
      <c r="M3013" s="98"/>
      <c r="N3013" s="98"/>
      <c r="O3013" s="98"/>
      <c r="P3013" s="98"/>
      <c r="Q3013" s="98"/>
      <c r="R3013" s="98"/>
      <c r="S3013" s="98"/>
      <c r="T3013" s="108"/>
    </row>
    <row r="3014" spans="1:20" x14ac:dyDescent="0.3">
      <c r="A3014" s="98"/>
      <c r="B3014" s="98"/>
      <c r="C3014" s="98"/>
      <c r="D3014" s="98"/>
      <c r="E3014" s="98"/>
      <c r="F3014" s="98"/>
      <c r="G3014" s="98"/>
      <c r="H3014" s="98"/>
      <c r="I3014" s="98"/>
      <c r="J3014" s="98"/>
      <c r="K3014" s="98"/>
      <c r="L3014" s="98"/>
      <c r="M3014" s="98"/>
      <c r="N3014" s="98"/>
      <c r="O3014" s="98"/>
      <c r="P3014" s="98"/>
      <c r="Q3014" s="98"/>
      <c r="R3014" s="98"/>
      <c r="S3014" s="98"/>
      <c r="T3014" s="108"/>
    </row>
    <row r="3015" spans="1:20" x14ac:dyDescent="0.3">
      <c r="A3015" s="98"/>
      <c r="B3015" s="98"/>
      <c r="C3015" s="98"/>
      <c r="D3015" s="98"/>
      <c r="E3015" s="98"/>
      <c r="F3015" s="98"/>
      <c r="G3015" s="98"/>
      <c r="H3015" s="98"/>
      <c r="I3015" s="98"/>
      <c r="J3015" s="98"/>
      <c r="K3015" s="98"/>
      <c r="L3015" s="98"/>
      <c r="M3015" s="98"/>
      <c r="N3015" s="98"/>
      <c r="O3015" s="98"/>
      <c r="P3015" s="98"/>
      <c r="Q3015" s="98"/>
      <c r="R3015" s="98"/>
      <c r="S3015" s="98"/>
      <c r="T3015" s="108"/>
    </row>
    <row r="3016" spans="1:20" x14ac:dyDescent="0.3">
      <c r="A3016" s="98"/>
      <c r="B3016" s="98"/>
      <c r="C3016" s="98"/>
      <c r="D3016" s="98"/>
      <c r="E3016" s="98"/>
      <c r="F3016" s="98"/>
      <c r="G3016" s="98"/>
      <c r="H3016" s="98"/>
      <c r="I3016" s="98"/>
      <c r="J3016" s="98"/>
      <c r="K3016" s="98"/>
      <c r="L3016" s="98"/>
      <c r="M3016" s="98"/>
      <c r="N3016" s="98"/>
      <c r="O3016" s="98"/>
      <c r="P3016" s="98"/>
      <c r="Q3016" s="98"/>
      <c r="R3016" s="98"/>
      <c r="S3016" s="98"/>
      <c r="T3016" s="108"/>
    </row>
    <row r="3017" spans="1:20" x14ac:dyDescent="0.3">
      <c r="A3017" s="98"/>
      <c r="B3017" s="98"/>
      <c r="C3017" s="98"/>
      <c r="D3017" s="98"/>
      <c r="E3017" s="98"/>
      <c r="F3017" s="98"/>
      <c r="G3017" s="98"/>
      <c r="H3017" s="98"/>
      <c r="I3017" s="98"/>
      <c r="J3017" s="98"/>
      <c r="K3017" s="98"/>
      <c r="L3017" s="98"/>
      <c r="M3017" s="98"/>
      <c r="N3017" s="98"/>
      <c r="O3017" s="98"/>
      <c r="P3017" s="98"/>
      <c r="Q3017" s="98"/>
      <c r="R3017" s="98"/>
      <c r="S3017" s="98"/>
      <c r="T3017" s="108"/>
    </row>
    <row r="3018" spans="1:20" x14ac:dyDescent="0.3">
      <c r="A3018" s="98"/>
      <c r="B3018" s="98"/>
      <c r="C3018" s="98"/>
      <c r="D3018" s="98"/>
      <c r="E3018" s="98"/>
      <c r="F3018" s="98"/>
      <c r="G3018" s="98"/>
      <c r="H3018" s="98"/>
      <c r="I3018" s="98"/>
      <c r="J3018" s="98"/>
      <c r="K3018" s="98"/>
      <c r="L3018" s="98"/>
      <c r="M3018" s="98"/>
      <c r="N3018" s="98"/>
      <c r="O3018" s="98"/>
      <c r="P3018" s="98"/>
      <c r="Q3018" s="98"/>
      <c r="R3018" s="98"/>
      <c r="S3018" s="98"/>
      <c r="T3018" s="108"/>
    </row>
    <row r="3019" spans="1:20" x14ac:dyDescent="0.3">
      <c r="A3019" s="98"/>
      <c r="B3019" s="98"/>
      <c r="C3019" s="98"/>
      <c r="D3019" s="98"/>
      <c r="E3019" s="98"/>
      <c r="F3019" s="98"/>
      <c r="G3019" s="98"/>
      <c r="H3019" s="98"/>
      <c r="I3019" s="98"/>
      <c r="J3019" s="98"/>
      <c r="K3019" s="98"/>
      <c r="L3019" s="98"/>
      <c r="M3019" s="98"/>
      <c r="N3019" s="98"/>
      <c r="O3019" s="98"/>
      <c r="P3019" s="98"/>
      <c r="Q3019" s="98"/>
      <c r="R3019" s="98"/>
      <c r="S3019" s="98"/>
      <c r="T3019" s="108"/>
    </row>
    <row r="3020" spans="1:20" x14ac:dyDescent="0.3">
      <c r="A3020" s="98"/>
      <c r="B3020" s="98"/>
      <c r="C3020" s="98"/>
      <c r="D3020" s="98"/>
      <c r="E3020" s="98"/>
      <c r="F3020" s="98"/>
      <c r="G3020" s="98"/>
      <c r="H3020" s="98"/>
      <c r="I3020" s="98"/>
      <c r="J3020" s="98"/>
      <c r="K3020" s="98"/>
      <c r="L3020" s="98"/>
      <c r="M3020" s="98"/>
      <c r="N3020" s="98"/>
      <c r="O3020" s="98"/>
      <c r="P3020" s="98"/>
      <c r="Q3020" s="98"/>
      <c r="R3020" s="98"/>
      <c r="S3020" s="98"/>
      <c r="T3020" s="108"/>
    </row>
    <row r="3021" spans="1:20" x14ac:dyDescent="0.3">
      <c r="A3021" s="98"/>
      <c r="B3021" s="98"/>
      <c r="C3021" s="98"/>
      <c r="D3021" s="98"/>
      <c r="E3021" s="98"/>
      <c r="F3021" s="98"/>
      <c r="G3021" s="98"/>
      <c r="H3021" s="98"/>
      <c r="I3021" s="98"/>
      <c r="J3021" s="98"/>
      <c r="K3021" s="98"/>
      <c r="L3021" s="98"/>
      <c r="M3021" s="98"/>
      <c r="N3021" s="98"/>
      <c r="O3021" s="98"/>
      <c r="P3021" s="98"/>
      <c r="Q3021" s="98"/>
      <c r="R3021" s="98"/>
      <c r="S3021" s="98"/>
      <c r="T3021" s="108"/>
    </row>
    <row r="3022" spans="1:20" x14ac:dyDescent="0.3">
      <c r="A3022" s="98"/>
      <c r="B3022" s="98"/>
      <c r="C3022" s="98"/>
      <c r="D3022" s="98"/>
      <c r="E3022" s="98"/>
      <c r="F3022" s="98"/>
      <c r="G3022" s="98"/>
      <c r="H3022" s="98"/>
      <c r="I3022" s="98"/>
      <c r="J3022" s="98"/>
      <c r="K3022" s="98"/>
      <c r="L3022" s="98"/>
      <c r="M3022" s="98"/>
      <c r="N3022" s="98"/>
      <c r="O3022" s="98"/>
      <c r="P3022" s="98"/>
      <c r="Q3022" s="98"/>
      <c r="R3022" s="98"/>
      <c r="S3022" s="98"/>
      <c r="T3022" s="108"/>
    </row>
    <row r="3023" spans="1:20" x14ac:dyDescent="0.3">
      <c r="A3023" s="98"/>
      <c r="B3023" s="98"/>
      <c r="C3023" s="98"/>
      <c r="D3023" s="98"/>
      <c r="E3023" s="98"/>
      <c r="F3023" s="98"/>
      <c r="G3023" s="98"/>
      <c r="H3023" s="98"/>
      <c r="I3023" s="98"/>
      <c r="J3023" s="98"/>
      <c r="K3023" s="98"/>
      <c r="L3023" s="98"/>
      <c r="M3023" s="98"/>
      <c r="N3023" s="98"/>
      <c r="O3023" s="98"/>
      <c r="P3023" s="98"/>
      <c r="Q3023" s="98"/>
      <c r="R3023" s="98"/>
      <c r="S3023" s="98"/>
      <c r="T3023" s="108"/>
    </row>
    <row r="3024" spans="1:20" x14ac:dyDescent="0.3">
      <c r="A3024" s="98"/>
      <c r="B3024" s="98"/>
      <c r="C3024" s="98"/>
      <c r="D3024" s="98"/>
      <c r="E3024" s="98"/>
      <c r="F3024" s="98"/>
      <c r="G3024" s="98"/>
      <c r="H3024" s="98"/>
      <c r="I3024" s="98"/>
      <c r="J3024" s="98"/>
      <c r="K3024" s="98"/>
      <c r="L3024" s="98"/>
      <c r="M3024" s="98"/>
      <c r="N3024" s="98"/>
      <c r="O3024" s="98"/>
      <c r="P3024" s="98"/>
      <c r="Q3024" s="98"/>
      <c r="R3024" s="98"/>
      <c r="S3024" s="98"/>
      <c r="T3024" s="108"/>
    </row>
    <row r="3025" spans="1:20" x14ac:dyDescent="0.3">
      <c r="A3025" s="98"/>
      <c r="B3025" s="98"/>
      <c r="C3025" s="98"/>
      <c r="D3025" s="98"/>
      <c r="E3025" s="98"/>
      <c r="F3025" s="98"/>
      <c r="G3025" s="98"/>
      <c r="H3025" s="98"/>
      <c r="I3025" s="98"/>
      <c r="J3025" s="98"/>
      <c r="K3025" s="98"/>
      <c r="L3025" s="98"/>
      <c r="M3025" s="98"/>
      <c r="N3025" s="98"/>
      <c r="O3025" s="98"/>
      <c r="P3025" s="98"/>
      <c r="Q3025" s="98"/>
      <c r="R3025" s="98"/>
      <c r="S3025" s="98"/>
      <c r="T3025" s="108"/>
    </row>
    <row r="3026" spans="1:20" x14ac:dyDescent="0.3">
      <c r="A3026" s="98"/>
      <c r="B3026" s="98"/>
      <c r="C3026" s="98"/>
      <c r="D3026" s="98"/>
      <c r="E3026" s="98"/>
      <c r="F3026" s="98"/>
      <c r="G3026" s="98"/>
      <c r="H3026" s="98"/>
      <c r="I3026" s="98"/>
      <c r="J3026" s="98"/>
      <c r="K3026" s="98"/>
      <c r="L3026" s="98"/>
      <c r="M3026" s="98"/>
      <c r="N3026" s="98"/>
      <c r="O3026" s="98"/>
      <c r="P3026" s="98"/>
      <c r="Q3026" s="98"/>
      <c r="R3026" s="98"/>
      <c r="S3026" s="98"/>
      <c r="T3026" s="108"/>
    </row>
    <row r="3027" spans="1:20" x14ac:dyDescent="0.3">
      <c r="A3027" s="98"/>
      <c r="B3027" s="98"/>
      <c r="C3027" s="98"/>
      <c r="D3027" s="98"/>
      <c r="E3027" s="98"/>
      <c r="F3027" s="98"/>
      <c r="G3027" s="98"/>
      <c r="H3027" s="98"/>
      <c r="I3027" s="98"/>
      <c r="J3027" s="98"/>
      <c r="K3027" s="98"/>
      <c r="L3027" s="98"/>
      <c r="M3027" s="98"/>
      <c r="N3027" s="98"/>
      <c r="O3027" s="98"/>
      <c r="P3027" s="98"/>
      <c r="Q3027" s="98"/>
      <c r="R3027" s="98"/>
      <c r="S3027" s="98"/>
      <c r="T3027" s="108"/>
    </row>
    <row r="3028" spans="1:20" x14ac:dyDescent="0.3">
      <c r="A3028" s="98"/>
      <c r="B3028" s="98"/>
      <c r="C3028" s="98"/>
      <c r="D3028" s="98"/>
      <c r="E3028" s="98"/>
      <c r="F3028" s="98"/>
      <c r="G3028" s="98"/>
      <c r="H3028" s="98"/>
      <c r="I3028" s="98"/>
      <c r="J3028" s="98"/>
      <c r="K3028" s="98"/>
      <c r="L3028" s="98"/>
      <c r="M3028" s="98"/>
      <c r="N3028" s="98"/>
      <c r="O3028" s="98"/>
      <c r="P3028" s="98"/>
      <c r="Q3028" s="98"/>
      <c r="R3028" s="98"/>
      <c r="S3028" s="98"/>
      <c r="T3028" s="108"/>
    </row>
    <row r="3029" spans="1:20" x14ac:dyDescent="0.3">
      <c r="A3029" s="98"/>
      <c r="B3029" s="98"/>
      <c r="C3029" s="98"/>
      <c r="D3029" s="98"/>
      <c r="E3029" s="98"/>
      <c r="F3029" s="98"/>
      <c r="G3029" s="98"/>
      <c r="H3029" s="98"/>
      <c r="I3029" s="98"/>
      <c r="J3029" s="98"/>
      <c r="K3029" s="98"/>
      <c r="L3029" s="98"/>
      <c r="M3029" s="98"/>
      <c r="N3029" s="98"/>
      <c r="O3029" s="98"/>
      <c r="P3029" s="98"/>
      <c r="Q3029" s="98"/>
      <c r="R3029" s="98"/>
      <c r="S3029" s="98"/>
      <c r="T3029" s="108"/>
    </row>
    <row r="3030" spans="1:20" x14ac:dyDescent="0.3">
      <c r="A3030" s="98"/>
      <c r="B3030" s="98"/>
      <c r="C3030" s="98"/>
      <c r="D3030" s="98"/>
      <c r="E3030" s="98"/>
      <c r="F3030" s="98"/>
      <c r="G3030" s="98"/>
      <c r="H3030" s="98"/>
      <c r="I3030" s="98"/>
      <c r="J3030" s="98"/>
      <c r="K3030" s="98"/>
      <c r="L3030" s="98"/>
      <c r="M3030" s="98"/>
      <c r="N3030" s="98"/>
      <c r="O3030" s="98"/>
      <c r="P3030" s="98"/>
      <c r="Q3030" s="98"/>
      <c r="R3030" s="98"/>
      <c r="S3030" s="98"/>
      <c r="T3030" s="108"/>
    </row>
    <row r="3031" spans="1:20" x14ac:dyDescent="0.3">
      <c r="A3031" s="98"/>
      <c r="B3031" s="98"/>
      <c r="C3031" s="98"/>
      <c r="D3031" s="98"/>
      <c r="E3031" s="98"/>
      <c r="F3031" s="98"/>
      <c r="G3031" s="98"/>
      <c r="H3031" s="98"/>
      <c r="I3031" s="98"/>
      <c r="J3031" s="98"/>
      <c r="K3031" s="98"/>
      <c r="L3031" s="98"/>
      <c r="M3031" s="98"/>
      <c r="N3031" s="98"/>
      <c r="O3031" s="98"/>
      <c r="P3031" s="98"/>
      <c r="Q3031" s="98"/>
      <c r="R3031" s="98"/>
      <c r="S3031" s="98"/>
      <c r="T3031" s="108"/>
    </row>
    <row r="3032" spans="1:20" x14ac:dyDescent="0.3">
      <c r="A3032" s="98"/>
      <c r="B3032" s="98"/>
      <c r="C3032" s="98"/>
      <c r="D3032" s="98"/>
      <c r="E3032" s="98"/>
      <c r="F3032" s="98"/>
      <c r="G3032" s="98"/>
      <c r="H3032" s="98"/>
      <c r="I3032" s="98"/>
      <c r="J3032" s="98"/>
      <c r="K3032" s="98"/>
      <c r="L3032" s="98"/>
      <c r="M3032" s="98"/>
      <c r="N3032" s="98"/>
      <c r="O3032" s="98"/>
      <c r="P3032" s="98"/>
      <c r="Q3032" s="98"/>
      <c r="R3032" s="98"/>
      <c r="S3032" s="98"/>
      <c r="T3032" s="108"/>
    </row>
    <row r="3033" spans="1:20" x14ac:dyDescent="0.3">
      <c r="A3033" s="98"/>
      <c r="B3033" s="98"/>
      <c r="C3033" s="98"/>
      <c r="D3033" s="98"/>
      <c r="E3033" s="98"/>
      <c r="F3033" s="98"/>
      <c r="G3033" s="98"/>
      <c r="H3033" s="98"/>
      <c r="I3033" s="98"/>
      <c r="J3033" s="98"/>
      <c r="K3033" s="98"/>
      <c r="L3033" s="98"/>
      <c r="M3033" s="98"/>
      <c r="N3033" s="98"/>
      <c r="O3033" s="98"/>
      <c r="P3033" s="98"/>
      <c r="Q3033" s="98"/>
      <c r="R3033" s="98"/>
      <c r="S3033" s="98"/>
      <c r="T3033" s="108"/>
    </row>
    <row r="3034" spans="1:20" x14ac:dyDescent="0.3">
      <c r="A3034" s="98"/>
      <c r="B3034" s="98"/>
      <c r="C3034" s="98"/>
      <c r="D3034" s="98"/>
      <c r="E3034" s="98"/>
      <c r="F3034" s="98"/>
      <c r="G3034" s="98"/>
      <c r="H3034" s="98"/>
      <c r="I3034" s="98"/>
      <c r="J3034" s="98"/>
      <c r="K3034" s="98"/>
      <c r="L3034" s="98"/>
      <c r="M3034" s="98"/>
      <c r="N3034" s="98"/>
      <c r="O3034" s="98"/>
      <c r="P3034" s="98"/>
      <c r="Q3034" s="98"/>
      <c r="R3034" s="98"/>
      <c r="S3034" s="98"/>
      <c r="T3034" s="108"/>
    </row>
    <row r="3035" spans="1:20" x14ac:dyDescent="0.3">
      <c r="A3035" s="98"/>
      <c r="B3035" s="98"/>
      <c r="C3035" s="98"/>
      <c r="D3035" s="98"/>
      <c r="E3035" s="98"/>
      <c r="F3035" s="98"/>
      <c r="G3035" s="98"/>
      <c r="H3035" s="98"/>
      <c r="I3035" s="98"/>
      <c r="J3035" s="98"/>
      <c r="K3035" s="98"/>
      <c r="L3035" s="98"/>
      <c r="M3035" s="98"/>
      <c r="N3035" s="98"/>
      <c r="O3035" s="98"/>
      <c r="P3035" s="98"/>
      <c r="Q3035" s="98"/>
      <c r="R3035" s="98"/>
      <c r="S3035" s="98"/>
      <c r="T3035" s="108"/>
    </row>
    <row r="3036" spans="1:20" x14ac:dyDescent="0.3">
      <c r="A3036" s="98"/>
      <c r="B3036" s="98"/>
      <c r="C3036" s="98"/>
      <c r="D3036" s="98"/>
      <c r="E3036" s="98"/>
      <c r="F3036" s="98"/>
      <c r="G3036" s="98"/>
      <c r="H3036" s="98"/>
      <c r="I3036" s="98"/>
      <c r="J3036" s="98"/>
      <c r="K3036" s="98"/>
      <c r="L3036" s="98"/>
      <c r="M3036" s="98"/>
      <c r="N3036" s="98"/>
      <c r="O3036" s="98"/>
      <c r="P3036" s="98"/>
      <c r="Q3036" s="98"/>
      <c r="R3036" s="98"/>
      <c r="S3036" s="98"/>
      <c r="T3036" s="108"/>
    </row>
    <row r="3037" spans="1:20" x14ac:dyDescent="0.3">
      <c r="A3037" s="98"/>
      <c r="B3037" s="98"/>
      <c r="C3037" s="98"/>
      <c r="D3037" s="98"/>
      <c r="E3037" s="98"/>
      <c r="F3037" s="98"/>
      <c r="G3037" s="98"/>
      <c r="H3037" s="98"/>
      <c r="I3037" s="98"/>
      <c r="J3037" s="98"/>
      <c r="K3037" s="98"/>
      <c r="L3037" s="98"/>
      <c r="M3037" s="98"/>
      <c r="N3037" s="98"/>
      <c r="O3037" s="98"/>
      <c r="P3037" s="98"/>
      <c r="Q3037" s="98"/>
      <c r="R3037" s="98"/>
      <c r="S3037" s="98"/>
      <c r="T3037" s="108"/>
    </row>
    <row r="3038" spans="1:20" x14ac:dyDescent="0.3">
      <c r="A3038" s="98"/>
      <c r="B3038" s="98"/>
      <c r="C3038" s="98"/>
      <c r="D3038" s="98"/>
      <c r="E3038" s="98"/>
      <c r="F3038" s="98"/>
      <c r="G3038" s="98"/>
      <c r="H3038" s="98"/>
      <c r="I3038" s="98"/>
      <c r="J3038" s="98"/>
      <c r="K3038" s="98"/>
      <c r="L3038" s="98"/>
      <c r="M3038" s="98"/>
      <c r="N3038" s="98"/>
      <c r="O3038" s="98"/>
      <c r="P3038" s="98"/>
      <c r="Q3038" s="98"/>
      <c r="R3038" s="98"/>
      <c r="S3038" s="98"/>
      <c r="T3038" s="108"/>
    </row>
    <row r="3039" spans="1:20" x14ac:dyDescent="0.3">
      <c r="A3039" s="98"/>
      <c r="B3039" s="98"/>
      <c r="C3039" s="98"/>
      <c r="D3039" s="98"/>
      <c r="E3039" s="98"/>
      <c r="F3039" s="98"/>
      <c r="G3039" s="98"/>
      <c r="H3039" s="98"/>
      <c r="I3039" s="98"/>
      <c r="J3039" s="98"/>
      <c r="K3039" s="98"/>
      <c r="L3039" s="98"/>
      <c r="M3039" s="98"/>
      <c r="N3039" s="98"/>
      <c r="O3039" s="98"/>
      <c r="P3039" s="98"/>
      <c r="Q3039" s="98"/>
      <c r="R3039" s="98"/>
      <c r="S3039" s="98"/>
      <c r="T3039" s="108"/>
    </row>
    <row r="3040" spans="1:20" x14ac:dyDescent="0.3">
      <c r="A3040" s="98"/>
      <c r="B3040" s="98"/>
      <c r="C3040" s="98"/>
      <c r="D3040" s="98"/>
      <c r="E3040" s="98"/>
      <c r="F3040" s="98"/>
      <c r="G3040" s="98"/>
      <c r="H3040" s="98"/>
      <c r="I3040" s="98"/>
      <c r="J3040" s="98"/>
      <c r="K3040" s="98"/>
      <c r="L3040" s="98"/>
      <c r="M3040" s="98"/>
      <c r="N3040" s="98"/>
      <c r="O3040" s="98"/>
      <c r="P3040" s="98"/>
      <c r="Q3040" s="98"/>
      <c r="R3040" s="98"/>
      <c r="S3040" s="98"/>
      <c r="T3040" s="108"/>
    </row>
    <row r="3041" spans="1:20" x14ac:dyDescent="0.3">
      <c r="A3041" s="98"/>
      <c r="B3041" s="98"/>
      <c r="C3041" s="98"/>
      <c r="D3041" s="98"/>
      <c r="E3041" s="98"/>
      <c r="F3041" s="98"/>
      <c r="G3041" s="98"/>
      <c r="H3041" s="98"/>
      <c r="I3041" s="98"/>
      <c r="J3041" s="98"/>
      <c r="K3041" s="98"/>
      <c r="L3041" s="98"/>
      <c r="M3041" s="98"/>
      <c r="N3041" s="98"/>
      <c r="O3041" s="98"/>
      <c r="P3041" s="98"/>
      <c r="Q3041" s="98"/>
      <c r="R3041" s="98"/>
      <c r="S3041" s="98"/>
      <c r="T3041" s="108"/>
    </row>
    <row r="3042" spans="1:20" x14ac:dyDescent="0.3">
      <c r="A3042" s="98"/>
      <c r="B3042" s="98"/>
      <c r="C3042" s="98"/>
      <c r="D3042" s="98"/>
      <c r="E3042" s="98"/>
      <c r="F3042" s="98"/>
      <c r="G3042" s="98"/>
      <c r="H3042" s="98"/>
      <c r="I3042" s="98"/>
      <c r="J3042" s="98"/>
      <c r="K3042" s="98"/>
      <c r="L3042" s="98"/>
      <c r="M3042" s="98"/>
      <c r="N3042" s="98"/>
      <c r="O3042" s="98"/>
      <c r="P3042" s="98"/>
      <c r="Q3042" s="98"/>
      <c r="R3042" s="98"/>
      <c r="S3042" s="98"/>
      <c r="T3042" s="108"/>
    </row>
    <row r="3043" spans="1:20" x14ac:dyDescent="0.3">
      <c r="A3043" s="98"/>
      <c r="B3043" s="98"/>
      <c r="C3043" s="98"/>
      <c r="D3043" s="98"/>
      <c r="E3043" s="98"/>
      <c r="F3043" s="98"/>
      <c r="G3043" s="98"/>
      <c r="H3043" s="98"/>
      <c r="I3043" s="98"/>
      <c r="J3043" s="98"/>
      <c r="K3043" s="98"/>
      <c r="L3043" s="98"/>
      <c r="M3043" s="98"/>
      <c r="N3043" s="98"/>
      <c r="O3043" s="98"/>
      <c r="P3043" s="98"/>
      <c r="Q3043" s="98"/>
      <c r="R3043" s="98"/>
      <c r="S3043" s="98"/>
      <c r="T3043" s="108"/>
    </row>
    <row r="3044" spans="1:20" x14ac:dyDescent="0.3">
      <c r="A3044" s="98"/>
      <c r="B3044" s="98"/>
      <c r="C3044" s="98"/>
      <c r="D3044" s="98"/>
      <c r="E3044" s="98"/>
      <c r="F3044" s="98"/>
      <c r="G3044" s="98"/>
      <c r="H3044" s="98"/>
      <c r="I3044" s="98"/>
      <c r="J3044" s="98"/>
      <c r="K3044" s="98"/>
      <c r="L3044" s="98"/>
      <c r="M3044" s="98"/>
      <c r="N3044" s="98"/>
      <c r="O3044" s="98"/>
      <c r="P3044" s="98"/>
      <c r="Q3044" s="98"/>
      <c r="R3044" s="98"/>
      <c r="S3044" s="98"/>
      <c r="T3044" s="108"/>
    </row>
    <row r="3045" spans="1:20" x14ac:dyDescent="0.3">
      <c r="A3045" s="98"/>
      <c r="B3045" s="98"/>
      <c r="C3045" s="98"/>
      <c r="D3045" s="98"/>
      <c r="E3045" s="98"/>
      <c r="F3045" s="98"/>
      <c r="G3045" s="98"/>
      <c r="H3045" s="98"/>
      <c r="I3045" s="98"/>
      <c r="J3045" s="98"/>
      <c r="K3045" s="98"/>
      <c r="L3045" s="98"/>
      <c r="M3045" s="98"/>
      <c r="N3045" s="98"/>
      <c r="O3045" s="98"/>
      <c r="P3045" s="98"/>
      <c r="Q3045" s="98"/>
      <c r="R3045" s="98"/>
      <c r="S3045" s="98"/>
      <c r="T3045" s="108"/>
    </row>
    <row r="3046" spans="1:20" x14ac:dyDescent="0.3">
      <c r="A3046" s="98"/>
      <c r="B3046" s="98"/>
      <c r="C3046" s="98"/>
      <c r="D3046" s="98"/>
      <c r="E3046" s="98"/>
      <c r="F3046" s="98"/>
      <c r="G3046" s="98"/>
      <c r="H3046" s="98"/>
      <c r="I3046" s="98"/>
      <c r="J3046" s="98"/>
      <c r="K3046" s="98"/>
      <c r="L3046" s="98"/>
      <c r="M3046" s="98"/>
      <c r="N3046" s="98"/>
      <c r="O3046" s="98"/>
      <c r="P3046" s="98"/>
      <c r="Q3046" s="98"/>
      <c r="R3046" s="98"/>
      <c r="S3046" s="98"/>
      <c r="T3046" s="108"/>
    </row>
    <row r="3047" spans="1:20" x14ac:dyDescent="0.3">
      <c r="A3047" s="98"/>
      <c r="B3047" s="98"/>
      <c r="C3047" s="98"/>
      <c r="D3047" s="98"/>
      <c r="E3047" s="98"/>
      <c r="F3047" s="98"/>
      <c r="G3047" s="98"/>
      <c r="H3047" s="98"/>
      <c r="I3047" s="98"/>
      <c r="J3047" s="98"/>
      <c r="K3047" s="98"/>
      <c r="L3047" s="98"/>
      <c r="M3047" s="98"/>
      <c r="N3047" s="98"/>
      <c r="O3047" s="98"/>
      <c r="P3047" s="98"/>
      <c r="Q3047" s="98"/>
      <c r="R3047" s="98"/>
      <c r="S3047" s="98"/>
      <c r="T3047" s="108"/>
    </row>
    <row r="3048" spans="1:20" x14ac:dyDescent="0.3">
      <c r="A3048" s="98"/>
      <c r="B3048" s="98"/>
      <c r="C3048" s="98"/>
      <c r="D3048" s="98"/>
      <c r="E3048" s="98"/>
      <c r="F3048" s="98"/>
      <c r="G3048" s="98"/>
      <c r="H3048" s="98"/>
      <c r="I3048" s="98"/>
      <c r="J3048" s="98"/>
      <c r="K3048" s="98"/>
      <c r="L3048" s="98"/>
      <c r="M3048" s="98"/>
      <c r="N3048" s="98"/>
      <c r="O3048" s="98"/>
      <c r="P3048" s="98"/>
      <c r="Q3048" s="98"/>
      <c r="R3048" s="98"/>
      <c r="S3048" s="98"/>
      <c r="T3048" s="108"/>
    </row>
    <row r="3049" spans="1:20" x14ac:dyDescent="0.3">
      <c r="A3049" s="98"/>
      <c r="B3049" s="98"/>
      <c r="C3049" s="98"/>
      <c r="D3049" s="98"/>
      <c r="E3049" s="98"/>
      <c r="F3049" s="98"/>
      <c r="G3049" s="98"/>
      <c r="H3049" s="98"/>
      <c r="I3049" s="98"/>
      <c r="J3049" s="98"/>
      <c r="K3049" s="98"/>
      <c r="L3049" s="98"/>
      <c r="M3049" s="98"/>
      <c r="N3049" s="98"/>
      <c r="O3049" s="98"/>
      <c r="P3049" s="98"/>
      <c r="Q3049" s="98"/>
      <c r="R3049" s="98"/>
      <c r="S3049" s="98"/>
      <c r="T3049" s="108"/>
    </row>
    <row r="3050" spans="1:20" x14ac:dyDescent="0.3">
      <c r="A3050" s="98"/>
      <c r="B3050" s="98"/>
      <c r="C3050" s="98"/>
      <c r="D3050" s="98"/>
      <c r="E3050" s="98"/>
      <c r="F3050" s="98"/>
      <c r="G3050" s="98"/>
      <c r="H3050" s="98"/>
      <c r="I3050" s="98"/>
      <c r="J3050" s="98"/>
      <c r="K3050" s="98"/>
      <c r="L3050" s="98"/>
      <c r="M3050" s="98"/>
      <c r="N3050" s="98"/>
      <c r="O3050" s="98"/>
      <c r="P3050" s="98"/>
      <c r="Q3050" s="98"/>
      <c r="R3050" s="98"/>
      <c r="S3050" s="98"/>
      <c r="T3050" s="108"/>
    </row>
    <row r="3051" spans="1:20" x14ac:dyDescent="0.3">
      <c r="A3051" s="98"/>
      <c r="B3051" s="98"/>
      <c r="C3051" s="98"/>
      <c r="D3051" s="98"/>
      <c r="E3051" s="98"/>
      <c r="F3051" s="98"/>
      <c r="G3051" s="98"/>
      <c r="H3051" s="98"/>
      <c r="I3051" s="98"/>
      <c r="J3051" s="98"/>
      <c r="K3051" s="98"/>
      <c r="L3051" s="98"/>
      <c r="M3051" s="98"/>
      <c r="N3051" s="98"/>
      <c r="O3051" s="98"/>
      <c r="P3051" s="98"/>
      <c r="Q3051" s="98"/>
      <c r="R3051" s="98"/>
      <c r="S3051" s="98"/>
      <c r="T3051" s="108"/>
    </row>
    <row r="3052" spans="1:20" x14ac:dyDescent="0.3">
      <c r="A3052" s="98"/>
      <c r="B3052" s="98"/>
      <c r="C3052" s="98"/>
      <c r="D3052" s="98"/>
      <c r="E3052" s="98"/>
      <c r="F3052" s="98"/>
      <c r="G3052" s="98"/>
      <c r="H3052" s="98"/>
      <c r="I3052" s="98"/>
      <c r="J3052" s="98"/>
      <c r="K3052" s="98"/>
      <c r="L3052" s="98"/>
      <c r="M3052" s="98"/>
      <c r="N3052" s="98"/>
      <c r="O3052" s="98"/>
      <c r="P3052" s="98"/>
      <c r="Q3052" s="98"/>
      <c r="R3052" s="98"/>
      <c r="S3052" s="98"/>
      <c r="T3052" s="108"/>
    </row>
    <row r="3053" spans="1:20" x14ac:dyDescent="0.3">
      <c r="A3053" s="98"/>
      <c r="B3053" s="98"/>
      <c r="C3053" s="98"/>
      <c r="D3053" s="98"/>
      <c r="E3053" s="98"/>
      <c r="F3053" s="98"/>
      <c r="G3053" s="98"/>
      <c r="H3053" s="98"/>
      <c r="I3053" s="98"/>
      <c r="J3053" s="98"/>
      <c r="K3053" s="98"/>
      <c r="L3053" s="98"/>
      <c r="M3053" s="98"/>
      <c r="N3053" s="98"/>
      <c r="O3053" s="98"/>
      <c r="P3053" s="98"/>
      <c r="Q3053" s="98"/>
      <c r="R3053" s="98"/>
      <c r="S3053" s="98"/>
      <c r="T3053" s="108"/>
    </row>
    <row r="3054" spans="1:20" x14ac:dyDescent="0.3">
      <c r="A3054" s="98"/>
      <c r="B3054" s="98"/>
      <c r="C3054" s="98"/>
      <c r="D3054" s="98"/>
      <c r="E3054" s="98"/>
      <c r="F3054" s="98"/>
      <c r="G3054" s="98"/>
      <c r="H3054" s="98"/>
      <c r="I3054" s="98"/>
      <c r="J3054" s="98"/>
      <c r="K3054" s="98"/>
      <c r="L3054" s="98"/>
      <c r="M3054" s="98"/>
      <c r="N3054" s="98"/>
      <c r="O3054" s="98"/>
      <c r="P3054" s="98"/>
      <c r="Q3054" s="98"/>
      <c r="R3054" s="98"/>
      <c r="S3054" s="98"/>
      <c r="T3054" s="108"/>
    </row>
    <row r="3055" spans="1:20" x14ac:dyDescent="0.3">
      <c r="A3055" s="98"/>
      <c r="B3055" s="98"/>
      <c r="C3055" s="98"/>
      <c r="D3055" s="98"/>
      <c r="E3055" s="98"/>
      <c r="F3055" s="98"/>
      <c r="G3055" s="98"/>
      <c r="H3055" s="98"/>
      <c r="I3055" s="98"/>
      <c r="J3055" s="98"/>
      <c r="K3055" s="98"/>
      <c r="L3055" s="98"/>
      <c r="M3055" s="98"/>
      <c r="N3055" s="98"/>
      <c r="O3055" s="98"/>
      <c r="P3055" s="98"/>
      <c r="Q3055" s="98"/>
      <c r="R3055" s="98"/>
      <c r="S3055" s="98"/>
      <c r="T3055" s="108"/>
    </row>
    <row r="3056" spans="1:20" x14ac:dyDescent="0.3">
      <c r="A3056" s="98"/>
      <c r="B3056" s="98"/>
      <c r="C3056" s="98"/>
      <c r="D3056" s="98"/>
      <c r="E3056" s="98"/>
      <c r="F3056" s="98"/>
      <c r="G3056" s="98"/>
      <c r="H3056" s="98"/>
      <c r="I3056" s="98"/>
      <c r="J3056" s="98"/>
      <c r="K3056" s="98"/>
      <c r="L3056" s="98"/>
      <c r="M3056" s="98"/>
      <c r="N3056" s="98"/>
      <c r="O3056" s="98"/>
      <c r="P3056" s="98"/>
      <c r="Q3056" s="98"/>
      <c r="R3056" s="98"/>
      <c r="S3056" s="98"/>
      <c r="T3056" s="108"/>
    </row>
    <row r="3057" spans="1:20" x14ac:dyDescent="0.3">
      <c r="A3057" s="98"/>
      <c r="B3057" s="98"/>
      <c r="C3057" s="98"/>
      <c r="D3057" s="98"/>
      <c r="E3057" s="98"/>
      <c r="F3057" s="98"/>
      <c r="G3057" s="98"/>
      <c r="H3057" s="98"/>
      <c r="I3057" s="98"/>
      <c r="J3057" s="98"/>
      <c r="K3057" s="98"/>
      <c r="L3057" s="98"/>
      <c r="M3057" s="98"/>
      <c r="N3057" s="98"/>
      <c r="O3057" s="98"/>
      <c r="P3057" s="98"/>
      <c r="Q3057" s="98"/>
      <c r="R3057" s="98"/>
      <c r="S3057" s="98"/>
      <c r="T3057" s="108"/>
    </row>
    <row r="3058" spans="1:20" x14ac:dyDescent="0.3">
      <c r="A3058" s="98"/>
      <c r="B3058" s="98"/>
      <c r="C3058" s="98"/>
      <c r="D3058" s="98"/>
      <c r="E3058" s="98"/>
      <c r="F3058" s="98"/>
      <c r="G3058" s="98"/>
      <c r="H3058" s="98"/>
      <c r="I3058" s="98"/>
      <c r="J3058" s="98"/>
      <c r="K3058" s="98"/>
      <c r="L3058" s="98"/>
      <c r="M3058" s="98"/>
      <c r="N3058" s="98"/>
      <c r="O3058" s="98"/>
      <c r="P3058" s="98"/>
      <c r="Q3058" s="98"/>
      <c r="R3058" s="98"/>
      <c r="S3058" s="98"/>
      <c r="T3058" s="108"/>
    </row>
    <row r="3059" spans="1:20" x14ac:dyDescent="0.3">
      <c r="A3059" s="98"/>
      <c r="B3059" s="98"/>
      <c r="C3059" s="98"/>
      <c r="D3059" s="98"/>
      <c r="E3059" s="98"/>
      <c r="F3059" s="98"/>
      <c r="G3059" s="98"/>
      <c r="H3059" s="98"/>
      <c r="I3059" s="98"/>
      <c r="J3059" s="98"/>
      <c r="K3059" s="98"/>
      <c r="L3059" s="98"/>
      <c r="M3059" s="98"/>
      <c r="N3059" s="98"/>
      <c r="O3059" s="98"/>
      <c r="P3059" s="98"/>
      <c r="Q3059" s="98"/>
      <c r="R3059" s="98"/>
      <c r="S3059" s="98"/>
      <c r="T3059" s="108"/>
    </row>
    <row r="3060" spans="1:20" x14ac:dyDescent="0.3">
      <c r="A3060" s="98"/>
      <c r="B3060" s="98"/>
      <c r="C3060" s="98"/>
      <c r="D3060" s="98"/>
      <c r="E3060" s="98"/>
      <c r="F3060" s="98"/>
      <c r="G3060" s="98"/>
      <c r="H3060" s="98"/>
      <c r="I3060" s="98"/>
      <c r="J3060" s="98"/>
      <c r="K3060" s="98"/>
      <c r="L3060" s="98"/>
      <c r="M3060" s="98"/>
      <c r="N3060" s="98"/>
      <c r="O3060" s="98"/>
      <c r="P3060" s="98"/>
      <c r="Q3060" s="98"/>
      <c r="R3060" s="98"/>
      <c r="S3060" s="98"/>
      <c r="T3060" s="108"/>
    </row>
    <row r="3061" spans="1:20" x14ac:dyDescent="0.3">
      <c r="A3061" s="98"/>
      <c r="B3061" s="98"/>
      <c r="C3061" s="98"/>
      <c r="D3061" s="98"/>
      <c r="E3061" s="98"/>
      <c r="F3061" s="98"/>
      <c r="G3061" s="98"/>
      <c r="H3061" s="98"/>
      <c r="I3061" s="98"/>
      <c r="J3061" s="98"/>
      <c r="K3061" s="98"/>
      <c r="L3061" s="98"/>
      <c r="M3061" s="98"/>
      <c r="N3061" s="98"/>
      <c r="O3061" s="98"/>
      <c r="P3061" s="98"/>
      <c r="Q3061" s="98"/>
      <c r="R3061" s="98"/>
      <c r="S3061" s="98"/>
      <c r="T3061" s="108"/>
    </row>
    <row r="3062" spans="1:20" x14ac:dyDescent="0.3">
      <c r="A3062" s="98"/>
      <c r="B3062" s="98"/>
      <c r="C3062" s="98"/>
      <c r="D3062" s="98"/>
      <c r="E3062" s="98"/>
      <c r="F3062" s="98"/>
      <c r="G3062" s="98"/>
      <c r="H3062" s="98"/>
      <c r="I3062" s="98"/>
      <c r="J3062" s="98"/>
      <c r="K3062" s="98"/>
      <c r="L3062" s="98"/>
      <c r="M3062" s="98"/>
      <c r="N3062" s="98"/>
      <c r="O3062" s="98"/>
      <c r="P3062" s="98"/>
      <c r="Q3062" s="98"/>
      <c r="R3062" s="98"/>
      <c r="S3062" s="98"/>
      <c r="T3062" s="108"/>
    </row>
    <row r="3063" spans="1:20" x14ac:dyDescent="0.3">
      <c r="A3063" s="98"/>
      <c r="B3063" s="98"/>
      <c r="C3063" s="98"/>
      <c r="D3063" s="98"/>
      <c r="E3063" s="98"/>
      <c r="F3063" s="98"/>
      <c r="G3063" s="98"/>
      <c r="H3063" s="98"/>
      <c r="I3063" s="98"/>
      <c r="J3063" s="98"/>
      <c r="K3063" s="98"/>
      <c r="L3063" s="98"/>
      <c r="M3063" s="98"/>
      <c r="N3063" s="98"/>
      <c r="O3063" s="98"/>
      <c r="P3063" s="98"/>
      <c r="Q3063" s="98"/>
      <c r="R3063" s="98"/>
      <c r="S3063" s="98"/>
      <c r="T3063" s="108"/>
    </row>
    <row r="3064" spans="1:20" x14ac:dyDescent="0.3">
      <c r="A3064" s="98"/>
      <c r="B3064" s="98"/>
      <c r="C3064" s="98"/>
      <c r="D3064" s="98"/>
      <c r="E3064" s="98"/>
      <c r="F3064" s="98"/>
      <c r="G3064" s="98"/>
      <c r="H3064" s="98"/>
      <c r="I3064" s="98"/>
      <c r="J3064" s="98"/>
      <c r="K3064" s="98"/>
      <c r="L3064" s="98"/>
      <c r="M3064" s="98"/>
      <c r="N3064" s="98"/>
      <c r="O3064" s="98"/>
      <c r="P3064" s="98"/>
      <c r="Q3064" s="98"/>
      <c r="R3064" s="98"/>
      <c r="S3064" s="98"/>
      <c r="T3064" s="108"/>
    </row>
    <row r="3065" spans="1:20" x14ac:dyDescent="0.3">
      <c r="A3065" s="98"/>
      <c r="B3065" s="98"/>
      <c r="C3065" s="98"/>
      <c r="D3065" s="98"/>
      <c r="E3065" s="98"/>
      <c r="F3065" s="98"/>
      <c r="G3065" s="98"/>
      <c r="H3065" s="98"/>
      <c r="I3065" s="98"/>
      <c r="J3065" s="98"/>
      <c r="K3065" s="98"/>
      <c r="L3065" s="98"/>
      <c r="M3065" s="98"/>
      <c r="N3065" s="98"/>
      <c r="O3065" s="98"/>
      <c r="P3065" s="98"/>
      <c r="Q3065" s="98"/>
      <c r="R3065" s="98"/>
      <c r="S3065" s="98"/>
      <c r="T3065" s="108"/>
    </row>
    <row r="3066" spans="1:20" x14ac:dyDescent="0.3">
      <c r="A3066" s="98"/>
      <c r="B3066" s="98"/>
      <c r="C3066" s="98"/>
      <c r="D3066" s="98"/>
      <c r="E3066" s="98"/>
      <c r="F3066" s="98"/>
      <c r="G3066" s="98"/>
      <c r="H3066" s="98"/>
      <c r="I3066" s="98"/>
      <c r="J3066" s="98"/>
      <c r="K3066" s="98"/>
      <c r="L3066" s="98"/>
      <c r="M3066" s="98"/>
      <c r="N3066" s="98"/>
      <c r="O3066" s="98"/>
      <c r="P3066" s="98"/>
      <c r="Q3066" s="98"/>
      <c r="R3066" s="98"/>
      <c r="S3066" s="98"/>
      <c r="T3066" s="108"/>
    </row>
    <row r="3067" spans="1:20" x14ac:dyDescent="0.3">
      <c r="A3067" s="98"/>
      <c r="B3067" s="98"/>
      <c r="C3067" s="98"/>
      <c r="D3067" s="98"/>
      <c r="E3067" s="98"/>
      <c r="F3067" s="98"/>
      <c r="G3067" s="98"/>
      <c r="H3067" s="98"/>
      <c r="I3067" s="98"/>
      <c r="J3067" s="98"/>
      <c r="K3067" s="98"/>
      <c r="L3067" s="98"/>
      <c r="M3067" s="98"/>
      <c r="N3067" s="98"/>
      <c r="O3067" s="98"/>
      <c r="P3067" s="98"/>
      <c r="Q3067" s="98"/>
      <c r="R3067" s="98"/>
      <c r="S3067" s="98"/>
      <c r="T3067" s="108"/>
    </row>
    <row r="3068" spans="1:20" x14ac:dyDescent="0.3">
      <c r="A3068" s="98"/>
      <c r="B3068" s="98"/>
      <c r="C3068" s="98"/>
      <c r="D3068" s="98"/>
      <c r="E3068" s="98"/>
      <c r="F3068" s="98"/>
      <c r="G3068" s="98"/>
      <c r="H3068" s="98"/>
      <c r="I3068" s="98"/>
      <c r="J3068" s="98"/>
      <c r="K3068" s="98"/>
      <c r="L3068" s="98"/>
      <c r="M3068" s="98"/>
      <c r="N3068" s="98"/>
      <c r="O3068" s="98"/>
      <c r="P3068" s="98"/>
      <c r="Q3068" s="98"/>
      <c r="R3068" s="98"/>
      <c r="S3068" s="98"/>
      <c r="T3068" s="108"/>
    </row>
    <row r="3069" spans="1:20" x14ac:dyDescent="0.3">
      <c r="A3069" s="98"/>
      <c r="B3069" s="98"/>
      <c r="C3069" s="98"/>
      <c r="D3069" s="98"/>
      <c r="E3069" s="98"/>
      <c r="F3069" s="98"/>
      <c r="G3069" s="98"/>
      <c r="H3069" s="98"/>
      <c r="I3069" s="98"/>
      <c r="J3069" s="98"/>
      <c r="K3069" s="98"/>
      <c r="L3069" s="98"/>
      <c r="M3069" s="98"/>
      <c r="N3069" s="98"/>
      <c r="O3069" s="98"/>
      <c r="P3069" s="98"/>
      <c r="Q3069" s="98"/>
      <c r="R3069" s="98"/>
      <c r="S3069" s="98"/>
      <c r="T3069" s="108"/>
    </row>
    <row r="3070" spans="1:20" x14ac:dyDescent="0.3">
      <c r="A3070" s="98"/>
      <c r="B3070" s="98"/>
      <c r="C3070" s="98"/>
      <c r="D3070" s="98"/>
      <c r="E3070" s="98"/>
      <c r="F3070" s="98"/>
      <c r="G3070" s="98"/>
      <c r="H3070" s="98"/>
      <c r="I3070" s="98"/>
      <c r="J3070" s="98"/>
      <c r="K3070" s="98"/>
      <c r="L3070" s="98"/>
      <c r="M3070" s="98"/>
      <c r="N3070" s="98"/>
      <c r="O3070" s="98"/>
      <c r="P3070" s="98"/>
      <c r="Q3070" s="98"/>
      <c r="R3070" s="98"/>
      <c r="S3070" s="98"/>
      <c r="T3070" s="108"/>
    </row>
    <row r="3071" spans="1:20" x14ac:dyDescent="0.3">
      <c r="A3071" s="98"/>
      <c r="B3071" s="98"/>
      <c r="C3071" s="98"/>
      <c r="D3071" s="98"/>
      <c r="E3071" s="98"/>
      <c r="F3071" s="98"/>
      <c r="G3071" s="98"/>
      <c r="H3071" s="98"/>
      <c r="I3071" s="98"/>
      <c r="J3071" s="98"/>
      <c r="K3071" s="98"/>
      <c r="L3071" s="98"/>
      <c r="M3071" s="98"/>
      <c r="N3071" s="98"/>
      <c r="O3071" s="98"/>
      <c r="P3071" s="98"/>
      <c r="Q3071" s="98"/>
      <c r="R3071" s="98"/>
      <c r="S3071" s="98"/>
      <c r="T3071" s="108"/>
    </row>
    <row r="3072" spans="1:20" x14ac:dyDescent="0.3">
      <c r="A3072" s="98"/>
      <c r="B3072" s="98"/>
      <c r="C3072" s="98"/>
      <c r="D3072" s="98"/>
      <c r="E3072" s="98"/>
      <c r="F3072" s="98"/>
      <c r="G3072" s="98"/>
      <c r="H3072" s="98"/>
      <c r="I3072" s="98"/>
      <c r="J3072" s="98"/>
      <c r="K3072" s="98"/>
      <c r="L3072" s="98"/>
      <c r="M3072" s="98"/>
      <c r="N3072" s="98"/>
      <c r="O3072" s="98"/>
      <c r="P3072" s="98"/>
      <c r="Q3072" s="98"/>
      <c r="R3072" s="98"/>
      <c r="S3072" s="98"/>
      <c r="T3072" s="108"/>
    </row>
    <row r="3073" spans="1:20" x14ac:dyDescent="0.3">
      <c r="A3073" s="98"/>
      <c r="B3073" s="98"/>
      <c r="C3073" s="98"/>
      <c r="D3073" s="98"/>
      <c r="E3073" s="98"/>
      <c r="F3073" s="98"/>
      <c r="G3073" s="98"/>
      <c r="H3073" s="98"/>
      <c r="I3073" s="98"/>
      <c r="J3073" s="98"/>
      <c r="K3073" s="98"/>
      <c r="L3073" s="98"/>
      <c r="M3073" s="98"/>
      <c r="N3073" s="98"/>
      <c r="O3073" s="98"/>
      <c r="P3073" s="98"/>
      <c r="Q3073" s="98"/>
      <c r="R3073" s="98"/>
      <c r="S3073" s="98"/>
      <c r="T3073" s="108"/>
    </row>
    <row r="3074" spans="1:20" x14ac:dyDescent="0.3">
      <c r="A3074" s="98"/>
      <c r="B3074" s="98"/>
      <c r="C3074" s="98"/>
      <c r="D3074" s="98"/>
      <c r="E3074" s="98"/>
      <c r="F3074" s="98"/>
      <c r="G3074" s="98"/>
      <c r="H3074" s="98"/>
      <c r="I3074" s="98"/>
      <c r="J3074" s="98"/>
      <c r="K3074" s="98"/>
      <c r="L3074" s="98"/>
      <c r="M3074" s="98"/>
      <c r="N3074" s="98"/>
      <c r="O3074" s="98"/>
      <c r="P3074" s="98"/>
      <c r="Q3074" s="98"/>
      <c r="R3074" s="98"/>
      <c r="S3074" s="98"/>
      <c r="T3074" s="108"/>
    </row>
    <row r="3075" spans="1:20" x14ac:dyDescent="0.3">
      <c r="A3075" s="98"/>
      <c r="B3075" s="98"/>
      <c r="C3075" s="98"/>
      <c r="D3075" s="98"/>
      <c r="E3075" s="98"/>
      <c r="F3075" s="98"/>
      <c r="G3075" s="98"/>
      <c r="H3075" s="98"/>
      <c r="I3075" s="98"/>
      <c r="J3075" s="98"/>
      <c r="K3075" s="98"/>
      <c r="L3075" s="98"/>
      <c r="M3075" s="98"/>
      <c r="N3075" s="98"/>
      <c r="O3075" s="98"/>
      <c r="P3075" s="98"/>
      <c r="Q3075" s="98"/>
      <c r="R3075" s="98"/>
      <c r="S3075" s="98"/>
      <c r="T3075" s="108"/>
    </row>
    <row r="3076" spans="1:20" x14ac:dyDescent="0.3">
      <c r="A3076" s="98"/>
      <c r="B3076" s="98"/>
      <c r="C3076" s="98"/>
      <c r="D3076" s="98"/>
      <c r="E3076" s="98"/>
      <c r="F3076" s="98"/>
      <c r="G3076" s="98"/>
      <c r="H3076" s="98"/>
      <c r="I3076" s="98"/>
      <c r="J3076" s="98"/>
      <c r="K3076" s="98"/>
      <c r="L3076" s="98"/>
      <c r="M3076" s="98"/>
      <c r="N3076" s="98"/>
      <c r="O3076" s="98"/>
      <c r="P3076" s="98"/>
      <c r="Q3076" s="98"/>
      <c r="R3076" s="98"/>
      <c r="S3076" s="98"/>
      <c r="T3076" s="108"/>
    </row>
    <row r="3077" spans="1:20" x14ac:dyDescent="0.3">
      <c r="A3077" s="98"/>
      <c r="B3077" s="98"/>
      <c r="C3077" s="98"/>
      <c r="D3077" s="98"/>
      <c r="E3077" s="98"/>
      <c r="F3077" s="98"/>
      <c r="G3077" s="98"/>
      <c r="H3077" s="98"/>
      <c r="I3077" s="98"/>
      <c r="J3077" s="98"/>
      <c r="K3077" s="98"/>
      <c r="L3077" s="98"/>
      <c r="M3077" s="98"/>
      <c r="N3077" s="98"/>
      <c r="O3077" s="98"/>
      <c r="P3077" s="98"/>
      <c r="Q3077" s="98"/>
      <c r="R3077" s="98"/>
      <c r="S3077" s="98"/>
      <c r="T3077" s="108"/>
    </row>
    <row r="3078" spans="1:20" x14ac:dyDescent="0.3">
      <c r="A3078" s="98"/>
      <c r="B3078" s="98"/>
      <c r="C3078" s="98"/>
      <c r="D3078" s="98"/>
      <c r="E3078" s="98"/>
      <c r="F3078" s="98"/>
      <c r="G3078" s="98"/>
      <c r="H3078" s="98"/>
      <c r="I3078" s="98"/>
      <c r="J3078" s="98"/>
      <c r="K3078" s="98"/>
      <c r="L3078" s="98"/>
      <c r="M3078" s="98"/>
      <c r="N3078" s="98"/>
      <c r="O3078" s="98"/>
      <c r="P3078" s="98"/>
      <c r="Q3078" s="98"/>
      <c r="R3078" s="98"/>
      <c r="S3078" s="98"/>
      <c r="T3078" s="108"/>
    </row>
    <row r="3079" spans="1:20" x14ac:dyDescent="0.3">
      <c r="A3079" s="98"/>
      <c r="B3079" s="98"/>
      <c r="C3079" s="98"/>
      <c r="D3079" s="98"/>
      <c r="E3079" s="98"/>
      <c r="F3079" s="98"/>
      <c r="G3079" s="98"/>
      <c r="H3079" s="98"/>
      <c r="I3079" s="98"/>
      <c r="J3079" s="98"/>
      <c r="K3079" s="98"/>
      <c r="L3079" s="98"/>
      <c r="M3079" s="98"/>
      <c r="N3079" s="98"/>
      <c r="O3079" s="98"/>
      <c r="P3079" s="98"/>
      <c r="Q3079" s="98"/>
      <c r="R3079" s="98"/>
      <c r="S3079" s="98"/>
      <c r="T3079" s="108"/>
    </row>
    <row r="3080" spans="1:20" x14ac:dyDescent="0.3">
      <c r="A3080" s="98"/>
      <c r="B3080" s="98"/>
      <c r="C3080" s="98"/>
      <c r="D3080" s="98"/>
      <c r="E3080" s="98"/>
      <c r="F3080" s="98"/>
      <c r="G3080" s="98"/>
      <c r="H3080" s="98"/>
      <c r="I3080" s="98"/>
      <c r="J3080" s="98"/>
      <c r="K3080" s="98"/>
      <c r="L3080" s="98"/>
      <c r="M3080" s="98"/>
      <c r="N3080" s="98"/>
      <c r="O3080" s="98"/>
      <c r="P3080" s="98"/>
      <c r="Q3080" s="98"/>
      <c r="R3080" s="98"/>
      <c r="S3080" s="98"/>
      <c r="T3080" s="108"/>
    </row>
    <row r="3081" spans="1:20" x14ac:dyDescent="0.3">
      <c r="A3081" s="98"/>
      <c r="B3081" s="98"/>
      <c r="C3081" s="98"/>
      <c r="D3081" s="98"/>
      <c r="E3081" s="98"/>
      <c r="F3081" s="98"/>
      <c r="G3081" s="98"/>
      <c r="H3081" s="98"/>
      <c r="I3081" s="98"/>
      <c r="J3081" s="98"/>
      <c r="K3081" s="98"/>
      <c r="L3081" s="98"/>
      <c r="M3081" s="98"/>
      <c r="N3081" s="98"/>
      <c r="O3081" s="98"/>
      <c r="P3081" s="98"/>
      <c r="Q3081" s="98"/>
      <c r="R3081" s="98"/>
      <c r="S3081" s="98"/>
      <c r="T3081" s="108"/>
    </row>
    <row r="3082" spans="1:20" x14ac:dyDescent="0.3">
      <c r="A3082" s="98"/>
      <c r="B3082" s="98"/>
      <c r="C3082" s="98"/>
      <c r="D3082" s="98"/>
      <c r="E3082" s="98"/>
      <c r="F3082" s="98"/>
      <c r="G3082" s="98"/>
      <c r="H3082" s="98"/>
      <c r="I3082" s="98"/>
      <c r="J3082" s="98"/>
      <c r="K3082" s="98"/>
      <c r="L3082" s="98"/>
      <c r="M3082" s="98"/>
      <c r="N3082" s="98"/>
      <c r="O3082" s="98"/>
      <c r="P3082" s="98"/>
      <c r="Q3082" s="98"/>
      <c r="R3082" s="98"/>
      <c r="S3082" s="98"/>
      <c r="T3082" s="108"/>
    </row>
    <row r="3083" spans="1:20" x14ac:dyDescent="0.3">
      <c r="A3083" s="98"/>
      <c r="B3083" s="98"/>
      <c r="C3083" s="98"/>
      <c r="D3083" s="98"/>
      <c r="E3083" s="98"/>
      <c r="F3083" s="98"/>
      <c r="G3083" s="98"/>
      <c r="H3083" s="98"/>
      <c r="I3083" s="98"/>
      <c r="J3083" s="98"/>
      <c r="K3083" s="98"/>
      <c r="L3083" s="98"/>
      <c r="M3083" s="98"/>
      <c r="N3083" s="98"/>
      <c r="O3083" s="98"/>
      <c r="P3083" s="98"/>
      <c r="Q3083" s="98"/>
      <c r="R3083" s="98"/>
      <c r="S3083" s="98"/>
      <c r="T3083" s="108"/>
    </row>
    <row r="3084" spans="1:20" x14ac:dyDescent="0.3">
      <c r="A3084" s="98"/>
      <c r="B3084" s="98"/>
      <c r="C3084" s="98"/>
      <c r="D3084" s="98"/>
      <c r="E3084" s="98"/>
      <c r="F3084" s="98"/>
      <c r="G3084" s="98"/>
      <c r="H3084" s="98"/>
      <c r="I3084" s="98"/>
      <c r="J3084" s="98"/>
      <c r="K3084" s="98"/>
      <c r="L3084" s="98"/>
      <c r="M3084" s="98"/>
      <c r="N3084" s="98"/>
      <c r="O3084" s="98"/>
      <c r="P3084" s="98"/>
      <c r="Q3084" s="98"/>
      <c r="R3084" s="98"/>
      <c r="S3084" s="98"/>
      <c r="T3084" s="108"/>
    </row>
    <row r="3085" spans="1:20" x14ac:dyDescent="0.3">
      <c r="A3085" s="98"/>
      <c r="B3085" s="98"/>
      <c r="C3085" s="98"/>
      <c r="D3085" s="98"/>
      <c r="E3085" s="98"/>
      <c r="F3085" s="98"/>
      <c r="G3085" s="98"/>
      <c r="H3085" s="98"/>
      <c r="I3085" s="98"/>
      <c r="J3085" s="98"/>
      <c r="K3085" s="98"/>
      <c r="L3085" s="98"/>
      <c r="M3085" s="98"/>
      <c r="N3085" s="98"/>
      <c r="O3085" s="98"/>
      <c r="P3085" s="98"/>
      <c r="Q3085" s="98"/>
      <c r="R3085" s="98"/>
      <c r="S3085" s="98"/>
      <c r="T3085" s="108"/>
    </row>
    <row r="3086" spans="1:20" x14ac:dyDescent="0.3">
      <c r="A3086" s="98"/>
      <c r="B3086" s="98"/>
      <c r="C3086" s="98"/>
      <c r="D3086" s="98"/>
      <c r="E3086" s="98"/>
      <c r="F3086" s="98"/>
      <c r="G3086" s="98"/>
      <c r="H3086" s="98"/>
      <c r="I3086" s="98"/>
      <c r="J3086" s="98"/>
      <c r="K3086" s="98"/>
      <c r="L3086" s="98"/>
      <c r="M3086" s="98"/>
      <c r="N3086" s="98"/>
      <c r="O3086" s="98"/>
      <c r="P3086" s="98"/>
      <c r="Q3086" s="98"/>
      <c r="R3086" s="98"/>
      <c r="S3086" s="98"/>
      <c r="T3086" s="108"/>
    </row>
    <row r="3087" spans="1:20" x14ac:dyDescent="0.3">
      <c r="A3087" s="98"/>
      <c r="B3087" s="98"/>
      <c r="C3087" s="98"/>
      <c r="D3087" s="98"/>
      <c r="E3087" s="98"/>
      <c r="F3087" s="98"/>
      <c r="G3087" s="98"/>
      <c r="H3087" s="98"/>
      <c r="I3087" s="98"/>
      <c r="J3087" s="98"/>
      <c r="K3087" s="98"/>
      <c r="L3087" s="98"/>
      <c r="M3087" s="98"/>
      <c r="N3087" s="98"/>
      <c r="O3087" s="98"/>
      <c r="P3087" s="98"/>
      <c r="Q3087" s="98"/>
      <c r="R3087" s="98"/>
      <c r="S3087" s="98"/>
      <c r="T3087" s="108"/>
    </row>
    <row r="3088" spans="1:20" x14ac:dyDescent="0.3">
      <c r="A3088" s="98"/>
      <c r="B3088" s="98"/>
      <c r="C3088" s="98"/>
      <c r="D3088" s="98"/>
      <c r="E3088" s="98"/>
      <c r="F3088" s="98"/>
      <c r="G3088" s="98"/>
      <c r="H3088" s="98"/>
      <c r="I3088" s="98"/>
      <c r="J3088" s="98"/>
      <c r="K3088" s="98"/>
      <c r="L3088" s="98"/>
      <c r="M3088" s="98"/>
      <c r="N3088" s="98"/>
      <c r="O3088" s="98"/>
      <c r="P3088" s="98"/>
      <c r="Q3088" s="98"/>
      <c r="R3088" s="98"/>
      <c r="S3088" s="98"/>
      <c r="T3088" s="108"/>
    </row>
    <row r="3089" spans="1:20" x14ac:dyDescent="0.3">
      <c r="A3089" s="98"/>
      <c r="B3089" s="98"/>
      <c r="C3089" s="98"/>
      <c r="D3089" s="98"/>
      <c r="E3089" s="98"/>
      <c r="F3089" s="98"/>
      <c r="G3089" s="98"/>
      <c r="H3089" s="98"/>
      <c r="I3089" s="98"/>
      <c r="J3089" s="98"/>
      <c r="K3089" s="98"/>
      <c r="L3089" s="98"/>
      <c r="M3089" s="98"/>
      <c r="N3089" s="98"/>
      <c r="O3089" s="98"/>
      <c r="P3089" s="98"/>
      <c r="Q3089" s="98"/>
      <c r="R3089" s="98"/>
      <c r="S3089" s="98"/>
      <c r="T3089" s="108"/>
    </row>
    <row r="3090" spans="1:20" x14ac:dyDescent="0.3">
      <c r="A3090" s="98"/>
      <c r="B3090" s="98"/>
      <c r="C3090" s="98"/>
      <c r="D3090" s="98"/>
      <c r="E3090" s="98"/>
      <c r="F3090" s="98"/>
      <c r="G3090" s="98"/>
      <c r="H3090" s="98"/>
      <c r="I3090" s="98"/>
      <c r="J3090" s="98"/>
      <c r="K3090" s="98"/>
      <c r="L3090" s="98"/>
      <c r="M3090" s="98"/>
      <c r="N3090" s="98"/>
      <c r="O3090" s="98"/>
      <c r="P3090" s="98"/>
      <c r="Q3090" s="98"/>
      <c r="R3090" s="98"/>
      <c r="S3090" s="98"/>
      <c r="T3090" s="108"/>
    </row>
    <row r="3091" spans="1:20" x14ac:dyDescent="0.3">
      <c r="A3091" s="98"/>
      <c r="B3091" s="98"/>
      <c r="C3091" s="98"/>
      <c r="D3091" s="98"/>
      <c r="E3091" s="98"/>
      <c r="F3091" s="98"/>
      <c r="G3091" s="98"/>
      <c r="H3091" s="98"/>
      <c r="I3091" s="98"/>
      <c r="J3091" s="98"/>
      <c r="K3091" s="98"/>
      <c r="L3091" s="98"/>
      <c r="M3091" s="98"/>
      <c r="N3091" s="98"/>
      <c r="O3091" s="98"/>
      <c r="P3091" s="98"/>
      <c r="Q3091" s="98"/>
      <c r="R3091" s="98"/>
      <c r="S3091" s="98"/>
      <c r="T3091" s="108"/>
    </row>
    <row r="3092" spans="1:20" x14ac:dyDescent="0.3">
      <c r="A3092" s="98"/>
      <c r="B3092" s="98"/>
      <c r="C3092" s="98"/>
      <c r="D3092" s="98"/>
      <c r="E3092" s="98"/>
      <c r="F3092" s="98"/>
      <c r="G3092" s="98"/>
      <c r="H3092" s="98"/>
      <c r="I3092" s="98"/>
      <c r="J3092" s="98"/>
      <c r="K3092" s="98"/>
      <c r="L3092" s="98"/>
      <c r="M3092" s="98"/>
      <c r="N3092" s="98"/>
      <c r="O3092" s="98"/>
      <c r="P3092" s="98"/>
      <c r="Q3092" s="98"/>
      <c r="R3092" s="98"/>
      <c r="S3092" s="98"/>
      <c r="T3092" s="108"/>
    </row>
    <row r="3093" spans="1:20" x14ac:dyDescent="0.3">
      <c r="A3093" s="98"/>
      <c r="B3093" s="98"/>
      <c r="C3093" s="98"/>
      <c r="D3093" s="98"/>
      <c r="E3093" s="98"/>
      <c r="F3093" s="98"/>
      <c r="G3093" s="98"/>
      <c r="H3093" s="98"/>
      <c r="I3093" s="98"/>
      <c r="J3093" s="98"/>
      <c r="K3093" s="98"/>
      <c r="L3093" s="98"/>
      <c r="M3093" s="98"/>
      <c r="N3093" s="98"/>
      <c r="O3093" s="98"/>
      <c r="P3093" s="98"/>
      <c r="Q3093" s="98"/>
      <c r="R3093" s="98"/>
      <c r="S3093" s="98"/>
      <c r="T3093" s="108"/>
    </row>
    <row r="3094" spans="1:20" x14ac:dyDescent="0.3">
      <c r="A3094" s="98"/>
      <c r="B3094" s="98"/>
      <c r="C3094" s="98"/>
      <c r="D3094" s="98"/>
      <c r="E3094" s="98"/>
      <c r="F3094" s="98"/>
      <c r="G3094" s="98"/>
      <c r="H3094" s="98"/>
      <c r="I3094" s="98"/>
      <c r="J3094" s="98"/>
      <c r="K3094" s="98"/>
      <c r="L3094" s="98"/>
      <c r="M3094" s="98"/>
      <c r="N3094" s="98"/>
      <c r="O3094" s="98"/>
      <c r="P3094" s="98"/>
      <c r="Q3094" s="98"/>
      <c r="R3094" s="98"/>
      <c r="S3094" s="98"/>
      <c r="T3094" s="108"/>
    </row>
    <row r="3095" spans="1:20" x14ac:dyDescent="0.3">
      <c r="A3095" s="98"/>
      <c r="B3095" s="98"/>
      <c r="C3095" s="98"/>
      <c r="D3095" s="98"/>
      <c r="E3095" s="98"/>
      <c r="F3095" s="98"/>
      <c r="G3095" s="98"/>
      <c r="H3095" s="98"/>
      <c r="I3095" s="98"/>
      <c r="J3095" s="98"/>
      <c r="K3095" s="98"/>
      <c r="L3095" s="98"/>
      <c r="M3095" s="98"/>
      <c r="N3095" s="98"/>
      <c r="O3095" s="98"/>
      <c r="P3095" s="98"/>
      <c r="Q3095" s="98"/>
      <c r="R3095" s="98"/>
      <c r="S3095" s="98"/>
      <c r="T3095" s="108"/>
    </row>
    <row r="3096" spans="1:20" x14ac:dyDescent="0.3">
      <c r="A3096" s="98"/>
      <c r="B3096" s="98"/>
      <c r="C3096" s="98"/>
      <c r="D3096" s="98"/>
      <c r="E3096" s="98"/>
      <c r="F3096" s="98"/>
      <c r="G3096" s="98"/>
      <c r="H3096" s="98"/>
      <c r="I3096" s="98"/>
      <c r="J3096" s="98"/>
      <c r="K3096" s="98"/>
      <c r="L3096" s="98"/>
      <c r="M3096" s="98"/>
      <c r="N3096" s="98"/>
      <c r="O3096" s="98"/>
      <c r="P3096" s="98"/>
      <c r="Q3096" s="98"/>
      <c r="R3096" s="98"/>
      <c r="S3096" s="98"/>
      <c r="T3096" s="108"/>
    </row>
    <row r="3097" spans="1:20" x14ac:dyDescent="0.3">
      <c r="A3097" s="98"/>
      <c r="B3097" s="98"/>
      <c r="C3097" s="98"/>
      <c r="D3097" s="98"/>
      <c r="E3097" s="98"/>
      <c r="F3097" s="98"/>
      <c r="G3097" s="98"/>
      <c r="H3097" s="98"/>
      <c r="I3097" s="98"/>
      <c r="J3097" s="98"/>
      <c r="K3097" s="98"/>
      <c r="L3097" s="98"/>
      <c r="M3097" s="98"/>
      <c r="N3097" s="98"/>
      <c r="O3097" s="98"/>
      <c r="P3097" s="98"/>
      <c r="Q3097" s="98"/>
      <c r="R3097" s="98"/>
      <c r="S3097" s="98"/>
      <c r="T3097" s="108"/>
    </row>
    <row r="3098" spans="1:20" x14ac:dyDescent="0.3">
      <c r="A3098" s="98"/>
      <c r="B3098" s="98"/>
      <c r="C3098" s="98"/>
      <c r="D3098" s="98"/>
      <c r="E3098" s="98"/>
      <c r="F3098" s="98"/>
      <c r="G3098" s="98"/>
      <c r="H3098" s="98"/>
      <c r="I3098" s="98"/>
      <c r="J3098" s="98"/>
      <c r="K3098" s="98"/>
      <c r="L3098" s="98"/>
      <c r="M3098" s="98"/>
      <c r="N3098" s="98"/>
      <c r="O3098" s="98"/>
      <c r="P3098" s="98"/>
      <c r="Q3098" s="98"/>
      <c r="R3098" s="98"/>
      <c r="S3098" s="98"/>
      <c r="T3098" s="108"/>
    </row>
    <row r="3099" spans="1:20" x14ac:dyDescent="0.3">
      <c r="A3099" s="98"/>
      <c r="B3099" s="98"/>
      <c r="C3099" s="98"/>
      <c r="D3099" s="98"/>
      <c r="E3099" s="98"/>
      <c r="F3099" s="98"/>
      <c r="G3099" s="98"/>
      <c r="H3099" s="98"/>
      <c r="I3099" s="98"/>
      <c r="J3099" s="98"/>
      <c r="K3099" s="98"/>
      <c r="L3099" s="98"/>
      <c r="M3099" s="98"/>
      <c r="N3099" s="98"/>
      <c r="O3099" s="98"/>
      <c r="P3099" s="98"/>
      <c r="Q3099" s="98"/>
      <c r="R3099" s="98"/>
      <c r="S3099" s="98"/>
      <c r="T3099" s="108"/>
    </row>
    <row r="3100" spans="1:20" x14ac:dyDescent="0.3">
      <c r="A3100" s="98"/>
      <c r="B3100" s="98"/>
      <c r="C3100" s="98"/>
      <c r="D3100" s="98"/>
      <c r="E3100" s="98"/>
      <c r="F3100" s="98"/>
      <c r="G3100" s="98"/>
      <c r="H3100" s="98"/>
      <c r="I3100" s="98"/>
      <c r="J3100" s="98"/>
      <c r="K3100" s="98"/>
      <c r="L3100" s="98"/>
      <c r="M3100" s="98"/>
      <c r="N3100" s="98"/>
      <c r="O3100" s="98"/>
      <c r="P3100" s="98"/>
      <c r="Q3100" s="98"/>
      <c r="R3100" s="98"/>
      <c r="S3100" s="98"/>
      <c r="T3100" s="108"/>
    </row>
    <row r="3101" spans="1:20" x14ac:dyDescent="0.3">
      <c r="A3101" s="98"/>
      <c r="B3101" s="98"/>
      <c r="C3101" s="98"/>
      <c r="D3101" s="98"/>
      <c r="E3101" s="98"/>
      <c r="F3101" s="98"/>
      <c r="G3101" s="98"/>
      <c r="H3101" s="98"/>
      <c r="I3101" s="98"/>
      <c r="J3101" s="98"/>
      <c r="K3101" s="98"/>
      <c r="L3101" s="98"/>
      <c r="M3101" s="98"/>
      <c r="N3101" s="98"/>
      <c r="O3101" s="98"/>
      <c r="P3101" s="98"/>
      <c r="Q3101" s="98"/>
      <c r="R3101" s="98"/>
      <c r="S3101" s="98"/>
      <c r="T3101" s="108"/>
    </row>
    <row r="3102" spans="1:20" x14ac:dyDescent="0.3">
      <c r="A3102" s="98"/>
      <c r="B3102" s="98"/>
      <c r="C3102" s="98"/>
      <c r="D3102" s="98"/>
      <c r="E3102" s="98"/>
      <c r="F3102" s="98"/>
      <c r="G3102" s="98"/>
      <c r="H3102" s="98"/>
      <c r="I3102" s="98"/>
      <c r="J3102" s="98"/>
      <c r="K3102" s="98"/>
      <c r="L3102" s="98"/>
      <c r="M3102" s="98"/>
      <c r="N3102" s="98"/>
      <c r="O3102" s="98"/>
      <c r="P3102" s="98"/>
      <c r="Q3102" s="98"/>
      <c r="R3102" s="98"/>
      <c r="S3102" s="98"/>
      <c r="T3102" s="108"/>
    </row>
    <row r="3103" spans="1:20" x14ac:dyDescent="0.3">
      <c r="A3103" s="98"/>
      <c r="B3103" s="98"/>
      <c r="C3103" s="98"/>
      <c r="D3103" s="98"/>
      <c r="E3103" s="98"/>
      <c r="F3103" s="98"/>
      <c r="G3103" s="98"/>
      <c r="H3103" s="98"/>
      <c r="I3103" s="98"/>
      <c r="J3103" s="98"/>
      <c r="K3103" s="98"/>
      <c r="L3103" s="98"/>
      <c r="M3103" s="98"/>
      <c r="N3103" s="98"/>
      <c r="O3103" s="98"/>
      <c r="P3103" s="98"/>
      <c r="Q3103" s="98"/>
      <c r="R3103" s="98"/>
      <c r="S3103" s="98"/>
      <c r="T3103" s="108"/>
    </row>
    <row r="3104" spans="1:20" x14ac:dyDescent="0.3">
      <c r="A3104" s="98"/>
      <c r="B3104" s="98"/>
      <c r="C3104" s="98"/>
      <c r="D3104" s="98"/>
      <c r="E3104" s="98"/>
      <c r="F3104" s="98"/>
      <c r="G3104" s="98"/>
      <c r="H3104" s="98"/>
      <c r="I3104" s="98"/>
      <c r="J3104" s="98"/>
      <c r="K3104" s="98"/>
      <c r="L3104" s="98"/>
      <c r="M3104" s="98"/>
      <c r="N3104" s="98"/>
      <c r="O3104" s="98"/>
      <c r="P3104" s="98"/>
      <c r="Q3104" s="98"/>
      <c r="R3104" s="98"/>
      <c r="S3104" s="98"/>
      <c r="T3104" s="108"/>
    </row>
    <row r="3105" spans="1:20" x14ac:dyDescent="0.3">
      <c r="A3105" s="98"/>
      <c r="B3105" s="98"/>
      <c r="C3105" s="98"/>
      <c r="D3105" s="98"/>
      <c r="E3105" s="98"/>
      <c r="F3105" s="98"/>
      <c r="G3105" s="98"/>
      <c r="H3105" s="98"/>
      <c r="I3105" s="98"/>
      <c r="J3105" s="98"/>
      <c r="K3105" s="98"/>
      <c r="L3105" s="98"/>
      <c r="M3105" s="98"/>
      <c r="N3105" s="98"/>
      <c r="O3105" s="98"/>
      <c r="P3105" s="98"/>
      <c r="Q3105" s="98"/>
      <c r="R3105" s="98"/>
      <c r="S3105" s="98"/>
      <c r="T3105" s="108"/>
    </row>
    <row r="3106" spans="1:20" x14ac:dyDescent="0.3">
      <c r="A3106" s="98"/>
      <c r="B3106" s="98"/>
      <c r="C3106" s="98"/>
      <c r="D3106" s="98"/>
      <c r="E3106" s="98"/>
      <c r="F3106" s="98"/>
      <c r="G3106" s="98"/>
      <c r="H3106" s="98"/>
      <c r="I3106" s="98"/>
      <c r="J3106" s="98"/>
      <c r="K3106" s="98"/>
      <c r="L3106" s="98"/>
      <c r="M3106" s="98"/>
      <c r="N3106" s="98"/>
      <c r="O3106" s="98"/>
      <c r="P3106" s="98"/>
      <c r="Q3106" s="98"/>
      <c r="R3106" s="98"/>
      <c r="S3106" s="98"/>
      <c r="T3106" s="108"/>
    </row>
    <row r="3107" spans="1:20" x14ac:dyDescent="0.3">
      <c r="A3107" s="98"/>
      <c r="B3107" s="98"/>
      <c r="C3107" s="98"/>
      <c r="D3107" s="98"/>
      <c r="E3107" s="98"/>
      <c r="F3107" s="98"/>
      <c r="G3107" s="98"/>
      <c r="H3107" s="98"/>
      <c r="I3107" s="98"/>
      <c r="J3107" s="98"/>
      <c r="K3107" s="98"/>
      <c r="L3107" s="98"/>
      <c r="M3107" s="98"/>
      <c r="N3107" s="98"/>
      <c r="O3107" s="98"/>
      <c r="P3107" s="98"/>
      <c r="Q3107" s="98"/>
      <c r="R3107" s="98"/>
      <c r="S3107" s="98"/>
      <c r="T3107" s="108"/>
    </row>
    <row r="3108" spans="1:20" x14ac:dyDescent="0.3">
      <c r="A3108" s="98"/>
      <c r="B3108" s="98"/>
      <c r="C3108" s="98"/>
      <c r="D3108" s="98"/>
      <c r="E3108" s="98"/>
      <c r="F3108" s="98"/>
      <c r="G3108" s="98"/>
      <c r="H3108" s="98"/>
      <c r="I3108" s="98"/>
      <c r="J3108" s="98"/>
      <c r="K3108" s="98"/>
      <c r="L3108" s="98"/>
      <c r="M3108" s="98"/>
      <c r="N3108" s="98"/>
      <c r="O3108" s="98"/>
      <c r="P3108" s="98"/>
      <c r="Q3108" s="98"/>
      <c r="R3108" s="98"/>
      <c r="S3108" s="98"/>
      <c r="T3108" s="108"/>
    </row>
    <row r="3109" spans="1:20" x14ac:dyDescent="0.3">
      <c r="A3109" s="98"/>
      <c r="B3109" s="98"/>
      <c r="C3109" s="98"/>
      <c r="D3109" s="98"/>
      <c r="E3109" s="98"/>
      <c r="F3109" s="98"/>
      <c r="G3109" s="98"/>
      <c r="H3109" s="98"/>
      <c r="I3109" s="98"/>
      <c r="J3109" s="98"/>
      <c r="K3109" s="98"/>
      <c r="L3109" s="98"/>
      <c r="M3109" s="98"/>
      <c r="N3109" s="98"/>
      <c r="O3109" s="98"/>
      <c r="P3109" s="98"/>
      <c r="Q3109" s="98"/>
      <c r="R3109" s="98"/>
      <c r="S3109" s="98"/>
      <c r="T3109" s="108"/>
    </row>
    <row r="3110" spans="1:20" x14ac:dyDescent="0.3">
      <c r="A3110" s="98"/>
      <c r="B3110" s="98"/>
      <c r="C3110" s="98"/>
      <c r="D3110" s="98"/>
      <c r="E3110" s="98"/>
      <c r="F3110" s="98"/>
      <c r="G3110" s="98"/>
      <c r="H3110" s="98"/>
      <c r="I3110" s="98"/>
      <c r="J3110" s="98"/>
      <c r="K3110" s="98"/>
      <c r="L3110" s="98"/>
      <c r="M3110" s="98"/>
      <c r="N3110" s="98"/>
      <c r="O3110" s="98"/>
      <c r="P3110" s="98"/>
      <c r="Q3110" s="98"/>
      <c r="R3110" s="98"/>
      <c r="S3110" s="98"/>
      <c r="T3110" s="108"/>
    </row>
    <row r="3111" spans="1:20" x14ac:dyDescent="0.3">
      <c r="A3111" s="98"/>
      <c r="B3111" s="98"/>
      <c r="C3111" s="98"/>
      <c r="D3111" s="98"/>
      <c r="E3111" s="98"/>
      <c r="F3111" s="98"/>
      <c r="G3111" s="98"/>
      <c r="H3111" s="98"/>
      <c r="I3111" s="98"/>
      <c r="J3111" s="98"/>
      <c r="K3111" s="98"/>
      <c r="L3111" s="98"/>
      <c r="M3111" s="98"/>
      <c r="N3111" s="98"/>
      <c r="O3111" s="98"/>
      <c r="P3111" s="98"/>
      <c r="Q3111" s="98"/>
      <c r="R3111" s="98"/>
      <c r="S3111" s="98"/>
      <c r="T3111" s="108"/>
    </row>
    <row r="3112" spans="1:20" x14ac:dyDescent="0.3">
      <c r="A3112" s="98"/>
      <c r="B3112" s="98"/>
      <c r="C3112" s="98"/>
      <c r="D3112" s="98"/>
      <c r="E3112" s="98"/>
      <c r="F3112" s="98"/>
      <c r="G3112" s="98"/>
      <c r="H3112" s="98"/>
      <c r="I3112" s="98"/>
      <c r="J3112" s="98"/>
      <c r="K3112" s="98"/>
      <c r="L3112" s="98"/>
      <c r="M3112" s="98"/>
      <c r="N3112" s="98"/>
      <c r="O3112" s="98"/>
      <c r="P3112" s="98"/>
      <c r="Q3112" s="98"/>
      <c r="R3112" s="98"/>
      <c r="S3112" s="98"/>
      <c r="T3112" s="108"/>
    </row>
    <row r="3113" spans="1:20" x14ac:dyDescent="0.3">
      <c r="A3113" s="98"/>
      <c r="B3113" s="98"/>
      <c r="C3113" s="98"/>
      <c r="D3113" s="98"/>
      <c r="E3113" s="98"/>
      <c r="F3113" s="98"/>
      <c r="G3113" s="98"/>
      <c r="H3113" s="98"/>
      <c r="I3113" s="98"/>
      <c r="J3113" s="98"/>
      <c r="K3113" s="98"/>
      <c r="L3113" s="98"/>
      <c r="M3113" s="98"/>
      <c r="N3113" s="98"/>
      <c r="O3113" s="98"/>
      <c r="P3113" s="98"/>
      <c r="Q3113" s="98"/>
      <c r="R3113" s="98"/>
      <c r="S3113" s="98"/>
      <c r="T3113" s="108"/>
    </row>
    <row r="3114" spans="1:20" x14ac:dyDescent="0.3">
      <c r="A3114" s="98"/>
      <c r="B3114" s="98"/>
      <c r="C3114" s="98"/>
      <c r="D3114" s="98"/>
      <c r="E3114" s="98"/>
      <c r="F3114" s="98"/>
      <c r="G3114" s="98"/>
      <c r="H3114" s="98"/>
      <c r="I3114" s="98"/>
      <c r="J3114" s="98"/>
      <c r="K3114" s="98"/>
      <c r="L3114" s="98"/>
      <c r="M3114" s="98"/>
      <c r="N3114" s="98"/>
      <c r="O3114" s="98"/>
      <c r="P3114" s="98"/>
      <c r="Q3114" s="98"/>
      <c r="R3114" s="98"/>
      <c r="S3114" s="98"/>
      <c r="T3114" s="108"/>
    </row>
    <row r="3115" spans="1:20" x14ac:dyDescent="0.3">
      <c r="A3115" s="98"/>
      <c r="B3115" s="98"/>
      <c r="C3115" s="98"/>
      <c r="D3115" s="98"/>
      <c r="E3115" s="98"/>
      <c r="F3115" s="98"/>
      <c r="G3115" s="98"/>
      <c r="H3115" s="98"/>
      <c r="I3115" s="98"/>
      <c r="J3115" s="98"/>
      <c r="K3115" s="98"/>
      <c r="L3115" s="98"/>
      <c r="M3115" s="98"/>
      <c r="N3115" s="98"/>
      <c r="O3115" s="98"/>
      <c r="P3115" s="98"/>
      <c r="Q3115" s="98"/>
      <c r="R3115" s="98"/>
      <c r="S3115" s="98"/>
      <c r="T3115" s="108"/>
    </row>
    <row r="3116" spans="1:20" x14ac:dyDescent="0.3">
      <c r="A3116" s="98"/>
      <c r="B3116" s="98"/>
      <c r="C3116" s="98"/>
      <c r="D3116" s="98"/>
      <c r="E3116" s="98"/>
      <c r="F3116" s="98"/>
      <c r="G3116" s="98"/>
      <c r="H3116" s="98"/>
      <c r="I3116" s="98"/>
      <c r="J3116" s="98"/>
      <c r="K3116" s="98"/>
      <c r="L3116" s="98"/>
      <c r="M3116" s="98"/>
      <c r="N3116" s="98"/>
      <c r="O3116" s="98"/>
      <c r="P3116" s="98"/>
      <c r="Q3116" s="98"/>
      <c r="R3116" s="98"/>
      <c r="S3116" s="98"/>
      <c r="T3116" s="108"/>
    </row>
    <row r="3117" spans="1:20" x14ac:dyDescent="0.3">
      <c r="A3117" s="98"/>
      <c r="B3117" s="98"/>
      <c r="C3117" s="98"/>
      <c r="D3117" s="98"/>
      <c r="E3117" s="98"/>
      <c r="F3117" s="98"/>
      <c r="G3117" s="98"/>
      <c r="H3117" s="98"/>
      <c r="I3117" s="98"/>
      <c r="J3117" s="98"/>
      <c r="K3117" s="98"/>
      <c r="L3117" s="98"/>
      <c r="M3117" s="98"/>
      <c r="N3117" s="98"/>
      <c r="O3117" s="98"/>
      <c r="P3117" s="98"/>
      <c r="Q3117" s="98"/>
      <c r="R3117" s="98"/>
      <c r="S3117" s="98"/>
      <c r="T3117" s="108"/>
    </row>
    <row r="3118" spans="1:20" x14ac:dyDescent="0.3">
      <c r="A3118" s="98"/>
      <c r="B3118" s="98"/>
      <c r="C3118" s="98"/>
      <c r="D3118" s="98"/>
      <c r="E3118" s="98"/>
      <c r="F3118" s="98"/>
      <c r="G3118" s="98"/>
      <c r="H3118" s="98"/>
      <c r="I3118" s="98"/>
      <c r="J3118" s="98"/>
      <c r="K3118" s="98"/>
      <c r="L3118" s="98"/>
      <c r="M3118" s="98"/>
      <c r="N3118" s="98"/>
      <c r="O3118" s="98"/>
      <c r="P3118" s="98"/>
      <c r="Q3118" s="98"/>
      <c r="R3118" s="98"/>
      <c r="S3118" s="98"/>
      <c r="T3118" s="108"/>
    </row>
    <row r="3119" spans="1:20" x14ac:dyDescent="0.3">
      <c r="A3119" s="98"/>
      <c r="B3119" s="98"/>
      <c r="C3119" s="98"/>
      <c r="D3119" s="98"/>
      <c r="E3119" s="98"/>
      <c r="F3119" s="98"/>
      <c r="G3119" s="98"/>
      <c r="H3119" s="98"/>
      <c r="I3119" s="98"/>
      <c r="J3119" s="98"/>
      <c r="K3119" s="98"/>
      <c r="L3119" s="98"/>
      <c r="M3119" s="98"/>
      <c r="N3119" s="98"/>
      <c r="O3119" s="98"/>
      <c r="P3119" s="98"/>
      <c r="Q3119" s="98"/>
      <c r="R3119" s="98"/>
      <c r="S3119" s="98"/>
      <c r="T3119" s="108"/>
    </row>
    <row r="3120" spans="1:20" x14ac:dyDescent="0.3">
      <c r="A3120" s="98"/>
      <c r="B3120" s="98"/>
      <c r="C3120" s="98"/>
      <c r="D3120" s="98"/>
      <c r="E3120" s="98"/>
      <c r="F3120" s="98"/>
      <c r="G3120" s="98"/>
      <c r="H3120" s="98"/>
      <c r="I3120" s="98"/>
      <c r="J3120" s="98"/>
      <c r="K3120" s="98"/>
      <c r="L3120" s="98"/>
      <c r="M3120" s="98"/>
      <c r="N3120" s="98"/>
      <c r="O3120" s="98"/>
      <c r="P3120" s="98"/>
      <c r="Q3120" s="98"/>
      <c r="R3120" s="98"/>
      <c r="S3120" s="98"/>
      <c r="T3120" s="108"/>
    </row>
    <row r="3121" spans="1:20" x14ac:dyDescent="0.3">
      <c r="A3121" s="98"/>
      <c r="B3121" s="98"/>
      <c r="C3121" s="98"/>
      <c r="D3121" s="98"/>
      <c r="E3121" s="98"/>
      <c r="F3121" s="98"/>
      <c r="G3121" s="98"/>
      <c r="H3121" s="98"/>
      <c r="I3121" s="98"/>
      <c r="J3121" s="98"/>
      <c r="K3121" s="98"/>
      <c r="L3121" s="98"/>
      <c r="M3121" s="98"/>
      <c r="N3121" s="98"/>
      <c r="O3121" s="98"/>
      <c r="P3121" s="98"/>
      <c r="Q3121" s="98"/>
      <c r="R3121" s="98"/>
      <c r="S3121" s="98"/>
      <c r="T3121" s="108"/>
    </row>
    <row r="3122" spans="1:20" x14ac:dyDescent="0.3">
      <c r="A3122" s="98"/>
      <c r="B3122" s="98"/>
      <c r="C3122" s="98"/>
      <c r="D3122" s="98"/>
      <c r="E3122" s="98"/>
      <c r="F3122" s="98"/>
      <c r="G3122" s="98"/>
      <c r="H3122" s="98"/>
      <c r="I3122" s="98"/>
      <c r="J3122" s="98"/>
      <c r="K3122" s="98"/>
      <c r="L3122" s="98"/>
      <c r="M3122" s="98"/>
      <c r="N3122" s="98"/>
      <c r="O3122" s="98"/>
      <c r="P3122" s="98"/>
      <c r="Q3122" s="98"/>
      <c r="R3122" s="98"/>
      <c r="S3122" s="98"/>
      <c r="T3122" s="108"/>
    </row>
    <row r="3123" spans="1:20" x14ac:dyDescent="0.3">
      <c r="A3123" s="98"/>
      <c r="B3123" s="98"/>
      <c r="C3123" s="98"/>
      <c r="D3123" s="98"/>
      <c r="E3123" s="98"/>
      <c r="F3123" s="98"/>
      <c r="G3123" s="98"/>
      <c r="H3123" s="98"/>
      <c r="I3123" s="98"/>
      <c r="J3123" s="98"/>
      <c r="K3123" s="98"/>
      <c r="L3123" s="98"/>
      <c r="M3123" s="98"/>
      <c r="N3123" s="98"/>
      <c r="O3123" s="98"/>
      <c r="P3123" s="98"/>
      <c r="Q3123" s="98"/>
      <c r="R3123" s="98"/>
      <c r="S3123" s="98"/>
      <c r="T3123" s="108"/>
    </row>
    <row r="3124" spans="1:20" x14ac:dyDescent="0.3">
      <c r="A3124" s="98"/>
      <c r="B3124" s="98"/>
      <c r="C3124" s="98"/>
      <c r="D3124" s="98"/>
      <c r="E3124" s="98"/>
      <c r="F3124" s="98"/>
      <c r="G3124" s="98"/>
      <c r="H3124" s="98"/>
      <c r="I3124" s="98"/>
      <c r="J3124" s="98"/>
      <c r="K3124" s="98"/>
      <c r="L3124" s="98"/>
      <c r="M3124" s="98"/>
      <c r="N3124" s="98"/>
      <c r="O3124" s="98"/>
      <c r="P3124" s="98"/>
      <c r="Q3124" s="98"/>
      <c r="R3124" s="98"/>
      <c r="S3124" s="98"/>
      <c r="T3124" s="108"/>
    </row>
    <row r="3125" spans="1:20" x14ac:dyDescent="0.3">
      <c r="A3125" s="98"/>
      <c r="B3125" s="98"/>
      <c r="C3125" s="98"/>
      <c r="D3125" s="98"/>
      <c r="E3125" s="98"/>
      <c r="F3125" s="98"/>
      <c r="G3125" s="98"/>
      <c r="H3125" s="98"/>
      <c r="I3125" s="98"/>
      <c r="J3125" s="98"/>
      <c r="K3125" s="98"/>
      <c r="L3125" s="98"/>
      <c r="M3125" s="98"/>
      <c r="N3125" s="98"/>
      <c r="O3125" s="98"/>
      <c r="P3125" s="98"/>
      <c r="Q3125" s="98"/>
      <c r="R3125" s="98"/>
      <c r="S3125" s="98"/>
      <c r="T3125" s="108"/>
    </row>
    <row r="3126" spans="1:20" x14ac:dyDescent="0.3">
      <c r="A3126" s="98"/>
      <c r="B3126" s="98"/>
      <c r="C3126" s="98"/>
      <c r="D3126" s="98"/>
      <c r="E3126" s="98"/>
      <c r="F3126" s="98"/>
      <c r="G3126" s="98"/>
      <c r="H3126" s="98"/>
      <c r="I3126" s="98"/>
      <c r="J3126" s="98"/>
      <c r="K3126" s="98"/>
      <c r="L3126" s="98"/>
      <c r="M3126" s="98"/>
      <c r="N3126" s="98"/>
      <c r="O3126" s="98"/>
      <c r="P3126" s="98"/>
      <c r="Q3126" s="98"/>
      <c r="R3126" s="98"/>
      <c r="S3126" s="98"/>
      <c r="T3126" s="108"/>
    </row>
    <row r="3127" spans="1:20" x14ac:dyDescent="0.3">
      <c r="A3127" s="98"/>
      <c r="B3127" s="98"/>
      <c r="C3127" s="98"/>
      <c r="D3127" s="98"/>
      <c r="E3127" s="98"/>
      <c r="F3127" s="98"/>
      <c r="G3127" s="98"/>
      <c r="H3127" s="98"/>
      <c r="I3127" s="98"/>
      <c r="J3127" s="98"/>
      <c r="K3127" s="98"/>
      <c r="L3127" s="98"/>
      <c r="M3127" s="98"/>
      <c r="N3127" s="98"/>
      <c r="O3127" s="98"/>
      <c r="P3127" s="98"/>
      <c r="Q3127" s="98"/>
      <c r="R3127" s="98"/>
      <c r="S3127" s="98"/>
      <c r="T3127" s="108"/>
    </row>
    <row r="3128" spans="1:20" x14ac:dyDescent="0.3">
      <c r="A3128" s="98"/>
      <c r="B3128" s="98"/>
      <c r="C3128" s="98"/>
      <c r="D3128" s="98"/>
      <c r="E3128" s="98"/>
      <c r="F3128" s="98"/>
      <c r="G3128" s="98"/>
      <c r="H3128" s="98"/>
      <c r="I3128" s="98"/>
      <c r="J3128" s="98"/>
      <c r="K3128" s="98"/>
      <c r="L3128" s="98"/>
      <c r="M3128" s="98"/>
      <c r="N3128" s="98"/>
      <c r="O3128" s="98"/>
      <c r="P3128" s="98"/>
      <c r="Q3128" s="98"/>
      <c r="R3128" s="98"/>
      <c r="S3128" s="98"/>
      <c r="T3128" s="108"/>
    </row>
    <row r="3129" spans="1:20" x14ac:dyDescent="0.3">
      <c r="A3129" s="98"/>
      <c r="B3129" s="98"/>
      <c r="C3129" s="98"/>
      <c r="D3129" s="98"/>
      <c r="E3129" s="98"/>
      <c r="F3129" s="98"/>
      <c r="G3129" s="98"/>
      <c r="H3129" s="98"/>
      <c r="I3129" s="98"/>
      <c r="J3129" s="98"/>
      <c r="K3129" s="98"/>
      <c r="L3129" s="98"/>
      <c r="M3129" s="98"/>
      <c r="N3129" s="98"/>
      <c r="O3129" s="98"/>
      <c r="P3129" s="98"/>
      <c r="Q3129" s="98"/>
      <c r="R3129" s="98"/>
      <c r="S3129" s="98"/>
      <c r="T3129" s="108"/>
    </row>
    <row r="3130" spans="1:20" x14ac:dyDescent="0.3">
      <c r="A3130" s="98"/>
      <c r="B3130" s="98"/>
      <c r="C3130" s="98"/>
      <c r="D3130" s="98"/>
      <c r="E3130" s="98"/>
      <c r="F3130" s="98"/>
      <c r="G3130" s="98"/>
      <c r="H3130" s="98"/>
      <c r="I3130" s="98"/>
      <c r="J3130" s="98"/>
      <c r="K3130" s="98"/>
      <c r="L3130" s="98"/>
      <c r="M3130" s="98"/>
      <c r="N3130" s="98"/>
      <c r="O3130" s="98"/>
      <c r="P3130" s="98"/>
      <c r="Q3130" s="98"/>
      <c r="R3130" s="98"/>
      <c r="S3130" s="98"/>
      <c r="T3130" s="108"/>
    </row>
    <row r="3131" spans="1:20" x14ac:dyDescent="0.3">
      <c r="A3131" s="98"/>
      <c r="B3131" s="98"/>
      <c r="C3131" s="98"/>
      <c r="D3131" s="98"/>
      <c r="E3131" s="98"/>
      <c r="F3131" s="98"/>
      <c r="G3131" s="98"/>
      <c r="H3131" s="98"/>
      <c r="I3131" s="98"/>
      <c r="J3131" s="98"/>
      <c r="K3131" s="98"/>
      <c r="L3131" s="98"/>
      <c r="M3131" s="98"/>
      <c r="N3131" s="98"/>
      <c r="O3131" s="98"/>
      <c r="P3131" s="98"/>
      <c r="Q3131" s="98"/>
      <c r="R3131" s="98"/>
      <c r="S3131" s="98"/>
      <c r="T3131" s="108"/>
    </row>
    <row r="3132" spans="1:20" x14ac:dyDescent="0.3">
      <c r="A3132" s="98"/>
      <c r="B3132" s="98"/>
      <c r="C3132" s="98"/>
      <c r="D3132" s="98"/>
      <c r="E3132" s="98"/>
      <c r="F3132" s="98"/>
      <c r="G3132" s="98"/>
      <c r="H3132" s="98"/>
      <c r="I3132" s="98"/>
      <c r="J3132" s="98"/>
      <c r="K3132" s="98"/>
      <c r="L3132" s="98"/>
      <c r="M3132" s="98"/>
      <c r="N3132" s="98"/>
      <c r="O3132" s="98"/>
      <c r="P3132" s="98"/>
      <c r="Q3132" s="98"/>
      <c r="R3132" s="98"/>
      <c r="S3132" s="98"/>
      <c r="T3132" s="108"/>
    </row>
    <row r="3133" spans="1:20" x14ac:dyDescent="0.3">
      <c r="A3133" s="98"/>
      <c r="B3133" s="98"/>
      <c r="C3133" s="98"/>
      <c r="D3133" s="98"/>
      <c r="E3133" s="98"/>
      <c r="F3133" s="98"/>
      <c r="G3133" s="98"/>
      <c r="H3133" s="98"/>
      <c r="I3133" s="98"/>
      <c r="J3133" s="98"/>
      <c r="K3133" s="98"/>
      <c r="L3133" s="98"/>
      <c r="M3133" s="98"/>
      <c r="N3133" s="98"/>
      <c r="O3133" s="98"/>
      <c r="P3133" s="98"/>
      <c r="Q3133" s="98"/>
      <c r="R3133" s="98"/>
      <c r="S3133" s="98"/>
      <c r="T3133" s="108"/>
    </row>
    <row r="3134" spans="1:20" x14ac:dyDescent="0.3">
      <c r="A3134" s="98"/>
      <c r="B3134" s="98"/>
      <c r="C3134" s="98"/>
      <c r="D3134" s="98"/>
      <c r="E3134" s="98"/>
      <c r="F3134" s="98"/>
      <c r="G3134" s="98"/>
      <c r="H3134" s="98"/>
      <c r="I3134" s="98"/>
      <c r="J3134" s="98"/>
      <c r="K3134" s="98"/>
      <c r="L3134" s="98"/>
      <c r="M3134" s="98"/>
      <c r="N3134" s="98"/>
      <c r="O3134" s="98"/>
      <c r="P3134" s="98"/>
      <c r="Q3134" s="98"/>
      <c r="R3134" s="98"/>
      <c r="S3134" s="98"/>
      <c r="T3134" s="108"/>
    </row>
    <row r="3135" spans="1:20" x14ac:dyDescent="0.3">
      <c r="A3135" s="98"/>
      <c r="B3135" s="98"/>
      <c r="C3135" s="98"/>
      <c r="D3135" s="98"/>
      <c r="E3135" s="98"/>
      <c r="F3135" s="98"/>
      <c r="G3135" s="98"/>
      <c r="H3135" s="98"/>
      <c r="I3135" s="98"/>
      <c r="J3135" s="98"/>
      <c r="K3135" s="98"/>
      <c r="L3135" s="98"/>
      <c r="M3135" s="98"/>
      <c r="N3135" s="98"/>
      <c r="O3135" s="98"/>
      <c r="P3135" s="98"/>
      <c r="Q3135" s="98"/>
      <c r="R3135" s="98"/>
      <c r="S3135" s="98"/>
      <c r="T3135" s="108"/>
    </row>
    <row r="3136" spans="1:20" x14ac:dyDescent="0.3">
      <c r="A3136" s="98"/>
      <c r="B3136" s="98"/>
      <c r="C3136" s="98"/>
      <c r="D3136" s="98"/>
      <c r="E3136" s="98"/>
      <c r="F3136" s="98"/>
      <c r="G3136" s="98"/>
      <c r="H3136" s="98"/>
      <c r="I3136" s="98"/>
      <c r="J3136" s="98"/>
      <c r="K3136" s="98"/>
      <c r="L3136" s="98"/>
      <c r="M3136" s="98"/>
      <c r="N3136" s="98"/>
      <c r="O3136" s="98"/>
      <c r="P3136" s="98"/>
      <c r="Q3136" s="98"/>
      <c r="R3136" s="98"/>
      <c r="S3136" s="98"/>
      <c r="T3136" s="108"/>
    </row>
    <row r="3137" spans="1:20" x14ac:dyDescent="0.3">
      <c r="A3137" s="98"/>
      <c r="B3137" s="98"/>
      <c r="C3137" s="98"/>
      <c r="D3137" s="98"/>
      <c r="E3137" s="98"/>
      <c r="F3137" s="98"/>
      <c r="G3137" s="98"/>
      <c r="H3137" s="98"/>
      <c r="I3137" s="98"/>
      <c r="J3137" s="98"/>
      <c r="K3137" s="98"/>
      <c r="L3137" s="98"/>
      <c r="M3137" s="98"/>
      <c r="N3137" s="98"/>
      <c r="O3137" s="98"/>
      <c r="P3137" s="98"/>
      <c r="Q3137" s="98"/>
      <c r="R3137" s="98"/>
      <c r="S3137" s="98"/>
      <c r="T3137" s="108"/>
    </row>
    <row r="3138" spans="1:20" x14ac:dyDescent="0.3">
      <c r="A3138" s="98"/>
      <c r="B3138" s="98"/>
      <c r="C3138" s="98"/>
      <c r="D3138" s="98"/>
      <c r="E3138" s="98"/>
      <c r="F3138" s="98"/>
      <c r="G3138" s="98"/>
      <c r="H3138" s="98"/>
      <c r="I3138" s="98"/>
      <c r="J3138" s="98"/>
      <c r="K3138" s="98"/>
      <c r="L3138" s="98"/>
      <c r="M3138" s="98"/>
      <c r="N3138" s="98"/>
      <c r="O3138" s="98"/>
      <c r="P3138" s="98"/>
      <c r="Q3138" s="98"/>
      <c r="R3138" s="98"/>
      <c r="S3138" s="98"/>
      <c r="T3138" s="108"/>
    </row>
    <row r="3139" spans="1:20" x14ac:dyDescent="0.3">
      <c r="A3139" s="98"/>
      <c r="B3139" s="98"/>
      <c r="C3139" s="98"/>
      <c r="D3139" s="98"/>
      <c r="E3139" s="98"/>
      <c r="F3139" s="98"/>
      <c r="G3139" s="98"/>
      <c r="H3139" s="98"/>
      <c r="I3139" s="98"/>
      <c r="J3139" s="98"/>
      <c r="K3139" s="98"/>
      <c r="L3139" s="98"/>
      <c r="M3139" s="98"/>
      <c r="N3139" s="98"/>
      <c r="O3139" s="98"/>
      <c r="P3139" s="98"/>
      <c r="Q3139" s="98"/>
      <c r="R3139" s="98"/>
      <c r="S3139" s="98"/>
      <c r="T3139" s="108"/>
    </row>
    <row r="3140" spans="1:20" x14ac:dyDescent="0.3">
      <c r="A3140" s="98"/>
      <c r="B3140" s="98"/>
      <c r="C3140" s="98"/>
      <c r="D3140" s="98"/>
      <c r="E3140" s="98"/>
      <c r="F3140" s="98"/>
      <c r="G3140" s="98"/>
      <c r="H3140" s="98"/>
      <c r="I3140" s="98"/>
      <c r="J3140" s="98"/>
      <c r="K3140" s="98"/>
      <c r="L3140" s="98"/>
      <c r="M3140" s="98"/>
      <c r="N3140" s="98"/>
      <c r="O3140" s="98"/>
      <c r="P3140" s="98"/>
      <c r="Q3140" s="98"/>
      <c r="R3140" s="98"/>
      <c r="S3140" s="98"/>
      <c r="T3140" s="108"/>
    </row>
    <row r="3141" spans="1:20" x14ac:dyDescent="0.3">
      <c r="A3141" s="98"/>
      <c r="B3141" s="98"/>
      <c r="C3141" s="98"/>
      <c r="D3141" s="98"/>
      <c r="E3141" s="98"/>
      <c r="F3141" s="98"/>
      <c r="G3141" s="98"/>
      <c r="H3141" s="98"/>
      <c r="I3141" s="98"/>
      <c r="J3141" s="98"/>
      <c r="K3141" s="98"/>
      <c r="L3141" s="98"/>
      <c r="M3141" s="98"/>
      <c r="N3141" s="98"/>
      <c r="O3141" s="98"/>
      <c r="P3141" s="98"/>
      <c r="Q3141" s="98"/>
      <c r="R3141" s="98"/>
      <c r="S3141" s="98"/>
      <c r="T3141" s="108"/>
    </row>
    <row r="3142" spans="1:20" x14ac:dyDescent="0.3">
      <c r="A3142" s="98"/>
      <c r="B3142" s="98"/>
      <c r="C3142" s="98"/>
      <c r="D3142" s="98"/>
      <c r="E3142" s="98"/>
      <c r="F3142" s="98"/>
      <c r="G3142" s="98"/>
      <c r="H3142" s="98"/>
      <c r="I3142" s="98"/>
      <c r="J3142" s="98"/>
      <c r="K3142" s="98"/>
      <c r="L3142" s="98"/>
      <c r="M3142" s="98"/>
      <c r="N3142" s="98"/>
      <c r="O3142" s="98"/>
      <c r="P3142" s="98"/>
      <c r="Q3142" s="98"/>
      <c r="R3142" s="98"/>
      <c r="S3142" s="98"/>
      <c r="T3142" s="108"/>
    </row>
    <row r="3143" spans="1:20" x14ac:dyDescent="0.3">
      <c r="A3143" s="98"/>
      <c r="B3143" s="98"/>
      <c r="C3143" s="98"/>
      <c r="D3143" s="98"/>
      <c r="E3143" s="98"/>
      <c r="F3143" s="98"/>
      <c r="G3143" s="98"/>
      <c r="H3143" s="98"/>
      <c r="I3143" s="98"/>
      <c r="J3143" s="98"/>
      <c r="K3143" s="98"/>
      <c r="L3143" s="98"/>
      <c r="M3143" s="98"/>
      <c r="N3143" s="98"/>
      <c r="O3143" s="98"/>
      <c r="P3143" s="98"/>
      <c r="Q3143" s="98"/>
      <c r="R3143" s="98"/>
      <c r="S3143" s="98"/>
      <c r="T3143" s="108"/>
    </row>
    <row r="3144" spans="1:20" x14ac:dyDescent="0.3">
      <c r="A3144" s="98"/>
      <c r="B3144" s="98"/>
      <c r="C3144" s="98"/>
      <c r="D3144" s="98"/>
      <c r="E3144" s="98"/>
      <c r="F3144" s="98"/>
      <c r="G3144" s="98"/>
      <c r="H3144" s="98"/>
      <c r="I3144" s="98"/>
      <c r="J3144" s="98"/>
      <c r="K3144" s="98"/>
      <c r="L3144" s="98"/>
      <c r="M3144" s="98"/>
      <c r="N3144" s="98"/>
      <c r="O3144" s="98"/>
      <c r="P3144" s="98"/>
      <c r="Q3144" s="98"/>
      <c r="R3144" s="98"/>
      <c r="S3144" s="98"/>
      <c r="T3144" s="108"/>
    </row>
    <row r="3145" spans="1:20" x14ac:dyDescent="0.3">
      <c r="A3145" s="98"/>
      <c r="B3145" s="98"/>
      <c r="C3145" s="98"/>
      <c r="D3145" s="98"/>
      <c r="E3145" s="98"/>
      <c r="F3145" s="98"/>
      <c r="G3145" s="98"/>
      <c r="H3145" s="98"/>
      <c r="I3145" s="98"/>
      <c r="J3145" s="98"/>
      <c r="K3145" s="98"/>
      <c r="L3145" s="98"/>
      <c r="M3145" s="98"/>
      <c r="N3145" s="98"/>
      <c r="O3145" s="98"/>
      <c r="P3145" s="98"/>
      <c r="Q3145" s="98"/>
      <c r="R3145" s="98"/>
      <c r="S3145" s="98"/>
      <c r="T3145" s="108"/>
    </row>
    <row r="3146" spans="1:20" x14ac:dyDescent="0.3">
      <c r="A3146" s="98"/>
      <c r="B3146" s="98"/>
      <c r="C3146" s="98"/>
      <c r="D3146" s="98"/>
      <c r="E3146" s="98"/>
      <c r="F3146" s="98"/>
      <c r="G3146" s="98"/>
      <c r="H3146" s="98"/>
      <c r="I3146" s="98"/>
      <c r="J3146" s="98"/>
      <c r="K3146" s="98"/>
      <c r="L3146" s="98"/>
      <c r="M3146" s="98"/>
      <c r="N3146" s="98"/>
      <c r="O3146" s="98"/>
      <c r="P3146" s="98"/>
      <c r="Q3146" s="98"/>
      <c r="R3146" s="98"/>
      <c r="S3146" s="98"/>
      <c r="T3146" s="108"/>
    </row>
    <row r="3147" spans="1:20" x14ac:dyDescent="0.3">
      <c r="A3147" s="98"/>
      <c r="B3147" s="98"/>
      <c r="C3147" s="98"/>
      <c r="D3147" s="98"/>
      <c r="E3147" s="98"/>
      <c r="F3147" s="98"/>
      <c r="G3147" s="98"/>
      <c r="H3147" s="98"/>
      <c r="I3147" s="98"/>
      <c r="J3147" s="98"/>
      <c r="K3147" s="98"/>
      <c r="L3147" s="98"/>
      <c r="M3147" s="98"/>
      <c r="N3147" s="98"/>
      <c r="O3147" s="98"/>
      <c r="P3147" s="98"/>
      <c r="Q3147" s="98"/>
      <c r="R3147" s="98"/>
      <c r="S3147" s="98"/>
      <c r="T3147" s="108"/>
    </row>
    <row r="3148" spans="1:20" x14ac:dyDescent="0.3">
      <c r="A3148" s="98"/>
      <c r="B3148" s="98"/>
      <c r="C3148" s="98"/>
      <c r="D3148" s="98"/>
      <c r="E3148" s="98"/>
      <c r="F3148" s="98"/>
      <c r="G3148" s="98"/>
      <c r="H3148" s="98"/>
      <c r="I3148" s="98"/>
      <c r="J3148" s="98"/>
      <c r="K3148" s="98"/>
      <c r="L3148" s="98"/>
      <c r="M3148" s="98"/>
      <c r="N3148" s="98"/>
      <c r="O3148" s="98"/>
      <c r="P3148" s="98"/>
      <c r="Q3148" s="98"/>
      <c r="R3148" s="98"/>
      <c r="S3148" s="98"/>
      <c r="T3148" s="108"/>
    </row>
    <row r="3149" spans="1:20" x14ac:dyDescent="0.3">
      <c r="A3149" s="98"/>
      <c r="B3149" s="98"/>
      <c r="C3149" s="98"/>
      <c r="D3149" s="98"/>
      <c r="E3149" s="98"/>
      <c r="F3149" s="98"/>
      <c r="G3149" s="98"/>
      <c r="H3149" s="98"/>
      <c r="I3149" s="98"/>
      <c r="J3149" s="98"/>
      <c r="K3149" s="98"/>
      <c r="L3149" s="98"/>
      <c r="M3149" s="98"/>
      <c r="N3149" s="98"/>
      <c r="O3149" s="98"/>
      <c r="P3149" s="98"/>
      <c r="Q3149" s="98"/>
      <c r="R3149" s="98"/>
      <c r="S3149" s="98"/>
      <c r="T3149" s="108"/>
    </row>
    <row r="3150" spans="1:20" x14ac:dyDescent="0.3">
      <c r="A3150" s="98"/>
      <c r="B3150" s="98"/>
      <c r="C3150" s="98"/>
      <c r="D3150" s="98"/>
      <c r="E3150" s="98"/>
      <c r="F3150" s="98"/>
      <c r="G3150" s="98"/>
      <c r="H3150" s="98"/>
      <c r="I3150" s="98"/>
      <c r="J3150" s="98"/>
      <c r="K3150" s="98"/>
      <c r="L3150" s="98"/>
      <c r="M3150" s="98"/>
      <c r="N3150" s="98"/>
      <c r="O3150" s="98"/>
      <c r="P3150" s="98"/>
      <c r="Q3150" s="98"/>
      <c r="R3150" s="98"/>
      <c r="S3150" s="98"/>
      <c r="T3150" s="108"/>
    </row>
    <row r="3151" spans="1:20" x14ac:dyDescent="0.3">
      <c r="A3151" s="98"/>
      <c r="B3151" s="98"/>
      <c r="C3151" s="98"/>
      <c r="D3151" s="98"/>
      <c r="E3151" s="98"/>
      <c r="F3151" s="98"/>
      <c r="G3151" s="98"/>
      <c r="H3151" s="98"/>
      <c r="I3151" s="98"/>
      <c r="J3151" s="98"/>
      <c r="K3151" s="98"/>
      <c r="L3151" s="98"/>
      <c r="M3151" s="98"/>
      <c r="N3151" s="98"/>
      <c r="O3151" s="98"/>
      <c r="P3151" s="98"/>
      <c r="Q3151" s="98"/>
      <c r="R3151" s="98"/>
      <c r="S3151" s="98"/>
      <c r="T3151" s="108"/>
    </row>
    <row r="3152" spans="1:20" x14ac:dyDescent="0.3">
      <c r="A3152" s="98"/>
      <c r="B3152" s="98"/>
      <c r="C3152" s="98"/>
      <c r="D3152" s="98"/>
      <c r="E3152" s="98"/>
      <c r="F3152" s="98"/>
      <c r="G3152" s="98"/>
      <c r="H3152" s="98"/>
      <c r="I3152" s="98"/>
      <c r="J3152" s="98"/>
      <c r="K3152" s="98"/>
      <c r="L3152" s="98"/>
      <c r="M3152" s="98"/>
      <c r="N3152" s="98"/>
      <c r="O3152" s="98"/>
      <c r="P3152" s="98"/>
      <c r="Q3152" s="98"/>
      <c r="R3152" s="98"/>
      <c r="S3152" s="98"/>
      <c r="T3152" s="108"/>
    </row>
    <row r="3153" spans="1:20" x14ac:dyDescent="0.3">
      <c r="A3153" s="98"/>
      <c r="B3153" s="98"/>
      <c r="C3153" s="98"/>
      <c r="D3153" s="98"/>
      <c r="E3153" s="98"/>
      <c r="F3153" s="98"/>
      <c r="G3153" s="98"/>
      <c r="H3153" s="98"/>
      <c r="I3153" s="98"/>
      <c r="J3153" s="98"/>
      <c r="K3153" s="98"/>
      <c r="L3153" s="98"/>
      <c r="M3153" s="98"/>
      <c r="N3153" s="98"/>
      <c r="O3153" s="98"/>
      <c r="P3153" s="98"/>
      <c r="Q3153" s="98"/>
      <c r="R3153" s="98"/>
      <c r="S3153" s="98"/>
      <c r="T3153" s="108"/>
    </row>
    <row r="3154" spans="1:20" x14ac:dyDescent="0.3">
      <c r="A3154" s="98"/>
      <c r="B3154" s="98"/>
      <c r="C3154" s="98"/>
      <c r="D3154" s="98"/>
      <c r="E3154" s="98"/>
      <c r="F3154" s="98"/>
      <c r="G3154" s="98"/>
      <c r="H3154" s="98"/>
      <c r="I3154" s="98"/>
      <c r="J3154" s="98"/>
      <c r="K3154" s="98"/>
      <c r="L3154" s="98"/>
      <c r="M3154" s="98"/>
      <c r="N3154" s="98"/>
      <c r="O3154" s="98"/>
      <c r="P3154" s="98"/>
      <c r="Q3154" s="98"/>
      <c r="R3154" s="98"/>
      <c r="S3154" s="98"/>
      <c r="T3154" s="108"/>
    </row>
    <row r="3155" spans="1:20" x14ac:dyDescent="0.3">
      <c r="A3155" s="98"/>
      <c r="B3155" s="98"/>
      <c r="C3155" s="98"/>
      <c r="D3155" s="98"/>
      <c r="E3155" s="98"/>
      <c r="F3155" s="98"/>
      <c r="G3155" s="98"/>
      <c r="H3155" s="98"/>
      <c r="I3155" s="98"/>
      <c r="J3155" s="98"/>
      <c r="K3155" s="98"/>
      <c r="L3155" s="98"/>
      <c r="M3155" s="98"/>
      <c r="N3155" s="98"/>
      <c r="O3155" s="98"/>
      <c r="P3155" s="98"/>
      <c r="Q3155" s="98"/>
      <c r="R3155" s="98"/>
      <c r="S3155" s="98"/>
      <c r="T3155" s="108"/>
    </row>
    <row r="3156" spans="1:20" x14ac:dyDescent="0.3">
      <c r="A3156" s="98"/>
      <c r="B3156" s="98"/>
      <c r="C3156" s="98"/>
      <c r="D3156" s="98"/>
      <c r="E3156" s="98"/>
      <c r="F3156" s="98"/>
      <c r="G3156" s="98"/>
      <c r="H3156" s="98"/>
      <c r="I3156" s="98"/>
      <c r="J3156" s="98"/>
      <c r="K3156" s="98"/>
      <c r="L3156" s="98"/>
      <c r="M3156" s="98"/>
      <c r="N3156" s="98"/>
      <c r="O3156" s="98"/>
      <c r="P3156" s="98"/>
      <c r="Q3156" s="98"/>
      <c r="R3156" s="98"/>
      <c r="S3156" s="98"/>
      <c r="T3156" s="108"/>
    </row>
    <row r="3157" spans="1:20" x14ac:dyDescent="0.3">
      <c r="A3157" s="98"/>
      <c r="B3157" s="98"/>
      <c r="C3157" s="98"/>
      <c r="D3157" s="98"/>
      <c r="E3157" s="98"/>
      <c r="F3157" s="98"/>
      <c r="G3157" s="98"/>
      <c r="H3157" s="98"/>
      <c r="I3157" s="98"/>
      <c r="J3157" s="98"/>
      <c r="K3157" s="98"/>
      <c r="L3157" s="98"/>
      <c r="M3157" s="98"/>
      <c r="N3157" s="98"/>
      <c r="O3157" s="98"/>
      <c r="P3157" s="98"/>
      <c r="Q3157" s="98"/>
      <c r="R3157" s="98"/>
      <c r="S3157" s="98"/>
      <c r="T3157" s="108"/>
    </row>
    <row r="3158" spans="1:20" x14ac:dyDescent="0.3">
      <c r="A3158" s="98"/>
      <c r="B3158" s="98"/>
      <c r="C3158" s="98"/>
      <c r="D3158" s="98"/>
      <c r="E3158" s="98"/>
      <c r="F3158" s="98"/>
      <c r="G3158" s="98"/>
      <c r="H3158" s="98"/>
      <c r="I3158" s="98"/>
      <c r="J3158" s="98"/>
      <c r="K3158" s="98"/>
      <c r="L3158" s="98"/>
      <c r="M3158" s="98"/>
      <c r="N3158" s="98"/>
      <c r="O3158" s="98"/>
      <c r="P3158" s="98"/>
      <c r="Q3158" s="98"/>
      <c r="R3158" s="98"/>
      <c r="S3158" s="98"/>
      <c r="T3158" s="108"/>
    </row>
    <row r="3159" spans="1:20" x14ac:dyDescent="0.3">
      <c r="A3159" s="98"/>
      <c r="B3159" s="98"/>
      <c r="C3159" s="98"/>
      <c r="D3159" s="98"/>
      <c r="E3159" s="98"/>
      <c r="F3159" s="98"/>
      <c r="G3159" s="98"/>
      <c r="H3159" s="98"/>
      <c r="I3159" s="98"/>
      <c r="J3159" s="98"/>
      <c r="K3159" s="98"/>
      <c r="L3159" s="98"/>
      <c r="M3159" s="98"/>
      <c r="N3159" s="98"/>
      <c r="O3159" s="98"/>
      <c r="P3159" s="98"/>
      <c r="Q3159" s="98"/>
      <c r="R3159" s="98"/>
      <c r="S3159" s="98"/>
      <c r="T3159" s="108"/>
    </row>
    <row r="3160" spans="1:20" x14ac:dyDescent="0.3">
      <c r="A3160" s="98"/>
      <c r="B3160" s="98"/>
      <c r="C3160" s="98"/>
      <c r="D3160" s="98"/>
      <c r="E3160" s="98"/>
      <c r="F3160" s="98"/>
      <c r="G3160" s="98"/>
      <c r="H3160" s="98"/>
      <c r="I3160" s="98"/>
      <c r="J3160" s="98"/>
      <c r="K3160" s="98"/>
      <c r="L3160" s="98"/>
      <c r="M3160" s="98"/>
      <c r="N3160" s="98"/>
      <c r="O3160" s="98"/>
      <c r="P3160" s="98"/>
      <c r="Q3160" s="98"/>
      <c r="R3160" s="98"/>
      <c r="S3160" s="98"/>
      <c r="T3160" s="108"/>
    </row>
    <row r="3161" spans="1:20" x14ac:dyDescent="0.3">
      <c r="A3161" s="98"/>
      <c r="B3161" s="98"/>
      <c r="C3161" s="98"/>
      <c r="D3161" s="98"/>
      <c r="E3161" s="98"/>
      <c r="F3161" s="98"/>
      <c r="G3161" s="98"/>
      <c r="H3161" s="98"/>
      <c r="I3161" s="98"/>
      <c r="J3161" s="98"/>
      <c r="K3161" s="98"/>
      <c r="L3161" s="98"/>
      <c r="M3161" s="98"/>
      <c r="N3161" s="98"/>
      <c r="O3161" s="98"/>
      <c r="P3161" s="98"/>
      <c r="Q3161" s="98"/>
      <c r="R3161" s="98"/>
      <c r="S3161" s="98"/>
      <c r="T3161" s="108"/>
    </row>
    <row r="3162" spans="1:20" x14ac:dyDescent="0.3">
      <c r="A3162" s="98"/>
      <c r="B3162" s="98"/>
      <c r="C3162" s="98"/>
      <c r="D3162" s="98"/>
      <c r="E3162" s="98"/>
      <c r="F3162" s="98"/>
      <c r="G3162" s="98"/>
      <c r="H3162" s="98"/>
      <c r="I3162" s="98"/>
      <c r="J3162" s="98"/>
      <c r="K3162" s="98"/>
      <c r="L3162" s="98"/>
      <c r="M3162" s="98"/>
      <c r="N3162" s="98"/>
      <c r="O3162" s="98"/>
      <c r="P3162" s="98"/>
      <c r="Q3162" s="98"/>
      <c r="R3162" s="98"/>
      <c r="S3162" s="98"/>
      <c r="T3162" s="108"/>
    </row>
    <row r="3163" spans="1:20" x14ac:dyDescent="0.3">
      <c r="A3163" s="98"/>
      <c r="B3163" s="98"/>
      <c r="C3163" s="98"/>
      <c r="D3163" s="98"/>
      <c r="E3163" s="98"/>
      <c r="F3163" s="98"/>
      <c r="G3163" s="98"/>
      <c r="H3163" s="98"/>
      <c r="I3163" s="98"/>
      <c r="J3163" s="98"/>
      <c r="K3163" s="98"/>
      <c r="L3163" s="98"/>
      <c r="M3163" s="98"/>
      <c r="N3163" s="98"/>
      <c r="O3163" s="98"/>
      <c r="P3163" s="98"/>
      <c r="Q3163" s="98"/>
      <c r="R3163" s="98"/>
      <c r="S3163" s="98"/>
      <c r="T3163" s="108"/>
    </row>
    <row r="3164" spans="1:20" x14ac:dyDescent="0.3">
      <c r="A3164" s="98"/>
      <c r="B3164" s="98"/>
      <c r="C3164" s="98"/>
      <c r="D3164" s="98"/>
      <c r="E3164" s="98"/>
      <c r="F3164" s="98"/>
      <c r="G3164" s="98"/>
      <c r="H3164" s="98"/>
      <c r="I3164" s="98"/>
      <c r="J3164" s="98"/>
      <c r="K3164" s="98"/>
      <c r="L3164" s="98"/>
      <c r="M3164" s="98"/>
      <c r="N3164" s="98"/>
      <c r="O3164" s="98"/>
      <c r="P3164" s="98"/>
      <c r="Q3164" s="98"/>
      <c r="R3164" s="98"/>
      <c r="S3164" s="98"/>
      <c r="T3164" s="108"/>
    </row>
    <row r="3165" spans="1:20" x14ac:dyDescent="0.3">
      <c r="A3165" s="98"/>
      <c r="B3165" s="98"/>
      <c r="C3165" s="98"/>
      <c r="D3165" s="98"/>
      <c r="E3165" s="98"/>
      <c r="F3165" s="98"/>
      <c r="G3165" s="98"/>
      <c r="H3165" s="98"/>
      <c r="I3165" s="98"/>
      <c r="J3165" s="98"/>
      <c r="K3165" s="98"/>
      <c r="L3165" s="98"/>
      <c r="M3165" s="98"/>
      <c r="N3165" s="98"/>
      <c r="O3165" s="98"/>
      <c r="P3165" s="98"/>
      <c r="Q3165" s="98"/>
      <c r="R3165" s="98"/>
      <c r="S3165" s="98"/>
      <c r="T3165" s="108"/>
    </row>
    <row r="3166" spans="1:20" x14ac:dyDescent="0.3">
      <c r="A3166" s="98"/>
      <c r="B3166" s="98"/>
      <c r="C3166" s="98"/>
      <c r="D3166" s="98"/>
      <c r="E3166" s="98"/>
      <c r="F3166" s="98"/>
      <c r="G3166" s="98"/>
      <c r="H3166" s="98"/>
      <c r="I3166" s="98"/>
      <c r="J3166" s="98"/>
      <c r="K3166" s="98"/>
      <c r="L3166" s="98"/>
      <c r="M3166" s="98"/>
      <c r="N3166" s="98"/>
      <c r="O3166" s="98"/>
      <c r="P3166" s="98"/>
      <c r="Q3166" s="98"/>
      <c r="R3166" s="98"/>
      <c r="S3166" s="98"/>
      <c r="T3166" s="108"/>
    </row>
    <row r="3167" spans="1:20" x14ac:dyDescent="0.3">
      <c r="A3167" s="98"/>
      <c r="B3167" s="98"/>
      <c r="C3167" s="98"/>
      <c r="D3167" s="98"/>
      <c r="E3167" s="98"/>
      <c r="F3167" s="98"/>
      <c r="G3167" s="98"/>
      <c r="H3167" s="98"/>
      <c r="I3167" s="98"/>
      <c r="J3167" s="98"/>
      <c r="K3167" s="98"/>
      <c r="L3167" s="98"/>
      <c r="M3167" s="98"/>
      <c r="N3167" s="98"/>
      <c r="O3167" s="98"/>
      <c r="P3167" s="98"/>
      <c r="Q3167" s="98"/>
      <c r="R3167" s="98"/>
      <c r="S3167" s="98"/>
      <c r="T3167" s="108"/>
    </row>
    <row r="3168" spans="1:20" x14ac:dyDescent="0.3">
      <c r="A3168" s="98"/>
      <c r="B3168" s="98"/>
      <c r="C3168" s="98"/>
      <c r="D3168" s="98"/>
      <c r="E3168" s="98"/>
      <c r="F3168" s="98"/>
      <c r="G3168" s="98"/>
      <c r="H3168" s="98"/>
      <c r="I3168" s="98"/>
      <c r="J3168" s="98"/>
      <c r="K3168" s="98"/>
      <c r="L3168" s="98"/>
      <c r="M3168" s="98"/>
      <c r="N3168" s="98"/>
      <c r="O3168" s="98"/>
      <c r="P3168" s="98"/>
      <c r="Q3168" s="98"/>
      <c r="R3168" s="98"/>
      <c r="S3168" s="98"/>
      <c r="T3168" s="108"/>
    </row>
    <row r="3169" spans="1:20" x14ac:dyDescent="0.3">
      <c r="A3169" s="98"/>
      <c r="B3169" s="98"/>
      <c r="C3169" s="98"/>
      <c r="D3169" s="98"/>
      <c r="E3169" s="98"/>
      <c r="F3169" s="98"/>
      <c r="G3169" s="98"/>
      <c r="H3169" s="98"/>
      <c r="I3169" s="98"/>
      <c r="J3169" s="98"/>
      <c r="K3169" s="98"/>
      <c r="L3169" s="98"/>
      <c r="M3169" s="98"/>
      <c r="N3169" s="98"/>
      <c r="O3169" s="98"/>
      <c r="P3169" s="98"/>
      <c r="Q3169" s="98"/>
      <c r="R3169" s="98"/>
      <c r="S3169" s="98"/>
      <c r="T3169" s="108"/>
    </row>
    <row r="3170" spans="1:20" x14ac:dyDescent="0.3">
      <c r="A3170" s="98"/>
      <c r="B3170" s="98"/>
      <c r="C3170" s="98"/>
      <c r="D3170" s="98"/>
      <c r="E3170" s="98"/>
      <c r="F3170" s="98"/>
      <c r="G3170" s="98"/>
      <c r="H3170" s="98"/>
      <c r="I3170" s="98"/>
      <c r="J3170" s="98"/>
      <c r="K3170" s="98"/>
      <c r="L3170" s="98"/>
      <c r="M3170" s="98"/>
      <c r="N3170" s="98"/>
      <c r="O3170" s="98"/>
      <c r="P3170" s="98"/>
      <c r="Q3170" s="98"/>
      <c r="R3170" s="98"/>
      <c r="S3170" s="98"/>
      <c r="T3170" s="108"/>
    </row>
    <row r="3171" spans="1:20" x14ac:dyDescent="0.3">
      <c r="A3171" s="98"/>
      <c r="B3171" s="98"/>
      <c r="C3171" s="98"/>
      <c r="D3171" s="98"/>
      <c r="E3171" s="98"/>
      <c r="F3171" s="98"/>
      <c r="G3171" s="98"/>
      <c r="H3171" s="98"/>
      <c r="I3171" s="98"/>
      <c r="J3171" s="98"/>
      <c r="K3171" s="98"/>
      <c r="L3171" s="98"/>
      <c r="M3171" s="98"/>
      <c r="N3171" s="98"/>
      <c r="O3171" s="98"/>
      <c r="P3171" s="98"/>
      <c r="Q3171" s="98"/>
      <c r="R3171" s="98"/>
      <c r="S3171" s="98"/>
      <c r="T3171" s="108"/>
    </row>
    <row r="3172" spans="1:20" x14ac:dyDescent="0.3">
      <c r="A3172" s="98"/>
      <c r="B3172" s="98"/>
      <c r="C3172" s="98"/>
      <c r="D3172" s="98"/>
      <c r="E3172" s="98"/>
      <c r="F3172" s="98"/>
      <c r="G3172" s="98"/>
      <c r="H3172" s="98"/>
      <c r="I3172" s="98"/>
      <c r="J3172" s="98"/>
      <c r="K3172" s="98"/>
      <c r="L3172" s="98"/>
      <c r="M3172" s="98"/>
      <c r="N3172" s="98"/>
      <c r="O3172" s="98"/>
      <c r="P3172" s="98"/>
      <c r="Q3172" s="98"/>
      <c r="R3172" s="98"/>
      <c r="S3172" s="98"/>
      <c r="T3172" s="108"/>
    </row>
    <row r="3173" spans="1:20" x14ac:dyDescent="0.3">
      <c r="A3173" s="98"/>
      <c r="B3173" s="98"/>
      <c r="C3173" s="98"/>
      <c r="D3173" s="98"/>
      <c r="E3173" s="98"/>
      <c r="F3173" s="98"/>
      <c r="G3173" s="98"/>
      <c r="H3173" s="98"/>
      <c r="I3173" s="98"/>
      <c r="J3173" s="98"/>
      <c r="K3173" s="98"/>
      <c r="L3173" s="98"/>
      <c r="M3173" s="98"/>
      <c r="N3173" s="98"/>
      <c r="O3173" s="98"/>
      <c r="P3173" s="98"/>
      <c r="Q3173" s="98"/>
      <c r="R3173" s="98"/>
      <c r="S3173" s="98"/>
      <c r="T3173" s="108"/>
    </row>
    <row r="3174" spans="1:20" x14ac:dyDescent="0.3">
      <c r="A3174" s="98"/>
      <c r="B3174" s="98"/>
      <c r="C3174" s="98"/>
      <c r="D3174" s="98"/>
      <c r="E3174" s="98"/>
      <c r="F3174" s="98"/>
      <c r="G3174" s="98"/>
      <c r="H3174" s="98"/>
      <c r="I3174" s="98"/>
      <c r="J3174" s="98"/>
      <c r="K3174" s="98"/>
      <c r="L3174" s="98"/>
      <c r="M3174" s="98"/>
      <c r="N3174" s="98"/>
      <c r="O3174" s="98"/>
      <c r="P3174" s="98"/>
      <c r="Q3174" s="98"/>
      <c r="R3174" s="98"/>
      <c r="S3174" s="98"/>
      <c r="T3174" s="108"/>
    </row>
    <row r="3175" spans="1:20" x14ac:dyDescent="0.3">
      <c r="A3175" s="98"/>
      <c r="B3175" s="98"/>
      <c r="C3175" s="98"/>
      <c r="D3175" s="98"/>
      <c r="E3175" s="98"/>
      <c r="F3175" s="98"/>
      <c r="G3175" s="98"/>
      <c r="H3175" s="98"/>
      <c r="I3175" s="98"/>
      <c r="J3175" s="98"/>
      <c r="K3175" s="98"/>
      <c r="L3175" s="98"/>
      <c r="M3175" s="98"/>
      <c r="N3175" s="98"/>
      <c r="O3175" s="98"/>
      <c r="P3175" s="98"/>
      <c r="Q3175" s="98"/>
      <c r="R3175" s="98"/>
      <c r="S3175" s="98"/>
      <c r="T3175" s="108"/>
    </row>
    <row r="3176" spans="1:20" x14ac:dyDescent="0.3">
      <c r="A3176" s="98"/>
      <c r="B3176" s="98"/>
      <c r="C3176" s="98"/>
      <c r="D3176" s="98"/>
      <c r="E3176" s="98"/>
      <c r="F3176" s="98"/>
      <c r="G3176" s="98"/>
      <c r="H3176" s="98"/>
      <c r="I3176" s="98"/>
      <c r="J3176" s="98"/>
      <c r="K3176" s="98"/>
      <c r="L3176" s="98"/>
      <c r="M3176" s="98"/>
      <c r="N3176" s="98"/>
      <c r="O3176" s="98"/>
      <c r="P3176" s="98"/>
      <c r="Q3176" s="98"/>
      <c r="R3176" s="98"/>
      <c r="S3176" s="98"/>
      <c r="T3176" s="108"/>
    </row>
    <row r="3177" spans="1:20" x14ac:dyDescent="0.3">
      <c r="A3177" s="98"/>
      <c r="B3177" s="98"/>
      <c r="C3177" s="98"/>
      <c r="D3177" s="98"/>
      <c r="E3177" s="98"/>
      <c r="F3177" s="98"/>
      <c r="G3177" s="98"/>
      <c r="H3177" s="98"/>
      <c r="I3177" s="98"/>
      <c r="J3177" s="98"/>
      <c r="K3177" s="98"/>
      <c r="L3177" s="98"/>
      <c r="M3177" s="98"/>
      <c r="N3177" s="98"/>
      <c r="O3177" s="98"/>
      <c r="P3177" s="98"/>
      <c r="Q3177" s="98"/>
      <c r="R3177" s="98"/>
      <c r="S3177" s="98"/>
      <c r="T3177" s="108"/>
    </row>
    <row r="3178" spans="1:20" x14ac:dyDescent="0.3">
      <c r="A3178" s="98"/>
      <c r="B3178" s="98"/>
      <c r="C3178" s="98"/>
      <c r="D3178" s="98"/>
      <c r="E3178" s="98"/>
      <c r="F3178" s="98"/>
      <c r="G3178" s="98"/>
      <c r="H3178" s="98"/>
      <c r="I3178" s="98"/>
      <c r="J3178" s="98"/>
      <c r="K3178" s="98"/>
      <c r="L3178" s="98"/>
      <c r="M3178" s="98"/>
      <c r="N3178" s="98"/>
      <c r="O3178" s="98"/>
      <c r="P3178" s="98"/>
      <c r="Q3178" s="98"/>
      <c r="R3178" s="98"/>
      <c r="S3178" s="98"/>
      <c r="T3178" s="108"/>
    </row>
    <row r="3179" spans="1:20" x14ac:dyDescent="0.3">
      <c r="A3179" s="98"/>
      <c r="B3179" s="98"/>
      <c r="C3179" s="98"/>
      <c r="D3179" s="98"/>
      <c r="E3179" s="98"/>
      <c r="F3179" s="98"/>
      <c r="G3179" s="98"/>
      <c r="H3179" s="98"/>
      <c r="I3179" s="98"/>
      <c r="J3179" s="98"/>
      <c r="K3179" s="98"/>
      <c r="L3179" s="98"/>
      <c r="M3179" s="98"/>
      <c r="N3179" s="98"/>
      <c r="O3179" s="98"/>
      <c r="P3179" s="98"/>
      <c r="Q3179" s="98"/>
      <c r="R3179" s="98"/>
      <c r="S3179" s="98"/>
      <c r="T3179" s="108"/>
    </row>
    <row r="3180" spans="1:20" x14ac:dyDescent="0.3">
      <c r="A3180" s="98"/>
      <c r="B3180" s="98"/>
      <c r="C3180" s="98"/>
      <c r="D3180" s="98"/>
      <c r="E3180" s="98"/>
      <c r="F3180" s="98"/>
      <c r="G3180" s="98"/>
      <c r="H3180" s="98"/>
      <c r="I3180" s="98"/>
      <c r="J3180" s="98"/>
      <c r="K3180" s="98"/>
      <c r="L3180" s="98"/>
      <c r="M3180" s="98"/>
      <c r="N3180" s="98"/>
      <c r="O3180" s="98"/>
      <c r="P3180" s="98"/>
      <c r="Q3180" s="98"/>
      <c r="R3180" s="98"/>
      <c r="S3180" s="98"/>
      <c r="T3180" s="108"/>
    </row>
    <row r="3181" spans="1:20" x14ac:dyDescent="0.3">
      <c r="A3181" s="98"/>
      <c r="B3181" s="98"/>
      <c r="C3181" s="98"/>
      <c r="D3181" s="98"/>
      <c r="E3181" s="98"/>
      <c r="F3181" s="98"/>
      <c r="G3181" s="98"/>
      <c r="H3181" s="98"/>
      <c r="I3181" s="98"/>
      <c r="J3181" s="98"/>
      <c r="K3181" s="98"/>
      <c r="L3181" s="98"/>
      <c r="M3181" s="98"/>
      <c r="N3181" s="98"/>
      <c r="O3181" s="98"/>
      <c r="P3181" s="98"/>
      <c r="Q3181" s="98"/>
      <c r="R3181" s="98"/>
      <c r="S3181" s="98"/>
      <c r="T3181" s="108"/>
    </row>
    <row r="3182" spans="1:20" x14ac:dyDescent="0.3">
      <c r="A3182" s="98"/>
      <c r="B3182" s="98"/>
      <c r="C3182" s="98"/>
      <c r="D3182" s="98"/>
      <c r="E3182" s="98"/>
      <c r="F3182" s="98"/>
      <c r="G3182" s="98"/>
      <c r="H3182" s="98"/>
      <c r="I3182" s="98"/>
      <c r="J3182" s="98"/>
      <c r="K3182" s="98"/>
      <c r="L3182" s="98"/>
      <c r="M3182" s="98"/>
      <c r="N3182" s="98"/>
      <c r="O3182" s="98"/>
      <c r="P3182" s="98"/>
      <c r="Q3182" s="98"/>
      <c r="R3182" s="98"/>
      <c r="S3182" s="98"/>
      <c r="T3182" s="108"/>
    </row>
    <row r="3183" spans="1:20" x14ac:dyDescent="0.3">
      <c r="A3183" s="98"/>
      <c r="B3183" s="98"/>
      <c r="C3183" s="98"/>
      <c r="D3183" s="98"/>
      <c r="E3183" s="98"/>
      <c r="F3183" s="98"/>
      <c r="G3183" s="98"/>
      <c r="H3183" s="98"/>
      <c r="I3183" s="98"/>
      <c r="J3183" s="98"/>
      <c r="K3183" s="98"/>
      <c r="L3183" s="98"/>
      <c r="M3183" s="98"/>
      <c r="N3183" s="98"/>
      <c r="O3183" s="98"/>
      <c r="P3183" s="98"/>
      <c r="Q3183" s="98"/>
      <c r="R3183" s="98"/>
      <c r="S3183" s="98"/>
      <c r="T3183" s="108"/>
    </row>
    <row r="3184" spans="1:20" x14ac:dyDescent="0.3">
      <c r="A3184" s="98"/>
      <c r="B3184" s="98"/>
      <c r="C3184" s="98"/>
      <c r="D3184" s="98"/>
      <c r="E3184" s="98"/>
      <c r="F3184" s="98"/>
      <c r="G3184" s="98"/>
      <c r="H3184" s="98"/>
      <c r="I3184" s="98"/>
      <c r="J3184" s="98"/>
      <c r="K3184" s="98"/>
      <c r="L3184" s="98"/>
      <c r="M3184" s="98"/>
      <c r="N3184" s="98"/>
      <c r="O3184" s="98"/>
      <c r="P3184" s="98"/>
      <c r="Q3184" s="98"/>
      <c r="R3184" s="98"/>
      <c r="S3184" s="98"/>
      <c r="T3184" s="108"/>
    </row>
    <row r="3185" spans="1:20" x14ac:dyDescent="0.3">
      <c r="A3185" s="98"/>
      <c r="B3185" s="98"/>
      <c r="C3185" s="98"/>
      <c r="D3185" s="98"/>
      <c r="E3185" s="98"/>
      <c r="F3185" s="98"/>
      <c r="G3185" s="98"/>
      <c r="H3185" s="98"/>
      <c r="I3185" s="98"/>
      <c r="J3185" s="98"/>
      <c r="K3185" s="98"/>
      <c r="L3185" s="98"/>
      <c r="M3185" s="98"/>
      <c r="N3185" s="98"/>
      <c r="O3185" s="98"/>
      <c r="P3185" s="98"/>
      <c r="Q3185" s="98"/>
      <c r="R3185" s="98"/>
      <c r="S3185" s="98"/>
      <c r="T3185" s="108"/>
    </row>
    <row r="3186" spans="1:20" x14ac:dyDescent="0.3">
      <c r="A3186" s="98"/>
      <c r="B3186" s="98"/>
      <c r="C3186" s="98"/>
      <c r="D3186" s="98"/>
      <c r="E3186" s="98"/>
      <c r="F3186" s="98"/>
      <c r="G3186" s="98"/>
      <c r="H3186" s="98"/>
      <c r="I3186" s="98"/>
      <c r="J3186" s="98"/>
      <c r="K3186" s="98"/>
      <c r="L3186" s="98"/>
      <c r="M3186" s="98"/>
      <c r="N3186" s="98"/>
      <c r="O3186" s="98"/>
      <c r="P3186" s="98"/>
      <c r="Q3186" s="98"/>
      <c r="R3186" s="98"/>
      <c r="S3186" s="98"/>
      <c r="T3186" s="108"/>
    </row>
    <row r="3187" spans="1:20" x14ac:dyDescent="0.3">
      <c r="A3187" s="98"/>
      <c r="B3187" s="98"/>
      <c r="C3187" s="98"/>
      <c r="D3187" s="98"/>
      <c r="E3187" s="98"/>
      <c r="F3187" s="98"/>
      <c r="G3187" s="98"/>
      <c r="H3187" s="98"/>
      <c r="I3187" s="98"/>
      <c r="J3187" s="98"/>
      <c r="K3187" s="98"/>
      <c r="L3187" s="98"/>
      <c r="M3187" s="98"/>
      <c r="N3187" s="98"/>
      <c r="O3187" s="98"/>
      <c r="P3187" s="98"/>
      <c r="Q3187" s="98"/>
      <c r="R3187" s="98"/>
      <c r="S3187" s="98"/>
      <c r="T3187" s="108"/>
    </row>
    <row r="3188" spans="1:20" x14ac:dyDescent="0.3">
      <c r="A3188" s="98"/>
      <c r="B3188" s="98"/>
      <c r="C3188" s="98"/>
      <c r="D3188" s="98"/>
      <c r="E3188" s="98"/>
      <c r="F3188" s="98"/>
      <c r="G3188" s="98"/>
      <c r="H3188" s="98"/>
      <c r="I3188" s="98"/>
      <c r="J3188" s="98"/>
      <c r="K3188" s="98"/>
      <c r="L3188" s="98"/>
      <c r="M3188" s="98"/>
      <c r="N3188" s="98"/>
      <c r="O3188" s="98"/>
      <c r="P3188" s="98"/>
      <c r="Q3188" s="98"/>
      <c r="R3188" s="98"/>
      <c r="S3188" s="98"/>
      <c r="T3188" s="108"/>
    </row>
    <row r="3189" spans="1:20" x14ac:dyDescent="0.3">
      <c r="A3189" s="98"/>
      <c r="B3189" s="98"/>
      <c r="C3189" s="98"/>
      <c r="D3189" s="98"/>
      <c r="E3189" s="98"/>
      <c r="F3189" s="98"/>
      <c r="G3189" s="98"/>
      <c r="H3189" s="98"/>
      <c r="I3189" s="98"/>
      <c r="J3189" s="98"/>
      <c r="K3189" s="98"/>
      <c r="L3189" s="98"/>
      <c r="M3189" s="98"/>
      <c r="N3189" s="98"/>
      <c r="O3189" s="98"/>
      <c r="P3189" s="98"/>
      <c r="Q3189" s="98"/>
      <c r="R3189" s="98"/>
      <c r="S3189" s="98"/>
      <c r="T3189" s="108"/>
    </row>
    <row r="3190" spans="1:20" x14ac:dyDescent="0.3">
      <c r="A3190" s="98"/>
      <c r="B3190" s="98"/>
      <c r="C3190" s="98"/>
      <c r="D3190" s="98"/>
      <c r="E3190" s="98"/>
      <c r="F3190" s="98"/>
      <c r="G3190" s="98"/>
      <c r="H3190" s="98"/>
      <c r="I3190" s="98"/>
      <c r="J3190" s="98"/>
      <c r="K3190" s="98"/>
      <c r="L3190" s="98"/>
      <c r="M3190" s="98"/>
      <c r="N3190" s="98"/>
      <c r="O3190" s="98"/>
      <c r="P3190" s="98"/>
      <c r="Q3190" s="98"/>
      <c r="R3190" s="98"/>
      <c r="S3190" s="98"/>
      <c r="T3190" s="108"/>
    </row>
    <row r="3191" spans="1:20" x14ac:dyDescent="0.3">
      <c r="A3191" s="98"/>
      <c r="B3191" s="98"/>
      <c r="C3191" s="98"/>
      <c r="D3191" s="98"/>
      <c r="E3191" s="98"/>
      <c r="F3191" s="98"/>
      <c r="G3191" s="98"/>
      <c r="H3191" s="98"/>
      <c r="I3191" s="98"/>
      <c r="J3191" s="98"/>
      <c r="K3191" s="98"/>
      <c r="L3191" s="98"/>
      <c r="M3191" s="98"/>
      <c r="N3191" s="98"/>
      <c r="O3191" s="98"/>
      <c r="P3191" s="98"/>
      <c r="Q3191" s="98"/>
      <c r="R3191" s="98"/>
      <c r="S3191" s="98"/>
      <c r="T3191" s="108"/>
    </row>
    <row r="3192" spans="1:20" x14ac:dyDescent="0.3">
      <c r="A3192" s="98"/>
      <c r="B3192" s="98"/>
      <c r="C3192" s="98"/>
      <c r="D3192" s="98"/>
      <c r="E3192" s="98"/>
      <c r="F3192" s="98"/>
      <c r="G3192" s="98"/>
      <c r="H3192" s="98"/>
      <c r="I3192" s="98"/>
      <c r="J3192" s="98"/>
      <c r="K3192" s="98"/>
      <c r="L3192" s="98"/>
      <c r="M3192" s="98"/>
      <c r="N3192" s="98"/>
      <c r="O3192" s="98"/>
      <c r="P3192" s="98"/>
      <c r="Q3192" s="98"/>
      <c r="R3192" s="98"/>
      <c r="S3192" s="98"/>
      <c r="T3192" s="108"/>
    </row>
    <row r="3193" spans="1:20" x14ac:dyDescent="0.3">
      <c r="A3193" s="98"/>
      <c r="B3193" s="98"/>
      <c r="C3193" s="98"/>
      <c r="D3193" s="98"/>
      <c r="E3193" s="98"/>
      <c r="F3193" s="98"/>
      <c r="G3193" s="98"/>
      <c r="H3193" s="98"/>
      <c r="I3193" s="98"/>
      <c r="J3193" s="98"/>
      <c r="K3193" s="98"/>
      <c r="L3193" s="98"/>
      <c r="M3193" s="98"/>
      <c r="N3193" s="98"/>
      <c r="O3193" s="98"/>
      <c r="P3193" s="98"/>
      <c r="Q3193" s="98"/>
      <c r="R3193" s="98"/>
      <c r="S3193" s="98"/>
      <c r="T3193" s="108"/>
    </row>
    <row r="3194" spans="1:20" x14ac:dyDescent="0.3">
      <c r="A3194" s="98"/>
      <c r="B3194" s="98"/>
      <c r="C3194" s="98"/>
      <c r="D3194" s="98"/>
      <c r="E3194" s="98"/>
      <c r="F3194" s="98"/>
      <c r="G3194" s="98"/>
      <c r="H3194" s="98"/>
      <c r="I3194" s="98"/>
      <c r="J3194" s="98"/>
      <c r="K3194" s="98"/>
      <c r="L3194" s="98"/>
      <c r="M3194" s="98"/>
      <c r="N3194" s="98"/>
      <c r="O3194" s="98"/>
      <c r="P3194" s="98"/>
      <c r="Q3194" s="98"/>
      <c r="R3194" s="98"/>
      <c r="S3194" s="98"/>
      <c r="T3194" s="108"/>
    </row>
    <row r="3195" spans="1:20" x14ac:dyDescent="0.3">
      <c r="A3195" s="98"/>
      <c r="B3195" s="98"/>
      <c r="C3195" s="98"/>
      <c r="D3195" s="98"/>
      <c r="E3195" s="98"/>
      <c r="F3195" s="98"/>
      <c r="G3195" s="98"/>
      <c r="H3195" s="98"/>
      <c r="I3195" s="98"/>
      <c r="J3195" s="98"/>
      <c r="K3195" s="98"/>
      <c r="L3195" s="98"/>
      <c r="M3195" s="98"/>
      <c r="N3195" s="98"/>
      <c r="O3195" s="98"/>
      <c r="P3195" s="98"/>
      <c r="Q3195" s="98"/>
      <c r="R3195" s="98"/>
      <c r="S3195" s="98"/>
      <c r="T3195" s="108"/>
    </row>
    <row r="3196" spans="1:20" x14ac:dyDescent="0.3">
      <c r="A3196" s="98"/>
      <c r="B3196" s="98"/>
      <c r="C3196" s="98"/>
      <c r="D3196" s="98"/>
      <c r="E3196" s="98"/>
      <c r="F3196" s="98"/>
      <c r="G3196" s="98"/>
      <c r="H3196" s="98"/>
      <c r="I3196" s="98"/>
      <c r="J3196" s="98"/>
      <c r="K3196" s="98"/>
      <c r="L3196" s="98"/>
      <c r="M3196" s="98"/>
      <c r="N3196" s="98"/>
      <c r="O3196" s="98"/>
      <c r="P3196" s="98"/>
      <c r="Q3196" s="98"/>
      <c r="R3196" s="98"/>
      <c r="S3196" s="98"/>
      <c r="T3196" s="108"/>
    </row>
    <row r="3197" spans="1:20" x14ac:dyDescent="0.3">
      <c r="A3197" s="98"/>
      <c r="B3197" s="98"/>
      <c r="C3197" s="98"/>
      <c r="D3197" s="98"/>
      <c r="E3197" s="98"/>
      <c r="F3197" s="98"/>
      <c r="G3197" s="98"/>
      <c r="H3197" s="98"/>
      <c r="I3197" s="98"/>
      <c r="J3197" s="98"/>
      <c r="K3197" s="98"/>
      <c r="L3197" s="98"/>
      <c r="M3197" s="98"/>
      <c r="N3197" s="98"/>
      <c r="O3197" s="98"/>
      <c r="P3197" s="98"/>
      <c r="Q3197" s="98"/>
      <c r="R3197" s="98"/>
      <c r="S3197" s="98"/>
      <c r="T3197" s="108"/>
    </row>
    <row r="3198" spans="1:20" x14ac:dyDescent="0.3">
      <c r="A3198" s="98"/>
      <c r="B3198" s="98"/>
      <c r="C3198" s="98"/>
      <c r="D3198" s="98"/>
      <c r="E3198" s="98"/>
      <c r="F3198" s="98"/>
      <c r="G3198" s="98"/>
      <c r="H3198" s="98"/>
      <c r="I3198" s="98"/>
      <c r="J3198" s="98"/>
      <c r="K3198" s="98"/>
      <c r="L3198" s="98"/>
      <c r="M3198" s="98"/>
      <c r="N3198" s="98"/>
      <c r="O3198" s="98"/>
      <c r="P3198" s="98"/>
      <c r="Q3198" s="98"/>
      <c r="R3198" s="98"/>
      <c r="S3198" s="98"/>
      <c r="T3198" s="108"/>
    </row>
    <row r="3199" spans="1:20" x14ac:dyDescent="0.3">
      <c r="A3199" s="98"/>
      <c r="B3199" s="98"/>
      <c r="C3199" s="98"/>
      <c r="D3199" s="98"/>
      <c r="E3199" s="98"/>
      <c r="F3199" s="98"/>
      <c r="G3199" s="98"/>
      <c r="H3199" s="98"/>
      <c r="I3199" s="98"/>
      <c r="J3199" s="98"/>
      <c r="K3199" s="98"/>
      <c r="L3199" s="98"/>
      <c r="M3199" s="98"/>
      <c r="N3199" s="98"/>
      <c r="O3199" s="98"/>
      <c r="P3199" s="98"/>
      <c r="Q3199" s="98"/>
      <c r="R3199" s="98"/>
      <c r="S3199" s="98"/>
      <c r="T3199" s="108"/>
    </row>
    <row r="3200" spans="1:20" x14ac:dyDescent="0.3">
      <c r="A3200" s="98"/>
      <c r="B3200" s="98"/>
      <c r="C3200" s="98"/>
      <c r="D3200" s="98"/>
      <c r="E3200" s="98"/>
      <c r="F3200" s="98"/>
      <c r="G3200" s="98"/>
      <c r="H3200" s="98"/>
      <c r="I3200" s="98"/>
      <c r="J3200" s="98"/>
      <c r="K3200" s="98"/>
      <c r="L3200" s="98"/>
      <c r="M3200" s="98"/>
      <c r="N3200" s="98"/>
      <c r="O3200" s="98"/>
      <c r="P3200" s="98"/>
      <c r="Q3200" s="98"/>
      <c r="R3200" s="98"/>
      <c r="S3200" s="98"/>
      <c r="T3200" s="108"/>
    </row>
    <row r="3201" spans="1:20" x14ac:dyDescent="0.3">
      <c r="A3201" s="98"/>
      <c r="B3201" s="98"/>
      <c r="C3201" s="98"/>
      <c r="D3201" s="98"/>
      <c r="E3201" s="98"/>
      <c r="F3201" s="98"/>
      <c r="G3201" s="98"/>
      <c r="H3201" s="98"/>
      <c r="I3201" s="98"/>
      <c r="J3201" s="98"/>
      <c r="K3201" s="98"/>
      <c r="L3201" s="98"/>
      <c r="M3201" s="98"/>
      <c r="N3201" s="98"/>
      <c r="O3201" s="98"/>
      <c r="P3201" s="98"/>
      <c r="Q3201" s="98"/>
      <c r="R3201" s="98"/>
      <c r="S3201" s="98"/>
      <c r="T3201" s="108"/>
    </row>
    <row r="3202" spans="1:20" x14ac:dyDescent="0.3">
      <c r="A3202" s="98"/>
      <c r="B3202" s="98"/>
      <c r="C3202" s="98"/>
      <c r="D3202" s="98"/>
      <c r="E3202" s="98"/>
      <c r="F3202" s="98"/>
      <c r="G3202" s="98"/>
      <c r="H3202" s="98"/>
      <c r="I3202" s="98"/>
      <c r="J3202" s="98"/>
      <c r="K3202" s="98"/>
      <c r="L3202" s="98"/>
      <c r="M3202" s="98"/>
      <c r="N3202" s="98"/>
      <c r="O3202" s="98"/>
      <c r="P3202" s="98"/>
      <c r="Q3202" s="98"/>
      <c r="R3202" s="98"/>
      <c r="S3202" s="98"/>
      <c r="T3202" s="108"/>
    </row>
    <row r="3203" spans="1:20" x14ac:dyDescent="0.3">
      <c r="A3203" s="98"/>
      <c r="B3203" s="98"/>
      <c r="C3203" s="98"/>
      <c r="D3203" s="98"/>
      <c r="E3203" s="98"/>
      <c r="F3203" s="98"/>
      <c r="G3203" s="98"/>
      <c r="H3203" s="98"/>
      <c r="I3203" s="98"/>
      <c r="J3203" s="98"/>
      <c r="K3203" s="98"/>
      <c r="L3203" s="98"/>
      <c r="M3203" s="98"/>
      <c r="N3203" s="98"/>
      <c r="O3203" s="98"/>
      <c r="P3203" s="98"/>
      <c r="Q3203" s="98"/>
      <c r="R3203" s="98"/>
      <c r="S3203" s="98"/>
      <c r="T3203" s="108"/>
    </row>
    <row r="3204" spans="1:20" x14ac:dyDescent="0.3">
      <c r="A3204" s="98"/>
      <c r="B3204" s="98"/>
      <c r="C3204" s="98"/>
      <c r="D3204" s="98"/>
      <c r="E3204" s="98"/>
      <c r="F3204" s="98"/>
      <c r="G3204" s="98"/>
      <c r="H3204" s="98"/>
      <c r="I3204" s="98"/>
      <c r="J3204" s="98"/>
      <c r="K3204" s="98"/>
      <c r="L3204" s="98"/>
      <c r="M3204" s="98"/>
      <c r="N3204" s="98"/>
      <c r="O3204" s="98"/>
      <c r="P3204" s="98"/>
      <c r="Q3204" s="98"/>
      <c r="R3204" s="98"/>
      <c r="S3204" s="98"/>
      <c r="T3204" s="108"/>
    </row>
    <row r="3205" spans="1:20" x14ac:dyDescent="0.3">
      <c r="A3205" s="98"/>
      <c r="B3205" s="98"/>
      <c r="C3205" s="98"/>
      <c r="D3205" s="98"/>
      <c r="E3205" s="98"/>
      <c r="F3205" s="98"/>
      <c r="G3205" s="98"/>
      <c r="H3205" s="98"/>
      <c r="I3205" s="98"/>
      <c r="J3205" s="98"/>
      <c r="K3205" s="98"/>
      <c r="L3205" s="98"/>
      <c r="M3205" s="98"/>
      <c r="N3205" s="98"/>
      <c r="O3205" s="98"/>
      <c r="P3205" s="98"/>
      <c r="Q3205" s="98"/>
      <c r="R3205" s="98"/>
      <c r="S3205" s="98"/>
      <c r="T3205" s="108"/>
    </row>
    <row r="3206" spans="1:20" x14ac:dyDescent="0.3">
      <c r="A3206" s="98"/>
      <c r="B3206" s="98"/>
      <c r="C3206" s="98"/>
      <c r="D3206" s="98"/>
      <c r="E3206" s="98"/>
      <c r="F3206" s="98"/>
      <c r="G3206" s="98"/>
      <c r="H3206" s="98"/>
      <c r="I3206" s="98"/>
      <c r="J3206" s="98"/>
      <c r="K3206" s="98"/>
      <c r="L3206" s="98"/>
      <c r="M3206" s="98"/>
      <c r="N3206" s="98"/>
      <c r="O3206" s="98"/>
      <c r="P3206" s="98"/>
      <c r="Q3206" s="98"/>
      <c r="R3206" s="98"/>
      <c r="S3206" s="98"/>
      <c r="T3206" s="108"/>
    </row>
    <row r="3207" spans="1:20" x14ac:dyDescent="0.3">
      <c r="A3207" s="98"/>
      <c r="B3207" s="98"/>
      <c r="C3207" s="98"/>
      <c r="D3207" s="98"/>
      <c r="E3207" s="98"/>
      <c r="F3207" s="98"/>
      <c r="G3207" s="98"/>
      <c r="H3207" s="98"/>
      <c r="I3207" s="98"/>
      <c r="J3207" s="98"/>
      <c r="K3207" s="98"/>
      <c r="L3207" s="98"/>
      <c r="M3207" s="98"/>
      <c r="N3207" s="98"/>
      <c r="O3207" s="98"/>
      <c r="P3207" s="98"/>
      <c r="Q3207" s="98"/>
      <c r="R3207" s="98"/>
      <c r="S3207" s="98"/>
      <c r="T3207" s="108"/>
    </row>
    <row r="3208" spans="1:20" x14ac:dyDescent="0.3">
      <c r="A3208" s="98"/>
      <c r="B3208" s="98"/>
      <c r="C3208" s="98"/>
      <c r="D3208" s="98"/>
      <c r="E3208" s="98"/>
      <c r="F3208" s="98"/>
      <c r="G3208" s="98"/>
      <c r="H3208" s="98"/>
      <c r="I3208" s="98"/>
      <c r="J3208" s="98"/>
      <c r="K3208" s="98"/>
      <c r="L3208" s="98"/>
      <c r="M3208" s="98"/>
      <c r="N3208" s="98"/>
      <c r="O3208" s="98"/>
      <c r="P3208" s="98"/>
      <c r="Q3208" s="98"/>
      <c r="R3208" s="98"/>
      <c r="S3208" s="98"/>
      <c r="T3208" s="108"/>
    </row>
    <row r="3209" spans="1:20" x14ac:dyDescent="0.3">
      <c r="A3209" s="98"/>
      <c r="B3209" s="98"/>
      <c r="C3209" s="98"/>
      <c r="D3209" s="98"/>
      <c r="E3209" s="98"/>
      <c r="F3209" s="98"/>
      <c r="G3209" s="98"/>
      <c r="H3209" s="98"/>
      <c r="I3209" s="98"/>
      <c r="J3209" s="98"/>
      <c r="K3209" s="98"/>
      <c r="L3209" s="98"/>
      <c r="M3209" s="98"/>
      <c r="N3209" s="98"/>
      <c r="O3209" s="98"/>
      <c r="P3209" s="98"/>
      <c r="Q3209" s="98"/>
      <c r="R3209" s="98"/>
      <c r="S3209" s="98"/>
      <c r="T3209" s="108"/>
    </row>
    <row r="3210" spans="1:20" x14ac:dyDescent="0.3">
      <c r="A3210" s="98"/>
      <c r="B3210" s="98"/>
      <c r="C3210" s="98"/>
      <c r="D3210" s="98"/>
      <c r="E3210" s="98"/>
      <c r="F3210" s="98"/>
      <c r="G3210" s="98"/>
      <c r="H3210" s="98"/>
      <c r="I3210" s="98"/>
      <c r="J3210" s="98"/>
      <c r="K3210" s="98"/>
      <c r="L3210" s="98"/>
      <c r="M3210" s="98"/>
      <c r="N3210" s="98"/>
      <c r="O3210" s="98"/>
      <c r="P3210" s="98"/>
      <c r="Q3210" s="98"/>
      <c r="R3210" s="98"/>
      <c r="S3210" s="98"/>
      <c r="T3210" s="108"/>
    </row>
    <row r="3211" spans="1:20" x14ac:dyDescent="0.3">
      <c r="A3211" s="98"/>
      <c r="B3211" s="98"/>
      <c r="C3211" s="98"/>
      <c r="D3211" s="98"/>
      <c r="E3211" s="98"/>
      <c r="F3211" s="98"/>
      <c r="G3211" s="98"/>
      <c r="H3211" s="98"/>
      <c r="I3211" s="98"/>
      <c r="J3211" s="98"/>
      <c r="K3211" s="98"/>
      <c r="L3211" s="98"/>
      <c r="M3211" s="98"/>
      <c r="N3211" s="98"/>
      <c r="O3211" s="98"/>
      <c r="P3211" s="98"/>
      <c r="Q3211" s="98"/>
      <c r="R3211" s="98"/>
      <c r="S3211" s="98"/>
      <c r="T3211" s="108"/>
    </row>
    <row r="3212" spans="1:20" x14ac:dyDescent="0.3">
      <c r="A3212" s="98"/>
      <c r="B3212" s="98"/>
      <c r="C3212" s="98"/>
      <c r="D3212" s="98"/>
      <c r="E3212" s="98"/>
      <c r="F3212" s="98"/>
      <c r="G3212" s="98"/>
      <c r="H3212" s="98"/>
      <c r="I3212" s="98"/>
      <c r="J3212" s="98"/>
      <c r="K3212" s="98"/>
      <c r="L3212" s="98"/>
      <c r="M3212" s="98"/>
      <c r="N3212" s="98"/>
      <c r="O3212" s="98"/>
      <c r="P3212" s="98"/>
      <c r="Q3212" s="98"/>
      <c r="R3212" s="98"/>
      <c r="S3212" s="98"/>
      <c r="T3212" s="108"/>
    </row>
    <row r="3213" spans="1:20" x14ac:dyDescent="0.3">
      <c r="A3213" s="98"/>
      <c r="B3213" s="98"/>
      <c r="C3213" s="98"/>
      <c r="D3213" s="98"/>
      <c r="E3213" s="98"/>
      <c r="F3213" s="98"/>
      <c r="G3213" s="98"/>
      <c r="H3213" s="98"/>
      <c r="I3213" s="98"/>
      <c r="J3213" s="98"/>
      <c r="K3213" s="98"/>
      <c r="L3213" s="98"/>
      <c r="M3213" s="98"/>
      <c r="N3213" s="98"/>
      <c r="O3213" s="98"/>
      <c r="P3213" s="98"/>
      <c r="Q3213" s="98"/>
      <c r="R3213" s="98"/>
      <c r="S3213" s="98"/>
      <c r="T3213" s="108"/>
    </row>
    <row r="3214" spans="1:20" x14ac:dyDescent="0.3">
      <c r="A3214" s="98"/>
      <c r="B3214" s="98"/>
      <c r="C3214" s="98"/>
      <c r="D3214" s="98"/>
      <c r="E3214" s="98"/>
      <c r="F3214" s="98"/>
      <c r="G3214" s="98"/>
      <c r="H3214" s="98"/>
      <c r="I3214" s="98"/>
      <c r="J3214" s="98"/>
      <c r="K3214" s="98"/>
      <c r="L3214" s="98"/>
      <c r="M3214" s="98"/>
      <c r="N3214" s="98"/>
      <c r="O3214" s="98"/>
      <c r="P3214" s="98"/>
      <c r="Q3214" s="98"/>
      <c r="R3214" s="98"/>
      <c r="S3214" s="98"/>
      <c r="T3214" s="108"/>
    </row>
    <row r="3215" spans="1:20" x14ac:dyDescent="0.3">
      <c r="A3215" s="98"/>
      <c r="B3215" s="98"/>
      <c r="C3215" s="98"/>
      <c r="D3215" s="98"/>
      <c r="E3215" s="98"/>
      <c r="F3215" s="98"/>
      <c r="G3215" s="98"/>
      <c r="H3215" s="98"/>
      <c r="I3215" s="98"/>
      <c r="J3215" s="98"/>
      <c r="K3215" s="98"/>
      <c r="L3215" s="98"/>
      <c r="M3215" s="98"/>
      <c r="N3215" s="98"/>
      <c r="O3215" s="98"/>
      <c r="P3215" s="98"/>
      <c r="Q3215" s="98"/>
      <c r="R3215" s="98"/>
      <c r="S3215" s="98"/>
      <c r="T3215" s="108"/>
    </row>
    <row r="3216" spans="1:20" x14ac:dyDescent="0.3">
      <c r="A3216" s="98"/>
      <c r="B3216" s="98"/>
      <c r="C3216" s="98"/>
      <c r="D3216" s="98"/>
      <c r="E3216" s="98"/>
      <c r="F3216" s="98"/>
      <c r="G3216" s="98"/>
      <c r="H3216" s="98"/>
      <c r="I3216" s="98"/>
      <c r="J3216" s="98"/>
      <c r="K3216" s="98"/>
      <c r="L3216" s="98"/>
      <c r="M3216" s="98"/>
      <c r="N3216" s="98"/>
      <c r="O3216" s="98"/>
      <c r="P3216" s="98"/>
      <c r="Q3216" s="98"/>
      <c r="R3216" s="98"/>
      <c r="S3216" s="98"/>
      <c r="T3216" s="108"/>
    </row>
    <row r="3217" spans="1:20" x14ac:dyDescent="0.3">
      <c r="A3217" s="98"/>
      <c r="B3217" s="98"/>
      <c r="C3217" s="98"/>
      <c r="D3217" s="98"/>
      <c r="E3217" s="98"/>
      <c r="F3217" s="98"/>
      <c r="G3217" s="98"/>
      <c r="H3217" s="98"/>
      <c r="I3217" s="98"/>
      <c r="J3217" s="98"/>
      <c r="K3217" s="98"/>
      <c r="L3217" s="98"/>
      <c r="M3217" s="98"/>
      <c r="N3217" s="98"/>
      <c r="O3217" s="98"/>
      <c r="P3217" s="98"/>
      <c r="Q3217" s="98"/>
      <c r="R3217" s="98"/>
      <c r="S3217" s="98"/>
      <c r="T3217" s="108"/>
    </row>
    <row r="3218" spans="1:20" x14ac:dyDescent="0.3">
      <c r="A3218" s="98"/>
      <c r="B3218" s="98"/>
      <c r="C3218" s="98"/>
      <c r="D3218" s="98"/>
      <c r="E3218" s="98"/>
      <c r="F3218" s="98"/>
      <c r="G3218" s="98"/>
      <c r="H3218" s="98"/>
      <c r="I3218" s="98"/>
      <c r="J3218" s="98"/>
      <c r="K3218" s="98"/>
      <c r="L3218" s="98"/>
      <c r="M3218" s="98"/>
      <c r="N3218" s="98"/>
      <c r="O3218" s="98"/>
      <c r="P3218" s="98"/>
      <c r="Q3218" s="98"/>
      <c r="R3218" s="98"/>
      <c r="S3218" s="98"/>
      <c r="T3218" s="108"/>
    </row>
    <row r="3219" spans="1:20" x14ac:dyDescent="0.3">
      <c r="A3219" s="98"/>
      <c r="B3219" s="98"/>
      <c r="C3219" s="98"/>
      <c r="D3219" s="98"/>
      <c r="E3219" s="98"/>
      <c r="F3219" s="98"/>
      <c r="G3219" s="98"/>
      <c r="H3219" s="98"/>
      <c r="I3219" s="98"/>
      <c r="J3219" s="98"/>
      <c r="K3219" s="98"/>
      <c r="L3219" s="98"/>
      <c r="M3219" s="98"/>
      <c r="N3219" s="98"/>
      <c r="O3219" s="98"/>
      <c r="P3219" s="98"/>
      <c r="Q3219" s="98"/>
      <c r="R3219" s="98"/>
      <c r="S3219" s="98"/>
      <c r="T3219" s="108"/>
    </row>
    <row r="3220" spans="1:20" x14ac:dyDescent="0.3">
      <c r="A3220" s="98"/>
      <c r="B3220" s="98"/>
      <c r="C3220" s="98"/>
      <c r="D3220" s="98"/>
      <c r="E3220" s="98"/>
      <c r="F3220" s="98"/>
      <c r="G3220" s="98"/>
      <c r="H3220" s="98"/>
      <c r="I3220" s="98"/>
      <c r="J3220" s="98"/>
      <c r="K3220" s="98"/>
      <c r="L3220" s="98"/>
      <c r="M3220" s="98"/>
      <c r="N3220" s="98"/>
      <c r="O3220" s="98"/>
      <c r="P3220" s="98"/>
      <c r="Q3220" s="98"/>
      <c r="R3220" s="98"/>
      <c r="S3220" s="98"/>
      <c r="T3220" s="108"/>
    </row>
    <row r="3221" spans="1:20" x14ac:dyDescent="0.3">
      <c r="A3221" s="98"/>
      <c r="B3221" s="98"/>
      <c r="C3221" s="98"/>
      <c r="D3221" s="98"/>
      <c r="E3221" s="98"/>
      <c r="F3221" s="98"/>
      <c r="G3221" s="98"/>
      <c r="H3221" s="98"/>
      <c r="I3221" s="98"/>
      <c r="J3221" s="98"/>
      <c r="K3221" s="98"/>
      <c r="L3221" s="98"/>
      <c r="M3221" s="98"/>
      <c r="N3221" s="98"/>
      <c r="O3221" s="98"/>
      <c r="P3221" s="98"/>
      <c r="Q3221" s="98"/>
      <c r="R3221" s="98"/>
      <c r="S3221" s="98"/>
      <c r="T3221" s="108"/>
    </row>
    <row r="3222" spans="1:20" x14ac:dyDescent="0.3">
      <c r="A3222" s="98"/>
      <c r="B3222" s="98"/>
      <c r="C3222" s="98"/>
      <c r="D3222" s="98"/>
      <c r="E3222" s="98"/>
      <c r="F3222" s="98"/>
      <c r="G3222" s="98"/>
      <c r="H3222" s="98"/>
      <c r="I3222" s="98"/>
      <c r="J3222" s="98"/>
      <c r="K3222" s="98"/>
      <c r="L3222" s="98"/>
      <c r="M3222" s="98"/>
      <c r="N3222" s="98"/>
      <c r="O3222" s="98"/>
      <c r="P3222" s="98"/>
      <c r="Q3222" s="98"/>
      <c r="R3222" s="98"/>
      <c r="S3222" s="98"/>
      <c r="T3222" s="108"/>
    </row>
    <row r="3223" spans="1:20" x14ac:dyDescent="0.3">
      <c r="A3223" s="98"/>
      <c r="B3223" s="98"/>
      <c r="C3223" s="98"/>
      <c r="D3223" s="98"/>
      <c r="E3223" s="98"/>
      <c r="F3223" s="98"/>
      <c r="G3223" s="98"/>
      <c r="H3223" s="98"/>
      <c r="I3223" s="98"/>
      <c r="J3223" s="98"/>
      <c r="K3223" s="98"/>
      <c r="L3223" s="98"/>
      <c r="M3223" s="98"/>
      <c r="N3223" s="98"/>
      <c r="O3223" s="98"/>
      <c r="P3223" s="98"/>
      <c r="Q3223" s="98"/>
      <c r="R3223" s="98"/>
      <c r="S3223" s="98"/>
      <c r="T3223" s="108"/>
    </row>
    <row r="3224" spans="1:20" x14ac:dyDescent="0.3">
      <c r="A3224" s="98"/>
      <c r="B3224" s="98"/>
      <c r="C3224" s="98"/>
      <c r="D3224" s="98"/>
      <c r="E3224" s="98"/>
      <c r="F3224" s="98"/>
      <c r="G3224" s="98"/>
      <c r="H3224" s="98"/>
      <c r="I3224" s="98"/>
      <c r="J3224" s="98"/>
      <c r="K3224" s="98"/>
      <c r="L3224" s="98"/>
      <c r="M3224" s="98"/>
      <c r="N3224" s="98"/>
      <c r="O3224" s="98"/>
      <c r="P3224" s="98"/>
      <c r="Q3224" s="98"/>
      <c r="R3224" s="98"/>
      <c r="S3224" s="98"/>
      <c r="T3224" s="108"/>
    </row>
    <row r="3225" spans="1:20" x14ac:dyDescent="0.3">
      <c r="A3225" s="98"/>
      <c r="B3225" s="98"/>
      <c r="C3225" s="98"/>
      <c r="D3225" s="98"/>
      <c r="E3225" s="98"/>
      <c r="F3225" s="98"/>
      <c r="G3225" s="98"/>
      <c r="H3225" s="98"/>
      <c r="I3225" s="98"/>
      <c r="J3225" s="98"/>
      <c r="K3225" s="98"/>
      <c r="L3225" s="98"/>
      <c r="M3225" s="98"/>
      <c r="N3225" s="98"/>
      <c r="O3225" s="98"/>
      <c r="P3225" s="98"/>
      <c r="Q3225" s="98"/>
      <c r="R3225" s="98"/>
      <c r="S3225" s="98"/>
      <c r="T3225" s="108"/>
    </row>
    <row r="3226" spans="1:20" x14ac:dyDescent="0.3">
      <c r="A3226" s="98"/>
      <c r="B3226" s="98"/>
      <c r="C3226" s="98"/>
      <c r="D3226" s="98"/>
      <c r="E3226" s="98"/>
      <c r="F3226" s="98"/>
      <c r="G3226" s="98"/>
      <c r="H3226" s="98"/>
      <c r="I3226" s="98"/>
      <c r="J3226" s="98"/>
      <c r="K3226" s="98"/>
      <c r="L3226" s="98"/>
      <c r="M3226" s="98"/>
      <c r="N3226" s="98"/>
      <c r="O3226" s="98"/>
      <c r="P3226" s="98"/>
      <c r="Q3226" s="98"/>
      <c r="R3226" s="98"/>
      <c r="S3226" s="98"/>
      <c r="T3226" s="108"/>
    </row>
    <row r="3227" spans="1:20" x14ac:dyDescent="0.3">
      <c r="A3227" s="98"/>
      <c r="B3227" s="98"/>
      <c r="C3227" s="98"/>
      <c r="D3227" s="98"/>
      <c r="E3227" s="98"/>
      <c r="F3227" s="98"/>
      <c r="G3227" s="98"/>
      <c r="H3227" s="98"/>
      <c r="I3227" s="98"/>
      <c r="J3227" s="98"/>
      <c r="K3227" s="98"/>
      <c r="L3227" s="98"/>
      <c r="M3227" s="98"/>
      <c r="N3227" s="98"/>
      <c r="O3227" s="98"/>
      <c r="P3227" s="98"/>
      <c r="Q3227" s="98"/>
      <c r="R3227" s="98"/>
      <c r="S3227" s="98"/>
      <c r="T3227" s="108"/>
    </row>
    <row r="3228" spans="1:20" x14ac:dyDescent="0.3">
      <c r="A3228" s="98"/>
      <c r="B3228" s="98"/>
      <c r="C3228" s="98"/>
      <c r="D3228" s="98"/>
      <c r="E3228" s="98"/>
      <c r="F3228" s="98"/>
      <c r="G3228" s="98"/>
      <c r="H3228" s="98"/>
      <c r="I3228" s="98"/>
      <c r="J3228" s="98"/>
      <c r="K3228" s="98"/>
      <c r="L3228" s="98"/>
      <c r="M3228" s="98"/>
      <c r="N3228" s="98"/>
      <c r="O3228" s="98"/>
      <c r="P3228" s="98"/>
      <c r="Q3228" s="98"/>
      <c r="R3228" s="98"/>
      <c r="S3228" s="98"/>
      <c r="T3228" s="108"/>
    </row>
    <row r="3229" spans="1:20" x14ac:dyDescent="0.3">
      <c r="A3229" s="98"/>
      <c r="B3229" s="98"/>
      <c r="C3229" s="98"/>
      <c r="D3229" s="98"/>
      <c r="E3229" s="98"/>
      <c r="F3229" s="98"/>
      <c r="G3229" s="98"/>
      <c r="H3229" s="98"/>
      <c r="I3229" s="98"/>
      <c r="J3229" s="98"/>
      <c r="K3229" s="98"/>
      <c r="L3229" s="98"/>
      <c r="M3229" s="98"/>
      <c r="N3229" s="98"/>
      <c r="O3229" s="98"/>
      <c r="P3229" s="98"/>
      <c r="Q3229" s="98"/>
      <c r="R3229" s="98"/>
      <c r="S3229" s="98"/>
      <c r="T3229" s="108"/>
    </row>
    <row r="3230" spans="1:20" x14ac:dyDescent="0.3">
      <c r="A3230" s="98"/>
      <c r="B3230" s="98"/>
      <c r="C3230" s="98"/>
      <c r="D3230" s="98"/>
      <c r="E3230" s="98"/>
      <c r="F3230" s="98"/>
      <c r="G3230" s="98"/>
      <c r="H3230" s="98"/>
      <c r="I3230" s="98"/>
      <c r="J3230" s="98"/>
      <c r="K3230" s="98"/>
      <c r="L3230" s="98"/>
      <c r="M3230" s="98"/>
      <c r="N3230" s="98"/>
      <c r="O3230" s="98"/>
      <c r="P3230" s="98"/>
      <c r="Q3230" s="98"/>
      <c r="R3230" s="98"/>
      <c r="S3230" s="98"/>
      <c r="T3230" s="108"/>
    </row>
    <row r="3231" spans="1:20" x14ac:dyDescent="0.3">
      <c r="A3231" s="98"/>
      <c r="B3231" s="98"/>
      <c r="C3231" s="98"/>
      <c r="D3231" s="98"/>
      <c r="E3231" s="98"/>
      <c r="F3231" s="98"/>
      <c r="G3231" s="98"/>
      <c r="H3231" s="98"/>
      <c r="I3231" s="98"/>
      <c r="J3231" s="98"/>
      <c r="K3231" s="98"/>
      <c r="L3231" s="98"/>
      <c r="M3231" s="98"/>
      <c r="N3231" s="98"/>
      <c r="O3231" s="98"/>
      <c r="P3231" s="98"/>
      <c r="Q3231" s="98"/>
      <c r="R3231" s="98"/>
      <c r="S3231" s="98"/>
      <c r="T3231" s="108"/>
    </row>
    <row r="3232" spans="1:20" x14ac:dyDescent="0.3">
      <c r="A3232" s="98"/>
      <c r="B3232" s="98"/>
      <c r="C3232" s="98"/>
      <c r="D3232" s="98"/>
      <c r="E3232" s="98"/>
      <c r="F3232" s="98"/>
      <c r="G3232" s="98"/>
      <c r="H3232" s="98"/>
      <c r="I3232" s="98"/>
      <c r="J3232" s="98"/>
      <c r="K3232" s="98"/>
      <c r="L3232" s="98"/>
      <c r="M3232" s="98"/>
      <c r="N3232" s="98"/>
      <c r="O3232" s="98"/>
      <c r="P3232" s="98"/>
      <c r="Q3232" s="98"/>
      <c r="R3232" s="98"/>
      <c r="S3232" s="98"/>
      <c r="T3232" s="108"/>
    </row>
    <row r="3233" spans="1:20" x14ac:dyDescent="0.3">
      <c r="A3233" s="98"/>
      <c r="B3233" s="98"/>
      <c r="C3233" s="98"/>
      <c r="D3233" s="98"/>
      <c r="E3233" s="98"/>
      <c r="F3233" s="98"/>
      <c r="G3233" s="98"/>
      <c r="H3233" s="98"/>
      <c r="I3233" s="98"/>
      <c r="J3233" s="98"/>
      <c r="K3233" s="98"/>
      <c r="L3233" s="98"/>
      <c r="M3233" s="98"/>
      <c r="N3233" s="98"/>
      <c r="O3233" s="98"/>
      <c r="P3233" s="98"/>
      <c r="Q3233" s="98"/>
      <c r="R3233" s="98"/>
      <c r="S3233" s="98"/>
      <c r="T3233" s="108"/>
    </row>
    <row r="3234" spans="1:20" x14ac:dyDescent="0.3">
      <c r="A3234" s="98"/>
      <c r="B3234" s="98"/>
      <c r="C3234" s="98"/>
      <c r="D3234" s="98"/>
      <c r="E3234" s="98"/>
      <c r="F3234" s="98"/>
      <c r="G3234" s="98"/>
      <c r="H3234" s="98"/>
      <c r="I3234" s="98"/>
      <c r="J3234" s="98"/>
      <c r="K3234" s="98"/>
      <c r="L3234" s="98"/>
      <c r="M3234" s="98"/>
      <c r="N3234" s="98"/>
      <c r="O3234" s="98"/>
      <c r="P3234" s="98"/>
      <c r="Q3234" s="98"/>
      <c r="R3234" s="98"/>
      <c r="S3234" s="98"/>
      <c r="T3234" s="108"/>
    </row>
    <row r="3235" spans="1:20" x14ac:dyDescent="0.3">
      <c r="A3235" s="98"/>
      <c r="B3235" s="98"/>
      <c r="C3235" s="98"/>
      <c r="D3235" s="98"/>
      <c r="E3235" s="98"/>
      <c r="F3235" s="98"/>
      <c r="G3235" s="98"/>
      <c r="H3235" s="98"/>
      <c r="I3235" s="98"/>
      <c r="J3235" s="98"/>
      <c r="K3235" s="98"/>
      <c r="L3235" s="98"/>
      <c r="M3235" s="98"/>
      <c r="N3235" s="98"/>
      <c r="O3235" s="98"/>
      <c r="P3235" s="98"/>
      <c r="Q3235" s="98"/>
      <c r="R3235" s="98"/>
      <c r="S3235" s="98"/>
      <c r="T3235" s="108"/>
    </row>
    <row r="3236" spans="1:20" x14ac:dyDescent="0.3">
      <c r="A3236" s="98"/>
      <c r="B3236" s="98"/>
      <c r="C3236" s="98"/>
      <c r="D3236" s="98"/>
      <c r="E3236" s="98"/>
      <c r="F3236" s="98"/>
      <c r="G3236" s="98"/>
      <c r="H3236" s="98"/>
      <c r="I3236" s="98"/>
      <c r="J3236" s="98"/>
      <c r="K3236" s="98"/>
      <c r="L3236" s="98"/>
      <c r="M3236" s="98"/>
      <c r="N3236" s="98"/>
      <c r="O3236" s="98"/>
      <c r="P3236" s="98"/>
      <c r="Q3236" s="98"/>
      <c r="R3236" s="98"/>
      <c r="S3236" s="98"/>
      <c r="T3236" s="108"/>
    </row>
    <row r="3237" spans="1:20" x14ac:dyDescent="0.3">
      <c r="A3237" s="98"/>
      <c r="B3237" s="98"/>
      <c r="C3237" s="98"/>
      <c r="D3237" s="98"/>
      <c r="E3237" s="98"/>
      <c r="F3237" s="98"/>
      <c r="G3237" s="98"/>
      <c r="H3237" s="98"/>
      <c r="I3237" s="98"/>
      <c r="J3237" s="98"/>
      <c r="K3237" s="98"/>
      <c r="L3237" s="98"/>
      <c r="M3237" s="98"/>
      <c r="N3237" s="98"/>
      <c r="O3237" s="98"/>
      <c r="P3237" s="98"/>
      <c r="Q3237" s="98"/>
      <c r="R3237" s="98"/>
      <c r="S3237" s="98"/>
      <c r="T3237" s="108"/>
    </row>
    <row r="3238" spans="1:20" x14ac:dyDescent="0.3">
      <c r="A3238" s="98"/>
      <c r="B3238" s="98"/>
      <c r="C3238" s="98"/>
      <c r="D3238" s="98"/>
      <c r="E3238" s="98"/>
      <c r="F3238" s="98"/>
      <c r="G3238" s="98"/>
      <c r="H3238" s="98"/>
      <c r="I3238" s="98"/>
      <c r="J3238" s="98"/>
      <c r="K3238" s="98"/>
      <c r="L3238" s="98"/>
      <c r="M3238" s="98"/>
      <c r="N3238" s="98"/>
      <c r="O3238" s="98"/>
      <c r="P3238" s="98"/>
      <c r="Q3238" s="98"/>
      <c r="R3238" s="98"/>
      <c r="S3238" s="98"/>
      <c r="T3238" s="108"/>
    </row>
    <row r="3239" spans="1:20" x14ac:dyDescent="0.3">
      <c r="A3239" s="98"/>
      <c r="B3239" s="98"/>
      <c r="C3239" s="98"/>
      <c r="D3239" s="98"/>
      <c r="E3239" s="98"/>
      <c r="F3239" s="98"/>
      <c r="G3239" s="98"/>
      <c r="H3239" s="98"/>
      <c r="I3239" s="98"/>
      <c r="J3239" s="98"/>
      <c r="K3239" s="98"/>
      <c r="L3239" s="98"/>
      <c r="M3239" s="98"/>
      <c r="N3239" s="98"/>
      <c r="O3239" s="98"/>
      <c r="P3239" s="98"/>
      <c r="Q3239" s="98"/>
      <c r="R3239" s="98"/>
      <c r="S3239" s="98"/>
      <c r="T3239" s="108"/>
    </row>
    <row r="3240" spans="1:20" x14ac:dyDescent="0.3">
      <c r="A3240" s="98"/>
      <c r="B3240" s="98"/>
      <c r="C3240" s="98"/>
      <c r="D3240" s="98"/>
      <c r="E3240" s="98"/>
      <c r="F3240" s="98"/>
      <c r="G3240" s="98"/>
      <c r="H3240" s="98"/>
      <c r="I3240" s="98"/>
      <c r="J3240" s="98"/>
      <c r="K3240" s="98"/>
      <c r="L3240" s="98"/>
      <c r="M3240" s="98"/>
      <c r="N3240" s="98"/>
      <c r="O3240" s="98"/>
      <c r="P3240" s="98"/>
      <c r="Q3240" s="98"/>
      <c r="R3240" s="98"/>
      <c r="S3240" s="98"/>
      <c r="T3240" s="108"/>
    </row>
    <row r="3241" spans="1:20" x14ac:dyDescent="0.3">
      <c r="A3241" s="98"/>
      <c r="B3241" s="98"/>
      <c r="C3241" s="98"/>
      <c r="D3241" s="98"/>
      <c r="E3241" s="98"/>
      <c r="F3241" s="98"/>
      <c r="G3241" s="98"/>
      <c r="H3241" s="98"/>
      <c r="I3241" s="98"/>
      <c r="J3241" s="98"/>
      <c r="K3241" s="98"/>
      <c r="L3241" s="98"/>
      <c r="M3241" s="98"/>
      <c r="N3241" s="98"/>
      <c r="O3241" s="98"/>
      <c r="P3241" s="98"/>
      <c r="Q3241" s="98"/>
      <c r="R3241" s="98"/>
      <c r="S3241" s="98"/>
      <c r="T3241" s="108"/>
    </row>
    <row r="3242" spans="1:20" x14ac:dyDescent="0.3">
      <c r="A3242" s="98"/>
      <c r="B3242" s="98"/>
      <c r="C3242" s="98"/>
      <c r="D3242" s="98"/>
      <c r="E3242" s="98"/>
      <c r="F3242" s="98"/>
      <c r="G3242" s="98"/>
      <c r="H3242" s="98"/>
      <c r="I3242" s="98"/>
      <c r="J3242" s="98"/>
      <c r="K3242" s="98"/>
      <c r="L3242" s="98"/>
      <c r="M3242" s="98"/>
      <c r="N3242" s="98"/>
      <c r="O3242" s="98"/>
      <c r="P3242" s="98"/>
      <c r="Q3242" s="98"/>
      <c r="R3242" s="98"/>
      <c r="S3242" s="98"/>
      <c r="T3242" s="108"/>
    </row>
    <row r="3243" spans="1:20" x14ac:dyDescent="0.3">
      <c r="A3243" s="98"/>
      <c r="B3243" s="98"/>
      <c r="C3243" s="98"/>
      <c r="D3243" s="98"/>
      <c r="E3243" s="98"/>
      <c r="F3243" s="98"/>
      <c r="G3243" s="98"/>
      <c r="H3243" s="98"/>
      <c r="I3243" s="98"/>
      <c r="J3243" s="98"/>
      <c r="K3243" s="98"/>
      <c r="L3243" s="98"/>
      <c r="M3243" s="98"/>
      <c r="N3243" s="98"/>
      <c r="O3243" s="98"/>
      <c r="P3243" s="98"/>
      <c r="Q3243" s="98"/>
      <c r="R3243" s="98"/>
      <c r="S3243" s="98"/>
      <c r="T3243" s="108"/>
    </row>
    <row r="3244" spans="1:20" x14ac:dyDescent="0.3">
      <c r="A3244" s="98"/>
      <c r="B3244" s="98"/>
      <c r="C3244" s="98"/>
      <c r="D3244" s="98"/>
      <c r="E3244" s="98"/>
      <c r="F3244" s="98"/>
      <c r="G3244" s="98"/>
      <c r="H3244" s="98"/>
      <c r="I3244" s="98"/>
      <c r="J3244" s="98"/>
      <c r="K3244" s="98"/>
      <c r="L3244" s="98"/>
      <c r="M3244" s="98"/>
      <c r="N3244" s="98"/>
      <c r="O3244" s="98"/>
      <c r="P3244" s="98"/>
      <c r="Q3244" s="98"/>
      <c r="R3244" s="98"/>
      <c r="S3244" s="98"/>
      <c r="T3244" s="108"/>
    </row>
    <row r="3245" spans="1:20" x14ac:dyDescent="0.3">
      <c r="A3245" s="98"/>
      <c r="B3245" s="98"/>
      <c r="C3245" s="98"/>
      <c r="D3245" s="98"/>
      <c r="E3245" s="98"/>
      <c r="F3245" s="98"/>
      <c r="G3245" s="98"/>
      <c r="H3245" s="98"/>
      <c r="I3245" s="98"/>
      <c r="J3245" s="98"/>
      <c r="K3245" s="98"/>
      <c r="L3245" s="98"/>
      <c r="M3245" s="98"/>
      <c r="N3245" s="98"/>
      <c r="O3245" s="98"/>
      <c r="P3245" s="98"/>
      <c r="Q3245" s="98"/>
      <c r="R3245" s="98"/>
      <c r="S3245" s="98"/>
      <c r="T3245" s="108"/>
    </row>
    <row r="3246" spans="1:20" x14ac:dyDescent="0.3">
      <c r="A3246" s="98"/>
      <c r="B3246" s="98"/>
      <c r="C3246" s="98"/>
      <c r="D3246" s="98"/>
      <c r="E3246" s="98"/>
      <c r="F3246" s="98"/>
      <c r="G3246" s="98"/>
      <c r="H3246" s="98"/>
      <c r="I3246" s="98"/>
      <c r="J3246" s="98"/>
      <c r="K3246" s="98"/>
      <c r="L3246" s="98"/>
      <c r="M3246" s="98"/>
      <c r="N3246" s="98"/>
      <c r="O3246" s="98"/>
      <c r="P3246" s="98"/>
      <c r="Q3246" s="98"/>
      <c r="R3246" s="98"/>
      <c r="S3246" s="98"/>
      <c r="T3246" s="108"/>
    </row>
    <row r="3247" spans="1:20" x14ac:dyDescent="0.3">
      <c r="A3247" s="98"/>
      <c r="B3247" s="98"/>
      <c r="C3247" s="98"/>
      <c r="D3247" s="98"/>
      <c r="E3247" s="98"/>
      <c r="F3247" s="98"/>
      <c r="G3247" s="98"/>
      <c r="H3247" s="98"/>
      <c r="I3247" s="98"/>
      <c r="J3247" s="98"/>
      <c r="K3247" s="98"/>
      <c r="L3247" s="98"/>
      <c r="M3247" s="98"/>
      <c r="N3247" s="98"/>
      <c r="O3247" s="98"/>
      <c r="P3247" s="98"/>
      <c r="Q3247" s="98"/>
      <c r="R3247" s="98"/>
      <c r="S3247" s="98"/>
      <c r="T3247" s="108"/>
    </row>
    <row r="3248" spans="1:20" x14ac:dyDescent="0.3">
      <c r="A3248" s="98"/>
      <c r="B3248" s="98"/>
      <c r="C3248" s="98"/>
      <c r="D3248" s="98"/>
      <c r="E3248" s="98"/>
      <c r="F3248" s="98"/>
      <c r="G3248" s="98"/>
      <c r="H3248" s="98"/>
      <c r="I3248" s="98"/>
      <c r="J3248" s="98"/>
      <c r="K3248" s="98"/>
      <c r="L3248" s="98"/>
      <c r="M3248" s="98"/>
      <c r="N3248" s="98"/>
      <c r="O3248" s="98"/>
      <c r="P3248" s="98"/>
      <c r="Q3248" s="98"/>
      <c r="R3248" s="98"/>
      <c r="S3248" s="98"/>
      <c r="T3248" s="108"/>
    </row>
    <row r="3249" spans="1:20" x14ac:dyDescent="0.3">
      <c r="A3249" s="98"/>
      <c r="B3249" s="98"/>
      <c r="C3249" s="98"/>
      <c r="D3249" s="98"/>
      <c r="E3249" s="98"/>
      <c r="F3249" s="98"/>
      <c r="G3249" s="98"/>
      <c r="H3249" s="98"/>
      <c r="I3249" s="98"/>
      <c r="J3249" s="98"/>
      <c r="K3249" s="98"/>
      <c r="L3249" s="98"/>
      <c r="M3249" s="98"/>
      <c r="N3249" s="98"/>
      <c r="O3249" s="98"/>
      <c r="P3249" s="98"/>
      <c r="Q3249" s="98"/>
      <c r="R3249" s="98"/>
      <c r="S3249" s="98"/>
      <c r="T3249" s="108"/>
    </row>
    <row r="3250" spans="1:20" x14ac:dyDescent="0.3">
      <c r="A3250" s="98"/>
      <c r="B3250" s="98"/>
      <c r="C3250" s="98"/>
      <c r="D3250" s="98"/>
      <c r="E3250" s="98"/>
      <c r="F3250" s="98"/>
      <c r="G3250" s="98"/>
      <c r="H3250" s="98"/>
      <c r="I3250" s="98"/>
      <c r="J3250" s="98"/>
      <c r="K3250" s="98"/>
      <c r="L3250" s="98"/>
      <c r="M3250" s="98"/>
      <c r="N3250" s="98"/>
      <c r="O3250" s="98"/>
      <c r="P3250" s="98"/>
      <c r="Q3250" s="98"/>
      <c r="R3250" s="98"/>
      <c r="S3250" s="98"/>
      <c r="T3250" s="108"/>
    </row>
    <row r="3251" spans="1:20" x14ac:dyDescent="0.3">
      <c r="A3251" s="98"/>
      <c r="B3251" s="98"/>
      <c r="C3251" s="98"/>
      <c r="D3251" s="98"/>
      <c r="E3251" s="98"/>
      <c r="F3251" s="98"/>
      <c r="G3251" s="98"/>
      <c r="H3251" s="98"/>
      <c r="I3251" s="98"/>
      <c r="J3251" s="98"/>
      <c r="K3251" s="98"/>
      <c r="L3251" s="98"/>
      <c r="M3251" s="98"/>
      <c r="N3251" s="98"/>
      <c r="O3251" s="98"/>
      <c r="P3251" s="98"/>
      <c r="Q3251" s="98"/>
      <c r="R3251" s="98"/>
      <c r="S3251" s="98"/>
      <c r="T3251" s="108"/>
    </row>
    <row r="3252" spans="1:20" x14ac:dyDescent="0.3">
      <c r="A3252" s="98"/>
      <c r="B3252" s="98"/>
      <c r="C3252" s="98"/>
      <c r="D3252" s="98"/>
      <c r="E3252" s="98"/>
      <c r="F3252" s="98"/>
      <c r="G3252" s="98"/>
      <c r="H3252" s="98"/>
      <c r="I3252" s="98"/>
      <c r="J3252" s="98"/>
      <c r="K3252" s="98"/>
      <c r="L3252" s="98"/>
      <c r="M3252" s="98"/>
      <c r="N3252" s="98"/>
      <c r="O3252" s="98"/>
      <c r="P3252" s="98"/>
      <c r="Q3252" s="98"/>
      <c r="R3252" s="98"/>
      <c r="S3252" s="98"/>
      <c r="T3252" s="108"/>
    </row>
    <row r="3253" spans="1:20" x14ac:dyDescent="0.3">
      <c r="A3253" s="98"/>
      <c r="B3253" s="98"/>
      <c r="C3253" s="98"/>
      <c r="D3253" s="98"/>
      <c r="E3253" s="98"/>
      <c r="F3253" s="98"/>
      <c r="G3253" s="98"/>
      <c r="H3253" s="98"/>
      <c r="I3253" s="98"/>
      <c r="J3253" s="98"/>
      <c r="K3253" s="98"/>
      <c r="L3253" s="98"/>
      <c r="M3253" s="98"/>
      <c r="N3253" s="98"/>
      <c r="O3253" s="98"/>
      <c r="P3253" s="98"/>
      <c r="Q3253" s="98"/>
      <c r="R3253" s="98"/>
      <c r="S3253" s="98"/>
      <c r="T3253" s="108"/>
    </row>
    <row r="3254" spans="1:20" x14ac:dyDescent="0.3">
      <c r="A3254" s="98"/>
      <c r="B3254" s="98"/>
      <c r="C3254" s="98"/>
      <c r="D3254" s="98"/>
      <c r="E3254" s="98"/>
      <c r="F3254" s="98"/>
      <c r="G3254" s="98"/>
      <c r="H3254" s="98"/>
      <c r="I3254" s="98"/>
      <c r="J3254" s="98"/>
      <c r="K3254" s="98"/>
      <c r="L3254" s="98"/>
      <c r="M3254" s="98"/>
      <c r="N3254" s="98"/>
      <c r="O3254" s="98"/>
      <c r="P3254" s="98"/>
      <c r="Q3254" s="98"/>
      <c r="R3254" s="98"/>
      <c r="S3254" s="98"/>
      <c r="T3254" s="108"/>
    </row>
    <row r="3255" spans="1:20" x14ac:dyDescent="0.3">
      <c r="A3255" s="98"/>
      <c r="B3255" s="98"/>
      <c r="C3255" s="98"/>
      <c r="D3255" s="98"/>
      <c r="E3255" s="98"/>
      <c r="F3255" s="98"/>
      <c r="G3255" s="98"/>
      <c r="H3255" s="98"/>
      <c r="I3255" s="98"/>
      <c r="J3255" s="98"/>
      <c r="K3255" s="98"/>
      <c r="L3255" s="98"/>
      <c r="M3255" s="98"/>
      <c r="N3255" s="98"/>
      <c r="O3255" s="98"/>
      <c r="P3255" s="98"/>
      <c r="Q3255" s="98"/>
      <c r="R3255" s="98"/>
      <c r="S3255" s="98"/>
      <c r="T3255" s="108"/>
    </row>
    <row r="3256" spans="1:20" x14ac:dyDescent="0.3">
      <c r="A3256" s="98"/>
      <c r="B3256" s="98"/>
      <c r="C3256" s="98"/>
      <c r="D3256" s="98"/>
      <c r="E3256" s="98"/>
      <c r="F3256" s="98"/>
      <c r="G3256" s="98"/>
      <c r="H3256" s="98"/>
      <c r="I3256" s="98"/>
      <c r="J3256" s="98"/>
      <c r="K3256" s="98"/>
      <c r="L3256" s="98"/>
      <c r="M3256" s="98"/>
      <c r="N3256" s="98"/>
      <c r="O3256" s="98"/>
      <c r="P3256" s="98"/>
      <c r="Q3256" s="98"/>
      <c r="R3256" s="98"/>
      <c r="S3256" s="98"/>
      <c r="T3256" s="108"/>
    </row>
    <row r="3257" spans="1:20" x14ac:dyDescent="0.3">
      <c r="A3257" s="98"/>
      <c r="B3257" s="98"/>
      <c r="C3257" s="98"/>
      <c r="D3257" s="98"/>
      <c r="E3257" s="98"/>
      <c r="F3257" s="98"/>
      <c r="G3257" s="98"/>
      <c r="H3257" s="98"/>
      <c r="I3257" s="98"/>
      <c r="J3257" s="98"/>
      <c r="K3257" s="98"/>
      <c r="L3257" s="98"/>
      <c r="M3257" s="98"/>
      <c r="N3257" s="98"/>
      <c r="O3257" s="98"/>
      <c r="P3257" s="98"/>
      <c r="Q3257" s="98"/>
      <c r="R3257" s="98"/>
      <c r="S3257" s="98"/>
      <c r="T3257" s="108"/>
    </row>
    <row r="3258" spans="1:20" x14ac:dyDescent="0.3">
      <c r="A3258" s="98"/>
      <c r="B3258" s="98"/>
      <c r="C3258" s="98"/>
      <c r="D3258" s="98"/>
      <c r="E3258" s="98"/>
      <c r="F3258" s="98"/>
      <c r="G3258" s="98"/>
      <c r="H3258" s="98"/>
      <c r="I3258" s="98"/>
      <c r="J3258" s="98"/>
      <c r="K3258" s="98"/>
      <c r="L3258" s="98"/>
      <c r="M3258" s="98"/>
      <c r="N3258" s="98"/>
      <c r="O3258" s="98"/>
      <c r="P3258" s="98"/>
      <c r="Q3258" s="98"/>
      <c r="R3258" s="98"/>
      <c r="S3258" s="98"/>
      <c r="T3258" s="108"/>
    </row>
    <row r="3259" spans="1:20" x14ac:dyDescent="0.3">
      <c r="A3259" s="98"/>
      <c r="B3259" s="98"/>
      <c r="C3259" s="98"/>
      <c r="D3259" s="98"/>
      <c r="E3259" s="98"/>
      <c r="F3259" s="98"/>
      <c r="G3259" s="98"/>
      <c r="H3259" s="98"/>
      <c r="I3259" s="98"/>
      <c r="J3259" s="98"/>
      <c r="K3259" s="98"/>
      <c r="L3259" s="98"/>
      <c r="M3259" s="98"/>
      <c r="N3259" s="98"/>
      <c r="O3259" s="98"/>
      <c r="P3259" s="98"/>
      <c r="Q3259" s="98"/>
      <c r="R3259" s="98"/>
      <c r="S3259" s="98"/>
      <c r="T3259" s="108"/>
    </row>
    <row r="3260" spans="1:20" x14ac:dyDescent="0.3">
      <c r="A3260" s="98"/>
      <c r="B3260" s="98"/>
      <c r="C3260" s="98"/>
      <c r="D3260" s="98"/>
      <c r="E3260" s="98"/>
      <c r="F3260" s="98"/>
      <c r="G3260" s="98"/>
      <c r="H3260" s="98"/>
      <c r="I3260" s="98"/>
      <c r="J3260" s="98"/>
      <c r="K3260" s="98"/>
      <c r="L3260" s="98"/>
      <c r="M3260" s="98"/>
      <c r="N3260" s="98"/>
      <c r="O3260" s="98"/>
      <c r="P3260" s="98"/>
      <c r="Q3260" s="98"/>
      <c r="R3260" s="98"/>
      <c r="S3260" s="98"/>
      <c r="T3260" s="108"/>
    </row>
    <row r="3261" spans="1:20" x14ac:dyDescent="0.3">
      <c r="A3261" s="98"/>
      <c r="B3261" s="98"/>
      <c r="C3261" s="98"/>
      <c r="D3261" s="98"/>
      <c r="E3261" s="98"/>
      <c r="F3261" s="98"/>
      <c r="G3261" s="98"/>
      <c r="H3261" s="98"/>
      <c r="I3261" s="98"/>
      <c r="J3261" s="98"/>
      <c r="K3261" s="98"/>
      <c r="L3261" s="98"/>
      <c r="M3261" s="98"/>
      <c r="N3261" s="98"/>
      <c r="O3261" s="98"/>
      <c r="P3261" s="98"/>
      <c r="Q3261" s="98"/>
      <c r="R3261" s="98"/>
      <c r="S3261" s="98"/>
      <c r="T3261" s="108"/>
    </row>
    <row r="3262" spans="1:20" x14ac:dyDescent="0.3">
      <c r="A3262" s="98"/>
      <c r="B3262" s="98"/>
      <c r="C3262" s="98"/>
      <c r="D3262" s="98"/>
      <c r="E3262" s="98"/>
      <c r="F3262" s="98"/>
      <c r="G3262" s="98"/>
      <c r="H3262" s="98"/>
      <c r="I3262" s="98"/>
      <c r="J3262" s="98"/>
      <c r="K3262" s="98"/>
      <c r="L3262" s="98"/>
      <c r="M3262" s="98"/>
      <c r="N3262" s="98"/>
      <c r="O3262" s="98"/>
      <c r="P3262" s="98"/>
      <c r="Q3262" s="98"/>
      <c r="R3262" s="98"/>
      <c r="S3262" s="98"/>
      <c r="T3262" s="108"/>
    </row>
    <row r="3263" spans="1:20" x14ac:dyDescent="0.3">
      <c r="A3263" s="98"/>
      <c r="B3263" s="98"/>
      <c r="C3263" s="98"/>
      <c r="D3263" s="98"/>
      <c r="E3263" s="98"/>
      <c r="F3263" s="98"/>
      <c r="G3263" s="98"/>
      <c r="H3263" s="98"/>
      <c r="I3263" s="98"/>
      <c r="J3263" s="98"/>
      <c r="K3263" s="98"/>
      <c r="L3263" s="98"/>
      <c r="M3263" s="98"/>
      <c r="N3263" s="98"/>
      <c r="O3263" s="98"/>
      <c r="P3263" s="98"/>
      <c r="Q3263" s="98"/>
      <c r="R3263" s="98"/>
      <c r="S3263" s="98"/>
      <c r="T3263" s="108"/>
    </row>
    <row r="3264" spans="1:20" x14ac:dyDescent="0.3">
      <c r="A3264" s="98"/>
      <c r="B3264" s="98"/>
      <c r="C3264" s="98"/>
      <c r="D3264" s="98"/>
      <c r="E3264" s="98"/>
      <c r="F3264" s="98"/>
      <c r="G3264" s="98"/>
      <c r="H3264" s="98"/>
      <c r="I3264" s="98"/>
      <c r="J3264" s="98"/>
      <c r="K3264" s="98"/>
      <c r="L3264" s="98"/>
      <c r="M3264" s="98"/>
      <c r="N3264" s="98"/>
      <c r="O3264" s="98"/>
      <c r="P3264" s="98"/>
      <c r="Q3264" s="98"/>
      <c r="R3264" s="98"/>
      <c r="S3264" s="98"/>
      <c r="T3264" s="108"/>
    </row>
    <row r="3265" spans="1:20" x14ac:dyDescent="0.3">
      <c r="A3265" s="98"/>
      <c r="B3265" s="98"/>
      <c r="C3265" s="98"/>
      <c r="D3265" s="98"/>
      <c r="E3265" s="98"/>
      <c r="F3265" s="98"/>
      <c r="G3265" s="98"/>
      <c r="H3265" s="98"/>
      <c r="I3265" s="98"/>
      <c r="J3265" s="98"/>
      <c r="K3265" s="98"/>
      <c r="L3265" s="98"/>
      <c r="M3265" s="98"/>
      <c r="N3265" s="98"/>
      <c r="O3265" s="98"/>
      <c r="P3265" s="98"/>
      <c r="Q3265" s="98"/>
      <c r="R3265" s="98"/>
      <c r="S3265" s="98"/>
      <c r="T3265" s="108"/>
    </row>
    <row r="3266" spans="1:20" x14ac:dyDescent="0.3">
      <c r="A3266" s="98"/>
      <c r="B3266" s="98"/>
      <c r="C3266" s="98"/>
      <c r="D3266" s="98"/>
      <c r="E3266" s="98"/>
      <c r="F3266" s="98"/>
      <c r="G3266" s="98"/>
      <c r="H3266" s="98"/>
      <c r="I3266" s="98"/>
      <c r="J3266" s="98"/>
      <c r="K3266" s="98"/>
      <c r="L3266" s="98"/>
      <c r="M3266" s="98"/>
      <c r="N3266" s="98"/>
      <c r="O3266" s="98"/>
      <c r="P3266" s="98"/>
      <c r="Q3266" s="98"/>
      <c r="R3266" s="98"/>
      <c r="S3266" s="98"/>
      <c r="T3266" s="108"/>
    </row>
    <row r="3267" spans="1:20" x14ac:dyDescent="0.3">
      <c r="A3267" s="98"/>
      <c r="B3267" s="98"/>
      <c r="C3267" s="98"/>
      <c r="D3267" s="98"/>
      <c r="E3267" s="98"/>
      <c r="F3267" s="98"/>
      <c r="G3267" s="98"/>
      <c r="H3267" s="98"/>
      <c r="I3267" s="98"/>
      <c r="J3267" s="98"/>
      <c r="K3267" s="98"/>
      <c r="L3267" s="98"/>
      <c r="M3267" s="98"/>
      <c r="N3267" s="98"/>
      <c r="O3267" s="98"/>
      <c r="P3267" s="98"/>
      <c r="Q3267" s="98"/>
      <c r="R3267" s="98"/>
      <c r="S3267" s="98"/>
      <c r="T3267" s="108"/>
    </row>
    <row r="3268" spans="1:20" x14ac:dyDescent="0.3">
      <c r="A3268" s="98"/>
      <c r="B3268" s="98"/>
      <c r="C3268" s="98"/>
      <c r="D3268" s="98"/>
      <c r="E3268" s="98"/>
      <c r="F3268" s="98"/>
      <c r="G3268" s="98"/>
      <c r="H3268" s="98"/>
      <c r="I3268" s="98"/>
      <c r="J3268" s="98"/>
      <c r="K3268" s="98"/>
      <c r="L3268" s="98"/>
      <c r="M3268" s="98"/>
      <c r="N3268" s="98"/>
      <c r="O3268" s="98"/>
      <c r="P3268" s="98"/>
      <c r="Q3268" s="98"/>
      <c r="R3268" s="98"/>
      <c r="S3268" s="98"/>
      <c r="T3268" s="108"/>
    </row>
    <row r="3269" spans="1:20" x14ac:dyDescent="0.3">
      <c r="A3269" s="98"/>
      <c r="B3269" s="98"/>
      <c r="C3269" s="98"/>
      <c r="D3269" s="98"/>
      <c r="E3269" s="98"/>
      <c r="F3269" s="98"/>
      <c r="G3269" s="98"/>
      <c r="H3269" s="98"/>
      <c r="I3269" s="98"/>
      <c r="J3269" s="98"/>
      <c r="K3269" s="98"/>
      <c r="L3269" s="98"/>
      <c r="M3269" s="98"/>
      <c r="N3269" s="98"/>
      <c r="O3269" s="98"/>
      <c r="P3269" s="98"/>
      <c r="Q3269" s="98"/>
      <c r="R3269" s="98"/>
      <c r="S3269" s="98"/>
      <c r="T3269" s="108"/>
    </row>
    <row r="3270" spans="1:20" x14ac:dyDescent="0.3">
      <c r="A3270" s="98"/>
      <c r="B3270" s="98"/>
      <c r="C3270" s="98"/>
      <c r="D3270" s="98"/>
      <c r="E3270" s="98"/>
      <c r="F3270" s="98"/>
      <c r="G3270" s="98"/>
      <c r="H3270" s="98"/>
      <c r="I3270" s="98"/>
      <c r="J3270" s="98"/>
      <c r="K3270" s="98"/>
      <c r="L3270" s="98"/>
      <c r="M3270" s="98"/>
      <c r="N3270" s="98"/>
      <c r="O3270" s="98"/>
      <c r="P3270" s="98"/>
      <c r="Q3270" s="98"/>
      <c r="R3270" s="98"/>
      <c r="S3270" s="98"/>
      <c r="T3270" s="108"/>
    </row>
    <row r="3271" spans="1:20" x14ac:dyDescent="0.3">
      <c r="A3271" s="98"/>
      <c r="B3271" s="98"/>
      <c r="C3271" s="98"/>
      <c r="D3271" s="98"/>
      <c r="E3271" s="98"/>
      <c r="F3271" s="98"/>
      <c r="G3271" s="98"/>
      <c r="H3271" s="98"/>
      <c r="I3271" s="98"/>
      <c r="J3271" s="98"/>
      <c r="K3271" s="98"/>
      <c r="L3271" s="98"/>
      <c r="M3271" s="98"/>
      <c r="N3271" s="98"/>
      <c r="O3271" s="98"/>
      <c r="P3271" s="98"/>
      <c r="Q3271" s="98"/>
      <c r="R3271" s="98"/>
      <c r="S3271" s="98"/>
      <c r="T3271" s="108"/>
    </row>
    <row r="3272" spans="1:20" x14ac:dyDescent="0.3">
      <c r="A3272" s="98"/>
      <c r="B3272" s="98"/>
      <c r="C3272" s="98"/>
      <c r="D3272" s="98"/>
      <c r="E3272" s="98"/>
      <c r="F3272" s="98"/>
      <c r="G3272" s="98"/>
      <c r="H3272" s="98"/>
      <c r="I3272" s="98"/>
      <c r="J3272" s="98"/>
      <c r="K3272" s="98"/>
      <c r="L3272" s="98"/>
      <c r="M3272" s="98"/>
      <c r="N3272" s="98"/>
      <c r="O3272" s="98"/>
      <c r="P3272" s="98"/>
      <c r="Q3272" s="98"/>
      <c r="R3272" s="98"/>
      <c r="S3272" s="98"/>
      <c r="T3272" s="108"/>
    </row>
    <row r="3273" spans="1:20" x14ac:dyDescent="0.3">
      <c r="A3273" s="98"/>
      <c r="B3273" s="98"/>
      <c r="C3273" s="98"/>
      <c r="D3273" s="98"/>
      <c r="E3273" s="98"/>
      <c r="F3273" s="98"/>
      <c r="G3273" s="98"/>
      <c r="H3273" s="98"/>
      <c r="I3273" s="98"/>
      <c r="J3273" s="98"/>
      <c r="K3273" s="98"/>
      <c r="L3273" s="98"/>
      <c r="M3273" s="98"/>
      <c r="N3273" s="98"/>
      <c r="O3273" s="98"/>
      <c r="P3273" s="98"/>
      <c r="Q3273" s="98"/>
      <c r="R3273" s="98"/>
      <c r="S3273" s="98"/>
      <c r="T3273" s="108"/>
    </row>
    <row r="3274" spans="1:20" x14ac:dyDescent="0.3">
      <c r="A3274" s="98"/>
      <c r="B3274" s="98"/>
      <c r="C3274" s="98"/>
      <c r="D3274" s="98"/>
      <c r="E3274" s="98"/>
      <c r="F3274" s="98"/>
      <c r="G3274" s="98"/>
      <c r="H3274" s="98"/>
      <c r="I3274" s="98"/>
      <c r="J3274" s="98"/>
      <c r="K3274" s="98"/>
      <c r="L3274" s="98"/>
      <c r="M3274" s="98"/>
      <c r="N3274" s="98"/>
      <c r="O3274" s="98"/>
      <c r="P3274" s="98"/>
      <c r="Q3274" s="98"/>
      <c r="R3274" s="98"/>
      <c r="S3274" s="98"/>
      <c r="T3274" s="108"/>
    </row>
    <row r="3275" spans="1:20" x14ac:dyDescent="0.3">
      <c r="A3275" s="98"/>
      <c r="B3275" s="98"/>
      <c r="C3275" s="98"/>
      <c r="D3275" s="98"/>
      <c r="E3275" s="98"/>
      <c r="F3275" s="98"/>
      <c r="G3275" s="98"/>
      <c r="H3275" s="98"/>
      <c r="I3275" s="98"/>
      <c r="J3275" s="98"/>
      <c r="K3275" s="98"/>
      <c r="L3275" s="98"/>
      <c r="M3275" s="98"/>
      <c r="N3275" s="98"/>
      <c r="O3275" s="98"/>
      <c r="P3275" s="98"/>
      <c r="Q3275" s="98"/>
      <c r="R3275" s="98"/>
      <c r="S3275" s="98"/>
      <c r="T3275" s="108"/>
    </row>
    <row r="3276" spans="1:20" x14ac:dyDescent="0.3">
      <c r="A3276" s="98"/>
      <c r="B3276" s="98"/>
      <c r="C3276" s="98"/>
      <c r="D3276" s="98"/>
      <c r="E3276" s="98"/>
      <c r="F3276" s="98"/>
      <c r="G3276" s="98"/>
      <c r="H3276" s="98"/>
      <c r="I3276" s="98"/>
      <c r="J3276" s="98"/>
      <c r="K3276" s="98"/>
      <c r="L3276" s="98"/>
      <c r="M3276" s="98"/>
      <c r="N3276" s="98"/>
      <c r="O3276" s="98"/>
      <c r="P3276" s="98"/>
      <c r="Q3276" s="98"/>
      <c r="R3276" s="98"/>
      <c r="S3276" s="98"/>
      <c r="T3276" s="108"/>
    </row>
    <row r="3277" spans="1:20" x14ac:dyDescent="0.3">
      <c r="A3277" s="98"/>
      <c r="B3277" s="98"/>
      <c r="C3277" s="98"/>
      <c r="D3277" s="98"/>
      <c r="E3277" s="98"/>
      <c r="F3277" s="98"/>
      <c r="G3277" s="98"/>
      <c r="H3277" s="98"/>
      <c r="I3277" s="98"/>
      <c r="J3277" s="98"/>
      <c r="K3277" s="98"/>
      <c r="L3277" s="98"/>
      <c r="M3277" s="98"/>
      <c r="N3277" s="98"/>
      <c r="O3277" s="98"/>
      <c r="P3277" s="98"/>
      <c r="Q3277" s="98"/>
      <c r="R3277" s="98"/>
      <c r="S3277" s="98"/>
      <c r="T3277" s="108"/>
    </row>
    <row r="3278" spans="1:20" x14ac:dyDescent="0.3">
      <c r="A3278" s="98"/>
      <c r="B3278" s="98"/>
      <c r="C3278" s="98"/>
      <c r="D3278" s="98"/>
      <c r="E3278" s="98"/>
      <c r="F3278" s="98"/>
      <c r="G3278" s="98"/>
      <c r="H3278" s="98"/>
      <c r="I3278" s="98"/>
      <c r="J3278" s="98"/>
      <c r="K3278" s="98"/>
      <c r="L3278" s="98"/>
      <c r="M3278" s="98"/>
      <c r="N3278" s="98"/>
      <c r="O3278" s="98"/>
      <c r="P3278" s="98"/>
      <c r="Q3278" s="98"/>
      <c r="R3278" s="98"/>
      <c r="S3278" s="98"/>
      <c r="T3278" s="108"/>
    </row>
    <row r="3279" spans="1:20" x14ac:dyDescent="0.3">
      <c r="A3279" s="98"/>
      <c r="B3279" s="98"/>
      <c r="C3279" s="98"/>
      <c r="D3279" s="98"/>
      <c r="E3279" s="98"/>
      <c r="F3279" s="98"/>
      <c r="G3279" s="98"/>
      <c r="H3279" s="98"/>
      <c r="I3279" s="98"/>
      <c r="J3279" s="98"/>
      <c r="K3279" s="98"/>
      <c r="L3279" s="98"/>
      <c r="M3279" s="98"/>
      <c r="N3279" s="98"/>
      <c r="O3279" s="98"/>
      <c r="P3279" s="98"/>
      <c r="Q3279" s="98"/>
      <c r="R3279" s="98"/>
      <c r="S3279" s="98"/>
      <c r="T3279" s="108"/>
    </row>
    <row r="3280" spans="1:20" x14ac:dyDescent="0.3">
      <c r="A3280" s="98"/>
      <c r="B3280" s="98"/>
      <c r="C3280" s="98"/>
      <c r="D3280" s="98"/>
      <c r="E3280" s="98"/>
      <c r="F3280" s="98"/>
      <c r="G3280" s="98"/>
      <c r="H3280" s="98"/>
      <c r="I3280" s="98"/>
      <c r="J3280" s="98"/>
      <c r="K3280" s="98"/>
      <c r="L3280" s="98"/>
      <c r="M3280" s="98"/>
      <c r="N3280" s="98"/>
      <c r="O3280" s="98"/>
      <c r="P3280" s="98"/>
      <c r="Q3280" s="98"/>
      <c r="R3280" s="98"/>
      <c r="S3280" s="98"/>
      <c r="T3280" s="108"/>
    </row>
    <row r="3281" spans="1:20" x14ac:dyDescent="0.3">
      <c r="A3281" s="98"/>
      <c r="B3281" s="98"/>
      <c r="C3281" s="98"/>
      <c r="D3281" s="98"/>
      <c r="E3281" s="98"/>
      <c r="F3281" s="98"/>
      <c r="G3281" s="98"/>
      <c r="H3281" s="98"/>
      <c r="I3281" s="98"/>
      <c r="J3281" s="98"/>
      <c r="K3281" s="98"/>
      <c r="L3281" s="98"/>
      <c r="M3281" s="98"/>
      <c r="N3281" s="98"/>
      <c r="O3281" s="98"/>
      <c r="P3281" s="98"/>
      <c r="Q3281" s="98"/>
      <c r="R3281" s="98"/>
      <c r="S3281" s="98"/>
      <c r="T3281" s="108"/>
    </row>
    <row r="3282" spans="1:20" x14ac:dyDescent="0.3">
      <c r="A3282" s="98"/>
      <c r="B3282" s="98"/>
      <c r="C3282" s="98"/>
      <c r="D3282" s="98"/>
      <c r="E3282" s="98"/>
      <c r="F3282" s="98"/>
      <c r="G3282" s="98"/>
      <c r="H3282" s="98"/>
      <c r="I3282" s="98"/>
      <c r="J3282" s="98"/>
      <c r="K3282" s="98"/>
      <c r="L3282" s="98"/>
      <c r="M3282" s="98"/>
      <c r="N3282" s="98"/>
      <c r="O3282" s="98"/>
      <c r="P3282" s="98"/>
      <c r="Q3282" s="98"/>
      <c r="R3282" s="98"/>
      <c r="S3282" s="98"/>
      <c r="T3282" s="108"/>
    </row>
    <row r="3283" spans="1:20" x14ac:dyDescent="0.3">
      <c r="A3283" s="98"/>
      <c r="B3283" s="98"/>
      <c r="C3283" s="98"/>
      <c r="D3283" s="98"/>
      <c r="E3283" s="98"/>
      <c r="F3283" s="98"/>
      <c r="G3283" s="98"/>
      <c r="H3283" s="98"/>
      <c r="I3283" s="98"/>
      <c r="J3283" s="98"/>
      <c r="K3283" s="98"/>
      <c r="L3283" s="98"/>
      <c r="M3283" s="98"/>
      <c r="N3283" s="98"/>
      <c r="O3283" s="98"/>
      <c r="P3283" s="98"/>
      <c r="Q3283" s="98"/>
      <c r="R3283" s="98"/>
      <c r="S3283" s="98"/>
      <c r="T3283" s="108"/>
    </row>
    <row r="3284" spans="1:20" x14ac:dyDescent="0.3">
      <c r="A3284" s="98"/>
      <c r="B3284" s="98"/>
      <c r="C3284" s="98"/>
      <c r="D3284" s="98"/>
      <c r="E3284" s="98"/>
      <c r="F3284" s="98"/>
      <c r="G3284" s="98"/>
      <c r="H3284" s="98"/>
      <c r="I3284" s="98"/>
      <c r="J3284" s="98"/>
      <c r="K3284" s="98"/>
      <c r="L3284" s="98"/>
      <c r="M3284" s="98"/>
      <c r="N3284" s="98"/>
      <c r="O3284" s="98"/>
      <c r="P3284" s="98"/>
      <c r="Q3284" s="98"/>
      <c r="R3284" s="98"/>
      <c r="S3284" s="98"/>
      <c r="T3284" s="108"/>
    </row>
    <row r="3285" spans="1:20" x14ac:dyDescent="0.3">
      <c r="A3285" s="98"/>
      <c r="B3285" s="98"/>
      <c r="C3285" s="98"/>
      <c r="D3285" s="98"/>
      <c r="E3285" s="98"/>
      <c r="F3285" s="98"/>
      <c r="G3285" s="98"/>
      <c r="H3285" s="98"/>
      <c r="I3285" s="98"/>
      <c r="J3285" s="98"/>
      <c r="K3285" s="98"/>
      <c r="L3285" s="98"/>
      <c r="M3285" s="98"/>
      <c r="N3285" s="98"/>
      <c r="O3285" s="98"/>
      <c r="P3285" s="98"/>
      <c r="Q3285" s="98"/>
      <c r="R3285" s="98"/>
      <c r="S3285" s="98"/>
      <c r="T3285" s="108"/>
    </row>
    <row r="3286" spans="1:20" x14ac:dyDescent="0.3">
      <c r="A3286" s="98"/>
      <c r="B3286" s="98"/>
      <c r="C3286" s="98"/>
      <c r="D3286" s="98"/>
      <c r="E3286" s="98"/>
      <c r="F3286" s="98"/>
      <c r="G3286" s="98"/>
      <c r="H3286" s="98"/>
      <c r="I3286" s="98"/>
      <c r="J3286" s="98"/>
      <c r="K3286" s="98"/>
      <c r="L3286" s="98"/>
      <c r="M3286" s="98"/>
      <c r="N3286" s="98"/>
      <c r="O3286" s="98"/>
      <c r="P3286" s="98"/>
      <c r="Q3286" s="98"/>
      <c r="R3286" s="98"/>
      <c r="S3286" s="98"/>
      <c r="T3286" s="108"/>
    </row>
    <row r="3287" spans="1:20" x14ac:dyDescent="0.3">
      <c r="A3287" s="98"/>
      <c r="B3287" s="98"/>
      <c r="C3287" s="98"/>
      <c r="D3287" s="98"/>
      <c r="E3287" s="98"/>
      <c r="F3287" s="98"/>
      <c r="G3287" s="98"/>
      <c r="H3287" s="98"/>
      <c r="I3287" s="98"/>
      <c r="J3287" s="98"/>
      <c r="K3287" s="98"/>
      <c r="L3287" s="98"/>
      <c r="M3287" s="98"/>
      <c r="N3287" s="98"/>
      <c r="O3287" s="98"/>
      <c r="P3287" s="98"/>
      <c r="Q3287" s="98"/>
      <c r="R3287" s="98"/>
      <c r="S3287" s="98"/>
      <c r="T3287" s="108"/>
    </row>
    <row r="3288" spans="1:20" x14ac:dyDescent="0.3">
      <c r="A3288" s="98"/>
      <c r="B3288" s="98"/>
      <c r="C3288" s="98"/>
      <c r="D3288" s="98"/>
      <c r="E3288" s="98"/>
      <c r="F3288" s="98"/>
      <c r="G3288" s="98"/>
      <c r="H3288" s="98"/>
      <c r="I3288" s="98"/>
      <c r="J3288" s="98"/>
      <c r="K3288" s="98"/>
      <c r="L3288" s="98"/>
      <c r="M3288" s="98"/>
      <c r="N3288" s="98"/>
      <c r="O3288" s="98"/>
      <c r="P3288" s="98"/>
      <c r="Q3288" s="98"/>
      <c r="R3288" s="98"/>
      <c r="S3288" s="98"/>
      <c r="T3288" s="108"/>
    </row>
    <row r="3289" spans="1:20" x14ac:dyDescent="0.3">
      <c r="A3289" s="98"/>
      <c r="B3289" s="98"/>
      <c r="C3289" s="98"/>
      <c r="D3289" s="98"/>
      <c r="E3289" s="98"/>
      <c r="F3289" s="98"/>
      <c r="G3289" s="98"/>
      <c r="H3289" s="98"/>
      <c r="I3289" s="98"/>
      <c r="J3289" s="98"/>
      <c r="K3289" s="98"/>
      <c r="L3289" s="98"/>
      <c r="M3289" s="98"/>
      <c r="N3289" s="98"/>
      <c r="O3289" s="98"/>
      <c r="P3289" s="98"/>
      <c r="Q3289" s="98"/>
      <c r="R3289" s="98"/>
      <c r="S3289" s="98"/>
      <c r="T3289" s="108"/>
    </row>
    <row r="3290" spans="1:20" x14ac:dyDescent="0.3">
      <c r="A3290" s="98"/>
      <c r="B3290" s="98"/>
      <c r="C3290" s="98"/>
      <c r="D3290" s="98"/>
      <c r="E3290" s="98"/>
      <c r="F3290" s="98"/>
      <c r="G3290" s="98"/>
      <c r="H3290" s="98"/>
      <c r="I3290" s="98"/>
      <c r="J3290" s="98"/>
      <c r="K3290" s="98"/>
      <c r="L3290" s="98"/>
      <c r="M3290" s="98"/>
      <c r="N3290" s="98"/>
      <c r="O3290" s="98"/>
      <c r="P3290" s="98"/>
      <c r="Q3290" s="98"/>
      <c r="R3290" s="98"/>
      <c r="S3290" s="98"/>
      <c r="T3290" s="108"/>
    </row>
    <row r="3291" spans="1:20" x14ac:dyDescent="0.3">
      <c r="A3291" s="98"/>
      <c r="B3291" s="98"/>
      <c r="C3291" s="98"/>
      <c r="D3291" s="98"/>
      <c r="E3291" s="98"/>
      <c r="F3291" s="98"/>
      <c r="G3291" s="98"/>
      <c r="H3291" s="98"/>
      <c r="I3291" s="98"/>
      <c r="J3291" s="98"/>
      <c r="K3291" s="98"/>
      <c r="L3291" s="98"/>
      <c r="M3291" s="98"/>
      <c r="N3291" s="98"/>
      <c r="O3291" s="98"/>
      <c r="P3291" s="98"/>
      <c r="Q3291" s="98"/>
      <c r="R3291" s="98"/>
      <c r="S3291" s="98"/>
      <c r="T3291" s="108"/>
    </row>
    <row r="3292" spans="1:20" x14ac:dyDescent="0.3">
      <c r="A3292" s="98"/>
      <c r="B3292" s="98"/>
      <c r="C3292" s="98"/>
      <c r="D3292" s="98"/>
      <c r="E3292" s="98"/>
      <c r="F3292" s="98"/>
      <c r="G3292" s="98"/>
      <c r="H3292" s="98"/>
      <c r="I3292" s="98"/>
      <c r="J3292" s="98"/>
      <c r="K3292" s="98"/>
      <c r="L3292" s="98"/>
      <c r="M3292" s="98"/>
      <c r="N3292" s="98"/>
      <c r="O3292" s="98"/>
      <c r="P3292" s="98"/>
      <c r="Q3292" s="98"/>
      <c r="R3292" s="98"/>
      <c r="S3292" s="98"/>
      <c r="T3292" s="108"/>
    </row>
    <row r="3293" spans="1:20" x14ac:dyDescent="0.3">
      <c r="A3293" s="98"/>
      <c r="B3293" s="98"/>
      <c r="C3293" s="98"/>
      <c r="D3293" s="98"/>
      <c r="E3293" s="98"/>
      <c r="F3293" s="98"/>
      <c r="G3293" s="98"/>
      <c r="H3293" s="98"/>
      <c r="I3293" s="98"/>
      <c r="J3293" s="98"/>
      <c r="K3293" s="98"/>
      <c r="L3293" s="98"/>
      <c r="M3293" s="98"/>
      <c r="N3293" s="98"/>
      <c r="O3293" s="98"/>
      <c r="P3293" s="98"/>
      <c r="Q3293" s="98"/>
      <c r="R3293" s="98"/>
      <c r="S3293" s="98"/>
      <c r="T3293" s="108"/>
    </row>
    <row r="3294" spans="1:20" x14ac:dyDescent="0.3">
      <c r="A3294" s="98"/>
      <c r="B3294" s="98"/>
      <c r="C3294" s="98"/>
      <c r="D3294" s="98"/>
      <c r="E3294" s="98"/>
      <c r="F3294" s="98"/>
      <c r="G3294" s="98"/>
      <c r="H3294" s="98"/>
      <c r="I3294" s="98"/>
      <c r="J3294" s="98"/>
      <c r="K3294" s="98"/>
      <c r="L3294" s="98"/>
      <c r="M3294" s="98"/>
      <c r="N3294" s="98"/>
      <c r="O3294" s="98"/>
      <c r="P3294" s="98"/>
      <c r="Q3294" s="98"/>
      <c r="R3294" s="98"/>
      <c r="S3294" s="98"/>
      <c r="T3294" s="108"/>
    </row>
    <row r="3295" spans="1:20" x14ac:dyDescent="0.3">
      <c r="A3295" s="98"/>
      <c r="B3295" s="98"/>
      <c r="C3295" s="98"/>
      <c r="D3295" s="98"/>
      <c r="E3295" s="98"/>
      <c r="F3295" s="98"/>
      <c r="G3295" s="98"/>
      <c r="H3295" s="98"/>
      <c r="I3295" s="98"/>
      <c r="J3295" s="98"/>
      <c r="K3295" s="98"/>
      <c r="L3295" s="98"/>
      <c r="M3295" s="98"/>
      <c r="N3295" s="98"/>
      <c r="O3295" s="98"/>
      <c r="P3295" s="98"/>
      <c r="Q3295" s="98"/>
      <c r="R3295" s="98"/>
      <c r="S3295" s="98"/>
      <c r="T3295" s="108"/>
    </row>
    <row r="3296" spans="1:20" x14ac:dyDescent="0.3">
      <c r="A3296" s="98"/>
      <c r="B3296" s="98"/>
      <c r="C3296" s="98"/>
      <c r="D3296" s="98"/>
      <c r="E3296" s="98"/>
      <c r="F3296" s="98"/>
      <c r="G3296" s="98"/>
      <c r="H3296" s="98"/>
      <c r="I3296" s="98"/>
      <c r="J3296" s="98"/>
      <c r="K3296" s="98"/>
      <c r="L3296" s="98"/>
      <c r="M3296" s="98"/>
      <c r="N3296" s="98"/>
      <c r="O3296" s="98"/>
      <c r="P3296" s="98"/>
      <c r="Q3296" s="98"/>
      <c r="R3296" s="98"/>
      <c r="S3296" s="98"/>
      <c r="T3296" s="108"/>
    </row>
    <row r="3297" spans="1:20" x14ac:dyDescent="0.3">
      <c r="A3297" s="98"/>
      <c r="B3297" s="98"/>
      <c r="C3297" s="98"/>
      <c r="D3297" s="98"/>
      <c r="E3297" s="98"/>
      <c r="F3297" s="98"/>
      <c r="G3297" s="98"/>
      <c r="H3297" s="98"/>
      <c r="I3297" s="98"/>
      <c r="J3297" s="98"/>
      <c r="K3297" s="98"/>
      <c r="L3297" s="98"/>
      <c r="M3297" s="98"/>
      <c r="N3297" s="98"/>
      <c r="O3297" s="98"/>
      <c r="P3297" s="98"/>
      <c r="Q3297" s="98"/>
      <c r="R3297" s="98"/>
      <c r="S3297" s="98"/>
      <c r="T3297" s="108"/>
    </row>
    <row r="3298" spans="1:20" x14ac:dyDescent="0.3">
      <c r="A3298" s="98"/>
      <c r="B3298" s="98"/>
      <c r="C3298" s="98"/>
      <c r="D3298" s="98"/>
      <c r="E3298" s="98"/>
      <c r="F3298" s="98"/>
      <c r="G3298" s="98"/>
      <c r="H3298" s="98"/>
      <c r="I3298" s="98"/>
      <c r="J3298" s="98"/>
      <c r="K3298" s="98"/>
      <c r="L3298" s="98"/>
      <c r="M3298" s="98"/>
      <c r="N3298" s="98"/>
      <c r="O3298" s="98"/>
      <c r="P3298" s="98"/>
      <c r="Q3298" s="98"/>
      <c r="R3298" s="98"/>
      <c r="S3298" s="98"/>
      <c r="T3298" s="108"/>
    </row>
    <row r="3299" spans="1:20" x14ac:dyDescent="0.3">
      <c r="A3299" s="98"/>
      <c r="B3299" s="98"/>
      <c r="C3299" s="98"/>
      <c r="D3299" s="98"/>
      <c r="E3299" s="98"/>
      <c r="F3299" s="98"/>
      <c r="G3299" s="98"/>
      <c r="H3299" s="98"/>
      <c r="I3299" s="98"/>
      <c r="J3299" s="98"/>
      <c r="K3299" s="98"/>
      <c r="L3299" s="98"/>
      <c r="M3299" s="98"/>
      <c r="N3299" s="98"/>
      <c r="O3299" s="98"/>
      <c r="P3299" s="98"/>
      <c r="Q3299" s="98"/>
      <c r="R3299" s="98"/>
      <c r="S3299" s="98"/>
      <c r="T3299" s="108"/>
    </row>
    <row r="3300" spans="1:20" x14ac:dyDescent="0.3">
      <c r="A3300" s="98"/>
      <c r="B3300" s="98"/>
      <c r="C3300" s="98"/>
      <c r="D3300" s="98"/>
      <c r="E3300" s="98"/>
      <c r="F3300" s="98"/>
      <c r="G3300" s="98"/>
      <c r="H3300" s="98"/>
      <c r="I3300" s="98"/>
      <c r="J3300" s="98"/>
      <c r="K3300" s="98"/>
      <c r="L3300" s="98"/>
      <c r="M3300" s="98"/>
      <c r="N3300" s="98"/>
      <c r="O3300" s="98"/>
      <c r="P3300" s="98"/>
      <c r="Q3300" s="98"/>
      <c r="R3300" s="98"/>
      <c r="S3300" s="98"/>
      <c r="T3300" s="108"/>
    </row>
    <row r="3301" spans="1:20" x14ac:dyDescent="0.3">
      <c r="A3301" s="98"/>
      <c r="B3301" s="98"/>
      <c r="C3301" s="98"/>
      <c r="D3301" s="98"/>
      <c r="E3301" s="98"/>
      <c r="F3301" s="98"/>
      <c r="G3301" s="98"/>
      <c r="H3301" s="98"/>
      <c r="I3301" s="98"/>
      <c r="J3301" s="98"/>
      <c r="K3301" s="98"/>
      <c r="L3301" s="98"/>
      <c r="M3301" s="98"/>
      <c r="N3301" s="98"/>
      <c r="O3301" s="98"/>
      <c r="P3301" s="98"/>
      <c r="Q3301" s="98"/>
      <c r="R3301" s="98"/>
      <c r="S3301" s="98"/>
      <c r="T3301" s="108"/>
    </row>
    <row r="3302" spans="1:20" x14ac:dyDescent="0.3">
      <c r="A3302" s="98"/>
      <c r="B3302" s="98"/>
      <c r="C3302" s="98"/>
      <c r="D3302" s="98"/>
      <c r="E3302" s="98"/>
      <c r="F3302" s="98"/>
      <c r="G3302" s="98"/>
      <c r="H3302" s="98"/>
      <c r="I3302" s="98"/>
      <c r="J3302" s="98"/>
      <c r="K3302" s="98"/>
      <c r="L3302" s="98"/>
      <c r="M3302" s="98"/>
      <c r="N3302" s="98"/>
      <c r="O3302" s="98"/>
      <c r="P3302" s="98"/>
      <c r="Q3302" s="98"/>
      <c r="R3302" s="98"/>
      <c r="S3302" s="98"/>
      <c r="T3302" s="108"/>
    </row>
    <row r="3303" spans="1:20" x14ac:dyDescent="0.3">
      <c r="A3303" s="98"/>
      <c r="B3303" s="98"/>
      <c r="C3303" s="98"/>
      <c r="D3303" s="98"/>
      <c r="E3303" s="98"/>
      <c r="F3303" s="98"/>
      <c r="G3303" s="98"/>
      <c r="H3303" s="98"/>
      <c r="I3303" s="98"/>
      <c r="J3303" s="98"/>
      <c r="K3303" s="98"/>
      <c r="L3303" s="98"/>
      <c r="M3303" s="98"/>
      <c r="N3303" s="98"/>
      <c r="O3303" s="98"/>
      <c r="P3303" s="98"/>
      <c r="Q3303" s="98"/>
      <c r="R3303" s="98"/>
      <c r="S3303" s="98"/>
      <c r="T3303" s="108"/>
    </row>
    <row r="3304" spans="1:20" x14ac:dyDescent="0.3">
      <c r="A3304" s="98"/>
      <c r="B3304" s="98"/>
      <c r="C3304" s="98"/>
      <c r="D3304" s="98"/>
      <c r="E3304" s="98"/>
      <c r="F3304" s="98"/>
      <c r="G3304" s="98"/>
      <c r="H3304" s="98"/>
      <c r="I3304" s="98"/>
      <c r="J3304" s="98"/>
      <c r="K3304" s="98"/>
      <c r="L3304" s="98"/>
      <c r="M3304" s="98"/>
      <c r="N3304" s="98"/>
      <c r="O3304" s="98"/>
      <c r="P3304" s="98"/>
      <c r="Q3304" s="98"/>
      <c r="R3304" s="98"/>
      <c r="S3304" s="98"/>
      <c r="T3304" s="108"/>
    </row>
    <row r="3305" spans="1:20" x14ac:dyDescent="0.3">
      <c r="A3305" s="98"/>
      <c r="B3305" s="98"/>
      <c r="C3305" s="98"/>
      <c r="D3305" s="98"/>
      <c r="E3305" s="98"/>
      <c r="F3305" s="98"/>
      <c r="G3305" s="98"/>
      <c r="H3305" s="98"/>
      <c r="I3305" s="98"/>
      <c r="J3305" s="98"/>
      <c r="K3305" s="98"/>
      <c r="L3305" s="98"/>
      <c r="M3305" s="98"/>
      <c r="N3305" s="98"/>
      <c r="O3305" s="98"/>
      <c r="P3305" s="98"/>
      <c r="Q3305" s="98"/>
      <c r="R3305" s="98"/>
      <c r="S3305" s="98"/>
      <c r="T3305" s="108"/>
    </row>
    <row r="3306" spans="1:20" x14ac:dyDescent="0.3">
      <c r="A3306" s="98"/>
      <c r="B3306" s="98"/>
      <c r="C3306" s="98"/>
      <c r="D3306" s="98"/>
      <c r="E3306" s="98"/>
      <c r="F3306" s="98"/>
      <c r="G3306" s="98"/>
      <c r="H3306" s="98"/>
      <c r="I3306" s="98"/>
      <c r="J3306" s="98"/>
      <c r="K3306" s="98"/>
      <c r="L3306" s="98"/>
      <c r="M3306" s="98"/>
      <c r="N3306" s="98"/>
      <c r="O3306" s="98"/>
      <c r="P3306" s="98"/>
      <c r="Q3306" s="98"/>
      <c r="R3306" s="98"/>
      <c r="S3306" s="98"/>
      <c r="T3306" s="108"/>
    </row>
    <row r="3307" spans="1:20" x14ac:dyDescent="0.3">
      <c r="A3307" s="98"/>
      <c r="B3307" s="98"/>
      <c r="C3307" s="98"/>
      <c r="D3307" s="98"/>
      <c r="E3307" s="98"/>
      <c r="F3307" s="98"/>
      <c r="G3307" s="98"/>
      <c r="H3307" s="98"/>
      <c r="I3307" s="98"/>
      <c r="J3307" s="98"/>
      <c r="K3307" s="98"/>
      <c r="L3307" s="98"/>
      <c r="M3307" s="98"/>
      <c r="N3307" s="98"/>
      <c r="O3307" s="98"/>
      <c r="P3307" s="98"/>
      <c r="Q3307" s="98"/>
      <c r="R3307" s="98"/>
      <c r="S3307" s="98"/>
      <c r="T3307" s="108"/>
    </row>
    <row r="3308" spans="1:20" x14ac:dyDescent="0.3">
      <c r="A3308" s="98"/>
      <c r="B3308" s="98"/>
      <c r="C3308" s="98"/>
      <c r="D3308" s="98"/>
      <c r="E3308" s="98"/>
      <c r="F3308" s="98"/>
      <c r="G3308" s="98"/>
      <c r="H3308" s="98"/>
      <c r="I3308" s="98"/>
      <c r="J3308" s="98"/>
      <c r="K3308" s="98"/>
      <c r="L3308" s="98"/>
      <c r="M3308" s="98"/>
      <c r="N3308" s="98"/>
      <c r="O3308" s="98"/>
      <c r="P3308" s="98"/>
      <c r="Q3308" s="98"/>
      <c r="R3308" s="98"/>
      <c r="S3308" s="98"/>
      <c r="T3308" s="108"/>
    </row>
    <row r="3309" spans="1:20" x14ac:dyDescent="0.3">
      <c r="A3309" s="98"/>
      <c r="B3309" s="98"/>
      <c r="C3309" s="98"/>
      <c r="D3309" s="98"/>
      <c r="E3309" s="98"/>
      <c r="F3309" s="98"/>
      <c r="G3309" s="98"/>
      <c r="H3309" s="98"/>
      <c r="I3309" s="98"/>
      <c r="J3309" s="98"/>
      <c r="K3309" s="98"/>
      <c r="L3309" s="98"/>
      <c r="M3309" s="98"/>
      <c r="N3309" s="98"/>
      <c r="O3309" s="98"/>
      <c r="P3309" s="98"/>
      <c r="Q3309" s="98"/>
      <c r="R3309" s="98"/>
      <c r="S3309" s="98"/>
      <c r="T3309" s="108"/>
    </row>
    <row r="3310" spans="1:20" x14ac:dyDescent="0.3">
      <c r="A3310" s="98"/>
      <c r="B3310" s="98"/>
      <c r="C3310" s="98"/>
      <c r="D3310" s="98"/>
      <c r="E3310" s="98"/>
      <c r="F3310" s="98"/>
      <c r="G3310" s="98"/>
      <c r="H3310" s="98"/>
      <c r="I3310" s="98"/>
      <c r="J3310" s="98"/>
      <c r="K3310" s="98"/>
      <c r="L3310" s="98"/>
      <c r="M3310" s="98"/>
      <c r="N3310" s="98"/>
      <c r="O3310" s="98"/>
      <c r="P3310" s="98"/>
      <c r="Q3310" s="98"/>
      <c r="R3310" s="98"/>
      <c r="S3310" s="98"/>
      <c r="T3310" s="108"/>
    </row>
    <row r="3311" spans="1:20" x14ac:dyDescent="0.3">
      <c r="A3311" s="98"/>
      <c r="B3311" s="98"/>
      <c r="C3311" s="98"/>
      <c r="D3311" s="98"/>
      <c r="E3311" s="98"/>
      <c r="F3311" s="98"/>
      <c r="G3311" s="98"/>
      <c r="H3311" s="98"/>
      <c r="I3311" s="98"/>
      <c r="J3311" s="98"/>
      <c r="K3311" s="98"/>
      <c r="L3311" s="98"/>
      <c r="M3311" s="98"/>
      <c r="N3311" s="98"/>
      <c r="O3311" s="98"/>
      <c r="P3311" s="98"/>
      <c r="Q3311" s="98"/>
      <c r="R3311" s="98"/>
      <c r="S3311" s="98"/>
      <c r="T3311" s="108"/>
    </row>
    <row r="3312" spans="1:20" x14ac:dyDescent="0.3">
      <c r="A3312" s="98"/>
      <c r="B3312" s="98"/>
      <c r="C3312" s="98"/>
      <c r="D3312" s="98"/>
      <c r="E3312" s="98"/>
      <c r="F3312" s="98"/>
      <c r="G3312" s="98"/>
      <c r="H3312" s="98"/>
      <c r="I3312" s="98"/>
      <c r="J3312" s="98"/>
      <c r="K3312" s="98"/>
      <c r="L3312" s="98"/>
      <c r="M3312" s="98"/>
      <c r="N3312" s="98"/>
      <c r="O3312" s="98"/>
      <c r="P3312" s="98"/>
      <c r="Q3312" s="98"/>
      <c r="R3312" s="98"/>
      <c r="S3312" s="98"/>
      <c r="T3312" s="108"/>
    </row>
    <row r="3313" spans="1:20" x14ac:dyDescent="0.3">
      <c r="A3313" s="98"/>
      <c r="B3313" s="98"/>
      <c r="C3313" s="98"/>
      <c r="D3313" s="98"/>
      <c r="E3313" s="98"/>
      <c r="F3313" s="98"/>
      <c r="G3313" s="98"/>
      <c r="H3313" s="98"/>
      <c r="I3313" s="98"/>
      <c r="J3313" s="98"/>
      <c r="K3313" s="98"/>
      <c r="L3313" s="98"/>
      <c r="M3313" s="98"/>
      <c r="N3313" s="98"/>
      <c r="O3313" s="98"/>
      <c r="P3313" s="98"/>
      <c r="Q3313" s="98"/>
      <c r="R3313" s="98"/>
      <c r="S3313" s="98"/>
      <c r="T3313" s="108"/>
    </row>
    <row r="3314" spans="1:20" x14ac:dyDescent="0.3">
      <c r="A3314" s="98"/>
      <c r="B3314" s="98"/>
      <c r="C3314" s="98"/>
      <c r="D3314" s="98"/>
      <c r="E3314" s="98"/>
      <c r="F3314" s="98"/>
      <c r="G3314" s="98"/>
      <c r="H3314" s="98"/>
      <c r="I3314" s="98"/>
      <c r="J3314" s="98"/>
      <c r="K3314" s="98"/>
      <c r="L3314" s="98"/>
      <c r="M3314" s="98"/>
      <c r="N3314" s="98"/>
      <c r="O3314" s="98"/>
      <c r="P3314" s="98"/>
      <c r="Q3314" s="98"/>
      <c r="R3314" s="98"/>
      <c r="S3314" s="98"/>
      <c r="T3314" s="108"/>
    </row>
    <row r="3315" spans="1:20" x14ac:dyDescent="0.3">
      <c r="A3315" s="98"/>
      <c r="B3315" s="98"/>
      <c r="C3315" s="98"/>
      <c r="D3315" s="98"/>
      <c r="E3315" s="98"/>
      <c r="F3315" s="98"/>
      <c r="G3315" s="98"/>
      <c r="H3315" s="98"/>
      <c r="I3315" s="98"/>
      <c r="J3315" s="98"/>
      <c r="K3315" s="98"/>
      <c r="L3315" s="98"/>
      <c r="M3315" s="98"/>
      <c r="N3315" s="98"/>
      <c r="O3315" s="98"/>
      <c r="P3315" s="98"/>
      <c r="Q3315" s="98"/>
      <c r="R3315" s="98"/>
      <c r="S3315" s="98"/>
      <c r="T3315" s="108"/>
    </row>
    <row r="3316" spans="1:20" x14ac:dyDescent="0.3">
      <c r="A3316" s="98"/>
      <c r="B3316" s="98"/>
      <c r="C3316" s="98"/>
      <c r="D3316" s="98"/>
      <c r="E3316" s="98"/>
      <c r="F3316" s="98"/>
      <c r="G3316" s="98"/>
      <c r="H3316" s="98"/>
      <c r="I3316" s="98"/>
      <c r="J3316" s="98"/>
      <c r="K3316" s="98"/>
      <c r="L3316" s="98"/>
      <c r="M3316" s="98"/>
      <c r="N3316" s="98"/>
      <c r="O3316" s="98"/>
      <c r="P3316" s="98"/>
      <c r="Q3316" s="98"/>
      <c r="R3316" s="98"/>
      <c r="S3316" s="98"/>
      <c r="T3316" s="108"/>
    </row>
    <row r="3317" spans="1:20" x14ac:dyDescent="0.3">
      <c r="A3317" s="98"/>
      <c r="B3317" s="98"/>
      <c r="C3317" s="98"/>
      <c r="D3317" s="98"/>
      <c r="E3317" s="98"/>
      <c r="F3317" s="98"/>
      <c r="G3317" s="98"/>
      <c r="H3317" s="98"/>
      <c r="I3317" s="98"/>
      <c r="J3317" s="98"/>
      <c r="K3317" s="98"/>
      <c r="L3317" s="98"/>
      <c r="M3317" s="98"/>
      <c r="N3317" s="98"/>
      <c r="O3317" s="98"/>
      <c r="P3317" s="98"/>
      <c r="Q3317" s="98"/>
      <c r="R3317" s="98"/>
      <c r="S3317" s="98"/>
      <c r="T3317" s="108"/>
    </row>
    <row r="3318" spans="1:20" x14ac:dyDescent="0.3">
      <c r="A3318" s="98"/>
      <c r="B3318" s="98"/>
      <c r="C3318" s="98"/>
      <c r="D3318" s="98"/>
      <c r="E3318" s="98"/>
      <c r="F3318" s="98"/>
      <c r="G3318" s="98"/>
      <c r="H3318" s="98"/>
      <c r="I3318" s="98"/>
      <c r="J3318" s="98"/>
      <c r="K3318" s="98"/>
      <c r="L3318" s="98"/>
      <c r="M3318" s="98"/>
      <c r="N3318" s="98"/>
      <c r="O3318" s="98"/>
      <c r="P3318" s="98"/>
      <c r="Q3318" s="98"/>
      <c r="R3318" s="98"/>
      <c r="S3318" s="98"/>
      <c r="T3318" s="108"/>
    </row>
    <row r="3319" spans="1:20" x14ac:dyDescent="0.3">
      <c r="A3319" s="98"/>
      <c r="B3319" s="98"/>
      <c r="C3319" s="98"/>
      <c r="D3319" s="98"/>
      <c r="E3319" s="98"/>
      <c r="F3319" s="98"/>
      <c r="G3319" s="98"/>
      <c r="H3319" s="98"/>
      <c r="I3319" s="98"/>
      <c r="J3319" s="98"/>
      <c r="K3319" s="98"/>
      <c r="L3319" s="98"/>
      <c r="M3319" s="98"/>
      <c r="N3319" s="98"/>
      <c r="O3319" s="98"/>
      <c r="P3319" s="98"/>
      <c r="Q3319" s="98"/>
      <c r="R3319" s="98"/>
      <c r="S3319" s="98"/>
      <c r="T3319" s="108"/>
    </row>
    <row r="3320" spans="1:20" x14ac:dyDescent="0.3">
      <c r="A3320" s="98"/>
      <c r="B3320" s="98"/>
      <c r="C3320" s="98"/>
      <c r="D3320" s="98"/>
      <c r="E3320" s="98"/>
      <c r="F3320" s="98"/>
      <c r="G3320" s="98"/>
      <c r="H3320" s="98"/>
      <c r="I3320" s="98"/>
      <c r="J3320" s="98"/>
      <c r="K3320" s="98"/>
      <c r="L3320" s="98"/>
      <c r="M3320" s="98"/>
      <c r="N3320" s="98"/>
      <c r="O3320" s="98"/>
      <c r="P3320" s="98"/>
      <c r="Q3320" s="98"/>
      <c r="R3320" s="98"/>
      <c r="S3320" s="98"/>
      <c r="T3320" s="108"/>
    </row>
    <row r="3321" spans="1:20" x14ac:dyDescent="0.3">
      <c r="A3321" s="98"/>
      <c r="B3321" s="98"/>
      <c r="C3321" s="98"/>
      <c r="D3321" s="98"/>
      <c r="E3321" s="98"/>
      <c r="F3321" s="98"/>
      <c r="G3321" s="98"/>
      <c r="H3321" s="98"/>
      <c r="I3321" s="98"/>
      <c r="J3321" s="98"/>
      <c r="K3321" s="98"/>
      <c r="L3321" s="98"/>
      <c r="M3321" s="98"/>
      <c r="N3321" s="98"/>
      <c r="O3321" s="98"/>
      <c r="P3321" s="98"/>
      <c r="Q3321" s="98"/>
      <c r="R3321" s="98"/>
      <c r="S3321" s="98"/>
      <c r="T3321" s="108"/>
    </row>
    <row r="3322" spans="1:20" x14ac:dyDescent="0.3">
      <c r="A3322" s="98"/>
      <c r="B3322" s="98"/>
      <c r="C3322" s="98"/>
      <c r="D3322" s="98"/>
      <c r="E3322" s="98"/>
      <c r="F3322" s="98"/>
      <c r="G3322" s="98"/>
      <c r="H3322" s="98"/>
      <c r="I3322" s="98"/>
      <c r="J3322" s="98"/>
      <c r="K3322" s="98"/>
      <c r="L3322" s="98"/>
      <c r="M3322" s="98"/>
      <c r="N3322" s="98"/>
      <c r="O3322" s="98"/>
      <c r="P3322" s="98"/>
      <c r="Q3322" s="98"/>
      <c r="R3322" s="98"/>
      <c r="S3322" s="98"/>
      <c r="T3322" s="108"/>
    </row>
    <row r="3323" spans="1:20" x14ac:dyDescent="0.3">
      <c r="A3323" s="98"/>
      <c r="B3323" s="98"/>
      <c r="C3323" s="98"/>
      <c r="D3323" s="98"/>
      <c r="E3323" s="98"/>
      <c r="F3323" s="98"/>
      <c r="G3323" s="98"/>
      <c r="H3323" s="98"/>
      <c r="I3323" s="98"/>
      <c r="J3323" s="98"/>
      <c r="K3323" s="98"/>
      <c r="L3323" s="98"/>
      <c r="M3323" s="98"/>
      <c r="N3323" s="98"/>
      <c r="O3323" s="98"/>
      <c r="P3323" s="98"/>
      <c r="Q3323" s="98"/>
      <c r="R3323" s="98"/>
      <c r="S3323" s="98"/>
      <c r="T3323" s="108"/>
    </row>
    <row r="3324" spans="1:20" x14ac:dyDescent="0.3">
      <c r="A3324" s="98"/>
      <c r="B3324" s="98"/>
      <c r="C3324" s="98"/>
      <c r="D3324" s="98"/>
      <c r="E3324" s="98"/>
      <c r="F3324" s="98"/>
      <c r="G3324" s="98"/>
      <c r="H3324" s="98"/>
      <c r="I3324" s="98"/>
      <c r="J3324" s="98"/>
      <c r="K3324" s="98"/>
      <c r="L3324" s="98"/>
      <c r="M3324" s="98"/>
      <c r="N3324" s="98"/>
      <c r="O3324" s="98"/>
      <c r="P3324" s="98"/>
      <c r="Q3324" s="98"/>
      <c r="R3324" s="98"/>
      <c r="S3324" s="98"/>
      <c r="T3324" s="108"/>
    </row>
    <row r="3325" spans="1:20" x14ac:dyDescent="0.3">
      <c r="A3325" s="98"/>
      <c r="B3325" s="98"/>
      <c r="C3325" s="98"/>
      <c r="D3325" s="98"/>
      <c r="E3325" s="98"/>
      <c r="F3325" s="98"/>
      <c r="G3325" s="98"/>
      <c r="H3325" s="98"/>
      <c r="I3325" s="98"/>
      <c r="J3325" s="98"/>
      <c r="K3325" s="98"/>
      <c r="L3325" s="98"/>
      <c r="M3325" s="98"/>
      <c r="N3325" s="98"/>
      <c r="O3325" s="98"/>
      <c r="P3325" s="98"/>
      <c r="Q3325" s="98"/>
      <c r="R3325" s="98"/>
      <c r="S3325" s="98"/>
      <c r="T3325" s="108"/>
    </row>
    <row r="3326" spans="1:20" x14ac:dyDescent="0.3">
      <c r="A3326" s="98"/>
      <c r="B3326" s="98"/>
      <c r="C3326" s="98"/>
      <c r="D3326" s="98"/>
      <c r="E3326" s="98"/>
      <c r="F3326" s="98"/>
      <c r="G3326" s="98"/>
      <c r="H3326" s="98"/>
      <c r="I3326" s="98"/>
      <c r="J3326" s="98"/>
      <c r="K3326" s="98"/>
      <c r="L3326" s="98"/>
      <c r="M3326" s="98"/>
      <c r="N3326" s="98"/>
      <c r="O3326" s="98"/>
      <c r="P3326" s="98"/>
      <c r="Q3326" s="98"/>
      <c r="R3326" s="98"/>
      <c r="S3326" s="98"/>
      <c r="T3326" s="108"/>
    </row>
    <row r="3327" spans="1:20" x14ac:dyDescent="0.3">
      <c r="A3327" s="98"/>
      <c r="B3327" s="98"/>
      <c r="C3327" s="98"/>
      <c r="D3327" s="98"/>
      <c r="E3327" s="98"/>
      <c r="F3327" s="98"/>
      <c r="G3327" s="98"/>
      <c r="H3327" s="98"/>
      <c r="I3327" s="98"/>
      <c r="J3327" s="98"/>
      <c r="K3327" s="98"/>
      <c r="L3327" s="98"/>
      <c r="M3327" s="98"/>
      <c r="N3327" s="98"/>
      <c r="O3327" s="98"/>
      <c r="P3327" s="98"/>
      <c r="Q3327" s="98"/>
      <c r="R3327" s="98"/>
      <c r="S3327" s="98"/>
      <c r="T3327" s="108"/>
    </row>
    <row r="3328" spans="1:20" x14ac:dyDescent="0.3">
      <c r="A3328" s="98"/>
      <c r="B3328" s="98"/>
      <c r="C3328" s="98"/>
      <c r="D3328" s="98"/>
      <c r="E3328" s="98"/>
      <c r="F3328" s="98"/>
      <c r="G3328" s="98"/>
      <c r="H3328" s="98"/>
      <c r="I3328" s="98"/>
      <c r="J3328" s="98"/>
      <c r="K3328" s="98"/>
      <c r="L3328" s="98"/>
      <c r="M3328" s="98"/>
      <c r="N3328" s="98"/>
      <c r="O3328" s="98"/>
      <c r="P3328" s="98"/>
      <c r="Q3328" s="98"/>
      <c r="R3328" s="98"/>
      <c r="S3328" s="98"/>
      <c r="T3328" s="108"/>
    </row>
    <row r="3329" spans="1:20" x14ac:dyDescent="0.3">
      <c r="A3329" s="98"/>
      <c r="B3329" s="98"/>
      <c r="C3329" s="98"/>
      <c r="D3329" s="98"/>
      <c r="E3329" s="98"/>
      <c r="F3329" s="98"/>
      <c r="G3329" s="98"/>
      <c r="H3329" s="98"/>
      <c r="I3329" s="98"/>
      <c r="J3329" s="98"/>
      <c r="K3329" s="98"/>
      <c r="L3329" s="98"/>
      <c r="M3329" s="98"/>
      <c r="N3329" s="98"/>
      <c r="O3329" s="98"/>
      <c r="P3329" s="98"/>
      <c r="Q3329" s="98"/>
      <c r="R3329" s="98"/>
      <c r="S3329" s="98"/>
      <c r="T3329" s="108"/>
    </row>
    <row r="3330" spans="1:20" x14ac:dyDescent="0.3">
      <c r="A3330" s="98"/>
      <c r="B3330" s="98"/>
      <c r="C3330" s="98"/>
      <c r="D3330" s="98"/>
      <c r="E3330" s="98"/>
      <c r="F3330" s="98"/>
      <c r="G3330" s="98"/>
      <c r="H3330" s="98"/>
      <c r="I3330" s="98"/>
      <c r="J3330" s="98"/>
      <c r="K3330" s="98"/>
      <c r="L3330" s="98"/>
      <c r="M3330" s="98"/>
      <c r="N3330" s="98"/>
      <c r="O3330" s="98"/>
      <c r="P3330" s="98"/>
      <c r="Q3330" s="98"/>
      <c r="R3330" s="98"/>
      <c r="S3330" s="98"/>
      <c r="T3330" s="108"/>
    </row>
    <row r="3331" spans="1:20" x14ac:dyDescent="0.3">
      <c r="A3331" s="98"/>
      <c r="B3331" s="98"/>
      <c r="C3331" s="98"/>
      <c r="D3331" s="98"/>
      <c r="E3331" s="98"/>
      <c r="F3331" s="98"/>
      <c r="G3331" s="98"/>
      <c r="H3331" s="98"/>
      <c r="I3331" s="98"/>
      <c r="J3331" s="98"/>
      <c r="K3331" s="98"/>
      <c r="L3331" s="98"/>
      <c r="M3331" s="98"/>
      <c r="N3331" s="98"/>
      <c r="O3331" s="98"/>
      <c r="P3331" s="98"/>
      <c r="Q3331" s="98"/>
      <c r="R3331" s="98"/>
      <c r="S3331" s="98"/>
      <c r="T3331" s="108"/>
    </row>
    <row r="3332" spans="1:20" x14ac:dyDescent="0.3">
      <c r="A3332" s="98"/>
      <c r="B3332" s="98"/>
      <c r="C3332" s="98"/>
      <c r="D3332" s="98"/>
      <c r="E3332" s="98"/>
      <c r="F3332" s="98"/>
      <c r="G3332" s="98"/>
      <c r="H3332" s="98"/>
      <c r="I3332" s="98"/>
      <c r="J3332" s="98"/>
      <c r="K3332" s="98"/>
      <c r="L3332" s="98"/>
      <c r="M3332" s="98"/>
      <c r="N3332" s="98"/>
      <c r="O3332" s="98"/>
      <c r="P3332" s="98"/>
      <c r="Q3332" s="98"/>
      <c r="R3332" s="98"/>
      <c r="S3332" s="98"/>
      <c r="T3332" s="108"/>
    </row>
    <row r="3333" spans="1:20" x14ac:dyDescent="0.3">
      <c r="A3333" s="98"/>
      <c r="B3333" s="98"/>
      <c r="C3333" s="98"/>
      <c r="D3333" s="98"/>
      <c r="E3333" s="98"/>
      <c r="F3333" s="98"/>
      <c r="G3333" s="98"/>
      <c r="H3333" s="98"/>
      <c r="I3333" s="98"/>
      <c r="J3333" s="98"/>
      <c r="K3333" s="98"/>
      <c r="L3333" s="98"/>
      <c r="M3333" s="98"/>
      <c r="N3333" s="98"/>
      <c r="O3333" s="98"/>
      <c r="P3333" s="98"/>
      <c r="Q3333" s="98"/>
      <c r="R3333" s="98"/>
      <c r="S3333" s="98"/>
      <c r="T3333" s="108"/>
    </row>
    <row r="3334" spans="1:20" x14ac:dyDescent="0.3">
      <c r="A3334" s="98"/>
      <c r="B3334" s="98"/>
      <c r="C3334" s="98"/>
      <c r="D3334" s="98"/>
      <c r="E3334" s="98"/>
      <c r="F3334" s="98"/>
      <c r="G3334" s="98"/>
      <c r="H3334" s="98"/>
      <c r="I3334" s="98"/>
      <c r="J3334" s="98"/>
      <c r="K3334" s="98"/>
      <c r="L3334" s="98"/>
      <c r="M3334" s="98"/>
      <c r="N3334" s="98"/>
      <c r="O3334" s="98"/>
      <c r="P3334" s="98"/>
      <c r="Q3334" s="98"/>
      <c r="R3334" s="98"/>
      <c r="S3334" s="98"/>
      <c r="T3334" s="108"/>
    </row>
    <row r="3335" spans="1:20" x14ac:dyDescent="0.3">
      <c r="A3335" s="98"/>
      <c r="B3335" s="98"/>
      <c r="C3335" s="98"/>
      <c r="D3335" s="98"/>
      <c r="E3335" s="98"/>
      <c r="F3335" s="98"/>
      <c r="G3335" s="98"/>
      <c r="H3335" s="98"/>
      <c r="I3335" s="98"/>
      <c r="J3335" s="98"/>
      <c r="K3335" s="98"/>
      <c r="L3335" s="98"/>
      <c r="M3335" s="98"/>
      <c r="N3335" s="98"/>
      <c r="O3335" s="98"/>
      <c r="P3335" s="98"/>
      <c r="Q3335" s="98"/>
      <c r="R3335" s="98"/>
      <c r="S3335" s="98"/>
      <c r="T3335" s="108"/>
    </row>
    <row r="3336" spans="1:20" x14ac:dyDescent="0.3">
      <c r="A3336" s="98"/>
      <c r="B3336" s="98"/>
      <c r="C3336" s="98"/>
      <c r="D3336" s="98"/>
      <c r="E3336" s="98"/>
      <c r="F3336" s="98"/>
      <c r="G3336" s="98"/>
      <c r="H3336" s="98"/>
      <c r="I3336" s="98"/>
      <c r="J3336" s="98"/>
      <c r="K3336" s="98"/>
      <c r="L3336" s="98"/>
      <c r="M3336" s="98"/>
      <c r="N3336" s="98"/>
      <c r="O3336" s="98"/>
      <c r="P3336" s="98"/>
      <c r="Q3336" s="98"/>
      <c r="R3336" s="98"/>
      <c r="S3336" s="98"/>
      <c r="T3336" s="108"/>
    </row>
    <row r="3337" spans="1:20" x14ac:dyDescent="0.3">
      <c r="A3337" s="98"/>
      <c r="B3337" s="98"/>
      <c r="C3337" s="98"/>
      <c r="D3337" s="98"/>
      <c r="E3337" s="98"/>
      <c r="F3337" s="98"/>
      <c r="G3337" s="98"/>
      <c r="H3337" s="98"/>
      <c r="I3337" s="98"/>
      <c r="J3337" s="98"/>
      <c r="K3337" s="98"/>
      <c r="L3337" s="98"/>
      <c r="M3337" s="98"/>
      <c r="N3337" s="98"/>
      <c r="O3337" s="98"/>
      <c r="P3337" s="98"/>
      <c r="Q3337" s="98"/>
      <c r="R3337" s="98"/>
      <c r="S3337" s="98"/>
      <c r="T3337" s="108"/>
    </row>
    <row r="3338" spans="1:20" x14ac:dyDescent="0.3">
      <c r="A3338" s="98"/>
      <c r="B3338" s="98"/>
      <c r="C3338" s="98"/>
      <c r="D3338" s="98"/>
      <c r="E3338" s="98"/>
      <c r="F3338" s="98"/>
      <c r="G3338" s="98"/>
      <c r="H3338" s="98"/>
      <c r="I3338" s="98"/>
      <c r="J3338" s="98"/>
      <c r="K3338" s="98"/>
      <c r="L3338" s="98"/>
      <c r="M3338" s="98"/>
      <c r="N3338" s="98"/>
      <c r="O3338" s="98"/>
      <c r="P3338" s="98"/>
      <c r="Q3338" s="98"/>
      <c r="R3338" s="98"/>
      <c r="S3338" s="98"/>
      <c r="T3338" s="108"/>
    </row>
    <row r="3339" spans="1:20" x14ac:dyDescent="0.3">
      <c r="A3339" s="98"/>
      <c r="B3339" s="98"/>
      <c r="C3339" s="98"/>
      <c r="D3339" s="98"/>
      <c r="E3339" s="98"/>
      <c r="F3339" s="98"/>
      <c r="G3339" s="98"/>
      <c r="H3339" s="98"/>
      <c r="I3339" s="98"/>
      <c r="J3339" s="98"/>
      <c r="K3339" s="98"/>
      <c r="L3339" s="98"/>
      <c r="M3339" s="98"/>
      <c r="N3339" s="98"/>
      <c r="O3339" s="98"/>
      <c r="P3339" s="98"/>
      <c r="Q3339" s="98"/>
      <c r="R3339" s="98"/>
      <c r="S3339" s="98"/>
      <c r="T3339" s="108"/>
    </row>
    <row r="3340" spans="1:20" x14ac:dyDescent="0.3">
      <c r="A3340" s="98"/>
      <c r="B3340" s="98"/>
      <c r="C3340" s="98"/>
      <c r="D3340" s="98"/>
      <c r="E3340" s="98"/>
      <c r="F3340" s="98"/>
      <c r="G3340" s="98"/>
      <c r="H3340" s="98"/>
      <c r="I3340" s="98"/>
      <c r="J3340" s="98"/>
      <c r="K3340" s="98"/>
      <c r="L3340" s="98"/>
      <c r="M3340" s="98"/>
      <c r="N3340" s="98"/>
      <c r="O3340" s="98"/>
      <c r="P3340" s="98"/>
      <c r="Q3340" s="98"/>
      <c r="R3340" s="98"/>
      <c r="S3340" s="98"/>
      <c r="T3340" s="108"/>
    </row>
    <row r="3341" spans="1:20" x14ac:dyDescent="0.3">
      <c r="A3341" s="98"/>
      <c r="B3341" s="98"/>
      <c r="C3341" s="98"/>
      <c r="D3341" s="98"/>
      <c r="E3341" s="98"/>
      <c r="F3341" s="98"/>
      <c r="G3341" s="98"/>
      <c r="H3341" s="98"/>
      <c r="I3341" s="98"/>
      <c r="J3341" s="98"/>
      <c r="K3341" s="98"/>
      <c r="L3341" s="98"/>
      <c r="M3341" s="98"/>
      <c r="N3341" s="98"/>
      <c r="O3341" s="98"/>
      <c r="P3341" s="98"/>
      <c r="Q3341" s="98"/>
      <c r="R3341" s="98"/>
      <c r="S3341" s="98"/>
      <c r="T3341" s="108"/>
    </row>
    <row r="3342" spans="1:20" x14ac:dyDescent="0.3">
      <c r="A3342" s="98"/>
      <c r="B3342" s="98"/>
      <c r="C3342" s="98"/>
      <c r="D3342" s="98"/>
      <c r="E3342" s="98"/>
      <c r="F3342" s="98"/>
      <c r="G3342" s="98"/>
      <c r="H3342" s="98"/>
      <c r="I3342" s="98"/>
      <c r="J3342" s="98"/>
      <c r="K3342" s="98"/>
      <c r="L3342" s="98"/>
      <c r="M3342" s="98"/>
      <c r="N3342" s="98"/>
      <c r="O3342" s="98"/>
      <c r="P3342" s="98"/>
      <c r="Q3342" s="98"/>
      <c r="R3342" s="98"/>
      <c r="S3342" s="98"/>
      <c r="T3342" s="108"/>
    </row>
    <row r="3343" spans="1:20" x14ac:dyDescent="0.3">
      <c r="A3343" s="98"/>
      <c r="B3343" s="98"/>
      <c r="C3343" s="98"/>
      <c r="D3343" s="98"/>
      <c r="E3343" s="98"/>
      <c r="F3343" s="98"/>
      <c r="G3343" s="98"/>
      <c r="H3343" s="98"/>
      <c r="I3343" s="98"/>
      <c r="J3343" s="98"/>
      <c r="K3343" s="98"/>
      <c r="L3343" s="98"/>
      <c r="M3343" s="98"/>
      <c r="N3343" s="98"/>
      <c r="O3343" s="98"/>
      <c r="P3343" s="98"/>
      <c r="Q3343" s="98"/>
      <c r="R3343" s="98"/>
      <c r="S3343" s="98"/>
      <c r="T3343" s="108"/>
    </row>
    <row r="3344" spans="1:20" x14ac:dyDescent="0.3">
      <c r="A3344" s="98"/>
      <c r="B3344" s="98"/>
      <c r="C3344" s="98"/>
      <c r="D3344" s="98"/>
      <c r="E3344" s="98"/>
      <c r="F3344" s="98"/>
      <c r="G3344" s="98"/>
      <c r="H3344" s="98"/>
      <c r="I3344" s="98"/>
      <c r="J3344" s="98"/>
      <c r="K3344" s="98"/>
      <c r="L3344" s="98"/>
      <c r="M3344" s="98"/>
      <c r="N3344" s="98"/>
      <c r="O3344" s="98"/>
      <c r="P3344" s="98"/>
      <c r="Q3344" s="98"/>
      <c r="R3344" s="98"/>
      <c r="S3344" s="98"/>
      <c r="T3344" s="108"/>
    </row>
    <row r="3345" spans="1:20" x14ac:dyDescent="0.3">
      <c r="A3345" s="98"/>
      <c r="B3345" s="98"/>
      <c r="C3345" s="98"/>
      <c r="D3345" s="98"/>
      <c r="E3345" s="98"/>
      <c r="F3345" s="98"/>
      <c r="G3345" s="98"/>
      <c r="H3345" s="98"/>
      <c r="I3345" s="98"/>
      <c r="J3345" s="98"/>
      <c r="K3345" s="98"/>
      <c r="L3345" s="98"/>
      <c r="M3345" s="98"/>
      <c r="N3345" s="98"/>
      <c r="O3345" s="98"/>
      <c r="P3345" s="98"/>
      <c r="Q3345" s="98"/>
      <c r="R3345" s="98"/>
      <c r="S3345" s="98"/>
      <c r="T3345" s="108"/>
    </row>
    <row r="3346" spans="1:20" x14ac:dyDescent="0.3">
      <c r="A3346" s="98"/>
      <c r="B3346" s="98"/>
      <c r="C3346" s="98"/>
      <c r="D3346" s="98"/>
      <c r="E3346" s="98"/>
      <c r="F3346" s="98"/>
      <c r="G3346" s="98"/>
      <c r="H3346" s="98"/>
      <c r="I3346" s="98"/>
      <c r="J3346" s="98"/>
      <c r="K3346" s="98"/>
      <c r="L3346" s="98"/>
      <c r="M3346" s="98"/>
      <c r="N3346" s="98"/>
      <c r="O3346" s="98"/>
      <c r="P3346" s="98"/>
      <c r="Q3346" s="98"/>
      <c r="R3346" s="98"/>
      <c r="S3346" s="98"/>
      <c r="T3346" s="108"/>
    </row>
    <row r="3347" spans="1:20" x14ac:dyDescent="0.3">
      <c r="A3347" s="98"/>
      <c r="B3347" s="98"/>
      <c r="C3347" s="98"/>
      <c r="D3347" s="98"/>
      <c r="E3347" s="98"/>
      <c r="F3347" s="98"/>
      <c r="G3347" s="98"/>
      <c r="H3347" s="98"/>
      <c r="I3347" s="98"/>
      <c r="J3347" s="98"/>
      <c r="K3347" s="98"/>
      <c r="L3347" s="98"/>
      <c r="M3347" s="98"/>
      <c r="N3347" s="98"/>
      <c r="O3347" s="98"/>
      <c r="P3347" s="98"/>
      <c r="Q3347" s="98"/>
      <c r="R3347" s="98"/>
      <c r="S3347" s="98"/>
      <c r="T3347" s="108"/>
    </row>
    <row r="3348" spans="1:20" x14ac:dyDescent="0.3">
      <c r="A3348" s="98"/>
      <c r="B3348" s="98"/>
      <c r="C3348" s="98"/>
      <c r="D3348" s="98"/>
      <c r="E3348" s="98"/>
      <c r="F3348" s="98"/>
      <c r="G3348" s="98"/>
      <c r="H3348" s="98"/>
      <c r="I3348" s="98"/>
      <c r="J3348" s="98"/>
      <c r="K3348" s="98"/>
      <c r="L3348" s="98"/>
      <c r="M3348" s="98"/>
      <c r="N3348" s="98"/>
      <c r="O3348" s="98"/>
      <c r="P3348" s="98"/>
      <c r="Q3348" s="98"/>
      <c r="R3348" s="98"/>
      <c r="S3348" s="98"/>
      <c r="T3348" s="108"/>
    </row>
    <row r="3349" spans="1:20" x14ac:dyDescent="0.3">
      <c r="A3349" s="98"/>
      <c r="B3349" s="98"/>
      <c r="C3349" s="98"/>
      <c r="D3349" s="98"/>
      <c r="E3349" s="98"/>
      <c r="F3349" s="98"/>
      <c r="G3349" s="98"/>
      <c r="H3349" s="98"/>
      <c r="I3349" s="98"/>
      <c r="J3349" s="98"/>
      <c r="K3349" s="98"/>
      <c r="L3349" s="98"/>
      <c r="M3349" s="98"/>
      <c r="N3349" s="98"/>
      <c r="O3349" s="98"/>
      <c r="P3349" s="98"/>
      <c r="Q3349" s="98"/>
      <c r="R3349" s="98"/>
      <c r="S3349" s="98"/>
      <c r="T3349" s="108"/>
    </row>
    <row r="3350" spans="1:20" x14ac:dyDescent="0.3">
      <c r="A3350" s="98"/>
      <c r="B3350" s="98"/>
      <c r="C3350" s="98"/>
      <c r="D3350" s="98"/>
      <c r="E3350" s="98"/>
      <c r="F3350" s="98"/>
      <c r="G3350" s="98"/>
      <c r="H3350" s="98"/>
      <c r="I3350" s="98"/>
      <c r="J3350" s="98"/>
      <c r="K3350" s="98"/>
      <c r="L3350" s="98"/>
      <c r="M3350" s="98"/>
      <c r="N3350" s="98"/>
      <c r="O3350" s="98"/>
      <c r="P3350" s="98"/>
      <c r="Q3350" s="98"/>
      <c r="R3350" s="98"/>
      <c r="S3350" s="98"/>
      <c r="T3350" s="108"/>
    </row>
    <row r="3351" spans="1:20" x14ac:dyDescent="0.3">
      <c r="A3351" s="98"/>
      <c r="B3351" s="98"/>
      <c r="C3351" s="98"/>
      <c r="D3351" s="98"/>
      <c r="E3351" s="98"/>
      <c r="F3351" s="98"/>
      <c r="G3351" s="98"/>
      <c r="H3351" s="98"/>
      <c r="I3351" s="98"/>
      <c r="J3351" s="98"/>
      <c r="K3351" s="98"/>
      <c r="L3351" s="98"/>
      <c r="M3351" s="98"/>
      <c r="N3351" s="98"/>
      <c r="O3351" s="98"/>
      <c r="P3351" s="98"/>
      <c r="Q3351" s="98"/>
      <c r="R3351" s="98"/>
      <c r="S3351" s="98"/>
      <c r="T3351" s="108"/>
    </row>
    <row r="3352" spans="1:20" x14ac:dyDescent="0.3">
      <c r="A3352" s="98"/>
      <c r="B3352" s="98"/>
      <c r="C3352" s="98"/>
      <c r="D3352" s="98"/>
      <c r="E3352" s="98"/>
      <c r="F3352" s="98"/>
      <c r="G3352" s="98"/>
      <c r="H3352" s="98"/>
      <c r="I3352" s="98"/>
      <c r="J3352" s="98"/>
      <c r="K3352" s="98"/>
      <c r="L3352" s="98"/>
      <c r="M3352" s="98"/>
      <c r="N3352" s="98"/>
      <c r="O3352" s="98"/>
      <c r="P3352" s="98"/>
      <c r="Q3352" s="98"/>
      <c r="R3352" s="98"/>
      <c r="S3352" s="98"/>
      <c r="T3352" s="108"/>
    </row>
    <row r="3353" spans="1:20" x14ac:dyDescent="0.3">
      <c r="A3353" s="98"/>
      <c r="B3353" s="98"/>
      <c r="C3353" s="98"/>
      <c r="D3353" s="98"/>
      <c r="E3353" s="98"/>
      <c r="F3353" s="98"/>
      <c r="G3353" s="98"/>
      <c r="H3353" s="98"/>
      <c r="I3353" s="98"/>
      <c r="J3353" s="98"/>
      <c r="K3353" s="98"/>
      <c r="L3353" s="98"/>
      <c r="M3353" s="98"/>
      <c r="N3353" s="98"/>
      <c r="O3353" s="98"/>
      <c r="P3353" s="98"/>
      <c r="Q3353" s="98"/>
      <c r="R3353" s="98"/>
      <c r="S3353" s="98"/>
      <c r="T3353" s="108"/>
    </row>
    <row r="3354" spans="1:20" x14ac:dyDescent="0.3">
      <c r="A3354" s="98"/>
      <c r="B3354" s="98"/>
      <c r="C3354" s="98"/>
      <c r="D3354" s="98"/>
      <c r="E3354" s="98"/>
      <c r="F3354" s="98"/>
      <c r="G3354" s="98"/>
      <c r="H3354" s="98"/>
      <c r="I3354" s="98"/>
      <c r="J3354" s="98"/>
      <c r="K3354" s="98"/>
      <c r="L3354" s="98"/>
      <c r="M3354" s="98"/>
      <c r="N3354" s="98"/>
      <c r="O3354" s="98"/>
      <c r="P3354" s="98"/>
      <c r="Q3354" s="98"/>
      <c r="R3354" s="98"/>
      <c r="S3354" s="98"/>
      <c r="T3354" s="108"/>
    </row>
    <row r="3355" spans="1:20" x14ac:dyDescent="0.3">
      <c r="A3355" s="98"/>
      <c r="B3355" s="98"/>
      <c r="C3355" s="98"/>
      <c r="D3355" s="98"/>
      <c r="E3355" s="98"/>
      <c r="F3355" s="98"/>
      <c r="G3355" s="98"/>
      <c r="H3355" s="98"/>
      <c r="I3355" s="98"/>
      <c r="J3355" s="98"/>
      <c r="K3355" s="98"/>
      <c r="L3355" s="98"/>
      <c r="M3355" s="98"/>
      <c r="N3355" s="98"/>
      <c r="O3355" s="98"/>
      <c r="P3355" s="98"/>
      <c r="Q3355" s="98"/>
      <c r="R3355" s="98"/>
      <c r="S3355" s="98"/>
      <c r="T3355" s="108"/>
    </row>
    <row r="3356" spans="1:20" x14ac:dyDescent="0.3">
      <c r="A3356" s="98"/>
      <c r="B3356" s="98"/>
      <c r="C3356" s="98"/>
      <c r="D3356" s="98"/>
      <c r="E3356" s="98"/>
      <c r="F3356" s="98"/>
      <c r="G3356" s="98"/>
      <c r="H3356" s="98"/>
      <c r="I3356" s="98"/>
      <c r="J3356" s="98"/>
      <c r="K3356" s="98"/>
      <c r="L3356" s="98"/>
      <c r="M3356" s="98"/>
      <c r="N3356" s="98"/>
      <c r="O3356" s="98"/>
      <c r="P3356" s="98"/>
      <c r="Q3356" s="98"/>
      <c r="R3356" s="98"/>
      <c r="S3356" s="98"/>
      <c r="T3356" s="108"/>
    </row>
    <row r="3357" spans="1:20" x14ac:dyDescent="0.3">
      <c r="A3357" s="98"/>
      <c r="B3357" s="98"/>
      <c r="C3357" s="98"/>
      <c r="D3357" s="98"/>
      <c r="E3357" s="98"/>
      <c r="F3357" s="98"/>
      <c r="G3357" s="98"/>
      <c r="H3357" s="98"/>
      <c r="I3357" s="98"/>
      <c r="J3357" s="98"/>
      <c r="K3357" s="98"/>
      <c r="L3357" s="98"/>
      <c r="M3357" s="98"/>
      <c r="N3357" s="98"/>
      <c r="O3357" s="98"/>
      <c r="P3357" s="98"/>
      <c r="Q3357" s="98"/>
      <c r="R3357" s="98"/>
      <c r="S3357" s="98"/>
      <c r="T3357" s="108"/>
    </row>
    <row r="3358" spans="1:20" x14ac:dyDescent="0.3">
      <c r="A3358" s="98"/>
      <c r="B3358" s="98"/>
      <c r="C3358" s="98"/>
      <c r="D3358" s="98"/>
      <c r="E3358" s="98"/>
      <c r="F3358" s="98"/>
      <c r="G3358" s="98"/>
      <c r="H3358" s="98"/>
      <c r="I3358" s="98"/>
      <c r="J3358" s="98"/>
      <c r="K3358" s="98"/>
      <c r="L3358" s="98"/>
      <c r="M3358" s="98"/>
      <c r="N3358" s="98"/>
      <c r="O3358" s="98"/>
      <c r="P3358" s="98"/>
      <c r="Q3358" s="98"/>
      <c r="R3358" s="98"/>
      <c r="S3358" s="98"/>
      <c r="T3358" s="108"/>
    </row>
    <row r="3359" spans="1:20" x14ac:dyDescent="0.3">
      <c r="A3359" s="98"/>
      <c r="B3359" s="98"/>
      <c r="C3359" s="98"/>
      <c r="D3359" s="98"/>
      <c r="E3359" s="98"/>
      <c r="F3359" s="98"/>
      <c r="G3359" s="98"/>
      <c r="H3359" s="98"/>
      <c r="I3359" s="98"/>
      <c r="J3359" s="98"/>
      <c r="K3359" s="98"/>
      <c r="L3359" s="98"/>
      <c r="M3359" s="98"/>
      <c r="N3359" s="98"/>
      <c r="O3359" s="98"/>
      <c r="P3359" s="98"/>
      <c r="Q3359" s="98"/>
      <c r="R3359" s="98"/>
      <c r="S3359" s="98"/>
      <c r="T3359" s="108"/>
    </row>
    <row r="3360" spans="1:20" x14ac:dyDescent="0.3">
      <c r="A3360" s="98"/>
      <c r="B3360" s="98"/>
      <c r="C3360" s="98"/>
      <c r="D3360" s="98"/>
      <c r="E3360" s="98"/>
      <c r="F3360" s="98"/>
      <c r="G3360" s="98"/>
      <c r="H3360" s="98"/>
      <c r="I3360" s="98"/>
      <c r="J3360" s="98"/>
      <c r="K3360" s="98"/>
      <c r="L3360" s="98"/>
      <c r="M3360" s="98"/>
      <c r="N3360" s="98"/>
      <c r="O3360" s="98"/>
      <c r="P3360" s="98"/>
      <c r="Q3360" s="98"/>
      <c r="R3360" s="98"/>
      <c r="S3360" s="98"/>
      <c r="T3360" s="108"/>
    </row>
    <row r="3361" spans="1:20" x14ac:dyDescent="0.3">
      <c r="A3361" s="98"/>
      <c r="B3361" s="98"/>
      <c r="C3361" s="98"/>
      <c r="D3361" s="98"/>
      <c r="E3361" s="98"/>
      <c r="F3361" s="98"/>
      <c r="G3361" s="98"/>
      <c r="H3361" s="98"/>
      <c r="I3361" s="98"/>
      <c r="J3361" s="98"/>
      <c r="K3361" s="98"/>
      <c r="L3361" s="98"/>
      <c r="M3361" s="98"/>
      <c r="N3361" s="98"/>
      <c r="O3361" s="98"/>
      <c r="P3361" s="98"/>
      <c r="Q3361" s="98"/>
      <c r="R3361" s="98"/>
      <c r="S3361" s="98"/>
      <c r="T3361" s="108"/>
    </row>
    <row r="3362" spans="1:20" x14ac:dyDescent="0.3">
      <c r="A3362" s="98"/>
      <c r="B3362" s="98"/>
      <c r="C3362" s="98"/>
      <c r="D3362" s="98"/>
      <c r="E3362" s="98"/>
      <c r="F3362" s="98"/>
      <c r="G3362" s="98"/>
      <c r="H3362" s="98"/>
      <c r="I3362" s="98"/>
      <c r="J3362" s="98"/>
      <c r="K3362" s="98"/>
      <c r="L3362" s="98"/>
      <c r="M3362" s="98"/>
      <c r="N3362" s="98"/>
      <c r="O3362" s="98"/>
      <c r="P3362" s="98"/>
      <c r="Q3362" s="98"/>
      <c r="R3362" s="98"/>
      <c r="S3362" s="98"/>
      <c r="T3362" s="108"/>
    </row>
    <row r="3363" spans="1:20" x14ac:dyDescent="0.3">
      <c r="A3363" s="98"/>
      <c r="B3363" s="98"/>
      <c r="C3363" s="98"/>
      <c r="D3363" s="98"/>
      <c r="E3363" s="98"/>
      <c r="F3363" s="98"/>
      <c r="G3363" s="98"/>
      <c r="H3363" s="98"/>
      <c r="I3363" s="98"/>
      <c r="J3363" s="98"/>
      <c r="K3363" s="98"/>
      <c r="L3363" s="98"/>
      <c r="M3363" s="98"/>
      <c r="N3363" s="98"/>
      <c r="O3363" s="98"/>
      <c r="P3363" s="98"/>
      <c r="Q3363" s="98"/>
      <c r="R3363" s="98"/>
      <c r="S3363" s="98"/>
      <c r="T3363" s="108"/>
    </row>
    <row r="3364" spans="1:20" x14ac:dyDescent="0.3">
      <c r="A3364" s="98"/>
      <c r="B3364" s="98"/>
      <c r="C3364" s="98"/>
      <c r="D3364" s="98"/>
      <c r="E3364" s="98"/>
      <c r="F3364" s="98"/>
      <c r="G3364" s="98"/>
      <c r="H3364" s="98"/>
      <c r="I3364" s="98"/>
      <c r="J3364" s="98"/>
      <c r="K3364" s="98"/>
      <c r="L3364" s="98"/>
      <c r="M3364" s="98"/>
      <c r="N3364" s="98"/>
      <c r="O3364" s="98"/>
      <c r="P3364" s="98"/>
      <c r="Q3364" s="98"/>
      <c r="R3364" s="98"/>
      <c r="S3364" s="98"/>
      <c r="T3364" s="108"/>
    </row>
    <row r="3365" spans="1:20" x14ac:dyDescent="0.3">
      <c r="A3365" s="98"/>
      <c r="B3365" s="98"/>
      <c r="C3365" s="98"/>
      <c r="D3365" s="98"/>
      <c r="E3365" s="98"/>
      <c r="F3365" s="98"/>
      <c r="G3365" s="98"/>
      <c r="H3365" s="98"/>
      <c r="I3365" s="98"/>
      <c r="J3365" s="98"/>
      <c r="K3365" s="98"/>
      <c r="L3365" s="98"/>
      <c r="M3365" s="98"/>
      <c r="N3365" s="98"/>
      <c r="O3365" s="98"/>
      <c r="P3365" s="98"/>
      <c r="Q3365" s="98"/>
      <c r="R3365" s="98"/>
      <c r="S3365" s="98"/>
      <c r="T3365" s="108"/>
    </row>
    <row r="3366" spans="1:20" x14ac:dyDescent="0.3">
      <c r="A3366" s="98"/>
      <c r="B3366" s="98"/>
      <c r="C3366" s="98"/>
      <c r="D3366" s="98"/>
      <c r="E3366" s="98"/>
      <c r="F3366" s="98"/>
      <c r="G3366" s="98"/>
      <c r="H3366" s="98"/>
      <c r="I3366" s="98"/>
      <c r="J3366" s="98"/>
      <c r="K3366" s="98"/>
      <c r="L3366" s="98"/>
      <c r="M3366" s="98"/>
      <c r="N3366" s="98"/>
      <c r="O3366" s="98"/>
      <c r="P3366" s="98"/>
      <c r="Q3366" s="98"/>
      <c r="R3366" s="98"/>
      <c r="S3366" s="98"/>
      <c r="T3366" s="108"/>
    </row>
    <row r="3367" spans="1:20" x14ac:dyDescent="0.3">
      <c r="A3367" s="98"/>
      <c r="B3367" s="98"/>
      <c r="C3367" s="98"/>
      <c r="D3367" s="98"/>
      <c r="E3367" s="98"/>
      <c r="F3367" s="98"/>
      <c r="G3367" s="98"/>
      <c r="H3367" s="98"/>
      <c r="I3367" s="98"/>
      <c r="J3367" s="98"/>
      <c r="K3367" s="98"/>
      <c r="L3367" s="98"/>
      <c r="M3367" s="98"/>
      <c r="N3367" s="98"/>
      <c r="O3367" s="98"/>
      <c r="P3367" s="98"/>
      <c r="Q3367" s="98"/>
      <c r="R3367" s="98"/>
      <c r="S3367" s="98"/>
      <c r="T3367" s="108"/>
    </row>
    <row r="3368" spans="1:20" x14ac:dyDescent="0.3">
      <c r="A3368" s="98"/>
      <c r="B3368" s="98"/>
      <c r="C3368" s="98"/>
      <c r="D3368" s="98"/>
      <c r="E3368" s="98"/>
      <c r="F3368" s="98"/>
      <c r="G3368" s="98"/>
      <c r="H3368" s="98"/>
      <c r="I3368" s="98"/>
      <c r="J3368" s="98"/>
      <c r="K3368" s="98"/>
      <c r="L3368" s="98"/>
      <c r="M3368" s="98"/>
      <c r="N3368" s="98"/>
      <c r="O3368" s="98"/>
      <c r="P3368" s="98"/>
      <c r="Q3368" s="98"/>
      <c r="R3368" s="98"/>
      <c r="S3368" s="98"/>
      <c r="T3368" s="108"/>
    </row>
    <row r="3369" spans="1:20" x14ac:dyDescent="0.3">
      <c r="A3369" s="98"/>
      <c r="B3369" s="98"/>
      <c r="C3369" s="98"/>
      <c r="D3369" s="98"/>
      <c r="E3369" s="98"/>
      <c r="F3369" s="98"/>
      <c r="G3369" s="98"/>
      <c r="H3369" s="98"/>
      <c r="I3369" s="98"/>
      <c r="J3369" s="98"/>
      <c r="K3369" s="98"/>
      <c r="L3369" s="98"/>
      <c r="M3369" s="98"/>
      <c r="N3369" s="98"/>
      <c r="O3369" s="98"/>
      <c r="P3369" s="98"/>
      <c r="Q3369" s="98"/>
      <c r="R3369" s="98"/>
      <c r="S3369" s="98"/>
      <c r="T3369" s="108"/>
    </row>
    <row r="3370" spans="1:20" x14ac:dyDescent="0.3">
      <c r="A3370" s="98"/>
      <c r="B3370" s="98"/>
      <c r="C3370" s="98"/>
      <c r="D3370" s="98"/>
      <c r="E3370" s="98"/>
      <c r="F3370" s="98"/>
      <c r="G3370" s="98"/>
      <c r="H3370" s="98"/>
      <c r="I3370" s="98"/>
      <c r="J3370" s="98"/>
      <c r="K3370" s="98"/>
      <c r="L3370" s="98"/>
      <c r="M3370" s="98"/>
      <c r="N3370" s="98"/>
      <c r="O3370" s="98"/>
      <c r="P3370" s="98"/>
      <c r="Q3370" s="98"/>
      <c r="R3370" s="98"/>
      <c r="S3370" s="98"/>
      <c r="T3370" s="108"/>
    </row>
    <row r="3371" spans="1:20" x14ac:dyDescent="0.3">
      <c r="A3371" s="98"/>
      <c r="B3371" s="98"/>
      <c r="C3371" s="98"/>
      <c r="D3371" s="98"/>
      <c r="E3371" s="98"/>
      <c r="F3371" s="98"/>
      <c r="G3371" s="98"/>
      <c r="H3371" s="98"/>
      <c r="I3371" s="98"/>
      <c r="J3371" s="98"/>
      <c r="K3371" s="98"/>
      <c r="L3371" s="98"/>
      <c r="M3371" s="98"/>
      <c r="N3371" s="98"/>
      <c r="O3371" s="98"/>
      <c r="P3371" s="98"/>
      <c r="Q3371" s="98"/>
      <c r="R3371" s="98"/>
      <c r="S3371" s="98"/>
      <c r="T3371" s="108"/>
    </row>
    <row r="3372" spans="1:20" x14ac:dyDescent="0.3">
      <c r="A3372" s="98"/>
      <c r="B3372" s="98"/>
      <c r="C3372" s="98"/>
      <c r="D3372" s="98"/>
      <c r="E3372" s="98"/>
      <c r="F3372" s="98"/>
      <c r="G3372" s="98"/>
      <c r="H3372" s="98"/>
      <c r="I3372" s="98"/>
      <c r="J3372" s="98"/>
      <c r="K3372" s="98"/>
      <c r="L3372" s="98"/>
      <c r="M3372" s="98"/>
      <c r="N3372" s="98"/>
      <c r="O3372" s="98"/>
      <c r="P3372" s="98"/>
      <c r="Q3372" s="98"/>
      <c r="R3372" s="98"/>
      <c r="S3372" s="98"/>
      <c r="T3372" s="108"/>
    </row>
    <row r="3373" spans="1:20" x14ac:dyDescent="0.3">
      <c r="A3373" s="98"/>
      <c r="B3373" s="98"/>
      <c r="C3373" s="98"/>
      <c r="D3373" s="98"/>
      <c r="E3373" s="98"/>
      <c r="F3373" s="98"/>
      <c r="G3373" s="98"/>
      <c r="H3373" s="98"/>
      <c r="I3373" s="98"/>
      <c r="J3373" s="98"/>
      <c r="K3373" s="98"/>
      <c r="L3373" s="98"/>
      <c r="M3373" s="98"/>
      <c r="N3373" s="98"/>
      <c r="O3373" s="98"/>
      <c r="P3373" s="98"/>
      <c r="Q3373" s="98"/>
      <c r="R3373" s="98"/>
      <c r="S3373" s="98"/>
      <c r="T3373" s="108"/>
    </row>
    <row r="3374" spans="1:20" x14ac:dyDescent="0.3">
      <c r="A3374" s="98"/>
      <c r="B3374" s="98"/>
      <c r="C3374" s="98"/>
      <c r="D3374" s="98"/>
      <c r="E3374" s="98"/>
      <c r="F3374" s="98"/>
      <c r="G3374" s="98"/>
      <c r="H3374" s="98"/>
      <c r="I3374" s="98"/>
      <c r="J3374" s="98"/>
      <c r="K3374" s="98"/>
      <c r="L3374" s="98"/>
      <c r="M3374" s="98"/>
      <c r="N3374" s="98"/>
      <c r="O3374" s="98"/>
      <c r="P3374" s="98"/>
      <c r="Q3374" s="98"/>
      <c r="R3374" s="98"/>
      <c r="S3374" s="98"/>
      <c r="T3374" s="108"/>
    </row>
    <row r="3375" spans="1:20" x14ac:dyDescent="0.3">
      <c r="A3375" s="98"/>
      <c r="B3375" s="98"/>
      <c r="C3375" s="98"/>
      <c r="D3375" s="98"/>
      <c r="E3375" s="98"/>
      <c r="F3375" s="98"/>
      <c r="G3375" s="98"/>
      <c r="H3375" s="98"/>
      <c r="I3375" s="98"/>
      <c r="J3375" s="98"/>
      <c r="K3375" s="98"/>
      <c r="L3375" s="98"/>
      <c r="M3375" s="98"/>
      <c r="N3375" s="98"/>
      <c r="O3375" s="98"/>
      <c r="P3375" s="98"/>
      <c r="Q3375" s="98"/>
      <c r="R3375" s="98"/>
      <c r="S3375" s="98"/>
      <c r="T3375" s="108"/>
    </row>
    <row r="3376" spans="1:20" x14ac:dyDescent="0.3">
      <c r="A3376" s="98"/>
      <c r="B3376" s="98"/>
      <c r="C3376" s="98"/>
      <c r="D3376" s="98"/>
      <c r="E3376" s="98"/>
      <c r="F3376" s="98"/>
      <c r="G3376" s="98"/>
      <c r="H3376" s="98"/>
      <c r="I3376" s="98"/>
      <c r="J3376" s="98"/>
      <c r="K3376" s="98"/>
      <c r="L3376" s="98"/>
      <c r="M3376" s="98"/>
      <c r="N3376" s="98"/>
      <c r="O3376" s="98"/>
      <c r="P3376" s="98"/>
      <c r="Q3376" s="98"/>
      <c r="R3376" s="98"/>
      <c r="S3376" s="98"/>
      <c r="T3376" s="108"/>
    </row>
    <row r="3377" spans="1:20" x14ac:dyDescent="0.3">
      <c r="A3377" s="98"/>
      <c r="B3377" s="98"/>
      <c r="C3377" s="98"/>
      <c r="D3377" s="98"/>
      <c r="E3377" s="98"/>
      <c r="F3377" s="98"/>
      <c r="G3377" s="98"/>
      <c r="H3377" s="98"/>
      <c r="I3377" s="98"/>
      <c r="J3377" s="98"/>
      <c r="K3377" s="98"/>
      <c r="L3377" s="98"/>
      <c r="M3377" s="98"/>
      <c r="N3377" s="98"/>
      <c r="O3377" s="98"/>
      <c r="P3377" s="98"/>
      <c r="Q3377" s="98"/>
      <c r="R3377" s="98"/>
      <c r="S3377" s="98"/>
      <c r="T3377" s="108"/>
    </row>
    <row r="3378" spans="1:20" x14ac:dyDescent="0.3">
      <c r="A3378" s="98"/>
      <c r="B3378" s="98"/>
      <c r="C3378" s="98"/>
      <c r="D3378" s="98"/>
      <c r="E3378" s="98"/>
      <c r="F3378" s="98"/>
      <c r="G3378" s="98"/>
      <c r="H3378" s="98"/>
      <c r="I3378" s="98"/>
      <c r="J3378" s="98"/>
      <c r="K3378" s="98"/>
      <c r="L3378" s="98"/>
      <c r="M3378" s="98"/>
      <c r="N3378" s="98"/>
      <c r="O3378" s="98"/>
      <c r="P3378" s="98"/>
      <c r="Q3378" s="98"/>
      <c r="R3378" s="98"/>
      <c r="S3378" s="98"/>
      <c r="T3378" s="108"/>
    </row>
    <row r="3379" spans="1:20" x14ac:dyDescent="0.3">
      <c r="A3379" s="98"/>
      <c r="B3379" s="98"/>
      <c r="C3379" s="98"/>
      <c r="D3379" s="98"/>
      <c r="E3379" s="98"/>
      <c r="F3379" s="98"/>
      <c r="G3379" s="98"/>
      <c r="H3379" s="98"/>
      <c r="I3379" s="98"/>
      <c r="J3379" s="98"/>
      <c r="K3379" s="98"/>
      <c r="L3379" s="98"/>
      <c r="M3379" s="98"/>
      <c r="N3379" s="98"/>
      <c r="O3379" s="98"/>
      <c r="P3379" s="98"/>
      <c r="Q3379" s="98"/>
      <c r="R3379" s="98"/>
      <c r="S3379" s="98"/>
      <c r="T3379" s="108"/>
    </row>
    <row r="3380" spans="1:20" x14ac:dyDescent="0.3">
      <c r="A3380" s="98"/>
      <c r="B3380" s="98"/>
      <c r="C3380" s="98"/>
      <c r="D3380" s="98"/>
      <c r="E3380" s="98"/>
      <c r="F3380" s="98"/>
      <c r="G3380" s="98"/>
      <c r="H3380" s="98"/>
      <c r="I3380" s="98"/>
      <c r="J3380" s="98"/>
      <c r="K3380" s="98"/>
      <c r="L3380" s="98"/>
      <c r="M3380" s="98"/>
      <c r="N3380" s="98"/>
      <c r="O3380" s="98"/>
      <c r="P3380" s="98"/>
      <c r="Q3380" s="98"/>
      <c r="R3380" s="98"/>
      <c r="S3380" s="98"/>
      <c r="T3380" s="108"/>
    </row>
    <row r="3381" spans="1:20" x14ac:dyDescent="0.3">
      <c r="A3381" s="98"/>
      <c r="B3381" s="98"/>
      <c r="C3381" s="98"/>
      <c r="D3381" s="98"/>
      <c r="E3381" s="98"/>
      <c r="F3381" s="98"/>
      <c r="G3381" s="98"/>
      <c r="H3381" s="98"/>
      <c r="I3381" s="98"/>
      <c r="J3381" s="98"/>
      <c r="K3381" s="98"/>
      <c r="L3381" s="98"/>
      <c r="M3381" s="98"/>
      <c r="N3381" s="98"/>
      <c r="O3381" s="98"/>
      <c r="P3381" s="98"/>
      <c r="Q3381" s="98"/>
      <c r="R3381" s="98"/>
      <c r="S3381" s="98"/>
      <c r="T3381" s="108"/>
    </row>
    <row r="3382" spans="1:20" x14ac:dyDescent="0.3">
      <c r="A3382" s="98"/>
      <c r="B3382" s="98"/>
      <c r="C3382" s="98"/>
      <c r="D3382" s="98"/>
      <c r="E3382" s="98"/>
      <c r="F3382" s="98"/>
      <c r="G3382" s="98"/>
      <c r="H3382" s="98"/>
      <c r="I3382" s="98"/>
      <c r="J3382" s="98"/>
      <c r="K3382" s="98"/>
      <c r="L3382" s="98"/>
      <c r="M3382" s="98"/>
      <c r="N3382" s="98"/>
      <c r="O3382" s="98"/>
      <c r="P3382" s="98"/>
      <c r="Q3382" s="98"/>
      <c r="R3382" s="98"/>
      <c r="S3382" s="98"/>
      <c r="T3382" s="108"/>
    </row>
    <row r="3383" spans="1:20" x14ac:dyDescent="0.3">
      <c r="A3383" s="98"/>
      <c r="B3383" s="98"/>
      <c r="C3383" s="98"/>
      <c r="D3383" s="98"/>
      <c r="E3383" s="98"/>
      <c r="F3383" s="98"/>
      <c r="G3383" s="98"/>
      <c r="H3383" s="98"/>
      <c r="I3383" s="98"/>
      <c r="J3383" s="98"/>
      <c r="K3383" s="98"/>
      <c r="L3383" s="98"/>
      <c r="M3383" s="98"/>
      <c r="N3383" s="98"/>
      <c r="O3383" s="98"/>
      <c r="P3383" s="98"/>
      <c r="Q3383" s="98"/>
      <c r="R3383" s="98"/>
      <c r="S3383" s="98"/>
      <c r="T3383" s="108"/>
    </row>
    <row r="3384" spans="1:20" x14ac:dyDescent="0.3">
      <c r="A3384" s="98"/>
      <c r="B3384" s="98"/>
      <c r="C3384" s="98"/>
      <c r="D3384" s="98"/>
      <c r="E3384" s="98"/>
      <c r="F3384" s="98"/>
      <c r="G3384" s="98"/>
      <c r="H3384" s="98"/>
      <c r="I3384" s="98"/>
      <c r="J3384" s="98"/>
      <c r="K3384" s="98"/>
      <c r="L3384" s="98"/>
      <c r="M3384" s="98"/>
      <c r="N3384" s="98"/>
      <c r="O3384" s="98"/>
      <c r="P3384" s="98"/>
      <c r="Q3384" s="98"/>
      <c r="R3384" s="98"/>
      <c r="S3384" s="98"/>
      <c r="T3384" s="108"/>
    </row>
    <row r="3385" spans="1:20" x14ac:dyDescent="0.3">
      <c r="A3385" s="98"/>
      <c r="B3385" s="98"/>
      <c r="C3385" s="98"/>
      <c r="D3385" s="98"/>
      <c r="E3385" s="98"/>
      <c r="F3385" s="98"/>
      <c r="G3385" s="98"/>
      <c r="H3385" s="98"/>
      <c r="I3385" s="98"/>
      <c r="J3385" s="98"/>
      <c r="K3385" s="98"/>
      <c r="L3385" s="98"/>
      <c r="M3385" s="98"/>
      <c r="N3385" s="98"/>
      <c r="O3385" s="98"/>
      <c r="P3385" s="98"/>
      <c r="Q3385" s="98"/>
      <c r="R3385" s="98"/>
      <c r="S3385" s="98"/>
      <c r="T3385" s="108"/>
    </row>
    <row r="3386" spans="1:20" x14ac:dyDescent="0.3">
      <c r="A3386" s="98"/>
      <c r="B3386" s="98"/>
      <c r="C3386" s="98"/>
      <c r="D3386" s="98"/>
      <c r="E3386" s="98"/>
      <c r="F3386" s="98"/>
      <c r="G3386" s="98"/>
      <c r="H3386" s="98"/>
      <c r="I3386" s="98"/>
      <c r="J3386" s="98"/>
      <c r="K3386" s="98"/>
      <c r="L3386" s="98"/>
      <c r="M3386" s="98"/>
      <c r="N3386" s="98"/>
      <c r="O3386" s="98"/>
      <c r="P3386" s="98"/>
      <c r="Q3386" s="98"/>
      <c r="R3386" s="98"/>
      <c r="S3386" s="98"/>
      <c r="T3386" s="108"/>
    </row>
    <row r="3387" spans="1:20" x14ac:dyDescent="0.3">
      <c r="A3387" s="98"/>
      <c r="B3387" s="98"/>
      <c r="C3387" s="98"/>
      <c r="D3387" s="98"/>
      <c r="E3387" s="98"/>
      <c r="F3387" s="98"/>
      <c r="G3387" s="98"/>
      <c r="H3387" s="98"/>
      <c r="I3387" s="98"/>
      <c r="J3387" s="98"/>
      <c r="K3387" s="98"/>
      <c r="L3387" s="98"/>
      <c r="M3387" s="98"/>
      <c r="N3387" s="98"/>
      <c r="O3387" s="98"/>
      <c r="P3387" s="98"/>
      <c r="Q3387" s="98"/>
      <c r="R3387" s="98"/>
      <c r="S3387" s="98"/>
      <c r="T3387" s="108"/>
    </row>
    <row r="3388" spans="1:20" x14ac:dyDescent="0.3">
      <c r="A3388" s="98"/>
      <c r="B3388" s="98"/>
      <c r="C3388" s="98"/>
      <c r="D3388" s="98"/>
      <c r="E3388" s="98"/>
      <c r="F3388" s="98"/>
      <c r="G3388" s="98"/>
      <c r="H3388" s="98"/>
      <c r="I3388" s="98"/>
      <c r="J3388" s="98"/>
      <c r="K3388" s="98"/>
      <c r="L3388" s="98"/>
      <c r="M3388" s="98"/>
      <c r="N3388" s="98"/>
      <c r="O3388" s="98"/>
      <c r="P3388" s="98"/>
      <c r="Q3388" s="98"/>
      <c r="R3388" s="98"/>
      <c r="S3388" s="98"/>
      <c r="T3388" s="108"/>
    </row>
    <row r="3389" spans="1:20" x14ac:dyDescent="0.3">
      <c r="A3389" s="98"/>
      <c r="B3389" s="98"/>
      <c r="C3389" s="98"/>
      <c r="D3389" s="98"/>
      <c r="E3389" s="98"/>
      <c r="F3389" s="98"/>
      <c r="G3389" s="98"/>
      <c r="H3389" s="98"/>
      <c r="I3389" s="98"/>
      <c r="J3389" s="98"/>
      <c r="K3389" s="98"/>
      <c r="L3389" s="98"/>
      <c r="M3389" s="98"/>
      <c r="N3389" s="98"/>
      <c r="O3389" s="98"/>
      <c r="P3389" s="98"/>
      <c r="Q3389" s="98"/>
      <c r="R3389" s="98"/>
      <c r="S3389" s="98"/>
      <c r="T3389" s="108"/>
    </row>
    <row r="3390" spans="1:20" x14ac:dyDescent="0.3">
      <c r="A3390" s="98"/>
      <c r="B3390" s="98"/>
      <c r="C3390" s="98"/>
      <c r="D3390" s="98"/>
      <c r="E3390" s="98"/>
      <c r="F3390" s="98"/>
      <c r="G3390" s="98"/>
      <c r="H3390" s="98"/>
      <c r="I3390" s="98"/>
      <c r="J3390" s="98"/>
      <c r="K3390" s="98"/>
      <c r="L3390" s="98"/>
      <c r="M3390" s="98"/>
      <c r="N3390" s="98"/>
      <c r="O3390" s="98"/>
      <c r="P3390" s="98"/>
      <c r="Q3390" s="98"/>
      <c r="R3390" s="98"/>
      <c r="S3390" s="98"/>
      <c r="T3390" s="108"/>
    </row>
    <row r="3391" spans="1:20" x14ac:dyDescent="0.3">
      <c r="A3391" s="98"/>
      <c r="B3391" s="98"/>
      <c r="C3391" s="98"/>
      <c r="D3391" s="98"/>
      <c r="E3391" s="98"/>
      <c r="F3391" s="98"/>
      <c r="G3391" s="98"/>
      <c r="H3391" s="98"/>
      <c r="I3391" s="98"/>
      <c r="J3391" s="98"/>
      <c r="K3391" s="98"/>
      <c r="L3391" s="98"/>
      <c r="M3391" s="98"/>
      <c r="N3391" s="98"/>
      <c r="O3391" s="98"/>
      <c r="P3391" s="98"/>
      <c r="Q3391" s="98"/>
      <c r="R3391" s="98"/>
      <c r="S3391" s="98"/>
      <c r="T3391" s="108"/>
    </row>
    <row r="3392" spans="1:20" x14ac:dyDescent="0.3">
      <c r="A3392" s="98"/>
      <c r="B3392" s="98"/>
      <c r="C3392" s="98"/>
      <c r="D3392" s="98"/>
      <c r="E3392" s="98"/>
      <c r="F3392" s="98"/>
      <c r="G3392" s="98"/>
      <c r="H3392" s="98"/>
      <c r="I3392" s="98"/>
      <c r="J3392" s="98"/>
      <c r="K3392" s="98"/>
      <c r="L3392" s="98"/>
      <c r="M3392" s="98"/>
      <c r="N3392" s="98"/>
      <c r="O3392" s="98"/>
      <c r="P3392" s="98"/>
      <c r="Q3392" s="98"/>
      <c r="R3392" s="98"/>
      <c r="S3392" s="98"/>
      <c r="T3392" s="108"/>
    </row>
    <row r="3393" spans="1:20" x14ac:dyDescent="0.3">
      <c r="A3393" s="98"/>
      <c r="B3393" s="98"/>
      <c r="C3393" s="98"/>
      <c r="D3393" s="98"/>
      <c r="E3393" s="98"/>
      <c r="F3393" s="98"/>
      <c r="G3393" s="98"/>
      <c r="H3393" s="98"/>
      <c r="I3393" s="98"/>
      <c r="J3393" s="98"/>
      <c r="K3393" s="98"/>
      <c r="L3393" s="98"/>
      <c r="M3393" s="98"/>
      <c r="N3393" s="98"/>
      <c r="O3393" s="98"/>
      <c r="P3393" s="98"/>
      <c r="Q3393" s="98"/>
      <c r="R3393" s="98"/>
      <c r="S3393" s="98"/>
      <c r="T3393" s="108"/>
    </row>
    <row r="3394" spans="1:20" x14ac:dyDescent="0.3">
      <c r="A3394" s="98"/>
      <c r="B3394" s="98"/>
      <c r="C3394" s="98"/>
      <c r="D3394" s="98"/>
      <c r="E3394" s="98"/>
      <c r="F3394" s="98"/>
      <c r="G3394" s="98"/>
      <c r="H3394" s="98"/>
      <c r="I3394" s="98"/>
      <c r="J3394" s="98"/>
      <c r="K3394" s="98"/>
      <c r="L3394" s="98"/>
      <c r="M3394" s="98"/>
      <c r="N3394" s="98"/>
      <c r="O3394" s="98"/>
      <c r="P3394" s="98"/>
      <c r="Q3394" s="98"/>
      <c r="R3394" s="98"/>
      <c r="S3394" s="98"/>
      <c r="T3394" s="108"/>
    </row>
    <row r="3395" spans="1:20" x14ac:dyDescent="0.3">
      <c r="A3395" s="98"/>
      <c r="B3395" s="98"/>
      <c r="C3395" s="98"/>
      <c r="D3395" s="98"/>
      <c r="E3395" s="98"/>
      <c r="F3395" s="98"/>
      <c r="G3395" s="98"/>
      <c r="H3395" s="98"/>
      <c r="I3395" s="98"/>
      <c r="J3395" s="98"/>
      <c r="K3395" s="98"/>
      <c r="L3395" s="98"/>
      <c r="M3395" s="98"/>
      <c r="N3395" s="98"/>
      <c r="O3395" s="98"/>
      <c r="P3395" s="98"/>
      <c r="Q3395" s="98"/>
      <c r="R3395" s="98"/>
      <c r="S3395" s="98"/>
      <c r="T3395" s="108"/>
    </row>
    <row r="3396" spans="1:20" x14ac:dyDescent="0.3">
      <c r="A3396" s="98"/>
      <c r="B3396" s="98"/>
      <c r="C3396" s="98"/>
      <c r="D3396" s="98"/>
      <c r="E3396" s="98"/>
      <c r="F3396" s="98"/>
      <c r="G3396" s="98"/>
      <c r="H3396" s="98"/>
      <c r="I3396" s="98"/>
      <c r="J3396" s="98"/>
      <c r="K3396" s="98"/>
      <c r="L3396" s="98"/>
      <c r="M3396" s="98"/>
      <c r="N3396" s="98"/>
      <c r="O3396" s="98"/>
      <c r="P3396" s="98"/>
      <c r="Q3396" s="98"/>
      <c r="R3396" s="98"/>
      <c r="S3396" s="98"/>
      <c r="T3396" s="108"/>
    </row>
    <row r="3397" spans="1:20" x14ac:dyDescent="0.3">
      <c r="A3397" s="98"/>
      <c r="B3397" s="98"/>
      <c r="C3397" s="98"/>
      <c r="D3397" s="98"/>
      <c r="E3397" s="98"/>
      <c r="F3397" s="98"/>
      <c r="G3397" s="98"/>
      <c r="H3397" s="98"/>
      <c r="I3397" s="98"/>
      <c r="J3397" s="98"/>
      <c r="K3397" s="98"/>
      <c r="L3397" s="98"/>
      <c r="M3397" s="98"/>
      <c r="N3397" s="98"/>
      <c r="O3397" s="98"/>
      <c r="P3397" s="98"/>
      <c r="Q3397" s="98"/>
      <c r="R3397" s="98"/>
      <c r="S3397" s="98"/>
      <c r="T3397" s="108"/>
    </row>
    <row r="3398" spans="1:20" x14ac:dyDescent="0.3">
      <c r="A3398" s="98"/>
      <c r="B3398" s="98"/>
      <c r="C3398" s="98"/>
      <c r="D3398" s="98"/>
      <c r="E3398" s="98"/>
      <c r="F3398" s="98"/>
      <c r="G3398" s="98"/>
      <c r="H3398" s="98"/>
      <c r="I3398" s="98"/>
      <c r="J3398" s="98"/>
      <c r="K3398" s="98"/>
      <c r="L3398" s="98"/>
      <c r="M3398" s="98"/>
      <c r="N3398" s="98"/>
      <c r="O3398" s="98"/>
      <c r="P3398" s="98"/>
      <c r="Q3398" s="98"/>
      <c r="R3398" s="98"/>
      <c r="S3398" s="98"/>
      <c r="T3398" s="108"/>
    </row>
    <row r="3399" spans="1:20" x14ac:dyDescent="0.3">
      <c r="A3399" s="98"/>
      <c r="B3399" s="98"/>
      <c r="C3399" s="98"/>
      <c r="D3399" s="98"/>
      <c r="E3399" s="98"/>
      <c r="F3399" s="98"/>
      <c r="G3399" s="98"/>
      <c r="H3399" s="98"/>
      <c r="I3399" s="98"/>
      <c r="J3399" s="98"/>
      <c r="K3399" s="98"/>
      <c r="L3399" s="98"/>
      <c r="M3399" s="98"/>
      <c r="N3399" s="98"/>
      <c r="O3399" s="98"/>
      <c r="P3399" s="98"/>
      <c r="Q3399" s="98"/>
      <c r="R3399" s="98"/>
      <c r="S3399" s="98"/>
      <c r="T3399" s="108"/>
    </row>
    <row r="3400" spans="1:20" x14ac:dyDescent="0.3">
      <c r="A3400" s="98"/>
      <c r="B3400" s="98"/>
      <c r="C3400" s="98"/>
      <c r="D3400" s="98"/>
      <c r="E3400" s="98"/>
      <c r="F3400" s="98"/>
      <c r="G3400" s="98"/>
      <c r="H3400" s="98"/>
      <c r="I3400" s="98"/>
      <c r="J3400" s="98"/>
      <c r="K3400" s="98"/>
      <c r="L3400" s="98"/>
      <c r="M3400" s="98"/>
      <c r="N3400" s="98"/>
      <c r="O3400" s="98"/>
      <c r="P3400" s="98"/>
      <c r="Q3400" s="98"/>
      <c r="R3400" s="98"/>
      <c r="S3400" s="98"/>
      <c r="T3400" s="108"/>
    </row>
    <row r="3401" spans="1:20" x14ac:dyDescent="0.3">
      <c r="A3401" s="98"/>
      <c r="B3401" s="98"/>
      <c r="C3401" s="98"/>
      <c r="D3401" s="98"/>
      <c r="E3401" s="98"/>
      <c r="F3401" s="98"/>
      <c r="G3401" s="98"/>
      <c r="H3401" s="98"/>
      <c r="I3401" s="98"/>
      <c r="J3401" s="98"/>
      <c r="K3401" s="98"/>
      <c r="L3401" s="98"/>
      <c r="M3401" s="98"/>
      <c r="N3401" s="98"/>
      <c r="O3401" s="98"/>
      <c r="P3401" s="98"/>
      <c r="Q3401" s="98"/>
      <c r="R3401" s="98"/>
      <c r="S3401" s="98"/>
      <c r="T3401" s="108"/>
    </row>
    <row r="3402" spans="1:20" x14ac:dyDescent="0.3">
      <c r="A3402" s="98"/>
      <c r="B3402" s="98"/>
      <c r="C3402" s="98"/>
      <c r="D3402" s="98"/>
      <c r="E3402" s="98"/>
      <c r="F3402" s="98"/>
      <c r="G3402" s="98"/>
      <c r="H3402" s="98"/>
      <c r="I3402" s="98"/>
      <c r="J3402" s="98"/>
      <c r="K3402" s="98"/>
      <c r="L3402" s="98"/>
      <c r="M3402" s="98"/>
      <c r="N3402" s="98"/>
      <c r="O3402" s="98"/>
      <c r="P3402" s="98"/>
      <c r="Q3402" s="98"/>
      <c r="R3402" s="98"/>
      <c r="S3402" s="98"/>
      <c r="T3402" s="108"/>
    </row>
    <row r="3403" spans="1:20" x14ac:dyDescent="0.3">
      <c r="A3403" s="98"/>
      <c r="B3403" s="98"/>
      <c r="C3403" s="98"/>
      <c r="D3403" s="98"/>
      <c r="E3403" s="98"/>
      <c r="F3403" s="98"/>
      <c r="G3403" s="98"/>
      <c r="H3403" s="98"/>
      <c r="I3403" s="98"/>
      <c r="J3403" s="98"/>
      <c r="K3403" s="98"/>
      <c r="L3403" s="98"/>
      <c r="M3403" s="98"/>
      <c r="N3403" s="98"/>
      <c r="O3403" s="98"/>
      <c r="P3403" s="98"/>
      <c r="Q3403" s="98"/>
      <c r="R3403" s="98"/>
      <c r="S3403" s="98"/>
      <c r="T3403" s="108"/>
    </row>
    <row r="3404" spans="1:20" x14ac:dyDescent="0.3">
      <c r="A3404" s="98"/>
      <c r="B3404" s="98"/>
      <c r="C3404" s="98"/>
      <c r="D3404" s="98"/>
      <c r="E3404" s="98"/>
      <c r="F3404" s="98"/>
      <c r="G3404" s="98"/>
      <c r="H3404" s="98"/>
      <c r="I3404" s="98"/>
      <c r="J3404" s="98"/>
      <c r="K3404" s="98"/>
      <c r="L3404" s="98"/>
      <c r="M3404" s="98"/>
      <c r="N3404" s="98"/>
      <c r="O3404" s="98"/>
      <c r="P3404" s="98"/>
      <c r="Q3404" s="98"/>
      <c r="R3404" s="98"/>
      <c r="S3404" s="98"/>
      <c r="T3404" s="108"/>
    </row>
    <row r="3405" spans="1:20" x14ac:dyDescent="0.3">
      <c r="A3405" s="98"/>
      <c r="B3405" s="98"/>
      <c r="C3405" s="98"/>
      <c r="D3405" s="98"/>
      <c r="E3405" s="98"/>
      <c r="F3405" s="98"/>
      <c r="G3405" s="98"/>
      <c r="H3405" s="98"/>
      <c r="I3405" s="98"/>
      <c r="J3405" s="98"/>
      <c r="K3405" s="98"/>
      <c r="L3405" s="98"/>
      <c r="M3405" s="98"/>
      <c r="N3405" s="98"/>
      <c r="O3405" s="98"/>
      <c r="P3405" s="98"/>
      <c r="Q3405" s="98"/>
      <c r="R3405" s="98"/>
      <c r="S3405" s="98"/>
      <c r="T3405" s="108"/>
    </row>
    <row r="3406" spans="1:20" x14ac:dyDescent="0.3">
      <c r="A3406" s="98"/>
      <c r="B3406" s="98"/>
      <c r="C3406" s="98"/>
      <c r="D3406" s="98"/>
      <c r="E3406" s="98"/>
      <c r="F3406" s="98"/>
      <c r="G3406" s="98"/>
      <c r="H3406" s="98"/>
      <c r="I3406" s="98"/>
      <c r="J3406" s="98"/>
      <c r="K3406" s="98"/>
      <c r="L3406" s="98"/>
      <c r="M3406" s="98"/>
      <c r="N3406" s="98"/>
      <c r="O3406" s="98"/>
      <c r="P3406" s="98"/>
      <c r="Q3406" s="98"/>
      <c r="R3406" s="98"/>
      <c r="S3406" s="98"/>
      <c r="T3406" s="108"/>
    </row>
    <row r="3407" spans="1:20" x14ac:dyDescent="0.3">
      <c r="A3407" s="98"/>
      <c r="B3407" s="98"/>
      <c r="C3407" s="98"/>
      <c r="D3407" s="98"/>
      <c r="E3407" s="98"/>
      <c r="F3407" s="98"/>
      <c r="G3407" s="98"/>
      <c r="H3407" s="98"/>
      <c r="I3407" s="98"/>
      <c r="J3407" s="98"/>
      <c r="K3407" s="98"/>
      <c r="L3407" s="98"/>
      <c r="M3407" s="98"/>
      <c r="N3407" s="98"/>
      <c r="O3407" s="98"/>
      <c r="P3407" s="98"/>
      <c r="Q3407" s="98"/>
      <c r="R3407" s="98"/>
      <c r="S3407" s="98"/>
      <c r="T3407" s="108"/>
    </row>
    <row r="3408" spans="1:20" x14ac:dyDescent="0.3">
      <c r="A3408" s="98"/>
      <c r="B3408" s="98"/>
      <c r="C3408" s="98"/>
      <c r="D3408" s="98"/>
      <c r="E3408" s="98"/>
      <c r="F3408" s="98"/>
      <c r="G3408" s="98"/>
      <c r="H3408" s="98"/>
      <c r="I3408" s="98"/>
      <c r="J3408" s="98"/>
      <c r="K3408" s="98"/>
      <c r="L3408" s="98"/>
      <c r="M3408" s="98"/>
      <c r="N3408" s="98"/>
      <c r="O3408" s="98"/>
      <c r="P3408" s="98"/>
      <c r="Q3408" s="98"/>
      <c r="R3408" s="98"/>
      <c r="S3408" s="98"/>
      <c r="T3408" s="108"/>
    </row>
    <row r="3409" spans="1:20" x14ac:dyDescent="0.3">
      <c r="A3409" s="98"/>
      <c r="B3409" s="98"/>
      <c r="C3409" s="98"/>
      <c r="D3409" s="98"/>
      <c r="E3409" s="98"/>
      <c r="F3409" s="98"/>
      <c r="G3409" s="98"/>
      <c r="H3409" s="98"/>
      <c r="I3409" s="98"/>
      <c r="J3409" s="98"/>
      <c r="K3409" s="98"/>
      <c r="L3409" s="98"/>
      <c r="M3409" s="98"/>
      <c r="N3409" s="98"/>
      <c r="O3409" s="98"/>
      <c r="P3409" s="98"/>
      <c r="Q3409" s="98"/>
      <c r="R3409" s="98"/>
      <c r="S3409" s="98"/>
      <c r="T3409" s="108"/>
    </row>
    <row r="3410" spans="1:20" x14ac:dyDescent="0.3">
      <c r="A3410" s="98"/>
      <c r="B3410" s="98"/>
      <c r="C3410" s="98"/>
      <c r="D3410" s="98"/>
      <c r="E3410" s="98"/>
      <c r="F3410" s="98"/>
      <c r="G3410" s="98"/>
      <c r="H3410" s="98"/>
      <c r="I3410" s="98"/>
      <c r="J3410" s="98"/>
      <c r="K3410" s="98"/>
      <c r="L3410" s="98"/>
      <c r="M3410" s="98"/>
      <c r="N3410" s="98"/>
      <c r="O3410" s="98"/>
      <c r="P3410" s="98"/>
      <c r="Q3410" s="98"/>
      <c r="R3410" s="98"/>
      <c r="S3410" s="98"/>
      <c r="T3410" s="108"/>
    </row>
    <row r="3411" spans="1:20" x14ac:dyDescent="0.3">
      <c r="A3411" s="98"/>
      <c r="B3411" s="98"/>
      <c r="C3411" s="98"/>
      <c r="D3411" s="98"/>
      <c r="E3411" s="98"/>
      <c r="F3411" s="98"/>
      <c r="G3411" s="98"/>
      <c r="H3411" s="98"/>
      <c r="I3411" s="98"/>
      <c r="J3411" s="98"/>
      <c r="K3411" s="98"/>
      <c r="L3411" s="98"/>
      <c r="M3411" s="98"/>
      <c r="N3411" s="98"/>
      <c r="O3411" s="98"/>
      <c r="P3411" s="98"/>
      <c r="Q3411" s="98"/>
      <c r="R3411" s="98"/>
      <c r="S3411" s="98"/>
      <c r="T3411" s="108"/>
    </row>
    <row r="3412" spans="1:20" x14ac:dyDescent="0.3">
      <c r="A3412" s="98"/>
      <c r="B3412" s="98"/>
      <c r="C3412" s="98"/>
      <c r="D3412" s="98"/>
      <c r="E3412" s="98"/>
      <c r="F3412" s="98"/>
      <c r="G3412" s="98"/>
      <c r="H3412" s="98"/>
      <c r="I3412" s="98"/>
      <c r="J3412" s="98"/>
      <c r="K3412" s="98"/>
      <c r="L3412" s="98"/>
      <c r="M3412" s="98"/>
      <c r="N3412" s="98"/>
      <c r="O3412" s="98"/>
      <c r="P3412" s="98"/>
      <c r="Q3412" s="98"/>
      <c r="R3412" s="98"/>
      <c r="S3412" s="98"/>
      <c r="T3412" s="108"/>
    </row>
    <row r="3413" spans="1:20" x14ac:dyDescent="0.3">
      <c r="A3413" s="98"/>
      <c r="B3413" s="98"/>
      <c r="C3413" s="98"/>
      <c r="D3413" s="98"/>
      <c r="E3413" s="98"/>
      <c r="F3413" s="98"/>
      <c r="G3413" s="98"/>
      <c r="H3413" s="98"/>
      <c r="I3413" s="98"/>
      <c r="J3413" s="98"/>
      <c r="K3413" s="98"/>
      <c r="L3413" s="98"/>
      <c r="M3413" s="98"/>
      <c r="N3413" s="98"/>
      <c r="O3413" s="98"/>
      <c r="P3413" s="98"/>
      <c r="Q3413" s="98"/>
      <c r="R3413" s="98"/>
      <c r="S3413" s="98"/>
      <c r="T3413" s="108"/>
    </row>
    <row r="3414" spans="1:20" x14ac:dyDescent="0.3">
      <c r="A3414" s="98"/>
      <c r="B3414" s="98"/>
      <c r="C3414" s="98"/>
      <c r="D3414" s="98"/>
      <c r="E3414" s="98"/>
      <c r="F3414" s="98"/>
      <c r="G3414" s="98"/>
      <c r="H3414" s="98"/>
      <c r="I3414" s="98"/>
      <c r="J3414" s="98"/>
      <c r="K3414" s="98"/>
      <c r="L3414" s="98"/>
      <c r="M3414" s="98"/>
      <c r="N3414" s="98"/>
      <c r="O3414" s="98"/>
      <c r="P3414" s="98"/>
      <c r="Q3414" s="98"/>
      <c r="R3414" s="98"/>
      <c r="S3414" s="98"/>
      <c r="T3414" s="108"/>
    </row>
    <row r="3415" spans="1:20" x14ac:dyDescent="0.3">
      <c r="A3415" s="98"/>
      <c r="B3415" s="98"/>
      <c r="C3415" s="98"/>
      <c r="D3415" s="98"/>
      <c r="E3415" s="98"/>
      <c r="F3415" s="98"/>
      <c r="G3415" s="98"/>
      <c r="H3415" s="98"/>
      <c r="I3415" s="98"/>
      <c r="J3415" s="98"/>
      <c r="K3415" s="98"/>
      <c r="L3415" s="98"/>
      <c r="M3415" s="98"/>
      <c r="N3415" s="98"/>
      <c r="O3415" s="98"/>
      <c r="P3415" s="98"/>
      <c r="Q3415" s="98"/>
      <c r="R3415" s="98"/>
      <c r="S3415" s="98"/>
      <c r="T3415" s="108"/>
    </row>
    <row r="3416" spans="1:20" x14ac:dyDescent="0.3">
      <c r="A3416" s="98"/>
      <c r="B3416" s="98"/>
      <c r="C3416" s="98"/>
      <c r="D3416" s="98"/>
      <c r="E3416" s="98"/>
      <c r="F3416" s="98"/>
      <c r="G3416" s="98"/>
      <c r="H3416" s="98"/>
      <c r="I3416" s="98"/>
      <c r="J3416" s="98"/>
      <c r="K3416" s="98"/>
      <c r="L3416" s="98"/>
      <c r="M3416" s="98"/>
      <c r="N3416" s="98"/>
      <c r="O3416" s="98"/>
      <c r="P3416" s="98"/>
      <c r="Q3416" s="98"/>
      <c r="R3416" s="98"/>
      <c r="S3416" s="98"/>
      <c r="T3416" s="108"/>
    </row>
    <row r="3417" spans="1:20" x14ac:dyDescent="0.3">
      <c r="A3417" s="98"/>
      <c r="B3417" s="98"/>
      <c r="C3417" s="98"/>
      <c r="D3417" s="98"/>
      <c r="E3417" s="98"/>
      <c r="F3417" s="98"/>
      <c r="G3417" s="98"/>
      <c r="H3417" s="98"/>
      <c r="I3417" s="98"/>
      <c r="J3417" s="98"/>
      <c r="K3417" s="98"/>
      <c r="L3417" s="98"/>
      <c r="M3417" s="98"/>
      <c r="N3417" s="98"/>
      <c r="O3417" s="98"/>
      <c r="P3417" s="98"/>
      <c r="Q3417" s="98"/>
      <c r="R3417" s="98"/>
      <c r="S3417" s="98"/>
      <c r="T3417" s="108"/>
    </row>
    <row r="3418" spans="1:20" x14ac:dyDescent="0.3">
      <c r="A3418" s="98"/>
      <c r="B3418" s="98"/>
      <c r="C3418" s="98"/>
      <c r="D3418" s="98"/>
      <c r="E3418" s="98"/>
      <c r="F3418" s="98"/>
      <c r="G3418" s="98"/>
      <c r="H3418" s="98"/>
      <c r="I3418" s="98"/>
      <c r="J3418" s="98"/>
      <c r="K3418" s="98"/>
      <c r="L3418" s="98"/>
      <c r="M3418" s="98"/>
      <c r="N3418" s="98"/>
      <c r="O3418" s="98"/>
      <c r="P3418" s="98"/>
      <c r="Q3418" s="98"/>
      <c r="R3418" s="98"/>
      <c r="S3418" s="98"/>
      <c r="T3418" s="108"/>
    </row>
    <row r="3419" spans="1:20" x14ac:dyDescent="0.3">
      <c r="A3419" s="98"/>
      <c r="B3419" s="98"/>
      <c r="C3419" s="98"/>
      <c r="D3419" s="98"/>
      <c r="E3419" s="98"/>
      <c r="F3419" s="98"/>
      <c r="G3419" s="98"/>
      <c r="H3419" s="98"/>
      <c r="I3419" s="98"/>
      <c r="J3419" s="98"/>
      <c r="K3419" s="98"/>
      <c r="L3419" s="98"/>
      <c r="M3419" s="98"/>
      <c r="N3419" s="98"/>
      <c r="O3419" s="98"/>
      <c r="P3419" s="98"/>
      <c r="Q3419" s="98"/>
      <c r="R3419" s="98"/>
      <c r="S3419" s="98"/>
      <c r="T3419" s="108"/>
    </row>
    <row r="3420" spans="1:20" x14ac:dyDescent="0.3">
      <c r="A3420" s="98"/>
      <c r="B3420" s="98"/>
      <c r="C3420" s="98"/>
      <c r="D3420" s="98"/>
      <c r="E3420" s="98"/>
      <c r="F3420" s="98"/>
      <c r="G3420" s="98"/>
      <c r="H3420" s="98"/>
      <c r="I3420" s="98"/>
      <c r="J3420" s="98"/>
      <c r="K3420" s="98"/>
      <c r="L3420" s="98"/>
      <c r="M3420" s="98"/>
      <c r="N3420" s="98"/>
      <c r="O3420" s="98"/>
      <c r="P3420" s="98"/>
      <c r="Q3420" s="98"/>
      <c r="R3420" s="98"/>
      <c r="S3420" s="98"/>
      <c r="T3420" s="108"/>
    </row>
    <row r="3421" spans="1:20" x14ac:dyDescent="0.3">
      <c r="A3421" s="98"/>
      <c r="B3421" s="98"/>
      <c r="C3421" s="98"/>
      <c r="D3421" s="98"/>
      <c r="E3421" s="98"/>
      <c r="F3421" s="98"/>
      <c r="G3421" s="98"/>
      <c r="H3421" s="98"/>
      <c r="I3421" s="98"/>
      <c r="J3421" s="98"/>
      <c r="K3421" s="98"/>
      <c r="L3421" s="98"/>
      <c r="M3421" s="98"/>
      <c r="N3421" s="98"/>
      <c r="O3421" s="98"/>
      <c r="P3421" s="98"/>
      <c r="Q3421" s="98"/>
      <c r="R3421" s="98"/>
      <c r="S3421" s="98"/>
      <c r="T3421" s="108"/>
    </row>
    <row r="3422" spans="1:20" x14ac:dyDescent="0.3">
      <c r="A3422" s="98"/>
      <c r="B3422" s="98"/>
      <c r="C3422" s="98"/>
      <c r="D3422" s="98"/>
      <c r="E3422" s="98"/>
      <c r="F3422" s="98"/>
      <c r="G3422" s="98"/>
      <c r="H3422" s="98"/>
      <c r="I3422" s="98"/>
      <c r="J3422" s="98"/>
      <c r="K3422" s="98"/>
      <c r="L3422" s="98"/>
      <c r="M3422" s="98"/>
      <c r="N3422" s="98"/>
      <c r="O3422" s="98"/>
      <c r="P3422" s="98"/>
      <c r="Q3422" s="98"/>
      <c r="R3422" s="98"/>
      <c r="S3422" s="98"/>
      <c r="T3422" s="108"/>
    </row>
    <row r="3423" spans="1:20" x14ac:dyDescent="0.3">
      <c r="A3423" s="98"/>
      <c r="B3423" s="98"/>
      <c r="C3423" s="98"/>
      <c r="D3423" s="98"/>
      <c r="E3423" s="98"/>
      <c r="F3423" s="98"/>
      <c r="G3423" s="98"/>
      <c r="H3423" s="98"/>
      <c r="I3423" s="98"/>
      <c r="J3423" s="98"/>
      <c r="K3423" s="98"/>
      <c r="L3423" s="98"/>
      <c r="M3423" s="98"/>
      <c r="N3423" s="98"/>
      <c r="O3423" s="98"/>
      <c r="P3423" s="98"/>
      <c r="Q3423" s="98"/>
      <c r="R3423" s="98"/>
      <c r="S3423" s="98"/>
      <c r="T3423" s="108"/>
    </row>
    <row r="3424" spans="1:20" x14ac:dyDescent="0.3">
      <c r="A3424" s="98"/>
      <c r="B3424" s="98"/>
      <c r="C3424" s="98"/>
      <c r="D3424" s="98"/>
      <c r="E3424" s="98"/>
      <c r="F3424" s="98"/>
      <c r="G3424" s="98"/>
      <c r="H3424" s="98"/>
      <c r="I3424" s="98"/>
      <c r="J3424" s="98"/>
      <c r="K3424" s="98"/>
      <c r="L3424" s="98"/>
      <c r="M3424" s="98"/>
      <c r="N3424" s="98"/>
      <c r="O3424" s="98"/>
      <c r="P3424" s="98"/>
      <c r="Q3424" s="98"/>
      <c r="R3424" s="98"/>
      <c r="S3424" s="98"/>
      <c r="T3424" s="108"/>
    </row>
    <row r="3425" spans="1:20" x14ac:dyDescent="0.3">
      <c r="A3425" s="98"/>
      <c r="B3425" s="98"/>
      <c r="C3425" s="98"/>
      <c r="D3425" s="98"/>
      <c r="E3425" s="98"/>
      <c r="F3425" s="98"/>
      <c r="G3425" s="98"/>
      <c r="H3425" s="98"/>
      <c r="I3425" s="98"/>
      <c r="J3425" s="98"/>
      <c r="K3425" s="98"/>
      <c r="L3425" s="98"/>
      <c r="M3425" s="98"/>
      <c r="N3425" s="98"/>
      <c r="O3425" s="98"/>
      <c r="P3425" s="98"/>
      <c r="Q3425" s="98"/>
      <c r="R3425" s="98"/>
      <c r="S3425" s="98"/>
      <c r="T3425" s="108"/>
    </row>
    <row r="3426" spans="1:20" x14ac:dyDescent="0.3">
      <c r="A3426" s="98"/>
      <c r="B3426" s="98"/>
      <c r="C3426" s="98"/>
      <c r="D3426" s="98"/>
      <c r="E3426" s="98"/>
      <c r="F3426" s="98"/>
      <c r="G3426" s="98"/>
      <c r="H3426" s="98"/>
      <c r="I3426" s="98"/>
      <c r="J3426" s="98"/>
      <c r="K3426" s="98"/>
      <c r="L3426" s="98"/>
      <c r="M3426" s="98"/>
      <c r="N3426" s="98"/>
      <c r="O3426" s="98"/>
      <c r="P3426" s="98"/>
      <c r="Q3426" s="98"/>
      <c r="R3426" s="98"/>
      <c r="S3426" s="98"/>
      <c r="T3426" s="108"/>
    </row>
    <row r="3427" spans="1:20" x14ac:dyDescent="0.3">
      <c r="A3427" s="98"/>
      <c r="B3427" s="98"/>
      <c r="C3427" s="98"/>
      <c r="D3427" s="98"/>
      <c r="E3427" s="98"/>
      <c r="F3427" s="98"/>
      <c r="G3427" s="98"/>
      <c r="H3427" s="98"/>
      <c r="I3427" s="98"/>
      <c r="J3427" s="98"/>
      <c r="K3427" s="98"/>
      <c r="L3427" s="98"/>
      <c r="M3427" s="98"/>
      <c r="N3427" s="98"/>
      <c r="O3427" s="98"/>
      <c r="P3427" s="98"/>
      <c r="Q3427" s="98"/>
      <c r="R3427" s="98"/>
      <c r="S3427" s="98"/>
      <c r="T3427" s="108"/>
    </row>
    <row r="3428" spans="1:20" x14ac:dyDescent="0.3">
      <c r="A3428" s="98"/>
      <c r="B3428" s="98"/>
      <c r="C3428" s="98"/>
      <c r="D3428" s="98"/>
      <c r="E3428" s="98"/>
      <c r="F3428" s="98"/>
      <c r="G3428" s="98"/>
      <c r="H3428" s="98"/>
      <c r="I3428" s="98"/>
      <c r="J3428" s="98"/>
      <c r="K3428" s="98"/>
      <c r="L3428" s="98"/>
      <c r="M3428" s="98"/>
      <c r="N3428" s="98"/>
      <c r="O3428" s="98"/>
      <c r="P3428" s="98"/>
      <c r="Q3428" s="98"/>
      <c r="R3428" s="98"/>
      <c r="S3428" s="98"/>
      <c r="T3428" s="108"/>
    </row>
    <row r="3429" spans="1:20" x14ac:dyDescent="0.3">
      <c r="A3429" s="98"/>
      <c r="B3429" s="98"/>
      <c r="C3429" s="98"/>
      <c r="D3429" s="98"/>
      <c r="E3429" s="98"/>
      <c r="F3429" s="98"/>
      <c r="G3429" s="98"/>
      <c r="H3429" s="98"/>
      <c r="I3429" s="98"/>
      <c r="J3429" s="98"/>
      <c r="K3429" s="98"/>
      <c r="L3429" s="98"/>
      <c r="M3429" s="98"/>
      <c r="N3429" s="98"/>
      <c r="O3429" s="98"/>
      <c r="P3429" s="98"/>
      <c r="Q3429" s="98"/>
      <c r="R3429" s="98"/>
      <c r="S3429" s="98"/>
      <c r="T3429" s="108"/>
    </row>
    <row r="3430" spans="1:20" x14ac:dyDescent="0.3">
      <c r="A3430" s="98"/>
      <c r="B3430" s="98"/>
      <c r="C3430" s="98"/>
      <c r="D3430" s="98"/>
      <c r="E3430" s="98"/>
      <c r="F3430" s="98"/>
      <c r="G3430" s="98"/>
      <c r="H3430" s="98"/>
      <c r="I3430" s="98"/>
      <c r="J3430" s="98"/>
      <c r="K3430" s="98"/>
      <c r="L3430" s="98"/>
      <c r="M3430" s="98"/>
      <c r="N3430" s="98"/>
      <c r="O3430" s="98"/>
      <c r="P3430" s="98"/>
      <c r="Q3430" s="98"/>
      <c r="R3430" s="98"/>
      <c r="S3430" s="98"/>
      <c r="T3430" s="108"/>
    </row>
    <row r="3431" spans="1:20" x14ac:dyDescent="0.3">
      <c r="A3431" s="98"/>
      <c r="B3431" s="98"/>
      <c r="C3431" s="98"/>
      <c r="D3431" s="98"/>
      <c r="E3431" s="98"/>
      <c r="F3431" s="98"/>
      <c r="G3431" s="98"/>
      <c r="H3431" s="98"/>
      <c r="I3431" s="98"/>
      <c r="J3431" s="98"/>
      <c r="K3431" s="98"/>
      <c r="L3431" s="98"/>
      <c r="M3431" s="98"/>
      <c r="N3431" s="98"/>
      <c r="O3431" s="98"/>
      <c r="P3431" s="98"/>
      <c r="Q3431" s="98"/>
      <c r="R3431" s="98"/>
      <c r="S3431" s="98"/>
      <c r="T3431" s="108"/>
    </row>
    <row r="3432" spans="1:20" x14ac:dyDescent="0.3">
      <c r="A3432" s="98"/>
      <c r="B3432" s="98"/>
      <c r="C3432" s="98"/>
      <c r="D3432" s="98"/>
      <c r="E3432" s="98"/>
      <c r="F3432" s="98"/>
      <c r="G3432" s="98"/>
      <c r="H3432" s="98"/>
      <c r="I3432" s="98"/>
      <c r="J3432" s="98"/>
      <c r="K3432" s="98"/>
      <c r="L3432" s="98"/>
      <c r="M3432" s="98"/>
      <c r="N3432" s="98"/>
      <c r="O3432" s="98"/>
      <c r="P3432" s="98"/>
      <c r="Q3432" s="98"/>
      <c r="R3432" s="98"/>
      <c r="S3432" s="98"/>
      <c r="T3432" s="108"/>
    </row>
    <row r="3433" spans="1:20" x14ac:dyDescent="0.3">
      <c r="A3433" s="98"/>
      <c r="B3433" s="98"/>
      <c r="C3433" s="98"/>
      <c r="D3433" s="98"/>
      <c r="E3433" s="98"/>
      <c r="F3433" s="98"/>
      <c r="G3433" s="98"/>
      <c r="H3433" s="98"/>
      <c r="I3433" s="98"/>
      <c r="J3433" s="98"/>
      <c r="K3433" s="98"/>
      <c r="L3433" s="98"/>
      <c r="M3433" s="98"/>
      <c r="N3433" s="98"/>
      <c r="O3433" s="98"/>
      <c r="P3433" s="98"/>
      <c r="Q3433" s="98"/>
      <c r="R3433" s="98"/>
      <c r="S3433" s="98"/>
      <c r="T3433" s="108"/>
    </row>
    <row r="3434" spans="1:20" x14ac:dyDescent="0.3">
      <c r="A3434" s="98"/>
      <c r="B3434" s="98"/>
      <c r="C3434" s="98"/>
      <c r="D3434" s="98"/>
      <c r="E3434" s="98"/>
      <c r="F3434" s="98"/>
      <c r="G3434" s="98"/>
      <c r="H3434" s="98"/>
      <c r="I3434" s="98"/>
      <c r="J3434" s="98"/>
      <c r="K3434" s="98"/>
      <c r="L3434" s="98"/>
      <c r="M3434" s="98"/>
      <c r="N3434" s="98"/>
      <c r="O3434" s="98"/>
      <c r="P3434" s="98"/>
      <c r="Q3434" s="98"/>
      <c r="R3434" s="98"/>
      <c r="S3434" s="98"/>
      <c r="T3434" s="108"/>
    </row>
    <row r="3435" spans="1:20" x14ac:dyDescent="0.3">
      <c r="A3435" s="98"/>
      <c r="B3435" s="98"/>
      <c r="C3435" s="98"/>
      <c r="D3435" s="98"/>
      <c r="E3435" s="98"/>
      <c r="F3435" s="98"/>
      <c r="G3435" s="98"/>
      <c r="H3435" s="98"/>
      <c r="I3435" s="98"/>
      <c r="J3435" s="98"/>
      <c r="K3435" s="98"/>
      <c r="L3435" s="98"/>
      <c r="M3435" s="98"/>
      <c r="N3435" s="98"/>
      <c r="O3435" s="98"/>
      <c r="P3435" s="98"/>
      <c r="Q3435" s="98"/>
      <c r="R3435" s="98"/>
      <c r="S3435" s="98"/>
      <c r="T3435" s="108"/>
    </row>
    <row r="3436" spans="1:20" x14ac:dyDescent="0.3">
      <c r="A3436" s="98"/>
      <c r="B3436" s="98"/>
      <c r="C3436" s="98"/>
      <c r="D3436" s="98"/>
      <c r="E3436" s="98"/>
      <c r="F3436" s="98"/>
      <c r="G3436" s="98"/>
      <c r="H3436" s="98"/>
      <c r="I3436" s="98"/>
      <c r="J3436" s="98"/>
      <c r="K3436" s="98"/>
      <c r="L3436" s="98"/>
      <c r="M3436" s="98"/>
      <c r="N3436" s="98"/>
      <c r="O3436" s="98"/>
      <c r="P3436" s="98"/>
      <c r="Q3436" s="98"/>
      <c r="R3436" s="98"/>
      <c r="S3436" s="98"/>
      <c r="T3436" s="108"/>
    </row>
    <row r="3437" spans="1:20" x14ac:dyDescent="0.3">
      <c r="A3437" s="98"/>
      <c r="B3437" s="98"/>
      <c r="C3437" s="98"/>
      <c r="D3437" s="98"/>
      <c r="E3437" s="98"/>
      <c r="F3437" s="98"/>
      <c r="G3437" s="98"/>
      <c r="H3437" s="98"/>
      <c r="I3437" s="98"/>
      <c r="J3437" s="98"/>
      <c r="K3437" s="98"/>
      <c r="L3437" s="98"/>
      <c r="M3437" s="98"/>
      <c r="N3437" s="98"/>
      <c r="O3437" s="98"/>
      <c r="P3437" s="98"/>
      <c r="Q3437" s="98"/>
      <c r="R3437" s="98"/>
      <c r="S3437" s="98"/>
      <c r="T3437" s="108"/>
    </row>
    <row r="3438" spans="1:20" x14ac:dyDescent="0.3">
      <c r="A3438" s="98"/>
      <c r="B3438" s="98"/>
      <c r="C3438" s="98"/>
      <c r="D3438" s="98"/>
      <c r="E3438" s="98"/>
      <c r="F3438" s="98"/>
      <c r="G3438" s="98"/>
      <c r="H3438" s="98"/>
      <c r="I3438" s="98"/>
      <c r="J3438" s="98"/>
      <c r="K3438" s="98"/>
      <c r="L3438" s="98"/>
      <c r="M3438" s="98"/>
      <c r="N3438" s="98"/>
      <c r="O3438" s="98"/>
      <c r="P3438" s="98"/>
      <c r="Q3438" s="98"/>
      <c r="R3438" s="98"/>
      <c r="S3438" s="98"/>
      <c r="T3438" s="108"/>
    </row>
    <row r="3439" spans="1:20" x14ac:dyDescent="0.3">
      <c r="A3439" s="98"/>
      <c r="B3439" s="98"/>
      <c r="C3439" s="98"/>
      <c r="D3439" s="98"/>
      <c r="E3439" s="98"/>
      <c r="F3439" s="98"/>
      <c r="G3439" s="98"/>
      <c r="H3439" s="98"/>
      <c r="I3439" s="98"/>
      <c r="J3439" s="98"/>
      <c r="K3439" s="98"/>
      <c r="L3439" s="98"/>
      <c r="M3439" s="98"/>
      <c r="N3439" s="98"/>
      <c r="O3439" s="98"/>
      <c r="P3439" s="98"/>
      <c r="Q3439" s="98"/>
      <c r="R3439" s="98"/>
      <c r="S3439" s="98"/>
      <c r="T3439" s="108"/>
    </row>
    <row r="3440" spans="1:20" x14ac:dyDescent="0.3">
      <c r="A3440" s="98"/>
      <c r="B3440" s="98"/>
      <c r="C3440" s="98"/>
      <c r="D3440" s="98"/>
      <c r="E3440" s="98"/>
      <c r="F3440" s="98"/>
      <c r="G3440" s="98"/>
      <c r="H3440" s="98"/>
      <c r="I3440" s="98"/>
      <c r="J3440" s="98"/>
      <c r="K3440" s="98"/>
      <c r="L3440" s="98"/>
      <c r="M3440" s="98"/>
      <c r="N3440" s="98"/>
      <c r="O3440" s="98"/>
      <c r="P3440" s="98"/>
      <c r="Q3440" s="98"/>
      <c r="R3440" s="98"/>
      <c r="S3440" s="98"/>
      <c r="T3440" s="108"/>
    </row>
    <row r="3441" spans="1:20" x14ac:dyDescent="0.3">
      <c r="A3441" s="98"/>
      <c r="B3441" s="98"/>
      <c r="C3441" s="98"/>
      <c r="D3441" s="98"/>
      <c r="E3441" s="98"/>
      <c r="F3441" s="98"/>
      <c r="G3441" s="98"/>
      <c r="H3441" s="98"/>
      <c r="I3441" s="98"/>
      <c r="J3441" s="98"/>
      <c r="K3441" s="98"/>
      <c r="L3441" s="98"/>
      <c r="M3441" s="98"/>
      <c r="N3441" s="98"/>
      <c r="O3441" s="98"/>
      <c r="P3441" s="98"/>
      <c r="Q3441" s="98"/>
      <c r="R3441" s="98"/>
      <c r="S3441" s="98"/>
      <c r="T3441" s="108"/>
    </row>
    <row r="3442" spans="1:20" x14ac:dyDescent="0.3">
      <c r="A3442" s="98"/>
      <c r="B3442" s="98"/>
      <c r="C3442" s="98"/>
      <c r="D3442" s="98"/>
      <c r="E3442" s="98"/>
      <c r="F3442" s="98"/>
      <c r="G3442" s="98"/>
      <c r="H3442" s="98"/>
      <c r="I3442" s="98"/>
      <c r="J3442" s="98"/>
      <c r="K3442" s="98"/>
      <c r="L3442" s="98"/>
      <c r="M3442" s="98"/>
      <c r="N3442" s="98"/>
      <c r="O3442" s="98"/>
      <c r="P3442" s="98"/>
      <c r="Q3442" s="98"/>
      <c r="R3442" s="98"/>
      <c r="S3442" s="98"/>
      <c r="T3442" s="108"/>
    </row>
    <row r="3443" spans="1:20" x14ac:dyDescent="0.3">
      <c r="A3443" s="98"/>
      <c r="B3443" s="98"/>
      <c r="C3443" s="98"/>
      <c r="D3443" s="98"/>
      <c r="E3443" s="98"/>
      <c r="F3443" s="98"/>
      <c r="G3443" s="98"/>
      <c r="H3443" s="98"/>
      <c r="I3443" s="98"/>
      <c r="J3443" s="98"/>
      <c r="K3443" s="98"/>
      <c r="L3443" s="98"/>
      <c r="M3443" s="98"/>
      <c r="N3443" s="98"/>
      <c r="O3443" s="98"/>
      <c r="P3443" s="98"/>
      <c r="Q3443" s="98"/>
      <c r="R3443" s="98"/>
      <c r="S3443" s="98"/>
      <c r="T3443" s="108"/>
    </row>
    <row r="3444" spans="1:20" x14ac:dyDescent="0.3">
      <c r="A3444" s="98"/>
      <c r="B3444" s="98"/>
      <c r="C3444" s="98"/>
      <c r="D3444" s="98"/>
      <c r="E3444" s="98"/>
      <c r="F3444" s="98"/>
      <c r="G3444" s="98"/>
      <c r="H3444" s="98"/>
      <c r="I3444" s="98"/>
      <c r="J3444" s="98"/>
      <c r="K3444" s="98"/>
      <c r="L3444" s="98"/>
      <c r="M3444" s="98"/>
      <c r="N3444" s="98"/>
      <c r="O3444" s="98"/>
      <c r="P3444" s="98"/>
      <c r="Q3444" s="98"/>
      <c r="R3444" s="98"/>
      <c r="S3444" s="98"/>
      <c r="T3444" s="108"/>
    </row>
    <row r="3445" spans="1:20" x14ac:dyDescent="0.3">
      <c r="A3445" s="98"/>
      <c r="B3445" s="98"/>
      <c r="C3445" s="98"/>
      <c r="D3445" s="98"/>
      <c r="E3445" s="98"/>
      <c r="F3445" s="98"/>
      <c r="G3445" s="98"/>
      <c r="H3445" s="98"/>
      <c r="I3445" s="98"/>
      <c r="J3445" s="98"/>
      <c r="K3445" s="98"/>
      <c r="L3445" s="98"/>
      <c r="M3445" s="98"/>
      <c r="N3445" s="98"/>
      <c r="O3445" s="98"/>
      <c r="P3445" s="98"/>
      <c r="Q3445" s="98"/>
      <c r="R3445" s="98"/>
      <c r="S3445" s="98"/>
      <c r="T3445" s="108"/>
    </row>
    <row r="3446" spans="1:20" x14ac:dyDescent="0.3">
      <c r="A3446" s="98"/>
      <c r="B3446" s="98"/>
      <c r="C3446" s="98"/>
      <c r="D3446" s="98"/>
      <c r="E3446" s="98"/>
      <c r="F3446" s="98"/>
      <c r="G3446" s="98"/>
      <c r="H3446" s="98"/>
      <c r="I3446" s="98"/>
      <c r="J3446" s="98"/>
      <c r="K3446" s="98"/>
      <c r="L3446" s="98"/>
      <c r="M3446" s="98"/>
      <c r="N3446" s="98"/>
      <c r="O3446" s="98"/>
      <c r="P3446" s="98"/>
      <c r="Q3446" s="98"/>
      <c r="R3446" s="98"/>
      <c r="S3446" s="98"/>
      <c r="T3446" s="108"/>
    </row>
    <row r="3447" spans="1:20" x14ac:dyDescent="0.3">
      <c r="A3447" s="98"/>
      <c r="B3447" s="98"/>
      <c r="C3447" s="98"/>
      <c r="D3447" s="98"/>
      <c r="E3447" s="98"/>
      <c r="F3447" s="98"/>
      <c r="G3447" s="98"/>
      <c r="H3447" s="98"/>
      <c r="I3447" s="98"/>
      <c r="J3447" s="98"/>
      <c r="K3447" s="98"/>
      <c r="L3447" s="98"/>
      <c r="M3447" s="98"/>
      <c r="N3447" s="98"/>
      <c r="O3447" s="98"/>
      <c r="P3447" s="98"/>
      <c r="Q3447" s="98"/>
      <c r="R3447" s="98"/>
      <c r="S3447" s="98"/>
      <c r="T3447" s="108"/>
    </row>
    <row r="3448" spans="1:20" x14ac:dyDescent="0.3">
      <c r="A3448" s="98"/>
      <c r="B3448" s="98"/>
      <c r="C3448" s="98"/>
      <c r="D3448" s="98"/>
      <c r="E3448" s="98"/>
      <c r="F3448" s="98"/>
      <c r="G3448" s="98"/>
      <c r="H3448" s="98"/>
      <c r="I3448" s="98"/>
      <c r="J3448" s="98"/>
      <c r="K3448" s="98"/>
      <c r="L3448" s="98"/>
      <c r="M3448" s="98"/>
      <c r="N3448" s="98"/>
      <c r="O3448" s="98"/>
      <c r="P3448" s="98"/>
      <c r="Q3448" s="98"/>
      <c r="R3448" s="98"/>
      <c r="S3448" s="98"/>
      <c r="T3448" s="108"/>
    </row>
    <row r="3449" spans="1:20" x14ac:dyDescent="0.3">
      <c r="A3449" s="98"/>
      <c r="B3449" s="98"/>
      <c r="C3449" s="98"/>
      <c r="D3449" s="98"/>
      <c r="E3449" s="98"/>
      <c r="F3449" s="98"/>
      <c r="G3449" s="98"/>
      <c r="H3449" s="98"/>
      <c r="I3449" s="98"/>
      <c r="J3449" s="98"/>
      <c r="K3449" s="98"/>
      <c r="L3449" s="98"/>
      <c r="M3449" s="98"/>
      <c r="N3449" s="98"/>
      <c r="O3449" s="98"/>
      <c r="P3449" s="98"/>
      <c r="Q3449" s="98"/>
      <c r="R3449" s="98"/>
      <c r="S3449" s="98"/>
      <c r="T3449" s="108"/>
    </row>
    <row r="3450" spans="1:20" x14ac:dyDescent="0.3">
      <c r="A3450" s="98"/>
      <c r="B3450" s="98"/>
      <c r="C3450" s="98"/>
      <c r="D3450" s="98"/>
      <c r="E3450" s="98"/>
      <c r="F3450" s="98"/>
      <c r="G3450" s="98"/>
      <c r="H3450" s="98"/>
      <c r="I3450" s="98"/>
      <c r="J3450" s="98"/>
      <c r="K3450" s="98"/>
      <c r="L3450" s="98"/>
      <c r="M3450" s="98"/>
      <c r="N3450" s="98"/>
      <c r="O3450" s="98"/>
      <c r="P3450" s="98"/>
      <c r="Q3450" s="98"/>
      <c r="R3450" s="98"/>
      <c r="S3450" s="98"/>
      <c r="T3450" s="108"/>
    </row>
    <row r="3451" spans="1:20" x14ac:dyDescent="0.3">
      <c r="A3451" s="98"/>
      <c r="B3451" s="98"/>
      <c r="C3451" s="98"/>
      <c r="D3451" s="98"/>
      <c r="E3451" s="98"/>
      <c r="F3451" s="98"/>
      <c r="G3451" s="98"/>
      <c r="H3451" s="98"/>
      <c r="I3451" s="98"/>
      <c r="J3451" s="98"/>
      <c r="K3451" s="98"/>
      <c r="L3451" s="98"/>
      <c r="M3451" s="98"/>
      <c r="N3451" s="98"/>
      <c r="O3451" s="98"/>
      <c r="P3451" s="98"/>
      <c r="Q3451" s="98"/>
      <c r="R3451" s="98"/>
      <c r="S3451" s="98"/>
      <c r="T3451" s="108"/>
    </row>
    <row r="3452" spans="1:20" x14ac:dyDescent="0.3">
      <c r="A3452" s="98"/>
      <c r="B3452" s="98"/>
      <c r="C3452" s="98"/>
      <c r="D3452" s="98"/>
      <c r="E3452" s="98"/>
      <c r="F3452" s="98"/>
      <c r="G3452" s="98"/>
      <c r="H3452" s="98"/>
      <c r="I3452" s="98"/>
      <c r="J3452" s="98"/>
      <c r="K3452" s="98"/>
      <c r="L3452" s="98"/>
      <c r="M3452" s="98"/>
      <c r="N3452" s="98"/>
      <c r="O3452" s="98"/>
      <c r="P3452" s="98"/>
      <c r="Q3452" s="98"/>
      <c r="R3452" s="98"/>
      <c r="S3452" s="98"/>
      <c r="T3452" s="108"/>
    </row>
    <row r="3453" spans="1:20" x14ac:dyDescent="0.3">
      <c r="A3453" s="98"/>
      <c r="B3453" s="98"/>
      <c r="C3453" s="98"/>
      <c r="D3453" s="98"/>
      <c r="E3453" s="98"/>
      <c r="F3453" s="98"/>
      <c r="G3453" s="98"/>
      <c r="H3453" s="98"/>
      <c r="I3453" s="98"/>
      <c r="J3453" s="98"/>
      <c r="K3453" s="98"/>
      <c r="L3453" s="98"/>
      <c r="M3453" s="98"/>
      <c r="N3453" s="98"/>
      <c r="O3453" s="98"/>
      <c r="P3453" s="98"/>
      <c r="Q3453" s="98"/>
      <c r="R3453" s="98"/>
      <c r="S3453" s="98"/>
      <c r="T3453" s="108"/>
    </row>
    <row r="3454" spans="1:20" x14ac:dyDescent="0.3">
      <c r="A3454" s="98"/>
      <c r="B3454" s="98"/>
      <c r="C3454" s="98"/>
      <c r="D3454" s="98"/>
      <c r="E3454" s="98"/>
      <c r="F3454" s="98"/>
      <c r="G3454" s="98"/>
      <c r="H3454" s="98"/>
      <c r="I3454" s="98"/>
      <c r="J3454" s="98"/>
      <c r="K3454" s="98"/>
      <c r="L3454" s="98"/>
      <c r="M3454" s="98"/>
      <c r="N3454" s="98"/>
      <c r="O3454" s="98"/>
      <c r="P3454" s="98"/>
      <c r="Q3454" s="98"/>
      <c r="R3454" s="98"/>
      <c r="S3454" s="98"/>
      <c r="T3454" s="108"/>
    </row>
    <row r="3455" spans="1:20" x14ac:dyDescent="0.3">
      <c r="A3455" s="98"/>
      <c r="B3455" s="98"/>
      <c r="C3455" s="98"/>
      <c r="D3455" s="98"/>
      <c r="E3455" s="98"/>
      <c r="F3455" s="98"/>
      <c r="G3455" s="98"/>
      <c r="H3455" s="98"/>
      <c r="I3455" s="98"/>
      <c r="J3455" s="98"/>
      <c r="K3455" s="98"/>
      <c r="L3455" s="98"/>
      <c r="M3455" s="98"/>
      <c r="N3455" s="98"/>
      <c r="O3455" s="98"/>
      <c r="P3455" s="98"/>
      <c r="Q3455" s="98"/>
      <c r="R3455" s="98"/>
      <c r="S3455" s="98"/>
      <c r="T3455" s="108"/>
    </row>
    <row r="3456" spans="1:20" x14ac:dyDescent="0.3">
      <c r="A3456" s="98"/>
      <c r="B3456" s="98"/>
      <c r="C3456" s="98"/>
      <c r="D3456" s="98"/>
      <c r="E3456" s="98"/>
      <c r="F3456" s="98"/>
      <c r="G3456" s="98"/>
      <c r="H3456" s="98"/>
      <c r="I3456" s="98"/>
      <c r="J3456" s="98"/>
      <c r="K3456" s="98"/>
      <c r="L3456" s="98"/>
      <c r="M3456" s="98"/>
      <c r="N3456" s="98"/>
      <c r="O3456" s="98"/>
      <c r="P3456" s="98"/>
      <c r="Q3456" s="98"/>
      <c r="R3456" s="98"/>
      <c r="S3456" s="98"/>
      <c r="T3456" s="108"/>
    </row>
    <row r="3457" spans="1:20" x14ac:dyDescent="0.3">
      <c r="A3457" s="98"/>
      <c r="B3457" s="98"/>
      <c r="C3457" s="98"/>
      <c r="D3457" s="98"/>
      <c r="E3457" s="98"/>
      <c r="F3457" s="98"/>
      <c r="G3457" s="98"/>
      <c r="H3457" s="98"/>
      <c r="I3457" s="98"/>
      <c r="J3457" s="98"/>
      <c r="K3457" s="98"/>
      <c r="L3457" s="98"/>
      <c r="M3457" s="98"/>
      <c r="N3457" s="98"/>
      <c r="O3457" s="98"/>
      <c r="P3457" s="98"/>
      <c r="Q3457" s="98"/>
      <c r="R3457" s="98"/>
      <c r="S3457" s="98"/>
      <c r="T3457" s="108"/>
    </row>
    <row r="3458" spans="1:20" x14ac:dyDescent="0.3">
      <c r="A3458" s="98"/>
      <c r="B3458" s="98"/>
      <c r="C3458" s="98"/>
      <c r="D3458" s="98"/>
      <c r="E3458" s="98"/>
      <c r="F3458" s="98"/>
      <c r="G3458" s="98"/>
      <c r="H3458" s="98"/>
      <c r="I3458" s="98"/>
      <c r="J3458" s="98"/>
      <c r="K3458" s="98"/>
      <c r="L3458" s="98"/>
      <c r="M3458" s="98"/>
      <c r="N3458" s="98"/>
      <c r="O3458" s="98"/>
      <c r="P3458" s="98"/>
      <c r="Q3458" s="98"/>
      <c r="R3458" s="98"/>
      <c r="S3458" s="98"/>
      <c r="T3458" s="108"/>
    </row>
    <row r="3459" spans="1:20" x14ac:dyDescent="0.3">
      <c r="A3459" s="98"/>
      <c r="B3459" s="98"/>
      <c r="C3459" s="98"/>
      <c r="D3459" s="98"/>
      <c r="E3459" s="98"/>
      <c r="F3459" s="98"/>
      <c r="G3459" s="98"/>
      <c r="H3459" s="98"/>
      <c r="I3459" s="98"/>
      <c r="J3459" s="98"/>
      <c r="K3459" s="98"/>
      <c r="L3459" s="98"/>
      <c r="M3459" s="98"/>
      <c r="N3459" s="98"/>
      <c r="O3459" s="98"/>
      <c r="P3459" s="98"/>
      <c r="Q3459" s="98"/>
      <c r="R3459" s="98"/>
      <c r="S3459" s="98"/>
      <c r="T3459" s="108"/>
    </row>
    <row r="3460" spans="1:20" x14ac:dyDescent="0.3">
      <c r="A3460" s="98"/>
      <c r="B3460" s="98"/>
      <c r="C3460" s="98"/>
      <c r="D3460" s="98"/>
      <c r="E3460" s="98"/>
      <c r="F3460" s="98"/>
      <c r="G3460" s="98"/>
      <c r="H3460" s="98"/>
      <c r="I3460" s="98"/>
      <c r="J3460" s="98"/>
      <c r="K3460" s="98"/>
      <c r="L3460" s="98"/>
      <c r="M3460" s="98"/>
      <c r="N3460" s="98"/>
      <c r="O3460" s="98"/>
      <c r="P3460" s="98"/>
      <c r="Q3460" s="98"/>
      <c r="R3460" s="98"/>
      <c r="S3460" s="98"/>
      <c r="T3460" s="108"/>
    </row>
    <row r="3461" spans="1:20" x14ac:dyDescent="0.3">
      <c r="A3461" s="98"/>
      <c r="B3461" s="98"/>
      <c r="C3461" s="98"/>
      <c r="D3461" s="98"/>
      <c r="E3461" s="98"/>
      <c r="F3461" s="98"/>
      <c r="G3461" s="98"/>
      <c r="H3461" s="98"/>
      <c r="I3461" s="98"/>
      <c r="J3461" s="98"/>
      <c r="K3461" s="98"/>
      <c r="L3461" s="98"/>
      <c r="M3461" s="98"/>
      <c r="N3461" s="98"/>
      <c r="O3461" s="98"/>
      <c r="P3461" s="98"/>
      <c r="Q3461" s="98"/>
      <c r="R3461" s="98"/>
      <c r="S3461" s="98"/>
      <c r="T3461" s="108"/>
    </row>
    <row r="3462" spans="1:20" x14ac:dyDescent="0.3">
      <c r="A3462" s="98"/>
      <c r="B3462" s="98"/>
      <c r="C3462" s="98"/>
      <c r="D3462" s="98"/>
      <c r="E3462" s="98"/>
      <c r="F3462" s="98"/>
      <c r="G3462" s="98"/>
      <c r="H3462" s="98"/>
      <c r="I3462" s="98"/>
      <c r="J3462" s="98"/>
      <c r="K3462" s="98"/>
      <c r="L3462" s="98"/>
      <c r="M3462" s="98"/>
      <c r="N3462" s="98"/>
      <c r="O3462" s="98"/>
      <c r="P3462" s="98"/>
      <c r="Q3462" s="98"/>
      <c r="R3462" s="98"/>
      <c r="S3462" s="98"/>
      <c r="T3462" s="108"/>
    </row>
    <row r="3463" spans="1:20" x14ac:dyDescent="0.3">
      <c r="A3463" s="98"/>
      <c r="B3463" s="98"/>
      <c r="C3463" s="98"/>
      <c r="D3463" s="98"/>
      <c r="E3463" s="98"/>
      <c r="F3463" s="98"/>
      <c r="G3463" s="98"/>
      <c r="H3463" s="98"/>
      <c r="I3463" s="98"/>
      <c r="J3463" s="98"/>
      <c r="K3463" s="98"/>
      <c r="L3463" s="98"/>
      <c r="M3463" s="98"/>
      <c r="N3463" s="98"/>
      <c r="O3463" s="98"/>
      <c r="P3463" s="98"/>
      <c r="Q3463" s="98"/>
      <c r="R3463" s="98"/>
      <c r="S3463" s="98"/>
      <c r="T3463" s="108"/>
    </row>
    <row r="3464" spans="1:20" x14ac:dyDescent="0.3">
      <c r="A3464" s="98"/>
      <c r="B3464" s="98"/>
      <c r="C3464" s="98"/>
      <c r="D3464" s="98"/>
      <c r="E3464" s="98"/>
      <c r="F3464" s="98"/>
      <c r="G3464" s="98"/>
      <c r="H3464" s="98"/>
      <c r="I3464" s="98"/>
      <c r="J3464" s="98"/>
      <c r="K3464" s="98"/>
      <c r="L3464" s="98"/>
      <c r="M3464" s="98"/>
      <c r="N3464" s="98"/>
      <c r="O3464" s="98"/>
      <c r="P3464" s="98"/>
      <c r="Q3464" s="98"/>
      <c r="R3464" s="98"/>
      <c r="S3464" s="98"/>
      <c r="T3464" s="108"/>
    </row>
    <row r="3465" spans="1:20" x14ac:dyDescent="0.3">
      <c r="A3465" s="98"/>
      <c r="B3465" s="98"/>
      <c r="C3465" s="98"/>
      <c r="D3465" s="98"/>
      <c r="E3465" s="98"/>
      <c r="F3465" s="98"/>
      <c r="G3465" s="98"/>
      <c r="H3465" s="98"/>
      <c r="I3465" s="98"/>
      <c r="J3465" s="98"/>
      <c r="K3465" s="98"/>
      <c r="L3465" s="98"/>
      <c r="M3465" s="98"/>
      <c r="N3465" s="98"/>
      <c r="O3465" s="98"/>
      <c r="P3465" s="98"/>
      <c r="Q3465" s="98"/>
      <c r="R3465" s="98"/>
      <c r="S3465" s="98"/>
      <c r="T3465" s="108"/>
    </row>
    <row r="3466" spans="1:20" x14ac:dyDescent="0.3">
      <c r="A3466" s="98"/>
      <c r="B3466" s="98"/>
      <c r="C3466" s="98"/>
      <c r="D3466" s="98"/>
      <c r="E3466" s="98"/>
      <c r="F3466" s="98"/>
      <c r="G3466" s="98"/>
      <c r="H3466" s="98"/>
      <c r="I3466" s="98"/>
      <c r="J3466" s="98"/>
      <c r="K3466" s="98"/>
      <c r="L3466" s="98"/>
      <c r="M3466" s="98"/>
      <c r="N3466" s="98"/>
      <c r="O3466" s="98"/>
      <c r="P3466" s="98"/>
      <c r="Q3466" s="98"/>
      <c r="R3466" s="98"/>
      <c r="S3466" s="98"/>
      <c r="T3466" s="108"/>
    </row>
    <row r="3467" spans="1:20" x14ac:dyDescent="0.3">
      <c r="A3467" s="98"/>
      <c r="B3467" s="98"/>
      <c r="C3467" s="98"/>
      <c r="D3467" s="98"/>
      <c r="E3467" s="98"/>
      <c r="F3467" s="98"/>
      <c r="G3467" s="98"/>
      <c r="H3467" s="98"/>
      <c r="I3467" s="98"/>
      <c r="J3467" s="98"/>
      <c r="K3467" s="98"/>
      <c r="L3467" s="98"/>
      <c r="M3467" s="98"/>
      <c r="N3467" s="98"/>
      <c r="O3467" s="98"/>
      <c r="P3467" s="98"/>
      <c r="Q3467" s="98"/>
      <c r="R3467" s="98"/>
      <c r="S3467" s="98"/>
      <c r="T3467" s="108"/>
    </row>
    <row r="3468" spans="1:20" x14ac:dyDescent="0.3">
      <c r="A3468" s="98"/>
      <c r="B3468" s="98"/>
      <c r="C3468" s="98"/>
      <c r="D3468" s="98"/>
      <c r="E3468" s="98"/>
      <c r="F3468" s="98"/>
      <c r="G3468" s="98"/>
      <c r="H3468" s="98"/>
      <c r="I3468" s="98"/>
      <c r="J3468" s="98"/>
      <c r="K3468" s="98"/>
      <c r="L3468" s="98"/>
      <c r="M3468" s="98"/>
      <c r="N3468" s="98"/>
      <c r="O3468" s="98"/>
      <c r="P3468" s="98"/>
      <c r="Q3468" s="98"/>
      <c r="R3468" s="98"/>
      <c r="S3468" s="98"/>
      <c r="T3468" s="108"/>
    </row>
    <row r="3469" spans="1:20" x14ac:dyDescent="0.3">
      <c r="A3469" s="98"/>
      <c r="B3469" s="98"/>
      <c r="C3469" s="98"/>
      <c r="D3469" s="98"/>
      <c r="E3469" s="98"/>
      <c r="F3469" s="98"/>
      <c r="G3469" s="98"/>
      <c r="H3469" s="98"/>
      <c r="I3469" s="98"/>
      <c r="J3469" s="98"/>
      <c r="K3469" s="98"/>
      <c r="L3469" s="98"/>
      <c r="M3469" s="98"/>
      <c r="N3469" s="98"/>
      <c r="O3469" s="98"/>
      <c r="P3469" s="98"/>
      <c r="Q3469" s="98"/>
      <c r="R3469" s="98"/>
      <c r="S3469" s="98"/>
      <c r="T3469" s="108"/>
    </row>
    <row r="3470" spans="1:20" x14ac:dyDescent="0.3">
      <c r="A3470" s="98"/>
      <c r="B3470" s="98"/>
      <c r="C3470" s="98"/>
      <c r="D3470" s="98"/>
      <c r="E3470" s="98"/>
      <c r="F3470" s="98"/>
      <c r="G3470" s="98"/>
      <c r="H3470" s="98"/>
      <c r="I3470" s="98"/>
      <c r="J3470" s="98"/>
      <c r="K3470" s="98"/>
      <c r="L3470" s="98"/>
      <c r="M3470" s="98"/>
      <c r="N3470" s="98"/>
      <c r="O3470" s="98"/>
      <c r="P3470" s="98"/>
      <c r="Q3470" s="98"/>
      <c r="R3470" s="98"/>
      <c r="S3470" s="98"/>
      <c r="T3470" s="108"/>
    </row>
    <row r="3471" spans="1:20" x14ac:dyDescent="0.3">
      <c r="A3471" s="98"/>
      <c r="B3471" s="98"/>
      <c r="C3471" s="98"/>
      <c r="D3471" s="98"/>
      <c r="E3471" s="98"/>
      <c r="F3471" s="98"/>
      <c r="G3471" s="98"/>
      <c r="H3471" s="98"/>
      <c r="I3471" s="98"/>
      <c r="J3471" s="98"/>
      <c r="K3471" s="98"/>
      <c r="L3471" s="98"/>
      <c r="M3471" s="98"/>
      <c r="N3471" s="98"/>
      <c r="O3471" s="98"/>
      <c r="P3471" s="98"/>
      <c r="Q3471" s="98"/>
      <c r="R3471" s="98"/>
      <c r="S3471" s="98"/>
      <c r="T3471" s="108"/>
    </row>
    <row r="3472" spans="1:20" x14ac:dyDescent="0.3">
      <c r="A3472" s="98"/>
      <c r="B3472" s="98"/>
      <c r="C3472" s="98"/>
      <c r="D3472" s="98"/>
      <c r="E3472" s="98"/>
      <c r="F3472" s="98"/>
      <c r="G3472" s="98"/>
      <c r="H3472" s="98"/>
      <c r="I3472" s="98"/>
      <c r="J3472" s="98"/>
      <c r="K3472" s="98"/>
      <c r="L3472" s="98"/>
      <c r="M3472" s="98"/>
      <c r="N3472" s="98"/>
      <c r="O3472" s="98"/>
      <c r="P3472" s="98"/>
      <c r="Q3472" s="98"/>
      <c r="R3472" s="98"/>
      <c r="S3472" s="98"/>
      <c r="T3472" s="108"/>
    </row>
    <row r="3473" spans="1:20" x14ac:dyDescent="0.3">
      <c r="A3473" s="98"/>
      <c r="B3473" s="98"/>
      <c r="C3473" s="98"/>
      <c r="D3473" s="98"/>
      <c r="E3473" s="98"/>
      <c r="F3473" s="98"/>
      <c r="G3473" s="98"/>
      <c r="H3473" s="98"/>
      <c r="I3473" s="98"/>
      <c r="J3473" s="98"/>
      <c r="K3473" s="98"/>
      <c r="L3473" s="98"/>
      <c r="M3473" s="98"/>
      <c r="N3473" s="98"/>
      <c r="O3473" s="98"/>
      <c r="P3473" s="98"/>
      <c r="Q3473" s="98"/>
      <c r="R3473" s="98"/>
      <c r="S3473" s="98"/>
      <c r="T3473" s="108"/>
    </row>
    <row r="3474" spans="1:20" x14ac:dyDescent="0.3">
      <c r="A3474" s="98"/>
      <c r="B3474" s="98"/>
      <c r="C3474" s="98"/>
      <c r="D3474" s="98"/>
      <c r="E3474" s="98"/>
      <c r="F3474" s="98"/>
      <c r="G3474" s="98"/>
      <c r="H3474" s="98"/>
      <c r="I3474" s="98"/>
      <c r="J3474" s="98"/>
      <c r="K3474" s="98"/>
      <c r="L3474" s="98"/>
      <c r="M3474" s="98"/>
      <c r="N3474" s="98"/>
      <c r="O3474" s="98"/>
      <c r="P3474" s="98"/>
      <c r="Q3474" s="98"/>
      <c r="R3474" s="98"/>
      <c r="S3474" s="98"/>
      <c r="T3474" s="108"/>
    </row>
    <row r="3475" spans="1:20" x14ac:dyDescent="0.3">
      <c r="A3475" s="98"/>
      <c r="B3475" s="98"/>
      <c r="C3475" s="98"/>
      <c r="D3475" s="98"/>
      <c r="E3475" s="98"/>
      <c r="F3475" s="98"/>
      <c r="G3475" s="98"/>
      <c r="H3475" s="98"/>
      <c r="I3475" s="98"/>
      <c r="J3475" s="98"/>
      <c r="K3475" s="98"/>
      <c r="L3475" s="98"/>
      <c r="M3475" s="98"/>
      <c r="N3475" s="98"/>
      <c r="O3475" s="98"/>
      <c r="P3475" s="98"/>
      <c r="Q3475" s="98"/>
      <c r="R3475" s="98"/>
      <c r="S3475" s="98"/>
      <c r="T3475" s="108"/>
    </row>
    <row r="3476" spans="1:20" x14ac:dyDescent="0.3">
      <c r="A3476" s="98"/>
      <c r="B3476" s="98"/>
      <c r="C3476" s="98"/>
      <c r="D3476" s="98"/>
      <c r="E3476" s="98"/>
      <c r="F3476" s="98"/>
      <c r="G3476" s="98"/>
      <c r="H3476" s="98"/>
      <c r="I3476" s="98"/>
      <c r="J3476" s="98"/>
      <c r="K3476" s="98"/>
      <c r="L3476" s="98"/>
      <c r="M3476" s="98"/>
      <c r="N3476" s="98"/>
      <c r="O3476" s="98"/>
      <c r="P3476" s="98"/>
      <c r="Q3476" s="98"/>
      <c r="R3476" s="98"/>
      <c r="S3476" s="98"/>
      <c r="T3476" s="108"/>
    </row>
    <row r="3477" spans="1:20" x14ac:dyDescent="0.3">
      <c r="A3477" s="98"/>
      <c r="B3477" s="98"/>
      <c r="C3477" s="98"/>
      <c r="D3477" s="98"/>
      <c r="E3477" s="98"/>
      <c r="F3477" s="98"/>
      <c r="G3477" s="98"/>
      <c r="H3477" s="98"/>
      <c r="I3477" s="98"/>
      <c r="J3477" s="98"/>
      <c r="K3477" s="98"/>
      <c r="L3477" s="98"/>
      <c r="M3477" s="98"/>
      <c r="N3477" s="98"/>
      <c r="O3477" s="98"/>
      <c r="P3477" s="98"/>
      <c r="Q3477" s="98"/>
      <c r="R3477" s="98"/>
      <c r="S3477" s="98"/>
      <c r="T3477" s="108"/>
    </row>
    <row r="3478" spans="1:20" x14ac:dyDescent="0.3">
      <c r="A3478" s="98"/>
      <c r="B3478" s="98"/>
      <c r="C3478" s="98"/>
      <c r="D3478" s="98"/>
      <c r="E3478" s="98"/>
      <c r="F3478" s="98"/>
      <c r="G3478" s="98"/>
      <c r="H3478" s="98"/>
      <c r="I3478" s="98"/>
      <c r="J3478" s="98"/>
      <c r="K3478" s="98"/>
      <c r="L3478" s="98"/>
      <c r="M3478" s="98"/>
      <c r="N3478" s="98"/>
      <c r="O3478" s="98"/>
      <c r="P3478" s="98"/>
      <c r="Q3478" s="98"/>
      <c r="R3478" s="98"/>
      <c r="S3478" s="98"/>
      <c r="T3478" s="108"/>
    </row>
    <row r="3479" spans="1:20" x14ac:dyDescent="0.3">
      <c r="A3479" s="98"/>
      <c r="B3479" s="98"/>
      <c r="C3479" s="98"/>
      <c r="D3479" s="98"/>
      <c r="E3479" s="98"/>
      <c r="F3479" s="98"/>
      <c r="G3479" s="98"/>
      <c r="H3479" s="98"/>
      <c r="I3479" s="98"/>
      <c r="J3479" s="98"/>
      <c r="K3479" s="98"/>
      <c r="L3479" s="98"/>
      <c r="M3479" s="98"/>
      <c r="N3479" s="98"/>
      <c r="O3479" s="98"/>
      <c r="P3479" s="98"/>
      <c r="Q3479" s="98"/>
      <c r="R3479" s="98"/>
      <c r="S3479" s="98"/>
      <c r="T3479" s="108"/>
    </row>
    <row r="3480" spans="1:20" x14ac:dyDescent="0.3">
      <c r="A3480" s="98"/>
      <c r="B3480" s="98"/>
      <c r="C3480" s="98"/>
      <c r="D3480" s="98"/>
      <c r="E3480" s="98"/>
      <c r="F3480" s="98"/>
      <c r="G3480" s="98"/>
      <c r="H3480" s="98"/>
      <c r="I3480" s="98"/>
      <c r="J3480" s="98"/>
      <c r="K3480" s="98"/>
      <c r="L3480" s="98"/>
      <c r="M3480" s="98"/>
      <c r="N3480" s="98"/>
      <c r="O3480" s="98"/>
      <c r="P3480" s="98"/>
      <c r="Q3480" s="98"/>
      <c r="R3480" s="98"/>
      <c r="S3480" s="98"/>
      <c r="T3480" s="108"/>
    </row>
    <row r="3481" spans="1:20" x14ac:dyDescent="0.3">
      <c r="A3481" s="98"/>
      <c r="B3481" s="98"/>
      <c r="C3481" s="98"/>
      <c r="D3481" s="98"/>
      <c r="E3481" s="98"/>
      <c r="F3481" s="98"/>
      <c r="G3481" s="98"/>
      <c r="H3481" s="98"/>
      <c r="I3481" s="98"/>
      <c r="J3481" s="98"/>
      <c r="K3481" s="98"/>
      <c r="L3481" s="98"/>
      <c r="M3481" s="98"/>
      <c r="N3481" s="98"/>
      <c r="O3481" s="98"/>
      <c r="P3481" s="98"/>
      <c r="Q3481" s="98"/>
      <c r="R3481" s="98"/>
      <c r="S3481" s="98"/>
      <c r="T3481" s="108"/>
    </row>
    <row r="3482" spans="1:20" x14ac:dyDescent="0.3">
      <c r="A3482" s="98"/>
      <c r="B3482" s="98"/>
      <c r="C3482" s="98"/>
      <c r="D3482" s="98"/>
      <c r="E3482" s="98"/>
      <c r="F3482" s="98"/>
      <c r="G3482" s="98"/>
      <c r="H3482" s="98"/>
      <c r="I3482" s="98"/>
      <c r="J3482" s="98"/>
      <c r="K3482" s="98"/>
      <c r="L3482" s="98"/>
      <c r="M3482" s="98"/>
      <c r="N3482" s="98"/>
      <c r="O3482" s="98"/>
      <c r="P3482" s="98"/>
      <c r="Q3482" s="98"/>
      <c r="R3482" s="98"/>
      <c r="S3482" s="98"/>
      <c r="T3482" s="108"/>
    </row>
    <row r="3483" spans="1:20" x14ac:dyDescent="0.3">
      <c r="A3483" s="98"/>
      <c r="B3483" s="98"/>
      <c r="C3483" s="98"/>
      <c r="D3483" s="98"/>
      <c r="E3483" s="98"/>
      <c r="F3483" s="98"/>
      <c r="G3483" s="98"/>
      <c r="H3483" s="98"/>
      <c r="I3483" s="98"/>
      <c r="J3483" s="98"/>
      <c r="K3483" s="98"/>
      <c r="L3483" s="98"/>
      <c r="M3483" s="98"/>
      <c r="N3483" s="98"/>
      <c r="O3483" s="98"/>
      <c r="P3483" s="98"/>
      <c r="Q3483" s="98"/>
      <c r="R3483" s="98"/>
      <c r="S3483" s="98"/>
      <c r="T3483" s="108"/>
    </row>
    <row r="3484" spans="1:20" x14ac:dyDescent="0.3">
      <c r="A3484" s="98"/>
      <c r="B3484" s="98"/>
      <c r="C3484" s="98"/>
      <c r="D3484" s="98"/>
      <c r="E3484" s="98"/>
      <c r="F3484" s="98"/>
      <c r="G3484" s="98"/>
      <c r="H3484" s="98"/>
      <c r="I3484" s="98"/>
      <c r="J3484" s="98"/>
      <c r="K3484" s="98"/>
      <c r="L3484" s="98"/>
      <c r="M3484" s="98"/>
      <c r="N3484" s="98"/>
      <c r="O3484" s="98"/>
      <c r="P3484" s="98"/>
      <c r="Q3484" s="98"/>
      <c r="R3484" s="98"/>
      <c r="S3484" s="98"/>
      <c r="T3484" s="108"/>
    </row>
    <row r="3485" spans="1:20" x14ac:dyDescent="0.3">
      <c r="A3485" s="98"/>
      <c r="B3485" s="98"/>
      <c r="C3485" s="98"/>
      <c r="D3485" s="98"/>
      <c r="E3485" s="98"/>
      <c r="F3485" s="98"/>
      <c r="G3485" s="98"/>
      <c r="H3485" s="98"/>
      <c r="I3485" s="98"/>
      <c r="J3485" s="98"/>
      <c r="K3485" s="98"/>
      <c r="L3485" s="98"/>
      <c r="M3485" s="98"/>
      <c r="N3485" s="98"/>
      <c r="O3485" s="98"/>
      <c r="P3485" s="98"/>
      <c r="Q3485" s="98"/>
      <c r="R3485" s="98"/>
      <c r="S3485" s="98"/>
      <c r="T3485" s="108"/>
    </row>
    <row r="3486" spans="1:20" x14ac:dyDescent="0.3">
      <c r="A3486" s="98"/>
      <c r="B3486" s="98"/>
      <c r="C3486" s="98"/>
      <c r="D3486" s="98"/>
      <c r="E3486" s="98"/>
      <c r="F3486" s="98"/>
      <c r="G3486" s="98"/>
      <c r="H3486" s="98"/>
      <c r="I3486" s="98"/>
      <c r="J3486" s="98"/>
      <c r="K3486" s="98"/>
      <c r="L3486" s="98"/>
      <c r="M3486" s="98"/>
      <c r="N3486" s="98"/>
      <c r="O3486" s="98"/>
      <c r="P3486" s="98"/>
      <c r="Q3486" s="98"/>
      <c r="R3486" s="98"/>
      <c r="S3486" s="98"/>
      <c r="T3486" s="108"/>
    </row>
    <row r="3487" spans="1:20" x14ac:dyDescent="0.3">
      <c r="A3487" s="98"/>
      <c r="B3487" s="98"/>
      <c r="C3487" s="98"/>
      <c r="D3487" s="98"/>
      <c r="E3487" s="98"/>
      <c r="F3487" s="98"/>
      <c r="G3487" s="98"/>
      <c r="H3487" s="98"/>
      <c r="I3487" s="98"/>
      <c r="J3487" s="98"/>
      <c r="K3487" s="98"/>
      <c r="L3487" s="98"/>
      <c r="M3487" s="98"/>
      <c r="N3487" s="98"/>
      <c r="O3487" s="98"/>
      <c r="P3487" s="98"/>
      <c r="Q3487" s="98"/>
      <c r="R3487" s="98"/>
      <c r="S3487" s="98"/>
      <c r="T3487" s="108"/>
    </row>
    <row r="3488" spans="1:20" x14ac:dyDescent="0.3">
      <c r="A3488" s="98"/>
      <c r="B3488" s="98"/>
      <c r="C3488" s="98"/>
      <c r="D3488" s="98"/>
      <c r="E3488" s="98"/>
      <c r="F3488" s="98"/>
      <c r="G3488" s="98"/>
      <c r="H3488" s="98"/>
      <c r="I3488" s="98"/>
      <c r="J3488" s="98"/>
      <c r="K3488" s="98"/>
      <c r="L3488" s="98"/>
      <c r="M3488" s="98"/>
      <c r="N3488" s="98"/>
      <c r="O3488" s="98"/>
      <c r="P3488" s="98"/>
      <c r="Q3488" s="98"/>
      <c r="R3488" s="98"/>
      <c r="S3488" s="98"/>
      <c r="T3488" s="108"/>
    </row>
    <row r="3489" spans="1:20" x14ac:dyDescent="0.3">
      <c r="A3489" s="98"/>
      <c r="B3489" s="98"/>
      <c r="C3489" s="98"/>
      <c r="D3489" s="98"/>
      <c r="E3489" s="98"/>
      <c r="F3489" s="98"/>
      <c r="G3489" s="98"/>
      <c r="H3489" s="98"/>
      <c r="I3489" s="98"/>
      <c r="J3489" s="98"/>
      <c r="K3489" s="98"/>
      <c r="L3489" s="98"/>
      <c r="M3489" s="98"/>
      <c r="N3489" s="98"/>
      <c r="O3489" s="98"/>
      <c r="P3489" s="98"/>
      <c r="Q3489" s="98"/>
      <c r="R3489" s="98"/>
      <c r="S3489" s="98"/>
      <c r="T3489" s="108"/>
    </row>
    <row r="3490" spans="1:20" x14ac:dyDescent="0.3">
      <c r="A3490" s="98"/>
      <c r="B3490" s="98"/>
      <c r="C3490" s="98"/>
      <c r="D3490" s="98"/>
      <c r="E3490" s="98"/>
      <c r="F3490" s="98"/>
      <c r="G3490" s="98"/>
      <c r="H3490" s="98"/>
      <c r="I3490" s="98"/>
      <c r="J3490" s="98"/>
      <c r="K3490" s="98"/>
      <c r="L3490" s="98"/>
      <c r="M3490" s="98"/>
      <c r="N3490" s="98"/>
      <c r="O3490" s="98"/>
      <c r="P3490" s="98"/>
      <c r="Q3490" s="98"/>
      <c r="R3490" s="98"/>
      <c r="S3490" s="98"/>
      <c r="T3490" s="108"/>
    </row>
    <row r="3491" spans="1:20" x14ac:dyDescent="0.3">
      <c r="A3491" s="98"/>
      <c r="B3491" s="98"/>
      <c r="C3491" s="98"/>
      <c r="D3491" s="98"/>
      <c r="E3491" s="98"/>
      <c r="F3491" s="98"/>
      <c r="G3491" s="98"/>
      <c r="H3491" s="98"/>
      <c r="I3491" s="98"/>
      <c r="J3491" s="98"/>
      <c r="K3491" s="98"/>
      <c r="L3491" s="98"/>
      <c r="M3491" s="98"/>
      <c r="N3491" s="98"/>
      <c r="O3491" s="98"/>
      <c r="P3491" s="98"/>
      <c r="Q3491" s="98"/>
      <c r="R3491" s="98"/>
      <c r="S3491" s="98"/>
      <c r="T3491" s="108"/>
    </row>
    <row r="3492" spans="1:20" x14ac:dyDescent="0.3">
      <c r="A3492" s="98"/>
      <c r="B3492" s="98"/>
      <c r="C3492" s="98"/>
      <c r="D3492" s="98"/>
      <c r="E3492" s="98"/>
      <c r="F3492" s="98"/>
      <c r="G3492" s="98"/>
      <c r="H3492" s="98"/>
      <c r="I3492" s="98"/>
      <c r="J3492" s="98"/>
      <c r="K3492" s="98"/>
      <c r="L3492" s="98"/>
      <c r="M3492" s="98"/>
      <c r="N3492" s="98"/>
      <c r="O3492" s="98"/>
      <c r="P3492" s="98"/>
      <c r="Q3492" s="98"/>
      <c r="R3492" s="98"/>
      <c r="S3492" s="98"/>
      <c r="T3492" s="108"/>
    </row>
    <row r="3493" spans="1:20" x14ac:dyDescent="0.3">
      <c r="A3493" s="98"/>
      <c r="B3493" s="98"/>
      <c r="C3493" s="98"/>
      <c r="D3493" s="98"/>
      <c r="E3493" s="98"/>
      <c r="F3493" s="98"/>
      <c r="G3493" s="98"/>
      <c r="H3493" s="98"/>
      <c r="I3493" s="98"/>
      <c r="J3493" s="98"/>
      <c r="K3493" s="98"/>
      <c r="L3493" s="98"/>
      <c r="M3493" s="98"/>
      <c r="N3493" s="98"/>
      <c r="O3493" s="98"/>
      <c r="P3493" s="98"/>
      <c r="Q3493" s="98"/>
      <c r="R3493" s="98"/>
      <c r="S3493" s="98"/>
      <c r="T3493" s="108"/>
    </row>
    <row r="3494" spans="1:20" x14ac:dyDescent="0.3">
      <c r="A3494" s="98"/>
      <c r="B3494" s="98"/>
      <c r="C3494" s="98"/>
      <c r="D3494" s="98"/>
      <c r="E3494" s="98"/>
      <c r="F3494" s="98"/>
      <c r="G3494" s="98"/>
      <c r="H3494" s="98"/>
      <c r="I3494" s="98"/>
      <c r="J3494" s="98"/>
      <c r="K3494" s="98"/>
      <c r="L3494" s="98"/>
      <c r="M3494" s="98"/>
      <c r="N3494" s="98"/>
      <c r="O3494" s="98"/>
      <c r="P3494" s="98"/>
      <c r="Q3494" s="98"/>
      <c r="R3494" s="98"/>
      <c r="S3494" s="98"/>
      <c r="T3494" s="108"/>
    </row>
    <row r="3495" spans="1:20" x14ac:dyDescent="0.3">
      <c r="A3495" s="98"/>
      <c r="B3495" s="98"/>
      <c r="C3495" s="98"/>
      <c r="D3495" s="98"/>
      <c r="E3495" s="98"/>
      <c r="F3495" s="98"/>
      <c r="G3495" s="98"/>
      <c r="H3495" s="98"/>
      <c r="I3495" s="98"/>
      <c r="J3495" s="98"/>
      <c r="K3495" s="98"/>
      <c r="L3495" s="98"/>
      <c r="M3495" s="98"/>
      <c r="N3495" s="98"/>
      <c r="O3495" s="98"/>
      <c r="P3495" s="98"/>
      <c r="Q3495" s="98"/>
      <c r="R3495" s="98"/>
      <c r="S3495" s="98"/>
      <c r="T3495" s="108"/>
    </row>
    <row r="3496" spans="1:20" x14ac:dyDescent="0.3">
      <c r="A3496" s="98"/>
      <c r="B3496" s="98"/>
      <c r="C3496" s="98"/>
      <c r="D3496" s="98"/>
      <c r="E3496" s="98"/>
      <c r="F3496" s="98"/>
      <c r="G3496" s="98"/>
      <c r="H3496" s="98"/>
      <c r="I3496" s="98"/>
      <c r="J3496" s="98"/>
      <c r="K3496" s="98"/>
      <c r="L3496" s="98"/>
      <c r="M3496" s="98"/>
      <c r="N3496" s="98"/>
      <c r="O3496" s="98"/>
      <c r="P3496" s="98"/>
      <c r="Q3496" s="98"/>
      <c r="R3496" s="98"/>
      <c r="S3496" s="98"/>
      <c r="T3496" s="108"/>
    </row>
    <row r="3497" spans="1:20" x14ac:dyDescent="0.3">
      <c r="A3497" s="98"/>
      <c r="B3497" s="98"/>
      <c r="C3497" s="98"/>
      <c r="D3497" s="98"/>
      <c r="E3497" s="98"/>
      <c r="F3497" s="98"/>
      <c r="G3497" s="98"/>
      <c r="H3497" s="98"/>
      <c r="I3497" s="98"/>
      <c r="J3497" s="98"/>
      <c r="K3497" s="98"/>
      <c r="L3497" s="98"/>
      <c r="M3497" s="98"/>
      <c r="N3497" s="98"/>
      <c r="O3497" s="98"/>
      <c r="P3497" s="98"/>
      <c r="Q3497" s="98"/>
      <c r="R3497" s="98"/>
      <c r="S3497" s="98"/>
      <c r="T3497" s="108"/>
    </row>
    <row r="3498" spans="1:20" x14ac:dyDescent="0.3">
      <c r="A3498" s="98"/>
      <c r="B3498" s="98"/>
      <c r="C3498" s="98"/>
      <c r="D3498" s="98"/>
      <c r="E3498" s="98"/>
      <c r="F3498" s="98"/>
      <c r="G3498" s="98"/>
      <c r="H3498" s="98"/>
      <c r="I3498" s="98"/>
      <c r="J3498" s="98"/>
      <c r="K3498" s="98"/>
      <c r="L3498" s="98"/>
      <c r="M3498" s="98"/>
      <c r="N3498" s="98"/>
      <c r="O3498" s="98"/>
      <c r="P3498" s="98"/>
      <c r="Q3498" s="98"/>
      <c r="R3498" s="98"/>
      <c r="S3498" s="98"/>
      <c r="T3498" s="108"/>
    </row>
    <row r="3499" spans="1:20" x14ac:dyDescent="0.3">
      <c r="A3499" s="98"/>
      <c r="B3499" s="98"/>
      <c r="C3499" s="98"/>
      <c r="D3499" s="98"/>
      <c r="E3499" s="98"/>
      <c r="F3499" s="98"/>
      <c r="G3499" s="98"/>
      <c r="H3499" s="98"/>
      <c r="I3499" s="98"/>
      <c r="J3499" s="98"/>
      <c r="K3499" s="98"/>
      <c r="L3499" s="98"/>
      <c r="M3499" s="98"/>
      <c r="N3499" s="98"/>
      <c r="O3499" s="98"/>
      <c r="P3499" s="98"/>
      <c r="Q3499" s="98"/>
      <c r="R3499" s="98"/>
      <c r="S3499" s="98"/>
      <c r="T3499" s="108"/>
    </row>
    <row r="3500" spans="1:20" x14ac:dyDescent="0.3">
      <c r="A3500" s="98"/>
      <c r="B3500" s="98"/>
      <c r="C3500" s="98"/>
      <c r="D3500" s="98"/>
      <c r="E3500" s="98"/>
      <c r="F3500" s="98"/>
      <c r="G3500" s="98"/>
      <c r="H3500" s="98"/>
      <c r="I3500" s="98"/>
      <c r="J3500" s="98"/>
      <c r="K3500" s="98"/>
      <c r="L3500" s="98"/>
      <c r="M3500" s="98"/>
      <c r="N3500" s="98"/>
      <c r="O3500" s="98"/>
      <c r="P3500" s="98"/>
      <c r="Q3500" s="98"/>
      <c r="R3500" s="98"/>
      <c r="S3500" s="98"/>
      <c r="T3500" s="108"/>
    </row>
    <row r="3501" spans="1:20" x14ac:dyDescent="0.3">
      <c r="A3501" s="98"/>
      <c r="B3501" s="98"/>
      <c r="C3501" s="98"/>
      <c r="D3501" s="98"/>
      <c r="E3501" s="98"/>
      <c r="F3501" s="98"/>
      <c r="G3501" s="98"/>
      <c r="H3501" s="98"/>
      <c r="I3501" s="98"/>
      <c r="J3501" s="98"/>
      <c r="K3501" s="98"/>
      <c r="L3501" s="98"/>
      <c r="M3501" s="98"/>
      <c r="N3501" s="98"/>
      <c r="O3501" s="98"/>
      <c r="P3501" s="98"/>
      <c r="Q3501" s="98"/>
      <c r="R3501" s="98"/>
      <c r="S3501" s="98"/>
      <c r="T3501" s="108"/>
    </row>
    <row r="3502" spans="1:20" x14ac:dyDescent="0.3">
      <c r="A3502" s="98"/>
      <c r="B3502" s="98"/>
      <c r="C3502" s="98"/>
      <c r="D3502" s="98"/>
      <c r="E3502" s="98"/>
      <c r="F3502" s="98"/>
      <c r="G3502" s="98"/>
      <c r="H3502" s="98"/>
      <c r="I3502" s="98"/>
      <c r="J3502" s="98"/>
      <c r="K3502" s="98"/>
      <c r="L3502" s="98"/>
      <c r="M3502" s="98"/>
      <c r="N3502" s="98"/>
      <c r="O3502" s="98"/>
      <c r="P3502" s="98"/>
      <c r="Q3502" s="98"/>
      <c r="R3502" s="98"/>
      <c r="S3502" s="98"/>
      <c r="T3502" s="108"/>
    </row>
    <row r="3503" spans="1:20" x14ac:dyDescent="0.3">
      <c r="A3503" s="98"/>
      <c r="B3503" s="98"/>
      <c r="C3503" s="98"/>
      <c r="D3503" s="98"/>
      <c r="E3503" s="98"/>
      <c r="F3503" s="98"/>
      <c r="G3503" s="98"/>
      <c r="H3503" s="98"/>
      <c r="I3503" s="98"/>
      <c r="J3503" s="98"/>
      <c r="K3503" s="98"/>
      <c r="L3503" s="98"/>
      <c r="M3503" s="98"/>
      <c r="N3503" s="98"/>
      <c r="O3503" s="98"/>
      <c r="P3503" s="98"/>
      <c r="Q3503" s="98"/>
      <c r="R3503" s="98"/>
      <c r="S3503" s="98"/>
      <c r="T3503" s="108"/>
    </row>
    <row r="3504" spans="1:20" x14ac:dyDescent="0.3">
      <c r="A3504" s="98"/>
      <c r="B3504" s="98"/>
      <c r="C3504" s="98"/>
      <c r="D3504" s="98"/>
      <c r="E3504" s="98"/>
      <c r="F3504" s="98"/>
      <c r="G3504" s="98"/>
      <c r="H3504" s="98"/>
      <c r="I3504" s="98"/>
      <c r="J3504" s="98"/>
      <c r="K3504" s="98"/>
      <c r="L3504" s="98"/>
      <c r="M3504" s="98"/>
      <c r="N3504" s="98"/>
      <c r="O3504" s="98"/>
      <c r="P3504" s="98"/>
      <c r="Q3504" s="98"/>
      <c r="R3504" s="98"/>
      <c r="S3504" s="98"/>
      <c r="T3504" s="108"/>
    </row>
    <row r="3505" spans="1:20" x14ac:dyDescent="0.3">
      <c r="A3505" s="98"/>
      <c r="B3505" s="98"/>
      <c r="C3505" s="98"/>
      <c r="D3505" s="98"/>
      <c r="E3505" s="98"/>
      <c r="F3505" s="98"/>
      <c r="G3505" s="98"/>
      <c r="H3505" s="98"/>
      <c r="I3505" s="98"/>
      <c r="J3505" s="98"/>
      <c r="K3505" s="98"/>
      <c r="L3505" s="98"/>
      <c r="M3505" s="98"/>
      <c r="N3505" s="98"/>
      <c r="O3505" s="98"/>
      <c r="P3505" s="98"/>
      <c r="Q3505" s="98"/>
      <c r="R3505" s="98"/>
      <c r="S3505" s="98"/>
      <c r="T3505" s="108"/>
    </row>
    <row r="3506" spans="1:20" x14ac:dyDescent="0.3">
      <c r="A3506" s="98"/>
      <c r="B3506" s="98"/>
      <c r="C3506" s="98"/>
      <c r="D3506" s="98"/>
      <c r="E3506" s="98"/>
      <c r="F3506" s="98"/>
      <c r="G3506" s="98"/>
      <c r="H3506" s="98"/>
      <c r="I3506" s="98"/>
      <c r="J3506" s="98"/>
      <c r="K3506" s="98"/>
      <c r="L3506" s="98"/>
      <c r="M3506" s="98"/>
      <c r="N3506" s="98"/>
      <c r="O3506" s="98"/>
      <c r="P3506" s="98"/>
      <c r="Q3506" s="98"/>
      <c r="R3506" s="98"/>
      <c r="S3506" s="98"/>
      <c r="T3506" s="108"/>
    </row>
    <row r="3507" spans="1:20" x14ac:dyDescent="0.3">
      <c r="A3507" s="98"/>
      <c r="B3507" s="98"/>
      <c r="C3507" s="98"/>
      <c r="D3507" s="98"/>
      <c r="E3507" s="98"/>
      <c r="F3507" s="98"/>
      <c r="G3507" s="98"/>
      <c r="H3507" s="98"/>
      <c r="I3507" s="98"/>
      <c r="J3507" s="98"/>
      <c r="K3507" s="98"/>
      <c r="L3507" s="98"/>
      <c r="M3507" s="98"/>
      <c r="N3507" s="98"/>
      <c r="O3507" s="98"/>
      <c r="P3507" s="98"/>
      <c r="Q3507" s="98"/>
      <c r="R3507" s="98"/>
      <c r="S3507" s="98"/>
      <c r="T3507" s="108"/>
    </row>
    <row r="3508" spans="1:20" x14ac:dyDescent="0.3">
      <c r="A3508" s="98"/>
      <c r="B3508" s="98"/>
      <c r="C3508" s="98"/>
      <c r="D3508" s="98"/>
      <c r="E3508" s="98"/>
      <c r="F3508" s="98"/>
      <c r="G3508" s="98"/>
      <c r="H3508" s="98"/>
      <c r="I3508" s="98"/>
      <c r="J3508" s="98"/>
      <c r="K3508" s="98"/>
      <c r="L3508" s="98"/>
      <c r="M3508" s="98"/>
      <c r="N3508" s="98"/>
      <c r="O3508" s="98"/>
      <c r="P3508" s="98"/>
      <c r="Q3508" s="98"/>
      <c r="R3508" s="98"/>
      <c r="S3508" s="98"/>
      <c r="T3508" s="108"/>
    </row>
    <row r="3509" spans="1:20" x14ac:dyDescent="0.3">
      <c r="A3509" s="98"/>
      <c r="B3509" s="98"/>
      <c r="C3509" s="98"/>
      <c r="D3509" s="98"/>
      <c r="E3509" s="98"/>
      <c r="F3509" s="98"/>
      <c r="G3509" s="98"/>
      <c r="H3509" s="98"/>
      <c r="I3509" s="98"/>
      <c r="J3509" s="98"/>
      <c r="K3509" s="98"/>
      <c r="L3509" s="98"/>
      <c r="M3509" s="98"/>
      <c r="N3509" s="98"/>
      <c r="O3509" s="98"/>
      <c r="P3509" s="98"/>
      <c r="Q3509" s="98"/>
      <c r="R3509" s="98"/>
      <c r="S3509" s="98"/>
      <c r="T3509" s="108"/>
    </row>
    <row r="3510" spans="1:20" x14ac:dyDescent="0.3">
      <c r="A3510" s="98"/>
      <c r="B3510" s="98"/>
      <c r="C3510" s="98"/>
      <c r="D3510" s="98"/>
      <c r="E3510" s="98"/>
      <c r="F3510" s="98"/>
      <c r="G3510" s="98"/>
      <c r="H3510" s="98"/>
      <c r="I3510" s="98"/>
      <c r="J3510" s="98"/>
      <c r="K3510" s="98"/>
      <c r="L3510" s="98"/>
      <c r="M3510" s="98"/>
      <c r="N3510" s="98"/>
      <c r="O3510" s="98"/>
      <c r="P3510" s="98"/>
      <c r="Q3510" s="98"/>
      <c r="R3510" s="98"/>
      <c r="S3510" s="98"/>
      <c r="T3510" s="108"/>
    </row>
    <row r="3511" spans="1:20" x14ac:dyDescent="0.3">
      <c r="A3511" s="98"/>
      <c r="B3511" s="98"/>
      <c r="C3511" s="98"/>
      <c r="D3511" s="98"/>
      <c r="E3511" s="98"/>
      <c r="F3511" s="98"/>
      <c r="G3511" s="98"/>
      <c r="H3511" s="98"/>
      <c r="I3511" s="98"/>
      <c r="J3511" s="98"/>
      <c r="K3511" s="98"/>
      <c r="L3511" s="98"/>
      <c r="M3511" s="98"/>
      <c r="N3511" s="98"/>
      <c r="O3511" s="98"/>
      <c r="P3511" s="98"/>
      <c r="Q3511" s="98"/>
      <c r="R3511" s="98"/>
      <c r="S3511" s="98"/>
      <c r="T3511" s="108"/>
    </row>
    <row r="3512" spans="1:20" x14ac:dyDescent="0.3">
      <c r="A3512" s="98"/>
      <c r="B3512" s="98"/>
      <c r="C3512" s="98"/>
      <c r="D3512" s="98"/>
      <c r="E3512" s="98"/>
      <c r="F3512" s="98"/>
      <c r="G3512" s="98"/>
      <c r="H3512" s="98"/>
      <c r="I3512" s="98"/>
      <c r="J3512" s="98"/>
      <c r="K3512" s="98"/>
      <c r="L3512" s="98"/>
      <c r="M3512" s="98"/>
      <c r="N3512" s="98"/>
      <c r="O3512" s="98"/>
      <c r="P3512" s="98"/>
      <c r="Q3512" s="98"/>
      <c r="R3512" s="98"/>
      <c r="S3512" s="98"/>
      <c r="T3512" s="108"/>
    </row>
    <row r="3513" spans="1:20" x14ac:dyDescent="0.3">
      <c r="A3513" s="98"/>
      <c r="B3513" s="98"/>
      <c r="C3513" s="98"/>
      <c r="D3513" s="98"/>
      <c r="E3513" s="98"/>
      <c r="F3513" s="98"/>
      <c r="G3513" s="98"/>
      <c r="H3513" s="98"/>
      <c r="I3513" s="98"/>
      <c r="J3513" s="98"/>
      <c r="K3513" s="98"/>
      <c r="L3513" s="98"/>
      <c r="M3513" s="98"/>
      <c r="N3513" s="98"/>
      <c r="O3513" s="98"/>
      <c r="P3513" s="98"/>
      <c r="Q3513" s="98"/>
      <c r="R3513" s="98"/>
      <c r="S3513" s="98"/>
      <c r="T3513" s="108"/>
    </row>
    <row r="3514" spans="1:20" x14ac:dyDescent="0.3">
      <c r="A3514" s="98"/>
      <c r="B3514" s="98"/>
      <c r="C3514" s="98"/>
      <c r="D3514" s="98"/>
      <c r="E3514" s="98"/>
      <c r="F3514" s="98"/>
      <c r="G3514" s="98"/>
      <c r="H3514" s="98"/>
      <c r="I3514" s="98"/>
      <c r="J3514" s="98"/>
      <c r="K3514" s="98"/>
      <c r="L3514" s="98"/>
      <c r="M3514" s="98"/>
      <c r="N3514" s="98"/>
      <c r="O3514" s="98"/>
      <c r="P3514" s="98"/>
      <c r="Q3514" s="98"/>
      <c r="R3514" s="98"/>
      <c r="S3514" s="98"/>
      <c r="T3514" s="108"/>
    </row>
    <row r="3515" spans="1:20" x14ac:dyDescent="0.3">
      <c r="A3515" s="98"/>
      <c r="B3515" s="98"/>
      <c r="C3515" s="98"/>
      <c r="D3515" s="98"/>
      <c r="E3515" s="98"/>
      <c r="F3515" s="98"/>
      <c r="G3515" s="98"/>
      <c r="H3515" s="98"/>
      <c r="I3515" s="98"/>
      <c r="J3515" s="98"/>
      <c r="K3515" s="98"/>
      <c r="L3515" s="98"/>
      <c r="M3515" s="98"/>
      <c r="N3515" s="98"/>
      <c r="O3515" s="98"/>
      <c r="P3515" s="98"/>
      <c r="Q3515" s="98"/>
      <c r="R3515" s="98"/>
      <c r="S3515" s="98"/>
      <c r="T3515" s="108"/>
    </row>
    <row r="3516" spans="1:20" x14ac:dyDescent="0.3">
      <c r="A3516" s="98"/>
      <c r="B3516" s="98"/>
      <c r="C3516" s="98"/>
      <c r="D3516" s="98"/>
      <c r="E3516" s="98"/>
      <c r="F3516" s="98"/>
      <c r="G3516" s="98"/>
      <c r="H3516" s="98"/>
      <c r="I3516" s="98"/>
      <c r="J3516" s="98"/>
      <c r="K3516" s="98"/>
      <c r="L3516" s="98"/>
      <c r="M3516" s="98"/>
      <c r="N3516" s="98"/>
      <c r="O3516" s="98"/>
      <c r="P3516" s="98"/>
      <c r="Q3516" s="98"/>
      <c r="R3516" s="98"/>
      <c r="S3516" s="98"/>
      <c r="T3516" s="108"/>
    </row>
    <row r="3517" spans="1:20" x14ac:dyDescent="0.3">
      <c r="A3517" s="98"/>
      <c r="B3517" s="98"/>
      <c r="C3517" s="98"/>
      <c r="D3517" s="98"/>
      <c r="E3517" s="98"/>
      <c r="F3517" s="98"/>
      <c r="G3517" s="98"/>
      <c r="H3517" s="98"/>
      <c r="I3517" s="98"/>
      <c r="J3517" s="98"/>
      <c r="K3517" s="98"/>
      <c r="L3517" s="98"/>
      <c r="M3517" s="98"/>
      <c r="N3517" s="98"/>
      <c r="O3517" s="98"/>
      <c r="P3517" s="98"/>
      <c r="Q3517" s="98"/>
      <c r="R3517" s="98"/>
      <c r="S3517" s="98"/>
      <c r="T3517" s="108"/>
    </row>
    <row r="3518" spans="1:20" x14ac:dyDescent="0.3">
      <c r="A3518" s="98"/>
      <c r="B3518" s="98"/>
      <c r="C3518" s="98"/>
      <c r="D3518" s="98"/>
      <c r="E3518" s="98"/>
      <c r="F3518" s="98"/>
      <c r="G3518" s="98"/>
      <c r="H3518" s="98"/>
      <c r="I3518" s="98"/>
      <c r="J3518" s="98"/>
      <c r="K3518" s="98"/>
      <c r="L3518" s="98"/>
      <c r="M3518" s="98"/>
      <c r="N3518" s="98"/>
      <c r="O3518" s="98"/>
      <c r="P3518" s="98"/>
      <c r="Q3518" s="98"/>
      <c r="R3518" s="98"/>
      <c r="S3518" s="98"/>
      <c r="T3518" s="108"/>
    </row>
    <row r="3519" spans="1:20" x14ac:dyDescent="0.3">
      <c r="A3519" s="98"/>
      <c r="B3519" s="98"/>
      <c r="C3519" s="98"/>
      <c r="D3519" s="98"/>
      <c r="E3519" s="98"/>
      <c r="F3519" s="98"/>
      <c r="G3519" s="98"/>
      <c r="H3519" s="98"/>
      <c r="I3519" s="98"/>
      <c r="J3519" s="98"/>
      <c r="K3519" s="98"/>
      <c r="L3519" s="98"/>
      <c r="M3519" s="98"/>
      <c r="N3519" s="98"/>
      <c r="O3519" s="98"/>
      <c r="P3519" s="98"/>
      <c r="Q3519" s="98"/>
      <c r="R3519" s="98"/>
      <c r="S3519" s="98"/>
      <c r="T3519" s="108"/>
    </row>
    <row r="3520" spans="1:20" x14ac:dyDescent="0.3">
      <c r="A3520" s="98"/>
      <c r="B3520" s="98"/>
      <c r="C3520" s="98"/>
      <c r="D3520" s="98"/>
      <c r="E3520" s="98"/>
      <c r="F3520" s="98"/>
      <c r="G3520" s="98"/>
      <c r="H3520" s="98"/>
      <c r="I3520" s="98"/>
      <c r="J3520" s="98"/>
      <c r="K3520" s="98"/>
      <c r="L3520" s="98"/>
      <c r="M3520" s="98"/>
      <c r="N3520" s="98"/>
      <c r="O3520" s="98"/>
      <c r="P3520" s="98"/>
      <c r="Q3520" s="98"/>
      <c r="R3520" s="98"/>
      <c r="S3520" s="98"/>
      <c r="T3520" s="108"/>
    </row>
    <row r="3521" spans="1:20" x14ac:dyDescent="0.3">
      <c r="A3521" s="98"/>
      <c r="B3521" s="98"/>
      <c r="C3521" s="98"/>
      <c r="D3521" s="98"/>
      <c r="E3521" s="98"/>
      <c r="F3521" s="98"/>
      <c r="G3521" s="98"/>
      <c r="H3521" s="98"/>
      <c r="I3521" s="98"/>
      <c r="J3521" s="98"/>
      <c r="K3521" s="98"/>
      <c r="L3521" s="98"/>
      <c r="M3521" s="98"/>
      <c r="N3521" s="98"/>
      <c r="O3521" s="98"/>
      <c r="P3521" s="98"/>
      <c r="Q3521" s="98"/>
      <c r="R3521" s="98"/>
      <c r="S3521" s="98"/>
      <c r="T3521" s="108"/>
    </row>
    <row r="3522" spans="1:20" x14ac:dyDescent="0.3">
      <c r="A3522" s="98"/>
      <c r="B3522" s="98"/>
      <c r="C3522" s="98"/>
      <c r="D3522" s="98"/>
      <c r="E3522" s="98"/>
      <c r="F3522" s="98"/>
      <c r="G3522" s="98"/>
      <c r="H3522" s="98"/>
      <c r="I3522" s="98"/>
      <c r="J3522" s="98"/>
      <c r="K3522" s="98"/>
      <c r="L3522" s="98"/>
      <c r="M3522" s="98"/>
      <c r="N3522" s="98"/>
      <c r="O3522" s="98"/>
      <c r="P3522" s="98"/>
      <c r="Q3522" s="98"/>
      <c r="R3522" s="98"/>
      <c r="S3522" s="98"/>
      <c r="T3522" s="108"/>
    </row>
    <row r="3523" spans="1:20" x14ac:dyDescent="0.3">
      <c r="A3523" s="98"/>
      <c r="B3523" s="98"/>
      <c r="C3523" s="98"/>
      <c r="D3523" s="98"/>
      <c r="E3523" s="98"/>
      <c r="F3523" s="98"/>
      <c r="G3523" s="98"/>
      <c r="H3523" s="98"/>
      <c r="I3523" s="98"/>
      <c r="J3523" s="98"/>
      <c r="K3523" s="98"/>
      <c r="L3523" s="98"/>
      <c r="M3523" s="98"/>
      <c r="N3523" s="98"/>
      <c r="O3523" s="98"/>
      <c r="P3523" s="98"/>
      <c r="Q3523" s="98"/>
      <c r="R3523" s="98"/>
      <c r="S3523" s="98"/>
      <c r="T3523" s="108"/>
    </row>
    <row r="3524" spans="1:20" x14ac:dyDescent="0.3">
      <c r="A3524" s="98"/>
      <c r="B3524" s="98"/>
      <c r="C3524" s="98"/>
      <c r="D3524" s="98"/>
      <c r="E3524" s="98"/>
      <c r="F3524" s="98"/>
      <c r="G3524" s="98"/>
      <c r="H3524" s="98"/>
      <c r="I3524" s="98"/>
      <c r="J3524" s="98"/>
      <c r="K3524" s="98"/>
      <c r="L3524" s="98"/>
      <c r="M3524" s="98"/>
      <c r="N3524" s="98"/>
      <c r="O3524" s="98"/>
      <c r="P3524" s="98"/>
      <c r="Q3524" s="98"/>
      <c r="R3524" s="98"/>
      <c r="S3524" s="98"/>
      <c r="T3524" s="108"/>
    </row>
    <row r="3525" spans="1:20" x14ac:dyDescent="0.3">
      <c r="A3525" s="98"/>
      <c r="B3525" s="98"/>
      <c r="C3525" s="98"/>
      <c r="D3525" s="98"/>
      <c r="E3525" s="98"/>
      <c r="F3525" s="98"/>
      <c r="G3525" s="98"/>
      <c r="H3525" s="98"/>
      <c r="I3525" s="98"/>
      <c r="J3525" s="98"/>
      <c r="K3525" s="98"/>
      <c r="L3525" s="98"/>
      <c r="M3525" s="98"/>
      <c r="N3525" s="98"/>
      <c r="O3525" s="98"/>
      <c r="P3525" s="98"/>
      <c r="Q3525" s="98"/>
      <c r="R3525" s="98"/>
      <c r="S3525" s="98"/>
      <c r="T3525" s="108"/>
    </row>
    <row r="3526" spans="1:20" x14ac:dyDescent="0.3">
      <c r="A3526" s="98"/>
      <c r="B3526" s="98"/>
      <c r="C3526" s="98"/>
      <c r="D3526" s="98"/>
      <c r="E3526" s="98"/>
      <c r="F3526" s="98"/>
      <c r="G3526" s="98"/>
      <c r="H3526" s="98"/>
      <c r="I3526" s="98"/>
      <c r="J3526" s="98"/>
      <c r="K3526" s="98"/>
      <c r="L3526" s="98"/>
      <c r="M3526" s="98"/>
      <c r="N3526" s="98"/>
      <c r="O3526" s="98"/>
      <c r="P3526" s="98"/>
      <c r="Q3526" s="98"/>
      <c r="R3526" s="98"/>
      <c r="S3526" s="98"/>
      <c r="T3526" s="108"/>
    </row>
    <row r="3527" spans="1:20" x14ac:dyDescent="0.3">
      <c r="A3527" s="98"/>
      <c r="B3527" s="98"/>
      <c r="C3527" s="98"/>
      <c r="D3527" s="98"/>
      <c r="E3527" s="98"/>
      <c r="F3527" s="98"/>
      <c r="G3527" s="98"/>
      <c r="H3527" s="98"/>
      <c r="I3527" s="98"/>
      <c r="J3527" s="98"/>
      <c r="K3527" s="98"/>
      <c r="L3527" s="98"/>
      <c r="M3527" s="98"/>
      <c r="N3527" s="98"/>
      <c r="O3527" s="98"/>
      <c r="P3527" s="98"/>
      <c r="Q3527" s="98"/>
      <c r="R3527" s="98"/>
      <c r="S3527" s="98"/>
      <c r="T3527" s="108"/>
    </row>
    <row r="3528" spans="1:20" x14ac:dyDescent="0.3">
      <c r="A3528" s="98"/>
      <c r="B3528" s="98"/>
      <c r="C3528" s="98"/>
      <c r="D3528" s="98"/>
      <c r="E3528" s="98"/>
      <c r="F3528" s="98"/>
      <c r="G3528" s="98"/>
      <c r="H3528" s="98"/>
      <c r="I3528" s="98"/>
      <c r="J3528" s="98"/>
      <c r="K3528" s="98"/>
      <c r="L3528" s="98"/>
      <c r="M3528" s="98"/>
      <c r="N3528" s="98"/>
      <c r="O3528" s="98"/>
      <c r="P3528" s="98"/>
      <c r="Q3528" s="98"/>
      <c r="R3528" s="98"/>
      <c r="S3528" s="98"/>
      <c r="T3528" s="108"/>
    </row>
    <row r="3529" spans="1:20" x14ac:dyDescent="0.3">
      <c r="A3529" s="98"/>
      <c r="B3529" s="98"/>
      <c r="C3529" s="98"/>
      <c r="D3529" s="98"/>
      <c r="E3529" s="98"/>
      <c r="F3529" s="98"/>
      <c r="G3529" s="98"/>
      <c r="H3529" s="98"/>
      <c r="I3529" s="98"/>
      <c r="J3529" s="98"/>
      <c r="K3529" s="98"/>
      <c r="L3529" s="98"/>
      <c r="M3529" s="98"/>
      <c r="N3529" s="98"/>
      <c r="O3529" s="98"/>
      <c r="P3529" s="98"/>
      <c r="Q3529" s="98"/>
      <c r="R3529" s="98"/>
      <c r="S3529" s="98"/>
      <c r="T3529" s="108"/>
    </row>
    <row r="3530" spans="1:20" x14ac:dyDescent="0.3">
      <c r="A3530" s="98"/>
      <c r="B3530" s="98"/>
      <c r="C3530" s="98"/>
      <c r="D3530" s="98"/>
      <c r="E3530" s="98"/>
      <c r="F3530" s="98"/>
      <c r="G3530" s="98"/>
      <c r="H3530" s="98"/>
      <c r="I3530" s="98"/>
      <c r="J3530" s="98"/>
      <c r="K3530" s="98"/>
      <c r="L3530" s="98"/>
      <c r="M3530" s="98"/>
      <c r="N3530" s="98"/>
      <c r="O3530" s="98"/>
      <c r="P3530" s="98"/>
      <c r="Q3530" s="98"/>
      <c r="R3530" s="98"/>
      <c r="S3530" s="98"/>
      <c r="T3530" s="108"/>
    </row>
    <row r="3531" spans="1:20" x14ac:dyDescent="0.3">
      <c r="A3531" s="98"/>
      <c r="B3531" s="98"/>
      <c r="C3531" s="98"/>
      <c r="D3531" s="98"/>
      <c r="E3531" s="98"/>
      <c r="F3531" s="98"/>
      <c r="G3531" s="98"/>
      <c r="H3531" s="98"/>
      <c r="I3531" s="98"/>
      <c r="J3531" s="98"/>
      <c r="K3531" s="98"/>
      <c r="L3531" s="98"/>
      <c r="M3531" s="98"/>
      <c r="N3531" s="98"/>
      <c r="O3531" s="98"/>
      <c r="P3531" s="98"/>
      <c r="Q3531" s="98"/>
      <c r="R3531" s="98"/>
      <c r="S3531" s="98"/>
      <c r="T3531" s="108"/>
    </row>
    <row r="3532" spans="1:20" x14ac:dyDescent="0.3">
      <c r="A3532" s="98"/>
      <c r="B3532" s="98"/>
      <c r="C3532" s="98"/>
      <c r="D3532" s="98"/>
      <c r="E3532" s="98"/>
      <c r="F3532" s="98"/>
      <c r="G3532" s="98"/>
      <c r="H3532" s="98"/>
      <c r="I3532" s="98"/>
      <c r="J3532" s="98"/>
      <c r="K3532" s="98"/>
      <c r="L3532" s="98"/>
      <c r="M3532" s="98"/>
      <c r="N3532" s="98"/>
      <c r="O3532" s="98"/>
      <c r="P3532" s="98"/>
      <c r="Q3532" s="98"/>
      <c r="R3532" s="98"/>
      <c r="S3532" s="98"/>
      <c r="T3532" s="108"/>
    </row>
    <row r="3533" spans="1:20" x14ac:dyDescent="0.3">
      <c r="A3533" s="98"/>
      <c r="B3533" s="98"/>
      <c r="C3533" s="98"/>
      <c r="D3533" s="98"/>
      <c r="E3533" s="98"/>
      <c r="F3533" s="98"/>
      <c r="G3533" s="98"/>
      <c r="H3533" s="98"/>
      <c r="I3533" s="98"/>
      <c r="J3533" s="98"/>
      <c r="K3533" s="98"/>
      <c r="L3533" s="98"/>
      <c r="M3533" s="98"/>
      <c r="N3533" s="98"/>
      <c r="O3533" s="98"/>
      <c r="P3533" s="98"/>
      <c r="Q3533" s="98"/>
      <c r="R3533" s="98"/>
      <c r="S3533" s="98"/>
      <c r="T3533" s="108"/>
    </row>
    <row r="3534" spans="1:20" x14ac:dyDescent="0.3">
      <c r="A3534" s="98"/>
      <c r="B3534" s="98"/>
      <c r="C3534" s="98"/>
      <c r="D3534" s="98"/>
      <c r="E3534" s="98"/>
      <c r="F3534" s="98"/>
      <c r="G3534" s="98"/>
      <c r="H3534" s="98"/>
      <c r="I3534" s="98"/>
      <c r="J3534" s="98"/>
      <c r="K3534" s="98"/>
      <c r="L3534" s="98"/>
      <c r="M3534" s="98"/>
      <c r="N3534" s="98"/>
      <c r="O3534" s="98"/>
      <c r="P3534" s="98"/>
      <c r="Q3534" s="98"/>
      <c r="R3534" s="98"/>
      <c r="S3534" s="98"/>
      <c r="T3534" s="108"/>
    </row>
    <row r="3535" spans="1:20" x14ac:dyDescent="0.3">
      <c r="A3535" s="98"/>
      <c r="B3535" s="98"/>
      <c r="C3535" s="98"/>
      <c r="D3535" s="98"/>
      <c r="E3535" s="98"/>
      <c r="F3535" s="98"/>
      <c r="G3535" s="98"/>
      <c r="H3535" s="98"/>
      <c r="I3535" s="98"/>
      <c r="J3535" s="98"/>
      <c r="K3535" s="98"/>
      <c r="L3535" s="98"/>
      <c r="M3535" s="98"/>
      <c r="N3535" s="98"/>
      <c r="O3535" s="98"/>
      <c r="P3535" s="98"/>
      <c r="Q3535" s="98"/>
      <c r="R3535" s="98"/>
      <c r="S3535" s="98"/>
      <c r="T3535" s="108"/>
    </row>
    <row r="3536" spans="1:20" x14ac:dyDescent="0.3">
      <c r="A3536" s="98"/>
      <c r="B3536" s="98"/>
      <c r="C3536" s="98"/>
      <c r="D3536" s="98"/>
      <c r="E3536" s="98"/>
      <c r="F3536" s="98"/>
      <c r="G3536" s="98"/>
      <c r="H3536" s="98"/>
      <c r="I3536" s="98"/>
      <c r="J3536" s="98"/>
      <c r="K3536" s="98"/>
      <c r="L3536" s="98"/>
      <c r="M3536" s="98"/>
      <c r="N3536" s="98"/>
      <c r="O3536" s="98"/>
      <c r="P3536" s="98"/>
      <c r="Q3536" s="98"/>
      <c r="R3536" s="98"/>
      <c r="S3536" s="98"/>
      <c r="T3536" s="108"/>
    </row>
    <row r="3537" spans="1:20" x14ac:dyDescent="0.3">
      <c r="A3537" s="98"/>
      <c r="B3537" s="98"/>
      <c r="C3537" s="98"/>
      <c r="D3537" s="98"/>
      <c r="E3537" s="98"/>
      <c r="F3537" s="98"/>
      <c r="G3537" s="98"/>
      <c r="H3537" s="98"/>
      <c r="I3537" s="98"/>
      <c r="J3537" s="98"/>
      <c r="K3537" s="98"/>
      <c r="L3537" s="98"/>
      <c r="M3537" s="98"/>
      <c r="N3537" s="98"/>
      <c r="O3537" s="98"/>
      <c r="P3537" s="98"/>
      <c r="Q3537" s="98"/>
      <c r="R3537" s="98"/>
      <c r="S3537" s="98"/>
      <c r="T3537" s="108"/>
    </row>
    <row r="3538" spans="1:20" x14ac:dyDescent="0.3">
      <c r="A3538" s="98"/>
      <c r="B3538" s="98"/>
      <c r="C3538" s="98"/>
      <c r="D3538" s="98"/>
      <c r="E3538" s="98"/>
      <c r="F3538" s="98"/>
      <c r="G3538" s="98"/>
      <c r="H3538" s="98"/>
      <c r="I3538" s="98"/>
      <c r="J3538" s="98"/>
      <c r="K3538" s="98"/>
      <c r="L3538" s="98"/>
      <c r="M3538" s="98"/>
      <c r="N3538" s="98"/>
      <c r="O3538" s="98"/>
      <c r="P3538" s="98"/>
      <c r="Q3538" s="98"/>
      <c r="R3538" s="98"/>
      <c r="S3538" s="98"/>
      <c r="T3538" s="108"/>
    </row>
    <row r="3539" spans="1:20" x14ac:dyDescent="0.3">
      <c r="A3539" s="98"/>
      <c r="B3539" s="98"/>
      <c r="C3539" s="98"/>
      <c r="D3539" s="98"/>
      <c r="E3539" s="98"/>
      <c r="F3539" s="98"/>
      <c r="G3539" s="98"/>
      <c r="H3539" s="98"/>
      <c r="I3539" s="98"/>
      <c r="J3539" s="98"/>
      <c r="K3539" s="98"/>
      <c r="L3539" s="98"/>
      <c r="M3539" s="98"/>
      <c r="N3539" s="98"/>
      <c r="O3539" s="98"/>
      <c r="P3539" s="98"/>
      <c r="Q3539" s="98"/>
      <c r="R3539" s="98"/>
      <c r="S3539" s="98"/>
      <c r="T3539" s="108"/>
    </row>
    <row r="3540" spans="1:20" x14ac:dyDescent="0.3">
      <c r="A3540" s="98"/>
      <c r="B3540" s="98"/>
      <c r="C3540" s="98"/>
      <c r="D3540" s="98"/>
      <c r="E3540" s="98"/>
      <c r="F3540" s="98"/>
      <c r="G3540" s="98"/>
      <c r="H3540" s="98"/>
      <c r="I3540" s="98"/>
      <c r="J3540" s="98"/>
      <c r="K3540" s="98"/>
      <c r="L3540" s="98"/>
      <c r="M3540" s="98"/>
      <c r="N3540" s="98"/>
      <c r="O3540" s="98"/>
      <c r="P3540" s="98"/>
      <c r="Q3540" s="98"/>
      <c r="R3540" s="98"/>
      <c r="S3540" s="98"/>
      <c r="T3540" s="108"/>
    </row>
    <row r="3541" spans="1:20" x14ac:dyDescent="0.3">
      <c r="A3541" s="98"/>
      <c r="B3541" s="98"/>
      <c r="C3541" s="98"/>
      <c r="D3541" s="98"/>
      <c r="E3541" s="98"/>
      <c r="F3541" s="98"/>
      <c r="G3541" s="98"/>
      <c r="H3541" s="98"/>
      <c r="I3541" s="98"/>
      <c r="J3541" s="98"/>
      <c r="K3541" s="98"/>
      <c r="L3541" s="98"/>
      <c r="M3541" s="98"/>
      <c r="N3541" s="98"/>
      <c r="O3541" s="98"/>
      <c r="P3541" s="98"/>
      <c r="Q3541" s="98"/>
      <c r="R3541" s="98"/>
      <c r="S3541" s="98"/>
      <c r="T3541" s="108"/>
    </row>
    <row r="3542" spans="1:20" x14ac:dyDescent="0.3">
      <c r="A3542" s="98"/>
      <c r="B3542" s="98"/>
      <c r="C3542" s="98"/>
      <c r="D3542" s="98"/>
      <c r="E3542" s="98"/>
      <c r="F3542" s="98"/>
      <c r="G3542" s="98"/>
      <c r="H3542" s="98"/>
      <c r="I3542" s="98"/>
      <c r="J3542" s="98"/>
      <c r="K3542" s="98"/>
      <c r="L3542" s="98"/>
      <c r="M3542" s="98"/>
      <c r="N3542" s="98"/>
      <c r="O3542" s="98"/>
      <c r="P3542" s="98"/>
      <c r="Q3542" s="98"/>
      <c r="R3542" s="98"/>
      <c r="S3542" s="98"/>
      <c r="T3542" s="108"/>
    </row>
    <row r="3543" spans="1:20" x14ac:dyDescent="0.3">
      <c r="A3543" s="98"/>
      <c r="B3543" s="98"/>
      <c r="C3543" s="98"/>
      <c r="D3543" s="98"/>
      <c r="E3543" s="98"/>
      <c r="F3543" s="98"/>
      <c r="G3543" s="98"/>
      <c r="H3543" s="98"/>
      <c r="I3543" s="98"/>
      <c r="J3543" s="98"/>
      <c r="K3543" s="98"/>
      <c r="L3543" s="98"/>
      <c r="M3543" s="98"/>
      <c r="N3543" s="98"/>
      <c r="O3543" s="98"/>
      <c r="P3543" s="98"/>
      <c r="Q3543" s="98"/>
      <c r="R3543" s="98"/>
      <c r="S3543" s="98"/>
      <c r="T3543" s="108"/>
    </row>
    <row r="3544" spans="1:20" x14ac:dyDescent="0.3">
      <c r="A3544" s="98"/>
      <c r="B3544" s="98"/>
      <c r="C3544" s="98"/>
      <c r="D3544" s="98"/>
      <c r="E3544" s="98"/>
      <c r="F3544" s="98"/>
      <c r="G3544" s="98"/>
      <c r="H3544" s="98"/>
      <c r="I3544" s="98"/>
      <c r="J3544" s="98"/>
      <c r="K3544" s="98"/>
      <c r="L3544" s="98"/>
      <c r="M3544" s="98"/>
      <c r="N3544" s="98"/>
      <c r="O3544" s="98"/>
      <c r="P3544" s="98"/>
      <c r="Q3544" s="98"/>
      <c r="R3544" s="98"/>
      <c r="S3544" s="98"/>
      <c r="T3544" s="108"/>
    </row>
    <row r="3545" spans="1:20" x14ac:dyDescent="0.3">
      <c r="A3545" s="98"/>
      <c r="B3545" s="98"/>
      <c r="C3545" s="98"/>
      <c r="D3545" s="98"/>
      <c r="E3545" s="98"/>
      <c r="F3545" s="98"/>
      <c r="G3545" s="98"/>
      <c r="H3545" s="98"/>
      <c r="I3545" s="98"/>
      <c r="J3545" s="98"/>
      <c r="K3545" s="98"/>
      <c r="L3545" s="98"/>
      <c r="M3545" s="98"/>
      <c r="N3545" s="98"/>
      <c r="O3545" s="98"/>
      <c r="P3545" s="98"/>
      <c r="Q3545" s="98"/>
      <c r="R3545" s="98"/>
      <c r="S3545" s="98"/>
      <c r="T3545" s="108"/>
    </row>
    <row r="3546" spans="1:20" x14ac:dyDescent="0.3">
      <c r="A3546" s="98"/>
      <c r="B3546" s="98"/>
      <c r="C3546" s="98"/>
      <c r="D3546" s="98"/>
      <c r="E3546" s="98"/>
      <c r="F3546" s="98"/>
      <c r="G3546" s="98"/>
      <c r="H3546" s="98"/>
      <c r="I3546" s="98"/>
      <c r="J3546" s="98"/>
      <c r="K3546" s="98"/>
      <c r="L3546" s="98"/>
      <c r="M3546" s="98"/>
      <c r="N3546" s="98"/>
      <c r="O3546" s="98"/>
      <c r="P3546" s="98"/>
      <c r="Q3546" s="98"/>
      <c r="R3546" s="98"/>
      <c r="S3546" s="98"/>
      <c r="T3546" s="108"/>
    </row>
    <row r="3547" spans="1:20" x14ac:dyDescent="0.3">
      <c r="A3547" s="98"/>
      <c r="B3547" s="98"/>
      <c r="C3547" s="98"/>
      <c r="D3547" s="98"/>
      <c r="E3547" s="98"/>
      <c r="F3547" s="98"/>
      <c r="G3547" s="98"/>
      <c r="H3547" s="98"/>
      <c r="I3547" s="98"/>
      <c r="J3547" s="98"/>
      <c r="K3547" s="98"/>
      <c r="L3547" s="98"/>
      <c r="M3547" s="98"/>
      <c r="N3547" s="98"/>
      <c r="O3547" s="98"/>
      <c r="P3547" s="98"/>
      <c r="Q3547" s="98"/>
      <c r="R3547" s="98"/>
      <c r="S3547" s="98"/>
      <c r="T3547" s="108"/>
    </row>
    <row r="3548" spans="1:20" x14ac:dyDescent="0.3">
      <c r="A3548" s="98"/>
      <c r="B3548" s="98"/>
      <c r="C3548" s="98"/>
      <c r="D3548" s="98"/>
      <c r="E3548" s="98"/>
      <c r="F3548" s="98"/>
      <c r="G3548" s="98"/>
      <c r="H3548" s="98"/>
      <c r="I3548" s="98"/>
      <c r="J3548" s="98"/>
      <c r="K3548" s="98"/>
      <c r="L3548" s="98"/>
      <c r="M3548" s="98"/>
      <c r="N3548" s="98"/>
      <c r="O3548" s="98"/>
      <c r="P3548" s="98"/>
      <c r="Q3548" s="98"/>
      <c r="R3548" s="98"/>
      <c r="S3548" s="98"/>
      <c r="T3548" s="108"/>
    </row>
    <row r="3549" spans="1:20" x14ac:dyDescent="0.3">
      <c r="A3549" s="98"/>
      <c r="B3549" s="98"/>
      <c r="C3549" s="98"/>
      <c r="D3549" s="98"/>
      <c r="E3549" s="98"/>
      <c r="F3549" s="98"/>
      <c r="G3549" s="98"/>
      <c r="H3549" s="98"/>
      <c r="I3549" s="98"/>
      <c r="J3549" s="98"/>
      <c r="K3549" s="98"/>
      <c r="L3549" s="98"/>
      <c r="M3549" s="98"/>
      <c r="N3549" s="98"/>
      <c r="O3549" s="98"/>
      <c r="P3549" s="98"/>
      <c r="Q3549" s="98"/>
      <c r="R3549" s="98"/>
      <c r="S3549" s="98"/>
      <c r="T3549" s="108"/>
    </row>
    <row r="3550" spans="1:20" x14ac:dyDescent="0.3">
      <c r="A3550" s="98"/>
      <c r="B3550" s="98"/>
      <c r="C3550" s="98"/>
      <c r="D3550" s="98"/>
      <c r="E3550" s="98"/>
      <c r="F3550" s="98"/>
      <c r="G3550" s="98"/>
      <c r="H3550" s="98"/>
      <c r="I3550" s="98"/>
      <c r="J3550" s="98"/>
      <c r="K3550" s="98"/>
      <c r="L3550" s="98"/>
      <c r="M3550" s="98"/>
      <c r="N3550" s="98"/>
      <c r="O3550" s="98"/>
      <c r="P3550" s="98"/>
      <c r="Q3550" s="98"/>
      <c r="R3550" s="98"/>
      <c r="S3550" s="98"/>
      <c r="T3550" s="108"/>
    </row>
    <row r="3551" spans="1:20" x14ac:dyDescent="0.3">
      <c r="A3551" s="98"/>
      <c r="B3551" s="98"/>
      <c r="C3551" s="98"/>
      <c r="D3551" s="98"/>
      <c r="E3551" s="98"/>
      <c r="F3551" s="98"/>
      <c r="G3551" s="98"/>
      <c r="H3551" s="98"/>
      <c r="I3551" s="98"/>
      <c r="J3551" s="98"/>
      <c r="K3551" s="98"/>
      <c r="L3551" s="98"/>
      <c r="M3551" s="98"/>
      <c r="N3551" s="98"/>
      <c r="O3551" s="98"/>
      <c r="P3551" s="98"/>
      <c r="Q3551" s="98"/>
      <c r="R3551" s="98"/>
      <c r="S3551" s="98"/>
      <c r="T3551" s="108"/>
    </row>
    <row r="3552" spans="1:20" x14ac:dyDescent="0.3">
      <c r="A3552" s="98"/>
      <c r="B3552" s="98"/>
      <c r="C3552" s="98"/>
      <c r="D3552" s="98"/>
      <c r="E3552" s="98"/>
      <c r="F3552" s="98"/>
      <c r="G3552" s="98"/>
      <c r="H3552" s="98"/>
      <c r="I3552" s="98"/>
      <c r="J3552" s="98"/>
      <c r="K3552" s="98"/>
      <c r="L3552" s="98"/>
      <c r="M3552" s="98"/>
      <c r="N3552" s="98"/>
      <c r="O3552" s="98"/>
      <c r="P3552" s="98"/>
      <c r="Q3552" s="98"/>
      <c r="R3552" s="98"/>
      <c r="S3552" s="98"/>
      <c r="T3552" s="108"/>
    </row>
    <row r="3553" spans="1:20" x14ac:dyDescent="0.3">
      <c r="A3553" s="98"/>
      <c r="B3553" s="98"/>
      <c r="C3553" s="98"/>
      <c r="D3553" s="98"/>
      <c r="E3553" s="98"/>
      <c r="F3553" s="98"/>
      <c r="G3553" s="98"/>
      <c r="H3553" s="98"/>
      <c r="I3553" s="98"/>
      <c r="J3553" s="98"/>
      <c r="K3553" s="98"/>
      <c r="L3553" s="98"/>
      <c r="M3553" s="98"/>
      <c r="N3553" s="98"/>
      <c r="O3553" s="98"/>
      <c r="P3553" s="98"/>
      <c r="Q3553" s="98"/>
      <c r="R3553" s="98"/>
      <c r="S3553" s="98"/>
      <c r="T3553" s="108"/>
    </row>
    <row r="3554" spans="1:20" x14ac:dyDescent="0.3">
      <c r="A3554" s="98"/>
      <c r="B3554" s="98"/>
      <c r="C3554" s="98"/>
      <c r="D3554" s="98"/>
      <c r="E3554" s="98"/>
      <c r="F3554" s="98"/>
      <c r="G3554" s="98"/>
      <c r="H3554" s="98"/>
      <c r="I3554" s="98"/>
      <c r="J3554" s="98"/>
      <c r="K3554" s="98"/>
      <c r="L3554" s="98"/>
      <c r="M3554" s="98"/>
      <c r="N3554" s="98"/>
      <c r="O3554" s="98"/>
      <c r="P3554" s="98"/>
      <c r="Q3554" s="98"/>
      <c r="R3554" s="98"/>
      <c r="S3554" s="98"/>
      <c r="T3554" s="108"/>
    </row>
    <row r="3555" spans="1:20" x14ac:dyDescent="0.3">
      <c r="A3555" s="98"/>
      <c r="B3555" s="98"/>
      <c r="C3555" s="98"/>
      <c r="D3555" s="98"/>
      <c r="E3555" s="98"/>
      <c r="F3555" s="98"/>
      <c r="G3555" s="98"/>
      <c r="H3555" s="98"/>
      <c r="I3555" s="98"/>
      <c r="J3555" s="98"/>
      <c r="K3555" s="98"/>
      <c r="L3555" s="98"/>
      <c r="M3555" s="98"/>
      <c r="N3555" s="98"/>
      <c r="O3555" s="98"/>
      <c r="P3555" s="98"/>
      <c r="Q3555" s="98"/>
      <c r="R3555" s="98"/>
      <c r="S3555" s="98"/>
      <c r="T3555" s="108"/>
    </row>
    <row r="3556" spans="1:20" x14ac:dyDescent="0.3">
      <c r="A3556" s="98"/>
      <c r="B3556" s="98"/>
      <c r="C3556" s="98"/>
      <c r="D3556" s="98"/>
      <c r="E3556" s="98"/>
      <c r="F3556" s="98"/>
      <c r="G3556" s="98"/>
      <c r="H3556" s="98"/>
      <c r="I3556" s="98"/>
      <c r="J3556" s="98"/>
      <c r="K3556" s="98"/>
      <c r="L3556" s="98"/>
      <c r="M3556" s="98"/>
      <c r="N3556" s="98"/>
      <c r="O3556" s="98"/>
      <c r="P3556" s="98"/>
      <c r="Q3556" s="98"/>
      <c r="R3556" s="98"/>
      <c r="S3556" s="98"/>
      <c r="T3556" s="108"/>
    </row>
    <row r="3557" spans="1:20" x14ac:dyDescent="0.3">
      <c r="A3557" s="98"/>
      <c r="B3557" s="98"/>
      <c r="C3557" s="98"/>
      <c r="D3557" s="98"/>
      <c r="E3557" s="98"/>
      <c r="F3557" s="98"/>
      <c r="G3557" s="98"/>
      <c r="H3557" s="98"/>
      <c r="I3557" s="98"/>
      <c r="J3557" s="98"/>
      <c r="K3557" s="98"/>
      <c r="L3557" s="98"/>
      <c r="M3557" s="98"/>
      <c r="N3557" s="98"/>
      <c r="O3557" s="98"/>
      <c r="P3557" s="98"/>
      <c r="Q3557" s="98"/>
      <c r="R3557" s="98"/>
      <c r="S3557" s="98"/>
      <c r="T3557" s="108"/>
    </row>
    <row r="3558" spans="1:20" x14ac:dyDescent="0.3">
      <c r="A3558" s="98"/>
      <c r="B3558" s="98"/>
      <c r="C3558" s="98"/>
      <c r="D3558" s="98"/>
      <c r="E3558" s="98"/>
      <c r="F3558" s="98"/>
      <c r="G3558" s="98"/>
      <c r="H3558" s="98"/>
      <c r="I3558" s="98"/>
      <c r="J3558" s="98"/>
      <c r="K3558" s="98"/>
      <c r="L3558" s="98"/>
      <c r="M3558" s="98"/>
      <c r="N3558" s="98"/>
      <c r="O3558" s="98"/>
      <c r="P3558" s="98"/>
      <c r="Q3558" s="98"/>
      <c r="R3558" s="98"/>
      <c r="S3558" s="98"/>
      <c r="T3558" s="108"/>
    </row>
    <row r="3559" spans="1:20" x14ac:dyDescent="0.3">
      <c r="A3559" s="98"/>
      <c r="B3559" s="98"/>
      <c r="C3559" s="98"/>
      <c r="D3559" s="98"/>
      <c r="E3559" s="98"/>
      <c r="F3559" s="98"/>
      <c r="G3559" s="98"/>
      <c r="H3559" s="98"/>
      <c r="I3559" s="98"/>
      <c r="J3559" s="98"/>
      <c r="K3559" s="98"/>
      <c r="L3559" s="98"/>
      <c r="M3559" s="98"/>
      <c r="N3559" s="98"/>
      <c r="O3559" s="98"/>
      <c r="P3559" s="98"/>
      <c r="Q3559" s="98"/>
      <c r="R3559" s="98"/>
      <c r="S3559" s="98"/>
      <c r="T3559" s="108"/>
    </row>
    <row r="3560" spans="1:20" x14ac:dyDescent="0.3">
      <c r="A3560" s="98"/>
      <c r="B3560" s="98"/>
      <c r="C3560" s="98"/>
      <c r="D3560" s="98"/>
      <c r="E3560" s="98"/>
      <c r="F3560" s="98"/>
      <c r="G3560" s="98"/>
      <c r="H3560" s="98"/>
      <c r="I3560" s="98"/>
      <c r="J3560" s="98"/>
      <c r="K3560" s="98"/>
      <c r="L3560" s="98"/>
      <c r="M3560" s="98"/>
      <c r="N3560" s="98"/>
      <c r="O3560" s="98"/>
      <c r="P3560" s="98"/>
      <c r="Q3560" s="98"/>
      <c r="R3560" s="98"/>
      <c r="S3560" s="98"/>
      <c r="T3560" s="108"/>
    </row>
    <row r="3561" spans="1:20" x14ac:dyDescent="0.3">
      <c r="A3561" s="98"/>
      <c r="B3561" s="98"/>
      <c r="C3561" s="98"/>
      <c r="D3561" s="98"/>
      <c r="E3561" s="98"/>
      <c r="F3561" s="98"/>
      <c r="G3561" s="98"/>
      <c r="H3561" s="98"/>
      <c r="I3561" s="98"/>
      <c r="J3561" s="98"/>
      <c r="K3561" s="98"/>
      <c r="L3561" s="98"/>
      <c r="M3561" s="98"/>
      <c r="N3561" s="98"/>
      <c r="O3561" s="98"/>
      <c r="P3561" s="98"/>
      <c r="Q3561" s="98"/>
      <c r="R3561" s="98"/>
      <c r="S3561" s="98"/>
      <c r="T3561" s="108"/>
    </row>
    <row r="3562" spans="1:20" x14ac:dyDescent="0.3">
      <c r="A3562" s="98"/>
      <c r="B3562" s="98"/>
      <c r="C3562" s="98"/>
      <c r="D3562" s="98"/>
      <c r="E3562" s="98"/>
      <c r="F3562" s="98"/>
      <c r="G3562" s="98"/>
      <c r="H3562" s="98"/>
      <c r="I3562" s="98"/>
      <c r="J3562" s="98"/>
      <c r="K3562" s="98"/>
      <c r="L3562" s="98"/>
      <c r="M3562" s="98"/>
      <c r="N3562" s="98"/>
      <c r="O3562" s="98"/>
      <c r="P3562" s="98"/>
      <c r="Q3562" s="98"/>
      <c r="R3562" s="98"/>
      <c r="S3562" s="98"/>
      <c r="T3562" s="108"/>
    </row>
    <row r="3563" spans="1:20" x14ac:dyDescent="0.3">
      <c r="A3563" s="98"/>
      <c r="B3563" s="98"/>
      <c r="C3563" s="98"/>
      <c r="D3563" s="98"/>
      <c r="E3563" s="98"/>
      <c r="F3563" s="98"/>
      <c r="G3563" s="98"/>
      <c r="H3563" s="98"/>
      <c r="I3563" s="98"/>
      <c r="J3563" s="98"/>
      <c r="K3563" s="98"/>
      <c r="L3563" s="98"/>
      <c r="M3563" s="98"/>
      <c r="N3563" s="98"/>
      <c r="O3563" s="98"/>
      <c r="P3563" s="98"/>
      <c r="Q3563" s="98"/>
      <c r="R3563" s="98"/>
      <c r="S3563" s="98"/>
      <c r="T3563" s="108"/>
    </row>
    <row r="3564" spans="1:20" x14ac:dyDescent="0.3">
      <c r="A3564" s="98"/>
      <c r="B3564" s="98"/>
      <c r="C3564" s="98"/>
      <c r="D3564" s="98"/>
      <c r="E3564" s="98"/>
      <c r="F3564" s="98"/>
      <c r="G3564" s="98"/>
      <c r="H3564" s="98"/>
      <c r="I3564" s="98"/>
      <c r="J3564" s="98"/>
      <c r="K3564" s="98"/>
      <c r="L3564" s="98"/>
      <c r="M3564" s="98"/>
      <c r="N3564" s="98"/>
      <c r="O3564" s="98"/>
      <c r="P3564" s="98"/>
      <c r="Q3564" s="98"/>
      <c r="R3564" s="98"/>
      <c r="S3564" s="98"/>
      <c r="T3564" s="108"/>
    </row>
    <row r="3565" spans="1:20" x14ac:dyDescent="0.3">
      <c r="A3565" s="98"/>
      <c r="B3565" s="98"/>
      <c r="C3565" s="98"/>
      <c r="D3565" s="98"/>
      <c r="E3565" s="98"/>
      <c r="F3565" s="98"/>
      <c r="G3565" s="98"/>
      <c r="H3565" s="98"/>
      <c r="I3565" s="98"/>
      <c r="J3565" s="98"/>
      <c r="K3565" s="98"/>
      <c r="L3565" s="98"/>
      <c r="M3565" s="98"/>
      <c r="N3565" s="98"/>
      <c r="O3565" s="98"/>
      <c r="P3565" s="98"/>
      <c r="Q3565" s="98"/>
      <c r="R3565" s="98"/>
      <c r="S3565" s="98"/>
      <c r="T3565" s="108"/>
    </row>
    <row r="3566" spans="1:20" x14ac:dyDescent="0.3">
      <c r="A3566" s="98"/>
      <c r="B3566" s="98"/>
      <c r="C3566" s="98"/>
      <c r="D3566" s="98"/>
      <c r="E3566" s="98"/>
      <c r="F3566" s="98"/>
      <c r="G3566" s="98"/>
      <c r="H3566" s="98"/>
      <c r="I3566" s="98"/>
      <c r="J3566" s="98"/>
      <c r="K3566" s="98"/>
      <c r="L3566" s="98"/>
      <c r="M3566" s="98"/>
      <c r="N3566" s="98"/>
      <c r="O3566" s="98"/>
      <c r="P3566" s="98"/>
      <c r="Q3566" s="98"/>
      <c r="R3566" s="98"/>
      <c r="S3566" s="98"/>
      <c r="T3566" s="108"/>
    </row>
    <row r="3567" spans="1:20" x14ac:dyDescent="0.3">
      <c r="A3567" s="98"/>
      <c r="B3567" s="98"/>
      <c r="C3567" s="98"/>
      <c r="D3567" s="98"/>
      <c r="E3567" s="98"/>
      <c r="F3567" s="98"/>
      <c r="G3567" s="98"/>
      <c r="H3567" s="98"/>
      <c r="I3567" s="98"/>
      <c r="J3567" s="98"/>
      <c r="K3567" s="98"/>
      <c r="L3567" s="98"/>
      <c r="M3567" s="98"/>
      <c r="N3567" s="98"/>
      <c r="O3567" s="98"/>
      <c r="P3567" s="98"/>
      <c r="Q3567" s="98"/>
      <c r="R3567" s="98"/>
      <c r="S3567" s="98"/>
      <c r="T3567" s="108"/>
    </row>
    <row r="3568" spans="1:20" x14ac:dyDescent="0.3">
      <c r="A3568" s="98"/>
      <c r="B3568" s="98"/>
      <c r="C3568" s="98"/>
      <c r="D3568" s="98"/>
      <c r="E3568" s="98"/>
      <c r="F3568" s="98"/>
      <c r="G3568" s="98"/>
      <c r="H3568" s="98"/>
      <c r="I3568" s="98"/>
      <c r="J3568" s="98"/>
      <c r="K3568" s="98"/>
      <c r="L3568" s="98"/>
      <c r="M3568" s="98"/>
      <c r="N3568" s="98"/>
      <c r="O3568" s="98"/>
      <c r="P3568" s="98"/>
      <c r="Q3568" s="98"/>
      <c r="R3568" s="98"/>
      <c r="S3568" s="98"/>
      <c r="T3568" s="108"/>
    </row>
    <row r="3569" spans="1:20" x14ac:dyDescent="0.3">
      <c r="A3569" s="98"/>
      <c r="B3569" s="98"/>
      <c r="C3569" s="98"/>
      <c r="D3569" s="98"/>
      <c r="E3569" s="98"/>
      <c r="F3569" s="98"/>
      <c r="G3569" s="98"/>
      <c r="H3569" s="98"/>
      <c r="I3569" s="98"/>
      <c r="J3569" s="98"/>
      <c r="K3569" s="98"/>
      <c r="L3569" s="98"/>
      <c r="M3569" s="98"/>
      <c r="N3569" s="98"/>
      <c r="O3569" s="98"/>
      <c r="P3569" s="98"/>
      <c r="Q3569" s="98"/>
      <c r="R3569" s="98"/>
      <c r="S3569" s="98"/>
      <c r="T3569" s="108"/>
    </row>
    <row r="3570" spans="1:20" x14ac:dyDescent="0.3">
      <c r="A3570" s="98"/>
      <c r="B3570" s="98"/>
      <c r="C3570" s="98"/>
      <c r="D3570" s="98"/>
      <c r="E3570" s="98"/>
      <c r="F3570" s="98"/>
      <c r="G3570" s="98"/>
      <c r="H3570" s="98"/>
      <c r="I3570" s="98"/>
      <c r="J3570" s="98"/>
      <c r="K3570" s="98"/>
      <c r="L3570" s="98"/>
      <c r="M3570" s="98"/>
      <c r="N3570" s="98"/>
      <c r="O3570" s="98"/>
      <c r="P3570" s="98"/>
      <c r="Q3570" s="98"/>
      <c r="R3570" s="98"/>
      <c r="S3570" s="98"/>
      <c r="T3570" s="108"/>
    </row>
    <row r="3571" spans="1:20" x14ac:dyDescent="0.3">
      <c r="A3571" s="98"/>
      <c r="B3571" s="98"/>
      <c r="C3571" s="98"/>
      <c r="D3571" s="98"/>
      <c r="E3571" s="98"/>
      <c r="F3571" s="98"/>
      <c r="G3571" s="98"/>
      <c r="H3571" s="98"/>
      <c r="I3571" s="98"/>
      <c r="J3571" s="98"/>
      <c r="K3571" s="98"/>
      <c r="L3571" s="98"/>
      <c r="M3571" s="98"/>
      <c r="N3571" s="98"/>
      <c r="O3571" s="98"/>
      <c r="P3571" s="98"/>
      <c r="Q3571" s="98"/>
      <c r="R3571" s="98"/>
      <c r="S3571" s="98"/>
      <c r="T3571" s="108"/>
    </row>
    <row r="3572" spans="1:20" x14ac:dyDescent="0.3">
      <c r="A3572" s="98"/>
      <c r="B3572" s="98"/>
      <c r="C3572" s="98"/>
      <c r="D3572" s="98"/>
      <c r="E3572" s="98"/>
      <c r="F3572" s="98"/>
      <c r="G3572" s="98"/>
      <c r="H3572" s="98"/>
      <c r="I3572" s="98"/>
      <c r="J3572" s="98"/>
      <c r="K3572" s="98"/>
      <c r="L3572" s="98"/>
      <c r="M3572" s="98"/>
      <c r="N3572" s="98"/>
      <c r="O3572" s="98"/>
      <c r="P3572" s="98"/>
      <c r="Q3572" s="98"/>
      <c r="R3572" s="98"/>
      <c r="S3572" s="98"/>
      <c r="T3572" s="108"/>
    </row>
    <row r="3573" spans="1:20" x14ac:dyDescent="0.3">
      <c r="A3573" s="98"/>
      <c r="B3573" s="98"/>
      <c r="C3573" s="98"/>
      <c r="D3573" s="98"/>
      <c r="E3573" s="98"/>
      <c r="F3573" s="98"/>
      <c r="G3573" s="98"/>
      <c r="H3573" s="98"/>
      <c r="I3573" s="98"/>
      <c r="J3573" s="98"/>
      <c r="K3573" s="98"/>
      <c r="L3573" s="98"/>
      <c r="M3573" s="98"/>
      <c r="N3573" s="98"/>
      <c r="O3573" s="98"/>
      <c r="P3573" s="98"/>
      <c r="Q3573" s="98"/>
      <c r="R3573" s="98"/>
      <c r="S3573" s="98"/>
      <c r="T3573" s="108"/>
    </row>
    <row r="3574" spans="1:20" x14ac:dyDescent="0.3">
      <c r="A3574" s="98"/>
      <c r="B3574" s="98"/>
      <c r="C3574" s="98"/>
      <c r="D3574" s="98"/>
      <c r="E3574" s="98"/>
      <c r="F3574" s="98"/>
      <c r="G3574" s="98"/>
      <c r="H3574" s="98"/>
      <c r="I3574" s="98"/>
      <c r="J3574" s="98"/>
      <c r="K3574" s="98"/>
      <c r="L3574" s="98"/>
      <c r="M3574" s="98"/>
      <c r="N3574" s="98"/>
      <c r="O3574" s="98"/>
      <c r="P3574" s="98"/>
      <c r="Q3574" s="98"/>
      <c r="R3574" s="98"/>
      <c r="S3574" s="98"/>
      <c r="T3574" s="108"/>
    </row>
    <row r="3575" spans="1:20" x14ac:dyDescent="0.3">
      <c r="A3575" s="98"/>
      <c r="B3575" s="98"/>
      <c r="C3575" s="98"/>
      <c r="D3575" s="98"/>
      <c r="E3575" s="98"/>
      <c r="F3575" s="98"/>
      <c r="G3575" s="98"/>
      <c r="H3575" s="98"/>
      <c r="I3575" s="98"/>
      <c r="J3575" s="98"/>
      <c r="K3575" s="98"/>
      <c r="L3575" s="98"/>
      <c r="M3575" s="98"/>
      <c r="N3575" s="98"/>
      <c r="O3575" s="98"/>
      <c r="P3575" s="98"/>
      <c r="Q3575" s="98"/>
      <c r="R3575" s="98"/>
      <c r="S3575" s="98"/>
      <c r="T3575" s="108"/>
    </row>
    <row r="3576" spans="1:20" x14ac:dyDescent="0.3">
      <c r="A3576" s="98"/>
      <c r="B3576" s="98"/>
      <c r="C3576" s="98"/>
      <c r="D3576" s="98"/>
      <c r="E3576" s="98"/>
      <c r="F3576" s="98"/>
      <c r="G3576" s="98"/>
      <c r="H3576" s="98"/>
      <c r="I3576" s="98"/>
      <c r="J3576" s="98"/>
      <c r="K3576" s="98"/>
      <c r="L3576" s="98"/>
      <c r="M3576" s="98"/>
      <c r="N3576" s="98"/>
      <c r="O3576" s="98"/>
      <c r="P3576" s="98"/>
      <c r="Q3576" s="98"/>
      <c r="R3576" s="98"/>
      <c r="S3576" s="98"/>
      <c r="T3576" s="108"/>
    </row>
    <row r="3577" spans="1:20" x14ac:dyDescent="0.3">
      <c r="A3577" s="98"/>
      <c r="B3577" s="98"/>
      <c r="C3577" s="98"/>
      <c r="D3577" s="98"/>
      <c r="E3577" s="98"/>
      <c r="F3577" s="98"/>
      <c r="G3577" s="98"/>
      <c r="H3577" s="98"/>
      <c r="I3577" s="98"/>
      <c r="J3577" s="98"/>
      <c r="K3577" s="98"/>
      <c r="L3577" s="98"/>
      <c r="M3577" s="98"/>
      <c r="N3577" s="98"/>
      <c r="O3577" s="98"/>
      <c r="P3577" s="98"/>
      <c r="Q3577" s="98"/>
      <c r="R3577" s="98"/>
      <c r="S3577" s="98"/>
      <c r="T3577" s="108"/>
    </row>
    <row r="3578" spans="1:20" x14ac:dyDescent="0.3">
      <c r="A3578" s="98"/>
      <c r="B3578" s="98"/>
      <c r="C3578" s="98"/>
      <c r="D3578" s="98"/>
      <c r="E3578" s="98"/>
      <c r="F3578" s="98"/>
      <c r="G3578" s="98"/>
      <c r="H3578" s="98"/>
      <c r="I3578" s="98"/>
      <c r="J3578" s="98"/>
      <c r="K3578" s="98"/>
      <c r="L3578" s="98"/>
      <c r="M3578" s="98"/>
      <c r="N3578" s="98"/>
      <c r="O3578" s="98"/>
      <c r="P3578" s="98"/>
      <c r="Q3578" s="98"/>
      <c r="R3578" s="98"/>
      <c r="S3578" s="98"/>
      <c r="T3578" s="108"/>
    </row>
    <row r="3579" spans="1:20" x14ac:dyDescent="0.3">
      <c r="A3579" s="98"/>
      <c r="B3579" s="98"/>
      <c r="C3579" s="98"/>
      <c r="D3579" s="98"/>
      <c r="E3579" s="98"/>
      <c r="F3579" s="98"/>
      <c r="G3579" s="98"/>
      <c r="H3579" s="98"/>
      <c r="I3579" s="98"/>
      <c r="J3579" s="98"/>
      <c r="K3579" s="98"/>
      <c r="L3579" s="98"/>
      <c r="M3579" s="98"/>
      <c r="N3579" s="98"/>
      <c r="O3579" s="98"/>
      <c r="P3579" s="98"/>
      <c r="Q3579" s="98"/>
      <c r="R3579" s="98"/>
      <c r="S3579" s="98"/>
      <c r="T3579" s="108"/>
    </row>
    <row r="3580" spans="1:20" x14ac:dyDescent="0.3">
      <c r="A3580" s="98"/>
      <c r="B3580" s="98"/>
      <c r="C3580" s="98"/>
      <c r="D3580" s="98"/>
      <c r="E3580" s="98"/>
      <c r="F3580" s="98"/>
      <c r="G3580" s="98"/>
      <c r="H3580" s="98"/>
      <c r="I3580" s="98"/>
      <c r="J3580" s="98"/>
      <c r="K3580" s="98"/>
      <c r="L3580" s="98"/>
      <c r="M3580" s="98"/>
      <c r="N3580" s="98"/>
      <c r="O3580" s="98"/>
      <c r="P3580" s="98"/>
      <c r="Q3580" s="98"/>
      <c r="R3580" s="98"/>
      <c r="S3580" s="98"/>
      <c r="T3580" s="108"/>
    </row>
    <row r="3581" spans="1:20" x14ac:dyDescent="0.3">
      <c r="A3581" s="98"/>
      <c r="B3581" s="98"/>
      <c r="C3581" s="98"/>
      <c r="D3581" s="98"/>
      <c r="E3581" s="98"/>
      <c r="F3581" s="98"/>
      <c r="G3581" s="98"/>
      <c r="H3581" s="98"/>
      <c r="I3581" s="98"/>
      <c r="J3581" s="98"/>
      <c r="K3581" s="98"/>
      <c r="L3581" s="98"/>
      <c r="M3581" s="98"/>
      <c r="N3581" s="98"/>
      <c r="O3581" s="98"/>
      <c r="P3581" s="98"/>
      <c r="Q3581" s="98"/>
      <c r="R3581" s="98"/>
      <c r="S3581" s="98"/>
      <c r="T3581" s="108"/>
    </row>
    <row r="3582" spans="1:20" x14ac:dyDescent="0.3">
      <c r="A3582" s="98"/>
      <c r="B3582" s="98"/>
      <c r="C3582" s="98"/>
      <c r="D3582" s="98"/>
      <c r="E3582" s="98"/>
      <c r="F3582" s="98"/>
      <c r="G3582" s="98"/>
      <c r="H3582" s="98"/>
      <c r="I3582" s="98"/>
      <c r="J3582" s="98"/>
      <c r="K3582" s="98"/>
      <c r="L3582" s="98"/>
      <c r="M3582" s="98"/>
      <c r="N3582" s="98"/>
      <c r="O3582" s="98"/>
      <c r="P3582" s="98"/>
      <c r="Q3582" s="98"/>
      <c r="R3582" s="98"/>
      <c r="S3582" s="98"/>
      <c r="T3582" s="108"/>
    </row>
    <row r="3583" spans="1:20" x14ac:dyDescent="0.3">
      <c r="A3583" s="98"/>
      <c r="B3583" s="98"/>
      <c r="C3583" s="98"/>
      <c r="D3583" s="98"/>
      <c r="E3583" s="98"/>
      <c r="F3583" s="98"/>
      <c r="G3583" s="98"/>
      <c r="H3583" s="98"/>
      <c r="I3583" s="98"/>
      <c r="J3583" s="98"/>
      <c r="K3583" s="98"/>
      <c r="L3583" s="98"/>
      <c r="M3583" s="98"/>
      <c r="N3583" s="98"/>
      <c r="O3583" s="98"/>
      <c r="P3583" s="98"/>
      <c r="Q3583" s="98"/>
      <c r="R3583" s="98"/>
      <c r="S3583" s="98"/>
      <c r="T3583" s="108"/>
    </row>
    <row r="3584" spans="1:20" x14ac:dyDescent="0.3">
      <c r="A3584" s="98"/>
      <c r="B3584" s="98"/>
      <c r="C3584" s="98"/>
      <c r="D3584" s="98"/>
      <c r="E3584" s="98"/>
      <c r="F3584" s="98"/>
      <c r="G3584" s="98"/>
      <c r="H3584" s="98"/>
      <c r="I3584" s="98"/>
      <c r="J3584" s="98"/>
      <c r="K3584" s="98"/>
      <c r="L3584" s="98"/>
      <c r="M3584" s="98"/>
      <c r="N3584" s="98"/>
      <c r="O3584" s="98"/>
      <c r="P3584" s="98"/>
      <c r="Q3584" s="98"/>
      <c r="R3584" s="98"/>
      <c r="S3584" s="98"/>
      <c r="T3584" s="108"/>
    </row>
    <row r="3585" spans="1:20" x14ac:dyDescent="0.3">
      <c r="A3585" s="98"/>
      <c r="B3585" s="98"/>
      <c r="C3585" s="98"/>
      <c r="D3585" s="98"/>
      <c r="E3585" s="98"/>
      <c r="F3585" s="98"/>
      <c r="G3585" s="98"/>
      <c r="H3585" s="98"/>
      <c r="I3585" s="98"/>
      <c r="J3585" s="98"/>
      <c r="K3585" s="98"/>
      <c r="L3585" s="98"/>
      <c r="M3585" s="98"/>
      <c r="N3585" s="98"/>
      <c r="O3585" s="98"/>
      <c r="P3585" s="98"/>
      <c r="Q3585" s="98"/>
      <c r="R3585" s="98"/>
      <c r="S3585" s="98"/>
      <c r="T3585" s="108"/>
    </row>
    <row r="3586" spans="1:20" x14ac:dyDescent="0.3">
      <c r="A3586" s="98"/>
      <c r="B3586" s="98"/>
      <c r="C3586" s="98"/>
      <c r="D3586" s="98"/>
      <c r="E3586" s="98"/>
      <c r="F3586" s="98"/>
      <c r="G3586" s="98"/>
      <c r="H3586" s="98"/>
      <c r="I3586" s="98"/>
      <c r="J3586" s="98"/>
      <c r="K3586" s="98"/>
      <c r="L3586" s="98"/>
      <c r="M3586" s="98"/>
      <c r="N3586" s="98"/>
      <c r="O3586" s="98"/>
      <c r="P3586" s="98"/>
      <c r="Q3586" s="98"/>
      <c r="R3586" s="98"/>
      <c r="S3586" s="98"/>
      <c r="T3586" s="108"/>
    </row>
    <row r="3587" spans="1:20" x14ac:dyDescent="0.3">
      <c r="A3587" s="98"/>
      <c r="B3587" s="98"/>
      <c r="C3587" s="98"/>
      <c r="D3587" s="98"/>
      <c r="E3587" s="98"/>
      <c r="F3587" s="98"/>
      <c r="G3587" s="98"/>
      <c r="H3587" s="98"/>
      <c r="I3587" s="98"/>
      <c r="J3587" s="98"/>
      <c r="K3587" s="98"/>
      <c r="L3587" s="98"/>
      <c r="M3587" s="98"/>
      <c r="N3587" s="98"/>
      <c r="O3587" s="98"/>
      <c r="P3587" s="98"/>
      <c r="Q3587" s="98"/>
      <c r="R3587" s="98"/>
      <c r="S3587" s="98"/>
      <c r="T3587" s="108"/>
    </row>
    <row r="3588" spans="1:20" x14ac:dyDescent="0.3">
      <c r="A3588" s="98"/>
      <c r="B3588" s="98"/>
      <c r="C3588" s="98"/>
      <c r="D3588" s="98"/>
      <c r="E3588" s="98"/>
      <c r="F3588" s="98"/>
      <c r="G3588" s="98"/>
      <c r="H3588" s="98"/>
      <c r="I3588" s="98"/>
      <c r="J3588" s="98"/>
      <c r="K3588" s="98"/>
      <c r="L3588" s="98"/>
      <c r="M3588" s="98"/>
      <c r="N3588" s="98"/>
      <c r="O3588" s="98"/>
      <c r="P3588" s="98"/>
      <c r="Q3588" s="98"/>
      <c r="R3588" s="98"/>
      <c r="S3588" s="98"/>
      <c r="T3588" s="108"/>
    </row>
    <row r="3589" spans="1:20" x14ac:dyDescent="0.3">
      <c r="A3589" s="98"/>
      <c r="B3589" s="98"/>
      <c r="C3589" s="98"/>
      <c r="D3589" s="98"/>
      <c r="E3589" s="98"/>
      <c r="F3589" s="98"/>
      <c r="G3589" s="98"/>
      <c r="H3589" s="98"/>
      <c r="I3589" s="98"/>
      <c r="J3589" s="98"/>
      <c r="K3589" s="98"/>
      <c r="L3589" s="98"/>
      <c r="M3589" s="98"/>
      <c r="N3589" s="98"/>
      <c r="O3589" s="98"/>
      <c r="P3589" s="98"/>
      <c r="Q3589" s="98"/>
      <c r="R3589" s="98"/>
      <c r="S3589" s="98"/>
      <c r="T3589" s="108"/>
    </row>
    <row r="3590" spans="1:20" x14ac:dyDescent="0.3">
      <c r="A3590" s="98"/>
      <c r="B3590" s="98"/>
      <c r="C3590" s="98"/>
      <c r="D3590" s="98"/>
      <c r="E3590" s="98"/>
      <c r="F3590" s="98"/>
      <c r="G3590" s="98"/>
      <c r="H3590" s="98"/>
      <c r="I3590" s="98"/>
      <c r="J3590" s="98"/>
      <c r="K3590" s="98"/>
      <c r="L3590" s="98"/>
      <c r="M3590" s="98"/>
      <c r="N3590" s="98"/>
      <c r="O3590" s="98"/>
      <c r="P3590" s="98"/>
      <c r="Q3590" s="98"/>
      <c r="R3590" s="98"/>
      <c r="S3590" s="98"/>
      <c r="T3590" s="108"/>
    </row>
    <row r="3591" spans="1:20" x14ac:dyDescent="0.3">
      <c r="A3591" s="98"/>
      <c r="B3591" s="98"/>
      <c r="C3591" s="98"/>
      <c r="D3591" s="98"/>
      <c r="E3591" s="98"/>
      <c r="F3591" s="98"/>
      <c r="G3591" s="98"/>
      <c r="H3591" s="98"/>
      <c r="I3591" s="98"/>
      <c r="J3591" s="98"/>
      <c r="K3591" s="98"/>
      <c r="L3591" s="98"/>
      <c r="M3591" s="98"/>
      <c r="N3591" s="98"/>
      <c r="O3591" s="98"/>
      <c r="P3591" s="98"/>
      <c r="Q3591" s="98"/>
      <c r="R3591" s="98"/>
      <c r="S3591" s="98"/>
      <c r="T3591" s="108"/>
    </row>
    <row r="3592" spans="1:20" x14ac:dyDescent="0.3">
      <c r="A3592" s="98"/>
      <c r="B3592" s="98"/>
      <c r="C3592" s="98"/>
      <c r="D3592" s="98"/>
      <c r="E3592" s="98"/>
      <c r="F3592" s="98"/>
      <c r="G3592" s="98"/>
      <c r="H3592" s="98"/>
      <c r="I3592" s="98"/>
      <c r="J3592" s="98"/>
      <c r="K3592" s="98"/>
      <c r="L3592" s="98"/>
      <c r="M3592" s="98"/>
      <c r="N3592" s="98"/>
      <c r="O3592" s="98"/>
      <c r="P3592" s="98"/>
      <c r="Q3592" s="98"/>
      <c r="R3592" s="98"/>
      <c r="S3592" s="98"/>
      <c r="T3592" s="108"/>
    </row>
    <row r="3593" spans="1:20" x14ac:dyDescent="0.3">
      <c r="A3593" s="98"/>
      <c r="B3593" s="98"/>
      <c r="C3593" s="98"/>
      <c r="D3593" s="98"/>
      <c r="E3593" s="98"/>
      <c r="F3593" s="98"/>
      <c r="G3593" s="98"/>
      <c r="H3593" s="98"/>
      <c r="I3593" s="98"/>
      <c r="J3593" s="98"/>
      <c r="K3593" s="98"/>
      <c r="L3593" s="98"/>
      <c r="M3593" s="98"/>
      <c r="N3593" s="98"/>
      <c r="O3593" s="98"/>
      <c r="P3593" s="98"/>
      <c r="Q3593" s="98"/>
      <c r="R3593" s="98"/>
      <c r="S3593" s="98"/>
      <c r="T3593" s="108"/>
    </row>
    <row r="3594" spans="1:20" x14ac:dyDescent="0.3">
      <c r="A3594" s="98"/>
      <c r="B3594" s="98"/>
      <c r="C3594" s="98"/>
      <c r="D3594" s="98"/>
      <c r="E3594" s="98"/>
      <c r="F3594" s="98"/>
      <c r="G3594" s="98"/>
      <c r="H3594" s="98"/>
      <c r="I3594" s="98"/>
      <c r="J3594" s="98"/>
      <c r="K3594" s="98"/>
      <c r="L3594" s="98"/>
      <c r="M3594" s="98"/>
      <c r="N3594" s="98"/>
      <c r="O3594" s="98"/>
      <c r="P3594" s="98"/>
      <c r="Q3594" s="98"/>
      <c r="R3594" s="98"/>
      <c r="S3594" s="98"/>
      <c r="T3594" s="108"/>
    </row>
    <row r="3595" spans="1:20" x14ac:dyDescent="0.3">
      <c r="A3595" s="98"/>
      <c r="B3595" s="98"/>
      <c r="C3595" s="98"/>
      <c r="D3595" s="98"/>
      <c r="E3595" s="98"/>
      <c r="F3595" s="98"/>
      <c r="G3595" s="98"/>
      <c r="H3595" s="98"/>
      <c r="I3595" s="98"/>
      <c r="J3595" s="98"/>
      <c r="K3595" s="98"/>
      <c r="L3595" s="98"/>
      <c r="M3595" s="98"/>
      <c r="N3595" s="98"/>
      <c r="O3595" s="98"/>
      <c r="P3595" s="98"/>
      <c r="Q3595" s="98"/>
      <c r="R3595" s="98"/>
      <c r="S3595" s="98"/>
      <c r="T3595" s="108"/>
    </row>
    <row r="3596" spans="1:20" x14ac:dyDescent="0.3">
      <c r="A3596" s="98"/>
      <c r="B3596" s="98"/>
      <c r="C3596" s="98"/>
      <c r="D3596" s="98"/>
      <c r="E3596" s="98"/>
      <c r="F3596" s="98"/>
      <c r="G3596" s="98"/>
      <c r="H3596" s="98"/>
      <c r="I3596" s="98"/>
      <c r="J3596" s="98"/>
      <c r="K3596" s="98"/>
      <c r="L3596" s="98"/>
      <c r="M3596" s="98"/>
      <c r="N3596" s="98"/>
      <c r="O3596" s="98"/>
      <c r="P3596" s="98"/>
      <c r="Q3596" s="98"/>
      <c r="R3596" s="98"/>
      <c r="S3596" s="98"/>
      <c r="T3596" s="108"/>
    </row>
    <row r="3597" spans="1:20" x14ac:dyDescent="0.3">
      <c r="A3597" s="98"/>
      <c r="B3597" s="98"/>
      <c r="C3597" s="98"/>
      <c r="D3597" s="98"/>
      <c r="E3597" s="98"/>
      <c r="F3597" s="98"/>
      <c r="G3597" s="98"/>
      <c r="H3597" s="98"/>
      <c r="I3597" s="98"/>
      <c r="J3597" s="98"/>
      <c r="K3597" s="98"/>
      <c r="L3597" s="98"/>
      <c r="M3597" s="98"/>
      <c r="N3597" s="98"/>
      <c r="O3597" s="98"/>
      <c r="P3597" s="98"/>
      <c r="Q3597" s="98"/>
      <c r="R3597" s="98"/>
      <c r="S3597" s="98"/>
      <c r="T3597" s="108"/>
    </row>
    <row r="3598" spans="1:20" x14ac:dyDescent="0.3">
      <c r="A3598" s="98"/>
      <c r="B3598" s="98"/>
      <c r="C3598" s="98"/>
      <c r="D3598" s="98"/>
      <c r="E3598" s="98"/>
      <c r="F3598" s="98"/>
      <c r="G3598" s="98"/>
      <c r="H3598" s="98"/>
      <c r="I3598" s="98"/>
      <c r="J3598" s="98"/>
      <c r="K3598" s="98"/>
      <c r="L3598" s="98"/>
      <c r="M3598" s="98"/>
      <c r="N3598" s="98"/>
      <c r="O3598" s="98"/>
      <c r="P3598" s="98"/>
      <c r="Q3598" s="98"/>
      <c r="R3598" s="98"/>
      <c r="S3598" s="98"/>
      <c r="T3598" s="108"/>
    </row>
    <row r="3599" spans="1:20" x14ac:dyDescent="0.3">
      <c r="A3599" s="98"/>
      <c r="B3599" s="98"/>
      <c r="C3599" s="98"/>
      <c r="D3599" s="98"/>
      <c r="E3599" s="98"/>
      <c r="F3599" s="98"/>
      <c r="G3599" s="98"/>
      <c r="H3599" s="98"/>
      <c r="I3599" s="98"/>
      <c r="J3599" s="98"/>
      <c r="K3599" s="98"/>
      <c r="L3599" s="98"/>
      <c r="M3599" s="98"/>
      <c r="N3599" s="98"/>
      <c r="O3599" s="98"/>
      <c r="P3599" s="98"/>
      <c r="Q3599" s="98"/>
      <c r="R3599" s="98"/>
      <c r="S3599" s="98"/>
      <c r="T3599" s="108"/>
    </row>
    <row r="3600" spans="1:20" x14ac:dyDescent="0.3">
      <c r="A3600" s="98"/>
      <c r="B3600" s="98"/>
      <c r="C3600" s="98"/>
      <c r="D3600" s="98"/>
      <c r="E3600" s="98"/>
      <c r="F3600" s="98"/>
      <c r="G3600" s="98"/>
      <c r="H3600" s="98"/>
      <c r="I3600" s="98"/>
      <c r="J3600" s="98"/>
      <c r="K3600" s="98"/>
      <c r="L3600" s="98"/>
      <c r="M3600" s="98"/>
      <c r="N3600" s="98"/>
      <c r="O3600" s="98"/>
      <c r="P3600" s="98"/>
      <c r="Q3600" s="98"/>
      <c r="R3600" s="98"/>
      <c r="S3600" s="98"/>
      <c r="T3600" s="108"/>
    </row>
    <row r="3601" spans="1:20" x14ac:dyDescent="0.3">
      <c r="A3601" s="98"/>
      <c r="B3601" s="98"/>
      <c r="C3601" s="98"/>
      <c r="D3601" s="98"/>
      <c r="E3601" s="98"/>
      <c r="F3601" s="98"/>
      <c r="G3601" s="98"/>
      <c r="H3601" s="98"/>
      <c r="I3601" s="98"/>
      <c r="J3601" s="98"/>
      <c r="K3601" s="98"/>
      <c r="L3601" s="98"/>
      <c r="M3601" s="98"/>
      <c r="N3601" s="98"/>
      <c r="O3601" s="98"/>
      <c r="P3601" s="98"/>
      <c r="Q3601" s="98"/>
      <c r="R3601" s="98"/>
      <c r="S3601" s="98"/>
      <c r="T3601" s="108"/>
    </row>
    <row r="3602" spans="1:20" x14ac:dyDescent="0.3">
      <c r="A3602" s="98"/>
      <c r="B3602" s="98"/>
      <c r="C3602" s="98"/>
      <c r="D3602" s="98"/>
      <c r="E3602" s="98"/>
      <c r="F3602" s="98"/>
      <c r="G3602" s="98"/>
      <c r="H3602" s="98"/>
      <c r="I3602" s="98"/>
      <c r="J3602" s="98"/>
      <c r="K3602" s="98"/>
      <c r="L3602" s="98"/>
      <c r="M3602" s="98"/>
      <c r="N3602" s="98"/>
      <c r="O3602" s="98"/>
      <c r="P3602" s="98"/>
      <c r="Q3602" s="98"/>
      <c r="R3602" s="98"/>
      <c r="S3602" s="98"/>
      <c r="T3602" s="108"/>
    </row>
    <row r="3603" spans="1:20" x14ac:dyDescent="0.3">
      <c r="A3603" s="98"/>
      <c r="B3603" s="98"/>
      <c r="C3603" s="98"/>
      <c r="D3603" s="98"/>
      <c r="E3603" s="98"/>
      <c r="F3603" s="98"/>
      <c r="G3603" s="98"/>
      <c r="H3603" s="98"/>
      <c r="I3603" s="98"/>
      <c r="J3603" s="98"/>
      <c r="K3603" s="98"/>
      <c r="L3603" s="98"/>
      <c r="M3603" s="98"/>
      <c r="N3603" s="98"/>
      <c r="O3603" s="98"/>
      <c r="P3603" s="98"/>
      <c r="Q3603" s="98"/>
      <c r="R3603" s="98"/>
      <c r="S3603" s="98"/>
      <c r="T3603" s="108"/>
    </row>
    <row r="3604" spans="1:20" x14ac:dyDescent="0.3">
      <c r="A3604" s="98"/>
      <c r="B3604" s="98"/>
      <c r="C3604" s="98"/>
      <c r="D3604" s="98"/>
      <c r="E3604" s="98"/>
      <c r="F3604" s="98"/>
      <c r="G3604" s="98"/>
      <c r="H3604" s="98"/>
      <c r="I3604" s="98"/>
      <c r="J3604" s="98"/>
      <c r="K3604" s="98"/>
      <c r="L3604" s="98"/>
      <c r="M3604" s="98"/>
      <c r="N3604" s="98"/>
      <c r="O3604" s="98"/>
      <c r="P3604" s="98"/>
      <c r="Q3604" s="98"/>
      <c r="R3604" s="98"/>
      <c r="S3604" s="98"/>
      <c r="T3604" s="108"/>
    </row>
    <row r="3605" spans="1:20" x14ac:dyDescent="0.3">
      <c r="A3605" s="98"/>
      <c r="B3605" s="98"/>
      <c r="C3605" s="98"/>
      <c r="D3605" s="98"/>
      <c r="E3605" s="98"/>
      <c r="F3605" s="98"/>
      <c r="G3605" s="98"/>
      <c r="H3605" s="98"/>
      <c r="I3605" s="98"/>
      <c r="J3605" s="98"/>
      <c r="K3605" s="98"/>
      <c r="L3605" s="98"/>
      <c r="M3605" s="98"/>
      <c r="N3605" s="98"/>
      <c r="O3605" s="98"/>
      <c r="P3605" s="98"/>
      <c r="Q3605" s="98"/>
      <c r="R3605" s="98"/>
      <c r="S3605" s="98"/>
      <c r="T3605" s="108"/>
    </row>
    <row r="3606" spans="1:20" x14ac:dyDescent="0.3">
      <c r="A3606" s="98"/>
      <c r="B3606" s="98"/>
      <c r="C3606" s="98"/>
      <c r="D3606" s="98"/>
      <c r="E3606" s="98"/>
      <c r="F3606" s="98"/>
      <c r="G3606" s="98"/>
      <c r="H3606" s="98"/>
      <c r="I3606" s="98"/>
      <c r="J3606" s="98"/>
      <c r="K3606" s="98"/>
      <c r="L3606" s="98"/>
      <c r="M3606" s="98"/>
      <c r="N3606" s="98"/>
      <c r="O3606" s="98"/>
      <c r="P3606" s="98"/>
      <c r="Q3606" s="98"/>
      <c r="R3606" s="98"/>
      <c r="S3606" s="98"/>
      <c r="T3606" s="108"/>
    </row>
    <row r="3607" spans="1:20" x14ac:dyDescent="0.3">
      <c r="A3607" s="98"/>
      <c r="B3607" s="98"/>
      <c r="C3607" s="98"/>
      <c r="D3607" s="98"/>
      <c r="E3607" s="98"/>
      <c r="F3607" s="98"/>
      <c r="G3607" s="98"/>
      <c r="H3607" s="98"/>
      <c r="I3607" s="98"/>
      <c r="J3607" s="98"/>
      <c r="K3607" s="98"/>
      <c r="L3607" s="98"/>
      <c r="M3607" s="98"/>
      <c r="N3607" s="98"/>
      <c r="O3607" s="98"/>
      <c r="P3607" s="98"/>
      <c r="Q3607" s="98"/>
      <c r="R3607" s="98"/>
      <c r="S3607" s="98"/>
      <c r="T3607" s="108"/>
    </row>
    <row r="3608" spans="1:20" x14ac:dyDescent="0.3">
      <c r="A3608" s="98"/>
      <c r="B3608" s="98"/>
      <c r="C3608" s="98"/>
      <c r="D3608" s="98"/>
      <c r="E3608" s="98"/>
      <c r="F3608" s="98"/>
      <c r="G3608" s="98"/>
      <c r="H3608" s="98"/>
      <c r="I3608" s="98"/>
      <c r="J3608" s="98"/>
      <c r="K3608" s="98"/>
      <c r="L3608" s="98"/>
      <c r="M3608" s="98"/>
      <c r="N3608" s="98"/>
      <c r="O3608" s="98"/>
      <c r="P3608" s="98"/>
      <c r="Q3608" s="98"/>
      <c r="R3608" s="98"/>
      <c r="S3608" s="98"/>
      <c r="T3608" s="108"/>
    </row>
    <row r="3609" spans="1:20" x14ac:dyDescent="0.3">
      <c r="A3609" s="98"/>
      <c r="B3609" s="98"/>
      <c r="C3609" s="98"/>
      <c r="D3609" s="98"/>
      <c r="E3609" s="98"/>
      <c r="F3609" s="98"/>
      <c r="G3609" s="98"/>
      <c r="H3609" s="98"/>
      <c r="I3609" s="98"/>
      <c r="J3609" s="98"/>
      <c r="K3609" s="98"/>
      <c r="L3609" s="98"/>
      <c r="M3609" s="98"/>
      <c r="N3609" s="98"/>
      <c r="O3609" s="98"/>
      <c r="P3609" s="98"/>
      <c r="Q3609" s="98"/>
      <c r="R3609" s="98"/>
      <c r="S3609" s="98"/>
      <c r="T3609" s="108"/>
    </row>
    <row r="3610" spans="1:20" x14ac:dyDescent="0.3">
      <c r="A3610" s="98"/>
      <c r="B3610" s="98"/>
      <c r="C3610" s="98"/>
      <c r="D3610" s="98"/>
      <c r="E3610" s="98"/>
      <c r="F3610" s="98"/>
      <c r="G3610" s="98"/>
      <c r="H3610" s="98"/>
      <c r="I3610" s="98"/>
      <c r="J3610" s="98"/>
      <c r="K3610" s="98"/>
      <c r="L3610" s="98"/>
      <c r="M3610" s="98"/>
      <c r="N3610" s="98"/>
      <c r="O3610" s="98"/>
      <c r="P3610" s="98"/>
      <c r="Q3610" s="98"/>
      <c r="R3610" s="98"/>
      <c r="S3610" s="98"/>
      <c r="T3610" s="108"/>
    </row>
    <row r="3611" spans="1:20" x14ac:dyDescent="0.3">
      <c r="A3611" s="98"/>
      <c r="B3611" s="98"/>
      <c r="C3611" s="98"/>
      <c r="D3611" s="98"/>
      <c r="E3611" s="98"/>
      <c r="F3611" s="98"/>
      <c r="G3611" s="98"/>
      <c r="H3611" s="98"/>
      <c r="I3611" s="98"/>
      <c r="J3611" s="98"/>
      <c r="K3611" s="98"/>
      <c r="L3611" s="98"/>
      <c r="M3611" s="98"/>
      <c r="N3611" s="98"/>
      <c r="O3611" s="98"/>
      <c r="P3611" s="98"/>
      <c r="Q3611" s="98"/>
      <c r="R3611" s="98"/>
      <c r="S3611" s="98"/>
      <c r="T3611" s="108"/>
    </row>
    <row r="3612" spans="1:20" x14ac:dyDescent="0.3">
      <c r="A3612" s="98"/>
      <c r="B3612" s="98"/>
      <c r="C3612" s="98"/>
      <c r="D3612" s="98"/>
      <c r="E3612" s="98"/>
      <c r="F3612" s="98"/>
      <c r="G3612" s="98"/>
      <c r="H3612" s="98"/>
      <c r="I3612" s="98"/>
      <c r="J3612" s="98"/>
      <c r="K3612" s="98"/>
      <c r="L3612" s="98"/>
      <c r="M3612" s="98"/>
      <c r="N3612" s="98"/>
      <c r="O3612" s="98"/>
      <c r="P3612" s="98"/>
      <c r="Q3612" s="98"/>
      <c r="R3612" s="98"/>
      <c r="S3612" s="98"/>
      <c r="T3612" s="108"/>
    </row>
    <row r="3613" spans="1:20" x14ac:dyDescent="0.3">
      <c r="A3613" s="98"/>
      <c r="B3613" s="98"/>
      <c r="C3613" s="98"/>
      <c r="D3613" s="98"/>
      <c r="E3613" s="98"/>
      <c r="F3613" s="98"/>
      <c r="G3613" s="98"/>
      <c r="H3613" s="98"/>
      <c r="I3613" s="98"/>
      <c r="J3613" s="98"/>
      <c r="K3613" s="98"/>
      <c r="L3613" s="98"/>
      <c r="M3613" s="98"/>
      <c r="N3613" s="98"/>
      <c r="O3613" s="98"/>
      <c r="P3613" s="98"/>
      <c r="Q3613" s="98"/>
      <c r="R3613" s="98"/>
      <c r="S3613" s="98"/>
      <c r="T3613" s="108"/>
    </row>
    <row r="3614" spans="1:20" x14ac:dyDescent="0.3">
      <c r="A3614" s="98"/>
      <c r="B3614" s="98"/>
      <c r="C3614" s="98"/>
      <c r="D3614" s="98"/>
      <c r="E3614" s="98"/>
      <c r="F3614" s="98"/>
      <c r="G3614" s="98"/>
      <c r="H3614" s="98"/>
      <c r="I3614" s="98"/>
      <c r="J3614" s="98"/>
      <c r="K3614" s="98"/>
      <c r="L3614" s="98"/>
      <c r="M3614" s="98"/>
      <c r="N3614" s="98"/>
      <c r="O3614" s="98"/>
      <c r="P3614" s="98"/>
      <c r="Q3614" s="98"/>
      <c r="R3614" s="98"/>
      <c r="S3614" s="98"/>
      <c r="T3614" s="108"/>
    </row>
    <row r="3615" spans="1:20" x14ac:dyDescent="0.3">
      <c r="A3615" s="98"/>
      <c r="B3615" s="98"/>
      <c r="C3615" s="98"/>
      <c r="D3615" s="98"/>
      <c r="E3615" s="98"/>
      <c r="F3615" s="98"/>
      <c r="G3615" s="98"/>
      <c r="H3615" s="98"/>
      <c r="I3615" s="98"/>
      <c r="J3615" s="98"/>
      <c r="K3615" s="98"/>
      <c r="L3615" s="98"/>
      <c r="M3615" s="98"/>
      <c r="N3615" s="98"/>
      <c r="O3615" s="98"/>
      <c r="P3615" s="98"/>
      <c r="Q3615" s="98"/>
      <c r="R3615" s="98"/>
      <c r="S3615" s="98"/>
      <c r="T3615" s="108"/>
    </row>
    <row r="3616" spans="1:20" x14ac:dyDescent="0.3">
      <c r="A3616" s="98"/>
      <c r="B3616" s="98"/>
      <c r="C3616" s="98"/>
      <c r="D3616" s="98"/>
      <c r="E3616" s="98"/>
      <c r="F3616" s="98"/>
      <c r="G3616" s="98"/>
      <c r="H3616" s="98"/>
      <c r="I3616" s="98"/>
      <c r="J3616" s="98"/>
      <c r="K3616" s="98"/>
      <c r="L3616" s="98"/>
      <c r="M3616" s="98"/>
      <c r="N3616" s="98"/>
      <c r="O3616" s="98"/>
      <c r="P3616" s="98"/>
      <c r="Q3616" s="98"/>
      <c r="R3616" s="98"/>
      <c r="S3616" s="98"/>
      <c r="T3616" s="108"/>
    </row>
    <row r="3617" spans="1:20" x14ac:dyDescent="0.3">
      <c r="A3617" s="98"/>
      <c r="B3617" s="98"/>
      <c r="C3617" s="98"/>
      <c r="D3617" s="98"/>
      <c r="E3617" s="98"/>
      <c r="F3617" s="98"/>
      <c r="G3617" s="98"/>
      <c r="H3617" s="98"/>
      <c r="I3617" s="98"/>
      <c r="J3617" s="98"/>
      <c r="K3617" s="98"/>
      <c r="L3617" s="98"/>
      <c r="M3617" s="98"/>
      <c r="N3617" s="98"/>
      <c r="O3617" s="98"/>
      <c r="P3617" s="98"/>
      <c r="Q3617" s="98"/>
      <c r="R3617" s="98"/>
      <c r="S3617" s="98"/>
      <c r="T3617" s="108"/>
    </row>
    <row r="3618" spans="1:20" x14ac:dyDescent="0.3">
      <c r="A3618" s="98"/>
      <c r="B3618" s="98"/>
      <c r="C3618" s="98"/>
      <c r="D3618" s="98"/>
      <c r="E3618" s="98"/>
      <c r="F3618" s="98"/>
      <c r="G3618" s="98"/>
      <c r="H3618" s="98"/>
      <c r="I3618" s="98"/>
      <c r="J3618" s="98"/>
      <c r="K3618" s="98"/>
      <c r="L3618" s="98"/>
      <c r="M3618" s="98"/>
      <c r="N3618" s="98"/>
      <c r="O3618" s="98"/>
      <c r="P3618" s="98"/>
      <c r="Q3618" s="98"/>
      <c r="R3618" s="98"/>
      <c r="S3618" s="98"/>
      <c r="T3618" s="108"/>
    </row>
    <row r="3619" spans="1:20" x14ac:dyDescent="0.3">
      <c r="A3619" s="98"/>
      <c r="B3619" s="98"/>
      <c r="C3619" s="98"/>
      <c r="D3619" s="98"/>
      <c r="E3619" s="98"/>
      <c r="F3619" s="98"/>
      <c r="G3619" s="98"/>
      <c r="H3619" s="98"/>
      <c r="I3619" s="98"/>
      <c r="J3619" s="98"/>
      <c r="K3619" s="98"/>
      <c r="L3619" s="98"/>
      <c r="M3619" s="98"/>
      <c r="N3619" s="98"/>
      <c r="O3619" s="98"/>
      <c r="P3619" s="98"/>
      <c r="Q3619" s="98"/>
      <c r="R3619" s="98"/>
      <c r="S3619" s="98"/>
      <c r="T3619" s="108"/>
    </row>
    <row r="3620" spans="1:20" x14ac:dyDescent="0.3">
      <c r="A3620" s="98"/>
      <c r="B3620" s="98"/>
      <c r="C3620" s="98"/>
      <c r="D3620" s="98"/>
      <c r="E3620" s="98"/>
      <c r="F3620" s="98"/>
      <c r="G3620" s="98"/>
      <c r="H3620" s="98"/>
      <c r="I3620" s="98"/>
      <c r="J3620" s="98"/>
      <c r="K3620" s="98"/>
      <c r="L3620" s="98"/>
      <c r="M3620" s="98"/>
      <c r="N3620" s="98"/>
      <c r="O3620" s="98"/>
      <c r="P3620" s="98"/>
      <c r="Q3620" s="98"/>
      <c r="R3620" s="98"/>
      <c r="S3620" s="98"/>
      <c r="T3620" s="108"/>
    </row>
    <row r="3621" spans="1:20" x14ac:dyDescent="0.3">
      <c r="A3621" s="98"/>
      <c r="B3621" s="98"/>
      <c r="C3621" s="98"/>
      <c r="D3621" s="98"/>
      <c r="E3621" s="98"/>
      <c r="F3621" s="98"/>
      <c r="G3621" s="98"/>
      <c r="H3621" s="98"/>
      <c r="I3621" s="98"/>
      <c r="J3621" s="98"/>
      <c r="K3621" s="98"/>
      <c r="L3621" s="98"/>
      <c r="M3621" s="98"/>
      <c r="N3621" s="98"/>
      <c r="O3621" s="98"/>
      <c r="P3621" s="98"/>
      <c r="Q3621" s="98"/>
      <c r="R3621" s="98"/>
      <c r="S3621" s="98"/>
      <c r="T3621" s="108"/>
    </row>
    <row r="3622" spans="1:20" x14ac:dyDescent="0.3">
      <c r="A3622" s="98"/>
      <c r="B3622" s="98"/>
      <c r="C3622" s="98"/>
      <c r="D3622" s="98"/>
      <c r="E3622" s="98"/>
      <c r="F3622" s="98"/>
      <c r="G3622" s="98"/>
      <c r="H3622" s="98"/>
      <c r="I3622" s="98"/>
      <c r="J3622" s="98"/>
      <c r="K3622" s="98"/>
      <c r="L3622" s="98"/>
      <c r="M3622" s="98"/>
      <c r="N3622" s="98"/>
      <c r="O3622" s="98"/>
      <c r="P3622" s="98"/>
      <c r="Q3622" s="98"/>
      <c r="R3622" s="98"/>
      <c r="S3622" s="98"/>
      <c r="T3622" s="108"/>
    </row>
    <row r="3623" spans="1:20" x14ac:dyDescent="0.3">
      <c r="A3623" s="98"/>
      <c r="B3623" s="98"/>
      <c r="C3623" s="98"/>
      <c r="D3623" s="98"/>
      <c r="E3623" s="98"/>
      <c r="F3623" s="98"/>
      <c r="G3623" s="98"/>
      <c r="H3623" s="98"/>
      <c r="I3623" s="98"/>
      <c r="J3623" s="98"/>
      <c r="K3623" s="98"/>
      <c r="L3623" s="98"/>
      <c r="M3623" s="98"/>
      <c r="N3623" s="98"/>
      <c r="O3623" s="98"/>
      <c r="P3623" s="98"/>
      <c r="Q3623" s="98"/>
      <c r="R3623" s="98"/>
      <c r="S3623" s="98"/>
      <c r="T3623" s="108"/>
    </row>
    <row r="3624" spans="1:20" x14ac:dyDescent="0.3">
      <c r="A3624" s="98"/>
      <c r="B3624" s="98"/>
      <c r="C3624" s="98"/>
      <c r="D3624" s="98"/>
      <c r="E3624" s="98"/>
      <c r="F3624" s="98"/>
      <c r="G3624" s="98"/>
      <c r="H3624" s="98"/>
      <c r="I3624" s="98"/>
      <c r="J3624" s="98"/>
      <c r="K3624" s="98"/>
      <c r="L3624" s="98"/>
      <c r="M3624" s="98"/>
      <c r="N3624" s="98"/>
      <c r="O3624" s="98"/>
      <c r="P3624" s="98"/>
      <c r="Q3624" s="98"/>
      <c r="R3624" s="98"/>
      <c r="S3624" s="98"/>
      <c r="T3624" s="108"/>
    </row>
    <row r="3625" spans="1:20" x14ac:dyDescent="0.3">
      <c r="A3625" s="98"/>
      <c r="B3625" s="98"/>
      <c r="C3625" s="98"/>
      <c r="D3625" s="98"/>
      <c r="E3625" s="98"/>
      <c r="F3625" s="98"/>
      <c r="G3625" s="98"/>
      <c r="H3625" s="98"/>
      <c r="I3625" s="98"/>
      <c r="J3625" s="98"/>
      <c r="K3625" s="98"/>
      <c r="L3625" s="98"/>
      <c r="M3625" s="98"/>
      <c r="N3625" s="98"/>
      <c r="O3625" s="98"/>
      <c r="P3625" s="98"/>
      <c r="Q3625" s="98"/>
      <c r="R3625" s="98"/>
      <c r="S3625" s="98"/>
      <c r="T3625" s="108"/>
    </row>
    <row r="3626" spans="1:20" x14ac:dyDescent="0.3">
      <c r="A3626" s="98"/>
      <c r="B3626" s="98"/>
      <c r="C3626" s="98"/>
      <c r="D3626" s="98"/>
      <c r="E3626" s="98"/>
      <c r="F3626" s="98"/>
      <c r="G3626" s="98"/>
      <c r="H3626" s="98"/>
      <c r="I3626" s="98"/>
      <c r="J3626" s="98"/>
      <c r="K3626" s="98"/>
      <c r="L3626" s="98"/>
      <c r="M3626" s="98"/>
      <c r="N3626" s="98"/>
      <c r="O3626" s="98"/>
      <c r="P3626" s="98"/>
      <c r="Q3626" s="98"/>
      <c r="R3626" s="98"/>
      <c r="S3626" s="98"/>
      <c r="T3626" s="108"/>
    </row>
    <row r="3627" spans="1:20" x14ac:dyDescent="0.3">
      <c r="A3627" s="98"/>
      <c r="B3627" s="98"/>
      <c r="C3627" s="98"/>
      <c r="D3627" s="98"/>
      <c r="E3627" s="98"/>
      <c r="F3627" s="98"/>
      <c r="G3627" s="98"/>
      <c r="H3627" s="98"/>
      <c r="I3627" s="98"/>
      <c r="J3627" s="98"/>
      <c r="K3627" s="98"/>
      <c r="L3627" s="98"/>
      <c r="M3627" s="98"/>
      <c r="N3627" s="98"/>
      <c r="O3627" s="98"/>
      <c r="P3627" s="98"/>
      <c r="Q3627" s="98"/>
      <c r="R3627" s="98"/>
      <c r="S3627" s="98"/>
      <c r="T3627" s="108"/>
    </row>
    <row r="3628" spans="1:20" x14ac:dyDescent="0.3">
      <c r="A3628" s="98"/>
      <c r="B3628" s="98"/>
      <c r="C3628" s="98"/>
      <c r="D3628" s="98"/>
      <c r="E3628" s="98"/>
      <c r="F3628" s="98"/>
      <c r="G3628" s="98"/>
      <c r="H3628" s="98"/>
      <c r="I3628" s="98"/>
      <c r="J3628" s="98"/>
      <c r="K3628" s="98"/>
      <c r="L3628" s="98"/>
      <c r="M3628" s="98"/>
      <c r="N3628" s="98"/>
      <c r="O3628" s="98"/>
      <c r="P3628" s="98"/>
      <c r="Q3628" s="98"/>
      <c r="R3628" s="98"/>
      <c r="S3628" s="98"/>
      <c r="T3628" s="108"/>
    </row>
    <row r="3629" spans="1:20" x14ac:dyDescent="0.3">
      <c r="A3629" s="98"/>
      <c r="B3629" s="98"/>
      <c r="C3629" s="98"/>
      <c r="D3629" s="98"/>
      <c r="E3629" s="98"/>
      <c r="F3629" s="98"/>
      <c r="G3629" s="98"/>
      <c r="H3629" s="98"/>
      <c r="I3629" s="98"/>
      <c r="J3629" s="98"/>
      <c r="K3629" s="98"/>
      <c r="L3629" s="98"/>
      <c r="M3629" s="98"/>
      <c r="N3629" s="98"/>
      <c r="O3629" s="98"/>
      <c r="P3629" s="98"/>
      <c r="Q3629" s="98"/>
      <c r="R3629" s="98"/>
      <c r="S3629" s="98"/>
      <c r="T3629" s="108"/>
    </row>
    <row r="3630" spans="1:20" x14ac:dyDescent="0.3">
      <c r="A3630" s="98"/>
      <c r="B3630" s="98"/>
      <c r="C3630" s="98"/>
      <c r="D3630" s="98"/>
      <c r="E3630" s="98"/>
      <c r="F3630" s="98"/>
      <c r="G3630" s="98"/>
      <c r="H3630" s="98"/>
      <c r="I3630" s="98"/>
      <c r="J3630" s="98"/>
      <c r="K3630" s="98"/>
      <c r="L3630" s="98"/>
      <c r="M3630" s="98"/>
      <c r="N3630" s="98"/>
      <c r="O3630" s="98"/>
      <c r="P3630" s="98"/>
      <c r="Q3630" s="98"/>
      <c r="R3630" s="98"/>
      <c r="S3630" s="98"/>
      <c r="T3630" s="108"/>
    </row>
    <row r="3631" spans="1:20" x14ac:dyDescent="0.3">
      <c r="A3631" s="98"/>
      <c r="B3631" s="98"/>
      <c r="C3631" s="98"/>
      <c r="D3631" s="98"/>
      <c r="E3631" s="98"/>
      <c r="F3631" s="98"/>
      <c r="G3631" s="98"/>
      <c r="H3631" s="98"/>
      <c r="I3631" s="98"/>
      <c r="J3631" s="98"/>
      <c r="K3631" s="98"/>
      <c r="L3631" s="98"/>
      <c r="M3631" s="98"/>
      <c r="N3631" s="98"/>
      <c r="O3631" s="98"/>
      <c r="P3631" s="98"/>
      <c r="Q3631" s="98"/>
      <c r="R3631" s="98"/>
      <c r="S3631" s="98"/>
      <c r="T3631" s="108"/>
    </row>
    <row r="3632" spans="1:20" x14ac:dyDescent="0.3">
      <c r="A3632" s="98"/>
      <c r="B3632" s="98"/>
      <c r="C3632" s="98"/>
      <c r="D3632" s="98"/>
      <c r="E3632" s="98"/>
      <c r="F3632" s="98"/>
      <c r="G3632" s="98"/>
      <c r="H3632" s="98"/>
      <c r="I3632" s="98"/>
      <c r="J3632" s="98"/>
      <c r="K3632" s="98"/>
      <c r="L3632" s="98"/>
      <c r="M3632" s="98"/>
      <c r="N3632" s="98"/>
      <c r="O3632" s="98"/>
      <c r="P3632" s="98"/>
      <c r="Q3632" s="98"/>
      <c r="R3632" s="98"/>
      <c r="S3632" s="98"/>
      <c r="T3632" s="108"/>
    </row>
    <row r="3633" spans="1:20" x14ac:dyDescent="0.3">
      <c r="A3633" s="98"/>
      <c r="B3633" s="98"/>
      <c r="C3633" s="98"/>
      <c r="D3633" s="98"/>
      <c r="E3633" s="98"/>
      <c r="F3633" s="98"/>
      <c r="G3633" s="98"/>
      <c r="H3633" s="98"/>
      <c r="I3633" s="98"/>
      <c r="J3633" s="98"/>
      <c r="K3633" s="98"/>
      <c r="L3633" s="98"/>
      <c r="M3633" s="98"/>
      <c r="N3633" s="98"/>
      <c r="O3633" s="98"/>
      <c r="P3633" s="98"/>
      <c r="Q3633" s="98"/>
      <c r="R3633" s="98"/>
      <c r="S3633" s="98"/>
      <c r="T3633" s="108"/>
    </row>
    <row r="3634" spans="1:20" x14ac:dyDescent="0.3">
      <c r="A3634" s="98"/>
      <c r="B3634" s="98"/>
      <c r="C3634" s="98"/>
      <c r="D3634" s="98"/>
      <c r="E3634" s="98"/>
      <c r="F3634" s="98"/>
      <c r="G3634" s="98"/>
      <c r="H3634" s="98"/>
      <c r="I3634" s="98"/>
      <c r="J3634" s="98"/>
      <c r="K3634" s="98"/>
      <c r="L3634" s="98"/>
      <c r="M3634" s="98"/>
      <c r="N3634" s="98"/>
      <c r="O3634" s="98"/>
      <c r="P3634" s="98"/>
      <c r="Q3634" s="98"/>
      <c r="R3634" s="98"/>
      <c r="S3634" s="98"/>
      <c r="T3634" s="108"/>
    </row>
    <row r="3635" spans="1:20" x14ac:dyDescent="0.3">
      <c r="A3635" s="98"/>
      <c r="B3635" s="98"/>
      <c r="C3635" s="98"/>
      <c r="D3635" s="98"/>
      <c r="E3635" s="98"/>
      <c r="F3635" s="98"/>
      <c r="G3635" s="98"/>
      <c r="H3635" s="98"/>
      <c r="I3635" s="98"/>
      <c r="J3635" s="98"/>
      <c r="K3635" s="98"/>
      <c r="L3635" s="98"/>
      <c r="M3635" s="98"/>
      <c r="N3635" s="98"/>
      <c r="O3635" s="98"/>
      <c r="P3635" s="98"/>
      <c r="Q3635" s="98"/>
      <c r="R3635" s="98"/>
      <c r="S3635" s="98"/>
      <c r="T3635" s="108"/>
    </row>
    <row r="3636" spans="1:20" x14ac:dyDescent="0.3">
      <c r="A3636" s="98"/>
      <c r="B3636" s="98"/>
      <c r="C3636" s="98"/>
      <c r="D3636" s="98"/>
      <c r="E3636" s="98"/>
      <c r="F3636" s="98"/>
      <c r="G3636" s="98"/>
      <c r="H3636" s="98"/>
      <c r="I3636" s="98"/>
      <c r="J3636" s="98"/>
      <c r="K3636" s="98"/>
      <c r="L3636" s="98"/>
      <c r="M3636" s="98"/>
      <c r="N3636" s="98"/>
      <c r="O3636" s="98"/>
      <c r="P3636" s="98"/>
      <c r="Q3636" s="98"/>
      <c r="R3636" s="98"/>
      <c r="S3636" s="98"/>
      <c r="T3636" s="108"/>
    </row>
    <row r="3637" spans="1:20" x14ac:dyDescent="0.3">
      <c r="A3637" s="98"/>
      <c r="B3637" s="98"/>
      <c r="C3637" s="98"/>
      <c r="D3637" s="98"/>
      <c r="E3637" s="98"/>
      <c r="F3637" s="98"/>
      <c r="G3637" s="98"/>
      <c r="H3637" s="98"/>
      <c r="I3637" s="98"/>
      <c r="J3637" s="98"/>
      <c r="K3637" s="98"/>
      <c r="L3637" s="98"/>
      <c r="M3637" s="98"/>
      <c r="N3637" s="98"/>
      <c r="O3637" s="98"/>
      <c r="P3637" s="98"/>
      <c r="Q3637" s="98"/>
      <c r="R3637" s="98"/>
      <c r="S3637" s="98"/>
      <c r="T3637" s="108"/>
    </row>
    <row r="3638" spans="1:20" x14ac:dyDescent="0.3">
      <c r="A3638" s="98"/>
      <c r="B3638" s="98"/>
      <c r="C3638" s="98"/>
      <c r="D3638" s="98"/>
      <c r="E3638" s="98"/>
      <c r="F3638" s="98"/>
      <c r="G3638" s="98"/>
      <c r="H3638" s="98"/>
      <c r="I3638" s="98"/>
      <c r="J3638" s="98"/>
      <c r="K3638" s="98"/>
      <c r="L3638" s="98"/>
      <c r="M3638" s="98"/>
      <c r="N3638" s="98"/>
      <c r="O3638" s="98"/>
      <c r="P3638" s="98"/>
      <c r="Q3638" s="98"/>
      <c r="R3638" s="98"/>
      <c r="S3638" s="98"/>
      <c r="T3638" s="108"/>
    </row>
    <row r="3639" spans="1:20" x14ac:dyDescent="0.3">
      <c r="A3639" s="98"/>
      <c r="B3639" s="98"/>
      <c r="C3639" s="98"/>
      <c r="D3639" s="98"/>
      <c r="E3639" s="98"/>
      <c r="F3639" s="98"/>
      <c r="G3639" s="98"/>
      <c r="H3639" s="98"/>
      <c r="I3639" s="98"/>
      <c r="J3639" s="98"/>
      <c r="K3639" s="98"/>
      <c r="L3639" s="98"/>
      <c r="M3639" s="98"/>
      <c r="N3639" s="98"/>
      <c r="O3639" s="98"/>
      <c r="P3639" s="98"/>
      <c r="Q3639" s="98"/>
      <c r="R3639" s="98"/>
      <c r="S3639" s="98"/>
      <c r="T3639" s="108"/>
    </row>
    <row r="3640" spans="1:20" x14ac:dyDescent="0.3">
      <c r="A3640" s="98"/>
      <c r="B3640" s="98"/>
      <c r="C3640" s="98"/>
      <c r="D3640" s="98"/>
      <c r="E3640" s="98"/>
      <c r="F3640" s="98"/>
      <c r="G3640" s="98"/>
      <c r="H3640" s="98"/>
      <c r="I3640" s="98"/>
      <c r="J3640" s="98"/>
      <c r="K3640" s="98"/>
      <c r="L3640" s="98"/>
      <c r="M3640" s="98"/>
      <c r="N3640" s="98"/>
      <c r="O3640" s="98"/>
      <c r="P3640" s="98"/>
      <c r="Q3640" s="98"/>
      <c r="R3640" s="98"/>
      <c r="S3640" s="98"/>
      <c r="T3640" s="108"/>
    </row>
    <row r="3641" spans="1:20" x14ac:dyDescent="0.3">
      <c r="A3641" s="98"/>
      <c r="B3641" s="98"/>
      <c r="C3641" s="98"/>
      <c r="D3641" s="98"/>
      <c r="E3641" s="98"/>
      <c r="F3641" s="98"/>
      <c r="G3641" s="98"/>
      <c r="H3641" s="98"/>
      <c r="I3641" s="98"/>
      <c r="J3641" s="98"/>
      <c r="K3641" s="98"/>
      <c r="L3641" s="98"/>
      <c r="M3641" s="98"/>
      <c r="N3641" s="98"/>
      <c r="O3641" s="98"/>
      <c r="P3641" s="98"/>
      <c r="Q3641" s="98"/>
      <c r="R3641" s="98"/>
      <c r="S3641" s="98"/>
      <c r="T3641" s="108"/>
    </row>
    <row r="3642" spans="1:20" x14ac:dyDescent="0.3">
      <c r="A3642" s="98"/>
      <c r="B3642" s="98"/>
      <c r="C3642" s="98"/>
      <c r="D3642" s="98"/>
      <c r="E3642" s="98"/>
      <c r="F3642" s="98"/>
      <c r="G3642" s="98"/>
      <c r="H3642" s="98"/>
      <c r="I3642" s="98"/>
      <c r="J3642" s="98"/>
      <c r="K3642" s="98"/>
      <c r="L3642" s="98"/>
      <c r="M3642" s="98"/>
      <c r="N3642" s="98"/>
      <c r="O3642" s="98"/>
      <c r="P3642" s="98"/>
      <c r="Q3642" s="98"/>
      <c r="R3642" s="98"/>
      <c r="S3642" s="98"/>
      <c r="T3642" s="108"/>
    </row>
    <row r="3643" spans="1:20" x14ac:dyDescent="0.3">
      <c r="A3643" s="98"/>
      <c r="B3643" s="98"/>
      <c r="C3643" s="98"/>
      <c r="D3643" s="98"/>
      <c r="E3643" s="98"/>
      <c r="F3643" s="98"/>
      <c r="G3643" s="98"/>
      <c r="H3643" s="98"/>
      <c r="I3643" s="98"/>
      <c r="J3643" s="98"/>
      <c r="K3643" s="98"/>
      <c r="L3643" s="98"/>
      <c r="M3643" s="98"/>
      <c r="N3643" s="98"/>
      <c r="O3643" s="98"/>
      <c r="P3643" s="98"/>
      <c r="Q3643" s="98"/>
      <c r="R3643" s="98"/>
      <c r="S3643" s="98"/>
      <c r="T3643" s="108"/>
    </row>
    <row r="3644" spans="1:20" x14ac:dyDescent="0.3">
      <c r="A3644" s="98"/>
      <c r="B3644" s="98"/>
      <c r="C3644" s="98"/>
      <c r="D3644" s="98"/>
      <c r="E3644" s="98"/>
      <c r="F3644" s="98"/>
      <c r="G3644" s="98"/>
      <c r="H3644" s="98"/>
      <c r="I3644" s="98"/>
      <c r="J3644" s="98"/>
      <c r="K3644" s="98"/>
      <c r="L3644" s="98"/>
      <c r="M3644" s="98"/>
      <c r="N3644" s="98"/>
      <c r="O3644" s="98"/>
      <c r="P3644" s="98"/>
      <c r="Q3644" s="98"/>
      <c r="R3644" s="98"/>
      <c r="S3644" s="98"/>
      <c r="T3644" s="108"/>
    </row>
    <row r="3645" spans="1:20" x14ac:dyDescent="0.3">
      <c r="A3645" s="98"/>
      <c r="B3645" s="98"/>
      <c r="C3645" s="98"/>
      <c r="D3645" s="98"/>
      <c r="E3645" s="98"/>
      <c r="F3645" s="98"/>
      <c r="G3645" s="98"/>
      <c r="H3645" s="98"/>
      <c r="I3645" s="98"/>
      <c r="J3645" s="98"/>
      <c r="K3645" s="98"/>
      <c r="L3645" s="98"/>
      <c r="M3645" s="98"/>
      <c r="N3645" s="98"/>
      <c r="O3645" s="98"/>
      <c r="P3645" s="98"/>
      <c r="Q3645" s="98"/>
      <c r="R3645" s="98"/>
      <c r="S3645" s="98"/>
      <c r="T3645" s="108"/>
    </row>
    <row r="3646" spans="1:20" x14ac:dyDescent="0.3">
      <c r="A3646" s="98"/>
      <c r="B3646" s="98"/>
      <c r="C3646" s="98"/>
      <c r="D3646" s="98"/>
      <c r="E3646" s="98"/>
      <c r="F3646" s="98"/>
      <c r="G3646" s="98"/>
      <c r="H3646" s="98"/>
      <c r="I3646" s="98"/>
      <c r="J3646" s="98"/>
      <c r="K3646" s="98"/>
      <c r="L3646" s="98"/>
      <c r="M3646" s="98"/>
      <c r="N3646" s="98"/>
      <c r="O3646" s="98"/>
      <c r="P3646" s="98"/>
      <c r="Q3646" s="98"/>
      <c r="R3646" s="98"/>
      <c r="S3646" s="98"/>
      <c r="T3646" s="108"/>
    </row>
    <row r="3647" spans="1:20" x14ac:dyDescent="0.3">
      <c r="A3647" s="98"/>
      <c r="B3647" s="98"/>
      <c r="C3647" s="98"/>
      <c r="D3647" s="98"/>
      <c r="E3647" s="98"/>
      <c r="F3647" s="98"/>
      <c r="G3647" s="98"/>
      <c r="H3647" s="98"/>
      <c r="I3647" s="98"/>
      <c r="J3647" s="98"/>
      <c r="K3647" s="98"/>
      <c r="L3647" s="98"/>
      <c r="M3647" s="98"/>
      <c r="N3647" s="98"/>
      <c r="O3647" s="98"/>
      <c r="P3647" s="98"/>
      <c r="Q3647" s="98"/>
      <c r="R3647" s="98"/>
      <c r="S3647" s="98"/>
      <c r="T3647" s="108"/>
    </row>
    <row r="3648" spans="1:20" x14ac:dyDescent="0.3">
      <c r="A3648" s="98"/>
      <c r="B3648" s="98"/>
      <c r="C3648" s="98"/>
      <c r="D3648" s="98"/>
      <c r="E3648" s="98"/>
      <c r="F3648" s="98"/>
      <c r="G3648" s="98"/>
      <c r="H3648" s="98"/>
      <c r="I3648" s="98"/>
      <c r="J3648" s="98"/>
      <c r="K3648" s="98"/>
      <c r="L3648" s="98"/>
      <c r="M3648" s="98"/>
      <c r="N3648" s="98"/>
      <c r="O3648" s="98"/>
      <c r="P3648" s="98"/>
      <c r="Q3648" s="98"/>
      <c r="R3648" s="98"/>
      <c r="S3648" s="98"/>
      <c r="T3648" s="108"/>
    </row>
    <row r="3649" spans="1:20" x14ac:dyDescent="0.3">
      <c r="A3649" s="98"/>
      <c r="B3649" s="98"/>
      <c r="C3649" s="98"/>
      <c r="D3649" s="98"/>
      <c r="E3649" s="98"/>
      <c r="F3649" s="98"/>
      <c r="G3649" s="98"/>
      <c r="H3649" s="98"/>
      <c r="I3649" s="98"/>
      <c r="J3649" s="98"/>
      <c r="K3649" s="98"/>
      <c r="L3649" s="98"/>
      <c r="M3649" s="98"/>
      <c r="N3649" s="98"/>
      <c r="O3649" s="98"/>
      <c r="P3649" s="98"/>
      <c r="Q3649" s="98"/>
      <c r="R3649" s="98"/>
      <c r="S3649" s="98"/>
      <c r="T3649" s="108"/>
    </row>
    <row r="3650" spans="1:20" x14ac:dyDescent="0.3">
      <c r="A3650" s="98"/>
      <c r="B3650" s="98"/>
      <c r="C3650" s="98"/>
      <c r="D3650" s="98"/>
      <c r="E3650" s="98"/>
      <c r="F3650" s="98"/>
      <c r="G3650" s="98"/>
      <c r="H3650" s="98"/>
      <c r="I3650" s="98"/>
      <c r="J3650" s="98"/>
      <c r="K3650" s="98"/>
      <c r="L3650" s="98"/>
      <c r="M3650" s="98"/>
      <c r="N3650" s="98"/>
      <c r="O3650" s="98"/>
      <c r="P3650" s="98"/>
      <c r="Q3650" s="98"/>
      <c r="R3650" s="98"/>
      <c r="S3650" s="98"/>
      <c r="T3650" s="108"/>
    </row>
    <row r="3651" spans="1:20" x14ac:dyDescent="0.3">
      <c r="A3651" s="98"/>
      <c r="B3651" s="98"/>
      <c r="C3651" s="98"/>
      <c r="D3651" s="98"/>
      <c r="E3651" s="98"/>
      <c r="F3651" s="98"/>
      <c r="G3651" s="98"/>
      <c r="H3651" s="98"/>
      <c r="I3651" s="98"/>
      <c r="J3651" s="98"/>
      <c r="K3651" s="98"/>
      <c r="L3651" s="98"/>
      <c r="M3651" s="98"/>
      <c r="N3651" s="98"/>
      <c r="O3651" s="98"/>
      <c r="P3651" s="98"/>
      <c r="Q3651" s="98"/>
      <c r="R3651" s="98"/>
      <c r="S3651" s="98"/>
      <c r="T3651" s="108"/>
    </row>
    <row r="3652" spans="1:20" x14ac:dyDescent="0.3">
      <c r="A3652" s="98"/>
      <c r="B3652" s="98"/>
      <c r="C3652" s="98"/>
      <c r="D3652" s="98"/>
      <c r="E3652" s="98"/>
      <c r="F3652" s="98"/>
      <c r="G3652" s="98"/>
      <c r="H3652" s="98"/>
      <c r="I3652" s="98"/>
      <c r="J3652" s="98"/>
      <c r="K3652" s="98"/>
      <c r="L3652" s="98"/>
      <c r="M3652" s="98"/>
      <c r="N3652" s="98"/>
      <c r="O3652" s="98"/>
      <c r="P3652" s="98"/>
      <c r="Q3652" s="98"/>
      <c r="R3652" s="98"/>
      <c r="S3652" s="98"/>
      <c r="T3652" s="108"/>
    </row>
    <row r="3653" spans="1:20" x14ac:dyDescent="0.3">
      <c r="A3653" s="98"/>
      <c r="B3653" s="98"/>
      <c r="C3653" s="98"/>
      <c r="D3653" s="98"/>
      <c r="E3653" s="98"/>
      <c r="F3653" s="98"/>
      <c r="G3653" s="98"/>
      <c r="H3653" s="98"/>
      <c r="I3653" s="98"/>
      <c r="J3653" s="98"/>
      <c r="K3653" s="98"/>
      <c r="L3653" s="98"/>
      <c r="M3653" s="98"/>
      <c r="N3653" s="98"/>
      <c r="O3653" s="98"/>
      <c r="P3653" s="98"/>
      <c r="Q3653" s="98"/>
      <c r="R3653" s="98"/>
      <c r="S3653" s="98"/>
      <c r="T3653" s="108"/>
    </row>
    <row r="3654" spans="1:20" x14ac:dyDescent="0.3">
      <c r="A3654" s="98"/>
      <c r="B3654" s="98"/>
      <c r="C3654" s="98"/>
      <c r="D3654" s="98"/>
      <c r="E3654" s="98"/>
      <c r="F3654" s="98"/>
      <c r="G3654" s="98"/>
      <c r="H3654" s="98"/>
      <c r="I3654" s="98"/>
      <c r="J3654" s="98"/>
      <c r="K3654" s="98"/>
      <c r="L3654" s="98"/>
      <c r="M3654" s="98"/>
      <c r="N3654" s="98"/>
      <c r="O3654" s="98"/>
      <c r="P3654" s="98"/>
      <c r="Q3654" s="98"/>
      <c r="R3654" s="98"/>
      <c r="S3654" s="98"/>
      <c r="T3654" s="108"/>
    </row>
    <row r="3655" spans="1:20" x14ac:dyDescent="0.3">
      <c r="A3655" s="98"/>
      <c r="B3655" s="98"/>
      <c r="C3655" s="98"/>
      <c r="D3655" s="98"/>
      <c r="E3655" s="98"/>
      <c r="F3655" s="98"/>
      <c r="G3655" s="98"/>
      <c r="H3655" s="98"/>
      <c r="I3655" s="98"/>
      <c r="J3655" s="98"/>
      <c r="K3655" s="98"/>
      <c r="L3655" s="98"/>
      <c r="M3655" s="98"/>
      <c r="N3655" s="98"/>
      <c r="O3655" s="98"/>
      <c r="P3655" s="98"/>
      <c r="Q3655" s="98"/>
      <c r="R3655" s="98"/>
      <c r="S3655" s="98"/>
      <c r="T3655" s="108"/>
    </row>
    <row r="3656" spans="1:20" x14ac:dyDescent="0.3">
      <c r="A3656" s="98"/>
      <c r="B3656" s="98"/>
      <c r="C3656" s="98"/>
      <c r="D3656" s="98"/>
      <c r="E3656" s="98"/>
      <c r="F3656" s="98"/>
      <c r="G3656" s="98"/>
      <c r="H3656" s="98"/>
      <c r="I3656" s="98"/>
      <c r="J3656" s="98"/>
      <c r="K3656" s="98"/>
      <c r="L3656" s="98"/>
      <c r="M3656" s="98"/>
      <c r="N3656" s="98"/>
      <c r="O3656" s="98"/>
      <c r="P3656" s="98"/>
      <c r="Q3656" s="98"/>
      <c r="R3656" s="98"/>
      <c r="S3656" s="98"/>
      <c r="T3656" s="108"/>
    </row>
    <row r="3657" spans="1:20" x14ac:dyDescent="0.3">
      <c r="A3657" s="98"/>
      <c r="B3657" s="98"/>
      <c r="C3657" s="98"/>
      <c r="D3657" s="98"/>
      <c r="E3657" s="98"/>
      <c r="F3657" s="98"/>
      <c r="G3657" s="98"/>
      <c r="H3657" s="98"/>
      <c r="I3657" s="98"/>
      <c r="J3657" s="98"/>
      <c r="K3657" s="98"/>
      <c r="L3657" s="98"/>
      <c r="M3657" s="98"/>
      <c r="N3657" s="98"/>
      <c r="O3657" s="98"/>
      <c r="P3657" s="98"/>
      <c r="Q3657" s="98"/>
      <c r="R3657" s="98"/>
      <c r="S3657" s="98"/>
      <c r="T3657" s="108"/>
    </row>
    <row r="3658" spans="1:20" x14ac:dyDescent="0.3">
      <c r="A3658" s="98"/>
      <c r="B3658" s="98"/>
      <c r="C3658" s="98"/>
      <c r="D3658" s="98"/>
      <c r="E3658" s="98"/>
      <c r="F3658" s="98"/>
      <c r="G3658" s="98"/>
      <c r="H3658" s="98"/>
      <c r="I3658" s="98"/>
      <c r="J3658" s="98"/>
      <c r="K3658" s="98"/>
      <c r="L3658" s="98"/>
      <c r="M3658" s="98"/>
      <c r="N3658" s="98"/>
      <c r="O3658" s="98"/>
      <c r="P3658" s="98"/>
      <c r="Q3658" s="98"/>
      <c r="R3658" s="98"/>
      <c r="S3658" s="98"/>
      <c r="T3658" s="108"/>
    </row>
    <row r="3659" spans="1:20" x14ac:dyDescent="0.3">
      <c r="A3659" s="98"/>
      <c r="B3659" s="98"/>
      <c r="C3659" s="98"/>
      <c r="D3659" s="98"/>
      <c r="E3659" s="98"/>
      <c r="F3659" s="98"/>
      <c r="G3659" s="98"/>
      <c r="H3659" s="98"/>
      <c r="I3659" s="98"/>
      <c r="J3659" s="98"/>
      <c r="K3659" s="98"/>
      <c r="L3659" s="98"/>
      <c r="M3659" s="98"/>
      <c r="N3659" s="98"/>
      <c r="O3659" s="98"/>
      <c r="P3659" s="98"/>
      <c r="Q3659" s="98"/>
      <c r="R3659" s="98"/>
      <c r="S3659" s="98"/>
      <c r="T3659" s="108"/>
    </row>
    <row r="3660" spans="1:20" x14ac:dyDescent="0.3">
      <c r="A3660" s="98"/>
      <c r="B3660" s="98"/>
      <c r="C3660" s="98"/>
      <c r="D3660" s="98"/>
      <c r="E3660" s="98"/>
      <c r="F3660" s="98"/>
      <c r="G3660" s="98"/>
      <c r="H3660" s="98"/>
      <c r="I3660" s="98"/>
      <c r="J3660" s="98"/>
      <c r="K3660" s="98"/>
      <c r="L3660" s="98"/>
      <c r="M3660" s="98"/>
      <c r="N3660" s="98"/>
      <c r="O3660" s="98"/>
      <c r="P3660" s="98"/>
      <c r="Q3660" s="98"/>
      <c r="R3660" s="98"/>
      <c r="S3660" s="98"/>
      <c r="T3660" s="108"/>
    </row>
    <row r="3661" spans="1:20" x14ac:dyDescent="0.3">
      <c r="A3661" s="98"/>
      <c r="B3661" s="98"/>
      <c r="C3661" s="98"/>
      <c r="D3661" s="98"/>
      <c r="E3661" s="98"/>
      <c r="F3661" s="98"/>
      <c r="G3661" s="98"/>
      <c r="H3661" s="98"/>
      <c r="I3661" s="98"/>
      <c r="J3661" s="98"/>
      <c r="K3661" s="98"/>
      <c r="L3661" s="98"/>
      <c r="M3661" s="98"/>
      <c r="N3661" s="98"/>
      <c r="O3661" s="98"/>
      <c r="P3661" s="98"/>
      <c r="Q3661" s="98"/>
      <c r="R3661" s="98"/>
      <c r="S3661" s="98"/>
      <c r="T3661" s="108"/>
    </row>
    <row r="3662" spans="1:20" x14ac:dyDescent="0.3">
      <c r="A3662" s="98"/>
      <c r="B3662" s="98"/>
      <c r="C3662" s="98"/>
      <c r="D3662" s="98"/>
      <c r="E3662" s="98"/>
      <c r="F3662" s="98"/>
      <c r="G3662" s="98"/>
      <c r="H3662" s="98"/>
      <c r="I3662" s="98"/>
      <c r="J3662" s="98"/>
      <c r="K3662" s="98"/>
      <c r="L3662" s="98"/>
      <c r="M3662" s="98"/>
      <c r="N3662" s="98"/>
      <c r="O3662" s="98"/>
      <c r="P3662" s="98"/>
      <c r="Q3662" s="98"/>
      <c r="R3662" s="98"/>
      <c r="S3662" s="98"/>
      <c r="T3662" s="108"/>
    </row>
    <row r="3663" spans="1:20" x14ac:dyDescent="0.3">
      <c r="A3663" s="98"/>
      <c r="B3663" s="98"/>
      <c r="C3663" s="98"/>
      <c r="D3663" s="98"/>
      <c r="E3663" s="98"/>
      <c r="F3663" s="98"/>
      <c r="G3663" s="98"/>
      <c r="H3663" s="98"/>
      <c r="I3663" s="98"/>
      <c r="J3663" s="98"/>
      <c r="K3663" s="98"/>
      <c r="L3663" s="98"/>
      <c r="M3663" s="98"/>
      <c r="N3663" s="98"/>
      <c r="O3663" s="98"/>
      <c r="P3663" s="98"/>
      <c r="Q3663" s="98"/>
      <c r="R3663" s="98"/>
      <c r="S3663" s="98"/>
      <c r="T3663" s="108"/>
    </row>
    <row r="3664" spans="1:20" x14ac:dyDescent="0.3">
      <c r="A3664" s="98"/>
      <c r="B3664" s="98"/>
      <c r="C3664" s="98"/>
      <c r="D3664" s="98"/>
      <c r="E3664" s="98"/>
      <c r="F3664" s="98"/>
      <c r="G3664" s="98"/>
      <c r="H3664" s="98"/>
      <c r="I3664" s="98"/>
      <c r="J3664" s="98"/>
      <c r="K3664" s="98"/>
      <c r="L3664" s="98"/>
      <c r="M3664" s="98"/>
      <c r="N3664" s="98"/>
      <c r="O3664" s="98"/>
      <c r="P3664" s="98"/>
      <c r="Q3664" s="98"/>
      <c r="R3664" s="98"/>
      <c r="S3664" s="98"/>
      <c r="T3664" s="108"/>
    </row>
    <row r="3665" spans="1:20" x14ac:dyDescent="0.3">
      <c r="A3665" s="98"/>
      <c r="B3665" s="98"/>
      <c r="C3665" s="98"/>
      <c r="D3665" s="98"/>
      <c r="E3665" s="98"/>
      <c r="F3665" s="98"/>
      <c r="G3665" s="98"/>
      <c r="H3665" s="98"/>
      <c r="I3665" s="98"/>
      <c r="J3665" s="98"/>
      <c r="K3665" s="98"/>
      <c r="L3665" s="98"/>
      <c r="M3665" s="98"/>
      <c r="N3665" s="98"/>
      <c r="O3665" s="98"/>
      <c r="P3665" s="98"/>
      <c r="Q3665" s="98"/>
      <c r="R3665" s="98"/>
      <c r="S3665" s="98"/>
      <c r="T3665" s="108"/>
    </row>
    <row r="3666" spans="1:20" x14ac:dyDescent="0.3">
      <c r="A3666" s="98"/>
      <c r="B3666" s="98"/>
      <c r="C3666" s="98"/>
      <c r="D3666" s="98"/>
      <c r="E3666" s="98"/>
      <c r="F3666" s="98"/>
      <c r="G3666" s="98"/>
      <c r="H3666" s="98"/>
      <c r="I3666" s="98"/>
      <c r="J3666" s="98"/>
      <c r="K3666" s="98"/>
      <c r="L3666" s="98"/>
      <c r="M3666" s="98"/>
      <c r="N3666" s="98"/>
      <c r="O3666" s="98"/>
      <c r="P3666" s="98"/>
      <c r="Q3666" s="98"/>
      <c r="R3666" s="98"/>
      <c r="S3666" s="98"/>
      <c r="T3666" s="108"/>
    </row>
    <row r="3667" spans="1:20" x14ac:dyDescent="0.3">
      <c r="A3667" s="98"/>
      <c r="B3667" s="98"/>
      <c r="C3667" s="98"/>
      <c r="D3667" s="98"/>
      <c r="E3667" s="98"/>
      <c r="F3667" s="98"/>
      <c r="G3667" s="98"/>
      <c r="H3667" s="98"/>
      <c r="I3667" s="98"/>
      <c r="J3667" s="98"/>
      <c r="K3667" s="98"/>
      <c r="L3667" s="98"/>
      <c r="M3667" s="98"/>
      <c r="N3667" s="98"/>
      <c r="O3667" s="98"/>
      <c r="P3667" s="98"/>
      <c r="Q3667" s="98"/>
      <c r="R3667" s="98"/>
      <c r="S3667" s="98"/>
      <c r="T3667" s="108"/>
    </row>
    <row r="3668" spans="1:20" x14ac:dyDescent="0.3">
      <c r="A3668" s="98"/>
      <c r="B3668" s="98"/>
      <c r="C3668" s="98"/>
      <c r="D3668" s="98"/>
      <c r="E3668" s="98"/>
      <c r="F3668" s="98"/>
      <c r="G3668" s="98"/>
      <c r="H3668" s="98"/>
      <c r="I3668" s="98"/>
      <c r="J3668" s="98"/>
      <c r="K3668" s="98"/>
      <c r="L3668" s="98"/>
      <c r="M3668" s="98"/>
      <c r="N3668" s="98"/>
      <c r="O3668" s="98"/>
      <c r="P3668" s="98"/>
      <c r="Q3668" s="98"/>
      <c r="R3668" s="98"/>
      <c r="S3668" s="98"/>
      <c r="T3668" s="108"/>
    </row>
    <row r="3669" spans="1:20" x14ac:dyDescent="0.3">
      <c r="A3669" s="98"/>
      <c r="B3669" s="98"/>
      <c r="C3669" s="98"/>
      <c r="D3669" s="98"/>
      <c r="E3669" s="98"/>
      <c r="F3669" s="98"/>
      <c r="G3669" s="98"/>
      <c r="H3669" s="98"/>
      <c r="I3669" s="98"/>
      <c r="J3669" s="98"/>
      <c r="K3669" s="98"/>
      <c r="L3669" s="98"/>
      <c r="M3669" s="98"/>
      <c r="N3669" s="98"/>
      <c r="O3669" s="98"/>
      <c r="P3669" s="98"/>
      <c r="Q3669" s="98"/>
      <c r="R3669" s="98"/>
      <c r="S3669" s="98"/>
      <c r="T3669" s="108"/>
    </row>
    <row r="3670" spans="1:20" x14ac:dyDescent="0.3">
      <c r="A3670" s="98"/>
      <c r="B3670" s="98"/>
      <c r="C3670" s="98"/>
      <c r="D3670" s="98"/>
      <c r="E3670" s="98"/>
      <c r="F3670" s="98"/>
      <c r="G3670" s="98"/>
      <c r="H3670" s="98"/>
      <c r="I3670" s="98"/>
      <c r="J3670" s="98"/>
      <c r="K3670" s="98"/>
      <c r="L3670" s="98"/>
      <c r="M3670" s="98"/>
      <c r="N3670" s="98"/>
      <c r="O3670" s="98"/>
      <c r="P3670" s="98"/>
      <c r="Q3670" s="98"/>
      <c r="R3670" s="98"/>
      <c r="S3670" s="98"/>
      <c r="T3670" s="108"/>
    </row>
    <row r="3671" spans="1:20" x14ac:dyDescent="0.3">
      <c r="A3671" s="98"/>
      <c r="B3671" s="98"/>
      <c r="C3671" s="98"/>
      <c r="D3671" s="98"/>
      <c r="E3671" s="98"/>
      <c r="F3671" s="98"/>
      <c r="G3671" s="98"/>
      <c r="H3671" s="98"/>
      <c r="I3671" s="98"/>
      <c r="J3671" s="98"/>
      <c r="K3671" s="98"/>
      <c r="L3671" s="98"/>
      <c r="M3671" s="98"/>
      <c r="N3671" s="98"/>
      <c r="O3671" s="98"/>
      <c r="P3671" s="98"/>
      <c r="Q3671" s="98"/>
      <c r="R3671" s="98"/>
      <c r="S3671" s="98"/>
      <c r="T3671" s="108"/>
    </row>
    <row r="3672" spans="1:20" x14ac:dyDescent="0.3">
      <c r="A3672" s="98"/>
      <c r="B3672" s="98"/>
      <c r="C3672" s="98"/>
      <c r="D3672" s="98"/>
      <c r="E3672" s="98"/>
      <c r="F3672" s="98"/>
      <c r="G3672" s="98"/>
      <c r="H3672" s="98"/>
      <c r="I3672" s="98"/>
      <c r="J3672" s="98"/>
      <c r="K3672" s="98"/>
      <c r="L3672" s="98"/>
      <c r="M3672" s="98"/>
      <c r="N3672" s="98"/>
      <c r="O3672" s="98"/>
      <c r="P3672" s="98"/>
      <c r="Q3672" s="98"/>
      <c r="R3672" s="98"/>
      <c r="S3672" s="98"/>
      <c r="T3672" s="108"/>
    </row>
    <row r="3673" spans="1:20" x14ac:dyDescent="0.3">
      <c r="A3673" s="98"/>
      <c r="B3673" s="98"/>
      <c r="C3673" s="98"/>
      <c r="D3673" s="98"/>
      <c r="E3673" s="98"/>
      <c r="F3673" s="98"/>
      <c r="G3673" s="98"/>
      <c r="H3673" s="98"/>
      <c r="I3673" s="98"/>
      <c r="J3673" s="98"/>
      <c r="K3673" s="98"/>
      <c r="L3673" s="98"/>
      <c r="M3673" s="98"/>
      <c r="N3673" s="98"/>
      <c r="O3673" s="98"/>
      <c r="P3673" s="98"/>
      <c r="Q3673" s="98"/>
      <c r="R3673" s="98"/>
      <c r="S3673" s="98"/>
      <c r="T3673" s="108"/>
    </row>
    <row r="3674" spans="1:20" x14ac:dyDescent="0.3">
      <c r="A3674" s="98"/>
      <c r="B3674" s="98"/>
      <c r="C3674" s="98"/>
      <c r="D3674" s="98"/>
      <c r="E3674" s="98"/>
      <c r="F3674" s="98"/>
      <c r="G3674" s="98"/>
      <c r="H3674" s="98"/>
      <c r="I3674" s="98"/>
      <c r="J3674" s="98"/>
      <c r="K3674" s="98"/>
      <c r="L3674" s="98"/>
      <c r="M3674" s="98"/>
      <c r="N3674" s="98"/>
      <c r="O3674" s="98"/>
      <c r="P3674" s="98"/>
      <c r="Q3674" s="98"/>
      <c r="R3674" s="98"/>
      <c r="S3674" s="98"/>
      <c r="T3674" s="108"/>
    </row>
    <row r="3675" spans="1:20" x14ac:dyDescent="0.3">
      <c r="A3675" s="98"/>
      <c r="B3675" s="98"/>
      <c r="C3675" s="98"/>
      <c r="D3675" s="98"/>
      <c r="E3675" s="98"/>
      <c r="F3675" s="98"/>
      <c r="G3675" s="98"/>
      <c r="H3675" s="98"/>
      <c r="I3675" s="98"/>
      <c r="J3675" s="98"/>
      <c r="K3675" s="98"/>
      <c r="L3675" s="98"/>
      <c r="M3675" s="98"/>
      <c r="N3675" s="98"/>
      <c r="O3675" s="98"/>
      <c r="P3675" s="98"/>
      <c r="Q3675" s="98"/>
      <c r="R3675" s="98"/>
      <c r="S3675" s="98"/>
      <c r="T3675" s="108"/>
    </row>
    <row r="3676" spans="1:20" x14ac:dyDescent="0.3">
      <c r="A3676" s="98"/>
      <c r="B3676" s="98"/>
      <c r="C3676" s="98"/>
      <c r="D3676" s="98"/>
      <c r="E3676" s="98"/>
      <c r="F3676" s="98"/>
      <c r="G3676" s="98"/>
      <c r="H3676" s="98"/>
      <c r="I3676" s="98"/>
      <c r="J3676" s="98"/>
      <c r="K3676" s="98"/>
      <c r="L3676" s="98"/>
      <c r="M3676" s="98"/>
      <c r="N3676" s="98"/>
      <c r="O3676" s="98"/>
      <c r="P3676" s="98"/>
      <c r="Q3676" s="98"/>
      <c r="R3676" s="98"/>
      <c r="S3676" s="98"/>
      <c r="T3676" s="108"/>
    </row>
    <row r="3677" spans="1:20" x14ac:dyDescent="0.3">
      <c r="A3677" s="98"/>
      <c r="B3677" s="98"/>
      <c r="C3677" s="98"/>
      <c r="D3677" s="98"/>
      <c r="E3677" s="98"/>
      <c r="F3677" s="98"/>
      <c r="G3677" s="98"/>
      <c r="H3677" s="98"/>
      <c r="I3677" s="98"/>
      <c r="J3677" s="98"/>
      <c r="K3677" s="98"/>
      <c r="L3677" s="98"/>
      <c r="M3677" s="98"/>
      <c r="N3677" s="98"/>
      <c r="O3677" s="98"/>
      <c r="P3677" s="98"/>
      <c r="Q3677" s="98"/>
      <c r="R3677" s="98"/>
      <c r="S3677" s="98"/>
      <c r="T3677" s="108"/>
    </row>
    <row r="3678" spans="1:20" x14ac:dyDescent="0.3">
      <c r="A3678" s="98"/>
      <c r="B3678" s="98"/>
      <c r="C3678" s="98"/>
      <c r="D3678" s="98"/>
      <c r="E3678" s="98"/>
      <c r="F3678" s="98"/>
      <c r="G3678" s="98"/>
      <c r="H3678" s="98"/>
      <c r="I3678" s="98"/>
      <c r="J3678" s="98"/>
      <c r="K3678" s="98"/>
      <c r="L3678" s="98"/>
      <c r="M3678" s="98"/>
      <c r="N3678" s="98"/>
      <c r="O3678" s="98"/>
      <c r="P3678" s="98"/>
      <c r="Q3678" s="98"/>
      <c r="R3678" s="98"/>
      <c r="S3678" s="98"/>
      <c r="T3678" s="108"/>
    </row>
    <row r="3679" spans="1:20" x14ac:dyDescent="0.3">
      <c r="A3679" s="98"/>
      <c r="B3679" s="98"/>
      <c r="C3679" s="98"/>
      <c r="D3679" s="98"/>
      <c r="E3679" s="98"/>
      <c r="F3679" s="98"/>
      <c r="G3679" s="98"/>
      <c r="H3679" s="98"/>
      <c r="I3679" s="98"/>
      <c r="J3679" s="98"/>
      <c r="K3679" s="98"/>
      <c r="L3679" s="98"/>
      <c r="M3679" s="98"/>
      <c r="N3679" s="98"/>
      <c r="O3679" s="98"/>
      <c r="P3679" s="98"/>
      <c r="Q3679" s="98"/>
      <c r="R3679" s="98"/>
      <c r="S3679" s="98"/>
      <c r="T3679" s="108"/>
    </row>
    <row r="3680" spans="1:20" x14ac:dyDescent="0.3">
      <c r="A3680" s="98"/>
      <c r="B3680" s="98"/>
      <c r="C3680" s="98"/>
      <c r="D3680" s="98"/>
      <c r="E3680" s="98"/>
      <c r="F3680" s="98"/>
      <c r="G3680" s="98"/>
      <c r="H3680" s="98"/>
      <c r="I3680" s="98"/>
      <c r="J3680" s="98"/>
      <c r="K3680" s="98"/>
      <c r="L3680" s="98"/>
      <c r="M3680" s="98"/>
      <c r="N3680" s="98"/>
      <c r="O3680" s="98"/>
      <c r="P3680" s="98"/>
      <c r="Q3680" s="98"/>
      <c r="R3680" s="98"/>
      <c r="S3680" s="98"/>
      <c r="T3680" s="108"/>
    </row>
    <row r="3681" spans="1:20" x14ac:dyDescent="0.3">
      <c r="A3681" s="98"/>
      <c r="B3681" s="98"/>
      <c r="C3681" s="98"/>
      <c r="D3681" s="98"/>
      <c r="E3681" s="98"/>
      <c r="F3681" s="98"/>
      <c r="G3681" s="98"/>
      <c r="H3681" s="98"/>
      <c r="I3681" s="98"/>
      <c r="J3681" s="98"/>
      <c r="K3681" s="98"/>
      <c r="L3681" s="98"/>
      <c r="M3681" s="98"/>
      <c r="N3681" s="98"/>
      <c r="O3681" s="98"/>
      <c r="P3681" s="98"/>
      <c r="Q3681" s="98"/>
      <c r="R3681" s="98"/>
      <c r="S3681" s="98"/>
      <c r="T3681" s="108"/>
    </row>
    <row r="3682" spans="1:20" x14ac:dyDescent="0.3">
      <c r="A3682" s="98"/>
      <c r="B3682" s="98"/>
      <c r="C3682" s="98"/>
      <c r="D3682" s="98"/>
      <c r="E3682" s="98"/>
      <c r="F3682" s="98"/>
      <c r="G3682" s="98"/>
      <c r="H3682" s="98"/>
      <c r="I3682" s="98"/>
      <c r="J3682" s="98"/>
      <c r="K3682" s="98"/>
      <c r="L3682" s="98"/>
      <c r="M3682" s="98"/>
      <c r="N3682" s="98"/>
      <c r="O3682" s="98"/>
      <c r="P3682" s="98"/>
      <c r="Q3682" s="98"/>
      <c r="R3682" s="98"/>
      <c r="S3682" s="98"/>
      <c r="T3682" s="108"/>
    </row>
    <row r="3683" spans="1:20" x14ac:dyDescent="0.3">
      <c r="A3683" s="98"/>
      <c r="B3683" s="98"/>
      <c r="C3683" s="98"/>
      <c r="D3683" s="98"/>
      <c r="E3683" s="98"/>
      <c r="F3683" s="98"/>
      <c r="G3683" s="98"/>
      <c r="H3683" s="98"/>
      <c r="I3683" s="98"/>
      <c r="J3683" s="98"/>
      <c r="K3683" s="98"/>
      <c r="L3683" s="98"/>
      <c r="M3683" s="98"/>
      <c r="N3683" s="98"/>
      <c r="O3683" s="98"/>
      <c r="P3683" s="98"/>
      <c r="Q3683" s="98"/>
      <c r="R3683" s="98"/>
      <c r="S3683" s="98"/>
      <c r="T3683" s="108"/>
    </row>
    <row r="3684" spans="1:20" x14ac:dyDescent="0.3">
      <c r="A3684" s="98"/>
      <c r="B3684" s="98"/>
      <c r="C3684" s="98"/>
      <c r="D3684" s="98"/>
      <c r="E3684" s="98"/>
      <c r="F3684" s="98"/>
      <c r="G3684" s="98"/>
      <c r="H3684" s="98"/>
      <c r="I3684" s="98"/>
      <c r="J3684" s="98"/>
      <c r="K3684" s="98"/>
      <c r="L3684" s="98"/>
      <c r="M3684" s="98"/>
      <c r="N3684" s="98"/>
      <c r="O3684" s="98"/>
      <c r="P3684" s="98"/>
      <c r="Q3684" s="98"/>
      <c r="R3684" s="98"/>
      <c r="S3684" s="98"/>
      <c r="T3684" s="108"/>
    </row>
    <row r="3685" spans="1:20" x14ac:dyDescent="0.3">
      <c r="A3685" s="98"/>
      <c r="B3685" s="98"/>
      <c r="C3685" s="98"/>
      <c r="D3685" s="98"/>
      <c r="E3685" s="98"/>
      <c r="F3685" s="98"/>
      <c r="G3685" s="98"/>
      <c r="H3685" s="98"/>
      <c r="I3685" s="98"/>
      <c r="J3685" s="98"/>
      <c r="K3685" s="98"/>
      <c r="L3685" s="98"/>
      <c r="M3685" s="98"/>
      <c r="N3685" s="98"/>
      <c r="O3685" s="98"/>
      <c r="P3685" s="98"/>
      <c r="Q3685" s="98"/>
      <c r="R3685" s="98"/>
      <c r="S3685" s="98"/>
      <c r="T3685" s="108"/>
    </row>
    <row r="3686" spans="1:20" x14ac:dyDescent="0.3">
      <c r="A3686" s="98"/>
      <c r="B3686" s="98"/>
      <c r="C3686" s="98"/>
      <c r="D3686" s="98"/>
      <c r="E3686" s="98"/>
      <c r="F3686" s="98"/>
      <c r="G3686" s="98"/>
      <c r="H3686" s="98"/>
      <c r="I3686" s="98"/>
      <c r="J3686" s="98"/>
      <c r="K3686" s="98"/>
      <c r="L3686" s="98"/>
      <c r="M3686" s="98"/>
      <c r="N3686" s="98"/>
      <c r="O3686" s="98"/>
      <c r="P3686" s="98"/>
      <c r="Q3686" s="98"/>
      <c r="R3686" s="98"/>
      <c r="S3686" s="98"/>
      <c r="T3686" s="108"/>
    </row>
    <row r="3687" spans="1:20" x14ac:dyDescent="0.3">
      <c r="A3687" s="98"/>
      <c r="B3687" s="98"/>
      <c r="C3687" s="98"/>
      <c r="D3687" s="98"/>
      <c r="E3687" s="98"/>
      <c r="F3687" s="98"/>
      <c r="G3687" s="98"/>
      <c r="H3687" s="98"/>
      <c r="I3687" s="98"/>
      <c r="J3687" s="98"/>
      <c r="K3687" s="98"/>
      <c r="L3687" s="98"/>
      <c r="M3687" s="98"/>
      <c r="N3687" s="98"/>
      <c r="O3687" s="98"/>
      <c r="P3687" s="98"/>
      <c r="Q3687" s="98"/>
      <c r="R3687" s="98"/>
      <c r="S3687" s="98"/>
      <c r="T3687" s="108"/>
    </row>
    <row r="3688" spans="1:20" x14ac:dyDescent="0.3">
      <c r="A3688" s="98"/>
      <c r="B3688" s="98"/>
      <c r="C3688" s="98"/>
      <c r="D3688" s="98"/>
      <c r="E3688" s="98"/>
      <c r="F3688" s="98"/>
      <c r="G3688" s="98"/>
      <c r="H3688" s="98"/>
      <c r="I3688" s="98"/>
      <c r="J3688" s="98"/>
      <c r="K3688" s="98"/>
      <c r="L3688" s="98"/>
      <c r="M3688" s="98"/>
      <c r="N3688" s="98"/>
      <c r="O3688" s="98"/>
      <c r="P3688" s="98"/>
      <c r="Q3688" s="98"/>
      <c r="R3688" s="98"/>
      <c r="S3688" s="98"/>
      <c r="T3688" s="108"/>
    </row>
    <row r="3689" spans="1:20" x14ac:dyDescent="0.3">
      <c r="A3689" s="98"/>
      <c r="B3689" s="98"/>
      <c r="C3689" s="98"/>
      <c r="D3689" s="98"/>
      <c r="E3689" s="98"/>
      <c r="F3689" s="98"/>
      <c r="G3689" s="98"/>
      <c r="H3689" s="98"/>
      <c r="I3689" s="98"/>
      <c r="J3689" s="98"/>
      <c r="K3689" s="98"/>
      <c r="L3689" s="98"/>
      <c r="M3689" s="98"/>
      <c r="N3689" s="98"/>
      <c r="O3689" s="98"/>
      <c r="P3689" s="98"/>
      <c r="Q3689" s="98"/>
      <c r="R3689" s="98"/>
      <c r="S3689" s="98"/>
      <c r="T3689" s="108"/>
    </row>
    <row r="3690" spans="1:20" x14ac:dyDescent="0.3">
      <c r="A3690" s="98"/>
      <c r="B3690" s="98"/>
      <c r="C3690" s="98"/>
      <c r="D3690" s="98"/>
      <c r="E3690" s="98"/>
      <c r="F3690" s="98"/>
      <c r="G3690" s="98"/>
      <c r="H3690" s="98"/>
      <c r="I3690" s="98"/>
      <c r="J3690" s="98"/>
      <c r="K3690" s="98"/>
      <c r="L3690" s="98"/>
      <c r="M3690" s="98"/>
      <c r="N3690" s="98"/>
      <c r="O3690" s="98"/>
      <c r="P3690" s="98"/>
      <c r="Q3690" s="98"/>
      <c r="R3690" s="98"/>
      <c r="S3690" s="98"/>
      <c r="T3690" s="108"/>
    </row>
    <row r="3691" spans="1:20" x14ac:dyDescent="0.3">
      <c r="A3691" s="98"/>
      <c r="B3691" s="98"/>
      <c r="C3691" s="98"/>
      <c r="D3691" s="98"/>
      <c r="E3691" s="98"/>
      <c r="F3691" s="98"/>
      <c r="G3691" s="98"/>
      <c r="H3691" s="98"/>
      <c r="I3691" s="98"/>
      <c r="J3691" s="98"/>
      <c r="K3691" s="98"/>
      <c r="L3691" s="98"/>
      <c r="M3691" s="98"/>
      <c r="N3691" s="98"/>
      <c r="O3691" s="98"/>
      <c r="P3691" s="98"/>
      <c r="Q3691" s="98"/>
      <c r="R3691" s="98"/>
      <c r="S3691" s="98"/>
      <c r="T3691" s="108"/>
    </row>
    <row r="3692" spans="1:20" x14ac:dyDescent="0.3">
      <c r="A3692" s="98"/>
      <c r="B3692" s="98"/>
      <c r="C3692" s="98"/>
      <c r="D3692" s="98"/>
      <c r="E3692" s="98"/>
      <c r="F3692" s="98"/>
      <c r="G3692" s="98"/>
      <c r="H3692" s="98"/>
      <c r="I3692" s="98"/>
      <c r="J3692" s="98"/>
      <c r="K3692" s="98"/>
      <c r="L3692" s="98"/>
      <c r="M3692" s="98"/>
      <c r="N3692" s="98"/>
      <c r="O3692" s="98"/>
      <c r="P3692" s="98"/>
      <c r="Q3692" s="98"/>
      <c r="R3692" s="98"/>
      <c r="S3692" s="98"/>
      <c r="T3692" s="108"/>
    </row>
    <row r="3693" spans="1:20" x14ac:dyDescent="0.3">
      <c r="A3693" s="98"/>
      <c r="B3693" s="98"/>
      <c r="C3693" s="98"/>
      <c r="D3693" s="98"/>
      <c r="E3693" s="98"/>
      <c r="F3693" s="98"/>
      <c r="G3693" s="98"/>
      <c r="H3693" s="98"/>
      <c r="I3693" s="98"/>
      <c r="J3693" s="98"/>
      <c r="K3693" s="98"/>
      <c r="L3693" s="98"/>
      <c r="M3693" s="98"/>
      <c r="N3693" s="98"/>
      <c r="O3693" s="98"/>
      <c r="P3693" s="98"/>
      <c r="Q3693" s="98"/>
      <c r="R3693" s="98"/>
      <c r="S3693" s="98"/>
      <c r="T3693" s="108"/>
    </row>
    <row r="3694" spans="1:20" x14ac:dyDescent="0.3">
      <c r="A3694" s="98"/>
      <c r="B3694" s="98"/>
      <c r="C3694" s="98"/>
      <c r="D3694" s="98"/>
      <c r="E3694" s="98"/>
      <c r="F3694" s="98"/>
      <c r="G3694" s="98"/>
      <c r="H3694" s="98"/>
      <c r="I3694" s="98"/>
      <c r="J3694" s="98"/>
      <c r="K3694" s="98"/>
      <c r="L3694" s="98"/>
      <c r="M3694" s="98"/>
      <c r="N3694" s="98"/>
      <c r="O3694" s="98"/>
      <c r="P3694" s="98"/>
      <c r="Q3694" s="98"/>
      <c r="R3694" s="98"/>
      <c r="S3694" s="98"/>
      <c r="T3694" s="108"/>
    </row>
    <row r="3695" spans="1:20" x14ac:dyDescent="0.3">
      <c r="A3695" s="98"/>
      <c r="B3695" s="98"/>
      <c r="C3695" s="98"/>
      <c r="D3695" s="98"/>
      <c r="E3695" s="98"/>
      <c r="F3695" s="98"/>
      <c r="G3695" s="98"/>
      <c r="H3695" s="98"/>
      <c r="I3695" s="98"/>
      <c r="J3695" s="98"/>
      <c r="K3695" s="98"/>
      <c r="L3695" s="98"/>
      <c r="M3695" s="98"/>
      <c r="N3695" s="98"/>
      <c r="O3695" s="98"/>
      <c r="P3695" s="98"/>
      <c r="Q3695" s="98"/>
      <c r="R3695" s="98"/>
      <c r="S3695" s="98"/>
      <c r="T3695" s="108"/>
    </row>
    <row r="3696" spans="1:20" x14ac:dyDescent="0.3">
      <c r="A3696" s="98"/>
      <c r="B3696" s="98"/>
      <c r="C3696" s="98"/>
      <c r="D3696" s="98"/>
      <c r="E3696" s="98"/>
      <c r="F3696" s="98"/>
      <c r="G3696" s="98"/>
      <c r="H3696" s="98"/>
      <c r="I3696" s="98"/>
      <c r="J3696" s="98"/>
      <c r="K3696" s="98"/>
      <c r="L3696" s="98"/>
      <c r="M3696" s="98"/>
      <c r="N3696" s="98"/>
      <c r="O3696" s="98"/>
      <c r="P3696" s="98"/>
      <c r="Q3696" s="98"/>
      <c r="R3696" s="98"/>
      <c r="S3696" s="98"/>
      <c r="T3696" s="108"/>
    </row>
    <row r="3697" spans="1:20" x14ac:dyDescent="0.3">
      <c r="A3697" s="98"/>
      <c r="B3697" s="98"/>
      <c r="C3697" s="98"/>
      <c r="D3697" s="98"/>
      <c r="E3697" s="98"/>
      <c r="F3697" s="98"/>
      <c r="G3697" s="98"/>
      <c r="H3697" s="98"/>
      <c r="I3697" s="98"/>
      <c r="J3697" s="98"/>
      <c r="K3697" s="98"/>
      <c r="L3697" s="98"/>
      <c r="M3697" s="98"/>
      <c r="N3697" s="98"/>
      <c r="O3697" s="98"/>
      <c r="P3697" s="98"/>
      <c r="Q3697" s="98"/>
      <c r="R3697" s="98"/>
      <c r="S3697" s="98"/>
      <c r="T3697" s="108"/>
    </row>
    <row r="3698" spans="1:20" x14ac:dyDescent="0.3">
      <c r="A3698" s="98"/>
      <c r="B3698" s="98"/>
      <c r="C3698" s="98"/>
      <c r="D3698" s="98"/>
      <c r="E3698" s="98"/>
      <c r="F3698" s="98"/>
      <c r="G3698" s="98"/>
      <c r="H3698" s="98"/>
      <c r="I3698" s="98"/>
      <c r="J3698" s="98"/>
      <c r="K3698" s="98"/>
      <c r="L3698" s="98"/>
      <c r="M3698" s="98"/>
      <c r="N3698" s="98"/>
      <c r="O3698" s="98"/>
      <c r="P3698" s="98"/>
      <c r="Q3698" s="98"/>
      <c r="R3698" s="98"/>
      <c r="S3698" s="98"/>
      <c r="T3698" s="108"/>
    </row>
    <row r="3699" spans="1:20" x14ac:dyDescent="0.3">
      <c r="A3699" s="98"/>
      <c r="B3699" s="98"/>
      <c r="C3699" s="98"/>
      <c r="D3699" s="98"/>
      <c r="E3699" s="98"/>
      <c r="F3699" s="98"/>
      <c r="G3699" s="98"/>
      <c r="H3699" s="98"/>
      <c r="I3699" s="98"/>
      <c r="J3699" s="98"/>
      <c r="K3699" s="98"/>
      <c r="L3699" s="98"/>
      <c r="M3699" s="98"/>
      <c r="N3699" s="98"/>
      <c r="O3699" s="98"/>
      <c r="P3699" s="98"/>
      <c r="Q3699" s="98"/>
      <c r="R3699" s="98"/>
      <c r="S3699" s="98"/>
      <c r="T3699" s="108"/>
    </row>
    <row r="3700" spans="1:20" x14ac:dyDescent="0.3">
      <c r="A3700" s="98"/>
      <c r="B3700" s="98"/>
      <c r="C3700" s="98"/>
      <c r="D3700" s="98"/>
      <c r="E3700" s="98"/>
      <c r="F3700" s="98"/>
      <c r="G3700" s="98"/>
      <c r="H3700" s="98"/>
      <c r="I3700" s="98"/>
      <c r="J3700" s="98"/>
      <c r="K3700" s="98"/>
      <c r="L3700" s="98"/>
      <c r="M3700" s="98"/>
      <c r="N3700" s="98"/>
      <c r="O3700" s="98"/>
      <c r="P3700" s="98"/>
      <c r="Q3700" s="98"/>
      <c r="R3700" s="98"/>
      <c r="S3700" s="98"/>
      <c r="T3700" s="108"/>
    </row>
    <row r="3701" spans="1:20" x14ac:dyDescent="0.3">
      <c r="A3701" s="98"/>
      <c r="B3701" s="98"/>
      <c r="C3701" s="98"/>
      <c r="D3701" s="98"/>
      <c r="E3701" s="98"/>
      <c r="F3701" s="98"/>
      <c r="G3701" s="98"/>
      <c r="H3701" s="98"/>
      <c r="I3701" s="98"/>
      <c r="J3701" s="98"/>
      <c r="K3701" s="98"/>
      <c r="L3701" s="98"/>
      <c r="M3701" s="98"/>
      <c r="N3701" s="98"/>
      <c r="O3701" s="98"/>
      <c r="P3701" s="98"/>
      <c r="Q3701" s="98"/>
      <c r="R3701" s="98"/>
      <c r="S3701" s="98"/>
      <c r="T3701" s="108"/>
    </row>
    <row r="3702" spans="1:20" x14ac:dyDescent="0.3">
      <c r="A3702" s="98"/>
      <c r="B3702" s="98"/>
      <c r="C3702" s="98"/>
      <c r="D3702" s="98"/>
      <c r="E3702" s="98"/>
      <c r="F3702" s="98"/>
      <c r="G3702" s="98"/>
      <c r="H3702" s="98"/>
      <c r="I3702" s="98"/>
      <c r="J3702" s="98"/>
      <c r="K3702" s="98"/>
      <c r="L3702" s="98"/>
      <c r="M3702" s="98"/>
      <c r="N3702" s="98"/>
      <c r="O3702" s="98"/>
      <c r="P3702" s="98"/>
      <c r="Q3702" s="98"/>
      <c r="R3702" s="98"/>
      <c r="S3702" s="98"/>
      <c r="T3702" s="108"/>
    </row>
    <row r="3703" spans="1:20" x14ac:dyDescent="0.3">
      <c r="A3703" s="98"/>
      <c r="B3703" s="98"/>
      <c r="C3703" s="98"/>
      <c r="D3703" s="98"/>
      <c r="E3703" s="98"/>
      <c r="F3703" s="98"/>
      <c r="G3703" s="98"/>
      <c r="H3703" s="98"/>
      <c r="I3703" s="98"/>
      <c r="J3703" s="98"/>
      <c r="K3703" s="98"/>
      <c r="L3703" s="98"/>
      <c r="M3703" s="98"/>
      <c r="N3703" s="98"/>
      <c r="O3703" s="98"/>
      <c r="P3703" s="98"/>
      <c r="Q3703" s="98"/>
      <c r="R3703" s="98"/>
      <c r="S3703" s="98"/>
      <c r="T3703" s="108"/>
    </row>
    <row r="3704" spans="1:20" x14ac:dyDescent="0.3">
      <c r="A3704" s="98"/>
      <c r="B3704" s="98"/>
      <c r="C3704" s="98"/>
      <c r="D3704" s="98"/>
      <c r="E3704" s="98"/>
      <c r="F3704" s="98"/>
      <c r="G3704" s="98"/>
      <c r="H3704" s="98"/>
      <c r="I3704" s="98"/>
      <c r="J3704" s="98"/>
      <c r="K3704" s="98"/>
      <c r="L3704" s="98"/>
      <c r="M3704" s="98"/>
      <c r="N3704" s="98"/>
      <c r="O3704" s="98"/>
      <c r="P3704" s="98"/>
      <c r="Q3704" s="98"/>
      <c r="R3704" s="98"/>
      <c r="S3704" s="98"/>
      <c r="T3704" s="108"/>
    </row>
    <row r="3705" spans="1:20" x14ac:dyDescent="0.3">
      <c r="A3705" s="98"/>
      <c r="B3705" s="98"/>
      <c r="C3705" s="98"/>
      <c r="D3705" s="98"/>
      <c r="E3705" s="98"/>
      <c r="F3705" s="98"/>
      <c r="G3705" s="98"/>
      <c r="H3705" s="98"/>
      <c r="I3705" s="98"/>
      <c r="J3705" s="98"/>
      <c r="K3705" s="98"/>
      <c r="L3705" s="98"/>
      <c r="M3705" s="98"/>
      <c r="N3705" s="98"/>
      <c r="O3705" s="98"/>
      <c r="P3705" s="98"/>
      <c r="Q3705" s="98"/>
      <c r="R3705" s="98"/>
      <c r="S3705" s="98"/>
      <c r="T3705" s="108"/>
    </row>
    <row r="3706" spans="1:20" x14ac:dyDescent="0.3">
      <c r="A3706" s="98"/>
      <c r="B3706" s="98"/>
      <c r="C3706" s="98"/>
      <c r="D3706" s="98"/>
      <c r="E3706" s="98"/>
      <c r="F3706" s="98"/>
      <c r="G3706" s="98"/>
      <c r="H3706" s="98"/>
      <c r="I3706" s="98"/>
      <c r="J3706" s="98"/>
      <c r="K3706" s="98"/>
      <c r="L3706" s="98"/>
      <c r="M3706" s="98"/>
      <c r="N3706" s="98"/>
      <c r="O3706" s="98"/>
      <c r="P3706" s="98"/>
      <c r="Q3706" s="98"/>
      <c r="R3706" s="98"/>
      <c r="S3706" s="98"/>
      <c r="T3706" s="108"/>
    </row>
    <row r="3707" spans="1:20" x14ac:dyDescent="0.3">
      <c r="A3707" s="98"/>
      <c r="B3707" s="98"/>
      <c r="C3707" s="98"/>
      <c r="D3707" s="98"/>
      <c r="E3707" s="98"/>
      <c r="F3707" s="98"/>
      <c r="G3707" s="98"/>
      <c r="H3707" s="98"/>
      <c r="I3707" s="98"/>
      <c r="J3707" s="98"/>
      <c r="K3707" s="98"/>
      <c r="L3707" s="98"/>
      <c r="M3707" s="98"/>
      <c r="N3707" s="98"/>
      <c r="O3707" s="98"/>
      <c r="P3707" s="98"/>
      <c r="Q3707" s="98"/>
      <c r="R3707" s="98"/>
      <c r="S3707" s="98"/>
      <c r="T3707" s="108"/>
    </row>
    <row r="3708" spans="1:20" x14ac:dyDescent="0.3">
      <c r="A3708" s="98"/>
      <c r="B3708" s="98"/>
      <c r="C3708" s="98"/>
      <c r="D3708" s="98"/>
      <c r="E3708" s="98"/>
      <c r="F3708" s="98"/>
      <c r="G3708" s="98"/>
      <c r="H3708" s="98"/>
      <c r="I3708" s="98"/>
      <c r="J3708" s="98"/>
      <c r="K3708" s="98"/>
      <c r="L3708" s="98"/>
      <c r="M3708" s="98"/>
      <c r="N3708" s="98"/>
      <c r="O3708" s="98"/>
      <c r="P3708" s="98"/>
      <c r="Q3708" s="98"/>
      <c r="R3708" s="98"/>
      <c r="S3708" s="98"/>
      <c r="T3708" s="108"/>
    </row>
    <row r="3709" spans="1:20" x14ac:dyDescent="0.3">
      <c r="A3709" s="98"/>
      <c r="B3709" s="98"/>
      <c r="C3709" s="98"/>
      <c r="D3709" s="98"/>
      <c r="E3709" s="98"/>
      <c r="F3709" s="98"/>
      <c r="G3709" s="98"/>
      <c r="H3709" s="98"/>
      <c r="I3709" s="98"/>
      <c r="J3709" s="98"/>
      <c r="K3709" s="98"/>
      <c r="L3709" s="98"/>
      <c r="M3709" s="98"/>
      <c r="N3709" s="98"/>
      <c r="O3709" s="98"/>
      <c r="P3709" s="98"/>
      <c r="Q3709" s="98"/>
      <c r="R3709" s="98"/>
      <c r="S3709" s="98"/>
      <c r="T3709" s="108"/>
    </row>
    <row r="3710" spans="1:20" x14ac:dyDescent="0.3">
      <c r="A3710" s="98"/>
      <c r="B3710" s="98"/>
      <c r="C3710" s="98"/>
      <c r="D3710" s="98"/>
      <c r="E3710" s="98"/>
      <c r="F3710" s="98"/>
      <c r="G3710" s="98"/>
      <c r="H3710" s="98"/>
      <c r="I3710" s="98"/>
      <c r="J3710" s="98"/>
      <c r="K3710" s="98"/>
      <c r="L3710" s="98"/>
      <c r="M3710" s="98"/>
      <c r="N3710" s="98"/>
      <c r="O3710" s="98"/>
      <c r="P3710" s="98"/>
      <c r="Q3710" s="98"/>
      <c r="R3710" s="98"/>
      <c r="S3710" s="98"/>
      <c r="T3710" s="108"/>
    </row>
    <row r="3711" spans="1:20" x14ac:dyDescent="0.3">
      <c r="A3711" s="98"/>
      <c r="B3711" s="98"/>
      <c r="C3711" s="98"/>
      <c r="D3711" s="98"/>
      <c r="E3711" s="98"/>
      <c r="F3711" s="98"/>
      <c r="G3711" s="98"/>
      <c r="H3711" s="98"/>
      <c r="I3711" s="98"/>
      <c r="J3711" s="98"/>
      <c r="K3711" s="98"/>
      <c r="L3711" s="98"/>
      <c r="M3711" s="98"/>
      <c r="N3711" s="98"/>
      <c r="O3711" s="98"/>
      <c r="P3711" s="98"/>
      <c r="Q3711" s="98"/>
      <c r="R3711" s="98"/>
      <c r="S3711" s="98"/>
      <c r="T3711" s="108"/>
    </row>
    <row r="3712" spans="1:20" x14ac:dyDescent="0.3">
      <c r="A3712" s="98"/>
      <c r="B3712" s="98"/>
      <c r="C3712" s="98"/>
      <c r="D3712" s="98"/>
      <c r="E3712" s="98"/>
      <c r="F3712" s="98"/>
      <c r="G3712" s="98"/>
      <c r="H3712" s="98"/>
      <c r="I3712" s="98"/>
      <c r="J3712" s="98"/>
      <c r="K3712" s="98"/>
      <c r="L3712" s="98"/>
      <c r="M3712" s="98"/>
      <c r="N3712" s="98"/>
      <c r="O3712" s="98"/>
      <c r="P3712" s="98"/>
      <c r="Q3712" s="98"/>
      <c r="R3712" s="98"/>
      <c r="S3712" s="98"/>
      <c r="T3712" s="108"/>
    </row>
    <row r="3713" spans="1:20" x14ac:dyDescent="0.3">
      <c r="A3713" s="98"/>
      <c r="B3713" s="98"/>
      <c r="C3713" s="98"/>
      <c r="D3713" s="98"/>
      <c r="E3713" s="98"/>
      <c r="F3713" s="98"/>
      <c r="G3713" s="98"/>
      <c r="H3713" s="98"/>
      <c r="I3713" s="98"/>
      <c r="J3713" s="98"/>
      <c r="K3713" s="98"/>
      <c r="L3713" s="98"/>
      <c r="M3713" s="98"/>
      <c r="N3713" s="98"/>
      <c r="O3713" s="98"/>
      <c r="P3713" s="98"/>
      <c r="Q3713" s="98"/>
      <c r="R3713" s="98"/>
      <c r="S3713" s="98"/>
      <c r="T3713" s="108"/>
    </row>
    <row r="3714" spans="1:20" x14ac:dyDescent="0.3">
      <c r="A3714" s="98"/>
      <c r="B3714" s="98"/>
      <c r="C3714" s="98"/>
      <c r="D3714" s="98"/>
      <c r="E3714" s="98"/>
      <c r="F3714" s="98"/>
      <c r="G3714" s="98"/>
      <c r="H3714" s="98"/>
      <c r="I3714" s="98"/>
      <c r="J3714" s="98"/>
      <c r="K3714" s="98"/>
      <c r="L3714" s="98"/>
      <c r="M3714" s="98"/>
      <c r="N3714" s="98"/>
      <c r="O3714" s="98"/>
      <c r="P3714" s="98"/>
      <c r="Q3714" s="98"/>
      <c r="R3714" s="98"/>
      <c r="S3714" s="98"/>
      <c r="T3714" s="108"/>
    </row>
    <row r="3715" spans="1:20" x14ac:dyDescent="0.3">
      <c r="A3715" s="98"/>
      <c r="B3715" s="98"/>
      <c r="C3715" s="98"/>
      <c r="D3715" s="98"/>
      <c r="E3715" s="98"/>
      <c r="F3715" s="98"/>
      <c r="G3715" s="98"/>
      <c r="H3715" s="98"/>
      <c r="I3715" s="98"/>
      <c r="J3715" s="98"/>
      <c r="K3715" s="98"/>
      <c r="L3715" s="98"/>
      <c r="M3715" s="98"/>
      <c r="N3715" s="98"/>
      <c r="O3715" s="98"/>
      <c r="P3715" s="98"/>
      <c r="Q3715" s="98"/>
      <c r="R3715" s="98"/>
      <c r="S3715" s="98"/>
      <c r="T3715" s="108"/>
    </row>
    <row r="3716" spans="1:20" x14ac:dyDescent="0.3">
      <c r="A3716" s="98"/>
      <c r="B3716" s="98"/>
      <c r="C3716" s="98"/>
      <c r="D3716" s="98"/>
      <c r="E3716" s="98"/>
      <c r="F3716" s="98"/>
      <c r="G3716" s="98"/>
      <c r="H3716" s="98"/>
      <c r="I3716" s="98"/>
      <c r="J3716" s="98"/>
      <c r="K3716" s="98"/>
      <c r="L3716" s="98"/>
      <c r="M3716" s="98"/>
      <c r="N3716" s="98"/>
      <c r="O3716" s="98"/>
      <c r="P3716" s="98"/>
      <c r="Q3716" s="98"/>
      <c r="R3716" s="98"/>
      <c r="S3716" s="98"/>
      <c r="T3716" s="108"/>
    </row>
    <row r="3717" spans="1:20" x14ac:dyDescent="0.3">
      <c r="A3717" s="98"/>
      <c r="B3717" s="98"/>
      <c r="C3717" s="98"/>
      <c r="D3717" s="98"/>
      <c r="E3717" s="98"/>
      <c r="F3717" s="98"/>
      <c r="G3717" s="98"/>
      <c r="H3717" s="98"/>
      <c r="I3717" s="98"/>
      <c r="J3717" s="98"/>
      <c r="K3717" s="98"/>
      <c r="L3717" s="98"/>
      <c r="M3717" s="98"/>
      <c r="N3717" s="98"/>
      <c r="O3717" s="98"/>
      <c r="P3717" s="98"/>
      <c r="Q3717" s="98"/>
      <c r="R3717" s="98"/>
      <c r="S3717" s="98"/>
      <c r="T3717" s="108"/>
    </row>
    <row r="3718" spans="1:20" x14ac:dyDescent="0.3">
      <c r="A3718" s="98"/>
      <c r="B3718" s="98"/>
      <c r="C3718" s="98"/>
      <c r="D3718" s="98"/>
      <c r="E3718" s="98"/>
      <c r="F3718" s="98"/>
      <c r="G3718" s="98"/>
      <c r="H3718" s="98"/>
      <c r="I3718" s="98"/>
      <c r="J3718" s="98"/>
      <c r="K3718" s="98"/>
      <c r="L3718" s="98"/>
      <c r="M3718" s="98"/>
      <c r="N3718" s="98"/>
      <c r="O3718" s="98"/>
      <c r="P3718" s="98"/>
      <c r="Q3718" s="98"/>
      <c r="R3718" s="98"/>
      <c r="S3718" s="98"/>
      <c r="T3718" s="108"/>
    </row>
    <row r="3719" spans="1:20" x14ac:dyDescent="0.3">
      <c r="A3719" s="98"/>
      <c r="B3719" s="98"/>
      <c r="C3719" s="98"/>
      <c r="D3719" s="98"/>
      <c r="E3719" s="98"/>
      <c r="F3719" s="98"/>
      <c r="G3719" s="98"/>
      <c r="H3719" s="98"/>
      <c r="I3719" s="98"/>
      <c r="J3719" s="98"/>
      <c r="K3719" s="98"/>
      <c r="L3719" s="98"/>
      <c r="M3719" s="98"/>
      <c r="N3719" s="98"/>
      <c r="O3719" s="98"/>
      <c r="P3719" s="98"/>
      <c r="Q3719" s="98"/>
      <c r="R3719" s="98"/>
      <c r="S3719" s="98"/>
      <c r="T3719" s="108"/>
    </row>
    <row r="3720" spans="1:20" x14ac:dyDescent="0.3">
      <c r="A3720" s="98"/>
      <c r="B3720" s="98"/>
      <c r="C3720" s="98"/>
      <c r="D3720" s="98"/>
      <c r="E3720" s="98"/>
      <c r="F3720" s="98"/>
      <c r="G3720" s="98"/>
      <c r="H3720" s="98"/>
      <c r="I3720" s="98"/>
      <c r="J3720" s="98"/>
      <c r="K3720" s="98"/>
      <c r="L3720" s="98"/>
      <c r="M3720" s="98"/>
      <c r="N3720" s="98"/>
      <c r="O3720" s="98"/>
      <c r="P3720" s="98"/>
      <c r="Q3720" s="98"/>
      <c r="R3720" s="98"/>
      <c r="S3720" s="98"/>
      <c r="T3720" s="108"/>
    </row>
    <row r="3721" spans="1:20" x14ac:dyDescent="0.3">
      <c r="A3721" s="98"/>
      <c r="B3721" s="98"/>
      <c r="C3721" s="98"/>
      <c r="D3721" s="98"/>
      <c r="E3721" s="98"/>
      <c r="F3721" s="98"/>
      <c r="G3721" s="98"/>
      <c r="H3721" s="98"/>
      <c r="I3721" s="98"/>
      <c r="J3721" s="98"/>
      <c r="K3721" s="98"/>
      <c r="L3721" s="98"/>
      <c r="M3721" s="98"/>
      <c r="N3721" s="98"/>
      <c r="O3721" s="98"/>
      <c r="P3721" s="98"/>
      <c r="Q3721" s="98"/>
      <c r="R3721" s="98"/>
      <c r="S3721" s="98"/>
      <c r="T3721" s="108"/>
    </row>
    <row r="3722" spans="1:20" x14ac:dyDescent="0.3">
      <c r="A3722" s="98"/>
      <c r="B3722" s="98"/>
      <c r="C3722" s="98"/>
      <c r="D3722" s="98"/>
      <c r="E3722" s="98"/>
      <c r="F3722" s="98"/>
      <c r="G3722" s="98"/>
      <c r="H3722" s="98"/>
      <c r="I3722" s="98"/>
      <c r="J3722" s="98"/>
      <c r="K3722" s="98"/>
      <c r="L3722" s="98"/>
      <c r="M3722" s="98"/>
      <c r="N3722" s="98"/>
      <c r="O3722" s="98"/>
      <c r="P3722" s="98"/>
      <c r="Q3722" s="98"/>
      <c r="R3722" s="98"/>
      <c r="S3722" s="98"/>
      <c r="T3722" s="108"/>
    </row>
    <row r="3723" spans="1:20" x14ac:dyDescent="0.3">
      <c r="A3723" s="98"/>
      <c r="B3723" s="98"/>
      <c r="C3723" s="98"/>
      <c r="D3723" s="98"/>
      <c r="E3723" s="98"/>
      <c r="F3723" s="98"/>
      <c r="G3723" s="98"/>
      <c r="H3723" s="98"/>
      <c r="I3723" s="98"/>
      <c r="J3723" s="98"/>
      <c r="K3723" s="98"/>
      <c r="L3723" s="98"/>
      <c r="M3723" s="98"/>
      <c r="N3723" s="98"/>
      <c r="O3723" s="98"/>
      <c r="P3723" s="98"/>
      <c r="Q3723" s="98"/>
      <c r="R3723" s="98"/>
      <c r="S3723" s="98"/>
      <c r="T3723" s="108"/>
    </row>
    <row r="3724" spans="1:20" x14ac:dyDescent="0.3">
      <c r="A3724" s="98"/>
      <c r="B3724" s="98"/>
      <c r="C3724" s="98"/>
      <c r="D3724" s="98"/>
      <c r="E3724" s="98"/>
      <c r="F3724" s="98"/>
      <c r="G3724" s="98"/>
      <c r="H3724" s="98"/>
      <c r="I3724" s="98"/>
      <c r="J3724" s="98"/>
      <c r="K3724" s="98"/>
      <c r="L3724" s="98"/>
      <c r="M3724" s="98"/>
      <c r="N3724" s="98"/>
      <c r="O3724" s="98"/>
      <c r="P3724" s="98"/>
      <c r="Q3724" s="98"/>
      <c r="R3724" s="98"/>
      <c r="S3724" s="98"/>
      <c r="T3724" s="108"/>
    </row>
    <row r="3725" spans="1:20" x14ac:dyDescent="0.3">
      <c r="A3725" s="98"/>
      <c r="B3725" s="98"/>
      <c r="C3725" s="98"/>
      <c r="D3725" s="98"/>
      <c r="E3725" s="98"/>
      <c r="F3725" s="98"/>
      <c r="G3725" s="98"/>
      <c r="H3725" s="98"/>
      <c r="I3725" s="98"/>
      <c r="J3725" s="98"/>
      <c r="K3725" s="98"/>
      <c r="L3725" s="98"/>
      <c r="M3725" s="98"/>
      <c r="N3725" s="98"/>
      <c r="O3725" s="98"/>
      <c r="P3725" s="98"/>
      <c r="Q3725" s="98"/>
      <c r="R3725" s="98"/>
      <c r="S3725" s="98"/>
      <c r="T3725" s="108"/>
    </row>
    <row r="3726" spans="1:20" x14ac:dyDescent="0.3">
      <c r="A3726" s="98"/>
      <c r="B3726" s="98"/>
      <c r="C3726" s="98"/>
      <c r="D3726" s="98"/>
      <c r="E3726" s="98"/>
      <c r="F3726" s="98"/>
      <c r="G3726" s="98"/>
      <c r="H3726" s="98"/>
      <c r="I3726" s="98"/>
      <c r="J3726" s="98"/>
      <c r="K3726" s="98"/>
      <c r="L3726" s="98"/>
      <c r="M3726" s="98"/>
      <c r="N3726" s="98"/>
      <c r="O3726" s="98"/>
      <c r="P3726" s="98"/>
      <c r="Q3726" s="98"/>
      <c r="R3726" s="98"/>
      <c r="S3726" s="98"/>
      <c r="T3726" s="108"/>
    </row>
    <row r="3727" spans="1:20" x14ac:dyDescent="0.3">
      <c r="A3727" s="98"/>
      <c r="B3727" s="98"/>
      <c r="C3727" s="98"/>
      <c r="D3727" s="98"/>
      <c r="E3727" s="98"/>
      <c r="F3727" s="98"/>
      <c r="G3727" s="98"/>
      <c r="H3727" s="98"/>
      <c r="I3727" s="98"/>
      <c r="J3727" s="98"/>
      <c r="K3727" s="98"/>
      <c r="L3727" s="98"/>
      <c r="M3727" s="98"/>
      <c r="N3727" s="98"/>
      <c r="O3727" s="98"/>
      <c r="P3727" s="98"/>
      <c r="Q3727" s="98"/>
      <c r="R3727" s="98"/>
      <c r="S3727" s="98"/>
      <c r="T3727" s="108"/>
    </row>
    <row r="3728" spans="1:20" x14ac:dyDescent="0.3">
      <c r="A3728" s="98"/>
      <c r="B3728" s="98"/>
      <c r="C3728" s="98"/>
      <c r="D3728" s="98"/>
      <c r="E3728" s="98"/>
      <c r="F3728" s="98"/>
      <c r="G3728" s="98"/>
      <c r="H3728" s="98"/>
      <c r="I3728" s="98"/>
      <c r="J3728" s="98"/>
      <c r="K3728" s="98"/>
      <c r="L3728" s="98"/>
      <c r="M3728" s="98"/>
      <c r="N3728" s="98"/>
      <c r="O3728" s="98"/>
      <c r="P3728" s="98"/>
      <c r="Q3728" s="98"/>
      <c r="R3728" s="98"/>
      <c r="S3728" s="98"/>
      <c r="T3728" s="108"/>
    </row>
    <row r="3729" spans="1:20" x14ac:dyDescent="0.3">
      <c r="A3729" s="98"/>
      <c r="B3729" s="98"/>
      <c r="C3729" s="98"/>
      <c r="D3729" s="98"/>
      <c r="E3729" s="98"/>
      <c r="F3729" s="98"/>
      <c r="G3729" s="98"/>
      <c r="H3729" s="98"/>
      <c r="I3729" s="98"/>
      <c r="J3729" s="98"/>
      <c r="K3729" s="98"/>
      <c r="L3729" s="98"/>
      <c r="M3729" s="98"/>
      <c r="N3729" s="98"/>
      <c r="O3729" s="98"/>
      <c r="P3729" s="98"/>
      <c r="Q3729" s="98"/>
      <c r="R3729" s="98"/>
      <c r="S3729" s="98"/>
      <c r="T3729" s="108"/>
    </row>
    <row r="3730" spans="1:20" x14ac:dyDescent="0.3">
      <c r="A3730" s="98"/>
      <c r="B3730" s="98"/>
      <c r="C3730" s="98"/>
      <c r="D3730" s="98"/>
      <c r="E3730" s="98"/>
      <c r="F3730" s="98"/>
      <c r="G3730" s="98"/>
      <c r="H3730" s="98"/>
      <c r="I3730" s="98"/>
      <c r="J3730" s="98"/>
      <c r="K3730" s="98"/>
      <c r="L3730" s="98"/>
      <c r="M3730" s="98"/>
      <c r="N3730" s="98"/>
      <c r="O3730" s="98"/>
      <c r="P3730" s="98"/>
      <c r="Q3730" s="98"/>
      <c r="R3730" s="98"/>
      <c r="S3730" s="98"/>
      <c r="T3730" s="108"/>
    </row>
    <row r="3731" spans="1:20" x14ac:dyDescent="0.3">
      <c r="A3731" s="98"/>
      <c r="B3731" s="98"/>
      <c r="C3731" s="98"/>
      <c r="D3731" s="98"/>
      <c r="E3731" s="98"/>
      <c r="F3731" s="98"/>
      <c r="G3731" s="98"/>
      <c r="H3731" s="98"/>
      <c r="I3731" s="98"/>
      <c r="J3731" s="98"/>
      <c r="K3731" s="98"/>
      <c r="L3731" s="98"/>
      <c r="M3731" s="98"/>
      <c r="N3731" s="98"/>
      <c r="O3731" s="98"/>
      <c r="P3731" s="98"/>
      <c r="Q3731" s="98"/>
      <c r="R3731" s="98"/>
      <c r="S3731" s="98"/>
      <c r="T3731" s="108"/>
    </row>
    <row r="3732" spans="1:20" x14ac:dyDescent="0.3">
      <c r="A3732" s="98"/>
      <c r="B3732" s="98"/>
      <c r="C3732" s="98"/>
      <c r="D3732" s="98"/>
      <c r="E3732" s="98"/>
      <c r="F3732" s="98"/>
      <c r="G3732" s="98"/>
      <c r="H3732" s="98"/>
      <c r="I3732" s="98"/>
      <c r="J3732" s="98"/>
      <c r="K3732" s="98"/>
      <c r="L3732" s="98"/>
      <c r="M3732" s="98"/>
      <c r="N3732" s="98"/>
      <c r="O3732" s="98"/>
      <c r="P3732" s="98"/>
      <c r="Q3732" s="98"/>
      <c r="R3732" s="98"/>
      <c r="S3732" s="98"/>
      <c r="T3732" s="108"/>
    </row>
    <row r="3733" spans="1:20" x14ac:dyDescent="0.3">
      <c r="A3733" s="98"/>
      <c r="B3733" s="98"/>
      <c r="C3733" s="98"/>
      <c r="D3733" s="98"/>
      <c r="E3733" s="98"/>
      <c r="F3733" s="98"/>
      <c r="G3733" s="98"/>
      <c r="H3733" s="98"/>
      <c r="I3733" s="98"/>
      <c r="J3733" s="98"/>
      <c r="K3733" s="98"/>
      <c r="L3733" s="98"/>
      <c r="M3733" s="98"/>
      <c r="N3733" s="98"/>
      <c r="O3733" s="98"/>
      <c r="P3733" s="98"/>
      <c r="Q3733" s="98"/>
      <c r="R3733" s="98"/>
      <c r="S3733" s="98"/>
      <c r="T3733" s="108"/>
    </row>
    <row r="3734" spans="1:20" x14ac:dyDescent="0.3">
      <c r="A3734" s="98"/>
      <c r="B3734" s="98"/>
      <c r="C3734" s="98"/>
      <c r="D3734" s="98"/>
      <c r="E3734" s="98"/>
      <c r="F3734" s="98"/>
      <c r="G3734" s="98"/>
      <c r="H3734" s="98"/>
      <c r="I3734" s="98"/>
      <c r="J3734" s="98"/>
      <c r="K3734" s="98"/>
      <c r="L3734" s="98"/>
      <c r="M3734" s="98"/>
      <c r="N3734" s="98"/>
      <c r="O3734" s="98"/>
      <c r="P3734" s="98"/>
      <c r="Q3734" s="98"/>
      <c r="R3734" s="98"/>
      <c r="S3734" s="98"/>
      <c r="T3734" s="108"/>
    </row>
    <row r="3735" spans="1:20" x14ac:dyDescent="0.3">
      <c r="A3735" s="98"/>
      <c r="B3735" s="98"/>
      <c r="C3735" s="98"/>
      <c r="D3735" s="98"/>
      <c r="E3735" s="98"/>
      <c r="F3735" s="98"/>
      <c r="G3735" s="98"/>
      <c r="H3735" s="98"/>
      <c r="I3735" s="98"/>
      <c r="J3735" s="98"/>
      <c r="K3735" s="98"/>
      <c r="L3735" s="98"/>
      <c r="M3735" s="98"/>
      <c r="N3735" s="98"/>
      <c r="O3735" s="98"/>
      <c r="P3735" s="98"/>
      <c r="Q3735" s="98"/>
      <c r="R3735" s="98"/>
      <c r="S3735" s="98"/>
      <c r="T3735" s="108"/>
    </row>
    <row r="3736" spans="1:20" x14ac:dyDescent="0.3">
      <c r="A3736" s="98"/>
      <c r="B3736" s="98"/>
      <c r="C3736" s="98"/>
      <c r="D3736" s="98"/>
      <c r="E3736" s="98"/>
      <c r="F3736" s="98"/>
      <c r="G3736" s="98"/>
      <c r="H3736" s="98"/>
      <c r="I3736" s="98"/>
      <c r="J3736" s="98"/>
      <c r="K3736" s="98"/>
      <c r="L3736" s="98"/>
      <c r="M3736" s="98"/>
      <c r="N3736" s="98"/>
      <c r="O3736" s="98"/>
      <c r="P3736" s="98"/>
      <c r="Q3736" s="98"/>
      <c r="R3736" s="98"/>
      <c r="S3736" s="98"/>
      <c r="T3736" s="108"/>
    </row>
    <row r="3737" spans="1:20" x14ac:dyDescent="0.3">
      <c r="A3737" s="98"/>
      <c r="B3737" s="98"/>
      <c r="C3737" s="98"/>
      <c r="D3737" s="98"/>
      <c r="E3737" s="98"/>
      <c r="F3737" s="98"/>
      <c r="G3737" s="98"/>
      <c r="H3737" s="98"/>
      <c r="I3737" s="98"/>
      <c r="J3737" s="98"/>
      <c r="K3737" s="98"/>
      <c r="L3737" s="98"/>
      <c r="M3737" s="98"/>
      <c r="N3737" s="98"/>
      <c r="O3737" s="98"/>
      <c r="P3737" s="98"/>
      <c r="Q3737" s="98"/>
      <c r="R3737" s="98"/>
      <c r="S3737" s="98"/>
      <c r="T3737" s="108"/>
    </row>
    <row r="3738" spans="1:20" x14ac:dyDescent="0.3">
      <c r="A3738" s="98"/>
      <c r="B3738" s="98"/>
      <c r="C3738" s="98"/>
      <c r="D3738" s="98"/>
      <c r="E3738" s="98"/>
      <c r="F3738" s="98"/>
      <c r="G3738" s="98"/>
      <c r="H3738" s="98"/>
      <c r="I3738" s="98"/>
      <c r="J3738" s="98"/>
      <c r="K3738" s="98"/>
      <c r="L3738" s="98"/>
      <c r="M3738" s="98"/>
      <c r="N3738" s="98"/>
      <c r="O3738" s="98"/>
      <c r="P3738" s="98"/>
      <c r="Q3738" s="98"/>
      <c r="R3738" s="98"/>
      <c r="S3738" s="98"/>
      <c r="T3738" s="108"/>
    </row>
    <row r="3739" spans="1:20" x14ac:dyDescent="0.3">
      <c r="A3739" s="98"/>
      <c r="B3739" s="98"/>
      <c r="C3739" s="98"/>
      <c r="D3739" s="98"/>
      <c r="E3739" s="98"/>
      <c r="F3739" s="98"/>
      <c r="G3739" s="98"/>
      <c r="H3739" s="98"/>
      <c r="I3739" s="98"/>
      <c r="J3739" s="98"/>
      <c r="K3739" s="98"/>
      <c r="L3739" s="98"/>
      <c r="M3739" s="98"/>
      <c r="N3739" s="98"/>
      <c r="O3739" s="98"/>
      <c r="P3739" s="98"/>
      <c r="Q3739" s="98"/>
      <c r="R3739" s="98"/>
      <c r="S3739" s="98"/>
      <c r="T3739" s="108"/>
    </row>
    <row r="3740" spans="1:20" x14ac:dyDescent="0.3">
      <c r="A3740" s="98"/>
      <c r="B3740" s="98"/>
      <c r="C3740" s="98"/>
      <c r="D3740" s="98"/>
      <c r="E3740" s="98"/>
      <c r="F3740" s="98"/>
      <c r="G3740" s="98"/>
      <c r="H3740" s="98"/>
      <c r="I3740" s="98"/>
      <c r="J3740" s="98"/>
      <c r="K3740" s="98"/>
      <c r="L3740" s="98"/>
      <c r="M3740" s="98"/>
      <c r="N3740" s="98"/>
      <c r="O3740" s="98"/>
      <c r="P3740" s="98"/>
      <c r="Q3740" s="98"/>
      <c r="R3740" s="98"/>
      <c r="S3740" s="98"/>
      <c r="T3740" s="108"/>
    </row>
    <row r="3741" spans="1:20" x14ac:dyDescent="0.3">
      <c r="A3741" s="98"/>
      <c r="B3741" s="98"/>
      <c r="C3741" s="98"/>
      <c r="D3741" s="98"/>
      <c r="E3741" s="98"/>
      <c r="F3741" s="98"/>
      <c r="G3741" s="98"/>
      <c r="H3741" s="98"/>
      <c r="I3741" s="98"/>
      <c r="J3741" s="98"/>
      <c r="K3741" s="98"/>
      <c r="L3741" s="98"/>
      <c r="M3741" s="98"/>
      <c r="N3741" s="98"/>
      <c r="O3741" s="98"/>
      <c r="P3741" s="98"/>
      <c r="Q3741" s="98"/>
      <c r="R3741" s="98"/>
      <c r="S3741" s="98"/>
      <c r="T3741" s="108"/>
    </row>
    <row r="3742" spans="1:20" x14ac:dyDescent="0.3">
      <c r="A3742" s="98"/>
      <c r="B3742" s="98"/>
      <c r="C3742" s="98"/>
      <c r="D3742" s="98"/>
      <c r="E3742" s="98"/>
      <c r="F3742" s="98"/>
      <c r="G3742" s="98"/>
      <c r="H3742" s="98"/>
      <c r="I3742" s="98"/>
      <c r="J3742" s="98"/>
      <c r="K3742" s="98"/>
      <c r="L3742" s="98"/>
      <c r="M3742" s="98"/>
      <c r="N3742" s="98"/>
      <c r="O3742" s="98"/>
      <c r="P3742" s="98"/>
      <c r="Q3742" s="98"/>
      <c r="R3742" s="98"/>
      <c r="S3742" s="98"/>
      <c r="T3742" s="108"/>
    </row>
    <row r="3743" spans="1:20" x14ac:dyDescent="0.3">
      <c r="A3743" s="98"/>
      <c r="B3743" s="98"/>
      <c r="C3743" s="98"/>
      <c r="D3743" s="98"/>
      <c r="E3743" s="98"/>
      <c r="F3743" s="98"/>
      <c r="G3743" s="98"/>
      <c r="H3743" s="98"/>
      <c r="I3743" s="98"/>
      <c r="J3743" s="98"/>
      <c r="K3743" s="98"/>
      <c r="L3743" s="98"/>
      <c r="M3743" s="98"/>
      <c r="N3743" s="98"/>
      <c r="O3743" s="98"/>
      <c r="P3743" s="98"/>
      <c r="Q3743" s="98"/>
      <c r="R3743" s="98"/>
      <c r="S3743" s="98"/>
      <c r="T3743" s="108"/>
    </row>
    <row r="3744" spans="1:20" x14ac:dyDescent="0.3">
      <c r="A3744" s="98"/>
      <c r="B3744" s="98"/>
      <c r="C3744" s="98"/>
      <c r="D3744" s="98"/>
      <c r="E3744" s="98"/>
      <c r="F3744" s="98"/>
      <c r="G3744" s="98"/>
      <c r="H3744" s="98"/>
      <c r="I3744" s="98"/>
      <c r="J3744" s="98"/>
      <c r="K3744" s="98"/>
      <c r="L3744" s="98"/>
      <c r="M3744" s="98"/>
      <c r="N3744" s="98"/>
      <c r="O3744" s="98"/>
      <c r="P3744" s="98"/>
      <c r="Q3744" s="98"/>
      <c r="R3744" s="98"/>
      <c r="S3744" s="98"/>
      <c r="T3744" s="108"/>
    </row>
    <row r="3745" spans="1:20" x14ac:dyDescent="0.3">
      <c r="A3745" s="98"/>
      <c r="B3745" s="98"/>
      <c r="C3745" s="98"/>
      <c r="D3745" s="98"/>
      <c r="E3745" s="98"/>
      <c r="F3745" s="98"/>
      <c r="G3745" s="98"/>
      <c r="H3745" s="98"/>
      <c r="I3745" s="98"/>
      <c r="J3745" s="98"/>
      <c r="K3745" s="98"/>
      <c r="L3745" s="98"/>
      <c r="M3745" s="98"/>
      <c r="N3745" s="98"/>
      <c r="O3745" s="98"/>
      <c r="P3745" s="98"/>
      <c r="Q3745" s="98"/>
      <c r="R3745" s="98"/>
      <c r="S3745" s="98"/>
      <c r="T3745" s="108"/>
    </row>
    <row r="3746" spans="1:20" x14ac:dyDescent="0.3">
      <c r="A3746" s="98"/>
      <c r="B3746" s="98"/>
      <c r="C3746" s="98"/>
      <c r="D3746" s="98"/>
      <c r="E3746" s="98"/>
      <c r="F3746" s="98"/>
      <c r="G3746" s="98"/>
      <c r="H3746" s="98"/>
      <c r="I3746" s="98"/>
      <c r="J3746" s="98"/>
      <c r="K3746" s="98"/>
      <c r="L3746" s="98"/>
      <c r="M3746" s="98"/>
      <c r="N3746" s="98"/>
      <c r="O3746" s="98"/>
      <c r="P3746" s="98"/>
      <c r="Q3746" s="98"/>
      <c r="R3746" s="98"/>
      <c r="S3746" s="98"/>
      <c r="T3746" s="108"/>
    </row>
    <row r="3747" spans="1:20" x14ac:dyDescent="0.3">
      <c r="A3747" s="98"/>
      <c r="B3747" s="98"/>
      <c r="C3747" s="98"/>
      <c r="D3747" s="98"/>
      <c r="E3747" s="98"/>
      <c r="F3747" s="98"/>
      <c r="G3747" s="98"/>
      <c r="H3747" s="98"/>
      <c r="I3747" s="98"/>
      <c r="J3747" s="98"/>
      <c r="K3747" s="98"/>
      <c r="L3747" s="98"/>
      <c r="M3747" s="98"/>
      <c r="N3747" s="98"/>
      <c r="O3747" s="98"/>
      <c r="P3747" s="98"/>
      <c r="Q3747" s="98"/>
      <c r="R3747" s="98"/>
      <c r="S3747" s="98"/>
      <c r="T3747" s="108"/>
    </row>
    <row r="3748" spans="1:20" x14ac:dyDescent="0.3">
      <c r="A3748" s="98"/>
      <c r="B3748" s="98"/>
      <c r="C3748" s="98"/>
      <c r="D3748" s="98"/>
      <c r="E3748" s="98"/>
      <c r="F3748" s="98"/>
      <c r="G3748" s="98"/>
      <c r="H3748" s="98"/>
      <c r="I3748" s="98"/>
      <c r="J3748" s="98"/>
      <c r="K3748" s="98"/>
      <c r="L3748" s="98"/>
      <c r="M3748" s="98"/>
      <c r="N3748" s="98"/>
      <c r="O3748" s="98"/>
      <c r="P3748" s="98"/>
      <c r="Q3748" s="98"/>
      <c r="R3748" s="98"/>
      <c r="S3748" s="98"/>
      <c r="T3748" s="108"/>
    </row>
    <row r="3749" spans="1:20" x14ac:dyDescent="0.3">
      <c r="A3749" s="98"/>
      <c r="B3749" s="98"/>
      <c r="C3749" s="98"/>
      <c r="D3749" s="98"/>
      <c r="E3749" s="98"/>
      <c r="F3749" s="98"/>
      <c r="G3749" s="98"/>
      <c r="H3749" s="98"/>
      <c r="I3749" s="98"/>
      <c r="J3749" s="98"/>
      <c r="K3749" s="98"/>
      <c r="L3749" s="98"/>
      <c r="M3749" s="98"/>
      <c r="N3749" s="98"/>
      <c r="O3749" s="98"/>
      <c r="P3749" s="98"/>
      <c r="Q3749" s="98"/>
      <c r="R3749" s="98"/>
      <c r="S3749" s="98"/>
      <c r="T3749" s="108"/>
    </row>
    <row r="3750" spans="1:20" x14ac:dyDescent="0.3">
      <c r="A3750" s="98"/>
      <c r="B3750" s="98"/>
      <c r="C3750" s="98"/>
      <c r="D3750" s="98"/>
      <c r="E3750" s="98"/>
      <c r="F3750" s="98"/>
      <c r="G3750" s="98"/>
      <c r="H3750" s="98"/>
      <c r="I3750" s="98"/>
      <c r="J3750" s="98"/>
      <c r="K3750" s="98"/>
      <c r="L3750" s="98"/>
      <c r="M3750" s="98"/>
      <c r="N3750" s="98"/>
      <c r="O3750" s="98"/>
      <c r="P3750" s="98"/>
      <c r="Q3750" s="98"/>
      <c r="R3750" s="98"/>
      <c r="S3750" s="98"/>
      <c r="T3750" s="108"/>
    </row>
    <row r="3751" spans="1:20" x14ac:dyDescent="0.3">
      <c r="A3751" s="98"/>
      <c r="B3751" s="98"/>
      <c r="C3751" s="98"/>
      <c r="D3751" s="98"/>
      <c r="E3751" s="98"/>
      <c r="F3751" s="98"/>
      <c r="G3751" s="98"/>
      <c r="H3751" s="98"/>
      <c r="I3751" s="98"/>
      <c r="J3751" s="98"/>
      <c r="K3751" s="98"/>
      <c r="L3751" s="98"/>
      <c r="M3751" s="98"/>
      <c r="N3751" s="98"/>
      <c r="O3751" s="98"/>
      <c r="P3751" s="98"/>
      <c r="Q3751" s="98"/>
      <c r="R3751" s="98"/>
      <c r="S3751" s="98"/>
      <c r="T3751" s="108"/>
    </row>
    <row r="3752" spans="1:20" x14ac:dyDescent="0.3">
      <c r="A3752" s="98"/>
      <c r="B3752" s="98"/>
      <c r="C3752" s="98"/>
      <c r="D3752" s="98"/>
      <c r="E3752" s="98"/>
      <c r="F3752" s="98"/>
      <c r="G3752" s="98"/>
      <c r="H3752" s="98"/>
      <c r="I3752" s="98"/>
      <c r="J3752" s="98"/>
      <c r="K3752" s="98"/>
      <c r="L3752" s="98"/>
      <c r="M3752" s="98"/>
      <c r="N3752" s="98"/>
      <c r="O3752" s="98"/>
      <c r="P3752" s="98"/>
      <c r="Q3752" s="98"/>
      <c r="R3752" s="98"/>
      <c r="S3752" s="98"/>
      <c r="T3752" s="108"/>
    </row>
    <row r="3753" spans="1:20" x14ac:dyDescent="0.3">
      <c r="A3753" s="98"/>
      <c r="B3753" s="98"/>
      <c r="C3753" s="98"/>
      <c r="D3753" s="98"/>
      <c r="E3753" s="98"/>
      <c r="F3753" s="98"/>
      <c r="G3753" s="98"/>
      <c r="H3753" s="98"/>
      <c r="I3753" s="98"/>
      <c r="J3753" s="98"/>
      <c r="K3753" s="98"/>
      <c r="L3753" s="98"/>
      <c r="M3753" s="98"/>
      <c r="N3753" s="98"/>
      <c r="O3753" s="98"/>
      <c r="P3753" s="98"/>
      <c r="Q3753" s="98"/>
      <c r="R3753" s="98"/>
      <c r="S3753" s="98"/>
      <c r="T3753" s="108"/>
    </row>
    <row r="3754" spans="1:20" x14ac:dyDescent="0.3">
      <c r="A3754" s="98"/>
      <c r="B3754" s="98"/>
      <c r="C3754" s="98"/>
      <c r="D3754" s="98"/>
      <c r="E3754" s="98"/>
      <c r="F3754" s="98"/>
      <c r="G3754" s="98"/>
      <c r="H3754" s="98"/>
      <c r="I3754" s="98"/>
      <c r="J3754" s="98"/>
      <c r="K3754" s="98"/>
      <c r="L3754" s="98"/>
      <c r="M3754" s="98"/>
      <c r="N3754" s="98"/>
      <c r="O3754" s="98"/>
      <c r="P3754" s="98"/>
      <c r="Q3754" s="98"/>
      <c r="R3754" s="98"/>
      <c r="S3754" s="98"/>
      <c r="T3754" s="108"/>
    </row>
    <row r="3755" spans="1:20" x14ac:dyDescent="0.3">
      <c r="A3755" s="98"/>
      <c r="B3755" s="98"/>
      <c r="C3755" s="98"/>
      <c r="D3755" s="98"/>
      <c r="E3755" s="98"/>
      <c r="F3755" s="98"/>
      <c r="G3755" s="98"/>
      <c r="H3755" s="98"/>
      <c r="I3755" s="98"/>
      <c r="J3755" s="98"/>
      <c r="K3755" s="98"/>
      <c r="L3755" s="98"/>
      <c r="M3755" s="98"/>
      <c r="N3755" s="98"/>
      <c r="O3755" s="98"/>
      <c r="P3755" s="98"/>
      <c r="Q3755" s="98"/>
      <c r="R3755" s="98"/>
      <c r="S3755" s="98"/>
      <c r="T3755" s="108"/>
    </row>
    <row r="3756" spans="1:20" x14ac:dyDescent="0.3">
      <c r="A3756" s="98"/>
      <c r="B3756" s="98"/>
      <c r="C3756" s="98"/>
      <c r="D3756" s="98"/>
      <c r="E3756" s="98"/>
      <c r="F3756" s="98"/>
      <c r="G3756" s="98"/>
      <c r="H3756" s="98"/>
      <c r="I3756" s="98"/>
      <c r="J3756" s="98"/>
      <c r="K3756" s="98"/>
      <c r="L3756" s="98"/>
      <c r="M3756" s="98"/>
      <c r="N3756" s="98"/>
      <c r="O3756" s="98"/>
      <c r="P3756" s="98"/>
      <c r="Q3756" s="98"/>
      <c r="R3756" s="98"/>
      <c r="S3756" s="98"/>
      <c r="T3756" s="108"/>
    </row>
    <row r="3757" spans="1:20" x14ac:dyDescent="0.3">
      <c r="A3757" s="98"/>
      <c r="B3757" s="98"/>
      <c r="C3757" s="98"/>
      <c r="D3757" s="98"/>
      <c r="E3757" s="98"/>
      <c r="F3757" s="98"/>
      <c r="G3757" s="98"/>
      <c r="H3757" s="98"/>
      <c r="I3757" s="98"/>
      <c r="J3757" s="98"/>
      <c r="K3757" s="98"/>
      <c r="L3757" s="98"/>
      <c r="M3757" s="98"/>
      <c r="N3757" s="98"/>
      <c r="O3757" s="98"/>
      <c r="P3757" s="98"/>
      <c r="Q3757" s="98"/>
      <c r="R3757" s="98"/>
      <c r="S3757" s="98"/>
      <c r="T3757" s="108"/>
    </row>
    <row r="3758" spans="1:20" x14ac:dyDescent="0.3">
      <c r="A3758" s="98"/>
      <c r="B3758" s="98"/>
      <c r="C3758" s="98"/>
      <c r="D3758" s="98"/>
      <c r="E3758" s="98"/>
      <c r="F3758" s="98"/>
      <c r="G3758" s="98"/>
      <c r="H3758" s="98"/>
      <c r="I3758" s="98"/>
      <c r="J3758" s="98"/>
      <c r="K3758" s="98"/>
      <c r="L3758" s="98"/>
      <c r="M3758" s="98"/>
      <c r="N3758" s="98"/>
      <c r="O3758" s="98"/>
      <c r="P3758" s="98"/>
      <c r="Q3758" s="98"/>
      <c r="R3758" s="98"/>
      <c r="S3758" s="98"/>
      <c r="T3758" s="108"/>
    </row>
    <row r="3759" spans="1:20" x14ac:dyDescent="0.3">
      <c r="A3759" s="98"/>
      <c r="B3759" s="98"/>
      <c r="C3759" s="98"/>
      <c r="D3759" s="98"/>
      <c r="E3759" s="98"/>
      <c r="F3759" s="98"/>
      <c r="G3759" s="98"/>
      <c r="H3759" s="98"/>
      <c r="I3759" s="98"/>
      <c r="J3759" s="98"/>
      <c r="K3759" s="98"/>
      <c r="L3759" s="98"/>
      <c r="M3759" s="98"/>
      <c r="N3759" s="98"/>
      <c r="O3759" s="98"/>
      <c r="P3759" s="98"/>
      <c r="Q3759" s="98"/>
      <c r="R3759" s="98"/>
      <c r="S3759" s="98"/>
      <c r="T3759" s="108"/>
    </row>
    <row r="3760" spans="1:20" x14ac:dyDescent="0.3">
      <c r="A3760" s="98"/>
      <c r="B3760" s="98"/>
      <c r="C3760" s="98"/>
      <c r="D3760" s="98"/>
      <c r="E3760" s="98"/>
      <c r="F3760" s="98"/>
      <c r="G3760" s="98"/>
      <c r="H3760" s="98"/>
      <c r="I3760" s="98"/>
      <c r="J3760" s="98"/>
      <c r="K3760" s="98"/>
      <c r="L3760" s="98"/>
      <c r="M3760" s="98"/>
      <c r="N3760" s="98"/>
      <c r="O3760" s="98"/>
      <c r="P3760" s="98"/>
      <c r="Q3760" s="98"/>
      <c r="R3760" s="98"/>
      <c r="S3760" s="98"/>
      <c r="T3760" s="108"/>
    </row>
    <row r="3761" spans="1:20" x14ac:dyDescent="0.3">
      <c r="A3761" s="98"/>
      <c r="B3761" s="98"/>
      <c r="C3761" s="98"/>
      <c r="D3761" s="98"/>
      <c r="E3761" s="98"/>
      <c r="F3761" s="98"/>
      <c r="G3761" s="98"/>
      <c r="H3761" s="98"/>
      <c r="I3761" s="98"/>
      <c r="J3761" s="98"/>
      <c r="K3761" s="98"/>
      <c r="L3761" s="98"/>
      <c r="M3761" s="98"/>
      <c r="N3761" s="98"/>
      <c r="O3761" s="98"/>
      <c r="P3761" s="98"/>
      <c r="Q3761" s="98"/>
      <c r="R3761" s="98"/>
      <c r="S3761" s="98"/>
      <c r="T3761" s="108"/>
    </row>
    <row r="3762" spans="1:20" x14ac:dyDescent="0.3">
      <c r="A3762" s="98"/>
      <c r="B3762" s="98"/>
      <c r="C3762" s="98"/>
      <c r="D3762" s="98"/>
      <c r="E3762" s="98"/>
      <c r="F3762" s="98"/>
      <c r="G3762" s="98"/>
      <c r="H3762" s="98"/>
      <c r="I3762" s="98"/>
      <c r="J3762" s="98"/>
      <c r="K3762" s="98"/>
      <c r="L3762" s="98"/>
      <c r="M3762" s="98"/>
      <c r="N3762" s="98"/>
      <c r="O3762" s="98"/>
      <c r="P3762" s="98"/>
      <c r="Q3762" s="98"/>
      <c r="R3762" s="98"/>
      <c r="S3762" s="98"/>
      <c r="T3762" s="108"/>
    </row>
    <row r="3763" spans="1:20" x14ac:dyDescent="0.3">
      <c r="A3763" s="98"/>
      <c r="B3763" s="98"/>
      <c r="C3763" s="98"/>
      <c r="D3763" s="98"/>
      <c r="E3763" s="98"/>
      <c r="F3763" s="98"/>
      <c r="G3763" s="98"/>
      <c r="H3763" s="98"/>
      <c r="I3763" s="98"/>
      <c r="J3763" s="98"/>
      <c r="K3763" s="98"/>
      <c r="L3763" s="98"/>
      <c r="M3763" s="98"/>
      <c r="N3763" s="98"/>
      <c r="O3763" s="98"/>
      <c r="P3763" s="98"/>
      <c r="Q3763" s="98"/>
      <c r="R3763" s="98"/>
      <c r="S3763" s="98"/>
      <c r="T3763" s="108"/>
    </row>
    <row r="3764" spans="1:20" x14ac:dyDescent="0.3">
      <c r="A3764" s="98"/>
      <c r="B3764" s="98"/>
      <c r="C3764" s="98"/>
      <c r="D3764" s="98"/>
      <c r="E3764" s="98"/>
      <c r="F3764" s="98"/>
      <c r="G3764" s="98"/>
      <c r="H3764" s="98"/>
      <c r="I3764" s="98"/>
      <c r="J3764" s="98"/>
      <c r="K3764" s="98"/>
      <c r="L3764" s="98"/>
      <c r="M3764" s="98"/>
      <c r="N3764" s="98"/>
      <c r="O3764" s="98"/>
      <c r="P3764" s="98"/>
      <c r="Q3764" s="98"/>
      <c r="R3764" s="98"/>
      <c r="S3764" s="98"/>
      <c r="T3764" s="108"/>
    </row>
    <row r="3765" spans="1:20" x14ac:dyDescent="0.3">
      <c r="A3765" s="98"/>
      <c r="B3765" s="98"/>
      <c r="C3765" s="98"/>
      <c r="D3765" s="98"/>
      <c r="E3765" s="98"/>
      <c r="F3765" s="98"/>
      <c r="G3765" s="98"/>
      <c r="H3765" s="98"/>
      <c r="I3765" s="98"/>
      <c r="J3765" s="98"/>
      <c r="K3765" s="98"/>
      <c r="L3765" s="98"/>
      <c r="M3765" s="98"/>
      <c r="N3765" s="98"/>
      <c r="O3765" s="98"/>
      <c r="P3765" s="98"/>
      <c r="Q3765" s="98"/>
      <c r="R3765" s="98"/>
      <c r="S3765" s="98"/>
      <c r="T3765" s="108"/>
    </row>
    <row r="3766" spans="1:20" x14ac:dyDescent="0.3">
      <c r="A3766" s="98"/>
      <c r="B3766" s="98"/>
      <c r="C3766" s="98"/>
      <c r="D3766" s="98"/>
      <c r="E3766" s="98"/>
      <c r="F3766" s="98"/>
      <c r="G3766" s="98"/>
      <c r="H3766" s="98"/>
      <c r="I3766" s="98"/>
      <c r="J3766" s="98"/>
      <c r="K3766" s="98"/>
      <c r="L3766" s="98"/>
      <c r="M3766" s="98"/>
      <c r="N3766" s="98"/>
      <c r="O3766" s="98"/>
      <c r="P3766" s="98"/>
      <c r="Q3766" s="98"/>
      <c r="R3766" s="98"/>
      <c r="S3766" s="98"/>
      <c r="T3766" s="108"/>
    </row>
    <row r="3767" spans="1:20" x14ac:dyDescent="0.3">
      <c r="A3767" s="98"/>
      <c r="B3767" s="98"/>
      <c r="C3767" s="98"/>
      <c r="D3767" s="98"/>
      <c r="E3767" s="98"/>
      <c r="F3767" s="98"/>
      <c r="G3767" s="98"/>
      <c r="H3767" s="98"/>
      <c r="I3767" s="98"/>
      <c r="J3767" s="98"/>
      <c r="K3767" s="98"/>
      <c r="L3767" s="98"/>
      <c r="M3767" s="98"/>
      <c r="N3767" s="98"/>
      <c r="O3767" s="98"/>
      <c r="P3767" s="98"/>
      <c r="Q3767" s="98"/>
      <c r="R3767" s="98"/>
      <c r="S3767" s="98"/>
      <c r="T3767" s="108"/>
    </row>
    <row r="3768" spans="1:20" x14ac:dyDescent="0.3">
      <c r="A3768" s="98"/>
      <c r="B3768" s="98"/>
      <c r="C3768" s="98"/>
      <c r="D3768" s="98"/>
      <c r="E3768" s="98"/>
      <c r="F3768" s="98"/>
      <c r="G3768" s="98"/>
      <c r="H3768" s="98"/>
      <c r="I3768" s="98"/>
      <c r="J3768" s="98"/>
      <c r="K3768" s="98"/>
      <c r="L3768" s="98"/>
      <c r="M3768" s="98"/>
      <c r="N3768" s="98"/>
      <c r="O3768" s="98"/>
      <c r="P3768" s="98"/>
      <c r="Q3768" s="98"/>
      <c r="R3768" s="98"/>
      <c r="S3768" s="98"/>
      <c r="T3768" s="108"/>
    </row>
    <row r="3769" spans="1:20" x14ac:dyDescent="0.3">
      <c r="A3769" s="98"/>
      <c r="B3769" s="98"/>
      <c r="C3769" s="98"/>
      <c r="D3769" s="98"/>
      <c r="E3769" s="98"/>
      <c r="F3769" s="98"/>
      <c r="G3769" s="98"/>
      <c r="H3769" s="98"/>
      <c r="I3769" s="98"/>
      <c r="J3769" s="98"/>
      <c r="K3769" s="98"/>
      <c r="L3769" s="98"/>
      <c r="M3769" s="98"/>
      <c r="N3769" s="98"/>
      <c r="O3769" s="98"/>
      <c r="P3769" s="98"/>
      <c r="Q3769" s="98"/>
      <c r="R3769" s="98"/>
      <c r="S3769" s="98"/>
      <c r="T3769" s="108"/>
    </row>
    <row r="3770" spans="1:20" x14ac:dyDescent="0.3">
      <c r="A3770" s="98"/>
      <c r="B3770" s="98"/>
      <c r="C3770" s="98"/>
      <c r="D3770" s="98"/>
      <c r="E3770" s="98"/>
      <c r="F3770" s="98"/>
      <c r="G3770" s="98"/>
      <c r="H3770" s="98"/>
      <c r="I3770" s="98"/>
      <c r="J3770" s="98"/>
      <c r="K3770" s="98"/>
      <c r="L3770" s="98"/>
      <c r="M3770" s="98"/>
      <c r="N3770" s="98"/>
      <c r="O3770" s="98"/>
      <c r="P3770" s="98"/>
      <c r="Q3770" s="98"/>
      <c r="R3770" s="98"/>
      <c r="S3770" s="98"/>
      <c r="T3770" s="108"/>
    </row>
    <row r="3771" spans="1:20" x14ac:dyDescent="0.3">
      <c r="A3771" s="98"/>
      <c r="B3771" s="98"/>
      <c r="C3771" s="98"/>
      <c r="D3771" s="98"/>
      <c r="E3771" s="98"/>
      <c r="F3771" s="98"/>
      <c r="G3771" s="98"/>
      <c r="H3771" s="98"/>
      <c r="I3771" s="98"/>
      <c r="J3771" s="98"/>
      <c r="K3771" s="98"/>
      <c r="L3771" s="98"/>
      <c r="M3771" s="98"/>
      <c r="N3771" s="98"/>
      <c r="O3771" s="98"/>
      <c r="P3771" s="98"/>
      <c r="Q3771" s="98"/>
      <c r="R3771" s="98"/>
      <c r="S3771" s="98"/>
      <c r="T3771" s="108"/>
    </row>
    <row r="3772" spans="1:20" x14ac:dyDescent="0.3">
      <c r="A3772" s="98"/>
      <c r="B3772" s="98"/>
      <c r="C3772" s="98"/>
      <c r="D3772" s="98"/>
      <c r="E3772" s="98"/>
      <c r="F3772" s="98"/>
      <c r="G3772" s="98"/>
      <c r="H3772" s="98"/>
      <c r="I3772" s="98"/>
      <c r="J3772" s="98"/>
      <c r="K3772" s="98"/>
      <c r="L3772" s="98"/>
      <c r="M3772" s="98"/>
      <c r="N3772" s="98"/>
      <c r="O3772" s="98"/>
      <c r="P3772" s="98"/>
      <c r="Q3772" s="98"/>
      <c r="R3772" s="98"/>
      <c r="S3772" s="98"/>
      <c r="T3772" s="108"/>
    </row>
    <row r="3773" spans="1:20" x14ac:dyDescent="0.3">
      <c r="A3773" s="98"/>
      <c r="B3773" s="98"/>
      <c r="C3773" s="98"/>
      <c r="D3773" s="98"/>
      <c r="E3773" s="98"/>
      <c r="F3773" s="98"/>
      <c r="G3773" s="98"/>
      <c r="H3773" s="98"/>
      <c r="I3773" s="98"/>
      <c r="J3773" s="98"/>
      <c r="K3773" s="98"/>
      <c r="L3773" s="98"/>
      <c r="M3773" s="98"/>
      <c r="N3773" s="98"/>
      <c r="O3773" s="98"/>
      <c r="P3773" s="98"/>
      <c r="Q3773" s="98"/>
      <c r="R3773" s="98"/>
      <c r="S3773" s="98"/>
      <c r="T3773" s="108"/>
    </row>
    <row r="3774" spans="1:20" x14ac:dyDescent="0.3">
      <c r="A3774" s="98"/>
      <c r="B3774" s="98"/>
      <c r="C3774" s="98"/>
      <c r="D3774" s="98"/>
      <c r="E3774" s="98"/>
      <c r="F3774" s="98"/>
      <c r="G3774" s="98"/>
      <c r="H3774" s="98"/>
      <c r="I3774" s="98"/>
      <c r="J3774" s="98"/>
      <c r="K3774" s="98"/>
      <c r="L3774" s="98"/>
      <c r="M3774" s="98"/>
      <c r="N3774" s="98"/>
      <c r="O3774" s="98"/>
      <c r="P3774" s="98"/>
      <c r="Q3774" s="98"/>
      <c r="R3774" s="98"/>
      <c r="S3774" s="98"/>
      <c r="T3774" s="108"/>
    </row>
    <row r="3775" spans="1:20" x14ac:dyDescent="0.3">
      <c r="A3775" s="98"/>
      <c r="B3775" s="98"/>
      <c r="C3775" s="98"/>
      <c r="D3775" s="98"/>
      <c r="E3775" s="98"/>
      <c r="F3775" s="98"/>
      <c r="G3775" s="98"/>
      <c r="H3775" s="98"/>
      <c r="I3775" s="98"/>
      <c r="J3775" s="98"/>
      <c r="K3775" s="98"/>
      <c r="L3775" s="98"/>
      <c r="M3775" s="98"/>
      <c r="N3775" s="98"/>
      <c r="O3775" s="98"/>
      <c r="P3775" s="98"/>
      <c r="Q3775" s="98"/>
      <c r="R3775" s="98"/>
      <c r="S3775" s="98"/>
      <c r="T3775" s="108"/>
    </row>
    <row r="3776" spans="1:20" x14ac:dyDescent="0.3">
      <c r="A3776" s="98"/>
      <c r="B3776" s="98"/>
      <c r="C3776" s="98"/>
      <c r="D3776" s="98"/>
      <c r="E3776" s="98"/>
      <c r="F3776" s="98"/>
      <c r="G3776" s="98"/>
      <c r="H3776" s="98"/>
      <c r="I3776" s="98"/>
      <c r="J3776" s="98"/>
      <c r="K3776" s="98"/>
      <c r="L3776" s="98"/>
      <c r="M3776" s="98"/>
      <c r="N3776" s="98"/>
      <c r="O3776" s="98"/>
      <c r="P3776" s="98"/>
      <c r="Q3776" s="98"/>
      <c r="R3776" s="98"/>
      <c r="S3776" s="98"/>
      <c r="T3776" s="108"/>
    </row>
    <row r="3777" spans="1:20" x14ac:dyDescent="0.3">
      <c r="A3777" s="98"/>
      <c r="B3777" s="98"/>
      <c r="C3777" s="98"/>
      <c r="D3777" s="98"/>
      <c r="E3777" s="98"/>
      <c r="F3777" s="98"/>
      <c r="G3777" s="98"/>
      <c r="H3777" s="98"/>
      <c r="I3777" s="98"/>
      <c r="J3777" s="98"/>
      <c r="K3777" s="98"/>
      <c r="L3777" s="98"/>
      <c r="M3777" s="98"/>
      <c r="N3777" s="98"/>
      <c r="O3777" s="98"/>
      <c r="P3777" s="98"/>
      <c r="Q3777" s="98"/>
      <c r="R3777" s="98"/>
      <c r="S3777" s="98"/>
      <c r="T3777" s="108"/>
    </row>
    <row r="3778" spans="1:20" x14ac:dyDescent="0.3">
      <c r="A3778" s="98"/>
      <c r="B3778" s="98"/>
      <c r="C3778" s="98"/>
      <c r="D3778" s="98"/>
      <c r="E3778" s="98"/>
      <c r="F3778" s="98"/>
      <c r="G3778" s="98"/>
      <c r="H3778" s="98"/>
      <c r="I3778" s="98"/>
      <c r="J3778" s="98"/>
      <c r="K3778" s="98"/>
      <c r="L3778" s="98"/>
      <c r="M3778" s="98"/>
      <c r="N3778" s="98"/>
      <c r="O3778" s="98"/>
      <c r="P3778" s="98"/>
      <c r="Q3778" s="98"/>
      <c r="R3778" s="98"/>
      <c r="S3778" s="98"/>
      <c r="T3778" s="108"/>
    </row>
    <row r="3779" spans="1:20" x14ac:dyDescent="0.3">
      <c r="A3779" s="98"/>
      <c r="B3779" s="98"/>
      <c r="C3779" s="98"/>
      <c r="D3779" s="98"/>
      <c r="E3779" s="98"/>
      <c r="F3779" s="98"/>
      <c r="G3779" s="98"/>
      <c r="H3779" s="98"/>
      <c r="I3779" s="98"/>
      <c r="J3779" s="98"/>
      <c r="K3779" s="98"/>
      <c r="L3779" s="98"/>
      <c r="M3779" s="98"/>
      <c r="N3779" s="98"/>
      <c r="O3779" s="98"/>
      <c r="P3779" s="98"/>
      <c r="Q3779" s="98"/>
      <c r="R3779" s="98"/>
      <c r="S3779" s="98"/>
      <c r="T3779" s="108"/>
    </row>
    <row r="3780" spans="1:20" x14ac:dyDescent="0.3">
      <c r="A3780" s="98"/>
      <c r="B3780" s="98"/>
      <c r="C3780" s="98"/>
      <c r="D3780" s="98"/>
      <c r="E3780" s="98"/>
      <c r="F3780" s="98"/>
      <c r="G3780" s="98"/>
      <c r="H3780" s="98"/>
      <c r="I3780" s="98"/>
      <c r="J3780" s="98"/>
      <c r="K3780" s="98"/>
      <c r="L3780" s="98"/>
      <c r="M3780" s="98"/>
      <c r="N3780" s="98"/>
      <c r="O3780" s="98"/>
      <c r="P3780" s="98"/>
      <c r="Q3780" s="98"/>
      <c r="R3780" s="98"/>
      <c r="S3780" s="98"/>
      <c r="T3780" s="108"/>
    </row>
    <row r="3781" spans="1:20" x14ac:dyDescent="0.3">
      <c r="A3781" s="98"/>
      <c r="B3781" s="98"/>
      <c r="C3781" s="98"/>
      <c r="D3781" s="98"/>
      <c r="E3781" s="98"/>
      <c r="F3781" s="98"/>
      <c r="G3781" s="98"/>
      <c r="H3781" s="98"/>
      <c r="I3781" s="98"/>
      <c r="J3781" s="98"/>
      <c r="K3781" s="98"/>
      <c r="L3781" s="98"/>
      <c r="M3781" s="98"/>
      <c r="N3781" s="98"/>
      <c r="O3781" s="98"/>
      <c r="P3781" s="98"/>
      <c r="Q3781" s="98"/>
      <c r="R3781" s="98"/>
      <c r="S3781" s="98"/>
      <c r="T3781" s="108"/>
    </row>
    <row r="3782" spans="1:20" x14ac:dyDescent="0.3">
      <c r="A3782" s="98"/>
      <c r="B3782" s="98"/>
      <c r="C3782" s="98"/>
      <c r="D3782" s="98"/>
      <c r="E3782" s="98"/>
      <c r="F3782" s="98"/>
      <c r="G3782" s="98"/>
      <c r="H3782" s="98"/>
      <c r="I3782" s="98"/>
      <c r="J3782" s="98"/>
      <c r="K3782" s="98"/>
      <c r="L3782" s="98"/>
      <c r="M3782" s="98"/>
      <c r="N3782" s="98"/>
      <c r="O3782" s="98"/>
      <c r="P3782" s="98"/>
      <c r="Q3782" s="98"/>
      <c r="R3782" s="98"/>
      <c r="S3782" s="98"/>
      <c r="T3782" s="108"/>
    </row>
    <row r="3783" spans="1:20" x14ac:dyDescent="0.3">
      <c r="A3783" s="98"/>
      <c r="B3783" s="98"/>
      <c r="C3783" s="98"/>
      <c r="D3783" s="98"/>
      <c r="E3783" s="98"/>
      <c r="F3783" s="98"/>
      <c r="G3783" s="98"/>
      <c r="H3783" s="98"/>
      <c r="I3783" s="98"/>
      <c r="J3783" s="98"/>
      <c r="K3783" s="98"/>
      <c r="L3783" s="98"/>
      <c r="M3783" s="98"/>
      <c r="N3783" s="98"/>
      <c r="O3783" s="98"/>
      <c r="P3783" s="98"/>
      <c r="Q3783" s="98"/>
      <c r="R3783" s="98"/>
      <c r="S3783" s="98"/>
      <c r="T3783" s="108"/>
    </row>
    <row r="3784" spans="1:20" x14ac:dyDescent="0.3">
      <c r="A3784" s="98"/>
      <c r="B3784" s="98"/>
      <c r="C3784" s="98"/>
      <c r="D3784" s="98"/>
      <c r="E3784" s="98"/>
      <c r="F3784" s="98"/>
      <c r="G3784" s="98"/>
      <c r="H3784" s="98"/>
      <c r="I3784" s="98"/>
      <c r="J3784" s="98"/>
      <c r="K3784" s="98"/>
      <c r="L3784" s="98"/>
      <c r="M3784" s="98"/>
      <c r="N3784" s="98"/>
      <c r="O3784" s="98"/>
      <c r="P3784" s="98"/>
      <c r="Q3784" s="98"/>
      <c r="R3784" s="98"/>
      <c r="S3784" s="98"/>
      <c r="T3784" s="108"/>
    </row>
    <row r="3785" spans="1:20" x14ac:dyDescent="0.3">
      <c r="A3785" s="98"/>
      <c r="B3785" s="98"/>
      <c r="C3785" s="98"/>
      <c r="D3785" s="98"/>
      <c r="E3785" s="98"/>
      <c r="F3785" s="98"/>
      <c r="G3785" s="98"/>
      <c r="H3785" s="98"/>
      <c r="I3785" s="98"/>
      <c r="J3785" s="98"/>
      <c r="K3785" s="98"/>
      <c r="L3785" s="98"/>
      <c r="M3785" s="98"/>
      <c r="N3785" s="98"/>
      <c r="O3785" s="98"/>
      <c r="P3785" s="98"/>
      <c r="Q3785" s="98"/>
      <c r="R3785" s="98"/>
      <c r="S3785" s="98"/>
      <c r="T3785" s="108"/>
    </row>
    <row r="3786" spans="1:20" x14ac:dyDescent="0.3">
      <c r="A3786" s="98"/>
      <c r="B3786" s="98"/>
      <c r="C3786" s="98"/>
      <c r="D3786" s="98"/>
      <c r="E3786" s="98"/>
      <c r="F3786" s="98"/>
      <c r="G3786" s="98"/>
      <c r="H3786" s="98"/>
      <c r="I3786" s="98"/>
      <c r="J3786" s="98"/>
      <c r="K3786" s="98"/>
      <c r="L3786" s="98"/>
      <c r="M3786" s="98"/>
      <c r="N3786" s="98"/>
      <c r="O3786" s="98"/>
      <c r="P3786" s="98"/>
      <c r="Q3786" s="98"/>
      <c r="R3786" s="98"/>
      <c r="S3786" s="98"/>
      <c r="T3786" s="108"/>
    </row>
    <row r="3787" spans="1:20" x14ac:dyDescent="0.3">
      <c r="A3787" s="98"/>
      <c r="B3787" s="98"/>
      <c r="C3787" s="98"/>
      <c r="D3787" s="98"/>
      <c r="E3787" s="98"/>
      <c r="F3787" s="98"/>
      <c r="G3787" s="98"/>
      <c r="H3787" s="98"/>
      <c r="I3787" s="98"/>
      <c r="J3787" s="98"/>
      <c r="K3787" s="98"/>
      <c r="L3787" s="98"/>
      <c r="M3787" s="98"/>
      <c r="N3787" s="98"/>
      <c r="O3787" s="98"/>
      <c r="P3787" s="98"/>
      <c r="Q3787" s="98"/>
      <c r="R3787" s="98"/>
      <c r="S3787" s="98"/>
      <c r="T3787" s="108"/>
    </row>
    <row r="3788" spans="1:20" x14ac:dyDescent="0.3">
      <c r="A3788" s="98"/>
      <c r="B3788" s="98"/>
      <c r="C3788" s="98"/>
      <c r="D3788" s="98"/>
      <c r="E3788" s="98"/>
      <c r="F3788" s="98"/>
      <c r="G3788" s="98"/>
      <c r="H3788" s="98"/>
      <c r="I3788" s="98"/>
      <c r="J3788" s="98"/>
      <c r="K3788" s="98"/>
      <c r="L3788" s="98"/>
      <c r="M3788" s="98"/>
      <c r="N3788" s="98"/>
      <c r="O3788" s="98"/>
      <c r="P3788" s="98"/>
      <c r="Q3788" s="98"/>
      <c r="R3788" s="98"/>
      <c r="S3788" s="98"/>
      <c r="T3788" s="108"/>
    </row>
    <row r="3789" spans="1:20" x14ac:dyDescent="0.3">
      <c r="A3789" s="98"/>
      <c r="B3789" s="98"/>
      <c r="C3789" s="98"/>
      <c r="D3789" s="98"/>
      <c r="E3789" s="98"/>
      <c r="F3789" s="98"/>
      <c r="G3789" s="98"/>
      <c r="H3789" s="98"/>
      <c r="I3789" s="98"/>
      <c r="J3789" s="98"/>
      <c r="K3789" s="98"/>
      <c r="L3789" s="98"/>
      <c r="M3789" s="98"/>
      <c r="N3789" s="98"/>
      <c r="O3789" s="98"/>
      <c r="P3789" s="98"/>
      <c r="Q3789" s="98"/>
      <c r="R3789" s="98"/>
      <c r="S3789" s="98"/>
      <c r="T3789" s="108"/>
    </row>
    <row r="3790" spans="1:20" x14ac:dyDescent="0.3">
      <c r="A3790" s="98"/>
      <c r="B3790" s="98"/>
      <c r="C3790" s="98"/>
      <c r="D3790" s="98"/>
      <c r="E3790" s="98"/>
      <c r="F3790" s="98"/>
      <c r="G3790" s="98"/>
      <c r="H3790" s="98"/>
      <c r="I3790" s="98"/>
      <c r="J3790" s="98"/>
      <c r="K3790" s="98"/>
      <c r="L3790" s="98"/>
      <c r="M3790" s="98"/>
      <c r="N3790" s="98"/>
      <c r="O3790" s="98"/>
      <c r="P3790" s="98"/>
      <c r="Q3790" s="98"/>
      <c r="R3790" s="98"/>
      <c r="S3790" s="98"/>
      <c r="T3790" s="108"/>
    </row>
    <row r="3791" spans="1:20" x14ac:dyDescent="0.3">
      <c r="A3791" s="98"/>
      <c r="B3791" s="98"/>
      <c r="C3791" s="98"/>
      <c r="D3791" s="98"/>
      <c r="E3791" s="98"/>
      <c r="F3791" s="98"/>
      <c r="G3791" s="98"/>
      <c r="H3791" s="98"/>
      <c r="I3791" s="98"/>
      <c r="J3791" s="98"/>
      <c r="K3791" s="98"/>
      <c r="L3791" s="98"/>
      <c r="M3791" s="98"/>
      <c r="N3791" s="98"/>
      <c r="O3791" s="98"/>
      <c r="P3791" s="98"/>
      <c r="Q3791" s="98"/>
      <c r="R3791" s="98"/>
      <c r="S3791" s="98"/>
      <c r="T3791" s="108"/>
    </row>
    <row r="3792" spans="1:20" x14ac:dyDescent="0.3">
      <c r="A3792" s="98"/>
      <c r="B3792" s="98"/>
      <c r="C3792" s="98"/>
      <c r="D3792" s="98"/>
      <c r="E3792" s="98"/>
      <c r="F3792" s="98"/>
      <c r="G3792" s="98"/>
      <c r="H3792" s="98"/>
      <c r="I3792" s="98"/>
      <c r="J3792" s="98"/>
      <c r="K3792" s="98"/>
      <c r="L3792" s="98"/>
      <c r="M3792" s="98"/>
      <c r="N3792" s="98"/>
      <c r="O3792" s="98"/>
      <c r="P3792" s="98"/>
      <c r="Q3792" s="98"/>
      <c r="R3792" s="98"/>
      <c r="S3792" s="98"/>
      <c r="T3792" s="108"/>
    </row>
    <row r="3793" spans="1:20" x14ac:dyDescent="0.3">
      <c r="A3793" s="98"/>
      <c r="B3793" s="98"/>
      <c r="C3793" s="98"/>
      <c r="D3793" s="98"/>
      <c r="E3793" s="98"/>
      <c r="F3793" s="98"/>
      <c r="G3793" s="98"/>
      <c r="H3793" s="98"/>
      <c r="I3793" s="98"/>
      <c r="J3793" s="98"/>
      <c r="K3793" s="98"/>
      <c r="L3793" s="98"/>
      <c r="M3793" s="98"/>
      <c r="N3793" s="98"/>
      <c r="O3793" s="98"/>
      <c r="P3793" s="98"/>
      <c r="Q3793" s="98"/>
      <c r="R3793" s="98"/>
      <c r="S3793" s="98"/>
      <c r="T3793" s="108"/>
    </row>
    <row r="3794" spans="1:20" x14ac:dyDescent="0.3">
      <c r="A3794" s="98"/>
      <c r="B3794" s="98"/>
      <c r="C3794" s="98"/>
      <c r="D3794" s="98"/>
      <c r="E3794" s="98"/>
      <c r="F3794" s="98"/>
      <c r="G3794" s="98"/>
      <c r="H3794" s="98"/>
      <c r="I3794" s="98"/>
      <c r="J3794" s="98"/>
      <c r="K3794" s="98"/>
      <c r="L3794" s="98"/>
      <c r="M3794" s="98"/>
      <c r="N3794" s="98"/>
      <c r="O3794" s="98"/>
      <c r="P3794" s="98"/>
      <c r="Q3794" s="98"/>
      <c r="R3794" s="98"/>
      <c r="S3794" s="98"/>
      <c r="T3794" s="108"/>
    </row>
    <row r="3795" spans="1:20" x14ac:dyDescent="0.3">
      <c r="A3795" s="98"/>
      <c r="B3795" s="98"/>
      <c r="C3795" s="98"/>
      <c r="D3795" s="98"/>
      <c r="E3795" s="98"/>
      <c r="F3795" s="98"/>
      <c r="G3795" s="98"/>
      <c r="H3795" s="98"/>
      <c r="I3795" s="98"/>
      <c r="J3795" s="98"/>
      <c r="K3795" s="98"/>
      <c r="L3795" s="98"/>
      <c r="M3795" s="98"/>
      <c r="N3795" s="98"/>
      <c r="O3795" s="98"/>
      <c r="P3795" s="98"/>
      <c r="Q3795" s="98"/>
      <c r="R3795" s="98"/>
      <c r="S3795" s="98"/>
      <c r="T3795" s="108"/>
    </row>
    <row r="3796" spans="1:20" x14ac:dyDescent="0.3">
      <c r="A3796" s="98"/>
      <c r="B3796" s="98"/>
      <c r="C3796" s="98"/>
      <c r="D3796" s="98"/>
      <c r="E3796" s="98"/>
      <c r="F3796" s="98"/>
      <c r="G3796" s="98"/>
      <c r="H3796" s="98"/>
      <c r="I3796" s="98"/>
      <c r="J3796" s="98"/>
      <c r="K3796" s="98"/>
      <c r="L3796" s="98"/>
      <c r="M3796" s="98"/>
      <c r="N3796" s="98"/>
      <c r="O3796" s="98"/>
      <c r="P3796" s="98"/>
      <c r="Q3796" s="98"/>
      <c r="R3796" s="98"/>
      <c r="S3796" s="98"/>
      <c r="T3796" s="108"/>
    </row>
    <row r="3797" spans="1:20" x14ac:dyDescent="0.3">
      <c r="A3797" s="98"/>
      <c r="B3797" s="98"/>
      <c r="C3797" s="98"/>
      <c r="D3797" s="98"/>
      <c r="E3797" s="98"/>
      <c r="F3797" s="98"/>
      <c r="G3797" s="98"/>
      <c r="H3797" s="98"/>
      <c r="I3797" s="98"/>
      <c r="J3797" s="98"/>
      <c r="K3797" s="98"/>
      <c r="L3797" s="98"/>
      <c r="M3797" s="98"/>
      <c r="N3797" s="98"/>
      <c r="O3797" s="98"/>
      <c r="P3797" s="98"/>
      <c r="Q3797" s="98"/>
      <c r="R3797" s="98"/>
      <c r="S3797" s="98"/>
      <c r="T3797" s="108"/>
    </row>
    <row r="3798" spans="1:20" x14ac:dyDescent="0.3">
      <c r="A3798" s="98"/>
      <c r="B3798" s="98"/>
      <c r="C3798" s="98"/>
      <c r="D3798" s="98"/>
      <c r="E3798" s="98"/>
      <c r="F3798" s="98"/>
      <c r="G3798" s="98"/>
      <c r="H3798" s="98"/>
      <c r="I3798" s="98"/>
      <c r="J3798" s="98"/>
      <c r="K3798" s="98"/>
      <c r="L3798" s="98"/>
      <c r="M3798" s="98"/>
      <c r="N3798" s="98"/>
      <c r="O3798" s="98"/>
      <c r="P3798" s="98"/>
      <c r="Q3798" s="98"/>
      <c r="R3798" s="98"/>
      <c r="S3798" s="98"/>
      <c r="T3798" s="108"/>
    </row>
    <row r="3799" spans="1:20" x14ac:dyDescent="0.3">
      <c r="A3799" s="98"/>
      <c r="B3799" s="98"/>
      <c r="C3799" s="98"/>
      <c r="D3799" s="98"/>
      <c r="E3799" s="98"/>
      <c r="F3799" s="98"/>
      <c r="G3799" s="98"/>
      <c r="H3799" s="98"/>
      <c r="I3799" s="98"/>
      <c r="J3799" s="98"/>
      <c r="K3799" s="98"/>
      <c r="L3799" s="98"/>
      <c r="M3799" s="98"/>
      <c r="N3799" s="98"/>
      <c r="O3799" s="98"/>
      <c r="P3799" s="98"/>
      <c r="Q3799" s="98"/>
      <c r="R3799" s="98"/>
      <c r="S3799" s="98"/>
      <c r="T3799" s="108"/>
    </row>
    <row r="3800" spans="1:20" x14ac:dyDescent="0.3">
      <c r="A3800" s="98"/>
      <c r="B3800" s="98"/>
      <c r="C3800" s="98"/>
      <c r="D3800" s="98"/>
      <c r="E3800" s="98"/>
      <c r="F3800" s="98"/>
      <c r="G3800" s="98"/>
      <c r="H3800" s="98"/>
      <c r="I3800" s="98"/>
      <c r="J3800" s="98"/>
      <c r="K3800" s="98"/>
      <c r="L3800" s="98"/>
      <c r="M3800" s="98"/>
      <c r="N3800" s="98"/>
      <c r="O3800" s="98"/>
      <c r="P3800" s="98"/>
      <c r="Q3800" s="98"/>
      <c r="R3800" s="98"/>
      <c r="S3800" s="98"/>
      <c r="T3800" s="108"/>
    </row>
    <row r="3801" spans="1:20" x14ac:dyDescent="0.3">
      <c r="A3801" s="98"/>
      <c r="B3801" s="98"/>
      <c r="C3801" s="98"/>
      <c r="D3801" s="98"/>
      <c r="E3801" s="98"/>
      <c r="F3801" s="98"/>
      <c r="G3801" s="98"/>
      <c r="H3801" s="98"/>
      <c r="I3801" s="98"/>
      <c r="J3801" s="98"/>
      <c r="K3801" s="98"/>
      <c r="L3801" s="98"/>
      <c r="M3801" s="98"/>
      <c r="N3801" s="98"/>
      <c r="O3801" s="98"/>
      <c r="P3801" s="98"/>
      <c r="Q3801" s="98"/>
      <c r="R3801" s="98"/>
      <c r="S3801" s="98"/>
      <c r="T3801" s="108"/>
    </row>
    <row r="3802" spans="1:20" x14ac:dyDescent="0.3">
      <c r="A3802" s="98"/>
      <c r="B3802" s="98"/>
      <c r="C3802" s="98"/>
      <c r="D3802" s="98"/>
      <c r="E3802" s="98"/>
      <c r="F3802" s="98"/>
      <c r="G3802" s="98"/>
      <c r="H3802" s="98"/>
      <c r="I3802" s="98"/>
      <c r="J3802" s="98"/>
      <c r="K3802" s="98"/>
      <c r="L3802" s="98"/>
      <c r="M3802" s="98"/>
      <c r="N3802" s="98"/>
      <c r="O3802" s="98"/>
      <c r="P3802" s="98"/>
      <c r="Q3802" s="98"/>
      <c r="R3802" s="98"/>
      <c r="S3802" s="98"/>
      <c r="T3802" s="108"/>
    </row>
    <row r="3803" spans="1:20" x14ac:dyDescent="0.3">
      <c r="A3803" s="98"/>
      <c r="B3803" s="98"/>
      <c r="C3803" s="98"/>
      <c r="D3803" s="98"/>
      <c r="E3803" s="98"/>
      <c r="F3803" s="98"/>
      <c r="G3803" s="98"/>
      <c r="H3803" s="98"/>
      <c r="I3803" s="98"/>
      <c r="J3803" s="98"/>
      <c r="K3803" s="98"/>
      <c r="L3803" s="98"/>
      <c r="M3803" s="98"/>
      <c r="N3803" s="98"/>
      <c r="O3803" s="98"/>
      <c r="P3803" s="98"/>
      <c r="Q3803" s="98"/>
      <c r="R3803" s="98"/>
      <c r="S3803" s="98"/>
      <c r="T3803" s="108"/>
    </row>
    <row r="3804" spans="1:20" x14ac:dyDescent="0.3">
      <c r="A3804" s="98"/>
      <c r="B3804" s="98"/>
      <c r="C3804" s="98"/>
      <c r="D3804" s="98"/>
      <c r="E3804" s="98"/>
      <c r="F3804" s="98"/>
      <c r="G3804" s="98"/>
      <c r="H3804" s="98"/>
      <c r="I3804" s="98"/>
      <c r="J3804" s="98"/>
      <c r="K3804" s="98"/>
      <c r="L3804" s="98"/>
      <c r="M3804" s="98"/>
      <c r="N3804" s="98"/>
      <c r="O3804" s="98"/>
      <c r="P3804" s="98"/>
      <c r="Q3804" s="98"/>
      <c r="R3804" s="98"/>
      <c r="S3804" s="98"/>
      <c r="T3804" s="108"/>
    </row>
    <row r="3805" spans="1:20" x14ac:dyDescent="0.3">
      <c r="A3805" s="98"/>
      <c r="B3805" s="98"/>
      <c r="C3805" s="98"/>
      <c r="D3805" s="98"/>
      <c r="E3805" s="98"/>
      <c r="F3805" s="98"/>
      <c r="G3805" s="98"/>
      <c r="H3805" s="98"/>
      <c r="I3805" s="98"/>
      <c r="J3805" s="98"/>
      <c r="K3805" s="98"/>
      <c r="L3805" s="98"/>
      <c r="M3805" s="98"/>
      <c r="N3805" s="98"/>
      <c r="O3805" s="98"/>
      <c r="P3805" s="98"/>
      <c r="Q3805" s="98"/>
      <c r="R3805" s="98"/>
      <c r="S3805" s="98"/>
      <c r="T3805" s="108"/>
    </row>
    <row r="3806" spans="1:20" x14ac:dyDescent="0.3">
      <c r="A3806" s="98"/>
      <c r="B3806" s="98"/>
      <c r="C3806" s="98"/>
      <c r="D3806" s="98"/>
      <c r="E3806" s="98"/>
      <c r="F3806" s="98"/>
      <c r="G3806" s="98"/>
      <c r="H3806" s="98"/>
      <c r="I3806" s="98"/>
      <c r="J3806" s="98"/>
      <c r="K3806" s="98"/>
      <c r="L3806" s="98"/>
      <c r="M3806" s="98"/>
      <c r="N3806" s="98"/>
      <c r="O3806" s="98"/>
      <c r="P3806" s="98"/>
      <c r="Q3806" s="98"/>
      <c r="R3806" s="98"/>
      <c r="S3806" s="98"/>
      <c r="T3806" s="108"/>
    </row>
    <row r="3807" spans="1:20" x14ac:dyDescent="0.3">
      <c r="A3807" s="98"/>
      <c r="B3807" s="98"/>
      <c r="C3807" s="98"/>
      <c r="D3807" s="98"/>
      <c r="E3807" s="98"/>
      <c r="F3807" s="98"/>
      <c r="G3807" s="98"/>
      <c r="H3807" s="98"/>
      <c r="I3807" s="98"/>
      <c r="J3807" s="98"/>
      <c r="K3807" s="98"/>
      <c r="L3807" s="98"/>
      <c r="M3807" s="98"/>
      <c r="N3807" s="98"/>
      <c r="O3807" s="98"/>
      <c r="P3807" s="98"/>
      <c r="Q3807" s="98"/>
      <c r="R3807" s="98"/>
      <c r="S3807" s="98"/>
      <c r="T3807" s="108"/>
    </row>
    <row r="3808" spans="1:20" x14ac:dyDescent="0.3">
      <c r="A3808" s="98"/>
      <c r="B3808" s="98"/>
      <c r="C3808" s="98"/>
      <c r="D3808" s="98"/>
      <c r="E3808" s="98"/>
      <c r="F3808" s="98"/>
      <c r="G3808" s="98"/>
      <c r="H3808" s="98"/>
      <c r="I3808" s="98"/>
      <c r="J3808" s="98"/>
      <c r="K3808" s="98"/>
      <c r="L3808" s="98"/>
      <c r="M3808" s="98"/>
      <c r="N3808" s="98"/>
      <c r="O3808" s="98"/>
      <c r="P3808" s="98"/>
      <c r="Q3808" s="98"/>
      <c r="R3808" s="98"/>
      <c r="S3808" s="98"/>
      <c r="T3808" s="108"/>
    </row>
    <row r="3809" spans="1:20" x14ac:dyDescent="0.3">
      <c r="A3809" s="98"/>
      <c r="B3809" s="98"/>
      <c r="C3809" s="98"/>
      <c r="D3809" s="98"/>
      <c r="E3809" s="98"/>
      <c r="F3809" s="98"/>
      <c r="G3809" s="98"/>
      <c r="H3809" s="98"/>
      <c r="I3809" s="98"/>
      <c r="J3809" s="98"/>
      <c r="K3809" s="98"/>
      <c r="L3809" s="98"/>
      <c r="M3809" s="98"/>
      <c r="N3809" s="98"/>
      <c r="O3809" s="98"/>
      <c r="P3809" s="98"/>
      <c r="Q3809" s="98"/>
      <c r="R3809" s="98"/>
      <c r="S3809" s="98"/>
      <c r="T3809" s="108"/>
    </row>
    <row r="3810" spans="1:20" x14ac:dyDescent="0.3">
      <c r="A3810" s="98"/>
      <c r="B3810" s="98"/>
      <c r="C3810" s="98"/>
      <c r="D3810" s="98"/>
      <c r="E3810" s="98"/>
      <c r="F3810" s="98"/>
      <c r="G3810" s="98"/>
      <c r="H3810" s="98"/>
      <c r="I3810" s="98"/>
      <c r="J3810" s="98"/>
      <c r="K3810" s="98"/>
      <c r="L3810" s="98"/>
      <c r="M3810" s="98"/>
      <c r="N3810" s="98"/>
      <c r="O3810" s="98"/>
      <c r="P3810" s="98"/>
      <c r="Q3810" s="98"/>
      <c r="R3810" s="98"/>
      <c r="S3810" s="98"/>
      <c r="T3810" s="108"/>
    </row>
    <row r="3811" spans="1:20" x14ac:dyDescent="0.3">
      <c r="A3811" s="98"/>
      <c r="B3811" s="98"/>
      <c r="C3811" s="98"/>
      <c r="D3811" s="98"/>
      <c r="E3811" s="98"/>
      <c r="F3811" s="98"/>
      <c r="G3811" s="98"/>
      <c r="H3811" s="98"/>
      <c r="I3811" s="98"/>
      <c r="J3811" s="98"/>
      <c r="K3811" s="98"/>
      <c r="L3811" s="98"/>
      <c r="M3811" s="98"/>
      <c r="N3811" s="98"/>
      <c r="O3811" s="98"/>
      <c r="P3811" s="98"/>
      <c r="Q3811" s="98"/>
      <c r="R3811" s="98"/>
      <c r="S3811" s="98"/>
      <c r="T3811" s="108"/>
    </row>
    <row r="3812" spans="1:20" x14ac:dyDescent="0.3">
      <c r="A3812" s="98"/>
      <c r="B3812" s="98"/>
      <c r="C3812" s="98"/>
      <c r="D3812" s="98"/>
      <c r="E3812" s="98"/>
      <c r="F3812" s="98"/>
      <c r="G3812" s="98"/>
      <c r="H3812" s="98"/>
      <c r="I3812" s="98"/>
      <c r="J3812" s="98"/>
      <c r="K3812" s="98"/>
      <c r="L3812" s="98"/>
      <c r="M3812" s="98"/>
      <c r="N3812" s="98"/>
      <c r="O3812" s="98"/>
      <c r="P3812" s="98"/>
      <c r="Q3812" s="98"/>
      <c r="R3812" s="98"/>
      <c r="S3812" s="98"/>
      <c r="T3812" s="108"/>
    </row>
    <row r="3813" spans="1:20" x14ac:dyDescent="0.3">
      <c r="A3813" s="98"/>
      <c r="B3813" s="98"/>
      <c r="C3813" s="98"/>
      <c r="D3813" s="98"/>
      <c r="E3813" s="98"/>
      <c r="F3813" s="98"/>
      <c r="G3813" s="98"/>
      <c r="H3813" s="98"/>
      <c r="I3813" s="98"/>
      <c r="J3813" s="98"/>
      <c r="K3813" s="98"/>
      <c r="L3813" s="98"/>
      <c r="M3813" s="98"/>
      <c r="N3813" s="98"/>
      <c r="O3813" s="98"/>
      <c r="P3813" s="98"/>
      <c r="Q3813" s="98"/>
      <c r="R3813" s="98"/>
      <c r="S3813" s="98"/>
      <c r="T3813" s="108"/>
    </row>
    <row r="3814" spans="1:20" x14ac:dyDescent="0.3">
      <c r="A3814" s="98"/>
      <c r="B3814" s="98"/>
      <c r="C3814" s="98"/>
      <c r="D3814" s="98"/>
      <c r="E3814" s="98"/>
      <c r="F3814" s="98"/>
      <c r="G3814" s="98"/>
      <c r="H3814" s="98"/>
      <c r="I3814" s="98"/>
      <c r="J3814" s="98"/>
      <c r="K3814" s="98"/>
      <c r="L3814" s="98"/>
      <c r="M3814" s="98"/>
      <c r="N3814" s="98"/>
      <c r="O3814" s="98"/>
      <c r="P3814" s="98"/>
      <c r="Q3814" s="98"/>
      <c r="R3814" s="98"/>
      <c r="S3814" s="98"/>
      <c r="T3814" s="108"/>
    </row>
    <row r="3815" spans="1:20" x14ac:dyDescent="0.3">
      <c r="A3815" s="98"/>
      <c r="B3815" s="98"/>
      <c r="C3815" s="98"/>
      <c r="D3815" s="98"/>
      <c r="E3815" s="98"/>
      <c r="F3815" s="98"/>
      <c r="G3815" s="98"/>
      <c r="H3815" s="98"/>
      <c r="I3815" s="98"/>
      <c r="J3815" s="98"/>
      <c r="K3815" s="98"/>
      <c r="L3815" s="98"/>
      <c r="M3815" s="98"/>
      <c r="N3815" s="98"/>
      <c r="O3815" s="98"/>
      <c r="P3815" s="98"/>
      <c r="Q3815" s="98"/>
      <c r="R3815" s="98"/>
      <c r="S3815" s="98"/>
      <c r="T3815" s="108"/>
    </row>
    <row r="3816" spans="1:20" x14ac:dyDescent="0.3">
      <c r="A3816" s="98"/>
      <c r="B3816" s="98"/>
      <c r="C3816" s="98"/>
      <c r="D3816" s="98"/>
      <c r="E3816" s="98"/>
      <c r="F3816" s="98"/>
      <c r="G3816" s="98"/>
      <c r="H3816" s="98"/>
      <c r="I3816" s="98"/>
      <c r="J3816" s="98"/>
      <c r="K3816" s="98"/>
      <c r="L3816" s="98"/>
      <c r="M3816" s="98"/>
      <c r="N3816" s="98"/>
      <c r="O3816" s="98"/>
      <c r="P3816" s="98"/>
      <c r="Q3816" s="98"/>
      <c r="R3816" s="98"/>
      <c r="S3816" s="98"/>
      <c r="T3816" s="108"/>
    </row>
    <row r="3817" spans="1:20" x14ac:dyDescent="0.3">
      <c r="A3817" s="98"/>
      <c r="B3817" s="98"/>
      <c r="C3817" s="98"/>
      <c r="D3817" s="98"/>
      <c r="E3817" s="98"/>
      <c r="F3817" s="98"/>
      <c r="G3817" s="98"/>
      <c r="H3817" s="98"/>
      <c r="I3817" s="98"/>
      <c r="J3817" s="98"/>
      <c r="K3817" s="98"/>
      <c r="L3817" s="98"/>
      <c r="M3817" s="98"/>
      <c r="N3817" s="98"/>
      <c r="O3817" s="98"/>
      <c r="P3817" s="98"/>
      <c r="Q3817" s="98"/>
      <c r="R3817" s="98"/>
      <c r="S3817" s="98"/>
      <c r="T3817" s="108"/>
    </row>
    <row r="3818" spans="1:20" x14ac:dyDescent="0.3">
      <c r="A3818" s="98"/>
      <c r="B3818" s="98"/>
      <c r="C3818" s="98"/>
      <c r="D3818" s="98"/>
      <c r="E3818" s="98"/>
      <c r="F3818" s="98"/>
      <c r="G3818" s="98"/>
      <c r="H3818" s="98"/>
      <c r="I3818" s="98"/>
      <c r="J3818" s="98"/>
      <c r="K3818" s="98"/>
      <c r="L3818" s="98"/>
      <c r="M3818" s="98"/>
      <c r="N3818" s="98"/>
      <c r="O3818" s="98"/>
      <c r="P3818" s="98"/>
      <c r="Q3818" s="98"/>
      <c r="R3818" s="98"/>
      <c r="S3818" s="98"/>
      <c r="T3818" s="108"/>
    </row>
    <row r="3819" spans="1:20" x14ac:dyDescent="0.3">
      <c r="A3819" s="98"/>
      <c r="B3819" s="98"/>
      <c r="C3819" s="98"/>
      <c r="D3819" s="98"/>
      <c r="E3819" s="98"/>
      <c r="F3819" s="98"/>
      <c r="G3819" s="98"/>
      <c r="H3819" s="98"/>
      <c r="I3819" s="98"/>
      <c r="J3819" s="98"/>
      <c r="K3819" s="98"/>
      <c r="L3819" s="98"/>
      <c r="M3819" s="98"/>
      <c r="N3819" s="98"/>
      <c r="O3819" s="98"/>
      <c r="P3819" s="98"/>
      <c r="Q3819" s="98"/>
      <c r="R3819" s="98"/>
      <c r="S3819" s="98"/>
      <c r="T3819" s="108"/>
    </row>
    <row r="3820" spans="1:20" x14ac:dyDescent="0.3">
      <c r="A3820" s="98"/>
      <c r="B3820" s="98"/>
      <c r="C3820" s="98"/>
      <c r="D3820" s="98"/>
      <c r="E3820" s="98"/>
      <c r="F3820" s="98"/>
      <c r="G3820" s="98"/>
      <c r="H3820" s="98"/>
      <c r="I3820" s="98"/>
      <c r="J3820" s="98"/>
      <c r="K3820" s="98"/>
      <c r="L3820" s="98"/>
      <c r="M3820" s="98"/>
      <c r="N3820" s="98"/>
      <c r="O3820" s="98"/>
      <c r="P3820" s="98"/>
      <c r="Q3820" s="98"/>
      <c r="R3820" s="98"/>
      <c r="S3820" s="98"/>
      <c r="T3820" s="108"/>
    </row>
    <row r="3821" spans="1:20" x14ac:dyDescent="0.3">
      <c r="A3821" s="98"/>
      <c r="B3821" s="98"/>
      <c r="C3821" s="98"/>
      <c r="D3821" s="98"/>
      <c r="E3821" s="98"/>
      <c r="F3821" s="98"/>
      <c r="G3821" s="98"/>
      <c r="H3821" s="98"/>
      <c r="I3821" s="98"/>
      <c r="J3821" s="98"/>
      <c r="K3821" s="98"/>
      <c r="L3821" s="98"/>
      <c r="M3821" s="98"/>
      <c r="N3821" s="98"/>
      <c r="O3821" s="98"/>
      <c r="P3821" s="98"/>
      <c r="Q3821" s="98"/>
      <c r="R3821" s="98"/>
      <c r="S3821" s="98"/>
      <c r="T3821" s="108"/>
    </row>
    <row r="3822" spans="1:20" x14ac:dyDescent="0.3">
      <c r="A3822" s="98"/>
      <c r="B3822" s="98"/>
      <c r="C3822" s="98"/>
      <c r="D3822" s="98"/>
      <c r="E3822" s="98"/>
      <c r="F3822" s="98"/>
      <c r="G3822" s="98"/>
      <c r="H3822" s="98"/>
      <c r="I3822" s="98"/>
      <c r="J3822" s="98"/>
      <c r="K3822" s="98"/>
      <c r="L3822" s="98"/>
      <c r="M3822" s="98"/>
      <c r="N3822" s="98"/>
      <c r="O3822" s="98"/>
      <c r="P3822" s="98"/>
      <c r="Q3822" s="98"/>
      <c r="R3822" s="98"/>
      <c r="S3822" s="98"/>
      <c r="T3822" s="108"/>
    </row>
    <row r="3823" spans="1:20" x14ac:dyDescent="0.3">
      <c r="A3823" s="98"/>
      <c r="B3823" s="98"/>
      <c r="C3823" s="98"/>
      <c r="D3823" s="98"/>
      <c r="E3823" s="98"/>
      <c r="F3823" s="98"/>
      <c r="G3823" s="98"/>
      <c r="H3823" s="98"/>
      <c r="I3823" s="98"/>
      <c r="J3823" s="98"/>
      <c r="K3823" s="98"/>
      <c r="L3823" s="98"/>
      <c r="M3823" s="98"/>
      <c r="N3823" s="98"/>
      <c r="O3823" s="98"/>
      <c r="P3823" s="98"/>
      <c r="Q3823" s="98"/>
      <c r="R3823" s="98"/>
      <c r="S3823" s="98"/>
      <c r="T3823" s="108"/>
    </row>
    <row r="3824" spans="1:20" x14ac:dyDescent="0.3">
      <c r="A3824" s="98"/>
      <c r="B3824" s="98"/>
      <c r="C3824" s="98"/>
      <c r="D3824" s="98"/>
      <c r="E3824" s="98"/>
      <c r="F3824" s="98"/>
      <c r="G3824" s="98"/>
      <c r="H3824" s="98"/>
      <c r="I3824" s="98"/>
      <c r="J3824" s="98"/>
      <c r="K3824" s="98"/>
      <c r="L3824" s="98"/>
      <c r="M3824" s="98"/>
      <c r="N3824" s="98"/>
      <c r="O3824" s="98"/>
      <c r="P3824" s="98"/>
      <c r="Q3824" s="98"/>
      <c r="R3824" s="98"/>
      <c r="S3824" s="98"/>
      <c r="T3824" s="108"/>
    </row>
    <row r="3825" spans="1:20" x14ac:dyDescent="0.3">
      <c r="A3825" s="98"/>
      <c r="B3825" s="98"/>
      <c r="C3825" s="98"/>
      <c r="D3825" s="98"/>
      <c r="E3825" s="98"/>
      <c r="F3825" s="98"/>
      <c r="G3825" s="98"/>
      <c r="H3825" s="98"/>
      <c r="I3825" s="98"/>
      <c r="J3825" s="98"/>
      <c r="K3825" s="98"/>
      <c r="L3825" s="98"/>
      <c r="M3825" s="98"/>
      <c r="N3825" s="98"/>
      <c r="O3825" s="98"/>
      <c r="P3825" s="98"/>
      <c r="Q3825" s="98"/>
      <c r="R3825" s="98"/>
      <c r="S3825" s="98"/>
      <c r="T3825" s="108"/>
    </row>
    <row r="3826" spans="1:20" x14ac:dyDescent="0.3">
      <c r="A3826" s="98"/>
      <c r="B3826" s="98"/>
      <c r="C3826" s="98"/>
      <c r="D3826" s="98"/>
      <c r="E3826" s="98"/>
      <c r="F3826" s="98"/>
      <c r="G3826" s="98"/>
      <c r="H3826" s="98"/>
      <c r="I3826" s="98"/>
      <c r="J3826" s="98"/>
      <c r="K3826" s="98"/>
      <c r="L3826" s="98"/>
      <c r="M3826" s="98"/>
      <c r="N3826" s="98"/>
      <c r="O3826" s="98"/>
      <c r="P3826" s="98"/>
      <c r="Q3826" s="98"/>
      <c r="R3826" s="98"/>
      <c r="S3826" s="98"/>
      <c r="T3826" s="108"/>
    </row>
    <row r="3827" spans="1:20" x14ac:dyDescent="0.3">
      <c r="A3827" s="98"/>
      <c r="B3827" s="98"/>
      <c r="C3827" s="98"/>
      <c r="D3827" s="98"/>
      <c r="E3827" s="98"/>
      <c r="F3827" s="98"/>
      <c r="G3827" s="98"/>
      <c r="H3827" s="98"/>
      <c r="I3827" s="98"/>
      <c r="J3827" s="98"/>
      <c r="K3827" s="98"/>
      <c r="L3827" s="98"/>
      <c r="M3827" s="98"/>
      <c r="N3827" s="98"/>
      <c r="O3827" s="98"/>
      <c r="P3827" s="98"/>
      <c r="Q3827" s="98"/>
      <c r="R3827" s="98"/>
      <c r="S3827" s="98"/>
      <c r="T3827" s="108"/>
    </row>
    <row r="3828" spans="1:20" x14ac:dyDescent="0.3">
      <c r="A3828" s="98"/>
      <c r="B3828" s="98"/>
      <c r="C3828" s="98"/>
      <c r="D3828" s="98"/>
      <c r="E3828" s="98"/>
      <c r="F3828" s="98"/>
      <c r="G3828" s="98"/>
      <c r="H3828" s="98"/>
      <c r="I3828" s="98"/>
      <c r="J3828" s="98"/>
      <c r="K3828" s="98"/>
      <c r="L3828" s="98"/>
      <c r="M3828" s="98"/>
      <c r="N3828" s="98"/>
      <c r="O3828" s="98"/>
      <c r="P3828" s="98"/>
      <c r="Q3828" s="98"/>
      <c r="R3828" s="98"/>
      <c r="S3828" s="98"/>
      <c r="T3828" s="108"/>
    </row>
    <row r="3829" spans="1:20" x14ac:dyDescent="0.3">
      <c r="A3829" s="98"/>
      <c r="B3829" s="98"/>
      <c r="C3829" s="98"/>
      <c r="D3829" s="98"/>
      <c r="E3829" s="98"/>
      <c r="F3829" s="98"/>
      <c r="G3829" s="98"/>
      <c r="H3829" s="98"/>
      <c r="I3829" s="98"/>
      <c r="J3829" s="98"/>
      <c r="K3829" s="98"/>
      <c r="L3829" s="98"/>
      <c r="M3829" s="98"/>
      <c r="N3829" s="98"/>
      <c r="O3829" s="98"/>
      <c r="P3829" s="98"/>
      <c r="Q3829" s="98"/>
      <c r="R3829" s="98"/>
      <c r="S3829" s="98"/>
      <c r="T3829" s="108"/>
    </row>
    <row r="3830" spans="1:20" x14ac:dyDescent="0.3">
      <c r="A3830" s="98"/>
      <c r="B3830" s="98"/>
      <c r="C3830" s="98"/>
      <c r="D3830" s="98"/>
      <c r="E3830" s="98"/>
      <c r="F3830" s="98"/>
      <c r="G3830" s="98"/>
      <c r="H3830" s="98"/>
      <c r="I3830" s="98"/>
      <c r="J3830" s="98"/>
      <c r="K3830" s="98"/>
      <c r="L3830" s="98"/>
      <c r="M3830" s="98"/>
      <c r="N3830" s="98"/>
      <c r="O3830" s="98"/>
      <c r="P3830" s="98"/>
      <c r="Q3830" s="98"/>
      <c r="R3830" s="98"/>
      <c r="S3830" s="98"/>
      <c r="T3830" s="108"/>
    </row>
    <row r="3831" spans="1:20" x14ac:dyDescent="0.3">
      <c r="A3831" s="98"/>
      <c r="B3831" s="98"/>
      <c r="C3831" s="98"/>
      <c r="D3831" s="98"/>
      <c r="E3831" s="98"/>
      <c r="F3831" s="98"/>
      <c r="G3831" s="98"/>
      <c r="H3831" s="98"/>
      <c r="I3831" s="98"/>
      <c r="J3831" s="98"/>
      <c r="K3831" s="98"/>
      <c r="L3831" s="98"/>
      <c r="M3831" s="98"/>
      <c r="N3831" s="98"/>
      <c r="O3831" s="98"/>
      <c r="P3831" s="98"/>
      <c r="Q3831" s="98"/>
      <c r="R3831" s="98"/>
      <c r="S3831" s="98"/>
      <c r="T3831" s="108"/>
    </row>
    <row r="3832" spans="1:20" x14ac:dyDescent="0.3">
      <c r="A3832" s="98"/>
      <c r="B3832" s="98"/>
      <c r="C3832" s="98"/>
      <c r="D3832" s="98"/>
      <c r="E3832" s="98"/>
      <c r="F3832" s="98"/>
      <c r="G3832" s="98"/>
      <c r="H3832" s="98"/>
      <c r="I3832" s="98"/>
      <c r="J3832" s="98"/>
      <c r="K3832" s="98"/>
      <c r="L3832" s="98"/>
      <c r="M3832" s="98"/>
      <c r="N3832" s="98"/>
      <c r="O3832" s="98"/>
      <c r="P3832" s="98"/>
      <c r="Q3832" s="98"/>
      <c r="R3832" s="98"/>
      <c r="S3832" s="98"/>
      <c r="T3832" s="108"/>
    </row>
    <row r="3833" spans="1:20" x14ac:dyDescent="0.3">
      <c r="A3833" s="98"/>
      <c r="B3833" s="98"/>
      <c r="C3833" s="98"/>
      <c r="D3833" s="98"/>
      <c r="E3833" s="98"/>
      <c r="F3833" s="98"/>
      <c r="G3833" s="98"/>
      <c r="H3833" s="98"/>
      <c r="I3833" s="98"/>
      <c r="J3833" s="98"/>
      <c r="K3833" s="98"/>
      <c r="L3833" s="98"/>
      <c r="M3833" s="98"/>
      <c r="N3833" s="98"/>
      <c r="O3833" s="98"/>
      <c r="P3833" s="98"/>
      <c r="Q3833" s="98"/>
      <c r="R3833" s="98"/>
      <c r="S3833" s="98"/>
      <c r="T3833" s="108"/>
    </row>
    <row r="3834" spans="1:20" x14ac:dyDescent="0.3">
      <c r="A3834" s="98"/>
      <c r="B3834" s="98"/>
      <c r="C3834" s="98"/>
      <c r="D3834" s="98"/>
      <c r="E3834" s="98"/>
      <c r="F3834" s="98"/>
      <c r="G3834" s="98"/>
      <c r="H3834" s="98"/>
      <c r="I3834" s="98"/>
      <c r="J3834" s="98"/>
      <c r="K3834" s="98"/>
      <c r="L3834" s="98"/>
      <c r="M3834" s="98"/>
      <c r="N3834" s="98"/>
      <c r="O3834" s="98"/>
      <c r="P3834" s="98"/>
      <c r="Q3834" s="98"/>
      <c r="R3834" s="98"/>
      <c r="S3834" s="98"/>
      <c r="T3834" s="108"/>
    </row>
    <row r="3835" spans="1:20" x14ac:dyDescent="0.3">
      <c r="A3835" s="98"/>
      <c r="B3835" s="98"/>
      <c r="C3835" s="98"/>
      <c r="D3835" s="98"/>
      <c r="E3835" s="98"/>
      <c r="F3835" s="98"/>
      <c r="G3835" s="98"/>
      <c r="H3835" s="98"/>
      <c r="I3835" s="98"/>
      <c r="J3835" s="98"/>
      <c r="K3835" s="98"/>
      <c r="L3835" s="98"/>
      <c r="M3835" s="98"/>
      <c r="N3835" s="98"/>
      <c r="O3835" s="98"/>
      <c r="P3835" s="98"/>
      <c r="Q3835" s="98"/>
      <c r="R3835" s="98"/>
      <c r="S3835" s="98"/>
      <c r="T3835" s="108"/>
    </row>
    <row r="3836" spans="1:20" x14ac:dyDescent="0.3">
      <c r="A3836" s="98"/>
      <c r="B3836" s="98"/>
      <c r="C3836" s="98"/>
      <c r="D3836" s="98"/>
      <c r="E3836" s="98"/>
      <c r="F3836" s="98"/>
      <c r="G3836" s="98"/>
      <c r="H3836" s="98"/>
      <c r="I3836" s="98"/>
      <c r="J3836" s="98"/>
      <c r="K3836" s="98"/>
      <c r="L3836" s="98"/>
      <c r="M3836" s="98"/>
      <c r="N3836" s="98"/>
      <c r="O3836" s="98"/>
      <c r="P3836" s="98"/>
      <c r="Q3836" s="98"/>
      <c r="R3836" s="98"/>
      <c r="S3836" s="98"/>
      <c r="T3836" s="108"/>
    </row>
    <row r="3837" spans="1:20" x14ac:dyDescent="0.3">
      <c r="A3837" s="98"/>
      <c r="B3837" s="98"/>
      <c r="C3837" s="98"/>
      <c r="D3837" s="98"/>
      <c r="E3837" s="98"/>
      <c r="F3837" s="98"/>
      <c r="G3837" s="98"/>
      <c r="H3837" s="98"/>
      <c r="I3837" s="98"/>
      <c r="J3837" s="98"/>
      <c r="K3837" s="98"/>
      <c r="L3837" s="98"/>
      <c r="M3837" s="98"/>
      <c r="N3837" s="98"/>
      <c r="O3837" s="98"/>
      <c r="P3837" s="98"/>
      <c r="Q3837" s="98"/>
      <c r="R3837" s="98"/>
      <c r="S3837" s="98"/>
      <c r="T3837" s="108"/>
    </row>
    <row r="3838" spans="1:20" x14ac:dyDescent="0.3">
      <c r="A3838" s="98"/>
      <c r="B3838" s="98"/>
      <c r="C3838" s="98"/>
      <c r="D3838" s="98"/>
      <c r="E3838" s="98"/>
      <c r="F3838" s="98"/>
      <c r="G3838" s="98"/>
      <c r="H3838" s="98"/>
      <c r="I3838" s="98"/>
      <c r="J3838" s="98"/>
      <c r="K3838" s="98"/>
      <c r="L3838" s="98"/>
      <c r="M3838" s="98"/>
      <c r="N3838" s="98"/>
      <c r="O3838" s="98"/>
      <c r="P3838" s="98"/>
      <c r="Q3838" s="98"/>
      <c r="R3838" s="98"/>
      <c r="S3838" s="98"/>
      <c r="T3838" s="108"/>
    </row>
    <row r="3839" spans="1:20" x14ac:dyDescent="0.3">
      <c r="A3839" s="98"/>
      <c r="B3839" s="98"/>
      <c r="C3839" s="98"/>
      <c r="D3839" s="98"/>
      <c r="E3839" s="98"/>
      <c r="F3839" s="98"/>
      <c r="G3839" s="98"/>
      <c r="H3839" s="98"/>
      <c r="I3839" s="98"/>
      <c r="J3839" s="98"/>
      <c r="K3839" s="98"/>
      <c r="L3839" s="98"/>
      <c r="M3839" s="98"/>
      <c r="N3839" s="98"/>
      <c r="O3839" s="98"/>
      <c r="P3839" s="98"/>
      <c r="Q3839" s="98"/>
      <c r="R3839" s="98"/>
      <c r="S3839" s="98"/>
      <c r="T3839" s="108"/>
    </row>
    <row r="3840" spans="1:20" x14ac:dyDescent="0.3">
      <c r="A3840" s="98"/>
      <c r="B3840" s="98"/>
      <c r="C3840" s="98"/>
      <c r="D3840" s="98"/>
      <c r="E3840" s="98"/>
      <c r="F3840" s="98"/>
      <c r="G3840" s="98"/>
      <c r="H3840" s="98"/>
      <c r="I3840" s="98"/>
      <c r="J3840" s="98"/>
      <c r="K3840" s="98"/>
      <c r="L3840" s="98"/>
      <c r="M3840" s="98"/>
      <c r="N3840" s="98"/>
      <c r="O3840" s="98"/>
      <c r="P3840" s="98"/>
      <c r="Q3840" s="98"/>
      <c r="R3840" s="98"/>
      <c r="S3840" s="98"/>
      <c r="T3840" s="108"/>
    </row>
    <row r="3841" spans="1:20" x14ac:dyDescent="0.3">
      <c r="A3841" s="98"/>
      <c r="B3841" s="98"/>
      <c r="C3841" s="98"/>
      <c r="D3841" s="98"/>
      <c r="E3841" s="98"/>
      <c r="F3841" s="98"/>
      <c r="G3841" s="98"/>
      <c r="H3841" s="98"/>
      <c r="I3841" s="98"/>
      <c r="J3841" s="98"/>
      <c r="K3841" s="98"/>
      <c r="L3841" s="98"/>
      <c r="M3841" s="98"/>
      <c r="N3841" s="98"/>
      <c r="O3841" s="98"/>
      <c r="P3841" s="98"/>
      <c r="Q3841" s="98"/>
      <c r="R3841" s="98"/>
      <c r="S3841" s="98"/>
      <c r="T3841" s="108"/>
    </row>
    <row r="3842" spans="1:20" x14ac:dyDescent="0.3">
      <c r="A3842" s="98"/>
      <c r="B3842" s="98"/>
      <c r="C3842" s="98"/>
      <c r="D3842" s="98"/>
      <c r="E3842" s="98"/>
      <c r="F3842" s="98"/>
      <c r="G3842" s="98"/>
      <c r="H3842" s="98"/>
      <c r="I3842" s="98"/>
      <c r="J3842" s="98"/>
      <c r="K3842" s="98"/>
      <c r="L3842" s="98"/>
      <c r="M3842" s="98"/>
      <c r="N3842" s="98"/>
      <c r="O3842" s="98"/>
      <c r="P3842" s="98"/>
      <c r="Q3842" s="98"/>
      <c r="R3842" s="98"/>
      <c r="S3842" s="98"/>
      <c r="T3842" s="108"/>
    </row>
    <row r="3843" spans="1:20" x14ac:dyDescent="0.3">
      <c r="A3843" s="98"/>
      <c r="B3843" s="98"/>
      <c r="C3843" s="98"/>
      <c r="D3843" s="98"/>
      <c r="E3843" s="98"/>
      <c r="F3843" s="98"/>
      <c r="G3843" s="98"/>
      <c r="H3843" s="98"/>
      <c r="I3843" s="98"/>
      <c r="J3843" s="98"/>
      <c r="K3843" s="98"/>
      <c r="L3843" s="98"/>
      <c r="M3843" s="98"/>
      <c r="N3843" s="98"/>
      <c r="O3843" s="98"/>
      <c r="P3843" s="98"/>
      <c r="Q3843" s="98"/>
      <c r="R3843" s="98"/>
      <c r="S3843" s="98"/>
      <c r="T3843" s="108"/>
    </row>
    <row r="3844" spans="1:20" x14ac:dyDescent="0.3">
      <c r="A3844" s="98"/>
      <c r="B3844" s="98"/>
      <c r="C3844" s="98"/>
      <c r="D3844" s="98"/>
      <c r="E3844" s="98"/>
      <c r="F3844" s="98"/>
      <c r="G3844" s="98"/>
      <c r="H3844" s="98"/>
      <c r="I3844" s="98"/>
      <c r="J3844" s="98"/>
      <c r="K3844" s="98"/>
      <c r="L3844" s="98"/>
      <c r="M3844" s="98"/>
      <c r="N3844" s="98"/>
      <c r="O3844" s="98"/>
      <c r="P3844" s="98"/>
      <c r="Q3844" s="98"/>
      <c r="R3844" s="98"/>
      <c r="S3844" s="98"/>
      <c r="T3844" s="108"/>
    </row>
    <row r="3845" spans="1:20" x14ac:dyDescent="0.3">
      <c r="A3845" s="98"/>
      <c r="B3845" s="98"/>
      <c r="C3845" s="98"/>
      <c r="D3845" s="98"/>
      <c r="E3845" s="98"/>
      <c r="F3845" s="98"/>
      <c r="G3845" s="98"/>
      <c r="H3845" s="98"/>
      <c r="I3845" s="98"/>
      <c r="J3845" s="98"/>
      <c r="K3845" s="98"/>
      <c r="L3845" s="98"/>
      <c r="M3845" s="98"/>
      <c r="N3845" s="98"/>
      <c r="O3845" s="98"/>
      <c r="P3845" s="98"/>
      <c r="Q3845" s="98"/>
      <c r="R3845" s="98"/>
      <c r="S3845" s="98"/>
      <c r="T3845" s="108"/>
    </row>
    <row r="3846" spans="1:20" x14ac:dyDescent="0.3">
      <c r="A3846" s="98"/>
      <c r="B3846" s="98"/>
      <c r="C3846" s="98"/>
      <c r="D3846" s="98"/>
      <c r="E3846" s="98"/>
      <c r="F3846" s="98"/>
      <c r="G3846" s="98"/>
      <c r="H3846" s="98"/>
      <c r="I3846" s="98"/>
      <c r="J3846" s="98"/>
      <c r="K3846" s="98"/>
      <c r="L3846" s="98"/>
      <c r="M3846" s="98"/>
      <c r="N3846" s="98"/>
      <c r="O3846" s="98"/>
      <c r="P3846" s="98"/>
      <c r="Q3846" s="98"/>
      <c r="R3846" s="98"/>
      <c r="S3846" s="98"/>
      <c r="T3846" s="108"/>
    </row>
    <row r="3847" spans="1:20" x14ac:dyDescent="0.3">
      <c r="A3847" s="98"/>
      <c r="B3847" s="98"/>
      <c r="C3847" s="98"/>
      <c r="D3847" s="98"/>
      <c r="E3847" s="98"/>
      <c r="F3847" s="98"/>
      <c r="G3847" s="98"/>
      <c r="H3847" s="98"/>
      <c r="I3847" s="98"/>
      <c r="J3847" s="98"/>
      <c r="K3847" s="98"/>
      <c r="L3847" s="98"/>
      <c r="M3847" s="98"/>
      <c r="N3847" s="98"/>
      <c r="O3847" s="98"/>
      <c r="P3847" s="98"/>
      <c r="Q3847" s="98"/>
      <c r="R3847" s="98"/>
      <c r="S3847" s="98"/>
      <c r="T3847" s="108"/>
    </row>
    <row r="3848" spans="1:20" x14ac:dyDescent="0.3">
      <c r="A3848" s="98"/>
      <c r="B3848" s="98"/>
      <c r="C3848" s="98"/>
      <c r="D3848" s="98"/>
      <c r="E3848" s="98"/>
      <c r="F3848" s="98"/>
      <c r="G3848" s="98"/>
      <c r="H3848" s="98"/>
      <c r="I3848" s="98"/>
      <c r="J3848" s="98"/>
      <c r="K3848" s="98"/>
      <c r="L3848" s="98"/>
      <c r="M3848" s="98"/>
      <c r="N3848" s="98"/>
      <c r="O3848" s="98"/>
      <c r="P3848" s="98"/>
      <c r="Q3848" s="98"/>
      <c r="R3848" s="98"/>
      <c r="S3848" s="98"/>
      <c r="T3848" s="108"/>
    </row>
    <row r="3849" spans="1:20" x14ac:dyDescent="0.3">
      <c r="A3849" s="98"/>
      <c r="B3849" s="98"/>
      <c r="C3849" s="98"/>
      <c r="D3849" s="98"/>
      <c r="E3849" s="98"/>
      <c r="F3849" s="98"/>
      <c r="G3849" s="98"/>
      <c r="H3849" s="98"/>
      <c r="I3849" s="98"/>
      <c r="J3849" s="98"/>
      <c r="K3849" s="98"/>
      <c r="L3849" s="98"/>
      <c r="M3849" s="98"/>
      <c r="N3849" s="98"/>
      <c r="O3849" s="98"/>
      <c r="P3849" s="98"/>
      <c r="Q3849" s="98"/>
      <c r="R3849" s="98"/>
      <c r="S3849" s="98"/>
      <c r="T3849" s="108"/>
    </row>
    <row r="3850" spans="1:20" x14ac:dyDescent="0.3">
      <c r="A3850" s="98"/>
      <c r="B3850" s="98"/>
      <c r="C3850" s="98"/>
      <c r="D3850" s="98"/>
      <c r="E3850" s="98"/>
      <c r="F3850" s="98"/>
      <c r="G3850" s="98"/>
      <c r="H3850" s="98"/>
      <c r="I3850" s="98"/>
      <c r="J3850" s="98"/>
      <c r="K3850" s="98"/>
      <c r="L3850" s="98"/>
      <c r="M3850" s="98"/>
      <c r="N3850" s="98"/>
      <c r="O3850" s="98"/>
      <c r="P3850" s="98"/>
      <c r="Q3850" s="98"/>
      <c r="R3850" s="98"/>
      <c r="S3850" s="98"/>
      <c r="T3850" s="108"/>
    </row>
    <row r="3851" spans="1:20" x14ac:dyDescent="0.3">
      <c r="A3851" s="98"/>
      <c r="B3851" s="98"/>
      <c r="C3851" s="98"/>
      <c r="D3851" s="98"/>
      <c r="E3851" s="98"/>
      <c r="F3851" s="98"/>
      <c r="G3851" s="98"/>
      <c r="H3851" s="98"/>
      <c r="I3851" s="98"/>
      <c r="J3851" s="98"/>
      <c r="K3851" s="98"/>
      <c r="L3851" s="98"/>
      <c r="M3851" s="98"/>
      <c r="N3851" s="98"/>
      <c r="O3851" s="98"/>
      <c r="P3851" s="98"/>
      <c r="Q3851" s="98"/>
      <c r="R3851" s="98"/>
      <c r="S3851" s="98"/>
      <c r="T3851" s="108"/>
    </row>
    <row r="3852" spans="1:20" x14ac:dyDescent="0.3">
      <c r="A3852" s="98"/>
      <c r="B3852" s="98"/>
      <c r="C3852" s="98"/>
      <c r="D3852" s="98"/>
      <c r="E3852" s="98"/>
      <c r="F3852" s="98"/>
      <c r="G3852" s="98"/>
      <c r="H3852" s="98"/>
      <c r="I3852" s="98"/>
      <c r="J3852" s="98"/>
      <c r="K3852" s="98"/>
      <c r="L3852" s="98"/>
      <c r="M3852" s="98"/>
      <c r="N3852" s="98"/>
      <c r="O3852" s="98"/>
      <c r="P3852" s="98"/>
      <c r="Q3852" s="98"/>
      <c r="R3852" s="98"/>
      <c r="S3852" s="98"/>
      <c r="T3852" s="108"/>
    </row>
    <row r="3853" spans="1:20" x14ac:dyDescent="0.3">
      <c r="A3853" s="98"/>
      <c r="B3853" s="98"/>
      <c r="C3853" s="98"/>
      <c r="D3853" s="98"/>
      <c r="E3853" s="98"/>
      <c r="F3853" s="98"/>
      <c r="G3853" s="98"/>
      <c r="H3853" s="98"/>
      <c r="I3853" s="98"/>
      <c r="J3853" s="98"/>
      <c r="K3853" s="98"/>
      <c r="L3853" s="98"/>
      <c r="M3853" s="98"/>
      <c r="N3853" s="98"/>
      <c r="O3853" s="98"/>
      <c r="P3853" s="98"/>
      <c r="Q3853" s="98"/>
      <c r="R3853" s="98"/>
      <c r="S3853" s="98"/>
      <c r="T3853" s="108"/>
    </row>
    <row r="3854" spans="1:20" x14ac:dyDescent="0.3">
      <c r="A3854" s="98"/>
      <c r="B3854" s="98"/>
      <c r="C3854" s="98"/>
      <c r="D3854" s="98"/>
      <c r="E3854" s="98"/>
      <c r="F3854" s="98"/>
      <c r="G3854" s="98"/>
      <c r="H3854" s="98"/>
      <c r="I3854" s="98"/>
      <c r="J3854" s="98"/>
      <c r="K3854" s="98"/>
      <c r="L3854" s="98"/>
      <c r="M3854" s="98"/>
      <c r="N3854" s="98"/>
      <c r="O3854" s="98"/>
      <c r="P3854" s="98"/>
      <c r="Q3854" s="98"/>
      <c r="R3854" s="98"/>
      <c r="S3854" s="98"/>
      <c r="T3854" s="108"/>
    </row>
    <row r="3855" spans="1:20" x14ac:dyDescent="0.3">
      <c r="A3855" s="98"/>
      <c r="B3855" s="98"/>
      <c r="C3855" s="98"/>
      <c r="D3855" s="98"/>
      <c r="E3855" s="98"/>
      <c r="F3855" s="98"/>
      <c r="G3855" s="98"/>
      <c r="H3855" s="98"/>
      <c r="I3855" s="98"/>
      <c r="J3855" s="98"/>
      <c r="K3855" s="98"/>
      <c r="L3855" s="98"/>
      <c r="M3855" s="98"/>
      <c r="N3855" s="98"/>
      <c r="O3855" s="98"/>
      <c r="P3855" s="98"/>
      <c r="Q3855" s="98"/>
      <c r="R3855" s="98"/>
      <c r="S3855" s="98"/>
      <c r="T3855" s="108"/>
    </row>
    <row r="3856" spans="1:20" x14ac:dyDescent="0.3">
      <c r="A3856" s="98"/>
      <c r="B3856" s="98"/>
      <c r="C3856" s="98"/>
      <c r="D3856" s="98"/>
      <c r="E3856" s="98"/>
      <c r="F3856" s="98"/>
      <c r="G3856" s="98"/>
      <c r="H3856" s="98"/>
      <c r="I3856" s="98"/>
      <c r="J3856" s="98"/>
      <c r="K3856" s="98"/>
      <c r="L3856" s="98"/>
      <c r="M3856" s="98"/>
      <c r="N3856" s="98"/>
      <c r="O3856" s="98"/>
      <c r="P3856" s="98"/>
      <c r="Q3856" s="98"/>
      <c r="R3856" s="98"/>
      <c r="S3856" s="98"/>
      <c r="T3856" s="108"/>
    </row>
    <row r="3857" spans="1:20" x14ac:dyDescent="0.3">
      <c r="A3857" s="98"/>
      <c r="B3857" s="98"/>
      <c r="C3857" s="98"/>
      <c r="D3857" s="98"/>
      <c r="E3857" s="98"/>
      <c r="F3857" s="98"/>
      <c r="G3857" s="98"/>
      <c r="H3857" s="98"/>
      <c r="I3857" s="98"/>
      <c r="J3857" s="98"/>
      <c r="K3857" s="98"/>
      <c r="L3857" s="98"/>
      <c r="M3857" s="98"/>
      <c r="N3857" s="98"/>
      <c r="O3857" s="98"/>
      <c r="P3857" s="98"/>
      <c r="Q3857" s="98"/>
      <c r="R3857" s="98"/>
      <c r="S3857" s="98"/>
      <c r="T3857" s="108"/>
    </row>
    <row r="3858" spans="1:20" x14ac:dyDescent="0.3">
      <c r="A3858" s="98"/>
      <c r="B3858" s="98"/>
      <c r="C3858" s="98"/>
      <c r="D3858" s="98"/>
      <c r="E3858" s="98"/>
      <c r="F3858" s="98"/>
      <c r="G3858" s="98"/>
      <c r="H3858" s="98"/>
      <c r="I3858" s="98"/>
      <c r="J3858" s="98"/>
      <c r="K3858" s="98"/>
      <c r="L3858" s="98"/>
      <c r="M3858" s="98"/>
      <c r="N3858" s="98"/>
      <c r="O3858" s="98"/>
      <c r="P3858" s="98"/>
      <c r="Q3858" s="98"/>
      <c r="R3858" s="98"/>
      <c r="S3858" s="98"/>
      <c r="T3858" s="108"/>
    </row>
    <row r="3859" spans="1:20" x14ac:dyDescent="0.3">
      <c r="A3859" s="98"/>
      <c r="B3859" s="98"/>
      <c r="C3859" s="98"/>
      <c r="D3859" s="98"/>
      <c r="E3859" s="98"/>
      <c r="F3859" s="98"/>
      <c r="G3859" s="98"/>
      <c r="H3859" s="98"/>
      <c r="I3859" s="98"/>
      <c r="J3859" s="98"/>
      <c r="K3859" s="98"/>
      <c r="L3859" s="98"/>
      <c r="M3859" s="98"/>
      <c r="N3859" s="98"/>
      <c r="O3859" s="98"/>
      <c r="P3859" s="98"/>
      <c r="Q3859" s="98"/>
      <c r="R3859" s="98"/>
      <c r="S3859" s="98"/>
      <c r="T3859" s="108"/>
    </row>
    <row r="3860" spans="1:20" x14ac:dyDescent="0.3">
      <c r="A3860" s="98"/>
      <c r="B3860" s="98"/>
      <c r="C3860" s="98"/>
      <c r="D3860" s="98"/>
      <c r="E3860" s="98"/>
      <c r="F3860" s="98"/>
      <c r="G3860" s="98"/>
      <c r="H3860" s="98"/>
      <c r="I3860" s="98"/>
      <c r="J3860" s="98"/>
      <c r="K3860" s="98"/>
      <c r="L3860" s="98"/>
      <c r="M3860" s="98"/>
      <c r="N3860" s="98"/>
      <c r="O3860" s="98"/>
      <c r="P3860" s="98"/>
      <c r="Q3860" s="98"/>
      <c r="R3860" s="98"/>
      <c r="S3860" s="98"/>
      <c r="T3860" s="108"/>
    </row>
    <row r="3861" spans="1:20" x14ac:dyDescent="0.3">
      <c r="A3861" s="98"/>
      <c r="B3861" s="98"/>
      <c r="C3861" s="98"/>
      <c r="D3861" s="98"/>
      <c r="E3861" s="98"/>
      <c r="F3861" s="98"/>
      <c r="G3861" s="98"/>
      <c r="H3861" s="98"/>
      <c r="I3861" s="98"/>
      <c r="J3861" s="98"/>
      <c r="K3861" s="98"/>
      <c r="L3861" s="98"/>
      <c r="M3861" s="98"/>
      <c r="N3861" s="98"/>
      <c r="O3861" s="98"/>
      <c r="P3861" s="98"/>
      <c r="Q3861" s="98"/>
      <c r="R3861" s="98"/>
      <c r="S3861" s="98"/>
      <c r="T3861" s="108"/>
    </row>
    <row r="3862" spans="1:20" x14ac:dyDescent="0.3">
      <c r="A3862" s="98"/>
      <c r="B3862" s="98"/>
      <c r="C3862" s="98"/>
      <c r="D3862" s="98"/>
      <c r="E3862" s="98"/>
      <c r="F3862" s="98"/>
      <c r="G3862" s="98"/>
      <c r="H3862" s="98"/>
      <c r="I3862" s="98"/>
      <c r="J3862" s="98"/>
      <c r="K3862" s="98"/>
      <c r="L3862" s="98"/>
      <c r="M3862" s="98"/>
      <c r="N3862" s="98"/>
      <c r="O3862" s="98"/>
      <c r="P3862" s="98"/>
      <c r="Q3862" s="98"/>
      <c r="R3862" s="98"/>
      <c r="S3862" s="98"/>
      <c r="T3862" s="108"/>
    </row>
    <row r="3863" spans="1:20" x14ac:dyDescent="0.3">
      <c r="A3863" s="98"/>
      <c r="B3863" s="98"/>
      <c r="C3863" s="98"/>
      <c r="D3863" s="98"/>
      <c r="E3863" s="98"/>
      <c r="F3863" s="98"/>
      <c r="G3863" s="98"/>
      <c r="H3863" s="98"/>
      <c r="I3863" s="98"/>
      <c r="J3863" s="98"/>
      <c r="K3863" s="98"/>
      <c r="L3863" s="98"/>
      <c r="M3863" s="98"/>
      <c r="N3863" s="98"/>
      <c r="O3863" s="98"/>
      <c r="P3863" s="98"/>
      <c r="Q3863" s="98"/>
      <c r="R3863" s="98"/>
      <c r="S3863" s="98"/>
      <c r="T3863" s="108"/>
    </row>
    <row r="3864" spans="1:20" x14ac:dyDescent="0.3">
      <c r="A3864" s="98"/>
      <c r="B3864" s="98"/>
      <c r="C3864" s="98"/>
      <c r="D3864" s="98"/>
      <c r="E3864" s="98"/>
      <c r="F3864" s="98"/>
      <c r="G3864" s="98"/>
      <c r="H3864" s="98"/>
      <c r="I3864" s="98"/>
      <c r="J3864" s="98"/>
      <c r="K3864" s="98"/>
      <c r="L3864" s="98"/>
      <c r="M3864" s="98"/>
      <c r="N3864" s="98"/>
      <c r="O3864" s="98"/>
      <c r="P3864" s="98"/>
      <c r="Q3864" s="98"/>
      <c r="R3864" s="98"/>
      <c r="S3864" s="98"/>
      <c r="T3864" s="108"/>
    </row>
    <row r="3865" spans="1:20" x14ac:dyDescent="0.3">
      <c r="A3865" s="98"/>
      <c r="B3865" s="98"/>
      <c r="C3865" s="98"/>
      <c r="D3865" s="98"/>
      <c r="E3865" s="98"/>
      <c r="F3865" s="98"/>
      <c r="G3865" s="98"/>
      <c r="H3865" s="98"/>
      <c r="I3865" s="98"/>
      <c r="J3865" s="98"/>
      <c r="K3865" s="98"/>
      <c r="L3865" s="98"/>
      <c r="M3865" s="98"/>
      <c r="N3865" s="98"/>
      <c r="O3865" s="98"/>
      <c r="P3865" s="98"/>
      <c r="Q3865" s="98"/>
      <c r="R3865" s="98"/>
      <c r="S3865" s="98"/>
      <c r="T3865" s="108"/>
    </row>
    <row r="3866" spans="1:20" x14ac:dyDescent="0.3">
      <c r="A3866" s="98"/>
      <c r="B3866" s="98"/>
      <c r="C3866" s="98"/>
      <c r="D3866" s="98"/>
      <c r="E3866" s="98"/>
      <c r="F3866" s="98"/>
      <c r="G3866" s="98"/>
      <c r="H3866" s="98"/>
      <c r="I3866" s="98"/>
      <c r="J3866" s="98"/>
      <c r="K3866" s="98"/>
      <c r="L3866" s="98"/>
      <c r="M3866" s="98"/>
      <c r="N3866" s="98"/>
      <c r="O3866" s="98"/>
      <c r="P3866" s="98"/>
      <c r="Q3866" s="98"/>
      <c r="R3866" s="98"/>
      <c r="S3866" s="98"/>
      <c r="T3866" s="108"/>
    </row>
    <row r="3867" spans="1:20" x14ac:dyDescent="0.3">
      <c r="A3867" s="98"/>
      <c r="B3867" s="98"/>
      <c r="C3867" s="98"/>
      <c r="D3867" s="98"/>
      <c r="E3867" s="98"/>
      <c r="F3867" s="98"/>
      <c r="G3867" s="98"/>
      <c r="H3867" s="98"/>
      <c r="I3867" s="98"/>
      <c r="J3867" s="98"/>
      <c r="K3867" s="98"/>
      <c r="L3867" s="98"/>
      <c r="M3867" s="98"/>
      <c r="N3867" s="98"/>
      <c r="O3867" s="98"/>
      <c r="P3867" s="98"/>
      <c r="Q3867" s="98"/>
      <c r="R3867" s="98"/>
      <c r="S3867" s="98"/>
      <c r="T3867" s="108"/>
    </row>
    <row r="3868" spans="1:20" x14ac:dyDescent="0.3">
      <c r="A3868" s="98"/>
      <c r="B3868" s="98"/>
      <c r="C3868" s="98"/>
      <c r="D3868" s="98"/>
      <c r="E3868" s="98"/>
      <c r="F3868" s="98"/>
      <c r="G3868" s="98"/>
      <c r="H3868" s="98"/>
      <c r="I3868" s="98"/>
      <c r="J3868" s="98"/>
      <c r="K3868" s="98"/>
      <c r="L3868" s="98"/>
      <c r="M3868" s="98"/>
      <c r="N3868" s="98"/>
      <c r="O3868" s="98"/>
      <c r="P3868" s="98"/>
      <c r="Q3868" s="98"/>
      <c r="R3868" s="98"/>
      <c r="S3868" s="98"/>
      <c r="T3868" s="108"/>
    </row>
    <row r="3869" spans="1:20" x14ac:dyDescent="0.3">
      <c r="A3869" s="98"/>
      <c r="B3869" s="98"/>
      <c r="C3869" s="98"/>
      <c r="D3869" s="98"/>
      <c r="E3869" s="98"/>
      <c r="F3869" s="98"/>
      <c r="G3869" s="98"/>
      <c r="H3869" s="98"/>
      <c r="I3869" s="98"/>
      <c r="J3869" s="98"/>
      <c r="K3869" s="98"/>
      <c r="L3869" s="98"/>
      <c r="M3869" s="98"/>
      <c r="N3869" s="98"/>
      <c r="O3869" s="98"/>
      <c r="P3869" s="98"/>
      <c r="Q3869" s="98"/>
      <c r="R3869" s="98"/>
      <c r="S3869" s="98"/>
      <c r="T3869" s="108"/>
    </row>
    <row r="3870" spans="1:20" x14ac:dyDescent="0.3">
      <c r="A3870" s="98"/>
      <c r="B3870" s="98"/>
      <c r="C3870" s="98"/>
      <c r="D3870" s="98"/>
      <c r="E3870" s="98"/>
      <c r="F3870" s="98"/>
      <c r="G3870" s="98"/>
      <c r="H3870" s="98"/>
      <c r="I3870" s="98"/>
      <c r="J3870" s="98"/>
      <c r="K3870" s="98"/>
      <c r="L3870" s="98"/>
      <c r="M3870" s="98"/>
      <c r="N3870" s="98"/>
      <c r="O3870" s="98"/>
      <c r="P3870" s="98"/>
      <c r="Q3870" s="98"/>
      <c r="R3870" s="98"/>
      <c r="S3870" s="98"/>
      <c r="T3870" s="108"/>
    </row>
    <row r="3871" spans="1:20" x14ac:dyDescent="0.3">
      <c r="A3871" s="98"/>
      <c r="B3871" s="98"/>
      <c r="C3871" s="98"/>
      <c r="D3871" s="98"/>
      <c r="E3871" s="98"/>
      <c r="F3871" s="98"/>
      <c r="G3871" s="98"/>
      <c r="H3871" s="98"/>
      <c r="I3871" s="98"/>
      <c r="J3871" s="98"/>
      <c r="K3871" s="98"/>
      <c r="L3871" s="98"/>
      <c r="M3871" s="98"/>
      <c r="N3871" s="98"/>
      <c r="O3871" s="98"/>
      <c r="P3871" s="98"/>
      <c r="Q3871" s="98"/>
      <c r="R3871" s="98"/>
      <c r="S3871" s="98"/>
      <c r="T3871" s="108"/>
    </row>
    <row r="3872" spans="1:20" x14ac:dyDescent="0.3">
      <c r="A3872" s="98"/>
      <c r="B3872" s="98"/>
      <c r="C3872" s="98"/>
      <c r="D3872" s="98"/>
      <c r="E3872" s="98"/>
      <c r="F3872" s="98"/>
      <c r="G3872" s="98"/>
      <c r="H3872" s="98"/>
      <c r="I3872" s="98"/>
      <c r="J3872" s="98"/>
      <c r="K3872" s="98"/>
      <c r="L3872" s="98"/>
      <c r="M3872" s="98"/>
      <c r="N3872" s="98"/>
      <c r="O3872" s="98"/>
      <c r="P3872" s="98"/>
      <c r="Q3872" s="98"/>
      <c r="R3872" s="98"/>
      <c r="S3872" s="98"/>
      <c r="T3872" s="108"/>
    </row>
    <row r="3873" spans="1:20" x14ac:dyDescent="0.3">
      <c r="A3873" s="98"/>
      <c r="B3873" s="98"/>
      <c r="C3873" s="98"/>
      <c r="D3873" s="98"/>
      <c r="E3873" s="98"/>
      <c r="F3873" s="98"/>
      <c r="G3873" s="98"/>
      <c r="H3873" s="98"/>
      <c r="I3873" s="98"/>
      <c r="J3873" s="98"/>
      <c r="K3873" s="98"/>
      <c r="L3873" s="98"/>
      <c r="M3873" s="98"/>
      <c r="N3873" s="98"/>
      <c r="O3873" s="98"/>
      <c r="P3873" s="98"/>
      <c r="Q3873" s="98"/>
      <c r="R3873" s="98"/>
      <c r="S3873" s="98"/>
      <c r="T3873" s="108"/>
    </row>
    <row r="3874" spans="1:20" x14ac:dyDescent="0.3">
      <c r="A3874" s="98"/>
      <c r="B3874" s="98"/>
      <c r="C3874" s="98"/>
      <c r="D3874" s="98"/>
      <c r="E3874" s="98"/>
      <c r="F3874" s="98"/>
      <c r="G3874" s="98"/>
      <c r="H3874" s="98"/>
      <c r="I3874" s="98"/>
      <c r="J3874" s="98"/>
      <c r="K3874" s="98"/>
      <c r="L3874" s="98"/>
      <c r="M3874" s="98"/>
      <c r="N3874" s="98"/>
      <c r="O3874" s="98"/>
      <c r="P3874" s="98"/>
      <c r="Q3874" s="98"/>
      <c r="R3874" s="98"/>
      <c r="S3874" s="98"/>
      <c r="T3874" s="108"/>
    </row>
    <row r="3875" spans="1:20" x14ac:dyDescent="0.3">
      <c r="A3875" s="98"/>
      <c r="B3875" s="98"/>
      <c r="C3875" s="98"/>
      <c r="D3875" s="98"/>
      <c r="E3875" s="98"/>
      <c r="F3875" s="98"/>
      <c r="G3875" s="98"/>
      <c r="H3875" s="98"/>
      <c r="I3875" s="98"/>
      <c r="J3875" s="98"/>
      <c r="K3875" s="98"/>
      <c r="L3875" s="98"/>
      <c r="M3875" s="98"/>
      <c r="N3875" s="98"/>
      <c r="O3875" s="98"/>
      <c r="P3875" s="98"/>
      <c r="Q3875" s="98"/>
      <c r="R3875" s="98"/>
      <c r="S3875" s="98"/>
      <c r="T3875" s="108"/>
    </row>
    <row r="3876" spans="1:20" x14ac:dyDescent="0.3">
      <c r="A3876" s="98"/>
      <c r="B3876" s="98"/>
      <c r="C3876" s="98"/>
      <c r="D3876" s="98"/>
      <c r="E3876" s="98"/>
      <c r="F3876" s="98"/>
      <c r="G3876" s="98"/>
      <c r="H3876" s="98"/>
      <c r="I3876" s="98"/>
      <c r="J3876" s="98"/>
      <c r="K3876" s="98"/>
      <c r="L3876" s="98"/>
      <c r="M3876" s="98"/>
      <c r="N3876" s="98"/>
      <c r="O3876" s="98"/>
      <c r="P3876" s="98"/>
      <c r="Q3876" s="98"/>
      <c r="R3876" s="98"/>
      <c r="S3876" s="98"/>
      <c r="T3876" s="108"/>
    </row>
    <row r="3877" spans="1:20" x14ac:dyDescent="0.3">
      <c r="A3877" s="98"/>
      <c r="B3877" s="98"/>
      <c r="C3877" s="98"/>
      <c r="D3877" s="98"/>
      <c r="E3877" s="98"/>
      <c r="F3877" s="98"/>
      <c r="G3877" s="98"/>
      <c r="H3877" s="98"/>
      <c r="I3877" s="98"/>
      <c r="J3877" s="98"/>
      <c r="K3877" s="98"/>
      <c r="L3877" s="98"/>
      <c r="M3877" s="98"/>
      <c r="N3877" s="98"/>
      <c r="O3877" s="98"/>
      <c r="P3877" s="98"/>
      <c r="Q3877" s="98"/>
      <c r="R3877" s="98"/>
      <c r="S3877" s="98"/>
      <c r="T3877" s="108"/>
    </row>
    <row r="3878" spans="1:20" x14ac:dyDescent="0.3">
      <c r="A3878" s="98"/>
      <c r="B3878" s="98"/>
      <c r="C3878" s="98"/>
      <c r="D3878" s="98"/>
      <c r="E3878" s="98"/>
      <c r="F3878" s="98"/>
      <c r="G3878" s="98"/>
      <c r="H3878" s="98"/>
      <c r="I3878" s="98"/>
      <c r="J3878" s="98"/>
      <c r="K3878" s="98"/>
      <c r="L3878" s="98"/>
      <c r="M3878" s="98"/>
      <c r="N3878" s="98"/>
      <c r="O3878" s="98"/>
      <c r="P3878" s="98"/>
      <c r="Q3878" s="98"/>
      <c r="R3878" s="98"/>
      <c r="S3878" s="98"/>
      <c r="T3878" s="108"/>
    </row>
    <row r="3879" spans="1:20" x14ac:dyDescent="0.3">
      <c r="A3879" s="98"/>
      <c r="B3879" s="98"/>
      <c r="C3879" s="98"/>
      <c r="D3879" s="98"/>
      <c r="E3879" s="98"/>
      <c r="F3879" s="98"/>
      <c r="G3879" s="98"/>
      <c r="H3879" s="98"/>
      <c r="I3879" s="98"/>
      <c r="J3879" s="98"/>
      <c r="K3879" s="98"/>
      <c r="L3879" s="98"/>
      <c r="M3879" s="98"/>
      <c r="N3879" s="98"/>
      <c r="O3879" s="98"/>
      <c r="P3879" s="98"/>
      <c r="Q3879" s="98"/>
      <c r="R3879" s="98"/>
      <c r="S3879" s="98"/>
      <c r="T3879" s="108"/>
    </row>
    <row r="3880" spans="1:20" x14ac:dyDescent="0.3">
      <c r="A3880" s="98"/>
      <c r="B3880" s="98"/>
      <c r="C3880" s="98"/>
      <c r="D3880" s="98"/>
      <c r="E3880" s="98"/>
      <c r="F3880" s="98"/>
      <c r="G3880" s="98"/>
      <c r="H3880" s="98"/>
      <c r="I3880" s="98"/>
      <c r="J3880" s="98"/>
      <c r="K3880" s="98"/>
      <c r="L3880" s="98"/>
      <c r="M3880" s="98"/>
      <c r="N3880" s="98"/>
      <c r="O3880" s="98"/>
      <c r="P3880" s="98"/>
      <c r="Q3880" s="98"/>
      <c r="R3880" s="98"/>
      <c r="S3880" s="98"/>
      <c r="T3880" s="108"/>
    </row>
    <row r="3881" spans="1:20" x14ac:dyDescent="0.3">
      <c r="A3881" s="98"/>
      <c r="B3881" s="98"/>
      <c r="C3881" s="98"/>
      <c r="D3881" s="98"/>
      <c r="E3881" s="98"/>
      <c r="F3881" s="98"/>
      <c r="G3881" s="98"/>
      <c r="H3881" s="98"/>
      <c r="I3881" s="98"/>
      <c r="J3881" s="98"/>
      <c r="K3881" s="98"/>
      <c r="L3881" s="98"/>
      <c r="M3881" s="98"/>
      <c r="N3881" s="98"/>
      <c r="O3881" s="98"/>
      <c r="P3881" s="98"/>
      <c r="Q3881" s="98"/>
      <c r="R3881" s="98"/>
      <c r="S3881" s="98"/>
      <c r="T3881" s="108"/>
    </row>
    <row r="3882" spans="1:20" x14ac:dyDescent="0.3">
      <c r="A3882" s="98"/>
      <c r="B3882" s="98"/>
      <c r="C3882" s="98"/>
      <c r="D3882" s="98"/>
      <c r="E3882" s="98"/>
      <c r="F3882" s="98"/>
      <c r="G3882" s="98"/>
      <c r="H3882" s="98"/>
      <c r="I3882" s="98"/>
      <c r="J3882" s="98"/>
      <c r="K3882" s="98"/>
      <c r="L3882" s="98"/>
      <c r="M3882" s="98"/>
      <c r="N3882" s="98"/>
      <c r="O3882" s="98"/>
      <c r="P3882" s="98"/>
      <c r="Q3882" s="98"/>
      <c r="R3882" s="98"/>
      <c r="S3882" s="98"/>
      <c r="T3882" s="108"/>
    </row>
    <row r="3883" spans="1:20" x14ac:dyDescent="0.3">
      <c r="A3883" s="98"/>
      <c r="B3883" s="98"/>
      <c r="C3883" s="98"/>
      <c r="D3883" s="98"/>
      <c r="E3883" s="98"/>
      <c r="F3883" s="98"/>
      <c r="G3883" s="98"/>
      <c r="H3883" s="98"/>
      <c r="I3883" s="98"/>
      <c r="J3883" s="98"/>
      <c r="K3883" s="98"/>
      <c r="L3883" s="98"/>
      <c r="M3883" s="98"/>
      <c r="N3883" s="98"/>
      <c r="O3883" s="98"/>
      <c r="P3883" s="98"/>
      <c r="Q3883" s="98"/>
      <c r="R3883" s="98"/>
      <c r="S3883" s="98"/>
      <c r="T3883" s="108"/>
    </row>
    <row r="3884" spans="1:20" x14ac:dyDescent="0.3">
      <c r="A3884" s="98"/>
      <c r="B3884" s="98"/>
      <c r="C3884" s="98"/>
      <c r="D3884" s="98"/>
      <c r="E3884" s="98"/>
      <c r="F3884" s="98"/>
      <c r="G3884" s="98"/>
      <c r="H3884" s="98"/>
      <c r="I3884" s="98"/>
      <c r="J3884" s="98"/>
      <c r="K3884" s="98"/>
      <c r="L3884" s="98"/>
      <c r="M3884" s="98"/>
      <c r="N3884" s="98"/>
      <c r="O3884" s="98"/>
      <c r="P3884" s="98"/>
      <c r="Q3884" s="98"/>
      <c r="R3884" s="98"/>
      <c r="S3884" s="98"/>
      <c r="T3884" s="108"/>
    </row>
    <row r="3885" spans="1:20" x14ac:dyDescent="0.3">
      <c r="A3885" s="98"/>
      <c r="B3885" s="98"/>
      <c r="C3885" s="98"/>
      <c r="D3885" s="98"/>
      <c r="E3885" s="98"/>
      <c r="F3885" s="98"/>
      <c r="G3885" s="98"/>
      <c r="H3885" s="98"/>
      <c r="I3885" s="98"/>
      <c r="J3885" s="98"/>
      <c r="K3885" s="98"/>
      <c r="L3885" s="98"/>
      <c r="M3885" s="98"/>
      <c r="N3885" s="98"/>
      <c r="O3885" s="98"/>
      <c r="P3885" s="98"/>
      <c r="Q3885" s="98"/>
      <c r="R3885" s="98"/>
      <c r="S3885" s="98"/>
      <c r="T3885" s="108"/>
    </row>
    <row r="3886" spans="1:20" x14ac:dyDescent="0.3">
      <c r="A3886" s="98"/>
      <c r="B3886" s="98"/>
      <c r="C3886" s="98"/>
      <c r="D3886" s="98"/>
      <c r="E3886" s="98"/>
      <c r="F3886" s="98"/>
      <c r="G3886" s="98"/>
      <c r="H3886" s="98"/>
      <c r="I3886" s="98"/>
      <c r="J3886" s="98"/>
      <c r="K3886" s="98"/>
      <c r="L3886" s="98"/>
      <c r="M3886" s="98"/>
      <c r="N3886" s="98"/>
      <c r="O3886" s="98"/>
      <c r="P3886" s="98"/>
      <c r="Q3886" s="98"/>
      <c r="R3886" s="98"/>
      <c r="S3886" s="98"/>
      <c r="T3886" s="108"/>
    </row>
    <row r="3887" spans="1:20" x14ac:dyDescent="0.3">
      <c r="A3887" s="98"/>
      <c r="B3887" s="98"/>
      <c r="C3887" s="98"/>
      <c r="D3887" s="98"/>
      <c r="E3887" s="98"/>
      <c r="F3887" s="98"/>
      <c r="G3887" s="98"/>
      <c r="H3887" s="98"/>
      <c r="I3887" s="98"/>
      <c r="J3887" s="98"/>
      <c r="K3887" s="98"/>
      <c r="L3887" s="98"/>
      <c r="M3887" s="98"/>
      <c r="N3887" s="98"/>
      <c r="O3887" s="98"/>
      <c r="P3887" s="98"/>
      <c r="Q3887" s="98"/>
      <c r="R3887" s="98"/>
      <c r="S3887" s="98"/>
      <c r="T3887" s="108"/>
    </row>
    <row r="3888" spans="1:20" x14ac:dyDescent="0.3">
      <c r="A3888" s="98"/>
      <c r="B3888" s="98"/>
      <c r="C3888" s="98"/>
      <c r="D3888" s="98"/>
      <c r="E3888" s="98"/>
      <c r="F3888" s="98"/>
      <c r="G3888" s="98"/>
      <c r="H3888" s="98"/>
      <c r="I3888" s="98"/>
      <c r="J3888" s="98"/>
      <c r="K3888" s="98"/>
      <c r="L3888" s="98"/>
      <c r="M3888" s="98"/>
      <c r="N3888" s="98"/>
      <c r="O3888" s="98"/>
      <c r="P3888" s="98"/>
      <c r="Q3888" s="98"/>
      <c r="R3888" s="98"/>
      <c r="S3888" s="98"/>
      <c r="T3888" s="108"/>
    </row>
    <row r="3889" spans="1:20" x14ac:dyDescent="0.3">
      <c r="A3889" s="98"/>
      <c r="B3889" s="98"/>
      <c r="C3889" s="98"/>
      <c r="D3889" s="98"/>
      <c r="E3889" s="98"/>
      <c r="F3889" s="98"/>
      <c r="G3889" s="98"/>
      <c r="H3889" s="98"/>
      <c r="I3889" s="98"/>
      <c r="J3889" s="98"/>
      <c r="K3889" s="98"/>
      <c r="L3889" s="98"/>
      <c r="M3889" s="98"/>
      <c r="N3889" s="98"/>
      <c r="O3889" s="98"/>
      <c r="P3889" s="98"/>
      <c r="Q3889" s="98"/>
      <c r="R3889" s="98"/>
      <c r="S3889" s="98"/>
      <c r="T3889" s="108"/>
    </row>
    <row r="3890" spans="1:20" x14ac:dyDescent="0.3">
      <c r="A3890" s="98"/>
      <c r="B3890" s="98"/>
      <c r="C3890" s="98"/>
      <c r="D3890" s="98"/>
      <c r="E3890" s="98"/>
      <c r="F3890" s="98"/>
      <c r="G3890" s="98"/>
      <c r="H3890" s="98"/>
      <c r="I3890" s="98"/>
      <c r="J3890" s="98"/>
      <c r="K3890" s="98"/>
      <c r="L3890" s="98"/>
      <c r="M3890" s="98"/>
      <c r="N3890" s="98"/>
      <c r="O3890" s="98"/>
      <c r="P3890" s="98"/>
      <c r="Q3890" s="98"/>
      <c r="R3890" s="98"/>
      <c r="S3890" s="98"/>
      <c r="T3890" s="108"/>
    </row>
    <row r="3891" spans="1:20" x14ac:dyDescent="0.3">
      <c r="A3891" s="98"/>
      <c r="B3891" s="98"/>
      <c r="C3891" s="98"/>
      <c r="D3891" s="98"/>
      <c r="E3891" s="98"/>
      <c r="F3891" s="98"/>
      <c r="G3891" s="98"/>
      <c r="H3891" s="98"/>
      <c r="I3891" s="98"/>
      <c r="J3891" s="98"/>
      <c r="K3891" s="98"/>
      <c r="L3891" s="98"/>
      <c r="M3891" s="98"/>
      <c r="N3891" s="98"/>
      <c r="O3891" s="98"/>
      <c r="P3891" s="98"/>
      <c r="Q3891" s="98"/>
      <c r="R3891" s="98"/>
      <c r="S3891" s="98"/>
      <c r="T3891" s="108"/>
    </row>
    <row r="3892" spans="1:20" x14ac:dyDescent="0.3">
      <c r="A3892" s="98"/>
      <c r="B3892" s="98"/>
      <c r="C3892" s="98"/>
      <c r="D3892" s="98"/>
      <c r="E3892" s="98"/>
      <c r="F3892" s="98"/>
      <c r="G3892" s="98"/>
      <c r="H3892" s="98"/>
      <c r="I3892" s="98"/>
      <c r="J3892" s="98"/>
      <c r="K3892" s="98"/>
      <c r="L3892" s="98"/>
      <c r="M3892" s="98"/>
      <c r="N3892" s="98"/>
      <c r="O3892" s="98"/>
      <c r="P3892" s="98"/>
      <c r="Q3892" s="98"/>
      <c r="R3892" s="98"/>
      <c r="S3892" s="98"/>
      <c r="T3892" s="108"/>
    </row>
    <row r="3893" spans="1:20" x14ac:dyDescent="0.3">
      <c r="A3893" s="98"/>
      <c r="B3893" s="98"/>
      <c r="C3893" s="98"/>
      <c r="D3893" s="98"/>
      <c r="E3893" s="98"/>
      <c r="F3893" s="98"/>
      <c r="G3893" s="98"/>
      <c r="H3893" s="98"/>
      <c r="I3893" s="98"/>
      <c r="J3893" s="98"/>
      <c r="K3893" s="98"/>
      <c r="L3893" s="98"/>
      <c r="M3893" s="98"/>
      <c r="N3893" s="98"/>
      <c r="O3893" s="98"/>
      <c r="P3893" s="98"/>
      <c r="Q3893" s="98"/>
      <c r="R3893" s="98"/>
      <c r="S3893" s="98"/>
      <c r="T3893" s="108"/>
    </row>
    <row r="3894" spans="1:20" x14ac:dyDescent="0.3">
      <c r="A3894" s="98"/>
      <c r="B3894" s="98"/>
      <c r="C3894" s="98"/>
      <c r="D3894" s="98"/>
      <c r="E3894" s="98"/>
      <c r="F3894" s="98"/>
      <c r="G3894" s="98"/>
      <c r="H3894" s="98"/>
      <c r="I3894" s="98"/>
      <c r="J3894" s="98"/>
      <c r="K3894" s="98"/>
      <c r="L3894" s="98"/>
      <c r="M3894" s="98"/>
      <c r="N3894" s="98"/>
      <c r="O3894" s="98"/>
      <c r="P3894" s="98"/>
      <c r="Q3894" s="98"/>
      <c r="R3894" s="98"/>
      <c r="S3894" s="98"/>
      <c r="T3894" s="108"/>
    </row>
    <row r="3895" spans="1:20" x14ac:dyDescent="0.3">
      <c r="A3895" s="98"/>
      <c r="B3895" s="98"/>
      <c r="C3895" s="98"/>
      <c r="D3895" s="98"/>
      <c r="E3895" s="98"/>
      <c r="F3895" s="98"/>
      <c r="G3895" s="98"/>
      <c r="H3895" s="98"/>
      <c r="I3895" s="98"/>
      <c r="J3895" s="98"/>
      <c r="K3895" s="98"/>
      <c r="L3895" s="98"/>
      <c r="M3895" s="98"/>
      <c r="N3895" s="98"/>
      <c r="O3895" s="98"/>
      <c r="P3895" s="98"/>
      <c r="Q3895" s="98"/>
      <c r="R3895" s="98"/>
      <c r="S3895" s="98"/>
      <c r="T3895" s="108"/>
    </row>
    <row r="3896" spans="1:20" x14ac:dyDescent="0.3">
      <c r="A3896" s="98"/>
      <c r="B3896" s="98"/>
      <c r="C3896" s="98"/>
      <c r="D3896" s="98"/>
      <c r="E3896" s="98"/>
      <c r="F3896" s="98"/>
      <c r="G3896" s="98"/>
      <c r="H3896" s="98"/>
      <c r="I3896" s="98"/>
      <c r="J3896" s="98"/>
      <c r="K3896" s="98"/>
      <c r="L3896" s="98"/>
      <c r="M3896" s="98"/>
      <c r="N3896" s="98"/>
      <c r="O3896" s="98"/>
      <c r="P3896" s="98"/>
      <c r="Q3896" s="98"/>
      <c r="R3896" s="98"/>
      <c r="S3896" s="98"/>
      <c r="T3896" s="108"/>
    </row>
    <row r="3897" spans="1:20" x14ac:dyDescent="0.3">
      <c r="A3897" s="98"/>
      <c r="B3897" s="98"/>
      <c r="C3897" s="98"/>
      <c r="D3897" s="98"/>
      <c r="E3897" s="98"/>
      <c r="F3897" s="98"/>
      <c r="G3897" s="98"/>
      <c r="H3897" s="98"/>
      <c r="I3897" s="98"/>
      <c r="J3897" s="98"/>
      <c r="K3897" s="98"/>
      <c r="L3897" s="98"/>
      <c r="M3897" s="98"/>
      <c r="N3897" s="98"/>
      <c r="O3897" s="98"/>
      <c r="P3897" s="98"/>
      <c r="Q3897" s="98"/>
      <c r="R3897" s="98"/>
      <c r="S3897" s="98"/>
      <c r="T3897" s="108"/>
    </row>
    <row r="3898" spans="1:20" x14ac:dyDescent="0.3">
      <c r="A3898" s="98"/>
      <c r="B3898" s="98"/>
      <c r="C3898" s="98"/>
      <c r="D3898" s="98"/>
      <c r="E3898" s="98"/>
      <c r="F3898" s="98"/>
      <c r="G3898" s="98"/>
      <c r="H3898" s="98"/>
      <c r="I3898" s="98"/>
      <c r="J3898" s="98"/>
      <c r="K3898" s="98"/>
      <c r="L3898" s="98"/>
      <c r="M3898" s="98"/>
      <c r="N3898" s="98"/>
      <c r="O3898" s="98"/>
      <c r="P3898" s="98"/>
      <c r="Q3898" s="98"/>
      <c r="R3898" s="98"/>
      <c r="S3898" s="98"/>
      <c r="T3898" s="108"/>
    </row>
    <row r="3899" spans="1:20" x14ac:dyDescent="0.3">
      <c r="A3899" s="98"/>
      <c r="B3899" s="98"/>
      <c r="C3899" s="98"/>
      <c r="D3899" s="98"/>
      <c r="E3899" s="98"/>
      <c r="F3899" s="98"/>
      <c r="G3899" s="98"/>
      <c r="H3899" s="98"/>
      <c r="I3899" s="98"/>
      <c r="J3899" s="98"/>
      <c r="K3899" s="98"/>
      <c r="L3899" s="98"/>
      <c r="M3899" s="98"/>
      <c r="N3899" s="98"/>
      <c r="O3899" s="98"/>
      <c r="P3899" s="98"/>
      <c r="Q3899" s="98"/>
      <c r="R3899" s="98"/>
      <c r="S3899" s="98"/>
      <c r="T3899" s="108"/>
    </row>
    <row r="3900" spans="1:20" x14ac:dyDescent="0.3">
      <c r="A3900" s="98"/>
      <c r="B3900" s="98"/>
      <c r="C3900" s="98"/>
      <c r="D3900" s="98"/>
      <c r="E3900" s="98"/>
      <c r="F3900" s="98"/>
      <c r="G3900" s="98"/>
      <c r="H3900" s="98"/>
      <c r="I3900" s="98"/>
      <c r="J3900" s="98"/>
      <c r="K3900" s="98"/>
      <c r="L3900" s="98"/>
      <c r="M3900" s="98"/>
      <c r="N3900" s="98"/>
      <c r="O3900" s="98"/>
      <c r="P3900" s="98"/>
      <c r="Q3900" s="98"/>
      <c r="R3900" s="98"/>
      <c r="S3900" s="98"/>
      <c r="T3900" s="108"/>
    </row>
    <row r="3901" spans="1:20" x14ac:dyDescent="0.3">
      <c r="A3901" s="98"/>
      <c r="B3901" s="98"/>
      <c r="C3901" s="98"/>
      <c r="D3901" s="98"/>
      <c r="E3901" s="98"/>
      <c r="F3901" s="98"/>
      <c r="G3901" s="98"/>
      <c r="H3901" s="98"/>
      <c r="I3901" s="98"/>
      <c r="J3901" s="98"/>
      <c r="K3901" s="98"/>
      <c r="L3901" s="98"/>
      <c r="M3901" s="98"/>
      <c r="N3901" s="98"/>
      <c r="O3901" s="98"/>
      <c r="P3901" s="98"/>
      <c r="Q3901" s="98"/>
      <c r="R3901" s="98"/>
      <c r="S3901" s="98"/>
      <c r="T3901" s="108"/>
    </row>
    <row r="3902" spans="1:20" x14ac:dyDescent="0.3">
      <c r="A3902" s="98"/>
      <c r="B3902" s="98"/>
      <c r="C3902" s="98"/>
      <c r="D3902" s="98"/>
      <c r="E3902" s="98"/>
      <c r="F3902" s="98"/>
      <c r="G3902" s="98"/>
      <c r="H3902" s="98"/>
      <c r="I3902" s="98"/>
      <c r="J3902" s="98"/>
      <c r="K3902" s="98"/>
      <c r="L3902" s="98"/>
      <c r="M3902" s="98"/>
      <c r="N3902" s="98"/>
      <c r="O3902" s="98"/>
      <c r="P3902" s="98"/>
      <c r="Q3902" s="98"/>
      <c r="R3902" s="98"/>
      <c r="S3902" s="98"/>
      <c r="T3902" s="108"/>
    </row>
    <row r="3903" spans="1:20" x14ac:dyDescent="0.3">
      <c r="A3903" s="98"/>
      <c r="B3903" s="98"/>
      <c r="C3903" s="98"/>
      <c r="D3903" s="98"/>
      <c r="E3903" s="98"/>
      <c r="F3903" s="98"/>
      <c r="G3903" s="98"/>
      <c r="H3903" s="98"/>
      <c r="I3903" s="98"/>
      <c r="J3903" s="98"/>
      <c r="K3903" s="98"/>
      <c r="L3903" s="98"/>
      <c r="M3903" s="98"/>
      <c r="N3903" s="98"/>
      <c r="O3903" s="98"/>
      <c r="P3903" s="98"/>
      <c r="Q3903" s="98"/>
      <c r="R3903" s="98"/>
      <c r="S3903" s="98"/>
      <c r="T3903" s="108"/>
    </row>
    <row r="3904" spans="1:20" x14ac:dyDescent="0.3">
      <c r="A3904" s="98"/>
      <c r="B3904" s="98"/>
      <c r="C3904" s="98"/>
      <c r="D3904" s="98"/>
      <c r="E3904" s="98"/>
      <c r="F3904" s="98"/>
      <c r="G3904" s="98"/>
      <c r="H3904" s="98"/>
      <c r="I3904" s="98"/>
      <c r="J3904" s="98"/>
      <c r="K3904" s="98"/>
      <c r="L3904" s="98"/>
      <c r="M3904" s="98"/>
      <c r="N3904" s="98"/>
      <c r="O3904" s="98"/>
      <c r="P3904" s="98"/>
      <c r="Q3904" s="98"/>
      <c r="R3904" s="98"/>
      <c r="S3904" s="98"/>
      <c r="T3904" s="108"/>
    </row>
    <row r="3905" spans="1:20" x14ac:dyDescent="0.3">
      <c r="A3905" s="98"/>
      <c r="B3905" s="98"/>
      <c r="C3905" s="98"/>
      <c r="D3905" s="98"/>
      <c r="E3905" s="98"/>
      <c r="F3905" s="98"/>
      <c r="G3905" s="98"/>
      <c r="H3905" s="98"/>
      <c r="I3905" s="98"/>
      <c r="J3905" s="98"/>
      <c r="K3905" s="98"/>
      <c r="L3905" s="98"/>
      <c r="M3905" s="98"/>
      <c r="N3905" s="98"/>
      <c r="O3905" s="98"/>
      <c r="P3905" s="98"/>
      <c r="Q3905" s="98"/>
      <c r="R3905" s="98"/>
      <c r="S3905" s="98"/>
      <c r="T3905" s="108"/>
    </row>
    <row r="3906" spans="1:20" x14ac:dyDescent="0.3">
      <c r="A3906" s="98"/>
      <c r="B3906" s="98"/>
      <c r="C3906" s="98"/>
      <c r="D3906" s="98"/>
      <c r="E3906" s="98"/>
      <c r="F3906" s="98"/>
      <c r="G3906" s="98"/>
      <c r="H3906" s="98"/>
      <c r="I3906" s="98"/>
      <c r="J3906" s="98"/>
      <c r="K3906" s="98"/>
      <c r="L3906" s="98"/>
      <c r="M3906" s="98"/>
      <c r="N3906" s="98"/>
      <c r="O3906" s="98"/>
      <c r="P3906" s="98"/>
      <c r="Q3906" s="98"/>
      <c r="R3906" s="98"/>
      <c r="S3906" s="98"/>
      <c r="T3906" s="108"/>
    </row>
    <row r="3907" spans="1:20" x14ac:dyDescent="0.3">
      <c r="A3907" s="98"/>
      <c r="B3907" s="98"/>
      <c r="C3907" s="98"/>
      <c r="D3907" s="98"/>
      <c r="E3907" s="98"/>
      <c r="F3907" s="98"/>
      <c r="G3907" s="98"/>
      <c r="H3907" s="98"/>
      <c r="I3907" s="98"/>
      <c r="J3907" s="98"/>
      <c r="K3907" s="98"/>
      <c r="L3907" s="98"/>
      <c r="M3907" s="98"/>
      <c r="N3907" s="98"/>
      <c r="O3907" s="98"/>
      <c r="P3907" s="98"/>
      <c r="Q3907" s="98"/>
      <c r="R3907" s="98"/>
      <c r="S3907" s="98"/>
      <c r="T3907" s="108"/>
    </row>
    <row r="3908" spans="1:20" x14ac:dyDescent="0.3">
      <c r="A3908" s="98"/>
      <c r="B3908" s="98"/>
      <c r="C3908" s="98"/>
      <c r="D3908" s="98"/>
      <c r="E3908" s="98"/>
      <c r="F3908" s="98"/>
      <c r="G3908" s="98"/>
      <c r="H3908" s="98"/>
      <c r="I3908" s="98"/>
      <c r="J3908" s="98"/>
      <c r="K3908" s="98"/>
      <c r="L3908" s="98"/>
      <c r="M3908" s="98"/>
      <c r="N3908" s="98"/>
      <c r="O3908" s="98"/>
      <c r="P3908" s="98"/>
      <c r="Q3908" s="98"/>
      <c r="R3908" s="98"/>
      <c r="S3908" s="98"/>
      <c r="T3908" s="108"/>
    </row>
    <row r="3909" spans="1:20" x14ac:dyDescent="0.3">
      <c r="A3909" s="98"/>
      <c r="B3909" s="98"/>
      <c r="C3909" s="98"/>
      <c r="D3909" s="98"/>
      <c r="E3909" s="98"/>
      <c r="F3909" s="98"/>
      <c r="G3909" s="98"/>
      <c r="H3909" s="98"/>
      <c r="I3909" s="98"/>
      <c r="J3909" s="98"/>
      <c r="K3909" s="98"/>
      <c r="L3909" s="98"/>
      <c r="M3909" s="98"/>
      <c r="N3909" s="98"/>
      <c r="O3909" s="98"/>
      <c r="P3909" s="98"/>
      <c r="Q3909" s="98"/>
      <c r="R3909" s="98"/>
      <c r="S3909" s="98"/>
      <c r="T3909" s="108"/>
    </row>
    <row r="3910" spans="1:20" x14ac:dyDescent="0.3">
      <c r="A3910" s="98"/>
      <c r="B3910" s="98"/>
      <c r="C3910" s="98"/>
      <c r="D3910" s="98"/>
      <c r="E3910" s="98"/>
      <c r="F3910" s="98"/>
      <c r="G3910" s="98"/>
      <c r="H3910" s="98"/>
      <c r="I3910" s="98"/>
      <c r="J3910" s="98"/>
      <c r="K3910" s="98"/>
      <c r="L3910" s="98"/>
      <c r="M3910" s="98"/>
      <c r="N3910" s="98"/>
      <c r="O3910" s="98"/>
      <c r="P3910" s="98"/>
      <c r="Q3910" s="98"/>
      <c r="R3910" s="98"/>
      <c r="S3910" s="98"/>
      <c r="T3910" s="108"/>
    </row>
    <row r="3911" spans="1:20" x14ac:dyDescent="0.3">
      <c r="A3911" s="98"/>
      <c r="B3911" s="98"/>
      <c r="C3911" s="98"/>
      <c r="D3911" s="98"/>
      <c r="E3911" s="98"/>
      <c r="F3911" s="98"/>
      <c r="G3911" s="98"/>
      <c r="H3911" s="98"/>
      <c r="I3911" s="98"/>
      <c r="J3911" s="98"/>
      <c r="K3911" s="98"/>
      <c r="L3911" s="98"/>
      <c r="M3911" s="98"/>
      <c r="N3911" s="98"/>
      <c r="O3911" s="98"/>
      <c r="P3911" s="98"/>
      <c r="Q3911" s="98"/>
      <c r="R3911" s="98"/>
      <c r="S3911" s="98"/>
      <c r="T3911" s="108"/>
    </row>
    <row r="3912" spans="1:20" x14ac:dyDescent="0.3">
      <c r="A3912" s="98"/>
      <c r="B3912" s="98"/>
      <c r="C3912" s="98"/>
      <c r="D3912" s="98"/>
      <c r="E3912" s="98"/>
      <c r="F3912" s="98"/>
      <c r="G3912" s="98"/>
      <c r="H3912" s="98"/>
      <c r="I3912" s="98"/>
      <c r="J3912" s="98"/>
      <c r="K3912" s="98"/>
      <c r="L3912" s="98"/>
      <c r="M3912" s="98"/>
      <c r="N3912" s="98"/>
      <c r="O3912" s="98"/>
      <c r="P3912" s="98"/>
      <c r="Q3912" s="98"/>
      <c r="R3912" s="98"/>
      <c r="S3912" s="98"/>
      <c r="T3912" s="108"/>
    </row>
    <row r="3913" spans="1:20" x14ac:dyDescent="0.3">
      <c r="A3913" s="98"/>
      <c r="B3913" s="98"/>
      <c r="C3913" s="98"/>
      <c r="D3913" s="98"/>
      <c r="E3913" s="98"/>
      <c r="F3913" s="98"/>
      <c r="G3913" s="98"/>
      <c r="H3913" s="98"/>
      <c r="I3913" s="98"/>
      <c r="J3913" s="98"/>
      <c r="K3913" s="98"/>
      <c r="L3913" s="98"/>
      <c r="M3913" s="98"/>
      <c r="N3913" s="98"/>
      <c r="O3913" s="98"/>
      <c r="P3913" s="98"/>
      <c r="Q3913" s="98"/>
      <c r="R3913" s="98"/>
      <c r="S3913" s="98"/>
      <c r="T3913" s="108"/>
    </row>
    <row r="3914" spans="1:20" x14ac:dyDescent="0.3">
      <c r="A3914" s="98"/>
      <c r="B3914" s="98"/>
      <c r="C3914" s="98"/>
      <c r="D3914" s="98"/>
      <c r="E3914" s="98"/>
      <c r="F3914" s="98"/>
      <c r="G3914" s="98"/>
      <c r="H3914" s="98"/>
      <c r="I3914" s="98"/>
      <c r="J3914" s="98"/>
      <c r="K3914" s="98"/>
      <c r="L3914" s="98"/>
      <c r="M3914" s="98"/>
      <c r="N3914" s="98"/>
      <c r="O3914" s="98"/>
      <c r="P3914" s="98"/>
      <c r="Q3914" s="98"/>
      <c r="R3914" s="98"/>
      <c r="S3914" s="98"/>
      <c r="T3914" s="108"/>
    </row>
    <row r="3915" spans="1:20" x14ac:dyDescent="0.3">
      <c r="A3915" s="98"/>
      <c r="B3915" s="98"/>
      <c r="C3915" s="98"/>
      <c r="D3915" s="98"/>
      <c r="E3915" s="98"/>
      <c r="F3915" s="98"/>
      <c r="G3915" s="98"/>
      <c r="H3915" s="98"/>
      <c r="I3915" s="98"/>
      <c r="J3915" s="98"/>
      <c r="K3915" s="98"/>
      <c r="L3915" s="98"/>
      <c r="M3915" s="98"/>
      <c r="N3915" s="98"/>
      <c r="O3915" s="98"/>
      <c r="P3915" s="98"/>
      <c r="Q3915" s="98"/>
      <c r="R3915" s="98"/>
      <c r="S3915" s="98"/>
      <c r="T3915" s="108"/>
    </row>
    <row r="3916" spans="1:20" x14ac:dyDescent="0.3">
      <c r="A3916" s="98"/>
      <c r="B3916" s="98"/>
      <c r="C3916" s="98"/>
      <c r="D3916" s="98"/>
      <c r="E3916" s="98"/>
      <c r="F3916" s="98"/>
      <c r="G3916" s="98"/>
      <c r="H3916" s="98"/>
      <c r="I3916" s="98"/>
      <c r="J3916" s="98"/>
      <c r="K3916" s="98"/>
      <c r="L3916" s="98"/>
      <c r="M3916" s="98"/>
      <c r="N3916" s="98"/>
      <c r="O3916" s="98"/>
      <c r="P3916" s="98"/>
      <c r="Q3916" s="98"/>
      <c r="R3916" s="98"/>
      <c r="S3916" s="98"/>
      <c r="T3916" s="108"/>
    </row>
    <row r="3917" spans="1:20" x14ac:dyDescent="0.3">
      <c r="A3917" s="98"/>
      <c r="B3917" s="98"/>
      <c r="C3917" s="98"/>
      <c r="D3917" s="98"/>
      <c r="E3917" s="98"/>
      <c r="F3917" s="98"/>
      <c r="G3917" s="98"/>
      <c r="H3917" s="98"/>
      <c r="I3917" s="98"/>
      <c r="J3917" s="98"/>
      <c r="K3917" s="98"/>
      <c r="L3917" s="98"/>
      <c r="M3917" s="98"/>
      <c r="N3917" s="98"/>
      <c r="O3917" s="98"/>
      <c r="P3917" s="98"/>
      <c r="Q3917" s="98"/>
      <c r="R3917" s="98"/>
      <c r="S3917" s="98"/>
      <c r="T3917" s="108"/>
    </row>
    <row r="3918" spans="1:20" x14ac:dyDescent="0.3">
      <c r="A3918" s="98"/>
      <c r="B3918" s="98"/>
      <c r="C3918" s="98"/>
      <c r="D3918" s="98"/>
      <c r="E3918" s="98"/>
      <c r="F3918" s="98"/>
      <c r="G3918" s="98"/>
      <c r="H3918" s="98"/>
      <c r="I3918" s="98"/>
      <c r="J3918" s="98"/>
      <c r="K3918" s="98"/>
      <c r="L3918" s="98"/>
      <c r="M3918" s="98"/>
      <c r="N3918" s="98"/>
      <c r="O3918" s="98"/>
      <c r="P3918" s="98"/>
      <c r="Q3918" s="98"/>
      <c r="R3918" s="98"/>
      <c r="S3918" s="98"/>
      <c r="T3918" s="108"/>
    </row>
    <row r="3919" spans="1:20" x14ac:dyDescent="0.3">
      <c r="A3919" s="98"/>
      <c r="B3919" s="98"/>
      <c r="C3919" s="98"/>
      <c r="D3919" s="98"/>
      <c r="E3919" s="98"/>
      <c r="F3919" s="98"/>
      <c r="G3919" s="98"/>
      <c r="H3919" s="98"/>
      <c r="I3919" s="98"/>
      <c r="J3919" s="98"/>
      <c r="K3919" s="98"/>
      <c r="L3919" s="98"/>
      <c r="M3919" s="98"/>
      <c r="N3919" s="98"/>
      <c r="O3919" s="98"/>
      <c r="P3919" s="98"/>
      <c r="Q3919" s="98"/>
      <c r="R3919" s="98"/>
      <c r="S3919" s="98"/>
      <c r="T3919" s="108"/>
    </row>
    <row r="3920" spans="1:20" x14ac:dyDescent="0.3">
      <c r="A3920" s="98"/>
      <c r="B3920" s="98"/>
      <c r="C3920" s="98"/>
      <c r="D3920" s="98"/>
      <c r="E3920" s="98"/>
      <c r="F3920" s="98"/>
      <c r="G3920" s="98"/>
      <c r="H3920" s="98"/>
      <c r="I3920" s="98"/>
      <c r="J3920" s="98"/>
      <c r="K3920" s="98"/>
      <c r="L3920" s="98"/>
      <c r="M3920" s="98"/>
      <c r="N3920" s="98"/>
      <c r="O3920" s="98"/>
      <c r="P3920" s="98"/>
      <c r="Q3920" s="98"/>
      <c r="R3920" s="98"/>
      <c r="S3920" s="98"/>
      <c r="T3920" s="108"/>
    </row>
    <row r="3921" spans="1:20" x14ac:dyDescent="0.3">
      <c r="A3921" s="98"/>
      <c r="B3921" s="98"/>
      <c r="C3921" s="98"/>
      <c r="D3921" s="98"/>
      <c r="E3921" s="98"/>
      <c r="F3921" s="98"/>
      <c r="G3921" s="98"/>
      <c r="H3921" s="98"/>
      <c r="I3921" s="98"/>
      <c r="J3921" s="98"/>
      <c r="K3921" s="98"/>
      <c r="L3921" s="98"/>
      <c r="M3921" s="98"/>
      <c r="N3921" s="98"/>
      <c r="O3921" s="98"/>
      <c r="P3921" s="98"/>
      <c r="Q3921" s="98"/>
      <c r="R3921" s="98"/>
      <c r="S3921" s="98"/>
      <c r="T3921" s="108"/>
    </row>
    <row r="3922" spans="1:20" x14ac:dyDescent="0.3">
      <c r="A3922" s="98"/>
      <c r="B3922" s="98"/>
      <c r="C3922" s="98"/>
      <c r="D3922" s="98"/>
      <c r="E3922" s="98"/>
      <c r="F3922" s="98"/>
      <c r="G3922" s="98"/>
      <c r="H3922" s="98"/>
      <c r="I3922" s="98"/>
      <c r="J3922" s="98"/>
      <c r="K3922" s="98"/>
      <c r="L3922" s="98"/>
      <c r="M3922" s="98"/>
      <c r="N3922" s="98"/>
      <c r="O3922" s="98"/>
      <c r="P3922" s="98"/>
      <c r="Q3922" s="98"/>
      <c r="R3922" s="98"/>
      <c r="S3922" s="98"/>
      <c r="T3922" s="108"/>
    </row>
    <row r="3923" spans="1:20" x14ac:dyDescent="0.3">
      <c r="A3923" s="98"/>
      <c r="B3923" s="98"/>
      <c r="C3923" s="98"/>
      <c r="D3923" s="98"/>
      <c r="E3923" s="98"/>
      <c r="F3923" s="98"/>
      <c r="G3923" s="98"/>
      <c r="H3923" s="98"/>
      <c r="I3923" s="98"/>
      <c r="J3923" s="98"/>
      <c r="K3923" s="98"/>
      <c r="L3923" s="98"/>
      <c r="M3923" s="98"/>
      <c r="N3923" s="98"/>
      <c r="O3923" s="98"/>
      <c r="P3923" s="98"/>
      <c r="Q3923" s="98"/>
      <c r="R3923" s="98"/>
      <c r="S3923" s="98"/>
      <c r="T3923" s="108"/>
    </row>
    <row r="3924" spans="1:20" x14ac:dyDescent="0.3">
      <c r="A3924" s="98"/>
      <c r="B3924" s="98"/>
      <c r="C3924" s="98"/>
      <c r="D3924" s="98"/>
      <c r="E3924" s="98"/>
      <c r="F3924" s="98"/>
      <c r="G3924" s="98"/>
      <c r="H3924" s="98"/>
      <c r="I3924" s="98"/>
      <c r="J3924" s="98"/>
      <c r="K3924" s="98"/>
      <c r="L3924" s="98"/>
      <c r="M3924" s="98"/>
      <c r="N3924" s="98"/>
      <c r="O3924" s="98"/>
      <c r="P3924" s="98"/>
      <c r="Q3924" s="98"/>
      <c r="R3924" s="98"/>
      <c r="S3924" s="98"/>
      <c r="T3924" s="108"/>
    </row>
    <row r="3925" spans="1:20" x14ac:dyDescent="0.3">
      <c r="A3925" s="98"/>
      <c r="B3925" s="98"/>
      <c r="C3925" s="98"/>
      <c r="D3925" s="98"/>
      <c r="E3925" s="98"/>
      <c r="F3925" s="98"/>
      <c r="G3925" s="98"/>
      <c r="H3925" s="98"/>
      <c r="I3925" s="98"/>
      <c r="J3925" s="98"/>
      <c r="K3925" s="98"/>
      <c r="L3925" s="98"/>
      <c r="M3925" s="98"/>
      <c r="N3925" s="98"/>
      <c r="O3925" s="98"/>
      <c r="P3925" s="98"/>
      <c r="Q3925" s="98"/>
      <c r="R3925" s="98"/>
      <c r="S3925" s="98"/>
      <c r="T3925" s="108"/>
    </row>
    <row r="3926" spans="1:20" x14ac:dyDescent="0.3">
      <c r="A3926" s="98"/>
      <c r="B3926" s="98"/>
      <c r="C3926" s="98"/>
      <c r="D3926" s="98"/>
      <c r="E3926" s="98"/>
      <c r="F3926" s="98"/>
      <c r="G3926" s="98"/>
      <c r="H3926" s="98"/>
      <c r="I3926" s="98"/>
      <c r="J3926" s="98"/>
      <c r="K3926" s="98"/>
      <c r="L3926" s="98"/>
      <c r="M3926" s="98"/>
      <c r="N3926" s="98"/>
      <c r="O3926" s="98"/>
      <c r="P3926" s="98"/>
      <c r="Q3926" s="98"/>
      <c r="R3926" s="98"/>
      <c r="S3926" s="98"/>
      <c r="T3926" s="108"/>
    </row>
    <row r="3927" spans="1:20" x14ac:dyDescent="0.3">
      <c r="A3927" s="98"/>
      <c r="B3927" s="98"/>
      <c r="C3927" s="98"/>
      <c r="D3927" s="98"/>
      <c r="E3927" s="98"/>
      <c r="F3927" s="98"/>
      <c r="G3927" s="98"/>
      <c r="H3927" s="98"/>
      <c r="I3927" s="98"/>
      <c r="J3927" s="98"/>
      <c r="K3927" s="98"/>
      <c r="L3927" s="98"/>
      <c r="M3927" s="98"/>
      <c r="N3927" s="98"/>
      <c r="O3927" s="98"/>
      <c r="P3927" s="98"/>
      <c r="Q3927" s="98"/>
      <c r="R3927" s="98"/>
      <c r="S3927" s="98"/>
      <c r="T3927" s="108"/>
    </row>
    <row r="3928" spans="1:20" x14ac:dyDescent="0.3">
      <c r="A3928" s="98"/>
      <c r="B3928" s="98"/>
      <c r="C3928" s="98"/>
      <c r="D3928" s="98"/>
      <c r="E3928" s="98"/>
      <c r="F3928" s="98"/>
      <c r="G3928" s="98"/>
      <c r="H3928" s="98"/>
      <c r="I3928" s="98"/>
      <c r="J3928" s="98"/>
      <c r="K3928" s="98"/>
      <c r="L3928" s="98"/>
      <c r="M3928" s="98"/>
      <c r="N3928" s="98"/>
      <c r="O3928" s="98"/>
      <c r="P3928" s="98"/>
      <c r="Q3928" s="98"/>
      <c r="R3928" s="98"/>
      <c r="S3928" s="98"/>
      <c r="T3928" s="108"/>
    </row>
    <row r="3929" spans="1:20" x14ac:dyDescent="0.3">
      <c r="A3929" s="98"/>
      <c r="B3929" s="98"/>
      <c r="C3929" s="98"/>
      <c r="D3929" s="98"/>
      <c r="E3929" s="98"/>
      <c r="F3929" s="98"/>
      <c r="G3929" s="98"/>
      <c r="H3929" s="98"/>
      <c r="I3929" s="98"/>
      <c r="J3929" s="98"/>
      <c r="K3929" s="98"/>
      <c r="L3929" s="98"/>
      <c r="M3929" s="98"/>
      <c r="N3929" s="98"/>
      <c r="O3929" s="98"/>
      <c r="P3929" s="98"/>
      <c r="Q3929" s="98"/>
      <c r="R3929" s="98"/>
      <c r="S3929" s="98"/>
      <c r="T3929" s="108"/>
    </row>
    <row r="3930" spans="1:20" x14ac:dyDescent="0.3">
      <c r="A3930" s="98"/>
      <c r="B3930" s="98"/>
      <c r="C3930" s="98"/>
      <c r="D3930" s="98"/>
      <c r="E3930" s="98"/>
      <c r="F3930" s="98"/>
      <c r="G3930" s="98"/>
      <c r="H3930" s="98"/>
      <c r="I3930" s="98"/>
      <c r="J3930" s="98"/>
      <c r="K3930" s="98"/>
      <c r="L3930" s="98"/>
      <c r="M3930" s="98"/>
      <c r="N3930" s="98"/>
      <c r="O3930" s="98"/>
      <c r="P3930" s="98"/>
      <c r="Q3930" s="98"/>
      <c r="R3930" s="98"/>
      <c r="S3930" s="98"/>
      <c r="T3930" s="108"/>
    </row>
    <row r="3931" spans="1:20" x14ac:dyDescent="0.3">
      <c r="A3931" s="98"/>
      <c r="B3931" s="98"/>
      <c r="C3931" s="98"/>
      <c r="D3931" s="98"/>
      <c r="E3931" s="98"/>
      <c r="F3931" s="98"/>
      <c r="G3931" s="98"/>
      <c r="H3931" s="98"/>
      <c r="I3931" s="98"/>
      <c r="J3931" s="98"/>
      <c r="K3931" s="98"/>
      <c r="L3931" s="98"/>
      <c r="M3931" s="98"/>
      <c r="N3931" s="98"/>
      <c r="O3931" s="98"/>
      <c r="P3931" s="98"/>
      <c r="Q3931" s="98"/>
      <c r="R3931" s="98"/>
      <c r="S3931" s="98"/>
      <c r="T3931" s="108"/>
    </row>
    <row r="3932" spans="1:20" x14ac:dyDescent="0.3">
      <c r="A3932" s="98"/>
      <c r="B3932" s="98"/>
      <c r="C3932" s="98"/>
      <c r="D3932" s="98"/>
      <c r="E3932" s="98"/>
      <c r="F3932" s="98"/>
      <c r="G3932" s="98"/>
      <c r="H3932" s="98"/>
      <c r="I3932" s="98"/>
      <c r="J3932" s="98"/>
      <c r="K3932" s="98"/>
      <c r="L3932" s="98"/>
      <c r="M3932" s="98"/>
      <c r="N3932" s="98"/>
      <c r="O3932" s="98"/>
      <c r="P3932" s="98"/>
      <c r="Q3932" s="98"/>
      <c r="R3932" s="98"/>
      <c r="S3932" s="98"/>
      <c r="T3932" s="108"/>
    </row>
    <row r="3933" spans="1:20" x14ac:dyDescent="0.3">
      <c r="A3933" s="98"/>
      <c r="B3933" s="98"/>
      <c r="C3933" s="98"/>
      <c r="D3933" s="98"/>
      <c r="E3933" s="98"/>
      <c r="F3933" s="98"/>
      <c r="G3933" s="98"/>
      <c r="H3933" s="98"/>
      <c r="I3933" s="98"/>
      <c r="J3933" s="98"/>
      <c r="K3933" s="98"/>
      <c r="L3933" s="98"/>
      <c r="M3933" s="98"/>
      <c r="N3933" s="98"/>
      <c r="O3933" s="98"/>
      <c r="P3933" s="98"/>
      <c r="Q3933" s="98"/>
      <c r="R3933" s="98"/>
      <c r="S3933" s="98"/>
      <c r="T3933" s="108"/>
    </row>
    <row r="3934" spans="1:20" x14ac:dyDescent="0.3">
      <c r="A3934" s="98"/>
      <c r="B3934" s="98"/>
      <c r="C3934" s="98"/>
      <c r="D3934" s="98"/>
      <c r="E3934" s="98"/>
      <c r="F3934" s="98"/>
      <c r="G3934" s="98"/>
      <c r="H3934" s="98"/>
      <c r="I3934" s="98"/>
      <c r="J3934" s="98"/>
      <c r="K3934" s="98"/>
      <c r="L3934" s="98"/>
      <c r="M3934" s="98"/>
      <c r="N3934" s="98"/>
      <c r="O3934" s="98"/>
      <c r="P3934" s="98"/>
      <c r="Q3934" s="98"/>
      <c r="R3934" s="98"/>
      <c r="S3934" s="98"/>
      <c r="T3934" s="108"/>
    </row>
    <row r="3935" spans="1:20" x14ac:dyDescent="0.3">
      <c r="A3935" s="98"/>
      <c r="B3935" s="98"/>
      <c r="C3935" s="98"/>
      <c r="D3935" s="98"/>
      <c r="E3935" s="98"/>
      <c r="F3935" s="98"/>
      <c r="G3935" s="98"/>
      <c r="H3935" s="98"/>
      <c r="I3935" s="98"/>
      <c r="J3935" s="98"/>
      <c r="K3935" s="98"/>
      <c r="L3935" s="98"/>
      <c r="M3935" s="98"/>
      <c r="N3935" s="98"/>
      <c r="O3935" s="98"/>
      <c r="P3935" s="98"/>
      <c r="Q3935" s="98"/>
      <c r="R3935" s="98"/>
      <c r="S3935" s="98"/>
      <c r="T3935" s="108"/>
    </row>
    <row r="3936" spans="1:20" x14ac:dyDescent="0.3">
      <c r="A3936" s="98"/>
      <c r="B3936" s="98"/>
      <c r="C3936" s="98"/>
      <c r="D3936" s="98"/>
      <c r="E3936" s="98"/>
      <c r="F3936" s="98"/>
      <c r="G3936" s="98"/>
      <c r="H3936" s="98"/>
      <c r="I3936" s="98"/>
      <c r="J3936" s="98"/>
      <c r="K3936" s="98"/>
      <c r="L3936" s="98"/>
      <c r="M3936" s="98"/>
      <c r="N3936" s="98"/>
      <c r="O3936" s="98"/>
      <c r="P3936" s="98"/>
      <c r="Q3936" s="98"/>
      <c r="R3936" s="98"/>
      <c r="S3936" s="98"/>
      <c r="T3936" s="108"/>
    </row>
    <row r="3937" spans="1:20" x14ac:dyDescent="0.3">
      <c r="A3937" s="98"/>
      <c r="B3937" s="98"/>
      <c r="C3937" s="98"/>
      <c r="D3937" s="98"/>
      <c r="E3937" s="98"/>
      <c r="F3937" s="98"/>
      <c r="G3937" s="98"/>
      <c r="H3937" s="98"/>
      <c r="I3937" s="98"/>
      <c r="J3937" s="98"/>
      <c r="K3937" s="98"/>
      <c r="L3937" s="98"/>
      <c r="M3937" s="98"/>
      <c r="N3937" s="98"/>
      <c r="O3937" s="98"/>
      <c r="P3937" s="98"/>
      <c r="Q3937" s="98"/>
      <c r="R3937" s="98"/>
      <c r="S3937" s="98"/>
      <c r="T3937" s="108"/>
    </row>
    <row r="3938" spans="1:20" x14ac:dyDescent="0.3">
      <c r="A3938" s="98"/>
      <c r="B3938" s="98"/>
      <c r="C3938" s="98"/>
      <c r="D3938" s="98"/>
      <c r="E3938" s="98"/>
      <c r="F3938" s="98"/>
      <c r="G3938" s="98"/>
      <c r="H3938" s="98"/>
      <c r="I3938" s="98"/>
      <c r="J3938" s="98"/>
      <c r="K3938" s="98"/>
      <c r="L3938" s="98"/>
      <c r="M3938" s="98"/>
      <c r="N3938" s="98"/>
      <c r="O3938" s="98"/>
      <c r="P3938" s="98"/>
      <c r="Q3938" s="98"/>
      <c r="R3938" s="98"/>
      <c r="S3938" s="98"/>
      <c r="T3938" s="108"/>
    </row>
    <row r="3939" spans="1:20" x14ac:dyDescent="0.3">
      <c r="A3939" s="98"/>
      <c r="B3939" s="98"/>
      <c r="C3939" s="98"/>
      <c r="D3939" s="98"/>
      <c r="E3939" s="98"/>
      <c r="F3939" s="98"/>
      <c r="G3939" s="98"/>
      <c r="H3939" s="98"/>
      <c r="I3939" s="98"/>
      <c r="J3939" s="98"/>
      <c r="K3939" s="98"/>
      <c r="L3939" s="98"/>
      <c r="M3939" s="98"/>
      <c r="N3939" s="98"/>
      <c r="O3939" s="98"/>
      <c r="P3939" s="98"/>
      <c r="Q3939" s="98"/>
      <c r="R3939" s="98"/>
      <c r="S3939" s="98"/>
      <c r="T3939" s="108"/>
    </row>
    <row r="3940" spans="1:20" x14ac:dyDescent="0.3">
      <c r="A3940" s="98"/>
      <c r="B3940" s="98"/>
      <c r="C3940" s="98"/>
      <c r="D3940" s="98"/>
      <c r="E3940" s="98"/>
      <c r="F3940" s="98"/>
      <c r="G3940" s="98"/>
      <c r="H3940" s="98"/>
      <c r="I3940" s="98"/>
      <c r="J3940" s="98"/>
      <c r="K3940" s="98"/>
      <c r="L3940" s="98"/>
      <c r="M3940" s="98"/>
      <c r="N3940" s="98"/>
      <c r="O3940" s="98"/>
      <c r="P3940" s="98"/>
      <c r="Q3940" s="98"/>
      <c r="R3940" s="98"/>
      <c r="S3940" s="98"/>
      <c r="T3940" s="108"/>
    </row>
    <row r="3941" spans="1:20" x14ac:dyDescent="0.3">
      <c r="A3941" s="98"/>
      <c r="B3941" s="98"/>
      <c r="C3941" s="98"/>
      <c r="D3941" s="98"/>
      <c r="E3941" s="98"/>
      <c r="F3941" s="98"/>
      <c r="G3941" s="98"/>
      <c r="H3941" s="98"/>
      <c r="I3941" s="98"/>
      <c r="J3941" s="98"/>
      <c r="K3941" s="98"/>
      <c r="L3941" s="98"/>
      <c r="M3941" s="98"/>
      <c r="N3941" s="98"/>
      <c r="O3941" s="98"/>
      <c r="P3941" s="98"/>
      <c r="Q3941" s="98"/>
      <c r="R3941" s="98"/>
      <c r="S3941" s="98"/>
      <c r="T3941" s="108"/>
    </row>
    <row r="3942" spans="1:20" x14ac:dyDescent="0.3">
      <c r="A3942" s="98"/>
      <c r="B3942" s="98"/>
      <c r="C3942" s="98"/>
      <c r="D3942" s="98"/>
      <c r="E3942" s="98"/>
      <c r="F3942" s="98"/>
      <c r="G3942" s="98"/>
      <c r="H3942" s="98"/>
      <c r="I3942" s="98"/>
      <c r="J3942" s="98"/>
      <c r="K3942" s="98"/>
      <c r="L3942" s="98"/>
      <c r="M3942" s="98"/>
      <c r="N3942" s="98"/>
      <c r="O3942" s="98"/>
      <c r="P3942" s="98"/>
      <c r="Q3942" s="98"/>
      <c r="R3942" s="98"/>
      <c r="S3942" s="98"/>
      <c r="T3942" s="108"/>
    </row>
    <row r="3943" spans="1:20" x14ac:dyDescent="0.3">
      <c r="A3943" s="98"/>
      <c r="B3943" s="98"/>
      <c r="C3943" s="98"/>
      <c r="D3943" s="98"/>
      <c r="E3943" s="98"/>
      <c r="F3943" s="98"/>
      <c r="G3943" s="98"/>
      <c r="H3943" s="98"/>
      <c r="I3943" s="98"/>
      <c r="J3943" s="98"/>
      <c r="K3943" s="98"/>
      <c r="L3943" s="98"/>
      <c r="M3943" s="98"/>
      <c r="N3943" s="98"/>
      <c r="O3943" s="98"/>
      <c r="P3943" s="98"/>
      <c r="Q3943" s="98"/>
      <c r="R3943" s="98"/>
      <c r="S3943" s="98"/>
      <c r="T3943" s="108"/>
    </row>
    <row r="3944" spans="1:20" x14ac:dyDescent="0.3">
      <c r="A3944" s="98"/>
      <c r="B3944" s="98"/>
      <c r="C3944" s="98"/>
      <c r="D3944" s="98"/>
      <c r="E3944" s="98"/>
      <c r="F3944" s="98"/>
      <c r="G3944" s="98"/>
      <c r="H3944" s="98"/>
      <c r="I3944" s="98"/>
      <c r="J3944" s="98"/>
      <c r="K3944" s="98"/>
      <c r="L3944" s="98"/>
      <c r="M3944" s="98"/>
      <c r="N3944" s="98"/>
      <c r="O3944" s="98"/>
      <c r="P3944" s="98"/>
      <c r="Q3944" s="98"/>
      <c r="R3944" s="98"/>
      <c r="S3944" s="98"/>
      <c r="T3944" s="108"/>
    </row>
    <row r="3945" spans="1:20" x14ac:dyDescent="0.3">
      <c r="A3945" s="98"/>
      <c r="B3945" s="98"/>
      <c r="C3945" s="98"/>
      <c r="D3945" s="98"/>
      <c r="E3945" s="98"/>
      <c r="F3945" s="98"/>
      <c r="G3945" s="98"/>
      <c r="H3945" s="98"/>
      <c r="I3945" s="98"/>
      <c r="J3945" s="98"/>
      <c r="K3945" s="98"/>
      <c r="L3945" s="98"/>
      <c r="M3945" s="98"/>
      <c r="N3945" s="98"/>
      <c r="O3945" s="98"/>
      <c r="P3945" s="98"/>
      <c r="Q3945" s="98"/>
      <c r="R3945" s="98"/>
      <c r="S3945" s="98"/>
      <c r="T3945" s="108"/>
    </row>
    <row r="3946" spans="1:20" x14ac:dyDescent="0.3">
      <c r="A3946" s="98"/>
      <c r="B3946" s="98"/>
      <c r="C3946" s="98"/>
      <c r="D3946" s="98"/>
      <c r="E3946" s="98"/>
      <c r="F3946" s="98"/>
      <c r="G3946" s="98"/>
      <c r="H3946" s="98"/>
      <c r="I3946" s="98"/>
      <c r="J3946" s="98"/>
      <c r="K3946" s="98"/>
      <c r="L3946" s="98"/>
      <c r="M3946" s="98"/>
      <c r="N3946" s="98"/>
      <c r="O3946" s="98"/>
      <c r="P3946" s="98"/>
      <c r="Q3946" s="98"/>
      <c r="R3946" s="98"/>
      <c r="S3946" s="98"/>
      <c r="T3946" s="108"/>
    </row>
    <row r="3947" spans="1:20" x14ac:dyDescent="0.3">
      <c r="A3947" s="98"/>
      <c r="B3947" s="98"/>
      <c r="C3947" s="98"/>
      <c r="D3947" s="98"/>
      <c r="E3947" s="98"/>
      <c r="F3947" s="98"/>
      <c r="G3947" s="98"/>
      <c r="H3947" s="98"/>
      <c r="I3947" s="98"/>
      <c r="J3947" s="98"/>
      <c r="K3947" s="98"/>
      <c r="L3947" s="98"/>
      <c r="M3947" s="98"/>
      <c r="N3947" s="98"/>
      <c r="O3947" s="98"/>
      <c r="P3947" s="98"/>
      <c r="Q3947" s="98"/>
      <c r="R3947" s="98"/>
      <c r="S3947" s="98"/>
      <c r="T3947" s="108"/>
    </row>
    <row r="3948" spans="1:20" x14ac:dyDescent="0.3">
      <c r="A3948" s="98"/>
      <c r="B3948" s="98"/>
      <c r="C3948" s="98"/>
      <c r="D3948" s="98"/>
      <c r="E3948" s="98"/>
      <c r="F3948" s="98"/>
      <c r="G3948" s="98"/>
      <c r="H3948" s="98"/>
      <c r="I3948" s="98"/>
      <c r="J3948" s="98"/>
      <c r="K3948" s="98"/>
      <c r="L3948" s="98"/>
      <c r="M3948" s="98"/>
      <c r="N3948" s="98"/>
      <c r="O3948" s="98"/>
      <c r="P3948" s="98"/>
      <c r="Q3948" s="98"/>
      <c r="R3948" s="98"/>
      <c r="S3948" s="98"/>
      <c r="T3948" s="108"/>
    </row>
    <row r="3949" spans="1:20" x14ac:dyDescent="0.3">
      <c r="A3949" s="98"/>
      <c r="B3949" s="98"/>
      <c r="C3949" s="98"/>
      <c r="D3949" s="98"/>
      <c r="E3949" s="98"/>
      <c r="F3949" s="98"/>
      <c r="G3949" s="98"/>
      <c r="H3949" s="98"/>
      <c r="I3949" s="98"/>
      <c r="J3949" s="98"/>
      <c r="K3949" s="98"/>
      <c r="L3949" s="98"/>
      <c r="M3949" s="98"/>
      <c r="N3949" s="98"/>
      <c r="O3949" s="98"/>
      <c r="P3949" s="98"/>
      <c r="Q3949" s="98"/>
      <c r="R3949" s="98"/>
      <c r="S3949" s="98"/>
      <c r="T3949" s="108"/>
    </row>
    <row r="3950" spans="1:20" x14ac:dyDescent="0.3">
      <c r="A3950" s="98"/>
      <c r="B3950" s="98"/>
      <c r="C3950" s="98"/>
      <c r="D3950" s="98"/>
      <c r="E3950" s="98"/>
      <c r="F3950" s="98"/>
      <c r="G3950" s="98"/>
      <c r="H3950" s="98"/>
      <c r="I3950" s="98"/>
      <c r="J3950" s="98"/>
      <c r="K3950" s="98"/>
      <c r="L3950" s="98"/>
      <c r="M3950" s="98"/>
      <c r="N3950" s="98"/>
      <c r="O3950" s="98"/>
      <c r="P3950" s="98"/>
      <c r="Q3950" s="98"/>
      <c r="R3950" s="98"/>
      <c r="S3950" s="98"/>
      <c r="T3950" s="108"/>
    </row>
    <row r="3951" spans="1:20" x14ac:dyDescent="0.3">
      <c r="A3951" s="98"/>
      <c r="B3951" s="98"/>
      <c r="C3951" s="98"/>
      <c r="D3951" s="98"/>
      <c r="E3951" s="98"/>
      <c r="F3951" s="98"/>
      <c r="G3951" s="98"/>
      <c r="H3951" s="98"/>
      <c r="I3951" s="98"/>
      <c r="J3951" s="98"/>
      <c r="K3951" s="98"/>
      <c r="L3951" s="98"/>
      <c r="M3951" s="98"/>
      <c r="N3951" s="98"/>
      <c r="O3951" s="98"/>
      <c r="P3951" s="98"/>
      <c r="Q3951" s="98"/>
      <c r="R3951" s="98"/>
      <c r="S3951" s="98"/>
      <c r="T3951" s="108"/>
    </row>
    <row r="3952" spans="1:20" x14ac:dyDescent="0.3">
      <c r="A3952" s="98"/>
      <c r="B3952" s="98"/>
      <c r="C3952" s="98"/>
      <c r="D3952" s="98"/>
      <c r="E3952" s="98"/>
      <c r="F3952" s="98"/>
      <c r="G3952" s="98"/>
      <c r="H3952" s="98"/>
      <c r="I3952" s="98"/>
      <c r="J3952" s="98"/>
      <c r="K3952" s="98"/>
      <c r="L3952" s="98"/>
      <c r="M3952" s="98"/>
      <c r="N3952" s="98"/>
      <c r="O3952" s="98"/>
      <c r="P3952" s="98"/>
      <c r="Q3952" s="98"/>
      <c r="R3952" s="98"/>
      <c r="S3952" s="98"/>
      <c r="T3952" s="108"/>
    </row>
    <row r="3953" spans="1:20" x14ac:dyDescent="0.3">
      <c r="A3953" s="98"/>
      <c r="B3953" s="98"/>
      <c r="C3953" s="98"/>
      <c r="D3953" s="98"/>
      <c r="E3953" s="98"/>
      <c r="F3953" s="98"/>
      <c r="G3953" s="98"/>
      <c r="H3953" s="98"/>
      <c r="I3953" s="98"/>
      <c r="J3953" s="98"/>
      <c r="K3953" s="98"/>
      <c r="L3953" s="98"/>
      <c r="M3953" s="98"/>
      <c r="N3953" s="98"/>
      <c r="O3953" s="98"/>
      <c r="P3953" s="98"/>
      <c r="Q3953" s="98"/>
      <c r="R3953" s="98"/>
      <c r="S3953" s="98"/>
      <c r="T3953" s="108"/>
    </row>
    <row r="3954" spans="1:20" x14ac:dyDescent="0.3">
      <c r="A3954" s="98"/>
      <c r="B3954" s="98"/>
      <c r="C3954" s="98"/>
      <c r="D3954" s="98"/>
      <c r="E3954" s="98"/>
      <c r="F3954" s="98"/>
      <c r="G3954" s="98"/>
      <c r="H3954" s="98"/>
      <c r="I3954" s="98"/>
      <c r="J3954" s="98"/>
      <c r="K3954" s="98"/>
      <c r="L3954" s="98"/>
      <c r="M3954" s="98"/>
      <c r="N3954" s="98"/>
      <c r="O3954" s="98"/>
      <c r="P3954" s="98"/>
      <c r="Q3954" s="98"/>
      <c r="R3954" s="98"/>
      <c r="S3954" s="98"/>
      <c r="T3954" s="108"/>
    </row>
    <row r="3955" spans="1:20" x14ac:dyDescent="0.3">
      <c r="A3955" s="98"/>
      <c r="B3955" s="98"/>
      <c r="C3955" s="98"/>
      <c r="D3955" s="98"/>
      <c r="E3955" s="98"/>
      <c r="F3955" s="98"/>
      <c r="G3955" s="98"/>
      <c r="H3955" s="98"/>
      <c r="I3955" s="98"/>
      <c r="J3955" s="98"/>
      <c r="K3955" s="98"/>
      <c r="L3955" s="98"/>
      <c r="M3955" s="98"/>
      <c r="N3955" s="98"/>
      <c r="O3955" s="98"/>
      <c r="P3955" s="98"/>
      <c r="Q3955" s="98"/>
      <c r="R3955" s="98"/>
      <c r="S3955" s="98"/>
      <c r="T3955" s="108"/>
    </row>
    <row r="3956" spans="1:20" x14ac:dyDescent="0.3">
      <c r="A3956" s="98"/>
      <c r="B3956" s="98"/>
      <c r="C3956" s="98"/>
      <c r="D3956" s="98"/>
      <c r="E3956" s="98"/>
      <c r="F3956" s="98"/>
      <c r="G3956" s="98"/>
      <c r="H3956" s="98"/>
      <c r="I3956" s="98"/>
      <c r="J3956" s="98"/>
      <c r="K3956" s="98"/>
      <c r="L3956" s="98"/>
      <c r="M3956" s="98"/>
      <c r="N3956" s="98"/>
      <c r="O3956" s="98"/>
      <c r="P3956" s="98"/>
      <c r="Q3956" s="98"/>
      <c r="R3956" s="98"/>
      <c r="S3956" s="98"/>
      <c r="T3956" s="108"/>
    </row>
    <row r="3957" spans="1:20" x14ac:dyDescent="0.3">
      <c r="A3957" s="98"/>
      <c r="B3957" s="98"/>
      <c r="C3957" s="98"/>
      <c r="D3957" s="98"/>
      <c r="E3957" s="98"/>
      <c r="F3957" s="98"/>
      <c r="G3957" s="98"/>
      <c r="H3957" s="98"/>
      <c r="I3957" s="98"/>
      <c r="J3957" s="98"/>
      <c r="K3957" s="98"/>
      <c r="L3957" s="98"/>
      <c r="M3957" s="98"/>
      <c r="N3957" s="98"/>
      <c r="O3957" s="98"/>
      <c r="P3957" s="98"/>
      <c r="Q3957" s="98"/>
      <c r="R3957" s="98"/>
      <c r="S3957" s="98"/>
      <c r="T3957" s="108"/>
    </row>
    <row r="3958" spans="1:20" x14ac:dyDescent="0.3">
      <c r="A3958" s="98"/>
      <c r="B3958" s="98"/>
      <c r="C3958" s="98"/>
      <c r="D3958" s="98"/>
      <c r="E3958" s="98"/>
      <c r="F3958" s="98"/>
      <c r="G3958" s="98"/>
      <c r="H3958" s="98"/>
      <c r="I3958" s="98"/>
      <c r="J3958" s="98"/>
      <c r="K3958" s="98"/>
      <c r="L3958" s="98"/>
      <c r="M3958" s="98"/>
      <c r="N3958" s="98"/>
      <c r="O3958" s="98"/>
      <c r="P3958" s="98"/>
      <c r="Q3958" s="98"/>
      <c r="R3958" s="98"/>
      <c r="S3958" s="98"/>
      <c r="T3958" s="108"/>
    </row>
    <row r="3959" spans="1:20" x14ac:dyDescent="0.3">
      <c r="A3959" s="98"/>
      <c r="B3959" s="98"/>
      <c r="C3959" s="98"/>
      <c r="D3959" s="98"/>
      <c r="E3959" s="98"/>
      <c r="F3959" s="98"/>
      <c r="G3959" s="98"/>
      <c r="H3959" s="98"/>
      <c r="I3959" s="98"/>
      <c r="J3959" s="98"/>
      <c r="K3959" s="98"/>
      <c r="L3959" s="98"/>
      <c r="M3959" s="98"/>
      <c r="N3959" s="98"/>
      <c r="O3959" s="98"/>
      <c r="P3959" s="98"/>
      <c r="Q3959" s="98"/>
      <c r="R3959" s="98"/>
      <c r="S3959" s="98"/>
      <c r="T3959" s="108"/>
    </row>
    <row r="3960" spans="1:20" x14ac:dyDescent="0.3">
      <c r="A3960" s="98"/>
      <c r="B3960" s="98"/>
      <c r="C3960" s="98"/>
      <c r="D3960" s="98"/>
      <c r="E3960" s="98"/>
      <c r="F3960" s="98"/>
      <c r="G3960" s="98"/>
      <c r="H3960" s="98"/>
      <c r="I3960" s="98"/>
      <c r="J3960" s="98"/>
      <c r="K3960" s="98"/>
      <c r="L3960" s="98"/>
      <c r="M3960" s="98"/>
      <c r="N3960" s="98"/>
      <c r="O3960" s="98"/>
      <c r="P3960" s="98"/>
      <c r="Q3960" s="98"/>
      <c r="R3960" s="98"/>
      <c r="S3960" s="98"/>
      <c r="T3960" s="108"/>
    </row>
    <row r="3961" spans="1:20" x14ac:dyDescent="0.3">
      <c r="A3961" s="98"/>
      <c r="B3961" s="98"/>
      <c r="C3961" s="98"/>
      <c r="D3961" s="98"/>
      <c r="E3961" s="98"/>
      <c r="F3961" s="98"/>
      <c r="G3961" s="98"/>
      <c r="H3961" s="98"/>
      <c r="I3961" s="98"/>
      <c r="J3961" s="98"/>
      <c r="K3961" s="98"/>
      <c r="L3961" s="98"/>
      <c r="M3961" s="98"/>
      <c r="N3961" s="98"/>
      <c r="O3961" s="98"/>
      <c r="P3961" s="98"/>
      <c r="Q3961" s="98"/>
      <c r="R3961" s="98"/>
      <c r="S3961" s="98"/>
      <c r="T3961" s="108"/>
    </row>
    <row r="3962" spans="1:20" x14ac:dyDescent="0.3">
      <c r="A3962" s="98"/>
      <c r="B3962" s="98"/>
      <c r="C3962" s="98"/>
      <c r="D3962" s="98"/>
      <c r="E3962" s="98"/>
      <c r="F3962" s="98"/>
      <c r="G3962" s="98"/>
      <c r="H3962" s="98"/>
      <c r="I3962" s="98"/>
      <c r="J3962" s="98"/>
      <c r="K3962" s="98"/>
      <c r="L3962" s="98"/>
      <c r="M3962" s="98"/>
      <c r="N3962" s="98"/>
      <c r="O3962" s="98"/>
      <c r="P3962" s="98"/>
      <c r="Q3962" s="98"/>
      <c r="R3962" s="98"/>
      <c r="S3962" s="98"/>
      <c r="T3962" s="108"/>
    </row>
    <row r="3963" spans="1:20" x14ac:dyDescent="0.3">
      <c r="A3963" s="98"/>
      <c r="B3963" s="98"/>
      <c r="C3963" s="98"/>
      <c r="D3963" s="98"/>
      <c r="E3963" s="98"/>
      <c r="F3963" s="98"/>
      <c r="G3963" s="98"/>
      <c r="H3963" s="98"/>
      <c r="I3963" s="98"/>
      <c r="J3963" s="98"/>
      <c r="K3963" s="98"/>
      <c r="L3963" s="98"/>
      <c r="M3963" s="98"/>
      <c r="N3963" s="98"/>
      <c r="O3963" s="98"/>
      <c r="P3963" s="98"/>
      <c r="Q3963" s="98"/>
      <c r="R3963" s="98"/>
      <c r="S3963" s="98"/>
      <c r="T3963" s="108"/>
    </row>
    <row r="3964" spans="1:20" x14ac:dyDescent="0.3">
      <c r="A3964" s="98"/>
      <c r="B3964" s="98"/>
      <c r="C3964" s="98"/>
      <c r="D3964" s="98"/>
      <c r="E3964" s="98"/>
      <c r="F3964" s="98"/>
      <c r="G3964" s="98"/>
      <c r="H3964" s="98"/>
      <c r="I3964" s="98"/>
      <c r="J3964" s="98"/>
      <c r="K3964" s="98"/>
      <c r="L3964" s="98"/>
      <c r="M3964" s="98"/>
      <c r="N3964" s="98"/>
      <c r="O3964" s="98"/>
      <c r="P3964" s="98"/>
      <c r="Q3964" s="98"/>
      <c r="R3964" s="98"/>
      <c r="S3964" s="98"/>
      <c r="T3964" s="108"/>
    </row>
    <row r="3965" spans="1:20" x14ac:dyDescent="0.3">
      <c r="A3965" s="98"/>
      <c r="B3965" s="98"/>
      <c r="C3965" s="98"/>
      <c r="D3965" s="98"/>
      <c r="E3965" s="98"/>
      <c r="F3965" s="98"/>
      <c r="G3965" s="98"/>
      <c r="H3965" s="98"/>
      <c r="I3965" s="98"/>
      <c r="J3965" s="98"/>
      <c r="K3965" s="98"/>
      <c r="L3965" s="98"/>
      <c r="M3965" s="98"/>
      <c r="N3965" s="98"/>
      <c r="O3965" s="98"/>
      <c r="P3965" s="98"/>
      <c r="Q3965" s="98"/>
      <c r="R3965" s="98"/>
      <c r="S3965" s="98"/>
      <c r="T3965" s="108"/>
    </row>
    <row r="3966" spans="1:20" x14ac:dyDescent="0.3">
      <c r="A3966" s="98"/>
      <c r="B3966" s="98"/>
      <c r="C3966" s="98"/>
      <c r="D3966" s="98"/>
      <c r="E3966" s="98"/>
      <c r="F3966" s="98"/>
      <c r="G3966" s="98"/>
      <c r="H3966" s="98"/>
      <c r="I3966" s="98"/>
      <c r="J3966" s="98"/>
      <c r="K3966" s="98"/>
      <c r="L3966" s="98"/>
      <c r="M3966" s="98"/>
      <c r="N3966" s="98"/>
      <c r="O3966" s="98"/>
      <c r="P3966" s="98"/>
      <c r="Q3966" s="98"/>
      <c r="R3966" s="98"/>
      <c r="S3966" s="98"/>
      <c r="T3966" s="108"/>
    </row>
    <row r="3967" spans="1:20" x14ac:dyDescent="0.3">
      <c r="A3967" s="98"/>
      <c r="B3967" s="98"/>
      <c r="C3967" s="98"/>
      <c r="D3967" s="98"/>
      <c r="E3967" s="98"/>
      <c r="F3967" s="98"/>
      <c r="G3967" s="98"/>
      <c r="H3967" s="98"/>
      <c r="I3967" s="98"/>
      <c r="J3967" s="98"/>
      <c r="K3967" s="98"/>
      <c r="L3967" s="98"/>
      <c r="M3967" s="98"/>
      <c r="N3967" s="98"/>
      <c r="O3967" s="98"/>
      <c r="P3967" s="98"/>
      <c r="Q3967" s="98"/>
      <c r="R3967" s="98"/>
      <c r="S3967" s="98"/>
      <c r="T3967" s="108"/>
    </row>
    <row r="3968" spans="1:20" x14ac:dyDescent="0.3">
      <c r="A3968" s="98"/>
      <c r="B3968" s="98"/>
      <c r="C3968" s="98"/>
      <c r="D3968" s="98"/>
      <c r="E3968" s="98"/>
      <c r="F3968" s="98"/>
      <c r="G3968" s="98"/>
      <c r="H3968" s="98"/>
      <c r="I3968" s="98"/>
      <c r="J3968" s="98"/>
      <c r="K3968" s="98"/>
      <c r="L3968" s="98"/>
      <c r="M3968" s="98"/>
      <c r="N3968" s="98"/>
      <c r="O3968" s="98"/>
      <c r="P3968" s="98"/>
      <c r="Q3968" s="98"/>
      <c r="R3968" s="98"/>
      <c r="S3968" s="98"/>
      <c r="T3968" s="108"/>
    </row>
    <row r="3969" spans="1:20" x14ac:dyDescent="0.3">
      <c r="A3969" s="98"/>
      <c r="B3969" s="98"/>
      <c r="C3969" s="98"/>
      <c r="D3969" s="98"/>
      <c r="E3969" s="98"/>
      <c r="F3969" s="98"/>
      <c r="G3969" s="98"/>
      <c r="H3969" s="98"/>
      <c r="I3969" s="98"/>
      <c r="J3969" s="98"/>
      <c r="K3969" s="98"/>
      <c r="L3969" s="98"/>
      <c r="M3969" s="98"/>
      <c r="N3969" s="98"/>
      <c r="O3969" s="98"/>
      <c r="P3969" s="98"/>
      <c r="Q3969" s="98"/>
      <c r="R3969" s="98"/>
      <c r="S3969" s="98"/>
      <c r="T3969" s="108"/>
    </row>
    <row r="3970" spans="1:20" x14ac:dyDescent="0.3">
      <c r="A3970" s="98"/>
      <c r="B3970" s="98"/>
      <c r="C3970" s="98"/>
      <c r="D3970" s="98"/>
      <c r="E3970" s="98"/>
      <c r="F3970" s="98"/>
      <c r="G3970" s="98"/>
      <c r="H3970" s="98"/>
      <c r="I3970" s="98"/>
      <c r="J3970" s="98"/>
      <c r="K3970" s="98"/>
      <c r="L3970" s="98"/>
      <c r="M3970" s="98"/>
      <c r="N3970" s="98"/>
      <c r="O3970" s="98"/>
      <c r="P3970" s="98"/>
      <c r="Q3970" s="98"/>
      <c r="R3970" s="98"/>
      <c r="S3970" s="98"/>
      <c r="T3970" s="108"/>
    </row>
    <row r="3971" spans="1:20" x14ac:dyDescent="0.3">
      <c r="A3971" s="98"/>
      <c r="B3971" s="98"/>
      <c r="C3971" s="98"/>
      <c r="D3971" s="98"/>
      <c r="E3971" s="98"/>
      <c r="F3971" s="98"/>
      <c r="G3971" s="98"/>
      <c r="H3971" s="98"/>
      <c r="I3971" s="98"/>
      <c r="J3971" s="98"/>
      <c r="K3971" s="98"/>
      <c r="L3971" s="98"/>
      <c r="M3971" s="98"/>
      <c r="N3971" s="98"/>
      <c r="O3971" s="98"/>
      <c r="P3971" s="98"/>
      <c r="Q3971" s="98"/>
      <c r="R3971" s="98"/>
      <c r="S3971" s="98"/>
      <c r="T3971" s="108"/>
    </row>
    <row r="3972" spans="1:20" x14ac:dyDescent="0.3">
      <c r="A3972" s="98"/>
      <c r="B3972" s="98"/>
      <c r="C3972" s="98"/>
      <c r="D3972" s="98"/>
      <c r="E3972" s="98"/>
      <c r="F3972" s="98"/>
      <c r="G3972" s="98"/>
      <c r="H3972" s="98"/>
      <c r="I3972" s="98"/>
      <c r="J3972" s="98"/>
      <c r="K3972" s="98"/>
      <c r="L3972" s="98"/>
      <c r="M3972" s="98"/>
      <c r="N3972" s="98"/>
      <c r="O3972" s="98"/>
      <c r="P3972" s="98"/>
      <c r="Q3972" s="98"/>
      <c r="R3972" s="98"/>
      <c r="S3972" s="98"/>
      <c r="T3972" s="108"/>
    </row>
    <row r="3973" spans="1:20" x14ac:dyDescent="0.3">
      <c r="A3973" s="98"/>
      <c r="B3973" s="98"/>
      <c r="C3973" s="98"/>
      <c r="D3973" s="98"/>
      <c r="E3973" s="98"/>
      <c r="F3973" s="98"/>
      <c r="G3973" s="98"/>
      <c r="H3973" s="98"/>
      <c r="I3973" s="98"/>
      <c r="J3973" s="98"/>
      <c r="K3973" s="98"/>
      <c r="L3973" s="98"/>
      <c r="M3973" s="98"/>
      <c r="N3973" s="98"/>
      <c r="O3973" s="98"/>
      <c r="P3973" s="98"/>
      <c r="Q3973" s="98"/>
      <c r="R3973" s="98"/>
      <c r="S3973" s="98"/>
      <c r="T3973" s="108"/>
    </row>
    <row r="3974" spans="1:20" x14ac:dyDescent="0.3">
      <c r="A3974" s="98"/>
      <c r="B3974" s="98"/>
      <c r="C3974" s="98"/>
      <c r="D3974" s="98"/>
      <c r="E3974" s="98"/>
      <c r="F3974" s="98"/>
      <c r="G3974" s="98"/>
      <c r="H3974" s="98"/>
      <c r="I3974" s="98"/>
      <c r="J3974" s="98"/>
      <c r="K3974" s="98"/>
      <c r="L3974" s="98"/>
      <c r="M3974" s="98"/>
      <c r="N3974" s="98"/>
      <c r="O3974" s="98"/>
      <c r="P3974" s="98"/>
      <c r="Q3974" s="98"/>
      <c r="R3974" s="98"/>
      <c r="S3974" s="98"/>
      <c r="T3974" s="108"/>
    </row>
    <row r="3975" spans="1:20" x14ac:dyDescent="0.3">
      <c r="A3975" s="98"/>
      <c r="B3975" s="98"/>
      <c r="C3975" s="98"/>
      <c r="D3975" s="98"/>
      <c r="E3975" s="98"/>
      <c r="F3975" s="98"/>
      <c r="G3975" s="98"/>
      <c r="H3975" s="98"/>
      <c r="I3975" s="98"/>
      <c r="J3975" s="98"/>
      <c r="K3975" s="98"/>
      <c r="L3975" s="98"/>
      <c r="M3975" s="98"/>
      <c r="N3975" s="98"/>
      <c r="O3975" s="98"/>
      <c r="P3975" s="98"/>
      <c r="Q3975" s="98"/>
      <c r="R3975" s="98"/>
      <c r="S3975" s="98"/>
      <c r="T3975" s="108"/>
    </row>
    <row r="3976" spans="1:20" x14ac:dyDescent="0.3">
      <c r="A3976" s="98"/>
      <c r="B3976" s="98"/>
      <c r="C3976" s="98"/>
      <c r="D3976" s="98"/>
      <c r="E3976" s="98"/>
      <c r="F3976" s="98"/>
      <c r="G3976" s="98"/>
      <c r="H3976" s="98"/>
      <c r="I3976" s="98"/>
      <c r="J3976" s="98"/>
      <c r="K3976" s="98"/>
      <c r="L3976" s="98"/>
      <c r="M3976" s="98"/>
      <c r="N3976" s="98"/>
      <c r="O3976" s="98"/>
      <c r="P3976" s="98"/>
      <c r="Q3976" s="98"/>
      <c r="R3976" s="98"/>
      <c r="S3976" s="98"/>
      <c r="T3976" s="108"/>
    </row>
    <row r="3977" spans="1:20" x14ac:dyDescent="0.3">
      <c r="A3977" s="98"/>
      <c r="B3977" s="98"/>
      <c r="C3977" s="98"/>
      <c r="D3977" s="98"/>
      <c r="E3977" s="98"/>
      <c r="F3977" s="98"/>
      <c r="G3977" s="98"/>
      <c r="H3977" s="98"/>
      <c r="I3977" s="98"/>
      <c r="J3977" s="98"/>
      <c r="K3977" s="98"/>
      <c r="L3977" s="98"/>
      <c r="M3977" s="98"/>
      <c r="N3977" s="98"/>
      <c r="O3977" s="98"/>
      <c r="P3977" s="98"/>
      <c r="Q3977" s="98"/>
      <c r="R3977" s="98"/>
      <c r="S3977" s="98"/>
      <c r="T3977" s="108"/>
    </row>
    <row r="3978" spans="1:20" x14ac:dyDescent="0.3">
      <c r="A3978" s="98"/>
      <c r="B3978" s="98"/>
      <c r="C3978" s="98"/>
      <c r="D3978" s="98"/>
      <c r="E3978" s="98"/>
      <c r="F3978" s="98"/>
      <c r="G3978" s="98"/>
      <c r="H3978" s="98"/>
      <c r="I3978" s="98"/>
      <c r="J3978" s="98"/>
      <c r="K3978" s="98"/>
      <c r="L3978" s="98"/>
      <c r="M3978" s="98"/>
      <c r="N3978" s="98"/>
      <c r="O3978" s="98"/>
      <c r="P3978" s="98"/>
      <c r="Q3978" s="98"/>
      <c r="R3978" s="98"/>
      <c r="S3978" s="98"/>
      <c r="T3978" s="108"/>
    </row>
    <row r="3979" spans="1:20" x14ac:dyDescent="0.3">
      <c r="A3979" s="98"/>
      <c r="B3979" s="98"/>
      <c r="C3979" s="98"/>
      <c r="D3979" s="98"/>
      <c r="E3979" s="98"/>
      <c r="F3979" s="98"/>
      <c r="G3979" s="98"/>
      <c r="H3979" s="98"/>
      <c r="I3979" s="98"/>
      <c r="J3979" s="98"/>
      <c r="K3979" s="98"/>
      <c r="L3979" s="98"/>
      <c r="M3979" s="98"/>
      <c r="N3979" s="98"/>
      <c r="O3979" s="98"/>
      <c r="P3979" s="98"/>
      <c r="Q3979" s="98"/>
      <c r="R3979" s="98"/>
      <c r="S3979" s="98"/>
      <c r="T3979" s="108"/>
    </row>
    <row r="3980" spans="1:20" x14ac:dyDescent="0.3">
      <c r="A3980" s="98"/>
      <c r="B3980" s="98"/>
      <c r="C3980" s="98"/>
      <c r="D3980" s="98"/>
      <c r="E3980" s="98"/>
      <c r="F3980" s="98"/>
      <c r="G3980" s="98"/>
      <c r="H3980" s="98"/>
      <c r="I3980" s="98"/>
      <c r="J3980" s="98"/>
      <c r="K3980" s="98"/>
      <c r="L3980" s="98"/>
      <c r="M3980" s="98"/>
      <c r="N3980" s="98"/>
      <c r="O3980" s="98"/>
      <c r="P3980" s="98"/>
      <c r="Q3980" s="98"/>
      <c r="R3980" s="98"/>
      <c r="S3980" s="98"/>
      <c r="T3980" s="108"/>
    </row>
    <row r="3981" spans="1:20" x14ac:dyDescent="0.3">
      <c r="A3981" s="98"/>
      <c r="B3981" s="98"/>
      <c r="C3981" s="98"/>
      <c r="D3981" s="98"/>
      <c r="E3981" s="98"/>
      <c r="F3981" s="98"/>
      <c r="G3981" s="98"/>
      <c r="H3981" s="98"/>
      <c r="I3981" s="98"/>
      <c r="J3981" s="98"/>
      <c r="K3981" s="98"/>
      <c r="L3981" s="98"/>
      <c r="M3981" s="98"/>
      <c r="N3981" s="98"/>
      <c r="O3981" s="98"/>
      <c r="P3981" s="98"/>
      <c r="Q3981" s="98"/>
      <c r="R3981" s="98"/>
      <c r="S3981" s="98"/>
      <c r="T3981" s="108"/>
    </row>
    <row r="3982" spans="1:20" x14ac:dyDescent="0.3">
      <c r="A3982" s="98"/>
      <c r="B3982" s="98"/>
      <c r="C3982" s="98"/>
      <c r="D3982" s="98"/>
      <c r="E3982" s="98"/>
      <c r="F3982" s="98"/>
      <c r="G3982" s="98"/>
      <c r="H3982" s="98"/>
      <c r="I3982" s="98"/>
      <c r="J3982" s="98"/>
      <c r="K3982" s="98"/>
      <c r="L3982" s="98"/>
      <c r="M3982" s="98"/>
      <c r="N3982" s="98"/>
      <c r="O3982" s="98"/>
      <c r="P3982" s="98"/>
      <c r="Q3982" s="98"/>
      <c r="R3982" s="98"/>
      <c r="S3982" s="98"/>
      <c r="T3982" s="108"/>
    </row>
    <row r="3983" spans="1:20" x14ac:dyDescent="0.3">
      <c r="A3983" s="98"/>
      <c r="B3983" s="98"/>
      <c r="C3983" s="98"/>
      <c r="D3983" s="98"/>
      <c r="E3983" s="98"/>
      <c r="F3983" s="98"/>
      <c r="G3983" s="98"/>
      <c r="H3983" s="98"/>
      <c r="I3983" s="98"/>
      <c r="J3983" s="98"/>
      <c r="K3983" s="98"/>
      <c r="L3983" s="98"/>
      <c r="M3983" s="98"/>
      <c r="N3983" s="98"/>
      <c r="O3983" s="98"/>
      <c r="P3983" s="98"/>
      <c r="Q3983" s="98"/>
      <c r="R3983" s="98"/>
      <c r="S3983" s="98"/>
      <c r="T3983" s="108"/>
    </row>
    <row r="3984" spans="1:20" x14ac:dyDescent="0.3">
      <c r="A3984" s="98"/>
      <c r="B3984" s="98"/>
      <c r="C3984" s="98"/>
      <c r="D3984" s="98"/>
      <c r="E3984" s="98"/>
      <c r="F3984" s="98"/>
      <c r="G3984" s="98"/>
      <c r="H3984" s="98"/>
      <c r="I3984" s="98"/>
      <c r="J3984" s="98"/>
      <c r="K3984" s="98"/>
      <c r="L3984" s="98"/>
      <c r="M3984" s="98"/>
      <c r="N3984" s="98"/>
      <c r="O3984" s="98"/>
      <c r="P3984" s="98"/>
      <c r="Q3984" s="98"/>
      <c r="R3984" s="98"/>
      <c r="S3984" s="98"/>
      <c r="T3984" s="108"/>
    </row>
    <row r="3985" spans="1:20" x14ac:dyDescent="0.3">
      <c r="A3985" s="98"/>
      <c r="B3985" s="98"/>
      <c r="C3985" s="98"/>
      <c r="D3985" s="98"/>
      <c r="E3985" s="98"/>
      <c r="F3985" s="98"/>
      <c r="G3985" s="98"/>
      <c r="H3985" s="98"/>
      <c r="I3985" s="98"/>
      <c r="J3985" s="98"/>
      <c r="K3985" s="98"/>
      <c r="L3985" s="98"/>
      <c r="M3985" s="98"/>
      <c r="N3985" s="98"/>
      <c r="O3985" s="98"/>
      <c r="P3985" s="98"/>
      <c r="Q3985" s="98"/>
      <c r="R3985" s="98"/>
      <c r="S3985" s="98"/>
      <c r="T3985" s="108"/>
    </row>
    <row r="3986" spans="1:20" x14ac:dyDescent="0.3">
      <c r="A3986" s="98"/>
      <c r="B3986" s="98"/>
      <c r="C3986" s="98"/>
      <c r="D3986" s="98"/>
      <c r="E3986" s="98"/>
      <c r="F3986" s="98"/>
      <c r="G3986" s="98"/>
      <c r="H3986" s="98"/>
      <c r="I3986" s="98"/>
      <c r="J3986" s="98"/>
      <c r="K3986" s="98"/>
      <c r="L3986" s="98"/>
      <c r="M3986" s="98"/>
      <c r="N3986" s="98"/>
      <c r="O3986" s="98"/>
      <c r="P3986" s="98"/>
      <c r="Q3986" s="98"/>
      <c r="R3986" s="98"/>
      <c r="S3986" s="98"/>
      <c r="T3986" s="108"/>
    </row>
    <row r="3987" spans="1:20" x14ac:dyDescent="0.3">
      <c r="A3987" s="98"/>
      <c r="B3987" s="98"/>
      <c r="C3987" s="98"/>
      <c r="D3987" s="98"/>
      <c r="E3987" s="98"/>
      <c r="F3987" s="98"/>
      <c r="G3987" s="98"/>
      <c r="H3987" s="98"/>
      <c r="I3987" s="98"/>
      <c r="J3987" s="98"/>
      <c r="K3987" s="98"/>
      <c r="L3987" s="98"/>
      <c r="M3987" s="98"/>
      <c r="N3987" s="98"/>
      <c r="O3987" s="98"/>
      <c r="P3987" s="98"/>
      <c r="Q3987" s="98"/>
      <c r="R3987" s="98"/>
      <c r="S3987" s="98"/>
      <c r="T3987" s="108"/>
    </row>
    <row r="3988" spans="1:20" x14ac:dyDescent="0.3">
      <c r="A3988" s="98"/>
      <c r="B3988" s="98"/>
      <c r="C3988" s="98"/>
      <c r="D3988" s="98"/>
      <c r="E3988" s="98"/>
      <c r="F3988" s="98"/>
      <c r="G3988" s="98"/>
      <c r="H3988" s="98"/>
      <c r="I3988" s="98"/>
      <c r="J3988" s="98"/>
      <c r="K3988" s="98"/>
      <c r="L3988" s="98"/>
      <c r="M3988" s="98"/>
      <c r="N3988" s="98"/>
      <c r="O3988" s="98"/>
      <c r="P3988" s="98"/>
      <c r="Q3988" s="98"/>
      <c r="R3988" s="98"/>
      <c r="S3988" s="98"/>
      <c r="T3988" s="108"/>
    </row>
    <row r="3989" spans="1:20" x14ac:dyDescent="0.3">
      <c r="A3989" s="98"/>
      <c r="B3989" s="98"/>
      <c r="C3989" s="98"/>
      <c r="D3989" s="98"/>
      <c r="E3989" s="98"/>
      <c r="F3989" s="98"/>
      <c r="G3989" s="98"/>
      <c r="H3989" s="98"/>
      <c r="I3989" s="98"/>
      <c r="J3989" s="98"/>
      <c r="K3989" s="98"/>
      <c r="L3989" s="98"/>
      <c r="M3989" s="98"/>
      <c r="N3989" s="98"/>
      <c r="O3989" s="98"/>
      <c r="P3989" s="98"/>
      <c r="Q3989" s="98"/>
      <c r="R3989" s="98"/>
      <c r="S3989" s="98"/>
      <c r="T3989" s="108"/>
    </row>
    <row r="3990" spans="1:20" x14ac:dyDescent="0.3">
      <c r="A3990" s="98"/>
      <c r="B3990" s="98"/>
      <c r="C3990" s="98"/>
      <c r="D3990" s="98"/>
      <c r="E3990" s="98"/>
      <c r="F3990" s="98"/>
      <c r="G3990" s="98"/>
      <c r="H3990" s="98"/>
      <c r="I3990" s="98"/>
      <c r="J3990" s="98"/>
      <c r="K3990" s="98"/>
      <c r="L3990" s="98"/>
      <c r="M3990" s="98"/>
      <c r="N3990" s="98"/>
      <c r="O3990" s="98"/>
      <c r="P3990" s="98"/>
      <c r="Q3990" s="98"/>
      <c r="R3990" s="98"/>
      <c r="S3990" s="98"/>
      <c r="T3990" s="108"/>
    </row>
    <row r="3991" spans="1:20" x14ac:dyDescent="0.3">
      <c r="A3991" s="98"/>
      <c r="B3991" s="98"/>
      <c r="C3991" s="98"/>
      <c r="D3991" s="98"/>
      <c r="E3991" s="98"/>
      <c r="F3991" s="98"/>
      <c r="G3991" s="98"/>
      <c r="H3991" s="98"/>
      <c r="I3991" s="98"/>
      <c r="J3991" s="98"/>
      <c r="K3991" s="98"/>
      <c r="L3991" s="98"/>
      <c r="M3991" s="98"/>
      <c r="N3991" s="98"/>
      <c r="O3991" s="98"/>
      <c r="P3991" s="98"/>
      <c r="Q3991" s="98"/>
      <c r="R3991" s="98"/>
      <c r="S3991" s="98"/>
      <c r="T3991" s="108"/>
    </row>
    <row r="3992" spans="1:20" x14ac:dyDescent="0.3">
      <c r="A3992" s="98"/>
      <c r="B3992" s="98"/>
      <c r="C3992" s="98"/>
      <c r="D3992" s="98"/>
      <c r="E3992" s="98"/>
      <c r="F3992" s="98"/>
      <c r="G3992" s="98"/>
      <c r="H3992" s="98"/>
      <c r="I3992" s="98"/>
      <c r="J3992" s="98"/>
      <c r="K3992" s="98"/>
      <c r="L3992" s="98"/>
      <c r="M3992" s="98"/>
      <c r="N3992" s="98"/>
      <c r="O3992" s="98"/>
      <c r="P3992" s="98"/>
      <c r="Q3992" s="98"/>
      <c r="R3992" s="98"/>
      <c r="S3992" s="98"/>
      <c r="T3992" s="108"/>
    </row>
    <row r="3993" spans="1:20" x14ac:dyDescent="0.3">
      <c r="A3993" s="98"/>
      <c r="B3993" s="98"/>
      <c r="C3993" s="98"/>
      <c r="D3993" s="98"/>
      <c r="E3993" s="98"/>
      <c r="F3993" s="98"/>
      <c r="G3993" s="98"/>
      <c r="H3993" s="98"/>
      <c r="I3993" s="98"/>
      <c r="J3993" s="98"/>
      <c r="K3993" s="98"/>
      <c r="L3993" s="98"/>
      <c r="M3993" s="98"/>
      <c r="N3993" s="98"/>
      <c r="O3993" s="98"/>
      <c r="P3993" s="98"/>
      <c r="Q3993" s="98"/>
      <c r="R3993" s="98"/>
      <c r="S3993" s="98"/>
      <c r="T3993" s="108"/>
    </row>
    <row r="3994" spans="1:20" x14ac:dyDescent="0.3">
      <c r="A3994" s="98"/>
      <c r="B3994" s="98"/>
      <c r="C3994" s="98"/>
      <c r="D3994" s="98"/>
      <c r="E3994" s="98"/>
      <c r="F3994" s="98"/>
      <c r="G3994" s="98"/>
      <c r="H3994" s="98"/>
      <c r="I3994" s="98"/>
      <c r="J3994" s="98"/>
      <c r="K3994" s="98"/>
      <c r="L3994" s="98"/>
      <c r="M3994" s="98"/>
      <c r="N3994" s="98"/>
      <c r="O3994" s="98"/>
      <c r="P3994" s="98"/>
      <c r="Q3994" s="98"/>
      <c r="R3994" s="98"/>
      <c r="S3994" s="98"/>
      <c r="T3994" s="108"/>
    </row>
    <row r="3995" spans="1:20" x14ac:dyDescent="0.3">
      <c r="A3995" s="98"/>
      <c r="B3995" s="98"/>
      <c r="C3995" s="98"/>
      <c r="D3995" s="98"/>
      <c r="E3995" s="98"/>
      <c r="F3995" s="98"/>
      <c r="G3995" s="98"/>
      <c r="H3995" s="98"/>
      <c r="I3995" s="98"/>
      <c r="J3995" s="98"/>
      <c r="K3995" s="98"/>
      <c r="L3995" s="98"/>
      <c r="M3995" s="98"/>
      <c r="N3995" s="98"/>
      <c r="O3995" s="98"/>
      <c r="P3995" s="98"/>
      <c r="Q3995" s="98"/>
      <c r="R3995" s="98"/>
      <c r="S3995" s="98"/>
      <c r="T3995" s="108"/>
    </row>
    <row r="3996" spans="1:20" x14ac:dyDescent="0.3">
      <c r="A3996" s="98"/>
      <c r="B3996" s="98"/>
      <c r="C3996" s="98"/>
      <c r="D3996" s="98"/>
      <c r="E3996" s="98"/>
      <c r="F3996" s="98"/>
      <c r="G3996" s="98"/>
      <c r="H3996" s="98"/>
      <c r="I3996" s="98"/>
      <c r="J3996" s="98"/>
      <c r="K3996" s="98"/>
      <c r="L3996" s="98"/>
      <c r="M3996" s="98"/>
      <c r="N3996" s="98"/>
      <c r="O3996" s="98"/>
      <c r="P3996" s="98"/>
      <c r="Q3996" s="98"/>
      <c r="R3996" s="98"/>
      <c r="S3996" s="98"/>
      <c r="T3996" s="108"/>
    </row>
    <row r="3997" spans="1:20" x14ac:dyDescent="0.3">
      <c r="A3997" s="98"/>
      <c r="B3997" s="98"/>
      <c r="C3997" s="98"/>
      <c r="D3997" s="98"/>
      <c r="E3997" s="98"/>
      <c r="F3997" s="98"/>
      <c r="G3997" s="98"/>
      <c r="H3997" s="98"/>
      <c r="I3997" s="98"/>
      <c r="J3997" s="98"/>
      <c r="K3997" s="98"/>
      <c r="L3997" s="98"/>
      <c r="M3997" s="98"/>
      <c r="N3997" s="98"/>
      <c r="O3997" s="98"/>
      <c r="P3997" s="98"/>
      <c r="Q3997" s="98"/>
      <c r="R3997" s="98"/>
      <c r="S3997" s="98"/>
      <c r="T3997" s="108"/>
    </row>
    <row r="3998" spans="1:20" x14ac:dyDescent="0.3">
      <c r="A3998" s="98"/>
      <c r="B3998" s="98"/>
      <c r="C3998" s="98"/>
      <c r="D3998" s="98"/>
      <c r="E3998" s="98"/>
      <c r="F3998" s="98"/>
      <c r="G3998" s="98"/>
      <c r="H3998" s="98"/>
      <c r="I3998" s="98"/>
      <c r="J3998" s="98"/>
      <c r="K3998" s="98"/>
      <c r="L3998" s="98"/>
      <c r="M3998" s="98"/>
      <c r="N3998" s="98"/>
      <c r="O3998" s="98"/>
      <c r="P3998" s="98"/>
      <c r="Q3998" s="98"/>
      <c r="R3998" s="98"/>
      <c r="S3998" s="98"/>
      <c r="T3998" s="108"/>
    </row>
    <row r="3999" spans="1:20" x14ac:dyDescent="0.3">
      <c r="A3999" s="98"/>
      <c r="B3999" s="98"/>
      <c r="C3999" s="98"/>
      <c r="D3999" s="98"/>
      <c r="E3999" s="98"/>
      <c r="F3999" s="98"/>
      <c r="G3999" s="98"/>
      <c r="H3999" s="98"/>
      <c r="I3999" s="98"/>
      <c r="J3999" s="98"/>
      <c r="K3999" s="98"/>
      <c r="L3999" s="98"/>
      <c r="M3999" s="98"/>
      <c r="N3999" s="98"/>
      <c r="O3999" s="98"/>
      <c r="P3999" s="98"/>
      <c r="Q3999" s="98"/>
      <c r="R3999" s="98"/>
      <c r="S3999" s="98"/>
      <c r="T3999" s="108"/>
    </row>
    <row r="4000" spans="1:20" x14ac:dyDescent="0.3">
      <c r="A4000" s="98"/>
      <c r="B4000" s="98"/>
      <c r="C4000" s="98"/>
      <c r="D4000" s="98"/>
      <c r="E4000" s="98"/>
      <c r="F4000" s="98"/>
      <c r="G4000" s="98"/>
      <c r="H4000" s="98"/>
      <c r="I4000" s="98"/>
      <c r="J4000" s="98"/>
      <c r="K4000" s="98"/>
      <c r="L4000" s="98"/>
      <c r="M4000" s="98"/>
      <c r="N4000" s="98"/>
      <c r="O4000" s="98"/>
      <c r="P4000" s="98"/>
      <c r="Q4000" s="98"/>
      <c r="R4000" s="98"/>
      <c r="S4000" s="98"/>
      <c r="T4000" s="108"/>
    </row>
    <row r="4001" spans="1:20" x14ac:dyDescent="0.3">
      <c r="A4001" s="98"/>
      <c r="B4001" s="98"/>
      <c r="C4001" s="98"/>
      <c r="D4001" s="98"/>
      <c r="E4001" s="98"/>
      <c r="F4001" s="98"/>
      <c r="G4001" s="98"/>
      <c r="H4001" s="98"/>
      <c r="I4001" s="98"/>
      <c r="J4001" s="98"/>
      <c r="K4001" s="98"/>
      <c r="L4001" s="98"/>
      <c r="M4001" s="98"/>
      <c r="N4001" s="98"/>
      <c r="O4001" s="98"/>
      <c r="P4001" s="98"/>
      <c r="Q4001" s="98"/>
      <c r="R4001" s="98"/>
      <c r="S4001" s="98"/>
      <c r="T4001" s="108"/>
    </row>
    <row r="4002" spans="1:20" x14ac:dyDescent="0.3">
      <c r="A4002" s="98"/>
      <c r="B4002" s="98"/>
      <c r="C4002" s="98"/>
      <c r="D4002" s="98"/>
      <c r="E4002" s="98"/>
      <c r="F4002" s="98"/>
      <c r="G4002" s="98"/>
      <c r="H4002" s="98"/>
      <c r="I4002" s="98"/>
      <c r="J4002" s="98"/>
      <c r="K4002" s="98"/>
      <c r="L4002" s="98"/>
      <c r="M4002" s="98"/>
      <c r="N4002" s="98"/>
      <c r="O4002" s="98"/>
      <c r="P4002" s="98"/>
      <c r="Q4002" s="98"/>
      <c r="R4002" s="98"/>
      <c r="S4002" s="98"/>
      <c r="T4002" s="108"/>
    </row>
    <row r="4003" spans="1:20" x14ac:dyDescent="0.3">
      <c r="A4003" s="98"/>
      <c r="B4003" s="98"/>
      <c r="C4003" s="98"/>
      <c r="D4003" s="98"/>
      <c r="E4003" s="98"/>
      <c r="F4003" s="98"/>
      <c r="G4003" s="98"/>
      <c r="H4003" s="98"/>
      <c r="I4003" s="98"/>
      <c r="J4003" s="98"/>
      <c r="K4003" s="98"/>
      <c r="L4003" s="98"/>
      <c r="M4003" s="98"/>
      <c r="N4003" s="98"/>
      <c r="O4003" s="98"/>
      <c r="P4003" s="98"/>
      <c r="Q4003" s="98"/>
      <c r="R4003" s="98"/>
      <c r="S4003" s="98"/>
      <c r="T4003" s="108"/>
    </row>
    <row r="4004" spans="1:20" x14ac:dyDescent="0.3">
      <c r="A4004" s="98"/>
      <c r="B4004" s="98"/>
      <c r="C4004" s="98"/>
      <c r="D4004" s="98"/>
      <c r="E4004" s="98"/>
      <c r="F4004" s="98"/>
      <c r="G4004" s="98"/>
      <c r="H4004" s="98"/>
      <c r="I4004" s="98"/>
      <c r="J4004" s="98"/>
      <c r="K4004" s="98"/>
      <c r="L4004" s="98"/>
      <c r="M4004" s="98"/>
      <c r="N4004" s="98"/>
      <c r="O4004" s="98"/>
      <c r="P4004" s="98"/>
      <c r="Q4004" s="98"/>
      <c r="R4004" s="98"/>
      <c r="S4004" s="98"/>
      <c r="T4004" s="108"/>
    </row>
    <row r="4005" spans="1:20" x14ac:dyDescent="0.3">
      <c r="A4005" s="98"/>
      <c r="B4005" s="98"/>
      <c r="C4005" s="98"/>
      <c r="D4005" s="98"/>
      <c r="E4005" s="98"/>
      <c r="F4005" s="98"/>
      <c r="G4005" s="98"/>
      <c r="H4005" s="98"/>
      <c r="I4005" s="98"/>
      <c r="J4005" s="98"/>
      <c r="K4005" s="98"/>
      <c r="L4005" s="98"/>
      <c r="M4005" s="98"/>
      <c r="N4005" s="98"/>
      <c r="O4005" s="98"/>
      <c r="P4005" s="98"/>
      <c r="Q4005" s="98"/>
      <c r="R4005" s="98"/>
      <c r="S4005" s="98"/>
      <c r="T4005" s="108"/>
    </row>
    <row r="4006" spans="1:20" x14ac:dyDescent="0.3">
      <c r="A4006" s="98"/>
      <c r="B4006" s="98"/>
      <c r="C4006" s="98"/>
      <c r="D4006" s="98"/>
      <c r="E4006" s="98"/>
      <c r="F4006" s="98"/>
      <c r="G4006" s="98"/>
      <c r="H4006" s="98"/>
      <c r="I4006" s="98"/>
      <c r="J4006" s="98"/>
      <c r="K4006" s="98"/>
      <c r="L4006" s="98"/>
      <c r="M4006" s="98"/>
      <c r="N4006" s="98"/>
      <c r="O4006" s="98"/>
      <c r="P4006" s="98"/>
      <c r="Q4006" s="98"/>
      <c r="R4006" s="98"/>
      <c r="S4006" s="98"/>
      <c r="T4006" s="108"/>
    </row>
    <row r="4007" spans="1:20" x14ac:dyDescent="0.3">
      <c r="A4007" s="98"/>
      <c r="B4007" s="98"/>
      <c r="C4007" s="98"/>
      <c r="D4007" s="98"/>
      <c r="E4007" s="98"/>
      <c r="F4007" s="98"/>
      <c r="G4007" s="98"/>
      <c r="H4007" s="98"/>
      <c r="I4007" s="98"/>
      <c r="J4007" s="98"/>
      <c r="K4007" s="98"/>
      <c r="L4007" s="98"/>
      <c r="M4007" s="98"/>
      <c r="N4007" s="98"/>
      <c r="O4007" s="98"/>
      <c r="P4007" s="98"/>
      <c r="Q4007" s="98"/>
      <c r="R4007" s="98"/>
      <c r="S4007" s="98"/>
      <c r="T4007" s="108"/>
    </row>
    <row r="4008" spans="1:20" x14ac:dyDescent="0.3">
      <c r="A4008" s="98"/>
      <c r="B4008" s="98"/>
      <c r="C4008" s="98"/>
      <c r="D4008" s="98"/>
      <c r="E4008" s="98"/>
      <c r="F4008" s="98"/>
      <c r="G4008" s="98"/>
      <c r="H4008" s="98"/>
      <c r="I4008" s="98"/>
      <c r="J4008" s="98"/>
      <c r="K4008" s="98"/>
      <c r="L4008" s="98"/>
      <c r="M4008" s="98"/>
      <c r="N4008" s="98"/>
      <c r="O4008" s="98"/>
      <c r="P4008" s="98"/>
      <c r="Q4008" s="98"/>
      <c r="R4008" s="98"/>
      <c r="S4008" s="98"/>
      <c r="T4008" s="108"/>
    </row>
    <row r="4009" spans="1:20" x14ac:dyDescent="0.3">
      <c r="A4009" s="98"/>
      <c r="B4009" s="98"/>
      <c r="C4009" s="98"/>
      <c r="D4009" s="98"/>
      <c r="E4009" s="98"/>
      <c r="F4009" s="98"/>
      <c r="G4009" s="98"/>
      <c r="H4009" s="98"/>
      <c r="I4009" s="98"/>
      <c r="J4009" s="98"/>
      <c r="K4009" s="98"/>
      <c r="L4009" s="98"/>
      <c r="M4009" s="98"/>
      <c r="N4009" s="98"/>
      <c r="O4009" s="98"/>
      <c r="P4009" s="98"/>
      <c r="Q4009" s="98"/>
      <c r="R4009" s="98"/>
      <c r="S4009" s="98"/>
      <c r="T4009" s="108"/>
    </row>
    <row r="4010" spans="1:20" x14ac:dyDescent="0.3">
      <c r="A4010" s="98"/>
      <c r="B4010" s="98"/>
      <c r="C4010" s="98"/>
      <c r="D4010" s="98"/>
      <c r="E4010" s="98"/>
      <c r="F4010" s="98"/>
      <c r="G4010" s="98"/>
      <c r="H4010" s="98"/>
      <c r="I4010" s="98"/>
      <c r="J4010" s="98"/>
      <c r="K4010" s="98"/>
      <c r="L4010" s="98"/>
      <c r="M4010" s="98"/>
      <c r="N4010" s="98"/>
      <c r="O4010" s="98"/>
      <c r="P4010" s="98"/>
      <c r="Q4010" s="98"/>
      <c r="R4010" s="98"/>
      <c r="S4010" s="98"/>
      <c r="T4010" s="108"/>
    </row>
    <row r="4011" spans="1:20" x14ac:dyDescent="0.3">
      <c r="A4011" s="98"/>
      <c r="B4011" s="98"/>
      <c r="C4011" s="98"/>
      <c r="D4011" s="98"/>
      <c r="E4011" s="98"/>
      <c r="F4011" s="98"/>
      <c r="G4011" s="98"/>
      <c r="H4011" s="98"/>
      <c r="I4011" s="98"/>
      <c r="J4011" s="98"/>
      <c r="K4011" s="98"/>
      <c r="L4011" s="98"/>
      <c r="M4011" s="98"/>
      <c r="N4011" s="98"/>
      <c r="O4011" s="98"/>
      <c r="P4011" s="98"/>
      <c r="Q4011" s="98"/>
      <c r="R4011" s="98"/>
      <c r="S4011" s="98"/>
      <c r="T4011" s="108"/>
    </row>
    <row r="4012" spans="1:20" x14ac:dyDescent="0.3">
      <c r="A4012" s="98"/>
      <c r="B4012" s="98"/>
      <c r="C4012" s="98"/>
      <c r="D4012" s="98"/>
      <c r="E4012" s="98"/>
      <c r="F4012" s="98"/>
      <c r="G4012" s="98"/>
      <c r="H4012" s="98"/>
      <c r="I4012" s="98"/>
      <c r="J4012" s="98"/>
      <c r="K4012" s="98"/>
      <c r="L4012" s="98"/>
      <c r="M4012" s="98"/>
      <c r="N4012" s="98"/>
      <c r="O4012" s="98"/>
      <c r="P4012" s="98"/>
      <c r="Q4012" s="98"/>
      <c r="R4012" s="98"/>
      <c r="S4012" s="98"/>
      <c r="T4012" s="108"/>
    </row>
    <row r="4013" spans="1:20" x14ac:dyDescent="0.3">
      <c r="A4013" s="98"/>
      <c r="B4013" s="98"/>
      <c r="C4013" s="98"/>
      <c r="D4013" s="98"/>
      <c r="E4013" s="98"/>
      <c r="F4013" s="98"/>
      <c r="G4013" s="98"/>
      <c r="H4013" s="98"/>
      <c r="I4013" s="98"/>
      <c r="J4013" s="98"/>
      <c r="K4013" s="98"/>
      <c r="L4013" s="98"/>
      <c r="M4013" s="98"/>
      <c r="N4013" s="98"/>
      <c r="O4013" s="98"/>
      <c r="P4013" s="98"/>
      <c r="Q4013" s="98"/>
      <c r="R4013" s="98"/>
      <c r="S4013" s="98"/>
      <c r="T4013" s="108"/>
    </row>
    <row r="4014" spans="1:20" x14ac:dyDescent="0.3">
      <c r="A4014" s="98"/>
      <c r="B4014" s="98"/>
      <c r="C4014" s="98"/>
      <c r="D4014" s="98"/>
      <c r="E4014" s="98"/>
      <c r="F4014" s="98"/>
      <c r="G4014" s="98"/>
      <c r="H4014" s="98"/>
      <c r="I4014" s="98"/>
      <c r="J4014" s="98"/>
      <c r="K4014" s="98"/>
      <c r="L4014" s="98"/>
      <c r="M4014" s="98"/>
      <c r="N4014" s="98"/>
      <c r="O4014" s="98"/>
      <c r="P4014" s="98"/>
      <c r="Q4014" s="98"/>
      <c r="R4014" s="98"/>
      <c r="S4014" s="98"/>
      <c r="T4014" s="108"/>
    </row>
    <row r="4015" spans="1:20" x14ac:dyDescent="0.3">
      <c r="A4015" s="98"/>
      <c r="B4015" s="98"/>
      <c r="C4015" s="98"/>
      <c r="D4015" s="98"/>
      <c r="E4015" s="98"/>
      <c r="F4015" s="98"/>
      <c r="G4015" s="98"/>
      <c r="H4015" s="98"/>
      <c r="I4015" s="98"/>
      <c r="J4015" s="98"/>
      <c r="K4015" s="98"/>
      <c r="L4015" s="98"/>
      <c r="M4015" s="98"/>
      <c r="N4015" s="98"/>
      <c r="O4015" s="98"/>
      <c r="P4015" s="98"/>
      <c r="Q4015" s="98"/>
      <c r="R4015" s="98"/>
      <c r="S4015" s="98"/>
      <c r="T4015" s="108"/>
    </row>
    <row r="4016" spans="1:20" x14ac:dyDescent="0.3">
      <c r="A4016" s="98"/>
      <c r="B4016" s="98"/>
      <c r="C4016" s="98"/>
      <c r="D4016" s="98"/>
      <c r="E4016" s="98"/>
      <c r="F4016" s="98"/>
      <c r="G4016" s="98"/>
      <c r="H4016" s="98"/>
      <c r="I4016" s="98"/>
      <c r="J4016" s="98"/>
      <c r="K4016" s="98"/>
      <c r="L4016" s="98"/>
      <c r="M4016" s="98"/>
      <c r="N4016" s="98"/>
      <c r="O4016" s="98"/>
      <c r="P4016" s="98"/>
      <c r="Q4016" s="98"/>
      <c r="R4016" s="98"/>
      <c r="S4016" s="98"/>
      <c r="T4016" s="108"/>
    </row>
    <row r="4017" spans="1:20" x14ac:dyDescent="0.3">
      <c r="A4017" s="98"/>
      <c r="B4017" s="98"/>
      <c r="C4017" s="98"/>
      <c r="D4017" s="98"/>
      <c r="E4017" s="98"/>
      <c r="F4017" s="98"/>
      <c r="G4017" s="98"/>
      <c r="H4017" s="98"/>
      <c r="I4017" s="98"/>
      <c r="J4017" s="98"/>
      <c r="K4017" s="98"/>
      <c r="L4017" s="98"/>
      <c r="M4017" s="98"/>
      <c r="N4017" s="98"/>
      <c r="O4017" s="98"/>
      <c r="P4017" s="98"/>
      <c r="Q4017" s="98"/>
      <c r="R4017" s="98"/>
      <c r="S4017" s="98"/>
      <c r="T4017" s="108"/>
    </row>
    <row r="4018" spans="1:20" x14ac:dyDescent="0.3">
      <c r="A4018" s="98"/>
      <c r="B4018" s="98"/>
      <c r="C4018" s="98"/>
      <c r="D4018" s="98"/>
      <c r="E4018" s="98"/>
      <c r="F4018" s="98"/>
      <c r="G4018" s="98"/>
      <c r="H4018" s="98"/>
      <c r="I4018" s="98"/>
      <c r="J4018" s="98"/>
      <c r="K4018" s="98"/>
      <c r="L4018" s="98"/>
      <c r="M4018" s="98"/>
      <c r="N4018" s="98"/>
      <c r="O4018" s="98"/>
      <c r="P4018" s="98"/>
      <c r="Q4018" s="98"/>
      <c r="R4018" s="98"/>
      <c r="S4018" s="98"/>
      <c r="T4018" s="108"/>
    </row>
    <row r="4019" spans="1:20" x14ac:dyDescent="0.3">
      <c r="A4019" s="98"/>
      <c r="B4019" s="98"/>
      <c r="C4019" s="98"/>
      <c r="D4019" s="98"/>
      <c r="E4019" s="98"/>
      <c r="F4019" s="98"/>
      <c r="G4019" s="98"/>
      <c r="H4019" s="98"/>
      <c r="I4019" s="98"/>
      <c r="J4019" s="98"/>
      <c r="K4019" s="98"/>
      <c r="L4019" s="98"/>
      <c r="M4019" s="98"/>
      <c r="N4019" s="98"/>
      <c r="O4019" s="98"/>
      <c r="P4019" s="98"/>
      <c r="Q4019" s="98"/>
      <c r="R4019" s="98"/>
      <c r="S4019" s="98"/>
      <c r="T4019" s="108"/>
    </row>
    <row r="4020" spans="1:20" x14ac:dyDescent="0.3">
      <c r="A4020" s="98"/>
      <c r="B4020" s="98"/>
      <c r="C4020" s="98"/>
      <c r="D4020" s="98"/>
      <c r="E4020" s="98"/>
      <c r="F4020" s="98"/>
      <c r="G4020" s="98"/>
      <c r="H4020" s="98"/>
      <c r="I4020" s="98"/>
      <c r="J4020" s="98"/>
      <c r="K4020" s="98"/>
      <c r="L4020" s="98"/>
      <c r="M4020" s="98"/>
      <c r="N4020" s="98"/>
      <c r="O4020" s="98"/>
      <c r="P4020" s="98"/>
      <c r="Q4020" s="98"/>
      <c r="R4020" s="98"/>
      <c r="S4020" s="98"/>
      <c r="T4020" s="108"/>
    </row>
    <row r="4021" spans="1:20" x14ac:dyDescent="0.3">
      <c r="A4021" s="98"/>
      <c r="B4021" s="98"/>
      <c r="C4021" s="98"/>
      <c r="D4021" s="98"/>
      <c r="E4021" s="98"/>
      <c r="F4021" s="98"/>
      <c r="G4021" s="98"/>
      <c r="H4021" s="98"/>
      <c r="I4021" s="98"/>
      <c r="J4021" s="98"/>
      <c r="K4021" s="98"/>
      <c r="L4021" s="98"/>
      <c r="M4021" s="98"/>
      <c r="N4021" s="98"/>
      <c r="O4021" s="98"/>
      <c r="P4021" s="98"/>
      <c r="Q4021" s="98"/>
      <c r="R4021" s="98"/>
      <c r="S4021" s="98"/>
      <c r="T4021" s="108"/>
    </row>
    <row r="4022" spans="1:20" x14ac:dyDescent="0.3">
      <c r="A4022" s="98"/>
      <c r="B4022" s="98"/>
      <c r="C4022" s="98"/>
      <c r="D4022" s="98"/>
      <c r="E4022" s="98"/>
      <c r="F4022" s="98"/>
      <c r="G4022" s="98"/>
      <c r="H4022" s="98"/>
      <c r="I4022" s="98"/>
      <c r="J4022" s="98"/>
      <c r="K4022" s="98"/>
      <c r="L4022" s="98"/>
      <c r="M4022" s="98"/>
      <c r="N4022" s="98"/>
      <c r="O4022" s="98"/>
      <c r="P4022" s="98"/>
      <c r="Q4022" s="98"/>
      <c r="R4022" s="98"/>
      <c r="S4022" s="98"/>
      <c r="T4022" s="108"/>
    </row>
    <row r="4023" spans="1:20" x14ac:dyDescent="0.3">
      <c r="A4023" s="98"/>
      <c r="B4023" s="98"/>
      <c r="C4023" s="98"/>
      <c r="D4023" s="98"/>
      <c r="E4023" s="98"/>
      <c r="F4023" s="98"/>
      <c r="G4023" s="98"/>
      <c r="H4023" s="98"/>
      <c r="I4023" s="98"/>
      <c r="J4023" s="98"/>
      <c r="K4023" s="98"/>
      <c r="L4023" s="98"/>
      <c r="M4023" s="98"/>
      <c r="N4023" s="98"/>
      <c r="O4023" s="98"/>
      <c r="P4023" s="98"/>
      <c r="Q4023" s="98"/>
      <c r="R4023" s="98"/>
      <c r="S4023" s="98"/>
      <c r="T4023" s="108"/>
    </row>
    <row r="4024" spans="1:20" x14ac:dyDescent="0.3">
      <c r="A4024" s="98"/>
      <c r="B4024" s="98"/>
      <c r="C4024" s="98"/>
      <c r="D4024" s="98"/>
      <c r="E4024" s="98"/>
      <c r="F4024" s="98"/>
      <c r="G4024" s="98"/>
      <c r="H4024" s="98"/>
      <c r="I4024" s="98"/>
      <c r="J4024" s="98"/>
      <c r="K4024" s="98"/>
      <c r="L4024" s="98"/>
      <c r="M4024" s="98"/>
      <c r="N4024" s="98"/>
      <c r="O4024" s="98"/>
      <c r="P4024" s="98"/>
      <c r="Q4024" s="98"/>
      <c r="R4024" s="98"/>
      <c r="S4024" s="98"/>
      <c r="T4024" s="108"/>
    </row>
    <row r="4025" spans="1:20" x14ac:dyDescent="0.3">
      <c r="A4025" s="98"/>
      <c r="B4025" s="98"/>
      <c r="C4025" s="98"/>
      <c r="D4025" s="98"/>
      <c r="E4025" s="98"/>
      <c r="F4025" s="98"/>
      <c r="G4025" s="98"/>
      <c r="H4025" s="98"/>
      <c r="I4025" s="98"/>
      <c r="J4025" s="98"/>
      <c r="K4025" s="98"/>
      <c r="L4025" s="98"/>
      <c r="M4025" s="98"/>
      <c r="N4025" s="98"/>
      <c r="O4025" s="98"/>
      <c r="P4025" s="98"/>
      <c r="Q4025" s="98"/>
      <c r="R4025" s="98"/>
      <c r="S4025" s="98"/>
      <c r="T4025" s="108"/>
    </row>
    <row r="4026" spans="1:20" x14ac:dyDescent="0.3">
      <c r="A4026" s="98"/>
      <c r="B4026" s="98"/>
      <c r="C4026" s="98"/>
      <c r="D4026" s="98"/>
      <c r="E4026" s="98"/>
      <c r="F4026" s="98"/>
      <c r="G4026" s="98"/>
      <c r="H4026" s="98"/>
      <c r="I4026" s="98"/>
      <c r="J4026" s="98"/>
      <c r="K4026" s="98"/>
      <c r="L4026" s="98"/>
      <c r="M4026" s="98"/>
      <c r="N4026" s="98"/>
      <c r="O4026" s="98"/>
      <c r="P4026" s="98"/>
      <c r="Q4026" s="98"/>
      <c r="R4026" s="98"/>
      <c r="S4026" s="98"/>
      <c r="T4026" s="108"/>
    </row>
    <row r="4027" spans="1:20" x14ac:dyDescent="0.3">
      <c r="A4027" s="98"/>
      <c r="B4027" s="98"/>
      <c r="C4027" s="98"/>
      <c r="D4027" s="98"/>
      <c r="E4027" s="98"/>
      <c r="F4027" s="98"/>
      <c r="G4027" s="98"/>
      <c r="H4027" s="98"/>
      <c r="I4027" s="98"/>
      <c r="J4027" s="98"/>
      <c r="K4027" s="98"/>
      <c r="L4027" s="98"/>
      <c r="M4027" s="98"/>
      <c r="N4027" s="98"/>
      <c r="O4027" s="98"/>
      <c r="P4027" s="98"/>
      <c r="Q4027" s="98"/>
      <c r="R4027" s="98"/>
      <c r="S4027" s="98"/>
      <c r="T4027" s="108"/>
    </row>
    <row r="4028" spans="1:20" x14ac:dyDescent="0.3">
      <c r="A4028" s="98"/>
      <c r="B4028" s="98"/>
      <c r="C4028" s="98"/>
      <c r="D4028" s="98"/>
      <c r="E4028" s="98"/>
      <c r="F4028" s="98"/>
      <c r="G4028" s="98"/>
      <c r="H4028" s="98"/>
      <c r="I4028" s="98"/>
      <c r="J4028" s="98"/>
      <c r="K4028" s="98"/>
      <c r="L4028" s="98"/>
      <c r="M4028" s="98"/>
      <c r="N4028" s="98"/>
      <c r="O4028" s="98"/>
      <c r="P4028" s="98"/>
      <c r="Q4028" s="98"/>
      <c r="R4028" s="98"/>
      <c r="S4028" s="98"/>
      <c r="T4028" s="108"/>
    </row>
    <row r="4029" spans="1:20" x14ac:dyDescent="0.3">
      <c r="A4029" s="98"/>
      <c r="B4029" s="98"/>
      <c r="C4029" s="98"/>
      <c r="D4029" s="98"/>
      <c r="E4029" s="98"/>
      <c r="F4029" s="98"/>
      <c r="G4029" s="98"/>
      <c r="H4029" s="98"/>
      <c r="I4029" s="98"/>
      <c r="J4029" s="98"/>
      <c r="K4029" s="98"/>
      <c r="L4029" s="98"/>
      <c r="M4029" s="98"/>
      <c r="N4029" s="98"/>
      <c r="O4029" s="98"/>
      <c r="P4029" s="98"/>
      <c r="Q4029" s="98"/>
      <c r="R4029" s="98"/>
      <c r="S4029" s="98"/>
      <c r="T4029" s="108"/>
    </row>
    <row r="4030" spans="1:20" x14ac:dyDescent="0.3">
      <c r="A4030" s="98"/>
      <c r="B4030" s="98"/>
      <c r="C4030" s="98"/>
      <c r="D4030" s="98"/>
      <c r="E4030" s="98"/>
      <c r="F4030" s="98"/>
      <c r="G4030" s="98"/>
      <c r="H4030" s="98"/>
      <c r="I4030" s="98"/>
      <c r="J4030" s="98"/>
      <c r="K4030" s="98"/>
      <c r="L4030" s="98"/>
      <c r="M4030" s="98"/>
      <c r="N4030" s="98"/>
      <c r="O4030" s="98"/>
      <c r="P4030" s="98"/>
      <c r="Q4030" s="98"/>
      <c r="R4030" s="98"/>
      <c r="S4030" s="98"/>
      <c r="T4030" s="108"/>
    </row>
    <row r="4031" spans="1:20" x14ac:dyDescent="0.3">
      <c r="A4031" s="98"/>
      <c r="B4031" s="98"/>
      <c r="C4031" s="98"/>
      <c r="D4031" s="98"/>
      <c r="E4031" s="98"/>
      <c r="F4031" s="98"/>
      <c r="G4031" s="98"/>
      <c r="H4031" s="98"/>
      <c r="I4031" s="98"/>
      <c r="J4031" s="98"/>
      <c r="K4031" s="98"/>
      <c r="L4031" s="98"/>
      <c r="M4031" s="98"/>
      <c r="N4031" s="98"/>
      <c r="O4031" s="98"/>
      <c r="P4031" s="98"/>
      <c r="Q4031" s="98"/>
      <c r="R4031" s="98"/>
      <c r="S4031" s="98"/>
      <c r="T4031" s="108"/>
    </row>
    <row r="4032" spans="1:20" x14ac:dyDescent="0.3">
      <c r="A4032" s="98"/>
      <c r="B4032" s="98"/>
      <c r="C4032" s="98"/>
      <c r="D4032" s="98"/>
      <c r="E4032" s="98"/>
      <c r="F4032" s="98"/>
      <c r="G4032" s="98"/>
      <c r="H4032" s="98"/>
      <c r="I4032" s="98"/>
      <c r="J4032" s="98"/>
      <c r="K4032" s="98"/>
      <c r="L4032" s="98"/>
      <c r="M4032" s="98"/>
      <c r="N4032" s="98"/>
      <c r="O4032" s="98"/>
      <c r="P4032" s="98"/>
      <c r="Q4032" s="98"/>
      <c r="R4032" s="98"/>
      <c r="S4032" s="98"/>
      <c r="T4032" s="108"/>
    </row>
    <row r="4033" spans="1:20" x14ac:dyDescent="0.3">
      <c r="A4033" s="98"/>
      <c r="B4033" s="98"/>
      <c r="C4033" s="98"/>
      <c r="D4033" s="98"/>
      <c r="E4033" s="98"/>
      <c r="F4033" s="98"/>
      <c r="G4033" s="98"/>
      <c r="H4033" s="98"/>
      <c r="I4033" s="98"/>
      <c r="J4033" s="98"/>
      <c r="K4033" s="98"/>
      <c r="L4033" s="98"/>
      <c r="M4033" s="98"/>
      <c r="N4033" s="98"/>
      <c r="O4033" s="98"/>
      <c r="P4033" s="98"/>
      <c r="Q4033" s="98"/>
      <c r="R4033" s="98"/>
      <c r="S4033" s="98"/>
      <c r="T4033" s="108"/>
    </row>
    <row r="4034" spans="1:20" x14ac:dyDescent="0.3">
      <c r="A4034" s="98"/>
      <c r="B4034" s="98"/>
      <c r="C4034" s="98"/>
      <c r="D4034" s="98"/>
      <c r="E4034" s="98"/>
      <c r="F4034" s="98"/>
      <c r="G4034" s="98"/>
      <c r="H4034" s="98"/>
      <c r="I4034" s="98"/>
      <c r="J4034" s="98"/>
      <c r="K4034" s="98"/>
      <c r="L4034" s="98"/>
      <c r="M4034" s="98"/>
      <c r="N4034" s="98"/>
      <c r="O4034" s="98"/>
      <c r="P4034" s="98"/>
      <c r="Q4034" s="98"/>
      <c r="R4034" s="98"/>
      <c r="S4034" s="98"/>
      <c r="T4034" s="108"/>
    </row>
    <row r="4035" spans="1:20" x14ac:dyDescent="0.3">
      <c r="A4035" s="98"/>
      <c r="B4035" s="98"/>
      <c r="C4035" s="98"/>
      <c r="D4035" s="98"/>
      <c r="E4035" s="98"/>
      <c r="F4035" s="98"/>
      <c r="G4035" s="98"/>
      <c r="H4035" s="98"/>
      <c r="I4035" s="98"/>
      <c r="J4035" s="98"/>
      <c r="K4035" s="98"/>
      <c r="L4035" s="98"/>
      <c r="M4035" s="98"/>
      <c r="N4035" s="98"/>
      <c r="O4035" s="98"/>
      <c r="P4035" s="98"/>
      <c r="Q4035" s="98"/>
      <c r="R4035" s="98"/>
      <c r="S4035" s="98"/>
      <c r="T4035" s="108"/>
    </row>
    <row r="4036" spans="1:20" x14ac:dyDescent="0.3">
      <c r="A4036" s="98"/>
      <c r="B4036" s="98"/>
      <c r="C4036" s="98"/>
      <c r="D4036" s="98"/>
      <c r="E4036" s="98"/>
      <c r="F4036" s="98"/>
      <c r="G4036" s="98"/>
      <c r="H4036" s="98"/>
      <c r="I4036" s="98"/>
      <c r="J4036" s="98"/>
      <c r="K4036" s="98"/>
      <c r="L4036" s="98"/>
      <c r="M4036" s="98"/>
      <c r="N4036" s="98"/>
      <c r="O4036" s="98"/>
      <c r="P4036" s="98"/>
      <c r="Q4036" s="98"/>
      <c r="R4036" s="98"/>
      <c r="S4036" s="98"/>
      <c r="T4036" s="108"/>
    </row>
    <row r="4037" spans="1:20" x14ac:dyDescent="0.3">
      <c r="A4037" s="98"/>
      <c r="B4037" s="98"/>
      <c r="C4037" s="98"/>
      <c r="D4037" s="98"/>
      <c r="E4037" s="98"/>
      <c r="F4037" s="98"/>
      <c r="G4037" s="98"/>
      <c r="H4037" s="98"/>
      <c r="I4037" s="98"/>
      <c r="J4037" s="98"/>
      <c r="K4037" s="98"/>
      <c r="L4037" s="98"/>
      <c r="M4037" s="98"/>
      <c r="N4037" s="98"/>
      <c r="O4037" s="98"/>
      <c r="P4037" s="98"/>
      <c r="Q4037" s="98"/>
      <c r="R4037" s="98"/>
      <c r="S4037" s="98"/>
      <c r="T4037" s="108"/>
    </row>
    <row r="4038" spans="1:20" x14ac:dyDescent="0.3">
      <c r="A4038" s="98"/>
      <c r="B4038" s="98"/>
      <c r="C4038" s="98"/>
      <c r="D4038" s="98"/>
      <c r="E4038" s="98"/>
      <c r="F4038" s="98"/>
      <c r="G4038" s="98"/>
      <c r="H4038" s="98"/>
      <c r="I4038" s="98"/>
      <c r="J4038" s="98"/>
      <c r="K4038" s="98"/>
      <c r="L4038" s="98"/>
      <c r="M4038" s="98"/>
      <c r="N4038" s="98"/>
      <c r="O4038" s="98"/>
      <c r="P4038" s="98"/>
      <c r="Q4038" s="98"/>
      <c r="R4038" s="98"/>
      <c r="S4038" s="98"/>
      <c r="T4038" s="108"/>
    </row>
    <row r="4039" spans="1:20" x14ac:dyDescent="0.3">
      <c r="A4039" s="98"/>
      <c r="B4039" s="98"/>
      <c r="C4039" s="98"/>
      <c r="D4039" s="98"/>
      <c r="E4039" s="98"/>
      <c r="F4039" s="98"/>
      <c r="G4039" s="98"/>
      <c r="H4039" s="98"/>
      <c r="I4039" s="98"/>
      <c r="J4039" s="98"/>
      <c r="K4039" s="98"/>
      <c r="L4039" s="98"/>
      <c r="M4039" s="98"/>
      <c r="N4039" s="98"/>
      <c r="O4039" s="98"/>
      <c r="P4039" s="98"/>
      <c r="Q4039" s="98"/>
      <c r="R4039" s="98"/>
      <c r="S4039" s="98"/>
      <c r="T4039" s="108"/>
    </row>
    <row r="4040" spans="1:20" x14ac:dyDescent="0.3">
      <c r="A4040" s="98"/>
      <c r="B4040" s="98"/>
      <c r="C4040" s="98"/>
      <c r="D4040" s="98"/>
      <c r="E4040" s="98"/>
      <c r="F4040" s="98"/>
      <c r="G4040" s="98"/>
      <c r="H4040" s="98"/>
      <c r="I4040" s="98"/>
      <c r="J4040" s="98"/>
      <c r="K4040" s="98"/>
      <c r="L4040" s="98"/>
      <c r="M4040" s="98"/>
      <c r="N4040" s="98"/>
      <c r="O4040" s="98"/>
      <c r="P4040" s="98"/>
      <c r="Q4040" s="98"/>
      <c r="R4040" s="98"/>
      <c r="S4040" s="98"/>
      <c r="T4040" s="108"/>
    </row>
    <row r="4041" spans="1:20" x14ac:dyDescent="0.3">
      <c r="A4041" s="98"/>
      <c r="B4041" s="98"/>
      <c r="C4041" s="98"/>
      <c r="D4041" s="98"/>
      <c r="E4041" s="98"/>
      <c r="F4041" s="98"/>
      <c r="G4041" s="98"/>
      <c r="H4041" s="98"/>
      <c r="I4041" s="98"/>
      <c r="J4041" s="98"/>
      <c r="K4041" s="98"/>
      <c r="L4041" s="98"/>
      <c r="M4041" s="98"/>
      <c r="N4041" s="98"/>
      <c r="O4041" s="98"/>
      <c r="P4041" s="98"/>
      <c r="Q4041" s="98"/>
      <c r="R4041" s="98"/>
      <c r="S4041" s="98"/>
      <c r="T4041" s="108"/>
    </row>
    <row r="4042" spans="1:20" x14ac:dyDescent="0.3">
      <c r="A4042" s="98"/>
      <c r="B4042" s="98"/>
      <c r="C4042" s="98"/>
      <c r="D4042" s="98"/>
      <c r="E4042" s="98"/>
      <c r="F4042" s="98"/>
      <c r="G4042" s="98"/>
      <c r="H4042" s="98"/>
      <c r="I4042" s="98"/>
      <c r="J4042" s="98"/>
      <c r="K4042" s="98"/>
      <c r="L4042" s="98"/>
      <c r="M4042" s="98"/>
      <c r="N4042" s="98"/>
      <c r="O4042" s="98"/>
      <c r="P4042" s="98"/>
      <c r="Q4042" s="98"/>
      <c r="R4042" s="98"/>
      <c r="S4042" s="98"/>
      <c r="T4042" s="108"/>
    </row>
    <row r="4043" spans="1:20" x14ac:dyDescent="0.3">
      <c r="A4043" s="98"/>
      <c r="B4043" s="98"/>
      <c r="C4043" s="98"/>
      <c r="D4043" s="98"/>
      <c r="E4043" s="98"/>
      <c r="F4043" s="98"/>
      <c r="G4043" s="98"/>
      <c r="H4043" s="98"/>
      <c r="I4043" s="98"/>
      <c r="J4043" s="98"/>
      <c r="K4043" s="98"/>
      <c r="L4043" s="98"/>
      <c r="M4043" s="98"/>
      <c r="N4043" s="98"/>
      <c r="O4043" s="98"/>
      <c r="P4043" s="98"/>
      <c r="Q4043" s="98"/>
      <c r="R4043" s="98"/>
      <c r="S4043" s="98"/>
      <c r="T4043" s="108"/>
    </row>
    <row r="4044" spans="1:20" x14ac:dyDescent="0.3">
      <c r="A4044" s="98"/>
      <c r="B4044" s="98"/>
      <c r="C4044" s="98"/>
      <c r="D4044" s="98"/>
      <c r="E4044" s="98"/>
      <c r="F4044" s="98"/>
      <c r="G4044" s="98"/>
      <c r="H4044" s="98"/>
      <c r="I4044" s="98"/>
      <c r="J4044" s="98"/>
      <c r="K4044" s="98"/>
      <c r="L4044" s="98"/>
      <c r="M4044" s="98"/>
      <c r="N4044" s="98"/>
      <c r="O4044" s="98"/>
      <c r="P4044" s="98"/>
      <c r="Q4044" s="98"/>
      <c r="R4044" s="98"/>
      <c r="S4044" s="98"/>
      <c r="T4044" s="108"/>
    </row>
    <row r="4045" spans="1:20" x14ac:dyDescent="0.3">
      <c r="A4045" s="98"/>
      <c r="B4045" s="98"/>
      <c r="C4045" s="98"/>
      <c r="D4045" s="98"/>
      <c r="E4045" s="98"/>
      <c r="F4045" s="98"/>
      <c r="G4045" s="98"/>
      <c r="H4045" s="98"/>
      <c r="I4045" s="98"/>
      <c r="J4045" s="98"/>
      <c r="K4045" s="98"/>
      <c r="L4045" s="98"/>
      <c r="M4045" s="98"/>
      <c r="N4045" s="98"/>
      <c r="O4045" s="98"/>
      <c r="P4045" s="98"/>
      <c r="Q4045" s="98"/>
      <c r="R4045" s="98"/>
      <c r="S4045" s="98"/>
      <c r="T4045" s="108"/>
    </row>
    <row r="4046" spans="1:20" x14ac:dyDescent="0.3">
      <c r="A4046" s="98"/>
      <c r="B4046" s="98"/>
      <c r="C4046" s="98"/>
      <c r="D4046" s="98"/>
      <c r="E4046" s="98"/>
      <c r="F4046" s="98"/>
      <c r="G4046" s="98"/>
      <c r="H4046" s="98"/>
      <c r="I4046" s="98"/>
      <c r="J4046" s="98"/>
      <c r="K4046" s="98"/>
      <c r="L4046" s="98"/>
      <c r="M4046" s="98"/>
      <c r="N4046" s="98"/>
      <c r="O4046" s="98"/>
      <c r="P4046" s="98"/>
      <c r="Q4046" s="98"/>
      <c r="R4046" s="98"/>
      <c r="S4046" s="98"/>
      <c r="T4046" s="108"/>
    </row>
    <row r="4047" spans="1:20" x14ac:dyDescent="0.3">
      <c r="A4047" s="98"/>
      <c r="B4047" s="98"/>
      <c r="C4047" s="98"/>
      <c r="D4047" s="98"/>
      <c r="E4047" s="98"/>
      <c r="F4047" s="98"/>
      <c r="G4047" s="98"/>
      <c r="H4047" s="98"/>
      <c r="I4047" s="98"/>
      <c r="J4047" s="98"/>
      <c r="K4047" s="98"/>
      <c r="L4047" s="98"/>
      <c r="M4047" s="98"/>
      <c r="N4047" s="98"/>
      <c r="O4047" s="98"/>
      <c r="P4047" s="98"/>
      <c r="Q4047" s="98"/>
      <c r="R4047" s="98"/>
      <c r="S4047" s="98"/>
      <c r="T4047" s="108"/>
    </row>
    <row r="4048" spans="1:20" x14ac:dyDescent="0.3">
      <c r="A4048" s="98"/>
      <c r="B4048" s="98"/>
      <c r="C4048" s="98"/>
      <c r="D4048" s="98"/>
      <c r="E4048" s="98"/>
      <c r="F4048" s="98"/>
      <c r="G4048" s="98"/>
      <c r="H4048" s="98"/>
      <c r="I4048" s="98"/>
      <c r="J4048" s="98"/>
      <c r="K4048" s="98"/>
      <c r="L4048" s="98"/>
      <c r="M4048" s="98"/>
      <c r="N4048" s="98"/>
      <c r="O4048" s="98"/>
      <c r="P4048" s="98"/>
      <c r="Q4048" s="98"/>
      <c r="R4048" s="98"/>
      <c r="S4048" s="98"/>
      <c r="T4048" s="108"/>
    </row>
    <row r="4049" spans="1:20" x14ac:dyDescent="0.3">
      <c r="A4049" s="98"/>
      <c r="B4049" s="98"/>
      <c r="C4049" s="98"/>
      <c r="D4049" s="98"/>
      <c r="E4049" s="98"/>
      <c r="F4049" s="98"/>
      <c r="G4049" s="98"/>
      <c r="H4049" s="98"/>
      <c r="I4049" s="98"/>
      <c r="J4049" s="98"/>
      <c r="K4049" s="98"/>
      <c r="L4049" s="98"/>
      <c r="M4049" s="98"/>
      <c r="N4049" s="98"/>
      <c r="O4049" s="98"/>
      <c r="P4049" s="98"/>
      <c r="Q4049" s="98"/>
      <c r="R4049" s="98"/>
      <c r="S4049" s="98"/>
      <c r="T4049" s="108"/>
    </row>
    <row r="4050" spans="1:20" x14ac:dyDescent="0.3">
      <c r="A4050" s="98"/>
      <c r="B4050" s="98"/>
      <c r="C4050" s="98"/>
      <c r="D4050" s="98"/>
      <c r="E4050" s="98"/>
      <c r="F4050" s="98"/>
      <c r="G4050" s="98"/>
      <c r="H4050" s="98"/>
      <c r="I4050" s="98"/>
      <c r="J4050" s="98"/>
      <c r="K4050" s="98"/>
      <c r="L4050" s="98"/>
      <c r="M4050" s="98"/>
      <c r="N4050" s="98"/>
      <c r="O4050" s="98"/>
      <c r="P4050" s="98"/>
      <c r="Q4050" s="98"/>
      <c r="R4050" s="98"/>
      <c r="S4050" s="98"/>
      <c r="T4050" s="108"/>
    </row>
    <row r="4051" spans="1:20" x14ac:dyDescent="0.3">
      <c r="A4051" s="98"/>
      <c r="B4051" s="98"/>
      <c r="C4051" s="98"/>
      <c r="D4051" s="98"/>
      <c r="E4051" s="98"/>
      <c r="F4051" s="98"/>
      <c r="G4051" s="98"/>
      <c r="H4051" s="98"/>
      <c r="I4051" s="98"/>
      <c r="J4051" s="98"/>
      <c r="K4051" s="98"/>
      <c r="L4051" s="98"/>
      <c r="M4051" s="98"/>
      <c r="N4051" s="98"/>
      <c r="O4051" s="98"/>
      <c r="P4051" s="98"/>
      <c r="Q4051" s="98"/>
      <c r="R4051" s="98"/>
      <c r="S4051" s="98"/>
      <c r="T4051" s="108"/>
    </row>
    <row r="4052" spans="1:20" x14ac:dyDescent="0.3">
      <c r="A4052" s="98"/>
      <c r="B4052" s="98"/>
      <c r="C4052" s="98"/>
      <c r="D4052" s="98"/>
      <c r="E4052" s="98"/>
      <c r="F4052" s="98"/>
      <c r="G4052" s="98"/>
      <c r="H4052" s="98"/>
      <c r="I4052" s="98"/>
      <c r="J4052" s="98"/>
      <c r="K4052" s="98"/>
      <c r="L4052" s="98"/>
      <c r="M4052" s="98"/>
      <c r="N4052" s="98"/>
      <c r="O4052" s="98"/>
      <c r="P4052" s="98"/>
      <c r="Q4052" s="98"/>
      <c r="R4052" s="98"/>
      <c r="S4052" s="98"/>
      <c r="T4052" s="108"/>
    </row>
    <row r="4053" spans="1:20" x14ac:dyDescent="0.3">
      <c r="A4053" s="98"/>
      <c r="B4053" s="98"/>
      <c r="C4053" s="98"/>
      <c r="D4053" s="98"/>
      <c r="E4053" s="98"/>
      <c r="F4053" s="98"/>
      <c r="G4053" s="98"/>
      <c r="H4053" s="98"/>
      <c r="I4053" s="98"/>
      <c r="J4053" s="98"/>
      <c r="K4053" s="98"/>
      <c r="L4053" s="98"/>
      <c r="M4053" s="98"/>
      <c r="N4053" s="98"/>
      <c r="O4053" s="98"/>
      <c r="P4053" s="98"/>
      <c r="Q4053" s="98"/>
      <c r="R4053" s="98"/>
      <c r="S4053" s="98"/>
      <c r="T4053" s="108"/>
    </row>
    <row r="4054" spans="1:20" x14ac:dyDescent="0.3">
      <c r="A4054" s="98"/>
      <c r="B4054" s="98"/>
      <c r="C4054" s="98"/>
      <c r="D4054" s="98"/>
      <c r="E4054" s="98"/>
      <c r="F4054" s="98"/>
      <c r="G4054" s="98"/>
      <c r="H4054" s="98"/>
      <c r="I4054" s="98"/>
      <c r="J4054" s="98"/>
      <c r="K4054" s="98"/>
      <c r="L4054" s="98"/>
      <c r="M4054" s="98"/>
      <c r="N4054" s="98"/>
      <c r="O4054" s="98"/>
      <c r="P4054" s="98"/>
      <c r="Q4054" s="98"/>
      <c r="R4054" s="98"/>
      <c r="S4054" s="98"/>
      <c r="T4054" s="108"/>
    </row>
    <row r="4055" spans="1:20" x14ac:dyDescent="0.3">
      <c r="A4055" s="98"/>
      <c r="B4055" s="98"/>
      <c r="C4055" s="98"/>
      <c r="D4055" s="98"/>
      <c r="E4055" s="98"/>
      <c r="F4055" s="98"/>
      <c r="G4055" s="98"/>
      <c r="H4055" s="98"/>
      <c r="I4055" s="98"/>
      <c r="J4055" s="98"/>
      <c r="K4055" s="98"/>
      <c r="L4055" s="98"/>
      <c r="M4055" s="98"/>
      <c r="N4055" s="98"/>
      <c r="O4055" s="98"/>
      <c r="P4055" s="98"/>
      <c r="Q4055" s="98"/>
      <c r="R4055" s="98"/>
      <c r="S4055" s="98"/>
      <c r="T4055" s="108"/>
    </row>
    <row r="4056" spans="1:20" x14ac:dyDescent="0.3">
      <c r="A4056" s="98"/>
      <c r="B4056" s="98"/>
      <c r="C4056" s="98"/>
      <c r="D4056" s="98"/>
      <c r="E4056" s="98"/>
      <c r="F4056" s="98"/>
      <c r="G4056" s="98"/>
      <c r="H4056" s="98"/>
      <c r="I4056" s="98"/>
      <c r="J4056" s="98"/>
      <c r="K4056" s="98"/>
      <c r="L4056" s="98"/>
      <c r="M4056" s="98"/>
      <c r="N4056" s="98"/>
      <c r="O4056" s="98"/>
      <c r="P4056" s="98"/>
      <c r="Q4056" s="98"/>
      <c r="R4056" s="98"/>
      <c r="S4056" s="98"/>
      <c r="T4056" s="108"/>
    </row>
    <row r="4057" spans="1:20" x14ac:dyDescent="0.3">
      <c r="A4057" s="98"/>
      <c r="B4057" s="98"/>
      <c r="C4057" s="98"/>
      <c r="D4057" s="98"/>
      <c r="E4057" s="98"/>
      <c r="F4057" s="98"/>
      <c r="G4057" s="98"/>
      <c r="H4057" s="98"/>
      <c r="I4057" s="98"/>
      <c r="J4057" s="98"/>
      <c r="K4057" s="98"/>
      <c r="L4057" s="98"/>
      <c r="M4057" s="98"/>
      <c r="N4057" s="98"/>
      <c r="O4057" s="98"/>
      <c r="P4057" s="98"/>
      <c r="Q4057" s="98"/>
      <c r="R4057" s="98"/>
      <c r="S4057" s="98"/>
      <c r="T4057" s="108"/>
    </row>
    <row r="4058" spans="1:20" x14ac:dyDescent="0.3">
      <c r="A4058" s="98"/>
      <c r="B4058" s="98"/>
      <c r="C4058" s="98"/>
      <c r="D4058" s="98"/>
      <c r="E4058" s="98"/>
      <c r="F4058" s="98"/>
      <c r="G4058" s="98"/>
      <c r="H4058" s="98"/>
      <c r="I4058" s="98"/>
      <c r="J4058" s="98"/>
      <c r="K4058" s="98"/>
      <c r="L4058" s="98"/>
      <c r="M4058" s="98"/>
      <c r="N4058" s="98"/>
      <c r="O4058" s="98"/>
      <c r="P4058" s="98"/>
      <c r="Q4058" s="98"/>
      <c r="R4058" s="98"/>
      <c r="S4058" s="98"/>
      <c r="T4058" s="108"/>
    </row>
    <row r="4059" spans="1:20" x14ac:dyDescent="0.3">
      <c r="A4059" s="98"/>
      <c r="B4059" s="98"/>
      <c r="C4059" s="98"/>
      <c r="D4059" s="98"/>
      <c r="E4059" s="98"/>
      <c r="F4059" s="98"/>
      <c r="G4059" s="98"/>
      <c r="H4059" s="98"/>
      <c r="I4059" s="98"/>
      <c r="J4059" s="98"/>
      <c r="K4059" s="98"/>
      <c r="L4059" s="98"/>
      <c r="M4059" s="98"/>
      <c r="N4059" s="98"/>
      <c r="O4059" s="98"/>
      <c r="P4059" s="98"/>
      <c r="Q4059" s="98"/>
      <c r="R4059" s="98"/>
      <c r="S4059" s="98"/>
      <c r="T4059" s="108"/>
    </row>
    <row r="4060" spans="1:20" x14ac:dyDescent="0.3">
      <c r="A4060" s="98"/>
      <c r="B4060" s="98"/>
      <c r="C4060" s="98"/>
      <c r="D4060" s="98"/>
      <c r="E4060" s="98"/>
      <c r="F4060" s="98"/>
      <c r="G4060" s="98"/>
      <c r="H4060" s="98"/>
      <c r="I4060" s="98"/>
      <c r="J4060" s="98"/>
      <c r="K4060" s="98"/>
      <c r="L4060" s="98"/>
      <c r="M4060" s="98"/>
      <c r="N4060" s="98"/>
      <c r="O4060" s="98"/>
      <c r="P4060" s="98"/>
      <c r="Q4060" s="98"/>
      <c r="R4060" s="98"/>
      <c r="S4060" s="98"/>
      <c r="T4060" s="108"/>
    </row>
    <row r="4061" spans="1:20" x14ac:dyDescent="0.3">
      <c r="A4061" s="98"/>
      <c r="B4061" s="98"/>
      <c r="C4061" s="98"/>
      <c r="D4061" s="98"/>
      <c r="E4061" s="98"/>
      <c r="F4061" s="98"/>
      <c r="G4061" s="98"/>
      <c r="H4061" s="98"/>
      <c r="I4061" s="98"/>
      <c r="J4061" s="98"/>
      <c r="K4061" s="98"/>
      <c r="L4061" s="98"/>
      <c r="M4061" s="98"/>
      <c r="N4061" s="98"/>
      <c r="O4061" s="98"/>
      <c r="P4061" s="98"/>
      <c r="Q4061" s="98"/>
      <c r="R4061" s="98"/>
      <c r="S4061" s="98"/>
      <c r="T4061" s="108"/>
    </row>
    <row r="4062" spans="1:20" x14ac:dyDescent="0.3">
      <c r="A4062" s="98"/>
      <c r="B4062" s="98"/>
      <c r="C4062" s="98"/>
      <c r="D4062" s="98"/>
      <c r="E4062" s="98"/>
      <c r="F4062" s="98"/>
      <c r="G4062" s="98"/>
      <c r="H4062" s="98"/>
      <c r="I4062" s="98"/>
      <c r="J4062" s="98"/>
      <c r="K4062" s="98"/>
      <c r="L4062" s="98"/>
      <c r="M4062" s="98"/>
      <c r="N4062" s="98"/>
      <c r="O4062" s="98"/>
      <c r="P4062" s="98"/>
      <c r="Q4062" s="98"/>
      <c r="R4062" s="98"/>
      <c r="S4062" s="98"/>
      <c r="T4062" s="108"/>
    </row>
    <row r="4063" spans="1:20" x14ac:dyDescent="0.3">
      <c r="A4063" s="98"/>
      <c r="B4063" s="98"/>
      <c r="C4063" s="98"/>
      <c r="D4063" s="98"/>
      <c r="E4063" s="98"/>
      <c r="F4063" s="98"/>
      <c r="G4063" s="98"/>
      <c r="H4063" s="98"/>
      <c r="I4063" s="98"/>
      <c r="J4063" s="98"/>
      <c r="K4063" s="98"/>
      <c r="L4063" s="98"/>
      <c r="M4063" s="98"/>
      <c r="N4063" s="98"/>
      <c r="O4063" s="98"/>
      <c r="P4063" s="98"/>
      <c r="Q4063" s="98"/>
      <c r="R4063" s="98"/>
      <c r="S4063" s="98"/>
      <c r="T4063" s="108"/>
    </row>
    <row r="4064" spans="1:20" x14ac:dyDescent="0.3">
      <c r="A4064" s="98"/>
      <c r="B4064" s="98"/>
      <c r="C4064" s="98"/>
      <c r="D4064" s="98"/>
      <c r="E4064" s="98"/>
      <c r="F4064" s="98"/>
      <c r="G4064" s="98"/>
      <c r="H4064" s="98"/>
      <c r="I4064" s="98"/>
      <c r="J4064" s="98"/>
      <c r="K4064" s="98"/>
      <c r="L4064" s="98"/>
      <c r="M4064" s="98"/>
      <c r="N4064" s="98"/>
      <c r="O4064" s="98"/>
      <c r="P4064" s="98"/>
      <c r="Q4064" s="98"/>
      <c r="R4064" s="98"/>
      <c r="S4064" s="98"/>
      <c r="T4064" s="108"/>
    </row>
    <row r="4065" spans="1:20" x14ac:dyDescent="0.3">
      <c r="A4065" s="98"/>
      <c r="B4065" s="98"/>
      <c r="C4065" s="98"/>
      <c r="D4065" s="98"/>
      <c r="E4065" s="98"/>
      <c r="F4065" s="98"/>
      <c r="G4065" s="98"/>
      <c r="H4065" s="98"/>
      <c r="I4065" s="98"/>
      <c r="J4065" s="98"/>
      <c r="K4065" s="98"/>
      <c r="L4065" s="98"/>
      <c r="M4065" s="98"/>
      <c r="N4065" s="98"/>
      <c r="O4065" s="98"/>
      <c r="P4065" s="98"/>
      <c r="Q4065" s="98"/>
      <c r="R4065" s="98"/>
      <c r="S4065" s="98"/>
      <c r="T4065" s="108"/>
    </row>
    <row r="4066" spans="1:20" x14ac:dyDescent="0.3">
      <c r="A4066" s="98"/>
      <c r="B4066" s="98"/>
      <c r="C4066" s="98"/>
      <c r="D4066" s="98"/>
      <c r="E4066" s="98"/>
      <c r="F4066" s="98"/>
      <c r="G4066" s="98"/>
      <c r="H4066" s="98"/>
      <c r="I4066" s="98"/>
      <c r="J4066" s="98"/>
      <c r="K4066" s="98"/>
      <c r="L4066" s="98"/>
      <c r="M4066" s="98"/>
      <c r="N4066" s="98"/>
      <c r="O4066" s="98"/>
      <c r="P4066" s="98"/>
      <c r="Q4066" s="98"/>
      <c r="R4066" s="98"/>
      <c r="S4066" s="98"/>
      <c r="T4066" s="108"/>
    </row>
    <row r="4067" spans="1:20" x14ac:dyDescent="0.3">
      <c r="A4067" s="98"/>
      <c r="B4067" s="98"/>
      <c r="C4067" s="98"/>
      <c r="D4067" s="98"/>
      <c r="E4067" s="98"/>
      <c r="F4067" s="98"/>
      <c r="G4067" s="98"/>
      <c r="H4067" s="98"/>
      <c r="I4067" s="98"/>
      <c r="J4067" s="98"/>
      <c r="K4067" s="98"/>
      <c r="L4067" s="98"/>
      <c r="M4067" s="98"/>
      <c r="N4067" s="98"/>
      <c r="O4067" s="98"/>
      <c r="P4067" s="98"/>
      <c r="Q4067" s="98"/>
      <c r="R4067" s="98"/>
      <c r="S4067" s="98"/>
      <c r="T4067" s="108"/>
    </row>
    <row r="4068" spans="1:20" x14ac:dyDescent="0.3">
      <c r="A4068" s="98"/>
      <c r="B4068" s="98"/>
      <c r="C4068" s="98"/>
      <c r="D4068" s="98"/>
      <c r="E4068" s="98"/>
      <c r="F4068" s="98"/>
      <c r="G4068" s="98"/>
      <c r="H4068" s="98"/>
      <c r="I4068" s="98"/>
      <c r="J4068" s="98"/>
      <c r="K4068" s="98"/>
      <c r="L4068" s="98"/>
      <c r="M4068" s="98"/>
      <c r="N4068" s="98"/>
      <c r="O4068" s="98"/>
      <c r="P4068" s="98"/>
      <c r="Q4068" s="98"/>
      <c r="R4068" s="98"/>
      <c r="S4068" s="98"/>
      <c r="T4068" s="108"/>
    </row>
    <row r="4069" spans="1:20" x14ac:dyDescent="0.3">
      <c r="A4069" s="98"/>
      <c r="B4069" s="98"/>
      <c r="C4069" s="98"/>
      <c r="D4069" s="98"/>
      <c r="E4069" s="98"/>
      <c r="F4069" s="98"/>
      <c r="G4069" s="98"/>
      <c r="H4069" s="98"/>
      <c r="I4069" s="98"/>
      <c r="J4069" s="98"/>
      <c r="K4069" s="98"/>
      <c r="L4069" s="98"/>
      <c r="M4069" s="98"/>
      <c r="N4069" s="98"/>
      <c r="O4069" s="98"/>
      <c r="P4069" s="98"/>
      <c r="Q4069" s="98"/>
      <c r="R4069" s="98"/>
      <c r="S4069" s="98"/>
      <c r="T4069" s="108"/>
    </row>
    <row r="4070" spans="1:20" x14ac:dyDescent="0.3">
      <c r="A4070" s="98"/>
      <c r="B4070" s="98"/>
      <c r="C4070" s="98"/>
      <c r="D4070" s="98"/>
      <c r="E4070" s="98"/>
      <c r="F4070" s="98"/>
      <c r="G4070" s="98"/>
      <c r="H4070" s="98"/>
      <c r="I4070" s="98"/>
      <c r="J4070" s="98"/>
      <c r="K4070" s="98"/>
      <c r="L4070" s="98"/>
      <c r="M4070" s="98"/>
      <c r="N4070" s="98"/>
      <c r="O4070" s="98"/>
      <c r="P4070" s="98"/>
      <c r="Q4070" s="98"/>
      <c r="R4070" s="98"/>
      <c r="S4070" s="98"/>
      <c r="T4070" s="108"/>
    </row>
    <row r="4071" spans="1:20" x14ac:dyDescent="0.3">
      <c r="A4071" s="98"/>
      <c r="B4071" s="98"/>
      <c r="C4071" s="98"/>
      <c r="D4071" s="98"/>
      <c r="E4071" s="98"/>
      <c r="F4071" s="98"/>
      <c r="G4071" s="98"/>
      <c r="H4071" s="98"/>
      <c r="I4071" s="98"/>
      <c r="J4071" s="98"/>
      <c r="K4071" s="98"/>
      <c r="L4071" s="98"/>
      <c r="M4071" s="98"/>
      <c r="N4071" s="98"/>
      <c r="O4071" s="98"/>
      <c r="P4071" s="98"/>
      <c r="Q4071" s="98"/>
      <c r="R4071" s="98"/>
      <c r="S4071" s="98"/>
      <c r="T4071" s="108"/>
    </row>
    <row r="4072" spans="1:20" x14ac:dyDescent="0.3">
      <c r="A4072" s="98"/>
      <c r="B4072" s="98"/>
      <c r="C4072" s="98"/>
      <c r="D4072" s="98"/>
      <c r="E4072" s="98"/>
      <c r="F4072" s="98"/>
      <c r="G4072" s="98"/>
      <c r="H4072" s="98"/>
      <c r="I4072" s="98"/>
      <c r="J4072" s="98"/>
      <c r="K4072" s="98"/>
      <c r="L4072" s="98"/>
      <c r="M4072" s="98"/>
      <c r="N4072" s="98"/>
      <c r="O4072" s="98"/>
      <c r="P4072" s="98"/>
      <c r="Q4072" s="98"/>
      <c r="R4072" s="98"/>
      <c r="S4072" s="98"/>
      <c r="T4072" s="108"/>
    </row>
    <row r="4073" spans="1:20" x14ac:dyDescent="0.3">
      <c r="A4073" s="98"/>
      <c r="B4073" s="98"/>
      <c r="C4073" s="98"/>
      <c r="D4073" s="98"/>
      <c r="E4073" s="98"/>
      <c r="F4073" s="98"/>
      <c r="G4073" s="98"/>
      <c r="H4073" s="98"/>
      <c r="I4073" s="98"/>
      <c r="J4073" s="98"/>
      <c r="K4073" s="98"/>
      <c r="L4073" s="98"/>
      <c r="M4073" s="98"/>
      <c r="N4073" s="98"/>
      <c r="O4073" s="98"/>
      <c r="P4073" s="98"/>
      <c r="Q4073" s="98"/>
      <c r="R4073" s="98"/>
      <c r="S4073" s="98"/>
      <c r="T4073" s="108"/>
    </row>
    <row r="4074" spans="1:20" x14ac:dyDescent="0.3">
      <c r="A4074" s="98"/>
      <c r="B4074" s="98"/>
      <c r="C4074" s="98"/>
      <c r="D4074" s="98"/>
      <c r="E4074" s="98"/>
      <c r="F4074" s="98"/>
      <c r="G4074" s="98"/>
      <c r="H4074" s="98"/>
      <c r="I4074" s="98"/>
      <c r="J4074" s="98"/>
      <c r="K4074" s="98"/>
      <c r="L4074" s="98"/>
      <c r="M4074" s="98"/>
      <c r="N4074" s="98"/>
      <c r="O4074" s="98"/>
      <c r="P4074" s="98"/>
      <c r="Q4074" s="98"/>
      <c r="R4074" s="98"/>
      <c r="S4074" s="98"/>
      <c r="T4074" s="108"/>
    </row>
    <row r="4075" spans="1:20" x14ac:dyDescent="0.3">
      <c r="A4075" s="98"/>
      <c r="B4075" s="98"/>
      <c r="C4075" s="98"/>
      <c r="D4075" s="98"/>
      <c r="E4075" s="98"/>
      <c r="F4075" s="98"/>
      <c r="G4075" s="98"/>
      <c r="H4075" s="98"/>
      <c r="I4075" s="98"/>
      <c r="J4075" s="98"/>
      <c r="K4075" s="98"/>
      <c r="L4075" s="98"/>
      <c r="M4075" s="98"/>
      <c r="N4075" s="98"/>
      <c r="O4075" s="98"/>
      <c r="P4075" s="98"/>
      <c r="Q4075" s="98"/>
      <c r="R4075" s="98"/>
      <c r="S4075" s="98"/>
      <c r="T4075" s="108"/>
    </row>
    <row r="4076" spans="1:20" x14ac:dyDescent="0.3">
      <c r="A4076" s="98"/>
      <c r="B4076" s="98"/>
      <c r="C4076" s="98"/>
      <c r="D4076" s="98"/>
      <c r="E4076" s="98"/>
      <c r="F4076" s="98"/>
      <c r="G4076" s="98"/>
      <c r="H4076" s="98"/>
      <c r="I4076" s="98"/>
      <c r="J4076" s="98"/>
      <c r="K4076" s="98"/>
      <c r="L4076" s="98"/>
      <c r="M4076" s="98"/>
      <c r="N4076" s="98"/>
      <c r="O4076" s="98"/>
      <c r="P4076" s="98"/>
      <c r="Q4076" s="98"/>
      <c r="R4076" s="98"/>
      <c r="S4076" s="98"/>
      <c r="T4076" s="108"/>
    </row>
    <row r="4077" spans="1:20" x14ac:dyDescent="0.3">
      <c r="A4077" s="98"/>
      <c r="B4077" s="98"/>
      <c r="C4077" s="98"/>
      <c r="D4077" s="98"/>
      <c r="E4077" s="98"/>
      <c r="F4077" s="98"/>
      <c r="G4077" s="98"/>
      <c r="H4077" s="98"/>
      <c r="I4077" s="98"/>
      <c r="J4077" s="98"/>
      <c r="K4077" s="98"/>
      <c r="L4077" s="98"/>
      <c r="M4077" s="98"/>
      <c r="N4077" s="98"/>
      <c r="O4077" s="98"/>
      <c r="P4077" s="98"/>
      <c r="Q4077" s="98"/>
      <c r="R4077" s="98"/>
      <c r="S4077" s="98"/>
      <c r="T4077" s="108"/>
    </row>
    <row r="4078" spans="1:20" x14ac:dyDescent="0.3">
      <c r="A4078" s="98"/>
      <c r="B4078" s="98"/>
      <c r="C4078" s="98"/>
      <c r="D4078" s="98"/>
      <c r="E4078" s="98"/>
      <c r="F4078" s="98"/>
      <c r="G4078" s="98"/>
      <c r="H4078" s="98"/>
      <c r="I4078" s="98"/>
      <c r="J4078" s="98"/>
      <c r="K4078" s="98"/>
      <c r="L4078" s="98"/>
      <c r="M4078" s="98"/>
      <c r="N4078" s="98"/>
      <c r="O4078" s="98"/>
      <c r="P4078" s="98"/>
      <c r="Q4078" s="98"/>
      <c r="R4078" s="98"/>
      <c r="S4078" s="98"/>
      <c r="T4078" s="108"/>
    </row>
    <row r="4079" spans="1:20" x14ac:dyDescent="0.3">
      <c r="A4079" s="98"/>
      <c r="B4079" s="98"/>
      <c r="C4079" s="98"/>
      <c r="D4079" s="98"/>
      <c r="E4079" s="98"/>
      <c r="F4079" s="98"/>
      <c r="G4079" s="98"/>
      <c r="H4079" s="98"/>
      <c r="I4079" s="98"/>
      <c r="J4079" s="98"/>
      <c r="K4079" s="98"/>
      <c r="L4079" s="98"/>
      <c r="M4079" s="98"/>
      <c r="N4079" s="98"/>
      <c r="O4079" s="98"/>
      <c r="P4079" s="98"/>
      <c r="Q4079" s="98"/>
      <c r="R4079" s="98"/>
      <c r="S4079" s="98"/>
      <c r="T4079" s="108"/>
    </row>
    <row r="4080" spans="1:20" x14ac:dyDescent="0.3">
      <c r="A4080" s="98"/>
      <c r="B4080" s="98"/>
      <c r="C4080" s="98"/>
      <c r="D4080" s="98"/>
      <c r="E4080" s="98"/>
      <c r="F4080" s="98"/>
      <c r="G4080" s="98"/>
      <c r="H4080" s="98"/>
      <c r="I4080" s="98"/>
      <c r="J4080" s="98"/>
      <c r="K4080" s="98"/>
      <c r="L4080" s="98"/>
      <c r="M4080" s="98"/>
      <c r="N4080" s="98"/>
      <c r="O4080" s="98"/>
      <c r="P4080" s="98"/>
      <c r="Q4080" s="98"/>
      <c r="R4080" s="98"/>
      <c r="S4080" s="98"/>
      <c r="T4080" s="108"/>
    </row>
    <row r="4081" spans="1:20" x14ac:dyDescent="0.3">
      <c r="A4081" s="98"/>
      <c r="B4081" s="98"/>
      <c r="C4081" s="98"/>
      <c r="D4081" s="98"/>
      <c r="E4081" s="98"/>
      <c r="F4081" s="98"/>
      <c r="G4081" s="98"/>
      <c r="H4081" s="98"/>
      <c r="I4081" s="98"/>
      <c r="J4081" s="98"/>
      <c r="K4081" s="98"/>
      <c r="L4081" s="98"/>
      <c r="M4081" s="98"/>
      <c r="N4081" s="98"/>
      <c r="O4081" s="98"/>
      <c r="P4081" s="98"/>
      <c r="Q4081" s="98"/>
      <c r="R4081" s="98"/>
      <c r="S4081" s="98"/>
      <c r="T4081" s="108"/>
    </row>
    <row r="4082" spans="1:20" x14ac:dyDescent="0.3">
      <c r="A4082" s="98"/>
      <c r="B4082" s="98"/>
      <c r="C4082" s="98"/>
      <c r="D4082" s="98"/>
      <c r="E4082" s="98"/>
      <c r="F4082" s="98"/>
      <c r="G4082" s="98"/>
      <c r="H4082" s="98"/>
      <c r="I4082" s="98"/>
      <c r="J4082" s="98"/>
      <c r="K4082" s="98"/>
      <c r="L4082" s="98"/>
      <c r="M4082" s="98"/>
      <c r="N4082" s="98"/>
      <c r="O4082" s="98"/>
      <c r="P4082" s="98"/>
      <c r="Q4082" s="98"/>
      <c r="R4082" s="98"/>
      <c r="S4082" s="98"/>
      <c r="T4082" s="108"/>
    </row>
    <row r="4083" spans="1:20" x14ac:dyDescent="0.3">
      <c r="A4083" s="98"/>
      <c r="B4083" s="98"/>
      <c r="C4083" s="98"/>
      <c r="D4083" s="98"/>
      <c r="E4083" s="98"/>
      <c r="F4083" s="98"/>
      <c r="G4083" s="98"/>
      <c r="H4083" s="98"/>
      <c r="I4083" s="98"/>
      <c r="J4083" s="98"/>
      <c r="K4083" s="98"/>
      <c r="L4083" s="98"/>
      <c r="M4083" s="98"/>
      <c r="N4083" s="98"/>
      <c r="O4083" s="98"/>
      <c r="P4083" s="98"/>
      <c r="Q4083" s="98"/>
      <c r="R4083" s="98"/>
      <c r="S4083" s="98"/>
      <c r="T4083" s="108"/>
    </row>
    <row r="4084" spans="1:20" x14ac:dyDescent="0.3">
      <c r="A4084" s="98"/>
      <c r="B4084" s="98"/>
      <c r="C4084" s="98"/>
      <c r="D4084" s="98"/>
      <c r="E4084" s="98"/>
      <c r="F4084" s="98"/>
      <c r="G4084" s="98"/>
      <c r="H4084" s="98"/>
      <c r="I4084" s="98"/>
      <c r="J4084" s="98"/>
      <c r="K4084" s="98"/>
      <c r="L4084" s="98"/>
      <c r="M4084" s="98"/>
      <c r="N4084" s="98"/>
      <c r="O4084" s="98"/>
      <c r="P4084" s="98"/>
      <c r="Q4084" s="98"/>
      <c r="R4084" s="98"/>
      <c r="S4084" s="98"/>
      <c r="T4084" s="108"/>
    </row>
    <row r="4085" spans="1:20" x14ac:dyDescent="0.3">
      <c r="A4085" s="98"/>
      <c r="B4085" s="98"/>
      <c r="C4085" s="98"/>
      <c r="D4085" s="98"/>
      <c r="E4085" s="98"/>
      <c r="F4085" s="98"/>
      <c r="G4085" s="98"/>
      <c r="H4085" s="98"/>
      <c r="I4085" s="98"/>
      <c r="J4085" s="98"/>
      <c r="K4085" s="98"/>
      <c r="L4085" s="98"/>
      <c r="M4085" s="98"/>
      <c r="N4085" s="98"/>
      <c r="O4085" s="98"/>
      <c r="P4085" s="98"/>
      <c r="Q4085" s="98"/>
      <c r="R4085" s="98"/>
      <c r="S4085" s="98"/>
      <c r="T4085" s="108"/>
    </row>
    <row r="4086" spans="1:20" x14ac:dyDescent="0.3">
      <c r="A4086" s="98"/>
      <c r="B4086" s="98"/>
      <c r="C4086" s="98"/>
      <c r="D4086" s="98"/>
      <c r="E4086" s="98"/>
      <c r="F4086" s="98"/>
      <c r="G4086" s="98"/>
      <c r="H4086" s="98"/>
      <c r="I4086" s="98"/>
      <c r="J4086" s="98"/>
      <c r="K4086" s="98"/>
      <c r="L4086" s="98"/>
      <c r="M4086" s="98"/>
      <c r="N4086" s="98"/>
      <c r="O4086" s="98"/>
      <c r="P4086" s="98"/>
      <c r="Q4086" s="98"/>
      <c r="R4086" s="98"/>
      <c r="S4086" s="98"/>
      <c r="T4086" s="108"/>
    </row>
    <row r="4087" spans="1:20" x14ac:dyDescent="0.3">
      <c r="A4087" s="98"/>
      <c r="B4087" s="98"/>
      <c r="C4087" s="98"/>
      <c r="D4087" s="98"/>
      <c r="E4087" s="98"/>
      <c r="F4087" s="98"/>
      <c r="G4087" s="98"/>
      <c r="H4087" s="98"/>
      <c r="I4087" s="98"/>
      <c r="J4087" s="98"/>
      <c r="K4087" s="98"/>
      <c r="L4087" s="98"/>
      <c r="M4087" s="98"/>
      <c r="N4087" s="98"/>
      <c r="O4087" s="98"/>
      <c r="P4087" s="98"/>
      <c r="Q4087" s="98"/>
      <c r="R4087" s="98"/>
      <c r="S4087" s="98"/>
      <c r="T4087" s="108"/>
    </row>
    <row r="4088" spans="1:20" x14ac:dyDescent="0.3">
      <c r="A4088" s="98"/>
      <c r="B4088" s="98"/>
      <c r="C4088" s="98"/>
      <c r="D4088" s="98"/>
      <c r="E4088" s="98"/>
      <c r="F4088" s="98"/>
      <c r="G4088" s="98"/>
      <c r="H4088" s="98"/>
      <c r="I4088" s="98"/>
      <c r="J4088" s="98"/>
      <c r="K4088" s="98"/>
      <c r="L4088" s="98"/>
      <c r="M4088" s="98"/>
      <c r="N4088" s="98"/>
      <c r="O4088" s="98"/>
      <c r="P4088" s="98"/>
      <c r="Q4088" s="98"/>
      <c r="R4088" s="98"/>
      <c r="S4088" s="98"/>
      <c r="T4088" s="108"/>
    </row>
    <row r="4089" spans="1:20" x14ac:dyDescent="0.3">
      <c r="A4089" s="98"/>
      <c r="B4089" s="98"/>
      <c r="C4089" s="98"/>
      <c r="D4089" s="98"/>
      <c r="E4089" s="98"/>
      <c r="F4089" s="98"/>
      <c r="G4089" s="98"/>
      <c r="H4089" s="98"/>
      <c r="I4089" s="98"/>
      <c r="J4089" s="98"/>
      <c r="K4089" s="98"/>
      <c r="L4089" s="98"/>
      <c r="M4089" s="98"/>
      <c r="N4089" s="98"/>
      <c r="O4089" s="98"/>
      <c r="P4089" s="98"/>
      <c r="Q4089" s="98"/>
      <c r="R4089" s="98"/>
      <c r="S4089" s="98"/>
      <c r="T4089" s="108"/>
    </row>
    <row r="4090" spans="1:20" x14ac:dyDescent="0.3">
      <c r="A4090" s="98"/>
      <c r="B4090" s="98"/>
      <c r="C4090" s="98"/>
      <c r="D4090" s="98"/>
      <c r="E4090" s="98"/>
      <c r="F4090" s="98"/>
      <c r="G4090" s="98"/>
      <c r="H4090" s="98"/>
      <c r="I4090" s="98"/>
      <c r="J4090" s="98"/>
      <c r="K4090" s="98"/>
      <c r="L4090" s="98"/>
      <c r="M4090" s="98"/>
      <c r="N4090" s="98"/>
      <c r="O4090" s="98"/>
      <c r="P4090" s="98"/>
      <c r="Q4090" s="98"/>
      <c r="R4090" s="98"/>
      <c r="S4090" s="98"/>
      <c r="T4090" s="108"/>
    </row>
    <row r="4091" spans="1:20" x14ac:dyDescent="0.3">
      <c r="A4091" s="98"/>
      <c r="B4091" s="98"/>
      <c r="C4091" s="98"/>
      <c r="D4091" s="98"/>
      <c r="E4091" s="98"/>
      <c r="F4091" s="98"/>
      <c r="G4091" s="98"/>
      <c r="H4091" s="98"/>
      <c r="I4091" s="98"/>
      <c r="J4091" s="98"/>
      <c r="K4091" s="98"/>
      <c r="L4091" s="98"/>
      <c r="M4091" s="98"/>
      <c r="N4091" s="98"/>
      <c r="O4091" s="98"/>
      <c r="P4091" s="98"/>
      <c r="Q4091" s="98"/>
      <c r="R4091" s="98"/>
      <c r="S4091" s="98"/>
      <c r="T4091" s="108"/>
    </row>
    <row r="4092" spans="1:20" x14ac:dyDescent="0.3">
      <c r="A4092" s="98"/>
      <c r="B4092" s="98"/>
      <c r="C4092" s="98"/>
      <c r="D4092" s="98"/>
      <c r="E4092" s="98"/>
      <c r="F4092" s="98"/>
      <c r="G4092" s="98"/>
      <c r="H4092" s="98"/>
      <c r="I4092" s="98"/>
      <c r="J4092" s="98"/>
      <c r="K4092" s="98"/>
      <c r="L4092" s="98"/>
      <c r="M4092" s="98"/>
      <c r="N4092" s="98"/>
      <c r="O4092" s="98"/>
      <c r="P4092" s="98"/>
      <c r="Q4092" s="98"/>
      <c r="R4092" s="98"/>
      <c r="S4092" s="98"/>
      <c r="T4092" s="108"/>
    </row>
    <row r="4093" spans="1:20" x14ac:dyDescent="0.3">
      <c r="A4093" s="98"/>
      <c r="B4093" s="98"/>
      <c r="C4093" s="98"/>
      <c r="D4093" s="98"/>
      <c r="E4093" s="98"/>
      <c r="F4093" s="98"/>
      <c r="G4093" s="98"/>
      <c r="H4093" s="98"/>
      <c r="I4093" s="98"/>
      <c r="J4093" s="98"/>
      <c r="K4093" s="98"/>
      <c r="L4093" s="98"/>
      <c r="M4093" s="98"/>
      <c r="N4093" s="98"/>
      <c r="O4093" s="98"/>
      <c r="P4093" s="98"/>
      <c r="Q4093" s="98"/>
      <c r="R4093" s="98"/>
      <c r="S4093" s="98"/>
      <c r="T4093" s="108"/>
    </row>
    <row r="4094" spans="1:20" x14ac:dyDescent="0.3">
      <c r="A4094" s="98"/>
      <c r="B4094" s="98"/>
      <c r="C4094" s="98"/>
      <c r="D4094" s="98"/>
      <c r="E4094" s="98"/>
      <c r="F4094" s="98"/>
      <c r="G4094" s="98"/>
      <c r="H4094" s="98"/>
      <c r="I4094" s="98"/>
      <c r="J4094" s="98"/>
      <c r="K4094" s="98"/>
      <c r="L4094" s="98"/>
      <c r="M4094" s="98"/>
      <c r="N4094" s="98"/>
      <c r="O4094" s="98"/>
      <c r="P4094" s="98"/>
      <c r="Q4094" s="98"/>
      <c r="R4094" s="98"/>
      <c r="S4094" s="98"/>
      <c r="T4094" s="108"/>
    </row>
    <row r="4095" spans="1:20" x14ac:dyDescent="0.3">
      <c r="A4095" s="98"/>
      <c r="B4095" s="98"/>
      <c r="C4095" s="98"/>
      <c r="D4095" s="98"/>
      <c r="E4095" s="98"/>
      <c r="F4095" s="98"/>
      <c r="G4095" s="98"/>
      <c r="H4095" s="98"/>
      <c r="I4095" s="98"/>
      <c r="J4095" s="98"/>
      <c r="K4095" s="98"/>
      <c r="L4095" s="98"/>
      <c r="M4095" s="98"/>
      <c r="N4095" s="98"/>
      <c r="O4095" s="98"/>
      <c r="P4095" s="98"/>
      <c r="Q4095" s="98"/>
      <c r="R4095" s="98"/>
      <c r="S4095" s="98"/>
      <c r="T4095" s="108"/>
    </row>
    <row r="4096" spans="1:20" x14ac:dyDescent="0.3">
      <c r="A4096" s="98"/>
      <c r="B4096" s="98"/>
      <c r="C4096" s="98"/>
      <c r="D4096" s="98"/>
      <c r="E4096" s="98"/>
      <c r="F4096" s="98"/>
      <c r="G4096" s="98"/>
      <c r="H4096" s="98"/>
      <c r="I4096" s="98"/>
      <c r="J4096" s="98"/>
      <c r="K4096" s="98"/>
      <c r="L4096" s="98"/>
      <c r="M4096" s="98"/>
      <c r="N4096" s="98"/>
      <c r="O4096" s="98"/>
      <c r="P4096" s="98"/>
      <c r="Q4096" s="98"/>
      <c r="R4096" s="98"/>
      <c r="S4096" s="98"/>
      <c r="T4096" s="108"/>
    </row>
    <row r="4097" spans="1:20" x14ac:dyDescent="0.3">
      <c r="A4097" s="98"/>
      <c r="B4097" s="98"/>
      <c r="C4097" s="98"/>
      <c r="D4097" s="98"/>
      <c r="E4097" s="98"/>
      <c r="F4097" s="98"/>
      <c r="G4097" s="98"/>
      <c r="H4097" s="98"/>
      <c r="I4097" s="98"/>
      <c r="J4097" s="98"/>
      <c r="K4097" s="98"/>
      <c r="L4097" s="98"/>
      <c r="M4097" s="98"/>
      <c r="N4097" s="98"/>
      <c r="O4097" s="98"/>
      <c r="P4097" s="98"/>
      <c r="Q4097" s="98"/>
      <c r="R4097" s="98"/>
      <c r="S4097" s="98"/>
      <c r="T4097" s="108"/>
    </row>
    <row r="4098" spans="1:20" x14ac:dyDescent="0.3">
      <c r="A4098" s="98"/>
      <c r="B4098" s="98"/>
      <c r="C4098" s="98"/>
      <c r="D4098" s="98"/>
      <c r="E4098" s="98"/>
      <c r="F4098" s="98"/>
      <c r="G4098" s="98"/>
      <c r="H4098" s="98"/>
      <c r="I4098" s="98"/>
      <c r="J4098" s="98"/>
      <c r="K4098" s="98"/>
      <c r="L4098" s="98"/>
      <c r="M4098" s="98"/>
      <c r="N4098" s="98"/>
      <c r="O4098" s="98"/>
      <c r="P4098" s="98"/>
      <c r="Q4098" s="98"/>
      <c r="R4098" s="98"/>
      <c r="S4098" s="98"/>
      <c r="T4098" s="108"/>
    </row>
    <row r="4099" spans="1:20" x14ac:dyDescent="0.3">
      <c r="A4099" s="98"/>
      <c r="B4099" s="98"/>
      <c r="C4099" s="98"/>
      <c r="D4099" s="98"/>
      <c r="E4099" s="98"/>
      <c r="F4099" s="98"/>
      <c r="G4099" s="98"/>
      <c r="H4099" s="98"/>
      <c r="I4099" s="98"/>
      <c r="J4099" s="98"/>
      <c r="K4099" s="98"/>
      <c r="L4099" s="98"/>
      <c r="M4099" s="98"/>
      <c r="N4099" s="98"/>
      <c r="O4099" s="98"/>
      <c r="P4099" s="98"/>
      <c r="Q4099" s="98"/>
      <c r="R4099" s="98"/>
      <c r="S4099" s="98"/>
      <c r="T4099" s="108"/>
    </row>
    <row r="4100" spans="1:20" x14ac:dyDescent="0.3">
      <c r="A4100" s="98"/>
      <c r="B4100" s="98"/>
      <c r="C4100" s="98"/>
      <c r="D4100" s="98"/>
      <c r="E4100" s="98"/>
      <c r="F4100" s="98"/>
      <c r="G4100" s="98"/>
      <c r="H4100" s="98"/>
      <c r="I4100" s="98"/>
      <c r="J4100" s="98"/>
      <c r="K4100" s="98"/>
      <c r="L4100" s="98"/>
      <c r="M4100" s="98"/>
      <c r="N4100" s="98"/>
      <c r="O4100" s="98"/>
      <c r="P4100" s="98"/>
      <c r="Q4100" s="98"/>
      <c r="R4100" s="98"/>
      <c r="S4100" s="98"/>
      <c r="T4100" s="108"/>
    </row>
    <row r="4101" spans="1:20" x14ac:dyDescent="0.3">
      <c r="A4101" s="98"/>
      <c r="B4101" s="98"/>
      <c r="C4101" s="98"/>
      <c r="D4101" s="98"/>
      <c r="E4101" s="98"/>
      <c r="F4101" s="98"/>
      <c r="G4101" s="98"/>
      <c r="H4101" s="98"/>
      <c r="I4101" s="98"/>
      <c r="J4101" s="98"/>
      <c r="K4101" s="98"/>
      <c r="L4101" s="98"/>
      <c r="M4101" s="98"/>
      <c r="N4101" s="98"/>
      <c r="O4101" s="98"/>
      <c r="P4101" s="98"/>
      <c r="Q4101" s="98"/>
      <c r="R4101" s="98"/>
      <c r="S4101" s="98"/>
      <c r="T4101" s="108"/>
    </row>
    <row r="4102" spans="1:20" x14ac:dyDescent="0.3">
      <c r="A4102" s="98"/>
      <c r="B4102" s="98"/>
      <c r="C4102" s="98"/>
      <c r="D4102" s="98"/>
      <c r="E4102" s="98"/>
      <c r="F4102" s="98"/>
      <c r="G4102" s="98"/>
      <c r="H4102" s="98"/>
      <c r="I4102" s="98"/>
      <c r="J4102" s="98"/>
      <c r="K4102" s="98"/>
      <c r="L4102" s="98"/>
      <c r="M4102" s="98"/>
      <c r="N4102" s="98"/>
      <c r="O4102" s="98"/>
      <c r="P4102" s="98"/>
      <c r="Q4102" s="98"/>
      <c r="R4102" s="98"/>
      <c r="S4102" s="98"/>
      <c r="T4102" s="108"/>
    </row>
    <row r="4103" spans="1:20" x14ac:dyDescent="0.3">
      <c r="A4103" s="98"/>
      <c r="B4103" s="98"/>
      <c r="C4103" s="98"/>
      <c r="D4103" s="98"/>
      <c r="E4103" s="98"/>
      <c r="F4103" s="98"/>
      <c r="G4103" s="98"/>
      <c r="H4103" s="98"/>
      <c r="I4103" s="98"/>
      <c r="J4103" s="98"/>
      <c r="K4103" s="98"/>
      <c r="L4103" s="98"/>
      <c r="M4103" s="98"/>
      <c r="N4103" s="98"/>
      <c r="O4103" s="98"/>
      <c r="P4103" s="98"/>
      <c r="Q4103" s="98"/>
      <c r="R4103" s="98"/>
      <c r="S4103" s="98"/>
      <c r="T4103" s="108"/>
    </row>
    <row r="4104" spans="1:20" x14ac:dyDescent="0.3">
      <c r="A4104" s="98"/>
      <c r="B4104" s="98"/>
      <c r="C4104" s="98"/>
      <c r="D4104" s="98"/>
      <c r="E4104" s="98"/>
      <c r="F4104" s="98"/>
      <c r="G4104" s="98"/>
      <c r="H4104" s="98"/>
      <c r="I4104" s="98"/>
      <c r="J4104" s="98"/>
      <c r="K4104" s="98"/>
      <c r="L4104" s="98"/>
      <c r="M4104" s="98"/>
      <c r="N4104" s="98"/>
      <c r="O4104" s="98"/>
      <c r="P4104" s="98"/>
      <c r="Q4104" s="98"/>
      <c r="R4104" s="98"/>
      <c r="S4104" s="98"/>
      <c r="T4104" s="108"/>
    </row>
    <row r="4105" spans="1:20" x14ac:dyDescent="0.3">
      <c r="A4105" s="98"/>
      <c r="B4105" s="98"/>
      <c r="C4105" s="98"/>
      <c r="D4105" s="98"/>
      <c r="E4105" s="98"/>
      <c r="F4105" s="98"/>
      <c r="G4105" s="98"/>
      <c r="H4105" s="98"/>
      <c r="I4105" s="98"/>
      <c r="J4105" s="98"/>
      <c r="K4105" s="98"/>
      <c r="L4105" s="98"/>
      <c r="M4105" s="98"/>
      <c r="N4105" s="98"/>
      <c r="O4105" s="98"/>
      <c r="P4105" s="98"/>
      <c r="Q4105" s="98"/>
      <c r="R4105" s="98"/>
      <c r="S4105" s="98"/>
      <c r="T4105" s="108"/>
    </row>
    <row r="4106" spans="1:20" x14ac:dyDescent="0.3">
      <c r="A4106" s="98"/>
      <c r="B4106" s="98"/>
      <c r="C4106" s="98"/>
      <c r="D4106" s="98"/>
      <c r="E4106" s="98"/>
      <c r="F4106" s="98"/>
      <c r="G4106" s="98"/>
      <c r="H4106" s="98"/>
      <c r="I4106" s="98"/>
      <c r="J4106" s="98"/>
      <c r="K4106" s="98"/>
      <c r="L4106" s="98"/>
      <c r="M4106" s="98"/>
      <c r="N4106" s="98"/>
      <c r="O4106" s="98"/>
      <c r="P4106" s="98"/>
      <c r="Q4106" s="98"/>
      <c r="R4106" s="98"/>
      <c r="S4106" s="98"/>
      <c r="T4106" s="108"/>
    </row>
    <row r="4107" spans="1:20" x14ac:dyDescent="0.3">
      <c r="A4107" s="98"/>
      <c r="B4107" s="98"/>
      <c r="C4107" s="98"/>
      <c r="D4107" s="98"/>
      <c r="E4107" s="98"/>
      <c r="F4107" s="98"/>
      <c r="G4107" s="98"/>
      <c r="H4107" s="98"/>
      <c r="I4107" s="98"/>
      <c r="J4107" s="98"/>
      <c r="K4107" s="98"/>
      <c r="L4107" s="98"/>
      <c r="M4107" s="98"/>
      <c r="N4107" s="98"/>
      <c r="O4107" s="98"/>
      <c r="P4107" s="98"/>
      <c r="Q4107" s="98"/>
      <c r="R4107" s="98"/>
      <c r="S4107" s="98"/>
      <c r="T4107" s="108"/>
    </row>
    <row r="4108" spans="1:20" x14ac:dyDescent="0.3">
      <c r="A4108" s="98"/>
      <c r="B4108" s="98"/>
      <c r="C4108" s="98"/>
      <c r="D4108" s="98"/>
      <c r="E4108" s="98"/>
      <c r="F4108" s="98"/>
      <c r="G4108" s="98"/>
      <c r="H4108" s="98"/>
      <c r="I4108" s="98"/>
      <c r="J4108" s="98"/>
      <c r="K4108" s="98"/>
      <c r="L4108" s="98"/>
      <c r="M4108" s="98"/>
      <c r="N4108" s="98"/>
      <c r="O4108" s="98"/>
      <c r="P4108" s="98"/>
      <c r="Q4108" s="98"/>
      <c r="R4108" s="98"/>
      <c r="S4108" s="98"/>
      <c r="T4108" s="108"/>
    </row>
    <row r="4109" spans="1:20" x14ac:dyDescent="0.3">
      <c r="A4109" s="98"/>
      <c r="B4109" s="98"/>
      <c r="C4109" s="98"/>
      <c r="D4109" s="98"/>
      <c r="E4109" s="98"/>
      <c r="F4109" s="98"/>
      <c r="G4109" s="98"/>
      <c r="H4109" s="98"/>
      <c r="I4109" s="98"/>
      <c r="J4109" s="98"/>
      <c r="K4109" s="98"/>
      <c r="L4109" s="98"/>
      <c r="M4109" s="98"/>
      <c r="N4109" s="98"/>
      <c r="O4109" s="98"/>
      <c r="P4109" s="98"/>
      <c r="Q4109" s="98"/>
      <c r="R4109" s="98"/>
      <c r="S4109" s="98"/>
      <c r="T4109" s="108"/>
    </row>
    <row r="4110" spans="1:20" x14ac:dyDescent="0.3">
      <c r="A4110" s="98"/>
      <c r="B4110" s="98"/>
      <c r="C4110" s="98"/>
      <c r="D4110" s="98"/>
      <c r="E4110" s="98"/>
      <c r="F4110" s="98"/>
      <c r="G4110" s="98"/>
      <c r="H4110" s="98"/>
      <c r="I4110" s="98"/>
      <c r="J4110" s="98"/>
      <c r="K4110" s="98"/>
      <c r="L4110" s="98"/>
      <c r="M4110" s="98"/>
      <c r="N4110" s="98"/>
      <c r="O4110" s="98"/>
      <c r="P4110" s="98"/>
      <c r="Q4110" s="98"/>
      <c r="R4110" s="98"/>
      <c r="S4110" s="98"/>
      <c r="T4110" s="108"/>
    </row>
    <row r="4111" spans="1:20" x14ac:dyDescent="0.3">
      <c r="A4111" s="98"/>
      <c r="B4111" s="98"/>
      <c r="C4111" s="98"/>
      <c r="D4111" s="98"/>
      <c r="E4111" s="98"/>
      <c r="F4111" s="98"/>
      <c r="G4111" s="98"/>
      <c r="H4111" s="98"/>
      <c r="I4111" s="98"/>
      <c r="J4111" s="98"/>
      <c r="K4111" s="98"/>
      <c r="L4111" s="98"/>
      <c r="M4111" s="98"/>
      <c r="N4111" s="98"/>
      <c r="O4111" s="98"/>
      <c r="P4111" s="98"/>
      <c r="Q4111" s="98"/>
      <c r="R4111" s="98"/>
      <c r="S4111" s="98"/>
      <c r="T4111" s="108"/>
    </row>
    <row r="4112" spans="1:20" x14ac:dyDescent="0.3">
      <c r="A4112" s="98"/>
      <c r="B4112" s="98"/>
      <c r="C4112" s="98"/>
      <c r="D4112" s="98"/>
      <c r="E4112" s="98"/>
      <c r="F4112" s="98"/>
      <c r="G4112" s="98"/>
      <c r="H4112" s="98"/>
      <c r="I4112" s="98"/>
      <c r="J4112" s="98"/>
      <c r="K4112" s="98"/>
      <c r="L4112" s="98"/>
      <c r="M4112" s="98"/>
      <c r="N4112" s="98"/>
      <c r="O4112" s="98"/>
      <c r="P4112" s="98"/>
      <c r="Q4112" s="98"/>
      <c r="R4112" s="98"/>
      <c r="S4112" s="98"/>
      <c r="T4112" s="108"/>
    </row>
    <row r="4113" spans="1:20" x14ac:dyDescent="0.3">
      <c r="A4113" s="98"/>
      <c r="B4113" s="98"/>
      <c r="C4113" s="98"/>
      <c r="D4113" s="98"/>
      <c r="E4113" s="98"/>
      <c r="F4113" s="98"/>
      <c r="G4113" s="98"/>
      <c r="H4113" s="98"/>
      <c r="I4113" s="98"/>
      <c r="J4113" s="98"/>
      <c r="K4113" s="98"/>
      <c r="L4113" s="98"/>
      <c r="M4113" s="98"/>
      <c r="N4113" s="98"/>
      <c r="O4113" s="98"/>
      <c r="P4113" s="98"/>
      <c r="Q4113" s="98"/>
      <c r="R4113" s="98"/>
      <c r="S4113" s="98"/>
      <c r="T4113" s="108"/>
    </row>
    <row r="4114" spans="1:20" x14ac:dyDescent="0.3">
      <c r="A4114" s="98"/>
      <c r="B4114" s="98"/>
      <c r="C4114" s="98"/>
      <c r="D4114" s="98"/>
      <c r="E4114" s="98"/>
      <c r="F4114" s="98"/>
      <c r="G4114" s="98"/>
      <c r="H4114" s="98"/>
      <c r="I4114" s="98"/>
      <c r="J4114" s="98"/>
      <c r="K4114" s="98"/>
      <c r="L4114" s="98"/>
      <c r="M4114" s="98"/>
      <c r="N4114" s="98"/>
      <c r="O4114" s="98"/>
      <c r="P4114" s="98"/>
      <c r="Q4114" s="98"/>
      <c r="R4114" s="98"/>
      <c r="S4114" s="98"/>
      <c r="T4114" s="108"/>
    </row>
    <row r="4115" spans="1:20" x14ac:dyDescent="0.3">
      <c r="A4115" s="98"/>
      <c r="B4115" s="98"/>
      <c r="C4115" s="98"/>
      <c r="D4115" s="98"/>
      <c r="E4115" s="98"/>
      <c r="F4115" s="98"/>
      <c r="G4115" s="98"/>
      <c r="H4115" s="98"/>
      <c r="I4115" s="98"/>
      <c r="J4115" s="98"/>
      <c r="K4115" s="98"/>
      <c r="L4115" s="98"/>
      <c r="M4115" s="98"/>
      <c r="N4115" s="98"/>
      <c r="O4115" s="98"/>
      <c r="P4115" s="98"/>
      <c r="Q4115" s="98"/>
      <c r="R4115" s="98"/>
      <c r="S4115" s="98"/>
      <c r="T4115" s="108"/>
    </row>
    <row r="4116" spans="1:20" x14ac:dyDescent="0.3">
      <c r="A4116" s="98"/>
      <c r="B4116" s="98"/>
      <c r="C4116" s="98"/>
      <c r="D4116" s="98"/>
      <c r="E4116" s="98"/>
      <c r="F4116" s="98"/>
      <c r="G4116" s="98"/>
      <c r="H4116" s="98"/>
      <c r="I4116" s="98"/>
      <c r="J4116" s="98"/>
      <c r="K4116" s="98"/>
      <c r="L4116" s="98"/>
      <c r="M4116" s="98"/>
      <c r="N4116" s="98"/>
      <c r="O4116" s="98"/>
      <c r="P4116" s="98"/>
      <c r="Q4116" s="98"/>
      <c r="R4116" s="98"/>
      <c r="S4116" s="98"/>
      <c r="T4116" s="108"/>
    </row>
    <row r="4117" spans="1:20" x14ac:dyDescent="0.3">
      <c r="A4117" s="98"/>
      <c r="B4117" s="98"/>
      <c r="C4117" s="98"/>
      <c r="D4117" s="98"/>
      <c r="E4117" s="98"/>
      <c r="F4117" s="98"/>
      <c r="G4117" s="98"/>
      <c r="H4117" s="98"/>
      <c r="I4117" s="98"/>
      <c r="J4117" s="98"/>
      <c r="K4117" s="98"/>
      <c r="L4117" s="98"/>
      <c r="M4117" s="98"/>
      <c r="N4117" s="98"/>
      <c r="O4117" s="98"/>
      <c r="P4117" s="98"/>
      <c r="Q4117" s="98"/>
      <c r="R4117" s="98"/>
      <c r="S4117" s="98"/>
      <c r="T4117" s="108"/>
    </row>
    <row r="4118" spans="1:20" x14ac:dyDescent="0.3">
      <c r="A4118" s="98"/>
      <c r="B4118" s="98"/>
      <c r="C4118" s="98"/>
      <c r="D4118" s="98"/>
      <c r="E4118" s="98"/>
      <c r="F4118" s="98"/>
      <c r="G4118" s="98"/>
      <c r="H4118" s="98"/>
      <c r="I4118" s="98"/>
      <c r="J4118" s="98"/>
      <c r="K4118" s="98"/>
      <c r="L4118" s="98"/>
      <c r="M4118" s="98"/>
      <c r="N4118" s="98"/>
      <c r="O4118" s="98"/>
      <c r="P4118" s="98"/>
      <c r="Q4118" s="98"/>
      <c r="R4118" s="98"/>
      <c r="S4118" s="98"/>
      <c r="T4118" s="108"/>
    </row>
    <row r="4119" spans="1:20" x14ac:dyDescent="0.3">
      <c r="A4119" s="98"/>
      <c r="B4119" s="98"/>
      <c r="C4119" s="98"/>
      <c r="D4119" s="98"/>
      <c r="E4119" s="98"/>
      <c r="F4119" s="98"/>
      <c r="G4119" s="98"/>
      <c r="H4119" s="98"/>
      <c r="I4119" s="98"/>
      <c r="J4119" s="98"/>
      <c r="K4119" s="98"/>
      <c r="L4119" s="98"/>
      <c r="M4119" s="98"/>
      <c r="N4119" s="98"/>
      <c r="O4119" s="98"/>
      <c r="P4119" s="98"/>
      <c r="Q4119" s="98"/>
      <c r="R4119" s="98"/>
      <c r="S4119" s="98"/>
      <c r="T4119" s="108"/>
    </row>
    <row r="4120" spans="1:20" x14ac:dyDescent="0.3">
      <c r="A4120" s="98"/>
      <c r="B4120" s="98"/>
      <c r="C4120" s="98"/>
      <c r="D4120" s="98"/>
      <c r="E4120" s="98"/>
      <c r="F4120" s="98"/>
      <c r="G4120" s="98"/>
      <c r="H4120" s="98"/>
      <c r="I4120" s="98"/>
      <c r="J4120" s="98"/>
      <c r="K4120" s="98"/>
      <c r="L4120" s="98"/>
      <c r="M4120" s="98"/>
      <c r="N4120" s="98"/>
      <c r="O4120" s="98"/>
      <c r="P4120" s="98"/>
      <c r="Q4120" s="98"/>
      <c r="R4120" s="98"/>
      <c r="S4120" s="98"/>
      <c r="T4120" s="108"/>
    </row>
    <row r="4121" spans="1:20" x14ac:dyDescent="0.3">
      <c r="A4121" s="98"/>
      <c r="B4121" s="98"/>
      <c r="C4121" s="98"/>
      <c r="D4121" s="98"/>
      <c r="E4121" s="98"/>
      <c r="F4121" s="98"/>
      <c r="G4121" s="98"/>
      <c r="H4121" s="98"/>
      <c r="I4121" s="98"/>
      <c r="J4121" s="98"/>
      <c r="K4121" s="98"/>
      <c r="L4121" s="98"/>
      <c r="M4121" s="98"/>
      <c r="N4121" s="98"/>
      <c r="O4121" s="98"/>
      <c r="P4121" s="98"/>
      <c r="Q4121" s="98"/>
      <c r="R4121" s="98"/>
      <c r="S4121" s="98"/>
      <c r="T4121" s="108"/>
    </row>
    <row r="4122" spans="1:20" x14ac:dyDescent="0.3">
      <c r="A4122" s="98"/>
      <c r="B4122" s="98"/>
      <c r="C4122" s="98"/>
      <c r="D4122" s="98"/>
      <c r="E4122" s="98"/>
      <c r="F4122" s="98"/>
      <c r="G4122" s="98"/>
      <c r="H4122" s="98"/>
      <c r="I4122" s="98"/>
      <c r="J4122" s="98"/>
      <c r="K4122" s="98"/>
      <c r="L4122" s="98"/>
      <c r="M4122" s="98"/>
      <c r="N4122" s="98"/>
      <c r="O4122" s="98"/>
      <c r="P4122" s="98"/>
      <c r="Q4122" s="98"/>
      <c r="R4122" s="98"/>
      <c r="S4122" s="98"/>
      <c r="T4122" s="108"/>
    </row>
    <row r="4123" spans="1:20" x14ac:dyDescent="0.3">
      <c r="A4123" s="98"/>
      <c r="B4123" s="98"/>
      <c r="C4123" s="98"/>
      <c r="D4123" s="98"/>
      <c r="E4123" s="98"/>
      <c r="F4123" s="98"/>
      <c r="G4123" s="98"/>
      <c r="H4123" s="98"/>
      <c r="I4123" s="98"/>
      <c r="J4123" s="98"/>
      <c r="K4123" s="98"/>
      <c r="L4123" s="98"/>
      <c r="M4123" s="98"/>
      <c r="N4123" s="98"/>
      <c r="O4123" s="98"/>
      <c r="P4123" s="98"/>
      <c r="Q4123" s="98"/>
      <c r="R4123" s="98"/>
      <c r="S4123" s="98"/>
      <c r="T4123" s="108"/>
    </row>
    <row r="4124" spans="1:20" x14ac:dyDescent="0.3">
      <c r="A4124" s="98"/>
      <c r="B4124" s="98"/>
      <c r="C4124" s="98"/>
      <c r="D4124" s="98"/>
      <c r="E4124" s="98"/>
      <c r="F4124" s="98"/>
      <c r="G4124" s="98"/>
      <c r="H4124" s="98"/>
      <c r="I4124" s="98"/>
      <c r="J4124" s="98"/>
      <c r="K4124" s="98"/>
      <c r="L4124" s="98"/>
      <c r="M4124" s="98"/>
      <c r="N4124" s="98"/>
      <c r="O4124" s="98"/>
      <c r="P4124" s="98"/>
      <c r="Q4124" s="98"/>
      <c r="R4124" s="98"/>
      <c r="S4124" s="98"/>
      <c r="T4124" s="108"/>
    </row>
    <row r="4125" spans="1:20" x14ac:dyDescent="0.3">
      <c r="A4125" s="98"/>
      <c r="B4125" s="98"/>
      <c r="C4125" s="98"/>
      <c r="D4125" s="98"/>
      <c r="E4125" s="98"/>
      <c r="F4125" s="98"/>
      <c r="G4125" s="98"/>
      <c r="H4125" s="98"/>
      <c r="I4125" s="98"/>
      <c r="J4125" s="98"/>
      <c r="K4125" s="98"/>
      <c r="L4125" s="98"/>
      <c r="M4125" s="98"/>
      <c r="N4125" s="98"/>
      <c r="O4125" s="98"/>
      <c r="P4125" s="98"/>
      <c r="Q4125" s="98"/>
      <c r="R4125" s="98"/>
      <c r="S4125" s="98"/>
      <c r="T4125" s="108"/>
    </row>
    <row r="4126" spans="1:20" x14ac:dyDescent="0.3">
      <c r="A4126" s="98"/>
      <c r="B4126" s="98"/>
      <c r="C4126" s="98"/>
      <c r="D4126" s="98"/>
      <c r="E4126" s="98"/>
      <c r="F4126" s="98"/>
      <c r="G4126" s="98"/>
      <c r="H4126" s="98"/>
      <c r="I4126" s="98"/>
      <c r="J4126" s="98"/>
      <c r="K4126" s="98"/>
      <c r="L4126" s="98"/>
      <c r="M4126" s="98"/>
      <c r="N4126" s="98"/>
      <c r="O4126" s="98"/>
      <c r="P4126" s="98"/>
      <c r="Q4126" s="98"/>
      <c r="R4126" s="98"/>
      <c r="S4126" s="98"/>
      <c r="T4126" s="108"/>
    </row>
    <row r="4127" spans="1:20" x14ac:dyDescent="0.3">
      <c r="A4127" s="98"/>
      <c r="B4127" s="98"/>
      <c r="C4127" s="98"/>
      <c r="D4127" s="98"/>
      <c r="E4127" s="98"/>
      <c r="F4127" s="98"/>
      <c r="G4127" s="98"/>
      <c r="H4127" s="98"/>
      <c r="I4127" s="98"/>
      <c r="J4127" s="98"/>
      <c r="K4127" s="98"/>
      <c r="L4127" s="98"/>
      <c r="M4127" s="98"/>
      <c r="N4127" s="98"/>
      <c r="O4127" s="98"/>
      <c r="P4127" s="98"/>
      <c r="Q4127" s="98"/>
      <c r="R4127" s="98"/>
      <c r="S4127" s="98"/>
      <c r="T4127" s="108"/>
    </row>
    <row r="4128" spans="1:20" x14ac:dyDescent="0.3">
      <c r="A4128" s="98"/>
      <c r="B4128" s="98"/>
      <c r="C4128" s="98"/>
      <c r="D4128" s="98"/>
      <c r="E4128" s="98"/>
      <c r="F4128" s="98"/>
      <c r="G4128" s="98"/>
      <c r="H4128" s="98"/>
      <c r="I4128" s="98"/>
      <c r="J4128" s="98"/>
      <c r="K4128" s="98"/>
      <c r="L4128" s="98"/>
      <c r="M4128" s="98"/>
      <c r="N4128" s="98"/>
      <c r="O4128" s="98"/>
      <c r="P4128" s="98"/>
      <c r="Q4128" s="98"/>
      <c r="R4128" s="98"/>
      <c r="S4128" s="98"/>
      <c r="T4128" s="108"/>
    </row>
    <row r="4129" spans="1:20" x14ac:dyDescent="0.3">
      <c r="A4129" s="98"/>
      <c r="B4129" s="98"/>
      <c r="C4129" s="98"/>
      <c r="D4129" s="98"/>
      <c r="E4129" s="98"/>
      <c r="F4129" s="98"/>
      <c r="G4129" s="98"/>
      <c r="H4129" s="98"/>
      <c r="I4129" s="98"/>
      <c r="J4129" s="98"/>
      <c r="K4129" s="98"/>
      <c r="L4129" s="98"/>
      <c r="M4129" s="98"/>
      <c r="N4129" s="98"/>
      <c r="O4129" s="98"/>
      <c r="P4129" s="98"/>
      <c r="Q4129" s="98"/>
      <c r="R4129" s="98"/>
      <c r="S4129" s="98"/>
      <c r="T4129" s="108"/>
    </row>
    <row r="4130" spans="1:20" x14ac:dyDescent="0.3">
      <c r="A4130" s="98"/>
      <c r="B4130" s="98"/>
      <c r="C4130" s="98"/>
      <c r="D4130" s="98"/>
      <c r="E4130" s="98"/>
      <c r="F4130" s="98"/>
      <c r="G4130" s="98"/>
      <c r="H4130" s="98"/>
      <c r="I4130" s="98"/>
      <c r="J4130" s="98"/>
      <c r="K4130" s="98"/>
      <c r="L4130" s="98"/>
      <c r="M4130" s="98"/>
      <c r="N4130" s="98"/>
      <c r="O4130" s="98"/>
      <c r="P4130" s="98"/>
      <c r="Q4130" s="98"/>
      <c r="R4130" s="98"/>
      <c r="S4130" s="98"/>
      <c r="T4130" s="108"/>
    </row>
    <row r="4131" spans="1:20" x14ac:dyDescent="0.3">
      <c r="A4131" s="98"/>
      <c r="B4131" s="98"/>
      <c r="C4131" s="98"/>
      <c r="D4131" s="98"/>
      <c r="E4131" s="98"/>
      <c r="F4131" s="98"/>
      <c r="G4131" s="98"/>
      <c r="H4131" s="98"/>
      <c r="I4131" s="98"/>
      <c r="J4131" s="98"/>
      <c r="K4131" s="98"/>
      <c r="L4131" s="98"/>
      <c r="M4131" s="98"/>
      <c r="N4131" s="98"/>
      <c r="O4131" s="98"/>
      <c r="P4131" s="98"/>
      <c r="Q4131" s="98"/>
      <c r="R4131" s="98"/>
      <c r="S4131" s="98"/>
      <c r="T4131" s="108"/>
    </row>
    <row r="4132" spans="1:20" x14ac:dyDescent="0.3">
      <c r="A4132" s="98"/>
      <c r="B4132" s="98"/>
      <c r="C4132" s="98"/>
      <c r="D4132" s="98"/>
      <c r="E4132" s="98"/>
      <c r="F4132" s="98"/>
      <c r="G4132" s="98"/>
      <c r="H4132" s="98"/>
      <c r="I4132" s="98"/>
      <c r="J4132" s="98"/>
      <c r="K4132" s="98"/>
      <c r="L4132" s="98"/>
      <c r="M4132" s="98"/>
      <c r="N4132" s="98"/>
      <c r="O4132" s="98"/>
      <c r="P4132" s="98"/>
      <c r="Q4132" s="98"/>
      <c r="R4132" s="98"/>
      <c r="S4132" s="98"/>
      <c r="T4132" s="108"/>
    </row>
    <row r="4133" spans="1:20" x14ac:dyDescent="0.3">
      <c r="A4133" s="98"/>
      <c r="B4133" s="98"/>
      <c r="C4133" s="98"/>
      <c r="D4133" s="98"/>
      <c r="E4133" s="98"/>
      <c r="F4133" s="98"/>
      <c r="G4133" s="98"/>
      <c r="H4133" s="98"/>
      <c r="I4133" s="98"/>
      <c r="J4133" s="98"/>
      <c r="K4133" s="98"/>
      <c r="L4133" s="98"/>
      <c r="M4133" s="98"/>
      <c r="N4133" s="98"/>
      <c r="O4133" s="98"/>
      <c r="P4133" s="98"/>
      <c r="Q4133" s="98"/>
      <c r="R4133" s="98"/>
      <c r="S4133" s="98"/>
      <c r="T4133" s="108"/>
    </row>
    <row r="4134" spans="1:20" x14ac:dyDescent="0.3">
      <c r="A4134" s="98"/>
      <c r="B4134" s="98"/>
      <c r="C4134" s="98"/>
      <c r="D4134" s="98"/>
      <c r="E4134" s="98"/>
      <c r="F4134" s="98"/>
      <c r="G4134" s="98"/>
      <c r="H4134" s="98"/>
      <c r="I4134" s="98"/>
      <c r="J4134" s="98"/>
      <c r="K4134" s="98"/>
      <c r="L4134" s="98"/>
      <c r="M4134" s="98"/>
      <c r="N4134" s="98"/>
      <c r="O4134" s="98"/>
      <c r="P4134" s="98"/>
      <c r="Q4134" s="98"/>
      <c r="R4134" s="98"/>
      <c r="S4134" s="98"/>
      <c r="T4134" s="108"/>
    </row>
    <row r="4135" spans="1:20" x14ac:dyDescent="0.3">
      <c r="A4135" s="98"/>
      <c r="B4135" s="98"/>
      <c r="C4135" s="98"/>
      <c r="D4135" s="98"/>
      <c r="E4135" s="98"/>
      <c r="F4135" s="98"/>
      <c r="G4135" s="98"/>
      <c r="H4135" s="98"/>
      <c r="I4135" s="98"/>
      <c r="J4135" s="98"/>
      <c r="K4135" s="98"/>
      <c r="L4135" s="98"/>
      <c r="M4135" s="98"/>
      <c r="N4135" s="98"/>
      <c r="O4135" s="98"/>
      <c r="P4135" s="98"/>
      <c r="Q4135" s="98"/>
      <c r="R4135" s="98"/>
      <c r="S4135" s="98"/>
      <c r="T4135" s="108"/>
    </row>
    <row r="4136" spans="1:20" x14ac:dyDescent="0.3">
      <c r="A4136" s="98"/>
      <c r="B4136" s="98"/>
      <c r="C4136" s="98"/>
      <c r="D4136" s="98"/>
      <c r="E4136" s="98"/>
      <c r="F4136" s="98"/>
      <c r="G4136" s="98"/>
      <c r="H4136" s="98"/>
      <c r="I4136" s="98"/>
      <c r="J4136" s="98"/>
      <c r="K4136" s="98"/>
      <c r="L4136" s="98"/>
      <c r="M4136" s="98"/>
      <c r="N4136" s="98"/>
      <c r="O4136" s="98"/>
      <c r="P4136" s="98"/>
      <c r="Q4136" s="98"/>
      <c r="R4136" s="98"/>
      <c r="S4136" s="98"/>
      <c r="T4136" s="108"/>
    </row>
    <row r="4137" spans="1:20" x14ac:dyDescent="0.3">
      <c r="A4137" s="98"/>
      <c r="B4137" s="98"/>
      <c r="C4137" s="98"/>
      <c r="D4137" s="98"/>
      <c r="E4137" s="98"/>
      <c r="F4137" s="98"/>
      <c r="G4137" s="98"/>
      <c r="H4137" s="98"/>
      <c r="I4137" s="98"/>
      <c r="J4137" s="98"/>
      <c r="K4137" s="98"/>
      <c r="L4137" s="98"/>
      <c r="M4137" s="98"/>
      <c r="N4137" s="98"/>
      <c r="O4137" s="98"/>
      <c r="P4137" s="98"/>
      <c r="Q4137" s="98"/>
      <c r="R4137" s="98"/>
      <c r="S4137" s="98"/>
      <c r="T4137" s="108"/>
    </row>
    <row r="4138" spans="1:20" x14ac:dyDescent="0.3">
      <c r="A4138" s="98"/>
      <c r="B4138" s="98"/>
      <c r="C4138" s="98"/>
      <c r="D4138" s="98"/>
      <c r="E4138" s="98"/>
      <c r="F4138" s="98"/>
      <c r="G4138" s="98"/>
      <c r="H4138" s="98"/>
      <c r="I4138" s="98"/>
      <c r="J4138" s="98"/>
      <c r="K4138" s="98"/>
      <c r="L4138" s="98"/>
      <c r="M4138" s="98"/>
      <c r="N4138" s="98"/>
      <c r="O4138" s="98"/>
      <c r="P4138" s="98"/>
      <c r="Q4138" s="98"/>
      <c r="R4138" s="98"/>
      <c r="S4138" s="98"/>
      <c r="T4138" s="108"/>
    </row>
    <row r="4139" spans="1:20" x14ac:dyDescent="0.3">
      <c r="A4139" s="98"/>
      <c r="B4139" s="98"/>
      <c r="C4139" s="98"/>
      <c r="D4139" s="98"/>
      <c r="E4139" s="98"/>
      <c r="F4139" s="98"/>
      <c r="G4139" s="98"/>
      <c r="H4139" s="98"/>
      <c r="I4139" s="98"/>
      <c r="J4139" s="98"/>
      <c r="K4139" s="98"/>
      <c r="L4139" s="98"/>
      <c r="M4139" s="98"/>
      <c r="N4139" s="98"/>
      <c r="O4139" s="98"/>
      <c r="P4139" s="98"/>
      <c r="Q4139" s="98"/>
      <c r="R4139" s="98"/>
      <c r="S4139" s="98"/>
      <c r="T4139" s="108"/>
    </row>
    <row r="4140" spans="1:20" x14ac:dyDescent="0.3">
      <c r="A4140" s="98"/>
      <c r="B4140" s="98"/>
      <c r="C4140" s="98"/>
      <c r="D4140" s="98"/>
      <c r="E4140" s="98"/>
      <c r="F4140" s="98"/>
      <c r="G4140" s="98"/>
      <c r="H4140" s="98"/>
      <c r="I4140" s="98"/>
      <c r="J4140" s="98"/>
      <c r="K4140" s="98"/>
      <c r="L4140" s="98"/>
      <c r="M4140" s="98"/>
      <c r="N4140" s="98"/>
      <c r="O4140" s="98"/>
      <c r="P4140" s="98"/>
      <c r="Q4140" s="98"/>
      <c r="R4140" s="98"/>
      <c r="S4140" s="98"/>
      <c r="T4140" s="108"/>
    </row>
    <row r="4141" spans="1:20" x14ac:dyDescent="0.3">
      <c r="A4141" s="98"/>
      <c r="B4141" s="98"/>
      <c r="C4141" s="98"/>
      <c r="D4141" s="98"/>
      <c r="E4141" s="98"/>
      <c r="F4141" s="98"/>
      <c r="G4141" s="98"/>
      <c r="H4141" s="98"/>
      <c r="I4141" s="98"/>
      <c r="J4141" s="98"/>
      <c r="K4141" s="98"/>
      <c r="L4141" s="98"/>
      <c r="M4141" s="98"/>
      <c r="N4141" s="98"/>
      <c r="O4141" s="98"/>
      <c r="P4141" s="98"/>
      <c r="Q4141" s="98"/>
      <c r="R4141" s="98"/>
      <c r="S4141" s="98"/>
      <c r="T4141" s="108"/>
    </row>
    <row r="4142" spans="1:20" x14ac:dyDescent="0.3">
      <c r="A4142" s="98"/>
      <c r="B4142" s="98"/>
      <c r="C4142" s="98"/>
      <c r="D4142" s="98"/>
      <c r="E4142" s="98"/>
      <c r="F4142" s="98"/>
      <c r="G4142" s="98"/>
      <c r="H4142" s="98"/>
      <c r="I4142" s="98"/>
      <c r="J4142" s="98"/>
      <c r="K4142" s="98"/>
      <c r="L4142" s="98"/>
      <c r="M4142" s="98"/>
      <c r="N4142" s="98"/>
      <c r="O4142" s="98"/>
      <c r="P4142" s="98"/>
      <c r="Q4142" s="98"/>
      <c r="R4142" s="98"/>
      <c r="S4142" s="98"/>
      <c r="T4142" s="108"/>
    </row>
    <row r="4143" spans="1:20" x14ac:dyDescent="0.3">
      <c r="A4143" s="98"/>
      <c r="B4143" s="98"/>
      <c r="C4143" s="98"/>
      <c r="D4143" s="98"/>
      <c r="E4143" s="98"/>
      <c r="F4143" s="98"/>
      <c r="G4143" s="98"/>
      <c r="H4143" s="98"/>
      <c r="I4143" s="98"/>
      <c r="J4143" s="98"/>
      <c r="K4143" s="98"/>
      <c r="L4143" s="98"/>
      <c r="M4143" s="98"/>
      <c r="N4143" s="98"/>
      <c r="O4143" s="98"/>
      <c r="P4143" s="98"/>
      <c r="Q4143" s="98"/>
      <c r="R4143" s="98"/>
      <c r="S4143" s="98"/>
      <c r="T4143" s="108"/>
    </row>
    <row r="4144" spans="1:20" x14ac:dyDescent="0.3">
      <c r="A4144" s="98"/>
      <c r="B4144" s="98"/>
      <c r="C4144" s="98"/>
      <c r="D4144" s="98"/>
      <c r="E4144" s="98"/>
      <c r="F4144" s="98"/>
      <c r="G4144" s="98"/>
      <c r="H4144" s="98"/>
      <c r="I4144" s="98"/>
      <c r="J4144" s="98"/>
      <c r="K4144" s="98"/>
      <c r="L4144" s="98"/>
      <c r="M4144" s="98"/>
      <c r="N4144" s="98"/>
      <c r="O4144" s="98"/>
      <c r="P4144" s="98"/>
      <c r="Q4144" s="98"/>
      <c r="R4144" s="98"/>
      <c r="S4144" s="98"/>
      <c r="T4144" s="108"/>
    </row>
    <row r="4145" spans="1:20" x14ac:dyDescent="0.3">
      <c r="A4145" s="98"/>
      <c r="B4145" s="98"/>
      <c r="C4145" s="98"/>
      <c r="D4145" s="98"/>
      <c r="E4145" s="98"/>
      <c r="F4145" s="98"/>
      <c r="G4145" s="98"/>
      <c r="H4145" s="98"/>
      <c r="I4145" s="98"/>
      <c r="J4145" s="98"/>
      <c r="K4145" s="98"/>
      <c r="L4145" s="98"/>
      <c r="M4145" s="98"/>
      <c r="N4145" s="98"/>
      <c r="O4145" s="98"/>
      <c r="P4145" s="98"/>
      <c r="Q4145" s="98"/>
      <c r="R4145" s="98"/>
      <c r="S4145" s="98"/>
      <c r="T4145" s="108"/>
    </row>
    <row r="4146" spans="1:20" x14ac:dyDescent="0.3">
      <c r="A4146" s="98"/>
      <c r="B4146" s="98"/>
      <c r="C4146" s="98"/>
      <c r="D4146" s="98"/>
      <c r="E4146" s="98"/>
      <c r="F4146" s="98"/>
      <c r="G4146" s="98"/>
      <c r="H4146" s="98"/>
      <c r="I4146" s="98"/>
      <c r="J4146" s="98"/>
      <c r="K4146" s="98"/>
      <c r="L4146" s="98"/>
      <c r="M4146" s="98"/>
      <c r="N4146" s="98"/>
      <c r="O4146" s="98"/>
      <c r="P4146" s="98"/>
      <c r="Q4146" s="98"/>
      <c r="R4146" s="98"/>
      <c r="S4146" s="98"/>
      <c r="T4146" s="108"/>
    </row>
    <row r="4147" spans="1:20" x14ac:dyDescent="0.3">
      <c r="A4147" s="98"/>
      <c r="B4147" s="98"/>
      <c r="C4147" s="98"/>
      <c r="D4147" s="98"/>
      <c r="E4147" s="98"/>
      <c r="F4147" s="98"/>
      <c r="G4147" s="98"/>
      <c r="H4147" s="98"/>
      <c r="I4147" s="98"/>
      <c r="J4147" s="98"/>
      <c r="K4147" s="98"/>
      <c r="L4147" s="98"/>
      <c r="M4147" s="98"/>
      <c r="N4147" s="98"/>
      <c r="O4147" s="98"/>
      <c r="P4147" s="98"/>
      <c r="Q4147" s="98"/>
      <c r="R4147" s="98"/>
      <c r="S4147" s="98"/>
      <c r="T4147" s="108"/>
    </row>
    <row r="4148" spans="1:20" x14ac:dyDescent="0.3">
      <c r="A4148" s="98"/>
      <c r="B4148" s="98"/>
      <c r="C4148" s="98"/>
      <c r="D4148" s="98"/>
      <c r="E4148" s="98"/>
      <c r="F4148" s="98"/>
      <c r="G4148" s="98"/>
      <c r="H4148" s="98"/>
      <c r="I4148" s="98"/>
      <c r="J4148" s="98"/>
      <c r="K4148" s="98"/>
      <c r="L4148" s="98"/>
      <c r="M4148" s="98"/>
      <c r="N4148" s="98"/>
      <c r="O4148" s="98"/>
      <c r="P4148" s="98"/>
      <c r="Q4148" s="98"/>
      <c r="R4148" s="98"/>
      <c r="S4148" s="98"/>
      <c r="T4148" s="108"/>
    </row>
    <row r="4149" spans="1:20" x14ac:dyDescent="0.3">
      <c r="A4149" s="98"/>
      <c r="B4149" s="98"/>
      <c r="C4149" s="98"/>
      <c r="D4149" s="98"/>
      <c r="E4149" s="98"/>
      <c r="F4149" s="98"/>
      <c r="G4149" s="98"/>
      <c r="H4149" s="98"/>
      <c r="I4149" s="98"/>
      <c r="J4149" s="98"/>
      <c r="K4149" s="98"/>
      <c r="L4149" s="98"/>
      <c r="M4149" s="98"/>
      <c r="N4149" s="98"/>
      <c r="O4149" s="98"/>
      <c r="P4149" s="98"/>
      <c r="Q4149" s="98"/>
      <c r="R4149" s="98"/>
      <c r="S4149" s="98"/>
      <c r="T4149" s="108"/>
    </row>
    <row r="4150" spans="1:20" x14ac:dyDescent="0.3">
      <c r="A4150" s="98"/>
      <c r="B4150" s="98"/>
      <c r="C4150" s="98"/>
      <c r="D4150" s="98"/>
      <c r="E4150" s="98"/>
      <c r="F4150" s="98"/>
      <c r="G4150" s="98"/>
      <c r="H4150" s="98"/>
      <c r="I4150" s="98"/>
      <c r="J4150" s="98"/>
      <c r="K4150" s="98"/>
      <c r="L4150" s="98"/>
      <c r="M4150" s="98"/>
      <c r="N4150" s="98"/>
      <c r="O4150" s="98"/>
      <c r="P4150" s="98"/>
      <c r="Q4150" s="98"/>
      <c r="R4150" s="98"/>
      <c r="S4150" s="98"/>
      <c r="T4150" s="108"/>
    </row>
    <row r="4151" spans="1:20" x14ac:dyDescent="0.3">
      <c r="A4151" s="98"/>
      <c r="B4151" s="98"/>
      <c r="C4151" s="98"/>
      <c r="D4151" s="98"/>
      <c r="E4151" s="98"/>
      <c r="F4151" s="98"/>
      <c r="G4151" s="98"/>
      <c r="H4151" s="98"/>
      <c r="I4151" s="98"/>
      <c r="J4151" s="98"/>
      <c r="K4151" s="98"/>
      <c r="L4151" s="98"/>
      <c r="M4151" s="98"/>
      <c r="N4151" s="98"/>
      <c r="O4151" s="98"/>
      <c r="P4151" s="98"/>
      <c r="Q4151" s="98"/>
      <c r="R4151" s="98"/>
      <c r="S4151" s="98"/>
      <c r="T4151" s="108"/>
    </row>
    <row r="4152" spans="1:20" x14ac:dyDescent="0.3">
      <c r="A4152" s="98"/>
      <c r="B4152" s="98"/>
      <c r="C4152" s="98"/>
      <c r="D4152" s="98"/>
      <c r="E4152" s="98"/>
      <c r="F4152" s="98"/>
      <c r="G4152" s="98"/>
      <c r="H4152" s="98"/>
      <c r="I4152" s="98"/>
      <c r="J4152" s="98"/>
      <c r="K4152" s="98"/>
      <c r="L4152" s="98"/>
      <c r="M4152" s="98"/>
      <c r="N4152" s="98"/>
      <c r="O4152" s="98"/>
      <c r="P4152" s="98"/>
      <c r="Q4152" s="98"/>
      <c r="R4152" s="98"/>
      <c r="S4152" s="98"/>
      <c r="T4152" s="108"/>
    </row>
    <row r="4153" spans="1:20" x14ac:dyDescent="0.3">
      <c r="A4153" s="98"/>
      <c r="B4153" s="98"/>
      <c r="C4153" s="98"/>
      <c r="D4153" s="98"/>
      <c r="E4153" s="98"/>
      <c r="F4153" s="98"/>
      <c r="G4153" s="98"/>
      <c r="H4153" s="98"/>
      <c r="I4153" s="98"/>
      <c r="J4153" s="98"/>
      <c r="K4153" s="98"/>
      <c r="L4153" s="98"/>
      <c r="M4153" s="98"/>
      <c r="N4153" s="98"/>
      <c r="O4153" s="98"/>
      <c r="P4153" s="98"/>
      <c r="Q4153" s="98"/>
      <c r="R4153" s="98"/>
      <c r="S4153" s="98"/>
      <c r="T4153" s="108"/>
    </row>
    <row r="4154" spans="1:20" x14ac:dyDescent="0.3">
      <c r="A4154" s="98"/>
      <c r="B4154" s="98"/>
      <c r="C4154" s="98"/>
      <c r="D4154" s="98"/>
      <c r="E4154" s="98"/>
      <c r="F4154" s="98"/>
      <c r="G4154" s="98"/>
      <c r="H4154" s="98"/>
      <c r="I4154" s="98"/>
      <c r="J4154" s="98"/>
      <c r="K4154" s="98"/>
      <c r="L4154" s="98"/>
      <c r="M4154" s="98"/>
      <c r="N4154" s="98"/>
      <c r="O4154" s="98"/>
      <c r="P4154" s="98"/>
      <c r="Q4154" s="98"/>
      <c r="R4154" s="98"/>
      <c r="S4154" s="98"/>
      <c r="T4154" s="108"/>
    </row>
    <row r="4155" spans="1:20" x14ac:dyDescent="0.3">
      <c r="A4155" s="98"/>
      <c r="B4155" s="98"/>
      <c r="C4155" s="98"/>
      <c r="D4155" s="98"/>
      <c r="E4155" s="98"/>
      <c r="F4155" s="98"/>
      <c r="G4155" s="98"/>
      <c r="H4155" s="98"/>
      <c r="I4155" s="98"/>
      <c r="J4155" s="98"/>
      <c r="K4155" s="98"/>
      <c r="L4155" s="98"/>
      <c r="M4155" s="98"/>
      <c r="N4155" s="98"/>
      <c r="O4155" s="98"/>
      <c r="P4155" s="98"/>
      <c r="Q4155" s="98"/>
      <c r="R4155" s="98"/>
      <c r="S4155" s="98"/>
      <c r="T4155" s="108"/>
    </row>
    <row r="4156" spans="1:20" x14ac:dyDescent="0.3">
      <c r="A4156" s="98"/>
      <c r="B4156" s="98"/>
      <c r="C4156" s="98"/>
      <c r="D4156" s="98"/>
      <c r="E4156" s="98"/>
      <c r="F4156" s="98"/>
      <c r="G4156" s="98"/>
      <c r="H4156" s="98"/>
      <c r="I4156" s="98"/>
      <c r="J4156" s="98"/>
      <c r="K4156" s="98"/>
      <c r="L4156" s="98"/>
      <c r="M4156" s="98"/>
      <c r="N4156" s="98"/>
      <c r="O4156" s="98"/>
      <c r="P4156" s="98"/>
      <c r="Q4156" s="98"/>
      <c r="R4156" s="98"/>
      <c r="S4156" s="98"/>
      <c r="T4156" s="108"/>
    </row>
    <row r="4157" spans="1:20" x14ac:dyDescent="0.3">
      <c r="A4157" s="98"/>
      <c r="B4157" s="98"/>
      <c r="C4157" s="98"/>
      <c r="D4157" s="98"/>
      <c r="E4157" s="98"/>
      <c r="F4157" s="98"/>
      <c r="G4157" s="98"/>
      <c r="H4157" s="98"/>
      <c r="I4157" s="98"/>
      <c r="J4157" s="98"/>
      <c r="K4157" s="98"/>
      <c r="L4157" s="98"/>
      <c r="M4157" s="98"/>
      <c r="N4157" s="98"/>
      <c r="O4157" s="98"/>
      <c r="P4157" s="98"/>
      <c r="Q4157" s="98"/>
      <c r="R4157" s="98"/>
      <c r="S4157" s="98"/>
      <c r="T4157" s="108"/>
    </row>
    <row r="4158" spans="1:20" x14ac:dyDescent="0.3">
      <c r="A4158" s="98"/>
      <c r="B4158" s="98"/>
      <c r="C4158" s="98"/>
      <c r="D4158" s="98"/>
      <c r="E4158" s="98"/>
      <c r="F4158" s="98"/>
      <c r="G4158" s="98"/>
      <c r="H4158" s="98"/>
      <c r="I4158" s="98"/>
      <c r="J4158" s="98"/>
      <c r="K4158" s="98"/>
      <c r="L4158" s="98"/>
      <c r="M4158" s="98"/>
      <c r="N4158" s="98"/>
      <c r="O4158" s="98"/>
      <c r="P4158" s="98"/>
      <c r="Q4158" s="98"/>
      <c r="R4158" s="98"/>
      <c r="S4158" s="98"/>
      <c r="T4158" s="108"/>
    </row>
    <row r="4159" spans="1:20" x14ac:dyDescent="0.3">
      <c r="A4159" s="98"/>
      <c r="B4159" s="98"/>
      <c r="C4159" s="98"/>
      <c r="D4159" s="98"/>
      <c r="E4159" s="98"/>
      <c r="F4159" s="98"/>
      <c r="G4159" s="98"/>
      <c r="H4159" s="98"/>
      <c r="I4159" s="98"/>
      <c r="J4159" s="98"/>
      <c r="K4159" s="98"/>
      <c r="L4159" s="98"/>
      <c r="M4159" s="98"/>
      <c r="N4159" s="98"/>
      <c r="O4159" s="98"/>
      <c r="P4159" s="98"/>
      <c r="Q4159" s="98"/>
      <c r="R4159" s="98"/>
      <c r="S4159" s="98"/>
      <c r="T4159" s="108"/>
    </row>
    <row r="4160" spans="1:20" x14ac:dyDescent="0.3">
      <c r="A4160" s="98"/>
      <c r="B4160" s="98"/>
      <c r="C4160" s="98"/>
      <c r="D4160" s="98"/>
      <c r="E4160" s="98"/>
      <c r="F4160" s="98"/>
      <c r="G4160" s="98"/>
      <c r="H4160" s="98"/>
      <c r="I4160" s="98"/>
      <c r="J4160" s="98"/>
      <c r="K4160" s="98"/>
      <c r="L4160" s="98"/>
      <c r="M4160" s="98"/>
      <c r="N4160" s="98"/>
      <c r="O4160" s="98"/>
      <c r="P4160" s="98"/>
      <c r="Q4160" s="98"/>
      <c r="R4160" s="98"/>
      <c r="S4160" s="98"/>
      <c r="T4160" s="108"/>
    </row>
    <row r="4161" spans="1:20" x14ac:dyDescent="0.3">
      <c r="A4161" s="98"/>
      <c r="B4161" s="98"/>
      <c r="C4161" s="98"/>
      <c r="D4161" s="98"/>
      <c r="E4161" s="98"/>
      <c r="F4161" s="98"/>
      <c r="G4161" s="98"/>
      <c r="H4161" s="98"/>
      <c r="I4161" s="98"/>
      <c r="J4161" s="98"/>
      <c r="K4161" s="98"/>
      <c r="L4161" s="98"/>
      <c r="M4161" s="98"/>
      <c r="N4161" s="98"/>
      <c r="O4161" s="98"/>
      <c r="P4161" s="98"/>
      <c r="Q4161" s="98"/>
      <c r="R4161" s="98"/>
      <c r="S4161" s="98"/>
      <c r="T4161" s="108"/>
    </row>
    <row r="4162" spans="1:20" x14ac:dyDescent="0.3">
      <c r="A4162" s="98"/>
      <c r="B4162" s="98"/>
      <c r="C4162" s="98"/>
      <c r="D4162" s="98"/>
      <c r="E4162" s="98"/>
      <c r="F4162" s="98"/>
      <c r="G4162" s="98"/>
      <c r="H4162" s="98"/>
      <c r="I4162" s="98"/>
      <c r="J4162" s="98"/>
      <c r="K4162" s="98"/>
      <c r="L4162" s="98"/>
      <c r="M4162" s="98"/>
      <c r="N4162" s="98"/>
      <c r="O4162" s="98"/>
      <c r="P4162" s="98"/>
      <c r="Q4162" s="98"/>
      <c r="R4162" s="98"/>
      <c r="S4162" s="98"/>
      <c r="T4162" s="108"/>
    </row>
    <row r="4163" spans="1:20" x14ac:dyDescent="0.3">
      <c r="A4163" s="98"/>
      <c r="B4163" s="98"/>
      <c r="C4163" s="98"/>
      <c r="D4163" s="98"/>
      <c r="E4163" s="98"/>
      <c r="F4163" s="98"/>
      <c r="G4163" s="98"/>
      <c r="H4163" s="98"/>
      <c r="I4163" s="98"/>
      <c r="J4163" s="98"/>
      <c r="K4163" s="98"/>
      <c r="L4163" s="98"/>
      <c r="M4163" s="98"/>
      <c r="N4163" s="98"/>
      <c r="O4163" s="98"/>
      <c r="P4163" s="98"/>
      <c r="Q4163" s="98"/>
      <c r="R4163" s="98"/>
      <c r="S4163" s="98"/>
      <c r="T4163" s="108"/>
    </row>
    <row r="4164" spans="1:20" x14ac:dyDescent="0.3">
      <c r="A4164" s="98"/>
      <c r="B4164" s="98"/>
      <c r="C4164" s="98"/>
      <c r="D4164" s="98"/>
      <c r="E4164" s="98"/>
      <c r="F4164" s="98"/>
      <c r="G4164" s="98"/>
      <c r="H4164" s="98"/>
      <c r="I4164" s="98"/>
      <c r="J4164" s="98"/>
      <c r="K4164" s="98"/>
      <c r="L4164" s="98"/>
      <c r="M4164" s="98"/>
      <c r="N4164" s="98"/>
      <c r="O4164" s="98"/>
      <c r="P4164" s="98"/>
      <c r="Q4164" s="98"/>
      <c r="R4164" s="98"/>
      <c r="S4164" s="98"/>
      <c r="T4164" s="108"/>
    </row>
    <row r="4165" spans="1:20" x14ac:dyDescent="0.3">
      <c r="A4165" s="98"/>
      <c r="B4165" s="98"/>
      <c r="C4165" s="98"/>
      <c r="D4165" s="98"/>
      <c r="E4165" s="98"/>
      <c r="F4165" s="98"/>
      <c r="G4165" s="98"/>
      <c r="H4165" s="98"/>
      <c r="I4165" s="98"/>
      <c r="J4165" s="98"/>
      <c r="K4165" s="98"/>
      <c r="L4165" s="98"/>
      <c r="M4165" s="98"/>
      <c r="N4165" s="98"/>
      <c r="O4165" s="98"/>
      <c r="P4165" s="98"/>
      <c r="Q4165" s="98"/>
      <c r="R4165" s="98"/>
      <c r="S4165" s="98"/>
      <c r="T4165" s="108"/>
    </row>
    <row r="4166" spans="1:20" x14ac:dyDescent="0.3">
      <c r="A4166" s="98"/>
      <c r="B4166" s="98"/>
      <c r="C4166" s="98"/>
      <c r="D4166" s="98"/>
      <c r="E4166" s="98"/>
      <c r="F4166" s="98"/>
      <c r="G4166" s="98"/>
      <c r="H4166" s="98"/>
      <c r="I4166" s="98"/>
      <c r="J4166" s="98"/>
      <c r="K4166" s="98"/>
      <c r="L4166" s="98"/>
      <c r="M4166" s="98"/>
      <c r="N4166" s="98"/>
      <c r="O4166" s="98"/>
      <c r="P4166" s="98"/>
      <c r="Q4166" s="98"/>
      <c r="R4166" s="98"/>
      <c r="S4166" s="98"/>
      <c r="T4166" s="108"/>
    </row>
    <row r="4167" spans="1:20" x14ac:dyDescent="0.3">
      <c r="A4167" s="98"/>
      <c r="B4167" s="98"/>
      <c r="C4167" s="98"/>
      <c r="D4167" s="98"/>
      <c r="E4167" s="98"/>
      <c r="F4167" s="98"/>
      <c r="G4167" s="98"/>
      <c r="H4167" s="98"/>
      <c r="I4167" s="98"/>
      <c r="J4167" s="98"/>
      <c r="K4167" s="98"/>
      <c r="L4167" s="98"/>
      <c r="M4167" s="98"/>
      <c r="N4167" s="98"/>
      <c r="O4167" s="98"/>
      <c r="P4167" s="98"/>
      <c r="Q4167" s="98"/>
      <c r="R4167" s="98"/>
      <c r="S4167" s="98"/>
      <c r="T4167" s="108"/>
    </row>
    <row r="4168" spans="1:20" x14ac:dyDescent="0.3">
      <c r="A4168" s="98"/>
      <c r="B4168" s="98"/>
      <c r="C4168" s="98"/>
      <c r="D4168" s="98"/>
      <c r="E4168" s="98"/>
      <c r="F4168" s="98"/>
      <c r="G4168" s="98"/>
      <c r="H4168" s="98"/>
      <c r="I4168" s="98"/>
      <c r="J4168" s="98"/>
      <c r="K4168" s="98"/>
      <c r="L4168" s="98"/>
      <c r="M4168" s="98"/>
      <c r="N4168" s="98"/>
      <c r="O4168" s="98"/>
      <c r="P4168" s="98"/>
      <c r="Q4168" s="98"/>
      <c r="R4168" s="98"/>
      <c r="S4168" s="98"/>
      <c r="T4168" s="108"/>
    </row>
    <row r="4169" spans="1:20" x14ac:dyDescent="0.3">
      <c r="A4169" s="98"/>
      <c r="B4169" s="98"/>
      <c r="C4169" s="98"/>
      <c r="D4169" s="98"/>
      <c r="E4169" s="98"/>
      <c r="F4169" s="98"/>
      <c r="G4169" s="98"/>
      <c r="H4169" s="98"/>
      <c r="I4169" s="98"/>
      <c r="J4169" s="98"/>
      <c r="K4169" s="98"/>
      <c r="L4169" s="98"/>
      <c r="M4169" s="98"/>
      <c r="N4169" s="98"/>
      <c r="O4169" s="98"/>
      <c r="P4169" s="98"/>
      <c r="Q4169" s="98"/>
      <c r="R4169" s="98"/>
      <c r="S4169" s="98"/>
      <c r="T4169" s="108"/>
    </row>
    <row r="4170" spans="1:20" x14ac:dyDescent="0.3">
      <c r="A4170" s="98"/>
      <c r="B4170" s="98"/>
      <c r="C4170" s="98"/>
      <c r="D4170" s="98"/>
      <c r="E4170" s="98"/>
      <c r="F4170" s="98"/>
      <c r="G4170" s="98"/>
      <c r="H4170" s="98"/>
      <c r="I4170" s="98"/>
      <c r="J4170" s="98"/>
      <c r="K4170" s="98"/>
      <c r="L4170" s="98"/>
      <c r="M4170" s="98"/>
      <c r="N4170" s="98"/>
      <c r="O4170" s="98"/>
      <c r="P4170" s="98"/>
      <c r="Q4170" s="98"/>
      <c r="R4170" s="98"/>
      <c r="S4170" s="98"/>
      <c r="T4170" s="108"/>
    </row>
    <row r="4171" spans="1:20" x14ac:dyDescent="0.3">
      <c r="A4171" s="98"/>
      <c r="B4171" s="98"/>
      <c r="C4171" s="98"/>
      <c r="D4171" s="98"/>
      <c r="E4171" s="98"/>
      <c r="F4171" s="98"/>
      <c r="G4171" s="98"/>
      <c r="H4171" s="98"/>
      <c r="I4171" s="98"/>
      <c r="J4171" s="98"/>
      <c r="K4171" s="98"/>
      <c r="L4171" s="98"/>
      <c r="M4171" s="98"/>
      <c r="N4171" s="98"/>
      <c r="O4171" s="98"/>
      <c r="P4171" s="98"/>
      <c r="Q4171" s="98"/>
      <c r="R4171" s="98"/>
      <c r="S4171" s="98"/>
      <c r="T4171" s="108"/>
    </row>
    <row r="4172" spans="1:20" x14ac:dyDescent="0.3">
      <c r="A4172" s="98"/>
      <c r="B4172" s="98"/>
      <c r="C4172" s="98"/>
      <c r="D4172" s="98"/>
      <c r="E4172" s="98"/>
      <c r="F4172" s="98"/>
      <c r="G4172" s="98"/>
      <c r="H4172" s="98"/>
      <c r="I4172" s="98"/>
      <c r="J4172" s="98"/>
      <c r="K4172" s="98"/>
      <c r="L4172" s="98"/>
      <c r="M4172" s="98"/>
      <c r="N4172" s="98"/>
      <c r="O4172" s="98"/>
      <c r="P4172" s="98"/>
      <c r="Q4172" s="98"/>
      <c r="R4172" s="98"/>
      <c r="S4172" s="98"/>
      <c r="T4172" s="108"/>
    </row>
    <row r="4173" spans="1:20" x14ac:dyDescent="0.3">
      <c r="A4173" s="98"/>
      <c r="B4173" s="98"/>
      <c r="C4173" s="98"/>
      <c r="D4173" s="98"/>
      <c r="E4173" s="98"/>
      <c r="F4173" s="98"/>
      <c r="G4173" s="98"/>
      <c r="H4173" s="98"/>
      <c r="I4173" s="98"/>
      <c r="J4173" s="98"/>
      <c r="K4173" s="98"/>
      <c r="L4173" s="98"/>
      <c r="M4173" s="98"/>
      <c r="N4173" s="98"/>
      <c r="O4173" s="98"/>
      <c r="P4173" s="98"/>
      <c r="Q4173" s="98"/>
      <c r="R4173" s="98"/>
      <c r="S4173" s="98"/>
      <c r="T4173" s="108"/>
    </row>
    <row r="4174" spans="1:20" x14ac:dyDescent="0.3">
      <c r="A4174" s="98"/>
      <c r="B4174" s="98"/>
      <c r="C4174" s="98"/>
      <c r="D4174" s="98"/>
      <c r="E4174" s="98"/>
      <c r="F4174" s="98"/>
      <c r="G4174" s="98"/>
      <c r="H4174" s="98"/>
      <c r="I4174" s="98"/>
      <c r="J4174" s="98"/>
      <c r="K4174" s="98"/>
      <c r="L4174" s="98"/>
      <c r="M4174" s="98"/>
      <c r="N4174" s="98"/>
      <c r="O4174" s="98"/>
      <c r="P4174" s="98"/>
      <c r="Q4174" s="98"/>
      <c r="R4174" s="98"/>
      <c r="S4174" s="98"/>
      <c r="T4174" s="108"/>
    </row>
    <row r="4175" spans="1:20" x14ac:dyDescent="0.3">
      <c r="A4175" s="98"/>
      <c r="B4175" s="98"/>
      <c r="C4175" s="98"/>
      <c r="D4175" s="98"/>
      <c r="E4175" s="98"/>
      <c r="F4175" s="98"/>
      <c r="G4175" s="98"/>
      <c r="H4175" s="98"/>
      <c r="I4175" s="98"/>
      <c r="J4175" s="98"/>
      <c r="K4175" s="98"/>
      <c r="L4175" s="98"/>
      <c r="M4175" s="98"/>
      <c r="N4175" s="98"/>
      <c r="O4175" s="98"/>
      <c r="P4175" s="98"/>
      <c r="Q4175" s="98"/>
      <c r="R4175" s="98"/>
      <c r="S4175" s="98"/>
      <c r="T4175" s="108"/>
    </row>
    <row r="4176" spans="1:20" x14ac:dyDescent="0.3">
      <c r="A4176" s="98"/>
      <c r="B4176" s="98"/>
      <c r="C4176" s="98"/>
      <c r="D4176" s="98"/>
      <c r="E4176" s="98"/>
      <c r="F4176" s="98"/>
      <c r="G4176" s="98"/>
      <c r="H4176" s="98"/>
      <c r="I4176" s="98"/>
      <c r="J4176" s="98"/>
      <c r="K4176" s="98"/>
      <c r="L4176" s="98"/>
      <c r="M4176" s="98"/>
      <c r="N4176" s="98"/>
      <c r="O4176" s="98"/>
      <c r="P4176" s="98"/>
      <c r="Q4176" s="98"/>
      <c r="R4176" s="98"/>
      <c r="S4176" s="98"/>
      <c r="T4176" s="108"/>
    </row>
    <row r="4177" spans="1:20" x14ac:dyDescent="0.3">
      <c r="A4177" s="98"/>
      <c r="B4177" s="98"/>
      <c r="C4177" s="98"/>
      <c r="D4177" s="98"/>
      <c r="E4177" s="98"/>
      <c r="F4177" s="98"/>
      <c r="G4177" s="98"/>
      <c r="H4177" s="98"/>
      <c r="I4177" s="98"/>
      <c r="J4177" s="98"/>
      <c r="K4177" s="98"/>
      <c r="L4177" s="98"/>
      <c r="M4177" s="98"/>
      <c r="N4177" s="98"/>
      <c r="O4177" s="98"/>
      <c r="P4177" s="98"/>
      <c r="Q4177" s="98"/>
      <c r="R4177" s="98"/>
      <c r="S4177" s="98"/>
      <c r="T4177" s="108"/>
    </row>
    <row r="4178" spans="1:20" x14ac:dyDescent="0.3">
      <c r="A4178" s="98"/>
      <c r="B4178" s="98"/>
      <c r="C4178" s="98"/>
      <c r="D4178" s="98"/>
      <c r="E4178" s="98"/>
      <c r="F4178" s="98"/>
      <c r="G4178" s="98"/>
      <c r="H4178" s="98"/>
      <c r="I4178" s="98"/>
      <c r="J4178" s="98"/>
      <c r="K4178" s="98"/>
      <c r="L4178" s="98"/>
      <c r="M4178" s="98"/>
      <c r="N4178" s="98"/>
      <c r="O4178" s="98"/>
      <c r="P4178" s="98"/>
      <c r="Q4178" s="98"/>
      <c r="R4178" s="98"/>
      <c r="S4178" s="98"/>
      <c r="T4178" s="108"/>
    </row>
    <row r="4179" spans="1:20" x14ac:dyDescent="0.3">
      <c r="A4179" s="98"/>
      <c r="B4179" s="98"/>
      <c r="C4179" s="98"/>
      <c r="D4179" s="98"/>
      <c r="E4179" s="98"/>
      <c r="F4179" s="98"/>
      <c r="G4179" s="98"/>
      <c r="H4179" s="98"/>
      <c r="I4179" s="98"/>
      <c r="J4179" s="98"/>
      <c r="K4179" s="98"/>
      <c r="L4179" s="98"/>
      <c r="M4179" s="98"/>
      <c r="N4179" s="98"/>
      <c r="O4179" s="98"/>
      <c r="P4179" s="98"/>
      <c r="Q4179" s="98"/>
      <c r="R4179" s="98"/>
      <c r="S4179" s="98"/>
      <c r="T4179" s="108"/>
    </row>
    <row r="4180" spans="1:20" x14ac:dyDescent="0.3">
      <c r="A4180" s="98"/>
      <c r="B4180" s="98"/>
      <c r="C4180" s="98"/>
      <c r="D4180" s="98"/>
      <c r="E4180" s="98"/>
      <c r="F4180" s="98"/>
      <c r="G4180" s="98"/>
      <c r="H4180" s="98"/>
      <c r="I4180" s="98"/>
      <c r="J4180" s="98"/>
      <c r="K4180" s="98"/>
      <c r="L4180" s="98"/>
      <c r="M4180" s="98"/>
      <c r="N4180" s="98"/>
      <c r="O4180" s="98"/>
      <c r="P4180" s="98"/>
      <c r="Q4180" s="98"/>
      <c r="R4180" s="98"/>
      <c r="S4180" s="98"/>
      <c r="T4180" s="108"/>
    </row>
    <row r="4181" spans="1:20" x14ac:dyDescent="0.3">
      <c r="A4181" s="98"/>
      <c r="B4181" s="98"/>
      <c r="C4181" s="98"/>
      <c r="D4181" s="98"/>
      <c r="E4181" s="98"/>
      <c r="F4181" s="98"/>
      <c r="G4181" s="98"/>
      <c r="H4181" s="98"/>
      <c r="I4181" s="98"/>
      <c r="J4181" s="98"/>
      <c r="K4181" s="98"/>
      <c r="L4181" s="98"/>
      <c r="M4181" s="98"/>
      <c r="N4181" s="98"/>
      <c r="O4181" s="98"/>
      <c r="P4181" s="98"/>
      <c r="Q4181" s="98"/>
      <c r="R4181" s="98"/>
      <c r="S4181" s="98"/>
      <c r="T4181" s="108"/>
    </row>
    <row r="4182" spans="1:20" x14ac:dyDescent="0.3">
      <c r="A4182" s="98"/>
      <c r="B4182" s="98"/>
      <c r="C4182" s="98"/>
      <c r="D4182" s="98"/>
      <c r="E4182" s="98"/>
      <c r="F4182" s="98"/>
      <c r="G4182" s="98"/>
      <c r="H4182" s="98"/>
      <c r="I4182" s="98"/>
      <c r="J4182" s="98"/>
      <c r="K4182" s="98"/>
      <c r="L4182" s="98"/>
      <c r="M4182" s="98"/>
      <c r="N4182" s="98"/>
      <c r="O4182" s="98"/>
      <c r="P4182" s="98"/>
      <c r="Q4182" s="98"/>
      <c r="R4182" s="98"/>
      <c r="S4182" s="98"/>
      <c r="T4182" s="108"/>
    </row>
    <row r="4183" spans="1:20" x14ac:dyDescent="0.3">
      <c r="A4183" s="98"/>
      <c r="B4183" s="98"/>
      <c r="C4183" s="98"/>
      <c r="D4183" s="98"/>
      <c r="E4183" s="98"/>
      <c r="F4183" s="98"/>
      <c r="G4183" s="98"/>
      <c r="H4183" s="98"/>
      <c r="I4183" s="98"/>
      <c r="J4183" s="98"/>
      <c r="K4183" s="98"/>
      <c r="L4183" s="98"/>
      <c r="M4183" s="98"/>
      <c r="N4183" s="98"/>
      <c r="O4183" s="98"/>
      <c r="P4183" s="98"/>
      <c r="Q4183" s="98"/>
      <c r="R4183" s="98"/>
      <c r="S4183" s="98"/>
      <c r="T4183" s="108"/>
    </row>
    <row r="4184" spans="1:20" x14ac:dyDescent="0.3">
      <c r="A4184" s="98"/>
      <c r="B4184" s="98"/>
      <c r="C4184" s="98"/>
      <c r="D4184" s="98"/>
      <c r="E4184" s="98"/>
      <c r="F4184" s="98"/>
      <c r="G4184" s="98"/>
      <c r="H4184" s="98"/>
      <c r="I4184" s="98"/>
      <c r="J4184" s="98"/>
      <c r="K4184" s="98"/>
      <c r="L4184" s="98"/>
      <c r="M4184" s="98"/>
      <c r="N4184" s="98"/>
      <c r="O4184" s="98"/>
      <c r="P4184" s="98"/>
      <c r="Q4184" s="98"/>
      <c r="R4184" s="98"/>
      <c r="S4184" s="98"/>
      <c r="T4184" s="108"/>
    </row>
    <row r="4185" spans="1:20" x14ac:dyDescent="0.3">
      <c r="A4185" s="98"/>
      <c r="B4185" s="98"/>
      <c r="C4185" s="98"/>
      <c r="D4185" s="98"/>
      <c r="E4185" s="98"/>
      <c r="F4185" s="98"/>
      <c r="G4185" s="98"/>
      <c r="H4185" s="98"/>
      <c r="I4185" s="98"/>
      <c r="J4185" s="98"/>
      <c r="K4185" s="98"/>
      <c r="L4185" s="98"/>
      <c r="M4185" s="98"/>
      <c r="N4185" s="98"/>
      <c r="O4185" s="98"/>
      <c r="P4185" s="98"/>
      <c r="Q4185" s="98"/>
      <c r="R4185" s="98"/>
      <c r="S4185" s="98"/>
      <c r="T4185" s="108"/>
    </row>
    <row r="4186" spans="1:20" x14ac:dyDescent="0.3">
      <c r="A4186" s="98"/>
      <c r="B4186" s="98"/>
      <c r="C4186" s="98"/>
      <c r="D4186" s="98"/>
      <c r="E4186" s="98"/>
      <c r="F4186" s="98"/>
      <c r="G4186" s="98"/>
      <c r="H4186" s="98"/>
      <c r="I4186" s="98"/>
      <c r="J4186" s="98"/>
      <c r="K4186" s="98"/>
      <c r="L4186" s="98"/>
      <c r="M4186" s="98"/>
      <c r="N4186" s="98"/>
      <c r="O4186" s="98"/>
      <c r="P4186" s="98"/>
      <c r="Q4186" s="98"/>
      <c r="R4186" s="98"/>
      <c r="S4186" s="98"/>
      <c r="T4186" s="108"/>
    </row>
    <row r="4187" spans="1:20" x14ac:dyDescent="0.3">
      <c r="A4187" s="98"/>
      <c r="B4187" s="98"/>
      <c r="C4187" s="98"/>
      <c r="D4187" s="98"/>
      <c r="E4187" s="98"/>
      <c r="F4187" s="98"/>
      <c r="G4187" s="98"/>
      <c r="H4187" s="98"/>
      <c r="I4187" s="98"/>
      <c r="J4187" s="98"/>
      <c r="K4187" s="98"/>
      <c r="L4187" s="98"/>
      <c r="M4187" s="98"/>
      <c r="N4187" s="98"/>
      <c r="O4187" s="98"/>
      <c r="P4187" s="98"/>
      <c r="Q4187" s="98"/>
      <c r="R4187" s="98"/>
      <c r="S4187" s="98"/>
      <c r="T4187" s="108"/>
    </row>
    <row r="4188" spans="1:20" x14ac:dyDescent="0.3">
      <c r="A4188" s="98"/>
      <c r="B4188" s="98"/>
      <c r="C4188" s="98"/>
      <c r="D4188" s="98"/>
      <c r="E4188" s="98"/>
      <c r="F4188" s="98"/>
      <c r="G4188" s="98"/>
      <c r="H4188" s="98"/>
      <c r="I4188" s="98"/>
      <c r="J4188" s="98"/>
      <c r="K4188" s="98"/>
      <c r="L4188" s="98"/>
      <c r="M4188" s="98"/>
      <c r="N4188" s="98"/>
      <c r="O4188" s="98"/>
      <c r="P4188" s="98"/>
      <c r="Q4188" s="98"/>
      <c r="R4188" s="98"/>
      <c r="S4188" s="98"/>
      <c r="T4188" s="108"/>
    </row>
    <row r="4189" spans="1:20" x14ac:dyDescent="0.3">
      <c r="A4189" s="98"/>
      <c r="B4189" s="98"/>
      <c r="C4189" s="98"/>
      <c r="D4189" s="98"/>
      <c r="E4189" s="98"/>
      <c r="F4189" s="98"/>
      <c r="G4189" s="98"/>
      <c r="H4189" s="98"/>
      <c r="I4189" s="98"/>
      <c r="J4189" s="98"/>
      <c r="K4189" s="98"/>
      <c r="L4189" s="98"/>
      <c r="M4189" s="98"/>
      <c r="N4189" s="98"/>
      <c r="O4189" s="98"/>
      <c r="P4189" s="98"/>
      <c r="Q4189" s="98"/>
      <c r="R4189" s="98"/>
      <c r="S4189" s="98"/>
      <c r="T4189" s="108"/>
    </row>
    <row r="4190" spans="1:20" x14ac:dyDescent="0.3">
      <c r="A4190" s="98"/>
      <c r="B4190" s="98"/>
      <c r="C4190" s="98"/>
      <c r="D4190" s="98"/>
      <c r="E4190" s="98"/>
      <c r="F4190" s="98"/>
      <c r="G4190" s="98"/>
      <c r="H4190" s="98"/>
      <c r="I4190" s="98"/>
      <c r="J4190" s="98"/>
      <c r="K4190" s="98"/>
      <c r="L4190" s="98"/>
      <c r="M4190" s="98"/>
      <c r="N4190" s="98"/>
      <c r="O4190" s="98"/>
      <c r="P4190" s="98"/>
      <c r="Q4190" s="98"/>
      <c r="R4190" s="98"/>
      <c r="S4190" s="98"/>
      <c r="T4190" s="108"/>
    </row>
    <row r="4191" spans="1:20" x14ac:dyDescent="0.3">
      <c r="A4191" s="98"/>
      <c r="B4191" s="98"/>
      <c r="C4191" s="98"/>
      <c r="D4191" s="98"/>
      <c r="E4191" s="98"/>
      <c r="F4191" s="98"/>
      <c r="G4191" s="98"/>
      <c r="H4191" s="98"/>
      <c r="I4191" s="98"/>
      <c r="J4191" s="98"/>
      <c r="K4191" s="98"/>
      <c r="L4191" s="98"/>
      <c r="M4191" s="98"/>
      <c r="N4191" s="98"/>
      <c r="O4191" s="98"/>
      <c r="P4191" s="98"/>
      <c r="Q4191" s="98"/>
      <c r="R4191" s="98"/>
      <c r="S4191" s="98"/>
      <c r="T4191" s="108"/>
    </row>
    <row r="4192" spans="1:20" x14ac:dyDescent="0.3">
      <c r="A4192" s="98"/>
      <c r="B4192" s="98"/>
      <c r="C4192" s="98"/>
      <c r="D4192" s="98"/>
      <c r="E4192" s="98"/>
      <c r="F4192" s="98"/>
      <c r="G4192" s="98"/>
      <c r="H4192" s="98"/>
      <c r="I4192" s="98"/>
      <c r="J4192" s="98"/>
      <c r="K4192" s="98"/>
      <c r="L4192" s="98"/>
      <c r="M4192" s="98"/>
      <c r="N4192" s="98"/>
      <c r="O4192" s="98"/>
      <c r="P4192" s="98"/>
      <c r="Q4192" s="98"/>
      <c r="R4192" s="98"/>
      <c r="S4192" s="98"/>
      <c r="T4192" s="108"/>
    </row>
    <row r="4193" spans="1:20" x14ac:dyDescent="0.3">
      <c r="A4193" s="98"/>
      <c r="B4193" s="98"/>
      <c r="C4193" s="98"/>
      <c r="D4193" s="98"/>
      <c r="E4193" s="98"/>
      <c r="F4193" s="98"/>
      <c r="G4193" s="98"/>
      <c r="H4193" s="98"/>
      <c r="I4193" s="98"/>
      <c r="J4193" s="98"/>
      <c r="K4193" s="98"/>
      <c r="L4193" s="98"/>
      <c r="M4193" s="98"/>
      <c r="N4193" s="98"/>
      <c r="O4193" s="98"/>
      <c r="P4193" s="98"/>
      <c r="Q4193" s="98"/>
      <c r="R4193" s="98"/>
      <c r="S4193" s="98"/>
      <c r="T4193" s="108"/>
    </row>
    <row r="4194" spans="1:20" x14ac:dyDescent="0.3">
      <c r="A4194" s="98"/>
      <c r="B4194" s="98"/>
      <c r="C4194" s="98"/>
      <c r="D4194" s="98"/>
      <c r="E4194" s="98"/>
      <c r="F4194" s="98"/>
      <c r="G4194" s="98"/>
      <c r="H4194" s="98"/>
      <c r="I4194" s="98"/>
      <c r="J4194" s="98"/>
      <c r="K4194" s="98"/>
      <c r="L4194" s="98"/>
      <c r="M4194" s="98"/>
      <c r="N4194" s="98"/>
      <c r="O4194" s="98"/>
      <c r="P4194" s="98"/>
      <c r="Q4194" s="98"/>
      <c r="R4194" s="98"/>
      <c r="S4194" s="98"/>
      <c r="T4194" s="108"/>
    </row>
    <row r="4195" spans="1:20" x14ac:dyDescent="0.3">
      <c r="A4195" s="98"/>
      <c r="B4195" s="98"/>
      <c r="C4195" s="98"/>
      <c r="D4195" s="98"/>
      <c r="E4195" s="98"/>
      <c r="F4195" s="98"/>
      <c r="G4195" s="98"/>
      <c r="H4195" s="98"/>
      <c r="I4195" s="98"/>
      <c r="J4195" s="98"/>
      <c r="K4195" s="98"/>
      <c r="L4195" s="98"/>
      <c r="M4195" s="98"/>
      <c r="N4195" s="98"/>
      <c r="O4195" s="98"/>
      <c r="P4195" s="98"/>
      <c r="Q4195" s="98"/>
      <c r="R4195" s="98"/>
      <c r="S4195" s="98"/>
      <c r="T4195" s="108"/>
    </row>
    <row r="4196" spans="1:20" x14ac:dyDescent="0.3">
      <c r="A4196" s="98"/>
      <c r="B4196" s="98"/>
      <c r="C4196" s="98"/>
      <c r="D4196" s="98"/>
      <c r="E4196" s="98"/>
      <c r="F4196" s="98"/>
      <c r="G4196" s="98"/>
      <c r="H4196" s="98"/>
      <c r="I4196" s="98"/>
      <c r="J4196" s="98"/>
      <c r="K4196" s="98"/>
      <c r="L4196" s="98"/>
      <c r="M4196" s="98"/>
      <c r="N4196" s="98"/>
      <c r="O4196" s="98"/>
      <c r="P4196" s="98"/>
      <c r="Q4196" s="98"/>
      <c r="R4196" s="98"/>
      <c r="S4196" s="98"/>
      <c r="T4196" s="108"/>
    </row>
    <row r="4197" spans="1:20" x14ac:dyDescent="0.3">
      <c r="A4197" s="98"/>
      <c r="B4197" s="98"/>
      <c r="C4197" s="98"/>
      <c r="D4197" s="98"/>
      <c r="E4197" s="98"/>
      <c r="F4197" s="98"/>
      <c r="G4197" s="98"/>
      <c r="H4197" s="98"/>
      <c r="I4197" s="98"/>
      <c r="J4197" s="98"/>
      <c r="K4197" s="98"/>
      <c r="L4197" s="98"/>
      <c r="M4197" s="98"/>
      <c r="N4197" s="98"/>
      <c r="O4197" s="98"/>
      <c r="P4197" s="98"/>
      <c r="Q4197" s="98"/>
      <c r="R4197" s="98"/>
      <c r="S4197" s="98"/>
      <c r="T4197" s="108"/>
    </row>
    <row r="4198" spans="1:20" x14ac:dyDescent="0.3">
      <c r="A4198" s="98"/>
      <c r="B4198" s="98"/>
      <c r="C4198" s="98"/>
      <c r="D4198" s="98"/>
      <c r="E4198" s="98"/>
      <c r="F4198" s="98"/>
      <c r="G4198" s="98"/>
      <c r="H4198" s="98"/>
      <c r="I4198" s="98"/>
      <c r="J4198" s="98"/>
      <c r="K4198" s="98"/>
      <c r="L4198" s="98"/>
      <c r="M4198" s="98"/>
      <c r="N4198" s="98"/>
      <c r="O4198" s="98"/>
      <c r="P4198" s="98"/>
      <c r="Q4198" s="98"/>
      <c r="R4198" s="98"/>
      <c r="S4198" s="98"/>
      <c r="T4198" s="108"/>
    </row>
    <row r="4199" spans="1:20" x14ac:dyDescent="0.3">
      <c r="A4199" s="98"/>
      <c r="B4199" s="98"/>
      <c r="C4199" s="98"/>
      <c r="D4199" s="98"/>
      <c r="E4199" s="98"/>
      <c r="F4199" s="98"/>
      <c r="G4199" s="98"/>
      <c r="H4199" s="98"/>
      <c r="I4199" s="98"/>
      <c r="J4199" s="98"/>
      <c r="K4199" s="98"/>
      <c r="L4199" s="98"/>
      <c r="M4199" s="98"/>
      <c r="N4199" s="98"/>
      <c r="O4199" s="98"/>
      <c r="P4199" s="98"/>
      <c r="Q4199" s="98"/>
      <c r="R4199" s="98"/>
      <c r="S4199" s="98"/>
      <c r="T4199" s="108"/>
    </row>
    <row r="4200" spans="1:20" x14ac:dyDescent="0.3">
      <c r="A4200" s="98"/>
      <c r="B4200" s="98"/>
      <c r="C4200" s="98"/>
      <c r="D4200" s="98"/>
      <c r="E4200" s="98"/>
      <c r="F4200" s="98"/>
      <c r="G4200" s="98"/>
      <c r="H4200" s="98"/>
      <c r="I4200" s="98"/>
      <c r="J4200" s="98"/>
      <c r="K4200" s="98"/>
      <c r="L4200" s="98"/>
      <c r="M4200" s="98"/>
      <c r="N4200" s="98"/>
      <c r="O4200" s="98"/>
      <c r="P4200" s="98"/>
      <c r="Q4200" s="98"/>
      <c r="R4200" s="98"/>
      <c r="S4200" s="98"/>
      <c r="T4200" s="108"/>
    </row>
    <row r="4201" spans="1:20" x14ac:dyDescent="0.3">
      <c r="A4201" s="98"/>
      <c r="B4201" s="98"/>
      <c r="C4201" s="98"/>
      <c r="D4201" s="98"/>
      <c r="E4201" s="98"/>
      <c r="F4201" s="98"/>
      <c r="G4201" s="98"/>
      <c r="H4201" s="98"/>
      <c r="I4201" s="98"/>
      <c r="J4201" s="98"/>
      <c r="K4201" s="98"/>
      <c r="L4201" s="98"/>
      <c r="M4201" s="98"/>
      <c r="N4201" s="98"/>
      <c r="O4201" s="98"/>
      <c r="P4201" s="98"/>
      <c r="Q4201" s="98"/>
      <c r="R4201" s="98"/>
      <c r="S4201" s="98"/>
      <c r="T4201" s="108"/>
    </row>
    <row r="4202" spans="1:20" x14ac:dyDescent="0.3">
      <c r="A4202" s="98"/>
      <c r="B4202" s="98"/>
      <c r="C4202" s="98"/>
      <c r="D4202" s="98"/>
      <c r="E4202" s="98"/>
      <c r="F4202" s="98"/>
      <c r="G4202" s="98"/>
      <c r="H4202" s="98"/>
      <c r="I4202" s="98"/>
      <c r="J4202" s="98"/>
      <c r="K4202" s="98"/>
      <c r="L4202" s="98"/>
      <c r="M4202" s="98"/>
      <c r="N4202" s="98"/>
      <c r="O4202" s="98"/>
      <c r="P4202" s="98"/>
      <c r="Q4202" s="98"/>
      <c r="R4202" s="98"/>
      <c r="S4202" s="98"/>
      <c r="T4202" s="108"/>
    </row>
    <row r="4203" spans="1:20" x14ac:dyDescent="0.3">
      <c r="A4203" s="98"/>
      <c r="B4203" s="98"/>
      <c r="C4203" s="98"/>
      <c r="D4203" s="98"/>
      <c r="E4203" s="98"/>
      <c r="F4203" s="98"/>
      <c r="G4203" s="98"/>
      <c r="H4203" s="98"/>
      <c r="I4203" s="98"/>
      <c r="J4203" s="98"/>
      <c r="K4203" s="98"/>
      <c r="L4203" s="98"/>
      <c r="M4203" s="98"/>
      <c r="N4203" s="98"/>
      <c r="O4203" s="98"/>
      <c r="P4203" s="98"/>
      <c r="Q4203" s="98"/>
      <c r="R4203" s="98"/>
      <c r="S4203" s="98"/>
      <c r="T4203" s="108"/>
    </row>
    <row r="4204" spans="1:20" x14ac:dyDescent="0.3">
      <c r="A4204" s="98"/>
      <c r="B4204" s="98"/>
      <c r="C4204" s="98"/>
      <c r="D4204" s="98"/>
      <c r="E4204" s="98"/>
      <c r="F4204" s="98"/>
      <c r="G4204" s="98"/>
      <c r="H4204" s="98"/>
      <c r="I4204" s="98"/>
      <c r="J4204" s="98"/>
      <c r="K4204" s="98"/>
      <c r="L4204" s="98"/>
      <c r="M4204" s="98"/>
      <c r="N4204" s="98"/>
      <c r="O4204" s="98"/>
      <c r="P4204" s="98"/>
      <c r="Q4204" s="98"/>
      <c r="R4204" s="98"/>
      <c r="S4204" s="98"/>
      <c r="T4204" s="108"/>
    </row>
    <row r="4205" spans="1:20" x14ac:dyDescent="0.3">
      <c r="A4205" s="98"/>
      <c r="B4205" s="98"/>
      <c r="C4205" s="98"/>
      <c r="D4205" s="98"/>
      <c r="E4205" s="98"/>
      <c r="F4205" s="98"/>
      <c r="G4205" s="98"/>
      <c r="H4205" s="98"/>
      <c r="I4205" s="98"/>
      <c r="J4205" s="98"/>
      <c r="K4205" s="98"/>
      <c r="L4205" s="98"/>
      <c r="M4205" s="98"/>
      <c r="N4205" s="98"/>
      <c r="O4205" s="98"/>
      <c r="P4205" s="98"/>
      <c r="Q4205" s="98"/>
      <c r="R4205" s="98"/>
      <c r="S4205" s="98"/>
      <c r="T4205" s="108"/>
    </row>
    <row r="4206" spans="1:20" x14ac:dyDescent="0.3">
      <c r="A4206" s="98"/>
      <c r="B4206" s="98"/>
      <c r="C4206" s="98"/>
      <c r="D4206" s="98"/>
      <c r="E4206" s="98"/>
      <c r="F4206" s="98"/>
      <c r="G4206" s="98"/>
      <c r="H4206" s="98"/>
      <c r="I4206" s="98"/>
      <c r="J4206" s="98"/>
      <c r="K4206" s="98"/>
      <c r="L4206" s="98"/>
      <c r="M4206" s="98"/>
      <c r="N4206" s="98"/>
      <c r="O4206" s="98"/>
      <c r="P4206" s="98"/>
      <c r="Q4206" s="98"/>
      <c r="R4206" s="98"/>
      <c r="S4206" s="98"/>
      <c r="T4206" s="108"/>
    </row>
    <row r="4207" spans="1:20" x14ac:dyDescent="0.3">
      <c r="A4207" s="98"/>
      <c r="B4207" s="98"/>
      <c r="C4207" s="98"/>
      <c r="D4207" s="98"/>
      <c r="E4207" s="98"/>
      <c r="F4207" s="98"/>
      <c r="G4207" s="98"/>
      <c r="H4207" s="98"/>
      <c r="I4207" s="98"/>
      <c r="J4207" s="98"/>
      <c r="K4207" s="98"/>
      <c r="L4207" s="98"/>
      <c r="M4207" s="98"/>
      <c r="N4207" s="98"/>
      <c r="O4207" s="98"/>
      <c r="P4207" s="98"/>
      <c r="Q4207" s="98"/>
      <c r="R4207" s="98"/>
      <c r="S4207" s="98"/>
      <c r="T4207" s="108"/>
    </row>
    <row r="4208" spans="1:20" x14ac:dyDescent="0.3">
      <c r="A4208" s="98"/>
      <c r="B4208" s="98"/>
      <c r="C4208" s="98"/>
      <c r="D4208" s="98"/>
      <c r="E4208" s="98"/>
      <c r="F4208" s="98"/>
      <c r="G4208" s="98"/>
      <c r="H4208" s="98"/>
      <c r="I4208" s="98"/>
      <c r="J4208" s="98"/>
      <c r="K4208" s="98"/>
      <c r="L4208" s="98"/>
      <c r="M4208" s="98"/>
      <c r="N4208" s="98"/>
      <c r="O4208" s="98"/>
      <c r="P4208" s="98"/>
      <c r="Q4208" s="98"/>
      <c r="R4208" s="98"/>
      <c r="S4208" s="98"/>
      <c r="T4208" s="108"/>
    </row>
    <row r="4209" spans="1:20" x14ac:dyDescent="0.3">
      <c r="A4209" s="98"/>
      <c r="B4209" s="98"/>
      <c r="C4209" s="98"/>
      <c r="D4209" s="98"/>
      <c r="E4209" s="98"/>
      <c r="F4209" s="98"/>
      <c r="G4209" s="98"/>
      <c r="H4209" s="98"/>
      <c r="I4209" s="98"/>
      <c r="J4209" s="98"/>
      <c r="K4209" s="98"/>
      <c r="L4209" s="98"/>
      <c r="M4209" s="98"/>
      <c r="N4209" s="98"/>
      <c r="O4209" s="98"/>
      <c r="P4209" s="98"/>
      <c r="Q4209" s="98"/>
      <c r="R4209" s="98"/>
      <c r="S4209" s="98"/>
      <c r="T4209" s="108"/>
    </row>
    <row r="4210" spans="1:20" x14ac:dyDescent="0.3">
      <c r="A4210" s="98"/>
      <c r="B4210" s="98"/>
      <c r="C4210" s="98"/>
      <c r="D4210" s="98"/>
      <c r="E4210" s="98"/>
      <c r="F4210" s="98"/>
      <c r="G4210" s="98"/>
      <c r="H4210" s="98"/>
      <c r="I4210" s="98"/>
      <c r="J4210" s="98"/>
      <c r="K4210" s="98"/>
      <c r="L4210" s="98"/>
      <c r="M4210" s="98"/>
      <c r="N4210" s="98"/>
      <c r="O4210" s="98"/>
      <c r="P4210" s="98"/>
      <c r="Q4210" s="98"/>
      <c r="R4210" s="98"/>
      <c r="S4210" s="98"/>
      <c r="T4210" s="108"/>
    </row>
    <row r="4211" spans="1:20" x14ac:dyDescent="0.3">
      <c r="A4211" s="98"/>
      <c r="B4211" s="98"/>
      <c r="C4211" s="98"/>
      <c r="D4211" s="98"/>
      <c r="E4211" s="98"/>
      <c r="F4211" s="98"/>
      <c r="G4211" s="98"/>
      <c r="H4211" s="98"/>
      <c r="I4211" s="98"/>
      <c r="J4211" s="98"/>
      <c r="K4211" s="98"/>
      <c r="L4211" s="98"/>
      <c r="M4211" s="98"/>
      <c r="N4211" s="98"/>
      <c r="O4211" s="98"/>
      <c r="P4211" s="98"/>
      <c r="Q4211" s="98"/>
      <c r="R4211" s="98"/>
      <c r="S4211" s="98"/>
      <c r="T4211" s="108"/>
    </row>
    <row r="4212" spans="1:20" x14ac:dyDescent="0.3">
      <c r="A4212" s="98"/>
      <c r="B4212" s="98"/>
      <c r="C4212" s="98"/>
      <c r="D4212" s="98"/>
      <c r="E4212" s="98"/>
      <c r="F4212" s="98"/>
      <c r="G4212" s="98"/>
      <c r="H4212" s="98"/>
      <c r="I4212" s="98"/>
      <c r="J4212" s="98"/>
      <c r="K4212" s="98"/>
      <c r="L4212" s="98"/>
      <c r="M4212" s="98"/>
      <c r="N4212" s="98"/>
      <c r="O4212" s="98"/>
      <c r="P4212" s="98"/>
      <c r="Q4212" s="98"/>
      <c r="R4212" s="98"/>
      <c r="S4212" s="98"/>
      <c r="T4212" s="108"/>
    </row>
    <row r="4213" spans="1:20" x14ac:dyDescent="0.3">
      <c r="A4213" s="98"/>
      <c r="B4213" s="98"/>
      <c r="C4213" s="98"/>
      <c r="D4213" s="98"/>
      <c r="E4213" s="98"/>
      <c r="F4213" s="98"/>
      <c r="G4213" s="98"/>
      <c r="H4213" s="98"/>
      <c r="I4213" s="98"/>
      <c r="J4213" s="98"/>
      <c r="K4213" s="98"/>
      <c r="L4213" s="98"/>
      <c r="M4213" s="98"/>
      <c r="N4213" s="98"/>
      <c r="O4213" s="98"/>
      <c r="P4213" s="98"/>
      <c r="Q4213" s="98"/>
      <c r="R4213" s="98"/>
      <c r="S4213" s="98"/>
      <c r="T4213" s="108"/>
    </row>
    <row r="4214" spans="1:20" x14ac:dyDescent="0.3">
      <c r="A4214" s="98"/>
      <c r="B4214" s="98"/>
      <c r="C4214" s="98"/>
      <c r="D4214" s="98"/>
      <c r="E4214" s="98"/>
      <c r="F4214" s="98"/>
      <c r="G4214" s="98"/>
      <c r="H4214" s="98"/>
      <c r="I4214" s="98"/>
      <c r="J4214" s="98"/>
      <c r="K4214" s="98"/>
      <c r="L4214" s="98"/>
      <c r="M4214" s="98"/>
      <c r="N4214" s="98"/>
      <c r="O4214" s="98"/>
      <c r="P4214" s="98"/>
      <c r="Q4214" s="98"/>
      <c r="R4214" s="98"/>
      <c r="S4214" s="98"/>
      <c r="T4214" s="108"/>
    </row>
    <row r="4215" spans="1:20" x14ac:dyDescent="0.3">
      <c r="A4215" s="98"/>
      <c r="B4215" s="98"/>
      <c r="C4215" s="98"/>
      <c r="D4215" s="98"/>
      <c r="E4215" s="98"/>
      <c r="F4215" s="98"/>
      <c r="G4215" s="98"/>
      <c r="H4215" s="98"/>
      <c r="I4215" s="98"/>
      <c r="J4215" s="98"/>
      <c r="K4215" s="98"/>
      <c r="L4215" s="98"/>
      <c r="M4215" s="98"/>
      <c r="N4215" s="98"/>
      <c r="O4215" s="98"/>
      <c r="P4215" s="98"/>
      <c r="Q4215" s="98"/>
      <c r="R4215" s="98"/>
      <c r="S4215" s="98"/>
      <c r="T4215" s="108"/>
    </row>
    <row r="4216" spans="1:20" x14ac:dyDescent="0.3">
      <c r="A4216" s="98"/>
      <c r="B4216" s="98"/>
      <c r="C4216" s="98"/>
      <c r="D4216" s="98"/>
      <c r="E4216" s="98"/>
      <c r="F4216" s="98"/>
      <c r="G4216" s="98"/>
      <c r="H4216" s="98"/>
      <c r="I4216" s="98"/>
      <c r="J4216" s="98"/>
      <c r="K4216" s="98"/>
      <c r="L4216" s="98"/>
      <c r="M4216" s="98"/>
      <c r="N4216" s="98"/>
      <c r="O4216" s="98"/>
      <c r="P4216" s="98"/>
      <c r="Q4216" s="98"/>
      <c r="R4216" s="98"/>
      <c r="S4216" s="98"/>
      <c r="T4216" s="108"/>
    </row>
    <row r="4217" spans="1:20" x14ac:dyDescent="0.3">
      <c r="A4217" s="98"/>
      <c r="B4217" s="98"/>
      <c r="C4217" s="98"/>
      <c r="D4217" s="98"/>
      <c r="E4217" s="98"/>
      <c r="F4217" s="98"/>
      <c r="G4217" s="98"/>
      <c r="H4217" s="98"/>
      <c r="I4217" s="98"/>
      <c r="J4217" s="98"/>
      <c r="K4217" s="98"/>
      <c r="L4217" s="98"/>
      <c r="M4217" s="98"/>
      <c r="N4217" s="98"/>
      <c r="O4217" s="98"/>
      <c r="P4217" s="98"/>
      <c r="Q4217" s="98"/>
      <c r="R4217" s="98"/>
      <c r="S4217" s="98"/>
      <c r="T4217" s="108"/>
    </row>
    <row r="4218" spans="1:20" x14ac:dyDescent="0.3">
      <c r="A4218" s="98"/>
      <c r="B4218" s="98"/>
      <c r="C4218" s="98"/>
      <c r="D4218" s="98"/>
      <c r="E4218" s="98"/>
      <c r="F4218" s="98"/>
      <c r="G4218" s="98"/>
      <c r="H4218" s="98"/>
      <c r="I4218" s="98"/>
      <c r="J4218" s="98"/>
      <c r="K4218" s="98"/>
      <c r="L4218" s="98"/>
      <c r="M4218" s="98"/>
      <c r="N4218" s="98"/>
      <c r="O4218" s="98"/>
      <c r="P4218" s="98"/>
      <c r="Q4218" s="98"/>
      <c r="R4218" s="98"/>
      <c r="S4218" s="98"/>
      <c r="T4218" s="108"/>
    </row>
    <row r="4219" spans="1:20" x14ac:dyDescent="0.3">
      <c r="A4219" s="98"/>
      <c r="B4219" s="98"/>
      <c r="C4219" s="98"/>
      <c r="D4219" s="98"/>
      <c r="E4219" s="98"/>
      <c r="F4219" s="98"/>
      <c r="G4219" s="98"/>
      <c r="H4219" s="98"/>
      <c r="I4219" s="98"/>
      <c r="J4219" s="98"/>
      <c r="K4219" s="98"/>
      <c r="L4219" s="98"/>
      <c r="M4219" s="98"/>
      <c r="N4219" s="98"/>
      <c r="O4219" s="98"/>
      <c r="P4219" s="98"/>
      <c r="Q4219" s="98"/>
      <c r="R4219" s="98"/>
      <c r="S4219" s="98"/>
      <c r="T4219" s="108"/>
    </row>
    <row r="4220" spans="1:20" x14ac:dyDescent="0.3">
      <c r="A4220" s="98"/>
      <c r="B4220" s="98"/>
      <c r="C4220" s="98"/>
      <c r="D4220" s="98"/>
      <c r="E4220" s="98"/>
      <c r="F4220" s="98"/>
      <c r="G4220" s="98"/>
      <c r="H4220" s="98"/>
      <c r="I4220" s="98"/>
      <c r="J4220" s="98"/>
      <c r="K4220" s="98"/>
      <c r="L4220" s="98"/>
      <c r="M4220" s="98"/>
      <c r="N4220" s="98"/>
      <c r="O4220" s="98"/>
      <c r="P4220" s="98"/>
      <c r="Q4220" s="98"/>
      <c r="R4220" s="98"/>
      <c r="S4220" s="98"/>
      <c r="T4220" s="108"/>
    </row>
    <row r="4221" spans="1:20" x14ac:dyDescent="0.3">
      <c r="A4221" s="98"/>
      <c r="B4221" s="98"/>
      <c r="C4221" s="98"/>
      <c r="D4221" s="98"/>
      <c r="E4221" s="98"/>
      <c r="F4221" s="98"/>
      <c r="G4221" s="98"/>
      <c r="H4221" s="98"/>
      <c r="I4221" s="98"/>
      <c r="J4221" s="98"/>
      <c r="K4221" s="98"/>
      <c r="L4221" s="98"/>
      <c r="M4221" s="98"/>
      <c r="N4221" s="98"/>
      <c r="O4221" s="98"/>
      <c r="P4221" s="98"/>
      <c r="Q4221" s="98"/>
      <c r="R4221" s="98"/>
      <c r="S4221" s="98"/>
      <c r="T4221" s="108"/>
    </row>
    <row r="4222" spans="1:20" x14ac:dyDescent="0.3">
      <c r="A4222" s="98"/>
      <c r="B4222" s="98"/>
      <c r="C4222" s="98"/>
      <c r="D4222" s="98"/>
      <c r="E4222" s="98"/>
      <c r="F4222" s="98"/>
      <c r="G4222" s="98"/>
      <c r="H4222" s="98"/>
      <c r="I4222" s="98"/>
      <c r="J4222" s="98"/>
      <c r="K4222" s="98"/>
      <c r="L4222" s="98"/>
      <c r="M4222" s="98"/>
      <c r="N4222" s="98"/>
      <c r="O4222" s="98"/>
      <c r="P4222" s="98"/>
      <c r="Q4222" s="98"/>
      <c r="R4222" s="98"/>
      <c r="S4222" s="98"/>
      <c r="T4222" s="108"/>
    </row>
    <row r="4223" spans="1:20" x14ac:dyDescent="0.3">
      <c r="A4223" s="98"/>
      <c r="B4223" s="98"/>
      <c r="C4223" s="98"/>
      <c r="D4223" s="98"/>
      <c r="E4223" s="98"/>
      <c r="F4223" s="98"/>
      <c r="G4223" s="98"/>
      <c r="H4223" s="98"/>
      <c r="I4223" s="98"/>
      <c r="J4223" s="98"/>
      <c r="K4223" s="98"/>
      <c r="L4223" s="98"/>
      <c r="M4223" s="98"/>
      <c r="N4223" s="98"/>
      <c r="O4223" s="98"/>
      <c r="P4223" s="98"/>
      <c r="Q4223" s="98"/>
      <c r="R4223" s="98"/>
      <c r="S4223" s="98"/>
      <c r="T4223" s="108"/>
    </row>
    <row r="4224" spans="1:20" x14ac:dyDescent="0.3">
      <c r="A4224" s="98"/>
      <c r="B4224" s="98"/>
      <c r="C4224" s="98"/>
      <c r="D4224" s="98"/>
      <c r="E4224" s="98"/>
      <c r="F4224" s="98"/>
      <c r="G4224" s="98"/>
      <c r="H4224" s="98"/>
      <c r="I4224" s="98"/>
      <c r="J4224" s="98"/>
      <c r="K4224" s="98"/>
      <c r="L4224" s="98"/>
      <c r="M4224" s="98"/>
      <c r="N4224" s="98"/>
      <c r="O4224" s="98"/>
      <c r="P4224" s="98"/>
      <c r="Q4224" s="98"/>
      <c r="R4224" s="98"/>
      <c r="S4224" s="98"/>
      <c r="T4224" s="108"/>
    </row>
    <row r="4225" spans="1:20" x14ac:dyDescent="0.3">
      <c r="A4225" s="98"/>
      <c r="B4225" s="98"/>
      <c r="C4225" s="98"/>
      <c r="D4225" s="98"/>
      <c r="E4225" s="98"/>
      <c r="F4225" s="98"/>
      <c r="G4225" s="98"/>
      <c r="H4225" s="98"/>
      <c r="I4225" s="98"/>
      <c r="J4225" s="98"/>
      <c r="K4225" s="98"/>
      <c r="L4225" s="98"/>
      <c r="M4225" s="98"/>
      <c r="N4225" s="98"/>
      <c r="O4225" s="98"/>
      <c r="P4225" s="98"/>
      <c r="Q4225" s="98"/>
      <c r="R4225" s="98"/>
      <c r="S4225" s="98"/>
      <c r="T4225" s="108"/>
    </row>
    <row r="4226" spans="1:20" x14ac:dyDescent="0.3">
      <c r="A4226" s="98"/>
      <c r="B4226" s="98"/>
      <c r="C4226" s="98"/>
      <c r="D4226" s="98"/>
      <c r="E4226" s="98"/>
      <c r="F4226" s="98"/>
      <c r="G4226" s="98"/>
      <c r="H4226" s="98"/>
      <c r="I4226" s="98"/>
      <c r="J4226" s="98"/>
      <c r="K4226" s="98"/>
      <c r="L4226" s="98"/>
      <c r="M4226" s="98"/>
      <c r="N4226" s="98"/>
      <c r="O4226" s="98"/>
      <c r="P4226" s="98"/>
      <c r="Q4226" s="98"/>
      <c r="R4226" s="98"/>
      <c r="S4226" s="98"/>
      <c r="T4226" s="108"/>
    </row>
    <row r="4227" spans="1:20" x14ac:dyDescent="0.3">
      <c r="A4227" s="98"/>
      <c r="B4227" s="98"/>
      <c r="C4227" s="98"/>
      <c r="D4227" s="98"/>
      <c r="E4227" s="98"/>
      <c r="F4227" s="98"/>
      <c r="G4227" s="98"/>
      <c r="H4227" s="98"/>
      <c r="I4227" s="98"/>
      <c r="J4227" s="98"/>
      <c r="K4227" s="98"/>
      <c r="L4227" s="98"/>
      <c r="M4227" s="98"/>
      <c r="N4227" s="98"/>
      <c r="O4227" s="98"/>
      <c r="P4227" s="98"/>
      <c r="Q4227" s="98"/>
      <c r="R4227" s="98"/>
      <c r="S4227" s="98"/>
      <c r="T4227" s="108"/>
    </row>
    <row r="4228" spans="1:20" x14ac:dyDescent="0.3">
      <c r="A4228" s="98"/>
      <c r="B4228" s="98"/>
      <c r="C4228" s="98"/>
      <c r="D4228" s="98"/>
      <c r="E4228" s="98"/>
      <c r="F4228" s="98"/>
      <c r="G4228" s="98"/>
      <c r="H4228" s="98"/>
      <c r="I4228" s="98"/>
      <c r="J4228" s="98"/>
      <c r="K4228" s="98"/>
      <c r="L4228" s="98"/>
      <c r="M4228" s="98"/>
      <c r="N4228" s="98"/>
      <c r="O4228" s="98"/>
      <c r="P4228" s="98"/>
      <c r="Q4228" s="98"/>
      <c r="R4228" s="98"/>
      <c r="S4228" s="98"/>
      <c r="T4228" s="108"/>
    </row>
    <row r="4229" spans="1:20" x14ac:dyDescent="0.3">
      <c r="A4229" s="98"/>
      <c r="B4229" s="98"/>
      <c r="C4229" s="98"/>
      <c r="D4229" s="98"/>
      <c r="E4229" s="98"/>
      <c r="F4229" s="98"/>
      <c r="G4229" s="98"/>
      <c r="H4229" s="98"/>
      <c r="I4229" s="98"/>
      <c r="J4229" s="98"/>
      <c r="K4229" s="98"/>
      <c r="L4229" s="98"/>
      <c r="M4229" s="98"/>
      <c r="N4229" s="98"/>
      <c r="O4229" s="98"/>
      <c r="P4229" s="98"/>
      <c r="Q4229" s="98"/>
      <c r="R4229" s="98"/>
      <c r="S4229" s="98"/>
      <c r="T4229" s="108"/>
    </row>
    <row r="4230" spans="1:20" x14ac:dyDescent="0.3">
      <c r="A4230" s="98"/>
      <c r="B4230" s="98"/>
      <c r="C4230" s="98"/>
      <c r="D4230" s="98"/>
      <c r="E4230" s="98"/>
      <c r="F4230" s="98"/>
      <c r="G4230" s="98"/>
      <c r="H4230" s="98"/>
      <c r="I4230" s="98"/>
      <c r="J4230" s="98"/>
      <c r="K4230" s="98"/>
      <c r="L4230" s="98"/>
      <c r="M4230" s="98"/>
      <c r="N4230" s="98"/>
      <c r="O4230" s="98"/>
      <c r="P4230" s="98"/>
      <c r="Q4230" s="98"/>
      <c r="R4230" s="98"/>
      <c r="S4230" s="98"/>
      <c r="T4230" s="108"/>
    </row>
    <row r="4231" spans="1:20" x14ac:dyDescent="0.3">
      <c r="A4231" s="98"/>
      <c r="B4231" s="98"/>
      <c r="C4231" s="98"/>
      <c r="D4231" s="98"/>
      <c r="E4231" s="98"/>
      <c r="F4231" s="98"/>
      <c r="G4231" s="98"/>
      <c r="H4231" s="98"/>
      <c r="I4231" s="98"/>
      <c r="J4231" s="98"/>
      <c r="K4231" s="98"/>
      <c r="L4231" s="98"/>
      <c r="M4231" s="98"/>
      <c r="N4231" s="98"/>
      <c r="O4231" s="98"/>
      <c r="P4231" s="98"/>
      <c r="Q4231" s="98"/>
      <c r="R4231" s="98"/>
      <c r="S4231" s="98"/>
      <c r="T4231" s="108"/>
    </row>
    <row r="4232" spans="1:20" x14ac:dyDescent="0.3">
      <c r="A4232" s="98"/>
      <c r="B4232" s="98"/>
      <c r="C4232" s="98"/>
      <c r="D4232" s="98"/>
      <c r="E4232" s="98"/>
      <c r="F4232" s="98"/>
      <c r="G4232" s="98"/>
      <c r="H4232" s="98"/>
      <c r="I4232" s="98"/>
      <c r="J4232" s="98"/>
      <c r="K4232" s="98"/>
      <c r="L4232" s="98"/>
      <c r="M4232" s="98"/>
      <c r="N4232" s="98"/>
      <c r="O4232" s="98"/>
      <c r="P4232" s="98"/>
      <c r="Q4232" s="98"/>
      <c r="R4232" s="98"/>
      <c r="S4232" s="98"/>
      <c r="T4232" s="108"/>
    </row>
    <row r="4233" spans="1:20" x14ac:dyDescent="0.3">
      <c r="A4233" s="98"/>
      <c r="B4233" s="98"/>
      <c r="C4233" s="98"/>
      <c r="D4233" s="98"/>
      <c r="E4233" s="98"/>
      <c r="F4233" s="98"/>
      <c r="G4233" s="98"/>
      <c r="H4233" s="98"/>
      <c r="I4233" s="98"/>
      <c r="J4233" s="98"/>
      <c r="K4233" s="98"/>
      <c r="L4233" s="98"/>
      <c r="M4233" s="98"/>
      <c r="N4233" s="98"/>
      <c r="O4233" s="98"/>
      <c r="P4233" s="98"/>
      <c r="Q4233" s="98"/>
      <c r="R4233" s="98"/>
      <c r="S4233" s="98"/>
      <c r="T4233" s="108"/>
    </row>
    <row r="4234" spans="1:20" x14ac:dyDescent="0.3">
      <c r="A4234" s="98"/>
      <c r="B4234" s="98"/>
      <c r="C4234" s="98"/>
      <c r="D4234" s="98"/>
      <c r="E4234" s="98"/>
      <c r="F4234" s="98"/>
      <c r="G4234" s="98"/>
      <c r="H4234" s="98"/>
      <c r="I4234" s="98"/>
      <c r="J4234" s="98"/>
      <c r="K4234" s="98"/>
      <c r="L4234" s="98"/>
      <c r="M4234" s="98"/>
      <c r="N4234" s="98"/>
      <c r="O4234" s="98"/>
      <c r="P4234" s="98"/>
      <c r="Q4234" s="98"/>
      <c r="R4234" s="98"/>
      <c r="S4234" s="98"/>
      <c r="T4234" s="108"/>
    </row>
    <row r="4235" spans="1:20" x14ac:dyDescent="0.3">
      <c r="A4235" s="98"/>
      <c r="B4235" s="98"/>
      <c r="C4235" s="98"/>
      <c r="D4235" s="98"/>
      <c r="E4235" s="98"/>
      <c r="F4235" s="98"/>
      <c r="G4235" s="98"/>
      <c r="H4235" s="98"/>
      <c r="I4235" s="98"/>
      <c r="J4235" s="98"/>
      <c r="K4235" s="98"/>
      <c r="L4235" s="98"/>
      <c r="M4235" s="98"/>
      <c r="N4235" s="98"/>
      <c r="O4235" s="98"/>
      <c r="P4235" s="98"/>
      <c r="Q4235" s="98"/>
      <c r="R4235" s="98"/>
      <c r="S4235" s="98"/>
      <c r="T4235" s="108"/>
    </row>
    <row r="4236" spans="1:20" x14ac:dyDescent="0.3">
      <c r="A4236" s="98"/>
      <c r="B4236" s="98"/>
      <c r="C4236" s="98"/>
      <c r="D4236" s="98"/>
      <c r="E4236" s="98"/>
      <c r="F4236" s="98"/>
      <c r="G4236" s="98"/>
      <c r="H4236" s="98"/>
      <c r="I4236" s="98"/>
      <c r="J4236" s="98"/>
      <c r="K4236" s="98"/>
      <c r="L4236" s="98"/>
      <c r="M4236" s="98"/>
      <c r="N4236" s="98"/>
      <c r="O4236" s="98"/>
      <c r="P4236" s="98"/>
      <c r="Q4236" s="98"/>
      <c r="R4236" s="98"/>
      <c r="S4236" s="98"/>
      <c r="T4236" s="108"/>
    </row>
    <row r="4237" spans="1:20" x14ac:dyDescent="0.3">
      <c r="A4237" s="98"/>
      <c r="B4237" s="98"/>
      <c r="C4237" s="98"/>
      <c r="D4237" s="98"/>
      <c r="E4237" s="98"/>
      <c r="F4237" s="98"/>
      <c r="G4237" s="98"/>
      <c r="H4237" s="98"/>
      <c r="I4237" s="98"/>
      <c r="J4237" s="98"/>
      <c r="K4237" s="98"/>
      <c r="L4237" s="98"/>
      <c r="M4237" s="98"/>
      <c r="N4237" s="98"/>
      <c r="O4237" s="98"/>
      <c r="P4237" s="98"/>
      <c r="Q4237" s="98"/>
      <c r="R4237" s="98"/>
      <c r="S4237" s="98"/>
      <c r="T4237" s="108"/>
    </row>
    <row r="4238" spans="1:20" x14ac:dyDescent="0.3">
      <c r="A4238" s="98"/>
      <c r="B4238" s="98"/>
      <c r="C4238" s="98"/>
      <c r="D4238" s="98"/>
      <c r="E4238" s="98"/>
      <c r="F4238" s="98"/>
      <c r="G4238" s="98"/>
      <c r="H4238" s="98"/>
      <c r="I4238" s="98"/>
      <c r="J4238" s="98"/>
      <c r="K4238" s="98"/>
      <c r="L4238" s="98"/>
      <c r="M4238" s="98"/>
      <c r="N4238" s="98"/>
      <c r="O4238" s="98"/>
      <c r="P4238" s="98"/>
      <c r="Q4238" s="98"/>
      <c r="R4238" s="98"/>
      <c r="S4238" s="98"/>
      <c r="T4238" s="108"/>
    </row>
    <row r="4239" spans="1:20" x14ac:dyDescent="0.3">
      <c r="A4239" s="98"/>
      <c r="B4239" s="98"/>
      <c r="C4239" s="98"/>
      <c r="D4239" s="98"/>
      <c r="E4239" s="98"/>
      <c r="F4239" s="98"/>
      <c r="G4239" s="98"/>
      <c r="H4239" s="98"/>
      <c r="I4239" s="98"/>
      <c r="J4239" s="98"/>
      <c r="K4239" s="98"/>
      <c r="L4239" s="98"/>
      <c r="M4239" s="98"/>
      <c r="N4239" s="98"/>
      <c r="O4239" s="98"/>
      <c r="P4239" s="98"/>
      <c r="Q4239" s="98"/>
      <c r="R4239" s="98"/>
      <c r="S4239" s="98"/>
      <c r="T4239" s="108"/>
    </row>
    <row r="4240" spans="1:20" x14ac:dyDescent="0.3">
      <c r="A4240" s="98"/>
      <c r="B4240" s="98"/>
      <c r="C4240" s="98"/>
      <c r="D4240" s="98"/>
      <c r="E4240" s="98"/>
      <c r="F4240" s="98"/>
      <c r="G4240" s="98"/>
      <c r="H4240" s="98"/>
      <c r="I4240" s="98"/>
      <c r="J4240" s="98"/>
      <c r="K4240" s="98"/>
      <c r="L4240" s="98"/>
      <c r="M4240" s="98"/>
      <c r="N4240" s="98"/>
      <c r="O4240" s="98"/>
      <c r="P4240" s="98"/>
      <c r="Q4240" s="98"/>
      <c r="R4240" s="98"/>
      <c r="S4240" s="98"/>
      <c r="T4240" s="108"/>
    </row>
    <row r="4241" spans="1:20" x14ac:dyDescent="0.3">
      <c r="A4241" s="98"/>
      <c r="B4241" s="98"/>
      <c r="C4241" s="98"/>
      <c r="D4241" s="98"/>
      <c r="E4241" s="98"/>
      <c r="F4241" s="98"/>
      <c r="G4241" s="98"/>
      <c r="H4241" s="98"/>
      <c r="I4241" s="98"/>
      <c r="J4241" s="98"/>
      <c r="K4241" s="98"/>
      <c r="L4241" s="98"/>
      <c r="M4241" s="98"/>
      <c r="N4241" s="98"/>
      <c r="O4241" s="98"/>
      <c r="P4241" s="98"/>
      <c r="Q4241" s="98"/>
      <c r="R4241" s="98"/>
      <c r="S4241" s="98"/>
      <c r="T4241" s="108"/>
    </row>
    <row r="4242" spans="1:20" x14ac:dyDescent="0.3">
      <c r="A4242" s="98"/>
      <c r="B4242" s="98"/>
      <c r="C4242" s="98"/>
      <c r="D4242" s="98"/>
      <c r="E4242" s="98"/>
      <c r="F4242" s="98"/>
      <c r="G4242" s="98"/>
      <c r="H4242" s="98"/>
      <c r="I4242" s="98"/>
      <c r="J4242" s="98"/>
      <c r="K4242" s="98"/>
      <c r="L4242" s="98"/>
      <c r="M4242" s="98"/>
      <c r="N4242" s="98"/>
      <c r="O4242" s="98"/>
      <c r="P4242" s="98"/>
      <c r="Q4242" s="98"/>
      <c r="R4242" s="98"/>
      <c r="S4242" s="98"/>
      <c r="T4242" s="108"/>
    </row>
    <row r="4243" spans="1:20" x14ac:dyDescent="0.3">
      <c r="A4243" s="98"/>
      <c r="B4243" s="98"/>
      <c r="C4243" s="98"/>
      <c r="D4243" s="98"/>
      <c r="E4243" s="98"/>
      <c r="F4243" s="98"/>
      <c r="G4243" s="98"/>
      <c r="H4243" s="98"/>
      <c r="I4243" s="98"/>
      <c r="J4243" s="98"/>
      <c r="K4243" s="98"/>
      <c r="L4243" s="98"/>
      <c r="M4243" s="98"/>
      <c r="N4243" s="98"/>
      <c r="O4243" s="98"/>
      <c r="P4243" s="98"/>
      <c r="Q4243" s="98"/>
      <c r="R4243" s="98"/>
      <c r="S4243" s="98"/>
      <c r="T4243" s="108"/>
    </row>
    <row r="4244" spans="1:20" x14ac:dyDescent="0.3">
      <c r="A4244" s="98"/>
      <c r="B4244" s="98"/>
      <c r="C4244" s="98"/>
      <c r="D4244" s="98"/>
      <c r="E4244" s="98"/>
      <c r="F4244" s="98"/>
      <c r="G4244" s="98"/>
      <c r="H4244" s="98"/>
      <c r="I4244" s="98"/>
      <c r="J4244" s="98"/>
      <c r="K4244" s="98"/>
      <c r="L4244" s="98"/>
      <c r="M4244" s="98"/>
      <c r="N4244" s="98"/>
      <c r="O4244" s="98"/>
      <c r="P4244" s="98"/>
      <c r="Q4244" s="98"/>
      <c r="R4244" s="98"/>
      <c r="S4244" s="98"/>
      <c r="T4244" s="108"/>
    </row>
    <row r="4245" spans="1:20" x14ac:dyDescent="0.3">
      <c r="A4245" s="98"/>
      <c r="B4245" s="98"/>
      <c r="C4245" s="98"/>
      <c r="D4245" s="98"/>
      <c r="E4245" s="98"/>
      <c r="F4245" s="98"/>
      <c r="G4245" s="98"/>
      <c r="H4245" s="98"/>
      <c r="I4245" s="98"/>
      <c r="J4245" s="98"/>
      <c r="K4245" s="98"/>
      <c r="L4245" s="98"/>
      <c r="M4245" s="98"/>
      <c r="N4245" s="98"/>
      <c r="O4245" s="98"/>
      <c r="P4245" s="98"/>
      <c r="Q4245" s="98"/>
      <c r="R4245" s="98"/>
      <c r="S4245" s="98"/>
      <c r="T4245" s="108"/>
    </row>
    <row r="4246" spans="1:20" x14ac:dyDescent="0.3">
      <c r="A4246" s="98"/>
      <c r="B4246" s="98"/>
      <c r="C4246" s="98"/>
      <c r="D4246" s="98"/>
      <c r="E4246" s="98"/>
      <c r="F4246" s="98"/>
      <c r="G4246" s="98"/>
      <c r="H4246" s="98"/>
      <c r="I4246" s="98"/>
      <c r="J4246" s="98"/>
      <c r="K4246" s="98"/>
      <c r="L4246" s="98"/>
      <c r="M4246" s="98"/>
      <c r="N4246" s="98"/>
      <c r="O4246" s="98"/>
      <c r="P4246" s="98"/>
      <c r="Q4246" s="98"/>
      <c r="R4246" s="98"/>
      <c r="S4246" s="98"/>
      <c r="T4246" s="108"/>
    </row>
    <row r="4247" spans="1:20" x14ac:dyDescent="0.3">
      <c r="A4247" s="98"/>
      <c r="B4247" s="98"/>
      <c r="C4247" s="98"/>
      <c r="D4247" s="98"/>
      <c r="E4247" s="98"/>
      <c r="F4247" s="98"/>
      <c r="G4247" s="98"/>
      <c r="H4247" s="98"/>
      <c r="I4247" s="98"/>
      <c r="J4247" s="98"/>
      <c r="K4247" s="98"/>
      <c r="L4247" s="98"/>
      <c r="M4247" s="98"/>
      <c r="N4247" s="98"/>
      <c r="O4247" s="98"/>
      <c r="P4247" s="98"/>
      <c r="Q4247" s="98"/>
      <c r="R4247" s="98"/>
      <c r="S4247" s="98"/>
      <c r="T4247" s="108"/>
    </row>
    <row r="4248" spans="1:20" x14ac:dyDescent="0.3">
      <c r="A4248" s="98"/>
      <c r="B4248" s="98"/>
      <c r="C4248" s="98"/>
      <c r="D4248" s="98"/>
      <c r="E4248" s="98"/>
      <c r="F4248" s="98"/>
      <c r="G4248" s="98"/>
      <c r="H4248" s="98"/>
      <c r="I4248" s="98"/>
      <c r="J4248" s="98"/>
      <c r="K4248" s="98"/>
      <c r="L4248" s="98"/>
      <c r="M4248" s="98"/>
      <c r="N4248" s="98"/>
      <c r="O4248" s="98"/>
      <c r="P4248" s="98"/>
      <c r="Q4248" s="98"/>
      <c r="R4248" s="98"/>
      <c r="S4248" s="98"/>
      <c r="T4248" s="108"/>
    </row>
    <row r="4249" spans="1:20" x14ac:dyDescent="0.3">
      <c r="A4249" s="98"/>
      <c r="B4249" s="98"/>
      <c r="C4249" s="98"/>
      <c r="D4249" s="98"/>
      <c r="E4249" s="98"/>
      <c r="F4249" s="98"/>
      <c r="G4249" s="98"/>
      <c r="H4249" s="98"/>
      <c r="I4249" s="98"/>
      <c r="J4249" s="98"/>
      <c r="K4249" s="98"/>
      <c r="L4249" s="98"/>
      <c r="M4249" s="98"/>
      <c r="N4249" s="98"/>
      <c r="O4249" s="98"/>
      <c r="P4249" s="98"/>
      <c r="Q4249" s="98"/>
      <c r="R4249" s="98"/>
      <c r="S4249" s="98"/>
      <c r="T4249" s="108"/>
    </row>
    <row r="4250" spans="1:20" x14ac:dyDescent="0.3">
      <c r="A4250" s="98"/>
      <c r="B4250" s="98"/>
      <c r="C4250" s="98"/>
      <c r="D4250" s="98"/>
      <c r="E4250" s="98"/>
      <c r="F4250" s="98"/>
      <c r="G4250" s="98"/>
      <c r="H4250" s="98"/>
      <c r="I4250" s="98"/>
      <c r="J4250" s="98"/>
      <c r="K4250" s="98"/>
      <c r="L4250" s="98"/>
      <c r="M4250" s="98"/>
      <c r="N4250" s="98"/>
      <c r="O4250" s="98"/>
      <c r="P4250" s="98"/>
      <c r="Q4250" s="98"/>
      <c r="R4250" s="98"/>
      <c r="S4250" s="98"/>
      <c r="T4250" s="108"/>
    </row>
    <row r="4251" spans="1:20" x14ac:dyDescent="0.3">
      <c r="A4251" s="98"/>
      <c r="B4251" s="98"/>
      <c r="C4251" s="98"/>
      <c r="D4251" s="98"/>
      <c r="E4251" s="98"/>
      <c r="F4251" s="98"/>
      <c r="G4251" s="98"/>
      <c r="H4251" s="98"/>
      <c r="I4251" s="98"/>
      <c r="J4251" s="98"/>
      <c r="K4251" s="98"/>
      <c r="L4251" s="98"/>
      <c r="M4251" s="98"/>
      <c r="N4251" s="98"/>
      <c r="O4251" s="98"/>
      <c r="P4251" s="98"/>
      <c r="Q4251" s="98"/>
      <c r="R4251" s="98"/>
      <c r="S4251" s="98"/>
      <c r="T4251" s="108"/>
    </row>
    <row r="4252" spans="1:20" x14ac:dyDescent="0.3">
      <c r="A4252" s="98"/>
      <c r="B4252" s="98"/>
      <c r="C4252" s="98"/>
      <c r="D4252" s="98"/>
      <c r="E4252" s="98"/>
      <c r="F4252" s="98"/>
      <c r="G4252" s="98"/>
      <c r="H4252" s="98"/>
      <c r="I4252" s="98"/>
      <c r="J4252" s="98"/>
      <c r="K4252" s="98"/>
      <c r="L4252" s="98"/>
      <c r="M4252" s="98"/>
      <c r="N4252" s="98"/>
      <c r="O4252" s="98"/>
      <c r="P4252" s="98"/>
      <c r="Q4252" s="98"/>
      <c r="R4252" s="98"/>
      <c r="S4252" s="98"/>
      <c r="T4252" s="108"/>
    </row>
    <row r="4253" spans="1:20" x14ac:dyDescent="0.3">
      <c r="A4253" s="98"/>
      <c r="B4253" s="98"/>
      <c r="C4253" s="98"/>
      <c r="D4253" s="98"/>
      <c r="E4253" s="98"/>
      <c r="F4253" s="98"/>
      <c r="G4253" s="98"/>
      <c r="H4253" s="98"/>
      <c r="I4253" s="98"/>
      <c r="J4253" s="98"/>
      <c r="K4253" s="98"/>
      <c r="L4253" s="98"/>
      <c r="M4253" s="98"/>
      <c r="N4253" s="98"/>
      <c r="O4253" s="98"/>
      <c r="P4253" s="98"/>
      <c r="Q4253" s="98"/>
      <c r="R4253" s="98"/>
      <c r="S4253" s="98"/>
      <c r="T4253" s="108"/>
    </row>
    <row r="4254" spans="1:20" x14ac:dyDescent="0.3">
      <c r="A4254" s="98"/>
      <c r="B4254" s="98"/>
      <c r="C4254" s="98"/>
      <c r="D4254" s="98"/>
      <c r="E4254" s="98"/>
      <c r="F4254" s="98"/>
      <c r="G4254" s="98"/>
      <c r="H4254" s="98"/>
      <c r="I4254" s="98"/>
      <c r="J4254" s="98"/>
      <c r="K4254" s="98"/>
      <c r="L4254" s="98"/>
      <c r="M4254" s="98"/>
      <c r="N4254" s="98"/>
      <c r="O4254" s="98"/>
      <c r="P4254" s="98"/>
      <c r="Q4254" s="98"/>
      <c r="R4254" s="98"/>
      <c r="S4254" s="98"/>
      <c r="T4254" s="108"/>
    </row>
    <row r="4255" spans="1:20" x14ac:dyDescent="0.3">
      <c r="A4255" s="98"/>
      <c r="B4255" s="98"/>
      <c r="C4255" s="98"/>
      <c r="D4255" s="98"/>
      <c r="E4255" s="98"/>
      <c r="F4255" s="98"/>
      <c r="G4255" s="98"/>
      <c r="H4255" s="98"/>
      <c r="I4255" s="98"/>
      <c r="J4255" s="98"/>
      <c r="K4255" s="98"/>
      <c r="L4255" s="98"/>
      <c r="M4255" s="98"/>
      <c r="N4255" s="98"/>
      <c r="O4255" s="98"/>
      <c r="P4255" s="98"/>
      <c r="Q4255" s="98"/>
      <c r="R4255" s="98"/>
      <c r="S4255" s="98"/>
      <c r="T4255" s="108"/>
    </row>
    <row r="4256" spans="1:20" x14ac:dyDescent="0.3">
      <c r="A4256" s="98"/>
      <c r="B4256" s="98"/>
      <c r="C4256" s="98"/>
      <c r="D4256" s="98"/>
      <c r="E4256" s="98"/>
      <c r="F4256" s="98"/>
      <c r="G4256" s="98"/>
      <c r="H4256" s="98"/>
      <c r="I4256" s="98"/>
      <c r="J4256" s="98"/>
      <c r="K4256" s="98"/>
      <c r="L4256" s="98"/>
      <c r="M4256" s="98"/>
      <c r="N4256" s="98"/>
      <c r="O4256" s="98"/>
      <c r="P4256" s="98"/>
      <c r="Q4256" s="98"/>
      <c r="R4256" s="98"/>
      <c r="S4256" s="98"/>
      <c r="T4256" s="108"/>
    </row>
    <row r="4257" spans="1:20" x14ac:dyDescent="0.3">
      <c r="A4257" s="98"/>
      <c r="B4257" s="98"/>
      <c r="C4257" s="98"/>
      <c r="D4257" s="98"/>
      <c r="E4257" s="98"/>
      <c r="F4257" s="98"/>
      <c r="G4257" s="98"/>
      <c r="H4257" s="98"/>
      <c r="I4257" s="98"/>
      <c r="J4257" s="98"/>
      <c r="K4257" s="98"/>
      <c r="L4257" s="98"/>
      <c r="M4257" s="98"/>
      <c r="N4257" s="98"/>
      <c r="O4257" s="98"/>
      <c r="P4257" s="98"/>
      <c r="Q4257" s="98"/>
      <c r="R4257" s="98"/>
      <c r="S4257" s="98"/>
      <c r="T4257" s="108"/>
    </row>
    <row r="4258" spans="1:20" x14ac:dyDescent="0.3">
      <c r="A4258" s="98"/>
      <c r="B4258" s="98"/>
      <c r="C4258" s="98"/>
      <c r="D4258" s="98"/>
      <c r="E4258" s="98"/>
      <c r="F4258" s="98"/>
      <c r="G4258" s="98"/>
      <c r="H4258" s="98"/>
      <c r="I4258" s="98"/>
      <c r="J4258" s="98"/>
      <c r="K4258" s="98"/>
      <c r="L4258" s="98"/>
      <c r="M4258" s="98"/>
      <c r="N4258" s="98"/>
      <c r="O4258" s="98"/>
      <c r="P4258" s="98"/>
      <c r="Q4258" s="98"/>
      <c r="R4258" s="98"/>
      <c r="S4258" s="98"/>
      <c r="T4258" s="108"/>
    </row>
    <row r="4259" spans="1:20" x14ac:dyDescent="0.3">
      <c r="A4259" s="98"/>
      <c r="B4259" s="98"/>
      <c r="C4259" s="98"/>
      <c r="D4259" s="98"/>
      <c r="E4259" s="98"/>
      <c r="F4259" s="98"/>
      <c r="G4259" s="98"/>
      <c r="H4259" s="98"/>
      <c r="I4259" s="98"/>
      <c r="J4259" s="98"/>
      <c r="K4259" s="98"/>
      <c r="L4259" s="98"/>
      <c r="M4259" s="98"/>
      <c r="N4259" s="98"/>
      <c r="O4259" s="98"/>
      <c r="P4259" s="98"/>
      <c r="Q4259" s="98"/>
      <c r="R4259" s="98"/>
      <c r="S4259" s="98"/>
      <c r="T4259" s="108"/>
    </row>
    <row r="4260" spans="1:20" x14ac:dyDescent="0.3">
      <c r="A4260" s="98"/>
      <c r="B4260" s="98"/>
      <c r="C4260" s="98"/>
      <c r="D4260" s="98"/>
      <c r="E4260" s="98"/>
      <c r="F4260" s="98"/>
      <c r="G4260" s="98"/>
      <c r="H4260" s="98"/>
      <c r="I4260" s="98"/>
      <c r="J4260" s="98"/>
      <c r="K4260" s="98"/>
      <c r="L4260" s="98"/>
      <c r="M4260" s="98"/>
      <c r="N4260" s="98"/>
      <c r="O4260" s="98"/>
      <c r="P4260" s="98"/>
      <c r="Q4260" s="98"/>
      <c r="R4260" s="98"/>
      <c r="S4260" s="98"/>
      <c r="T4260" s="108"/>
    </row>
    <row r="4261" spans="1:20" x14ac:dyDescent="0.3">
      <c r="A4261" s="98"/>
      <c r="B4261" s="98"/>
      <c r="C4261" s="98"/>
      <c r="D4261" s="98"/>
      <c r="E4261" s="98"/>
      <c r="F4261" s="98"/>
      <c r="G4261" s="98"/>
      <c r="H4261" s="98"/>
      <c r="I4261" s="98"/>
      <c r="J4261" s="98"/>
      <c r="K4261" s="98"/>
      <c r="L4261" s="98"/>
      <c r="M4261" s="98"/>
      <c r="N4261" s="98"/>
      <c r="O4261" s="98"/>
      <c r="P4261" s="98"/>
      <c r="Q4261" s="98"/>
      <c r="R4261" s="98"/>
      <c r="S4261" s="98"/>
      <c r="T4261" s="108"/>
    </row>
    <row r="4262" spans="1:20" x14ac:dyDescent="0.3">
      <c r="A4262" s="98"/>
      <c r="B4262" s="98"/>
      <c r="C4262" s="98"/>
      <c r="D4262" s="98"/>
      <c r="E4262" s="98"/>
      <c r="F4262" s="98"/>
      <c r="G4262" s="98"/>
      <c r="H4262" s="98"/>
      <c r="I4262" s="98"/>
      <c r="J4262" s="98"/>
      <c r="K4262" s="98"/>
      <c r="L4262" s="98"/>
      <c r="M4262" s="98"/>
      <c r="N4262" s="98"/>
      <c r="O4262" s="98"/>
      <c r="P4262" s="98"/>
      <c r="Q4262" s="98"/>
      <c r="R4262" s="98"/>
      <c r="S4262" s="98"/>
      <c r="T4262" s="108"/>
    </row>
    <row r="4263" spans="1:20" x14ac:dyDescent="0.3">
      <c r="A4263" s="98"/>
      <c r="B4263" s="98"/>
      <c r="C4263" s="98"/>
      <c r="D4263" s="98"/>
      <c r="E4263" s="98"/>
      <c r="F4263" s="98"/>
      <c r="G4263" s="98"/>
      <c r="H4263" s="98"/>
      <c r="I4263" s="98"/>
      <c r="J4263" s="98"/>
      <c r="K4263" s="98"/>
      <c r="L4263" s="98"/>
      <c r="M4263" s="98"/>
      <c r="N4263" s="98"/>
      <c r="O4263" s="98"/>
      <c r="P4263" s="98"/>
      <c r="Q4263" s="98"/>
      <c r="R4263" s="98"/>
      <c r="S4263" s="98"/>
      <c r="T4263" s="108"/>
    </row>
    <row r="4264" spans="1:20" x14ac:dyDescent="0.3">
      <c r="A4264" s="98"/>
      <c r="B4264" s="98"/>
      <c r="C4264" s="98"/>
      <c r="D4264" s="98"/>
      <c r="E4264" s="98"/>
      <c r="F4264" s="98"/>
      <c r="G4264" s="98"/>
      <c r="H4264" s="98"/>
      <c r="I4264" s="98"/>
      <c r="J4264" s="98"/>
      <c r="K4264" s="98"/>
      <c r="L4264" s="98"/>
      <c r="M4264" s="98"/>
      <c r="N4264" s="98"/>
      <c r="O4264" s="98"/>
      <c r="P4264" s="98"/>
      <c r="Q4264" s="98"/>
      <c r="R4264" s="98"/>
      <c r="S4264" s="98"/>
      <c r="T4264" s="108"/>
    </row>
    <row r="4265" spans="1:20" x14ac:dyDescent="0.3">
      <c r="A4265" s="98"/>
      <c r="B4265" s="98"/>
      <c r="C4265" s="98"/>
      <c r="D4265" s="98"/>
      <c r="E4265" s="98"/>
      <c r="F4265" s="98"/>
      <c r="G4265" s="98"/>
      <c r="H4265" s="98"/>
      <c r="I4265" s="98"/>
      <c r="J4265" s="98"/>
      <c r="K4265" s="98"/>
      <c r="L4265" s="98"/>
      <c r="M4265" s="98"/>
      <c r="N4265" s="98"/>
      <c r="O4265" s="98"/>
      <c r="P4265" s="98"/>
      <c r="Q4265" s="98"/>
      <c r="R4265" s="98"/>
      <c r="S4265" s="98"/>
      <c r="T4265" s="108"/>
    </row>
    <row r="4266" spans="1:20" x14ac:dyDescent="0.3">
      <c r="A4266" s="98"/>
      <c r="B4266" s="98"/>
      <c r="C4266" s="98"/>
      <c r="D4266" s="98"/>
      <c r="E4266" s="98"/>
      <c r="F4266" s="98"/>
      <c r="G4266" s="98"/>
      <c r="H4266" s="98"/>
      <c r="I4266" s="98"/>
      <c r="J4266" s="98"/>
      <c r="K4266" s="98"/>
      <c r="L4266" s="98"/>
      <c r="M4266" s="98"/>
      <c r="N4266" s="98"/>
      <c r="O4266" s="98"/>
      <c r="P4266" s="98"/>
      <c r="Q4266" s="98"/>
      <c r="R4266" s="98"/>
      <c r="S4266" s="98"/>
      <c r="T4266" s="108"/>
    </row>
    <row r="4267" spans="1:20" x14ac:dyDescent="0.3">
      <c r="A4267" s="98"/>
      <c r="B4267" s="98"/>
      <c r="C4267" s="98"/>
      <c r="D4267" s="98"/>
      <c r="E4267" s="98"/>
      <c r="F4267" s="98"/>
      <c r="G4267" s="98"/>
      <c r="H4267" s="98"/>
      <c r="I4267" s="98"/>
      <c r="J4267" s="98"/>
      <c r="K4267" s="98"/>
      <c r="L4267" s="98"/>
      <c r="M4267" s="98"/>
      <c r="N4267" s="98"/>
      <c r="O4267" s="98"/>
      <c r="P4267" s="98"/>
      <c r="Q4267" s="98"/>
      <c r="R4267" s="98"/>
      <c r="S4267" s="98"/>
      <c r="T4267" s="108"/>
    </row>
    <row r="4268" spans="1:20" x14ac:dyDescent="0.3">
      <c r="A4268" s="98"/>
      <c r="B4268" s="98"/>
      <c r="C4268" s="98"/>
      <c r="D4268" s="98"/>
      <c r="E4268" s="98"/>
      <c r="F4268" s="98"/>
      <c r="G4268" s="98"/>
      <c r="H4268" s="98"/>
      <c r="I4268" s="98"/>
      <c r="J4268" s="98"/>
      <c r="K4268" s="98"/>
      <c r="L4268" s="98"/>
      <c r="M4268" s="98"/>
      <c r="N4268" s="98"/>
      <c r="O4268" s="98"/>
      <c r="P4268" s="98"/>
      <c r="Q4268" s="98"/>
      <c r="R4268" s="98"/>
      <c r="S4268" s="98"/>
      <c r="T4268" s="108"/>
    </row>
    <row r="4269" spans="1:20" x14ac:dyDescent="0.3">
      <c r="A4269" s="98"/>
      <c r="B4269" s="98"/>
      <c r="C4269" s="98"/>
      <c r="D4269" s="98"/>
      <c r="E4269" s="98"/>
      <c r="F4269" s="98"/>
      <c r="G4269" s="98"/>
      <c r="H4269" s="98"/>
      <c r="I4269" s="98"/>
      <c r="J4269" s="98"/>
      <c r="K4269" s="98"/>
      <c r="L4269" s="98"/>
      <c r="M4269" s="98"/>
      <c r="N4269" s="98"/>
      <c r="O4269" s="98"/>
      <c r="P4269" s="98"/>
      <c r="Q4269" s="98"/>
      <c r="R4269" s="98"/>
      <c r="S4269" s="98"/>
      <c r="T4269" s="108"/>
    </row>
    <row r="4270" spans="1:20" x14ac:dyDescent="0.3">
      <c r="A4270" s="98"/>
      <c r="B4270" s="98"/>
      <c r="C4270" s="98"/>
      <c r="D4270" s="98"/>
      <c r="E4270" s="98"/>
      <c r="F4270" s="98"/>
      <c r="G4270" s="98"/>
      <c r="H4270" s="98"/>
      <c r="I4270" s="98"/>
      <c r="J4270" s="98"/>
      <c r="K4270" s="98"/>
      <c r="L4270" s="98"/>
      <c r="M4270" s="98"/>
      <c r="N4270" s="98"/>
      <c r="O4270" s="98"/>
      <c r="P4270" s="98"/>
      <c r="Q4270" s="98"/>
      <c r="R4270" s="98"/>
      <c r="S4270" s="98"/>
      <c r="T4270" s="108"/>
    </row>
    <row r="4271" spans="1:20" x14ac:dyDescent="0.3">
      <c r="A4271" s="98"/>
      <c r="B4271" s="98"/>
      <c r="C4271" s="98"/>
      <c r="D4271" s="98"/>
      <c r="E4271" s="98"/>
      <c r="F4271" s="98"/>
      <c r="G4271" s="98"/>
      <c r="H4271" s="98"/>
      <c r="I4271" s="98"/>
      <c r="J4271" s="98"/>
      <c r="K4271" s="98"/>
      <c r="L4271" s="98"/>
      <c r="M4271" s="98"/>
      <c r="N4271" s="98"/>
      <c r="O4271" s="98"/>
      <c r="P4271" s="98"/>
      <c r="Q4271" s="98"/>
      <c r="R4271" s="98"/>
      <c r="S4271" s="98"/>
      <c r="T4271" s="108"/>
    </row>
    <row r="4272" spans="1:20" x14ac:dyDescent="0.3">
      <c r="A4272" s="98"/>
      <c r="B4272" s="98"/>
      <c r="C4272" s="98"/>
      <c r="D4272" s="98"/>
      <c r="E4272" s="98"/>
      <c r="F4272" s="98"/>
      <c r="G4272" s="98"/>
      <c r="H4272" s="98"/>
      <c r="I4272" s="98"/>
      <c r="J4272" s="98"/>
      <c r="K4272" s="98"/>
      <c r="L4272" s="98"/>
      <c r="M4272" s="98"/>
      <c r="N4272" s="98"/>
      <c r="O4272" s="98"/>
      <c r="P4272" s="98"/>
      <c r="Q4272" s="98"/>
      <c r="R4272" s="98"/>
      <c r="S4272" s="98"/>
      <c r="T4272" s="108"/>
    </row>
    <row r="4273" spans="1:20" x14ac:dyDescent="0.3">
      <c r="A4273" s="98"/>
      <c r="B4273" s="98"/>
      <c r="C4273" s="98"/>
      <c r="D4273" s="98"/>
      <c r="E4273" s="98"/>
      <c r="F4273" s="98"/>
      <c r="G4273" s="98"/>
      <c r="H4273" s="98"/>
      <c r="I4273" s="98"/>
      <c r="J4273" s="98"/>
      <c r="K4273" s="98"/>
      <c r="L4273" s="98"/>
      <c r="M4273" s="98"/>
      <c r="N4273" s="98"/>
      <c r="O4273" s="98"/>
      <c r="P4273" s="98"/>
      <c r="Q4273" s="98"/>
      <c r="R4273" s="98"/>
      <c r="S4273" s="98"/>
      <c r="T4273" s="108"/>
    </row>
    <row r="4274" spans="1:20" x14ac:dyDescent="0.3">
      <c r="A4274" s="98"/>
      <c r="B4274" s="98"/>
      <c r="C4274" s="98"/>
      <c r="D4274" s="98"/>
      <c r="E4274" s="98"/>
      <c r="F4274" s="98"/>
      <c r="G4274" s="98"/>
      <c r="H4274" s="98"/>
      <c r="I4274" s="98"/>
      <c r="J4274" s="98"/>
      <c r="K4274" s="98"/>
      <c r="L4274" s="98"/>
      <c r="M4274" s="98"/>
      <c r="N4274" s="98"/>
      <c r="O4274" s="98"/>
      <c r="P4274" s="98"/>
      <c r="Q4274" s="98"/>
      <c r="R4274" s="98"/>
      <c r="S4274" s="98"/>
      <c r="T4274" s="108"/>
    </row>
    <row r="4275" spans="1:20" x14ac:dyDescent="0.3">
      <c r="A4275" s="98"/>
      <c r="B4275" s="98"/>
      <c r="C4275" s="98"/>
      <c r="D4275" s="98"/>
      <c r="E4275" s="98"/>
      <c r="F4275" s="98"/>
      <c r="G4275" s="98"/>
      <c r="H4275" s="98"/>
      <c r="I4275" s="98"/>
      <c r="J4275" s="98"/>
      <c r="K4275" s="98"/>
      <c r="L4275" s="98"/>
      <c r="M4275" s="98"/>
      <c r="N4275" s="98"/>
      <c r="O4275" s="98"/>
      <c r="P4275" s="98"/>
      <c r="Q4275" s="98"/>
      <c r="R4275" s="98"/>
      <c r="S4275" s="98"/>
      <c r="T4275" s="108"/>
    </row>
    <row r="4276" spans="1:20" x14ac:dyDescent="0.3">
      <c r="A4276" s="98"/>
      <c r="B4276" s="98"/>
      <c r="C4276" s="98"/>
      <c r="D4276" s="98"/>
      <c r="E4276" s="98"/>
      <c r="F4276" s="98"/>
      <c r="G4276" s="98"/>
      <c r="H4276" s="98"/>
      <c r="I4276" s="98"/>
      <c r="J4276" s="98"/>
      <c r="K4276" s="98"/>
      <c r="L4276" s="98"/>
      <c r="M4276" s="98"/>
      <c r="N4276" s="98"/>
      <c r="O4276" s="98"/>
      <c r="P4276" s="98"/>
      <c r="Q4276" s="98"/>
      <c r="R4276" s="98"/>
      <c r="S4276" s="98"/>
      <c r="T4276" s="108"/>
    </row>
    <row r="4277" spans="1:20" x14ac:dyDescent="0.3">
      <c r="A4277" s="98"/>
      <c r="B4277" s="98"/>
      <c r="C4277" s="98"/>
      <c r="D4277" s="98"/>
      <c r="E4277" s="98"/>
      <c r="F4277" s="98"/>
      <c r="G4277" s="98"/>
      <c r="H4277" s="98"/>
      <c r="I4277" s="98"/>
      <c r="J4277" s="98"/>
      <c r="K4277" s="98"/>
      <c r="L4277" s="98"/>
      <c r="M4277" s="98"/>
      <c r="N4277" s="98"/>
      <c r="O4277" s="98"/>
      <c r="P4277" s="98"/>
      <c r="Q4277" s="98"/>
      <c r="R4277" s="98"/>
      <c r="S4277" s="98"/>
      <c r="T4277" s="108"/>
    </row>
    <row r="4278" spans="1:20" x14ac:dyDescent="0.3">
      <c r="A4278" s="98"/>
      <c r="B4278" s="98"/>
      <c r="C4278" s="98"/>
      <c r="D4278" s="98"/>
      <c r="E4278" s="98"/>
      <c r="F4278" s="98"/>
      <c r="G4278" s="98"/>
      <c r="H4278" s="98"/>
      <c r="I4278" s="98"/>
      <c r="J4278" s="98"/>
      <c r="K4278" s="98"/>
      <c r="L4278" s="98"/>
      <c r="M4278" s="98"/>
      <c r="N4278" s="98"/>
      <c r="O4278" s="98"/>
      <c r="P4278" s="98"/>
      <c r="Q4278" s="98"/>
      <c r="R4278" s="98"/>
      <c r="S4278" s="98"/>
      <c r="T4278" s="108"/>
    </row>
    <row r="4279" spans="1:20" x14ac:dyDescent="0.3">
      <c r="A4279" s="98"/>
      <c r="B4279" s="98"/>
      <c r="C4279" s="98"/>
      <c r="D4279" s="98"/>
      <c r="E4279" s="98"/>
      <c r="F4279" s="98"/>
      <c r="G4279" s="98"/>
      <c r="H4279" s="98"/>
      <c r="I4279" s="98"/>
      <c r="J4279" s="98"/>
      <c r="K4279" s="98"/>
      <c r="L4279" s="98"/>
      <c r="M4279" s="98"/>
      <c r="N4279" s="98"/>
      <c r="O4279" s="98"/>
      <c r="P4279" s="98"/>
      <c r="Q4279" s="98"/>
      <c r="R4279" s="98"/>
      <c r="S4279" s="98"/>
      <c r="T4279" s="108"/>
    </row>
    <row r="4280" spans="1:20" x14ac:dyDescent="0.3">
      <c r="A4280" s="98"/>
      <c r="B4280" s="98"/>
      <c r="C4280" s="98"/>
      <c r="D4280" s="98"/>
      <c r="E4280" s="98"/>
      <c r="F4280" s="98"/>
      <c r="G4280" s="98"/>
      <c r="H4280" s="98"/>
      <c r="I4280" s="98"/>
      <c r="J4280" s="98"/>
      <c r="K4280" s="98"/>
      <c r="L4280" s="98"/>
      <c r="M4280" s="98"/>
      <c r="N4280" s="98"/>
      <c r="O4280" s="98"/>
      <c r="P4280" s="98"/>
      <c r="Q4280" s="98"/>
      <c r="R4280" s="98"/>
      <c r="S4280" s="98"/>
      <c r="T4280" s="108"/>
    </row>
    <row r="4281" spans="1:20" x14ac:dyDescent="0.3">
      <c r="A4281" s="98"/>
      <c r="B4281" s="98"/>
      <c r="C4281" s="98"/>
      <c r="D4281" s="98"/>
      <c r="E4281" s="98"/>
      <c r="F4281" s="98"/>
      <c r="G4281" s="98"/>
      <c r="H4281" s="98"/>
      <c r="I4281" s="98"/>
      <c r="J4281" s="98"/>
      <c r="K4281" s="98"/>
      <c r="L4281" s="98"/>
      <c r="M4281" s="98"/>
      <c r="N4281" s="98"/>
      <c r="O4281" s="98"/>
      <c r="P4281" s="98"/>
      <c r="Q4281" s="98"/>
      <c r="R4281" s="98"/>
      <c r="S4281" s="98"/>
      <c r="T4281" s="108"/>
    </row>
    <row r="4282" spans="1:20" x14ac:dyDescent="0.3">
      <c r="A4282" s="98"/>
      <c r="B4282" s="98"/>
      <c r="C4282" s="98"/>
      <c r="D4282" s="98"/>
      <c r="E4282" s="98"/>
      <c r="F4282" s="98"/>
      <c r="G4282" s="98"/>
      <c r="H4282" s="98"/>
      <c r="I4282" s="98"/>
      <c r="J4282" s="98"/>
      <c r="K4282" s="98"/>
      <c r="L4282" s="98"/>
      <c r="M4282" s="98"/>
      <c r="N4282" s="98"/>
      <c r="O4282" s="98"/>
      <c r="P4282" s="98"/>
      <c r="Q4282" s="98"/>
      <c r="R4282" s="98"/>
      <c r="S4282" s="98"/>
      <c r="T4282" s="108"/>
    </row>
    <row r="4283" spans="1:20" x14ac:dyDescent="0.3">
      <c r="A4283" s="98"/>
      <c r="B4283" s="98"/>
      <c r="C4283" s="98"/>
      <c r="D4283" s="98"/>
      <c r="E4283" s="98"/>
      <c r="F4283" s="98"/>
      <c r="G4283" s="98"/>
      <c r="H4283" s="98"/>
      <c r="I4283" s="98"/>
      <c r="J4283" s="98"/>
      <c r="K4283" s="98"/>
      <c r="L4283" s="98"/>
      <c r="M4283" s="98"/>
      <c r="N4283" s="98"/>
      <c r="O4283" s="98"/>
      <c r="P4283" s="98"/>
      <c r="Q4283" s="98"/>
      <c r="R4283" s="98"/>
      <c r="S4283" s="98"/>
      <c r="T4283" s="108"/>
    </row>
    <row r="4284" spans="1:20" x14ac:dyDescent="0.3">
      <c r="A4284" s="98"/>
      <c r="B4284" s="98"/>
      <c r="C4284" s="98"/>
      <c r="D4284" s="98"/>
      <c r="E4284" s="98"/>
      <c r="F4284" s="98"/>
      <c r="G4284" s="98"/>
      <c r="H4284" s="98"/>
      <c r="I4284" s="98"/>
      <c r="J4284" s="98"/>
      <c r="K4284" s="98"/>
      <c r="L4284" s="98"/>
      <c r="M4284" s="98"/>
      <c r="N4284" s="98"/>
      <c r="O4284" s="98"/>
      <c r="P4284" s="98"/>
      <c r="Q4284" s="98"/>
      <c r="R4284" s="98"/>
      <c r="S4284" s="98"/>
      <c r="T4284" s="108"/>
    </row>
    <row r="4285" spans="1:20" x14ac:dyDescent="0.3">
      <c r="A4285" s="98"/>
      <c r="B4285" s="98"/>
      <c r="C4285" s="98"/>
      <c r="D4285" s="98"/>
      <c r="E4285" s="98"/>
      <c r="F4285" s="98"/>
      <c r="G4285" s="98"/>
      <c r="H4285" s="98"/>
      <c r="I4285" s="98"/>
      <c r="J4285" s="98"/>
      <c r="K4285" s="98"/>
      <c r="L4285" s="98"/>
      <c r="M4285" s="98"/>
      <c r="N4285" s="98"/>
      <c r="O4285" s="98"/>
      <c r="P4285" s="98"/>
      <c r="Q4285" s="98"/>
      <c r="R4285" s="98"/>
      <c r="S4285" s="98"/>
      <c r="T4285" s="108"/>
    </row>
    <row r="4286" spans="1:20" x14ac:dyDescent="0.3">
      <c r="A4286" s="98"/>
      <c r="B4286" s="98"/>
      <c r="C4286" s="98"/>
      <c r="D4286" s="98"/>
      <c r="E4286" s="98"/>
      <c r="F4286" s="98"/>
      <c r="G4286" s="98"/>
      <c r="H4286" s="98"/>
      <c r="I4286" s="98"/>
      <c r="J4286" s="98"/>
      <c r="K4286" s="98"/>
      <c r="L4286" s="98"/>
      <c r="M4286" s="98"/>
      <c r="N4286" s="98"/>
      <c r="O4286" s="98"/>
      <c r="P4286" s="98"/>
      <c r="Q4286" s="98"/>
      <c r="R4286" s="98"/>
      <c r="S4286" s="98"/>
      <c r="T4286" s="108"/>
    </row>
    <row r="4287" spans="1:20" x14ac:dyDescent="0.3">
      <c r="A4287" s="98"/>
      <c r="B4287" s="98"/>
      <c r="C4287" s="98"/>
      <c r="D4287" s="98"/>
      <c r="E4287" s="98"/>
      <c r="F4287" s="98"/>
      <c r="G4287" s="98"/>
      <c r="H4287" s="98"/>
      <c r="I4287" s="98"/>
      <c r="J4287" s="98"/>
      <c r="K4287" s="98"/>
      <c r="L4287" s="98"/>
      <c r="M4287" s="98"/>
      <c r="N4287" s="98"/>
      <c r="O4287" s="98"/>
      <c r="P4287" s="98"/>
      <c r="Q4287" s="98"/>
      <c r="R4287" s="98"/>
      <c r="S4287" s="98"/>
      <c r="T4287" s="108"/>
    </row>
    <row r="4288" spans="1:20" x14ac:dyDescent="0.3">
      <c r="A4288" s="98"/>
      <c r="B4288" s="98"/>
      <c r="C4288" s="98"/>
      <c r="D4288" s="98"/>
      <c r="E4288" s="98"/>
      <c r="F4288" s="98"/>
      <c r="G4288" s="98"/>
      <c r="H4288" s="98"/>
      <c r="I4288" s="98"/>
      <c r="J4288" s="98"/>
      <c r="K4288" s="98"/>
      <c r="L4288" s="98"/>
      <c r="M4288" s="98"/>
      <c r="N4288" s="98"/>
      <c r="O4288" s="98"/>
      <c r="P4288" s="98"/>
      <c r="Q4288" s="98"/>
      <c r="R4288" s="98"/>
      <c r="S4288" s="98"/>
      <c r="T4288" s="108"/>
    </row>
    <row r="4289" spans="1:20" x14ac:dyDescent="0.3">
      <c r="A4289" s="98"/>
      <c r="B4289" s="98"/>
      <c r="C4289" s="98"/>
      <c r="D4289" s="98"/>
      <c r="E4289" s="98"/>
      <c r="F4289" s="98"/>
      <c r="G4289" s="98"/>
      <c r="H4289" s="98"/>
      <c r="I4289" s="98"/>
      <c r="J4289" s="98"/>
      <c r="K4289" s="98"/>
      <c r="L4289" s="98"/>
      <c r="M4289" s="98"/>
      <c r="N4289" s="98"/>
      <c r="O4289" s="98"/>
      <c r="P4289" s="98"/>
      <c r="Q4289" s="98"/>
      <c r="R4289" s="98"/>
      <c r="S4289" s="98"/>
      <c r="T4289" s="108"/>
    </row>
    <row r="4290" spans="1:20" x14ac:dyDescent="0.3">
      <c r="A4290" s="98"/>
      <c r="B4290" s="98"/>
      <c r="C4290" s="98"/>
      <c r="D4290" s="98"/>
      <c r="E4290" s="98"/>
      <c r="F4290" s="98"/>
      <c r="G4290" s="98"/>
      <c r="H4290" s="98"/>
      <c r="I4290" s="98"/>
      <c r="J4290" s="98"/>
      <c r="K4290" s="98"/>
      <c r="L4290" s="98"/>
      <c r="M4290" s="98"/>
      <c r="N4290" s="98"/>
      <c r="O4290" s="98"/>
      <c r="P4290" s="98"/>
      <c r="Q4290" s="98"/>
      <c r="R4290" s="98"/>
      <c r="S4290" s="98"/>
      <c r="T4290" s="108"/>
    </row>
    <row r="4291" spans="1:20" x14ac:dyDescent="0.3">
      <c r="A4291" s="98"/>
      <c r="B4291" s="98"/>
      <c r="C4291" s="98"/>
      <c r="D4291" s="98"/>
      <c r="E4291" s="98"/>
      <c r="F4291" s="98"/>
      <c r="G4291" s="98"/>
      <c r="H4291" s="98"/>
      <c r="I4291" s="98"/>
      <c r="J4291" s="98"/>
      <c r="K4291" s="98"/>
      <c r="L4291" s="98"/>
      <c r="M4291" s="98"/>
      <c r="N4291" s="98"/>
      <c r="O4291" s="98"/>
      <c r="P4291" s="98"/>
      <c r="Q4291" s="98"/>
      <c r="R4291" s="98"/>
      <c r="S4291" s="98"/>
      <c r="T4291" s="108"/>
    </row>
    <row r="4292" spans="1:20" x14ac:dyDescent="0.3">
      <c r="A4292" s="98"/>
      <c r="B4292" s="98"/>
      <c r="C4292" s="98"/>
      <c r="D4292" s="98"/>
      <c r="E4292" s="98"/>
      <c r="F4292" s="98"/>
      <c r="G4292" s="98"/>
      <c r="H4292" s="98"/>
      <c r="I4292" s="98"/>
      <c r="J4292" s="98"/>
      <c r="K4292" s="98"/>
      <c r="L4292" s="98"/>
      <c r="M4292" s="98"/>
      <c r="N4292" s="98"/>
      <c r="O4292" s="98"/>
      <c r="P4292" s="98"/>
      <c r="Q4292" s="98"/>
      <c r="R4292" s="98"/>
      <c r="S4292" s="98"/>
      <c r="T4292" s="108"/>
    </row>
    <row r="4293" spans="1:20" x14ac:dyDescent="0.3">
      <c r="A4293" s="98"/>
      <c r="B4293" s="98"/>
      <c r="C4293" s="98"/>
      <c r="D4293" s="98"/>
      <c r="E4293" s="98"/>
      <c r="F4293" s="98"/>
      <c r="G4293" s="98"/>
      <c r="H4293" s="98"/>
      <c r="I4293" s="98"/>
      <c r="J4293" s="98"/>
      <c r="K4293" s="98"/>
      <c r="L4293" s="98"/>
      <c r="M4293" s="98"/>
      <c r="N4293" s="98"/>
      <c r="O4293" s="98"/>
      <c r="P4293" s="98"/>
      <c r="Q4293" s="98"/>
      <c r="R4293" s="98"/>
      <c r="S4293" s="98"/>
      <c r="T4293" s="108"/>
    </row>
    <row r="4294" spans="1:20" x14ac:dyDescent="0.3">
      <c r="A4294" s="98"/>
      <c r="B4294" s="98"/>
      <c r="C4294" s="98"/>
      <c r="D4294" s="98"/>
      <c r="E4294" s="98"/>
      <c r="F4294" s="98"/>
      <c r="G4294" s="98"/>
      <c r="H4294" s="98"/>
      <c r="I4294" s="98"/>
      <c r="J4294" s="98"/>
      <c r="K4294" s="98"/>
      <c r="L4294" s="98"/>
      <c r="M4294" s="98"/>
      <c r="N4294" s="98"/>
      <c r="O4294" s="98"/>
      <c r="P4294" s="98"/>
      <c r="Q4294" s="98"/>
      <c r="R4294" s="98"/>
      <c r="S4294" s="98"/>
      <c r="T4294" s="108"/>
    </row>
    <row r="4295" spans="1:20" x14ac:dyDescent="0.3">
      <c r="A4295" s="98"/>
      <c r="B4295" s="98"/>
      <c r="C4295" s="98"/>
      <c r="D4295" s="98"/>
      <c r="E4295" s="98"/>
      <c r="F4295" s="98"/>
      <c r="G4295" s="98"/>
      <c r="H4295" s="98"/>
      <c r="I4295" s="98"/>
      <c r="J4295" s="98"/>
      <c r="K4295" s="98"/>
      <c r="L4295" s="98"/>
      <c r="M4295" s="98"/>
      <c r="N4295" s="98"/>
      <c r="O4295" s="98"/>
      <c r="P4295" s="98"/>
      <c r="Q4295" s="98"/>
      <c r="R4295" s="98"/>
      <c r="S4295" s="98"/>
      <c r="T4295" s="108"/>
    </row>
    <row r="4296" spans="1:20" x14ac:dyDescent="0.3">
      <c r="A4296" s="98"/>
      <c r="B4296" s="98"/>
      <c r="C4296" s="98"/>
      <c r="D4296" s="98"/>
      <c r="E4296" s="98"/>
      <c r="F4296" s="98"/>
      <c r="G4296" s="98"/>
      <c r="H4296" s="98"/>
      <c r="I4296" s="98"/>
      <c r="J4296" s="98"/>
      <c r="K4296" s="98"/>
      <c r="L4296" s="98"/>
      <c r="M4296" s="98"/>
      <c r="N4296" s="98"/>
      <c r="O4296" s="98"/>
      <c r="P4296" s="98"/>
      <c r="Q4296" s="98"/>
      <c r="R4296" s="98"/>
      <c r="S4296" s="98"/>
      <c r="T4296" s="108"/>
    </row>
    <row r="4297" spans="1:20" x14ac:dyDescent="0.3">
      <c r="A4297" s="98"/>
      <c r="B4297" s="98"/>
      <c r="C4297" s="98"/>
      <c r="D4297" s="98"/>
      <c r="E4297" s="98"/>
      <c r="F4297" s="98"/>
      <c r="G4297" s="98"/>
      <c r="H4297" s="98"/>
      <c r="I4297" s="98"/>
      <c r="J4297" s="98"/>
      <c r="K4297" s="98"/>
      <c r="L4297" s="98"/>
      <c r="M4297" s="98"/>
      <c r="N4297" s="98"/>
      <c r="O4297" s="98"/>
      <c r="P4297" s="98"/>
      <c r="Q4297" s="98"/>
      <c r="R4297" s="98"/>
      <c r="S4297" s="98"/>
      <c r="T4297" s="108"/>
    </row>
    <row r="4298" spans="1:20" x14ac:dyDescent="0.3">
      <c r="A4298" s="98"/>
      <c r="B4298" s="98"/>
      <c r="C4298" s="98"/>
      <c r="D4298" s="98"/>
      <c r="E4298" s="98"/>
      <c r="F4298" s="98"/>
      <c r="G4298" s="98"/>
      <c r="H4298" s="98"/>
      <c r="I4298" s="98"/>
      <c r="J4298" s="98"/>
      <c r="K4298" s="98"/>
      <c r="L4298" s="98"/>
      <c r="M4298" s="98"/>
      <c r="N4298" s="98"/>
      <c r="O4298" s="98"/>
      <c r="P4298" s="98"/>
      <c r="Q4298" s="98"/>
      <c r="R4298" s="98"/>
      <c r="S4298" s="98"/>
      <c r="T4298" s="108"/>
    </row>
    <row r="4299" spans="1:20" x14ac:dyDescent="0.3">
      <c r="A4299" s="98"/>
      <c r="B4299" s="98"/>
      <c r="C4299" s="98"/>
      <c r="D4299" s="98"/>
      <c r="E4299" s="98"/>
      <c r="F4299" s="98"/>
      <c r="G4299" s="98"/>
      <c r="H4299" s="98"/>
      <c r="I4299" s="98"/>
      <c r="J4299" s="98"/>
      <c r="K4299" s="98"/>
      <c r="L4299" s="98"/>
      <c r="M4299" s="98"/>
      <c r="N4299" s="98"/>
      <c r="O4299" s="98"/>
      <c r="P4299" s="98"/>
      <c r="Q4299" s="98"/>
      <c r="R4299" s="98"/>
      <c r="S4299" s="98"/>
      <c r="T4299" s="108"/>
    </row>
    <row r="4300" spans="1:20" x14ac:dyDescent="0.3">
      <c r="A4300" s="98"/>
      <c r="B4300" s="98"/>
      <c r="C4300" s="98"/>
      <c r="D4300" s="98"/>
      <c r="E4300" s="98"/>
      <c r="F4300" s="98"/>
      <c r="G4300" s="98"/>
      <c r="H4300" s="98"/>
      <c r="I4300" s="98"/>
      <c r="J4300" s="98"/>
      <c r="K4300" s="98"/>
      <c r="L4300" s="98"/>
      <c r="M4300" s="98"/>
      <c r="N4300" s="98"/>
      <c r="O4300" s="98"/>
      <c r="P4300" s="98"/>
      <c r="Q4300" s="98"/>
      <c r="R4300" s="98"/>
      <c r="S4300" s="98"/>
      <c r="T4300" s="108"/>
    </row>
    <row r="4301" spans="1:20" x14ac:dyDescent="0.3">
      <c r="A4301" s="98"/>
      <c r="B4301" s="98"/>
      <c r="C4301" s="98"/>
      <c r="D4301" s="98"/>
      <c r="E4301" s="98"/>
      <c r="F4301" s="98"/>
      <c r="G4301" s="98"/>
      <c r="H4301" s="98"/>
      <c r="I4301" s="98"/>
      <c r="J4301" s="98"/>
      <c r="K4301" s="98"/>
      <c r="L4301" s="98"/>
      <c r="M4301" s="98"/>
      <c r="N4301" s="98"/>
      <c r="O4301" s="98"/>
      <c r="P4301" s="98"/>
      <c r="Q4301" s="98"/>
      <c r="R4301" s="98"/>
      <c r="S4301" s="98"/>
      <c r="T4301" s="108"/>
    </row>
    <row r="4302" spans="1:20" x14ac:dyDescent="0.3">
      <c r="A4302" s="98"/>
      <c r="B4302" s="98"/>
      <c r="C4302" s="98"/>
      <c r="D4302" s="98"/>
      <c r="E4302" s="98"/>
      <c r="F4302" s="98"/>
      <c r="G4302" s="98"/>
      <c r="H4302" s="98"/>
      <c r="I4302" s="98"/>
      <c r="J4302" s="98"/>
      <c r="K4302" s="98"/>
      <c r="L4302" s="98"/>
      <c r="M4302" s="98"/>
      <c r="N4302" s="98"/>
      <c r="O4302" s="98"/>
      <c r="P4302" s="98"/>
      <c r="Q4302" s="98"/>
      <c r="R4302" s="98"/>
      <c r="S4302" s="98"/>
      <c r="T4302" s="108"/>
    </row>
    <row r="4303" spans="1:20" x14ac:dyDescent="0.3">
      <c r="A4303" s="98"/>
      <c r="B4303" s="98"/>
      <c r="C4303" s="98"/>
      <c r="D4303" s="98"/>
      <c r="E4303" s="98"/>
      <c r="F4303" s="98"/>
      <c r="G4303" s="98"/>
      <c r="H4303" s="98"/>
      <c r="I4303" s="98"/>
      <c r="J4303" s="98"/>
      <c r="K4303" s="98"/>
      <c r="L4303" s="98"/>
      <c r="M4303" s="98"/>
      <c r="N4303" s="98"/>
      <c r="O4303" s="98"/>
      <c r="P4303" s="98"/>
      <c r="Q4303" s="98"/>
      <c r="R4303" s="98"/>
      <c r="S4303" s="98"/>
      <c r="T4303" s="108"/>
    </row>
    <row r="4304" spans="1:20" x14ac:dyDescent="0.3">
      <c r="A4304" s="98"/>
      <c r="B4304" s="98"/>
      <c r="C4304" s="98"/>
      <c r="D4304" s="98"/>
      <c r="E4304" s="98"/>
      <c r="F4304" s="98"/>
      <c r="G4304" s="98"/>
      <c r="H4304" s="98"/>
      <c r="I4304" s="98"/>
      <c r="J4304" s="98"/>
      <c r="K4304" s="98"/>
      <c r="L4304" s="98"/>
      <c r="M4304" s="98"/>
      <c r="N4304" s="98"/>
      <c r="O4304" s="98"/>
      <c r="P4304" s="98"/>
      <c r="Q4304" s="98"/>
      <c r="R4304" s="98"/>
      <c r="S4304" s="98"/>
      <c r="T4304" s="108"/>
    </row>
    <row r="4305" spans="1:20" x14ac:dyDescent="0.3">
      <c r="A4305" s="98"/>
      <c r="B4305" s="98"/>
      <c r="C4305" s="98"/>
      <c r="D4305" s="98"/>
      <c r="E4305" s="98"/>
      <c r="F4305" s="98"/>
      <c r="G4305" s="98"/>
      <c r="H4305" s="98"/>
      <c r="I4305" s="98"/>
      <c r="J4305" s="98"/>
      <c r="K4305" s="98"/>
      <c r="L4305" s="98"/>
      <c r="M4305" s="98"/>
      <c r="N4305" s="98"/>
      <c r="O4305" s="98"/>
      <c r="P4305" s="98"/>
      <c r="Q4305" s="98"/>
      <c r="R4305" s="98"/>
      <c r="S4305" s="98"/>
      <c r="T4305" s="108"/>
    </row>
    <row r="4306" spans="1:20" x14ac:dyDescent="0.3">
      <c r="A4306" s="98"/>
      <c r="B4306" s="98"/>
      <c r="C4306" s="98"/>
      <c r="D4306" s="98"/>
      <c r="E4306" s="98"/>
      <c r="F4306" s="98"/>
      <c r="G4306" s="98"/>
      <c r="H4306" s="98"/>
      <c r="I4306" s="98"/>
      <c r="J4306" s="98"/>
      <c r="K4306" s="98"/>
      <c r="L4306" s="98"/>
      <c r="M4306" s="98"/>
      <c r="N4306" s="98"/>
      <c r="O4306" s="98"/>
      <c r="P4306" s="98"/>
      <c r="Q4306" s="98"/>
      <c r="R4306" s="98"/>
      <c r="S4306" s="98"/>
      <c r="T4306" s="108"/>
    </row>
    <row r="4307" spans="1:20" x14ac:dyDescent="0.3">
      <c r="A4307" s="98"/>
      <c r="B4307" s="98"/>
      <c r="C4307" s="98"/>
      <c r="D4307" s="98"/>
      <c r="E4307" s="98"/>
      <c r="F4307" s="98"/>
      <c r="G4307" s="98"/>
      <c r="H4307" s="98"/>
      <c r="I4307" s="98"/>
      <c r="J4307" s="98"/>
      <c r="K4307" s="98"/>
      <c r="L4307" s="98"/>
      <c r="M4307" s="98"/>
      <c r="N4307" s="98"/>
      <c r="O4307" s="98"/>
      <c r="P4307" s="98"/>
      <c r="Q4307" s="98"/>
      <c r="R4307" s="98"/>
      <c r="S4307" s="98"/>
      <c r="T4307" s="108"/>
    </row>
    <row r="4308" spans="1:20" x14ac:dyDescent="0.3">
      <c r="A4308" s="98"/>
      <c r="B4308" s="98"/>
      <c r="C4308" s="98"/>
      <c r="D4308" s="98"/>
      <c r="E4308" s="98"/>
      <c r="F4308" s="98"/>
      <c r="G4308" s="98"/>
      <c r="H4308" s="98"/>
      <c r="I4308" s="98"/>
      <c r="J4308" s="98"/>
      <c r="K4308" s="98"/>
      <c r="L4308" s="98"/>
      <c r="M4308" s="98"/>
      <c r="N4308" s="98"/>
      <c r="O4308" s="98"/>
      <c r="P4308" s="98"/>
      <c r="Q4308" s="98"/>
      <c r="R4308" s="98"/>
      <c r="S4308" s="98"/>
      <c r="T4308" s="108"/>
    </row>
    <row r="4309" spans="1:20" x14ac:dyDescent="0.3">
      <c r="A4309" s="98"/>
      <c r="B4309" s="98"/>
      <c r="C4309" s="98"/>
      <c r="D4309" s="98"/>
      <c r="E4309" s="98"/>
      <c r="F4309" s="98"/>
      <c r="G4309" s="98"/>
      <c r="H4309" s="98"/>
      <c r="I4309" s="98"/>
      <c r="J4309" s="98"/>
      <c r="K4309" s="98"/>
      <c r="L4309" s="98"/>
      <c r="M4309" s="98"/>
      <c r="N4309" s="98"/>
      <c r="O4309" s="98"/>
      <c r="P4309" s="98"/>
      <c r="Q4309" s="98"/>
      <c r="R4309" s="98"/>
      <c r="S4309" s="98"/>
      <c r="T4309" s="108"/>
    </row>
    <row r="4310" spans="1:20" x14ac:dyDescent="0.3">
      <c r="A4310" s="98"/>
      <c r="B4310" s="98"/>
      <c r="C4310" s="98"/>
      <c r="D4310" s="98"/>
      <c r="E4310" s="98"/>
      <c r="F4310" s="98"/>
      <c r="G4310" s="98"/>
      <c r="H4310" s="98"/>
      <c r="I4310" s="98"/>
      <c r="J4310" s="98"/>
      <c r="K4310" s="98"/>
      <c r="L4310" s="98"/>
      <c r="M4310" s="98"/>
      <c r="N4310" s="98"/>
      <c r="O4310" s="98"/>
      <c r="P4310" s="98"/>
      <c r="Q4310" s="98"/>
      <c r="R4310" s="98"/>
      <c r="S4310" s="98"/>
      <c r="T4310" s="108"/>
    </row>
    <row r="4311" spans="1:20" x14ac:dyDescent="0.3">
      <c r="A4311" s="98"/>
      <c r="B4311" s="98"/>
      <c r="C4311" s="98"/>
      <c r="D4311" s="98"/>
      <c r="E4311" s="98"/>
      <c r="F4311" s="98"/>
      <c r="G4311" s="98"/>
      <c r="H4311" s="98"/>
      <c r="I4311" s="98"/>
      <c r="J4311" s="98"/>
      <c r="K4311" s="98"/>
      <c r="L4311" s="98"/>
      <c r="M4311" s="98"/>
      <c r="N4311" s="98"/>
      <c r="O4311" s="98"/>
      <c r="P4311" s="98"/>
      <c r="Q4311" s="98"/>
      <c r="R4311" s="98"/>
      <c r="S4311" s="98"/>
      <c r="T4311" s="108"/>
    </row>
    <row r="4312" spans="1:20" x14ac:dyDescent="0.3">
      <c r="A4312" s="98"/>
      <c r="B4312" s="98"/>
      <c r="C4312" s="98"/>
      <c r="D4312" s="98"/>
      <c r="E4312" s="98"/>
      <c r="F4312" s="98"/>
      <c r="G4312" s="98"/>
      <c r="H4312" s="98"/>
      <c r="I4312" s="98"/>
      <c r="J4312" s="98"/>
      <c r="K4312" s="98"/>
      <c r="L4312" s="98"/>
      <c r="M4312" s="98"/>
      <c r="N4312" s="98"/>
      <c r="O4312" s="98"/>
      <c r="P4312" s="98"/>
      <c r="Q4312" s="98"/>
      <c r="R4312" s="98"/>
      <c r="S4312" s="98"/>
      <c r="T4312" s="108"/>
    </row>
    <row r="4313" spans="1:20" x14ac:dyDescent="0.3">
      <c r="A4313" s="98"/>
      <c r="B4313" s="98"/>
      <c r="C4313" s="98"/>
      <c r="D4313" s="98"/>
      <c r="E4313" s="98"/>
      <c r="F4313" s="98"/>
      <c r="G4313" s="98"/>
      <c r="H4313" s="98"/>
      <c r="I4313" s="98"/>
      <c r="J4313" s="98"/>
      <c r="K4313" s="98"/>
      <c r="L4313" s="98"/>
      <c r="M4313" s="98"/>
      <c r="N4313" s="98"/>
      <c r="O4313" s="98"/>
      <c r="P4313" s="98"/>
      <c r="Q4313" s="98"/>
      <c r="R4313" s="98"/>
      <c r="S4313" s="98"/>
      <c r="T4313" s="108"/>
    </row>
    <row r="4314" spans="1:20" x14ac:dyDescent="0.3">
      <c r="A4314" s="98"/>
      <c r="B4314" s="98"/>
      <c r="C4314" s="98"/>
      <c r="D4314" s="98"/>
      <c r="E4314" s="98"/>
      <c r="F4314" s="98"/>
      <c r="G4314" s="98"/>
      <c r="H4314" s="98"/>
      <c r="I4314" s="98"/>
      <c r="J4314" s="98"/>
      <c r="K4314" s="98"/>
      <c r="L4314" s="98"/>
      <c r="M4314" s="98"/>
      <c r="N4314" s="98"/>
      <c r="O4314" s="98"/>
      <c r="P4314" s="98"/>
      <c r="Q4314" s="98"/>
      <c r="R4314" s="98"/>
      <c r="S4314" s="98"/>
      <c r="T4314" s="108"/>
    </row>
    <row r="4315" spans="1:20" x14ac:dyDescent="0.3">
      <c r="A4315" s="98"/>
      <c r="B4315" s="98"/>
      <c r="C4315" s="98"/>
      <c r="D4315" s="98"/>
      <c r="E4315" s="98"/>
      <c r="F4315" s="98"/>
      <c r="G4315" s="98"/>
      <c r="H4315" s="98"/>
      <c r="I4315" s="98"/>
      <c r="J4315" s="98"/>
      <c r="K4315" s="98"/>
      <c r="L4315" s="98"/>
      <c r="M4315" s="98"/>
      <c r="N4315" s="98"/>
      <c r="O4315" s="98"/>
      <c r="P4315" s="98"/>
      <c r="Q4315" s="98"/>
      <c r="R4315" s="98"/>
      <c r="S4315" s="98"/>
      <c r="T4315" s="108"/>
    </row>
    <row r="4316" spans="1:20" x14ac:dyDescent="0.3">
      <c r="A4316" s="98"/>
      <c r="B4316" s="98"/>
      <c r="C4316" s="98"/>
      <c r="D4316" s="98"/>
      <c r="E4316" s="98"/>
      <c r="F4316" s="98"/>
      <c r="G4316" s="98"/>
      <c r="H4316" s="98"/>
      <c r="I4316" s="98"/>
      <c r="J4316" s="98"/>
      <c r="K4316" s="98"/>
      <c r="L4316" s="98"/>
      <c r="M4316" s="98"/>
      <c r="N4316" s="98"/>
      <c r="O4316" s="98"/>
      <c r="P4316" s="98"/>
      <c r="Q4316" s="98"/>
      <c r="R4316" s="98"/>
      <c r="S4316" s="98"/>
      <c r="T4316" s="108"/>
    </row>
    <row r="4317" spans="1:20" x14ac:dyDescent="0.3">
      <c r="A4317" s="98"/>
      <c r="B4317" s="98"/>
      <c r="C4317" s="98"/>
      <c r="D4317" s="98"/>
      <c r="E4317" s="98"/>
      <c r="F4317" s="98"/>
      <c r="G4317" s="98"/>
      <c r="H4317" s="98"/>
      <c r="I4317" s="98"/>
      <c r="J4317" s="98"/>
      <c r="K4317" s="98"/>
      <c r="L4317" s="98"/>
      <c r="M4317" s="98"/>
      <c r="N4317" s="98"/>
      <c r="O4317" s="98"/>
      <c r="P4317" s="98"/>
      <c r="Q4317" s="98"/>
      <c r="R4317" s="98"/>
      <c r="S4317" s="98"/>
      <c r="T4317" s="108"/>
    </row>
    <row r="4318" spans="1:20" x14ac:dyDescent="0.3">
      <c r="A4318" s="98"/>
      <c r="B4318" s="98"/>
      <c r="C4318" s="98"/>
      <c r="D4318" s="98"/>
      <c r="E4318" s="98"/>
      <c r="F4318" s="98"/>
      <c r="G4318" s="98"/>
      <c r="H4318" s="98"/>
      <c r="I4318" s="98"/>
      <c r="J4318" s="98"/>
      <c r="K4318" s="98"/>
      <c r="L4318" s="98"/>
      <c r="M4318" s="98"/>
      <c r="N4318" s="98"/>
      <c r="O4318" s="98"/>
      <c r="P4318" s="98"/>
      <c r="Q4318" s="98"/>
      <c r="R4318" s="98"/>
      <c r="S4318" s="98"/>
      <c r="T4318" s="108"/>
    </row>
    <row r="4319" spans="1:20" x14ac:dyDescent="0.3">
      <c r="A4319" s="98"/>
      <c r="B4319" s="98"/>
      <c r="C4319" s="98"/>
      <c r="D4319" s="98"/>
      <c r="E4319" s="98"/>
      <c r="F4319" s="98"/>
      <c r="G4319" s="98"/>
      <c r="H4319" s="98"/>
      <c r="I4319" s="98"/>
      <c r="J4319" s="98"/>
      <c r="K4319" s="98"/>
      <c r="L4319" s="98"/>
      <c r="M4319" s="98"/>
      <c r="N4319" s="98"/>
      <c r="O4319" s="98"/>
      <c r="P4319" s="98"/>
      <c r="Q4319" s="98"/>
      <c r="R4319" s="98"/>
      <c r="S4319" s="98"/>
      <c r="T4319" s="108"/>
    </row>
    <row r="4320" spans="1:20" x14ac:dyDescent="0.3">
      <c r="A4320" s="98"/>
      <c r="B4320" s="98"/>
      <c r="C4320" s="98"/>
      <c r="D4320" s="98"/>
      <c r="E4320" s="98"/>
      <c r="F4320" s="98"/>
      <c r="G4320" s="98"/>
      <c r="H4320" s="98"/>
      <c r="I4320" s="98"/>
      <c r="J4320" s="98"/>
      <c r="K4320" s="98"/>
      <c r="L4320" s="98"/>
      <c r="M4320" s="98"/>
      <c r="N4320" s="98"/>
      <c r="O4320" s="98"/>
      <c r="P4320" s="98"/>
      <c r="Q4320" s="98"/>
      <c r="R4320" s="98"/>
      <c r="S4320" s="98"/>
      <c r="T4320" s="108"/>
    </row>
    <row r="4321" spans="1:20" x14ac:dyDescent="0.3">
      <c r="A4321" s="98"/>
      <c r="B4321" s="98"/>
      <c r="C4321" s="98"/>
      <c r="D4321" s="98"/>
      <c r="E4321" s="98"/>
      <c r="F4321" s="98"/>
      <c r="G4321" s="98"/>
      <c r="H4321" s="98"/>
      <c r="I4321" s="98"/>
      <c r="J4321" s="98"/>
      <c r="K4321" s="98"/>
      <c r="L4321" s="98"/>
      <c r="M4321" s="98"/>
      <c r="N4321" s="98"/>
      <c r="O4321" s="98"/>
      <c r="P4321" s="98"/>
      <c r="Q4321" s="98"/>
      <c r="R4321" s="98"/>
      <c r="S4321" s="98"/>
      <c r="T4321" s="108"/>
    </row>
    <row r="4322" spans="1:20" x14ac:dyDescent="0.3">
      <c r="A4322" s="98"/>
      <c r="B4322" s="98"/>
      <c r="C4322" s="98"/>
      <c r="D4322" s="98"/>
      <c r="E4322" s="98"/>
      <c r="F4322" s="98"/>
      <c r="G4322" s="98"/>
      <c r="H4322" s="98"/>
      <c r="I4322" s="98"/>
      <c r="J4322" s="98"/>
      <c r="K4322" s="98"/>
      <c r="L4322" s="98"/>
      <c r="M4322" s="98"/>
      <c r="N4322" s="98"/>
      <c r="O4322" s="98"/>
      <c r="P4322" s="98"/>
      <c r="Q4322" s="98"/>
      <c r="R4322" s="98"/>
      <c r="S4322" s="98"/>
      <c r="T4322" s="108"/>
    </row>
    <row r="4323" spans="1:20" x14ac:dyDescent="0.3">
      <c r="A4323" s="98"/>
      <c r="B4323" s="98"/>
      <c r="C4323" s="98"/>
      <c r="D4323" s="98"/>
      <c r="E4323" s="98"/>
      <c r="F4323" s="98"/>
      <c r="G4323" s="98"/>
      <c r="H4323" s="98"/>
      <c r="I4323" s="98"/>
      <c r="J4323" s="98"/>
      <c r="K4323" s="98"/>
      <c r="L4323" s="98"/>
      <c r="M4323" s="98"/>
      <c r="N4323" s="98"/>
      <c r="O4323" s="98"/>
      <c r="P4323" s="98"/>
      <c r="Q4323" s="98"/>
      <c r="R4323" s="98"/>
      <c r="S4323" s="98"/>
      <c r="T4323" s="108"/>
    </row>
    <row r="4324" spans="1:20" x14ac:dyDescent="0.3">
      <c r="A4324" s="98"/>
      <c r="B4324" s="98"/>
      <c r="C4324" s="98"/>
      <c r="D4324" s="98"/>
      <c r="E4324" s="98"/>
      <c r="F4324" s="98"/>
      <c r="G4324" s="98"/>
      <c r="H4324" s="98"/>
      <c r="I4324" s="98"/>
      <c r="J4324" s="98"/>
      <c r="K4324" s="98"/>
      <c r="L4324" s="98"/>
      <c r="M4324" s="98"/>
      <c r="N4324" s="98"/>
      <c r="O4324" s="98"/>
      <c r="P4324" s="98"/>
      <c r="Q4324" s="98"/>
      <c r="R4324" s="98"/>
      <c r="S4324" s="98"/>
      <c r="T4324" s="108"/>
    </row>
    <row r="4325" spans="1:20" x14ac:dyDescent="0.3">
      <c r="A4325" s="98"/>
      <c r="B4325" s="98"/>
      <c r="C4325" s="98"/>
      <c r="D4325" s="98"/>
      <c r="E4325" s="98"/>
      <c r="F4325" s="98"/>
      <c r="G4325" s="98"/>
      <c r="H4325" s="98"/>
      <c r="I4325" s="98"/>
      <c r="J4325" s="98"/>
      <c r="K4325" s="98"/>
      <c r="L4325" s="98"/>
      <c r="M4325" s="98"/>
      <c r="N4325" s="98"/>
      <c r="O4325" s="98"/>
      <c r="P4325" s="98"/>
      <c r="Q4325" s="98"/>
      <c r="R4325" s="98"/>
      <c r="S4325" s="98"/>
      <c r="T4325" s="108"/>
    </row>
    <row r="4326" spans="1:20" x14ac:dyDescent="0.3">
      <c r="A4326" s="98"/>
      <c r="B4326" s="98"/>
      <c r="C4326" s="98"/>
      <c r="D4326" s="98"/>
      <c r="E4326" s="98"/>
      <c r="F4326" s="98"/>
      <c r="G4326" s="98"/>
      <c r="H4326" s="98"/>
      <c r="I4326" s="98"/>
      <c r="J4326" s="98"/>
      <c r="K4326" s="98"/>
      <c r="L4326" s="98"/>
      <c r="M4326" s="98"/>
      <c r="N4326" s="98"/>
      <c r="O4326" s="98"/>
      <c r="P4326" s="98"/>
      <c r="Q4326" s="98"/>
      <c r="R4326" s="98"/>
      <c r="S4326" s="98"/>
      <c r="T4326" s="108"/>
    </row>
    <row r="4327" spans="1:20" x14ac:dyDescent="0.3">
      <c r="A4327" s="98"/>
      <c r="B4327" s="98"/>
      <c r="C4327" s="98"/>
      <c r="D4327" s="98"/>
      <c r="E4327" s="98"/>
      <c r="F4327" s="98"/>
      <c r="G4327" s="98"/>
      <c r="H4327" s="98"/>
      <c r="I4327" s="98"/>
      <c r="J4327" s="98"/>
      <c r="K4327" s="98"/>
      <c r="L4327" s="98"/>
      <c r="M4327" s="98"/>
      <c r="N4327" s="98"/>
      <c r="O4327" s="98"/>
      <c r="P4327" s="98"/>
      <c r="Q4327" s="98"/>
      <c r="R4327" s="98"/>
      <c r="S4327" s="98"/>
      <c r="T4327" s="108"/>
    </row>
    <row r="4328" spans="1:20" x14ac:dyDescent="0.3">
      <c r="A4328" s="98"/>
      <c r="B4328" s="98"/>
      <c r="C4328" s="98"/>
      <c r="D4328" s="98"/>
      <c r="E4328" s="98"/>
      <c r="F4328" s="98"/>
      <c r="G4328" s="98"/>
      <c r="H4328" s="98"/>
      <c r="I4328" s="98"/>
      <c r="J4328" s="98"/>
      <c r="K4328" s="98"/>
      <c r="L4328" s="98"/>
      <c r="M4328" s="98"/>
      <c r="N4328" s="98"/>
      <c r="O4328" s="98"/>
      <c r="P4328" s="98"/>
      <c r="Q4328" s="98"/>
      <c r="R4328" s="98"/>
      <c r="S4328" s="98"/>
      <c r="T4328" s="108"/>
    </row>
    <row r="4329" spans="1:20" x14ac:dyDescent="0.3">
      <c r="A4329" s="98"/>
      <c r="B4329" s="98"/>
      <c r="C4329" s="98"/>
      <c r="D4329" s="98"/>
      <c r="E4329" s="98"/>
      <c r="F4329" s="98"/>
      <c r="G4329" s="98"/>
      <c r="H4329" s="98"/>
      <c r="I4329" s="98"/>
      <c r="J4329" s="98"/>
      <c r="K4329" s="98"/>
      <c r="L4329" s="98"/>
      <c r="M4329" s="98"/>
      <c r="N4329" s="98"/>
      <c r="O4329" s="98"/>
      <c r="P4329" s="98"/>
      <c r="Q4329" s="98"/>
      <c r="R4329" s="98"/>
      <c r="S4329" s="98"/>
      <c r="T4329" s="108"/>
    </row>
    <row r="4330" spans="1:20" x14ac:dyDescent="0.3">
      <c r="A4330" s="98"/>
      <c r="B4330" s="98"/>
      <c r="C4330" s="98"/>
      <c r="D4330" s="98"/>
      <c r="E4330" s="98"/>
      <c r="F4330" s="98"/>
      <c r="G4330" s="98"/>
      <c r="H4330" s="98"/>
      <c r="I4330" s="98"/>
      <c r="J4330" s="98"/>
      <c r="K4330" s="98"/>
      <c r="L4330" s="98"/>
      <c r="M4330" s="98"/>
      <c r="N4330" s="98"/>
      <c r="O4330" s="98"/>
      <c r="P4330" s="98"/>
      <c r="Q4330" s="98"/>
      <c r="R4330" s="98"/>
      <c r="S4330" s="98"/>
      <c r="T4330" s="108"/>
    </row>
    <row r="4331" spans="1:20" x14ac:dyDescent="0.3">
      <c r="A4331" s="98"/>
      <c r="B4331" s="98"/>
      <c r="C4331" s="98"/>
      <c r="D4331" s="98"/>
      <c r="E4331" s="98"/>
      <c r="F4331" s="98"/>
      <c r="G4331" s="98"/>
      <c r="H4331" s="98"/>
      <c r="I4331" s="98"/>
      <c r="J4331" s="98"/>
      <c r="K4331" s="98"/>
      <c r="L4331" s="98"/>
      <c r="M4331" s="98"/>
      <c r="N4331" s="98"/>
      <c r="O4331" s="98"/>
      <c r="P4331" s="98"/>
      <c r="Q4331" s="98"/>
      <c r="R4331" s="98"/>
      <c r="S4331" s="98"/>
      <c r="T4331" s="108"/>
    </row>
    <row r="4332" spans="1:20" x14ac:dyDescent="0.3">
      <c r="A4332" s="98"/>
      <c r="B4332" s="98"/>
      <c r="C4332" s="98"/>
      <c r="D4332" s="98"/>
      <c r="E4332" s="98"/>
      <c r="F4332" s="98"/>
      <c r="G4332" s="98"/>
      <c r="H4332" s="98"/>
      <c r="I4332" s="98"/>
      <c r="J4332" s="98"/>
      <c r="K4332" s="98"/>
      <c r="L4332" s="98"/>
      <c r="M4332" s="98"/>
      <c r="N4332" s="98"/>
      <c r="O4332" s="98"/>
      <c r="P4332" s="98"/>
      <c r="Q4332" s="98"/>
      <c r="R4332" s="98"/>
      <c r="S4332" s="98"/>
      <c r="T4332" s="108"/>
    </row>
    <row r="4333" spans="1:20" x14ac:dyDescent="0.3">
      <c r="A4333" s="98"/>
      <c r="B4333" s="98"/>
      <c r="C4333" s="98"/>
      <c r="D4333" s="98"/>
      <c r="E4333" s="98"/>
      <c r="F4333" s="98"/>
      <c r="G4333" s="98"/>
      <c r="H4333" s="98"/>
      <c r="I4333" s="98"/>
      <c r="J4333" s="98"/>
      <c r="K4333" s="98"/>
      <c r="L4333" s="98"/>
      <c r="M4333" s="98"/>
      <c r="N4333" s="98"/>
      <c r="O4333" s="98"/>
      <c r="P4333" s="98"/>
      <c r="Q4333" s="98"/>
      <c r="R4333" s="98"/>
      <c r="S4333" s="98"/>
      <c r="T4333" s="108"/>
    </row>
    <row r="4334" spans="1:20" x14ac:dyDescent="0.3">
      <c r="A4334" s="98"/>
      <c r="B4334" s="98"/>
      <c r="C4334" s="98"/>
      <c r="D4334" s="98"/>
      <c r="E4334" s="98"/>
      <c r="F4334" s="98"/>
      <c r="G4334" s="98"/>
      <c r="H4334" s="98"/>
      <c r="I4334" s="98"/>
      <c r="J4334" s="98"/>
      <c r="K4334" s="98"/>
      <c r="L4334" s="98"/>
      <c r="M4334" s="98"/>
      <c r="N4334" s="98"/>
      <c r="O4334" s="98"/>
      <c r="P4334" s="98"/>
      <c r="Q4334" s="98"/>
      <c r="R4334" s="98"/>
      <c r="S4334" s="98"/>
      <c r="T4334" s="108"/>
    </row>
    <row r="4335" spans="1:20" x14ac:dyDescent="0.3">
      <c r="A4335" s="98"/>
      <c r="B4335" s="98"/>
      <c r="C4335" s="98"/>
      <c r="D4335" s="98"/>
      <c r="E4335" s="98"/>
      <c r="F4335" s="98"/>
      <c r="G4335" s="98"/>
      <c r="H4335" s="98"/>
      <c r="I4335" s="98"/>
      <c r="J4335" s="98"/>
      <c r="K4335" s="98"/>
      <c r="L4335" s="98"/>
      <c r="M4335" s="98"/>
      <c r="N4335" s="98"/>
      <c r="O4335" s="98"/>
      <c r="P4335" s="98"/>
      <c r="Q4335" s="98"/>
      <c r="R4335" s="98"/>
      <c r="S4335" s="98"/>
      <c r="T4335" s="108"/>
    </row>
    <row r="4336" spans="1:20" x14ac:dyDescent="0.3">
      <c r="A4336" s="98"/>
      <c r="B4336" s="98"/>
      <c r="C4336" s="98"/>
      <c r="D4336" s="98"/>
      <c r="E4336" s="98"/>
      <c r="F4336" s="98"/>
      <c r="G4336" s="98"/>
      <c r="H4336" s="98"/>
      <c r="I4336" s="98"/>
      <c r="J4336" s="98"/>
      <c r="K4336" s="98"/>
      <c r="L4336" s="98"/>
      <c r="M4336" s="98"/>
      <c r="N4336" s="98"/>
      <c r="O4336" s="98"/>
      <c r="P4336" s="98"/>
      <c r="Q4336" s="98"/>
      <c r="R4336" s="98"/>
      <c r="S4336" s="98"/>
      <c r="T4336" s="108"/>
    </row>
    <row r="4337" spans="1:20" x14ac:dyDescent="0.3">
      <c r="A4337" s="98"/>
      <c r="B4337" s="98"/>
      <c r="C4337" s="98"/>
      <c r="D4337" s="98"/>
      <c r="E4337" s="98"/>
      <c r="F4337" s="98"/>
      <c r="G4337" s="98"/>
      <c r="H4337" s="98"/>
      <c r="I4337" s="98"/>
      <c r="J4337" s="98"/>
      <c r="K4337" s="98"/>
      <c r="L4337" s="98"/>
      <c r="M4337" s="98"/>
      <c r="N4337" s="98"/>
      <c r="O4337" s="98"/>
      <c r="P4337" s="98"/>
      <c r="Q4337" s="98"/>
      <c r="R4337" s="98"/>
      <c r="S4337" s="98"/>
      <c r="T4337" s="108"/>
    </row>
    <row r="4338" spans="1:20" x14ac:dyDescent="0.3">
      <c r="A4338" s="98"/>
      <c r="B4338" s="98"/>
      <c r="C4338" s="98"/>
      <c r="D4338" s="98"/>
      <c r="E4338" s="98"/>
      <c r="F4338" s="98"/>
      <c r="G4338" s="98"/>
      <c r="H4338" s="98"/>
      <c r="I4338" s="98"/>
      <c r="J4338" s="98"/>
      <c r="K4338" s="98"/>
      <c r="L4338" s="98"/>
      <c r="M4338" s="98"/>
      <c r="N4338" s="98"/>
      <c r="O4338" s="98"/>
      <c r="P4338" s="98"/>
      <c r="Q4338" s="98"/>
      <c r="R4338" s="98"/>
      <c r="S4338" s="98"/>
      <c r="T4338" s="108"/>
    </row>
    <row r="4339" spans="1:20" x14ac:dyDescent="0.3">
      <c r="A4339" s="98"/>
      <c r="B4339" s="98"/>
      <c r="C4339" s="98"/>
      <c r="D4339" s="98"/>
      <c r="E4339" s="98"/>
      <c r="F4339" s="98"/>
      <c r="G4339" s="98"/>
      <c r="H4339" s="98"/>
      <c r="I4339" s="98"/>
      <c r="J4339" s="98"/>
      <c r="K4339" s="98"/>
      <c r="L4339" s="98"/>
      <c r="M4339" s="98"/>
      <c r="N4339" s="98"/>
      <c r="O4339" s="98"/>
      <c r="P4339" s="98"/>
      <c r="Q4339" s="98"/>
      <c r="R4339" s="98"/>
      <c r="S4339" s="98"/>
      <c r="T4339" s="108"/>
    </row>
    <row r="4340" spans="1:20" x14ac:dyDescent="0.3">
      <c r="A4340" s="98"/>
      <c r="B4340" s="98"/>
      <c r="C4340" s="98"/>
      <c r="D4340" s="98"/>
      <c r="E4340" s="98"/>
      <c r="F4340" s="98"/>
      <c r="G4340" s="98"/>
      <c r="H4340" s="98"/>
      <c r="I4340" s="98"/>
      <c r="J4340" s="98"/>
      <c r="K4340" s="98"/>
      <c r="L4340" s="98"/>
      <c r="M4340" s="98"/>
      <c r="N4340" s="98"/>
      <c r="O4340" s="98"/>
      <c r="P4340" s="98"/>
      <c r="Q4340" s="98"/>
      <c r="R4340" s="98"/>
      <c r="S4340" s="98"/>
      <c r="T4340" s="108"/>
    </row>
    <row r="4341" spans="1:20" x14ac:dyDescent="0.3">
      <c r="A4341" s="98"/>
      <c r="B4341" s="98"/>
      <c r="C4341" s="98"/>
      <c r="D4341" s="98"/>
      <c r="E4341" s="98"/>
      <c r="F4341" s="98"/>
      <c r="G4341" s="98"/>
      <c r="H4341" s="98"/>
      <c r="I4341" s="98"/>
      <c r="J4341" s="98"/>
      <c r="K4341" s="98"/>
      <c r="L4341" s="98"/>
      <c r="M4341" s="98"/>
      <c r="N4341" s="98"/>
      <c r="O4341" s="98"/>
      <c r="P4341" s="98"/>
      <c r="Q4341" s="98"/>
      <c r="R4341" s="98"/>
      <c r="S4341" s="98"/>
      <c r="T4341" s="108"/>
    </row>
    <row r="4342" spans="1:20" x14ac:dyDescent="0.3">
      <c r="A4342" s="98"/>
      <c r="B4342" s="98"/>
      <c r="C4342" s="98"/>
      <c r="D4342" s="98"/>
      <c r="E4342" s="98"/>
      <c r="F4342" s="98"/>
      <c r="G4342" s="98"/>
      <c r="H4342" s="98"/>
      <c r="I4342" s="98"/>
      <c r="J4342" s="98"/>
      <c r="K4342" s="98"/>
      <c r="L4342" s="98"/>
      <c r="M4342" s="98"/>
      <c r="N4342" s="98"/>
      <c r="O4342" s="98"/>
      <c r="P4342" s="98"/>
      <c r="Q4342" s="98"/>
      <c r="R4342" s="98"/>
      <c r="S4342" s="98"/>
      <c r="T4342" s="108"/>
    </row>
    <row r="4343" spans="1:20" x14ac:dyDescent="0.3">
      <c r="A4343" s="98"/>
      <c r="B4343" s="98"/>
      <c r="C4343" s="98"/>
      <c r="D4343" s="98"/>
      <c r="E4343" s="98"/>
      <c r="F4343" s="98"/>
      <c r="G4343" s="98"/>
      <c r="H4343" s="98"/>
      <c r="I4343" s="98"/>
      <c r="J4343" s="98"/>
      <c r="K4343" s="98"/>
      <c r="L4343" s="98"/>
      <c r="M4343" s="98"/>
      <c r="N4343" s="98"/>
      <c r="O4343" s="98"/>
      <c r="P4343" s="98"/>
      <c r="Q4343" s="98"/>
      <c r="R4343" s="98"/>
      <c r="S4343" s="98"/>
      <c r="T4343" s="108"/>
    </row>
    <row r="4344" spans="1:20" x14ac:dyDescent="0.3">
      <c r="A4344" s="98"/>
      <c r="B4344" s="98"/>
      <c r="C4344" s="98"/>
      <c r="D4344" s="98"/>
      <c r="E4344" s="98"/>
      <c r="F4344" s="98"/>
      <c r="G4344" s="98"/>
      <c r="H4344" s="98"/>
      <c r="I4344" s="98"/>
      <c r="J4344" s="98"/>
      <c r="K4344" s="98"/>
      <c r="L4344" s="98"/>
      <c r="M4344" s="98"/>
      <c r="N4344" s="98"/>
      <c r="O4344" s="98"/>
      <c r="P4344" s="98"/>
      <c r="Q4344" s="98"/>
      <c r="R4344" s="98"/>
      <c r="S4344" s="98"/>
      <c r="T4344" s="108"/>
    </row>
    <row r="4345" spans="1:20" x14ac:dyDescent="0.3">
      <c r="A4345" s="98"/>
      <c r="B4345" s="98"/>
      <c r="C4345" s="98"/>
      <c r="D4345" s="98"/>
      <c r="E4345" s="98"/>
      <c r="F4345" s="98"/>
      <c r="G4345" s="98"/>
      <c r="H4345" s="98"/>
      <c r="I4345" s="98"/>
      <c r="J4345" s="98"/>
      <c r="K4345" s="98"/>
      <c r="L4345" s="98"/>
      <c r="M4345" s="98"/>
      <c r="N4345" s="98"/>
      <c r="O4345" s="98"/>
      <c r="P4345" s="98"/>
      <c r="Q4345" s="98"/>
      <c r="R4345" s="98"/>
      <c r="S4345" s="98"/>
      <c r="T4345" s="108"/>
    </row>
    <row r="4346" spans="1:20" x14ac:dyDescent="0.3">
      <c r="A4346" s="98"/>
      <c r="B4346" s="98"/>
      <c r="C4346" s="98"/>
      <c r="D4346" s="98"/>
      <c r="E4346" s="98"/>
      <c r="F4346" s="98"/>
      <c r="G4346" s="98"/>
      <c r="H4346" s="98"/>
      <c r="I4346" s="98"/>
      <c r="J4346" s="98"/>
      <c r="K4346" s="98"/>
      <c r="L4346" s="98"/>
      <c r="M4346" s="98"/>
      <c r="N4346" s="98"/>
      <c r="O4346" s="98"/>
      <c r="P4346" s="98"/>
      <c r="Q4346" s="98"/>
      <c r="R4346" s="98"/>
      <c r="S4346" s="98"/>
      <c r="T4346" s="108"/>
    </row>
    <row r="4347" spans="1:20" x14ac:dyDescent="0.3">
      <c r="A4347" s="98"/>
      <c r="B4347" s="98"/>
      <c r="C4347" s="98"/>
      <c r="D4347" s="98"/>
      <c r="E4347" s="98"/>
      <c r="F4347" s="98"/>
      <c r="G4347" s="98"/>
      <c r="H4347" s="98"/>
      <c r="I4347" s="98"/>
      <c r="J4347" s="98"/>
      <c r="K4347" s="98"/>
      <c r="L4347" s="98"/>
      <c r="M4347" s="98"/>
      <c r="N4347" s="98"/>
      <c r="O4347" s="98"/>
      <c r="P4347" s="98"/>
      <c r="Q4347" s="98"/>
      <c r="R4347" s="98"/>
      <c r="S4347" s="98"/>
      <c r="T4347" s="108"/>
    </row>
    <row r="4348" spans="1:20" x14ac:dyDescent="0.3">
      <c r="A4348" s="98"/>
      <c r="B4348" s="98"/>
      <c r="C4348" s="98"/>
      <c r="D4348" s="98"/>
      <c r="E4348" s="98"/>
      <c r="F4348" s="98"/>
      <c r="G4348" s="98"/>
      <c r="H4348" s="98"/>
      <c r="I4348" s="98"/>
      <c r="J4348" s="98"/>
      <c r="K4348" s="98"/>
      <c r="L4348" s="98"/>
      <c r="M4348" s="98"/>
      <c r="N4348" s="98"/>
      <c r="O4348" s="98"/>
      <c r="P4348" s="98"/>
      <c r="Q4348" s="98"/>
      <c r="R4348" s="98"/>
      <c r="S4348" s="98"/>
      <c r="T4348" s="108"/>
    </row>
    <row r="4349" spans="1:20" x14ac:dyDescent="0.3">
      <c r="A4349" s="98"/>
      <c r="B4349" s="98"/>
      <c r="C4349" s="98"/>
      <c r="D4349" s="98"/>
      <c r="E4349" s="98"/>
      <c r="F4349" s="98"/>
      <c r="G4349" s="98"/>
      <c r="H4349" s="98"/>
      <c r="I4349" s="98"/>
      <c r="J4349" s="98"/>
      <c r="K4349" s="98"/>
      <c r="L4349" s="98"/>
      <c r="M4349" s="98"/>
      <c r="N4349" s="98"/>
      <c r="O4349" s="98"/>
      <c r="P4349" s="98"/>
      <c r="Q4349" s="98"/>
      <c r="R4349" s="98"/>
      <c r="S4349" s="98"/>
      <c r="T4349" s="108"/>
    </row>
    <row r="4350" spans="1:20" x14ac:dyDescent="0.3">
      <c r="A4350" s="98"/>
      <c r="B4350" s="98"/>
      <c r="C4350" s="98"/>
      <c r="D4350" s="98"/>
      <c r="E4350" s="98"/>
      <c r="F4350" s="98"/>
      <c r="G4350" s="98"/>
      <c r="H4350" s="98"/>
      <c r="I4350" s="98"/>
      <c r="J4350" s="98"/>
      <c r="K4350" s="98"/>
      <c r="L4350" s="98"/>
      <c r="M4350" s="98"/>
      <c r="N4350" s="98"/>
      <c r="O4350" s="98"/>
      <c r="P4350" s="98"/>
      <c r="Q4350" s="98"/>
      <c r="R4350" s="98"/>
      <c r="S4350" s="98"/>
      <c r="T4350" s="108"/>
    </row>
    <row r="4351" spans="1:20" x14ac:dyDescent="0.3">
      <c r="A4351" s="98"/>
      <c r="B4351" s="98"/>
      <c r="C4351" s="98"/>
      <c r="D4351" s="98"/>
      <c r="E4351" s="98"/>
      <c r="F4351" s="98"/>
      <c r="G4351" s="98"/>
      <c r="H4351" s="98"/>
      <c r="I4351" s="98"/>
      <c r="J4351" s="98"/>
      <c r="K4351" s="98"/>
      <c r="L4351" s="98"/>
      <c r="M4351" s="98"/>
      <c r="N4351" s="98"/>
      <c r="O4351" s="98"/>
      <c r="P4351" s="98"/>
      <c r="Q4351" s="98"/>
      <c r="R4351" s="98"/>
      <c r="S4351" s="98"/>
      <c r="T4351" s="108"/>
    </row>
    <row r="4352" spans="1:20" x14ac:dyDescent="0.3">
      <c r="A4352" s="98"/>
      <c r="B4352" s="98"/>
      <c r="C4352" s="98"/>
      <c r="D4352" s="98"/>
      <c r="E4352" s="98"/>
      <c r="F4352" s="98"/>
      <c r="G4352" s="98"/>
      <c r="H4352" s="98"/>
      <c r="I4352" s="98"/>
      <c r="J4352" s="98"/>
      <c r="K4352" s="98"/>
      <c r="L4352" s="98"/>
      <c r="M4352" s="98"/>
      <c r="N4352" s="98"/>
      <c r="O4352" s="98"/>
      <c r="P4352" s="98"/>
      <c r="Q4352" s="98"/>
      <c r="R4352" s="98"/>
      <c r="S4352" s="98"/>
      <c r="T4352" s="108"/>
    </row>
    <row r="4353" spans="1:20" x14ac:dyDescent="0.3">
      <c r="A4353" s="98"/>
      <c r="B4353" s="98"/>
      <c r="C4353" s="98"/>
      <c r="D4353" s="98"/>
      <c r="E4353" s="98"/>
      <c r="F4353" s="98"/>
      <c r="G4353" s="98"/>
      <c r="H4353" s="98"/>
      <c r="I4353" s="98"/>
      <c r="J4353" s="98"/>
      <c r="K4353" s="98"/>
      <c r="L4353" s="98"/>
      <c r="M4353" s="98"/>
      <c r="N4353" s="98"/>
      <c r="O4353" s="98"/>
      <c r="P4353" s="98"/>
      <c r="Q4353" s="98"/>
      <c r="R4353" s="98"/>
      <c r="S4353" s="98"/>
      <c r="T4353" s="108"/>
    </row>
    <row r="4354" spans="1:20" x14ac:dyDescent="0.3">
      <c r="A4354" s="98"/>
      <c r="B4354" s="98"/>
      <c r="C4354" s="98"/>
      <c r="D4354" s="98"/>
      <c r="E4354" s="98"/>
      <c r="F4354" s="98"/>
      <c r="G4354" s="98"/>
      <c r="H4354" s="98"/>
      <c r="I4354" s="98"/>
      <c r="J4354" s="98"/>
      <c r="K4354" s="98"/>
      <c r="L4354" s="98"/>
      <c r="M4354" s="98"/>
      <c r="N4354" s="98"/>
      <c r="O4354" s="98"/>
      <c r="P4354" s="98"/>
      <c r="Q4354" s="98"/>
      <c r="R4354" s="98"/>
      <c r="S4354" s="98"/>
      <c r="T4354" s="108"/>
    </row>
    <row r="4355" spans="1:20" x14ac:dyDescent="0.3">
      <c r="A4355" s="98"/>
      <c r="B4355" s="98"/>
      <c r="C4355" s="98"/>
      <c r="D4355" s="98"/>
      <c r="E4355" s="98"/>
      <c r="F4355" s="98"/>
      <c r="G4355" s="98"/>
      <c r="H4355" s="98"/>
      <c r="I4355" s="98"/>
      <c r="J4355" s="98"/>
      <c r="K4355" s="98"/>
      <c r="L4355" s="98"/>
      <c r="M4355" s="98"/>
      <c r="N4355" s="98"/>
      <c r="O4355" s="98"/>
      <c r="P4355" s="98"/>
      <c r="Q4355" s="98"/>
      <c r="R4355" s="98"/>
      <c r="S4355" s="98"/>
      <c r="T4355" s="108"/>
    </row>
    <row r="4356" spans="1:20" x14ac:dyDescent="0.3">
      <c r="A4356" s="98"/>
      <c r="B4356" s="98"/>
      <c r="C4356" s="98"/>
      <c r="D4356" s="98"/>
      <c r="E4356" s="98"/>
      <c r="F4356" s="98"/>
      <c r="G4356" s="98"/>
      <c r="H4356" s="98"/>
      <c r="I4356" s="98"/>
      <c r="J4356" s="98"/>
      <c r="K4356" s="98"/>
      <c r="L4356" s="98"/>
      <c r="M4356" s="98"/>
      <c r="N4356" s="98"/>
      <c r="O4356" s="98"/>
      <c r="P4356" s="98"/>
      <c r="Q4356" s="98"/>
      <c r="R4356" s="98"/>
      <c r="S4356" s="98"/>
      <c r="T4356" s="108"/>
    </row>
    <row r="4357" spans="1:20" x14ac:dyDescent="0.3">
      <c r="A4357" s="98"/>
      <c r="B4357" s="98"/>
      <c r="C4357" s="98"/>
      <c r="D4357" s="98"/>
      <c r="E4357" s="98"/>
      <c r="F4357" s="98"/>
      <c r="G4357" s="98"/>
      <c r="H4357" s="98"/>
      <c r="I4357" s="98"/>
      <c r="J4357" s="98"/>
      <c r="K4357" s="98"/>
      <c r="L4357" s="98"/>
      <c r="M4357" s="98"/>
      <c r="N4357" s="98"/>
      <c r="O4357" s="98"/>
      <c r="P4357" s="98"/>
      <c r="Q4357" s="98"/>
      <c r="R4357" s="98"/>
      <c r="S4357" s="98"/>
      <c r="T4357" s="108"/>
    </row>
    <row r="4358" spans="1:20" x14ac:dyDescent="0.3">
      <c r="A4358" s="98"/>
      <c r="B4358" s="98"/>
      <c r="C4358" s="98"/>
      <c r="D4358" s="98"/>
      <c r="E4358" s="98"/>
      <c r="F4358" s="98"/>
      <c r="G4358" s="98"/>
      <c r="H4358" s="98"/>
      <c r="I4358" s="98"/>
      <c r="J4358" s="98"/>
      <c r="K4358" s="98"/>
      <c r="L4358" s="98"/>
      <c r="M4358" s="98"/>
      <c r="N4358" s="98"/>
      <c r="O4358" s="98"/>
      <c r="P4358" s="98"/>
      <c r="Q4358" s="98"/>
      <c r="R4358" s="98"/>
      <c r="S4358" s="98"/>
      <c r="T4358" s="108"/>
    </row>
    <row r="4359" spans="1:20" x14ac:dyDescent="0.3">
      <c r="A4359" s="98"/>
      <c r="B4359" s="98"/>
      <c r="C4359" s="98"/>
      <c r="D4359" s="98"/>
      <c r="E4359" s="98"/>
      <c r="F4359" s="98"/>
      <c r="G4359" s="98"/>
      <c r="H4359" s="98"/>
      <c r="I4359" s="98"/>
      <c r="J4359" s="98"/>
      <c r="K4359" s="98"/>
      <c r="L4359" s="98"/>
      <c r="M4359" s="98"/>
      <c r="N4359" s="98"/>
      <c r="O4359" s="98"/>
      <c r="P4359" s="98"/>
      <c r="Q4359" s="98"/>
      <c r="R4359" s="98"/>
      <c r="S4359" s="98"/>
      <c r="T4359" s="108"/>
    </row>
    <row r="4360" spans="1:20" x14ac:dyDescent="0.3">
      <c r="A4360" s="98"/>
      <c r="B4360" s="98"/>
      <c r="C4360" s="98"/>
      <c r="D4360" s="98"/>
      <c r="E4360" s="98"/>
      <c r="F4360" s="98"/>
      <c r="G4360" s="98"/>
      <c r="H4360" s="98"/>
      <c r="I4360" s="98"/>
      <c r="J4360" s="98"/>
      <c r="K4360" s="98"/>
      <c r="L4360" s="98"/>
      <c r="M4360" s="98"/>
      <c r="N4360" s="98"/>
      <c r="O4360" s="98"/>
      <c r="P4360" s="98"/>
      <c r="Q4360" s="98"/>
      <c r="R4360" s="98"/>
      <c r="S4360" s="98"/>
      <c r="T4360" s="108"/>
    </row>
    <row r="4361" spans="1:20" x14ac:dyDescent="0.3">
      <c r="A4361" s="98"/>
      <c r="B4361" s="98"/>
      <c r="C4361" s="98"/>
      <c r="D4361" s="98"/>
      <c r="E4361" s="98"/>
      <c r="F4361" s="98"/>
      <c r="G4361" s="98"/>
      <c r="H4361" s="98"/>
      <c r="I4361" s="98"/>
      <c r="J4361" s="98"/>
      <c r="K4361" s="98"/>
      <c r="L4361" s="98"/>
      <c r="M4361" s="98"/>
      <c r="N4361" s="98"/>
      <c r="O4361" s="98"/>
      <c r="P4361" s="98"/>
      <c r="Q4361" s="98"/>
      <c r="R4361" s="98"/>
      <c r="S4361" s="98"/>
      <c r="T4361" s="108"/>
    </row>
    <row r="4362" spans="1:20" x14ac:dyDescent="0.3">
      <c r="A4362" s="98"/>
      <c r="B4362" s="98"/>
      <c r="C4362" s="98"/>
      <c r="D4362" s="98"/>
      <c r="E4362" s="98"/>
      <c r="F4362" s="98"/>
      <c r="G4362" s="98"/>
      <c r="H4362" s="98"/>
      <c r="I4362" s="98"/>
      <c r="J4362" s="98"/>
      <c r="K4362" s="98"/>
      <c r="L4362" s="98"/>
      <c r="M4362" s="98"/>
      <c r="N4362" s="98"/>
      <c r="O4362" s="98"/>
      <c r="P4362" s="98"/>
      <c r="Q4362" s="98"/>
      <c r="R4362" s="98"/>
      <c r="S4362" s="98"/>
      <c r="T4362" s="108"/>
    </row>
    <row r="4363" spans="1:20" x14ac:dyDescent="0.3">
      <c r="A4363" s="98"/>
      <c r="B4363" s="98"/>
      <c r="C4363" s="98"/>
      <c r="D4363" s="98"/>
      <c r="E4363" s="98"/>
      <c r="F4363" s="98"/>
      <c r="G4363" s="98"/>
      <c r="H4363" s="98"/>
      <c r="I4363" s="98"/>
      <c r="J4363" s="98"/>
      <c r="K4363" s="98"/>
      <c r="L4363" s="98"/>
      <c r="M4363" s="98"/>
      <c r="N4363" s="98"/>
      <c r="O4363" s="98"/>
      <c r="P4363" s="98"/>
      <c r="Q4363" s="98"/>
      <c r="R4363" s="98"/>
      <c r="S4363" s="98"/>
      <c r="T4363" s="108"/>
    </row>
    <row r="4364" spans="1:20" x14ac:dyDescent="0.3">
      <c r="A4364" s="98"/>
      <c r="B4364" s="98"/>
      <c r="C4364" s="98"/>
      <c r="D4364" s="98"/>
      <c r="E4364" s="98"/>
      <c r="F4364" s="98"/>
      <c r="G4364" s="98"/>
      <c r="H4364" s="98"/>
      <c r="I4364" s="98"/>
      <c r="J4364" s="98"/>
      <c r="K4364" s="98"/>
      <c r="L4364" s="98"/>
      <c r="M4364" s="98"/>
      <c r="N4364" s="98"/>
      <c r="O4364" s="98"/>
      <c r="P4364" s="98"/>
      <c r="Q4364" s="98"/>
      <c r="R4364" s="98"/>
      <c r="S4364" s="98"/>
      <c r="T4364" s="108"/>
    </row>
    <row r="4365" spans="1:20" x14ac:dyDescent="0.3">
      <c r="A4365" s="98"/>
      <c r="B4365" s="98"/>
      <c r="C4365" s="98"/>
      <c r="D4365" s="98"/>
      <c r="E4365" s="98"/>
      <c r="F4365" s="98"/>
      <c r="G4365" s="98"/>
      <c r="H4365" s="98"/>
      <c r="I4365" s="98"/>
      <c r="J4365" s="98"/>
      <c r="K4365" s="98"/>
      <c r="L4365" s="98"/>
      <c r="M4365" s="98"/>
      <c r="N4365" s="98"/>
      <c r="O4365" s="98"/>
      <c r="P4365" s="98"/>
      <c r="Q4365" s="98"/>
      <c r="R4365" s="98"/>
      <c r="S4365" s="98"/>
      <c r="T4365" s="108"/>
    </row>
    <row r="4366" spans="1:20" x14ac:dyDescent="0.3">
      <c r="A4366" s="98"/>
      <c r="B4366" s="98"/>
      <c r="C4366" s="98"/>
      <c r="D4366" s="98"/>
      <c r="E4366" s="98"/>
      <c r="F4366" s="98"/>
      <c r="G4366" s="98"/>
      <c r="H4366" s="98"/>
      <c r="I4366" s="98"/>
      <c r="J4366" s="98"/>
      <c r="K4366" s="98"/>
      <c r="L4366" s="98"/>
      <c r="M4366" s="98"/>
      <c r="N4366" s="98"/>
      <c r="O4366" s="98"/>
      <c r="P4366" s="98"/>
      <c r="Q4366" s="98"/>
      <c r="R4366" s="98"/>
      <c r="S4366" s="98"/>
      <c r="T4366" s="108"/>
    </row>
    <row r="4367" spans="1:20" x14ac:dyDescent="0.3">
      <c r="A4367" s="98"/>
      <c r="B4367" s="98"/>
      <c r="C4367" s="98"/>
      <c r="D4367" s="98"/>
      <c r="E4367" s="98"/>
      <c r="F4367" s="98"/>
      <c r="G4367" s="98"/>
      <c r="H4367" s="98"/>
      <c r="I4367" s="98"/>
      <c r="J4367" s="98"/>
      <c r="K4367" s="98"/>
      <c r="L4367" s="98"/>
      <c r="M4367" s="98"/>
      <c r="N4367" s="98"/>
      <c r="O4367" s="98"/>
      <c r="P4367" s="98"/>
      <c r="Q4367" s="98"/>
      <c r="R4367" s="98"/>
      <c r="S4367" s="98"/>
      <c r="T4367" s="108"/>
    </row>
    <row r="4368" spans="1:20" x14ac:dyDescent="0.3">
      <c r="A4368" s="98"/>
      <c r="B4368" s="98"/>
      <c r="C4368" s="98"/>
      <c r="D4368" s="98"/>
      <c r="E4368" s="98"/>
      <c r="F4368" s="98"/>
      <c r="G4368" s="98"/>
      <c r="H4368" s="98"/>
      <c r="I4368" s="98"/>
      <c r="J4368" s="98"/>
      <c r="K4368" s="98"/>
      <c r="L4368" s="98"/>
      <c r="M4368" s="98"/>
      <c r="N4368" s="98"/>
      <c r="O4368" s="98"/>
      <c r="P4368" s="98"/>
      <c r="Q4368" s="98"/>
      <c r="R4368" s="98"/>
      <c r="S4368" s="98"/>
      <c r="T4368" s="108"/>
    </row>
    <row r="4369" spans="1:20" x14ac:dyDescent="0.3">
      <c r="A4369" s="98"/>
      <c r="B4369" s="98"/>
      <c r="C4369" s="98"/>
      <c r="D4369" s="98"/>
      <c r="E4369" s="98"/>
      <c r="F4369" s="98"/>
      <c r="G4369" s="98"/>
      <c r="H4369" s="98"/>
      <c r="I4369" s="98"/>
      <c r="J4369" s="98"/>
      <c r="K4369" s="98"/>
      <c r="L4369" s="98"/>
      <c r="M4369" s="98"/>
      <c r="N4369" s="98"/>
      <c r="O4369" s="98"/>
      <c r="P4369" s="98"/>
      <c r="Q4369" s="98"/>
      <c r="R4369" s="98"/>
      <c r="S4369" s="98"/>
      <c r="T4369" s="108"/>
    </row>
    <row r="4370" spans="1:20" x14ac:dyDescent="0.3">
      <c r="A4370" s="98"/>
      <c r="B4370" s="98"/>
      <c r="C4370" s="98"/>
      <c r="D4370" s="98"/>
      <c r="E4370" s="98"/>
      <c r="F4370" s="98"/>
      <c r="G4370" s="98"/>
      <c r="H4370" s="98"/>
      <c r="I4370" s="98"/>
      <c r="J4370" s="98"/>
      <c r="K4370" s="98"/>
      <c r="L4370" s="98"/>
      <c r="M4370" s="98"/>
      <c r="N4370" s="98"/>
      <c r="O4370" s="98"/>
      <c r="P4370" s="98"/>
      <c r="Q4370" s="98"/>
      <c r="R4370" s="98"/>
      <c r="S4370" s="98"/>
      <c r="T4370" s="108"/>
    </row>
    <row r="4371" spans="1:20" x14ac:dyDescent="0.3">
      <c r="A4371" s="98"/>
      <c r="B4371" s="98"/>
      <c r="C4371" s="98"/>
      <c r="D4371" s="98"/>
      <c r="E4371" s="98"/>
      <c r="F4371" s="98"/>
      <c r="G4371" s="98"/>
      <c r="H4371" s="98"/>
      <c r="I4371" s="98"/>
      <c r="J4371" s="98"/>
      <c r="K4371" s="98"/>
      <c r="L4371" s="98"/>
      <c r="M4371" s="98"/>
      <c r="N4371" s="98"/>
      <c r="O4371" s="98"/>
      <c r="P4371" s="98"/>
      <c r="Q4371" s="98"/>
      <c r="R4371" s="98"/>
      <c r="S4371" s="98"/>
      <c r="T4371" s="108"/>
    </row>
    <row r="4372" spans="1:20" x14ac:dyDescent="0.3">
      <c r="A4372" s="98"/>
      <c r="B4372" s="98"/>
      <c r="C4372" s="98"/>
      <c r="D4372" s="98"/>
      <c r="E4372" s="98"/>
      <c r="F4372" s="98"/>
      <c r="G4372" s="98"/>
      <c r="H4372" s="98"/>
      <c r="I4372" s="98"/>
      <c r="J4372" s="98"/>
      <c r="K4372" s="98"/>
      <c r="L4372" s="98"/>
      <c r="M4372" s="98"/>
      <c r="N4372" s="98"/>
      <c r="O4372" s="98"/>
      <c r="P4372" s="98"/>
      <c r="Q4372" s="98"/>
      <c r="R4372" s="98"/>
      <c r="S4372" s="98"/>
      <c r="T4372" s="108"/>
    </row>
    <row r="4373" spans="1:20" x14ac:dyDescent="0.3">
      <c r="A4373" s="98"/>
      <c r="B4373" s="98"/>
      <c r="C4373" s="98"/>
      <c r="D4373" s="98"/>
      <c r="E4373" s="98"/>
      <c r="F4373" s="98"/>
      <c r="G4373" s="98"/>
      <c r="H4373" s="98"/>
      <c r="I4373" s="98"/>
      <c r="J4373" s="98"/>
      <c r="K4373" s="98"/>
      <c r="L4373" s="98"/>
      <c r="M4373" s="98"/>
      <c r="N4373" s="98"/>
      <c r="O4373" s="98"/>
      <c r="P4373" s="98"/>
      <c r="Q4373" s="98"/>
      <c r="R4373" s="98"/>
      <c r="S4373" s="98"/>
      <c r="T4373" s="108"/>
    </row>
    <row r="4374" spans="1:20" x14ac:dyDescent="0.3">
      <c r="A4374" s="98"/>
      <c r="B4374" s="98"/>
      <c r="C4374" s="98"/>
      <c r="D4374" s="98"/>
      <c r="E4374" s="98"/>
      <c r="F4374" s="98"/>
      <c r="G4374" s="98"/>
      <c r="H4374" s="98"/>
      <c r="I4374" s="98"/>
      <c r="J4374" s="98"/>
      <c r="K4374" s="98"/>
      <c r="L4374" s="98"/>
      <c r="M4374" s="98"/>
      <c r="N4374" s="98"/>
      <c r="O4374" s="98"/>
      <c r="P4374" s="98"/>
      <c r="Q4374" s="98"/>
      <c r="R4374" s="98"/>
      <c r="S4374" s="98"/>
      <c r="T4374" s="108"/>
    </row>
    <row r="4375" spans="1:20" x14ac:dyDescent="0.3">
      <c r="A4375" s="98"/>
      <c r="B4375" s="98"/>
      <c r="C4375" s="98"/>
      <c r="D4375" s="98"/>
      <c r="E4375" s="98"/>
      <c r="F4375" s="98"/>
      <c r="G4375" s="98"/>
      <c r="H4375" s="98"/>
      <c r="I4375" s="98"/>
      <c r="J4375" s="98"/>
      <c r="K4375" s="98"/>
      <c r="L4375" s="98"/>
      <c r="M4375" s="98"/>
      <c r="N4375" s="98"/>
      <c r="O4375" s="98"/>
      <c r="P4375" s="98"/>
      <c r="Q4375" s="98"/>
      <c r="R4375" s="98"/>
      <c r="S4375" s="98"/>
      <c r="T4375" s="108"/>
    </row>
    <row r="4376" spans="1:20" x14ac:dyDescent="0.3">
      <c r="A4376" s="98"/>
      <c r="B4376" s="98"/>
      <c r="C4376" s="98"/>
      <c r="D4376" s="98"/>
      <c r="E4376" s="98"/>
      <c r="F4376" s="98"/>
      <c r="G4376" s="98"/>
      <c r="H4376" s="98"/>
      <c r="I4376" s="98"/>
      <c r="J4376" s="98"/>
      <c r="K4376" s="98"/>
      <c r="L4376" s="98"/>
      <c r="M4376" s="98"/>
      <c r="N4376" s="98"/>
      <c r="O4376" s="98"/>
      <c r="P4376" s="98"/>
      <c r="Q4376" s="98"/>
      <c r="R4376" s="98"/>
      <c r="S4376" s="98"/>
      <c r="T4376" s="108"/>
    </row>
    <row r="4377" spans="1:20" x14ac:dyDescent="0.3">
      <c r="A4377" s="98"/>
      <c r="B4377" s="98"/>
      <c r="C4377" s="98"/>
      <c r="D4377" s="98"/>
      <c r="E4377" s="98"/>
      <c r="F4377" s="98"/>
      <c r="G4377" s="98"/>
      <c r="H4377" s="98"/>
      <c r="I4377" s="98"/>
      <c r="J4377" s="98"/>
      <c r="K4377" s="98"/>
      <c r="L4377" s="98"/>
      <c r="M4377" s="98"/>
      <c r="N4377" s="98"/>
      <c r="O4377" s="98"/>
      <c r="P4377" s="98"/>
      <c r="Q4377" s="98"/>
      <c r="R4377" s="98"/>
      <c r="S4377" s="98"/>
      <c r="T4377" s="108"/>
    </row>
    <row r="4378" spans="1:20" x14ac:dyDescent="0.3">
      <c r="A4378" s="98"/>
      <c r="B4378" s="98"/>
      <c r="C4378" s="98"/>
      <c r="D4378" s="98"/>
      <c r="E4378" s="98"/>
      <c r="F4378" s="98"/>
      <c r="G4378" s="98"/>
      <c r="H4378" s="98"/>
      <c r="I4378" s="98"/>
      <c r="J4378" s="98"/>
      <c r="K4378" s="98"/>
      <c r="L4378" s="98"/>
      <c r="M4378" s="98"/>
      <c r="N4378" s="98"/>
      <c r="O4378" s="98"/>
      <c r="P4378" s="98"/>
      <c r="Q4378" s="98"/>
      <c r="R4378" s="98"/>
      <c r="S4378" s="98"/>
      <c r="T4378" s="108"/>
    </row>
    <row r="4379" spans="1:20" x14ac:dyDescent="0.3">
      <c r="A4379" s="98"/>
      <c r="B4379" s="98"/>
      <c r="C4379" s="98"/>
      <c r="D4379" s="98"/>
      <c r="E4379" s="98"/>
      <c r="F4379" s="98"/>
      <c r="G4379" s="98"/>
      <c r="H4379" s="98"/>
      <c r="I4379" s="98"/>
      <c r="J4379" s="98"/>
      <c r="K4379" s="98"/>
      <c r="L4379" s="98"/>
      <c r="M4379" s="98"/>
      <c r="N4379" s="98"/>
      <c r="O4379" s="98"/>
      <c r="P4379" s="98"/>
      <c r="Q4379" s="98"/>
      <c r="R4379" s="98"/>
      <c r="S4379" s="98"/>
      <c r="T4379" s="108"/>
    </row>
    <row r="4380" spans="1:20" x14ac:dyDescent="0.3">
      <c r="A4380" s="98"/>
      <c r="B4380" s="98"/>
      <c r="C4380" s="98"/>
      <c r="D4380" s="98"/>
      <c r="E4380" s="98"/>
      <c r="F4380" s="98"/>
      <c r="G4380" s="98"/>
      <c r="H4380" s="98"/>
      <c r="I4380" s="98"/>
      <c r="J4380" s="98"/>
      <c r="K4380" s="98"/>
      <c r="L4380" s="98"/>
      <c r="M4380" s="98"/>
      <c r="N4380" s="98"/>
      <c r="O4380" s="98"/>
      <c r="P4380" s="98"/>
      <c r="Q4380" s="98"/>
      <c r="R4380" s="98"/>
      <c r="S4380" s="98"/>
      <c r="T4380" s="108"/>
    </row>
    <row r="4381" spans="1:20" x14ac:dyDescent="0.3">
      <c r="A4381" s="98"/>
      <c r="B4381" s="98"/>
      <c r="C4381" s="98"/>
      <c r="D4381" s="98"/>
      <c r="E4381" s="98"/>
      <c r="F4381" s="98"/>
      <c r="G4381" s="98"/>
      <c r="H4381" s="98"/>
      <c r="I4381" s="98"/>
      <c r="J4381" s="98"/>
      <c r="K4381" s="98"/>
      <c r="L4381" s="98"/>
      <c r="M4381" s="98"/>
      <c r="N4381" s="98"/>
      <c r="O4381" s="98"/>
      <c r="P4381" s="98"/>
      <c r="Q4381" s="98"/>
      <c r="R4381" s="98"/>
      <c r="S4381" s="98"/>
      <c r="T4381" s="108"/>
    </row>
    <row r="4382" spans="1:20" x14ac:dyDescent="0.3">
      <c r="A4382" s="98"/>
      <c r="B4382" s="98"/>
      <c r="C4382" s="98"/>
      <c r="D4382" s="98"/>
      <c r="E4382" s="98"/>
      <c r="F4382" s="98"/>
      <c r="G4382" s="98"/>
      <c r="H4382" s="98"/>
      <c r="I4382" s="98"/>
      <c r="J4382" s="98"/>
      <c r="K4382" s="98"/>
      <c r="L4382" s="98"/>
      <c r="M4382" s="98"/>
      <c r="N4382" s="98"/>
      <c r="O4382" s="98"/>
      <c r="P4382" s="98"/>
      <c r="Q4382" s="98"/>
      <c r="R4382" s="98"/>
      <c r="S4382" s="98"/>
      <c r="T4382" s="108"/>
    </row>
    <row r="4383" spans="1:20" x14ac:dyDescent="0.3">
      <c r="A4383" s="98"/>
      <c r="B4383" s="98"/>
      <c r="C4383" s="98"/>
      <c r="D4383" s="98"/>
      <c r="E4383" s="98"/>
      <c r="F4383" s="98"/>
      <c r="G4383" s="98"/>
      <c r="H4383" s="98"/>
      <c r="I4383" s="98"/>
      <c r="J4383" s="98"/>
      <c r="K4383" s="98"/>
      <c r="L4383" s="98"/>
      <c r="M4383" s="98"/>
      <c r="N4383" s="98"/>
      <c r="O4383" s="98"/>
      <c r="P4383" s="98"/>
      <c r="Q4383" s="98"/>
      <c r="R4383" s="98"/>
      <c r="S4383" s="98"/>
      <c r="T4383" s="108"/>
    </row>
    <row r="4384" spans="1:20" x14ac:dyDescent="0.3">
      <c r="A4384" s="98"/>
      <c r="B4384" s="98"/>
      <c r="C4384" s="98"/>
      <c r="D4384" s="98"/>
      <c r="E4384" s="98"/>
      <c r="F4384" s="98"/>
      <c r="G4384" s="98"/>
      <c r="H4384" s="98"/>
      <c r="I4384" s="98"/>
      <c r="J4384" s="98"/>
      <c r="K4384" s="98"/>
      <c r="L4384" s="98"/>
      <c r="M4384" s="98"/>
      <c r="N4384" s="98"/>
      <c r="O4384" s="98"/>
      <c r="P4384" s="98"/>
      <c r="Q4384" s="98"/>
      <c r="R4384" s="98"/>
      <c r="S4384" s="98"/>
      <c r="T4384" s="108"/>
    </row>
    <row r="4385" spans="1:20" x14ac:dyDescent="0.3">
      <c r="A4385" s="98"/>
      <c r="B4385" s="98"/>
      <c r="C4385" s="98"/>
      <c r="D4385" s="98"/>
      <c r="E4385" s="98"/>
      <c r="F4385" s="98"/>
      <c r="G4385" s="98"/>
      <c r="H4385" s="98"/>
      <c r="I4385" s="98"/>
      <c r="J4385" s="98"/>
      <c r="K4385" s="98"/>
      <c r="L4385" s="98"/>
      <c r="M4385" s="98"/>
      <c r="N4385" s="98"/>
      <c r="O4385" s="98"/>
      <c r="P4385" s="98"/>
      <c r="Q4385" s="98"/>
      <c r="R4385" s="98"/>
      <c r="S4385" s="98"/>
      <c r="T4385" s="108"/>
    </row>
    <row r="4386" spans="1:20" x14ac:dyDescent="0.3">
      <c r="A4386" s="98"/>
      <c r="B4386" s="98"/>
      <c r="C4386" s="98"/>
      <c r="D4386" s="98"/>
      <c r="E4386" s="98"/>
      <c r="F4386" s="98"/>
      <c r="G4386" s="98"/>
      <c r="H4386" s="98"/>
      <c r="I4386" s="98"/>
      <c r="J4386" s="98"/>
      <c r="K4386" s="98"/>
      <c r="L4386" s="98"/>
      <c r="M4386" s="98"/>
      <c r="N4386" s="98"/>
      <c r="O4386" s="98"/>
      <c r="P4386" s="98"/>
      <c r="Q4386" s="98"/>
      <c r="R4386" s="98"/>
      <c r="S4386" s="98"/>
      <c r="T4386" s="108"/>
    </row>
    <row r="4387" spans="1:20" x14ac:dyDescent="0.3">
      <c r="A4387" s="98"/>
      <c r="B4387" s="98"/>
      <c r="C4387" s="98"/>
      <c r="D4387" s="98"/>
      <c r="E4387" s="98"/>
      <c r="F4387" s="98"/>
      <c r="G4387" s="98"/>
      <c r="H4387" s="98"/>
      <c r="I4387" s="98"/>
      <c r="J4387" s="98"/>
      <c r="K4387" s="98"/>
      <c r="L4387" s="98"/>
      <c r="M4387" s="98"/>
      <c r="N4387" s="98"/>
      <c r="O4387" s="98"/>
      <c r="P4387" s="98"/>
      <c r="Q4387" s="98"/>
      <c r="R4387" s="98"/>
      <c r="S4387" s="98"/>
      <c r="T4387" s="108"/>
    </row>
    <row r="4388" spans="1:20" x14ac:dyDescent="0.3">
      <c r="A4388" s="98"/>
      <c r="B4388" s="98"/>
      <c r="C4388" s="98"/>
      <c r="D4388" s="98"/>
      <c r="E4388" s="98"/>
      <c r="F4388" s="98"/>
      <c r="G4388" s="98"/>
      <c r="H4388" s="98"/>
      <c r="I4388" s="98"/>
      <c r="J4388" s="98"/>
      <c r="K4388" s="98"/>
      <c r="L4388" s="98"/>
      <c r="M4388" s="98"/>
      <c r="N4388" s="98"/>
      <c r="O4388" s="98"/>
      <c r="P4388" s="98"/>
      <c r="Q4388" s="98"/>
      <c r="R4388" s="98"/>
      <c r="S4388" s="98"/>
      <c r="T4388" s="108"/>
    </row>
    <row r="4389" spans="1:20" x14ac:dyDescent="0.3">
      <c r="A4389" s="98"/>
      <c r="B4389" s="98"/>
      <c r="C4389" s="98"/>
      <c r="D4389" s="98"/>
      <c r="E4389" s="98"/>
      <c r="F4389" s="98"/>
      <c r="G4389" s="98"/>
      <c r="H4389" s="98"/>
      <c r="I4389" s="98"/>
      <c r="J4389" s="98"/>
      <c r="K4389" s="98"/>
      <c r="L4389" s="98"/>
      <c r="M4389" s="98"/>
      <c r="N4389" s="98"/>
      <c r="O4389" s="98"/>
      <c r="P4389" s="98"/>
      <c r="Q4389" s="98"/>
      <c r="R4389" s="98"/>
      <c r="S4389" s="98"/>
      <c r="T4389" s="108"/>
    </row>
    <row r="4390" spans="1:20" x14ac:dyDescent="0.3">
      <c r="A4390" s="98"/>
      <c r="B4390" s="98"/>
      <c r="C4390" s="98"/>
      <c r="D4390" s="98"/>
      <c r="E4390" s="98"/>
      <c r="F4390" s="98"/>
      <c r="G4390" s="98"/>
      <c r="H4390" s="98"/>
      <c r="I4390" s="98"/>
      <c r="J4390" s="98"/>
      <c r="K4390" s="98"/>
      <c r="L4390" s="98"/>
      <c r="M4390" s="98"/>
      <c r="N4390" s="98"/>
      <c r="O4390" s="98"/>
      <c r="P4390" s="98"/>
      <c r="Q4390" s="98"/>
      <c r="R4390" s="98"/>
      <c r="S4390" s="98"/>
      <c r="T4390" s="108"/>
    </row>
    <row r="4391" spans="1:20" x14ac:dyDescent="0.3">
      <c r="A4391" s="98"/>
      <c r="B4391" s="98"/>
      <c r="C4391" s="98"/>
      <c r="D4391" s="98"/>
      <c r="E4391" s="98"/>
      <c r="F4391" s="98"/>
      <c r="G4391" s="98"/>
      <c r="H4391" s="98"/>
      <c r="I4391" s="98"/>
      <c r="J4391" s="98"/>
      <c r="K4391" s="98"/>
      <c r="L4391" s="98"/>
      <c r="M4391" s="98"/>
      <c r="N4391" s="98"/>
      <c r="O4391" s="98"/>
      <c r="P4391" s="98"/>
      <c r="Q4391" s="98"/>
      <c r="R4391" s="98"/>
      <c r="S4391" s="98"/>
      <c r="T4391" s="108"/>
    </row>
    <row r="4392" spans="1:20" x14ac:dyDescent="0.3">
      <c r="A4392" s="98"/>
      <c r="B4392" s="98"/>
      <c r="C4392" s="98"/>
      <c r="D4392" s="98"/>
      <c r="E4392" s="98"/>
      <c r="F4392" s="98"/>
      <c r="G4392" s="98"/>
      <c r="H4392" s="98"/>
      <c r="I4392" s="98"/>
      <c r="J4392" s="98"/>
      <c r="K4392" s="98"/>
      <c r="L4392" s="98"/>
      <c r="M4392" s="98"/>
      <c r="N4392" s="98"/>
      <c r="O4392" s="98"/>
      <c r="P4392" s="98"/>
      <c r="Q4392" s="98"/>
      <c r="R4392" s="98"/>
      <c r="S4392" s="98"/>
      <c r="T4392" s="108"/>
    </row>
    <row r="4393" spans="1:20" x14ac:dyDescent="0.3">
      <c r="A4393" s="98"/>
      <c r="B4393" s="98"/>
      <c r="C4393" s="98"/>
      <c r="D4393" s="98"/>
      <c r="E4393" s="98"/>
      <c r="F4393" s="98"/>
      <c r="G4393" s="98"/>
      <c r="H4393" s="98"/>
      <c r="I4393" s="98"/>
      <c r="J4393" s="98"/>
      <c r="K4393" s="98"/>
      <c r="L4393" s="98"/>
      <c r="M4393" s="98"/>
      <c r="N4393" s="98"/>
      <c r="O4393" s="98"/>
      <c r="P4393" s="98"/>
      <c r="Q4393" s="98"/>
      <c r="R4393" s="98"/>
      <c r="S4393" s="98"/>
      <c r="T4393" s="108"/>
    </row>
    <row r="4394" spans="1:20" x14ac:dyDescent="0.3">
      <c r="A4394" s="98"/>
      <c r="B4394" s="98"/>
      <c r="C4394" s="98"/>
      <c r="D4394" s="98"/>
      <c r="E4394" s="98"/>
      <c r="F4394" s="98"/>
      <c r="G4394" s="98"/>
      <c r="H4394" s="98"/>
      <c r="I4394" s="98"/>
      <c r="J4394" s="98"/>
      <c r="K4394" s="98"/>
      <c r="L4394" s="98"/>
      <c r="M4394" s="98"/>
      <c r="N4394" s="98"/>
      <c r="O4394" s="98"/>
      <c r="P4394" s="98"/>
      <c r="Q4394" s="98"/>
      <c r="R4394" s="98"/>
      <c r="S4394" s="98"/>
      <c r="T4394" s="108"/>
    </row>
    <row r="4395" spans="1:20" x14ac:dyDescent="0.3">
      <c r="A4395" s="98"/>
      <c r="B4395" s="98"/>
      <c r="C4395" s="98"/>
      <c r="D4395" s="98"/>
      <c r="E4395" s="98"/>
      <c r="F4395" s="98"/>
      <c r="G4395" s="98"/>
      <c r="H4395" s="98"/>
      <c r="I4395" s="98"/>
      <c r="J4395" s="98"/>
      <c r="K4395" s="98"/>
      <c r="L4395" s="98"/>
      <c r="M4395" s="98"/>
      <c r="N4395" s="98"/>
      <c r="O4395" s="98"/>
      <c r="P4395" s="98"/>
      <c r="Q4395" s="98"/>
      <c r="R4395" s="98"/>
      <c r="S4395" s="98"/>
      <c r="T4395" s="108"/>
    </row>
    <row r="4396" spans="1:20" x14ac:dyDescent="0.3">
      <c r="A4396" s="98"/>
      <c r="B4396" s="98"/>
      <c r="C4396" s="98"/>
      <c r="D4396" s="98"/>
      <c r="E4396" s="98"/>
      <c r="F4396" s="98"/>
      <c r="G4396" s="98"/>
      <c r="H4396" s="98"/>
      <c r="I4396" s="98"/>
      <c r="J4396" s="98"/>
      <c r="K4396" s="98"/>
      <c r="L4396" s="98"/>
      <c r="M4396" s="98"/>
      <c r="N4396" s="98"/>
      <c r="O4396" s="98"/>
      <c r="P4396" s="98"/>
      <c r="Q4396" s="98"/>
      <c r="R4396" s="98"/>
      <c r="S4396" s="98"/>
      <c r="T4396" s="108"/>
    </row>
    <row r="4397" spans="1:20" x14ac:dyDescent="0.3">
      <c r="A4397" s="98"/>
      <c r="B4397" s="98"/>
      <c r="C4397" s="98"/>
      <c r="D4397" s="98"/>
      <c r="E4397" s="98"/>
      <c r="F4397" s="98"/>
      <c r="G4397" s="98"/>
      <c r="H4397" s="98"/>
      <c r="I4397" s="98"/>
      <c r="J4397" s="98"/>
      <c r="K4397" s="98"/>
      <c r="L4397" s="98"/>
      <c r="M4397" s="98"/>
      <c r="N4397" s="98"/>
      <c r="O4397" s="98"/>
      <c r="P4397" s="98"/>
      <c r="Q4397" s="98"/>
      <c r="R4397" s="98"/>
      <c r="S4397" s="98"/>
      <c r="T4397" s="108"/>
    </row>
    <row r="4398" spans="1:20" x14ac:dyDescent="0.3">
      <c r="A4398" s="98"/>
      <c r="B4398" s="98"/>
      <c r="C4398" s="98"/>
      <c r="D4398" s="98"/>
      <c r="E4398" s="98"/>
      <c r="F4398" s="98"/>
      <c r="G4398" s="98"/>
      <c r="H4398" s="98"/>
      <c r="I4398" s="98"/>
      <c r="J4398" s="98"/>
      <c r="K4398" s="98"/>
      <c r="L4398" s="98"/>
      <c r="M4398" s="98"/>
      <c r="N4398" s="98"/>
      <c r="O4398" s="98"/>
      <c r="P4398" s="98"/>
      <c r="Q4398" s="98"/>
      <c r="R4398" s="98"/>
      <c r="S4398" s="98"/>
      <c r="T4398" s="108"/>
    </row>
    <row r="4399" spans="1:20" x14ac:dyDescent="0.3">
      <c r="A4399" s="98"/>
      <c r="B4399" s="98"/>
      <c r="C4399" s="98"/>
      <c r="D4399" s="98"/>
      <c r="E4399" s="98"/>
      <c r="F4399" s="98"/>
      <c r="G4399" s="98"/>
      <c r="H4399" s="98"/>
      <c r="I4399" s="98"/>
      <c r="J4399" s="98"/>
      <c r="K4399" s="98"/>
      <c r="L4399" s="98"/>
      <c r="M4399" s="98"/>
      <c r="N4399" s="98"/>
      <c r="O4399" s="98"/>
      <c r="P4399" s="98"/>
      <c r="Q4399" s="98"/>
      <c r="R4399" s="98"/>
      <c r="S4399" s="98"/>
      <c r="T4399" s="108"/>
    </row>
    <row r="4400" spans="1:20" x14ac:dyDescent="0.3">
      <c r="A4400" s="98"/>
      <c r="B4400" s="98"/>
      <c r="C4400" s="98"/>
      <c r="D4400" s="98"/>
      <c r="E4400" s="98"/>
      <c r="F4400" s="98"/>
      <c r="G4400" s="98"/>
      <c r="H4400" s="98"/>
      <c r="I4400" s="98"/>
      <c r="J4400" s="98"/>
      <c r="K4400" s="98"/>
      <c r="L4400" s="98"/>
      <c r="M4400" s="98"/>
      <c r="N4400" s="98"/>
      <c r="O4400" s="98"/>
      <c r="P4400" s="98"/>
      <c r="Q4400" s="98"/>
      <c r="R4400" s="98"/>
      <c r="S4400" s="98"/>
      <c r="T4400" s="108"/>
    </row>
    <row r="4401" spans="1:20" x14ac:dyDescent="0.3">
      <c r="A4401" s="98"/>
      <c r="B4401" s="98"/>
      <c r="C4401" s="98"/>
      <c r="D4401" s="98"/>
      <c r="E4401" s="98"/>
      <c r="F4401" s="98"/>
      <c r="G4401" s="98"/>
      <c r="H4401" s="98"/>
      <c r="I4401" s="98"/>
      <c r="J4401" s="98"/>
      <c r="K4401" s="98"/>
      <c r="L4401" s="98"/>
      <c r="M4401" s="98"/>
      <c r="N4401" s="98"/>
      <c r="O4401" s="98"/>
      <c r="P4401" s="98"/>
      <c r="Q4401" s="98"/>
      <c r="R4401" s="98"/>
      <c r="S4401" s="98"/>
      <c r="T4401" s="108"/>
    </row>
    <row r="4402" spans="1:20" x14ac:dyDescent="0.3">
      <c r="A4402" s="98"/>
      <c r="B4402" s="98"/>
      <c r="C4402" s="98"/>
      <c r="D4402" s="98"/>
      <c r="E4402" s="98"/>
      <c r="F4402" s="98"/>
      <c r="G4402" s="98"/>
      <c r="H4402" s="98"/>
      <c r="I4402" s="98"/>
      <c r="J4402" s="98"/>
      <c r="K4402" s="98"/>
      <c r="L4402" s="98"/>
      <c r="M4402" s="98"/>
      <c r="N4402" s="98"/>
      <c r="O4402" s="98"/>
      <c r="P4402" s="98"/>
      <c r="Q4402" s="98"/>
      <c r="R4402" s="98"/>
      <c r="S4402" s="98"/>
      <c r="T4402" s="108"/>
    </row>
    <row r="4403" spans="1:20" x14ac:dyDescent="0.3">
      <c r="A4403" s="98"/>
      <c r="B4403" s="98"/>
      <c r="C4403" s="98"/>
      <c r="D4403" s="98"/>
      <c r="E4403" s="98"/>
      <c r="F4403" s="98"/>
      <c r="G4403" s="98"/>
      <c r="H4403" s="98"/>
      <c r="I4403" s="98"/>
      <c r="J4403" s="98"/>
      <c r="K4403" s="98"/>
      <c r="L4403" s="98"/>
      <c r="M4403" s="98"/>
      <c r="N4403" s="98"/>
      <c r="O4403" s="98"/>
      <c r="P4403" s="98"/>
      <c r="Q4403" s="98"/>
      <c r="R4403" s="98"/>
      <c r="S4403" s="98"/>
      <c r="T4403" s="108"/>
    </row>
    <row r="4404" spans="1:20" x14ac:dyDescent="0.3">
      <c r="A4404" s="98"/>
      <c r="B4404" s="98"/>
      <c r="C4404" s="98"/>
      <c r="D4404" s="98"/>
      <c r="E4404" s="98"/>
      <c r="F4404" s="98"/>
      <c r="G4404" s="98"/>
      <c r="H4404" s="98"/>
      <c r="I4404" s="98"/>
      <c r="J4404" s="98"/>
      <c r="K4404" s="98"/>
      <c r="L4404" s="98"/>
      <c r="M4404" s="98"/>
      <c r="N4404" s="98"/>
      <c r="O4404" s="98"/>
      <c r="P4404" s="98"/>
      <c r="Q4404" s="98"/>
      <c r="R4404" s="98"/>
      <c r="S4404" s="98"/>
      <c r="T4404" s="108"/>
    </row>
    <row r="4405" spans="1:20" x14ac:dyDescent="0.3">
      <c r="A4405" s="98"/>
      <c r="B4405" s="98"/>
      <c r="C4405" s="98"/>
      <c r="D4405" s="98"/>
      <c r="E4405" s="98"/>
      <c r="F4405" s="98"/>
      <c r="G4405" s="98"/>
      <c r="H4405" s="98"/>
      <c r="I4405" s="98"/>
      <c r="J4405" s="98"/>
      <c r="K4405" s="98"/>
      <c r="L4405" s="98"/>
      <c r="M4405" s="98"/>
      <c r="N4405" s="98"/>
      <c r="O4405" s="98"/>
      <c r="P4405" s="98"/>
      <c r="Q4405" s="98"/>
      <c r="R4405" s="98"/>
      <c r="S4405" s="98"/>
      <c r="T4405" s="108"/>
    </row>
    <row r="4406" spans="1:20" x14ac:dyDescent="0.3">
      <c r="A4406" s="98"/>
      <c r="B4406" s="98"/>
      <c r="C4406" s="98"/>
      <c r="D4406" s="98"/>
      <c r="E4406" s="98"/>
      <c r="F4406" s="98"/>
      <c r="G4406" s="98"/>
      <c r="H4406" s="98"/>
      <c r="I4406" s="98"/>
      <c r="J4406" s="98"/>
      <c r="K4406" s="98"/>
      <c r="L4406" s="98"/>
      <c r="M4406" s="98"/>
      <c r="N4406" s="98"/>
      <c r="O4406" s="98"/>
      <c r="P4406" s="98"/>
      <c r="Q4406" s="98"/>
      <c r="R4406" s="98"/>
      <c r="S4406" s="98"/>
      <c r="T4406" s="108"/>
    </row>
    <row r="4407" spans="1:20" x14ac:dyDescent="0.3">
      <c r="A4407" s="98"/>
      <c r="B4407" s="98"/>
      <c r="C4407" s="98"/>
      <c r="D4407" s="98"/>
      <c r="E4407" s="98"/>
      <c r="F4407" s="98"/>
      <c r="G4407" s="98"/>
      <c r="H4407" s="98"/>
      <c r="I4407" s="98"/>
      <c r="J4407" s="98"/>
      <c r="K4407" s="98"/>
      <c r="L4407" s="98"/>
      <c r="M4407" s="98"/>
      <c r="N4407" s="98"/>
      <c r="O4407" s="98"/>
      <c r="P4407" s="98"/>
      <c r="Q4407" s="98"/>
      <c r="R4407" s="98"/>
      <c r="S4407" s="98"/>
      <c r="T4407" s="108"/>
    </row>
    <row r="4408" spans="1:20" x14ac:dyDescent="0.3">
      <c r="A4408" s="98"/>
      <c r="B4408" s="98"/>
      <c r="C4408" s="98"/>
      <c r="D4408" s="98"/>
      <c r="E4408" s="98"/>
      <c r="F4408" s="98"/>
      <c r="G4408" s="98"/>
      <c r="H4408" s="98"/>
      <c r="I4408" s="98"/>
      <c r="J4408" s="98"/>
      <c r="K4408" s="98"/>
      <c r="L4408" s="98"/>
      <c r="M4408" s="98"/>
      <c r="N4408" s="98"/>
      <c r="O4408" s="98"/>
      <c r="P4408" s="98"/>
      <c r="Q4408" s="98"/>
      <c r="R4408" s="98"/>
      <c r="S4408" s="98"/>
      <c r="T4408" s="108"/>
    </row>
    <row r="4409" spans="1:20" x14ac:dyDescent="0.3">
      <c r="A4409" s="98"/>
      <c r="B4409" s="98"/>
      <c r="C4409" s="98"/>
      <c r="D4409" s="98"/>
      <c r="E4409" s="98"/>
      <c r="F4409" s="98"/>
      <c r="G4409" s="98"/>
      <c r="H4409" s="98"/>
      <c r="I4409" s="98"/>
      <c r="J4409" s="98"/>
      <c r="K4409" s="98"/>
      <c r="L4409" s="98"/>
      <c r="M4409" s="98"/>
      <c r="N4409" s="98"/>
      <c r="O4409" s="98"/>
      <c r="P4409" s="98"/>
      <c r="Q4409" s="98"/>
      <c r="R4409" s="98"/>
      <c r="S4409" s="98"/>
      <c r="T4409" s="108"/>
    </row>
    <row r="4410" spans="1:20" x14ac:dyDescent="0.3">
      <c r="A4410" s="98"/>
      <c r="B4410" s="98"/>
      <c r="C4410" s="98"/>
      <c r="D4410" s="98"/>
      <c r="E4410" s="98"/>
      <c r="F4410" s="98"/>
      <c r="G4410" s="98"/>
      <c r="H4410" s="98"/>
      <c r="I4410" s="98"/>
      <c r="J4410" s="98"/>
      <c r="K4410" s="98"/>
      <c r="L4410" s="98"/>
      <c r="M4410" s="98"/>
      <c r="N4410" s="98"/>
      <c r="O4410" s="98"/>
      <c r="P4410" s="98"/>
      <c r="Q4410" s="98"/>
      <c r="R4410" s="98"/>
      <c r="S4410" s="98"/>
      <c r="T4410" s="108"/>
    </row>
    <row r="4411" spans="1:20" x14ac:dyDescent="0.3">
      <c r="A4411" s="98"/>
      <c r="B4411" s="98"/>
      <c r="C4411" s="98"/>
      <c r="D4411" s="98"/>
      <c r="E4411" s="98"/>
      <c r="F4411" s="98"/>
      <c r="G4411" s="98"/>
      <c r="H4411" s="98"/>
      <c r="I4411" s="98"/>
      <c r="J4411" s="98"/>
      <c r="K4411" s="98"/>
      <c r="L4411" s="98"/>
      <c r="M4411" s="98"/>
      <c r="N4411" s="98"/>
      <c r="O4411" s="98"/>
      <c r="P4411" s="98"/>
      <c r="Q4411" s="98"/>
      <c r="R4411" s="98"/>
      <c r="S4411" s="98"/>
      <c r="T4411" s="108"/>
    </row>
    <row r="4412" spans="1:20" x14ac:dyDescent="0.3">
      <c r="A4412" s="98"/>
      <c r="B4412" s="98"/>
      <c r="C4412" s="98"/>
      <c r="D4412" s="98"/>
      <c r="E4412" s="98"/>
      <c r="F4412" s="98"/>
      <c r="G4412" s="98"/>
      <c r="H4412" s="98"/>
      <c r="I4412" s="98"/>
      <c r="J4412" s="98"/>
      <c r="K4412" s="98"/>
      <c r="L4412" s="98"/>
      <c r="M4412" s="98"/>
      <c r="N4412" s="98"/>
      <c r="O4412" s="98"/>
      <c r="P4412" s="98"/>
      <c r="Q4412" s="98"/>
      <c r="R4412" s="98"/>
      <c r="S4412" s="98"/>
      <c r="T4412" s="108"/>
    </row>
    <row r="4413" spans="1:20" x14ac:dyDescent="0.3">
      <c r="A4413" s="98"/>
      <c r="B4413" s="98"/>
      <c r="C4413" s="98"/>
      <c r="D4413" s="98"/>
      <c r="E4413" s="98"/>
      <c r="F4413" s="98"/>
      <c r="G4413" s="98"/>
      <c r="H4413" s="98"/>
      <c r="I4413" s="98"/>
      <c r="J4413" s="98"/>
      <c r="K4413" s="98"/>
      <c r="L4413" s="98"/>
      <c r="M4413" s="98"/>
      <c r="N4413" s="98"/>
      <c r="O4413" s="98"/>
      <c r="P4413" s="98"/>
      <c r="Q4413" s="98"/>
      <c r="R4413" s="98"/>
      <c r="S4413" s="98"/>
      <c r="T4413" s="108"/>
    </row>
    <row r="4414" spans="1:20" x14ac:dyDescent="0.3">
      <c r="A4414" s="98"/>
      <c r="B4414" s="98"/>
      <c r="C4414" s="98"/>
      <c r="D4414" s="98"/>
      <c r="E4414" s="98"/>
      <c r="F4414" s="98"/>
      <c r="G4414" s="98"/>
      <c r="H4414" s="98"/>
      <c r="I4414" s="98"/>
      <c r="J4414" s="98"/>
      <c r="K4414" s="98"/>
      <c r="L4414" s="98"/>
      <c r="M4414" s="98"/>
      <c r="N4414" s="98"/>
      <c r="O4414" s="98"/>
      <c r="P4414" s="98"/>
      <c r="Q4414" s="98"/>
      <c r="R4414" s="98"/>
      <c r="S4414" s="98"/>
      <c r="T4414" s="108"/>
    </row>
    <row r="4415" spans="1:20" x14ac:dyDescent="0.3">
      <c r="A4415" s="98"/>
      <c r="B4415" s="98"/>
      <c r="C4415" s="98"/>
      <c r="D4415" s="98"/>
      <c r="E4415" s="98"/>
      <c r="F4415" s="98"/>
      <c r="G4415" s="98"/>
      <c r="H4415" s="98"/>
      <c r="I4415" s="98"/>
      <c r="J4415" s="98"/>
      <c r="K4415" s="98"/>
      <c r="L4415" s="98"/>
      <c r="M4415" s="98"/>
      <c r="N4415" s="98"/>
      <c r="O4415" s="98"/>
      <c r="P4415" s="98"/>
      <c r="Q4415" s="98"/>
      <c r="R4415" s="98"/>
      <c r="S4415" s="98"/>
      <c r="T4415" s="108"/>
    </row>
    <row r="4416" spans="1:20" x14ac:dyDescent="0.3">
      <c r="A4416" s="98"/>
      <c r="B4416" s="98"/>
      <c r="C4416" s="98"/>
      <c r="D4416" s="98"/>
      <c r="E4416" s="98"/>
      <c r="F4416" s="98"/>
      <c r="G4416" s="98"/>
      <c r="H4416" s="98"/>
      <c r="I4416" s="98"/>
      <c r="J4416" s="98"/>
      <c r="K4416" s="98"/>
      <c r="L4416" s="98"/>
      <c r="M4416" s="98"/>
      <c r="N4416" s="98"/>
      <c r="O4416" s="98"/>
      <c r="P4416" s="98"/>
      <c r="Q4416" s="98"/>
      <c r="R4416" s="98"/>
      <c r="S4416" s="98"/>
      <c r="T4416" s="108"/>
    </row>
    <row r="4417" spans="1:20" x14ac:dyDescent="0.3">
      <c r="A4417" s="98"/>
      <c r="B4417" s="98"/>
      <c r="C4417" s="98"/>
      <c r="D4417" s="98"/>
      <c r="E4417" s="98"/>
      <c r="F4417" s="98"/>
      <c r="G4417" s="98"/>
      <c r="H4417" s="98"/>
      <c r="I4417" s="98"/>
      <c r="J4417" s="98"/>
      <c r="K4417" s="98"/>
      <c r="L4417" s="98"/>
      <c r="M4417" s="98"/>
      <c r="N4417" s="98"/>
      <c r="O4417" s="98"/>
      <c r="P4417" s="98"/>
      <c r="Q4417" s="98"/>
      <c r="R4417" s="98"/>
      <c r="S4417" s="98"/>
      <c r="T4417" s="108"/>
    </row>
    <row r="4418" spans="1:20" x14ac:dyDescent="0.3">
      <c r="A4418" s="98"/>
      <c r="B4418" s="98"/>
      <c r="C4418" s="98"/>
      <c r="D4418" s="98"/>
      <c r="E4418" s="98"/>
      <c r="F4418" s="98"/>
      <c r="G4418" s="98"/>
      <c r="H4418" s="98"/>
      <c r="I4418" s="98"/>
      <c r="J4418" s="98"/>
      <c r="K4418" s="98"/>
      <c r="L4418" s="98"/>
      <c r="M4418" s="98"/>
      <c r="N4418" s="98"/>
      <c r="O4418" s="98"/>
      <c r="P4418" s="98"/>
      <c r="Q4418" s="98"/>
      <c r="R4418" s="98"/>
      <c r="S4418" s="98"/>
      <c r="T4418" s="108"/>
    </row>
    <row r="4419" spans="1:20" x14ac:dyDescent="0.3">
      <c r="A4419" s="98"/>
      <c r="B4419" s="98"/>
      <c r="C4419" s="98"/>
      <c r="D4419" s="98"/>
      <c r="E4419" s="98"/>
      <c r="F4419" s="98"/>
      <c r="G4419" s="98"/>
      <c r="H4419" s="98"/>
      <c r="I4419" s="98"/>
      <c r="J4419" s="98"/>
      <c r="K4419" s="98"/>
      <c r="L4419" s="98"/>
      <c r="M4419" s="98"/>
      <c r="N4419" s="98"/>
      <c r="O4419" s="98"/>
      <c r="P4419" s="98"/>
      <c r="Q4419" s="98"/>
      <c r="R4419" s="98"/>
      <c r="S4419" s="98"/>
      <c r="T4419" s="108"/>
    </row>
    <row r="4420" spans="1:20" x14ac:dyDescent="0.3">
      <c r="A4420" s="98"/>
      <c r="B4420" s="98"/>
      <c r="C4420" s="98"/>
      <c r="D4420" s="98"/>
      <c r="E4420" s="98"/>
      <c r="F4420" s="98"/>
      <c r="G4420" s="98"/>
      <c r="H4420" s="98"/>
      <c r="I4420" s="98"/>
      <c r="J4420" s="98"/>
      <c r="K4420" s="98"/>
      <c r="L4420" s="98"/>
      <c r="M4420" s="98"/>
      <c r="N4420" s="98"/>
      <c r="O4420" s="98"/>
      <c r="P4420" s="98"/>
      <c r="Q4420" s="98"/>
      <c r="R4420" s="98"/>
      <c r="S4420" s="98"/>
      <c r="T4420" s="108"/>
    </row>
    <row r="4421" spans="1:20" x14ac:dyDescent="0.3">
      <c r="A4421" s="98"/>
      <c r="B4421" s="98"/>
      <c r="C4421" s="98"/>
      <c r="D4421" s="98"/>
      <c r="E4421" s="98"/>
      <c r="F4421" s="98"/>
      <c r="G4421" s="98"/>
      <c r="H4421" s="98"/>
      <c r="I4421" s="98"/>
      <c r="J4421" s="98"/>
      <c r="K4421" s="98"/>
      <c r="L4421" s="98"/>
      <c r="M4421" s="98"/>
      <c r="N4421" s="98"/>
      <c r="O4421" s="98"/>
      <c r="P4421" s="98"/>
      <c r="Q4421" s="98"/>
      <c r="R4421" s="98"/>
      <c r="S4421" s="98"/>
      <c r="T4421" s="108"/>
    </row>
    <row r="4422" spans="1:20" x14ac:dyDescent="0.3">
      <c r="A4422" s="98"/>
      <c r="B4422" s="98"/>
      <c r="C4422" s="98"/>
      <c r="D4422" s="98"/>
      <c r="E4422" s="98"/>
      <c r="F4422" s="98"/>
      <c r="G4422" s="98"/>
      <c r="H4422" s="98"/>
      <c r="I4422" s="98"/>
      <c r="J4422" s="98"/>
      <c r="K4422" s="98"/>
      <c r="L4422" s="98"/>
      <c r="M4422" s="98"/>
      <c r="N4422" s="98"/>
      <c r="O4422" s="98"/>
      <c r="P4422" s="98"/>
      <c r="Q4422" s="98"/>
      <c r="R4422" s="98"/>
      <c r="S4422" s="98"/>
      <c r="T4422" s="108"/>
    </row>
    <row r="4423" spans="1:20" x14ac:dyDescent="0.3">
      <c r="A4423" s="98"/>
      <c r="B4423" s="98"/>
      <c r="C4423" s="98"/>
      <c r="D4423" s="98"/>
      <c r="E4423" s="98"/>
      <c r="F4423" s="98"/>
      <c r="G4423" s="98"/>
      <c r="H4423" s="98"/>
      <c r="I4423" s="98"/>
      <c r="J4423" s="98"/>
      <c r="K4423" s="98"/>
      <c r="L4423" s="98"/>
      <c r="M4423" s="98"/>
      <c r="N4423" s="98"/>
      <c r="O4423" s="98"/>
      <c r="P4423" s="98"/>
      <c r="Q4423" s="98"/>
      <c r="R4423" s="98"/>
      <c r="S4423" s="98"/>
      <c r="T4423" s="108"/>
    </row>
    <row r="4424" spans="1:20" x14ac:dyDescent="0.3">
      <c r="A4424" s="98"/>
      <c r="B4424" s="98"/>
      <c r="C4424" s="98"/>
      <c r="D4424" s="98"/>
      <c r="E4424" s="98"/>
      <c r="F4424" s="98"/>
      <c r="G4424" s="98"/>
      <c r="H4424" s="98"/>
      <c r="I4424" s="98"/>
      <c r="J4424" s="98"/>
      <c r="K4424" s="98"/>
      <c r="L4424" s="98"/>
      <c r="M4424" s="98"/>
      <c r="N4424" s="98"/>
      <c r="O4424" s="98"/>
      <c r="P4424" s="98"/>
      <c r="Q4424" s="98"/>
      <c r="R4424" s="98"/>
      <c r="S4424" s="98"/>
      <c r="T4424" s="108"/>
    </row>
    <row r="4425" spans="1:20" x14ac:dyDescent="0.3">
      <c r="A4425" s="98"/>
      <c r="B4425" s="98"/>
      <c r="C4425" s="98"/>
      <c r="D4425" s="98"/>
      <c r="E4425" s="98"/>
      <c r="F4425" s="98"/>
      <c r="G4425" s="98"/>
      <c r="H4425" s="98"/>
      <c r="I4425" s="98"/>
      <c r="J4425" s="98"/>
      <c r="K4425" s="98"/>
      <c r="L4425" s="98"/>
      <c r="M4425" s="98"/>
      <c r="N4425" s="98"/>
      <c r="O4425" s="98"/>
      <c r="P4425" s="98"/>
      <c r="Q4425" s="98"/>
      <c r="R4425" s="98"/>
      <c r="S4425" s="98"/>
      <c r="T4425" s="108"/>
    </row>
    <row r="4426" spans="1:20" x14ac:dyDescent="0.3">
      <c r="A4426" s="98"/>
      <c r="B4426" s="98"/>
      <c r="C4426" s="98"/>
      <c r="D4426" s="98"/>
      <c r="E4426" s="98"/>
      <c r="F4426" s="98"/>
      <c r="G4426" s="98"/>
      <c r="H4426" s="98"/>
      <c r="I4426" s="98"/>
      <c r="J4426" s="98"/>
      <c r="K4426" s="98"/>
      <c r="L4426" s="98"/>
      <c r="M4426" s="98"/>
      <c r="N4426" s="98"/>
      <c r="O4426" s="98"/>
      <c r="P4426" s="98"/>
      <c r="Q4426" s="98"/>
      <c r="R4426" s="98"/>
      <c r="S4426" s="98"/>
      <c r="T4426" s="108"/>
    </row>
    <row r="4427" spans="1:20" x14ac:dyDescent="0.3">
      <c r="A4427" s="98"/>
      <c r="B4427" s="98"/>
      <c r="C4427" s="98"/>
      <c r="D4427" s="98"/>
      <c r="E4427" s="98"/>
      <c r="F4427" s="98"/>
      <c r="G4427" s="98"/>
      <c r="H4427" s="98"/>
      <c r="I4427" s="98"/>
      <c r="J4427" s="98"/>
      <c r="K4427" s="98"/>
      <c r="L4427" s="98"/>
      <c r="M4427" s="98"/>
      <c r="N4427" s="98"/>
      <c r="O4427" s="98"/>
      <c r="P4427" s="98"/>
      <c r="Q4427" s="98"/>
      <c r="R4427" s="98"/>
      <c r="S4427" s="98"/>
      <c r="T4427" s="108"/>
    </row>
    <row r="4428" spans="1:20" x14ac:dyDescent="0.3">
      <c r="A4428" s="98"/>
      <c r="B4428" s="98"/>
      <c r="C4428" s="98"/>
      <c r="D4428" s="98"/>
      <c r="E4428" s="98"/>
      <c r="F4428" s="98"/>
      <c r="G4428" s="98"/>
      <c r="H4428" s="98"/>
      <c r="I4428" s="98"/>
      <c r="J4428" s="98"/>
      <c r="K4428" s="98"/>
      <c r="L4428" s="98"/>
      <c r="M4428" s="98"/>
      <c r="N4428" s="98"/>
      <c r="O4428" s="98"/>
      <c r="P4428" s="98"/>
      <c r="Q4428" s="98"/>
      <c r="R4428" s="98"/>
      <c r="S4428" s="98"/>
      <c r="T4428" s="108"/>
    </row>
    <row r="4429" spans="1:20" x14ac:dyDescent="0.3">
      <c r="A4429" s="98"/>
      <c r="B4429" s="98"/>
      <c r="C4429" s="98"/>
      <c r="D4429" s="98"/>
      <c r="E4429" s="98"/>
      <c r="F4429" s="98"/>
      <c r="G4429" s="98"/>
      <c r="H4429" s="98"/>
      <c r="I4429" s="98"/>
      <c r="J4429" s="98"/>
      <c r="K4429" s="98"/>
      <c r="L4429" s="98"/>
      <c r="M4429" s="98"/>
      <c r="N4429" s="98"/>
      <c r="O4429" s="98"/>
      <c r="P4429" s="98"/>
      <c r="Q4429" s="98"/>
      <c r="R4429" s="98"/>
      <c r="S4429" s="98"/>
      <c r="T4429" s="108"/>
    </row>
    <row r="4430" spans="1:20" x14ac:dyDescent="0.3">
      <c r="A4430" s="98"/>
      <c r="B4430" s="98"/>
      <c r="C4430" s="98"/>
      <c r="D4430" s="98"/>
      <c r="E4430" s="98"/>
      <c r="F4430" s="98"/>
      <c r="G4430" s="98"/>
      <c r="H4430" s="98"/>
      <c r="I4430" s="98"/>
      <c r="J4430" s="98"/>
      <c r="K4430" s="98"/>
      <c r="L4430" s="98"/>
      <c r="M4430" s="98"/>
      <c r="N4430" s="98"/>
      <c r="O4430" s="98"/>
      <c r="P4430" s="98"/>
      <c r="Q4430" s="98"/>
      <c r="R4430" s="98"/>
      <c r="S4430" s="98"/>
      <c r="T4430" s="108"/>
    </row>
    <row r="4431" spans="1:20" x14ac:dyDescent="0.3">
      <c r="A4431" s="98"/>
      <c r="B4431" s="98"/>
      <c r="C4431" s="98"/>
      <c r="D4431" s="98"/>
      <c r="E4431" s="98"/>
      <c r="F4431" s="98"/>
      <c r="G4431" s="98"/>
      <c r="H4431" s="98"/>
      <c r="I4431" s="98"/>
      <c r="J4431" s="98"/>
      <c r="K4431" s="98"/>
      <c r="L4431" s="98"/>
      <c r="M4431" s="98"/>
      <c r="N4431" s="98"/>
      <c r="O4431" s="98"/>
      <c r="P4431" s="98"/>
      <c r="Q4431" s="98"/>
      <c r="R4431" s="98"/>
      <c r="S4431" s="98"/>
      <c r="T4431" s="108"/>
    </row>
    <row r="4432" spans="1:20" x14ac:dyDescent="0.3">
      <c r="A4432" s="98"/>
      <c r="B4432" s="98"/>
      <c r="C4432" s="98"/>
      <c r="D4432" s="98"/>
      <c r="E4432" s="98"/>
      <c r="F4432" s="98"/>
      <c r="G4432" s="98"/>
      <c r="H4432" s="98"/>
      <c r="I4432" s="98"/>
      <c r="J4432" s="98"/>
      <c r="K4432" s="98"/>
      <c r="L4432" s="98"/>
      <c r="M4432" s="98"/>
      <c r="N4432" s="98"/>
      <c r="O4432" s="98"/>
      <c r="P4432" s="98"/>
      <c r="Q4432" s="98"/>
      <c r="R4432" s="98"/>
      <c r="S4432" s="98"/>
      <c r="T4432" s="108"/>
    </row>
    <row r="4433" spans="1:20" x14ac:dyDescent="0.3">
      <c r="A4433" s="98"/>
      <c r="B4433" s="98"/>
      <c r="C4433" s="98"/>
      <c r="D4433" s="98"/>
      <c r="E4433" s="98"/>
      <c r="F4433" s="98"/>
      <c r="G4433" s="98"/>
      <c r="H4433" s="98"/>
      <c r="I4433" s="98"/>
      <c r="J4433" s="98"/>
      <c r="K4433" s="98"/>
      <c r="L4433" s="98"/>
      <c r="M4433" s="98"/>
      <c r="N4433" s="98"/>
      <c r="O4433" s="98"/>
      <c r="P4433" s="98"/>
      <c r="Q4433" s="98"/>
      <c r="R4433" s="98"/>
      <c r="S4433" s="98"/>
      <c r="T4433" s="108"/>
    </row>
    <row r="4434" spans="1:20" x14ac:dyDescent="0.3">
      <c r="A4434" s="98"/>
      <c r="B4434" s="98"/>
      <c r="C4434" s="98"/>
      <c r="D4434" s="98"/>
      <c r="E4434" s="98"/>
      <c r="F4434" s="98"/>
      <c r="G4434" s="98"/>
      <c r="H4434" s="98"/>
      <c r="I4434" s="98"/>
      <c r="J4434" s="98"/>
      <c r="K4434" s="98"/>
      <c r="L4434" s="98"/>
      <c r="M4434" s="98"/>
      <c r="N4434" s="98"/>
      <c r="O4434" s="98"/>
      <c r="P4434" s="98"/>
      <c r="Q4434" s="98"/>
      <c r="R4434" s="98"/>
      <c r="S4434" s="98"/>
      <c r="T4434" s="108"/>
    </row>
    <row r="4435" spans="1:20" x14ac:dyDescent="0.3">
      <c r="A4435" s="98"/>
      <c r="B4435" s="98"/>
      <c r="C4435" s="98"/>
      <c r="D4435" s="98"/>
      <c r="E4435" s="98"/>
      <c r="F4435" s="98"/>
      <c r="G4435" s="98"/>
      <c r="H4435" s="98"/>
      <c r="I4435" s="98"/>
      <c r="J4435" s="98"/>
      <c r="K4435" s="98"/>
      <c r="L4435" s="98"/>
      <c r="M4435" s="98"/>
      <c r="N4435" s="98"/>
      <c r="O4435" s="98"/>
      <c r="P4435" s="98"/>
      <c r="Q4435" s="98"/>
      <c r="R4435" s="98"/>
      <c r="S4435" s="98"/>
      <c r="T4435" s="108"/>
    </row>
    <row r="4436" spans="1:20" x14ac:dyDescent="0.3">
      <c r="A4436" s="98"/>
      <c r="B4436" s="98"/>
      <c r="C4436" s="98"/>
      <c r="D4436" s="98"/>
      <c r="E4436" s="98"/>
      <c r="F4436" s="98"/>
      <c r="G4436" s="98"/>
      <c r="H4436" s="98"/>
      <c r="I4436" s="98"/>
      <c r="J4436" s="98"/>
      <c r="K4436" s="98"/>
      <c r="L4436" s="98"/>
      <c r="M4436" s="98"/>
      <c r="N4436" s="98"/>
      <c r="O4436" s="98"/>
      <c r="P4436" s="98"/>
      <c r="Q4436" s="98"/>
      <c r="R4436" s="98"/>
      <c r="S4436" s="98"/>
      <c r="T4436" s="108"/>
    </row>
    <row r="4437" spans="1:20" x14ac:dyDescent="0.3">
      <c r="A4437" s="98"/>
      <c r="B4437" s="98"/>
      <c r="C4437" s="98"/>
      <c r="D4437" s="98"/>
      <c r="E4437" s="98"/>
      <c r="F4437" s="98"/>
      <c r="G4437" s="98"/>
      <c r="H4437" s="98"/>
      <c r="I4437" s="98"/>
      <c r="J4437" s="98"/>
      <c r="K4437" s="98"/>
      <c r="L4437" s="98"/>
      <c r="M4437" s="98"/>
      <c r="N4437" s="98"/>
      <c r="O4437" s="98"/>
      <c r="P4437" s="98"/>
      <c r="Q4437" s="98"/>
      <c r="R4437" s="98"/>
      <c r="S4437" s="98"/>
      <c r="T4437" s="108"/>
    </row>
    <row r="4438" spans="1:20" x14ac:dyDescent="0.3">
      <c r="A4438" s="98"/>
      <c r="B4438" s="98"/>
      <c r="C4438" s="98"/>
      <c r="D4438" s="98"/>
      <c r="E4438" s="98"/>
      <c r="F4438" s="98"/>
      <c r="G4438" s="98"/>
      <c r="H4438" s="98"/>
      <c r="I4438" s="98"/>
      <c r="J4438" s="98"/>
      <c r="K4438" s="98"/>
      <c r="L4438" s="98"/>
      <c r="M4438" s="98"/>
      <c r="N4438" s="98"/>
      <c r="O4438" s="98"/>
      <c r="P4438" s="98"/>
      <c r="Q4438" s="98"/>
      <c r="R4438" s="98"/>
      <c r="S4438" s="98"/>
      <c r="T4438" s="108"/>
    </row>
    <row r="4439" spans="1:20" x14ac:dyDescent="0.3">
      <c r="A4439" s="98"/>
      <c r="B4439" s="98"/>
      <c r="C4439" s="98"/>
      <c r="D4439" s="98"/>
      <c r="E4439" s="98"/>
      <c r="F4439" s="98"/>
      <c r="G4439" s="98"/>
      <c r="H4439" s="98"/>
      <c r="I4439" s="98"/>
      <c r="J4439" s="98"/>
      <c r="K4439" s="98"/>
      <c r="L4439" s="98"/>
      <c r="M4439" s="98"/>
      <c r="N4439" s="98"/>
      <c r="O4439" s="98"/>
      <c r="P4439" s="98"/>
      <c r="Q4439" s="98"/>
      <c r="R4439" s="98"/>
      <c r="S4439" s="98"/>
      <c r="T4439" s="108"/>
    </row>
    <row r="4440" spans="1:20" x14ac:dyDescent="0.3">
      <c r="A4440" s="98"/>
      <c r="B4440" s="98"/>
      <c r="C4440" s="98"/>
      <c r="D4440" s="98"/>
      <c r="E4440" s="98"/>
      <c r="F4440" s="98"/>
      <c r="G4440" s="98"/>
      <c r="H4440" s="98"/>
      <c r="I4440" s="98"/>
      <c r="J4440" s="98"/>
      <c r="K4440" s="98"/>
      <c r="L4440" s="98"/>
      <c r="M4440" s="98"/>
      <c r="N4440" s="98"/>
      <c r="O4440" s="98"/>
      <c r="P4440" s="98"/>
      <c r="Q4440" s="98"/>
      <c r="R4440" s="98"/>
      <c r="S4440" s="98"/>
      <c r="T4440" s="108"/>
    </row>
    <row r="4441" spans="1:20" x14ac:dyDescent="0.3">
      <c r="A4441" s="98"/>
      <c r="B4441" s="98"/>
      <c r="C4441" s="98"/>
      <c r="D4441" s="98"/>
      <c r="E4441" s="98"/>
      <c r="F4441" s="98"/>
      <c r="G4441" s="98"/>
      <c r="H4441" s="98"/>
      <c r="I4441" s="98"/>
      <c r="J4441" s="98"/>
      <c r="K4441" s="98"/>
      <c r="L4441" s="98"/>
      <c r="M4441" s="98"/>
      <c r="N4441" s="98"/>
      <c r="O4441" s="98"/>
      <c r="P4441" s="98"/>
      <c r="Q4441" s="98"/>
      <c r="R4441" s="98"/>
      <c r="S4441" s="98"/>
      <c r="T4441" s="108"/>
    </row>
    <row r="4442" spans="1:20" x14ac:dyDescent="0.3">
      <c r="A4442" s="98"/>
      <c r="B4442" s="98"/>
      <c r="C4442" s="98"/>
      <c r="D4442" s="98"/>
      <c r="E4442" s="98"/>
      <c r="F4442" s="98"/>
      <c r="G4442" s="98"/>
      <c r="H4442" s="98"/>
      <c r="I4442" s="98"/>
      <c r="J4442" s="98"/>
      <c r="K4442" s="98"/>
      <c r="L4442" s="98"/>
      <c r="M4442" s="98"/>
      <c r="N4442" s="98"/>
      <c r="O4442" s="98"/>
      <c r="P4442" s="98"/>
      <c r="Q4442" s="98"/>
      <c r="R4442" s="98"/>
      <c r="S4442" s="98"/>
      <c r="T4442" s="108"/>
    </row>
    <row r="4443" spans="1:20" x14ac:dyDescent="0.3">
      <c r="A4443" s="98"/>
      <c r="B4443" s="98"/>
      <c r="C4443" s="98"/>
      <c r="D4443" s="98"/>
      <c r="E4443" s="98"/>
      <c r="F4443" s="98"/>
      <c r="G4443" s="98"/>
      <c r="H4443" s="98"/>
      <c r="I4443" s="98"/>
      <c r="J4443" s="98"/>
      <c r="K4443" s="98"/>
      <c r="L4443" s="98"/>
      <c r="M4443" s="98"/>
      <c r="N4443" s="98"/>
      <c r="O4443" s="98"/>
      <c r="P4443" s="98"/>
      <c r="Q4443" s="98"/>
      <c r="R4443" s="98"/>
      <c r="S4443" s="98"/>
      <c r="T4443" s="108"/>
    </row>
    <row r="4444" spans="1:20" x14ac:dyDescent="0.3">
      <c r="A4444" s="98"/>
      <c r="B4444" s="98"/>
      <c r="C4444" s="98"/>
      <c r="D4444" s="98"/>
      <c r="E4444" s="98"/>
      <c r="F4444" s="98"/>
      <c r="G4444" s="98"/>
      <c r="H4444" s="98"/>
      <c r="I4444" s="98"/>
      <c r="J4444" s="98"/>
      <c r="K4444" s="98"/>
      <c r="L4444" s="98"/>
      <c r="M4444" s="98"/>
      <c r="N4444" s="98"/>
      <c r="O4444" s="98"/>
      <c r="P4444" s="98"/>
      <c r="Q4444" s="98"/>
      <c r="R4444" s="98"/>
      <c r="S4444" s="98"/>
      <c r="T4444" s="108"/>
    </row>
    <row r="4445" spans="1:20" x14ac:dyDescent="0.3">
      <c r="A4445" s="98"/>
      <c r="B4445" s="98"/>
      <c r="C4445" s="98"/>
      <c r="D4445" s="98"/>
      <c r="E4445" s="98"/>
      <c r="F4445" s="98"/>
      <c r="G4445" s="98"/>
      <c r="H4445" s="98"/>
      <c r="I4445" s="98"/>
      <c r="J4445" s="98"/>
      <c r="K4445" s="98"/>
      <c r="L4445" s="98"/>
      <c r="M4445" s="98"/>
      <c r="N4445" s="98"/>
      <c r="O4445" s="98"/>
      <c r="P4445" s="98"/>
      <c r="Q4445" s="98"/>
      <c r="R4445" s="98"/>
      <c r="S4445" s="98"/>
      <c r="T4445" s="108"/>
    </row>
    <row r="4446" spans="1:20" x14ac:dyDescent="0.3">
      <c r="A4446" s="98"/>
      <c r="B4446" s="98"/>
      <c r="C4446" s="98"/>
      <c r="D4446" s="98"/>
      <c r="E4446" s="98"/>
      <c r="F4446" s="98"/>
      <c r="G4446" s="98"/>
      <c r="H4446" s="98"/>
      <c r="I4446" s="98"/>
      <c r="J4446" s="98"/>
      <c r="K4446" s="98"/>
      <c r="L4446" s="98"/>
      <c r="M4446" s="98"/>
      <c r="N4446" s="98"/>
      <c r="O4446" s="98"/>
      <c r="P4446" s="98"/>
      <c r="Q4446" s="98"/>
      <c r="R4446" s="98"/>
      <c r="S4446" s="98"/>
      <c r="T4446" s="108"/>
    </row>
    <row r="4447" spans="1:20" x14ac:dyDescent="0.3">
      <c r="A4447" s="98"/>
      <c r="B4447" s="98"/>
      <c r="C4447" s="98"/>
      <c r="D4447" s="98"/>
      <c r="E4447" s="98"/>
      <c r="F4447" s="98"/>
      <c r="G4447" s="98"/>
      <c r="H4447" s="98"/>
      <c r="I4447" s="98"/>
      <c r="J4447" s="98"/>
      <c r="K4447" s="98"/>
      <c r="L4447" s="98"/>
      <c r="M4447" s="98"/>
      <c r="N4447" s="98"/>
      <c r="O4447" s="98"/>
      <c r="P4447" s="98"/>
      <c r="Q4447" s="98"/>
      <c r="R4447" s="98"/>
      <c r="S4447" s="98"/>
      <c r="T4447" s="108"/>
    </row>
    <row r="4448" spans="1:20" x14ac:dyDescent="0.3">
      <c r="A4448" s="98"/>
      <c r="B4448" s="98"/>
      <c r="C4448" s="98"/>
      <c r="D4448" s="98"/>
      <c r="E4448" s="98"/>
      <c r="F4448" s="98"/>
      <c r="G4448" s="98"/>
      <c r="H4448" s="98"/>
      <c r="I4448" s="98"/>
      <c r="J4448" s="98"/>
      <c r="K4448" s="98"/>
      <c r="L4448" s="98"/>
      <c r="M4448" s="98"/>
      <c r="N4448" s="98"/>
      <c r="O4448" s="98"/>
      <c r="P4448" s="98"/>
      <c r="Q4448" s="98"/>
      <c r="R4448" s="98"/>
      <c r="S4448" s="98"/>
      <c r="T4448" s="108"/>
    </row>
    <row r="4449" spans="1:20" x14ac:dyDescent="0.3">
      <c r="A4449" s="98"/>
      <c r="B4449" s="98"/>
      <c r="C4449" s="98"/>
      <c r="D4449" s="98"/>
      <c r="E4449" s="98"/>
      <c r="F4449" s="98"/>
      <c r="G4449" s="98"/>
      <c r="H4449" s="98"/>
      <c r="I4449" s="98"/>
      <c r="J4449" s="98"/>
      <c r="K4449" s="98"/>
      <c r="L4449" s="98"/>
      <c r="M4449" s="98"/>
      <c r="N4449" s="98"/>
      <c r="O4449" s="98"/>
      <c r="P4449" s="98"/>
      <c r="Q4449" s="98"/>
      <c r="R4449" s="98"/>
      <c r="S4449" s="98"/>
      <c r="T4449" s="108"/>
    </row>
    <row r="4450" spans="1:20" x14ac:dyDescent="0.3">
      <c r="A4450" s="98"/>
      <c r="B4450" s="98"/>
      <c r="C4450" s="98"/>
      <c r="D4450" s="98"/>
      <c r="E4450" s="98"/>
      <c r="F4450" s="98"/>
      <c r="G4450" s="98"/>
      <c r="H4450" s="98"/>
      <c r="I4450" s="98"/>
      <c r="J4450" s="98"/>
      <c r="K4450" s="98"/>
      <c r="L4450" s="98"/>
      <c r="M4450" s="98"/>
      <c r="N4450" s="98"/>
      <c r="O4450" s="98"/>
      <c r="P4450" s="98"/>
      <c r="Q4450" s="98"/>
      <c r="R4450" s="98"/>
      <c r="S4450" s="98"/>
      <c r="T4450" s="108"/>
    </row>
    <row r="4451" spans="1:20" x14ac:dyDescent="0.3">
      <c r="A4451" s="98"/>
      <c r="B4451" s="98"/>
      <c r="C4451" s="98"/>
      <c r="D4451" s="98"/>
      <c r="E4451" s="98"/>
      <c r="F4451" s="98"/>
      <c r="G4451" s="98"/>
      <c r="H4451" s="98"/>
      <c r="I4451" s="98"/>
      <c r="J4451" s="98"/>
      <c r="K4451" s="98"/>
      <c r="L4451" s="98"/>
      <c r="M4451" s="98"/>
      <c r="N4451" s="98"/>
      <c r="O4451" s="98"/>
      <c r="P4451" s="98"/>
      <c r="Q4451" s="98"/>
      <c r="R4451" s="98"/>
      <c r="S4451" s="98"/>
      <c r="T4451" s="108"/>
    </row>
    <row r="4452" spans="1:20" x14ac:dyDescent="0.3">
      <c r="A4452" s="98"/>
      <c r="B4452" s="98"/>
      <c r="C4452" s="98"/>
      <c r="D4452" s="98"/>
      <c r="E4452" s="98"/>
      <c r="F4452" s="98"/>
      <c r="G4452" s="98"/>
      <c r="H4452" s="98"/>
      <c r="I4452" s="98"/>
      <c r="J4452" s="98"/>
      <c r="K4452" s="98"/>
      <c r="L4452" s="98"/>
      <c r="M4452" s="98"/>
      <c r="N4452" s="98"/>
      <c r="O4452" s="98"/>
      <c r="P4452" s="98"/>
      <c r="Q4452" s="98"/>
      <c r="R4452" s="98"/>
      <c r="S4452" s="98"/>
      <c r="T4452" s="108"/>
    </row>
    <row r="4453" spans="1:20" x14ac:dyDescent="0.3">
      <c r="A4453" s="98"/>
      <c r="B4453" s="98"/>
      <c r="C4453" s="98"/>
      <c r="D4453" s="98"/>
      <c r="E4453" s="98"/>
      <c r="F4453" s="98"/>
      <c r="G4453" s="98"/>
      <c r="H4453" s="98"/>
      <c r="I4453" s="98"/>
      <c r="J4453" s="98"/>
      <c r="K4453" s="98"/>
      <c r="L4453" s="98"/>
      <c r="M4453" s="98"/>
      <c r="N4453" s="98"/>
      <c r="O4453" s="98"/>
      <c r="P4453" s="98"/>
      <c r="Q4453" s="98"/>
      <c r="R4453" s="98"/>
      <c r="S4453" s="98"/>
      <c r="T4453" s="108"/>
    </row>
    <row r="4454" spans="1:20" x14ac:dyDescent="0.3">
      <c r="A4454" s="98"/>
      <c r="B4454" s="98"/>
      <c r="C4454" s="98"/>
      <c r="D4454" s="98"/>
      <c r="E4454" s="98"/>
      <c r="F4454" s="98"/>
      <c r="G4454" s="98"/>
      <c r="H4454" s="98"/>
      <c r="I4454" s="98"/>
      <c r="J4454" s="98"/>
      <c r="K4454" s="98"/>
      <c r="L4454" s="98"/>
      <c r="M4454" s="98"/>
      <c r="N4454" s="98"/>
      <c r="O4454" s="98"/>
      <c r="P4454" s="98"/>
      <c r="Q4454" s="98"/>
      <c r="R4454" s="98"/>
      <c r="S4454" s="98"/>
      <c r="T4454" s="108"/>
    </row>
    <row r="4455" spans="1:20" x14ac:dyDescent="0.3">
      <c r="A4455" s="98"/>
      <c r="B4455" s="98"/>
      <c r="C4455" s="98"/>
      <c r="D4455" s="98"/>
      <c r="E4455" s="98"/>
      <c r="F4455" s="98"/>
      <c r="G4455" s="98"/>
      <c r="H4455" s="98"/>
      <c r="I4455" s="98"/>
      <c r="J4455" s="98"/>
      <c r="K4455" s="98"/>
      <c r="L4455" s="98"/>
      <c r="M4455" s="98"/>
      <c r="N4455" s="98"/>
      <c r="O4455" s="98"/>
      <c r="P4455" s="98"/>
      <c r="Q4455" s="98"/>
      <c r="R4455" s="98"/>
      <c r="S4455" s="98"/>
      <c r="T4455" s="108"/>
    </row>
    <row r="4456" spans="1:20" x14ac:dyDescent="0.3">
      <c r="A4456" s="98"/>
      <c r="B4456" s="98"/>
      <c r="C4456" s="98"/>
      <c r="D4456" s="98"/>
      <c r="E4456" s="98"/>
      <c r="F4456" s="98"/>
      <c r="G4456" s="98"/>
      <c r="H4456" s="98"/>
      <c r="I4456" s="98"/>
      <c r="J4456" s="98"/>
      <c r="K4456" s="98"/>
      <c r="L4456" s="98"/>
      <c r="M4456" s="98"/>
      <c r="N4456" s="98"/>
      <c r="O4456" s="98"/>
      <c r="P4456" s="98"/>
      <c r="Q4456" s="98"/>
      <c r="R4456" s="98"/>
      <c r="S4456" s="98"/>
      <c r="T4456" s="108"/>
    </row>
    <row r="4457" spans="1:20" x14ac:dyDescent="0.3">
      <c r="A4457" s="98"/>
      <c r="B4457" s="98"/>
      <c r="C4457" s="98"/>
      <c r="D4457" s="98"/>
      <c r="E4457" s="98"/>
      <c r="F4457" s="98"/>
      <c r="G4457" s="98"/>
      <c r="H4457" s="98"/>
      <c r="I4457" s="98"/>
      <c r="J4457" s="98"/>
      <c r="K4457" s="98"/>
      <c r="L4457" s="98"/>
      <c r="M4457" s="98"/>
      <c r="N4457" s="98"/>
      <c r="O4457" s="98"/>
      <c r="P4457" s="98"/>
      <c r="Q4457" s="98"/>
      <c r="R4457" s="98"/>
      <c r="S4457" s="98"/>
      <c r="T4457" s="108"/>
    </row>
    <row r="4458" spans="1:20" x14ac:dyDescent="0.3">
      <c r="A4458" s="98"/>
      <c r="B4458" s="98"/>
      <c r="C4458" s="98"/>
      <c r="D4458" s="98"/>
      <c r="E4458" s="98"/>
      <c r="F4458" s="98"/>
      <c r="G4458" s="98"/>
      <c r="H4458" s="98"/>
      <c r="I4458" s="98"/>
      <c r="J4458" s="98"/>
      <c r="K4458" s="98"/>
      <c r="L4458" s="98"/>
      <c r="M4458" s="98"/>
      <c r="N4458" s="98"/>
      <c r="O4458" s="98"/>
      <c r="P4458" s="98"/>
      <c r="Q4458" s="98"/>
      <c r="R4458" s="98"/>
      <c r="S4458" s="98"/>
      <c r="T4458" s="108"/>
    </row>
    <row r="4459" spans="1:20" x14ac:dyDescent="0.3">
      <c r="A4459" s="98"/>
      <c r="B4459" s="98"/>
      <c r="C4459" s="98"/>
      <c r="D4459" s="98"/>
      <c r="E4459" s="98"/>
      <c r="F4459" s="98"/>
      <c r="G4459" s="98"/>
      <c r="H4459" s="98"/>
      <c r="I4459" s="98"/>
      <c r="J4459" s="98"/>
      <c r="K4459" s="98"/>
      <c r="L4459" s="98"/>
      <c r="M4459" s="98"/>
      <c r="N4459" s="98"/>
      <c r="O4459" s="98"/>
      <c r="P4459" s="98"/>
      <c r="Q4459" s="98"/>
      <c r="R4459" s="98"/>
      <c r="S4459" s="98"/>
      <c r="T4459" s="108"/>
    </row>
    <row r="4460" spans="1:20" x14ac:dyDescent="0.3">
      <c r="A4460" s="98"/>
      <c r="B4460" s="98"/>
      <c r="C4460" s="98"/>
      <c r="D4460" s="98"/>
      <c r="E4460" s="98"/>
      <c r="F4460" s="98"/>
      <c r="G4460" s="98"/>
      <c r="H4460" s="98"/>
      <c r="I4460" s="98"/>
      <c r="J4460" s="98"/>
      <c r="K4460" s="98"/>
      <c r="L4460" s="98"/>
      <c r="M4460" s="98"/>
      <c r="N4460" s="98"/>
      <c r="O4460" s="98"/>
      <c r="P4460" s="98"/>
      <c r="Q4460" s="98"/>
      <c r="R4460" s="98"/>
      <c r="S4460" s="98"/>
      <c r="T4460" s="108"/>
    </row>
    <row r="4461" spans="1:20" x14ac:dyDescent="0.3">
      <c r="A4461" s="98"/>
      <c r="B4461" s="98"/>
      <c r="C4461" s="98"/>
      <c r="D4461" s="98"/>
      <c r="E4461" s="98"/>
      <c r="F4461" s="98"/>
      <c r="G4461" s="98"/>
      <c r="H4461" s="98"/>
      <c r="I4461" s="98"/>
      <c r="J4461" s="98"/>
      <c r="K4461" s="98"/>
      <c r="L4461" s="98"/>
      <c r="M4461" s="98"/>
      <c r="N4461" s="98"/>
      <c r="O4461" s="98"/>
      <c r="P4461" s="98"/>
      <c r="Q4461" s="98"/>
      <c r="R4461" s="98"/>
      <c r="S4461" s="98"/>
      <c r="T4461" s="108"/>
    </row>
    <row r="4462" spans="1:20" x14ac:dyDescent="0.3">
      <c r="A4462" s="98"/>
      <c r="B4462" s="98"/>
      <c r="C4462" s="98"/>
      <c r="D4462" s="98"/>
      <c r="E4462" s="98"/>
      <c r="F4462" s="98"/>
      <c r="G4462" s="98"/>
      <c r="H4462" s="98"/>
      <c r="I4462" s="98"/>
      <c r="J4462" s="98"/>
      <c r="K4462" s="98"/>
      <c r="L4462" s="98"/>
      <c r="M4462" s="98"/>
      <c r="N4462" s="98"/>
      <c r="O4462" s="98"/>
      <c r="P4462" s="98"/>
      <c r="Q4462" s="98"/>
      <c r="R4462" s="98"/>
      <c r="S4462" s="98"/>
      <c r="T4462" s="108"/>
    </row>
    <row r="4463" spans="1:20" x14ac:dyDescent="0.3">
      <c r="A4463" s="98"/>
      <c r="B4463" s="98"/>
      <c r="C4463" s="98"/>
      <c r="D4463" s="98"/>
      <c r="E4463" s="98"/>
      <c r="F4463" s="98"/>
      <c r="G4463" s="98"/>
      <c r="H4463" s="98"/>
      <c r="I4463" s="98"/>
      <c r="J4463" s="98"/>
      <c r="K4463" s="98"/>
      <c r="L4463" s="98"/>
      <c r="M4463" s="98"/>
      <c r="N4463" s="98"/>
      <c r="O4463" s="98"/>
      <c r="P4463" s="98"/>
      <c r="Q4463" s="98"/>
      <c r="R4463" s="98"/>
      <c r="S4463" s="98"/>
      <c r="T4463" s="108"/>
    </row>
    <row r="4464" spans="1:20" x14ac:dyDescent="0.3">
      <c r="A4464" s="98"/>
      <c r="B4464" s="98"/>
      <c r="C4464" s="98"/>
      <c r="D4464" s="98"/>
      <c r="E4464" s="98"/>
      <c r="F4464" s="98"/>
      <c r="G4464" s="98"/>
      <c r="H4464" s="98"/>
      <c r="I4464" s="98"/>
      <c r="J4464" s="98"/>
      <c r="K4464" s="98"/>
      <c r="L4464" s="98"/>
      <c r="M4464" s="98"/>
      <c r="N4464" s="98"/>
      <c r="O4464" s="98"/>
      <c r="P4464" s="98"/>
      <c r="Q4464" s="98"/>
      <c r="R4464" s="98"/>
      <c r="S4464" s="98"/>
      <c r="T4464" s="108"/>
    </row>
    <row r="4465" spans="1:20" x14ac:dyDescent="0.3">
      <c r="A4465" s="98"/>
      <c r="B4465" s="98"/>
      <c r="C4465" s="98"/>
      <c r="D4465" s="98"/>
      <c r="E4465" s="98"/>
      <c r="F4465" s="98"/>
      <c r="G4465" s="98"/>
      <c r="H4465" s="98"/>
      <c r="I4465" s="98"/>
      <c r="J4465" s="98"/>
      <c r="K4465" s="98"/>
      <c r="L4465" s="98"/>
      <c r="M4465" s="98"/>
      <c r="N4465" s="98"/>
      <c r="O4465" s="98"/>
      <c r="P4465" s="98"/>
      <c r="Q4465" s="98"/>
      <c r="R4465" s="98"/>
      <c r="S4465" s="98"/>
      <c r="T4465" s="108"/>
    </row>
    <row r="4466" spans="1:20" x14ac:dyDescent="0.3">
      <c r="A4466" s="98"/>
      <c r="B4466" s="98"/>
      <c r="C4466" s="98"/>
      <c r="D4466" s="98"/>
      <c r="E4466" s="98"/>
      <c r="F4466" s="98"/>
      <c r="G4466" s="98"/>
      <c r="H4466" s="98"/>
      <c r="I4466" s="98"/>
      <c r="J4466" s="98"/>
      <c r="K4466" s="98"/>
      <c r="L4466" s="98"/>
      <c r="M4466" s="98"/>
      <c r="N4466" s="98"/>
      <c r="O4466" s="98"/>
      <c r="P4466" s="98"/>
      <c r="Q4466" s="98"/>
      <c r="R4466" s="98"/>
      <c r="S4466" s="98"/>
      <c r="T4466" s="108"/>
    </row>
    <row r="4467" spans="1:20" x14ac:dyDescent="0.3">
      <c r="A4467" s="98"/>
      <c r="B4467" s="98"/>
      <c r="C4467" s="98"/>
      <c r="D4467" s="98"/>
      <c r="E4467" s="98"/>
      <c r="F4467" s="98"/>
      <c r="G4467" s="98"/>
      <c r="H4467" s="98"/>
      <c r="I4467" s="98"/>
      <c r="J4467" s="98"/>
      <c r="K4467" s="98"/>
      <c r="L4467" s="98"/>
      <c r="M4467" s="98"/>
      <c r="N4467" s="98"/>
      <c r="O4467" s="98"/>
      <c r="P4467" s="98"/>
      <c r="Q4467" s="98"/>
      <c r="R4467" s="98"/>
      <c r="S4467" s="98"/>
      <c r="T4467" s="108"/>
    </row>
    <row r="4468" spans="1:20" x14ac:dyDescent="0.3">
      <c r="A4468" s="98"/>
      <c r="B4468" s="98"/>
      <c r="C4468" s="98"/>
      <c r="D4468" s="98"/>
      <c r="E4468" s="98"/>
      <c r="F4468" s="98"/>
      <c r="G4468" s="98"/>
      <c r="H4468" s="98"/>
      <c r="I4468" s="98"/>
      <c r="J4468" s="98"/>
      <c r="K4468" s="98"/>
      <c r="L4468" s="98"/>
      <c r="M4468" s="98"/>
      <c r="N4468" s="98"/>
      <c r="O4468" s="98"/>
      <c r="P4468" s="98"/>
      <c r="Q4468" s="98"/>
      <c r="R4468" s="98"/>
      <c r="S4468" s="98"/>
      <c r="T4468" s="108"/>
    </row>
    <row r="4469" spans="1:20" x14ac:dyDescent="0.3">
      <c r="A4469" s="98"/>
      <c r="B4469" s="98"/>
      <c r="C4469" s="98"/>
      <c r="D4469" s="98"/>
      <c r="E4469" s="98"/>
      <c r="F4469" s="98"/>
      <c r="G4469" s="98"/>
      <c r="H4469" s="98"/>
      <c r="I4469" s="98"/>
      <c r="J4469" s="98"/>
      <c r="K4469" s="98"/>
      <c r="L4469" s="98"/>
      <c r="M4469" s="98"/>
      <c r="N4469" s="98"/>
      <c r="O4469" s="98"/>
      <c r="P4469" s="98"/>
      <c r="Q4469" s="98"/>
      <c r="R4469" s="98"/>
      <c r="S4469" s="98"/>
      <c r="T4469" s="108"/>
    </row>
    <row r="4470" spans="1:20" x14ac:dyDescent="0.3">
      <c r="A4470" s="98"/>
      <c r="B4470" s="98"/>
      <c r="C4470" s="98"/>
      <c r="D4470" s="98"/>
      <c r="E4470" s="98"/>
      <c r="F4470" s="98"/>
      <c r="G4470" s="98"/>
      <c r="H4470" s="98"/>
      <c r="I4470" s="98"/>
      <c r="J4470" s="98"/>
      <c r="K4470" s="98"/>
      <c r="L4470" s="98"/>
      <c r="M4470" s="98"/>
      <c r="N4470" s="98"/>
      <c r="O4470" s="98"/>
      <c r="P4470" s="98"/>
      <c r="Q4470" s="98"/>
      <c r="R4470" s="98"/>
      <c r="S4470" s="98"/>
      <c r="T4470" s="108"/>
    </row>
    <row r="4471" spans="1:20" x14ac:dyDescent="0.3">
      <c r="A4471" s="98"/>
      <c r="B4471" s="98"/>
      <c r="C4471" s="98"/>
      <c r="D4471" s="98"/>
      <c r="E4471" s="98"/>
      <c r="F4471" s="98"/>
      <c r="G4471" s="98"/>
      <c r="H4471" s="98"/>
      <c r="I4471" s="98"/>
      <c r="J4471" s="98"/>
      <c r="K4471" s="98"/>
      <c r="L4471" s="98"/>
      <c r="M4471" s="98"/>
      <c r="N4471" s="98"/>
      <c r="O4471" s="98"/>
      <c r="P4471" s="98"/>
      <c r="Q4471" s="98"/>
      <c r="R4471" s="98"/>
      <c r="S4471" s="98"/>
      <c r="T4471" s="108"/>
    </row>
    <row r="4472" spans="1:20" x14ac:dyDescent="0.3">
      <c r="A4472" s="98"/>
      <c r="B4472" s="98"/>
      <c r="C4472" s="98"/>
      <c r="D4472" s="98"/>
      <c r="E4472" s="98"/>
      <c r="F4472" s="98"/>
      <c r="G4472" s="98"/>
      <c r="H4472" s="98"/>
      <c r="I4472" s="98"/>
      <c r="J4472" s="98"/>
      <c r="K4472" s="98"/>
      <c r="L4472" s="98"/>
      <c r="M4472" s="98"/>
      <c r="N4472" s="98"/>
      <c r="O4472" s="98"/>
      <c r="P4472" s="98"/>
      <c r="Q4472" s="98"/>
      <c r="R4472" s="98"/>
      <c r="S4472" s="98"/>
      <c r="T4472" s="108"/>
    </row>
    <row r="4473" spans="1:20" x14ac:dyDescent="0.3">
      <c r="A4473" s="98"/>
      <c r="B4473" s="98"/>
      <c r="C4473" s="98"/>
      <c r="D4473" s="98"/>
      <c r="E4473" s="98"/>
      <c r="F4473" s="98"/>
      <c r="G4473" s="98"/>
      <c r="H4473" s="98"/>
      <c r="I4473" s="98"/>
      <c r="J4473" s="98"/>
      <c r="K4473" s="98"/>
      <c r="L4473" s="98"/>
      <c r="M4473" s="98"/>
      <c r="N4473" s="98"/>
      <c r="O4473" s="98"/>
      <c r="P4473" s="98"/>
      <c r="Q4473" s="98"/>
      <c r="R4473" s="98"/>
      <c r="S4473" s="98"/>
      <c r="T4473" s="108"/>
    </row>
    <row r="4474" spans="1:20" x14ac:dyDescent="0.3">
      <c r="A4474" s="98"/>
      <c r="B4474" s="98"/>
      <c r="C4474" s="98"/>
      <c r="D4474" s="98"/>
      <c r="E4474" s="98"/>
      <c r="F4474" s="98"/>
      <c r="G4474" s="98"/>
      <c r="H4474" s="98"/>
      <c r="I4474" s="98"/>
      <c r="J4474" s="98"/>
      <c r="K4474" s="98"/>
      <c r="L4474" s="98"/>
      <c r="M4474" s="98"/>
      <c r="N4474" s="98"/>
      <c r="O4474" s="98"/>
      <c r="P4474" s="98"/>
      <c r="Q4474" s="98"/>
      <c r="R4474" s="98"/>
      <c r="S4474" s="98"/>
      <c r="T4474" s="108"/>
    </row>
    <row r="4475" spans="1:20" x14ac:dyDescent="0.3">
      <c r="A4475" s="98"/>
      <c r="B4475" s="98"/>
      <c r="C4475" s="98"/>
      <c r="D4475" s="98"/>
      <c r="E4475" s="98"/>
      <c r="F4475" s="98"/>
      <c r="G4475" s="98"/>
      <c r="H4475" s="98"/>
      <c r="I4475" s="98"/>
      <c r="J4475" s="98"/>
      <c r="K4475" s="98"/>
      <c r="L4475" s="98"/>
      <c r="M4475" s="98"/>
      <c r="N4475" s="98"/>
      <c r="O4475" s="98"/>
      <c r="P4475" s="98"/>
      <c r="Q4475" s="98"/>
      <c r="R4475" s="98"/>
      <c r="S4475" s="98"/>
      <c r="T4475" s="108"/>
    </row>
    <row r="4476" spans="1:20" x14ac:dyDescent="0.3">
      <c r="A4476" s="98"/>
      <c r="B4476" s="98"/>
      <c r="C4476" s="98"/>
      <c r="D4476" s="98"/>
      <c r="E4476" s="98"/>
      <c r="F4476" s="98"/>
      <c r="G4476" s="98"/>
      <c r="H4476" s="98"/>
      <c r="I4476" s="98"/>
      <c r="J4476" s="98"/>
      <c r="K4476" s="98"/>
      <c r="L4476" s="98"/>
      <c r="M4476" s="98"/>
      <c r="N4476" s="98"/>
      <c r="O4476" s="98"/>
      <c r="P4476" s="98"/>
      <c r="Q4476" s="98"/>
      <c r="R4476" s="98"/>
      <c r="S4476" s="98"/>
      <c r="T4476" s="108"/>
    </row>
    <row r="4477" spans="1:20" x14ac:dyDescent="0.3">
      <c r="A4477" s="98"/>
      <c r="B4477" s="98"/>
      <c r="C4477" s="98"/>
      <c r="D4477" s="98"/>
      <c r="E4477" s="98"/>
      <c r="F4477" s="98"/>
      <c r="G4477" s="98"/>
      <c r="H4477" s="98"/>
      <c r="I4477" s="98"/>
      <c r="J4477" s="98"/>
      <c r="K4477" s="98"/>
      <c r="L4477" s="98"/>
      <c r="M4477" s="98"/>
      <c r="N4477" s="98"/>
      <c r="O4477" s="98"/>
      <c r="P4477" s="98"/>
      <c r="Q4477" s="98"/>
      <c r="R4477" s="98"/>
      <c r="S4477" s="98"/>
      <c r="T4477" s="108"/>
    </row>
    <row r="4478" spans="1:20" x14ac:dyDescent="0.3">
      <c r="A4478" s="98"/>
      <c r="B4478" s="98"/>
      <c r="C4478" s="98"/>
      <c r="D4478" s="98"/>
      <c r="E4478" s="98"/>
      <c r="F4478" s="98"/>
      <c r="G4478" s="98"/>
      <c r="H4478" s="98"/>
      <c r="I4478" s="98"/>
      <c r="J4478" s="98"/>
      <c r="K4478" s="98"/>
      <c r="L4478" s="98"/>
      <c r="M4478" s="98"/>
      <c r="N4478" s="98"/>
      <c r="O4478" s="98"/>
      <c r="P4478" s="98"/>
      <c r="Q4478" s="98"/>
      <c r="R4478" s="98"/>
      <c r="S4478" s="98"/>
      <c r="T4478" s="108"/>
    </row>
    <row r="4479" spans="1:20" x14ac:dyDescent="0.3">
      <c r="A4479" s="98"/>
      <c r="B4479" s="98"/>
      <c r="C4479" s="98"/>
      <c r="D4479" s="98"/>
      <c r="E4479" s="98"/>
      <c r="F4479" s="98"/>
      <c r="G4479" s="98"/>
      <c r="H4479" s="98"/>
      <c r="I4479" s="98"/>
      <c r="J4479" s="98"/>
      <c r="K4479" s="98"/>
      <c r="L4479" s="98"/>
      <c r="M4479" s="98"/>
      <c r="N4479" s="98"/>
      <c r="O4479" s="98"/>
      <c r="P4479" s="98"/>
      <c r="Q4479" s="98"/>
      <c r="R4479" s="98"/>
      <c r="S4479" s="98"/>
      <c r="T4479" s="108"/>
    </row>
    <row r="4480" spans="1:20" x14ac:dyDescent="0.3">
      <c r="A4480" s="98"/>
      <c r="B4480" s="98"/>
      <c r="C4480" s="98"/>
      <c r="D4480" s="98"/>
      <c r="E4480" s="98"/>
      <c r="F4480" s="98"/>
      <c r="G4480" s="98"/>
      <c r="H4480" s="98"/>
      <c r="I4480" s="98"/>
      <c r="J4480" s="98"/>
      <c r="K4480" s="98"/>
      <c r="L4480" s="98"/>
      <c r="M4480" s="98"/>
      <c r="N4480" s="98"/>
      <c r="O4480" s="98"/>
      <c r="P4480" s="98"/>
      <c r="Q4480" s="98"/>
      <c r="R4480" s="98"/>
      <c r="S4480" s="98"/>
      <c r="T4480" s="108"/>
    </row>
    <row r="4481" spans="1:20" x14ac:dyDescent="0.3">
      <c r="A4481" s="98"/>
      <c r="B4481" s="98"/>
      <c r="C4481" s="98"/>
      <c r="D4481" s="98"/>
      <c r="E4481" s="98"/>
      <c r="F4481" s="98"/>
      <c r="G4481" s="98"/>
      <c r="H4481" s="98"/>
      <c r="I4481" s="98"/>
      <c r="J4481" s="98"/>
      <c r="K4481" s="98"/>
      <c r="L4481" s="98"/>
      <c r="M4481" s="98"/>
      <c r="N4481" s="98"/>
      <c r="O4481" s="98"/>
      <c r="P4481" s="98"/>
      <c r="Q4481" s="98"/>
      <c r="R4481" s="98"/>
      <c r="S4481" s="98"/>
      <c r="T4481" s="108"/>
    </row>
    <row r="4482" spans="1:20" x14ac:dyDescent="0.3">
      <c r="A4482" s="98"/>
      <c r="B4482" s="98"/>
      <c r="C4482" s="98"/>
      <c r="D4482" s="98"/>
      <c r="E4482" s="98"/>
      <c r="F4482" s="98"/>
      <c r="G4482" s="98"/>
      <c r="H4482" s="98"/>
      <c r="I4482" s="98"/>
      <c r="J4482" s="98"/>
      <c r="K4482" s="98"/>
      <c r="L4482" s="98"/>
      <c r="M4482" s="98"/>
      <c r="N4482" s="98"/>
      <c r="O4482" s="98"/>
      <c r="P4482" s="98"/>
      <c r="Q4482" s="98"/>
      <c r="R4482" s="98"/>
      <c r="S4482" s="98"/>
      <c r="T4482" s="108"/>
    </row>
    <row r="4483" spans="1:20" x14ac:dyDescent="0.3">
      <c r="A4483" s="98"/>
      <c r="B4483" s="98"/>
      <c r="C4483" s="98"/>
      <c r="D4483" s="98"/>
      <c r="E4483" s="98"/>
      <c r="F4483" s="98"/>
      <c r="G4483" s="98"/>
      <c r="H4483" s="98"/>
      <c r="I4483" s="98"/>
      <c r="J4483" s="98"/>
      <c r="K4483" s="98"/>
      <c r="L4483" s="98"/>
      <c r="M4483" s="98"/>
      <c r="N4483" s="98"/>
      <c r="O4483" s="98"/>
      <c r="P4483" s="98"/>
      <c r="Q4483" s="98"/>
      <c r="R4483" s="98"/>
      <c r="S4483" s="98"/>
      <c r="T4483" s="108"/>
    </row>
    <row r="4484" spans="1:20" x14ac:dyDescent="0.3">
      <c r="A4484" s="98"/>
      <c r="B4484" s="98"/>
      <c r="C4484" s="98"/>
      <c r="D4484" s="98"/>
      <c r="E4484" s="98"/>
      <c r="F4484" s="98"/>
      <c r="G4484" s="98"/>
      <c r="H4484" s="98"/>
      <c r="I4484" s="98"/>
      <c r="J4484" s="98"/>
      <c r="K4484" s="98"/>
      <c r="L4484" s="98"/>
      <c r="M4484" s="98"/>
      <c r="N4484" s="98"/>
      <c r="O4484" s="98"/>
      <c r="P4484" s="98"/>
      <c r="Q4484" s="98"/>
      <c r="R4484" s="98"/>
      <c r="S4484" s="98"/>
      <c r="T4484" s="108"/>
    </row>
    <row r="4485" spans="1:20" x14ac:dyDescent="0.3">
      <c r="A4485" s="98"/>
      <c r="B4485" s="98"/>
      <c r="C4485" s="98"/>
      <c r="D4485" s="98"/>
      <c r="E4485" s="98"/>
      <c r="F4485" s="98"/>
      <c r="G4485" s="98"/>
      <c r="H4485" s="98"/>
      <c r="I4485" s="98"/>
      <c r="J4485" s="98"/>
      <c r="K4485" s="98"/>
      <c r="L4485" s="98"/>
      <c r="M4485" s="98"/>
      <c r="N4485" s="98"/>
      <c r="O4485" s="98"/>
      <c r="P4485" s="98"/>
      <c r="Q4485" s="98"/>
      <c r="R4485" s="98"/>
      <c r="S4485" s="98"/>
      <c r="T4485" s="108"/>
    </row>
    <row r="4486" spans="1:20" x14ac:dyDescent="0.3">
      <c r="A4486" s="98"/>
      <c r="B4486" s="98"/>
      <c r="C4486" s="98"/>
      <c r="D4486" s="98"/>
      <c r="E4486" s="98"/>
      <c r="F4486" s="98"/>
      <c r="G4486" s="98"/>
      <c r="H4486" s="98"/>
      <c r="I4486" s="98"/>
      <c r="J4486" s="98"/>
      <c r="K4486" s="98"/>
      <c r="L4486" s="98"/>
      <c r="M4486" s="98"/>
      <c r="N4486" s="98"/>
      <c r="O4486" s="98"/>
      <c r="P4486" s="98"/>
      <c r="Q4486" s="98"/>
      <c r="R4486" s="98"/>
      <c r="S4486" s="98"/>
      <c r="T4486" s="108"/>
    </row>
    <row r="4487" spans="1:20" x14ac:dyDescent="0.3">
      <c r="A4487" s="98"/>
      <c r="B4487" s="98"/>
      <c r="C4487" s="98"/>
      <c r="D4487" s="98"/>
      <c r="E4487" s="98"/>
      <c r="F4487" s="98"/>
      <c r="G4487" s="98"/>
      <c r="H4487" s="98"/>
      <c r="I4487" s="98"/>
      <c r="J4487" s="98"/>
      <c r="K4487" s="98"/>
      <c r="L4487" s="98"/>
      <c r="M4487" s="98"/>
      <c r="N4487" s="98"/>
      <c r="O4487" s="98"/>
      <c r="P4487" s="98"/>
      <c r="Q4487" s="98"/>
      <c r="R4487" s="98"/>
      <c r="S4487" s="98"/>
      <c r="T4487" s="108"/>
    </row>
    <row r="4488" spans="1:20" x14ac:dyDescent="0.3">
      <c r="A4488" s="98"/>
      <c r="B4488" s="98"/>
      <c r="C4488" s="98"/>
      <c r="D4488" s="98"/>
      <c r="E4488" s="98"/>
      <c r="F4488" s="98"/>
      <c r="G4488" s="98"/>
      <c r="H4488" s="98"/>
      <c r="I4488" s="98"/>
      <c r="J4488" s="98"/>
      <c r="K4488" s="98"/>
      <c r="L4488" s="98"/>
      <c r="M4488" s="98"/>
      <c r="N4488" s="98"/>
      <c r="O4488" s="98"/>
      <c r="P4488" s="98"/>
      <c r="Q4488" s="98"/>
      <c r="R4488" s="98"/>
      <c r="S4488" s="98"/>
      <c r="T4488" s="108"/>
    </row>
    <row r="4489" spans="1:20" x14ac:dyDescent="0.3">
      <c r="A4489" s="98"/>
      <c r="B4489" s="98"/>
      <c r="C4489" s="98"/>
      <c r="D4489" s="98"/>
      <c r="E4489" s="98"/>
      <c r="F4489" s="98"/>
      <c r="G4489" s="98"/>
      <c r="H4489" s="98"/>
      <c r="I4489" s="98"/>
      <c r="J4489" s="98"/>
      <c r="K4489" s="98"/>
      <c r="L4489" s="98"/>
      <c r="M4489" s="98"/>
      <c r="N4489" s="98"/>
      <c r="O4489" s="98"/>
      <c r="P4489" s="98"/>
      <c r="Q4489" s="98"/>
      <c r="R4489" s="98"/>
      <c r="S4489" s="98"/>
      <c r="T4489" s="108"/>
    </row>
    <row r="4490" spans="1:20" x14ac:dyDescent="0.3">
      <c r="A4490" s="98"/>
      <c r="B4490" s="98"/>
      <c r="C4490" s="98"/>
      <c r="D4490" s="98"/>
      <c r="E4490" s="98"/>
      <c r="F4490" s="98"/>
      <c r="G4490" s="98"/>
      <c r="H4490" s="98"/>
      <c r="I4490" s="98"/>
      <c r="J4490" s="98"/>
      <c r="K4490" s="98"/>
      <c r="L4490" s="98"/>
      <c r="M4490" s="98"/>
      <c r="N4490" s="98"/>
      <c r="O4490" s="98"/>
      <c r="P4490" s="98"/>
      <c r="Q4490" s="98"/>
      <c r="R4490" s="98"/>
      <c r="S4490" s="98"/>
      <c r="T4490" s="108"/>
    </row>
    <row r="4491" spans="1:20" x14ac:dyDescent="0.3">
      <c r="A4491" s="98"/>
      <c r="B4491" s="98"/>
      <c r="C4491" s="98"/>
      <c r="D4491" s="98"/>
      <c r="E4491" s="98"/>
      <c r="F4491" s="98"/>
      <c r="G4491" s="98"/>
      <c r="H4491" s="98"/>
      <c r="I4491" s="98"/>
      <c r="J4491" s="98"/>
      <c r="K4491" s="98"/>
      <c r="L4491" s="98"/>
      <c r="M4491" s="98"/>
      <c r="N4491" s="98"/>
      <c r="O4491" s="98"/>
      <c r="P4491" s="98"/>
      <c r="Q4491" s="98"/>
      <c r="R4491" s="98"/>
      <c r="S4491" s="98"/>
      <c r="T4491" s="108"/>
    </row>
    <row r="4492" spans="1:20" x14ac:dyDescent="0.3">
      <c r="A4492" s="98"/>
      <c r="B4492" s="98"/>
      <c r="C4492" s="98"/>
      <c r="D4492" s="98"/>
      <c r="E4492" s="98"/>
      <c r="F4492" s="98"/>
      <c r="G4492" s="98"/>
      <c r="H4492" s="98"/>
      <c r="I4492" s="98"/>
      <c r="J4492" s="98"/>
      <c r="K4492" s="98"/>
      <c r="L4492" s="98"/>
      <c r="M4492" s="98"/>
      <c r="N4492" s="98"/>
      <c r="O4492" s="98"/>
      <c r="P4492" s="98"/>
      <c r="Q4492" s="98"/>
      <c r="R4492" s="98"/>
      <c r="S4492" s="98"/>
      <c r="T4492" s="108"/>
    </row>
    <row r="4493" spans="1:20" x14ac:dyDescent="0.3">
      <c r="A4493" s="98"/>
      <c r="B4493" s="98"/>
      <c r="C4493" s="98"/>
      <c r="D4493" s="98"/>
      <c r="E4493" s="98"/>
      <c r="F4493" s="98"/>
      <c r="G4493" s="98"/>
      <c r="H4493" s="98"/>
      <c r="I4493" s="98"/>
      <c r="J4493" s="98"/>
      <c r="K4493" s="98"/>
      <c r="L4493" s="98"/>
      <c r="M4493" s="98"/>
      <c r="N4493" s="98"/>
      <c r="O4493" s="98"/>
      <c r="P4493" s="98"/>
      <c r="Q4493" s="98"/>
      <c r="R4493" s="98"/>
      <c r="S4493" s="98"/>
      <c r="T4493" s="108"/>
    </row>
    <row r="4494" spans="1:20" x14ac:dyDescent="0.3">
      <c r="A4494" s="98"/>
      <c r="B4494" s="98"/>
      <c r="C4494" s="98"/>
      <c r="D4494" s="98"/>
      <c r="E4494" s="98"/>
      <c r="F4494" s="98"/>
      <c r="G4494" s="98"/>
      <c r="H4494" s="98"/>
      <c r="I4494" s="98"/>
      <c r="J4494" s="98"/>
      <c r="K4494" s="98"/>
      <c r="L4494" s="98"/>
      <c r="M4494" s="98"/>
      <c r="N4494" s="98"/>
      <c r="O4494" s="98"/>
      <c r="P4494" s="98"/>
      <c r="Q4494" s="98"/>
      <c r="R4494" s="98"/>
      <c r="S4494" s="98"/>
      <c r="T4494" s="108"/>
    </row>
    <row r="4495" spans="1:20" x14ac:dyDescent="0.3">
      <c r="A4495" s="98"/>
      <c r="B4495" s="98"/>
      <c r="C4495" s="98"/>
      <c r="D4495" s="98"/>
      <c r="E4495" s="98"/>
      <c r="F4495" s="98"/>
      <c r="G4495" s="98"/>
      <c r="H4495" s="98"/>
      <c r="I4495" s="98"/>
      <c r="J4495" s="98"/>
      <c r="K4495" s="98"/>
      <c r="L4495" s="98"/>
      <c r="M4495" s="98"/>
      <c r="N4495" s="98"/>
      <c r="O4495" s="98"/>
      <c r="P4495" s="98"/>
      <c r="Q4495" s="98"/>
      <c r="R4495" s="98"/>
      <c r="S4495" s="98"/>
      <c r="T4495" s="108"/>
    </row>
    <row r="4496" spans="1:20" x14ac:dyDescent="0.3">
      <c r="A4496" s="98"/>
      <c r="B4496" s="98"/>
      <c r="C4496" s="98"/>
      <c r="D4496" s="98"/>
      <c r="E4496" s="98"/>
      <c r="F4496" s="98"/>
      <c r="G4496" s="98"/>
      <c r="H4496" s="98"/>
      <c r="I4496" s="98"/>
      <c r="J4496" s="98"/>
      <c r="K4496" s="98"/>
      <c r="L4496" s="98"/>
      <c r="M4496" s="98"/>
      <c r="N4496" s="98"/>
      <c r="O4496" s="98"/>
      <c r="P4496" s="98"/>
      <c r="Q4496" s="98"/>
      <c r="R4496" s="98"/>
      <c r="S4496" s="98"/>
      <c r="T4496" s="108"/>
    </row>
    <row r="4497" spans="1:20" x14ac:dyDescent="0.3">
      <c r="A4497" s="98"/>
      <c r="B4497" s="98"/>
      <c r="C4497" s="98"/>
      <c r="D4497" s="98"/>
      <c r="E4497" s="98"/>
      <c r="F4497" s="98"/>
      <c r="G4497" s="98"/>
      <c r="H4497" s="98"/>
      <c r="I4497" s="98"/>
      <c r="J4497" s="98"/>
      <c r="K4497" s="98"/>
      <c r="L4497" s="98"/>
      <c r="M4497" s="98"/>
      <c r="N4497" s="98"/>
      <c r="O4497" s="98"/>
      <c r="P4497" s="98"/>
      <c r="Q4497" s="98"/>
      <c r="R4497" s="98"/>
      <c r="S4497" s="98"/>
      <c r="T4497" s="108"/>
    </row>
    <row r="4498" spans="1:20" x14ac:dyDescent="0.3">
      <c r="A4498" s="98"/>
      <c r="B4498" s="98"/>
      <c r="C4498" s="98"/>
      <c r="D4498" s="98"/>
      <c r="E4498" s="98"/>
      <c r="F4498" s="98"/>
      <c r="G4498" s="98"/>
      <c r="H4498" s="98"/>
      <c r="I4498" s="98"/>
      <c r="J4498" s="98"/>
      <c r="K4498" s="98"/>
      <c r="L4498" s="98"/>
      <c r="M4498" s="98"/>
      <c r="N4498" s="98"/>
      <c r="O4498" s="98"/>
      <c r="P4498" s="98"/>
      <c r="Q4498" s="98"/>
      <c r="R4498" s="98"/>
      <c r="S4498" s="98"/>
      <c r="T4498" s="108"/>
    </row>
    <row r="4499" spans="1:20" x14ac:dyDescent="0.3">
      <c r="A4499" s="98"/>
      <c r="B4499" s="98"/>
      <c r="C4499" s="98"/>
      <c r="D4499" s="98"/>
      <c r="E4499" s="98"/>
      <c r="F4499" s="98"/>
      <c r="G4499" s="98"/>
      <c r="H4499" s="98"/>
      <c r="I4499" s="98"/>
      <c r="J4499" s="98"/>
      <c r="K4499" s="98"/>
      <c r="L4499" s="98"/>
      <c r="M4499" s="98"/>
      <c r="N4499" s="98"/>
      <c r="O4499" s="98"/>
      <c r="P4499" s="98"/>
      <c r="Q4499" s="98"/>
      <c r="R4499" s="98"/>
      <c r="S4499" s="98"/>
      <c r="T4499" s="108"/>
    </row>
    <row r="4500" spans="1:20" x14ac:dyDescent="0.3">
      <c r="A4500" s="98"/>
      <c r="B4500" s="98"/>
      <c r="C4500" s="98"/>
      <c r="D4500" s="98"/>
      <c r="E4500" s="98"/>
      <c r="F4500" s="98"/>
      <c r="G4500" s="98"/>
      <c r="H4500" s="98"/>
      <c r="I4500" s="98"/>
      <c r="J4500" s="98"/>
      <c r="K4500" s="98"/>
      <c r="L4500" s="98"/>
      <c r="M4500" s="98"/>
      <c r="N4500" s="98"/>
      <c r="O4500" s="98"/>
      <c r="P4500" s="98"/>
      <c r="Q4500" s="98"/>
      <c r="R4500" s="98"/>
      <c r="S4500" s="98"/>
      <c r="T4500" s="108"/>
    </row>
    <row r="4501" spans="1:20" x14ac:dyDescent="0.3">
      <c r="A4501" s="98"/>
      <c r="B4501" s="98"/>
      <c r="C4501" s="98"/>
      <c r="D4501" s="98"/>
      <c r="E4501" s="98"/>
      <c r="F4501" s="98"/>
      <c r="G4501" s="98"/>
      <c r="H4501" s="98"/>
      <c r="I4501" s="98"/>
      <c r="J4501" s="98"/>
      <c r="K4501" s="98"/>
      <c r="L4501" s="98"/>
      <c r="M4501" s="98"/>
      <c r="N4501" s="98"/>
      <c r="O4501" s="98"/>
      <c r="P4501" s="98"/>
      <c r="Q4501" s="98"/>
      <c r="R4501" s="98"/>
      <c r="S4501" s="98"/>
      <c r="T4501" s="108"/>
    </row>
    <row r="4502" spans="1:20" x14ac:dyDescent="0.3">
      <c r="A4502" s="98"/>
      <c r="B4502" s="98"/>
      <c r="C4502" s="98"/>
      <c r="D4502" s="98"/>
      <c r="E4502" s="98"/>
      <c r="F4502" s="98"/>
      <c r="G4502" s="98"/>
      <c r="H4502" s="98"/>
      <c r="I4502" s="98"/>
      <c r="J4502" s="98"/>
      <c r="K4502" s="98"/>
      <c r="L4502" s="98"/>
      <c r="M4502" s="98"/>
      <c r="N4502" s="98"/>
      <c r="O4502" s="98"/>
      <c r="P4502" s="98"/>
      <c r="Q4502" s="98"/>
      <c r="R4502" s="98"/>
      <c r="S4502" s="98"/>
      <c r="T4502" s="108"/>
    </row>
    <row r="4503" spans="1:20" x14ac:dyDescent="0.3">
      <c r="A4503" s="98"/>
      <c r="B4503" s="98"/>
      <c r="C4503" s="98"/>
      <c r="D4503" s="98"/>
      <c r="E4503" s="98"/>
      <c r="F4503" s="98"/>
      <c r="G4503" s="98"/>
      <c r="H4503" s="98"/>
      <c r="I4503" s="98"/>
      <c r="J4503" s="98"/>
      <c r="K4503" s="98"/>
      <c r="L4503" s="98"/>
      <c r="M4503" s="98"/>
      <c r="N4503" s="98"/>
      <c r="O4503" s="98"/>
      <c r="P4503" s="98"/>
      <c r="Q4503" s="98"/>
      <c r="R4503" s="98"/>
      <c r="S4503" s="98"/>
      <c r="T4503" s="108"/>
    </row>
    <row r="4504" spans="1:20" x14ac:dyDescent="0.3">
      <c r="A4504" s="98"/>
      <c r="B4504" s="98"/>
      <c r="C4504" s="98"/>
      <c r="D4504" s="98"/>
      <c r="E4504" s="98"/>
      <c r="F4504" s="98"/>
      <c r="G4504" s="98"/>
      <c r="H4504" s="98"/>
      <c r="I4504" s="98"/>
      <c r="J4504" s="98"/>
      <c r="K4504" s="98"/>
      <c r="L4504" s="98"/>
      <c r="M4504" s="98"/>
      <c r="N4504" s="98"/>
      <c r="O4504" s="98"/>
      <c r="P4504" s="98"/>
      <c r="Q4504" s="98"/>
      <c r="R4504" s="98"/>
      <c r="S4504" s="98"/>
      <c r="T4504" s="108"/>
    </row>
    <row r="4505" spans="1:20" x14ac:dyDescent="0.3">
      <c r="A4505" s="98"/>
      <c r="B4505" s="98"/>
      <c r="C4505" s="98"/>
      <c r="D4505" s="98"/>
      <c r="E4505" s="98"/>
      <c r="F4505" s="98"/>
      <c r="G4505" s="98"/>
      <c r="H4505" s="98"/>
      <c r="I4505" s="98"/>
      <c r="J4505" s="98"/>
      <c r="K4505" s="98"/>
      <c r="L4505" s="98"/>
      <c r="M4505" s="98"/>
      <c r="N4505" s="98"/>
      <c r="O4505" s="98"/>
      <c r="P4505" s="98"/>
      <c r="Q4505" s="98"/>
      <c r="R4505" s="98"/>
      <c r="S4505" s="98"/>
      <c r="T4505" s="108"/>
    </row>
    <row r="4506" spans="1:20" x14ac:dyDescent="0.3">
      <c r="A4506" s="98"/>
      <c r="B4506" s="98"/>
      <c r="C4506" s="98"/>
      <c r="D4506" s="98"/>
      <c r="E4506" s="98"/>
      <c r="F4506" s="98"/>
      <c r="G4506" s="98"/>
      <c r="H4506" s="98"/>
      <c r="I4506" s="98"/>
      <c r="J4506" s="98"/>
      <c r="K4506" s="98"/>
      <c r="L4506" s="98"/>
      <c r="M4506" s="98"/>
      <c r="N4506" s="98"/>
      <c r="O4506" s="98"/>
      <c r="P4506" s="98"/>
      <c r="Q4506" s="98"/>
      <c r="R4506" s="98"/>
      <c r="S4506" s="98"/>
      <c r="T4506" s="108"/>
    </row>
    <row r="4507" spans="1:20" x14ac:dyDescent="0.3">
      <c r="A4507" s="98"/>
      <c r="B4507" s="98"/>
      <c r="C4507" s="98"/>
      <c r="D4507" s="98"/>
      <c r="E4507" s="98"/>
      <c r="F4507" s="98"/>
      <c r="G4507" s="98"/>
      <c r="H4507" s="98"/>
      <c r="I4507" s="98"/>
      <c r="J4507" s="98"/>
      <c r="K4507" s="98"/>
      <c r="L4507" s="98"/>
      <c r="M4507" s="98"/>
      <c r="N4507" s="98"/>
      <c r="O4507" s="98"/>
      <c r="P4507" s="98"/>
      <c r="Q4507" s="98"/>
      <c r="R4507" s="98"/>
      <c r="S4507" s="98"/>
      <c r="T4507" s="108"/>
    </row>
    <row r="4508" spans="1:20" x14ac:dyDescent="0.3">
      <c r="A4508" s="98"/>
      <c r="B4508" s="98"/>
      <c r="C4508" s="98"/>
      <c r="D4508" s="98"/>
      <c r="E4508" s="98"/>
      <c r="F4508" s="98"/>
      <c r="G4508" s="98"/>
      <c r="H4508" s="98"/>
      <c r="I4508" s="98"/>
      <c r="J4508" s="98"/>
      <c r="K4508" s="98"/>
      <c r="L4508" s="98"/>
      <c r="M4508" s="98"/>
      <c r="N4508" s="98"/>
      <c r="O4508" s="98"/>
      <c r="P4508" s="98"/>
      <c r="Q4508" s="98"/>
      <c r="R4508" s="98"/>
      <c r="S4508" s="98"/>
      <c r="T4508" s="108"/>
    </row>
    <row r="4509" spans="1:20" x14ac:dyDescent="0.3">
      <c r="A4509" s="98"/>
      <c r="B4509" s="98"/>
      <c r="C4509" s="98"/>
      <c r="D4509" s="98"/>
      <c r="E4509" s="98"/>
      <c r="F4509" s="98"/>
      <c r="G4509" s="98"/>
      <c r="H4509" s="98"/>
      <c r="I4509" s="98"/>
      <c r="J4509" s="98"/>
      <c r="K4509" s="98"/>
      <c r="L4509" s="98"/>
      <c r="M4509" s="98"/>
      <c r="N4509" s="98"/>
      <c r="O4509" s="98"/>
      <c r="P4509" s="98"/>
      <c r="Q4509" s="98"/>
      <c r="R4509" s="98"/>
      <c r="S4509" s="98"/>
      <c r="T4509" s="108"/>
    </row>
    <row r="4510" spans="1:20" x14ac:dyDescent="0.3">
      <c r="A4510" s="98"/>
      <c r="B4510" s="98"/>
      <c r="C4510" s="98"/>
      <c r="D4510" s="98"/>
      <c r="E4510" s="98"/>
      <c r="F4510" s="98"/>
      <c r="G4510" s="98"/>
      <c r="H4510" s="98"/>
      <c r="I4510" s="98"/>
      <c r="J4510" s="98"/>
      <c r="K4510" s="98"/>
      <c r="L4510" s="98"/>
      <c r="M4510" s="98"/>
      <c r="N4510" s="98"/>
      <c r="O4510" s="98"/>
      <c r="P4510" s="98"/>
      <c r="Q4510" s="98"/>
      <c r="R4510" s="98"/>
      <c r="S4510" s="98"/>
      <c r="T4510" s="108"/>
    </row>
    <row r="4511" spans="1:20" x14ac:dyDescent="0.3">
      <c r="A4511" s="98"/>
      <c r="B4511" s="98"/>
      <c r="C4511" s="98"/>
      <c r="D4511" s="98"/>
      <c r="E4511" s="98"/>
      <c r="F4511" s="98"/>
      <c r="G4511" s="98"/>
      <c r="H4511" s="98"/>
      <c r="I4511" s="98"/>
      <c r="J4511" s="98"/>
      <c r="K4511" s="98"/>
      <c r="L4511" s="98"/>
      <c r="M4511" s="98"/>
      <c r="N4511" s="98"/>
      <c r="O4511" s="98"/>
      <c r="P4511" s="98"/>
      <c r="Q4511" s="98"/>
      <c r="R4511" s="98"/>
      <c r="S4511" s="98"/>
      <c r="T4511" s="108"/>
    </row>
    <row r="4512" spans="1:20" x14ac:dyDescent="0.3">
      <c r="A4512" s="98"/>
      <c r="B4512" s="98"/>
      <c r="C4512" s="98"/>
      <c r="D4512" s="98"/>
      <c r="E4512" s="98"/>
      <c r="F4512" s="98"/>
      <c r="G4512" s="98"/>
      <c r="H4512" s="98"/>
      <c r="I4512" s="98"/>
      <c r="J4512" s="98"/>
      <c r="K4512" s="98"/>
      <c r="L4512" s="98"/>
      <c r="M4512" s="98"/>
      <c r="N4512" s="98"/>
      <c r="O4512" s="98"/>
      <c r="P4512" s="98"/>
      <c r="Q4512" s="98"/>
      <c r="R4512" s="98"/>
      <c r="S4512" s="98"/>
      <c r="T4512" s="108"/>
    </row>
    <row r="4513" spans="1:20" x14ac:dyDescent="0.3">
      <c r="A4513" s="98"/>
      <c r="B4513" s="98"/>
      <c r="C4513" s="98"/>
      <c r="D4513" s="98"/>
      <c r="E4513" s="98"/>
      <c r="F4513" s="98"/>
      <c r="G4513" s="98"/>
      <c r="H4513" s="98"/>
      <c r="I4513" s="98"/>
      <c r="J4513" s="98"/>
      <c r="K4513" s="98"/>
      <c r="L4513" s="98"/>
      <c r="M4513" s="98"/>
      <c r="N4513" s="98"/>
      <c r="O4513" s="98"/>
      <c r="P4513" s="98"/>
      <c r="Q4513" s="98"/>
      <c r="R4513" s="98"/>
      <c r="S4513" s="98"/>
      <c r="T4513" s="108"/>
    </row>
    <row r="4514" spans="1:20" x14ac:dyDescent="0.3">
      <c r="A4514" s="98"/>
      <c r="B4514" s="98"/>
      <c r="C4514" s="98"/>
      <c r="D4514" s="98"/>
      <c r="E4514" s="98"/>
      <c r="F4514" s="98"/>
      <c r="G4514" s="98"/>
      <c r="H4514" s="98"/>
      <c r="I4514" s="98"/>
      <c r="J4514" s="98"/>
      <c r="K4514" s="98"/>
      <c r="L4514" s="98"/>
      <c r="M4514" s="98"/>
      <c r="N4514" s="98"/>
      <c r="O4514" s="98"/>
      <c r="P4514" s="98"/>
      <c r="Q4514" s="98"/>
      <c r="R4514" s="98"/>
      <c r="S4514" s="98"/>
      <c r="T4514" s="108"/>
    </row>
    <row r="4515" spans="1:20" x14ac:dyDescent="0.3">
      <c r="A4515" s="98"/>
      <c r="B4515" s="98"/>
      <c r="C4515" s="98"/>
      <c r="D4515" s="98"/>
      <c r="E4515" s="98"/>
      <c r="F4515" s="98"/>
      <c r="G4515" s="98"/>
      <c r="H4515" s="98"/>
      <c r="I4515" s="98"/>
      <c r="J4515" s="98"/>
      <c r="K4515" s="98"/>
      <c r="L4515" s="98"/>
      <c r="M4515" s="98"/>
      <c r="N4515" s="98"/>
      <c r="O4515" s="98"/>
      <c r="P4515" s="98"/>
      <c r="Q4515" s="98"/>
      <c r="R4515" s="98"/>
      <c r="S4515" s="98"/>
      <c r="T4515" s="108"/>
    </row>
    <row r="4516" spans="1:20" x14ac:dyDescent="0.3">
      <c r="A4516" s="98"/>
      <c r="B4516" s="98"/>
      <c r="C4516" s="98"/>
      <c r="D4516" s="98"/>
      <c r="E4516" s="98"/>
      <c r="F4516" s="98"/>
      <c r="G4516" s="98"/>
      <c r="H4516" s="98"/>
      <c r="I4516" s="98"/>
      <c r="J4516" s="98"/>
      <c r="K4516" s="98"/>
      <c r="L4516" s="98"/>
      <c r="M4516" s="98"/>
      <c r="N4516" s="98"/>
      <c r="O4516" s="98"/>
      <c r="P4516" s="98"/>
      <c r="Q4516" s="98"/>
      <c r="R4516" s="98"/>
      <c r="S4516" s="98"/>
      <c r="T4516" s="108"/>
    </row>
    <row r="4517" spans="1:20" x14ac:dyDescent="0.3">
      <c r="A4517" s="98"/>
      <c r="B4517" s="98"/>
      <c r="C4517" s="98"/>
      <c r="D4517" s="98"/>
      <c r="E4517" s="98"/>
      <c r="F4517" s="98"/>
      <c r="G4517" s="98"/>
      <c r="H4517" s="98"/>
      <c r="I4517" s="98"/>
      <c r="J4517" s="98"/>
      <c r="K4517" s="98"/>
      <c r="L4517" s="98"/>
      <c r="M4517" s="98"/>
      <c r="N4517" s="98"/>
      <c r="O4517" s="98"/>
      <c r="P4517" s="98"/>
      <c r="Q4517" s="98"/>
      <c r="R4517" s="98"/>
      <c r="S4517" s="98"/>
      <c r="T4517" s="108"/>
    </row>
    <row r="4518" spans="1:20" x14ac:dyDescent="0.3">
      <c r="A4518" s="98"/>
      <c r="B4518" s="98"/>
      <c r="C4518" s="98"/>
      <c r="D4518" s="98"/>
      <c r="E4518" s="98"/>
      <c r="F4518" s="98"/>
      <c r="G4518" s="98"/>
      <c r="H4518" s="98"/>
      <c r="I4518" s="98"/>
      <c r="J4518" s="98"/>
      <c r="K4518" s="98"/>
      <c r="L4518" s="98"/>
      <c r="M4518" s="98"/>
      <c r="N4518" s="98"/>
      <c r="O4518" s="98"/>
      <c r="P4518" s="98"/>
      <c r="Q4518" s="98"/>
      <c r="R4518" s="98"/>
      <c r="S4518" s="98"/>
      <c r="T4518" s="108"/>
    </row>
    <row r="4519" spans="1:20" x14ac:dyDescent="0.3">
      <c r="A4519" s="98"/>
      <c r="B4519" s="98"/>
      <c r="C4519" s="98"/>
      <c r="D4519" s="98"/>
      <c r="E4519" s="98"/>
      <c r="F4519" s="98"/>
      <c r="G4519" s="98"/>
      <c r="H4519" s="98"/>
      <c r="I4519" s="98"/>
      <c r="J4519" s="98"/>
      <c r="K4519" s="98"/>
      <c r="L4519" s="98"/>
      <c r="M4519" s="98"/>
      <c r="N4519" s="98"/>
      <c r="O4519" s="98"/>
      <c r="P4519" s="98"/>
      <c r="Q4519" s="98"/>
      <c r="R4519" s="98"/>
      <c r="S4519" s="98"/>
      <c r="T4519" s="108"/>
    </row>
    <row r="4520" spans="1:20" x14ac:dyDescent="0.3">
      <c r="A4520" s="98"/>
      <c r="B4520" s="98"/>
      <c r="C4520" s="98"/>
      <c r="D4520" s="98"/>
      <c r="E4520" s="98"/>
      <c r="F4520" s="98"/>
      <c r="G4520" s="98"/>
      <c r="H4520" s="98"/>
      <c r="I4520" s="98"/>
      <c r="J4520" s="98"/>
      <c r="K4520" s="98"/>
      <c r="L4520" s="98"/>
      <c r="M4520" s="98"/>
      <c r="N4520" s="98"/>
      <c r="O4520" s="98"/>
      <c r="P4520" s="98"/>
      <c r="Q4520" s="98"/>
      <c r="R4520" s="98"/>
      <c r="S4520" s="98"/>
      <c r="T4520" s="108"/>
    </row>
    <row r="4521" spans="1:20" x14ac:dyDescent="0.3">
      <c r="A4521" s="98"/>
      <c r="B4521" s="98"/>
      <c r="C4521" s="98"/>
      <c r="D4521" s="98"/>
      <c r="E4521" s="98"/>
      <c r="F4521" s="98"/>
      <c r="G4521" s="98"/>
      <c r="H4521" s="98"/>
      <c r="I4521" s="98"/>
      <c r="J4521" s="98"/>
      <c r="K4521" s="98"/>
      <c r="L4521" s="98"/>
      <c r="M4521" s="98"/>
      <c r="N4521" s="98"/>
      <c r="O4521" s="98"/>
      <c r="P4521" s="98"/>
      <c r="Q4521" s="98"/>
      <c r="R4521" s="98"/>
      <c r="S4521" s="98"/>
      <c r="T4521" s="108"/>
    </row>
    <row r="4522" spans="1:20" x14ac:dyDescent="0.3">
      <c r="A4522" s="98"/>
      <c r="B4522" s="98"/>
      <c r="C4522" s="98"/>
      <c r="D4522" s="98"/>
      <c r="E4522" s="98"/>
      <c r="F4522" s="98"/>
      <c r="G4522" s="98"/>
      <c r="H4522" s="98"/>
      <c r="I4522" s="98"/>
      <c r="J4522" s="98"/>
      <c r="K4522" s="98"/>
      <c r="L4522" s="98"/>
      <c r="M4522" s="98"/>
      <c r="N4522" s="98"/>
      <c r="O4522" s="98"/>
      <c r="P4522" s="98"/>
      <c r="Q4522" s="98"/>
      <c r="R4522" s="98"/>
      <c r="S4522" s="98"/>
      <c r="T4522" s="108"/>
    </row>
    <row r="4523" spans="1:20" x14ac:dyDescent="0.3">
      <c r="A4523" s="98"/>
      <c r="B4523" s="98"/>
      <c r="C4523" s="98"/>
      <c r="D4523" s="98"/>
      <c r="E4523" s="98"/>
      <c r="F4523" s="98"/>
      <c r="G4523" s="98"/>
      <c r="H4523" s="98"/>
      <c r="I4523" s="98"/>
      <c r="J4523" s="98"/>
      <c r="K4523" s="98"/>
      <c r="L4523" s="98"/>
      <c r="M4523" s="98"/>
      <c r="N4523" s="98"/>
      <c r="O4523" s="98"/>
      <c r="P4523" s="98"/>
      <c r="Q4523" s="98"/>
      <c r="R4523" s="98"/>
      <c r="S4523" s="98"/>
      <c r="T4523" s="108"/>
    </row>
    <row r="4524" spans="1:20" x14ac:dyDescent="0.3">
      <c r="A4524" s="98"/>
      <c r="B4524" s="98"/>
      <c r="C4524" s="98"/>
      <c r="D4524" s="98"/>
      <c r="E4524" s="98"/>
      <c r="F4524" s="98"/>
      <c r="G4524" s="98"/>
      <c r="H4524" s="98"/>
      <c r="I4524" s="98"/>
      <c r="J4524" s="98"/>
      <c r="K4524" s="98"/>
      <c r="L4524" s="98"/>
      <c r="M4524" s="98"/>
      <c r="N4524" s="98"/>
      <c r="O4524" s="98"/>
      <c r="P4524" s="98"/>
      <c r="Q4524" s="98"/>
      <c r="R4524" s="98"/>
      <c r="S4524" s="98"/>
      <c r="T4524" s="108"/>
    </row>
    <row r="4525" spans="1:20" x14ac:dyDescent="0.3">
      <c r="A4525" s="98"/>
      <c r="B4525" s="98"/>
      <c r="C4525" s="98"/>
      <c r="D4525" s="98"/>
      <c r="E4525" s="98"/>
      <c r="F4525" s="98"/>
      <c r="G4525" s="98"/>
      <c r="H4525" s="98"/>
      <c r="I4525" s="98"/>
      <c r="J4525" s="98"/>
      <c r="K4525" s="98"/>
      <c r="L4525" s="98"/>
      <c r="M4525" s="98"/>
      <c r="N4525" s="98"/>
      <c r="O4525" s="98"/>
      <c r="P4525" s="98"/>
      <c r="Q4525" s="98"/>
      <c r="R4525" s="98"/>
      <c r="S4525" s="98"/>
      <c r="T4525" s="108"/>
    </row>
    <row r="4526" spans="1:20" x14ac:dyDescent="0.3">
      <c r="A4526" s="98"/>
      <c r="B4526" s="98"/>
      <c r="C4526" s="98"/>
      <c r="D4526" s="98"/>
      <c r="E4526" s="98"/>
      <c r="F4526" s="98"/>
      <c r="G4526" s="98"/>
      <c r="H4526" s="98"/>
      <c r="I4526" s="98"/>
      <c r="J4526" s="98"/>
      <c r="K4526" s="98"/>
      <c r="L4526" s="98"/>
      <c r="M4526" s="98"/>
      <c r="N4526" s="98"/>
      <c r="O4526" s="98"/>
      <c r="P4526" s="98"/>
      <c r="Q4526" s="98"/>
      <c r="R4526" s="98"/>
      <c r="S4526" s="98"/>
      <c r="T4526" s="108"/>
    </row>
    <row r="4527" spans="1:20" x14ac:dyDescent="0.3">
      <c r="A4527" s="98"/>
      <c r="B4527" s="98"/>
      <c r="C4527" s="98"/>
      <c r="D4527" s="98"/>
      <c r="E4527" s="98"/>
      <c r="F4527" s="98"/>
      <c r="G4527" s="98"/>
      <c r="H4527" s="98"/>
      <c r="I4527" s="98"/>
      <c r="J4527" s="98"/>
      <c r="K4527" s="98"/>
      <c r="L4527" s="98"/>
      <c r="M4527" s="98"/>
      <c r="N4527" s="98"/>
      <c r="O4527" s="98"/>
      <c r="P4527" s="98"/>
      <c r="Q4527" s="98"/>
      <c r="R4527" s="98"/>
      <c r="S4527" s="98"/>
      <c r="T4527" s="108"/>
    </row>
    <row r="4528" spans="1:20" x14ac:dyDescent="0.3">
      <c r="A4528" s="98"/>
      <c r="B4528" s="98"/>
      <c r="C4528" s="98"/>
      <c r="D4528" s="98"/>
      <c r="E4528" s="98"/>
      <c r="F4528" s="98"/>
      <c r="G4528" s="98"/>
      <c r="H4528" s="98"/>
      <c r="I4528" s="98"/>
      <c r="J4528" s="98"/>
      <c r="K4528" s="98"/>
      <c r="L4528" s="98"/>
      <c r="M4528" s="98"/>
      <c r="N4528" s="98"/>
      <c r="O4528" s="98"/>
      <c r="P4528" s="98"/>
      <c r="Q4528" s="98"/>
      <c r="R4528" s="98"/>
      <c r="S4528" s="98"/>
      <c r="T4528" s="108"/>
    </row>
    <row r="4529" spans="1:20" x14ac:dyDescent="0.3">
      <c r="A4529" s="98"/>
      <c r="B4529" s="98"/>
      <c r="C4529" s="98"/>
      <c r="D4529" s="98"/>
      <c r="E4529" s="98"/>
      <c r="F4529" s="98"/>
      <c r="G4529" s="98"/>
      <c r="H4529" s="98"/>
      <c r="I4529" s="98"/>
      <c r="J4529" s="98"/>
      <c r="K4529" s="98"/>
      <c r="L4529" s="98"/>
      <c r="M4529" s="98"/>
      <c r="N4529" s="98"/>
      <c r="O4529" s="98"/>
      <c r="P4529" s="98"/>
      <c r="Q4529" s="98"/>
      <c r="R4529" s="98"/>
      <c r="S4529" s="98"/>
      <c r="T4529" s="108"/>
    </row>
    <row r="4530" spans="1:20" x14ac:dyDescent="0.3">
      <c r="A4530" s="98"/>
      <c r="B4530" s="98"/>
      <c r="C4530" s="98"/>
      <c r="D4530" s="98"/>
      <c r="E4530" s="98"/>
      <c r="F4530" s="98"/>
      <c r="G4530" s="98"/>
      <c r="H4530" s="98"/>
      <c r="I4530" s="98"/>
      <c r="J4530" s="98"/>
      <c r="K4530" s="98"/>
      <c r="L4530" s="98"/>
      <c r="M4530" s="98"/>
      <c r="N4530" s="98"/>
      <c r="O4530" s="98"/>
      <c r="P4530" s="98"/>
      <c r="Q4530" s="98"/>
      <c r="R4530" s="98"/>
      <c r="S4530" s="98"/>
      <c r="T4530" s="108"/>
    </row>
    <row r="4531" spans="1:20" x14ac:dyDescent="0.3">
      <c r="A4531" s="98"/>
      <c r="B4531" s="98"/>
      <c r="C4531" s="98"/>
      <c r="D4531" s="98"/>
      <c r="E4531" s="98"/>
      <c r="F4531" s="98"/>
      <c r="G4531" s="98"/>
      <c r="H4531" s="98"/>
      <c r="I4531" s="98"/>
      <c r="J4531" s="98"/>
      <c r="K4531" s="98"/>
      <c r="L4531" s="98"/>
      <c r="M4531" s="98"/>
      <c r="N4531" s="98"/>
      <c r="O4531" s="98"/>
      <c r="P4531" s="98"/>
      <c r="Q4531" s="98"/>
      <c r="R4531" s="98"/>
      <c r="S4531" s="98"/>
      <c r="T4531" s="108"/>
    </row>
    <row r="4532" spans="1:20" x14ac:dyDescent="0.3">
      <c r="A4532" s="98"/>
      <c r="B4532" s="98"/>
      <c r="C4532" s="98"/>
      <c r="D4532" s="98"/>
      <c r="E4532" s="98"/>
      <c r="F4532" s="98"/>
      <c r="G4532" s="98"/>
      <c r="H4532" s="98"/>
      <c r="I4532" s="98"/>
      <c r="J4532" s="98"/>
      <c r="K4532" s="98"/>
      <c r="L4532" s="98"/>
      <c r="M4532" s="98"/>
      <c r="N4532" s="98"/>
      <c r="O4532" s="98"/>
      <c r="P4532" s="98"/>
      <c r="Q4532" s="98"/>
      <c r="R4532" s="98"/>
      <c r="S4532" s="98"/>
      <c r="T4532" s="108"/>
    </row>
    <row r="4533" spans="1:20" x14ac:dyDescent="0.3">
      <c r="A4533" s="98"/>
      <c r="B4533" s="98"/>
      <c r="C4533" s="98"/>
      <c r="D4533" s="98"/>
      <c r="E4533" s="98"/>
      <c r="F4533" s="98"/>
      <c r="G4533" s="98"/>
      <c r="H4533" s="98"/>
      <c r="I4533" s="98"/>
      <c r="J4533" s="98"/>
      <c r="K4533" s="98"/>
      <c r="L4533" s="98"/>
      <c r="M4533" s="98"/>
      <c r="N4533" s="98"/>
      <c r="O4533" s="98"/>
      <c r="P4533" s="98"/>
      <c r="Q4533" s="98"/>
      <c r="R4533" s="98"/>
      <c r="S4533" s="98"/>
      <c r="T4533" s="108"/>
    </row>
    <row r="4534" spans="1:20" x14ac:dyDescent="0.3">
      <c r="A4534" s="98"/>
      <c r="B4534" s="98"/>
      <c r="C4534" s="98"/>
      <c r="D4534" s="98"/>
      <c r="E4534" s="98"/>
      <c r="F4534" s="98"/>
      <c r="G4534" s="98"/>
      <c r="H4534" s="98"/>
      <c r="I4534" s="98"/>
      <c r="J4534" s="98"/>
      <c r="K4534" s="98"/>
      <c r="L4534" s="98"/>
      <c r="M4534" s="98"/>
      <c r="N4534" s="98"/>
      <c r="O4534" s="98"/>
      <c r="P4534" s="98"/>
      <c r="Q4534" s="98"/>
      <c r="R4534" s="98"/>
      <c r="S4534" s="98"/>
      <c r="T4534" s="108"/>
    </row>
    <row r="4535" spans="1:20" x14ac:dyDescent="0.3">
      <c r="A4535" s="98"/>
      <c r="B4535" s="98"/>
      <c r="C4535" s="98"/>
      <c r="D4535" s="98"/>
      <c r="E4535" s="98"/>
      <c r="F4535" s="98"/>
      <c r="G4535" s="98"/>
      <c r="H4535" s="98"/>
      <c r="I4535" s="98"/>
      <c r="J4535" s="98"/>
      <c r="K4535" s="98"/>
      <c r="L4535" s="98"/>
      <c r="M4535" s="98"/>
      <c r="N4535" s="98"/>
      <c r="O4535" s="98"/>
      <c r="P4535" s="98"/>
      <c r="Q4535" s="98"/>
      <c r="R4535" s="98"/>
      <c r="S4535" s="98"/>
      <c r="T4535" s="108"/>
    </row>
    <row r="4536" spans="1:20" x14ac:dyDescent="0.3">
      <c r="A4536" s="98"/>
      <c r="B4536" s="98"/>
      <c r="C4536" s="98"/>
      <c r="D4536" s="98"/>
      <c r="E4536" s="98"/>
      <c r="F4536" s="98"/>
      <c r="G4536" s="98"/>
      <c r="H4536" s="98"/>
      <c r="I4536" s="98"/>
      <c r="J4536" s="98"/>
      <c r="K4536" s="98"/>
      <c r="L4536" s="98"/>
      <c r="M4536" s="98"/>
      <c r="N4536" s="98"/>
      <c r="O4536" s="98"/>
      <c r="P4536" s="98"/>
      <c r="Q4536" s="98"/>
      <c r="R4536" s="98"/>
      <c r="S4536" s="98"/>
      <c r="T4536" s="108"/>
    </row>
    <row r="4537" spans="1:20" x14ac:dyDescent="0.3">
      <c r="A4537" s="98"/>
      <c r="B4537" s="98"/>
      <c r="C4537" s="98"/>
      <c r="D4537" s="98"/>
      <c r="E4537" s="98"/>
      <c r="F4537" s="98"/>
      <c r="G4537" s="98"/>
      <c r="H4537" s="98"/>
      <c r="I4537" s="98"/>
      <c r="J4537" s="98"/>
      <c r="K4537" s="98"/>
      <c r="L4537" s="98"/>
      <c r="M4537" s="98"/>
      <c r="N4537" s="98"/>
      <c r="O4537" s="98"/>
      <c r="P4537" s="98"/>
      <c r="Q4537" s="98"/>
      <c r="R4537" s="98"/>
      <c r="S4537" s="98"/>
      <c r="T4537" s="108"/>
    </row>
    <row r="4538" spans="1:20" x14ac:dyDescent="0.3">
      <c r="A4538" s="98"/>
      <c r="B4538" s="98"/>
      <c r="C4538" s="98"/>
      <c r="D4538" s="98"/>
      <c r="E4538" s="98"/>
      <c r="F4538" s="98"/>
      <c r="G4538" s="98"/>
      <c r="H4538" s="98"/>
      <c r="I4538" s="98"/>
      <c r="J4538" s="98"/>
      <c r="K4538" s="98"/>
      <c r="L4538" s="98"/>
      <c r="M4538" s="98"/>
      <c r="N4538" s="98"/>
      <c r="O4538" s="98"/>
      <c r="P4538" s="98"/>
      <c r="Q4538" s="98"/>
      <c r="R4538" s="98"/>
      <c r="S4538" s="98"/>
      <c r="T4538" s="108"/>
    </row>
    <row r="4539" spans="1:20" x14ac:dyDescent="0.3">
      <c r="A4539" s="98"/>
      <c r="B4539" s="98"/>
      <c r="C4539" s="98"/>
      <c r="D4539" s="98"/>
      <c r="E4539" s="98"/>
      <c r="F4539" s="98"/>
      <c r="G4539" s="98"/>
      <c r="H4539" s="98"/>
      <c r="I4539" s="98"/>
      <c r="J4539" s="98"/>
      <c r="K4539" s="98"/>
      <c r="L4539" s="98"/>
      <c r="M4539" s="98"/>
      <c r="N4539" s="98"/>
      <c r="O4539" s="98"/>
      <c r="P4539" s="98"/>
      <c r="Q4539" s="98"/>
      <c r="R4539" s="98"/>
      <c r="S4539" s="98"/>
      <c r="T4539" s="108"/>
    </row>
    <row r="4540" spans="1:20" x14ac:dyDescent="0.3">
      <c r="A4540" s="98"/>
      <c r="B4540" s="98"/>
      <c r="C4540" s="98"/>
      <c r="D4540" s="98"/>
      <c r="E4540" s="98"/>
      <c r="F4540" s="98"/>
      <c r="G4540" s="98"/>
      <c r="H4540" s="98"/>
      <c r="I4540" s="98"/>
      <c r="J4540" s="98"/>
      <c r="K4540" s="98"/>
      <c r="L4540" s="98"/>
      <c r="M4540" s="98"/>
      <c r="N4540" s="98"/>
      <c r="O4540" s="98"/>
      <c r="P4540" s="98"/>
      <c r="Q4540" s="98"/>
      <c r="R4540" s="98"/>
      <c r="S4540" s="98"/>
      <c r="T4540" s="108"/>
    </row>
    <row r="4541" spans="1:20" x14ac:dyDescent="0.3">
      <c r="A4541" s="98"/>
      <c r="B4541" s="98"/>
      <c r="C4541" s="98"/>
      <c r="D4541" s="98"/>
      <c r="E4541" s="98"/>
      <c r="F4541" s="98"/>
      <c r="G4541" s="98"/>
      <c r="H4541" s="98"/>
      <c r="I4541" s="98"/>
      <c r="J4541" s="98"/>
      <c r="K4541" s="98"/>
      <c r="L4541" s="98"/>
      <c r="M4541" s="98"/>
      <c r="N4541" s="98"/>
      <c r="O4541" s="98"/>
      <c r="P4541" s="98"/>
      <c r="Q4541" s="98"/>
      <c r="R4541" s="98"/>
      <c r="S4541" s="98"/>
      <c r="T4541" s="108"/>
    </row>
    <row r="4542" spans="1:20" x14ac:dyDescent="0.3">
      <c r="A4542" s="98"/>
      <c r="B4542" s="98"/>
      <c r="C4542" s="98"/>
      <c r="D4542" s="98"/>
      <c r="E4542" s="98"/>
      <c r="F4542" s="98"/>
      <c r="G4542" s="98"/>
      <c r="H4542" s="98"/>
      <c r="I4542" s="98"/>
      <c r="J4542" s="98"/>
      <c r="K4542" s="98"/>
      <c r="L4542" s="98"/>
      <c r="M4542" s="98"/>
      <c r="N4542" s="98"/>
      <c r="O4542" s="98"/>
      <c r="P4542" s="98"/>
      <c r="Q4542" s="98"/>
      <c r="R4542" s="98"/>
      <c r="S4542" s="98"/>
      <c r="T4542" s="108"/>
    </row>
    <row r="4543" spans="1:20" x14ac:dyDescent="0.3">
      <c r="A4543" s="98"/>
      <c r="B4543" s="98"/>
      <c r="C4543" s="98"/>
      <c r="D4543" s="98"/>
      <c r="E4543" s="98"/>
      <c r="F4543" s="98"/>
      <c r="G4543" s="98"/>
      <c r="H4543" s="98"/>
      <c r="I4543" s="98"/>
      <c r="J4543" s="98"/>
      <c r="K4543" s="98"/>
      <c r="L4543" s="98"/>
      <c r="M4543" s="98"/>
      <c r="N4543" s="98"/>
      <c r="O4543" s="98"/>
      <c r="P4543" s="98"/>
      <c r="Q4543" s="98"/>
      <c r="R4543" s="98"/>
      <c r="S4543" s="98"/>
      <c r="T4543" s="108"/>
    </row>
    <row r="4544" spans="1:20" x14ac:dyDescent="0.3">
      <c r="A4544" s="98"/>
      <c r="B4544" s="98"/>
      <c r="C4544" s="98"/>
      <c r="D4544" s="98"/>
      <c r="E4544" s="98"/>
      <c r="F4544" s="98"/>
      <c r="G4544" s="98"/>
      <c r="H4544" s="98"/>
      <c r="I4544" s="98"/>
      <c r="J4544" s="98"/>
      <c r="K4544" s="98"/>
      <c r="L4544" s="98"/>
      <c r="M4544" s="98"/>
      <c r="N4544" s="98"/>
      <c r="O4544" s="98"/>
      <c r="P4544" s="98"/>
      <c r="Q4544" s="98"/>
      <c r="R4544" s="98"/>
      <c r="S4544" s="98"/>
      <c r="T4544" s="108"/>
    </row>
    <row r="4545" spans="1:20" x14ac:dyDescent="0.3">
      <c r="A4545" s="98"/>
      <c r="B4545" s="98"/>
      <c r="C4545" s="98"/>
      <c r="D4545" s="98"/>
      <c r="E4545" s="98"/>
      <c r="F4545" s="98"/>
      <c r="G4545" s="98"/>
      <c r="H4545" s="98"/>
      <c r="I4545" s="98"/>
      <c r="J4545" s="98"/>
      <c r="K4545" s="98"/>
      <c r="L4545" s="98"/>
      <c r="M4545" s="98"/>
      <c r="N4545" s="98"/>
      <c r="O4545" s="98"/>
      <c r="P4545" s="98"/>
      <c r="Q4545" s="98"/>
      <c r="R4545" s="98"/>
      <c r="S4545" s="98"/>
      <c r="T4545" s="108"/>
    </row>
    <row r="4546" spans="1:20" x14ac:dyDescent="0.3">
      <c r="A4546" s="98"/>
      <c r="B4546" s="98"/>
      <c r="C4546" s="98"/>
      <c r="D4546" s="98"/>
      <c r="E4546" s="98"/>
      <c r="F4546" s="98"/>
      <c r="G4546" s="98"/>
      <c r="H4546" s="98"/>
      <c r="I4546" s="98"/>
      <c r="J4546" s="98"/>
      <c r="K4546" s="98"/>
      <c r="L4546" s="98"/>
      <c r="M4546" s="98"/>
      <c r="N4546" s="98"/>
      <c r="O4546" s="98"/>
      <c r="P4546" s="98"/>
      <c r="Q4546" s="98"/>
      <c r="R4546" s="98"/>
      <c r="S4546" s="98"/>
      <c r="T4546" s="108"/>
    </row>
    <row r="4547" spans="1:20" x14ac:dyDescent="0.3">
      <c r="A4547" s="98"/>
      <c r="B4547" s="98"/>
      <c r="C4547" s="98"/>
      <c r="D4547" s="98"/>
      <c r="E4547" s="98"/>
      <c r="F4547" s="98"/>
      <c r="G4547" s="98"/>
      <c r="H4547" s="98"/>
      <c r="I4547" s="98"/>
      <c r="J4547" s="98"/>
      <c r="K4547" s="98"/>
      <c r="L4547" s="98"/>
      <c r="M4547" s="98"/>
      <c r="N4547" s="98"/>
      <c r="O4547" s="98"/>
      <c r="P4547" s="98"/>
      <c r="Q4547" s="98"/>
      <c r="R4547" s="98"/>
      <c r="S4547" s="98"/>
      <c r="T4547" s="108"/>
    </row>
    <row r="4548" spans="1:20" x14ac:dyDescent="0.3">
      <c r="A4548" s="98"/>
      <c r="B4548" s="98"/>
      <c r="C4548" s="98"/>
      <c r="D4548" s="98"/>
      <c r="E4548" s="98"/>
      <c r="F4548" s="98"/>
      <c r="G4548" s="98"/>
      <c r="H4548" s="98"/>
      <c r="I4548" s="98"/>
      <c r="J4548" s="98"/>
      <c r="K4548" s="98"/>
      <c r="L4548" s="98"/>
      <c r="M4548" s="98"/>
      <c r="N4548" s="98"/>
      <c r="O4548" s="98"/>
      <c r="P4548" s="98"/>
      <c r="Q4548" s="98"/>
      <c r="R4548" s="98"/>
      <c r="S4548" s="98"/>
      <c r="T4548" s="108"/>
    </row>
    <row r="4549" spans="1:20" x14ac:dyDescent="0.3">
      <c r="A4549" s="98"/>
      <c r="B4549" s="98"/>
      <c r="C4549" s="98"/>
      <c r="D4549" s="98"/>
      <c r="E4549" s="98"/>
      <c r="F4549" s="98"/>
      <c r="G4549" s="98"/>
      <c r="H4549" s="98"/>
      <c r="I4549" s="98"/>
      <c r="J4549" s="98"/>
      <c r="K4549" s="98"/>
      <c r="L4549" s="98"/>
      <c r="M4549" s="98"/>
      <c r="N4549" s="98"/>
      <c r="O4549" s="98"/>
      <c r="P4549" s="98"/>
      <c r="Q4549" s="98"/>
      <c r="R4549" s="98"/>
      <c r="S4549" s="98"/>
      <c r="T4549" s="108"/>
    </row>
    <row r="4550" spans="1:20" x14ac:dyDescent="0.3">
      <c r="A4550" s="98"/>
      <c r="B4550" s="98"/>
      <c r="C4550" s="98"/>
      <c r="D4550" s="98"/>
      <c r="E4550" s="98"/>
      <c r="F4550" s="98"/>
      <c r="G4550" s="98"/>
      <c r="H4550" s="98"/>
      <c r="I4550" s="98"/>
      <c r="J4550" s="98"/>
      <c r="K4550" s="98"/>
      <c r="L4550" s="98"/>
      <c r="M4550" s="98"/>
      <c r="N4550" s="98"/>
      <c r="O4550" s="98"/>
      <c r="P4550" s="98"/>
      <c r="Q4550" s="98"/>
      <c r="R4550" s="98"/>
      <c r="S4550" s="98"/>
      <c r="T4550" s="108"/>
    </row>
    <row r="4551" spans="1:20" x14ac:dyDescent="0.3">
      <c r="A4551" s="98"/>
      <c r="B4551" s="98"/>
      <c r="C4551" s="98"/>
      <c r="D4551" s="98"/>
      <c r="E4551" s="98"/>
      <c r="F4551" s="98"/>
      <c r="G4551" s="98"/>
      <c r="H4551" s="98"/>
      <c r="I4551" s="98"/>
      <c r="J4551" s="98"/>
      <c r="K4551" s="98"/>
      <c r="L4551" s="98"/>
      <c r="M4551" s="98"/>
      <c r="N4551" s="98"/>
      <c r="O4551" s="98"/>
      <c r="P4551" s="98"/>
      <c r="Q4551" s="98"/>
      <c r="R4551" s="98"/>
      <c r="S4551" s="98"/>
      <c r="T4551" s="108"/>
    </row>
    <row r="4552" spans="1:20" x14ac:dyDescent="0.3">
      <c r="A4552" s="98"/>
      <c r="B4552" s="98"/>
      <c r="C4552" s="98"/>
      <c r="D4552" s="98"/>
      <c r="E4552" s="98"/>
      <c r="F4552" s="98"/>
      <c r="G4552" s="98"/>
      <c r="H4552" s="98"/>
      <c r="I4552" s="98"/>
      <c r="J4552" s="98"/>
      <c r="K4552" s="98"/>
      <c r="L4552" s="98"/>
      <c r="M4552" s="98"/>
      <c r="N4552" s="98"/>
      <c r="O4552" s="98"/>
      <c r="P4552" s="98"/>
      <c r="Q4552" s="98"/>
      <c r="R4552" s="98"/>
      <c r="S4552" s="98"/>
      <c r="T4552" s="108"/>
    </row>
    <row r="4553" spans="1:20" x14ac:dyDescent="0.3">
      <c r="A4553" s="98"/>
      <c r="B4553" s="98"/>
      <c r="C4553" s="98"/>
      <c r="D4553" s="98"/>
      <c r="E4553" s="98"/>
      <c r="F4553" s="98"/>
      <c r="G4553" s="98"/>
      <c r="H4553" s="98"/>
      <c r="I4553" s="98"/>
      <c r="J4553" s="98"/>
      <c r="K4553" s="98"/>
      <c r="L4553" s="98"/>
      <c r="M4553" s="98"/>
      <c r="N4553" s="98"/>
      <c r="O4553" s="98"/>
      <c r="P4553" s="98"/>
      <c r="Q4553" s="98"/>
      <c r="R4553" s="98"/>
      <c r="S4553" s="98"/>
      <c r="T4553" s="108"/>
    </row>
    <row r="4554" spans="1:20" x14ac:dyDescent="0.3">
      <c r="A4554" s="98"/>
      <c r="B4554" s="98"/>
      <c r="C4554" s="98"/>
      <c r="D4554" s="98"/>
      <c r="E4554" s="98"/>
      <c r="F4554" s="98"/>
      <c r="G4554" s="98"/>
      <c r="H4554" s="98"/>
      <c r="I4554" s="98"/>
      <c r="J4554" s="98"/>
      <c r="K4554" s="98"/>
      <c r="L4554" s="98"/>
      <c r="M4554" s="98"/>
      <c r="N4554" s="98"/>
      <c r="O4554" s="98"/>
      <c r="P4554" s="98"/>
      <c r="Q4554" s="98"/>
      <c r="R4554" s="98"/>
      <c r="S4554" s="98"/>
      <c r="T4554" s="108"/>
    </row>
    <row r="4555" spans="1:20" x14ac:dyDescent="0.3">
      <c r="A4555" s="98"/>
      <c r="B4555" s="98"/>
      <c r="C4555" s="98"/>
      <c r="D4555" s="98"/>
      <c r="E4555" s="98"/>
      <c r="F4555" s="98"/>
      <c r="G4555" s="98"/>
      <c r="H4555" s="98"/>
      <c r="I4555" s="98"/>
      <c r="J4555" s="98"/>
      <c r="K4555" s="98"/>
      <c r="L4555" s="98"/>
      <c r="M4555" s="98"/>
      <c r="N4555" s="98"/>
      <c r="O4555" s="98"/>
      <c r="P4555" s="98"/>
      <c r="Q4555" s="98"/>
      <c r="R4555" s="98"/>
      <c r="S4555" s="98"/>
      <c r="T4555" s="108"/>
    </row>
    <row r="4556" spans="1:20" x14ac:dyDescent="0.3">
      <c r="A4556" s="98"/>
      <c r="B4556" s="98"/>
      <c r="C4556" s="98"/>
      <c r="D4556" s="98"/>
      <c r="E4556" s="98"/>
      <c r="F4556" s="98"/>
      <c r="G4556" s="98"/>
      <c r="H4556" s="98"/>
      <c r="I4556" s="98"/>
      <c r="J4556" s="98"/>
      <c r="K4556" s="98"/>
      <c r="L4556" s="98"/>
      <c r="M4556" s="98"/>
      <c r="N4556" s="98"/>
      <c r="O4556" s="98"/>
      <c r="P4556" s="98"/>
      <c r="Q4556" s="98"/>
      <c r="R4556" s="98"/>
      <c r="S4556" s="98"/>
      <c r="T4556" s="108"/>
    </row>
    <row r="4557" spans="1:20" x14ac:dyDescent="0.3">
      <c r="A4557" s="98"/>
      <c r="B4557" s="98"/>
      <c r="C4557" s="98"/>
      <c r="D4557" s="98"/>
      <c r="E4557" s="98"/>
      <c r="F4557" s="98"/>
      <c r="G4557" s="98"/>
      <c r="H4557" s="98"/>
      <c r="I4557" s="98"/>
      <c r="J4557" s="98"/>
      <c r="K4557" s="98"/>
      <c r="L4557" s="98"/>
      <c r="M4557" s="98"/>
      <c r="N4557" s="98"/>
      <c r="O4557" s="98"/>
      <c r="P4557" s="98"/>
      <c r="Q4557" s="98"/>
      <c r="R4557" s="98"/>
      <c r="S4557" s="98"/>
      <c r="T4557" s="108"/>
    </row>
    <row r="4558" spans="1:20" x14ac:dyDescent="0.3">
      <c r="A4558" s="98"/>
      <c r="B4558" s="98"/>
      <c r="C4558" s="98"/>
      <c r="D4558" s="98"/>
      <c r="E4558" s="98"/>
      <c r="F4558" s="98"/>
      <c r="G4558" s="98"/>
      <c r="H4558" s="98"/>
      <c r="I4558" s="98"/>
      <c r="J4558" s="98"/>
      <c r="K4558" s="98"/>
      <c r="L4558" s="98"/>
      <c r="M4558" s="98"/>
      <c r="N4558" s="98"/>
      <c r="O4558" s="98"/>
      <c r="P4558" s="98"/>
      <c r="Q4558" s="98"/>
      <c r="R4558" s="98"/>
      <c r="S4558" s="98"/>
      <c r="T4558" s="108"/>
    </row>
    <row r="4559" spans="1:20" x14ac:dyDescent="0.3">
      <c r="A4559" s="98"/>
      <c r="B4559" s="98"/>
      <c r="C4559" s="98"/>
      <c r="D4559" s="98"/>
      <c r="E4559" s="98"/>
      <c r="F4559" s="98"/>
      <c r="G4559" s="98"/>
      <c r="H4559" s="98"/>
      <c r="I4559" s="98"/>
      <c r="J4559" s="98"/>
      <c r="K4559" s="98"/>
      <c r="L4559" s="98"/>
      <c r="M4559" s="98"/>
      <c r="N4559" s="98"/>
      <c r="O4559" s="98"/>
      <c r="P4559" s="98"/>
      <c r="Q4559" s="98"/>
      <c r="R4559" s="98"/>
      <c r="S4559" s="98"/>
      <c r="T4559" s="108"/>
    </row>
    <row r="4560" spans="1:20" x14ac:dyDescent="0.3">
      <c r="A4560" s="98"/>
      <c r="B4560" s="98"/>
      <c r="C4560" s="98"/>
      <c r="D4560" s="98"/>
      <c r="E4560" s="98"/>
      <c r="F4560" s="98"/>
      <c r="G4560" s="98"/>
      <c r="H4560" s="98"/>
      <c r="I4560" s="98"/>
      <c r="J4560" s="98"/>
      <c r="K4560" s="98"/>
      <c r="L4560" s="98"/>
      <c r="M4560" s="98"/>
      <c r="N4560" s="98"/>
      <c r="O4560" s="98"/>
      <c r="P4560" s="98"/>
      <c r="Q4560" s="98"/>
      <c r="R4560" s="98"/>
      <c r="S4560" s="98"/>
      <c r="T4560" s="108"/>
    </row>
    <row r="4561" spans="1:20" x14ac:dyDescent="0.3">
      <c r="A4561" s="98"/>
      <c r="B4561" s="98"/>
      <c r="C4561" s="98"/>
      <c r="D4561" s="98"/>
      <c r="E4561" s="98"/>
      <c r="F4561" s="98"/>
      <c r="G4561" s="98"/>
      <c r="H4561" s="98"/>
      <c r="I4561" s="98"/>
      <c r="J4561" s="98"/>
      <c r="K4561" s="98"/>
      <c r="L4561" s="98"/>
      <c r="M4561" s="98"/>
      <c r="N4561" s="98"/>
      <c r="O4561" s="98"/>
      <c r="P4561" s="98"/>
      <c r="Q4561" s="98"/>
      <c r="R4561" s="98"/>
      <c r="S4561" s="98"/>
      <c r="T4561" s="108"/>
    </row>
    <row r="4562" spans="1:20" x14ac:dyDescent="0.3">
      <c r="A4562" s="98"/>
      <c r="B4562" s="98"/>
      <c r="C4562" s="98"/>
      <c r="D4562" s="98"/>
      <c r="E4562" s="98"/>
      <c r="F4562" s="98"/>
      <c r="G4562" s="98"/>
      <c r="H4562" s="98"/>
      <c r="I4562" s="98"/>
      <c r="J4562" s="98"/>
      <c r="K4562" s="98"/>
      <c r="L4562" s="98"/>
      <c r="M4562" s="98"/>
      <c r="N4562" s="98"/>
      <c r="O4562" s="98"/>
      <c r="P4562" s="98"/>
      <c r="Q4562" s="98"/>
      <c r="R4562" s="98"/>
      <c r="S4562" s="98"/>
      <c r="T4562" s="108"/>
    </row>
    <row r="4563" spans="1:20" x14ac:dyDescent="0.3">
      <c r="A4563" s="98"/>
      <c r="B4563" s="98"/>
      <c r="C4563" s="98"/>
      <c r="D4563" s="98"/>
      <c r="E4563" s="98"/>
      <c r="F4563" s="98"/>
      <c r="G4563" s="98"/>
      <c r="H4563" s="98"/>
      <c r="I4563" s="98"/>
      <c r="J4563" s="98"/>
      <c r="K4563" s="98"/>
      <c r="L4563" s="98"/>
      <c r="M4563" s="98"/>
      <c r="N4563" s="98"/>
      <c r="O4563" s="98"/>
      <c r="P4563" s="98"/>
      <c r="Q4563" s="98"/>
      <c r="R4563" s="98"/>
      <c r="S4563" s="98"/>
      <c r="T4563" s="108"/>
    </row>
    <row r="4564" spans="1:20" x14ac:dyDescent="0.3">
      <c r="A4564" s="98"/>
      <c r="B4564" s="98"/>
      <c r="C4564" s="98"/>
      <c r="D4564" s="98"/>
      <c r="E4564" s="98"/>
      <c r="F4564" s="98"/>
      <c r="G4564" s="98"/>
      <c r="H4564" s="98"/>
      <c r="I4564" s="98"/>
      <c r="J4564" s="98"/>
      <c r="K4564" s="98"/>
      <c r="L4564" s="98"/>
      <c r="M4564" s="98"/>
      <c r="N4564" s="98"/>
      <c r="O4564" s="98"/>
      <c r="P4564" s="98"/>
      <c r="Q4564" s="98"/>
      <c r="R4564" s="98"/>
      <c r="S4564" s="98"/>
      <c r="T4564" s="108"/>
    </row>
    <row r="4565" spans="1:20" x14ac:dyDescent="0.3">
      <c r="A4565" s="98"/>
      <c r="B4565" s="98"/>
      <c r="C4565" s="98"/>
      <c r="D4565" s="98"/>
      <c r="E4565" s="98"/>
      <c r="F4565" s="98"/>
      <c r="G4565" s="98"/>
      <c r="H4565" s="98"/>
      <c r="I4565" s="98"/>
      <c r="J4565" s="98"/>
      <c r="K4565" s="98"/>
      <c r="L4565" s="98"/>
      <c r="M4565" s="98"/>
      <c r="N4565" s="98"/>
      <c r="O4565" s="98"/>
      <c r="P4565" s="98"/>
      <c r="Q4565" s="98"/>
      <c r="R4565" s="98"/>
      <c r="S4565" s="98"/>
      <c r="T4565" s="108"/>
    </row>
    <row r="4566" spans="1:20" x14ac:dyDescent="0.3">
      <c r="A4566" s="98"/>
      <c r="B4566" s="98"/>
      <c r="C4566" s="98"/>
      <c r="D4566" s="98"/>
      <c r="E4566" s="98"/>
      <c r="F4566" s="98"/>
      <c r="G4566" s="98"/>
      <c r="H4566" s="98"/>
      <c r="I4566" s="98"/>
      <c r="J4566" s="98"/>
      <c r="K4566" s="98"/>
      <c r="L4566" s="98"/>
      <c r="M4566" s="98"/>
      <c r="N4566" s="98"/>
      <c r="O4566" s="98"/>
      <c r="P4566" s="98"/>
      <c r="Q4566" s="98"/>
      <c r="R4566" s="98"/>
      <c r="S4566" s="98"/>
      <c r="T4566" s="108"/>
    </row>
    <row r="4567" spans="1:20" x14ac:dyDescent="0.3">
      <c r="A4567" s="98"/>
      <c r="B4567" s="98"/>
      <c r="C4567" s="98"/>
      <c r="D4567" s="98"/>
      <c r="E4567" s="98"/>
      <c r="F4567" s="98"/>
      <c r="G4567" s="98"/>
      <c r="H4567" s="98"/>
      <c r="I4567" s="98"/>
      <c r="J4567" s="98"/>
      <c r="K4567" s="98"/>
      <c r="L4567" s="98"/>
      <c r="M4567" s="98"/>
      <c r="N4567" s="98"/>
      <c r="O4567" s="98"/>
      <c r="P4567" s="98"/>
      <c r="Q4567" s="98"/>
      <c r="R4567" s="98"/>
      <c r="S4567" s="98"/>
      <c r="T4567" s="108"/>
    </row>
    <row r="4568" spans="1:20" x14ac:dyDescent="0.3">
      <c r="A4568" s="98"/>
      <c r="B4568" s="98"/>
      <c r="C4568" s="98"/>
      <c r="D4568" s="98"/>
      <c r="E4568" s="98"/>
      <c r="F4568" s="98"/>
      <c r="G4568" s="98"/>
      <c r="H4568" s="98"/>
      <c r="I4568" s="98"/>
      <c r="J4568" s="98"/>
      <c r="K4568" s="98"/>
      <c r="L4568" s="98"/>
      <c r="M4568" s="98"/>
      <c r="N4568" s="98"/>
      <c r="O4568" s="98"/>
      <c r="P4568" s="98"/>
      <c r="Q4568" s="98"/>
      <c r="R4568" s="98"/>
      <c r="S4568" s="98"/>
      <c r="T4568" s="108"/>
    </row>
    <row r="4569" spans="1:20" x14ac:dyDescent="0.3">
      <c r="A4569" s="98"/>
      <c r="B4569" s="98"/>
      <c r="C4569" s="98"/>
      <c r="D4569" s="98"/>
      <c r="E4569" s="98"/>
      <c r="F4569" s="98"/>
      <c r="G4569" s="98"/>
      <c r="H4569" s="98"/>
      <c r="I4569" s="98"/>
      <c r="J4569" s="98"/>
      <c r="K4569" s="98"/>
      <c r="L4569" s="98"/>
      <c r="M4569" s="98"/>
      <c r="N4569" s="98"/>
      <c r="O4569" s="98"/>
      <c r="P4569" s="98"/>
      <c r="Q4569" s="98"/>
      <c r="R4569" s="98"/>
      <c r="S4569" s="98"/>
      <c r="T4569" s="108"/>
    </row>
    <row r="4570" spans="1:20" x14ac:dyDescent="0.3">
      <c r="A4570" s="98"/>
      <c r="B4570" s="98"/>
      <c r="C4570" s="98"/>
      <c r="D4570" s="98"/>
      <c r="E4570" s="98"/>
      <c r="F4570" s="98"/>
      <c r="G4570" s="98"/>
      <c r="H4570" s="98"/>
      <c r="I4570" s="98"/>
      <c r="J4570" s="98"/>
      <c r="K4570" s="98"/>
      <c r="L4570" s="98"/>
      <c r="M4570" s="98"/>
      <c r="N4570" s="98"/>
      <c r="O4570" s="98"/>
      <c r="P4570" s="98"/>
      <c r="Q4570" s="98"/>
      <c r="R4570" s="98"/>
      <c r="S4570" s="98"/>
      <c r="T4570" s="108"/>
    </row>
    <row r="4571" spans="1:20" x14ac:dyDescent="0.3">
      <c r="A4571" s="98"/>
      <c r="B4571" s="98"/>
      <c r="C4571" s="98"/>
      <c r="D4571" s="98"/>
      <c r="E4571" s="98"/>
      <c r="F4571" s="98"/>
      <c r="G4571" s="98"/>
      <c r="H4571" s="98"/>
      <c r="I4571" s="98"/>
      <c r="J4571" s="98"/>
      <c r="K4571" s="98"/>
      <c r="L4571" s="98"/>
      <c r="M4571" s="98"/>
      <c r="N4571" s="98"/>
      <c r="O4571" s="98"/>
      <c r="P4571" s="98"/>
      <c r="Q4571" s="98"/>
      <c r="R4571" s="98"/>
      <c r="S4571" s="98"/>
      <c r="T4571" s="108"/>
    </row>
    <row r="4572" spans="1:20" x14ac:dyDescent="0.3">
      <c r="A4572" s="98"/>
      <c r="B4572" s="98"/>
      <c r="C4572" s="98"/>
      <c r="D4572" s="98"/>
      <c r="E4572" s="98"/>
      <c r="F4572" s="98"/>
      <c r="G4572" s="98"/>
      <c r="H4572" s="98"/>
      <c r="I4572" s="98"/>
      <c r="J4572" s="98"/>
      <c r="K4572" s="98"/>
      <c r="L4572" s="98"/>
      <c r="M4572" s="98"/>
      <c r="N4572" s="98"/>
      <c r="O4572" s="98"/>
      <c r="P4572" s="98"/>
      <c r="Q4572" s="98"/>
      <c r="R4572" s="98"/>
      <c r="S4572" s="98"/>
      <c r="T4572" s="108"/>
    </row>
    <row r="4573" spans="1:20" x14ac:dyDescent="0.3">
      <c r="A4573" s="98"/>
      <c r="B4573" s="98"/>
      <c r="C4573" s="98"/>
      <c r="D4573" s="98"/>
      <c r="E4573" s="98"/>
      <c r="F4573" s="98"/>
      <c r="G4573" s="98"/>
      <c r="H4573" s="98"/>
      <c r="I4573" s="98"/>
      <c r="J4573" s="98"/>
      <c r="K4573" s="98"/>
      <c r="L4573" s="98"/>
      <c r="M4573" s="98"/>
      <c r="N4573" s="98"/>
      <c r="O4573" s="98"/>
      <c r="P4573" s="98"/>
      <c r="Q4573" s="98"/>
      <c r="R4573" s="98"/>
      <c r="S4573" s="98"/>
      <c r="T4573" s="108"/>
    </row>
    <row r="4574" spans="1:20" x14ac:dyDescent="0.3">
      <c r="A4574" s="98"/>
      <c r="B4574" s="98"/>
      <c r="C4574" s="98"/>
      <c r="D4574" s="98"/>
      <c r="E4574" s="98"/>
      <c r="F4574" s="98"/>
      <c r="G4574" s="98"/>
      <c r="H4574" s="98"/>
      <c r="I4574" s="98"/>
      <c r="J4574" s="98"/>
      <c r="K4574" s="98"/>
      <c r="L4574" s="98"/>
      <c r="M4574" s="98"/>
      <c r="N4574" s="98"/>
      <c r="O4574" s="98"/>
      <c r="P4574" s="98"/>
      <c r="Q4574" s="98"/>
      <c r="R4574" s="98"/>
      <c r="S4574" s="98"/>
      <c r="T4574" s="108"/>
    </row>
    <row r="4575" spans="1:20" x14ac:dyDescent="0.3">
      <c r="A4575" s="98"/>
      <c r="B4575" s="98"/>
      <c r="C4575" s="98"/>
      <c r="D4575" s="98"/>
      <c r="E4575" s="98"/>
      <c r="F4575" s="98"/>
      <c r="G4575" s="98"/>
      <c r="H4575" s="98"/>
      <c r="I4575" s="98"/>
      <c r="J4575" s="98"/>
      <c r="K4575" s="98"/>
      <c r="L4575" s="98"/>
      <c r="M4575" s="98"/>
      <c r="N4575" s="98"/>
      <c r="O4575" s="98"/>
      <c r="P4575" s="98"/>
      <c r="Q4575" s="98"/>
      <c r="R4575" s="98"/>
      <c r="S4575" s="98"/>
      <c r="T4575" s="108"/>
    </row>
    <row r="4576" spans="1:20" x14ac:dyDescent="0.3">
      <c r="A4576" s="98"/>
      <c r="B4576" s="98"/>
      <c r="C4576" s="98"/>
      <c r="D4576" s="98"/>
      <c r="E4576" s="98"/>
      <c r="F4576" s="98"/>
      <c r="G4576" s="98"/>
      <c r="H4576" s="98"/>
      <c r="I4576" s="98"/>
      <c r="J4576" s="98"/>
      <c r="K4576" s="98"/>
      <c r="L4576" s="98"/>
      <c r="M4576" s="98"/>
      <c r="N4576" s="98"/>
      <c r="O4576" s="98"/>
      <c r="P4576" s="98"/>
      <c r="Q4576" s="98"/>
      <c r="R4576" s="98"/>
      <c r="S4576" s="98"/>
      <c r="T4576" s="108"/>
    </row>
    <row r="4577" spans="1:20" x14ac:dyDescent="0.3">
      <c r="A4577" s="98"/>
      <c r="B4577" s="98"/>
      <c r="C4577" s="98"/>
      <c r="D4577" s="98"/>
      <c r="E4577" s="98"/>
      <c r="F4577" s="98"/>
      <c r="G4577" s="98"/>
      <c r="H4577" s="98"/>
      <c r="I4577" s="98"/>
      <c r="J4577" s="98"/>
      <c r="K4577" s="98"/>
      <c r="L4577" s="98"/>
      <c r="M4577" s="98"/>
      <c r="N4577" s="98"/>
      <c r="O4577" s="98"/>
      <c r="P4577" s="98"/>
      <c r="Q4577" s="98"/>
      <c r="R4577" s="98"/>
      <c r="S4577" s="98"/>
      <c r="T4577" s="108"/>
    </row>
    <row r="4578" spans="1:20" x14ac:dyDescent="0.3">
      <c r="A4578" s="98"/>
      <c r="B4578" s="98"/>
      <c r="C4578" s="98"/>
      <c r="D4578" s="98"/>
      <c r="E4578" s="98"/>
      <c r="F4578" s="98"/>
      <c r="G4578" s="98"/>
      <c r="H4578" s="98"/>
      <c r="I4578" s="98"/>
      <c r="J4578" s="98"/>
      <c r="K4578" s="98"/>
      <c r="L4578" s="98"/>
      <c r="M4578" s="98"/>
      <c r="N4578" s="98"/>
      <c r="O4578" s="98"/>
      <c r="P4578" s="98"/>
      <c r="Q4578" s="98"/>
      <c r="R4578" s="98"/>
      <c r="S4578" s="98"/>
      <c r="T4578" s="108"/>
    </row>
    <row r="4579" spans="1:20" x14ac:dyDescent="0.3">
      <c r="A4579" s="98"/>
      <c r="B4579" s="98"/>
      <c r="C4579" s="98"/>
      <c r="D4579" s="98"/>
      <c r="E4579" s="98"/>
      <c r="F4579" s="98"/>
      <c r="G4579" s="98"/>
      <c r="H4579" s="98"/>
      <c r="I4579" s="98"/>
      <c r="J4579" s="98"/>
      <c r="K4579" s="98"/>
      <c r="L4579" s="98"/>
      <c r="M4579" s="98"/>
      <c r="N4579" s="98"/>
      <c r="O4579" s="98"/>
      <c r="P4579" s="98"/>
      <c r="Q4579" s="98"/>
      <c r="R4579" s="98"/>
      <c r="S4579" s="98"/>
      <c r="T4579" s="108"/>
    </row>
    <row r="4580" spans="1:20" x14ac:dyDescent="0.3">
      <c r="A4580" s="98"/>
      <c r="B4580" s="98"/>
      <c r="C4580" s="98"/>
      <c r="D4580" s="98"/>
      <c r="E4580" s="98"/>
      <c r="F4580" s="98"/>
      <c r="G4580" s="98"/>
      <c r="H4580" s="98"/>
      <c r="I4580" s="98"/>
      <c r="J4580" s="98"/>
      <c r="K4580" s="98"/>
      <c r="L4580" s="98"/>
      <c r="M4580" s="98"/>
      <c r="N4580" s="98"/>
      <c r="O4580" s="98"/>
      <c r="P4580" s="98"/>
      <c r="Q4580" s="98"/>
      <c r="R4580" s="98"/>
      <c r="S4580" s="98"/>
      <c r="T4580" s="108"/>
    </row>
    <row r="4581" spans="1:20" x14ac:dyDescent="0.3">
      <c r="A4581" s="98"/>
      <c r="B4581" s="98"/>
      <c r="C4581" s="98"/>
      <c r="D4581" s="98"/>
      <c r="E4581" s="98"/>
      <c r="F4581" s="98"/>
      <c r="G4581" s="98"/>
      <c r="H4581" s="98"/>
      <c r="I4581" s="98"/>
      <c r="J4581" s="98"/>
      <c r="K4581" s="98"/>
      <c r="L4581" s="98"/>
      <c r="M4581" s="98"/>
      <c r="N4581" s="98"/>
      <c r="O4581" s="98"/>
      <c r="P4581" s="98"/>
      <c r="Q4581" s="98"/>
      <c r="R4581" s="98"/>
      <c r="S4581" s="98"/>
      <c r="T4581" s="108"/>
    </row>
    <row r="4582" spans="1:20" x14ac:dyDescent="0.3">
      <c r="A4582" s="98"/>
      <c r="B4582" s="98"/>
      <c r="C4582" s="98"/>
      <c r="D4582" s="98"/>
      <c r="E4582" s="98"/>
      <c r="F4582" s="98"/>
      <c r="G4582" s="98"/>
      <c r="H4582" s="98"/>
      <c r="I4582" s="98"/>
      <c r="J4582" s="98"/>
      <c r="K4582" s="98"/>
      <c r="L4582" s="98"/>
      <c r="M4582" s="98"/>
      <c r="N4582" s="98"/>
      <c r="O4582" s="98"/>
      <c r="P4582" s="98"/>
      <c r="Q4582" s="98"/>
      <c r="R4582" s="98"/>
      <c r="S4582" s="98"/>
      <c r="T4582" s="108"/>
    </row>
    <row r="4583" spans="1:20" x14ac:dyDescent="0.3">
      <c r="A4583" s="98"/>
      <c r="B4583" s="98"/>
      <c r="C4583" s="98"/>
      <c r="D4583" s="98"/>
      <c r="E4583" s="98"/>
      <c r="F4583" s="98"/>
      <c r="G4583" s="98"/>
      <c r="H4583" s="98"/>
      <c r="I4583" s="98"/>
      <c r="J4583" s="98"/>
      <c r="K4583" s="98"/>
      <c r="L4583" s="98"/>
      <c r="M4583" s="98"/>
      <c r="N4583" s="98"/>
      <c r="O4583" s="98"/>
      <c r="P4583" s="98"/>
      <c r="Q4583" s="98"/>
      <c r="R4583" s="98"/>
      <c r="S4583" s="98"/>
      <c r="T4583" s="108"/>
    </row>
    <row r="4584" spans="1:20" x14ac:dyDescent="0.3">
      <c r="A4584" s="98"/>
      <c r="B4584" s="98"/>
      <c r="C4584" s="98"/>
      <c r="D4584" s="98"/>
      <c r="E4584" s="98"/>
      <c r="F4584" s="98"/>
      <c r="G4584" s="98"/>
      <c r="H4584" s="98"/>
      <c r="I4584" s="98"/>
      <c r="J4584" s="98"/>
      <c r="K4584" s="98"/>
      <c r="L4584" s="98"/>
      <c r="M4584" s="98"/>
      <c r="N4584" s="98"/>
      <c r="O4584" s="98"/>
      <c r="P4584" s="98"/>
      <c r="Q4584" s="98"/>
      <c r="R4584" s="98"/>
      <c r="S4584" s="98"/>
      <c r="T4584" s="108"/>
    </row>
    <row r="4585" spans="1:20" x14ac:dyDescent="0.3">
      <c r="A4585" s="98"/>
      <c r="B4585" s="98"/>
      <c r="C4585" s="98"/>
      <c r="D4585" s="98"/>
      <c r="E4585" s="98"/>
      <c r="F4585" s="98"/>
      <c r="G4585" s="98"/>
      <c r="H4585" s="98"/>
      <c r="I4585" s="98"/>
      <c r="J4585" s="98"/>
      <c r="K4585" s="98"/>
      <c r="L4585" s="98"/>
      <c r="M4585" s="98"/>
      <c r="N4585" s="98"/>
      <c r="O4585" s="98"/>
      <c r="P4585" s="98"/>
      <c r="Q4585" s="98"/>
      <c r="R4585" s="98"/>
      <c r="S4585" s="98"/>
      <c r="T4585" s="108"/>
    </row>
    <row r="4586" spans="1:20" x14ac:dyDescent="0.3">
      <c r="A4586" s="98"/>
      <c r="B4586" s="98"/>
      <c r="C4586" s="98"/>
      <c r="D4586" s="98"/>
      <c r="E4586" s="98"/>
      <c r="F4586" s="98"/>
      <c r="G4586" s="98"/>
      <c r="H4586" s="98"/>
      <c r="I4586" s="98"/>
      <c r="J4586" s="98"/>
      <c r="K4586" s="98"/>
      <c r="L4586" s="98"/>
      <c r="M4586" s="98"/>
      <c r="N4586" s="98"/>
      <c r="O4586" s="98"/>
      <c r="P4586" s="98"/>
      <c r="Q4586" s="98"/>
      <c r="R4586" s="98"/>
      <c r="S4586" s="98"/>
      <c r="T4586" s="108"/>
    </row>
    <row r="4587" spans="1:20" x14ac:dyDescent="0.3">
      <c r="A4587" s="98"/>
      <c r="B4587" s="98"/>
      <c r="C4587" s="98"/>
      <c r="D4587" s="98"/>
      <c r="E4587" s="98"/>
      <c r="F4587" s="98"/>
      <c r="G4587" s="98"/>
      <c r="H4587" s="98"/>
      <c r="I4587" s="98"/>
      <c r="J4587" s="98"/>
      <c r="K4587" s="98"/>
      <c r="L4587" s="98"/>
      <c r="M4587" s="98"/>
      <c r="N4587" s="98"/>
      <c r="O4587" s="98"/>
      <c r="P4587" s="98"/>
      <c r="Q4587" s="98"/>
      <c r="R4587" s="98"/>
      <c r="S4587" s="98"/>
      <c r="T4587" s="108"/>
    </row>
    <row r="4588" spans="1:20" x14ac:dyDescent="0.3">
      <c r="A4588" s="98"/>
      <c r="B4588" s="98"/>
      <c r="C4588" s="98"/>
      <c r="D4588" s="98"/>
      <c r="E4588" s="98"/>
      <c r="F4588" s="98"/>
      <c r="G4588" s="98"/>
      <c r="H4588" s="98"/>
      <c r="I4588" s="98"/>
      <c r="J4588" s="98"/>
      <c r="K4588" s="98"/>
      <c r="L4588" s="98"/>
      <c r="M4588" s="98"/>
      <c r="N4588" s="98"/>
      <c r="O4588" s="98"/>
      <c r="P4588" s="98"/>
      <c r="Q4588" s="98"/>
      <c r="R4588" s="98"/>
      <c r="S4588" s="98"/>
      <c r="T4588" s="108"/>
    </row>
    <row r="4589" spans="1:20" x14ac:dyDescent="0.3">
      <c r="A4589" s="98"/>
      <c r="B4589" s="98"/>
      <c r="C4589" s="98"/>
      <c r="D4589" s="98"/>
      <c r="E4589" s="98"/>
      <c r="F4589" s="98"/>
      <c r="G4589" s="98"/>
      <c r="H4589" s="98"/>
      <c r="I4589" s="98"/>
      <c r="J4589" s="98"/>
      <c r="K4589" s="98"/>
      <c r="L4589" s="98"/>
      <c r="M4589" s="98"/>
      <c r="N4589" s="98"/>
      <c r="O4589" s="98"/>
      <c r="P4589" s="98"/>
      <c r="Q4589" s="98"/>
      <c r="R4589" s="98"/>
      <c r="S4589" s="98"/>
      <c r="T4589" s="108"/>
    </row>
    <row r="4590" spans="1:20" x14ac:dyDescent="0.3">
      <c r="A4590" s="98"/>
      <c r="B4590" s="98"/>
      <c r="C4590" s="98"/>
      <c r="D4590" s="98"/>
      <c r="E4590" s="98"/>
      <c r="F4590" s="98"/>
      <c r="G4590" s="98"/>
      <c r="H4590" s="98"/>
      <c r="I4590" s="98"/>
      <c r="J4590" s="98"/>
      <c r="K4590" s="98"/>
      <c r="L4590" s="98"/>
      <c r="M4590" s="98"/>
      <c r="N4590" s="98"/>
      <c r="O4590" s="98"/>
      <c r="P4590" s="98"/>
      <c r="Q4590" s="98"/>
      <c r="R4590" s="98"/>
      <c r="S4590" s="98"/>
      <c r="T4590" s="108"/>
    </row>
    <row r="4591" spans="1:20" x14ac:dyDescent="0.3">
      <c r="A4591" s="98"/>
      <c r="B4591" s="98"/>
      <c r="C4591" s="98"/>
      <c r="D4591" s="98"/>
      <c r="E4591" s="98"/>
      <c r="F4591" s="98"/>
      <c r="G4591" s="98"/>
      <c r="H4591" s="98"/>
      <c r="I4591" s="98"/>
      <c r="J4591" s="98"/>
      <c r="K4591" s="98"/>
      <c r="L4591" s="98"/>
      <c r="M4591" s="98"/>
      <c r="N4591" s="98"/>
      <c r="O4591" s="98"/>
      <c r="P4591" s="98"/>
      <c r="Q4591" s="98"/>
      <c r="R4591" s="98"/>
      <c r="S4591" s="98"/>
      <c r="T4591" s="108"/>
    </row>
    <row r="4592" spans="1:20" x14ac:dyDescent="0.3">
      <c r="A4592" s="98"/>
      <c r="B4592" s="98"/>
      <c r="C4592" s="98"/>
      <c r="D4592" s="98"/>
      <c r="E4592" s="98"/>
      <c r="F4592" s="98"/>
      <c r="G4592" s="98"/>
      <c r="H4592" s="98"/>
      <c r="I4592" s="98"/>
      <c r="J4592" s="98"/>
      <c r="K4592" s="98"/>
      <c r="L4592" s="98"/>
      <c r="M4592" s="98"/>
      <c r="N4592" s="98"/>
      <c r="O4592" s="98"/>
      <c r="P4592" s="98"/>
      <c r="Q4592" s="98"/>
      <c r="R4592" s="98"/>
      <c r="S4592" s="98"/>
      <c r="T4592" s="108"/>
    </row>
    <row r="4593" spans="1:20" x14ac:dyDescent="0.3">
      <c r="A4593" s="98"/>
      <c r="B4593" s="98"/>
      <c r="C4593" s="98"/>
      <c r="D4593" s="98"/>
      <c r="E4593" s="98"/>
      <c r="F4593" s="98"/>
      <c r="G4593" s="98"/>
      <c r="H4593" s="98"/>
      <c r="I4593" s="98"/>
      <c r="J4593" s="98"/>
      <c r="K4593" s="98"/>
      <c r="L4593" s="98"/>
      <c r="M4593" s="98"/>
      <c r="N4593" s="98"/>
      <c r="O4593" s="98"/>
      <c r="P4593" s="98"/>
      <c r="Q4593" s="98"/>
      <c r="R4593" s="98"/>
      <c r="S4593" s="98"/>
      <c r="T4593" s="108"/>
    </row>
    <row r="4594" spans="1:20" x14ac:dyDescent="0.3">
      <c r="A4594" s="98"/>
      <c r="B4594" s="98"/>
      <c r="C4594" s="98"/>
      <c r="D4594" s="98"/>
      <c r="E4594" s="98"/>
      <c r="F4594" s="98"/>
      <c r="G4594" s="98"/>
      <c r="H4594" s="98"/>
      <c r="I4594" s="98"/>
      <c r="J4594" s="98"/>
      <c r="K4594" s="98"/>
      <c r="L4594" s="98"/>
      <c r="M4594" s="98"/>
      <c r="N4594" s="98"/>
      <c r="O4594" s="98"/>
      <c r="P4594" s="98"/>
      <c r="Q4594" s="98"/>
      <c r="R4594" s="98"/>
      <c r="S4594" s="98"/>
      <c r="T4594" s="108"/>
    </row>
    <row r="4595" spans="1:20" x14ac:dyDescent="0.3">
      <c r="A4595" s="98"/>
      <c r="B4595" s="98"/>
      <c r="C4595" s="98"/>
      <c r="D4595" s="98"/>
      <c r="E4595" s="98"/>
      <c r="F4595" s="98"/>
      <c r="G4595" s="98"/>
      <c r="H4595" s="98"/>
      <c r="I4595" s="98"/>
      <c r="J4595" s="98"/>
      <c r="K4595" s="98"/>
      <c r="L4595" s="98"/>
      <c r="M4595" s="98"/>
      <c r="N4595" s="98"/>
      <c r="O4595" s="98"/>
      <c r="P4595" s="98"/>
      <c r="Q4595" s="98"/>
      <c r="R4595" s="98"/>
      <c r="S4595" s="98"/>
      <c r="T4595" s="108"/>
    </row>
    <row r="4596" spans="1:20" x14ac:dyDescent="0.3">
      <c r="A4596" s="98"/>
      <c r="B4596" s="98"/>
      <c r="C4596" s="98"/>
      <c r="D4596" s="98"/>
      <c r="E4596" s="98"/>
      <c r="F4596" s="98"/>
      <c r="G4596" s="98"/>
      <c r="H4596" s="98"/>
      <c r="I4596" s="98"/>
      <c r="J4596" s="98"/>
      <c r="K4596" s="98"/>
      <c r="L4596" s="98"/>
      <c r="M4596" s="98"/>
      <c r="N4596" s="98"/>
      <c r="O4596" s="98"/>
      <c r="P4596" s="98"/>
      <c r="Q4596" s="98"/>
      <c r="R4596" s="98"/>
      <c r="S4596" s="98"/>
      <c r="T4596" s="108"/>
    </row>
    <row r="4597" spans="1:20" x14ac:dyDescent="0.3">
      <c r="A4597" s="98"/>
      <c r="B4597" s="98"/>
      <c r="C4597" s="98"/>
      <c r="D4597" s="98"/>
      <c r="E4597" s="98"/>
      <c r="F4597" s="98"/>
      <c r="G4597" s="98"/>
      <c r="H4597" s="98"/>
      <c r="I4597" s="98"/>
      <c r="J4597" s="98"/>
      <c r="K4597" s="98"/>
      <c r="L4597" s="98"/>
      <c r="M4597" s="98"/>
      <c r="N4597" s="98"/>
      <c r="O4597" s="98"/>
      <c r="P4597" s="98"/>
      <c r="Q4597" s="98"/>
      <c r="R4597" s="98"/>
      <c r="S4597" s="98"/>
      <c r="T4597" s="108"/>
    </row>
    <row r="4598" spans="1:20" x14ac:dyDescent="0.3">
      <c r="A4598" s="98"/>
      <c r="B4598" s="98"/>
      <c r="C4598" s="98"/>
      <c r="D4598" s="98"/>
      <c r="E4598" s="98"/>
      <c r="F4598" s="98"/>
      <c r="G4598" s="98"/>
      <c r="H4598" s="98"/>
      <c r="I4598" s="98"/>
      <c r="J4598" s="98"/>
      <c r="K4598" s="98"/>
      <c r="L4598" s="98"/>
      <c r="M4598" s="98"/>
      <c r="N4598" s="98"/>
      <c r="O4598" s="98"/>
      <c r="P4598" s="98"/>
      <c r="Q4598" s="98"/>
      <c r="R4598" s="98"/>
      <c r="S4598" s="98"/>
      <c r="T4598" s="108"/>
    </row>
    <row r="4599" spans="1:20" x14ac:dyDescent="0.3">
      <c r="A4599" s="98"/>
      <c r="B4599" s="98"/>
      <c r="C4599" s="98"/>
      <c r="D4599" s="98"/>
      <c r="E4599" s="98"/>
      <c r="F4599" s="98"/>
      <c r="G4599" s="98"/>
      <c r="H4599" s="98"/>
      <c r="I4599" s="98"/>
      <c r="J4599" s="98"/>
      <c r="K4599" s="98"/>
      <c r="L4599" s="98"/>
      <c r="M4599" s="98"/>
      <c r="N4599" s="98"/>
      <c r="O4599" s="98"/>
      <c r="P4599" s="98"/>
      <c r="Q4599" s="98"/>
      <c r="R4599" s="98"/>
      <c r="S4599" s="98"/>
      <c r="T4599" s="108"/>
    </row>
    <row r="4600" spans="1:20" x14ac:dyDescent="0.3">
      <c r="A4600" s="98"/>
      <c r="B4600" s="98"/>
      <c r="C4600" s="98"/>
      <c r="D4600" s="98"/>
      <c r="E4600" s="98"/>
      <c r="F4600" s="98"/>
      <c r="G4600" s="98"/>
      <c r="H4600" s="98"/>
      <c r="I4600" s="98"/>
      <c r="J4600" s="98"/>
      <c r="K4600" s="98"/>
      <c r="L4600" s="98"/>
      <c r="M4600" s="98"/>
      <c r="N4600" s="98"/>
      <c r="O4600" s="98"/>
      <c r="P4600" s="98"/>
      <c r="Q4600" s="98"/>
      <c r="R4600" s="98"/>
      <c r="S4600" s="98"/>
      <c r="T4600" s="108"/>
    </row>
    <row r="4601" spans="1:20" x14ac:dyDescent="0.3">
      <c r="A4601" s="98"/>
      <c r="B4601" s="98"/>
      <c r="C4601" s="98"/>
      <c r="D4601" s="98"/>
      <c r="E4601" s="98"/>
      <c r="F4601" s="98"/>
      <c r="G4601" s="98"/>
      <c r="H4601" s="98"/>
      <c r="I4601" s="98"/>
      <c r="J4601" s="98"/>
      <c r="K4601" s="98"/>
      <c r="L4601" s="98"/>
      <c r="M4601" s="98"/>
      <c r="N4601" s="98"/>
      <c r="O4601" s="98"/>
      <c r="P4601" s="98"/>
      <c r="Q4601" s="98"/>
      <c r="R4601" s="98"/>
      <c r="S4601" s="98"/>
      <c r="T4601" s="108"/>
    </row>
    <row r="4602" spans="1:20" x14ac:dyDescent="0.3">
      <c r="A4602" s="98"/>
      <c r="B4602" s="98"/>
      <c r="C4602" s="98"/>
      <c r="D4602" s="98"/>
      <c r="E4602" s="98"/>
      <c r="F4602" s="98"/>
      <c r="G4602" s="98"/>
      <c r="H4602" s="98"/>
      <c r="I4602" s="98"/>
      <c r="J4602" s="98"/>
      <c r="K4602" s="98"/>
      <c r="L4602" s="98"/>
      <c r="M4602" s="98"/>
      <c r="N4602" s="98"/>
      <c r="O4602" s="98"/>
      <c r="P4602" s="98"/>
      <c r="Q4602" s="98"/>
      <c r="R4602" s="98"/>
      <c r="S4602" s="98"/>
      <c r="T4602" s="108"/>
    </row>
    <row r="4603" spans="1:20" x14ac:dyDescent="0.3">
      <c r="A4603" s="98"/>
      <c r="B4603" s="98"/>
      <c r="C4603" s="98"/>
      <c r="D4603" s="98"/>
      <c r="E4603" s="98"/>
      <c r="F4603" s="98"/>
      <c r="G4603" s="98"/>
      <c r="H4603" s="98"/>
      <c r="I4603" s="98"/>
      <c r="J4603" s="98"/>
      <c r="K4603" s="98"/>
      <c r="L4603" s="98"/>
      <c r="M4603" s="98"/>
      <c r="N4603" s="98"/>
      <c r="O4603" s="98"/>
      <c r="P4603" s="98"/>
      <c r="Q4603" s="98"/>
      <c r="R4603" s="98"/>
      <c r="S4603" s="98"/>
      <c r="T4603" s="108"/>
    </row>
    <row r="4604" spans="1:20" x14ac:dyDescent="0.3">
      <c r="A4604" s="98"/>
      <c r="B4604" s="98"/>
      <c r="C4604" s="98"/>
      <c r="D4604" s="98"/>
      <c r="E4604" s="98"/>
      <c r="F4604" s="98"/>
      <c r="G4604" s="98"/>
      <c r="H4604" s="98"/>
      <c r="I4604" s="98"/>
      <c r="J4604" s="98"/>
      <c r="K4604" s="98"/>
      <c r="L4604" s="98"/>
      <c r="M4604" s="98"/>
      <c r="N4604" s="98"/>
      <c r="O4604" s="98"/>
      <c r="P4604" s="98"/>
      <c r="Q4604" s="98"/>
      <c r="R4604" s="98"/>
      <c r="S4604" s="98"/>
      <c r="T4604" s="108"/>
    </row>
    <row r="4605" spans="1:20" x14ac:dyDescent="0.3">
      <c r="A4605" s="98"/>
      <c r="B4605" s="98"/>
      <c r="C4605" s="98"/>
      <c r="D4605" s="98"/>
      <c r="E4605" s="98"/>
      <c r="F4605" s="98"/>
      <c r="G4605" s="98"/>
      <c r="H4605" s="98"/>
      <c r="I4605" s="98"/>
      <c r="J4605" s="98"/>
      <c r="K4605" s="98"/>
      <c r="L4605" s="98"/>
      <c r="M4605" s="98"/>
      <c r="N4605" s="98"/>
      <c r="O4605" s="98"/>
      <c r="P4605" s="98"/>
      <c r="Q4605" s="98"/>
      <c r="R4605" s="98"/>
      <c r="S4605" s="98"/>
      <c r="T4605" s="108"/>
    </row>
    <row r="4606" spans="1:20" x14ac:dyDescent="0.3">
      <c r="A4606" s="98"/>
      <c r="B4606" s="98"/>
      <c r="C4606" s="98"/>
      <c r="D4606" s="98"/>
      <c r="E4606" s="98"/>
      <c r="F4606" s="98"/>
      <c r="G4606" s="98"/>
      <c r="H4606" s="98"/>
      <c r="I4606" s="98"/>
      <c r="J4606" s="98"/>
      <c r="K4606" s="98"/>
      <c r="L4606" s="98"/>
      <c r="M4606" s="98"/>
      <c r="N4606" s="98"/>
      <c r="O4606" s="98"/>
      <c r="P4606" s="98"/>
      <c r="Q4606" s="98"/>
      <c r="R4606" s="98"/>
      <c r="S4606" s="98"/>
      <c r="T4606" s="108"/>
    </row>
    <row r="4607" spans="1:20" x14ac:dyDescent="0.3">
      <c r="A4607" s="98"/>
      <c r="B4607" s="98"/>
      <c r="C4607" s="98"/>
      <c r="D4607" s="98"/>
      <c r="E4607" s="98"/>
      <c r="F4607" s="98"/>
      <c r="G4607" s="98"/>
      <c r="H4607" s="98"/>
      <c r="I4607" s="98"/>
      <c r="J4607" s="98"/>
      <c r="K4607" s="98"/>
      <c r="L4607" s="98"/>
      <c r="M4607" s="98"/>
      <c r="N4607" s="98"/>
      <c r="O4607" s="98"/>
      <c r="P4607" s="98"/>
      <c r="Q4607" s="98"/>
      <c r="R4607" s="98"/>
      <c r="S4607" s="98"/>
      <c r="T4607" s="108"/>
    </row>
    <row r="4608" spans="1:20" x14ac:dyDescent="0.3">
      <c r="A4608" s="98"/>
      <c r="B4608" s="98"/>
      <c r="C4608" s="98"/>
      <c r="D4608" s="98"/>
      <c r="E4608" s="98"/>
      <c r="F4608" s="98"/>
      <c r="G4608" s="98"/>
      <c r="H4608" s="98"/>
      <c r="I4608" s="98"/>
      <c r="J4608" s="98"/>
      <c r="K4608" s="98"/>
      <c r="L4608" s="98"/>
      <c r="M4608" s="98"/>
      <c r="N4608" s="98"/>
      <c r="O4608" s="98"/>
      <c r="P4608" s="98"/>
      <c r="Q4608" s="98"/>
      <c r="R4608" s="98"/>
      <c r="S4608" s="98"/>
      <c r="T4608" s="108"/>
    </row>
    <row r="4609" spans="1:20" x14ac:dyDescent="0.3">
      <c r="A4609" s="98"/>
      <c r="B4609" s="98"/>
      <c r="C4609" s="98"/>
      <c r="D4609" s="98"/>
      <c r="E4609" s="98"/>
      <c r="F4609" s="98"/>
      <c r="G4609" s="98"/>
      <c r="H4609" s="98"/>
      <c r="I4609" s="98"/>
      <c r="J4609" s="98"/>
      <c r="K4609" s="98"/>
      <c r="L4609" s="98"/>
      <c r="M4609" s="98"/>
      <c r="N4609" s="98"/>
      <c r="O4609" s="98"/>
      <c r="P4609" s="98"/>
      <c r="Q4609" s="98"/>
      <c r="R4609" s="98"/>
      <c r="S4609" s="98"/>
      <c r="T4609" s="108"/>
    </row>
    <row r="4610" spans="1:20" x14ac:dyDescent="0.3">
      <c r="A4610" s="98"/>
      <c r="B4610" s="98"/>
      <c r="C4610" s="98"/>
      <c r="D4610" s="98"/>
      <c r="E4610" s="98"/>
      <c r="F4610" s="98"/>
      <c r="G4610" s="98"/>
      <c r="H4610" s="98"/>
      <c r="I4610" s="98"/>
      <c r="J4610" s="98"/>
      <c r="K4610" s="98"/>
      <c r="L4610" s="98"/>
      <c r="M4610" s="98"/>
      <c r="N4610" s="98"/>
      <c r="O4610" s="98"/>
      <c r="P4610" s="98"/>
      <c r="Q4610" s="98"/>
      <c r="R4610" s="98"/>
      <c r="S4610" s="98"/>
      <c r="T4610" s="108"/>
    </row>
    <row r="4611" spans="1:20" x14ac:dyDescent="0.3">
      <c r="A4611" s="98"/>
      <c r="B4611" s="98"/>
      <c r="C4611" s="98"/>
      <c r="D4611" s="98"/>
      <c r="E4611" s="98"/>
      <c r="F4611" s="98"/>
      <c r="G4611" s="98"/>
      <c r="H4611" s="98"/>
      <c r="I4611" s="98"/>
      <c r="J4611" s="98"/>
      <c r="K4611" s="98"/>
      <c r="L4611" s="98"/>
      <c r="M4611" s="98"/>
      <c r="N4611" s="98"/>
      <c r="O4611" s="98"/>
      <c r="P4611" s="98"/>
      <c r="Q4611" s="98"/>
      <c r="R4611" s="98"/>
      <c r="S4611" s="98"/>
      <c r="T4611" s="108"/>
    </row>
    <row r="4612" spans="1:20" x14ac:dyDescent="0.3">
      <c r="A4612" s="98"/>
      <c r="B4612" s="98"/>
      <c r="C4612" s="98"/>
      <c r="D4612" s="98"/>
      <c r="E4612" s="98"/>
      <c r="F4612" s="98"/>
      <c r="G4612" s="98"/>
      <c r="H4612" s="98"/>
      <c r="I4612" s="98"/>
      <c r="J4612" s="98"/>
      <c r="K4612" s="98"/>
      <c r="L4612" s="98"/>
      <c r="M4612" s="98"/>
      <c r="N4612" s="98"/>
      <c r="O4612" s="98"/>
      <c r="P4612" s="98"/>
      <c r="Q4612" s="98"/>
      <c r="R4612" s="98"/>
      <c r="S4612" s="98"/>
      <c r="T4612" s="108"/>
    </row>
    <row r="4613" spans="1:20" x14ac:dyDescent="0.3">
      <c r="A4613" s="98"/>
      <c r="B4613" s="98"/>
      <c r="C4613" s="98"/>
      <c r="D4613" s="98"/>
      <c r="E4613" s="98"/>
      <c r="F4613" s="98"/>
      <c r="G4613" s="98"/>
      <c r="H4613" s="98"/>
      <c r="I4613" s="98"/>
      <c r="J4613" s="98"/>
      <c r="K4613" s="98"/>
      <c r="L4613" s="98"/>
      <c r="M4613" s="98"/>
      <c r="N4613" s="98"/>
      <c r="O4613" s="98"/>
      <c r="P4613" s="98"/>
      <c r="Q4613" s="98"/>
      <c r="R4613" s="98"/>
      <c r="S4613" s="98"/>
      <c r="T4613" s="108"/>
    </row>
    <row r="4614" spans="1:20" x14ac:dyDescent="0.3">
      <c r="A4614" s="98"/>
      <c r="B4614" s="98"/>
      <c r="C4614" s="98"/>
      <c r="D4614" s="98"/>
      <c r="E4614" s="98"/>
      <c r="F4614" s="98"/>
      <c r="G4614" s="98"/>
      <c r="H4614" s="98"/>
      <c r="I4614" s="98"/>
      <c r="J4614" s="98"/>
      <c r="K4614" s="98"/>
      <c r="L4614" s="98"/>
      <c r="M4614" s="98"/>
      <c r="N4614" s="98"/>
      <c r="O4614" s="98"/>
      <c r="P4614" s="98"/>
      <c r="Q4614" s="98"/>
      <c r="R4614" s="98"/>
      <c r="S4614" s="98"/>
      <c r="T4614" s="108"/>
    </row>
    <row r="4615" spans="1:20" x14ac:dyDescent="0.3">
      <c r="A4615" s="98"/>
      <c r="B4615" s="98"/>
      <c r="C4615" s="98"/>
      <c r="D4615" s="98"/>
      <c r="E4615" s="98"/>
      <c r="F4615" s="98"/>
      <c r="G4615" s="98"/>
      <c r="H4615" s="98"/>
      <c r="I4615" s="98"/>
      <c r="J4615" s="98"/>
      <c r="K4615" s="98"/>
      <c r="L4615" s="98"/>
      <c r="M4615" s="98"/>
      <c r="N4615" s="98"/>
      <c r="O4615" s="98"/>
      <c r="P4615" s="98"/>
      <c r="Q4615" s="98"/>
      <c r="R4615" s="98"/>
      <c r="S4615" s="98"/>
      <c r="T4615" s="108"/>
    </row>
    <row r="4616" spans="1:20" x14ac:dyDescent="0.3">
      <c r="A4616" s="98"/>
      <c r="B4616" s="98"/>
      <c r="C4616" s="98"/>
      <c r="D4616" s="98"/>
      <c r="E4616" s="98"/>
      <c r="F4616" s="98"/>
      <c r="G4616" s="98"/>
      <c r="H4616" s="98"/>
      <c r="I4616" s="98"/>
      <c r="J4616" s="98"/>
      <c r="K4616" s="98"/>
      <c r="L4616" s="98"/>
      <c r="M4616" s="98"/>
      <c r="N4616" s="98"/>
      <c r="O4616" s="98"/>
      <c r="P4616" s="98"/>
      <c r="Q4616" s="98"/>
      <c r="R4616" s="98"/>
      <c r="S4616" s="98"/>
      <c r="T4616" s="108"/>
    </row>
    <row r="4617" spans="1:20" x14ac:dyDescent="0.3">
      <c r="A4617" s="98"/>
      <c r="B4617" s="98"/>
      <c r="C4617" s="98"/>
      <c r="D4617" s="98"/>
      <c r="E4617" s="98"/>
      <c r="F4617" s="98"/>
      <c r="G4617" s="98"/>
      <c r="H4617" s="98"/>
      <c r="I4617" s="98"/>
      <c r="J4617" s="98"/>
      <c r="K4617" s="98"/>
      <c r="L4617" s="98"/>
      <c r="M4617" s="98"/>
      <c r="N4617" s="98"/>
      <c r="O4617" s="98"/>
      <c r="P4617" s="98"/>
      <c r="Q4617" s="98"/>
      <c r="R4617" s="98"/>
      <c r="S4617" s="98"/>
      <c r="T4617" s="108"/>
    </row>
    <row r="4618" spans="1:20" x14ac:dyDescent="0.3">
      <c r="A4618" s="98"/>
      <c r="B4618" s="98"/>
      <c r="C4618" s="98"/>
      <c r="D4618" s="98"/>
      <c r="E4618" s="98"/>
      <c r="F4618" s="98"/>
      <c r="G4618" s="98"/>
      <c r="H4618" s="98"/>
      <c r="I4618" s="98"/>
      <c r="J4618" s="98"/>
      <c r="K4618" s="98"/>
      <c r="L4618" s="98"/>
      <c r="M4618" s="98"/>
      <c r="N4618" s="98"/>
      <c r="O4618" s="98"/>
      <c r="P4618" s="98"/>
      <c r="Q4618" s="98"/>
      <c r="R4618" s="98"/>
      <c r="S4618" s="98"/>
      <c r="T4618" s="108"/>
    </row>
    <row r="4619" spans="1:20" x14ac:dyDescent="0.3">
      <c r="A4619" s="98"/>
      <c r="B4619" s="98"/>
      <c r="C4619" s="98"/>
      <c r="D4619" s="98"/>
      <c r="E4619" s="98"/>
      <c r="F4619" s="98"/>
      <c r="G4619" s="98"/>
      <c r="H4619" s="98"/>
      <c r="I4619" s="98"/>
      <c r="J4619" s="98"/>
      <c r="K4619" s="98"/>
      <c r="L4619" s="98"/>
      <c r="M4619" s="98"/>
      <c r="N4619" s="98"/>
      <c r="O4619" s="98"/>
      <c r="P4619" s="98"/>
      <c r="Q4619" s="98"/>
      <c r="R4619" s="98"/>
      <c r="S4619" s="98"/>
      <c r="T4619" s="108"/>
    </row>
    <row r="4620" spans="1:20" x14ac:dyDescent="0.3">
      <c r="A4620" s="98"/>
      <c r="B4620" s="98"/>
      <c r="C4620" s="98"/>
      <c r="D4620" s="98"/>
      <c r="E4620" s="98"/>
      <c r="F4620" s="98"/>
      <c r="G4620" s="98"/>
      <c r="H4620" s="98"/>
      <c r="I4620" s="98"/>
      <c r="J4620" s="98"/>
      <c r="K4620" s="98"/>
      <c r="L4620" s="98"/>
      <c r="M4620" s="98"/>
      <c r="N4620" s="98"/>
      <c r="O4620" s="98"/>
      <c r="P4620" s="98"/>
      <c r="Q4620" s="98"/>
      <c r="R4620" s="98"/>
      <c r="S4620" s="98"/>
      <c r="T4620" s="108"/>
    </row>
    <row r="4621" spans="1:20" x14ac:dyDescent="0.3">
      <c r="A4621" s="98"/>
      <c r="B4621" s="98"/>
      <c r="C4621" s="98"/>
      <c r="D4621" s="98"/>
      <c r="E4621" s="98"/>
      <c r="F4621" s="98"/>
      <c r="G4621" s="98"/>
      <c r="H4621" s="98"/>
      <c r="I4621" s="98"/>
      <c r="J4621" s="98"/>
      <c r="K4621" s="98"/>
      <c r="L4621" s="98"/>
      <c r="M4621" s="98"/>
      <c r="N4621" s="98"/>
      <c r="O4621" s="98"/>
      <c r="P4621" s="98"/>
      <c r="Q4621" s="98"/>
      <c r="R4621" s="98"/>
      <c r="S4621" s="98"/>
      <c r="T4621" s="108"/>
    </row>
    <row r="4622" spans="1:20" x14ac:dyDescent="0.3">
      <c r="A4622" s="98"/>
      <c r="B4622" s="98"/>
      <c r="C4622" s="98"/>
      <c r="D4622" s="98"/>
      <c r="E4622" s="98"/>
      <c r="F4622" s="98"/>
      <c r="G4622" s="98"/>
      <c r="H4622" s="98"/>
      <c r="I4622" s="98"/>
      <c r="J4622" s="98"/>
      <c r="K4622" s="98"/>
      <c r="L4622" s="98"/>
      <c r="M4622" s="98"/>
      <c r="N4622" s="98"/>
      <c r="O4622" s="98"/>
      <c r="P4622" s="98"/>
      <c r="Q4622" s="98"/>
      <c r="R4622" s="98"/>
      <c r="S4622" s="98"/>
      <c r="T4622" s="108"/>
    </row>
    <row r="4623" spans="1:20" x14ac:dyDescent="0.3">
      <c r="A4623" s="98"/>
      <c r="B4623" s="98"/>
      <c r="C4623" s="98"/>
      <c r="D4623" s="98"/>
      <c r="E4623" s="98"/>
      <c r="F4623" s="98"/>
      <c r="G4623" s="98"/>
      <c r="H4623" s="98"/>
      <c r="I4623" s="98"/>
      <c r="J4623" s="98"/>
      <c r="K4623" s="98"/>
      <c r="L4623" s="98"/>
      <c r="M4623" s="98"/>
      <c r="N4623" s="98"/>
      <c r="O4623" s="98"/>
      <c r="P4623" s="98"/>
      <c r="Q4623" s="98"/>
      <c r="R4623" s="98"/>
      <c r="S4623" s="98"/>
      <c r="T4623" s="108"/>
    </row>
    <row r="4624" spans="1:20" x14ac:dyDescent="0.3">
      <c r="A4624" s="98"/>
      <c r="B4624" s="98"/>
      <c r="C4624" s="98"/>
      <c r="D4624" s="98"/>
      <c r="E4624" s="98"/>
      <c r="F4624" s="98"/>
      <c r="G4624" s="98"/>
      <c r="H4624" s="98"/>
      <c r="I4624" s="98"/>
      <c r="J4624" s="98"/>
      <c r="K4624" s="98"/>
      <c r="L4624" s="98"/>
      <c r="M4624" s="98"/>
      <c r="N4624" s="98"/>
      <c r="O4624" s="98"/>
      <c r="P4624" s="98"/>
      <c r="Q4624" s="98"/>
      <c r="R4624" s="98"/>
      <c r="S4624" s="98"/>
      <c r="T4624" s="108"/>
    </row>
    <row r="4625" spans="1:20" x14ac:dyDescent="0.3">
      <c r="A4625" s="98"/>
      <c r="B4625" s="98"/>
      <c r="C4625" s="98"/>
      <c r="D4625" s="98"/>
      <c r="E4625" s="98"/>
      <c r="F4625" s="98"/>
      <c r="G4625" s="98"/>
      <c r="H4625" s="98"/>
      <c r="I4625" s="98"/>
      <c r="J4625" s="98"/>
      <c r="K4625" s="98"/>
      <c r="L4625" s="98"/>
      <c r="M4625" s="98"/>
      <c r="N4625" s="98"/>
      <c r="O4625" s="98"/>
      <c r="P4625" s="98"/>
      <c r="Q4625" s="98"/>
      <c r="R4625" s="98"/>
      <c r="S4625" s="98"/>
      <c r="T4625" s="108"/>
    </row>
    <row r="4626" spans="1:20" x14ac:dyDescent="0.3">
      <c r="A4626" s="98"/>
      <c r="B4626" s="98"/>
      <c r="C4626" s="98"/>
      <c r="D4626" s="98"/>
      <c r="E4626" s="98"/>
      <c r="F4626" s="98"/>
      <c r="G4626" s="98"/>
      <c r="H4626" s="98"/>
      <c r="I4626" s="98"/>
      <c r="J4626" s="98"/>
      <c r="K4626" s="98"/>
      <c r="L4626" s="98"/>
      <c r="M4626" s="98"/>
      <c r="N4626" s="98"/>
      <c r="O4626" s="98"/>
      <c r="P4626" s="98"/>
      <c r="Q4626" s="98"/>
      <c r="R4626" s="98"/>
      <c r="S4626" s="98"/>
      <c r="T4626" s="108"/>
    </row>
    <row r="4627" spans="1:20" x14ac:dyDescent="0.3">
      <c r="A4627" s="98"/>
      <c r="B4627" s="98"/>
      <c r="C4627" s="98"/>
      <c r="D4627" s="98"/>
      <c r="E4627" s="98"/>
      <c r="F4627" s="98"/>
      <c r="G4627" s="98"/>
      <c r="H4627" s="98"/>
      <c r="I4627" s="98"/>
      <c r="J4627" s="98"/>
      <c r="K4627" s="98"/>
      <c r="L4627" s="98"/>
      <c r="M4627" s="98"/>
      <c r="N4627" s="98"/>
      <c r="O4627" s="98"/>
      <c r="P4627" s="98"/>
      <c r="Q4627" s="98"/>
      <c r="R4627" s="98"/>
      <c r="S4627" s="98"/>
      <c r="T4627" s="108"/>
    </row>
    <row r="4628" spans="1:20" x14ac:dyDescent="0.3">
      <c r="A4628" s="98"/>
      <c r="B4628" s="98"/>
      <c r="C4628" s="98"/>
      <c r="D4628" s="98"/>
      <c r="E4628" s="98"/>
      <c r="F4628" s="98"/>
      <c r="G4628" s="98"/>
      <c r="H4628" s="98"/>
      <c r="I4628" s="98"/>
      <c r="J4628" s="98"/>
      <c r="K4628" s="98"/>
      <c r="L4628" s="98"/>
      <c r="M4628" s="98"/>
      <c r="N4628" s="98"/>
      <c r="O4628" s="98"/>
      <c r="P4628" s="98"/>
      <c r="Q4628" s="98"/>
      <c r="R4628" s="98"/>
      <c r="S4628" s="98"/>
      <c r="T4628" s="108"/>
    </row>
    <row r="4629" spans="1:20" x14ac:dyDescent="0.3">
      <c r="A4629" s="98"/>
      <c r="B4629" s="98"/>
      <c r="C4629" s="98"/>
      <c r="D4629" s="98"/>
      <c r="E4629" s="98"/>
      <c r="F4629" s="98"/>
      <c r="G4629" s="98"/>
      <c r="H4629" s="98"/>
      <c r="I4629" s="98"/>
      <c r="J4629" s="98"/>
      <c r="K4629" s="98"/>
      <c r="L4629" s="98"/>
      <c r="M4629" s="98"/>
      <c r="N4629" s="98"/>
      <c r="O4629" s="98"/>
      <c r="P4629" s="98"/>
      <c r="Q4629" s="98"/>
      <c r="R4629" s="98"/>
      <c r="S4629" s="98"/>
      <c r="T4629" s="108"/>
    </row>
    <row r="4630" spans="1:20" x14ac:dyDescent="0.3">
      <c r="A4630" s="98"/>
      <c r="B4630" s="98"/>
      <c r="C4630" s="98"/>
      <c r="D4630" s="98"/>
      <c r="E4630" s="98"/>
      <c r="F4630" s="98"/>
      <c r="G4630" s="98"/>
      <c r="H4630" s="98"/>
      <c r="I4630" s="98"/>
      <c r="J4630" s="98"/>
      <c r="K4630" s="98"/>
      <c r="L4630" s="98"/>
      <c r="M4630" s="98"/>
      <c r="N4630" s="98"/>
      <c r="O4630" s="98"/>
      <c r="P4630" s="98"/>
      <c r="Q4630" s="98"/>
      <c r="R4630" s="98"/>
      <c r="S4630" s="98"/>
      <c r="T4630" s="108"/>
    </row>
    <row r="4631" spans="1:20" x14ac:dyDescent="0.3">
      <c r="A4631" s="98"/>
      <c r="B4631" s="98"/>
      <c r="C4631" s="98"/>
      <c r="D4631" s="98"/>
      <c r="E4631" s="98"/>
      <c r="F4631" s="98"/>
      <c r="G4631" s="98"/>
      <c r="H4631" s="98"/>
      <c r="I4631" s="98"/>
      <c r="J4631" s="98"/>
      <c r="K4631" s="98"/>
      <c r="L4631" s="98"/>
      <c r="M4631" s="98"/>
      <c r="N4631" s="98"/>
      <c r="O4631" s="98"/>
      <c r="P4631" s="98"/>
      <c r="Q4631" s="98"/>
      <c r="R4631" s="98"/>
      <c r="S4631" s="98"/>
      <c r="T4631" s="108"/>
    </row>
    <row r="4632" spans="1:20" x14ac:dyDescent="0.3">
      <c r="A4632" s="98"/>
      <c r="B4632" s="98"/>
      <c r="C4632" s="98"/>
      <c r="D4632" s="98"/>
      <c r="E4632" s="98"/>
      <c r="F4632" s="98"/>
      <c r="G4632" s="98"/>
      <c r="H4632" s="98"/>
      <c r="I4632" s="98"/>
      <c r="J4632" s="98"/>
      <c r="K4632" s="98"/>
      <c r="L4632" s="98"/>
      <c r="M4632" s="98"/>
      <c r="N4632" s="98"/>
      <c r="O4632" s="98"/>
      <c r="P4632" s="98"/>
      <c r="Q4632" s="98"/>
      <c r="R4632" s="98"/>
      <c r="S4632" s="98"/>
      <c r="T4632" s="108"/>
    </row>
    <row r="4633" spans="1:20" x14ac:dyDescent="0.3">
      <c r="A4633" s="98"/>
      <c r="B4633" s="98"/>
      <c r="C4633" s="98"/>
      <c r="D4633" s="98"/>
      <c r="E4633" s="98"/>
      <c r="F4633" s="98"/>
      <c r="G4633" s="98"/>
      <c r="H4633" s="98"/>
      <c r="I4633" s="98"/>
      <c r="J4633" s="98"/>
      <c r="K4633" s="98"/>
      <c r="L4633" s="98"/>
      <c r="M4633" s="98"/>
      <c r="N4633" s="98"/>
      <c r="O4633" s="98"/>
      <c r="P4633" s="98"/>
      <c r="Q4633" s="98"/>
      <c r="R4633" s="98"/>
      <c r="S4633" s="98"/>
      <c r="T4633" s="108"/>
    </row>
    <row r="4634" spans="1:20" x14ac:dyDescent="0.3">
      <c r="A4634" s="98"/>
      <c r="B4634" s="98"/>
      <c r="C4634" s="98"/>
      <c r="D4634" s="98"/>
      <c r="E4634" s="98"/>
      <c r="F4634" s="98"/>
      <c r="G4634" s="98"/>
      <c r="H4634" s="98"/>
      <c r="I4634" s="98"/>
      <c r="J4634" s="98"/>
      <c r="K4634" s="98"/>
      <c r="L4634" s="98"/>
      <c r="M4634" s="98"/>
      <c r="N4634" s="98"/>
      <c r="O4634" s="98"/>
      <c r="P4634" s="98"/>
      <c r="Q4634" s="98"/>
      <c r="R4634" s="98"/>
      <c r="S4634" s="98"/>
      <c r="T4634" s="108"/>
    </row>
    <row r="4635" spans="1:20" x14ac:dyDescent="0.3">
      <c r="A4635" s="98"/>
      <c r="B4635" s="98"/>
      <c r="C4635" s="98"/>
      <c r="D4635" s="98"/>
      <c r="E4635" s="98"/>
      <c r="F4635" s="98"/>
      <c r="G4635" s="98"/>
      <c r="H4635" s="98"/>
      <c r="I4635" s="98"/>
      <c r="J4635" s="98"/>
      <c r="K4635" s="98"/>
      <c r="L4635" s="98"/>
      <c r="M4635" s="98"/>
      <c r="N4635" s="98"/>
      <c r="O4635" s="98"/>
      <c r="P4635" s="98"/>
      <c r="Q4635" s="98"/>
      <c r="R4635" s="98"/>
      <c r="S4635" s="98"/>
      <c r="T4635" s="108"/>
    </row>
    <row r="4636" spans="1:20" x14ac:dyDescent="0.3">
      <c r="A4636" s="98"/>
      <c r="B4636" s="98"/>
      <c r="C4636" s="98"/>
      <c r="D4636" s="98"/>
      <c r="E4636" s="98"/>
      <c r="F4636" s="98"/>
      <c r="G4636" s="98"/>
      <c r="H4636" s="98"/>
      <c r="I4636" s="98"/>
      <c r="J4636" s="98"/>
      <c r="K4636" s="98"/>
      <c r="L4636" s="98"/>
      <c r="M4636" s="98"/>
      <c r="N4636" s="98"/>
      <c r="O4636" s="98"/>
      <c r="P4636" s="98"/>
      <c r="Q4636" s="98"/>
      <c r="R4636" s="98"/>
      <c r="S4636" s="98"/>
      <c r="T4636" s="108"/>
    </row>
    <row r="4637" spans="1:20" x14ac:dyDescent="0.3">
      <c r="A4637" s="98"/>
      <c r="B4637" s="98"/>
      <c r="C4637" s="98"/>
      <c r="D4637" s="98"/>
      <c r="E4637" s="98"/>
      <c r="F4637" s="98"/>
      <c r="G4637" s="98"/>
      <c r="H4637" s="98"/>
      <c r="I4637" s="98"/>
      <c r="J4637" s="98"/>
      <c r="K4637" s="98"/>
      <c r="L4637" s="98"/>
      <c r="M4637" s="98"/>
      <c r="N4637" s="98"/>
      <c r="O4637" s="98"/>
      <c r="P4637" s="98"/>
      <c r="Q4637" s="98"/>
      <c r="R4637" s="98"/>
      <c r="S4637" s="98"/>
      <c r="T4637" s="108"/>
    </row>
    <row r="4638" spans="1:20" x14ac:dyDescent="0.3">
      <c r="A4638" s="98"/>
      <c r="B4638" s="98"/>
      <c r="C4638" s="98"/>
      <c r="D4638" s="98"/>
      <c r="E4638" s="98"/>
      <c r="F4638" s="98"/>
      <c r="G4638" s="98"/>
      <c r="H4638" s="98"/>
      <c r="I4638" s="98"/>
      <c r="J4638" s="98"/>
      <c r="K4638" s="98"/>
      <c r="L4638" s="98"/>
      <c r="M4638" s="98"/>
      <c r="N4638" s="98"/>
      <c r="O4638" s="98"/>
      <c r="P4638" s="98"/>
      <c r="Q4638" s="98"/>
      <c r="R4638" s="98"/>
      <c r="S4638" s="98"/>
      <c r="T4638" s="108"/>
    </row>
    <row r="4639" spans="1:20" x14ac:dyDescent="0.3">
      <c r="A4639" s="98"/>
      <c r="B4639" s="98"/>
      <c r="C4639" s="98"/>
      <c r="D4639" s="98"/>
      <c r="E4639" s="98"/>
      <c r="F4639" s="98"/>
      <c r="G4639" s="98"/>
      <c r="H4639" s="98"/>
      <c r="I4639" s="98"/>
      <c r="J4639" s="98"/>
      <c r="K4639" s="98"/>
      <c r="L4639" s="98"/>
      <c r="M4639" s="98"/>
      <c r="N4639" s="98"/>
      <c r="O4639" s="98"/>
      <c r="P4639" s="98"/>
      <c r="Q4639" s="98"/>
      <c r="R4639" s="98"/>
      <c r="S4639" s="98"/>
      <c r="T4639" s="108"/>
    </row>
    <row r="4640" spans="1:20" x14ac:dyDescent="0.3">
      <c r="A4640" s="98"/>
      <c r="B4640" s="98"/>
      <c r="C4640" s="98"/>
      <c r="D4640" s="98"/>
      <c r="E4640" s="98"/>
      <c r="F4640" s="98"/>
      <c r="G4640" s="98"/>
      <c r="H4640" s="98"/>
      <c r="I4640" s="98"/>
      <c r="J4640" s="98"/>
      <c r="K4640" s="98"/>
      <c r="L4640" s="98"/>
      <c r="M4640" s="98"/>
      <c r="N4640" s="98"/>
      <c r="O4640" s="98"/>
      <c r="P4640" s="98"/>
      <c r="Q4640" s="98"/>
      <c r="R4640" s="98"/>
      <c r="S4640" s="98"/>
      <c r="T4640" s="108"/>
    </row>
    <row r="4641" spans="1:20" x14ac:dyDescent="0.3">
      <c r="A4641" s="98"/>
      <c r="B4641" s="98"/>
      <c r="C4641" s="98"/>
      <c r="D4641" s="98"/>
      <c r="E4641" s="98"/>
      <c r="F4641" s="98"/>
      <c r="G4641" s="98"/>
      <c r="H4641" s="98"/>
      <c r="I4641" s="98"/>
      <c r="J4641" s="98"/>
      <c r="K4641" s="98"/>
      <c r="L4641" s="98"/>
      <c r="M4641" s="98"/>
      <c r="N4641" s="98"/>
      <c r="O4641" s="98"/>
      <c r="P4641" s="98"/>
      <c r="Q4641" s="98"/>
      <c r="R4641" s="98"/>
      <c r="S4641" s="98"/>
      <c r="T4641" s="108"/>
    </row>
    <row r="4642" spans="1:20" x14ac:dyDescent="0.3">
      <c r="A4642" s="98"/>
      <c r="B4642" s="98"/>
      <c r="C4642" s="98"/>
      <c r="D4642" s="98"/>
      <c r="E4642" s="98"/>
      <c r="F4642" s="98"/>
      <c r="G4642" s="98"/>
      <c r="H4642" s="98"/>
      <c r="I4642" s="98"/>
      <c r="J4642" s="98"/>
      <c r="K4642" s="98"/>
      <c r="L4642" s="98"/>
      <c r="M4642" s="98"/>
      <c r="N4642" s="98"/>
      <c r="O4642" s="98"/>
      <c r="P4642" s="98"/>
      <c r="Q4642" s="98"/>
      <c r="R4642" s="98"/>
      <c r="S4642" s="98"/>
      <c r="T4642" s="108"/>
    </row>
    <row r="4643" spans="1:20" x14ac:dyDescent="0.3">
      <c r="A4643" s="98"/>
      <c r="B4643" s="98"/>
      <c r="C4643" s="98"/>
      <c r="D4643" s="98"/>
      <c r="E4643" s="98"/>
      <c r="F4643" s="98"/>
      <c r="G4643" s="98"/>
      <c r="H4643" s="98"/>
      <c r="I4643" s="98"/>
      <c r="J4643" s="98"/>
      <c r="K4643" s="98"/>
      <c r="L4643" s="98"/>
      <c r="M4643" s="98"/>
      <c r="N4643" s="98"/>
      <c r="O4643" s="98"/>
      <c r="P4643" s="98"/>
      <c r="Q4643" s="98"/>
      <c r="R4643" s="98"/>
      <c r="S4643" s="98"/>
      <c r="T4643" s="108"/>
    </row>
    <row r="4644" spans="1:20" x14ac:dyDescent="0.3">
      <c r="A4644" s="98"/>
      <c r="B4644" s="98"/>
      <c r="C4644" s="98"/>
      <c r="D4644" s="98"/>
      <c r="E4644" s="98"/>
      <c r="F4644" s="98"/>
      <c r="G4644" s="98"/>
      <c r="H4644" s="98"/>
      <c r="I4644" s="98"/>
      <c r="J4644" s="98"/>
      <c r="K4644" s="98"/>
      <c r="L4644" s="98"/>
      <c r="M4644" s="98"/>
      <c r="N4644" s="98"/>
      <c r="O4644" s="98"/>
      <c r="P4644" s="98"/>
      <c r="Q4644" s="98"/>
      <c r="R4644" s="98"/>
      <c r="S4644" s="98"/>
      <c r="T4644" s="108"/>
    </row>
    <row r="4645" spans="1:20" x14ac:dyDescent="0.3">
      <c r="A4645" s="98"/>
      <c r="B4645" s="98"/>
      <c r="C4645" s="98"/>
      <c r="D4645" s="98"/>
      <c r="E4645" s="98"/>
      <c r="F4645" s="98"/>
      <c r="G4645" s="98"/>
      <c r="H4645" s="98"/>
      <c r="I4645" s="98"/>
      <c r="J4645" s="98"/>
      <c r="K4645" s="98"/>
      <c r="L4645" s="98"/>
      <c r="M4645" s="98"/>
      <c r="N4645" s="98"/>
      <c r="O4645" s="98"/>
      <c r="P4645" s="98"/>
      <c r="Q4645" s="98"/>
      <c r="R4645" s="98"/>
      <c r="S4645" s="98"/>
      <c r="T4645" s="108"/>
    </row>
    <row r="4646" spans="1:20" x14ac:dyDescent="0.3">
      <c r="A4646" s="98"/>
      <c r="B4646" s="98"/>
      <c r="C4646" s="98"/>
      <c r="D4646" s="98"/>
      <c r="E4646" s="98"/>
      <c r="F4646" s="98"/>
      <c r="G4646" s="98"/>
      <c r="H4646" s="98"/>
      <c r="I4646" s="98"/>
      <c r="J4646" s="98"/>
      <c r="K4646" s="98"/>
      <c r="L4646" s="98"/>
      <c r="M4646" s="98"/>
      <c r="N4646" s="98"/>
      <c r="O4646" s="98"/>
      <c r="P4646" s="98"/>
      <c r="Q4646" s="98"/>
      <c r="R4646" s="98"/>
      <c r="S4646" s="98"/>
      <c r="T4646" s="108"/>
    </row>
    <row r="4647" spans="1:20" x14ac:dyDescent="0.3">
      <c r="A4647" s="98"/>
      <c r="B4647" s="98"/>
      <c r="C4647" s="98"/>
      <c r="D4647" s="98"/>
      <c r="E4647" s="98"/>
      <c r="F4647" s="98"/>
      <c r="G4647" s="98"/>
      <c r="H4647" s="98"/>
      <c r="I4647" s="98"/>
      <c r="J4647" s="98"/>
      <c r="K4647" s="98"/>
      <c r="L4647" s="98"/>
      <c r="M4647" s="98"/>
      <c r="N4647" s="98"/>
      <c r="O4647" s="98"/>
      <c r="P4647" s="98"/>
      <c r="Q4647" s="98"/>
      <c r="R4647" s="98"/>
      <c r="S4647" s="98"/>
      <c r="T4647" s="108"/>
    </row>
    <row r="4648" spans="1:20" x14ac:dyDescent="0.3">
      <c r="A4648" s="98"/>
      <c r="B4648" s="98"/>
      <c r="C4648" s="98"/>
      <c r="D4648" s="98"/>
      <c r="E4648" s="98"/>
      <c r="F4648" s="98"/>
      <c r="G4648" s="98"/>
      <c r="H4648" s="98"/>
      <c r="I4648" s="98"/>
      <c r="J4648" s="98"/>
      <c r="K4648" s="98"/>
      <c r="L4648" s="98"/>
      <c r="M4648" s="98"/>
      <c r="N4648" s="98"/>
      <c r="O4648" s="98"/>
      <c r="P4648" s="98"/>
      <c r="Q4648" s="98"/>
      <c r="R4648" s="98"/>
      <c r="S4648" s="98"/>
      <c r="T4648" s="108"/>
    </row>
    <row r="4649" spans="1:20" x14ac:dyDescent="0.3">
      <c r="A4649" s="98"/>
      <c r="B4649" s="98"/>
      <c r="C4649" s="98"/>
      <c r="D4649" s="98"/>
      <c r="E4649" s="98"/>
      <c r="F4649" s="98"/>
      <c r="G4649" s="98"/>
      <c r="H4649" s="98"/>
      <c r="I4649" s="98"/>
      <c r="J4649" s="98"/>
      <c r="K4649" s="98"/>
      <c r="L4649" s="98"/>
      <c r="M4649" s="98"/>
      <c r="N4649" s="98"/>
      <c r="O4649" s="98"/>
      <c r="P4649" s="98"/>
      <c r="Q4649" s="98"/>
      <c r="R4649" s="98"/>
      <c r="S4649" s="98"/>
      <c r="T4649" s="108"/>
    </row>
    <row r="4650" spans="1:20" x14ac:dyDescent="0.3">
      <c r="A4650" s="98"/>
      <c r="B4650" s="98"/>
      <c r="C4650" s="98"/>
      <c r="D4650" s="98"/>
      <c r="E4650" s="98"/>
      <c r="F4650" s="98"/>
      <c r="G4650" s="98"/>
      <c r="H4650" s="98"/>
      <c r="I4650" s="98"/>
      <c r="J4650" s="98"/>
      <c r="K4650" s="98"/>
      <c r="L4650" s="98"/>
      <c r="M4650" s="98"/>
      <c r="N4650" s="98"/>
      <c r="O4650" s="98"/>
      <c r="P4650" s="98"/>
      <c r="Q4650" s="98"/>
      <c r="R4650" s="98"/>
      <c r="S4650" s="98"/>
      <c r="T4650" s="108"/>
    </row>
    <row r="4651" spans="1:20" x14ac:dyDescent="0.3">
      <c r="A4651" s="98"/>
      <c r="B4651" s="98"/>
      <c r="C4651" s="98"/>
      <c r="D4651" s="98"/>
      <c r="E4651" s="98"/>
      <c r="F4651" s="98"/>
      <c r="G4651" s="98"/>
      <c r="H4651" s="98"/>
      <c r="I4651" s="98"/>
      <c r="J4651" s="98"/>
      <c r="K4651" s="98"/>
      <c r="L4651" s="98"/>
      <c r="M4651" s="98"/>
      <c r="N4651" s="98"/>
      <c r="O4651" s="98"/>
      <c r="P4651" s="98"/>
      <c r="Q4651" s="98"/>
      <c r="R4651" s="98"/>
      <c r="S4651" s="98"/>
      <c r="T4651" s="108"/>
    </row>
    <row r="4652" spans="1:20" x14ac:dyDescent="0.3">
      <c r="A4652" s="98"/>
      <c r="B4652" s="98"/>
      <c r="C4652" s="98"/>
      <c r="D4652" s="98"/>
      <c r="E4652" s="98"/>
      <c r="F4652" s="98"/>
      <c r="G4652" s="98"/>
      <c r="H4652" s="98"/>
      <c r="I4652" s="98"/>
      <c r="J4652" s="98"/>
      <c r="K4652" s="98"/>
      <c r="L4652" s="98"/>
      <c r="M4652" s="98"/>
      <c r="N4652" s="98"/>
      <c r="O4652" s="98"/>
      <c r="P4652" s="98"/>
      <c r="Q4652" s="98"/>
      <c r="R4652" s="98"/>
      <c r="S4652" s="98"/>
      <c r="T4652" s="108"/>
    </row>
    <row r="4653" spans="1:20" x14ac:dyDescent="0.3">
      <c r="A4653" s="98"/>
      <c r="B4653" s="98"/>
      <c r="C4653" s="98"/>
      <c r="D4653" s="98"/>
      <c r="E4653" s="98"/>
      <c r="F4653" s="98"/>
      <c r="G4653" s="98"/>
      <c r="H4653" s="98"/>
      <c r="I4653" s="98"/>
      <c r="J4653" s="98"/>
      <c r="K4653" s="98"/>
      <c r="L4653" s="98"/>
      <c r="M4653" s="98"/>
      <c r="N4653" s="98"/>
      <c r="O4653" s="98"/>
      <c r="P4653" s="98"/>
      <c r="Q4653" s="98"/>
      <c r="R4653" s="98"/>
      <c r="S4653" s="98"/>
      <c r="T4653" s="108"/>
    </row>
    <row r="4654" spans="1:20" x14ac:dyDescent="0.3">
      <c r="A4654" s="98"/>
      <c r="B4654" s="98"/>
      <c r="C4654" s="98"/>
      <c r="D4654" s="98"/>
      <c r="E4654" s="98"/>
      <c r="F4654" s="98"/>
      <c r="G4654" s="98"/>
      <c r="H4654" s="98"/>
      <c r="I4654" s="98"/>
      <c r="J4654" s="98"/>
      <c r="K4654" s="98"/>
      <c r="L4654" s="98"/>
      <c r="M4654" s="98"/>
      <c r="N4654" s="98"/>
      <c r="O4654" s="98"/>
      <c r="P4654" s="98"/>
      <c r="Q4654" s="98"/>
      <c r="R4654" s="98"/>
      <c r="S4654" s="98"/>
      <c r="T4654" s="108"/>
    </row>
    <row r="4655" spans="1:20" x14ac:dyDescent="0.3">
      <c r="A4655" s="98"/>
      <c r="B4655" s="98"/>
      <c r="C4655" s="98"/>
      <c r="D4655" s="98"/>
      <c r="E4655" s="98"/>
      <c r="F4655" s="98"/>
      <c r="G4655" s="98"/>
      <c r="H4655" s="98"/>
      <c r="I4655" s="98"/>
      <c r="J4655" s="98"/>
      <c r="K4655" s="98"/>
      <c r="L4655" s="98"/>
      <c r="M4655" s="98"/>
      <c r="N4655" s="98"/>
      <c r="O4655" s="98"/>
      <c r="P4655" s="98"/>
      <c r="Q4655" s="98"/>
      <c r="R4655" s="98"/>
      <c r="S4655" s="98"/>
      <c r="T4655" s="108"/>
    </row>
    <row r="4656" spans="1:20" x14ac:dyDescent="0.3">
      <c r="A4656" s="98"/>
      <c r="B4656" s="98"/>
      <c r="C4656" s="98"/>
      <c r="D4656" s="98"/>
      <c r="E4656" s="98"/>
      <c r="F4656" s="98"/>
      <c r="G4656" s="98"/>
      <c r="H4656" s="98"/>
      <c r="I4656" s="98"/>
      <c r="J4656" s="98"/>
      <c r="K4656" s="98"/>
      <c r="L4656" s="98"/>
      <c r="M4656" s="98"/>
      <c r="N4656" s="98"/>
      <c r="O4656" s="98"/>
      <c r="P4656" s="98"/>
      <c r="Q4656" s="98"/>
      <c r="R4656" s="98"/>
      <c r="S4656" s="98"/>
      <c r="T4656" s="108"/>
    </row>
    <row r="4657" spans="1:20" x14ac:dyDescent="0.3">
      <c r="A4657" s="98"/>
      <c r="B4657" s="98"/>
      <c r="C4657" s="98"/>
      <c r="D4657" s="98"/>
      <c r="E4657" s="98"/>
      <c r="F4657" s="98"/>
      <c r="G4657" s="98"/>
      <c r="H4657" s="98"/>
      <c r="I4657" s="98"/>
      <c r="J4657" s="98"/>
      <c r="K4657" s="98"/>
      <c r="L4657" s="98"/>
      <c r="M4657" s="98"/>
      <c r="N4657" s="98"/>
      <c r="O4657" s="98"/>
      <c r="P4657" s="98"/>
      <c r="Q4657" s="98"/>
      <c r="R4657" s="98"/>
      <c r="S4657" s="98"/>
      <c r="T4657" s="108"/>
    </row>
    <row r="4658" spans="1:20" x14ac:dyDescent="0.3">
      <c r="A4658" s="98"/>
      <c r="B4658" s="98"/>
      <c r="C4658" s="98"/>
      <c r="D4658" s="98"/>
      <c r="E4658" s="98"/>
      <c r="F4658" s="98"/>
      <c r="G4658" s="98"/>
      <c r="H4658" s="98"/>
      <c r="I4658" s="98"/>
      <c r="J4658" s="98"/>
      <c r="K4658" s="98"/>
      <c r="L4658" s="98"/>
      <c r="M4658" s="98"/>
      <c r="N4658" s="98"/>
      <c r="O4658" s="98"/>
      <c r="P4658" s="98"/>
      <c r="Q4658" s="98"/>
      <c r="R4658" s="98"/>
      <c r="S4658" s="98"/>
      <c r="T4658" s="108"/>
    </row>
    <row r="4659" spans="1:20" x14ac:dyDescent="0.3">
      <c r="A4659" s="98"/>
      <c r="B4659" s="98"/>
      <c r="C4659" s="98"/>
      <c r="D4659" s="98"/>
      <c r="E4659" s="98"/>
      <c r="F4659" s="98"/>
      <c r="G4659" s="98"/>
      <c r="H4659" s="98"/>
      <c r="I4659" s="98"/>
      <c r="J4659" s="98"/>
      <c r="K4659" s="98"/>
      <c r="L4659" s="98"/>
      <c r="M4659" s="98"/>
      <c r="N4659" s="98"/>
      <c r="O4659" s="98"/>
      <c r="P4659" s="98"/>
      <c r="Q4659" s="98"/>
      <c r="R4659" s="98"/>
      <c r="S4659" s="98"/>
      <c r="T4659" s="108"/>
    </row>
    <row r="4660" spans="1:20" x14ac:dyDescent="0.3">
      <c r="A4660" s="98"/>
      <c r="B4660" s="98"/>
      <c r="C4660" s="98"/>
      <c r="D4660" s="98"/>
      <c r="E4660" s="98"/>
      <c r="F4660" s="98"/>
      <c r="G4660" s="98"/>
      <c r="H4660" s="98"/>
      <c r="I4660" s="98"/>
      <c r="J4660" s="98"/>
      <c r="K4660" s="98"/>
      <c r="L4660" s="98"/>
      <c r="M4660" s="98"/>
      <c r="N4660" s="98"/>
      <c r="O4660" s="98"/>
      <c r="P4660" s="98"/>
      <c r="Q4660" s="98"/>
      <c r="R4660" s="98"/>
      <c r="S4660" s="98"/>
      <c r="T4660" s="108"/>
    </row>
    <row r="4661" spans="1:20" x14ac:dyDescent="0.3">
      <c r="A4661" s="98"/>
      <c r="B4661" s="98"/>
      <c r="C4661" s="98"/>
      <c r="D4661" s="98"/>
      <c r="E4661" s="98"/>
      <c r="F4661" s="98"/>
      <c r="G4661" s="98"/>
      <c r="H4661" s="98"/>
      <c r="I4661" s="98"/>
      <c r="J4661" s="98"/>
      <c r="K4661" s="98"/>
      <c r="L4661" s="98"/>
      <c r="M4661" s="98"/>
      <c r="N4661" s="98"/>
      <c r="O4661" s="98"/>
      <c r="P4661" s="98"/>
      <c r="Q4661" s="98"/>
      <c r="R4661" s="98"/>
      <c r="S4661" s="98"/>
      <c r="T4661" s="108"/>
    </row>
    <row r="4662" spans="1:20" x14ac:dyDescent="0.3">
      <c r="A4662" s="98"/>
      <c r="B4662" s="98"/>
      <c r="C4662" s="98"/>
      <c r="D4662" s="98"/>
      <c r="E4662" s="98"/>
      <c r="F4662" s="98"/>
      <c r="G4662" s="98"/>
      <c r="H4662" s="98"/>
      <c r="I4662" s="98"/>
      <c r="J4662" s="98"/>
      <c r="K4662" s="98"/>
      <c r="L4662" s="98"/>
      <c r="M4662" s="98"/>
      <c r="N4662" s="98"/>
      <c r="O4662" s="98"/>
      <c r="P4662" s="98"/>
      <c r="Q4662" s="98"/>
      <c r="R4662" s="98"/>
      <c r="S4662" s="98"/>
      <c r="T4662" s="108"/>
    </row>
    <row r="4663" spans="1:20" x14ac:dyDescent="0.3">
      <c r="A4663" s="98"/>
      <c r="B4663" s="98"/>
      <c r="C4663" s="98"/>
      <c r="D4663" s="98"/>
      <c r="E4663" s="98"/>
      <c r="F4663" s="98"/>
      <c r="G4663" s="98"/>
      <c r="H4663" s="98"/>
      <c r="I4663" s="98"/>
      <c r="J4663" s="98"/>
      <c r="K4663" s="98"/>
      <c r="L4663" s="98"/>
      <c r="M4663" s="98"/>
      <c r="N4663" s="98"/>
      <c r="O4663" s="98"/>
      <c r="P4663" s="98"/>
      <c r="Q4663" s="98"/>
      <c r="R4663" s="98"/>
      <c r="S4663" s="98"/>
      <c r="T4663" s="108"/>
    </row>
    <row r="4664" spans="1:20" x14ac:dyDescent="0.3">
      <c r="A4664" s="98"/>
      <c r="B4664" s="98"/>
      <c r="C4664" s="98"/>
      <c r="D4664" s="98"/>
      <c r="E4664" s="98"/>
      <c r="F4664" s="98"/>
      <c r="G4664" s="98"/>
      <c r="H4664" s="98"/>
      <c r="I4664" s="98"/>
      <c r="J4664" s="98"/>
      <c r="K4664" s="98"/>
      <c r="L4664" s="98"/>
      <c r="M4664" s="98"/>
      <c r="N4664" s="98"/>
      <c r="O4664" s="98"/>
      <c r="P4664" s="98"/>
      <c r="Q4664" s="98"/>
      <c r="R4664" s="98"/>
      <c r="S4664" s="98"/>
      <c r="T4664" s="108"/>
    </row>
    <row r="4665" spans="1:20" x14ac:dyDescent="0.3">
      <c r="A4665" s="98"/>
      <c r="B4665" s="98"/>
      <c r="C4665" s="98"/>
      <c r="D4665" s="98"/>
      <c r="E4665" s="98"/>
      <c r="F4665" s="98"/>
      <c r="G4665" s="98"/>
      <c r="H4665" s="98"/>
      <c r="I4665" s="98"/>
      <c r="J4665" s="98"/>
      <c r="K4665" s="98"/>
      <c r="L4665" s="98"/>
      <c r="M4665" s="98"/>
      <c r="N4665" s="98"/>
      <c r="O4665" s="98"/>
      <c r="P4665" s="98"/>
      <c r="Q4665" s="98"/>
      <c r="R4665" s="98"/>
      <c r="S4665" s="98"/>
      <c r="T4665" s="108"/>
    </row>
    <row r="4666" spans="1:20" x14ac:dyDescent="0.3">
      <c r="A4666" s="98"/>
      <c r="B4666" s="98"/>
      <c r="C4666" s="98"/>
      <c r="D4666" s="98"/>
      <c r="E4666" s="98"/>
      <c r="F4666" s="98"/>
      <c r="G4666" s="98"/>
      <c r="H4666" s="98"/>
      <c r="I4666" s="98"/>
      <c r="J4666" s="98"/>
      <c r="K4666" s="98"/>
      <c r="L4666" s="98"/>
      <c r="M4666" s="98"/>
      <c r="N4666" s="98"/>
      <c r="O4666" s="98"/>
      <c r="P4666" s="98"/>
      <c r="Q4666" s="98"/>
      <c r="R4666" s="98"/>
      <c r="S4666" s="98"/>
      <c r="T4666" s="108"/>
    </row>
    <row r="4667" spans="1:20" x14ac:dyDescent="0.3">
      <c r="A4667" s="98"/>
      <c r="B4667" s="98"/>
      <c r="C4667" s="98"/>
      <c r="D4667" s="98"/>
      <c r="E4667" s="98"/>
      <c r="F4667" s="98"/>
      <c r="G4667" s="98"/>
      <c r="H4667" s="98"/>
      <c r="I4667" s="98"/>
      <c r="J4667" s="98"/>
      <c r="K4667" s="98"/>
      <c r="L4667" s="98"/>
      <c r="M4667" s="98"/>
      <c r="N4667" s="98"/>
      <c r="O4667" s="98"/>
      <c r="P4667" s="98"/>
      <c r="Q4667" s="98"/>
      <c r="R4667" s="98"/>
      <c r="S4667" s="98"/>
      <c r="T4667" s="108"/>
    </row>
    <row r="4668" spans="1:20" x14ac:dyDescent="0.3">
      <c r="A4668" s="98"/>
      <c r="B4668" s="98"/>
      <c r="C4668" s="98"/>
      <c r="D4668" s="98"/>
      <c r="E4668" s="98"/>
      <c r="F4668" s="98"/>
      <c r="G4668" s="98"/>
      <c r="H4668" s="98"/>
      <c r="I4668" s="98"/>
      <c r="J4668" s="98"/>
      <c r="K4668" s="98"/>
      <c r="L4668" s="98"/>
      <c r="M4668" s="98"/>
      <c r="N4668" s="98"/>
      <c r="O4668" s="98"/>
      <c r="P4668" s="98"/>
      <c r="Q4668" s="98"/>
      <c r="R4668" s="98"/>
      <c r="S4668" s="98"/>
      <c r="T4668" s="108"/>
    </row>
    <row r="4669" spans="1:20" x14ac:dyDescent="0.3">
      <c r="A4669" s="98"/>
      <c r="B4669" s="98"/>
      <c r="C4669" s="98"/>
      <c r="D4669" s="98"/>
      <c r="E4669" s="98"/>
      <c r="F4669" s="98"/>
      <c r="G4669" s="98"/>
      <c r="H4669" s="98"/>
      <c r="I4669" s="98"/>
      <c r="J4669" s="98"/>
      <c r="K4669" s="98"/>
      <c r="L4669" s="98"/>
      <c r="M4669" s="98"/>
      <c r="N4669" s="98"/>
      <c r="O4669" s="98"/>
      <c r="P4669" s="98"/>
      <c r="Q4669" s="98"/>
      <c r="R4669" s="98"/>
      <c r="S4669" s="98"/>
      <c r="T4669" s="108"/>
    </row>
    <row r="4670" spans="1:20" x14ac:dyDescent="0.3">
      <c r="A4670" s="98"/>
      <c r="B4670" s="98"/>
      <c r="C4670" s="98"/>
      <c r="D4670" s="98"/>
      <c r="E4670" s="98"/>
      <c r="F4670" s="98"/>
      <c r="G4670" s="98"/>
      <c r="H4670" s="98"/>
      <c r="I4670" s="98"/>
      <c r="J4670" s="98"/>
      <c r="K4670" s="98"/>
      <c r="L4670" s="98"/>
      <c r="M4670" s="98"/>
      <c r="N4670" s="98"/>
      <c r="O4670" s="98"/>
      <c r="P4670" s="98"/>
      <c r="Q4670" s="98"/>
      <c r="R4670" s="98"/>
      <c r="S4670" s="98"/>
      <c r="T4670" s="108"/>
    </row>
    <row r="4671" spans="1:20" x14ac:dyDescent="0.3">
      <c r="A4671" s="98"/>
      <c r="B4671" s="98"/>
      <c r="C4671" s="98"/>
      <c r="D4671" s="98"/>
      <c r="E4671" s="98"/>
      <c r="F4671" s="98"/>
      <c r="G4671" s="98"/>
      <c r="H4671" s="98"/>
      <c r="I4671" s="98"/>
      <c r="J4671" s="98"/>
      <c r="K4671" s="98"/>
      <c r="L4671" s="98"/>
      <c r="M4671" s="98"/>
      <c r="N4671" s="98"/>
      <c r="O4671" s="98"/>
      <c r="P4671" s="98"/>
      <c r="Q4671" s="98"/>
      <c r="R4671" s="98"/>
      <c r="S4671" s="98"/>
      <c r="T4671" s="108"/>
    </row>
    <row r="4672" spans="1:20" x14ac:dyDescent="0.3">
      <c r="A4672" s="98"/>
      <c r="B4672" s="98"/>
      <c r="C4672" s="98"/>
      <c r="D4672" s="98"/>
      <c r="E4672" s="98"/>
      <c r="F4672" s="98"/>
      <c r="G4672" s="98"/>
      <c r="H4672" s="98"/>
      <c r="I4672" s="98"/>
      <c r="J4672" s="98"/>
      <c r="K4672" s="98"/>
      <c r="L4672" s="98"/>
      <c r="M4672" s="98"/>
      <c r="N4672" s="98"/>
      <c r="O4672" s="98"/>
      <c r="P4672" s="98"/>
      <c r="Q4672" s="98"/>
      <c r="R4672" s="98"/>
      <c r="S4672" s="98"/>
      <c r="T4672" s="108"/>
    </row>
    <row r="4673" spans="1:20" x14ac:dyDescent="0.3">
      <c r="A4673" s="98"/>
      <c r="B4673" s="98"/>
      <c r="C4673" s="98"/>
      <c r="D4673" s="98"/>
      <c r="E4673" s="98"/>
      <c r="F4673" s="98"/>
      <c r="G4673" s="98"/>
      <c r="H4673" s="98"/>
      <c r="I4673" s="98"/>
      <c r="J4673" s="98"/>
      <c r="K4673" s="98"/>
      <c r="L4673" s="98"/>
      <c r="M4673" s="98"/>
      <c r="N4673" s="98"/>
      <c r="O4673" s="98"/>
      <c r="P4673" s="98"/>
      <c r="Q4673" s="98"/>
      <c r="R4673" s="98"/>
      <c r="S4673" s="98"/>
      <c r="T4673" s="108"/>
    </row>
    <row r="4674" spans="1:20" x14ac:dyDescent="0.3">
      <c r="A4674" s="98"/>
      <c r="B4674" s="98"/>
      <c r="C4674" s="98"/>
      <c r="D4674" s="98"/>
      <c r="E4674" s="98"/>
      <c r="F4674" s="98"/>
      <c r="G4674" s="98"/>
      <c r="H4674" s="98"/>
      <c r="I4674" s="98"/>
      <c r="J4674" s="98"/>
      <c r="K4674" s="98"/>
      <c r="L4674" s="98"/>
      <c r="M4674" s="98"/>
      <c r="N4674" s="98"/>
      <c r="O4674" s="98"/>
      <c r="P4674" s="98"/>
      <c r="Q4674" s="98"/>
      <c r="R4674" s="98"/>
      <c r="S4674" s="98"/>
      <c r="T4674" s="108"/>
    </row>
    <row r="4675" spans="1:20" x14ac:dyDescent="0.3">
      <c r="A4675" s="98"/>
      <c r="B4675" s="98"/>
      <c r="C4675" s="98"/>
      <c r="D4675" s="98"/>
      <c r="E4675" s="98"/>
      <c r="F4675" s="98"/>
      <c r="G4675" s="98"/>
      <c r="H4675" s="98"/>
      <c r="I4675" s="98"/>
      <c r="J4675" s="98"/>
      <c r="K4675" s="98"/>
      <c r="L4675" s="98"/>
      <c r="M4675" s="98"/>
      <c r="N4675" s="98"/>
      <c r="O4675" s="98"/>
      <c r="P4675" s="98"/>
      <c r="Q4675" s="98"/>
      <c r="R4675" s="98"/>
      <c r="S4675" s="98"/>
      <c r="T4675" s="108"/>
    </row>
    <row r="4676" spans="1:20" x14ac:dyDescent="0.3">
      <c r="A4676" s="98"/>
      <c r="B4676" s="98"/>
      <c r="C4676" s="98"/>
      <c r="D4676" s="98"/>
      <c r="E4676" s="98"/>
      <c r="F4676" s="98"/>
      <c r="G4676" s="98"/>
      <c r="H4676" s="98"/>
      <c r="I4676" s="98"/>
      <c r="J4676" s="98"/>
      <c r="K4676" s="98"/>
      <c r="L4676" s="98"/>
      <c r="M4676" s="98"/>
      <c r="N4676" s="98"/>
      <c r="O4676" s="98"/>
      <c r="P4676" s="98"/>
      <c r="Q4676" s="98"/>
      <c r="R4676" s="98"/>
      <c r="S4676" s="98"/>
      <c r="T4676" s="108"/>
    </row>
    <row r="4677" spans="1:20" x14ac:dyDescent="0.3">
      <c r="A4677" s="98"/>
      <c r="B4677" s="98"/>
      <c r="C4677" s="98"/>
      <c r="D4677" s="98"/>
      <c r="E4677" s="98"/>
      <c r="F4677" s="98"/>
      <c r="G4677" s="98"/>
      <c r="H4677" s="98"/>
      <c r="I4677" s="98"/>
      <c r="J4677" s="98"/>
      <c r="K4677" s="98"/>
      <c r="L4677" s="98"/>
      <c r="M4677" s="98"/>
      <c r="N4677" s="98"/>
      <c r="O4677" s="98"/>
      <c r="P4677" s="98"/>
      <c r="Q4677" s="98"/>
      <c r="R4677" s="98"/>
      <c r="S4677" s="98"/>
      <c r="T4677" s="108"/>
    </row>
    <row r="4678" spans="1:20" x14ac:dyDescent="0.3">
      <c r="A4678" s="98"/>
      <c r="B4678" s="98"/>
      <c r="C4678" s="98"/>
      <c r="D4678" s="98"/>
      <c r="E4678" s="98"/>
      <c r="F4678" s="98"/>
      <c r="G4678" s="98"/>
      <c r="H4678" s="98"/>
      <c r="I4678" s="98"/>
      <c r="J4678" s="98"/>
      <c r="K4678" s="98"/>
      <c r="L4678" s="98"/>
      <c r="M4678" s="98"/>
      <c r="N4678" s="98"/>
      <c r="O4678" s="98"/>
      <c r="P4678" s="98"/>
      <c r="Q4678" s="98"/>
      <c r="R4678" s="98"/>
      <c r="S4678" s="98"/>
      <c r="T4678" s="108"/>
    </row>
    <row r="4679" spans="1:20" x14ac:dyDescent="0.3">
      <c r="A4679" s="98"/>
      <c r="B4679" s="98"/>
      <c r="C4679" s="98"/>
      <c r="D4679" s="98"/>
      <c r="E4679" s="98"/>
      <c r="F4679" s="98"/>
      <c r="G4679" s="98"/>
      <c r="H4679" s="98"/>
      <c r="I4679" s="98"/>
      <c r="J4679" s="98"/>
      <c r="K4679" s="98"/>
      <c r="L4679" s="98"/>
      <c r="M4679" s="98"/>
      <c r="N4679" s="98"/>
      <c r="O4679" s="98"/>
      <c r="P4679" s="98"/>
      <c r="Q4679" s="98"/>
      <c r="R4679" s="98"/>
      <c r="S4679" s="98"/>
      <c r="T4679" s="108"/>
    </row>
    <row r="4680" spans="1:20" x14ac:dyDescent="0.3">
      <c r="A4680" s="98"/>
      <c r="B4680" s="98"/>
      <c r="C4680" s="98"/>
      <c r="D4680" s="98"/>
      <c r="E4680" s="98"/>
      <c r="F4680" s="98"/>
      <c r="G4680" s="98"/>
      <c r="H4680" s="98"/>
      <c r="I4680" s="98"/>
      <c r="J4680" s="98"/>
      <c r="K4680" s="98"/>
      <c r="L4680" s="98"/>
      <c r="M4680" s="98"/>
      <c r="N4680" s="98"/>
      <c r="O4680" s="98"/>
      <c r="P4680" s="98"/>
      <c r="Q4680" s="98"/>
      <c r="R4680" s="98"/>
      <c r="S4680" s="98"/>
      <c r="T4680" s="108"/>
    </row>
    <row r="4681" spans="1:20" x14ac:dyDescent="0.3">
      <c r="A4681" s="98"/>
      <c r="B4681" s="98"/>
      <c r="C4681" s="98"/>
      <c r="D4681" s="98"/>
      <c r="E4681" s="98"/>
      <c r="F4681" s="98"/>
      <c r="G4681" s="98"/>
      <c r="H4681" s="98"/>
      <c r="I4681" s="98"/>
      <c r="J4681" s="98"/>
      <c r="K4681" s="98"/>
      <c r="L4681" s="98"/>
      <c r="M4681" s="98"/>
      <c r="N4681" s="98"/>
      <c r="O4681" s="98"/>
      <c r="P4681" s="98"/>
      <c r="Q4681" s="98"/>
      <c r="R4681" s="98"/>
      <c r="S4681" s="98"/>
      <c r="T4681" s="108"/>
    </row>
    <row r="4682" spans="1:20" x14ac:dyDescent="0.3">
      <c r="A4682" s="98"/>
      <c r="B4682" s="98"/>
      <c r="C4682" s="98"/>
      <c r="D4682" s="98"/>
      <c r="E4682" s="98"/>
      <c r="F4682" s="98"/>
      <c r="G4682" s="98"/>
      <c r="H4682" s="98"/>
      <c r="I4682" s="98"/>
      <c r="J4682" s="98"/>
      <c r="K4682" s="98"/>
      <c r="L4682" s="98"/>
      <c r="M4682" s="98"/>
      <c r="N4682" s="98"/>
      <c r="O4682" s="98"/>
      <c r="P4682" s="98"/>
      <c r="Q4682" s="98"/>
      <c r="R4682" s="98"/>
      <c r="S4682" s="98"/>
      <c r="T4682" s="108"/>
    </row>
    <row r="4683" spans="1:20" x14ac:dyDescent="0.3">
      <c r="A4683" s="98"/>
      <c r="B4683" s="98"/>
      <c r="C4683" s="98"/>
      <c r="D4683" s="98"/>
      <c r="E4683" s="98"/>
      <c r="F4683" s="98"/>
      <c r="G4683" s="98"/>
      <c r="H4683" s="98"/>
      <c r="I4683" s="98"/>
      <c r="J4683" s="98"/>
      <c r="K4683" s="98"/>
      <c r="L4683" s="98"/>
      <c r="M4683" s="98"/>
      <c r="N4683" s="98"/>
      <c r="O4683" s="98"/>
      <c r="P4683" s="98"/>
      <c r="Q4683" s="98"/>
      <c r="R4683" s="98"/>
      <c r="S4683" s="98"/>
      <c r="T4683" s="108"/>
    </row>
    <row r="4684" spans="1:20" x14ac:dyDescent="0.3">
      <c r="A4684" s="98"/>
      <c r="B4684" s="98"/>
      <c r="C4684" s="98"/>
      <c r="D4684" s="98"/>
      <c r="E4684" s="98"/>
      <c r="F4684" s="98"/>
      <c r="G4684" s="98"/>
      <c r="H4684" s="98"/>
      <c r="I4684" s="98"/>
      <c r="J4684" s="98"/>
      <c r="K4684" s="98"/>
      <c r="L4684" s="98"/>
      <c r="M4684" s="98"/>
      <c r="N4684" s="98"/>
      <c r="O4684" s="98"/>
      <c r="P4684" s="98"/>
      <c r="Q4684" s="98"/>
      <c r="R4684" s="98"/>
      <c r="S4684" s="98"/>
      <c r="T4684" s="108"/>
    </row>
    <row r="4685" spans="1:20" x14ac:dyDescent="0.3">
      <c r="A4685" s="98"/>
      <c r="B4685" s="98"/>
      <c r="C4685" s="98"/>
      <c r="D4685" s="98"/>
      <c r="E4685" s="98"/>
      <c r="F4685" s="98"/>
      <c r="G4685" s="98"/>
      <c r="H4685" s="98"/>
      <c r="I4685" s="98"/>
      <c r="J4685" s="98"/>
      <c r="K4685" s="98"/>
      <c r="L4685" s="98"/>
      <c r="M4685" s="98"/>
      <c r="N4685" s="98"/>
      <c r="O4685" s="98"/>
      <c r="P4685" s="98"/>
      <c r="Q4685" s="98"/>
      <c r="R4685" s="98"/>
      <c r="S4685" s="98"/>
      <c r="T4685" s="108"/>
    </row>
    <row r="4686" spans="1:20" x14ac:dyDescent="0.3">
      <c r="A4686" s="98"/>
      <c r="B4686" s="98"/>
      <c r="C4686" s="98"/>
      <c r="D4686" s="98"/>
      <c r="E4686" s="98"/>
      <c r="F4686" s="98"/>
      <c r="G4686" s="98"/>
      <c r="H4686" s="98"/>
      <c r="I4686" s="98"/>
      <c r="J4686" s="98"/>
      <c r="K4686" s="98"/>
      <c r="L4686" s="98"/>
      <c r="M4686" s="98"/>
      <c r="N4686" s="98"/>
      <c r="O4686" s="98"/>
      <c r="P4686" s="98"/>
      <c r="Q4686" s="98"/>
      <c r="R4686" s="98"/>
      <c r="S4686" s="98"/>
      <c r="T4686" s="108"/>
    </row>
    <row r="4687" spans="1:20" x14ac:dyDescent="0.3">
      <c r="A4687" s="98"/>
      <c r="B4687" s="98"/>
      <c r="C4687" s="98"/>
      <c r="D4687" s="98"/>
      <c r="E4687" s="98"/>
      <c r="F4687" s="98"/>
      <c r="G4687" s="98"/>
      <c r="H4687" s="98"/>
      <c r="I4687" s="98"/>
      <c r="J4687" s="98"/>
      <c r="K4687" s="98"/>
      <c r="L4687" s="98"/>
      <c r="M4687" s="98"/>
      <c r="N4687" s="98"/>
      <c r="O4687" s="98"/>
      <c r="P4687" s="98"/>
      <c r="Q4687" s="98"/>
      <c r="R4687" s="98"/>
      <c r="S4687" s="98"/>
      <c r="T4687" s="108"/>
    </row>
    <row r="4688" spans="1:20" x14ac:dyDescent="0.3">
      <c r="A4688" s="98"/>
      <c r="B4688" s="98"/>
      <c r="C4688" s="98"/>
      <c r="D4688" s="98"/>
      <c r="E4688" s="98"/>
      <c r="F4688" s="98"/>
      <c r="G4688" s="98"/>
      <c r="H4688" s="98"/>
      <c r="I4688" s="98"/>
      <c r="J4688" s="98"/>
      <c r="K4688" s="98"/>
      <c r="L4688" s="98"/>
      <c r="M4688" s="98"/>
      <c r="N4688" s="98"/>
      <c r="O4688" s="98"/>
      <c r="P4688" s="98"/>
      <c r="Q4688" s="98"/>
      <c r="R4688" s="98"/>
      <c r="S4688" s="98"/>
      <c r="T4688" s="108"/>
    </row>
    <row r="4689" spans="1:20" x14ac:dyDescent="0.3">
      <c r="A4689" s="98"/>
      <c r="B4689" s="98"/>
      <c r="C4689" s="98"/>
      <c r="D4689" s="98"/>
      <c r="E4689" s="98"/>
      <c r="F4689" s="98"/>
      <c r="G4689" s="98"/>
      <c r="H4689" s="98"/>
      <c r="I4689" s="98"/>
      <c r="J4689" s="98"/>
      <c r="K4689" s="98"/>
      <c r="L4689" s="98"/>
      <c r="M4689" s="98"/>
      <c r="N4689" s="98"/>
      <c r="O4689" s="98"/>
      <c r="P4689" s="98"/>
      <c r="Q4689" s="98"/>
      <c r="R4689" s="98"/>
      <c r="S4689" s="98"/>
      <c r="T4689" s="108"/>
    </row>
    <row r="4690" spans="1:20" x14ac:dyDescent="0.3">
      <c r="A4690" s="98"/>
      <c r="B4690" s="98"/>
      <c r="C4690" s="98"/>
      <c r="D4690" s="98"/>
      <c r="E4690" s="98"/>
      <c r="F4690" s="98"/>
      <c r="G4690" s="98"/>
      <c r="H4690" s="98"/>
      <c r="I4690" s="98"/>
      <c r="J4690" s="98"/>
      <c r="K4690" s="98"/>
      <c r="L4690" s="98"/>
      <c r="M4690" s="98"/>
      <c r="N4690" s="98"/>
      <c r="O4690" s="98"/>
      <c r="P4690" s="98"/>
      <c r="Q4690" s="98"/>
      <c r="R4690" s="98"/>
      <c r="S4690" s="98"/>
      <c r="T4690" s="108"/>
    </row>
    <row r="4691" spans="1:20" x14ac:dyDescent="0.3">
      <c r="A4691" s="98"/>
      <c r="B4691" s="98"/>
      <c r="C4691" s="98"/>
      <c r="D4691" s="98"/>
      <c r="E4691" s="98"/>
      <c r="F4691" s="98"/>
      <c r="G4691" s="98"/>
      <c r="H4691" s="98"/>
      <c r="I4691" s="98"/>
      <c r="J4691" s="98"/>
      <c r="K4691" s="98"/>
      <c r="L4691" s="98"/>
      <c r="M4691" s="98"/>
      <c r="N4691" s="98"/>
      <c r="O4691" s="98"/>
      <c r="P4691" s="98"/>
      <c r="Q4691" s="98"/>
      <c r="R4691" s="98"/>
      <c r="S4691" s="98"/>
      <c r="T4691" s="108"/>
    </row>
    <row r="4692" spans="1:20" x14ac:dyDescent="0.3">
      <c r="A4692" s="98"/>
      <c r="B4692" s="98"/>
      <c r="C4692" s="98"/>
      <c r="D4692" s="98"/>
      <c r="E4692" s="98"/>
      <c r="F4692" s="98"/>
      <c r="G4692" s="98"/>
      <c r="H4692" s="98"/>
      <c r="I4692" s="98"/>
      <c r="J4692" s="98"/>
      <c r="K4692" s="98"/>
      <c r="L4692" s="98"/>
      <c r="M4692" s="98"/>
      <c r="N4692" s="98"/>
      <c r="O4692" s="98"/>
      <c r="P4692" s="98"/>
      <c r="Q4692" s="98"/>
      <c r="R4692" s="98"/>
      <c r="S4692" s="98"/>
      <c r="T4692" s="108"/>
    </row>
    <row r="4693" spans="1:20" x14ac:dyDescent="0.3">
      <c r="A4693" s="98"/>
      <c r="B4693" s="98"/>
      <c r="C4693" s="98"/>
      <c r="D4693" s="98"/>
      <c r="E4693" s="98"/>
      <c r="F4693" s="98"/>
      <c r="G4693" s="98"/>
      <c r="H4693" s="98"/>
      <c r="I4693" s="98"/>
      <c r="J4693" s="98"/>
      <c r="K4693" s="98"/>
      <c r="L4693" s="98"/>
      <c r="M4693" s="98"/>
      <c r="N4693" s="98"/>
      <c r="O4693" s="98"/>
      <c r="P4693" s="98"/>
      <c r="Q4693" s="98"/>
      <c r="R4693" s="98"/>
      <c r="S4693" s="98"/>
      <c r="T4693" s="108"/>
    </row>
    <row r="4694" spans="1:20" x14ac:dyDescent="0.3">
      <c r="A4694" s="98"/>
      <c r="B4694" s="98"/>
      <c r="C4694" s="98"/>
      <c r="D4694" s="98"/>
      <c r="E4694" s="98"/>
      <c r="F4694" s="98"/>
      <c r="G4694" s="98"/>
      <c r="H4694" s="98"/>
      <c r="I4694" s="98"/>
      <c r="J4694" s="98"/>
      <c r="K4694" s="98"/>
      <c r="L4694" s="98"/>
      <c r="M4694" s="98"/>
      <c r="N4694" s="98"/>
      <c r="O4694" s="98"/>
      <c r="P4694" s="98"/>
      <c r="Q4694" s="98"/>
      <c r="R4694" s="98"/>
      <c r="S4694" s="98"/>
      <c r="T4694" s="108"/>
    </row>
    <row r="4695" spans="1:20" x14ac:dyDescent="0.3">
      <c r="A4695" s="98"/>
      <c r="B4695" s="98"/>
      <c r="C4695" s="98"/>
      <c r="D4695" s="98"/>
      <c r="E4695" s="98"/>
      <c r="F4695" s="98"/>
      <c r="G4695" s="98"/>
      <c r="H4695" s="98"/>
      <c r="I4695" s="98"/>
      <c r="J4695" s="98"/>
      <c r="K4695" s="98"/>
      <c r="L4695" s="98"/>
      <c r="M4695" s="98"/>
      <c r="N4695" s="98"/>
      <c r="O4695" s="98"/>
      <c r="P4695" s="98"/>
      <c r="Q4695" s="98"/>
      <c r="R4695" s="98"/>
      <c r="S4695" s="98"/>
      <c r="T4695" s="108"/>
    </row>
    <row r="4696" spans="1:20" x14ac:dyDescent="0.3">
      <c r="A4696" s="98"/>
      <c r="B4696" s="98"/>
      <c r="C4696" s="98"/>
      <c r="D4696" s="98"/>
      <c r="E4696" s="98"/>
      <c r="F4696" s="98"/>
      <c r="G4696" s="98"/>
      <c r="H4696" s="98"/>
      <c r="I4696" s="98"/>
      <c r="J4696" s="98"/>
      <c r="K4696" s="98"/>
      <c r="L4696" s="98"/>
      <c r="M4696" s="98"/>
      <c r="N4696" s="98"/>
      <c r="O4696" s="98"/>
      <c r="P4696" s="98"/>
      <c r="Q4696" s="98"/>
      <c r="R4696" s="98"/>
      <c r="S4696" s="98"/>
      <c r="T4696" s="108"/>
    </row>
    <row r="4697" spans="1:20" x14ac:dyDescent="0.3">
      <c r="A4697" s="98"/>
      <c r="B4697" s="98"/>
      <c r="C4697" s="98"/>
      <c r="D4697" s="98"/>
      <c r="E4697" s="98"/>
      <c r="F4697" s="98"/>
      <c r="G4697" s="98"/>
      <c r="H4697" s="98"/>
      <c r="I4697" s="98"/>
      <c r="J4697" s="98"/>
      <c r="K4697" s="98"/>
      <c r="L4697" s="98"/>
      <c r="M4697" s="98"/>
      <c r="N4697" s="98"/>
      <c r="O4697" s="98"/>
      <c r="P4697" s="98"/>
      <c r="Q4697" s="98"/>
      <c r="R4697" s="98"/>
      <c r="S4697" s="98"/>
      <c r="T4697" s="108"/>
    </row>
    <row r="4698" spans="1:20" x14ac:dyDescent="0.3">
      <c r="A4698" s="98"/>
      <c r="B4698" s="98"/>
      <c r="C4698" s="98"/>
      <c r="D4698" s="98"/>
      <c r="E4698" s="98"/>
      <c r="F4698" s="98"/>
      <c r="G4698" s="98"/>
      <c r="H4698" s="98"/>
      <c r="I4698" s="98"/>
      <c r="J4698" s="98"/>
      <c r="K4698" s="98"/>
      <c r="L4698" s="98"/>
      <c r="M4698" s="98"/>
      <c r="N4698" s="98"/>
      <c r="O4698" s="98"/>
      <c r="P4698" s="98"/>
      <c r="Q4698" s="98"/>
      <c r="R4698" s="98"/>
      <c r="S4698" s="98"/>
      <c r="T4698" s="108"/>
    </row>
    <row r="4699" spans="1:20" x14ac:dyDescent="0.3">
      <c r="A4699" s="98"/>
      <c r="B4699" s="98"/>
      <c r="C4699" s="98"/>
      <c r="D4699" s="98"/>
      <c r="E4699" s="98"/>
      <c r="F4699" s="98"/>
      <c r="G4699" s="98"/>
      <c r="H4699" s="98"/>
      <c r="I4699" s="98"/>
      <c r="J4699" s="98"/>
      <c r="K4699" s="98"/>
      <c r="L4699" s="98"/>
      <c r="M4699" s="98"/>
      <c r="N4699" s="98"/>
      <c r="O4699" s="98"/>
      <c r="P4699" s="98"/>
      <c r="Q4699" s="98"/>
      <c r="R4699" s="98"/>
      <c r="S4699" s="98"/>
      <c r="T4699" s="108"/>
    </row>
    <row r="4700" spans="1:20" x14ac:dyDescent="0.3">
      <c r="A4700" s="98"/>
      <c r="B4700" s="98"/>
      <c r="C4700" s="98"/>
      <c r="D4700" s="98"/>
      <c r="E4700" s="98"/>
      <c r="F4700" s="98"/>
      <c r="G4700" s="98"/>
      <c r="H4700" s="98"/>
      <c r="I4700" s="98"/>
      <c r="J4700" s="98"/>
      <c r="K4700" s="98"/>
      <c r="L4700" s="98"/>
      <c r="M4700" s="98"/>
      <c r="N4700" s="98"/>
      <c r="O4700" s="98"/>
      <c r="P4700" s="98"/>
      <c r="Q4700" s="98"/>
      <c r="R4700" s="98"/>
      <c r="S4700" s="98"/>
      <c r="T4700" s="108"/>
    </row>
    <row r="4701" spans="1:20" x14ac:dyDescent="0.3">
      <c r="A4701" s="98"/>
      <c r="B4701" s="98"/>
      <c r="C4701" s="98"/>
      <c r="D4701" s="98"/>
      <c r="E4701" s="98"/>
      <c r="F4701" s="98"/>
      <c r="G4701" s="98"/>
      <c r="H4701" s="98"/>
      <c r="I4701" s="98"/>
      <c r="J4701" s="98"/>
      <c r="K4701" s="98"/>
      <c r="L4701" s="98"/>
      <c r="M4701" s="98"/>
      <c r="N4701" s="98"/>
      <c r="O4701" s="98"/>
      <c r="P4701" s="98"/>
      <c r="Q4701" s="98"/>
      <c r="R4701" s="98"/>
      <c r="S4701" s="98"/>
      <c r="T4701" s="108"/>
    </row>
    <row r="4702" spans="1:20" x14ac:dyDescent="0.3">
      <c r="A4702" s="98"/>
      <c r="B4702" s="98"/>
      <c r="C4702" s="98"/>
      <c r="D4702" s="98"/>
      <c r="E4702" s="98"/>
      <c r="F4702" s="98"/>
      <c r="G4702" s="98"/>
      <c r="H4702" s="98"/>
      <c r="I4702" s="98"/>
      <c r="J4702" s="98"/>
      <c r="K4702" s="98"/>
      <c r="L4702" s="98"/>
      <c r="M4702" s="98"/>
      <c r="N4702" s="98"/>
      <c r="O4702" s="98"/>
      <c r="P4702" s="98"/>
      <c r="Q4702" s="98"/>
      <c r="R4702" s="98"/>
      <c r="S4702" s="98"/>
      <c r="T4702" s="108"/>
    </row>
    <row r="4703" spans="1:20" x14ac:dyDescent="0.3">
      <c r="A4703" s="98"/>
      <c r="B4703" s="98"/>
      <c r="C4703" s="98"/>
      <c r="D4703" s="98"/>
      <c r="E4703" s="98"/>
      <c r="F4703" s="98"/>
      <c r="G4703" s="98"/>
      <c r="H4703" s="98"/>
      <c r="I4703" s="98"/>
      <c r="J4703" s="98"/>
      <c r="K4703" s="98"/>
      <c r="L4703" s="98"/>
      <c r="M4703" s="98"/>
      <c r="N4703" s="98"/>
      <c r="O4703" s="98"/>
      <c r="P4703" s="98"/>
      <c r="Q4703" s="98"/>
      <c r="R4703" s="98"/>
      <c r="S4703" s="98"/>
      <c r="T4703" s="108"/>
    </row>
    <row r="4704" spans="1:20" x14ac:dyDescent="0.3">
      <c r="A4704" s="98"/>
      <c r="B4704" s="98"/>
      <c r="C4704" s="98"/>
      <c r="D4704" s="98"/>
      <c r="E4704" s="98"/>
      <c r="F4704" s="98"/>
      <c r="G4704" s="98"/>
      <c r="H4704" s="98"/>
      <c r="I4704" s="98"/>
      <c r="J4704" s="98"/>
      <c r="K4704" s="98"/>
      <c r="L4704" s="98"/>
      <c r="M4704" s="98"/>
      <c r="N4704" s="98"/>
      <c r="O4704" s="98"/>
      <c r="P4704" s="98"/>
      <c r="Q4704" s="98"/>
      <c r="R4704" s="98"/>
      <c r="S4704" s="98"/>
      <c r="T4704" s="108"/>
    </row>
    <row r="4705" spans="1:20" x14ac:dyDescent="0.3">
      <c r="A4705" s="98"/>
      <c r="B4705" s="98"/>
      <c r="C4705" s="98"/>
      <c r="D4705" s="98"/>
      <c r="E4705" s="98"/>
      <c r="F4705" s="98"/>
      <c r="G4705" s="98"/>
      <c r="H4705" s="98"/>
      <c r="I4705" s="98"/>
      <c r="J4705" s="98"/>
      <c r="K4705" s="98"/>
      <c r="L4705" s="98"/>
      <c r="M4705" s="98"/>
      <c r="N4705" s="98"/>
      <c r="O4705" s="98"/>
      <c r="P4705" s="98"/>
      <c r="Q4705" s="98"/>
      <c r="R4705" s="98"/>
      <c r="S4705" s="98"/>
      <c r="T4705" s="108"/>
    </row>
    <row r="4706" spans="1:20" x14ac:dyDescent="0.3">
      <c r="A4706" s="98"/>
      <c r="B4706" s="98"/>
      <c r="C4706" s="98"/>
      <c r="D4706" s="98"/>
      <c r="E4706" s="98"/>
      <c r="F4706" s="98"/>
      <c r="G4706" s="98"/>
      <c r="H4706" s="98"/>
      <c r="I4706" s="98"/>
      <c r="J4706" s="98"/>
      <c r="K4706" s="98"/>
      <c r="L4706" s="98"/>
      <c r="M4706" s="98"/>
      <c r="N4706" s="98"/>
      <c r="O4706" s="98"/>
      <c r="P4706" s="98"/>
      <c r="Q4706" s="98"/>
      <c r="R4706" s="98"/>
      <c r="S4706" s="98"/>
      <c r="T4706" s="108"/>
    </row>
    <row r="4707" spans="1:20" x14ac:dyDescent="0.3">
      <c r="A4707" s="98"/>
      <c r="B4707" s="98"/>
      <c r="C4707" s="98"/>
      <c r="D4707" s="98"/>
      <c r="E4707" s="98"/>
      <c r="F4707" s="98"/>
      <c r="G4707" s="98"/>
      <c r="H4707" s="98"/>
      <c r="I4707" s="98"/>
      <c r="J4707" s="98"/>
      <c r="K4707" s="98"/>
      <c r="L4707" s="98"/>
      <c r="M4707" s="98"/>
      <c r="N4707" s="98"/>
      <c r="O4707" s="98"/>
      <c r="P4707" s="98"/>
      <c r="Q4707" s="98"/>
      <c r="R4707" s="98"/>
      <c r="S4707" s="98"/>
      <c r="T4707" s="108"/>
    </row>
    <row r="4708" spans="1:20" x14ac:dyDescent="0.3">
      <c r="A4708" s="98"/>
      <c r="B4708" s="98"/>
      <c r="C4708" s="98"/>
      <c r="D4708" s="98"/>
      <c r="E4708" s="98"/>
      <c r="F4708" s="98"/>
      <c r="G4708" s="98"/>
      <c r="H4708" s="98"/>
      <c r="I4708" s="98"/>
      <c r="J4708" s="98"/>
      <c r="K4708" s="98"/>
      <c r="L4708" s="98"/>
      <c r="M4708" s="98"/>
      <c r="N4708" s="98"/>
      <c r="O4708" s="98"/>
      <c r="P4708" s="98"/>
      <c r="Q4708" s="98"/>
      <c r="R4708" s="98"/>
      <c r="S4708" s="98"/>
      <c r="T4708" s="108"/>
    </row>
    <row r="4709" spans="1:20" x14ac:dyDescent="0.3">
      <c r="A4709" s="98"/>
      <c r="B4709" s="98"/>
      <c r="C4709" s="98"/>
      <c r="D4709" s="98"/>
      <c r="E4709" s="98"/>
      <c r="F4709" s="98"/>
      <c r="G4709" s="98"/>
      <c r="H4709" s="98"/>
      <c r="I4709" s="98"/>
      <c r="J4709" s="98"/>
      <c r="K4709" s="98"/>
      <c r="L4709" s="98"/>
      <c r="M4709" s="98"/>
      <c r="N4709" s="98"/>
      <c r="O4709" s="98"/>
      <c r="P4709" s="98"/>
      <c r="Q4709" s="98"/>
      <c r="R4709" s="98"/>
      <c r="S4709" s="98"/>
      <c r="T4709" s="108"/>
    </row>
    <row r="4710" spans="1:20" x14ac:dyDescent="0.3">
      <c r="A4710" s="98"/>
      <c r="B4710" s="98"/>
      <c r="C4710" s="98"/>
      <c r="D4710" s="98"/>
      <c r="E4710" s="98"/>
      <c r="F4710" s="98"/>
      <c r="G4710" s="98"/>
      <c r="H4710" s="98"/>
      <c r="I4710" s="98"/>
      <c r="J4710" s="98"/>
      <c r="K4710" s="98"/>
      <c r="L4710" s="98"/>
      <c r="M4710" s="98"/>
      <c r="N4710" s="98"/>
      <c r="O4710" s="98"/>
      <c r="P4710" s="98"/>
      <c r="Q4710" s="98"/>
      <c r="R4710" s="98"/>
      <c r="S4710" s="98"/>
      <c r="T4710" s="108"/>
    </row>
    <row r="4711" spans="1:20" x14ac:dyDescent="0.3">
      <c r="A4711" s="98"/>
      <c r="B4711" s="98"/>
      <c r="C4711" s="98"/>
      <c r="D4711" s="98"/>
      <c r="E4711" s="98"/>
      <c r="F4711" s="98"/>
      <c r="G4711" s="98"/>
      <c r="H4711" s="98"/>
      <c r="I4711" s="98"/>
      <c r="J4711" s="98"/>
      <c r="K4711" s="98"/>
      <c r="L4711" s="98"/>
      <c r="M4711" s="98"/>
      <c r="N4711" s="98"/>
      <c r="O4711" s="98"/>
      <c r="P4711" s="98"/>
      <c r="Q4711" s="98"/>
      <c r="R4711" s="98"/>
      <c r="S4711" s="98"/>
      <c r="T4711" s="108"/>
    </row>
    <row r="4712" spans="1:20" x14ac:dyDescent="0.3">
      <c r="A4712" s="98"/>
      <c r="B4712" s="98"/>
      <c r="C4712" s="98"/>
      <c r="D4712" s="98"/>
      <c r="E4712" s="98"/>
      <c r="F4712" s="98"/>
      <c r="G4712" s="98"/>
      <c r="H4712" s="98"/>
      <c r="I4712" s="98"/>
      <c r="J4712" s="98"/>
      <c r="K4712" s="98"/>
      <c r="L4712" s="98"/>
      <c r="M4712" s="98"/>
      <c r="N4712" s="98"/>
      <c r="O4712" s="98"/>
      <c r="P4712" s="98"/>
      <c r="Q4712" s="98"/>
      <c r="R4712" s="98"/>
      <c r="S4712" s="98"/>
      <c r="T4712" s="108"/>
    </row>
    <row r="4713" spans="1:20" x14ac:dyDescent="0.3">
      <c r="A4713" s="98"/>
      <c r="B4713" s="98"/>
      <c r="C4713" s="98"/>
      <c r="D4713" s="98"/>
      <c r="E4713" s="98"/>
      <c r="F4713" s="98"/>
      <c r="G4713" s="98"/>
      <c r="H4713" s="98"/>
      <c r="I4713" s="98"/>
      <c r="J4713" s="98"/>
      <c r="K4713" s="98"/>
      <c r="L4713" s="98"/>
      <c r="M4713" s="98"/>
      <c r="N4713" s="98"/>
      <c r="O4713" s="98"/>
      <c r="P4713" s="98"/>
      <c r="Q4713" s="98"/>
      <c r="R4713" s="98"/>
      <c r="S4713" s="98"/>
      <c r="T4713" s="108"/>
    </row>
    <row r="4714" spans="1:20" x14ac:dyDescent="0.3">
      <c r="A4714" s="98"/>
      <c r="B4714" s="98"/>
      <c r="C4714" s="98"/>
      <c r="D4714" s="98"/>
      <c r="E4714" s="98"/>
      <c r="F4714" s="98"/>
      <c r="G4714" s="98"/>
      <c r="H4714" s="98"/>
      <c r="I4714" s="98"/>
      <c r="J4714" s="98"/>
      <c r="K4714" s="98"/>
      <c r="L4714" s="98"/>
      <c r="M4714" s="98"/>
      <c r="N4714" s="98"/>
      <c r="O4714" s="98"/>
      <c r="P4714" s="98"/>
      <c r="Q4714" s="98"/>
      <c r="R4714" s="98"/>
      <c r="S4714" s="98"/>
      <c r="T4714" s="108"/>
    </row>
    <row r="4715" spans="1:20" x14ac:dyDescent="0.3">
      <c r="A4715" s="98"/>
      <c r="B4715" s="98"/>
      <c r="C4715" s="98"/>
      <c r="D4715" s="98"/>
      <c r="E4715" s="98"/>
      <c r="F4715" s="98"/>
      <c r="G4715" s="98"/>
      <c r="H4715" s="98"/>
      <c r="I4715" s="98"/>
      <c r="J4715" s="98"/>
      <c r="K4715" s="98"/>
      <c r="L4715" s="98"/>
      <c r="M4715" s="98"/>
      <c r="N4715" s="98"/>
      <c r="O4715" s="98"/>
      <c r="P4715" s="98"/>
      <c r="Q4715" s="98"/>
      <c r="R4715" s="98"/>
      <c r="S4715" s="98"/>
      <c r="T4715" s="108"/>
    </row>
    <row r="4716" spans="1:20" x14ac:dyDescent="0.3">
      <c r="A4716" s="98"/>
      <c r="B4716" s="98"/>
      <c r="C4716" s="98"/>
      <c r="D4716" s="98"/>
      <c r="E4716" s="98"/>
      <c r="F4716" s="98"/>
      <c r="G4716" s="98"/>
      <c r="H4716" s="98"/>
      <c r="I4716" s="98"/>
      <c r="J4716" s="98"/>
      <c r="K4716" s="98"/>
      <c r="L4716" s="98"/>
      <c r="M4716" s="98"/>
      <c r="N4716" s="98"/>
      <c r="O4716" s="98"/>
      <c r="P4716" s="98"/>
      <c r="Q4716" s="98"/>
      <c r="R4716" s="98"/>
      <c r="S4716" s="98"/>
      <c r="T4716" s="108"/>
    </row>
    <row r="4717" spans="1:20" x14ac:dyDescent="0.3">
      <c r="A4717" s="98"/>
      <c r="B4717" s="98"/>
      <c r="C4717" s="98"/>
      <c r="D4717" s="98"/>
      <c r="E4717" s="98"/>
      <c r="F4717" s="98"/>
      <c r="G4717" s="98"/>
      <c r="H4717" s="98"/>
      <c r="I4717" s="98"/>
      <c r="J4717" s="98"/>
      <c r="K4717" s="98"/>
      <c r="L4717" s="98"/>
      <c r="M4717" s="98"/>
      <c r="N4717" s="98"/>
      <c r="O4717" s="98"/>
      <c r="P4717" s="98"/>
      <c r="Q4717" s="98"/>
      <c r="R4717" s="98"/>
      <c r="S4717" s="98"/>
      <c r="T4717" s="108"/>
    </row>
    <row r="4718" spans="1:20" x14ac:dyDescent="0.3">
      <c r="A4718" s="98"/>
      <c r="B4718" s="98"/>
      <c r="C4718" s="98"/>
      <c r="D4718" s="98"/>
      <c r="E4718" s="98"/>
      <c r="F4718" s="98"/>
      <c r="G4718" s="98"/>
      <c r="H4718" s="98"/>
      <c r="I4718" s="98"/>
      <c r="J4718" s="98"/>
      <c r="K4718" s="98"/>
      <c r="L4718" s="98"/>
      <c r="M4718" s="98"/>
      <c r="N4718" s="98"/>
      <c r="O4718" s="98"/>
      <c r="P4718" s="98"/>
      <c r="Q4718" s="98"/>
      <c r="R4718" s="98"/>
      <c r="S4718" s="98"/>
      <c r="T4718" s="108"/>
    </row>
    <row r="4719" spans="1:20" x14ac:dyDescent="0.3">
      <c r="A4719" s="98"/>
      <c r="B4719" s="98"/>
      <c r="C4719" s="98"/>
      <c r="D4719" s="98"/>
      <c r="E4719" s="98"/>
      <c r="F4719" s="98"/>
      <c r="G4719" s="98"/>
      <c r="H4719" s="98"/>
      <c r="I4719" s="98"/>
      <c r="J4719" s="98"/>
      <c r="K4719" s="98"/>
      <c r="L4719" s="98"/>
      <c r="M4719" s="98"/>
      <c r="N4719" s="98"/>
      <c r="O4719" s="98"/>
      <c r="P4719" s="98"/>
      <c r="Q4719" s="98"/>
      <c r="R4719" s="98"/>
      <c r="S4719" s="98"/>
      <c r="T4719" s="108"/>
    </row>
    <row r="4720" spans="1:20" x14ac:dyDescent="0.3">
      <c r="A4720" s="98"/>
      <c r="B4720" s="98"/>
      <c r="C4720" s="98"/>
      <c r="D4720" s="98"/>
      <c r="E4720" s="98"/>
      <c r="F4720" s="98"/>
      <c r="G4720" s="98"/>
      <c r="H4720" s="98"/>
      <c r="I4720" s="98"/>
      <c r="J4720" s="98"/>
      <c r="K4720" s="98"/>
      <c r="L4720" s="98"/>
      <c r="M4720" s="98"/>
      <c r="N4720" s="98"/>
      <c r="O4720" s="98"/>
      <c r="P4720" s="98"/>
      <c r="Q4720" s="98"/>
      <c r="R4720" s="98"/>
      <c r="S4720" s="98"/>
      <c r="T4720" s="108"/>
    </row>
    <row r="4721" spans="1:20" x14ac:dyDescent="0.3">
      <c r="A4721" s="98"/>
      <c r="B4721" s="98"/>
      <c r="C4721" s="98"/>
      <c r="D4721" s="98"/>
      <c r="E4721" s="98"/>
      <c r="F4721" s="98"/>
      <c r="G4721" s="98"/>
      <c r="H4721" s="98"/>
      <c r="I4721" s="98"/>
      <c r="J4721" s="98"/>
      <c r="K4721" s="98"/>
      <c r="L4721" s="98"/>
      <c r="M4721" s="98"/>
      <c r="N4721" s="98"/>
      <c r="O4721" s="98"/>
      <c r="P4721" s="98"/>
      <c r="Q4721" s="98"/>
      <c r="R4721" s="98"/>
      <c r="S4721" s="98"/>
      <c r="T4721" s="108"/>
    </row>
    <row r="4722" spans="1:20" x14ac:dyDescent="0.3">
      <c r="A4722" s="98"/>
      <c r="B4722" s="98"/>
      <c r="C4722" s="98"/>
      <c r="D4722" s="98"/>
      <c r="E4722" s="98"/>
      <c r="F4722" s="98"/>
      <c r="G4722" s="98"/>
      <c r="H4722" s="98"/>
      <c r="I4722" s="98"/>
      <c r="J4722" s="98"/>
      <c r="K4722" s="98"/>
      <c r="L4722" s="98"/>
      <c r="M4722" s="98"/>
      <c r="N4722" s="98"/>
      <c r="O4722" s="98"/>
      <c r="P4722" s="98"/>
      <c r="Q4722" s="98"/>
      <c r="R4722" s="98"/>
      <c r="S4722" s="98"/>
      <c r="T4722" s="108"/>
    </row>
    <row r="4723" spans="1:20" x14ac:dyDescent="0.3">
      <c r="A4723" s="98"/>
      <c r="B4723" s="98"/>
      <c r="C4723" s="98"/>
      <c r="D4723" s="98"/>
      <c r="E4723" s="98"/>
      <c r="F4723" s="98"/>
      <c r="G4723" s="98"/>
      <c r="H4723" s="98"/>
      <c r="I4723" s="98"/>
      <c r="J4723" s="98"/>
      <c r="K4723" s="98"/>
      <c r="L4723" s="98"/>
      <c r="M4723" s="98"/>
      <c r="N4723" s="98"/>
      <c r="O4723" s="98"/>
      <c r="P4723" s="98"/>
      <c r="Q4723" s="98"/>
      <c r="R4723" s="98"/>
      <c r="S4723" s="98"/>
      <c r="T4723" s="108"/>
    </row>
    <row r="4724" spans="1:20" x14ac:dyDescent="0.3">
      <c r="A4724" s="98"/>
      <c r="B4724" s="98"/>
      <c r="C4724" s="98"/>
      <c r="D4724" s="98"/>
      <c r="E4724" s="98"/>
      <c r="F4724" s="98"/>
      <c r="G4724" s="98"/>
      <c r="H4724" s="98"/>
      <c r="I4724" s="98"/>
      <c r="J4724" s="98"/>
      <c r="K4724" s="98"/>
      <c r="L4724" s="98"/>
      <c r="M4724" s="98"/>
      <c r="N4724" s="98"/>
      <c r="O4724" s="98"/>
      <c r="P4724" s="98"/>
      <c r="Q4724" s="98"/>
      <c r="R4724" s="98"/>
      <c r="S4724" s="98"/>
      <c r="T4724" s="108"/>
    </row>
    <row r="4725" spans="1:20" x14ac:dyDescent="0.3">
      <c r="A4725" s="98"/>
      <c r="B4725" s="98"/>
      <c r="C4725" s="98"/>
      <c r="D4725" s="98"/>
      <c r="E4725" s="98"/>
      <c r="F4725" s="98"/>
      <c r="G4725" s="98"/>
      <c r="H4725" s="98"/>
      <c r="I4725" s="98"/>
      <c r="J4725" s="98"/>
      <c r="K4725" s="98"/>
      <c r="L4725" s="98"/>
      <c r="M4725" s="98"/>
      <c r="N4725" s="98"/>
      <c r="O4725" s="98"/>
      <c r="P4725" s="98"/>
      <c r="Q4725" s="98"/>
      <c r="R4725" s="98"/>
      <c r="S4725" s="98"/>
      <c r="T4725" s="108"/>
    </row>
    <row r="4726" spans="1:20" x14ac:dyDescent="0.3">
      <c r="A4726" s="98"/>
      <c r="B4726" s="98"/>
      <c r="C4726" s="98"/>
      <c r="D4726" s="98"/>
      <c r="E4726" s="98"/>
      <c r="F4726" s="98"/>
      <c r="G4726" s="98"/>
      <c r="H4726" s="98"/>
      <c r="I4726" s="98"/>
      <c r="J4726" s="98"/>
      <c r="K4726" s="98"/>
      <c r="L4726" s="98"/>
      <c r="M4726" s="98"/>
      <c r="N4726" s="98"/>
      <c r="O4726" s="98"/>
      <c r="P4726" s="98"/>
      <c r="Q4726" s="98"/>
      <c r="R4726" s="98"/>
      <c r="S4726" s="98"/>
      <c r="T4726" s="108"/>
    </row>
    <row r="4727" spans="1:20" x14ac:dyDescent="0.3">
      <c r="A4727" s="98"/>
      <c r="B4727" s="98"/>
      <c r="C4727" s="98"/>
      <c r="D4727" s="98"/>
      <c r="E4727" s="98"/>
      <c r="F4727" s="98"/>
      <c r="G4727" s="98"/>
      <c r="H4727" s="98"/>
      <c r="I4727" s="98"/>
      <c r="J4727" s="98"/>
      <c r="K4727" s="98"/>
      <c r="L4727" s="98"/>
      <c r="M4727" s="98"/>
      <c r="N4727" s="98"/>
      <c r="O4727" s="98"/>
      <c r="P4727" s="98"/>
      <c r="Q4727" s="98"/>
      <c r="R4727" s="98"/>
      <c r="S4727" s="98"/>
      <c r="T4727" s="108"/>
    </row>
    <row r="4728" spans="1:20" x14ac:dyDescent="0.3">
      <c r="A4728" s="98"/>
      <c r="B4728" s="98"/>
      <c r="C4728" s="98"/>
      <c r="D4728" s="98"/>
      <c r="E4728" s="98"/>
      <c r="F4728" s="98"/>
      <c r="G4728" s="98"/>
      <c r="H4728" s="98"/>
      <c r="I4728" s="98"/>
      <c r="J4728" s="98"/>
      <c r="K4728" s="98"/>
      <c r="L4728" s="98"/>
      <c r="M4728" s="98"/>
      <c r="N4728" s="98"/>
      <c r="O4728" s="98"/>
      <c r="P4728" s="98"/>
      <c r="Q4728" s="98"/>
      <c r="R4728" s="98"/>
      <c r="S4728" s="98"/>
      <c r="T4728" s="108"/>
    </row>
    <row r="4729" spans="1:20" x14ac:dyDescent="0.3">
      <c r="A4729" s="98"/>
      <c r="B4729" s="98"/>
      <c r="C4729" s="98"/>
      <c r="D4729" s="98"/>
      <c r="E4729" s="98"/>
      <c r="F4729" s="98"/>
      <c r="G4729" s="98"/>
      <c r="H4729" s="98"/>
      <c r="I4729" s="98"/>
      <c r="J4729" s="98"/>
      <c r="K4729" s="98"/>
      <c r="L4729" s="98"/>
      <c r="M4729" s="98"/>
      <c r="N4729" s="98"/>
      <c r="O4729" s="98"/>
      <c r="P4729" s="98"/>
      <c r="Q4729" s="98"/>
      <c r="R4729" s="98"/>
      <c r="S4729" s="98"/>
      <c r="T4729" s="108"/>
    </row>
    <row r="4730" spans="1:20" x14ac:dyDescent="0.3">
      <c r="A4730" s="98"/>
      <c r="B4730" s="98"/>
      <c r="C4730" s="98"/>
      <c r="D4730" s="98"/>
      <c r="E4730" s="98"/>
      <c r="F4730" s="98"/>
      <c r="G4730" s="98"/>
      <c r="H4730" s="98"/>
      <c r="I4730" s="98"/>
      <c r="J4730" s="98"/>
      <c r="K4730" s="98"/>
      <c r="L4730" s="98"/>
      <c r="M4730" s="98"/>
      <c r="N4730" s="98"/>
      <c r="O4730" s="98"/>
      <c r="P4730" s="98"/>
      <c r="Q4730" s="98"/>
      <c r="R4730" s="98"/>
      <c r="S4730" s="98"/>
      <c r="T4730" s="108"/>
    </row>
    <row r="4731" spans="1:20" x14ac:dyDescent="0.3">
      <c r="A4731" s="98"/>
      <c r="B4731" s="98"/>
      <c r="C4731" s="98"/>
      <c r="D4731" s="98"/>
      <c r="E4731" s="98"/>
      <c r="F4731" s="98"/>
      <c r="G4731" s="98"/>
      <c r="H4731" s="98"/>
      <c r="I4731" s="98"/>
      <c r="J4731" s="98"/>
      <c r="K4731" s="98"/>
      <c r="L4731" s="98"/>
      <c r="M4731" s="98"/>
      <c r="N4731" s="98"/>
      <c r="O4731" s="98"/>
      <c r="P4731" s="98"/>
      <c r="Q4731" s="98"/>
      <c r="R4731" s="98"/>
      <c r="S4731" s="98"/>
      <c r="T4731" s="108"/>
    </row>
    <row r="4732" spans="1:20" x14ac:dyDescent="0.3">
      <c r="A4732" s="98"/>
      <c r="B4732" s="98"/>
      <c r="C4732" s="98"/>
      <c r="D4732" s="98"/>
      <c r="E4732" s="98"/>
      <c r="F4732" s="98"/>
      <c r="G4732" s="98"/>
      <c r="H4732" s="98"/>
      <c r="I4732" s="98"/>
      <c r="J4732" s="98"/>
      <c r="K4732" s="98"/>
      <c r="L4732" s="98"/>
      <c r="M4732" s="98"/>
      <c r="N4732" s="98"/>
      <c r="O4732" s="98"/>
      <c r="P4732" s="98"/>
      <c r="Q4732" s="98"/>
      <c r="R4732" s="98"/>
      <c r="S4732" s="98"/>
      <c r="T4732" s="108"/>
    </row>
    <row r="4733" spans="1:20" x14ac:dyDescent="0.3">
      <c r="A4733" s="98"/>
      <c r="B4733" s="98"/>
      <c r="C4733" s="98"/>
      <c r="D4733" s="98"/>
      <c r="E4733" s="98"/>
      <c r="F4733" s="98"/>
      <c r="G4733" s="98"/>
      <c r="H4733" s="98"/>
      <c r="I4733" s="98"/>
      <c r="J4733" s="98"/>
      <c r="K4733" s="98"/>
      <c r="L4733" s="98"/>
      <c r="M4733" s="98"/>
      <c r="N4733" s="98"/>
      <c r="O4733" s="98"/>
      <c r="P4733" s="98"/>
      <c r="Q4733" s="98"/>
      <c r="R4733" s="98"/>
      <c r="S4733" s="98"/>
      <c r="T4733" s="108"/>
    </row>
    <row r="4734" spans="1:20" x14ac:dyDescent="0.3">
      <c r="A4734" s="98"/>
      <c r="B4734" s="98"/>
      <c r="C4734" s="98"/>
      <c r="D4734" s="98"/>
      <c r="E4734" s="98"/>
      <c r="F4734" s="98"/>
      <c r="G4734" s="98"/>
      <c r="H4734" s="98"/>
      <c r="I4734" s="98"/>
      <c r="J4734" s="98"/>
      <c r="K4734" s="98"/>
      <c r="L4734" s="98"/>
      <c r="M4734" s="98"/>
      <c r="N4734" s="98"/>
      <c r="O4734" s="98"/>
      <c r="P4734" s="98"/>
      <c r="Q4734" s="98"/>
      <c r="R4734" s="98"/>
      <c r="S4734" s="98"/>
      <c r="T4734" s="108"/>
    </row>
    <row r="4735" spans="1:20" x14ac:dyDescent="0.3">
      <c r="A4735" s="98"/>
      <c r="B4735" s="98"/>
      <c r="C4735" s="98"/>
      <c r="D4735" s="98"/>
      <c r="E4735" s="98"/>
      <c r="F4735" s="98"/>
      <c r="G4735" s="98"/>
      <c r="H4735" s="98"/>
      <c r="I4735" s="98"/>
      <c r="J4735" s="98"/>
      <c r="K4735" s="98"/>
      <c r="L4735" s="98"/>
      <c r="M4735" s="98"/>
      <c r="N4735" s="98"/>
      <c r="O4735" s="98"/>
      <c r="P4735" s="98"/>
      <c r="Q4735" s="98"/>
      <c r="R4735" s="98"/>
      <c r="S4735" s="98"/>
      <c r="T4735" s="108"/>
    </row>
    <row r="4736" spans="1:20" x14ac:dyDescent="0.3">
      <c r="A4736" s="98"/>
      <c r="B4736" s="98"/>
      <c r="C4736" s="98"/>
      <c r="D4736" s="98"/>
      <c r="E4736" s="98"/>
      <c r="F4736" s="98"/>
      <c r="G4736" s="98"/>
      <c r="H4736" s="98"/>
      <c r="I4736" s="98"/>
      <c r="J4736" s="98"/>
      <c r="K4736" s="98"/>
      <c r="L4736" s="98"/>
      <c r="M4736" s="98"/>
      <c r="N4736" s="98"/>
      <c r="O4736" s="98"/>
      <c r="P4736" s="98"/>
      <c r="Q4736" s="98"/>
      <c r="R4736" s="98"/>
      <c r="S4736" s="98"/>
      <c r="T4736" s="108"/>
    </row>
    <row r="4737" spans="1:20" x14ac:dyDescent="0.3">
      <c r="A4737" s="98"/>
      <c r="B4737" s="98"/>
      <c r="C4737" s="98"/>
      <c r="D4737" s="98"/>
      <c r="E4737" s="98"/>
      <c r="F4737" s="98"/>
      <c r="G4737" s="98"/>
      <c r="H4737" s="98"/>
      <c r="I4737" s="98"/>
      <c r="J4737" s="98"/>
      <c r="K4737" s="98"/>
      <c r="L4737" s="98"/>
      <c r="M4737" s="98"/>
      <c r="N4737" s="98"/>
      <c r="O4737" s="98"/>
      <c r="P4737" s="98"/>
      <c r="Q4737" s="98"/>
      <c r="R4737" s="98"/>
      <c r="S4737" s="98"/>
      <c r="T4737" s="108"/>
    </row>
    <row r="4738" spans="1:20" x14ac:dyDescent="0.3">
      <c r="A4738" s="98"/>
      <c r="B4738" s="98"/>
      <c r="C4738" s="98"/>
      <c r="D4738" s="98"/>
      <c r="E4738" s="98"/>
      <c r="F4738" s="98"/>
      <c r="G4738" s="98"/>
      <c r="H4738" s="98"/>
      <c r="I4738" s="98"/>
      <c r="J4738" s="98"/>
      <c r="K4738" s="98"/>
      <c r="L4738" s="98"/>
      <c r="M4738" s="98"/>
      <c r="N4738" s="98"/>
      <c r="O4738" s="98"/>
      <c r="P4738" s="98"/>
      <c r="Q4738" s="98"/>
      <c r="R4738" s="98"/>
      <c r="S4738" s="98"/>
      <c r="T4738" s="108"/>
    </row>
    <row r="4739" spans="1:20" x14ac:dyDescent="0.3">
      <c r="A4739" s="98"/>
      <c r="B4739" s="98"/>
      <c r="C4739" s="98"/>
      <c r="D4739" s="98"/>
      <c r="E4739" s="98"/>
      <c r="F4739" s="98"/>
      <c r="G4739" s="98"/>
      <c r="H4739" s="98"/>
      <c r="I4739" s="98"/>
      <c r="J4739" s="98"/>
      <c r="K4739" s="98"/>
      <c r="L4739" s="98"/>
      <c r="M4739" s="98"/>
      <c r="N4739" s="98"/>
      <c r="O4739" s="98"/>
      <c r="P4739" s="98"/>
      <c r="Q4739" s="98"/>
      <c r="R4739" s="98"/>
      <c r="S4739" s="98"/>
      <c r="T4739" s="108"/>
    </row>
    <row r="4740" spans="1:20" x14ac:dyDescent="0.3">
      <c r="A4740" s="98"/>
      <c r="B4740" s="98"/>
      <c r="C4740" s="98"/>
      <c r="D4740" s="98"/>
      <c r="E4740" s="98"/>
      <c r="F4740" s="98"/>
      <c r="G4740" s="98"/>
      <c r="H4740" s="98"/>
      <c r="I4740" s="98"/>
      <c r="J4740" s="98"/>
      <c r="K4740" s="98"/>
      <c r="L4740" s="98"/>
      <c r="M4740" s="98"/>
      <c r="N4740" s="98"/>
      <c r="O4740" s="98"/>
      <c r="P4740" s="98"/>
      <c r="Q4740" s="98"/>
      <c r="R4740" s="98"/>
      <c r="S4740" s="98"/>
      <c r="T4740" s="108"/>
    </row>
    <row r="4741" spans="1:20" x14ac:dyDescent="0.3">
      <c r="A4741" s="98"/>
      <c r="B4741" s="98"/>
      <c r="C4741" s="98"/>
      <c r="D4741" s="98"/>
      <c r="E4741" s="98"/>
      <c r="F4741" s="98"/>
      <c r="G4741" s="98"/>
      <c r="H4741" s="98"/>
      <c r="I4741" s="98"/>
      <c r="J4741" s="98"/>
      <c r="K4741" s="98"/>
      <c r="L4741" s="98"/>
      <c r="M4741" s="98"/>
      <c r="N4741" s="98"/>
      <c r="O4741" s="98"/>
      <c r="P4741" s="98"/>
      <c r="Q4741" s="98"/>
      <c r="R4741" s="98"/>
      <c r="S4741" s="98"/>
      <c r="T4741" s="108"/>
    </row>
    <row r="4742" spans="1:20" x14ac:dyDescent="0.3">
      <c r="A4742" s="98"/>
      <c r="B4742" s="98"/>
      <c r="C4742" s="98"/>
      <c r="D4742" s="98"/>
      <c r="E4742" s="98"/>
      <c r="F4742" s="98"/>
      <c r="G4742" s="98"/>
      <c r="H4742" s="98"/>
      <c r="I4742" s="98"/>
      <c r="J4742" s="98"/>
      <c r="K4742" s="98"/>
      <c r="L4742" s="98"/>
      <c r="M4742" s="98"/>
      <c r="N4742" s="98"/>
      <c r="O4742" s="98"/>
      <c r="P4742" s="98"/>
      <c r="Q4742" s="98"/>
      <c r="R4742" s="98"/>
      <c r="S4742" s="98"/>
      <c r="T4742" s="108"/>
    </row>
    <row r="4743" spans="1:20" x14ac:dyDescent="0.3">
      <c r="A4743" s="98"/>
      <c r="B4743" s="98"/>
      <c r="C4743" s="98"/>
      <c r="D4743" s="98"/>
      <c r="E4743" s="98"/>
      <c r="F4743" s="98"/>
      <c r="G4743" s="98"/>
      <c r="H4743" s="98"/>
      <c r="I4743" s="98"/>
      <c r="J4743" s="98"/>
      <c r="K4743" s="98"/>
      <c r="L4743" s="98"/>
      <c r="M4743" s="98"/>
      <c r="N4743" s="98"/>
      <c r="O4743" s="98"/>
      <c r="P4743" s="98"/>
      <c r="Q4743" s="98"/>
      <c r="R4743" s="98"/>
      <c r="S4743" s="98"/>
      <c r="T4743" s="108"/>
    </row>
    <row r="4744" spans="1:20" x14ac:dyDescent="0.3">
      <c r="A4744" s="98"/>
      <c r="B4744" s="98"/>
      <c r="C4744" s="98"/>
      <c r="D4744" s="98"/>
      <c r="E4744" s="98"/>
      <c r="F4744" s="98"/>
      <c r="G4744" s="98"/>
      <c r="H4744" s="98"/>
      <c r="I4744" s="98"/>
      <c r="J4744" s="98"/>
      <c r="K4744" s="98"/>
      <c r="L4744" s="98"/>
      <c r="M4744" s="98"/>
      <c r="N4744" s="98"/>
      <c r="O4744" s="98"/>
      <c r="P4744" s="98"/>
      <c r="Q4744" s="98"/>
      <c r="R4744" s="98"/>
      <c r="S4744" s="98"/>
      <c r="T4744" s="108"/>
    </row>
    <row r="4745" spans="1:20" x14ac:dyDescent="0.3">
      <c r="A4745" s="98"/>
      <c r="B4745" s="98"/>
      <c r="C4745" s="98"/>
      <c r="D4745" s="98"/>
      <c r="E4745" s="98"/>
      <c r="F4745" s="98"/>
      <c r="G4745" s="98"/>
      <c r="H4745" s="98"/>
      <c r="I4745" s="98"/>
      <c r="J4745" s="98"/>
      <c r="K4745" s="98"/>
      <c r="L4745" s="98"/>
      <c r="M4745" s="98"/>
      <c r="N4745" s="98"/>
      <c r="O4745" s="98"/>
      <c r="P4745" s="98"/>
      <c r="Q4745" s="98"/>
      <c r="R4745" s="98"/>
      <c r="S4745" s="98"/>
      <c r="T4745" s="108"/>
    </row>
    <row r="4746" spans="1:20" x14ac:dyDescent="0.3">
      <c r="A4746" s="98"/>
      <c r="B4746" s="98"/>
      <c r="C4746" s="98"/>
      <c r="D4746" s="98"/>
      <c r="E4746" s="98"/>
      <c r="F4746" s="98"/>
      <c r="G4746" s="98"/>
      <c r="H4746" s="98"/>
      <c r="I4746" s="98"/>
      <c r="J4746" s="98"/>
      <c r="K4746" s="98"/>
      <c r="L4746" s="98"/>
      <c r="M4746" s="98"/>
      <c r="N4746" s="98"/>
      <c r="O4746" s="98"/>
      <c r="P4746" s="98"/>
      <c r="Q4746" s="98"/>
      <c r="R4746" s="98"/>
      <c r="S4746" s="98"/>
      <c r="T4746" s="108"/>
    </row>
    <row r="4747" spans="1:20" x14ac:dyDescent="0.3">
      <c r="A4747" s="98"/>
      <c r="B4747" s="98"/>
      <c r="C4747" s="98"/>
      <c r="D4747" s="98"/>
      <c r="E4747" s="98"/>
      <c r="F4747" s="98"/>
      <c r="G4747" s="98"/>
      <c r="H4747" s="98"/>
      <c r="I4747" s="98"/>
      <c r="J4747" s="98"/>
      <c r="K4747" s="98"/>
      <c r="L4747" s="98"/>
      <c r="M4747" s="98"/>
      <c r="N4747" s="98"/>
      <c r="O4747" s="98"/>
      <c r="P4747" s="98"/>
      <c r="Q4747" s="98"/>
      <c r="R4747" s="98"/>
      <c r="S4747" s="98"/>
      <c r="T4747" s="108"/>
    </row>
    <row r="4748" spans="1:20" x14ac:dyDescent="0.3">
      <c r="A4748" s="98"/>
      <c r="B4748" s="98"/>
      <c r="C4748" s="98"/>
      <c r="D4748" s="98"/>
      <c r="E4748" s="98"/>
      <c r="F4748" s="98"/>
      <c r="G4748" s="98"/>
      <c r="H4748" s="98"/>
      <c r="I4748" s="98"/>
      <c r="J4748" s="98"/>
      <c r="K4748" s="98"/>
      <c r="L4748" s="98"/>
      <c r="M4748" s="98"/>
      <c r="N4748" s="98"/>
      <c r="O4748" s="98"/>
      <c r="P4748" s="98"/>
      <c r="Q4748" s="98"/>
      <c r="R4748" s="98"/>
      <c r="S4748" s="98"/>
      <c r="T4748" s="108"/>
    </row>
    <row r="4749" spans="1:20" x14ac:dyDescent="0.3">
      <c r="A4749" s="98"/>
      <c r="B4749" s="98"/>
      <c r="C4749" s="98"/>
      <c r="D4749" s="98"/>
      <c r="E4749" s="98"/>
      <c r="F4749" s="98"/>
      <c r="G4749" s="98"/>
      <c r="H4749" s="98"/>
      <c r="I4749" s="98"/>
      <c r="J4749" s="98"/>
      <c r="K4749" s="98"/>
      <c r="L4749" s="98"/>
      <c r="M4749" s="98"/>
      <c r="N4749" s="98"/>
      <c r="O4749" s="98"/>
      <c r="P4749" s="98"/>
      <c r="Q4749" s="98"/>
      <c r="R4749" s="98"/>
      <c r="S4749" s="98"/>
      <c r="T4749" s="108"/>
    </row>
    <row r="4750" spans="1:20" x14ac:dyDescent="0.3">
      <c r="A4750" s="98"/>
      <c r="B4750" s="98"/>
      <c r="C4750" s="98"/>
      <c r="D4750" s="98"/>
      <c r="E4750" s="98"/>
      <c r="F4750" s="98"/>
      <c r="G4750" s="98"/>
      <c r="H4750" s="98"/>
      <c r="I4750" s="98"/>
      <c r="J4750" s="98"/>
      <c r="K4750" s="98"/>
      <c r="L4750" s="98"/>
      <c r="M4750" s="98"/>
      <c r="N4750" s="98"/>
      <c r="O4750" s="98"/>
      <c r="P4750" s="98"/>
      <c r="Q4750" s="98"/>
      <c r="R4750" s="98"/>
      <c r="S4750" s="98"/>
      <c r="T4750" s="108"/>
    </row>
    <row r="4751" spans="1:20" x14ac:dyDescent="0.3">
      <c r="A4751" s="98"/>
      <c r="B4751" s="98"/>
      <c r="C4751" s="98"/>
      <c r="D4751" s="98"/>
      <c r="E4751" s="98"/>
      <c r="F4751" s="98"/>
      <c r="G4751" s="98"/>
      <c r="H4751" s="98"/>
      <c r="I4751" s="98"/>
      <c r="J4751" s="98"/>
      <c r="K4751" s="98"/>
      <c r="L4751" s="98"/>
      <c r="M4751" s="98"/>
      <c r="N4751" s="98"/>
      <c r="O4751" s="98"/>
      <c r="P4751" s="98"/>
      <c r="Q4751" s="98"/>
      <c r="R4751" s="98"/>
      <c r="S4751" s="98"/>
      <c r="T4751" s="108"/>
    </row>
    <row r="4752" spans="1:20" x14ac:dyDescent="0.3">
      <c r="A4752" s="98"/>
      <c r="B4752" s="98"/>
      <c r="C4752" s="98"/>
      <c r="D4752" s="98"/>
      <c r="E4752" s="98"/>
      <c r="F4752" s="98"/>
      <c r="G4752" s="98"/>
      <c r="H4752" s="98"/>
      <c r="I4752" s="98"/>
      <c r="J4752" s="98"/>
      <c r="K4752" s="98"/>
      <c r="L4752" s="98"/>
      <c r="M4752" s="98"/>
      <c r="N4752" s="98"/>
      <c r="O4752" s="98"/>
      <c r="P4752" s="98"/>
      <c r="Q4752" s="98"/>
      <c r="R4752" s="98"/>
      <c r="S4752" s="98"/>
      <c r="T4752" s="108"/>
    </row>
    <row r="4753" spans="1:20" x14ac:dyDescent="0.3">
      <c r="A4753" s="98"/>
      <c r="B4753" s="98"/>
      <c r="C4753" s="98"/>
      <c r="D4753" s="98"/>
      <c r="E4753" s="98"/>
      <c r="F4753" s="98"/>
      <c r="G4753" s="98"/>
      <c r="H4753" s="98"/>
      <c r="I4753" s="98"/>
      <c r="J4753" s="98"/>
      <c r="K4753" s="98"/>
      <c r="L4753" s="98"/>
      <c r="M4753" s="98"/>
      <c r="N4753" s="98"/>
      <c r="O4753" s="98"/>
      <c r="P4753" s="98"/>
      <c r="Q4753" s="98"/>
      <c r="R4753" s="98"/>
      <c r="S4753" s="98"/>
      <c r="T4753" s="108"/>
    </row>
    <row r="4754" spans="1:20" x14ac:dyDescent="0.3">
      <c r="A4754" s="98"/>
      <c r="B4754" s="98"/>
      <c r="C4754" s="98"/>
      <c r="D4754" s="98"/>
      <c r="E4754" s="98"/>
      <c r="F4754" s="98"/>
      <c r="G4754" s="98"/>
      <c r="H4754" s="98"/>
      <c r="I4754" s="98"/>
      <c r="J4754" s="98"/>
      <c r="K4754" s="98"/>
      <c r="L4754" s="98"/>
      <c r="M4754" s="98"/>
      <c r="N4754" s="98"/>
      <c r="O4754" s="98"/>
      <c r="P4754" s="98"/>
      <c r="Q4754" s="98"/>
      <c r="R4754" s="98"/>
      <c r="S4754" s="98"/>
      <c r="T4754" s="108"/>
    </row>
    <row r="4755" spans="1:20" x14ac:dyDescent="0.3">
      <c r="A4755" s="98"/>
      <c r="B4755" s="98"/>
      <c r="C4755" s="98"/>
      <c r="D4755" s="98"/>
      <c r="E4755" s="98"/>
      <c r="F4755" s="98"/>
      <c r="G4755" s="98"/>
      <c r="H4755" s="98"/>
      <c r="I4755" s="98"/>
      <c r="J4755" s="98"/>
      <c r="K4755" s="98"/>
      <c r="L4755" s="98"/>
      <c r="M4755" s="98"/>
      <c r="N4755" s="98"/>
      <c r="O4755" s="98"/>
      <c r="P4755" s="98"/>
      <c r="Q4755" s="98"/>
      <c r="R4755" s="98"/>
      <c r="S4755" s="98"/>
      <c r="T4755" s="108"/>
    </row>
    <row r="4756" spans="1:20" x14ac:dyDescent="0.3">
      <c r="A4756" s="98"/>
      <c r="B4756" s="98"/>
      <c r="C4756" s="98"/>
      <c r="D4756" s="98"/>
      <c r="E4756" s="98"/>
      <c r="F4756" s="98"/>
      <c r="G4756" s="98"/>
      <c r="H4756" s="98"/>
      <c r="I4756" s="98"/>
      <c r="J4756" s="98"/>
      <c r="K4756" s="98"/>
      <c r="L4756" s="98"/>
      <c r="M4756" s="98"/>
      <c r="N4756" s="98"/>
      <c r="O4756" s="98"/>
      <c r="P4756" s="98"/>
      <c r="Q4756" s="98"/>
      <c r="R4756" s="98"/>
      <c r="S4756" s="98"/>
      <c r="T4756" s="108"/>
    </row>
    <row r="4757" spans="1:20" x14ac:dyDescent="0.3">
      <c r="A4757" s="98"/>
      <c r="B4757" s="98"/>
      <c r="C4757" s="98"/>
      <c r="D4757" s="98"/>
      <c r="E4757" s="98"/>
      <c r="F4757" s="98"/>
      <c r="G4757" s="98"/>
      <c r="H4757" s="98"/>
      <c r="I4757" s="98"/>
      <c r="J4757" s="98"/>
      <c r="K4757" s="98"/>
      <c r="L4757" s="98"/>
      <c r="M4757" s="98"/>
      <c r="N4757" s="98"/>
      <c r="O4757" s="98"/>
      <c r="P4757" s="98"/>
      <c r="Q4757" s="98"/>
      <c r="R4757" s="98"/>
      <c r="S4757" s="98"/>
      <c r="T4757" s="108"/>
    </row>
    <row r="4758" spans="1:20" x14ac:dyDescent="0.3">
      <c r="A4758" s="98"/>
      <c r="B4758" s="98"/>
      <c r="C4758" s="98"/>
      <c r="D4758" s="98"/>
      <c r="E4758" s="98"/>
      <c r="F4758" s="98"/>
      <c r="G4758" s="98"/>
      <c r="H4758" s="98"/>
      <c r="I4758" s="98"/>
      <c r="J4758" s="98"/>
      <c r="K4758" s="98"/>
      <c r="L4758" s="98"/>
      <c r="M4758" s="98"/>
      <c r="N4758" s="98"/>
      <c r="O4758" s="98"/>
      <c r="P4758" s="98"/>
      <c r="Q4758" s="98"/>
      <c r="R4758" s="98"/>
      <c r="S4758" s="98"/>
      <c r="T4758" s="108"/>
    </row>
    <row r="4759" spans="1:20" x14ac:dyDescent="0.3">
      <c r="A4759" s="98"/>
      <c r="B4759" s="98"/>
      <c r="C4759" s="98"/>
      <c r="D4759" s="98"/>
      <c r="E4759" s="98"/>
      <c r="F4759" s="98"/>
      <c r="G4759" s="98"/>
      <c r="H4759" s="98"/>
      <c r="I4759" s="98"/>
      <c r="J4759" s="98"/>
      <c r="K4759" s="98"/>
      <c r="L4759" s="98"/>
      <c r="M4759" s="98"/>
      <c r="N4759" s="98"/>
      <c r="O4759" s="98"/>
      <c r="P4759" s="98"/>
      <c r="Q4759" s="98"/>
      <c r="R4759" s="98"/>
      <c r="S4759" s="98"/>
      <c r="T4759" s="108"/>
    </row>
    <row r="4760" spans="1:20" x14ac:dyDescent="0.3">
      <c r="A4760" s="98"/>
      <c r="B4760" s="98"/>
      <c r="C4760" s="98"/>
      <c r="D4760" s="98"/>
      <c r="E4760" s="98"/>
      <c r="F4760" s="98"/>
      <c r="G4760" s="98"/>
      <c r="H4760" s="98"/>
      <c r="I4760" s="98"/>
      <c r="J4760" s="98"/>
      <c r="K4760" s="98"/>
      <c r="L4760" s="98"/>
      <c r="M4760" s="98"/>
      <c r="N4760" s="98"/>
      <c r="O4760" s="98"/>
      <c r="P4760" s="98"/>
      <c r="Q4760" s="98"/>
      <c r="R4760" s="98"/>
      <c r="S4760" s="98"/>
      <c r="T4760" s="108"/>
    </row>
    <row r="4761" spans="1:20" x14ac:dyDescent="0.3">
      <c r="A4761" s="98"/>
      <c r="B4761" s="98"/>
      <c r="C4761" s="98"/>
      <c r="D4761" s="98"/>
      <c r="E4761" s="98"/>
      <c r="F4761" s="98"/>
      <c r="G4761" s="98"/>
      <c r="H4761" s="98"/>
      <c r="I4761" s="98"/>
      <c r="J4761" s="98"/>
      <c r="K4761" s="98"/>
      <c r="L4761" s="98"/>
      <c r="M4761" s="98"/>
      <c r="N4761" s="98"/>
      <c r="O4761" s="98"/>
      <c r="P4761" s="98"/>
      <c r="Q4761" s="98"/>
      <c r="R4761" s="98"/>
      <c r="S4761" s="98"/>
      <c r="T4761" s="108"/>
    </row>
    <row r="4762" spans="1:20" x14ac:dyDescent="0.3">
      <c r="A4762" s="98"/>
      <c r="B4762" s="98"/>
      <c r="C4762" s="98"/>
      <c r="D4762" s="98"/>
      <c r="E4762" s="98"/>
      <c r="F4762" s="98"/>
      <c r="G4762" s="98"/>
      <c r="H4762" s="98"/>
      <c r="I4762" s="98"/>
      <c r="J4762" s="98"/>
      <c r="K4762" s="98"/>
      <c r="L4762" s="98"/>
      <c r="M4762" s="98"/>
      <c r="N4762" s="98"/>
      <c r="O4762" s="98"/>
      <c r="P4762" s="98"/>
      <c r="Q4762" s="98"/>
      <c r="R4762" s="98"/>
      <c r="S4762" s="98"/>
      <c r="T4762" s="108"/>
    </row>
    <row r="4763" spans="1:20" x14ac:dyDescent="0.3">
      <c r="A4763" s="98"/>
      <c r="B4763" s="98"/>
      <c r="C4763" s="98"/>
      <c r="D4763" s="98"/>
      <c r="E4763" s="98"/>
      <c r="F4763" s="98"/>
      <c r="G4763" s="98"/>
      <c r="H4763" s="98"/>
      <c r="I4763" s="98"/>
      <c r="J4763" s="98"/>
      <c r="K4763" s="98"/>
      <c r="L4763" s="98"/>
      <c r="M4763" s="98"/>
      <c r="N4763" s="98"/>
      <c r="O4763" s="98"/>
      <c r="P4763" s="98"/>
      <c r="Q4763" s="98"/>
      <c r="R4763" s="98"/>
      <c r="S4763" s="98"/>
      <c r="T4763" s="108"/>
    </row>
    <row r="4764" spans="1:20" x14ac:dyDescent="0.3">
      <c r="A4764" s="98"/>
      <c r="B4764" s="98"/>
      <c r="C4764" s="98"/>
      <c r="D4764" s="98"/>
      <c r="E4764" s="98"/>
      <c r="F4764" s="98"/>
      <c r="G4764" s="98"/>
      <c r="H4764" s="98"/>
      <c r="I4764" s="98"/>
      <c r="J4764" s="98"/>
      <c r="K4764" s="98"/>
      <c r="L4764" s="98"/>
      <c r="M4764" s="98"/>
      <c r="N4764" s="98"/>
      <c r="O4764" s="98"/>
      <c r="P4764" s="98"/>
      <c r="Q4764" s="98"/>
      <c r="R4764" s="98"/>
      <c r="S4764" s="98"/>
      <c r="T4764" s="108"/>
    </row>
    <row r="4765" spans="1:20" x14ac:dyDescent="0.3">
      <c r="A4765" s="98"/>
      <c r="B4765" s="98"/>
      <c r="C4765" s="98"/>
      <c r="D4765" s="98"/>
      <c r="E4765" s="98"/>
      <c r="F4765" s="98"/>
      <c r="G4765" s="98"/>
      <c r="H4765" s="98"/>
      <c r="I4765" s="98"/>
      <c r="J4765" s="98"/>
      <c r="K4765" s="98"/>
      <c r="L4765" s="98"/>
      <c r="M4765" s="98"/>
      <c r="N4765" s="98"/>
      <c r="O4765" s="98"/>
      <c r="P4765" s="98"/>
      <c r="Q4765" s="98"/>
      <c r="R4765" s="98"/>
      <c r="S4765" s="98"/>
      <c r="T4765" s="108"/>
    </row>
    <row r="4766" spans="1:20" x14ac:dyDescent="0.3">
      <c r="A4766" s="98"/>
      <c r="B4766" s="98"/>
      <c r="C4766" s="98"/>
      <c r="D4766" s="98"/>
      <c r="E4766" s="98"/>
      <c r="F4766" s="98"/>
      <c r="G4766" s="98"/>
      <c r="H4766" s="98"/>
      <c r="I4766" s="98"/>
      <c r="J4766" s="98"/>
      <c r="K4766" s="98"/>
      <c r="L4766" s="98"/>
      <c r="M4766" s="98"/>
      <c r="N4766" s="98"/>
      <c r="O4766" s="98"/>
      <c r="P4766" s="98"/>
      <c r="Q4766" s="98"/>
      <c r="R4766" s="98"/>
      <c r="S4766" s="98"/>
      <c r="T4766" s="108"/>
    </row>
    <row r="4767" spans="1:20" x14ac:dyDescent="0.3">
      <c r="A4767" s="98"/>
      <c r="B4767" s="98"/>
      <c r="C4767" s="98"/>
      <c r="D4767" s="98"/>
      <c r="E4767" s="98"/>
      <c r="F4767" s="98"/>
      <c r="G4767" s="98"/>
      <c r="H4767" s="98"/>
      <c r="I4767" s="98"/>
      <c r="J4767" s="98"/>
      <c r="K4767" s="98"/>
      <c r="L4767" s="98"/>
      <c r="M4767" s="98"/>
      <c r="N4767" s="98"/>
      <c r="O4767" s="98"/>
      <c r="P4767" s="98"/>
      <c r="Q4767" s="98"/>
      <c r="R4767" s="98"/>
      <c r="S4767" s="98"/>
      <c r="T4767" s="108"/>
    </row>
    <row r="4768" spans="1:20" x14ac:dyDescent="0.3">
      <c r="A4768" s="98"/>
      <c r="B4768" s="98"/>
      <c r="C4768" s="98"/>
      <c r="D4768" s="98"/>
      <c r="E4768" s="98"/>
      <c r="F4768" s="98"/>
      <c r="G4768" s="98"/>
      <c r="H4768" s="98"/>
      <c r="I4768" s="98"/>
      <c r="J4768" s="98"/>
      <c r="K4768" s="98"/>
      <c r="L4768" s="98"/>
      <c r="M4768" s="98"/>
      <c r="N4768" s="98"/>
      <c r="O4768" s="98"/>
      <c r="P4768" s="98"/>
      <c r="Q4768" s="98"/>
      <c r="R4768" s="98"/>
      <c r="S4768" s="98"/>
      <c r="T4768" s="108"/>
    </row>
    <row r="4769" spans="1:20" x14ac:dyDescent="0.3">
      <c r="A4769" s="98"/>
      <c r="B4769" s="98"/>
      <c r="C4769" s="98"/>
      <c r="D4769" s="98"/>
      <c r="E4769" s="98"/>
      <c r="F4769" s="98"/>
      <c r="G4769" s="98"/>
      <c r="H4769" s="98"/>
      <c r="I4769" s="98"/>
      <c r="J4769" s="98"/>
      <c r="K4769" s="98"/>
      <c r="L4769" s="98"/>
      <c r="M4769" s="98"/>
      <c r="N4769" s="98"/>
      <c r="O4769" s="98"/>
      <c r="P4769" s="98"/>
      <c r="Q4769" s="98"/>
      <c r="R4769" s="98"/>
      <c r="S4769" s="98"/>
      <c r="T4769" s="108"/>
    </row>
    <row r="4770" spans="1:20" x14ac:dyDescent="0.3">
      <c r="A4770" s="98"/>
      <c r="B4770" s="98"/>
      <c r="C4770" s="98"/>
      <c r="D4770" s="98"/>
      <c r="E4770" s="98"/>
      <c r="F4770" s="98"/>
      <c r="G4770" s="98"/>
      <c r="H4770" s="98"/>
      <c r="I4770" s="98"/>
      <c r="J4770" s="98"/>
      <c r="K4770" s="98"/>
      <c r="L4770" s="98"/>
      <c r="M4770" s="98"/>
      <c r="N4770" s="98"/>
      <c r="O4770" s="98"/>
      <c r="P4770" s="98"/>
      <c r="Q4770" s="98"/>
      <c r="R4770" s="98"/>
      <c r="S4770" s="98"/>
      <c r="T4770" s="108"/>
    </row>
    <row r="4771" spans="1:20" x14ac:dyDescent="0.3">
      <c r="A4771" s="98"/>
      <c r="B4771" s="98"/>
      <c r="C4771" s="98"/>
      <c r="D4771" s="98"/>
      <c r="E4771" s="98"/>
      <c r="F4771" s="98"/>
      <c r="G4771" s="98"/>
      <c r="H4771" s="98"/>
      <c r="I4771" s="98"/>
      <c r="J4771" s="98"/>
      <c r="K4771" s="98"/>
      <c r="L4771" s="98"/>
      <c r="M4771" s="98"/>
      <c r="N4771" s="98"/>
      <c r="O4771" s="98"/>
      <c r="P4771" s="98"/>
      <c r="Q4771" s="98"/>
      <c r="R4771" s="98"/>
      <c r="S4771" s="98"/>
      <c r="T4771" s="108"/>
    </row>
    <row r="4772" spans="1:20" x14ac:dyDescent="0.3">
      <c r="A4772" s="98"/>
      <c r="B4772" s="98"/>
      <c r="C4772" s="98"/>
      <c r="D4772" s="98"/>
      <c r="E4772" s="98"/>
      <c r="F4772" s="98"/>
      <c r="G4772" s="98"/>
      <c r="H4772" s="98"/>
      <c r="I4772" s="98"/>
      <c r="J4772" s="98"/>
      <c r="K4772" s="98"/>
      <c r="L4772" s="98"/>
      <c r="M4772" s="98"/>
      <c r="N4772" s="98"/>
      <c r="O4772" s="98"/>
      <c r="P4772" s="98"/>
      <c r="Q4772" s="98"/>
      <c r="R4772" s="98"/>
      <c r="S4772" s="98"/>
      <c r="T4772" s="108"/>
    </row>
    <row r="4773" spans="1:20" x14ac:dyDescent="0.3">
      <c r="A4773" s="98"/>
      <c r="B4773" s="98"/>
      <c r="C4773" s="98"/>
      <c r="D4773" s="98"/>
      <c r="E4773" s="98"/>
      <c r="F4773" s="98"/>
      <c r="G4773" s="98"/>
      <c r="H4773" s="98"/>
      <c r="I4773" s="98"/>
      <c r="J4773" s="98"/>
      <c r="K4773" s="98"/>
      <c r="L4773" s="98"/>
      <c r="M4773" s="98"/>
      <c r="N4773" s="98"/>
      <c r="O4773" s="98"/>
      <c r="P4773" s="98"/>
      <c r="Q4773" s="98"/>
      <c r="R4773" s="98"/>
      <c r="S4773" s="98"/>
      <c r="T4773" s="108"/>
    </row>
    <row r="4774" spans="1:20" x14ac:dyDescent="0.3">
      <c r="A4774" s="98"/>
      <c r="B4774" s="98"/>
      <c r="C4774" s="98"/>
      <c r="D4774" s="98"/>
      <c r="E4774" s="98"/>
      <c r="F4774" s="98"/>
      <c r="G4774" s="98"/>
      <c r="H4774" s="98"/>
      <c r="I4774" s="98"/>
      <c r="J4774" s="98"/>
      <c r="K4774" s="98"/>
      <c r="L4774" s="98"/>
      <c r="M4774" s="98"/>
      <c r="N4774" s="98"/>
      <c r="O4774" s="98"/>
      <c r="P4774" s="98"/>
      <c r="Q4774" s="98"/>
      <c r="R4774" s="98"/>
      <c r="S4774" s="98"/>
      <c r="T4774" s="108"/>
    </row>
    <row r="4775" spans="1:20" x14ac:dyDescent="0.3">
      <c r="A4775" s="98"/>
      <c r="B4775" s="98"/>
      <c r="C4775" s="98"/>
      <c r="D4775" s="98"/>
      <c r="E4775" s="98"/>
      <c r="F4775" s="98"/>
      <c r="G4775" s="98"/>
      <c r="H4775" s="98"/>
      <c r="I4775" s="98"/>
      <c r="J4775" s="98"/>
      <c r="K4775" s="98"/>
      <c r="L4775" s="98"/>
      <c r="M4775" s="98"/>
      <c r="N4775" s="98"/>
      <c r="O4775" s="98"/>
      <c r="P4775" s="98"/>
      <c r="Q4775" s="98"/>
      <c r="R4775" s="98"/>
      <c r="S4775" s="98"/>
      <c r="T4775" s="108"/>
    </row>
    <row r="4776" spans="1:20" x14ac:dyDescent="0.3">
      <c r="A4776" s="98"/>
      <c r="B4776" s="98"/>
      <c r="C4776" s="98"/>
      <c r="D4776" s="98"/>
      <c r="E4776" s="98"/>
      <c r="F4776" s="98"/>
      <c r="G4776" s="98"/>
      <c r="H4776" s="98"/>
      <c r="I4776" s="98"/>
      <c r="J4776" s="98"/>
      <c r="K4776" s="98"/>
      <c r="L4776" s="98"/>
      <c r="M4776" s="98"/>
      <c r="N4776" s="98"/>
      <c r="O4776" s="98"/>
      <c r="P4776" s="98"/>
      <c r="Q4776" s="98"/>
      <c r="R4776" s="98"/>
      <c r="S4776" s="98"/>
      <c r="T4776" s="108"/>
    </row>
    <row r="4777" spans="1:20" x14ac:dyDescent="0.3">
      <c r="A4777" s="98"/>
      <c r="B4777" s="98"/>
      <c r="C4777" s="98"/>
      <c r="D4777" s="98"/>
      <c r="E4777" s="98"/>
      <c r="F4777" s="98"/>
      <c r="G4777" s="98"/>
      <c r="H4777" s="98"/>
      <c r="I4777" s="98"/>
      <c r="J4777" s="98"/>
      <c r="K4777" s="98"/>
      <c r="L4777" s="98"/>
      <c r="M4777" s="98"/>
      <c r="N4777" s="98"/>
      <c r="O4777" s="98"/>
      <c r="P4777" s="98"/>
      <c r="Q4777" s="98"/>
      <c r="R4777" s="98"/>
      <c r="S4777" s="98"/>
      <c r="T4777" s="108"/>
    </row>
    <row r="4778" spans="1:20" x14ac:dyDescent="0.3">
      <c r="A4778" s="98"/>
      <c r="B4778" s="98"/>
      <c r="C4778" s="98"/>
      <c r="D4778" s="98"/>
      <c r="E4778" s="98"/>
      <c r="F4778" s="98"/>
      <c r="G4778" s="98"/>
      <c r="H4778" s="98"/>
      <c r="I4778" s="98"/>
      <c r="J4778" s="98"/>
      <c r="K4778" s="98"/>
      <c r="L4778" s="98"/>
      <c r="M4778" s="98"/>
      <c r="N4778" s="98"/>
      <c r="O4778" s="98"/>
      <c r="P4778" s="98"/>
      <c r="Q4778" s="98"/>
      <c r="R4778" s="98"/>
      <c r="S4778" s="98"/>
      <c r="T4778" s="108"/>
    </row>
    <row r="4779" spans="1:20" x14ac:dyDescent="0.3">
      <c r="A4779" s="98"/>
      <c r="B4779" s="98"/>
      <c r="C4779" s="98"/>
      <c r="D4779" s="98"/>
      <c r="E4779" s="98"/>
      <c r="F4779" s="98"/>
      <c r="G4779" s="98"/>
      <c r="H4779" s="98"/>
      <c r="I4779" s="98"/>
      <c r="J4779" s="98"/>
      <c r="K4779" s="98"/>
      <c r="L4779" s="98"/>
      <c r="M4779" s="98"/>
      <c r="N4779" s="98"/>
      <c r="O4779" s="98"/>
      <c r="P4779" s="98"/>
      <c r="Q4779" s="98"/>
      <c r="R4779" s="98"/>
      <c r="S4779" s="98"/>
      <c r="T4779" s="108"/>
    </row>
    <row r="4780" spans="1:20" x14ac:dyDescent="0.3">
      <c r="A4780" s="98"/>
      <c r="B4780" s="98"/>
      <c r="C4780" s="98"/>
      <c r="D4780" s="98"/>
      <c r="E4780" s="98"/>
      <c r="F4780" s="98"/>
      <c r="G4780" s="98"/>
      <c r="H4780" s="98"/>
      <c r="I4780" s="98"/>
      <c r="J4780" s="98"/>
      <c r="K4780" s="98"/>
      <c r="L4780" s="98"/>
      <c r="M4780" s="98"/>
      <c r="N4780" s="98"/>
      <c r="O4780" s="98"/>
      <c r="P4780" s="98"/>
      <c r="Q4780" s="98"/>
      <c r="R4780" s="98"/>
      <c r="S4780" s="98"/>
      <c r="T4780" s="108"/>
    </row>
    <row r="4781" spans="1:20" x14ac:dyDescent="0.3">
      <c r="A4781" s="98"/>
      <c r="B4781" s="98"/>
      <c r="C4781" s="98"/>
      <c r="D4781" s="98"/>
      <c r="E4781" s="98"/>
      <c r="F4781" s="98"/>
      <c r="G4781" s="98"/>
      <c r="H4781" s="98"/>
      <c r="I4781" s="98"/>
      <c r="J4781" s="98"/>
      <c r="K4781" s="98"/>
      <c r="L4781" s="98"/>
      <c r="M4781" s="98"/>
      <c r="N4781" s="98"/>
      <c r="O4781" s="98"/>
      <c r="P4781" s="98"/>
      <c r="Q4781" s="98"/>
      <c r="R4781" s="98"/>
      <c r="S4781" s="98"/>
      <c r="T4781" s="108"/>
    </row>
    <row r="4782" spans="1:20" x14ac:dyDescent="0.3">
      <c r="A4782" s="98"/>
      <c r="B4782" s="98"/>
      <c r="C4782" s="98"/>
      <c r="D4782" s="98"/>
      <c r="E4782" s="98"/>
      <c r="F4782" s="98"/>
      <c r="G4782" s="98"/>
      <c r="H4782" s="98"/>
      <c r="I4782" s="98"/>
      <c r="J4782" s="98"/>
      <c r="K4782" s="98"/>
      <c r="L4782" s="98"/>
      <c r="M4782" s="98"/>
      <c r="N4782" s="98"/>
      <c r="O4782" s="98"/>
      <c r="P4782" s="98"/>
      <c r="Q4782" s="98"/>
      <c r="R4782" s="98"/>
      <c r="S4782" s="98"/>
      <c r="T4782" s="108"/>
    </row>
    <row r="4783" spans="1:20" x14ac:dyDescent="0.3">
      <c r="A4783" s="98"/>
      <c r="B4783" s="98"/>
      <c r="C4783" s="98"/>
      <c r="D4783" s="98"/>
      <c r="E4783" s="98"/>
      <c r="F4783" s="98"/>
      <c r="G4783" s="98"/>
      <c r="H4783" s="98"/>
      <c r="I4783" s="98"/>
      <c r="J4783" s="98"/>
      <c r="K4783" s="98"/>
      <c r="L4783" s="98"/>
      <c r="M4783" s="98"/>
      <c r="N4783" s="98"/>
      <c r="O4783" s="98"/>
      <c r="P4783" s="98"/>
      <c r="Q4783" s="98"/>
      <c r="R4783" s="98"/>
      <c r="S4783" s="98"/>
      <c r="T4783" s="108"/>
    </row>
    <row r="4784" spans="1:20" x14ac:dyDescent="0.3">
      <c r="A4784" s="98"/>
      <c r="B4784" s="98"/>
      <c r="C4784" s="98"/>
      <c r="D4784" s="98"/>
      <c r="E4784" s="98"/>
      <c r="F4784" s="98"/>
      <c r="G4784" s="98"/>
      <c r="H4784" s="98"/>
      <c r="I4784" s="98"/>
      <c r="J4784" s="98"/>
      <c r="K4784" s="98"/>
      <c r="L4784" s="98"/>
      <c r="M4784" s="98"/>
      <c r="N4784" s="98"/>
      <c r="O4784" s="98"/>
      <c r="P4784" s="98"/>
      <c r="Q4784" s="98"/>
      <c r="R4784" s="98"/>
      <c r="S4784" s="98"/>
      <c r="T4784" s="108"/>
    </row>
    <row r="4785" spans="1:20" x14ac:dyDescent="0.3">
      <c r="A4785" s="98"/>
      <c r="B4785" s="98"/>
      <c r="C4785" s="98"/>
      <c r="D4785" s="98"/>
      <c r="E4785" s="98"/>
      <c r="F4785" s="98"/>
      <c r="G4785" s="98"/>
      <c r="H4785" s="98"/>
      <c r="I4785" s="98"/>
      <c r="J4785" s="98"/>
      <c r="K4785" s="98"/>
      <c r="L4785" s="98"/>
      <c r="M4785" s="98"/>
      <c r="N4785" s="98"/>
      <c r="O4785" s="98"/>
      <c r="P4785" s="98"/>
      <c r="Q4785" s="98"/>
      <c r="R4785" s="98"/>
      <c r="S4785" s="98"/>
      <c r="T4785" s="108"/>
    </row>
    <row r="4786" spans="1:20" x14ac:dyDescent="0.3">
      <c r="A4786" s="98"/>
      <c r="B4786" s="98"/>
      <c r="C4786" s="98"/>
      <c r="D4786" s="98"/>
      <c r="E4786" s="98"/>
      <c r="F4786" s="98"/>
      <c r="G4786" s="98"/>
      <c r="H4786" s="98"/>
      <c r="I4786" s="98"/>
      <c r="J4786" s="98"/>
      <c r="K4786" s="98"/>
      <c r="L4786" s="98"/>
      <c r="M4786" s="98"/>
      <c r="N4786" s="98"/>
      <c r="O4786" s="98"/>
      <c r="P4786" s="98"/>
      <c r="Q4786" s="98"/>
      <c r="R4786" s="98"/>
      <c r="S4786" s="98"/>
      <c r="T4786" s="108"/>
    </row>
    <row r="4787" spans="1:20" x14ac:dyDescent="0.3">
      <c r="A4787" s="98"/>
      <c r="B4787" s="98"/>
      <c r="C4787" s="98"/>
      <c r="D4787" s="98"/>
      <c r="E4787" s="98"/>
      <c r="F4787" s="98"/>
      <c r="G4787" s="98"/>
      <c r="H4787" s="98"/>
      <c r="I4787" s="98"/>
      <c r="J4787" s="98"/>
      <c r="K4787" s="98"/>
      <c r="L4787" s="98"/>
      <c r="M4787" s="98"/>
      <c r="N4787" s="98"/>
      <c r="O4787" s="98"/>
      <c r="P4787" s="98"/>
      <c r="Q4787" s="98"/>
      <c r="R4787" s="98"/>
      <c r="S4787" s="98"/>
      <c r="T4787" s="108"/>
    </row>
    <row r="4788" spans="1:20" x14ac:dyDescent="0.3">
      <c r="A4788" s="98"/>
      <c r="B4788" s="98"/>
      <c r="C4788" s="98"/>
      <c r="D4788" s="98"/>
      <c r="E4788" s="98"/>
      <c r="F4788" s="98"/>
      <c r="G4788" s="98"/>
      <c r="H4788" s="98"/>
      <c r="I4788" s="98"/>
      <c r="J4788" s="98"/>
      <c r="K4788" s="98"/>
      <c r="L4788" s="98"/>
      <c r="M4788" s="98"/>
      <c r="N4788" s="98"/>
      <c r="O4788" s="98"/>
      <c r="P4788" s="98"/>
      <c r="Q4788" s="98"/>
      <c r="R4788" s="98"/>
      <c r="S4788" s="98"/>
      <c r="T4788" s="108"/>
    </row>
    <row r="4789" spans="1:20" x14ac:dyDescent="0.3">
      <c r="A4789" s="98"/>
      <c r="B4789" s="98"/>
      <c r="C4789" s="98"/>
      <c r="D4789" s="98"/>
      <c r="E4789" s="98"/>
      <c r="F4789" s="98"/>
      <c r="G4789" s="98"/>
      <c r="H4789" s="98"/>
      <c r="I4789" s="98"/>
      <c r="J4789" s="98"/>
      <c r="K4789" s="98"/>
      <c r="L4789" s="98"/>
      <c r="M4789" s="98"/>
      <c r="N4789" s="98"/>
      <c r="O4789" s="98"/>
      <c r="P4789" s="98"/>
      <c r="Q4789" s="98"/>
      <c r="R4789" s="98"/>
      <c r="S4789" s="98"/>
      <c r="T4789" s="108"/>
    </row>
    <row r="4790" spans="1:20" x14ac:dyDescent="0.3">
      <c r="A4790" s="98"/>
      <c r="B4790" s="98"/>
      <c r="C4790" s="98"/>
      <c r="D4790" s="98"/>
      <c r="E4790" s="98"/>
      <c r="F4790" s="98"/>
      <c r="G4790" s="98"/>
      <c r="H4790" s="98"/>
      <c r="I4790" s="98"/>
      <c r="J4790" s="98"/>
      <c r="K4790" s="98"/>
      <c r="L4790" s="98"/>
      <c r="M4790" s="98"/>
      <c r="N4790" s="98"/>
      <c r="O4790" s="98"/>
      <c r="P4790" s="98"/>
      <c r="Q4790" s="98"/>
      <c r="R4790" s="98"/>
      <c r="S4790" s="98"/>
      <c r="T4790" s="108"/>
    </row>
    <row r="4791" spans="1:20" x14ac:dyDescent="0.3">
      <c r="A4791" s="98"/>
      <c r="B4791" s="98"/>
      <c r="C4791" s="98"/>
      <c r="D4791" s="98"/>
      <c r="E4791" s="98"/>
      <c r="F4791" s="98"/>
      <c r="G4791" s="98"/>
      <c r="H4791" s="98"/>
      <c r="I4791" s="98"/>
      <c r="J4791" s="98"/>
      <c r="K4791" s="98"/>
      <c r="L4791" s="98"/>
      <c r="M4791" s="98"/>
      <c r="N4791" s="98"/>
      <c r="O4791" s="98"/>
      <c r="P4791" s="98"/>
      <c r="Q4791" s="98"/>
      <c r="R4791" s="98"/>
      <c r="S4791" s="98"/>
      <c r="T4791" s="108"/>
    </row>
    <row r="4792" spans="1:20" x14ac:dyDescent="0.3">
      <c r="A4792" s="98"/>
      <c r="B4792" s="98"/>
      <c r="C4792" s="98"/>
      <c r="D4792" s="98"/>
      <c r="E4792" s="98"/>
      <c r="F4792" s="98"/>
      <c r="G4792" s="98"/>
      <c r="H4792" s="98"/>
      <c r="I4792" s="98"/>
      <c r="J4792" s="98"/>
      <c r="K4792" s="98"/>
      <c r="L4792" s="98"/>
      <c r="M4792" s="98"/>
      <c r="N4792" s="98"/>
      <c r="O4792" s="98"/>
      <c r="P4792" s="98"/>
      <c r="Q4792" s="98"/>
      <c r="R4792" s="98"/>
      <c r="S4792" s="98"/>
      <c r="T4792" s="108"/>
    </row>
    <row r="4793" spans="1:20" x14ac:dyDescent="0.3">
      <c r="A4793" s="98"/>
      <c r="B4793" s="98"/>
      <c r="C4793" s="98"/>
      <c r="D4793" s="98"/>
      <c r="E4793" s="98"/>
      <c r="F4793" s="98"/>
      <c r="G4793" s="98"/>
      <c r="H4793" s="98"/>
      <c r="I4793" s="98"/>
      <c r="J4793" s="98"/>
      <c r="K4793" s="98"/>
      <c r="L4793" s="98"/>
      <c r="M4793" s="98"/>
      <c r="N4793" s="98"/>
      <c r="O4793" s="98"/>
      <c r="P4793" s="98"/>
      <c r="Q4793" s="98"/>
      <c r="R4793" s="98"/>
      <c r="S4793" s="98"/>
      <c r="T4793" s="108"/>
    </row>
    <row r="4794" spans="1:20" x14ac:dyDescent="0.3">
      <c r="A4794" s="98"/>
      <c r="B4794" s="98"/>
      <c r="C4794" s="98"/>
      <c r="D4794" s="98"/>
      <c r="E4794" s="98"/>
      <c r="F4794" s="98"/>
      <c r="G4794" s="98"/>
      <c r="H4794" s="98"/>
      <c r="I4794" s="98"/>
      <c r="J4794" s="98"/>
      <c r="K4794" s="98"/>
      <c r="L4794" s="98"/>
      <c r="M4794" s="98"/>
      <c r="N4794" s="98"/>
      <c r="O4794" s="98"/>
      <c r="P4794" s="98"/>
      <c r="Q4794" s="98"/>
      <c r="R4794" s="98"/>
      <c r="S4794" s="98"/>
      <c r="T4794" s="108"/>
    </row>
    <row r="4795" spans="1:20" x14ac:dyDescent="0.3">
      <c r="A4795" s="98"/>
      <c r="B4795" s="98"/>
      <c r="C4795" s="98"/>
      <c r="D4795" s="98"/>
      <c r="E4795" s="98"/>
      <c r="F4795" s="98"/>
      <c r="G4795" s="98"/>
      <c r="H4795" s="98"/>
      <c r="I4795" s="98"/>
      <c r="J4795" s="98"/>
      <c r="K4795" s="98"/>
      <c r="L4795" s="98"/>
      <c r="M4795" s="98"/>
      <c r="N4795" s="98"/>
      <c r="O4795" s="98"/>
      <c r="P4795" s="98"/>
      <c r="Q4795" s="98"/>
      <c r="R4795" s="98"/>
      <c r="S4795" s="98"/>
      <c r="T4795" s="108"/>
    </row>
    <row r="4796" spans="1:20" x14ac:dyDescent="0.3">
      <c r="A4796" s="98"/>
      <c r="B4796" s="98"/>
      <c r="C4796" s="98"/>
      <c r="D4796" s="98"/>
      <c r="E4796" s="98"/>
      <c r="F4796" s="98"/>
      <c r="G4796" s="98"/>
      <c r="H4796" s="98"/>
      <c r="I4796" s="98"/>
      <c r="J4796" s="98"/>
      <c r="K4796" s="98"/>
      <c r="L4796" s="98"/>
      <c r="M4796" s="98"/>
      <c r="N4796" s="98"/>
      <c r="O4796" s="98"/>
      <c r="P4796" s="98"/>
      <c r="Q4796" s="98"/>
      <c r="R4796" s="98"/>
      <c r="S4796" s="98"/>
      <c r="T4796" s="108"/>
    </row>
    <row r="4797" spans="1:20" x14ac:dyDescent="0.3">
      <c r="A4797" s="98"/>
      <c r="B4797" s="98"/>
      <c r="C4797" s="98"/>
      <c r="D4797" s="98"/>
      <c r="E4797" s="98"/>
      <c r="F4797" s="98"/>
      <c r="G4797" s="98"/>
      <c r="H4797" s="98"/>
      <c r="I4797" s="98"/>
      <c r="J4797" s="98"/>
      <c r="K4797" s="98"/>
      <c r="L4797" s="98"/>
      <c r="M4797" s="98"/>
      <c r="N4797" s="98"/>
      <c r="O4797" s="98"/>
      <c r="P4797" s="98"/>
      <c r="Q4797" s="98"/>
      <c r="R4797" s="98"/>
      <c r="S4797" s="98"/>
      <c r="T4797" s="108"/>
    </row>
    <row r="4798" spans="1:20" x14ac:dyDescent="0.3">
      <c r="A4798" s="98"/>
      <c r="B4798" s="98"/>
      <c r="C4798" s="98"/>
      <c r="D4798" s="98"/>
      <c r="E4798" s="98"/>
      <c r="F4798" s="98"/>
      <c r="G4798" s="98"/>
      <c r="H4798" s="98"/>
      <c r="I4798" s="98"/>
      <c r="J4798" s="98"/>
      <c r="K4798" s="98"/>
      <c r="L4798" s="98"/>
      <c r="M4798" s="98"/>
      <c r="N4798" s="98"/>
      <c r="O4798" s="98"/>
      <c r="P4798" s="98"/>
      <c r="Q4798" s="98"/>
      <c r="R4798" s="98"/>
      <c r="S4798" s="98"/>
      <c r="T4798" s="108"/>
    </row>
    <row r="4799" spans="1:20" x14ac:dyDescent="0.3">
      <c r="A4799" s="98"/>
      <c r="B4799" s="98"/>
      <c r="C4799" s="98"/>
      <c r="D4799" s="98"/>
      <c r="E4799" s="98"/>
      <c r="F4799" s="98"/>
      <c r="G4799" s="98"/>
      <c r="H4799" s="98"/>
      <c r="I4799" s="98"/>
      <c r="J4799" s="98"/>
      <c r="K4799" s="98"/>
      <c r="L4799" s="98"/>
      <c r="M4799" s="98"/>
      <c r="N4799" s="98"/>
      <c r="O4799" s="98"/>
      <c r="P4799" s="98"/>
      <c r="Q4799" s="98"/>
      <c r="R4799" s="98"/>
      <c r="S4799" s="98"/>
      <c r="T4799" s="108"/>
    </row>
    <row r="4800" spans="1:20" x14ac:dyDescent="0.3">
      <c r="A4800" s="98"/>
      <c r="B4800" s="98"/>
      <c r="C4800" s="98"/>
      <c r="D4800" s="98"/>
      <c r="E4800" s="98"/>
      <c r="F4800" s="98"/>
      <c r="G4800" s="98"/>
      <c r="H4800" s="98"/>
      <c r="I4800" s="98"/>
      <c r="J4800" s="98"/>
      <c r="K4800" s="98"/>
      <c r="L4800" s="98"/>
      <c r="M4800" s="98"/>
      <c r="N4800" s="98"/>
      <c r="O4800" s="98"/>
      <c r="P4800" s="98"/>
      <c r="Q4800" s="98"/>
      <c r="R4800" s="98"/>
      <c r="S4800" s="98"/>
      <c r="T4800" s="108"/>
    </row>
    <row r="4801" spans="1:20" x14ac:dyDescent="0.3">
      <c r="A4801" s="98"/>
      <c r="B4801" s="98"/>
      <c r="C4801" s="98"/>
      <c r="D4801" s="98"/>
      <c r="E4801" s="98"/>
      <c r="F4801" s="98"/>
      <c r="G4801" s="98"/>
      <c r="H4801" s="98"/>
      <c r="I4801" s="98"/>
      <c r="J4801" s="98"/>
      <c r="K4801" s="98"/>
      <c r="L4801" s="98"/>
      <c r="M4801" s="98"/>
      <c r="N4801" s="98"/>
      <c r="O4801" s="98"/>
      <c r="P4801" s="98"/>
      <c r="Q4801" s="98"/>
      <c r="R4801" s="98"/>
      <c r="S4801" s="98"/>
      <c r="T4801" s="108"/>
    </row>
    <row r="4802" spans="1:20" x14ac:dyDescent="0.3">
      <c r="A4802" s="98"/>
      <c r="B4802" s="98"/>
      <c r="C4802" s="98"/>
      <c r="D4802" s="98"/>
      <c r="E4802" s="98"/>
      <c r="F4802" s="98"/>
      <c r="G4802" s="98"/>
      <c r="H4802" s="98"/>
      <c r="I4802" s="98"/>
      <c r="J4802" s="98"/>
      <c r="K4802" s="98"/>
      <c r="L4802" s="98"/>
      <c r="M4802" s="98"/>
      <c r="N4802" s="98"/>
      <c r="O4802" s="98"/>
      <c r="P4802" s="98"/>
      <c r="Q4802" s="98"/>
      <c r="R4802" s="98"/>
      <c r="S4802" s="98"/>
      <c r="T4802" s="108"/>
    </row>
    <row r="4803" spans="1:20" x14ac:dyDescent="0.3">
      <c r="A4803" s="98"/>
      <c r="B4803" s="98"/>
      <c r="C4803" s="98"/>
      <c r="D4803" s="98"/>
      <c r="E4803" s="98"/>
      <c r="F4803" s="98"/>
      <c r="G4803" s="98"/>
      <c r="H4803" s="98"/>
      <c r="I4803" s="98"/>
      <c r="J4803" s="98"/>
      <c r="K4803" s="98"/>
      <c r="L4803" s="98"/>
      <c r="M4803" s="98"/>
      <c r="N4803" s="98"/>
      <c r="O4803" s="98"/>
      <c r="P4803" s="98"/>
      <c r="Q4803" s="98"/>
      <c r="R4803" s="98"/>
      <c r="S4803" s="98"/>
      <c r="T4803" s="108"/>
    </row>
    <row r="4804" spans="1:20" x14ac:dyDescent="0.3">
      <c r="A4804" s="98"/>
      <c r="B4804" s="98"/>
      <c r="C4804" s="98"/>
      <c r="D4804" s="98"/>
      <c r="E4804" s="98"/>
      <c r="F4804" s="98"/>
      <c r="G4804" s="98"/>
      <c r="H4804" s="98"/>
      <c r="I4804" s="98"/>
      <c r="J4804" s="98"/>
      <c r="K4804" s="98"/>
      <c r="L4804" s="98"/>
      <c r="M4804" s="98"/>
      <c r="N4804" s="98"/>
      <c r="O4804" s="98"/>
      <c r="P4804" s="98"/>
      <c r="Q4804" s="98"/>
      <c r="R4804" s="98"/>
      <c r="S4804" s="98"/>
      <c r="T4804" s="108"/>
    </row>
    <row r="4805" spans="1:20" x14ac:dyDescent="0.3">
      <c r="A4805" s="98"/>
      <c r="B4805" s="98"/>
      <c r="C4805" s="98"/>
      <c r="D4805" s="98"/>
      <c r="E4805" s="98"/>
      <c r="F4805" s="98"/>
      <c r="G4805" s="98"/>
      <c r="H4805" s="98"/>
      <c r="I4805" s="98"/>
      <c r="J4805" s="98"/>
      <c r="K4805" s="98"/>
      <c r="L4805" s="98"/>
      <c r="M4805" s="98"/>
      <c r="N4805" s="98"/>
      <c r="O4805" s="98"/>
      <c r="P4805" s="98"/>
      <c r="Q4805" s="98"/>
      <c r="R4805" s="98"/>
      <c r="S4805" s="98"/>
      <c r="T4805" s="108"/>
    </row>
    <row r="4806" spans="1:20" x14ac:dyDescent="0.3">
      <c r="A4806" s="98"/>
      <c r="B4806" s="98"/>
      <c r="C4806" s="98"/>
      <c r="D4806" s="98"/>
      <c r="E4806" s="98"/>
      <c r="F4806" s="98"/>
      <c r="G4806" s="98"/>
      <c r="H4806" s="98"/>
      <c r="I4806" s="98"/>
      <c r="J4806" s="98"/>
      <c r="K4806" s="98"/>
      <c r="L4806" s="98"/>
      <c r="M4806" s="98"/>
      <c r="N4806" s="98"/>
      <c r="O4806" s="98"/>
      <c r="P4806" s="98"/>
      <c r="Q4806" s="98"/>
      <c r="R4806" s="98"/>
      <c r="S4806" s="98"/>
      <c r="T4806" s="108"/>
    </row>
    <row r="4807" spans="1:20" x14ac:dyDescent="0.3">
      <c r="A4807" s="98"/>
      <c r="B4807" s="98"/>
      <c r="C4807" s="98"/>
      <c r="D4807" s="98"/>
      <c r="E4807" s="98"/>
      <c r="F4807" s="98"/>
      <c r="G4807" s="98"/>
      <c r="H4807" s="98"/>
      <c r="I4807" s="98"/>
      <c r="J4807" s="98"/>
      <c r="K4807" s="98"/>
      <c r="L4807" s="98"/>
      <c r="M4807" s="98"/>
      <c r="N4807" s="98"/>
      <c r="O4807" s="98"/>
      <c r="P4807" s="98"/>
      <c r="Q4807" s="98"/>
      <c r="R4807" s="98"/>
      <c r="S4807" s="98"/>
      <c r="T4807" s="108"/>
    </row>
    <row r="4808" spans="1:20" x14ac:dyDescent="0.3">
      <c r="A4808" s="98"/>
      <c r="B4808" s="98"/>
      <c r="C4808" s="98"/>
      <c r="D4808" s="98"/>
      <c r="E4808" s="98"/>
      <c r="F4808" s="98"/>
      <c r="G4808" s="98"/>
      <c r="H4808" s="98"/>
      <c r="I4808" s="98"/>
      <c r="J4808" s="98"/>
      <c r="K4808" s="98"/>
      <c r="L4808" s="98"/>
      <c r="M4808" s="98"/>
      <c r="N4808" s="98"/>
      <c r="O4808" s="98"/>
      <c r="P4808" s="98"/>
      <c r="Q4808" s="98"/>
      <c r="R4808" s="98"/>
      <c r="S4808" s="98"/>
      <c r="T4808" s="108"/>
    </row>
    <row r="4809" spans="1:20" x14ac:dyDescent="0.3">
      <c r="A4809" s="98"/>
      <c r="B4809" s="98"/>
      <c r="C4809" s="98"/>
      <c r="D4809" s="98"/>
      <c r="E4809" s="98"/>
      <c r="F4809" s="98"/>
      <c r="G4809" s="98"/>
      <c r="H4809" s="98"/>
      <c r="I4809" s="98"/>
      <c r="J4809" s="98"/>
      <c r="K4809" s="98"/>
      <c r="L4809" s="98"/>
      <c r="M4809" s="98"/>
      <c r="N4809" s="98"/>
      <c r="O4809" s="98"/>
      <c r="P4809" s="98"/>
      <c r="Q4809" s="98"/>
      <c r="R4809" s="98"/>
      <c r="S4809" s="98"/>
      <c r="T4809" s="108"/>
    </row>
    <row r="4810" spans="1:20" x14ac:dyDescent="0.3">
      <c r="A4810" s="98"/>
      <c r="B4810" s="98"/>
      <c r="C4810" s="98"/>
      <c r="D4810" s="98"/>
      <c r="E4810" s="98"/>
      <c r="F4810" s="98"/>
      <c r="G4810" s="98"/>
      <c r="H4810" s="98"/>
      <c r="I4810" s="98"/>
      <c r="J4810" s="98"/>
      <c r="K4810" s="98"/>
      <c r="L4810" s="98"/>
      <c r="M4810" s="98"/>
      <c r="N4810" s="98"/>
      <c r="O4810" s="98"/>
      <c r="P4810" s="98"/>
      <c r="Q4810" s="98"/>
      <c r="R4810" s="98"/>
      <c r="S4810" s="98"/>
      <c r="T4810" s="108"/>
    </row>
    <row r="4811" spans="1:20" x14ac:dyDescent="0.3">
      <c r="A4811" s="98"/>
      <c r="B4811" s="98"/>
      <c r="C4811" s="98"/>
      <c r="D4811" s="98"/>
      <c r="E4811" s="98"/>
      <c r="F4811" s="98"/>
      <c r="G4811" s="98"/>
      <c r="H4811" s="98"/>
      <c r="I4811" s="98"/>
      <c r="J4811" s="98"/>
      <c r="K4811" s="98"/>
      <c r="L4811" s="98"/>
      <c r="M4811" s="98"/>
      <c r="N4811" s="98"/>
      <c r="O4811" s="98"/>
      <c r="P4811" s="98"/>
      <c r="Q4811" s="98"/>
      <c r="R4811" s="98"/>
      <c r="S4811" s="98"/>
      <c r="T4811" s="108"/>
    </row>
    <row r="4812" spans="1:20" x14ac:dyDescent="0.3">
      <c r="A4812" s="98"/>
      <c r="B4812" s="98"/>
      <c r="C4812" s="98"/>
      <c r="D4812" s="98"/>
      <c r="E4812" s="98"/>
      <c r="F4812" s="98"/>
      <c r="G4812" s="98"/>
      <c r="H4812" s="98"/>
      <c r="I4812" s="98"/>
      <c r="J4812" s="98"/>
      <c r="K4812" s="98"/>
      <c r="L4812" s="98"/>
      <c r="M4812" s="98"/>
      <c r="N4812" s="98"/>
      <c r="O4812" s="98"/>
      <c r="P4812" s="98"/>
      <c r="Q4812" s="98"/>
      <c r="R4812" s="98"/>
      <c r="S4812" s="98"/>
      <c r="T4812" s="108"/>
    </row>
    <row r="4813" spans="1:20" x14ac:dyDescent="0.3">
      <c r="A4813" s="98"/>
      <c r="B4813" s="98"/>
      <c r="C4813" s="98"/>
      <c r="D4813" s="98"/>
      <c r="E4813" s="98"/>
      <c r="F4813" s="98"/>
      <c r="G4813" s="98"/>
      <c r="H4813" s="98"/>
      <c r="I4813" s="98"/>
      <c r="J4813" s="98"/>
      <c r="K4813" s="98"/>
      <c r="L4813" s="98"/>
      <c r="M4813" s="98"/>
      <c r="N4813" s="98"/>
      <c r="O4813" s="98"/>
      <c r="P4813" s="98"/>
      <c r="Q4813" s="98"/>
      <c r="R4813" s="98"/>
      <c r="S4813" s="98"/>
      <c r="T4813" s="108"/>
    </row>
    <row r="4814" spans="1:20" x14ac:dyDescent="0.3">
      <c r="A4814" s="98"/>
      <c r="B4814" s="98"/>
      <c r="C4814" s="98"/>
      <c r="D4814" s="98"/>
      <c r="E4814" s="98"/>
      <c r="F4814" s="98"/>
      <c r="G4814" s="98"/>
      <c r="H4814" s="98"/>
      <c r="I4814" s="98"/>
      <c r="J4814" s="98"/>
      <c r="K4814" s="98"/>
      <c r="L4814" s="98"/>
      <c r="M4814" s="98"/>
      <c r="N4814" s="98"/>
      <c r="O4814" s="98"/>
      <c r="P4814" s="98"/>
      <c r="Q4814" s="98"/>
      <c r="R4814" s="98"/>
      <c r="S4814" s="98"/>
      <c r="T4814" s="108"/>
    </row>
    <row r="4815" spans="1:20" x14ac:dyDescent="0.3">
      <c r="A4815" s="98"/>
      <c r="B4815" s="98"/>
      <c r="C4815" s="98"/>
      <c r="D4815" s="98"/>
      <c r="E4815" s="98"/>
      <c r="F4815" s="98"/>
      <c r="G4815" s="98"/>
      <c r="H4815" s="98"/>
      <c r="I4815" s="98"/>
      <c r="J4815" s="98"/>
      <c r="K4815" s="98"/>
      <c r="L4815" s="98"/>
      <c r="M4815" s="98"/>
      <c r="N4815" s="98"/>
      <c r="O4815" s="98"/>
      <c r="P4815" s="98"/>
      <c r="Q4815" s="98"/>
      <c r="R4815" s="98"/>
      <c r="S4815" s="98"/>
      <c r="T4815" s="108"/>
    </row>
    <row r="4816" spans="1:20" x14ac:dyDescent="0.3">
      <c r="A4816" s="98"/>
      <c r="B4816" s="98"/>
      <c r="C4816" s="98"/>
      <c r="D4816" s="98"/>
      <c r="E4816" s="98"/>
      <c r="F4816" s="98"/>
      <c r="G4816" s="98"/>
      <c r="H4816" s="98"/>
      <c r="I4816" s="98"/>
      <c r="J4816" s="98"/>
      <c r="K4816" s="98"/>
      <c r="L4816" s="98"/>
      <c r="M4816" s="98"/>
      <c r="N4816" s="98"/>
      <c r="O4816" s="98"/>
      <c r="P4816" s="98"/>
      <c r="Q4816" s="98"/>
      <c r="R4816" s="98"/>
      <c r="S4816" s="98"/>
      <c r="T4816" s="108"/>
    </row>
    <row r="4817" spans="1:20" x14ac:dyDescent="0.3">
      <c r="A4817" s="98"/>
      <c r="B4817" s="98"/>
      <c r="C4817" s="98"/>
      <c r="D4817" s="98"/>
      <c r="E4817" s="98"/>
      <c r="F4817" s="98"/>
      <c r="G4817" s="98"/>
      <c r="H4817" s="98"/>
      <c r="I4817" s="98"/>
      <c r="J4817" s="98"/>
      <c r="K4817" s="98"/>
      <c r="L4817" s="98"/>
      <c r="M4817" s="98"/>
      <c r="N4817" s="98"/>
      <c r="O4817" s="98"/>
      <c r="P4817" s="98"/>
      <c r="Q4817" s="98"/>
      <c r="R4817" s="98"/>
      <c r="S4817" s="98"/>
      <c r="T4817" s="108"/>
    </row>
    <row r="4818" spans="1:20" x14ac:dyDescent="0.3">
      <c r="A4818" s="98"/>
      <c r="B4818" s="98"/>
      <c r="C4818" s="98"/>
      <c r="D4818" s="98"/>
      <c r="E4818" s="98"/>
      <c r="F4818" s="98"/>
      <c r="G4818" s="98"/>
      <c r="H4818" s="98"/>
      <c r="I4818" s="98"/>
      <c r="J4818" s="98"/>
      <c r="K4818" s="98"/>
      <c r="L4818" s="98"/>
      <c r="M4818" s="98"/>
      <c r="N4818" s="98"/>
      <c r="O4818" s="98"/>
      <c r="P4818" s="98"/>
      <c r="Q4818" s="98"/>
      <c r="R4818" s="98"/>
      <c r="S4818" s="98"/>
      <c r="T4818" s="108"/>
    </row>
    <row r="4819" spans="1:20" x14ac:dyDescent="0.3">
      <c r="A4819" s="98"/>
      <c r="B4819" s="98"/>
      <c r="C4819" s="98"/>
      <c r="D4819" s="98"/>
      <c r="E4819" s="98"/>
      <c r="F4819" s="98"/>
      <c r="G4819" s="98"/>
      <c r="H4819" s="98"/>
      <c r="I4819" s="98"/>
      <c r="J4819" s="98"/>
      <c r="K4819" s="98"/>
      <c r="L4819" s="98"/>
      <c r="M4819" s="98"/>
      <c r="N4819" s="98"/>
      <c r="O4819" s="98"/>
      <c r="P4819" s="98"/>
      <c r="Q4819" s="98"/>
      <c r="R4819" s="98"/>
      <c r="S4819" s="98"/>
      <c r="T4819" s="108"/>
    </row>
    <row r="4820" spans="1:20" x14ac:dyDescent="0.3">
      <c r="A4820" s="98"/>
      <c r="B4820" s="98"/>
      <c r="C4820" s="98"/>
      <c r="D4820" s="98"/>
      <c r="E4820" s="98"/>
      <c r="F4820" s="98"/>
      <c r="G4820" s="98"/>
      <c r="H4820" s="98"/>
      <c r="I4820" s="98"/>
      <c r="J4820" s="98"/>
      <c r="K4820" s="98"/>
      <c r="L4820" s="98"/>
      <c r="M4820" s="98"/>
      <c r="N4820" s="98"/>
      <c r="O4820" s="98"/>
      <c r="P4820" s="98"/>
      <c r="Q4820" s="98"/>
      <c r="R4820" s="98"/>
      <c r="S4820" s="98"/>
      <c r="T4820" s="108"/>
    </row>
    <row r="4821" spans="1:20" x14ac:dyDescent="0.3">
      <c r="A4821" s="98"/>
      <c r="B4821" s="98"/>
      <c r="C4821" s="98"/>
      <c r="D4821" s="98"/>
      <c r="E4821" s="98"/>
      <c r="F4821" s="98"/>
      <c r="G4821" s="98"/>
      <c r="H4821" s="98"/>
      <c r="I4821" s="98"/>
      <c r="J4821" s="98"/>
      <c r="K4821" s="98"/>
      <c r="L4821" s="98"/>
      <c r="M4821" s="98"/>
      <c r="N4821" s="98"/>
      <c r="O4821" s="98"/>
      <c r="P4821" s="98"/>
      <c r="Q4821" s="98"/>
      <c r="R4821" s="98"/>
      <c r="S4821" s="98"/>
      <c r="T4821" s="108"/>
    </row>
    <row r="4822" spans="1:20" x14ac:dyDescent="0.3">
      <c r="A4822" s="98"/>
      <c r="B4822" s="98"/>
      <c r="C4822" s="98"/>
      <c r="D4822" s="98"/>
      <c r="E4822" s="98"/>
      <c r="F4822" s="98"/>
      <c r="G4822" s="98"/>
      <c r="H4822" s="98"/>
      <c r="I4822" s="98"/>
      <c r="J4822" s="98"/>
      <c r="K4822" s="98"/>
      <c r="L4822" s="98"/>
      <c r="M4822" s="98"/>
      <c r="N4822" s="98"/>
      <c r="O4822" s="98"/>
      <c r="P4822" s="98"/>
      <c r="Q4822" s="98"/>
      <c r="R4822" s="98"/>
      <c r="S4822" s="98"/>
      <c r="T4822" s="108"/>
    </row>
    <row r="4823" spans="1:20" x14ac:dyDescent="0.3">
      <c r="A4823" s="98"/>
      <c r="B4823" s="98"/>
      <c r="C4823" s="98"/>
      <c r="D4823" s="98"/>
      <c r="E4823" s="98"/>
      <c r="F4823" s="98"/>
      <c r="G4823" s="98"/>
      <c r="H4823" s="98"/>
      <c r="I4823" s="98"/>
      <c r="J4823" s="98"/>
      <c r="K4823" s="98"/>
      <c r="L4823" s="98"/>
      <c r="M4823" s="98"/>
      <c r="N4823" s="98"/>
      <c r="O4823" s="98"/>
      <c r="P4823" s="98"/>
      <c r="Q4823" s="98"/>
      <c r="R4823" s="98"/>
      <c r="S4823" s="98"/>
      <c r="T4823" s="108"/>
    </row>
    <row r="4824" spans="1:20" x14ac:dyDescent="0.3">
      <c r="A4824" s="98"/>
      <c r="B4824" s="98"/>
      <c r="C4824" s="98"/>
      <c r="D4824" s="98"/>
      <c r="E4824" s="98"/>
      <c r="F4824" s="98"/>
      <c r="G4824" s="98"/>
      <c r="H4824" s="98"/>
      <c r="I4824" s="98"/>
      <c r="J4824" s="98"/>
      <c r="K4824" s="98"/>
      <c r="L4824" s="98"/>
      <c r="M4824" s="98"/>
      <c r="N4824" s="98"/>
      <c r="O4824" s="98"/>
      <c r="P4824" s="98"/>
      <c r="Q4824" s="98"/>
      <c r="R4824" s="98"/>
      <c r="S4824" s="98"/>
      <c r="T4824" s="108"/>
    </row>
    <row r="4825" spans="1:20" x14ac:dyDescent="0.3">
      <c r="A4825" s="98"/>
      <c r="B4825" s="98"/>
      <c r="C4825" s="98"/>
      <c r="D4825" s="98"/>
      <c r="E4825" s="98"/>
      <c r="F4825" s="98"/>
      <c r="G4825" s="98"/>
      <c r="H4825" s="98"/>
      <c r="I4825" s="98"/>
      <c r="J4825" s="98"/>
      <c r="K4825" s="98"/>
      <c r="L4825" s="98"/>
      <c r="M4825" s="98"/>
      <c r="N4825" s="98"/>
      <c r="O4825" s="98"/>
      <c r="P4825" s="98"/>
      <c r="Q4825" s="98"/>
      <c r="R4825" s="98"/>
      <c r="S4825" s="98"/>
      <c r="T4825" s="108"/>
    </row>
    <row r="4826" spans="1:20" x14ac:dyDescent="0.3">
      <c r="A4826" s="98"/>
      <c r="B4826" s="98"/>
      <c r="C4826" s="98"/>
      <c r="D4826" s="98"/>
      <c r="E4826" s="98"/>
      <c r="F4826" s="98"/>
      <c r="G4826" s="98"/>
      <c r="H4826" s="98"/>
      <c r="I4826" s="98"/>
      <c r="J4826" s="98"/>
      <c r="K4826" s="98"/>
      <c r="L4826" s="98"/>
      <c r="M4826" s="98"/>
      <c r="N4826" s="98"/>
      <c r="O4826" s="98"/>
      <c r="P4826" s="98"/>
      <c r="Q4826" s="98"/>
      <c r="R4826" s="98"/>
      <c r="S4826" s="98"/>
      <c r="T4826" s="108"/>
    </row>
    <row r="4827" spans="1:20" x14ac:dyDescent="0.3">
      <c r="A4827" s="98"/>
      <c r="B4827" s="98"/>
      <c r="C4827" s="98"/>
      <c r="D4827" s="98"/>
      <c r="E4827" s="98"/>
      <c r="F4827" s="98"/>
      <c r="G4827" s="98"/>
      <c r="H4827" s="98"/>
      <c r="I4827" s="98"/>
      <c r="J4827" s="98"/>
      <c r="K4827" s="98"/>
      <c r="L4827" s="98"/>
      <c r="M4827" s="98"/>
      <c r="N4827" s="98"/>
      <c r="O4827" s="98"/>
      <c r="P4827" s="98"/>
      <c r="Q4827" s="98"/>
      <c r="R4827" s="98"/>
      <c r="S4827" s="98"/>
      <c r="T4827" s="108"/>
    </row>
    <row r="4828" spans="1:20" x14ac:dyDescent="0.3">
      <c r="A4828" s="98"/>
      <c r="B4828" s="98"/>
      <c r="C4828" s="98"/>
      <c r="D4828" s="98"/>
      <c r="E4828" s="98"/>
      <c r="F4828" s="98"/>
      <c r="G4828" s="98"/>
      <c r="H4828" s="98"/>
      <c r="I4828" s="98"/>
      <c r="J4828" s="98"/>
      <c r="K4828" s="98"/>
      <c r="L4828" s="98"/>
      <c r="M4828" s="98"/>
      <c r="N4828" s="98"/>
      <c r="O4828" s="98"/>
      <c r="P4828" s="98"/>
      <c r="Q4828" s="98"/>
      <c r="R4828" s="98"/>
      <c r="S4828" s="98"/>
      <c r="T4828" s="108"/>
    </row>
    <row r="4829" spans="1:20" x14ac:dyDescent="0.3">
      <c r="A4829" s="98"/>
      <c r="B4829" s="98"/>
      <c r="C4829" s="98"/>
      <c r="D4829" s="98"/>
      <c r="E4829" s="98"/>
      <c r="F4829" s="98"/>
      <c r="G4829" s="98"/>
      <c r="H4829" s="98"/>
      <c r="I4829" s="98"/>
      <c r="J4829" s="98"/>
      <c r="K4829" s="98"/>
      <c r="L4829" s="98"/>
      <c r="M4829" s="98"/>
      <c r="N4829" s="98"/>
      <c r="O4829" s="98"/>
      <c r="P4829" s="98"/>
      <c r="Q4829" s="98"/>
      <c r="R4829" s="98"/>
      <c r="S4829" s="98"/>
      <c r="T4829" s="108"/>
    </row>
    <row r="4830" spans="1:20" x14ac:dyDescent="0.3">
      <c r="A4830" s="98"/>
      <c r="B4830" s="98"/>
      <c r="C4830" s="98"/>
      <c r="D4830" s="98"/>
      <c r="E4830" s="98"/>
      <c r="F4830" s="98"/>
      <c r="G4830" s="98"/>
      <c r="H4830" s="98"/>
      <c r="I4830" s="98"/>
      <c r="J4830" s="98"/>
      <c r="K4830" s="98"/>
      <c r="L4830" s="98"/>
      <c r="M4830" s="98"/>
      <c r="N4830" s="98"/>
      <c r="O4830" s="98"/>
      <c r="P4830" s="98"/>
      <c r="Q4830" s="98"/>
      <c r="R4830" s="98"/>
      <c r="S4830" s="98"/>
      <c r="T4830" s="108"/>
    </row>
    <row r="4831" spans="1:20" x14ac:dyDescent="0.3">
      <c r="A4831" s="98"/>
      <c r="B4831" s="98"/>
      <c r="C4831" s="98"/>
      <c r="D4831" s="98"/>
      <c r="E4831" s="98"/>
      <c r="F4831" s="98"/>
      <c r="G4831" s="98"/>
      <c r="H4831" s="98"/>
      <c r="I4831" s="98"/>
      <c r="J4831" s="98"/>
      <c r="K4831" s="98"/>
      <c r="L4831" s="98"/>
      <c r="M4831" s="98"/>
      <c r="N4831" s="98"/>
      <c r="O4831" s="98"/>
      <c r="P4831" s="98"/>
      <c r="Q4831" s="98"/>
      <c r="R4831" s="98"/>
      <c r="S4831" s="98"/>
      <c r="T4831" s="108"/>
    </row>
    <row r="4832" spans="1:20" x14ac:dyDescent="0.3">
      <c r="A4832" s="98"/>
      <c r="B4832" s="98"/>
      <c r="C4832" s="98"/>
      <c r="D4832" s="98"/>
      <c r="E4832" s="98"/>
      <c r="F4832" s="98"/>
      <c r="G4832" s="98"/>
      <c r="H4832" s="98"/>
      <c r="I4832" s="98"/>
      <c r="J4832" s="98"/>
      <c r="K4832" s="98"/>
      <c r="L4832" s="98"/>
      <c r="M4832" s="98"/>
      <c r="N4832" s="98"/>
      <c r="O4832" s="98"/>
      <c r="P4832" s="98"/>
      <c r="Q4832" s="98"/>
      <c r="R4832" s="98"/>
      <c r="S4832" s="98"/>
      <c r="T4832" s="108"/>
    </row>
    <row r="4833" spans="1:20" x14ac:dyDescent="0.3">
      <c r="A4833" s="98"/>
      <c r="B4833" s="98"/>
      <c r="C4833" s="98"/>
      <c r="D4833" s="98"/>
      <c r="E4833" s="98"/>
      <c r="F4833" s="98"/>
      <c r="G4833" s="98"/>
      <c r="H4833" s="98"/>
      <c r="I4833" s="98"/>
      <c r="J4833" s="98"/>
      <c r="K4833" s="98"/>
      <c r="L4833" s="98"/>
      <c r="M4833" s="98"/>
      <c r="N4833" s="98"/>
      <c r="O4833" s="98"/>
      <c r="P4833" s="98"/>
      <c r="Q4833" s="98"/>
      <c r="R4833" s="98"/>
      <c r="S4833" s="98"/>
      <c r="T4833" s="108"/>
    </row>
    <row r="4834" spans="1:20" x14ac:dyDescent="0.3">
      <c r="A4834" s="98"/>
      <c r="B4834" s="98"/>
      <c r="C4834" s="98"/>
      <c r="D4834" s="98"/>
      <c r="E4834" s="98"/>
      <c r="F4834" s="98"/>
      <c r="G4834" s="98"/>
      <c r="H4834" s="98"/>
      <c r="I4834" s="98"/>
      <c r="J4834" s="98"/>
      <c r="K4834" s="98"/>
      <c r="L4834" s="98"/>
      <c r="M4834" s="98"/>
      <c r="N4834" s="98"/>
      <c r="O4834" s="98"/>
      <c r="P4834" s="98"/>
      <c r="Q4834" s="98"/>
      <c r="R4834" s="98"/>
      <c r="S4834" s="98"/>
      <c r="T4834" s="108"/>
    </row>
    <row r="4835" spans="1:20" x14ac:dyDescent="0.3">
      <c r="A4835" s="98"/>
      <c r="B4835" s="98"/>
      <c r="C4835" s="98"/>
      <c r="D4835" s="98"/>
      <c r="E4835" s="98"/>
      <c r="F4835" s="98"/>
      <c r="G4835" s="98"/>
      <c r="H4835" s="98"/>
      <c r="I4835" s="98"/>
      <c r="J4835" s="98"/>
      <c r="K4835" s="98"/>
      <c r="L4835" s="98"/>
      <c r="M4835" s="98"/>
      <c r="N4835" s="98"/>
      <c r="O4835" s="98"/>
      <c r="P4835" s="98"/>
      <c r="Q4835" s="98"/>
      <c r="R4835" s="98"/>
      <c r="S4835" s="98"/>
      <c r="T4835" s="108"/>
    </row>
    <row r="4836" spans="1:20" x14ac:dyDescent="0.3">
      <c r="A4836" s="98"/>
      <c r="B4836" s="98"/>
      <c r="C4836" s="98"/>
      <c r="D4836" s="98"/>
      <c r="E4836" s="98"/>
      <c r="F4836" s="98"/>
      <c r="G4836" s="98"/>
      <c r="H4836" s="98"/>
      <c r="I4836" s="98"/>
      <c r="J4836" s="98"/>
      <c r="K4836" s="98"/>
      <c r="L4836" s="98"/>
      <c r="M4836" s="98"/>
      <c r="N4836" s="98"/>
      <c r="O4836" s="98"/>
      <c r="P4836" s="98"/>
      <c r="Q4836" s="98"/>
      <c r="R4836" s="98"/>
      <c r="S4836" s="98"/>
      <c r="T4836" s="108"/>
    </row>
    <row r="4837" spans="1:20" x14ac:dyDescent="0.3">
      <c r="A4837" s="98"/>
      <c r="B4837" s="98"/>
      <c r="C4837" s="98"/>
      <c r="D4837" s="98"/>
      <c r="E4837" s="98"/>
      <c r="F4837" s="98"/>
      <c r="G4837" s="98"/>
      <c r="H4837" s="98"/>
      <c r="I4837" s="98"/>
      <c r="J4837" s="98"/>
      <c r="K4837" s="98"/>
      <c r="L4837" s="98"/>
      <c r="M4837" s="98"/>
      <c r="N4837" s="98"/>
      <c r="O4837" s="98"/>
      <c r="P4837" s="98"/>
      <c r="Q4837" s="98"/>
      <c r="R4837" s="98"/>
      <c r="S4837" s="98"/>
      <c r="T4837" s="108"/>
    </row>
    <row r="4838" spans="1:20" x14ac:dyDescent="0.3">
      <c r="A4838" s="98"/>
      <c r="B4838" s="98"/>
      <c r="C4838" s="98"/>
      <c r="D4838" s="98"/>
      <c r="E4838" s="98"/>
      <c r="F4838" s="98"/>
      <c r="G4838" s="98"/>
      <c r="H4838" s="98"/>
      <c r="I4838" s="98"/>
      <c r="J4838" s="98"/>
      <c r="K4838" s="98"/>
      <c r="L4838" s="98"/>
      <c r="M4838" s="98"/>
      <c r="N4838" s="98"/>
      <c r="O4838" s="98"/>
      <c r="P4838" s="98"/>
      <c r="Q4838" s="98"/>
      <c r="R4838" s="98"/>
      <c r="S4838" s="98"/>
      <c r="T4838" s="108"/>
    </row>
    <row r="4839" spans="1:20" x14ac:dyDescent="0.3">
      <c r="A4839" s="98"/>
      <c r="B4839" s="98"/>
      <c r="C4839" s="98"/>
      <c r="D4839" s="98"/>
      <c r="E4839" s="98"/>
      <c r="F4839" s="98"/>
      <c r="G4839" s="98"/>
      <c r="H4839" s="98"/>
      <c r="I4839" s="98"/>
      <c r="J4839" s="98"/>
      <c r="K4839" s="98"/>
      <c r="L4839" s="98"/>
      <c r="M4839" s="98"/>
      <c r="N4839" s="98"/>
      <c r="O4839" s="98"/>
      <c r="P4839" s="98"/>
      <c r="Q4839" s="98"/>
      <c r="R4839" s="98"/>
      <c r="S4839" s="98"/>
      <c r="T4839" s="108"/>
    </row>
    <row r="4840" spans="1:20" x14ac:dyDescent="0.3">
      <c r="A4840" s="98"/>
      <c r="B4840" s="98"/>
      <c r="C4840" s="98"/>
      <c r="D4840" s="98"/>
      <c r="E4840" s="98"/>
      <c r="F4840" s="98"/>
      <c r="G4840" s="98"/>
      <c r="H4840" s="98"/>
      <c r="I4840" s="98"/>
      <c r="J4840" s="98"/>
      <c r="K4840" s="98"/>
      <c r="L4840" s="98"/>
      <c r="M4840" s="98"/>
      <c r="N4840" s="98"/>
      <c r="O4840" s="98"/>
      <c r="P4840" s="98"/>
      <c r="Q4840" s="98"/>
      <c r="R4840" s="98"/>
      <c r="S4840" s="98"/>
      <c r="T4840" s="108"/>
    </row>
    <row r="4841" spans="1:20" x14ac:dyDescent="0.3">
      <c r="A4841" s="98"/>
      <c r="B4841" s="98"/>
      <c r="C4841" s="98"/>
      <c r="D4841" s="98"/>
      <c r="E4841" s="98"/>
      <c r="F4841" s="98"/>
      <c r="G4841" s="98"/>
      <c r="H4841" s="98"/>
      <c r="I4841" s="98"/>
      <c r="J4841" s="98"/>
      <c r="K4841" s="98"/>
      <c r="L4841" s="98"/>
      <c r="M4841" s="98"/>
      <c r="N4841" s="98"/>
      <c r="O4841" s="98"/>
      <c r="P4841" s="98"/>
      <c r="Q4841" s="98"/>
      <c r="R4841" s="98"/>
      <c r="S4841" s="98"/>
      <c r="T4841" s="108"/>
    </row>
    <row r="4842" spans="1:20" x14ac:dyDescent="0.3">
      <c r="A4842" s="98"/>
      <c r="B4842" s="98"/>
      <c r="C4842" s="98"/>
      <c r="D4842" s="98"/>
      <c r="E4842" s="98"/>
      <c r="F4842" s="98"/>
      <c r="G4842" s="98"/>
      <c r="H4842" s="98"/>
      <c r="I4842" s="98"/>
      <c r="J4842" s="98"/>
      <c r="K4842" s="98"/>
      <c r="L4842" s="98"/>
      <c r="M4842" s="98"/>
      <c r="N4842" s="98"/>
      <c r="O4842" s="98"/>
      <c r="P4842" s="98"/>
      <c r="Q4842" s="98"/>
      <c r="R4842" s="98"/>
      <c r="S4842" s="98"/>
      <c r="T4842" s="108"/>
    </row>
    <row r="4843" spans="1:20" x14ac:dyDescent="0.3">
      <c r="A4843" s="98"/>
      <c r="B4843" s="98"/>
      <c r="C4843" s="98"/>
      <c r="D4843" s="98"/>
      <c r="E4843" s="98"/>
      <c r="F4843" s="98"/>
      <c r="G4843" s="98"/>
      <c r="H4843" s="98"/>
      <c r="I4843" s="98"/>
      <c r="J4843" s="98"/>
      <c r="K4843" s="98"/>
      <c r="L4843" s="98"/>
      <c r="M4843" s="98"/>
      <c r="N4843" s="98"/>
      <c r="O4843" s="98"/>
      <c r="P4843" s="98"/>
      <c r="Q4843" s="98"/>
      <c r="R4843" s="98"/>
      <c r="S4843" s="98"/>
      <c r="T4843" s="108"/>
    </row>
    <row r="4844" spans="1:20" x14ac:dyDescent="0.3">
      <c r="A4844" s="98"/>
      <c r="B4844" s="98"/>
      <c r="C4844" s="98"/>
      <c r="D4844" s="98"/>
      <c r="E4844" s="98"/>
      <c r="F4844" s="98"/>
      <c r="G4844" s="98"/>
      <c r="H4844" s="98"/>
      <c r="I4844" s="98"/>
      <c r="J4844" s="98"/>
      <c r="K4844" s="98"/>
      <c r="L4844" s="98"/>
      <c r="M4844" s="98"/>
      <c r="N4844" s="98"/>
      <c r="O4844" s="98"/>
      <c r="P4844" s="98"/>
      <c r="Q4844" s="98"/>
      <c r="R4844" s="98"/>
      <c r="S4844" s="98"/>
      <c r="T4844" s="108"/>
    </row>
    <row r="4845" spans="1:20" x14ac:dyDescent="0.3">
      <c r="A4845" s="98"/>
      <c r="B4845" s="98"/>
      <c r="C4845" s="98"/>
      <c r="D4845" s="98"/>
      <c r="E4845" s="98"/>
      <c r="F4845" s="98"/>
      <c r="G4845" s="98"/>
      <c r="H4845" s="98"/>
      <c r="I4845" s="98"/>
      <c r="J4845" s="98"/>
      <c r="K4845" s="98"/>
      <c r="L4845" s="98"/>
      <c r="M4845" s="98"/>
      <c r="N4845" s="98"/>
      <c r="O4845" s="98"/>
      <c r="P4845" s="98"/>
      <c r="Q4845" s="98"/>
      <c r="R4845" s="98"/>
      <c r="S4845" s="98"/>
      <c r="T4845" s="108"/>
    </row>
    <row r="4846" spans="1:20" x14ac:dyDescent="0.3">
      <c r="A4846" s="98"/>
      <c r="B4846" s="98"/>
      <c r="C4846" s="98"/>
      <c r="D4846" s="98"/>
      <c r="E4846" s="98"/>
      <c r="F4846" s="98"/>
      <c r="G4846" s="98"/>
      <c r="H4846" s="98"/>
      <c r="I4846" s="98"/>
      <c r="J4846" s="98"/>
      <c r="K4846" s="98"/>
      <c r="L4846" s="98"/>
      <c r="M4846" s="98"/>
      <c r="N4846" s="98"/>
      <c r="O4846" s="98"/>
      <c r="P4846" s="98"/>
      <c r="Q4846" s="98"/>
      <c r="R4846" s="98"/>
      <c r="S4846" s="98"/>
      <c r="T4846" s="108"/>
    </row>
    <row r="4847" spans="1:20" x14ac:dyDescent="0.3">
      <c r="A4847" s="98"/>
      <c r="B4847" s="98"/>
      <c r="C4847" s="98"/>
      <c r="D4847" s="98"/>
      <c r="E4847" s="98"/>
      <c r="F4847" s="98"/>
      <c r="G4847" s="98"/>
      <c r="H4847" s="98"/>
      <c r="I4847" s="98"/>
      <c r="J4847" s="98"/>
      <c r="K4847" s="98"/>
      <c r="L4847" s="98"/>
      <c r="M4847" s="98"/>
      <c r="N4847" s="98"/>
      <c r="O4847" s="98"/>
      <c r="P4847" s="98"/>
      <c r="Q4847" s="98"/>
      <c r="R4847" s="98"/>
      <c r="S4847" s="98"/>
      <c r="T4847" s="108"/>
    </row>
    <row r="4848" spans="1:20" x14ac:dyDescent="0.3">
      <c r="A4848" s="98"/>
      <c r="B4848" s="98"/>
      <c r="C4848" s="98"/>
      <c r="D4848" s="98"/>
      <c r="E4848" s="98"/>
      <c r="F4848" s="98"/>
      <c r="G4848" s="98"/>
      <c r="H4848" s="98"/>
      <c r="I4848" s="98"/>
      <c r="J4848" s="98"/>
      <c r="K4848" s="98"/>
      <c r="L4848" s="98"/>
      <c r="M4848" s="98"/>
      <c r="N4848" s="98"/>
      <c r="O4848" s="98"/>
      <c r="P4848" s="98"/>
      <c r="Q4848" s="98"/>
      <c r="R4848" s="98"/>
      <c r="S4848" s="98"/>
      <c r="T4848" s="108"/>
    </row>
    <row r="4849" spans="1:20" x14ac:dyDescent="0.3">
      <c r="A4849" s="98"/>
      <c r="B4849" s="98"/>
      <c r="C4849" s="98"/>
      <c r="D4849" s="98"/>
      <c r="E4849" s="98"/>
      <c r="F4849" s="98"/>
      <c r="G4849" s="98"/>
      <c r="H4849" s="98"/>
      <c r="I4849" s="98"/>
      <c r="J4849" s="98"/>
      <c r="K4849" s="98"/>
      <c r="L4849" s="98"/>
      <c r="M4849" s="98"/>
      <c r="N4849" s="98"/>
      <c r="O4849" s="98"/>
      <c r="P4849" s="98"/>
      <c r="Q4849" s="98"/>
      <c r="R4849" s="98"/>
      <c r="S4849" s="98"/>
      <c r="T4849" s="108"/>
    </row>
    <row r="4850" spans="1:20" x14ac:dyDescent="0.3">
      <c r="A4850" s="98"/>
      <c r="B4850" s="98"/>
      <c r="C4850" s="98"/>
      <c r="D4850" s="98"/>
      <c r="E4850" s="98"/>
      <c r="F4850" s="98"/>
      <c r="G4850" s="98"/>
      <c r="H4850" s="98"/>
      <c r="I4850" s="98"/>
      <c r="J4850" s="98"/>
      <c r="K4850" s="98"/>
      <c r="L4850" s="98"/>
      <c r="M4850" s="98"/>
      <c r="N4850" s="98"/>
      <c r="O4850" s="98"/>
      <c r="P4850" s="98"/>
      <c r="Q4850" s="98"/>
      <c r="R4850" s="98"/>
      <c r="S4850" s="98"/>
      <c r="T4850" s="108"/>
    </row>
    <row r="4851" spans="1:20" x14ac:dyDescent="0.3">
      <c r="A4851" s="98"/>
      <c r="B4851" s="98"/>
      <c r="C4851" s="98"/>
      <c r="D4851" s="98"/>
      <c r="E4851" s="98"/>
      <c r="F4851" s="98"/>
      <c r="G4851" s="98"/>
      <c r="H4851" s="98"/>
      <c r="I4851" s="98"/>
      <c r="J4851" s="98"/>
      <c r="K4851" s="98"/>
      <c r="L4851" s="98"/>
      <c r="M4851" s="98"/>
      <c r="N4851" s="98"/>
      <c r="O4851" s="98"/>
      <c r="P4851" s="98"/>
      <c r="Q4851" s="98"/>
      <c r="R4851" s="98"/>
      <c r="S4851" s="98"/>
      <c r="T4851" s="108"/>
    </row>
    <row r="4852" spans="1:20" x14ac:dyDescent="0.3">
      <c r="A4852" s="98"/>
      <c r="B4852" s="98"/>
      <c r="C4852" s="98"/>
      <c r="D4852" s="98"/>
      <c r="E4852" s="98"/>
      <c r="F4852" s="98"/>
      <c r="G4852" s="98"/>
      <c r="H4852" s="98"/>
      <c r="I4852" s="98"/>
      <c r="J4852" s="98"/>
      <c r="K4852" s="98"/>
      <c r="L4852" s="98"/>
      <c r="M4852" s="98"/>
      <c r="N4852" s="98"/>
      <c r="O4852" s="98"/>
      <c r="P4852" s="98"/>
      <c r="Q4852" s="98"/>
      <c r="R4852" s="98"/>
      <c r="S4852" s="98"/>
      <c r="T4852" s="108"/>
    </row>
    <row r="4853" spans="1:20" x14ac:dyDescent="0.3">
      <c r="A4853" s="98"/>
      <c r="B4853" s="98"/>
      <c r="C4853" s="98"/>
      <c r="D4853" s="98"/>
      <c r="E4853" s="98"/>
      <c r="F4853" s="98"/>
      <c r="G4853" s="98"/>
      <c r="H4853" s="98"/>
      <c r="I4853" s="98"/>
      <c r="J4853" s="98"/>
      <c r="K4853" s="98"/>
      <c r="L4853" s="98"/>
      <c r="M4853" s="98"/>
      <c r="N4853" s="98"/>
      <c r="O4853" s="98"/>
      <c r="P4853" s="98"/>
      <c r="Q4853" s="98"/>
      <c r="R4853" s="98"/>
      <c r="S4853" s="98"/>
      <c r="T4853" s="108"/>
    </row>
    <row r="4854" spans="1:20" x14ac:dyDescent="0.3">
      <c r="A4854" s="98"/>
      <c r="B4854" s="98"/>
      <c r="C4854" s="98"/>
      <c r="D4854" s="98"/>
      <c r="E4854" s="98"/>
      <c r="F4854" s="98"/>
      <c r="G4854" s="98"/>
      <c r="H4854" s="98"/>
      <c r="I4854" s="98"/>
      <c r="J4854" s="98"/>
      <c r="K4854" s="98"/>
      <c r="L4854" s="98"/>
      <c r="M4854" s="98"/>
      <c r="N4854" s="98"/>
      <c r="O4854" s="98"/>
      <c r="P4854" s="98"/>
      <c r="Q4854" s="98"/>
      <c r="R4854" s="98"/>
      <c r="S4854" s="98"/>
      <c r="T4854" s="108"/>
    </row>
    <row r="4855" spans="1:20" x14ac:dyDescent="0.3">
      <c r="A4855" s="98"/>
      <c r="B4855" s="98"/>
      <c r="C4855" s="98"/>
      <c r="D4855" s="98"/>
      <c r="E4855" s="98"/>
      <c r="F4855" s="98"/>
      <c r="G4855" s="98"/>
      <c r="H4855" s="98"/>
      <c r="I4855" s="98"/>
      <c r="J4855" s="98"/>
      <c r="K4855" s="98"/>
      <c r="L4855" s="98"/>
      <c r="M4855" s="98"/>
      <c r="N4855" s="98"/>
      <c r="O4855" s="98"/>
      <c r="P4855" s="98"/>
      <c r="Q4855" s="98"/>
      <c r="R4855" s="98"/>
      <c r="S4855" s="98"/>
      <c r="T4855" s="108"/>
    </row>
    <row r="4856" spans="1:20" x14ac:dyDescent="0.3">
      <c r="A4856" s="98"/>
      <c r="B4856" s="98"/>
      <c r="C4856" s="98"/>
      <c r="D4856" s="98"/>
      <c r="E4856" s="98"/>
      <c r="F4856" s="98"/>
      <c r="G4856" s="98"/>
      <c r="H4856" s="98"/>
      <c r="I4856" s="98"/>
      <c r="J4856" s="98"/>
      <c r="K4856" s="98"/>
      <c r="L4856" s="98"/>
      <c r="M4856" s="98"/>
      <c r="N4856" s="98"/>
      <c r="O4856" s="98"/>
      <c r="P4856" s="98"/>
      <c r="Q4856" s="98"/>
      <c r="R4856" s="98"/>
      <c r="S4856" s="98"/>
      <c r="T4856" s="108"/>
    </row>
    <row r="4857" spans="1:20" x14ac:dyDescent="0.3">
      <c r="A4857" s="98"/>
      <c r="B4857" s="98"/>
      <c r="C4857" s="98"/>
      <c r="D4857" s="98"/>
      <c r="E4857" s="98"/>
      <c r="F4857" s="98"/>
      <c r="G4857" s="98"/>
      <c r="H4857" s="98"/>
      <c r="I4857" s="98"/>
      <c r="J4857" s="98"/>
      <c r="K4857" s="98"/>
      <c r="L4857" s="98"/>
      <c r="M4857" s="98"/>
      <c r="N4857" s="98"/>
      <c r="O4857" s="98"/>
      <c r="P4857" s="98"/>
      <c r="Q4857" s="98"/>
      <c r="R4857" s="98"/>
      <c r="S4857" s="98"/>
      <c r="T4857" s="108"/>
    </row>
    <row r="4858" spans="1:20" x14ac:dyDescent="0.3">
      <c r="A4858" s="98"/>
      <c r="B4858" s="98"/>
      <c r="C4858" s="98"/>
      <c r="D4858" s="98"/>
      <c r="E4858" s="98"/>
      <c r="F4858" s="98"/>
      <c r="G4858" s="98"/>
      <c r="H4858" s="98"/>
      <c r="I4858" s="98"/>
      <c r="J4858" s="98"/>
      <c r="K4858" s="98"/>
      <c r="L4858" s="98"/>
      <c r="M4858" s="98"/>
      <c r="N4858" s="98"/>
      <c r="O4858" s="98"/>
      <c r="P4858" s="98"/>
      <c r="Q4858" s="98"/>
      <c r="R4858" s="98"/>
      <c r="S4858" s="98"/>
      <c r="T4858" s="108"/>
    </row>
    <row r="4859" spans="1:20" x14ac:dyDescent="0.3">
      <c r="A4859" s="98"/>
      <c r="B4859" s="98"/>
      <c r="C4859" s="98"/>
      <c r="D4859" s="98"/>
      <c r="E4859" s="98"/>
      <c r="F4859" s="98"/>
      <c r="G4859" s="98"/>
      <c r="H4859" s="98"/>
      <c r="I4859" s="98"/>
      <c r="J4859" s="98"/>
      <c r="K4859" s="98"/>
      <c r="L4859" s="98"/>
      <c r="M4859" s="98"/>
      <c r="N4859" s="98"/>
      <c r="O4859" s="98"/>
      <c r="P4859" s="98"/>
      <c r="Q4859" s="98"/>
      <c r="R4859" s="98"/>
      <c r="S4859" s="98"/>
      <c r="T4859" s="108"/>
    </row>
    <row r="4860" spans="1:20" x14ac:dyDescent="0.3">
      <c r="A4860" s="98"/>
      <c r="B4860" s="98"/>
      <c r="C4860" s="98"/>
      <c r="D4860" s="98"/>
      <c r="E4860" s="98"/>
      <c r="F4860" s="98"/>
      <c r="G4860" s="98"/>
      <c r="H4860" s="98"/>
      <c r="I4860" s="98"/>
      <c r="J4860" s="98"/>
      <c r="K4860" s="98"/>
      <c r="L4860" s="98"/>
      <c r="M4860" s="98"/>
      <c r="N4860" s="98"/>
      <c r="O4860" s="98"/>
      <c r="P4860" s="98"/>
      <c r="Q4860" s="98"/>
      <c r="R4860" s="98"/>
      <c r="S4860" s="98"/>
      <c r="T4860" s="108"/>
    </row>
    <row r="4861" spans="1:20" x14ac:dyDescent="0.3">
      <c r="A4861" s="98"/>
      <c r="B4861" s="98"/>
      <c r="C4861" s="98"/>
      <c r="D4861" s="98"/>
      <c r="E4861" s="98"/>
      <c r="F4861" s="98"/>
      <c r="G4861" s="98"/>
      <c r="H4861" s="98"/>
      <c r="I4861" s="98"/>
      <c r="J4861" s="98"/>
      <c r="K4861" s="98"/>
      <c r="L4861" s="98"/>
      <c r="M4861" s="98"/>
      <c r="N4861" s="98"/>
      <c r="O4861" s="98"/>
      <c r="P4861" s="98"/>
      <c r="Q4861" s="98"/>
      <c r="R4861" s="98"/>
      <c r="S4861" s="98"/>
      <c r="T4861" s="108"/>
    </row>
    <row r="4862" spans="1:20" x14ac:dyDescent="0.3">
      <c r="A4862" s="98"/>
      <c r="B4862" s="98"/>
      <c r="C4862" s="98"/>
      <c r="D4862" s="98"/>
      <c r="E4862" s="98"/>
      <c r="F4862" s="98"/>
      <c r="G4862" s="98"/>
      <c r="H4862" s="98"/>
      <c r="I4862" s="98"/>
      <c r="J4862" s="98"/>
      <c r="K4862" s="98"/>
      <c r="L4862" s="98"/>
      <c r="M4862" s="98"/>
      <c r="N4862" s="98"/>
      <c r="O4862" s="98"/>
      <c r="P4862" s="98"/>
      <c r="Q4862" s="98"/>
      <c r="R4862" s="98"/>
      <c r="S4862" s="98"/>
      <c r="T4862" s="108"/>
    </row>
    <row r="4863" spans="1:20" x14ac:dyDescent="0.3">
      <c r="A4863" s="98"/>
      <c r="B4863" s="98"/>
      <c r="C4863" s="98"/>
      <c r="D4863" s="98"/>
      <c r="E4863" s="98"/>
      <c r="F4863" s="98"/>
      <c r="G4863" s="98"/>
      <c r="H4863" s="98"/>
      <c r="I4863" s="98"/>
      <c r="J4863" s="98"/>
      <c r="K4863" s="98"/>
      <c r="L4863" s="98"/>
      <c r="M4863" s="98"/>
      <c r="N4863" s="98"/>
      <c r="O4863" s="98"/>
      <c r="P4863" s="98"/>
      <c r="Q4863" s="98"/>
      <c r="R4863" s="98"/>
      <c r="S4863" s="98"/>
      <c r="T4863" s="108"/>
    </row>
    <row r="4864" spans="1:20" x14ac:dyDescent="0.3">
      <c r="A4864" s="98"/>
      <c r="B4864" s="98"/>
      <c r="C4864" s="98"/>
      <c r="D4864" s="98"/>
      <c r="E4864" s="98"/>
      <c r="F4864" s="98"/>
      <c r="G4864" s="98"/>
      <c r="H4864" s="98"/>
      <c r="I4864" s="98"/>
      <c r="J4864" s="98"/>
      <c r="K4864" s="98"/>
      <c r="L4864" s="98"/>
      <c r="M4864" s="98"/>
      <c r="N4864" s="98"/>
      <c r="O4864" s="98"/>
      <c r="P4864" s="98"/>
      <c r="Q4864" s="98"/>
      <c r="R4864" s="98"/>
      <c r="S4864" s="98"/>
      <c r="T4864" s="108"/>
    </row>
    <row r="4865" spans="1:20" x14ac:dyDescent="0.3">
      <c r="A4865" s="98"/>
      <c r="B4865" s="98"/>
      <c r="C4865" s="98"/>
      <c r="D4865" s="98"/>
      <c r="E4865" s="98"/>
      <c r="F4865" s="98"/>
      <c r="G4865" s="98"/>
      <c r="H4865" s="98"/>
      <c r="I4865" s="98"/>
      <c r="J4865" s="98"/>
      <c r="K4865" s="98"/>
      <c r="L4865" s="98"/>
      <c r="M4865" s="98"/>
      <c r="N4865" s="98"/>
      <c r="O4865" s="98"/>
      <c r="P4865" s="98"/>
      <c r="Q4865" s="98"/>
      <c r="R4865" s="98"/>
      <c r="S4865" s="98"/>
      <c r="T4865" s="108"/>
    </row>
    <row r="4866" spans="1:20" x14ac:dyDescent="0.3">
      <c r="A4866" s="98"/>
      <c r="B4866" s="98"/>
      <c r="C4866" s="98"/>
      <c r="D4866" s="98"/>
      <c r="E4866" s="98"/>
      <c r="F4866" s="98"/>
      <c r="G4866" s="98"/>
      <c r="H4866" s="98"/>
      <c r="I4866" s="98"/>
      <c r="J4866" s="98"/>
      <c r="K4866" s="98"/>
      <c r="L4866" s="98"/>
      <c r="M4866" s="98"/>
      <c r="N4866" s="98"/>
      <c r="O4866" s="98"/>
      <c r="P4866" s="98"/>
      <c r="Q4866" s="98"/>
      <c r="R4866" s="98"/>
      <c r="S4866" s="98"/>
      <c r="T4866" s="108"/>
    </row>
    <row r="4867" spans="1:20" x14ac:dyDescent="0.3">
      <c r="A4867" s="98"/>
      <c r="B4867" s="98"/>
      <c r="C4867" s="98"/>
      <c r="D4867" s="98"/>
      <c r="E4867" s="98"/>
      <c r="F4867" s="98"/>
      <c r="G4867" s="98"/>
      <c r="H4867" s="98"/>
      <c r="I4867" s="98"/>
      <c r="J4867" s="98"/>
      <c r="K4867" s="98"/>
      <c r="L4867" s="98"/>
      <c r="M4867" s="98"/>
      <c r="N4867" s="98"/>
      <c r="O4867" s="98"/>
      <c r="P4867" s="98"/>
      <c r="Q4867" s="98"/>
      <c r="R4867" s="98"/>
      <c r="S4867" s="98"/>
      <c r="T4867" s="108"/>
    </row>
    <row r="4868" spans="1:20" x14ac:dyDescent="0.3">
      <c r="A4868" s="98"/>
      <c r="B4868" s="98"/>
      <c r="C4868" s="98"/>
      <c r="D4868" s="98"/>
      <c r="E4868" s="98"/>
      <c r="F4868" s="98"/>
      <c r="G4868" s="98"/>
      <c r="H4868" s="98"/>
      <c r="I4868" s="98"/>
      <c r="J4868" s="98"/>
      <c r="K4868" s="98"/>
      <c r="L4868" s="98"/>
      <c r="M4868" s="98"/>
      <c r="N4868" s="98"/>
      <c r="O4868" s="98"/>
      <c r="P4868" s="98"/>
      <c r="Q4868" s="98"/>
      <c r="R4868" s="98"/>
      <c r="S4868" s="98"/>
      <c r="T4868" s="108"/>
    </row>
    <row r="4869" spans="1:20" x14ac:dyDescent="0.3">
      <c r="A4869" s="98"/>
      <c r="B4869" s="98"/>
      <c r="C4869" s="98"/>
      <c r="D4869" s="98"/>
      <c r="E4869" s="98"/>
      <c r="F4869" s="98"/>
      <c r="G4869" s="98"/>
      <c r="H4869" s="98"/>
      <c r="I4869" s="98"/>
      <c r="J4869" s="98"/>
      <c r="K4869" s="98"/>
      <c r="L4869" s="98"/>
      <c r="M4869" s="98"/>
      <c r="N4869" s="98"/>
      <c r="O4869" s="98"/>
      <c r="P4869" s="98"/>
      <c r="Q4869" s="98"/>
      <c r="R4869" s="98"/>
      <c r="S4869" s="98"/>
      <c r="T4869" s="108"/>
    </row>
    <row r="4870" spans="1:20" x14ac:dyDescent="0.3">
      <c r="A4870" s="98"/>
      <c r="B4870" s="98"/>
      <c r="C4870" s="98"/>
      <c r="D4870" s="98"/>
      <c r="E4870" s="98"/>
      <c r="F4870" s="98"/>
      <c r="G4870" s="98"/>
      <c r="H4870" s="98"/>
      <c r="I4870" s="98"/>
      <c r="J4870" s="98"/>
      <c r="K4870" s="98"/>
      <c r="L4870" s="98"/>
      <c r="M4870" s="98"/>
      <c r="N4870" s="98"/>
      <c r="O4870" s="98"/>
      <c r="P4870" s="98"/>
      <c r="Q4870" s="98"/>
      <c r="R4870" s="98"/>
      <c r="S4870" s="98"/>
      <c r="T4870" s="108"/>
    </row>
    <row r="4871" spans="1:20" x14ac:dyDescent="0.3">
      <c r="A4871" s="98"/>
      <c r="B4871" s="98"/>
      <c r="C4871" s="98"/>
      <c r="D4871" s="98"/>
      <c r="E4871" s="98"/>
      <c r="F4871" s="98"/>
      <c r="G4871" s="98"/>
      <c r="H4871" s="98"/>
      <c r="I4871" s="98"/>
      <c r="J4871" s="98"/>
      <c r="K4871" s="98"/>
      <c r="L4871" s="98"/>
      <c r="M4871" s="98"/>
      <c r="N4871" s="98"/>
      <c r="O4871" s="98"/>
      <c r="P4871" s="98"/>
      <c r="Q4871" s="98"/>
      <c r="R4871" s="98"/>
      <c r="S4871" s="98"/>
      <c r="T4871" s="108"/>
    </row>
    <row r="4872" spans="1:20" x14ac:dyDescent="0.3">
      <c r="A4872" s="98"/>
      <c r="B4872" s="98"/>
      <c r="C4872" s="98"/>
      <c r="D4872" s="98"/>
      <c r="E4872" s="98"/>
      <c r="F4872" s="98"/>
      <c r="G4872" s="98"/>
      <c r="H4872" s="98"/>
      <c r="I4872" s="98"/>
      <c r="J4872" s="98"/>
      <c r="K4872" s="98"/>
      <c r="L4872" s="98"/>
      <c r="M4872" s="98"/>
      <c r="N4872" s="98"/>
      <c r="O4872" s="98"/>
      <c r="P4872" s="98"/>
      <c r="Q4872" s="98"/>
      <c r="R4872" s="98"/>
      <c r="S4872" s="98"/>
      <c r="T4872" s="108"/>
    </row>
    <row r="4873" spans="1:20" x14ac:dyDescent="0.3">
      <c r="A4873" s="98"/>
      <c r="B4873" s="98"/>
      <c r="C4873" s="98"/>
      <c r="D4873" s="98"/>
      <c r="E4873" s="98"/>
      <c r="F4873" s="98"/>
      <c r="G4873" s="98"/>
      <c r="H4873" s="98"/>
      <c r="I4873" s="98"/>
      <c r="J4873" s="98"/>
      <c r="K4873" s="98"/>
      <c r="L4873" s="98"/>
      <c r="M4873" s="98"/>
      <c r="N4873" s="98"/>
      <c r="O4873" s="98"/>
      <c r="P4873" s="98"/>
      <c r="Q4873" s="98"/>
      <c r="R4873" s="98"/>
      <c r="S4873" s="98"/>
      <c r="T4873" s="108"/>
    </row>
    <row r="4874" spans="1:20" x14ac:dyDescent="0.3">
      <c r="A4874" s="98"/>
      <c r="B4874" s="98"/>
      <c r="C4874" s="98"/>
      <c r="D4874" s="98"/>
      <c r="E4874" s="98"/>
      <c r="F4874" s="98"/>
      <c r="G4874" s="98"/>
      <c r="H4874" s="98"/>
      <c r="I4874" s="98"/>
      <c r="J4874" s="98"/>
      <c r="K4874" s="98"/>
      <c r="L4874" s="98"/>
      <c r="M4874" s="98"/>
      <c r="N4874" s="98"/>
      <c r="O4874" s="98"/>
      <c r="P4874" s="98"/>
      <c r="Q4874" s="98"/>
      <c r="R4874" s="98"/>
      <c r="S4874" s="98"/>
      <c r="T4874" s="108"/>
    </row>
    <row r="4875" spans="1:20" x14ac:dyDescent="0.3">
      <c r="A4875" s="98"/>
      <c r="B4875" s="98"/>
      <c r="C4875" s="98"/>
      <c r="D4875" s="98"/>
      <c r="E4875" s="98"/>
      <c r="F4875" s="98"/>
      <c r="G4875" s="98"/>
      <c r="H4875" s="98"/>
      <c r="I4875" s="98"/>
      <c r="J4875" s="98"/>
      <c r="K4875" s="98"/>
      <c r="L4875" s="98"/>
      <c r="M4875" s="98"/>
      <c r="N4875" s="98"/>
      <c r="O4875" s="98"/>
      <c r="P4875" s="98"/>
      <c r="Q4875" s="98"/>
      <c r="R4875" s="98"/>
      <c r="S4875" s="98"/>
      <c r="T4875" s="108"/>
    </row>
    <row r="4876" spans="1:20" x14ac:dyDescent="0.3">
      <c r="A4876" s="98"/>
      <c r="B4876" s="98"/>
      <c r="C4876" s="98"/>
      <c r="D4876" s="98"/>
      <c r="E4876" s="98"/>
      <c r="F4876" s="98"/>
      <c r="G4876" s="98"/>
      <c r="H4876" s="98"/>
      <c r="I4876" s="98"/>
      <c r="J4876" s="98"/>
      <c r="K4876" s="98"/>
      <c r="L4876" s="98"/>
      <c r="M4876" s="98"/>
      <c r="N4876" s="98"/>
      <c r="O4876" s="98"/>
      <c r="P4876" s="98"/>
      <c r="Q4876" s="98"/>
      <c r="R4876" s="98"/>
      <c r="S4876" s="98"/>
      <c r="T4876" s="108"/>
    </row>
    <row r="4877" spans="1:20" x14ac:dyDescent="0.3">
      <c r="A4877" s="98"/>
      <c r="B4877" s="98"/>
      <c r="C4877" s="98"/>
      <c r="D4877" s="98"/>
      <c r="E4877" s="98"/>
      <c r="F4877" s="98"/>
      <c r="G4877" s="98"/>
      <c r="H4877" s="98"/>
      <c r="I4877" s="98"/>
      <c r="J4877" s="98"/>
      <c r="K4877" s="98"/>
      <c r="L4877" s="98"/>
      <c r="M4877" s="98"/>
      <c r="N4877" s="98"/>
      <c r="O4877" s="98"/>
      <c r="P4877" s="98"/>
      <c r="Q4877" s="98"/>
      <c r="R4877" s="98"/>
      <c r="S4877" s="98"/>
      <c r="T4877" s="108"/>
    </row>
    <row r="4878" spans="1:20" x14ac:dyDescent="0.3">
      <c r="A4878" s="98"/>
      <c r="B4878" s="98"/>
      <c r="C4878" s="98"/>
      <c r="D4878" s="98"/>
      <c r="E4878" s="98"/>
      <c r="F4878" s="98"/>
      <c r="G4878" s="98"/>
      <c r="H4878" s="98"/>
      <c r="I4878" s="98"/>
      <c r="J4878" s="98"/>
      <c r="K4878" s="98"/>
      <c r="L4878" s="98"/>
      <c r="M4878" s="98"/>
      <c r="N4878" s="98"/>
      <c r="O4878" s="98"/>
      <c r="P4878" s="98"/>
      <c r="Q4878" s="98"/>
      <c r="R4878" s="98"/>
      <c r="S4878" s="98"/>
      <c r="T4878" s="108"/>
    </row>
    <row r="4879" spans="1:20" x14ac:dyDescent="0.3">
      <c r="A4879" s="98"/>
      <c r="B4879" s="98"/>
      <c r="C4879" s="98"/>
      <c r="D4879" s="98"/>
      <c r="E4879" s="98"/>
      <c r="F4879" s="98"/>
      <c r="G4879" s="98"/>
      <c r="H4879" s="98"/>
      <c r="I4879" s="98"/>
      <c r="J4879" s="98"/>
      <c r="K4879" s="98"/>
      <c r="L4879" s="98"/>
      <c r="M4879" s="98"/>
      <c r="N4879" s="98"/>
      <c r="O4879" s="98"/>
      <c r="P4879" s="98"/>
      <c r="Q4879" s="98"/>
      <c r="R4879" s="98"/>
      <c r="S4879" s="98"/>
      <c r="T4879" s="108"/>
    </row>
    <row r="4880" spans="1:20" x14ac:dyDescent="0.3">
      <c r="A4880" s="98"/>
      <c r="B4880" s="98"/>
      <c r="C4880" s="98"/>
      <c r="D4880" s="98"/>
      <c r="E4880" s="98"/>
      <c r="F4880" s="98"/>
      <c r="G4880" s="98"/>
      <c r="H4880" s="98"/>
      <c r="I4880" s="98"/>
      <c r="J4880" s="98"/>
      <c r="K4880" s="98"/>
      <c r="L4880" s="98"/>
      <c r="M4880" s="98"/>
      <c r="N4880" s="98"/>
      <c r="O4880" s="98"/>
      <c r="P4880" s="98"/>
      <c r="Q4880" s="98"/>
      <c r="R4880" s="98"/>
      <c r="S4880" s="98"/>
      <c r="T4880" s="108"/>
    </row>
    <row r="4881" spans="1:20" x14ac:dyDescent="0.3">
      <c r="A4881" s="98"/>
      <c r="B4881" s="98"/>
      <c r="C4881" s="98"/>
      <c r="D4881" s="98"/>
      <c r="E4881" s="98"/>
      <c r="F4881" s="98"/>
      <c r="G4881" s="98"/>
      <c r="H4881" s="98"/>
      <c r="I4881" s="98"/>
      <c r="J4881" s="98"/>
      <c r="K4881" s="98"/>
      <c r="L4881" s="98"/>
      <c r="M4881" s="98"/>
      <c r="N4881" s="98"/>
      <c r="O4881" s="98"/>
      <c r="P4881" s="98"/>
      <c r="Q4881" s="98"/>
      <c r="R4881" s="98"/>
      <c r="S4881" s="98"/>
      <c r="T4881" s="108"/>
    </row>
    <row r="4882" spans="1:20" x14ac:dyDescent="0.3">
      <c r="A4882" s="98"/>
      <c r="B4882" s="98"/>
      <c r="C4882" s="98"/>
      <c r="D4882" s="98"/>
      <c r="E4882" s="98"/>
      <c r="F4882" s="98"/>
      <c r="G4882" s="98"/>
      <c r="H4882" s="98"/>
      <c r="I4882" s="98"/>
      <c r="J4882" s="98"/>
      <c r="K4882" s="98"/>
      <c r="L4882" s="98"/>
      <c r="M4882" s="98"/>
      <c r="N4882" s="98"/>
      <c r="O4882" s="98"/>
      <c r="P4882" s="98"/>
      <c r="Q4882" s="98"/>
      <c r="R4882" s="98"/>
      <c r="S4882" s="98"/>
      <c r="T4882" s="108"/>
    </row>
    <row r="4883" spans="1:20" x14ac:dyDescent="0.3">
      <c r="A4883" s="98"/>
      <c r="B4883" s="98"/>
      <c r="C4883" s="98"/>
      <c r="D4883" s="98"/>
      <c r="E4883" s="98"/>
      <c r="F4883" s="98"/>
      <c r="G4883" s="98"/>
      <c r="H4883" s="98"/>
      <c r="I4883" s="98"/>
      <c r="J4883" s="98"/>
      <c r="K4883" s="98"/>
      <c r="L4883" s="98"/>
      <c r="M4883" s="98"/>
      <c r="N4883" s="98"/>
      <c r="O4883" s="98"/>
      <c r="P4883" s="98"/>
      <c r="Q4883" s="98"/>
      <c r="R4883" s="98"/>
      <c r="S4883" s="98"/>
      <c r="T4883" s="108"/>
    </row>
    <row r="4884" spans="1:20" x14ac:dyDescent="0.3">
      <c r="A4884" s="98"/>
      <c r="B4884" s="98"/>
      <c r="C4884" s="98"/>
      <c r="D4884" s="98"/>
      <c r="E4884" s="98"/>
      <c r="F4884" s="98"/>
      <c r="G4884" s="98"/>
      <c r="H4884" s="98"/>
      <c r="I4884" s="98"/>
      <c r="J4884" s="98"/>
      <c r="K4884" s="98"/>
      <c r="L4884" s="98"/>
      <c r="M4884" s="98"/>
      <c r="N4884" s="98"/>
      <c r="O4884" s="98"/>
      <c r="P4884" s="98"/>
      <c r="Q4884" s="98"/>
      <c r="R4884" s="98"/>
      <c r="S4884" s="98"/>
      <c r="T4884" s="108"/>
    </row>
    <row r="4885" spans="1:20" x14ac:dyDescent="0.3">
      <c r="A4885" s="98"/>
      <c r="B4885" s="98"/>
      <c r="C4885" s="98"/>
      <c r="D4885" s="98"/>
      <c r="E4885" s="98"/>
      <c r="F4885" s="98"/>
      <c r="G4885" s="98"/>
      <c r="H4885" s="98"/>
      <c r="I4885" s="98"/>
      <c r="J4885" s="98"/>
      <c r="K4885" s="98"/>
      <c r="L4885" s="98"/>
      <c r="M4885" s="98"/>
      <c r="N4885" s="98"/>
      <c r="O4885" s="98"/>
      <c r="P4885" s="98"/>
      <c r="Q4885" s="98"/>
      <c r="R4885" s="98"/>
      <c r="S4885" s="98"/>
      <c r="T4885" s="108"/>
    </row>
    <row r="4886" spans="1:20" x14ac:dyDescent="0.3">
      <c r="A4886" s="98"/>
      <c r="B4886" s="98"/>
      <c r="C4886" s="98"/>
      <c r="D4886" s="98"/>
      <c r="E4886" s="98"/>
      <c r="F4886" s="98"/>
      <c r="G4886" s="98"/>
      <c r="H4886" s="98"/>
      <c r="I4886" s="98"/>
      <c r="J4886" s="98"/>
      <c r="K4886" s="98"/>
      <c r="L4886" s="98"/>
      <c r="M4886" s="98"/>
      <c r="N4886" s="98"/>
      <c r="O4886" s="98"/>
      <c r="P4886" s="98"/>
      <c r="Q4886" s="98"/>
      <c r="R4886" s="98"/>
      <c r="S4886" s="98"/>
      <c r="T4886" s="108"/>
    </row>
    <row r="4887" spans="1:20" x14ac:dyDescent="0.3">
      <c r="A4887" s="98"/>
      <c r="B4887" s="98"/>
      <c r="C4887" s="98"/>
      <c r="D4887" s="98"/>
      <c r="E4887" s="98"/>
      <c r="F4887" s="98"/>
      <c r="G4887" s="98"/>
      <c r="H4887" s="98"/>
      <c r="I4887" s="98"/>
      <c r="J4887" s="98"/>
      <c r="K4887" s="98"/>
      <c r="L4887" s="98"/>
      <c r="M4887" s="98"/>
      <c r="N4887" s="98"/>
      <c r="O4887" s="98"/>
      <c r="P4887" s="98"/>
      <c r="Q4887" s="98"/>
      <c r="R4887" s="98"/>
      <c r="S4887" s="98"/>
      <c r="T4887" s="108"/>
    </row>
    <row r="4888" spans="1:20" x14ac:dyDescent="0.3">
      <c r="A4888" s="98"/>
      <c r="B4888" s="98"/>
      <c r="C4888" s="98"/>
      <c r="D4888" s="98"/>
      <c r="E4888" s="98"/>
      <c r="F4888" s="98"/>
      <c r="G4888" s="98"/>
      <c r="H4888" s="98"/>
      <c r="I4888" s="98"/>
      <c r="J4888" s="98"/>
      <c r="K4888" s="98"/>
      <c r="L4888" s="98"/>
      <c r="M4888" s="98"/>
      <c r="N4888" s="98"/>
      <c r="O4888" s="98"/>
      <c r="P4888" s="98"/>
      <c r="Q4888" s="98"/>
      <c r="R4888" s="98"/>
      <c r="S4888" s="98"/>
      <c r="T4888" s="108"/>
    </row>
    <row r="4889" spans="1:20" x14ac:dyDescent="0.3">
      <c r="A4889" s="98"/>
      <c r="B4889" s="98"/>
      <c r="C4889" s="98"/>
      <c r="D4889" s="98"/>
      <c r="E4889" s="98"/>
      <c r="F4889" s="98"/>
      <c r="G4889" s="98"/>
      <c r="H4889" s="98"/>
      <c r="I4889" s="98"/>
      <c r="J4889" s="98"/>
      <c r="K4889" s="98"/>
      <c r="L4889" s="98"/>
      <c r="M4889" s="98"/>
      <c r="N4889" s="98"/>
      <c r="O4889" s="98"/>
      <c r="P4889" s="98"/>
      <c r="Q4889" s="98"/>
      <c r="R4889" s="98"/>
      <c r="S4889" s="98"/>
      <c r="T4889" s="108"/>
    </row>
    <row r="4890" spans="1:20" x14ac:dyDescent="0.3">
      <c r="A4890" s="98"/>
      <c r="B4890" s="98"/>
      <c r="C4890" s="98"/>
      <c r="D4890" s="98"/>
      <c r="E4890" s="98"/>
      <c r="F4890" s="98"/>
      <c r="G4890" s="98"/>
      <c r="H4890" s="98"/>
      <c r="I4890" s="98"/>
      <c r="J4890" s="98"/>
      <c r="K4890" s="98"/>
      <c r="L4890" s="98"/>
      <c r="M4890" s="98"/>
      <c r="N4890" s="98"/>
      <c r="O4890" s="98"/>
      <c r="P4890" s="98"/>
      <c r="Q4890" s="98"/>
      <c r="R4890" s="98"/>
      <c r="S4890" s="98"/>
      <c r="T4890" s="108"/>
    </row>
    <row r="4891" spans="1:20" x14ac:dyDescent="0.3">
      <c r="A4891" s="98"/>
      <c r="B4891" s="98"/>
      <c r="C4891" s="98"/>
      <c r="D4891" s="98"/>
      <c r="E4891" s="98"/>
      <c r="F4891" s="98"/>
      <c r="G4891" s="98"/>
      <c r="H4891" s="98"/>
      <c r="I4891" s="98"/>
      <c r="J4891" s="98"/>
      <c r="K4891" s="98"/>
      <c r="L4891" s="98"/>
      <c r="M4891" s="98"/>
      <c r="N4891" s="98"/>
      <c r="O4891" s="98"/>
      <c r="P4891" s="98"/>
      <c r="Q4891" s="98"/>
      <c r="R4891" s="98"/>
      <c r="S4891" s="98"/>
      <c r="T4891" s="108"/>
    </row>
    <row r="4892" spans="1:20" x14ac:dyDescent="0.3">
      <c r="A4892" s="98"/>
      <c r="B4892" s="98"/>
      <c r="C4892" s="98"/>
      <c r="D4892" s="98"/>
      <c r="E4892" s="98"/>
      <c r="F4892" s="98"/>
      <c r="G4892" s="98"/>
      <c r="H4892" s="98"/>
      <c r="I4892" s="98"/>
      <c r="J4892" s="98"/>
      <c r="K4892" s="98"/>
      <c r="L4892" s="98"/>
      <c r="M4892" s="98"/>
      <c r="N4892" s="98"/>
      <c r="O4892" s="98"/>
      <c r="P4892" s="98"/>
      <c r="Q4892" s="98"/>
      <c r="R4892" s="98"/>
      <c r="S4892" s="98"/>
      <c r="T4892" s="108"/>
    </row>
    <row r="4893" spans="1:20" x14ac:dyDescent="0.3">
      <c r="A4893" s="98"/>
      <c r="B4893" s="98"/>
      <c r="C4893" s="98"/>
      <c r="D4893" s="98"/>
      <c r="E4893" s="98"/>
      <c r="F4893" s="98"/>
      <c r="G4893" s="98"/>
      <c r="H4893" s="98"/>
      <c r="I4893" s="98"/>
      <c r="J4893" s="98"/>
      <c r="K4893" s="98"/>
      <c r="L4893" s="98"/>
      <c r="M4893" s="98"/>
      <c r="N4893" s="98"/>
      <c r="O4893" s="98"/>
      <c r="P4893" s="98"/>
      <c r="Q4893" s="98"/>
      <c r="R4893" s="98"/>
      <c r="S4893" s="98"/>
      <c r="T4893" s="108"/>
    </row>
    <row r="4894" spans="1:20" x14ac:dyDescent="0.3">
      <c r="A4894" s="98"/>
      <c r="B4894" s="98"/>
      <c r="C4894" s="98"/>
      <c r="D4894" s="98"/>
      <c r="E4894" s="98"/>
      <c r="F4894" s="98"/>
      <c r="G4894" s="98"/>
      <c r="H4894" s="98"/>
      <c r="I4894" s="98"/>
      <c r="J4894" s="98"/>
      <c r="K4894" s="98"/>
      <c r="L4894" s="98"/>
      <c r="M4894" s="98"/>
      <c r="N4894" s="98"/>
      <c r="O4894" s="98"/>
      <c r="P4894" s="98"/>
      <c r="Q4894" s="98"/>
      <c r="R4894" s="98"/>
      <c r="S4894" s="98"/>
      <c r="T4894" s="108"/>
    </row>
    <row r="4895" spans="1:20" x14ac:dyDescent="0.3">
      <c r="A4895" s="98"/>
      <c r="B4895" s="98"/>
      <c r="C4895" s="98"/>
      <c r="D4895" s="98"/>
      <c r="E4895" s="98"/>
      <c r="F4895" s="98"/>
      <c r="G4895" s="98"/>
      <c r="H4895" s="98"/>
      <c r="I4895" s="98"/>
      <c r="J4895" s="98"/>
      <c r="K4895" s="98"/>
      <c r="L4895" s="98"/>
      <c r="M4895" s="98"/>
      <c r="N4895" s="98"/>
      <c r="O4895" s="98"/>
      <c r="P4895" s="98"/>
      <c r="Q4895" s="98"/>
      <c r="R4895" s="98"/>
      <c r="S4895" s="98"/>
      <c r="T4895" s="108"/>
    </row>
    <row r="4896" spans="1:20" x14ac:dyDescent="0.3">
      <c r="A4896" s="98"/>
      <c r="B4896" s="98"/>
      <c r="C4896" s="98"/>
      <c r="D4896" s="98"/>
      <c r="E4896" s="98"/>
      <c r="F4896" s="98"/>
      <c r="G4896" s="98"/>
      <c r="H4896" s="98"/>
      <c r="I4896" s="98"/>
      <c r="J4896" s="98"/>
      <c r="K4896" s="98"/>
      <c r="L4896" s="98"/>
      <c r="M4896" s="98"/>
      <c r="N4896" s="98"/>
      <c r="O4896" s="98"/>
      <c r="P4896" s="98"/>
      <c r="Q4896" s="98"/>
      <c r="R4896" s="98"/>
      <c r="S4896" s="98"/>
      <c r="T4896" s="108"/>
    </row>
    <row r="4897" spans="1:20" x14ac:dyDescent="0.3">
      <c r="A4897" s="98"/>
      <c r="B4897" s="98"/>
      <c r="C4897" s="98"/>
      <c r="D4897" s="98"/>
      <c r="E4897" s="98"/>
      <c r="F4897" s="98"/>
      <c r="G4897" s="98"/>
      <c r="H4897" s="98"/>
      <c r="I4897" s="98"/>
      <c r="J4897" s="98"/>
      <c r="K4897" s="98"/>
      <c r="L4897" s="98"/>
      <c r="M4897" s="98"/>
      <c r="N4897" s="98"/>
      <c r="O4897" s="98"/>
      <c r="P4897" s="98"/>
      <c r="Q4897" s="98"/>
      <c r="R4897" s="98"/>
      <c r="S4897" s="98"/>
      <c r="T4897" s="108"/>
    </row>
    <row r="4898" spans="1:20" x14ac:dyDescent="0.3">
      <c r="A4898" s="98"/>
      <c r="B4898" s="98"/>
      <c r="C4898" s="98"/>
      <c r="D4898" s="98"/>
      <c r="E4898" s="98"/>
      <c r="F4898" s="98"/>
      <c r="G4898" s="98"/>
      <c r="H4898" s="98"/>
      <c r="I4898" s="98"/>
      <c r="J4898" s="98"/>
      <c r="K4898" s="98"/>
      <c r="L4898" s="98"/>
      <c r="M4898" s="98"/>
      <c r="N4898" s="98"/>
      <c r="O4898" s="98"/>
      <c r="P4898" s="98"/>
      <c r="Q4898" s="98"/>
      <c r="R4898" s="98"/>
      <c r="S4898" s="98"/>
      <c r="T4898" s="108"/>
    </row>
    <row r="4899" spans="1:20" x14ac:dyDescent="0.3">
      <c r="A4899" s="98"/>
      <c r="B4899" s="98"/>
      <c r="C4899" s="98"/>
      <c r="D4899" s="98"/>
      <c r="E4899" s="98"/>
      <c r="F4899" s="98"/>
      <c r="G4899" s="98"/>
      <c r="H4899" s="98"/>
      <c r="I4899" s="98"/>
      <c r="J4899" s="98"/>
      <c r="K4899" s="98"/>
      <c r="L4899" s="98"/>
      <c r="M4899" s="98"/>
      <c r="N4899" s="98"/>
      <c r="O4899" s="98"/>
      <c r="P4899" s="98"/>
      <c r="Q4899" s="98"/>
      <c r="R4899" s="98"/>
      <c r="S4899" s="98"/>
      <c r="T4899" s="108"/>
    </row>
    <row r="4900" spans="1:20" x14ac:dyDescent="0.3">
      <c r="A4900" s="98"/>
      <c r="B4900" s="98"/>
      <c r="C4900" s="98"/>
      <c r="D4900" s="98"/>
      <c r="E4900" s="98"/>
      <c r="F4900" s="98"/>
      <c r="G4900" s="98"/>
      <c r="H4900" s="98"/>
      <c r="I4900" s="98"/>
      <c r="J4900" s="98"/>
      <c r="K4900" s="98"/>
      <c r="L4900" s="98"/>
      <c r="M4900" s="98"/>
      <c r="N4900" s="98"/>
      <c r="O4900" s="98"/>
      <c r="P4900" s="98"/>
      <c r="Q4900" s="98"/>
      <c r="R4900" s="98"/>
      <c r="S4900" s="98"/>
      <c r="T4900" s="108"/>
    </row>
    <row r="4901" spans="1:20" x14ac:dyDescent="0.3">
      <c r="A4901" s="98"/>
      <c r="B4901" s="98"/>
      <c r="C4901" s="98"/>
      <c r="D4901" s="98"/>
      <c r="E4901" s="98"/>
      <c r="F4901" s="98"/>
      <c r="G4901" s="98"/>
      <c r="H4901" s="98"/>
      <c r="I4901" s="98"/>
      <c r="J4901" s="98"/>
      <c r="K4901" s="98"/>
      <c r="L4901" s="98"/>
      <c r="M4901" s="98"/>
      <c r="N4901" s="98"/>
      <c r="O4901" s="98"/>
      <c r="P4901" s="98"/>
      <c r="Q4901" s="98"/>
      <c r="R4901" s="98"/>
      <c r="S4901" s="98"/>
      <c r="T4901" s="108"/>
    </row>
    <row r="4902" spans="1:20" x14ac:dyDescent="0.3">
      <c r="A4902" s="98"/>
      <c r="B4902" s="98"/>
      <c r="C4902" s="98"/>
      <c r="D4902" s="98"/>
      <c r="E4902" s="98"/>
      <c r="F4902" s="98"/>
      <c r="G4902" s="98"/>
      <c r="H4902" s="98"/>
      <c r="I4902" s="98"/>
      <c r="J4902" s="98"/>
      <c r="K4902" s="98"/>
      <c r="L4902" s="98"/>
      <c r="M4902" s="98"/>
      <c r="N4902" s="98"/>
      <c r="O4902" s="98"/>
      <c r="P4902" s="98"/>
      <c r="Q4902" s="98"/>
      <c r="R4902" s="98"/>
      <c r="S4902" s="98"/>
      <c r="T4902" s="108"/>
    </row>
    <row r="4903" spans="1:20" x14ac:dyDescent="0.3">
      <c r="A4903" s="98"/>
      <c r="B4903" s="98"/>
      <c r="C4903" s="98"/>
      <c r="D4903" s="98"/>
      <c r="E4903" s="98"/>
      <c r="F4903" s="98"/>
      <c r="G4903" s="98"/>
      <c r="H4903" s="98"/>
      <c r="I4903" s="98"/>
      <c r="J4903" s="98"/>
      <c r="K4903" s="98"/>
      <c r="L4903" s="98"/>
      <c r="M4903" s="98"/>
      <c r="N4903" s="98"/>
      <c r="O4903" s="98"/>
      <c r="P4903" s="98"/>
      <c r="Q4903" s="98"/>
      <c r="R4903" s="98"/>
      <c r="S4903" s="98"/>
      <c r="T4903" s="108"/>
    </row>
    <row r="4904" spans="1:20" x14ac:dyDescent="0.3">
      <c r="A4904" s="98"/>
      <c r="B4904" s="98"/>
      <c r="C4904" s="98"/>
      <c r="D4904" s="98"/>
      <c r="E4904" s="98"/>
      <c r="F4904" s="98"/>
      <c r="G4904" s="98"/>
      <c r="H4904" s="98"/>
      <c r="I4904" s="98"/>
      <c r="J4904" s="98"/>
      <c r="K4904" s="98"/>
      <c r="L4904" s="98"/>
      <c r="M4904" s="98"/>
      <c r="N4904" s="98"/>
      <c r="O4904" s="98"/>
      <c r="P4904" s="98"/>
      <c r="Q4904" s="98"/>
      <c r="R4904" s="98"/>
      <c r="S4904" s="98"/>
      <c r="T4904" s="108"/>
    </row>
    <row r="4905" spans="1:20" x14ac:dyDescent="0.3">
      <c r="A4905" s="98"/>
      <c r="B4905" s="98"/>
      <c r="C4905" s="98"/>
      <c r="D4905" s="98"/>
      <c r="E4905" s="98"/>
      <c r="F4905" s="98"/>
      <c r="G4905" s="98"/>
      <c r="H4905" s="98"/>
      <c r="I4905" s="98"/>
      <c r="J4905" s="98"/>
      <c r="K4905" s="98"/>
      <c r="L4905" s="98"/>
      <c r="M4905" s="98"/>
      <c r="N4905" s="98"/>
      <c r="O4905" s="98"/>
      <c r="P4905" s="98"/>
      <c r="Q4905" s="98"/>
      <c r="R4905" s="98"/>
      <c r="S4905" s="98"/>
      <c r="T4905" s="108"/>
    </row>
    <row r="4906" spans="1:20" x14ac:dyDescent="0.3">
      <c r="A4906" s="98"/>
      <c r="B4906" s="98"/>
      <c r="C4906" s="98"/>
      <c r="D4906" s="98"/>
      <c r="E4906" s="98"/>
      <c r="F4906" s="98"/>
      <c r="G4906" s="98"/>
      <c r="H4906" s="98"/>
      <c r="I4906" s="98"/>
      <c r="J4906" s="98"/>
      <c r="K4906" s="98"/>
      <c r="L4906" s="98"/>
      <c r="M4906" s="98"/>
      <c r="N4906" s="98"/>
      <c r="O4906" s="98"/>
      <c r="P4906" s="98"/>
      <c r="Q4906" s="98"/>
      <c r="R4906" s="98"/>
      <c r="S4906" s="98"/>
      <c r="T4906" s="108"/>
    </row>
    <row r="4907" spans="1:20" x14ac:dyDescent="0.3">
      <c r="A4907" s="98"/>
      <c r="B4907" s="98"/>
      <c r="C4907" s="98"/>
      <c r="D4907" s="98"/>
      <c r="E4907" s="98"/>
      <c r="F4907" s="98"/>
      <c r="G4907" s="98"/>
      <c r="H4907" s="98"/>
      <c r="I4907" s="98"/>
      <c r="J4907" s="98"/>
      <c r="K4907" s="98"/>
      <c r="L4907" s="98"/>
      <c r="M4907" s="98"/>
      <c r="N4907" s="98"/>
      <c r="O4907" s="98"/>
      <c r="P4907" s="98"/>
      <c r="Q4907" s="98"/>
      <c r="R4907" s="98"/>
      <c r="S4907" s="98"/>
      <c r="T4907" s="108"/>
    </row>
    <row r="4908" spans="1:20" x14ac:dyDescent="0.3">
      <c r="A4908" s="98"/>
      <c r="B4908" s="98"/>
      <c r="C4908" s="98"/>
      <c r="D4908" s="98"/>
      <c r="E4908" s="98"/>
      <c r="F4908" s="98"/>
      <c r="G4908" s="98"/>
      <c r="H4908" s="98"/>
      <c r="I4908" s="98"/>
      <c r="J4908" s="98"/>
      <c r="K4908" s="98"/>
      <c r="L4908" s="98"/>
      <c r="M4908" s="98"/>
      <c r="N4908" s="98"/>
      <c r="O4908" s="98"/>
      <c r="P4908" s="98"/>
      <c r="Q4908" s="98"/>
      <c r="R4908" s="98"/>
      <c r="S4908" s="98"/>
      <c r="T4908" s="108"/>
    </row>
    <row r="4909" spans="1:20" x14ac:dyDescent="0.3">
      <c r="A4909" s="98"/>
      <c r="B4909" s="98"/>
      <c r="C4909" s="98"/>
      <c r="D4909" s="98"/>
      <c r="E4909" s="98"/>
      <c r="F4909" s="98"/>
      <c r="G4909" s="98"/>
      <c r="H4909" s="98"/>
      <c r="I4909" s="98"/>
      <c r="J4909" s="98"/>
      <c r="K4909" s="98"/>
      <c r="L4909" s="98"/>
      <c r="M4909" s="98"/>
      <c r="N4909" s="98"/>
      <c r="O4909" s="98"/>
      <c r="P4909" s="98"/>
      <c r="Q4909" s="98"/>
      <c r="R4909" s="98"/>
      <c r="S4909" s="98"/>
      <c r="T4909" s="108"/>
    </row>
    <row r="4910" spans="1:20" x14ac:dyDescent="0.3">
      <c r="A4910" s="98"/>
      <c r="B4910" s="98"/>
      <c r="C4910" s="98"/>
      <c r="D4910" s="98"/>
      <c r="E4910" s="98"/>
      <c r="F4910" s="98"/>
      <c r="G4910" s="98"/>
      <c r="H4910" s="98"/>
      <c r="I4910" s="98"/>
      <c r="J4910" s="98"/>
      <c r="K4910" s="98"/>
      <c r="L4910" s="98"/>
      <c r="M4910" s="98"/>
      <c r="N4910" s="98"/>
      <c r="O4910" s="98"/>
      <c r="P4910" s="98"/>
      <c r="Q4910" s="98"/>
      <c r="R4910" s="98"/>
      <c r="S4910" s="98"/>
      <c r="T4910" s="108"/>
    </row>
    <row r="4911" spans="1:20" x14ac:dyDescent="0.3">
      <c r="A4911" s="98"/>
      <c r="B4911" s="98"/>
      <c r="C4911" s="98"/>
      <c r="D4911" s="98"/>
      <c r="E4911" s="98"/>
      <c r="F4911" s="98"/>
      <c r="G4911" s="98"/>
      <c r="H4911" s="98"/>
      <c r="I4911" s="98"/>
      <c r="J4911" s="98"/>
      <c r="K4911" s="98"/>
      <c r="L4911" s="98"/>
      <c r="M4911" s="98"/>
      <c r="N4911" s="98"/>
      <c r="O4911" s="98"/>
      <c r="P4911" s="98"/>
      <c r="Q4911" s="98"/>
      <c r="R4911" s="98"/>
      <c r="S4911" s="98"/>
      <c r="T4911" s="108"/>
    </row>
    <row r="4912" spans="1:20" x14ac:dyDescent="0.3">
      <c r="A4912" s="98"/>
      <c r="B4912" s="98"/>
      <c r="C4912" s="98"/>
      <c r="D4912" s="98"/>
      <c r="E4912" s="98"/>
      <c r="F4912" s="98"/>
      <c r="G4912" s="98"/>
      <c r="H4912" s="98"/>
      <c r="I4912" s="98"/>
      <c r="J4912" s="98"/>
      <c r="K4912" s="98"/>
      <c r="L4912" s="98"/>
      <c r="M4912" s="98"/>
      <c r="N4912" s="98"/>
      <c r="O4912" s="98"/>
      <c r="P4912" s="98"/>
      <c r="Q4912" s="98"/>
      <c r="R4912" s="98"/>
      <c r="S4912" s="98"/>
      <c r="T4912" s="108"/>
    </row>
    <row r="4913" spans="1:20" x14ac:dyDescent="0.3">
      <c r="A4913" s="98"/>
      <c r="B4913" s="98"/>
      <c r="C4913" s="98"/>
      <c r="D4913" s="98"/>
      <c r="E4913" s="98"/>
      <c r="F4913" s="98"/>
      <c r="G4913" s="98"/>
      <c r="H4913" s="98"/>
      <c r="I4913" s="98"/>
      <c r="J4913" s="98"/>
      <c r="K4913" s="98"/>
      <c r="L4913" s="98"/>
      <c r="M4913" s="98"/>
      <c r="N4913" s="98"/>
      <c r="O4913" s="98"/>
      <c r="P4913" s="98"/>
      <c r="Q4913" s="98"/>
      <c r="R4913" s="98"/>
      <c r="S4913" s="98"/>
      <c r="T4913" s="108"/>
    </row>
    <row r="4914" spans="1:20" x14ac:dyDescent="0.3">
      <c r="A4914" s="98"/>
      <c r="B4914" s="98"/>
      <c r="C4914" s="98"/>
      <c r="D4914" s="98"/>
      <c r="E4914" s="98"/>
      <c r="F4914" s="98"/>
      <c r="G4914" s="98"/>
      <c r="H4914" s="98"/>
      <c r="I4914" s="98"/>
      <c r="J4914" s="98"/>
      <c r="K4914" s="98"/>
      <c r="L4914" s="98"/>
      <c r="M4914" s="98"/>
      <c r="N4914" s="98"/>
      <c r="O4914" s="98"/>
      <c r="P4914" s="98"/>
      <c r="Q4914" s="98"/>
      <c r="R4914" s="98"/>
      <c r="S4914" s="98"/>
      <c r="T4914" s="108"/>
    </row>
    <row r="4915" spans="1:20" x14ac:dyDescent="0.3">
      <c r="A4915" s="98"/>
      <c r="B4915" s="98"/>
      <c r="C4915" s="98"/>
      <c r="D4915" s="98"/>
      <c r="E4915" s="98"/>
      <c r="F4915" s="98"/>
      <c r="G4915" s="98"/>
      <c r="H4915" s="98"/>
      <c r="I4915" s="98"/>
      <c r="J4915" s="98"/>
      <c r="K4915" s="98"/>
      <c r="L4915" s="98"/>
      <c r="M4915" s="98"/>
      <c r="N4915" s="98"/>
      <c r="O4915" s="98"/>
      <c r="P4915" s="98"/>
      <c r="Q4915" s="98"/>
      <c r="R4915" s="98"/>
      <c r="S4915" s="98"/>
      <c r="T4915" s="108"/>
    </row>
    <row r="4916" spans="1:20" x14ac:dyDescent="0.3">
      <c r="A4916" s="98"/>
      <c r="B4916" s="98"/>
      <c r="C4916" s="98"/>
      <c r="D4916" s="98"/>
      <c r="E4916" s="98"/>
      <c r="F4916" s="98"/>
      <c r="G4916" s="98"/>
      <c r="H4916" s="98"/>
      <c r="I4916" s="98"/>
      <c r="J4916" s="98"/>
      <c r="K4916" s="98"/>
      <c r="L4916" s="98"/>
      <c r="M4916" s="98"/>
      <c r="N4916" s="98"/>
      <c r="O4916" s="98"/>
      <c r="P4916" s="98"/>
      <c r="Q4916" s="98"/>
      <c r="R4916" s="98"/>
      <c r="S4916" s="98"/>
      <c r="T4916" s="108"/>
    </row>
    <row r="4917" spans="1:20" x14ac:dyDescent="0.3">
      <c r="A4917" s="98"/>
      <c r="B4917" s="98"/>
      <c r="C4917" s="98"/>
      <c r="D4917" s="98"/>
      <c r="E4917" s="98"/>
      <c r="F4917" s="98"/>
      <c r="G4917" s="98"/>
      <c r="H4917" s="98"/>
      <c r="I4917" s="98"/>
      <c r="J4917" s="98"/>
      <c r="K4917" s="98"/>
      <c r="L4917" s="98"/>
      <c r="M4917" s="98"/>
      <c r="N4917" s="98"/>
      <c r="O4917" s="98"/>
      <c r="P4917" s="98"/>
      <c r="Q4917" s="98"/>
      <c r="R4917" s="98"/>
      <c r="S4917" s="98"/>
      <c r="T4917" s="108"/>
    </row>
    <row r="4918" spans="1:20" x14ac:dyDescent="0.3">
      <c r="A4918" s="98"/>
      <c r="B4918" s="98"/>
      <c r="C4918" s="98"/>
      <c r="D4918" s="98"/>
      <c r="E4918" s="98"/>
      <c r="F4918" s="98"/>
      <c r="G4918" s="98"/>
      <c r="H4918" s="98"/>
      <c r="I4918" s="98"/>
      <c r="J4918" s="98"/>
      <c r="K4918" s="98"/>
      <c r="L4918" s="98"/>
      <c r="M4918" s="98"/>
      <c r="N4918" s="98"/>
      <c r="O4918" s="98"/>
      <c r="P4918" s="98"/>
      <c r="Q4918" s="98"/>
      <c r="R4918" s="98"/>
      <c r="S4918" s="98"/>
      <c r="T4918" s="108"/>
    </row>
    <row r="4919" spans="1:20" x14ac:dyDescent="0.3">
      <c r="A4919" s="98"/>
      <c r="B4919" s="98"/>
      <c r="C4919" s="98"/>
      <c r="D4919" s="98"/>
      <c r="E4919" s="98"/>
      <c r="F4919" s="98"/>
      <c r="G4919" s="98"/>
      <c r="H4919" s="98"/>
      <c r="I4919" s="98"/>
      <c r="J4919" s="98"/>
      <c r="K4919" s="98"/>
      <c r="L4919" s="98"/>
      <c r="M4919" s="98"/>
      <c r="N4919" s="98"/>
      <c r="O4919" s="98"/>
      <c r="P4919" s="98"/>
      <c r="Q4919" s="98"/>
      <c r="R4919" s="98"/>
      <c r="S4919" s="98"/>
      <c r="T4919" s="108"/>
    </row>
    <row r="4920" spans="1:20" x14ac:dyDescent="0.3">
      <c r="A4920" s="98"/>
      <c r="B4920" s="98"/>
      <c r="C4920" s="98"/>
      <c r="D4920" s="98"/>
      <c r="E4920" s="98"/>
      <c r="F4920" s="98"/>
      <c r="G4920" s="98"/>
      <c r="H4920" s="98"/>
      <c r="I4920" s="98"/>
      <c r="J4920" s="98"/>
      <c r="K4920" s="98"/>
      <c r="L4920" s="98"/>
      <c r="M4920" s="98"/>
      <c r="N4920" s="98"/>
      <c r="O4920" s="98"/>
      <c r="P4920" s="98"/>
      <c r="Q4920" s="98"/>
      <c r="R4920" s="98"/>
      <c r="S4920" s="98"/>
      <c r="T4920" s="108"/>
    </row>
    <row r="4921" spans="1:20" x14ac:dyDescent="0.3">
      <c r="A4921" s="98"/>
      <c r="B4921" s="98"/>
      <c r="C4921" s="98"/>
      <c r="D4921" s="98"/>
      <c r="E4921" s="98"/>
      <c r="F4921" s="98"/>
      <c r="G4921" s="98"/>
      <c r="H4921" s="98"/>
      <c r="I4921" s="98"/>
      <c r="J4921" s="98"/>
      <c r="K4921" s="98"/>
      <c r="L4921" s="98"/>
      <c r="M4921" s="98"/>
      <c r="N4921" s="98"/>
      <c r="O4921" s="98"/>
      <c r="P4921" s="98"/>
      <c r="Q4921" s="98"/>
      <c r="R4921" s="98"/>
      <c r="S4921" s="98"/>
      <c r="T4921" s="108"/>
    </row>
    <row r="4922" spans="1:20" x14ac:dyDescent="0.3">
      <c r="A4922" s="98"/>
      <c r="B4922" s="98"/>
      <c r="C4922" s="98"/>
      <c r="D4922" s="98"/>
      <c r="E4922" s="98"/>
      <c r="F4922" s="98"/>
      <c r="G4922" s="98"/>
      <c r="H4922" s="98"/>
      <c r="I4922" s="98"/>
      <c r="J4922" s="98"/>
      <c r="K4922" s="98"/>
      <c r="L4922" s="98"/>
      <c r="M4922" s="98"/>
      <c r="N4922" s="98"/>
      <c r="O4922" s="98"/>
      <c r="P4922" s="98"/>
      <c r="Q4922" s="98"/>
      <c r="R4922" s="98"/>
      <c r="S4922" s="98"/>
      <c r="T4922" s="108"/>
    </row>
    <row r="4923" spans="1:20" x14ac:dyDescent="0.3">
      <c r="A4923" s="98"/>
      <c r="B4923" s="98"/>
      <c r="C4923" s="98"/>
      <c r="D4923" s="98"/>
      <c r="E4923" s="98"/>
      <c r="F4923" s="98"/>
      <c r="G4923" s="98"/>
      <c r="H4923" s="98"/>
      <c r="I4923" s="98"/>
      <c r="J4923" s="98"/>
      <c r="K4923" s="98"/>
      <c r="L4923" s="98"/>
      <c r="M4923" s="98"/>
      <c r="N4923" s="98"/>
      <c r="O4923" s="98"/>
      <c r="P4923" s="98"/>
      <c r="Q4923" s="98"/>
      <c r="R4923" s="98"/>
      <c r="S4923" s="98"/>
      <c r="T4923" s="108"/>
    </row>
    <row r="4924" spans="1:20" x14ac:dyDescent="0.3">
      <c r="A4924" s="98"/>
      <c r="B4924" s="98"/>
      <c r="C4924" s="98"/>
      <c r="D4924" s="98"/>
      <c r="E4924" s="98"/>
      <c r="F4924" s="98"/>
      <c r="G4924" s="98"/>
      <c r="H4924" s="98"/>
      <c r="I4924" s="98"/>
      <c r="J4924" s="98"/>
      <c r="K4924" s="98"/>
      <c r="L4924" s="98"/>
      <c r="M4924" s="98"/>
      <c r="N4924" s="98"/>
      <c r="O4924" s="98"/>
      <c r="P4924" s="98"/>
      <c r="Q4924" s="98"/>
      <c r="R4924" s="98"/>
      <c r="S4924" s="98"/>
      <c r="T4924" s="108"/>
    </row>
    <row r="4925" spans="1:20" x14ac:dyDescent="0.3">
      <c r="A4925" s="98"/>
      <c r="B4925" s="98"/>
      <c r="C4925" s="98"/>
      <c r="D4925" s="98"/>
      <c r="E4925" s="98"/>
      <c r="F4925" s="98"/>
      <c r="G4925" s="98"/>
      <c r="H4925" s="98"/>
      <c r="I4925" s="98"/>
      <c r="J4925" s="98"/>
      <c r="K4925" s="98"/>
      <c r="L4925" s="98"/>
      <c r="M4925" s="98"/>
      <c r="N4925" s="98"/>
      <c r="O4925" s="98"/>
      <c r="P4925" s="98"/>
      <c r="Q4925" s="98"/>
      <c r="R4925" s="98"/>
      <c r="S4925" s="98"/>
      <c r="T4925" s="108"/>
    </row>
    <row r="4926" spans="1:20" x14ac:dyDescent="0.3">
      <c r="A4926" s="98"/>
      <c r="B4926" s="98"/>
      <c r="C4926" s="98"/>
      <c r="D4926" s="98"/>
      <c r="E4926" s="98"/>
      <c r="F4926" s="98"/>
      <c r="G4926" s="98"/>
      <c r="H4926" s="98"/>
      <c r="I4926" s="98"/>
      <c r="J4926" s="98"/>
      <c r="K4926" s="98"/>
      <c r="L4926" s="98"/>
      <c r="M4926" s="98"/>
      <c r="N4926" s="98"/>
      <c r="O4926" s="98"/>
      <c r="P4926" s="98"/>
      <c r="Q4926" s="98"/>
      <c r="R4926" s="98"/>
      <c r="S4926" s="98"/>
      <c r="T4926" s="108"/>
    </row>
    <row r="4927" spans="1:20" x14ac:dyDescent="0.3">
      <c r="A4927" s="98"/>
      <c r="B4927" s="98"/>
      <c r="C4927" s="98"/>
      <c r="D4927" s="98"/>
      <c r="E4927" s="98"/>
      <c r="F4927" s="98"/>
      <c r="G4927" s="98"/>
      <c r="H4927" s="98"/>
      <c r="I4927" s="98"/>
      <c r="J4927" s="98"/>
      <c r="K4927" s="98"/>
      <c r="L4927" s="98"/>
      <c r="M4927" s="98"/>
      <c r="N4927" s="98"/>
      <c r="O4927" s="98"/>
      <c r="P4927" s="98"/>
      <c r="Q4927" s="98"/>
      <c r="R4927" s="98"/>
      <c r="S4927" s="98"/>
      <c r="T4927" s="108"/>
    </row>
    <row r="4928" spans="1:20" x14ac:dyDescent="0.3">
      <c r="A4928" s="98"/>
      <c r="B4928" s="98"/>
      <c r="C4928" s="98"/>
      <c r="D4928" s="98"/>
      <c r="E4928" s="98"/>
      <c r="F4928" s="98"/>
      <c r="G4928" s="98"/>
      <c r="H4928" s="98"/>
      <c r="I4928" s="98"/>
      <c r="J4928" s="98"/>
      <c r="K4928" s="98"/>
      <c r="L4928" s="98"/>
      <c r="M4928" s="98"/>
      <c r="N4928" s="98"/>
      <c r="O4928" s="98"/>
      <c r="P4928" s="98"/>
      <c r="Q4928" s="98"/>
      <c r="R4928" s="98"/>
      <c r="S4928" s="98"/>
      <c r="T4928" s="108"/>
    </row>
    <row r="4929" spans="1:20" x14ac:dyDescent="0.3">
      <c r="A4929" s="98"/>
      <c r="B4929" s="98"/>
      <c r="C4929" s="98"/>
      <c r="D4929" s="98"/>
      <c r="E4929" s="98"/>
      <c r="F4929" s="98"/>
      <c r="G4929" s="98"/>
      <c r="H4929" s="98"/>
      <c r="I4929" s="98"/>
      <c r="J4929" s="98"/>
      <c r="K4929" s="98"/>
      <c r="L4929" s="98"/>
      <c r="M4929" s="98"/>
      <c r="N4929" s="98"/>
      <c r="O4929" s="98"/>
      <c r="P4929" s="98"/>
      <c r="Q4929" s="98"/>
      <c r="R4929" s="98"/>
      <c r="S4929" s="98"/>
      <c r="T4929" s="108"/>
    </row>
    <row r="4930" spans="1:20" x14ac:dyDescent="0.3">
      <c r="A4930" s="98"/>
      <c r="B4930" s="98"/>
      <c r="C4930" s="98"/>
      <c r="D4930" s="98"/>
      <c r="E4930" s="98"/>
      <c r="F4930" s="98"/>
      <c r="G4930" s="98"/>
      <c r="H4930" s="98"/>
      <c r="I4930" s="98"/>
      <c r="J4930" s="98"/>
      <c r="K4930" s="98"/>
      <c r="L4930" s="98"/>
      <c r="M4930" s="98"/>
      <c r="N4930" s="98"/>
      <c r="O4930" s="98"/>
      <c r="P4930" s="98"/>
      <c r="Q4930" s="98"/>
      <c r="R4930" s="98"/>
      <c r="S4930" s="98"/>
      <c r="T4930" s="108"/>
    </row>
    <row r="4931" spans="1:20" x14ac:dyDescent="0.3">
      <c r="A4931" s="98"/>
      <c r="B4931" s="98"/>
      <c r="C4931" s="98"/>
      <c r="D4931" s="98"/>
      <c r="E4931" s="98"/>
      <c r="F4931" s="98"/>
      <c r="G4931" s="98"/>
      <c r="H4931" s="98"/>
      <c r="I4931" s="98"/>
      <c r="J4931" s="98"/>
      <c r="K4931" s="98"/>
      <c r="L4931" s="98"/>
      <c r="M4931" s="98"/>
      <c r="N4931" s="98"/>
      <c r="O4931" s="98"/>
      <c r="P4931" s="98"/>
      <c r="Q4931" s="98"/>
      <c r="R4931" s="98"/>
      <c r="S4931" s="98"/>
      <c r="T4931" s="108"/>
    </row>
    <row r="4932" spans="1:20" x14ac:dyDescent="0.3">
      <c r="A4932" s="98"/>
      <c r="B4932" s="98"/>
      <c r="C4932" s="98"/>
      <c r="D4932" s="98"/>
      <c r="E4932" s="98"/>
      <c r="F4932" s="98"/>
      <c r="G4932" s="98"/>
      <c r="H4932" s="98"/>
      <c r="I4932" s="98"/>
      <c r="J4932" s="98"/>
      <c r="K4932" s="98"/>
      <c r="L4932" s="98"/>
      <c r="M4932" s="98"/>
      <c r="N4932" s="98"/>
      <c r="O4932" s="98"/>
      <c r="P4932" s="98"/>
      <c r="Q4932" s="98"/>
      <c r="R4932" s="98"/>
      <c r="S4932" s="98"/>
      <c r="T4932" s="108"/>
    </row>
    <row r="4933" spans="1:20" x14ac:dyDescent="0.3">
      <c r="A4933" s="98"/>
      <c r="B4933" s="98"/>
      <c r="C4933" s="98"/>
      <c r="D4933" s="98"/>
      <c r="E4933" s="98"/>
      <c r="F4933" s="98"/>
      <c r="G4933" s="98"/>
      <c r="H4933" s="98"/>
      <c r="I4933" s="98"/>
      <c r="J4933" s="98"/>
      <c r="K4933" s="98"/>
      <c r="L4933" s="98"/>
      <c r="M4933" s="98"/>
      <c r="N4933" s="98"/>
      <c r="O4933" s="98"/>
      <c r="P4933" s="98"/>
      <c r="Q4933" s="98"/>
      <c r="R4933" s="98"/>
      <c r="S4933" s="98"/>
      <c r="T4933" s="108"/>
    </row>
    <row r="4934" spans="1:20" x14ac:dyDescent="0.3">
      <c r="A4934" s="98"/>
      <c r="B4934" s="98"/>
      <c r="C4934" s="98"/>
      <c r="D4934" s="98"/>
      <c r="E4934" s="98"/>
      <c r="F4934" s="98"/>
      <c r="G4934" s="98"/>
      <c r="H4934" s="98"/>
      <c r="I4934" s="98"/>
      <c r="J4934" s="98"/>
      <c r="K4934" s="98"/>
      <c r="L4934" s="98"/>
      <c r="M4934" s="98"/>
      <c r="N4934" s="98"/>
      <c r="O4934" s="98"/>
      <c r="P4934" s="98"/>
      <c r="Q4934" s="98"/>
      <c r="R4934" s="98"/>
      <c r="S4934" s="98"/>
      <c r="T4934" s="108"/>
    </row>
    <row r="4935" spans="1:20" x14ac:dyDescent="0.3">
      <c r="A4935" s="98"/>
      <c r="B4935" s="98"/>
      <c r="C4935" s="98"/>
      <c r="D4935" s="98"/>
      <c r="E4935" s="98"/>
      <c r="F4935" s="98"/>
      <c r="G4935" s="98"/>
      <c r="H4935" s="98"/>
      <c r="I4935" s="98"/>
      <c r="J4935" s="98"/>
      <c r="K4935" s="98"/>
      <c r="L4935" s="98"/>
      <c r="M4935" s="98"/>
      <c r="N4935" s="98"/>
      <c r="O4935" s="98"/>
      <c r="P4935" s="98"/>
      <c r="Q4935" s="98"/>
      <c r="R4935" s="98"/>
      <c r="S4935" s="98"/>
      <c r="T4935" s="108"/>
    </row>
    <row r="4936" spans="1:20" x14ac:dyDescent="0.3">
      <c r="A4936" s="98"/>
      <c r="B4936" s="98"/>
      <c r="C4936" s="98"/>
      <c r="D4936" s="98"/>
      <c r="E4936" s="98"/>
      <c r="F4936" s="98"/>
      <c r="G4936" s="98"/>
      <c r="H4936" s="98"/>
      <c r="I4936" s="98"/>
      <c r="J4936" s="98"/>
      <c r="K4936" s="98"/>
      <c r="L4936" s="98"/>
      <c r="M4936" s="98"/>
      <c r="N4936" s="98"/>
      <c r="O4936" s="98"/>
      <c r="P4936" s="98"/>
      <c r="Q4936" s="98"/>
      <c r="R4936" s="98"/>
      <c r="S4936" s="98"/>
      <c r="T4936" s="108"/>
    </row>
    <row r="4937" spans="1:20" x14ac:dyDescent="0.3">
      <c r="A4937" s="98"/>
      <c r="B4937" s="98"/>
      <c r="C4937" s="98"/>
      <c r="D4937" s="98"/>
      <c r="E4937" s="98"/>
      <c r="F4937" s="98"/>
      <c r="G4937" s="98"/>
      <c r="H4937" s="98"/>
      <c r="I4937" s="98"/>
      <c r="J4937" s="98"/>
      <c r="K4937" s="98"/>
      <c r="L4937" s="98"/>
      <c r="M4937" s="98"/>
      <c r="N4937" s="98"/>
      <c r="O4937" s="98"/>
      <c r="P4937" s="98"/>
      <c r="Q4937" s="98"/>
      <c r="R4937" s="98"/>
      <c r="S4937" s="98"/>
      <c r="T4937" s="108"/>
    </row>
    <row r="4938" spans="1:20" x14ac:dyDescent="0.3">
      <c r="A4938" s="98"/>
      <c r="B4938" s="98"/>
      <c r="C4938" s="98"/>
      <c r="D4938" s="98"/>
      <c r="E4938" s="98"/>
      <c r="F4938" s="98"/>
      <c r="G4938" s="98"/>
      <c r="H4938" s="98"/>
      <c r="I4938" s="98"/>
      <c r="J4938" s="98"/>
      <c r="K4938" s="98"/>
      <c r="L4938" s="98"/>
      <c r="M4938" s="98"/>
      <c r="N4938" s="98"/>
      <c r="O4938" s="98"/>
      <c r="P4938" s="98"/>
      <c r="Q4938" s="98"/>
      <c r="R4938" s="98"/>
      <c r="S4938" s="98"/>
      <c r="T4938" s="108"/>
    </row>
    <row r="4939" spans="1:20" x14ac:dyDescent="0.3">
      <c r="A4939" s="98"/>
      <c r="B4939" s="98"/>
      <c r="C4939" s="98"/>
      <c r="D4939" s="98"/>
      <c r="E4939" s="98"/>
      <c r="F4939" s="98"/>
      <c r="G4939" s="98"/>
      <c r="H4939" s="98"/>
      <c r="I4939" s="98"/>
      <c r="J4939" s="98"/>
      <c r="K4939" s="98"/>
      <c r="L4939" s="98"/>
      <c r="M4939" s="98"/>
      <c r="N4939" s="98"/>
      <c r="O4939" s="98"/>
      <c r="P4939" s="98"/>
      <c r="Q4939" s="98"/>
      <c r="R4939" s="98"/>
      <c r="S4939" s="98"/>
      <c r="T4939" s="108"/>
    </row>
    <row r="4940" spans="1:20" x14ac:dyDescent="0.3">
      <c r="A4940" s="98"/>
      <c r="B4940" s="98"/>
      <c r="C4940" s="98"/>
      <c r="D4940" s="98"/>
      <c r="E4940" s="98"/>
      <c r="F4940" s="98"/>
      <c r="G4940" s="98"/>
      <c r="H4940" s="98"/>
      <c r="I4940" s="98"/>
      <c r="J4940" s="98"/>
      <c r="K4940" s="98"/>
      <c r="L4940" s="98"/>
      <c r="M4940" s="98"/>
      <c r="N4940" s="98"/>
      <c r="O4940" s="98"/>
      <c r="P4940" s="98"/>
      <c r="Q4940" s="98"/>
      <c r="R4940" s="98"/>
      <c r="S4940" s="98"/>
      <c r="T4940" s="108"/>
    </row>
    <row r="4941" spans="1:20" x14ac:dyDescent="0.3">
      <c r="A4941" s="98"/>
      <c r="B4941" s="98"/>
      <c r="C4941" s="98"/>
      <c r="D4941" s="98"/>
      <c r="E4941" s="98"/>
      <c r="F4941" s="98"/>
      <c r="G4941" s="98"/>
      <c r="H4941" s="98"/>
      <c r="I4941" s="98"/>
      <c r="J4941" s="98"/>
      <c r="K4941" s="98"/>
      <c r="L4941" s="98"/>
      <c r="M4941" s="98"/>
      <c r="N4941" s="98"/>
      <c r="O4941" s="98"/>
      <c r="P4941" s="98"/>
      <c r="Q4941" s="98"/>
      <c r="R4941" s="98"/>
      <c r="S4941" s="98"/>
      <c r="T4941" s="108"/>
    </row>
    <row r="4942" spans="1:20" x14ac:dyDescent="0.3">
      <c r="A4942" s="98"/>
      <c r="B4942" s="98"/>
      <c r="C4942" s="98"/>
      <c r="D4942" s="98"/>
      <c r="E4942" s="98"/>
      <c r="F4942" s="98"/>
      <c r="G4942" s="98"/>
      <c r="H4942" s="98"/>
      <c r="I4942" s="98"/>
      <c r="J4942" s="98"/>
      <c r="K4942" s="98"/>
      <c r="L4942" s="98"/>
      <c r="M4942" s="98"/>
      <c r="N4942" s="98"/>
      <c r="O4942" s="98"/>
      <c r="P4942" s="98"/>
      <c r="Q4942" s="98"/>
      <c r="R4942" s="98"/>
      <c r="S4942" s="98"/>
      <c r="T4942" s="108"/>
    </row>
    <row r="4943" spans="1:20" x14ac:dyDescent="0.3">
      <c r="A4943" s="98"/>
      <c r="B4943" s="98"/>
      <c r="C4943" s="98"/>
      <c r="D4943" s="98"/>
      <c r="E4943" s="98"/>
      <c r="F4943" s="98"/>
      <c r="G4943" s="98"/>
      <c r="H4943" s="98"/>
      <c r="I4943" s="98"/>
      <c r="J4943" s="98"/>
      <c r="K4943" s="98"/>
      <c r="L4943" s="98"/>
      <c r="M4943" s="98"/>
      <c r="N4943" s="98"/>
      <c r="O4943" s="98"/>
      <c r="P4943" s="98"/>
      <c r="Q4943" s="98"/>
      <c r="R4943" s="98"/>
      <c r="S4943" s="98"/>
      <c r="T4943" s="108"/>
    </row>
    <row r="4944" spans="1:20" x14ac:dyDescent="0.3">
      <c r="A4944" s="98"/>
      <c r="B4944" s="98"/>
      <c r="C4944" s="98"/>
      <c r="D4944" s="98"/>
      <c r="E4944" s="98"/>
      <c r="F4944" s="98"/>
      <c r="G4944" s="98"/>
      <c r="H4944" s="98"/>
      <c r="I4944" s="98"/>
      <c r="J4944" s="98"/>
      <c r="K4944" s="98"/>
      <c r="L4944" s="98"/>
      <c r="M4944" s="98"/>
      <c r="N4944" s="98"/>
      <c r="O4944" s="98"/>
      <c r="P4944" s="98"/>
      <c r="Q4944" s="98"/>
      <c r="R4944" s="98"/>
      <c r="S4944" s="98"/>
      <c r="T4944" s="108"/>
    </row>
    <row r="4945" spans="1:20" x14ac:dyDescent="0.3">
      <c r="A4945" s="98"/>
      <c r="B4945" s="98"/>
      <c r="C4945" s="98"/>
      <c r="D4945" s="98"/>
      <c r="E4945" s="98"/>
      <c r="F4945" s="98"/>
      <c r="G4945" s="98"/>
      <c r="H4945" s="98"/>
      <c r="I4945" s="98"/>
      <c r="J4945" s="98"/>
      <c r="K4945" s="98"/>
      <c r="L4945" s="98"/>
      <c r="M4945" s="98"/>
      <c r="N4945" s="98"/>
      <c r="O4945" s="98"/>
      <c r="P4945" s="98"/>
      <c r="Q4945" s="98"/>
      <c r="R4945" s="98"/>
      <c r="S4945" s="98"/>
      <c r="T4945" s="108"/>
    </row>
    <row r="4946" spans="1:20" x14ac:dyDescent="0.3">
      <c r="A4946" s="98"/>
      <c r="B4946" s="98"/>
      <c r="C4946" s="98"/>
      <c r="D4946" s="98"/>
      <c r="E4946" s="98"/>
      <c r="F4946" s="98"/>
      <c r="G4946" s="98"/>
      <c r="H4946" s="98"/>
      <c r="I4946" s="98"/>
      <c r="J4946" s="98"/>
      <c r="K4946" s="98"/>
      <c r="L4946" s="98"/>
      <c r="M4946" s="98"/>
      <c r="N4946" s="98"/>
      <c r="O4946" s="98"/>
      <c r="P4946" s="98"/>
      <c r="Q4946" s="98"/>
      <c r="R4946" s="98"/>
      <c r="S4946" s="98"/>
      <c r="T4946" s="108"/>
    </row>
    <row r="4947" spans="1:20" x14ac:dyDescent="0.3">
      <c r="A4947" s="98"/>
      <c r="B4947" s="98"/>
      <c r="C4947" s="98"/>
      <c r="D4947" s="98"/>
      <c r="E4947" s="98"/>
      <c r="F4947" s="98"/>
      <c r="G4947" s="98"/>
      <c r="H4947" s="98"/>
      <c r="I4947" s="98"/>
      <c r="J4947" s="98"/>
      <c r="K4947" s="98"/>
      <c r="L4947" s="98"/>
      <c r="M4947" s="98"/>
      <c r="N4947" s="98"/>
      <c r="O4947" s="98"/>
      <c r="P4947" s="98"/>
      <c r="Q4947" s="98"/>
      <c r="R4947" s="98"/>
      <c r="S4947" s="98"/>
      <c r="T4947" s="108"/>
    </row>
    <row r="4948" spans="1:20" x14ac:dyDescent="0.3">
      <c r="A4948" s="98"/>
      <c r="B4948" s="98"/>
      <c r="C4948" s="98"/>
      <c r="D4948" s="98"/>
      <c r="E4948" s="98"/>
      <c r="F4948" s="98"/>
      <c r="G4948" s="98"/>
      <c r="H4948" s="98"/>
      <c r="I4948" s="98"/>
      <c r="J4948" s="98"/>
      <c r="K4948" s="98"/>
      <c r="L4948" s="98"/>
      <c r="M4948" s="98"/>
      <c r="N4948" s="98"/>
      <c r="O4948" s="98"/>
      <c r="P4948" s="98"/>
      <c r="Q4948" s="98"/>
      <c r="R4948" s="98"/>
      <c r="S4948" s="98"/>
      <c r="T4948" s="108"/>
    </row>
    <row r="4949" spans="1:20" x14ac:dyDescent="0.3">
      <c r="A4949" s="98"/>
      <c r="B4949" s="98"/>
      <c r="C4949" s="98"/>
      <c r="D4949" s="98"/>
      <c r="E4949" s="98"/>
      <c r="F4949" s="98"/>
      <c r="G4949" s="98"/>
      <c r="H4949" s="98"/>
      <c r="I4949" s="98"/>
      <c r="J4949" s="98"/>
      <c r="K4949" s="98"/>
      <c r="L4949" s="98"/>
      <c r="M4949" s="98"/>
      <c r="N4949" s="98"/>
      <c r="O4949" s="98"/>
      <c r="P4949" s="98"/>
      <c r="Q4949" s="98"/>
      <c r="R4949" s="98"/>
      <c r="S4949" s="98"/>
      <c r="T4949" s="108"/>
    </row>
    <row r="4950" spans="1:20" x14ac:dyDescent="0.3">
      <c r="A4950" s="98"/>
      <c r="B4950" s="98"/>
      <c r="C4950" s="98"/>
      <c r="D4950" s="98"/>
      <c r="E4950" s="98"/>
      <c r="F4950" s="98"/>
      <c r="G4950" s="98"/>
      <c r="H4950" s="98"/>
      <c r="I4950" s="98"/>
      <c r="J4950" s="98"/>
      <c r="K4950" s="98"/>
      <c r="L4950" s="98"/>
      <c r="M4950" s="98"/>
      <c r="N4950" s="98"/>
      <c r="O4950" s="98"/>
      <c r="P4950" s="98"/>
      <c r="Q4950" s="98"/>
      <c r="R4950" s="98"/>
      <c r="S4950" s="98"/>
      <c r="T4950" s="108"/>
    </row>
    <row r="4951" spans="1:20" x14ac:dyDescent="0.3">
      <c r="A4951" s="98"/>
      <c r="B4951" s="98"/>
      <c r="C4951" s="98"/>
      <c r="D4951" s="98"/>
      <c r="E4951" s="98"/>
      <c r="F4951" s="98"/>
      <c r="G4951" s="98"/>
      <c r="H4951" s="98"/>
      <c r="I4951" s="98"/>
      <c r="J4951" s="98"/>
      <c r="K4951" s="98"/>
      <c r="L4951" s="98"/>
      <c r="M4951" s="98"/>
      <c r="N4951" s="98"/>
      <c r="O4951" s="98"/>
      <c r="P4951" s="98"/>
      <c r="Q4951" s="98"/>
      <c r="R4951" s="98"/>
      <c r="S4951" s="98"/>
      <c r="T4951" s="108"/>
    </row>
    <row r="4952" spans="1:20" x14ac:dyDescent="0.3">
      <c r="A4952" s="98"/>
      <c r="B4952" s="98"/>
      <c r="C4952" s="98"/>
      <c r="D4952" s="98"/>
      <c r="E4952" s="98"/>
      <c r="F4952" s="98"/>
      <c r="G4952" s="98"/>
      <c r="H4952" s="98"/>
      <c r="I4952" s="98"/>
      <c r="J4952" s="98"/>
      <c r="K4952" s="98"/>
      <c r="L4952" s="98"/>
      <c r="M4952" s="98"/>
      <c r="N4952" s="98"/>
      <c r="O4952" s="98"/>
      <c r="P4952" s="98"/>
      <c r="Q4952" s="98"/>
      <c r="R4952" s="98"/>
      <c r="S4952" s="98"/>
      <c r="T4952" s="108"/>
    </row>
    <row r="4953" spans="1:20" x14ac:dyDescent="0.3">
      <c r="A4953" s="98"/>
      <c r="B4953" s="98"/>
      <c r="C4953" s="98"/>
      <c r="D4953" s="98"/>
      <c r="E4953" s="98"/>
      <c r="F4953" s="98"/>
      <c r="G4953" s="98"/>
      <c r="H4953" s="98"/>
      <c r="I4953" s="98"/>
      <c r="J4953" s="98"/>
      <c r="K4953" s="98"/>
      <c r="L4953" s="98"/>
      <c r="M4953" s="98"/>
      <c r="N4953" s="98"/>
      <c r="O4953" s="98"/>
      <c r="P4953" s="98"/>
      <c r="Q4953" s="98"/>
      <c r="R4953" s="98"/>
      <c r="S4953" s="98"/>
      <c r="T4953" s="108"/>
    </row>
    <row r="4954" spans="1:20" x14ac:dyDescent="0.3">
      <c r="A4954" s="98"/>
      <c r="B4954" s="98"/>
      <c r="C4954" s="98"/>
      <c r="D4954" s="98"/>
      <c r="E4954" s="98"/>
      <c r="F4954" s="98"/>
      <c r="G4954" s="98"/>
      <c r="H4954" s="98"/>
      <c r="I4954" s="98"/>
      <c r="J4954" s="98"/>
      <c r="K4954" s="98"/>
      <c r="L4954" s="98"/>
      <c r="M4954" s="98"/>
      <c r="N4954" s="98"/>
      <c r="O4954" s="98"/>
      <c r="P4954" s="98"/>
      <c r="Q4954" s="98"/>
      <c r="R4954" s="98"/>
      <c r="S4954" s="98"/>
      <c r="T4954" s="108"/>
    </row>
    <row r="4955" spans="1:20" x14ac:dyDescent="0.3">
      <c r="A4955" s="98"/>
      <c r="B4955" s="98"/>
      <c r="C4955" s="98"/>
      <c r="D4955" s="98"/>
      <c r="E4955" s="98"/>
      <c r="F4955" s="98"/>
      <c r="G4955" s="98"/>
      <c r="H4955" s="98"/>
      <c r="I4955" s="98"/>
      <c r="J4955" s="98"/>
      <c r="K4955" s="98"/>
      <c r="L4955" s="98"/>
      <c r="M4955" s="98"/>
      <c r="N4955" s="98"/>
      <c r="O4955" s="98"/>
      <c r="P4955" s="98"/>
      <c r="Q4955" s="98"/>
      <c r="R4955" s="98"/>
      <c r="S4955" s="98"/>
      <c r="T4955" s="108"/>
    </row>
    <row r="4956" spans="1:20" x14ac:dyDescent="0.3">
      <c r="A4956" s="98"/>
      <c r="B4956" s="98"/>
      <c r="C4956" s="98"/>
      <c r="D4956" s="98"/>
      <c r="E4956" s="98"/>
      <c r="F4956" s="98"/>
      <c r="G4956" s="98"/>
      <c r="H4956" s="98"/>
      <c r="I4956" s="98"/>
      <c r="J4956" s="98"/>
      <c r="K4956" s="98"/>
      <c r="L4956" s="98"/>
      <c r="M4956" s="98"/>
      <c r="N4956" s="98"/>
      <c r="O4956" s="98"/>
      <c r="P4956" s="98"/>
      <c r="Q4956" s="98"/>
      <c r="R4956" s="98"/>
      <c r="S4956" s="98"/>
      <c r="T4956" s="108"/>
    </row>
    <row r="4957" spans="1:20" x14ac:dyDescent="0.3">
      <c r="A4957" s="98"/>
      <c r="B4957" s="98"/>
      <c r="C4957" s="98"/>
      <c r="D4957" s="98"/>
      <c r="E4957" s="98"/>
      <c r="F4957" s="98"/>
      <c r="G4957" s="98"/>
      <c r="H4957" s="98"/>
      <c r="I4957" s="98"/>
      <c r="J4957" s="98"/>
      <c r="K4957" s="98"/>
      <c r="L4957" s="98"/>
      <c r="M4957" s="98"/>
      <c r="N4957" s="98"/>
      <c r="O4957" s="98"/>
      <c r="P4957" s="98"/>
      <c r="Q4957" s="98"/>
      <c r="R4957" s="98"/>
      <c r="S4957" s="98"/>
      <c r="T4957" s="108"/>
    </row>
    <row r="4958" spans="1:20" x14ac:dyDescent="0.3">
      <c r="A4958" s="98"/>
      <c r="B4958" s="98"/>
      <c r="C4958" s="98"/>
      <c r="D4958" s="98"/>
      <c r="E4958" s="98"/>
      <c r="F4958" s="98"/>
      <c r="G4958" s="98"/>
      <c r="H4958" s="98"/>
      <c r="I4958" s="98"/>
      <c r="J4958" s="98"/>
      <c r="K4958" s="98"/>
      <c r="L4958" s="98"/>
      <c r="M4958" s="98"/>
      <c r="N4958" s="98"/>
      <c r="O4958" s="98"/>
      <c r="P4958" s="98"/>
      <c r="Q4958" s="98"/>
      <c r="R4958" s="98"/>
      <c r="S4958" s="98"/>
      <c r="T4958" s="108"/>
    </row>
    <row r="4959" spans="1:20" x14ac:dyDescent="0.3">
      <c r="A4959" s="98"/>
      <c r="B4959" s="98"/>
      <c r="C4959" s="98"/>
      <c r="D4959" s="98"/>
      <c r="E4959" s="98"/>
      <c r="F4959" s="98"/>
      <c r="G4959" s="98"/>
      <c r="H4959" s="98"/>
      <c r="I4959" s="98"/>
      <c r="J4959" s="98"/>
      <c r="K4959" s="98"/>
      <c r="L4959" s="98"/>
      <c r="M4959" s="98"/>
      <c r="N4959" s="98"/>
      <c r="O4959" s="98"/>
      <c r="P4959" s="98"/>
      <c r="Q4959" s="98"/>
      <c r="R4959" s="98"/>
      <c r="S4959" s="98"/>
      <c r="T4959" s="108"/>
    </row>
    <row r="4960" spans="1:20" x14ac:dyDescent="0.3">
      <c r="A4960" s="98"/>
      <c r="B4960" s="98"/>
      <c r="C4960" s="98"/>
      <c r="D4960" s="98"/>
      <c r="E4960" s="98"/>
      <c r="F4960" s="98"/>
      <c r="G4960" s="98"/>
      <c r="H4960" s="98"/>
      <c r="I4960" s="98"/>
      <c r="J4960" s="98"/>
      <c r="K4960" s="98"/>
      <c r="L4960" s="98"/>
      <c r="M4960" s="98"/>
      <c r="N4960" s="98"/>
      <c r="O4960" s="98"/>
      <c r="P4960" s="98"/>
      <c r="Q4960" s="98"/>
      <c r="R4960" s="98"/>
      <c r="S4960" s="98"/>
      <c r="T4960" s="108"/>
    </row>
    <row r="4961" spans="1:20" x14ac:dyDescent="0.3">
      <c r="A4961" s="98"/>
      <c r="B4961" s="98"/>
      <c r="C4961" s="98"/>
      <c r="D4961" s="98"/>
      <c r="E4961" s="98"/>
      <c r="F4961" s="98"/>
      <c r="G4961" s="98"/>
      <c r="H4961" s="98"/>
      <c r="I4961" s="98"/>
      <c r="J4961" s="98"/>
      <c r="K4961" s="98"/>
      <c r="L4961" s="98"/>
      <c r="M4961" s="98"/>
      <c r="N4961" s="98"/>
      <c r="O4961" s="98"/>
      <c r="P4961" s="98"/>
      <c r="Q4961" s="98"/>
      <c r="R4961" s="98"/>
      <c r="S4961" s="98"/>
      <c r="T4961" s="108"/>
    </row>
    <row r="4962" spans="1:20" x14ac:dyDescent="0.3">
      <c r="A4962" s="98"/>
      <c r="B4962" s="98"/>
      <c r="C4962" s="98"/>
      <c r="D4962" s="98"/>
      <c r="E4962" s="98"/>
      <c r="F4962" s="98"/>
      <c r="G4962" s="98"/>
      <c r="H4962" s="98"/>
      <c r="I4962" s="98"/>
      <c r="J4962" s="98"/>
      <c r="K4962" s="98"/>
      <c r="L4962" s="98"/>
      <c r="M4962" s="98"/>
      <c r="N4962" s="98"/>
      <c r="O4962" s="98"/>
      <c r="P4962" s="98"/>
      <c r="Q4962" s="98"/>
      <c r="R4962" s="98"/>
      <c r="S4962" s="98"/>
      <c r="T4962" s="108"/>
    </row>
    <row r="4963" spans="1:20" x14ac:dyDescent="0.3">
      <c r="A4963" s="98"/>
      <c r="B4963" s="98"/>
      <c r="C4963" s="98"/>
      <c r="D4963" s="98"/>
      <c r="E4963" s="98"/>
      <c r="F4963" s="98"/>
      <c r="G4963" s="98"/>
      <c r="H4963" s="98"/>
      <c r="I4963" s="98"/>
      <c r="J4963" s="98"/>
      <c r="K4963" s="98"/>
      <c r="L4963" s="98"/>
      <c r="M4963" s="98"/>
      <c r="N4963" s="98"/>
      <c r="O4963" s="98"/>
      <c r="P4963" s="98"/>
      <c r="Q4963" s="98"/>
      <c r="R4963" s="98"/>
      <c r="S4963" s="98"/>
      <c r="T4963" s="108"/>
    </row>
    <row r="4964" spans="1:20" x14ac:dyDescent="0.3">
      <c r="A4964" s="98"/>
      <c r="B4964" s="98"/>
      <c r="C4964" s="98"/>
      <c r="D4964" s="98"/>
      <c r="E4964" s="98"/>
      <c r="F4964" s="98"/>
      <c r="G4964" s="98"/>
      <c r="H4964" s="98"/>
      <c r="I4964" s="98"/>
      <c r="J4964" s="98"/>
      <c r="K4964" s="98"/>
      <c r="L4964" s="98"/>
      <c r="M4964" s="98"/>
      <c r="N4964" s="98"/>
      <c r="O4964" s="98"/>
      <c r="P4964" s="98"/>
      <c r="Q4964" s="98"/>
      <c r="R4964" s="98"/>
      <c r="S4964" s="98"/>
      <c r="T4964" s="108"/>
    </row>
    <row r="4965" spans="1:20" x14ac:dyDescent="0.3">
      <c r="A4965" s="98"/>
      <c r="B4965" s="98"/>
      <c r="C4965" s="98"/>
      <c r="D4965" s="98"/>
      <c r="E4965" s="98"/>
      <c r="F4965" s="98"/>
      <c r="G4965" s="98"/>
      <c r="H4965" s="98"/>
      <c r="I4965" s="98"/>
      <c r="J4965" s="98"/>
      <c r="K4965" s="98"/>
      <c r="L4965" s="98"/>
      <c r="M4965" s="98"/>
      <c r="N4965" s="98"/>
      <c r="O4965" s="98"/>
      <c r="P4965" s="98"/>
      <c r="Q4965" s="98"/>
      <c r="R4965" s="98"/>
      <c r="S4965" s="98"/>
      <c r="T4965" s="108"/>
    </row>
    <row r="4966" spans="1:20" x14ac:dyDescent="0.3">
      <c r="A4966" s="98"/>
      <c r="B4966" s="98"/>
      <c r="C4966" s="98"/>
      <c r="D4966" s="98"/>
      <c r="E4966" s="98"/>
      <c r="F4966" s="98"/>
      <c r="G4966" s="98"/>
      <c r="H4966" s="98"/>
      <c r="I4966" s="98"/>
      <c r="J4966" s="98"/>
      <c r="K4966" s="98"/>
      <c r="L4966" s="98"/>
      <c r="M4966" s="98"/>
      <c r="N4966" s="98"/>
      <c r="O4966" s="98"/>
      <c r="P4966" s="98"/>
      <c r="Q4966" s="98"/>
      <c r="R4966" s="98"/>
      <c r="S4966" s="98"/>
      <c r="T4966" s="108"/>
    </row>
    <row r="4967" spans="1:20" x14ac:dyDescent="0.3">
      <c r="A4967" s="98"/>
      <c r="B4967" s="98"/>
      <c r="C4967" s="98"/>
      <c r="D4967" s="98"/>
      <c r="E4967" s="98"/>
      <c r="F4967" s="98"/>
      <c r="G4967" s="98"/>
      <c r="H4967" s="98"/>
      <c r="I4967" s="98"/>
      <c r="J4967" s="98"/>
      <c r="K4967" s="98"/>
      <c r="L4967" s="98"/>
      <c r="M4967" s="98"/>
      <c r="N4967" s="98"/>
      <c r="O4967" s="98"/>
      <c r="P4967" s="98"/>
      <c r="Q4967" s="98"/>
      <c r="R4967" s="98"/>
      <c r="S4967" s="98"/>
      <c r="T4967" s="108"/>
    </row>
    <row r="4968" spans="1:20" x14ac:dyDescent="0.3">
      <c r="A4968" s="98"/>
      <c r="B4968" s="98"/>
      <c r="C4968" s="98"/>
      <c r="D4968" s="98"/>
      <c r="E4968" s="98"/>
      <c r="F4968" s="98"/>
      <c r="G4968" s="98"/>
      <c r="H4968" s="98"/>
      <c r="I4968" s="98"/>
      <c r="J4968" s="98"/>
      <c r="K4968" s="98"/>
      <c r="L4968" s="98"/>
      <c r="M4968" s="98"/>
      <c r="N4968" s="98"/>
      <c r="O4968" s="98"/>
      <c r="P4968" s="98"/>
      <c r="Q4968" s="98"/>
      <c r="R4968" s="98"/>
      <c r="S4968" s="98"/>
      <c r="T4968" s="108"/>
    </row>
    <row r="4969" spans="1:20" x14ac:dyDescent="0.3">
      <c r="A4969" s="98"/>
      <c r="B4969" s="98"/>
      <c r="C4969" s="98"/>
      <c r="D4969" s="98"/>
      <c r="E4969" s="98"/>
      <c r="F4969" s="98"/>
      <c r="G4969" s="98"/>
      <c r="H4969" s="98"/>
      <c r="I4969" s="98"/>
      <c r="J4969" s="98"/>
      <c r="K4969" s="98"/>
      <c r="L4969" s="98"/>
      <c r="M4969" s="98"/>
      <c r="N4969" s="98"/>
      <c r="O4969" s="98"/>
      <c r="P4969" s="98"/>
      <c r="Q4969" s="98"/>
      <c r="R4969" s="98"/>
      <c r="S4969" s="98"/>
      <c r="T4969" s="108"/>
    </row>
    <row r="4970" spans="1:20" x14ac:dyDescent="0.3">
      <c r="A4970" s="98"/>
      <c r="B4970" s="98"/>
      <c r="C4970" s="98"/>
      <c r="D4970" s="98"/>
      <c r="E4970" s="98"/>
      <c r="F4970" s="98"/>
      <c r="G4970" s="98"/>
      <c r="H4970" s="98"/>
      <c r="I4970" s="98"/>
      <c r="J4970" s="98"/>
      <c r="K4970" s="98"/>
      <c r="L4970" s="98"/>
      <c r="M4970" s="98"/>
      <c r="N4970" s="98"/>
      <c r="O4970" s="98"/>
      <c r="P4970" s="98"/>
      <c r="Q4970" s="98"/>
      <c r="R4970" s="98"/>
      <c r="S4970" s="98"/>
      <c r="T4970" s="108"/>
    </row>
    <row r="4971" spans="1:20" x14ac:dyDescent="0.3">
      <c r="A4971" s="98"/>
      <c r="B4971" s="98"/>
      <c r="C4971" s="98"/>
      <c r="D4971" s="98"/>
      <c r="E4971" s="98"/>
      <c r="F4971" s="98"/>
      <c r="G4971" s="98"/>
      <c r="H4971" s="98"/>
      <c r="I4971" s="98"/>
      <c r="J4971" s="98"/>
      <c r="K4971" s="98"/>
      <c r="L4971" s="98"/>
      <c r="M4971" s="98"/>
      <c r="N4971" s="98"/>
      <c r="O4971" s="98"/>
      <c r="P4971" s="98"/>
      <c r="Q4971" s="98"/>
      <c r="R4971" s="98"/>
      <c r="S4971" s="98"/>
      <c r="T4971" s="108"/>
    </row>
    <row r="4972" spans="1:20" x14ac:dyDescent="0.3">
      <c r="A4972" s="98"/>
      <c r="B4972" s="98"/>
      <c r="C4972" s="98"/>
      <c r="D4972" s="98"/>
      <c r="E4972" s="98"/>
      <c r="F4972" s="98"/>
      <c r="G4972" s="98"/>
      <c r="H4972" s="98"/>
      <c r="I4972" s="98"/>
      <c r="J4972" s="98"/>
      <c r="K4972" s="98"/>
      <c r="L4972" s="98"/>
      <c r="M4972" s="98"/>
      <c r="N4972" s="98"/>
      <c r="O4972" s="98"/>
      <c r="P4972" s="98"/>
      <c r="Q4972" s="98"/>
      <c r="R4972" s="98"/>
      <c r="S4972" s="98"/>
      <c r="T4972" s="108"/>
    </row>
    <row r="4973" spans="1:20" x14ac:dyDescent="0.3">
      <c r="A4973" s="98"/>
      <c r="B4973" s="98"/>
      <c r="C4973" s="98"/>
      <c r="D4973" s="98"/>
      <c r="E4973" s="98"/>
      <c r="F4973" s="98"/>
      <c r="G4973" s="98"/>
      <c r="H4973" s="98"/>
      <c r="I4973" s="98"/>
      <c r="J4973" s="98"/>
      <c r="K4973" s="98"/>
      <c r="L4973" s="98"/>
      <c r="M4973" s="98"/>
      <c r="N4973" s="98"/>
      <c r="O4973" s="98"/>
      <c r="P4973" s="98"/>
      <c r="Q4973" s="98"/>
      <c r="R4973" s="98"/>
      <c r="S4973" s="98"/>
      <c r="T4973" s="108"/>
    </row>
    <row r="4974" spans="1:20" x14ac:dyDescent="0.3">
      <c r="A4974" s="98"/>
      <c r="B4974" s="98"/>
      <c r="C4974" s="98"/>
      <c r="D4974" s="98"/>
      <c r="E4974" s="98"/>
      <c r="F4974" s="98"/>
      <c r="G4974" s="98"/>
      <c r="H4974" s="98"/>
      <c r="I4974" s="98"/>
      <c r="J4974" s="98"/>
      <c r="K4974" s="98"/>
      <c r="L4974" s="98"/>
      <c r="M4974" s="98"/>
      <c r="N4974" s="98"/>
      <c r="O4974" s="98"/>
      <c r="P4974" s="98"/>
      <c r="Q4974" s="98"/>
      <c r="R4974" s="98"/>
      <c r="S4974" s="98"/>
      <c r="T4974" s="108"/>
    </row>
    <row r="4975" spans="1:20" x14ac:dyDescent="0.3">
      <c r="A4975" s="98"/>
      <c r="B4975" s="98"/>
      <c r="C4975" s="98"/>
      <c r="D4975" s="98"/>
      <c r="E4975" s="98"/>
      <c r="F4975" s="98"/>
      <c r="G4975" s="98"/>
      <c r="H4975" s="98"/>
      <c r="I4975" s="98"/>
      <c r="J4975" s="98"/>
      <c r="K4975" s="98"/>
      <c r="L4975" s="98"/>
      <c r="M4975" s="98"/>
      <c r="N4975" s="98"/>
      <c r="O4975" s="98"/>
      <c r="P4975" s="98"/>
      <c r="Q4975" s="98"/>
      <c r="R4975" s="98"/>
      <c r="S4975" s="98"/>
      <c r="T4975" s="108"/>
    </row>
    <row r="4976" spans="1:20" x14ac:dyDescent="0.3">
      <c r="A4976" s="98"/>
      <c r="B4976" s="98"/>
      <c r="C4976" s="98"/>
      <c r="D4976" s="98"/>
      <c r="E4976" s="98"/>
      <c r="F4976" s="98"/>
      <c r="G4976" s="98"/>
      <c r="H4976" s="98"/>
      <c r="I4976" s="98"/>
      <c r="J4976" s="98"/>
      <c r="K4976" s="98"/>
      <c r="L4976" s="98"/>
      <c r="M4976" s="98"/>
      <c r="N4976" s="98"/>
      <c r="O4976" s="98"/>
      <c r="P4976" s="98"/>
      <c r="Q4976" s="98"/>
      <c r="R4976" s="98"/>
      <c r="S4976" s="98"/>
      <c r="T4976" s="108"/>
    </row>
    <row r="4977" spans="1:20" x14ac:dyDescent="0.3">
      <c r="A4977" s="98"/>
      <c r="B4977" s="98"/>
      <c r="C4977" s="98"/>
      <c r="D4977" s="98"/>
      <c r="E4977" s="98"/>
      <c r="F4977" s="98"/>
      <c r="G4977" s="98"/>
      <c r="H4977" s="98"/>
      <c r="I4977" s="98"/>
      <c r="J4977" s="98"/>
      <c r="K4977" s="98"/>
      <c r="L4977" s="98"/>
      <c r="M4977" s="98"/>
      <c r="N4977" s="98"/>
      <c r="O4977" s="98"/>
      <c r="P4977" s="98"/>
      <c r="Q4977" s="98"/>
      <c r="R4977" s="98"/>
      <c r="S4977" s="98"/>
      <c r="T4977" s="108"/>
    </row>
    <row r="4978" spans="1:20" x14ac:dyDescent="0.3">
      <c r="A4978" s="98"/>
      <c r="B4978" s="98"/>
      <c r="C4978" s="98"/>
      <c r="D4978" s="98"/>
      <c r="E4978" s="98"/>
      <c r="F4978" s="98"/>
      <c r="G4978" s="98"/>
      <c r="H4978" s="98"/>
      <c r="I4978" s="98"/>
      <c r="J4978" s="98"/>
      <c r="K4978" s="98"/>
      <c r="L4978" s="98"/>
      <c r="M4978" s="98"/>
      <c r="N4978" s="98"/>
      <c r="O4978" s="98"/>
      <c r="P4978" s="98"/>
      <c r="Q4978" s="98"/>
      <c r="R4978" s="98"/>
      <c r="S4978" s="98"/>
      <c r="T4978" s="108"/>
    </row>
    <row r="4979" spans="1:20" x14ac:dyDescent="0.3">
      <c r="A4979" s="98"/>
      <c r="B4979" s="98"/>
      <c r="C4979" s="98"/>
      <c r="D4979" s="98"/>
      <c r="E4979" s="98"/>
      <c r="F4979" s="98"/>
      <c r="G4979" s="98"/>
      <c r="H4979" s="98"/>
      <c r="I4979" s="98"/>
      <c r="J4979" s="98"/>
      <c r="K4979" s="98"/>
      <c r="L4979" s="98"/>
      <c r="M4979" s="98"/>
      <c r="N4979" s="98"/>
      <c r="O4979" s="98"/>
      <c r="P4979" s="98"/>
      <c r="Q4979" s="98"/>
      <c r="R4979" s="98"/>
      <c r="S4979" s="98"/>
      <c r="T4979" s="108"/>
    </row>
    <row r="4980" spans="1:20" x14ac:dyDescent="0.3">
      <c r="A4980" s="98"/>
      <c r="B4980" s="98"/>
      <c r="C4980" s="98"/>
      <c r="D4980" s="98"/>
      <c r="E4980" s="98"/>
      <c r="F4980" s="98"/>
      <c r="G4980" s="98"/>
      <c r="H4980" s="98"/>
      <c r="I4980" s="98"/>
      <c r="J4980" s="98"/>
      <c r="K4980" s="98"/>
      <c r="L4980" s="98"/>
      <c r="M4980" s="98"/>
      <c r="N4980" s="98"/>
      <c r="O4980" s="98"/>
      <c r="P4980" s="98"/>
      <c r="Q4980" s="98"/>
      <c r="R4980" s="98"/>
      <c r="S4980" s="98"/>
      <c r="T4980" s="108"/>
    </row>
    <row r="4981" spans="1:20" x14ac:dyDescent="0.3">
      <c r="A4981" s="98"/>
      <c r="B4981" s="98"/>
      <c r="C4981" s="98"/>
      <c r="D4981" s="98"/>
      <c r="E4981" s="98"/>
      <c r="F4981" s="98"/>
      <c r="G4981" s="98"/>
      <c r="H4981" s="98"/>
      <c r="I4981" s="98"/>
      <c r="J4981" s="98"/>
      <c r="K4981" s="98"/>
      <c r="L4981" s="98"/>
      <c r="M4981" s="98"/>
      <c r="N4981" s="98"/>
      <c r="O4981" s="98"/>
      <c r="P4981" s="98"/>
      <c r="Q4981" s="98"/>
      <c r="R4981" s="98"/>
      <c r="S4981" s="98"/>
      <c r="T4981" s="108"/>
    </row>
    <row r="4982" spans="1:20" x14ac:dyDescent="0.3">
      <c r="A4982" s="98"/>
      <c r="B4982" s="98"/>
      <c r="C4982" s="98"/>
      <c r="D4982" s="98"/>
      <c r="E4982" s="98"/>
      <c r="F4982" s="98"/>
      <c r="G4982" s="98"/>
      <c r="H4982" s="98"/>
      <c r="I4982" s="98"/>
      <c r="J4982" s="98"/>
      <c r="K4982" s="98"/>
      <c r="L4982" s="98"/>
      <c r="M4982" s="98"/>
      <c r="N4982" s="98"/>
      <c r="O4982" s="98"/>
      <c r="P4982" s="98"/>
      <c r="Q4982" s="98"/>
      <c r="R4982" s="98"/>
      <c r="S4982" s="98"/>
      <c r="T4982" s="108"/>
    </row>
    <row r="4983" spans="1:20" x14ac:dyDescent="0.3">
      <c r="A4983" s="98"/>
      <c r="B4983" s="98"/>
      <c r="C4983" s="98"/>
      <c r="D4983" s="98"/>
      <c r="E4983" s="98"/>
      <c r="F4983" s="98"/>
      <c r="G4983" s="98"/>
      <c r="H4983" s="98"/>
      <c r="I4983" s="98"/>
      <c r="J4983" s="98"/>
      <c r="K4983" s="98"/>
      <c r="L4983" s="98"/>
      <c r="M4983" s="98"/>
      <c r="N4983" s="98"/>
      <c r="O4983" s="98"/>
      <c r="P4983" s="98"/>
      <c r="Q4983" s="98"/>
      <c r="R4983" s="98"/>
      <c r="S4983" s="98"/>
      <c r="T4983" s="108"/>
    </row>
    <row r="4984" spans="1:20" x14ac:dyDescent="0.3">
      <c r="A4984" s="98"/>
      <c r="B4984" s="98"/>
      <c r="C4984" s="98"/>
      <c r="D4984" s="98"/>
      <c r="E4984" s="98"/>
      <c r="F4984" s="98"/>
      <c r="G4984" s="98"/>
      <c r="H4984" s="98"/>
      <c r="I4984" s="98"/>
      <c r="J4984" s="98"/>
      <c r="K4984" s="98"/>
      <c r="L4984" s="98"/>
      <c r="M4984" s="98"/>
      <c r="N4984" s="98"/>
      <c r="O4984" s="98"/>
      <c r="P4984" s="98"/>
      <c r="Q4984" s="98"/>
      <c r="R4984" s="98"/>
      <c r="S4984" s="98"/>
      <c r="T4984" s="108"/>
    </row>
    <row r="4985" spans="1:20" x14ac:dyDescent="0.3">
      <c r="A4985" s="98"/>
      <c r="B4985" s="98"/>
      <c r="C4985" s="98"/>
      <c r="D4985" s="98"/>
      <c r="E4985" s="98"/>
      <c r="F4985" s="98"/>
      <c r="G4985" s="98"/>
      <c r="H4985" s="98"/>
      <c r="I4985" s="98"/>
      <c r="J4985" s="98"/>
      <c r="K4985" s="98"/>
      <c r="L4985" s="98"/>
      <c r="M4985" s="98"/>
      <c r="N4985" s="98"/>
      <c r="O4985" s="98"/>
      <c r="P4985" s="98"/>
      <c r="Q4985" s="98"/>
      <c r="R4985" s="98"/>
      <c r="S4985" s="98"/>
      <c r="T4985" s="108"/>
    </row>
    <row r="4986" spans="1:20" x14ac:dyDescent="0.3">
      <c r="A4986" s="98"/>
      <c r="B4986" s="98"/>
      <c r="C4986" s="98"/>
      <c r="D4986" s="98"/>
      <c r="E4986" s="98"/>
      <c r="F4986" s="98"/>
      <c r="G4986" s="98"/>
      <c r="H4986" s="98"/>
      <c r="I4986" s="98"/>
      <c r="J4986" s="98"/>
      <c r="K4986" s="98"/>
      <c r="L4986" s="98"/>
      <c r="M4986" s="98"/>
      <c r="N4986" s="98"/>
      <c r="O4986" s="98"/>
      <c r="P4986" s="98"/>
      <c r="Q4986" s="98"/>
      <c r="R4986" s="98"/>
      <c r="S4986" s="98"/>
      <c r="T4986" s="108"/>
    </row>
    <row r="4987" spans="1:20" x14ac:dyDescent="0.3">
      <c r="A4987" s="98"/>
      <c r="B4987" s="98"/>
      <c r="C4987" s="98"/>
      <c r="D4987" s="98"/>
      <c r="E4987" s="98"/>
      <c r="F4987" s="98"/>
      <c r="G4987" s="98"/>
      <c r="H4987" s="98"/>
      <c r="I4987" s="98"/>
      <c r="J4987" s="98"/>
      <c r="K4987" s="98"/>
      <c r="L4987" s="98"/>
      <c r="M4987" s="98"/>
      <c r="N4987" s="98"/>
      <c r="O4987" s="98"/>
      <c r="P4987" s="98"/>
      <c r="Q4987" s="98"/>
      <c r="R4987" s="98"/>
      <c r="S4987" s="98"/>
      <c r="T4987" s="108"/>
    </row>
    <row r="4988" spans="1:20" x14ac:dyDescent="0.3">
      <c r="A4988" s="98"/>
      <c r="B4988" s="98"/>
      <c r="C4988" s="98"/>
      <c r="D4988" s="98"/>
      <c r="E4988" s="98"/>
      <c r="F4988" s="98"/>
      <c r="G4988" s="98"/>
      <c r="H4988" s="98"/>
      <c r="I4988" s="98"/>
      <c r="J4988" s="98"/>
      <c r="K4988" s="98"/>
      <c r="L4988" s="98"/>
      <c r="M4988" s="98"/>
      <c r="N4988" s="98"/>
      <c r="O4988" s="98"/>
      <c r="P4988" s="98"/>
      <c r="Q4988" s="98"/>
      <c r="R4988" s="98"/>
      <c r="S4988" s="98"/>
      <c r="T4988" s="108"/>
    </row>
    <row r="4989" spans="1:20" x14ac:dyDescent="0.3">
      <c r="A4989" s="98"/>
      <c r="B4989" s="98"/>
      <c r="C4989" s="98"/>
      <c r="D4989" s="98"/>
      <c r="E4989" s="98"/>
      <c r="F4989" s="98"/>
      <c r="G4989" s="98"/>
      <c r="H4989" s="98"/>
      <c r="I4989" s="98"/>
      <c r="J4989" s="98"/>
      <c r="K4989" s="98"/>
      <c r="L4989" s="98"/>
      <c r="M4989" s="98"/>
      <c r="N4989" s="98"/>
      <c r="O4989" s="98"/>
      <c r="P4989" s="98"/>
      <c r="Q4989" s="98"/>
      <c r="R4989" s="98"/>
      <c r="S4989" s="98"/>
      <c r="T4989" s="108"/>
    </row>
    <row r="4990" spans="1:20" x14ac:dyDescent="0.3">
      <c r="A4990" s="98"/>
      <c r="B4990" s="98"/>
      <c r="C4990" s="98"/>
      <c r="D4990" s="98"/>
      <c r="E4990" s="98"/>
      <c r="F4990" s="98"/>
      <c r="G4990" s="98"/>
      <c r="H4990" s="98"/>
      <c r="I4990" s="98"/>
      <c r="J4990" s="98"/>
      <c r="K4990" s="98"/>
      <c r="L4990" s="98"/>
      <c r="M4990" s="98"/>
      <c r="N4990" s="98"/>
      <c r="O4990" s="98"/>
      <c r="P4990" s="98"/>
      <c r="Q4990" s="98"/>
      <c r="R4990" s="98"/>
      <c r="S4990" s="98"/>
      <c r="T4990" s="108"/>
    </row>
    <row r="4991" spans="1:20" x14ac:dyDescent="0.3">
      <c r="A4991" s="98"/>
      <c r="B4991" s="98"/>
      <c r="C4991" s="98"/>
      <c r="D4991" s="98"/>
      <c r="E4991" s="98"/>
      <c r="F4991" s="98"/>
      <c r="G4991" s="98"/>
      <c r="H4991" s="98"/>
      <c r="I4991" s="98"/>
      <c r="J4991" s="98"/>
      <c r="K4991" s="98"/>
      <c r="L4991" s="98"/>
      <c r="M4991" s="98"/>
      <c r="N4991" s="98"/>
      <c r="O4991" s="98"/>
      <c r="P4991" s="98"/>
      <c r="Q4991" s="98"/>
      <c r="R4991" s="98"/>
      <c r="S4991" s="98"/>
      <c r="T4991" s="108"/>
    </row>
    <row r="4992" spans="1:20" x14ac:dyDescent="0.3">
      <c r="A4992" s="98"/>
      <c r="B4992" s="98"/>
      <c r="C4992" s="98"/>
      <c r="D4992" s="98"/>
      <c r="E4992" s="98"/>
      <c r="F4992" s="98"/>
      <c r="G4992" s="98"/>
      <c r="H4992" s="98"/>
      <c r="I4992" s="98"/>
      <c r="J4992" s="98"/>
      <c r="K4992" s="98"/>
      <c r="L4992" s="98"/>
      <c r="M4992" s="98"/>
      <c r="N4992" s="98"/>
      <c r="O4992" s="98"/>
      <c r="P4992" s="98"/>
      <c r="Q4992" s="98"/>
      <c r="R4992" s="98"/>
      <c r="S4992" s="98"/>
      <c r="T4992" s="108"/>
    </row>
    <row r="4993" spans="1:20" x14ac:dyDescent="0.3">
      <c r="A4993" s="98"/>
      <c r="B4993" s="98"/>
      <c r="C4993" s="98"/>
      <c r="D4993" s="98"/>
      <c r="E4993" s="98"/>
      <c r="F4993" s="98"/>
      <c r="G4993" s="98"/>
      <c r="H4993" s="98"/>
      <c r="I4993" s="98"/>
      <c r="J4993" s="98"/>
      <c r="K4993" s="98"/>
      <c r="L4993" s="98"/>
      <c r="M4993" s="98"/>
      <c r="N4993" s="98"/>
      <c r="O4993" s="98"/>
      <c r="P4993" s="98"/>
      <c r="Q4993" s="98"/>
      <c r="R4993" s="98"/>
      <c r="S4993" s="98"/>
      <c r="T4993" s="108"/>
    </row>
    <row r="4994" spans="1:20" x14ac:dyDescent="0.3">
      <c r="A4994" s="98"/>
      <c r="B4994" s="98"/>
      <c r="C4994" s="98"/>
      <c r="D4994" s="98"/>
      <c r="E4994" s="98"/>
      <c r="F4994" s="98"/>
      <c r="G4994" s="98"/>
      <c r="H4994" s="98"/>
      <c r="I4994" s="98"/>
      <c r="J4994" s="98"/>
      <c r="K4994" s="98"/>
      <c r="L4994" s="98"/>
      <c r="M4994" s="98"/>
      <c r="N4994" s="98"/>
      <c r="O4994" s="98"/>
      <c r="P4994" s="98"/>
      <c r="Q4994" s="98"/>
      <c r="R4994" s="98"/>
      <c r="S4994" s="98"/>
      <c r="T4994" s="108"/>
    </row>
    <row r="4995" spans="1:20" x14ac:dyDescent="0.3">
      <c r="A4995" s="98"/>
      <c r="B4995" s="98"/>
      <c r="C4995" s="98"/>
      <c r="D4995" s="98"/>
      <c r="E4995" s="98"/>
      <c r="F4995" s="98"/>
      <c r="G4995" s="98"/>
      <c r="H4995" s="98"/>
      <c r="I4995" s="98"/>
      <c r="J4995" s="98"/>
      <c r="K4995" s="98"/>
      <c r="L4995" s="98"/>
      <c r="M4995" s="98"/>
      <c r="N4995" s="98"/>
      <c r="O4995" s="98"/>
      <c r="P4995" s="98"/>
      <c r="Q4995" s="98"/>
      <c r="R4995" s="98"/>
      <c r="S4995" s="98"/>
      <c r="T4995" s="108"/>
    </row>
    <row r="4996" spans="1:20" x14ac:dyDescent="0.3">
      <c r="A4996" s="98"/>
      <c r="B4996" s="98"/>
      <c r="C4996" s="98"/>
      <c r="D4996" s="98"/>
      <c r="E4996" s="98"/>
      <c r="F4996" s="98"/>
      <c r="G4996" s="98"/>
      <c r="H4996" s="98"/>
      <c r="I4996" s="98"/>
      <c r="J4996" s="98"/>
      <c r="K4996" s="98"/>
      <c r="L4996" s="98"/>
      <c r="M4996" s="98"/>
      <c r="N4996" s="98"/>
      <c r="O4996" s="98"/>
      <c r="P4996" s="98"/>
      <c r="Q4996" s="98"/>
      <c r="R4996" s="98"/>
      <c r="S4996" s="98"/>
      <c r="T4996" s="108"/>
    </row>
    <row r="4997" spans="1:20" x14ac:dyDescent="0.3">
      <c r="A4997" s="98"/>
      <c r="B4997" s="98"/>
      <c r="C4997" s="98"/>
      <c r="D4997" s="98"/>
      <c r="E4997" s="98"/>
      <c r="F4997" s="98"/>
      <c r="G4997" s="98"/>
      <c r="H4997" s="98"/>
      <c r="I4997" s="98"/>
      <c r="J4997" s="98"/>
      <c r="K4997" s="98"/>
      <c r="L4997" s="98"/>
      <c r="M4997" s="98"/>
      <c r="N4997" s="98"/>
      <c r="O4997" s="98"/>
      <c r="P4997" s="98"/>
      <c r="Q4997" s="98"/>
      <c r="R4997" s="98"/>
      <c r="S4997" s="98"/>
      <c r="T4997" s="108"/>
    </row>
    <row r="4998" spans="1:20" x14ac:dyDescent="0.3">
      <c r="A4998" s="98"/>
      <c r="B4998" s="98"/>
      <c r="C4998" s="98"/>
      <c r="D4998" s="98"/>
      <c r="E4998" s="98"/>
      <c r="F4998" s="98"/>
      <c r="G4998" s="98"/>
      <c r="H4998" s="98"/>
      <c r="I4998" s="98"/>
      <c r="J4998" s="98"/>
      <c r="K4998" s="98"/>
      <c r="L4998" s="98"/>
      <c r="M4998" s="98"/>
      <c r="N4998" s="98"/>
      <c r="O4998" s="98"/>
      <c r="P4998" s="98"/>
      <c r="Q4998" s="98"/>
      <c r="R4998" s="98"/>
      <c r="S4998" s="98"/>
      <c r="T4998" s="108"/>
    </row>
    <row r="4999" spans="1:20" x14ac:dyDescent="0.3">
      <c r="A4999" s="98"/>
      <c r="B4999" s="98"/>
      <c r="C4999" s="98"/>
      <c r="D4999" s="98"/>
      <c r="E4999" s="98"/>
      <c r="F4999" s="98"/>
      <c r="G4999" s="98"/>
      <c r="H4999" s="98"/>
      <c r="I4999" s="98"/>
      <c r="J4999" s="98"/>
      <c r="K4999" s="98"/>
      <c r="L4999" s="98"/>
      <c r="M4999" s="98"/>
      <c r="N4999" s="98"/>
      <c r="O4999" s="98"/>
      <c r="P4999" s="98"/>
      <c r="Q4999" s="98"/>
      <c r="R4999" s="98"/>
      <c r="S4999" s="98"/>
      <c r="T4999" s="108"/>
    </row>
    <row r="5000" spans="1:20" x14ac:dyDescent="0.3">
      <c r="A5000" s="98"/>
      <c r="B5000" s="98"/>
      <c r="C5000" s="98"/>
      <c r="D5000" s="98"/>
      <c r="E5000" s="98"/>
      <c r="F5000" s="98"/>
      <c r="G5000" s="98"/>
      <c r="H5000" s="98"/>
      <c r="I5000" s="98"/>
      <c r="J5000" s="98"/>
      <c r="K5000" s="98"/>
      <c r="L5000" s="98"/>
      <c r="M5000" s="98"/>
      <c r="N5000" s="98"/>
      <c r="O5000" s="98"/>
      <c r="P5000" s="98"/>
      <c r="Q5000" s="98"/>
      <c r="R5000" s="98"/>
      <c r="S5000" s="98"/>
    </row>
  </sheetData>
  <mergeCells count="2">
    <mergeCell ref="A1:I1"/>
    <mergeCell ref="J1:S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58799"/>
  </sheetPr>
  <dimension ref="A1:E33"/>
  <sheetViews>
    <sheetView zoomScale="89" zoomScaleNormal="89" workbookViewId="0">
      <selection sqref="A1:E1"/>
    </sheetView>
  </sheetViews>
  <sheetFormatPr defaultRowHeight="14.4" x14ac:dyDescent="0.3"/>
  <cols>
    <col min="1" max="5" width="34.44140625" customWidth="1"/>
    <col min="11" max="11" width="9.21875" customWidth="1"/>
    <col min="12" max="12" width="11.21875" customWidth="1"/>
    <col min="13" max="13" width="9.109375" customWidth="1"/>
  </cols>
  <sheetData>
    <row r="1" spans="1:5" ht="77.25" customHeight="1" x14ac:dyDescent="0.3">
      <c r="A1" s="239" t="s">
        <v>171</v>
      </c>
      <c r="B1" s="240"/>
      <c r="C1" s="240"/>
      <c r="D1" s="240"/>
      <c r="E1" s="240"/>
    </row>
    <row r="2" spans="1:5" ht="42" customHeight="1" x14ac:dyDescent="0.3">
      <c r="A2" s="241" t="s">
        <v>142</v>
      </c>
      <c r="B2" s="241"/>
      <c r="C2" s="241"/>
      <c r="D2" s="242">
        <f>SUMIFS('CS - SUMMARY'!C3:C5000,'CS - SUMMARY'!A3:A5000,"&lt;&gt;Total:")</f>
        <v>0</v>
      </c>
      <c r="E2" s="242"/>
    </row>
    <row r="3" spans="1:5" ht="42" customHeight="1" x14ac:dyDescent="0.3">
      <c r="A3" s="244" t="s">
        <v>141</v>
      </c>
      <c r="B3" s="244"/>
      <c r="C3" s="244"/>
      <c r="D3" s="248">
        <f>SUMIFS('CS - SUMMARY'!D3:D5000,'CS - SUMMARY'!A3:A5000,"&lt;&gt;Total:")</f>
        <v>0</v>
      </c>
      <c r="E3" s="249"/>
    </row>
    <row r="4" spans="1:5" ht="42" customHeight="1" x14ac:dyDescent="0.3">
      <c r="A4" s="245" t="s">
        <v>121</v>
      </c>
      <c r="B4" s="245"/>
      <c r="C4" s="245"/>
      <c r="D4" s="233">
        <f>SUMIFS('CS - SUMMARY'!E3:E5000,'CS - SUMMARY'!A3:A5000,"&lt;&gt;Total:")</f>
        <v>0</v>
      </c>
      <c r="E4" s="234"/>
    </row>
    <row r="5" spans="1:5" ht="42" customHeight="1" x14ac:dyDescent="0.3">
      <c r="A5" s="243" t="s">
        <v>140</v>
      </c>
      <c r="B5" s="243"/>
      <c r="C5" s="243"/>
      <c r="D5" s="235">
        <f>SUM(D2:E3)</f>
        <v>0</v>
      </c>
      <c r="E5" s="236"/>
    </row>
    <row r="6" spans="1:5" ht="17.100000000000001" customHeight="1" x14ac:dyDescent="0.3">
      <c r="A6" s="246"/>
      <c r="B6" s="246"/>
      <c r="C6" s="246"/>
      <c r="D6" s="246"/>
      <c r="E6" s="246"/>
    </row>
    <row r="7" spans="1:5" ht="42" customHeight="1" x14ac:dyDescent="0.3">
      <c r="A7" s="247" t="s">
        <v>120</v>
      </c>
      <c r="B7" s="247"/>
      <c r="C7" s="247"/>
      <c r="D7" s="237">
        <f>SUM(D2+D4)</f>
        <v>0</v>
      </c>
      <c r="E7" s="238"/>
    </row>
    <row r="8" spans="1:5" ht="30" customHeight="1" x14ac:dyDescent="0.3">
      <c r="A8" s="254" t="s">
        <v>101</v>
      </c>
      <c r="B8" s="255"/>
      <c r="C8" s="133" t="s">
        <v>102</v>
      </c>
      <c r="D8" s="252" t="s">
        <v>103</v>
      </c>
      <c r="E8" s="252"/>
    </row>
    <row r="9" spans="1:5" ht="15.75" customHeight="1" x14ac:dyDescent="0.3">
      <c r="A9" s="256">
        <f>SUMIFS('CS - SUMMARY'!F3:F5000,'CS - SUMMARY'!A3:A5000,"&lt;&gt;Total:")</f>
        <v>0</v>
      </c>
      <c r="B9" s="257"/>
      <c r="C9" s="134">
        <f>COUNTIF('CS - SUMMARY'!G3:G5000,"*")</f>
        <v>0</v>
      </c>
      <c r="D9" s="253">
        <f>SUMIFS('CS - SUMMARY'!H3:H5000,'CS - SUMMARY'!A3:A5000,"&lt;&gt;Total:")</f>
        <v>0</v>
      </c>
      <c r="E9" s="253"/>
    </row>
    <row r="10" spans="1:5" ht="33.75" customHeight="1" x14ac:dyDescent="0.3">
      <c r="A10" s="250" t="s">
        <v>143</v>
      </c>
      <c r="B10" s="251"/>
      <c r="C10" s="251"/>
      <c r="D10" s="251"/>
      <c r="E10" s="251"/>
    </row>
    <row r="11" spans="1:5" ht="33.75" customHeight="1" x14ac:dyDescent="0.3">
      <c r="A11" s="205" t="s">
        <v>93</v>
      </c>
      <c r="B11" s="205"/>
      <c r="C11" s="205"/>
      <c r="D11" s="206">
        <f>COUNTIF('CS - SUMMARY'!I3:I4999,"=Female")</f>
        <v>0</v>
      </c>
      <c r="E11" s="206"/>
    </row>
    <row r="12" spans="1:5" ht="30" customHeight="1" x14ac:dyDescent="0.3">
      <c r="A12" s="81" t="s">
        <v>64</v>
      </c>
      <c r="B12" s="81" t="s">
        <v>7</v>
      </c>
      <c r="C12" s="81" t="s">
        <v>58</v>
      </c>
      <c r="D12" s="81" t="s">
        <v>89</v>
      </c>
      <c r="E12" s="82" t="s">
        <v>8</v>
      </c>
    </row>
    <row r="13" spans="1:5" ht="15.75" customHeight="1" x14ac:dyDescent="0.3">
      <c r="A13" s="128">
        <f>SUMIFS('CS - SUMMARY'!J3:J4999,'CS - SUMMARY'!I3:I4999,"=Female")</f>
        <v>0</v>
      </c>
      <c r="B13" s="128">
        <f>SUMIFS('CS - SUMMARY'!K3:K4999,'CS - SUMMARY'!I3:I4999,"=Female")</f>
        <v>0</v>
      </c>
      <c r="C13" s="128">
        <f>SUMIFS('CS - SUMMARY'!L3:L4999,'CS - SUMMARY'!I3:I4999,"=Female")</f>
        <v>0</v>
      </c>
      <c r="D13" s="130">
        <f>SUMIFS('CS - SUMMARY'!M3:M4999,'CS - SUMMARY'!I3:I4999,"=Female")</f>
        <v>0</v>
      </c>
      <c r="E13" s="128">
        <f>SUMIFS('CS - SUMMARY'!N3:N4999,'CS - SUMMARY'!I3:I4999,"=Female")</f>
        <v>0</v>
      </c>
    </row>
    <row r="14" spans="1:5" ht="30" customHeight="1" x14ac:dyDescent="0.3">
      <c r="A14" s="81" t="s">
        <v>53</v>
      </c>
      <c r="B14" s="163" t="s">
        <v>130</v>
      </c>
      <c r="C14" s="83" t="s">
        <v>131</v>
      </c>
      <c r="D14" s="186" t="s">
        <v>24</v>
      </c>
      <c r="E14" s="187"/>
    </row>
    <row r="15" spans="1:5" ht="15.75" customHeight="1" x14ac:dyDescent="0.3">
      <c r="A15" s="128">
        <f>SUMIFS('CS - SUMMARY'!O3:O4999,'CS - SUMMARY'!I3:I4999,"=Female")</f>
        <v>0</v>
      </c>
      <c r="B15" s="164">
        <f>COUNTIFS('CS - SUMMARY'!P3:P4999,"*",'CS - SUMMARY'!I3:I4999,"=Female")</f>
        <v>0</v>
      </c>
      <c r="C15" s="152">
        <f>SUMIFS('CS - SUMMARY'!Q3:Q4999,'CS - SUMMARY'!I3:I4999,"=Female")</f>
        <v>0</v>
      </c>
      <c r="D15" s="258">
        <f>SUMIFS('CS - SUMMARY'!R3:R4999,'CS - SUMMARY'!I3:I4999,"=Female")</f>
        <v>0</v>
      </c>
      <c r="E15" s="258"/>
    </row>
    <row r="16" spans="1:5" ht="21" customHeight="1" x14ac:dyDescent="0.3">
      <c r="A16" s="190"/>
      <c r="B16" s="190"/>
      <c r="C16" s="190"/>
      <c r="D16" s="191"/>
      <c r="E16" s="191"/>
    </row>
    <row r="17" spans="1:5" ht="33.75" customHeight="1" x14ac:dyDescent="0.3">
      <c r="A17" s="210" t="s">
        <v>92</v>
      </c>
      <c r="B17" s="210"/>
      <c r="C17" s="210"/>
      <c r="D17" s="207">
        <f>COUNTIF('CS - SUMMARY'!I3:I4999,"=Male")</f>
        <v>0</v>
      </c>
      <c r="E17" s="208"/>
    </row>
    <row r="18" spans="1:5" ht="30" customHeight="1" x14ac:dyDescent="0.3">
      <c r="A18" s="81" t="s">
        <v>64</v>
      </c>
      <c r="B18" s="81" t="s">
        <v>7</v>
      </c>
      <c r="C18" s="81" t="s">
        <v>58</v>
      </c>
      <c r="D18" s="81" t="s">
        <v>89</v>
      </c>
      <c r="E18" s="82" t="s">
        <v>8</v>
      </c>
    </row>
    <row r="19" spans="1:5" ht="15.75" customHeight="1" x14ac:dyDescent="0.3">
      <c r="A19" s="128">
        <f>SUMIFS('CS - SUMMARY'!J3:J4999,'CS - SUMMARY'!I3:I4999,"=Male")</f>
        <v>0</v>
      </c>
      <c r="B19" s="128">
        <f>SUMIFS('CS - SUMMARY'!K3:K4999,'CS - SUMMARY'!I3:I4999,"=Male")</f>
        <v>0</v>
      </c>
      <c r="C19" s="128">
        <f>SUMIFS('CS - SUMMARY'!L3:L4999,'CS - SUMMARY'!I3:I4999,"=Male")</f>
        <v>0</v>
      </c>
      <c r="D19" s="130">
        <f>SUMIFS('CS - SUMMARY'!M3:M4999,'CS - SUMMARY'!I3:I4999,"=Male")</f>
        <v>0</v>
      </c>
      <c r="E19" s="128">
        <f>SUMIFS('CS - SUMMARY'!N3:N4999,'CS - SUMMARY'!I3:I4999,"=Male")</f>
        <v>0</v>
      </c>
    </row>
    <row r="20" spans="1:5" ht="30" customHeight="1" x14ac:dyDescent="0.3">
      <c r="A20" s="81" t="s">
        <v>53</v>
      </c>
      <c r="B20" s="163" t="s">
        <v>130</v>
      </c>
      <c r="C20" s="83" t="s">
        <v>131</v>
      </c>
      <c r="D20" s="186" t="s">
        <v>24</v>
      </c>
      <c r="E20" s="187"/>
    </row>
    <row r="21" spans="1:5" ht="15.75" customHeight="1" x14ac:dyDescent="0.3">
      <c r="A21" s="128">
        <f>SUMIFS('CS - SUMMARY'!O3:O4999,'CS - SUMMARY'!I3:I4999,"=Male")</f>
        <v>0</v>
      </c>
      <c r="B21" s="164">
        <f>COUNTIFS('CS - SUMMARY'!P3:P4999,"*",'CS - SUMMARY'!I3:I4999,"=Male")</f>
        <v>0</v>
      </c>
      <c r="C21" s="128">
        <f>SUMIFS('CS - SUMMARY'!Q3:Q4999,'CS - SUMMARY'!I3:I4999,"=Male")</f>
        <v>0</v>
      </c>
      <c r="D21" s="258">
        <f>SUMIFS('CS - SUMMARY'!R3:R4999,'CS - SUMMARY'!I3:I4999,"=Male")</f>
        <v>0</v>
      </c>
      <c r="E21" s="258"/>
    </row>
    <row r="22" spans="1:5" ht="21" customHeight="1" x14ac:dyDescent="0.3">
      <c r="A22" s="190"/>
      <c r="B22" s="190"/>
      <c r="C22" s="190"/>
      <c r="D22" s="191"/>
      <c r="E22" s="191"/>
    </row>
    <row r="23" spans="1:5" ht="33.75" customHeight="1" x14ac:dyDescent="0.3">
      <c r="A23" s="211" t="s">
        <v>132</v>
      </c>
      <c r="B23" s="211"/>
      <c r="C23" s="211"/>
      <c r="D23" s="209">
        <f>COUNTIF('CS - SUMMARY'!I3:I4999,"=Non-binary")</f>
        <v>0</v>
      </c>
      <c r="E23" s="209"/>
    </row>
    <row r="24" spans="1:5" ht="30" customHeight="1" x14ac:dyDescent="0.3">
      <c r="A24" s="81" t="s">
        <v>64</v>
      </c>
      <c r="B24" s="81" t="s">
        <v>7</v>
      </c>
      <c r="C24" s="81" t="s">
        <v>58</v>
      </c>
      <c r="D24" s="81" t="s">
        <v>89</v>
      </c>
      <c r="E24" s="82" t="s">
        <v>8</v>
      </c>
    </row>
    <row r="25" spans="1:5" ht="15.75" customHeight="1" x14ac:dyDescent="0.3">
      <c r="A25" s="128">
        <f>SUMIFS('CS - SUMMARY'!J3:J4999,'CS - SUMMARY'!I3:I4999,"=Non-binary")</f>
        <v>0</v>
      </c>
      <c r="B25" s="128">
        <f>SUMIFS('CS - SUMMARY'!K3:K4999,'CS - SUMMARY'!I3:I4999,"=Non-binary")</f>
        <v>0</v>
      </c>
      <c r="C25" s="128">
        <f>SUMIFS('CS - SUMMARY'!L3:L4999,'CS - SUMMARY'!I3:I4999,"=Non-binary")</f>
        <v>0</v>
      </c>
      <c r="D25" s="130">
        <f>SUMIFS('CS - SUMMARY'!M3:M4999,'CS - SUMMARY'!I3:I4999,"=Non-binary")</f>
        <v>0</v>
      </c>
      <c r="E25" s="128">
        <f>SUMIFS('CS - SUMMARY'!N3:N4999,'CS - SUMMARY'!I3:I4999,"=Non-binary")</f>
        <v>0</v>
      </c>
    </row>
    <row r="26" spans="1:5" ht="30" customHeight="1" x14ac:dyDescent="0.3">
      <c r="A26" s="81" t="s">
        <v>53</v>
      </c>
      <c r="B26" s="163" t="s">
        <v>130</v>
      </c>
      <c r="C26" s="83" t="s">
        <v>131</v>
      </c>
      <c r="D26" s="186" t="s">
        <v>24</v>
      </c>
      <c r="E26" s="187"/>
    </row>
    <row r="27" spans="1:5" ht="15.75" customHeight="1" x14ac:dyDescent="0.3">
      <c r="A27" s="128">
        <f>SUMIFS('CS - SUMMARY'!O3:O4999,'CS - SUMMARY'!I3:I4999,"=Non-binary")</f>
        <v>0</v>
      </c>
      <c r="B27" s="164">
        <f>COUNTIFS('CS - SUMMARY'!P3:P4999,"*",'CS - SUMMARY'!I3:I4999,"=Non-binary")</f>
        <v>0</v>
      </c>
      <c r="C27" s="128">
        <f>SUMIFS('CS - SUMMARY'!Q3:Q4999,'CS - SUMMARY'!I3:I4999,"=Non-binary")</f>
        <v>0</v>
      </c>
      <c r="D27" s="258">
        <f>SUMIFS('CS - SUMMARY'!R3:R4999,'CS - SUMMARY'!I3:I4999,"=Non-binary")</f>
        <v>0</v>
      </c>
      <c r="E27" s="258"/>
    </row>
    <row r="28" spans="1:5" ht="21" customHeight="1" x14ac:dyDescent="0.3">
      <c r="A28" s="192"/>
      <c r="B28" s="192"/>
      <c r="C28" s="192"/>
      <c r="D28" s="193"/>
      <c r="E28" s="193"/>
    </row>
    <row r="29" spans="1:5" ht="33.75" customHeight="1" x14ac:dyDescent="0.3">
      <c r="A29" s="202" t="s">
        <v>100</v>
      </c>
      <c r="B29" s="202"/>
      <c r="C29" s="202"/>
      <c r="D29" s="203">
        <f>COUNTIF('CS - SUMMARY'!I3:I4999,"=Unavailable – unknown")</f>
        <v>0</v>
      </c>
      <c r="E29" s="203"/>
    </row>
    <row r="30" spans="1:5" ht="30" customHeight="1" x14ac:dyDescent="0.3">
      <c r="A30" s="81" t="s">
        <v>64</v>
      </c>
      <c r="B30" s="81" t="s">
        <v>7</v>
      </c>
      <c r="C30" s="81" t="s">
        <v>58</v>
      </c>
      <c r="D30" s="81" t="s">
        <v>89</v>
      </c>
      <c r="E30" s="82" t="s">
        <v>8</v>
      </c>
    </row>
    <row r="31" spans="1:5" ht="15.75" customHeight="1" x14ac:dyDescent="0.3">
      <c r="A31" s="128">
        <f>SUMIFS('CS - SUMMARY'!J3:J4999,'CS - SUMMARY'!I3:I4999,"=Unavailable – unknown")</f>
        <v>0</v>
      </c>
      <c r="B31" s="128">
        <f>SUMIFS('CS - SUMMARY'!K3:K4999,'CS - SUMMARY'!I3:I4999,"=Unavailable – unknown")</f>
        <v>0</v>
      </c>
      <c r="C31" s="128">
        <f>SUMIFS('CS - SUMMARY'!L3:L4999,'CS - SUMMARY'!I3:I4999,"=Unavailable – unknown")</f>
        <v>0</v>
      </c>
      <c r="D31" s="130">
        <f>SUMIFS('CS - SUMMARY'!M3:M4999,'CS - SUMMARY'!I3:I4999,"=Unavailable – unknown")</f>
        <v>0</v>
      </c>
      <c r="E31" s="128">
        <f>SUMIFS('CS - SUMMARY'!N3:N4999,'CS - SUMMARY'!I3:I4999,"=Unavailable – unknown")</f>
        <v>0</v>
      </c>
    </row>
    <row r="32" spans="1:5" ht="30" customHeight="1" x14ac:dyDescent="0.3">
      <c r="A32" s="81" t="s">
        <v>53</v>
      </c>
      <c r="B32" s="163" t="s">
        <v>130</v>
      </c>
      <c r="C32" s="83" t="s">
        <v>131</v>
      </c>
      <c r="D32" s="186" t="s">
        <v>24</v>
      </c>
      <c r="E32" s="187"/>
    </row>
    <row r="33" spans="1:5" ht="15.75" customHeight="1" x14ac:dyDescent="0.3">
      <c r="A33" s="128">
        <f>SUMIFS('CS - SUMMARY'!O3:O4999,'CS - SUMMARY'!I3:I4999,"=Unavailable – unknown")</f>
        <v>0</v>
      </c>
      <c r="B33" s="164">
        <f>COUNTIFS('CS - SUMMARY'!P3:P4999,"*",'CS - SUMMARY'!I3:I4999,"=Unavailable – unknown")</f>
        <v>0</v>
      </c>
      <c r="C33" s="128">
        <f>SUMIFS('CS - SUMMARY'!Q3:Q4999,'CS - SUMMARY'!I3:I4999,"=Unavailable – unknown")</f>
        <v>0</v>
      </c>
      <c r="D33" s="258">
        <f>SUMIFS('CS - SUMMARY'!R3:R4999,'CS - SUMMARY'!I3:I4999,"=Unavailable – unknown")</f>
        <v>0</v>
      </c>
      <c r="E33" s="258"/>
    </row>
  </sheetData>
  <sheetProtection algorithmName="SHA-256" hashValue="tQEc0ch/MXjQgdY4+Irn3ezKOl3FL8nLeeQtqbl8j94=" saltValue="Zrza1q6qgxHgyE04sFeCww==" spinCount="100000" sheet="1" objects="1" scenarios="1"/>
  <mergeCells count="36">
    <mergeCell ref="D32:E32"/>
    <mergeCell ref="D33:E33"/>
    <mergeCell ref="D26:E26"/>
    <mergeCell ref="D27:E27"/>
    <mergeCell ref="A28:E28"/>
    <mergeCell ref="A29:C29"/>
    <mergeCell ref="D29:E29"/>
    <mergeCell ref="A23:C23"/>
    <mergeCell ref="D23:E23"/>
    <mergeCell ref="D14:E14"/>
    <mergeCell ref="D15:E15"/>
    <mergeCell ref="A16:E16"/>
    <mergeCell ref="A17:C17"/>
    <mergeCell ref="D17:E17"/>
    <mergeCell ref="D20:E20"/>
    <mergeCell ref="D21:E21"/>
    <mergeCell ref="A22:E22"/>
    <mergeCell ref="A11:C11"/>
    <mergeCell ref="D11:E11"/>
    <mergeCell ref="A10:E10"/>
    <mergeCell ref="D8:E8"/>
    <mergeCell ref="D9:E9"/>
    <mergeCell ref="A8:B8"/>
    <mergeCell ref="A9:B9"/>
    <mergeCell ref="D4:E4"/>
    <mergeCell ref="D5:E5"/>
    <mergeCell ref="D7:E7"/>
    <mergeCell ref="A1:E1"/>
    <mergeCell ref="A2:C2"/>
    <mergeCell ref="D2:E2"/>
    <mergeCell ref="A5:C5"/>
    <mergeCell ref="A3:C3"/>
    <mergeCell ref="A4:C4"/>
    <mergeCell ref="A6:E6"/>
    <mergeCell ref="A7:C7"/>
    <mergeCell ref="D3:E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CE0E5"/>
  </sheetPr>
  <dimension ref="A1:J8"/>
  <sheetViews>
    <sheetView zoomScaleNormal="100" workbookViewId="0">
      <selection activeCell="B4" sqref="B4"/>
    </sheetView>
  </sheetViews>
  <sheetFormatPr defaultRowHeight="14.4" x14ac:dyDescent="0.3"/>
  <cols>
    <col min="1" max="1" width="105.88671875" customWidth="1"/>
    <col min="2" max="2" width="51.44140625" customWidth="1"/>
    <col min="9" max="9" width="21" hidden="1" customWidth="1"/>
    <col min="10" max="10" width="26.88671875" hidden="1" customWidth="1"/>
  </cols>
  <sheetData>
    <row r="1" spans="1:10" ht="108" customHeight="1" x14ac:dyDescent="0.3">
      <c r="A1" s="259" t="s">
        <v>172</v>
      </c>
      <c r="B1" s="260"/>
      <c r="I1" s="114" t="s">
        <v>111</v>
      </c>
      <c r="J1" s="115" t="s">
        <v>177</v>
      </c>
    </row>
    <row r="2" spans="1:10" ht="26.25" customHeight="1" x14ac:dyDescent="0.3">
      <c r="A2" s="35" t="s">
        <v>70</v>
      </c>
      <c r="B2" s="37" t="s">
        <v>83</v>
      </c>
      <c r="I2" s="261" t="s">
        <v>83</v>
      </c>
      <c r="J2" s="261"/>
    </row>
    <row r="3" spans="1:10" s="16" customFormat="1" ht="27.75" customHeight="1" x14ac:dyDescent="0.3">
      <c r="A3" s="36" t="s">
        <v>68</v>
      </c>
      <c r="B3" s="120">
        <f>SUM(I3:J3)</f>
        <v>0</v>
      </c>
      <c r="I3" s="113">
        <f>COUNTIF('CS - SUMMARY'!G3:G4997,"Experienced Homelessness")</f>
        <v>0</v>
      </c>
      <c r="J3" s="113">
        <f>COUNTIFS(Table2[Did not remain housed after
 3 months? (reasons)],"Experienced Homelessness",'Core Services'!B3:B5000,"&lt;=2020-03-31")</f>
        <v>0</v>
      </c>
    </row>
    <row r="4" spans="1:10" s="16" customFormat="1" ht="27.75" customHeight="1" x14ac:dyDescent="0.3">
      <c r="A4" s="36" t="s">
        <v>69</v>
      </c>
      <c r="B4" s="121">
        <f>SUM(I4:J4)</f>
        <v>0</v>
      </c>
      <c r="I4" s="113">
        <f>COUNTIF('CS - SUMMARY'!G3:G4997,"Moved in with family")</f>
        <v>0</v>
      </c>
      <c r="J4" s="113">
        <f>COUNTIFS(Table2[Did not remain housed after
 3 months? (reasons)],"Moved in with family",'Core Services'!B3:B5000,"&lt;=2020-03-31")</f>
        <v>0</v>
      </c>
    </row>
    <row r="5" spans="1:10" s="16" customFormat="1" ht="27.75" customHeight="1" x14ac:dyDescent="0.3">
      <c r="A5" s="36" t="s">
        <v>71</v>
      </c>
      <c r="B5" s="121">
        <f>SUM(I5:J5)</f>
        <v>0</v>
      </c>
      <c r="I5" s="113">
        <f>COUNTIF('CS - SUMMARY'!G3:G4997,"Spent time in public institutions")</f>
        <v>0</v>
      </c>
      <c r="J5" s="113">
        <f>COUNTIFS(Table2[Did not remain housed after
 3 months? (reasons)],"Spent time in public institutions",'Core Services'!B3:B5000,"&lt;=2020-03-31")</f>
        <v>0</v>
      </c>
    </row>
    <row r="6" spans="1:10" s="16" customFormat="1" ht="27.75" customHeight="1" x14ac:dyDescent="0.3">
      <c r="A6" s="36" t="s">
        <v>21</v>
      </c>
      <c r="B6" s="121">
        <f>SUM(I6:J6)</f>
        <v>0</v>
      </c>
      <c r="I6" s="113">
        <f>COUNTIF('CS - SUMMARY'!G3:G4997,"Deceased")</f>
        <v>0</v>
      </c>
      <c r="J6" s="113">
        <f>COUNTIFS(Table2[Did not remain housed after
 3 months? (reasons)],"Deceased",'Core Services'!B3:B5000,"&lt;=2020-03-31")</f>
        <v>0</v>
      </c>
    </row>
    <row r="7" spans="1:10" s="16" customFormat="1" ht="27.75" customHeight="1" x14ac:dyDescent="0.3">
      <c r="A7" s="36" t="s">
        <v>54</v>
      </c>
      <c r="B7" s="121">
        <f>SUM(I7:J7)</f>
        <v>0</v>
      </c>
      <c r="I7" s="113">
        <f>COUNTIF('CS - SUMMARY'!G3:G4997,"Other")</f>
        <v>0</v>
      </c>
      <c r="J7" s="113">
        <f>COUNTIFS(Table2[Did not remain housed after
 3 months? (reasons)],"Other",'Core Services'!B3:B5000,"&lt;=2020-03-31")</f>
        <v>0</v>
      </c>
    </row>
    <row r="8" spans="1:10" ht="27.75" customHeight="1" x14ac:dyDescent="0.3">
      <c r="A8" s="35" t="s">
        <v>82</v>
      </c>
      <c r="B8" s="122">
        <f>SUM(B3:B7)</f>
        <v>0</v>
      </c>
      <c r="I8" s="15"/>
      <c r="J8" s="15"/>
    </row>
  </sheetData>
  <sheetProtection algorithmName="SHA-256" hashValue="mls++Is21j6McqtIWGKJFyM+xpySX9Y9ZzNZtXwC1kE=" saltValue="1YPCyPQLvy1xU9Br1WA+9g==" spinCount="100000" sheet="1" objects="1" scenarios="1"/>
  <mergeCells count="2">
    <mergeCell ref="A1:B1"/>
    <mergeCell ref="I2:J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C4D79B"/>
  </sheetPr>
  <dimension ref="A1:A3"/>
  <sheetViews>
    <sheetView zoomScaleNormal="100" workbookViewId="0"/>
  </sheetViews>
  <sheetFormatPr defaultRowHeight="14.4" x14ac:dyDescent="0.3"/>
  <cols>
    <col min="1" max="1" width="170" customWidth="1"/>
    <col min="2" max="2" width="25.21875" customWidth="1"/>
    <col min="3" max="3" width="24.88671875" customWidth="1"/>
  </cols>
  <sheetData>
    <row r="1" spans="1:1" ht="70.5" customHeight="1" x14ac:dyDescent="0.3">
      <c r="A1" s="24" t="s">
        <v>149</v>
      </c>
    </row>
    <row r="2" spans="1:1" ht="49.5" customHeight="1" x14ac:dyDescent="0.3">
      <c r="A2" s="174" t="s">
        <v>150</v>
      </c>
    </row>
    <row r="3" spans="1:1" ht="15" customHeight="1" x14ac:dyDescent="0.3">
      <c r="A3" s="90"/>
    </row>
  </sheetData>
  <dataValidations count="1">
    <dataValidation type="textLength" operator="lessThan" allowBlank="1" showInputMessage="1" showErrorMessage="1" error="A maximum of 1, 500 characters." sqref="A3" xr:uid="{00000000-0002-0000-1000-000000000000}">
      <formula1>1500</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1"/>
  </sheetPr>
  <dimension ref="A1:O5000"/>
  <sheetViews>
    <sheetView zoomScaleNormal="100" workbookViewId="0">
      <pane ySplit="3" topLeftCell="A4" activePane="bottomLeft" state="frozen"/>
      <selection activeCell="A3" sqref="A3"/>
      <selection pane="bottomLeft" activeCell="A4" sqref="A4"/>
    </sheetView>
  </sheetViews>
  <sheetFormatPr defaultRowHeight="14.4" x14ac:dyDescent="0.3"/>
  <cols>
    <col min="1" max="5" width="15.88671875" style="7" customWidth="1"/>
    <col min="6" max="6" width="22.109375" style="7" customWidth="1"/>
    <col min="7" max="15" width="16.77734375" style="7" customWidth="1"/>
    <col min="16" max="16" width="6.5546875" customWidth="1"/>
  </cols>
  <sheetData>
    <row r="1" spans="1:15" ht="75.75" customHeight="1" x14ac:dyDescent="0.3">
      <c r="A1" s="268" t="s">
        <v>109</v>
      </c>
      <c r="B1" s="269"/>
      <c r="C1" s="269"/>
      <c r="D1" s="269"/>
      <c r="E1" s="269"/>
      <c r="F1" s="87"/>
      <c r="G1" s="87"/>
      <c r="H1" s="87"/>
      <c r="I1" s="87"/>
      <c r="J1" s="87"/>
      <c r="K1" s="87"/>
      <c r="L1" s="87"/>
      <c r="M1" s="87"/>
      <c r="N1" s="87"/>
      <c r="O1" s="88"/>
    </row>
    <row r="2" spans="1:15" s="5" customFormat="1" ht="27.75" customHeight="1" x14ac:dyDescent="0.3">
      <c r="A2" s="265" t="s">
        <v>75</v>
      </c>
      <c r="B2" s="266"/>
      <c r="C2" s="266"/>
      <c r="D2" s="266"/>
      <c r="E2" s="267"/>
      <c r="F2" s="262" t="s">
        <v>76</v>
      </c>
      <c r="G2" s="263"/>
      <c r="H2" s="263"/>
      <c r="I2" s="263"/>
      <c r="J2" s="263"/>
      <c r="K2" s="263"/>
      <c r="L2" s="263"/>
      <c r="M2" s="263"/>
      <c r="N2" s="263"/>
      <c r="O2" s="264"/>
    </row>
    <row r="3" spans="1:15" s="11" customFormat="1" ht="70.5" customHeight="1" x14ac:dyDescent="0.3">
      <c r="A3" s="177" t="s">
        <v>0</v>
      </c>
      <c r="B3" s="178" t="s">
        <v>47</v>
      </c>
      <c r="C3" s="178" t="s">
        <v>48</v>
      </c>
      <c r="D3" s="178" t="s">
        <v>49</v>
      </c>
      <c r="E3" s="178" t="s">
        <v>50</v>
      </c>
      <c r="F3" s="179" t="s">
        <v>32</v>
      </c>
      <c r="G3" s="25" t="s">
        <v>61</v>
      </c>
      <c r="H3" s="25" t="s">
        <v>96</v>
      </c>
      <c r="I3" s="25" t="s">
        <v>56</v>
      </c>
      <c r="J3" s="25" t="s">
        <v>62</v>
      </c>
      <c r="K3" s="25" t="s">
        <v>55</v>
      </c>
      <c r="L3" s="25" t="s">
        <v>53</v>
      </c>
      <c r="M3" s="25" t="s">
        <v>130</v>
      </c>
      <c r="N3" s="26" t="s">
        <v>131</v>
      </c>
      <c r="O3" s="27" t="s">
        <v>87</v>
      </c>
    </row>
    <row r="4" spans="1:15" s="8" customFormat="1" x14ac:dyDescent="0.3">
      <c r="A4" s="56"/>
      <c r="B4" s="140"/>
      <c r="C4" s="140"/>
      <c r="D4" s="140"/>
      <c r="E4" s="57"/>
      <c r="F4" s="57"/>
      <c r="G4" s="57"/>
      <c r="H4" s="57"/>
      <c r="I4" s="57"/>
      <c r="J4" s="57"/>
      <c r="K4" s="57"/>
      <c r="L4" s="57"/>
      <c r="M4" s="57"/>
      <c r="N4" s="57"/>
      <c r="O4" s="57"/>
    </row>
    <row r="5" spans="1:15" s="8" customFormat="1" x14ac:dyDescent="0.3">
      <c r="A5" s="56"/>
      <c r="B5" s="140"/>
      <c r="C5" s="140"/>
      <c r="D5" s="140"/>
      <c r="E5" s="57"/>
      <c r="F5" s="57"/>
      <c r="G5" s="57"/>
      <c r="H5" s="57"/>
      <c r="I5" s="57"/>
      <c r="J5" s="57"/>
      <c r="K5" s="57"/>
      <c r="L5" s="57"/>
      <c r="M5" s="57"/>
      <c r="N5" s="57"/>
      <c r="O5" s="57"/>
    </row>
    <row r="6" spans="1:15" s="8" customFormat="1" x14ac:dyDescent="0.3">
      <c r="A6" s="56"/>
      <c r="B6" s="140"/>
      <c r="C6" s="140"/>
      <c r="D6" s="140"/>
      <c r="E6" s="57"/>
      <c r="F6" s="57"/>
      <c r="G6" s="57"/>
      <c r="H6" s="57"/>
      <c r="I6" s="57"/>
      <c r="J6" s="57"/>
      <c r="K6" s="57"/>
      <c r="L6" s="57"/>
      <c r="M6" s="57"/>
      <c r="N6" s="57"/>
      <c r="O6" s="57"/>
    </row>
    <row r="7" spans="1:15" s="8" customFormat="1" x14ac:dyDescent="0.3">
      <c r="A7" s="56"/>
      <c r="B7" s="140"/>
      <c r="C7" s="140"/>
      <c r="D7" s="140"/>
      <c r="E7" s="57"/>
      <c r="F7" s="57"/>
      <c r="G7" s="57"/>
      <c r="H7" s="57"/>
      <c r="I7" s="57"/>
      <c r="J7" s="57"/>
      <c r="K7" s="57"/>
      <c r="L7" s="57"/>
      <c r="M7" s="57"/>
      <c r="N7" s="57"/>
      <c r="O7" s="57"/>
    </row>
    <row r="8" spans="1:15" s="9" customFormat="1" x14ac:dyDescent="0.3">
      <c r="A8" s="56"/>
      <c r="B8" s="140"/>
      <c r="C8" s="140"/>
      <c r="D8" s="140"/>
      <c r="E8" s="57"/>
      <c r="F8" s="57"/>
      <c r="G8" s="57"/>
      <c r="H8" s="57"/>
      <c r="I8" s="57"/>
      <c r="J8" s="57"/>
      <c r="K8" s="57"/>
      <c r="L8" s="57"/>
      <c r="M8" s="57"/>
      <c r="N8" s="57"/>
      <c r="O8" s="57"/>
    </row>
    <row r="9" spans="1:15" s="9" customFormat="1" x14ac:dyDescent="0.3">
      <c r="A9" s="56"/>
      <c r="B9" s="140"/>
      <c r="C9" s="140"/>
      <c r="D9" s="140"/>
      <c r="E9" s="57"/>
      <c r="F9" s="57"/>
      <c r="G9" s="57"/>
      <c r="H9" s="57"/>
      <c r="I9" s="57"/>
      <c r="J9" s="57"/>
      <c r="K9" s="57"/>
      <c r="L9" s="57"/>
      <c r="M9" s="57"/>
      <c r="N9" s="57"/>
      <c r="O9" s="57"/>
    </row>
    <row r="10" spans="1:15" s="9" customFormat="1" x14ac:dyDescent="0.3">
      <c r="A10" s="56"/>
      <c r="B10" s="140"/>
      <c r="C10" s="140"/>
      <c r="D10" s="140"/>
      <c r="E10" s="57"/>
      <c r="F10" s="57"/>
      <c r="G10" s="57"/>
      <c r="H10" s="57"/>
      <c r="I10" s="57"/>
      <c r="J10" s="57"/>
      <c r="K10" s="57"/>
      <c r="L10" s="57"/>
      <c r="M10" s="57"/>
      <c r="N10" s="57"/>
      <c r="O10" s="57"/>
    </row>
    <row r="11" spans="1:15" s="9" customFormat="1" x14ac:dyDescent="0.3">
      <c r="A11" s="56"/>
      <c r="B11" s="140"/>
      <c r="C11" s="140"/>
      <c r="D11" s="140"/>
      <c r="E11" s="57"/>
      <c r="F11" s="57"/>
      <c r="G11" s="57"/>
      <c r="H11" s="57"/>
      <c r="I11" s="57"/>
      <c r="J11" s="57"/>
      <c r="K11" s="57"/>
      <c r="L11" s="57"/>
      <c r="M11" s="57"/>
      <c r="N11" s="57"/>
      <c r="O11" s="57"/>
    </row>
    <row r="12" spans="1:15" s="9" customFormat="1" x14ac:dyDescent="0.3">
      <c r="A12" s="56"/>
      <c r="B12" s="140"/>
      <c r="C12" s="140"/>
      <c r="D12" s="140"/>
      <c r="E12" s="57"/>
      <c r="F12" s="57"/>
      <c r="G12" s="57"/>
      <c r="H12" s="57"/>
      <c r="I12" s="57"/>
      <c r="J12" s="57"/>
      <c r="K12" s="57"/>
      <c r="L12" s="57"/>
      <c r="M12" s="57"/>
      <c r="N12" s="57"/>
      <c r="O12" s="57"/>
    </row>
    <row r="13" spans="1:15" x14ac:dyDescent="0.3">
      <c r="A13" s="56"/>
      <c r="B13" s="140"/>
      <c r="C13" s="140"/>
      <c r="D13" s="140"/>
      <c r="E13" s="57"/>
      <c r="F13" s="57"/>
      <c r="G13" s="57"/>
      <c r="H13" s="57"/>
      <c r="I13" s="57"/>
      <c r="J13" s="57"/>
      <c r="K13" s="57"/>
      <c r="L13" s="57"/>
      <c r="M13" s="57"/>
      <c r="N13" s="57"/>
      <c r="O13" s="57"/>
    </row>
    <row r="14" spans="1:15" s="6" customFormat="1" x14ac:dyDescent="0.3">
      <c r="A14" s="56"/>
      <c r="B14" s="140"/>
      <c r="C14" s="140"/>
      <c r="D14" s="140"/>
      <c r="E14" s="57"/>
      <c r="F14" s="57"/>
      <c r="G14" s="57"/>
      <c r="H14" s="57"/>
      <c r="I14" s="57"/>
      <c r="J14" s="57"/>
      <c r="K14" s="57"/>
      <c r="L14" s="57"/>
      <c r="M14" s="57"/>
      <c r="N14" s="57"/>
      <c r="O14" s="57"/>
    </row>
    <row r="15" spans="1:15" s="6" customFormat="1" x14ac:dyDescent="0.3">
      <c r="A15" s="56"/>
      <c r="B15" s="140"/>
      <c r="C15" s="140"/>
      <c r="D15" s="140"/>
      <c r="E15" s="57"/>
      <c r="F15" s="57"/>
      <c r="G15" s="57"/>
      <c r="H15" s="57"/>
      <c r="I15" s="57"/>
      <c r="J15" s="57"/>
      <c r="K15" s="57"/>
      <c r="L15" s="57"/>
      <c r="M15" s="57"/>
      <c r="N15" s="57"/>
      <c r="O15" s="57"/>
    </row>
    <row r="16" spans="1:15" s="6" customFormat="1" x14ac:dyDescent="0.3">
      <c r="A16" s="56"/>
      <c r="B16" s="140"/>
      <c r="C16" s="140"/>
      <c r="D16" s="140"/>
      <c r="E16" s="57"/>
      <c r="F16" s="57"/>
      <c r="G16" s="57"/>
      <c r="H16" s="57"/>
      <c r="I16" s="57"/>
      <c r="J16" s="57"/>
      <c r="K16" s="57"/>
      <c r="L16" s="57"/>
      <c r="M16" s="57"/>
      <c r="N16" s="57"/>
      <c r="O16" s="57"/>
    </row>
    <row r="17" spans="1:15" s="6" customFormat="1" x14ac:dyDescent="0.3">
      <c r="A17" s="56"/>
      <c r="B17" s="140"/>
      <c r="C17" s="140"/>
      <c r="D17" s="140"/>
      <c r="E17" s="57"/>
      <c r="F17" s="57"/>
      <c r="G17" s="57"/>
      <c r="H17" s="57"/>
      <c r="I17" s="57"/>
      <c r="J17" s="57"/>
      <c r="K17" s="57"/>
      <c r="L17" s="57"/>
      <c r="M17" s="57"/>
      <c r="N17" s="57"/>
      <c r="O17" s="57"/>
    </row>
    <row r="18" spans="1:15" x14ac:dyDescent="0.3">
      <c r="A18" s="56"/>
      <c r="B18" s="140"/>
      <c r="C18" s="140"/>
      <c r="D18" s="140"/>
      <c r="E18" s="57"/>
      <c r="F18" s="57"/>
      <c r="G18" s="57"/>
      <c r="H18" s="57"/>
      <c r="I18" s="57"/>
      <c r="J18" s="57"/>
      <c r="K18" s="57"/>
      <c r="L18" s="57"/>
      <c r="M18" s="57"/>
      <c r="N18" s="57"/>
      <c r="O18" s="57"/>
    </row>
    <row r="19" spans="1:15" x14ac:dyDescent="0.3">
      <c r="A19" s="56"/>
      <c r="B19" s="140"/>
      <c r="C19" s="140"/>
      <c r="D19" s="140"/>
      <c r="E19" s="57"/>
      <c r="F19" s="57"/>
      <c r="G19" s="57"/>
      <c r="H19" s="57"/>
      <c r="I19" s="57"/>
      <c r="J19" s="57"/>
      <c r="K19" s="57"/>
      <c r="L19" s="57"/>
      <c r="M19" s="57"/>
      <c r="N19" s="57"/>
      <c r="O19" s="57"/>
    </row>
    <row r="20" spans="1:15" x14ac:dyDescent="0.3">
      <c r="A20" s="56"/>
      <c r="B20" s="140"/>
      <c r="C20" s="140"/>
      <c r="D20" s="140"/>
      <c r="E20" s="57"/>
      <c r="F20" s="57"/>
      <c r="G20" s="57"/>
      <c r="H20" s="57"/>
      <c r="I20" s="57"/>
      <c r="J20" s="57"/>
      <c r="K20" s="57"/>
      <c r="L20" s="57"/>
      <c r="M20" s="57"/>
      <c r="N20" s="57"/>
      <c r="O20" s="57"/>
    </row>
    <row r="21" spans="1:15" x14ac:dyDescent="0.3">
      <c r="A21" s="56"/>
      <c r="B21" s="140"/>
      <c r="C21" s="140"/>
      <c r="D21" s="140"/>
      <c r="E21" s="57"/>
      <c r="F21" s="57"/>
      <c r="G21" s="57"/>
      <c r="H21" s="57"/>
      <c r="I21" s="57"/>
      <c r="J21" s="57"/>
      <c r="K21" s="57"/>
      <c r="L21" s="57"/>
      <c r="M21" s="57"/>
      <c r="N21" s="57"/>
      <c r="O21" s="57"/>
    </row>
    <row r="22" spans="1:15" x14ac:dyDescent="0.3">
      <c r="A22" s="56"/>
      <c r="B22" s="140"/>
      <c r="C22" s="140"/>
      <c r="D22" s="140"/>
      <c r="E22" s="57"/>
      <c r="F22" s="57"/>
      <c r="G22" s="57"/>
      <c r="H22" s="57"/>
      <c r="I22" s="57"/>
      <c r="J22" s="57"/>
      <c r="K22" s="57"/>
      <c r="L22" s="57"/>
      <c r="M22" s="57"/>
      <c r="N22" s="57"/>
      <c r="O22" s="57"/>
    </row>
    <row r="23" spans="1:15" x14ac:dyDescent="0.3">
      <c r="A23" s="56"/>
      <c r="B23" s="140"/>
      <c r="C23" s="140"/>
      <c r="D23" s="140"/>
      <c r="E23" s="57"/>
      <c r="F23" s="57"/>
      <c r="G23" s="57"/>
      <c r="H23" s="57"/>
      <c r="I23" s="57"/>
      <c r="J23" s="57"/>
      <c r="K23" s="57"/>
      <c r="L23" s="57"/>
      <c r="M23" s="57"/>
      <c r="N23" s="57"/>
      <c r="O23" s="57"/>
    </row>
    <row r="24" spans="1:15" x14ac:dyDescent="0.3">
      <c r="A24" s="56"/>
      <c r="B24" s="140"/>
      <c r="C24" s="140"/>
      <c r="D24" s="140"/>
      <c r="E24" s="57"/>
      <c r="F24" s="57"/>
      <c r="G24" s="57"/>
      <c r="H24" s="57"/>
      <c r="I24" s="57"/>
      <c r="J24" s="57"/>
      <c r="K24" s="57"/>
      <c r="L24" s="57"/>
      <c r="M24" s="57"/>
      <c r="N24" s="57"/>
      <c r="O24" s="57"/>
    </row>
    <row r="25" spans="1:15" x14ac:dyDescent="0.3">
      <c r="A25" s="56"/>
      <c r="B25" s="140"/>
      <c r="C25" s="140"/>
      <c r="D25" s="140"/>
      <c r="E25" s="57"/>
      <c r="F25" s="57"/>
      <c r="G25" s="57"/>
      <c r="H25" s="57"/>
      <c r="I25" s="57"/>
      <c r="J25" s="57"/>
      <c r="K25" s="57"/>
      <c r="L25" s="57"/>
      <c r="M25" s="57"/>
      <c r="N25" s="57"/>
      <c r="O25" s="57"/>
    </row>
    <row r="26" spans="1:15" x14ac:dyDescent="0.3">
      <c r="A26" s="56"/>
      <c r="B26" s="140"/>
      <c r="C26" s="140"/>
      <c r="D26" s="140"/>
      <c r="E26" s="57"/>
      <c r="F26" s="57"/>
      <c r="G26" s="57"/>
      <c r="H26" s="57"/>
      <c r="I26" s="57"/>
      <c r="J26" s="57"/>
      <c r="K26" s="57"/>
      <c r="L26" s="57"/>
      <c r="M26" s="57"/>
      <c r="N26" s="57"/>
      <c r="O26" s="57"/>
    </row>
    <row r="27" spans="1:15" x14ac:dyDescent="0.3">
      <c r="A27" s="56"/>
      <c r="B27" s="140"/>
      <c r="C27" s="140"/>
      <c r="D27" s="140"/>
      <c r="E27" s="57"/>
      <c r="F27" s="57"/>
      <c r="G27" s="57"/>
      <c r="H27" s="57"/>
      <c r="I27" s="57"/>
      <c r="J27" s="57"/>
      <c r="K27" s="57"/>
      <c r="L27" s="57"/>
      <c r="M27" s="57"/>
      <c r="N27" s="57"/>
      <c r="O27" s="57"/>
    </row>
    <row r="28" spans="1:15" x14ac:dyDescent="0.3">
      <c r="A28" s="56"/>
      <c r="B28" s="140"/>
      <c r="C28" s="140"/>
      <c r="D28" s="140"/>
      <c r="E28" s="57"/>
      <c r="F28" s="57"/>
      <c r="G28" s="57"/>
      <c r="H28" s="57"/>
      <c r="I28" s="57"/>
      <c r="J28" s="57"/>
      <c r="K28" s="57"/>
      <c r="L28" s="57"/>
      <c r="M28" s="57"/>
      <c r="N28" s="57"/>
      <c r="O28" s="57"/>
    </row>
    <row r="29" spans="1:15" x14ac:dyDescent="0.3">
      <c r="A29" s="56"/>
      <c r="B29" s="140"/>
      <c r="C29" s="140"/>
      <c r="D29" s="140"/>
      <c r="E29" s="57"/>
      <c r="F29" s="57"/>
      <c r="G29" s="57"/>
      <c r="H29" s="57"/>
      <c r="I29" s="57"/>
      <c r="J29" s="57"/>
      <c r="K29" s="57"/>
      <c r="L29" s="57"/>
      <c r="M29" s="57"/>
      <c r="N29" s="57"/>
      <c r="O29" s="57"/>
    </row>
    <row r="30" spans="1:15" x14ac:dyDescent="0.3">
      <c r="A30" s="56"/>
      <c r="B30" s="140"/>
      <c r="C30" s="140"/>
      <c r="D30" s="140"/>
      <c r="E30" s="57"/>
      <c r="F30" s="57"/>
      <c r="G30" s="57"/>
      <c r="H30" s="57"/>
      <c r="I30" s="57"/>
      <c r="J30" s="57"/>
      <c r="K30" s="57"/>
      <c r="L30" s="57"/>
      <c r="M30" s="57"/>
      <c r="N30" s="57"/>
      <c r="O30" s="57"/>
    </row>
    <row r="31" spans="1:15" x14ac:dyDescent="0.3">
      <c r="A31" s="56"/>
      <c r="B31" s="140"/>
      <c r="C31" s="140"/>
      <c r="D31" s="140"/>
      <c r="E31" s="57"/>
      <c r="F31" s="57"/>
      <c r="G31" s="57"/>
      <c r="H31" s="57"/>
      <c r="I31" s="57"/>
      <c r="J31" s="57"/>
      <c r="K31" s="57"/>
      <c r="L31" s="57"/>
      <c r="M31" s="57"/>
      <c r="N31" s="57"/>
      <c r="O31" s="57"/>
    </row>
    <row r="32" spans="1:15" x14ac:dyDescent="0.3">
      <c r="A32" s="56"/>
      <c r="B32" s="140"/>
      <c r="C32" s="140"/>
      <c r="D32" s="140"/>
      <c r="E32" s="57"/>
      <c r="F32" s="57"/>
      <c r="G32" s="57"/>
      <c r="H32" s="57"/>
      <c r="I32" s="57"/>
      <c r="J32" s="57"/>
      <c r="K32" s="57"/>
      <c r="L32" s="57"/>
      <c r="M32" s="57"/>
      <c r="N32" s="57"/>
      <c r="O32" s="57"/>
    </row>
    <row r="33" spans="1:15" x14ac:dyDescent="0.3">
      <c r="A33" s="56"/>
      <c r="B33" s="140"/>
      <c r="C33" s="140"/>
      <c r="D33" s="140"/>
      <c r="E33" s="57"/>
      <c r="F33" s="57"/>
      <c r="G33" s="57"/>
      <c r="H33" s="57"/>
      <c r="I33" s="57"/>
      <c r="J33" s="57"/>
      <c r="K33" s="57"/>
      <c r="L33" s="57"/>
      <c r="M33" s="57"/>
      <c r="N33" s="57"/>
      <c r="O33" s="57"/>
    </row>
    <row r="34" spans="1:15" x14ac:dyDescent="0.3">
      <c r="A34" s="56"/>
      <c r="B34" s="140"/>
      <c r="C34" s="140"/>
      <c r="D34" s="140"/>
      <c r="E34" s="57"/>
      <c r="F34" s="57"/>
      <c r="G34" s="57"/>
      <c r="H34" s="57"/>
      <c r="I34" s="57"/>
      <c r="J34" s="57"/>
      <c r="K34" s="57"/>
      <c r="L34" s="57"/>
      <c r="M34" s="57"/>
      <c r="N34" s="57"/>
      <c r="O34" s="57"/>
    </row>
    <row r="35" spans="1:15" x14ac:dyDescent="0.3">
      <c r="A35" s="56"/>
      <c r="B35" s="140"/>
      <c r="C35" s="140"/>
      <c r="D35" s="140"/>
      <c r="E35" s="57"/>
      <c r="F35" s="57"/>
      <c r="G35" s="57"/>
      <c r="H35" s="57"/>
      <c r="I35" s="57"/>
      <c r="J35" s="57"/>
      <c r="K35" s="57"/>
      <c r="L35" s="57"/>
      <c r="M35" s="57"/>
      <c r="N35" s="57"/>
      <c r="O35" s="57"/>
    </row>
    <row r="36" spans="1:15" x14ac:dyDescent="0.3">
      <c r="A36" s="56"/>
      <c r="B36" s="140"/>
      <c r="C36" s="140"/>
      <c r="D36" s="140"/>
      <c r="E36" s="57"/>
      <c r="F36" s="57"/>
      <c r="G36" s="57"/>
      <c r="H36" s="57"/>
      <c r="I36" s="57"/>
      <c r="J36" s="57"/>
      <c r="K36" s="57"/>
      <c r="L36" s="57"/>
      <c r="M36" s="57"/>
      <c r="N36" s="57"/>
      <c r="O36" s="57"/>
    </row>
    <row r="37" spans="1:15" x14ac:dyDescent="0.3">
      <c r="A37" s="56"/>
      <c r="B37" s="140"/>
      <c r="C37" s="140"/>
      <c r="D37" s="140"/>
      <c r="E37" s="57"/>
      <c r="F37" s="57"/>
      <c r="G37" s="57"/>
      <c r="H37" s="57"/>
      <c r="I37" s="57"/>
      <c r="J37" s="57"/>
      <c r="K37" s="57"/>
      <c r="L37" s="57"/>
      <c r="M37" s="57"/>
      <c r="N37" s="57"/>
      <c r="O37" s="57"/>
    </row>
    <row r="38" spans="1:15" x14ac:dyDescent="0.3">
      <c r="A38" s="56"/>
      <c r="B38" s="140"/>
      <c r="C38" s="140"/>
      <c r="D38" s="140"/>
      <c r="E38" s="57"/>
      <c r="F38" s="57"/>
      <c r="G38" s="57"/>
      <c r="H38" s="57"/>
      <c r="I38" s="57"/>
      <c r="J38" s="57"/>
      <c r="K38" s="57"/>
      <c r="L38" s="57"/>
      <c r="M38" s="57"/>
      <c r="N38" s="57"/>
      <c r="O38" s="57"/>
    </row>
    <row r="39" spans="1:15" x14ac:dyDescent="0.3">
      <c r="A39" s="56"/>
      <c r="B39" s="140"/>
      <c r="C39" s="140"/>
      <c r="D39" s="140"/>
      <c r="E39" s="57"/>
      <c r="F39" s="57"/>
      <c r="G39" s="57"/>
      <c r="H39" s="57"/>
      <c r="I39" s="57"/>
      <c r="J39" s="57"/>
      <c r="K39" s="57"/>
      <c r="L39" s="57"/>
      <c r="M39" s="57"/>
      <c r="N39" s="57"/>
      <c r="O39" s="57"/>
    </row>
    <row r="40" spans="1:15" x14ac:dyDescent="0.3">
      <c r="A40" s="56"/>
      <c r="B40" s="140"/>
      <c r="C40" s="140"/>
      <c r="D40" s="140"/>
      <c r="E40" s="57"/>
      <c r="F40" s="57"/>
      <c r="G40" s="57"/>
      <c r="H40" s="57"/>
      <c r="I40" s="57"/>
      <c r="J40" s="57"/>
      <c r="K40" s="57"/>
      <c r="L40" s="57"/>
      <c r="M40" s="57"/>
      <c r="N40" s="57"/>
      <c r="O40" s="57"/>
    </row>
    <row r="41" spans="1:15" x14ac:dyDescent="0.3">
      <c r="A41" s="56"/>
      <c r="B41" s="140"/>
      <c r="C41" s="140"/>
      <c r="D41" s="140"/>
      <c r="E41" s="57"/>
      <c r="F41" s="57"/>
      <c r="G41" s="57"/>
      <c r="H41" s="57"/>
      <c r="I41" s="57"/>
      <c r="J41" s="57"/>
      <c r="K41" s="57"/>
      <c r="L41" s="57"/>
      <c r="M41" s="57"/>
      <c r="N41" s="57"/>
      <c r="O41" s="57"/>
    </row>
    <row r="42" spans="1:15" x14ac:dyDescent="0.3">
      <c r="A42" s="56"/>
      <c r="B42" s="140"/>
      <c r="C42" s="140"/>
      <c r="D42" s="140"/>
      <c r="E42" s="57"/>
      <c r="F42" s="57"/>
      <c r="G42" s="57"/>
      <c r="H42" s="57"/>
      <c r="I42" s="57"/>
      <c r="J42" s="57"/>
      <c r="K42" s="57"/>
      <c r="L42" s="57"/>
      <c r="M42" s="57"/>
      <c r="N42" s="57"/>
      <c r="O42" s="57"/>
    </row>
    <row r="43" spans="1:15" x14ac:dyDescent="0.3">
      <c r="A43" s="56"/>
      <c r="B43" s="140"/>
      <c r="C43" s="140"/>
      <c r="D43" s="140"/>
      <c r="E43" s="57"/>
      <c r="F43" s="57"/>
      <c r="G43" s="57"/>
      <c r="H43" s="57"/>
      <c r="I43" s="57"/>
      <c r="J43" s="57"/>
      <c r="K43" s="57"/>
      <c r="L43" s="57"/>
      <c r="M43" s="57"/>
      <c r="N43" s="57"/>
      <c r="O43" s="57"/>
    </row>
    <row r="44" spans="1:15" x14ac:dyDescent="0.3">
      <c r="A44" s="56"/>
      <c r="B44" s="140"/>
      <c r="C44" s="140"/>
      <c r="D44" s="140"/>
      <c r="E44" s="57"/>
      <c r="F44" s="57"/>
      <c r="G44" s="57"/>
      <c r="H44" s="57"/>
      <c r="I44" s="57"/>
      <c r="J44" s="57"/>
      <c r="K44" s="57"/>
      <c r="L44" s="57"/>
      <c r="M44" s="57"/>
      <c r="N44" s="57"/>
      <c r="O44" s="57"/>
    </row>
    <row r="45" spans="1:15" x14ac:dyDescent="0.3">
      <c r="A45" s="56"/>
      <c r="B45" s="140"/>
      <c r="C45" s="140"/>
      <c r="D45" s="140"/>
      <c r="E45" s="57"/>
      <c r="F45" s="57"/>
      <c r="G45" s="57"/>
      <c r="H45" s="57"/>
      <c r="I45" s="57"/>
      <c r="J45" s="57"/>
      <c r="K45" s="57"/>
      <c r="L45" s="57"/>
      <c r="M45" s="57"/>
      <c r="N45" s="57"/>
      <c r="O45" s="57"/>
    </row>
    <row r="46" spans="1:15" x14ac:dyDescent="0.3">
      <c r="A46" s="56"/>
      <c r="B46" s="140"/>
      <c r="C46" s="140"/>
      <c r="D46" s="140"/>
      <c r="E46" s="57"/>
      <c r="F46" s="57"/>
      <c r="G46" s="57"/>
      <c r="H46" s="57"/>
      <c r="I46" s="57"/>
      <c r="J46" s="57"/>
      <c r="K46" s="57"/>
      <c r="L46" s="57"/>
      <c r="M46" s="57"/>
      <c r="N46" s="57"/>
      <c r="O46" s="57"/>
    </row>
    <row r="47" spans="1:15" x14ac:dyDescent="0.3">
      <c r="A47" s="56"/>
      <c r="B47" s="140"/>
      <c r="C47" s="140"/>
      <c r="D47" s="140"/>
      <c r="E47" s="57"/>
      <c r="F47" s="57"/>
      <c r="G47" s="57"/>
      <c r="H47" s="57"/>
      <c r="I47" s="57"/>
      <c r="J47" s="57"/>
      <c r="K47" s="57"/>
      <c r="L47" s="57"/>
      <c r="M47" s="57"/>
      <c r="N47" s="57"/>
      <c r="O47" s="57"/>
    </row>
    <row r="48" spans="1:15" x14ac:dyDescent="0.3">
      <c r="A48" s="56"/>
      <c r="B48" s="140"/>
      <c r="C48" s="140"/>
      <c r="D48" s="140"/>
      <c r="E48" s="57"/>
      <c r="F48" s="57"/>
      <c r="G48" s="57"/>
      <c r="H48" s="57"/>
      <c r="I48" s="57"/>
      <c r="J48" s="57"/>
      <c r="K48" s="57"/>
      <c r="L48" s="57"/>
      <c r="M48" s="57"/>
      <c r="N48" s="57"/>
      <c r="O48" s="57"/>
    </row>
    <row r="49" spans="1:15" x14ac:dyDescent="0.3">
      <c r="A49" s="56"/>
      <c r="B49" s="140"/>
      <c r="C49" s="140"/>
      <c r="D49" s="140"/>
      <c r="E49" s="57"/>
      <c r="F49" s="57"/>
      <c r="G49" s="57"/>
      <c r="H49" s="57"/>
      <c r="I49" s="57"/>
      <c r="J49" s="57"/>
      <c r="K49" s="57"/>
      <c r="L49" s="57"/>
      <c r="M49" s="57"/>
      <c r="N49" s="57"/>
      <c r="O49" s="57"/>
    </row>
    <row r="50" spans="1:15" x14ac:dyDescent="0.3">
      <c r="A50" s="56"/>
      <c r="B50" s="140"/>
      <c r="C50" s="140"/>
      <c r="D50" s="140"/>
      <c r="E50" s="57"/>
      <c r="F50" s="57"/>
      <c r="G50" s="57"/>
      <c r="H50" s="57"/>
      <c r="I50" s="57"/>
      <c r="J50" s="57"/>
      <c r="K50" s="57"/>
      <c r="L50" s="57"/>
      <c r="M50" s="57"/>
      <c r="N50" s="57"/>
      <c r="O50" s="57"/>
    </row>
    <row r="51" spans="1:15" x14ac:dyDescent="0.3">
      <c r="A51" s="56"/>
      <c r="B51" s="140"/>
      <c r="C51" s="140"/>
      <c r="D51" s="140"/>
      <c r="E51" s="57"/>
      <c r="F51" s="57"/>
      <c r="G51" s="57"/>
      <c r="H51" s="57"/>
      <c r="I51" s="57"/>
      <c r="J51" s="57"/>
      <c r="K51" s="57"/>
      <c r="L51" s="57"/>
      <c r="M51" s="57"/>
      <c r="N51" s="57"/>
      <c r="O51" s="57"/>
    </row>
    <row r="52" spans="1:15" x14ac:dyDescent="0.3">
      <c r="A52" s="56"/>
      <c r="B52" s="140"/>
      <c r="C52" s="140"/>
      <c r="D52" s="140"/>
      <c r="E52" s="57"/>
      <c r="F52" s="57"/>
      <c r="G52" s="57"/>
      <c r="H52" s="57"/>
      <c r="I52" s="57"/>
      <c r="J52" s="57"/>
      <c r="K52" s="57"/>
      <c r="L52" s="57"/>
      <c r="M52" s="57"/>
      <c r="N52" s="57"/>
      <c r="O52" s="57"/>
    </row>
    <row r="53" spans="1:15" x14ac:dyDescent="0.3">
      <c r="A53" s="56"/>
      <c r="B53" s="140"/>
      <c r="C53" s="140"/>
      <c r="D53" s="140"/>
      <c r="E53" s="57"/>
      <c r="F53" s="57"/>
      <c r="G53" s="57"/>
      <c r="H53" s="57"/>
      <c r="I53" s="57"/>
      <c r="J53" s="57"/>
      <c r="K53" s="57"/>
      <c r="L53" s="57"/>
      <c r="M53" s="57"/>
      <c r="N53" s="57"/>
      <c r="O53" s="57"/>
    </row>
    <row r="54" spans="1:15" x14ac:dyDescent="0.3">
      <c r="A54" s="56"/>
      <c r="B54" s="140"/>
      <c r="C54" s="140"/>
      <c r="D54" s="140"/>
      <c r="E54" s="57"/>
      <c r="F54" s="57"/>
      <c r="G54" s="57"/>
      <c r="H54" s="57"/>
      <c r="I54" s="57"/>
      <c r="J54" s="57"/>
      <c r="K54" s="57"/>
      <c r="L54" s="57"/>
      <c r="M54" s="57"/>
      <c r="N54" s="57"/>
      <c r="O54" s="57"/>
    </row>
    <row r="55" spans="1:15" x14ac:dyDescent="0.3">
      <c r="A55" s="56"/>
      <c r="B55" s="140"/>
      <c r="C55" s="140"/>
      <c r="D55" s="140"/>
      <c r="E55" s="57"/>
      <c r="F55" s="57"/>
      <c r="G55" s="57"/>
      <c r="H55" s="57"/>
      <c r="I55" s="57"/>
      <c r="J55" s="57"/>
      <c r="K55" s="57"/>
      <c r="L55" s="57"/>
      <c r="M55" s="57"/>
      <c r="N55" s="57"/>
      <c r="O55" s="57"/>
    </row>
    <row r="56" spans="1:15" x14ac:dyDescent="0.3">
      <c r="A56" s="56"/>
      <c r="B56" s="140"/>
      <c r="C56" s="140"/>
      <c r="D56" s="140"/>
      <c r="E56" s="57"/>
      <c r="F56" s="57"/>
      <c r="G56" s="57"/>
      <c r="H56" s="57"/>
      <c r="I56" s="57"/>
      <c r="J56" s="57"/>
      <c r="K56" s="57"/>
      <c r="L56" s="57"/>
      <c r="M56" s="57"/>
      <c r="N56" s="57"/>
      <c r="O56" s="57"/>
    </row>
    <row r="57" spans="1:15" x14ac:dyDescent="0.3">
      <c r="A57" s="56"/>
      <c r="B57" s="140"/>
      <c r="C57" s="140"/>
      <c r="D57" s="140"/>
      <c r="E57" s="57"/>
      <c r="F57" s="57"/>
      <c r="G57" s="57"/>
      <c r="H57" s="57"/>
      <c r="I57" s="57"/>
      <c r="J57" s="57"/>
      <c r="K57" s="57"/>
      <c r="L57" s="57"/>
      <c r="M57" s="57"/>
      <c r="N57" s="57"/>
      <c r="O57" s="57"/>
    </row>
    <row r="58" spans="1:15" x14ac:dyDescent="0.3">
      <c r="A58" s="56"/>
      <c r="B58" s="140"/>
      <c r="C58" s="140"/>
      <c r="D58" s="140"/>
      <c r="E58" s="57"/>
      <c r="F58" s="57"/>
      <c r="G58" s="57"/>
      <c r="H58" s="57"/>
      <c r="I58" s="57"/>
      <c r="J58" s="57"/>
      <c r="K58" s="57"/>
      <c r="L58" s="57"/>
      <c r="M58" s="57"/>
      <c r="N58" s="57"/>
      <c r="O58" s="57"/>
    </row>
    <row r="59" spans="1:15" x14ac:dyDescent="0.3">
      <c r="A59" s="56"/>
      <c r="B59" s="140"/>
      <c r="C59" s="140"/>
      <c r="D59" s="140"/>
      <c r="E59" s="57"/>
      <c r="F59" s="57"/>
      <c r="G59" s="57"/>
      <c r="H59" s="57"/>
      <c r="I59" s="57"/>
      <c r="J59" s="57"/>
      <c r="K59" s="57"/>
      <c r="L59" s="57"/>
      <c r="M59" s="57"/>
      <c r="N59" s="57"/>
      <c r="O59" s="57"/>
    </row>
    <row r="60" spans="1:15" x14ac:dyDescent="0.3">
      <c r="A60" s="56"/>
      <c r="B60" s="140"/>
      <c r="C60" s="140"/>
      <c r="D60" s="140"/>
      <c r="E60" s="57"/>
      <c r="F60" s="57"/>
      <c r="G60" s="57"/>
      <c r="H60" s="57"/>
      <c r="I60" s="57"/>
      <c r="J60" s="57"/>
      <c r="K60" s="57"/>
      <c r="L60" s="57"/>
      <c r="M60" s="57"/>
      <c r="N60" s="57"/>
      <c r="O60" s="57"/>
    </row>
    <row r="61" spans="1:15" x14ac:dyDescent="0.3">
      <c r="A61" s="56"/>
      <c r="B61" s="140"/>
      <c r="C61" s="140"/>
      <c r="D61" s="140"/>
      <c r="E61" s="57"/>
      <c r="F61" s="57"/>
      <c r="G61" s="57"/>
      <c r="H61" s="57"/>
      <c r="I61" s="57"/>
      <c r="J61" s="57"/>
      <c r="K61" s="57"/>
      <c r="L61" s="57"/>
      <c r="M61" s="57"/>
      <c r="N61" s="57"/>
      <c r="O61" s="57"/>
    </row>
    <row r="62" spans="1:15" x14ac:dyDescent="0.3">
      <c r="A62" s="56"/>
      <c r="B62" s="140"/>
      <c r="C62" s="140"/>
      <c r="D62" s="140"/>
      <c r="E62" s="57"/>
      <c r="F62" s="57"/>
      <c r="G62" s="57"/>
      <c r="H62" s="57"/>
      <c r="I62" s="57"/>
      <c r="J62" s="57"/>
      <c r="K62" s="57"/>
      <c r="L62" s="57"/>
      <c r="M62" s="57"/>
      <c r="N62" s="57"/>
      <c r="O62" s="57"/>
    </row>
    <row r="63" spans="1:15" x14ac:dyDescent="0.3">
      <c r="A63" s="56"/>
      <c r="B63" s="140"/>
      <c r="C63" s="140"/>
      <c r="D63" s="140"/>
      <c r="E63" s="57"/>
      <c r="F63" s="57"/>
      <c r="G63" s="57"/>
      <c r="H63" s="57"/>
      <c r="I63" s="57"/>
      <c r="J63" s="57"/>
      <c r="K63" s="57"/>
      <c r="L63" s="57"/>
      <c r="M63" s="57"/>
      <c r="N63" s="57"/>
      <c r="O63" s="57"/>
    </row>
    <row r="64" spans="1:15" x14ac:dyDescent="0.3">
      <c r="A64" s="56"/>
      <c r="B64" s="140"/>
      <c r="C64" s="140"/>
      <c r="D64" s="140"/>
      <c r="E64" s="57"/>
      <c r="F64" s="57"/>
      <c r="G64" s="57"/>
      <c r="H64" s="57"/>
      <c r="I64" s="57"/>
      <c r="J64" s="57"/>
      <c r="K64" s="57"/>
      <c r="L64" s="57"/>
      <c r="M64" s="57"/>
      <c r="N64" s="57"/>
      <c r="O64" s="57"/>
    </row>
    <row r="65" spans="1:15" x14ac:dyDescent="0.3">
      <c r="A65" s="56"/>
      <c r="B65" s="140"/>
      <c r="C65" s="140"/>
      <c r="D65" s="140"/>
      <c r="E65" s="57"/>
      <c r="F65" s="57"/>
      <c r="G65" s="57"/>
      <c r="H65" s="57"/>
      <c r="I65" s="57"/>
      <c r="J65" s="57"/>
      <c r="K65" s="57"/>
      <c r="L65" s="57"/>
      <c r="M65" s="57"/>
      <c r="N65" s="57"/>
      <c r="O65" s="57"/>
    </row>
    <row r="66" spans="1:15" x14ac:dyDescent="0.3">
      <c r="A66" s="56"/>
      <c r="B66" s="140"/>
      <c r="C66" s="140"/>
      <c r="D66" s="140"/>
      <c r="E66" s="57"/>
      <c r="F66" s="57"/>
      <c r="G66" s="57"/>
      <c r="H66" s="57"/>
      <c r="I66" s="57"/>
      <c r="J66" s="57"/>
      <c r="K66" s="57"/>
      <c r="L66" s="57"/>
      <c r="M66" s="57"/>
      <c r="N66" s="57"/>
      <c r="O66" s="57"/>
    </row>
    <row r="67" spans="1:15" x14ac:dyDescent="0.3">
      <c r="A67" s="56"/>
      <c r="B67" s="140"/>
      <c r="C67" s="140"/>
      <c r="D67" s="140"/>
      <c r="E67" s="57"/>
      <c r="F67" s="57"/>
      <c r="G67" s="57"/>
      <c r="H67" s="57"/>
      <c r="I67" s="57"/>
      <c r="J67" s="57"/>
      <c r="K67" s="57"/>
      <c r="L67" s="57"/>
      <c r="M67" s="57"/>
      <c r="N67" s="57"/>
      <c r="O67" s="57"/>
    </row>
    <row r="68" spans="1:15" x14ac:dyDescent="0.3">
      <c r="A68" s="56"/>
      <c r="B68" s="140"/>
      <c r="C68" s="140"/>
      <c r="D68" s="140"/>
      <c r="E68" s="57"/>
      <c r="F68" s="57"/>
      <c r="G68" s="57"/>
      <c r="H68" s="57"/>
      <c r="I68" s="57"/>
      <c r="J68" s="57"/>
      <c r="K68" s="57"/>
      <c r="L68" s="57"/>
      <c r="M68" s="57"/>
      <c r="N68" s="57"/>
      <c r="O68" s="57"/>
    </row>
    <row r="69" spans="1:15" x14ac:dyDescent="0.3">
      <c r="A69" s="56"/>
      <c r="B69" s="140"/>
      <c r="C69" s="140"/>
      <c r="D69" s="140"/>
      <c r="E69" s="57"/>
      <c r="F69" s="57"/>
      <c r="G69" s="57"/>
      <c r="H69" s="57"/>
      <c r="I69" s="57"/>
      <c r="J69" s="57"/>
      <c r="K69" s="57"/>
      <c r="L69" s="57"/>
      <c r="M69" s="57"/>
      <c r="N69" s="57"/>
      <c r="O69" s="57"/>
    </row>
    <row r="70" spans="1:15" x14ac:dyDescent="0.3">
      <c r="A70" s="56"/>
      <c r="B70" s="140"/>
      <c r="C70" s="140"/>
      <c r="D70" s="140"/>
      <c r="E70" s="57"/>
      <c r="F70" s="57"/>
      <c r="G70" s="57"/>
      <c r="H70" s="57"/>
      <c r="I70" s="57"/>
      <c r="J70" s="57"/>
      <c r="K70" s="57"/>
      <c r="L70" s="57"/>
      <c r="M70" s="57"/>
      <c r="N70" s="57"/>
      <c r="O70" s="57"/>
    </row>
    <row r="71" spans="1:15" x14ac:dyDescent="0.3">
      <c r="A71" s="56"/>
      <c r="B71" s="140"/>
      <c r="C71" s="140"/>
      <c r="D71" s="140"/>
      <c r="E71" s="57"/>
      <c r="F71" s="57"/>
      <c r="G71" s="57"/>
      <c r="H71" s="57"/>
      <c r="I71" s="57"/>
      <c r="J71" s="57"/>
      <c r="K71" s="57"/>
      <c r="L71" s="57"/>
      <c r="M71" s="57"/>
      <c r="N71" s="57"/>
      <c r="O71" s="57"/>
    </row>
    <row r="72" spans="1:15" x14ac:dyDescent="0.3">
      <c r="A72" s="56"/>
      <c r="B72" s="140"/>
      <c r="C72" s="140"/>
      <c r="D72" s="140"/>
      <c r="E72" s="57"/>
      <c r="F72" s="57"/>
      <c r="G72" s="57"/>
      <c r="H72" s="57"/>
      <c r="I72" s="57"/>
      <c r="J72" s="57"/>
      <c r="K72" s="57"/>
      <c r="L72" s="57"/>
      <c r="M72" s="57"/>
      <c r="N72" s="57"/>
      <c r="O72" s="57"/>
    </row>
    <row r="73" spans="1:15" x14ac:dyDescent="0.3">
      <c r="A73" s="56"/>
      <c r="B73" s="140"/>
      <c r="C73" s="140"/>
      <c r="D73" s="140"/>
      <c r="E73" s="57"/>
      <c r="F73" s="57"/>
      <c r="G73" s="57"/>
      <c r="H73" s="57"/>
      <c r="I73" s="57"/>
      <c r="J73" s="57"/>
      <c r="K73" s="57"/>
      <c r="L73" s="57"/>
      <c r="M73" s="57"/>
      <c r="N73" s="57"/>
      <c r="O73" s="57"/>
    </row>
    <row r="74" spans="1:15" x14ac:dyDescent="0.3">
      <c r="A74" s="56"/>
      <c r="B74" s="140"/>
      <c r="C74" s="140"/>
      <c r="D74" s="140"/>
      <c r="E74" s="57"/>
      <c r="F74" s="57"/>
      <c r="G74" s="57"/>
      <c r="H74" s="57"/>
      <c r="I74" s="57"/>
      <c r="J74" s="57"/>
      <c r="K74" s="57"/>
      <c r="L74" s="57"/>
      <c r="M74" s="57"/>
      <c r="N74" s="57"/>
      <c r="O74" s="57"/>
    </row>
    <row r="75" spans="1:15" x14ac:dyDescent="0.3">
      <c r="A75" s="56"/>
      <c r="B75" s="140"/>
      <c r="C75" s="140"/>
      <c r="D75" s="140"/>
      <c r="E75" s="57"/>
      <c r="F75" s="57"/>
      <c r="G75" s="57"/>
      <c r="H75" s="57"/>
      <c r="I75" s="57"/>
      <c r="J75" s="57"/>
      <c r="K75" s="57"/>
      <c r="L75" s="57"/>
      <c r="M75" s="57"/>
      <c r="N75" s="57"/>
      <c r="O75" s="57"/>
    </row>
    <row r="76" spans="1:15" x14ac:dyDescent="0.3">
      <c r="A76" s="56"/>
      <c r="B76" s="140"/>
      <c r="C76" s="140"/>
      <c r="D76" s="140"/>
      <c r="E76" s="57"/>
      <c r="F76" s="57"/>
      <c r="G76" s="57"/>
      <c r="H76" s="57"/>
      <c r="I76" s="57"/>
      <c r="J76" s="57"/>
      <c r="K76" s="57"/>
      <c r="L76" s="57"/>
      <c r="M76" s="57"/>
      <c r="N76" s="57"/>
      <c r="O76" s="57"/>
    </row>
    <row r="77" spans="1:15" x14ac:dyDescent="0.3">
      <c r="A77" s="56"/>
      <c r="B77" s="140"/>
      <c r="C77" s="140"/>
      <c r="D77" s="140"/>
      <c r="E77" s="57"/>
      <c r="F77" s="57"/>
      <c r="G77" s="57"/>
      <c r="H77" s="57"/>
      <c r="I77" s="57"/>
      <c r="J77" s="57"/>
      <c r="K77" s="57"/>
      <c r="L77" s="57"/>
      <c r="M77" s="57"/>
      <c r="N77" s="57"/>
      <c r="O77" s="57"/>
    </row>
    <row r="78" spans="1:15" x14ac:dyDescent="0.3">
      <c r="A78" s="56"/>
      <c r="B78" s="140"/>
      <c r="C78" s="140"/>
      <c r="D78" s="140"/>
      <c r="E78" s="57"/>
      <c r="F78" s="57"/>
      <c r="G78" s="57"/>
      <c r="H78" s="57"/>
      <c r="I78" s="57"/>
      <c r="J78" s="57"/>
      <c r="K78" s="57"/>
      <c r="L78" s="57"/>
      <c r="M78" s="57"/>
      <c r="N78" s="57"/>
      <c r="O78" s="57"/>
    </row>
    <row r="79" spans="1:15" x14ac:dyDescent="0.3">
      <c r="A79" s="56"/>
      <c r="B79" s="140"/>
      <c r="C79" s="140"/>
      <c r="D79" s="140"/>
      <c r="E79" s="57"/>
      <c r="F79" s="57"/>
      <c r="G79" s="57"/>
      <c r="H79" s="57"/>
      <c r="I79" s="57"/>
      <c r="J79" s="57"/>
      <c r="K79" s="57"/>
      <c r="L79" s="57"/>
      <c r="M79" s="57"/>
      <c r="N79" s="57"/>
      <c r="O79" s="57"/>
    </row>
    <row r="80" spans="1:15" x14ac:dyDescent="0.3">
      <c r="A80" s="56"/>
      <c r="B80" s="140"/>
      <c r="C80" s="140"/>
      <c r="D80" s="140"/>
      <c r="E80" s="57"/>
      <c r="F80" s="57"/>
      <c r="G80" s="57"/>
      <c r="H80" s="57"/>
      <c r="I80" s="57"/>
      <c r="J80" s="57"/>
      <c r="K80" s="57"/>
      <c r="L80" s="57"/>
      <c r="M80" s="57"/>
      <c r="N80" s="57"/>
      <c r="O80" s="57"/>
    </row>
    <row r="81" spans="1:15" x14ac:dyDescent="0.3">
      <c r="A81" s="56"/>
      <c r="B81" s="140"/>
      <c r="C81" s="140"/>
      <c r="D81" s="140"/>
      <c r="E81" s="57"/>
      <c r="F81" s="57"/>
      <c r="G81" s="57"/>
      <c r="H81" s="57"/>
      <c r="I81" s="57"/>
      <c r="J81" s="57"/>
      <c r="K81" s="57"/>
      <c r="L81" s="57"/>
      <c r="M81" s="57"/>
      <c r="N81" s="57"/>
      <c r="O81" s="57"/>
    </row>
    <row r="82" spans="1:15" x14ac:dyDescent="0.3">
      <c r="A82" s="56"/>
      <c r="B82" s="140"/>
      <c r="C82" s="140"/>
      <c r="D82" s="140"/>
      <c r="E82" s="57"/>
      <c r="F82" s="57"/>
      <c r="G82" s="57"/>
      <c r="H82" s="57"/>
      <c r="I82" s="57"/>
      <c r="J82" s="57"/>
      <c r="K82" s="57"/>
      <c r="L82" s="57"/>
      <c r="M82" s="57"/>
      <c r="N82" s="57"/>
      <c r="O82" s="57"/>
    </row>
    <row r="83" spans="1:15" x14ac:dyDescent="0.3">
      <c r="A83" s="56"/>
      <c r="B83" s="140"/>
      <c r="C83" s="140"/>
      <c r="D83" s="140"/>
      <c r="E83" s="57"/>
      <c r="F83" s="57"/>
      <c r="G83" s="57"/>
      <c r="H83" s="57"/>
      <c r="I83" s="57"/>
      <c r="J83" s="57"/>
      <c r="K83" s="57"/>
      <c r="L83" s="57"/>
      <c r="M83" s="57"/>
      <c r="N83" s="57"/>
      <c r="O83" s="57"/>
    </row>
    <row r="84" spans="1:15" x14ac:dyDescent="0.3">
      <c r="A84" s="56"/>
      <c r="B84" s="140"/>
      <c r="C84" s="140"/>
      <c r="D84" s="140"/>
      <c r="E84" s="57"/>
      <c r="F84" s="57"/>
      <c r="G84" s="57"/>
      <c r="H84" s="57"/>
      <c r="I84" s="57"/>
      <c r="J84" s="57"/>
      <c r="K84" s="57"/>
      <c r="L84" s="57"/>
      <c r="M84" s="57"/>
      <c r="N84" s="57"/>
      <c r="O84" s="57"/>
    </row>
    <row r="85" spans="1:15" x14ac:dyDescent="0.3">
      <c r="A85" s="56"/>
      <c r="B85" s="140"/>
      <c r="C85" s="140"/>
      <c r="D85" s="140"/>
      <c r="E85" s="57"/>
      <c r="F85" s="57"/>
      <c r="G85" s="57"/>
      <c r="H85" s="57"/>
      <c r="I85" s="57"/>
      <c r="J85" s="57"/>
      <c r="K85" s="57"/>
      <c r="L85" s="57"/>
      <c r="M85" s="57"/>
      <c r="N85" s="57"/>
      <c r="O85" s="57"/>
    </row>
    <row r="86" spans="1:15" x14ac:dyDescent="0.3">
      <c r="A86" s="56"/>
      <c r="B86" s="140"/>
      <c r="C86" s="140"/>
      <c r="D86" s="140"/>
      <c r="E86" s="57"/>
      <c r="F86" s="57"/>
      <c r="G86" s="57"/>
      <c r="H86" s="57"/>
      <c r="I86" s="57"/>
      <c r="J86" s="57"/>
      <c r="K86" s="57"/>
      <c r="L86" s="57"/>
      <c r="M86" s="57"/>
      <c r="N86" s="57"/>
      <c r="O86" s="57"/>
    </row>
    <row r="87" spans="1:15" x14ac:dyDescent="0.3">
      <c r="A87" s="56"/>
      <c r="B87" s="140"/>
      <c r="C87" s="140"/>
      <c r="D87" s="140"/>
      <c r="E87" s="57"/>
      <c r="F87" s="57"/>
      <c r="G87" s="57"/>
      <c r="H87" s="57"/>
      <c r="I87" s="57"/>
      <c r="J87" s="57"/>
      <c r="K87" s="57"/>
      <c r="L87" s="57"/>
      <c r="M87" s="57"/>
      <c r="N87" s="57"/>
      <c r="O87" s="57"/>
    </row>
    <row r="88" spans="1:15" x14ac:dyDescent="0.3">
      <c r="A88" s="56"/>
      <c r="B88" s="140"/>
      <c r="C88" s="140"/>
      <c r="D88" s="140"/>
      <c r="E88" s="57"/>
      <c r="F88" s="57"/>
      <c r="G88" s="57"/>
      <c r="H88" s="57"/>
      <c r="I88" s="57"/>
      <c r="J88" s="57"/>
      <c r="K88" s="57"/>
      <c r="L88" s="57"/>
      <c r="M88" s="57"/>
      <c r="N88" s="57"/>
      <c r="O88" s="57"/>
    </row>
    <row r="89" spans="1:15" x14ac:dyDescent="0.3">
      <c r="A89" s="56"/>
      <c r="B89" s="140"/>
      <c r="C89" s="140"/>
      <c r="D89" s="140"/>
      <c r="E89" s="57"/>
      <c r="F89" s="57"/>
      <c r="G89" s="57"/>
      <c r="H89" s="57"/>
      <c r="I89" s="57"/>
      <c r="J89" s="57"/>
      <c r="K89" s="57"/>
      <c r="L89" s="57"/>
      <c r="M89" s="57"/>
      <c r="N89" s="57"/>
      <c r="O89" s="57"/>
    </row>
    <row r="90" spans="1:15" x14ac:dyDescent="0.3">
      <c r="A90" s="56"/>
      <c r="B90" s="140"/>
      <c r="C90" s="140"/>
      <c r="D90" s="140"/>
      <c r="E90" s="57"/>
      <c r="F90" s="57"/>
      <c r="G90" s="57"/>
      <c r="H90" s="57"/>
      <c r="I90" s="57"/>
      <c r="J90" s="57"/>
      <c r="K90" s="57"/>
      <c r="L90" s="57"/>
      <c r="M90" s="57"/>
      <c r="N90" s="57"/>
      <c r="O90" s="57"/>
    </row>
    <row r="91" spans="1:15" x14ac:dyDescent="0.3">
      <c r="A91" s="56"/>
      <c r="B91" s="140"/>
      <c r="C91" s="140"/>
      <c r="D91" s="140"/>
      <c r="E91" s="57"/>
      <c r="F91" s="57"/>
      <c r="G91" s="57"/>
      <c r="H91" s="57"/>
      <c r="I91" s="57"/>
      <c r="J91" s="57"/>
      <c r="K91" s="57"/>
      <c r="L91" s="57"/>
      <c r="M91" s="57"/>
      <c r="N91" s="57"/>
      <c r="O91" s="57"/>
    </row>
    <row r="92" spans="1:15" x14ac:dyDescent="0.3">
      <c r="A92" s="56"/>
      <c r="B92" s="140"/>
      <c r="C92" s="140"/>
      <c r="D92" s="140"/>
      <c r="E92" s="57"/>
      <c r="F92" s="57"/>
      <c r="G92" s="57"/>
      <c r="H92" s="57"/>
      <c r="I92" s="57"/>
      <c r="J92" s="57"/>
      <c r="K92" s="57"/>
      <c r="L92" s="57"/>
      <c r="M92" s="57"/>
      <c r="N92" s="57"/>
      <c r="O92" s="57"/>
    </row>
    <row r="93" spans="1:15" x14ac:dyDescent="0.3">
      <c r="A93" s="56"/>
      <c r="B93" s="140"/>
      <c r="C93" s="140"/>
      <c r="D93" s="140"/>
      <c r="E93" s="57"/>
      <c r="F93" s="57"/>
      <c r="G93" s="57"/>
      <c r="H93" s="57"/>
      <c r="I93" s="57"/>
      <c r="J93" s="57"/>
      <c r="K93" s="57"/>
      <c r="L93" s="57"/>
      <c r="M93" s="57"/>
      <c r="N93" s="57"/>
      <c r="O93" s="57"/>
    </row>
    <row r="94" spans="1:15" x14ac:dyDescent="0.3">
      <c r="A94" s="56"/>
      <c r="B94" s="140"/>
      <c r="C94" s="140"/>
      <c r="D94" s="140"/>
      <c r="E94" s="57"/>
      <c r="F94" s="57"/>
      <c r="G94" s="57"/>
      <c r="H94" s="57"/>
      <c r="I94" s="57"/>
      <c r="J94" s="57"/>
      <c r="K94" s="57"/>
      <c r="L94" s="57"/>
      <c r="M94" s="57"/>
      <c r="N94" s="57"/>
      <c r="O94" s="57"/>
    </row>
    <row r="95" spans="1:15" x14ac:dyDescent="0.3">
      <c r="A95" s="56"/>
      <c r="B95" s="140"/>
      <c r="C95" s="140"/>
      <c r="D95" s="140"/>
      <c r="E95" s="57"/>
      <c r="F95" s="57"/>
      <c r="G95" s="57"/>
      <c r="H95" s="57"/>
      <c r="I95" s="57"/>
      <c r="J95" s="57"/>
      <c r="K95" s="57"/>
      <c r="L95" s="57"/>
      <c r="M95" s="57"/>
      <c r="N95" s="57"/>
      <c r="O95" s="57"/>
    </row>
    <row r="96" spans="1:15" x14ac:dyDescent="0.3">
      <c r="A96" s="56"/>
      <c r="B96" s="140"/>
      <c r="C96" s="140"/>
      <c r="D96" s="140"/>
      <c r="E96" s="57"/>
      <c r="F96" s="57"/>
      <c r="G96" s="57"/>
      <c r="H96" s="57"/>
      <c r="I96" s="57"/>
      <c r="J96" s="57"/>
      <c r="K96" s="57"/>
      <c r="L96" s="57"/>
      <c r="M96" s="57"/>
      <c r="N96" s="57"/>
      <c r="O96" s="57"/>
    </row>
    <row r="97" spans="1:15" x14ac:dyDescent="0.3">
      <c r="A97" s="56"/>
      <c r="B97" s="140"/>
      <c r="C97" s="140"/>
      <c r="D97" s="140"/>
      <c r="E97" s="57"/>
      <c r="F97" s="57"/>
      <c r="G97" s="57"/>
      <c r="H97" s="57"/>
      <c r="I97" s="57"/>
      <c r="J97" s="57"/>
      <c r="K97" s="57"/>
      <c r="L97" s="57"/>
      <c r="M97" s="57"/>
      <c r="N97" s="57"/>
      <c r="O97" s="57"/>
    </row>
    <row r="98" spans="1:15" x14ac:dyDescent="0.3">
      <c r="A98" s="56"/>
      <c r="B98" s="140"/>
      <c r="C98" s="140"/>
      <c r="D98" s="140"/>
      <c r="E98" s="57"/>
      <c r="F98" s="57"/>
      <c r="G98" s="57"/>
      <c r="H98" s="57"/>
      <c r="I98" s="57"/>
      <c r="J98" s="57"/>
      <c r="K98" s="57"/>
      <c r="L98" s="57"/>
      <c r="M98" s="57"/>
      <c r="N98" s="57"/>
      <c r="O98" s="57"/>
    </row>
    <row r="99" spans="1:15" x14ac:dyDescent="0.3">
      <c r="A99" s="56"/>
      <c r="B99" s="140"/>
      <c r="C99" s="140"/>
      <c r="D99" s="140"/>
      <c r="E99" s="57"/>
      <c r="F99" s="57"/>
      <c r="G99" s="57"/>
      <c r="H99" s="57"/>
      <c r="I99" s="57"/>
      <c r="J99" s="57"/>
      <c r="K99" s="57"/>
      <c r="L99" s="57"/>
      <c r="M99" s="57"/>
      <c r="N99" s="57"/>
      <c r="O99" s="57"/>
    </row>
    <row r="100" spans="1:15" x14ac:dyDescent="0.3">
      <c r="A100" s="56"/>
      <c r="B100" s="140"/>
      <c r="C100" s="140"/>
      <c r="D100" s="140"/>
      <c r="E100" s="57"/>
      <c r="F100" s="57"/>
      <c r="G100" s="57"/>
      <c r="H100" s="57"/>
      <c r="I100" s="57"/>
      <c r="J100" s="57"/>
      <c r="K100" s="57"/>
      <c r="L100" s="57"/>
      <c r="M100" s="57"/>
      <c r="N100" s="57"/>
      <c r="O100" s="57"/>
    </row>
    <row r="101" spans="1:15" x14ac:dyDescent="0.3">
      <c r="A101" s="56"/>
      <c r="B101" s="140"/>
      <c r="C101" s="140"/>
      <c r="D101" s="140"/>
      <c r="E101" s="57"/>
      <c r="F101" s="57"/>
      <c r="G101" s="57"/>
      <c r="H101" s="57"/>
      <c r="I101" s="57"/>
      <c r="J101" s="57"/>
      <c r="K101" s="57"/>
      <c r="L101" s="57"/>
      <c r="M101" s="57"/>
      <c r="N101" s="57"/>
      <c r="O101" s="57"/>
    </row>
    <row r="102" spans="1:15" x14ac:dyDescent="0.3">
      <c r="A102" s="56"/>
      <c r="B102" s="140"/>
      <c r="C102" s="140"/>
      <c r="D102" s="140"/>
      <c r="E102" s="57"/>
      <c r="F102" s="57"/>
      <c r="G102" s="57"/>
      <c r="H102" s="57"/>
      <c r="I102" s="57"/>
      <c r="J102" s="57"/>
      <c r="K102" s="57"/>
      <c r="L102" s="57"/>
      <c r="M102" s="57"/>
      <c r="N102" s="57"/>
      <c r="O102" s="57"/>
    </row>
    <row r="103" spans="1:15" x14ac:dyDescent="0.3">
      <c r="A103" s="56"/>
      <c r="B103" s="140"/>
      <c r="C103" s="140"/>
      <c r="D103" s="140"/>
      <c r="E103" s="57"/>
      <c r="F103" s="57"/>
      <c r="G103" s="57"/>
      <c r="H103" s="57"/>
      <c r="I103" s="57"/>
      <c r="J103" s="57"/>
      <c r="K103" s="57"/>
      <c r="L103" s="57"/>
      <c r="M103" s="57"/>
      <c r="N103" s="57"/>
      <c r="O103" s="57"/>
    </row>
    <row r="104" spans="1:15" x14ac:dyDescent="0.3">
      <c r="A104" s="56"/>
      <c r="B104" s="140"/>
      <c r="C104" s="140"/>
      <c r="D104" s="140"/>
      <c r="E104" s="57"/>
      <c r="F104" s="57"/>
      <c r="G104" s="57"/>
      <c r="H104" s="57"/>
      <c r="I104" s="57"/>
      <c r="J104" s="57"/>
      <c r="K104" s="57"/>
      <c r="L104" s="57"/>
      <c r="M104" s="57"/>
      <c r="N104" s="57"/>
      <c r="O104" s="57"/>
    </row>
    <row r="105" spans="1:15" x14ac:dyDescent="0.3">
      <c r="A105" s="56"/>
      <c r="B105" s="140"/>
      <c r="C105" s="140"/>
      <c r="D105" s="140"/>
      <c r="E105" s="57"/>
      <c r="F105" s="57"/>
      <c r="G105" s="57"/>
      <c r="H105" s="57"/>
      <c r="I105" s="57"/>
      <c r="J105" s="57"/>
      <c r="K105" s="57"/>
      <c r="L105" s="57"/>
      <c r="M105" s="57"/>
      <c r="N105" s="57"/>
      <c r="O105" s="57"/>
    </row>
    <row r="106" spans="1:15" x14ac:dyDescent="0.3">
      <c r="A106" s="56"/>
      <c r="B106" s="140"/>
      <c r="C106" s="140"/>
      <c r="D106" s="140"/>
      <c r="E106" s="57"/>
      <c r="F106" s="57"/>
      <c r="G106" s="57"/>
      <c r="H106" s="57"/>
      <c r="I106" s="57"/>
      <c r="J106" s="57"/>
      <c r="K106" s="57"/>
      <c r="L106" s="57"/>
      <c r="M106" s="57"/>
      <c r="N106" s="57"/>
      <c r="O106" s="57"/>
    </row>
    <row r="107" spans="1:15" x14ac:dyDescent="0.3">
      <c r="A107" s="56"/>
      <c r="B107" s="140"/>
      <c r="C107" s="140"/>
      <c r="D107" s="140"/>
      <c r="E107" s="57"/>
      <c r="F107" s="57"/>
      <c r="G107" s="57"/>
      <c r="H107" s="57"/>
      <c r="I107" s="57"/>
      <c r="J107" s="57"/>
      <c r="K107" s="57"/>
      <c r="L107" s="57"/>
      <c r="M107" s="57"/>
      <c r="N107" s="57"/>
      <c r="O107" s="57"/>
    </row>
    <row r="108" spans="1:15" x14ac:dyDescent="0.3">
      <c r="A108" s="56"/>
      <c r="B108" s="140"/>
      <c r="C108" s="140"/>
      <c r="D108" s="140"/>
      <c r="E108" s="57"/>
      <c r="F108" s="57"/>
      <c r="G108" s="57"/>
      <c r="H108" s="57"/>
      <c r="I108" s="57"/>
      <c r="J108" s="57"/>
      <c r="K108" s="57"/>
      <c r="L108" s="57"/>
      <c r="M108" s="57"/>
      <c r="N108" s="57"/>
      <c r="O108" s="57"/>
    </row>
    <row r="109" spans="1:15" x14ac:dyDescent="0.3">
      <c r="A109" s="56"/>
      <c r="B109" s="140"/>
      <c r="C109" s="140"/>
      <c r="D109" s="140"/>
      <c r="E109" s="57"/>
      <c r="F109" s="57"/>
      <c r="G109" s="57"/>
      <c r="H109" s="57"/>
      <c r="I109" s="57"/>
      <c r="J109" s="57"/>
      <c r="K109" s="57"/>
      <c r="L109" s="57"/>
      <c r="M109" s="57"/>
      <c r="N109" s="57"/>
      <c r="O109" s="57"/>
    </row>
    <row r="110" spans="1:15" x14ac:dyDescent="0.3">
      <c r="A110" s="56"/>
      <c r="B110" s="140"/>
      <c r="C110" s="140"/>
      <c r="D110" s="140"/>
      <c r="E110" s="57"/>
      <c r="F110" s="57"/>
      <c r="G110" s="57"/>
      <c r="H110" s="57"/>
      <c r="I110" s="57"/>
      <c r="J110" s="57"/>
      <c r="K110" s="57"/>
      <c r="L110" s="57"/>
      <c r="M110" s="57"/>
      <c r="N110" s="57"/>
      <c r="O110" s="57"/>
    </row>
    <row r="111" spans="1:15" x14ac:dyDescent="0.3">
      <c r="A111" s="56"/>
      <c r="B111" s="140"/>
      <c r="C111" s="140"/>
      <c r="D111" s="140"/>
      <c r="E111" s="57"/>
      <c r="F111" s="57"/>
      <c r="G111" s="57"/>
      <c r="H111" s="57"/>
      <c r="I111" s="57"/>
      <c r="J111" s="57"/>
      <c r="K111" s="57"/>
      <c r="L111" s="57"/>
      <c r="M111" s="57"/>
      <c r="N111" s="57"/>
      <c r="O111" s="57"/>
    </row>
    <row r="112" spans="1:15" x14ac:dyDescent="0.3">
      <c r="A112" s="56"/>
      <c r="B112" s="140"/>
      <c r="C112" s="140"/>
      <c r="D112" s="140"/>
      <c r="E112" s="57"/>
      <c r="F112" s="57"/>
      <c r="G112" s="57"/>
      <c r="H112" s="57"/>
      <c r="I112" s="57"/>
      <c r="J112" s="57"/>
      <c r="K112" s="57"/>
      <c r="L112" s="57"/>
      <c r="M112" s="57"/>
      <c r="N112" s="57"/>
      <c r="O112" s="57"/>
    </row>
    <row r="113" spans="1:15" x14ac:dyDescent="0.3">
      <c r="A113" s="56"/>
      <c r="B113" s="140"/>
      <c r="C113" s="140"/>
      <c r="D113" s="140"/>
      <c r="E113" s="57"/>
      <c r="F113" s="57"/>
      <c r="G113" s="57"/>
      <c r="H113" s="57"/>
      <c r="I113" s="57"/>
      <c r="J113" s="57"/>
      <c r="K113" s="57"/>
      <c r="L113" s="57"/>
      <c r="M113" s="57"/>
      <c r="N113" s="57"/>
      <c r="O113" s="57"/>
    </row>
    <row r="114" spans="1:15" x14ac:dyDescent="0.3">
      <c r="A114" s="56"/>
      <c r="B114" s="140"/>
      <c r="C114" s="140"/>
      <c r="D114" s="140"/>
      <c r="E114" s="57"/>
      <c r="F114" s="57"/>
      <c r="G114" s="57"/>
      <c r="H114" s="57"/>
      <c r="I114" s="57"/>
      <c r="J114" s="57"/>
      <c r="K114" s="57"/>
      <c r="L114" s="57"/>
      <c r="M114" s="57"/>
      <c r="N114" s="57"/>
      <c r="O114" s="57"/>
    </row>
    <row r="115" spans="1:15" x14ac:dyDescent="0.3">
      <c r="A115" s="56"/>
      <c r="B115" s="140"/>
      <c r="C115" s="140"/>
      <c r="D115" s="140"/>
      <c r="E115" s="57"/>
      <c r="F115" s="57"/>
      <c r="G115" s="57"/>
      <c r="H115" s="57"/>
      <c r="I115" s="57"/>
      <c r="J115" s="57"/>
      <c r="K115" s="57"/>
      <c r="L115" s="57"/>
      <c r="M115" s="57"/>
      <c r="N115" s="57"/>
      <c r="O115" s="57"/>
    </row>
    <row r="116" spans="1:15" x14ac:dyDescent="0.3">
      <c r="A116" s="56"/>
      <c r="B116" s="140"/>
      <c r="C116" s="140"/>
      <c r="D116" s="140"/>
      <c r="E116" s="57"/>
      <c r="F116" s="57"/>
      <c r="G116" s="57"/>
      <c r="H116" s="57"/>
      <c r="I116" s="57"/>
      <c r="J116" s="57"/>
      <c r="K116" s="57"/>
      <c r="L116" s="57"/>
      <c r="M116" s="57"/>
      <c r="N116" s="57"/>
      <c r="O116" s="57"/>
    </row>
    <row r="117" spans="1:15" x14ac:dyDescent="0.3">
      <c r="A117" s="56"/>
      <c r="B117" s="140"/>
      <c r="C117" s="140"/>
      <c r="D117" s="140"/>
      <c r="E117" s="57"/>
      <c r="F117" s="57"/>
      <c r="G117" s="57"/>
      <c r="H117" s="57"/>
      <c r="I117" s="57"/>
      <c r="J117" s="57"/>
      <c r="K117" s="57"/>
      <c r="L117" s="57"/>
      <c r="M117" s="57"/>
      <c r="N117" s="57"/>
      <c r="O117" s="57"/>
    </row>
    <row r="118" spans="1:15" x14ac:dyDescent="0.3">
      <c r="A118" s="56"/>
      <c r="B118" s="140"/>
      <c r="C118" s="140"/>
      <c r="D118" s="140"/>
      <c r="E118" s="57"/>
      <c r="F118" s="57"/>
      <c r="G118" s="57"/>
      <c r="H118" s="57"/>
      <c r="I118" s="57"/>
      <c r="J118" s="57"/>
      <c r="K118" s="57"/>
      <c r="L118" s="57"/>
      <c r="M118" s="57"/>
      <c r="N118" s="57"/>
      <c r="O118" s="57"/>
    </row>
    <row r="119" spans="1:15" x14ac:dyDescent="0.3">
      <c r="A119" s="56"/>
      <c r="B119" s="140"/>
      <c r="C119" s="140"/>
      <c r="D119" s="140"/>
      <c r="E119" s="57"/>
      <c r="F119" s="57"/>
      <c r="G119" s="57"/>
      <c r="H119" s="57"/>
      <c r="I119" s="57"/>
      <c r="J119" s="57"/>
      <c r="K119" s="57"/>
      <c r="L119" s="57"/>
      <c r="M119" s="57"/>
      <c r="N119" s="57"/>
      <c r="O119" s="57"/>
    </row>
    <row r="120" spans="1:15" x14ac:dyDescent="0.3">
      <c r="A120" s="56"/>
      <c r="B120" s="140"/>
      <c r="C120" s="140"/>
      <c r="D120" s="140"/>
      <c r="E120" s="57"/>
      <c r="F120" s="57"/>
      <c r="G120" s="57"/>
      <c r="H120" s="57"/>
      <c r="I120" s="57"/>
      <c r="J120" s="57"/>
      <c r="K120" s="57"/>
      <c r="L120" s="57"/>
      <c r="M120" s="57"/>
      <c r="N120" s="57"/>
      <c r="O120" s="57"/>
    </row>
    <row r="121" spans="1:15" x14ac:dyDescent="0.3">
      <c r="A121" s="56"/>
      <c r="B121" s="140"/>
      <c r="C121" s="140"/>
      <c r="D121" s="140"/>
      <c r="E121" s="57"/>
      <c r="F121" s="57"/>
      <c r="G121" s="57"/>
      <c r="H121" s="57"/>
      <c r="I121" s="57"/>
      <c r="J121" s="57"/>
      <c r="K121" s="57"/>
      <c r="L121" s="57"/>
      <c r="M121" s="57"/>
      <c r="N121" s="57"/>
      <c r="O121" s="57"/>
    </row>
    <row r="122" spans="1:15" x14ac:dyDescent="0.3">
      <c r="A122" s="56"/>
      <c r="B122" s="140"/>
      <c r="C122" s="140"/>
      <c r="D122" s="140"/>
      <c r="E122" s="57"/>
      <c r="F122" s="57"/>
      <c r="G122" s="57"/>
      <c r="H122" s="57"/>
      <c r="I122" s="57"/>
      <c r="J122" s="57"/>
      <c r="K122" s="57"/>
      <c r="L122" s="57"/>
      <c r="M122" s="57"/>
      <c r="N122" s="57"/>
      <c r="O122" s="57"/>
    </row>
    <row r="123" spans="1:15" x14ac:dyDescent="0.3">
      <c r="A123" s="56"/>
      <c r="B123" s="140"/>
      <c r="C123" s="140"/>
      <c r="D123" s="140"/>
      <c r="E123" s="57"/>
      <c r="F123" s="57"/>
      <c r="G123" s="57"/>
      <c r="H123" s="57"/>
      <c r="I123" s="57"/>
      <c r="J123" s="57"/>
      <c r="K123" s="57"/>
      <c r="L123" s="57"/>
      <c r="M123" s="57"/>
      <c r="N123" s="57"/>
      <c r="O123" s="57"/>
    </row>
    <row r="124" spans="1:15" x14ac:dyDescent="0.3">
      <c r="A124" s="56"/>
      <c r="B124" s="140"/>
      <c r="C124" s="140"/>
      <c r="D124" s="140"/>
      <c r="E124" s="57"/>
      <c r="F124" s="57"/>
      <c r="G124" s="57"/>
      <c r="H124" s="57"/>
      <c r="I124" s="57"/>
      <c r="J124" s="57"/>
      <c r="K124" s="57"/>
      <c r="L124" s="57"/>
      <c r="M124" s="57"/>
      <c r="N124" s="57"/>
      <c r="O124" s="57"/>
    </row>
    <row r="125" spans="1:15" x14ac:dyDescent="0.3">
      <c r="A125" s="56"/>
      <c r="B125" s="140"/>
      <c r="C125" s="140"/>
      <c r="D125" s="140"/>
      <c r="E125" s="57"/>
      <c r="F125" s="57"/>
      <c r="G125" s="57"/>
      <c r="H125" s="57"/>
      <c r="I125" s="57"/>
      <c r="J125" s="57"/>
      <c r="K125" s="57"/>
      <c r="L125" s="57"/>
      <c r="M125" s="57"/>
      <c r="N125" s="57"/>
      <c r="O125" s="57"/>
    </row>
    <row r="126" spans="1:15" x14ac:dyDescent="0.3">
      <c r="A126" s="56"/>
      <c r="B126" s="140"/>
      <c r="C126" s="140"/>
      <c r="D126" s="140"/>
      <c r="E126" s="57"/>
      <c r="F126" s="57"/>
      <c r="G126" s="57"/>
      <c r="H126" s="57"/>
      <c r="I126" s="57"/>
      <c r="J126" s="57"/>
      <c r="K126" s="57"/>
      <c r="L126" s="57"/>
      <c r="M126" s="57"/>
      <c r="N126" s="57"/>
      <c r="O126" s="57"/>
    </row>
    <row r="127" spans="1:15" x14ac:dyDescent="0.3">
      <c r="A127" s="56"/>
      <c r="B127" s="140"/>
      <c r="C127" s="140"/>
      <c r="D127" s="140"/>
      <c r="E127" s="57"/>
      <c r="F127" s="57"/>
      <c r="G127" s="57"/>
      <c r="H127" s="57"/>
      <c r="I127" s="57"/>
      <c r="J127" s="57"/>
      <c r="K127" s="57"/>
      <c r="L127" s="57"/>
      <c r="M127" s="57"/>
      <c r="N127" s="57"/>
      <c r="O127" s="57"/>
    </row>
    <row r="128" spans="1:15" x14ac:dyDescent="0.3">
      <c r="A128" s="56"/>
      <c r="B128" s="140"/>
      <c r="C128" s="140"/>
      <c r="D128" s="140"/>
      <c r="E128" s="57"/>
      <c r="F128" s="57"/>
      <c r="G128" s="57"/>
      <c r="H128" s="57"/>
      <c r="I128" s="57"/>
      <c r="J128" s="57"/>
      <c r="K128" s="57"/>
      <c r="L128" s="57"/>
      <c r="M128" s="57"/>
      <c r="N128" s="57"/>
      <c r="O128" s="57"/>
    </row>
    <row r="129" spans="1:15" x14ac:dyDescent="0.3">
      <c r="A129" s="56"/>
      <c r="B129" s="140"/>
      <c r="C129" s="140"/>
      <c r="D129" s="140"/>
      <c r="E129" s="57"/>
      <c r="F129" s="57"/>
      <c r="G129" s="57"/>
      <c r="H129" s="57"/>
      <c r="I129" s="57"/>
      <c r="J129" s="57"/>
      <c r="K129" s="57"/>
      <c r="L129" s="57"/>
      <c r="M129" s="57"/>
      <c r="N129" s="57"/>
      <c r="O129" s="57"/>
    </row>
    <row r="130" spans="1:15" x14ac:dyDescent="0.3">
      <c r="A130" s="56"/>
      <c r="B130" s="140"/>
      <c r="C130" s="140"/>
      <c r="D130" s="140"/>
      <c r="E130" s="57"/>
      <c r="F130" s="57"/>
      <c r="G130" s="57"/>
      <c r="H130" s="57"/>
      <c r="I130" s="57"/>
      <c r="J130" s="57"/>
      <c r="K130" s="57"/>
      <c r="L130" s="57"/>
      <c r="M130" s="57"/>
      <c r="N130" s="57"/>
      <c r="O130" s="57"/>
    </row>
    <row r="131" spans="1:15" x14ac:dyDescent="0.3">
      <c r="A131" s="56"/>
      <c r="B131" s="140"/>
      <c r="C131" s="140"/>
      <c r="D131" s="140"/>
      <c r="E131" s="57"/>
      <c r="F131" s="57"/>
      <c r="G131" s="57"/>
      <c r="H131" s="57"/>
      <c r="I131" s="57"/>
      <c r="J131" s="57"/>
      <c r="K131" s="57"/>
      <c r="L131" s="57"/>
      <c r="M131" s="57"/>
      <c r="N131" s="57"/>
      <c r="O131" s="57"/>
    </row>
    <row r="132" spans="1:15" x14ac:dyDescent="0.3">
      <c r="A132" s="56"/>
      <c r="B132" s="140"/>
      <c r="C132" s="140"/>
      <c r="D132" s="140"/>
      <c r="E132" s="57"/>
      <c r="F132" s="57"/>
      <c r="G132" s="57"/>
      <c r="H132" s="57"/>
      <c r="I132" s="57"/>
      <c r="J132" s="57"/>
      <c r="K132" s="57"/>
      <c r="L132" s="57"/>
      <c r="M132" s="57"/>
      <c r="N132" s="57"/>
      <c r="O132" s="57"/>
    </row>
    <row r="133" spans="1:15" x14ac:dyDescent="0.3">
      <c r="A133" s="56"/>
      <c r="B133" s="140"/>
      <c r="C133" s="140"/>
      <c r="D133" s="140"/>
      <c r="E133" s="57"/>
      <c r="F133" s="57"/>
      <c r="G133" s="57"/>
      <c r="H133" s="57"/>
      <c r="I133" s="57"/>
      <c r="J133" s="57"/>
      <c r="K133" s="57"/>
      <c r="L133" s="57"/>
      <c r="M133" s="57"/>
      <c r="N133" s="57"/>
      <c r="O133" s="57"/>
    </row>
    <row r="134" spans="1:15" x14ac:dyDescent="0.3">
      <c r="A134" s="56"/>
      <c r="B134" s="140"/>
      <c r="C134" s="140"/>
      <c r="D134" s="140"/>
      <c r="E134" s="57"/>
      <c r="F134" s="57"/>
      <c r="G134" s="57"/>
      <c r="H134" s="57"/>
      <c r="I134" s="57"/>
      <c r="J134" s="57"/>
      <c r="K134" s="57"/>
      <c r="L134" s="57"/>
      <c r="M134" s="57"/>
      <c r="N134" s="57"/>
      <c r="O134" s="57"/>
    </row>
    <row r="135" spans="1:15" x14ac:dyDescent="0.3">
      <c r="A135" s="56"/>
      <c r="B135" s="140"/>
      <c r="C135" s="140"/>
      <c r="D135" s="140"/>
      <c r="E135" s="57"/>
      <c r="F135" s="57"/>
      <c r="G135" s="57"/>
      <c r="H135" s="57"/>
      <c r="I135" s="57"/>
      <c r="J135" s="57"/>
      <c r="K135" s="57"/>
      <c r="L135" s="57"/>
      <c r="M135" s="57"/>
      <c r="N135" s="57"/>
      <c r="O135" s="57"/>
    </row>
    <row r="136" spans="1:15" x14ac:dyDescent="0.3">
      <c r="A136" s="56"/>
      <c r="B136" s="140"/>
      <c r="C136" s="140"/>
      <c r="D136" s="140"/>
      <c r="E136" s="57"/>
      <c r="F136" s="57"/>
      <c r="G136" s="57"/>
      <c r="H136" s="57"/>
      <c r="I136" s="57"/>
      <c r="J136" s="57"/>
      <c r="K136" s="57"/>
      <c r="L136" s="57"/>
      <c r="M136" s="57"/>
      <c r="N136" s="57"/>
      <c r="O136" s="57"/>
    </row>
    <row r="137" spans="1:15" x14ac:dyDescent="0.3">
      <c r="A137" s="56"/>
      <c r="B137" s="140"/>
      <c r="C137" s="140"/>
      <c r="D137" s="140"/>
      <c r="E137" s="57"/>
      <c r="F137" s="57"/>
      <c r="G137" s="57"/>
      <c r="H137" s="57"/>
      <c r="I137" s="57"/>
      <c r="J137" s="57"/>
      <c r="K137" s="57"/>
      <c r="L137" s="57"/>
      <c r="M137" s="57"/>
      <c r="N137" s="57"/>
      <c r="O137" s="57"/>
    </row>
    <row r="138" spans="1:15" x14ac:dyDescent="0.3">
      <c r="A138" s="56"/>
      <c r="B138" s="140"/>
      <c r="C138" s="140"/>
      <c r="D138" s="140"/>
      <c r="E138" s="57"/>
      <c r="F138" s="57"/>
      <c r="G138" s="57"/>
      <c r="H138" s="57"/>
      <c r="I138" s="57"/>
      <c r="J138" s="57"/>
      <c r="K138" s="57"/>
      <c r="L138" s="57"/>
      <c r="M138" s="57"/>
      <c r="N138" s="57"/>
      <c r="O138" s="57"/>
    </row>
    <row r="139" spans="1:15" x14ac:dyDescent="0.3">
      <c r="A139" s="56"/>
      <c r="B139" s="140"/>
      <c r="C139" s="140"/>
      <c r="D139" s="140"/>
      <c r="E139" s="57"/>
      <c r="F139" s="57"/>
      <c r="G139" s="57"/>
      <c r="H139" s="57"/>
      <c r="I139" s="57"/>
      <c r="J139" s="57"/>
      <c r="K139" s="57"/>
      <c r="L139" s="57"/>
      <c r="M139" s="57"/>
      <c r="N139" s="57"/>
      <c r="O139" s="57"/>
    </row>
    <row r="140" spans="1:15" x14ac:dyDescent="0.3">
      <c r="A140" s="56"/>
      <c r="B140" s="140"/>
      <c r="C140" s="140"/>
      <c r="D140" s="140"/>
      <c r="E140" s="57"/>
      <c r="F140" s="57"/>
      <c r="G140" s="57"/>
      <c r="H140" s="57"/>
      <c r="I140" s="57"/>
      <c r="J140" s="57"/>
      <c r="K140" s="57"/>
      <c r="L140" s="57"/>
      <c r="M140" s="57"/>
      <c r="N140" s="57"/>
      <c r="O140" s="57"/>
    </row>
    <row r="141" spans="1:15" x14ac:dyDescent="0.3">
      <c r="A141" s="56"/>
      <c r="B141" s="140"/>
      <c r="C141" s="140"/>
      <c r="D141" s="140"/>
      <c r="E141" s="57"/>
      <c r="F141" s="57"/>
      <c r="G141" s="57"/>
      <c r="H141" s="57"/>
      <c r="I141" s="57"/>
      <c r="J141" s="57"/>
      <c r="K141" s="57"/>
      <c r="L141" s="57"/>
      <c r="M141" s="57"/>
      <c r="N141" s="57"/>
      <c r="O141" s="57"/>
    </row>
    <row r="142" spans="1:15" x14ac:dyDescent="0.3">
      <c r="A142" s="56"/>
      <c r="B142" s="140"/>
      <c r="C142" s="140"/>
      <c r="D142" s="140"/>
      <c r="E142" s="57"/>
      <c r="F142" s="57"/>
      <c r="G142" s="57"/>
      <c r="H142" s="57"/>
      <c r="I142" s="57"/>
      <c r="J142" s="57"/>
      <c r="K142" s="57"/>
      <c r="L142" s="57"/>
      <c r="M142" s="57"/>
      <c r="N142" s="57"/>
      <c r="O142" s="57"/>
    </row>
    <row r="143" spans="1:15" x14ac:dyDescent="0.3">
      <c r="A143" s="56"/>
      <c r="B143" s="140"/>
      <c r="C143" s="140"/>
      <c r="D143" s="140"/>
      <c r="E143" s="57"/>
      <c r="F143" s="57"/>
      <c r="G143" s="57"/>
      <c r="H143" s="57"/>
      <c r="I143" s="57"/>
      <c r="J143" s="57"/>
      <c r="K143" s="57"/>
      <c r="L143" s="57"/>
      <c r="M143" s="57"/>
      <c r="N143" s="57"/>
      <c r="O143" s="57"/>
    </row>
    <row r="144" spans="1:15" x14ac:dyDescent="0.3">
      <c r="A144" s="56"/>
      <c r="B144" s="140"/>
      <c r="C144" s="140"/>
      <c r="D144" s="140"/>
      <c r="E144" s="57"/>
      <c r="F144" s="57"/>
      <c r="G144" s="57"/>
      <c r="H144" s="57"/>
      <c r="I144" s="57"/>
      <c r="J144" s="57"/>
      <c r="K144" s="57"/>
      <c r="L144" s="57"/>
      <c r="M144" s="57"/>
      <c r="N144" s="57"/>
      <c r="O144" s="57"/>
    </row>
    <row r="145" spans="1:15" x14ac:dyDescent="0.3">
      <c r="A145" s="56"/>
      <c r="B145" s="140"/>
      <c r="C145" s="140"/>
      <c r="D145" s="140"/>
      <c r="E145" s="57"/>
      <c r="F145" s="57"/>
      <c r="G145" s="57"/>
      <c r="H145" s="57"/>
      <c r="I145" s="57"/>
      <c r="J145" s="57"/>
      <c r="K145" s="57"/>
      <c r="L145" s="57"/>
      <c r="M145" s="57"/>
      <c r="N145" s="57"/>
      <c r="O145" s="57"/>
    </row>
    <row r="146" spans="1:15" x14ac:dyDescent="0.3">
      <c r="A146" s="56"/>
      <c r="B146" s="140"/>
      <c r="C146" s="140"/>
      <c r="D146" s="140"/>
      <c r="E146" s="57"/>
      <c r="F146" s="57"/>
      <c r="G146" s="57"/>
      <c r="H146" s="57"/>
      <c r="I146" s="57"/>
      <c r="J146" s="57"/>
      <c r="K146" s="57"/>
      <c r="L146" s="57"/>
      <c r="M146" s="57"/>
      <c r="N146" s="57"/>
      <c r="O146" s="57"/>
    </row>
    <row r="147" spans="1:15" x14ac:dyDescent="0.3">
      <c r="A147" s="56"/>
      <c r="B147" s="140"/>
      <c r="C147" s="140"/>
      <c r="D147" s="140"/>
      <c r="E147" s="57"/>
      <c r="F147" s="57"/>
      <c r="G147" s="57"/>
      <c r="H147" s="57"/>
      <c r="I147" s="57"/>
      <c r="J147" s="57"/>
      <c r="K147" s="57"/>
      <c r="L147" s="57"/>
      <c r="M147" s="57"/>
      <c r="N147" s="57"/>
      <c r="O147" s="57"/>
    </row>
    <row r="148" spans="1:15" x14ac:dyDescent="0.3">
      <c r="A148" s="56"/>
      <c r="B148" s="140"/>
      <c r="C148" s="140"/>
      <c r="D148" s="140"/>
      <c r="E148" s="57"/>
      <c r="F148" s="57"/>
      <c r="G148" s="57"/>
      <c r="H148" s="57"/>
      <c r="I148" s="57"/>
      <c r="J148" s="57"/>
      <c r="K148" s="57"/>
      <c r="L148" s="57"/>
      <c r="M148" s="57"/>
      <c r="N148" s="57"/>
      <c r="O148" s="57"/>
    </row>
    <row r="149" spans="1:15" x14ac:dyDescent="0.3">
      <c r="A149" s="56"/>
      <c r="B149" s="140"/>
      <c r="C149" s="140"/>
      <c r="D149" s="140"/>
      <c r="E149" s="57"/>
      <c r="F149" s="57"/>
      <c r="G149" s="57"/>
      <c r="H149" s="57"/>
      <c r="I149" s="57"/>
      <c r="J149" s="57"/>
      <c r="K149" s="57"/>
      <c r="L149" s="57"/>
      <c r="M149" s="57"/>
      <c r="N149" s="57"/>
      <c r="O149" s="57"/>
    </row>
    <row r="150" spans="1:15" x14ac:dyDescent="0.3">
      <c r="A150" s="56"/>
      <c r="B150" s="140"/>
      <c r="C150" s="140"/>
      <c r="D150" s="140"/>
      <c r="E150" s="57"/>
      <c r="F150" s="57"/>
      <c r="G150" s="57"/>
      <c r="H150" s="57"/>
      <c r="I150" s="57"/>
      <c r="J150" s="57"/>
      <c r="K150" s="57"/>
      <c r="L150" s="57"/>
      <c r="M150" s="57"/>
      <c r="N150" s="57"/>
      <c r="O150" s="57"/>
    </row>
    <row r="151" spans="1:15" x14ac:dyDescent="0.3">
      <c r="A151" s="56"/>
      <c r="B151" s="140"/>
      <c r="C151" s="140"/>
      <c r="D151" s="140"/>
      <c r="E151" s="57"/>
      <c r="F151" s="57"/>
      <c r="G151" s="57"/>
      <c r="H151" s="57"/>
      <c r="I151" s="57"/>
      <c r="J151" s="57"/>
      <c r="K151" s="57"/>
      <c r="L151" s="57"/>
      <c r="M151" s="57"/>
      <c r="N151" s="57"/>
      <c r="O151" s="57"/>
    </row>
    <row r="152" spans="1:15" x14ac:dyDescent="0.3">
      <c r="A152" s="56"/>
      <c r="B152" s="140"/>
      <c r="C152" s="140"/>
      <c r="D152" s="140"/>
      <c r="E152" s="57"/>
      <c r="F152" s="57"/>
      <c r="G152" s="57"/>
      <c r="H152" s="57"/>
      <c r="I152" s="57"/>
      <c r="J152" s="57"/>
      <c r="K152" s="57"/>
      <c r="L152" s="57"/>
      <c r="M152" s="57"/>
      <c r="N152" s="57"/>
      <c r="O152" s="57"/>
    </row>
    <row r="153" spans="1:15" x14ac:dyDescent="0.3">
      <c r="A153" s="56"/>
      <c r="B153" s="140"/>
      <c r="C153" s="140"/>
      <c r="D153" s="140"/>
      <c r="E153" s="57"/>
      <c r="F153" s="57"/>
      <c r="G153" s="57"/>
      <c r="H153" s="57"/>
      <c r="I153" s="57"/>
      <c r="J153" s="57"/>
      <c r="K153" s="57"/>
      <c r="L153" s="57"/>
      <c r="M153" s="57"/>
      <c r="N153" s="57"/>
      <c r="O153" s="57"/>
    </row>
    <row r="154" spans="1:15" x14ac:dyDescent="0.3">
      <c r="A154" s="56"/>
      <c r="B154" s="140"/>
      <c r="C154" s="140"/>
      <c r="D154" s="140"/>
      <c r="E154" s="57"/>
      <c r="F154" s="57"/>
      <c r="G154" s="57"/>
      <c r="H154" s="57"/>
      <c r="I154" s="57"/>
      <c r="J154" s="57"/>
      <c r="K154" s="57"/>
      <c r="L154" s="57"/>
      <c r="M154" s="57"/>
      <c r="N154" s="57"/>
      <c r="O154" s="57"/>
    </row>
    <row r="155" spans="1:15" x14ac:dyDescent="0.3">
      <c r="A155" s="56"/>
      <c r="B155" s="140"/>
      <c r="C155" s="140"/>
      <c r="D155" s="140"/>
      <c r="E155" s="57"/>
      <c r="F155" s="57"/>
      <c r="G155" s="57"/>
      <c r="H155" s="57"/>
      <c r="I155" s="57"/>
      <c r="J155" s="57"/>
      <c r="K155" s="57"/>
      <c r="L155" s="57"/>
      <c r="M155" s="57"/>
      <c r="N155" s="57"/>
      <c r="O155" s="57"/>
    </row>
    <row r="156" spans="1:15" x14ac:dyDescent="0.3">
      <c r="A156" s="56"/>
      <c r="B156" s="140"/>
      <c r="C156" s="140"/>
      <c r="D156" s="140"/>
      <c r="E156" s="57"/>
      <c r="F156" s="57"/>
      <c r="G156" s="57"/>
      <c r="H156" s="57"/>
      <c r="I156" s="57"/>
      <c r="J156" s="57"/>
      <c r="K156" s="57"/>
      <c r="L156" s="57"/>
      <c r="M156" s="57"/>
      <c r="N156" s="57"/>
      <c r="O156" s="57"/>
    </row>
    <row r="157" spans="1:15" x14ac:dyDescent="0.3">
      <c r="A157" s="56"/>
      <c r="B157" s="140"/>
      <c r="C157" s="140"/>
      <c r="D157" s="140"/>
      <c r="E157" s="57"/>
      <c r="F157" s="57"/>
      <c r="G157" s="57"/>
      <c r="H157" s="57"/>
      <c r="I157" s="57"/>
      <c r="J157" s="57"/>
      <c r="K157" s="57"/>
      <c r="L157" s="57"/>
      <c r="M157" s="57"/>
      <c r="N157" s="57"/>
      <c r="O157" s="57"/>
    </row>
    <row r="158" spans="1:15" x14ac:dyDescent="0.3">
      <c r="A158" s="56"/>
      <c r="B158" s="140"/>
      <c r="C158" s="140"/>
      <c r="D158" s="140"/>
      <c r="E158" s="57"/>
      <c r="F158" s="57"/>
      <c r="G158" s="57"/>
      <c r="H158" s="57"/>
      <c r="I158" s="57"/>
      <c r="J158" s="57"/>
      <c r="K158" s="57"/>
      <c r="L158" s="57"/>
      <c r="M158" s="57"/>
      <c r="N158" s="57"/>
      <c r="O158" s="57"/>
    </row>
    <row r="159" spans="1:15" x14ac:dyDescent="0.3">
      <c r="A159" s="56"/>
      <c r="B159" s="140"/>
      <c r="C159" s="140"/>
      <c r="D159" s="140"/>
      <c r="E159" s="57"/>
      <c r="F159" s="57"/>
      <c r="G159" s="57"/>
      <c r="H159" s="57"/>
      <c r="I159" s="57"/>
      <c r="J159" s="57"/>
      <c r="K159" s="57"/>
      <c r="L159" s="57"/>
      <c r="M159" s="57"/>
      <c r="N159" s="57"/>
      <c r="O159" s="57"/>
    </row>
    <row r="160" spans="1:15" x14ac:dyDescent="0.3">
      <c r="A160" s="56"/>
      <c r="B160" s="140"/>
      <c r="C160" s="140"/>
      <c r="D160" s="140"/>
      <c r="E160" s="57"/>
      <c r="F160" s="57"/>
      <c r="G160" s="57"/>
      <c r="H160" s="57"/>
      <c r="I160" s="57"/>
      <c r="J160" s="57"/>
      <c r="K160" s="57"/>
      <c r="L160" s="57"/>
      <c r="M160" s="57"/>
      <c r="N160" s="57"/>
      <c r="O160" s="57"/>
    </row>
    <row r="161" spans="1:15" x14ac:dyDescent="0.3">
      <c r="A161" s="56"/>
      <c r="B161" s="140"/>
      <c r="C161" s="140"/>
      <c r="D161" s="140"/>
      <c r="E161" s="57"/>
      <c r="F161" s="57"/>
      <c r="G161" s="57"/>
      <c r="H161" s="57"/>
      <c r="I161" s="57"/>
      <c r="J161" s="57"/>
      <c r="K161" s="57"/>
      <c r="L161" s="57"/>
      <c r="M161" s="57"/>
      <c r="N161" s="57"/>
      <c r="O161" s="57"/>
    </row>
    <row r="162" spans="1:15" x14ac:dyDescent="0.3">
      <c r="A162" s="56"/>
      <c r="B162" s="140"/>
      <c r="C162" s="140"/>
      <c r="D162" s="140"/>
      <c r="E162" s="57"/>
      <c r="F162" s="57"/>
      <c r="G162" s="57"/>
      <c r="H162" s="57"/>
      <c r="I162" s="57"/>
      <c r="J162" s="57"/>
      <c r="K162" s="57"/>
      <c r="L162" s="57"/>
      <c r="M162" s="57"/>
      <c r="N162" s="57"/>
      <c r="O162" s="57"/>
    </row>
    <row r="163" spans="1:15" x14ac:dyDescent="0.3">
      <c r="A163" s="56"/>
      <c r="B163" s="140"/>
      <c r="C163" s="140"/>
      <c r="D163" s="140"/>
      <c r="E163" s="57"/>
      <c r="F163" s="57"/>
      <c r="G163" s="57"/>
      <c r="H163" s="57"/>
      <c r="I163" s="57"/>
      <c r="J163" s="57"/>
      <c r="K163" s="57"/>
      <c r="L163" s="57"/>
      <c r="M163" s="57"/>
      <c r="N163" s="57"/>
      <c r="O163" s="57"/>
    </row>
    <row r="164" spans="1:15" x14ac:dyDescent="0.3">
      <c r="A164" s="56"/>
      <c r="B164" s="140"/>
      <c r="C164" s="140"/>
      <c r="D164" s="140"/>
      <c r="E164" s="57"/>
      <c r="F164" s="57"/>
      <c r="G164" s="57"/>
      <c r="H164" s="57"/>
      <c r="I164" s="57"/>
      <c r="J164" s="57"/>
      <c r="K164" s="57"/>
      <c r="L164" s="57"/>
      <c r="M164" s="57"/>
      <c r="N164" s="57"/>
      <c r="O164" s="57"/>
    </row>
    <row r="165" spans="1:15" x14ac:dyDescent="0.3">
      <c r="A165" s="56"/>
      <c r="B165" s="140"/>
      <c r="C165" s="140"/>
      <c r="D165" s="140"/>
      <c r="E165" s="57"/>
      <c r="F165" s="57"/>
      <c r="G165" s="57"/>
      <c r="H165" s="57"/>
      <c r="I165" s="57"/>
      <c r="J165" s="57"/>
      <c r="K165" s="57"/>
      <c r="L165" s="57"/>
      <c r="M165" s="57"/>
      <c r="N165" s="57"/>
      <c r="O165" s="57"/>
    </row>
    <row r="166" spans="1:15" x14ac:dyDescent="0.3">
      <c r="A166" s="56"/>
      <c r="B166" s="140"/>
      <c r="C166" s="140"/>
      <c r="D166" s="140"/>
      <c r="E166" s="57"/>
      <c r="F166" s="57"/>
      <c r="G166" s="57"/>
      <c r="H166" s="57"/>
      <c r="I166" s="57"/>
      <c r="J166" s="57"/>
      <c r="K166" s="57"/>
      <c r="L166" s="57"/>
      <c r="M166" s="57"/>
      <c r="N166" s="57"/>
      <c r="O166" s="57"/>
    </row>
    <row r="167" spans="1:15" x14ac:dyDescent="0.3">
      <c r="A167" s="56"/>
      <c r="B167" s="140"/>
      <c r="C167" s="140"/>
      <c r="D167" s="140"/>
      <c r="E167" s="57"/>
      <c r="F167" s="57"/>
      <c r="G167" s="57"/>
      <c r="H167" s="57"/>
      <c r="I167" s="57"/>
      <c r="J167" s="57"/>
      <c r="K167" s="57"/>
      <c r="L167" s="57"/>
      <c r="M167" s="57"/>
      <c r="N167" s="57"/>
      <c r="O167" s="57"/>
    </row>
    <row r="168" spans="1:15" x14ac:dyDescent="0.3">
      <c r="A168" s="56"/>
      <c r="B168" s="140"/>
      <c r="C168" s="140"/>
      <c r="D168" s="140"/>
      <c r="E168" s="57"/>
      <c r="F168" s="57"/>
      <c r="G168" s="57"/>
      <c r="H168" s="57"/>
      <c r="I168" s="57"/>
      <c r="J168" s="57"/>
      <c r="K168" s="57"/>
      <c r="L168" s="57"/>
      <c r="M168" s="57"/>
      <c r="N168" s="57"/>
      <c r="O168" s="57"/>
    </row>
    <row r="169" spans="1:15" x14ac:dyDescent="0.3">
      <c r="A169" s="56"/>
      <c r="B169" s="140"/>
      <c r="C169" s="140"/>
      <c r="D169" s="140"/>
      <c r="E169" s="57"/>
      <c r="F169" s="57"/>
      <c r="G169" s="57"/>
      <c r="H169" s="57"/>
      <c r="I169" s="57"/>
      <c r="J169" s="57"/>
      <c r="K169" s="57"/>
      <c r="L169" s="57"/>
      <c r="M169" s="57"/>
      <c r="N169" s="57"/>
      <c r="O169" s="57"/>
    </row>
    <row r="170" spans="1:15" x14ac:dyDescent="0.3">
      <c r="A170" s="56"/>
      <c r="B170" s="140"/>
      <c r="C170" s="140"/>
      <c r="D170" s="140"/>
      <c r="E170" s="57"/>
      <c r="F170" s="57"/>
      <c r="G170" s="57"/>
      <c r="H170" s="57"/>
      <c r="I170" s="57"/>
      <c r="J170" s="57"/>
      <c r="K170" s="57"/>
      <c r="L170" s="57"/>
      <c r="M170" s="57"/>
      <c r="N170" s="57"/>
      <c r="O170" s="57"/>
    </row>
    <row r="171" spans="1:15" x14ac:dyDescent="0.3">
      <c r="A171" s="56"/>
      <c r="B171" s="140"/>
      <c r="C171" s="140"/>
      <c r="D171" s="140"/>
      <c r="E171" s="57"/>
      <c r="F171" s="57"/>
      <c r="G171" s="57"/>
      <c r="H171" s="57"/>
      <c r="I171" s="57"/>
      <c r="J171" s="57"/>
      <c r="K171" s="57"/>
      <c r="L171" s="57"/>
      <c r="M171" s="57"/>
      <c r="N171" s="57"/>
      <c r="O171" s="57"/>
    </row>
    <row r="172" spans="1:15" x14ac:dyDescent="0.3">
      <c r="A172" s="56"/>
      <c r="B172" s="140"/>
      <c r="C172" s="140"/>
      <c r="D172" s="140"/>
      <c r="E172" s="57"/>
      <c r="F172" s="57"/>
      <c r="G172" s="57"/>
      <c r="H172" s="57"/>
      <c r="I172" s="57"/>
      <c r="J172" s="57"/>
      <c r="K172" s="57"/>
      <c r="L172" s="57"/>
      <c r="M172" s="57"/>
      <c r="N172" s="57"/>
      <c r="O172" s="57"/>
    </row>
    <row r="173" spans="1:15" x14ac:dyDescent="0.3">
      <c r="A173" s="56"/>
      <c r="B173" s="140"/>
      <c r="C173" s="140"/>
      <c r="D173" s="140"/>
      <c r="E173" s="57"/>
      <c r="F173" s="57"/>
      <c r="G173" s="57"/>
      <c r="H173" s="57"/>
      <c r="I173" s="57"/>
      <c r="J173" s="57"/>
      <c r="K173" s="57"/>
      <c r="L173" s="57"/>
      <c r="M173" s="57"/>
      <c r="N173" s="57"/>
      <c r="O173" s="57"/>
    </row>
    <row r="174" spans="1:15" x14ac:dyDescent="0.3">
      <c r="A174" s="56"/>
      <c r="B174" s="140"/>
      <c r="C174" s="140"/>
      <c r="D174" s="140"/>
      <c r="E174" s="57"/>
      <c r="F174" s="57"/>
      <c r="G174" s="57"/>
      <c r="H174" s="57"/>
      <c r="I174" s="57"/>
      <c r="J174" s="57"/>
      <c r="K174" s="57"/>
      <c r="L174" s="57"/>
      <c r="M174" s="57"/>
      <c r="N174" s="57"/>
      <c r="O174" s="57"/>
    </row>
    <row r="175" spans="1:15" x14ac:dyDescent="0.3">
      <c r="A175" s="56"/>
      <c r="B175" s="140"/>
      <c r="C175" s="140"/>
      <c r="D175" s="140"/>
      <c r="E175" s="57"/>
      <c r="F175" s="57"/>
      <c r="G175" s="57"/>
      <c r="H175" s="57"/>
      <c r="I175" s="57"/>
      <c r="J175" s="57"/>
      <c r="K175" s="57"/>
      <c r="L175" s="57"/>
      <c r="M175" s="57"/>
      <c r="N175" s="57"/>
      <c r="O175" s="57"/>
    </row>
    <row r="176" spans="1:15" x14ac:dyDescent="0.3">
      <c r="A176" s="56"/>
      <c r="B176" s="140"/>
      <c r="C176" s="140"/>
      <c r="D176" s="140"/>
      <c r="E176" s="57"/>
      <c r="F176" s="57"/>
      <c r="G176" s="57"/>
      <c r="H176" s="57"/>
      <c r="I176" s="57"/>
      <c r="J176" s="57"/>
      <c r="K176" s="57"/>
      <c r="L176" s="57"/>
      <c r="M176" s="57"/>
      <c r="N176" s="57"/>
      <c r="O176" s="57"/>
    </row>
    <row r="177" spans="1:15" x14ac:dyDescent="0.3">
      <c r="A177" s="56"/>
      <c r="B177" s="140"/>
      <c r="C177" s="140"/>
      <c r="D177" s="140"/>
      <c r="E177" s="57"/>
      <c r="F177" s="57"/>
      <c r="G177" s="57"/>
      <c r="H177" s="57"/>
      <c r="I177" s="57"/>
      <c r="J177" s="57"/>
      <c r="K177" s="57"/>
      <c r="L177" s="57"/>
      <c r="M177" s="57"/>
      <c r="N177" s="57"/>
      <c r="O177" s="57"/>
    </row>
    <row r="178" spans="1:15" x14ac:dyDescent="0.3">
      <c r="A178" s="56"/>
      <c r="B178" s="140"/>
      <c r="C178" s="140"/>
      <c r="D178" s="140"/>
      <c r="E178" s="57"/>
      <c r="F178" s="57"/>
      <c r="G178" s="57"/>
      <c r="H178" s="57"/>
      <c r="I178" s="57"/>
      <c r="J178" s="57"/>
      <c r="K178" s="57"/>
      <c r="L178" s="57"/>
      <c r="M178" s="57"/>
      <c r="N178" s="57"/>
      <c r="O178" s="57"/>
    </row>
    <row r="179" spans="1:15" x14ac:dyDescent="0.3">
      <c r="A179" s="56"/>
      <c r="B179" s="140"/>
      <c r="C179" s="140"/>
      <c r="D179" s="140"/>
      <c r="E179" s="57"/>
      <c r="F179" s="57"/>
      <c r="G179" s="57"/>
      <c r="H179" s="57"/>
      <c r="I179" s="57"/>
      <c r="J179" s="57"/>
      <c r="K179" s="57"/>
      <c r="L179" s="57"/>
      <c r="M179" s="57"/>
      <c r="N179" s="57"/>
      <c r="O179" s="57"/>
    </row>
    <row r="180" spans="1:15" x14ac:dyDescent="0.3">
      <c r="A180" s="56"/>
      <c r="B180" s="140"/>
      <c r="C180" s="140"/>
      <c r="D180" s="140"/>
      <c r="E180" s="57"/>
      <c r="F180" s="57"/>
      <c r="G180" s="57"/>
      <c r="H180" s="57"/>
      <c r="I180" s="57"/>
      <c r="J180" s="57"/>
      <c r="K180" s="57"/>
      <c r="L180" s="57"/>
      <c r="M180" s="57"/>
      <c r="N180" s="57"/>
      <c r="O180" s="57"/>
    </row>
    <row r="181" spans="1:15" x14ac:dyDescent="0.3">
      <c r="A181" s="56"/>
      <c r="B181" s="140"/>
      <c r="C181" s="140"/>
      <c r="D181" s="140"/>
      <c r="E181" s="57"/>
      <c r="F181" s="57"/>
      <c r="G181" s="57"/>
      <c r="H181" s="57"/>
      <c r="I181" s="57"/>
      <c r="J181" s="57"/>
      <c r="K181" s="57"/>
      <c r="L181" s="57"/>
      <c r="M181" s="57"/>
      <c r="N181" s="57"/>
      <c r="O181" s="57"/>
    </row>
    <row r="182" spans="1:15" x14ac:dyDescent="0.3">
      <c r="A182" s="56"/>
      <c r="B182" s="140"/>
      <c r="C182" s="140"/>
      <c r="D182" s="140"/>
      <c r="E182" s="57"/>
      <c r="F182" s="57"/>
      <c r="G182" s="57"/>
      <c r="H182" s="57"/>
      <c r="I182" s="57"/>
      <c r="J182" s="57"/>
      <c r="K182" s="57"/>
      <c r="L182" s="57"/>
      <c r="M182" s="57"/>
      <c r="N182" s="57"/>
      <c r="O182" s="57"/>
    </row>
    <row r="183" spans="1:15" x14ac:dyDescent="0.3">
      <c r="A183" s="56"/>
      <c r="B183" s="140"/>
      <c r="C183" s="140"/>
      <c r="D183" s="140"/>
      <c r="E183" s="57"/>
      <c r="F183" s="57"/>
      <c r="G183" s="57"/>
      <c r="H183" s="57"/>
      <c r="I183" s="57"/>
      <c r="J183" s="57"/>
      <c r="K183" s="57"/>
      <c r="L183" s="57"/>
      <c r="M183" s="57"/>
      <c r="N183" s="57"/>
      <c r="O183" s="57"/>
    </row>
    <row r="184" spans="1:15" x14ac:dyDescent="0.3">
      <c r="A184" s="56"/>
      <c r="B184" s="140"/>
      <c r="C184" s="140"/>
      <c r="D184" s="140"/>
      <c r="E184" s="57"/>
      <c r="F184" s="57"/>
      <c r="G184" s="57"/>
      <c r="H184" s="57"/>
      <c r="I184" s="57"/>
      <c r="J184" s="57"/>
      <c r="K184" s="57"/>
      <c r="L184" s="57"/>
      <c r="M184" s="57"/>
      <c r="N184" s="57"/>
      <c r="O184" s="57"/>
    </row>
    <row r="185" spans="1:15" x14ac:dyDescent="0.3">
      <c r="A185" s="56"/>
      <c r="B185" s="140"/>
      <c r="C185" s="140"/>
      <c r="D185" s="140"/>
      <c r="E185" s="57"/>
      <c r="F185" s="57"/>
      <c r="G185" s="57"/>
      <c r="H185" s="57"/>
      <c r="I185" s="57"/>
      <c r="J185" s="57"/>
      <c r="K185" s="57"/>
      <c r="L185" s="57"/>
      <c r="M185" s="57"/>
      <c r="N185" s="57"/>
      <c r="O185" s="57"/>
    </row>
    <row r="186" spans="1:15" x14ac:dyDescent="0.3">
      <c r="A186" s="56"/>
      <c r="B186" s="140"/>
      <c r="C186" s="140"/>
      <c r="D186" s="140"/>
      <c r="E186" s="57"/>
      <c r="F186" s="57"/>
      <c r="G186" s="57"/>
      <c r="H186" s="57"/>
      <c r="I186" s="57"/>
      <c r="J186" s="57"/>
      <c r="K186" s="57"/>
      <c r="L186" s="57"/>
      <c r="M186" s="57"/>
      <c r="N186" s="57"/>
      <c r="O186" s="57"/>
    </row>
    <row r="187" spans="1:15" x14ac:dyDescent="0.3">
      <c r="A187" s="56"/>
      <c r="B187" s="140"/>
      <c r="C187" s="140"/>
      <c r="D187" s="140"/>
      <c r="E187" s="57"/>
      <c r="F187" s="57"/>
      <c r="G187" s="57"/>
      <c r="H187" s="57"/>
      <c r="I187" s="57"/>
      <c r="J187" s="57"/>
      <c r="K187" s="57"/>
      <c r="L187" s="57"/>
      <c r="M187" s="57"/>
      <c r="N187" s="57"/>
      <c r="O187" s="57"/>
    </row>
    <row r="188" spans="1:15" x14ac:dyDescent="0.3">
      <c r="A188" s="56"/>
      <c r="B188" s="140"/>
      <c r="C188" s="140"/>
      <c r="D188" s="140"/>
      <c r="E188" s="57"/>
      <c r="F188" s="57"/>
      <c r="G188" s="57"/>
      <c r="H188" s="57"/>
      <c r="I188" s="57"/>
      <c r="J188" s="57"/>
      <c r="K188" s="57"/>
      <c r="L188" s="57"/>
      <c r="M188" s="57"/>
      <c r="N188" s="57"/>
      <c r="O188" s="57"/>
    </row>
    <row r="189" spans="1:15" x14ac:dyDescent="0.3">
      <c r="A189" s="56"/>
      <c r="B189" s="140"/>
      <c r="C189" s="140"/>
      <c r="D189" s="140"/>
      <c r="E189" s="57"/>
      <c r="F189" s="57"/>
      <c r="G189" s="57"/>
      <c r="H189" s="57"/>
      <c r="I189" s="57"/>
      <c r="J189" s="57"/>
      <c r="K189" s="57"/>
      <c r="L189" s="57"/>
      <c r="M189" s="57"/>
      <c r="N189" s="57"/>
      <c r="O189" s="57"/>
    </row>
    <row r="190" spans="1:15" x14ac:dyDescent="0.3">
      <c r="A190" s="56"/>
      <c r="B190" s="140"/>
      <c r="C190" s="140"/>
      <c r="D190" s="140"/>
      <c r="E190" s="57"/>
      <c r="F190" s="57"/>
      <c r="G190" s="57"/>
      <c r="H190" s="57"/>
      <c r="I190" s="57"/>
      <c r="J190" s="57"/>
      <c r="K190" s="57"/>
      <c r="L190" s="57"/>
      <c r="M190" s="57"/>
      <c r="N190" s="57"/>
      <c r="O190" s="57"/>
    </row>
    <row r="191" spans="1:15" x14ac:dyDescent="0.3">
      <c r="A191" s="56"/>
      <c r="B191" s="140"/>
      <c r="C191" s="140"/>
      <c r="D191" s="140"/>
      <c r="E191" s="57"/>
      <c r="F191" s="57"/>
      <c r="G191" s="57"/>
      <c r="H191" s="57"/>
      <c r="I191" s="57"/>
      <c r="J191" s="57"/>
      <c r="K191" s="57"/>
      <c r="L191" s="57"/>
      <c r="M191" s="57"/>
      <c r="N191" s="57"/>
      <c r="O191" s="57"/>
    </row>
    <row r="192" spans="1:15" x14ac:dyDescent="0.3">
      <c r="A192" s="56"/>
      <c r="B192" s="140"/>
      <c r="C192" s="140"/>
      <c r="D192" s="140"/>
      <c r="E192" s="57"/>
      <c r="F192" s="57"/>
      <c r="G192" s="57"/>
      <c r="H192" s="57"/>
      <c r="I192" s="57"/>
      <c r="J192" s="57"/>
      <c r="K192" s="57"/>
      <c r="L192" s="57"/>
      <c r="M192" s="57"/>
      <c r="N192" s="57"/>
      <c r="O192" s="57"/>
    </row>
    <row r="193" spans="1:15" x14ac:dyDescent="0.3">
      <c r="A193" s="56"/>
      <c r="B193" s="140"/>
      <c r="C193" s="140"/>
      <c r="D193" s="140"/>
      <c r="E193" s="57"/>
      <c r="F193" s="57"/>
      <c r="G193" s="57"/>
      <c r="H193" s="57"/>
      <c r="I193" s="57"/>
      <c r="J193" s="57"/>
      <c r="K193" s="57"/>
      <c r="L193" s="57"/>
      <c r="M193" s="57"/>
      <c r="N193" s="57"/>
      <c r="O193" s="57"/>
    </row>
    <row r="194" spans="1:15" x14ac:dyDescent="0.3">
      <c r="A194" s="56"/>
      <c r="B194" s="140"/>
      <c r="C194" s="140"/>
      <c r="D194" s="140"/>
      <c r="E194" s="57"/>
      <c r="F194" s="57"/>
      <c r="G194" s="57"/>
      <c r="H194" s="57"/>
      <c r="I194" s="57"/>
      <c r="J194" s="57"/>
      <c r="K194" s="57"/>
      <c r="L194" s="57"/>
      <c r="M194" s="57"/>
      <c r="N194" s="57"/>
      <c r="O194" s="57"/>
    </row>
    <row r="195" spans="1:15" x14ac:dyDescent="0.3">
      <c r="A195" s="56"/>
      <c r="B195" s="140"/>
      <c r="C195" s="140"/>
      <c r="D195" s="140"/>
      <c r="E195" s="57"/>
      <c r="F195" s="57"/>
      <c r="G195" s="57"/>
      <c r="H195" s="57"/>
      <c r="I195" s="57"/>
      <c r="J195" s="57"/>
      <c r="K195" s="57"/>
      <c r="L195" s="57"/>
      <c r="M195" s="57"/>
      <c r="N195" s="57"/>
      <c r="O195" s="57"/>
    </row>
    <row r="196" spans="1:15" x14ac:dyDescent="0.3">
      <c r="A196" s="56"/>
      <c r="B196" s="140"/>
      <c r="C196" s="140"/>
      <c r="D196" s="140"/>
      <c r="E196" s="57"/>
      <c r="F196" s="57"/>
      <c r="G196" s="57"/>
      <c r="H196" s="57"/>
      <c r="I196" s="57"/>
      <c r="J196" s="57"/>
      <c r="K196" s="57"/>
      <c r="L196" s="57"/>
      <c r="M196" s="57"/>
      <c r="N196" s="57"/>
      <c r="O196" s="57"/>
    </row>
    <row r="197" spans="1:15" x14ac:dyDescent="0.3">
      <c r="A197" s="56"/>
      <c r="B197" s="140"/>
      <c r="C197" s="140"/>
      <c r="D197" s="140"/>
      <c r="E197" s="57"/>
      <c r="F197" s="57"/>
      <c r="G197" s="57"/>
      <c r="H197" s="57"/>
      <c r="I197" s="57"/>
      <c r="J197" s="57"/>
      <c r="K197" s="57"/>
      <c r="L197" s="57"/>
      <c r="M197" s="57"/>
      <c r="N197" s="57"/>
      <c r="O197" s="57"/>
    </row>
    <row r="198" spans="1:15" x14ac:dyDescent="0.3">
      <c r="A198" s="56"/>
      <c r="B198" s="140"/>
      <c r="C198" s="140"/>
      <c r="D198" s="140"/>
      <c r="E198" s="57"/>
      <c r="F198" s="57"/>
      <c r="G198" s="57"/>
      <c r="H198" s="57"/>
      <c r="I198" s="57"/>
      <c r="J198" s="57"/>
      <c r="K198" s="57"/>
      <c r="L198" s="57"/>
      <c r="M198" s="57"/>
      <c r="N198" s="57"/>
      <c r="O198" s="57"/>
    </row>
    <row r="199" spans="1:15" x14ac:dyDescent="0.3">
      <c r="A199" s="56"/>
      <c r="B199" s="140"/>
      <c r="C199" s="140"/>
      <c r="D199" s="140"/>
      <c r="E199" s="57"/>
      <c r="F199" s="57"/>
      <c r="G199" s="57"/>
      <c r="H199" s="57"/>
      <c r="I199" s="57"/>
      <c r="J199" s="57"/>
      <c r="K199" s="57"/>
      <c r="L199" s="57"/>
      <c r="M199" s="57"/>
      <c r="N199" s="57"/>
      <c r="O199" s="57"/>
    </row>
    <row r="200" spans="1:15" x14ac:dyDescent="0.3">
      <c r="A200" s="56"/>
      <c r="B200" s="140"/>
      <c r="C200" s="140"/>
      <c r="D200" s="140"/>
      <c r="E200" s="57"/>
      <c r="F200" s="57"/>
      <c r="G200" s="57"/>
      <c r="H200" s="57"/>
      <c r="I200" s="57"/>
      <c r="J200" s="57"/>
      <c r="K200" s="57"/>
      <c r="L200" s="57"/>
      <c r="M200" s="57"/>
      <c r="N200" s="57"/>
      <c r="O200" s="57"/>
    </row>
    <row r="201" spans="1:15" x14ac:dyDescent="0.3">
      <c r="A201" s="56"/>
      <c r="B201" s="140"/>
      <c r="C201" s="140"/>
      <c r="D201" s="140"/>
      <c r="E201" s="57"/>
      <c r="F201" s="57"/>
      <c r="G201" s="57"/>
      <c r="H201" s="57"/>
      <c r="I201" s="57"/>
      <c r="J201" s="57"/>
      <c r="K201" s="57"/>
      <c r="L201" s="57"/>
      <c r="M201" s="57"/>
      <c r="N201" s="57"/>
      <c r="O201" s="57"/>
    </row>
    <row r="202" spans="1:15" x14ac:dyDescent="0.3">
      <c r="A202" s="56"/>
      <c r="B202" s="140"/>
      <c r="C202" s="140"/>
      <c r="D202" s="140"/>
      <c r="E202" s="57"/>
      <c r="F202" s="57"/>
      <c r="G202" s="57"/>
      <c r="H202" s="57"/>
      <c r="I202" s="57"/>
      <c r="J202" s="57"/>
      <c r="K202" s="57"/>
      <c r="L202" s="57"/>
      <c r="M202" s="57"/>
      <c r="N202" s="57"/>
      <c r="O202" s="57"/>
    </row>
    <row r="203" spans="1:15" x14ac:dyDescent="0.3">
      <c r="A203" s="56"/>
      <c r="B203" s="140"/>
      <c r="C203" s="140"/>
      <c r="D203" s="140"/>
      <c r="E203" s="57"/>
      <c r="F203" s="57"/>
      <c r="G203" s="57"/>
      <c r="H203" s="57"/>
      <c r="I203" s="57"/>
      <c r="J203" s="57"/>
      <c r="K203" s="57"/>
      <c r="L203" s="57"/>
      <c r="M203" s="57"/>
      <c r="N203" s="57"/>
      <c r="O203" s="57"/>
    </row>
    <row r="204" spans="1:15" x14ac:dyDescent="0.3">
      <c r="A204" s="56"/>
      <c r="B204" s="140"/>
      <c r="C204" s="140"/>
      <c r="D204" s="140"/>
      <c r="E204" s="57"/>
      <c r="F204" s="57"/>
      <c r="G204" s="57"/>
      <c r="H204" s="57"/>
      <c r="I204" s="57"/>
      <c r="J204" s="57"/>
      <c r="K204" s="57"/>
      <c r="L204" s="57"/>
      <c r="M204" s="57"/>
      <c r="N204" s="57"/>
      <c r="O204" s="57"/>
    </row>
    <row r="205" spans="1:15" x14ac:dyDescent="0.3">
      <c r="A205" s="56"/>
      <c r="B205" s="140"/>
      <c r="C205" s="140"/>
      <c r="D205" s="140"/>
      <c r="E205" s="57"/>
      <c r="F205" s="57"/>
      <c r="G205" s="57"/>
      <c r="H205" s="57"/>
      <c r="I205" s="57"/>
      <c r="J205" s="57"/>
      <c r="K205" s="57"/>
      <c r="L205" s="57"/>
      <c r="M205" s="57"/>
      <c r="N205" s="57"/>
      <c r="O205" s="57"/>
    </row>
    <row r="206" spans="1:15" x14ac:dyDescent="0.3">
      <c r="A206" s="56"/>
      <c r="B206" s="140"/>
      <c r="C206" s="140"/>
      <c r="D206" s="140"/>
      <c r="E206" s="57"/>
      <c r="F206" s="57"/>
      <c r="G206" s="57"/>
      <c r="H206" s="57"/>
      <c r="I206" s="57"/>
      <c r="J206" s="57"/>
      <c r="K206" s="57"/>
      <c r="L206" s="57"/>
      <c r="M206" s="57"/>
      <c r="N206" s="57"/>
      <c r="O206" s="57"/>
    </row>
    <row r="207" spans="1:15" x14ac:dyDescent="0.3">
      <c r="A207" s="56"/>
      <c r="B207" s="140"/>
      <c r="C207" s="140"/>
      <c r="D207" s="140"/>
      <c r="E207" s="57"/>
      <c r="F207" s="57"/>
      <c r="G207" s="57"/>
      <c r="H207" s="57"/>
      <c r="I207" s="57"/>
      <c r="J207" s="57"/>
      <c r="K207" s="57"/>
      <c r="L207" s="57"/>
      <c r="M207" s="57"/>
      <c r="N207" s="57"/>
      <c r="O207" s="57"/>
    </row>
    <row r="208" spans="1:15" x14ac:dyDescent="0.3">
      <c r="A208" s="56"/>
      <c r="B208" s="140"/>
      <c r="C208" s="140"/>
      <c r="D208" s="140"/>
      <c r="E208" s="57"/>
      <c r="F208" s="57"/>
      <c r="G208" s="57"/>
      <c r="H208" s="57"/>
      <c r="I208" s="57"/>
      <c r="J208" s="57"/>
      <c r="K208" s="57"/>
      <c r="L208" s="57"/>
      <c r="M208" s="57"/>
      <c r="N208" s="57"/>
      <c r="O208" s="57"/>
    </row>
    <row r="209" spans="1:15" x14ac:dyDescent="0.3">
      <c r="A209" s="56"/>
      <c r="B209" s="140"/>
      <c r="C209" s="140"/>
      <c r="D209" s="140"/>
      <c r="E209" s="57"/>
      <c r="F209" s="57"/>
      <c r="G209" s="57"/>
      <c r="H209" s="57"/>
      <c r="I209" s="57"/>
      <c r="J209" s="57"/>
      <c r="K209" s="57"/>
      <c r="L209" s="57"/>
      <c r="M209" s="57"/>
      <c r="N209" s="57"/>
      <c r="O209" s="57"/>
    </row>
    <row r="210" spans="1:15" x14ac:dyDescent="0.3">
      <c r="A210" s="56"/>
      <c r="B210" s="140"/>
      <c r="C210" s="140"/>
      <c r="D210" s="140"/>
      <c r="E210" s="57"/>
      <c r="F210" s="57"/>
      <c r="G210" s="57"/>
      <c r="H210" s="57"/>
      <c r="I210" s="57"/>
      <c r="J210" s="57"/>
      <c r="K210" s="57"/>
      <c r="L210" s="57"/>
      <c r="M210" s="57"/>
      <c r="N210" s="57"/>
      <c r="O210" s="57"/>
    </row>
    <row r="211" spans="1:15" x14ac:dyDescent="0.3">
      <c r="A211" s="56"/>
      <c r="B211" s="140"/>
      <c r="C211" s="140"/>
      <c r="D211" s="140"/>
      <c r="E211" s="57"/>
      <c r="F211" s="57"/>
      <c r="G211" s="57"/>
      <c r="H211" s="57"/>
      <c r="I211" s="57"/>
      <c r="J211" s="57"/>
      <c r="K211" s="57"/>
      <c r="L211" s="57"/>
      <c r="M211" s="57"/>
      <c r="N211" s="57"/>
      <c r="O211" s="57"/>
    </row>
    <row r="212" spans="1:15" x14ac:dyDescent="0.3">
      <c r="A212" s="56"/>
      <c r="B212" s="140"/>
      <c r="C212" s="140"/>
      <c r="D212" s="140"/>
      <c r="E212" s="57"/>
      <c r="F212" s="57"/>
      <c r="G212" s="57"/>
      <c r="H212" s="57"/>
      <c r="I212" s="57"/>
      <c r="J212" s="57"/>
      <c r="K212" s="57"/>
      <c r="L212" s="57"/>
      <c r="M212" s="57"/>
      <c r="N212" s="57"/>
      <c r="O212" s="57"/>
    </row>
    <row r="213" spans="1:15" x14ac:dyDescent="0.3">
      <c r="A213" s="56"/>
      <c r="B213" s="140"/>
      <c r="C213" s="140"/>
      <c r="D213" s="140"/>
      <c r="E213" s="57"/>
      <c r="F213" s="57"/>
      <c r="G213" s="57"/>
      <c r="H213" s="57"/>
      <c r="I213" s="57"/>
      <c r="J213" s="57"/>
      <c r="K213" s="57"/>
      <c r="L213" s="57"/>
      <c r="M213" s="57"/>
      <c r="N213" s="57"/>
      <c r="O213" s="57"/>
    </row>
    <row r="214" spans="1:15" x14ac:dyDescent="0.3">
      <c r="A214" s="56"/>
      <c r="B214" s="140"/>
      <c r="C214" s="140"/>
      <c r="D214" s="140"/>
      <c r="E214" s="57"/>
      <c r="F214" s="57"/>
      <c r="G214" s="57"/>
      <c r="H214" s="57"/>
      <c r="I214" s="57"/>
      <c r="J214" s="57"/>
      <c r="K214" s="57"/>
      <c r="L214" s="57"/>
      <c r="M214" s="57"/>
      <c r="N214" s="57"/>
      <c r="O214" s="57"/>
    </row>
    <row r="215" spans="1:15" x14ac:dyDescent="0.3">
      <c r="A215" s="56"/>
      <c r="B215" s="140"/>
      <c r="C215" s="140"/>
      <c r="D215" s="140"/>
      <c r="E215" s="57"/>
      <c r="F215" s="57"/>
      <c r="G215" s="57"/>
      <c r="H215" s="57"/>
      <c r="I215" s="57"/>
      <c r="J215" s="57"/>
      <c r="K215" s="57"/>
      <c r="L215" s="57"/>
      <c r="M215" s="57"/>
      <c r="N215" s="57"/>
      <c r="O215" s="57"/>
    </row>
    <row r="216" spans="1:15" x14ac:dyDescent="0.3">
      <c r="A216" s="56"/>
      <c r="B216" s="140"/>
      <c r="C216" s="140"/>
      <c r="D216" s="140"/>
      <c r="E216" s="57"/>
      <c r="F216" s="57"/>
      <c r="G216" s="57"/>
      <c r="H216" s="57"/>
      <c r="I216" s="57"/>
      <c r="J216" s="57"/>
      <c r="K216" s="57"/>
      <c r="L216" s="57"/>
      <c r="M216" s="57"/>
      <c r="N216" s="57"/>
      <c r="O216" s="57"/>
    </row>
    <row r="217" spans="1:15" x14ac:dyDescent="0.3">
      <c r="A217" s="56"/>
      <c r="B217" s="140"/>
      <c r="C217" s="140"/>
      <c r="D217" s="140"/>
      <c r="E217" s="57"/>
      <c r="F217" s="57"/>
      <c r="G217" s="57"/>
      <c r="H217" s="57"/>
      <c r="I217" s="57"/>
      <c r="J217" s="57"/>
      <c r="K217" s="57"/>
      <c r="L217" s="57"/>
      <c r="M217" s="57"/>
      <c r="N217" s="57"/>
      <c r="O217" s="57"/>
    </row>
    <row r="218" spans="1:15" x14ac:dyDescent="0.3">
      <c r="A218" s="56"/>
      <c r="B218" s="140"/>
      <c r="C218" s="140"/>
      <c r="D218" s="140"/>
      <c r="E218" s="57"/>
      <c r="F218" s="57"/>
      <c r="G218" s="57"/>
      <c r="H218" s="57"/>
      <c r="I218" s="57"/>
      <c r="J218" s="57"/>
      <c r="K218" s="57"/>
      <c r="L218" s="57"/>
      <c r="M218" s="57"/>
      <c r="N218" s="57"/>
      <c r="O218" s="57"/>
    </row>
    <row r="219" spans="1:15" x14ac:dyDescent="0.3">
      <c r="A219" s="56"/>
      <c r="B219" s="140"/>
      <c r="C219" s="140"/>
      <c r="D219" s="140"/>
      <c r="E219" s="57"/>
      <c r="F219" s="57"/>
      <c r="G219" s="57"/>
      <c r="H219" s="57"/>
      <c r="I219" s="57"/>
      <c r="J219" s="57"/>
      <c r="K219" s="57"/>
      <c r="L219" s="57"/>
      <c r="M219" s="57"/>
      <c r="N219" s="57"/>
      <c r="O219" s="57"/>
    </row>
    <row r="220" spans="1:15" x14ac:dyDescent="0.3">
      <c r="A220" s="56"/>
      <c r="B220" s="140"/>
      <c r="C220" s="140"/>
      <c r="D220" s="140"/>
      <c r="E220" s="57"/>
      <c r="F220" s="57"/>
      <c r="G220" s="57"/>
      <c r="H220" s="57"/>
      <c r="I220" s="57"/>
      <c r="J220" s="57"/>
      <c r="K220" s="57"/>
      <c r="L220" s="57"/>
      <c r="M220" s="57"/>
      <c r="N220" s="57"/>
      <c r="O220" s="57"/>
    </row>
    <row r="221" spans="1:15" x14ac:dyDescent="0.3">
      <c r="A221" s="56"/>
      <c r="B221" s="140"/>
      <c r="C221" s="140"/>
      <c r="D221" s="140"/>
      <c r="E221" s="57"/>
      <c r="F221" s="57"/>
      <c r="G221" s="57"/>
      <c r="H221" s="57"/>
      <c r="I221" s="57"/>
      <c r="J221" s="57"/>
      <c r="K221" s="57"/>
      <c r="L221" s="57"/>
      <c r="M221" s="57"/>
      <c r="N221" s="57"/>
      <c r="O221" s="57"/>
    </row>
    <row r="222" spans="1:15" x14ac:dyDescent="0.3">
      <c r="A222" s="56"/>
      <c r="B222" s="140"/>
      <c r="C222" s="140"/>
      <c r="D222" s="140"/>
      <c r="E222" s="57"/>
      <c r="F222" s="57"/>
      <c r="G222" s="57"/>
      <c r="H222" s="57"/>
      <c r="I222" s="57"/>
      <c r="J222" s="57"/>
      <c r="K222" s="57"/>
      <c r="L222" s="57"/>
      <c r="M222" s="57"/>
      <c r="N222" s="57"/>
      <c r="O222" s="57"/>
    </row>
    <row r="223" spans="1:15" x14ac:dyDescent="0.3">
      <c r="A223" s="56"/>
      <c r="B223" s="140"/>
      <c r="C223" s="140"/>
      <c r="D223" s="140"/>
      <c r="E223" s="57"/>
      <c r="F223" s="57"/>
      <c r="G223" s="57"/>
      <c r="H223" s="57"/>
      <c r="I223" s="57"/>
      <c r="J223" s="57"/>
      <c r="K223" s="57"/>
      <c r="L223" s="57"/>
      <c r="M223" s="57"/>
      <c r="N223" s="57"/>
      <c r="O223" s="57"/>
    </row>
    <row r="224" spans="1:15" x14ac:dyDescent="0.3">
      <c r="A224" s="56"/>
      <c r="B224" s="140"/>
      <c r="C224" s="140"/>
      <c r="D224" s="140"/>
      <c r="E224" s="57"/>
      <c r="F224" s="57"/>
      <c r="G224" s="57"/>
      <c r="H224" s="57"/>
      <c r="I224" s="57"/>
      <c r="J224" s="57"/>
      <c r="K224" s="57"/>
      <c r="L224" s="57"/>
      <c r="M224" s="57"/>
      <c r="N224" s="57"/>
      <c r="O224" s="57"/>
    </row>
    <row r="225" spans="1:15" x14ac:dyDescent="0.3">
      <c r="A225" s="56"/>
      <c r="B225" s="140"/>
      <c r="C225" s="140"/>
      <c r="D225" s="140"/>
      <c r="E225" s="57"/>
      <c r="F225" s="57"/>
      <c r="G225" s="57"/>
      <c r="H225" s="57"/>
      <c r="I225" s="57"/>
      <c r="J225" s="57"/>
      <c r="K225" s="57"/>
      <c r="L225" s="57"/>
      <c r="M225" s="57"/>
      <c r="N225" s="57"/>
      <c r="O225" s="57"/>
    </row>
    <row r="226" spans="1:15" x14ac:dyDescent="0.3">
      <c r="A226" s="56"/>
      <c r="B226" s="140"/>
      <c r="C226" s="140"/>
      <c r="D226" s="140"/>
      <c r="E226" s="57"/>
      <c r="F226" s="57"/>
      <c r="G226" s="57"/>
      <c r="H226" s="57"/>
      <c r="I226" s="57"/>
      <c r="J226" s="57"/>
      <c r="K226" s="57"/>
      <c r="L226" s="57"/>
      <c r="M226" s="57"/>
      <c r="N226" s="57"/>
      <c r="O226" s="57"/>
    </row>
    <row r="227" spans="1:15" x14ac:dyDescent="0.3">
      <c r="A227" s="56"/>
      <c r="B227" s="140"/>
      <c r="C227" s="140"/>
      <c r="D227" s="140"/>
      <c r="E227" s="57"/>
      <c r="F227" s="57"/>
      <c r="G227" s="57"/>
      <c r="H227" s="57"/>
      <c r="I227" s="57"/>
      <c r="J227" s="57"/>
      <c r="K227" s="57"/>
      <c r="L227" s="57"/>
      <c r="M227" s="57"/>
      <c r="N227" s="57"/>
      <c r="O227" s="57"/>
    </row>
    <row r="228" spans="1:15" x14ac:dyDescent="0.3">
      <c r="A228" s="56"/>
      <c r="B228" s="140"/>
      <c r="C228" s="140"/>
      <c r="D228" s="140"/>
      <c r="E228" s="57"/>
      <c r="F228" s="57"/>
      <c r="G228" s="57"/>
      <c r="H228" s="57"/>
      <c r="I228" s="57"/>
      <c r="J228" s="57"/>
      <c r="K228" s="57"/>
      <c r="L228" s="57"/>
      <c r="M228" s="57"/>
      <c r="N228" s="57"/>
      <c r="O228" s="57"/>
    </row>
    <row r="229" spans="1:15" x14ac:dyDescent="0.3">
      <c r="A229" s="56"/>
      <c r="B229" s="140"/>
      <c r="C229" s="140"/>
      <c r="D229" s="140"/>
      <c r="E229" s="57"/>
      <c r="F229" s="57"/>
      <c r="G229" s="57"/>
      <c r="H229" s="57"/>
      <c r="I229" s="57"/>
      <c r="J229" s="57"/>
      <c r="K229" s="57"/>
      <c r="L229" s="57"/>
      <c r="M229" s="57"/>
      <c r="N229" s="57"/>
      <c r="O229" s="57"/>
    </row>
    <row r="230" spans="1:15" x14ac:dyDescent="0.3">
      <c r="A230" s="56"/>
      <c r="B230" s="140"/>
      <c r="C230" s="140"/>
      <c r="D230" s="140"/>
      <c r="E230" s="57"/>
      <c r="F230" s="57"/>
      <c r="G230" s="57"/>
      <c r="H230" s="57"/>
      <c r="I230" s="57"/>
      <c r="J230" s="57"/>
      <c r="K230" s="57"/>
      <c r="L230" s="57"/>
      <c r="M230" s="57"/>
      <c r="N230" s="57"/>
      <c r="O230" s="57"/>
    </row>
    <row r="231" spans="1:15" x14ac:dyDescent="0.3">
      <c r="A231" s="56"/>
      <c r="B231" s="140"/>
      <c r="C231" s="140"/>
      <c r="D231" s="140"/>
      <c r="E231" s="57"/>
      <c r="F231" s="57"/>
      <c r="G231" s="57"/>
      <c r="H231" s="57"/>
      <c r="I231" s="57"/>
      <c r="J231" s="57"/>
      <c r="K231" s="57"/>
      <c r="L231" s="57"/>
      <c r="M231" s="57"/>
      <c r="N231" s="57"/>
      <c r="O231" s="57"/>
    </row>
    <row r="232" spans="1:15" x14ac:dyDescent="0.3">
      <c r="A232" s="56"/>
      <c r="B232" s="140"/>
      <c r="C232" s="140"/>
      <c r="D232" s="140"/>
      <c r="E232" s="57"/>
      <c r="F232" s="57"/>
      <c r="G232" s="57"/>
      <c r="H232" s="57"/>
      <c r="I232" s="57"/>
      <c r="J232" s="57"/>
      <c r="K232" s="57"/>
      <c r="L232" s="57"/>
      <c r="M232" s="57"/>
      <c r="N232" s="57"/>
      <c r="O232" s="57"/>
    </row>
    <row r="233" spans="1:15" x14ac:dyDescent="0.3">
      <c r="A233" s="56"/>
      <c r="B233" s="140"/>
      <c r="C233" s="140"/>
      <c r="D233" s="140"/>
      <c r="E233" s="57"/>
      <c r="F233" s="57"/>
      <c r="G233" s="57"/>
      <c r="H233" s="57"/>
      <c r="I233" s="57"/>
      <c r="J233" s="57"/>
      <c r="K233" s="57"/>
      <c r="L233" s="57"/>
      <c r="M233" s="57"/>
      <c r="N233" s="57"/>
      <c r="O233" s="57"/>
    </row>
    <row r="234" spans="1:15" x14ac:dyDescent="0.3">
      <c r="A234" s="56"/>
      <c r="B234" s="140"/>
      <c r="C234" s="140"/>
      <c r="D234" s="140"/>
      <c r="E234" s="57"/>
      <c r="F234" s="57"/>
      <c r="G234" s="57"/>
      <c r="H234" s="57"/>
      <c r="I234" s="57"/>
      <c r="J234" s="57"/>
      <c r="K234" s="57"/>
      <c r="L234" s="57"/>
      <c r="M234" s="57"/>
      <c r="N234" s="57"/>
      <c r="O234" s="57"/>
    </row>
    <row r="235" spans="1:15" x14ac:dyDescent="0.3">
      <c r="A235" s="56"/>
      <c r="B235" s="140"/>
      <c r="C235" s="140"/>
      <c r="D235" s="140"/>
      <c r="E235" s="57"/>
      <c r="F235" s="57"/>
      <c r="G235" s="57"/>
      <c r="H235" s="57"/>
      <c r="I235" s="57"/>
      <c r="J235" s="57"/>
      <c r="K235" s="57"/>
      <c r="L235" s="57"/>
      <c r="M235" s="57"/>
      <c r="N235" s="57"/>
      <c r="O235" s="57"/>
    </row>
    <row r="236" spans="1:15" x14ac:dyDescent="0.3">
      <c r="A236" s="56"/>
      <c r="B236" s="140"/>
      <c r="C236" s="140"/>
      <c r="D236" s="140"/>
      <c r="E236" s="57"/>
      <c r="F236" s="57"/>
      <c r="G236" s="57"/>
      <c r="H236" s="57"/>
      <c r="I236" s="57"/>
      <c r="J236" s="57"/>
      <c r="K236" s="57"/>
      <c r="L236" s="57"/>
      <c r="M236" s="57"/>
      <c r="N236" s="57"/>
      <c r="O236" s="57"/>
    </row>
    <row r="237" spans="1:15" x14ac:dyDescent="0.3">
      <c r="A237" s="56"/>
      <c r="B237" s="140"/>
      <c r="C237" s="140"/>
      <c r="D237" s="140"/>
      <c r="E237" s="57"/>
      <c r="F237" s="57"/>
      <c r="G237" s="57"/>
      <c r="H237" s="57"/>
      <c r="I237" s="57"/>
      <c r="J237" s="57"/>
      <c r="K237" s="57"/>
      <c r="L237" s="57"/>
      <c r="M237" s="57"/>
      <c r="N237" s="57"/>
      <c r="O237" s="57"/>
    </row>
    <row r="238" spans="1:15" x14ac:dyDescent="0.3">
      <c r="A238" s="56"/>
      <c r="B238" s="140"/>
      <c r="C238" s="140"/>
      <c r="D238" s="140"/>
      <c r="E238" s="57"/>
      <c r="F238" s="57"/>
      <c r="G238" s="57"/>
      <c r="H238" s="57"/>
      <c r="I238" s="57"/>
      <c r="J238" s="57"/>
      <c r="K238" s="57"/>
      <c r="L238" s="57"/>
      <c r="M238" s="57"/>
      <c r="N238" s="57"/>
      <c r="O238" s="57"/>
    </row>
    <row r="239" spans="1:15" x14ac:dyDescent="0.3">
      <c r="A239" s="56"/>
      <c r="B239" s="140"/>
      <c r="C239" s="140"/>
      <c r="D239" s="140"/>
      <c r="E239" s="57"/>
      <c r="F239" s="57"/>
      <c r="G239" s="57"/>
      <c r="H239" s="57"/>
      <c r="I239" s="57"/>
      <c r="J239" s="57"/>
      <c r="K239" s="57"/>
      <c r="L239" s="57"/>
      <c r="M239" s="57"/>
      <c r="N239" s="57"/>
      <c r="O239" s="57"/>
    </row>
    <row r="240" spans="1:15" x14ac:dyDescent="0.3">
      <c r="A240" s="56"/>
      <c r="B240" s="140"/>
      <c r="C240" s="140"/>
      <c r="D240" s="140"/>
      <c r="E240" s="57"/>
      <c r="F240" s="57"/>
      <c r="G240" s="57"/>
      <c r="H240" s="57"/>
      <c r="I240" s="57"/>
      <c r="J240" s="57"/>
      <c r="K240" s="57"/>
      <c r="L240" s="57"/>
      <c r="M240" s="57"/>
      <c r="N240" s="57"/>
      <c r="O240" s="57"/>
    </row>
    <row r="241" spans="1:15" x14ac:dyDescent="0.3">
      <c r="A241" s="56"/>
      <c r="B241" s="140"/>
      <c r="C241" s="140"/>
      <c r="D241" s="140"/>
      <c r="E241" s="57"/>
      <c r="F241" s="57"/>
      <c r="G241" s="57"/>
      <c r="H241" s="57"/>
      <c r="I241" s="57"/>
      <c r="J241" s="57"/>
      <c r="K241" s="57"/>
      <c r="L241" s="57"/>
      <c r="M241" s="57"/>
      <c r="N241" s="57"/>
      <c r="O241" s="57"/>
    </row>
    <row r="242" spans="1:15" x14ac:dyDescent="0.3">
      <c r="A242" s="56"/>
      <c r="B242" s="140"/>
      <c r="C242" s="140"/>
      <c r="D242" s="140"/>
      <c r="E242" s="57"/>
      <c r="F242" s="57"/>
      <c r="G242" s="57"/>
      <c r="H242" s="57"/>
      <c r="I242" s="57"/>
      <c r="J242" s="57"/>
      <c r="K242" s="57"/>
      <c r="L242" s="57"/>
      <c r="M242" s="57"/>
      <c r="N242" s="57"/>
      <c r="O242" s="57"/>
    </row>
    <row r="243" spans="1:15" x14ac:dyDescent="0.3">
      <c r="A243" s="56"/>
      <c r="B243" s="140"/>
      <c r="C243" s="140"/>
      <c r="D243" s="140"/>
      <c r="E243" s="57"/>
      <c r="F243" s="57"/>
      <c r="G243" s="57"/>
      <c r="H243" s="57"/>
      <c r="I243" s="57"/>
      <c r="J243" s="57"/>
      <c r="K243" s="57"/>
      <c r="L243" s="57"/>
      <c r="M243" s="57"/>
      <c r="N243" s="57"/>
      <c r="O243" s="57"/>
    </row>
    <row r="244" spans="1:15" x14ac:dyDescent="0.3">
      <c r="A244" s="56"/>
      <c r="B244" s="140"/>
      <c r="C244" s="140"/>
      <c r="D244" s="140"/>
      <c r="E244" s="57"/>
      <c r="F244" s="57"/>
      <c r="G244" s="57"/>
      <c r="H244" s="57"/>
      <c r="I244" s="57"/>
      <c r="J244" s="57"/>
      <c r="K244" s="57"/>
      <c r="L244" s="57"/>
      <c r="M244" s="57"/>
      <c r="N244" s="57"/>
      <c r="O244" s="57"/>
    </row>
    <row r="245" spans="1:15" x14ac:dyDescent="0.3">
      <c r="A245" s="56"/>
      <c r="B245" s="140"/>
      <c r="C245" s="140"/>
      <c r="D245" s="140"/>
      <c r="E245" s="57"/>
      <c r="F245" s="57"/>
      <c r="G245" s="57"/>
      <c r="H245" s="57"/>
      <c r="I245" s="57"/>
      <c r="J245" s="57"/>
      <c r="K245" s="57"/>
      <c r="L245" s="57"/>
      <c r="M245" s="57"/>
      <c r="N245" s="57"/>
      <c r="O245" s="57"/>
    </row>
    <row r="246" spans="1:15" x14ac:dyDescent="0.3">
      <c r="A246" s="56"/>
      <c r="B246" s="140"/>
      <c r="C246" s="140"/>
      <c r="D246" s="140"/>
      <c r="E246" s="57"/>
      <c r="F246" s="57"/>
      <c r="G246" s="57"/>
      <c r="H246" s="57"/>
      <c r="I246" s="57"/>
      <c r="J246" s="57"/>
      <c r="K246" s="57"/>
      <c r="L246" s="57"/>
      <c r="M246" s="57"/>
      <c r="N246" s="57"/>
      <c r="O246" s="57"/>
    </row>
    <row r="247" spans="1:15" x14ac:dyDescent="0.3">
      <c r="A247" s="56"/>
      <c r="B247" s="140"/>
      <c r="C247" s="140"/>
      <c r="D247" s="140"/>
      <c r="E247" s="57"/>
      <c r="F247" s="57"/>
      <c r="G247" s="57"/>
      <c r="H247" s="57"/>
      <c r="I247" s="57"/>
      <c r="J247" s="57"/>
      <c r="K247" s="57"/>
      <c r="L247" s="57"/>
      <c r="M247" s="57"/>
      <c r="N247" s="57"/>
      <c r="O247" s="57"/>
    </row>
    <row r="248" spans="1:15" x14ac:dyDescent="0.3">
      <c r="A248" s="56"/>
      <c r="B248" s="140"/>
      <c r="C248" s="140"/>
      <c r="D248" s="140"/>
      <c r="E248" s="57"/>
      <c r="F248" s="57"/>
      <c r="G248" s="57"/>
      <c r="H248" s="57"/>
      <c r="I248" s="57"/>
      <c r="J248" s="57"/>
      <c r="K248" s="57"/>
      <c r="L248" s="57"/>
      <c r="M248" s="57"/>
      <c r="N248" s="57"/>
      <c r="O248" s="57"/>
    </row>
    <row r="249" spans="1:15" x14ac:dyDescent="0.3">
      <c r="A249" s="56"/>
      <c r="B249" s="140"/>
      <c r="C249" s="140"/>
      <c r="D249" s="140"/>
      <c r="E249" s="57"/>
      <c r="F249" s="57"/>
      <c r="G249" s="57"/>
      <c r="H249" s="57"/>
      <c r="I249" s="57"/>
      <c r="J249" s="57"/>
      <c r="K249" s="57"/>
      <c r="L249" s="57"/>
      <c r="M249" s="57"/>
      <c r="N249" s="57"/>
      <c r="O249" s="57"/>
    </row>
    <row r="250" spans="1:15" x14ac:dyDescent="0.3">
      <c r="A250" s="56"/>
      <c r="B250" s="140"/>
      <c r="C250" s="140"/>
      <c r="D250" s="140"/>
      <c r="E250" s="57"/>
      <c r="F250" s="57"/>
      <c r="G250" s="57"/>
      <c r="H250" s="57"/>
      <c r="I250" s="57"/>
      <c r="J250" s="57"/>
      <c r="K250" s="57"/>
      <c r="L250" s="57"/>
      <c r="M250" s="57"/>
      <c r="N250" s="57"/>
      <c r="O250" s="57"/>
    </row>
    <row r="251" spans="1:15" x14ac:dyDescent="0.3">
      <c r="A251" s="56"/>
      <c r="B251" s="140"/>
      <c r="C251" s="140"/>
      <c r="D251" s="140"/>
      <c r="E251" s="57"/>
      <c r="F251" s="57"/>
      <c r="G251" s="57"/>
      <c r="H251" s="57"/>
      <c r="I251" s="57"/>
      <c r="J251" s="57"/>
      <c r="K251" s="57"/>
      <c r="L251" s="57"/>
      <c r="M251" s="57"/>
      <c r="N251" s="57"/>
      <c r="O251" s="57"/>
    </row>
    <row r="252" spans="1:15" x14ac:dyDescent="0.3">
      <c r="A252" s="56"/>
      <c r="B252" s="140"/>
      <c r="C252" s="140"/>
      <c r="D252" s="140"/>
      <c r="E252" s="57"/>
      <c r="F252" s="57"/>
      <c r="G252" s="57"/>
      <c r="H252" s="57"/>
      <c r="I252" s="57"/>
      <c r="J252" s="57"/>
      <c r="K252" s="57"/>
      <c r="L252" s="57"/>
      <c r="M252" s="57"/>
      <c r="N252" s="57"/>
      <c r="O252" s="57"/>
    </row>
    <row r="253" spans="1:15" x14ac:dyDescent="0.3">
      <c r="A253" s="56"/>
      <c r="B253" s="140"/>
      <c r="C253" s="140"/>
      <c r="D253" s="140"/>
      <c r="E253" s="57"/>
      <c r="F253" s="57"/>
      <c r="G253" s="57"/>
      <c r="H253" s="57"/>
      <c r="I253" s="57"/>
      <c r="J253" s="57"/>
      <c r="K253" s="57"/>
      <c r="L253" s="57"/>
      <c r="M253" s="57"/>
      <c r="N253" s="57"/>
      <c r="O253" s="57"/>
    </row>
    <row r="254" spans="1:15" x14ac:dyDescent="0.3">
      <c r="A254" s="56"/>
      <c r="B254" s="140"/>
      <c r="C254" s="140"/>
      <c r="D254" s="140"/>
      <c r="E254" s="57"/>
      <c r="F254" s="57"/>
      <c r="G254" s="57"/>
      <c r="H254" s="57"/>
      <c r="I254" s="57"/>
      <c r="J254" s="57"/>
      <c r="K254" s="57"/>
      <c r="L254" s="57"/>
      <c r="M254" s="57"/>
      <c r="N254" s="57"/>
      <c r="O254" s="57"/>
    </row>
    <row r="255" spans="1:15" x14ac:dyDescent="0.3">
      <c r="A255" s="56"/>
      <c r="B255" s="140"/>
      <c r="C255" s="140"/>
      <c r="D255" s="140"/>
      <c r="E255" s="57"/>
      <c r="F255" s="57"/>
      <c r="G255" s="57"/>
      <c r="H255" s="57"/>
      <c r="I255" s="57"/>
      <c r="J255" s="57"/>
      <c r="K255" s="57"/>
      <c r="L255" s="57"/>
      <c r="M255" s="57"/>
      <c r="N255" s="57"/>
      <c r="O255" s="57"/>
    </row>
    <row r="256" spans="1:15" x14ac:dyDescent="0.3">
      <c r="A256" s="56"/>
      <c r="B256" s="140"/>
      <c r="C256" s="140"/>
      <c r="D256" s="140"/>
      <c r="E256" s="57"/>
      <c r="F256" s="57"/>
      <c r="G256" s="57"/>
      <c r="H256" s="57"/>
      <c r="I256" s="57"/>
      <c r="J256" s="57"/>
      <c r="K256" s="57"/>
      <c r="L256" s="57"/>
      <c r="M256" s="57"/>
      <c r="N256" s="57"/>
      <c r="O256" s="57"/>
    </row>
    <row r="257" spans="1:15" x14ac:dyDescent="0.3">
      <c r="A257" s="56"/>
      <c r="B257" s="140"/>
      <c r="C257" s="140"/>
      <c r="D257" s="140"/>
      <c r="E257" s="57"/>
      <c r="F257" s="57"/>
      <c r="G257" s="57"/>
      <c r="H257" s="57"/>
      <c r="I257" s="57"/>
      <c r="J257" s="57"/>
      <c r="K257" s="57"/>
      <c r="L257" s="57"/>
      <c r="M257" s="57"/>
      <c r="N257" s="57"/>
      <c r="O257" s="57"/>
    </row>
    <row r="258" spans="1:15" x14ac:dyDescent="0.3">
      <c r="A258" s="56"/>
      <c r="B258" s="140"/>
      <c r="C258" s="140"/>
      <c r="D258" s="140"/>
      <c r="E258" s="57"/>
      <c r="F258" s="57"/>
      <c r="G258" s="57"/>
      <c r="H258" s="57"/>
      <c r="I258" s="57"/>
      <c r="J258" s="57"/>
      <c r="K258" s="57"/>
      <c r="L258" s="57"/>
      <c r="M258" s="57"/>
      <c r="N258" s="57"/>
      <c r="O258" s="57"/>
    </row>
    <row r="259" spans="1:15" x14ac:dyDescent="0.3">
      <c r="A259" s="56"/>
      <c r="B259" s="140"/>
      <c r="C259" s="140"/>
      <c r="D259" s="140"/>
      <c r="E259" s="57"/>
      <c r="F259" s="57"/>
      <c r="G259" s="57"/>
      <c r="H259" s="57"/>
      <c r="I259" s="57"/>
      <c r="J259" s="57"/>
      <c r="K259" s="57"/>
      <c r="L259" s="57"/>
      <c r="M259" s="57"/>
      <c r="N259" s="57"/>
      <c r="O259" s="57"/>
    </row>
    <row r="260" spans="1:15" x14ac:dyDescent="0.3">
      <c r="A260" s="56"/>
      <c r="B260" s="140"/>
      <c r="C260" s="140"/>
      <c r="D260" s="140"/>
      <c r="E260" s="57"/>
      <c r="F260" s="57"/>
      <c r="G260" s="57"/>
      <c r="H260" s="57"/>
      <c r="I260" s="57"/>
      <c r="J260" s="57"/>
      <c r="K260" s="57"/>
      <c r="L260" s="57"/>
      <c r="M260" s="57"/>
      <c r="N260" s="57"/>
      <c r="O260" s="57"/>
    </row>
    <row r="261" spans="1:15" x14ac:dyDescent="0.3">
      <c r="A261" s="56"/>
      <c r="B261" s="140"/>
      <c r="C261" s="140"/>
      <c r="D261" s="140"/>
      <c r="E261" s="57"/>
      <c r="F261" s="57"/>
      <c r="G261" s="57"/>
      <c r="H261" s="57"/>
      <c r="I261" s="57"/>
      <c r="J261" s="57"/>
      <c r="K261" s="57"/>
      <c r="L261" s="57"/>
      <c r="M261" s="57"/>
      <c r="N261" s="57"/>
      <c r="O261" s="57"/>
    </row>
    <row r="262" spans="1:15" x14ac:dyDescent="0.3">
      <c r="A262" s="56"/>
      <c r="B262" s="140"/>
      <c r="C262" s="140"/>
      <c r="D262" s="140"/>
      <c r="E262" s="57"/>
      <c r="F262" s="57"/>
      <c r="G262" s="57"/>
      <c r="H262" s="57"/>
      <c r="I262" s="57"/>
      <c r="J262" s="57"/>
      <c r="K262" s="57"/>
      <c r="L262" s="57"/>
      <c r="M262" s="57"/>
      <c r="N262" s="57"/>
      <c r="O262" s="57"/>
    </row>
    <row r="263" spans="1:15" x14ac:dyDescent="0.3">
      <c r="A263" s="56"/>
      <c r="B263" s="140"/>
      <c r="C263" s="140"/>
      <c r="D263" s="140"/>
      <c r="E263" s="57"/>
      <c r="F263" s="57"/>
      <c r="G263" s="57"/>
      <c r="H263" s="57"/>
      <c r="I263" s="57"/>
      <c r="J263" s="57"/>
      <c r="K263" s="57"/>
      <c r="L263" s="57"/>
      <c r="M263" s="57"/>
      <c r="N263" s="57"/>
      <c r="O263" s="57"/>
    </row>
    <row r="264" spans="1:15" x14ac:dyDescent="0.3">
      <c r="A264" s="56"/>
      <c r="B264" s="140"/>
      <c r="C264" s="140"/>
      <c r="D264" s="140"/>
      <c r="E264" s="57"/>
      <c r="F264" s="57"/>
      <c r="G264" s="57"/>
      <c r="H264" s="57"/>
      <c r="I264" s="57"/>
      <c r="J264" s="57"/>
      <c r="K264" s="57"/>
      <c r="L264" s="57"/>
      <c r="M264" s="57"/>
      <c r="N264" s="57"/>
      <c r="O264" s="57"/>
    </row>
    <row r="265" spans="1:15" x14ac:dyDescent="0.3">
      <c r="A265" s="56"/>
      <c r="B265" s="140"/>
      <c r="C265" s="140"/>
      <c r="D265" s="140"/>
      <c r="E265" s="57"/>
      <c r="F265" s="57"/>
      <c r="G265" s="57"/>
      <c r="H265" s="57"/>
      <c r="I265" s="57"/>
      <c r="J265" s="57"/>
      <c r="K265" s="57"/>
      <c r="L265" s="57"/>
      <c r="M265" s="57"/>
      <c r="N265" s="57"/>
      <c r="O265" s="57"/>
    </row>
    <row r="266" spans="1:15" x14ac:dyDescent="0.3">
      <c r="A266" s="56"/>
      <c r="B266" s="140"/>
      <c r="C266" s="140"/>
      <c r="D266" s="140"/>
      <c r="E266" s="57"/>
      <c r="F266" s="57"/>
      <c r="G266" s="57"/>
      <c r="H266" s="57"/>
      <c r="I266" s="57"/>
      <c r="J266" s="57"/>
      <c r="K266" s="57"/>
      <c r="L266" s="57"/>
      <c r="M266" s="57"/>
      <c r="N266" s="57"/>
      <c r="O266" s="57"/>
    </row>
    <row r="267" spans="1:15" x14ac:dyDescent="0.3">
      <c r="A267" s="56"/>
      <c r="B267" s="140"/>
      <c r="C267" s="140"/>
      <c r="D267" s="140"/>
      <c r="E267" s="57"/>
      <c r="F267" s="57"/>
      <c r="G267" s="57"/>
      <c r="H267" s="57"/>
      <c r="I267" s="57"/>
      <c r="J267" s="57"/>
      <c r="K267" s="57"/>
      <c r="L267" s="57"/>
      <c r="M267" s="57"/>
      <c r="N267" s="57"/>
      <c r="O267" s="57"/>
    </row>
    <row r="268" spans="1:15" x14ac:dyDescent="0.3">
      <c r="A268" s="56"/>
      <c r="B268" s="140"/>
      <c r="C268" s="140"/>
      <c r="D268" s="140"/>
      <c r="E268" s="57"/>
      <c r="F268" s="57"/>
      <c r="G268" s="57"/>
      <c r="H268" s="57"/>
      <c r="I268" s="57"/>
      <c r="J268" s="57"/>
      <c r="K268" s="57"/>
      <c r="L268" s="57"/>
      <c r="M268" s="57"/>
      <c r="N268" s="57"/>
      <c r="O268" s="57"/>
    </row>
    <row r="269" spans="1:15" x14ac:dyDescent="0.3">
      <c r="A269" s="56"/>
      <c r="B269" s="140"/>
      <c r="C269" s="140"/>
      <c r="D269" s="140"/>
      <c r="E269" s="57"/>
      <c r="F269" s="57"/>
      <c r="G269" s="57"/>
      <c r="H269" s="57"/>
      <c r="I269" s="57"/>
      <c r="J269" s="57"/>
      <c r="K269" s="57"/>
      <c r="L269" s="57"/>
      <c r="M269" s="57"/>
      <c r="N269" s="57"/>
      <c r="O269" s="57"/>
    </row>
    <row r="270" spans="1:15" x14ac:dyDescent="0.3">
      <c r="A270" s="56"/>
      <c r="B270" s="140"/>
      <c r="C270" s="140"/>
      <c r="D270" s="140"/>
      <c r="E270" s="57"/>
      <c r="F270" s="57"/>
      <c r="G270" s="57"/>
      <c r="H270" s="57"/>
      <c r="I270" s="57"/>
      <c r="J270" s="57"/>
      <c r="K270" s="57"/>
      <c r="L270" s="57"/>
      <c r="M270" s="57"/>
      <c r="N270" s="57"/>
      <c r="O270" s="57"/>
    </row>
    <row r="271" spans="1:15" x14ac:dyDescent="0.3">
      <c r="A271" s="56"/>
      <c r="B271" s="140"/>
      <c r="C271" s="140"/>
      <c r="D271" s="140"/>
      <c r="E271" s="57"/>
      <c r="F271" s="57"/>
      <c r="G271" s="57"/>
      <c r="H271" s="57"/>
      <c r="I271" s="57"/>
      <c r="J271" s="57"/>
      <c r="K271" s="57"/>
      <c r="L271" s="57"/>
      <c r="M271" s="57"/>
      <c r="N271" s="57"/>
      <c r="O271" s="57"/>
    </row>
    <row r="272" spans="1:15" x14ac:dyDescent="0.3">
      <c r="A272" s="56"/>
      <c r="B272" s="140"/>
      <c r="C272" s="140"/>
      <c r="D272" s="140"/>
      <c r="E272" s="57"/>
      <c r="F272" s="57"/>
      <c r="G272" s="57"/>
      <c r="H272" s="57"/>
      <c r="I272" s="57"/>
      <c r="J272" s="57"/>
      <c r="K272" s="57"/>
      <c r="L272" s="57"/>
      <c r="M272" s="57"/>
      <c r="N272" s="57"/>
      <c r="O272" s="57"/>
    </row>
    <row r="273" spans="1:15" x14ac:dyDescent="0.3">
      <c r="A273" s="56"/>
      <c r="B273" s="140"/>
      <c r="C273" s="140"/>
      <c r="D273" s="140"/>
      <c r="E273" s="57"/>
      <c r="F273" s="57"/>
      <c r="G273" s="57"/>
      <c r="H273" s="57"/>
      <c r="I273" s="57"/>
      <c r="J273" s="57"/>
      <c r="K273" s="57"/>
      <c r="L273" s="57"/>
      <c r="M273" s="57"/>
      <c r="N273" s="57"/>
      <c r="O273" s="57"/>
    </row>
    <row r="274" spans="1:15" x14ac:dyDescent="0.3">
      <c r="A274" s="56"/>
      <c r="B274" s="140"/>
      <c r="C274" s="140"/>
      <c r="D274" s="140"/>
      <c r="E274" s="57"/>
      <c r="F274" s="57"/>
      <c r="G274" s="57"/>
      <c r="H274" s="57"/>
      <c r="I274" s="57"/>
      <c r="J274" s="57"/>
      <c r="K274" s="57"/>
      <c r="L274" s="57"/>
      <c r="M274" s="57"/>
      <c r="N274" s="57"/>
      <c r="O274" s="57"/>
    </row>
    <row r="275" spans="1:15" x14ac:dyDescent="0.3">
      <c r="A275" s="56"/>
      <c r="B275" s="140"/>
      <c r="C275" s="140"/>
      <c r="D275" s="140"/>
      <c r="E275" s="57"/>
      <c r="F275" s="57"/>
      <c r="G275" s="57"/>
      <c r="H275" s="57"/>
      <c r="I275" s="57"/>
      <c r="J275" s="57"/>
      <c r="K275" s="57"/>
      <c r="L275" s="57"/>
      <c r="M275" s="57"/>
      <c r="N275" s="57"/>
      <c r="O275" s="57"/>
    </row>
    <row r="276" spans="1:15" x14ac:dyDescent="0.3">
      <c r="A276" s="56"/>
      <c r="B276" s="140"/>
      <c r="C276" s="140"/>
      <c r="D276" s="140"/>
      <c r="E276" s="57"/>
      <c r="F276" s="57"/>
      <c r="G276" s="57"/>
      <c r="H276" s="57"/>
      <c r="I276" s="57"/>
      <c r="J276" s="57"/>
      <c r="K276" s="57"/>
      <c r="L276" s="57"/>
      <c r="M276" s="57"/>
      <c r="N276" s="57"/>
      <c r="O276" s="57"/>
    </row>
    <row r="277" spans="1:15" x14ac:dyDescent="0.3">
      <c r="A277" s="56"/>
      <c r="B277" s="140"/>
      <c r="C277" s="140"/>
      <c r="D277" s="140"/>
      <c r="E277" s="57"/>
      <c r="F277" s="57"/>
      <c r="G277" s="57"/>
      <c r="H277" s="57"/>
      <c r="I277" s="57"/>
      <c r="J277" s="57"/>
      <c r="K277" s="57"/>
      <c r="L277" s="57"/>
      <c r="M277" s="57"/>
      <c r="N277" s="57"/>
      <c r="O277" s="57"/>
    </row>
    <row r="278" spans="1:15" x14ac:dyDescent="0.3">
      <c r="A278" s="56"/>
      <c r="B278" s="140"/>
      <c r="C278" s="140"/>
      <c r="D278" s="140"/>
      <c r="E278" s="57"/>
      <c r="F278" s="57"/>
      <c r="G278" s="57"/>
      <c r="H278" s="57"/>
      <c r="I278" s="57"/>
      <c r="J278" s="57"/>
      <c r="K278" s="57"/>
      <c r="L278" s="57"/>
      <c r="M278" s="57"/>
      <c r="N278" s="57"/>
      <c r="O278" s="57"/>
    </row>
    <row r="279" spans="1:15" x14ac:dyDescent="0.3">
      <c r="A279" s="56"/>
      <c r="B279" s="140"/>
      <c r="C279" s="140"/>
      <c r="D279" s="140"/>
      <c r="E279" s="57"/>
      <c r="F279" s="57"/>
      <c r="G279" s="57"/>
      <c r="H279" s="57"/>
      <c r="I279" s="57"/>
      <c r="J279" s="57"/>
      <c r="K279" s="57"/>
      <c r="L279" s="57"/>
      <c r="M279" s="57"/>
      <c r="N279" s="57"/>
      <c r="O279" s="57"/>
    </row>
    <row r="280" spans="1:15" x14ac:dyDescent="0.3">
      <c r="A280" s="56"/>
      <c r="B280" s="140"/>
      <c r="C280" s="140"/>
      <c r="D280" s="140"/>
      <c r="E280" s="57"/>
      <c r="F280" s="57"/>
      <c r="G280" s="57"/>
      <c r="H280" s="57"/>
      <c r="I280" s="57"/>
      <c r="J280" s="57"/>
      <c r="K280" s="57"/>
      <c r="L280" s="57"/>
      <c r="M280" s="57"/>
      <c r="N280" s="57"/>
      <c r="O280" s="57"/>
    </row>
    <row r="281" spans="1:15" x14ac:dyDescent="0.3">
      <c r="A281" s="56"/>
      <c r="B281" s="140"/>
      <c r="C281" s="140"/>
      <c r="D281" s="140"/>
      <c r="E281" s="57"/>
      <c r="F281" s="57"/>
      <c r="G281" s="57"/>
      <c r="H281" s="57"/>
      <c r="I281" s="57"/>
      <c r="J281" s="57"/>
      <c r="K281" s="57"/>
      <c r="L281" s="57"/>
      <c r="M281" s="57"/>
      <c r="N281" s="57"/>
      <c r="O281" s="57"/>
    </row>
    <row r="282" spans="1:15" x14ac:dyDescent="0.3">
      <c r="A282" s="56"/>
      <c r="B282" s="140"/>
      <c r="C282" s="140"/>
      <c r="D282" s="140"/>
      <c r="E282" s="57"/>
      <c r="F282" s="57"/>
      <c r="G282" s="57"/>
      <c r="H282" s="57"/>
      <c r="I282" s="57"/>
      <c r="J282" s="57"/>
      <c r="K282" s="57"/>
      <c r="L282" s="57"/>
      <c r="M282" s="57"/>
      <c r="N282" s="57"/>
      <c r="O282" s="57"/>
    </row>
    <row r="283" spans="1:15" x14ac:dyDescent="0.3">
      <c r="A283" s="56"/>
      <c r="B283" s="140"/>
      <c r="C283" s="140"/>
      <c r="D283" s="140"/>
      <c r="E283" s="57"/>
      <c r="F283" s="57"/>
      <c r="G283" s="57"/>
      <c r="H283" s="57"/>
      <c r="I283" s="57"/>
      <c r="J283" s="57"/>
      <c r="K283" s="57"/>
      <c r="L283" s="57"/>
      <c r="M283" s="57"/>
      <c r="N283" s="57"/>
      <c r="O283" s="57"/>
    </row>
    <row r="284" spans="1:15" x14ac:dyDescent="0.3">
      <c r="A284" s="56"/>
      <c r="B284" s="140"/>
      <c r="C284" s="140"/>
      <c r="D284" s="140"/>
      <c r="E284" s="57"/>
      <c r="F284" s="57"/>
      <c r="G284" s="57"/>
      <c r="H284" s="57"/>
      <c r="I284" s="57"/>
      <c r="J284" s="57"/>
      <c r="K284" s="57"/>
      <c r="L284" s="57"/>
      <c r="M284" s="57"/>
      <c r="N284" s="57"/>
      <c r="O284" s="57"/>
    </row>
    <row r="285" spans="1:15" x14ac:dyDescent="0.3">
      <c r="A285" s="56"/>
      <c r="B285" s="140"/>
      <c r="C285" s="140"/>
      <c r="D285" s="140"/>
      <c r="E285" s="57"/>
      <c r="F285" s="57"/>
      <c r="G285" s="57"/>
      <c r="H285" s="57"/>
      <c r="I285" s="57"/>
      <c r="J285" s="57"/>
      <c r="K285" s="57"/>
      <c r="L285" s="57"/>
      <c r="M285" s="57"/>
      <c r="N285" s="57"/>
      <c r="O285" s="57"/>
    </row>
    <row r="286" spans="1:15" x14ac:dyDescent="0.3">
      <c r="A286" s="56"/>
      <c r="B286" s="140"/>
      <c r="C286" s="140"/>
      <c r="D286" s="140"/>
      <c r="E286" s="57"/>
      <c r="F286" s="57"/>
      <c r="G286" s="57"/>
      <c r="H286" s="57"/>
      <c r="I286" s="57"/>
      <c r="J286" s="57"/>
      <c r="K286" s="57"/>
      <c r="L286" s="57"/>
      <c r="M286" s="57"/>
      <c r="N286" s="57"/>
      <c r="O286" s="57"/>
    </row>
    <row r="287" spans="1:15" x14ac:dyDescent="0.3">
      <c r="A287" s="56"/>
      <c r="B287" s="140"/>
      <c r="C287" s="140"/>
      <c r="D287" s="140"/>
      <c r="E287" s="57"/>
      <c r="F287" s="57"/>
      <c r="G287" s="57"/>
      <c r="H287" s="57"/>
      <c r="I287" s="57"/>
      <c r="J287" s="57"/>
      <c r="K287" s="57"/>
      <c r="L287" s="57"/>
      <c r="M287" s="57"/>
      <c r="N287" s="57"/>
      <c r="O287" s="57"/>
    </row>
    <row r="288" spans="1:15" x14ac:dyDescent="0.3">
      <c r="A288" s="56"/>
      <c r="B288" s="140"/>
      <c r="C288" s="140"/>
      <c r="D288" s="140"/>
      <c r="E288" s="57"/>
      <c r="F288" s="57"/>
      <c r="G288" s="57"/>
      <c r="H288" s="57"/>
      <c r="I288" s="57"/>
      <c r="J288" s="57"/>
      <c r="K288" s="57"/>
      <c r="L288" s="57"/>
      <c r="M288" s="57"/>
      <c r="N288" s="57"/>
      <c r="O288" s="57"/>
    </row>
    <row r="289" spans="1:15" x14ac:dyDescent="0.3">
      <c r="A289" s="56"/>
      <c r="B289" s="140"/>
      <c r="C289" s="140"/>
      <c r="D289" s="140"/>
      <c r="E289" s="57"/>
      <c r="F289" s="57"/>
      <c r="G289" s="57"/>
      <c r="H289" s="57"/>
      <c r="I289" s="57"/>
      <c r="J289" s="57"/>
      <c r="K289" s="57"/>
      <c r="L289" s="57"/>
      <c r="M289" s="57"/>
      <c r="N289" s="57"/>
      <c r="O289" s="57"/>
    </row>
    <row r="290" spans="1:15" x14ac:dyDescent="0.3">
      <c r="A290" s="56"/>
      <c r="B290" s="140"/>
      <c r="C290" s="140"/>
      <c r="D290" s="140"/>
      <c r="E290" s="57"/>
      <c r="F290" s="57"/>
      <c r="G290" s="57"/>
      <c r="H290" s="57"/>
      <c r="I290" s="57"/>
      <c r="J290" s="57"/>
      <c r="K290" s="57"/>
      <c r="L290" s="57"/>
      <c r="M290" s="57"/>
      <c r="N290" s="57"/>
      <c r="O290" s="57"/>
    </row>
    <row r="291" spans="1:15" x14ac:dyDescent="0.3">
      <c r="A291" s="56"/>
      <c r="B291" s="140"/>
      <c r="C291" s="140"/>
      <c r="D291" s="140"/>
      <c r="E291" s="57"/>
      <c r="F291" s="57"/>
      <c r="G291" s="57"/>
      <c r="H291" s="57"/>
      <c r="I291" s="57"/>
      <c r="J291" s="57"/>
      <c r="K291" s="57"/>
      <c r="L291" s="57"/>
      <c r="M291" s="57"/>
      <c r="N291" s="57"/>
      <c r="O291" s="57"/>
    </row>
    <row r="292" spans="1:15" x14ac:dyDescent="0.3">
      <c r="A292" s="56"/>
      <c r="B292" s="140"/>
      <c r="C292" s="140"/>
      <c r="D292" s="140"/>
      <c r="E292" s="57"/>
      <c r="F292" s="57"/>
      <c r="G292" s="57"/>
      <c r="H292" s="57"/>
      <c r="I292" s="57"/>
      <c r="J292" s="57"/>
      <c r="K292" s="57"/>
      <c r="L292" s="57"/>
      <c r="M292" s="57"/>
      <c r="N292" s="57"/>
      <c r="O292" s="57"/>
    </row>
    <row r="293" spans="1:15" x14ac:dyDescent="0.3">
      <c r="A293" s="56"/>
      <c r="B293" s="140"/>
      <c r="C293" s="140"/>
      <c r="D293" s="140"/>
      <c r="E293" s="57"/>
      <c r="F293" s="57"/>
      <c r="G293" s="57"/>
      <c r="H293" s="57"/>
      <c r="I293" s="57"/>
      <c r="J293" s="57"/>
      <c r="K293" s="57"/>
      <c r="L293" s="57"/>
      <c r="M293" s="57"/>
      <c r="N293" s="57"/>
      <c r="O293" s="57"/>
    </row>
    <row r="294" spans="1:15" x14ac:dyDescent="0.3">
      <c r="A294" s="56"/>
      <c r="B294" s="140"/>
      <c r="C294" s="140"/>
      <c r="D294" s="140"/>
      <c r="E294" s="57"/>
      <c r="F294" s="57"/>
      <c r="G294" s="57"/>
      <c r="H294" s="57"/>
      <c r="I294" s="57"/>
      <c r="J294" s="57"/>
      <c r="K294" s="57"/>
      <c r="L294" s="57"/>
      <c r="M294" s="57"/>
      <c r="N294" s="57"/>
      <c r="O294" s="57"/>
    </row>
    <row r="295" spans="1:15" x14ac:dyDescent="0.3">
      <c r="A295" s="56"/>
      <c r="B295" s="140"/>
      <c r="C295" s="140"/>
      <c r="D295" s="140"/>
      <c r="E295" s="57"/>
      <c r="F295" s="57"/>
      <c r="G295" s="57"/>
      <c r="H295" s="57"/>
      <c r="I295" s="57"/>
      <c r="J295" s="57"/>
      <c r="K295" s="57"/>
      <c r="L295" s="57"/>
      <c r="M295" s="57"/>
      <c r="N295" s="57"/>
      <c r="O295" s="57"/>
    </row>
    <row r="296" spans="1:15" x14ac:dyDescent="0.3">
      <c r="A296" s="56"/>
      <c r="B296" s="140"/>
      <c r="C296" s="140"/>
      <c r="D296" s="140"/>
      <c r="E296" s="57"/>
      <c r="F296" s="57"/>
      <c r="G296" s="57"/>
      <c r="H296" s="57"/>
      <c r="I296" s="57"/>
      <c r="J296" s="57"/>
      <c r="K296" s="57"/>
      <c r="L296" s="57"/>
      <c r="M296" s="57"/>
      <c r="N296" s="57"/>
      <c r="O296" s="57"/>
    </row>
    <row r="297" spans="1:15" x14ac:dyDescent="0.3">
      <c r="A297" s="56"/>
      <c r="B297" s="140"/>
      <c r="C297" s="140"/>
      <c r="D297" s="140"/>
      <c r="E297" s="57"/>
      <c r="F297" s="57"/>
      <c r="G297" s="57"/>
      <c r="H297" s="57"/>
      <c r="I297" s="57"/>
      <c r="J297" s="57"/>
      <c r="K297" s="57"/>
      <c r="L297" s="57"/>
      <c r="M297" s="57"/>
      <c r="N297" s="57"/>
      <c r="O297" s="57"/>
    </row>
    <row r="298" spans="1:15" x14ac:dyDescent="0.3">
      <c r="A298" s="56"/>
      <c r="B298" s="140"/>
      <c r="C298" s="140"/>
      <c r="D298" s="140"/>
      <c r="E298" s="57"/>
      <c r="F298" s="57"/>
      <c r="G298" s="57"/>
      <c r="H298" s="57"/>
      <c r="I298" s="57"/>
      <c r="J298" s="57"/>
      <c r="K298" s="57"/>
      <c r="L298" s="57"/>
      <c r="M298" s="57"/>
      <c r="N298" s="57"/>
      <c r="O298" s="57"/>
    </row>
    <row r="299" spans="1:15" x14ac:dyDescent="0.3">
      <c r="A299" s="56"/>
      <c r="B299" s="140"/>
      <c r="C299" s="140"/>
      <c r="D299" s="140"/>
      <c r="E299" s="57"/>
      <c r="F299" s="57"/>
      <c r="G299" s="57"/>
      <c r="H299" s="57"/>
      <c r="I299" s="57"/>
      <c r="J299" s="57"/>
      <c r="K299" s="57"/>
      <c r="L299" s="57"/>
      <c r="M299" s="57"/>
      <c r="N299" s="57"/>
      <c r="O299" s="57"/>
    </row>
    <row r="300" spans="1:15" x14ac:dyDescent="0.3">
      <c r="A300" s="56"/>
      <c r="B300" s="140"/>
      <c r="C300" s="140"/>
      <c r="D300" s="140"/>
      <c r="E300" s="57"/>
      <c r="F300" s="57"/>
      <c r="G300" s="57"/>
      <c r="H300" s="57"/>
      <c r="I300" s="57"/>
      <c r="J300" s="57"/>
      <c r="K300" s="57"/>
      <c r="L300" s="57"/>
      <c r="M300" s="57"/>
      <c r="N300" s="57"/>
      <c r="O300" s="57"/>
    </row>
    <row r="301" spans="1:15" x14ac:dyDescent="0.3">
      <c r="A301" s="56"/>
      <c r="B301" s="140"/>
      <c r="C301" s="140"/>
      <c r="D301" s="140"/>
      <c r="E301" s="57"/>
      <c r="F301" s="57"/>
      <c r="G301" s="57"/>
      <c r="H301" s="57"/>
      <c r="I301" s="57"/>
      <c r="J301" s="57"/>
      <c r="K301" s="57"/>
      <c r="L301" s="57"/>
      <c r="M301" s="57"/>
      <c r="N301" s="57"/>
      <c r="O301" s="57"/>
    </row>
    <row r="302" spans="1:15" x14ac:dyDescent="0.3">
      <c r="A302" s="56"/>
      <c r="B302" s="140"/>
      <c r="C302" s="140"/>
      <c r="D302" s="140"/>
      <c r="E302" s="57"/>
      <c r="F302" s="57"/>
      <c r="G302" s="57"/>
      <c r="H302" s="57"/>
      <c r="I302" s="57"/>
      <c r="J302" s="57"/>
      <c r="K302" s="57"/>
      <c r="L302" s="57"/>
      <c r="M302" s="57"/>
      <c r="N302" s="57"/>
      <c r="O302" s="57"/>
    </row>
    <row r="303" spans="1:15" x14ac:dyDescent="0.3">
      <c r="A303" s="56"/>
      <c r="B303" s="140"/>
      <c r="C303" s="140"/>
      <c r="D303" s="140"/>
      <c r="E303" s="57"/>
      <c r="F303" s="57"/>
      <c r="G303" s="57"/>
      <c r="H303" s="57"/>
      <c r="I303" s="57"/>
      <c r="J303" s="57"/>
      <c r="K303" s="57"/>
      <c r="L303" s="57"/>
      <c r="M303" s="57"/>
      <c r="N303" s="57"/>
      <c r="O303" s="57"/>
    </row>
    <row r="304" spans="1:15" x14ac:dyDescent="0.3">
      <c r="A304" s="56"/>
      <c r="B304" s="140"/>
      <c r="C304" s="140"/>
      <c r="D304" s="140"/>
      <c r="E304" s="57"/>
      <c r="F304" s="57"/>
      <c r="G304" s="57"/>
      <c r="H304" s="57"/>
      <c r="I304" s="57"/>
      <c r="J304" s="57"/>
      <c r="K304" s="57"/>
      <c r="L304" s="57"/>
      <c r="M304" s="57"/>
      <c r="N304" s="57"/>
      <c r="O304" s="57"/>
    </row>
    <row r="305" spans="1:15" x14ac:dyDescent="0.3">
      <c r="A305" s="56"/>
      <c r="B305" s="140"/>
      <c r="C305" s="140"/>
      <c r="D305" s="140"/>
      <c r="E305" s="57"/>
      <c r="F305" s="57"/>
      <c r="G305" s="57"/>
      <c r="H305" s="57"/>
      <c r="I305" s="57"/>
      <c r="J305" s="57"/>
      <c r="K305" s="57"/>
      <c r="L305" s="57"/>
      <c r="M305" s="57"/>
      <c r="N305" s="57"/>
      <c r="O305" s="57"/>
    </row>
    <row r="306" spans="1:15" x14ac:dyDescent="0.3">
      <c r="A306" s="56"/>
      <c r="B306" s="140"/>
      <c r="C306" s="140"/>
      <c r="D306" s="140"/>
      <c r="E306" s="57"/>
      <c r="F306" s="57"/>
      <c r="G306" s="57"/>
      <c r="H306" s="57"/>
      <c r="I306" s="57"/>
      <c r="J306" s="57"/>
      <c r="K306" s="57"/>
      <c r="L306" s="57"/>
      <c r="M306" s="57"/>
      <c r="N306" s="57"/>
      <c r="O306" s="57"/>
    </row>
    <row r="307" spans="1:15" x14ac:dyDescent="0.3">
      <c r="A307" s="56"/>
      <c r="B307" s="140"/>
      <c r="C307" s="140"/>
      <c r="D307" s="140"/>
      <c r="E307" s="57"/>
      <c r="F307" s="57"/>
      <c r="G307" s="57"/>
      <c r="H307" s="57"/>
      <c r="I307" s="57"/>
      <c r="J307" s="57"/>
      <c r="K307" s="57"/>
      <c r="L307" s="57"/>
      <c r="M307" s="57"/>
      <c r="N307" s="57"/>
      <c r="O307" s="57"/>
    </row>
    <row r="308" spans="1:15" x14ac:dyDescent="0.3">
      <c r="A308" s="56"/>
      <c r="B308" s="140"/>
      <c r="C308" s="140"/>
      <c r="D308" s="140"/>
      <c r="E308" s="57"/>
      <c r="F308" s="57"/>
      <c r="G308" s="57"/>
      <c r="H308" s="57"/>
      <c r="I308" s="57"/>
      <c r="J308" s="57"/>
      <c r="K308" s="57"/>
      <c r="L308" s="57"/>
      <c r="M308" s="57"/>
      <c r="N308" s="57"/>
      <c r="O308" s="57"/>
    </row>
    <row r="309" spans="1:15" x14ac:dyDescent="0.3">
      <c r="A309" s="56"/>
      <c r="B309" s="140"/>
      <c r="C309" s="140"/>
      <c r="D309" s="140"/>
      <c r="E309" s="57"/>
      <c r="F309" s="57"/>
      <c r="G309" s="57"/>
      <c r="H309" s="57"/>
      <c r="I309" s="57"/>
      <c r="J309" s="57"/>
      <c r="K309" s="57"/>
      <c r="L309" s="57"/>
      <c r="M309" s="57"/>
      <c r="N309" s="57"/>
      <c r="O309" s="57"/>
    </row>
    <row r="310" spans="1:15" x14ac:dyDescent="0.3">
      <c r="A310" s="56"/>
      <c r="B310" s="140"/>
      <c r="C310" s="140"/>
      <c r="D310" s="140"/>
      <c r="E310" s="57"/>
      <c r="F310" s="57"/>
      <c r="G310" s="57"/>
      <c r="H310" s="57"/>
      <c r="I310" s="57"/>
      <c r="J310" s="57"/>
      <c r="K310" s="57"/>
      <c r="L310" s="57"/>
      <c r="M310" s="57"/>
      <c r="N310" s="57"/>
      <c r="O310" s="57"/>
    </row>
    <row r="311" spans="1:15" x14ac:dyDescent="0.3">
      <c r="A311" s="56"/>
      <c r="B311" s="140"/>
      <c r="C311" s="140"/>
      <c r="D311" s="140"/>
      <c r="E311" s="57"/>
      <c r="F311" s="57"/>
      <c r="G311" s="57"/>
      <c r="H311" s="57"/>
      <c r="I311" s="57"/>
      <c r="J311" s="57"/>
      <c r="K311" s="57"/>
      <c r="L311" s="57"/>
      <c r="M311" s="57"/>
      <c r="N311" s="57"/>
      <c r="O311" s="57"/>
    </row>
    <row r="312" spans="1:15" x14ac:dyDescent="0.3">
      <c r="A312" s="56"/>
      <c r="B312" s="140"/>
      <c r="C312" s="140"/>
      <c r="D312" s="140"/>
      <c r="E312" s="57"/>
      <c r="F312" s="57"/>
      <c r="G312" s="57"/>
      <c r="H312" s="57"/>
      <c r="I312" s="57"/>
      <c r="J312" s="57"/>
      <c r="K312" s="57"/>
      <c r="L312" s="57"/>
      <c r="M312" s="57"/>
      <c r="N312" s="57"/>
      <c r="O312" s="57"/>
    </row>
    <row r="313" spans="1:15" x14ac:dyDescent="0.3">
      <c r="A313" s="56"/>
      <c r="B313" s="140"/>
      <c r="C313" s="140"/>
      <c r="D313" s="140"/>
      <c r="E313" s="57"/>
      <c r="F313" s="57"/>
      <c r="G313" s="57"/>
      <c r="H313" s="57"/>
      <c r="I313" s="57"/>
      <c r="J313" s="57"/>
      <c r="K313" s="57"/>
      <c r="L313" s="57"/>
      <c r="M313" s="57"/>
      <c r="N313" s="57"/>
      <c r="O313" s="57"/>
    </row>
    <row r="314" spans="1:15" x14ac:dyDescent="0.3">
      <c r="A314" s="56"/>
      <c r="B314" s="140"/>
      <c r="C314" s="140"/>
      <c r="D314" s="140"/>
      <c r="E314" s="57"/>
      <c r="F314" s="57"/>
      <c r="G314" s="57"/>
      <c r="H314" s="57"/>
      <c r="I314" s="57"/>
      <c r="J314" s="57"/>
      <c r="K314" s="57"/>
      <c r="L314" s="57"/>
      <c r="M314" s="57"/>
      <c r="N314" s="57"/>
      <c r="O314" s="57"/>
    </row>
    <row r="315" spans="1:15" x14ac:dyDescent="0.3">
      <c r="A315" s="56"/>
      <c r="B315" s="140"/>
      <c r="C315" s="140"/>
      <c r="D315" s="140"/>
      <c r="E315" s="57"/>
      <c r="F315" s="57"/>
      <c r="G315" s="57"/>
      <c r="H315" s="57"/>
      <c r="I315" s="57"/>
      <c r="J315" s="57"/>
      <c r="K315" s="57"/>
      <c r="L315" s="57"/>
      <c r="M315" s="57"/>
      <c r="N315" s="57"/>
      <c r="O315" s="57"/>
    </row>
    <row r="316" spans="1:15" x14ac:dyDescent="0.3">
      <c r="A316" s="56"/>
      <c r="B316" s="140"/>
      <c r="C316" s="140"/>
      <c r="D316" s="140"/>
      <c r="E316" s="57"/>
      <c r="F316" s="57"/>
      <c r="G316" s="57"/>
      <c r="H316" s="57"/>
      <c r="I316" s="57"/>
      <c r="J316" s="57"/>
      <c r="K316" s="57"/>
      <c r="L316" s="57"/>
      <c r="M316" s="57"/>
      <c r="N316" s="57"/>
      <c r="O316" s="57"/>
    </row>
    <row r="317" spans="1:15" x14ac:dyDescent="0.3">
      <c r="A317" s="56"/>
      <c r="B317" s="140"/>
      <c r="C317" s="140"/>
      <c r="D317" s="140"/>
      <c r="E317" s="57"/>
      <c r="F317" s="57"/>
      <c r="G317" s="57"/>
      <c r="H317" s="57"/>
      <c r="I317" s="57"/>
      <c r="J317" s="57"/>
      <c r="K317" s="57"/>
      <c r="L317" s="57"/>
      <c r="M317" s="57"/>
      <c r="N317" s="57"/>
      <c r="O317" s="57"/>
    </row>
    <row r="318" spans="1:15" x14ac:dyDescent="0.3">
      <c r="A318" s="56"/>
      <c r="B318" s="140"/>
      <c r="C318" s="140"/>
      <c r="D318" s="140"/>
      <c r="E318" s="57"/>
      <c r="F318" s="57"/>
      <c r="G318" s="57"/>
      <c r="H318" s="57"/>
      <c r="I318" s="57"/>
      <c r="J318" s="57"/>
      <c r="K318" s="57"/>
      <c r="L318" s="57"/>
      <c r="M318" s="57"/>
      <c r="N318" s="57"/>
      <c r="O318" s="57"/>
    </row>
    <row r="319" spans="1:15" x14ac:dyDescent="0.3">
      <c r="A319" s="56"/>
      <c r="B319" s="140"/>
      <c r="C319" s="140"/>
      <c r="D319" s="140"/>
      <c r="E319" s="57"/>
      <c r="F319" s="57"/>
      <c r="G319" s="57"/>
      <c r="H319" s="57"/>
      <c r="I319" s="57"/>
      <c r="J319" s="57"/>
      <c r="K319" s="57"/>
      <c r="L319" s="57"/>
      <c r="M319" s="57"/>
      <c r="N319" s="57"/>
      <c r="O319" s="57"/>
    </row>
    <row r="320" spans="1:15" x14ac:dyDescent="0.3">
      <c r="A320" s="56"/>
      <c r="B320" s="140"/>
      <c r="C320" s="140"/>
      <c r="D320" s="140"/>
      <c r="E320" s="57"/>
      <c r="F320" s="57"/>
      <c r="G320" s="57"/>
      <c r="H320" s="57"/>
      <c r="I320" s="57"/>
      <c r="J320" s="57"/>
      <c r="K320" s="57"/>
      <c r="L320" s="57"/>
      <c r="M320" s="57"/>
      <c r="N320" s="57"/>
      <c r="O320" s="57"/>
    </row>
    <row r="321" spans="1:15" x14ac:dyDescent="0.3">
      <c r="A321" s="56"/>
      <c r="B321" s="140"/>
      <c r="C321" s="140"/>
      <c r="D321" s="140"/>
      <c r="E321" s="57"/>
      <c r="F321" s="57"/>
      <c r="G321" s="57"/>
      <c r="H321" s="57"/>
      <c r="I321" s="57"/>
      <c r="J321" s="57"/>
      <c r="K321" s="57"/>
      <c r="L321" s="57"/>
      <c r="M321" s="57"/>
      <c r="N321" s="57"/>
      <c r="O321" s="57"/>
    </row>
    <row r="322" spans="1:15" x14ac:dyDescent="0.3">
      <c r="A322" s="56"/>
      <c r="B322" s="140"/>
      <c r="C322" s="140"/>
      <c r="D322" s="140"/>
      <c r="E322" s="57"/>
      <c r="F322" s="57"/>
      <c r="G322" s="57"/>
      <c r="H322" s="57"/>
      <c r="I322" s="57"/>
      <c r="J322" s="57"/>
      <c r="K322" s="57"/>
      <c r="L322" s="57"/>
      <c r="M322" s="57"/>
      <c r="N322" s="57"/>
      <c r="O322" s="57"/>
    </row>
    <row r="323" spans="1:15" x14ac:dyDescent="0.3">
      <c r="A323" s="56"/>
      <c r="B323" s="140"/>
      <c r="C323" s="140"/>
      <c r="D323" s="140"/>
      <c r="E323" s="57"/>
      <c r="F323" s="57"/>
      <c r="G323" s="57"/>
      <c r="H323" s="57"/>
      <c r="I323" s="57"/>
      <c r="J323" s="57"/>
      <c r="K323" s="57"/>
      <c r="L323" s="57"/>
      <c r="M323" s="57"/>
      <c r="N323" s="57"/>
      <c r="O323" s="57"/>
    </row>
    <row r="324" spans="1:15" x14ac:dyDescent="0.3">
      <c r="A324" s="56"/>
      <c r="B324" s="140"/>
      <c r="C324" s="140"/>
      <c r="D324" s="140"/>
      <c r="E324" s="57"/>
      <c r="F324" s="57"/>
      <c r="G324" s="57"/>
      <c r="H324" s="57"/>
      <c r="I324" s="57"/>
      <c r="J324" s="57"/>
      <c r="K324" s="57"/>
      <c r="L324" s="57"/>
      <c r="M324" s="57"/>
      <c r="N324" s="57"/>
      <c r="O324" s="57"/>
    </row>
    <row r="325" spans="1:15" x14ac:dyDescent="0.3">
      <c r="A325" s="56"/>
      <c r="B325" s="140"/>
      <c r="C325" s="140"/>
      <c r="D325" s="140"/>
      <c r="E325" s="57"/>
      <c r="F325" s="57"/>
      <c r="G325" s="57"/>
      <c r="H325" s="57"/>
      <c r="I325" s="57"/>
      <c r="J325" s="57"/>
      <c r="K325" s="57"/>
      <c r="L325" s="57"/>
      <c r="M325" s="57"/>
      <c r="N325" s="57"/>
      <c r="O325" s="57"/>
    </row>
    <row r="326" spans="1:15" x14ac:dyDescent="0.3">
      <c r="A326" s="56"/>
      <c r="B326" s="140"/>
      <c r="C326" s="140"/>
      <c r="D326" s="140"/>
      <c r="E326" s="57"/>
      <c r="F326" s="57"/>
      <c r="G326" s="57"/>
      <c r="H326" s="57"/>
      <c r="I326" s="57"/>
      <c r="J326" s="57"/>
      <c r="K326" s="57"/>
      <c r="L326" s="57"/>
      <c r="M326" s="57"/>
      <c r="N326" s="57"/>
      <c r="O326" s="57"/>
    </row>
    <row r="327" spans="1:15" x14ac:dyDescent="0.3">
      <c r="A327" s="56"/>
      <c r="B327" s="140"/>
      <c r="C327" s="140"/>
      <c r="D327" s="140"/>
      <c r="E327" s="57"/>
      <c r="F327" s="57"/>
      <c r="G327" s="57"/>
      <c r="H327" s="57"/>
      <c r="I327" s="57"/>
      <c r="J327" s="57"/>
      <c r="K327" s="57"/>
      <c r="L327" s="57"/>
      <c r="M327" s="57"/>
      <c r="N327" s="57"/>
      <c r="O327" s="57"/>
    </row>
    <row r="328" spans="1:15" x14ac:dyDescent="0.3">
      <c r="A328" s="56"/>
      <c r="B328" s="140"/>
      <c r="C328" s="140"/>
      <c r="D328" s="140"/>
      <c r="E328" s="57"/>
      <c r="F328" s="57"/>
      <c r="G328" s="57"/>
      <c r="H328" s="57"/>
      <c r="I328" s="57"/>
      <c r="J328" s="57"/>
      <c r="K328" s="57"/>
      <c r="L328" s="57"/>
      <c r="M328" s="57"/>
      <c r="N328" s="57"/>
      <c r="O328" s="57"/>
    </row>
    <row r="329" spans="1:15" x14ac:dyDescent="0.3">
      <c r="A329" s="56"/>
      <c r="B329" s="140"/>
      <c r="C329" s="140"/>
      <c r="D329" s="140"/>
      <c r="E329" s="57"/>
      <c r="F329" s="57"/>
      <c r="G329" s="57"/>
      <c r="H329" s="57"/>
      <c r="I329" s="57"/>
      <c r="J329" s="57"/>
      <c r="K329" s="57"/>
      <c r="L329" s="57"/>
      <c r="M329" s="57"/>
      <c r="N329" s="57"/>
      <c r="O329" s="57"/>
    </row>
    <row r="330" spans="1:15" x14ac:dyDescent="0.3">
      <c r="A330" s="56"/>
      <c r="B330" s="140"/>
      <c r="C330" s="140"/>
      <c r="D330" s="140"/>
      <c r="E330" s="57"/>
      <c r="F330" s="57"/>
      <c r="G330" s="57"/>
      <c r="H330" s="57"/>
      <c r="I330" s="57"/>
      <c r="J330" s="57"/>
      <c r="K330" s="57"/>
      <c r="L330" s="57"/>
      <c r="M330" s="57"/>
      <c r="N330" s="57"/>
      <c r="O330" s="57"/>
    </row>
    <row r="331" spans="1:15" x14ac:dyDescent="0.3">
      <c r="A331" s="56"/>
      <c r="B331" s="140"/>
      <c r="C331" s="140"/>
      <c r="D331" s="140"/>
      <c r="E331" s="57"/>
      <c r="F331" s="57"/>
      <c r="G331" s="57"/>
      <c r="H331" s="57"/>
      <c r="I331" s="57"/>
      <c r="J331" s="57"/>
      <c r="K331" s="57"/>
      <c r="L331" s="57"/>
      <c r="M331" s="57"/>
      <c r="N331" s="57"/>
      <c r="O331" s="57"/>
    </row>
    <row r="332" spans="1:15" x14ac:dyDescent="0.3">
      <c r="A332" s="56"/>
      <c r="B332" s="140"/>
      <c r="C332" s="140"/>
      <c r="D332" s="140"/>
      <c r="E332" s="57"/>
      <c r="F332" s="57"/>
      <c r="G332" s="57"/>
      <c r="H332" s="57"/>
      <c r="I332" s="57"/>
      <c r="J332" s="57"/>
      <c r="K332" s="57"/>
      <c r="L332" s="57"/>
      <c r="M332" s="57"/>
      <c r="N332" s="57"/>
      <c r="O332" s="57"/>
    </row>
    <row r="333" spans="1:15" x14ac:dyDescent="0.3">
      <c r="A333" s="56"/>
      <c r="B333" s="140"/>
      <c r="C333" s="140"/>
      <c r="D333" s="140"/>
      <c r="E333" s="57"/>
      <c r="F333" s="57"/>
      <c r="G333" s="57"/>
      <c r="H333" s="57"/>
      <c r="I333" s="57"/>
      <c r="J333" s="57"/>
      <c r="K333" s="57"/>
      <c r="L333" s="57"/>
      <c r="M333" s="57"/>
      <c r="N333" s="57"/>
      <c r="O333" s="57"/>
    </row>
    <row r="334" spans="1:15" x14ac:dyDescent="0.3">
      <c r="A334" s="56"/>
      <c r="B334" s="140"/>
      <c r="C334" s="140"/>
      <c r="D334" s="140"/>
      <c r="E334" s="57"/>
      <c r="F334" s="57"/>
      <c r="G334" s="57"/>
      <c r="H334" s="57"/>
      <c r="I334" s="57"/>
      <c r="J334" s="57"/>
      <c r="K334" s="57"/>
      <c r="L334" s="57"/>
      <c r="M334" s="57"/>
      <c r="N334" s="57"/>
      <c r="O334" s="57"/>
    </row>
    <row r="335" spans="1:15" x14ac:dyDescent="0.3">
      <c r="A335" s="56"/>
      <c r="B335" s="140"/>
      <c r="C335" s="140"/>
      <c r="D335" s="140"/>
      <c r="E335" s="57"/>
      <c r="F335" s="57"/>
      <c r="G335" s="57"/>
      <c r="H335" s="57"/>
      <c r="I335" s="57"/>
      <c r="J335" s="57"/>
      <c r="K335" s="57"/>
      <c r="L335" s="57"/>
      <c r="M335" s="57"/>
      <c r="N335" s="57"/>
      <c r="O335" s="57"/>
    </row>
    <row r="336" spans="1:15" x14ac:dyDescent="0.3">
      <c r="A336" s="56"/>
      <c r="B336" s="140"/>
      <c r="C336" s="140"/>
      <c r="D336" s="140"/>
      <c r="E336" s="57"/>
      <c r="F336" s="57"/>
      <c r="G336" s="57"/>
      <c r="H336" s="57"/>
      <c r="I336" s="57"/>
      <c r="J336" s="57"/>
      <c r="K336" s="57"/>
      <c r="L336" s="57"/>
      <c r="M336" s="57"/>
      <c r="N336" s="57"/>
      <c r="O336" s="57"/>
    </row>
    <row r="337" spans="1:15" x14ac:dyDescent="0.3">
      <c r="A337" s="56"/>
      <c r="B337" s="140"/>
      <c r="C337" s="140"/>
      <c r="D337" s="140"/>
      <c r="E337" s="57"/>
      <c r="F337" s="57"/>
      <c r="G337" s="57"/>
      <c r="H337" s="57"/>
      <c r="I337" s="57"/>
      <c r="J337" s="57"/>
      <c r="K337" s="57"/>
      <c r="L337" s="57"/>
      <c r="M337" s="57"/>
      <c r="N337" s="57"/>
      <c r="O337" s="57"/>
    </row>
    <row r="338" spans="1:15" x14ac:dyDescent="0.3">
      <c r="A338" s="56"/>
      <c r="B338" s="140"/>
      <c r="C338" s="140"/>
      <c r="D338" s="140"/>
      <c r="E338" s="57"/>
      <c r="F338" s="57"/>
      <c r="G338" s="57"/>
      <c r="H338" s="57"/>
      <c r="I338" s="57"/>
      <c r="J338" s="57"/>
      <c r="K338" s="57"/>
      <c r="L338" s="57"/>
      <c r="M338" s="57"/>
      <c r="N338" s="57"/>
      <c r="O338" s="57"/>
    </row>
    <row r="339" spans="1:15" x14ac:dyDescent="0.3">
      <c r="A339" s="56"/>
      <c r="B339" s="140"/>
      <c r="C339" s="140"/>
      <c r="D339" s="140"/>
      <c r="E339" s="57"/>
      <c r="F339" s="57"/>
      <c r="G339" s="57"/>
      <c r="H339" s="57"/>
      <c r="I339" s="57"/>
      <c r="J339" s="57"/>
      <c r="K339" s="57"/>
      <c r="L339" s="57"/>
      <c r="M339" s="57"/>
      <c r="N339" s="57"/>
      <c r="O339" s="57"/>
    </row>
    <row r="340" spans="1:15" x14ac:dyDescent="0.3">
      <c r="A340" s="56"/>
      <c r="B340" s="140"/>
      <c r="C340" s="140"/>
      <c r="D340" s="140"/>
      <c r="E340" s="57"/>
      <c r="F340" s="57"/>
      <c r="G340" s="57"/>
      <c r="H340" s="57"/>
      <c r="I340" s="57"/>
      <c r="J340" s="57"/>
      <c r="K340" s="57"/>
      <c r="L340" s="57"/>
      <c r="M340" s="57"/>
      <c r="N340" s="57"/>
      <c r="O340" s="57"/>
    </row>
    <row r="341" spans="1:15" x14ac:dyDescent="0.3">
      <c r="A341" s="56"/>
      <c r="B341" s="140"/>
      <c r="C341" s="140"/>
      <c r="D341" s="140"/>
      <c r="E341" s="57"/>
      <c r="F341" s="57"/>
      <c r="G341" s="57"/>
      <c r="H341" s="57"/>
      <c r="I341" s="57"/>
      <c r="J341" s="57"/>
      <c r="K341" s="57"/>
      <c r="L341" s="57"/>
      <c r="M341" s="57"/>
      <c r="N341" s="57"/>
      <c r="O341" s="57"/>
    </row>
    <row r="342" spans="1:15" x14ac:dyDescent="0.3">
      <c r="A342" s="56"/>
      <c r="B342" s="140"/>
      <c r="C342" s="140"/>
      <c r="D342" s="140"/>
      <c r="E342" s="57"/>
      <c r="F342" s="57"/>
      <c r="G342" s="57"/>
      <c r="H342" s="57"/>
      <c r="I342" s="57"/>
      <c r="J342" s="57"/>
      <c r="K342" s="57"/>
      <c r="L342" s="57"/>
      <c r="M342" s="57"/>
      <c r="N342" s="57"/>
      <c r="O342" s="57"/>
    </row>
    <row r="343" spans="1:15" x14ac:dyDescent="0.3">
      <c r="A343" s="56"/>
      <c r="B343" s="140"/>
      <c r="C343" s="140"/>
      <c r="D343" s="140"/>
      <c r="E343" s="57"/>
      <c r="F343" s="57"/>
      <c r="G343" s="57"/>
      <c r="H343" s="57"/>
      <c r="I343" s="57"/>
      <c r="J343" s="57"/>
      <c r="K343" s="57"/>
      <c r="L343" s="57"/>
      <c r="M343" s="57"/>
      <c r="N343" s="57"/>
      <c r="O343" s="57"/>
    </row>
    <row r="344" spans="1:15" x14ac:dyDescent="0.3">
      <c r="A344" s="56"/>
      <c r="B344" s="140"/>
      <c r="C344" s="140"/>
      <c r="D344" s="140"/>
      <c r="E344" s="57"/>
      <c r="F344" s="57"/>
      <c r="G344" s="57"/>
      <c r="H344" s="57"/>
      <c r="I344" s="57"/>
      <c r="J344" s="57"/>
      <c r="K344" s="57"/>
      <c r="L344" s="57"/>
      <c r="M344" s="57"/>
      <c r="N344" s="57"/>
      <c r="O344" s="57"/>
    </row>
    <row r="345" spans="1:15" x14ac:dyDescent="0.3">
      <c r="A345" s="56"/>
      <c r="B345" s="140"/>
      <c r="C345" s="140"/>
      <c r="D345" s="140"/>
      <c r="E345" s="57"/>
      <c r="F345" s="57"/>
      <c r="G345" s="57"/>
      <c r="H345" s="57"/>
      <c r="I345" s="57"/>
      <c r="J345" s="57"/>
      <c r="K345" s="57"/>
      <c r="L345" s="57"/>
      <c r="M345" s="57"/>
      <c r="N345" s="57"/>
      <c r="O345" s="57"/>
    </row>
    <row r="346" spans="1:15" x14ac:dyDescent="0.3">
      <c r="A346" s="56"/>
      <c r="B346" s="140"/>
      <c r="C346" s="140"/>
      <c r="D346" s="140"/>
      <c r="E346" s="57"/>
      <c r="F346" s="57"/>
      <c r="G346" s="57"/>
      <c r="H346" s="57"/>
      <c r="I346" s="57"/>
      <c r="J346" s="57"/>
      <c r="K346" s="57"/>
      <c r="L346" s="57"/>
      <c r="M346" s="57"/>
      <c r="N346" s="57"/>
      <c r="O346" s="57"/>
    </row>
    <row r="347" spans="1:15" x14ac:dyDescent="0.3">
      <c r="A347" s="56"/>
      <c r="B347" s="140"/>
      <c r="C347" s="140"/>
      <c r="D347" s="140"/>
      <c r="E347" s="57"/>
      <c r="F347" s="57"/>
      <c r="G347" s="57"/>
      <c r="H347" s="57"/>
      <c r="I347" s="57"/>
      <c r="J347" s="57"/>
      <c r="K347" s="57"/>
      <c r="L347" s="57"/>
      <c r="M347" s="57"/>
      <c r="N347" s="57"/>
      <c r="O347" s="57"/>
    </row>
    <row r="348" spans="1:15" x14ac:dyDescent="0.3">
      <c r="A348" s="56"/>
      <c r="B348" s="140"/>
      <c r="C348" s="140"/>
      <c r="D348" s="140"/>
      <c r="E348" s="57"/>
      <c r="F348" s="57"/>
      <c r="G348" s="57"/>
      <c r="H348" s="57"/>
      <c r="I348" s="57"/>
      <c r="J348" s="57"/>
      <c r="K348" s="57"/>
      <c r="L348" s="57"/>
      <c r="M348" s="57"/>
      <c r="N348" s="57"/>
      <c r="O348" s="57"/>
    </row>
    <row r="349" spans="1:15" x14ac:dyDescent="0.3">
      <c r="A349" s="56"/>
      <c r="B349" s="140"/>
      <c r="C349" s="140"/>
      <c r="D349" s="140"/>
      <c r="E349" s="57"/>
      <c r="F349" s="57"/>
      <c r="G349" s="57"/>
      <c r="H349" s="57"/>
      <c r="I349" s="57"/>
      <c r="J349" s="57"/>
      <c r="K349" s="57"/>
      <c r="L349" s="57"/>
      <c r="M349" s="57"/>
      <c r="N349" s="57"/>
      <c r="O349" s="57"/>
    </row>
    <row r="350" spans="1:15" x14ac:dyDescent="0.3">
      <c r="A350" s="56"/>
      <c r="B350" s="140"/>
      <c r="C350" s="140"/>
      <c r="D350" s="140"/>
      <c r="E350" s="57"/>
      <c r="F350" s="57"/>
      <c r="G350" s="57"/>
      <c r="H350" s="57"/>
      <c r="I350" s="57"/>
      <c r="J350" s="57"/>
      <c r="K350" s="57"/>
      <c r="L350" s="57"/>
      <c r="M350" s="57"/>
      <c r="N350" s="57"/>
      <c r="O350" s="57"/>
    </row>
    <row r="351" spans="1:15" x14ac:dyDescent="0.3">
      <c r="A351" s="56"/>
      <c r="B351" s="140"/>
      <c r="C351" s="140"/>
      <c r="D351" s="140"/>
      <c r="E351" s="57"/>
      <c r="F351" s="57"/>
      <c r="G351" s="57"/>
      <c r="H351" s="57"/>
      <c r="I351" s="57"/>
      <c r="J351" s="57"/>
      <c r="K351" s="57"/>
      <c r="L351" s="57"/>
      <c r="M351" s="57"/>
      <c r="N351" s="57"/>
      <c r="O351" s="57"/>
    </row>
    <row r="352" spans="1:15" x14ac:dyDescent="0.3">
      <c r="A352" s="56"/>
      <c r="B352" s="140"/>
      <c r="C352" s="140"/>
      <c r="D352" s="140"/>
      <c r="E352" s="57"/>
      <c r="F352" s="57"/>
      <c r="G352" s="57"/>
      <c r="H352" s="57"/>
      <c r="I352" s="57"/>
      <c r="J352" s="57"/>
      <c r="K352" s="57"/>
      <c r="L352" s="57"/>
      <c r="M352" s="57"/>
      <c r="N352" s="57"/>
      <c r="O352" s="57"/>
    </row>
    <row r="353" spans="1:15" x14ac:dyDescent="0.3">
      <c r="A353" s="56"/>
      <c r="B353" s="140"/>
      <c r="C353" s="140"/>
      <c r="D353" s="140"/>
      <c r="E353" s="57"/>
      <c r="F353" s="57"/>
      <c r="G353" s="57"/>
      <c r="H353" s="57"/>
      <c r="I353" s="57"/>
      <c r="J353" s="57"/>
      <c r="K353" s="57"/>
      <c r="L353" s="57"/>
      <c r="M353" s="57"/>
      <c r="N353" s="57"/>
      <c r="O353" s="57"/>
    </row>
    <row r="354" spans="1:15" x14ac:dyDescent="0.3">
      <c r="A354" s="56"/>
      <c r="B354" s="140"/>
      <c r="C354" s="140"/>
      <c r="D354" s="140"/>
      <c r="E354" s="57"/>
      <c r="F354" s="57"/>
      <c r="G354" s="57"/>
      <c r="H354" s="57"/>
      <c r="I354" s="57"/>
      <c r="J354" s="57"/>
      <c r="K354" s="57"/>
      <c r="L354" s="57"/>
      <c r="M354" s="57"/>
      <c r="N354" s="57"/>
      <c r="O354" s="57"/>
    </row>
    <row r="355" spans="1:15" x14ac:dyDescent="0.3">
      <c r="A355" s="56"/>
      <c r="B355" s="140"/>
      <c r="C355" s="140"/>
      <c r="D355" s="140"/>
      <c r="E355" s="57"/>
      <c r="F355" s="57"/>
      <c r="G355" s="57"/>
      <c r="H355" s="57"/>
      <c r="I355" s="57"/>
      <c r="J355" s="57"/>
      <c r="K355" s="57"/>
      <c r="L355" s="57"/>
      <c r="M355" s="57"/>
      <c r="N355" s="57"/>
      <c r="O355" s="57"/>
    </row>
    <row r="356" spans="1:15" x14ac:dyDescent="0.3">
      <c r="A356" s="56"/>
      <c r="B356" s="140"/>
      <c r="C356" s="140"/>
      <c r="D356" s="140"/>
      <c r="E356" s="57"/>
      <c r="F356" s="57"/>
      <c r="G356" s="57"/>
      <c r="H356" s="57"/>
      <c r="I356" s="57"/>
      <c r="J356" s="57"/>
      <c r="K356" s="57"/>
      <c r="L356" s="57"/>
      <c r="M356" s="57"/>
      <c r="N356" s="57"/>
      <c r="O356" s="57"/>
    </row>
    <row r="357" spans="1:15" x14ac:dyDescent="0.3">
      <c r="A357" s="56"/>
      <c r="B357" s="140"/>
      <c r="C357" s="140"/>
      <c r="D357" s="140"/>
      <c r="E357" s="57"/>
      <c r="F357" s="57"/>
      <c r="G357" s="57"/>
      <c r="H357" s="57"/>
      <c r="I357" s="57"/>
      <c r="J357" s="57"/>
      <c r="K357" s="57"/>
      <c r="L357" s="57"/>
      <c r="M357" s="57"/>
      <c r="N357" s="57"/>
      <c r="O357" s="57"/>
    </row>
    <row r="358" spans="1:15" x14ac:dyDescent="0.3">
      <c r="A358" s="56"/>
      <c r="B358" s="140"/>
      <c r="C358" s="140"/>
      <c r="D358" s="140"/>
      <c r="E358" s="57"/>
      <c r="F358" s="57"/>
      <c r="G358" s="57"/>
      <c r="H358" s="57"/>
      <c r="I358" s="57"/>
      <c r="J358" s="57"/>
      <c r="K358" s="57"/>
      <c r="L358" s="57"/>
      <c r="M358" s="57"/>
      <c r="N358" s="57"/>
      <c r="O358" s="57"/>
    </row>
    <row r="359" spans="1:15" x14ac:dyDescent="0.3">
      <c r="A359" s="56"/>
      <c r="B359" s="140"/>
      <c r="C359" s="140"/>
      <c r="D359" s="140"/>
      <c r="E359" s="57"/>
      <c r="F359" s="57"/>
      <c r="G359" s="57"/>
      <c r="H359" s="57"/>
      <c r="I359" s="57"/>
      <c r="J359" s="57"/>
      <c r="K359" s="57"/>
      <c r="L359" s="57"/>
      <c r="M359" s="57"/>
      <c r="N359" s="57"/>
      <c r="O359" s="57"/>
    </row>
    <row r="360" spans="1:15" x14ac:dyDescent="0.3">
      <c r="A360" s="56"/>
      <c r="B360" s="140"/>
      <c r="C360" s="140"/>
      <c r="D360" s="140"/>
      <c r="E360" s="57"/>
      <c r="F360" s="57"/>
      <c r="G360" s="57"/>
      <c r="H360" s="57"/>
      <c r="I360" s="57"/>
      <c r="J360" s="57"/>
      <c r="K360" s="57"/>
      <c r="L360" s="57"/>
      <c r="M360" s="57"/>
      <c r="N360" s="57"/>
      <c r="O360" s="57"/>
    </row>
    <row r="361" spans="1:15" x14ac:dyDescent="0.3">
      <c r="A361" s="56"/>
      <c r="B361" s="140"/>
      <c r="C361" s="140"/>
      <c r="D361" s="140"/>
      <c r="E361" s="57"/>
      <c r="F361" s="57"/>
      <c r="G361" s="57"/>
      <c r="H361" s="57"/>
      <c r="I361" s="57"/>
      <c r="J361" s="57"/>
      <c r="K361" s="57"/>
      <c r="L361" s="57"/>
      <c r="M361" s="57"/>
      <c r="N361" s="57"/>
      <c r="O361" s="57"/>
    </row>
    <row r="362" spans="1:15" x14ac:dyDescent="0.3">
      <c r="A362" s="56"/>
      <c r="B362" s="140"/>
      <c r="C362" s="140"/>
      <c r="D362" s="140"/>
      <c r="E362" s="57"/>
      <c r="F362" s="57"/>
      <c r="G362" s="57"/>
      <c r="H362" s="57"/>
      <c r="I362" s="57"/>
      <c r="J362" s="57"/>
      <c r="K362" s="57"/>
      <c r="L362" s="57"/>
      <c r="M362" s="57"/>
      <c r="N362" s="57"/>
      <c r="O362" s="57"/>
    </row>
    <row r="363" spans="1:15" x14ac:dyDescent="0.3">
      <c r="A363" s="56"/>
      <c r="B363" s="140"/>
      <c r="C363" s="140"/>
      <c r="D363" s="140"/>
      <c r="E363" s="57"/>
      <c r="F363" s="57"/>
      <c r="G363" s="57"/>
      <c r="H363" s="57"/>
      <c r="I363" s="57"/>
      <c r="J363" s="57"/>
      <c r="K363" s="57"/>
      <c r="L363" s="57"/>
      <c r="M363" s="57"/>
      <c r="N363" s="57"/>
      <c r="O363" s="57"/>
    </row>
    <row r="364" spans="1:15" x14ac:dyDescent="0.3">
      <c r="A364" s="56"/>
      <c r="B364" s="140"/>
      <c r="C364" s="140"/>
      <c r="D364" s="140"/>
      <c r="E364" s="57"/>
      <c r="F364" s="57"/>
      <c r="G364" s="57"/>
      <c r="H364" s="57"/>
      <c r="I364" s="57"/>
      <c r="J364" s="57"/>
      <c r="K364" s="57"/>
      <c r="L364" s="57"/>
      <c r="M364" s="57"/>
      <c r="N364" s="57"/>
      <c r="O364" s="57"/>
    </row>
    <row r="365" spans="1:15" x14ac:dyDescent="0.3">
      <c r="A365" s="56"/>
      <c r="B365" s="140"/>
      <c r="C365" s="140"/>
      <c r="D365" s="140"/>
      <c r="E365" s="57"/>
      <c r="F365" s="57"/>
      <c r="G365" s="57"/>
      <c r="H365" s="57"/>
      <c r="I365" s="57"/>
      <c r="J365" s="57"/>
      <c r="K365" s="57"/>
      <c r="L365" s="57"/>
      <c r="M365" s="57"/>
      <c r="N365" s="57"/>
      <c r="O365" s="57"/>
    </row>
    <row r="366" spans="1:15" x14ac:dyDescent="0.3">
      <c r="A366" s="56"/>
      <c r="B366" s="140"/>
      <c r="C366" s="140"/>
      <c r="D366" s="140"/>
      <c r="E366" s="57"/>
      <c r="F366" s="57"/>
      <c r="G366" s="57"/>
      <c r="H366" s="57"/>
      <c r="I366" s="57"/>
      <c r="J366" s="57"/>
      <c r="K366" s="57"/>
      <c r="L366" s="57"/>
      <c r="M366" s="57"/>
      <c r="N366" s="57"/>
      <c r="O366" s="57"/>
    </row>
    <row r="367" spans="1:15" x14ac:dyDescent="0.3">
      <c r="A367" s="56"/>
      <c r="B367" s="140"/>
      <c r="C367" s="140"/>
      <c r="D367" s="140"/>
      <c r="E367" s="57"/>
      <c r="F367" s="57"/>
      <c r="G367" s="57"/>
      <c r="H367" s="57"/>
      <c r="I367" s="57"/>
      <c r="J367" s="57"/>
      <c r="K367" s="57"/>
      <c r="L367" s="57"/>
      <c r="M367" s="57"/>
      <c r="N367" s="57"/>
      <c r="O367" s="57"/>
    </row>
    <row r="368" spans="1:15" x14ac:dyDescent="0.3">
      <c r="A368" s="56"/>
      <c r="B368" s="140"/>
      <c r="C368" s="140"/>
      <c r="D368" s="140"/>
      <c r="E368" s="57"/>
      <c r="F368" s="57"/>
      <c r="G368" s="57"/>
      <c r="H368" s="57"/>
      <c r="I368" s="57"/>
      <c r="J368" s="57"/>
      <c r="K368" s="57"/>
      <c r="L368" s="57"/>
      <c r="M368" s="57"/>
      <c r="N368" s="57"/>
      <c r="O368" s="57"/>
    </row>
    <row r="369" spans="1:15" x14ac:dyDescent="0.3">
      <c r="A369" s="56"/>
      <c r="B369" s="140"/>
      <c r="C369" s="140"/>
      <c r="D369" s="140"/>
      <c r="E369" s="57"/>
      <c r="F369" s="57"/>
      <c r="G369" s="57"/>
      <c r="H369" s="57"/>
      <c r="I369" s="57"/>
      <c r="J369" s="57"/>
      <c r="K369" s="57"/>
      <c r="L369" s="57"/>
      <c r="M369" s="57"/>
      <c r="N369" s="57"/>
      <c r="O369" s="57"/>
    </row>
    <row r="370" spans="1:15" x14ac:dyDescent="0.3">
      <c r="A370" s="56"/>
      <c r="B370" s="140"/>
      <c r="C370" s="140"/>
      <c r="D370" s="140"/>
      <c r="E370" s="57"/>
      <c r="F370" s="57"/>
      <c r="G370" s="57"/>
      <c r="H370" s="57"/>
      <c r="I370" s="57"/>
      <c r="J370" s="57"/>
      <c r="K370" s="57"/>
      <c r="L370" s="57"/>
      <c r="M370" s="57"/>
      <c r="N370" s="57"/>
      <c r="O370" s="57"/>
    </row>
    <row r="371" spans="1:15" x14ac:dyDescent="0.3">
      <c r="A371" s="56"/>
      <c r="B371" s="140"/>
      <c r="C371" s="140"/>
      <c r="D371" s="140"/>
      <c r="E371" s="57"/>
      <c r="F371" s="57"/>
      <c r="G371" s="57"/>
      <c r="H371" s="57"/>
      <c r="I371" s="57"/>
      <c r="J371" s="57"/>
      <c r="K371" s="57"/>
      <c r="L371" s="57"/>
      <c r="M371" s="57"/>
      <c r="N371" s="57"/>
      <c r="O371" s="57"/>
    </row>
    <row r="372" spans="1:15" x14ac:dyDescent="0.3">
      <c r="A372" s="56"/>
      <c r="B372" s="140"/>
      <c r="C372" s="140"/>
      <c r="D372" s="140"/>
      <c r="E372" s="57"/>
      <c r="F372" s="57"/>
      <c r="G372" s="57"/>
      <c r="H372" s="57"/>
      <c r="I372" s="57"/>
      <c r="J372" s="57"/>
      <c r="K372" s="57"/>
      <c r="L372" s="57"/>
      <c r="M372" s="57"/>
      <c r="N372" s="57"/>
      <c r="O372" s="57"/>
    </row>
    <row r="373" spans="1:15" x14ac:dyDescent="0.3">
      <c r="A373" s="56"/>
      <c r="B373" s="140"/>
      <c r="C373" s="140"/>
      <c r="D373" s="140"/>
      <c r="E373" s="57"/>
      <c r="F373" s="57"/>
      <c r="G373" s="57"/>
      <c r="H373" s="57"/>
      <c r="I373" s="57"/>
      <c r="J373" s="57"/>
      <c r="K373" s="57"/>
      <c r="L373" s="57"/>
      <c r="M373" s="57"/>
      <c r="N373" s="57"/>
      <c r="O373" s="57"/>
    </row>
    <row r="374" spans="1:15" x14ac:dyDescent="0.3">
      <c r="A374" s="56"/>
      <c r="B374" s="140"/>
      <c r="C374" s="140"/>
      <c r="D374" s="140"/>
      <c r="E374" s="57"/>
      <c r="F374" s="57"/>
      <c r="G374" s="57"/>
      <c r="H374" s="57"/>
      <c r="I374" s="57"/>
      <c r="J374" s="57"/>
      <c r="K374" s="57"/>
      <c r="L374" s="57"/>
      <c r="M374" s="57"/>
      <c r="N374" s="57"/>
      <c r="O374" s="57"/>
    </row>
    <row r="375" spans="1:15" x14ac:dyDescent="0.3">
      <c r="A375" s="56"/>
      <c r="B375" s="140"/>
      <c r="C375" s="140"/>
      <c r="D375" s="140"/>
      <c r="E375" s="57"/>
      <c r="F375" s="57"/>
      <c r="G375" s="57"/>
      <c r="H375" s="57"/>
      <c r="I375" s="57"/>
      <c r="J375" s="57"/>
      <c r="K375" s="57"/>
      <c r="L375" s="57"/>
      <c r="M375" s="57"/>
      <c r="N375" s="57"/>
      <c r="O375" s="57"/>
    </row>
    <row r="376" spans="1:15" x14ac:dyDescent="0.3">
      <c r="A376" s="56"/>
      <c r="B376" s="140"/>
      <c r="C376" s="140"/>
      <c r="D376" s="140"/>
      <c r="E376" s="57"/>
      <c r="F376" s="57"/>
      <c r="G376" s="57"/>
      <c r="H376" s="57"/>
      <c r="I376" s="57"/>
      <c r="J376" s="57"/>
      <c r="K376" s="57"/>
      <c r="L376" s="57"/>
      <c r="M376" s="57"/>
      <c r="N376" s="57"/>
      <c r="O376" s="57"/>
    </row>
    <row r="377" spans="1:15" x14ac:dyDescent="0.3">
      <c r="A377" s="56"/>
      <c r="B377" s="140"/>
      <c r="C377" s="140"/>
      <c r="D377" s="140"/>
      <c r="E377" s="57"/>
      <c r="F377" s="57"/>
      <c r="G377" s="57"/>
      <c r="H377" s="57"/>
      <c r="I377" s="57"/>
      <c r="J377" s="57"/>
      <c r="K377" s="57"/>
      <c r="L377" s="57"/>
      <c r="M377" s="57"/>
      <c r="N377" s="57"/>
      <c r="O377" s="57"/>
    </row>
    <row r="378" spans="1:15" x14ac:dyDescent="0.3">
      <c r="A378" s="56"/>
      <c r="B378" s="140"/>
      <c r="C378" s="140"/>
      <c r="D378" s="140"/>
      <c r="E378" s="57"/>
      <c r="F378" s="57"/>
      <c r="G378" s="57"/>
      <c r="H378" s="57"/>
      <c r="I378" s="57"/>
      <c r="J378" s="57"/>
      <c r="K378" s="57"/>
      <c r="L378" s="57"/>
      <c r="M378" s="57"/>
      <c r="N378" s="57"/>
      <c r="O378" s="57"/>
    </row>
    <row r="379" spans="1:15" x14ac:dyDescent="0.3">
      <c r="A379" s="56"/>
      <c r="B379" s="140"/>
      <c r="C379" s="140"/>
      <c r="D379" s="140"/>
      <c r="E379" s="57"/>
      <c r="F379" s="57"/>
      <c r="G379" s="57"/>
      <c r="H379" s="57"/>
      <c r="I379" s="57"/>
      <c r="J379" s="57"/>
      <c r="K379" s="57"/>
      <c r="L379" s="57"/>
      <c r="M379" s="57"/>
      <c r="N379" s="57"/>
      <c r="O379" s="57"/>
    </row>
    <row r="380" spans="1:15" x14ac:dyDescent="0.3">
      <c r="A380" s="56"/>
      <c r="B380" s="140"/>
      <c r="C380" s="140"/>
      <c r="D380" s="140"/>
      <c r="E380" s="57"/>
      <c r="F380" s="57"/>
      <c r="G380" s="57"/>
      <c r="H380" s="57"/>
      <c r="I380" s="57"/>
      <c r="J380" s="57"/>
      <c r="K380" s="57"/>
      <c r="L380" s="57"/>
      <c r="M380" s="57"/>
      <c r="N380" s="57"/>
      <c r="O380" s="57"/>
    </row>
    <row r="381" spans="1:15" x14ac:dyDescent="0.3">
      <c r="A381" s="56"/>
      <c r="B381" s="140"/>
      <c r="C381" s="140"/>
      <c r="D381" s="140"/>
      <c r="E381" s="57"/>
      <c r="F381" s="57"/>
      <c r="G381" s="57"/>
      <c r="H381" s="57"/>
      <c r="I381" s="57"/>
      <c r="J381" s="57"/>
      <c r="K381" s="57"/>
      <c r="L381" s="57"/>
      <c r="M381" s="57"/>
      <c r="N381" s="57"/>
      <c r="O381" s="57"/>
    </row>
    <row r="382" spans="1:15" x14ac:dyDescent="0.3">
      <c r="A382" s="56"/>
      <c r="B382" s="140"/>
      <c r="C382" s="140"/>
      <c r="D382" s="140"/>
      <c r="E382" s="57"/>
      <c r="F382" s="57"/>
      <c r="G382" s="57"/>
      <c r="H382" s="57"/>
      <c r="I382" s="57"/>
      <c r="J382" s="57"/>
      <c r="K382" s="57"/>
      <c r="L382" s="57"/>
      <c r="M382" s="57"/>
      <c r="N382" s="57"/>
      <c r="O382" s="57"/>
    </row>
    <row r="383" spans="1:15" x14ac:dyDescent="0.3">
      <c r="A383" s="56"/>
      <c r="B383" s="140"/>
      <c r="C383" s="140"/>
      <c r="D383" s="140"/>
      <c r="E383" s="57"/>
      <c r="F383" s="57"/>
      <c r="G383" s="57"/>
      <c r="H383" s="57"/>
      <c r="I383" s="57"/>
      <c r="J383" s="57"/>
      <c r="K383" s="57"/>
      <c r="L383" s="57"/>
      <c r="M383" s="57"/>
      <c r="N383" s="57"/>
      <c r="O383" s="57"/>
    </row>
    <row r="384" spans="1:15" x14ac:dyDescent="0.3">
      <c r="A384" s="56"/>
      <c r="B384" s="140"/>
      <c r="C384" s="140"/>
      <c r="D384" s="140"/>
      <c r="E384" s="57"/>
      <c r="F384" s="57"/>
      <c r="G384" s="57"/>
      <c r="H384" s="57"/>
      <c r="I384" s="57"/>
      <c r="J384" s="57"/>
      <c r="K384" s="57"/>
      <c r="L384" s="57"/>
      <c r="M384" s="57"/>
      <c r="N384" s="57"/>
      <c r="O384" s="57"/>
    </row>
    <row r="385" spans="1:15" x14ac:dyDescent="0.3">
      <c r="A385" s="56"/>
      <c r="B385" s="140"/>
      <c r="C385" s="140"/>
      <c r="D385" s="140"/>
      <c r="E385" s="57"/>
      <c r="F385" s="57"/>
      <c r="G385" s="57"/>
      <c r="H385" s="57"/>
      <c r="I385" s="57"/>
      <c r="J385" s="57"/>
      <c r="K385" s="57"/>
      <c r="L385" s="57"/>
      <c r="M385" s="57"/>
      <c r="N385" s="57"/>
      <c r="O385" s="57"/>
    </row>
    <row r="386" spans="1:15" x14ac:dyDescent="0.3">
      <c r="A386" s="56"/>
      <c r="B386" s="140"/>
      <c r="C386" s="140"/>
      <c r="D386" s="140"/>
      <c r="E386" s="57"/>
      <c r="F386" s="57"/>
      <c r="G386" s="57"/>
      <c r="H386" s="57"/>
      <c r="I386" s="57"/>
      <c r="J386" s="57"/>
      <c r="K386" s="57"/>
      <c r="L386" s="57"/>
      <c r="M386" s="57"/>
      <c r="N386" s="57"/>
      <c r="O386" s="57"/>
    </row>
    <row r="387" spans="1:15" x14ac:dyDescent="0.3">
      <c r="A387" s="56"/>
      <c r="B387" s="140"/>
      <c r="C387" s="140"/>
      <c r="D387" s="140"/>
      <c r="E387" s="57"/>
      <c r="F387" s="57"/>
      <c r="G387" s="57"/>
      <c r="H387" s="57"/>
      <c r="I387" s="57"/>
      <c r="J387" s="57"/>
      <c r="K387" s="57"/>
      <c r="L387" s="57"/>
      <c r="M387" s="57"/>
      <c r="N387" s="57"/>
      <c r="O387" s="57"/>
    </row>
    <row r="388" spans="1:15" x14ac:dyDescent="0.3">
      <c r="A388" s="56"/>
      <c r="B388" s="140"/>
      <c r="C388" s="140"/>
      <c r="D388" s="140"/>
      <c r="E388" s="57"/>
      <c r="F388" s="57"/>
      <c r="G388" s="57"/>
      <c r="H388" s="57"/>
      <c r="I388" s="57"/>
      <c r="J388" s="57"/>
      <c r="K388" s="57"/>
      <c r="L388" s="57"/>
      <c r="M388" s="57"/>
      <c r="N388" s="57"/>
      <c r="O388" s="57"/>
    </row>
    <row r="389" spans="1:15" x14ac:dyDescent="0.3">
      <c r="A389" s="56"/>
      <c r="B389" s="140"/>
      <c r="C389" s="140"/>
      <c r="D389" s="140"/>
      <c r="E389" s="57"/>
      <c r="F389" s="57"/>
      <c r="G389" s="57"/>
      <c r="H389" s="57"/>
      <c r="I389" s="57"/>
      <c r="J389" s="57"/>
      <c r="K389" s="57"/>
      <c r="L389" s="57"/>
      <c r="M389" s="57"/>
      <c r="N389" s="57"/>
      <c r="O389" s="57"/>
    </row>
    <row r="390" spans="1:15" x14ac:dyDescent="0.3">
      <c r="A390" s="56"/>
      <c r="B390" s="140"/>
      <c r="C390" s="140"/>
      <c r="D390" s="140"/>
      <c r="E390" s="57"/>
      <c r="F390" s="57"/>
      <c r="G390" s="57"/>
      <c r="H390" s="57"/>
      <c r="I390" s="57"/>
      <c r="J390" s="57"/>
      <c r="K390" s="57"/>
      <c r="L390" s="57"/>
      <c r="M390" s="57"/>
      <c r="N390" s="57"/>
      <c r="O390" s="57"/>
    </row>
    <row r="391" spans="1:15" x14ac:dyDescent="0.3">
      <c r="A391" s="56"/>
      <c r="B391" s="140"/>
      <c r="C391" s="140"/>
      <c r="D391" s="140"/>
      <c r="E391" s="57"/>
      <c r="F391" s="57"/>
      <c r="G391" s="57"/>
      <c r="H391" s="57"/>
      <c r="I391" s="57"/>
      <c r="J391" s="57"/>
      <c r="K391" s="57"/>
      <c r="L391" s="57"/>
      <c r="M391" s="57"/>
      <c r="N391" s="57"/>
      <c r="O391" s="57"/>
    </row>
    <row r="392" spans="1:15" x14ac:dyDescent="0.3">
      <c r="A392" s="56"/>
      <c r="B392" s="140"/>
      <c r="C392" s="140"/>
      <c r="D392" s="140"/>
      <c r="E392" s="57"/>
      <c r="F392" s="57"/>
      <c r="G392" s="57"/>
      <c r="H392" s="57"/>
      <c r="I392" s="57"/>
      <c r="J392" s="57"/>
      <c r="K392" s="57"/>
      <c r="L392" s="57"/>
      <c r="M392" s="57"/>
      <c r="N392" s="57"/>
      <c r="O392" s="57"/>
    </row>
    <row r="393" spans="1:15" x14ac:dyDescent="0.3">
      <c r="A393" s="56"/>
      <c r="B393" s="140"/>
      <c r="C393" s="140"/>
      <c r="D393" s="140"/>
      <c r="E393" s="57"/>
      <c r="F393" s="57"/>
      <c r="G393" s="57"/>
      <c r="H393" s="57"/>
      <c r="I393" s="57"/>
      <c r="J393" s="57"/>
      <c r="K393" s="57"/>
      <c r="L393" s="57"/>
      <c r="M393" s="57"/>
      <c r="N393" s="57"/>
      <c r="O393" s="57"/>
    </row>
    <row r="394" spans="1:15" x14ac:dyDescent="0.3">
      <c r="A394" s="56"/>
      <c r="B394" s="140"/>
      <c r="C394" s="140"/>
      <c r="D394" s="140"/>
      <c r="E394" s="57"/>
      <c r="F394" s="57"/>
      <c r="G394" s="57"/>
      <c r="H394" s="57"/>
      <c r="I394" s="57"/>
      <c r="J394" s="57"/>
      <c r="K394" s="57"/>
      <c r="L394" s="57"/>
      <c r="M394" s="57"/>
      <c r="N394" s="57"/>
      <c r="O394" s="57"/>
    </row>
    <row r="395" spans="1:15" x14ac:dyDescent="0.3">
      <c r="A395" s="56"/>
      <c r="B395" s="140"/>
      <c r="C395" s="140"/>
      <c r="D395" s="140"/>
      <c r="E395" s="57"/>
      <c r="F395" s="57"/>
      <c r="G395" s="57"/>
      <c r="H395" s="57"/>
      <c r="I395" s="57"/>
      <c r="J395" s="57"/>
      <c r="K395" s="57"/>
      <c r="L395" s="57"/>
      <c r="M395" s="57"/>
      <c r="N395" s="57"/>
      <c r="O395" s="57"/>
    </row>
    <row r="396" spans="1:15" x14ac:dyDescent="0.3">
      <c r="A396" s="56"/>
      <c r="B396" s="140"/>
      <c r="C396" s="140"/>
      <c r="D396" s="140"/>
      <c r="E396" s="57"/>
      <c r="F396" s="57"/>
      <c r="G396" s="57"/>
      <c r="H396" s="57"/>
      <c r="I396" s="57"/>
      <c r="J396" s="57"/>
      <c r="K396" s="57"/>
      <c r="L396" s="57"/>
      <c r="M396" s="57"/>
      <c r="N396" s="57"/>
      <c r="O396" s="57"/>
    </row>
    <row r="397" spans="1:15" x14ac:dyDescent="0.3">
      <c r="A397" s="56"/>
      <c r="B397" s="140"/>
      <c r="C397" s="140"/>
      <c r="D397" s="140"/>
      <c r="E397" s="57"/>
      <c r="F397" s="57"/>
      <c r="G397" s="57"/>
      <c r="H397" s="57"/>
      <c r="I397" s="57"/>
      <c r="J397" s="57"/>
      <c r="K397" s="57"/>
      <c r="L397" s="57"/>
      <c r="M397" s="57"/>
      <c r="N397" s="57"/>
      <c r="O397" s="57"/>
    </row>
    <row r="398" spans="1:15" x14ac:dyDescent="0.3">
      <c r="A398" s="56"/>
      <c r="B398" s="140"/>
      <c r="C398" s="140"/>
      <c r="D398" s="140"/>
      <c r="E398" s="57"/>
      <c r="F398" s="57"/>
      <c r="G398" s="57"/>
      <c r="H398" s="57"/>
      <c r="I398" s="57"/>
      <c r="J398" s="57"/>
      <c r="K398" s="57"/>
      <c r="L398" s="57"/>
      <c r="M398" s="57"/>
      <c r="N398" s="57"/>
      <c r="O398" s="57"/>
    </row>
    <row r="399" spans="1:15" x14ac:dyDescent="0.3">
      <c r="A399" s="56"/>
      <c r="B399" s="140"/>
      <c r="C399" s="140"/>
      <c r="D399" s="140"/>
      <c r="E399" s="57"/>
      <c r="F399" s="57"/>
      <c r="G399" s="57"/>
      <c r="H399" s="57"/>
      <c r="I399" s="57"/>
      <c r="J399" s="57"/>
      <c r="K399" s="57"/>
      <c r="L399" s="57"/>
      <c r="M399" s="57"/>
      <c r="N399" s="57"/>
      <c r="O399" s="57"/>
    </row>
    <row r="400" spans="1:15" x14ac:dyDescent="0.3">
      <c r="A400" s="56"/>
      <c r="B400" s="140"/>
      <c r="C400" s="140"/>
      <c r="D400" s="140"/>
      <c r="E400" s="57"/>
      <c r="F400" s="57"/>
      <c r="G400" s="57"/>
      <c r="H400" s="57"/>
      <c r="I400" s="57"/>
      <c r="J400" s="57"/>
      <c r="K400" s="57"/>
      <c r="L400" s="57"/>
      <c r="M400" s="57"/>
      <c r="N400" s="57"/>
      <c r="O400" s="57"/>
    </row>
    <row r="401" spans="1:15" x14ac:dyDescent="0.3">
      <c r="A401" s="56"/>
      <c r="B401" s="140"/>
      <c r="C401" s="140"/>
      <c r="D401" s="140"/>
      <c r="E401" s="57"/>
      <c r="F401" s="57"/>
      <c r="G401" s="57"/>
      <c r="H401" s="57"/>
      <c r="I401" s="57"/>
      <c r="J401" s="57"/>
      <c r="K401" s="57"/>
      <c r="L401" s="57"/>
      <c r="M401" s="57"/>
      <c r="N401" s="57"/>
      <c r="O401" s="57"/>
    </row>
    <row r="402" spans="1:15" x14ac:dyDescent="0.3">
      <c r="A402" s="56"/>
      <c r="B402" s="140"/>
      <c r="C402" s="140"/>
      <c r="D402" s="140"/>
      <c r="E402" s="57"/>
      <c r="F402" s="57"/>
      <c r="G402" s="57"/>
      <c r="H402" s="57"/>
      <c r="I402" s="57"/>
      <c r="J402" s="57"/>
      <c r="K402" s="57"/>
      <c r="L402" s="57"/>
      <c r="M402" s="57"/>
      <c r="N402" s="57"/>
      <c r="O402" s="57"/>
    </row>
    <row r="403" spans="1:15" x14ac:dyDescent="0.3">
      <c r="A403" s="56"/>
      <c r="B403" s="140"/>
      <c r="C403" s="140"/>
      <c r="D403" s="140"/>
      <c r="E403" s="57"/>
      <c r="F403" s="57"/>
      <c r="G403" s="57"/>
      <c r="H403" s="57"/>
      <c r="I403" s="57"/>
      <c r="J403" s="57"/>
      <c r="K403" s="57"/>
      <c r="L403" s="57"/>
      <c r="M403" s="57"/>
      <c r="N403" s="57"/>
      <c r="O403" s="57"/>
    </row>
    <row r="404" spans="1:15" x14ac:dyDescent="0.3">
      <c r="A404" s="56"/>
      <c r="B404" s="140"/>
      <c r="C404" s="140"/>
      <c r="D404" s="140"/>
      <c r="E404" s="57"/>
      <c r="F404" s="57"/>
      <c r="G404" s="57"/>
      <c r="H404" s="57"/>
      <c r="I404" s="57"/>
      <c r="J404" s="57"/>
      <c r="K404" s="57"/>
      <c r="L404" s="57"/>
      <c r="M404" s="57"/>
      <c r="N404" s="57"/>
      <c r="O404" s="57"/>
    </row>
    <row r="405" spans="1:15" x14ac:dyDescent="0.3">
      <c r="A405" s="56"/>
      <c r="B405" s="140"/>
      <c r="C405" s="140"/>
      <c r="D405" s="140"/>
      <c r="E405" s="57"/>
      <c r="F405" s="57"/>
      <c r="G405" s="57"/>
      <c r="H405" s="57"/>
      <c r="I405" s="57"/>
      <c r="J405" s="57"/>
      <c r="K405" s="57"/>
      <c r="L405" s="57"/>
      <c r="M405" s="57"/>
      <c r="N405" s="57"/>
      <c r="O405" s="57"/>
    </row>
    <row r="406" spans="1:15" x14ac:dyDescent="0.3">
      <c r="A406" s="56"/>
      <c r="B406" s="140"/>
      <c r="C406" s="140"/>
      <c r="D406" s="140"/>
      <c r="E406" s="57"/>
      <c r="F406" s="57"/>
      <c r="G406" s="57"/>
      <c r="H406" s="57"/>
      <c r="I406" s="57"/>
      <c r="J406" s="57"/>
      <c r="K406" s="57"/>
      <c r="L406" s="57"/>
      <c r="M406" s="57"/>
      <c r="N406" s="57"/>
      <c r="O406" s="57"/>
    </row>
    <row r="407" spans="1:15" x14ac:dyDescent="0.3">
      <c r="A407" s="56"/>
      <c r="B407" s="140"/>
      <c r="C407" s="140"/>
      <c r="D407" s="140"/>
      <c r="E407" s="57"/>
      <c r="F407" s="57"/>
      <c r="G407" s="57"/>
      <c r="H407" s="57"/>
      <c r="I407" s="57"/>
      <c r="J407" s="57"/>
      <c r="K407" s="57"/>
      <c r="L407" s="57"/>
      <c r="M407" s="57"/>
      <c r="N407" s="57"/>
      <c r="O407" s="57"/>
    </row>
    <row r="408" spans="1:15" x14ac:dyDescent="0.3">
      <c r="A408" s="56"/>
      <c r="B408" s="140"/>
      <c r="C408" s="140"/>
      <c r="D408" s="140"/>
      <c r="E408" s="57"/>
      <c r="F408" s="57"/>
      <c r="G408" s="57"/>
      <c r="H408" s="57"/>
      <c r="I408" s="57"/>
      <c r="J408" s="57"/>
      <c r="K408" s="57"/>
      <c r="L408" s="57"/>
      <c r="M408" s="57"/>
      <c r="N408" s="57"/>
      <c r="O408" s="57"/>
    </row>
    <row r="409" spans="1:15" x14ac:dyDescent="0.3">
      <c r="A409" s="56"/>
      <c r="B409" s="140"/>
      <c r="C409" s="140"/>
      <c r="D409" s="140"/>
      <c r="E409" s="57"/>
      <c r="F409" s="57"/>
      <c r="G409" s="57"/>
      <c r="H409" s="57"/>
      <c r="I409" s="57"/>
      <c r="J409" s="57"/>
      <c r="K409" s="57"/>
      <c r="L409" s="57"/>
      <c r="M409" s="57"/>
      <c r="N409" s="57"/>
      <c r="O409" s="57"/>
    </row>
    <row r="410" spans="1:15" x14ac:dyDescent="0.3">
      <c r="A410" s="56"/>
      <c r="B410" s="140"/>
      <c r="C410" s="140"/>
      <c r="D410" s="140"/>
      <c r="E410" s="57"/>
      <c r="F410" s="57"/>
      <c r="G410" s="57"/>
      <c r="H410" s="57"/>
      <c r="I410" s="57"/>
      <c r="J410" s="57"/>
      <c r="K410" s="57"/>
      <c r="L410" s="57"/>
      <c r="M410" s="57"/>
      <c r="N410" s="57"/>
      <c r="O410" s="57"/>
    </row>
    <row r="411" spans="1:15" x14ac:dyDescent="0.3">
      <c r="A411" s="56"/>
      <c r="B411" s="140"/>
      <c r="C411" s="140"/>
      <c r="D411" s="140"/>
      <c r="E411" s="57"/>
      <c r="F411" s="57"/>
      <c r="G411" s="57"/>
      <c r="H411" s="57"/>
      <c r="I411" s="57"/>
      <c r="J411" s="57"/>
      <c r="K411" s="57"/>
      <c r="L411" s="57"/>
      <c r="M411" s="57"/>
      <c r="N411" s="57"/>
      <c r="O411" s="57"/>
    </row>
    <row r="412" spans="1:15" x14ac:dyDescent="0.3">
      <c r="A412" s="56"/>
      <c r="B412" s="140"/>
      <c r="C412" s="140"/>
      <c r="D412" s="140"/>
      <c r="E412" s="57"/>
      <c r="F412" s="57"/>
      <c r="G412" s="57"/>
      <c r="H412" s="57"/>
      <c r="I412" s="57"/>
      <c r="J412" s="57"/>
      <c r="K412" s="57"/>
      <c r="L412" s="57"/>
      <c r="M412" s="57"/>
      <c r="N412" s="57"/>
      <c r="O412" s="57"/>
    </row>
    <row r="413" spans="1:15" x14ac:dyDescent="0.3">
      <c r="A413" s="56"/>
      <c r="B413" s="140"/>
      <c r="C413" s="140"/>
      <c r="D413" s="140"/>
      <c r="E413" s="57"/>
      <c r="F413" s="57"/>
      <c r="G413" s="57"/>
      <c r="H413" s="57"/>
      <c r="I413" s="57"/>
      <c r="J413" s="57"/>
      <c r="K413" s="57"/>
      <c r="L413" s="57"/>
      <c r="M413" s="57"/>
      <c r="N413" s="57"/>
      <c r="O413" s="57"/>
    </row>
    <row r="414" spans="1:15" x14ac:dyDescent="0.3">
      <c r="A414" s="56"/>
      <c r="B414" s="140"/>
      <c r="C414" s="140"/>
      <c r="D414" s="140"/>
      <c r="E414" s="57"/>
      <c r="F414" s="57"/>
      <c r="G414" s="57"/>
      <c r="H414" s="57"/>
      <c r="I414" s="57"/>
      <c r="J414" s="57"/>
      <c r="K414" s="57"/>
      <c r="L414" s="57"/>
      <c r="M414" s="57"/>
      <c r="N414" s="57"/>
      <c r="O414" s="57"/>
    </row>
    <row r="415" spans="1:15" x14ac:dyDescent="0.3">
      <c r="A415" s="56"/>
      <c r="B415" s="140"/>
      <c r="C415" s="140"/>
      <c r="D415" s="140"/>
      <c r="E415" s="57"/>
      <c r="F415" s="57"/>
      <c r="G415" s="57"/>
      <c r="H415" s="57"/>
      <c r="I415" s="57"/>
      <c r="J415" s="57"/>
      <c r="K415" s="57"/>
      <c r="L415" s="57"/>
      <c r="M415" s="57"/>
      <c r="N415" s="57"/>
      <c r="O415" s="57"/>
    </row>
    <row r="416" spans="1:15" x14ac:dyDescent="0.3">
      <c r="A416" s="56"/>
      <c r="B416" s="140"/>
      <c r="C416" s="140"/>
      <c r="D416" s="140"/>
      <c r="E416" s="57"/>
      <c r="F416" s="57"/>
      <c r="G416" s="57"/>
      <c r="H416" s="57"/>
      <c r="I416" s="57"/>
      <c r="J416" s="57"/>
      <c r="K416" s="57"/>
      <c r="L416" s="57"/>
      <c r="M416" s="57"/>
      <c r="N416" s="57"/>
      <c r="O416" s="57"/>
    </row>
    <row r="417" spans="1:15" x14ac:dyDescent="0.3">
      <c r="A417" s="56"/>
      <c r="B417" s="140"/>
      <c r="C417" s="140"/>
      <c r="D417" s="140"/>
      <c r="E417" s="57"/>
      <c r="F417" s="57"/>
      <c r="G417" s="57"/>
      <c r="H417" s="57"/>
      <c r="I417" s="57"/>
      <c r="J417" s="57"/>
      <c r="K417" s="57"/>
      <c r="L417" s="57"/>
      <c r="M417" s="57"/>
      <c r="N417" s="57"/>
      <c r="O417" s="57"/>
    </row>
    <row r="418" spans="1:15" x14ac:dyDescent="0.3">
      <c r="A418" s="56"/>
      <c r="B418" s="140"/>
      <c r="C418" s="140"/>
      <c r="D418" s="140"/>
      <c r="E418" s="57"/>
      <c r="F418" s="57"/>
      <c r="G418" s="57"/>
      <c r="H418" s="57"/>
      <c r="I418" s="57"/>
      <c r="J418" s="57"/>
      <c r="K418" s="57"/>
      <c r="L418" s="57"/>
      <c r="M418" s="57"/>
      <c r="N418" s="57"/>
      <c r="O418" s="57"/>
    </row>
    <row r="419" spans="1:15" x14ac:dyDescent="0.3">
      <c r="A419" s="56"/>
      <c r="B419" s="140"/>
      <c r="C419" s="140"/>
      <c r="D419" s="140"/>
      <c r="E419" s="57"/>
      <c r="F419" s="57"/>
      <c r="G419" s="57"/>
      <c r="H419" s="57"/>
      <c r="I419" s="57"/>
      <c r="J419" s="57"/>
      <c r="K419" s="57"/>
      <c r="L419" s="57"/>
      <c r="M419" s="57"/>
      <c r="N419" s="57"/>
      <c r="O419" s="57"/>
    </row>
    <row r="420" spans="1:15" x14ac:dyDescent="0.3">
      <c r="A420" s="56"/>
      <c r="B420" s="140"/>
      <c r="C420" s="140"/>
      <c r="D420" s="140"/>
      <c r="E420" s="57"/>
      <c r="F420" s="57"/>
      <c r="G420" s="57"/>
      <c r="H420" s="57"/>
      <c r="I420" s="57"/>
      <c r="J420" s="57"/>
      <c r="K420" s="57"/>
      <c r="L420" s="57"/>
      <c r="M420" s="57"/>
      <c r="N420" s="57"/>
      <c r="O420" s="57"/>
    </row>
    <row r="421" spans="1:15" x14ac:dyDescent="0.3">
      <c r="A421" s="56"/>
      <c r="B421" s="140"/>
      <c r="C421" s="140"/>
      <c r="D421" s="140"/>
      <c r="E421" s="57"/>
      <c r="F421" s="57"/>
      <c r="G421" s="57"/>
      <c r="H421" s="57"/>
      <c r="I421" s="57"/>
      <c r="J421" s="57"/>
      <c r="K421" s="57"/>
      <c r="L421" s="57"/>
      <c r="M421" s="57"/>
      <c r="N421" s="57"/>
      <c r="O421" s="57"/>
    </row>
    <row r="422" spans="1:15" x14ac:dyDescent="0.3">
      <c r="A422" s="56"/>
      <c r="B422" s="140"/>
      <c r="C422" s="140"/>
      <c r="D422" s="140"/>
      <c r="E422" s="57"/>
      <c r="F422" s="57"/>
      <c r="G422" s="57"/>
      <c r="H422" s="57"/>
      <c r="I422" s="57"/>
      <c r="J422" s="57"/>
      <c r="K422" s="57"/>
      <c r="L422" s="57"/>
      <c r="M422" s="57"/>
      <c r="N422" s="57"/>
      <c r="O422" s="57"/>
    </row>
    <row r="423" spans="1:15" x14ac:dyDescent="0.3">
      <c r="A423" s="56"/>
      <c r="B423" s="140"/>
      <c r="C423" s="140"/>
      <c r="D423" s="140"/>
      <c r="E423" s="57"/>
      <c r="F423" s="57"/>
      <c r="G423" s="57"/>
      <c r="H423" s="57"/>
      <c r="I423" s="57"/>
      <c r="J423" s="57"/>
      <c r="K423" s="57"/>
      <c r="L423" s="57"/>
      <c r="M423" s="57"/>
      <c r="N423" s="57"/>
      <c r="O423" s="57"/>
    </row>
    <row r="424" spans="1:15" x14ac:dyDescent="0.3">
      <c r="A424" s="56"/>
      <c r="B424" s="140"/>
      <c r="C424" s="140"/>
      <c r="D424" s="140"/>
      <c r="E424" s="57"/>
      <c r="F424" s="57"/>
      <c r="G424" s="57"/>
      <c r="H424" s="57"/>
      <c r="I424" s="57"/>
      <c r="J424" s="57"/>
      <c r="K424" s="57"/>
      <c r="L424" s="57"/>
      <c r="M424" s="57"/>
      <c r="N424" s="57"/>
      <c r="O424" s="57"/>
    </row>
    <row r="425" spans="1:15" x14ac:dyDescent="0.3">
      <c r="A425" s="56"/>
      <c r="B425" s="140"/>
      <c r="C425" s="140"/>
      <c r="D425" s="140"/>
      <c r="E425" s="57"/>
      <c r="F425" s="57"/>
      <c r="G425" s="57"/>
      <c r="H425" s="57"/>
      <c r="I425" s="57"/>
      <c r="J425" s="57"/>
      <c r="K425" s="57"/>
      <c r="L425" s="57"/>
      <c r="M425" s="57"/>
      <c r="N425" s="57"/>
      <c r="O425" s="57"/>
    </row>
    <row r="426" spans="1:15" x14ac:dyDescent="0.3">
      <c r="A426" s="56"/>
      <c r="B426" s="140"/>
      <c r="C426" s="140"/>
      <c r="D426" s="140"/>
      <c r="E426" s="57"/>
      <c r="F426" s="57"/>
      <c r="G426" s="57"/>
      <c r="H426" s="57"/>
      <c r="I426" s="57"/>
      <c r="J426" s="57"/>
      <c r="K426" s="57"/>
      <c r="L426" s="57"/>
      <c r="M426" s="57"/>
      <c r="N426" s="57"/>
      <c r="O426" s="57"/>
    </row>
    <row r="427" spans="1:15" x14ac:dyDescent="0.3">
      <c r="A427" s="56"/>
      <c r="B427" s="140"/>
      <c r="C427" s="140"/>
      <c r="D427" s="140"/>
      <c r="E427" s="57"/>
      <c r="F427" s="57"/>
      <c r="G427" s="57"/>
      <c r="H427" s="57"/>
      <c r="I427" s="57"/>
      <c r="J427" s="57"/>
      <c r="K427" s="57"/>
      <c r="L427" s="57"/>
      <c r="M427" s="57"/>
      <c r="N427" s="57"/>
      <c r="O427" s="57"/>
    </row>
    <row r="428" spans="1:15" x14ac:dyDescent="0.3">
      <c r="A428" s="56"/>
      <c r="B428" s="140"/>
      <c r="C428" s="140"/>
      <c r="D428" s="140"/>
      <c r="E428" s="57"/>
      <c r="F428" s="57"/>
      <c r="G428" s="57"/>
      <c r="H428" s="57"/>
      <c r="I428" s="57"/>
      <c r="J428" s="57"/>
      <c r="K428" s="57"/>
      <c r="L428" s="57"/>
      <c r="M428" s="57"/>
      <c r="N428" s="57"/>
      <c r="O428" s="57"/>
    </row>
    <row r="429" spans="1:15" x14ac:dyDescent="0.3">
      <c r="A429" s="56"/>
      <c r="B429" s="140"/>
      <c r="C429" s="140"/>
      <c r="D429" s="140"/>
      <c r="E429" s="57"/>
      <c r="F429" s="57"/>
      <c r="G429" s="57"/>
      <c r="H429" s="57"/>
      <c r="I429" s="57"/>
      <c r="J429" s="57"/>
      <c r="K429" s="57"/>
      <c r="L429" s="57"/>
      <c r="M429" s="57"/>
      <c r="N429" s="57"/>
      <c r="O429" s="57"/>
    </row>
    <row r="430" spans="1:15" x14ac:dyDescent="0.3">
      <c r="A430" s="56"/>
      <c r="B430" s="140"/>
      <c r="C430" s="140"/>
      <c r="D430" s="140"/>
      <c r="E430" s="57"/>
      <c r="F430" s="57"/>
      <c r="G430" s="57"/>
      <c r="H430" s="57"/>
      <c r="I430" s="57"/>
      <c r="J430" s="57"/>
      <c r="K430" s="57"/>
      <c r="L430" s="57"/>
      <c r="M430" s="57"/>
      <c r="N430" s="57"/>
      <c r="O430" s="57"/>
    </row>
    <row r="431" spans="1:15" x14ac:dyDescent="0.3">
      <c r="A431" s="56"/>
      <c r="B431" s="140"/>
      <c r="C431" s="140"/>
      <c r="D431" s="140"/>
      <c r="E431" s="57"/>
      <c r="F431" s="57"/>
      <c r="G431" s="57"/>
      <c r="H431" s="57"/>
      <c r="I431" s="57"/>
      <c r="J431" s="57"/>
      <c r="K431" s="57"/>
      <c r="L431" s="57"/>
      <c r="M431" s="57"/>
      <c r="N431" s="57"/>
      <c r="O431" s="57"/>
    </row>
    <row r="432" spans="1:15" x14ac:dyDescent="0.3">
      <c r="A432" s="56"/>
      <c r="B432" s="140"/>
      <c r="C432" s="140"/>
      <c r="D432" s="140"/>
      <c r="E432" s="57"/>
      <c r="F432" s="57"/>
      <c r="G432" s="57"/>
      <c r="H432" s="57"/>
      <c r="I432" s="57"/>
      <c r="J432" s="57"/>
      <c r="K432" s="57"/>
      <c r="L432" s="57"/>
      <c r="M432" s="57"/>
      <c r="N432" s="57"/>
      <c r="O432" s="57"/>
    </row>
    <row r="433" spans="1:15" x14ac:dyDescent="0.3">
      <c r="A433" s="56"/>
      <c r="B433" s="140"/>
      <c r="C433" s="140"/>
      <c r="D433" s="140"/>
      <c r="E433" s="57"/>
      <c r="F433" s="57"/>
      <c r="G433" s="57"/>
      <c r="H433" s="57"/>
      <c r="I433" s="57"/>
      <c r="J433" s="57"/>
      <c r="K433" s="57"/>
      <c r="L433" s="57"/>
      <c r="M433" s="57"/>
      <c r="N433" s="57"/>
      <c r="O433" s="57"/>
    </row>
    <row r="434" spans="1:15" x14ac:dyDescent="0.3">
      <c r="A434" s="56"/>
      <c r="B434" s="140"/>
      <c r="C434" s="140"/>
      <c r="D434" s="140"/>
      <c r="E434" s="57"/>
      <c r="F434" s="57"/>
      <c r="G434" s="57"/>
      <c r="H434" s="57"/>
      <c r="I434" s="57"/>
      <c r="J434" s="57"/>
      <c r="K434" s="57"/>
      <c r="L434" s="57"/>
      <c r="M434" s="57"/>
      <c r="N434" s="57"/>
      <c r="O434" s="57"/>
    </row>
    <row r="435" spans="1:15" x14ac:dyDescent="0.3">
      <c r="A435" s="56"/>
      <c r="B435" s="140"/>
      <c r="C435" s="140"/>
      <c r="D435" s="140"/>
      <c r="E435" s="57"/>
      <c r="F435" s="57"/>
      <c r="G435" s="57"/>
      <c r="H435" s="57"/>
      <c r="I435" s="57"/>
      <c r="J435" s="57"/>
      <c r="K435" s="57"/>
      <c r="L435" s="57"/>
      <c r="M435" s="57"/>
      <c r="N435" s="57"/>
      <c r="O435" s="57"/>
    </row>
    <row r="436" spans="1:15" x14ac:dyDescent="0.3">
      <c r="A436" s="56"/>
      <c r="B436" s="140"/>
      <c r="C436" s="140"/>
      <c r="D436" s="140"/>
      <c r="E436" s="57"/>
      <c r="F436" s="57"/>
      <c r="G436" s="57"/>
      <c r="H436" s="57"/>
      <c r="I436" s="57"/>
      <c r="J436" s="57"/>
      <c r="K436" s="57"/>
      <c r="L436" s="57"/>
      <c r="M436" s="57"/>
      <c r="N436" s="57"/>
      <c r="O436" s="57"/>
    </row>
    <row r="437" spans="1:15" x14ac:dyDescent="0.3">
      <c r="A437" s="56"/>
      <c r="B437" s="140"/>
      <c r="C437" s="140"/>
      <c r="D437" s="140"/>
      <c r="E437" s="57"/>
      <c r="F437" s="57"/>
      <c r="G437" s="57"/>
      <c r="H437" s="57"/>
      <c r="I437" s="57"/>
      <c r="J437" s="57"/>
      <c r="K437" s="57"/>
      <c r="L437" s="57"/>
      <c r="M437" s="57"/>
      <c r="N437" s="57"/>
      <c r="O437" s="57"/>
    </row>
    <row r="438" spans="1:15" x14ac:dyDescent="0.3">
      <c r="A438" s="56"/>
      <c r="B438" s="140"/>
      <c r="C438" s="140"/>
      <c r="D438" s="140"/>
      <c r="E438" s="57"/>
      <c r="F438" s="57"/>
      <c r="G438" s="57"/>
      <c r="H438" s="57"/>
      <c r="I438" s="57"/>
      <c r="J438" s="57"/>
      <c r="K438" s="57"/>
      <c r="L438" s="57"/>
      <c r="M438" s="57"/>
      <c r="N438" s="57"/>
      <c r="O438" s="57"/>
    </row>
    <row r="439" spans="1:15" x14ac:dyDescent="0.3">
      <c r="A439" s="56"/>
      <c r="B439" s="140"/>
      <c r="C439" s="140"/>
      <c r="D439" s="140"/>
      <c r="E439" s="57"/>
      <c r="F439" s="57"/>
      <c r="G439" s="57"/>
      <c r="H439" s="57"/>
      <c r="I439" s="57"/>
      <c r="J439" s="57"/>
      <c r="K439" s="57"/>
      <c r="L439" s="57"/>
      <c r="M439" s="57"/>
      <c r="N439" s="57"/>
      <c r="O439" s="57"/>
    </row>
    <row r="440" spans="1:15" x14ac:dyDescent="0.3">
      <c r="A440" s="56"/>
      <c r="B440" s="140"/>
      <c r="C440" s="140"/>
      <c r="D440" s="140"/>
      <c r="E440" s="57"/>
      <c r="F440" s="57"/>
      <c r="G440" s="57"/>
      <c r="H440" s="57"/>
      <c r="I440" s="57"/>
      <c r="J440" s="57"/>
      <c r="K440" s="57"/>
      <c r="L440" s="57"/>
      <c r="M440" s="57"/>
      <c r="N440" s="57"/>
      <c r="O440" s="57"/>
    </row>
    <row r="441" spans="1:15" x14ac:dyDescent="0.3">
      <c r="A441" s="56"/>
      <c r="B441" s="140"/>
      <c r="C441" s="140"/>
      <c r="D441" s="140"/>
      <c r="E441" s="57"/>
      <c r="F441" s="57"/>
      <c r="G441" s="57"/>
      <c r="H441" s="57"/>
      <c r="I441" s="57"/>
      <c r="J441" s="57"/>
      <c r="K441" s="57"/>
      <c r="L441" s="57"/>
      <c r="M441" s="57"/>
      <c r="N441" s="57"/>
      <c r="O441" s="57"/>
    </row>
    <row r="442" spans="1:15" x14ac:dyDescent="0.3">
      <c r="A442" s="56"/>
      <c r="B442" s="140"/>
      <c r="C442" s="140"/>
      <c r="D442" s="140"/>
      <c r="E442" s="57"/>
      <c r="F442" s="57"/>
      <c r="G442" s="57"/>
      <c r="H442" s="57"/>
      <c r="I442" s="57"/>
      <c r="J442" s="57"/>
      <c r="K442" s="57"/>
      <c r="L442" s="57"/>
      <c r="M442" s="57"/>
      <c r="N442" s="57"/>
      <c r="O442" s="57"/>
    </row>
    <row r="443" spans="1:15" x14ac:dyDescent="0.3">
      <c r="A443" s="56"/>
      <c r="B443" s="140"/>
      <c r="C443" s="140"/>
      <c r="D443" s="140"/>
      <c r="E443" s="57"/>
      <c r="F443" s="57"/>
      <c r="G443" s="57"/>
      <c r="H443" s="57"/>
      <c r="I443" s="57"/>
      <c r="J443" s="57"/>
      <c r="K443" s="57"/>
      <c r="L443" s="57"/>
      <c r="M443" s="57"/>
      <c r="N443" s="57"/>
      <c r="O443" s="57"/>
    </row>
    <row r="444" spans="1:15" x14ac:dyDescent="0.3">
      <c r="A444" s="56"/>
      <c r="B444" s="140"/>
      <c r="C444" s="140"/>
      <c r="D444" s="140"/>
      <c r="E444" s="57"/>
      <c r="F444" s="57"/>
      <c r="G444" s="57"/>
      <c r="H444" s="57"/>
      <c r="I444" s="57"/>
      <c r="J444" s="57"/>
      <c r="K444" s="57"/>
      <c r="L444" s="57"/>
      <c r="M444" s="57"/>
      <c r="N444" s="57"/>
      <c r="O444" s="57"/>
    </row>
    <row r="445" spans="1:15" x14ac:dyDescent="0.3">
      <c r="A445" s="56"/>
      <c r="B445" s="140"/>
      <c r="C445" s="140"/>
      <c r="D445" s="140"/>
      <c r="E445" s="57"/>
      <c r="F445" s="57"/>
      <c r="G445" s="57"/>
      <c r="H445" s="57"/>
      <c r="I445" s="57"/>
      <c r="J445" s="57"/>
      <c r="K445" s="57"/>
      <c r="L445" s="57"/>
      <c r="M445" s="57"/>
      <c r="N445" s="57"/>
      <c r="O445" s="57"/>
    </row>
    <row r="446" spans="1:15" x14ac:dyDescent="0.3">
      <c r="A446" s="56"/>
      <c r="B446" s="140"/>
      <c r="C446" s="140"/>
      <c r="D446" s="140"/>
      <c r="E446" s="57"/>
      <c r="F446" s="57"/>
      <c r="G446" s="57"/>
      <c r="H446" s="57"/>
      <c r="I446" s="57"/>
      <c r="J446" s="57"/>
      <c r="K446" s="57"/>
      <c r="L446" s="57"/>
      <c r="M446" s="57"/>
      <c r="N446" s="57"/>
      <c r="O446" s="57"/>
    </row>
    <row r="447" spans="1:15" x14ac:dyDescent="0.3">
      <c r="A447" s="56"/>
      <c r="B447" s="140"/>
      <c r="C447" s="140"/>
      <c r="D447" s="140"/>
      <c r="E447" s="57"/>
      <c r="F447" s="57"/>
      <c r="G447" s="57"/>
      <c r="H447" s="57"/>
      <c r="I447" s="57"/>
      <c r="J447" s="57"/>
      <c r="K447" s="57"/>
      <c r="L447" s="57"/>
      <c r="M447" s="57"/>
      <c r="N447" s="57"/>
      <c r="O447" s="57"/>
    </row>
    <row r="448" spans="1:15" x14ac:dyDescent="0.3">
      <c r="A448" s="56"/>
      <c r="B448" s="140"/>
      <c r="C448" s="140"/>
      <c r="D448" s="140"/>
      <c r="E448" s="57"/>
      <c r="F448" s="57"/>
      <c r="G448" s="57"/>
      <c r="H448" s="57"/>
      <c r="I448" s="57"/>
      <c r="J448" s="57"/>
      <c r="K448" s="57"/>
      <c r="L448" s="57"/>
      <c r="M448" s="57"/>
      <c r="N448" s="57"/>
      <c r="O448" s="57"/>
    </row>
    <row r="449" spans="1:15" x14ac:dyDescent="0.3">
      <c r="A449" s="56"/>
      <c r="B449" s="140"/>
      <c r="C449" s="140"/>
      <c r="D449" s="140"/>
      <c r="E449" s="57"/>
      <c r="F449" s="57"/>
      <c r="G449" s="57"/>
      <c r="H449" s="57"/>
      <c r="I449" s="57"/>
      <c r="J449" s="57"/>
      <c r="K449" s="57"/>
      <c r="L449" s="57"/>
      <c r="M449" s="57"/>
      <c r="N449" s="57"/>
      <c r="O449" s="57"/>
    </row>
    <row r="450" spans="1:15" x14ac:dyDescent="0.3">
      <c r="A450" s="56"/>
      <c r="B450" s="140"/>
      <c r="C450" s="140"/>
      <c r="D450" s="140"/>
      <c r="E450" s="57"/>
      <c r="F450" s="57"/>
      <c r="G450" s="57"/>
      <c r="H450" s="57"/>
      <c r="I450" s="57"/>
      <c r="J450" s="57"/>
      <c r="K450" s="57"/>
      <c r="L450" s="57"/>
      <c r="M450" s="57"/>
      <c r="N450" s="57"/>
      <c r="O450" s="57"/>
    </row>
    <row r="451" spans="1:15" x14ac:dyDescent="0.3">
      <c r="A451" s="56"/>
      <c r="B451" s="140"/>
      <c r="C451" s="140"/>
      <c r="D451" s="140"/>
      <c r="E451" s="57"/>
      <c r="F451" s="57"/>
      <c r="G451" s="57"/>
      <c r="H451" s="57"/>
      <c r="I451" s="57"/>
      <c r="J451" s="57"/>
      <c r="K451" s="57"/>
      <c r="L451" s="57"/>
      <c r="M451" s="57"/>
      <c r="N451" s="57"/>
      <c r="O451" s="57"/>
    </row>
    <row r="452" spans="1:15" x14ac:dyDescent="0.3">
      <c r="A452" s="56"/>
      <c r="B452" s="140"/>
      <c r="C452" s="140"/>
      <c r="D452" s="140"/>
      <c r="E452" s="57"/>
      <c r="F452" s="57"/>
      <c r="G452" s="57"/>
      <c r="H452" s="57"/>
      <c r="I452" s="57"/>
      <c r="J452" s="57"/>
      <c r="K452" s="57"/>
      <c r="L452" s="57"/>
      <c r="M452" s="57"/>
      <c r="N452" s="57"/>
      <c r="O452" s="57"/>
    </row>
    <row r="453" spans="1:15" x14ac:dyDescent="0.3">
      <c r="A453" s="56"/>
      <c r="B453" s="140"/>
      <c r="C453" s="140"/>
      <c r="D453" s="140"/>
      <c r="E453" s="57"/>
      <c r="F453" s="57"/>
      <c r="G453" s="57"/>
      <c r="H453" s="57"/>
      <c r="I453" s="57"/>
      <c r="J453" s="57"/>
      <c r="K453" s="57"/>
      <c r="L453" s="57"/>
      <c r="M453" s="57"/>
      <c r="N453" s="57"/>
      <c r="O453" s="57"/>
    </row>
    <row r="454" spans="1:15" x14ac:dyDescent="0.3">
      <c r="A454" s="56"/>
      <c r="B454" s="140"/>
      <c r="C454" s="140"/>
      <c r="D454" s="140"/>
      <c r="E454" s="57"/>
      <c r="F454" s="57"/>
      <c r="G454" s="57"/>
      <c r="H454" s="57"/>
      <c r="I454" s="57"/>
      <c r="J454" s="57"/>
      <c r="K454" s="57"/>
      <c r="L454" s="57"/>
      <c r="M454" s="57"/>
      <c r="N454" s="57"/>
      <c r="O454" s="57"/>
    </row>
    <row r="455" spans="1:15" x14ac:dyDescent="0.3">
      <c r="A455" s="56"/>
      <c r="B455" s="140"/>
      <c r="C455" s="140"/>
      <c r="D455" s="140"/>
      <c r="E455" s="57"/>
      <c r="F455" s="57"/>
      <c r="G455" s="57"/>
      <c r="H455" s="57"/>
      <c r="I455" s="57"/>
      <c r="J455" s="57"/>
      <c r="K455" s="57"/>
      <c r="L455" s="57"/>
      <c r="M455" s="57"/>
      <c r="N455" s="57"/>
      <c r="O455" s="57"/>
    </row>
    <row r="456" spans="1:15" x14ac:dyDescent="0.3">
      <c r="A456" s="56"/>
      <c r="B456" s="140"/>
      <c r="C456" s="140"/>
      <c r="D456" s="140"/>
      <c r="E456" s="57"/>
      <c r="F456" s="57"/>
      <c r="G456" s="57"/>
      <c r="H456" s="57"/>
      <c r="I456" s="57"/>
      <c r="J456" s="57"/>
      <c r="K456" s="57"/>
      <c r="L456" s="57"/>
      <c r="M456" s="57"/>
      <c r="N456" s="57"/>
      <c r="O456" s="57"/>
    </row>
    <row r="457" spans="1:15" x14ac:dyDescent="0.3">
      <c r="A457" s="56"/>
      <c r="B457" s="140"/>
      <c r="C457" s="140"/>
      <c r="D457" s="140"/>
      <c r="E457" s="57"/>
      <c r="F457" s="57"/>
      <c r="G457" s="57"/>
      <c r="H457" s="57"/>
      <c r="I457" s="57"/>
      <c r="J457" s="57"/>
      <c r="K457" s="57"/>
      <c r="L457" s="57"/>
      <c r="M457" s="57"/>
      <c r="N457" s="57"/>
      <c r="O457" s="57"/>
    </row>
    <row r="458" spans="1:15" x14ac:dyDescent="0.3">
      <c r="A458" s="56"/>
      <c r="B458" s="140"/>
      <c r="C458" s="140"/>
      <c r="D458" s="140"/>
      <c r="E458" s="57"/>
      <c r="F458" s="57"/>
      <c r="G458" s="57"/>
      <c r="H458" s="57"/>
      <c r="I458" s="57"/>
      <c r="J458" s="57"/>
      <c r="K458" s="57"/>
      <c r="L458" s="57"/>
      <c r="M458" s="57"/>
      <c r="N458" s="57"/>
      <c r="O458" s="57"/>
    </row>
    <row r="459" spans="1:15" x14ac:dyDescent="0.3">
      <c r="A459" s="56"/>
      <c r="B459" s="140"/>
      <c r="C459" s="140"/>
      <c r="D459" s="140"/>
      <c r="E459" s="57"/>
      <c r="F459" s="57"/>
      <c r="G459" s="57"/>
      <c r="H459" s="57"/>
      <c r="I459" s="57"/>
      <c r="J459" s="57"/>
      <c r="K459" s="57"/>
      <c r="L459" s="57"/>
      <c r="M459" s="57"/>
      <c r="N459" s="57"/>
      <c r="O459" s="57"/>
    </row>
    <row r="460" spans="1:15" x14ac:dyDescent="0.3">
      <c r="A460" s="56"/>
      <c r="B460" s="140"/>
      <c r="C460" s="140"/>
      <c r="D460" s="140"/>
      <c r="E460" s="57"/>
      <c r="F460" s="57"/>
      <c r="G460" s="57"/>
      <c r="H460" s="57"/>
      <c r="I460" s="57"/>
      <c r="J460" s="57"/>
      <c r="K460" s="57"/>
      <c r="L460" s="57"/>
      <c r="M460" s="57"/>
      <c r="N460" s="57"/>
      <c r="O460" s="57"/>
    </row>
    <row r="461" spans="1:15" x14ac:dyDescent="0.3">
      <c r="A461" s="56"/>
      <c r="B461" s="140"/>
      <c r="C461" s="140"/>
      <c r="D461" s="140"/>
      <c r="E461" s="57"/>
      <c r="F461" s="57"/>
      <c r="G461" s="57"/>
      <c r="H461" s="57"/>
      <c r="I461" s="57"/>
      <c r="J461" s="57"/>
      <c r="K461" s="57"/>
      <c r="L461" s="57"/>
      <c r="M461" s="57"/>
      <c r="N461" s="57"/>
      <c r="O461" s="57"/>
    </row>
    <row r="462" spans="1:15" x14ac:dyDescent="0.3">
      <c r="A462" s="56"/>
      <c r="B462" s="140"/>
      <c r="C462" s="140"/>
      <c r="D462" s="140"/>
      <c r="E462" s="57"/>
      <c r="F462" s="57"/>
      <c r="G462" s="57"/>
      <c r="H462" s="57"/>
      <c r="I462" s="57"/>
      <c r="J462" s="57"/>
      <c r="K462" s="57"/>
      <c r="L462" s="57"/>
      <c r="M462" s="57"/>
      <c r="N462" s="57"/>
      <c r="O462" s="57"/>
    </row>
    <row r="463" spans="1:15" x14ac:dyDescent="0.3">
      <c r="A463" s="56"/>
      <c r="B463" s="140"/>
      <c r="C463" s="140"/>
      <c r="D463" s="140"/>
      <c r="E463" s="57"/>
      <c r="F463" s="57"/>
      <c r="G463" s="57"/>
      <c r="H463" s="57"/>
      <c r="I463" s="57"/>
      <c r="J463" s="57"/>
      <c r="K463" s="57"/>
      <c r="L463" s="57"/>
      <c r="M463" s="57"/>
      <c r="N463" s="57"/>
      <c r="O463" s="57"/>
    </row>
    <row r="464" spans="1:15" x14ac:dyDescent="0.3">
      <c r="A464" s="56"/>
      <c r="B464" s="140"/>
      <c r="C464" s="140"/>
      <c r="D464" s="140"/>
      <c r="E464" s="57"/>
      <c r="F464" s="57"/>
      <c r="G464" s="57"/>
      <c r="H464" s="57"/>
      <c r="I464" s="57"/>
      <c r="J464" s="57"/>
      <c r="K464" s="57"/>
      <c r="L464" s="57"/>
      <c r="M464" s="57"/>
      <c r="N464" s="57"/>
      <c r="O464" s="57"/>
    </row>
    <row r="465" spans="1:15" x14ac:dyDescent="0.3">
      <c r="A465" s="56"/>
      <c r="B465" s="140"/>
      <c r="C465" s="140"/>
      <c r="D465" s="140"/>
      <c r="E465" s="57"/>
      <c r="F465" s="57"/>
      <c r="G465" s="57"/>
      <c r="H465" s="57"/>
      <c r="I465" s="57"/>
      <c r="J465" s="57"/>
      <c r="K465" s="57"/>
      <c r="L465" s="57"/>
      <c r="M465" s="57"/>
      <c r="N465" s="57"/>
      <c r="O465" s="57"/>
    </row>
    <row r="466" spans="1:15" x14ac:dyDescent="0.3">
      <c r="A466" s="56"/>
      <c r="B466" s="140"/>
      <c r="C466" s="140"/>
      <c r="D466" s="140"/>
      <c r="E466" s="57"/>
      <c r="F466" s="57"/>
      <c r="G466" s="57"/>
      <c r="H466" s="57"/>
      <c r="I466" s="57"/>
      <c r="J466" s="57"/>
      <c r="K466" s="57"/>
      <c r="L466" s="57"/>
      <c r="M466" s="57"/>
      <c r="N466" s="57"/>
      <c r="O466" s="57"/>
    </row>
    <row r="467" spans="1:15" x14ac:dyDescent="0.3">
      <c r="A467" s="56"/>
      <c r="B467" s="140"/>
      <c r="C467" s="140"/>
      <c r="D467" s="140"/>
      <c r="E467" s="57"/>
      <c r="F467" s="57"/>
      <c r="G467" s="57"/>
      <c r="H467" s="57"/>
      <c r="I467" s="57"/>
      <c r="J467" s="57"/>
      <c r="K467" s="57"/>
      <c r="L467" s="57"/>
      <c r="M467" s="57"/>
      <c r="N467" s="57"/>
      <c r="O467" s="57"/>
    </row>
    <row r="468" spans="1:15" x14ac:dyDescent="0.3">
      <c r="A468" s="56"/>
      <c r="B468" s="140"/>
      <c r="C468" s="140"/>
      <c r="D468" s="140"/>
      <c r="E468" s="57"/>
      <c r="F468" s="57"/>
      <c r="G468" s="57"/>
      <c r="H468" s="57"/>
      <c r="I468" s="57"/>
      <c r="J468" s="57"/>
      <c r="K468" s="57"/>
      <c r="L468" s="57"/>
      <c r="M468" s="57"/>
      <c r="N468" s="57"/>
      <c r="O468" s="57"/>
    </row>
    <row r="469" spans="1:15" x14ac:dyDescent="0.3">
      <c r="A469" s="56"/>
      <c r="B469" s="140"/>
      <c r="C469" s="140"/>
      <c r="D469" s="140"/>
      <c r="E469" s="57"/>
      <c r="F469" s="57"/>
      <c r="G469" s="57"/>
      <c r="H469" s="57"/>
      <c r="I469" s="57"/>
      <c r="J469" s="57"/>
      <c r="K469" s="57"/>
      <c r="L469" s="57"/>
      <c r="M469" s="57"/>
      <c r="N469" s="57"/>
      <c r="O469" s="57"/>
    </row>
    <row r="470" spans="1:15" x14ac:dyDescent="0.3">
      <c r="A470" s="56"/>
      <c r="B470" s="140"/>
      <c r="C470" s="140"/>
      <c r="D470" s="140"/>
      <c r="E470" s="57"/>
      <c r="F470" s="57"/>
      <c r="G470" s="57"/>
      <c r="H470" s="57"/>
      <c r="I470" s="57"/>
      <c r="J470" s="57"/>
      <c r="K470" s="57"/>
      <c r="L470" s="57"/>
      <c r="M470" s="57"/>
      <c r="N470" s="57"/>
      <c r="O470" s="57"/>
    </row>
    <row r="471" spans="1:15" x14ac:dyDescent="0.3">
      <c r="A471" s="56"/>
      <c r="B471" s="140"/>
      <c r="C471" s="140"/>
      <c r="D471" s="140"/>
      <c r="E471" s="57"/>
      <c r="F471" s="57"/>
      <c r="G471" s="57"/>
      <c r="H471" s="57"/>
      <c r="I471" s="57"/>
      <c r="J471" s="57"/>
      <c r="K471" s="57"/>
      <c r="L471" s="57"/>
      <c r="M471" s="57"/>
      <c r="N471" s="57"/>
      <c r="O471" s="57"/>
    </row>
    <row r="472" spans="1:15" x14ac:dyDescent="0.3">
      <c r="A472" s="56"/>
      <c r="B472" s="140"/>
      <c r="C472" s="140"/>
      <c r="D472" s="140"/>
      <c r="E472" s="57"/>
      <c r="F472" s="57"/>
      <c r="G472" s="57"/>
      <c r="H472" s="57"/>
      <c r="I472" s="57"/>
      <c r="J472" s="57"/>
      <c r="K472" s="57"/>
      <c r="L472" s="57"/>
      <c r="M472" s="57"/>
      <c r="N472" s="57"/>
      <c r="O472" s="57"/>
    </row>
    <row r="473" spans="1:15" x14ac:dyDescent="0.3">
      <c r="A473" s="56"/>
      <c r="B473" s="140"/>
      <c r="C473" s="140"/>
      <c r="D473" s="140"/>
      <c r="E473" s="57"/>
      <c r="F473" s="57"/>
      <c r="G473" s="57"/>
      <c r="H473" s="57"/>
      <c r="I473" s="57"/>
      <c r="J473" s="57"/>
      <c r="K473" s="57"/>
      <c r="L473" s="57"/>
      <c r="M473" s="57"/>
      <c r="N473" s="57"/>
      <c r="O473" s="57"/>
    </row>
    <row r="474" spans="1:15" x14ac:dyDescent="0.3">
      <c r="A474" s="56"/>
      <c r="B474" s="140"/>
      <c r="C474" s="140"/>
      <c r="D474" s="140"/>
      <c r="E474" s="57"/>
      <c r="F474" s="57"/>
      <c r="G474" s="57"/>
      <c r="H474" s="57"/>
      <c r="I474" s="57"/>
      <c r="J474" s="57"/>
      <c r="K474" s="57"/>
      <c r="L474" s="57"/>
      <c r="M474" s="57"/>
      <c r="N474" s="57"/>
      <c r="O474" s="57"/>
    </row>
    <row r="475" spans="1:15" x14ac:dyDescent="0.3">
      <c r="A475" s="56"/>
      <c r="B475" s="140"/>
      <c r="C475" s="140"/>
      <c r="D475" s="140"/>
      <c r="E475" s="57"/>
      <c r="F475" s="57"/>
      <c r="G475" s="57"/>
      <c r="H475" s="57"/>
      <c r="I475" s="57"/>
      <c r="J475" s="57"/>
      <c r="K475" s="57"/>
      <c r="L475" s="57"/>
      <c r="M475" s="57"/>
      <c r="N475" s="57"/>
      <c r="O475" s="57"/>
    </row>
    <row r="476" spans="1:15" x14ac:dyDescent="0.3">
      <c r="A476" s="56"/>
      <c r="B476" s="140"/>
      <c r="C476" s="140"/>
      <c r="D476" s="140"/>
      <c r="E476" s="57"/>
      <c r="F476" s="57"/>
      <c r="G476" s="57"/>
      <c r="H476" s="57"/>
      <c r="I476" s="57"/>
      <c r="J476" s="57"/>
      <c r="K476" s="57"/>
      <c r="L476" s="57"/>
      <c r="M476" s="57"/>
      <c r="N476" s="57"/>
      <c r="O476" s="57"/>
    </row>
    <row r="477" spans="1:15" x14ac:dyDescent="0.3">
      <c r="A477" s="56"/>
      <c r="B477" s="140"/>
      <c r="C477" s="140"/>
      <c r="D477" s="140"/>
      <c r="E477" s="57"/>
      <c r="F477" s="57"/>
      <c r="G477" s="57"/>
      <c r="H477" s="57"/>
      <c r="I477" s="57"/>
      <c r="J477" s="57"/>
      <c r="K477" s="57"/>
      <c r="L477" s="57"/>
      <c r="M477" s="57"/>
      <c r="N477" s="57"/>
      <c r="O477" s="57"/>
    </row>
    <row r="478" spans="1:15" x14ac:dyDescent="0.3">
      <c r="A478" s="56"/>
      <c r="B478" s="140"/>
      <c r="C478" s="140"/>
      <c r="D478" s="140"/>
      <c r="E478" s="57"/>
      <c r="F478" s="57"/>
      <c r="G478" s="57"/>
      <c r="H478" s="57"/>
      <c r="I478" s="57"/>
      <c r="J478" s="57"/>
      <c r="K478" s="57"/>
      <c r="L478" s="57"/>
      <c r="M478" s="57"/>
      <c r="N478" s="57"/>
      <c r="O478" s="57"/>
    </row>
    <row r="479" spans="1:15" x14ac:dyDescent="0.3">
      <c r="A479" s="56"/>
      <c r="B479" s="140"/>
      <c r="C479" s="140"/>
      <c r="D479" s="140"/>
      <c r="E479" s="57"/>
      <c r="F479" s="57"/>
      <c r="G479" s="57"/>
      <c r="H479" s="57"/>
      <c r="I479" s="57"/>
      <c r="J479" s="57"/>
      <c r="K479" s="57"/>
      <c r="L479" s="57"/>
      <c r="M479" s="57"/>
      <c r="N479" s="57"/>
      <c r="O479" s="57"/>
    </row>
    <row r="480" spans="1:15" x14ac:dyDescent="0.3">
      <c r="A480" s="56"/>
      <c r="B480" s="140"/>
      <c r="C480" s="140"/>
      <c r="D480" s="140"/>
      <c r="E480" s="57"/>
      <c r="F480" s="57"/>
      <c r="G480" s="57"/>
      <c r="H480" s="57"/>
      <c r="I480" s="57"/>
      <c r="J480" s="57"/>
      <c r="K480" s="57"/>
      <c r="L480" s="57"/>
      <c r="M480" s="57"/>
      <c r="N480" s="57"/>
      <c r="O480" s="57"/>
    </row>
    <row r="481" spans="1:15" x14ac:dyDescent="0.3">
      <c r="A481" s="56"/>
      <c r="B481" s="140"/>
      <c r="C481" s="140"/>
      <c r="D481" s="140"/>
      <c r="E481" s="57"/>
      <c r="F481" s="57"/>
      <c r="G481" s="57"/>
      <c r="H481" s="57"/>
      <c r="I481" s="57"/>
      <c r="J481" s="57"/>
      <c r="K481" s="57"/>
      <c r="L481" s="57"/>
      <c r="M481" s="57"/>
      <c r="N481" s="57"/>
      <c r="O481" s="57"/>
    </row>
    <row r="482" spans="1:15" x14ac:dyDescent="0.3">
      <c r="A482" s="56"/>
      <c r="B482" s="140"/>
      <c r="C482" s="140"/>
      <c r="D482" s="140"/>
      <c r="E482" s="57"/>
      <c r="F482" s="57"/>
      <c r="G482" s="57"/>
      <c r="H482" s="57"/>
      <c r="I482" s="57"/>
      <c r="J482" s="57"/>
      <c r="K482" s="57"/>
      <c r="L482" s="57"/>
      <c r="M482" s="57"/>
      <c r="N482" s="57"/>
      <c r="O482" s="57"/>
    </row>
    <row r="483" spans="1:15" x14ac:dyDescent="0.3">
      <c r="A483" s="56"/>
      <c r="B483" s="140"/>
      <c r="C483" s="140"/>
      <c r="D483" s="140"/>
      <c r="E483" s="57"/>
      <c r="F483" s="57"/>
      <c r="G483" s="57"/>
      <c r="H483" s="57"/>
      <c r="I483" s="57"/>
      <c r="J483" s="57"/>
      <c r="K483" s="57"/>
      <c r="L483" s="57"/>
      <c r="M483" s="57"/>
      <c r="N483" s="57"/>
      <c r="O483" s="57"/>
    </row>
    <row r="484" spans="1:15" x14ac:dyDescent="0.3">
      <c r="A484" s="56"/>
      <c r="B484" s="140"/>
      <c r="C484" s="140"/>
      <c r="D484" s="140"/>
      <c r="E484" s="57"/>
      <c r="F484" s="57"/>
      <c r="G484" s="57"/>
      <c r="H484" s="57"/>
      <c r="I484" s="57"/>
      <c r="J484" s="57"/>
      <c r="K484" s="57"/>
      <c r="L484" s="57"/>
      <c r="M484" s="57"/>
      <c r="N484" s="57"/>
      <c r="O484" s="57"/>
    </row>
    <row r="485" spans="1:15" x14ac:dyDescent="0.3">
      <c r="A485" s="56"/>
      <c r="B485" s="140"/>
      <c r="C485" s="140"/>
      <c r="D485" s="140"/>
      <c r="E485" s="57"/>
      <c r="F485" s="57"/>
      <c r="G485" s="57"/>
      <c r="H485" s="57"/>
      <c r="I485" s="57"/>
      <c r="J485" s="57"/>
      <c r="K485" s="57"/>
      <c r="L485" s="57"/>
      <c r="M485" s="57"/>
      <c r="N485" s="57"/>
      <c r="O485" s="57"/>
    </row>
    <row r="486" spans="1:15" x14ac:dyDescent="0.3">
      <c r="A486" s="56"/>
      <c r="B486" s="140"/>
      <c r="C486" s="140"/>
      <c r="D486" s="140"/>
      <c r="E486" s="57"/>
      <c r="F486" s="57"/>
      <c r="G486" s="57"/>
      <c r="H486" s="57"/>
      <c r="I486" s="57"/>
      <c r="J486" s="57"/>
      <c r="K486" s="57"/>
      <c r="L486" s="57"/>
      <c r="M486" s="57"/>
      <c r="N486" s="57"/>
      <c r="O486" s="57"/>
    </row>
    <row r="487" spans="1:15" x14ac:dyDescent="0.3">
      <c r="A487" s="56"/>
      <c r="B487" s="140"/>
      <c r="C487" s="140"/>
      <c r="D487" s="140"/>
      <c r="E487" s="57"/>
      <c r="F487" s="57"/>
      <c r="G487" s="57"/>
      <c r="H487" s="57"/>
      <c r="I487" s="57"/>
      <c r="J487" s="57"/>
      <c r="K487" s="57"/>
      <c r="L487" s="57"/>
      <c r="M487" s="57"/>
      <c r="N487" s="57"/>
      <c r="O487" s="57"/>
    </row>
    <row r="488" spans="1:15" x14ac:dyDescent="0.3">
      <c r="A488" s="56"/>
      <c r="B488" s="140"/>
      <c r="C488" s="140"/>
      <c r="D488" s="140"/>
      <c r="E488" s="57"/>
      <c r="F488" s="57"/>
      <c r="G488" s="57"/>
      <c r="H488" s="57"/>
      <c r="I488" s="57"/>
      <c r="J488" s="57"/>
      <c r="K488" s="57"/>
      <c r="L488" s="57"/>
      <c r="M488" s="57"/>
      <c r="N488" s="57"/>
      <c r="O488" s="57"/>
    </row>
    <row r="489" spans="1:15" x14ac:dyDescent="0.3">
      <c r="A489" s="56"/>
      <c r="B489" s="140"/>
      <c r="C489" s="140"/>
      <c r="D489" s="140"/>
      <c r="E489" s="57"/>
      <c r="F489" s="57"/>
      <c r="G489" s="57"/>
      <c r="H489" s="57"/>
      <c r="I489" s="57"/>
      <c r="J489" s="57"/>
      <c r="K489" s="57"/>
      <c r="L489" s="57"/>
      <c r="M489" s="57"/>
      <c r="N489" s="57"/>
      <c r="O489" s="57"/>
    </row>
    <row r="490" spans="1:15" x14ac:dyDescent="0.3">
      <c r="A490" s="56"/>
      <c r="B490" s="140"/>
      <c r="C490" s="140"/>
      <c r="D490" s="140"/>
      <c r="E490" s="57"/>
      <c r="F490" s="57"/>
      <c r="G490" s="57"/>
      <c r="H490" s="57"/>
      <c r="I490" s="57"/>
      <c r="J490" s="57"/>
      <c r="K490" s="57"/>
      <c r="L490" s="57"/>
      <c r="M490" s="57"/>
      <c r="N490" s="57"/>
      <c r="O490" s="57"/>
    </row>
    <row r="491" spans="1:15" x14ac:dyDescent="0.3">
      <c r="A491" s="56"/>
      <c r="B491" s="140"/>
      <c r="C491" s="140"/>
      <c r="D491" s="140"/>
      <c r="E491" s="57"/>
      <c r="F491" s="57"/>
      <c r="G491" s="57"/>
      <c r="H491" s="57"/>
      <c r="I491" s="57"/>
      <c r="J491" s="57"/>
      <c r="K491" s="57"/>
      <c r="L491" s="57"/>
      <c r="M491" s="57"/>
      <c r="N491" s="57"/>
      <c r="O491" s="57"/>
    </row>
    <row r="492" spans="1:15" x14ac:dyDescent="0.3">
      <c r="A492" s="56"/>
      <c r="B492" s="140"/>
      <c r="C492" s="140"/>
      <c r="D492" s="140"/>
      <c r="E492" s="57"/>
      <c r="F492" s="57"/>
      <c r="G492" s="57"/>
      <c r="H492" s="57"/>
      <c r="I492" s="57"/>
      <c r="J492" s="57"/>
      <c r="K492" s="57"/>
      <c r="L492" s="57"/>
      <c r="M492" s="57"/>
      <c r="N492" s="57"/>
      <c r="O492" s="57"/>
    </row>
    <row r="493" spans="1:15" x14ac:dyDescent="0.3">
      <c r="A493" s="56"/>
      <c r="B493" s="140"/>
      <c r="C493" s="140"/>
      <c r="D493" s="140"/>
      <c r="E493" s="57"/>
      <c r="F493" s="57"/>
      <c r="G493" s="57"/>
      <c r="H493" s="57"/>
      <c r="I493" s="57"/>
      <c r="J493" s="57"/>
      <c r="K493" s="57"/>
      <c r="L493" s="57"/>
      <c r="M493" s="57"/>
      <c r="N493" s="57"/>
      <c r="O493" s="57"/>
    </row>
    <row r="494" spans="1:15" x14ac:dyDescent="0.3">
      <c r="A494" s="56"/>
      <c r="B494" s="140"/>
      <c r="C494" s="140"/>
      <c r="D494" s="140"/>
      <c r="E494" s="57"/>
      <c r="F494" s="57"/>
      <c r="G494" s="57"/>
      <c r="H494" s="57"/>
      <c r="I494" s="57"/>
      <c r="J494" s="57"/>
      <c r="K494" s="57"/>
      <c r="L494" s="57"/>
      <c r="M494" s="57"/>
      <c r="N494" s="57"/>
      <c r="O494" s="57"/>
    </row>
    <row r="495" spans="1:15" x14ac:dyDescent="0.3">
      <c r="A495" s="56"/>
      <c r="B495" s="140"/>
      <c r="C495" s="140"/>
      <c r="D495" s="140"/>
      <c r="E495" s="57"/>
      <c r="F495" s="57"/>
      <c r="G495" s="57"/>
      <c r="H495" s="57"/>
      <c r="I495" s="57"/>
      <c r="J495" s="57"/>
      <c r="K495" s="57"/>
      <c r="L495" s="57"/>
      <c r="M495" s="57"/>
      <c r="N495" s="57"/>
      <c r="O495" s="57"/>
    </row>
    <row r="496" spans="1:15" x14ac:dyDescent="0.3">
      <c r="A496" s="56"/>
      <c r="B496" s="140"/>
      <c r="C496" s="140"/>
      <c r="D496" s="140"/>
      <c r="E496" s="57"/>
      <c r="F496" s="57"/>
      <c r="G496" s="57"/>
      <c r="H496" s="57"/>
      <c r="I496" s="57"/>
      <c r="J496" s="57"/>
      <c r="K496" s="57"/>
      <c r="L496" s="57"/>
      <c r="M496" s="57"/>
      <c r="N496" s="57"/>
      <c r="O496" s="57"/>
    </row>
    <row r="497" spans="1:15" x14ac:dyDescent="0.3">
      <c r="A497" s="56"/>
      <c r="B497" s="140"/>
      <c r="C497" s="140"/>
      <c r="D497" s="140"/>
      <c r="E497" s="57"/>
      <c r="F497" s="57"/>
      <c r="G497" s="57"/>
      <c r="H497" s="57"/>
      <c r="I497" s="57"/>
      <c r="J497" s="57"/>
      <c r="K497" s="57"/>
      <c r="L497" s="57"/>
      <c r="M497" s="57"/>
      <c r="N497" s="57"/>
      <c r="O497" s="57"/>
    </row>
    <row r="498" spans="1:15" x14ac:dyDescent="0.3">
      <c r="A498" s="56"/>
      <c r="B498" s="140"/>
      <c r="C498" s="140"/>
      <c r="D498" s="140"/>
      <c r="E498" s="57"/>
      <c r="F498" s="57"/>
      <c r="G498" s="57"/>
      <c r="H498" s="57"/>
      <c r="I498" s="57"/>
      <c r="J498" s="57"/>
      <c r="K498" s="57"/>
      <c r="L498" s="57"/>
      <c r="M498" s="57"/>
      <c r="N498" s="57"/>
      <c r="O498" s="57"/>
    </row>
    <row r="499" spans="1:15" x14ac:dyDescent="0.3">
      <c r="A499" s="56"/>
      <c r="B499" s="140"/>
      <c r="C499" s="140"/>
      <c r="D499" s="140"/>
      <c r="E499" s="57"/>
      <c r="F499" s="57"/>
      <c r="G499" s="57"/>
      <c r="H499" s="57"/>
      <c r="I499" s="57"/>
      <c r="J499" s="57"/>
      <c r="K499" s="57"/>
      <c r="L499" s="57"/>
      <c r="M499" s="57"/>
      <c r="N499" s="57"/>
      <c r="O499" s="57"/>
    </row>
    <row r="500" spans="1:15" x14ac:dyDescent="0.3">
      <c r="A500" s="56"/>
      <c r="B500" s="140"/>
      <c r="C500" s="140"/>
      <c r="D500" s="140"/>
      <c r="E500" s="57"/>
      <c r="F500" s="57"/>
      <c r="G500" s="57"/>
      <c r="H500" s="57"/>
      <c r="I500" s="57"/>
      <c r="J500" s="57"/>
      <c r="K500" s="57"/>
      <c r="L500" s="57"/>
      <c r="M500" s="57"/>
      <c r="N500" s="57"/>
      <c r="O500" s="57"/>
    </row>
    <row r="501" spans="1:15" x14ac:dyDescent="0.3">
      <c r="A501" s="56"/>
      <c r="B501" s="140"/>
      <c r="C501" s="140"/>
      <c r="D501" s="140"/>
      <c r="E501" s="57"/>
      <c r="F501" s="57"/>
      <c r="G501" s="57"/>
      <c r="H501" s="57"/>
      <c r="I501" s="57"/>
      <c r="J501" s="57"/>
      <c r="K501" s="57"/>
      <c r="L501" s="57"/>
      <c r="M501" s="57"/>
      <c r="N501" s="57"/>
      <c r="O501" s="57"/>
    </row>
    <row r="502" spans="1:15" x14ac:dyDescent="0.3">
      <c r="A502" s="56"/>
      <c r="B502" s="140"/>
      <c r="C502" s="140"/>
      <c r="D502" s="140"/>
      <c r="E502" s="57"/>
      <c r="F502" s="57"/>
      <c r="G502" s="57"/>
      <c r="H502" s="57"/>
      <c r="I502" s="57"/>
      <c r="J502" s="57"/>
      <c r="K502" s="57"/>
      <c r="L502" s="57"/>
      <c r="M502" s="57"/>
      <c r="N502" s="57"/>
      <c r="O502" s="57"/>
    </row>
    <row r="503" spans="1:15" x14ac:dyDescent="0.3">
      <c r="A503" s="56"/>
      <c r="B503" s="140"/>
      <c r="C503" s="140"/>
      <c r="D503" s="140"/>
      <c r="E503" s="57"/>
      <c r="F503" s="57"/>
      <c r="G503" s="57"/>
      <c r="H503" s="57"/>
      <c r="I503" s="57"/>
      <c r="J503" s="57"/>
      <c r="K503" s="57"/>
      <c r="L503" s="57"/>
      <c r="M503" s="57"/>
      <c r="N503" s="57"/>
      <c r="O503" s="57"/>
    </row>
    <row r="504" spans="1:15" x14ac:dyDescent="0.3">
      <c r="A504" s="56"/>
      <c r="B504" s="140"/>
      <c r="C504" s="140"/>
      <c r="D504" s="140"/>
      <c r="E504" s="57"/>
      <c r="F504" s="57"/>
      <c r="G504" s="57"/>
      <c r="H504" s="57"/>
      <c r="I504" s="57"/>
      <c r="J504" s="57"/>
      <c r="K504" s="57"/>
      <c r="L504" s="57"/>
      <c r="M504" s="57"/>
      <c r="N504" s="57"/>
      <c r="O504" s="57"/>
    </row>
    <row r="505" spans="1:15" x14ac:dyDescent="0.3">
      <c r="A505" s="56"/>
      <c r="B505" s="140"/>
      <c r="C505" s="140"/>
      <c r="D505" s="140"/>
      <c r="E505" s="57"/>
      <c r="F505" s="57"/>
      <c r="G505" s="57"/>
      <c r="H505" s="57"/>
      <c r="I505" s="57"/>
      <c r="J505" s="57"/>
      <c r="K505" s="57"/>
      <c r="L505" s="57"/>
      <c r="M505" s="57"/>
      <c r="N505" s="57"/>
      <c r="O505" s="57"/>
    </row>
    <row r="506" spans="1:15" x14ac:dyDescent="0.3">
      <c r="A506" s="56"/>
      <c r="B506" s="140"/>
      <c r="C506" s="140"/>
      <c r="D506" s="140"/>
      <c r="E506" s="57"/>
      <c r="F506" s="57"/>
      <c r="G506" s="57"/>
      <c r="H506" s="57"/>
      <c r="I506" s="57"/>
      <c r="J506" s="57"/>
      <c r="K506" s="57"/>
      <c r="L506" s="57"/>
      <c r="M506" s="57"/>
      <c r="N506" s="57"/>
      <c r="O506" s="57"/>
    </row>
    <row r="507" spans="1:15" x14ac:dyDescent="0.3">
      <c r="A507" s="56"/>
      <c r="B507" s="140"/>
      <c r="C507" s="140"/>
      <c r="D507" s="140"/>
      <c r="E507" s="57"/>
      <c r="F507" s="57"/>
      <c r="G507" s="57"/>
      <c r="H507" s="57"/>
      <c r="I507" s="57"/>
      <c r="J507" s="57"/>
      <c r="K507" s="57"/>
      <c r="L507" s="57"/>
      <c r="M507" s="57"/>
      <c r="N507" s="57"/>
      <c r="O507" s="57"/>
    </row>
    <row r="508" spans="1:15" x14ac:dyDescent="0.3">
      <c r="A508" s="56"/>
      <c r="B508" s="140"/>
      <c r="C508" s="140"/>
      <c r="D508" s="140"/>
      <c r="E508" s="57"/>
      <c r="F508" s="57"/>
      <c r="G508" s="57"/>
      <c r="H508" s="57"/>
      <c r="I508" s="57"/>
      <c r="J508" s="57"/>
      <c r="K508" s="57"/>
      <c r="L508" s="57"/>
      <c r="M508" s="57"/>
      <c r="N508" s="57"/>
      <c r="O508" s="57"/>
    </row>
    <row r="509" spans="1:15" x14ac:dyDescent="0.3">
      <c r="A509" s="56"/>
      <c r="B509" s="140"/>
      <c r="C509" s="140"/>
      <c r="D509" s="140"/>
      <c r="E509" s="57"/>
      <c r="F509" s="57"/>
      <c r="G509" s="57"/>
      <c r="H509" s="57"/>
      <c r="I509" s="57"/>
      <c r="J509" s="57"/>
      <c r="K509" s="57"/>
      <c r="L509" s="57"/>
      <c r="M509" s="57"/>
      <c r="N509" s="57"/>
      <c r="O509" s="57"/>
    </row>
    <row r="510" spans="1:15" x14ac:dyDescent="0.3">
      <c r="A510" s="56"/>
      <c r="B510" s="140"/>
      <c r="C510" s="140"/>
      <c r="D510" s="140"/>
      <c r="E510" s="57"/>
      <c r="F510" s="57"/>
      <c r="G510" s="57"/>
      <c r="H510" s="57"/>
      <c r="I510" s="57"/>
      <c r="J510" s="57"/>
      <c r="K510" s="57"/>
      <c r="L510" s="57"/>
      <c r="M510" s="57"/>
      <c r="N510" s="57"/>
      <c r="O510" s="57"/>
    </row>
    <row r="511" spans="1:15" x14ac:dyDescent="0.3">
      <c r="A511" s="56"/>
      <c r="B511" s="140"/>
      <c r="C511" s="140"/>
      <c r="D511" s="140"/>
      <c r="E511" s="57"/>
      <c r="F511" s="57"/>
      <c r="G511" s="57"/>
      <c r="H511" s="57"/>
      <c r="I511" s="57"/>
      <c r="J511" s="57"/>
      <c r="K511" s="57"/>
      <c r="L511" s="57"/>
      <c r="M511" s="57"/>
      <c r="N511" s="57"/>
      <c r="O511" s="57"/>
    </row>
    <row r="512" spans="1:15" x14ac:dyDescent="0.3">
      <c r="A512" s="56"/>
      <c r="B512" s="140"/>
      <c r="C512" s="140"/>
      <c r="D512" s="140"/>
      <c r="E512" s="57"/>
      <c r="F512" s="57"/>
      <c r="G512" s="57"/>
      <c r="H512" s="57"/>
      <c r="I512" s="57"/>
      <c r="J512" s="57"/>
      <c r="K512" s="57"/>
      <c r="L512" s="57"/>
      <c r="M512" s="57"/>
      <c r="N512" s="57"/>
      <c r="O512" s="57"/>
    </row>
    <row r="513" spans="1:15" x14ac:dyDescent="0.3">
      <c r="A513" s="56"/>
      <c r="B513" s="140"/>
      <c r="C513" s="140"/>
      <c r="D513" s="140"/>
      <c r="E513" s="57"/>
      <c r="F513" s="57"/>
      <c r="G513" s="57"/>
      <c r="H513" s="57"/>
      <c r="I513" s="57"/>
      <c r="J513" s="57"/>
      <c r="K513" s="57"/>
      <c r="L513" s="57"/>
      <c r="M513" s="57"/>
      <c r="N513" s="57"/>
      <c r="O513" s="57"/>
    </row>
    <row r="514" spans="1:15" x14ac:dyDescent="0.3">
      <c r="A514" s="56"/>
      <c r="B514" s="140"/>
      <c r="C514" s="140"/>
      <c r="D514" s="140"/>
      <c r="E514" s="57"/>
      <c r="F514" s="57"/>
      <c r="G514" s="57"/>
      <c r="H514" s="57"/>
      <c r="I514" s="57"/>
      <c r="J514" s="57"/>
      <c r="K514" s="57"/>
      <c r="L514" s="57"/>
      <c r="M514" s="57"/>
      <c r="N514" s="57"/>
      <c r="O514" s="57"/>
    </row>
    <row r="515" spans="1:15" x14ac:dyDescent="0.3">
      <c r="A515" s="56"/>
      <c r="B515" s="140"/>
      <c r="C515" s="140"/>
      <c r="D515" s="140"/>
      <c r="E515" s="57"/>
      <c r="F515" s="57"/>
      <c r="G515" s="57"/>
      <c r="H515" s="57"/>
      <c r="I515" s="57"/>
      <c r="J515" s="57"/>
      <c r="K515" s="57"/>
      <c r="L515" s="57"/>
      <c r="M515" s="57"/>
      <c r="N515" s="57"/>
      <c r="O515" s="57"/>
    </row>
    <row r="516" spans="1:15" x14ac:dyDescent="0.3">
      <c r="A516" s="56"/>
      <c r="B516" s="140"/>
      <c r="C516" s="140"/>
      <c r="D516" s="140"/>
      <c r="E516" s="57"/>
      <c r="F516" s="57"/>
      <c r="G516" s="57"/>
      <c r="H516" s="57"/>
      <c r="I516" s="57"/>
      <c r="J516" s="57"/>
      <c r="K516" s="57"/>
      <c r="L516" s="57"/>
      <c r="M516" s="57"/>
      <c r="N516" s="57"/>
      <c r="O516" s="57"/>
    </row>
    <row r="517" spans="1:15" x14ac:dyDescent="0.3">
      <c r="A517" s="56"/>
      <c r="B517" s="140"/>
      <c r="C517" s="140"/>
      <c r="D517" s="140"/>
      <c r="E517" s="57"/>
      <c r="F517" s="57"/>
      <c r="G517" s="57"/>
      <c r="H517" s="57"/>
      <c r="I517" s="57"/>
      <c r="J517" s="57"/>
      <c r="K517" s="57"/>
      <c r="L517" s="57"/>
      <c r="M517" s="57"/>
      <c r="N517" s="57"/>
      <c r="O517" s="57"/>
    </row>
    <row r="518" spans="1:15" x14ac:dyDescent="0.3">
      <c r="A518" s="56"/>
      <c r="B518" s="140"/>
      <c r="C518" s="140"/>
      <c r="D518" s="140"/>
      <c r="E518" s="57"/>
      <c r="F518" s="57"/>
      <c r="G518" s="57"/>
      <c r="H518" s="57"/>
      <c r="I518" s="57"/>
      <c r="J518" s="57"/>
      <c r="K518" s="57"/>
      <c r="L518" s="57"/>
      <c r="M518" s="57"/>
      <c r="N518" s="57"/>
      <c r="O518" s="57"/>
    </row>
    <row r="519" spans="1:15" x14ac:dyDescent="0.3">
      <c r="A519" s="56"/>
      <c r="B519" s="140"/>
      <c r="C519" s="140"/>
      <c r="D519" s="140"/>
      <c r="E519" s="57"/>
      <c r="F519" s="57"/>
      <c r="G519" s="57"/>
      <c r="H519" s="57"/>
      <c r="I519" s="57"/>
      <c r="J519" s="57"/>
      <c r="K519" s="57"/>
      <c r="L519" s="57"/>
      <c r="M519" s="57"/>
      <c r="N519" s="57"/>
      <c r="O519" s="57"/>
    </row>
    <row r="520" spans="1:15" x14ac:dyDescent="0.3">
      <c r="A520" s="56"/>
      <c r="B520" s="140"/>
      <c r="C520" s="140"/>
      <c r="D520" s="140"/>
      <c r="E520" s="57"/>
      <c r="F520" s="57"/>
      <c r="G520" s="57"/>
      <c r="H520" s="57"/>
      <c r="I520" s="57"/>
      <c r="J520" s="57"/>
      <c r="K520" s="57"/>
      <c r="L520" s="57"/>
      <c r="M520" s="57"/>
      <c r="N520" s="57"/>
      <c r="O520" s="57"/>
    </row>
    <row r="521" spans="1:15" x14ac:dyDescent="0.3">
      <c r="A521" s="56"/>
      <c r="B521" s="140"/>
      <c r="C521" s="140"/>
      <c r="D521" s="140"/>
      <c r="E521" s="57"/>
      <c r="F521" s="57"/>
      <c r="G521" s="57"/>
      <c r="H521" s="57"/>
      <c r="I521" s="57"/>
      <c r="J521" s="57"/>
      <c r="K521" s="57"/>
      <c r="L521" s="57"/>
      <c r="M521" s="57"/>
      <c r="N521" s="57"/>
      <c r="O521" s="57"/>
    </row>
    <row r="522" spans="1:15" x14ac:dyDescent="0.3">
      <c r="A522" s="56"/>
      <c r="B522" s="140"/>
      <c r="C522" s="140"/>
      <c r="D522" s="140"/>
      <c r="E522" s="57"/>
      <c r="F522" s="57"/>
      <c r="G522" s="57"/>
      <c r="H522" s="57"/>
      <c r="I522" s="57"/>
      <c r="J522" s="57"/>
      <c r="K522" s="57"/>
      <c r="L522" s="57"/>
      <c r="M522" s="57"/>
      <c r="N522" s="57"/>
      <c r="O522" s="57"/>
    </row>
    <row r="523" spans="1:15" x14ac:dyDescent="0.3">
      <c r="A523" s="56"/>
      <c r="B523" s="140"/>
      <c r="C523" s="140"/>
      <c r="D523" s="140"/>
      <c r="E523" s="57"/>
      <c r="F523" s="57"/>
      <c r="G523" s="57"/>
      <c r="H523" s="57"/>
      <c r="I523" s="57"/>
      <c r="J523" s="57"/>
      <c r="K523" s="57"/>
      <c r="L523" s="57"/>
      <c r="M523" s="57"/>
      <c r="N523" s="57"/>
      <c r="O523" s="57"/>
    </row>
    <row r="524" spans="1:15" x14ac:dyDescent="0.3">
      <c r="A524" s="56"/>
      <c r="B524" s="140"/>
      <c r="C524" s="140"/>
      <c r="D524" s="140"/>
      <c r="E524" s="57"/>
      <c r="F524" s="57"/>
      <c r="G524" s="57"/>
      <c r="H524" s="57"/>
      <c r="I524" s="57"/>
      <c r="J524" s="57"/>
      <c r="K524" s="57"/>
      <c r="L524" s="57"/>
      <c r="M524" s="57"/>
      <c r="N524" s="57"/>
      <c r="O524" s="57"/>
    </row>
    <row r="525" spans="1:15" x14ac:dyDescent="0.3">
      <c r="A525" s="56"/>
      <c r="B525" s="140"/>
      <c r="C525" s="140"/>
      <c r="D525" s="140"/>
      <c r="E525" s="57"/>
      <c r="F525" s="57"/>
      <c r="G525" s="57"/>
      <c r="H525" s="57"/>
      <c r="I525" s="57"/>
      <c r="J525" s="57"/>
      <c r="K525" s="57"/>
      <c r="L525" s="57"/>
      <c r="M525" s="57"/>
      <c r="N525" s="57"/>
      <c r="O525" s="57"/>
    </row>
    <row r="526" spans="1:15" x14ac:dyDescent="0.3">
      <c r="A526" s="56"/>
      <c r="B526" s="140"/>
      <c r="C526" s="140"/>
      <c r="D526" s="140"/>
      <c r="E526" s="57"/>
      <c r="F526" s="57"/>
      <c r="G526" s="57"/>
      <c r="H526" s="57"/>
      <c r="I526" s="57"/>
      <c r="J526" s="57"/>
      <c r="K526" s="57"/>
      <c r="L526" s="57"/>
      <c r="M526" s="57"/>
      <c r="N526" s="57"/>
      <c r="O526" s="57"/>
    </row>
    <row r="527" spans="1:15" x14ac:dyDescent="0.3">
      <c r="A527" s="56"/>
      <c r="B527" s="140"/>
      <c r="C527" s="140"/>
      <c r="D527" s="140"/>
      <c r="E527" s="57"/>
      <c r="F527" s="57"/>
      <c r="G527" s="57"/>
      <c r="H527" s="57"/>
      <c r="I527" s="57"/>
      <c r="J527" s="57"/>
      <c r="K527" s="57"/>
      <c r="L527" s="57"/>
      <c r="M527" s="57"/>
      <c r="N527" s="57"/>
      <c r="O527" s="57"/>
    </row>
    <row r="528" spans="1:15" x14ac:dyDescent="0.3">
      <c r="A528" s="56"/>
      <c r="B528" s="140"/>
      <c r="C528" s="140"/>
      <c r="D528" s="140"/>
      <c r="E528" s="57"/>
      <c r="F528" s="57"/>
      <c r="G528" s="57"/>
      <c r="H528" s="57"/>
      <c r="I528" s="57"/>
      <c r="J528" s="57"/>
      <c r="K528" s="57"/>
      <c r="L528" s="57"/>
      <c r="M528" s="57"/>
      <c r="N528" s="57"/>
      <c r="O528" s="57"/>
    </row>
    <row r="529" spans="1:15" x14ac:dyDescent="0.3">
      <c r="A529" s="56"/>
      <c r="B529" s="140"/>
      <c r="C529" s="140"/>
      <c r="D529" s="140"/>
      <c r="E529" s="57"/>
      <c r="F529" s="57"/>
      <c r="G529" s="57"/>
      <c r="H529" s="57"/>
      <c r="I529" s="57"/>
      <c r="J529" s="57"/>
      <c r="K529" s="57"/>
      <c r="L529" s="57"/>
      <c r="M529" s="57"/>
      <c r="N529" s="57"/>
      <c r="O529" s="57"/>
    </row>
    <row r="530" spans="1:15" x14ac:dyDescent="0.3">
      <c r="A530" s="56"/>
      <c r="B530" s="140"/>
      <c r="C530" s="140"/>
      <c r="D530" s="140"/>
      <c r="E530" s="57"/>
      <c r="F530" s="57"/>
      <c r="G530" s="57"/>
      <c r="H530" s="57"/>
      <c r="I530" s="57"/>
      <c r="J530" s="57"/>
      <c r="K530" s="57"/>
      <c r="L530" s="57"/>
      <c r="M530" s="57"/>
      <c r="N530" s="57"/>
      <c r="O530" s="57"/>
    </row>
    <row r="531" spans="1:15" x14ac:dyDescent="0.3">
      <c r="A531" s="56"/>
      <c r="B531" s="140"/>
      <c r="C531" s="140"/>
      <c r="D531" s="140"/>
      <c r="E531" s="57"/>
      <c r="F531" s="57"/>
      <c r="G531" s="57"/>
      <c r="H531" s="57"/>
      <c r="I531" s="57"/>
      <c r="J531" s="57"/>
      <c r="K531" s="57"/>
      <c r="L531" s="57"/>
      <c r="M531" s="57"/>
      <c r="N531" s="57"/>
      <c r="O531" s="57"/>
    </row>
    <row r="532" spans="1:15" x14ac:dyDescent="0.3">
      <c r="A532" s="56"/>
      <c r="B532" s="140"/>
      <c r="C532" s="140"/>
      <c r="D532" s="140"/>
      <c r="E532" s="57"/>
      <c r="F532" s="57"/>
      <c r="G532" s="57"/>
      <c r="H532" s="57"/>
      <c r="I532" s="57"/>
      <c r="J532" s="57"/>
      <c r="K532" s="57"/>
      <c r="L532" s="57"/>
      <c r="M532" s="57"/>
      <c r="N532" s="57"/>
      <c r="O532" s="57"/>
    </row>
    <row r="533" spans="1:15" x14ac:dyDescent="0.3">
      <c r="A533" s="56"/>
      <c r="B533" s="140"/>
      <c r="C533" s="140"/>
      <c r="D533" s="140"/>
      <c r="E533" s="57"/>
      <c r="F533" s="57"/>
      <c r="G533" s="57"/>
      <c r="H533" s="57"/>
      <c r="I533" s="57"/>
      <c r="J533" s="57"/>
      <c r="K533" s="57"/>
      <c r="L533" s="57"/>
      <c r="M533" s="57"/>
      <c r="N533" s="57"/>
      <c r="O533" s="57"/>
    </row>
    <row r="534" spans="1:15" x14ac:dyDescent="0.3">
      <c r="A534" s="56"/>
      <c r="B534" s="140"/>
      <c r="C534" s="140"/>
      <c r="D534" s="140"/>
      <c r="E534" s="57"/>
      <c r="F534" s="57"/>
      <c r="G534" s="57"/>
      <c r="H534" s="57"/>
      <c r="I534" s="57"/>
      <c r="J534" s="57"/>
      <c r="K534" s="57"/>
      <c r="L534" s="57"/>
      <c r="M534" s="57"/>
      <c r="N534" s="57"/>
      <c r="O534" s="57"/>
    </row>
    <row r="535" spans="1:15" x14ac:dyDescent="0.3">
      <c r="A535" s="56"/>
      <c r="B535" s="140"/>
      <c r="C535" s="140"/>
      <c r="D535" s="140"/>
      <c r="E535" s="57"/>
      <c r="F535" s="57"/>
      <c r="G535" s="57"/>
      <c r="H535" s="57"/>
      <c r="I535" s="57"/>
      <c r="J535" s="57"/>
      <c r="K535" s="57"/>
      <c r="L535" s="57"/>
      <c r="M535" s="57"/>
      <c r="N535" s="57"/>
      <c r="O535" s="57"/>
    </row>
    <row r="536" spans="1:15" x14ac:dyDescent="0.3">
      <c r="A536" s="56"/>
      <c r="B536" s="140"/>
      <c r="C536" s="140"/>
      <c r="D536" s="140"/>
      <c r="E536" s="57"/>
      <c r="F536" s="57"/>
      <c r="G536" s="57"/>
      <c r="H536" s="57"/>
      <c r="I536" s="57"/>
      <c r="J536" s="57"/>
      <c r="K536" s="57"/>
      <c r="L536" s="57"/>
      <c r="M536" s="57"/>
      <c r="N536" s="57"/>
      <c r="O536" s="57"/>
    </row>
    <row r="537" spans="1:15" x14ac:dyDescent="0.3">
      <c r="A537" s="56"/>
      <c r="B537" s="140"/>
      <c r="C537" s="140"/>
      <c r="D537" s="140"/>
      <c r="E537" s="57"/>
      <c r="F537" s="57"/>
      <c r="G537" s="57"/>
      <c r="H537" s="57"/>
      <c r="I537" s="57"/>
      <c r="J537" s="57"/>
      <c r="K537" s="57"/>
      <c r="L537" s="57"/>
      <c r="M537" s="57"/>
      <c r="N537" s="57"/>
      <c r="O537" s="57"/>
    </row>
    <row r="538" spans="1:15" x14ac:dyDescent="0.3">
      <c r="A538" s="56"/>
      <c r="B538" s="140"/>
      <c r="C538" s="140"/>
      <c r="D538" s="140"/>
      <c r="E538" s="57"/>
      <c r="F538" s="57"/>
      <c r="G538" s="57"/>
      <c r="H538" s="57"/>
      <c r="I538" s="57"/>
      <c r="J538" s="57"/>
      <c r="K538" s="57"/>
      <c r="L538" s="57"/>
      <c r="M538" s="57"/>
      <c r="N538" s="57"/>
      <c r="O538" s="57"/>
    </row>
    <row r="539" spans="1:15" x14ac:dyDescent="0.3">
      <c r="A539" s="56"/>
      <c r="B539" s="140"/>
      <c r="C539" s="140"/>
      <c r="D539" s="140"/>
      <c r="E539" s="57"/>
      <c r="F539" s="57"/>
      <c r="G539" s="57"/>
      <c r="H539" s="57"/>
      <c r="I539" s="57"/>
      <c r="J539" s="57"/>
      <c r="K539" s="57"/>
      <c r="L539" s="57"/>
      <c r="M539" s="57"/>
      <c r="N539" s="57"/>
      <c r="O539" s="57"/>
    </row>
    <row r="540" spans="1:15" x14ac:dyDescent="0.3">
      <c r="A540" s="56"/>
      <c r="B540" s="140"/>
      <c r="C540" s="140"/>
      <c r="D540" s="140"/>
      <c r="E540" s="57"/>
      <c r="F540" s="57"/>
      <c r="G540" s="57"/>
      <c r="H540" s="57"/>
      <c r="I540" s="57"/>
      <c r="J540" s="57"/>
      <c r="K540" s="57"/>
      <c r="L540" s="57"/>
      <c r="M540" s="57"/>
      <c r="N540" s="57"/>
      <c r="O540" s="57"/>
    </row>
    <row r="541" spans="1:15" x14ac:dyDescent="0.3">
      <c r="A541" s="56"/>
      <c r="B541" s="140"/>
      <c r="C541" s="140"/>
      <c r="D541" s="140"/>
      <c r="E541" s="57"/>
      <c r="F541" s="57"/>
      <c r="G541" s="57"/>
      <c r="H541" s="57"/>
      <c r="I541" s="57"/>
      <c r="J541" s="57"/>
      <c r="K541" s="57"/>
      <c r="L541" s="57"/>
      <c r="M541" s="57"/>
      <c r="N541" s="57"/>
      <c r="O541" s="57"/>
    </row>
    <row r="542" spans="1:15" x14ac:dyDescent="0.3">
      <c r="A542" s="56"/>
      <c r="B542" s="140"/>
      <c r="C542" s="140"/>
      <c r="D542" s="140"/>
      <c r="E542" s="57"/>
      <c r="F542" s="57"/>
      <c r="G542" s="57"/>
      <c r="H542" s="57"/>
      <c r="I542" s="57"/>
      <c r="J542" s="57"/>
      <c r="K542" s="57"/>
      <c r="L542" s="57"/>
      <c r="M542" s="57"/>
      <c r="N542" s="57"/>
      <c r="O542" s="57"/>
    </row>
    <row r="543" spans="1:15" x14ac:dyDescent="0.3">
      <c r="A543" s="56"/>
      <c r="B543" s="140"/>
      <c r="C543" s="140"/>
      <c r="D543" s="140"/>
      <c r="E543" s="57"/>
      <c r="F543" s="57"/>
      <c r="G543" s="57"/>
      <c r="H543" s="57"/>
      <c r="I543" s="57"/>
      <c r="J543" s="57"/>
      <c r="K543" s="57"/>
      <c r="L543" s="57"/>
      <c r="M543" s="57"/>
      <c r="N543" s="57"/>
      <c r="O543" s="57"/>
    </row>
    <row r="544" spans="1:15" x14ac:dyDescent="0.3">
      <c r="A544" s="56"/>
      <c r="B544" s="140"/>
      <c r="C544" s="140"/>
      <c r="D544" s="140"/>
      <c r="E544" s="57"/>
      <c r="F544" s="57"/>
      <c r="G544" s="57"/>
      <c r="H544" s="57"/>
      <c r="I544" s="57"/>
      <c r="J544" s="57"/>
      <c r="K544" s="57"/>
      <c r="L544" s="57"/>
      <c r="M544" s="57"/>
      <c r="N544" s="57"/>
      <c r="O544" s="57"/>
    </row>
    <row r="545" spans="1:15" x14ac:dyDescent="0.3">
      <c r="A545" s="56"/>
      <c r="B545" s="140"/>
      <c r="C545" s="140"/>
      <c r="D545" s="140"/>
      <c r="E545" s="57"/>
      <c r="F545" s="57"/>
      <c r="G545" s="57"/>
      <c r="H545" s="57"/>
      <c r="I545" s="57"/>
      <c r="J545" s="57"/>
      <c r="K545" s="57"/>
      <c r="L545" s="57"/>
      <c r="M545" s="57"/>
      <c r="N545" s="57"/>
      <c r="O545" s="57"/>
    </row>
    <row r="546" spans="1:15" x14ac:dyDescent="0.3">
      <c r="A546" s="56"/>
      <c r="B546" s="140"/>
      <c r="C546" s="140"/>
      <c r="D546" s="140"/>
      <c r="E546" s="57"/>
      <c r="F546" s="57"/>
      <c r="G546" s="57"/>
      <c r="H546" s="57"/>
      <c r="I546" s="57"/>
      <c r="J546" s="57"/>
      <c r="K546" s="57"/>
      <c r="L546" s="57"/>
      <c r="M546" s="57"/>
      <c r="N546" s="57"/>
      <c r="O546" s="57"/>
    </row>
    <row r="547" spans="1:15" x14ac:dyDescent="0.3">
      <c r="A547" s="56"/>
      <c r="B547" s="140"/>
      <c r="C547" s="140"/>
      <c r="D547" s="140"/>
      <c r="E547" s="57"/>
      <c r="F547" s="57"/>
      <c r="G547" s="57"/>
      <c r="H547" s="57"/>
      <c r="I547" s="57"/>
      <c r="J547" s="57"/>
      <c r="K547" s="57"/>
      <c r="L547" s="57"/>
      <c r="M547" s="57"/>
      <c r="N547" s="57"/>
      <c r="O547" s="57"/>
    </row>
    <row r="548" spans="1:15" x14ac:dyDescent="0.3">
      <c r="A548" s="56"/>
      <c r="B548" s="140"/>
      <c r="C548" s="140"/>
      <c r="D548" s="140"/>
      <c r="E548" s="57"/>
      <c r="F548" s="57"/>
      <c r="G548" s="57"/>
      <c r="H548" s="57"/>
      <c r="I548" s="57"/>
      <c r="J548" s="57"/>
      <c r="K548" s="57"/>
      <c r="L548" s="57"/>
      <c r="M548" s="57"/>
      <c r="N548" s="57"/>
      <c r="O548" s="57"/>
    </row>
    <row r="549" spans="1:15" x14ac:dyDescent="0.3">
      <c r="A549" s="56"/>
      <c r="B549" s="140"/>
      <c r="C549" s="140"/>
      <c r="D549" s="140"/>
      <c r="E549" s="57"/>
      <c r="F549" s="57"/>
      <c r="G549" s="57"/>
      <c r="H549" s="57"/>
      <c r="I549" s="57"/>
      <c r="J549" s="57"/>
      <c r="K549" s="57"/>
      <c r="L549" s="57"/>
      <c r="M549" s="57"/>
      <c r="N549" s="57"/>
      <c r="O549" s="57"/>
    </row>
    <row r="550" spans="1:15" x14ac:dyDescent="0.3">
      <c r="A550" s="56"/>
      <c r="B550" s="140"/>
      <c r="C550" s="140"/>
      <c r="D550" s="140"/>
      <c r="E550" s="57"/>
      <c r="F550" s="57"/>
      <c r="G550" s="57"/>
      <c r="H550" s="57"/>
      <c r="I550" s="57"/>
      <c r="J550" s="57"/>
      <c r="K550" s="57"/>
      <c r="L550" s="57"/>
      <c r="M550" s="57"/>
      <c r="N550" s="57"/>
      <c r="O550" s="57"/>
    </row>
    <row r="551" spans="1:15" x14ac:dyDescent="0.3">
      <c r="A551" s="56"/>
      <c r="B551" s="140"/>
      <c r="C551" s="140"/>
      <c r="D551" s="140"/>
      <c r="E551" s="57"/>
      <c r="F551" s="57"/>
      <c r="G551" s="57"/>
      <c r="H551" s="57"/>
      <c r="I551" s="57"/>
      <c r="J551" s="57"/>
      <c r="K551" s="57"/>
      <c r="L551" s="57"/>
      <c r="M551" s="57"/>
      <c r="N551" s="57"/>
      <c r="O551" s="57"/>
    </row>
    <row r="552" spans="1:15" x14ac:dyDescent="0.3">
      <c r="A552" s="56"/>
      <c r="B552" s="140"/>
      <c r="C552" s="140"/>
      <c r="D552" s="140"/>
      <c r="E552" s="57"/>
      <c r="F552" s="57"/>
      <c r="G552" s="57"/>
      <c r="H552" s="57"/>
      <c r="I552" s="57"/>
      <c r="J552" s="57"/>
      <c r="K552" s="57"/>
      <c r="L552" s="57"/>
      <c r="M552" s="57"/>
      <c r="N552" s="57"/>
      <c r="O552" s="57"/>
    </row>
    <row r="553" spans="1:15" x14ac:dyDescent="0.3">
      <c r="A553" s="56"/>
      <c r="B553" s="140"/>
      <c r="C553" s="140"/>
      <c r="D553" s="140"/>
      <c r="E553" s="57"/>
      <c r="F553" s="57"/>
      <c r="G553" s="57"/>
      <c r="H553" s="57"/>
      <c r="I553" s="57"/>
      <c r="J553" s="57"/>
      <c r="K553" s="57"/>
      <c r="L553" s="57"/>
      <c r="M553" s="57"/>
      <c r="N553" s="57"/>
      <c r="O553" s="57"/>
    </row>
    <row r="554" spans="1:15" x14ac:dyDescent="0.3">
      <c r="A554" s="56"/>
      <c r="B554" s="140"/>
      <c r="C554" s="140"/>
      <c r="D554" s="140"/>
      <c r="E554" s="57"/>
      <c r="F554" s="57"/>
      <c r="G554" s="57"/>
      <c r="H554" s="57"/>
      <c r="I554" s="57"/>
      <c r="J554" s="57"/>
      <c r="K554" s="57"/>
      <c r="L554" s="57"/>
      <c r="M554" s="57"/>
      <c r="N554" s="57"/>
      <c r="O554" s="57"/>
    </row>
    <row r="555" spans="1:15" x14ac:dyDescent="0.3">
      <c r="A555" s="56"/>
      <c r="B555" s="140"/>
      <c r="C555" s="140"/>
      <c r="D555" s="140"/>
      <c r="E555" s="57"/>
      <c r="F555" s="57"/>
      <c r="G555" s="57"/>
      <c r="H555" s="57"/>
      <c r="I555" s="57"/>
      <c r="J555" s="57"/>
      <c r="K555" s="57"/>
      <c r="L555" s="57"/>
      <c r="M555" s="57"/>
      <c r="N555" s="57"/>
      <c r="O555" s="57"/>
    </row>
    <row r="556" spans="1:15" x14ac:dyDescent="0.3">
      <c r="A556" s="56"/>
      <c r="B556" s="140"/>
      <c r="C556" s="140"/>
      <c r="D556" s="140"/>
      <c r="E556" s="57"/>
      <c r="F556" s="57"/>
      <c r="G556" s="57"/>
      <c r="H556" s="57"/>
      <c r="I556" s="57"/>
      <c r="J556" s="57"/>
      <c r="K556" s="57"/>
      <c r="L556" s="57"/>
      <c r="M556" s="57"/>
      <c r="N556" s="57"/>
      <c r="O556" s="57"/>
    </row>
    <row r="557" spans="1:15" x14ac:dyDescent="0.3">
      <c r="A557" s="56"/>
      <c r="B557" s="140"/>
      <c r="C557" s="140"/>
      <c r="D557" s="140"/>
      <c r="E557" s="57"/>
      <c r="F557" s="57"/>
      <c r="G557" s="57"/>
      <c r="H557" s="57"/>
      <c r="I557" s="57"/>
      <c r="J557" s="57"/>
      <c r="K557" s="57"/>
      <c r="L557" s="57"/>
      <c r="M557" s="57"/>
      <c r="N557" s="57"/>
      <c r="O557" s="57"/>
    </row>
    <row r="558" spans="1:15" x14ac:dyDescent="0.3">
      <c r="A558" s="56"/>
      <c r="B558" s="140"/>
      <c r="C558" s="140"/>
      <c r="D558" s="140"/>
      <c r="E558" s="57"/>
      <c r="F558" s="57"/>
      <c r="G558" s="57"/>
      <c r="H558" s="57"/>
      <c r="I558" s="57"/>
      <c r="J558" s="57"/>
      <c r="K558" s="57"/>
      <c r="L558" s="57"/>
      <c r="M558" s="57"/>
      <c r="N558" s="57"/>
      <c r="O558" s="57"/>
    </row>
    <row r="559" spans="1:15" x14ac:dyDescent="0.3">
      <c r="A559" s="56"/>
      <c r="B559" s="140"/>
      <c r="C559" s="140"/>
      <c r="D559" s="140"/>
      <c r="E559" s="57"/>
      <c r="F559" s="57"/>
      <c r="G559" s="57"/>
      <c r="H559" s="57"/>
      <c r="I559" s="57"/>
      <c r="J559" s="57"/>
      <c r="K559" s="57"/>
      <c r="L559" s="57"/>
      <c r="M559" s="57"/>
      <c r="N559" s="57"/>
      <c r="O559" s="57"/>
    </row>
    <row r="560" spans="1:15" x14ac:dyDescent="0.3">
      <c r="A560" s="56"/>
      <c r="B560" s="140"/>
      <c r="C560" s="140"/>
      <c r="D560" s="140"/>
      <c r="E560" s="57"/>
      <c r="F560" s="57"/>
      <c r="G560" s="57"/>
      <c r="H560" s="57"/>
      <c r="I560" s="57"/>
      <c r="J560" s="57"/>
      <c r="K560" s="57"/>
      <c r="L560" s="57"/>
      <c r="M560" s="57"/>
      <c r="N560" s="57"/>
      <c r="O560" s="57"/>
    </row>
    <row r="561" spans="1:15" x14ac:dyDescent="0.3">
      <c r="A561" s="56"/>
      <c r="B561" s="140"/>
      <c r="C561" s="140"/>
      <c r="D561" s="140"/>
      <c r="E561" s="57"/>
      <c r="F561" s="57"/>
      <c r="G561" s="57"/>
      <c r="H561" s="57"/>
      <c r="I561" s="57"/>
      <c r="J561" s="57"/>
      <c r="K561" s="57"/>
      <c r="L561" s="57"/>
      <c r="M561" s="57"/>
      <c r="N561" s="57"/>
      <c r="O561" s="57"/>
    </row>
    <row r="562" spans="1:15" x14ac:dyDescent="0.3">
      <c r="A562" s="56"/>
      <c r="B562" s="140"/>
      <c r="C562" s="140"/>
      <c r="D562" s="140"/>
      <c r="E562" s="57"/>
      <c r="F562" s="57"/>
      <c r="G562" s="57"/>
      <c r="H562" s="57"/>
      <c r="I562" s="57"/>
      <c r="J562" s="57"/>
      <c r="K562" s="57"/>
      <c r="L562" s="57"/>
      <c r="M562" s="57"/>
      <c r="N562" s="57"/>
      <c r="O562" s="57"/>
    </row>
    <row r="563" spans="1:15" x14ac:dyDescent="0.3">
      <c r="A563" s="56"/>
      <c r="B563" s="140"/>
      <c r="C563" s="140"/>
      <c r="D563" s="140"/>
      <c r="E563" s="57"/>
      <c r="F563" s="57"/>
      <c r="G563" s="57"/>
      <c r="H563" s="57"/>
      <c r="I563" s="57"/>
      <c r="J563" s="57"/>
      <c r="K563" s="57"/>
      <c r="L563" s="57"/>
      <c r="M563" s="57"/>
      <c r="N563" s="57"/>
      <c r="O563" s="57"/>
    </row>
    <row r="564" spans="1:15" x14ac:dyDescent="0.3">
      <c r="A564" s="56"/>
      <c r="B564" s="140"/>
      <c r="C564" s="140"/>
      <c r="D564" s="140"/>
      <c r="E564" s="57"/>
      <c r="F564" s="57"/>
      <c r="G564" s="57"/>
      <c r="H564" s="57"/>
      <c r="I564" s="57"/>
      <c r="J564" s="57"/>
      <c r="K564" s="57"/>
      <c r="L564" s="57"/>
      <c r="M564" s="57"/>
      <c r="N564" s="57"/>
      <c r="O564" s="57"/>
    </row>
    <row r="565" spans="1:15" x14ac:dyDescent="0.3">
      <c r="A565" s="56"/>
      <c r="B565" s="140"/>
      <c r="C565" s="140"/>
      <c r="D565" s="140"/>
      <c r="E565" s="57"/>
      <c r="F565" s="57"/>
      <c r="G565" s="57"/>
      <c r="H565" s="57"/>
      <c r="I565" s="57"/>
      <c r="J565" s="57"/>
      <c r="K565" s="57"/>
      <c r="L565" s="57"/>
      <c r="M565" s="57"/>
      <c r="N565" s="57"/>
      <c r="O565" s="57"/>
    </row>
    <row r="566" spans="1:15" x14ac:dyDescent="0.3">
      <c r="A566" s="56"/>
      <c r="B566" s="140"/>
      <c r="C566" s="140"/>
      <c r="D566" s="140"/>
      <c r="E566" s="57"/>
      <c r="F566" s="57"/>
      <c r="G566" s="57"/>
      <c r="H566" s="57"/>
      <c r="I566" s="57"/>
      <c r="J566" s="57"/>
      <c r="K566" s="57"/>
      <c r="L566" s="57"/>
      <c r="M566" s="57"/>
      <c r="N566" s="57"/>
      <c r="O566" s="57"/>
    </row>
    <row r="567" spans="1:15" x14ac:dyDescent="0.3">
      <c r="A567" s="56"/>
      <c r="B567" s="140"/>
      <c r="C567" s="140"/>
      <c r="D567" s="140"/>
      <c r="E567" s="57"/>
      <c r="F567" s="57"/>
      <c r="G567" s="57"/>
      <c r="H567" s="57"/>
      <c r="I567" s="57"/>
      <c r="J567" s="57"/>
      <c r="K567" s="57"/>
      <c r="L567" s="57"/>
      <c r="M567" s="57"/>
      <c r="N567" s="57"/>
      <c r="O567" s="57"/>
    </row>
    <row r="568" spans="1:15" x14ac:dyDescent="0.3">
      <c r="A568" s="56"/>
      <c r="B568" s="140"/>
      <c r="C568" s="140"/>
      <c r="D568" s="140"/>
      <c r="E568" s="57"/>
      <c r="F568" s="57"/>
      <c r="G568" s="57"/>
      <c r="H568" s="57"/>
      <c r="I568" s="57"/>
      <c r="J568" s="57"/>
      <c r="K568" s="57"/>
      <c r="L568" s="57"/>
      <c r="M568" s="57"/>
      <c r="N568" s="57"/>
      <c r="O568" s="57"/>
    </row>
    <row r="569" spans="1:15" x14ac:dyDescent="0.3">
      <c r="A569" s="56"/>
      <c r="B569" s="140"/>
      <c r="C569" s="140"/>
      <c r="D569" s="140"/>
      <c r="E569" s="57"/>
      <c r="F569" s="57"/>
      <c r="G569" s="57"/>
      <c r="H569" s="57"/>
      <c r="I569" s="57"/>
      <c r="J569" s="57"/>
      <c r="K569" s="57"/>
      <c r="L569" s="57"/>
      <c r="M569" s="57"/>
      <c r="N569" s="57"/>
      <c r="O569" s="57"/>
    </row>
    <row r="570" spans="1:15" x14ac:dyDescent="0.3">
      <c r="A570" s="56"/>
      <c r="B570" s="140"/>
      <c r="C570" s="140"/>
      <c r="D570" s="140"/>
      <c r="E570" s="57"/>
      <c r="F570" s="57"/>
      <c r="G570" s="57"/>
      <c r="H570" s="57"/>
      <c r="I570" s="57"/>
      <c r="J570" s="57"/>
      <c r="K570" s="57"/>
      <c r="L570" s="57"/>
      <c r="M570" s="57"/>
      <c r="N570" s="57"/>
      <c r="O570" s="57"/>
    </row>
    <row r="571" spans="1:15" x14ac:dyDescent="0.3">
      <c r="A571" s="56"/>
      <c r="B571" s="140"/>
      <c r="C571" s="140"/>
      <c r="D571" s="140"/>
      <c r="E571" s="57"/>
      <c r="F571" s="57"/>
      <c r="G571" s="57"/>
      <c r="H571" s="57"/>
      <c r="I571" s="57"/>
      <c r="J571" s="57"/>
      <c r="K571" s="57"/>
      <c r="L571" s="57"/>
      <c r="M571" s="57"/>
      <c r="N571" s="57"/>
      <c r="O571" s="57"/>
    </row>
    <row r="572" spans="1:15" x14ac:dyDescent="0.3">
      <c r="A572" s="56"/>
      <c r="B572" s="140"/>
      <c r="C572" s="140"/>
      <c r="D572" s="140"/>
      <c r="E572" s="57"/>
      <c r="F572" s="57"/>
      <c r="G572" s="57"/>
      <c r="H572" s="57"/>
      <c r="I572" s="57"/>
      <c r="J572" s="57"/>
      <c r="K572" s="57"/>
      <c r="L572" s="57"/>
      <c r="M572" s="57"/>
      <c r="N572" s="57"/>
      <c r="O572" s="57"/>
    </row>
    <row r="573" spans="1:15" x14ac:dyDescent="0.3">
      <c r="A573" s="56"/>
      <c r="B573" s="140"/>
      <c r="C573" s="140"/>
      <c r="D573" s="140"/>
      <c r="E573" s="57"/>
      <c r="F573" s="57"/>
      <c r="G573" s="57"/>
      <c r="H573" s="57"/>
      <c r="I573" s="57"/>
      <c r="J573" s="57"/>
      <c r="K573" s="57"/>
      <c r="L573" s="57"/>
      <c r="M573" s="57"/>
      <c r="N573" s="57"/>
      <c r="O573" s="57"/>
    </row>
    <row r="574" spans="1:15" x14ac:dyDescent="0.3">
      <c r="A574" s="56"/>
      <c r="B574" s="140"/>
      <c r="C574" s="140"/>
      <c r="D574" s="140"/>
      <c r="E574" s="57"/>
      <c r="F574" s="57"/>
      <c r="G574" s="57"/>
      <c r="H574" s="57"/>
      <c r="I574" s="57"/>
      <c r="J574" s="57"/>
      <c r="K574" s="57"/>
      <c r="L574" s="57"/>
      <c r="M574" s="57"/>
      <c r="N574" s="57"/>
      <c r="O574" s="57"/>
    </row>
    <row r="575" spans="1:15" x14ac:dyDescent="0.3">
      <c r="A575" s="56"/>
      <c r="B575" s="140"/>
      <c r="C575" s="140"/>
      <c r="D575" s="140"/>
      <c r="E575" s="57"/>
      <c r="F575" s="57"/>
      <c r="G575" s="57"/>
      <c r="H575" s="57"/>
      <c r="I575" s="57"/>
      <c r="J575" s="57"/>
      <c r="K575" s="57"/>
      <c r="L575" s="57"/>
      <c r="M575" s="57"/>
      <c r="N575" s="57"/>
      <c r="O575" s="57"/>
    </row>
    <row r="576" spans="1:15" x14ac:dyDescent="0.3">
      <c r="A576" s="56"/>
      <c r="B576" s="140"/>
      <c r="C576" s="140"/>
      <c r="D576" s="140"/>
      <c r="E576" s="57"/>
      <c r="F576" s="57"/>
      <c r="G576" s="57"/>
      <c r="H576" s="57"/>
      <c r="I576" s="57"/>
      <c r="J576" s="57"/>
      <c r="K576" s="57"/>
      <c r="L576" s="57"/>
      <c r="M576" s="57"/>
      <c r="N576" s="57"/>
      <c r="O576" s="57"/>
    </row>
    <row r="577" spans="1:15" x14ac:dyDescent="0.3">
      <c r="A577" s="56"/>
      <c r="B577" s="140"/>
      <c r="C577" s="140"/>
      <c r="D577" s="140"/>
      <c r="E577" s="57"/>
      <c r="F577" s="57"/>
      <c r="G577" s="57"/>
      <c r="H577" s="57"/>
      <c r="I577" s="57"/>
      <c r="J577" s="57"/>
      <c r="K577" s="57"/>
      <c r="L577" s="57"/>
      <c r="M577" s="57"/>
      <c r="N577" s="57"/>
      <c r="O577" s="57"/>
    </row>
    <row r="578" spans="1:15" x14ac:dyDescent="0.3">
      <c r="A578" s="56"/>
      <c r="B578" s="140"/>
      <c r="C578" s="140"/>
      <c r="D578" s="140"/>
      <c r="E578" s="57"/>
      <c r="F578" s="57"/>
      <c r="G578" s="57"/>
      <c r="H578" s="57"/>
      <c r="I578" s="57"/>
      <c r="J578" s="57"/>
      <c r="K578" s="57"/>
      <c r="L578" s="57"/>
      <c r="M578" s="57"/>
      <c r="N578" s="57"/>
      <c r="O578" s="57"/>
    </row>
    <row r="579" spans="1:15" x14ac:dyDescent="0.3">
      <c r="A579" s="56"/>
      <c r="B579" s="140"/>
      <c r="C579" s="140"/>
      <c r="D579" s="140"/>
      <c r="E579" s="57"/>
      <c r="F579" s="57"/>
      <c r="G579" s="57"/>
      <c r="H579" s="57"/>
      <c r="I579" s="57"/>
      <c r="J579" s="57"/>
      <c r="K579" s="57"/>
      <c r="L579" s="57"/>
      <c r="M579" s="57"/>
      <c r="N579" s="57"/>
      <c r="O579" s="57"/>
    </row>
    <row r="580" spans="1:15" x14ac:dyDescent="0.3">
      <c r="A580" s="56"/>
      <c r="B580" s="140"/>
      <c r="C580" s="140"/>
      <c r="D580" s="140"/>
      <c r="E580" s="57"/>
      <c r="F580" s="57"/>
      <c r="G580" s="57"/>
      <c r="H580" s="57"/>
      <c r="I580" s="57"/>
      <c r="J580" s="57"/>
      <c r="K580" s="57"/>
      <c r="L580" s="57"/>
      <c r="M580" s="57"/>
      <c r="N580" s="57"/>
      <c r="O580" s="57"/>
    </row>
    <row r="581" spans="1:15" x14ac:dyDescent="0.3">
      <c r="A581" s="56"/>
      <c r="B581" s="140"/>
      <c r="C581" s="140"/>
      <c r="D581" s="140"/>
      <c r="E581" s="57"/>
      <c r="F581" s="57"/>
      <c r="G581" s="57"/>
      <c r="H581" s="57"/>
      <c r="I581" s="57"/>
      <c r="J581" s="57"/>
      <c r="K581" s="57"/>
      <c r="L581" s="57"/>
      <c r="M581" s="57"/>
      <c r="N581" s="57"/>
      <c r="O581" s="57"/>
    </row>
    <row r="582" spans="1:15" x14ac:dyDescent="0.3">
      <c r="A582" s="56"/>
      <c r="B582" s="140"/>
      <c r="C582" s="140"/>
      <c r="D582" s="140"/>
      <c r="E582" s="57"/>
      <c r="F582" s="57"/>
      <c r="G582" s="57"/>
      <c r="H582" s="57"/>
      <c r="I582" s="57"/>
      <c r="J582" s="57"/>
      <c r="K582" s="57"/>
      <c r="L582" s="57"/>
      <c r="M582" s="57"/>
      <c r="N582" s="57"/>
      <c r="O582" s="57"/>
    </row>
    <row r="583" spans="1:15" x14ac:dyDescent="0.3">
      <c r="A583" s="56"/>
      <c r="B583" s="140"/>
      <c r="C583" s="140"/>
      <c r="D583" s="140"/>
      <c r="E583" s="57"/>
      <c r="F583" s="57"/>
      <c r="G583" s="57"/>
      <c r="H583" s="57"/>
      <c r="I583" s="57"/>
      <c r="J583" s="57"/>
      <c r="K583" s="57"/>
      <c r="L583" s="57"/>
      <c r="M583" s="57"/>
      <c r="N583" s="57"/>
      <c r="O583" s="57"/>
    </row>
    <row r="584" spans="1:15" x14ac:dyDescent="0.3">
      <c r="A584" s="56"/>
      <c r="B584" s="140"/>
      <c r="C584" s="140"/>
      <c r="D584" s="140"/>
      <c r="E584" s="57"/>
      <c r="F584" s="57"/>
      <c r="G584" s="57"/>
      <c r="H584" s="57"/>
      <c r="I584" s="57"/>
      <c r="J584" s="57"/>
      <c r="K584" s="57"/>
      <c r="L584" s="57"/>
      <c r="M584" s="57"/>
      <c r="N584" s="57"/>
      <c r="O584" s="57"/>
    </row>
    <row r="585" spans="1:15" x14ac:dyDescent="0.3">
      <c r="A585" s="56"/>
      <c r="B585" s="140"/>
      <c r="C585" s="140"/>
      <c r="D585" s="140"/>
      <c r="E585" s="57"/>
      <c r="F585" s="57"/>
      <c r="G585" s="57"/>
      <c r="H585" s="57"/>
      <c r="I585" s="57"/>
      <c r="J585" s="57"/>
      <c r="K585" s="57"/>
      <c r="L585" s="57"/>
      <c r="M585" s="57"/>
      <c r="N585" s="57"/>
      <c r="O585" s="57"/>
    </row>
    <row r="586" spans="1:15" x14ac:dyDescent="0.3">
      <c r="A586" s="56"/>
      <c r="B586" s="140"/>
      <c r="C586" s="140"/>
      <c r="D586" s="140"/>
      <c r="E586" s="57"/>
      <c r="F586" s="57"/>
      <c r="G586" s="57"/>
      <c r="H586" s="57"/>
      <c r="I586" s="57"/>
      <c r="J586" s="57"/>
      <c r="K586" s="57"/>
      <c r="L586" s="57"/>
      <c r="M586" s="57"/>
      <c r="N586" s="57"/>
      <c r="O586" s="57"/>
    </row>
    <row r="587" spans="1:15" x14ac:dyDescent="0.3">
      <c r="A587" s="56"/>
      <c r="B587" s="140"/>
      <c r="C587" s="140"/>
      <c r="D587" s="140"/>
      <c r="E587" s="57"/>
      <c r="F587" s="57"/>
      <c r="G587" s="57"/>
      <c r="H587" s="57"/>
      <c r="I587" s="57"/>
      <c r="J587" s="57"/>
      <c r="K587" s="57"/>
      <c r="L587" s="57"/>
      <c r="M587" s="57"/>
      <c r="N587" s="57"/>
      <c r="O587" s="57"/>
    </row>
    <row r="588" spans="1:15" x14ac:dyDescent="0.3">
      <c r="A588" s="56"/>
      <c r="B588" s="140"/>
      <c r="C588" s="140"/>
      <c r="D588" s="140"/>
      <c r="E588" s="57"/>
      <c r="F588" s="57"/>
      <c r="G588" s="57"/>
      <c r="H588" s="57"/>
      <c r="I588" s="57"/>
      <c r="J588" s="57"/>
      <c r="K588" s="57"/>
      <c r="L588" s="57"/>
      <c r="M588" s="57"/>
      <c r="N588" s="57"/>
      <c r="O588" s="57"/>
    </row>
    <row r="589" spans="1:15" x14ac:dyDescent="0.3">
      <c r="A589" s="56"/>
      <c r="B589" s="140"/>
      <c r="C589" s="140"/>
      <c r="D589" s="140"/>
      <c r="E589" s="57"/>
      <c r="F589" s="57"/>
      <c r="G589" s="57"/>
      <c r="H589" s="57"/>
      <c r="I589" s="57"/>
      <c r="J589" s="57"/>
      <c r="K589" s="57"/>
      <c r="L589" s="57"/>
      <c r="M589" s="57"/>
      <c r="N589" s="57"/>
      <c r="O589" s="57"/>
    </row>
    <row r="590" spans="1:15" x14ac:dyDescent="0.3">
      <c r="A590" s="56"/>
      <c r="B590" s="140"/>
      <c r="C590" s="140"/>
      <c r="D590" s="140"/>
      <c r="E590" s="57"/>
      <c r="F590" s="57"/>
      <c r="G590" s="57"/>
      <c r="H590" s="57"/>
      <c r="I590" s="57"/>
      <c r="J590" s="57"/>
      <c r="K590" s="57"/>
      <c r="L590" s="57"/>
      <c r="M590" s="57"/>
      <c r="N590" s="57"/>
      <c r="O590" s="57"/>
    </row>
    <row r="591" spans="1:15" x14ac:dyDescent="0.3">
      <c r="A591" s="56"/>
      <c r="B591" s="140"/>
      <c r="C591" s="140"/>
      <c r="D591" s="140"/>
      <c r="E591" s="57"/>
      <c r="F591" s="57"/>
      <c r="G591" s="57"/>
      <c r="H591" s="57"/>
      <c r="I591" s="57"/>
      <c r="J591" s="57"/>
      <c r="K591" s="57"/>
      <c r="L591" s="57"/>
      <c r="M591" s="57"/>
      <c r="N591" s="57"/>
      <c r="O591" s="57"/>
    </row>
    <row r="592" spans="1:15" x14ac:dyDescent="0.3">
      <c r="A592" s="56"/>
      <c r="B592" s="140"/>
      <c r="C592" s="140"/>
      <c r="D592" s="140"/>
      <c r="E592" s="57"/>
      <c r="F592" s="57"/>
      <c r="G592" s="57"/>
      <c r="H592" s="57"/>
      <c r="I592" s="57"/>
      <c r="J592" s="57"/>
      <c r="K592" s="57"/>
      <c r="L592" s="57"/>
      <c r="M592" s="57"/>
      <c r="N592" s="57"/>
      <c r="O592" s="57"/>
    </row>
    <row r="593" spans="1:15" x14ac:dyDescent="0.3">
      <c r="A593" s="56"/>
      <c r="B593" s="140"/>
      <c r="C593" s="140"/>
      <c r="D593" s="140"/>
      <c r="E593" s="57"/>
      <c r="F593" s="57"/>
      <c r="G593" s="57"/>
      <c r="H593" s="57"/>
      <c r="I593" s="57"/>
      <c r="J593" s="57"/>
      <c r="K593" s="57"/>
      <c r="L593" s="57"/>
      <c r="M593" s="57"/>
      <c r="N593" s="57"/>
      <c r="O593" s="57"/>
    </row>
    <row r="594" spans="1:15" x14ac:dyDescent="0.3">
      <c r="A594" s="56"/>
      <c r="B594" s="140"/>
      <c r="C594" s="140"/>
      <c r="D594" s="140"/>
      <c r="E594" s="57"/>
      <c r="F594" s="57"/>
      <c r="G594" s="57"/>
      <c r="H594" s="57"/>
      <c r="I594" s="57"/>
      <c r="J594" s="57"/>
      <c r="K594" s="57"/>
      <c r="L594" s="57"/>
      <c r="M594" s="57"/>
      <c r="N594" s="57"/>
      <c r="O594" s="57"/>
    </row>
    <row r="595" spans="1:15" x14ac:dyDescent="0.3">
      <c r="A595" s="56"/>
      <c r="B595" s="140"/>
      <c r="C595" s="140"/>
      <c r="D595" s="140"/>
      <c r="E595" s="57"/>
      <c r="F595" s="57"/>
      <c r="G595" s="57"/>
      <c r="H595" s="57"/>
      <c r="I595" s="57"/>
      <c r="J595" s="57"/>
      <c r="K595" s="57"/>
      <c r="L595" s="57"/>
      <c r="M595" s="57"/>
      <c r="N595" s="57"/>
      <c r="O595" s="57"/>
    </row>
    <row r="596" spans="1:15" x14ac:dyDescent="0.3">
      <c r="A596" s="56"/>
      <c r="B596" s="140"/>
      <c r="C596" s="140"/>
      <c r="D596" s="140"/>
      <c r="E596" s="57"/>
      <c r="F596" s="57"/>
      <c r="G596" s="57"/>
      <c r="H596" s="57"/>
      <c r="I596" s="57"/>
      <c r="J596" s="57"/>
      <c r="K596" s="57"/>
      <c r="L596" s="57"/>
      <c r="M596" s="57"/>
      <c r="N596" s="57"/>
      <c r="O596" s="57"/>
    </row>
    <row r="597" spans="1:15" x14ac:dyDescent="0.3">
      <c r="A597" s="56"/>
      <c r="B597" s="140"/>
      <c r="C597" s="140"/>
      <c r="D597" s="140"/>
      <c r="E597" s="57"/>
      <c r="F597" s="57"/>
      <c r="G597" s="57"/>
      <c r="H597" s="57"/>
      <c r="I597" s="57"/>
      <c r="J597" s="57"/>
      <c r="K597" s="57"/>
      <c r="L597" s="57"/>
      <c r="M597" s="57"/>
      <c r="N597" s="57"/>
      <c r="O597" s="57"/>
    </row>
    <row r="598" spans="1:15" x14ac:dyDescent="0.3">
      <c r="A598" s="56"/>
      <c r="B598" s="140"/>
      <c r="C598" s="140"/>
      <c r="D598" s="140"/>
      <c r="E598" s="57"/>
      <c r="F598" s="57"/>
      <c r="G598" s="57"/>
      <c r="H598" s="57"/>
      <c r="I598" s="57"/>
      <c r="J598" s="57"/>
      <c r="K598" s="57"/>
      <c r="L598" s="57"/>
      <c r="M598" s="57"/>
      <c r="N598" s="57"/>
      <c r="O598" s="57"/>
    </row>
    <row r="599" spans="1:15" x14ac:dyDescent="0.3">
      <c r="A599" s="56"/>
      <c r="B599" s="140"/>
      <c r="C599" s="140"/>
      <c r="D599" s="140"/>
      <c r="E599" s="57"/>
      <c r="F599" s="57"/>
      <c r="G599" s="57"/>
      <c r="H599" s="57"/>
      <c r="I599" s="57"/>
      <c r="J599" s="57"/>
      <c r="K599" s="57"/>
      <c r="L599" s="57"/>
      <c r="M599" s="57"/>
      <c r="N599" s="57"/>
      <c r="O599" s="57"/>
    </row>
    <row r="600" spans="1:15" x14ac:dyDescent="0.3">
      <c r="A600" s="56"/>
      <c r="B600" s="140"/>
      <c r="C600" s="140"/>
      <c r="D600" s="140"/>
      <c r="E600" s="57"/>
      <c r="F600" s="57"/>
      <c r="G600" s="57"/>
      <c r="H600" s="57"/>
      <c r="I600" s="57"/>
      <c r="J600" s="57"/>
      <c r="K600" s="57"/>
      <c r="L600" s="57"/>
      <c r="M600" s="57"/>
      <c r="N600" s="57"/>
      <c r="O600" s="57"/>
    </row>
    <row r="601" spans="1:15" x14ac:dyDescent="0.3">
      <c r="A601" s="56"/>
      <c r="B601" s="140"/>
      <c r="C601" s="140"/>
      <c r="D601" s="140"/>
      <c r="E601" s="57"/>
      <c r="F601" s="57"/>
      <c r="G601" s="57"/>
      <c r="H601" s="57"/>
      <c r="I601" s="57"/>
      <c r="J601" s="57"/>
      <c r="K601" s="57"/>
      <c r="L601" s="57"/>
      <c r="M601" s="57"/>
      <c r="N601" s="57"/>
      <c r="O601" s="57"/>
    </row>
    <row r="602" spans="1:15" x14ac:dyDescent="0.3">
      <c r="A602" s="56"/>
      <c r="B602" s="140"/>
      <c r="C602" s="140"/>
      <c r="D602" s="140"/>
      <c r="E602" s="57"/>
      <c r="F602" s="57"/>
      <c r="G602" s="57"/>
      <c r="H602" s="57"/>
      <c r="I602" s="57"/>
      <c r="J602" s="57"/>
      <c r="K602" s="57"/>
      <c r="L602" s="57"/>
      <c r="M602" s="57"/>
      <c r="N602" s="57"/>
      <c r="O602" s="57"/>
    </row>
    <row r="603" spans="1:15" x14ac:dyDescent="0.3">
      <c r="A603" s="56"/>
      <c r="B603" s="140"/>
      <c r="C603" s="140"/>
      <c r="D603" s="140"/>
      <c r="E603" s="57"/>
      <c r="F603" s="57"/>
      <c r="G603" s="57"/>
      <c r="H603" s="57"/>
      <c r="I603" s="57"/>
      <c r="J603" s="57"/>
      <c r="K603" s="57"/>
      <c r="L603" s="57"/>
      <c r="M603" s="57"/>
      <c r="N603" s="57"/>
      <c r="O603" s="57"/>
    </row>
    <row r="604" spans="1:15" x14ac:dyDescent="0.3">
      <c r="A604" s="56"/>
      <c r="B604" s="140"/>
      <c r="C604" s="140"/>
      <c r="D604" s="140"/>
      <c r="E604" s="57"/>
      <c r="F604" s="57"/>
      <c r="G604" s="57"/>
      <c r="H604" s="57"/>
      <c r="I604" s="57"/>
      <c r="J604" s="57"/>
      <c r="K604" s="57"/>
      <c r="L604" s="57"/>
      <c r="M604" s="57"/>
      <c r="N604" s="57"/>
      <c r="O604" s="57"/>
    </row>
    <row r="605" spans="1:15" x14ac:dyDescent="0.3">
      <c r="A605" s="56"/>
      <c r="B605" s="140"/>
      <c r="C605" s="140"/>
      <c r="D605" s="140"/>
      <c r="E605" s="57"/>
      <c r="F605" s="57"/>
      <c r="G605" s="57"/>
      <c r="H605" s="57"/>
      <c r="I605" s="57"/>
      <c r="J605" s="57"/>
      <c r="K605" s="57"/>
      <c r="L605" s="57"/>
      <c r="M605" s="57"/>
      <c r="N605" s="57"/>
      <c r="O605" s="57"/>
    </row>
    <row r="606" spans="1:15" x14ac:dyDescent="0.3">
      <c r="A606" s="56"/>
      <c r="B606" s="140"/>
      <c r="C606" s="140"/>
      <c r="D606" s="140"/>
      <c r="E606" s="57"/>
      <c r="F606" s="57"/>
      <c r="G606" s="57"/>
      <c r="H606" s="57"/>
      <c r="I606" s="57"/>
      <c r="J606" s="57"/>
      <c r="K606" s="57"/>
      <c r="L606" s="57"/>
      <c r="M606" s="57"/>
      <c r="N606" s="57"/>
      <c r="O606" s="57"/>
    </row>
    <row r="607" spans="1:15" x14ac:dyDescent="0.3">
      <c r="A607" s="56"/>
      <c r="B607" s="140"/>
      <c r="C607" s="140"/>
      <c r="D607" s="140"/>
      <c r="E607" s="57"/>
      <c r="F607" s="57"/>
      <c r="G607" s="57"/>
      <c r="H607" s="57"/>
      <c r="I607" s="57"/>
      <c r="J607" s="57"/>
      <c r="K607" s="57"/>
      <c r="L607" s="57"/>
      <c r="M607" s="57"/>
      <c r="N607" s="57"/>
      <c r="O607" s="57"/>
    </row>
    <row r="608" spans="1:15" x14ac:dyDescent="0.3">
      <c r="A608" s="56"/>
      <c r="B608" s="140"/>
      <c r="C608" s="140"/>
      <c r="D608" s="140"/>
      <c r="E608" s="57"/>
      <c r="F608" s="57"/>
      <c r="G608" s="57"/>
      <c r="H608" s="57"/>
      <c r="I608" s="57"/>
      <c r="J608" s="57"/>
      <c r="K608" s="57"/>
      <c r="L608" s="57"/>
      <c r="M608" s="57"/>
      <c r="N608" s="57"/>
      <c r="O608" s="57"/>
    </row>
    <row r="609" spans="1:15" x14ac:dyDescent="0.3">
      <c r="A609" s="56"/>
      <c r="B609" s="140"/>
      <c r="C609" s="140"/>
      <c r="D609" s="140"/>
      <c r="E609" s="57"/>
      <c r="F609" s="57"/>
      <c r="G609" s="57"/>
      <c r="H609" s="57"/>
      <c r="I609" s="57"/>
      <c r="J609" s="57"/>
      <c r="K609" s="57"/>
      <c r="L609" s="57"/>
      <c r="M609" s="57"/>
      <c r="N609" s="57"/>
      <c r="O609" s="57"/>
    </row>
    <row r="610" spans="1:15" x14ac:dyDescent="0.3">
      <c r="A610" s="56"/>
      <c r="B610" s="140"/>
      <c r="C610" s="140"/>
      <c r="D610" s="140"/>
      <c r="E610" s="57"/>
      <c r="F610" s="57"/>
      <c r="G610" s="57"/>
      <c r="H610" s="57"/>
      <c r="I610" s="57"/>
      <c r="J610" s="57"/>
      <c r="K610" s="57"/>
      <c r="L610" s="57"/>
      <c r="M610" s="57"/>
      <c r="N610" s="57"/>
      <c r="O610" s="57"/>
    </row>
    <row r="611" spans="1:15" x14ac:dyDescent="0.3">
      <c r="A611" s="56"/>
      <c r="B611" s="140"/>
      <c r="C611" s="140"/>
      <c r="D611" s="140"/>
      <c r="E611" s="57"/>
      <c r="F611" s="57"/>
      <c r="G611" s="57"/>
      <c r="H611" s="57"/>
      <c r="I611" s="57"/>
      <c r="J611" s="57"/>
      <c r="K611" s="57"/>
      <c r="L611" s="57"/>
      <c r="M611" s="57"/>
      <c r="N611" s="57"/>
      <c r="O611" s="57"/>
    </row>
    <row r="612" spans="1:15" x14ac:dyDescent="0.3">
      <c r="A612" s="56"/>
      <c r="B612" s="140"/>
      <c r="C612" s="140"/>
      <c r="D612" s="140"/>
      <c r="E612" s="57"/>
      <c r="F612" s="57"/>
      <c r="G612" s="57"/>
      <c r="H612" s="57"/>
      <c r="I612" s="57"/>
      <c r="J612" s="57"/>
      <c r="K612" s="57"/>
      <c r="L612" s="57"/>
      <c r="M612" s="57"/>
      <c r="N612" s="57"/>
      <c r="O612" s="57"/>
    </row>
    <row r="613" spans="1:15" x14ac:dyDescent="0.3">
      <c r="A613" s="56"/>
      <c r="B613" s="140"/>
      <c r="C613" s="140"/>
      <c r="D613" s="140"/>
      <c r="E613" s="57"/>
      <c r="F613" s="57"/>
      <c r="G613" s="57"/>
      <c r="H613" s="57"/>
      <c r="I613" s="57"/>
      <c r="J613" s="57"/>
      <c r="K613" s="57"/>
      <c r="L613" s="57"/>
      <c r="M613" s="57"/>
      <c r="N613" s="57"/>
      <c r="O613" s="57"/>
    </row>
    <row r="614" spans="1:15" x14ac:dyDescent="0.3">
      <c r="A614" s="56"/>
      <c r="B614" s="140"/>
      <c r="C614" s="140"/>
      <c r="D614" s="140"/>
      <c r="E614" s="57"/>
      <c r="F614" s="57"/>
      <c r="G614" s="57"/>
      <c r="H614" s="57"/>
      <c r="I614" s="57"/>
      <c r="J614" s="57"/>
      <c r="K614" s="57"/>
      <c r="L614" s="57"/>
      <c r="M614" s="57"/>
      <c r="N614" s="57"/>
      <c r="O614" s="57"/>
    </row>
    <row r="615" spans="1:15" x14ac:dyDescent="0.3">
      <c r="A615" s="56"/>
      <c r="B615" s="140"/>
      <c r="C615" s="140"/>
      <c r="D615" s="140"/>
      <c r="E615" s="57"/>
      <c r="F615" s="57"/>
      <c r="G615" s="57"/>
      <c r="H615" s="57"/>
      <c r="I615" s="57"/>
      <c r="J615" s="57"/>
      <c r="K615" s="57"/>
      <c r="L615" s="57"/>
      <c r="M615" s="57"/>
      <c r="N615" s="57"/>
      <c r="O615" s="57"/>
    </row>
    <row r="616" spans="1:15" x14ac:dyDescent="0.3">
      <c r="A616" s="56"/>
      <c r="B616" s="140"/>
      <c r="C616" s="140"/>
      <c r="D616" s="140"/>
      <c r="E616" s="57"/>
      <c r="F616" s="57"/>
      <c r="G616" s="57"/>
      <c r="H616" s="57"/>
      <c r="I616" s="57"/>
      <c r="J616" s="57"/>
      <c r="K616" s="57"/>
      <c r="L616" s="57"/>
      <c r="M616" s="57"/>
      <c r="N616" s="57"/>
      <c r="O616" s="57"/>
    </row>
    <row r="617" spans="1:15" x14ac:dyDescent="0.3">
      <c r="A617" s="56"/>
      <c r="B617" s="140"/>
      <c r="C617" s="140"/>
      <c r="D617" s="140"/>
      <c r="E617" s="57"/>
      <c r="F617" s="57"/>
      <c r="G617" s="57"/>
      <c r="H617" s="57"/>
      <c r="I617" s="57"/>
      <c r="J617" s="57"/>
      <c r="K617" s="57"/>
      <c r="L617" s="57"/>
      <c r="M617" s="57"/>
      <c r="N617" s="57"/>
      <c r="O617" s="57"/>
    </row>
    <row r="618" spans="1:15" x14ac:dyDescent="0.3">
      <c r="A618" s="56"/>
      <c r="B618" s="140"/>
      <c r="C618" s="140"/>
      <c r="D618" s="140"/>
      <c r="E618" s="57"/>
      <c r="F618" s="57"/>
      <c r="G618" s="57"/>
      <c r="H618" s="57"/>
      <c r="I618" s="57"/>
      <c r="J618" s="57"/>
      <c r="K618" s="57"/>
      <c r="L618" s="57"/>
      <c r="M618" s="57"/>
      <c r="N618" s="57"/>
      <c r="O618" s="57"/>
    </row>
    <row r="619" spans="1:15" x14ac:dyDescent="0.3">
      <c r="A619" s="56"/>
      <c r="B619" s="140"/>
      <c r="C619" s="140"/>
      <c r="D619" s="140"/>
      <c r="E619" s="57"/>
      <c r="F619" s="57"/>
      <c r="G619" s="57"/>
      <c r="H619" s="57"/>
      <c r="I619" s="57"/>
      <c r="J619" s="57"/>
      <c r="K619" s="57"/>
      <c r="L619" s="57"/>
      <c r="M619" s="57"/>
      <c r="N619" s="57"/>
      <c r="O619" s="57"/>
    </row>
    <row r="620" spans="1:15" x14ac:dyDescent="0.3">
      <c r="A620" s="56"/>
      <c r="B620" s="140"/>
      <c r="C620" s="140"/>
      <c r="D620" s="140"/>
      <c r="E620" s="57"/>
      <c r="F620" s="57"/>
      <c r="G620" s="57"/>
      <c r="H620" s="57"/>
      <c r="I620" s="57"/>
      <c r="J620" s="57"/>
      <c r="K620" s="57"/>
      <c r="L620" s="57"/>
      <c r="M620" s="57"/>
      <c r="N620" s="57"/>
      <c r="O620" s="57"/>
    </row>
    <row r="621" spans="1:15" x14ac:dyDescent="0.3">
      <c r="A621" s="56"/>
      <c r="B621" s="140"/>
      <c r="C621" s="140"/>
      <c r="D621" s="140"/>
      <c r="E621" s="57"/>
      <c r="F621" s="57"/>
      <c r="G621" s="57"/>
      <c r="H621" s="57"/>
      <c r="I621" s="57"/>
      <c r="J621" s="57"/>
      <c r="K621" s="57"/>
      <c r="L621" s="57"/>
      <c r="M621" s="57"/>
      <c r="N621" s="57"/>
      <c r="O621" s="57"/>
    </row>
    <row r="622" spans="1:15" x14ac:dyDescent="0.3">
      <c r="A622" s="56"/>
      <c r="B622" s="140"/>
      <c r="C622" s="140"/>
      <c r="D622" s="140"/>
      <c r="E622" s="57"/>
      <c r="F622" s="57"/>
      <c r="G622" s="57"/>
      <c r="H622" s="57"/>
      <c r="I622" s="57"/>
      <c r="J622" s="57"/>
      <c r="K622" s="57"/>
      <c r="L622" s="57"/>
      <c r="M622" s="57"/>
      <c r="N622" s="57"/>
      <c r="O622" s="57"/>
    </row>
    <row r="623" spans="1:15" x14ac:dyDescent="0.3">
      <c r="A623" s="56"/>
      <c r="B623" s="140"/>
      <c r="C623" s="140"/>
      <c r="D623" s="140"/>
      <c r="E623" s="57"/>
      <c r="F623" s="57"/>
      <c r="G623" s="57"/>
      <c r="H623" s="57"/>
      <c r="I623" s="57"/>
      <c r="J623" s="57"/>
      <c r="K623" s="57"/>
      <c r="L623" s="57"/>
      <c r="M623" s="57"/>
      <c r="N623" s="57"/>
      <c r="O623" s="57"/>
    </row>
    <row r="624" spans="1:15" x14ac:dyDescent="0.3">
      <c r="A624" s="56"/>
      <c r="B624" s="140"/>
      <c r="C624" s="140"/>
      <c r="D624" s="140"/>
      <c r="E624" s="57"/>
      <c r="F624" s="57"/>
      <c r="G624" s="57"/>
      <c r="H624" s="57"/>
      <c r="I624" s="57"/>
      <c r="J624" s="57"/>
      <c r="K624" s="57"/>
      <c r="L624" s="57"/>
      <c r="M624" s="57"/>
      <c r="N624" s="57"/>
      <c r="O624" s="57"/>
    </row>
    <row r="625" spans="1:15" x14ac:dyDescent="0.3">
      <c r="A625" s="56"/>
      <c r="B625" s="140"/>
      <c r="C625" s="140"/>
      <c r="D625" s="140"/>
      <c r="E625" s="57"/>
      <c r="F625" s="57"/>
      <c r="G625" s="57"/>
      <c r="H625" s="57"/>
      <c r="I625" s="57"/>
      <c r="J625" s="57"/>
      <c r="K625" s="57"/>
      <c r="L625" s="57"/>
      <c r="M625" s="57"/>
      <c r="N625" s="57"/>
      <c r="O625" s="57"/>
    </row>
    <row r="626" spans="1:15" x14ac:dyDescent="0.3">
      <c r="A626" s="56"/>
      <c r="B626" s="140"/>
      <c r="C626" s="140"/>
      <c r="D626" s="140"/>
      <c r="E626" s="57"/>
      <c r="F626" s="57"/>
      <c r="G626" s="57"/>
      <c r="H626" s="57"/>
      <c r="I626" s="57"/>
      <c r="J626" s="57"/>
      <c r="K626" s="57"/>
      <c r="L626" s="57"/>
      <c r="M626" s="57"/>
      <c r="N626" s="57"/>
      <c r="O626" s="57"/>
    </row>
    <row r="627" spans="1:15" x14ac:dyDescent="0.3">
      <c r="A627" s="56"/>
      <c r="B627" s="140"/>
      <c r="C627" s="140"/>
      <c r="D627" s="140"/>
      <c r="E627" s="57"/>
      <c r="F627" s="57"/>
      <c r="G627" s="57"/>
      <c r="H627" s="57"/>
      <c r="I627" s="57"/>
      <c r="J627" s="57"/>
      <c r="K627" s="57"/>
      <c r="L627" s="57"/>
      <c r="M627" s="57"/>
      <c r="N627" s="57"/>
      <c r="O627" s="57"/>
    </row>
    <row r="628" spans="1:15" x14ac:dyDescent="0.3">
      <c r="A628" s="56"/>
      <c r="B628" s="140"/>
      <c r="C628" s="140"/>
      <c r="D628" s="140"/>
      <c r="E628" s="57"/>
      <c r="F628" s="57"/>
      <c r="G628" s="57"/>
      <c r="H628" s="57"/>
      <c r="I628" s="57"/>
      <c r="J628" s="57"/>
      <c r="K628" s="57"/>
      <c r="L628" s="57"/>
      <c r="M628" s="57"/>
      <c r="N628" s="57"/>
      <c r="O628" s="57"/>
    </row>
    <row r="629" spans="1:15" x14ac:dyDescent="0.3">
      <c r="A629" s="56"/>
      <c r="B629" s="140"/>
      <c r="C629" s="140"/>
      <c r="D629" s="140"/>
      <c r="E629" s="57"/>
      <c r="F629" s="57"/>
      <c r="G629" s="57"/>
      <c r="H629" s="57"/>
      <c r="I629" s="57"/>
      <c r="J629" s="57"/>
      <c r="K629" s="57"/>
      <c r="L629" s="57"/>
      <c r="M629" s="57"/>
      <c r="N629" s="57"/>
      <c r="O629" s="57"/>
    </row>
    <row r="630" spans="1:15" x14ac:dyDescent="0.3">
      <c r="A630" s="56"/>
      <c r="B630" s="140"/>
      <c r="C630" s="140"/>
      <c r="D630" s="140"/>
      <c r="E630" s="57"/>
      <c r="F630" s="57"/>
      <c r="G630" s="57"/>
      <c r="H630" s="57"/>
      <c r="I630" s="57"/>
      <c r="J630" s="57"/>
      <c r="K630" s="57"/>
      <c r="L630" s="57"/>
      <c r="M630" s="57"/>
      <c r="N630" s="57"/>
      <c r="O630" s="57"/>
    </row>
    <row r="631" spans="1:15" x14ac:dyDescent="0.3">
      <c r="A631" s="56"/>
      <c r="B631" s="140"/>
      <c r="C631" s="140"/>
      <c r="D631" s="140"/>
      <c r="E631" s="57"/>
      <c r="F631" s="57"/>
      <c r="G631" s="57"/>
      <c r="H631" s="57"/>
      <c r="I631" s="57"/>
      <c r="J631" s="57"/>
      <c r="K631" s="57"/>
      <c r="L631" s="57"/>
      <c r="M631" s="57"/>
      <c r="N631" s="57"/>
      <c r="O631" s="57"/>
    </row>
    <row r="632" spans="1:15" x14ac:dyDescent="0.3">
      <c r="A632" s="56"/>
      <c r="B632" s="140"/>
      <c r="C632" s="140"/>
      <c r="D632" s="140"/>
      <c r="E632" s="57"/>
      <c r="F632" s="57"/>
      <c r="G632" s="57"/>
      <c r="H632" s="57"/>
      <c r="I632" s="57"/>
      <c r="J632" s="57"/>
      <c r="K632" s="57"/>
      <c r="L632" s="57"/>
      <c r="M632" s="57"/>
      <c r="N632" s="57"/>
      <c r="O632" s="57"/>
    </row>
    <row r="633" spans="1:15" x14ac:dyDescent="0.3">
      <c r="A633" s="56"/>
      <c r="B633" s="140"/>
      <c r="C633" s="140"/>
      <c r="D633" s="140"/>
      <c r="E633" s="57"/>
      <c r="F633" s="57"/>
      <c r="G633" s="57"/>
      <c r="H633" s="57"/>
      <c r="I633" s="57"/>
      <c r="J633" s="57"/>
      <c r="K633" s="57"/>
      <c r="L633" s="57"/>
      <c r="M633" s="57"/>
      <c r="N633" s="57"/>
      <c r="O633" s="57"/>
    </row>
    <row r="634" spans="1:15" x14ac:dyDescent="0.3">
      <c r="A634" s="56"/>
      <c r="B634" s="140"/>
      <c r="C634" s="140"/>
      <c r="D634" s="140"/>
      <c r="E634" s="57"/>
      <c r="F634" s="57"/>
      <c r="G634" s="57"/>
      <c r="H634" s="57"/>
      <c r="I634" s="57"/>
      <c r="J634" s="57"/>
      <c r="K634" s="57"/>
      <c r="L634" s="57"/>
      <c r="M634" s="57"/>
      <c r="N634" s="57"/>
      <c r="O634" s="57"/>
    </row>
    <row r="635" spans="1:15" x14ac:dyDescent="0.3">
      <c r="A635" s="56"/>
      <c r="B635" s="140"/>
      <c r="C635" s="140"/>
      <c r="D635" s="140"/>
      <c r="E635" s="57"/>
      <c r="F635" s="57"/>
      <c r="G635" s="57"/>
      <c r="H635" s="57"/>
      <c r="I635" s="57"/>
      <c r="J635" s="57"/>
      <c r="K635" s="57"/>
      <c r="L635" s="57"/>
      <c r="M635" s="57"/>
      <c r="N635" s="57"/>
      <c r="O635" s="57"/>
    </row>
    <row r="636" spans="1:15" x14ac:dyDescent="0.3">
      <c r="A636" s="56"/>
      <c r="B636" s="140"/>
      <c r="C636" s="140"/>
      <c r="D636" s="140"/>
      <c r="E636" s="57"/>
      <c r="F636" s="57"/>
      <c r="G636" s="57"/>
      <c r="H636" s="57"/>
      <c r="I636" s="57"/>
      <c r="J636" s="57"/>
      <c r="K636" s="57"/>
      <c r="L636" s="57"/>
      <c r="M636" s="57"/>
      <c r="N636" s="57"/>
      <c r="O636" s="57"/>
    </row>
    <row r="637" spans="1:15" x14ac:dyDescent="0.3">
      <c r="A637" s="56"/>
      <c r="B637" s="140"/>
      <c r="C637" s="140"/>
      <c r="D637" s="140"/>
      <c r="E637" s="57"/>
      <c r="F637" s="57"/>
      <c r="G637" s="57"/>
      <c r="H637" s="57"/>
      <c r="I637" s="57"/>
      <c r="J637" s="57"/>
      <c r="K637" s="57"/>
      <c r="L637" s="57"/>
      <c r="M637" s="57"/>
      <c r="N637" s="57"/>
      <c r="O637" s="57"/>
    </row>
    <row r="638" spans="1:15" x14ac:dyDescent="0.3">
      <c r="A638" s="56"/>
      <c r="B638" s="140"/>
      <c r="C638" s="140"/>
      <c r="D638" s="140"/>
      <c r="E638" s="57"/>
      <c r="F638" s="57"/>
      <c r="G638" s="57"/>
      <c r="H638" s="57"/>
      <c r="I638" s="57"/>
      <c r="J638" s="57"/>
      <c r="K638" s="57"/>
      <c r="L638" s="57"/>
      <c r="M638" s="57"/>
      <c r="N638" s="57"/>
      <c r="O638" s="57"/>
    </row>
    <row r="639" spans="1:15" x14ac:dyDescent="0.3">
      <c r="A639" s="56"/>
      <c r="B639" s="140"/>
      <c r="C639" s="140"/>
      <c r="D639" s="140"/>
      <c r="E639" s="57"/>
      <c r="F639" s="57"/>
      <c r="G639" s="57"/>
      <c r="H639" s="57"/>
      <c r="I639" s="57"/>
      <c r="J639" s="57"/>
      <c r="K639" s="57"/>
      <c r="L639" s="57"/>
      <c r="M639" s="57"/>
      <c r="N639" s="57"/>
      <c r="O639" s="57"/>
    </row>
    <row r="640" spans="1:15" x14ac:dyDescent="0.3">
      <c r="A640" s="56"/>
      <c r="B640" s="140"/>
      <c r="C640" s="140"/>
      <c r="D640" s="140"/>
      <c r="E640" s="57"/>
      <c r="F640" s="57"/>
      <c r="G640" s="57"/>
      <c r="H640" s="57"/>
      <c r="I640" s="57"/>
      <c r="J640" s="57"/>
      <c r="K640" s="57"/>
      <c r="L640" s="57"/>
      <c r="M640" s="57"/>
      <c r="N640" s="57"/>
      <c r="O640" s="57"/>
    </row>
    <row r="641" spans="1:15" x14ac:dyDescent="0.3">
      <c r="A641" s="56"/>
      <c r="B641" s="140"/>
      <c r="C641" s="140"/>
      <c r="D641" s="140"/>
      <c r="E641" s="57"/>
      <c r="F641" s="57"/>
      <c r="G641" s="57"/>
      <c r="H641" s="57"/>
      <c r="I641" s="57"/>
      <c r="J641" s="57"/>
      <c r="K641" s="57"/>
      <c r="L641" s="57"/>
      <c r="M641" s="57"/>
      <c r="N641" s="57"/>
      <c r="O641" s="57"/>
    </row>
    <row r="642" spans="1:15" x14ac:dyDescent="0.3">
      <c r="A642" s="56"/>
      <c r="B642" s="140"/>
      <c r="C642" s="140"/>
      <c r="D642" s="140"/>
      <c r="E642" s="57"/>
      <c r="F642" s="57"/>
      <c r="G642" s="57"/>
      <c r="H642" s="57"/>
      <c r="I642" s="57"/>
      <c r="J642" s="57"/>
      <c r="K642" s="57"/>
      <c r="L642" s="57"/>
      <c r="M642" s="57"/>
      <c r="N642" s="57"/>
      <c r="O642" s="57"/>
    </row>
    <row r="643" spans="1:15" x14ac:dyDescent="0.3">
      <c r="A643" s="56"/>
      <c r="B643" s="140"/>
      <c r="C643" s="140"/>
      <c r="D643" s="140"/>
      <c r="E643" s="57"/>
      <c r="F643" s="57"/>
      <c r="G643" s="57"/>
      <c r="H643" s="57"/>
      <c r="I643" s="57"/>
      <c r="J643" s="57"/>
      <c r="K643" s="57"/>
      <c r="L643" s="57"/>
      <c r="M643" s="57"/>
      <c r="N643" s="57"/>
      <c r="O643" s="57"/>
    </row>
    <row r="644" spans="1:15" x14ac:dyDescent="0.3">
      <c r="A644" s="56"/>
      <c r="B644" s="140"/>
      <c r="C644" s="140"/>
      <c r="D644" s="140"/>
      <c r="E644" s="57"/>
      <c r="F644" s="57"/>
      <c r="G644" s="57"/>
      <c r="H644" s="57"/>
      <c r="I644" s="57"/>
      <c r="J644" s="57"/>
      <c r="K644" s="57"/>
      <c r="L644" s="57"/>
      <c r="M644" s="57"/>
      <c r="N644" s="57"/>
      <c r="O644" s="57"/>
    </row>
    <row r="645" spans="1:15" x14ac:dyDescent="0.3">
      <c r="A645" s="56"/>
      <c r="B645" s="140"/>
      <c r="C645" s="140"/>
      <c r="D645" s="140"/>
      <c r="E645" s="57"/>
      <c r="F645" s="57"/>
      <c r="G645" s="57"/>
      <c r="H645" s="57"/>
      <c r="I645" s="57"/>
      <c r="J645" s="57"/>
      <c r="K645" s="57"/>
      <c r="L645" s="57"/>
      <c r="M645" s="57"/>
      <c r="N645" s="57"/>
      <c r="O645" s="57"/>
    </row>
    <row r="646" spans="1:15" x14ac:dyDescent="0.3">
      <c r="A646" s="56"/>
      <c r="B646" s="140"/>
      <c r="C646" s="140"/>
      <c r="D646" s="140"/>
      <c r="E646" s="57"/>
      <c r="F646" s="57"/>
      <c r="G646" s="57"/>
      <c r="H646" s="57"/>
      <c r="I646" s="57"/>
      <c r="J646" s="57"/>
      <c r="K646" s="57"/>
      <c r="L646" s="57"/>
      <c r="M646" s="57"/>
      <c r="N646" s="57"/>
      <c r="O646" s="57"/>
    </row>
    <row r="647" spans="1:15" x14ac:dyDescent="0.3">
      <c r="A647" s="56"/>
      <c r="B647" s="140"/>
      <c r="C647" s="140"/>
      <c r="D647" s="140"/>
      <c r="E647" s="57"/>
      <c r="F647" s="57"/>
      <c r="G647" s="57"/>
      <c r="H647" s="57"/>
      <c r="I647" s="57"/>
      <c r="J647" s="57"/>
      <c r="K647" s="57"/>
      <c r="L647" s="57"/>
      <c r="M647" s="57"/>
      <c r="N647" s="57"/>
      <c r="O647" s="57"/>
    </row>
    <row r="648" spans="1:15" x14ac:dyDescent="0.3">
      <c r="A648" s="56"/>
      <c r="B648" s="140"/>
      <c r="C648" s="140"/>
      <c r="D648" s="140"/>
      <c r="E648" s="57"/>
      <c r="F648" s="57"/>
      <c r="G648" s="57"/>
      <c r="H648" s="57"/>
      <c r="I648" s="57"/>
      <c r="J648" s="57"/>
      <c r="K648" s="57"/>
      <c r="L648" s="57"/>
      <c r="M648" s="57"/>
      <c r="N648" s="57"/>
      <c r="O648" s="57"/>
    </row>
    <row r="649" spans="1:15" x14ac:dyDescent="0.3">
      <c r="A649" s="56"/>
      <c r="B649" s="140"/>
      <c r="C649" s="140"/>
      <c r="D649" s="140"/>
      <c r="E649" s="57"/>
      <c r="F649" s="57"/>
      <c r="G649" s="57"/>
      <c r="H649" s="57"/>
      <c r="I649" s="57"/>
      <c r="J649" s="57"/>
      <c r="K649" s="57"/>
      <c r="L649" s="57"/>
      <c r="M649" s="57"/>
      <c r="N649" s="57"/>
      <c r="O649" s="57"/>
    </row>
    <row r="650" spans="1:15" x14ac:dyDescent="0.3">
      <c r="A650" s="56"/>
      <c r="B650" s="140"/>
      <c r="C650" s="140"/>
      <c r="D650" s="140"/>
      <c r="E650" s="57"/>
      <c r="F650" s="57"/>
      <c r="G650" s="57"/>
      <c r="H650" s="57"/>
      <c r="I650" s="57"/>
      <c r="J650" s="57"/>
      <c r="K650" s="57"/>
      <c r="L650" s="57"/>
      <c r="M650" s="57"/>
      <c r="N650" s="57"/>
      <c r="O650" s="57"/>
    </row>
    <row r="651" spans="1:15" x14ac:dyDescent="0.3">
      <c r="A651" s="56"/>
      <c r="B651" s="140"/>
      <c r="C651" s="140"/>
      <c r="D651" s="140"/>
      <c r="E651" s="57"/>
      <c r="F651" s="57"/>
      <c r="G651" s="57"/>
      <c r="H651" s="57"/>
      <c r="I651" s="57"/>
      <c r="J651" s="57"/>
      <c r="K651" s="57"/>
      <c r="L651" s="57"/>
      <c r="M651" s="57"/>
      <c r="N651" s="57"/>
      <c r="O651" s="57"/>
    </row>
    <row r="652" spans="1:15" x14ac:dyDescent="0.3">
      <c r="A652" s="56"/>
      <c r="B652" s="140"/>
      <c r="C652" s="140"/>
      <c r="D652" s="140"/>
      <c r="E652" s="57"/>
      <c r="F652" s="57"/>
      <c r="G652" s="57"/>
      <c r="H652" s="57"/>
      <c r="I652" s="57"/>
      <c r="J652" s="57"/>
      <c r="K652" s="57"/>
      <c r="L652" s="57"/>
      <c r="M652" s="57"/>
      <c r="N652" s="57"/>
      <c r="O652" s="57"/>
    </row>
    <row r="653" spans="1:15" x14ac:dyDescent="0.3">
      <c r="A653" s="56"/>
      <c r="B653" s="140"/>
      <c r="C653" s="140"/>
      <c r="D653" s="140"/>
      <c r="E653" s="57"/>
      <c r="F653" s="57"/>
      <c r="G653" s="57"/>
      <c r="H653" s="57"/>
      <c r="I653" s="57"/>
      <c r="J653" s="57"/>
      <c r="K653" s="57"/>
      <c r="L653" s="57"/>
      <c r="M653" s="57"/>
      <c r="N653" s="57"/>
      <c r="O653" s="57"/>
    </row>
    <row r="654" spans="1:15" x14ac:dyDescent="0.3">
      <c r="A654" s="56"/>
      <c r="B654" s="140"/>
      <c r="C654" s="140"/>
      <c r="D654" s="140"/>
      <c r="E654" s="57"/>
      <c r="F654" s="57"/>
      <c r="G654" s="57"/>
      <c r="H654" s="57"/>
      <c r="I654" s="57"/>
      <c r="J654" s="57"/>
      <c r="K654" s="57"/>
      <c r="L654" s="57"/>
      <c r="M654" s="57"/>
      <c r="N654" s="57"/>
      <c r="O654" s="57"/>
    </row>
    <row r="655" spans="1:15" x14ac:dyDescent="0.3">
      <c r="A655" s="56"/>
      <c r="B655" s="140"/>
      <c r="C655" s="140"/>
      <c r="D655" s="140"/>
      <c r="E655" s="57"/>
      <c r="F655" s="57"/>
      <c r="G655" s="57"/>
      <c r="H655" s="57"/>
      <c r="I655" s="57"/>
      <c r="J655" s="57"/>
      <c r="K655" s="57"/>
      <c r="L655" s="57"/>
      <c r="M655" s="57"/>
      <c r="N655" s="57"/>
      <c r="O655" s="57"/>
    </row>
    <row r="656" spans="1:15" x14ac:dyDescent="0.3">
      <c r="A656" s="56"/>
      <c r="B656" s="140"/>
      <c r="C656" s="140"/>
      <c r="D656" s="140"/>
      <c r="E656" s="57"/>
      <c r="F656" s="57"/>
      <c r="G656" s="57"/>
      <c r="H656" s="57"/>
      <c r="I656" s="57"/>
      <c r="J656" s="57"/>
      <c r="K656" s="57"/>
      <c r="L656" s="57"/>
      <c r="M656" s="57"/>
      <c r="N656" s="57"/>
      <c r="O656" s="57"/>
    </row>
    <row r="657" spans="1:15" x14ac:dyDescent="0.3">
      <c r="A657" s="56"/>
      <c r="B657" s="140"/>
      <c r="C657" s="140"/>
      <c r="D657" s="140"/>
      <c r="E657" s="57"/>
      <c r="F657" s="57"/>
      <c r="G657" s="57"/>
      <c r="H657" s="57"/>
      <c r="I657" s="57"/>
      <c r="J657" s="57"/>
      <c r="K657" s="57"/>
      <c r="L657" s="57"/>
      <c r="M657" s="57"/>
      <c r="N657" s="57"/>
      <c r="O657" s="57"/>
    </row>
    <row r="658" spans="1:15" x14ac:dyDescent="0.3">
      <c r="A658" s="56"/>
      <c r="B658" s="140"/>
      <c r="C658" s="140"/>
      <c r="D658" s="140"/>
      <c r="E658" s="57"/>
      <c r="F658" s="57"/>
      <c r="G658" s="57"/>
      <c r="H658" s="57"/>
      <c r="I658" s="57"/>
      <c r="J658" s="57"/>
      <c r="K658" s="57"/>
      <c r="L658" s="57"/>
      <c r="M658" s="57"/>
      <c r="N658" s="57"/>
      <c r="O658" s="57"/>
    </row>
    <row r="659" spans="1:15" x14ac:dyDescent="0.3">
      <c r="A659" s="56"/>
      <c r="B659" s="140"/>
      <c r="C659" s="140"/>
      <c r="D659" s="140"/>
      <c r="E659" s="57"/>
      <c r="F659" s="57"/>
      <c r="G659" s="57"/>
      <c r="H659" s="57"/>
      <c r="I659" s="57"/>
      <c r="J659" s="57"/>
      <c r="K659" s="57"/>
      <c r="L659" s="57"/>
      <c r="M659" s="57"/>
      <c r="N659" s="57"/>
      <c r="O659" s="57"/>
    </row>
    <row r="660" spans="1:15" x14ac:dyDescent="0.3">
      <c r="A660" s="56"/>
      <c r="B660" s="140"/>
      <c r="C660" s="140"/>
      <c r="D660" s="140"/>
      <c r="E660" s="57"/>
      <c r="F660" s="57"/>
      <c r="G660" s="57"/>
      <c r="H660" s="57"/>
      <c r="I660" s="57"/>
      <c r="J660" s="57"/>
      <c r="K660" s="57"/>
      <c r="L660" s="57"/>
      <c r="M660" s="57"/>
      <c r="N660" s="57"/>
      <c r="O660" s="57"/>
    </row>
    <row r="661" spans="1:15" x14ac:dyDescent="0.3">
      <c r="A661" s="56"/>
      <c r="B661" s="140"/>
      <c r="C661" s="140"/>
      <c r="D661" s="140"/>
      <c r="E661" s="57"/>
      <c r="F661" s="57"/>
      <c r="G661" s="57"/>
      <c r="H661" s="57"/>
      <c r="I661" s="57"/>
      <c r="J661" s="57"/>
      <c r="K661" s="57"/>
      <c r="L661" s="57"/>
      <c r="M661" s="57"/>
      <c r="N661" s="57"/>
      <c r="O661" s="57"/>
    </row>
    <row r="662" spans="1:15" x14ac:dyDescent="0.3">
      <c r="A662" s="56"/>
      <c r="B662" s="140"/>
      <c r="C662" s="140"/>
      <c r="D662" s="140"/>
      <c r="E662" s="57"/>
      <c r="F662" s="57"/>
      <c r="G662" s="57"/>
      <c r="H662" s="57"/>
      <c r="I662" s="57"/>
      <c r="J662" s="57"/>
      <c r="K662" s="57"/>
      <c r="L662" s="57"/>
      <c r="M662" s="57"/>
      <c r="N662" s="57"/>
      <c r="O662" s="57"/>
    </row>
    <row r="663" spans="1:15" x14ac:dyDescent="0.3">
      <c r="A663" s="56"/>
      <c r="B663" s="140"/>
      <c r="C663" s="140"/>
      <c r="D663" s="140"/>
      <c r="E663" s="57"/>
      <c r="F663" s="57"/>
      <c r="G663" s="57"/>
      <c r="H663" s="57"/>
      <c r="I663" s="57"/>
      <c r="J663" s="57"/>
      <c r="K663" s="57"/>
      <c r="L663" s="57"/>
      <c r="M663" s="57"/>
      <c r="N663" s="57"/>
      <c r="O663" s="57"/>
    </row>
    <row r="664" spans="1:15" x14ac:dyDescent="0.3">
      <c r="A664" s="56"/>
      <c r="B664" s="140"/>
      <c r="C664" s="140"/>
      <c r="D664" s="140"/>
      <c r="E664" s="57"/>
      <c r="F664" s="57"/>
      <c r="G664" s="57"/>
      <c r="H664" s="57"/>
      <c r="I664" s="57"/>
      <c r="J664" s="57"/>
      <c r="K664" s="57"/>
      <c r="L664" s="57"/>
      <c r="M664" s="57"/>
      <c r="N664" s="57"/>
      <c r="O664" s="57"/>
    </row>
    <row r="665" spans="1:15" x14ac:dyDescent="0.3">
      <c r="A665" s="56"/>
      <c r="B665" s="140"/>
      <c r="C665" s="140"/>
      <c r="D665" s="140"/>
      <c r="E665" s="57"/>
      <c r="F665" s="57"/>
      <c r="G665" s="57"/>
      <c r="H665" s="57"/>
      <c r="I665" s="57"/>
      <c r="J665" s="57"/>
      <c r="K665" s="57"/>
      <c r="L665" s="57"/>
      <c r="M665" s="57"/>
      <c r="N665" s="57"/>
      <c r="O665" s="57"/>
    </row>
    <row r="666" spans="1:15" x14ac:dyDescent="0.3">
      <c r="A666" s="56"/>
      <c r="B666" s="140"/>
      <c r="C666" s="140"/>
      <c r="D666" s="140"/>
      <c r="E666" s="57"/>
      <c r="F666" s="57"/>
      <c r="G666" s="57"/>
      <c r="H666" s="57"/>
      <c r="I666" s="57"/>
      <c r="J666" s="57"/>
      <c r="K666" s="57"/>
      <c r="L666" s="57"/>
      <c r="M666" s="57"/>
      <c r="N666" s="57"/>
      <c r="O666" s="57"/>
    </row>
    <row r="667" spans="1:15" x14ac:dyDescent="0.3">
      <c r="A667" s="56"/>
      <c r="B667" s="140"/>
      <c r="C667" s="140"/>
      <c r="D667" s="140"/>
      <c r="E667" s="57"/>
      <c r="F667" s="57"/>
      <c r="G667" s="57"/>
      <c r="H667" s="57"/>
      <c r="I667" s="57"/>
      <c r="J667" s="57"/>
      <c r="K667" s="57"/>
      <c r="L667" s="57"/>
      <c r="M667" s="57"/>
      <c r="N667" s="57"/>
      <c r="O667" s="57"/>
    </row>
    <row r="668" spans="1:15" x14ac:dyDescent="0.3">
      <c r="A668" s="56"/>
      <c r="B668" s="140"/>
      <c r="C668" s="140"/>
      <c r="D668" s="140"/>
      <c r="E668" s="57"/>
      <c r="F668" s="57"/>
      <c r="G668" s="57"/>
      <c r="H668" s="57"/>
      <c r="I668" s="57"/>
      <c r="J668" s="57"/>
      <c r="K668" s="57"/>
      <c r="L668" s="57"/>
      <c r="M668" s="57"/>
      <c r="N668" s="57"/>
      <c r="O668" s="57"/>
    </row>
    <row r="669" spans="1:15" x14ac:dyDescent="0.3">
      <c r="A669" s="56"/>
      <c r="B669" s="140"/>
      <c r="C669" s="140"/>
      <c r="D669" s="140"/>
      <c r="E669" s="57"/>
      <c r="F669" s="57"/>
      <c r="G669" s="57"/>
      <c r="H669" s="57"/>
      <c r="I669" s="57"/>
      <c r="J669" s="57"/>
      <c r="K669" s="57"/>
      <c r="L669" s="57"/>
      <c r="M669" s="57"/>
      <c r="N669" s="57"/>
      <c r="O669" s="57"/>
    </row>
    <row r="670" spans="1:15" x14ac:dyDescent="0.3">
      <c r="A670" s="56"/>
      <c r="B670" s="140"/>
      <c r="C670" s="140"/>
      <c r="D670" s="140"/>
      <c r="E670" s="57"/>
      <c r="F670" s="57"/>
      <c r="G670" s="57"/>
      <c r="H670" s="57"/>
      <c r="I670" s="57"/>
      <c r="J670" s="57"/>
      <c r="K670" s="57"/>
      <c r="L670" s="57"/>
      <c r="M670" s="57"/>
      <c r="N670" s="57"/>
      <c r="O670" s="57"/>
    </row>
    <row r="671" spans="1:15" x14ac:dyDescent="0.3">
      <c r="A671" s="56"/>
      <c r="B671" s="140"/>
      <c r="C671" s="140"/>
      <c r="D671" s="140"/>
      <c r="E671" s="57"/>
      <c r="F671" s="57"/>
      <c r="G671" s="57"/>
      <c r="H671" s="57"/>
      <c r="I671" s="57"/>
      <c r="J671" s="57"/>
      <c r="K671" s="57"/>
      <c r="L671" s="57"/>
      <c r="M671" s="57"/>
      <c r="N671" s="57"/>
      <c r="O671" s="57"/>
    </row>
    <row r="672" spans="1:15" x14ac:dyDescent="0.3">
      <c r="A672" s="56"/>
      <c r="B672" s="140"/>
      <c r="C672" s="140"/>
      <c r="D672" s="140"/>
      <c r="E672" s="57"/>
      <c r="F672" s="57"/>
      <c r="G672" s="57"/>
      <c r="H672" s="57"/>
      <c r="I672" s="57"/>
      <c r="J672" s="57"/>
      <c r="K672" s="57"/>
      <c r="L672" s="57"/>
      <c r="M672" s="57"/>
      <c r="N672" s="57"/>
      <c r="O672" s="57"/>
    </row>
    <row r="673" spans="1:15" x14ac:dyDescent="0.3">
      <c r="A673" s="56"/>
      <c r="B673" s="140"/>
      <c r="C673" s="140"/>
      <c r="D673" s="140"/>
      <c r="E673" s="57"/>
      <c r="F673" s="57"/>
      <c r="G673" s="57"/>
      <c r="H673" s="57"/>
      <c r="I673" s="57"/>
      <c r="J673" s="57"/>
      <c r="K673" s="57"/>
      <c r="L673" s="57"/>
      <c r="M673" s="57"/>
      <c r="N673" s="57"/>
      <c r="O673" s="57"/>
    </row>
    <row r="674" spans="1:15" x14ac:dyDescent="0.3">
      <c r="A674" s="56"/>
      <c r="B674" s="140"/>
      <c r="C674" s="140"/>
      <c r="D674" s="140"/>
      <c r="E674" s="57"/>
      <c r="F674" s="57"/>
      <c r="G674" s="57"/>
      <c r="H674" s="57"/>
      <c r="I674" s="57"/>
      <c r="J674" s="57"/>
      <c r="K674" s="57"/>
      <c r="L674" s="57"/>
      <c r="M674" s="57"/>
      <c r="N674" s="57"/>
      <c r="O674" s="57"/>
    </row>
    <row r="675" spans="1:15" x14ac:dyDescent="0.3">
      <c r="A675" s="56"/>
      <c r="B675" s="140"/>
      <c r="C675" s="140"/>
      <c r="D675" s="140"/>
      <c r="E675" s="57"/>
      <c r="F675" s="57"/>
      <c r="G675" s="57"/>
      <c r="H675" s="57"/>
      <c r="I675" s="57"/>
      <c r="J675" s="57"/>
      <c r="K675" s="57"/>
      <c r="L675" s="57"/>
      <c r="M675" s="57"/>
      <c r="N675" s="57"/>
      <c r="O675" s="57"/>
    </row>
    <row r="676" spans="1:15" x14ac:dyDescent="0.3">
      <c r="A676" s="56"/>
      <c r="B676" s="140"/>
      <c r="C676" s="140"/>
      <c r="D676" s="140"/>
      <c r="E676" s="57"/>
      <c r="F676" s="57"/>
      <c r="G676" s="57"/>
      <c r="H676" s="57"/>
      <c r="I676" s="57"/>
      <c r="J676" s="57"/>
      <c r="K676" s="57"/>
      <c r="L676" s="57"/>
      <c r="M676" s="57"/>
      <c r="N676" s="57"/>
      <c r="O676" s="57"/>
    </row>
    <row r="677" spans="1:15" x14ac:dyDescent="0.3">
      <c r="A677" s="56"/>
      <c r="B677" s="140"/>
      <c r="C677" s="140"/>
      <c r="D677" s="140"/>
      <c r="E677" s="57"/>
      <c r="F677" s="57"/>
      <c r="G677" s="57"/>
      <c r="H677" s="57"/>
      <c r="I677" s="57"/>
      <c r="J677" s="57"/>
      <c r="K677" s="57"/>
      <c r="L677" s="57"/>
      <c r="M677" s="57"/>
      <c r="N677" s="57"/>
      <c r="O677" s="57"/>
    </row>
    <row r="678" spans="1:15" x14ac:dyDescent="0.3">
      <c r="A678" s="56"/>
      <c r="B678" s="140"/>
      <c r="C678" s="140"/>
      <c r="D678" s="140"/>
      <c r="E678" s="57"/>
      <c r="F678" s="57"/>
      <c r="G678" s="57"/>
      <c r="H678" s="57"/>
      <c r="I678" s="57"/>
      <c r="J678" s="57"/>
      <c r="K678" s="57"/>
      <c r="L678" s="57"/>
      <c r="M678" s="57"/>
      <c r="N678" s="57"/>
      <c r="O678" s="57"/>
    </row>
    <row r="679" spans="1:15" x14ac:dyDescent="0.3">
      <c r="A679" s="56"/>
      <c r="B679" s="140"/>
      <c r="C679" s="140"/>
      <c r="D679" s="140"/>
      <c r="E679" s="57"/>
      <c r="F679" s="57"/>
      <c r="G679" s="57"/>
      <c r="H679" s="57"/>
      <c r="I679" s="57"/>
      <c r="J679" s="57"/>
      <c r="K679" s="57"/>
      <c r="L679" s="57"/>
      <c r="M679" s="57"/>
      <c r="N679" s="57"/>
      <c r="O679" s="57"/>
    </row>
    <row r="680" spans="1:15" x14ac:dyDescent="0.3">
      <c r="A680" s="56"/>
      <c r="B680" s="140"/>
      <c r="C680" s="140"/>
      <c r="D680" s="140"/>
      <c r="E680" s="57"/>
      <c r="F680" s="57"/>
      <c r="G680" s="57"/>
      <c r="H680" s="57"/>
      <c r="I680" s="57"/>
      <c r="J680" s="57"/>
      <c r="K680" s="57"/>
      <c r="L680" s="57"/>
      <c r="M680" s="57"/>
      <c r="N680" s="57"/>
      <c r="O680" s="57"/>
    </row>
    <row r="681" spans="1:15" x14ac:dyDescent="0.3">
      <c r="A681" s="56"/>
      <c r="B681" s="140"/>
      <c r="C681" s="140"/>
      <c r="D681" s="140"/>
      <c r="E681" s="57"/>
      <c r="F681" s="57"/>
      <c r="G681" s="57"/>
      <c r="H681" s="57"/>
      <c r="I681" s="57"/>
      <c r="J681" s="57"/>
      <c r="K681" s="57"/>
      <c r="L681" s="57"/>
      <c r="M681" s="57"/>
      <c r="N681" s="57"/>
      <c r="O681" s="57"/>
    </row>
    <row r="682" spans="1:15" x14ac:dyDescent="0.3">
      <c r="A682" s="56"/>
      <c r="B682" s="140"/>
      <c r="C682" s="140"/>
      <c r="D682" s="140"/>
      <c r="E682" s="57"/>
      <c r="F682" s="57"/>
      <c r="G682" s="57"/>
      <c r="H682" s="57"/>
      <c r="I682" s="57"/>
      <c r="J682" s="57"/>
      <c r="K682" s="57"/>
      <c r="L682" s="57"/>
      <c r="M682" s="57"/>
      <c r="N682" s="57"/>
      <c r="O682" s="57"/>
    </row>
    <row r="683" spans="1:15" x14ac:dyDescent="0.3">
      <c r="A683" s="56"/>
      <c r="B683" s="140"/>
      <c r="C683" s="140"/>
      <c r="D683" s="140"/>
      <c r="E683" s="57"/>
      <c r="F683" s="57"/>
      <c r="G683" s="57"/>
      <c r="H683" s="57"/>
      <c r="I683" s="57"/>
      <c r="J683" s="57"/>
      <c r="K683" s="57"/>
      <c r="L683" s="57"/>
      <c r="M683" s="57"/>
      <c r="N683" s="57"/>
      <c r="O683" s="57"/>
    </row>
    <row r="684" spans="1:15" x14ac:dyDescent="0.3">
      <c r="A684" s="56"/>
      <c r="B684" s="140"/>
      <c r="C684" s="140"/>
      <c r="D684" s="140"/>
      <c r="E684" s="57"/>
      <c r="F684" s="57"/>
      <c r="G684" s="57"/>
      <c r="H684" s="57"/>
      <c r="I684" s="57"/>
      <c r="J684" s="57"/>
      <c r="K684" s="57"/>
      <c r="L684" s="57"/>
      <c r="M684" s="57"/>
      <c r="N684" s="57"/>
      <c r="O684" s="57"/>
    </row>
    <row r="685" spans="1:15" x14ac:dyDescent="0.3">
      <c r="A685" s="56"/>
      <c r="B685" s="140"/>
      <c r="C685" s="140"/>
      <c r="D685" s="140"/>
      <c r="E685" s="57"/>
      <c r="F685" s="57"/>
      <c r="G685" s="57"/>
      <c r="H685" s="57"/>
      <c r="I685" s="57"/>
      <c r="J685" s="57"/>
      <c r="K685" s="57"/>
      <c r="L685" s="57"/>
      <c r="M685" s="57"/>
      <c r="N685" s="57"/>
      <c r="O685" s="57"/>
    </row>
    <row r="686" spans="1:15" x14ac:dyDescent="0.3">
      <c r="A686" s="56"/>
      <c r="B686" s="140"/>
      <c r="C686" s="140"/>
      <c r="D686" s="140"/>
      <c r="E686" s="57"/>
      <c r="F686" s="57"/>
      <c r="G686" s="57"/>
      <c r="H686" s="57"/>
      <c r="I686" s="57"/>
      <c r="J686" s="57"/>
      <c r="K686" s="57"/>
      <c r="L686" s="57"/>
      <c r="M686" s="57"/>
      <c r="N686" s="57"/>
      <c r="O686" s="57"/>
    </row>
    <row r="687" spans="1:15" x14ac:dyDescent="0.3">
      <c r="A687" s="56"/>
      <c r="B687" s="140"/>
      <c r="C687" s="140"/>
      <c r="D687" s="140"/>
      <c r="E687" s="57"/>
      <c r="F687" s="57"/>
      <c r="G687" s="57"/>
      <c r="H687" s="57"/>
      <c r="I687" s="57"/>
      <c r="J687" s="57"/>
      <c r="K687" s="57"/>
      <c r="L687" s="57"/>
      <c r="M687" s="57"/>
      <c r="N687" s="57"/>
      <c r="O687" s="57"/>
    </row>
    <row r="688" spans="1:15" x14ac:dyDescent="0.3">
      <c r="A688" s="56"/>
      <c r="B688" s="140"/>
      <c r="C688" s="140"/>
      <c r="D688" s="140"/>
      <c r="E688" s="57"/>
      <c r="F688" s="57"/>
      <c r="G688" s="57"/>
      <c r="H688" s="57"/>
      <c r="I688" s="57"/>
      <c r="J688" s="57"/>
      <c r="K688" s="57"/>
      <c r="L688" s="57"/>
      <c r="M688" s="57"/>
      <c r="N688" s="57"/>
      <c r="O688" s="57"/>
    </row>
    <row r="689" spans="1:15" x14ac:dyDescent="0.3">
      <c r="A689" s="56"/>
      <c r="B689" s="140"/>
      <c r="C689" s="140"/>
      <c r="D689" s="140"/>
      <c r="E689" s="57"/>
      <c r="F689" s="57"/>
      <c r="G689" s="57"/>
      <c r="H689" s="57"/>
      <c r="I689" s="57"/>
      <c r="J689" s="57"/>
      <c r="K689" s="57"/>
      <c r="L689" s="57"/>
      <c r="M689" s="57"/>
      <c r="N689" s="57"/>
      <c r="O689" s="57"/>
    </row>
    <row r="690" spans="1:15" x14ac:dyDescent="0.3">
      <c r="A690" s="56"/>
      <c r="B690" s="140"/>
      <c r="C690" s="140"/>
      <c r="D690" s="140"/>
      <c r="E690" s="57"/>
      <c r="F690" s="57"/>
      <c r="G690" s="57"/>
      <c r="H690" s="57"/>
      <c r="I690" s="57"/>
      <c r="J690" s="57"/>
      <c r="K690" s="57"/>
      <c r="L690" s="57"/>
      <c r="M690" s="57"/>
      <c r="N690" s="57"/>
      <c r="O690" s="57"/>
    </row>
    <row r="691" spans="1:15" x14ac:dyDescent="0.3">
      <c r="A691" s="56"/>
      <c r="B691" s="140"/>
      <c r="C691" s="140"/>
      <c r="D691" s="140"/>
      <c r="E691" s="57"/>
      <c r="F691" s="57"/>
      <c r="G691" s="57"/>
      <c r="H691" s="57"/>
      <c r="I691" s="57"/>
      <c r="J691" s="57"/>
      <c r="K691" s="57"/>
      <c r="L691" s="57"/>
      <c r="M691" s="57"/>
      <c r="N691" s="57"/>
      <c r="O691" s="57"/>
    </row>
    <row r="692" spans="1:15" x14ac:dyDescent="0.3">
      <c r="A692" s="56"/>
      <c r="B692" s="140"/>
      <c r="C692" s="140"/>
      <c r="D692" s="140"/>
      <c r="E692" s="57"/>
      <c r="F692" s="57"/>
      <c r="G692" s="57"/>
      <c r="H692" s="57"/>
      <c r="I692" s="57"/>
      <c r="J692" s="57"/>
      <c r="K692" s="57"/>
      <c r="L692" s="57"/>
      <c r="M692" s="57"/>
      <c r="N692" s="57"/>
      <c r="O692" s="57"/>
    </row>
    <row r="693" spans="1:15" x14ac:dyDescent="0.3">
      <c r="A693" s="56"/>
      <c r="B693" s="140"/>
      <c r="C693" s="140"/>
      <c r="D693" s="140"/>
      <c r="E693" s="57"/>
      <c r="F693" s="57"/>
      <c r="G693" s="57"/>
      <c r="H693" s="57"/>
      <c r="I693" s="57"/>
      <c r="J693" s="57"/>
      <c r="K693" s="57"/>
      <c r="L693" s="57"/>
      <c r="M693" s="57"/>
      <c r="N693" s="57"/>
      <c r="O693" s="57"/>
    </row>
    <row r="694" spans="1:15" x14ac:dyDescent="0.3">
      <c r="A694" s="56"/>
      <c r="B694" s="140"/>
      <c r="C694" s="140"/>
      <c r="D694" s="140"/>
      <c r="E694" s="57"/>
      <c r="F694" s="57"/>
      <c r="G694" s="57"/>
      <c r="H694" s="57"/>
      <c r="I694" s="57"/>
      <c r="J694" s="57"/>
      <c r="K694" s="57"/>
      <c r="L694" s="57"/>
      <c r="M694" s="57"/>
      <c r="N694" s="57"/>
      <c r="O694" s="57"/>
    </row>
    <row r="695" spans="1:15" x14ac:dyDescent="0.3">
      <c r="A695" s="56"/>
      <c r="B695" s="140"/>
      <c r="C695" s="140"/>
      <c r="D695" s="140"/>
      <c r="E695" s="57"/>
      <c r="F695" s="57"/>
      <c r="G695" s="57"/>
      <c r="H695" s="57"/>
      <c r="I695" s="57"/>
      <c r="J695" s="57"/>
      <c r="K695" s="57"/>
      <c r="L695" s="57"/>
      <c r="M695" s="57"/>
      <c r="N695" s="57"/>
      <c r="O695" s="57"/>
    </row>
    <row r="696" spans="1:15" x14ac:dyDescent="0.3">
      <c r="A696" s="56"/>
      <c r="B696" s="140"/>
      <c r="C696" s="140"/>
      <c r="D696" s="140"/>
      <c r="E696" s="57"/>
      <c r="F696" s="57"/>
      <c r="G696" s="57"/>
      <c r="H696" s="57"/>
      <c r="I696" s="57"/>
      <c r="J696" s="57"/>
      <c r="K696" s="57"/>
      <c r="L696" s="57"/>
      <c r="M696" s="57"/>
      <c r="N696" s="57"/>
      <c r="O696" s="57"/>
    </row>
    <row r="697" spans="1:15" x14ac:dyDescent="0.3">
      <c r="A697" s="56"/>
      <c r="B697" s="140"/>
      <c r="C697" s="140"/>
      <c r="D697" s="140"/>
      <c r="E697" s="57"/>
      <c r="F697" s="57"/>
      <c r="G697" s="57"/>
      <c r="H697" s="57"/>
      <c r="I697" s="57"/>
      <c r="J697" s="57"/>
      <c r="K697" s="57"/>
      <c r="L697" s="57"/>
      <c r="M697" s="57"/>
      <c r="N697" s="57"/>
      <c r="O697" s="57"/>
    </row>
    <row r="698" spans="1:15" x14ac:dyDescent="0.3">
      <c r="A698" s="56"/>
      <c r="B698" s="140"/>
      <c r="C698" s="140"/>
      <c r="D698" s="140"/>
      <c r="E698" s="57"/>
      <c r="F698" s="57"/>
      <c r="G698" s="57"/>
      <c r="H698" s="57"/>
      <c r="I698" s="57"/>
      <c r="J698" s="57"/>
      <c r="K698" s="57"/>
      <c r="L698" s="57"/>
      <c r="M698" s="57"/>
      <c r="N698" s="57"/>
      <c r="O698" s="57"/>
    </row>
    <row r="699" spans="1:15" x14ac:dyDescent="0.3">
      <c r="A699" s="56"/>
      <c r="B699" s="140"/>
      <c r="C699" s="140"/>
      <c r="D699" s="140"/>
      <c r="E699" s="57"/>
      <c r="F699" s="57"/>
      <c r="G699" s="57"/>
      <c r="H699" s="57"/>
      <c r="I699" s="57"/>
      <c r="J699" s="57"/>
      <c r="K699" s="57"/>
      <c r="L699" s="57"/>
      <c r="M699" s="57"/>
      <c r="N699" s="57"/>
      <c r="O699" s="57"/>
    </row>
    <row r="700" spans="1:15" x14ac:dyDescent="0.3">
      <c r="A700" s="56"/>
      <c r="B700" s="140"/>
      <c r="C700" s="140"/>
      <c r="D700" s="140"/>
      <c r="E700" s="57"/>
      <c r="F700" s="57"/>
      <c r="G700" s="57"/>
      <c r="H700" s="57"/>
      <c r="I700" s="57"/>
      <c r="J700" s="57"/>
      <c r="K700" s="57"/>
      <c r="L700" s="57"/>
      <c r="M700" s="57"/>
      <c r="N700" s="57"/>
      <c r="O700" s="57"/>
    </row>
    <row r="701" spans="1:15" x14ac:dyDescent="0.3">
      <c r="A701" s="56"/>
      <c r="B701" s="140"/>
      <c r="C701" s="140"/>
      <c r="D701" s="140"/>
      <c r="E701" s="57"/>
      <c r="F701" s="57"/>
      <c r="G701" s="57"/>
      <c r="H701" s="57"/>
      <c r="I701" s="57"/>
      <c r="J701" s="57"/>
      <c r="K701" s="57"/>
      <c r="L701" s="57"/>
      <c r="M701" s="57"/>
      <c r="N701" s="57"/>
      <c r="O701" s="57"/>
    </row>
    <row r="702" spans="1:15" x14ac:dyDescent="0.3">
      <c r="A702" s="56"/>
      <c r="B702" s="140"/>
      <c r="C702" s="140"/>
      <c r="D702" s="140"/>
      <c r="E702" s="57"/>
      <c r="F702" s="57"/>
      <c r="G702" s="57"/>
      <c r="H702" s="57"/>
      <c r="I702" s="57"/>
      <c r="J702" s="57"/>
      <c r="K702" s="57"/>
      <c r="L702" s="57"/>
      <c r="M702" s="57"/>
      <c r="N702" s="57"/>
      <c r="O702" s="57"/>
    </row>
    <row r="703" spans="1:15" x14ac:dyDescent="0.3">
      <c r="A703" s="56"/>
      <c r="B703" s="140"/>
      <c r="C703" s="140"/>
      <c r="D703" s="140"/>
      <c r="E703" s="57"/>
      <c r="F703" s="57"/>
      <c r="G703" s="57"/>
      <c r="H703" s="57"/>
      <c r="I703" s="57"/>
      <c r="J703" s="57"/>
      <c r="K703" s="57"/>
      <c r="L703" s="57"/>
      <c r="M703" s="57"/>
      <c r="N703" s="57"/>
      <c r="O703" s="57"/>
    </row>
    <row r="704" spans="1:15" x14ac:dyDescent="0.3">
      <c r="A704" s="56"/>
      <c r="B704" s="140"/>
      <c r="C704" s="140"/>
      <c r="D704" s="140"/>
      <c r="E704" s="57"/>
      <c r="F704" s="57"/>
      <c r="G704" s="57"/>
      <c r="H704" s="57"/>
      <c r="I704" s="57"/>
      <c r="J704" s="57"/>
      <c r="K704" s="57"/>
      <c r="L704" s="57"/>
      <c r="M704" s="57"/>
      <c r="N704" s="57"/>
      <c r="O704" s="57"/>
    </row>
    <row r="705" spans="1:15" x14ac:dyDescent="0.3">
      <c r="A705" s="56"/>
      <c r="B705" s="140"/>
      <c r="C705" s="140"/>
      <c r="D705" s="140"/>
      <c r="E705" s="57"/>
      <c r="F705" s="57"/>
      <c r="G705" s="57"/>
      <c r="H705" s="57"/>
      <c r="I705" s="57"/>
      <c r="J705" s="57"/>
      <c r="K705" s="57"/>
      <c r="L705" s="57"/>
      <c r="M705" s="57"/>
      <c r="N705" s="57"/>
      <c r="O705" s="57"/>
    </row>
    <row r="706" spans="1:15" x14ac:dyDescent="0.3">
      <c r="A706" s="56"/>
      <c r="B706" s="140"/>
      <c r="C706" s="140"/>
      <c r="D706" s="140"/>
      <c r="E706" s="57"/>
      <c r="F706" s="57"/>
      <c r="G706" s="57"/>
      <c r="H706" s="57"/>
      <c r="I706" s="57"/>
      <c r="J706" s="57"/>
      <c r="K706" s="57"/>
      <c r="L706" s="57"/>
      <c r="M706" s="57"/>
      <c r="N706" s="57"/>
      <c r="O706" s="57"/>
    </row>
    <row r="707" spans="1:15" x14ac:dyDescent="0.3">
      <c r="A707" s="56"/>
      <c r="B707" s="140"/>
      <c r="C707" s="140"/>
      <c r="D707" s="140"/>
      <c r="E707" s="57"/>
      <c r="F707" s="57"/>
      <c r="G707" s="57"/>
      <c r="H707" s="57"/>
      <c r="I707" s="57"/>
      <c r="J707" s="57"/>
      <c r="K707" s="57"/>
      <c r="L707" s="57"/>
      <c r="M707" s="57"/>
      <c r="N707" s="57"/>
      <c r="O707" s="57"/>
    </row>
    <row r="708" spans="1:15" x14ac:dyDescent="0.3">
      <c r="A708" s="56"/>
      <c r="B708" s="140"/>
      <c r="C708" s="140"/>
      <c r="D708" s="140"/>
      <c r="E708" s="57"/>
      <c r="F708" s="57"/>
      <c r="G708" s="57"/>
      <c r="H708" s="57"/>
      <c r="I708" s="57"/>
      <c r="J708" s="57"/>
      <c r="K708" s="57"/>
      <c r="L708" s="57"/>
      <c r="M708" s="57"/>
      <c r="N708" s="57"/>
      <c r="O708" s="57"/>
    </row>
    <row r="709" spans="1:15" x14ac:dyDescent="0.3">
      <c r="A709" s="56"/>
      <c r="B709" s="140"/>
      <c r="C709" s="140"/>
      <c r="D709" s="140"/>
      <c r="E709" s="57"/>
      <c r="F709" s="57"/>
      <c r="G709" s="57"/>
      <c r="H709" s="57"/>
      <c r="I709" s="57"/>
      <c r="J709" s="57"/>
      <c r="K709" s="57"/>
      <c r="L709" s="57"/>
      <c r="M709" s="57"/>
      <c r="N709" s="57"/>
      <c r="O709" s="57"/>
    </row>
    <row r="710" spans="1:15" x14ac:dyDescent="0.3">
      <c r="A710" s="56"/>
      <c r="B710" s="140"/>
      <c r="C710" s="140"/>
      <c r="D710" s="140"/>
      <c r="E710" s="57"/>
      <c r="F710" s="57"/>
      <c r="G710" s="57"/>
      <c r="H710" s="57"/>
      <c r="I710" s="57"/>
      <c r="J710" s="57"/>
      <c r="K710" s="57"/>
      <c r="L710" s="57"/>
      <c r="M710" s="57"/>
      <c r="N710" s="57"/>
      <c r="O710" s="57"/>
    </row>
    <row r="711" spans="1:15" x14ac:dyDescent="0.3">
      <c r="A711" s="56"/>
      <c r="B711" s="140"/>
      <c r="C711" s="140"/>
      <c r="D711" s="140"/>
      <c r="E711" s="57"/>
      <c r="F711" s="57"/>
      <c r="G711" s="57"/>
      <c r="H711" s="57"/>
      <c r="I711" s="57"/>
      <c r="J711" s="57"/>
      <c r="K711" s="57"/>
      <c r="L711" s="57"/>
      <c r="M711" s="57"/>
      <c r="N711" s="57"/>
      <c r="O711" s="57"/>
    </row>
    <row r="712" spans="1:15" x14ac:dyDescent="0.3">
      <c r="A712" s="56"/>
      <c r="B712" s="140"/>
      <c r="C712" s="140"/>
      <c r="D712" s="140"/>
      <c r="E712" s="57"/>
      <c r="F712" s="57"/>
      <c r="G712" s="57"/>
      <c r="H712" s="57"/>
      <c r="I712" s="57"/>
      <c r="J712" s="57"/>
      <c r="K712" s="57"/>
      <c r="L712" s="57"/>
      <c r="M712" s="57"/>
      <c r="N712" s="57"/>
      <c r="O712" s="57"/>
    </row>
    <row r="713" spans="1:15" x14ac:dyDescent="0.3">
      <c r="A713" s="56"/>
      <c r="B713" s="140"/>
      <c r="C713" s="140"/>
      <c r="D713" s="140"/>
      <c r="E713" s="57"/>
      <c r="F713" s="57"/>
      <c r="G713" s="57"/>
      <c r="H713" s="57"/>
      <c r="I713" s="57"/>
      <c r="J713" s="57"/>
      <c r="K713" s="57"/>
      <c r="L713" s="57"/>
      <c r="M713" s="57"/>
      <c r="N713" s="57"/>
      <c r="O713" s="57"/>
    </row>
    <row r="714" spans="1:15" x14ac:dyDescent="0.3">
      <c r="A714" s="56"/>
      <c r="B714" s="140"/>
      <c r="C714" s="140"/>
      <c r="D714" s="140"/>
      <c r="E714" s="57"/>
      <c r="F714" s="57"/>
      <c r="G714" s="57"/>
      <c r="H714" s="57"/>
      <c r="I714" s="57"/>
      <c r="J714" s="57"/>
      <c r="K714" s="57"/>
      <c r="L714" s="57"/>
      <c r="M714" s="57"/>
      <c r="N714" s="57"/>
      <c r="O714" s="57"/>
    </row>
    <row r="715" spans="1:15" x14ac:dyDescent="0.3">
      <c r="A715" s="56"/>
      <c r="B715" s="140"/>
      <c r="C715" s="140"/>
      <c r="D715" s="140"/>
      <c r="E715" s="57"/>
      <c r="F715" s="57"/>
      <c r="G715" s="57"/>
      <c r="H715" s="57"/>
      <c r="I715" s="57"/>
      <c r="J715" s="57"/>
      <c r="K715" s="57"/>
      <c r="L715" s="57"/>
      <c r="M715" s="57"/>
      <c r="N715" s="57"/>
      <c r="O715" s="57"/>
    </row>
    <row r="716" spans="1:15" x14ac:dyDescent="0.3">
      <c r="A716" s="56"/>
      <c r="B716" s="140"/>
      <c r="C716" s="140"/>
      <c r="D716" s="140"/>
      <c r="E716" s="57"/>
      <c r="F716" s="57"/>
      <c r="G716" s="57"/>
      <c r="H716" s="57"/>
      <c r="I716" s="57"/>
      <c r="J716" s="57"/>
      <c r="K716" s="57"/>
      <c r="L716" s="57"/>
      <c r="M716" s="57"/>
      <c r="N716" s="57"/>
      <c r="O716" s="57"/>
    </row>
    <row r="717" spans="1:15" x14ac:dyDescent="0.3">
      <c r="A717" s="56"/>
      <c r="B717" s="140"/>
      <c r="C717" s="140"/>
      <c r="D717" s="140"/>
      <c r="E717" s="57"/>
      <c r="F717" s="57"/>
      <c r="G717" s="57"/>
      <c r="H717" s="57"/>
      <c r="I717" s="57"/>
      <c r="J717" s="57"/>
      <c r="K717" s="57"/>
      <c r="L717" s="57"/>
      <c r="M717" s="57"/>
      <c r="N717" s="57"/>
      <c r="O717" s="57"/>
    </row>
    <row r="718" spans="1:15" x14ac:dyDescent="0.3">
      <c r="A718" s="56"/>
      <c r="B718" s="140"/>
      <c r="C718" s="140"/>
      <c r="D718" s="140"/>
      <c r="E718" s="57"/>
      <c r="F718" s="57"/>
      <c r="G718" s="57"/>
      <c r="H718" s="57"/>
      <c r="I718" s="57"/>
      <c r="J718" s="57"/>
      <c r="K718" s="57"/>
      <c r="L718" s="57"/>
      <c r="M718" s="57"/>
      <c r="N718" s="57"/>
      <c r="O718" s="57"/>
    </row>
    <row r="719" spans="1:15" x14ac:dyDescent="0.3">
      <c r="A719" s="56"/>
      <c r="B719" s="140"/>
      <c r="C719" s="140"/>
      <c r="D719" s="140"/>
      <c r="E719" s="57"/>
      <c r="F719" s="57"/>
      <c r="G719" s="57"/>
      <c r="H719" s="57"/>
      <c r="I719" s="57"/>
      <c r="J719" s="57"/>
      <c r="K719" s="57"/>
      <c r="L719" s="57"/>
      <c r="M719" s="57"/>
      <c r="N719" s="57"/>
      <c r="O719" s="57"/>
    </row>
    <row r="720" spans="1:15" x14ac:dyDescent="0.3">
      <c r="A720" s="56"/>
      <c r="B720" s="140"/>
      <c r="C720" s="140"/>
      <c r="D720" s="140"/>
      <c r="E720" s="57"/>
      <c r="F720" s="57"/>
      <c r="G720" s="57"/>
      <c r="H720" s="57"/>
      <c r="I720" s="57"/>
      <c r="J720" s="57"/>
      <c r="K720" s="57"/>
      <c r="L720" s="57"/>
      <c r="M720" s="57"/>
      <c r="N720" s="57"/>
      <c r="O720" s="57"/>
    </row>
    <row r="721" spans="1:15" x14ac:dyDescent="0.3">
      <c r="A721" s="56"/>
      <c r="B721" s="140"/>
      <c r="C721" s="140"/>
      <c r="D721" s="140"/>
      <c r="E721" s="57"/>
      <c r="F721" s="57"/>
      <c r="G721" s="57"/>
      <c r="H721" s="57"/>
      <c r="I721" s="57"/>
      <c r="J721" s="57"/>
      <c r="K721" s="57"/>
      <c r="L721" s="57"/>
      <c r="M721" s="57"/>
      <c r="N721" s="57"/>
      <c r="O721" s="57"/>
    </row>
    <row r="722" spans="1:15" x14ac:dyDescent="0.3">
      <c r="A722" s="56"/>
      <c r="B722" s="140"/>
      <c r="C722" s="140"/>
      <c r="D722" s="140"/>
      <c r="E722" s="57"/>
      <c r="F722" s="57"/>
      <c r="G722" s="57"/>
      <c r="H722" s="57"/>
      <c r="I722" s="57"/>
      <c r="J722" s="57"/>
      <c r="K722" s="57"/>
      <c r="L722" s="57"/>
      <c r="M722" s="57"/>
      <c r="N722" s="57"/>
      <c r="O722" s="57"/>
    </row>
    <row r="723" spans="1:15" x14ac:dyDescent="0.3">
      <c r="A723" s="56"/>
      <c r="B723" s="140"/>
      <c r="C723" s="140"/>
      <c r="D723" s="140"/>
      <c r="E723" s="57"/>
      <c r="F723" s="57"/>
      <c r="G723" s="57"/>
      <c r="H723" s="57"/>
      <c r="I723" s="57"/>
      <c r="J723" s="57"/>
      <c r="K723" s="57"/>
      <c r="L723" s="57"/>
      <c r="M723" s="57"/>
      <c r="N723" s="57"/>
      <c r="O723" s="57"/>
    </row>
    <row r="724" spans="1:15" x14ac:dyDescent="0.3">
      <c r="A724" s="56"/>
      <c r="B724" s="140"/>
      <c r="C724" s="140"/>
      <c r="D724" s="140"/>
      <c r="E724" s="57"/>
      <c r="F724" s="57"/>
      <c r="G724" s="57"/>
      <c r="H724" s="57"/>
      <c r="I724" s="57"/>
      <c r="J724" s="57"/>
      <c r="K724" s="57"/>
      <c r="L724" s="57"/>
      <c r="M724" s="57"/>
      <c r="N724" s="57"/>
      <c r="O724" s="57"/>
    </row>
    <row r="725" spans="1:15" x14ac:dyDescent="0.3">
      <c r="A725" s="56"/>
      <c r="B725" s="140"/>
      <c r="C725" s="140"/>
      <c r="D725" s="140"/>
      <c r="E725" s="57"/>
      <c r="F725" s="57"/>
      <c r="G725" s="57"/>
      <c r="H725" s="57"/>
      <c r="I725" s="57"/>
      <c r="J725" s="57"/>
      <c r="K725" s="57"/>
      <c r="L725" s="57"/>
      <c r="M725" s="57"/>
      <c r="N725" s="57"/>
      <c r="O725" s="57"/>
    </row>
    <row r="726" spans="1:15" x14ac:dyDescent="0.3">
      <c r="A726" s="56"/>
      <c r="B726" s="140"/>
      <c r="C726" s="140"/>
      <c r="D726" s="140"/>
      <c r="E726" s="57"/>
      <c r="F726" s="57"/>
      <c r="G726" s="57"/>
      <c r="H726" s="57"/>
      <c r="I726" s="57"/>
      <c r="J726" s="57"/>
      <c r="K726" s="57"/>
      <c r="L726" s="57"/>
      <c r="M726" s="57"/>
      <c r="N726" s="57"/>
      <c r="O726" s="57"/>
    </row>
    <row r="727" spans="1:15" x14ac:dyDescent="0.3">
      <c r="A727" s="56"/>
      <c r="B727" s="140"/>
      <c r="C727" s="140"/>
      <c r="D727" s="140"/>
      <c r="E727" s="57"/>
      <c r="F727" s="57"/>
      <c r="G727" s="57"/>
      <c r="H727" s="57"/>
      <c r="I727" s="57"/>
      <c r="J727" s="57"/>
      <c r="K727" s="57"/>
      <c r="L727" s="57"/>
      <c r="M727" s="57"/>
      <c r="N727" s="57"/>
      <c r="O727" s="57"/>
    </row>
    <row r="728" spans="1:15" x14ac:dyDescent="0.3">
      <c r="A728" s="56"/>
      <c r="B728" s="140"/>
      <c r="C728" s="140"/>
      <c r="D728" s="140"/>
      <c r="E728" s="57"/>
      <c r="F728" s="57"/>
      <c r="G728" s="57"/>
      <c r="H728" s="57"/>
      <c r="I728" s="57"/>
      <c r="J728" s="57"/>
      <c r="K728" s="57"/>
      <c r="L728" s="57"/>
      <c r="M728" s="57"/>
      <c r="N728" s="57"/>
      <c r="O728" s="57"/>
    </row>
    <row r="729" spans="1:15" x14ac:dyDescent="0.3">
      <c r="A729" s="56"/>
      <c r="B729" s="140"/>
      <c r="C729" s="140"/>
      <c r="D729" s="140"/>
      <c r="E729" s="57"/>
      <c r="F729" s="57"/>
      <c r="G729" s="57"/>
      <c r="H729" s="57"/>
      <c r="I729" s="57"/>
      <c r="J729" s="57"/>
      <c r="K729" s="57"/>
      <c r="L729" s="57"/>
      <c r="M729" s="57"/>
      <c r="N729" s="57"/>
      <c r="O729" s="57"/>
    </row>
    <row r="730" spans="1:15" x14ac:dyDescent="0.3">
      <c r="A730" s="56"/>
      <c r="B730" s="140"/>
      <c r="C730" s="140"/>
      <c r="D730" s="140"/>
      <c r="E730" s="57"/>
      <c r="F730" s="57"/>
      <c r="G730" s="57"/>
      <c r="H730" s="57"/>
      <c r="I730" s="57"/>
      <c r="J730" s="57"/>
      <c r="K730" s="57"/>
      <c r="L730" s="57"/>
      <c r="M730" s="57"/>
      <c r="N730" s="57"/>
      <c r="O730" s="57"/>
    </row>
    <row r="731" spans="1:15" x14ac:dyDescent="0.3">
      <c r="A731" s="56"/>
      <c r="B731" s="140"/>
      <c r="C731" s="140"/>
      <c r="D731" s="140"/>
      <c r="E731" s="57"/>
      <c r="F731" s="57"/>
      <c r="G731" s="57"/>
      <c r="H731" s="57"/>
      <c r="I731" s="57"/>
      <c r="J731" s="57"/>
      <c r="K731" s="57"/>
      <c r="L731" s="57"/>
      <c r="M731" s="57"/>
      <c r="N731" s="57"/>
      <c r="O731" s="57"/>
    </row>
    <row r="732" spans="1:15" x14ac:dyDescent="0.3">
      <c r="A732" s="56"/>
      <c r="B732" s="140"/>
      <c r="C732" s="140"/>
      <c r="D732" s="140"/>
      <c r="E732" s="57"/>
      <c r="F732" s="57"/>
      <c r="G732" s="57"/>
      <c r="H732" s="57"/>
      <c r="I732" s="57"/>
      <c r="J732" s="57"/>
      <c r="K732" s="57"/>
      <c r="L732" s="57"/>
      <c r="M732" s="57"/>
      <c r="N732" s="57"/>
      <c r="O732" s="57"/>
    </row>
    <row r="733" spans="1:15" x14ac:dyDescent="0.3">
      <c r="A733" s="56"/>
      <c r="B733" s="140"/>
      <c r="C733" s="140"/>
      <c r="D733" s="140"/>
      <c r="E733" s="57"/>
      <c r="F733" s="57"/>
      <c r="G733" s="57"/>
      <c r="H733" s="57"/>
      <c r="I733" s="57"/>
      <c r="J733" s="57"/>
      <c r="K733" s="57"/>
      <c r="L733" s="57"/>
      <c r="M733" s="57"/>
      <c r="N733" s="57"/>
      <c r="O733" s="57"/>
    </row>
    <row r="734" spans="1:15" x14ac:dyDescent="0.3">
      <c r="A734" s="56"/>
      <c r="B734" s="140"/>
      <c r="C734" s="140"/>
      <c r="D734" s="140"/>
      <c r="E734" s="57"/>
      <c r="F734" s="57"/>
      <c r="G734" s="57"/>
      <c r="H734" s="57"/>
      <c r="I734" s="57"/>
      <c r="J734" s="57"/>
      <c r="K734" s="57"/>
      <c r="L734" s="57"/>
      <c r="M734" s="57"/>
      <c r="N734" s="57"/>
      <c r="O734" s="57"/>
    </row>
    <row r="735" spans="1:15" x14ac:dyDescent="0.3">
      <c r="A735" s="56"/>
      <c r="B735" s="140"/>
      <c r="C735" s="140"/>
      <c r="D735" s="140"/>
      <c r="E735" s="57"/>
      <c r="F735" s="57"/>
      <c r="G735" s="57"/>
      <c r="H735" s="57"/>
      <c r="I735" s="57"/>
      <c r="J735" s="57"/>
      <c r="K735" s="57"/>
      <c r="L735" s="57"/>
      <c r="M735" s="57"/>
      <c r="N735" s="57"/>
      <c r="O735" s="57"/>
    </row>
    <row r="736" spans="1:15" x14ac:dyDescent="0.3">
      <c r="A736" s="56"/>
      <c r="B736" s="140"/>
      <c r="C736" s="140"/>
      <c r="D736" s="140"/>
      <c r="E736" s="57"/>
      <c r="F736" s="57"/>
      <c r="G736" s="57"/>
      <c r="H736" s="57"/>
      <c r="I736" s="57"/>
      <c r="J736" s="57"/>
      <c r="K736" s="57"/>
      <c r="L736" s="57"/>
      <c r="M736" s="57"/>
      <c r="N736" s="57"/>
      <c r="O736" s="57"/>
    </row>
    <row r="737" spans="1:15" x14ac:dyDescent="0.3">
      <c r="A737" s="56"/>
      <c r="B737" s="140"/>
      <c r="C737" s="140"/>
      <c r="D737" s="140"/>
      <c r="E737" s="57"/>
      <c r="F737" s="57"/>
      <c r="G737" s="57"/>
      <c r="H737" s="57"/>
      <c r="I737" s="57"/>
      <c r="J737" s="57"/>
      <c r="K737" s="57"/>
      <c r="L737" s="57"/>
      <c r="M737" s="57"/>
      <c r="N737" s="57"/>
      <c r="O737" s="57"/>
    </row>
    <row r="738" spans="1:15" x14ac:dyDescent="0.3">
      <c r="A738" s="56"/>
      <c r="B738" s="140"/>
      <c r="C738" s="140"/>
      <c r="D738" s="140"/>
      <c r="E738" s="57"/>
      <c r="F738" s="57"/>
      <c r="G738" s="57"/>
      <c r="H738" s="57"/>
      <c r="I738" s="57"/>
      <c r="J738" s="57"/>
      <c r="K738" s="57"/>
      <c r="L738" s="57"/>
      <c r="M738" s="57"/>
      <c r="N738" s="57"/>
      <c r="O738" s="57"/>
    </row>
    <row r="739" spans="1:15" x14ac:dyDescent="0.3">
      <c r="A739" s="56"/>
      <c r="B739" s="140"/>
      <c r="C739" s="140"/>
      <c r="D739" s="140"/>
      <c r="E739" s="57"/>
      <c r="F739" s="57"/>
      <c r="G739" s="57"/>
      <c r="H739" s="57"/>
      <c r="I739" s="57"/>
      <c r="J739" s="57"/>
      <c r="K739" s="57"/>
      <c r="L739" s="57"/>
      <c r="M739" s="57"/>
      <c r="N739" s="57"/>
      <c r="O739" s="57"/>
    </row>
    <row r="740" spans="1:15" x14ac:dyDescent="0.3">
      <c r="A740" s="56"/>
      <c r="B740" s="140"/>
      <c r="C740" s="140"/>
      <c r="D740" s="140"/>
      <c r="E740" s="57"/>
      <c r="F740" s="57"/>
      <c r="G740" s="57"/>
      <c r="H740" s="57"/>
      <c r="I740" s="57"/>
      <c r="J740" s="57"/>
      <c r="K740" s="57"/>
      <c r="L740" s="57"/>
      <c r="M740" s="57"/>
      <c r="N740" s="57"/>
      <c r="O740" s="57"/>
    </row>
    <row r="741" spans="1:15" x14ac:dyDescent="0.3">
      <c r="A741" s="56"/>
      <c r="B741" s="140"/>
      <c r="C741" s="140"/>
      <c r="D741" s="140"/>
      <c r="E741" s="57"/>
      <c r="F741" s="57"/>
      <c r="G741" s="57"/>
      <c r="H741" s="57"/>
      <c r="I741" s="57"/>
      <c r="J741" s="57"/>
      <c r="K741" s="57"/>
      <c r="L741" s="57"/>
      <c r="M741" s="57"/>
      <c r="N741" s="57"/>
      <c r="O741" s="57"/>
    </row>
    <row r="742" spans="1:15" x14ac:dyDescent="0.3">
      <c r="A742" s="56"/>
      <c r="B742" s="140"/>
      <c r="C742" s="140"/>
      <c r="D742" s="140"/>
      <c r="E742" s="57"/>
      <c r="F742" s="57"/>
      <c r="G742" s="57"/>
      <c r="H742" s="57"/>
      <c r="I742" s="57"/>
      <c r="J742" s="57"/>
      <c r="K742" s="57"/>
      <c r="L742" s="57"/>
      <c r="M742" s="57"/>
      <c r="N742" s="57"/>
      <c r="O742" s="57"/>
    </row>
    <row r="743" spans="1:15" x14ac:dyDescent="0.3">
      <c r="A743" s="56"/>
      <c r="B743" s="140"/>
      <c r="C743" s="140"/>
      <c r="D743" s="140"/>
      <c r="E743" s="57"/>
      <c r="F743" s="57"/>
      <c r="G743" s="57"/>
      <c r="H743" s="57"/>
      <c r="I743" s="57"/>
      <c r="J743" s="57"/>
      <c r="K743" s="57"/>
      <c r="L743" s="57"/>
      <c r="M743" s="57"/>
      <c r="N743" s="57"/>
      <c r="O743" s="57"/>
    </row>
    <row r="744" spans="1:15" x14ac:dyDescent="0.3">
      <c r="A744" s="56"/>
      <c r="B744" s="140"/>
      <c r="C744" s="140"/>
      <c r="D744" s="140"/>
      <c r="E744" s="57"/>
      <c r="F744" s="57"/>
      <c r="G744" s="57"/>
      <c r="H744" s="57"/>
      <c r="I744" s="57"/>
      <c r="J744" s="57"/>
      <c r="K744" s="57"/>
      <c r="L744" s="57"/>
      <c r="M744" s="57"/>
      <c r="N744" s="57"/>
      <c r="O744" s="57"/>
    </row>
    <row r="745" spans="1:15" x14ac:dyDescent="0.3">
      <c r="A745" s="56"/>
      <c r="B745" s="140"/>
      <c r="C745" s="140"/>
      <c r="D745" s="140"/>
      <c r="E745" s="57"/>
      <c r="F745" s="57"/>
      <c r="G745" s="57"/>
      <c r="H745" s="57"/>
      <c r="I745" s="57"/>
      <c r="J745" s="57"/>
      <c r="K745" s="57"/>
      <c r="L745" s="57"/>
      <c r="M745" s="57"/>
      <c r="N745" s="57"/>
      <c r="O745" s="57"/>
    </row>
    <row r="746" spans="1:15" x14ac:dyDescent="0.3">
      <c r="A746" s="56"/>
      <c r="B746" s="140"/>
      <c r="C746" s="140"/>
      <c r="D746" s="140"/>
      <c r="E746" s="57"/>
      <c r="F746" s="57"/>
      <c r="G746" s="57"/>
      <c r="H746" s="57"/>
      <c r="I746" s="57"/>
      <c r="J746" s="57"/>
      <c r="K746" s="57"/>
      <c r="L746" s="57"/>
      <c r="M746" s="57"/>
      <c r="N746" s="57"/>
      <c r="O746" s="57"/>
    </row>
    <row r="747" spans="1:15" x14ac:dyDescent="0.3">
      <c r="A747" s="56"/>
      <c r="B747" s="140"/>
      <c r="C747" s="140"/>
      <c r="D747" s="140"/>
      <c r="E747" s="57"/>
      <c r="F747" s="57"/>
      <c r="G747" s="57"/>
      <c r="H747" s="57"/>
      <c r="I747" s="57"/>
      <c r="J747" s="57"/>
      <c r="K747" s="57"/>
      <c r="L747" s="57"/>
      <c r="M747" s="57"/>
      <c r="N747" s="57"/>
      <c r="O747" s="57"/>
    </row>
    <row r="748" spans="1:15" x14ac:dyDescent="0.3">
      <c r="A748" s="56"/>
      <c r="B748" s="140"/>
      <c r="C748" s="140"/>
      <c r="D748" s="140"/>
      <c r="E748" s="57"/>
      <c r="F748" s="57"/>
      <c r="G748" s="57"/>
      <c r="H748" s="57"/>
      <c r="I748" s="57"/>
      <c r="J748" s="57"/>
      <c r="K748" s="57"/>
      <c r="L748" s="57"/>
      <c r="M748" s="57"/>
      <c r="N748" s="57"/>
      <c r="O748" s="57"/>
    </row>
    <row r="749" spans="1:15" x14ac:dyDescent="0.3">
      <c r="A749" s="56"/>
      <c r="B749" s="140"/>
      <c r="C749" s="140"/>
      <c r="D749" s="140"/>
      <c r="E749" s="57"/>
      <c r="F749" s="57"/>
      <c r="G749" s="57"/>
      <c r="H749" s="57"/>
      <c r="I749" s="57"/>
      <c r="J749" s="57"/>
      <c r="K749" s="57"/>
      <c r="L749" s="57"/>
      <c r="M749" s="57"/>
      <c r="N749" s="57"/>
      <c r="O749" s="57"/>
    </row>
    <row r="750" spans="1:15" x14ac:dyDescent="0.3">
      <c r="A750" s="56"/>
      <c r="B750" s="140"/>
      <c r="C750" s="140"/>
      <c r="D750" s="140"/>
      <c r="E750" s="57"/>
      <c r="F750" s="57"/>
      <c r="G750" s="57"/>
      <c r="H750" s="57"/>
      <c r="I750" s="57"/>
      <c r="J750" s="57"/>
      <c r="K750" s="57"/>
      <c r="L750" s="57"/>
      <c r="M750" s="57"/>
      <c r="N750" s="57"/>
      <c r="O750" s="57"/>
    </row>
    <row r="751" spans="1:15" x14ac:dyDescent="0.3">
      <c r="A751" s="56"/>
      <c r="B751" s="140"/>
      <c r="C751" s="140"/>
      <c r="D751" s="140"/>
      <c r="E751" s="57"/>
      <c r="F751" s="57"/>
      <c r="G751" s="57"/>
      <c r="H751" s="57"/>
      <c r="I751" s="57"/>
      <c r="J751" s="57"/>
      <c r="K751" s="57"/>
      <c r="L751" s="57"/>
      <c r="M751" s="57"/>
      <c r="N751" s="57"/>
      <c r="O751" s="57"/>
    </row>
    <row r="752" spans="1:15" x14ac:dyDescent="0.3">
      <c r="A752" s="56"/>
      <c r="B752" s="140"/>
      <c r="C752" s="140"/>
      <c r="D752" s="140"/>
      <c r="E752" s="57"/>
      <c r="F752" s="57"/>
      <c r="G752" s="57"/>
      <c r="H752" s="57"/>
      <c r="I752" s="57"/>
      <c r="J752" s="57"/>
      <c r="K752" s="57"/>
      <c r="L752" s="57"/>
      <c r="M752" s="57"/>
      <c r="N752" s="57"/>
      <c r="O752" s="57"/>
    </row>
    <row r="753" spans="1:15" x14ac:dyDescent="0.3">
      <c r="A753" s="56"/>
      <c r="B753" s="140"/>
      <c r="C753" s="140"/>
      <c r="D753" s="140"/>
      <c r="E753" s="57"/>
      <c r="F753" s="57"/>
      <c r="G753" s="57"/>
      <c r="H753" s="57"/>
      <c r="I753" s="57"/>
      <c r="J753" s="57"/>
      <c r="K753" s="57"/>
      <c r="L753" s="57"/>
      <c r="M753" s="57"/>
      <c r="N753" s="57"/>
      <c r="O753" s="57"/>
    </row>
    <row r="754" spans="1:15" x14ac:dyDescent="0.3">
      <c r="A754" s="56"/>
      <c r="B754" s="140"/>
      <c r="C754" s="140"/>
      <c r="D754" s="140"/>
      <c r="E754" s="57"/>
      <c r="F754" s="57"/>
      <c r="G754" s="57"/>
      <c r="H754" s="57"/>
      <c r="I754" s="57"/>
      <c r="J754" s="57"/>
      <c r="K754" s="57"/>
      <c r="L754" s="57"/>
      <c r="M754" s="57"/>
      <c r="N754" s="57"/>
      <c r="O754" s="57"/>
    </row>
    <row r="755" spans="1:15" x14ac:dyDescent="0.3">
      <c r="A755" s="56"/>
      <c r="B755" s="140"/>
      <c r="C755" s="140"/>
      <c r="D755" s="140"/>
      <c r="E755" s="57"/>
      <c r="F755" s="57"/>
      <c r="G755" s="57"/>
      <c r="H755" s="57"/>
      <c r="I755" s="57"/>
      <c r="J755" s="57"/>
      <c r="K755" s="57"/>
      <c r="L755" s="57"/>
      <c r="M755" s="57"/>
      <c r="N755" s="57"/>
      <c r="O755" s="57"/>
    </row>
    <row r="756" spans="1:15" x14ac:dyDescent="0.3">
      <c r="A756" s="56"/>
      <c r="B756" s="140"/>
      <c r="C756" s="140"/>
      <c r="D756" s="140"/>
      <c r="E756" s="57"/>
      <c r="F756" s="57"/>
      <c r="G756" s="57"/>
      <c r="H756" s="57"/>
      <c r="I756" s="57"/>
      <c r="J756" s="57"/>
      <c r="K756" s="57"/>
      <c r="L756" s="57"/>
      <c r="M756" s="57"/>
      <c r="N756" s="57"/>
      <c r="O756" s="57"/>
    </row>
    <row r="757" spans="1:15" x14ac:dyDescent="0.3">
      <c r="A757" s="56"/>
      <c r="B757" s="140"/>
      <c r="C757" s="140"/>
      <c r="D757" s="140"/>
      <c r="E757" s="57"/>
      <c r="F757" s="57"/>
      <c r="G757" s="57"/>
      <c r="H757" s="57"/>
      <c r="I757" s="57"/>
      <c r="J757" s="57"/>
      <c r="K757" s="57"/>
      <c r="L757" s="57"/>
      <c r="M757" s="57"/>
      <c r="N757" s="57"/>
      <c r="O757" s="57"/>
    </row>
    <row r="758" spans="1:15" x14ac:dyDescent="0.3">
      <c r="A758" s="56"/>
      <c r="B758" s="140"/>
      <c r="C758" s="140"/>
      <c r="D758" s="140"/>
      <c r="E758" s="57"/>
      <c r="F758" s="57"/>
      <c r="G758" s="57"/>
      <c r="H758" s="57"/>
      <c r="I758" s="57"/>
      <c r="J758" s="57"/>
      <c r="K758" s="57"/>
      <c r="L758" s="57"/>
      <c r="M758" s="57"/>
      <c r="N758" s="57"/>
      <c r="O758" s="57"/>
    </row>
    <row r="759" spans="1:15" x14ac:dyDescent="0.3">
      <c r="A759" s="56"/>
      <c r="B759" s="140"/>
      <c r="C759" s="140"/>
      <c r="D759" s="140"/>
      <c r="E759" s="57"/>
      <c r="F759" s="57"/>
      <c r="G759" s="57"/>
      <c r="H759" s="57"/>
      <c r="I759" s="57"/>
      <c r="J759" s="57"/>
      <c r="K759" s="57"/>
      <c r="L759" s="57"/>
      <c r="M759" s="57"/>
      <c r="N759" s="57"/>
      <c r="O759" s="57"/>
    </row>
    <row r="760" spans="1:15" x14ac:dyDescent="0.3">
      <c r="A760" s="56"/>
      <c r="B760" s="140"/>
      <c r="C760" s="140"/>
      <c r="D760" s="140"/>
      <c r="E760" s="57"/>
      <c r="F760" s="57"/>
      <c r="G760" s="57"/>
      <c r="H760" s="57"/>
      <c r="I760" s="57"/>
      <c r="J760" s="57"/>
      <c r="K760" s="57"/>
      <c r="L760" s="57"/>
      <c r="M760" s="57"/>
      <c r="N760" s="57"/>
      <c r="O760" s="57"/>
    </row>
    <row r="761" spans="1:15" x14ac:dyDescent="0.3">
      <c r="A761" s="56"/>
      <c r="B761" s="140"/>
      <c r="C761" s="140"/>
      <c r="D761" s="140"/>
      <c r="E761" s="57"/>
      <c r="F761" s="57"/>
      <c r="G761" s="57"/>
      <c r="H761" s="57"/>
      <c r="I761" s="57"/>
      <c r="J761" s="57"/>
      <c r="K761" s="57"/>
      <c r="L761" s="57"/>
      <c r="M761" s="57"/>
      <c r="N761" s="57"/>
      <c r="O761" s="57"/>
    </row>
    <row r="762" spans="1:15" x14ac:dyDescent="0.3">
      <c r="A762" s="56"/>
      <c r="B762" s="140"/>
      <c r="C762" s="140"/>
      <c r="D762" s="140"/>
      <c r="E762" s="57"/>
      <c r="F762" s="57"/>
      <c r="G762" s="57"/>
      <c r="H762" s="57"/>
      <c r="I762" s="57"/>
      <c r="J762" s="57"/>
      <c r="K762" s="57"/>
      <c r="L762" s="57"/>
      <c r="M762" s="57"/>
      <c r="N762" s="57"/>
      <c r="O762" s="57"/>
    </row>
    <row r="763" spans="1:15" x14ac:dyDescent="0.3">
      <c r="A763" s="56"/>
      <c r="B763" s="140"/>
      <c r="C763" s="140"/>
      <c r="D763" s="140"/>
      <c r="E763" s="57"/>
      <c r="F763" s="57"/>
      <c r="G763" s="57"/>
      <c r="H763" s="57"/>
      <c r="I763" s="57"/>
      <c r="J763" s="57"/>
      <c r="K763" s="57"/>
      <c r="L763" s="57"/>
      <c r="M763" s="57"/>
      <c r="N763" s="57"/>
      <c r="O763" s="57"/>
    </row>
    <row r="764" spans="1:15" x14ac:dyDescent="0.3">
      <c r="A764" s="56"/>
      <c r="B764" s="140"/>
      <c r="C764" s="140"/>
      <c r="D764" s="140"/>
      <c r="E764" s="57"/>
      <c r="F764" s="57"/>
      <c r="G764" s="57"/>
      <c r="H764" s="57"/>
      <c r="I764" s="57"/>
      <c r="J764" s="57"/>
      <c r="K764" s="57"/>
      <c r="L764" s="57"/>
      <c r="M764" s="57"/>
      <c r="N764" s="57"/>
      <c r="O764" s="57"/>
    </row>
    <row r="765" spans="1:15" x14ac:dyDescent="0.3">
      <c r="A765" s="56"/>
      <c r="B765" s="140"/>
      <c r="C765" s="140"/>
      <c r="D765" s="140"/>
      <c r="E765" s="57"/>
      <c r="F765" s="57"/>
      <c r="G765" s="57"/>
      <c r="H765" s="57"/>
      <c r="I765" s="57"/>
      <c r="J765" s="57"/>
      <c r="K765" s="57"/>
      <c r="L765" s="57"/>
      <c r="M765" s="57"/>
      <c r="N765" s="57"/>
      <c r="O765" s="57"/>
    </row>
    <row r="766" spans="1:15" x14ac:dyDescent="0.3">
      <c r="A766" s="56"/>
      <c r="B766" s="140"/>
      <c r="C766" s="140"/>
      <c r="D766" s="140"/>
      <c r="E766" s="57"/>
      <c r="F766" s="57"/>
      <c r="G766" s="57"/>
      <c r="H766" s="57"/>
      <c r="I766" s="57"/>
      <c r="J766" s="57"/>
      <c r="K766" s="57"/>
      <c r="L766" s="57"/>
      <c r="M766" s="57"/>
      <c r="N766" s="57"/>
      <c r="O766" s="57"/>
    </row>
    <row r="767" spans="1:15" x14ac:dyDescent="0.3">
      <c r="A767" s="56"/>
      <c r="B767" s="140"/>
      <c r="C767" s="140"/>
      <c r="D767" s="140"/>
      <c r="E767" s="57"/>
      <c r="F767" s="57"/>
      <c r="G767" s="57"/>
      <c r="H767" s="57"/>
      <c r="I767" s="57"/>
      <c r="J767" s="57"/>
      <c r="K767" s="57"/>
      <c r="L767" s="57"/>
      <c r="M767" s="57"/>
      <c r="N767" s="57"/>
      <c r="O767" s="57"/>
    </row>
    <row r="768" spans="1:15" x14ac:dyDescent="0.3">
      <c r="A768" s="56"/>
      <c r="B768" s="140"/>
      <c r="C768" s="140"/>
      <c r="D768" s="140"/>
      <c r="E768" s="57"/>
      <c r="F768" s="57"/>
      <c r="G768" s="57"/>
      <c r="H768" s="57"/>
      <c r="I768" s="57"/>
      <c r="J768" s="57"/>
      <c r="K768" s="57"/>
      <c r="L768" s="57"/>
      <c r="M768" s="57"/>
      <c r="N768" s="57"/>
      <c r="O768" s="57"/>
    </row>
    <row r="769" spans="1:15" x14ac:dyDescent="0.3">
      <c r="A769" s="56"/>
      <c r="B769" s="140"/>
      <c r="C769" s="140"/>
      <c r="D769" s="140"/>
      <c r="E769" s="57"/>
      <c r="F769" s="57"/>
      <c r="G769" s="57"/>
      <c r="H769" s="57"/>
      <c r="I769" s="57"/>
      <c r="J769" s="57"/>
      <c r="K769" s="57"/>
      <c r="L769" s="57"/>
      <c r="M769" s="57"/>
      <c r="N769" s="57"/>
      <c r="O769" s="57"/>
    </row>
    <row r="770" spans="1:15" x14ac:dyDescent="0.3">
      <c r="A770" s="56"/>
      <c r="B770" s="140"/>
      <c r="C770" s="140"/>
      <c r="D770" s="140"/>
      <c r="E770" s="57"/>
      <c r="F770" s="57"/>
      <c r="G770" s="57"/>
      <c r="H770" s="57"/>
      <c r="I770" s="57"/>
      <c r="J770" s="57"/>
      <c r="K770" s="57"/>
      <c r="L770" s="57"/>
      <c r="M770" s="57"/>
      <c r="N770" s="57"/>
      <c r="O770" s="57"/>
    </row>
    <row r="771" spans="1:15" x14ac:dyDescent="0.3">
      <c r="A771" s="56"/>
      <c r="B771" s="140"/>
      <c r="C771" s="140"/>
      <c r="D771" s="140"/>
      <c r="E771" s="57"/>
      <c r="F771" s="57"/>
      <c r="G771" s="57"/>
      <c r="H771" s="57"/>
      <c r="I771" s="57"/>
      <c r="J771" s="57"/>
      <c r="K771" s="57"/>
      <c r="L771" s="57"/>
      <c r="M771" s="57"/>
      <c r="N771" s="57"/>
      <c r="O771" s="57"/>
    </row>
    <row r="772" spans="1:15" x14ac:dyDescent="0.3">
      <c r="A772" s="56"/>
      <c r="B772" s="140"/>
      <c r="C772" s="140"/>
      <c r="D772" s="140"/>
      <c r="E772" s="57"/>
      <c r="F772" s="57"/>
      <c r="G772" s="57"/>
      <c r="H772" s="57"/>
      <c r="I772" s="57"/>
      <c r="J772" s="57"/>
      <c r="K772" s="57"/>
      <c r="L772" s="57"/>
      <c r="M772" s="57"/>
      <c r="N772" s="57"/>
      <c r="O772" s="57"/>
    </row>
    <row r="773" spans="1:15" x14ac:dyDescent="0.3">
      <c r="A773" s="56"/>
      <c r="B773" s="140"/>
      <c r="C773" s="140"/>
      <c r="D773" s="140"/>
      <c r="E773" s="57"/>
      <c r="F773" s="57"/>
      <c r="G773" s="57"/>
      <c r="H773" s="57"/>
      <c r="I773" s="57"/>
      <c r="J773" s="57"/>
      <c r="K773" s="57"/>
      <c r="L773" s="57"/>
      <c r="M773" s="57"/>
      <c r="N773" s="57"/>
      <c r="O773" s="57"/>
    </row>
    <row r="774" spans="1:15" x14ac:dyDescent="0.3">
      <c r="A774" s="56"/>
      <c r="B774" s="140"/>
      <c r="C774" s="140"/>
      <c r="D774" s="140"/>
      <c r="E774" s="57"/>
      <c r="F774" s="57"/>
      <c r="G774" s="57"/>
      <c r="H774" s="57"/>
      <c r="I774" s="57"/>
      <c r="J774" s="57"/>
      <c r="K774" s="57"/>
      <c r="L774" s="57"/>
      <c r="M774" s="57"/>
      <c r="N774" s="57"/>
      <c r="O774" s="57"/>
    </row>
    <row r="775" spans="1:15" x14ac:dyDescent="0.3">
      <c r="A775" s="56"/>
      <c r="B775" s="140"/>
      <c r="C775" s="140"/>
      <c r="D775" s="140"/>
      <c r="E775" s="57"/>
      <c r="F775" s="57"/>
      <c r="G775" s="57"/>
      <c r="H775" s="57"/>
      <c r="I775" s="57"/>
      <c r="J775" s="57"/>
      <c r="K775" s="57"/>
      <c r="L775" s="57"/>
      <c r="M775" s="57"/>
      <c r="N775" s="57"/>
      <c r="O775" s="57"/>
    </row>
    <row r="776" spans="1:15" x14ac:dyDescent="0.3">
      <c r="A776" s="56"/>
      <c r="B776" s="140"/>
      <c r="C776" s="140"/>
      <c r="D776" s="140"/>
      <c r="E776" s="57"/>
      <c r="F776" s="57"/>
      <c r="G776" s="57"/>
      <c r="H776" s="57"/>
      <c r="I776" s="57"/>
      <c r="J776" s="57"/>
      <c r="K776" s="57"/>
      <c r="L776" s="57"/>
      <c r="M776" s="57"/>
      <c r="N776" s="57"/>
      <c r="O776" s="57"/>
    </row>
    <row r="777" spans="1:15" x14ac:dyDescent="0.3">
      <c r="A777" s="56"/>
      <c r="B777" s="140"/>
      <c r="C777" s="140"/>
      <c r="D777" s="140"/>
      <c r="E777" s="57"/>
      <c r="F777" s="57"/>
      <c r="G777" s="57"/>
      <c r="H777" s="57"/>
      <c r="I777" s="57"/>
      <c r="J777" s="57"/>
      <c r="K777" s="57"/>
      <c r="L777" s="57"/>
      <c r="M777" s="57"/>
      <c r="N777" s="57"/>
      <c r="O777" s="57"/>
    </row>
    <row r="778" spans="1:15" x14ac:dyDescent="0.3">
      <c r="A778" s="56"/>
      <c r="B778" s="140"/>
      <c r="C778" s="140"/>
      <c r="D778" s="140"/>
      <c r="E778" s="57"/>
      <c r="F778" s="57"/>
      <c r="G778" s="57"/>
      <c r="H778" s="57"/>
      <c r="I778" s="57"/>
      <c r="J778" s="57"/>
      <c r="K778" s="57"/>
      <c r="L778" s="57"/>
      <c r="M778" s="57"/>
      <c r="N778" s="57"/>
      <c r="O778" s="57"/>
    </row>
    <row r="779" spans="1:15" x14ac:dyDescent="0.3">
      <c r="A779" s="56"/>
      <c r="B779" s="140"/>
      <c r="C779" s="140"/>
      <c r="D779" s="140"/>
      <c r="E779" s="57"/>
      <c r="F779" s="57"/>
      <c r="G779" s="57"/>
      <c r="H779" s="57"/>
      <c r="I779" s="57"/>
      <c r="J779" s="57"/>
      <c r="K779" s="57"/>
      <c r="L779" s="57"/>
      <c r="M779" s="57"/>
      <c r="N779" s="57"/>
      <c r="O779" s="57"/>
    </row>
    <row r="780" spans="1:15" x14ac:dyDescent="0.3">
      <c r="A780" s="56"/>
      <c r="B780" s="140"/>
      <c r="C780" s="140"/>
      <c r="D780" s="140"/>
      <c r="E780" s="57"/>
      <c r="F780" s="57"/>
      <c r="G780" s="57"/>
      <c r="H780" s="57"/>
      <c r="I780" s="57"/>
      <c r="J780" s="57"/>
      <c r="K780" s="57"/>
      <c r="L780" s="57"/>
      <c r="M780" s="57"/>
      <c r="N780" s="57"/>
      <c r="O780" s="57"/>
    </row>
    <row r="781" spans="1:15" x14ac:dyDescent="0.3">
      <c r="A781" s="56"/>
      <c r="B781" s="140"/>
      <c r="C781" s="140"/>
      <c r="D781" s="140"/>
      <c r="E781" s="57"/>
      <c r="F781" s="57"/>
      <c r="G781" s="57"/>
      <c r="H781" s="57"/>
      <c r="I781" s="57"/>
      <c r="J781" s="57"/>
      <c r="K781" s="57"/>
      <c r="L781" s="57"/>
      <c r="M781" s="57"/>
      <c r="N781" s="57"/>
      <c r="O781" s="57"/>
    </row>
    <row r="782" spans="1:15" x14ac:dyDescent="0.3">
      <c r="A782" s="56"/>
      <c r="B782" s="140"/>
      <c r="C782" s="140"/>
      <c r="D782" s="140"/>
      <c r="E782" s="57"/>
      <c r="F782" s="57"/>
      <c r="G782" s="57"/>
      <c r="H782" s="57"/>
      <c r="I782" s="57"/>
      <c r="J782" s="57"/>
      <c r="K782" s="57"/>
      <c r="L782" s="57"/>
      <c r="M782" s="57"/>
      <c r="N782" s="57"/>
      <c r="O782" s="57"/>
    </row>
    <row r="783" spans="1:15" x14ac:dyDescent="0.3">
      <c r="A783" s="56"/>
      <c r="B783" s="140"/>
      <c r="C783" s="140"/>
      <c r="D783" s="140"/>
      <c r="E783" s="57"/>
      <c r="F783" s="57"/>
      <c r="G783" s="57"/>
      <c r="H783" s="57"/>
      <c r="I783" s="57"/>
      <c r="J783" s="57"/>
      <c r="K783" s="57"/>
      <c r="L783" s="57"/>
      <c r="M783" s="57"/>
      <c r="N783" s="57"/>
      <c r="O783" s="57"/>
    </row>
    <row r="784" spans="1:15" x14ac:dyDescent="0.3">
      <c r="A784" s="56"/>
      <c r="B784" s="140"/>
      <c r="C784" s="140"/>
      <c r="D784" s="140"/>
      <c r="E784" s="57"/>
      <c r="F784" s="57"/>
      <c r="G784" s="57"/>
      <c r="H784" s="57"/>
      <c r="I784" s="57"/>
      <c r="J784" s="57"/>
      <c r="K784" s="57"/>
      <c r="L784" s="57"/>
      <c r="M784" s="57"/>
      <c r="N784" s="57"/>
      <c r="O784" s="57"/>
    </row>
    <row r="785" spans="1:15" x14ac:dyDescent="0.3">
      <c r="A785" s="56"/>
      <c r="B785" s="140"/>
      <c r="C785" s="140"/>
      <c r="D785" s="140"/>
      <c r="E785" s="57"/>
      <c r="F785" s="57"/>
      <c r="G785" s="57"/>
      <c r="H785" s="57"/>
      <c r="I785" s="57"/>
      <c r="J785" s="57"/>
      <c r="K785" s="57"/>
      <c r="L785" s="57"/>
      <c r="M785" s="57"/>
      <c r="N785" s="57"/>
      <c r="O785" s="57"/>
    </row>
    <row r="786" spans="1:15" x14ac:dyDescent="0.3">
      <c r="A786" s="56"/>
      <c r="B786" s="140"/>
      <c r="C786" s="140"/>
      <c r="D786" s="140"/>
      <c r="E786" s="57"/>
      <c r="F786" s="57"/>
      <c r="G786" s="57"/>
      <c r="H786" s="57"/>
      <c r="I786" s="57"/>
      <c r="J786" s="57"/>
      <c r="K786" s="57"/>
      <c r="L786" s="57"/>
      <c r="M786" s="57"/>
      <c r="N786" s="57"/>
      <c r="O786" s="57"/>
    </row>
    <row r="787" spans="1:15" x14ac:dyDescent="0.3">
      <c r="A787" s="56"/>
      <c r="B787" s="140"/>
      <c r="C787" s="140"/>
      <c r="D787" s="140"/>
      <c r="E787" s="57"/>
      <c r="F787" s="57"/>
      <c r="G787" s="57"/>
      <c r="H787" s="57"/>
      <c r="I787" s="57"/>
      <c r="J787" s="57"/>
      <c r="K787" s="57"/>
      <c r="L787" s="57"/>
      <c r="M787" s="57"/>
      <c r="N787" s="57"/>
      <c r="O787" s="57"/>
    </row>
    <row r="788" spans="1:15" x14ac:dyDescent="0.3">
      <c r="A788" s="56"/>
      <c r="B788" s="140"/>
      <c r="C788" s="140"/>
      <c r="D788" s="140"/>
      <c r="E788" s="57"/>
      <c r="F788" s="57"/>
      <c r="G788" s="57"/>
      <c r="H788" s="57"/>
      <c r="I788" s="57"/>
      <c r="J788" s="57"/>
      <c r="K788" s="57"/>
      <c r="L788" s="57"/>
      <c r="M788" s="57"/>
      <c r="N788" s="57"/>
      <c r="O788" s="57"/>
    </row>
    <row r="789" spans="1:15" x14ac:dyDescent="0.3">
      <c r="A789" s="56"/>
      <c r="B789" s="140"/>
      <c r="C789" s="140"/>
      <c r="D789" s="140"/>
      <c r="E789" s="57"/>
      <c r="F789" s="57"/>
      <c r="G789" s="57"/>
      <c r="H789" s="57"/>
      <c r="I789" s="57"/>
      <c r="J789" s="57"/>
      <c r="K789" s="57"/>
      <c r="L789" s="57"/>
      <c r="M789" s="57"/>
      <c r="N789" s="57"/>
      <c r="O789" s="57"/>
    </row>
    <row r="790" spans="1:15" x14ac:dyDescent="0.3">
      <c r="A790" s="56"/>
      <c r="B790" s="140"/>
      <c r="C790" s="140"/>
      <c r="D790" s="140"/>
      <c r="E790" s="57"/>
      <c r="F790" s="57"/>
      <c r="G790" s="57"/>
      <c r="H790" s="57"/>
      <c r="I790" s="57"/>
      <c r="J790" s="57"/>
      <c r="K790" s="57"/>
      <c r="L790" s="57"/>
      <c r="M790" s="57"/>
      <c r="N790" s="57"/>
      <c r="O790" s="57"/>
    </row>
    <row r="791" spans="1:15" x14ac:dyDescent="0.3">
      <c r="A791" s="56"/>
      <c r="B791" s="140"/>
      <c r="C791" s="140"/>
      <c r="D791" s="140"/>
      <c r="E791" s="57"/>
      <c r="F791" s="57"/>
      <c r="G791" s="57"/>
      <c r="H791" s="57"/>
      <c r="I791" s="57"/>
      <c r="J791" s="57"/>
      <c r="K791" s="57"/>
      <c r="L791" s="57"/>
      <c r="M791" s="57"/>
      <c r="N791" s="57"/>
      <c r="O791" s="57"/>
    </row>
    <row r="792" spans="1:15" x14ac:dyDescent="0.3">
      <c r="A792" s="56"/>
      <c r="B792" s="140"/>
      <c r="C792" s="140"/>
      <c r="D792" s="140"/>
      <c r="E792" s="57"/>
      <c r="F792" s="57"/>
      <c r="G792" s="57"/>
      <c r="H792" s="57"/>
      <c r="I792" s="57"/>
      <c r="J792" s="57"/>
      <c r="K792" s="57"/>
      <c r="L792" s="57"/>
      <c r="M792" s="57"/>
      <c r="N792" s="57"/>
      <c r="O792" s="57"/>
    </row>
    <row r="793" spans="1:15" x14ac:dyDescent="0.3">
      <c r="A793" s="56"/>
      <c r="B793" s="140"/>
      <c r="C793" s="140"/>
      <c r="D793" s="140"/>
      <c r="E793" s="57"/>
      <c r="F793" s="57"/>
      <c r="G793" s="57"/>
      <c r="H793" s="57"/>
      <c r="I793" s="57"/>
      <c r="J793" s="57"/>
      <c r="K793" s="57"/>
      <c r="L793" s="57"/>
      <c r="M793" s="57"/>
      <c r="N793" s="57"/>
      <c r="O793" s="57"/>
    </row>
    <row r="794" spans="1:15" x14ac:dyDescent="0.3">
      <c r="A794" s="56"/>
      <c r="B794" s="140"/>
      <c r="C794" s="140"/>
      <c r="D794" s="140"/>
      <c r="E794" s="57"/>
      <c r="F794" s="57"/>
      <c r="G794" s="57"/>
      <c r="H794" s="57"/>
      <c r="I794" s="57"/>
      <c r="J794" s="57"/>
      <c r="K794" s="57"/>
      <c r="L794" s="57"/>
      <c r="M794" s="57"/>
      <c r="N794" s="57"/>
      <c r="O794" s="57"/>
    </row>
    <row r="795" spans="1:15" x14ac:dyDescent="0.3">
      <c r="A795" s="56"/>
      <c r="B795" s="140"/>
      <c r="C795" s="140"/>
      <c r="D795" s="140"/>
      <c r="E795" s="57"/>
      <c r="F795" s="57"/>
      <c r="G795" s="57"/>
      <c r="H795" s="57"/>
      <c r="I795" s="57"/>
      <c r="J795" s="57"/>
      <c r="K795" s="57"/>
      <c r="L795" s="57"/>
      <c r="M795" s="57"/>
      <c r="N795" s="57"/>
      <c r="O795" s="57"/>
    </row>
    <row r="796" spans="1:15" x14ac:dyDescent="0.3">
      <c r="A796" s="56"/>
      <c r="B796" s="140"/>
      <c r="C796" s="140"/>
      <c r="D796" s="140"/>
      <c r="E796" s="57"/>
      <c r="F796" s="57"/>
      <c r="G796" s="57"/>
      <c r="H796" s="57"/>
      <c r="I796" s="57"/>
      <c r="J796" s="57"/>
      <c r="K796" s="57"/>
      <c r="L796" s="57"/>
      <c r="M796" s="57"/>
      <c r="N796" s="57"/>
      <c r="O796" s="57"/>
    </row>
    <row r="797" spans="1:15" x14ac:dyDescent="0.3">
      <c r="A797" s="56"/>
      <c r="B797" s="140"/>
      <c r="C797" s="140"/>
      <c r="D797" s="140"/>
      <c r="E797" s="57"/>
      <c r="F797" s="57"/>
      <c r="G797" s="57"/>
      <c r="H797" s="57"/>
      <c r="I797" s="57"/>
      <c r="J797" s="57"/>
      <c r="K797" s="57"/>
      <c r="L797" s="57"/>
      <c r="M797" s="57"/>
      <c r="N797" s="57"/>
      <c r="O797" s="57"/>
    </row>
    <row r="798" spans="1:15" x14ac:dyDescent="0.3">
      <c r="A798" s="56"/>
      <c r="B798" s="140"/>
      <c r="C798" s="140"/>
      <c r="D798" s="140"/>
      <c r="E798" s="57"/>
      <c r="F798" s="57"/>
      <c r="G798" s="57"/>
      <c r="H798" s="57"/>
      <c r="I798" s="57"/>
      <c r="J798" s="57"/>
      <c r="K798" s="57"/>
      <c r="L798" s="57"/>
      <c r="M798" s="57"/>
      <c r="N798" s="57"/>
      <c r="O798" s="57"/>
    </row>
    <row r="799" spans="1:15" x14ac:dyDescent="0.3">
      <c r="A799" s="56"/>
      <c r="B799" s="140"/>
      <c r="C799" s="140"/>
      <c r="D799" s="140"/>
      <c r="E799" s="57"/>
      <c r="F799" s="57"/>
      <c r="G799" s="57"/>
      <c r="H799" s="57"/>
      <c r="I799" s="57"/>
      <c r="J799" s="57"/>
      <c r="K799" s="57"/>
      <c r="L799" s="57"/>
      <c r="M799" s="57"/>
      <c r="N799" s="57"/>
      <c r="O799" s="57"/>
    </row>
    <row r="800" spans="1:15" x14ac:dyDescent="0.3">
      <c r="A800" s="56"/>
      <c r="B800" s="140"/>
      <c r="C800" s="140"/>
      <c r="D800" s="140"/>
      <c r="E800" s="57"/>
      <c r="F800" s="57"/>
      <c r="G800" s="57"/>
      <c r="H800" s="57"/>
      <c r="I800" s="57"/>
      <c r="J800" s="57"/>
      <c r="K800" s="57"/>
      <c r="L800" s="57"/>
      <c r="M800" s="57"/>
      <c r="N800" s="57"/>
      <c r="O800" s="57"/>
    </row>
    <row r="801" spans="1:15" x14ac:dyDescent="0.3">
      <c r="A801" s="56"/>
      <c r="B801" s="140"/>
      <c r="C801" s="140"/>
      <c r="D801" s="140"/>
      <c r="E801" s="57"/>
      <c r="F801" s="57"/>
      <c r="G801" s="57"/>
      <c r="H801" s="57"/>
      <c r="I801" s="57"/>
      <c r="J801" s="57"/>
      <c r="K801" s="57"/>
      <c r="L801" s="57"/>
      <c r="M801" s="57"/>
      <c r="N801" s="57"/>
      <c r="O801" s="57"/>
    </row>
    <row r="802" spans="1:15" x14ac:dyDescent="0.3">
      <c r="A802" s="56"/>
      <c r="B802" s="140"/>
      <c r="C802" s="140"/>
      <c r="D802" s="140"/>
      <c r="E802" s="57"/>
      <c r="F802" s="57"/>
      <c r="G802" s="57"/>
      <c r="H802" s="57"/>
      <c r="I802" s="57"/>
      <c r="J802" s="57"/>
      <c r="K802" s="57"/>
      <c r="L802" s="57"/>
      <c r="M802" s="57"/>
      <c r="N802" s="57"/>
      <c r="O802" s="57"/>
    </row>
    <row r="803" spans="1:15" x14ac:dyDescent="0.3">
      <c r="A803" s="56"/>
      <c r="B803" s="140"/>
      <c r="C803" s="140"/>
      <c r="D803" s="140"/>
      <c r="E803" s="57"/>
      <c r="F803" s="57"/>
      <c r="G803" s="57"/>
      <c r="H803" s="57"/>
      <c r="I803" s="57"/>
      <c r="J803" s="57"/>
      <c r="K803" s="57"/>
      <c r="L803" s="57"/>
      <c r="M803" s="57"/>
      <c r="N803" s="57"/>
      <c r="O803" s="57"/>
    </row>
    <row r="804" spans="1:15" x14ac:dyDescent="0.3">
      <c r="A804" s="56"/>
      <c r="B804" s="140"/>
      <c r="C804" s="140"/>
      <c r="D804" s="140"/>
      <c r="E804" s="57"/>
      <c r="F804" s="57"/>
      <c r="G804" s="57"/>
      <c r="H804" s="57"/>
      <c r="I804" s="57"/>
      <c r="J804" s="57"/>
      <c r="K804" s="57"/>
      <c r="L804" s="57"/>
      <c r="M804" s="57"/>
      <c r="N804" s="57"/>
      <c r="O804" s="57"/>
    </row>
    <row r="805" spans="1:15" x14ac:dyDescent="0.3">
      <c r="A805" s="56"/>
      <c r="B805" s="140"/>
      <c r="C805" s="140"/>
      <c r="D805" s="140"/>
      <c r="E805" s="57"/>
      <c r="F805" s="57"/>
      <c r="G805" s="57"/>
      <c r="H805" s="57"/>
      <c r="I805" s="57"/>
      <c r="J805" s="57"/>
      <c r="K805" s="57"/>
      <c r="L805" s="57"/>
      <c r="M805" s="57"/>
      <c r="N805" s="57"/>
      <c r="O805" s="57"/>
    </row>
    <row r="806" spans="1:15" x14ac:dyDescent="0.3">
      <c r="A806" s="56"/>
      <c r="B806" s="140"/>
      <c r="C806" s="140"/>
      <c r="D806" s="140"/>
      <c r="E806" s="57"/>
      <c r="F806" s="57"/>
      <c r="G806" s="57"/>
      <c r="H806" s="57"/>
      <c r="I806" s="57"/>
      <c r="J806" s="57"/>
      <c r="K806" s="57"/>
      <c r="L806" s="57"/>
      <c r="M806" s="57"/>
      <c r="N806" s="57"/>
      <c r="O806" s="57"/>
    </row>
    <row r="807" spans="1:15" x14ac:dyDescent="0.3">
      <c r="A807" s="56"/>
      <c r="B807" s="140"/>
      <c r="C807" s="140"/>
      <c r="D807" s="140"/>
      <c r="E807" s="57"/>
      <c r="F807" s="57"/>
      <c r="G807" s="57"/>
      <c r="H807" s="57"/>
      <c r="I807" s="57"/>
      <c r="J807" s="57"/>
      <c r="K807" s="57"/>
      <c r="L807" s="57"/>
      <c r="M807" s="57"/>
      <c r="N807" s="57"/>
      <c r="O807" s="57"/>
    </row>
    <row r="808" spans="1:15" x14ac:dyDescent="0.3">
      <c r="A808" s="56"/>
      <c r="B808" s="140"/>
      <c r="C808" s="140"/>
      <c r="D808" s="140"/>
      <c r="E808" s="57"/>
      <c r="F808" s="57"/>
      <c r="G808" s="57"/>
      <c r="H808" s="57"/>
      <c r="I808" s="57"/>
      <c r="J808" s="57"/>
      <c r="K808" s="57"/>
      <c r="L808" s="57"/>
      <c r="M808" s="57"/>
      <c r="N808" s="57"/>
      <c r="O808" s="57"/>
    </row>
    <row r="809" spans="1:15" x14ac:dyDescent="0.3">
      <c r="A809" s="56"/>
      <c r="B809" s="140"/>
      <c r="C809" s="140"/>
      <c r="D809" s="140"/>
      <c r="E809" s="57"/>
      <c r="F809" s="57"/>
      <c r="G809" s="57"/>
      <c r="H809" s="57"/>
      <c r="I809" s="57"/>
      <c r="J809" s="57"/>
      <c r="K809" s="57"/>
      <c r="L809" s="57"/>
      <c r="M809" s="57"/>
      <c r="N809" s="57"/>
      <c r="O809" s="57"/>
    </row>
    <row r="810" spans="1:15" x14ac:dyDescent="0.3">
      <c r="A810" s="56"/>
      <c r="B810" s="140"/>
      <c r="C810" s="140"/>
      <c r="D810" s="140"/>
      <c r="E810" s="57"/>
      <c r="F810" s="57"/>
      <c r="G810" s="57"/>
      <c r="H810" s="57"/>
      <c r="I810" s="57"/>
      <c r="J810" s="57"/>
      <c r="K810" s="57"/>
      <c r="L810" s="57"/>
      <c r="M810" s="57"/>
      <c r="N810" s="57"/>
      <c r="O810" s="57"/>
    </row>
    <row r="811" spans="1:15" x14ac:dyDescent="0.3">
      <c r="A811" s="56"/>
      <c r="B811" s="140"/>
      <c r="C811" s="140"/>
      <c r="D811" s="140"/>
      <c r="E811" s="57"/>
      <c r="F811" s="57"/>
      <c r="G811" s="57"/>
      <c r="H811" s="57"/>
      <c r="I811" s="57"/>
      <c r="J811" s="57"/>
      <c r="K811" s="57"/>
      <c r="L811" s="57"/>
      <c r="M811" s="57"/>
      <c r="N811" s="57"/>
      <c r="O811" s="57"/>
    </row>
    <row r="812" spans="1:15" x14ac:dyDescent="0.3">
      <c r="A812" s="56"/>
      <c r="B812" s="140"/>
      <c r="C812" s="140"/>
      <c r="D812" s="140"/>
      <c r="E812" s="57"/>
      <c r="F812" s="57"/>
      <c r="G812" s="57"/>
      <c r="H812" s="57"/>
      <c r="I812" s="57"/>
      <c r="J812" s="57"/>
      <c r="K812" s="57"/>
      <c r="L812" s="57"/>
      <c r="M812" s="57"/>
      <c r="N812" s="57"/>
      <c r="O812" s="57"/>
    </row>
    <row r="813" spans="1:15" x14ac:dyDescent="0.3">
      <c r="A813" s="56"/>
      <c r="B813" s="140"/>
      <c r="C813" s="140"/>
      <c r="D813" s="140"/>
      <c r="E813" s="57"/>
      <c r="F813" s="57"/>
      <c r="G813" s="57"/>
      <c r="H813" s="57"/>
      <c r="I813" s="57"/>
      <c r="J813" s="57"/>
      <c r="K813" s="57"/>
      <c r="L813" s="57"/>
      <c r="M813" s="57"/>
      <c r="N813" s="57"/>
      <c r="O813" s="57"/>
    </row>
    <row r="814" spans="1:15" x14ac:dyDescent="0.3">
      <c r="A814" s="56"/>
      <c r="B814" s="140"/>
      <c r="C814" s="140"/>
      <c r="D814" s="140"/>
      <c r="E814" s="57"/>
      <c r="F814" s="57"/>
      <c r="G814" s="57"/>
      <c r="H814" s="57"/>
      <c r="I814" s="57"/>
      <c r="J814" s="57"/>
      <c r="K814" s="57"/>
      <c r="L814" s="57"/>
      <c r="M814" s="57"/>
      <c r="N814" s="57"/>
      <c r="O814" s="57"/>
    </row>
    <row r="815" spans="1:15" x14ac:dyDescent="0.3">
      <c r="A815" s="56"/>
      <c r="B815" s="140"/>
      <c r="C815" s="140"/>
      <c r="D815" s="140"/>
      <c r="E815" s="57"/>
      <c r="F815" s="57"/>
      <c r="G815" s="57"/>
      <c r="H815" s="57"/>
      <c r="I815" s="57"/>
      <c r="J815" s="57"/>
      <c r="K815" s="57"/>
      <c r="L815" s="57"/>
      <c r="M815" s="57"/>
      <c r="N815" s="57"/>
      <c r="O815" s="57"/>
    </row>
    <row r="816" spans="1:15" x14ac:dyDescent="0.3">
      <c r="A816" s="56"/>
      <c r="B816" s="140"/>
      <c r="C816" s="140"/>
      <c r="D816" s="140"/>
      <c r="E816" s="57"/>
      <c r="F816" s="57"/>
      <c r="G816" s="57"/>
      <c r="H816" s="57"/>
      <c r="I816" s="57"/>
      <c r="J816" s="57"/>
      <c r="K816" s="57"/>
      <c r="L816" s="57"/>
      <c r="M816" s="57"/>
      <c r="N816" s="57"/>
      <c r="O816" s="57"/>
    </row>
    <row r="817" spans="1:15" x14ac:dyDescent="0.3">
      <c r="A817" s="56"/>
      <c r="B817" s="140"/>
      <c r="C817" s="140"/>
      <c r="D817" s="140"/>
      <c r="E817" s="57"/>
      <c r="F817" s="57"/>
      <c r="G817" s="57"/>
      <c r="H817" s="57"/>
      <c r="I817" s="57"/>
      <c r="J817" s="57"/>
      <c r="K817" s="57"/>
      <c r="L817" s="57"/>
      <c r="M817" s="57"/>
      <c r="N817" s="57"/>
      <c r="O817" s="57"/>
    </row>
    <row r="818" spans="1:15" x14ac:dyDescent="0.3">
      <c r="A818" s="56"/>
      <c r="B818" s="140"/>
      <c r="C818" s="140"/>
      <c r="D818" s="140"/>
      <c r="E818" s="57"/>
      <c r="F818" s="57"/>
      <c r="G818" s="57"/>
      <c r="H818" s="57"/>
      <c r="I818" s="57"/>
      <c r="J818" s="57"/>
      <c r="K818" s="57"/>
      <c r="L818" s="57"/>
      <c r="M818" s="57"/>
      <c r="N818" s="57"/>
      <c r="O818" s="57"/>
    </row>
    <row r="819" spans="1:15" x14ac:dyDescent="0.3">
      <c r="A819" s="56"/>
      <c r="B819" s="140"/>
      <c r="C819" s="140"/>
      <c r="D819" s="140"/>
      <c r="E819" s="57"/>
      <c r="F819" s="57"/>
      <c r="G819" s="57"/>
      <c r="H819" s="57"/>
      <c r="I819" s="57"/>
      <c r="J819" s="57"/>
      <c r="K819" s="57"/>
      <c r="L819" s="57"/>
      <c r="M819" s="57"/>
      <c r="N819" s="57"/>
      <c r="O819" s="57"/>
    </row>
    <row r="820" spans="1:15" x14ac:dyDescent="0.3">
      <c r="A820" s="56"/>
      <c r="B820" s="140"/>
      <c r="C820" s="140"/>
      <c r="D820" s="140"/>
      <c r="E820" s="57"/>
      <c r="F820" s="57"/>
      <c r="G820" s="57"/>
      <c r="H820" s="57"/>
      <c r="I820" s="57"/>
      <c r="J820" s="57"/>
      <c r="K820" s="57"/>
      <c r="L820" s="57"/>
      <c r="M820" s="57"/>
      <c r="N820" s="57"/>
      <c r="O820" s="57"/>
    </row>
    <row r="821" spans="1:15" x14ac:dyDescent="0.3">
      <c r="A821" s="56"/>
      <c r="B821" s="140"/>
      <c r="C821" s="140"/>
      <c r="D821" s="140"/>
      <c r="E821" s="57"/>
      <c r="F821" s="57"/>
      <c r="G821" s="57"/>
      <c r="H821" s="57"/>
      <c r="I821" s="57"/>
      <c r="J821" s="57"/>
      <c r="K821" s="57"/>
      <c r="L821" s="57"/>
      <c r="M821" s="57"/>
      <c r="N821" s="57"/>
      <c r="O821" s="57"/>
    </row>
    <row r="822" spans="1:15" x14ac:dyDescent="0.3">
      <c r="A822" s="56"/>
      <c r="B822" s="140"/>
      <c r="C822" s="140"/>
      <c r="D822" s="140"/>
      <c r="E822" s="57"/>
      <c r="F822" s="57"/>
      <c r="G822" s="57"/>
      <c r="H822" s="57"/>
      <c r="I822" s="57"/>
      <c r="J822" s="57"/>
      <c r="K822" s="57"/>
      <c r="L822" s="57"/>
      <c r="M822" s="57"/>
      <c r="N822" s="57"/>
      <c r="O822" s="57"/>
    </row>
    <row r="823" spans="1:15" x14ac:dyDescent="0.3">
      <c r="A823" s="56"/>
      <c r="B823" s="140"/>
      <c r="C823" s="140"/>
      <c r="D823" s="140"/>
      <c r="E823" s="57"/>
      <c r="F823" s="57"/>
      <c r="G823" s="57"/>
      <c r="H823" s="57"/>
      <c r="I823" s="57"/>
      <c r="J823" s="57"/>
      <c r="K823" s="57"/>
      <c r="L823" s="57"/>
      <c r="M823" s="57"/>
      <c r="N823" s="57"/>
      <c r="O823" s="57"/>
    </row>
    <row r="824" spans="1:15" x14ac:dyDescent="0.3">
      <c r="A824" s="56"/>
      <c r="B824" s="140"/>
      <c r="C824" s="140"/>
      <c r="D824" s="140"/>
      <c r="E824" s="57"/>
      <c r="F824" s="57"/>
      <c r="G824" s="57"/>
      <c r="H824" s="57"/>
      <c r="I824" s="57"/>
      <c r="J824" s="57"/>
      <c r="K824" s="57"/>
      <c r="L824" s="57"/>
      <c r="M824" s="57"/>
      <c r="N824" s="57"/>
      <c r="O824" s="57"/>
    </row>
    <row r="825" spans="1:15" x14ac:dyDescent="0.3">
      <c r="A825" s="56"/>
      <c r="B825" s="140"/>
      <c r="C825" s="140"/>
      <c r="D825" s="140"/>
      <c r="E825" s="57"/>
      <c r="F825" s="57"/>
      <c r="G825" s="57"/>
      <c r="H825" s="57"/>
      <c r="I825" s="57"/>
      <c r="J825" s="57"/>
      <c r="K825" s="57"/>
      <c r="L825" s="57"/>
      <c r="M825" s="57"/>
      <c r="N825" s="57"/>
      <c r="O825" s="57"/>
    </row>
    <row r="826" spans="1:15" x14ac:dyDescent="0.3">
      <c r="A826" s="56"/>
      <c r="B826" s="140"/>
      <c r="C826" s="140"/>
      <c r="D826" s="140"/>
      <c r="E826" s="57"/>
      <c r="F826" s="57"/>
      <c r="G826" s="57"/>
      <c r="H826" s="57"/>
      <c r="I826" s="57"/>
      <c r="J826" s="57"/>
      <c r="K826" s="57"/>
      <c r="L826" s="57"/>
      <c r="M826" s="57"/>
      <c r="N826" s="57"/>
      <c r="O826" s="57"/>
    </row>
    <row r="827" spans="1:15" x14ac:dyDescent="0.3">
      <c r="A827" s="56"/>
      <c r="B827" s="140"/>
      <c r="C827" s="140"/>
      <c r="D827" s="140"/>
      <c r="E827" s="57"/>
      <c r="F827" s="57"/>
      <c r="G827" s="57"/>
      <c r="H827" s="57"/>
      <c r="I827" s="57"/>
      <c r="J827" s="57"/>
      <c r="K827" s="57"/>
      <c r="L827" s="57"/>
      <c r="M827" s="57"/>
      <c r="N827" s="57"/>
      <c r="O827" s="57"/>
    </row>
    <row r="828" spans="1:15" x14ac:dyDescent="0.3">
      <c r="A828" s="56"/>
      <c r="B828" s="140"/>
      <c r="C828" s="140"/>
      <c r="D828" s="140"/>
      <c r="E828" s="57"/>
      <c r="F828" s="57"/>
      <c r="G828" s="57"/>
      <c r="H828" s="57"/>
      <c r="I828" s="57"/>
      <c r="J828" s="57"/>
      <c r="K828" s="57"/>
      <c r="L828" s="57"/>
      <c r="M828" s="57"/>
      <c r="N828" s="57"/>
      <c r="O828" s="57"/>
    </row>
    <row r="829" spans="1:15" x14ac:dyDescent="0.3">
      <c r="A829" s="56"/>
      <c r="B829" s="140"/>
      <c r="C829" s="140"/>
      <c r="D829" s="140"/>
      <c r="E829" s="57"/>
      <c r="F829" s="57"/>
      <c r="G829" s="57"/>
      <c r="H829" s="57"/>
      <c r="I829" s="57"/>
      <c r="J829" s="57"/>
      <c r="K829" s="57"/>
      <c r="L829" s="57"/>
      <c r="M829" s="57"/>
      <c r="N829" s="57"/>
      <c r="O829" s="57"/>
    </row>
    <row r="830" spans="1:15" x14ac:dyDescent="0.3">
      <c r="A830" s="56"/>
      <c r="B830" s="140"/>
      <c r="C830" s="140"/>
      <c r="D830" s="140"/>
      <c r="E830" s="57"/>
      <c r="F830" s="57"/>
      <c r="G830" s="57"/>
      <c r="H830" s="57"/>
      <c r="I830" s="57"/>
      <c r="J830" s="57"/>
      <c r="K830" s="57"/>
      <c r="L830" s="57"/>
      <c r="M830" s="57"/>
      <c r="N830" s="57"/>
      <c r="O830" s="57"/>
    </row>
    <row r="831" spans="1:15" x14ac:dyDescent="0.3">
      <c r="A831" s="56"/>
      <c r="B831" s="140"/>
      <c r="C831" s="140"/>
      <c r="D831" s="140"/>
      <c r="E831" s="57"/>
      <c r="F831" s="57"/>
      <c r="G831" s="57"/>
      <c r="H831" s="57"/>
      <c r="I831" s="57"/>
      <c r="J831" s="57"/>
      <c r="K831" s="57"/>
      <c r="L831" s="57"/>
      <c r="M831" s="57"/>
      <c r="N831" s="57"/>
      <c r="O831" s="57"/>
    </row>
    <row r="832" spans="1:15" x14ac:dyDescent="0.3">
      <c r="A832" s="56"/>
      <c r="B832" s="140"/>
      <c r="C832" s="140"/>
      <c r="D832" s="140"/>
      <c r="E832" s="57"/>
      <c r="F832" s="57"/>
      <c r="G832" s="57"/>
      <c r="H832" s="57"/>
      <c r="I832" s="57"/>
      <c r="J832" s="57"/>
      <c r="K832" s="57"/>
      <c r="L832" s="57"/>
      <c r="M832" s="57"/>
      <c r="N832" s="57"/>
      <c r="O832" s="57"/>
    </row>
    <row r="833" spans="1:15" x14ac:dyDescent="0.3">
      <c r="A833" s="56"/>
      <c r="B833" s="140"/>
      <c r="C833" s="140"/>
      <c r="D833" s="140"/>
      <c r="E833" s="57"/>
      <c r="F833" s="57"/>
      <c r="G833" s="57"/>
      <c r="H833" s="57"/>
      <c r="I833" s="57"/>
      <c r="J833" s="57"/>
      <c r="K833" s="57"/>
      <c r="L833" s="57"/>
      <c r="M833" s="57"/>
      <c r="N833" s="57"/>
      <c r="O833" s="57"/>
    </row>
    <row r="834" spans="1:15" x14ac:dyDescent="0.3">
      <c r="A834" s="56"/>
      <c r="B834" s="140"/>
      <c r="C834" s="140"/>
      <c r="D834" s="140"/>
      <c r="E834" s="57"/>
      <c r="F834" s="57"/>
      <c r="G834" s="57"/>
      <c r="H834" s="57"/>
      <c r="I834" s="57"/>
      <c r="J834" s="57"/>
      <c r="K834" s="57"/>
      <c r="L834" s="57"/>
      <c r="M834" s="57"/>
      <c r="N834" s="57"/>
      <c r="O834" s="57"/>
    </row>
    <row r="835" spans="1:15" x14ac:dyDescent="0.3">
      <c r="A835" s="56"/>
      <c r="B835" s="140"/>
      <c r="C835" s="140"/>
      <c r="D835" s="140"/>
      <c r="E835" s="57"/>
      <c r="F835" s="57"/>
      <c r="G835" s="57"/>
      <c r="H835" s="57"/>
      <c r="I835" s="57"/>
      <c r="J835" s="57"/>
      <c r="K835" s="57"/>
      <c r="L835" s="57"/>
      <c r="M835" s="57"/>
      <c r="N835" s="57"/>
      <c r="O835" s="57"/>
    </row>
    <row r="836" spans="1:15" x14ac:dyDescent="0.3">
      <c r="A836" s="56"/>
      <c r="B836" s="140"/>
      <c r="C836" s="140"/>
      <c r="D836" s="140"/>
      <c r="E836" s="57"/>
      <c r="F836" s="57"/>
      <c r="G836" s="57"/>
      <c r="H836" s="57"/>
      <c r="I836" s="57"/>
      <c r="J836" s="57"/>
      <c r="K836" s="57"/>
      <c r="L836" s="57"/>
      <c r="M836" s="57"/>
      <c r="N836" s="57"/>
      <c r="O836" s="57"/>
    </row>
    <row r="837" spans="1:15" x14ac:dyDescent="0.3">
      <c r="A837" s="56"/>
      <c r="B837" s="140"/>
      <c r="C837" s="140"/>
      <c r="D837" s="140"/>
      <c r="E837" s="57"/>
      <c r="F837" s="57"/>
      <c r="G837" s="57"/>
      <c r="H837" s="57"/>
      <c r="I837" s="57"/>
      <c r="J837" s="57"/>
      <c r="K837" s="57"/>
      <c r="L837" s="57"/>
      <c r="M837" s="57"/>
      <c r="N837" s="57"/>
      <c r="O837" s="57"/>
    </row>
    <row r="838" spans="1:15" x14ac:dyDescent="0.3">
      <c r="A838" s="56"/>
      <c r="B838" s="140"/>
      <c r="C838" s="140"/>
      <c r="D838" s="140"/>
      <c r="E838" s="57"/>
      <c r="F838" s="57"/>
      <c r="G838" s="57"/>
      <c r="H838" s="57"/>
      <c r="I838" s="57"/>
      <c r="J838" s="57"/>
      <c r="K838" s="57"/>
      <c r="L838" s="57"/>
      <c r="M838" s="57"/>
      <c r="N838" s="57"/>
      <c r="O838" s="57"/>
    </row>
    <row r="839" spans="1:15" x14ac:dyDescent="0.3">
      <c r="A839" s="56"/>
      <c r="B839" s="140"/>
      <c r="C839" s="140"/>
      <c r="D839" s="140"/>
      <c r="E839" s="57"/>
      <c r="F839" s="57"/>
      <c r="G839" s="57"/>
      <c r="H839" s="57"/>
      <c r="I839" s="57"/>
      <c r="J839" s="57"/>
      <c r="K839" s="57"/>
      <c r="L839" s="57"/>
      <c r="M839" s="57"/>
      <c r="N839" s="57"/>
      <c r="O839" s="57"/>
    </row>
    <row r="840" spans="1:15" x14ac:dyDescent="0.3">
      <c r="A840" s="56"/>
      <c r="B840" s="140"/>
      <c r="C840" s="140"/>
      <c r="D840" s="140"/>
      <c r="E840" s="57"/>
      <c r="F840" s="57"/>
      <c r="G840" s="57"/>
      <c r="H840" s="57"/>
      <c r="I840" s="57"/>
      <c r="J840" s="57"/>
      <c r="K840" s="57"/>
      <c r="L840" s="57"/>
      <c r="M840" s="57"/>
      <c r="N840" s="57"/>
      <c r="O840" s="57"/>
    </row>
    <row r="841" spans="1:15" x14ac:dyDescent="0.3">
      <c r="A841" s="56"/>
      <c r="B841" s="140"/>
      <c r="C841" s="140"/>
      <c r="D841" s="140"/>
      <c r="E841" s="57"/>
      <c r="F841" s="57"/>
      <c r="G841" s="57"/>
      <c r="H841" s="57"/>
      <c r="I841" s="57"/>
      <c r="J841" s="57"/>
      <c r="K841" s="57"/>
      <c r="L841" s="57"/>
      <c r="M841" s="57"/>
      <c r="N841" s="57"/>
      <c r="O841" s="57"/>
    </row>
    <row r="842" spans="1:15" x14ac:dyDescent="0.3">
      <c r="A842" s="56"/>
      <c r="B842" s="140"/>
      <c r="C842" s="140"/>
      <c r="D842" s="140"/>
      <c r="E842" s="57"/>
      <c r="F842" s="57"/>
      <c r="G842" s="57"/>
      <c r="H842" s="57"/>
      <c r="I842" s="57"/>
      <c r="J842" s="57"/>
      <c r="K842" s="57"/>
      <c r="L842" s="57"/>
      <c r="M842" s="57"/>
      <c r="N842" s="57"/>
      <c r="O842" s="57"/>
    </row>
    <row r="843" spans="1:15" x14ac:dyDescent="0.3">
      <c r="A843" s="56"/>
      <c r="B843" s="140"/>
      <c r="C843" s="140"/>
      <c r="D843" s="140"/>
      <c r="E843" s="57"/>
      <c r="F843" s="57"/>
      <c r="G843" s="57"/>
      <c r="H843" s="57"/>
      <c r="I843" s="57"/>
      <c r="J843" s="57"/>
      <c r="K843" s="57"/>
      <c r="L843" s="57"/>
      <c r="M843" s="57"/>
      <c r="N843" s="57"/>
      <c r="O843" s="57"/>
    </row>
    <row r="844" spans="1:15" x14ac:dyDescent="0.3">
      <c r="A844" s="56"/>
      <c r="B844" s="140"/>
      <c r="C844" s="140"/>
      <c r="D844" s="140"/>
      <c r="E844" s="57"/>
      <c r="F844" s="57"/>
      <c r="G844" s="57"/>
      <c r="H844" s="57"/>
      <c r="I844" s="57"/>
      <c r="J844" s="57"/>
      <c r="K844" s="57"/>
      <c r="L844" s="57"/>
      <c r="M844" s="57"/>
      <c r="N844" s="57"/>
      <c r="O844" s="57"/>
    </row>
    <row r="845" spans="1:15" x14ac:dyDescent="0.3">
      <c r="A845" s="56"/>
      <c r="B845" s="140"/>
      <c r="C845" s="140"/>
      <c r="D845" s="140"/>
      <c r="E845" s="57"/>
      <c r="F845" s="57"/>
      <c r="G845" s="57"/>
      <c r="H845" s="57"/>
      <c r="I845" s="57"/>
      <c r="J845" s="57"/>
      <c r="K845" s="57"/>
      <c r="L845" s="57"/>
      <c r="M845" s="57"/>
      <c r="N845" s="57"/>
      <c r="O845" s="57"/>
    </row>
    <row r="846" spans="1:15" x14ac:dyDescent="0.3">
      <c r="A846" s="56"/>
      <c r="B846" s="140"/>
      <c r="C846" s="140"/>
      <c r="D846" s="140"/>
      <c r="E846" s="57"/>
      <c r="F846" s="57"/>
      <c r="G846" s="57"/>
      <c r="H846" s="57"/>
      <c r="I846" s="57"/>
      <c r="J846" s="57"/>
      <c r="K846" s="57"/>
      <c r="L846" s="57"/>
      <c r="M846" s="57"/>
      <c r="N846" s="57"/>
      <c r="O846" s="57"/>
    </row>
    <row r="847" spans="1:15" x14ac:dyDescent="0.3">
      <c r="A847" s="56"/>
      <c r="B847" s="140"/>
      <c r="C847" s="140"/>
      <c r="D847" s="140"/>
      <c r="E847" s="57"/>
      <c r="F847" s="57"/>
      <c r="G847" s="57"/>
      <c r="H847" s="57"/>
      <c r="I847" s="57"/>
      <c r="J847" s="57"/>
      <c r="K847" s="57"/>
      <c r="L847" s="57"/>
      <c r="M847" s="57"/>
      <c r="N847" s="57"/>
      <c r="O847" s="57"/>
    </row>
    <row r="848" spans="1:15" x14ac:dyDescent="0.3">
      <c r="A848" s="56"/>
      <c r="B848" s="140"/>
      <c r="C848" s="140"/>
      <c r="D848" s="140"/>
      <c r="E848" s="57"/>
      <c r="F848" s="57"/>
      <c r="G848" s="57"/>
      <c r="H848" s="57"/>
      <c r="I848" s="57"/>
      <c r="J848" s="57"/>
      <c r="K848" s="57"/>
      <c r="L848" s="57"/>
      <c r="M848" s="57"/>
      <c r="N848" s="57"/>
      <c r="O848" s="57"/>
    </row>
    <row r="849" spans="1:15" x14ac:dyDescent="0.3">
      <c r="A849" s="56"/>
      <c r="B849" s="140"/>
      <c r="C849" s="140"/>
      <c r="D849" s="140"/>
      <c r="E849" s="57"/>
      <c r="F849" s="57"/>
      <c r="G849" s="57"/>
      <c r="H849" s="57"/>
      <c r="I849" s="57"/>
      <c r="J849" s="57"/>
      <c r="K849" s="57"/>
      <c r="L849" s="57"/>
      <c r="M849" s="57"/>
      <c r="N849" s="57"/>
      <c r="O849" s="57"/>
    </row>
    <row r="850" spans="1:15" x14ac:dyDescent="0.3">
      <c r="A850" s="56"/>
      <c r="B850" s="140"/>
      <c r="C850" s="140"/>
      <c r="D850" s="140"/>
      <c r="E850" s="57"/>
      <c r="F850" s="57"/>
      <c r="G850" s="57"/>
      <c r="H850" s="57"/>
      <c r="I850" s="57"/>
      <c r="J850" s="57"/>
      <c r="K850" s="57"/>
      <c r="L850" s="57"/>
      <c r="M850" s="57"/>
      <c r="N850" s="57"/>
      <c r="O850" s="57"/>
    </row>
    <row r="851" spans="1:15" x14ac:dyDescent="0.3">
      <c r="A851" s="56"/>
      <c r="B851" s="140"/>
      <c r="C851" s="140"/>
      <c r="D851" s="140"/>
      <c r="E851" s="57"/>
      <c r="F851" s="57"/>
      <c r="G851" s="57"/>
      <c r="H851" s="57"/>
      <c r="I851" s="57"/>
      <c r="J851" s="57"/>
      <c r="K851" s="57"/>
      <c r="L851" s="57"/>
      <c r="M851" s="57"/>
      <c r="N851" s="57"/>
      <c r="O851" s="57"/>
    </row>
    <row r="852" spans="1:15" x14ac:dyDescent="0.3">
      <c r="A852" s="56"/>
      <c r="B852" s="140"/>
      <c r="C852" s="140"/>
      <c r="D852" s="140"/>
      <c r="E852" s="57"/>
      <c r="F852" s="57"/>
      <c r="G852" s="57"/>
      <c r="H852" s="57"/>
      <c r="I852" s="57"/>
      <c r="J852" s="57"/>
      <c r="K852" s="57"/>
      <c r="L852" s="57"/>
      <c r="M852" s="57"/>
      <c r="N852" s="57"/>
      <c r="O852" s="57"/>
    </row>
    <row r="853" spans="1:15" x14ac:dyDescent="0.3">
      <c r="A853" s="56"/>
      <c r="B853" s="140"/>
      <c r="C853" s="140"/>
      <c r="D853" s="140"/>
      <c r="E853" s="57"/>
      <c r="F853" s="57"/>
      <c r="G853" s="57"/>
      <c r="H853" s="57"/>
      <c r="I853" s="57"/>
      <c r="J853" s="57"/>
      <c r="K853" s="57"/>
      <c r="L853" s="57"/>
      <c r="M853" s="57"/>
      <c r="N853" s="57"/>
      <c r="O853" s="57"/>
    </row>
    <row r="854" spans="1:15" x14ac:dyDescent="0.3">
      <c r="A854" s="56"/>
      <c r="B854" s="140"/>
      <c r="C854" s="140"/>
      <c r="D854" s="140"/>
      <c r="E854" s="57"/>
      <c r="F854" s="57"/>
      <c r="G854" s="57"/>
      <c r="H854" s="57"/>
      <c r="I854" s="57"/>
      <c r="J854" s="57"/>
      <c r="K854" s="57"/>
      <c r="L854" s="57"/>
      <c r="M854" s="57"/>
      <c r="N854" s="57"/>
      <c r="O854" s="57"/>
    </row>
    <row r="855" spans="1:15" x14ac:dyDescent="0.3">
      <c r="A855" s="56"/>
      <c r="B855" s="140"/>
      <c r="C855" s="140"/>
      <c r="D855" s="140"/>
      <c r="E855" s="57"/>
      <c r="F855" s="57"/>
      <c r="G855" s="57"/>
      <c r="H855" s="57"/>
      <c r="I855" s="57"/>
      <c r="J855" s="57"/>
      <c r="K855" s="57"/>
      <c r="L855" s="57"/>
      <c r="M855" s="57"/>
      <c r="N855" s="57"/>
      <c r="O855" s="57"/>
    </row>
    <row r="856" spans="1:15" x14ac:dyDescent="0.3">
      <c r="A856" s="56"/>
      <c r="B856" s="140"/>
      <c r="C856" s="140"/>
      <c r="D856" s="140"/>
      <c r="E856" s="57"/>
      <c r="F856" s="57"/>
      <c r="G856" s="57"/>
      <c r="H856" s="57"/>
      <c r="I856" s="57"/>
      <c r="J856" s="57"/>
      <c r="K856" s="57"/>
      <c r="L856" s="57"/>
      <c r="M856" s="57"/>
      <c r="N856" s="57"/>
      <c r="O856" s="57"/>
    </row>
    <row r="857" spans="1:15" x14ac:dyDescent="0.3">
      <c r="A857" s="56"/>
      <c r="B857" s="140"/>
      <c r="C857" s="140"/>
      <c r="D857" s="140"/>
      <c r="E857" s="57"/>
      <c r="F857" s="57"/>
      <c r="G857" s="57"/>
      <c r="H857" s="57"/>
      <c r="I857" s="57"/>
      <c r="J857" s="57"/>
      <c r="K857" s="57"/>
      <c r="L857" s="57"/>
      <c r="M857" s="57"/>
      <c r="N857" s="57"/>
      <c r="O857" s="57"/>
    </row>
    <row r="858" spans="1:15" x14ac:dyDescent="0.3">
      <c r="A858" s="56"/>
      <c r="B858" s="140"/>
      <c r="C858" s="140"/>
      <c r="D858" s="140"/>
      <c r="E858" s="57"/>
      <c r="F858" s="57"/>
      <c r="G858" s="57"/>
      <c r="H858" s="57"/>
      <c r="I858" s="57"/>
      <c r="J858" s="57"/>
      <c r="K858" s="57"/>
      <c r="L858" s="57"/>
      <c r="M858" s="57"/>
      <c r="N858" s="57"/>
      <c r="O858" s="57"/>
    </row>
    <row r="859" spans="1:15" x14ac:dyDescent="0.3">
      <c r="A859" s="56"/>
      <c r="B859" s="140"/>
      <c r="C859" s="140"/>
      <c r="D859" s="140"/>
      <c r="E859" s="57"/>
      <c r="F859" s="57"/>
      <c r="G859" s="57"/>
      <c r="H859" s="57"/>
      <c r="I859" s="57"/>
      <c r="J859" s="57"/>
      <c r="K859" s="57"/>
      <c r="L859" s="57"/>
      <c r="M859" s="57"/>
      <c r="N859" s="57"/>
      <c r="O859" s="57"/>
    </row>
    <row r="860" spans="1:15" x14ac:dyDescent="0.3">
      <c r="A860" s="56"/>
      <c r="B860" s="140"/>
      <c r="C860" s="140"/>
      <c r="D860" s="140"/>
      <c r="E860" s="57"/>
      <c r="F860" s="57"/>
      <c r="G860" s="57"/>
      <c r="H860" s="57"/>
      <c r="I860" s="57"/>
      <c r="J860" s="57"/>
      <c r="K860" s="57"/>
      <c r="L860" s="57"/>
      <c r="M860" s="57"/>
      <c r="N860" s="57"/>
      <c r="O860" s="57"/>
    </row>
    <row r="861" spans="1:15" x14ac:dyDescent="0.3">
      <c r="A861" s="56"/>
      <c r="B861" s="140"/>
      <c r="C861" s="140"/>
      <c r="D861" s="140"/>
      <c r="E861" s="57"/>
      <c r="F861" s="57"/>
      <c r="G861" s="57"/>
      <c r="H861" s="57"/>
      <c r="I861" s="57"/>
      <c r="J861" s="57"/>
      <c r="K861" s="57"/>
      <c r="L861" s="57"/>
      <c r="M861" s="57"/>
      <c r="N861" s="57"/>
      <c r="O861" s="57"/>
    </row>
    <row r="862" spans="1:15" x14ac:dyDescent="0.3">
      <c r="A862" s="56"/>
      <c r="B862" s="140"/>
      <c r="C862" s="140"/>
      <c r="D862" s="140"/>
      <c r="E862" s="57"/>
      <c r="F862" s="57"/>
      <c r="G862" s="57"/>
      <c r="H862" s="57"/>
      <c r="I862" s="57"/>
      <c r="J862" s="57"/>
      <c r="K862" s="57"/>
      <c r="L862" s="57"/>
      <c r="M862" s="57"/>
      <c r="N862" s="57"/>
      <c r="O862" s="57"/>
    </row>
    <row r="863" spans="1:15" x14ac:dyDescent="0.3">
      <c r="A863" s="56"/>
      <c r="B863" s="140"/>
      <c r="C863" s="140"/>
      <c r="D863" s="140"/>
      <c r="E863" s="57"/>
      <c r="F863" s="57"/>
      <c r="G863" s="57"/>
      <c r="H863" s="57"/>
      <c r="I863" s="57"/>
      <c r="J863" s="57"/>
      <c r="K863" s="57"/>
      <c r="L863" s="57"/>
      <c r="M863" s="57"/>
      <c r="N863" s="57"/>
      <c r="O863" s="57"/>
    </row>
    <row r="864" spans="1:15" x14ac:dyDescent="0.3">
      <c r="A864" s="56"/>
      <c r="B864" s="140"/>
      <c r="C864" s="140"/>
      <c r="D864" s="140"/>
      <c r="E864" s="57"/>
      <c r="F864" s="57"/>
      <c r="G864" s="57"/>
      <c r="H864" s="57"/>
      <c r="I864" s="57"/>
      <c r="J864" s="57"/>
      <c r="K864" s="57"/>
      <c r="L864" s="57"/>
      <c r="M864" s="57"/>
      <c r="N864" s="57"/>
      <c r="O864" s="57"/>
    </row>
    <row r="865" spans="1:15" x14ac:dyDescent="0.3">
      <c r="A865" s="56"/>
      <c r="B865" s="140"/>
      <c r="C865" s="140"/>
      <c r="D865" s="140"/>
      <c r="E865" s="57"/>
      <c r="F865" s="57"/>
      <c r="G865" s="57"/>
      <c r="H865" s="57"/>
      <c r="I865" s="57"/>
      <c r="J865" s="57"/>
      <c r="K865" s="57"/>
      <c r="L865" s="57"/>
      <c r="M865" s="57"/>
      <c r="N865" s="57"/>
      <c r="O865" s="57"/>
    </row>
    <row r="866" spans="1:15" x14ac:dyDescent="0.3">
      <c r="A866" s="56"/>
      <c r="B866" s="140"/>
      <c r="C866" s="140"/>
      <c r="D866" s="140"/>
      <c r="E866" s="57"/>
      <c r="F866" s="57"/>
      <c r="G866" s="57"/>
      <c r="H866" s="57"/>
      <c r="I866" s="57"/>
      <c r="J866" s="57"/>
      <c r="K866" s="57"/>
      <c r="L866" s="57"/>
      <c r="M866" s="57"/>
      <c r="N866" s="57"/>
      <c r="O866" s="57"/>
    </row>
    <row r="867" spans="1:15" x14ac:dyDescent="0.3">
      <c r="A867" s="56"/>
      <c r="B867" s="140"/>
      <c r="C867" s="140"/>
      <c r="D867" s="140"/>
      <c r="E867" s="57"/>
      <c r="F867" s="57"/>
      <c r="G867" s="57"/>
      <c r="H867" s="57"/>
      <c r="I867" s="57"/>
      <c r="J867" s="57"/>
      <c r="K867" s="57"/>
      <c r="L867" s="57"/>
      <c r="M867" s="57"/>
      <c r="N867" s="57"/>
      <c r="O867" s="57"/>
    </row>
    <row r="868" spans="1:15" x14ac:dyDescent="0.3">
      <c r="A868" s="56"/>
      <c r="B868" s="140"/>
      <c r="C868" s="140"/>
      <c r="D868" s="140"/>
      <c r="E868" s="57"/>
      <c r="F868" s="57"/>
      <c r="G868" s="57"/>
      <c r="H868" s="57"/>
      <c r="I868" s="57"/>
      <c r="J868" s="57"/>
      <c r="K868" s="57"/>
      <c r="L868" s="57"/>
      <c r="M868" s="57"/>
      <c r="N868" s="57"/>
      <c r="O868" s="57"/>
    </row>
    <row r="869" spans="1:15" x14ac:dyDescent="0.3">
      <c r="A869" s="56"/>
      <c r="B869" s="140"/>
      <c r="C869" s="140"/>
      <c r="D869" s="140"/>
      <c r="E869" s="57"/>
      <c r="F869" s="57"/>
      <c r="G869" s="57"/>
      <c r="H869" s="57"/>
      <c r="I869" s="57"/>
      <c r="J869" s="57"/>
      <c r="K869" s="57"/>
      <c r="L869" s="57"/>
      <c r="M869" s="57"/>
      <c r="N869" s="57"/>
      <c r="O869" s="57"/>
    </row>
    <row r="870" spans="1:15" x14ac:dyDescent="0.3">
      <c r="A870" s="56"/>
      <c r="B870" s="140"/>
      <c r="C870" s="140"/>
      <c r="D870" s="140"/>
      <c r="E870" s="57"/>
      <c r="F870" s="57"/>
      <c r="G870" s="57"/>
      <c r="H870" s="57"/>
      <c r="I870" s="57"/>
      <c r="J870" s="57"/>
      <c r="K870" s="57"/>
      <c r="L870" s="57"/>
      <c r="M870" s="57"/>
      <c r="N870" s="57"/>
      <c r="O870" s="57"/>
    </row>
    <row r="871" spans="1:15" x14ac:dyDescent="0.3">
      <c r="A871" s="56"/>
      <c r="B871" s="140"/>
      <c r="C871" s="140"/>
      <c r="D871" s="140"/>
      <c r="E871" s="57"/>
      <c r="F871" s="57"/>
      <c r="G871" s="57"/>
      <c r="H871" s="57"/>
      <c r="I871" s="57"/>
      <c r="J871" s="57"/>
      <c r="K871" s="57"/>
      <c r="L871" s="57"/>
      <c r="M871" s="57"/>
      <c r="N871" s="57"/>
      <c r="O871" s="57"/>
    </row>
    <row r="872" spans="1:15" x14ac:dyDescent="0.3">
      <c r="A872" s="56"/>
      <c r="B872" s="140"/>
      <c r="C872" s="140"/>
      <c r="D872" s="140"/>
      <c r="E872" s="57"/>
      <c r="F872" s="57"/>
      <c r="G872" s="57"/>
      <c r="H872" s="57"/>
      <c r="I872" s="57"/>
      <c r="J872" s="57"/>
      <c r="K872" s="57"/>
      <c r="L872" s="57"/>
      <c r="M872" s="57"/>
      <c r="N872" s="57"/>
      <c r="O872" s="57"/>
    </row>
    <row r="873" spans="1:15" x14ac:dyDescent="0.3">
      <c r="A873" s="56"/>
      <c r="B873" s="140"/>
      <c r="C873" s="140"/>
      <c r="D873" s="140"/>
      <c r="E873" s="57"/>
      <c r="F873" s="57"/>
      <c r="G873" s="57"/>
      <c r="H873" s="57"/>
      <c r="I873" s="57"/>
      <c r="J873" s="57"/>
      <c r="K873" s="57"/>
      <c r="L873" s="57"/>
      <c r="M873" s="57"/>
      <c r="N873" s="57"/>
      <c r="O873" s="57"/>
    </row>
    <row r="874" spans="1:15" x14ac:dyDescent="0.3">
      <c r="A874" s="56"/>
      <c r="B874" s="140"/>
      <c r="C874" s="140"/>
      <c r="D874" s="140"/>
      <c r="E874" s="57"/>
      <c r="F874" s="57"/>
      <c r="G874" s="57"/>
      <c r="H874" s="57"/>
      <c r="I874" s="57"/>
      <c r="J874" s="57"/>
      <c r="K874" s="57"/>
      <c r="L874" s="57"/>
      <c r="M874" s="57"/>
      <c r="N874" s="57"/>
      <c r="O874" s="57"/>
    </row>
    <row r="875" spans="1:15" x14ac:dyDescent="0.3">
      <c r="A875" s="56"/>
      <c r="B875" s="140"/>
      <c r="C875" s="140"/>
      <c r="D875" s="140"/>
      <c r="E875" s="57"/>
      <c r="F875" s="57"/>
      <c r="G875" s="57"/>
      <c r="H875" s="57"/>
      <c r="I875" s="57"/>
      <c r="J875" s="57"/>
      <c r="K875" s="57"/>
      <c r="L875" s="57"/>
      <c r="M875" s="57"/>
      <c r="N875" s="57"/>
      <c r="O875" s="57"/>
    </row>
    <row r="876" spans="1:15" x14ac:dyDescent="0.3">
      <c r="A876" s="56"/>
      <c r="B876" s="140"/>
      <c r="C876" s="140"/>
      <c r="D876" s="140"/>
      <c r="E876" s="57"/>
      <c r="F876" s="57"/>
      <c r="G876" s="57"/>
      <c r="H876" s="57"/>
      <c r="I876" s="57"/>
      <c r="J876" s="57"/>
      <c r="K876" s="57"/>
      <c r="L876" s="57"/>
      <c r="M876" s="57"/>
      <c r="N876" s="57"/>
      <c r="O876" s="57"/>
    </row>
    <row r="877" spans="1:15" x14ac:dyDescent="0.3">
      <c r="A877" s="56"/>
      <c r="B877" s="140"/>
      <c r="C877" s="140"/>
      <c r="D877" s="140"/>
      <c r="E877" s="57"/>
      <c r="F877" s="57"/>
      <c r="G877" s="57"/>
      <c r="H877" s="57"/>
      <c r="I877" s="57"/>
      <c r="J877" s="57"/>
      <c r="K877" s="57"/>
      <c r="L877" s="57"/>
      <c r="M877" s="57"/>
      <c r="N877" s="57"/>
      <c r="O877" s="57"/>
    </row>
    <row r="878" spans="1:15" x14ac:dyDescent="0.3">
      <c r="A878" s="56"/>
      <c r="B878" s="140"/>
      <c r="C878" s="140"/>
      <c r="D878" s="140"/>
      <c r="E878" s="57"/>
      <c r="F878" s="57"/>
      <c r="G878" s="57"/>
      <c r="H878" s="57"/>
      <c r="I878" s="57"/>
      <c r="J878" s="57"/>
      <c r="K878" s="57"/>
      <c r="L878" s="57"/>
      <c r="M878" s="57"/>
      <c r="N878" s="57"/>
      <c r="O878" s="57"/>
    </row>
    <row r="879" spans="1:15" x14ac:dyDescent="0.3">
      <c r="A879" s="56"/>
      <c r="B879" s="140"/>
      <c r="C879" s="140"/>
      <c r="D879" s="140"/>
      <c r="E879" s="57"/>
      <c r="F879" s="57"/>
      <c r="G879" s="57"/>
      <c r="H879" s="57"/>
      <c r="I879" s="57"/>
      <c r="J879" s="57"/>
      <c r="K879" s="57"/>
      <c r="L879" s="57"/>
      <c r="M879" s="57"/>
      <c r="N879" s="57"/>
      <c r="O879" s="57"/>
    </row>
    <row r="880" spans="1:15" x14ac:dyDescent="0.3">
      <c r="A880" s="56"/>
      <c r="B880" s="140"/>
      <c r="C880" s="140"/>
      <c r="D880" s="140"/>
      <c r="E880" s="57"/>
      <c r="F880" s="57"/>
      <c r="G880" s="57"/>
      <c r="H880" s="57"/>
      <c r="I880" s="57"/>
      <c r="J880" s="57"/>
      <c r="K880" s="57"/>
      <c r="L880" s="57"/>
      <c r="M880" s="57"/>
      <c r="N880" s="57"/>
      <c r="O880" s="57"/>
    </row>
    <row r="881" spans="1:15" x14ac:dyDescent="0.3">
      <c r="A881" s="56"/>
      <c r="B881" s="140"/>
      <c r="C881" s="140"/>
      <c r="D881" s="140"/>
      <c r="E881" s="57"/>
      <c r="F881" s="57"/>
      <c r="G881" s="57"/>
      <c r="H881" s="57"/>
      <c r="I881" s="57"/>
      <c r="J881" s="57"/>
      <c r="K881" s="57"/>
      <c r="L881" s="57"/>
      <c r="M881" s="57"/>
      <c r="N881" s="57"/>
      <c r="O881" s="57"/>
    </row>
    <row r="882" spans="1:15" x14ac:dyDescent="0.3">
      <c r="A882" s="56"/>
      <c r="B882" s="140"/>
      <c r="C882" s="140"/>
      <c r="D882" s="140"/>
      <c r="E882" s="57"/>
      <c r="F882" s="57"/>
      <c r="G882" s="57"/>
      <c r="H882" s="57"/>
      <c r="I882" s="57"/>
      <c r="J882" s="57"/>
      <c r="K882" s="57"/>
      <c r="L882" s="57"/>
      <c r="M882" s="57"/>
      <c r="N882" s="57"/>
      <c r="O882" s="57"/>
    </row>
    <row r="883" spans="1:15" x14ac:dyDescent="0.3">
      <c r="A883" s="56"/>
      <c r="B883" s="140"/>
      <c r="C883" s="140"/>
      <c r="D883" s="140"/>
      <c r="E883" s="57"/>
      <c r="F883" s="57"/>
      <c r="G883" s="57"/>
      <c r="H883" s="57"/>
      <c r="I883" s="57"/>
      <c r="J883" s="57"/>
      <c r="K883" s="57"/>
      <c r="L883" s="57"/>
      <c r="M883" s="57"/>
      <c r="N883" s="57"/>
      <c r="O883" s="57"/>
    </row>
    <row r="884" spans="1:15" x14ac:dyDescent="0.3">
      <c r="A884" s="56"/>
      <c r="B884" s="140"/>
      <c r="C884" s="140"/>
      <c r="D884" s="140"/>
      <c r="E884" s="57"/>
      <c r="F884" s="57"/>
      <c r="G884" s="57"/>
      <c r="H884" s="57"/>
      <c r="I884" s="57"/>
      <c r="J884" s="57"/>
      <c r="K884" s="57"/>
      <c r="L884" s="57"/>
      <c r="M884" s="57"/>
      <c r="N884" s="57"/>
      <c r="O884" s="57"/>
    </row>
    <row r="885" spans="1:15" x14ac:dyDescent="0.3">
      <c r="A885" s="56"/>
      <c r="B885" s="140"/>
      <c r="C885" s="140"/>
      <c r="D885" s="140"/>
      <c r="E885" s="57"/>
      <c r="F885" s="57"/>
      <c r="G885" s="57"/>
      <c r="H885" s="57"/>
      <c r="I885" s="57"/>
      <c r="J885" s="57"/>
      <c r="K885" s="57"/>
      <c r="L885" s="57"/>
      <c r="M885" s="57"/>
      <c r="N885" s="57"/>
      <c r="O885" s="57"/>
    </row>
    <row r="886" spans="1:15" x14ac:dyDescent="0.3">
      <c r="A886" s="56"/>
      <c r="B886" s="140"/>
      <c r="C886" s="140"/>
      <c r="D886" s="140"/>
      <c r="E886" s="57"/>
      <c r="F886" s="57"/>
      <c r="G886" s="57"/>
      <c r="H886" s="57"/>
      <c r="I886" s="57"/>
      <c r="J886" s="57"/>
      <c r="K886" s="57"/>
      <c r="L886" s="57"/>
      <c r="M886" s="57"/>
      <c r="N886" s="57"/>
      <c r="O886" s="57"/>
    </row>
    <row r="887" spans="1:15" x14ac:dyDescent="0.3">
      <c r="A887" s="56"/>
      <c r="B887" s="140"/>
      <c r="C887" s="140"/>
      <c r="D887" s="140"/>
      <c r="E887" s="57"/>
      <c r="F887" s="57"/>
      <c r="G887" s="57"/>
      <c r="H887" s="57"/>
      <c r="I887" s="57"/>
      <c r="J887" s="57"/>
      <c r="K887" s="57"/>
      <c r="L887" s="57"/>
      <c r="M887" s="57"/>
      <c r="N887" s="57"/>
      <c r="O887" s="57"/>
    </row>
    <row r="888" spans="1:15" x14ac:dyDescent="0.3">
      <c r="A888" s="56"/>
      <c r="B888" s="140"/>
      <c r="C888" s="140"/>
      <c r="D888" s="140"/>
      <c r="E888" s="57"/>
      <c r="F888" s="57"/>
      <c r="G888" s="57"/>
      <c r="H888" s="57"/>
      <c r="I888" s="57"/>
      <c r="J888" s="57"/>
      <c r="K888" s="57"/>
      <c r="L888" s="57"/>
      <c r="M888" s="57"/>
      <c r="N888" s="57"/>
      <c r="O888" s="57"/>
    </row>
    <row r="889" spans="1:15" x14ac:dyDescent="0.3">
      <c r="A889" s="56"/>
      <c r="B889" s="140"/>
      <c r="C889" s="140"/>
      <c r="D889" s="140"/>
      <c r="E889" s="57"/>
      <c r="F889" s="57"/>
      <c r="G889" s="57"/>
      <c r="H889" s="57"/>
      <c r="I889" s="57"/>
      <c r="J889" s="57"/>
      <c r="K889" s="57"/>
      <c r="L889" s="57"/>
      <c r="M889" s="57"/>
      <c r="N889" s="57"/>
      <c r="O889" s="57"/>
    </row>
    <row r="890" spans="1:15" x14ac:dyDescent="0.3">
      <c r="A890" s="56"/>
      <c r="B890" s="140"/>
      <c r="C890" s="140"/>
      <c r="D890" s="140"/>
      <c r="E890" s="57"/>
      <c r="F890" s="57"/>
      <c r="G890" s="57"/>
      <c r="H890" s="57"/>
      <c r="I890" s="57"/>
      <c r="J890" s="57"/>
      <c r="K890" s="57"/>
      <c r="L890" s="57"/>
      <c r="M890" s="57"/>
      <c r="N890" s="57"/>
      <c r="O890" s="57"/>
    </row>
    <row r="891" spans="1:15" x14ac:dyDescent="0.3">
      <c r="A891" s="56"/>
      <c r="B891" s="140"/>
      <c r="C891" s="140"/>
      <c r="D891" s="140"/>
      <c r="E891" s="57"/>
      <c r="F891" s="57"/>
      <c r="G891" s="57"/>
      <c r="H891" s="57"/>
      <c r="I891" s="57"/>
      <c r="J891" s="57"/>
      <c r="K891" s="57"/>
      <c r="L891" s="57"/>
      <c r="M891" s="57"/>
      <c r="N891" s="57"/>
      <c r="O891" s="57"/>
    </row>
    <row r="892" spans="1:15" x14ac:dyDescent="0.3">
      <c r="A892" s="56"/>
      <c r="B892" s="140"/>
      <c r="C892" s="140"/>
      <c r="D892" s="140"/>
      <c r="E892" s="57"/>
      <c r="F892" s="57"/>
      <c r="G892" s="57"/>
      <c r="H892" s="57"/>
      <c r="I892" s="57"/>
      <c r="J892" s="57"/>
      <c r="K892" s="57"/>
      <c r="L892" s="57"/>
      <c r="M892" s="57"/>
      <c r="N892" s="57"/>
      <c r="O892" s="57"/>
    </row>
    <row r="893" spans="1:15" x14ac:dyDescent="0.3">
      <c r="A893" s="56"/>
      <c r="B893" s="140"/>
      <c r="C893" s="140"/>
      <c r="D893" s="140"/>
      <c r="E893" s="57"/>
      <c r="F893" s="57"/>
      <c r="G893" s="57"/>
      <c r="H893" s="57"/>
      <c r="I893" s="57"/>
      <c r="J893" s="57"/>
      <c r="K893" s="57"/>
      <c r="L893" s="57"/>
      <c r="M893" s="57"/>
      <c r="N893" s="57"/>
      <c r="O893" s="57"/>
    </row>
    <row r="894" spans="1:15" x14ac:dyDescent="0.3">
      <c r="A894" s="56"/>
      <c r="B894" s="140"/>
      <c r="C894" s="140"/>
      <c r="D894" s="140"/>
      <c r="E894" s="57"/>
      <c r="F894" s="57"/>
      <c r="G894" s="57"/>
      <c r="H894" s="57"/>
      <c r="I894" s="57"/>
      <c r="J894" s="57"/>
      <c r="K894" s="57"/>
      <c r="L894" s="57"/>
      <c r="M894" s="57"/>
      <c r="N894" s="57"/>
      <c r="O894" s="57"/>
    </row>
    <row r="895" spans="1:15" x14ac:dyDescent="0.3">
      <c r="A895" s="56"/>
      <c r="B895" s="140"/>
      <c r="C895" s="140"/>
      <c r="D895" s="140"/>
      <c r="E895" s="57"/>
      <c r="F895" s="57"/>
      <c r="G895" s="57"/>
      <c r="H895" s="57"/>
      <c r="I895" s="57"/>
      <c r="J895" s="57"/>
      <c r="K895" s="57"/>
      <c r="L895" s="57"/>
      <c r="M895" s="57"/>
      <c r="N895" s="57"/>
      <c r="O895" s="57"/>
    </row>
    <row r="896" spans="1:15" x14ac:dyDescent="0.3">
      <c r="A896" s="56"/>
      <c r="B896" s="140"/>
      <c r="C896" s="140"/>
      <c r="D896" s="140"/>
      <c r="E896" s="57"/>
      <c r="F896" s="57"/>
      <c r="G896" s="57"/>
      <c r="H896" s="57"/>
      <c r="I896" s="57"/>
      <c r="J896" s="57"/>
      <c r="K896" s="57"/>
      <c r="L896" s="57"/>
      <c r="M896" s="57"/>
      <c r="N896" s="57"/>
      <c r="O896" s="57"/>
    </row>
    <row r="897" spans="1:15" x14ac:dyDescent="0.3">
      <c r="A897" s="56"/>
      <c r="B897" s="140"/>
      <c r="C897" s="140"/>
      <c r="D897" s="140"/>
      <c r="E897" s="57"/>
      <c r="F897" s="57"/>
      <c r="G897" s="57"/>
      <c r="H897" s="57"/>
      <c r="I897" s="57"/>
      <c r="J897" s="57"/>
      <c r="K897" s="57"/>
      <c r="L897" s="57"/>
      <c r="M897" s="57"/>
      <c r="N897" s="57"/>
      <c r="O897" s="57"/>
    </row>
    <row r="898" spans="1:15" x14ac:dyDescent="0.3">
      <c r="A898" s="56"/>
      <c r="B898" s="140"/>
      <c r="C898" s="140"/>
      <c r="D898" s="140"/>
      <c r="E898" s="57"/>
      <c r="F898" s="57"/>
      <c r="G898" s="57"/>
      <c r="H898" s="57"/>
      <c r="I898" s="57"/>
      <c r="J898" s="57"/>
      <c r="K898" s="57"/>
      <c r="L898" s="57"/>
      <c r="M898" s="57"/>
      <c r="N898" s="57"/>
      <c r="O898" s="57"/>
    </row>
    <row r="899" spans="1:15" x14ac:dyDescent="0.3">
      <c r="A899" s="56"/>
      <c r="B899" s="140"/>
      <c r="C899" s="140"/>
      <c r="D899" s="140"/>
      <c r="E899" s="57"/>
      <c r="F899" s="57"/>
      <c r="G899" s="57"/>
      <c r="H899" s="57"/>
      <c r="I899" s="57"/>
      <c r="J899" s="57"/>
      <c r="K899" s="57"/>
      <c r="L899" s="57"/>
      <c r="M899" s="57"/>
      <c r="N899" s="57"/>
      <c r="O899" s="57"/>
    </row>
    <row r="900" spans="1:15" x14ac:dyDescent="0.3">
      <c r="A900" s="56"/>
      <c r="B900" s="140"/>
      <c r="C900" s="140"/>
      <c r="D900" s="140"/>
      <c r="E900" s="57"/>
      <c r="F900" s="57"/>
      <c r="G900" s="57"/>
      <c r="H900" s="57"/>
      <c r="I900" s="57"/>
      <c r="J900" s="57"/>
      <c r="K900" s="57"/>
      <c r="L900" s="57"/>
      <c r="M900" s="57"/>
      <c r="N900" s="57"/>
      <c r="O900" s="57"/>
    </row>
    <row r="901" spans="1:15" x14ac:dyDescent="0.3">
      <c r="A901" s="56"/>
      <c r="B901" s="140"/>
      <c r="C901" s="140"/>
      <c r="D901" s="140"/>
      <c r="E901" s="57"/>
      <c r="F901" s="57"/>
      <c r="G901" s="57"/>
      <c r="H901" s="57"/>
      <c r="I901" s="57"/>
      <c r="J901" s="57"/>
      <c r="K901" s="57"/>
      <c r="L901" s="57"/>
      <c r="M901" s="57"/>
      <c r="N901" s="57"/>
      <c r="O901" s="57"/>
    </row>
    <row r="902" spans="1:15" x14ac:dyDescent="0.3">
      <c r="A902" s="56"/>
      <c r="B902" s="140"/>
      <c r="C902" s="140"/>
      <c r="D902" s="140"/>
      <c r="E902" s="57"/>
      <c r="F902" s="57"/>
      <c r="G902" s="57"/>
      <c r="H902" s="57"/>
      <c r="I902" s="57"/>
      <c r="J902" s="57"/>
      <c r="K902" s="57"/>
      <c r="L902" s="57"/>
      <c r="M902" s="57"/>
      <c r="N902" s="57"/>
      <c r="O902" s="57"/>
    </row>
    <row r="903" spans="1:15" x14ac:dyDescent="0.3">
      <c r="A903" s="56"/>
      <c r="B903" s="140"/>
      <c r="C903" s="140"/>
      <c r="D903" s="140"/>
      <c r="E903" s="57"/>
      <c r="F903" s="57"/>
      <c r="G903" s="57"/>
      <c r="H903" s="57"/>
      <c r="I903" s="57"/>
      <c r="J903" s="57"/>
      <c r="K903" s="57"/>
      <c r="L903" s="57"/>
      <c r="M903" s="57"/>
      <c r="N903" s="57"/>
      <c r="O903" s="57"/>
    </row>
    <row r="904" spans="1:15" x14ac:dyDescent="0.3">
      <c r="A904" s="56"/>
      <c r="B904" s="140"/>
      <c r="C904" s="140"/>
      <c r="D904" s="140"/>
      <c r="E904" s="57"/>
      <c r="F904" s="57"/>
      <c r="G904" s="57"/>
      <c r="H904" s="57"/>
      <c r="I904" s="57"/>
      <c r="J904" s="57"/>
      <c r="K904" s="57"/>
      <c r="L904" s="57"/>
      <c r="M904" s="57"/>
      <c r="N904" s="57"/>
      <c r="O904" s="57"/>
    </row>
    <row r="905" spans="1:15" x14ac:dyDescent="0.3">
      <c r="A905" s="56"/>
      <c r="B905" s="140"/>
      <c r="C905" s="140"/>
      <c r="D905" s="140"/>
      <c r="E905" s="57"/>
      <c r="F905" s="57"/>
      <c r="G905" s="57"/>
      <c r="H905" s="57"/>
      <c r="I905" s="57"/>
      <c r="J905" s="57"/>
      <c r="K905" s="57"/>
      <c r="L905" s="57"/>
      <c r="M905" s="57"/>
      <c r="N905" s="57"/>
      <c r="O905" s="57"/>
    </row>
    <row r="906" spans="1:15" x14ac:dyDescent="0.3">
      <c r="A906" s="56"/>
      <c r="B906" s="140"/>
      <c r="C906" s="140"/>
      <c r="D906" s="140"/>
      <c r="E906" s="57"/>
      <c r="F906" s="57"/>
      <c r="G906" s="57"/>
      <c r="H906" s="57"/>
      <c r="I906" s="57"/>
      <c r="J906" s="57"/>
      <c r="K906" s="57"/>
      <c r="L906" s="57"/>
      <c r="M906" s="57"/>
      <c r="N906" s="57"/>
      <c r="O906" s="57"/>
    </row>
    <row r="907" spans="1:15" x14ac:dyDescent="0.3">
      <c r="A907" s="56"/>
      <c r="B907" s="140"/>
      <c r="C907" s="140"/>
      <c r="D907" s="140"/>
      <c r="E907" s="57"/>
      <c r="F907" s="57"/>
      <c r="G907" s="57"/>
      <c r="H907" s="57"/>
      <c r="I907" s="57"/>
      <c r="J907" s="57"/>
      <c r="K907" s="57"/>
      <c r="L907" s="57"/>
      <c r="M907" s="57"/>
      <c r="N907" s="57"/>
      <c r="O907" s="57"/>
    </row>
    <row r="908" spans="1:15" x14ac:dyDescent="0.3">
      <c r="A908" s="56"/>
      <c r="B908" s="140"/>
      <c r="C908" s="140"/>
      <c r="D908" s="140"/>
      <c r="E908" s="57"/>
      <c r="F908" s="57"/>
      <c r="G908" s="57"/>
      <c r="H908" s="57"/>
      <c r="I908" s="57"/>
      <c r="J908" s="57"/>
      <c r="K908" s="57"/>
      <c r="L908" s="57"/>
      <c r="M908" s="57"/>
      <c r="N908" s="57"/>
      <c r="O908" s="57"/>
    </row>
    <row r="909" spans="1:15" x14ac:dyDescent="0.3">
      <c r="A909" s="56"/>
      <c r="B909" s="140"/>
      <c r="C909" s="140"/>
      <c r="D909" s="140"/>
      <c r="E909" s="57"/>
      <c r="F909" s="57"/>
      <c r="G909" s="57"/>
      <c r="H909" s="57"/>
      <c r="I909" s="57"/>
      <c r="J909" s="57"/>
      <c r="K909" s="57"/>
      <c r="L909" s="57"/>
      <c r="M909" s="57"/>
      <c r="N909" s="57"/>
      <c r="O909" s="57"/>
    </row>
    <row r="910" spans="1:15" x14ac:dyDescent="0.3">
      <c r="A910" s="56"/>
      <c r="B910" s="140"/>
      <c r="C910" s="140"/>
      <c r="D910" s="140"/>
      <c r="E910" s="57"/>
      <c r="F910" s="57"/>
      <c r="G910" s="57"/>
      <c r="H910" s="57"/>
      <c r="I910" s="57"/>
      <c r="J910" s="57"/>
      <c r="K910" s="57"/>
      <c r="L910" s="57"/>
      <c r="M910" s="57"/>
      <c r="N910" s="57"/>
      <c r="O910" s="57"/>
    </row>
    <row r="911" spans="1:15" x14ac:dyDescent="0.3">
      <c r="A911" s="56"/>
      <c r="B911" s="140"/>
      <c r="C911" s="140"/>
      <c r="D911" s="140"/>
      <c r="E911" s="57"/>
      <c r="F911" s="57"/>
      <c r="G911" s="57"/>
      <c r="H911" s="57"/>
      <c r="I911" s="57"/>
      <c r="J911" s="57"/>
      <c r="K911" s="57"/>
      <c r="L911" s="57"/>
      <c r="M911" s="57"/>
      <c r="N911" s="57"/>
      <c r="O911" s="57"/>
    </row>
    <row r="912" spans="1:15" x14ac:dyDescent="0.3">
      <c r="A912" s="56"/>
      <c r="B912" s="140"/>
      <c r="C912" s="140"/>
      <c r="D912" s="140"/>
      <c r="E912" s="57"/>
      <c r="F912" s="57"/>
      <c r="G912" s="57"/>
      <c r="H912" s="57"/>
      <c r="I912" s="57"/>
      <c r="J912" s="57"/>
      <c r="K912" s="57"/>
      <c r="L912" s="57"/>
      <c r="M912" s="57"/>
      <c r="N912" s="57"/>
      <c r="O912" s="57"/>
    </row>
    <row r="913" spans="1:15" x14ac:dyDescent="0.3">
      <c r="A913" s="56"/>
      <c r="B913" s="140"/>
      <c r="C913" s="140"/>
      <c r="D913" s="140"/>
      <c r="E913" s="57"/>
      <c r="F913" s="57"/>
      <c r="G913" s="57"/>
      <c r="H913" s="57"/>
      <c r="I913" s="57"/>
      <c r="J913" s="57"/>
      <c r="K913" s="57"/>
      <c r="L913" s="57"/>
      <c r="M913" s="57"/>
      <c r="N913" s="57"/>
      <c r="O913" s="57"/>
    </row>
    <row r="914" spans="1:15" x14ac:dyDescent="0.3">
      <c r="A914" s="56"/>
      <c r="B914" s="140"/>
      <c r="C914" s="140"/>
      <c r="D914" s="140"/>
      <c r="E914" s="57"/>
      <c r="F914" s="57"/>
      <c r="G914" s="57"/>
      <c r="H914" s="57"/>
      <c r="I914" s="57"/>
      <c r="J914" s="57"/>
      <c r="K914" s="57"/>
      <c r="L914" s="57"/>
      <c r="M914" s="57"/>
      <c r="N914" s="57"/>
      <c r="O914" s="57"/>
    </row>
    <row r="915" spans="1:15" x14ac:dyDescent="0.3">
      <c r="A915" s="56"/>
      <c r="B915" s="140"/>
      <c r="C915" s="140"/>
      <c r="D915" s="140"/>
      <c r="E915" s="57"/>
      <c r="F915" s="57"/>
      <c r="G915" s="57"/>
      <c r="H915" s="57"/>
      <c r="I915" s="57"/>
      <c r="J915" s="57"/>
      <c r="K915" s="57"/>
      <c r="L915" s="57"/>
      <c r="M915" s="57"/>
      <c r="N915" s="57"/>
      <c r="O915" s="57"/>
    </row>
    <row r="916" spans="1:15" x14ac:dyDescent="0.3">
      <c r="A916" s="56"/>
      <c r="B916" s="140"/>
      <c r="C916" s="140"/>
      <c r="D916" s="140"/>
      <c r="E916" s="57"/>
      <c r="F916" s="57"/>
      <c r="G916" s="57"/>
      <c r="H916" s="57"/>
      <c r="I916" s="57"/>
      <c r="J916" s="57"/>
      <c r="K916" s="57"/>
      <c r="L916" s="57"/>
      <c r="M916" s="57"/>
      <c r="N916" s="57"/>
      <c r="O916" s="57"/>
    </row>
    <row r="917" spans="1:15" x14ac:dyDescent="0.3">
      <c r="A917" s="56"/>
      <c r="B917" s="140"/>
      <c r="C917" s="140"/>
      <c r="D917" s="140"/>
      <c r="E917" s="57"/>
      <c r="F917" s="57"/>
      <c r="G917" s="57"/>
      <c r="H917" s="57"/>
      <c r="I917" s="57"/>
      <c r="J917" s="57"/>
      <c r="K917" s="57"/>
      <c r="L917" s="57"/>
      <c r="M917" s="57"/>
      <c r="N917" s="57"/>
      <c r="O917" s="57"/>
    </row>
    <row r="918" spans="1:15" x14ac:dyDescent="0.3">
      <c r="A918" s="56"/>
      <c r="B918" s="140"/>
      <c r="C918" s="140"/>
      <c r="D918" s="140"/>
      <c r="E918" s="57"/>
      <c r="F918" s="57"/>
      <c r="G918" s="57"/>
      <c r="H918" s="57"/>
      <c r="I918" s="57"/>
      <c r="J918" s="57"/>
      <c r="K918" s="57"/>
      <c r="L918" s="57"/>
      <c r="M918" s="57"/>
      <c r="N918" s="57"/>
      <c r="O918" s="57"/>
    </row>
    <row r="919" spans="1:15" x14ac:dyDescent="0.3">
      <c r="A919" s="56"/>
      <c r="B919" s="140"/>
      <c r="C919" s="140"/>
      <c r="D919" s="140"/>
      <c r="E919" s="57"/>
      <c r="F919" s="57"/>
      <c r="G919" s="57"/>
      <c r="H919" s="57"/>
      <c r="I919" s="57"/>
      <c r="J919" s="57"/>
      <c r="K919" s="57"/>
      <c r="L919" s="57"/>
      <c r="M919" s="57"/>
      <c r="N919" s="57"/>
      <c r="O919" s="57"/>
    </row>
    <row r="920" spans="1:15" x14ac:dyDescent="0.3">
      <c r="A920" s="56"/>
      <c r="B920" s="140"/>
      <c r="C920" s="140"/>
      <c r="D920" s="140"/>
      <c r="E920" s="57"/>
      <c r="F920" s="57"/>
      <c r="G920" s="57"/>
      <c r="H920" s="57"/>
      <c r="I920" s="57"/>
      <c r="J920" s="57"/>
      <c r="K920" s="57"/>
      <c r="L920" s="57"/>
      <c r="M920" s="57"/>
      <c r="N920" s="57"/>
      <c r="O920" s="57"/>
    </row>
    <row r="921" spans="1:15" x14ac:dyDescent="0.3">
      <c r="A921" s="56"/>
      <c r="B921" s="140"/>
      <c r="C921" s="140"/>
      <c r="D921" s="140"/>
      <c r="E921" s="57"/>
      <c r="F921" s="57"/>
      <c r="G921" s="57"/>
      <c r="H921" s="57"/>
      <c r="I921" s="57"/>
      <c r="J921" s="57"/>
      <c r="K921" s="57"/>
      <c r="L921" s="57"/>
      <c r="M921" s="57"/>
      <c r="N921" s="57"/>
      <c r="O921" s="57"/>
    </row>
    <row r="922" spans="1:15" x14ac:dyDescent="0.3">
      <c r="A922" s="56"/>
      <c r="B922" s="140"/>
      <c r="C922" s="140"/>
      <c r="D922" s="140"/>
      <c r="E922" s="57"/>
      <c r="F922" s="57"/>
      <c r="G922" s="57"/>
      <c r="H922" s="57"/>
      <c r="I922" s="57"/>
      <c r="J922" s="57"/>
      <c r="K922" s="57"/>
      <c r="L922" s="57"/>
      <c r="M922" s="57"/>
      <c r="N922" s="57"/>
      <c r="O922" s="57"/>
    </row>
    <row r="923" spans="1:15" x14ac:dyDescent="0.3">
      <c r="A923" s="56"/>
      <c r="B923" s="140"/>
      <c r="C923" s="140"/>
      <c r="D923" s="140"/>
      <c r="E923" s="57"/>
      <c r="F923" s="57"/>
      <c r="G923" s="57"/>
      <c r="H923" s="57"/>
      <c r="I923" s="57"/>
      <c r="J923" s="57"/>
      <c r="K923" s="57"/>
      <c r="L923" s="57"/>
      <c r="M923" s="57"/>
      <c r="N923" s="57"/>
      <c r="O923" s="57"/>
    </row>
    <row r="924" spans="1:15" x14ac:dyDescent="0.3">
      <c r="A924" s="56"/>
      <c r="B924" s="140"/>
      <c r="C924" s="140"/>
      <c r="D924" s="140"/>
      <c r="E924" s="57"/>
      <c r="F924" s="57"/>
      <c r="G924" s="57"/>
      <c r="H924" s="57"/>
      <c r="I924" s="57"/>
      <c r="J924" s="57"/>
      <c r="K924" s="57"/>
      <c r="L924" s="57"/>
      <c r="M924" s="57"/>
      <c r="N924" s="57"/>
      <c r="O924" s="57"/>
    </row>
    <row r="925" spans="1:15" x14ac:dyDescent="0.3">
      <c r="A925" s="56"/>
      <c r="B925" s="140"/>
      <c r="C925" s="140"/>
      <c r="D925" s="140"/>
      <c r="E925" s="57"/>
      <c r="F925" s="57"/>
      <c r="G925" s="57"/>
      <c r="H925" s="57"/>
      <c r="I925" s="57"/>
      <c r="J925" s="57"/>
      <c r="K925" s="57"/>
      <c r="L925" s="57"/>
      <c r="M925" s="57"/>
      <c r="N925" s="57"/>
      <c r="O925" s="57"/>
    </row>
    <row r="926" spans="1:15" x14ac:dyDescent="0.3">
      <c r="A926" s="56"/>
      <c r="B926" s="140"/>
      <c r="C926" s="140"/>
      <c r="D926" s="140"/>
      <c r="E926" s="57"/>
      <c r="F926" s="57"/>
      <c r="G926" s="57"/>
      <c r="H926" s="57"/>
      <c r="I926" s="57"/>
      <c r="J926" s="57"/>
      <c r="K926" s="57"/>
      <c r="L926" s="57"/>
      <c r="M926" s="57"/>
      <c r="N926" s="57"/>
      <c r="O926" s="57"/>
    </row>
    <row r="927" spans="1:15" x14ac:dyDescent="0.3">
      <c r="A927" s="56"/>
      <c r="B927" s="140"/>
      <c r="C927" s="140"/>
      <c r="D927" s="140"/>
      <c r="E927" s="57"/>
      <c r="F927" s="57"/>
      <c r="G927" s="57"/>
      <c r="H927" s="57"/>
      <c r="I927" s="57"/>
      <c r="J927" s="57"/>
      <c r="K927" s="57"/>
      <c r="L927" s="57"/>
      <c r="M927" s="57"/>
      <c r="N927" s="57"/>
      <c r="O927" s="57"/>
    </row>
    <row r="928" spans="1:15" x14ac:dyDescent="0.3">
      <c r="A928" s="56"/>
      <c r="B928" s="140"/>
      <c r="C928" s="140"/>
      <c r="D928" s="140"/>
      <c r="E928" s="57"/>
      <c r="F928" s="57"/>
      <c r="G928" s="57"/>
      <c r="H928" s="57"/>
      <c r="I928" s="57"/>
      <c r="J928" s="57"/>
      <c r="K928" s="57"/>
      <c r="L928" s="57"/>
      <c r="M928" s="57"/>
      <c r="N928" s="57"/>
      <c r="O928" s="57"/>
    </row>
    <row r="929" spans="1:15" x14ac:dyDescent="0.3">
      <c r="A929" s="56"/>
      <c r="B929" s="140"/>
      <c r="C929" s="140"/>
      <c r="D929" s="140"/>
      <c r="E929" s="57"/>
      <c r="F929" s="57"/>
      <c r="G929" s="57"/>
      <c r="H929" s="57"/>
      <c r="I929" s="57"/>
      <c r="J929" s="57"/>
      <c r="K929" s="57"/>
      <c r="L929" s="57"/>
      <c r="M929" s="57"/>
      <c r="N929" s="57"/>
      <c r="O929" s="57"/>
    </row>
    <row r="930" spans="1:15" x14ac:dyDescent="0.3">
      <c r="A930" s="56"/>
      <c r="B930" s="140"/>
      <c r="C930" s="140"/>
      <c r="D930" s="140"/>
      <c r="E930" s="57"/>
      <c r="F930" s="57"/>
      <c r="G930" s="57"/>
      <c r="H930" s="57"/>
      <c r="I930" s="57"/>
      <c r="J930" s="57"/>
      <c r="K930" s="57"/>
      <c r="L930" s="57"/>
      <c r="M930" s="57"/>
      <c r="N930" s="57"/>
      <c r="O930" s="57"/>
    </row>
    <row r="931" spans="1:15" x14ac:dyDescent="0.3">
      <c r="A931" s="56"/>
      <c r="B931" s="140"/>
      <c r="C931" s="140"/>
      <c r="D931" s="140"/>
      <c r="E931" s="57"/>
      <c r="F931" s="57"/>
      <c r="G931" s="57"/>
      <c r="H931" s="57"/>
      <c r="I931" s="57"/>
      <c r="J931" s="57"/>
      <c r="K931" s="57"/>
      <c r="L931" s="57"/>
      <c r="M931" s="57"/>
      <c r="N931" s="57"/>
      <c r="O931" s="57"/>
    </row>
    <row r="932" spans="1:15" x14ac:dyDescent="0.3">
      <c r="A932" s="56"/>
      <c r="B932" s="140"/>
      <c r="C932" s="140"/>
      <c r="D932" s="140"/>
      <c r="E932" s="57"/>
      <c r="F932" s="57"/>
      <c r="G932" s="57"/>
      <c r="H932" s="57"/>
      <c r="I932" s="57"/>
      <c r="J932" s="57"/>
      <c r="K932" s="57"/>
      <c r="L932" s="57"/>
      <c r="M932" s="57"/>
      <c r="N932" s="57"/>
      <c r="O932" s="57"/>
    </row>
    <row r="933" spans="1:15" x14ac:dyDescent="0.3">
      <c r="A933" s="56"/>
      <c r="B933" s="140"/>
      <c r="C933" s="140"/>
      <c r="D933" s="140"/>
      <c r="E933" s="57"/>
      <c r="F933" s="57"/>
      <c r="G933" s="57"/>
      <c r="H933" s="57"/>
      <c r="I933" s="57"/>
      <c r="J933" s="57"/>
      <c r="K933" s="57"/>
      <c r="L933" s="57"/>
      <c r="M933" s="57"/>
      <c r="N933" s="57"/>
      <c r="O933" s="57"/>
    </row>
    <row r="934" spans="1:15" x14ac:dyDescent="0.3">
      <c r="A934" s="56"/>
      <c r="B934" s="140"/>
      <c r="C934" s="140"/>
      <c r="D934" s="140"/>
      <c r="E934" s="57"/>
      <c r="F934" s="57"/>
      <c r="G934" s="57"/>
      <c r="H934" s="57"/>
      <c r="I934" s="57"/>
      <c r="J934" s="57"/>
      <c r="K934" s="57"/>
      <c r="L934" s="57"/>
      <c r="M934" s="57"/>
      <c r="N934" s="57"/>
      <c r="O934" s="57"/>
    </row>
    <row r="935" spans="1:15" x14ac:dyDescent="0.3">
      <c r="A935" s="56"/>
      <c r="B935" s="140"/>
      <c r="C935" s="140"/>
      <c r="D935" s="140"/>
      <c r="E935" s="57"/>
      <c r="F935" s="57"/>
      <c r="G935" s="57"/>
      <c r="H935" s="57"/>
      <c r="I935" s="57"/>
      <c r="J935" s="57"/>
      <c r="K935" s="57"/>
      <c r="L935" s="57"/>
      <c r="M935" s="57"/>
      <c r="N935" s="57"/>
      <c r="O935" s="57"/>
    </row>
    <row r="936" spans="1:15" x14ac:dyDescent="0.3">
      <c r="A936" s="56"/>
      <c r="B936" s="140"/>
      <c r="C936" s="140"/>
      <c r="D936" s="140"/>
      <c r="E936" s="57"/>
      <c r="F936" s="57"/>
      <c r="G936" s="57"/>
      <c r="H936" s="57"/>
      <c r="I936" s="57"/>
      <c r="J936" s="57"/>
      <c r="K936" s="57"/>
      <c r="L936" s="57"/>
      <c r="M936" s="57"/>
      <c r="N936" s="57"/>
      <c r="O936" s="57"/>
    </row>
    <row r="937" spans="1:15" x14ac:dyDescent="0.3">
      <c r="A937" s="56"/>
      <c r="B937" s="140"/>
      <c r="C937" s="140"/>
      <c r="D937" s="140"/>
      <c r="E937" s="57"/>
      <c r="F937" s="57"/>
      <c r="G937" s="57"/>
      <c r="H937" s="57"/>
      <c r="I937" s="57"/>
      <c r="J937" s="57"/>
      <c r="K937" s="57"/>
      <c r="L937" s="57"/>
      <c r="M937" s="57"/>
      <c r="N937" s="57"/>
      <c r="O937" s="57"/>
    </row>
    <row r="938" spans="1:15" x14ac:dyDescent="0.3">
      <c r="A938" s="56"/>
      <c r="B938" s="140"/>
      <c r="C938" s="140"/>
      <c r="D938" s="140"/>
      <c r="E938" s="57"/>
      <c r="F938" s="57"/>
      <c r="G938" s="57"/>
      <c r="H938" s="57"/>
      <c r="I938" s="57"/>
      <c r="J938" s="57"/>
      <c r="K938" s="57"/>
      <c r="L938" s="57"/>
      <c r="M938" s="57"/>
      <c r="N938" s="57"/>
      <c r="O938" s="57"/>
    </row>
    <row r="939" spans="1:15" x14ac:dyDescent="0.3">
      <c r="A939" s="56"/>
      <c r="B939" s="140"/>
      <c r="C939" s="140"/>
      <c r="D939" s="140"/>
      <c r="E939" s="57"/>
      <c r="F939" s="57"/>
      <c r="G939" s="57"/>
      <c r="H939" s="57"/>
      <c r="I939" s="57"/>
      <c r="J939" s="57"/>
      <c r="K939" s="57"/>
      <c r="L939" s="57"/>
      <c r="M939" s="57"/>
      <c r="N939" s="57"/>
      <c r="O939" s="57"/>
    </row>
    <row r="940" spans="1:15" x14ac:dyDescent="0.3">
      <c r="A940" s="56"/>
      <c r="B940" s="140"/>
      <c r="C940" s="140"/>
      <c r="D940" s="140"/>
      <c r="E940" s="57"/>
      <c r="F940" s="57"/>
      <c r="G940" s="57"/>
      <c r="H940" s="57"/>
      <c r="I940" s="57"/>
      <c r="J940" s="57"/>
      <c r="K940" s="57"/>
      <c r="L940" s="57"/>
      <c r="M940" s="57"/>
      <c r="N940" s="57"/>
      <c r="O940" s="57"/>
    </row>
    <row r="941" spans="1:15" x14ac:dyDescent="0.3">
      <c r="A941" s="56"/>
      <c r="B941" s="140"/>
      <c r="C941" s="140"/>
      <c r="D941" s="140"/>
      <c r="E941" s="57"/>
      <c r="F941" s="57"/>
      <c r="G941" s="57"/>
      <c r="H941" s="57"/>
      <c r="I941" s="57"/>
      <c r="J941" s="57"/>
      <c r="K941" s="57"/>
      <c r="L941" s="57"/>
      <c r="M941" s="57"/>
      <c r="N941" s="57"/>
      <c r="O941" s="57"/>
    </row>
    <row r="942" spans="1:15" x14ac:dyDescent="0.3">
      <c r="A942" s="56"/>
      <c r="B942" s="140"/>
      <c r="C942" s="140"/>
      <c r="D942" s="140"/>
      <c r="E942" s="57"/>
      <c r="F942" s="57"/>
      <c r="G942" s="57"/>
      <c r="H942" s="57"/>
      <c r="I942" s="57"/>
      <c r="J942" s="57"/>
      <c r="K942" s="57"/>
      <c r="L942" s="57"/>
      <c r="M942" s="57"/>
      <c r="N942" s="57"/>
      <c r="O942" s="57"/>
    </row>
    <row r="943" spans="1:15" x14ac:dyDescent="0.3">
      <c r="A943" s="56"/>
      <c r="B943" s="140"/>
      <c r="C943" s="140"/>
      <c r="D943" s="140"/>
      <c r="E943" s="57"/>
      <c r="F943" s="57"/>
      <c r="G943" s="57"/>
      <c r="H943" s="57"/>
      <c r="I943" s="57"/>
      <c r="J943" s="57"/>
      <c r="K943" s="57"/>
      <c r="L943" s="57"/>
      <c r="M943" s="57"/>
      <c r="N943" s="57"/>
      <c r="O943" s="57"/>
    </row>
    <row r="944" spans="1:15" x14ac:dyDescent="0.3">
      <c r="A944" s="56"/>
      <c r="B944" s="140"/>
      <c r="C944" s="140"/>
      <c r="D944" s="140"/>
      <c r="E944" s="57"/>
      <c r="F944" s="57"/>
      <c r="G944" s="57"/>
      <c r="H944" s="57"/>
      <c r="I944" s="57"/>
      <c r="J944" s="57"/>
      <c r="K944" s="57"/>
      <c r="L944" s="57"/>
      <c r="M944" s="57"/>
      <c r="N944" s="57"/>
      <c r="O944" s="57"/>
    </row>
    <row r="945" spans="1:15" x14ac:dyDescent="0.3">
      <c r="A945" s="56"/>
      <c r="B945" s="140"/>
      <c r="C945" s="140"/>
      <c r="D945" s="140"/>
      <c r="E945" s="57"/>
      <c r="F945" s="57"/>
      <c r="G945" s="57"/>
      <c r="H945" s="57"/>
      <c r="I945" s="57"/>
      <c r="J945" s="57"/>
      <c r="K945" s="57"/>
      <c r="L945" s="57"/>
      <c r="M945" s="57"/>
      <c r="N945" s="57"/>
      <c r="O945" s="57"/>
    </row>
    <row r="946" spans="1:15" x14ac:dyDescent="0.3">
      <c r="A946" s="56"/>
      <c r="B946" s="140"/>
      <c r="C946" s="140"/>
      <c r="D946" s="140"/>
      <c r="E946" s="57"/>
      <c r="F946" s="57"/>
      <c r="G946" s="57"/>
      <c r="H946" s="57"/>
      <c r="I946" s="57"/>
      <c r="J946" s="57"/>
      <c r="K946" s="57"/>
      <c r="L946" s="57"/>
      <c r="M946" s="57"/>
      <c r="N946" s="57"/>
      <c r="O946" s="57"/>
    </row>
    <row r="947" spans="1:15" x14ac:dyDescent="0.3">
      <c r="A947" s="56"/>
      <c r="B947" s="140"/>
      <c r="C947" s="140"/>
      <c r="D947" s="140"/>
      <c r="E947" s="57"/>
      <c r="F947" s="57"/>
      <c r="G947" s="57"/>
      <c r="H947" s="57"/>
      <c r="I947" s="57"/>
      <c r="J947" s="57"/>
      <c r="K947" s="57"/>
      <c r="L947" s="57"/>
      <c r="M947" s="57"/>
      <c r="N947" s="57"/>
      <c r="O947" s="57"/>
    </row>
    <row r="948" spans="1:15" x14ac:dyDescent="0.3">
      <c r="A948" s="56"/>
      <c r="B948" s="140"/>
      <c r="C948" s="140"/>
      <c r="D948" s="140"/>
      <c r="E948" s="57"/>
      <c r="F948" s="57"/>
      <c r="G948" s="57"/>
      <c r="H948" s="57"/>
      <c r="I948" s="57"/>
      <c r="J948" s="57"/>
      <c r="K948" s="57"/>
      <c r="L948" s="57"/>
      <c r="M948" s="57"/>
      <c r="N948" s="57"/>
      <c r="O948" s="57"/>
    </row>
    <row r="949" spans="1:15" x14ac:dyDescent="0.3">
      <c r="A949" s="56"/>
      <c r="B949" s="140"/>
      <c r="C949" s="140"/>
      <c r="D949" s="140"/>
      <c r="E949" s="57"/>
      <c r="F949" s="57"/>
      <c r="G949" s="57"/>
      <c r="H949" s="57"/>
      <c r="I949" s="57"/>
      <c r="J949" s="57"/>
      <c r="K949" s="57"/>
      <c r="L949" s="57"/>
      <c r="M949" s="57"/>
      <c r="N949" s="57"/>
      <c r="O949" s="57"/>
    </row>
    <row r="950" spans="1:15" x14ac:dyDescent="0.3">
      <c r="A950" s="56"/>
      <c r="B950" s="140"/>
      <c r="C950" s="140"/>
      <c r="D950" s="140"/>
      <c r="E950" s="57"/>
      <c r="F950" s="57"/>
      <c r="G950" s="57"/>
      <c r="H950" s="57"/>
      <c r="I950" s="57"/>
      <c r="J950" s="57"/>
      <c r="K950" s="57"/>
      <c r="L950" s="57"/>
      <c r="M950" s="57"/>
      <c r="N950" s="57"/>
      <c r="O950" s="57"/>
    </row>
    <row r="951" spans="1:15" x14ac:dyDescent="0.3">
      <c r="A951" s="56"/>
      <c r="B951" s="140"/>
      <c r="C951" s="140"/>
      <c r="D951" s="140"/>
      <c r="E951" s="57"/>
      <c r="F951" s="57"/>
      <c r="G951" s="57"/>
      <c r="H951" s="57"/>
      <c r="I951" s="57"/>
      <c r="J951" s="57"/>
      <c r="K951" s="57"/>
      <c r="L951" s="57"/>
      <c r="M951" s="57"/>
      <c r="N951" s="57"/>
      <c r="O951" s="57"/>
    </row>
    <row r="952" spans="1:15" x14ac:dyDescent="0.3">
      <c r="A952" s="56"/>
      <c r="B952" s="140"/>
      <c r="C952" s="140"/>
      <c r="D952" s="140"/>
      <c r="E952" s="57"/>
      <c r="F952" s="57"/>
      <c r="G952" s="57"/>
      <c r="H952" s="57"/>
      <c r="I952" s="57"/>
      <c r="J952" s="57"/>
      <c r="K952" s="57"/>
      <c r="L952" s="57"/>
      <c r="M952" s="57"/>
      <c r="N952" s="57"/>
      <c r="O952" s="57"/>
    </row>
    <row r="953" spans="1:15" x14ac:dyDescent="0.3">
      <c r="A953" s="56"/>
      <c r="B953" s="140"/>
      <c r="C953" s="140"/>
      <c r="D953" s="140"/>
      <c r="E953" s="57"/>
      <c r="F953" s="57"/>
      <c r="G953" s="57"/>
      <c r="H953" s="57"/>
      <c r="I953" s="57"/>
      <c r="J953" s="57"/>
      <c r="K953" s="57"/>
      <c r="L953" s="57"/>
      <c r="M953" s="57"/>
      <c r="N953" s="57"/>
      <c r="O953" s="57"/>
    </row>
    <row r="954" spans="1:15" x14ac:dyDescent="0.3">
      <c r="A954" s="56"/>
      <c r="B954" s="140"/>
      <c r="C954" s="140"/>
      <c r="D954" s="140"/>
      <c r="E954" s="57"/>
      <c r="F954" s="57"/>
      <c r="G954" s="57"/>
      <c r="H954" s="57"/>
      <c r="I954" s="57"/>
      <c r="J954" s="57"/>
      <c r="K954" s="57"/>
      <c r="L954" s="57"/>
      <c r="M954" s="57"/>
      <c r="N954" s="57"/>
      <c r="O954" s="57"/>
    </row>
    <row r="955" spans="1:15" x14ac:dyDescent="0.3">
      <c r="A955" s="56"/>
      <c r="B955" s="140"/>
      <c r="C955" s="140"/>
      <c r="D955" s="140"/>
      <c r="E955" s="57"/>
      <c r="F955" s="57"/>
      <c r="G955" s="57"/>
      <c r="H955" s="57"/>
      <c r="I955" s="57"/>
      <c r="J955" s="57"/>
      <c r="K955" s="57"/>
      <c r="L955" s="57"/>
      <c r="M955" s="57"/>
      <c r="N955" s="57"/>
      <c r="O955" s="57"/>
    </row>
    <row r="956" spans="1:15" x14ac:dyDescent="0.3">
      <c r="A956" s="56"/>
      <c r="B956" s="140"/>
      <c r="C956" s="140"/>
      <c r="D956" s="140"/>
      <c r="E956" s="57"/>
      <c r="F956" s="57"/>
      <c r="G956" s="57"/>
      <c r="H956" s="57"/>
      <c r="I956" s="57"/>
      <c r="J956" s="57"/>
      <c r="K956" s="57"/>
      <c r="L956" s="57"/>
      <c r="M956" s="57"/>
      <c r="N956" s="57"/>
      <c r="O956" s="57"/>
    </row>
    <row r="957" spans="1:15" x14ac:dyDescent="0.3">
      <c r="A957" s="56"/>
      <c r="B957" s="140"/>
      <c r="C957" s="140"/>
      <c r="D957" s="140"/>
      <c r="E957" s="57"/>
      <c r="F957" s="57"/>
      <c r="G957" s="57"/>
      <c r="H957" s="57"/>
      <c r="I957" s="57"/>
      <c r="J957" s="57"/>
      <c r="K957" s="57"/>
      <c r="L957" s="57"/>
      <c r="M957" s="57"/>
      <c r="N957" s="57"/>
      <c r="O957" s="57"/>
    </row>
    <row r="958" spans="1:15" x14ac:dyDescent="0.3">
      <c r="A958" s="56"/>
      <c r="B958" s="140"/>
      <c r="C958" s="140"/>
      <c r="D958" s="140"/>
      <c r="E958" s="57"/>
      <c r="F958" s="57"/>
      <c r="G958" s="57"/>
      <c r="H958" s="57"/>
      <c r="I958" s="57"/>
      <c r="J958" s="57"/>
      <c r="K958" s="57"/>
      <c r="L958" s="57"/>
      <c r="M958" s="57"/>
      <c r="N958" s="57"/>
      <c r="O958" s="57"/>
    </row>
    <row r="959" spans="1:15" x14ac:dyDescent="0.3">
      <c r="A959" s="56"/>
      <c r="B959" s="140"/>
      <c r="C959" s="140"/>
      <c r="D959" s="140"/>
      <c r="E959" s="57"/>
      <c r="F959" s="57"/>
      <c r="G959" s="57"/>
      <c r="H959" s="57"/>
      <c r="I959" s="57"/>
      <c r="J959" s="57"/>
      <c r="K959" s="57"/>
      <c r="L959" s="57"/>
      <c r="M959" s="57"/>
      <c r="N959" s="57"/>
      <c r="O959" s="57"/>
    </row>
    <row r="960" spans="1:15" x14ac:dyDescent="0.3">
      <c r="A960" s="56"/>
      <c r="B960" s="140"/>
      <c r="C960" s="140"/>
      <c r="D960" s="140"/>
      <c r="E960" s="57"/>
      <c r="F960" s="57"/>
      <c r="G960" s="57"/>
      <c r="H960" s="57"/>
      <c r="I960" s="57"/>
      <c r="J960" s="57"/>
      <c r="K960" s="57"/>
      <c r="L960" s="57"/>
      <c r="M960" s="57"/>
      <c r="N960" s="57"/>
      <c r="O960" s="57"/>
    </row>
    <row r="961" spans="1:15" x14ac:dyDescent="0.3">
      <c r="A961" s="56"/>
      <c r="B961" s="140"/>
      <c r="C961" s="140"/>
      <c r="D961" s="140"/>
      <c r="E961" s="57"/>
      <c r="F961" s="57"/>
      <c r="G961" s="57"/>
      <c r="H961" s="57"/>
      <c r="I961" s="57"/>
      <c r="J961" s="57"/>
      <c r="K961" s="57"/>
      <c r="L961" s="57"/>
      <c r="M961" s="57"/>
      <c r="N961" s="57"/>
      <c r="O961" s="57"/>
    </row>
    <row r="962" spans="1:15" x14ac:dyDescent="0.3">
      <c r="A962" s="56"/>
      <c r="B962" s="140"/>
      <c r="C962" s="140"/>
      <c r="D962" s="140"/>
      <c r="E962" s="57"/>
      <c r="F962" s="57"/>
      <c r="G962" s="57"/>
      <c r="H962" s="57"/>
      <c r="I962" s="57"/>
      <c r="J962" s="57"/>
      <c r="K962" s="57"/>
      <c r="L962" s="57"/>
      <c r="M962" s="57"/>
      <c r="N962" s="57"/>
      <c r="O962" s="57"/>
    </row>
    <row r="963" spans="1:15" x14ac:dyDescent="0.3">
      <c r="A963" s="56"/>
      <c r="B963" s="140"/>
      <c r="C963" s="140"/>
      <c r="D963" s="140"/>
      <c r="E963" s="57"/>
      <c r="F963" s="57"/>
      <c r="G963" s="57"/>
      <c r="H963" s="57"/>
      <c r="I963" s="57"/>
      <c r="J963" s="57"/>
      <c r="K963" s="57"/>
      <c r="L963" s="57"/>
      <c r="M963" s="57"/>
      <c r="N963" s="57"/>
      <c r="O963" s="57"/>
    </row>
    <row r="964" spans="1:15" x14ac:dyDescent="0.3">
      <c r="A964" s="56"/>
      <c r="B964" s="140"/>
      <c r="C964" s="140"/>
      <c r="D964" s="140"/>
      <c r="E964" s="57"/>
      <c r="F964" s="57"/>
      <c r="G964" s="57"/>
      <c r="H964" s="57"/>
      <c r="I964" s="57"/>
      <c r="J964" s="57"/>
      <c r="K964" s="57"/>
      <c r="L964" s="57"/>
      <c r="M964" s="57"/>
      <c r="N964" s="57"/>
      <c r="O964" s="57"/>
    </row>
    <row r="965" spans="1:15" x14ac:dyDescent="0.3">
      <c r="A965" s="56"/>
      <c r="B965" s="140"/>
      <c r="C965" s="140"/>
      <c r="D965" s="140"/>
      <c r="E965" s="57"/>
      <c r="F965" s="57"/>
      <c r="G965" s="57"/>
      <c r="H965" s="57"/>
      <c r="I965" s="57"/>
      <c r="J965" s="57"/>
      <c r="K965" s="57"/>
      <c r="L965" s="57"/>
      <c r="M965" s="57"/>
      <c r="N965" s="57"/>
      <c r="O965" s="57"/>
    </row>
    <row r="966" spans="1:15" x14ac:dyDescent="0.3">
      <c r="A966" s="56"/>
      <c r="B966" s="140"/>
      <c r="C966" s="140"/>
      <c r="D966" s="140"/>
      <c r="E966" s="57"/>
      <c r="F966" s="57"/>
      <c r="G966" s="57"/>
      <c r="H966" s="57"/>
      <c r="I966" s="57"/>
      <c r="J966" s="57"/>
      <c r="K966" s="57"/>
      <c r="L966" s="57"/>
      <c r="M966" s="57"/>
      <c r="N966" s="57"/>
      <c r="O966" s="57"/>
    </row>
    <row r="967" spans="1:15" x14ac:dyDescent="0.3">
      <c r="A967" s="56"/>
      <c r="B967" s="140"/>
      <c r="C967" s="140"/>
      <c r="D967" s="140"/>
      <c r="E967" s="57"/>
      <c r="F967" s="57"/>
      <c r="G967" s="57"/>
      <c r="H967" s="57"/>
      <c r="I967" s="57"/>
      <c r="J967" s="57"/>
      <c r="K967" s="57"/>
      <c r="L967" s="57"/>
      <c r="M967" s="57"/>
      <c r="N967" s="57"/>
      <c r="O967" s="57"/>
    </row>
    <row r="968" spans="1:15" x14ac:dyDescent="0.3">
      <c r="A968" s="56"/>
      <c r="B968" s="140"/>
      <c r="C968" s="140"/>
      <c r="D968" s="140"/>
      <c r="E968" s="57"/>
      <c r="F968" s="57"/>
      <c r="G968" s="57"/>
      <c r="H968" s="57"/>
      <c r="I968" s="57"/>
      <c r="J968" s="57"/>
      <c r="K968" s="57"/>
      <c r="L968" s="57"/>
      <c r="M968" s="57"/>
      <c r="N968" s="57"/>
      <c r="O968" s="57"/>
    </row>
    <row r="969" spans="1:15" x14ac:dyDescent="0.3">
      <c r="A969" s="56"/>
      <c r="B969" s="140"/>
      <c r="C969" s="140"/>
      <c r="D969" s="140"/>
      <c r="E969" s="57"/>
      <c r="F969" s="57"/>
      <c r="G969" s="57"/>
      <c r="H969" s="57"/>
      <c r="I969" s="57"/>
      <c r="J969" s="57"/>
      <c r="K969" s="57"/>
      <c r="L969" s="57"/>
      <c r="M969" s="57"/>
      <c r="N969" s="57"/>
      <c r="O969" s="57"/>
    </row>
    <row r="970" spans="1:15" x14ac:dyDescent="0.3">
      <c r="A970" s="56"/>
      <c r="B970" s="140"/>
      <c r="C970" s="140"/>
      <c r="D970" s="140"/>
      <c r="E970" s="57"/>
      <c r="F970" s="57"/>
      <c r="G970" s="57"/>
      <c r="H970" s="57"/>
      <c r="I970" s="57"/>
      <c r="J970" s="57"/>
      <c r="K970" s="57"/>
      <c r="L970" s="57"/>
      <c r="M970" s="57"/>
      <c r="N970" s="57"/>
      <c r="O970" s="57"/>
    </row>
    <row r="971" spans="1:15" x14ac:dyDescent="0.3">
      <c r="A971" s="56"/>
      <c r="B971" s="140"/>
      <c r="C971" s="140"/>
      <c r="D971" s="140"/>
      <c r="E971" s="57"/>
      <c r="F971" s="57"/>
      <c r="G971" s="57"/>
      <c r="H971" s="57"/>
      <c r="I971" s="57"/>
      <c r="J971" s="57"/>
      <c r="K971" s="57"/>
      <c r="L971" s="57"/>
      <c r="M971" s="57"/>
      <c r="N971" s="57"/>
      <c r="O971" s="57"/>
    </row>
    <row r="972" spans="1:15" x14ac:dyDescent="0.3">
      <c r="A972" s="56"/>
      <c r="B972" s="140"/>
      <c r="C972" s="140"/>
      <c r="D972" s="140"/>
      <c r="E972" s="57"/>
      <c r="F972" s="57"/>
      <c r="G972" s="57"/>
      <c r="H972" s="57"/>
      <c r="I972" s="57"/>
      <c r="J972" s="57"/>
      <c r="K972" s="57"/>
      <c r="L972" s="57"/>
      <c r="M972" s="57"/>
      <c r="N972" s="57"/>
      <c r="O972" s="57"/>
    </row>
    <row r="973" spans="1:15" x14ac:dyDescent="0.3">
      <c r="A973" s="56"/>
      <c r="B973" s="140"/>
      <c r="C973" s="140"/>
      <c r="D973" s="140"/>
      <c r="E973" s="57"/>
      <c r="F973" s="57"/>
      <c r="G973" s="57"/>
      <c r="H973" s="57"/>
      <c r="I973" s="57"/>
      <c r="J973" s="57"/>
      <c r="K973" s="57"/>
      <c r="L973" s="57"/>
      <c r="M973" s="57"/>
      <c r="N973" s="57"/>
      <c r="O973" s="57"/>
    </row>
    <row r="974" spans="1:15" x14ac:dyDescent="0.3">
      <c r="A974" s="56"/>
      <c r="B974" s="140"/>
      <c r="C974" s="140"/>
      <c r="D974" s="140"/>
      <c r="E974" s="57"/>
      <c r="F974" s="57"/>
      <c r="G974" s="57"/>
      <c r="H974" s="57"/>
      <c r="I974" s="57"/>
      <c r="J974" s="57"/>
      <c r="K974" s="57"/>
      <c r="L974" s="57"/>
      <c r="M974" s="57"/>
      <c r="N974" s="57"/>
      <c r="O974" s="57"/>
    </row>
    <row r="975" spans="1:15" x14ac:dyDescent="0.3">
      <c r="A975" s="56"/>
      <c r="B975" s="140"/>
      <c r="C975" s="140"/>
      <c r="D975" s="140"/>
      <c r="E975" s="57"/>
      <c r="F975" s="57"/>
      <c r="G975" s="57"/>
      <c r="H975" s="57"/>
      <c r="I975" s="57"/>
      <c r="J975" s="57"/>
      <c r="K975" s="57"/>
      <c r="L975" s="57"/>
      <c r="M975" s="57"/>
      <c r="N975" s="57"/>
      <c r="O975" s="57"/>
    </row>
    <row r="976" spans="1:15" x14ac:dyDescent="0.3">
      <c r="A976" s="56"/>
      <c r="B976" s="140"/>
      <c r="C976" s="140"/>
      <c r="D976" s="140"/>
      <c r="E976" s="57"/>
      <c r="F976" s="57"/>
      <c r="G976" s="57"/>
      <c r="H976" s="57"/>
      <c r="I976" s="57"/>
      <c r="J976" s="57"/>
      <c r="K976" s="57"/>
      <c r="L976" s="57"/>
      <c r="M976" s="57"/>
      <c r="N976" s="57"/>
      <c r="O976" s="57"/>
    </row>
    <row r="977" spans="1:15" x14ac:dyDescent="0.3">
      <c r="A977" s="56"/>
      <c r="B977" s="140"/>
      <c r="C977" s="140"/>
      <c r="D977" s="140"/>
      <c r="E977" s="57"/>
      <c r="F977" s="57"/>
      <c r="G977" s="57"/>
      <c r="H977" s="57"/>
      <c r="I977" s="57"/>
      <c r="J977" s="57"/>
      <c r="K977" s="57"/>
      <c r="L977" s="57"/>
      <c r="M977" s="57"/>
      <c r="N977" s="57"/>
      <c r="O977" s="57"/>
    </row>
    <row r="978" spans="1:15" x14ac:dyDescent="0.3">
      <c r="A978" s="56"/>
      <c r="B978" s="140"/>
      <c r="C978" s="140"/>
      <c r="D978" s="140"/>
      <c r="E978" s="57"/>
      <c r="F978" s="57"/>
      <c r="G978" s="57"/>
      <c r="H978" s="57"/>
      <c r="I978" s="57"/>
      <c r="J978" s="57"/>
      <c r="K978" s="57"/>
      <c r="L978" s="57"/>
      <c r="M978" s="57"/>
      <c r="N978" s="57"/>
      <c r="O978" s="57"/>
    </row>
    <row r="979" spans="1:15" x14ac:dyDescent="0.3">
      <c r="A979" s="56"/>
      <c r="B979" s="140"/>
      <c r="C979" s="140"/>
      <c r="D979" s="140"/>
      <c r="E979" s="57"/>
      <c r="F979" s="57"/>
      <c r="G979" s="57"/>
      <c r="H979" s="57"/>
      <c r="I979" s="57"/>
      <c r="J979" s="57"/>
      <c r="K979" s="57"/>
      <c r="L979" s="57"/>
      <c r="M979" s="57"/>
      <c r="N979" s="57"/>
      <c r="O979" s="57"/>
    </row>
    <row r="980" spans="1:15" x14ac:dyDescent="0.3">
      <c r="A980" s="56"/>
      <c r="B980" s="140"/>
      <c r="C980" s="140"/>
      <c r="D980" s="140"/>
      <c r="E980" s="57"/>
      <c r="F980" s="57"/>
      <c r="G980" s="57"/>
      <c r="H980" s="57"/>
      <c r="I980" s="57"/>
      <c r="J980" s="57"/>
      <c r="K980" s="57"/>
      <c r="L980" s="57"/>
      <c r="M980" s="57"/>
      <c r="N980" s="57"/>
      <c r="O980" s="57"/>
    </row>
    <row r="981" spans="1:15" x14ac:dyDescent="0.3">
      <c r="A981" s="56"/>
      <c r="B981" s="140"/>
      <c r="C981" s="140"/>
      <c r="D981" s="140"/>
      <c r="E981" s="57"/>
      <c r="F981" s="57"/>
      <c r="G981" s="57"/>
      <c r="H981" s="57"/>
      <c r="I981" s="57"/>
      <c r="J981" s="57"/>
      <c r="K981" s="57"/>
      <c r="L981" s="57"/>
      <c r="M981" s="57"/>
      <c r="N981" s="57"/>
      <c r="O981" s="57"/>
    </row>
    <row r="982" spans="1:15" x14ac:dyDescent="0.3">
      <c r="A982" s="56"/>
      <c r="B982" s="140"/>
      <c r="C982" s="140"/>
      <c r="D982" s="140"/>
      <c r="E982" s="57"/>
      <c r="F982" s="57"/>
      <c r="G982" s="57"/>
      <c r="H982" s="57"/>
      <c r="I982" s="57"/>
      <c r="J982" s="57"/>
      <c r="K982" s="57"/>
      <c r="L982" s="57"/>
      <c r="M982" s="57"/>
      <c r="N982" s="57"/>
      <c r="O982" s="57"/>
    </row>
    <row r="983" spans="1:15" x14ac:dyDescent="0.3">
      <c r="A983" s="56"/>
      <c r="B983" s="140"/>
      <c r="C983" s="140"/>
      <c r="D983" s="140"/>
      <c r="E983" s="57"/>
      <c r="F983" s="57"/>
      <c r="G983" s="57"/>
      <c r="H983" s="57"/>
      <c r="I983" s="57"/>
      <c r="J983" s="57"/>
      <c r="K983" s="57"/>
      <c r="L983" s="57"/>
      <c r="M983" s="57"/>
      <c r="N983" s="57"/>
      <c r="O983" s="57"/>
    </row>
    <row r="984" spans="1:15" x14ac:dyDescent="0.3">
      <c r="A984" s="56"/>
      <c r="B984" s="140"/>
      <c r="C984" s="140"/>
      <c r="D984" s="140"/>
      <c r="E984" s="57"/>
      <c r="F984" s="57"/>
      <c r="G984" s="57"/>
      <c r="H984" s="57"/>
      <c r="I984" s="57"/>
      <c r="J984" s="57"/>
      <c r="K984" s="57"/>
      <c r="L984" s="57"/>
      <c r="M984" s="57"/>
      <c r="N984" s="57"/>
      <c r="O984" s="57"/>
    </row>
    <row r="985" spans="1:15" x14ac:dyDescent="0.3">
      <c r="A985" s="56"/>
      <c r="B985" s="140"/>
      <c r="C985" s="140"/>
      <c r="D985" s="140"/>
      <c r="E985" s="57"/>
      <c r="F985" s="57"/>
      <c r="G985" s="57"/>
      <c r="H985" s="57"/>
      <c r="I985" s="57"/>
      <c r="J985" s="57"/>
      <c r="K985" s="57"/>
      <c r="L985" s="57"/>
      <c r="M985" s="57"/>
      <c r="N985" s="57"/>
      <c r="O985" s="57"/>
    </row>
    <row r="986" spans="1:15" x14ac:dyDescent="0.3">
      <c r="A986" s="56"/>
      <c r="B986" s="140"/>
      <c r="C986" s="140"/>
      <c r="D986" s="140"/>
      <c r="E986" s="57"/>
      <c r="F986" s="57"/>
      <c r="G986" s="57"/>
      <c r="H986" s="57"/>
      <c r="I986" s="57"/>
      <c r="J986" s="57"/>
      <c r="K986" s="57"/>
      <c r="L986" s="57"/>
      <c r="M986" s="57"/>
      <c r="N986" s="57"/>
      <c r="O986" s="57"/>
    </row>
    <row r="987" spans="1:15" x14ac:dyDescent="0.3">
      <c r="A987" s="56"/>
      <c r="B987" s="140"/>
      <c r="C987" s="140"/>
      <c r="D987" s="140"/>
      <c r="E987" s="57"/>
      <c r="F987" s="57"/>
      <c r="G987" s="57"/>
      <c r="H987" s="57"/>
      <c r="I987" s="57"/>
      <c r="J987" s="57"/>
      <c r="K987" s="57"/>
      <c r="L987" s="57"/>
      <c r="M987" s="57"/>
      <c r="N987" s="57"/>
      <c r="O987" s="57"/>
    </row>
    <row r="988" spans="1:15" x14ac:dyDescent="0.3">
      <c r="A988" s="56"/>
      <c r="B988" s="140"/>
      <c r="C988" s="140"/>
      <c r="D988" s="140"/>
      <c r="E988" s="57"/>
      <c r="F988" s="57"/>
      <c r="G988" s="57"/>
      <c r="H988" s="57"/>
      <c r="I988" s="57"/>
      <c r="J988" s="57"/>
      <c r="K988" s="57"/>
      <c r="L988" s="57"/>
      <c r="M988" s="57"/>
      <c r="N988" s="57"/>
      <c r="O988" s="57"/>
    </row>
    <row r="989" spans="1:15" x14ac:dyDescent="0.3">
      <c r="A989" s="56"/>
      <c r="B989" s="140"/>
      <c r="C989" s="140"/>
      <c r="D989" s="140"/>
      <c r="E989" s="57"/>
      <c r="F989" s="57"/>
      <c r="G989" s="57"/>
      <c r="H989" s="57"/>
      <c r="I989" s="57"/>
      <c r="J989" s="57"/>
      <c r="K989" s="57"/>
      <c r="L989" s="57"/>
      <c r="M989" s="57"/>
      <c r="N989" s="57"/>
      <c r="O989" s="57"/>
    </row>
    <row r="990" spans="1:15" x14ac:dyDescent="0.3">
      <c r="A990" s="56"/>
      <c r="B990" s="140"/>
      <c r="C990" s="140"/>
      <c r="D990" s="140"/>
      <c r="E990" s="57"/>
      <c r="F990" s="57"/>
      <c r="G990" s="57"/>
      <c r="H990" s="57"/>
      <c r="I990" s="57"/>
      <c r="J990" s="57"/>
      <c r="K990" s="57"/>
      <c r="L990" s="57"/>
      <c r="M990" s="57"/>
      <c r="N990" s="57"/>
      <c r="O990" s="57"/>
    </row>
    <row r="991" spans="1:15" x14ac:dyDescent="0.3">
      <c r="A991" s="56"/>
      <c r="B991" s="140"/>
      <c r="C991" s="140"/>
      <c r="D991" s="140"/>
      <c r="E991" s="57"/>
      <c r="F991" s="57"/>
      <c r="G991" s="57"/>
      <c r="H991" s="57"/>
      <c r="I991" s="57"/>
      <c r="J991" s="57"/>
      <c r="K991" s="57"/>
      <c r="L991" s="57"/>
      <c r="M991" s="57"/>
      <c r="N991" s="57"/>
      <c r="O991" s="57"/>
    </row>
    <row r="992" spans="1:15" x14ac:dyDescent="0.3">
      <c r="A992" s="56"/>
      <c r="B992" s="140"/>
      <c r="C992" s="140"/>
      <c r="D992" s="140"/>
      <c r="E992" s="57"/>
      <c r="F992" s="57"/>
      <c r="G992" s="57"/>
      <c r="H992" s="57"/>
      <c r="I992" s="57"/>
      <c r="J992" s="57"/>
      <c r="K992" s="57"/>
      <c r="L992" s="57"/>
      <c r="M992" s="57"/>
      <c r="N992" s="57"/>
      <c r="O992" s="57"/>
    </row>
    <row r="993" spans="1:15" x14ac:dyDescent="0.3">
      <c r="A993" s="56"/>
      <c r="B993" s="140"/>
      <c r="C993" s="140"/>
      <c r="D993" s="140"/>
      <c r="E993" s="57"/>
      <c r="F993" s="57"/>
      <c r="G993" s="57"/>
      <c r="H993" s="57"/>
      <c r="I993" s="57"/>
      <c r="J993" s="57"/>
      <c r="K993" s="57"/>
      <c r="L993" s="57"/>
      <c r="M993" s="57"/>
      <c r="N993" s="57"/>
      <c r="O993" s="57"/>
    </row>
    <row r="994" spans="1:15" x14ac:dyDescent="0.3">
      <c r="A994" s="56"/>
      <c r="B994" s="140"/>
      <c r="C994" s="140"/>
      <c r="D994" s="140"/>
      <c r="E994" s="57"/>
      <c r="F994" s="57"/>
      <c r="G994" s="57"/>
      <c r="H994" s="57"/>
      <c r="I994" s="57"/>
      <c r="J994" s="57"/>
      <c r="K994" s="57"/>
      <c r="L994" s="57"/>
      <c r="M994" s="57"/>
      <c r="N994" s="57"/>
      <c r="O994" s="57"/>
    </row>
    <row r="995" spans="1:15" x14ac:dyDescent="0.3">
      <c r="A995" s="56"/>
      <c r="B995" s="140"/>
      <c r="C995" s="140"/>
      <c r="D995" s="140"/>
      <c r="E995" s="57"/>
      <c r="F995" s="57"/>
      <c r="G995" s="57"/>
      <c r="H995" s="57"/>
      <c r="I995" s="57"/>
      <c r="J995" s="57"/>
      <c r="K995" s="57"/>
      <c r="L995" s="57"/>
      <c r="M995" s="57"/>
      <c r="N995" s="57"/>
      <c r="O995" s="57"/>
    </row>
    <row r="996" spans="1:15" x14ac:dyDescent="0.3">
      <c r="A996" s="56"/>
      <c r="B996" s="140"/>
      <c r="C996" s="140"/>
      <c r="D996" s="140"/>
      <c r="E996" s="57"/>
      <c r="F996" s="57"/>
      <c r="G996" s="57"/>
      <c r="H996" s="57"/>
      <c r="I996" s="57"/>
      <c r="J996" s="57"/>
      <c r="K996" s="57"/>
      <c r="L996" s="57"/>
      <c r="M996" s="57"/>
      <c r="N996" s="57"/>
      <c r="O996" s="57"/>
    </row>
    <row r="997" spans="1:15" x14ac:dyDescent="0.3">
      <c r="A997" s="56"/>
      <c r="B997" s="140"/>
      <c r="C997" s="140"/>
      <c r="D997" s="140"/>
      <c r="E997" s="57"/>
      <c r="F997" s="57"/>
      <c r="G997" s="57"/>
      <c r="H997" s="57"/>
      <c r="I997" s="57"/>
      <c r="J997" s="57"/>
      <c r="K997" s="57"/>
      <c r="L997" s="57"/>
      <c r="M997" s="57"/>
      <c r="N997" s="57"/>
      <c r="O997" s="57"/>
    </row>
    <row r="998" spans="1:15" x14ac:dyDescent="0.3">
      <c r="A998" s="56"/>
      <c r="B998" s="140"/>
      <c r="C998" s="140"/>
      <c r="D998" s="140"/>
      <c r="E998" s="57"/>
      <c r="F998" s="57"/>
      <c r="G998" s="57"/>
      <c r="H998" s="57"/>
      <c r="I998" s="57"/>
      <c r="J998" s="57"/>
      <c r="K998" s="57"/>
      <c r="L998" s="57"/>
      <c r="M998" s="57"/>
      <c r="N998" s="57"/>
      <c r="O998" s="57"/>
    </row>
    <row r="999" spans="1:15" x14ac:dyDescent="0.3">
      <c r="A999" s="56"/>
      <c r="B999" s="140"/>
      <c r="C999" s="140"/>
      <c r="D999" s="140"/>
      <c r="E999" s="57"/>
      <c r="F999" s="57"/>
      <c r="G999" s="57"/>
      <c r="H999" s="57"/>
      <c r="I999" s="57"/>
      <c r="J999" s="57"/>
      <c r="K999" s="57"/>
      <c r="L999" s="57"/>
      <c r="M999" s="57"/>
      <c r="N999" s="57"/>
      <c r="O999" s="57"/>
    </row>
    <row r="1000" spans="1:15" x14ac:dyDescent="0.3">
      <c r="A1000" s="56"/>
      <c r="B1000" s="140"/>
      <c r="C1000" s="140"/>
      <c r="D1000" s="140"/>
      <c r="E1000" s="57"/>
      <c r="F1000" s="57"/>
      <c r="G1000" s="57"/>
      <c r="H1000" s="57"/>
      <c r="I1000" s="57"/>
      <c r="J1000" s="57"/>
      <c r="K1000" s="57"/>
      <c r="L1000" s="57"/>
      <c r="M1000" s="57"/>
      <c r="N1000" s="57"/>
      <c r="O1000" s="57"/>
    </row>
    <row r="1001" spans="1:15" x14ac:dyDescent="0.3">
      <c r="A1001" s="56"/>
      <c r="B1001" s="140"/>
      <c r="C1001" s="140"/>
      <c r="D1001" s="140"/>
      <c r="E1001" s="57"/>
      <c r="F1001" s="57"/>
      <c r="G1001" s="57"/>
      <c r="H1001" s="57"/>
      <c r="I1001" s="57"/>
      <c r="J1001" s="57"/>
      <c r="K1001" s="57"/>
      <c r="L1001" s="57"/>
      <c r="M1001" s="57"/>
      <c r="N1001" s="57"/>
      <c r="O1001" s="57"/>
    </row>
    <row r="1002" spans="1:15" x14ac:dyDescent="0.3">
      <c r="A1002" s="56"/>
      <c r="B1002" s="140"/>
      <c r="C1002" s="140"/>
      <c r="D1002" s="140"/>
      <c r="E1002" s="57"/>
      <c r="F1002" s="57"/>
      <c r="G1002" s="57"/>
      <c r="H1002" s="57"/>
      <c r="I1002" s="57"/>
      <c r="J1002" s="57"/>
      <c r="K1002" s="57"/>
      <c r="L1002" s="57"/>
      <c r="M1002" s="57"/>
      <c r="N1002" s="57"/>
      <c r="O1002" s="57"/>
    </row>
    <row r="1003" spans="1:15" x14ac:dyDescent="0.3">
      <c r="A1003" s="56"/>
      <c r="B1003" s="140"/>
      <c r="C1003" s="140"/>
      <c r="D1003" s="140"/>
      <c r="E1003" s="57"/>
      <c r="F1003" s="57"/>
      <c r="G1003" s="57"/>
      <c r="H1003" s="57"/>
      <c r="I1003" s="57"/>
      <c r="J1003" s="57"/>
      <c r="K1003" s="57"/>
      <c r="L1003" s="57"/>
      <c r="M1003" s="57"/>
      <c r="N1003" s="57"/>
      <c r="O1003" s="57"/>
    </row>
    <row r="1004" spans="1:15" x14ac:dyDescent="0.3">
      <c r="A1004" s="56"/>
      <c r="B1004" s="140"/>
      <c r="C1004" s="140"/>
      <c r="D1004" s="140"/>
      <c r="E1004" s="57"/>
      <c r="F1004" s="57"/>
      <c r="G1004" s="57"/>
      <c r="H1004" s="57"/>
      <c r="I1004" s="57"/>
      <c r="J1004" s="57"/>
      <c r="K1004" s="57"/>
      <c r="L1004" s="57"/>
      <c r="M1004" s="57"/>
      <c r="N1004" s="57"/>
      <c r="O1004" s="57"/>
    </row>
    <row r="1005" spans="1:15" x14ac:dyDescent="0.3">
      <c r="A1005" s="56"/>
      <c r="B1005" s="140"/>
      <c r="C1005" s="140"/>
      <c r="D1005" s="140"/>
      <c r="E1005" s="57"/>
      <c r="F1005" s="57"/>
      <c r="G1005" s="57"/>
      <c r="H1005" s="57"/>
      <c r="I1005" s="57"/>
      <c r="J1005" s="57"/>
      <c r="K1005" s="57"/>
      <c r="L1005" s="57"/>
      <c r="M1005" s="57"/>
      <c r="N1005" s="57"/>
      <c r="O1005" s="57"/>
    </row>
    <row r="1006" spans="1:15" x14ac:dyDescent="0.3">
      <c r="A1006" s="56"/>
      <c r="B1006" s="140"/>
      <c r="C1006" s="140"/>
      <c r="D1006" s="140"/>
      <c r="E1006" s="57"/>
      <c r="F1006" s="57"/>
      <c r="G1006" s="57"/>
      <c r="H1006" s="57"/>
      <c r="I1006" s="57"/>
      <c r="J1006" s="57"/>
      <c r="K1006" s="57"/>
      <c r="L1006" s="57"/>
      <c r="M1006" s="57"/>
      <c r="N1006" s="57"/>
      <c r="O1006" s="57"/>
    </row>
    <row r="1007" spans="1:15" x14ac:dyDescent="0.3">
      <c r="A1007" s="56"/>
      <c r="B1007" s="140"/>
      <c r="C1007" s="140"/>
      <c r="D1007" s="140"/>
      <c r="E1007" s="57"/>
      <c r="F1007" s="57"/>
      <c r="G1007" s="57"/>
      <c r="H1007" s="57"/>
      <c r="I1007" s="57"/>
      <c r="J1007" s="57"/>
      <c r="K1007" s="57"/>
      <c r="L1007" s="57"/>
      <c r="M1007" s="57"/>
      <c r="N1007" s="57"/>
      <c r="O1007" s="57"/>
    </row>
    <row r="1008" spans="1:15" x14ac:dyDescent="0.3">
      <c r="A1008" s="56"/>
      <c r="B1008" s="140"/>
      <c r="C1008" s="140"/>
      <c r="D1008" s="140"/>
      <c r="E1008" s="57"/>
      <c r="F1008" s="57"/>
      <c r="G1008" s="57"/>
      <c r="H1008" s="57"/>
      <c r="I1008" s="57"/>
      <c r="J1008" s="57"/>
      <c r="K1008" s="57"/>
      <c r="L1008" s="57"/>
      <c r="M1008" s="57"/>
      <c r="N1008" s="57"/>
      <c r="O1008" s="57"/>
    </row>
    <row r="1009" spans="1:15" x14ac:dyDescent="0.3">
      <c r="A1009" s="56"/>
      <c r="B1009" s="140"/>
      <c r="C1009" s="140"/>
      <c r="D1009" s="140"/>
      <c r="E1009" s="57"/>
      <c r="F1009" s="57"/>
      <c r="G1009" s="57"/>
      <c r="H1009" s="57"/>
      <c r="I1009" s="57"/>
      <c r="J1009" s="57"/>
      <c r="K1009" s="57"/>
      <c r="L1009" s="57"/>
      <c r="M1009" s="57"/>
      <c r="N1009" s="57"/>
      <c r="O1009" s="57"/>
    </row>
    <row r="1010" spans="1:15" x14ac:dyDescent="0.3">
      <c r="A1010" s="56"/>
      <c r="B1010" s="140"/>
      <c r="C1010" s="140"/>
      <c r="D1010" s="140"/>
      <c r="E1010" s="57"/>
      <c r="F1010" s="57"/>
      <c r="G1010" s="57"/>
      <c r="H1010" s="57"/>
      <c r="I1010" s="57"/>
      <c r="J1010" s="57"/>
      <c r="K1010" s="57"/>
      <c r="L1010" s="57"/>
      <c r="M1010" s="57"/>
      <c r="N1010" s="57"/>
      <c r="O1010" s="57"/>
    </row>
    <row r="1011" spans="1:15" x14ac:dyDescent="0.3">
      <c r="A1011" s="56"/>
      <c r="B1011" s="140"/>
      <c r="C1011" s="140"/>
      <c r="D1011" s="140"/>
      <c r="E1011" s="57"/>
      <c r="F1011" s="57"/>
      <c r="G1011" s="57"/>
      <c r="H1011" s="57"/>
      <c r="I1011" s="57"/>
      <c r="J1011" s="57"/>
      <c r="K1011" s="57"/>
      <c r="L1011" s="57"/>
      <c r="M1011" s="57"/>
      <c r="N1011" s="57"/>
      <c r="O1011" s="57"/>
    </row>
    <row r="1012" spans="1:15" x14ac:dyDescent="0.3">
      <c r="A1012" s="56"/>
      <c r="B1012" s="140"/>
      <c r="C1012" s="140"/>
      <c r="D1012" s="140"/>
      <c r="E1012" s="57"/>
      <c r="F1012" s="57"/>
      <c r="G1012" s="57"/>
      <c r="H1012" s="57"/>
      <c r="I1012" s="57"/>
      <c r="J1012" s="57"/>
      <c r="K1012" s="57"/>
      <c r="L1012" s="57"/>
      <c r="M1012" s="57"/>
      <c r="N1012" s="57"/>
      <c r="O1012" s="57"/>
    </row>
    <row r="1013" spans="1:15" x14ac:dyDescent="0.3">
      <c r="A1013" s="56"/>
      <c r="B1013" s="140"/>
      <c r="C1013" s="140"/>
      <c r="D1013" s="140"/>
      <c r="E1013" s="57"/>
      <c r="F1013" s="57"/>
      <c r="G1013" s="57"/>
      <c r="H1013" s="57"/>
      <c r="I1013" s="57"/>
      <c r="J1013" s="57"/>
      <c r="K1013" s="57"/>
      <c r="L1013" s="57"/>
      <c r="M1013" s="57"/>
      <c r="N1013" s="57"/>
      <c r="O1013" s="57"/>
    </row>
    <row r="1014" spans="1:15" x14ac:dyDescent="0.3">
      <c r="A1014" s="56"/>
      <c r="B1014" s="140"/>
      <c r="C1014" s="140"/>
      <c r="D1014" s="140"/>
      <c r="E1014" s="57"/>
      <c r="F1014" s="57"/>
      <c r="G1014" s="57"/>
      <c r="H1014" s="57"/>
      <c r="I1014" s="57"/>
      <c r="J1014" s="57"/>
      <c r="K1014" s="57"/>
      <c r="L1014" s="57"/>
      <c r="M1014" s="57"/>
      <c r="N1014" s="57"/>
      <c r="O1014" s="57"/>
    </row>
    <row r="1015" spans="1:15" x14ac:dyDescent="0.3">
      <c r="A1015" s="56"/>
      <c r="B1015" s="140"/>
      <c r="C1015" s="140"/>
      <c r="D1015" s="140"/>
      <c r="E1015" s="57"/>
      <c r="F1015" s="57"/>
      <c r="G1015" s="57"/>
      <c r="H1015" s="57"/>
      <c r="I1015" s="57"/>
      <c r="J1015" s="57"/>
      <c r="K1015" s="57"/>
      <c r="L1015" s="57"/>
      <c r="M1015" s="57"/>
      <c r="N1015" s="57"/>
      <c r="O1015" s="57"/>
    </row>
    <row r="1016" spans="1:15" x14ac:dyDescent="0.3">
      <c r="A1016" s="56"/>
      <c r="B1016" s="140"/>
      <c r="C1016" s="140"/>
      <c r="D1016" s="140"/>
      <c r="E1016" s="57"/>
      <c r="F1016" s="57"/>
      <c r="G1016" s="57"/>
      <c r="H1016" s="57"/>
      <c r="I1016" s="57"/>
      <c r="J1016" s="57"/>
      <c r="K1016" s="57"/>
      <c r="L1016" s="57"/>
      <c r="M1016" s="57"/>
      <c r="N1016" s="57"/>
      <c r="O1016" s="57"/>
    </row>
    <row r="1017" spans="1:15" x14ac:dyDescent="0.3">
      <c r="A1017" s="56"/>
      <c r="B1017" s="140"/>
      <c r="C1017" s="140"/>
      <c r="D1017" s="140"/>
      <c r="E1017" s="57"/>
      <c r="F1017" s="57"/>
      <c r="G1017" s="57"/>
      <c r="H1017" s="57"/>
      <c r="I1017" s="57"/>
      <c r="J1017" s="57"/>
      <c r="K1017" s="57"/>
      <c r="L1017" s="57"/>
      <c r="M1017" s="57"/>
      <c r="N1017" s="57"/>
      <c r="O1017" s="57"/>
    </row>
    <row r="1018" spans="1:15" x14ac:dyDescent="0.3">
      <c r="A1018" s="56"/>
      <c r="B1018" s="140"/>
      <c r="C1018" s="140"/>
      <c r="D1018" s="140"/>
      <c r="E1018" s="57"/>
      <c r="F1018" s="57"/>
      <c r="G1018" s="57"/>
      <c r="H1018" s="57"/>
      <c r="I1018" s="57"/>
      <c r="J1018" s="57"/>
      <c r="K1018" s="57"/>
      <c r="L1018" s="57"/>
      <c r="M1018" s="57"/>
      <c r="N1018" s="57"/>
      <c r="O1018" s="57"/>
    </row>
    <row r="1019" spans="1:15" x14ac:dyDescent="0.3">
      <c r="A1019" s="56"/>
      <c r="B1019" s="140"/>
      <c r="C1019" s="140"/>
      <c r="D1019" s="140"/>
      <c r="E1019" s="57"/>
      <c r="F1019" s="57"/>
      <c r="G1019" s="57"/>
      <c r="H1019" s="57"/>
      <c r="I1019" s="57"/>
      <c r="J1019" s="57"/>
      <c r="K1019" s="57"/>
      <c r="L1019" s="57"/>
      <c r="M1019" s="57"/>
      <c r="N1019" s="57"/>
      <c r="O1019" s="57"/>
    </row>
    <row r="1020" spans="1:15" x14ac:dyDescent="0.3">
      <c r="A1020" s="56"/>
      <c r="B1020" s="140"/>
      <c r="C1020" s="140"/>
      <c r="D1020" s="140"/>
      <c r="E1020" s="57"/>
      <c r="F1020" s="57"/>
      <c r="G1020" s="57"/>
      <c r="H1020" s="57"/>
      <c r="I1020" s="57"/>
      <c r="J1020" s="57"/>
      <c r="K1020" s="57"/>
      <c r="L1020" s="57"/>
      <c r="M1020" s="57"/>
      <c r="N1020" s="57"/>
      <c r="O1020" s="57"/>
    </row>
    <row r="1021" spans="1:15" x14ac:dyDescent="0.3">
      <c r="A1021" s="56"/>
      <c r="B1021" s="140"/>
      <c r="C1021" s="140"/>
      <c r="D1021" s="140"/>
      <c r="E1021" s="57"/>
      <c r="F1021" s="57"/>
      <c r="G1021" s="57"/>
      <c r="H1021" s="57"/>
      <c r="I1021" s="57"/>
      <c r="J1021" s="57"/>
      <c r="K1021" s="57"/>
      <c r="L1021" s="57"/>
      <c r="M1021" s="57"/>
      <c r="N1021" s="57"/>
      <c r="O1021" s="57"/>
    </row>
    <row r="1022" spans="1:15" x14ac:dyDescent="0.3">
      <c r="A1022" s="56"/>
      <c r="B1022" s="140"/>
      <c r="C1022" s="140"/>
      <c r="D1022" s="140"/>
      <c r="E1022" s="57"/>
      <c r="F1022" s="57"/>
      <c r="G1022" s="57"/>
      <c r="H1022" s="57"/>
      <c r="I1022" s="57"/>
      <c r="J1022" s="57"/>
      <c r="K1022" s="57"/>
      <c r="L1022" s="57"/>
      <c r="M1022" s="57"/>
      <c r="N1022" s="57"/>
      <c r="O1022" s="57"/>
    </row>
    <row r="1023" spans="1:15" x14ac:dyDescent="0.3">
      <c r="A1023" s="56"/>
      <c r="B1023" s="140"/>
      <c r="C1023" s="140"/>
      <c r="D1023" s="140"/>
      <c r="E1023" s="57"/>
      <c r="F1023" s="57"/>
      <c r="G1023" s="57"/>
      <c r="H1023" s="57"/>
      <c r="I1023" s="57"/>
      <c r="J1023" s="57"/>
      <c r="K1023" s="57"/>
      <c r="L1023" s="57"/>
      <c r="M1023" s="57"/>
      <c r="N1023" s="57"/>
      <c r="O1023" s="57"/>
    </row>
    <row r="1024" spans="1:15" x14ac:dyDescent="0.3">
      <c r="A1024" s="56"/>
      <c r="B1024" s="140"/>
      <c r="C1024" s="140"/>
      <c r="D1024" s="140"/>
      <c r="E1024" s="57"/>
      <c r="F1024" s="57"/>
      <c r="G1024" s="57"/>
      <c r="H1024" s="57"/>
      <c r="I1024" s="57"/>
      <c r="J1024" s="57"/>
      <c r="K1024" s="57"/>
      <c r="L1024" s="57"/>
      <c r="M1024" s="57"/>
      <c r="N1024" s="57"/>
      <c r="O1024" s="57"/>
    </row>
    <row r="1025" spans="1:15" x14ac:dyDescent="0.3">
      <c r="A1025" s="56"/>
      <c r="B1025" s="140"/>
      <c r="C1025" s="140"/>
      <c r="D1025" s="140"/>
      <c r="E1025" s="57"/>
      <c r="F1025" s="57"/>
      <c r="G1025" s="57"/>
      <c r="H1025" s="57"/>
      <c r="I1025" s="57"/>
      <c r="J1025" s="57"/>
      <c r="K1025" s="57"/>
      <c r="L1025" s="57"/>
      <c r="M1025" s="57"/>
      <c r="N1025" s="57"/>
      <c r="O1025" s="57"/>
    </row>
    <row r="1026" spans="1:15" x14ac:dyDescent="0.3">
      <c r="A1026" s="56"/>
      <c r="B1026" s="140"/>
      <c r="C1026" s="140"/>
      <c r="D1026" s="140"/>
      <c r="E1026" s="57"/>
      <c r="F1026" s="57"/>
      <c r="G1026" s="57"/>
      <c r="H1026" s="57"/>
      <c r="I1026" s="57"/>
      <c r="J1026" s="57"/>
      <c r="K1026" s="57"/>
      <c r="L1026" s="57"/>
      <c r="M1026" s="57"/>
      <c r="N1026" s="57"/>
      <c r="O1026" s="57"/>
    </row>
    <row r="1027" spans="1:15" x14ac:dyDescent="0.3">
      <c r="A1027" s="56"/>
      <c r="B1027" s="140"/>
      <c r="C1027" s="140"/>
      <c r="D1027" s="140"/>
      <c r="E1027" s="57"/>
      <c r="F1027" s="57"/>
      <c r="G1027" s="57"/>
      <c r="H1027" s="57"/>
      <c r="I1027" s="57"/>
      <c r="J1027" s="57"/>
      <c r="K1027" s="57"/>
      <c r="L1027" s="57"/>
      <c r="M1027" s="57"/>
      <c r="N1027" s="57"/>
      <c r="O1027" s="57"/>
    </row>
    <row r="1028" spans="1:15" x14ac:dyDescent="0.3">
      <c r="A1028" s="56"/>
      <c r="B1028" s="140"/>
      <c r="C1028" s="140"/>
      <c r="D1028" s="140"/>
      <c r="E1028" s="57"/>
      <c r="F1028" s="57"/>
      <c r="G1028" s="57"/>
      <c r="H1028" s="57"/>
      <c r="I1028" s="57"/>
      <c r="J1028" s="57"/>
      <c r="K1028" s="57"/>
      <c r="L1028" s="57"/>
      <c r="M1028" s="57"/>
      <c r="N1028" s="57"/>
      <c r="O1028" s="57"/>
    </row>
    <row r="1029" spans="1:15" x14ac:dyDescent="0.3">
      <c r="A1029" s="56"/>
      <c r="B1029" s="140"/>
      <c r="C1029" s="140"/>
      <c r="D1029" s="140"/>
      <c r="E1029" s="57"/>
      <c r="F1029" s="57"/>
      <c r="G1029" s="57"/>
      <c r="H1029" s="57"/>
      <c r="I1029" s="57"/>
      <c r="J1029" s="57"/>
      <c r="K1029" s="57"/>
      <c r="L1029" s="57"/>
      <c r="M1029" s="57"/>
      <c r="N1029" s="57"/>
      <c r="O1029" s="57"/>
    </row>
    <row r="1030" spans="1:15" x14ac:dyDescent="0.3">
      <c r="A1030" s="56"/>
      <c r="B1030" s="140"/>
      <c r="C1030" s="140"/>
      <c r="D1030" s="140"/>
      <c r="E1030" s="57"/>
      <c r="F1030" s="57"/>
      <c r="G1030" s="57"/>
      <c r="H1030" s="57"/>
      <c r="I1030" s="57"/>
      <c r="J1030" s="57"/>
      <c r="K1030" s="57"/>
      <c r="L1030" s="57"/>
      <c r="M1030" s="57"/>
      <c r="N1030" s="57"/>
      <c r="O1030" s="57"/>
    </row>
    <row r="1031" spans="1:15" x14ac:dyDescent="0.3">
      <c r="A1031" s="56"/>
      <c r="B1031" s="140"/>
      <c r="C1031" s="140"/>
      <c r="D1031" s="140"/>
      <c r="E1031" s="57"/>
      <c r="F1031" s="57"/>
      <c r="G1031" s="57"/>
      <c r="H1031" s="57"/>
      <c r="I1031" s="57"/>
      <c r="J1031" s="57"/>
      <c r="K1031" s="57"/>
      <c r="L1031" s="57"/>
      <c r="M1031" s="57"/>
      <c r="N1031" s="57"/>
      <c r="O1031" s="57"/>
    </row>
    <row r="1032" spans="1:15" x14ac:dyDescent="0.3">
      <c r="A1032" s="56"/>
      <c r="B1032" s="140"/>
      <c r="C1032" s="140"/>
      <c r="D1032" s="140"/>
      <c r="E1032" s="57"/>
      <c r="F1032" s="57"/>
      <c r="G1032" s="57"/>
      <c r="H1032" s="57"/>
      <c r="I1032" s="57"/>
      <c r="J1032" s="57"/>
      <c r="K1032" s="57"/>
      <c r="L1032" s="57"/>
      <c r="M1032" s="57"/>
      <c r="N1032" s="57"/>
      <c r="O1032" s="57"/>
    </row>
    <row r="1033" spans="1:15" x14ac:dyDescent="0.3">
      <c r="A1033" s="56"/>
      <c r="B1033" s="140"/>
      <c r="C1033" s="140"/>
      <c r="D1033" s="140"/>
      <c r="E1033" s="57"/>
      <c r="F1033" s="57"/>
      <c r="G1033" s="57"/>
      <c r="H1033" s="57"/>
      <c r="I1033" s="57"/>
      <c r="J1033" s="57"/>
      <c r="K1033" s="57"/>
      <c r="L1033" s="57"/>
      <c r="M1033" s="57"/>
      <c r="N1033" s="57"/>
      <c r="O1033" s="57"/>
    </row>
    <row r="1034" spans="1:15" x14ac:dyDescent="0.3">
      <c r="A1034" s="56"/>
      <c r="B1034" s="140"/>
      <c r="C1034" s="140"/>
      <c r="D1034" s="140"/>
      <c r="E1034" s="57"/>
      <c r="F1034" s="57"/>
      <c r="G1034" s="57"/>
      <c r="H1034" s="57"/>
      <c r="I1034" s="57"/>
      <c r="J1034" s="57"/>
      <c r="K1034" s="57"/>
      <c r="L1034" s="57"/>
      <c r="M1034" s="57"/>
      <c r="N1034" s="57"/>
      <c r="O1034" s="57"/>
    </row>
    <row r="1035" spans="1:15" x14ac:dyDescent="0.3">
      <c r="A1035" s="56"/>
      <c r="B1035" s="140"/>
      <c r="C1035" s="140"/>
      <c r="D1035" s="140"/>
      <c r="E1035" s="57"/>
      <c r="F1035" s="57"/>
      <c r="G1035" s="57"/>
      <c r="H1035" s="57"/>
      <c r="I1035" s="57"/>
      <c r="J1035" s="57"/>
      <c r="K1035" s="57"/>
      <c r="L1035" s="57"/>
      <c r="M1035" s="57"/>
      <c r="N1035" s="57"/>
      <c r="O1035" s="57"/>
    </row>
    <row r="1036" spans="1:15" x14ac:dyDescent="0.3">
      <c r="A1036" s="56"/>
      <c r="B1036" s="140"/>
      <c r="C1036" s="140"/>
      <c r="D1036" s="140"/>
      <c r="E1036" s="57"/>
      <c r="F1036" s="57"/>
      <c r="G1036" s="57"/>
      <c r="H1036" s="57"/>
      <c r="I1036" s="57"/>
      <c r="J1036" s="57"/>
      <c r="K1036" s="57"/>
      <c r="L1036" s="57"/>
      <c r="M1036" s="57"/>
      <c r="N1036" s="57"/>
      <c r="O1036" s="57"/>
    </row>
    <row r="1037" spans="1:15" x14ac:dyDescent="0.3">
      <c r="A1037" s="56"/>
      <c r="B1037" s="140"/>
      <c r="C1037" s="140"/>
      <c r="D1037" s="140"/>
      <c r="E1037" s="57"/>
      <c r="F1037" s="57"/>
      <c r="G1037" s="57"/>
      <c r="H1037" s="57"/>
      <c r="I1037" s="57"/>
      <c r="J1037" s="57"/>
      <c r="K1037" s="57"/>
      <c r="L1037" s="57"/>
      <c r="M1037" s="57"/>
      <c r="N1037" s="57"/>
      <c r="O1037" s="57"/>
    </row>
    <row r="1038" spans="1:15" x14ac:dyDescent="0.3">
      <c r="A1038" s="56"/>
      <c r="B1038" s="140"/>
      <c r="C1038" s="140"/>
      <c r="D1038" s="140"/>
      <c r="E1038" s="57"/>
      <c r="F1038" s="57"/>
      <c r="G1038" s="57"/>
      <c r="H1038" s="57"/>
      <c r="I1038" s="57"/>
      <c r="J1038" s="57"/>
      <c r="K1038" s="57"/>
      <c r="L1038" s="57"/>
      <c r="M1038" s="57"/>
      <c r="N1038" s="57"/>
      <c r="O1038" s="57"/>
    </row>
    <row r="1039" spans="1:15" x14ac:dyDescent="0.3">
      <c r="A1039" s="56"/>
      <c r="B1039" s="140"/>
      <c r="C1039" s="140"/>
      <c r="D1039" s="140"/>
      <c r="E1039" s="57"/>
      <c r="F1039" s="57"/>
      <c r="G1039" s="57"/>
      <c r="H1039" s="57"/>
      <c r="I1039" s="57"/>
      <c r="J1039" s="57"/>
      <c r="K1039" s="57"/>
      <c r="L1039" s="57"/>
      <c r="M1039" s="57"/>
      <c r="N1039" s="57"/>
      <c r="O1039" s="57"/>
    </row>
    <row r="1040" spans="1:15" x14ac:dyDescent="0.3">
      <c r="A1040" s="56"/>
      <c r="B1040" s="140"/>
      <c r="C1040" s="140"/>
      <c r="D1040" s="140"/>
      <c r="E1040" s="57"/>
      <c r="F1040" s="57"/>
      <c r="G1040" s="57"/>
      <c r="H1040" s="57"/>
      <c r="I1040" s="57"/>
      <c r="J1040" s="57"/>
      <c r="K1040" s="57"/>
      <c r="L1040" s="57"/>
      <c r="M1040" s="57"/>
      <c r="N1040" s="57"/>
      <c r="O1040" s="57"/>
    </row>
    <row r="1041" spans="1:15" x14ac:dyDescent="0.3">
      <c r="A1041" s="56"/>
      <c r="B1041" s="140"/>
      <c r="C1041" s="140"/>
      <c r="D1041" s="140"/>
      <c r="E1041" s="57"/>
      <c r="F1041" s="57"/>
      <c r="G1041" s="57"/>
      <c r="H1041" s="57"/>
      <c r="I1041" s="57"/>
      <c r="J1041" s="57"/>
      <c r="K1041" s="57"/>
      <c r="L1041" s="57"/>
      <c r="M1041" s="57"/>
      <c r="N1041" s="57"/>
      <c r="O1041" s="57"/>
    </row>
    <row r="1042" spans="1:15" x14ac:dyDescent="0.3">
      <c r="A1042" s="56"/>
      <c r="B1042" s="140"/>
      <c r="C1042" s="140"/>
      <c r="D1042" s="140"/>
      <c r="E1042" s="57"/>
      <c r="F1042" s="57"/>
      <c r="G1042" s="57"/>
      <c r="H1042" s="57"/>
      <c r="I1042" s="57"/>
      <c r="J1042" s="57"/>
      <c r="K1042" s="57"/>
      <c r="L1042" s="57"/>
      <c r="M1042" s="57"/>
      <c r="N1042" s="57"/>
      <c r="O1042" s="57"/>
    </row>
    <row r="1043" spans="1:15" x14ac:dyDescent="0.3">
      <c r="A1043" s="56"/>
      <c r="B1043" s="140"/>
      <c r="C1043" s="140"/>
      <c r="D1043" s="140"/>
      <c r="E1043" s="57"/>
      <c r="F1043" s="57"/>
      <c r="G1043" s="57"/>
      <c r="H1043" s="57"/>
      <c r="I1043" s="57"/>
      <c r="J1043" s="57"/>
      <c r="K1043" s="57"/>
      <c r="L1043" s="57"/>
      <c r="M1043" s="57"/>
      <c r="N1043" s="57"/>
      <c r="O1043" s="57"/>
    </row>
    <row r="1044" spans="1:15" x14ac:dyDescent="0.3">
      <c r="A1044" s="56"/>
      <c r="B1044" s="140"/>
      <c r="C1044" s="140"/>
      <c r="D1044" s="140"/>
      <c r="E1044" s="57"/>
      <c r="F1044" s="57"/>
      <c r="G1044" s="57"/>
      <c r="H1044" s="57"/>
      <c r="I1044" s="57"/>
      <c r="J1044" s="57"/>
      <c r="K1044" s="57"/>
      <c r="L1044" s="57"/>
      <c r="M1044" s="57"/>
      <c r="N1044" s="57"/>
      <c r="O1044" s="57"/>
    </row>
    <row r="1045" spans="1:15" x14ac:dyDescent="0.3">
      <c r="A1045" s="56"/>
      <c r="B1045" s="140"/>
      <c r="C1045" s="140"/>
      <c r="D1045" s="140"/>
      <c r="E1045" s="57"/>
      <c r="F1045" s="57"/>
      <c r="G1045" s="57"/>
      <c r="H1045" s="57"/>
      <c r="I1045" s="57"/>
      <c r="J1045" s="57"/>
      <c r="K1045" s="57"/>
      <c r="L1045" s="57"/>
      <c r="M1045" s="57"/>
      <c r="N1045" s="57"/>
      <c r="O1045" s="57"/>
    </row>
    <row r="1046" spans="1:15" x14ac:dyDescent="0.3">
      <c r="A1046" s="56"/>
      <c r="B1046" s="140"/>
      <c r="C1046" s="140"/>
      <c r="D1046" s="140"/>
      <c r="E1046" s="57"/>
      <c r="F1046" s="57"/>
      <c r="G1046" s="57"/>
      <c r="H1046" s="57"/>
      <c r="I1046" s="57"/>
      <c r="J1046" s="57"/>
      <c r="K1046" s="57"/>
      <c r="L1046" s="57"/>
      <c r="M1046" s="57"/>
      <c r="N1046" s="57"/>
      <c r="O1046" s="57"/>
    </row>
    <row r="1047" spans="1:15" x14ac:dyDescent="0.3">
      <c r="A1047" s="56"/>
      <c r="B1047" s="140"/>
      <c r="C1047" s="140"/>
      <c r="D1047" s="140"/>
      <c r="E1047" s="57"/>
      <c r="F1047" s="57"/>
      <c r="G1047" s="57"/>
      <c r="H1047" s="57"/>
      <c r="I1047" s="57"/>
      <c r="J1047" s="57"/>
      <c r="K1047" s="57"/>
      <c r="L1047" s="57"/>
      <c r="M1047" s="57"/>
      <c r="N1047" s="57"/>
      <c r="O1047" s="57"/>
    </row>
    <row r="1048" spans="1:15" x14ac:dyDescent="0.3">
      <c r="A1048" s="56"/>
      <c r="B1048" s="140"/>
      <c r="C1048" s="140"/>
      <c r="D1048" s="140"/>
      <c r="E1048" s="57"/>
      <c r="F1048" s="57"/>
      <c r="G1048" s="57"/>
      <c r="H1048" s="57"/>
      <c r="I1048" s="57"/>
      <c r="J1048" s="57"/>
      <c r="K1048" s="57"/>
      <c r="L1048" s="57"/>
      <c r="M1048" s="57"/>
      <c r="N1048" s="57"/>
      <c r="O1048" s="57"/>
    </row>
    <row r="1049" spans="1:15" x14ac:dyDescent="0.3">
      <c r="A1049" s="56"/>
      <c r="B1049" s="140"/>
      <c r="C1049" s="140"/>
      <c r="D1049" s="140"/>
      <c r="E1049" s="57"/>
      <c r="F1049" s="57"/>
      <c r="G1049" s="57"/>
      <c r="H1049" s="57"/>
      <c r="I1049" s="57"/>
      <c r="J1049" s="57"/>
      <c r="K1049" s="57"/>
      <c r="L1049" s="57"/>
      <c r="M1049" s="57"/>
      <c r="N1049" s="57"/>
      <c r="O1049" s="57"/>
    </row>
    <row r="1050" spans="1:15" x14ac:dyDescent="0.3">
      <c r="A1050" s="56"/>
      <c r="B1050" s="140"/>
      <c r="C1050" s="140"/>
      <c r="D1050" s="140"/>
      <c r="E1050" s="57"/>
      <c r="F1050" s="57"/>
      <c r="G1050" s="57"/>
      <c r="H1050" s="57"/>
      <c r="I1050" s="57"/>
      <c r="J1050" s="57"/>
      <c r="K1050" s="57"/>
      <c r="L1050" s="57"/>
      <c r="M1050" s="57"/>
      <c r="N1050" s="57"/>
      <c r="O1050" s="57"/>
    </row>
    <row r="1051" spans="1:15" x14ac:dyDescent="0.3">
      <c r="A1051" s="56"/>
      <c r="B1051" s="140"/>
      <c r="C1051" s="140"/>
      <c r="D1051" s="140"/>
      <c r="E1051" s="57"/>
      <c r="F1051" s="57"/>
      <c r="G1051" s="57"/>
      <c r="H1051" s="57"/>
      <c r="I1051" s="57"/>
      <c r="J1051" s="57"/>
      <c r="K1051" s="57"/>
      <c r="L1051" s="57"/>
      <c r="M1051" s="57"/>
      <c r="N1051" s="57"/>
      <c r="O1051" s="57"/>
    </row>
    <row r="1052" spans="1:15" x14ac:dyDescent="0.3">
      <c r="A1052" s="56"/>
      <c r="B1052" s="140"/>
      <c r="C1052" s="140"/>
      <c r="D1052" s="140"/>
      <c r="E1052" s="57"/>
      <c r="F1052" s="57"/>
      <c r="G1052" s="57"/>
      <c r="H1052" s="57"/>
      <c r="I1052" s="57"/>
      <c r="J1052" s="57"/>
      <c r="K1052" s="57"/>
      <c r="L1052" s="57"/>
      <c r="M1052" s="57"/>
      <c r="N1052" s="57"/>
      <c r="O1052" s="57"/>
    </row>
    <row r="1053" spans="1:15" x14ac:dyDescent="0.3">
      <c r="A1053" s="56"/>
      <c r="B1053" s="140"/>
      <c r="C1053" s="140"/>
      <c r="D1053" s="140"/>
      <c r="E1053" s="57"/>
      <c r="F1053" s="57"/>
      <c r="G1053" s="57"/>
      <c r="H1053" s="57"/>
      <c r="I1053" s="57"/>
      <c r="J1053" s="57"/>
      <c r="K1053" s="57"/>
      <c r="L1053" s="57"/>
      <c r="M1053" s="57"/>
      <c r="N1053" s="57"/>
      <c r="O1053" s="57"/>
    </row>
    <row r="1054" spans="1:15" x14ac:dyDescent="0.3">
      <c r="A1054" s="56"/>
      <c r="B1054" s="140"/>
      <c r="C1054" s="140"/>
      <c r="D1054" s="140"/>
      <c r="E1054" s="57"/>
      <c r="F1054" s="57"/>
      <c r="G1054" s="57"/>
      <c r="H1054" s="57"/>
      <c r="I1054" s="57"/>
      <c r="J1054" s="57"/>
      <c r="K1054" s="57"/>
      <c r="L1054" s="57"/>
      <c r="M1054" s="57"/>
      <c r="N1054" s="57"/>
      <c r="O1054" s="57"/>
    </row>
    <row r="1055" spans="1:15" x14ac:dyDescent="0.3">
      <c r="A1055" s="56"/>
      <c r="B1055" s="140"/>
      <c r="C1055" s="140"/>
      <c r="D1055" s="140"/>
      <c r="E1055" s="57"/>
      <c r="F1055" s="57"/>
      <c r="G1055" s="57"/>
      <c r="H1055" s="57"/>
      <c r="I1055" s="57"/>
      <c r="J1055" s="57"/>
      <c r="K1055" s="57"/>
      <c r="L1055" s="57"/>
      <c r="M1055" s="57"/>
      <c r="N1055" s="57"/>
      <c r="O1055" s="57"/>
    </row>
    <row r="1056" spans="1:15" x14ac:dyDescent="0.3">
      <c r="A1056" s="56"/>
      <c r="B1056" s="140"/>
      <c r="C1056" s="140"/>
      <c r="D1056" s="140"/>
      <c r="E1056" s="57"/>
      <c r="F1056" s="57"/>
      <c r="G1056" s="57"/>
      <c r="H1056" s="57"/>
      <c r="I1056" s="57"/>
      <c r="J1056" s="57"/>
      <c r="K1056" s="57"/>
      <c r="L1056" s="57"/>
      <c r="M1056" s="57"/>
      <c r="N1056" s="57"/>
      <c r="O1056" s="57"/>
    </row>
    <row r="1057" spans="1:15" x14ac:dyDescent="0.3">
      <c r="A1057" s="56"/>
      <c r="B1057" s="140"/>
      <c r="C1057" s="140"/>
      <c r="D1057" s="140"/>
      <c r="E1057" s="57"/>
      <c r="F1057" s="57"/>
      <c r="G1057" s="57"/>
      <c r="H1057" s="57"/>
      <c r="I1057" s="57"/>
      <c r="J1057" s="57"/>
      <c r="K1057" s="57"/>
      <c r="L1057" s="57"/>
      <c r="M1057" s="57"/>
      <c r="N1057" s="57"/>
      <c r="O1057" s="57"/>
    </row>
    <row r="1058" spans="1:15" x14ac:dyDescent="0.3">
      <c r="A1058" s="56"/>
      <c r="B1058" s="140"/>
      <c r="C1058" s="140"/>
      <c r="D1058" s="140"/>
      <c r="E1058" s="57"/>
      <c r="F1058" s="57"/>
      <c r="G1058" s="57"/>
      <c r="H1058" s="57"/>
      <c r="I1058" s="57"/>
      <c r="J1058" s="57"/>
      <c r="K1058" s="57"/>
      <c r="L1058" s="57"/>
      <c r="M1058" s="57"/>
      <c r="N1058" s="57"/>
      <c r="O1058" s="57"/>
    </row>
    <row r="1059" spans="1:15" x14ac:dyDescent="0.3">
      <c r="A1059" s="56"/>
      <c r="B1059" s="140"/>
      <c r="C1059" s="140"/>
      <c r="D1059" s="140"/>
      <c r="E1059" s="57"/>
      <c r="F1059" s="57"/>
      <c r="G1059" s="57"/>
      <c r="H1059" s="57"/>
      <c r="I1059" s="57"/>
      <c r="J1059" s="57"/>
      <c r="K1059" s="57"/>
      <c r="L1059" s="57"/>
      <c r="M1059" s="57"/>
      <c r="N1059" s="57"/>
      <c r="O1059" s="57"/>
    </row>
    <row r="1060" spans="1:15" x14ac:dyDescent="0.3">
      <c r="A1060" s="56"/>
      <c r="B1060" s="140"/>
      <c r="C1060" s="140"/>
      <c r="D1060" s="140"/>
      <c r="E1060" s="57"/>
      <c r="F1060" s="57"/>
      <c r="G1060" s="57"/>
      <c r="H1060" s="57"/>
      <c r="I1060" s="57"/>
      <c r="J1060" s="57"/>
      <c r="K1060" s="57"/>
      <c r="L1060" s="57"/>
      <c r="M1060" s="57"/>
      <c r="N1060" s="57"/>
      <c r="O1060" s="57"/>
    </row>
    <row r="1061" spans="1:15" x14ac:dyDescent="0.3">
      <c r="A1061" s="56"/>
      <c r="B1061" s="140"/>
      <c r="C1061" s="140"/>
      <c r="D1061" s="140"/>
      <c r="E1061" s="57"/>
      <c r="F1061" s="57"/>
      <c r="G1061" s="57"/>
      <c r="H1061" s="57"/>
      <c r="I1061" s="57"/>
      <c r="J1061" s="57"/>
      <c r="K1061" s="57"/>
      <c r="L1061" s="57"/>
      <c r="M1061" s="57"/>
      <c r="N1061" s="57"/>
      <c r="O1061" s="57"/>
    </row>
    <row r="1062" spans="1:15" x14ac:dyDescent="0.3">
      <c r="A1062" s="56"/>
      <c r="B1062" s="140"/>
      <c r="C1062" s="140"/>
      <c r="D1062" s="140"/>
      <c r="E1062" s="57"/>
      <c r="F1062" s="57"/>
      <c r="G1062" s="57"/>
      <c r="H1062" s="57"/>
      <c r="I1062" s="57"/>
      <c r="J1062" s="57"/>
      <c r="K1062" s="57"/>
      <c r="L1062" s="57"/>
      <c r="M1062" s="57"/>
      <c r="N1062" s="57"/>
      <c r="O1062" s="57"/>
    </row>
    <row r="1063" spans="1:15" x14ac:dyDescent="0.3">
      <c r="A1063" s="56"/>
      <c r="B1063" s="140"/>
      <c r="C1063" s="140"/>
      <c r="D1063" s="140"/>
      <c r="E1063" s="57"/>
      <c r="F1063" s="57"/>
      <c r="G1063" s="57"/>
      <c r="H1063" s="57"/>
      <c r="I1063" s="57"/>
      <c r="J1063" s="57"/>
      <c r="K1063" s="57"/>
      <c r="L1063" s="57"/>
      <c r="M1063" s="57"/>
      <c r="N1063" s="57"/>
      <c r="O1063" s="57"/>
    </row>
    <row r="1064" spans="1:15" x14ac:dyDescent="0.3">
      <c r="A1064" s="56"/>
      <c r="B1064" s="140"/>
      <c r="C1064" s="140"/>
      <c r="D1064" s="140"/>
      <c r="E1064" s="57"/>
      <c r="F1064" s="57"/>
      <c r="G1064" s="57"/>
      <c r="H1064" s="57"/>
      <c r="I1064" s="57"/>
      <c r="J1064" s="57"/>
      <c r="K1064" s="57"/>
      <c r="L1064" s="57"/>
      <c r="M1064" s="57"/>
      <c r="N1064" s="57"/>
      <c r="O1064" s="57"/>
    </row>
    <row r="1065" spans="1:15" x14ac:dyDescent="0.3">
      <c r="A1065" s="56"/>
      <c r="B1065" s="140"/>
      <c r="C1065" s="140"/>
      <c r="D1065" s="140"/>
      <c r="E1065" s="57"/>
      <c r="F1065" s="57"/>
      <c r="G1065" s="57"/>
      <c r="H1065" s="57"/>
      <c r="I1065" s="57"/>
      <c r="J1065" s="57"/>
      <c r="K1065" s="57"/>
      <c r="L1065" s="57"/>
      <c r="M1065" s="57"/>
      <c r="N1065" s="57"/>
      <c r="O1065" s="57"/>
    </row>
    <row r="1066" spans="1:15" x14ac:dyDescent="0.3">
      <c r="A1066" s="56"/>
      <c r="B1066" s="140"/>
      <c r="C1066" s="140"/>
      <c r="D1066" s="140"/>
      <c r="E1066" s="57"/>
      <c r="F1066" s="57"/>
      <c r="G1066" s="57"/>
      <c r="H1066" s="57"/>
      <c r="I1066" s="57"/>
      <c r="J1066" s="57"/>
      <c r="K1066" s="57"/>
      <c r="L1066" s="57"/>
      <c r="M1066" s="57"/>
      <c r="N1066" s="57"/>
      <c r="O1066" s="57"/>
    </row>
    <row r="1067" spans="1:15" x14ac:dyDescent="0.3">
      <c r="A1067" s="56"/>
      <c r="B1067" s="140"/>
      <c r="C1067" s="140"/>
      <c r="D1067" s="140"/>
      <c r="E1067" s="57"/>
      <c r="F1067" s="57"/>
      <c r="G1067" s="57"/>
      <c r="H1067" s="57"/>
      <c r="I1067" s="57"/>
      <c r="J1067" s="57"/>
      <c r="K1067" s="57"/>
      <c r="L1067" s="57"/>
      <c r="M1067" s="57"/>
      <c r="N1067" s="57"/>
      <c r="O1067" s="57"/>
    </row>
    <row r="1068" spans="1:15" x14ac:dyDescent="0.3">
      <c r="A1068" s="56"/>
      <c r="B1068" s="140"/>
      <c r="C1068" s="140"/>
      <c r="D1068" s="140"/>
      <c r="E1068" s="57"/>
      <c r="F1068" s="57"/>
      <c r="G1068" s="57"/>
      <c r="H1068" s="57"/>
      <c r="I1068" s="57"/>
      <c r="J1068" s="57"/>
      <c r="K1068" s="57"/>
      <c r="L1068" s="57"/>
      <c r="M1068" s="57"/>
      <c r="N1068" s="57"/>
      <c r="O1068" s="57"/>
    </row>
    <row r="1069" spans="1:15" x14ac:dyDescent="0.3">
      <c r="A1069" s="56"/>
      <c r="B1069" s="140"/>
      <c r="C1069" s="140"/>
      <c r="D1069" s="140"/>
      <c r="E1069" s="57"/>
      <c r="F1069" s="57"/>
      <c r="G1069" s="57"/>
      <c r="H1069" s="57"/>
      <c r="I1069" s="57"/>
      <c r="J1069" s="57"/>
      <c r="K1069" s="57"/>
      <c r="L1069" s="57"/>
      <c r="M1069" s="57"/>
      <c r="N1069" s="57"/>
      <c r="O1069" s="57"/>
    </row>
    <row r="1070" spans="1:15" x14ac:dyDescent="0.3">
      <c r="A1070" s="56"/>
      <c r="B1070" s="140"/>
      <c r="C1070" s="140"/>
      <c r="D1070" s="140"/>
      <c r="E1070" s="57"/>
      <c r="F1070" s="57"/>
      <c r="G1070" s="57"/>
      <c r="H1070" s="57"/>
      <c r="I1070" s="57"/>
      <c r="J1070" s="57"/>
      <c r="K1070" s="57"/>
      <c r="L1070" s="57"/>
      <c r="M1070" s="57"/>
      <c r="N1070" s="57"/>
      <c r="O1070" s="57"/>
    </row>
    <row r="1071" spans="1:15" x14ac:dyDescent="0.3">
      <c r="A1071" s="56"/>
      <c r="B1071" s="140"/>
      <c r="C1071" s="140"/>
      <c r="D1071" s="140"/>
      <c r="E1071" s="57"/>
      <c r="F1071" s="57"/>
      <c r="G1071" s="57"/>
      <c r="H1071" s="57"/>
      <c r="I1071" s="57"/>
      <c r="J1071" s="57"/>
      <c r="K1071" s="57"/>
      <c r="L1071" s="57"/>
      <c r="M1071" s="57"/>
      <c r="N1071" s="57"/>
      <c r="O1071" s="57"/>
    </row>
    <row r="1072" spans="1:15" x14ac:dyDescent="0.3">
      <c r="A1072" s="56"/>
      <c r="B1072" s="140"/>
      <c r="C1072" s="140"/>
      <c r="D1072" s="140"/>
      <c r="E1072" s="57"/>
      <c r="F1072" s="57"/>
      <c r="G1072" s="57"/>
      <c r="H1072" s="57"/>
      <c r="I1072" s="57"/>
      <c r="J1072" s="57"/>
      <c r="K1072" s="57"/>
      <c r="L1072" s="57"/>
      <c r="M1072" s="57"/>
      <c r="N1072" s="57"/>
      <c r="O1072" s="57"/>
    </row>
    <row r="1073" spans="1:15" x14ac:dyDescent="0.3">
      <c r="A1073" s="56"/>
      <c r="B1073" s="140"/>
      <c r="C1073" s="140"/>
      <c r="D1073" s="140"/>
      <c r="E1073" s="57"/>
      <c r="F1073" s="57"/>
      <c r="G1073" s="57"/>
      <c r="H1073" s="57"/>
      <c r="I1073" s="57"/>
      <c r="J1073" s="57"/>
      <c r="K1073" s="57"/>
      <c r="L1073" s="57"/>
      <c r="M1073" s="57"/>
      <c r="N1073" s="57"/>
      <c r="O1073" s="57"/>
    </row>
    <row r="1074" spans="1:15" x14ac:dyDescent="0.3">
      <c r="A1074" s="56"/>
      <c r="B1074" s="140"/>
      <c r="C1074" s="140"/>
      <c r="D1074" s="140"/>
      <c r="E1074" s="57"/>
      <c r="F1074" s="57"/>
      <c r="G1074" s="57"/>
      <c r="H1074" s="57"/>
      <c r="I1074" s="57"/>
      <c r="J1074" s="57"/>
      <c r="K1074" s="57"/>
      <c r="L1074" s="57"/>
      <c r="M1074" s="57"/>
      <c r="N1074" s="57"/>
      <c r="O1074" s="57"/>
    </row>
    <row r="1075" spans="1:15" x14ac:dyDescent="0.3">
      <c r="A1075" s="56"/>
      <c r="B1075" s="140"/>
      <c r="C1075" s="140"/>
      <c r="D1075" s="140"/>
      <c r="E1075" s="57"/>
      <c r="F1075" s="57"/>
      <c r="G1075" s="57"/>
      <c r="H1075" s="57"/>
      <c r="I1075" s="57"/>
      <c r="J1075" s="57"/>
      <c r="K1075" s="57"/>
      <c r="L1075" s="57"/>
      <c r="M1075" s="57"/>
      <c r="N1075" s="57"/>
      <c r="O1075" s="57"/>
    </row>
    <row r="1076" spans="1:15" x14ac:dyDescent="0.3">
      <c r="A1076" s="56"/>
      <c r="B1076" s="140"/>
      <c r="C1076" s="140"/>
      <c r="D1076" s="140"/>
      <c r="E1076" s="57"/>
      <c r="F1076" s="57"/>
      <c r="G1076" s="57"/>
      <c r="H1076" s="57"/>
      <c r="I1076" s="57"/>
      <c r="J1076" s="57"/>
      <c r="K1076" s="57"/>
      <c r="L1076" s="57"/>
      <c r="M1076" s="57"/>
      <c r="N1076" s="57"/>
      <c r="O1076" s="57"/>
    </row>
    <row r="1077" spans="1:15" x14ac:dyDescent="0.3">
      <c r="A1077" s="56"/>
      <c r="B1077" s="140"/>
      <c r="C1077" s="140"/>
      <c r="D1077" s="140"/>
      <c r="E1077" s="57"/>
      <c r="F1077" s="57"/>
      <c r="G1077" s="57"/>
      <c r="H1077" s="57"/>
      <c r="I1077" s="57"/>
      <c r="J1077" s="57"/>
      <c r="K1077" s="57"/>
      <c r="L1077" s="57"/>
      <c r="M1077" s="57"/>
      <c r="N1077" s="57"/>
      <c r="O1077" s="57"/>
    </row>
    <row r="1078" spans="1:15" x14ac:dyDescent="0.3">
      <c r="A1078" s="56"/>
      <c r="B1078" s="140"/>
      <c r="C1078" s="140"/>
      <c r="D1078" s="140"/>
      <c r="E1078" s="57"/>
      <c r="F1078" s="57"/>
      <c r="G1078" s="57"/>
      <c r="H1078" s="57"/>
      <c r="I1078" s="57"/>
      <c r="J1078" s="57"/>
      <c r="K1078" s="57"/>
      <c r="L1078" s="57"/>
      <c r="M1078" s="57"/>
      <c r="N1078" s="57"/>
      <c r="O1078" s="57"/>
    </row>
    <row r="1079" spans="1:15" x14ac:dyDescent="0.3">
      <c r="A1079" s="56"/>
      <c r="B1079" s="140"/>
      <c r="C1079" s="140"/>
      <c r="D1079" s="140"/>
      <c r="E1079" s="57"/>
      <c r="F1079" s="57"/>
      <c r="G1079" s="57"/>
      <c r="H1079" s="57"/>
      <c r="I1079" s="57"/>
      <c r="J1079" s="57"/>
      <c r="K1079" s="57"/>
      <c r="L1079" s="57"/>
      <c r="M1079" s="57"/>
      <c r="N1079" s="57"/>
      <c r="O1079" s="57"/>
    </row>
    <row r="1080" spans="1:15" x14ac:dyDescent="0.3">
      <c r="A1080" s="56"/>
      <c r="B1080" s="140"/>
      <c r="C1080" s="140"/>
      <c r="D1080" s="140"/>
      <c r="E1080" s="57"/>
      <c r="F1080" s="57"/>
      <c r="G1080" s="57"/>
      <c r="H1080" s="57"/>
      <c r="I1080" s="57"/>
      <c r="J1080" s="57"/>
      <c r="K1080" s="57"/>
      <c r="L1080" s="57"/>
      <c r="M1080" s="57"/>
      <c r="N1080" s="57"/>
      <c r="O1080" s="57"/>
    </row>
    <row r="1081" spans="1:15" x14ac:dyDescent="0.3">
      <c r="A1081" s="56"/>
      <c r="B1081" s="140"/>
      <c r="C1081" s="140"/>
      <c r="D1081" s="140"/>
      <c r="E1081" s="57"/>
      <c r="F1081" s="57"/>
      <c r="G1081" s="57"/>
      <c r="H1081" s="57"/>
      <c r="I1081" s="57"/>
      <c r="J1081" s="57"/>
      <c r="K1081" s="57"/>
      <c r="L1081" s="57"/>
      <c r="M1081" s="57"/>
      <c r="N1081" s="57"/>
      <c r="O1081" s="57"/>
    </row>
    <row r="1082" spans="1:15" x14ac:dyDescent="0.3">
      <c r="A1082" s="56"/>
      <c r="B1082" s="140"/>
      <c r="C1082" s="140"/>
      <c r="D1082" s="140"/>
      <c r="E1082" s="57"/>
      <c r="F1082" s="57"/>
      <c r="G1082" s="57"/>
      <c r="H1082" s="57"/>
      <c r="I1082" s="57"/>
      <c r="J1082" s="57"/>
      <c r="K1082" s="57"/>
      <c r="L1082" s="57"/>
      <c r="M1082" s="57"/>
      <c r="N1082" s="57"/>
      <c r="O1082" s="57"/>
    </row>
    <row r="1083" spans="1:15" x14ac:dyDescent="0.3">
      <c r="A1083" s="56"/>
      <c r="B1083" s="140"/>
      <c r="C1083" s="140"/>
      <c r="D1083" s="140"/>
      <c r="E1083" s="57"/>
      <c r="F1083" s="57"/>
      <c r="G1083" s="57"/>
      <c r="H1083" s="57"/>
      <c r="I1083" s="57"/>
      <c r="J1083" s="57"/>
      <c r="K1083" s="57"/>
      <c r="L1083" s="57"/>
      <c r="M1083" s="57"/>
      <c r="N1083" s="57"/>
      <c r="O1083" s="57"/>
    </row>
    <row r="1084" spans="1:15" x14ac:dyDescent="0.3">
      <c r="A1084" s="56"/>
      <c r="B1084" s="140"/>
      <c r="C1084" s="140"/>
      <c r="D1084" s="140"/>
      <c r="E1084" s="57"/>
      <c r="F1084" s="57"/>
      <c r="G1084" s="57"/>
      <c r="H1084" s="57"/>
      <c r="I1084" s="57"/>
      <c r="J1084" s="57"/>
      <c r="K1084" s="57"/>
      <c r="L1084" s="57"/>
      <c r="M1084" s="57"/>
      <c r="N1084" s="57"/>
      <c r="O1084" s="57"/>
    </row>
    <row r="1085" spans="1:15" x14ac:dyDescent="0.3">
      <c r="A1085" s="56"/>
      <c r="B1085" s="140"/>
      <c r="C1085" s="140"/>
      <c r="D1085" s="140"/>
      <c r="E1085" s="57"/>
      <c r="F1085" s="57"/>
      <c r="G1085" s="57"/>
      <c r="H1085" s="57"/>
      <c r="I1085" s="57"/>
      <c r="J1085" s="57"/>
      <c r="K1085" s="57"/>
      <c r="L1085" s="57"/>
      <c r="M1085" s="57"/>
      <c r="N1085" s="57"/>
      <c r="O1085" s="57"/>
    </row>
    <row r="1086" spans="1:15" x14ac:dyDescent="0.3">
      <c r="A1086" s="56"/>
      <c r="B1086" s="140"/>
      <c r="C1086" s="140"/>
      <c r="D1086" s="140"/>
      <c r="E1086" s="57"/>
      <c r="F1086" s="57"/>
      <c r="G1086" s="57"/>
      <c r="H1086" s="57"/>
      <c r="I1086" s="57"/>
      <c r="J1086" s="57"/>
      <c r="K1086" s="57"/>
      <c r="L1086" s="57"/>
      <c r="M1086" s="57"/>
      <c r="N1086" s="57"/>
      <c r="O1086" s="57"/>
    </row>
    <row r="1087" spans="1:15" x14ac:dyDescent="0.3">
      <c r="A1087" s="56"/>
      <c r="B1087" s="140"/>
      <c r="C1087" s="140"/>
      <c r="D1087" s="140"/>
      <c r="E1087" s="57"/>
      <c r="F1087" s="57"/>
      <c r="G1087" s="57"/>
      <c r="H1087" s="57"/>
      <c r="I1087" s="57"/>
      <c r="J1087" s="57"/>
      <c r="K1087" s="57"/>
      <c r="L1087" s="57"/>
      <c r="M1087" s="57"/>
      <c r="N1087" s="57"/>
      <c r="O1087" s="57"/>
    </row>
    <row r="1088" spans="1:15" x14ac:dyDescent="0.3">
      <c r="A1088" s="56"/>
      <c r="B1088" s="140"/>
      <c r="C1088" s="140"/>
      <c r="D1088" s="140"/>
      <c r="E1088" s="57"/>
      <c r="F1088" s="57"/>
      <c r="G1088" s="57"/>
      <c r="H1088" s="57"/>
      <c r="I1088" s="57"/>
      <c r="J1088" s="57"/>
      <c r="K1088" s="57"/>
      <c r="L1088" s="57"/>
      <c r="M1088" s="57"/>
      <c r="N1088" s="57"/>
      <c r="O1088" s="57"/>
    </row>
    <row r="1089" spans="1:15" x14ac:dyDescent="0.3">
      <c r="A1089" s="56"/>
      <c r="B1089" s="140"/>
      <c r="C1089" s="140"/>
      <c r="D1089" s="140"/>
      <c r="E1089" s="57"/>
      <c r="F1089" s="57"/>
      <c r="G1089" s="57"/>
      <c r="H1089" s="57"/>
      <c r="I1089" s="57"/>
      <c r="J1089" s="57"/>
      <c r="K1089" s="57"/>
      <c r="L1089" s="57"/>
      <c r="M1089" s="57"/>
      <c r="N1089" s="57"/>
      <c r="O1089" s="57"/>
    </row>
    <row r="1090" spans="1:15" x14ac:dyDescent="0.3">
      <c r="A1090" s="56"/>
      <c r="B1090" s="140"/>
      <c r="C1090" s="140"/>
      <c r="D1090" s="140"/>
      <c r="E1090" s="57"/>
      <c r="F1090" s="57"/>
      <c r="G1090" s="57"/>
      <c r="H1090" s="57"/>
      <c r="I1090" s="57"/>
      <c r="J1090" s="57"/>
      <c r="K1090" s="57"/>
      <c r="L1090" s="57"/>
      <c r="M1090" s="57"/>
      <c r="N1090" s="57"/>
      <c r="O1090" s="57"/>
    </row>
    <row r="1091" spans="1:15" x14ac:dyDescent="0.3">
      <c r="A1091" s="56"/>
      <c r="B1091" s="140"/>
      <c r="C1091" s="140"/>
      <c r="D1091" s="140"/>
      <c r="E1091" s="57"/>
      <c r="F1091" s="57"/>
      <c r="G1091" s="57"/>
      <c r="H1091" s="57"/>
      <c r="I1091" s="57"/>
      <c r="J1091" s="57"/>
      <c r="K1091" s="57"/>
      <c r="L1091" s="57"/>
      <c r="M1091" s="57"/>
      <c r="N1091" s="57"/>
      <c r="O1091" s="57"/>
    </row>
    <row r="1092" spans="1:15" x14ac:dyDescent="0.3">
      <c r="A1092" s="56"/>
      <c r="B1092" s="140"/>
      <c r="C1092" s="140"/>
      <c r="D1092" s="140"/>
      <c r="E1092" s="57"/>
      <c r="F1092" s="57"/>
      <c r="G1092" s="57"/>
      <c r="H1092" s="57"/>
      <c r="I1092" s="57"/>
      <c r="J1092" s="57"/>
      <c r="K1092" s="57"/>
      <c r="L1092" s="57"/>
      <c r="M1092" s="57"/>
      <c r="N1092" s="57"/>
      <c r="O1092" s="57"/>
    </row>
    <row r="1093" spans="1:15" x14ac:dyDescent="0.3">
      <c r="A1093" s="56"/>
      <c r="B1093" s="140"/>
      <c r="C1093" s="140"/>
      <c r="D1093" s="140"/>
      <c r="E1093" s="57"/>
      <c r="F1093" s="57"/>
      <c r="G1093" s="57"/>
      <c r="H1093" s="57"/>
      <c r="I1093" s="57"/>
      <c r="J1093" s="57"/>
      <c r="K1093" s="57"/>
      <c r="L1093" s="57"/>
      <c r="M1093" s="57"/>
      <c r="N1093" s="57"/>
      <c r="O1093" s="57"/>
    </row>
    <row r="1094" spans="1:15" x14ac:dyDescent="0.3">
      <c r="A1094" s="56"/>
      <c r="B1094" s="140"/>
      <c r="C1094" s="140"/>
      <c r="D1094" s="140"/>
      <c r="E1094" s="57"/>
      <c r="F1094" s="57"/>
      <c r="G1094" s="57"/>
      <c r="H1094" s="57"/>
      <c r="I1094" s="57"/>
      <c r="J1094" s="57"/>
      <c r="K1094" s="57"/>
      <c r="L1094" s="57"/>
      <c r="M1094" s="57"/>
      <c r="N1094" s="57"/>
      <c r="O1094" s="57"/>
    </row>
    <row r="1095" spans="1:15" x14ac:dyDescent="0.3">
      <c r="A1095" s="56"/>
      <c r="B1095" s="140"/>
      <c r="C1095" s="140"/>
      <c r="D1095" s="140"/>
      <c r="E1095" s="57"/>
      <c r="F1095" s="57"/>
      <c r="G1095" s="57"/>
      <c r="H1095" s="57"/>
      <c r="I1095" s="57"/>
      <c r="J1095" s="57"/>
      <c r="K1095" s="57"/>
      <c r="L1095" s="57"/>
      <c r="M1095" s="57"/>
      <c r="N1095" s="57"/>
      <c r="O1095" s="57"/>
    </row>
    <row r="1096" spans="1:15" x14ac:dyDescent="0.3">
      <c r="A1096" s="56"/>
      <c r="B1096" s="140"/>
      <c r="C1096" s="140"/>
      <c r="D1096" s="140"/>
      <c r="E1096" s="57"/>
      <c r="F1096" s="57"/>
      <c r="G1096" s="57"/>
      <c r="H1096" s="57"/>
      <c r="I1096" s="57"/>
      <c r="J1096" s="57"/>
      <c r="K1096" s="57"/>
      <c r="L1096" s="57"/>
      <c r="M1096" s="57"/>
      <c r="N1096" s="57"/>
      <c r="O1096" s="57"/>
    </row>
    <row r="1097" spans="1:15" x14ac:dyDescent="0.3">
      <c r="A1097" s="56"/>
      <c r="B1097" s="140"/>
      <c r="C1097" s="140"/>
      <c r="D1097" s="140"/>
      <c r="E1097" s="57"/>
      <c r="F1097" s="57"/>
      <c r="G1097" s="57"/>
      <c r="H1097" s="57"/>
      <c r="I1097" s="57"/>
      <c r="J1097" s="57"/>
      <c r="K1097" s="57"/>
      <c r="L1097" s="57"/>
      <c r="M1097" s="57"/>
      <c r="N1097" s="57"/>
      <c r="O1097" s="57"/>
    </row>
    <row r="1098" spans="1:15" x14ac:dyDescent="0.3">
      <c r="A1098" s="56"/>
      <c r="B1098" s="140"/>
      <c r="C1098" s="140"/>
      <c r="D1098" s="140"/>
      <c r="E1098" s="57"/>
      <c r="F1098" s="57"/>
      <c r="G1098" s="57"/>
      <c r="H1098" s="57"/>
      <c r="I1098" s="57"/>
      <c r="J1098" s="57"/>
      <c r="K1098" s="57"/>
      <c r="L1098" s="57"/>
      <c r="M1098" s="57"/>
      <c r="N1098" s="57"/>
      <c r="O1098" s="57"/>
    </row>
    <row r="1099" spans="1:15" x14ac:dyDescent="0.3">
      <c r="A1099" s="56"/>
      <c r="B1099" s="140"/>
      <c r="C1099" s="140"/>
      <c r="D1099" s="140"/>
      <c r="E1099" s="57"/>
      <c r="F1099" s="57"/>
      <c r="G1099" s="57"/>
      <c r="H1099" s="57"/>
      <c r="I1099" s="57"/>
      <c r="J1099" s="57"/>
      <c r="K1099" s="57"/>
      <c r="L1099" s="57"/>
      <c r="M1099" s="57"/>
      <c r="N1099" s="57"/>
      <c r="O1099" s="57"/>
    </row>
    <row r="1100" spans="1:15" x14ac:dyDescent="0.3">
      <c r="A1100" s="56"/>
      <c r="B1100" s="140"/>
      <c r="C1100" s="140"/>
      <c r="D1100" s="140"/>
      <c r="E1100" s="57"/>
      <c r="F1100" s="57"/>
      <c r="G1100" s="57"/>
      <c r="H1100" s="57"/>
      <c r="I1100" s="57"/>
      <c r="J1100" s="57"/>
      <c r="K1100" s="57"/>
      <c r="L1100" s="57"/>
      <c r="M1100" s="57"/>
      <c r="N1100" s="57"/>
      <c r="O1100" s="57"/>
    </row>
    <row r="1101" spans="1:15" x14ac:dyDescent="0.3">
      <c r="A1101" s="56"/>
      <c r="B1101" s="140"/>
      <c r="C1101" s="140"/>
      <c r="D1101" s="140"/>
      <c r="E1101" s="57"/>
      <c r="F1101" s="57"/>
      <c r="G1101" s="57"/>
      <c r="H1101" s="57"/>
      <c r="I1101" s="57"/>
      <c r="J1101" s="57"/>
      <c r="K1101" s="57"/>
      <c r="L1101" s="57"/>
      <c r="M1101" s="57"/>
      <c r="N1101" s="57"/>
      <c r="O1101" s="57"/>
    </row>
    <row r="1102" spans="1:15" x14ac:dyDescent="0.3">
      <c r="A1102" s="56"/>
      <c r="B1102" s="140"/>
      <c r="C1102" s="140"/>
      <c r="D1102" s="140"/>
      <c r="E1102" s="57"/>
      <c r="F1102" s="57"/>
      <c r="G1102" s="57"/>
      <c r="H1102" s="57"/>
      <c r="I1102" s="57"/>
      <c r="J1102" s="57"/>
      <c r="K1102" s="57"/>
      <c r="L1102" s="57"/>
      <c r="M1102" s="57"/>
      <c r="N1102" s="57"/>
      <c r="O1102" s="57"/>
    </row>
    <row r="1103" spans="1:15" x14ac:dyDescent="0.3">
      <c r="A1103" s="56"/>
      <c r="B1103" s="140"/>
      <c r="C1103" s="140"/>
      <c r="D1103" s="140"/>
      <c r="E1103" s="57"/>
      <c r="F1103" s="57"/>
      <c r="G1103" s="57"/>
      <c r="H1103" s="57"/>
      <c r="I1103" s="57"/>
      <c r="J1103" s="57"/>
      <c r="K1103" s="57"/>
      <c r="L1103" s="57"/>
      <c r="M1103" s="57"/>
      <c r="N1103" s="57"/>
      <c r="O1103" s="57"/>
    </row>
    <row r="1104" spans="1:15" x14ac:dyDescent="0.3">
      <c r="A1104" s="56"/>
      <c r="B1104" s="140"/>
      <c r="C1104" s="140"/>
      <c r="D1104" s="140"/>
      <c r="E1104" s="57"/>
      <c r="F1104" s="57"/>
      <c r="G1104" s="57"/>
      <c r="H1104" s="57"/>
      <c r="I1104" s="57"/>
      <c r="J1104" s="57"/>
      <c r="K1104" s="57"/>
      <c r="L1104" s="57"/>
      <c r="M1104" s="57"/>
      <c r="N1104" s="57"/>
      <c r="O1104" s="57"/>
    </row>
    <row r="1105" spans="1:15" x14ac:dyDescent="0.3">
      <c r="A1105" s="56"/>
      <c r="B1105" s="140"/>
      <c r="C1105" s="140"/>
      <c r="D1105" s="140"/>
      <c r="E1105" s="57"/>
      <c r="F1105" s="57"/>
      <c r="G1105" s="57"/>
      <c r="H1105" s="57"/>
      <c r="I1105" s="57"/>
      <c r="J1105" s="57"/>
      <c r="K1105" s="57"/>
      <c r="L1105" s="57"/>
      <c r="M1105" s="57"/>
      <c r="N1105" s="57"/>
      <c r="O1105" s="57"/>
    </row>
    <row r="1106" spans="1:15" x14ac:dyDescent="0.3">
      <c r="A1106" s="56"/>
      <c r="B1106" s="140"/>
      <c r="C1106" s="140"/>
      <c r="D1106" s="140"/>
      <c r="E1106" s="57"/>
      <c r="F1106" s="57"/>
      <c r="G1106" s="57"/>
      <c r="H1106" s="57"/>
      <c r="I1106" s="57"/>
      <c r="J1106" s="57"/>
      <c r="K1106" s="57"/>
      <c r="L1106" s="57"/>
      <c r="M1106" s="57"/>
      <c r="N1106" s="57"/>
      <c r="O1106" s="57"/>
    </row>
    <row r="1107" spans="1:15" x14ac:dyDescent="0.3">
      <c r="A1107" s="56"/>
      <c r="B1107" s="140"/>
      <c r="C1107" s="140"/>
      <c r="D1107" s="140"/>
      <c r="E1107" s="57"/>
      <c r="F1107" s="57"/>
      <c r="G1107" s="57"/>
      <c r="H1107" s="57"/>
      <c r="I1107" s="57"/>
      <c r="J1107" s="57"/>
      <c r="K1107" s="57"/>
      <c r="L1107" s="57"/>
      <c r="M1107" s="57"/>
      <c r="N1107" s="57"/>
      <c r="O1107" s="57"/>
    </row>
    <row r="1108" spans="1:15" x14ac:dyDescent="0.3">
      <c r="A1108" s="56"/>
      <c r="B1108" s="140"/>
      <c r="C1108" s="140"/>
      <c r="D1108" s="140"/>
      <c r="E1108" s="57"/>
      <c r="F1108" s="57"/>
      <c r="G1108" s="57"/>
      <c r="H1108" s="57"/>
      <c r="I1108" s="57"/>
      <c r="J1108" s="57"/>
      <c r="K1108" s="57"/>
      <c r="L1108" s="57"/>
      <c r="M1108" s="57"/>
      <c r="N1108" s="57"/>
      <c r="O1108" s="57"/>
    </row>
    <row r="1109" spans="1:15" x14ac:dyDescent="0.3">
      <c r="A1109" s="56"/>
      <c r="B1109" s="140"/>
      <c r="C1109" s="140"/>
      <c r="D1109" s="140"/>
      <c r="E1109" s="57"/>
      <c r="F1109" s="57"/>
      <c r="G1109" s="57"/>
      <c r="H1109" s="57"/>
      <c r="I1109" s="57"/>
      <c r="J1109" s="57"/>
      <c r="K1109" s="57"/>
      <c r="L1109" s="57"/>
      <c r="M1109" s="57"/>
      <c r="N1109" s="57"/>
      <c r="O1109" s="57"/>
    </row>
    <row r="1110" spans="1:15" x14ac:dyDescent="0.3">
      <c r="A1110" s="56"/>
      <c r="B1110" s="140"/>
      <c r="C1110" s="140"/>
      <c r="D1110" s="140"/>
      <c r="E1110" s="57"/>
      <c r="F1110" s="57"/>
      <c r="G1110" s="57"/>
      <c r="H1110" s="57"/>
      <c r="I1110" s="57"/>
      <c r="J1110" s="57"/>
      <c r="K1110" s="57"/>
      <c r="L1110" s="57"/>
      <c r="M1110" s="57"/>
      <c r="N1110" s="57"/>
      <c r="O1110" s="57"/>
    </row>
    <row r="1111" spans="1:15" x14ac:dyDescent="0.3">
      <c r="A1111" s="56"/>
      <c r="B1111" s="140"/>
      <c r="C1111" s="140"/>
      <c r="D1111" s="140"/>
      <c r="E1111" s="57"/>
      <c r="F1111" s="57"/>
      <c r="G1111" s="57"/>
      <c r="H1111" s="57"/>
      <c r="I1111" s="57"/>
      <c r="J1111" s="57"/>
      <c r="K1111" s="57"/>
      <c r="L1111" s="57"/>
      <c r="M1111" s="57"/>
      <c r="N1111" s="57"/>
      <c r="O1111" s="57"/>
    </row>
    <row r="1112" spans="1:15" x14ac:dyDescent="0.3">
      <c r="A1112" s="56"/>
      <c r="B1112" s="140"/>
      <c r="C1112" s="140"/>
      <c r="D1112" s="140"/>
      <c r="E1112" s="57"/>
      <c r="F1112" s="57"/>
      <c r="G1112" s="57"/>
      <c r="H1112" s="57"/>
      <c r="I1112" s="57"/>
      <c r="J1112" s="57"/>
      <c r="K1112" s="57"/>
      <c r="L1112" s="57"/>
      <c r="M1112" s="57"/>
      <c r="N1112" s="57"/>
      <c r="O1112" s="57"/>
    </row>
    <row r="1113" spans="1:15" x14ac:dyDescent="0.3">
      <c r="A1113" s="56"/>
      <c r="B1113" s="140"/>
      <c r="C1113" s="140"/>
      <c r="D1113" s="140"/>
      <c r="E1113" s="57"/>
      <c r="F1113" s="57"/>
      <c r="G1113" s="57"/>
      <c r="H1113" s="57"/>
      <c r="I1113" s="57"/>
      <c r="J1113" s="57"/>
      <c r="K1113" s="57"/>
      <c r="L1113" s="57"/>
      <c r="M1113" s="57"/>
      <c r="N1113" s="57"/>
      <c r="O1113" s="57"/>
    </row>
    <row r="1114" spans="1:15" x14ac:dyDescent="0.3">
      <c r="A1114" s="56"/>
      <c r="B1114" s="140"/>
      <c r="C1114" s="140"/>
      <c r="D1114" s="140"/>
      <c r="E1114" s="57"/>
      <c r="F1114" s="57"/>
      <c r="G1114" s="57"/>
      <c r="H1114" s="57"/>
      <c r="I1114" s="57"/>
      <c r="J1114" s="57"/>
      <c r="K1114" s="57"/>
      <c r="L1114" s="57"/>
      <c r="M1114" s="57"/>
      <c r="N1114" s="57"/>
      <c r="O1114" s="57"/>
    </row>
    <row r="1115" spans="1:15" x14ac:dyDescent="0.3">
      <c r="A1115" s="56"/>
      <c r="B1115" s="140"/>
      <c r="C1115" s="140"/>
      <c r="D1115" s="140"/>
      <c r="E1115" s="57"/>
      <c r="F1115" s="57"/>
      <c r="G1115" s="57"/>
      <c r="H1115" s="57"/>
      <c r="I1115" s="57"/>
      <c r="J1115" s="57"/>
      <c r="K1115" s="57"/>
      <c r="L1115" s="57"/>
      <c r="M1115" s="57"/>
      <c r="N1115" s="57"/>
      <c r="O1115" s="57"/>
    </row>
    <row r="1116" spans="1:15" x14ac:dyDescent="0.3">
      <c r="A1116" s="56"/>
      <c r="B1116" s="140"/>
      <c r="C1116" s="140"/>
      <c r="D1116" s="140"/>
      <c r="E1116" s="57"/>
      <c r="F1116" s="57"/>
      <c r="G1116" s="57"/>
      <c r="H1116" s="57"/>
      <c r="I1116" s="57"/>
      <c r="J1116" s="57"/>
      <c r="K1116" s="57"/>
      <c r="L1116" s="57"/>
      <c r="M1116" s="57"/>
      <c r="N1116" s="57"/>
      <c r="O1116" s="57"/>
    </row>
    <row r="1117" spans="1:15" x14ac:dyDescent="0.3">
      <c r="A1117" s="56"/>
      <c r="B1117" s="140"/>
      <c r="C1117" s="140"/>
      <c r="D1117" s="140"/>
      <c r="E1117" s="57"/>
      <c r="F1117" s="57"/>
      <c r="G1117" s="57"/>
      <c r="H1117" s="57"/>
      <c r="I1117" s="57"/>
      <c r="J1117" s="57"/>
      <c r="K1117" s="57"/>
      <c r="L1117" s="57"/>
      <c r="M1117" s="57"/>
      <c r="N1117" s="57"/>
      <c r="O1117" s="57"/>
    </row>
    <row r="1118" spans="1:15" x14ac:dyDescent="0.3">
      <c r="A1118" s="56"/>
      <c r="B1118" s="140"/>
      <c r="C1118" s="140"/>
      <c r="D1118" s="140"/>
      <c r="E1118" s="57"/>
      <c r="F1118" s="57"/>
      <c r="G1118" s="57"/>
      <c r="H1118" s="57"/>
      <c r="I1118" s="57"/>
      <c r="J1118" s="57"/>
      <c r="K1118" s="57"/>
      <c r="L1118" s="57"/>
      <c r="M1118" s="57"/>
      <c r="N1118" s="57"/>
      <c r="O1118" s="57"/>
    </row>
    <row r="1119" spans="1:15" x14ac:dyDescent="0.3">
      <c r="A1119" s="56"/>
      <c r="B1119" s="140"/>
      <c r="C1119" s="140"/>
      <c r="D1119" s="140"/>
      <c r="E1119" s="57"/>
      <c r="F1119" s="57"/>
      <c r="G1119" s="57"/>
      <c r="H1119" s="57"/>
      <c r="I1119" s="57"/>
      <c r="J1119" s="57"/>
      <c r="K1119" s="57"/>
      <c r="L1119" s="57"/>
      <c r="M1119" s="57"/>
      <c r="N1119" s="57"/>
      <c r="O1119" s="57"/>
    </row>
    <row r="1120" spans="1:15" x14ac:dyDescent="0.3">
      <c r="A1120" s="56"/>
      <c r="B1120" s="140"/>
      <c r="C1120" s="140"/>
      <c r="D1120" s="140"/>
      <c r="E1120" s="57"/>
      <c r="F1120" s="57"/>
      <c r="G1120" s="57"/>
      <c r="H1120" s="57"/>
      <c r="I1120" s="57"/>
      <c r="J1120" s="57"/>
      <c r="K1120" s="57"/>
      <c r="L1120" s="57"/>
      <c r="M1120" s="57"/>
      <c r="N1120" s="57"/>
      <c r="O1120" s="57"/>
    </row>
    <row r="1121" spans="1:15" x14ac:dyDescent="0.3">
      <c r="A1121" s="56"/>
      <c r="B1121" s="140"/>
      <c r="C1121" s="140"/>
      <c r="D1121" s="140"/>
      <c r="E1121" s="57"/>
      <c r="F1121" s="57"/>
      <c r="G1121" s="57"/>
      <c r="H1121" s="57"/>
      <c r="I1121" s="57"/>
      <c r="J1121" s="57"/>
      <c r="K1121" s="57"/>
      <c r="L1121" s="57"/>
      <c r="M1121" s="57"/>
      <c r="N1121" s="57"/>
      <c r="O1121" s="57"/>
    </row>
    <row r="1122" spans="1:15" x14ac:dyDescent="0.3">
      <c r="A1122" s="56"/>
      <c r="B1122" s="140"/>
      <c r="C1122" s="140"/>
      <c r="D1122" s="140"/>
      <c r="E1122" s="57"/>
      <c r="F1122" s="57"/>
      <c r="G1122" s="57"/>
      <c r="H1122" s="57"/>
      <c r="I1122" s="57"/>
      <c r="J1122" s="57"/>
      <c r="K1122" s="57"/>
      <c r="L1122" s="57"/>
      <c r="M1122" s="57"/>
      <c r="N1122" s="57"/>
      <c r="O1122" s="57"/>
    </row>
    <row r="1123" spans="1:15" x14ac:dyDescent="0.3">
      <c r="A1123" s="56"/>
      <c r="B1123" s="140"/>
      <c r="C1123" s="140"/>
      <c r="D1123" s="140"/>
      <c r="E1123" s="57"/>
      <c r="F1123" s="57"/>
      <c r="G1123" s="57"/>
      <c r="H1123" s="57"/>
      <c r="I1123" s="57"/>
      <c r="J1123" s="57"/>
      <c r="K1123" s="57"/>
      <c r="L1123" s="57"/>
      <c r="M1123" s="57"/>
      <c r="N1123" s="57"/>
      <c r="O1123" s="57"/>
    </row>
    <row r="1124" spans="1:15" x14ac:dyDescent="0.3">
      <c r="A1124" s="56"/>
      <c r="B1124" s="140"/>
      <c r="C1124" s="140"/>
      <c r="D1124" s="140"/>
      <c r="E1124" s="57"/>
      <c r="F1124" s="57"/>
      <c r="G1124" s="57"/>
      <c r="H1124" s="57"/>
      <c r="I1124" s="57"/>
      <c r="J1124" s="57"/>
      <c r="K1124" s="57"/>
      <c r="L1124" s="57"/>
      <c r="M1124" s="57"/>
      <c r="N1124" s="57"/>
      <c r="O1124" s="57"/>
    </row>
    <row r="1125" spans="1:15" x14ac:dyDescent="0.3">
      <c r="A1125" s="56"/>
      <c r="B1125" s="140"/>
      <c r="C1125" s="140"/>
      <c r="D1125" s="140"/>
      <c r="E1125" s="57"/>
      <c r="F1125" s="57"/>
      <c r="G1125" s="57"/>
      <c r="H1125" s="57"/>
      <c r="I1125" s="57"/>
      <c r="J1125" s="57"/>
      <c r="K1125" s="57"/>
      <c r="L1125" s="57"/>
      <c r="M1125" s="57"/>
      <c r="N1125" s="57"/>
      <c r="O1125" s="57"/>
    </row>
    <row r="1126" spans="1:15" x14ac:dyDescent="0.3">
      <c r="A1126" s="56"/>
      <c r="B1126" s="140"/>
      <c r="C1126" s="140"/>
      <c r="D1126" s="140"/>
      <c r="E1126" s="57"/>
      <c r="F1126" s="57"/>
      <c r="G1126" s="57"/>
      <c r="H1126" s="57"/>
      <c r="I1126" s="57"/>
      <c r="J1126" s="57"/>
      <c r="K1126" s="57"/>
      <c r="L1126" s="57"/>
      <c r="M1126" s="57"/>
      <c r="N1126" s="57"/>
      <c r="O1126" s="57"/>
    </row>
    <row r="1127" spans="1:15" x14ac:dyDescent="0.3">
      <c r="A1127" s="56"/>
      <c r="B1127" s="140"/>
      <c r="C1127" s="140"/>
      <c r="D1127" s="140"/>
      <c r="E1127" s="57"/>
      <c r="F1127" s="57"/>
      <c r="G1127" s="57"/>
      <c r="H1127" s="57"/>
      <c r="I1127" s="57"/>
      <c r="J1127" s="57"/>
      <c r="K1127" s="57"/>
      <c r="L1127" s="57"/>
      <c r="M1127" s="57"/>
      <c r="N1127" s="57"/>
      <c r="O1127" s="57"/>
    </row>
    <row r="1128" spans="1:15" x14ac:dyDescent="0.3">
      <c r="A1128" s="56"/>
      <c r="B1128" s="140"/>
      <c r="C1128" s="140"/>
      <c r="D1128" s="140"/>
      <c r="E1128" s="57"/>
      <c r="F1128" s="57"/>
      <c r="G1128" s="57"/>
      <c r="H1128" s="57"/>
      <c r="I1128" s="57"/>
      <c r="J1128" s="57"/>
      <c r="K1128" s="57"/>
      <c r="L1128" s="57"/>
      <c r="M1128" s="57"/>
      <c r="N1128" s="57"/>
      <c r="O1128" s="57"/>
    </row>
    <row r="1129" spans="1:15" x14ac:dyDescent="0.3">
      <c r="A1129" s="56"/>
      <c r="B1129" s="140"/>
      <c r="C1129" s="140"/>
      <c r="D1129" s="140"/>
      <c r="E1129" s="57"/>
      <c r="F1129" s="57"/>
      <c r="G1129" s="57"/>
      <c r="H1129" s="57"/>
      <c r="I1129" s="57"/>
      <c r="J1129" s="57"/>
      <c r="K1129" s="57"/>
      <c r="L1129" s="57"/>
      <c r="M1129" s="57"/>
      <c r="N1129" s="57"/>
      <c r="O1129" s="57"/>
    </row>
    <row r="1130" spans="1:15" x14ac:dyDescent="0.3">
      <c r="A1130" s="56"/>
      <c r="B1130" s="140"/>
      <c r="C1130" s="140"/>
      <c r="D1130" s="140"/>
      <c r="E1130" s="57"/>
      <c r="F1130" s="57"/>
      <c r="G1130" s="57"/>
      <c r="H1130" s="57"/>
      <c r="I1130" s="57"/>
      <c r="J1130" s="57"/>
      <c r="K1130" s="57"/>
      <c r="L1130" s="57"/>
      <c r="M1130" s="57"/>
      <c r="N1130" s="57"/>
      <c r="O1130" s="57"/>
    </row>
    <row r="1131" spans="1:15" x14ac:dyDescent="0.3">
      <c r="A1131" s="56"/>
      <c r="B1131" s="140"/>
      <c r="C1131" s="140"/>
      <c r="D1131" s="140"/>
      <c r="E1131" s="57"/>
      <c r="F1131" s="57"/>
      <c r="G1131" s="57"/>
      <c r="H1131" s="57"/>
      <c r="I1131" s="57"/>
      <c r="J1131" s="57"/>
      <c r="K1131" s="57"/>
      <c r="L1131" s="57"/>
      <c r="M1131" s="57"/>
      <c r="N1131" s="57"/>
      <c r="O1131" s="57"/>
    </row>
    <row r="1132" spans="1:15" x14ac:dyDescent="0.3">
      <c r="A1132" s="56"/>
      <c r="B1132" s="140"/>
      <c r="C1132" s="140"/>
      <c r="D1132" s="140"/>
      <c r="E1132" s="57"/>
      <c r="F1132" s="57"/>
      <c r="G1132" s="57"/>
      <c r="H1132" s="57"/>
      <c r="I1132" s="57"/>
      <c r="J1132" s="57"/>
      <c r="K1132" s="57"/>
      <c r="L1132" s="57"/>
      <c r="M1132" s="57"/>
      <c r="N1132" s="57"/>
      <c r="O1132" s="57"/>
    </row>
    <row r="1133" spans="1:15" x14ac:dyDescent="0.3">
      <c r="A1133" s="56"/>
      <c r="B1133" s="140"/>
      <c r="C1133" s="140"/>
      <c r="D1133" s="140"/>
      <c r="E1133" s="57"/>
      <c r="F1133" s="57"/>
      <c r="G1133" s="57"/>
      <c r="H1133" s="57"/>
      <c r="I1133" s="57"/>
      <c r="J1133" s="57"/>
      <c r="K1133" s="57"/>
      <c r="L1133" s="57"/>
      <c r="M1133" s="57"/>
      <c r="N1133" s="57"/>
      <c r="O1133" s="57"/>
    </row>
    <row r="1134" spans="1:15" x14ac:dyDescent="0.3">
      <c r="A1134" s="56"/>
      <c r="B1134" s="140"/>
      <c r="C1134" s="140"/>
      <c r="D1134" s="140"/>
      <c r="E1134" s="57"/>
      <c r="F1134" s="57"/>
      <c r="G1134" s="57"/>
      <c r="H1134" s="57"/>
      <c r="I1134" s="57"/>
      <c r="J1134" s="57"/>
      <c r="K1134" s="57"/>
      <c r="L1134" s="57"/>
      <c r="M1134" s="57"/>
      <c r="N1134" s="57"/>
      <c r="O1134" s="57"/>
    </row>
    <row r="1135" spans="1:15" x14ac:dyDescent="0.3">
      <c r="A1135" s="56"/>
      <c r="B1135" s="140"/>
      <c r="C1135" s="140"/>
      <c r="D1135" s="140"/>
      <c r="E1135" s="57"/>
      <c r="F1135" s="57"/>
      <c r="G1135" s="57"/>
      <c r="H1135" s="57"/>
      <c r="I1135" s="57"/>
      <c r="J1135" s="57"/>
      <c r="K1135" s="57"/>
      <c r="L1135" s="57"/>
      <c r="M1135" s="57"/>
      <c r="N1135" s="57"/>
      <c r="O1135" s="57"/>
    </row>
    <row r="1136" spans="1:15" x14ac:dyDescent="0.3">
      <c r="A1136" s="56"/>
      <c r="B1136" s="140"/>
      <c r="C1136" s="140"/>
      <c r="D1136" s="140"/>
      <c r="E1136" s="57"/>
      <c r="F1136" s="57"/>
      <c r="G1136" s="57"/>
      <c r="H1136" s="57"/>
      <c r="I1136" s="57"/>
      <c r="J1136" s="57"/>
      <c r="K1136" s="57"/>
      <c r="L1136" s="57"/>
      <c r="M1136" s="57"/>
      <c r="N1136" s="57"/>
      <c r="O1136" s="57"/>
    </row>
    <row r="1137" spans="1:15" x14ac:dyDescent="0.3">
      <c r="A1137" s="56"/>
      <c r="B1137" s="140"/>
      <c r="C1137" s="140"/>
      <c r="D1137" s="140"/>
      <c r="E1137" s="57"/>
      <c r="F1137" s="57"/>
      <c r="G1137" s="57"/>
      <c r="H1137" s="57"/>
      <c r="I1137" s="57"/>
      <c r="J1137" s="57"/>
      <c r="K1137" s="57"/>
      <c r="L1137" s="57"/>
      <c r="M1137" s="57"/>
      <c r="N1137" s="57"/>
      <c r="O1137" s="57"/>
    </row>
    <row r="1138" spans="1:15" x14ac:dyDescent="0.3">
      <c r="A1138" s="56"/>
      <c r="B1138" s="140"/>
      <c r="C1138" s="140"/>
      <c r="D1138" s="140"/>
      <c r="E1138" s="57"/>
      <c r="F1138" s="57"/>
      <c r="G1138" s="57"/>
      <c r="H1138" s="57"/>
      <c r="I1138" s="57"/>
      <c r="J1138" s="57"/>
      <c r="K1138" s="57"/>
      <c r="L1138" s="57"/>
      <c r="M1138" s="57"/>
      <c r="N1138" s="57"/>
      <c r="O1138" s="57"/>
    </row>
    <row r="1139" spans="1:15" x14ac:dyDescent="0.3">
      <c r="A1139" s="56"/>
      <c r="B1139" s="140"/>
      <c r="C1139" s="140"/>
      <c r="D1139" s="140"/>
      <c r="E1139" s="57"/>
      <c r="F1139" s="57"/>
      <c r="G1139" s="57"/>
      <c r="H1139" s="57"/>
      <c r="I1139" s="57"/>
      <c r="J1139" s="57"/>
      <c r="K1139" s="57"/>
      <c r="L1139" s="57"/>
      <c r="M1139" s="57"/>
      <c r="N1139" s="57"/>
      <c r="O1139" s="57"/>
    </row>
    <row r="1140" spans="1:15" x14ac:dyDescent="0.3">
      <c r="A1140" s="56"/>
      <c r="B1140" s="140"/>
      <c r="C1140" s="140"/>
      <c r="D1140" s="140"/>
      <c r="E1140" s="57"/>
      <c r="F1140" s="57"/>
      <c r="G1140" s="57"/>
      <c r="H1140" s="57"/>
      <c r="I1140" s="57"/>
      <c r="J1140" s="57"/>
      <c r="K1140" s="57"/>
      <c r="L1140" s="57"/>
      <c r="M1140" s="57"/>
      <c r="N1140" s="57"/>
      <c r="O1140" s="57"/>
    </row>
    <row r="1141" spans="1:15" x14ac:dyDescent="0.3">
      <c r="A1141" s="56"/>
      <c r="B1141" s="140"/>
      <c r="C1141" s="140"/>
      <c r="D1141" s="140"/>
      <c r="E1141" s="57"/>
      <c r="F1141" s="57"/>
      <c r="G1141" s="57"/>
      <c r="H1141" s="57"/>
      <c r="I1141" s="57"/>
      <c r="J1141" s="57"/>
      <c r="K1141" s="57"/>
      <c r="L1141" s="57"/>
      <c r="M1141" s="57"/>
      <c r="N1141" s="57"/>
      <c r="O1141" s="57"/>
    </row>
    <row r="1142" spans="1:15" x14ac:dyDescent="0.3">
      <c r="A1142" s="56"/>
      <c r="B1142" s="140"/>
      <c r="C1142" s="140"/>
      <c r="D1142" s="140"/>
      <c r="E1142" s="57"/>
      <c r="F1142" s="57"/>
      <c r="G1142" s="57"/>
      <c r="H1142" s="57"/>
      <c r="I1142" s="57"/>
      <c r="J1142" s="57"/>
      <c r="K1142" s="57"/>
      <c r="L1142" s="57"/>
      <c r="M1142" s="57"/>
      <c r="N1142" s="57"/>
      <c r="O1142" s="57"/>
    </row>
    <row r="1143" spans="1:15" x14ac:dyDescent="0.3">
      <c r="A1143" s="56"/>
      <c r="B1143" s="140"/>
      <c r="C1143" s="140"/>
      <c r="D1143" s="140"/>
      <c r="E1143" s="57"/>
      <c r="F1143" s="57"/>
      <c r="G1143" s="57"/>
      <c r="H1143" s="57"/>
      <c r="I1143" s="57"/>
      <c r="J1143" s="57"/>
      <c r="K1143" s="57"/>
      <c r="L1143" s="57"/>
      <c r="M1143" s="57"/>
      <c r="N1143" s="57"/>
      <c r="O1143" s="57"/>
    </row>
    <row r="1144" spans="1:15" x14ac:dyDescent="0.3">
      <c r="A1144" s="56"/>
      <c r="B1144" s="140"/>
      <c r="C1144" s="140"/>
      <c r="D1144" s="140"/>
      <c r="E1144" s="57"/>
      <c r="F1144" s="57"/>
      <c r="G1144" s="57"/>
      <c r="H1144" s="57"/>
      <c r="I1144" s="57"/>
      <c r="J1144" s="57"/>
      <c r="K1144" s="57"/>
      <c r="L1144" s="57"/>
      <c r="M1144" s="57"/>
      <c r="N1144" s="57"/>
      <c r="O1144" s="57"/>
    </row>
    <row r="1145" spans="1:15" x14ac:dyDescent="0.3">
      <c r="A1145" s="56"/>
      <c r="B1145" s="140"/>
      <c r="C1145" s="140"/>
      <c r="D1145" s="140"/>
      <c r="E1145" s="57"/>
      <c r="F1145" s="57"/>
      <c r="G1145" s="57"/>
      <c r="H1145" s="57"/>
      <c r="I1145" s="57"/>
      <c r="J1145" s="57"/>
      <c r="K1145" s="57"/>
      <c r="L1145" s="57"/>
      <c r="M1145" s="57"/>
      <c r="N1145" s="57"/>
      <c r="O1145" s="57"/>
    </row>
    <row r="1146" spans="1:15" x14ac:dyDescent="0.3">
      <c r="A1146" s="56"/>
      <c r="B1146" s="140"/>
      <c r="C1146" s="140"/>
      <c r="D1146" s="140"/>
      <c r="E1146" s="57"/>
      <c r="F1146" s="57"/>
      <c r="G1146" s="57"/>
      <c r="H1146" s="57"/>
      <c r="I1146" s="57"/>
      <c r="J1146" s="57"/>
      <c r="K1146" s="57"/>
      <c r="L1146" s="57"/>
      <c r="M1146" s="57"/>
      <c r="N1146" s="57"/>
      <c r="O1146" s="57"/>
    </row>
    <row r="1147" spans="1:15" x14ac:dyDescent="0.3">
      <c r="A1147" s="56"/>
      <c r="B1147" s="140"/>
      <c r="C1147" s="140"/>
      <c r="D1147" s="140"/>
      <c r="E1147" s="57"/>
      <c r="F1147" s="57"/>
      <c r="G1147" s="57"/>
      <c r="H1147" s="57"/>
      <c r="I1147" s="57"/>
      <c r="J1147" s="57"/>
      <c r="K1147" s="57"/>
      <c r="L1147" s="57"/>
      <c r="M1147" s="57"/>
      <c r="N1147" s="57"/>
      <c r="O1147" s="57"/>
    </row>
    <row r="1148" spans="1:15" x14ac:dyDescent="0.3">
      <c r="A1148" s="56"/>
      <c r="B1148" s="140"/>
      <c r="C1148" s="140"/>
      <c r="D1148" s="140"/>
      <c r="E1148" s="57"/>
      <c r="F1148" s="57"/>
      <c r="G1148" s="57"/>
      <c r="H1148" s="57"/>
      <c r="I1148" s="57"/>
      <c r="J1148" s="57"/>
      <c r="K1148" s="57"/>
      <c r="L1148" s="57"/>
      <c r="M1148" s="57"/>
      <c r="N1148" s="57"/>
      <c r="O1148" s="57"/>
    </row>
    <row r="1149" spans="1:15" x14ac:dyDescent="0.3">
      <c r="A1149" s="56"/>
      <c r="B1149" s="140"/>
      <c r="C1149" s="140"/>
      <c r="D1149" s="140"/>
      <c r="E1149" s="57"/>
      <c r="F1149" s="57"/>
      <c r="G1149" s="57"/>
      <c r="H1149" s="57"/>
      <c r="I1149" s="57"/>
      <c r="J1149" s="57"/>
      <c r="K1149" s="57"/>
      <c r="L1149" s="57"/>
      <c r="M1149" s="57"/>
      <c r="N1149" s="57"/>
      <c r="O1149" s="57"/>
    </row>
    <row r="1150" spans="1:15" x14ac:dyDescent="0.3">
      <c r="A1150" s="56"/>
      <c r="B1150" s="140"/>
      <c r="C1150" s="140"/>
      <c r="D1150" s="140"/>
      <c r="E1150" s="57"/>
      <c r="F1150" s="57"/>
      <c r="G1150" s="57"/>
      <c r="H1150" s="57"/>
      <c r="I1150" s="57"/>
      <c r="J1150" s="57"/>
      <c r="K1150" s="57"/>
      <c r="L1150" s="57"/>
      <c r="M1150" s="57"/>
      <c r="N1150" s="57"/>
      <c r="O1150" s="57"/>
    </row>
    <row r="1151" spans="1:15" x14ac:dyDescent="0.3">
      <c r="A1151" s="56"/>
      <c r="B1151" s="140"/>
      <c r="C1151" s="140"/>
      <c r="D1151" s="140"/>
      <c r="E1151" s="57"/>
      <c r="F1151" s="57"/>
      <c r="G1151" s="57"/>
      <c r="H1151" s="57"/>
      <c r="I1151" s="57"/>
      <c r="J1151" s="57"/>
      <c r="K1151" s="57"/>
      <c r="L1151" s="57"/>
      <c r="M1151" s="57"/>
      <c r="N1151" s="57"/>
      <c r="O1151" s="57"/>
    </row>
    <row r="1152" spans="1:15" x14ac:dyDescent="0.3">
      <c r="A1152" s="56"/>
      <c r="B1152" s="140"/>
      <c r="C1152" s="140"/>
      <c r="D1152" s="140"/>
      <c r="E1152" s="57"/>
      <c r="F1152" s="57"/>
      <c r="G1152" s="57"/>
      <c r="H1152" s="57"/>
      <c r="I1152" s="57"/>
      <c r="J1152" s="57"/>
      <c r="K1152" s="57"/>
      <c r="L1152" s="57"/>
      <c r="M1152" s="57"/>
      <c r="N1152" s="57"/>
      <c r="O1152" s="57"/>
    </row>
    <row r="1153" spans="1:15" x14ac:dyDescent="0.3">
      <c r="A1153" s="56"/>
      <c r="B1153" s="140"/>
      <c r="C1153" s="140"/>
      <c r="D1153" s="140"/>
      <c r="E1153" s="57"/>
      <c r="F1153" s="57"/>
      <c r="G1153" s="57"/>
      <c r="H1153" s="57"/>
      <c r="I1153" s="57"/>
      <c r="J1153" s="57"/>
      <c r="K1153" s="57"/>
      <c r="L1153" s="57"/>
      <c r="M1153" s="57"/>
      <c r="N1153" s="57"/>
      <c r="O1153" s="57"/>
    </row>
    <row r="1154" spans="1:15" x14ac:dyDescent="0.3">
      <c r="A1154" s="56"/>
      <c r="B1154" s="140"/>
      <c r="C1154" s="140"/>
      <c r="D1154" s="140"/>
      <c r="E1154" s="57"/>
      <c r="F1154" s="57"/>
      <c r="G1154" s="57"/>
      <c r="H1154" s="57"/>
      <c r="I1154" s="57"/>
      <c r="J1154" s="57"/>
      <c r="K1154" s="57"/>
      <c r="L1154" s="57"/>
      <c r="M1154" s="57"/>
      <c r="N1154" s="57"/>
      <c r="O1154" s="57"/>
    </row>
    <row r="1155" spans="1:15" x14ac:dyDescent="0.3">
      <c r="A1155" s="56"/>
      <c r="B1155" s="140"/>
      <c r="C1155" s="140"/>
      <c r="D1155" s="140"/>
      <c r="E1155" s="57"/>
      <c r="F1155" s="57"/>
      <c r="G1155" s="57"/>
      <c r="H1155" s="57"/>
      <c r="I1155" s="57"/>
      <c r="J1155" s="57"/>
      <c r="K1155" s="57"/>
      <c r="L1155" s="57"/>
      <c r="M1155" s="57"/>
      <c r="N1155" s="57"/>
      <c r="O1155" s="57"/>
    </row>
    <row r="1156" spans="1:15" x14ac:dyDescent="0.3">
      <c r="A1156" s="56"/>
      <c r="B1156" s="140"/>
      <c r="C1156" s="140"/>
      <c r="D1156" s="140"/>
      <c r="E1156" s="57"/>
      <c r="F1156" s="57"/>
      <c r="G1156" s="57"/>
      <c r="H1156" s="57"/>
      <c r="I1156" s="57"/>
      <c r="J1156" s="57"/>
      <c r="K1156" s="57"/>
      <c r="L1156" s="57"/>
      <c r="M1156" s="57"/>
      <c r="N1156" s="57"/>
      <c r="O1156" s="57"/>
    </row>
    <row r="1157" spans="1:15" x14ac:dyDescent="0.3">
      <c r="A1157" s="56"/>
      <c r="B1157" s="140"/>
      <c r="C1157" s="140"/>
      <c r="D1157" s="140"/>
      <c r="E1157" s="57"/>
      <c r="F1157" s="57"/>
      <c r="G1157" s="57"/>
      <c r="H1157" s="57"/>
      <c r="I1157" s="57"/>
      <c r="J1157" s="57"/>
      <c r="K1157" s="57"/>
      <c r="L1157" s="57"/>
      <c r="M1157" s="57"/>
      <c r="N1157" s="57"/>
      <c r="O1157" s="57"/>
    </row>
    <row r="1158" spans="1:15" x14ac:dyDescent="0.3">
      <c r="A1158" s="56"/>
      <c r="B1158" s="140"/>
      <c r="C1158" s="140"/>
      <c r="D1158" s="140"/>
      <c r="E1158" s="57"/>
      <c r="F1158" s="57"/>
      <c r="G1158" s="57"/>
      <c r="H1158" s="57"/>
      <c r="I1158" s="57"/>
      <c r="J1158" s="57"/>
      <c r="K1158" s="57"/>
      <c r="L1158" s="57"/>
      <c r="M1158" s="57"/>
      <c r="N1158" s="57"/>
      <c r="O1158" s="57"/>
    </row>
    <row r="1159" spans="1:15" x14ac:dyDescent="0.3">
      <c r="A1159" s="56"/>
      <c r="B1159" s="140"/>
      <c r="C1159" s="140"/>
      <c r="D1159" s="140"/>
      <c r="E1159" s="57"/>
      <c r="F1159" s="57"/>
      <c r="G1159" s="57"/>
      <c r="H1159" s="57"/>
      <c r="I1159" s="57"/>
      <c r="J1159" s="57"/>
      <c r="K1159" s="57"/>
      <c r="L1159" s="57"/>
      <c r="M1159" s="57"/>
      <c r="N1159" s="57"/>
      <c r="O1159" s="57"/>
    </row>
    <row r="1160" spans="1:15" x14ac:dyDescent="0.3">
      <c r="A1160" s="56"/>
      <c r="B1160" s="140"/>
      <c r="C1160" s="140"/>
      <c r="D1160" s="140"/>
      <c r="E1160" s="57"/>
      <c r="F1160" s="57"/>
      <c r="G1160" s="57"/>
      <c r="H1160" s="57"/>
      <c r="I1160" s="57"/>
      <c r="J1160" s="57"/>
      <c r="K1160" s="57"/>
      <c r="L1160" s="57"/>
      <c r="M1160" s="57"/>
      <c r="N1160" s="57"/>
      <c r="O1160" s="57"/>
    </row>
    <row r="1161" spans="1:15" x14ac:dyDescent="0.3">
      <c r="A1161" s="56"/>
      <c r="B1161" s="140"/>
      <c r="C1161" s="140"/>
      <c r="D1161" s="140"/>
      <c r="E1161" s="57"/>
      <c r="F1161" s="57"/>
      <c r="G1161" s="57"/>
      <c r="H1161" s="57"/>
      <c r="I1161" s="57"/>
      <c r="J1161" s="57"/>
      <c r="K1161" s="57"/>
      <c r="L1161" s="57"/>
      <c r="M1161" s="57"/>
      <c r="N1161" s="57"/>
      <c r="O1161" s="57"/>
    </row>
    <row r="1162" spans="1:15" x14ac:dyDescent="0.3">
      <c r="A1162" s="56"/>
      <c r="B1162" s="140"/>
      <c r="C1162" s="140"/>
      <c r="D1162" s="140"/>
      <c r="E1162" s="57"/>
      <c r="F1162" s="57"/>
      <c r="G1162" s="57"/>
      <c r="H1162" s="57"/>
      <c r="I1162" s="57"/>
      <c r="J1162" s="57"/>
      <c r="K1162" s="57"/>
      <c r="L1162" s="57"/>
      <c r="M1162" s="57"/>
      <c r="N1162" s="57"/>
      <c r="O1162" s="57"/>
    </row>
    <row r="1163" spans="1:15" x14ac:dyDescent="0.3">
      <c r="A1163" s="56"/>
      <c r="B1163" s="140"/>
      <c r="C1163" s="140"/>
      <c r="D1163" s="140"/>
      <c r="E1163" s="57"/>
      <c r="F1163" s="57"/>
      <c r="G1163" s="57"/>
      <c r="H1163" s="57"/>
      <c r="I1163" s="57"/>
      <c r="J1163" s="57"/>
      <c r="K1163" s="57"/>
      <c r="L1163" s="57"/>
      <c r="M1163" s="57"/>
      <c r="N1163" s="57"/>
      <c r="O1163" s="57"/>
    </row>
    <row r="1164" spans="1:15" x14ac:dyDescent="0.3">
      <c r="A1164" s="56"/>
      <c r="B1164" s="140"/>
      <c r="C1164" s="140"/>
      <c r="D1164" s="140"/>
      <c r="E1164" s="57"/>
      <c r="F1164" s="57"/>
      <c r="G1164" s="57"/>
      <c r="H1164" s="57"/>
      <c r="I1164" s="57"/>
      <c r="J1164" s="57"/>
      <c r="K1164" s="57"/>
      <c r="L1164" s="57"/>
      <c r="M1164" s="57"/>
      <c r="N1164" s="57"/>
      <c r="O1164" s="57"/>
    </row>
    <row r="1165" spans="1:15" x14ac:dyDescent="0.3">
      <c r="A1165" s="56"/>
      <c r="B1165" s="140"/>
      <c r="C1165" s="140"/>
      <c r="D1165" s="140"/>
      <c r="E1165" s="57"/>
      <c r="F1165" s="57"/>
      <c r="G1165" s="57"/>
      <c r="H1165" s="57"/>
      <c r="I1165" s="57"/>
      <c r="J1165" s="57"/>
      <c r="K1165" s="57"/>
      <c r="L1165" s="57"/>
      <c r="M1165" s="57"/>
      <c r="N1165" s="57"/>
      <c r="O1165" s="57"/>
    </row>
    <row r="1166" spans="1:15" x14ac:dyDescent="0.3">
      <c r="A1166" s="56"/>
      <c r="B1166" s="140"/>
      <c r="C1166" s="140"/>
      <c r="D1166" s="140"/>
      <c r="E1166" s="57"/>
      <c r="F1166" s="57"/>
      <c r="G1166" s="57"/>
      <c r="H1166" s="57"/>
      <c r="I1166" s="57"/>
      <c r="J1166" s="57"/>
      <c r="K1166" s="57"/>
      <c r="L1166" s="57"/>
      <c r="M1166" s="57"/>
      <c r="N1166" s="57"/>
      <c r="O1166" s="57"/>
    </row>
    <row r="1167" spans="1:15" x14ac:dyDescent="0.3">
      <c r="A1167" s="56"/>
      <c r="B1167" s="140"/>
      <c r="C1167" s="140"/>
      <c r="D1167" s="140"/>
      <c r="E1167" s="57"/>
      <c r="F1167" s="57"/>
      <c r="G1167" s="57"/>
      <c r="H1167" s="57"/>
      <c r="I1167" s="57"/>
      <c r="J1167" s="57"/>
      <c r="K1167" s="57"/>
      <c r="L1167" s="57"/>
      <c r="M1167" s="57"/>
      <c r="N1167" s="57"/>
      <c r="O1167" s="57"/>
    </row>
    <row r="1168" spans="1:15" x14ac:dyDescent="0.3">
      <c r="A1168" s="56"/>
      <c r="B1168" s="140"/>
      <c r="C1168" s="140"/>
      <c r="D1168" s="140"/>
      <c r="E1168" s="57"/>
      <c r="F1168" s="57"/>
      <c r="G1168" s="57"/>
      <c r="H1168" s="57"/>
      <c r="I1168" s="57"/>
      <c r="J1168" s="57"/>
      <c r="K1168" s="57"/>
      <c r="L1168" s="57"/>
      <c r="M1168" s="57"/>
      <c r="N1168" s="57"/>
      <c r="O1168" s="57"/>
    </row>
    <row r="1169" spans="1:15" x14ac:dyDescent="0.3">
      <c r="A1169" s="56"/>
      <c r="B1169" s="140"/>
      <c r="C1169" s="140"/>
      <c r="D1169" s="140"/>
      <c r="E1169" s="57"/>
      <c r="F1169" s="57"/>
      <c r="G1169" s="57"/>
      <c r="H1169" s="57"/>
      <c r="I1169" s="57"/>
      <c r="J1169" s="57"/>
      <c r="K1169" s="57"/>
      <c r="L1169" s="57"/>
      <c r="M1169" s="57"/>
      <c r="N1169" s="57"/>
      <c r="O1169" s="57"/>
    </row>
    <row r="1170" spans="1:15" x14ac:dyDescent="0.3">
      <c r="A1170" s="56"/>
      <c r="B1170" s="140"/>
      <c r="C1170" s="140"/>
      <c r="D1170" s="140"/>
      <c r="E1170" s="57"/>
      <c r="F1170" s="57"/>
      <c r="G1170" s="57"/>
      <c r="H1170" s="57"/>
      <c r="I1170" s="57"/>
      <c r="J1170" s="57"/>
      <c r="K1170" s="57"/>
      <c r="L1170" s="57"/>
      <c r="M1170" s="57"/>
      <c r="N1170" s="57"/>
      <c r="O1170" s="57"/>
    </row>
    <row r="1171" spans="1:15" x14ac:dyDescent="0.3">
      <c r="A1171" s="56"/>
      <c r="B1171" s="140"/>
      <c r="C1171" s="140"/>
      <c r="D1171" s="140"/>
      <c r="E1171" s="57"/>
      <c r="F1171" s="57"/>
      <c r="G1171" s="57"/>
      <c r="H1171" s="57"/>
      <c r="I1171" s="57"/>
      <c r="J1171" s="57"/>
      <c r="K1171" s="57"/>
      <c r="L1171" s="57"/>
      <c r="M1171" s="57"/>
      <c r="N1171" s="57"/>
      <c r="O1171" s="57"/>
    </row>
    <row r="1172" spans="1:15" x14ac:dyDescent="0.3">
      <c r="A1172" s="56"/>
      <c r="B1172" s="140"/>
      <c r="C1172" s="140"/>
      <c r="D1172" s="140"/>
      <c r="E1172" s="57"/>
      <c r="F1172" s="57"/>
      <c r="G1172" s="57"/>
      <c r="H1172" s="57"/>
      <c r="I1172" s="57"/>
      <c r="J1172" s="57"/>
      <c r="K1172" s="57"/>
      <c r="L1172" s="57"/>
      <c r="M1172" s="57"/>
      <c r="N1172" s="57"/>
      <c r="O1172" s="57"/>
    </row>
    <row r="1173" spans="1:15" x14ac:dyDescent="0.3">
      <c r="A1173" s="56"/>
      <c r="B1173" s="140"/>
      <c r="C1173" s="140"/>
      <c r="D1173" s="140"/>
      <c r="E1173" s="57"/>
      <c r="F1173" s="57"/>
      <c r="G1173" s="57"/>
      <c r="H1173" s="57"/>
      <c r="I1173" s="57"/>
      <c r="J1173" s="57"/>
      <c r="K1173" s="57"/>
      <c r="L1173" s="57"/>
      <c r="M1173" s="57"/>
      <c r="N1173" s="57"/>
      <c r="O1173" s="57"/>
    </row>
    <row r="1174" spans="1:15" x14ac:dyDescent="0.3">
      <c r="A1174" s="56"/>
      <c r="B1174" s="140"/>
      <c r="C1174" s="140"/>
      <c r="D1174" s="140"/>
      <c r="E1174" s="57"/>
      <c r="F1174" s="57"/>
      <c r="G1174" s="57"/>
      <c r="H1174" s="57"/>
      <c r="I1174" s="57"/>
      <c r="J1174" s="57"/>
      <c r="K1174" s="57"/>
      <c r="L1174" s="57"/>
      <c r="M1174" s="57"/>
      <c r="N1174" s="57"/>
      <c r="O1174" s="57"/>
    </row>
    <row r="1175" spans="1:15" x14ac:dyDescent="0.3">
      <c r="A1175" s="56"/>
      <c r="B1175" s="140"/>
      <c r="C1175" s="140"/>
      <c r="D1175" s="140"/>
      <c r="E1175" s="57"/>
      <c r="F1175" s="57"/>
      <c r="G1175" s="57"/>
      <c r="H1175" s="57"/>
      <c r="I1175" s="57"/>
      <c r="J1175" s="57"/>
      <c r="K1175" s="57"/>
      <c r="L1175" s="57"/>
      <c r="M1175" s="57"/>
      <c r="N1175" s="57"/>
      <c r="O1175" s="57"/>
    </row>
    <row r="1176" spans="1:15" x14ac:dyDescent="0.3">
      <c r="A1176" s="56"/>
      <c r="B1176" s="140"/>
      <c r="C1176" s="140"/>
      <c r="D1176" s="140"/>
      <c r="E1176" s="57"/>
      <c r="F1176" s="57"/>
      <c r="G1176" s="57"/>
      <c r="H1176" s="57"/>
      <c r="I1176" s="57"/>
      <c r="J1176" s="57"/>
      <c r="K1176" s="57"/>
      <c r="L1176" s="57"/>
      <c r="M1176" s="57"/>
      <c r="N1176" s="57"/>
      <c r="O1176" s="57"/>
    </row>
    <row r="1177" spans="1:15" x14ac:dyDescent="0.3">
      <c r="A1177" s="56"/>
      <c r="B1177" s="140"/>
      <c r="C1177" s="140"/>
      <c r="D1177" s="140"/>
      <c r="E1177" s="57"/>
      <c r="F1177" s="57"/>
      <c r="G1177" s="57"/>
      <c r="H1177" s="57"/>
      <c r="I1177" s="57"/>
      <c r="J1177" s="57"/>
      <c r="K1177" s="57"/>
      <c r="L1177" s="57"/>
      <c r="M1177" s="57"/>
      <c r="N1177" s="57"/>
      <c r="O1177" s="57"/>
    </row>
    <row r="1178" spans="1:15" x14ac:dyDescent="0.3">
      <c r="A1178" s="56"/>
      <c r="B1178" s="140"/>
      <c r="C1178" s="140"/>
      <c r="D1178" s="140"/>
      <c r="E1178" s="57"/>
      <c r="F1178" s="57"/>
      <c r="G1178" s="57"/>
      <c r="H1178" s="57"/>
      <c r="I1178" s="57"/>
      <c r="J1178" s="57"/>
      <c r="K1178" s="57"/>
      <c r="L1178" s="57"/>
      <c r="M1178" s="57"/>
      <c r="N1178" s="57"/>
      <c r="O1178" s="57"/>
    </row>
    <row r="1179" spans="1:15" x14ac:dyDescent="0.3">
      <c r="A1179" s="56"/>
      <c r="B1179" s="140"/>
      <c r="C1179" s="140"/>
      <c r="D1179" s="140"/>
      <c r="E1179" s="57"/>
      <c r="F1179" s="57"/>
      <c r="G1179" s="57"/>
      <c r="H1179" s="57"/>
      <c r="I1179" s="57"/>
      <c r="J1179" s="57"/>
      <c r="K1179" s="57"/>
      <c r="L1179" s="57"/>
      <c r="M1179" s="57"/>
      <c r="N1179" s="57"/>
      <c r="O1179" s="57"/>
    </row>
    <row r="1180" spans="1:15" x14ac:dyDescent="0.3">
      <c r="A1180" s="56"/>
      <c r="B1180" s="140"/>
      <c r="C1180" s="140"/>
      <c r="D1180" s="140"/>
      <c r="E1180" s="57"/>
      <c r="F1180" s="57"/>
      <c r="G1180" s="57"/>
      <c r="H1180" s="57"/>
      <c r="I1180" s="57"/>
      <c r="J1180" s="57"/>
      <c r="K1180" s="57"/>
      <c r="L1180" s="57"/>
      <c r="M1180" s="57"/>
      <c r="N1180" s="57"/>
      <c r="O1180" s="57"/>
    </row>
    <row r="1181" spans="1:15" x14ac:dyDescent="0.3">
      <c r="A1181" s="56"/>
      <c r="B1181" s="140"/>
      <c r="C1181" s="140"/>
      <c r="D1181" s="140"/>
      <c r="E1181" s="57"/>
      <c r="F1181" s="57"/>
      <c r="G1181" s="57"/>
      <c r="H1181" s="57"/>
      <c r="I1181" s="57"/>
      <c r="J1181" s="57"/>
      <c r="K1181" s="57"/>
      <c r="L1181" s="57"/>
      <c r="M1181" s="57"/>
      <c r="N1181" s="57"/>
      <c r="O1181" s="57"/>
    </row>
    <row r="1182" spans="1:15" x14ac:dyDescent="0.3">
      <c r="A1182" s="56"/>
      <c r="B1182" s="140"/>
      <c r="C1182" s="140"/>
      <c r="D1182" s="140"/>
      <c r="E1182" s="57"/>
      <c r="F1182" s="57"/>
      <c r="G1182" s="57"/>
      <c r="H1182" s="57"/>
      <c r="I1182" s="57"/>
      <c r="J1182" s="57"/>
      <c r="K1182" s="57"/>
      <c r="L1182" s="57"/>
      <c r="M1182" s="57"/>
      <c r="N1182" s="57"/>
      <c r="O1182" s="57"/>
    </row>
    <row r="1183" spans="1:15" x14ac:dyDescent="0.3">
      <c r="A1183" s="56"/>
      <c r="B1183" s="140"/>
      <c r="C1183" s="140"/>
      <c r="D1183" s="140"/>
      <c r="E1183" s="57"/>
      <c r="F1183" s="57"/>
      <c r="G1183" s="57"/>
      <c r="H1183" s="57"/>
      <c r="I1183" s="57"/>
      <c r="J1183" s="57"/>
      <c r="K1183" s="57"/>
      <c r="L1183" s="57"/>
      <c r="M1183" s="57"/>
      <c r="N1183" s="57"/>
      <c r="O1183" s="57"/>
    </row>
    <row r="1184" spans="1:15" x14ac:dyDescent="0.3">
      <c r="A1184" s="56"/>
      <c r="B1184" s="140"/>
      <c r="C1184" s="140"/>
      <c r="D1184" s="140"/>
      <c r="E1184" s="57"/>
      <c r="F1184" s="57"/>
      <c r="G1184" s="57"/>
      <c r="H1184" s="57"/>
      <c r="I1184" s="57"/>
      <c r="J1184" s="57"/>
      <c r="K1184" s="57"/>
      <c r="L1184" s="57"/>
      <c r="M1184" s="57"/>
      <c r="N1184" s="57"/>
      <c r="O1184" s="57"/>
    </row>
    <row r="1185" spans="1:15" x14ac:dyDescent="0.3">
      <c r="A1185" s="56"/>
      <c r="B1185" s="140"/>
      <c r="C1185" s="140"/>
      <c r="D1185" s="140"/>
      <c r="E1185" s="57"/>
      <c r="F1185" s="57"/>
      <c r="G1185" s="57"/>
      <c r="H1185" s="57"/>
      <c r="I1185" s="57"/>
      <c r="J1185" s="57"/>
      <c r="K1185" s="57"/>
      <c r="L1185" s="57"/>
      <c r="M1185" s="57"/>
      <c r="N1185" s="57"/>
      <c r="O1185" s="57"/>
    </row>
    <row r="1186" spans="1:15" x14ac:dyDescent="0.3">
      <c r="A1186" s="56"/>
      <c r="B1186" s="140"/>
      <c r="C1186" s="140"/>
      <c r="D1186" s="140"/>
      <c r="E1186" s="57"/>
      <c r="F1186" s="57"/>
      <c r="G1186" s="57"/>
      <c r="H1186" s="57"/>
      <c r="I1186" s="57"/>
      <c r="J1186" s="57"/>
      <c r="K1186" s="57"/>
      <c r="L1186" s="57"/>
      <c r="M1186" s="57"/>
      <c r="N1186" s="57"/>
      <c r="O1186" s="57"/>
    </row>
    <row r="1187" spans="1:15" x14ac:dyDescent="0.3">
      <c r="A1187" s="56"/>
      <c r="B1187" s="140"/>
      <c r="C1187" s="140"/>
      <c r="D1187" s="140"/>
      <c r="E1187" s="57"/>
      <c r="F1187" s="57"/>
      <c r="G1187" s="57"/>
      <c r="H1187" s="57"/>
      <c r="I1187" s="57"/>
      <c r="J1187" s="57"/>
      <c r="K1187" s="57"/>
      <c r="L1187" s="57"/>
      <c r="M1187" s="57"/>
      <c r="N1187" s="57"/>
      <c r="O1187" s="57"/>
    </row>
    <row r="1188" spans="1:15" x14ac:dyDescent="0.3">
      <c r="A1188" s="56"/>
      <c r="B1188" s="140"/>
      <c r="C1188" s="140"/>
      <c r="D1188" s="140"/>
      <c r="E1188" s="57"/>
      <c r="F1188" s="57"/>
      <c r="G1188" s="57"/>
      <c r="H1188" s="57"/>
      <c r="I1188" s="57"/>
      <c r="J1188" s="57"/>
      <c r="K1188" s="57"/>
      <c r="L1188" s="57"/>
      <c r="M1188" s="57"/>
      <c r="N1188" s="57"/>
      <c r="O1188" s="57"/>
    </row>
    <row r="1189" spans="1:15" x14ac:dyDescent="0.3">
      <c r="A1189" s="56"/>
      <c r="B1189" s="140"/>
      <c r="C1189" s="140"/>
      <c r="D1189" s="140"/>
      <c r="E1189" s="57"/>
      <c r="F1189" s="57"/>
      <c r="G1189" s="57"/>
      <c r="H1189" s="57"/>
      <c r="I1189" s="57"/>
      <c r="J1189" s="57"/>
      <c r="K1189" s="57"/>
      <c r="L1189" s="57"/>
      <c r="M1189" s="57"/>
      <c r="N1189" s="57"/>
      <c r="O1189" s="57"/>
    </row>
    <row r="1190" spans="1:15" x14ac:dyDescent="0.3">
      <c r="A1190" s="56"/>
      <c r="B1190" s="140"/>
      <c r="C1190" s="140"/>
      <c r="D1190" s="140"/>
      <c r="E1190" s="57"/>
      <c r="F1190" s="57"/>
      <c r="G1190" s="57"/>
      <c r="H1190" s="57"/>
      <c r="I1190" s="57"/>
      <c r="J1190" s="57"/>
      <c r="K1190" s="57"/>
      <c r="L1190" s="57"/>
      <c r="M1190" s="57"/>
      <c r="N1190" s="57"/>
      <c r="O1190" s="57"/>
    </row>
    <row r="1191" spans="1:15" x14ac:dyDescent="0.3">
      <c r="A1191" s="56"/>
      <c r="B1191" s="140"/>
      <c r="C1191" s="140"/>
      <c r="D1191" s="140"/>
      <c r="E1191" s="57"/>
      <c r="F1191" s="57"/>
      <c r="G1191" s="57"/>
      <c r="H1191" s="57"/>
      <c r="I1191" s="57"/>
      <c r="J1191" s="57"/>
      <c r="K1191" s="57"/>
      <c r="L1191" s="57"/>
      <c r="M1191" s="57"/>
      <c r="N1191" s="57"/>
      <c r="O1191" s="57"/>
    </row>
    <row r="1192" spans="1:15" x14ac:dyDescent="0.3">
      <c r="A1192" s="56"/>
      <c r="B1192" s="140"/>
      <c r="C1192" s="140"/>
      <c r="D1192" s="140"/>
      <c r="E1192" s="57"/>
      <c r="F1192" s="57"/>
      <c r="G1192" s="57"/>
      <c r="H1192" s="57"/>
      <c r="I1192" s="57"/>
      <c r="J1192" s="57"/>
      <c r="K1192" s="57"/>
      <c r="L1192" s="57"/>
      <c r="M1192" s="57"/>
      <c r="N1192" s="57"/>
      <c r="O1192" s="57"/>
    </row>
    <row r="1193" spans="1:15" x14ac:dyDescent="0.3">
      <c r="A1193" s="56"/>
      <c r="B1193" s="140"/>
      <c r="C1193" s="140"/>
      <c r="D1193" s="140"/>
      <c r="E1193" s="57"/>
      <c r="F1193" s="57"/>
      <c r="G1193" s="57"/>
      <c r="H1193" s="57"/>
      <c r="I1193" s="57"/>
      <c r="J1193" s="57"/>
      <c r="K1193" s="57"/>
      <c r="L1193" s="57"/>
      <c r="M1193" s="57"/>
      <c r="N1193" s="57"/>
      <c r="O1193" s="57"/>
    </row>
    <row r="1194" spans="1:15" x14ac:dyDescent="0.3">
      <c r="A1194" s="56"/>
      <c r="B1194" s="140"/>
      <c r="C1194" s="140"/>
      <c r="D1194" s="140"/>
      <c r="E1194" s="57"/>
      <c r="F1194" s="57"/>
      <c r="G1194" s="57"/>
      <c r="H1194" s="57"/>
      <c r="I1194" s="57"/>
      <c r="J1194" s="57"/>
      <c r="K1194" s="57"/>
      <c r="L1194" s="57"/>
      <c r="M1194" s="57"/>
      <c r="N1194" s="57"/>
      <c r="O1194" s="57"/>
    </row>
    <row r="1195" spans="1:15" x14ac:dyDescent="0.3">
      <c r="A1195" s="56"/>
      <c r="B1195" s="140"/>
      <c r="C1195" s="140"/>
      <c r="D1195" s="140"/>
      <c r="E1195" s="57"/>
      <c r="F1195" s="57"/>
      <c r="G1195" s="57"/>
      <c r="H1195" s="57"/>
      <c r="I1195" s="57"/>
      <c r="J1195" s="57"/>
      <c r="K1195" s="57"/>
      <c r="L1195" s="57"/>
      <c r="M1195" s="57"/>
      <c r="N1195" s="57"/>
      <c r="O1195" s="57"/>
    </row>
    <row r="1196" spans="1:15" x14ac:dyDescent="0.3">
      <c r="A1196" s="56"/>
      <c r="B1196" s="140"/>
      <c r="C1196" s="140"/>
      <c r="D1196" s="140"/>
      <c r="E1196" s="57"/>
      <c r="F1196" s="57"/>
      <c r="G1196" s="57"/>
      <c r="H1196" s="57"/>
      <c r="I1196" s="57"/>
      <c r="J1196" s="57"/>
      <c r="K1196" s="57"/>
      <c r="L1196" s="57"/>
      <c r="M1196" s="57"/>
      <c r="N1196" s="57"/>
      <c r="O1196" s="57"/>
    </row>
    <row r="1197" spans="1:15" x14ac:dyDescent="0.3">
      <c r="A1197" s="56"/>
      <c r="B1197" s="140"/>
      <c r="C1197" s="140"/>
      <c r="D1197" s="140"/>
      <c r="E1197" s="57"/>
      <c r="F1197" s="57"/>
      <c r="G1197" s="57"/>
      <c r="H1197" s="57"/>
      <c r="I1197" s="57"/>
      <c r="J1197" s="57"/>
      <c r="K1197" s="57"/>
      <c r="L1197" s="57"/>
      <c r="M1197" s="57"/>
      <c r="N1197" s="57"/>
      <c r="O1197" s="57"/>
    </row>
    <row r="1198" spans="1:15" x14ac:dyDescent="0.3">
      <c r="A1198" s="56"/>
      <c r="B1198" s="140"/>
      <c r="C1198" s="140"/>
      <c r="D1198" s="140"/>
      <c r="E1198" s="57"/>
      <c r="F1198" s="57"/>
      <c r="G1198" s="57"/>
      <c r="H1198" s="57"/>
      <c r="I1198" s="57"/>
      <c r="J1198" s="57"/>
      <c r="K1198" s="57"/>
      <c r="L1198" s="57"/>
      <c r="M1198" s="57"/>
      <c r="N1198" s="57"/>
      <c r="O1198" s="57"/>
    </row>
    <row r="1199" spans="1:15" x14ac:dyDescent="0.3">
      <c r="A1199" s="56"/>
      <c r="B1199" s="140"/>
      <c r="C1199" s="140"/>
      <c r="D1199" s="140"/>
      <c r="E1199" s="57"/>
      <c r="F1199" s="57"/>
      <c r="G1199" s="57"/>
      <c r="H1199" s="57"/>
      <c r="I1199" s="57"/>
      <c r="J1199" s="57"/>
      <c r="K1199" s="57"/>
      <c r="L1199" s="57"/>
      <c r="M1199" s="57"/>
      <c r="N1199" s="57"/>
      <c r="O1199" s="57"/>
    </row>
    <row r="1200" spans="1:15" x14ac:dyDescent="0.3">
      <c r="A1200" s="56"/>
      <c r="B1200" s="140"/>
      <c r="C1200" s="140"/>
      <c r="D1200" s="140"/>
      <c r="E1200" s="57"/>
      <c r="F1200" s="57"/>
      <c r="G1200" s="57"/>
      <c r="H1200" s="57"/>
      <c r="I1200" s="57"/>
      <c r="J1200" s="57"/>
      <c r="K1200" s="57"/>
      <c r="L1200" s="57"/>
      <c r="M1200" s="57"/>
      <c r="N1200" s="57"/>
      <c r="O1200" s="57"/>
    </row>
    <row r="1201" spans="1:15" x14ac:dyDescent="0.3">
      <c r="A1201" s="56"/>
      <c r="B1201" s="140"/>
      <c r="C1201" s="140"/>
      <c r="D1201" s="140"/>
      <c r="E1201" s="57"/>
      <c r="F1201" s="57"/>
      <c r="G1201" s="57"/>
      <c r="H1201" s="57"/>
      <c r="I1201" s="57"/>
      <c r="J1201" s="57"/>
      <c r="K1201" s="57"/>
      <c r="L1201" s="57"/>
      <c r="M1201" s="57"/>
      <c r="N1201" s="57"/>
      <c r="O1201" s="57"/>
    </row>
    <row r="1202" spans="1:15" x14ac:dyDescent="0.3">
      <c r="A1202" s="56"/>
      <c r="B1202" s="140"/>
      <c r="C1202" s="140"/>
      <c r="D1202" s="140"/>
      <c r="E1202" s="57"/>
      <c r="F1202" s="57"/>
      <c r="G1202" s="57"/>
      <c r="H1202" s="57"/>
      <c r="I1202" s="57"/>
      <c r="J1202" s="57"/>
      <c r="K1202" s="57"/>
      <c r="L1202" s="57"/>
      <c r="M1202" s="57"/>
      <c r="N1202" s="57"/>
      <c r="O1202" s="57"/>
    </row>
    <row r="1203" spans="1:15" x14ac:dyDescent="0.3">
      <c r="A1203" s="56"/>
      <c r="B1203" s="140"/>
      <c r="C1203" s="140"/>
      <c r="D1203" s="140"/>
      <c r="E1203" s="57"/>
      <c r="F1203" s="57"/>
      <c r="G1203" s="57"/>
      <c r="H1203" s="57"/>
      <c r="I1203" s="57"/>
      <c r="J1203" s="57"/>
      <c r="K1203" s="57"/>
      <c r="L1203" s="57"/>
      <c r="M1203" s="57"/>
      <c r="N1203" s="57"/>
      <c r="O1203" s="57"/>
    </row>
    <row r="1204" spans="1:15" x14ac:dyDescent="0.3">
      <c r="A1204" s="56"/>
      <c r="B1204" s="140"/>
      <c r="C1204" s="140"/>
      <c r="D1204" s="140"/>
      <c r="E1204" s="57"/>
      <c r="F1204" s="57"/>
      <c r="G1204" s="57"/>
      <c r="H1204" s="57"/>
      <c r="I1204" s="57"/>
      <c r="J1204" s="57"/>
      <c r="K1204" s="57"/>
      <c r="L1204" s="57"/>
      <c r="M1204" s="57"/>
      <c r="N1204" s="57"/>
      <c r="O1204" s="57"/>
    </row>
    <row r="1205" spans="1:15" x14ac:dyDescent="0.3">
      <c r="A1205" s="56"/>
      <c r="B1205" s="140"/>
      <c r="C1205" s="140"/>
      <c r="D1205" s="140"/>
      <c r="E1205" s="57"/>
      <c r="F1205" s="57"/>
      <c r="G1205" s="57"/>
      <c r="H1205" s="57"/>
      <c r="I1205" s="57"/>
      <c r="J1205" s="57"/>
      <c r="K1205" s="57"/>
      <c r="L1205" s="57"/>
      <c r="M1205" s="57"/>
      <c r="N1205" s="57"/>
      <c r="O1205" s="57"/>
    </row>
    <row r="1206" spans="1:15" x14ac:dyDescent="0.3">
      <c r="A1206" s="56"/>
      <c r="B1206" s="140"/>
      <c r="C1206" s="140"/>
      <c r="D1206" s="140"/>
      <c r="E1206" s="57"/>
      <c r="F1206" s="57"/>
      <c r="G1206" s="57"/>
      <c r="H1206" s="57"/>
      <c r="I1206" s="57"/>
      <c r="J1206" s="57"/>
      <c r="K1206" s="57"/>
      <c r="L1206" s="57"/>
      <c r="M1206" s="57"/>
      <c r="N1206" s="57"/>
      <c r="O1206" s="57"/>
    </row>
    <row r="1207" spans="1:15" x14ac:dyDescent="0.3">
      <c r="A1207" s="56"/>
      <c r="B1207" s="140"/>
      <c r="C1207" s="140"/>
      <c r="D1207" s="140"/>
      <c r="E1207" s="57"/>
      <c r="F1207" s="57"/>
      <c r="G1207" s="57"/>
      <c r="H1207" s="57"/>
      <c r="I1207" s="57"/>
      <c r="J1207" s="57"/>
      <c r="K1207" s="57"/>
      <c r="L1207" s="57"/>
      <c r="M1207" s="57"/>
      <c r="N1207" s="57"/>
      <c r="O1207" s="57"/>
    </row>
    <row r="1208" spans="1:15" x14ac:dyDescent="0.3">
      <c r="A1208" s="56"/>
      <c r="B1208" s="140"/>
      <c r="C1208" s="140"/>
      <c r="D1208" s="140"/>
      <c r="E1208" s="57"/>
      <c r="F1208" s="57"/>
      <c r="G1208" s="57"/>
      <c r="H1208" s="57"/>
      <c r="I1208" s="57"/>
      <c r="J1208" s="57"/>
      <c r="K1208" s="57"/>
      <c r="L1208" s="57"/>
      <c r="M1208" s="57"/>
      <c r="N1208" s="57"/>
      <c r="O1208" s="57"/>
    </row>
    <row r="1209" spans="1:15" x14ac:dyDescent="0.3">
      <c r="A1209" s="56"/>
      <c r="B1209" s="140"/>
      <c r="C1209" s="140"/>
      <c r="D1209" s="140"/>
      <c r="E1209" s="57"/>
      <c r="F1209" s="57"/>
      <c r="G1209" s="57"/>
      <c r="H1209" s="57"/>
      <c r="I1209" s="57"/>
      <c r="J1209" s="57"/>
      <c r="K1209" s="57"/>
      <c r="L1209" s="57"/>
      <c r="M1209" s="57"/>
      <c r="N1209" s="57"/>
      <c r="O1209" s="57"/>
    </row>
    <row r="1210" spans="1:15" x14ac:dyDescent="0.3">
      <c r="A1210" s="56"/>
      <c r="B1210" s="140"/>
      <c r="C1210" s="140"/>
      <c r="D1210" s="140"/>
      <c r="E1210" s="57"/>
      <c r="F1210" s="57"/>
      <c r="G1210" s="57"/>
      <c r="H1210" s="57"/>
      <c r="I1210" s="57"/>
      <c r="J1210" s="57"/>
      <c r="K1210" s="57"/>
      <c r="L1210" s="57"/>
      <c r="M1210" s="57"/>
      <c r="N1210" s="57"/>
      <c r="O1210" s="57"/>
    </row>
    <row r="1211" spans="1:15" x14ac:dyDescent="0.3">
      <c r="A1211" s="56"/>
      <c r="B1211" s="140"/>
      <c r="C1211" s="140"/>
      <c r="D1211" s="140"/>
      <c r="E1211" s="57"/>
      <c r="F1211" s="57"/>
      <c r="G1211" s="57"/>
      <c r="H1211" s="57"/>
      <c r="I1211" s="57"/>
      <c r="J1211" s="57"/>
      <c r="K1211" s="57"/>
      <c r="L1211" s="57"/>
      <c r="M1211" s="57"/>
      <c r="N1211" s="57"/>
      <c r="O1211" s="57"/>
    </row>
    <row r="1212" spans="1:15" x14ac:dyDescent="0.3">
      <c r="A1212" s="56"/>
      <c r="B1212" s="140"/>
      <c r="C1212" s="140"/>
      <c r="D1212" s="140"/>
      <c r="E1212" s="57"/>
      <c r="F1212" s="57"/>
      <c r="G1212" s="57"/>
      <c r="H1212" s="57"/>
      <c r="I1212" s="57"/>
      <c r="J1212" s="57"/>
      <c r="K1212" s="57"/>
      <c r="L1212" s="57"/>
      <c r="M1212" s="57"/>
      <c r="N1212" s="57"/>
      <c r="O1212" s="57"/>
    </row>
    <row r="1213" spans="1:15" x14ac:dyDescent="0.3">
      <c r="A1213" s="56"/>
      <c r="B1213" s="140"/>
      <c r="C1213" s="140"/>
      <c r="D1213" s="140"/>
      <c r="E1213" s="57"/>
      <c r="F1213" s="57"/>
      <c r="G1213" s="57"/>
      <c r="H1213" s="57"/>
      <c r="I1213" s="57"/>
      <c r="J1213" s="57"/>
      <c r="K1213" s="57"/>
      <c r="L1213" s="57"/>
      <c r="M1213" s="57"/>
      <c r="N1213" s="57"/>
      <c r="O1213" s="57"/>
    </row>
    <row r="1214" spans="1:15" x14ac:dyDescent="0.3">
      <c r="A1214" s="56"/>
      <c r="B1214" s="140"/>
      <c r="C1214" s="140"/>
      <c r="D1214" s="140"/>
      <c r="E1214" s="57"/>
      <c r="F1214" s="57"/>
      <c r="G1214" s="57"/>
      <c r="H1214" s="57"/>
      <c r="I1214" s="57"/>
      <c r="J1214" s="57"/>
      <c r="K1214" s="57"/>
      <c r="L1214" s="57"/>
      <c r="M1214" s="57"/>
      <c r="N1214" s="57"/>
      <c r="O1214" s="57"/>
    </row>
    <row r="1215" spans="1:15" x14ac:dyDescent="0.3">
      <c r="A1215" s="56"/>
      <c r="B1215" s="140"/>
      <c r="C1215" s="140"/>
      <c r="D1215" s="140"/>
      <c r="E1215" s="57"/>
      <c r="F1215" s="57"/>
      <c r="G1215" s="57"/>
      <c r="H1215" s="57"/>
      <c r="I1215" s="57"/>
      <c r="J1215" s="57"/>
      <c r="K1215" s="57"/>
      <c r="L1215" s="57"/>
      <c r="M1215" s="57"/>
      <c r="N1215" s="57"/>
      <c r="O1215" s="57"/>
    </row>
    <row r="1216" spans="1:15" x14ac:dyDescent="0.3">
      <c r="A1216" s="56"/>
      <c r="B1216" s="140"/>
      <c r="C1216" s="140"/>
      <c r="D1216" s="140"/>
      <c r="E1216" s="57"/>
      <c r="F1216" s="57"/>
      <c r="G1216" s="57"/>
      <c r="H1216" s="57"/>
      <c r="I1216" s="57"/>
      <c r="J1216" s="57"/>
      <c r="K1216" s="57"/>
      <c r="L1216" s="57"/>
      <c r="M1216" s="57"/>
      <c r="N1216" s="57"/>
      <c r="O1216" s="57"/>
    </row>
    <row r="1217" spans="1:15" x14ac:dyDescent="0.3">
      <c r="A1217" s="56"/>
      <c r="B1217" s="140"/>
      <c r="C1217" s="140"/>
      <c r="D1217" s="140"/>
      <c r="E1217" s="57"/>
      <c r="F1217" s="57"/>
      <c r="G1217" s="57"/>
      <c r="H1217" s="57"/>
      <c r="I1217" s="57"/>
      <c r="J1217" s="57"/>
      <c r="K1217" s="57"/>
      <c r="L1217" s="57"/>
      <c r="M1217" s="57"/>
      <c r="N1217" s="57"/>
      <c r="O1217" s="57"/>
    </row>
    <row r="1218" spans="1:15" x14ac:dyDescent="0.3">
      <c r="A1218" s="56"/>
      <c r="B1218" s="140"/>
      <c r="C1218" s="140"/>
      <c r="D1218" s="140"/>
      <c r="E1218" s="57"/>
      <c r="F1218" s="57"/>
      <c r="G1218" s="57"/>
      <c r="H1218" s="57"/>
      <c r="I1218" s="57"/>
      <c r="J1218" s="57"/>
      <c r="K1218" s="57"/>
      <c r="L1218" s="57"/>
      <c r="M1218" s="57"/>
      <c r="N1218" s="57"/>
      <c r="O1218" s="57"/>
    </row>
    <row r="1219" spans="1:15" x14ac:dyDescent="0.3">
      <c r="A1219" s="56"/>
      <c r="B1219" s="140"/>
      <c r="C1219" s="140"/>
      <c r="D1219" s="140"/>
      <c r="E1219" s="57"/>
      <c r="F1219" s="57"/>
      <c r="G1219" s="57"/>
      <c r="H1219" s="57"/>
      <c r="I1219" s="57"/>
      <c r="J1219" s="57"/>
      <c r="K1219" s="57"/>
      <c r="L1219" s="57"/>
      <c r="M1219" s="57"/>
      <c r="N1219" s="57"/>
      <c r="O1219" s="57"/>
    </row>
    <row r="1220" spans="1:15" x14ac:dyDescent="0.3">
      <c r="A1220" s="56"/>
      <c r="B1220" s="140"/>
      <c r="C1220" s="140"/>
      <c r="D1220" s="140"/>
      <c r="E1220" s="57"/>
      <c r="F1220" s="57"/>
      <c r="G1220" s="57"/>
      <c r="H1220" s="57"/>
      <c r="I1220" s="57"/>
      <c r="J1220" s="57"/>
      <c r="K1220" s="57"/>
      <c r="L1220" s="57"/>
      <c r="M1220" s="57"/>
      <c r="N1220" s="57"/>
      <c r="O1220" s="57"/>
    </row>
    <row r="1221" spans="1:15" x14ac:dyDescent="0.3">
      <c r="A1221" s="56"/>
      <c r="B1221" s="140"/>
      <c r="C1221" s="140"/>
      <c r="D1221" s="140"/>
      <c r="E1221" s="57"/>
      <c r="F1221" s="57"/>
      <c r="G1221" s="57"/>
      <c r="H1221" s="57"/>
      <c r="I1221" s="57"/>
      <c r="J1221" s="57"/>
      <c r="K1221" s="57"/>
      <c r="L1221" s="57"/>
      <c r="M1221" s="57"/>
      <c r="N1221" s="57"/>
      <c r="O1221" s="57"/>
    </row>
    <row r="1222" spans="1:15" x14ac:dyDescent="0.3">
      <c r="A1222" s="56"/>
      <c r="B1222" s="140"/>
      <c r="C1222" s="140"/>
      <c r="D1222" s="140"/>
      <c r="E1222" s="57"/>
      <c r="F1222" s="57"/>
      <c r="G1222" s="57"/>
      <c r="H1222" s="57"/>
      <c r="I1222" s="57"/>
      <c r="J1222" s="57"/>
      <c r="K1222" s="57"/>
      <c r="L1222" s="57"/>
      <c r="M1222" s="57"/>
      <c r="N1222" s="57"/>
      <c r="O1222" s="57"/>
    </row>
    <row r="1223" spans="1:15" x14ac:dyDescent="0.3">
      <c r="A1223" s="56"/>
      <c r="B1223" s="140"/>
      <c r="C1223" s="140"/>
      <c r="D1223" s="140"/>
      <c r="E1223" s="57"/>
      <c r="F1223" s="57"/>
      <c r="G1223" s="57"/>
      <c r="H1223" s="57"/>
      <c r="I1223" s="57"/>
      <c r="J1223" s="57"/>
      <c r="K1223" s="57"/>
      <c r="L1223" s="57"/>
      <c r="M1223" s="57"/>
      <c r="N1223" s="57"/>
      <c r="O1223" s="57"/>
    </row>
    <row r="1224" spans="1:15" x14ac:dyDescent="0.3">
      <c r="A1224" s="56"/>
      <c r="B1224" s="140"/>
      <c r="C1224" s="140"/>
      <c r="D1224" s="140"/>
      <c r="E1224" s="57"/>
      <c r="F1224" s="57"/>
      <c r="G1224" s="57"/>
      <c r="H1224" s="57"/>
      <c r="I1224" s="57"/>
      <c r="J1224" s="57"/>
      <c r="K1224" s="57"/>
      <c r="L1224" s="57"/>
      <c r="M1224" s="57"/>
      <c r="N1224" s="57"/>
      <c r="O1224" s="57"/>
    </row>
    <row r="1225" spans="1:15" x14ac:dyDescent="0.3">
      <c r="A1225" s="56"/>
      <c r="B1225" s="140"/>
      <c r="C1225" s="140"/>
      <c r="D1225" s="140"/>
      <c r="E1225" s="57"/>
      <c r="F1225" s="57"/>
      <c r="G1225" s="57"/>
      <c r="H1225" s="57"/>
      <c r="I1225" s="57"/>
      <c r="J1225" s="57"/>
      <c r="K1225" s="57"/>
      <c r="L1225" s="57"/>
      <c r="M1225" s="57"/>
      <c r="N1225" s="57"/>
      <c r="O1225" s="57"/>
    </row>
    <row r="1226" spans="1:15" x14ac:dyDescent="0.3">
      <c r="A1226" s="56"/>
      <c r="B1226" s="140"/>
      <c r="C1226" s="140"/>
      <c r="D1226" s="140"/>
      <c r="E1226" s="57"/>
      <c r="F1226" s="57"/>
      <c r="G1226" s="57"/>
      <c r="H1226" s="57"/>
      <c r="I1226" s="57"/>
      <c r="J1226" s="57"/>
      <c r="K1226" s="57"/>
      <c r="L1226" s="57"/>
      <c r="M1226" s="57"/>
      <c r="N1226" s="57"/>
      <c r="O1226" s="57"/>
    </row>
    <row r="1227" spans="1:15" x14ac:dyDescent="0.3">
      <c r="A1227" s="56"/>
      <c r="B1227" s="140"/>
      <c r="C1227" s="140"/>
      <c r="D1227" s="140"/>
      <c r="E1227" s="57"/>
      <c r="F1227" s="57"/>
      <c r="G1227" s="57"/>
      <c r="H1227" s="57"/>
      <c r="I1227" s="57"/>
      <c r="J1227" s="57"/>
      <c r="K1227" s="57"/>
      <c r="L1227" s="57"/>
      <c r="M1227" s="57"/>
      <c r="N1227" s="57"/>
      <c r="O1227" s="57"/>
    </row>
    <row r="1228" spans="1:15" x14ac:dyDescent="0.3">
      <c r="A1228" s="56"/>
      <c r="B1228" s="140"/>
      <c r="C1228" s="140"/>
      <c r="D1228" s="140"/>
      <c r="E1228" s="57"/>
      <c r="F1228" s="57"/>
      <c r="G1228" s="57"/>
      <c r="H1228" s="57"/>
      <c r="I1228" s="57"/>
      <c r="J1228" s="57"/>
      <c r="K1228" s="57"/>
      <c r="L1228" s="57"/>
      <c r="M1228" s="57"/>
      <c r="N1228" s="57"/>
      <c r="O1228" s="57"/>
    </row>
    <row r="1229" spans="1:15" x14ac:dyDescent="0.3">
      <c r="A1229" s="56"/>
      <c r="B1229" s="140"/>
      <c r="C1229" s="140"/>
      <c r="D1229" s="140"/>
      <c r="E1229" s="57"/>
      <c r="F1229" s="57"/>
      <c r="G1229" s="57"/>
      <c r="H1229" s="57"/>
      <c r="I1229" s="57"/>
      <c r="J1229" s="57"/>
      <c r="K1229" s="57"/>
      <c r="L1229" s="57"/>
      <c r="M1229" s="57"/>
      <c r="N1229" s="57"/>
      <c r="O1229" s="57"/>
    </row>
    <row r="1230" spans="1:15" x14ac:dyDescent="0.3">
      <c r="A1230" s="56"/>
      <c r="B1230" s="140"/>
      <c r="C1230" s="140"/>
      <c r="D1230" s="140"/>
      <c r="E1230" s="57"/>
      <c r="F1230" s="57"/>
      <c r="G1230" s="57"/>
      <c r="H1230" s="57"/>
      <c r="I1230" s="57"/>
      <c r="J1230" s="57"/>
      <c r="K1230" s="57"/>
      <c r="L1230" s="57"/>
      <c r="M1230" s="57"/>
      <c r="N1230" s="57"/>
      <c r="O1230" s="57"/>
    </row>
    <row r="1231" spans="1:15" x14ac:dyDescent="0.3">
      <c r="A1231" s="56"/>
      <c r="B1231" s="140"/>
      <c r="C1231" s="140"/>
      <c r="D1231" s="140"/>
      <c r="E1231" s="57"/>
      <c r="F1231" s="57"/>
      <c r="G1231" s="57"/>
      <c r="H1231" s="57"/>
      <c r="I1231" s="57"/>
      <c r="J1231" s="57"/>
      <c r="K1231" s="57"/>
      <c r="L1231" s="57"/>
      <c r="M1231" s="57"/>
      <c r="N1231" s="57"/>
      <c r="O1231" s="57"/>
    </row>
    <row r="1232" spans="1:15" x14ac:dyDescent="0.3">
      <c r="A1232" s="56"/>
      <c r="B1232" s="140"/>
      <c r="C1232" s="140"/>
      <c r="D1232" s="140"/>
      <c r="E1232" s="57"/>
      <c r="F1232" s="57"/>
      <c r="G1232" s="57"/>
      <c r="H1232" s="57"/>
      <c r="I1232" s="57"/>
      <c r="J1232" s="57"/>
      <c r="K1232" s="57"/>
      <c r="L1232" s="57"/>
      <c r="M1232" s="57"/>
      <c r="N1232" s="57"/>
      <c r="O1232" s="57"/>
    </row>
    <row r="1233" spans="1:15" x14ac:dyDescent="0.3">
      <c r="A1233" s="56"/>
      <c r="B1233" s="140"/>
      <c r="C1233" s="140"/>
      <c r="D1233" s="140"/>
      <c r="E1233" s="57"/>
      <c r="F1233" s="57"/>
      <c r="G1233" s="57"/>
      <c r="H1233" s="57"/>
      <c r="I1233" s="57"/>
      <c r="J1233" s="57"/>
      <c r="K1233" s="57"/>
      <c r="L1233" s="57"/>
      <c r="M1233" s="57"/>
      <c r="N1233" s="57"/>
      <c r="O1233" s="57"/>
    </row>
    <row r="1234" spans="1:15" x14ac:dyDescent="0.3">
      <c r="A1234" s="56"/>
      <c r="B1234" s="140"/>
      <c r="C1234" s="140"/>
      <c r="D1234" s="140"/>
      <c r="E1234" s="57"/>
      <c r="F1234" s="57"/>
      <c r="G1234" s="57"/>
      <c r="H1234" s="57"/>
      <c r="I1234" s="57"/>
      <c r="J1234" s="57"/>
      <c r="K1234" s="57"/>
      <c r="L1234" s="57"/>
      <c r="M1234" s="57"/>
      <c r="N1234" s="57"/>
      <c r="O1234" s="57"/>
    </row>
    <row r="1235" spans="1:15" x14ac:dyDescent="0.3">
      <c r="A1235" s="56"/>
      <c r="B1235" s="140"/>
      <c r="C1235" s="140"/>
      <c r="D1235" s="140"/>
      <c r="E1235" s="57"/>
      <c r="F1235" s="57"/>
      <c r="G1235" s="57"/>
      <c r="H1235" s="57"/>
      <c r="I1235" s="57"/>
      <c r="J1235" s="57"/>
      <c r="K1235" s="57"/>
      <c r="L1235" s="57"/>
      <c r="M1235" s="57"/>
      <c r="N1235" s="57"/>
      <c r="O1235" s="57"/>
    </row>
    <row r="1236" spans="1:15" x14ac:dyDescent="0.3">
      <c r="A1236" s="56"/>
      <c r="B1236" s="140"/>
      <c r="C1236" s="140"/>
      <c r="D1236" s="140"/>
      <c r="E1236" s="57"/>
      <c r="F1236" s="57"/>
      <c r="G1236" s="57"/>
      <c r="H1236" s="57"/>
      <c r="I1236" s="57"/>
      <c r="J1236" s="57"/>
      <c r="K1236" s="57"/>
      <c r="L1236" s="57"/>
      <c r="M1236" s="57"/>
      <c r="N1236" s="57"/>
      <c r="O1236" s="57"/>
    </row>
    <row r="1237" spans="1:15" x14ac:dyDescent="0.3">
      <c r="A1237" s="56"/>
      <c r="B1237" s="140"/>
      <c r="C1237" s="140"/>
      <c r="D1237" s="140"/>
      <c r="E1237" s="57"/>
      <c r="F1237" s="57"/>
      <c r="G1237" s="57"/>
      <c r="H1237" s="57"/>
      <c r="I1237" s="57"/>
      <c r="J1237" s="57"/>
      <c r="K1237" s="57"/>
      <c r="L1237" s="57"/>
      <c r="M1237" s="57"/>
      <c r="N1237" s="57"/>
      <c r="O1237" s="57"/>
    </row>
    <row r="1238" spans="1:15" x14ac:dyDescent="0.3">
      <c r="A1238" s="56"/>
      <c r="B1238" s="140"/>
      <c r="C1238" s="140"/>
      <c r="D1238" s="140"/>
      <c r="E1238" s="57"/>
      <c r="F1238" s="57"/>
      <c r="G1238" s="57"/>
      <c r="H1238" s="57"/>
      <c r="I1238" s="57"/>
      <c r="J1238" s="57"/>
      <c r="K1238" s="57"/>
      <c r="L1238" s="57"/>
      <c r="M1238" s="57"/>
      <c r="N1238" s="57"/>
      <c r="O1238" s="57"/>
    </row>
    <row r="1239" spans="1:15" x14ac:dyDescent="0.3">
      <c r="A1239" s="56"/>
      <c r="B1239" s="140"/>
      <c r="C1239" s="140"/>
      <c r="D1239" s="140"/>
      <c r="E1239" s="57"/>
      <c r="F1239" s="57"/>
      <c r="G1239" s="57"/>
      <c r="H1239" s="57"/>
      <c r="I1239" s="57"/>
      <c r="J1239" s="57"/>
      <c r="K1239" s="57"/>
      <c r="L1239" s="57"/>
      <c r="M1239" s="57"/>
      <c r="N1239" s="57"/>
      <c r="O1239" s="57"/>
    </row>
    <row r="1240" spans="1:15" x14ac:dyDescent="0.3">
      <c r="A1240" s="56"/>
      <c r="B1240" s="140"/>
      <c r="C1240" s="140"/>
      <c r="D1240" s="140"/>
      <c r="E1240" s="57"/>
      <c r="F1240" s="57"/>
      <c r="G1240" s="57"/>
      <c r="H1240" s="57"/>
      <c r="I1240" s="57"/>
      <c r="J1240" s="57"/>
      <c r="K1240" s="57"/>
      <c r="L1240" s="57"/>
      <c r="M1240" s="57"/>
      <c r="N1240" s="57"/>
      <c r="O1240" s="57"/>
    </row>
    <row r="1241" spans="1:15" x14ac:dyDescent="0.3">
      <c r="A1241" s="56"/>
      <c r="B1241" s="140"/>
      <c r="C1241" s="140"/>
      <c r="D1241" s="140"/>
      <c r="E1241" s="57"/>
      <c r="F1241" s="57"/>
      <c r="G1241" s="57"/>
      <c r="H1241" s="57"/>
      <c r="I1241" s="57"/>
      <c r="J1241" s="57"/>
      <c r="K1241" s="57"/>
      <c r="L1241" s="57"/>
      <c r="M1241" s="57"/>
      <c r="N1241" s="57"/>
      <c r="O1241" s="57"/>
    </row>
    <row r="1242" spans="1:15" x14ac:dyDescent="0.3">
      <c r="A1242" s="56"/>
      <c r="B1242" s="140"/>
      <c r="C1242" s="140"/>
      <c r="D1242" s="140"/>
      <c r="E1242" s="57"/>
      <c r="F1242" s="57"/>
      <c r="G1242" s="57"/>
      <c r="H1242" s="57"/>
      <c r="I1242" s="57"/>
      <c r="J1242" s="57"/>
      <c r="K1242" s="57"/>
      <c r="L1242" s="57"/>
      <c r="M1242" s="57"/>
      <c r="N1242" s="57"/>
      <c r="O1242" s="57"/>
    </row>
    <row r="1243" spans="1:15" x14ac:dyDescent="0.3">
      <c r="A1243" s="56"/>
      <c r="B1243" s="140"/>
      <c r="C1243" s="140"/>
      <c r="D1243" s="140"/>
      <c r="E1243" s="57"/>
      <c r="F1243" s="57"/>
      <c r="G1243" s="57"/>
      <c r="H1243" s="57"/>
      <c r="I1243" s="57"/>
      <c r="J1243" s="57"/>
      <c r="K1243" s="57"/>
      <c r="L1243" s="57"/>
      <c r="M1243" s="57"/>
      <c r="N1243" s="57"/>
      <c r="O1243" s="57"/>
    </row>
    <row r="1244" spans="1:15" x14ac:dyDescent="0.3">
      <c r="A1244" s="56"/>
      <c r="B1244" s="140"/>
      <c r="C1244" s="140"/>
      <c r="D1244" s="140"/>
      <c r="E1244" s="57"/>
      <c r="F1244" s="57"/>
      <c r="G1244" s="57"/>
      <c r="H1244" s="57"/>
      <c r="I1244" s="57"/>
      <c r="J1244" s="57"/>
      <c r="K1244" s="57"/>
      <c r="L1244" s="57"/>
      <c r="M1244" s="57"/>
      <c r="N1244" s="57"/>
      <c r="O1244" s="57"/>
    </row>
    <row r="1245" spans="1:15" x14ac:dyDescent="0.3">
      <c r="A1245" s="56"/>
      <c r="B1245" s="140"/>
      <c r="C1245" s="140"/>
      <c r="D1245" s="140"/>
      <c r="E1245" s="57"/>
      <c r="F1245" s="57"/>
      <c r="G1245" s="57"/>
      <c r="H1245" s="57"/>
      <c r="I1245" s="57"/>
      <c r="J1245" s="57"/>
      <c r="K1245" s="57"/>
      <c r="L1245" s="57"/>
      <c r="M1245" s="57"/>
      <c r="N1245" s="57"/>
      <c r="O1245" s="57"/>
    </row>
    <row r="1246" spans="1:15" x14ac:dyDescent="0.3">
      <c r="A1246" s="56"/>
      <c r="B1246" s="140"/>
      <c r="C1246" s="140"/>
      <c r="D1246" s="140"/>
      <c r="E1246" s="57"/>
      <c r="F1246" s="57"/>
      <c r="G1246" s="57"/>
      <c r="H1246" s="57"/>
      <c r="I1246" s="57"/>
      <c r="J1246" s="57"/>
      <c r="K1246" s="57"/>
      <c r="L1246" s="57"/>
      <c r="M1246" s="57"/>
      <c r="N1246" s="57"/>
      <c r="O1246" s="57"/>
    </row>
    <row r="1247" spans="1:15" x14ac:dyDescent="0.3">
      <c r="A1247" s="56"/>
      <c r="B1247" s="140"/>
      <c r="C1247" s="140"/>
      <c r="D1247" s="140"/>
      <c r="E1247" s="57"/>
      <c r="F1247" s="57"/>
      <c r="G1247" s="57"/>
      <c r="H1247" s="57"/>
      <c r="I1247" s="57"/>
      <c r="J1247" s="57"/>
      <c r="K1247" s="57"/>
      <c r="L1247" s="57"/>
      <c r="M1247" s="57"/>
      <c r="N1247" s="57"/>
      <c r="O1247" s="57"/>
    </row>
    <row r="1248" spans="1:15" x14ac:dyDescent="0.3">
      <c r="A1248" s="56"/>
      <c r="B1248" s="140"/>
      <c r="C1248" s="140"/>
      <c r="D1248" s="140"/>
      <c r="E1248" s="57"/>
      <c r="F1248" s="57"/>
      <c r="G1248" s="57"/>
      <c r="H1248" s="57"/>
      <c r="I1248" s="57"/>
      <c r="J1248" s="57"/>
      <c r="K1248" s="57"/>
      <c r="L1248" s="57"/>
      <c r="M1248" s="57"/>
      <c r="N1248" s="57"/>
      <c r="O1248" s="57"/>
    </row>
    <row r="1249" spans="1:15" x14ac:dyDescent="0.3">
      <c r="A1249" s="56"/>
      <c r="B1249" s="140"/>
      <c r="C1249" s="140"/>
      <c r="D1249" s="140"/>
      <c r="E1249" s="57"/>
      <c r="F1249" s="57"/>
      <c r="G1249" s="57"/>
      <c r="H1249" s="57"/>
      <c r="I1249" s="57"/>
      <c r="J1249" s="57"/>
      <c r="K1249" s="57"/>
      <c r="L1249" s="57"/>
      <c r="M1249" s="57"/>
      <c r="N1249" s="57"/>
      <c r="O1249" s="57"/>
    </row>
    <row r="1250" spans="1:15" x14ac:dyDescent="0.3">
      <c r="A1250" s="56"/>
      <c r="B1250" s="140"/>
      <c r="C1250" s="140"/>
      <c r="D1250" s="140"/>
      <c r="E1250" s="57"/>
      <c r="F1250" s="57"/>
      <c r="G1250" s="57"/>
      <c r="H1250" s="57"/>
      <c r="I1250" s="57"/>
      <c r="J1250" s="57"/>
      <c r="K1250" s="57"/>
      <c r="L1250" s="57"/>
      <c r="M1250" s="57"/>
      <c r="N1250" s="57"/>
      <c r="O1250" s="57"/>
    </row>
    <row r="1251" spans="1:15" x14ac:dyDescent="0.3">
      <c r="A1251" s="56"/>
      <c r="B1251" s="140"/>
      <c r="C1251" s="140"/>
      <c r="D1251" s="140"/>
      <c r="E1251" s="57"/>
      <c r="F1251" s="57"/>
      <c r="G1251" s="57"/>
      <c r="H1251" s="57"/>
      <c r="I1251" s="57"/>
      <c r="J1251" s="57"/>
      <c r="K1251" s="57"/>
      <c r="L1251" s="57"/>
      <c r="M1251" s="57"/>
      <c r="N1251" s="57"/>
      <c r="O1251" s="57"/>
    </row>
    <row r="1252" spans="1:15" x14ac:dyDescent="0.3">
      <c r="A1252" s="56"/>
      <c r="B1252" s="140"/>
      <c r="C1252" s="140"/>
      <c r="D1252" s="140"/>
      <c r="E1252" s="57"/>
      <c r="F1252" s="57"/>
      <c r="G1252" s="57"/>
      <c r="H1252" s="57"/>
      <c r="I1252" s="57"/>
      <c r="J1252" s="57"/>
      <c r="K1252" s="57"/>
      <c r="L1252" s="57"/>
      <c r="M1252" s="57"/>
      <c r="N1252" s="57"/>
      <c r="O1252" s="57"/>
    </row>
    <row r="1253" spans="1:15" x14ac:dyDescent="0.3">
      <c r="A1253" s="56"/>
      <c r="B1253" s="140"/>
      <c r="C1253" s="140"/>
      <c r="D1253" s="140"/>
      <c r="E1253" s="57"/>
      <c r="F1253" s="57"/>
      <c r="G1253" s="57"/>
      <c r="H1253" s="57"/>
      <c r="I1253" s="57"/>
      <c r="J1253" s="57"/>
      <c r="K1253" s="57"/>
      <c r="L1253" s="57"/>
      <c r="M1253" s="57"/>
      <c r="N1253" s="57"/>
      <c r="O1253" s="57"/>
    </row>
    <row r="1254" spans="1:15" x14ac:dyDescent="0.3">
      <c r="A1254" s="56"/>
      <c r="B1254" s="140"/>
      <c r="C1254" s="140"/>
      <c r="D1254" s="140"/>
      <c r="E1254" s="57"/>
      <c r="F1254" s="57"/>
      <c r="G1254" s="57"/>
      <c r="H1254" s="57"/>
      <c r="I1254" s="57"/>
      <c r="J1254" s="57"/>
      <c r="K1254" s="57"/>
      <c r="L1254" s="57"/>
      <c r="M1254" s="57"/>
      <c r="N1254" s="57"/>
      <c r="O1254" s="57"/>
    </row>
    <row r="1255" spans="1:15" x14ac:dyDescent="0.3">
      <c r="A1255" s="56"/>
      <c r="B1255" s="140"/>
      <c r="C1255" s="140"/>
      <c r="D1255" s="140"/>
      <c r="E1255" s="57"/>
      <c r="F1255" s="57"/>
      <c r="G1255" s="57"/>
      <c r="H1255" s="57"/>
      <c r="I1255" s="57"/>
      <c r="J1255" s="57"/>
      <c r="K1255" s="57"/>
      <c r="L1255" s="57"/>
      <c r="M1255" s="57"/>
      <c r="N1255" s="57"/>
      <c r="O1255" s="57"/>
    </row>
    <row r="1256" spans="1:15" x14ac:dyDescent="0.3">
      <c r="A1256" s="56"/>
      <c r="B1256" s="140"/>
      <c r="C1256" s="140"/>
      <c r="D1256" s="140"/>
      <c r="E1256" s="57"/>
      <c r="F1256" s="57"/>
      <c r="G1256" s="57"/>
      <c r="H1256" s="57"/>
      <c r="I1256" s="57"/>
      <c r="J1256" s="57"/>
      <c r="K1256" s="57"/>
      <c r="L1256" s="57"/>
      <c r="M1256" s="57"/>
      <c r="N1256" s="57"/>
      <c r="O1256" s="57"/>
    </row>
    <row r="1257" spans="1:15" x14ac:dyDescent="0.3">
      <c r="A1257" s="56"/>
      <c r="B1257" s="140"/>
      <c r="C1257" s="140"/>
      <c r="D1257" s="140"/>
      <c r="E1257" s="57"/>
      <c r="F1257" s="57"/>
      <c r="G1257" s="57"/>
      <c r="H1257" s="57"/>
      <c r="I1257" s="57"/>
      <c r="J1257" s="57"/>
      <c r="K1257" s="57"/>
      <c r="L1257" s="57"/>
      <c r="M1257" s="57"/>
      <c r="N1257" s="57"/>
      <c r="O1257" s="57"/>
    </row>
    <row r="1258" spans="1:15" x14ac:dyDescent="0.3">
      <c r="A1258" s="56"/>
      <c r="B1258" s="140"/>
      <c r="C1258" s="140"/>
      <c r="D1258" s="140"/>
      <c r="E1258" s="57"/>
      <c r="F1258" s="57"/>
      <c r="G1258" s="57"/>
      <c r="H1258" s="57"/>
      <c r="I1258" s="57"/>
      <c r="J1258" s="57"/>
      <c r="K1258" s="57"/>
      <c r="L1258" s="57"/>
      <c r="M1258" s="57"/>
      <c r="N1258" s="57"/>
      <c r="O1258" s="57"/>
    </row>
    <row r="1259" spans="1:15" x14ac:dyDescent="0.3">
      <c r="A1259" s="56"/>
      <c r="B1259" s="140"/>
      <c r="C1259" s="140"/>
      <c r="D1259" s="140"/>
      <c r="E1259" s="57"/>
      <c r="F1259" s="57"/>
      <c r="G1259" s="57"/>
      <c r="H1259" s="57"/>
      <c r="I1259" s="57"/>
      <c r="J1259" s="57"/>
      <c r="K1259" s="57"/>
      <c r="L1259" s="57"/>
      <c r="M1259" s="57"/>
      <c r="N1259" s="57"/>
      <c r="O1259" s="57"/>
    </row>
    <row r="1260" spans="1:15" x14ac:dyDescent="0.3">
      <c r="A1260" s="56"/>
      <c r="B1260" s="140"/>
      <c r="C1260" s="140"/>
      <c r="D1260" s="140"/>
      <c r="E1260" s="57"/>
      <c r="F1260" s="57"/>
      <c r="G1260" s="57"/>
      <c r="H1260" s="57"/>
      <c r="I1260" s="57"/>
      <c r="J1260" s="57"/>
      <c r="K1260" s="57"/>
      <c r="L1260" s="57"/>
      <c r="M1260" s="57"/>
      <c r="N1260" s="57"/>
      <c r="O1260" s="57"/>
    </row>
    <row r="1261" spans="1:15" x14ac:dyDescent="0.3">
      <c r="A1261" s="56"/>
      <c r="B1261" s="140"/>
      <c r="C1261" s="140"/>
      <c r="D1261" s="140"/>
      <c r="E1261" s="57"/>
      <c r="F1261" s="57"/>
      <c r="G1261" s="57"/>
      <c r="H1261" s="57"/>
      <c r="I1261" s="57"/>
      <c r="J1261" s="57"/>
      <c r="K1261" s="57"/>
      <c r="L1261" s="57"/>
      <c r="M1261" s="57"/>
      <c r="N1261" s="57"/>
      <c r="O1261" s="57"/>
    </row>
    <row r="1262" spans="1:15" x14ac:dyDescent="0.3">
      <c r="A1262" s="56"/>
      <c r="B1262" s="140"/>
      <c r="C1262" s="140"/>
      <c r="D1262" s="140"/>
      <c r="E1262" s="57"/>
      <c r="F1262" s="57"/>
      <c r="G1262" s="57"/>
      <c r="H1262" s="57"/>
      <c r="I1262" s="57"/>
      <c r="J1262" s="57"/>
      <c r="K1262" s="57"/>
      <c r="L1262" s="57"/>
      <c r="M1262" s="57"/>
      <c r="N1262" s="57"/>
      <c r="O1262" s="57"/>
    </row>
    <row r="1263" spans="1:15" x14ac:dyDescent="0.3">
      <c r="A1263" s="56"/>
      <c r="B1263" s="140"/>
      <c r="C1263" s="140"/>
      <c r="D1263" s="140"/>
      <c r="E1263" s="57"/>
      <c r="F1263" s="57"/>
      <c r="G1263" s="57"/>
      <c r="H1263" s="57"/>
      <c r="I1263" s="57"/>
      <c r="J1263" s="57"/>
      <c r="K1263" s="57"/>
      <c r="L1263" s="57"/>
      <c r="M1263" s="57"/>
      <c r="N1263" s="57"/>
      <c r="O1263" s="57"/>
    </row>
    <row r="1264" spans="1:15" x14ac:dyDescent="0.3">
      <c r="A1264" s="56"/>
      <c r="B1264" s="140"/>
      <c r="C1264" s="140"/>
      <c r="D1264" s="140"/>
      <c r="E1264" s="57"/>
      <c r="F1264" s="57"/>
      <c r="G1264" s="57"/>
      <c r="H1264" s="57"/>
      <c r="I1264" s="57"/>
      <c r="J1264" s="57"/>
      <c r="K1264" s="57"/>
      <c r="L1264" s="57"/>
      <c r="M1264" s="57"/>
      <c r="N1264" s="57"/>
      <c r="O1264" s="57"/>
    </row>
    <row r="1265" spans="1:15" x14ac:dyDescent="0.3">
      <c r="A1265" s="56"/>
      <c r="B1265" s="140"/>
      <c r="C1265" s="140"/>
      <c r="D1265" s="140"/>
      <c r="E1265" s="57"/>
      <c r="F1265" s="57"/>
      <c r="G1265" s="57"/>
      <c r="H1265" s="57"/>
      <c r="I1265" s="57"/>
      <c r="J1265" s="57"/>
      <c r="K1265" s="57"/>
      <c r="L1265" s="57"/>
      <c r="M1265" s="57"/>
      <c r="N1265" s="57"/>
      <c r="O1265" s="57"/>
    </row>
    <row r="1266" spans="1:15" x14ac:dyDescent="0.3">
      <c r="A1266" s="56"/>
      <c r="B1266" s="140"/>
      <c r="C1266" s="140"/>
      <c r="D1266" s="140"/>
      <c r="E1266" s="57"/>
      <c r="F1266" s="57"/>
      <c r="G1266" s="57"/>
      <c r="H1266" s="57"/>
      <c r="I1266" s="57"/>
      <c r="J1266" s="57"/>
      <c r="K1266" s="57"/>
      <c r="L1266" s="57"/>
      <c r="M1266" s="57"/>
      <c r="N1266" s="57"/>
      <c r="O1266" s="57"/>
    </row>
    <row r="1267" spans="1:15" x14ac:dyDescent="0.3">
      <c r="A1267" s="56"/>
      <c r="B1267" s="140"/>
      <c r="C1267" s="140"/>
      <c r="D1267" s="140"/>
      <c r="E1267" s="57"/>
      <c r="F1267" s="57"/>
      <c r="G1267" s="57"/>
      <c r="H1267" s="57"/>
      <c r="I1267" s="57"/>
      <c r="J1267" s="57"/>
      <c r="K1267" s="57"/>
      <c r="L1267" s="57"/>
      <c r="M1267" s="57"/>
      <c r="N1267" s="57"/>
      <c r="O1267" s="57"/>
    </row>
    <row r="1268" spans="1:15" x14ac:dyDescent="0.3">
      <c r="A1268" s="56"/>
      <c r="B1268" s="140"/>
      <c r="C1268" s="140"/>
      <c r="D1268" s="140"/>
      <c r="E1268" s="57"/>
      <c r="F1268" s="57"/>
      <c r="G1268" s="57"/>
      <c r="H1268" s="57"/>
      <c r="I1268" s="57"/>
      <c r="J1268" s="57"/>
      <c r="K1268" s="57"/>
      <c r="L1268" s="57"/>
      <c r="M1268" s="57"/>
      <c r="N1268" s="57"/>
      <c r="O1268" s="57"/>
    </row>
    <row r="1269" spans="1:15" x14ac:dyDescent="0.3">
      <c r="A1269" s="56"/>
      <c r="B1269" s="140"/>
      <c r="C1269" s="140"/>
      <c r="D1269" s="140"/>
      <c r="E1269" s="57"/>
      <c r="F1269" s="57"/>
      <c r="G1269" s="57"/>
      <c r="H1269" s="57"/>
      <c r="I1269" s="57"/>
      <c r="J1269" s="57"/>
      <c r="K1269" s="57"/>
      <c r="L1269" s="57"/>
      <c r="M1269" s="57"/>
      <c r="N1269" s="57"/>
      <c r="O1269" s="57"/>
    </row>
    <row r="1270" spans="1:15" x14ac:dyDescent="0.3">
      <c r="A1270" s="56"/>
      <c r="B1270" s="140"/>
      <c r="C1270" s="140"/>
      <c r="D1270" s="140"/>
      <c r="E1270" s="57"/>
      <c r="F1270" s="57"/>
      <c r="G1270" s="57"/>
      <c r="H1270" s="57"/>
      <c r="I1270" s="57"/>
      <c r="J1270" s="57"/>
      <c r="K1270" s="57"/>
      <c r="L1270" s="57"/>
      <c r="M1270" s="57"/>
      <c r="N1270" s="57"/>
      <c r="O1270" s="57"/>
    </row>
    <row r="1271" spans="1:15" x14ac:dyDescent="0.3">
      <c r="A1271" s="56"/>
      <c r="B1271" s="140"/>
      <c r="C1271" s="140"/>
      <c r="D1271" s="140"/>
      <c r="E1271" s="57"/>
      <c r="F1271" s="57"/>
      <c r="G1271" s="57"/>
      <c r="H1271" s="57"/>
      <c r="I1271" s="57"/>
      <c r="J1271" s="57"/>
      <c r="K1271" s="57"/>
      <c r="L1271" s="57"/>
      <c r="M1271" s="57"/>
      <c r="N1271" s="57"/>
      <c r="O1271" s="57"/>
    </row>
    <row r="1272" spans="1:15" x14ac:dyDescent="0.3">
      <c r="A1272" s="56"/>
      <c r="B1272" s="140"/>
      <c r="C1272" s="140"/>
      <c r="D1272" s="140"/>
      <c r="E1272" s="57"/>
      <c r="F1272" s="57"/>
      <c r="G1272" s="57"/>
      <c r="H1272" s="57"/>
      <c r="I1272" s="57"/>
      <c r="J1272" s="57"/>
      <c r="K1272" s="57"/>
      <c r="L1272" s="57"/>
      <c r="M1272" s="57"/>
      <c r="N1272" s="57"/>
      <c r="O1272" s="57"/>
    </row>
    <row r="1273" spans="1:15" x14ac:dyDescent="0.3">
      <c r="A1273" s="56"/>
      <c r="B1273" s="140"/>
      <c r="C1273" s="140"/>
      <c r="D1273" s="140"/>
      <c r="E1273" s="57"/>
      <c r="F1273" s="57"/>
      <c r="G1273" s="57"/>
      <c r="H1273" s="57"/>
      <c r="I1273" s="57"/>
      <c r="J1273" s="57"/>
      <c r="K1273" s="57"/>
      <c r="L1273" s="57"/>
      <c r="M1273" s="57"/>
      <c r="N1273" s="57"/>
      <c r="O1273" s="57"/>
    </row>
    <row r="1274" spans="1:15" x14ac:dyDescent="0.3">
      <c r="A1274" s="56"/>
      <c r="B1274" s="140"/>
      <c r="C1274" s="140"/>
      <c r="D1274" s="140"/>
      <c r="E1274" s="57"/>
      <c r="F1274" s="57"/>
      <c r="G1274" s="57"/>
      <c r="H1274" s="57"/>
      <c r="I1274" s="57"/>
      <c r="J1274" s="57"/>
      <c r="K1274" s="57"/>
      <c r="L1274" s="57"/>
      <c r="M1274" s="57"/>
      <c r="N1274" s="57"/>
      <c r="O1274" s="57"/>
    </row>
    <row r="1275" spans="1:15" x14ac:dyDescent="0.3">
      <c r="A1275" s="56"/>
      <c r="B1275" s="140"/>
      <c r="C1275" s="140"/>
      <c r="D1275" s="140"/>
      <c r="E1275" s="57"/>
      <c r="F1275" s="57"/>
      <c r="G1275" s="57"/>
      <c r="H1275" s="57"/>
      <c r="I1275" s="57"/>
      <c r="J1275" s="57"/>
      <c r="K1275" s="57"/>
      <c r="L1275" s="57"/>
      <c r="M1275" s="57"/>
      <c r="N1275" s="57"/>
      <c r="O1275" s="57"/>
    </row>
    <row r="1276" spans="1:15" x14ac:dyDescent="0.3">
      <c r="A1276" s="56"/>
      <c r="B1276" s="140"/>
      <c r="C1276" s="140"/>
      <c r="D1276" s="140"/>
      <c r="E1276" s="57"/>
      <c r="F1276" s="57"/>
      <c r="G1276" s="57"/>
      <c r="H1276" s="57"/>
      <c r="I1276" s="57"/>
      <c r="J1276" s="57"/>
      <c r="K1276" s="57"/>
      <c r="L1276" s="57"/>
      <c r="M1276" s="57"/>
      <c r="N1276" s="57"/>
      <c r="O1276" s="57"/>
    </row>
    <row r="1277" spans="1:15" x14ac:dyDescent="0.3">
      <c r="A1277" s="56"/>
      <c r="B1277" s="140"/>
      <c r="C1277" s="140"/>
      <c r="D1277" s="140"/>
      <c r="E1277" s="57"/>
      <c r="F1277" s="57"/>
      <c r="G1277" s="57"/>
      <c r="H1277" s="57"/>
      <c r="I1277" s="57"/>
      <c r="J1277" s="57"/>
      <c r="K1277" s="57"/>
      <c r="L1277" s="57"/>
      <c r="M1277" s="57"/>
      <c r="N1277" s="57"/>
      <c r="O1277" s="57"/>
    </row>
    <row r="1278" spans="1:15" x14ac:dyDescent="0.3">
      <c r="A1278" s="56"/>
      <c r="B1278" s="140"/>
      <c r="C1278" s="140"/>
      <c r="D1278" s="140"/>
      <c r="E1278" s="57"/>
      <c r="F1278" s="57"/>
      <c r="G1278" s="57"/>
      <c r="H1278" s="57"/>
      <c r="I1278" s="57"/>
      <c r="J1278" s="57"/>
      <c r="K1278" s="57"/>
      <c r="L1278" s="57"/>
      <c r="M1278" s="57"/>
      <c r="N1278" s="57"/>
      <c r="O1278" s="57"/>
    </row>
    <row r="1279" spans="1:15" x14ac:dyDescent="0.3">
      <c r="A1279" s="56"/>
      <c r="B1279" s="140"/>
      <c r="C1279" s="140"/>
      <c r="D1279" s="140"/>
      <c r="E1279" s="57"/>
      <c r="F1279" s="57"/>
      <c r="G1279" s="57"/>
      <c r="H1279" s="57"/>
      <c r="I1279" s="57"/>
      <c r="J1279" s="57"/>
      <c r="K1279" s="57"/>
      <c r="L1279" s="57"/>
      <c r="M1279" s="57"/>
      <c r="N1279" s="57"/>
      <c r="O1279" s="57"/>
    </row>
    <row r="1280" spans="1:15" x14ac:dyDescent="0.3">
      <c r="A1280" s="56"/>
      <c r="B1280" s="140"/>
      <c r="C1280" s="140"/>
      <c r="D1280" s="140"/>
      <c r="E1280" s="57"/>
      <c r="F1280" s="57"/>
      <c r="G1280" s="57"/>
      <c r="H1280" s="57"/>
      <c r="I1280" s="57"/>
      <c r="J1280" s="57"/>
      <c r="K1280" s="57"/>
      <c r="L1280" s="57"/>
      <c r="M1280" s="57"/>
      <c r="N1280" s="57"/>
      <c r="O1280" s="57"/>
    </row>
    <row r="1281" spans="1:15" x14ac:dyDescent="0.3">
      <c r="A1281" s="56"/>
      <c r="B1281" s="140"/>
      <c r="C1281" s="140"/>
      <c r="D1281" s="140"/>
      <c r="E1281" s="57"/>
      <c r="F1281" s="57"/>
      <c r="G1281" s="57"/>
      <c r="H1281" s="57"/>
      <c r="I1281" s="57"/>
      <c r="J1281" s="57"/>
      <c r="K1281" s="57"/>
      <c r="L1281" s="57"/>
      <c r="M1281" s="57"/>
      <c r="N1281" s="57"/>
      <c r="O1281" s="57"/>
    </row>
    <row r="1282" spans="1:15" x14ac:dyDescent="0.3">
      <c r="A1282" s="56"/>
      <c r="B1282" s="140"/>
      <c r="C1282" s="140"/>
      <c r="D1282" s="140"/>
      <c r="E1282" s="57"/>
      <c r="F1282" s="57"/>
      <c r="G1282" s="57"/>
      <c r="H1282" s="57"/>
      <c r="I1282" s="57"/>
      <c r="J1282" s="57"/>
      <c r="K1282" s="57"/>
      <c r="L1282" s="57"/>
      <c r="M1282" s="57"/>
      <c r="N1282" s="57"/>
      <c r="O1282" s="57"/>
    </row>
    <row r="1283" spans="1:15" x14ac:dyDescent="0.3">
      <c r="A1283" s="56"/>
      <c r="B1283" s="140"/>
      <c r="C1283" s="140"/>
      <c r="D1283" s="140"/>
      <c r="E1283" s="57"/>
      <c r="F1283" s="57"/>
      <c r="G1283" s="57"/>
      <c r="H1283" s="57"/>
      <c r="I1283" s="57"/>
      <c r="J1283" s="57"/>
      <c r="K1283" s="57"/>
      <c r="L1283" s="57"/>
      <c r="M1283" s="57"/>
      <c r="N1283" s="57"/>
      <c r="O1283" s="57"/>
    </row>
    <row r="1284" spans="1:15" x14ac:dyDescent="0.3">
      <c r="A1284" s="56"/>
      <c r="B1284" s="140"/>
      <c r="C1284" s="140"/>
      <c r="D1284" s="140"/>
      <c r="E1284" s="57"/>
      <c r="F1284" s="57"/>
      <c r="G1284" s="57"/>
      <c r="H1284" s="57"/>
      <c r="I1284" s="57"/>
      <c r="J1284" s="57"/>
      <c r="K1284" s="57"/>
      <c r="L1284" s="57"/>
      <c r="M1284" s="57"/>
      <c r="N1284" s="57"/>
      <c r="O1284" s="57"/>
    </row>
    <row r="1285" spans="1:15" x14ac:dyDescent="0.3">
      <c r="A1285" s="56"/>
      <c r="B1285" s="140"/>
      <c r="C1285" s="140"/>
      <c r="D1285" s="140"/>
      <c r="E1285" s="57"/>
      <c r="F1285" s="57"/>
      <c r="G1285" s="57"/>
      <c r="H1285" s="57"/>
      <c r="I1285" s="57"/>
      <c r="J1285" s="57"/>
      <c r="K1285" s="57"/>
      <c r="L1285" s="57"/>
      <c r="M1285" s="57"/>
      <c r="N1285" s="57"/>
      <c r="O1285" s="57"/>
    </row>
    <row r="1286" spans="1:15" x14ac:dyDescent="0.3">
      <c r="A1286" s="56"/>
      <c r="B1286" s="140"/>
      <c r="C1286" s="140"/>
      <c r="D1286" s="140"/>
      <c r="E1286" s="57"/>
      <c r="F1286" s="57"/>
      <c r="G1286" s="57"/>
      <c r="H1286" s="57"/>
      <c r="I1286" s="57"/>
      <c r="J1286" s="57"/>
      <c r="K1286" s="57"/>
      <c r="L1286" s="57"/>
      <c r="M1286" s="57"/>
      <c r="N1286" s="57"/>
      <c r="O1286" s="57"/>
    </row>
    <row r="1287" spans="1:15" x14ac:dyDescent="0.3">
      <c r="A1287" s="56"/>
      <c r="B1287" s="140"/>
      <c r="C1287" s="140"/>
      <c r="D1287" s="140"/>
      <c r="E1287" s="57"/>
      <c r="F1287" s="57"/>
      <c r="G1287" s="57"/>
      <c r="H1287" s="57"/>
      <c r="I1287" s="57"/>
      <c r="J1287" s="57"/>
      <c r="K1287" s="57"/>
      <c r="L1287" s="57"/>
      <c r="M1287" s="57"/>
      <c r="N1287" s="57"/>
      <c r="O1287" s="57"/>
    </row>
    <row r="1288" spans="1:15" x14ac:dyDescent="0.3">
      <c r="A1288" s="56"/>
      <c r="B1288" s="140"/>
      <c r="C1288" s="140"/>
      <c r="D1288" s="140"/>
      <c r="E1288" s="57"/>
      <c r="F1288" s="57"/>
      <c r="G1288" s="57"/>
      <c r="H1288" s="57"/>
      <c r="I1288" s="57"/>
      <c r="J1288" s="57"/>
      <c r="K1288" s="57"/>
      <c r="L1288" s="57"/>
      <c r="M1288" s="57"/>
      <c r="N1288" s="57"/>
      <c r="O1288" s="57"/>
    </row>
    <row r="1289" spans="1:15" x14ac:dyDescent="0.3">
      <c r="A1289" s="56"/>
      <c r="B1289" s="140"/>
      <c r="C1289" s="140"/>
      <c r="D1289" s="140"/>
      <c r="E1289" s="57"/>
      <c r="F1289" s="57"/>
      <c r="G1289" s="57"/>
      <c r="H1289" s="57"/>
      <c r="I1289" s="57"/>
      <c r="J1289" s="57"/>
      <c r="K1289" s="57"/>
      <c r="L1289" s="57"/>
      <c r="M1289" s="57"/>
      <c r="N1289" s="57"/>
      <c r="O1289" s="57"/>
    </row>
    <row r="1290" spans="1:15" x14ac:dyDescent="0.3">
      <c r="A1290" s="56"/>
      <c r="B1290" s="140"/>
      <c r="C1290" s="140"/>
      <c r="D1290" s="140"/>
      <c r="E1290" s="57"/>
      <c r="F1290" s="57"/>
      <c r="G1290" s="57"/>
      <c r="H1290" s="57"/>
      <c r="I1290" s="57"/>
      <c r="J1290" s="57"/>
      <c r="K1290" s="57"/>
      <c r="L1290" s="57"/>
      <c r="M1290" s="57"/>
      <c r="N1290" s="57"/>
      <c r="O1290" s="57"/>
    </row>
    <row r="1291" spans="1:15" x14ac:dyDescent="0.3">
      <c r="A1291" s="56"/>
      <c r="B1291" s="140"/>
      <c r="C1291" s="140"/>
      <c r="D1291" s="140"/>
      <c r="E1291" s="57"/>
      <c r="F1291" s="57"/>
      <c r="G1291" s="57"/>
      <c r="H1291" s="57"/>
      <c r="I1291" s="57"/>
      <c r="J1291" s="57"/>
      <c r="K1291" s="57"/>
      <c r="L1291" s="57"/>
      <c r="M1291" s="57"/>
      <c r="N1291" s="57"/>
      <c r="O1291" s="57"/>
    </row>
    <row r="1292" spans="1:15" x14ac:dyDescent="0.3">
      <c r="A1292" s="56"/>
      <c r="B1292" s="140"/>
      <c r="C1292" s="140"/>
      <c r="D1292" s="140"/>
      <c r="E1292" s="57"/>
      <c r="F1292" s="57"/>
      <c r="G1292" s="57"/>
      <c r="H1292" s="57"/>
      <c r="I1292" s="57"/>
      <c r="J1292" s="57"/>
      <c r="K1292" s="57"/>
      <c r="L1292" s="57"/>
      <c r="M1292" s="57"/>
      <c r="N1292" s="57"/>
      <c r="O1292" s="57"/>
    </row>
    <row r="1293" spans="1:15" x14ac:dyDescent="0.3">
      <c r="A1293" s="56"/>
      <c r="B1293" s="140"/>
      <c r="C1293" s="140"/>
      <c r="D1293" s="140"/>
      <c r="E1293" s="57"/>
      <c r="F1293" s="57"/>
      <c r="G1293" s="57"/>
      <c r="H1293" s="57"/>
      <c r="I1293" s="57"/>
      <c r="J1293" s="57"/>
      <c r="K1293" s="57"/>
      <c r="L1293" s="57"/>
      <c r="M1293" s="57"/>
      <c r="N1293" s="57"/>
      <c r="O1293" s="57"/>
    </row>
    <row r="1294" spans="1:15" x14ac:dyDescent="0.3">
      <c r="A1294" s="56"/>
      <c r="B1294" s="140"/>
      <c r="C1294" s="140"/>
      <c r="D1294" s="140"/>
      <c r="E1294" s="57"/>
      <c r="F1294" s="57"/>
      <c r="G1294" s="57"/>
      <c r="H1294" s="57"/>
      <c r="I1294" s="57"/>
      <c r="J1294" s="57"/>
      <c r="K1294" s="57"/>
      <c r="L1294" s="57"/>
      <c r="M1294" s="57"/>
      <c r="N1294" s="57"/>
      <c r="O1294" s="57"/>
    </row>
    <row r="1295" spans="1:15" x14ac:dyDescent="0.3">
      <c r="A1295" s="56"/>
      <c r="B1295" s="140"/>
      <c r="C1295" s="140"/>
      <c r="D1295" s="140"/>
      <c r="E1295" s="57"/>
      <c r="F1295" s="57"/>
      <c r="G1295" s="57"/>
      <c r="H1295" s="57"/>
      <c r="I1295" s="57"/>
      <c r="J1295" s="57"/>
      <c r="K1295" s="57"/>
      <c r="L1295" s="57"/>
      <c r="M1295" s="57"/>
      <c r="N1295" s="57"/>
      <c r="O1295" s="57"/>
    </row>
    <row r="1296" spans="1:15" x14ac:dyDescent="0.3">
      <c r="A1296" s="56"/>
      <c r="B1296" s="140"/>
      <c r="C1296" s="140"/>
      <c r="D1296" s="140"/>
      <c r="E1296" s="57"/>
      <c r="F1296" s="57"/>
      <c r="G1296" s="57"/>
      <c r="H1296" s="57"/>
      <c r="I1296" s="57"/>
      <c r="J1296" s="57"/>
      <c r="K1296" s="57"/>
      <c r="L1296" s="57"/>
      <c r="M1296" s="57"/>
      <c r="N1296" s="57"/>
      <c r="O1296" s="57"/>
    </row>
    <row r="1297" spans="1:15" x14ac:dyDescent="0.3">
      <c r="A1297" s="56"/>
      <c r="B1297" s="140"/>
      <c r="C1297" s="140"/>
      <c r="D1297" s="140"/>
      <c r="E1297" s="57"/>
      <c r="F1297" s="57"/>
      <c r="G1297" s="57"/>
      <c r="H1297" s="57"/>
      <c r="I1297" s="57"/>
      <c r="J1297" s="57"/>
      <c r="K1297" s="57"/>
      <c r="L1297" s="57"/>
      <c r="M1297" s="57"/>
      <c r="N1297" s="57"/>
      <c r="O1297" s="57"/>
    </row>
    <row r="1298" spans="1:15" x14ac:dyDescent="0.3">
      <c r="A1298" s="56"/>
      <c r="B1298" s="140"/>
      <c r="C1298" s="140"/>
      <c r="D1298" s="140"/>
      <c r="E1298" s="57"/>
      <c r="F1298" s="57"/>
      <c r="G1298" s="57"/>
      <c r="H1298" s="57"/>
      <c r="I1298" s="57"/>
      <c r="J1298" s="57"/>
      <c r="K1298" s="57"/>
      <c r="L1298" s="57"/>
      <c r="M1298" s="57"/>
      <c r="N1298" s="57"/>
      <c r="O1298" s="57"/>
    </row>
    <row r="1299" spans="1:15" x14ac:dyDescent="0.3">
      <c r="A1299" s="56"/>
      <c r="B1299" s="140"/>
      <c r="C1299" s="140"/>
      <c r="D1299" s="140"/>
      <c r="E1299" s="57"/>
      <c r="F1299" s="57"/>
      <c r="G1299" s="57"/>
      <c r="H1299" s="57"/>
      <c r="I1299" s="57"/>
      <c r="J1299" s="57"/>
      <c r="K1299" s="57"/>
      <c r="L1299" s="57"/>
      <c r="M1299" s="57"/>
      <c r="N1299" s="57"/>
      <c r="O1299" s="57"/>
    </row>
    <row r="1300" spans="1:15" x14ac:dyDescent="0.3">
      <c r="A1300" s="56"/>
      <c r="B1300" s="140"/>
      <c r="C1300" s="140"/>
      <c r="D1300" s="140"/>
      <c r="E1300" s="57"/>
      <c r="F1300" s="57"/>
      <c r="G1300" s="57"/>
      <c r="H1300" s="57"/>
      <c r="I1300" s="57"/>
      <c r="J1300" s="57"/>
      <c r="K1300" s="57"/>
      <c r="L1300" s="57"/>
      <c r="M1300" s="57"/>
      <c r="N1300" s="57"/>
      <c r="O1300" s="57"/>
    </row>
    <row r="1301" spans="1:15" x14ac:dyDescent="0.3">
      <c r="A1301" s="56"/>
      <c r="B1301" s="140"/>
      <c r="C1301" s="140"/>
      <c r="D1301" s="140"/>
      <c r="E1301" s="57"/>
      <c r="F1301" s="57"/>
      <c r="G1301" s="57"/>
      <c r="H1301" s="57"/>
      <c r="I1301" s="57"/>
      <c r="J1301" s="57"/>
      <c r="K1301" s="57"/>
      <c r="L1301" s="57"/>
      <c r="M1301" s="57"/>
      <c r="N1301" s="57"/>
      <c r="O1301" s="57"/>
    </row>
    <row r="1302" spans="1:15" x14ac:dyDescent="0.3">
      <c r="A1302" s="56"/>
      <c r="B1302" s="140"/>
      <c r="C1302" s="140"/>
      <c r="D1302" s="140"/>
      <c r="E1302" s="57"/>
      <c r="F1302" s="57"/>
      <c r="G1302" s="57"/>
      <c r="H1302" s="57"/>
      <c r="I1302" s="57"/>
      <c r="J1302" s="57"/>
      <c r="K1302" s="57"/>
      <c r="L1302" s="57"/>
      <c r="M1302" s="57"/>
      <c r="N1302" s="57"/>
      <c r="O1302" s="57"/>
    </row>
    <row r="1303" spans="1:15" x14ac:dyDescent="0.3">
      <c r="A1303" s="56"/>
      <c r="B1303" s="140"/>
      <c r="C1303" s="140"/>
      <c r="D1303" s="140"/>
      <c r="E1303" s="57"/>
      <c r="F1303" s="57"/>
      <c r="G1303" s="57"/>
      <c r="H1303" s="57"/>
      <c r="I1303" s="57"/>
      <c r="J1303" s="57"/>
      <c r="K1303" s="57"/>
      <c r="L1303" s="57"/>
      <c r="M1303" s="57"/>
      <c r="N1303" s="57"/>
      <c r="O1303" s="57"/>
    </row>
    <row r="1304" spans="1:15" x14ac:dyDescent="0.3">
      <c r="A1304" s="56"/>
      <c r="B1304" s="140"/>
      <c r="C1304" s="140"/>
      <c r="D1304" s="140"/>
      <c r="E1304" s="57"/>
      <c r="F1304" s="57"/>
      <c r="G1304" s="57"/>
      <c r="H1304" s="57"/>
      <c r="I1304" s="57"/>
      <c r="J1304" s="57"/>
      <c r="K1304" s="57"/>
      <c r="L1304" s="57"/>
      <c r="M1304" s="57"/>
      <c r="N1304" s="57"/>
      <c r="O1304" s="57"/>
    </row>
    <row r="1305" spans="1:15" x14ac:dyDescent="0.3">
      <c r="A1305" s="56"/>
      <c r="B1305" s="140"/>
      <c r="C1305" s="140"/>
      <c r="D1305" s="140"/>
      <c r="E1305" s="57"/>
      <c r="F1305" s="57"/>
      <c r="G1305" s="57"/>
      <c r="H1305" s="57"/>
      <c r="I1305" s="57"/>
      <c r="J1305" s="57"/>
      <c r="K1305" s="57"/>
      <c r="L1305" s="57"/>
      <c r="M1305" s="57"/>
      <c r="N1305" s="57"/>
      <c r="O1305" s="57"/>
    </row>
    <row r="1306" spans="1:15" x14ac:dyDescent="0.3">
      <c r="A1306" s="56"/>
      <c r="B1306" s="140"/>
      <c r="C1306" s="140"/>
      <c r="D1306" s="140"/>
      <c r="E1306" s="57"/>
      <c r="F1306" s="57"/>
      <c r="G1306" s="57"/>
      <c r="H1306" s="57"/>
      <c r="I1306" s="57"/>
      <c r="J1306" s="57"/>
      <c r="K1306" s="57"/>
      <c r="L1306" s="57"/>
      <c r="M1306" s="57"/>
      <c r="N1306" s="57"/>
      <c r="O1306" s="57"/>
    </row>
    <row r="1307" spans="1:15" x14ac:dyDescent="0.3">
      <c r="A1307" s="56"/>
      <c r="B1307" s="140"/>
      <c r="C1307" s="140"/>
      <c r="D1307" s="140"/>
      <c r="E1307" s="57"/>
      <c r="F1307" s="57"/>
      <c r="G1307" s="57"/>
      <c r="H1307" s="57"/>
      <c r="I1307" s="57"/>
      <c r="J1307" s="57"/>
      <c r="K1307" s="57"/>
      <c r="L1307" s="57"/>
      <c r="M1307" s="57"/>
      <c r="N1307" s="57"/>
      <c r="O1307" s="57"/>
    </row>
    <row r="1308" spans="1:15" x14ac:dyDescent="0.3">
      <c r="A1308" s="56"/>
      <c r="B1308" s="140"/>
      <c r="C1308" s="140"/>
      <c r="D1308" s="140"/>
      <c r="E1308" s="57"/>
      <c r="F1308" s="57"/>
      <c r="G1308" s="57"/>
      <c r="H1308" s="57"/>
      <c r="I1308" s="57"/>
      <c r="J1308" s="57"/>
      <c r="K1308" s="57"/>
      <c r="L1308" s="57"/>
      <c r="M1308" s="57"/>
      <c r="N1308" s="57"/>
      <c r="O1308" s="57"/>
    </row>
    <row r="1309" spans="1:15" x14ac:dyDescent="0.3">
      <c r="A1309" s="56"/>
      <c r="B1309" s="140"/>
      <c r="C1309" s="140"/>
      <c r="D1309" s="140"/>
      <c r="E1309" s="57"/>
      <c r="F1309" s="57"/>
      <c r="G1309" s="57"/>
      <c r="H1309" s="57"/>
      <c r="I1309" s="57"/>
      <c r="J1309" s="57"/>
      <c r="K1309" s="57"/>
      <c r="L1309" s="57"/>
      <c r="M1309" s="57"/>
      <c r="N1309" s="57"/>
      <c r="O1309" s="57"/>
    </row>
    <row r="1310" spans="1:15" x14ac:dyDescent="0.3">
      <c r="A1310" s="56"/>
      <c r="B1310" s="140"/>
      <c r="C1310" s="140"/>
      <c r="D1310" s="140"/>
      <c r="E1310" s="57"/>
      <c r="F1310" s="57"/>
      <c r="G1310" s="57"/>
      <c r="H1310" s="57"/>
      <c r="I1310" s="57"/>
      <c r="J1310" s="57"/>
      <c r="K1310" s="57"/>
      <c r="L1310" s="57"/>
      <c r="M1310" s="57"/>
      <c r="N1310" s="57"/>
      <c r="O1310" s="57"/>
    </row>
    <row r="1311" spans="1:15" x14ac:dyDescent="0.3">
      <c r="A1311" s="56"/>
      <c r="B1311" s="140"/>
      <c r="C1311" s="140"/>
      <c r="D1311" s="140"/>
      <c r="E1311" s="57"/>
      <c r="F1311" s="57"/>
      <c r="G1311" s="57"/>
      <c r="H1311" s="57"/>
      <c r="I1311" s="57"/>
      <c r="J1311" s="57"/>
      <c r="K1311" s="57"/>
      <c r="L1311" s="57"/>
      <c r="M1311" s="57"/>
      <c r="N1311" s="57"/>
      <c r="O1311" s="57"/>
    </row>
    <row r="1312" spans="1:15" x14ac:dyDescent="0.3">
      <c r="A1312" s="56"/>
      <c r="B1312" s="140"/>
      <c r="C1312" s="140"/>
      <c r="D1312" s="140"/>
      <c r="E1312" s="57"/>
      <c r="F1312" s="57"/>
      <c r="G1312" s="57"/>
      <c r="H1312" s="57"/>
      <c r="I1312" s="57"/>
      <c r="J1312" s="57"/>
      <c r="K1312" s="57"/>
      <c r="L1312" s="57"/>
      <c r="M1312" s="57"/>
      <c r="N1312" s="57"/>
      <c r="O1312" s="57"/>
    </row>
    <row r="1313" spans="1:15" x14ac:dyDescent="0.3">
      <c r="A1313" s="56"/>
      <c r="B1313" s="140"/>
      <c r="C1313" s="140"/>
      <c r="D1313" s="140"/>
      <c r="E1313" s="57"/>
      <c r="F1313" s="57"/>
      <c r="G1313" s="57"/>
      <c r="H1313" s="57"/>
      <c r="I1313" s="57"/>
      <c r="J1313" s="57"/>
      <c r="K1313" s="57"/>
      <c r="L1313" s="57"/>
      <c r="M1313" s="57"/>
      <c r="N1313" s="57"/>
      <c r="O1313" s="57"/>
    </row>
    <row r="1314" spans="1:15" x14ac:dyDescent="0.3">
      <c r="A1314" s="56"/>
      <c r="B1314" s="140"/>
      <c r="C1314" s="140"/>
      <c r="D1314" s="140"/>
      <c r="E1314" s="57"/>
      <c r="F1314" s="57"/>
      <c r="G1314" s="57"/>
      <c r="H1314" s="57"/>
      <c r="I1314" s="57"/>
      <c r="J1314" s="57"/>
      <c r="K1314" s="57"/>
      <c r="L1314" s="57"/>
      <c r="M1314" s="57"/>
      <c r="N1314" s="57"/>
      <c r="O1314" s="57"/>
    </row>
    <row r="1315" spans="1:15" x14ac:dyDescent="0.3">
      <c r="A1315" s="56"/>
      <c r="B1315" s="140"/>
      <c r="C1315" s="140"/>
      <c r="D1315" s="140"/>
      <c r="E1315" s="57"/>
      <c r="F1315" s="57"/>
      <c r="G1315" s="57"/>
      <c r="H1315" s="57"/>
      <c r="I1315" s="57"/>
      <c r="J1315" s="57"/>
      <c r="K1315" s="57"/>
      <c r="L1315" s="57"/>
      <c r="M1315" s="57"/>
      <c r="N1315" s="57"/>
      <c r="O1315" s="57"/>
    </row>
    <row r="1316" spans="1:15" x14ac:dyDescent="0.3">
      <c r="A1316" s="56"/>
      <c r="B1316" s="140"/>
      <c r="C1316" s="140"/>
      <c r="D1316" s="140"/>
      <c r="E1316" s="57"/>
      <c r="F1316" s="57"/>
      <c r="G1316" s="57"/>
      <c r="H1316" s="57"/>
      <c r="I1316" s="57"/>
      <c r="J1316" s="57"/>
      <c r="K1316" s="57"/>
      <c r="L1316" s="57"/>
      <c r="M1316" s="57"/>
      <c r="N1316" s="57"/>
      <c r="O1316" s="57"/>
    </row>
    <row r="1317" spans="1:15" x14ac:dyDescent="0.3">
      <c r="A1317" s="56"/>
      <c r="B1317" s="140"/>
      <c r="C1317" s="140"/>
      <c r="D1317" s="140"/>
      <c r="E1317" s="57"/>
      <c r="F1317" s="57"/>
      <c r="G1317" s="57"/>
      <c r="H1317" s="57"/>
      <c r="I1317" s="57"/>
      <c r="J1317" s="57"/>
      <c r="K1317" s="57"/>
      <c r="L1317" s="57"/>
      <c r="M1317" s="57"/>
      <c r="N1317" s="57"/>
      <c r="O1317" s="57"/>
    </row>
    <row r="1318" spans="1:15" x14ac:dyDescent="0.3">
      <c r="A1318" s="56"/>
      <c r="B1318" s="140"/>
      <c r="C1318" s="140"/>
      <c r="D1318" s="140"/>
      <c r="E1318" s="57"/>
      <c r="F1318" s="57"/>
      <c r="G1318" s="57"/>
      <c r="H1318" s="57"/>
      <c r="I1318" s="57"/>
      <c r="J1318" s="57"/>
      <c r="K1318" s="57"/>
      <c r="L1318" s="57"/>
      <c r="M1318" s="57"/>
      <c r="N1318" s="57"/>
      <c r="O1318" s="57"/>
    </row>
    <row r="1319" spans="1:15" x14ac:dyDescent="0.3">
      <c r="A1319" s="56"/>
      <c r="B1319" s="140"/>
      <c r="C1319" s="140"/>
      <c r="D1319" s="140"/>
      <c r="E1319" s="57"/>
      <c r="F1319" s="57"/>
      <c r="G1319" s="57"/>
      <c r="H1319" s="57"/>
      <c r="I1319" s="57"/>
      <c r="J1319" s="57"/>
      <c r="K1319" s="57"/>
      <c r="L1319" s="57"/>
      <c r="M1319" s="57"/>
      <c r="N1319" s="57"/>
      <c r="O1319" s="57"/>
    </row>
    <row r="1320" spans="1:15" x14ac:dyDescent="0.3">
      <c r="A1320" s="56"/>
      <c r="B1320" s="140"/>
      <c r="C1320" s="140"/>
      <c r="D1320" s="140"/>
      <c r="E1320" s="57"/>
      <c r="F1320" s="57"/>
      <c r="G1320" s="57"/>
      <c r="H1320" s="57"/>
      <c r="I1320" s="57"/>
      <c r="J1320" s="57"/>
      <c r="K1320" s="57"/>
      <c r="L1320" s="57"/>
      <c r="M1320" s="57"/>
      <c r="N1320" s="57"/>
      <c r="O1320" s="57"/>
    </row>
    <row r="1321" spans="1:15" x14ac:dyDescent="0.3">
      <c r="A1321" s="56"/>
      <c r="B1321" s="140"/>
      <c r="C1321" s="140"/>
      <c r="D1321" s="140"/>
      <c r="E1321" s="57"/>
      <c r="F1321" s="57"/>
      <c r="G1321" s="57"/>
      <c r="H1321" s="57"/>
      <c r="I1321" s="57"/>
      <c r="J1321" s="57"/>
      <c r="K1321" s="57"/>
      <c r="L1321" s="57"/>
      <c r="M1321" s="57"/>
      <c r="N1321" s="57"/>
      <c r="O1321" s="57"/>
    </row>
    <row r="1322" spans="1:15" x14ac:dyDescent="0.3">
      <c r="A1322" s="56"/>
      <c r="B1322" s="140"/>
      <c r="C1322" s="140"/>
      <c r="D1322" s="140"/>
      <c r="E1322" s="57"/>
      <c r="F1322" s="57"/>
      <c r="G1322" s="57"/>
      <c r="H1322" s="57"/>
      <c r="I1322" s="57"/>
      <c r="J1322" s="57"/>
      <c r="K1322" s="57"/>
      <c r="L1322" s="57"/>
      <c r="M1322" s="57"/>
      <c r="N1322" s="57"/>
      <c r="O1322" s="57"/>
    </row>
    <row r="1323" spans="1:15" x14ac:dyDescent="0.3">
      <c r="A1323" s="56"/>
      <c r="B1323" s="140"/>
      <c r="C1323" s="140"/>
      <c r="D1323" s="140"/>
      <c r="E1323" s="57"/>
      <c r="F1323" s="57"/>
      <c r="G1323" s="57"/>
      <c r="H1323" s="57"/>
      <c r="I1323" s="57"/>
      <c r="J1323" s="57"/>
      <c r="K1323" s="57"/>
      <c r="L1323" s="57"/>
      <c r="M1323" s="57"/>
      <c r="N1323" s="57"/>
      <c r="O1323" s="57"/>
    </row>
    <row r="1324" spans="1:15" x14ac:dyDescent="0.3">
      <c r="A1324" s="56"/>
      <c r="B1324" s="140"/>
      <c r="C1324" s="140"/>
      <c r="D1324" s="140"/>
      <c r="E1324" s="57"/>
      <c r="F1324" s="57"/>
      <c r="G1324" s="57"/>
      <c r="H1324" s="57"/>
      <c r="I1324" s="57"/>
      <c r="J1324" s="57"/>
      <c r="K1324" s="57"/>
      <c r="L1324" s="57"/>
      <c r="M1324" s="57"/>
      <c r="N1324" s="57"/>
      <c r="O1324" s="57"/>
    </row>
    <row r="1325" spans="1:15" x14ac:dyDescent="0.3">
      <c r="A1325" s="56"/>
      <c r="B1325" s="140"/>
      <c r="C1325" s="140"/>
      <c r="D1325" s="140"/>
      <c r="E1325" s="57"/>
      <c r="F1325" s="57"/>
      <c r="G1325" s="57"/>
      <c r="H1325" s="57"/>
      <c r="I1325" s="57"/>
      <c r="J1325" s="57"/>
      <c r="K1325" s="57"/>
      <c r="L1325" s="57"/>
      <c r="M1325" s="57"/>
      <c r="N1325" s="57"/>
      <c r="O1325" s="57"/>
    </row>
    <row r="1326" spans="1:15" x14ac:dyDescent="0.3">
      <c r="A1326" s="56"/>
      <c r="B1326" s="140"/>
      <c r="C1326" s="140"/>
      <c r="D1326" s="140"/>
      <c r="E1326" s="57"/>
      <c r="F1326" s="57"/>
      <c r="G1326" s="57"/>
      <c r="H1326" s="57"/>
      <c r="I1326" s="57"/>
      <c r="J1326" s="57"/>
      <c r="K1326" s="57"/>
      <c r="L1326" s="57"/>
      <c r="M1326" s="57"/>
      <c r="N1326" s="57"/>
      <c r="O1326" s="57"/>
    </row>
    <row r="1327" spans="1:15" x14ac:dyDescent="0.3">
      <c r="A1327" s="56"/>
      <c r="B1327" s="140"/>
      <c r="C1327" s="140"/>
      <c r="D1327" s="140"/>
      <c r="E1327" s="57"/>
      <c r="F1327" s="57"/>
      <c r="G1327" s="57"/>
      <c r="H1327" s="57"/>
      <c r="I1327" s="57"/>
      <c r="J1327" s="57"/>
      <c r="K1327" s="57"/>
      <c r="L1327" s="57"/>
      <c r="M1327" s="57"/>
      <c r="N1327" s="57"/>
      <c r="O1327" s="57"/>
    </row>
    <row r="1328" spans="1:15" x14ac:dyDescent="0.3">
      <c r="A1328" s="56"/>
      <c r="B1328" s="140"/>
      <c r="C1328" s="140"/>
      <c r="D1328" s="140"/>
      <c r="E1328" s="57"/>
      <c r="F1328" s="57"/>
      <c r="G1328" s="57"/>
      <c r="H1328" s="57"/>
      <c r="I1328" s="57"/>
      <c r="J1328" s="57"/>
      <c r="K1328" s="57"/>
      <c r="L1328" s="57"/>
      <c r="M1328" s="57"/>
      <c r="N1328" s="57"/>
      <c r="O1328" s="57"/>
    </row>
    <row r="1329" spans="1:15" x14ac:dyDescent="0.3">
      <c r="A1329" s="56"/>
      <c r="B1329" s="140"/>
      <c r="C1329" s="140"/>
      <c r="D1329" s="140"/>
      <c r="E1329" s="57"/>
      <c r="F1329" s="57"/>
      <c r="G1329" s="57"/>
      <c r="H1329" s="57"/>
      <c r="I1329" s="57"/>
      <c r="J1329" s="57"/>
      <c r="K1329" s="57"/>
      <c r="L1329" s="57"/>
      <c r="M1329" s="57"/>
      <c r="N1329" s="57"/>
      <c r="O1329" s="57"/>
    </row>
    <row r="1330" spans="1:15" x14ac:dyDescent="0.3">
      <c r="A1330" s="56"/>
      <c r="B1330" s="140"/>
      <c r="C1330" s="140"/>
      <c r="D1330" s="140"/>
      <c r="E1330" s="57"/>
      <c r="F1330" s="57"/>
      <c r="G1330" s="57"/>
      <c r="H1330" s="57"/>
      <c r="I1330" s="57"/>
      <c r="J1330" s="57"/>
      <c r="K1330" s="57"/>
      <c r="L1330" s="57"/>
      <c r="M1330" s="57"/>
      <c r="N1330" s="57"/>
      <c r="O1330" s="57"/>
    </row>
    <row r="1331" spans="1:15" x14ac:dyDescent="0.3">
      <c r="A1331" s="56"/>
      <c r="B1331" s="140"/>
      <c r="C1331" s="140"/>
      <c r="D1331" s="140"/>
      <c r="E1331" s="57"/>
      <c r="F1331" s="57"/>
      <c r="G1331" s="57"/>
      <c r="H1331" s="57"/>
      <c r="I1331" s="57"/>
      <c r="J1331" s="57"/>
      <c r="K1331" s="57"/>
      <c r="L1331" s="57"/>
      <c r="M1331" s="57"/>
      <c r="N1331" s="57"/>
      <c r="O1331" s="57"/>
    </row>
    <row r="1332" spans="1:15" x14ac:dyDescent="0.3">
      <c r="A1332" s="56"/>
      <c r="B1332" s="140"/>
      <c r="C1332" s="140"/>
      <c r="D1332" s="140"/>
      <c r="E1332" s="57"/>
      <c r="F1332" s="57"/>
      <c r="G1332" s="57"/>
      <c r="H1332" s="57"/>
      <c r="I1332" s="57"/>
      <c r="J1332" s="57"/>
      <c r="K1332" s="57"/>
      <c r="L1332" s="57"/>
      <c r="M1332" s="57"/>
      <c r="N1332" s="57"/>
      <c r="O1332" s="57"/>
    </row>
    <row r="1333" spans="1:15" x14ac:dyDescent="0.3">
      <c r="A1333" s="56"/>
      <c r="B1333" s="140"/>
      <c r="C1333" s="140"/>
      <c r="D1333" s="140"/>
      <c r="E1333" s="57"/>
      <c r="F1333" s="57"/>
      <c r="G1333" s="57"/>
      <c r="H1333" s="57"/>
      <c r="I1333" s="57"/>
      <c r="J1333" s="57"/>
      <c r="K1333" s="57"/>
      <c r="L1333" s="57"/>
      <c r="M1333" s="57"/>
      <c r="N1333" s="57"/>
      <c r="O1333" s="57"/>
    </row>
    <row r="1334" spans="1:15" x14ac:dyDescent="0.3">
      <c r="A1334" s="56"/>
      <c r="B1334" s="140"/>
      <c r="C1334" s="140"/>
      <c r="D1334" s="140"/>
      <c r="E1334" s="57"/>
      <c r="F1334" s="57"/>
      <c r="G1334" s="57"/>
      <c r="H1334" s="57"/>
      <c r="I1334" s="57"/>
      <c r="J1334" s="57"/>
      <c r="K1334" s="57"/>
      <c r="L1334" s="57"/>
      <c r="M1334" s="57"/>
      <c r="N1334" s="57"/>
      <c r="O1334" s="57"/>
    </row>
    <row r="1335" spans="1:15" x14ac:dyDescent="0.3">
      <c r="A1335" s="56"/>
      <c r="B1335" s="140"/>
      <c r="C1335" s="140"/>
      <c r="D1335" s="140"/>
      <c r="E1335" s="57"/>
      <c r="F1335" s="57"/>
      <c r="G1335" s="57"/>
      <c r="H1335" s="57"/>
      <c r="I1335" s="57"/>
      <c r="J1335" s="57"/>
      <c r="K1335" s="57"/>
      <c r="L1335" s="57"/>
      <c r="M1335" s="57"/>
      <c r="N1335" s="57"/>
      <c r="O1335" s="57"/>
    </row>
    <row r="1336" spans="1:15" x14ac:dyDescent="0.3">
      <c r="A1336" s="56"/>
      <c r="B1336" s="140"/>
      <c r="C1336" s="140"/>
      <c r="D1336" s="140"/>
      <c r="E1336" s="57"/>
      <c r="F1336" s="57"/>
      <c r="G1336" s="57"/>
      <c r="H1336" s="57"/>
      <c r="I1336" s="57"/>
      <c r="J1336" s="57"/>
      <c r="K1336" s="57"/>
      <c r="L1336" s="57"/>
      <c r="M1336" s="57"/>
      <c r="N1336" s="57"/>
      <c r="O1336" s="57"/>
    </row>
    <row r="1337" spans="1:15" x14ac:dyDescent="0.3">
      <c r="A1337" s="56"/>
      <c r="B1337" s="140"/>
      <c r="C1337" s="140"/>
      <c r="D1337" s="140"/>
      <c r="E1337" s="57"/>
      <c r="F1337" s="57"/>
      <c r="G1337" s="57"/>
      <c r="H1337" s="57"/>
      <c r="I1337" s="57"/>
      <c r="J1337" s="57"/>
      <c r="K1337" s="57"/>
      <c r="L1337" s="57"/>
      <c r="M1337" s="57"/>
      <c r="N1337" s="57"/>
      <c r="O1337" s="57"/>
    </row>
    <row r="1338" spans="1:15" x14ac:dyDescent="0.3">
      <c r="A1338" s="56"/>
      <c r="B1338" s="140"/>
      <c r="C1338" s="140"/>
      <c r="D1338" s="140"/>
      <c r="E1338" s="57"/>
      <c r="F1338" s="57"/>
      <c r="G1338" s="57"/>
      <c r="H1338" s="57"/>
      <c r="I1338" s="57"/>
      <c r="J1338" s="57"/>
      <c r="K1338" s="57"/>
      <c r="L1338" s="57"/>
      <c r="M1338" s="57"/>
      <c r="N1338" s="57"/>
      <c r="O1338" s="57"/>
    </row>
    <row r="1339" spans="1:15" x14ac:dyDescent="0.3">
      <c r="A1339" s="56"/>
      <c r="B1339" s="140"/>
      <c r="C1339" s="140"/>
      <c r="D1339" s="140"/>
      <c r="E1339" s="57"/>
      <c r="F1339" s="57"/>
      <c r="G1339" s="57"/>
      <c r="H1339" s="57"/>
      <c r="I1339" s="57"/>
      <c r="J1339" s="57"/>
      <c r="K1339" s="57"/>
      <c r="L1339" s="57"/>
      <c r="M1339" s="57"/>
      <c r="N1339" s="57"/>
      <c r="O1339" s="57"/>
    </row>
    <row r="1340" spans="1:15" x14ac:dyDescent="0.3">
      <c r="A1340" s="56"/>
      <c r="B1340" s="140"/>
      <c r="C1340" s="140"/>
      <c r="D1340" s="140"/>
      <c r="E1340" s="57"/>
      <c r="F1340" s="57"/>
      <c r="G1340" s="57"/>
      <c r="H1340" s="57"/>
      <c r="I1340" s="57"/>
      <c r="J1340" s="57"/>
      <c r="K1340" s="57"/>
      <c r="L1340" s="57"/>
      <c r="M1340" s="57"/>
      <c r="N1340" s="57"/>
      <c r="O1340" s="57"/>
    </row>
    <row r="1341" spans="1:15" x14ac:dyDescent="0.3">
      <c r="A1341" s="56"/>
      <c r="B1341" s="140"/>
      <c r="C1341" s="140"/>
      <c r="D1341" s="140"/>
      <c r="E1341" s="57"/>
      <c r="F1341" s="57"/>
      <c r="G1341" s="57"/>
      <c r="H1341" s="57"/>
      <c r="I1341" s="57"/>
      <c r="J1341" s="57"/>
      <c r="K1341" s="57"/>
      <c r="L1341" s="57"/>
      <c r="M1341" s="57"/>
      <c r="N1341" s="57"/>
      <c r="O1341" s="57"/>
    </row>
    <row r="1342" spans="1:15" x14ac:dyDescent="0.3">
      <c r="A1342" s="56"/>
      <c r="B1342" s="140"/>
      <c r="C1342" s="140"/>
      <c r="D1342" s="140"/>
      <c r="E1342" s="57"/>
      <c r="F1342" s="57"/>
      <c r="G1342" s="57"/>
      <c r="H1342" s="57"/>
      <c r="I1342" s="57"/>
      <c r="J1342" s="57"/>
      <c r="K1342" s="57"/>
      <c r="L1342" s="57"/>
      <c r="M1342" s="57"/>
      <c r="N1342" s="57"/>
      <c r="O1342" s="57"/>
    </row>
    <row r="1343" spans="1:15" x14ac:dyDescent="0.3">
      <c r="A1343" s="56"/>
      <c r="B1343" s="140"/>
      <c r="C1343" s="140"/>
      <c r="D1343" s="140"/>
      <c r="E1343" s="57"/>
      <c r="F1343" s="57"/>
      <c r="G1343" s="57"/>
      <c r="H1343" s="57"/>
      <c r="I1343" s="57"/>
      <c r="J1343" s="57"/>
      <c r="K1343" s="57"/>
      <c r="L1343" s="57"/>
      <c r="M1343" s="57"/>
      <c r="N1343" s="57"/>
      <c r="O1343" s="57"/>
    </row>
    <row r="1344" spans="1:15" x14ac:dyDescent="0.3">
      <c r="A1344" s="56"/>
      <c r="B1344" s="140"/>
      <c r="C1344" s="140"/>
      <c r="D1344" s="140"/>
      <c r="E1344" s="57"/>
      <c r="F1344" s="57"/>
      <c r="G1344" s="57"/>
      <c r="H1344" s="57"/>
      <c r="I1344" s="57"/>
      <c r="J1344" s="57"/>
      <c r="K1344" s="57"/>
      <c r="L1344" s="57"/>
      <c r="M1344" s="57"/>
      <c r="N1344" s="57"/>
      <c r="O1344" s="57"/>
    </row>
    <row r="1345" spans="1:15" x14ac:dyDescent="0.3">
      <c r="A1345" s="56"/>
      <c r="B1345" s="140"/>
      <c r="C1345" s="140"/>
      <c r="D1345" s="140"/>
      <c r="E1345" s="57"/>
      <c r="F1345" s="57"/>
      <c r="G1345" s="57"/>
      <c r="H1345" s="57"/>
      <c r="I1345" s="57"/>
      <c r="J1345" s="57"/>
      <c r="K1345" s="57"/>
      <c r="L1345" s="57"/>
      <c r="M1345" s="57"/>
      <c r="N1345" s="57"/>
      <c r="O1345" s="57"/>
    </row>
    <row r="1346" spans="1:15" x14ac:dyDescent="0.3">
      <c r="A1346" s="56"/>
      <c r="B1346" s="140"/>
      <c r="C1346" s="140"/>
      <c r="D1346" s="140"/>
      <c r="E1346" s="57"/>
      <c r="F1346" s="57"/>
      <c r="G1346" s="57"/>
      <c r="H1346" s="57"/>
      <c r="I1346" s="57"/>
      <c r="J1346" s="57"/>
      <c r="K1346" s="57"/>
      <c r="L1346" s="57"/>
      <c r="M1346" s="57"/>
      <c r="N1346" s="57"/>
      <c r="O1346" s="57"/>
    </row>
    <row r="1347" spans="1:15" x14ac:dyDescent="0.3">
      <c r="A1347" s="56"/>
      <c r="B1347" s="140"/>
      <c r="C1347" s="140"/>
      <c r="D1347" s="140"/>
      <c r="E1347" s="57"/>
      <c r="F1347" s="57"/>
      <c r="G1347" s="57"/>
      <c r="H1347" s="57"/>
      <c r="I1347" s="57"/>
      <c r="J1347" s="57"/>
      <c r="K1347" s="57"/>
      <c r="L1347" s="57"/>
      <c r="M1347" s="57"/>
      <c r="N1347" s="57"/>
      <c r="O1347" s="57"/>
    </row>
    <row r="1348" spans="1:15" x14ac:dyDescent="0.3">
      <c r="A1348" s="56"/>
      <c r="B1348" s="140"/>
      <c r="C1348" s="140"/>
      <c r="D1348" s="140"/>
      <c r="E1348" s="57"/>
      <c r="F1348" s="57"/>
      <c r="G1348" s="57"/>
      <c r="H1348" s="57"/>
      <c r="I1348" s="57"/>
      <c r="J1348" s="57"/>
      <c r="K1348" s="57"/>
      <c r="L1348" s="57"/>
      <c r="M1348" s="57"/>
      <c r="N1348" s="57"/>
      <c r="O1348" s="57"/>
    </row>
    <row r="1349" spans="1:15" x14ac:dyDescent="0.3">
      <c r="A1349" s="56"/>
      <c r="B1349" s="140"/>
      <c r="C1349" s="140"/>
      <c r="D1349" s="140"/>
      <c r="E1349" s="57"/>
      <c r="F1349" s="57"/>
      <c r="G1349" s="57"/>
      <c r="H1349" s="57"/>
      <c r="I1349" s="57"/>
      <c r="J1349" s="57"/>
      <c r="K1349" s="57"/>
      <c r="L1349" s="57"/>
      <c r="M1349" s="57"/>
      <c r="N1349" s="57"/>
      <c r="O1349" s="57"/>
    </row>
    <row r="1350" spans="1:15" x14ac:dyDescent="0.3">
      <c r="A1350" s="56"/>
      <c r="B1350" s="140"/>
      <c r="C1350" s="140"/>
      <c r="D1350" s="140"/>
      <c r="E1350" s="57"/>
      <c r="F1350" s="57"/>
      <c r="G1350" s="57"/>
      <c r="H1350" s="57"/>
      <c r="I1350" s="57"/>
      <c r="J1350" s="57"/>
      <c r="K1350" s="57"/>
      <c r="L1350" s="57"/>
      <c r="M1350" s="57"/>
      <c r="N1350" s="57"/>
      <c r="O1350" s="57"/>
    </row>
    <row r="1351" spans="1:15" x14ac:dyDescent="0.3">
      <c r="A1351" s="56"/>
      <c r="B1351" s="140"/>
      <c r="C1351" s="140"/>
      <c r="D1351" s="140"/>
      <c r="E1351" s="57"/>
      <c r="F1351" s="57"/>
      <c r="G1351" s="57"/>
      <c r="H1351" s="57"/>
      <c r="I1351" s="57"/>
      <c r="J1351" s="57"/>
      <c r="K1351" s="57"/>
      <c r="L1351" s="57"/>
      <c r="M1351" s="57"/>
      <c r="N1351" s="57"/>
      <c r="O1351" s="57"/>
    </row>
    <row r="1352" spans="1:15" x14ac:dyDescent="0.3">
      <c r="A1352" s="56"/>
      <c r="B1352" s="140"/>
      <c r="C1352" s="140"/>
      <c r="D1352" s="140"/>
      <c r="E1352" s="57"/>
      <c r="F1352" s="57"/>
      <c r="G1352" s="57"/>
      <c r="H1352" s="57"/>
      <c r="I1352" s="57"/>
      <c r="J1352" s="57"/>
      <c r="K1352" s="57"/>
      <c r="L1352" s="57"/>
      <c r="M1352" s="57"/>
      <c r="N1352" s="57"/>
      <c r="O1352" s="57"/>
    </row>
    <row r="1353" spans="1:15" x14ac:dyDescent="0.3">
      <c r="A1353" s="56"/>
      <c r="B1353" s="140"/>
      <c r="C1353" s="140"/>
      <c r="D1353" s="140"/>
      <c r="E1353" s="57"/>
      <c r="F1353" s="57"/>
      <c r="G1353" s="57"/>
      <c r="H1353" s="57"/>
      <c r="I1353" s="57"/>
      <c r="J1353" s="57"/>
      <c r="K1353" s="57"/>
      <c r="L1353" s="57"/>
      <c r="M1353" s="57"/>
      <c r="N1353" s="57"/>
      <c r="O1353" s="57"/>
    </row>
    <row r="1354" spans="1:15" x14ac:dyDescent="0.3">
      <c r="A1354" s="56"/>
      <c r="B1354" s="140"/>
      <c r="C1354" s="140"/>
      <c r="D1354" s="140"/>
      <c r="E1354" s="57"/>
      <c r="F1354" s="57"/>
      <c r="G1354" s="57"/>
      <c r="H1354" s="57"/>
      <c r="I1354" s="57"/>
      <c r="J1354" s="57"/>
      <c r="K1354" s="57"/>
      <c r="L1354" s="57"/>
      <c r="M1354" s="57"/>
      <c r="N1354" s="57"/>
      <c r="O1354" s="57"/>
    </row>
    <row r="1355" spans="1:15" x14ac:dyDescent="0.3">
      <c r="A1355" s="56"/>
      <c r="B1355" s="140"/>
      <c r="C1355" s="140"/>
      <c r="D1355" s="140"/>
      <c r="E1355" s="57"/>
      <c r="F1355" s="57"/>
      <c r="G1355" s="57"/>
      <c r="H1355" s="57"/>
      <c r="I1355" s="57"/>
      <c r="J1355" s="57"/>
      <c r="K1355" s="57"/>
      <c r="L1355" s="57"/>
      <c r="M1355" s="57"/>
      <c r="N1355" s="57"/>
      <c r="O1355" s="57"/>
    </row>
    <row r="1356" spans="1:15" x14ac:dyDescent="0.3">
      <c r="A1356" s="56"/>
      <c r="B1356" s="140"/>
      <c r="C1356" s="140"/>
      <c r="D1356" s="140"/>
      <c r="E1356" s="57"/>
      <c r="F1356" s="57"/>
      <c r="G1356" s="57"/>
      <c r="H1356" s="57"/>
      <c r="I1356" s="57"/>
      <c r="J1356" s="57"/>
      <c r="K1356" s="57"/>
      <c r="L1356" s="57"/>
      <c r="M1356" s="57"/>
      <c r="N1356" s="57"/>
      <c r="O1356" s="57"/>
    </row>
    <row r="1357" spans="1:15" x14ac:dyDescent="0.3">
      <c r="A1357" s="56"/>
      <c r="B1357" s="140"/>
      <c r="C1357" s="140"/>
      <c r="D1357" s="140"/>
      <c r="E1357" s="57"/>
      <c r="F1357" s="57"/>
      <c r="G1357" s="57"/>
      <c r="H1357" s="57"/>
      <c r="I1357" s="57"/>
      <c r="J1357" s="57"/>
      <c r="K1357" s="57"/>
      <c r="L1357" s="57"/>
      <c r="M1357" s="57"/>
      <c r="N1357" s="57"/>
      <c r="O1357" s="57"/>
    </row>
    <row r="1358" spans="1:15" x14ac:dyDescent="0.3">
      <c r="A1358" s="56"/>
      <c r="B1358" s="140"/>
      <c r="C1358" s="140"/>
      <c r="D1358" s="140"/>
      <c r="E1358" s="57"/>
      <c r="F1358" s="57"/>
      <c r="G1358" s="57"/>
      <c r="H1358" s="57"/>
      <c r="I1358" s="57"/>
      <c r="J1358" s="57"/>
      <c r="K1358" s="57"/>
      <c r="L1358" s="57"/>
      <c r="M1358" s="57"/>
      <c r="N1358" s="57"/>
      <c r="O1358" s="57"/>
    </row>
    <row r="1359" spans="1:15" x14ac:dyDescent="0.3">
      <c r="A1359" s="56"/>
      <c r="B1359" s="140"/>
      <c r="C1359" s="140"/>
      <c r="D1359" s="140"/>
      <c r="E1359" s="57"/>
      <c r="F1359" s="57"/>
      <c r="G1359" s="57"/>
      <c r="H1359" s="57"/>
      <c r="I1359" s="57"/>
      <c r="J1359" s="57"/>
      <c r="K1359" s="57"/>
      <c r="L1359" s="57"/>
      <c r="M1359" s="57"/>
      <c r="N1359" s="57"/>
      <c r="O1359" s="57"/>
    </row>
    <row r="1360" spans="1:15" x14ac:dyDescent="0.3">
      <c r="A1360" s="56"/>
      <c r="B1360" s="140"/>
      <c r="C1360" s="140"/>
      <c r="D1360" s="140"/>
      <c r="E1360" s="57"/>
      <c r="F1360" s="57"/>
      <c r="G1360" s="57"/>
      <c r="H1360" s="57"/>
      <c r="I1360" s="57"/>
      <c r="J1360" s="57"/>
      <c r="K1360" s="57"/>
      <c r="L1360" s="57"/>
      <c r="M1360" s="57"/>
      <c r="N1360" s="57"/>
      <c r="O1360" s="57"/>
    </row>
    <row r="1361" spans="1:15" x14ac:dyDescent="0.3">
      <c r="A1361" s="56"/>
      <c r="B1361" s="140"/>
      <c r="C1361" s="140"/>
      <c r="D1361" s="140"/>
      <c r="E1361" s="57"/>
      <c r="F1361" s="57"/>
      <c r="G1361" s="57"/>
      <c r="H1361" s="57"/>
      <c r="I1361" s="57"/>
      <c r="J1361" s="57"/>
      <c r="K1361" s="57"/>
      <c r="L1361" s="57"/>
      <c r="M1361" s="57"/>
      <c r="N1361" s="57"/>
      <c r="O1361" s="57"/>
    </row>
    <row r="1362" spans="1:15" x14ac:dyDescent="0.3">
      <c r="A1362" s="56"/>
      <c r="B1362" s="140"/>
      <c r="C1362" s="140"/>
      <c r="D1362" s="140"/>
      <c r="E1362" s="57"/>
      <c r="F1362" s="57"/>
      <c r="G1362" s="57"/>
      <c r="H1362" s="57"/>
      <c r="I1362" s="57"/>
      <c r="J1362" s="57"/>
      <c r="K1362" s="57"/>
      <c r="L1362" s="57"/>
      <c r="M1362" s="57"/>
      <c r="N1362" s="57"/>
      <c r="O1362" s="57"/>
    </row>
    <row r="1363" spans="1:15" x14ac:dyDescent="0.3">
      <c r="A1363" s="56"/>
      <c r="B1363" s="140"/>
      <c r="C1363" s="140"/>
      <c r="D1363" s="140"/>
      <c r="E1363" s="57"/>
      <c r="F1363" s="57"/>
      <c r="G1363" s="57"/>
      <c r="H1363" s="57"/>
      <c r="I1363" s="57"/>
      <c r="J1363" s="57"/>
      <c r="K1363" s="57"/>
      <c r="L1363" s="57"/>
      <c r="M1363" s="57"/>
      <c r="N1363" s="57"/>
      <c r="O1363" s="57"/>
    </row>
    <row r="1364" spans="1:15" x14ac:dyDescent="0.3">
      <c r="A1364" s="56"/>
      <c r="B1364" s="140"/>
      <c r="C1364" s="140"/>
      <c r="D1364" s="140"/>
      <c r="E1364" s="57"/>
      <c r="F1364" s="57"/>
      <c r="G1364" s="57"/>
      <c r="H1364" s="57"/>
      <c r="I1364" s="57"/>
      <c r="J1364" s="57"/>
      <c r="K1364" s="57"/>
      <c r="L1364" s="57"/>
      <c r="M1364" s="57"/>
      <c r="N1364" s="57"/>
      <c r="O1364" s="57"/>
    </row>
    <row r="1365" spans="1:15" x14ac:dyDescent="0.3">
      <c r="A1365" s="56"/>
      <c r="B1365" s="140"/>
      <c r="C1365" s="140"/>
      <c r="D1365" s="140"/>
      <c r="E1365" s="57"/>
      <c r="F1365" s="57"/>
      <c r="G1365" s="57"/>
      <c r="H1365" s="57"/>
      <c r="I1365" s="57"/>
      <c r="J1365" s="57"/>
      <c r="K1365" s="57"/>
      <c r="L1365" s="57"/>
      <c r="M1365" s="57"/>
      <c r="N1365" s="57"/>
      <c r="O1365" s="57"/>
    </row>
    <row r="1366" spans="1:15" x14ac:dyDescent="0.3">
      <c r="A1366" s="56"/>
      <c r="B1366" s="140"/>
      <c r="C1366" s="140"/>
      <c r="D1366" s="140"/>
      <c r="E1366" s="57"/>
      <c r="F1366" s="57"/>
      <c r="G1366" s="57"/>
      <c r="H1366" s="57"/>
      <c r="I1366" s="57"/>
      <c r="J1366" s="57"/>
      <c r="K1366" s="57"/>
      <c r="L1366" s="57"/>
      <c r="M1366" s="57"/>
      <c r="N1366" s="57"/>
      <c r="O1366" s="57"/>
    </row>
    <row r="1367" spans="1:15" x14ac:dyDescent="0.3">
      <c r="A1367" s="56"/>
      <c r="B1367" s="140"/>
      <c r="C1367" s="140"/>
      <c r="D1367" s="140"/>
      <c r="E1367" s="57"/>
      <c r="F1367" s="57"/>
      <c r="G1367" s="57"/>
      <c r="H1367" s="57"/>
      <c r="I1367" s="57"/>
      <c r="J1367" s="57"/>
      <c r="K1367" s="57"/>
      <c r="L1367" s="57"/>
      <c r="M1367" s="57"/>
      <c r="N1367" s="57"/>
      <c r="O1367" s="57"/>
    </row>
    <row r="1368" spans="1:15" x14ac:dyDescent="0.3">
      <c r="A1368" s="56"/>
      <c r="B1368" s="140"/>
      <c r="C1368" s="140"/>
      <c r="D1368" s="140"/>
      <c r="E1368" s="57"/>
      <c r="F1368" s="57"/>
      <c r="G1368" s="57"/>
      <c r="H1368" s="57"/>
      <c r="I1368" s="57"/>
      <c r="J1368" s="57"/>
      <c r="K1368" s="57"/>
      <c r="L1368" s="57"/>
      <c r="M1368" s="57"/>
      <c r="N1368" s="57"/>
      <c r="O1368" s="57"/>
    </row>
    <row r="1369" spans="1:15" x14ac:dyDescent="0.3">
      <c r="A1369" s="56"/>
      <c r="B1369" s="140"/>
      <c r="C1369" s="140"/>
      <c r="D1369" s="140"/>
      <c r="E1369" s="57"/>
      <c r="F1369" s="57"/>
      <c r="G1369" s="57"/>
      <c r="H1369" s="57"/>
      <c r="I1369" s="57"/>
      <c r="J1369" s="57"/>
      <c r="K1369" s="57"/>
      <c r="L1369" s="57"/>
      <c r="M1369" s="57"/>
      <c r="N1369" s="57"/>
      <c r="O1369" s="57"/>
    </row>
    <row r="1370" spans="1:15" x14ac:dyDescent="0.3">
      <c r="A1370" s="56"/>
      <c r="B1370" s="140"/>
      <c r="C1370" s="140"/>
      <c r="D1370" s="140"/>
      <c r="E1370" s="57"/>
      <c r="F1370" s="57"/>
      <c r="G1370" s="57"/>
      <c r="H1370" s="57"/>
      <c r="I1370" s="57"/>
      <c r="J1370" s="57"/>
      <c r="K1370" s="57"/>
      <c r="L1370" s="57"/>
      <c r="M1370" s="57"/>
      <c r="N1370" s="57"/>
      <c r="O1370" s="57"/>
    </row>
    <row r="1371" spans="1:15" x14ac:dyDescent="0.3">
      <c r="A1371" s="56"/>
      <c r="B1371" s="140"/>
      <c r="C1371" s="140"/>
      <c r="D1371" s="140"/>
      <c r="E1371" s="57"/>
      <c r="F1371" s="57"/>
      <c r="G1371" s="57"/>
      <c r="H1371" s="57"/>
      <c r="I1371" s="57"/>
      <c r="J1371" s="57"/>
      <c r="K1371" s="57"/>
      <c r="L1371" s="57"/>
      <c r="M1371" s="57"/>
      <c r="N1371" s="57"/>
      <c r="O1371" s="57"/>
    </row>
    <row r="1372" spans="1:15" x14ac:dyDescent="0.3">
      <c r="A1372" s="56"/>
      <c r="B1372" s="140"/>
      <c r="C1372" s="140"/>
      <c r="D1372" s="140"/>
      <c r="E1372" s="57"/>
      <c r="F1372" s="57"/>
      <c r="G1372" s="57"/>
      <c r="H1372" s="57"/>
      <c r="I1372" s="57"/>
      <c r="J1372" s="57"/>
      <c r="K1372" s="57"/>
      <c r="L1372" s="57"/>
      <c r="M1372" s="57"/>
      <c r="N1372" s="57"/>
      <c r="O1372" s="57"/>
    </row>
    <row r="1373" spans="1:15" x14ac:dyDescent="0.3">
      <c r="A1373" s="56"/>
      <c r="B1373" s="140"/>
      <c r="C1373" s="140"/>
      <c r="D1373" s="140"/>
      <c r="E1373" s="57"/>
      <c r="F1373" s="57"/>
      <c r="G1373" s="57"/>
      <c r="H1373" s="57"/>
      <c r="I1373" s="57"/>
      <c r="J1373" s="57"/>
      <c r="K1373" s="57"/>
      <c r="L1373" s="57"/>
      <c r="M1373" s="57"/>
      <c r="N1373" s="57"/>
      <c r="O1373" s="57"/>
    </row>
    <row r="1374" spans="1:15" x14ac:dyDescent="0.3">
      <c r="A1374" s="56"/>
      <c r="B1374" s="140"/>
      <c r="C1374" s="140"/>
      <c r="D1374" s="140"/>
      <c r="E1374" s="57"/>
      <c r="F1374" s="57"/>
      <c r="G1374" s="57"/>
      <c r="H1374" s="57"/>
      <c r="I1374" s="57"/>
      <c r="J1374" s="57"/>
      <c r="K1374" s="57"/>
      <c r="L1374" s="57"/>
      <c r="M1374" s="57"/>
      <c r="N1374" s="57"/>
      <c r="O1374" s="57"/>
    </row>
    <row r="1375" spans="1:15" x14ac:dyDescent="0.3">
      <c r="A1375" s="56"/>
      <c r="B1375" s="140"/>
      <c r="C1375" s="140"/>
      <c r="D1375" s="140"/>
      <c r="E1375" s="57"/>
      <c r="F1375" s="57"/>
      <c r="G1375" s="57"/>
      <c r="H1375" s="57"/>
      <c r="I1375" s="57"/>
      <c r="J1375" s="57"/>
      <c r="K1375" s="57"/>
      <c r="L1375" s="57"/>
      <c r="M1375" s="57"/>
      <c r="N1375" s="57"/>
      <c r="O1375" s="57"/>
    </row>
    <row r="1376" spans="1:15" x14ac:dyDescent="0.3">
      <c r="A1376" s="56"/>
      <c r="B1376" s="140"/>
      <c r="C1376" s="140"/>
      <c r="D1376" s="140"/>
      <c r="E1376" s="57"/>
      <c r="F1376" s="57"/>
      <c r="G1376" s="57"/>
      <c r="H1376" s="57"/>
      <c r="I1376" s="57"/>
      <c r="J1376" s="57"/>
      <c r="K1376" s="57"/>
      <c r="L1376" s="57"/>
      <c r="M1376" s="57"/>
      <c r="N1376" s="57"/>
      <c r="O1376" s="57"/>
    </row>
    <row r="1377" spans="1:15" x14ac:dyDescent="0.3">
      <c r="A1377" s="56"/>
      <c r="B1377" s="140"/>
      <c r="C1377" s="140"/>
      <c r="D1377" s="140"/>
      <c r="E1377" s="57"/>
      <c r="F1377" s="57"/>
      <c r="G1377" s="57"/>
      <c r="H1377" s="57"/>
      <c r="I1377" s="57"/>
      <c r="J1377" s="57"/>
      <c r="K1377" s="57"/>
      <c r="L1377" s="57"/>
      <c r="M1377" s="57"/>
      <c r="N1377" s="57"/>
      <c r="O1377" s="57"/>
    </row>
    <row r="1378" spans="1:15" x14ac:dyDescent="0.3">
      <c r="A1378" s="56"/>
      <c r="B1378" s="140"/>
      <c r="C1378" s="140"/>
      <c r="D1378" s="140"/>
      <c r="E1378" s="57"/>
      <c r="F1378" s="57"/>
      <c r="G1378" s="57"/>
      <c r="H1378" s="57"/>
      <c r="I1378" s="57"/>
      <c r="J1378" s="57"/>
      <c r="K1378" s="57"/>
      <c r="L1378" s="57"/>
      <c r="M1378" s="57"/>
      <c r="N1378" s="57"/>
      <c r="O1378" s="57"/>
    </row>
    <row r="1379" spans="1:15" x14ac:dyDescent="0.3">
      <c r="A1379" s="56"/>
      <c r="B1379" s="140"/>
      <c r="C1379" s="140"/>
      <c r="D1379" s="140"/>
      <c r="E1379" s="57"/>
      <c r="F1379" s="57"/>
      <c r="G1379" s="57"/>
      <c r="H1379" s="57"/>
      <c r="I1379" s="57"/>
      <c r="J1379" s="57"/>
      <c r="K1379" s="57"/>
      <c r="L1379" s="57"/>
      <c r="M1379" s="57"/>
      <c r="N1379" s="57"/>
      <c r="O1379" s="57"/>
    </row>
    <row r="1380" spans="1:15" x14ac:dyDescent="0.3">
      <c r="A1380" s="56"/>
      <c r="B1380" s="140"/>
      <c r="C1380" s="140"/>
      <c r="D1380" s="140"/>
      <c r="E1380" s="57"/>
      <c r="F1380" s="57"/>
      <c r="G1380" s="57"/>
      <c r="H1380" s="57"/>
      <c r="I1380" s="57"/>
      <c r="J1380" s="57"/>
      <c r="K1380" s="57"/>
      <c r="L1380" s="57"/>
      <c r="M1380" s="57"/>
      <c r="N1380" s="57"/>
      <c r="O1380" s="57"/>
    </row>
    <row r="1381" spans="1:15" x14ac:dyDescent="0.3">
      <c r="A1381" s="56"/>
      <c r="B1381" s="140"/>
      <c r="C1381" s="140"/>
      <c r="D1381" s="140"/>
      <c r="E1381" s="57"/>
      <c r="F1381" s="57"/>
      <c r="G1381" s="57"/>
      <c r="H1381" s="57"/>
      <c r="I1381" s="57"/>
      <c r="J1381" s="57"/>
      <c r="K1381" s="57"/>
      <c r="L1381" s="57"/>
      <c r="M1381" s="57"/>
      <c r="N1381" s="57"/>
      <c r="O1381" s="57"/>
    </row>
    <row r="1382" spans="1:15" x14ac:dyDescent="0.3">
      <c r="A1382" s="56"/>
      <c r="B1382" s="140"/>
      <c r="C1382" s="140"/>
      <c r="D1382" s="140"/>
      <c r="E1382" s="57"/>
      <c r="F1382" s="57"/>
      <c r="G1382" s="57"/>
      <c r="H1382" s="57"/>
      <c r="I1382" s="57"/>
      <c r="J1382" s="57"/>
      <c r="K1382" s="57"/>
      <c r="L1382" s="57"/>
      <c r="M1382" s="57"/>
      <c r="N1382" s="57"/>
      <c r="O1382" s="57"/>
    </row>
    <row r="1383" spans="1:15" x14ac:dyDescent="0.3">
      <c r="A1383" s="56"/>
      <c r="B1383" s="140"/>
      <c r="C1383" s="140"/>
      <c r="D1383" s="140"/>
      <c r="E1383" s="57"/>
      <c r="F1383" s="57"/>
      <c r="G1383" s="57"/>
      <c r="H1383" s="57"/>
      <c r="I1383" s="57"/>
      <c r="J1383" s="57"/>
      <c r="K1383" s="57"/>
      <c r="L1383" s="57"/>
      <c r="M1383" s="57"/>
      <c r="N1383" s="57"/>
      <c r="O1383" s="57"/>
    </row>
    <row r="1384" spans="1:15" x14ac:dyDescent="0.3">
      <c r="A1384" s="56"/>
      <c r="B1384" s="140"/>
      <c r="C1384" s="140"/>
      <c r="D1384" s="140"/>
      <c r="E1384" s="57"/>
      <c r="F1384" s="57"/>
      <c r="G1384" s="57"/>
      <c r="H1384" s="57"/>
      <c r="I1384" s="57"/>
      <c r="J1384" s="57"/>
      <c r="K1384" s="57"/>
      <c r="L1384" s="57"/>
      <c r="M1384" s="57"/>
      <c r="N1384" s="57"/>
      <c r="O1384" s="57"/>
    </row>
    <row r="1385" spans="1:15" x14ac:dyDescent="0.3">
      <c r="A1385" s="56"/>
      <c r="B1385" s="140"/>
      <c r="C1385" s="140"/>
      <c r="D1385" s="140"/>
      <c r="E1385" s="57"/>
      <c r="F1385" s="57"/>
      <c r="G1385" s="57"/>
      <c r="H1385" s="57"/>
      <c r="I1385" s="57"/>
      <c r="J1385" s="57"/>
      <c r="K1385" s="57"/>
      <c r="L1385" s="57"/>
      <c r="M1385" s="57"/>
      <c r="N1385" s="57"/>
      <c r="O1385" s="57"/>
    </row>
    <row r="1386" spans="1:15" x14ac:dyDescent="0.3">
      <c r="A1386" s="56"/>
      <c r="B1386" s="140"/>
      <c r="C1386" s="140"/>
      <c r="D1386" s="140"/>
      <c r="E1386" s="57"/>
      <c r="F1386" s="57"/>
      <c r="G1386" s="57"/>
      <c r="H1386" s="57"/>
      <c r="I1386" s="57"/>
      <c r="J1386" s="57"/>
      <c r="K1386" s="57"/>
      <c r="L1386" s="57"/>
      <c r="M1386" s="57"/>
      <c r="N1386" s="57"/>
      <c r="O1386" s="57"/>
    </row>
    <row r="1387" spans="1:15" x14ac:dyDescent="0.3">
      <c r="A1387" s="56"/>
      <c r="B1387" s="140"/>
      <c r="C1387" s="140"/>
      <c r="D1387" s="140"/>
      <c r="E1387" s="57"/>
      <c r="F1387" s="57"/>
      <c r="G1387" s="57"/>
      <c r="H1387" s="57"/>
      <c r="I1387" s="57"/>
      <c r="J1387" s="57"/>
      <c r="K1387" s="57"/>
      <c r="L1387" s="57"/>
      <c r="M1387" s="57"/>
      <c r="N1387" s="57"/>
      <c r="O1387" s="57"/>
    </row>
    <row r="1388" spans="1:15" x14ac:dyDescent="0.3">
      <c r="A1388" s="56"/>
      <c r="B1388" s="140"/>
      <c r="C1388" s="140"/>
      <c r="D1388" s="140"/>
      <c r="E1388" s="57"/>
      <c r="F1388" s="57"/>
      <c r="G1388" s="57"/>
      <c r="H1388" s="57"/>
      <c r="I1388" s="57"/>
      <c r="J1388" s="57"/>
      <c r="K1388" s="57"/>
      <c r="L1388" s="57"/>
      <c r="M1388" s="57"/>
      <c r="N1388" s="57"/>
      <c r="O1388" s="57"/>
    </row>
    <row r="1389" spans="1:15" x14ac:dyDescent="0.3">
      <c r="A1389" s="56"/>
      <c r="B1389" s="140"/>
      <c r="C1389" s="140"/>
      <c r="D1389" s="140"/>
      <c r="E1389" s="57"/>
      <c r="F1389" s="57"/>
      <c r="G1389" s="57"/>
      <c r="H1389" s="57"/>
      <c r="I1389" s="57"/>
      <c r="J1389" s="57"/>
      <c r="K1389" s="57"/>
      <c r="L1389" s="57"/>
      <c r="M1389" s="57"/>
      <c r="N1389" s="57"/>
      <c r="O1389" s="57"/>
    </row>
    <row r="1390" spans="1:15" x14ac:dyDescent="0.3">
      <c r="A1390" s="56"/>
      <c r="B1390" s="140"/>
      <c r="C1390" s="140"/>
      <c r="D1390" s="140"/>
      <c r="E1390" s="57"/>
      <c r="F1390" s="57"/>
      <c r="G1390" s="57"/>
      <c r="H1390" s="57"/>
      <c r="I1390" s="57"/>
      <c r="J1390" s="57"/>
      <c r="K1390" s="57"/>
      <c r="L1390" s="57"/>
      <c r="M1390" s="57"/>
      <c r="N1390" s="57"/>
      <c r="O1390" s="57"/>
    </row>
    <row r="1391" spans="1:15" x14ac:dyDescent="0.3">
      <c r="A1391" s="56"/>
      <c r="B1391" s="140"/>
      <c r="C1391" s="140"/>
      <c r="D1391" s="140"/>
      <c r="E1391" s="57"/>
      <c r="F1391" s="57"/>
      <c r="G1391" s="57"/>
      <c r="H1391" s="57"/>
      <c r="I1391" s="57"/>
      <c r="J1391" s="57"/>
      <c r="K1391" s="57"/>
      <c r="L1391" s="57"/>
      <c r="M1391" s="57"/>
      <c r="N1391" s="57"/>
      <c r="O1391" s="57"/>
    </row>
    <row r="1392" spans="1:15" x14ac:dyDescent="0.3">
      <c r="A1392" s="56"/>
      <c r="B1392" s="140"/>
      <c r="C1392" s="140"/>
      <c r="D1392" s="140"/>
      <c r="E1392" s="57"/>
      <c r="F1392" s="57"/>
      <c r="G1392" s="57"/>
      <c r="H1392" s="57"/>
      <c r="I1392" s="57"/>
      <c r="J1392" s="57"/>
      <c r="K1392" s="57"/>
      <c r="L1392" s="57"/>
      <c r="M1392" s="57"/>
      <c r="N1392" s="57"/>
      <c r="O1392" s="57"/>
    </row>
    <row r="1393" spans="1:15" x14ac:dyDescent="0.3">
      <c r="A1393" s="56"/>
      <c r="B1393" s="140"/>
      <c r="C1393" s="140"/>
      <c r="D1393" s="140"/>
      <c r="E1393" s="57"/>
      <c r="F1393" s="57"/>
      <c r="G1393" s="57"/>
      <c r="H1393" s="57"/>
      <c r="I1393" s="57"/>
      <c r="J1393" s="57"/>
      <c r="K1393" s="57"/>
      <c r="L1393" s="57"/>
      <c r="M1393" s="57"/>
      <c r="N1393" s="57"/>
      <c r="O1393" s="57"/>
    </row>
    <row r="1394" spans="1:15" x14ac:dyDescent="0.3">
      <c r="A1394" s="56"/>
      <c r="B1394" s="140"/>
      <c r="C1394" s="140"/>
      <c r="D1394" s="140"/>
      <c r="E1394" s="57"/>
      <c r="F1394" s="57"/>
      <c r="G1394" s="57"/>
      <c r="H1394" s="57"/>
      <c r="I1394" s="57"/>
      <c r="J1394" s="57"/>
      <c r="K1394" s="57"/>
      <c r="L1394" s="57"/>
      <c r="M1394" s="57"/>
      <c r="N1394" s="57"/>
      <c r="O1394" s="57"/>
    </row>
    <row r="1395" spans="1:15" x14ac:dyDescent="0.3">
      <c r="A1395" s="56"/>
      <c r="B1395" s="140"/>
      <c r="C1395" s="140"/>
      <c r="D1395" s="140"/>
      <c r="E1395" s="57"/>
      <c r="F1395" s="57"/>
      <c r="G1395" s="57"/>
      <c r="H1395" s="57"/>
      <c r="I1395" s="57"/>
      <c r="J1395" s="57"/>
      <c r="K1395" s="57"/>
      <c r="L1395" s="57"/>
      <c r="M1395" s="57"/>
      <c r="N1395" s="57"/>
      <c r="O1395" s="57"/>
    </row>
    <row r="1396" spans="1:15" x14ac:dyDescent="0.3">
      <c r="A1396" s="56"/>
      <c r="B1396" s="140"/>
      <c r="C1396" s="140"/>
      <c r="D1396" s="140"/>
      <c r="E1396" s="57"/>
      <c r="F1396" s="57"/>
      <c r="G1396" s="57"/>
      <c r="H1396" s="57"/>
      <c r="I1396" s="57"/>
      <c r="J1396" s="57"/>
      <c r="K1396" s="57"/>
      <c r="L1396" s="57"/>
      <c r="M1396" s="57"/>
      <c r="N1396" s="57"/>
      <c r="O1396" s="57"/>
    </row>
    <row r="1397" spans="1:15" x14ac:dyDescent="0.3">
      <c r="A1397" s="56"/>
      <c r="B1397" s="140"/>
      <c r="C1397" s="140"/>
      <c r="D1397" s="140"/>
      <c r="E1397" s="57"/>
      <c r="F1397" s="57"/>
      <c r="G1397" s="57"/>
      <c r="H1397" s="57"/>
      <c r="I1397" s="57"/>
      <c r="J1397" s="57"/>
      <c r="K1397" s="57"/>
      <c r="L1397" s="57"/>
      <c r="M1397" s="57"/>
      <c r="N1397" s="57"/>
      <c r="O1397" s="57"/>
    </row>
    <row r="1398" spans="1:15" x14ac:dyDescent="0.3">
      <c r="A1398" s="56"/>
      <c r="B1398" s="140"/>
      <c r="C1398" s="140"/>
      <c r="D1398" s="140"/>
      <c r="E1398" s="57"/>
      <c r="F1398" s="57"/>
      <c r="G1398" s="57"/>
      <c r="H1398" s="57"/>
      <c r="I1398" s="57"/>
      <c r="J1398" s="57"/>
      <c r="K1398" s="57"/>
      <c r="L1398" s="57"/>
      <c r="M1398" s="57"/>
      <c r="N1398" s="57"/>
      <c r="O1398" s="57"/>
    </row>
    <row r="1399" spans="1:15" x14ac:dyDescent="0.3">
      <c r="A1399" s="56"/>
      <c r="B1399" s="140"/>
      <c r="C1399" s="140"/>
      <c r="D1399" s="140"/>
      <c r="E1399" s="57"/>
      <c r="F1399" s="57"/>
      <c r="G1399" s="57"/>
      <c r="H1399" s="57"/>
      <c r="I1399" s="57"/>
      <c r="J1399" s="57"/>
      <c r="K1399" s="57"/>
      <c r="L1399" s="57"/>
      <c r="M1399" s="57"/>
      <c r="N1399" s="57"/>
      <c r="O1399" s="57"/>
    </row>
    <row r="1400" spans="1:15" x14ac:dyDescent="0.3">
      <c r="A1400" s="56"/>
      <c r="B1400" s="140"/>
      <c r="C1400" s="140"/>
      <c r="D1400" s="140"/>
      <c r="E1400" s="57"/>
      <c r="F1400" s="57"/>
      <c r="G1400" s="57"/>
      <c r="H1400" s="57"/>
      <c r="I1400" s="57"/>
      <c r="J1400" s="57"/>
      <c r="K1400" s="57"/>
      <c r="L1400" s="57"/>
      <c r="M1400" s="57"/>
      <c r="N1400" s="57"/>
      <c r="O1400" s="57"/>
    </row>
    <row r="1401" spans="1:15" x14ac:dyDescent="0.3">
      <c r="A1401" s="56"/>
      <c r="B1401" s="140"/>
      <c r="C1401" s="140"/>
      <c r="D1401" s="140"/>
      <c r="E1401" s="57"/>
      <c r="F1401" s="57"/>
      <c r="G1401" s="57"/>
      <c r="H1401" s="57"/>
      <c r="I1401" s="57"/>
      <c r="J1401" s="57"/>
      <c r="K1401" s="57"/>
      <c r="L1401" s="57"/>
      <c r="M1401" s="57"/>
      <c r="N1401" s="57"/>
      <c r="O1401" s="57"/>
    </row>
    <row r="1402" spans="1:15" x14ac:dyDescent="0.3">
      <c r="A1402" s="56"/>
      <c r="B1402" s="140"/>
      <c r="C1402" s="140"/>
      <c r="D1402" s="140"/>
      <c r="E1402" s="57"/>
      <c r="F1402" s="57"/>
      <c r="G1402" s="57"/>
      <c r="H1402" s="57"/>
      <c r="I1402" s="57"/>
      <c r="J1402" s="57"/>
      <c r="K1402" s="57"/>
      <c r="L1402" s="57"/>
      <c r="M1402" s="57"/>
      <c r="N1402" s="57"/>
      <c r="O1402" s="57"/>
    </row>
    <row r="1403" spans="1:15" x14ac:dyDescent="0.3">
      <c r="A1403" s="56"/>
      <c r="B1403" s="140"/>
      <c r="C1403" s="140"/>
      <c r="D1403" s="140"/>
      <c r="E1403" s="57"/>
      <c r="F1403" s="57"/>
      <c r="G1403" s="57"/>
      <c r="H1403" s="57"/>
      <c r="I1403" s="57"/>
      <c r="J1403" s="57"/>
      <c r="K1403" s="57"/>
      <c r="L1403" s="57"/>
      <c r="M1403" s="57"/>
      <c r="N1403" s="57"/>
      <c r="O1403" s="57"/>
    </row>
    <row r="1404" spans="1:15" x14ac:dyDescent="0.3">
      <c r="A1404" s="56"/>
      <c r="B1404" s="140"/>
      <c r="C1404" s="140"/>
      <c r="D1404" s="140"/>
      <c r="E1404" s="57"/>
      <c r="F1404" s="57"/>
      <c r="G1404" s="57"/>
      <c r="H1404" s="57"/>
      <c r="I1404" s="57"/>
      <c r="J1404" s="57"/>
      <c r="K1404" s="57"/>
      <c r="L1404" s="57"/>
      <c r="M1404" s="57"/>
      <c r="N1404" s="57"/>
      <c r="O1404" s="57"/>
    </row>
    <row r="1405" spans="1:15" x14ac:dyDescent="0.3">
      <c r="A1405" s="56"/>
      <c r="B1405" s="140"/>
      <c r="C1405" s="140"/>
      <c r="D1405" s="140"/>
      <c r="E1405" s="57"/>
      <c r="F1405" s="57"/>
      <c r="G1405" s="57"/>
      <c r="H1405" s="57"/>
      <c r="I1405" s="57"/>
      <c r="J1405" s="57"/>
      <c r="K1405" s="57"/>
      <c r="L1405" s="57"/>
      <c r="M1405" s="57"/>
      <c r="N1405" s="57"/>
      <c r="O1405" s="57"/>
    </row>
    <row r="1406" spans="1:15" x14ac:dyDescent="0.3">
      <c r="A1406" s="56"/>
      <c r="B1406" s="140"/>
      <c r="C1406" s="140"/>
      <c r="D1406" s="140"/>
      <c r="E1406" s="57"/>
      <c r="F1406" s="57"/>
      <c r="G1406" s="57"/>
      <c r="H1406" s="57"/>
      <c r="I1406" s="57"/>
      <c r="J1406" s="57"/>
      <c r="K1406" s="57"/>
      <c r="L1406" s="57"/>
      <c r="M1406" s="57"/>
      <c r="N1406" s="57"/>
      <c r="O1406" s="57"/>
    </row>
    <row r="1407" spans="1:15" x14ac:dyDescent="0.3">
      <c r="A1407" s="56"/>
      <c r="B1407" s="140"/>
      <c r="C1407" s="140"/>
      <c r="D1407" s="140"/>
      <c r="E1407" s="57"/>
      <c r="F1407" s="57"/>
      <c r="G1407" s="57"/>
      <c r="H1407" s="57"/>
      <c r="I1407" s="57"/>
      <c r="J1407" s="57"/>
      <c r="K1407" s="57"/>
      <c r="L1407" s="57"/>
      <c r="M1407" s="57"/>
      <c r="N1407" s="57"/>
      <c r="O1407" s="57"/>
    </row>
    <row r="1408" spans="1:15" x14ac:dyDescent="0.3">
      <c r="A1408" s="56"/>
      <c r="B1408" s="140"/>
      <c r="C1408" s="140"/>
      <c r="D1408" s="140"/>
      <c r="E1408" s="57"/>
      <c r="F1408" s="57"/>
      <c r="G1408" s="57"/>
      <c r="H1408" s="57"/>
      <c r="I1408" s="57"/>
      <c r="J1408" s="57"/>
      <c r="K1408" s="57"/>
      <c r="L1408" s="57"/>
      <c r="M1408" s="57"/>
      <c r="N1408" s="57"/>
      <c r="O1408" s="57"/>
    </row>
    <row r="1409" spans="1:15" x14ac:dyDescent="0.3">
      <c r="A1409" s="56"/>
      <c r="B1409" s="140"/>
      <c r="C1409" s="140"/>
      <c r="D1409" s="140"/>
      <c r="E1409" s="57"/>
      <c r="F1409" s="57"/>
      <c r="G1409" s="57"/>
      <c r="H1409" s="57"/>
      <c r="I1409" s="57"/>
      <c r="J1409" s="57"/>
      <c r="K1409" s="57"/>
      <c r="L1409" s="57"/>
      <c r="M1409" s="57"/>
      <c r="N1409" s="57"/>
      <c r="O1409" s="57"/>
    </row>
    <row r="1410" spans="1:15" x14ac:dyDescent="0.3">
      <c r="A1410" s="56"/>
      <c r="B1410" s="140"/>
      <c r="C1410" s="140"/>
      <c r="D1410" s="140"/>
      <c r="E1410" s="57"/>
      <c r="F1410" s="57"/>
      <c r="G1410" s="57"/>
      <c r="H1410" s="57"/>
      <c r="I1410" s="57"/>
      <c r="J1410" s="57"/>
      <c r="K1410" s="57"/>
      <c r="L1410" s="57"/>
      <c r="M1410" s="57"/>
      <c r="N1410" s="57"/>
      <c r="O1410" s="57"/>
    </row>
    <row r="1411" spans="1:15" x14ac:dyDescent="0.3">
      <c r="A1411" s="56"/>
      <c r="B1411" s="140"/>
      <c r="C1411" s="140"/>
      <c r="D1411" s="140"/>
      <c r="E1411" s="57"/>
      <c r="F1411" s="57"/>
      <c r="G1411" s="57"/>
      <c r="H1411" s="57"/>
      <c r="I1411" s="57"/>
      <c r="J1411" s="57"/>
      <c r="K1411" s="57"/>
      <c r="L1411" s="57"/>
      <c r="M1411" s="57"/>
      <c r="N1411" s="57"/>
      <c r="O1411" s="57"/>
    </row>
    <row r="1412" spans="1:15" x14ac:dyDescent="0.3">
      <c r="A1412" s="56"/>
      <c r="B1412" s="140"/>
      <c r="C1412" s="140"/>
      <c r="D1412" s="140"/>
      <c r="E1412" s="57"/>
      <c r="F1412" s="57"/>
      <c r="G1412" s="57"/>
      <c r="H1412" s="57"/>
      <c r="I1412" s="57"/>
      <c r="J1412" s="57"/>
      <c r="K1412" s="57"/>
      <c r="L1412" s="57"/>
      <c r="M1412" s="57"/>
      <c r="N1412" s="57"/>
      <c r="O1412" s="57"/>
    </row>
    <row r="1413" spans="1:15" x14ac:dyDescent="0.3">
      <c r="A1413" s="56"/>
      <c r="B1413" s="140"/>
      <c r="C1413" s="140"/>
      <c r="D1413" s="140"/>
      <c r="E1413" s="57"/>
      <c r="F1413" s="57"/>
      <c r="G1413" s="57"/>
      <c r="H1413" s="57"/>
      <c r="I1413" s="57"/>
      <c r="J1413" s="57"/>
      <c r="K1413" s="57"/>
      <c r="L1413" s="57"/>
      <c r="M1413" s="57"/>
      <c r="N1413" s="57"/>
      <c r="O1413" s="57"/>
    </row>
    <row r="1414" spans="1:15" x14ac:dyDescent="0.3">
      <c r="A1414" s="56"/>
      <c r="B1414" s="140"/>
      <c r="C1414" s="140"/>
      <c r="D1414" s="140"/>
      <c r="E1414" s="57"/>
      <c r="F1414" s="57"/>
      <c r="G1414" s="57"/>
      <c r="H1414" s="57"/>
      <c r="I1414" s="57"/>
      <c r="J1414" s="57"/>
      <c r="K1414" s="57"/>
      <c r="L1414" s="57"/>
      <c r="M1414" s="57"/>
      <c r="N1414" s="57"/>
      <c r="O1414" s="57"/>
    </row>
    <row r="1415" spans="1:15" x14ac:dyDescent="0.3">
      <c r="A1415" s="56"/>
      <c r="B1415" s="140"/>
      <c r="C1415" s="140"/>
      <c r="D1415" s="140"/>
      <c r="E1415" s="57"/>
      <c r="F1415" s="57"/>
      <c r="G1415" s="57"/>
      <c r="H1415" s="57"/>
      <c r="I1415" s="57"/>
      <c r="J1415" s="57"/>
      <c r="K1415" s="57"/>
      <c r="L1415" s="57"/>
      <c r="M1415" s="57"/>
      <c r="N1415" s="57"/>
      <c r="O1415" s="57"/>
    </row>
    <row r="1416" spans="1:15" x14ac:dyDescent="0.3">
      <c r="A1416" s="56"/>
      <c r="B1416" s="140"/>
      <c r="C1416" s="140"/>
      <c r="D1416" s="140"/>
      <c r="E1416" s="57"/>
      <c r="F1416" s="57"/>
      <c r="G1416" s="57"/>
      <c r="H1416" s="57"/>
      <c r="I1416" s="57"/>
      <c r="J1416" s="57"/>
      <c r="K1416" s="57"/>
      <c r="L1416" s="57"/>
      <c r="M1416" s="57"/>
      <c r="N1416" s="57"/>
      <c r="O1416" s="57"/>
    </row>
    <row r="1417" spans="1:15" x14ac:dyDescent="0.3">
      <c r="A1417" s="56"/>
      <c r="B1417" s="140"/>
      <c r="C1417" s="140"/>
      <c r="D1417" s="140"/>
      <c r="E1417" s="57"/>
      <c r="F1417" s="57"/>
      <c r="G1417" s="57"/>
      <c r="H1417" s="57"/>
      <c r="I1417" s="57"/>
      <c r="J1417" s="57"/>
      <c r="K1417" s="57"/>
      <c r="L1417" s="57"/>
      <c r="M1417" s="57"/>
      <c r="N1417" s="57"/>
      <c r="O1417" s="57"/>
    </row>
    <row r="1418" spans="1:15" x14ac:dyDescent="0.3">
      <c r="A1418" s="56"/>
      <c r="B1418" s="140"/>
      <c r="C1418" s="140"/>
      <c r="D1418" s="140"/>
      <c r="E1418" s="57"/>
      <c r="F1418" s="57"/>
      <c r="G1418" s="57"/>
      <c r="H1418" s="57"/>
      <c r="I1418" s="57"/>
      <c r="J1418" s="57"/>
      <c r="K1418" s="57"/>
      <c r="L1418" s="57"/>
      <c r="M1418" s="57"/>
      <c r="N1418" s="57"/>
      <c r="O1418" s="57"/>
    </row>
    <row r="1419" spans="1:15" x14ac:dyDescent="0.3">
      <c r="A1419" s="56"/>
      <c r="B1419" s="140"/>
      <c r="C1419" s="140"/>
      <c r="D1419" s="140"/>
      <c r="E1419" s="57"/>
      <c r="F1419" s="57"/>
      <c r="G1419" s="57"/>
      <c r="H1419" s="57"/>
      <c r="I1419" s="57"/>
      <c r="J1419" s="57"/>
      <c r="K1419" s="57"/>
      <c r="L1419" s="57"/>
      <c r="M1419" s="57"/>
      <c r="N1419" s="57"/>
      <c r="O1419" s="57"/>
    </row>
    <row r="1420" spans="1:15" x14ac:dyDescent="0.3">
      <c r="A1420" s="56"/>
      <c r="B1420" s="140"/>
      <c r="C1420" s="140"/>
      <c r="D1420" s="140"/>
      <c r="E1420" s="57"/>
      <c r="F1420" s="57"/>
      <c r="G1420" s="57"/>
      <c r="H1420" s="57"/>
      <c r="I1420" s="57"/>
      <c r="J1420" s="57"/>
      <c r="K1420" s="57"/>
      <c r="L1420" s="57"/>
      <c r="M1420" s="57"/>
      <c r="N1420" s="57"/>
      <c r="O1420" s="57"/>
    </row>
    <row r="1421" spans="1:15" x14ac:dyDescent="0.3">
      <c r="A1421" s="56"/>
      <c r="B1421" s="140"/>
      <c r="C1421" s="140"/>
      <c r="D1421" s="140"/>
      <c r="E1421" s="57"/>
      <c r="F1421" s="57"/>
      <c r="G1421" s="57"/>
      <c r="H1421" s="57"/>
      <c r="I1421" s="57"/>
      <c r="J1421" s="57"/>
      <c r="K1421" s="57"/>
      <c r="L1421" s="57"/>
      <c r="M1421" s="57"/>
      <c r="N1421" s="57"/>
      <c r="O1421" s="57"/>
    </row>
    <row r="1422" spans="1:15" x14ac:dyDescent="0.3">
      <c r="A1422" s="56"/>
      <c r="B1422" s="140"/>
      <c r="C1422" s="140"/>
      <c r="D1422" s="140"/>
      <c r="E1422" s="57"/>
      <c r="F1422" s="57"/>
      <c r="G1422" s="57"/>
      <c r="H1422" s="57"/>
      <c r="I1422" s="57"/>
      <c r="J1422" s="57"/>
      <c r="K1422" s="57"/>
      <c r="L1422" s="57"/>
      <c r="M1422" s="57"/>
      <c r="N1422" s="57"/>
      <c r="O1422" s="57"/>
    </row>
    <row r="1423" spans="1:15" x14ac:dyDescent="0.3">
      <c r="A1423" s="56"/>
      <c r="B1423" s="140"/>
      <c r="C1423" s="140"/>
      <c r="D1423" s="140"/>
      <c r="E1423" s="57"/>
      <c r="F1423" s="57"/>
      <c r="G1423" s="57"/>
      <c r="H1423" s="57"/>
      <c r="I1423" s="57"/>
      <c r="J1423" s="57"/>
      <c r="K1423" s="57"/>
      <c r="L1423" s="57"/>
      <c r="M1423" s="57"/>
      <c r="N1423" s="57"/>
      <c r="O1423" s="57"/>
    </row>
    <row r="1424" spans="1:15" x14ac:dyDescent="0.3">
      <c r="A1424" s="56"/>
      <c r="B1424" s="140"/>
      <c r="C1424" s="140"/>
      <c r="D1424" s="140"/>
      <c r="E1424" s="57"/>
      <c r="F1424" s="57"/>
      <c r="G1424" s="57"/>
      <c r="H1424" s="57"/>
      <c r="I1424" s="57"/>
      <c r="J1424" s="57"/>
      <c r="K1424" s="57"/>
      <c r="L1424" s="57"/>
      <c r="M1424" s="57"/>
      <c r="N1424" s="57"/>
      <c r="O1424" s="57"/>
    </row>
    <row r="1425" spans="1:15" x14ac:dyDescent="0.3">
      <c r="A1425" s="56"/>
      <c r="B1425" s="140"/>
      <c r="C1425" s="140"/>
      <c r="D1425" s="140"/>
      <c r="E1425" s="57"/>
      <c r="F1425" s="57"/>
      <c r="G1425" s="57"/>
      <c r="H1425" s="57"/>
      <c r="I1425" s="57"/>
      <c r="J1425" s="57"/>
      <c r="K1425" s="57"/>
      <c r="L1425" s="57"/>
      <c r="M1425" s="57"/>
      <c r="N1425" s="57"/>
      <c r="O1425" s="57"/>
    </row>
    <row r="1426" spans="1:15" x14ac:dyDescent="0.3">
      <c r="A1426" s="56"/>
      <c r="B1426" s="140"/>
      <c r="C1426" s="140"/>
      <c r="D1426" s="140"/>
      <c r="E1426" s="57"/>
      <c r="F1426" s="57"/>
      <c r="G1426" s="57"/>
      <c r="H1426" s="57"/>
      <c r="I1426" s="57"/>
      <c r="J1426" s="57"/>
      <c r="K1426" s="57"/>
      <c r="L1426" s="57"/>
      <c r="M1426" s="57"/>
      <c r="N1426" s="57"/>
      <c r="O1426" s="57"/>
    </row>
    <row r="1427" spans="1:15" x14ac:dyDescent="0.3">
      <c r="A1427" s="56"/>
      <c r="B1427" s="140"/>
      <c r="C1427" s="140"/>
      <c r="D1427" s="140"/>
      <c r="E1427" s="57"/>
      <c r="F1427" s="57"/>
      <c r="G1427" s="57"/>
      <c r="H1427" s="57"/>
      <c r="I1427" s="57"/>
      <c r="J1427" s="57"/>
      <c r="K1427" s="57"/>
      <c r="L1427" s="57"/>
      <c r="M1427" s="57"/>
      <c r="N1427" s="57"/>
      <c r="O1427" s="57"/>
    </row>
    <row r="1428" spans="1:15" x14ac:dyDescent="0.3">
      <c r="A1428" s="56"/>
      <c r="B1428" s="140"/>
      <c r="C1428" s="140"/>
      <c r="D1428" s="140"/>
      <c r="E1428" s="57"/>
      <c r="F1428" s="57"/>
      <c r="G1428" s="57"/>
      <c r="H1428" s="57"/>
      <c r="I1428" s="57"/>
      <c r="J1428" s="57"/>
      <c r="K1428" s="57"/>
      <c r="L1428" s="57"/>
      <c r="M1428" s="57"/>
      <c r="N1428" s="57"/>
      <c r="O1428" s="57"/>
    </row>
    <row r="1429" spans="1:15" x14ac:dyDescent="0.3">
      <c r="A1429" s="56"/>
      <c r="B1429" s="140"/>
      <c r="C1429" s="140"/>
      <c r="D1429" s="140"/>
      <c r="E1429" s="57"/>
      <c r="F1429" s="57"/>
      <c r="G1429" s="57"/>
      <c r="H1429" s="57"/>
      <c r="I1429" s="57"/>
      <c r="J1429" s="57"/>
      <c r="K1429" s="57"/>
      <c r="L1429" s="57"/>
      <c r="M1429" s="57"/>
      <c r="N1429" s="57"/>
      <c r="O1429" s="57"/>
    </row>
    <row r="1430" spans="1:15" x14ac:dyDescent="0.3">
      <c r="A1430" s="56"/>
      <c r="B1430" s="140"/>
      <c r="C1430" s="140"/>
      <c r="D1430" s="140"/>
      <c r="E1430" s="57"/>
      <c r="F1430" s="57"/>
      <c r="G1430" s="57"/>
      <c r="H1430" s="57"/>
      <c r="I1430" s="57"/>
      <c r="J1430" s="57"/>
      <c r="K1430" s="57"/>
      <c r="L1430" s="57"/>
      <c r="M1430" s="57"/>
      <c r="N1430" s="57"/>
      <c r="O1430" s="57"/>
    </row>
    <row r="1431" spans="1:15" x14ac:dyDescent="0.3">
      <c r="A1431" s="56"/>
      <c r="B1431" s="140"/>
      <c r="C1431" s="140"/>
      <c r="D1431" s="140"/>
      <c r="E1431" s="57"/>
      <c r="F1431" s="57"/>
      <c r="G1431" s="57"/>
      <c r="H1431" s="57"/>
      <c r="I1431" s="57"/>
      <c r="J1431" s="57"/>
      <c r="K1431" s="57"/>
      <c r="L1431" s="57"/>
      <c r="M1431" s="57"/>
      <c r="N1431" s="57"/>
      <c r="O1431" s="57"/>
    </row>
    <row r="1432" spans="1:15" x14ac:dyDescent="0.3">
      <c r="A1432" s="56"/>
      <c r="B1432" s="140"/>
      <c r="C1432" s="140"/>
      <c r="D1432" s="140"/>
      <c r="E1432" s="57"/>
      <c r="F1432" s="57"/>
      <c r="G1432" s="57"/>
      <c r="H1432" s="57"/>
      <c r="I1432" s="57"/>
      <c r="J1432" s="57"/>
      <c r="K1432" s="57"/>
      <c r="L1432" s="57"/>
      <c r="M1432" s="57"/>
      <c r="N1432" s="57"/>
      <c r="O1432" s="57"/>
    </row>
    <row r="1433" spans="1:15" x14ac:dyDescent="0.3">
      <c r="A1433" s="56"/>
      <c r="B1433" s="140"/>
      <c r="C1433" s="140"/>
      <c r="D1433" s="140"/>
      <c r="E1433" s="57"/>
      <c r="F1433" s="57"/>
      <c r="G1433" s="57"/>
      <c r="H1433" s="57"/>
      <c r="I1433" s="57"/>
      <c r="J1433" s="57"/>
      <c r="K1433" s="57"/>
      <c r="L1433" s="57"/>
      <c r="M1433" s="57"/>
      <c r="N1433" s="57"/>
      <c r="O1433" s="57"/>
    </row>
    <row r="1434" spans="1:15" x14ac:dyDescent="0.3">
      <c r="A1434" s="56"/>
      <c r="B1434" s="140"/>
      <c r="C1434" s="140"/>
      <c r="D1434" s="140"/>
      <c r="E1434" s="57"/>
      <c r="F1434" s="57"/>
      <c r="G1434" s="57"/>
      <c r="H1434" s="57"/>
      <c r="I1434" s="57"/>
      <c r="J1434" s="57"/>
      <c r="K1434" s="57"/>
      <c r="L1434" s="57"/>
      <c r="M1434" s="57"/>
      <c r="N1434" s="57"/>
      <c r="O1434" s="57"/>
    </row>
    <row r="1435" spans="1:15" x14ac:dyDescent="0.3">
      <c r="A1435" s="56"/>
      <c r="B1435" s="140"/>
      <c r="C1435" s="140"/>
      <c r="D1435" s="140"/>
      <c r="E1435" s="57"/>
      <c r="F1435" s="57"/>
      <c r="G1435" s="57"/>
      <c r="H1435" s="57"/>
      <c r="I1435" s="57"/>
      <c r="J1435" s="57"/>
      <c r="K1435" s="57"/>
      <c r="L1435" s="57"/>
      <c r="M1435" s="57"/>
      <c r="N1435" s="57"/>
      <c r="O1435" s="57"/>
    </row>
    <row r="1436" spans="1:15" x14ac:dyDescent="0.3">
      <c r="A1436" s="56"/>
      <c r="B1436" s="140"/>
      <c r="C1436" s="140"/>
      <c r="D1436" s="140"/>
      <c r="E1436" s="57"/>
      <c r="F1436" s="57"/>
      <c r="G1436" s="57"/>
      <c r="H1436" s="57"/>
      <c r="I1436" s="57"/>
      <c r="J1436" s="57"/>
      <c r="K1436" s="57"/>
      <c r="L1436" s="57"/>
      <c r="M1436" s="57"/>
      <c r="N1436" s="57"/>
      <c r="O1436" s="57"/>
    </row>
    <row r="1437" spans="1:15" x14ac:dyDescent="0.3">
      <c r="A1437" s="56"/>
      <c r="B1437" s="140"/>
      <c r="C1437" s="140"/>
      <c r="D1437" s="140"/>
      <c r="E1437" s="57"/>
      <c r="F1437" s="57"/>
      <c r="G1437" s="57"/>
      <c r="H1437" s="57"/>
      <c r="I1437" s="57"/>
      <c r="J1437" s="57"/>
      <c r="K1437" s="57"/>
      <c r="L1437" s="57"/>
      <c r="M1437" s="57"/>
      <c r="N1437" s="57"/>
      <c r="O1437" s="57"/>
    </row>
    <row r="1438" spans="1:15" x14ac:dyDescent="0.3">
      <c r="A1438" s="56"/>
      <c r="B1438" s="140"/>
      <c r="C1438" s="140"/>
      <c r="D1438" s="140"/>
      <c r="E1438" s="57"/>
      <c r="F1438" s="57"/>
      <c r="G1438" s="57"/>
      <c r="H1438" s="57"/>
      <c r="I1438" s="57"/>
      <c r="J1438" s="57"/>
      <c r="K1438" s="57"/>
      <c r="L1438" s="57"/>
      <c r="M1438" s="57"/>
      <c r="N1438" s="57"/>
      <c r="O1438" s="57"/>
    </row>
    <row r="1439" spans="1:15" x14ac:dyDescent="0.3">
      <c r="A1439" s="56"/>
      <c r="B1439" s="140"/>
      <c r="C1439" s="140"/>
      <c r="D1439" s="140"/>
      <c r="E1439" s="57"/>
      <c r="F1439" s="57"/>
      <c r="G1439" s="57"/>
      <c r="H1439" s="57"/>
      <c r="I1439" s="57"/>
      <c r="J1439" s="57"/>
      <c r="K1439" s="57"/>
      <c r="L1439" s="57"/>
      <c r="M1439" s="57"/>
      <c r="N1439" s="57"/>
      <c r="O1439" s="57"/>
    </row>
    <row r="1440" spans="1:15" x14ac:dyDescent="0.3">
      <c r="A1440" s="56"/>
      <c r="B1440" s="140"/>
      <c r="C1440" s="140"/>
      <c r="D1440" s="140"/>
      <c r="E1440" s="57"/>
      <c r="F1440" s="57"/>
      <c r="G1440" s="57"/>
      <c r="H1440" s="57"/>
      <c r="I1440" s="57"/>
      <c r="J1440" s="57"/>
      <c r="K1440" s="57"/>
      <c r="L1440" s="57"/>
      <c r="M1440" s="57"/>
      <c r="N1440" s="57"/>
      <c r="O1440" s="57"/>
    </row>
    <row r="1441" spans="1:15" x14ac:dyDescent="0.3">
      <c r="A1441" s="56"/>
      <c r="B1441" s="140"/>
      <c r="C1441" s="140"/>
      <c r="D1441" s="140"/>
      <c r="E1441" s="57"/>
      <c r="F1441" s="57"/>
      <c r="G1441" s="57"/>
      <c r="H1441" s="57"/>
      <c r="I1441" s="57"/>
      <c r="J1441" s="57"/>
      <c r="K1441" s="57"/>
      <c r="L1441" s="57"/>
      <c r="M1441" s="57"/>
      <c r="N1441" s="57"/>
      <c r="O1441" s="57"/>
    </row>
    <row r="1442" spans="1:15" x14ac:dyDescent="0.3">
      <c r="A1442" s="56"/>
      <c r="B1442" s="140"/>
      <c r="C1442" s="140"/>
      <c r="D1442" s="140"/>
      <c r="E1442" s="57"/>
      <c r="F1442" s="57"/>
      <c r="G1442" s="57"/>
      <c r="H1442" s="57"/>
      <c r="I1442" s="57"/>
      <c r="J1442" s="57"/>
      <c r="K1442" s="57"/>
      <c r="L1442" s="57"/>
      <c r="M1442" s="57"/>
      <c r="N1442" s="57"/>
      <c r="O1442" s="57"/>
    </row>
    <row r="1443" spans="1:15" x14ac:dyDescent="0.3">
      <c r="A1443" s="56"/>
      <c r="B1443" s="140"/>
      <c r="C1443" s="140"/>
      <c r="D1443" s="140"/>
      <c r="E1443" s="57"/>
      <c r="F1443" s="57"/>
      <c r="G1443" s="57"/>
      <c r="H1443" s="57"/>
      <c r="I1443" s="57"/>
      <c r="J1443" s="57"/>
      <c r="K1443" s="57"/>
      <c r="L1443" s="57"/>
      <c r="M1443" s="57"/>
      <c r="N1443" s="57"/>
      <c r="O1443" s="57"/>
    </row>
    <row r="1444" spans="1:15" x14ac:dyDescent="0.3">
      <c r="A1444" s="56"/>
      <c r="B1444" s="140"/>
      <c r="C1444" s="140"/>
      <c r="D1444" s="140"/>
      <c r="E1444" s="57"/>
      <c r="F1444" s="57"/>
      <c r="G1444" s="57"/>
      <c r="H1444" s="57"/>
      <c r="I1444" s="57"/>
      <c r="J1444" s="57"/>
      <c r="K1444" s="57"/>
      <c r="L1444" s="57"/>
      <c r="M1444" s="57"/>
      <c r="N1444" s="57"/>
      <c r="O1444" s="57"/>
    </row>
    <row r="1445" spans="1:15" x14ac:dyDescent="0.3">
      <c r="A1445" s="56"/>
      <c r="B1445" s="140"/>
      <c r="C1445" s="140"/>
      <c r="D1445" s="140"/>
      <c r="E1445" s="57"/>
      <c r="F1445" s="57"/>
      <c r="G1445" s="57"/>
      <c r="H1445" s="57"/>
      <c r="I1445" s="57"/>
      <c r="J1445" s="57"/>
      <c r="K1445" s="57"/>
      <c r="L1445" s="57"/>
      <c r="M1445" s="57"/>
      <c r="N1445" s="57"/>
      <c r="O1445" s="57"/>
    </row>
    <row r="1446" spans="1:15" x14ac:dyDescent="0.3">
      <c r="A1446" s="56"/>
      <c r="B1446" s="140"/>
      <c r="C1446" s="140"/>
      <c r="D1446" s="140"/>
      <c r="E1446" s="57"/>
      <c r="F1446" s="57"/>
      <c r="G1446" s="57"/>
      <c r="H1446" s="57"/>
      <c r="I1446" s="57"/>
      <c r="J1446" s="57"/>
      <c r="K1446" s="57"/>
      <c r="L1446" s="57"/>
      <c r="M1446" s="57"/>
      <c r="N1446" s="57"/>
      <c r="O1446" s="57"/>
    </row>
    <row r="1447" spans="1:15" x14ac:dyDescent="0.3">
      <c r="A1447" s="56"/>
      <c r="B1447" s="140"/>
      <c r="C1447" s="140"/>
      <c r="D1447" s="140"/>
      <c r="E1447" s="57"/>
      <c r="F1447" s="57"/>
      <c r="G1447" s="57"/>
      <c r="H1447" s="57"/>
      <c r="I1447" s="57"/>
      <c r="J1447" s="57"/>
      <c r="K1447" s="57"/>
      <c r="L1447" s="57"/>
      <c r="M1447" s="57"/>
      <c r="N1447" s="57"/>
      <c r="O1447" s="57"/>
    </row>
    <row r="1448" spans="1:15" x14ac:dyDescent="0.3">
      <c r="A1448" s="56"/>
      <c r="B1448" s="140"/>
      <c r="C1448" s="140"/>
      <c r="D1448" s="140"/>
      <c r="E1448" s="57"/>
      <c r="F1448" s="57"/>
      <c r="G1448" s="57"/>
      <c r="H1448" s="57"/>
      <c r="I1448" s="57"/>
      <c r="J1448" s="57"/>
      <c r="K1448" s="57"/>
      <c r="L1448" s="57"/>
      <c r="M1448" s="57"/>
      <c r="N1448" s="57"/>
      <c r="O1448" s="57"/>
    </row>
    <row r="1449" spans="1:15" x14ac:dyDescent="0.3">
      <c r="A1449" s="56"/>
      <c r="B1449" s="140"/>
      <c r="C1449" s="140"/>
      <c r="D1449" s="140"/>
      <c r="E1449" s="57"/>
      <c r="F1449" s="57"/>
      <c r="G1449" s="57"/>
      <c r="H1449" s="57"/>
      <c r="I1449" s="57"/>
      <c r="J1449" s="57"/>
      <c r="K1449" s="57"/>
      <c r="L1449" s="57"/>
      <c r="M1449" s="57"/>
      <c r="N1449" s="57"/>
      <c r="O1449" s="57"/>
    </row>
    <row r="1450" spans="1:15" x14ac:dyDescent="0.3">
      <c r="A1450" s="56"/>
      <c r="B1450" s="140"/>
      <c r="C1450" s="140"/>
      <c r="D1450" s="140"/>
      <c r="E1450" s="57"/>
      <c r="F1450" s="57"/>
      <c r="G1450" s="57"/>
      <c r="H1450" s="57"/>
      <c r="I1450" s="57"/>
      <c r="J1450" s="57"/>
      <c r="K1450" s="57"/>
      <c r="L1450" s="57"/>
      <c r="M1450" s="57"/>
      <c r="N1450" s="57"/>
      <c r="O1450" s="57"/>
    </row>
    <row r="1451" spans="1:15" x14ac:dyDescent="0.3">
      <c r="A1451" s="56"/>
      <c r="B1451" s="140"/>
      <c r="C1451" s="140"/>
      <c r="D1451" s="140"/>
      <c r="E1451" s="57"/>
      <c r="F1451" s="57"/>
      <c r="G1451" s="57"/>
      <c r="H1451" s="57"/>
      <c r="I1451" s="57"/>
      <c r="J1451" s="57"/>
      <c r="K1451" s="57"/>
      <c r="L1451" s="57"/>
      <c r="M1451" s="57"/>
      <c r="N1451" s="57"/>
      <c r="O1451" s="57"/>
    </row>
    <row r="1452" spans="1:15" x14ac:dyDescent="0.3">
      <c r="A1452" s="56"/>
      <c r="B1452" s="140"/>
      <c r="C1452" s="140"/>
      <c r="D1452" s="140"/>
      <c r="E1452" s="57"/>
      <c r="F1452" s="57"/>
      <c r="G1452" s="57"/>
      <c r="H1452" s="57"/>
      <c r="I1452" s="57"/>
      <c r="J1452" s="57"/>
      <c r="K1452" s="57"/>
      <c r="L1452" s="57"/>
      <c r="M1452" s="57"/>
      <c r="N1452" s="57"/>
      <c r="O1452" s="57"/>
    </row>
    <row r="1453" spans="1:15" x14ac:dyDescent="0.3">
      <c r="A1453" s="56"/>
      <c r="B1453" s="140"/>
      <c r="C1453" s="140"/>
      <c r="D1453" s="140"/>
      <c r="E1453" s="57"/>
      <c r="F1453" s="57"/>
      <c r="G1453" s="57"/>
      <c r="H1453" s="57"/>
      <c r="I1453" s="57"/>
      <c r="J1453" s="57"/>
      <c r="K1453" s="57"/>
      <c r="L1453" s="57"/>
      <c r="M1453" s="57"/>
      <c r="N1453" s="57"/>
      <c r="O1453" s="57"/>
    </row>
    <row r="1454" spans="1:15" x14ac:dyDescent="0.3">
      <c r="A1454" s="56"/>
      <c r="B1454" s="140"/>
      <c r="C1454" s="140"/>
      <c r="D1454" s="140"/>
      <c r="E1454" s="57"/>
      <c r="F1454" s="57"/>
      <c r="G1454" s="57"/>
      <c r="H1454" s="57"/>
      <c r="I1454" s="57"/>
      <c r="J1454" s="57"/>
      <c r="K1454" s="57"/>
      <c r="L1454" s="57"/>
      <c r="M1454" s="57"/>
      <c r="N1454" s="57"/>
      <c r="O1454" s="57"/>
    </row>
    <row r="1455" spans="1:15" x14ac:dyDescent="0.3">
      <c r="A1455" s="56"/>
      <c r="B1455" s="140"/>
      <c r="C1455" s="140"/>
      <c r="D1455" s="140"/>
      <c r="E1455" s="57"/>
      <c r="F1455" s="57"/>
      <c r="G1455" s="57"/>
      <c r="H1455" s="57"/>
      <c r="I1455" s="57"/>
      <c r="J1455" s="57"/>
      <c r="K1455" s="57"/>
      <c r="L1455" s="57"/>
      <c r="M1455" s="57"/>
      <c r="N1455" s="57"/>
      <c r="O1455" s="57"/>
    </row>
    <row r="1456" spans="1:15" x14ac:dyDescent="0.3">
      <c r="A1456" s="56"/>
      <c r="B1456" s="140"/>
      <c r="C1456" s="140"/>
      <c r="D1456" s="140"/>
      <c r="E1456" s="57"/>
      <c r="F1456" s="57"/>
      <c r="G1456" s="57"/>
      <c r="H1456" s="57"/>
      <c r="I1456" s="57"/>
      <c r="J1456" s="57"/>
      <c r="K1456" s="57"/>
      <c r="L1456" s="57"/>
      <c r="M1456" s="57"/>
      <c r="N1456" s="57"/>
      <c r="O1456" s="57"/>
    </row>
    <row r="1457" spans="1:15" x14ac:dyDescent="0.3">
      <c r="A1457" s="56"/>
      <c r="B1457" s="140"/>
      <c r="C1457" s="140"/>
      <c r="D1457" s="140"/>
      <c r="E1457" s="57"/>
      <c r="F1457" s="57"/>
      <c r="G1457" s="57"/>
      <c r="H1457" s="57"/>
      <c r="I1457" s="57"/>
      <c r="J1457" s="57"/>
      <c r="K1457" s="57"/>
      <c r="L1457" s="57"/>
      <c r="M1457" s="57"/>
      <c r="N1457" s="57"/>
      <c r="O1457" s="57"/>
    </row>
    <row r="1458" spans="1:15" x14ac:dyDescent="0.3">
      <c r="A1458" s="56"/>
      <c r="B1458" s="140"/>
      <c r="C1458" s="140"/>
      <c r="D1458" s="140"/>
      <c r="E1458" s="57"/>
      <c r="F1458" s="57"/>
      <c r="G1458" s="57"/>
      <c r="H1458" s="57"/>
      <c r="I1458" s="57"/>
      <c r="J1458" s="57"/>
      <c r="K1458" s="57"/>
      <c r="L1458" s="57"/>
      <c r="M1458" s="57"/>
      <c r="N1458" s="57"/>
      <c r="O1458" s="57"/>
    </row>
    <row r="1459" spans="1:15" x14ac:dyDescent="0.3">
      <c r="A1459" s="56"/>
      <c r="B1459" s="140"/>
      <c r="C1459" s="140"/>
      <c r="D1459" s="140"/>
      <c r="E1459" s="57"/>
      <c r="F1459" s="57"/>
      <c r="G1459" s="57"/>
      <c r="H1459" s="57"/>
      <c r="I1459" s="57"/>
      <c r="J1459" s="57"/>
      <c r="K1459" s="57"/>
      <c r="L1459" s="57"/>
      <c r="M1459" s="57"/>
      <c r="N1459" s="57"/>
      <c r="O1459" s="57"/>
    </row>
    <row r="1460" spans="1:15" x14ac:dyDescent="0.3">
      <c r="A1460" s="56"/>
      <c r="B1460" s="140"/>
      <c r="C1460" s="140"/>
      <c r="D1460" s="140"/>
      <c r="E1460" s="57"/>
      <c r="F1460" s="57"/>
      <c r="G1460" s="57"/>
      <c r="H1460" s="57"/>
      <c r="I1460" s="57"/>
      <c r="J1460" s="57"/>
      <c r="K1460" s="57"/>
      <c r="L1460" s="57"/>
      <c r="M1460" s="57"/>
      <c r="N1460" s="57"/>
      <c r="O1460" s="57"/>
    </row>
    <row r="1461" spans="1:15" x14ac:dyDescent="0.3">
      <c r="A1461" s="56"/>
      <c r="B1461" s="140"/>
      <c r="C1461" s="140"/>
      <c r="D1461" s="140"/>
      <c r="E1461" s="57"/>
      <c r="F1461" s="57"/>
      <c r="G1461" s="57"/>
      <c r="H1461" s="57"/>
      <c r="I1461" s="57"/>
      <c r="J1461" s="57"/>
      <c r="K1461" s="57"/>
      <c r="L1461" s="57"/>
      <c r="M1461" s="57"/>
      <c r="N1461" s="57"/>
      <c r="O1461" s="57"/>
    </row>
    <row r="1462" spans="1:15" x14ac:dyDescent="0.3">
      <c r="A1462" s="56"/>
      <c r="B1462" s="140"/>
      <c r="C1462" s="140"/>
      <c r="D1462" s="140"/>
      <c r="E1462" s="57"/>
      <c r="F1462" s="57"/>
      <c r="G1462" s="57"/>
      <c r="H1462" s="57"/>
      <c r="I1462" s="57"/>
      <c r="J1462" s="57"/>
      <c r="K1462" s="57"/>
      <c r="L1462" s="57"/>
      <c r="M1462" s="57"/>
      <c r="N1462" s="57"/>
      <c r="O1462" s="57"/>
    </row>
    <row r="1463" spans="1:15" x14ac:dyDescent="0.3">
      <c r="A1463" s="56"/>
      <c r="B1463" s="140"/>
      <c r="C1463" s="140"/>
      <c r="D1463" s="140"/>
      <c r="E1463" s="57"/>
      <c r="F1463" s="57"/>
      <c r="G1463" s="57"/>
      <c r="H1463" s="57"/>
      <c r="I1463" s="57"/>
      <c r="J1463" s="57"/>
      <c r="K1463" s="57"/>
      <c r="L1463" s="57"/>
      <c r="M1463" s="57"/>
      <c r="N1463" s="57"/>
      <c r="O1463" s="57"/>
    </row>
    <row r="1464" spans="1:15" x14ac:dyDescent="0.3">
      <c r="A1464" s="56"/>
      <c r="B1464" s="140"/>
      <c r="C1464" s="140"/>
      <c r="D1464" s="140"/>
      <c r="E1464" s="57"/>
      <c r="F1464" s="57"/>
      <c r="G1464" s="57"/>
      <c r="H1464" s="57"/>
      <c r="I1464" s="57"/>
      <c r="J1464" s="57"/>
      <c r="K1464" s="57"/>
      <c r="L1464" s="57"/>
      <c r="M1464" s="57"/>
      <c r="N1464" s="57"/>
      <c r="O1464" s="57"/>
    </row>
    <row r="1465" spans="1:15" x14ac:dyDescent="0.3">
      <c r="A1465" s="56"/>
      <c r="B1465" s="140"/>
      <c r="C1465" s="140"/>
      <c r="D1465" s="140"/>
      <c r="E1465" s="57"/>
      <c r="F1465" s="57"/>
      <c r="G1465" s="57"/>
      <c r="H1465" s="57"/>
      <c r="I1465" s="57"/>
      <c r="J1465" s="57"/>
      <c r="K1465" s="57"/>
      <c r="L1465" s="57"/>
      <c r="M1465" s="57"/>
      <c r="N1465" s="57"/>
      <c r="O1465" s="57"/>
    </row>
    <row r="1466" spans="1:15" x14ac:dyDescent="0.3">
      <c r="A1466" s="56"/>
      <c r="B1466" s="140"/>
      <c r="C1466" s="140"/>
      <c r="D1466" s="140"/>
      <c r="E1466" s="57"/>
      <c r="F1466" s="57"/>
      <c r="G1466" s="57"/>
      <c r="H1466" s="57"/>
      <c r="I1466" s="57"/>
      <c r="J1466" s="57"/>
      <c r="K1466" s="57"/>
      <c r="L1466" s="57"/>
      <c r="M1466" s="57"/>
      <c r="N1466" s="57"/>
      <c r="O1466" s="57"/>
    </row>
    <row r="1467" spans="1:15" x14ac:dyDescent="0.3">
      <c r="A1467" s="56"/>
      <c r="B1467" s="140"/>
      <c r="C1467" s="140"/>
      <c r="D1467" s="140"/>
      <c r="E1467" s="57"/>
      <c r="F1467" s="57"/>
      <c r="G1467" s="57"/>
      <c r="H1467" s="57"/>
      <c r="I1467" s="57"/>
      <c r="J1467" s="57"/>
      <c r="K1467" s="57"/>
      <c r="L1467" s="57"/>
      <c r="M1467" s="57"/>
      <c r="N1467" s="57"/>
      <c r="O1467" s="57"/>
    </row>
    <row r="1468" spans="1:15" x14ac:dyDescent="0.3">
      <c r="A1468" s="56"/>
      <c r="B1468" s="140"/>
      <c r="C1468" s="140"/>
      <c r="D1468" s="140"/>
      <c r="E1468" s="57"/>
      <c r="F1468" s="57"/>
      <c r="G1468" s="57"/>
      <c r="H1468" s="57"/>
      <c r="I1468" s="57"/>
      <c r="J1468" s="57"/>
      <c r="K1468" s="57"/>
      <c r="L1468" s="57"/>
      <c r="M1468" s="57"/>
      <c r="N1468" s="57"/>
      <c r="O1468" s="57"/>
    </row>
    <row r="1469" spans="1:15" x14ac:dyDescent="0.3">
      <c r="A1469" s="56"/>
      <c r="B1469" s="140"/>
      <c r="C1469" s="140"/>
      <c r="D1469" s="140"/>
      <c r="E1469" s="57"/>
      <c r="F1469" s="57"/>
      <c r="G1469" s="57"/>
      <c r="H1469" s="57"/>
      <c r="I1469" s="57"/>
      <c r="J1469" s="57"/>
      <c r="K1469" s="57"/>
      <c r="L1469" s="57"/>
      <c r="M1469" s="57"/>
      <c r="N1469" s="57"/>
      <c r="O1469" s="57"/>
    </row>
    <row r="1470" spans="1:15" x14ac:dyDescent="0.3">
      <c r="A1470" s="56"/>
      <c r="B1470" s="140"/>
      <c r="C1470" s="140"/>
      <c r="D1470" s="140"/>
      <c r="E1470" s="57"/>
      <c r="F1470" s="57"/>
      <c r="G1470" s="57"/>
      <c r="H1470" s="57"/>
      <c r="I1470" s="57"/>
      <c r="J1470" s="57"/>
      <c r="K1470" s="57"/>
      <c r="L1470" s="57"/>
      <c r="M1470" s="57"/>
      <c r="N1470" s="57"/>
      <c r="O1470" s="57"/>
    </row>
    <row r="1471" spans="1:15" x14ac:dyDescent="0.3">
      <c r="A1471" s="56"/>
      <c r="B1471" s="140"/>
      <c r="C1471" s="140"/>
      <c r="D1471" s="140"/>
      <c r="E1471" s="57"/>
      <c r="F1471" s="57"/>
      <c r="G1471" s="57"/>
      <c r="H1471" s="57"/>
      <c r="I1471" s="57"/>
      <c r="J1471" s="57"/>
      <c r="K1471" s="57"/>
      <c r="L1471" s="57"/>
      <c r="M1471" s="57"/>
      <c r="N1471" s="57"/>
      <c r="O1471" s="57"/>
    </row>
    <row r="1472" spans="1:15" x14ac:dyDescent="0.3">
      <c r="A1472" s="56"/>
      <c r="B1472" s="140"/>
      <c r="C1472" s="140"/>
      <c r="D1472" s="140"/>
      <c r="E1472" s="57"/>
      <c r="F1472" s="57"/>
      <c r="G1472" s="57"/>
      <c r="H1472" s="57"/>
      <c r="I1472" s="57"/>
      <c r="J1472" s="57"/>
      <c r="K1472" s="57"/>
      <c r="L1472" s="57"/>
      <c r="M1472" s="57"/>
      <c r="N1472" s="57"/>
      <c r="O1472" s="57"/>
    </row>
    <row r="1473" spans="1:15" x14ac:dyDescent="0.3">
      <c r="A1473" s="56"/>
      <c r="B1473" s="140"/>
      <c r="C1473" s="140"/>
      <c r="D1473" s="140"/>
      <c r="E1473" s="57"/>
      <c r="F1473" s="57"/>
      <c r="G1473" s="57"/>
      <c r="H1473" s="57"/>
      <c r="I1473" s="57"/>
      <c r="J1473" s="57"/>
      <c r="K1473" s="57"/>
      <c r="L1473" s="57"/>
      <c r="M1473" s="57"/>
      <c r="N1473" s="57"/>
      <c r="O1473" s="57"/>
    </row>
    <row r="1474" spans="1:15" x14ac:dyDescent="0.3">
      <c r="A1474" s="56"/>
      <c r="B1474" s="140"/>
      <c r="C1474" s="140"/>
      <c r="D1474" s="140"/>
      <c r="E1474" s="57"/>
      <c r="F1474" s="57"/>
      <c r="G1474" s="57"/>
      <c r="H1474" s="57"/>
      <c r="I1474" s="57"/>
      <c r="J1474" s="57"/>
      <c r="K1474" s="57"/>
      <c r="L1474" s="57"/>
      <c r="M1474" s="57"/>
      <c r="N1474" s="57"/>
      <c r="O1474" s="57"/>
    </row>
    <row r="1475" spans="1:15" x14ac:dyDescent="0.3">
      <c r="A1475" s="56"/>
      <c r="B1475" s="140"/>
      <c r="C1475" s="140"/>
      <c r="D1475" s="140"/>
      <c r="E1475" s="57"/>
      <c r="F1475" s="57"/>
      <c r="G1475" s="57"/>
      <c r="H1475" s="57"/>
      <c r="I1475" s="57"/>
      <c r="J1475" s="57"/>
      <c r="K1475" s="57"/>
      <c r="L1475" s="57"/>
      <c r="M1475" s="57"/>
      <c r="N1475" s="57"/>
      <c r="O1475" s="57"/>
    </row>
    <row r="1476" spans="1:15" x14ac:dyDescent="0.3">
      <c r="A1476" s="56"/>
      <c r="B1476" s="140"/>
      <c r="C1476" s="140"/>
      <c r="D1476" s="140"/>
      <c r="E1476" s="57"/>
      <c r="F1476" s="57"/>
      <c r="G1476" s="57"/>
      <c r="H1476" s="57"/>
      <c r="I1476" s="57"/>
      <c r="J1476" s="57"/>
      <c r="K1476" s="57"/>
      <c r="L1476" s="57"/>
      <c r="M1476" s="57"/>
      <c r="N1476" s="57"/>
      <c r="O1476" s="57"/>
    </row>
    <row r="1477" spans="1:15" x14ac:dyDescent="0.3">
      <c r="A1477" s="56"/>
      <c r="B1477" s="140"/>
      <c r="C1477" s="140"/>
      <c r="D1477" s="140"/>
      <c r="E1477" s="57"/>
      <c r="F1477" s="57"/>
      <c r="G1477" s="57"/>
      <c r="H1477" s="57"/>
      <c r="I1477" s="57"/>
      <c r="J1477" s="57"/>
      <c r="K1477" s="57"/>
      <c r="L1477" s="57"/>
      <c r="M1477" s="57"/>
      <c r="N1477" s="57"/>
      <c r="O1477" s="57"/>
    </row>
    <row r="1478" spans="1:15" x14ac:dyDescent="0.3">
      <c r="A1478" s="56"/>
      <c r="B1478" s="140"/>
      <c r="C1478" s="140"/>
      <c r="D1478" s="140"/>
      <c r="E1478" s="57"/>
      <c r="F1478" s="57"/>
      <c r="G1478" s="57"/>
      <c r="H1478" s="57"/>
      <c r="I1478" s="57"/>
      <c r="J1478" s="57"/>
      <c r="K1478" s="57"/>
      <c r="L1478" s="57"/>
      <c r="M1478" s="57"/>
      <c r="N1478" s="57"/>
      <c r="O1478" s="57"/>
    </row>
    <row r="1479" spans="1:15" x14ac:dyDescent="0.3">
      <c r="A1479" s="56"/>
      <c r="B1479" s="140"/>
      <c r="C1479" s="140"/>
      <c r="D1479" s="140"/>
      <c r="E1479" s="57"/>
      <c r="F1479" s="57"/>
      <c r="G1479" s="57"/>
      <c r="H1479" s="57"/>
      <c r="I1479" s="57"/>
      <c r="J1479" s="57"/>
      <c r="K1479" s="57"/>
      <c r="L1479" s="57"/>
      <c r="M1479" s="57"/>
      <c r="N1479" s="57"/>
      <c r="O1479" s="57"/>
    </row>
    <row r="1480" spans="1:15" x14ac:dyDescent="0.3">
      <c r="A1480" s="56"/>
      <c r="B1480" s="140"/>
      <c r="C1480" s="140"/>
      <c r="D1480" s="140"/>
      <c r="E1480" s="57"/>
      <c r="F1480" s="57"/>
      <c r="G1480" s="57"/>
      <c r="H1480" s="57"/>
      <c r="I1480" s="57"/>
      <c r="J1480" s="57"/>
      <c r="K1480" s="57"/>
      <c r="L1480" s="57"/>
      <c r="M1480" s="57"/>
      <c r="N1480" s="57"/>
      <c r="O1480" s="57"/>
    </row>
    <row r="1481" spans="1:15" x14ac:dyDescent="0.3">
      <c r="A1481" s="56"/>
      <c r="B1481" s="140"/>
      <c r="C1481" s="140"/>
      <c r="D1481" s="140"/>
      <c r="E1481" s="57"/>
      <c r="F1481" s="57"/>
      <c r="G1481" s="57"/>
      <c r="H1481" s="57"/>
      <c r="I1481" s="57"/>
      <c r="J1481" s="57"/>
      <c r="K1481" s="57"/>
      <c r="L1481" s="57"/>
      <c r="M1481" s="57"/>
      <c r="N1481" s="57"/>
      <c r="O1481" s="57"/>
    </row>
    <row r="1482" spans="1:15" x14ac:dyDescent="0.3">
      <c r="A1482" s="56"/>
      <c r="B1482" s="140"/>
      <c r="C1482" s="140"/>
      <c r="D1482" s="140"/>
      <c r="E1482" s="57"/>
      <c r="F1482" s="57"/>
      <c r="G1482" s="57"/>
      <c r="H1482" s="57"/>
      <c r="I1482" s="57"/>
      <c r="J1482" s="57"/>
      <c r="K1482" s="57"/>
      <c r="L1482" s="57"/>
      <c r="M1482" s="57"/>
      <c r="N1482" s="57"/>
      <c r="O1482" s="57"/>
    </row>
    <row r="1483" spans="1:15" x14ac:dyDescent="0.3">
      <c r="A1483" s="56"/>
      <c r="B1483" s="140"/>
      <c r="C1483" s="140"/>
      <c r="D1483" s="140"/>
      <c r="E1483" s="57"/>
      <c r="F1483" s="57"/>
      <c r="G1483" s="57"/>
      <c r="H1483" s="57"/>
      <c r="I1483" s="57"/>
      <c r="J1483" s="57"/>
      <c r="K1483" s="57"/>
      <c r="L1483" s="57"/>
      <c r="M1483" s="57"/>
      <c r="N1483" s="57"/>
      <c r="O1483" s="57"/>
    </row>
    <row r="1484" spans="1:15" x14ac:dyDescent="0.3">
      <c r="A1484" s="56"/>
      <c r="B1484" s="140"/>
      <c r="C1484" s="140"/>
      <c r="D1484" s="140"/>
      <c r="E1484" s="57"/>
      <c r="F1484" s="57"/>
      <c r="G1484" s="57"/>
      <c r="H1484" s="57"/>
      <c r="I1484" s="57"/>
      <c r="J1484" s="57"/>
      <c r="K1484" s="57"/>
      <c r="L1484" s="57"/>
      <c r="M1484" s="57"/>
      <c r="N1484" s="57"/>
      <c r="O1484" s="57"/>
    </row>
    <row r="1485" spans="1:15" x14ac:dyDescent="0.3">
      <c r="A1485" s="56"/>
      <c r="B1485" s="140"/>
      <c r="C1485" s="140"/>
      <c r="D1485" s="140"/>
      <c r="E1485" s="57"/>
      <c r="F1485" s="57"/>
      <c r="G1485" s="57"/>
      <c r="H1485" s="57"/>
      <c r="I1485" s="57"/>
      <c r="J1485" s="57"/>
      <c r="K1485" s="57"/>
      <c r="L1485" s="57"/>
      <c r="M1485" s="57"/>
      <c r="N1485" s="57"/>
      <c r="O1485" s="57"/>
    </row>
    <row r="1486" spans="1:15" x14ac:dyDescent="0.3">
      <c r="A1486" s="56"/>
      <c r="B1486" s="140"/>
      <c r="C1486" s="140"/>
      <c r="D1486" s="140"/>
      <c r="E1486" s="57"/>
      <c r="F1486" s="57"/>
      <c r="G1486" s="57"/>
      <c r="H1486" s="57"/>
      <c r="I1486" s="57"/>
      <c r="J1486" s="57"/>
      <c r="K1486" s="57"/>
      <c r="L1486" s="57"/>
      <c r="M1486" s="57"/>
      <c r="N1486" s="57"/>
      <c r="O1486" s="57"/>
    </row>
    <row r="1487" spans="1:15" x14ac:dyDescent="0.3">
      <c r="A1487" s="56"/>
      <c r="B1487" s="140"/>
      <c r="C1487" s="140"/>
      <c r="D1487" s="140"/>
      <c r="E1487" s="57"/>
      <c r="F1487" s="57"/>
      <c r="G1487" s="57"/>
      <c r="H1487" s="57"/>
      <c r="I1487" s="57"/>
      <c r="J1487" s="57"/>
      <c r="K1487" s="57"/>
      <c r="L1487" s="57"/>
      <c r="M1487" s="57"/>
      <c r="N1487" s="57"/>
      <c r="O1487" s="57"/>
    </row>
    <row r="1488" spans="1:15" x14ac:dyDescent="0.3">
      <c r="A1488" s="56"/>
      <c r="B1488" s="140"/>
      <c r="C1488" s="140"/>
      <c r="D1488" s="140"/>
      <c r="E1488" s="57"/>
      <c r="F1488" s="57"/>
      <c r="G1488" s="57"/>
      <c r="H1488" s="57"/>
      <c r="I1488" s="57"/>
      <c r="J1488" s="57"/>
      <c r="K1488" s="57"/>
      <c r="L1488" s="57"/>
      <c r="M1488" s="57"/>
      <c r="N1488" s="57"/>
      <c r="O1488" s="57"/>
    </row>
    <row r="1489" spans="1:15" x14ac:dyDescent="0.3">
      <c r="A1489" s="56"/>
      <c r="B1489" s="140"/>
      <c r="C1489" s="140"/>
      <c r="D1489" s="140"/>
      <c r="E1489" s="57"/>
      <c r="F1489" s="57"/>
      <c r="G1489" s="57"/>
      <c r="H1489" s="57"/>
      <c r="I1489" s="57"/>
      <c r="J1489" s="57"/>
      <c r="K1489" s="57"/>
      <c r="L1489" s="57"/>
      <c r="M1489" s="57"/>
      <c r="N1489" s="57"/>
      <c r="O1489" s="57"/>
    </row>
    <row r="1490" spans="1:15" x14ac:dyDescent="0.3">
      <c r="A1490" s="56"/>
      <c r="B1490" s="140"/>
      <c r="C1490" s="140"/>
      <c r="D1490" s="140"/>
      <c r="E1490" s="57"/>
      <c r="F1490" s="57"/>
      <c r="G1490" s="57"/>
      <c r="H1490" s="57"/>
      <c r="I1490" s="57"/>
      <c r="J1490" s="57"/>
      <c r="K1490" s="57"/>
      <c r="L1490" s="57"/>
      <c r="M1490" s="57"/>
      <c r="N1490" s="57"/>
      <c r="O1490" s="57"/>
    </row>
    <row r="1491" spans="1:15" x14ac:dyDescent="0.3">
      <c r="A1491" s="56"/>
      <c r="B1491" s="140"/>
      <c r="C1491" s="140"/>
      <c r="D1491" s="140"/>
      <c r="E1491" s="57"/>
      <c r="F1491" s="57"/>
      <c r="G1491" s="57"/>
      <c r="H1491" s="57"/>
      <c r="I1491" s="57"/>
      <c r="J1491" s="57"/>
      <c r="K1491" s="57"/>
      <c r="L1491" s="57"/>
      <c r="M1491" s="57"/>
      <c r="N1491" s="57"/>
      <c r="O1491" s="57"/>
    </row>
    <row r="1492" spans="1:15" x14ac:dyDescent="0.3">
      <c r="A1492" s="56"/>
      <c r="B1492" s="140"/>
      <c r="C1492" s="140"/>
      <c r="D1492" s="140"/>
      <c r="E1492" s="57"/>
      <c r="F1492" s="57"/>
      <c r="G1492" s="57"/>
      <c r="H1492" s="57"/>
      <c r="I1492" s="57"/>
      <c r="J1492" s="57"/>
      <c r="K1492" s="57"/>
      <c r="L1492" s="57"/>
      <c r="M1492" s="57"/>
      <c r="N1492" s="57"/>
      <c r="O1492" s="57"/>
    </row>
    <row r="1493" spans="1:15" x14ac:dyDescent="0.3">
      <c r="A1493" s="56"/>
      <c r="B1493" s="140"/>
      <c r="C1493" s="140"/>
      <c r="D1493" s="140"/>
      <c r="E1493" s="57"/>
      <c r="F1493" s="57"/>
      <c r="G1493" s="57"/>
      <c r="H1493" s="57"/>
      <c r="I1493" s="57"/>
      <c r="J1493" s="57"/>
      <c r="K1493" s="57"/>
      <c r="L1493" s="57"/>
      <c r="M1493" s="57"/>
      <c r="N1493" s="57"/>
      <c r="O1493" s="57"/>
    </row>
    <row r="1494" spans="1:15" x14ac:dyDescent="0.3">
      <c r="A1494" s="56"/>
      <c r="B1494" s="140"/>
      <c r="C1494" s="140"/>
      <c r="D1494" s="140"/>
      <c r="E1494" s="57"/>
      <c r="F1494" s="57"/>
      <c r="G1494" s="57"/>
      <c r="H1494" s="57"/>
      <c r="I1494" s="57"/>
      <c r="J1494" s="57"/>
      <c r="K1494" s="57"/>
      <c r="L1494" s="57"/>
      <c r="M1494" s="57"/>
      <c r="N1494" s="57"/>
      <c r="O1494" s="57"/>
    </row>
    <row r="1495" spans="1:15" x14ac:dyDescent="0.3">
      <c r="A1495" s="56"/>
      <c r="B1495" s="140"/>
      <c r="C1495" s="140"/>
      <c r="D1495" s="140"/>
      <c r="E1495" s="57"/>
      <c r="F1495" s="57"/>
      <c r="G1495" s="57"/>
      <c r="H1495" s="57"/>
      <c r="I1495" s="57"/>
      <c r="J1495" s="57"/>
      <c r="K1495" s="57"/>
      <c r="L1495" s="57"/>
      <c r="M1495" s="57"/>
      <c r="N1495" s="57"/>
      <c r="O1495" s="57"/>
    </row>
    <row r="1496" spans="1:15" x14ac:dyDescent="0.3">
      <c r="A1496" s="56"/>
      <c r="B1496" s="140"/>
      <c r="C1496" s="140"/>
      <c r="D1496" s="140"/>
      <c r="E1496" s="57"/>
      <c r="F1496" s="57"/>
      <c r="G1496" s="57"/>
      <c r="H1496" s="57"/>
      <c r="I1496" s="57"/>
      <c r="J1496" s="57"/>
      <c r="K1496" s="57"/>
      <c r="L1496" s="57"/>
      <c r="M1496" s="57"/>
      <c r="N1496" s="57"/>
      <c r="O1496" s="57"/>
    </row>
    <row r="1497" spans="1:15" x14ac:dyDescent="0.3">
      <c r="A1497" s="56"/>
      <c r="B1497" s="140"/>
      <c r="C1497" s="140"/>
      <c r="D1497" s="140"/>
      <c r="E1497" s="57"/>
      <c r="F1497" s="57"/>
      <c r="G1497" s="57"/>
      <c r="H1497" s="57"/>
      <c r="I1497" s="57"/>
      <c r="J1497" s="57"/>
      <c r="K1497" s="57"/>
      <c r="L1497" s="57"/>
      <c r="M1497" s="57"/>
      <c r="N1497" s="57"/>
      <c r="O1497" s="57"/>
    </row>
    <row r="1498" spans="1:15" x14ac:dyDescent="0.3">
      <c r="A1498" s="56"/>
      <c r="B1498" s="140"/>
      <c r="C1498" s="140"/>
      <c r="D1498" s="140"/>
      <c r="E1498" s="57"/>
      <c r="F1498" s="57"/>
      <c r="G1498" s="57"/>
      <c r="H1498" s="57"/>
      <c r="I1498" s="57"/>
      <c r="J1498" s="57"/>
      <c r="K1498" s="57"/>
      <c r="L1498" s="57"/>
      <c r="M1498" s="57"/>
      <c r="N1498" s="57"/>
      <c r="O1498" s="57"/>
    </row>
    <row r="1499" spans="1:15" x14ac:dyDescent="0.3">
      <c r="A1499" s="56"/>
      <c r="B1499" s="140"/>
      <c r="C1499" s="140"/>
      <c r="D1499" s="140"/>
      <c r="E1499" s="57"/>
      <c r="F1499" s="57"/>
      <c r="G1499" s="57"/>
      <c r="H1499" s="57"/>
      <c r="I1499" s="57"/>
      <c r="J1499" s="57"/>
      <c r="K1499" s="57"/>
      <c r="L1499" s="57"/>
      <c r="M1499" s="57"/>
      <c r="N1499" s="57"/>
      <c r="O1499" s="57"/>
    </row>
    <row r="1500" spans="1:15" x14ac:dyDescent="0.3">
      <c r="A1500" s="56"/>
      <c r="B1500" s="140"/>
      <c r="C1500" s="140"/>
      <c r="D1500" s="140"/>
      <c r="E1500" s="57"/>
      <c r="F1500" s="57"/>
      <c r="G1500" s="57"/>
      <c r="H1500" s="57"/>
      <c r="I1500" s="57"/>
      <c r="J1500" s="57"/>
      <c r="K1500" s="57"/>
      <c r="L1500" s="57"/>
      <c r="M1500" s="57"/>
      <c r="N1500" s="57"/>
      <c r="O1500" s="57"/>
    </row>
    <row r="1501" spans="1:15" x14ac:dyDescent="0.3">
      <c r="A1501" s="56"/>
      <c r="B1501" s="140"/>
      <c r="C1501" s="140"/>
      <c r="D1501" s="140"/>
      <c r="E1501" s="57"/>
      <c r="F1501" s="57"/>
      <c r="G1501" s="57"/>
      <c r="H1501" s="57"/>
      <c r="I1501" s="57"/>
      <c r="J1501" s="57"/>
      <c r="K1501" s="57"/>
      <c r="L1501" s="57"/>
      <c r="M1501" s="57"/>
      <c r="N1501" s="57"/>
      <c r="O1501" s="57"/>
    </row>
    <row r="1502" spans="1:15" x14ac:dyDescent="0.3">
      <c r="A1502" s="56"/>
      <c r="B1502" s="140"/>
      <c r="C1502" s="140"/>
      <c r="D1502" s="140"/>
      <c r="E1502" s="57"/>
      <c r="F1502" s="57"/>
      <c r="G1502" s="57"/>
      <c r="H1502" s="57"/>
      <c r="I1502" s="57"/>
      <c r="J1502" s="57"/>
      <c r="K1502" s="57"/>
      <c r="L1502" s="57"/>
      <c r="M1502" s="57"/>
      <c r="N1502" s="57"/>
      <c r="O1502" s="57"/>
    </row>
    <row r="1503" spans="1:15" x14ac:dyDescent="0.3">
      <c r="A1503" s="56"/>
      <c r="B1503" s="140"/>
      <c r="C1503" s="140"/>
      <c r="D1503" s="140"/>
      <c r="E1503" s="57"/>
      <c r="F1503" s="57"/>
      <c r="G1503" s="57"/>
      <c r="H1503" s="57"/>
      <c r="I1503" s="57"/>
      <c r="J1503" s="57"/>
      <c r="K1503" s="57"/>
      <c r="L1503" s="57"/>
      <c r="M1503" s="57"/>
      <c r="N1503" s="57"/>
      <c r="O1503" s="57"/>
    </row>
    <row r="1504" spans="1:15" x14ac:dyDescent="0.3">
      <c r="A1504" s="56"/>
      <c r="B1504" s="140"/>
      <c r="C1504" s="140"/>
      <c r="D1504" s="140"/>
      <c r="E1504" s="57"/>
      <c r="F1504" s="57"/>
      <c r="G1504" s="57"/>
      <c r="H1504" s="57"/>
      <c r="I1504" s="57"/>
      <c r="J1504" s="57"/>
      <c r="K1504" s="57"/>
      <c r="L1504" s="57"/>
      <c r="M1504" s="57"/>
      <c r="N1504" s="57"/>
      <c r="O1504" s="57"/>
    </row>
    <row r="1505" spans="1:15" x14ac:dyDescent="0.3">
      <c r="A1505" s="56"/>
      <c r="B1505" s="140"/>
      <c r="C1505" s="140"/>
      <c r="D1505" s="140"/>
      <c r="E1505" s="57"/>
      <c r="F1505" s="57"/>
      <c r="G1505" s="57"/>
      <c r="H1505" s="57"/>
      <c r="I1505" s="57"/>
      <c r="J1505" s="57"/>
      <c r="K1505" s="57"/>
      <c r="L1505" s="57"/>
      <c r="M1505" s="57"/>
      <c r="N1505" s="57"/>
      <c r="O1505" s="57"/>
    </row>
    <row r="1506" spans="1:15" x14ac:dyDescent="0.3">
      <c r="A1506" s="56"/>
      <c r="B1506" s="140"/>
      <c r="C1506" s="140"/>
      <c r="D1506" s="140"/>
      <c r="E1506" s="57"/>
      <c r="F1506" s="57"/>
      <c r="G1506" s="57"/>
      <c r="H1506" s="57"/>
      <c r="I1506" s="57"/>
      <c r="J1506" s="57"/>
      <c r="K1506" s="57"/>
      <c r="L1506" s="57"/>
      <c r="M1506" s="57"/>
      <c r="N1506" s="57"/>
      <c r="O1506" s="57"/>
    </row>
    <row r="1507" spans="1:15" x14ac:dyDescent="0.3">
      <c r="A1507" s="56"/>
      <c r="B1507" s="140"/>
      <c r="C1507" s="140"/>
      <c r="D1507" s="140"/>
      <c r="E1507" s="57"/>
      <c r="F1507" s="57"/>
      <c r="G1507" s="57"/>
      <c r="H1507" s="57"/>
      <c r="I1507" s="57"/>
      <c r="J1507" s="57"/>
      <c r="K1507" s="57"/>
      <c r="L1507" s="57"/>
      <c r="M1507" s="57"/>
      <c r="N1507" s="57"/>
      <c r="O1507" s="57"/>
    </row>
    <row r="1508" spans="1:15" x14ac:dyDescent="0.3">
      <c r="A1508" s="56"/>
      <c r="B1508" s="140"/>
      <c r="C1508" s="140"/>
      <c r="D1508" s="140"/>
      <c r="E1508" s="57"/>
      <c r="F1508" s="57"/>
      <c r="G1508" s="57"/>
      <c r="H1508" s="57"/>
      <c r="I1508" s="57"/>
      <c r="J1508" s="57"/>
      <c r="K1508" s="57"/>
      <c r="L1508" s="57"/>
      <c r="M1508" s="57"/>
      <c r="N1508" s="57"/>
      <c r="O1508" s="57"/>
    </row>
    <row r="1509" spans="1:15" x14ac:dyDescent="0.3">
      <c r="A1509" s="56"/>
      <c r="B1509" s="140"/>
      <c r="C1509" s="140"/>
      <c r="D1509" s="140"/>
      <c r="E1509" s="57"/>
      <c r="F1509" s="57"/>
      <c r="G1509" s="57"/>
      <c r="H1509" s="57"/>
      <c r="I1509" s="57"/>
      <c r="J1509" s="57"/>
      <c r="K1509" s="57"/>
      <c r="L1509" s="57"/>
      <c r="M1509" s="57"/>
      <c r="N1509" s="57"/>
      <c r="O1509" s="57"/>
    </row>
    <row r="1510" spans="1:15" x14ac:dyDescent="0.3">
      <c r="A1510" s="56"/>
      <c r="B1510" s="140"/>
      <c r="C1510" s="140"/>
      <c r="D1510" s="140"/>
      <c r="E1510" s="57"/>
      <c r="F1510" s="57"/>
      <c r="G1510" s="57"/>
      <c r="H1510" s="57"/>
      <c r="I1510" s="57"/>
      <c r="J1510" s="57"/>
      <c r="K1510" s="57"/>
      <c r="L1510" s="57"/>
      <c r="M1510" s="57"/>
      <c r="N1510" s="57"/>
      <c r="O1510" s="57"/>
    </row>
    <row r="1511" spans="1:15" x14ac:dyDescent="0.3">
      <c r="A1511" s="56"/>
      <c r="B1511" s="140"/>
      <c r="C1511" s="140"/>
      <c r="D1511" s="140"/>
      <c r="E1511" s="57"/>
      <c r="F1511" s="57"/>
      <c r="G1511" s="57"/>
      <c r="H1511" s="57"/>
      <c r="I1511" s="57"/>
      <c r="J1511" s="57"/>
      <c r="K1511" s="57"/>
      <c r="L1511" s="57"/>
      <c r="M1511" s="57"/>
      <c r="N1511" s="57"/>
      <c r="O1511" s="57"/>
    </row>
    <row r="1512" spans="1:15" x14ac:dyDescent="0.3">
      <c r="A1512" s="56"/>
      <c r="B1512" s="140"/>
      <c r="C1512" s="140"/>
      <c r="D1512" s="140"/>
      <c r="E1512" s="57"/>
      <c r="F1512" s="57"/>
      <c r="G1512" s="57"/>
      <c r="H1512" s="57"/>
      <c r="I1512" s="57"/>
      <c r="J1512" s="57"/>
      <c r="K1512" s="57"/>
      <c r="L1512" s="57"/>
      <c r="M1512" s="57"/>
      <c r="N1512" s="57"/>
      <c r="O1512" s="57"/>
    </row>
    <row r="1513" spans="1:15" x14ac:dyDescent="0.3">
      <c r="A1513" s="56"/>
      <c r="B1513" s="140"/>
      <c r="C1513" s="140"/>
      <c r="D1513" s="140"/>
      <c r="E1513" s="57"/>
      <c r="F1513" s="57"/>
      <c r="G1513" s="57"/>
      <c r="H1513" s="57"/>
      <c r="I1513" s="57"/>
      <c r="J1513" s="57"/>
      <c r="K1513" s="57"/>
      <c r="L1513" s="57"/>
      <c r="M1513" s="57"/>
      <c r="N1513" s="57"/>
      <c r="O1513" s="57"/>
    </row>
    <row r="1514" spans="1:15" x14ac:dyDescent="0.3">
      <c r="A1514" s="56"/>
      <c r="B1514" s="140"/>
      <c r="C1514" s="140"/>
      <c r="D1514" s="140"/>
      <c r="E1514" s="57"/>
      <c r="F1514" s="57"/>
      <c r="G1514" s="57"/>
      <c r="H1514" s="57"/>
      <c r="I1514" s="57"/>
      <c r="J1514" s="57"/>
      <c r="K1514" s="57"/>
      <c r="L1514" s="57"/>
      <c r="M1514" s="57"/>
      <c r="N1514" s="57"/>
      <c r="O1514" s="57"/>
    </row>
    <row r="1515" spans="1:15" x14ac:dyDescent="0.3">
      <c r="A1515" s="56"/>
      <c r="B1515" s="140"/>
      <c r="C1515" s="140"/>
      <c r="D1515" s="140"/>
      <c r="E1515" s="57"/>
      <c r="F1515" s="57"/>
      <c r="G1515" s="57"/>
      <c r="H1515" s="57"/>
      <c r="I1515" s="57"/>
      <c r="J1515" s="57"/>
      <c r="K1515" s="57"/>
      <c r="L1515" s="57"/>
      <c r="M1515" s="57"/>
      <c r="N1515" s="57"/>
      <c r="O1515" s="57"/>
    </row>
    <row r="1516" spans="1:15" x14ac:dyDescent="0.3">
      <c r="A1516" s="56"/>
      <c r="B1516" s="140"/>
      <c r="C1516" s="140"/>
      <c r="D1516" s="140"/>
      <c r="E1516" s="57"/>
      <c r="F1516" s="57"/>
      <c r="G1516" s="57"/>
      <c r="H1516" s="57"/>
      <c r="I1516" s="57"/>
      <c r="J1516" s="57"/>
      <c r="K1516" s="57"/>
      <c r="L1516" s="57"/>
      <c r="M1516" s="57"/>
      <c r="N1516" s="57"/>
      <c r="O1516" s="57"/>
    </row>
    <row r="1517" spans="1:15" x14ac:dyDescent="0.3">
      <c r="A1517" s="56"/>
      <c r="B1517" s="140"/>
      <c r="C1517" s="140"/>
      <c r="D1517" s="140"/>
      <c r="E1517" s="57"/>
      <c r="F1517" s="57"/>
      <c r="G1517" s="57"/>
      <c r="H1517" s="57"/>
      <c r="I1517" s="57"/>
      <c r="J1517" s="57"/>
      <c r="K1517" s="57"/>
      <c r="L1517" s="57"/>
      <c r="M1517" s="57"/>
      <c r="N1517" s="57"/>
      <c r="O1517" s="57"/>
    </row>
    <row r="1518" spans="1:15" x14ac:dyDescent="0.3">
      <c r="A1518" s="56"/>
      <c r="B1518" s="140"/>
      <c r="C1518" s="140"/>
      <c r="D1518" s="140"/>
      <c r="E1518" s="57"/>
      <c r="F1518" s="57"/>
      <c r="G1518" s="57"/>
      <c r="H1518" s="57"/>
      <c r="I1518" s="57"/>
      <c r="J1518" s="57"/>
      <c r="K1518" s="57"/>
      <c r="L1518" s="57"/>
      <c r="M1518" s="57"/>
      <c r="N1518" s="57"/>
      <c r="O1518" s="57"/>
    </row>
    <row r="1519" spans="1:15" x14ac:dyDescent="0.3">
      <c r="A1519" s="56"/>
      <c r="B1519" s="140"/>
      <c r="C1519" s="140"/>
      <c r="D1519" s="140"/>
      <c r="E1519" s="57"/>
      <c r="F1519" s="57"/>
      <c r="G1519" s="57"/>
      <c r="H1519" s="57"/>
      <c r="I1519" s="57"/>
      <c r="J1519" s="57"/>
      <c r="K1519" s="57"/>
      <c r="L1519" s="57"/>
      <c r="M1519" s="57"/>
      <c r="N1519" s="57"/>
      <c r="O1519" s="57"/>
    </row>
    <row r="1520" spans="1:15" x14ac:dyDescent="0.3">
      <c r="A1520" s="56"/>
      <c r="B1520" s="140"/>
      <c r="C1520" s="140"/>
      <c r="D1520" s="140"/>
      <c r="E1520" s="57"/>
      <c r="F1520" s="57"/>
      <c r="G1520" s="57"/>
      <c r="H1520" s="57"/>
      <c r="I1520" s="57"/>
      <c r="J1520" s="57"/>
      <c r="K1520" s="57"/>
      <c r="L1520" s="57"/>
      <c r="M1520" s="57"/>
      <c r="N1520" s="57"/>
      <c r="O1520" s="57"/>
    </row>
    <row r="1521" spans="1:15" x14ac:dyDescent="0.3">
      <c r="A1521" s="56"/>
      <c r="B1521" s="140"/>
      <c r="C1521" s="140"/>
      <c r="D1521" s="140"/>
      <c r="E1521" s="57"/>
      <c r="F1521" s="57"/>
      <c r="G1521" s="57"/>
      <c r="H1521" s="57"/>
      <c r="I1521" s="57"/>
      <c r="J1521" s="57"/>
      <c r="K1521" s="57"/>
      <c r="L1521" s="57"/>
      <c r="M1521" s="57"/>
      <c r="N1521" s="57"/>
      <c r="O1521" s="57"/>
    </row>
    <row r="1522" spans="1:15" x14ac:dyDescent="0.3">
      <c r="A1522" s="56"/>
      <c r="B1522" s="140"/>
      <c r="C1522" s="140"/>
      <c r="D1522" s="140"/>
      <c r="E1522" s="57"/>
      <c r="F1522" s="57"/>
      <c r="G1522" s="57"/>
      <c r="H1522" s="57"/>
      <c r="I1522" s="57"/>
      <c r="J1522" s="57"/>
      <c r="K1522" s="57"/>
      <c r="L1522" s="57"/>
      <c r="M1522" s="57"/>
      <c r="N1522" s="57"/>
      <c r="O1522" s="57"/>
    </row>
    <row r="1523" spans="1:15" x14ac:dyDescent="0.3">
      <c r="A1523" s="56"/>
      <c r="B1523" s="140"/>
      <c r="C1523" s="140"/>
      <c r="D1523" s="140"/>
      <c r="E1523" s="57"/>
      <c r="F1523" s="57"/>
      <c r="G1523" s="57"/>
      <c r="H1523" s="57"/>
      <c r="I1523" s="57"/>
      <c r="J1523" s="57"/>
      <c r="K1523" s="57"/>
      <c r="L1523" s="57"/>
      <c r="M1523" s="57"/>
      <c r="N1523" s="57"/>
      <c r="O1523" s="57"/>
    </row>
    <row r="1524" spans="1:15" x14ac:dyDescent="0.3">
      <c r="A1524" s="56"/>
      <c r="B1524" s="140"/>
      <c r="C1524" s="140"/>
      <c r="D1524" s="140"/>
      <c r="E1524" s="57"/>
      <c r="F1524" s="57"/>
      <c r="G1524" s="57"/>
      <c r="H1524" s="57"/>
      <c r="I1524" s="57"/>
      <c r="J1524" s="57"/>
      <c r="K1524" s="57"/>
      <c r="L1524" s="57"/>
      <c r="M1524" s="57"/>
      <c r="N1524" s="57"/>
      <c r="O1524" s="57"/>
    </row>
    <row r="1525" spans="1:15" x14ac:dyDescent="0.3">
      <c r="A1525" s="56"/>
      <c r="B1525" s="140"/>
      <c r="C1525" s="140"/>
      <c r="D1525" s="140"/>
      <c r="E1525" s="57"/>
      <c r="F1525" s="57"/>
      <c r="G1525" s="57"/>
      <c r="H1525" s="57"/>
      <c r="I1525" s="57"/>
      <c r="J1525" s="57"/>
      <c r="K1525" s="57"/>
      <c r="L1525" s="57"/>
      <c r="M1525" s="57"/>
      <c r="N1525" s="57"/>
      <c r="O1525" s="57"/>
    </row>
    <row r="1526" spans="1:15" x14ac:dyDescent="0.3">
      <c r="A1526" s="56"/>
      <c r="B1526" s="140"/>
      <c r="C1526" s="140"/>
      <c r="D1526" s="140"/>
      <c r="E1526" s="57"/>
      <c r="F1526" s="57"/>
      <c r="G1526" s="57"/>
      <c r="H1526" s="57"/>
      <c r="I1526" s="57"/>
      <c r="J1526" s="57"/>
      <c r="K1526" s="57"/>
      <c r="L1526" s="57"/>
      <c r="M1526" s="57"/>
      <c r="N1526" s="57"/>
      <c r="O1526" s="57"/>
    </row>
    <row r="1527" spans="1:15" x14ac:dyDescent="0.3">
      <c r="A1527" s="56"/>
      <c r="B1527" s="140"/>
      <c r="C1527" s="140"/>
      <c r="D1527" s="140"/>
      <c r="E1527" s="57"/>
      <c r="F1527" s="57"/>
      <c r="G1527" s="57"/>
      <c r="H1527" s="57"/>
      <c r="I1527" s="57"/>
      <c r="J1527" s="57"/>
      <c r="K1527" s="57"/>
      <c r="L1527" s="57"/>
      <c r="M1527" s="57"/>
      <c r="N1527" s="57"/>
      <c r="O1527" s="57"/>
    </row>
    <row r="1528" spans="1:15" x14ac:dyDescent="0.3">
      <c r="A1528" s="56"/>
      <c r="B1528" s="140"/>
      <c r="C1528" s="140"/>
      <c r="D1528" s="140"/>
      <c r="E1528" s="57"/>
      <c r="F1528" s="57"/>
      <c r="G1528" s="57"/>
      <c r="H1528" s="57"/>
      <c r="I1528" s="57"/>
      <c r="J1528" s="57"/>
      <c r="K1528" s="57"/>
      <c r="L1528" s="57"/>
      <c r="M1528" s="57"/>
      <c r="N1528" s="57"/>
      <c r="O1528" s="57"/>
    </row>
    <row r="1529" spans="1:15" x14ac:dyDescent="0.3">
      <c r="A1529" s="56"/>
      <c r="B1529" s="140"/>
      <c r="C1529" s="140"/>
      <c r="D1529" s="140"/>
      <c r="E1529" s="57"/>
      <c r="F1529" s="57"/>
      <c r="G1529" s="57"/>
      <c r="H1529" s="57"/>
      <c r="I1529" s="57"/>
      <c r="J1529" s="57"/>
      <c r="K1529" s="57"/>
      <c r="L1529" s="57"/>
      <c r="M1529" s="57"/>
      <c r="N1529" s="57"/>
      <c r="O1529" s="57"/>
    </row>
    <row r="1530" spans="1:15" x14ac:dyDescent="0.3">
      <c r="A1530" s="56"/>
      <c r="B1530" s="140"/>
      <c r="C1530" s="140"/>
      <c r="D1530" s="140"/>
      <c r="E1530" s="57"/>
      <c r="F1530" s="57"/>
      <c r="G1530" s="57"/>
      <c r="H1530" s="57"/>
      <c r="I1530" s="57"/>
      <c r="J1530" s="57"/>
      <c r="K1530" s="57"/>
      <c r="L1530" s="57"/>
      <c r="M1530" s="57"/>
      <c r="N1530" s="57"/>
      <c r="O1530" s="57"/>
    </row>
    <row r="1531" spans="1:15" x14ac:dyDescent="0.3">
      <c r="A1531" s="56"/>
      <c r="B1531" s="140"/>
      <c r="C1531" s="140"/>
      <c r="D1531" s="140"/>
      <c r="E1531" s="57"/>
      <c r="F1531" s="57"/>
      <c r="G1531" s="57"/>
      <c r="H1531" s="57"/>
      <c r="I1531" s="57"/>
      <c r="J1531" s="57"/>
      <c r="K1531" s="57"/>
      <c r="L1531" s="57"/>
      <c r="M1531" s="57"/>
      <c r="N1531" s="57"/>
      <c r="O1531" s="57"/>
    </row>
    <row r="1532" spans="1:15" x14ac:dyDescent="0.3">
      <c r="A1532" s="56"/>
      <c r="B1532" s="140"/>
      <c r="C1532" s="140"/>
      <c r="D1532" s="140"/>
      <c r="E1532" s="57"/>
      <c r="F1532" s="57"/>
      <c r="G1532" s="57"/>
      <c r="H1532" s="57"/>
      <c r="I1532" s="57"/>
      <c r="J1532" s="57"/>
      <c r="K1532" s="57"/>
      <c r="L1532" s="57"/>
      <c r="M1532" s="57"/>
      <c r="N1532" s="57"/>
      <c r="O1532" s="57"/>
    </row>
    <row r="1533" spans="1:15" x14ac:dyDescent="0.3">
      <c r="A1533" s="56"/>
      <c r="B1533" s="140"/>
      <c r="C1533" s="140"/>
      <c r="D1533" s="140"/>
      <c r="E1533" s="57"/>
      <c r="F1533" s="57"/>
      <c r="G1533" s="57"/>
      <c r="H1533" s="57"/>
      <c r="I1533" s="57"/>
      <c r="J1533" s="57"/>
      <c r="K1533" s="57"/>
      <c r="L1533" s="57"/>
      <c r="M1533" s="57"/>
      <c r="N1533" s="57"/>
      <c r="O1533" s="57"/>
    </row>
    <row r="1534" spans="1:15" x14ac:dyDescent="0.3">
      <c r="A1534" s="56"/>
      <c r="B1534" s="140"/>
      <c r="C1534" s="140"/>
      <c r="D1534" s="140"/>
      <c r="E1534" s="57"/>
      <c r="F1534" s="57"/>
      <c r="G1534" s="57"/>
      <c r="H1534" s="57"/>
      <c r="I1534" s="57"/>
      <c r="J1534" s="57"/>
      <c r="K1534" s="57"/>
      <c r="L1534" s="57"/>
      <c r="M1534" s="57"/>
      <c r="N1534" s="57"/>
      <c r="O1534" s="57"/>
    </row>
    <row r="1535" spans="1:15" x14ac:dyDescent="0.3">
      <c r="A1535" s="56"/>
      <c r="B1535" s="140"/>
      <c r="C1535" s="140"/>
      <c r="D1535" s="140"/>
      <c r="E1535" s="57"/>
      <c r="F1535" s="57"/>
      <c r="G1535" s="57"/>
      <c r="H1535" s="57"/>
      <c r="I1535" s="57"/>
      <c r="J1535" s="57"/>
      <c r="K1535" s="57"/>
      <c r="L1535" s="57"/>
      <c r="M1535" s="57"/>
      <c r="N1535" s="57"/>
      <c r="O1535" s="57"/>
    </row>
    <row r="1536" spans="1:15" x14ac:dyDescent="0.3">
      <c r="A1536" s="56"/>
      <c r="B1536" s="140"/>
      <c r="C1536" s="140"/>
      <c r="D1536" s="140"/>
      <c r="E1536" s="57"/>
      <c r="F1536" s="57"/>
      <c r="G1536" s="57"/>
      <c r="H1536" s="57"/>
      <c r="I1536" s="57"/>
      <c r="J1536" s="57"/>
      <c r="K1536" s="57"/>
      <c r="L1536" s="57"/>
      <c r="M1536" s="57"/>
      <c r="N1536" s="57"/>
      <c r="O1536" s="57"/>
    </row>
    <row r="1537" spans="1:15" x14ac:dyDescent="0.3">
      <c r="A1537" s="56"/>
      <c r="B1537" s="140"/>
      <c r="C1537" s="140"/>
      <c r="D1537" s="140"/>
      <c r="E1537" s="57"/>
      <c r="F1537" s="57"/>
      <c r="G1537" s="57"/>
      <c r="H1537" s="57"/>
      <c r="I1537" s="57"/>
      <c r="J1537" s="57"/>
      <c r="K1537" s="57"/>
      <c r="L1537" s="57"/>
      <c r="M1537" s="57"/>
      <c r="N1537" s="57"/>
      <c r="O1537" s="57"/>
    </row>
    <row r="1538" spans="1:15" x14ac:dyDescent="0.3">
      <c r="A1538" s="56"/>
      <c r="B1538" s="140"/>
      <c r="C1538" s="140"/>
      <c r="D1538" s="140"/>
      <c r="E1538" s="57"/>
      <c r="F1538" s="57"/>
      <c r="G1538" s="57"/>
      <c r="H1538" s="57"/>
      <c r="I1538" s="57"/>
      <c r="J1538" s="57"/>
      <c r="K1538" s="57"/>
      <c r="L1538" s="57"/>
      <c r="M1538" s="57"/>
      <c r="N1538" s="57"/>
      <c r="O1538" s="57"/>
    </row>
    <row r="1539" spans="1:15" x14ac:dyDescent="0.3">
      <c r="A1539" s="56"/>
      <c r="B1539" s="140"/>
      <c r="C1539" s="140"/>
      <c r="D1539" s="140"/>
      <c r="E1539" s="57"/>
      <c r="F1539" s="57"/>
      <c r="G1539" s="57"/>
      <c r="H1539" s="57"/>
      <c r="I1539" s="57"/>
      <c r="J1539" s="57"/>
      <c r="K1539" s="57"/>
      <c r="L1539" s="57"/>
      <c r="M1539" s="57"/>
      <c r="N1539" s="57"/>
      <c r="O1539" s="57"/>
    </row>
    <row r="1540" spans="1:15" x14ac:dyDescent="0.3">
      <c r="A1540" s="56"/>
      <c r="B1540" s="140"/>
      <c r="C1540" s="140"/>
      <c r="D1540" s="140"/>
      <c r="E1540" s="57"/>
      <c r="F1540" s="57"/>
      <c r="G1540" s="57"/>
      <c r="H1540" s="57"/>
      <c r="I1540" s="57"/>
      <c r="J1540" s="57"/>
      <c r="K1540" s="57"/>
      <c r="L1540" s="57"/>
      <c r="M1540" s="57"/>
      <c r="N1540" s="57"/>
      <c r="O1540" s="57"/>
    </row>
    <row r="1541" spans="1:15" x14ac:dyDescent="0.3">
      <c r="A1541" s="56"/>
      <c r="B1541" s="140"/>
      <c r="C1541" s="140"/>
      <c r="D1541" s="140"/>
      <c r="E1541" s="57"/>
      <c r="F1541" s="57"/>
      <c r="G1541" s="57"/>
      <c r="H1541" s="57"/>
      <c r="I1541" s="57"/>
      <c r="J1541" s="57"/>
      <c r="K1541" s="57"/>
      <c r="L1541" s="57"/>
      <c r="M1541" s="57"/>
      <c r="N1541" s="57"/>
      <c r="O1541" s="57"/>
    </row>
    <row r="1542" spans="1:15" x14ac:dyDescent="0.3">
      <c r="A1542" s="56"/>
      <c r="B1542" s="140"/>
      <c r="C1542" s="140"/>
      <c r="D1542" s="140"/>
      <c r="E1542" s="57"/>
      <c r="F1542" s="57"/>
      <c r="G1542" s="57"/>
      <c r="H1542" s="57"/>
      <c r="I1542" s="57"/>
      <c r="J1542" s="57"/>
      <c r="K1542" s="57"/>
      <c r="L1542" s="57"/>
      <c r="M1542" s="57"/>
      <c r="N1542" s="57"/>
      <c r="O1542" s="57"/>
    </row>
    <row r="1543" spans="1:15" x14ac:dyDescent="0.3">
      <c r="A1543" s="56"/>
      <c r="B1543" s="140"/>
      <c r="C1543" s="140"/>
      <c r="D1543" s="140"/>
      <c r="E1543" s="57"/>
      <c r="F1543" s="57"/>
      <c r="G1543" s="57"/>
      <c r="H1543" s="57"/>
      <c r="I1543" s="57"/>
      <c r="J1543" s="57"/>
      <c r="K1543" s="57"/>
      <c r="L1543" s="57"/>
      <c r="M1543" s="57"/>
      <c r="N1543" s="57"/>
      <c r="O1543" s="57"/>
    </row>
    <row r="1544" spans="1:15" x14ac:dyDescent="0.3">
      <c r="A1544" s="56"/>
      <c r="B1544" s="140"/>
      <c r="C1544" s="140"/>
      <c r="D1544" s="140"/>
      <c r="E1544" s="57"/>
      <c r="F1544" s="57"/>
      <c r="G1544" s="57"/>
      <c r="H1544" s="57"/>
      <c r="I1544" s="57"/>
      <c r="J1544" s="57"/>
      <c r="K1544" s="57"/>
      <c r="L1544" s="57"/>
      <c r="M1544" s="57"/>
      <c r="N1544" s="57"/>
      <c r="O1544" s="57"/>
    </row>
    <row r="1545" spans="1:15" x14ac:dyDescent="0.3">
      <c r="A1545" s="56"/>
      <c r="B1545" s="140"/>
      <c r="C1545" s="140"/>
      <c r="D1545" s="140"/>
      <c r="E1545" s="57"/>
      <c r="F1545" s="57"/>
      <c r="G1545" s="57"/>
      <c r="H1545" s="57"/>
      <c r="I1545" s="57"/>
      <c r="J1545" s="57"/>
      <c r="K1545" s="57"/>
      <c r="L1545" s="57"/>
      <c r="M1545" s="57"/>
      <c r="N1545" s="57"/>
      <c r="O1545" s="57"/>
    </row>
    <row r="1546" spans="1:15" x14ac:dyDescent="0.3">
      <c r="A1546" s="56"/>
      <c r="B1546" s="140"/>
      <c r="C1546" s="140"/>
      <c r="D1546" s="140"/>
      <c r="E1546" s="57"/>
      <c r="F1546" s="57"/>
      <c r="G1546" s="57"/>
      <c r="H1546" s="57"/>
      <c r="I1546" s="57"/>
      <c r="J1546" s="57"/>
      <c r="K1546" s="57"/>
      <c r="L1546" s="57"/>
      <c r="M1546" s="57"/>
      <c r="N1546" s="57"/>
      <c r="O1546" s="57"/>
    </row>
    <row r="1547" spans="1:15" x14ac:dyDescent="0.3">
      <c r="A1547" s="56"/>
      <c r="B1547" s="140"/>
      <c r="C1547" s="140"/>
      <c r="D1547" s="140"/>
      <c r="E1547" s="57"/>
      <c r="F1547" s="57"/>
      <c r="G1547" s="57"/>
      <c r="H1547" s="57"/>
      <c r="I1547" s="57"/>
      <c r="J1547" s="57"/>
      <c r="K1547" s="57"/>
      <c r="L1547" s="57"/>
      <c r="M1547" s="57"/>
      <c r="N1547" s="57"/>
      <c r="O1547" s="57"/>
    </row>
    <row r="1548" spans="1:15" x14ac:dyDescent="0.3">
      <c r="A1548" s="56"/>
      <c r="B1548" s="140"/>
      <c r="C1548" s="140"/>
      <c r="D1548" s="140"/>
      <c r="E1548" s="57"/>
      <c r="F1548" s="57"/>
      <c r="G1548" s="57"/>
      <c r="H1548" s="57"/>
      <c r="I1548" s="57"/>
      <c r="J1548" s="57"/>
      <c r="K1548" s="57"/>
      <c r="L1548" s="57"/>
      <c r="M1548" s="57"/>
      <c r="N1548" s="57"/>
      <c r="O1548" s="57"/>
    </row>
    <row r="1549" spans="1:15" x14ac:dyDescent="0.3">
      <c r="A1549" s="56"/>
      <c r="B1549" s="140"/>
      <c r="C1549" s="140"/>
      <c r="D1549" s="140"/>
      <c r="E1549" s="57"/>
      <c r="F1549" s="57"/>
      <c r="G1549" s="57"/>
      <c r="H1549" s="57"/>
      <c r="I1549" s="57"/>
      <c r="J1549" s="57"/>
      <c r="K1549" s="57"/>
      <c r="L1549" s="57"/>
      <c r="M1549" s="57"/>
      <c r="N1549" s="57"/>
      <c r="O1549" s="57"/>
    </row>
    <row r="1550" spans="1:15" x14ac:dyDescent="0.3">
      <c r="A1550" s="56"/>
      <c r="B1550" s="140"/>
      <c r="C1550" s="140"/>
      <c r="D1550" s="140"/>
      <c r="E1550" s="57"/>
      <c r="F1550" s="57"/>
      <c r="G1550" s="57"/>
      <c r="H1550" s="57"/>
      <c r="I1550" s="57"/>
      <c r="J1550" s="57"/>
      <c r="K1550" s="57"/>
      <c r="L1550" s="57"/>
      <c r="M1550" s="57"/>
      <c r="N1550" s="57"/>
      <c r="O1550" s="57"/>
    </row>
    <row r="1551" spans="1:15" x14ac:dyDescent="0.3">
      <c r="A1551" s="56"/>
      <c r="B1551" s="140"/>
      <c r="C1551" s="140"/>
      <c r="D1551" s="140"/>
      <c r="E1551" s="57"/>
      <c r="F1551" s="57"/>
      <c r="G1551" s="57"/>
      <c r="H1551" s="57"/>
      <c r="I1551" s="57"/>
      <c r="J1551" s="57"/>
      <c r="K1551" s="57"/>
      <c r="L1551" s="57"/>
      <c r="M1551" s="57"/>
      <c r="N1551" s="57"/>
      <c r="O1551" s="57"/>
    </row>
    <row r="1552" spans="1:15" x14ac:dyDescent="0.3">
      <c r="A1552" s="56"/>
      <c r="B1552" s="140"/>
      <c r="C1552" s="140"/>
      <c r="D1552" s="140"/>
      <c r="E1552" s="57"/>
      <c r="F1552" s="57"/>
      <c r="G1552" s="57"/>
      <c r="H1552" s="57"/>
      <c r="I1552" s="57"/>
      <c r="J1552" s="57"/>
      <c r="K1552" s="57"/>
      <c r="L1552" s="57"/>
      <c r="M1552" s="57"/>
      <c r="N1552" s="57"/>
      <c r="O1552" s="57"/>
    </row>
    <row r="1553" spans="1:15" x14ac:dyDescent="0.3">
      <c r="A1553" s="56"/>
      <c r="B1553" s="140"/>
      <c r="C1553" s="140"/>
      <c r="D1553" s="140"/>
      <c r="E1553" s="57"/>
      <c r="F1553" s="57"/>
      <c r="G1553" s="57"/>
      <c r="H1553" s="57"/>
      <c r="I1553" s="57"/>
      <c r="J1553" s="57"/>
      <c r="K1553" s="57"/>
      <c r="L1553" s="57"/>
      <c r="M1553" s="57"/>
      <c r="N1553" s="57"/>
      <c r="O1553" s="57"/>
    </row>
    <row r="1554" spans="1:15" x14ac:dyDescent="0.3">
      <c r="A1554" s="56"/>
      <c r="B1554" s="140"/>
      <c r="C1554" s="140"/>
      <c r="D1554" s="140"/>
      <c r="E1554" s="57"/>
      <c r="F1554" s="57"/>
      <c r="G1554" s="57"/>
      <c r="H1554" s="57"/>
      <c r="I1554" s="57"/>
      <c r="J1554" s="57"/>
      <c r="K1554" s="57"/>
      <c r="L1554" s="57"/>
      <c r="M1554" s="57"/>
      <c r="N1554" s="57"/>
      <c r="O1554" s="57"/>
    </row>
    <row r="1555" spans="1:15" x14ac:dyDescent="0.3">
      <c r="A1555" s="56"/>
      <c r="B1555" s="140"/>
      <c r="C1555" s="140"/>
      <c r="D1555" s="140"/>
      <c r="E1555" s="57"/>
      <c r="F1555" s="57"/>
      <c r="G1555" s="57"/>
      <c r="H1555" s="57"/>
      <c r="I1555" s="57"/>
      <c r="J1555" s="57"/>
      <c r="K1555" s="57"/>
      <c r="L1555" s="57"/>
      <c r="M1555" s="57"/>
      <c r="N1555" s="57"/>
      <c r="O1555" s="57"/>
    </row>
    <row r="1556" spans="1:15" x14ac:dyDescent="0.3">
      <c r="A1556" s="56"/>
      <c r="B1556" s="140"/>
      <c r="C1556" s="140"/>
      <c r="D1556" s="140"/>
      <c r="E1556" s="57"/>
      <c r="F1556" s="57"/>
      <c r="G1556" s="57"/>
      <c r="H1556" s="57"/>
      <c r="I1556" s="57"/>
      <c r="J1556" s="57"/>
      <c r="K1556" s="57"/>
      <c r="L1556" s="57"/>
      <c r="M1556" s="57"/>
      <c r="N1556" s="57"/>
      <c r="O1556" s="57"/>
    </row>
    <row r="1557" spans="1:15" x14ac:dyDescent="0.3">
      <c r="A1557" s="56"/>
      <c r="B1557" s="140"/>
      <c r="C1557" s="140"/>
      <c r="D1557" s="140"/>
      <c r="E1557" s="57"/>
      <c r="F1557" s="57"/>
      <c r="G1557" s="57"/>
      <c r="H1557" s="57"/>
      <c r="I1557" s="57"/>
      <c r="J1557" s="57"/>
      <c r="K1557" s="57"/>
      <c r="L1557" s="57"/>
      <c r="M1557" s="57"/>
      <c r="N1557" s="57"/>
      <c r="O1557" s="57"/>
    </row>
    <row r="1558" spans="1:15" x14ac:dyDescent="0.3">
      <c r="A1558" s="56"/>
      <c r="B1558" s="140"/>
      <c r="C1558" s="140"/>
      <c r="D1558" s="140"/>
      <c r="E1558" s="57"/>
      <c r="F1558" s="57"/>
      <c r="G1558" s="57"/>
      <c r="H1558" s="57"/>
      <c r="I1558" s="57"/>
      <c r="J1558" s="57"/>
      <c r="K1558" s="57"/>
      <c r="L1558" s="57"/>
      <c r="M1558" s="57"/>
      <c r="N1558" s="57"/>
      <c r="O1558" s="57"/>
    </row>
    <row r="1559" spans="1:15" x14ac:dyDescent="0.3">
      <c r="A1559" s="56"/>
      <c r="B1559" s="140"/>
      <c r="C1559" s="140"/>
      <c r="D1559" s="140"/>
      <c r="E1559" s="57"/>
      <c r="F1559" s="57"/>
      <c r="G1559" s="57"/>
      <c r="H1559" s="57"/>
      <c r="I1559" s="57"/>
      <c r="J1559" s="57"/>
      <c r="K1559" s="57"/>
      <c r="L1559" s="57"/>
      <c r="M1559" s="57"/>
      <c r="N1559" s="57"/>
      <c r="O1559" s="57"/>
    </row>
    <row r="1560" spans="1:15" x14ac:dyDescent="0.3">
      <c r="A1560" s="56"/>
      <c r="B1560" s="140"/>
      <c r="C1560" s="140"/>
      <c r="D1560" s="140"/>
      <c r="E1560" s="57"/>
      <c r="F1560" s="57"/>
      <c r="G1560" s="57"/>
      <c r="H1560" s="57"/>
      <c r="I1560" s="57"/>
      <c r="J1560" s="57"/>
      <c r="K1560" s="57"/>
      <c r="L1560" s="57"/>
      <c r="M1560" s="57"/>
      <c r="N1560" s="57"/>
      <c r="O1560" s="57"/>
    </row>
    <row r="1561" spans="1:15" x14ac:dyDescent="0.3">
      <c r="A1561" s="56"/>
      <c r="B1561" s="140"/>
      <c r="C1561" s="140"/>
      <c r="D1561" s="140"/>
      <c r="E1561" s="57"/>
      <c r="F1561" s="57"/>
      <c r="G1561" s="57"/>
      <c r="H1561" s="57"/>
      <c r="I1561" s="57"/>
      <c r="J1561" s="57"/>
      <c r="K1561" s="57"/>
      <c r="L1561" s="57"/>
      <c r="M1561" s="57"/>
      <c r="N1561" s="57"/>
      <c r="O1561" s="57"/>
    </row>
    <row r="1562" spans="1:15" x14ac:dyDescent="0.3">
      <c r="A1562" s="56"/>
      <c r="B1562" s="140"/>
      <c r="C1562" s="140"/>
      <c r="D1562" s="140"/>
      <c r="E1562" s="57"/>
      <c r="F1562" s="57"/>
      <c r="G1562" s="57"/>
      <c r="H1562" s="57"/>
      <c r="I1562" s="57"/>
      <c r="J1562" s="57"/>
      <c r="K1562" s="57"/>
      <c r="L1562" s="57"/>
      <c r="M1562" s="57"/>
      <c r="N1562" s="57"/>
      <c r="O1562" s="57"/>
    </row>
    <row r="1563" spans="1:15" x14ac:dyDescent="0.3">
      <c r="A1563" s="56"/>
      <c r="B1563" s="140"/>
      <c r="C1563" s="140"/>
      <c r="D1563" s="140"/>
      <c r="E1563" s="57"/>
      <c r="F1563" s="57"/>
      <c r="G1563" s="57"/>
      <c r="H1563" s="57"/>
      <c r="I1563" s="57"/>
      <c r="J1563" s="57"/>
      <c r="K1563" s="57"/>
      <c r="L1563" s="57"/>
      <c r="M1563" s="57"/>
      <c r="N1563" s="57"/>
      <c r="O1563" s="57"/>
    </row>
    <row r="1564" spans="1:15" x14ac:dyDescent="0.3">
      <c r="A1564" s="56"/>
      <c r="B1564" s="140"/>
      <c r="C1564" s="140"/>
      <c r="D1564" s="140"/>
      <c r="E1564" s="57"/>
      <c r="F1564" s="57"/>
      <c r="G1564" s="57"/>
      <c r="H1564" s="57"/>
      <c r="I1564" s="57"/>
      <c r="J1564" s="57"/>
      <c r="K1564" s="57"/>
      <c r="L1564" s="57"/>
      <c r="M1564" s="57"/>
      <c r="N1564" s="57"/>
      <c r="O1564" s="57"/>
    </row>
    <row r="1565" spans="1:15" x14ac:dyDescent="0.3">
      <c r="A1565" s="56"/>
      <c r="B1565" s="140"/>
      <c r="C1565" s="140"/>
      <c r="D1565" s="140"/>
      <c r="E1565" s="57"/>
      <c r="F1565" s="57"/>
      <c r="G1565" s="57"/>
      <c r="H1565" s="57"/>
      <c r="I1565" s="57"/>
      <c r="J1565" s="57"/>
      <c r="K1565" s="57"/>
      <c r="L1565" s="57"/>
      <c r="M1565" s="57"/>
      <c r="N1565" s="57"/>
      <c r="O1565" s="57"/>
    </row>
    <row r="1566" spans="1:15" x14ac:dyDescent="0.3">
      <c r="A1566" s="56"/>
      <c r="B1566" s="140"/>
      <c r="C1566" s="140"/>
      <c r="D1566" s="140"/>
      <c r="E1566" s="57"/>
      <c r="F1566" s="57"/>
      <c r="G1566" s="57"/>
      <c r="H1566" s="57"/>
      <c r="I1566" s="57"/>
      <c r="J1566" s="57"/>
      <c r="K1566" s="57"/>
      <c r="L1566" s="57"/>
      <c r="M1566" s="57"/>
      <c r="N1566" s="57"/>
      <c r="O1566" s="57"/>
    </row>
    <row r="1567" spans="1:15" x14ac:dyDescent="0.3">
      <c r="A1567" s="56"/>
      <c r="B1567" s="140"/>
      <c r="C1567" s="140"/>
      <c r="D1567" s="140"/>
      <c r="E1567" s="57"/>
      <c r="F1567" s="57"/>
      <c r="G1567" s="57"/>
      <c r="H1567" s="57"/>
      <c r="I1567" s="57"/>
      <c r="J1567" s="57"/>
      <c r="K1567" s="57"/>
      <c r="L1567" s="57"/>
      <c r="M1567" s="57"/>
      <c r="N1567" s="57"/>
      <c r="O1567" s="57"/>
    </row>
    <row r="1568" spans="1:15" x14ac:dyDescent="0.3">
      <c r="A1568" s="56"/>
      <c r="B1568" s="140"/>
      <c r="C1568" s="140"/>
      <c r="D1568" s="140"/>
      <c r="E1568" s="57"/>
      <c r="F1568" s="57"/>
      <c r="G1568" s="57"/>
      <c r="H1568" s="57"/>
      <c r="I1568" s="57"/>
      <c r="J1568" s="57"/>
      <c r="K1568" s="57"/>
      <c r="L1568" s="57"/>
      <c r="M1568" s="57"/>
      <c r="N1568" s="57"/>
      <c r="O1568" s="57"/>
    </row>
    <row r="1569" spans="1:15" x14ac:dyDescent="0.3">
      <c r="A1569" s="56"/>
      <c r="B1569" s="140"/>
      <c r="C1569" s="140"/>
      <c r="D1569" s="140"/>
      <c r="E1569" s="57"/>
      <c r="F1569" s="57"/>
      <c r="G1569" s="57"/>
      <c r="H1569" s="57"/>
      <c r="I1569" s="57"/>
      <c r="J1569" s="57"/>
      <c r="K1569" s="57"/>
      <c r="L1569" s="57"/>
      <c r="M1569" s="57"/>
      <c r="N1569" s="57"/>
      <c r="O1569" s="57"/>
    </row>
    <row r="1570" spans="1:15" x14ac:dyDescent="0.3">
      <c r="A1570" s="56"/>
      <c r="B1570" s="140"/>
      <c r="C1570" s="140"/>
      <c r="D1570" s="140"/>
      <c r="E1570" s="57"/>
      <c r="F1570" s="57"/>
      <c r="G1570" s="57"/>
      <c r="H1570" s="57"/>
      <c r="I1570" s="57"/>
      <c r="J1570" s="57"/>
      <c r="K1570" s="57"/>
      <c r="L1570" s="57"/>
      <c r="M1570" s="57"/>
      <c r="N1570" s="57"/>
      <c r="O1570" s="57"/>
    </row>
    <row r="1571" spans="1:15" x14ac:dyDescent="0.3">
      <c r="A1571" s="56"/>
      <c r="B1571" s="140"/>
      <c r="C1571" s="140"/>
      <c r="D1571" s="140"/>
      <c r="E1571" s="57"/>
      <c r="F1571" s="57"/>
      <c r="G1571" s="57"/>
      <c r="H1571" s="57"/>
      <c r="I1571" s="57"/>
      <c r="J1571" s="57"/>
      <c r="K1571" s="57"/>
      <c r="L1571" s="57"/>
      <c r="M1571" s="57"/>
      <c r="N1571" s="57"/>
      <c r="O1571" s="57"/>
    </row>
    <row r="1572" spans="1:15" x14ac:dyDescent="0.3">
      <c r="A1572" s="56"/>
      <c r="B1572" s="140"/>
      <c r="C1572" s="140"/>
      <c r="D1572" s="140"/>
      <c r="E1572" s="57"/>
      <c r="F1572" s="57"/>
      <c r="G1572" s="57"/>
      <c r="H1572" s="57"/>
      <c r="I1572" s="57"/>
      <c r="J1572" s="57"/>
      <c r="K1572" s="57"/>
      <c r="L1572" s="57"/>
      <c r="M1572" s="57"/>
      <c r="N1572" s="57"/>
      <c r="O1572" s="57"/>
    </row>
    <row r="1573" spans="1:15" x14ac:dyDescent="0.3">
      <c r="A1573" s="56"/>
      <c r="B1573" s="140"/>
      <c r="C1573" s="140"/>
      <c r="D1573" s="140"/>
      <c r="E1573" s="57"/>
      <c r="F1573" s="57"/>
      <c r="G1573" s="57"/>
      <c r="H1573" s="57"/>
      <c r="I1573" s="57"/>
      <c r="J1573" s="57"/>
      <c r="K1573" s="57"/>
      <c r="L1573" s="57"/>
      <c r="M1573" s="57"/>
      <c r="N1573" s="57"/>
      <c r="O1573" s="57"/>
    </row>
    <row r="1574" spans="1:15" x14ac:dyDescent="0.3">
      <c r="A1574" s="56"/>
      <c r="B1574" s="140"/>
      <c r="C1574" s="140"/>
      <c r="D1574" s="140"/>
      <c r="E1574" s="57"/>
      <c r="F1574" s="57"/>
      <c r="G1574" s="57"/>
      <c r="H1574" s="57"/>
      <c r="I1574" s="57"/>
      <c r="J1574" s="57"/>
      <c r="K1574" s="57"/>
      <c r="L1574" s="57"/>
      <c r="M1574" s="57"/>
      <c r="N1574" s="57"/>
      <c r="O1574" s="57"/>
    </row>
    <row r="1575" spans="1:15" x14ac:dyDescent="0.3">
      <c r="A1575" s="56"/>
      <c r="B1575" s="140"/>
      <c r="C1575" s="140"/>
      <c r="D1575" s="140"/>
      <c r="E1575" s="57"/>
      <c r="F1575" s="57"/>
      <c r="G1575" s="57"/>
      <c r="H1575" s="57"/>
      <c r="I1575" s="57"/>
      <c r="J1575" s="57"/>
      <c r="K1575" s="57"/>
      <c r="L1575" s="57"/>
      <c r="M1575" s="57"/>
      <c r="N1575" s="57"/>
      <c r="O1575" s="57"/>
    </row>
    <row r="1576" spans="1:15" x14ac:dyDescent="0.3">
      <c r="A1576" s="56"/>
      <c r="B1576" s="140"/>
      <c r="C1576" s="140"/>
      <c r="D1576" s="140"/>
      <c r="E1576" s="57"/>
      <c r="F1576" s="57"/>
      <c r="G1576" s="57"/>
      <c r="H1576" s="57"/>
      <c r="I1576" s="57"/>
      <c r="J1576" s="57"/>
      <c r="K1576" s="57"/>
      <c r="L1576" s="57"/>
      <c r="M1576" s="57"/>
      <c r="N1576" s="57"/>
      <c r="O1576" s="57"/>
    </row>
    <row r="1577" spans="1:15" x14ac:dyDescent="0.3">
      <c r="A1577" s="56"/>
      <c r="B1577" s="140"/>
      <c r="C1577" s="140"/>
      <c r="D1577" s="140"/>
      <c r="E1577" s="57"/>
      <c r="F1577" s="57"/>
      <c r="G1577" s="57"/>
      <c r="H1577" s="57"/>
      <c r="I1577" s="57"/>
      <c r="J1577" s="57"/>
      <c r="K1577" s="57"/>
      <c r="L1577" s="57"/>
      <c r="M1577" s="57"/>
      <c r="N1577" s="57"/>
      <c r="O1577" s="57"/>
    </row>
    <row r="1578" spans="1:15" x14ac:dyDescent="0.3">
      <c r="A1578" s="56"/>
      <c r="B1578" s="140"/>
      <c r="C1578" s="140"/>
      <c r="D1578" s="140"/>
      <c r="E1578" s="57"/>
      <c r="F1578" s="57"/>
      <c r="G1578" s="57"/>
      <c r="H1578" s="57"/>
      <c r="I1578" s="57"/>
      <c r="J1578" s="57"/>
      <c r="K1578" s="57"/>
      <c r="L1578" s="57"/>
      <c r="M1578" s="57"/>
      <c r="N1578" s="57"/>
      <c r="O1578" s="57"/>
    </row>
    <row r="1579" spans="1:15" x14ac:dyDescent="0.3">
      <c r="A1579" s="56"/>
      <c r="B1579" s="140"/>
      <c r="C1579" s="140"/>
      <c r="D1579" s="140"/>
      <c r="E1579" s="57"/>
      <c r="F1579" s="57"/>
      <c r="G1579" s="57"/>
      <c r="H1579" s="57"/>
      <c r="I1579" s="57"/>
      <c r="J1579" s="57"/>
      <c r="K1579" s="57"/>
      <c r="L1579" s="57"/>
      <c r="M1579" s="57"/>
      <c r="N1579" s="57"/>
      <c r="O1579" s="57"/>
    </row>
    <row r="1580" spans="1:15" x14ac:dyDescent="0.3">
      <c r="A1580" s="56"/>
      <c r="B1580" s="140"/>
      <c r="C1580" s="140"/>
      <c r="D1580" s="140"/>
      <c r="E1580" s="57"/>
      <c r="F1580" s="57"/>
      <c r="G1580" s="57"/>
      <c r="H1580" s="57"/>
      <c r="I1580" s="57"/>
      <c r="J1580" s="57"/>
      <c r="K1580" s="57"/>
      <c r="L1580" s="57"/>
      <c r="M1580" s="57"/>
      <c r="N1580" s="57"/>
      <c r="O1580" s="57"/>
    </row>
    <row r="1581" spans="1:15" x14ac:dyDescent="0.3">
      <c r="A1581" s="56"/>
      <c r="B1581" s="140"/>
      <c r="C1581" s="140"/>
      <c r="D1581" s="140"/>
      <c r="E1581" s="57"/>
      <c r="F1581" s="57"/>
      <c r="G1581" s="57"/>
      <c r="H1581" s="57"/>
      <c r="I1581" s="57"/>
      <c r="J1581" s="57"/>
      <c r="K1581" s="57"/>
      <c r="L1581" s="57"/>
      <c r="M1581" s="57"/>
      <c r="N1581" s="57"/>
      <c r="O1581" s="57"/>
    </row>
    <row r="1582" spans="1:15" x14ac:dyDescent="0.3">
      <c r="A1582" s="56"/>
      <c r="B1582" s="140"/>
      <c r="C1582" s="140"/>
      <c r="D1582" s="140"/>
      <c r="E1582" s="57"/>
      <c r="F1582" s="57"/>
      <c r="G1582" s="57"/>
      <c r="H1582" s="57"/>
      <c r="I1582" s="57"/>
      <c r="J1582" s="57"/>
      <c r="K1582" s="57"/>
      <c r="L1582" s="57"/>
      <c r="M1582" s="57"/>
      <c r="N1582" s="57"/>
      <c r="O1582" s="57"/>
    </row>
    <row r="1583" spans="1:15" x14ac:dyDescent="0.3">
      <c r="A1583" s="56"/>
      <c r="B1583" s="140"/>
      <c r="C1583" s="140"/>
      <c r="D1583" s="140"/>
      <c r="E1583" s="57"/>
      <c r="F1583" s="57"/>
      <c r="G1583" s="57"/>
      <c r="H1583" s="57"/>
      <c r="I1583" s="57"/>
      <c r="J1583" s="57"/>
      <c r="K1583" s="57"/>
      <c r="L1583" s="57"/>
      <c r="M1583" s="57"/>
      <c r="N1583" s="57"/>
      <c r="O1583" s="57"/>
    </row>
    <row r="1584" spans="1:15" x14ac:dyDescent="0.3">
      <c r="A1584" s="56"/>
      <c r="B1584" s="140"/>
      <c r="C1584" s="140"/>
      <c r="D1584" s="140"/>
      <c r="E1584" s="57"/>
      <c r="F1584" s="57"/>
      <c r="G1584" s="57"/>
      <c r="H1584" s="57"/>
      <c r="I1584" s="57"/>
      <c r="J1584" s="57"/>
      <c r="K1584" s="57"/>
      <c r="L1584" s="57"/>
      <c r="M1584" s="57"/>
      <c r="N1584" s="57"/>
      <c r="O1584" s="57"/>
    </row>
    <row r="1585" spans="1:15" x14ac:dyDescent="0.3">
      <c r="A1585" s="56"/>
      <c r="B1585" s="140"/>
      <c r="C1585" s="140"/>
      <c r="D1585" s="140"/>
      <c r="E1585" s="57"/>
      <c r="F1585" s="57"/>
      <c r="G1585" s="57"/>
      <c r="H1585" s="57"/>
      <c r="I1585" s="57"/>
      <c r="J1585" s="57"/>
      <c r="K1585" s="57"/>
      <c r="L1585" s="57"/>
      <c r="M1585" s="57"/>
      <c r="N1585" s="57"/>
      <c r="O1585" s="57"/>
    </row>
    <row r="1586" spans="1:15" x14ac:dyDescent="0.3">
      <c r="A1586" s="56"/>
      <c r="B1586" s="140"/>
      <c r="C1586" s="140"/>
      <c r="D1586" s="140"/>
      <c r="E1586" s="57"/>
      <c r="F1586" s="57"/>
      <c r="G1586" s="57"/>
      <c r="H1586" s="57"/>
      <c r="I1586" s="57"/>
      <c r="J1586" s="57"/>
      <c r="K1586" s="57"/>
      <c r="L1586" s="57"/>
      <c r="M1586" s="57"/>
      <c r="N1586" s="57"/>
      <c r="O1586" s="57"/>
    </row>
    <row r="1587" spans="1:15" x14ac:dyDescent="0.3">
      <c r="A1587" s="56"/>
      <c r="B1587" s="140"/>
      <c r="C1587" s="140"/>
      <c r="D1587" s="140"/>
      <c r="E1587" s="57"/>
      <c r="F1587" s="57"/>
      <c r="G1587" s="57"/>
      <c r="H1587" s="57"/>
      <c r="I1587" s="57"/>
      <c r="J1587" s="57"/>
      <c r="K1587" s="57"/>
      <c r="L1587" s="57"/>
      <c r="M1587" s="57"/>
      <c r="N1587" s="57"/>
      <c r="O1587" s="57"/>
    </row>
    <row r="1588" spans="1:15" x14ac:dyDescent="0.3">
      <c r="A1588" s="56"/>
      <c r="B1588" s="140"/>
      <c r="C1588" s="140"/>
      <c r="D1588" s="140"/>
      <c r="E1588" s="57"/>
      <c r="F1588" s="57"/>
      <c r="G1588" s="57"/>
      <c r="H1588" s="57"/>
      <c r="I1588" s="57"/>
      <c r="J1588" s="57"/>
      <c r="K1588" s="57"/>
      <c r="L1588" s="57"/>
      <c r="M1588" s="57"/>
      <c r="N1588" s="57"/>
      <c r="O1588" s="57"/>
    </row>
    <row r="1589" spans="1:15" x14ac:dyDescent="0.3">
      <c r="A1589" s="56"/>
      <c r="B1589" s="140"/>
      <c r="C1589" s="140"/>
      <c r="D1589" s="140"/>
      <c r="E1589" s="57"/>
      <c r="F1589" s="57"/>
      <c r="G1589" s="57"/>
      <c r="H1589" s="57"/>
      <c r="I1589" s="57"/>
      <c r="J1589" s="57"/>
      <c r="K1589" s="57"/>
      <c r="L1589" s="57"/>
      <c r="M1589" s="57"/>
      <c r="N1589" s="57"/>
      <c r="O1589" s="57"/>
    </row>
    <row r="1590" spans="1:15" x14ac:dyDescent="0.3">
      <c r="A1590" s="56"/>
      <c r="B1590" s="140"/>
      <c r="C1590" s="140"/>
      <c r="D1590" s="140"/>
      <c r="E1590" s="57"/>
      <c r="F1590" s="57"/>
      <c r="G1590" s="57"/>
      <c r="H1590" s="57"/>
      <c r="I1590" s="57"/>
      <c r="J1590" s="57"/>
      <c r="K1590" s="57"/>
      <c r="L1590" s="57"/>
      <c r="M1590" s="57"/>
      <c r="N1590" s="57"/>
      <c r="O1590" s="57"/>
    </row>
    <row r="1591" spans="1:15" x14ac:dyDescent="0.3">
      <c r="A1591" s="56"/>
      <c r="B1591" s="140"/>
      <c r="C1591" s="140"/>
      <c r="D1591" s="140"/>
      <c r="E1591" s="57"/>
      <c r="F1591" s="57"/>
      <c r="G1591" s="57"/>
      <c r="H1591" s="57"/>
      <c r="I1591" s="57"/>
      <c r="J1591" s="57"/>
      <c r="K1591" s="57"/>
      <c r="L1591" s="57"/>
      <c r="M1591" s="57"/>
      <c r="N1591" s="57"/>
      <c r="O1591" s="57"/>
    </row>
    <row r="1592" spans="1:15" x14ac:dyDescent="0.3">
      <c r="A1592" s="56"/>
      <c r="B1592" s="140"/>
      <c r="C1592" s="140"/>
      <c r="D1592" s="140"/>
      <c r="E1592" s="57"/>
      <c r="F1592" s="57"/>
      <c r="G1592" s="57"/>
      <c r="H1592" s="57"/>
      <c r="I1592" s="57"/>
      <c r="J1592" s="57"/>
      <c r="K1592" s="57"/>
      <c r="L1592" s="57"/>
      <c r="M1592" s="57"/>
      <c r="N1592" s="57"/>
      <c r="O1592" s="57"/>
    </row>
    <row r="1593" spans="1:15" x14ac:dyDescent="0.3">
      <c r="A1593" s="56"/>
      <c r="B1593" s="140"/>
      <c r="C1593" s="140"/>
      <c r="D1593" s="140"/>
      <c r="E1593" s="57"/>
      <c r="F1593" s="57"/>
      <c r="G1593" s="57"/>
      <c r="H1593" s="57"/>
      <c r="I1593" s="57"/>
      <c r="J1593" s="57"/>
      <c r="K1593" s="57"/>
      <c r="L1593" s="57"/>
      <c r="M1593" s="57"/>
      <c r="N1593" s="57"/>
      <c r="O1593" s="57"/>
    </row>
    <row r="1594" spans="1:15" x14ac:dyDescent="0.3">
      <c r="A1594" s="56"/>
      <c r="B1594" s="140"/>
      <c r="C1594" s="140"/>
      <c r="D1594" s="140"/>
      <c r="E1594" s="57"/>
      <c r="F1594" s="57"/>
      <c r="G1594" s="57"/>
      <c r="H1594" s="57"/>
      <c r="I1594" s="57"/>
      <c r="J1594" s="57"/>
      <c r="K1594" s="57"/>
      <c r="L1594" s="57"/>
      <c r="M1594" s="57"/>
      <c r="N1594" s="57"/>
      <c r="O1594" s="57"/>
    </row>
    <row r="1595" spans="1:15" x14ac:dyDescent="0.3">
      <c r="A1595" s="56"/>
      <c r="B1595" s="140"/>
      <c r="C1595" s="140"/>
      <c r="D1595" s="140"/>
      <c r="E1595" s="57"/>
      <c r="F1595" s="57"/>
      <c r="G1595" s="57"/>
      <c r="H1595" s="57"/>
      <c r="I1595" s="57"/>
      <c r="J1595" s="57"/>
      <c r="K1595" s="57"/>
      <c r="L1595" s="57"/>
      <c r="M1595" s="57"/>
      <c r="N1595" s="57"/>
      <c r="O1595" s="57"/>
    </row>
    <row r="1596" spans="1:15" x14ac:dyDescent="0.3">
      <c r="A1596" s="56"/>
      <c r="B1596" s="140"/>
      <c r="C1596" s="140"/>
      <c r="D1596" s="140"/>
      <c r="E1596" s="57"/>
      <c r="F1596" s="57"/>
      <c r="G1596" s="57"/>
      <c r="H1596" s="57"/>
      <c r="I1596" s="57"/>
      <c r="J1596" s="57"/>
      <c r="K1596" s="57"/>
      <c r="L1596" s="57"/>
      <c r="M1596" s="57"/>
      <c r="N1596" s="57"/>
      <c r="O1596" s="57"/>
    </row>
    <row r="1597" spans="1:15" x14ac:dyDescent="0.3">
      <c r="A1597" s="56"/>
      <c r="B1597" s="140"/>
      <c r="C1597" s="140"/>
      <c r="D1597" s="140"/>
      <c r="E1597" s="57"/>
      <c r="F1597" s="57"/>
      <c r="G1597" s="57"/>
      <c r="H1597" s="57"/>
      <c r="I1597" s="57"/>
      <c r="J1597" s="57"/>
      <c r="K1597" s="57"/>
      <c r="L1597" s="57"/>
      <c r="M1597" s="57"/>
      <c r="N1597" s="57"/>
      <c r="O1597" s="57"/>
    </row>
    <row r="1598" spans="1:15" x14ac:dyDescent="0.3">
      <c r="A1598" s="56"/>
      <c r="B1598" s="140"/>
      <c r="C1598" s="140"/>
      <c r="D1598" s="140"/>
      <c r="E1598" s="57"/>
      <c r="F1598" s="57"/>
      <c r="G1598" s="57"/>
      <c r="H1598" s="57"/>
      <c r="I1598" s="57"/>
      <c r="J1598" s="57"/>
      <c r="K1598" s="57"/>
      <c r="L1598" s="57"/>
      <c r="M1598" s="57"/>
      <c r="N1598" s="57"/>
      <c r="O1598" s="57"/>
    </row>
    <row r="1599" spans="1:15" x14ac:dyDescent="0.3">
      <c r="A1599" s="56"/>
      <c r="B1599" s="140"/>
      <c r="C1599" s="140"/>
      <c r="D1599" s="140"/>
      <c r="E1599" s="57"/>
      <c r="F1599" s="57"/>
      <c r="G1599" s="57"/>
      <c r="H1599" s="57"/>
      <c r="I1599" s="57"/>
      <c r="J1599" s="57"/>
      <c r="K1599" s="57"/>
      <c r="L1599" s="57"/>
      <c r="M1599" s="57"/>
      <c r="N1599" s="57"/>
      <c r="O1599" s="57"/>
    </row>
    <row r="1600" spans="1:15" x14ac:dyDescent="0.3">
      <c r="A1600" s="56"/>
      <c r="B1600" s="140"/>
      <c r="C1600" s="140"/>
      <c r="D1600" s="140"/>
      <c r="E1600" s="57"/>
      <c r="F1600" s="57"/>
      <c r="G1600" s="57"/>
      <c r="H1600" s="57"/>
      <c r="I1600" s="57"/>
      <c r="J1600" s="57"/>
      <c r="K1600" s="57"/>
      <c r="L1600" s="57"/>
      <c r="M1600" s="57"/>
      <c r="N1600" s="57"/>
      <c r="O1600" s="57"/>
    </row>
    <row r="1601" spans="1:15" x14ac:dyDescent="0.3">
      <c r="A1601" s="56"/>
      <c r="B1601" s="140"/>
      <c r="C1601" s="140"/>
      <c r="D1601" s="140"/>
      <c r="E1601" s="57"/>
      <c r="F1601" s="57"/>
      <c r="G1601" s="57"/>
      <c r="H1601" s="57"/>
      <c r="I1601" s="57"/>
      <c r="J1601" s="57"/>
      <c r="K1601" s="57"/>
      <c r="L1601" s="57"/>
      <c r="M1601" s="57"/>
      <c r="N1601" s="57"/>
      <c r="O1601" s="57"/>
    </row>
    <row r="1602" spans="1:15" x14ac:dyDescent="0.3">
      <c r="A1602" s="56"/>
      <c r="B1602" s="140"/>
      <c r="C1602" s="140"/>
      <c r="D1602" s="140"/>
      <c r="E1602" s="57"/>
      <c r="F1602" s="57"/>
      <c r="G1602" s="57"/>
      <c r="H1602" s="57"/>
      <c r="I1602" s="57"/>
      <c r="J1602" s="57"/>
      <c r="K1602" s="57"/>
      <c r="L1602" s="57"/>
      <c r="M1602" s="57"/>
      <c r="N1602" s="57"/>
      <c r="O1602" s="57"/>
    </row>
    <row r="1603" spans="1:15" x14ac:dyDescent="0.3">
      <c r="A1603" s="56"/>
      <c r="B1603" s="140"/>
      <c r="C1603" s="140"/>
      <c r="D1603" s="140"/>
      <c r="E1603" s="57"/>
      <c r="F1603" s="57"/>
      <c r="G1603" s="57"/>
      <c r="H1603" s="57"/>
      <c r="I1603" s="57"/>
      <c r="J1603" s="57"/>
      <c r="K1603" s="57"/>
      <c r="L1603" s="57"/>
      <c r="M1603" s="57"/>
      <c r="N1603" s="57"/>
      <c r="O1603" s="57"/>
    </row>
    <row r="1604" spans="1:15" x14ac:dyDescent="0.3">
      <c r="A1604" s="56"/>
      <c r="B1604" s="140"/>
      <c r="C1604" s="140"/>
      <c r="D1604" s="140"/>
      <c r="E1604" s="57"/>
      <c r="F1604" s="57"/>
      <c r="G1604" s="57"/>
      <c r="H1604" s="57"/>
      <c r="I1604" s="57"/>
      <c r="J1604" s="57"/>
      <c r="K1604" s="57"/>
      <c r="L1604" s="57"/>
      <c r="M1604" s="57"/>
      <c r="N1604" s="57"/>
      <c r="O1604" s="57"/>
    </row>
    <row r="1605" spans="1:15" x14ac:dyDescent="0.3">
      <c r="A1605" s="56"/>
      <c r="B1605" s="140"/>
      <c r="C1605" s="140"/>
      <c r="D1605" s="140"/>
      <c r="E1605" s="57"/>
      <c r="F1605" s="57"/>
      <c r="G1605" s="57"/>
      <c r="H1605" s="57"/>
      <c r="I1605" s="57"/>
      <c r="J1605" s="57"/>
      <c r="K1605" s="57"/>
      <c r="L1605" s="57"/>
      <c r="M1605" s="57"/>
      <c r="N1605" s="57"/>
      <c r="O1605" s="57"/>
    </row>
    <row r="1606" spans="1:15" x14ac:dyDescent="0.3">
      <c r="A1606" s="56"/>
      <c r="B1606" s="140"/>
      <c r="C1606" s="140"/>
      <c r="D1606" s="140"/>
      <c r="E1606" s="57"/>
      <c r="F1606" s="57"/>
      <c r="G1606" s="57"/>
      <c r="H1606" s="57"/>
      <c r="I1606" s="57"/>
      <c r="J1606" s="57"/>
      <c r="K1606" s="57"/>
      <c r="L1606" s="57"/>
      <c r="M1606" s="57"/>
      <c r="N1606" s="57"/>
      <c r="O1606" s="57"/>
    </row>
    <row r="1607" spans="1:15" x14ac:dyDescent="0.3">
      <c r="A1607" s="56"/>
      <c r="B1607" s="140"/>
      <c r="C1607" s="140"/>
      <c r="D1607" s="140"/>
      <c r="E1607" s="57"/>
      <c r="F1607" s="57"/>
      <c r="G1607" s="57"/>
      <c r="H1607" s="57"/>
      <c r="I1607" s="57"/>
      <c r="J1607" s="57"/>
      <c r="K1607" s="57"/>
      <c r="L1607" s="57"/>
      <c r="M1607" s="57"/>
      <c r="N1607" s="57"/>
      <c r="O1607" s="57"/>
    </row>
    <row r="1608" spans="1:15" x14ac:dyDescent="0.3">
      <c r="A1608" s="56"/>
      <c r="B1608" s="140"/>
      <c r="C1608" s="140"/>
      <c r="D1608" s="140"/>
      <c r="E1608" s="57"/>
      <c r="F1608" s="57"/>
      <c r="G1608" s="57"/>
      <c r="H1608" s="57"/>
      <c r="I1608" s="57"/>
      <c r="J1608" s="57"/>
      <c r="K1608" s="57"/>
      <c r="L1608" s="57"/>
      <c r="M1608" s="57"/>
      <c r="N1608" s="57"/>
      <c r="O1608" s="57"/>
    </row>
    <row r="1609" spans="1:15" x14ac:dyDescent="0.3">
      <c r="A1609" s="56"/>
      <c r="B1609" s="140"/>
      <c r="C1609" s="140"/>
      <c r="D1609" s="140"/>
      <c r="E1609" s="57"/>
      <c r="F1609" s="57"/>
      <c r="G1609" s="57"/>
      <c r="H1609" s="57"/>
      <c r="I1609" s="57"/>
      <c r="J1609" s="57"/>
      <c r="K1609" s="57"/>
      <c r="L1609" s="57"/>
      <c r="M1609" s="57"/>
      <c r="N1609" s="57"/>
      <c r="O1609" s="57"/>
    </row>
    <row r="1610" spans="1:15" x14ac:dyDescent="0.3">
      <c r="A1610" s="56"/>
      <c r="B1610" s="140"/>
      <c r="C1610" s="140"/>
      <c r="D1610" s="140"/>
      <c r="E1610" s="57"/>
      <c r="F1610" s="57"/>
      <c r="G1610" s="57"/>
      <c r="H1610" s="57"/>
      <c r="I1610" s="57"/>
      <c r="J1610" s="57"/>
      <c r="K1610" s="57"/>
      <c r="L1610" s="57"/>
      <c r="M1610" s="57"/>
      <c r="N1610" s="57"/>
      <c r="O1610" s="57"/>
    </row>
    <row r="1611" spans="1:15" x14ac:dyDescent="0.3">
      <c r="A1611" s="56"/>
      <c r="B1611" s="140"/>
      <c r="C1611" s="140"/>
      <c r="D1611" s="140"/>
      <c r="E1611" s="57"/>
      <c r="F1611" s="57"/>
      <c r="G1611" s="57"/>
      <c r="H1611" s="57"/>
      <c r="I1611" s="57"/>
      <c r="J1611" s="57"/>
      <c r="K1611" s="57"/>
      <c r="L1611" s="57"/>
      <c r="M1611" s="57"/>
      <c r="N1611" s="57"/>
      <c r="O1611" s="57"/>
    </row>
    <row r="1612" spans="1:15" x14ac:dyDescent="0.3">
      <c r="A1612" s="56"/>
      <c r="B1612" s="140"/>
      <c r="C1612" s="140"/>
      <c r="D1612" s="140"/>
      <c r="E1612" s="57"/>
      <c r="F1612" s="57"/>
      <c r="G1612" s="57"/>
      <c r="H1612" s="57"/>
      <c r="I1612" s="57"/>
      <c r="J1612" s="57"/>
      <c r="K1612" s="57"/>
      <c r="L1612" s="57"/>
      <c r="M1612" s="57"/>
      <c r="N1612" s="57"/>
      <c r="O1612" s="57"/>
    </row>
    <row r="1613" spans="1:15" x14ac:dyDescent="0.3">
      <c r="A1613" s="56"/>
      <c r="B1613" s="140"/>
      <c r="C1613" s="140"/>
      <c r="D1613" s="140"/>
      <c r="E1613" s="57"/>
      <c r="F1613" s="57"/>
      <c r="G1613" s="57"/>
      <c r="H1613" s="57"/>
      <c r="I1613" s="57"/>
      <c r="J1613" s="57"/>
      <c r="K1613" s="57"/>
      <c r="L1613" s="57"/>
      <c r="M1613" s="57"/>
      <c r="N1613" s="57"/>
      <c r="O1613" s="57"/>
    </row>
    <row r="1614" spans="1:15" x14ac:dyDescent="0.3">
      <c r="A1614" s="56"/>
      <c r="B1614" s="140"/>
      <c r="C1614" s="140"/>
      <c r="D1614" s="140"/>
      <c r="E1614" s="57"/>
      <c r="F1614" s="57"/>
      <c r="G1614" s="57"/>
      <c r="H1614" s="57"/>
      <c r="I1614" s="57"/>
      <c r="J1614" s="57"/>
      <c r="K1614" s="57"/>
      <c r="L1614" s="57"/>
      <c r="M1614" s="57"/>
      <c r="N1614" s="57"/>
      <c r="O1614" s="57"/>
    </row>
    <row r="1615" spans="1:15" x14ac:dyDescent="0.3">
      <c r="A1615" s="56"/>
      <c r="B1615" s="140"/>
      <c r="C1615" s="140"/>
      <c r="D1615" s="140"/>
      <c r="E1615" s="57"/>
      <c r="F1615" s="57"/>
      <c r="G1615" s="57"/>
      <c r="H1615" s="57"/>
      <c r="I1615" s="57"/>
      <c r="J1615" s="57"/>
      <c r="K1615" s="57"/>
      <c r="L1615" s="57"/>
      <c r="M1615" s="57"/>
      <c r="N1615" s="57"/>
      <c r="O1615" s="57"/>
    </row>
    <row r="1616" spans="1:15" x14ac:dyDescent="0.3">
      <c r="A1616" s="56"/>
      <c r="B1616" s="140"/>
      <c r="C1616" s="140"/>
      <c r="D1616" s="140"/>
      <c r="E1616" s="57"/>
      <c r="F1616" s="57"/>
      <c r="G1616" s="57"/>
      <c r="H1616" s="57"/>
      <c r="I1616" s="57"/>
      <c r="J1616" s="57"/>
      <c r="K1616" s="57"/>
      <c r="L1616" s="57"/>
      <c r="M1616" s="57"/>
      <c r="N1616" s="57"/>
      <c r="O1616" s="57"/>
    </row>
    <row r="1617" spans="1:15" x14ac:dyDescent="0.3">
      <c r="A1617" s="56"/>
      <c r="B1617" s="140"/>
      <c r="C1617" s="140"/>
      <c r="D1617" s="140"/>
      <c r="E1617" s="57"/>
      <c r="F1617" s="57"/>
      <c r="G1617" s="57"/>
      <c r="H1617" s="57"/>
      <c r="I1617" s="57"/>
      <c r="J1617" s="57"/>
      <c r="K1617" s="57"/>
      <c r="L1617" s="57"/>
      <c r="M1617" s="57"/>
      <c r="N1617" s="57"/>
      <c r="O1617" s="57"/>
    </row>
    <row r="1618" spans="1:15" x14ac:dyDescent="0.3">
      <c r="A1618" s="56"/>
      <c r="B1618" s="140"/>
      <c r="C1618" s="140"/>
      <c r="D1618" s="140"/>
      <c r="E1618" s="57"/>
      <c r="F1618" s="57"/>
      <c r="G1618" s="57"/>
      <c r="H1618" s="57"/>
      <c r="I1618" s="57"/>
      <c r="J1618" s="57"/>
      <c r="K1618" s="57"/>
      <c r="L1618" s="57"/>
      <c r="M1618" s="57"/>
      <c r="N1618" s="57"/>
      <c r="O1618" s="57"/>
    </row>
    <row r="1619" spans="1:15" x14ac:dyDescent="0.3">
      <c r="A1619" s="56"/>
      <c r="B1619" s="140"/>
      <c r="C1619" s="140"/>
      <c r="D1619" s="140"/>
      <c r="E1619" s="57"/>
      <c r="F1619" s="57"/>
      <c r="G1619" s="57"/>
      <c r="H1619" s="57"/>
      <c r="I1619" s="57"/>
      <c r="J1619" s="57"/>
      <c r="K1619" s="57"/>
      <c r="L1619" s="57"/>
      <c r="M1619" s="57"/>
      <c r="N1619" s="57"/>
      <c r="O1619" s="57"/>
    </row>
    <row r="1620" spans="1:15" x14ac:dyDescent="0.3">
      <c r="A1620" s="56"/>
      <c r="B1620" s="140"/>
      <c r="C1620" s="140"/>
      <c r="D1620" s="140"/>
      <c r="E1620" s="57"/>
      <c r="F1620" s="57"/>
      <c r="G1620" s="57"/>
      <c r="H1620" s="57"/>
      <c r="I1620" s="57"/>
      <c r="J1620" s="57"/>
      <c r="K1620" s="57"/>
      <c r="L1620" s="57"/>
      <c r="M1620" s="57"/>
      <c r="N1620" s="57"/>
      <c r="O1620" s="57"/>
    </row>
    <row r="1621" spans="1:15" x14ac:dyDescent="0.3">
      <c r="A1621" s="56"/>
      <c r="B1621" s="140"/>
      <c r="C1621" s="140"/>
      <c r="D1621" s="140"/>
      <c r="E1621" s="57"/>
      <c r="F1621" s="57"/>
      <c r="G1621" s="57"/>
      <c r="H1621" s="57"/>
      <c r="I1621" s="57"/>
      <c r="J1621" s="57"/>
      <c r="K1621" s="57"/>
      <c r="L1621" s="57"/>
      <c r="M1621" s="57"/>
      <c r="N1621" s="57"/>
      <c r="O1621" s="57"/>
    </row>
    <row r="1622" spans="1:15" x14ac:dyDescent="0.3">
      <c r="A1622" s="56"/>
      <c r="B1622" s="140"/>
      <c r="C1622" s="140"/>
      <c r="D1622" s="140"/>
      <c r="E1622" s="57"/>
      <c r="F1622" s="57"/>
      <c r="G1622" s="57"/>
      <c r="H1622" s="57"/>
      <c r="I1622" s="57"/>
      <c r="J1622" s="57"/>
      <c r="K1622" s="57"/>
      <c r="L1622" s="57"/>
      <c r="M1622" s="57"/>
      <c r="N1622" s="57"/>
      <c r="O1622" s="57"/>
    </row>
    <row r="1623" spans="1:15" x14ac:dyDescent="0.3">
      <c r="A1623" s="56"/>
      <c r="B1623" s="140"/>
      <c r="C1623" s="140"/>
      <c r="D1623" s="140"/>
      <c r="E1623" s="57"/>
      <c r="F1623" s="57"/>
      <c r="G1623" s="57"/>
      <c r="H1623" s="57"/>
      <c r="I1623" s="57"/>
      <c r="J1623" s="57"/>
      <c r="K1623" s="57"/>
      <c r="L1623" s="57"/>
      <c r="M1623" s="57"/>
      <c r="N1623" s="57"/>
      <c r="O1623" s="57"/>
    </row>
    <row r="1624" spans="1:15" x14ac:dyDescent="0.3">
      <c r="A1624" s="56"/>
      <c r="B1624" s="140"/>
      <c r="C1624" s="140"/>
      <c r="D1624" s="140"/>
      <c r="E1624" s="57"/>
      <c r="F1624" s="57"/>
      <c r="G1624" s="57"/>
      <c r="H1624" s="57"/>
      <c r="I1624" s="57"/>
      <c r="J1624" s="57"/>
      <c r="K1624" s="57"/>
      <c r="L1624" s="57"/>
      <c r="M1624" s="57"/>
      <c r="N1624" s="57"/>
      <c r="O1624" s="57"/>
    </row>
    <row r="1625" spans="1:15" x14ac:dyDescent="0.3">
      <c r="A1625" s="56"/>
      <c r="B1625" s="140"/>
      <c r="C1625" s="140"/>
      <c r="D1625" s="140"/>
      <c r="E1625" s="57"/>
      <c r="F1625" s="57"/>
      <c r="G1625" s="57"/>
      <c r="H1625" s="57"/>
      <c r="I1625" s="57"/>
      <c r="J1625" s="57"/>
      <c r="K1625" s="57"/>
      <c r="L1625" s="57"/>
      <c r="M1625" s="57"/>
      <c r="N1625" s="57"/>
      <c r="O1625" s="57"/>
    </row>
    <row r="1626" spans="1:15" x14ac:dyDescent="0.3">
      <c r="A1626" s="56"/>
      <c r="B1626" s="140"/>
      <c r="C1626" s="140"/>
      <c r="D1626" s="140"/>
      <c r="E1626" s="57"/>
      <c r="F1626" s="57"/>
      <c r="G1626" s="57"/>
      <c r="H1626" s="57"/>
      <c r="I1626" s="57"/>
      <c r="J1626" s="57"/>
      <c r="K1626" s="57"/>
      <c r="L1626" s="57"/>
      <c r="M1626" s="57"/>
      <c r="N1626" s="57"/>
      <c r="O1626" s="57"/>
    </row>
    <row r="1627" spans="1:15" x14ac:dyDescent="0.3">
      <c r="A1627" s="56"/>
      <c r="B1627" s="140"/>
      <c r="C1627" s="140"/>
      <c r="D1627" s="140"/>
      <c r="E1627" s="57"/>
      <c r="F1627" s="57"/>
      <c r="G1627" s="57"/>
      <c r="H1627" s="57"/>
      <c r="I1627" s="57"/>
      <c r="J1627" s="57"/>
      <c r="K1627" s="57"/>
      <c r="L1627" s="57"/>
      <c r="M1627" s="57"/>
      <c r="N1627" s="57"/>
      <c r="O1627" s="57"/>
    </row>
    <row r="1628" spans="1:15" x14ac:dyDescent="0.3">
      <c r="A1628" s="56"/>
      <c r="B1628" s="140"/>
      <c r="C1628" s="140"/>
      <c r="D1628" s="140"/>
      <c r="E1628" s="57"/>
      <c r="F1628" s="57"/>
      <c r="G1628" s="57"/>
      <c r="H1628" s="57"/>
      <c r="I1628" s="57"/>
      <c r="J1628" s="57"/>
      <c r="K1628" s="57"/>
      <c r="L1628" s="57"/>
      <c r="M1628" s="57"/>
      <c r="N1628" s="57"/>
      <c r="O1628" s="57"/>
    </row>
    <row r="1629" spans="1:15" x14ac:dyDescent="0.3">
      <c r="A1629" s="56"/>
      <c r="B1629" s="140"/>
      <c r="C1629" s="140"/>
      <c r="D1629" s="140"/>
      <c r="E1629" s="57"/>
      <c r="F1629" s="57"/>
      <c r="G1629" s="57"/>
      <c r="H1629" s="57"/>
      <c r="I1629" s="57"/>
      <c r="J1629" s="57"/>
      <c r="K1629" s="57"/>
      <c r="L1629" s="57"/>
      <c r="M1629" s="57"/>
      <c r="N1629" s="57"/>
      <c r="O1629" s="57"/>
    </row>
    <row r="1630" spans="1:15" x14ac:dyDescent="0.3">
      <c r="A1630" s="56"/>
      <c r="B1630" s="140"/>
      <c r="C1630" s="140"/>
      <c r="D1630" s="140"/>
      <c r="E1630" s="57"/>
      <c r="F1630" s="57"/>
      <c r="G1630" s="57"/>
      <c r="H1630" s="57"/>
      <c r="I1630" s="57"/>
      <c r="J1630" s="57"/>
      <c r="K1630" s="57"/>
      <c r="L1630" s="57"/>
      <c r="M1630" s="57"/>
      <c r="N1630" s="57"/>
      <c r="O1630" s="57"/>
    </row>
    <row r="1631" spans="1:15" x14ac:dyDescent="0.3">
      <c r="A1631" s="56"/>
      <c r="B1631" s="140"/>
      <c r="C1631" s="140"/>
      <c r="D1631" s="140"/>
      <c r="E1631" s="57"/>
      <c r="F1631" s="57"/>
      <c r="G1631" s="57"/>
      <c r="H1631" s="57"/>
      <c r="I1631" s="57"/>
      <c r="J1631" s="57"/>
      <c r="K1631" s="57"/>
      <c r="L1631" s="57"/>
      <c r="M1631" s="57"/>
      <c r="N1631" s="57"/>
      <c r="O1631" s="57"/>
    </row>
    <row r="1632" spans="1:15" x14ac:dyDescent="0.3">
      <c r="A1632" s="56"/>
      <c r="B1632" s="140"/>
      <c r="C1632" s="140"/>
      <c r="D1632" s="140"/>
      <c r="E1632" s="57"/>
      <c r="F1632" s="57"/>
      <c r="G1632" s="57"/>
      <c r="H1632" s="57"/>
      <c r="I1632" s="57"/>
      <c r="J1632" s="57"/>
      <c r="K1632" s="57"/>
      <c r="L1632" s="57"/>
      <c r="M1632" s="57"/>
      <c r="N1632" s="57"/>
      <c r="O1632" s="57"/>
    </row>
    <row r="1633" spans="1:15" x14ac:dyDescent="0.3">
      <c r="A1633" s="56"/>
      <c r="B1633" s="140"/>
      <c r="C1633" s="140"/>
      <c r="D1633" s="140"/>
      <c r="E1633" s="57"/>
      <c r="F1633" s="57"/>
      <c r="G1633" s="57"/>
      <c r="H1633" s="57"/>
      <c r="I1633" s="57"/>
      <c r="J1633" s="57"/>
      <c r="K1633" s="57"/>
      <c r="L1633" s="57"/>
      <c r="M1633" s="57"/>
      <c r="N1633" s="57"/>
      <c r="O1633" s="57"/>
    </row>
    <row r="1634" spans="1:15" x14ac:dyDescent="0.3">
      <c r="A1634" s="56"/>
      <c r="B1634" s="140"/>
      <c r="C1634" s="140"/>
      <c r="D1634" s="140"/>
      <c r="E1634" s="57"/>
      <c r="F1634" s="57"/>
      <c r="G1634" s="57"/>
      <c r="H1634" s="57"/>
      <c r="I1634" s="57"/>
      <c r="J1634" s="57"/>
      <c r="K1634" s="57"/>
      <c r="L1634" s="57"/>
      <c r="M1634" s="57"/>
      <c r="N1634" s="57"/>
      <c r="O1634" s="57"/>
    </row>
    <row r="1635" spans="1:15" x14ac:dyDescent="0.3">
      <c r="A1635" s="56"/>
      <c r="B1635" s="140"/>
      <c r="C1635" s="140"/>
      <c r="D1635" s="140"/>
      <c r="E1635" s="57"/>
      <c r="F1635" s="57"/>
      <c r="G1635" s="57"/>
      <c r="H1635" s="57"/>
      <c r="I1635" s="57"/>
      <c r="J1635" s="57"/>
      <c r="K1635" s="57"/>
      <c r="L1635" s="57"/>
      <c r="M1635" s="57"/>
      <c r="N1635" s="57"/>
      <c r="O1635" s="57"/>
    </row>
    <row r="1636" spans="1:15" x14ac:dyDescent="0.3">
      <c r="A1636" s="56"/>
      <c r="B1636" s="140"/>
      <c r="C1636" s="140"/>
      <c r="D1636" s="140"/>
      <c r="E1636" s="57"/>
      <c r="F1636" s="57"/>
      <c r="G1636" s="57"/>
      <c r="H1636" s="57"/>
      <c r="I1636" s="57"/>
      <c r="J1636" s="57"/>
      <c r="K1636" s="57"/>
      <c r="L1636" s="57"/>
      <c r="M1636" s="57"/>
      <c r="N1636" s="57"/>
      <c r="O1636" s="57"/>
    </row>
    <row r="1637" spans="1:15" x14ac:dyDescent="0.3">
      <c r="A1637" s="56"/>
      <c r="B1637" s="140"/>
      <c r="C1637" s="140"/>
      <c r="D1637" s="140"/>
      <c r="E1637" s="57"/>
      <c r="F1637" s="57"/>
      <c r="G1637" s="57"/>
      <c r="H1637" s="57"/>
      <c r="I1637" s="57"/>
      <c r="J1637" s="57"/>
      <c r="K1637" s="57"/>
      <c r="L1637" s="57"/>
      <c r="M1637" s="57"/>
      <c r="N1637" s="57"/>
      <c r="O1637" s="57"/>
    </row>
    <row r="1638" spans="1:15" x14ac:dyDescent="0.3">
      <c r="A1638" s="56"/>
      <c r="B1638" s="140"/>
      <c r="C1638" s="140"/>
      <c r="D1638" s="140"/>
      <c r="E1638" s="57"/>
      <c r="F1638" s="57"/>
      <c r="G1638" s="57"/>
      <c r="H1638" s="57"/>
      <c r="I1638" s="57"/>
      <c r="J1638" s="57"/>
      <c r="K1638" s="57"/>
      <c r="L1638" s="57"/>
      <c r="M1638" s="57"/>
      <c r="N1638" s="57"/>
      <c r="O1638" s="57"/>
    </row>
    <row r="1639" spans="1:15" x14ac:dyDescent="0.3">
      <c r="A1639" s="56"/>
      <c r="B1639" s="140"/>
      <c r="C1639" s="140"/>
      <c r="D1639" s="140"/>
      <c r="E1639" s="57"/>
      <c r="F1639" s="57"/>
      <c r="G1639" s="57"/>
      <c r="H1639" s="57"/>
      <c r="I1639" s="57"/>
      <c r="J1639" s="57"/>
      <c r="K1639" s="57"/>
      <c r="L1639" s="57"/>
      <c r="M1639" s="57"/>
      <c r="N1639" s="57"/>
      <c r="O1639" s="57"/>
    </row>
    <row r="1640" spans="1:15" x14ac:dyDescent="0.3">
      <c r="A1640" s="56"/>
      <c r="B1640" s="140"/>
      <c r="C1640" s="140"/>
      <c r="D1640" s="140"/>
      <c r="E1640" s="57"/>
      <c r="F1640" s="57"/>
      <c r="G1640" s="57"/>
      <c r="H1640" s="57"/>
      <c r="I1640" s="57"/>
      <c r="J1640" s="57"/>
      <c r="K1640" s="57"/>
      <c r="L1640" s="57"/>
      <c r="M1640" s="57"/>
      <c r="N1640" s="57"/>
      <c r="O1640" s="57"/>
    </row>
    <row r="1641" spans="1:15" x14ac:dyDescent="0.3">
      <c r="A1641" s="56"/>
      <c r="B1641" s="140"/>
      <c r="C1641" s="140"/>
      <c r="D1641" s="140"/>
      <c r="E1641" s="57"/>
      <c r="F1641" s="57"/>
      <c r="G1641" s="57"/>
      <c r="H1641" s="57"/>
      <c r="I1641" s="57"/>
      <c r="J1641" s="57"/>
      <c r="K1641" s="57"/>
      <c r="L1641" s="57"/>
      <c r="M1641" s="57"/>
      <c r="N1641" s="57"/>
      <c r="O1641" s="57"/>
    </row>
    <row r="1642" spans="1:15" x14ac:dyDescent="0.3">
      <c r="A1642" s="56"/>
      <c r="B1642" s="140"/>
      <c r="C1642" s="140"/>
      <c r="D1642" s="140"/>
      <c r="E1642" s="57"/>
      <c r="F1642" s="57"/>
      <c r="G1642" s="57"/>
      <c r="H1642" s="57"/>
      <c r="I1642" s="57"/>
      <c r="J1642" s="57"/>
      <c r="K1642" s="57"/>
      <c r="L1642" s="57"/>
      <c r="M1642" s="57"/>
      <c r="N1642" s="57"/>
      <c r="O1642" s="57"/>
    </row>
    <row r="1643" spans="1:15" x14ac:dyDescent="0.3">
      <c r="A1643" s="56"/>
      <c r="B1643" s="140"/>
      <c r="C1643" s="140"/>
      <c r="D1643" s="140"/>
      <c r="E1643" s="57"/>
      <c r="F1643" s="57"/>
      <c r="G1643" s="57"/>
      <c r="H1643" s="57"/>
      <c r="I1643" s="57"/>
      <c r="J1643" s="57"/>
      <c r="K1643" s="57"/>
      <c r="L1643" s="57"/>
      <c r="M1643" s="57"/>
      <c r="N1643" s="57"/>
      <c r="O1643" s="57"/>
    </row>
    <row r="1644" spans="1:15" x14ac:dyDescent="0.3">
      <c r="A1644" s="56"/>
      <c r="B1644" s="140"/>
      <c r="C1644" s="140"/>
      <c r="D1644" s="140"/>
      <c r="E1644" s="57"/>
      <c r="F1644" s="57"/>
      <c r="G1644" s="57"/>
      <c r="H1644" s="57"/>
      <c r="I1644" s="57"/>
      <c r="J1644" s="57"/>
      <c r="K1644" s="57"/>
      <c r="L1644" s="57"/>
      <c r="M1644" s="57"/>
      <c r="N1644" s="57"/>
      <c r="O1644" s="57"/>
    </row>
    <row r="1645" spans="1:15" x14ac:dyDescent="0.3">
      <c r="A1645" s="56"/>
      <c r="B1645" s="140"/>
      <c r="C1645" s="140"/>
      <c r="D1645" s="140"/>
      <c r="E1645" s="57"/>
      <c r="F1645" s="57"/>
      <c r="G1645" s="57"/>
      <c r="H1645" s="57"/>
      <c r="I1645" s="57"/>
      <c r="J1645" s="57"/>
      <c r="K1645" s="57"/>
      <c r="L1645" s="57"/>
      <c r="M1645" s="57"/>
      <c r="N1645" s="57"/>
      <c r="O1645" s="57"/>
    </row>
    <row r="1646" spans="1:15" x14ac:dyDescent="0.3">
      <c r="A1646" s="56"/>
      <c r="B1646" s="140"/>
      <c r="C1646" s="140"/>
      <c r="D1646" s="140"/>
      <c r="E1646" s="57"/>
      <c r="F1646" s="57"/>
      <c r="G1646" s="57"/>
      <c r="H1646" s="57"/>
      <c r="I1646" s="57"/>
      <c r="J1646" s="57"/>
      <c r="K1646" s="57"/>
      <c r="L1646" s="57"/>
      <c r="M1646" s="57"/>
      <c r="N1646" s="57"/>
      <c r="O1646" s="57"/>
    </row>
    <row r="1647" spans="1:15" x14ac:dyDescent="0.3">
      <c r="A1647" s="56"/>
      <c r="B1647" s="140"/>
      <c r="C1647" s="140"/>
      <c r="D1647" s="140"/>
      <c r="E1647" s="57"/>
      <c r="F1647" s="57"/>
      <c r="G1647" s="57"/>
      <c r="H1647" s="57"/>
      <c r="I1647" s="57"/>
      <c r="J1647" s="57"/>
      <c r="K1647" s="57"/>
      <c r="L1647" s="57"/>
      <c r="M1647" s="57"/>
      <c r="N1647" s="57"/>
      <c r="O1647" s="57"/>
    </row>
    <row r="1648" spans="1:15" x14ac:dyDescent="0.3">
      <c r="A1648" s="56"/>
      <c r="B1648" s="140"/>
      <c r="C1648" s="140"/>
      <c r="D1648" s="140"/>
      <c r="E1648" s="57"/>
      <c r="F1648" s="57"/>
      <c r="G1648" s="57"/>
      <c r="H1648" s="57"/>
      <c r="I1648" s="57"/>
      <c r="J1648" s="57"/>
      <c r="K1648" s="57"/>
      <c r="L1648" s="57"/>
      <c r="M1648" s="57"/>
      <c r="N1648" s="57"/>
      <c r="O1648" s="57"/>
    </row>
    <row r="1649" spans="1:15" x14ac:dyDescent="0.3">
      <c r="A1649" s="56"/>
      <c r="B1649" s="140"/>
      <c r="C1649" s="140"/>
      <c r="D1649" s="140"/>
      <c r="E1649" s="57"/>
      <c r="F1649" s="57"/>
      <c r="G1649" s="57"/>
      <c r="H1649" s="57"/>
      <c r="I1649" s="57"/>
      <c r="J1649" s="57"/>
      <c r="K1649" s="57"/>
      <c r="L1649" s="57"/>
      <c r="M1649" s="57"/>
      <c r="N1649" s="57"/>
      <c r="O1649" s="57"/>
    </row>
    <row r="1650" spans="1:15" x14ac:dyDescent="0.3">
      <c r="A1650" s="56"/>
      <c r="B1650" s="140"/>
      <c r="C1650" s="140"/>
      <c r="D1650" s="140"/>
      <c r="E1650" s="57"/>
      <c r="F1650" s="57"/>
      <c r="G1650" s="57"/>
      <c r="H1650" s="57"/>
      <c r="I1650" s="57"/>
      <c r="J1650" s="57"/>
      <c r="K1650" s="57"/>
      <c r="L1650" s="57"/>
      <c r="M1650" s="57"/>
      <c r="N1650" s="57"/>
      <c r="O1650" s="57"/>
    </row>
    <row r="1651" spans="1:15" x14ac:dyDescent="0.3">
      <c r="A1651" s="56"/>
      <c r="B1651" s="140"/>
      <c r="C1651" s="140"/>
      <c r="D1651" s="140"/>
      <c r="E1651" s="57"/>
      <c r="F1651" s="57"/>
      <c r="G1651" s="57"/>
      <c r="H1651" s="57"/>
      <c r="I1651" s="57"/>
      <c r="J1651" s="57"/>
      <c r="K1651" s="57"/>
      <c r="L1651" s="57"/>
      <c r="M1651" s="57"/>
      <c r="N1651" s="57"/>
      <c r="O1651" s="57"/>
    </row>
    <row r="1652" spans="1:15" x14ac:dyDescent="0.3">
      <c r="A1652" s="56"/>
      <c r="B1652" s="140"/>
      <c r="C1652" s="140"/>
      <c r="D1652" s="140"/>
      <c r="E1652" s="57"/>
      <c r="F1652" s="57"/>
      <c r="G1652" s="57"/>
      <c r="H1652" s="57"/>
      <c r="I1652" s="57"/>
      <c r="J1652" s="57"/>
      <c r="K1652" s="57"/>
      <c r="L1652" s="57"/>
      <c r="M1652" s="57"/>
      <c r="N1652" s="57"/>
      <c r="O1652" s="57"/>
    </row>
    <row r="1653" spans="1:15" x14ac:dyDescent="0.3">
      <c r="A1653" s="56"/>
      <c r="B1653" s="140"/>
      <c r="C1653" s="140"/>
      <c r="D1653" s="140"/>
      <c r="E1653" s="57"/>
      <c r="F1653" s="57"/>
      <c r="G1653" s="57"/>
      <c r="H1653" s="57"/>
      <c r="I1653" s="57"/>
      <c r="J1653" s="57"/>
      <c r="K1653" s="57"/>
      <c r="L1653" s="57"/>
      <c r="M1653" s="57"/>
      <c r="N1653" s="57"/>
      <c r="O1653" s="57"/>
    </row>
    <row r="1654" spans="1:15" x14ac:dyDescent="0.3">
      <c r="A1654" s="56"/>
      <c r="B1654" s="140"/>
      <c r="C1654" s="140"/>
      <c r="D1654" s="140"/>
      <c r="E1654" s="57"/>
      <c r="F1654" s="57"/>
      <c r="G1654" s="57"/>
      <c r="H1654" s="57"/>
      <c r="I1654" s="57"/>
      <c r="J1654" s="57"/>
      <c r="K1654" s="57"/>
      <c r="L1654" s="57"/>
      <c r="M1654" s="57"/>
      <c r="N1654" s="57"/>
      <c r="O1654" s="57"/>
    </row>
    <row r="1655" spans="1:15" x14ac:dyDescent="0.3">
      <c r="A1655" s="56"/>
      <c r="B1655" s="140"/>
      <c r="C1655" s="140"/>
      <c r="D1655" s="140"/>
      <c r="E1655" s="57"/>
      <c r="F1655" s="57"/>
      <c r="G1655" s="57"/>
      <c r="H1655" s="57"/>
      <c r="I1655" s="57"/>
      <c r="J1655" s="57"/>
      <c r="K1655" s="57"/>
      <c r="L1655" s="57"/>
      <c r="M1655" s="57"/>
      <c r="N1655" s="57"/>
      <c r="O1655" s="57"/>
    </row>
    <row r="1656" spans="1:15" x14ac:dyDescent="0.3">
      <c r="A1656" s="56"/>
      <c r="B1656" s="140"/>
      <c r="C1656" s="140"/>
      <c r="D1656" s="140"/>
      <c r="E1656" s="57"/>
      <c r="F1656" s="57"/>
      <c r="G1656" s="57"/>
      <c r="H1656" s="57"/>
      <c r="I1656" s="57"/>
      <c r="J1656" s="57"/>
      <c r="K1656" s="57"/>
      <c r="L1656" s="57"/>
      <c r="M1656" s="57"/>
      <c r="N1656" s="57"/>
      <c r="O1656" s="57"/>
    </row>
    <row r="1657" spans="1:15" x14ac:dyDescent="0.3">
      <c r="A1657" s="56"/>
      <c r="B1657" s="140"/>
      <c r="C1657" s="140"/>
      <c r="D1657" s="140"/>
      <c r="E1657" s="57"/>
      <c r="F1657" s="57"/>
      <c r="G1657" s="57"/>
      <c r="H1657" s="57"/>
      <c r="I1657" s="57"/>
      <c r="J1657" s="57"/>
      <c r="K1657" s="57"/>
      <c r="L1657" s="57"/>
      <c r="M1657" s="57"/>
      <c r="N1657" s="57"/>
      <c r="O1657" s="57"/>
    </row>
    <row r="1658" spans="1:15" x14ac:dyDescent="0.3">
      <c r="A1658" s="56"/>
      <c r="B1658" s="140"/>
      <c r="C1658" s="140"/>
      <c r="D1658" s="140"/>
      <c r="E1658" s="57"/>
      <c r="F1658" s="57"/>
      <c r="G1658" s="57"/>
      <c r="H1658" s="57"/>
      <c r="I1658" s="57"/>
      <c r="J1658" s="57"/>
      <c r="K1658" s="57"/>
      <c r="L1658" s="57"/>
      <c r="M1658" s="57"/>
      <c r="N1658" s="57"/>
      <c r="O1658" s="57"/>
    </row>
    <row r="1659" spans="1:15" x14ac:dyDescent="0.3">
      <c r="A1659" s="56"/>
      <c r="B1659" s="140"/>
      <c r="C1659" s="140"/>
      <c r="D1659" s="140"/>
      <c r="E1659" s="57"/>
      <c r="F1659" s="57"/>
      <c r="G1659" s="57"/>
      <c r="H1659" s="57"/>
      <c r="I1659" s="57"/>
      <c r="J1659" s="57"/>
      <c r="K1659" s="57"/>
      <c r="L1659" s="57"/>
      <c r="M1659" s="57"/>
      <c r="N1659" s="57"/>
      <c r="O1659" s="57"/>
    </row>
    <row r="1660" spans="1:15" x14ac:dyDescent="0.3">
      <c r="A1660" s="56"/>
      <c r="B1660" s="140"/>
      <c r="C1660" s="140"/>
      <c r="D1660" s="140"/>
      <c r="E1660" s="57"/>
      <c r="F1660" s="57"/>
      <c r="G1660" s="57"/>
      <c r="H1660" s="57"/>
      <c r="I1660" s="57"/>
      <c r="J1660" s="57"/>
      <c r="K1660" s="57"/>
      <c r="L1660" s="57"/>
      <c r="M1660" s="57"/>
      <c r="N1660" s="57"/>
      <c r="O1660" s="57"/>
    </row>
    <row r="1661" spans="1:15" x14ac:dyDescent="0.3">
      <c r="A1661" s="56"/>
      <c r="B1661" s="140"/>
      <c r="C1661" s="140"/>
      <c r="D1661" s="140"/>
      <c r="E1661" s="57"/>
      <c r="F1661" s="57"/>
      <c r="G1661" s="57"/>
      <c r="H1661" s="57"/>
      <c r="I1661" s="57"/>
      <c r="J1661" s="57"/>
      <c r="K1661" s="57"/>
      <c r="L1661" s="57"/>
      <c r="M1661" s="57"/>
      <c r="N1661" s="57"/>
      <c r="O1661" s="57"/>
    </row>
    <row r="1662" spans="1:15" x14ac:dyDescent="0.3">
      <c r="A1662" s="56"/>
      <c r="B1662" s="140"/>
      <c r="C1662" s="140"/>
      <c r="D1662" s="140"/>
      <c r="E1662" s="57"/>
      <c r="F1662" s="57"/>
      <c r="G1662" s="57"/>
      <c r="H1662" s="57"/>
      <c r="I1662" s="57"/>
      <c r="J1662" s="57"/>
      <c r="K1662" s="57"/>
      <c r="L1662" s="57"/>
      <c r="M1662" s="57"/>
      <c r="N1662" s="57"/>
      <c r="O1662" s="57"/>
    </row>
    <row r="1663" spans="1:15" x14ac:dyDescent="0.3">
      <c r="A1663" s="56"/>
      <c r="B1663" s="140"/>
      <c r="C1663" s="140"/>
      <c r="D1663" s="140"/>
      <c r="E1663" s="57"/>
      <c r="F1663" s="57"/>
      <c r="G1663" s="57"/>
      <c r="H1663" s="57"/>
      <c r="I1663" s="57"/>
      <c r="J1663" s="57"/>
      <c r="K1663" s="57"/>
      <c r="L1663" s="57"/>
      <c r="M1663" s="57"/>
      <c r="N1663" s="57"/>
      <c r="O1663" s="57"/>
    </row>
    <row r="1664" spans="1:15" x14ac:dyDescent="0.3">
      <c r="A1664" s="56"/>
      <c r="B1664" s="140"/>
      <c r="C1664" s="140"/>
      <c r="D1664" s="140"/>
      <c r="E1664" s="57"/>
      <c r="F1664" s="57"/>
      <c r="G1664" s="57"/>
      <c r="H1664" s="57"/>
      <c r="I1664" s="57"/>
      <c r="J1664" s="57"/>
      <c r="K1664" s="57"/>
      <c r="L1664" s="57"/>
      <c r="M1664" s="57"/>
      <c r="N1664" s="57"/>
      <c r="O1664" s="57"/>
    </row>
    <row r="1665" spans="1:15" x14ac:dyDescent="0.3">
      <c r="A1665" s="56"/>
      <c r="B1665" s="140"/>
      <c r="C1665" s="140"/>
      <c r="D1665" s="140"/>
      <c r="E1665" s="57"/>
      <c r="F1665" s="57"/>
      <c r="G1665" s="57"/>
      <c r="H1665" s="57"/>
      <c r="I1665" s="57"/>
      <c r="J1665" s="57"/>
      <c r="K1665" s="57"/>
      <c r="L1665" s="57"/>
      <c r="M1665" s="57"/>
      <c r="N1665" s="57"/>
      <c r="O1665" s="57"/>
    </row>
    <row r="1666" spans="1:15" x14ac:dyDescent="0.3">
      <c r="A1666" s="56"/>
      <c r="B1666" s="140"/>
      <c r="C1666" s="140"/>
      <c r="D1666" s="140"/>
      <c r="E1666" s="57"/>
      <c r="F1666" s="57"/>
      <c r="G1666" s="57"/>
      <c r="H1666" s="57"/>
      <c r="I1666" s="57"/>
      <c r="J1666" s="57"/>
      <c r="K1666" s="57"/>
      <c r="L1666" s="57"/>
      <c r="M1666" s="57"/>
      <c r="N1666" s="57"/>
      <c r="O1666" s="57"/>
    </row>
    <row r="1667" spans="1:15" x14ac:dyDescent="0.3">
      <c r="A1667" s="56"/>
      <c r="B1667" s="140"/>
      <c r="C1667" s="140"/>
      <c r="D1667" s="140"/>
      <c r="E1667" s="57"/>
      <c r="F1667" s="57"/>
      <c r="G1667" s="57"/>
      <c r="H1667" s="57"/>
      <c r="I1667" s="57"/>
      <c r="J1667" s="57"/>
      <c r="K1667" s="57"/>
      <c r="L1667" s="57"/>
      <c r="M1667" s="57"/>
      <c r="N1667" s="57"/>
      <c r="O1667" s="57"/>
    </row>
    <row r="1668" spans="1:15" x14ac:dyDescent="0.3">
      <c r="A1668" s="56"/>
      <c r="B1668" s="140"/>
      <c r="C1668" s="140"/>
      <c r="D1668" s="140"/>
      <c r="E1668" s="57"/>
      <c r="F1668" s="57"/>
      <c r="G1668" s="57"/>
      <c r="H1668" s="57"/>
      <c r="I1668" s="57"/>
      <c r="J1668" s="57"/>
      <c r="K1668" s="57"/>
      <c r="L1668" s="57"/>
      <c r="M1668" s="57"/>
      <c r="N1668" s="57"/>
      <c r="O1668" s="57"/>
    </row>
    <row r="1669" spans="1:15" x14ac:dyDescent="0.3">
      <c r="A1669" s="56"/>
      <c r="B1669" s="140"/>
      <c r="C1669" s="140"/>
      <c r="D1669" s="140"/>
      <c r="E1669" s="57"/>
      <c r="F1669" s="57"/>
      <c r="G1669" s="57"/>
      <c r="H1669" s="57"/>
      <c r="I1669" s="57"/>
      <c r="J1669" s="57"/>
      <c r="K1669" s="57"/>
      <c r="L1669" s="57"/>
      <c r="M1669" s="57"/>
      <c r="N1669" s="57"/>
      <c r="O1669" s="57"/>
    </row>
    <row r="1670" spans="1:15" x14ac:dyDescent="0.3">
      <c r="A1670" s="56"/>
      <c r="B1670" s="140"/>
      <c r="C1670" s="140"/>
      <c r="D1670" s="140"/>
      <c r="E1670" s="57"/>
      <c r="F1670" s="57"/>
      <c r="G1670" s="57"/>
      <c r="H1670" s="57"/>
      <c r="I1670" s="57"/>
      <c r="J1670" s="57"/>
      <c r="K1670" s="57"/>
      <c r="L1670" s="57"/>
      <c r="M1670" s="57"/>
      <c r="N1670" s="57"/>
      <c r="O1670" s="57"/>
    </row>
    <row r="1671" spans="1:15" x14ac:dyDescent="0.3">
      <c r="A1671" s="56"/>
      <c r="B1671" s="140"/>
      <c r="C1671" s="140"/>
      <c r="D1671" s="140"/>
      <c r="E1671" s="57"/>
      <c r="F1671" s="57"/>
      <c r="G1671" s="57"/>
      <c r="H1671" s="57"/>
      <c r="I1671" s="57"/>
      <c r="J1671" s="57"/>
      <c r="K1671" s="57"/>
      <c r="L1671" s="57"/>
      <c r="M1671" s="57"/>
      <c r="N1671" s="57"/>
      <c r="O1671" s="57"/>
    </row>
    <row r="1672" spans="1:15" x14ac:dyDescent="0.3">
      <c r="A1672" s="56"/>
      <c r="B1672" s="140"/>
      <c r="C1672" s="140"/>
      <c r="D1672" s="140"/>
      <c r="E1672" s="57"/>
      <c r="F1672" s="57"/>
      <c r="G1672" s="57"/>
      <c r="H1672" s="57"/>
      <c r="I1672" s="57"/>
      <c r="J1672" s="57"/>
      <c r="K1672" s="57"/>
      <c r="L1672" s="57"/>
      <c r="M1672" s="57"/>
      <c r="N1672" s="57"/>
      <c r="O1672" s="57"/>
    </row>
    <row r="1673" spans="1:15" x14ac:dyDescent="0.3">
      <c r="A1673" s="56"/>
      <c r="B1673" s="140"/>
      <c r="C1673" s="140"/>
      <c r="D1673" s="140"/>
      <c r="E1673" s="57"/>
      <c r="F1673" s="57"/>
      <c r="G1673" s="57"/>
      <c r="H1673" s="57"/>
      <c r="I1673" s="57"/>
      <c r="J1673" s="57"/>
      <c r="K1673" s="57"/>
      <c r="L1673" s="57"/>
      <c r="M1673" s="57"/>
      <c r="N1673" s="57"/>
      <c r="O1673" s="57"/>
    </row>
    <row r="1674" spans="1:15" x14ac:dyDescent="0.3">
      <c r="A1674" s="56"/>
      <c r="B1674" s="140"/>
      <c r="C1674" s="140"/>
      <c r="D1674" s="140"/>
      <c r="E1674" s="57"/>
      <c r="F1674" s="57"/>
      <c r="G1674" s="57"/>
      <c r="H1674" s="57"/>
      <c r="I1674" s="57"/>
      <c r="J1674" s="57"/>
      <c r="K1674" s="57"/>
      <c r="L1674" s="57"/>
      <c r="M1674" s="57"/>
      <c r="N1674" s="57"/>
      <c r="O1674" s="57"/>
    </row>
    <row r="1675" spans="1:15" x14ac:dyDescent="0.3">
      <c r="A1675" s="56"/>
      <c r="B1675" s="140"/>
      <c r="C1675" s="140"/>
      <c r="D1675" s="140"/>
      <c r="E1675" s="57"/>
      <c r="F1675" s="57"/>
      <c r="G1675" s="57"/>
      <c r="H1675" s="57"/>
      <c r="I1675" s="57"/>
      <c r="J1675" s="57"/>
      <c r="K1675" s="57"/>
      <c r="L1675" s="57"/>
      <c r="M1675" s="57"/>
      <c r="N1675" s="57"/>
      <c r="O1675" s="57"/>
    </row>
    <row r="1676" spans="1:15" x14ac:dyDescent="0.3">
      <c r="A1676" s="56"/>
      <c r="B1676" s="140"/>
      <c r="C1676" s="140"/>
      <c r="D1676" s="140"/>
      <c r="E1676" s="57"/>
      <c r="F1676" s="57"/>
      <c r="G1676" s="57"/>
      <c r="H1676" s="57"/>
      <c r="I1676" s="57"/>
      <c r="J1676" s="57"/>
      <c r="K1676" s="57"/>
      <c r="L1676" s="57"/>
      <c r="M1676" s="57"/>
      <c r="N1676" s="57"/>
      <c r="O1676" s="57"/>
    </row>
    <row r="1677" spans="1:15" x14ac:dyDescent="0.3">
      <c r="A1677" s="56"/>
      <c r="B1677" s="140"/>
      <c r="C1677" s="140"/>
      <c r="D1677" s="140"/>
      <c r="E1677" s="57"/>
      <c r="F1677" s="57"/>
      <c r="G1677" s="57"/>
      <c r="H1677" s="57"/>
      <c r="I1677" s="57"/>
      <c r="J1677" s="57"/>
      <c r="K1677" s="57"/>
      <c r="L1677" s="57"/>
      <c r="M1677" s="57"/>
      <c r="N1677" s="57"/>
      <c r="O1677" s="57"/>
    </row>
    <row r="1678" spans="1:15" x14ac:dyDescent="0.3">
      <c r="A1678" s="56"/>
      <c r="B1678" s="140"/>
      <c r="C1678" s="140"/>
      <c r="D1678" s="140"/>
      <c r="E1678" s="57"/>
      <c r="F1678" s="57"/>
      <c r="G1678" s="57"/>
      <c r="H1678" s="57"/>
      <c r="I1678" s="57"/>
      <c r="J1678" s="57"/>
      <c r="K1678" s="57"/>
      <c r="L1678" s="57"/>
      <c r="M1678" s="57"/>
      <c r="N1678" s="57"/>
      <c r="O1678" s="57"/>
    </row>
    <row r="1679" spans="1:15" x14ac:dyDescent="0.3">
      <c r="A1679" s="56"/>
      <c r="B1679" s="140"/>
      <c r="C1679" s="140"/>
      <c r="D1679" s="140"/>
      <c r="E1679" s="57"/>
      <c r="F1679" s="57"/>
      <c r="G1679" s="57"/>
      <c r="H1679" s="57"/>
      <c r="I1679" s="57"/>
      <c r="J1679" s="57"/>
      <c r="K1679" s="57"/>
      <c r="L1679" s="57"/>
      <c r="M1679" s="57"/>
      <c r="N1679" s="57"/>
      <c r="O1679" s="57"/>
    </row>
    <row r="1680" spans="1:15" x14ac:dyDescent="0.3">
      <c r="A1680" s="56"/>
      <c r="B1680" s="140"/>
      <c r="C1680" s="140"/>
      <c r="D1680" s="140"/>
      <c r="E1680" s="57"/>
      <c r="F1680" s="57"/>
      <c r="G1680" s="57"/>
      <c r="H1680" s="57"/>
      <c r="I1680" s="57"/>
      <c r="J1680" s="57"/>
      <c r="K1680" s="57"/>
      <c r="L1680" s="57"/>
      <c r="M1680" s="57"/>
      <c r="N1680" s="57"/>
      <c r="O1680" s="57"/>
    </row>
    <row r="1681" spans="1:15" x14ac:dyDescent="0.3">
      <c r="A1681" s="56"/>
      <c r="B1681" s="140"/>
      <c r="C1681" s="140"/>
      <c r="D1681" s="140"/>
      <c r="E1681" s="57"/>
      <c r="F1681" s="57"/>
      <c r="G1681" s="57"/>
      <c r="H1681" s="57"/>
      <c r="I1681" s="57"/>
      <c r="J1681" s="57"/>
      <c r="K1681" s="57"/>
      <c r="L1681" s="57"/>
      <c r="M1681" s="57"/>
      <c r="N1681" s="57"/>
      <c r="O1681" s="57"/>
    </row>
    <row r="1682" spans="1:15" x14ac:dyDescent="0.3">
      <c r="A1682" s="56"/>
      <c r="B1682" s="140"/>
      <c r="C1682" s="140"/>
      <c r="D1682" s="140"/>
      <c r="E1682" s="57"/>
      <c r="F1682" s="57"/>
      <c r="G1682" s="57"/>
      <c r="H1682" s="57"/>
      <c r="I1682" s="57"/>
      <c r="J1682" s="57"/>
      <c r="K1682" s="57"/>
      <c r="L1682" s="57"/>
      <c r="M1682" s="57"/>
      <c r="N1682" s="57"/>
      <c r="O1682" s="57"/>
    </row>
    <row r="1683" spans="1:15" x14ac:dyDescent="0.3">
      <c r="A1683" s="56"/>
      <c r="B1683" s="140"/>
      <c r="C1683" s="140"/>
      <c r="D1683" s="140"/>
      <c r="E1683" s="57"/>
      <c r="F1683" s="57"/>
      <c r="G1683" s="57"/>
      <c r="H1683" s="57"/>
      <c r="I1683" s="57"/>
      <c r="J1683" s="57"/>
      <c r="K1683" s="57"/>
      <c r="L1683" s="57"/>
      <c r="M1683" s="57"/>
      <c r="N1683" s="57"/>
      <c r="O1683" s="57"/>
    </row>
    <row r="1684" spans="1:15" x14ac:dyDescent="0.3">
      <c r="A1684" s="56"/>
      <c r="B1684" s="140"/>
      <c r="C1684" s="140"/>
      <c r="D1684" s="140"/>
      <c r="E1684" s="57"/>
      <c r="F1684" s="57"/>
      <c r="G1684" s="57"/>
      <c r="H1684" s="57"/>
      <c r="I1684" s="57"/>
      <c r="J1684" s="57"/>
      <c r="K1684" s="57"/>
      <c r="L1684" s="57"/>
      <c r="M1684" s="57"/>
      <c r="N1684" s="57"/>
      <c r="O1684" s="57"/>
    </row>
    <row r="1685" spans="1:15" x14ac:dyDescent="0.3">
      <c r="A1685" s="56"/>
      <c r="B1685" s="140"/>
      <c r="C1685" s="140"/>
      <c r="D1685" s="140"/>
      <c r="E1685" s="57"/>
      <c r="F1685" s="57"/>
      <c r="G1685" s="57"/>
      <c r="H1685" s="57"/>
      <c r="I1685" s="57"/>
      <c r="J1685" s="57"/>
      <c r="K1685" s="57"/>
      <c r="L1685" s="57"/>
      <c r="M1685" s="57"/>
      <c r="N1685" s="57"/>
      <c r="O1685" s="57"/>
    </row>
    <row r="1686" spans="1:15" x14ac:dyDescent="0.3">
      <c r="A1686" s="56"/>
      <c r="B1686" s="140"/>
      <c r="C1686" s="140"/>
      <c r="D1686" s="140"/>
      <c r="E1686" s="57"/>
      <c r="F1686" s="57"/>
      <c r="G1686" s="57"/>
      <c r="H1686" s="57"/>
      <c r="I1686" s="57"/>
      <c r="J1686" s="57"/>
      <c r="K1686" s="57"/>
      <c r="L1686" s="57"/>
      <c r="M1686" s="57"/>
      <c r="N1686" s="57"/>
      <c r="O1686" s="57"/>
    </row>
    <row r="1687" spans="1:15" x14ac:dyDescent="0.3">
      <c r="A1687" s="56"/>
      <c r="B1687" s="140"/>
      <c r="C1687" s="140"/>
      <c r="D1687" s="140"/>
      <c r="E1687" s="57"/>
      <c r="F1687" s="57"/>
      <c r="G1687" s="57"/>
      <c r="H1687" s="57"/>
      <c r="I1687" s="57"/>
      <c r="J1687" s="57"/>
      <c r="K1687" s="57"/>
      <c r="L1687" s="57"/>
      <c r="M1687" s="57"/>
      <c r="N1687" s="57"/>
      <c r="O1687" s="57"/>
    </row>
    <row r="1688" spans="1:15" x14ac:dyDescent="0.3">
      <c r="A1688" s="56"/>
      <c r="B1688" s="140"/>
      <c r="C1688" s="140"/>
      <c r="D1688" s="140"/>
      <c r="E1688" s="57"/>
      <c r="F1688" s="57"/>
      <c r="G1688" s="57"/>
      <c r="H1688" s="57"/>
      <c r="I1688" s="57"/>
      <c r="J1688" s="57"/>
      <c r="K1688" s="57"/>
      <c r="L1688" s="57"/>
      <c r="M1688" s="57"/>
      <c r="N1688" s="57"/>
      <c r="O1688" s="57"/>
    </row>
    <row r="1689" spans="1:15" x14ac:dyDescent="0.3">
      <c r="A1689" s="56"/>
      <c r="B1689" s="140"/>
      <c r="C1689" s="140"/>
      <c r="D1689" s="140"/>
      <c r="E1689" s="57"/>
      <c r="F1689" s="57"/>
      <c r="G1689" s="57"/>
      <c r="H1689" s="57"/>
      <c r="I1689" s="57"/>
      <c r="J1689" s="57"/>
      <c r="K1689" s="57"/>
      <c r="L1689" s="57"/>
      <c r="M1689" s="57"/>
      <c r="N1689" s="57"/>
      <c r="O1689" s="57"/>
    </row>
    <row r="1690" spans="1:15" x14ac:dyDescent="0.3">
      <c r="A1690" s="56"/>
      <c r="B1690" s="140"/>
      <c r="C1690" s="140"/>
      <c r="D1690" s="140"/>
      <c r="E1690" s="57"/>
      <c r="F1690" s="57"/>
      <c r="G1690" s="57"/>
      <c r="H1690" s="57"/>
      <c r="I1690" s="57"/>
      <c r="J1690" s="57"/>
      <c r="K1690" s="57"/>
      <c r="L1690" s="57"/>
      <c r="M1690" s="57"/>
      <c r="N1690" s="57"/>
      <c r="O1690" s="57"/>
    </row>
    <row r="1691" spans="1:15" x14ac:dyDescent="0.3">
      <c r="A1691" s="56"/>
      <c r="B1691" s="140"/>
      <c r="C1691" s="140"/>
      <c r="D1691" s="140"/>
      <c r="E1691" s="57"/>
      <c r="F1691" s="57"/>
      <c r="G1691" s="57"/>
      <c r="H1691" s="57"/>
      <c r="I1691" s="57"/>
      <c r="J1691" s="57"/>
      <c r="K1691" s="57"/>
      <c r="L1691" s="57"/>
      <c r="M1691" s="57"/>
      <c r="N1691" s="57"/>
      <c r="O1691" s="57"/>
    </row>
    <row r="1692" spans="1:15" x14ac:dyDescent="0.3">
      <c r="A1692" s="56"/>
      <c r="B1692" s="140"/>
      <c r="C1692" s="140"/>
      <c r="D1692" s="140"/>
      <c r="E1692" s="57"/>
      <c r="F1692" s="57"/>
      <c r="G1692" s="57"/>
      <c r="H1692" s="57"/>
      <c r="I1692" s="57"/>
      <c r="J1692" s="57"/>
      <c r="K1692" s="57"/>
      <c r="L1692" s="57"/>
      <c r="M1692" s="57"/>
      <c r="N1692" s="57"/>
      <c r="O1692" s="57"/>
    </row>
    <row r="1693" spans="1:15" x14ac:dyDescent="0.3">
      <c r="A1693" s="56"/>
      <c r="B1693" s="140"/>
      <c r="C1693" s="140"/>
      <c r="D1693" s="140"/>
      <c r="E1693" s="57"/>
      <c r="F1693" s="57"/>
      <c r="G1693" s="57"/>
      <c r="H1693" s="57"/>
      <c r="I1693" s="57"/>
      <c r="J1693" s="57"/>
      <c r="K1693" s="57"/>
      <c r="L1693" s="57"/>
      <c r="M1693" s="57"/>
      <c r="N1693" s="57"/>
      <c r="O1693" s="57"/>
    </row>
    <row r="1694" spans="1:15" x14ac:dyDescent="0.3">
      <c r="A1694" s="56"/>
      <c r="B1694" s="140"/>
      <c r="C1694" s="140"/>
      <c r="D1694" s="140"/>
      <c r="E1694" s="57"/>
      <c r="F1694" s="57"/>
      <c r="G1694" s="57"/>
      <c r="H1694" s="57"/>
      <c r="I1694" s="57"/>
      <c r="J1694" s="57"/>
      <c r="K1694" s="57"/>
      <c r="L1694" s="57"/>
      <c r="M1694" s="57"/>
      <c r="N1694" s="57"/>
      <c r="O1694" s="57"/>
    </row>
    <row r="1695" spans="1:15" x14ac:dyDescent="0.3">
      <c r="A1695" s="56"/>
      <c r="B1695" s="140"/>
      <c r="C1695" s="140"/>
      <c r="D1695" s="140"/>
      <c r="E1695" s="57"/>
      <c r="F1695" s="57"/>
      <c r="G1695" s="57"/>
      <c r="H1695" s="57"/>
      <c r="I1695" s="57"/>
      <c r="J1695" s="57"/>
      <c r="K1695" s="57"/>
      <c r="L1695" s="57"/>
      <c r="M1695" s="57"/>
      <c r="N1695" s="57"/>
      <c r="O1695" s="57"/>
    </row>
    <row r="1696" spans="1:15" x14ac:dyDescent="0.3">
      <c r="A1696" s="56"/>
      <c r="B1696" s="140"/>
      <c r="C1696" s="140"/>
      <c r="D1696" s="140"/>
      <c r="E1696" s="57"/>
      <c r="F1696" s="57"/>
      <c r="G1696" s="57"/>
      <c r="H1696" s="57"/>
      <c r="I1696" s="57"/>
      <c r="J1696" s="57"/>
      <c r="K1696" s="57"/>
      <c r="L1696" s="57"/>
      <c r="M1696" s="57"/>
      <c r="N1696" s="57"/>
      <c r="O1696" s="57"/>
    </row>
    <row r="1697" spans="1:15" x14ac:dyDescent="0.3">
      <c r="A1697" s="56"/>
      <c r="B1697" s="140"/>
      <c r="C1697" s="140"/>
      <c r="D1697" s="140"/>
      <c r="E1697" s="57"/>
      <c r="F1697" s="57"/>
      <c r="G1697" s="57"/>
      <c r="H1697" s="57"/>
      <c r="I1697" s="57"/>
      <c r="J1697" s="57"/>
      <c r="K1697" s="57"/>
      <c r="L1697" s="57"/>
      <c r="M1697" s="57"/>
      <c r="N1697" s="57"/>
      <c r="O1697" s="57"/>
    </row>
    <row r="1698" spans="1:15" x14ac:dyDescent="0.3">
      <c r="A1698" s="56"/>
      <c r="B1698" s="140"/>
      <c r="C1698" s="140"/>
      <c r="D1698" s="140"/>
      <c r="E1698" s="57"/>
      <c r="F1698" s="57"/>
      <c r="G1698" s="57"/>
      <c r="H1698" s="57"/>
      <c r="I1698" s="57"/>
      <c r="J1698" s="57"/>
      <c r="K1698" s="57"/>
      <c r="L1698" s="57"/>
      <c r="M1698" s="57"/>
      <c r="N1698" s="57"/>
      <c r="O1698" s="57"/>
    </row>
    <row r="1699" spans="1:15" x14ac:dyDescent="0.3">
      <c r="A1699" s="56"/>
      <c r="B1699" s="140"/>
      <c r="C1699" s="140"/>
      <c r="D1699" s="140"/>
      <c r="E1699" s="57"/>
      <c r="F1699" s="57"/>
      <c r="G1699" s="57"/>
      <c r="H1699" s="57"/>
      <c r="I1699" s="57"/>
      <c r="J1699" s="57"/>
      <c r="K1699" s="57"/>
      <c r="L1699" s="57"/>
      <c r="M1699" s="57"/>
      <c r="N1699" s="57"/>
      <c r="O1699" s="57"/>
    </row>
    <row r="1700" spans="1:15" x14ac:dyDescent="0.3">
      <c r="A1700" s="56"/>
      <c r="B1700" s="140"/>
      <c r="C1700" s="140"/>
      <c r="D1700" s="140"/>
      <c r="E1700" s="57"/>
      <c r="F1700" s="57"/>
      <c r="G1700" s="57"/>
      <c r="H1700" s="57"/>
      <c r="I1700" s="57"/>
      <c r="J1700" s="57"/>
      <c r="K1700" s="57"/>
      <c r="L1700" s="57"/>
      <c r="M1700" s="57"/>
      <c r="N1700" s="57"/>
      <c r="O1700" s="57"/>
    </row>
    <row r="1701" spans="1:15" x14ac:dyDescent="0.3">
      <c r="A1701" s="56"/>
      <c r="B1701" s="140"/>
      <c r="C1701" s="140"/>
      <c r="D1701" s="140"/>
      <c r="E1701" s="57"/>
      <c r="F1701" s="57"/>
      <c r="G1701" s="57"/>
      <c r="H1701" s="57"/>
      <c r="I1701" s="57"/>
      <c r="J1701" s="57"/>
      <c r="K1701" s="57"/>
      <c r="L1701" s="57"/>
      <c r="M1701" s="57"/>
      <c r="N1701" s="57"/>
      <c r="O1701" s="57"/>
    </row>
    <row r="1702" spans="1:15" x14ac:dyDescent="0.3">
      <c r="A1702" s="56"/>
      <c r="B1702" s="140"/>
      <c r="C1702" s="140"/>
      <c r="D1702" s="140"/>
      <c r="E1702" s="57"/>
      <c r="F1702" s="57"/>
      <c r="G1702" s="57"/>
      <c r="H1702" s="57"/>
      <c r="I1702" s="57"/>
      <c r="J1702" s="57"/>
      <c r="K1702" s="57"/>
      <c r="L1702" s="57"/>
      <c r="M1702" s="57"/>
      <c r="N1702" s="57"/>
      <c r="O1702" s="57"/>
    </row>
    <row r="1703" spans="1:15" x14ac:dyDescent="0.3">
      <c r="A1703" s="56"/>
      <c r="B1703" s="140"/>
      <c r="C1703" s="140"/>
      <c r="D1703" s="140"/>
      <c r="E1703" s="57"/>
      <c r="F1703" s="57"/>
      <c r="G1703" s="57"/>
      <c r="H1703" s="57"/>
      <c r="I1703" s="57"/>
      <c r="J1703" s="57"/>
      <c r="K1703" s="57"/>
      <c r="L1703" s="57"/>
      <c r="M1703" s="57"/>
      <c r="N1703" s="57"/>
      <c r="O1703" s="57"/>
    </row>
    <row r="1704" spans="1:15" x14ac:dyDescent="0.3">
      <c r="A1704" s="56"/>
      <c r="B1704" s="140"/>
      <c r="C1704" s="140"/>
      <c r="D1704" s="140"/>
      <c r="E1704" s="57"/>
      <c r="F1704" s="57"/>
      <c r="G1704" s="57"/>
      <c r="H1704" s="57"/>
      <c r="I1704" s="57"/>
      <c r="J1704" s="57"/>
      <c r="K1704" s="57"/>
      <c r="L1704" s="57"/>
      <c r="M1704" s="57"/>
      <c r="N1704" s="57"/>
      <c r="O1704" s="57"/>
    </row>
    <row r="1705" spans="1:15" x14ac:dyDescent="0.3">
      <c r="A1705" s="56"/>
      <c r="B1705" s="140"/>
      <c r="C1705" s="140"/>
      <c r="D1705" s="140"/>
      <c r="E1705" s="57"/>
      <c r="F1705" s="57"/>
      <c r="G1705" s="57"/>
      <c r="H1705" s="57"/>
      <c r="I1705" s="57"/>
      <c r="J1705" s="57"/>
      <c r="K1705" s="57"/>
      <c r="L1705" s="57"/>
      <c r="M1705" s="57"/>
      <c r="N1705" s="57"/>
      <c r="O1705" s="57"/>
    </row>
    <row r="1706" spans="1:15" x14ac:dyDescent="0.3">
      <c r="A1706" s="56"/>
      <c r="B1706" s="140"/>
      <c r="C1706" s="140"/>
      <c r="D1706" s="140"/>
      <c r="E1706" s="57"/>
      <c r="F1706" s="57"/>
      <c r="G1706" s="57"/>
      <c r="H1706" s="57"/>
      <c r="I1706" s="57"/>
      <c r="J1706" s="57"/>
      <c r="K1706" s="57"/>
      <c r="L1706" s="57"/>
      <c r="M1706" s="57"/>
      <c r="N1706" s="57"/>
      <c r="O1706" s="57"/>
    </row>
    <row r="1707" spans="1:15" x14ac:dyDescent="0.3">
      <c r="A1707" s="56"/>
      <c r="B1707" s="140"/>
      <c r="C1707" s="140"/>
      <c r="D1707" s="140"/>
      <c r="E1707" s="57"/>
      <c r="F1707" s="57"/>
      <c r="G1707" s="57"/>
      <c r="H1707" s="57"/>
      <c r="I1707" s="57"/>
      <c r="J1707" s="57"/>
      <c r="K1707" s="57"/>
      <c r="L1707" s="57"/>
      <c r="M1707" s="57"/>
      <c r="N1707" s="57"/>
      <c r="O1707" s="57"/>
    </row>
    <row r="1708" spans="1:15" x14ac:dyDescent="0.3">
      <c r="A1708" s="56"/>
      <c r="B1708" s="140"/>
      <c r="C1708" s="140"/>
      <c r="D1708" s="140"/>
      <c r="E1708" s="57"/>
      <c r="F1708" s="57"/>
      <c r="G1708" s="57"/>
      <c r="H1708" s="57"/>
      <c r="I1708" s="57"/>
      <c r="J1708" s="57"/>
      <c r="K1708" s="57"/>
      <c r="L1708" s="57"/>
      <c r="M1708" s="57"/>
      <c r="N1708" s="57"/>
      <c r="O1708" s="57"/>
    </row>
    <row r="1709" spans="1:15" x14ac:dyDescent="0.3">
      <c r="A1709" s="56"/>
      <c r="B1709" s="140"/>
      <c r="C1709" s="140"/>
      <c r="D1709" s="140"/>
      <c r="E1709" s="57"/>
      <c r="F1709" s="57"/>
      <c r="G1709" s="57"/>
      <c r="H1709" s="57"/>
      <c r="I1709" s="57"/>
      <c r="J1709" s="57"/>
      <c r="K1709" s="57"/>
      <c r="L1709" s="57"/>
      <c r="M1709" s="57"/>
      <c r="N1709" s="57"/>
      <c r="O1709" s="57"/>
    </row>
    <row r="1710" spans="1:15" x14ac:dyDescent="0.3">
      <c r="A1710" s="56"/>
      <c r="B1710" s="140"/>
      <c r="C1710" s="140"/>
      <c r="D1710" s="140"/>
      <c r="E1710" s="57"/>
      <c r="F1710" s="57"/>
      <c r="G1710" s="57"/>
      <c r="H1710" s="57"/>
      <c r="I1710" s="57"/>
      <c r="J1710" s="57"/>
      <c r="K1710" s="57"/>
      <c r="L1710" s="57"/>
      <c r="M1710" s="57"/>
      <c r="N1710" s="57"/>
      <c r="O1710" s="57"/>
    </row>
    <row r="1711" spans="1:15" x14ac:dyDescent="0.3">
      <c r="A1711" s="56"/>
      <c r="B1711" s="140"/>
      <c r="C1711" s="140"/>
      <c r="D1711" s="140"/>
      <c r="E1711" s="57"/>
      <c r="F1711" s="57"/>
      <c r="G1711" s="57"/>
      <c r="H1711" s="57"/>
      <c r="I1711" s="57"/>
      <c r="J1711" s="57"/>
      <c r="K1711" s="57"/>
      <c r="L1711" s="57"/>
      <c r="M1711" s="57"/>
      <c r="N1711" s="57"/>
      <c r="O1711" s="57"/>
    </row>
    <row r="1712" spans="1:15" x14ac:dyDescent="0.3">
      <c r="A1712" s="56"/>
      <c r="B1712" s="140"/>
      <c r="C1712" s="140"/>
      <c r="D1712" s="140"/>
      <c r="E1712" s="57"/>
      <c r="F1712" s="57"/>
      <c r="G1712" s="57"/>
      <c r="H1712" s="57"/>
      <c r="I1712" s="57"/>
      <c r="J1712" s="57"/>
      <c r="K1712" s="57"/>
      <c r="L1712" s="57"/>
      <c r="M1712" s="57"/>
      <c r="N1712" s="57"/>
      <c r="O1712" s="57"/>
    </row>
    <row r="1713" spans="1:15" x14ac:dyDescent="0.3">
      <c r="A1713" s="56"/>
      <c r="B1713" s="140"/>
      <c r="C1713" s="140"/>
      <c r="D1713" s="140"/>
      <c r="E1713" s="57"/>
      <c r="F1713" s="57"/>
      <c r="G1713" s="57"/>
      <c r="H1713" s="57"/>
      <c r="I1713" s="57"/>
      <c r="J1713" s="57"/>
      <c r="K1713" s="57"/>
      <c r="L1713" s="57"/>
      <c r="M1713" s="57"/>
      <c r="N1713" s="57"/>
      <c r="O1713" s="57"/>
    </row>
    <row r="1714" spans="1:15" x14ac:dyDescent="0.3">
      <c r="A1714" s="56"/>
      <c r="B1714" s="140"/>
      <c r="C1714" s="140"/>
      <c r="D1714" s="140"/>
      <c r="E1714" s="57"/>
      <c r="F1714" s="57"/>
      <c r="G1714" s="57"/>
      <c r="H1714" s="57"/>
      <c r="I1714" s="57"/>
      <c r="J1714" s="57"/>
      <c r="K1714" s="57"/>
      <c r="L1714" s="57"/>
      <c r="M1714" s="57"/>
      <c r="N1714" s="57"/>
      <c r="O1714" s="57"/>
    </row>
    <row r="1715" spans="1:15" x14ac:dyDescent="0.3">
      <c r="A1715" s="56"/>
      <c r="B1715" s="140"/>
      <c r="C1715" s="140"/>
      <c r="D1715" s="140"/>
      <c r="E1715" s="57"/>
      <c r="F1715" s="57"/>
      <c r="G1715" s="57"/>
      <c r="H1715" s="57"/>
      <c r="I1715" s="57"/>
      <c r="J1715" s="57"/>
      <c r="K1715" s="57"/>
      <c r="L1715" s="57"/>
      <c r="M1715" s="57"/>
      <c r="N1715" s="57"/>
      <c r="O1715" s="57"/>
    </row>
    <row r="1716" spans="1:15" x14ac:dyDescent="0.3">
      <c r="A1716" s="56"/>
      <c r="B1716" s="140"/>
      <c r="C1716" s="140"/>
      <c r="D1716" s="140"/>
      <c r="E1716" s="57"/>
      <c r="F1716" s="57"/>
      <c r="G1716" s="57"/>
      <c r="H1716" s="57"/>
      <c r="I1716" s="57"/>
      <c r="J1716" s="57"/>
      <c r="K1716" s="57"/>
      <c r="L1716" s="57"/>
      <c r="M1716" s="57"/>
      <c r="N1716" s="57"/>
      <c r="O1716" s="57"/>
    </row>
    <row r="1717" spans="1:15" x14ac:dyDescent="0.3">
      <c r="A1717" s="56"/>
      <c r="B1717" s="140"/>
      <c r="C1717" s="140"/>
      <c r="D1717" s="140"/>
      <c r="E1717" s="57"/>
      <c r="F1717" s="57"/>
      <c r="G1717" s="57"/>
      <c r="H1717" s="57"/>
      <c r="I1717" s="57"/>
      <c r="J1717" s="57"/>
      <c r="K1717" s="57"/>
      <c r="L1717" s="57"/>
      <c r="M1717" s="57"/>
      <c r="N1717" s="57"/>
      <c r="O1717" s="57"/>
    </row>
    <row r="1718" spans="1:15" x14ac:dyDescent="0.3">
      <c r="A1718" s="56"/>
      <c r="B1718" s="140"/>
      <c r="C1718" s="140"/>
      <c r="D1718" s="140"/>
      <c r="E1718" s="57"/>
      <c r="F1718" s="57"/>
      <c r="G1718" s="57"/>
      <c r="H1718" s="57"/>
      <c r="I1718" s="57"/>
      <c r="J1718" s="57"/>
      <c r="K1718" s="57"/>
      <c r="L1718" s="57"/>
      <c r="M1718" s="57"/>
      <c r="N1718" s="57"/>
      <c r="O1718" s="57"/>
    </row>
    <row r="1719" spans="1:15" x14ac:dyDescent="0.3">
      <c r="A1719" s="56"/>
      <c r="B1719" s="140"/>
      <c r="C1719" s="140"/>
      <c r="D1719" s="140"/>
      <c r="E1719" s="57"/>
      <c r="F1719" s="57"/>
      <c r="G1719" s="57"/>
      <c r="H1719" s="57"/>
      <c r="I1719" s="57"/>
      <c r="J1719" s="57"/>
      <c r="K1719" s="57"/>
      <c r="L1719" s="57"/>
      <c r="M1719" s="57"/>
      <c r="N1719" s="57"/>
      <c r="O1719" s="57"/>
    </row>
    <row r="1720" spans="1:15" x14ac:dyDescent="0.3">
      <c r="A1720" s="56"/>
      <c r="B1720" s="140"/>
      <c r="C1720" s="140"/>
      <c r="D1720" s="140"/>
      <c r="E1720" s="57"/>
      <c r="F1720" s="57"/>
      <c r="G1720" s="57"/>
      <c r="H1720" s="57"/>
      <c r="I1720" s="57"/>
      <c r="J1720" s="57"/>
      <c r="K1720" s="57"/>
      <c r="L1720" s="57"/>
      <c r="M1720" s="57"/>
      <c r="N1720" s="57"/>
      <c r="O1720" s="57"/>
    </row>
    <row r="1721" spans="1:15" x14ac:dyDescent="0.3">
      <c r="A1721" s="56"/>
      <c r="B1721" s="140"/>
      <c r="C1721" s="140"/>
      <c r="D1721" s="140"/>
      <c r="E1721" s="57"/>
      <c r="F1721" s="57"/>
      <c r="G1721" s="57"/>
      <c r="H1721" s="57"/>
      <c r="I1721" s="57"/>
      <c r="J1721" s="57"/>
      <c r="K1721" s="57"/>
      <c r="L1721" s="57"/>
      <c r="M1721" s="57"/>
      <c r="N1721" s="57"/>
      <c r="O1721" s="57"/>
    </row>
    <row r="1722" spans="1:15" x14ac:dyDescent="0.3">
      <c r="A1722" s="56"/>
      <c r="B1722" s="140"/>
      <c r="C1722" s="140"/>
      <c r="D1722" s="140"/>
      <c r="E1722" s="57"/>
      <c r="F1722" s="57"/>
      <c r="G1722" s="57"/>
      <c r="H1722" s="57"/>
      <c r="I1722" s="57"/>
      <c r="J1722" s="57"/>
      <c r="K1722" s="57"/>
      <c r="L1722" s="57"/>
      <c r="M1722" s="57"/>
      <c r="N1722" s="57"/>
      <c r="O1722" s="57"/>
    </row>
    <row r="1723" spans="1:15" x14ac:dyDescent="0.3">
      <c r="A1723" s="56"/>
      <c r="B1723" s="140"/>
      <c r="C1723" s="140"/>
      <c r="D1723" s="140"/>
      <c r="E1723" s="57"/>
      <c r="F1723" s="57"/>
      <c r="G1723" s="57"/>
      <c r="H1723" s="57"/>
      <c r="I1723" s="57"/>
      <c r="J1723" s="57"/>
      <c r="K1723" s="57"/>
      <c r="L1723" s="57"/>
      <c r="M1723" s="57"/>
      <c r="N1723" s="57"/>
      <c r="O1723" s="57"/>
    </row>
    <row r="1724" spans="1:15" x14ac:dyDescent="0.3">
      <c r="A1724" s="56"/>
      <c r="B1724" s="140"/>
      <c r="C1724" s="140"/>
      <c r="D1724" s="140"/>
      <c r="E1724" s="57"/>
      <c r="F1724" s="57"/>
      <c r="G1724" s="57"/>
      <c r="H1724" s="57"/>
      <c r="I1724" s="57"/>
      <c r="J1724" s="57"/>
      <c r="K1724" s="57"/>
      <c r="L1724" s="57"/>
      <c r="M1724" s="57"/>
      <c r="N1724" s="57"/>
      <c r="O1724" s="57"/>
    </row>
    <row r="1725" spans="1:15" x14ac:dyDescent="0.3">
      <c r="A1725" s="56"/>
      <c r="B1725" s="140"/>
      <c r="C1725" s="140"/>
      <c r="D1725" s="140"/>
      <c r="E1725" s="57"/>
      <c r="F1725" s="57"/>
      <c r="G1725" s="57"/>
      <c r="H1725" s="57"/>
      <c r="I1725" s="57"/>
      <c r="J1725" s="57"/>
      <c r="K1725" s="57"/>
      <c r="L1725" s="57"/>
      <c r="M1725" s="57"/>
      <c r="N1725" s="57"/>
      <c r="O1725" s="57"/>
    </row>
    <row r="1726" spans="1:15" x14ac:dyDescent="0.3">
      <c r="A1726" s="56"/>
      <c r="B1726" s="140"/>
      <c r="C1726" s="140"/>
      <c r="D1726" s="140"/>
      <c r="E1726" s="57"/>
      <c r="F1726" s="57"/>
      <c r="G1726" s="57"/>
      <c r="H1726" s="57"/>
      <c r="I1726" s="57"/>
      <c r="J1726" s="57"/>
      <c r="K1726" s="57"/>
      <c r="L1726" s="57"/>
      <c r="M1726" s="57"/>
      <c r="N1726" s="57"/>
      <c r="O1726" s="57"/>
    </row>
    <row r="1727" spans="1:15" x14ac:dyDescent="0.3">
      <c r="A1727" s="56"/>
      <c r="B1727" s="140"/>
      <c r="C1727" s="140"/>
      <c r="D1727" s="140"/>
      <c r="E1727" s="57"/>
      <c r="F1727" s="57"/>
      <c r="G1727" s="57"/>
      <c r="H1727" s="57"/>
      <c r="I1727" s="57"/>
      <c r="J1727" s="57"/>
      <c r="K1727" s="57"/>
      <c r="L1727" s="57"/>
      <c r="M1727" s="57"/>
      <c r="N1727" s="57"/>
      <c r="O1727" s="57"/>
    </row>
    <row r="1728" spans="1:15" x14ac:dyDescent="0.3">
      <c r="A1728" s="56"/>
      <c r="B1728" s="140"/>
      <c r="C1728" s="140"/>
      <c r="D1728" s="140"/>
      <c r="E1728" s="57"/>
      <c r="F1728" s="57"/>
      <c r="G1728" s="57"/>
      <c r="H1728" s="57"/>
      <c r="I1728" s="57"/>
      <c r="J1728" s="57"/>
      <c r="K1728" s="57"/>
      <c r="L1728" s="57"/>
      <c r="M1728" s="57"/>
      <c r="N1728" s="57"/>
      <c r="O1728" s="57"/>
    </row>
    <row r="1729" spans="1:15" x14ac:dyDescent="0.3">
      <c r="A1729" s="56"/>
      <c r="B1729" s="140"/>
      <c r="C1729" s="140"/>
      <c r="D1729" s="140"/>
      <c r="E1729" s="57"/>
      <c r="F1729" s="57"/>
      <c r="G1729" s="57"/>
      <c r="H1729" s="57"/>
      <c r="I1729" s="57"/>
      <c r="J1729" s="57"/>
      <c r="K1729" s="57"/>
      <c r="L1729" s="57"/>
      <c r="M1729" s="57"/>
      <c r="N1729" s="57"/>
      <c r="O1729" s="57"/>
    </row>
    <row r="1730" spans="1:15" x14ac:dyDescent="0.3">
      <c r="A1730" s="56"/>
      <c r="B1730" s="140"/>
      <c r="C1730" s="140"/>
      <c r="D1730" s="140"/>
      <c r="E1730" s="57"/>
      <c r="F1730" s="57"/>
      <c r="G1730" s="57"/>
      <c r="H1730" s="57"/>
      <c r="I1730" s="57"/>
      <c r="J1730" s="57"/>
      <c r="K1730" s="57"/>
      <c r="L1730" s="57"/>
      <c r="M1730" s="57"/>
      <c r="N1730" s="57"/>
      <c r="O1730" s="57"/>
    </row>
    <row r="1731" spans="1:15" x14ac:dyDescent="0.3">
      <c r="A1731" s="56"/>
      <c r="B1731" s="140"/>
      <c r="C1731" s="140"/>
      <c r="D1731" s="140"/>
      <c r="E1731" s="57"/>
      <c r="F1731" s="57"/>
      <c r="G1731" s="57"/>
      <c r="H1731" s="57"/>
      <c r="I1731" s="57"/>
      <c r="J1731" s="57"/>
      <c r="K1731" s="57"/>
      <c r="L1731" s="57"/>
      <c r="M1731" s="57"/>
      <c r="N1731" s="57"/>
      <c r="O1731" s="57"/>
    </row>
    <row r="1732" spans="1:15" x14ac:dyDescent="0.3">
      <c r="A1732" s="56"/>
      <c r="B1732" s="140"/>
      <c r="C1732" s="140"/>
      <c r="D1732" s="140"/>
      <c r="E1732" s="57"/>
      <c r="F1732" s="57"/>
      <c r="G1732" s="57"/>
      <c r="H1732" s="57"/>
      <c r="I1732" s="57"/>
      <c r="J1732" s="57"/>
      <c r="K1732" s="57"/>
      <c r="L1732" s="57"/>
      <c r="M1732" s="57"/>
      <c r="N1732" s="57"/>
      <c r="O1732" s="57"/>
    </row>
    <row r="1733" spans="1:15" x14ac:dyDescent="0.3">
      <c r="A1733" s="56"/>
      <c r="B1733" s="140"/>
      <c r="C1733" s="140"/>
      <c r="D1733" s="140"/>
      <c r="E1733" s="57"/>
      <c r="F1733" s="57"/>
      <c r="G1733" s="57"/>
      <c r="H1733" s="57"/>
      <c r="I1733" s="57"/>
      <c r="J1733" s="57"/>
      <c r="K1733" s="57"/>
      <c r="L1733" s="57"/>
      <c r="M1733" s="57"/>
      <c r="N1733" s="57"/>
      <c r="O1733" s="57"/>
    </row>
    <row r="1734" spans="1:15" x14ac:dyDescent="0.3">
      <c r="A1734" s="56"/>
      <c r="B1734" s="140"/>
      <c r="C1734" s="140"/>
      <c r="D1734" s="140"/>
      <c r="E1734" s="57"/>
      <c r="F1734" s="57"/>
      <c r="G1734" s="57"/>
      <c r="H1734" s="57"/>
      <c r="I1734" s="57"/>
      <c r="J1734" s="57"/>
      <c r="K1734" s="57"/>
      <c r="L1734" s="57"/>
      <c r="M1734" s="57"/>
      <c r="N1734" s="57"/>
      <c r="O1734" s="57"/>
    </row>
    <row r="1735" spans="1:15" x14ac:dyDescent="0.3">
      <c r="A1735" s="56"/>
      <c r="B1735" s="140"/>
      <c r="C1735" s="140"/>
      <c r="D1735" s="140"/>
      <c r="E1735" s="57"/>
      <c r="F1735" s="57"/>
      <c r="G1735" s="57"/>
      <c r="H1735" s="57"/>
      <c r="I1735" s="57"/>
      <c r="J1735" s="57"/>
      <c r="K1735" s="57"/>
      <c r="L1735" s="57"/>
      <c r="M1735" s="57"/>
      <c r="N1735" s="57"/>
      <c r="O1735" s="57"/>
    </row>
    <row r="1736" spans="1:15" x14ac:dyDescent="0.3">
      <c r="A1736" s="56"/>
      <c r="B1736" s="140"/>
      <c r="C1736" s="140"/>
      <c r="D1736" s="140"/>
      <c r="E1736" s="57"/>
      <c r="F1736" s="57"/>
      <c r="G1736" s="57"/>
      <c r="H1736" s="57"/>
      <c r="I1736" s="57"/>
      <c r="J1736" s="57"/>
      <c r="K1736" s="57"/>
      <c r="L1736" s="57"/>
      <c r="M1736" s="57"/>
      <c r="N1736" s="57"/>
      <c r="O1736" s="57"/>
    </row>
    <row r="1737" spans="1:15" x14ac:dyDescent="0.3">
      <c r="A1737" s="56"/>
      <c r="B1737" s="140"/>
      <c r="C1737" s="140"/>
      <c r="D1737" s="140"/>
      <c r="E1737" s="57"/>
      <c r="F1737" s="57"/>
      <c r="G1737" s="57"/>
      <c r="H1737" s="57"/>
      <c r="I1737" s="57"/>
      <c r="J1737" s="57"/>
      <c r="K1737" s="57"/>
      <c r="L1737" s="57"/>
      <c r="M1737" s="57"/>
      <c r="N1737" s="57"/>
      <c r="O1737" s="57"/>
    </row>
    <row r="1738" spans="1:15" x14ac:dyDescent="0.3">
      <c r="A1738" s="56"/>
      <c r="B1738" s="140"/>
      <c r="C1738" s="140"/>
      <c r="D1738" s="140"/>
      <c r="E1738" s="57"/>
      <c r="F1738" s="57"/>
      <c r="G1738" s="57"/>
      <c r="H1738" s="57"/>
      <c r="I1738" s="57"/>
      <c r="J1738" s="57"/>
      <c r="K1738" s="57"/>
      <c r="L1738" s="57"/>
      <c r="M1738" s="57"/>
      <c r="N1738" s="57"/>
      <c r="O1738" s="57"/>
    </row>
    <row r="1739" spans="1:15" x14ac:dyDescent="0.3">
      <c r="A1739" s="56"/>
      <c r="B1739" s="140"/>
      <c r="C1739" s="140"/>
      <c r="D1739" s="140"/>
      <c r="E1739" s="57"/>
      <c r="F1739" s="57"/>
      <c r="G1739" s="57"/>
      <c r="H1739" s="57"/>
      <c r="I1739" s="57"/>
      <c r="J1739" s="57"/>
      <c r="K1739" s="57"/>
      <c r="L1739" s="57"/>
      <c r="M1739" s="57"/>
      <c r="N1739" s="57"/>
      <c r="O1739" s="57"/>
    </row>
    <row r="1740" spans="1:15" x14ac:dyDescent="0.3">
      <c r="A1740" s="56"/>
      <c r="B1740" s="140"/>
      <c r="C1740" s="140"/>
      <c r="D1740" s="140"/>
      <c r="E1740" s="57"/>
      <c r="F1740" s="57"/>
      <c r="G1740" s="57"/>
      <c r="H1740" s="57"/>
      <c r="I1740" s="57"/>
      <c r="J1740" s="57"/>
      <c r="K1740" s="57"/>
      <c r="L1740" s="57"/>
      <c r="M1740" s="57"/>
      <c r="N1740" s="57"/>
      <c r="O1740" s="57"/>
    </row>
    <row r="1741" spans="1:15" x14ac:dyDescent="0.3">
      <c r="A1741" s="56"/>
      <c r="B1741" s="140"/>
      <c r="C1741" s="140"/>
      <c r="D1741" s="140"/>
      <c r="E1741" s="57"/>
      <c r="F1741" s="57"/>
      <c r="G1741" s="57"/>
      <c r="H1741" s="57"/>
      <c r="I1741" s="57"/>
      <c r="J1741" s="57"/>
      <c r="K1741" s="57"/>
      <c r="L1741" s="57"/>
      <c r="M1741" s="57"/>
      <c r="N1741" s="57"/>
      <c r="O1741" s="57"/>
    </row>
    <row r="1742" spans="1:15" x14ac:dyDescent="0.3">
      <c r="A1742" s="56"/>
      <c r="B1742" s="140"/>
      <c r="C1742" s="140"/>
      <c r="D1742" s="140"/>
      <c r="E1742" s="57"/>
      <c r="F1742" s="57"/>
      <c r="G1742" s="57"/>
      <c r="H1742" s="57"/>
      <c r="I1742" s="57"/>
      <c r="J1742" s="57"/>
      <c r="K1742" s="57"/>
      <c r="L1742" s="57"/>
      <c r="M1742" s="57"/>
      <c r="N1742" s="57"/>
      <c r="O1742" s="57"/>
    </row>
    <row r="1743" spans="1:15" x14ac:dyDescent="0.3">
      <c r="A1743" s="56"/>
      <c r="B1743" s="140"/>
      <c r="C1743" s="140"/>
      <c r="D1743" s="140"/>
      <c r="E1743" s="57"/>
      <c r="F1743" s="57"/>
      <c r="G1743" s="57"/>
      <c r="H1743" s="57"/>
      <c r="I1743" s="57"/>
      <c r="J1743" s="57"/>
      <c r="K1743" s="57"/>
      <c r="L1743" s="57"/>
      <c r="M1743" s="57"/>
      <c r="N1743" s="57"/>
      <c r="O1743" s="57"/>
    </row>
    <row r="1744" spans="1:15" x14ac:dyDescent="0.3">
      <c r="A1744" s="56"/>
      <c r="B1744" s="140"/>
      <c r="C1744" s="140"/>
      <c r="D1744" s="140"/>
      <c r="E1744" s="57"/>
      <c r="F1744" s="57"/>
      <c r="G1744" s="57"/>
      <c r="H1744" s="57"/>
      <c r="I1744" s="57"/>
      <c r="J1744" s="57"/>
      <c r="K1744" s="57"/>
      <c r="L1744" s="57"/>
      <c r="M1744" s="57"/>
      <c r="N1744" s="57"/>
      <c r="O1744" s="57"/>
    </row>
    <row r="1745" spans="1:15" x14ac:dyDescent="0.3">
      <c r="A1745" s="56"/>
      <c r="B1745" s="140"/>
      <c r="C1745" s="140"/>
      <c r="D1745" s="140"/>
      <c r="E1745" s="57"/>
      <c r="F1745" s="57"/>
      <c r="G1745" s="57"/>
      <c r="H1745" s="57"/>
      <c r="I1745" s="57"/>
      <c r="J1745" s="57"/>
      <c r="K1745" s="57"/>
      <c r="L1745" s="57"/>
      <c r="M1745" s="57"/>
      <c r="N1745" s="57"/>
      <c r="O1745" s="57"/>
    </row>
    <row r="1746" spans="1:15" x14ac:dyDescent="0.3">
      <c r="A1746" s="56"/>
      <c r="B1746" s="140"/>
      <c r="C1746" s="140"/>
      <c r="D1746" s="140"/>
      <c r="E1746" s="57"/>
      <c r="F1746" s="57"/>
      <c r="G1746" s="57"/>
      <c r="H1746" s="57"/>
      <c r="I1746" s="57"/>
      <c r="J1746" s="57"/>
      <c r="K1746" s="57"/>
      <c r="L1746" s="57"/>
      <c r="M1746" s="57"/>
      <c r="N1746" s="57"/>
      <c r="O1746" s="57"/>
    </row>
    <row r="1747" spans="1:15" x14ac:dyDescent="0.3">
      <c r="A1747" s="56"/>
      <c r="B1747" s="140"/>
      <c r="C1747" s="140"/>
      <c r="D1747" s="140"/>
      <c r="E1747" s="57"/>
      <c r="F1747" s="57"/>
      <c r="G1747" s="57"/>
      <c r="H1747" s="57"/>
      <c r="I1747" s="57"/>
      <c r="J1747" s="57"/>
      <c r="K1747" s="57"/>
      <c r="L1747" s="57"/>
      <c r="M1747" s="57"/>
      <c r="N1747" s="57"/>
      <c r="O1747" s="57"/>
    </row>
    <row r="1748" spans="1:15" x14ac:dyDescent="0.3">
      <c r="A1748" s="56"/>
      <c r="B1748" s="140"/>
      <c r="C1748" s="140"/>
      <c r="D1748" s="140"/>
      <c r="E1748" s="57"/>
      <c r="F1748" s="57"/>
      <c r="G1748" s="57"/>
      <c r="H1748" s="57"/>
      <c r="I1748" s="57"/>
      <c r="J1748" s="57"/>
      <c r="K1748" s="57"/>
      <c r="L1748" s="57"/>
      <c r="M1748" s="57"/>
      <c r="N1748" s="57"/>
      <c r="O1748" s="57"/>
    </row>
    <row r="1749" spans="1:15" x14ac:dyDescent="0.3">
      <c r="A1749" s="56"/>
      <c r="B1749" s="140"/>
      <c r="C1749" s="140"/>
      <c r="D1749" s="140"/>
      <c r="E1749" s="57"/>
      <c r="F1749" s="57"/>
      <c r="G1749" s="57"/>
      <c r="H1749" s="57"/>
      <c r="I1749" s="57"/>
      <c r="J1749" s="57"/>
      <c r="K1749" s="57"/>
      <c r="L1749" s="57"/>
      <c r="M1749" s="57"/>
      <c r="N1749" s="57"/>
      <c r="O1749" s="57"/>
    </row>
    <row r="1750" spans="1:15" x14ac:dyDescent="0.3">
      <c r="A1750" s="56"/>
      <c r="B1750" s="140"/>
      <c r="C1750" s="140"/>
      <c r="D1750" s="140"/>
      <c r="E1750" s="57"/>
      <c r="F1750" s="57"/>
      <c r="G1750" s="57"/>
      <c r="H1750" s="57"/>
      <c r="I1750" s="57"/>
      <c r="J1750" s="57"/>
      <c r="K1750" s="57"/>
      <c r="L1750" s="57"/>
      <c r="M1750" s="57"/>
      <c r="N1750" s="57"/>
      <c r="O1750" s="57"/>
    </row>
    <row r="1751" spans="1:15" x14ac:dyDescent="0.3">
      <c r="A1751" s="56"/>
      <c r="B1751" s="140"/>
      <c r="C1751" s="140"/>
      <c r="D1751" s="140"/>
      <c r="E1751" s="57"/>
      <c r="F1751" s="57"/>
      <c r="G1751" s="57"/>
      <c r="H1751" s="57"/>
      <c r="I1751" s="57"/>
      <c r="J1751" s="57"/>
      <c r="K1751" s="57"/>
      <c r="L1751" s="57"/>
      <c r="M1751" s="57"/>
      <c r="N1751" s="57"/>
      <c r="O1751" s="57"/>
    </row>
    <row r="1752" spans="1:15" x14ac:dyDescent="0.3">
      <c r="A1752" s="56"/>
      <c r="B1752" s="140"/>
      <c r="C1752" s="140"/>
      <c r="D1752" s="140"/>
      <c r="E1752" s="57"/>
      <c r="F1752" s="57"/>
      <c r="G1752" s="57"/>
      <c r="H1752" s="57"/>
      <c r="I1752" s="57"/>
      <c r="J1752" s="57"/>
      <c r="K1752" s="57"/>
      <c r="L1752" s="57"/>
      <c r="M1752" s="57"/>
      <c r="N1752" s="57"/>
      <c r="O1752" s="57"/>
    </row>
    <row r="1753" spans="1:15" x14ac:dyDescent="0.3">
      <c r="A1753" s="56"/>
      <c r="B1753" s="140"/>
      <c r="C1753" s="140"/>
      <c r="D1753" s="140"/>
      <c r="E1753" s="57"/>
      <c r="F1753" s="57"/>
      <c r="G1753" s="57"/>
      <c r="H1753" s="57"/>
      <c r="I1753" s="57"/>
      <c r="J1753" s="57"/>
      <c r="K1753" s="57"/>
      <c r="L1753" s="57"/>
      <c r="M1753" s="57"/>
      <c r="N1753" s="57"/>
      <c r="O1753" s="57"/>
    </row>
    <row r="1754" spans="1:15" x14ac:dyDescent="0.3">
      <c r="A1754" s="56"/>
      <c r="B1754" s="140"/>
      <c r="C1754" s="140"/>
      <c r="D1754" s="140"/>
      <c r="E1754" s="57"/>
      <c r="F1754" s="57"/>
      <c r="G1754" s="57"/>
      <c r="H1754" s="57"/>
      <c r="I1754" s="57"/>
      <c r="J1754" s="57"/>
      <c r="K1754" s="57"/>
      <c r="L1754" s="57"/>
      <c r="M1754" s="57"/>
      <c r="N1754" s="57"/>
      <c r="O1754" s="57"/>
    </row>
    <row r="1755" spans="1:15" x14ac:dyDescent="0.3">
      <c r="A1755" s="56"/>
      <c r="B1755" s="140"/>
      <c r="C1755" s="140"/>
      <c r="D1755" s="140"/>
      <c r="E1755" s="57"/>
      <c r="F1755" s="57"/>
      <c r="G1755" s="57"/>
      <c r="H1755" s="57"/>
      <c r="I1755" s="57"/>
      <c r="J1755" s="57"/>
      <c r="K1755" s="57"/>
      <c r="L1755" s="57"/>
      <c r="M1755" s="57"/>
      <c r="N1755" s="57"/>
      <c r="O1755" s="57"/>
    </row>
    <row r="1756" spans="1:15" x14ac:dyDescent="0.3">
      <c r="A1756" s="56"/>
      <c r="B1756" s="140"/>
      <c r="C1756" s="140"/>
      <c r="D1756" s="140"/>
      <c r="E1756" s="57"/>
      <c r="F1756" s="57"/>
      <c r="G1756" s="57"/>
      <c r="H1756" s="57"/>
      <c r="I1756" s="57"/>
      <c r="J1756" s="57"/>
      <c r="K1756" s="57"/>
      <c r="L1756" s="57"/>
      <c r="M1756" s="57"/>
      <c r="N1756" s="57"/>
      <c r="O1756" s="57"/>
    </row>
    <row r="1757" spans="1:15" x14ac:dyDescent="0.3">
      <c r="A1757" s="56"/>
      <c r="B1757" s="140"/>
      <c r="C1757" s="140"/>
      <c r="D1757" s="140"/>
      <c r="E1757" s="57"/>
      <c r="F1757" s="57"/>
      <c r="G1757" s="57"/>
      <c r="H1757" s="57"/>
      <c r="I1757" s="57"/>
      <c r="J1757" s="57"/>
      <c r="K1757" s="57"/>
      <c r="L1757" s="57"/>
      <c r="M1757" s="57"/>
      <c r="N1757" s="57"/>
      <c r="O1757" s="57"/>
    </row>
    <row r="1758" spans="1:15" x14ac:dyDescent="0.3">
      <c r="A1758" s="56"/>
      <c r="B1758" s="140"/>
      <c r="C1758" s="140"/>
      <c r="D1758" s="140"/>
      <c r="E1758" s="57"/>
      <c r="F1758" s="57"/>
      <c r="G1758" s="57"/>
      <c r="H1758" s="57"/>
      <c r="I1758" s="57"/>
      <c r="J1758" s="57"/>
      <c r="K1758" s="57"/>
      <c r="L1758" s="57"/>
      <c r="M1758" s="57"/>
      <c r="N1758" s="57"/>
      <c r="O1758" s="57"/>
    </row>
    <row r="1759" spans="1:15" x14ac:dyDescent="0.3">
      <c r="A1759" s="56"/>
      <c r="B1759" s="140"/>
      <c r="C1759" s="140"/>
      <c r="D1759" s="140"/>
      <c r="E1759" s="57"/>
      <c r="F1759" s="57"/>
      <c r="G1759" s="57"/>
      <c r="H1759" s="57"/>
      <c r="I1759" s="57"/>
      <c r="J1759" s="57"/>
      <c r="K1759" s="57"/>
      <c r="L1759" s="57"/>
      <c r="M1759" s="57"/>
      <c r="N1759" s="57"/>
      <c r="O1759" s="57"/>
    </row>
    <row r="1760" spans="1:15" x14ac:dyDescent="0.3">
      <c r="A1760" s="56"/>
      <c r="B1760" s="140"/>
      <c r="C1760" s="140"/>
      <c r="D1760" s="140"/>
      <c r="E1760" s="57"/>
      <c r="F1760" s="57"/>
      <c r="G1760" s="57"/>
      <c r="H1760" s="57"/>
      <c r="I1760" s="57"/>
      <c r="J1760" s="57"/>
      <c r="K1760" s="57"/>
      <c r="L1760" s="57"/>
      <c r="M1760" s="57"/>
      <c r="N1760" s="57"/>
      <c r="O1760" s="57"/>
    </row>
    <row r="1761" spans="1:15" x14ac:dyDescent="0.3">
      <c r="A1761" s="56"/>
      <c r="B1761" s="140"/>
      <c r="C1761" s="140"/>
      <c r="D1761" s="140"/>
      <c r="E1761" s="57"/>
      <c r="F1761" s="57"/>
      <c r="G1761" s="57"/>
      <c r="H1761" s="57"/>
      <c r="I1761" s="57"/>
      <c r="J1761" s="57"/>
      <c r="K1761" s="57"/>
      <c r="L1761" s="57"/>
      <c r="M1761" s="57"/>
      <c r="N1761" s="57"/>
      <c r="O1761" s="57"/>
    </row>
    <row r="1762" spans="1:15" x14ac:dyDescent="0.3">
      <c r="A1762" s="56"/>
      <c r="B1762" s="140"/>
      <c r="C1762" s="140"/>
      <c r="D1762" s="140"/>
      <c r="E1762" s="57"/>
      <c r="F1762" s="57"/>
      <c r="G1762" s="57"/>
      <c r="H1762" s="57"/>
      <c r="I1762" s="57"/>
      <c r="J1762" s="57"/>
      <c r="K1762" s="57"/>
      <c r="L1762" s="57"/>
      <c r="M1762" s="57"/>
      <c r="N1762" s="57"/>
      <c r="O1762" s="57"/>
    </row>
    <row r="1763" spans="1:15" x14ac:dyDescent="0.3">
      <c r="A1763" s="56"/>
      <c r="B1763" s="140"/>
      <c r="C1763" s="140"/>
      <c r="D1763" s="140"/>
      <c r="E1763" s="57"/>
      <c r="F1763" s="57"/>
      <c r="G1763" s="57"/>
      <c r="H1763" s="57"/>
      <c r="I1763" s="57"/>
      <c r="J1763" s="57"/>
      <c r="K1763" s="57"/>
      <c r="L1763" s="57"/>
      <c r="M1763" s="57"/>
      <c r="N1763" s="57"/>
      <c r="O1763" s="57"/>
    </row>
    <row r="1764" spans="1:15" x14ac:dyDescent="0.3">
      <c r="A1764" s="56"/>
      <c r="B1764" s="140"/>
      <c r="C1764" s="140"/>
      <c r="D1764" s="140"/>
      <c r="E1764" s="57"/>
      <c r="F1764" s="57"/>
      <c r="G1764" s="57"/>
      <c r="H1764" s="57"/>
      <c r="I1764" s="57"/>
      <c r="J1764" s="57"/>
      <c r="K1764" s="57"/>
      <c r="L1764" s="57"/>
      <c r="M1764" s="57"/>
      <c r="N1764" s="57"/>
      <c r="O1764" s="57"/>
    </row>
    <row r="1765" spans="1:15" x14ac:dyDescent="0.3">
      <c r="A1765" s="56"/>
      <c r="B1765" s="140"/>
      <c r="C1765" s="140"/>
      <c r="D1765" s="140"/>
      <c r="E1765" s="57"/>
      <c r="F1765" s="57"/>
      <c r="G1765" s="57"/>
      <c r="H1765" s="57"/>
      <c r="I1765" s="57"/>
      <c r="J1765" s="57"/>
      <c r="K1765" s="57"/>
      <c r="L1765" s="57"/>
      <c r="M1765" s="57"/>
      <c r="N1765" s="57"/>
      <c r="O1765" s="57"/>
    </row>
    <row r="1766" spans="1:15" x14ac:dyDescent="0.3">
      <c r="A1766" s="56"/>
      <c r="B1766" s="140"/>
      <c r="C1766" s="140"/>
      <c r="D1766" s="140"/>
      <c r="E1766" s="57"/>
      <c r="F1766" s="57"/>
      <c r="G1766" s="57"/>
      <c r="H1766" s="57"/>
      <c r="I1766" s="57"/>
      <c r="J1766" s="57"/>
      <c r="K1766" s="57"/>
      <c r="L1766" s="57"/>
      <c r="M1766" s="57"/>
      <c r="N1766" s="57"/>
      <c r="O1766" s="57"/>
    </row>
    <row r="1767" spans="1:15" x14ac:dyDescent="0.3">
      <c r="A1767" s="56"/>
      <c r="B1767" s="140"/>
      <c r="C1767" s="140"/>
      <c r="D1767" s="140"/>
      <c r="E1767" s="57"/>
      <c r="F1767" s="57"/>
      <c r="G1767" s="57"/>
      <c r="H1767" s="57"/>
      <c r="I1767" s="57"/>
      <c r="J1767" s="57"/>
      <c r="K1767" s="57"/>
      <c r="L1767" s="57"/>
      <c r="M1767" s="57"/>
      <c r="N1767" s="57"/>
      <c r="O1767" s="57"/>
    </row>
    <row r="1768" spans="1:15" x14ac:dyDescent="0.3">
      <c r="A1768" s="56"/>
      <c r="B1768" s="140"/>
      <c r="C1768" s="140"/>
      <c r="D1768" s="140"/>
      <c r="E1768" s="57"/>
      <c r="F1768" s="57"/>
      <c r="G1768" s="57"/>
      <c r="H1768" s="57"/>
      <c r="I1768" s="57"/>
      <c r="J1768" s="57"/>
      <c r="K1768" s="57"/>
      <c r="L1768" s="57"/>
      <c r="M1768" s="57"/>
      <c r="N1768" s="57"/>
      <c r="O1768" s="57"/>
    </row>
    <row r="1769" spans="1:15" x14ac:dyDescent="0.3">
      <c r="A1769" s="56"/>
      <c r="B1769" s="140"/>
      <c r="C1769" s="140"/>
      <c r="D1769" s="140"/>
      <c r="E1769" s="57"/>
      <c r="F1769" s="57"/>
      <c r="G1769" s="57"/>
      <c r="H1769" s="57"/>
      <c r="I1769" s="57"/>
      <c r="J1769" s="57"/>
      <c r="K1769" s="57"/>
      <c r="L1769" s="57"/>
      <c r="M1769" s="57"/>
      <c r="N1769" s="57"/>
      <c r="O1769" s="57"/>
    </row>
    <row r="1770" spans="1:15" x14ac:dyDescent="0.3">
      <c r="A1770" s="56"/>
      <c r="B1770" s="140"/>
      <c r="C1770" s="140"/>
      <c r="D1770" s="140"/>
      <c r="E1770" s="57"/>
      <c r="F1770" s="57"/>
      <c r="G1770" s="57"/>
      <c r="H1770" s="57"/>
      <c r="I1770" s="57"/>
      <c r="J1770" s="57"/>
      <c r="K1770" s="57"/>
      <c r="L1770" s="57"/>
      <c r="M1770" s="57"/>
      <c r="N1770" s="57"/>
      <c r="O1770" s="57"/>
    </row>
    <row r="1771" spans="1:15" x14ac:dyDescent="0.3">
      <c r="A1771" s="56"/>
      <c r="B1771" s="140"/>
      <c r="C1771" s="140"/>
      <c r="D1771" s="140"/>
      <c r="E1771" s="57"/>
      <c r="F1771" s="57"/>
      <c r="G1771" s="57"/>
      <c r="H1771" s="57"/>
      <c r="I1771" s="57"/>
      <c r="J1771" s="57"/>
      <c r="K1771" s="57"/>
      <c r="L1771" s="57"/>
      <c r="M1771" s="57"/>
      <c r="N1771" s="57"/>
      <c r="O1771" s="57"/>
    </row>
    <row r="1772" spans="1:15" x14ac:dyDescent="0.3">
      <c r="A1772" s="56"/>
      <c r="B1772" s="140"/>
      <c r="C1772" s="140"/>
      <c r="D1772" s="140"/>
      <c r="E1772" s="57"/>
      <c r="F1772" s="57"/>
      <c r="G1772" s="57"/>
      <c r="H1772" s="57"/>
      <c r="I1772" s="57"/>
      <c r="J1772" s="57"/>
      <c r="K1772" s="57"/>
      <c r="L1772" s="57"/>
      <c r="M1772" s="57"/>
      <c r="N1772" s="57"/>
      <c r="O1772" s="57"/>
    </row>
    <row r="1773" spans="1:15" x14ac:dyDescent="0.3">
      <c r="A1773" s="56"/>
      <c r="B1773" s="140"/>
      <c r="C1773" s="140"/>
      <c r="D1773" s="140"/>
      <c r="E1773" s="57"/>
      <c r="F1773" s="57"/>
      <c r="G1773" s="57"/>
      <c r="H1773" s="57"/>
      <c r="I1773" s="57"/>
      <c r="J1773" s="57"/>
      <c r="K1773" s="57"/>
      <c r="L1773" s="57"/>
      <c r="M1773" s="57"/>
      <c r="N1773" s="57"/>
      <c r="O1773" s="57"/>
    </row>
    <row r="1774" spans="1:15" x14ac:dyDescent="0.3">
      <c r="A1774" s="56"/>
      <c r="B1774" s="140"/>
      <c r="C1774" s="140"/>
      <c r="D1774" s="140"/>
      <c r="E1774" s="57"/>
      <c r="F1774" s="57"/>
      <c r="G1774" s="57"/>
      <c r="H1774" s="57"/>
      <c r="I1774" s="57"/>
      <c r="J1774" s="57"/>
      <c r="K1774" s="57"/>
      <c r="L1774" s="57"/>
      <c r="M1774" s="57"/>
      <c r="N1774" s="57"/>
      <c r="O1774" s="57"/>
    </row>
    <row r="1775" spans="1:15" x14ac:dyDescent="0.3">
      <c r="A1775" s="56"/>
      <c r="B1775" s="140"/>
      <c r="C1775" s="140"/>
      <c r="D1775" s="140"/>
      <c r="E1775" s="57"/>
      <c r="F1775" s="57"/>
      <c r="G1775" s="57"/>
      <c r="H1775" s="57"/>
      <c r="I1775" s="57"/>
      <c r="J1775" s="57"/>
      <c r="K1775" s="57"/>
      <c r="L1775" s="57"/>
      <c r="M1775" s="57"/>
      <c r="N1775" s="57"/>
      <c r="O1775" s="57"/>
    </row>
    <row r="1776" spans="1:15" x14ac:dyDescent="0.3">
      <c r="A1776" s="56"/>
      <c r="B1776" s="140"/>
      <c r="C1776" s="140"/>
      <c r="D1776" s="140"/>
      <c r="E1776" s="57"/>
      <c r="F1776" s="57"/>
      <c r="G1776" s="57"/>
      <c r="H1776" s="57"/>
      <c r="I1776" s="57"/>
      <c r="J1776" s="57"/>
      <c r="K1776" s="57"/>
      <c r="L1776" s="57"/>
      <c r="M1776" s="57"/>
      <c r="N1776" s="57"/>
      <c r="O1776" s="57"/>
    </row>
    <row r="1777" spans="1:15" x14ac:dyDescent="0.3">
      <c r="A1777" s="56"/>
      <c r="B1777" s="140"/>
      <c r="C1777" s="140"/>
      <c r="D1777" s="140"/>
      <c r="E1777" s="57"/>
      <c r="F1777" s="57"/>
      <c r="G1777" s="57"/>
      <c r="H1777" s="57"/>
      <c r="I1777" s="57"/>
      <c r="J1777" s="57"/>
      <c r="K1777" s="57"/>
      <c r="L1777" s="57"/>
      <c r="M1777" s="57"/>
      <c r="N1777" s="57"/>
      <c r="O1777" s="57"/>
    </row>
    <row r="1778" spans="1:15" x14ac:dyDescent="0.3">
      <c r="A1778" s="56"/>
      <c r="B1778" s="140"/>
      <c r="C1778" s="140"/>
      <c r="D1778" s="140"/>
      <c r="E1778" s="57"/>
      <c r="F1778" s="57"/>
      <c r="G1778" s="57"/>
      <c r="H1778" s="57"/>
      <c r="I1778" s="57"/>
      <c r="J1778" s="57"/>
      <c r="K1778" s="57"/>
      <c r="L1778" s="57"/>
      <c r="M1778" s="57"/>
      <c r="N1778" s="57"/>
      <c r="O1778" s="57"/>
    </row>
    <row r="1779" spans="1:15" x14ac:dyDescent="0.3">
      <c r="A1779" s="56"/>
      <c r="B1779" s="140"/>
      <c r="C1779" s="140"/>
      <c r="D1779" s="140"/>
      <c r="E1779" s="57"/>
      <c r="F1779" s="57"/>
      <c r="G1779" s="57"/>
      <c r="H1779" s="57"/>
      <c r="I1779" s="57"/>
      <c r="J1779" s="57"/>
      <c r="K1779" s="57"/>
      <c r="L1779" s="57"/>
      <c r="M1779" s="57"/>
      <c r="N1779" s="57"/>
      <c r="O1779" s="57"/>
    </row>
    <row r="1780" spans="1:15" x14ac:dyDescent="0.3">
      <c r="A1780" s="56"/>
      <c r="B1780" s="140"/>
      <c r="C1780" s="140"/>
      <c r="D1780" s="140"/>
      <c r="E1780" s="57"/>
      <c r="F1780" s="57"/>
      <c r="G1780" s="57"/>
      <c r="H1780" s="57"/>
      <c r="I1780" s="57"/>
      <c r="J1780" s="57"/>
      <c r="K1780" s="57"/>
      <c r="L1780" s="57"/>
      <c r="M1780" s="57"/>
      <c r="N1780" s="57"/>
      <c r="O1780" s="57"/>
    </row>
    <row r="1781" spans="1:15" x14ac:dyDescent="0.3">
      <c r="A1781" s="56"/>
      <c r="B1781" s="140"/>
      <c r="C1781" s="140"/>
      <c r="D1781" s="140"/>
      <c r="E1781" s="57"/>
      <c r="F1781" s="57"/>
      <c r="G1781" s="57"/>
      <c r="H1781" s="57"/>
      <c r="I1781" s="57"/>
      <c r="J1781" s="57"/>
      <c r="K1781" s="57"/>
      <c r="L1781" s="57"/>
      <c r="M1781" s="57"/>
      <c r="N1781" s="57"/>
      <c r="O1781" s="57"/>
    </row>
    <row r="1782" spans="1:15" x14ac:dyDescent="0.3">
      <c r="A1782" s="56"/>
      <c r="B1782" s="140"/>
      <c r="C1782" s="140"/>
      <c r="D1782" s="140"/>
      <c r="E1782" s="57"/>
      <c r="F1782" s="57"/>
      <c r="G1782" s="57"/>
      <c r="H1782" s="57"/>
      <c r="I1782" s="57"/>
      <c r="J1782" s="57"/>
      <c r="K1782" s="57"/>
      <c r="L1782" s="57"/>
      <c r="M1782" s="57"/>
      <c r="N1782" s="57"/>
      <c r="O1782" s="57"/>
    </row>
    <row r="1783" spans="1:15" x14ac:dyDescent="0.3">
      <c r="A1783" s="56"/>
      <c r="B1783" s="140"/>
      <c r="C1783" s="140"/>
      <c r="D1783" s="140"/>
      <c r="E1783" s="57"/>
      <c r="F1783" s="57"/>
      <c r="G1783" s="57"/>
      <c r="H1783" s="57"/>
      <c r="I1783" s="57"/>
      <c r="J1783" s="57"/>
      <c r="K1783" s="57"/>
      <c r="L1783" s="57"/>
      <c r="M1783" s="57"/>
      <c r="N1783" s="57"/>
      <c r="O1783" s="57"/>
    </row>
    <row r="1784" spans="1:15" x14ac:dyDescent="0.3">
      <c r="A1784" s="56"/>
      <c r="B1784" s="140"/>
      <c r="C1784" s="140"/>
      <c r="D1784" s="140"/>
      <c r="E1784" s="57"/>
      <c r="F1784" s="57"/>
      <c r="G1784" s="57"/>
      <c r="H1784" s="57"/>
      <c r="I1784" s="57"/>
      <c r="J1784" s="57"/>
      <c r="K1784" s="57"/>
      <c r="L1784" s="57"/>
      <c r="M1784" s="57"/>
      <c r="N1784" s="57"/>
      <c r="O1784" s="57"/>
    </row>
    <row r="1785" spans="1:15" x14ac:dyDescent="0.3">
      <c r="A1785" s="56"/>
      <c r="B1785" s="140"/>
      <c r="C1785" s="140"/>
      <c r="D1785" s="140"/>
      <c r="E1785" s="57"/>
      <c r="F1785" s="57"/>
      <c r="G1785" s="57"/>
      <c r="H1785" s="57"/>
      <c r="I1785" s="57"/>
      <c r="J1785" s="57"/>
      <c r="K1785" s="57"/>
      <c r="L1785" s="57"/>
      <c r="M1785" s="57"/>
      <c r="N1785" s="57"/>
      <c r="O1785" s="57"/>
    </row>
    <row r="1786" spans="1:15" x14ac:dyDescent="0.3">
      <c r="A1786" s="56"/>
      <c r="B1786" s="140"/>
      <c r="C1786" s="140"/>
      <c r="D1786" s="140"/>
      <c r="E1786" s="57"/>
      <c r="F1786" s="57"/>
      <c r="G1786" s="57"/>
      <c r="H1786" s="57"/>
      <c r="I1786" s="57"/>
      <c r="J1786" s="57"/>
      <c r="K1786" s="57"/>
      <c r="L1786" s="57"/>
      <c r="M1786" s="57"/>
      <c r="N1786" s="57"/>
      <c r="O1786" s="57"/>
    </row>
    <row r="1787" spans="1:15" x14ac:dyDescent="0.3">
      <c r="A1787" s="56"/>
      <c r="B1787" s="140"/>
      <c r="C1787" s="140"/>
      <c r="D1787" s="140"/>
      <c r="E1787" s="57"/>
      <c r="F1787" s="57"/>
      <c r="G1787" s="57"/>
      <c r="H1787" s="57"/>
      <c r="I1787" s="57"/>
      <c r="J1787" s="57"/>
      <c r="K1787" s="57"/>
      <c r="L1787" s="57"/>
      <c r="M1787" s="57"/>
      <c r="N1787" s="57"/>
      <c r="O1787" s="57"/>
    </row>
    <row r="1788" spans="1:15" x14ac:dyDescent="0.3">
      <c r="A1788" s="56"/>
      <c r="B1788" s="140"/>
      <c r="C1788" s="140"/>
      <c r="D1788" s="140"/>
      <c r="E1788" s="57"/>
      <c r="F1788" s="57"/>
      <c r="G1788" s="57"/>
      <c r="H1788" s="57"/>
      <c r="I1788" s="57"/>
      <c r="J1788" s="57"/>
      <c r="K1788" s="57"/>
      <c r="L1788" s="57"/>
      <c r="M1788" s="57"/>
      <c r="N1788" s="57"/>
      <c r="O1788" s="57"/>
    </row>
    <row r="1789" spans="1:15" x14ac:dyDescent="0.3">
      <c r="A1789" s="56"/>
      <c r="B1789" s="140"/>
      <c r="C1789" s="140"/>
      <c r="D1789" s="140"/>
      <c r="E1789" s="57"/>
      <c r="F1789" s="57"/>
      <c r="G1789" s="57"/>
      <c r="H1789" s="57"/>
      <c r="I1789" s="57"/>
      <c r="J1789" s="57"/>
      <c r="K1789" s="57"/>
      <c r="L1789" s="57"/>
      <c r="M1789" s="57"/>
      <c r="N1789" s="57"/>
      <c r="O1789" s="57"/>
    </row>
    <row r="1790" spans="1:15" x14ac:dyDescent="0.3">
      <c r="A1790" s="56"/>
      <c r="B1790" s="140"/>
      <c r="C1790" s="140"/>
      <c r="D1790" s="140"/>
      <c r="E1790" s="57"/>
      <c r="F1790" s="57"/>
      <c r="G1790" s="57"/>
      <c r="H1790" s="57"/>
      <c r="I1790" s="57"/>
      <c r="J1790" s="57"/>
      <c r="K1790" s="57"/>
      <c r="L1790" s="57"/>
      <c r="M1790" s="57"/>
      <c r="N1790" s="57"/>
      <c r="O1790" s="57"/>
    </row>
    <row r="1791" spans="1:15" x14ac:dyDescent="0.3">
      <c r="A1791" s="56"/>
      <c r="B1791" s="140"/>
      <c r="C1791" s="140"/>
      <c r="D1791" s="140"/>
      <c r="E1791" s="57"/>
      <c r="F1791" s="57"/>
      <c r="G1791" s="57"/>
      <c r="H1791" s="57"/>
      <c r="I1791" s="57"/>
      <c r="J1791" s="57"/>
      <c r="K1791" s="57"/>
      <c r="L1791" s="57"/>
      <c r="M1791" s="57"/>
      <c r="N1791" s="57"/>
      <c r="O1791" s="57"/>
    </row>
    <row r="1792" spans="1:15" x14ac:dyDescent="0.3">
      <c r="A1792" s="56"/>
      <c r="B1792" s="140"/>
      <c r="C1792" s="140"/>
      <c r="D1792" s="140"/>
      <c r="E1792" s="57"/>
      <c r="F1792" s="57"/>
      <c r="G1792" s="57"/>
      <c r="H1792" s="57"/>
      <c r="I1792" s="57"/>
      <c r="J1792" s="57"/>
      <c r="K1792" s="57"/>
      <c r="L1792" s="57"/>
      <c r="M1792" s="57"/>
      <c r="N1792" s="57"/>
      <c r="O1792" s="57"/>
    </row>
    <row r="1793" spans="1:15" x14ac:dyDescent="0.3">
      <c r="A1793" s="56"/>
      <c r="B1793" s="140"/>
      <c r="C1793" s="140"/>
      <c r="D1793" s="140"/>
      <c r="E1793" s="57"/>
      <c r="F1793" s="57"/>
      <c r="G1793" s="57"/>
      <c r="H1793" s="57"/>
      <c r="I1793" s="57"/>
      <c r="J1793" s="57"/>
      <c r="K1793" s="57"/>
      <c r="L1793" s="57"/>
      <c r="M1793" s="57"/>
      <c r="N1793" s="57"/>
      <c r="O1793" s="57"/>
    </row>
    <row r="1794" spans="1:15" x14ac:dyDescent="0.3">
      <c r="A1794" s="56"/>
      <c r="B1794" s="140"/>
      <c r="C1794" s="140"/>
      <c r="D1794" s="140"/>
      <c r="E1794" s="57"/>
      <c r="F1794" s="57"/>
      <c r="G1794" s="57"/>
      <c r="H1794" s="57"/>
      <c r="I1794" s="57"/>
      <c r="J1794" s="57"/>
      <c r="K1794" s="57"/>
      <c r="L1794" s="57"/>
      <c r="M1794" s="57"/>
      <c r="N1794" s="57"/>
      <c r="O1794" s="57"/>
    </row>
    <row r="1795" spans="1:15" x14ac:dyDescent="0.3">
      <c r="A1795" s="56"/>
      <c r="B1795" s="140"/>
      <c r="C1795" s="140"/>
      <c r="D1795" s="140"/>
      <c r="E1795" s="57"/>
      <c r="F1795" s="57"/>
      <c r="G1795" s="57"/>
      <c r="H1795" s="57"/>
      <c r="I1795" s="57"/>
      <c r="J1795" s="57"/>
      <c r="K1795" s="57"/>
      <c r="L1795" s="57"/>
      <c r="M1795" s="57"/>
      <c r="N1795" s="57"/>
      <c r="O1795" s="57"/>
    </row>
    <row r="1796" spans="1:15" x14ac:dyDescent="0.3">
      <c r="A1796" s="56"/>
      <c r="B1796" s="140"/>
      <c r="C1796" s="140"/>
      <c r="D1796" s="140"/>
      <c r="E1796" s="57"/>
      <c r="F1796" s="57"/>
      <c r="G1796" s="57"/>
      <c r="H1796" s="57"/>
      <c r="I1796" s="57"/>
      <c r="J1796" s="57"/>
      <c r="K1796" s="57"/>
      <c r="L1796" s="57"/>
      <c r="M1796" s="57"/>
      <c r="N1796" s="57"/>
      <c r="O1796" s="57"/>
    </row>
    <row r="1797" spans="1:15" x14ac:dyDescent="0.3">
      <c r="A1797" s="56"/>
      <c r="B1797" s="140"/>
      <c r="C1797" s="140"/>
      <c r="D1797" s="140"/>
      <c r="E1797" s="57"/>
      <c r="F1797" s="57"/>
      <c r="G1797" s="57"/>
      <c r="H1797" s="57"/>
      <c r="I1797" s="57"/>
      <c r="J1797" s="57"/>
      <c r="K1797" s="57"/>
      <c r="L1797" s="57"/>
      <c r="M1797" s="57"/>
      <c r="N1797" s="57"/>
      <c r="O1797" s="57"/>
    </row>
    <row r="1798" spans="1:15" x14ac:dyDescent="0.3">
      <c r="A1798" s="56"/>
      <c r="B1798" s="140"/>
      <c r="C1798" s="140"/>
      <c r="D1798" s="140"/>
      <c r="E1798" s="57"/>
      <c r="F1798" s="57"/>
      <c r="G1798" s="57"/>
      <c r="H1798" s="57"/>
      <c r="I1798" s="57"/>
      <c r="J1798" s="57"/>
      <c r="K1798" s="57"/>
      <c r="L1798" s="57"/>
      <c r="M1798" s="57"/>
      <c r="N1798" s="57"/>
      <c r="O1798" s="57"/>
    </row>
    <row r="1799" spans="1:15" x14ac:dyDescent="0.3">
      <c r="A1799" s="56"/>
      <c r="B1799" s="140"/>
      <c r="C1799" s="140"/>
      <c r="D1799" s="140"/>
      <c r="E1799" s="57"/>
      <c r="F1799" s="57"/>
      <c r="G1799" s="57"/>
      <c r="H1799" s="57"/>
      <c r="I1799" s="57"/>
      <c r="J1799" s="57"/>
      <c r="K1799" s="57"/>
      <c r="L1799" s="57"/>
      <c r="M1799" s="57"/>
      <c r="N1799" s="57"/>
      <c r="O1799" s="57"/>
    </row>
    <row r="1800" spans="1:15" x14ac:dyDescent="0.3">
      <c r="A1800" s="56"/>
      <c r="B1800" s="140"/>
      <c r="C1800" s="140"/>
      <c r="D1800" s="140"/>
      <c r="E1800" s="57"/>
      <c r="F1800" s="57"/>
      <c r="G1800" s="57"/>
      <c r="H1800" s="57"/>
      <c r="I1800" s="57"/>
      <c r="J1800" s="57"/>
      <c r="K1800" s="57"/>
      <c r="L1800" s="57"/>
      <c r="M1800" s="57"/>
      <c r="N1800" s="57"/>
      <c r="O1800" s="57"/>
    </row>
    <row r="1801" spans="1:15" x14ac:dyDescent="0.3">
      <c r="A1801" s="56"/>
      <c r="B1801" s="140"/>
      <c r="C1801" s="140"/>
      <c r="D1801" s="140"/>
      <c r="E1801" s="57"/>
      <c r="F1801" s="57"/>
      <c r="G1801" s="57"/>
      <c r="H1801" s="57"/>
      <c r="I1801" s="57"/>
      <c r="J1801" s="57"/>
      <c r="K1801" s="57"/>
      <c r="L1801" s="57"/>
      <c r="M1801" s="57"/>
      <c r="N1801" s="57"/>
      <c r="O1801" s="57"/>
    </row>
    <row r="1802" spans="1:15" x14ac:dyDescent="0.3">
      <c r="A1802" s="56"/>
      <c r="B1802" s="140"/>
      <c r="C1802" s="140"/>
      <c r="D1802" s="140"/>
      <c r="E1802" s="57"/>
      <c r="F1802" s="57"/>
      <c r="G1802" s="57"/>
      <c r="H1802" s="57"/>
      <c r="I1802" s="57"/>
      <c r="J1802" s="57"/>
      <c r="K1802" s="57"/>
      <c r="L1802" s="57"/>
      <c r="M1802" s="57"/>
      <c r="N1802" s="57"/>
      <c r="O1802" s="57"/>
    </row>
    <row r="1803" spans="1:15" x14ac:dyDescent="0.3">
      <c r="A1803" s="56"/>
      <c r="B1803" s="140"/>
      <c r="C1803" s="140"/>
      <c r="D1803" s="140"/>
      <c r="E1803" s="57"/>
      <c r="F1803" s="57"/>
      <c r="G1803" s="57"/>
      <c r="H1803" s="57"/>
      <c r="I1803" s="57"/>
      <c r="J1803" s="57"/>
      <c r="K1803" s="57"/>
      <c r="L1803" s="57"/>
      <c r="M1803" s="57"/>
      <c r="N1803" s="57"/>
      <c r="O1803" s="57"/>
    </row>
    <row r="1804" spans="1:15" x14ac:dyDescent="0.3">
      <c r="A1804" s="56"/>
      <c r="B1804" s="140"/>
      <c r="C1804" s="140"/>
      <c r="D1804" s="140"/>
      <c r="E1804" s="57"/>
      <c r="F1804" s="57"/>
      <c r="G1804" s="57"/>
      <c r="H1804" s="57"/>
      <c r="I1804" s="57"/>
      <c r="J1804" s="57"/>
      <c r="K1804" s="57"/>
      <c r="L1804" s="57"/>
      <c r="M1804" s="57"/>
      <c r="N1804" s="57"/>
      <c r="O1804" s="57"/>
    </row>
    <row r="1805" spans="1:15" x14ac:dyDescent="0.3">
      <c r="A1805" s="56"/>
      <c r="B1805" s="140"/>
      <c r="C1805" s="140"/>
      <c r="D1805" s="140"/>
      <c r="E1805" s="57"/>
      <c r="F1805" s="57"/>
      <c r="G1805" s="57"/>
      <c r="H1805" s="57"/>
      <c r="I1805" s="57"/>
      <c r="J1805" s="57"/>
      <c r="K1805" s="57"/>
      <c r="L1805" s="57"/>
      <c r="M1805" s="57"/>
      <c r="N1805" s="57"/>
      <c r="O1805" s="57"/>
    </row>
    <row r="1806" spans="1:15" x14ac:dyDescent="0.3">
      <c r="A1806" s="56"/>
      <c r="B1806" s="140"/>
      <c r="C1806" s="140"/>
      <c r="D1806" s="140"/>
      <c r="E1806" s="57"/>
      <c r="F1806" s="57"/>
      <c r="G1806" s="57"/>
      <c r="H1806" s="57"/>
      <c r="I1806" s="57"/>
      <c r="J1806" s="57"/>
      <c r="K1806" s="57"/>
      <c r="L1806" s="57"/>
      <c r="M1806" s="57"/>
      <c r="N1806" s="57"/>
      <c r="O1806" s="57"/>
    </row>
    <row r="1807" spans="1:15" x14ac:dyDescent="0.3">
      <c r="A1807" s="56"/>
      <c r="B1807" s="140"/>
      <c r="C1807" s="140"/>
      <c r="D1807" s="140"/>
      <c r="E1807" s="57"/>
      <c r="F1807" s="57"/>
      <c r="G1807" s="57"/>
      <c r="H1807" s="57"/>
      <c r="I1807" s="57"/>
      <c r="J1807" s="57"/>
      <c r="K1807" s="57"/>
      <c r="L1807" s="57"/>
      <c r="M1807" s="57"/>
      <c r="N1807" s="57"/>
      <c r="O1807" s="57"/>
    </row>
    <row r="1808" spans="1:15" x14ac:dyDescent="0.3">
      <c r="A1808" s="56"/>
      <c r="B1808" s="140"/>
      <c r="C1808" s="140"/>
      <c r="D1808" s="140"/>
      <c r="E1808" s="57"/>
      <c r="F1808" s="57"/>
      <c r="G1808" s="57"/>
      <c r="H1808" s="57"/>
      <c r="I1808" s="57"/>
      <c r="J1808" s="57"/>
      <c r="K1808" s="57"/>
      <c r="L1808" s="57"/>
      <c r="M1808" s="57"/>
      <c r="N1808" s="57"/>
      <c r="O1808" s="57"/>
    </row>
    <row r="1809" spans="1:15" x14ac:dyDescent="0.3">
      <c r="A1809" s="56"/>
      <c r="B1809" s="140"/>
      <c r="C1809" s="140"/>
      <c r="D1809" s="140"/>
      <c r="E1809" s="57"/>
      <c r="F1809" s="57"/>
      <c r="G1809" s="57"/>
      <c r="H1809" s="57"/>
      <c r="I1809" s="57"/>
      <c r="J1809" s="57"/>
      <c r="K1809" s="57"/>
      <c r="L1809" s="57"/>
      <c r="M1809" s="57"/>
      <c r="N1809" s="57"/>
      <c r="O1809" s="57"/>
    </row>
    <row r="1810" spans="1:15" x14ac:dyDescent="0.3">
      <c r="A1810" s="56"/>
      <c r="B1810" s="140"/>
      <c r="C1810" s="140"/>
      <c r="D1810" s="140"/>
      <c r="E1810" s="57"/>
      <c r="F1810" s="57"/>
      <c r="G1810" s="57"/>
      <c r="H1810" s="57"/>
      <c r="I1810" s="57"/>
      <c r="J1810" s="57"/>
      <c r="K1810" s="57"/>
      <c r="L1810" s="57"/>
      <c r="M1810" s="57"/>
      <c r="N1810" s="57"/>
      <c r="O1810" s="57"/>
    </row>
    <row r="1811" spans="1:15" x14ac:dyDescent="0.3">
      <c r="A1811" s="56"/>
      <c r="B1811" s="140"/>
      <c r="C1811" s="140"/>
      <c r="D1811" s="140"/>
      <c r="E1811" s="57"/>
      <c r="F1811" s="57"/>
      <c r="G1811" s="57"/>
      <c r="H1811" s="57"/>
      <c r="I1811" s="57"/>
      <c r="J1811" s="57"/>
      <c r="K1811" s="57"/>
      <c r="L1811" s="57"/>
      <c r="M1811" s="57"/>
      <c r="N1811" s="57"/>
      <c r="O1811" s="57"/>
    </row>
    <row r="1812" spans="1:15" x14ac:dyDescent="0.3">
      <c r="A1812" s="56"/>
      <c r="B1812" s="140"/>
      <c r="C1812" s="140"/>
      <c r="D1812" s="140"/>
      <c r="E1812" s="57"/>
      <c r="F1812" s="57"/>
      <c r="G1812" s="57"/>
      <c r="H1812" s="57"/>
      <c r="I1812" s="57"/>
      <c r="J1812" s="57"/>
      <c r="K1812" s="57"/>
      <c r="L1812" s="57"/>
      <c r="M1812" s="57"/>
      <c r="N1812" s="57"/>
      <c r="O1812" s="57"/>
    </row>
    <row r="1813" spans="1:15" x14ac:dyDescent="0.3">
      <c r="A1813" s="56"/>
      <c r="B1813" s="140"/>
      <c r="C1813" s="140"/>
      <c r="D1813" s="140"/>
      <c r="E1813" s="57"/>
      <c r="F1813" s="57"/>
      <c r="G1813" s="57"/>
      <c r="H1813" s="57"/>
      <c r="I1813" s="57"/>
      <c r="J1813" s="57"/>
      <c r="K1813" s="57"/>
      <c r="L1813" s="57"/>
      <c r="M1813" s="57"/>
      <c r="N1813" s="57"/>
      <c r="O1813" s="57"/>
    </row>
    <row r="1814" spans="1:15" x14ac:dyDescent="0.3">
      <c r="A1814" s="56"/>
      <c r="B1814" s="140"/>
      <c r="C1814" s="140"/>
      <c r="D1814" s="140"/>
      <c r="E1814" s="57"/>
      <c r="F1814" s="57"/>
      <c r="G1814" s="57"/>
      <c r="H1814" s="57"/>
      <c r="I1814" s="57"/>
      <c r="J1814" s="57"/>
      <c r="K1814" s="57"/>
      <c r="L1814" s="57"/>
      <c r="M1814" s="57"/>
      <c r="N1814" s="57"/>
      <c r="O1814" s="57"/>
    </row>
    <row r="1815" spans="1:15" x14ac:dyDescent="0.3">
      <c r="A1815" s="56"/>
      <c r="B1815" s="140"/>
      <c r="C1815" s="140"/>
      <c r="D1815" s="140"/>
      <c r="E1815" s="57"/>
      <c r="F1815" s="57"/>
      <c r="G1815" s="57"/>
      <c r="H1815" s="57"/>
      <c r="I1815" s="57"/>
      <c r="J1815" s="57"/>
      <c r="K1815" s="57"/>
      <c r="L1815" s="57"/>
      <c r="M1815" s="57"/>
      <c r="N1815" s="57"/>
      <c r="O1815" s="57"/>
    </row>
    <row r="1816" spans="1:15" x14ac:dyDescent="0.3">
      <c r="A1816" s="56"/>
      <c r="B1816" s="140"/>
      <c r="C1816" s="140"/>
      <c r="D1816" s="140"/>
      <c r="E1816" s="57"/>
      <c r="F1816" s="57"/>
      <c r="G1816" s="57"/>
      <c r="H1816" s="57"/>
      <c r="I1816" s="57"/>
      <c r="J1816" s="57"/>
      <c r="K1816" s="57"/>
      <c r="L1816" s="57"/>
      <c r="M1816" s="57"/>
      <c r="N1816" s="57"/>
      <c r="O1816" s="57"/>
    </row>
    <row r="1817" spans="1:15" x14ac:dyDescent="0.3">
      <c r="A1817" s="56"/>
      <c r="B1817" s="140"/>
      <c r="C1817" s="140"/>
      <c r="D1817" s="140"/>
      <c r="E1817" s="57"/>
      <c r="F1817" s="57"/>
      <c r="G1817" s="57"/>
      <c r="H1817" s="57"/>
      <c r="I1817" s="57"/>
      <c r="J1817" s="57"/>
      <c r="K1817" s="57"/>
      <c r="L1817" s="57"/>
      <c r="M1817" s="57"/>
      <c r="N1817" s="57"/>
      <c r="O1817" s="57"/>
    </row>
    <row r="1818" spans="1:15" x14ac:dyDescent="0.3">
      <c r="A1818" s="56"/>
      <c r="B1818" s="140"/>
      <c r="C1818" s="140"/>
      <c r="D1818" s="140"/>
      <c r="E1818" s="57"/>
      <c r="F1818" s="57"/>
      <c r="G1818" s="57"/>
      <c r="H1818" s="57"/>
      <c r="I1818" s="57"/>
      <c r="J1818" s="57"/>
      <c r="K1818" s="57"/>
      <c r="L1818" s="57"/>
      <c r="M1818" s="57"/>
      <c r="N1818" s="57"/>
      <c r="O1818" s="57"/>
    </row>
    <row r="1819" spans="1:15" x14ac:dyDescent="0.3">
      <c r="A1819" s="56"/>
      <c r="B1819" s="140"/>
      <c r="C1819" s="140"/>
      <c r="D1819" s="140"/>
      <c r="E1819" s="57"/>
      <c r="F1819" s="57"/>
      <c r="G1819" s="57"/>
      <c r="H1819" s="57"/>
      <c r="I1819" s="57"/>
      <c r="J1819" s="57"/>
      <c r="K1819" s="57"/>
      <c r="L1819" s="57"/>
      <c r="M1819" s="57"/>
      <c r="N1819" s="57"/>
      <c r="O1819" s="57"/>
    </row>
    <row r="1820" spans="1:15" x14ac:dyDescent="0.3">
      <c r="A1820" s="56"/>
      <c r="B1820" s="140"/>
      <c r="C1820" s="140"/>
      <c r="D1820" s="140"/>
      <c r="E1820" s="57"/>
      <c r="F1820" s="57"/>
      <c r="G1820" s="57"/>
      <c r="H1820" s="57"/>
      <c r="I1820" s="57"/>
      <c r="J1820" s="57"/>
      <c r="K1820" s="57"/>
      <c r="L1820" s="57"/>
      <c r="M1820" s="57"/>
      <c r="N1820" s="57"/>
      <c r="O1820" s="57"/>
    </row>
    <row r="1821" spans="1:15" x14ac:dyDescent="0.3">
      <c r="A1821" s="56"/>
      <c r="B1821" s="140"/>
      <c r="C1821" s="140"/>
      <c r="D1821" s="140"/>
      <c r="E1821" s="57"/>
      <c r="F1821" s="57"/>
      <c r="G1821" s="57"/>
      <c r="H1821" s="57"/>
      <c r="I1821" s="57"/>
      <c r="J1821" s="57"/>
      <c r="K1821" s="57"/>
      <c r="L1821" s="57"/>
      <c r="M1821" s="57"/>
      <c r="N1821" s="57"/>
      <c r="O1821" s="57"/>
    </row>
    <row r="1822" spans="1:15" x14ac:dyDescent="0.3">
      <c r="A1822" s="56"/>
      <c r="B1822" s="140"/>
      <c r="C1822" s="140"/>
      <c r="D1822" s="140"/>
      <c r="E1822" s="57"/>
      <c r="F1822" s="57"/>
      <c r="G1822" s="57"/>
      <c r="H1822" s="57"/>
      <c r="I1822" s="57"/>
      <c r="J1822" s="57"/>
      <c r="K1822" s="57"/>
      <c r="L1822" s="57"/>
      <c r="M1822" s="57"/>
      <c r="N1822" s="57"/>
      <c r="O1822" s="57"/>
    </row>
    <row r="1823" spans="1:15" x14ac:dyDescent="0.3">
      <c r="A1823" s="56"/>
      <c r="B1823" s="140"/>
      <c r="C1823" s="140"/>
      <c r="D1823" s="140"/>
      <c r="E1823" s="57"/>
      <c r="F1823" s="57"/>
      <c r="G1823" s="57"/>
      <c r="H1823" s="57"/>
      <c r="I1823" s="57"/>
      <c r="J1823" s="57"/>
      <c r="K1823" s="57"/>
      <c r="L1823" s="57"/>
      <c r="M1823" s="57"/>
      <c r="N1823" s="57"/>
      <c r="O1823" s="57"/>
    </row>
    <row r="1824" spans="1:15" x14ac:dyDescent="0.3">
      <c r="A1824" s="56"/>
      <c r="B1824" s="140"/>
      <c r="C1824" s="140"/>
      <c r="D1824" s="140"/>
      <c r="E1824" s="57"/>
      <c r="F1824" s="57"/>
      <c r="G1824" s="57"/>
      <c r="H1824" s="57"/>
      <c r="I1824" s="57"/>
      <c r="J1824" s="57"/>
      <c r="K1824" s="57"/>
      <c r="L1824" s="57"/>
      <c r="M1824" s="57"/>
      <c r="N1824" s="57"/>
      <c r="O1824" s="57"/>
    </row>
    <row r="1825" spans="1:15" x14ac:dyDescent="0.3">
      <c r="A1825" s="56"/>
      <c r="B1825" s="140"/>
      <c r="C1825" s="140"/>
      <c r="D1825" s="140"/>
      <c r="E1825" s="57"/>
      <c r="F1825" s="57"/>
      <c r="G1825" s="57"/>
      <c r="H1825" s="57"/>
      <c r="I1825" s="57"/>
      <c r="J1825" s="57"/>
      <c r="K1825" s="57"/>
      <c r="L1825" s="57"/>
      <c r="M1825" s="57"/>
      <c r="N1825" s="57"/>
      <c r="O1825" s="57"/>
    </row>
    <row r="1826" spans="1:15" x14ac:dyDescent="0.3">
      <c r="A1826" s="56"/>
      <c r="B1826" s="140"/>
      <c r="C1826" s="140"/>
      <c r="D1826" s="140"/>
      <c r="E1826" s="57"/>
      <c r="F1826" s="57"/>
      <c r="G1826" s="57"/>
      <c r="H1826" s="57"/>
      <c r="I1826" s="57"/>
      <c r="J1826" s="57"/>
      <c r="K1826" s="57"/>
      <c r="L1826" s="57"/>
      <c r="M1826" s="57"/>
      <c r="N1826" s="57"/>
      <c r="O1826" s="57"/>
    </row>
    <row r="1827" spans="1:15" x14ac:dyDescent="0.3">
      <c r="A1827" s="56"/>
      <c r="B1827" s="140"/>
      <c r="C1827" s="140"/>
      <c r="D1827" s="140"/>
      <c r="E1827" s="57"/>
      <c r="F1827" s="57"/>
      <c r="G1827" s="57"/>
      <c r="H1827" s="57"/>
      <c r="I1827" s="57"/>
      <c r="J1827" s="57"/>
      <c r="K1827" s="57"/>
      <c r="L1827" s="57"/>
      <c r="M1827" s="57"/>
      <c r="N1827" s="57"/>
      <c r="O1827" s="57"/>
    </row>
    <row r="1828" spans="1:15" x14ac:dyDescent="0.3">
      <c r="A1828" s="56"/>
      <c r="B1828" s="140"/>
      <c r="C1828" s="140"/>
      <c r="D1828" s="140"/>
      <c r="E1828" s="57"/>
      <c r="F1828" s="57"/>
      <c r="G1828" s="57"/>
      <c r="H1828" s="57"/>
      <c r="I1828" s="57"/>
      <c r="J1828" s="57"/>
      <c r="K1828" s="57"/>
      <c r="L1828" s="57"/>
      <c r="M1828" s="57"/>
      <c r="N1828" s="57"/>
      <c r="O1828" s="57"/>
    </row>
    <row r="1829" spans="1:15" x14ac:dyDescent="0.3">
      <c r="A1829" s="56"/>
      <c r="B1829" s="140"/>
      <c r="C1829" s="140"/>
      <c r="D1829" s="140"/>
      <c r="E1829" s="57"/>
      <c r="F1829" s="57"/>
      <c r="G1829" s="57"/>
      <c r="H1829" s="57"/>
      <c r="I1829" s="57"/>
      <c r="J1829" s="57"/>
      <c r="K1829" s="57"/>
      <c r="L1829" s="57"/>
      <c r="M1829" s="57"/>
      <c r="N1829" s="57"/>
      <c r="O1829" s="57"/>
    </row>
    <row r="1830" spans="1:15" x14ac:dyDescent="0.3">
      <c r="A1830" s="56"/>
      <c r="B1830" s="140"/>
      <c r="C1830" s="140"/>
      <c r="D1830" s="140"/>
      <c r="E1830" s="57"/>
      <c r="F1830" s="57"/>
      <c r="G1830" s="57"/>
      <c r="H1830" s="57"/>
      <c r="I1830" s="57"/>
      <c r="J1830" s="57"/>
      <c r="K1830" s="57"/>
      <c r="L1830" s="57"/>
      <c r="M1830" s="57"/>
      <c r="N1830" s="57"/>
      <c r="O1830" s="57"/>
    </row>
    <row r="1831" spans="1:15" x14ac:dyDescent="0.3">
      <c r="A1831" s="56"/>
      <c r="B1831" s="140"/>
      <c r="C1831" s="140"/>
      <c r="D1831" s="140"/>
      <c r="E1831" s="57"/>
      <c r="F1831" s="57"/>
      <c r="G1831" s="57"/>
      <c r="H1831" s="57"/>
      <c r="I1831" s="57"/>
      <c r="J1831" s="57"/>
      <c r="K1831" s="57"/>
      <c r="L1831" s="57"/>
      <c r="M1831" s="57"/>
      <c r="N1831" s="57"/>
      <c r="O1831" s="57"/>
    </row>
    <row r="1832" spans="1:15" x14ac:dyDescent="0.3">
      <c r="A1832" s="56"/>
      <c r="B1832" s="140"/>
      <c r="C1832" s="140"/>
      <c r="D1832" s="140"/>
      <c r="E1832" s="57"/>
      <c r="F1832" s="57"/>
      <c r="G1832" s="57"/>
      <c r="H1832" s="57"/>
      <c r="I1832" s="57"/>
      <c r="J1832" s="57"/>
      <c r="K1832" s="57"/>
      <c r="L1832" s="57"/>
      <c r="M1832" s="57"/>
      <c r="N1832" s="57"/>
      <c r="O1832" s="57"/>
    </row>
    <row r="1833" spans="1:15" x14ac:dyDescent="0.3">
      <c r="A1833" s="56"/>
      <c r="B1833" s="140"/>
      <c r="C1833" s="140"/>
      <c r="D1833" s="140"/>
      <c r="E1833" s="57"/>
      <c r="F1833" s="57"/>
      <c r="G1833" s="57"/>
      <c r="H1833" s="57"/>
      <c r="I1833" s="57"/>
      <c r="J1833" s="57"/>
      <c r="K1833" s="57"/>
      <c r="L1833" s="57"/>
      <c r="M1833" s="57"/>
      <c r="N1833" s="57"/>
      <c r="O1833" s="57"/>
    </row>
    <row r="1834" spans="1:15" x14ac:dyDescent="0.3">
      <c r="A1834" s="56"/>
      <c r="B1834" s="140"/>
      <c r="C1834" s="140"/>
      <c r="D1834" s="140"/>
      <c r="E1834" s="57"/>
      <c r="F1834" s="57"/>
      <c r="G1834" s="57"/>
      <c r="H1834" s="57"/>
      <c r="I1834" s="57"/>
      <c r="J1834" s="57"/>
      <c r="K1834" s="57"/>
      <c r="L1834" s="57"/>
      <c r="M1834" s="57"/>
      <c r="N1834" s="57"/>
      <c r="O1834" s="57"/>
    </row>
    <row r="1835" spans="1:15" x14ac:dyDescent="0.3">
      <c r="A1835" s="56"/>
      <c r="B1835" s="140"/>
      <c r="C1835" s="140"/>
      <c r="D1835" s="140"/>
      <c r="E1835" s="57"/>
      <c r="F1835" s="57"/>
      <c r="G1835" s="57"/>
      <c r="H1835" s="57"/>
      <c r="I1835" s="57"/>
      <c r="J1835" s="57"/>
      <c r="K1835" s="57"/>
      <c r="L1835" s="57"/>
      <c r="M1835" s="57"/>
      <c r="N1835" s="57"/>
      <c r="O1835" s="57"/>
    </row>
    <row r="1836" spans="1:15" x14ac:dyDescent="0.3">
      <c r="A1836" s="56"/>
      <c r="B1836" s="140"/>
      <c r="C1836" s="140"/>
      <c r="D1836" s="140"/>
      <c r="E1836" s="57"/>
      <c r="F1836" s="57"/>
      <c r="G1836" s="57"/>
      <c r="H1836" s="57"/>
      <c r="I1836" s="57"/>
      <c r="J1836" s="57"/>
      <c r="K1836" s="57"/>
      <c r="L1836" s="57"/>
      <c r="M1836" s="57"/>
      <c r="N1836" s="57"/>
      <c r="O1836" s="57"/>
    </row>
    <row r="1837" spans="1:15" x14ac:dyDescent="0.3">
      <c r="A1837" s="56"/>
      <c r="B1837" s="140"/>
      <c r="C1837" s="140"/>
      <c r="D1837" s="140"/>
      <c r="E1837" s="57"/>
      <c r="F1837" s="57"/>
      <c r="G1837" s="57"/>
      <c r="H1837" s="57"/>
      <c r="I1837" s="57"/>
      <c r="J1837" s="57"/>
      <c r="K1837" s="57"/>
      <c r="L1837" s="57"/>
      <c r="M1837" s="57"/>
      <c r="N1837" s="57"/>
      <c r="O1837" s="57"/>
    </row>
    <row r="1838" spans="1:15" x14ac:dyDescent="0.3">
      <c r="A1838" s="56"/>
      <c r="B1838" s="140"/>
      <c r="C1838" s="140"/>
      <c r="D1838" s="140"/>
      <c r="E1838" s="57"/>
      <c r="F1838" s="57"/>
      <c r="G1838" s="57"/>
      <c r="H1838" s="57"/>
      <c r="I1838" s="57"/>
      <c r="J1838" s="57"/>
      <c r="K1838" s="57"/>
      <c r="L1838" s="57"/>
      <c r="M1838" s="57"/>
      <c r="N1838" s="57"/>
      <c r="O1838" s="57"/>
    </row>
    <row r="1839" spans="1:15" x14ac:dyDescent="0.3">
      <c r="A1839" s="56"/>
      <c r="B1839" s="140"/>
      <c r="C1839" s="140"/>
      <c r="D1839" s="140"/>
      <c r="E1839" s="57"/>
      <c r="F1839" s="57"/>
      <c r="G1839" s="57"/>
      <c r="H1839" s="57"/>
      <c r="I1839" s="57"/>
      <c r="J1839" s="57"/>
      <c r="K1839" s="57"/>
      <c r="L1839" s="57"/>
      <c r="M1839" s="57"/>
      <c r="N1839" s="57"/>
      <c r="O1839" s="57"/>
    </row>
    <row r="1840" spans="1:15" x14ac:dyDescent="0.3">
      <c r="A1840" s="56"/>
      <c r="B1840" s="140"/>
      <c r="C1840" s="140"/>
      <c r="D1840" s="140"/>
      <c r="E1840" s="57"/>
      <c r="F1840" s="57"/>
      <c r="G1840" s="57"/>
      <c r="H1840" s="57"/>
      <c r="I1840" s="57"/>
      <c r="J1840" s="57"/>
      <c r="K1840" s="57"/>
      <c r="L1840" s="57"/>
      <c r="M1840" s="57"/>
      <c r="N1840" s="57"/>
      <c r="O1840" s="57"/>
    </row>
    <row r="1841" spans="1:15" x14ac:dyDescent="0.3">
      <c r="A1841" s="56"/>
      <c r="B1841" s="140"/>
      <c r="C1841" s="140"/>
      <c r="D1841" s="140"/>
      <c r="E1841" s="57"/>
      <c r="F1841" s="57"/>
      <c r="G1841" s="57"/>
      <c r="H1841" s="57"/>
      <c r="I1841" s="57"/>
      <c r="J1841" s="57"/>
      <c r="K1841" s="57"/>
      <c r="L1841" s="57"/>
      <c r="M1841" s="57"/>
      <c r="N1841" s="57"/>
      <c r="O1841" s="57"/>
    </row>
    <row r="1842" spans="1:15" x14ac:dyDescent="0.3">
      <c r="A1842" s="56"/>
      <c r="B1842" s="140"/>
      <c r="C1842" s="140"/>
      <c r="D1842" s="140"/>
      <c r="E1842" s="57"/>
      <c r="F1842" s="57"/>
      <c r="G1842" s="57"/>
      <c r="H1842" s="57"/>
      <c r="I1842" s="57"/>
      <c r="J1842" s="57"/>
      <c r="K1842" s="57"/>
      <c r="L1842" s="57"/>
      <c r="M1842" s="57"/>
      <c r="N1842" s="57"/>
      <c r="O1842" s="57"/>
    </row>
    <row r="1843" spans="1:15" x14ac:dyDescent="0.3">
      <c r="A1843" s="56"/>
      <c r="B1843" s="140"/>
      <c r="C1843" s="140"/>
      <c r="D1843" s="140"/>
      <c r="E1843" s="57"/>
      <c r="F1843" s="57"/>
      <c r="G1843" s="57"/>
      <c r="H1843" s="57"/>
      <c r="I1843" s="57"/>
      <c r="J1843" s="57"/>
      <c r="K1843" s="57"/>
      <c r="L1843" s="57"/>
      <c r="M1843" s="57"/>
      <c r="N1843" s="57"/>
      <c r="O1843" s="57"/>
    </row>
    <row r="1844" spans="1:15" x14ac:dyDescent="0.3">
      <c r="A1844" s="56"/>
      <c r="B1844" s="140"/>
      <c r="C1844" s="140"/>
      <c r="D1844" s="140"/>
      <c r="E1844" s="57"/>
      <c r="F1844" s="57"/>
      <c r="G1844" s="57"/>
      <c r="H1844" s="57"/>
      <c r="I1844" s="57"/>
      <c r="J1844" s="57"/>
      <c r="K1844" s="57"/>
      <c r="L1844" s="57"/>
      <c r="M1844" s="57"/>
      <c r="N1844" s="57"/>
      <c r="O1844" s="57"/>
    </row>
    <row r="1845" spans="1:15" x14ac:dyDescent="0.3">
      <c r="A1845" s="56"/>
      <c r="B1845" s="140"/>
      <c r="C1845" s="140"/>
      <c r="D1845" s="140"/>
      <c r="E1845" s="57"/>
      <c r="F1845" s="57"/>
      <c r="G1845" s="57"/>
      <c r="H1845" s="57"/>
      <c r="I1845" s="57"/>
      <c r="J1845" s="57"/>
      <c r="K1845" s="57"/>
      <c r="L1845" s="57"/>
      <c r="M1845" s="57"/>
      <c r="N1845" s="57"/>
      <c r="O1845" s="57"/>
    </row>
    <row r="1846" spans="1:15" x14ac:dyDescent="0.3">
      <c r="A1846" s="56"/>
      <c r="B1846" s="140"/>
      <c r="C1846" s="140"/>
      <c r="D1846" s="140"/>
      <c r="E1846" s="57"/>
      <c r="F1846" s="57"/>
      <c r="G1846" s="57"/>
      <c r="H1846" s="57"/>
      <c r="I1846" s="57"/>
      <c r="J1846" s="57"/>
      <c r="K1846" s="57"/>
      <c r="L1846" s="57"/>
      <c r="M1846" s="57"/>
      <c r="N1846" s="57"/>
      <c r="O1846" s="57"/>
    </row>
    <row r="1847" spans="1:15" x14ac:dyDescent="0.3">
      <c r="A1847" s="56"/>
      <c r="B1847" s="140"/>
      <c r="C1847" s="140"/>
      <c r="D1847" s="140"/>
      <c r="E1847" s="57"/>
      <c r="F1847" s="57"/>
      <c r="G1847" s="57"/>
      <c r="H1847" s="57"/>
      <c r="I1847" s="57"/>
      <c r="J1847" s="57"/>
      <c r="K1847" s="57"/>
      <c r="L1847" s="57"/>
      <c r="M1847" s="57"/>
      <c r="N1847" s="57"/>
      <c r="O1847" s="57"/>
    </row>
    <row r="1848" spans="1:15" x14ac:dyDescent="0.3">
      <c r="A1848" s="56"/>
      <c r="B1848" s="140"/>
      <c r="C1848" s="140"/>
      <c r="D1848" s="140"/>
      <c r="E1848" s="57"/>
      <c r="F1848" s="57"/>
      <c r="G1848" s="57"/>
      <c r="H1848" s="57"/>
      <c r="I1848" s="57"/>
      <c r="J1848" s="57"/>
      <c r="K1848" s="57"/>
      <c r="L1848" s="57"/>
      <c r="M1848" s="57"/>
      <c r="N1848" s="57"/>
      <c r="O1848" s="57"/>
    </row>
    <row r="1849" spans="1:15" x14ac:dyDescent="0.3">
      <c r="A1849" s="56"/>
      <c r="B1849" s="140"/>
      <c r="C1849" s="140"/>
      <c r="D1849" s="140"/>
      <c r="E1849" s="57"/>
      <c r="F1849" s="57"/>
      <c r="G1849" s="57"/>
      <c r="H1849" s="57"/>
      <c r="I1849" s="57"/>
      <c r="J1849" s="57"/>
      <c r="K1849" s="57"/>
      <c r="L1849" s="57"/>
      <c r="M1849" s="57"/>
      <c r="N1849" s="57"/>
      <c r="O1849" s="57"/>
    </row>
    <row r="1850" spans="1:15" x14ac:dyDescent="0.3">
      <c r="A1850" s="56"/>
      <c r="B1850" s="140"/>
      <c r="C1850" s="140"/>
      <c r="D1850" s="140"/>
      <c r="E1850" s="57"/>
      <c r="F1850" s="57"/>
      <c r="G1850" s="57"/>
      <c r="H1850" s="57"/>
      <c r="I1850" s="57"/>
      <c r="J1850" s="57"/>
      <c r="K1850" s="57"/>
      <c r="L1850" s="57"/>
      <c r="M1850" s="57"/>
      <c r="N1850" s="57"/>
      <c r="O1850" s="57"/>
    </row>
    <row r="1851" spans="1:15" x14ac:dyDescent="0.3">
      <c r="A1851" s="56"/>
      <c r="B1851" s="140"/>
      <c r="C1851" s="140"/>
      <c r="D1851" s="140"/>
      <c r="E1851" s="57"/>
      <c r="F1851" s="57"/>
      <c r="G1851" s="57"/>
      <c r="H1851" s="57"/>
      <c r="I1851" s="57"/>
      <c r="J1851" s="57"/>
      <c r="K1851" s="57"/>
      <c r="L1851" s="57"/>
      <c r="M1851" s="57"/>
      <c r="N1851" s="57"/>
      <c r="O1851" s="57"/>
    </row>
    <row r="1852" spans="1:15" x14ac:dyDescent="0.3">
      <c r="A1852" s="56"/>
      <c r="B1852" s="140"/>
      <c r="C1852" s="140"/>
      <c r="D1852" s="140"/>
      <c r="E1852" s="57"/>
      <c r="F1852" s="57"/>
      <c r="G1852" s="57"/>
      <c r="H1852" s="57"/>
      <c r="I1852" s="57"/>
      <c r="J1852" s="57"/>
      <c r="K1852" s="57"/>
      <c r="L1852" s="57"/>
      <c r="M1852" s="57"/>
      <c r="N1852" s="57"/>
      <c r="O1852" s="57"/>
    </row>
    <row r="1853" spans="1:15" x14ac:dyDescent="0.3">
      <c r="A1853" s="56"/>
      <c r="B1853" s="140"/>
      <c r="C1853" s="140"/>
      <c r="D1853" s="140"/>
      <c r="E1853" s="57"/>
      <c r="F1853" s="57"/>
      <c r="G1853" s="57"/>
      <c r="H1853" s="57"/>
      <c r="I1853" s="57"/>
      <c r="J1853" s="57"/>
      <c r="K1853" s="57"/>
      <c r="L1853" s="57"/>
      <c r="M1853" s="57"/>
      <c r="N1853" s="57"/>
      <c r="O1853" s="57"/>
    </row>
    <row r="1854" spans="1:15" x14ac:dyDescent="0.3">
      <c r="A1854" s="56"/>
      <c r="B1854" s="140"/>
      <c r="C1854" s="140"/>
      <c r="D1854" s="140"/>
      <c r="E1854" s="57"/>
      <c r="F1854" s="57"/>
      <c r="G1854" s="57"/>
      <c r="H1854" s="57"/>
      <c r="I1854" s="57"/>
      <c r="J1854" s="57"/>
      <c r="K1854" s="57"/>
      <c r="L1854" s="57"/>
      <c r="M1854" s="57"/>
      <c r="N1854" s="57"/>
      <c r="O1854" s="57"/>
    </row>
    <row r="1855" spans="1:15" x14ac:dyDescent="0.3">
      <c r="A1855" s="56"/>
      <c r="B1855" s="140"/>
      <c r="C1855" s="140"/>
      <c r="D1855" s="140"/>
      <c r="E1855" s="57"/>
      <c r="F1855" s="57"/>
      <c r="G1855" s="57"/>
      <c r="H1855" s="57"/>
      <c r="I1855" s="57"/>
      <c r="J1855" s="57"/>
      <c r="K1855" s="57"/>
      <c r="L1855" s="57"/>
      <c r="M1855" s="57"/>
      <c r="N1855" s="57"/>
      <c r="O1855" s="57"/>
    </row>
    <row r="1856" spans="1:15" x14ac:dyDescent="0.3">
      <c r="A1856" s="56"/>
      <c r="B1856" s="140"/>
      <c r="C1856" s="140"/>
      <c r="D1856" s="140"/>
      <c r="E1856" s="57"/>
      <c r="F1856" s="57"/>
      <c r="G1856" s="57"/>
      <c r="H1856" s="57"/>
      <c r="I1856" s="57"/>
      <c r="J1856" s="57"/>
      <c r="K1856" s="57"/>
      <c r="L1856" s="57"/>
      <c r="M1856" s="57"/>
      <c r="N1856" s="57"/>
      <c r="O1856" s="57"/>
    </row>
    <row r="1857" spans="1:15" x14ac:dyDescent="0.3">
      <c r="A1857" s="56"/>
      <c r="B1857" s="140"/>
      <c r="C1857" s="140"/>
      <c r="D1857" s="140"/>
      <c r="E1857" s="57"/>
      <c r="F1857" s="57"/>
      <c r="G1857" s="57"/>
      <c r="H1857" s="57"/>
      <c r="I1857" s="57"/>
      <c r="J1857" s="57"/>
      <c r="K1857" s="57"/>
      <c r="L1857" s="57"/>
      <c r="M1857" s="57"/>
      <c r="N1857" s="57"/>
      <c r="O1857" s="57"/>
    </row>
    <row r="1858" spans="1:15" x14ac:dyDescent="0.3">
      <c r="A1858" s="56"/>
      <c r="B1858" s="140"/>
      <c r="C1858" s="140"/>
      <c r="D1858" s="140"/>
      <c r="E1858" s="57"/>
      <c r="F1858" s="57"/>
      <c r="G1858" s="57"/>
      <c r="H1858" s="57"/>
      <c r="I1858" s="57"/>
      <c r="J1858" s="57"/>
      <c r="K1858" s="57"/>
      <c r="L1858" s="57"/>
      <c r="M1858" s="57"/>
      <c r="N1858" s="57"/>
      <c r="O1858" s="57"/>
    </row>
    <row r="1859" spans="1:15" x14ac:dyDescent="0.3">
      <c r="A1859" s="56"/>
      <c r="B1859" s="140"/>
      <c r="C1859" s="140"/>
      <c r="D1859" s="140"/>
      <c r="E1859" s="57"/>
      <c r="F1859" s="57"/>
      <c r="G1859" s="57"/>
      <c r="H1859" s="57"/>
      <c r="I1859" s="57"/>
      <c r="J1859" s="57"/>
      <c r="K1859" s="57"/>
      <c r="L1859" s="57"/>
      <c r="M1859" s="57"/>
      <c r="N1859" s="57"/>
      <c r="O1859" s="57"/>
    </row>
    <row r="1860" spans="1:15" x14ac:dyDescent="0.3">
      <c r="A1860" s="56"/>
      <c r="B1860" s="140"/>
      <c r="C1860" s="140"/>
      <c r="D1860" s="140"/>
      <c r="E1860" s="57"/>
      <c r="F1860" s="57"/>
      <c r="G1860" s="57"/>
      <c r="H1860" s="57"/>
      <c r="I1860" s="57"/>
      <c r="J1860" s="57"/>
      <c r="K1860" s="57"/>
      <c r="L1860" s="57"/>
      <c r="M1860" s="57"/>
      <c r="N1860" s="57"/>
      <c r="O1860" s="57"/>
    </row>
    <row r="1861" spans="1:15" x14ac:dyDescent="0.3">
      <c r="A1861" s="56"/>
      <c r="B1861" s="140"/>
      <c r="C1861" s="140"/>
      <c r="D1861" s="140"/>
      <c r="E1861" s="57"/>
      <c r="F1861" s="57"/>
      <c r="G1861" s="57"/>
      <c r="H1861" s="57"/>
      <c r="I1861" s="57"/>
      <c r="J1861" s="57"/>
      <c r="K1861" s="57"/>
      <c r="L1861" s="57"/>
      <c r="M1861" s="57"/>
      <c r="N1861" s="57"/>
      <c r="O1861" s="57"/>
    </row>
    <row r="1862" spans="1:15" x14ac:dyDescent="0.3">
      <c r="A1862" s="56"/>
      <c r="B1862" s="140"/>
      <c r="C1862" s="140"/>
      <c r="D1862" s="140"/>
      <c r="E1862" s="57"/>
      <c r="F1862" s="57"/>
      <c r="G1862" s="57"/>
      <c r="H1862" s="57"/>
      <c r="I1862" s="57"/>
      <c r="J1862" s="57"/>
      <c r="K1862" s="57"/>
      <c r="L1862" s="57"/>
      <c r="M1862" s="57"/>
      <c r="N1862" s="57"/>
      <c r="O1862" s="57"/>
    </row>
    <row r="1863" spans="1:15" x14ac:dyDescent="0.3">
      <c r="A1863" s="56"/>
      <c r="B1863" s="140"/>
      <c r="C1863" s="140"/>
      <c r="D1863" s="140"/>
      <c r="E1863" s="57"/>
      <c r="F1863" s="57"/>
      <c r="G1863" s="57"/>
      <c r="H1863" s="57"/>
      <c r="I1863" s="57"/>
      <c r="J1863" s="57"/>
      <c r="K1863" s="57"/>
      <c r="L1863" s="57"/>
      <c r="M1863" s="57"/>
      <c r="N1863" s="57"/>
      <c r="O1863" s="57"/>
    </row>
    <row r="1864" spans="1:15" x14ac:dyDescent="0.3">
      <c r="A1864" s="56"/>
      <c r="B1864" s="140"/>
      <c r="C1864" s="140"/>
      <c r="D1864" s="140"/>
      <c r="E1864" s="57"/>
      <c r="F1864" s="57"/>
      <c r="G1864" s="57"/>
      <c r="H1864" s="57"/>
      <c r="I1864" s="57"/>
      <c r="J1864" s="57"/>
      <c r="K1864" s="57"/>
      <c r="L1864" s="57"/>
      <c r="M1864" s="57"/>
      <c r="N1864" s="57"/>
      <c r="O1864" s="57"/>
    </row>
    <row r="1865" spans="1:15" x14ac:dyDescent="0.3">
      <c r="A1865" s="56"/>
      <c r="B1865" s="140"/>
      <c r="C1865" s="140"/>
      <c r="D1865" s="140"/>
      <c r="E1865" s="57"/>
      <c r="F1865" s="57"/>
      <c r="G1865" s="57"/>
      <c r="H1865" s="57"/>
      <c r="I1865" s="57"/>
      <c r="J1865" s="57"/>
      <c r="K1865" s="57"/>
      <c r="L1865" s="57"/>
      <c r="M1865" s="57"/>
      <c r="N1865" s="57"/>
      <c r="O1865" s="57"/>
    </row>
    <row r="1866" spans="1:15" x14ac:dyDescent="0.3">
      <c r="A1866" s="56"/>
      <c r="B1866" s="140"/>
      <c r="C1866" s="140"/>
      <c r="D1866" s="140"/>
      <c r="E1866" s="57"/>
      <c r="F1866" s="57"/>
      <c r="G1866" s="57"/>
      <c r="H1866" s="57"/>
      <c r="I1866" s="57"/>
      <c r="J1866" s="57"/>
      <c r="K1866" s="57"/>
      <c r="L1866" s="57"/>
      <c r="M1866" s="57"/>
      <c r="N1866" s="57"/>
      <c r="O1866" s="57"/>
    </row>
    <row r="1867" spans="1:15" x14ac:dyDescent="0.3">
      <c r="A1867" s="56"/>
      <c r="B1867" s="140"/>
      <c r="C1867" s="140"/>
      <c r="D1867" s="140"/>
      <c r="E1867" s="57"/>
      <c r="F1867" s="57"/>
      <c r="G1867" s="57"/>
      <c r="H1867" s="57"/>
      <c r="I1867" s="57"/>
      <c r="J1867" s="57"/>
      <c r="K1867" s="57"/>
      <c r="L1867" s="57"/>
      <c r="M1867" s="57"/>
      <c r="N1867" s="57"/>
      <c r="O1867" s="57"/>
    </row>
    <row r="1868" spans="1:15" x14ac:dyDescent="0.3">
      <c r="A1868" s="56"/>
      <c r="B1868" s="140"/>
      <c r="C1868" s="140"/>
      <c r="D1868" s="140"/>
      <c r="E1868" s="57"/>
      <c r="F1868" s="57"/>
      <c r="G1868" s="57"/>
      <c r="H1868" s="57"/>
      <c r="I1868" s="57"/>
      <c r="J1868" s="57"/>
      <c r="K1868" s="57"/>
      <c r="L1868" s="57"/>
      <c r="M1868" s="57"/>
      <c r="N1868" s="57"/>
      <c r="O1868" s="57"/>
    </row>
    <row r="1869" spans="1:15" x14ac:dyDescent="0.3">
      <c r="A1869" s="56"/>
      <c r="B1869" s="140"/>
      <c r="C1869" s="140"/>
      <c r="D1869" s="140"/>
      <c r="E1869" s="57"/>
      <c r="F1869" s="57"/>
      <c r="G1869" s="57"/>
      <c r="H1869" s="57"/>
      <c r="I1869" s="57"/>
      <c r="J1869" s="57"/>
      <c r="K1869" s="57"/>
      <c r="L1869" s="57"/>
      <c r="M1869" s="57"/>
      <c r="N1869" s="57"/>
      <c r="O1869" s="57"/>
    </row>
    <row r="1870" spans="1:15" x14ac:dyDescent="0.3">
      <c r="A1870" s="56"/>
      <c r="B1870" s="140"/>
      <c r="C1870" s="140"/>
      <c r="D1870" s="140"/>
      <c r="E1870" s="57"/>
      <c r="F1870" s="57"/>
      <c r="G1870" s="57"/>
      <c r="H1870" s="57"/>
      <c r="I1870" s="57"/>
      <c r="J1870" s="57"/>
      <c r="K1870" s="57"/>
      <c r="L1870" s="57"/>
      <c r="M1870" s="57"/>
      <c r="N1870" s="57"/>
      <c r="O1870" s="57"/>
    </row>
    <row r="1871" spans="1:15" x14ac:dyDescent="0.3">
      <c r="A1871" s="56"/>
      <c r="B1871" s="140"/>
      <c r="C1871" s="140"/>
      <c r="D1871" s="140"/>
      <c r="E1871" s="57"/>
      <c r="F1871" s="57"/>
      <c r="G1871" s="57"/>
      <c r="H1871" s="57"/>
      <c r="I1871" s="57"/>
      <c r="J1871" s="57"/>
      <c r="K1871" s="57"/>
      <c r="L1871" s="57"/>
      <c r="M1871" s="57"/>
      <c r="N1871" s="57"/>
      <c r="O1871" s="57"/>
    </row>
    <row r="1872" spans="1:15" x14ac:dyDescent="0.3">
      <c r="A1872" s="56"/>
      <c r="B1872" s="140"/>
      <c r="C1872" s="140"/>
      <c r="D1872" s="140"/>
      <c r="E1872" s="57"/>
      <c r="F1872" s="57"/>
      <c r="G1872" s="57"/>
      <c r="H1872" s="57"/>
      <c r="I1872" s="57"/>
      <c r="J1872" s="57"/>
      <c r="K1872" s="57"/>
      <c r="L1872" s="57"/>
      <c r="M1872" s="57"/>
      <c r="N1872" s="57"/>
      <c r="O1872" s="57"/>
    </row>
    <row r="1873" spans="1:15" x14ac:dyDescent="0.3">
      <c r="A1873" s="56"/>
      <c r="B1873" s="140"/>
      <c r="C1873" s="140"/>
      <c r="D1873" s="140"/>
      <c r="E1873" s="57"/>
      <c r="F1873" s="57"/>
      <c r="G1873" s="57"/>
      <c r="H1873" s="57"/>
      <c r="I1873" s="57"/>
      <c r="J1873" s="57"/>
      <c r="K1873" s="57"/>
      <c r="L1873" s="57"/>
      <c r="M1873" s="57"/>
      <c r="N1873" s="57"/>
      <c r="O1873" s="57"/>
    </row>
    <row r="1874" spans="1:15" x14ac:dyDescent="0.3">
      <c r="A1874" s="56"/>
      <c r="B1874" s="140"/>
      <c r="C1874" s="140"/>
      <c r="D1874" s="140"/>
      <c r="E1874" s="57"/>
      <c r="F1874" s="57"/>
      <c r="G1874" s="57"/>
      <c r="H1874" s="57"/>
      <c r="I1874" s="57"/>
      <c r="J1874" s="57"/>
      <c r="K1874" s="57"/>
      <c r="L1874" s="57"/>
      <c r="M1874" s="57"/>
      <c r="N1874" s="57"/>
      <c r="O1874" s="57"/>
    </row>
    <row r="1875" spans="1:15" x14ac:dyDescent="0.3">
      <c r="A1875" s="56"/>
      <c r="B1875" s="140"/>
      <c r="C1875" s="140"/>
      <c r="D1875" s="140"/>
      <c r="E1875" s="57"/>
      <c r="F1875" s="57"/>
      <c r="G1875" s="57"/>
      <c r="H1875" s="57"/>
      <c r="I1875" s="57"/>
      <c r="J1875" s="57"/>
      <c r="K1875" s="57"/>
      <c r="L1875" s="57"/>
      <c r="M1875" s="57"/>
      <c r="N1875" s="57"/>
      <c r="O1875" s="57"/>
    </row>
    <row r="1876" spans="1:15" x14ac:dyDescent="0.3">
      <c r="A1876" s="56"/>
      <c r="B1876" s="140"/>
      <c r="C1876" s="140"/>
      <c r="D1876" s="140"/>
      <c r="E1876" s="57"/>
      <c r="F1876" s="57"/>
      <c r="G1876" s="57"/>
      <c r="H1876" s="57"/>
      <c r="I1876" s="57"/>
      <c r="J1876" s="57"/>
      <c r="K1876" s="57"/>
      <c r="L1876" s="57"/>
      <c r="M1876" s="57"/>
      <c r="N1876" s="57"/>
      <c r="O1876" s="57"/>
    </row>
    <row r="1877" spans="1:15" x14ac:dyDescent="0.3">
      <c r="A1877" s="56"/>
      <c r="B1877" s="140"/>
      <c r="C1877" s="140"/>
      <c r="D1877" s="140"/>
      <c r="E1877" s="57"/>
      <c r="F1877" s="57"/>
      <c r="G1877" s="57"/>
      <c r="H1877" s="57"/>
      <c r="I1877" s="57"/>
      <c r="J1877" s="57"/>
      <c r="K1877" s="57"/>
      <c r="L1877" s="57"/>
      <c r="M1877" s="57"/>
      <c r="N1877" s="57"/>
      <c r="O1877" s="57"/>
    </row>
    <row r="1878" spans="1:15" x14ac:dyDescent="0.3">
      <c r="A1878" s="56"/>
      <c r="B1878" s="140"/>
      <c r="C1878" s="140"/>
      <c r="D1878" s="140"/>
      <c r="E1878" s="57"/>
      <c r="F1878" s="57"/>
      <c r="G1878" s="57"/>
      <c r="H1878" s="57"/>
      <c r="I1878" s="57"/>
      <c r="J1878" s="57"/>
      <c r="K1878" s="57"/>
      <c r="L1878" s="57"/>
      <c r="M1878" s="57"/>
      <c r="N1878" s="57"/>
      <c r="O1878" s="57"/>
    </row>
    <row r="1879" spans="1:15" x14ac:dyDescent="0.3">
      <c r="A1879" s="56"/>
      <c r="B1879" s="140"/>
      <c r="C1879" s="140"/>
      <c r="D1879" s="140"/>
      <c r="E1879" s="57"/>
      <c r="F1879" s="57"/>
      <c r="G1879" s="57"/>
      <c r="H1879" s="57"/>
      <c r="I1879" s="57"/>
      <c r="J1879" s="57"/>
      <c r="K1879" s="57"/>
      <c r="L1879" s="57"/>
      <c r="M1879" s="57"/>
      <c r="N1879" s="57"/>
      <c r="O1879" s="57"/>
    </row>
    <row r="1880" spans="1:15" x14ac:dyDescent="0.3">
      <c r="A1880" s="56"/>
      <c r="B1880" s="140"/>
      <c r="C1880" s="140"/>
      <c r="D1880" s="140"/>
      <c r="E1880" s="57"/>
      <c r="F1880" s="57"/>
      <c r="G1880" s="57"/>
      <c r="H1880" s="57"/>
      <c r="I1880" s="57"/>
      <c r="J1880" s="57"/>
      <c r="K1880" s="57"/>
      <c r="L1880" s="57"/>
      <c r="M1880" s="57"/>
      <c r="N1880" s="57"/>
      <c r="O1880" s="57"/>
    </row>
    <row r="1881" spans="1:15" x14ac:dyDescent="0.3">
      <c r="A1881" s="56"/>
      <c r="B1881" s="140"/>
      <c r="C1881" s="140"/>
      <c r="D1881" s="140"/>
      <c r="E1881" s="57"/>
      <c r="F1881" s="57"/>
      <c r="G1881" s="57"/>
      <c r="H1881" s="57"/>
      <c r="I1881" s="57"/>
      <c r="J1881" s="57"/>
      <c r="K1881" s="57"/>
      <c r="L1881" s="57"/>
      <c r="M1881" s="57"/>
      <c r="N1881" s="57"/>
      <c r="O1881" s="57"/>
    </row>
    <row r="1882" spans="1:15" x14ac:dyDescent="0.3">
      <c r="A1882" s="56"/>
      <c r="B1882" s="140"/>
      <c r="C1882" s="140"/>
      <c r="D1882" s="140"/>
      <c r="E1882" s="57"/>
      <c r="F1882" s="57"/>
      <c r="G1882" s="57"/>
      <c r="H1882" s="57"/>
      <c r="I1882" s="57"/>
      <c r="J1882" s="57"/>
      <c r="K1882" s="57"/>
      <c r="L1882" s="57"/>
      <c r="M1882" s="57"/>
      <c r="N1882" s="57"/>
      <c r="O1882" s="57"/>
    </row>
    <row r="1883" spans="1:15" x14ac:dyDescent="0.3">
      <c r="A1883" s="56"/>
      <c r="B1883" s="140"/>
      <c r="C1883" s="140"/>
      <c r="D1883" s="140"/>
      <c r="E1883" s="57"/>
      <c r="F1883" s="57"/>
      <c r="G1883" s="57"/>
      <c r="H1883" s="57"/>
      <c r="I1883" s="57"/>
      <c r="J1883" s="57"/>
      <c r="K1883" s="57"/>
      <c r="L1883" s="57"/>
      <c r="M1883" s="57"/>
      <c r="N1883" s="57"/>
      <c r="O1883" s="57"/>
    </row>
    <row r="1884" spans="1:15" x14ac:dyDescent="0.3">
      <c r="A1884" s="56"/>
      <c r="B1884" s="140"/>
      <c r="C1884" s="140"/>
      <c r="D1884" s="140"/>
      <c r="E1884" s="57"/>
      <c r="F1884" s="57"/>
      <c r="G1884" s="57"/>
      <c r="H1884" s="57"/>
      <c r="I1884" s="57"/>
      <c r="J1884" s="57"/>
      <c r="K1884" s="57"/>
      <c r="L1884" s="57"/>
      <c r="M1884" s="57"/>
      <c r="N1884" s="57"/>
      <c r="O1884" s="57"/>
    </row>
    <row r="1885" spans="1:15" x14ac:dyDescent="0.3">
      <c r="A1885" s="56"/>
      <c r="B1885" s="140"/>
      <c r="C1885" s="140"/>
      <c r="D1885" s="140"/>
      <c r="E1885" s="57"/>
      <c r="F1885" s="57"/>
      <c r="G1885" s="57"/>
      <c r="H1885" s="57"/>
      <c r="I1885" s="57"/>
      <c r="J1885" s="57"/>
      <c r="K1885" s="57"/>
      <c r="L1885" s="57"/>
      <c r="M1885" s="57"/>
      <c r="N1885" s="57"/>
      <c r="O1885" s="57"/>
    </row>
    <row r="1886" spans="1:15" x14ac:dyDescent="0.3">
      <c r="A1886" s="56"/>
      <c r="B1886" s="140"/>
      <c r="C1886" s="140"/>
      <c r="D1886" s="140"/>
      <c r="E1886" s="57"/>
      <c r="F1886" s="57"/>
      <c r="G1886" s="57"/>
      <c r="H1886" s="57"/>
      <c r="I1886" s="57"/>
      <c r="J1886" s="57"/>
      <c r="K1886" s="57"/>
      <c r="L1886" s="57"/>
      <c r="M1886" s="57"/>
      <c r="N1886" s="57"/>
      <c r="O1886" s="57"/>
    </row>
    <row r="1887" spans="1:15" x14ac:dyDescent="0.3">
      <c r="A1887" s="56"/>
      <c r="B1887" s="140"/>
      <c r="C1887" s="140"/>
      <c r="D1887" s="140"/>
      <c r="E1887" s="57"/>
      <c r="F1887" s="57"/>
      <c r="G1887" s="57"/>
      <c r="H1887" s="57"/>
      <c r="I1887" s="57"/>
      <c r="J1887" s="57"/>
      <c r="K1887" s="57"/>
      <c r="L1887" s="57"/>
      <c r="M1887" s="57"/>
      <c r="N1887" s="57"/>
      <c r="O1887" s="57"/>
    </row>
    <row r="1888" spans="1:15" x14ac:dyDescent="0.3">
      <c r="A1888" s="56"/>
      <c r="B1888" s="140"/>
      <c r="C1888" s="140"/>
      <c r="D1888" s="140"/>
      <c r="E1888" s="57"/>
      <c r="F1888" s="57"/>
      <c r="G1888" s="57"/>
      <c r="H1888" s="57"/>
      <c r="I1888" s="57"/>
      <c r="J1888" s="57"/>
      <c r="K1888" s="57"/>
      <c r="L1888" s="57"/>
      <c r="M1888" s="57"/>
      <c r="N1888" s="57"/>
      <c r="O1888" s="57"/>
    </row>
    <row r="1889" spans="1:15" x14ac:dyDescent="0.3">
      <c r="A1889" s="56"/>
      <c r="B1889" s="140"/>
      <c r="C1889" s="140"/>
      <c r="D1889" s="140"/>
      <c r="E1889" s="57"/>
      <c r="F1889" s="57"/>
      <c r="G1889" s="57"/>
      <c r="H1889" s="57"/>
      <c r="I1889" s="57"/>
      <c r="J1889" s="57"/>
      <c r="K1889" s="57"/>
      <c r="L1889" s="57"/>
      <c r="M1889" s="57"/>
      <c r="N1889" s="57"/>
      <c r="O1889" s="57"/>
    </row>
    <row r="1890" spans="1:15" x14ac:dyDescent="0.3">
      <c r="A1890" s="56"/>
      <c r="B1890" s="140"/>
      <c r="C1890" s="140"/>
      <c r="D1890" s="140"/>
      <c r="E1890" s="57"/>
      <c r="F1890" s="57"/>
      <c r="G1890" s="57"/>
      <c r="H1890" s="57"/>
      <c r="I1890" s="57"/>
      <c r="J1890" s="57"/>
      <c r="K1890" s="57"/>
      <c r="L1890" s="57"/>
      <c r="M1890" s="57"/>
      <c r="N1890" s="57"/>
      <c r="O1890" s="57"/>
    </row>
    <row r="1891" spans="1:15" x14ac:dyDescent="0.3">
      <c r="A1891" s="56"/>
      <c r="B1891" s="140"/>
      <c r="C1891" s="140"/>
      <c r="D1891" s="140"/>
      <c r="E1891" s="57"/>
      <c r="F1891" s="57"/>
      <c r="G1891" s="57"/>
      <c r="H1891" s="57"/>
      <c r="I1891" s="57"/>
      <c r="J1891" s="57"/>
      <c r="K1891" s="57"/>
      <c r="L1891" s="57"/>
      <c r="M1891" s="57"/>
      <c r="N1891" s="57"/>
      <c r="O1891" s="57"/>
    </row>
    <row r="1892" spans="1:15" x14ac:dyDescent="0.3">
      <c r="A1892" s="56"/>
      <c r="B1892" s="140"/>
      <c r="C1892" s="140"/>
      <c r="D1892" s="140"/>
      <c r="E1892" s="57"/>
      <c r="F1892" s="57"/>
      <c r="G1892" s="57"/>
      <c r="H1892" s="57"/>
      <c r="I1892" s="57"/>
      <c r="J1892" s="57"/>
      <c r="K1892" s="57"/>
      <c r="L1892" s="57"/>
      <c r="M1892" s="57"/>
      <c r="N1892" s="57"/>
      <c r="O1892" s="57"/>
    </row>
    <row r="1893" spans="1:15" x14ac:dyDescent="0.3">
      <c r="A1893" s="56"/>
      <c r="B1893" s="140"/>
      <c r="C1893" s="140"/>
      <c r="D1893" s="140"/>
      <c r="E1893" s="57"/>
      <c r="F1893" s="57"/>
      <c r="G1893" s="57"/>
      <c r="H1893" s="57"/>
      <c r="I1893" s="57"/>
      <c r="J1893" s="57"/>
      <c r="K1893" s="57"/>
      <c r="L1893" s="57"/>
      <c r="M1893" s="57"/>
      <c r="N1893" s="57"/>
      <c r="O1893" s="57"/>
    </row>
    <row r="1894" spans="1:15" x14ac:dyDescent="0.3">
      <c r="A1894" s="56"/>
      <c r="B1894" s="140"/>
      <c r="C1894" s="140"/>
      <c r="D1894" s="140"/>
      <c r="E1894" s="57"/>
      <c r="F1894" s="57"/>
      <c r="G1894" s="57"/>
      <c r="H1894" s="57"/>
      <c r="I1894" s="57"/>
      <c r="J1894" s="57"/>
      <c r="K1894" s="57"/>
      <c r="L1894" s="57"/>
      <c r="M1894" s="57"/>
      <c r="N1894" s="57"/>
      <c r="O1894" s="57"/>
    </row>
    <row r="1895" spans="1:15" x14ac:dyDescent="0.3">
      <c r="A1895" s="56"/>
      <c r="B1895" s="140"/>
      <c r="C1895" s="140"/>
      <c r="D1895" s="140"/>
      <c r="E1895" s="57"/>
      <c r="F1895" s="57"/>
      <c r="G1895" s="57"/>
      <c r="H1895" s="57"/>
      <c r="I1895" s="57"/>
      <c r="J1895" s="57"/>
      <c r="K1895" s="57"/>
      <c r="L1895" s="57"/>
      <c r="M1895" s="57"/>
      <c r="N1895" s="57"/>
      <c r="O1895" s="57"/>
    </row>
    <row r="1896" spans="1:15" x14ac:dyDescent="0.3">
      <c r="A1896" s="56"/>
      <c r="B1896" s="140"/>
      <c r="C1896" s="140"/>
      <c r="D1896" s="140"/>
      <c r="E1896" s="57"/>
      <c r="F1896" s="57"/>
      <c r="G1896" s="57"/>
      <c r="H1896" s="57"/>
      <c r="I1896" s="57"/>
      <c r="J1896" s="57"/>
      <c r="K1896" s="57"/>
      <c r="L1896" s="57"/>
      <c r="M1896" s="57"/>
      <c r="N1896" s="57"/>
      <c r="O1896" s="57"/>
    </row>
    <row r="1897" spans="1:15" x14ac:dyDescent="0.3">
      <c r="A1897" s="56"/>
      <c r="B1897" s="140"/>
      <c r="C1897" s="140"/>
      <c r="D1897" s="140"/>
      <c r="E1897" s="57"/>
      <c r="F1897" s="57"/>
      <c r="G1897" s="57"/>
      <c r="H1897" s="57"/>
      <c r="I1897" s="57"/>
      <c r="J1897" s="57"/>
      <c r="K1897" s="57"/>
      <c r="L1897" s="57"/>
      <c r="M1897" s="57"/>
      <c r="N1897" s="57"/>
      <c r="O1897" s="57"/>
    </row>
    <row r="1898" spans="1:15" x14ac:dyDescent="0.3">
      <c r="A1898" s="56"/>
      <c r="B1898" s="140"/>
      <c r="C1898" s="140"/>
      <c r="D1898" s="140"/>
      <c r="E1898" s="57"/>
      <c r="F1898" s="57"/>
      <c r="G1898" s="57"/>
      <c r="H1898" s="57"/>
      <c r="I1898" s="57"/>
      <c r="J1898" s="57"/>
      <c r="K1898" s="57"/>
      <c r="L1898" s="57"/>
      <c r="M1898" s="57"/>
      <c r="N1898" s="57"/>
      <c r="O1898" s="57"/>
    </row>
    <row r="1899" spans="1:15" x14ac:dyDescent="0.3">
      <c r="A1899" s="56"/>
      <c r="B1899" s="140"/>
      <c r="C1899" s="140"/>
      <c r="D1899" s="140"/>
      <c r="E1899" s="57"/>
      <c r="F1899" s="57"/>
      <c r="G1899" s="57"/>
      <c r="H1899" s="57"/>
      <c r="I1899" s="57"/>
      <c r="J1899" s="57"/>
      <c r="K1899" s="57"/>
      <c r="L1899" s="57"/>
      <c r="M1899" s="57"/>
      <c r="N1899" s="57"/>
      <c r="O1899" s="57"/>
    </row>
    <row r="1900" spans="1:15" x14ac:dyDescent="0.3">
      <c r="A1900" s="56"/>
      <c r="B1900" s="140"/>
      <c r="C1900" s="140"/>
      <c r="D1900" s="140"/>
      <c r="E1900" s="57"/>
      <c r="F1900" s="57"/>
      <c r="G1900" s="57"/>
      <c r="H1900" s="57"/>
      <c r="I1900" s="57"/>
      <c r="J1900" s="57"/>
      <c r="K1900" s="57"/>
      <c r="L1900" s="57"/>
      <c r="M1900" s="57"/>
      <c r="N1900" s="57"/>
      <c r="O1900" s="57"/>
    </row>
    <row r="1901" spans="1:15" x14ac:dyDescent="0.3">
      <c r="A1901" s="56"/>
      <c r="B1901" s="140"/>
      <c r="C1901" s="140"/>
      <c r="D1901" s="140"/>
      <c r="E1901" s="57"/>
      <c r="F1901" s="57"/>
      <c r="G1901" s="57"/>
      <c r="H1901" s="57"/>
      <c r="I1901" s="57"/>
      <c r="J1901" s="57"/>
      <c r="K1901" s="57"/>
      <c r="L1901" s="57"/>
      <c r="M1901" s="57"/>
      <c r="N1901" s="57"/>
      <c r="O1901" s="57"/>
    </row>
    <row r="1902" spans="1:15" x14ac:dyDescent="0.3">
      <c r="A1902" s="56"/>
      <c r="B1902" s="140"/>
      <c r="C1902" s="140"/>
      <c r="D1902" s="140"/>
      <c r="E1902" s="57"/>
      <c r="F1902" s="57"/>
      <c r="G1902" s="57"/>
      <c r="H1902" s="57"/>
      <c r="I1902" s="57"/>
      <c r="J1902" s="57"/>
      <c r="K1902" s="57"/>
      <c r="L1902" s="57"/>
      <c r="M1902" s="57"/>
      <c r="N1902" s="57"/>
      <c r="O1902" s="57"/>
    </row>
    <row r="1903" spans="1:15" x14ac:dyDescent="0.3">
      <c r="A1903" s="56"/>
      <c r="B1903" s="140"/>
      <c r="C1903" s="140"/>
      <c r="D1903" s="140"/>
      <c r="E1903" s="57"/>
      <c r="F1903" s="57"/>
      <c r="G1903" s="57"/>
      <c r="H1903" s="57"/>
      <c r="I1903" s="57"/>
      <c r="J1903" s="57"/>
      <c r="K1903" s="57"/>
      <c r="L1903" s="57"/>
      <c r="M1903" s="57"/>
      <c r="N1903" s="57"/>
      <c r="O1903" s="57"/>
    </row>
    <row r="1904" spans="1:15" x14ac:dyDescent="0.3">
      <c r="A1904" s="56"/>
      <c r="B1904" s="140"/>
      <c r="C1904" s="140"/>
      <c r="D1904" s="140"/>
      <c r="E1904" s="57"/>
      <c r="F1904" s="57"/>
      <c r="G1904" s="57"/>
      <c r="H1904" s="57"/>
      <c r="I1904" s="57"/>
      <c r="J1904" s="57"/>
      <c r="K1904" s="57"/>
      <c r="L1904" s="57"/>
      <c r="M1904" s="57"/>
      <c r="N1904" s="57"/>
      <c r="O1904" s="57"/>
    </row>
    <row r="1905" spans="1:15" x14ac:dyDescent="0.3">
      <c r="A1905" s="56"/>
      <c r="B1905" s="140"/>
      <c r="C1905" s="140"/>
      <c r="D1905" s="140"/>
      <c r="E1905" s="57"/>
      <c r="F1905" s="57"/>
      <c r="G1905" s="57"/>
      <c r="H1905" s="57"/>
      <c r="I1905" s="57"/>
      <c r="J1905" s="57"/>
      <c r="K1905" s="57"/>
      <c r="L1905" s="57"/>
      <c r="M1905" s="57"/>
      <c r="N1905" s="57"/>
      <c r="O1905" s="57"/>
    </row>
    <row r="1906" spans="1:15" x14ac:dyDescent="0.3">
      <c r="A1906" s="56"/>
      <c r="B1906" s="140"/>
      <c r="C1906" s="140"/>
      <c r="D1906" s="140"/>
      <c r="E1906" s="57"/>
      <c r="F1906" s="57"/>
      <c r="G1906" s="57"/>
      <c r="H1906" s="57"/>
      <c r="I1906" s="57"/>
      <c r="J1906" s="57"/>
      <c r="K1906" s="57"/>
      <c r="L1906" s="57"/>
      <c r="M1906" s="57"/>
      <c r="N1906" s="57"/>
      <c r="O1906" s="57"/>
    </row>
    <row r="1907" spans="1:15" x14ac:dyDescent="0.3">
      <c r="A1907" s="56"/>
      <c r="B1907" s="140"/>
      <c r="C1907" s="140"/>
      <c r="D1907" s="140"/>
      <c r="E1907" s="57"/>
      <c r="F1907" s="57"/>
      <c r="G1907" s="57"/>
      <c r="H1907" s="57"/>
      <c r="I1907" s="57"/>
      <c r="J1907" s="57"/>
      <c r="K1907" s="57"/>
      <c r="L1907" s="57"/>
      <c r="M1907" s="57"/>
      <c r="N1907" s="57"/>
      <c r="O1907" s="57"/>
    </row>
    <row r="1908" spans="1:15" x14ac:dyDescent="0.3">
      <c r="A1908" s="56"/>
      <c r="B1908" s="140"/>
      <c r="C1908" s="140"/>
      <c r="D1908" s="140"/>
      <c r="E1908" s="57"/>
      <c r="F1908" s="57"/>
      <c r="G1908" s="57"/>
      <c r="H1908" s="57"/>
      <c r="I1908" s="57"/>
      <c r="J1908" s="57"/>
      <c r="K1908" s="57"/>
      <c r="L1908" s="57"/>
      <c r="M1908" s="57"/>
      <c r="N1908" s="57"/>
      <c r="O1908" s="57"/>
    </row>
    <row r="1909" spans="1:15" x14ac:dyDescent="0.3">
      <c r="A1909" s="56"/>
      <c r="B1909" s="140"/>
      <c r="C1909" s="140"/>
      <c r="D1909" s="140"/>
      <c r="E1909" s="57"/>
      <c r="F1909" s="57"/>
      <c r="G1909" s="57"/>
      <c r="H1909" s="57"/>
      <c r="I1909" s="57"/>
      <c r="J1909" s="57"/>
      <c r="K1909" s="57"/>
      <c r="L1909" s="57"/>
      <c r="M1909" s="57"/>
      <c r="N1909" s="57"/>
      <c r="O1909" s="57"/>
    </row>
    <row r="1910" spans="1:15" x14ac:dyDescent="0.3">
      <c r="A1910" s="56"/>
      <c r="B1910" s="140"/>
      <c r="C1910" s="140"/>
      <c r="D1910" s="140"/>
      <c r="E1910" s="57"/>
      <c r="F1910" s="57"/>
      <c r="G1910" s="57"/>
      <c r="H1910" s="57"/>
      <c r="I1910" s="57"/>
      <c r="J1910" s="57"/>
      <c r="K1910" s="57"/>
      <c r="L1910" s="57"/>
      <c r="M1910" s="57"/>
      <c r="N1910" s="57"/>
      <c r="O1910" s="57"/>
    </row>
    <row r="1911" spans="1:15" x14ac:dyDescent="0.3">
      <c r="A1911" s="56"/>
      <c r="B1911" s="140"/>
      <c r="C1911" s="140"/>
      <c r="D1911" s="140"/>
      <c r="E1911" s="57"/>
      <c r="F1911" s="57"/>
      <c r="G1911" s="57"/>
      <c r="H1911" s="57"/>
      <c r="I1911" s="57"/>
      <c r="J1911" s="57"/>
      <c r="K1911" s="57"/>
      <c r="L1911" s="57"/>
      <c r="M1911" s="57"/>
      <c r="N1911" s="57"/>
      <c r="O1911" s="57"/>
    </row>
    <row r="1912" spans="1:15" x14ac:dyDescent="0.3">
      <c r="A1912" s="56"/>
      <c r="B1912" s="140"/>
      <c r="C1912" s="140"/>
      <c r="D1912" s="140"/>
      <c r="E1912" s="57"/>
      <c r="F1912" s="57"/>
      <c r="G1912" s="57"/>
      <c r="H1912" s="57"/>
      <c r="I1912" s="57"/>
      <c r="J1912" s="57"/>
      <c r="K1912" s="57"/>
      <c r="L1912" s="57"/>
      <c r="M1912" s="57"/>
      <c r="N1912" s="57"/>
      <c r="O1912" s="57"/>
    </row>
    <row r="1913" spans="1:15" x14ac:dyDescent="0.3">
      <c r="A1913" s="56"/>
      <c r="B1913" s="140"/>
      <c r="C1913" s="140"/>
      <c r="D1913" s="140"/>
      <c r="E1913" s="57"/>
      <c r="F1913" s="57"/>
      <c r="G1913" s="57"/>
      <c r="H1913" s="57"/>
      <c r="I1913" s="57"/>
      <c r="J1913" s="57"/>
      <c r="K1913" s="57"/>
      <c r="L1913" s="57"/>
      <c r="M1913" s="57"/>
      <c r="N1913" s="57"/>
      <c r="O1913" s="57"/>
    </row>
    <row r="1914" spans="1:15" x14ac:dyDescent="0.3">
      <c r="A1914" s="56"/>
      <c r="B1914" s="140"/>
      <c r="C1914" s="140"/>
      <c r="D1914" s="140"/>
      <c r="E1914" s="57"/>
      <c r="F1914" s="57"/>
      <c r="G1914" s="57"/>
      <c r="H1914" s="57"/>
      <c r="I1914" s="57"/>
      <c r="J1914" s="57"/>
      <c r="K1914" s="57"/>
      <c r="L1914" s="57"/>
      <c r="M1914" s="57"/>
      <c r="N1914" s="57"/>
      <c r="O1914" s="57"/>
    </row>
    <row r="1915" spans="1:15" x14ac:dyDescent="0.3">
      <c r="A1915" s="56"/>
      <c r="B1915" s="140"/>
      <c r="C1915" s="140"/>
      <c r="D1915" s="140"/>
      <c r="E1915" s="57"/>
      <c r="F1915" s="57"/>
      <c r="G1915" s="57"/>
      <c r="H1915" s="57"/>
      <c r="I1915" s="57"/>
      <c r="J1915" s="57"/>
      <c r="K1915" s="57"/>
      <c r="L1915" s="57"/>
      <c r="M1915" s="57"/>
      <c r="N1915" s="57"/>
      <c r="O1915" s="57"/>
    </row>
    <row r="1916" spans="1:15" x14ac:dyDescent="0.3">
      <c r="A1916" s="56"/>
      <c r="B1916" s="140"/>
      <c r="C1916" s="140"/>
      <c r="D1916" s="140"/>
      <c r="E1916" s="57"/>
      <c r="F1916" s="57"/>
      <c r="G1916" s="57"/>
      <c r="H1916" s="57"/>
      <c r="I1916" s="57"/>
      <c r="J1916" s="57"/>
      <c r="K1916" s="57"/>
      <c r="L1916" s="57"/>
      <c r="M1916" s="57"/>
      <c r="N1916" s="57"/>
      <c r="O1916" s="57"/>
    </row>
    <row r="1917" spans="1:15" x14ac:dyDescent="0.3">
      <c r="A1917" s="56"/>
      <c r="B1917" s="140"/>
      <c r="C1917" s="140"/>
      <c r="D1917" s="140"/>
      <c r="E1917" s="57"/>
      <c r="F1917" s="57"/>
      <c r="G1917" s="57"/>
      <c r="H1917" s="57"/>
      <c r="I1917" s="57"/>
      <c r="J1917" s="57"/>
      <c r="K1917" s="57"/>
      <c r="L1917" s="57"/>
      <c r="M1917" s="57"/>
      <c r="N1917" s="57"/>
      <c r="O1917" s="57"/>
    </row>
    <row r="1918" spans="1:15" x14ac:dyDescent="0.3">
      <c r="A1918" s="56"/>
      <c r="B1918" s="140"/>
      <c r="C1918" s="140"/>
      <c r="D1918" s="140"/>
      <c r="E1918" s="57"/>
      <c r="F1918" s="57"/>
      <c r="G1918" s="57"/>
      <c r="H1918" s="57"/>
      <c r="I1918" s="57"/>
      <c r="J1918" s="57"/>
      <c r="K1918" s="57"/>
      <c r="L1918" s="57"/>
      <c r="M1918" s="57"/>
      <c r="N1918" s="57"/>
      <c r="O1918" s="57"/>
    </row>
    <row r="1919" spans="1:15" x14ac:dyDescent="0.3">
      <c r="A1919" s="56"/>
      <c r="B1919" s="140"/>
      <c r="C1919" s="140"/>
      <c r="D1919" s="140"/>
      <c r="E1919" s="57"/>
      <c r="F1919" s="57"/>
      <c r="G1919" s="57"/>
      <c r="H1919" s="57"/>
      <c r="I1919" s="57"/>
      <c r="J1919" s="57"/>
      <c r="K1919" s="57"/>
      <c r="L1919" s="57"/>
      <c r="M1919" s="57"/>
      <c r="N1919" s="57"/>
      <c r="O1919" s="57"/>
    </row>
    <row r="1920" spans="1:15" x14ac:dyDescent="0.3">
      <c r="A1920" s="56"/>
      <c r="B1920" s="140"/>
      <c r="C1920" s="140"/>
      <c r="D1920" s="140"/>
      <c r="E1920" s="57"/>
      <c r="F1920" s="57"/>
      <c r="G1920" s="57"/>
      <c r="H1920" s="57"/>
      <c r="I1920" s="57"/>
      <c r="J1920" s="57"/>
      <c r="K1920" s="57"/>
      <c r="L1920" s="57"/>
      <c r="M1920" s="57"/>
      <c r="N1920" s="57"/>
      <c r="O1920" s="57"/>
    </row>
    <row r="1921" spans="1:15" x14ac:dyDescent="0.3">
      <c r="A1921" s="56"/>
      <c r="B1921" s="140"/>
      <c r="C1921" s="140"/>
      <c r="D1921" s="140"/>
      <c r="E1921" s="57"/>
      <c r="F1921" s="57"/>
      <c r="G1921" s="57"/>
      <c r="H1921" s="57"/>
      <c r="I1921" s="57"/>
      <c r="J1921" s="57"/>
      <c r="K1921" s="57"/>
      <c r="L1921" s="57"/>
      <c r="M1921" s="57"/>
      <c r="N1921" s="57"/>
      <c r="O1921" s="57"/>
    </row>
    <row r="1922" spans="1:15" x14ac:dyDescent="0.3">
      <c r="A1922" s="56"/>
      <c r="B1922" s="140"/>
      <c r="C1922" s="140"/>
      <c r="D1922" s="140"/>
      <c r="E1922" s="57"/>
      <c r="F1922" s="57"/>
      <c r="G1922" s="57"/>
      <c r="H1922" s="57"/>
      <c r="I1922" s="57"/>
      <c r="J1922" s="57"/>
      <c r="K1922" s="57"/>
      <c r="L1922" s="57"/>
      <c r="M1922" s="57"/>
      <c r="N1922" s="57"/>
      <c r="O1922" s="57"/>
    </row>
    <row r="1923" spans="1:15" x14ac:dyDescent="0.3">
      <c r="A1923" s="56"/>
      <c r="B1923" s="140"/>
      <c r="C1923" s="140"/>
      <c r="D1923" s="140"/>
      <c r="E1923" s="57"/>
      <c r="F1923" s="57"/>
      <c r="G1923" s="57"/>
      <c r="H1923" s="57"/>
      <c r="I1923" s="57"/>
      <c r="J1923" s="57"/>
      <c r="K1923" s="57"/>
      <c r="L1923" s="57"/>
      <c r="M1923" s="57"/>
      <c r="N1923" s="57"/>
      <c r="O1923" s="57"/>
    </row>
    <row r="1924" spans="1:15" x14ac:dyDescent="0.3">
      <c r="A1924" s="56"/>
      <c r="B1924" s="140"/>
      <c r="C1924" s="140"/>
      <c r="D1924" s="140"/>
      <c r="E1924" s="57"/>
      <c r="F1924" s="57"/>
      <c r="G1924" s="57"/>
      <c r="H1924" s="57"/>
      <c r="I1924" s="57"/>
      <c r="J1924" s="57"/>
      <c r="K1924" s="57"/>
      <c r="L1924" s="57"/>
      <c r="M1924" s="57"/>
      <c r="N1924" s="57"/>
      <c r="O1924" s="57"/>
    </row>
    <row r="1925" spans="1:15" x14ac:dyDescent="0.3">
      <c r="A1925" s="56"/>
      <c r="B1925" s="140"/>
      <c r="C1925" s="140"/>
      <c r="D1925" s="140"/>
      <c r="E1925" s="57"/>
      <c r="F1925" s="57"/>
      <c r="G1925" s="57"/>
      <c r="H1925" s="57"/>
      <c r="I1925" s="57"/>
      <c r="J1925" s="57"/>
      <c r="K1925" s="57"/>
      <c r="L1925" s="57"/>
      <c r="M1925" s="57"/>
      <c r="N1925" s="57"/>
      <c r="O1925" s="57"/>
    </row>
    <row r="1926" spans="1:15" x14ac:dyDescent="0.3">
      <c r="A1926" s="56"/>
      <c r="B1926" s="140"/>
      <c r="C1926" s="140"/>
      <c r="D1926" s="140"/>
      <c r="E1926" s="57"/>
      <c r="F1926" s="57"/>
      <c r="G1926" s="57"/>
      <c r="H1926" s="57"/>
      <c r="I1926" s="57"/>
      <c r="J1926" s="57"/>
      <c r="K1926" s="57"/>
      <c r="L1926" s="57"/>
      <c r="M1926" s="57"/>
      <c r="N1926" s="57"/>
      <c r="O1926" s="57"/>
    </row>
    <row r="1927" spans="1:15" x14ac:dyDescent="0.3">
      <c r="A1927" s="56"/>
      <c r="B1927" s="140"/>
      <c r="C1927" s="140"/>
      <c r="D1927" s="140"/>
      <c r="E1927" s="57"/>
      <c r="F1927" s="57"/>
      <c r="G1927" s="57"/>
      <c r="H1927" s="57"/>
      <c r="I1927" s="57"/>
      <c r="J1927" s="57"/>
      <c r="K1927" s="57"/>
      <c r="L1927" s="57"/>
      <c r="M1927" s="57"/>
      <c r="N1927" s="57"/>
      <c r="O1927" s="57"/>
    </row>
    <row r="1928" spans="1:15" x14ac:dyDescent="0.3">
      <c r="A1928" s="56"/>
      <c r="B1928" s="140"/>
      <c r="C1928" s="140"/>
      <c r="D1928" s="140"/>
      <c r="E1928" s="57"/>
      <c r="F1928" s="57"/>
      <c r="G1928" s="57"/>
      <c r="H1928" s="57"/>
      <c r="I1928" s="57"/>
      <c r="J1928" s="57"/>
      <c r="K1928" s="57"/>
      <c r="L1928" s="57"/>
      <c r="M1928" s="57"/>
      <c r="N1928" s="57"/>
      <c r="O1928" s="57"/>
    </row>
    <row r="1929" spans="1:15" x14ac:dyDescent="0.3">
      <c r="A1929" s="56"/>
      <c r="B1929" s="140"/>
      <c r="C1929" s="140"/>
      <c r="D1929" s="140"/>
      <c r="E1929" s="57"/>
      <c r="F1929" s="57"/>
      <c r="G1929" s="57"/>
      <c r="H1929" s="57"/>
      <c r="I1929" s="57"/>
      <c r="J1929" s="57"/>
      <c r="K1929" s="57"/>
      <c r="L1929" s="57"/>
      <c r="M1929" s="57"/>
      <c r="N1929" s="57"/>
      <c r="O1929" s="57"/>
    </row>
    <row r="1930" spans="1:15" x14ac:dyDescent="0.3">
      <c r="A1930" s="56"/>
      <c r="B1930" s="140"/>
      <c r="C1930" s="140"/>
      <c r="D1930" s="140"/>
      <c r="E1930" s="57"/>
      <c r="F1930" s="57"/>
      <c r="G1930" s="57"/>
      <c r="H1930" s="57"/>
      <c r="I1930" s="57"/>
      <c r="J1930" s="57"/>
      <c r="K1930" s="57"/>
      <c r="L1930" s="57"/>
      <c r="M1930" s="57"/>
      <c r="N1930" s="57"/>
      <c r="O1930" s="57"/>
    </row>
    <row r="1931" spans="1:15" x14ac:dyDescent="0.3">
      <c r="A1931" s="56"/>
      <c r="B1931" s="140"/>
      <c r="C1931" s="140"/>
      <c r="D1931" s="140"/>
      <c r="E1931" s="57"/>
      <c r="F1931" s="57"/>
      <c r="G1931" s="57"/>
      <c r="H1931" s="57"/>
      <c r="I1931" s="57"/>
      <c r="J1931" s="57"/>
      <c r="K1931" s="57"/>
      <c r="L1931" s="57"/>
      <c r="M1931" s="57"/>
      <c r="N1931" s="57"/>
      <c r="O1931" s="57"/>
    </row>
    <row r="1932" spans="1:15" x14ac:dyDescent="0.3">
      <c r="A1932" s="56"/>
      <c r="B1932" s="140"/>
      <c r="C1932" s="140"/>
      <c r="D1932" s="140"/>
      <c r="E1932" s="57"/>
      <c r="F1932" s="57"/>
      <c r="G1932" s="57"/>
      <c r="H1932" s="57"/>
      <c r="I1932" s="57"/>
      <c r="J1932" s="57"/>
      <c r="K1932" s="57"/>
      <c r="L1932" s="57"/>
      <c r="M1932" s="57"/>
      <c r="N1932" s="57"/>
      <c r="O1932" s="57"/>
    </row>
    <row r="1933" spans="1:15" x14ac:dyDescent="0.3">
      <c r="A1933" s="56"/>
      <c r="B1933" s="140"/>
      <c r="C1933" s="140"/>
      <c r="D1933" s="140"/>
      <c r="E1933" s="57"/>
      <c r="F1933" s="57"/>
      <c r="G1933" s="57"/>
      <c r="H1933" s="57"/>
      <c r="I1933" s="57"/>
      <c r="J1933" s="57"/>
      <c r="K1933" s="57"/>
      <c r="L1933" s="57"/>
      <c r="M1933" s="57"/>
      <c r="N1933" s="57"/>
      <c r="O1933" s="57"/>
    </row>
    <row r="1934" spans="1:15" x14ac:dyDescent="0.3">
      <c r="A1934" s="56"/>
      <c r="B1934" s="140"/>
      <c r="C1934" s="140"/>
      <c r="D1934" s="140"/>
      <c r="E1934" s="57"/>
      <c r="F1934" s="57"/>
      <c r="G1934" s="57"/>
      <c r="H1934" s="57"/>
      <c r="I1934" s="57"/>
      <c r="J1934" s="57"/>
      <c r="K1934" s="57"/>
      <c r="L1934" s="57"/>
      <c r="M1934" s="57"/>
      <c r="N1934" s="57"/>
      <c r="O1934" s="57"/>
    </row>
    <row r="1935" spans="1:15" x14ac:dyDescent="0.3">
      <c r="A1935" s="56"/>
      <c r="B1935" s="140"/>
      <c r="C1935" s="140"/>
      <c r="D1935" s="140"/>
      <c r="E1935" s="57"/>
      <c r="F1935" s="57"/>
      <c r="G1935" s="57"/>
      <c r="H1935" s="57"/>
      <c r="I1935" s="57"/>
      <c r="J1935" s="57"/>
      <c r="K1935" s="57"/>
      <c r="L1935" s="57"/>
      <c r="M1935" s="57"/>
      <c r="N1935" s="57"/>
      <c r="O1935" s="57"/>
    </row>
    <row r="1936" spans="1:15" x14ac:dyDescent="0.3">
      <c r="A1936" s="56"/>
      <c r="B1936" s="140"/>
      <c r="C1936" s="140"/>
      <c r="D1936" s="140"/>
      <c r="E1936" s="57"/>
      <c r="F1936" s="57"/>
      <c r="G1936" s="57"/>
      <c r="H1936" s="57"/>
      <c r="I1936" s="57"/>
      <c r="J1936" s="57"/>
      <c r="K1936" s="57"/>
      <c r="L1936" s="57"/>
      <c r="M1936" s="57"/>
      <c r="N1936" s="57"/>
      <c r="O1936" s="57"/>
    </row>
    <row r="1937" spans="1:15" x14ac:dyDescent="0.3">
      <c r="A1937" s="56"/>
      <c r="B1937" s="140"/>
      <c r="C1937" s="140"/>
      <c r="D1937" s="140"/>
      <c r="E1937" s="57"/>
      <c r="F1937" s="57"/>
      <c r="G1937" s="57"/>
      <c r="H1937" s="57"/>
      <c r="I1937" s="57"/>
      <c r="J1937" s="57"/>
      <c r="K1937" s="57"/>
      <c r="L1937" s="57"/>
      <c r="M1937" s="57"/>
      <c r="N1937" s="57"/>
      <c r="O1937" s="57"/>
    </row>
    <row r="1938" spans="1:15" x14ac:dyDescent="0.3">
      <c r="A1938" s="56"/>
      <c r="B1938" s="140"/>
      <c r="C1938" s="140"/>
      <c r="D1938" s="140"/>
      <c r="E1938" s="57"/>
      <c r="F1938" s="57"/>
      <c r="G1938" s="57"/>
      <c r="H1938" s="57"/>
      <c r="I1938" s="57"/>
      <c r="J1938" s="57"/>
      <c r="K1938" s="57"/>
      <c r="L1938" s="57"/>
      <c r="M1938" s="57"/>
      <c r="N1938" s="57"/>
      <c r="O1938" s="57"/>
    </row>
    <row r="1939" spans="1:15" x14ac:dyDescent="0.3">
      <c r="A1939" s="56"/>
      <c r="B1939" s="140"/>
      <c r="C1939" s="140"/>
      <c r="D1939" s="140"/>
      <c r="E1939" s="57"/>
      <c r="F1939" s="57"/>
      <c r="G1939" s="57"/>
      <c r="H1939" s="57"/>
      <c r="I1939" s="57"/>
      <c r="J1939" s="57"/>
      <c r="K1939" s="57"/>
      <c r="L1939" s="57"/>
      <c r="M1939" s="57"/>
      <c r="N1939" s="57"/>
      <c r="O1939" s="57"/>
    </row>
    <row r="1940" spans="1:15" x14ac:dyDescent="0.3">
      <c r="A1940" s="56"/>
      <c r="B1940" s="140"/>
      <c r="C1940" s="140"/>
      <c r="D1940" s="140"/>
      <c r="E1940" s="57"/>
      <c r="F1940" s="57"/>
      <c r="G1940" s="57"/>
      <c r="H1940" s="57"/>
      <c r="I1940" s="57"/>
      <c r="J1940" s="57"/>
      <c r="K1940" s="57"/>
      <c r="L1940" s="57"/>
      <c r="M1940" s="57"/>
      <c r="N1940" s="57"/>
      <c r="O1940" s="57"/>
    </row>
    <row r="1941" spans="1:15" x14ac:dyDescent="0.3">
      <c r="A1941" s="56"/>
      <c r="B1941" s="140"/>
      <c r="C1941" s="140"/>
      <c r="D1941" s="140"/>
      <c r="E1941" s="57"/>
      <c r="F1941" s="57"/>
      <c r="G1941" s="57"/>
      <c r="H1941" s="57"/>
      <c r="I1941" s="57"/>
      <c r="J1941" s="57"/>
      <c r="K1941" s="57"/>
      <c r="L1941" s="57"/>
      <c r="M1941" s="57"/>
      <c r="N1941" s="57"/>
      <c r="O1941" s="57"/>
    </row>
    <row r="1942" spans="1:15" x14ac:dyDescent="0.3">
      <c r="A1942" s="56"/>
      <c r="B1942" s="140"/>
      <c r="C1942" s="140"/>
      <c r="D1942" s="140"/>
      <c r="E1942" s="57"/>
      <c r="F1942" s="57"/>
      <c r="G1942" s="57"/>
      <c r="H1942" s="57"/>
      <c r="I1942" s="57"/>
      <c r="J1942" s="57"/>
      <c r="K1942" s="57"/>
      <c r="L1942" s="57"/>
      <c r="M1942" s="57"/>
      <c r="N1942" s="57"/>
      <c r="O1942" s="57"/>
    </row>
    <row r="1943" spans="1:15" x14ac:dyDescent="0.3">
      <c r="A1943" s="56"/>
      <c r="B1943" s="140"/>
      <c r="C1943" s="140"/>
      <c r="D1943" s="140"/>
      <c r="E1943" s="57"/>
      <c r="F1943" s="57"/>
      <c r="G1943" s="57"/>
      <c r="H1943" s="57"/>
      <c r="I1943" s="57"/>
      <c r="J1943" s="57"/>
      <c r="K1943" s="57"/>
      <c r="L1943" s="57"/>
      <c r="M1943" s="57"/>
      <c r="N1943" s="57"/>
      <c r="O1943" s="57"/>
    </row>
    <row r="1944" spans="1:15" x14ac:dyDescent="0.3">
      <c r="A1944" s="56"/>
      <c r="B1944" s="140"/>
      <c r="C1944" s="140"/>
      <c r="D1944" s="140"/>
      <c r="E1944" s="57"/>
      <c r="F1944" s="57"/>
      <c r="G1944" s="57"/>
      <c r="H1944" s="57"/>
      <c r="I1944" s="57"/>
      <c r="J1944" s="57"/>
      <c r="K1944" s="57"/>
      <c r="L1944" s="57"/>
      <c r="M1944" s="57"/>
      <c r="N1944" s="57"/>
      <c r="O1944" s="57"/>
    </row>
    <row r="1945" spans="1:15" x14ac:dyDescent="0.3">
      <c r="A1945" s="56"/>
      <c r="B1945" s="140"/>
      <c r="C1945" s="140"/>
      <c r="D1945" s="140"/>
      <c r="E1945" s="57"/>
      <c r="F1945" s="57"/>
      <c r="G1945" s="57"/>
      <c r="H1945" s="57"/>
      <c r="I1945" s="57"/>
      <c r="J1945" s="57"/>
      <c r="K1945" s="57"/>
      <c r="L1945" s="57"/>
      <c r="M1945" s="57"/>
      <c r="N1945" s="57"/>
      <c r="O1945" s="57"/>
    </row>
    <row r="1946" spans="1:15" x14ac:dyDescent="0.3">
      <c r="A1946" s="56"/>
      <c r="B1946" s="140"/>
      <c r="C1946" s="140"/>
      <c r="D1946" s="140"/>
      <c r="E1946" s="57"/>
      <c r="F1946" s="57"/>
      <c r="G1946" s="57"/>
      <c r="H1946" s="57"/>
      <c r="I1946" s="57"/>
      <c r="J1946" s="57"/>
      <c r="K1946" s="57"/>
      <c r="L1946" s="57"/>
      <c r="M1946" s="57"/>
      <c r="N1946" s="57"/>
      <c r="O1946" s="57"/>
    </row>
    <row r="1947" spans="1:15" x14ac:dyDescent="0.3">
      <c r="A1947" s="56"/>
      <c r="B1947" s="140"/>
      <c r="C1947" s="140"/>
      <c r="D1947" s="140"/>
      <c r="E1947" s="57"/>
      <c r="F1947" s="57"/>
      <c r="G1947" s="57"/>
      <c r="H1947" s="57"/>
      <c r="I1947" s="57"/>
      <c r="J1947" s="57"/>
      <c r="K1947" s="57"/>
      <c r="L1947" s="57"/>
      <c r="M1947" s="57"/>
      <c r="N1947" s="57"/>
      <c r="O1947" s="57"/>
    </row>
    <row r="1948" spans="1:15" x14ac:dyDescent="0.3">
      <c r="A1948" s="56"/>
      <c r="B1948" s="140"/>
      <c r="C1948" s="140"/>
      <c r="D1948" s="140"/>
      <c r="E1948" s="57"/>
      <c r="F1948" s="57"/>
      <c r="G1948" s="57"/>
      <c r="H1948" s="57"/>
      <c r="I1948" s="57"/>
      <c r="J1948" s="57"/>
      <c r="K1948" s="57"/>
      <c r="L1948" s="57"/>
      <c r="M1948" s="57"/>
      <c r="N1948" s="57"/>
      <c r="O1948" s="57"/>
    </row>
    <row r="1949" spans="1:15" x14ac:dyDescent="0.3">
      <c r="A1949" s="56"/>
      <c r="B1949" s="140"/>
      <c r="C1949" s="140"/>
      <c r="D1949" s="140"/>
      <c r="E1949" s="57"/>
      <c r="F1949" s="57"/>
      <c r="G1949" s="57"/>
      <c r="H1949" s="57"/>
      <c r="I1949" s="57"/>
      <c r="J1949" s="57"/>
      <c r="K1949" s="57"/>
      <c r="L1949" s="57"/>
      <c r="M1949" s="57"/>
      <c r="N1949" s="57"/>
      <c r="O1949" s="57"/>
    </row>
    <row r="1950" spans="1:15" x14ac:dyDescent="0.3">
      <c r="A1950" s="56"/>
      <c r="B1950" s="140"/>
      <c r="C1950" s="140"/>
      <c r="D1950" s="140"/>
      <c r="E1950" s="57"/>
      <c r="F1950" s="57"/>
      <c r="G1950" s="57"/>
      <c r="H1950" s="57"/>
      <c r="I1950" s="57"/>
      <c r="J1950" s="57"/>
      <c r="K1950" s="57"/>
      <c r="L1950" s="57"/>
      <c r="M1950" s="57"/>
      <c r="N1950" s="57"/>
      <c r="O1950" s="57"/>
    </row>
    <row r="1951" spans="1:15" x14ac:dyDescent="0.3">
      <c r="A1951" s="56"/>
      <c r="B1951" s="140"/>
      <c r="C1951" s="140"/>
      <c r="D1951" s="140"/>
      <c r="E1951" s="57"/>
      <c r="F1951" s="57"/>
      <c r="G1951" s="57"/>
      <c r="H1951" s="57"/>
      <c r="I1951" s="57"/>
      <c r="J1951" s="57"/>
      <c r="K1951" s="57"/>
      <c r="L1951" s="57"/>
      <c r="M1951" s="57"/>
      <c r="N1951" s="57"/>
      <c r="O1951" s="57"/>
    </row>
    <row r="1952" spans="1:15" x14ac:dyDescent="0.3">
      <c r="A1952" s="56"/>
      <c r="B1952" s="140"/>
      <c r="C1952" s="140"/>
      <c r="D1952" s="140"/>
      <c r="E1952" s="57"/>
      <c r="F1952" s="57"/>
      <c r="G1952" s="57"/>
      <c r="H1952" s="57"/>
      <c r="I1952" s="57"/>
      <c r="J1952" s="57"/>
      <c r="K1952" s="57"/>
      <c r="L1952" s="57"/>
      <c r="M1952" s="57"/>
      <c r="N1952" s="57"/>
      <c r="O1952" s="57"/>
    </row>
    <row r="1953" spans="1:15" x14ac:dyDescent="0.3">
      <c r="A1953" s="56"/>
      <c r="B1953" s="140"/>
      <c r="C1953" s="140"/>
      <c r="D1953" s="140"/>
      <c r="E1953" s="57"/>
      <c r="F1953" s="57"/>
      <c r="G1953" s="57"/>
      <c r="H1953" s="57"/>
      <c r="I1953" s="57"/>
      <c r="J1953" s="57"/>
      <c r="K1953" s="57"/>
      <c r="L1953" s="57"/>
      <c r="M1953" s="57"/>
      <c r="N1953" s="57"/>
      <c r="O1953" s="57"/>
    </row>
    <row r="1954" spans="1:15" x14ac:dyDescent="0.3">
      <c r="A1954" s="56"/>
      <c r="B1954" s="140"/>
      <c r="C1954" s="140"/>
      <c r="D1954" s="140"/>
      <c r="E1954" s="57"/>
      <c r="F1954" s="57"/>
      <c r="G1954" s="57"/>
      <c r="H1954" s="57"/>
      <c r="I1954" s="57"/>
      <c r="J1954" s="57"/>
      <c r="K1954" s="57"/>
      <c r="L1954" s="57"/>
      <c r="M1954" s="57"/>
      <c r="N1954" s="57"/>
      <c r="O1954" s="57"/>
    </row>
    <row r="1955" spans="1:15" x14ac:dyDescent="0.3">
      <c r="A1955" s="56"/>
      <c r="B1955" s="140"/>
      <c r="C1955" s="140"/>
      <c r="D1955" s="140"/>
      <c r="E1955" s="57"/>
      <c r="F1955" s="57"/>
      <c r="G1955" s="57"/>
      <c r="H1955" s="57"/>
      <c r="I1955" s="57"/>
      <c r="J1955" s="57"/>
      <c r="K1955" s="57"/>
      <c r="L1955" s="57"/>
      <c r="M1955" s="57"/>
      <c r="N1955" s="57"/>
      <c r="O1955" s="57"/>
    </row>
    <row r="1956" spans="1:15" x14ac:dyDescent="0.3">
      <c r="A1956" s="56"/>
      <c r="B1956" s="140"/>
      <c r="C1956" s="140"/>
      <c r="D1956" s="140"/>
      <c r="E1956" s="57"/>
      <c r="F1956" s="57"/>
      <c r="G1956" s="57"/>
      <c r="H1956" s="57"/>
      <c r="I1956" s="57"/>
      <c r="J1956" s="57"/>
      <c r="K1956" s="57"/>
      <c r="L1956" s="57"/>
      <c r="M1956" s="57"/>
      <c r="N1956" s="57"/>
      <c r="O1956" s="57"/>
    </row>
    <row r="1957" spans="1:15" x14ac:dyDescent="0.3">
      <c r="A1957" s="56"/>
      <c r="B1957" s="140"/>
      <c r="C1957" s="140"/>
      <c r="D1957" s="140"/>
      <c r="E1957" s="57"/>
      <c r="F1957" s="57"/>
      <c r="G1957" s="57"/>
      <c r="H1957" s="57"/>
      <c r="I1957" s="57"/>
      <c r="J1957" s="57"/>
      <c r="K1957" s="57"/>
      <c r="L1957" s="57"/>
      <c r="M1957" s="57"/>
      <c r="N1957" s="57"/>
      <c r="O1957" s="57"/>
    </row>
    <row r="1958" spans="1:15" x14ac:dyDescent="0.3">
      <c r="A1958" s="56"/>
      <c r="B1958" s="140"/>
      <c r="C1958" s="140"/>
      <c r="D1958" s="140"/>
      <c r="E1958" s="57"/>
      <c r="F1958" s="57"/>
      <c r="G1958" s="57"/>
      <c r="H1958" s="57"/>
      <c r="I1958" s="57"/>
      <c r="J1958" s="57"/>
      <c r="K1958" s="57"/>
      <c r="L1958" s="57"/>
      <c r="M1958" s="57"/>
      <c r="N1958" s="57"/>
      <c r="O1958" s="57"/>
    </row>
    <row r="1959" spans="1:15" x14ac:dyDescent="0.3">
      <c r="A1959" s="56"/>
      <c r="B1959" s="140"/>
      <c r="C1959" s="140"/>
      <c r="D1959" s="140"/>
      <c r="E1959" s="57"/>
      <c r="F1959" s="57"/>
      <c r="G1959" s="57"/>
      <c r="H1959" s="57"/>
      <c r="I1959" s="57"/>
      <c r="J1959" s="57"/>
      <c r="K1959" s="57"/>
      <c r="L1959" s="57"/>
      <c r="M1959" s="57"/>
      <c r="N1959" s="57"/>
      <c r="O1959" s="57"/>
    </row>
    <row r="1960" spans="1:15" x14ac:dyDescent="0.3">
      <c r="A1960" s="56"/>
      <c r="B1960" s="140"/>
      <c r="C1960" s="140"/>
      <c r="D1960" s="140"/>
      <c r="E1960" s="57"/>
      <c r="F1960" s="57"/>
      <c r="G1960" s="57"/>
      <c r="H1960" s="57"/>
      <c r="I1960" s="57"/>
      <c r="J1960" s="57"/>
      <c r="K1960" s="57"/>
      <c r="L1960" s="57"/>
      <c r="M1960" s="57"/>
      <c r="N1960" s="57"/>
      <c r="O1960" s="57"/>
    </row>
    <row r="1961" spans="1:15" x14ac:dyDescent="0.3">
      <c r="A1961" s="56"/>
      <c r="B1961" s="140"/>
      <c r="C1961" s="140"/>
      <c r="D1961" s="140"/>
      <c r="E1961" s="57"/>
      <c r="F1961" s="57"/>
      <c r="G1961" s="57"/>
      <c r="H1961" s="57"/>
      <c r="I1961" s="57"/>
      <c r="J1961" s="57"/>
      <c r="K1961" s="57"/>
      <c r="L1961" s="57"/>
      <c r="M1961" s="57"/>
      <c r="N1961" s="57"/>
      <c r="O1961" s="57"/>
    </row>
    <row r="1962" spans="1:15" x14ac:dyDescent="0.3">
      <c r="A1962" s="56"/>
      <c r="B1962" s="140"/>
      <c r="C1962" s="140"/>
      <c r="D1962" s="140"/>
      <c r="E1962" s="57"/>
      <c r="F1962" s="57"/>
      <c r="G1962" s="57"/>
      <c r="H1962" s="57"/>
      <c r="I1962" s="57"/>
      <c r="J1962" s="57"/>
      <c r="K1962" s="57"/>
      <c r="L1962" s="57"/>
      <c r="M1962" s="57"/>
      <c r="N1962" s="57"/>
      <c r="O1962" s="57"/>
    </row>
    <row r="1963" spans="1:15" x14ac:dyDescent="0.3">
      <c r="A1963" s="56"/>
      <c r="B1963" s="140"/>
      <c r="C1963" s="140"/>
      <c r="D1963" s="140"/>
      <c r="E1963" s="57"/>
      <c r="F1963" s="57"/>
      <c r="G1963" s="57"/>
      <c r="H1963" s="57"/>
      <c r="I1963" s="57"/>
      <c r="J1963" s="57"/>
      <c r="K1963" s="57"/>
      <c r="L1963" s="57"/>
      <c r="M1963" s="57"/>
      <c r="N1963" s="57"/>
      <c r="O1963" s="57"/>
    </row>
    <row r="1964" spans="1:15" x14ac:dyDescent="0.3">
      <c r="A1964" s="56"/>
      <c r="B1964" s="140"/>
      <c r="C1964" s="140"/>
      <c r="D1964" s="140"/>
      <c r="E1964" s="57"/>
      <c r="F1964" s="57"/>
      <c r="G1964" s="57"/>
      <c r="H1964" s="57"/>
      <c r="I1964" s="57"/>
      <c r="J1964" s="57"/>
      <c r="K1964" s="57"/>
      <c r="L1964" s="57"/>
      <c r="M1964" s="57"/>
      <c r="N1964" s="57"/>
      <c r="O1964" s="57"/>
    </row>
    <row r="1965" spans="1:15" x14ac:dyDescent="0.3">
      <c r="A1965" s="56"/>
      <c r="B1965" s="140"/>
      <c r="C1965" s="140"/>
      <c r="D1965" s="140"/>
      <c r="E1965" s="57"/>
      <c r="F1965" s="57"/>
      <c r="G1965" s="57"/>
      <c r="H1965" s="57"/>
      <c r="I1965" s="57"/>
      <c r="J1965" s="57"/>
      <c r="K1965" s="57"/>
      <c r="L1965" s="57"/>
      <c r="M1965" s="57"/>
      <c r="N1965" s="57"/>
      <c r="O1965" s="57"/>
    </row>
    <row r="1966" spans="1:15" x14ac:dyDescent="0.3">
      <c r="A1966" s="56"/>
      <c r="B1966" s="140"/>
      <c r="C1966" s="140"/>
      <c r="D1966" s="140"/>
      <c r="E1966" s="57"/>
      <c r="F1966" s="57"/>
      <c r="G1966" s="57"/>
      <c r="H1966" s="57"/>
      <c r="I1966" s="57"/>
      <c r="J1966" s="57"/>
      <c r="K1966" s="57"/>
      <c r="L1966" s="57"/>
      <c r="M1966" s="57"/>
      <c r="N1966" s="57"/>
      <c r="O1966" s="57"/>
    </row>
    <row r="1967" spans="1:15" x14ac:dyDescent="0.3">
      <c r="A1967" s="56"/>
      <c r="B1967" s="140"/>
      <c r="C1967" s="140"/>
      <c r="D1967" s="140"/>
      <c r="E1967" s="57"/>
      <c r="F1967" s="57"/>
      <c r="G1967" s="57"/>
      <c r="H1967" s="57"/>
      <c r="I1967" s="57"/>
      <c r="J1967" s="57"/>
      <c r="K1967" s="57"/>
      <c r="L1967" s="57"/>
      <c r="M1967" s="57"/>
      <c r="N1967" s="57"/>
      <c r="O1967" s="57"/>
    </row>
    <row r="1968" spans="1:15" x14ac:dyDescent="0.3">
      <c r="A1968" s="56"/>
      <c r="B1968" s="140"/>
      <c r="C1968" s="140"/>
      <c r="D1968" s="140"/>
      <c r="E1968" s="57"/>
      <c r="F1968" s="57"/>
      <c r="G1968" s="57"/>
      <c r="H1968" s="57"/>
      <c r="I1968" s="57"/>
      <c r="J1968" s="57"/>
      <c r="K1968" s="57"/>
      <c r="L1968" s="57"/>
      <c r="M1968" s="57"/>
      <c r="N1968" s="57"/>
      <c r="O1968" s="57"/>
    </row>
    <row r="1969" spans="1:15" x14ac:dyDescent="0.3">
      <c r="A1969" s="56"/>
      <c r="B1969" s="140"/>
      <c r="C1969" s="140"/>
      <c r="D1969" s="140"/>
      <c r="E1969" s="57"/>
      <c r="F1969" s="57"/>
      <c r="G1969" s="57"/>
      <c r="H1969" s="57"/>
      <c r="I1969" s="57"/>
      <c r="J1969" s="57"/>
      <c r="K1969" s="57"/>
      <c r="L1969" s="57"/>
      <c r="M1969" s="57"/>
      <c r="N1969" s="57"/>
      <c r="O1969" s="57"/>
    </row>
    <row r="1970" spans="1:15" x14ac:dyDescent="0.3">
      <c r="A1970" s="56"/>
      <c r="B1970" s="140"/>
      <c r="C1970" s="140"/>
      <c r="D1970" s="140"/>
      <c r="E1970" s="57"/>
      <c r="F1970" s="57"/>
      <c r="G1970" s="57"/>
      <c r="H1970" s="57"/>
      <c r="I1970" s="57"/>
      <c r="J1970" s="57"/>
      <c r="K1970" s="57"/>
      <c r="L1970" s="57"/>
      <c r="M1970" s="57"/>
      <c r="N1970" s="57"/>
      <c r="O1970" s="57"/>
    </row>
    <row r="1971" spans="1:15" x14ac:dyDescent="0.3">
      <c r="A1971" s="56"/>
      <c r="B1971" s="140"/>
      <c r="C1971" s="140"/>
      <c r="D1971" s="140"/>
      <c r="E1971" s="57"/>
      <c r="F1971" s="57"/>
      <c r="G1971" s="57"/>
      <c r="H1971" s="57"/>
      <c r="I1971" s="57"/>
      <c r="J1971" s="57"/>
      <c r="K1971" s="57"/>
      <c r="L1971" s="57"/>
      <c r="M1971" s="57"/>
      <c r="N1971" s="57"/>
      <c r="O1971" s="57"/>
    </row>
    <row r="1972" spans="1:15" x14ac:dyDescent="0.3">
      <c r="A1972" s="56"/>
      <c r="B1972" s="140"/>
      <c r="C1972" s="140"/>
      <c r="D1972" s="140"/>
      <c r="E1972" s="57"/>
      <c r="F1972" s="57"/>
      <c r="G1972" s="57"/>
      <c r="H1972" s="57"/>
      <c r="I1972" s="57"/>
      <c r="J1972" s="57"/>
      <c r="K1972" s="57"/>
      <c r="L1972" s="57"/>
      <c r="M1972" s="57"/>
      <c r="N1972" s="57"/>
      <c r="O1972" s="57"/>
    </row>
    <row r="1973" spans="1:15" x14ac:dyDescent="0.3">
      <c r="A1973" s="56"/>
      <c r="B1973" s="140"/>
      <c r="C1973" s="140"/>
      <c r="D1973" s="140"/>
      <c r="E1973" s="57"/>
      <c r="F1973" s="57"/>
      <c r="G1973" s="57"/>
      <c r="H1973" s="57"/>
      <c r="I1973" s="57"/>
      <c r="J1973" s="57"/>
      <c r="K1973" s="57"/>
      <c r="L1973" s="57"/>
      <c r="M1973" s="57"/>
      <c r="N1973" s="57"/>
      <c r="O1973" s="57"/>
    </row>
    <row r="1974" spans="1:15" x14ac:dyDescent="0.3">
      <c r="A1974" s="56"/>
      <c r="B1974" s="140"/>
      <c r="C1974" s="140"/>
      <c r="D1974" s="140"/>
      <c r="E1974" s="57"/>
      <c r="F1974" s="57"/>
      <c r="G1974" s="57"/>
      <c r="H1974" s="57"/>
      <c r="I1974" s="57"/>
      <c r="J1974" s="57"/>
      <c r="K1974" s="57"/>
      <c r="L1974" s="57"/>
      <c r="M1974" s="57"/>
      <c r="N1974" s="57"/>
      <c r="O1974" s="57"/>
    </row>
    <row r="1975" spans="1:15" x14ac:dyDescent="0.3">
      <c r="A1975" s="56"/>
      <c r="B1975" s="140"/>
      <c r="C1975" s="140"/>
      <c r="D1975" s="140"/>
      <c r="E1975" s="57"/>
      <c r="F1975" s="57"/>
      <c r="G1975" s="57"/>
      <c r="H1975" s="57"/>
      <c r="I1975" s="57"/>
      <c r="J1975" s="57"/>
      <c r="K1975" s="57"/>
      <c r="L1975" s="57"/>
      <c r="M1975" s="57"/>
      <c r="N1975" s="57"/>
      <c r="O1975" s="57"/>
    </row>
    <row r="1976" spans="1:15" x14ac:dyDescent="0.3">
      <c r="A1976" s="56"/>
      <c r="B1976" s="140"/>
      <c r="C1976" s="140"/>
      <c r="D1976" s="140"/>
      <c r="E1976" s="57"/>
      <c r="F1976" s="57"/>
      <c r="G1976" s="57"/>
      <c r="H1976" s="57"/>
      <c r="I1976" s="57"/>
      <c r="J1976" s="57"/>
      <c r="K1976" s="57"/>
      <c r="L1976" s="57"/>
      <c r="M1976" s="57"/>
      <c r="N1976" s="57"/>
      <c r="O1976" s="57"/>
    </row>
    <row r="1977" spans="1:15" x14ac:dyDescent="0.3">
      <c r="A1977" s="56"/>
      <c r="B1977" s="140"/>
      <c r="C1977" s="140"/>
      <c r="D1977" s="140"/>
      <c r="E1977" s="57"/>
      <c r="F1977" s="57"/>
      <c r="G1977" s="57"/>
      <c r="H1977" s="57"/>
      <c r="I1977" s="57"/>
      <c r="J1977" s="57"/>
      <c r="K1977" s="57"/>
      <c r="L1977" s="57"/>
      <c r="M1977" s="57"/>
      <c r="N1977" s="57"/>
      <c r="O1977" s="57"/>
    </row>
    <row r="1978" spans="1:15" x14ac:dyDescent="0.3">
      <c r="A1978" s="56"/>
      <c r="B1978" s="140"/>
      <c r="C1978" s="140"/>
      <c r="D1978" s="140"/>
      <c r="E1978" s="57"/>
      <c r="F1978" s="57"/>
      <c r="G1978" s="57"/>
      <c r="H1978" s="57"/>
      <c r="I1978" s="57"/>
      <c r="J1978" s="57"/>
      <c r="K1978" s="57"/>
      <c r="L1978" s="57"/>
      <c r="M1978" s="57"/>
      <c r="N1978" s="57"/>
      <c r="O1978" s="57"/>
    </row>
    <row r="1979" spans="1:15" x14ac:dyDescent="0.3">
      <c r="A1979" s="56"/>
      <c r="B1979" s="140"/>
      <c r="C1979" s="140"/>
      <c r="D1979" s="140"/>
      <c r="E1979" s="57"/>
      <c r="F1979" s="57"/>
      <c r="G1979" s="57"/>
      <c r="H1979" s="57"/>
      <c r="I1979" s="57"/>
      <c r="J1979" s="57"/>
      <c r="K1979" s="57"/>
      <c r="L1979" s="57"/>
      <c r="M1979" s="57"/>
      <c r="N1979" s="57"/>
      <c r="O1979" s="57"/>
    </row>
    <row r="1980" spans="1:15" x14ac:dyDescent="0.3">
      <c r="A1980" s="56"/>
      <c r="B1980" s="140"/>
      <c r="C1980" s="140"/>
      <c r="D1980" s="140"/>
      <c r="E1980" s="57"/>
      <c r="F1980" s="57"/>
      <c r="G1980" s="57"/>
      <c r="H1980" s="57"/>
      <c r="I1980" s="57"/>
      <c r="J1980" s="57"/>
      <c r="K1980" s="57"/>
      <c r="L1980" s="57"/>
      <c r="M1980" s="57"/>
      <c r="N1980" s="57"/>
      <c r="O1980" s="57"/>
    </row>
    <row r="1981" spans="1:15" x14ac:dyDescent="0.3">
      <c r="A1981" s="56"/>
      <c r="B1981" s="140"/>
      <c r="C1981" s="140"/>
      <c r="D1981" s="140"/>
      <c r="E1981" s="57"/>
      <c r="F1981" s="57"/>
      <c r="G1981" s="57"/>
      <c r="H1981" s="57"/>
      <c r="I1981" s="57"/>
      <c r="J1981" s="57"/>
      <c r="K1981" s="57"/>
      <c r="L1981" s="57"/>
      <c r="M1981" s="57"/>
      <c r="N1981" s="57"/>
      <c r="O1981" s="57"/>
    </row>
    <row r="1982" spans="1:15" x14ac:dyDescent="0.3">
      <c r="A1982" s="56"/>
      <c r="B1982" s="140"/>
      <c r="C1982" s="140"/>
      <c r="D1982" s="140"/>
      <c r="E1982" s="57"/>
      <c r="F1982" s="57"/>
      <c r="G1982" s="57"/>
      <c r="H1982" s="57"/>
      <c r="I1982" s="57"/>
      <c r="J1982" s="57"/>
      <c r="K1982" s="57"/>
      <c r="L1982" s="57"/>
      <c r="M1982" s="57"/>
      <c r="N1982" s="57"/>
      <c r="O1982" s="57"/>
    </row>
    <row r="1983" spans="1:15" x14ac:dyDescent="0.3">
      <c r="A1983" s="56"/>
      <c r="B1983" s="140"/>
      <c r="C1983" s="140"/>
      <c r="D1983" s="140"/>
      <c r="E1983" s="57"/>
      <c r="F1983" s="57"/>
      <c r="G1983" s="57"/>
      <c r="H1983" s="57"/>
      <c r="I1983" s="57"/>
      <c r="J1983" s="57"/>
      <c r="K1983" s="57"/>
      <c r="L1983" s="57"/>
      <c r="M1983" s="57"/>
      <c r="N1983" s="57"/>
      <c r="O1983" s="57"/>
    </row>
    <row r="1984" spans="1:15" x14ac:dyDescent="0.3">
      <c r="A1984" s="56"/>
      <c r="B1984" s="140"/>
      <c r="C1984" s="140"/>
      <c r="D1984" s="140"/>
      <c r="E1984" s="57"/>
      <c r="F1984" s="57"/>
      <c r="G1984" s="57"/>
      <c r="H1984" s="57"/>
      <c r="I1984" s="57"/>
      <c r="J1984" s="57"/>
      <c r="K1984" s="57"/>
      <c r="L1984" s="57"/>
      <c r="M1984" s="57"/>
      <c r="N1984" s="57"/>
      <c r="O1984" s="57"/>
    </row>
    <row r="1985" spans="1:15" x14ac:dyDescent="0.3">
      <c r="A1985" s="56"/>
      <c r="B1985" s="140"/>
      <c r="C1985" s="140"/>
      <c r="D1985" s="140"/>
      <c r="E1985" s="57"/>
      <c r="F1985" s="57"/>
      <c r="G1985" s="57"/>
      <c r="H1985" s="57"/>
      <c r="I1985" s="57"/>
      <c r="J1985" s="57"/>
      <c r="K1985" s="57"/>
      <c r="L1985" s="57"/>
      <c r="M1985" s="57"/>
      <c r="N1985" s="57"/>
      <c r="O1985" s="57"/>
    </row>
    <row r="1986" spans="1:15" x14ac:dyDescent="0.3">
      <c r="A1986" s="56"/>
      <c r="B1986" s="140"/>
      <c r="C1986" s="140"/>
      <c r="D1986" s="140"/>
      <c r="E1986" s="57"/>
      <c r="F1986" s="57"/>
      <c r="G1986" s="57"/>
      <c r="H1986" s="57"/>
      <c r="I1986" s="57"/>
      <c r="J1986" s="57"/>
      <c r="K1986" s="57"/>
      <c r="L1986" s="57"/>
      <c r="M1986" s="57"/>
      <c r="N1986" s="57"/>
      <c r="O1986" s="57"/>
    </row>
    <row r="1987" spans="1:15" x14ac:dyDescent="0.3">
      <c r="A1987" s="56"/>
      <c r="B1987" s="140"/>
      <c r="C1987" s="140"/>
      <c r="D1987" s="140"/>
      <c r="E1987" s="57"/>
      <c r="F1987" s="57"/>
      <c r="G1987" s="57"/>
      <c r="H1987" s="57"/>
      <c r="I1987" s="57"/>
      <c r="J1987" s="57"/>
      <c r="K1987" s="57"/>
      <c r="L1987" s="57"/>
      <c r="M1987" s="57"/>
      <c r="N1987" s="57"/>
      <c r="O1987" s="57"/>
    </row>
    <row r="1988" spans="1:15" x14ac:dyDescent="0.3">
      <c r="A1988" s="56"/>
      <c r="B1988" s="140"/>
      <c r="C1988" s="140"/>
      <c r="D1988" s="140"/>
      <c r="E1988" s="57"/>
      <c r="F1988" s="57"/>
      <c r="G1988" s="57"/>
      <c r="H1988" s="57"/>
      <c r="I1988" s="57"/>
      <c r="J1988" s="57"/>
      <c r="K1988" s="57"/>
      <c r="L1988" s="57"/>
      <c r="M1988" s="57"/>
      <c r="N1988" s="57"/>
      <c r="O1988" s="57"/>
    </row>
    <row r="1989" spans="1:15" x14ac:dyDescent="0.3">
      <c r="A1989" s="56"/>
      <c r="B1989" s="140"/>
      <c r="C1989" s="140"/>
      <c r="D1989" s="140"/>
      <c r="E1989" s="57"/>
      <c r="F1989" s="57"/>
      <c r="G1989" s="57"/>
      <c r="H1989" s="57"/>
      <c r="I1989" s="57"/>
      <c r="J1989" s="57"/>
      <c r="K1989" s="57"/>
      <c r="L1989" s="57"/>
      <c r="M1989" s="57"/>
      <c r="N1989" s="57"/>
      <c r="O1989" s="57"/>
    </row>
    <row r="1990" spans="1:15" x14ac:dyDescent="0.3">
      <c r="A1990" s="56"/>
      <c r="B1990" s="140"/>
      <c r="C1990" s="140"/>
      <c r="D1990" s="140"/>
      <c r="E1990" s="57"/>
      <c r="F1990" s="57"/>
      <c r="G1990" s="57"/>
      <c r="H1990" s="57"/>
      <c r="I1990" s="57"/>
      <c r="J1990" s="57"/>
      <c r="K1990" s="57"/>
      <c r="L1990" s="57"/>
      <c r="M1990" s="57"/>
      <c r="N1990" s="57"/>
      <c r="O1990" s="57"/>
    </row>
    <row r="1991" spans="1:15" x14ac:dyDescent="0.3">
      <c r="A1991" s="56"/>
      <c r="B1991" s="140"/>
      <c r="C1991" s="140"/>
      <c r="D1991" s="140"/>
      <c r="E1991" s="57"/>
      <c r="F1991" s="57"/>
      <c r="G1991" s="57"/>
      <c r="H1991" s="57"/>
      <c r="I1991" s="57"/>
      <c r="J1991" s="57"/>
      <c r="K1991" s="57"/>
      <c r="L1991" s="57"/>
      <c r="M1991" s="57"/>
      <c r="N1991" s="57"/>
      <c r="O1991" s="57"/>
    </row>
    <row r="1992" spans="1:15" x14ac:dyDescent="0.3">
      <c r="A1992" s="56"/>
      <c r="B1992" s="140"/>
      <c r="C1992" s="140"/>
      <c r="D1992" s="140"/>
      <c r="E1992" s="57"/>
      <c r="F1992" s="57"/>
      <c r="G1992" s="57"/>
      <c r="H1992" s="57"/>
      <c r="I1992" s="57"/>
      <c r="J1992" s="57"/>
      <c r="K1992" s="57"/>
      <c r="L1992" s="57"/>
      <c r="M1992" s="57"/>
      <c r="N1992" s="57"/>
      <c r="O1992" s="57"/>
    </row>
    <row r="1993" spans="1:15" x14ac:dyDescent="0.3">
      <c r="A1993" s="56"/>
      <c r="B1993" s="140"/>
      <c r="C1993" s="140"/>
      <c r="D1993" s="140"/>
      <c r="E1993" s="57"/>
      <c r="F1993" s="57"/>
      <c r="G1993" s="57"/>
      <c r="H1993" s="57"/>
      <c r="I1993" s="57"/>
      <c r="J1993" s="57"/>
      <c r="K1993" s="57"/>
      <c r="L1993" s="57"/>
      <c r="M1993" s="57"/>
      <c r="N1993" s="57"/>
      <c r="O1993" s="57"/>
    </row>
    <row r="1994" spans="1:15" x14ac:dyDescent="0.3">
      <c r="A1994" s="56"/>
      <c r="B1994" s="140"/>
      <c r="C1994" s="140"/>
      <c r="D1994" s="140"/>
      <c r="E1994" s="57"/>
      <c r="F1994" s="57"/>
      <c r="G1994" s="57"/>
      <c r="H1994" s="57"/>
      <c r="I1994" s="57"/>
      <c r="J1994" s="57"/>
      <c r="K1994" s="57"/>
      <c r="L1994" s="57"/>
      <c r="M1994" s="57"/>
      <c r="N1994" s="57"/>
      <c r="O1994" s="57"/>
    </row>
    <row r="1995" spans="1:15" x14ac:dyDescent="0.3">
      <c r="A1995" s="56"/>
      <c r="B1995" s="140"/>
      <c r="C1995" s="140"/>
      <c r="D1995" s="140"/>
      <c r="E1995" s="57"/>
      <c r="F1995" s="57"/>
      <c r="G1995" s="57"/>
      <c r="H1995" s="57"/>
      <c r="I1995" s="57"/>
      <c r="J1995" s="57"/>
      <c r="K1995" s="57"/>
      <c r="L1995" s="57"/>
      <c r="M1995" s="57"/>
      <c r="N1995" s="57"/>
      <c r="O1995" s="57"/>
    </row>
    <row r="1996" spans="1:15" x14ac:dyDescent="0.3">
      <c r="A1996" s="56"/>
      <c r="B1996" s="140"/>
      <c r="C1996" s="140"/>
      <c r="D1996" s="140"/>
      <c r="E1996" s="57"/>
      <c r="F1996" s="57"/>
      <c r="G1996" s="57"/>
      <c r="H1996" s="57"/>
      <c r="I1996" s="57"/>
      <c r="J1996" s="57"/>
      <c r="K1996" s="57"/>
      <c r="L1996" s="57"/>
      <c r="M1996" s="57"/>
      <c r="N1996" s="57"/>
      <c r="O1996" s="57"/>
    </row>
    <row r="1997" spans="1:15" x14ac:dyDescent="0.3">
      <c r="A1997" s="56"/>
      <c r="B1997" s="140"/>
      <c r="C1997" s="140"/>
      <c r="D1997" s="140"/>
      <c r="E1997" s="57"/>
      <c r="F1997" s="57"/>
      <c r="G1997" s="57"/>
      <c r="H1997" s="57"/>
      <c r="I1997" s="57"/>
      <c r="J1997" s="57"/>
      <c r="K1997" s="57"/>
      <c r="L1997" s="57"/>
      <c r="M1997" s="57"/>
      <c r="N1997" s="57"/>
      <c r="O1997" s="57"/>
    </row>
    <row r="1998" spans="1:15" x14ac:dyDescent="0.3">
      <c r="A1998" s="56"/>
      <c r="B1998" s="140"/>
      <c r="C1998" s="140"/>
      <c r="D1998" s="140"/>
      <c r="E1998" s="57"/>
      <c r="F1998" s="57"/>
      <c r="G1998" s="57"/>
      <c r="H1998" s="57"/>
      <c r="I1998" s="57"/>
      <c r="J1998" s="57"/>
      <c r="K1998" s="57"/>
      <c r="L1998" s="57"/>
      <c r="M1998" s="57"/>
      <c r="N1998" s="57"/>
      <c r="O1998" s="57"/>
    </row>
    <row r="1999" spans="1:15" x14ac:dyDescent="0.3">
      <c r="A1999" s="56"/>
      <c r="B1999" s="140"/>
      <c r="C1999" s="140"/>
      <c r="D1999" s="140"/>
      <c r="E1999" s="57"/>
      <c r="F1999" s="57"/>
      <c r="G1999" s="57"/>
      <c r="H1999" s="57"/>
      <c r="I1999" s="57"/>
      <c r="J1999" s="57"/>
      <c r="K1999" s="57"/>
      <c r="L1999" s="57"/>
      <c r="M1999" s="57"/>
      <c r="N1999" s="57"/>
      <c r="O1999" s="57"/>
    </row>
    <row r="2000" spans="1:15" x14ac:dyDescent="0.3">
      <c r="A2000" s="56"/>
      <c r="B2000" s="140"/>
      <c r="C2000" s="140"/>
      <c r="D2000" s="140"/>
      <c r="E2000" s="57"/>
      <c r="F2000" s="57"/>
      <c r="G2000" s="57"/>
      <c r="H2000" s="57"/>
      <c r="I2000" s="57"/>
      <c r="J2000" s="57"/>
      <c r="K2000" s="57"/>
      <c r="L2000" s="57"/>
      <c r="M2000" s="57"/>
      <c r="N2000" s="57"/>
      <c r="O2000" s="57"/>
    </row>
    <row r="2001" spans="1:15" x14ac:dyDescent="0.3">
      <c r="A2001" s="56"/>
      <c r="B2001" s="140"/>
      <c r="C2001" s="140"/>
      <c r="D2001" s="140"/>
      <c r="E2001" s="57"/>
      <c r="F2001" s="57"/>
      <c r="G2001" s="57"/>
      <c r="H2001" s="57"/>
      <c r="I2001" s="57"/>
      <c r="J2001" s="57"/>
      <c r="K2001" s="57"/>
      <c r="L2001" s="57"/>
      <c r="M2001" s="57"/>
      <c r="N2001" s="57"/>
      <c r="O2001" s="57"/>
    </row>
    <row r="2002" spans="1:15" x14ac:dyDescent="0.3">
      <c r="A2002" s="56"/>
      <c r="B2002" s="140"/>
      <c r="C2002" s="140"/>
      <c r="D2002" s="140"/>
      <c r="E2002" s="57"/>
      <c r="F2002" s="57"/>
      <c r="G2002" s="57"/>
      <c r="H2002" s="57"/>
      <c r="I2002" s="57"/>
      <c r="J2002" s="57"/>
      <c r="K2002" s="57"/>
      <c r="L2002" s="57"/>
      <c r="M2002" s="57"/>
      <c r="N2002" s="57"/>
      <c r="O2002" s="57"/>
    </row>
    <row r="2003" spans="1:15" x14ac:dyDescent="0.3">
      <c r="A2003" s="56"/>
      <c r="B2003" s="140"/>
      <c r="C2003" s="140"/>
      <c r="D2003" s="140"/>
      <c r="E2003" s="57"/>
      <c r="F2003" s="57"/>
      <c r="G2003" s="57"/>
      <c r="H2003" s="57"/>
      <c r="I2003" s="57"/>
      <c r="J2003" s="57"/>
      <c r="K2003" s="57"/>
      <c r="L2003" s="57"/>
      <c r="M2003" s="57"/>
      <c r="N2003" s="57"/>
      <c r="O2003" s="57"/>
    </row>
    <row r="2004" spans="1:15" x14ac:dyDescent="0.3">
      <c r="A2004" s="56"/>
      <c r="B2004" s="140"/>
      <c r="C2004" s="140"/>
      <c r="D2004" s="140"/>
      <c r="E2004" s="57"/>
      <c r="F2004" s="57"/>
      <c r="G2004" s="57"/>
      <c r="H2004" s="57"/>
      <c r="I2004" s="57"/>
      <c r="J2004" s="57"/>
      <c r="K2004" s="57"/>
      <c r="L2004" s="57"/>
      <c r="M2004" s="57"/>
      <c r="N2004" s="57"/>
      <c r="O2004" s="57"/>
    </row>
    <row r="2005" spans="1:15" x14ac:dyDescent="0.3">
      <c r="A2005" s="56"/>
      <c r="B2005" s="140"/>
      <c r="C2005" s="140"/>
      <c r="D2005" s="140"/>
      <c r="E2005" s="57"/>
      <c r="F2005" s="57"/>
      <c r="G2005" s="57"/>
      <c r="H2005" s="57"/>
      <c r="I2005" s="57"/>
      <c r="J2005" s="57"/>
      <c r="K2005" s="57"/>
      <c r="L2005" s="57"/>
      <c r="M2005" s="57"/>
      <c r="N2005" s="57"/>
      <c r="O2005" s="57"/>
    </row>
    <row r="2006" spans="1:15" x14ac:dyDescent="0.3">
      <c r="A2006" s="56"/>
      <c r="B2006" s="140"/>
      <c r="C2006" s="140"/>
      <c r="D2006" s="140"/>
      <c r="E2006" s="57"/>
      <c r="F2006" s="57"/>
      <c r="G2006" s="57"/>
      <c r="H2006" s="57"/>
      <c r="I2006" s="57"/>
      <c r="J2006" s="57"/>
      <c r="K2006" s="57"/>
      <c r="L2006" s="57"/>
      <c r="M2006" s="57"/>
      <c r="N2006" s="57"/>
      <c r="O2006" s="57"/>
    </row>
    <row r="2007" spans="1:15" x14ac:dyDescent="0.3">
      <c r="A2007" s="56"/>
      <c r="B2007" s="140"/>
      <c r="C2007" s="140"/>
      <c r="D2007" s="140"/>
      <c r="E2007" s="57"/>
      <c r="F2007" s="57"/>
      <c r="G2007" s="57"/>
      <c r="H2007" s="57"/>
      <c r="I2007" s="57"/>
      <c r="J2007" s="57"/>
      <c r="K2007" s="57"/>
      <c r="L2007" s="57"/>
      <c r="M2007" s="57"/>
      <c r="N2007" s="57"/>
      <c r="O2007" s="57"/>
    </row>
    <row r="2008" spans="1:15" x14ac:dyDescent="0.3">
      <c r="A2008" s="56"/>
      <c r="B2008" s="140"/>
      <c r="C2008" s="140"/>
      <c r="D2008" s="140"/>
      <c r="E2008" s="57"/>
      <c r="F2008" s="57"/>
      <c r="G2008" s="57"/>
      <c r="H2008" s="57"/>
      <c r="I2008" s="57"/>
      <c r="J2008" s="57"/>
      <c r="K2008" s="57"/>
      <c r="L2008" s="57"/>
      <c r="M2008" s="57"/>
      <c r="N2008" s="57"/>
      <c r="O2008" s="57"/>
    </row>
    <row r="2009" spans="1:15" x14ac:dyDescent="0.3">
      <c r="A2009" s="56"/>
      <c r="B2009" s="140"/>
      <c r="C2009" s="140"/>
      <c r="D2009" s="140"/>
      <c r="E2009" s="57"/>
      <c r="F2009" s="57"/>
      <c r="G2009" s="57"/>
      <c r="H2009" s="57"/>
      <c r="I2009" s="57"/>
      <c r="J2009" s="57"/>
      <c r="K2009" s="57"/>
      <c r="L2009" s="57"/>
      <c r="M2009" s="57"/>
      <c r="N2009" s="57"/>
      <c r="O2009" s="57"/>
    </row>
    <row r="2010" spans="1:15" x14ac:dyDescent="0.3">
      <c r="A2010" s="56"/>
      <c r="B2010" s="140"/>
      <c r="C2010" s="140"/>
      <c r="D2010" s="140"/>
      <c r="E2010" s="57"/>
      <c r="F2010" s="57"/>
      <c r="G2010" s="57"/>
      <c r="H2010" s="57"/>
      <c r="I2010" s="57"/>
      <c r="J2010" s="57"/>
      <c r="K2010" s="57"/>
      <c r="L2010" s="57"/>
      <c r="M2010" s="57"/>
      <c r="N2010" s="57"/>
      <c r="O2010" s="57"/>
    </row>
    <row r="2011" spans="1:15" x14ac:dyDescent="0.3">
      <c r="A2011" s="56"/>
      <c r="B2011" s="140"/>
      <c r="C2011" s="140"/>
      <c r="D2011" s="140"/>
      <c r="E2011" s="57"/>
      <c r="F2011" s="57"/>
      <c r="G2011" s="57"/>
      <c r="H2011" s="57"/>
      <c r="I2011" s="57"/>
      <c r="J2011" s="57"/>
      <c r="K2011" s="57"/>
      <c r="L2011" s="57"/>
      <c r="M2011" s="57"/>
      <c r="N2011" s="57"/>
      <c r="O2011" s="57"/>
    </row>
    <row r="2012" spans="1:15" x14ac:dyDescent="0.3">
      <c r="A2012" s="56"/>
      <c r="B2012" s="140"/>
      <c r="C2012" s="140"/>
      <c r="D2012" s="140"/>
      <c r="E2012" s="57"/>
      <c r="F2012" s="57"/>
      <c r="G2012" s="57"/>
      <c r="H2012" s="57"/>
      <c r="I2012" s="57"/>
      <c r="J2012" s="57"/>
      <c r="K2012" s="57"/>
      <c r="L2012" s="57"/>
      <c r="M2012" s="57"/>
      <c r="N2012" s="57"/>
      <c r="O2012" s="57"/>
    </row>
    <row r="2013" spans="1:15" x14ac:dyDescent="0.3">
      <c r="A2013" s="56"/>
      <c r="B2013" s="140"/>
      <c r="C2013" s="140"/>
      <c r="D2013" s="140"/>
      <c r="E2013" s="57"/>
      <c r="F2013" s="57"/>
      <c r="G2013" s="57"/>
      <c r="H2013" s="57"/>
      <c r="I2013" s="57"/>
      <c r="J2013" s="57"/>
      <c r="K2013" s="57"/>
      <c r="L2013" s="57"/>
      <c r="M2013" s="57"/>
      <c r="N2013" s="57"/>
      <c r="O2013" s="57"/>
    </row>
    <row r="2014" spans="1:15" x14ac:dyDescent="0.3">
      <c r="A2014" s="56"/>
      <c r="B2014" s="140"/>
      <c r="C2014" s="140"/>
      <c r="D2014" s="140"/>
      <c r="E2014" s="57"/>
      <c r="F2014" s="57"/>
      <c r="G2014" s="57"/>
      <c r="H2014" s="57"/>
      <c r="I2014" s="57"/>
      <c r="J2014" s="57"/>
      <c r="K2014" s="57"/>
      <c r="L2014" s="57"/>
      <c r="M2014" s="57"/>
      <c r="N2014" s="57"/>
      <c r="O2014" s="57"/>
    </row>
    <row r="2015" spans="1:15" x14ac:dyDescent="0.3">
      <c r="A2015" s="56"/>
      <c r="B2015" s="140"/>
      <c r="C2015" s="140"/>
      <c r="D2015" s="140"/>
      <c r="E2015" s="57"/>
      <c r="F2015" s="57"/>
      <c r="G2015" s="57"/>
      <c r="H2015" s="57"/>
      <c r="I2015" s="57"/>
      <c r="J2015" s="57"/>
      <c r="K2015" s="57"/>
      <c r="L2015" s="57"/>
      <c r="M2015" s="57"/>
      <c r="N2015" s="57"/>
      <c r="O2015" s="57"/>
    </row>
    <row r="2016" spans="1:15" x14ac:dyDescent="0.3">
      <c r="A2016" s="56"/>
      <c r="B2016" s="140"/>
      <c r="C2016" s="140"/>
      <c r="D2016" s="140"/>
      <c r="E2016" s="57"/>
      <c r="F2016" s="57"/>
      <c r="G2016" s="57"/>
      <c r="H2016" s="57"/>
      <c r="I2016" s="57"/>
      <c r="J2016" s="57"/>
      <c r="K2016" s="57"/>
      <c r="L2016" s="57"/>
      <c r="M2016" s="57"/>
      <c r="N2016" s="57"/>
      <c r="O2016" s="57"/>
    </row>
    <row r="2017" spans="1:15" x14ac:dyDescent="0.3">
      <c r="A2017" s="56"/>
      <c r="B2017" s="140"/>
      <c r="C2017" s="140"/>
      <c r="D2017" s="140"/>
      <c r="E2017" s="57"/>
      <c r="F2017" s="57"/>
      <c r="G2017" s="57"/>
      <c r="H2017" s="57"/>
      <c r="I2017" s="57"/>
      <c r="J2017" s="57"/>
      <c r="K2017" s="57"/>
      <c r="L2017" s="57"/>
      <c r="M2017" s="57"/>
      <c r="N2017" s="57"/>
      <c r="O2017" s="57"/>
    </row>
    <row r="2018" spans="1:15" x14ac:dyDescent="0.3">
      <c r="A2018" s="56"/>
      <c r="B2018" s="140"/>
      <c r="C2018" s="140"/>
      <c r="D2018" s="140"/>
      <c r="E2018" s="57"/>
      <c r="F2018" s="57"/>
      <c r="G2018" s="57"/>
      <c r="H2018" s="57"/>
      <c r="I2018" s="57"/>
      <c r="J2018" s="57"/>
      <c r="K2018" s="57"/>
      <c r="L2018" s="57"/>
      <c r="M2018" s="57"/>
      <c r="N2018" s="57"/>
      <c r="O2018" s="57"/>
    </row>
    <row r="2019" spans="1:15" x14ac:dyDescent="0.3">
      <c r="A2019" s="56"/>
      <c r="B2019" s="140"/>
      <c r="C2019" s="140"/>
      <c r="D2019" s="140"/>
      <c r="E2019" s="57"/>
      <c r="F2019" s="57"/>
      <c r="G2019" s="57"/>
      <c r="H2019" s="57"/>
      <c r="I2019" s="57"/>
      <c r="J2019" s="57"/>
      <c r="K2019" s="57"/>
      <c r="L2019" s="57"/>
      <c r="M2019" s="57"/>
      <c r="N2019" s="57"/>
      <c r="O2019" s="57"/>
    </row>
    <row r="2020" spans="1:15" x14ac:dyDescent="0.3">
      <c r="A2020" s="56"/>
      <c r="B2020" s="140"/>
      <c r="C2020" s="140"/>
      <c r="D2020" s="140"/>
      <c r="E2020" s="57"/>
      <c r="F2020" s="57"/>
      <c r="G2020" s="57"/>
      <c r="H2020" s="57"/>
      <c r="I2020" s="57"/>
      <c r="J2020" s="57"/>
      <c r="K2020" s="57"/>
      <c r="L2020" s="57"/>
      <c r="M2020" s="57"/>
      <c r="N2020" s="57"/>
      <c r="O2020" s="57"/>
    </row>
    <row r="2021" spans="1:15" x14ac:dyDescent="0.3">
      <c r="A2021" s="56"/>
      <c r="B2021" s="140"/>
      <c r="C2021" s="140"/>
      <c r="D2021" s="140"/>
      <c r="E2021" s="57"/>
      <c r="F2021" s="57"/>
      <c r="G2021" s="57"/>
      <c r="H2021" s="57"/>
      <c r="I2021" s="57"/>
      <c r="J2021" s="57"/>
      <c r="K2021" s="57"/>
      <c r="L2021" s="57"/>
      <c r="M2021" s="57"/>
      <c r="N2021" s="57"/>
      <c r="O2021" s="57"/>
    </row>
    <row r="2022" spans="1:15" x14ac:dyDescent="0.3">
      <c r="A2022" s="56"/>
      <c r="B2022" s="140"/>
      <c r="C2022" s="140"/>
      <c r="D2022" s="140"/>
      <c r="E2022" s="57"/>
      <c r="F2022" s="57"/>
      <c r="G2022" s="57"/>
      <c r="H2022" s="57"/>
      <c r="I2022" s="57"/>
      <c r="J2022" s="57"/>
      <c r="K2022" s="57"/>
      <c r="L2022" s="57"/>
      <c r="M2022" s="57"/>
      <c r="N2022" s="57"/>
      <c r="O2022" s="57"/>
    </row>
    <row r="2023" spans="1:15" x14ac:dyDescent="0.3">
      <c r="A2023" s="56"/>
      <c r="B2023" s="140"/>
      <c r="C2023" s="140"/>
      <c r="D2023" s="140"/>
      <c r="E2023" s="57"/>
      <c r="F2023" s="57"/>
      <c r="G2023" s="57"/>
      <c r="H2023" s="57"/>
      <c r="I2023" s="57"/>
      <c r="J2023" s="57"/>
      <c r="K2023" s="57"/>
      <c r="L2023" s="57"/>
      <c r="M2023" s="57"/>
      <c r="N2023" s="57"/>
      <c r="O2023" s="57"/>
    </row>
    <row r="2024" spans="1:15" x14ac:dyDescent="0.3">
      <c r="A2024" s="56"/>
      <c r="B2024" s="140"/>
      <c r="C2024" s="140"/>
      <c r="D2024" s="140"/>
      <c r="E2024" s="57"/>
      <c r="F2024" s="57"/>
      <c r="G2024" s="57"/>
      <c r="H2024" s="57"/>
      <c r="I2024" s="57"/>
      <c r="J2024" s="57"/>
      <c r="K2024" s="57"/>
      <c r="L2024" s="57"/>
      <c r="M2024" s="57"/>
      <c r="N2024" s="57"/>
      <c r="O2024" s="57"/>
    </row>
    <row r="2025" spans="1:15" x14ac:dyDescent="0.3">
      <c r="A2025" s="56"/>
      <c r="B2025" s="140"/>
      <c r="C2025" s="140"/>
      <c r="D2025" s="140"/>
      <c r="E2025" s="57"/>
      <c r="F2025" s="57"/>
      <c r="G2025" s="57"/>
      <c r="H2025" s="57"/>
      <c r="I2025" s="57"/>
      <c r="J2025" s="57"/>
      <c r="K2025" s="57"/>
      <c r="L2025" s="57"/>
      <c r="M2025" s="57"/>
      <c r="N2025" s="57"/>
      <c r="O2025" s="57"/>
    </row>
    <row r="2026" spans="1:15" x14ac:dyDescent="0.3">
      <c r="A2026" s="56"/>
      <c r="B2026" s="140"/>
      <c r="C2026" s="140"/>
      <c r="D2026" s="140"/>
      <c r="E2026" s="57"/>
      <c r="F2026" s="57"/>
      <c r="G2026" s="57"/>
      <c r="H2026" s="57"/>
      <c r="I2026" s="57"/>
      <c r="J2026" s="57"/>
      <c r="K2026" s="57"/>
      <c r="L2026" s="57"/>
      <c r="M2026" s="57"/>
      <c r="N2026" s="57"/>
      <c r="O2026" s="57"/>
    </row>
    <row r="2027" spans="1:15" x14ac:dyDescent="0.3">
      <c r="A2027" s="56"/>
      <c r="B2027" s="140"/>
      <c r="C2027" s="140"/>
      <c r="D2027" s="140"/>
      <c r="E2027" s="57"/>
      <c r="F2027" s="57"/>
      <c r="G2027" s="57"/>
      <c r="H2027" s="57"/>
      <c r="I2027" s="57"/>
      <c r="J2027" s="57"/>
      <c r="K2027" s="57"/>
      <c r="L2027" s="57"/>
      <c r="M2027" s="57"/>
      <c r="N2027" s="57"/>
      <c r="O2027" s="57"/>
    </row>
    <row r="2028" spans="1:15" x14ac:dyDescent="0.3">
      <c r="A2028" s="56"/>
      <c r="B2028" s="140"/>
      <c r="C2028" s="140"/>
      <c r="D2028" s="140"/>
      <c r="E2028" s="57"/>
      <c r="F2028" s="57"/>
      <c r="G2028" s="57"/>
      <c r="H2028" s="57"/>
      <c r="I2028" s="57"/>
      <c r="J2028" s="57"/>
      <c r="K2028" s="57"/>
      <c r="L2028" s="57"/>
      <c r="M2028" s="57"/>
      <c r="N2028" s="57"/>
      <c r="O2028" s="57"/>
    </row>
    <row r="2029" spans="1:15" x14ac:dyDescent="0.3">
      <c r="A2029" s="56"/>
      <c r="B2029" s="140"/>
      <c r="C2029" s="140"/>
      <c r="D2029" s="140"/>
      <c r="E2029" s="57"/>
      <c r="F2029" s="57"/>
      <c r="G2029" s="57"/>
      <c r="H2029" s="57"/>
      <c r="I2029" s="57"/>
      <c r="J2029" s="57"/>
      <c r="K2029" s="57"/>
      <c r="L2029" s="57"/>
      <c r="M2029" s="57"/>
      <c r="N2029" s="57"/>
      <c r="O2029" s="57"/>
    </row>
    <row r="2030" spans="1:15" x14ac:dyDescent="0.3">
      <c r="A2030" s="56"/>
      <c r="B2030" s="140"/>
      <c r="C2030" s="140"/>
      <c r="D2030" s="140"/>
      <c r="E2030" s="57"/>
      <c r="F2030" s="57"/>
      <c r="G2030" s="57"/>
      <c r="H2030" s="57"/>
      <c r="I2030" s="57"/>
      <c r="J2030" s="57"/>
      <c r="K2030" s="57"/>
      <c r="L2030" s="57"/>
      <c r="M2030" s="57"/>
      <c r="N2030" s="57"/>
      <c r="O2030" s="57"/>
    </row>
    <row r="2031" spans="1:15" x14ac:dyDescent="0.3">
      <c r="A2031" s="56"/>
      <c r="B2031" s="140"/>
      <c r="C2031" s="140"/>
      <c r="D2031" s="140"/>
      <c r="E2031" s="57"/>
      <c r="F2031" s="57"/>
      <c r="G2031" s="57"/>
      <c r="H2031" s="57"/>
      <c r="I2031" s="57"/>
      <c r="J2031" s="57"/>
      <c r="K2031" s="57"/>
      <c r="L2031" s="57"/>
      <c r="M2031" s="57"/>
      <c r="N2031" s="57"/>
      <c r="O2031" s="57"/>
    </row>
    <row r="2032" spans="1:15" x14ac:dyDescent="0.3">
      <c r="A2032" s="56"/>
      <c r="B2032" s="140"/>
      <c r="C2032" s="140"/>
      <c r="D2032" s="140"/>
      <c r="E2032" s="57"/>
      <c r="F2032" s="57"/>
      <c r="G2032" s="57"/>
      <c r="H2032" s="57"/>
      <c r="I2032" s="57"/>
      <c r="J2032" s="57"/>
      <c r="K2032" s="57"/>
      <c r="L2032" s="57"/>
      <c r="M2032" s="57"/>
      <c r="N2032" s="57"/>
      <c r="O2032" s="57"/>
    </row>
    <row r="2033" spans="1:15" x14ac:dyDescent="0.3">
      <c r="A2033" s="56"/>
      <c r="B2033" s="140"/>
      <c r="C2033" s="140"/>
      <c r="D2033" s="140"/>
      <c r="E2033" s="57"/>
      <c r="F2033" s="57"/>
      <c r="G2033" s="57"/>
      <c r="H2033" s="57"/>
      <c r="I2033" s="57"/>
      <c r="J2033" s="57"/>
      <c r="K2033" s="57"/>
      <c r="L2033" s="57"/>
      <c r="M2033" s="57"/>
      <c r="N2033" s="57"/>
      <c r="O2033" s="57"/>
    </row>
    <row r="2034" spans="1:15" x14ac:dyDescent="0.3">
      <c r="A2034" s="56"/>
      <c r="B2034" s="140"/>
      <c r="C2034" s="140"/>
      <c r="D2034" s="140"/>
      <c r="E2034" s="57"/>
      <c r="F2034" s="57"/>
      <c r="G2034" s="57"/>
      <c r="H2034" s="57"/>
      <c r="I2034" s="57"/>
      <c r="J2034" s="57"/>
      <c r="K2034" s="57"/>
      <c r="L2034" s="57"/>
      <c r="M2034" s="57"/>
      <c r="N2034" s="57"/>
      <c r="O2034" s="57"/>
    </row>
    <row r="2035" spans="1:15" x14ac:dyDescent="0.3">
      <c r="A2035" s="56"/>
      <c r="B2035" s="140"/>
      <c r="C2035" s="140"/>
      <c r="D2035" s="140"/>
      <c r="E2035" s="57"/>
      <c r="F2035" s="57"/>
      <c r="G2035" s="57"/>
      <c r="H2035" s="57"/>
      <c r="I2035" s="57"/>
      <c r="J2035" s="57"/>
      <c r="K2035" s="57"/>
      <c r="L2035" s="57"/>
      <c r="M2035" s="57"/>
      <c r="N2035" s="57"/>
      <c r="O2035" s="57"/>
    </row>
    <row r="2036" spans="1:15" x14ac:dyDescent="0.3">
      <c r="A2036" s="56"/>
      <c r="B2036" s="140"/>
      <c r="C2036" s="140"/>
      <c r="D2036" s="140"/>
      <c r="E2036" s="57"/>
      <c r="F2036" s="57"/>
      <c r="G2036" s="57"/>
      <c r="H2036" s="57"/>
      <c r="I2036" s="57"/>
      <c r="J2036" s="57"/>
      <c r="K2036" s="57"/>
      <c r="L2036" s="57"/>
      <c r="M2036" s="57"/>
      <c r="N2036" s="57"/>
      <c r="O2036" s="57"/>
    </row>
    <row r="2037" spans="1:15" x14ac:dyDescent="0.3">
      <c r="A2037" s="56"/>
      <c r="B2037" s="140"/>
      <c r="C2037" s="140"/>
      <c r="D2037" s="140"/>
      <c r="E2037" s="57"/>
      <c r="F2037" s="57"/>
      <c r="G2037" s="57"/>
      <c r="H2037" s="57"/>
      <c r="I2037" s="57"/>
      <c r="J2037" s="57"/>
      <c r="K2037" s="57"/>
      <c r="L2037" s="57"/>
      <c r="M2037" s="57"/>
      <c r="N2037" s="57"/>
      <c r="O2037" s="57"/>
    </row>
    <row r="2038" spans="1:15" x14ac:dyDescent="0.3">
      <c r="A2038" s="56"/>
      <c r="B2038" s="140"/>
      <c r="C2038" s="140"/>
      <c r="D2038" s="140"/>
      <c r="E2038" s="57"/>
      <c r="F2038" s="57"/>
      <c r="G2038" s="57"/>
      <c r="H2038" s="57"/>
      <c r="I2038" s="57"/>
      <c r="J2038" s="57"/>
      <c r="K2038" s="57"/>
      <c r="L2038" s="57"/>
      <c r="M2038" s="57"/>
      <c r="N2038" s="57"/>
      <c r="O2038" s="57"/>
    </row>
    <row r="2039" spans="1:15" x14ac:dyDescent="0.3">
      <c r="A2039" s="56"/>
      <c r="B2039" s="140"/>
      <c r="C2039" s="140"/>
      <c r="D2039" s="140"/>
      <c r="E2039" s="57"/>
      <c r="F2039" s="57"/>
      <c r="G2039" s="57"/>
      <c r="H2039" s="57"/>
      <c r="I2039" s="57"/>
      <c r="J2039" s="57"/>
      <c r="K2039" s="57"/>
      <c r="L2039" s="57"/>
      <c r="M2039" s="57"/>
      <c r="N2039" s="57"/>
      <c r="O2039" s="57"/>
    </row>
    <row r="2040" spans="1:15" x14ac:dyDescent="0.3">
      <c r="A2040" s="56"/>
      <c r="B2040" s="140"/>
      <c r="C2040" s="140"/>
      <c r="D2040" s="140"/>
      <c r="E2040" s="57"/>
      <c r="F2040" s="57"/>
      <c r="G2040" s="57"/>
      <c r="H2040" s="57"/>
      <c r="I2040" s="57"/>
      <c r="J2040" s="57"/>
      <c r="K2040" s="57"/>
      <c r="L2040" s="57"/>
      <c r="M2040" s="57"/>
      <c r="N2040" s="57"/>
      <c r="O2040" s="57"/>
    </row>
    <row r="2041" spans="1:15" x14ac:dyDescent="0.3">
      <c r="A2041" s="56"/>
      <c r="B2041" s="140"/>
      <c r="C2041" s="140"/>
      <c r="D2041" s="140"/>
      <c r="E2041" s="57"/>
      <c r="F2041" s="57"/>
      <c r="G2041" s="57"/>
      <c r="H2041" s="57"/>
      <c r="I2041" s="57"/>
      <c r="J2041" s="57"/>
      <c r="K2041" s="57"/>
      <c r="L2041" s="57"/>
      <c r="M2041" s="57"/>
      <c r="N2041" s="57"/>
      <c r="O2041" s="57"/>
    </row>
    <row r="2042" spans="1:15" x14ac:dyDescent="0.3">
      <c r="A2042" s="56"/>
      <c r="B2042" s="140"/>
      <c r="C2042" s="140"/>
      <c r="D2042" s="140"/>
      <c r="E2042" s="57"/>
      <c r="F2042" s="57"/>
      <c r="G2042" s="57"/>
      <c r="H2042" s="57"/>
      <c r="I2042" s="57"/>
      <c r="J2042" s="57"/>
      <c r="K2042" s="57"/>
      <c r="L2042" s="57"/>
      <c r="M2042" s="57"/>
      <c r="N2042" s="57"/>
      <c r="O2042" s="57"/>
    </row>
    <row r="2043" spans="1:15" x14ac:dyDescent="0.3">
      <c r="A2043" s="56"/>
      <c r="B2043" s="140"/>
      <c r="C2043" s="140"/>
      <c r="D2043" s="140"/>
      <c r="E2043" s="57"/>
      <c r="F2043" s="57"/>
      <c r="G2043" s="57"/>
      <c r="H2043" s="57"/>
      <c r="I2043" s="57"/>
      <c r="J2043" s="57"/>
      <c r="K2043" s="57"/>
      <c r="L2043" s="57"/>
      <c r="M2043" s="57"/>
      <c r="N2043" s="57"/>
      <c r="O2043" s="57"/>
    </row>
    <row r="2044" spans="1:15" x14ac:dyDescent="0.3">
      <c r="A2044" s="56"/>
      <c r="B2044" s="140"/>
      <c r="C2044" s="140"/>
      <c r="D2044" s="140"/>
      <c r="E2044" s="57"/>
      <c r="F2044" s="57"/>
      <c r="G2044" s="57"/>
      <c r="H2044" s="57"/>
      <c r="I2044" s="57"/>
      <c r="J2044" s="57"/>
      <c r="K2044" s="57"/>
      <c r="L2044" s="57"/>
      <c r="M2044" s="57"/>
      <c r="N2044" s="57"/>
      <c r="O2044" s="57"/>
    </row>
    <row r="2045" spans="1:15" x14ac:dyDescent="0.3">
      <c r="A2045" s="56"/>
      <c r="B2045" s="140"/>
      <c r="C2045" s="140"/>
      <c r="D2045" s="140"/>
      <c r="E2045" s="57"/>
      <c r="F2045" s="57"/>
      <c r="G2045" s="57"/>
      <c r="H2045" s="57"/>
      <c r="I2045" s="57"/>
      <c r="J2045" s="57"/>
      <c r="K2045" s="57"/>
      <c r="L2045" s="57"/>
      <c r="M2045" s="57"/>
      <c r="N2045" s="57"/>
      <c r="O2045" s="57"/>
    </row>
    <row r="2046" spans="1:15" x14ac:dyDescent="0.3">
      <c r="A2046" s="56"/>
      <c r="B2046" s="140"/>
      <c r="C2046" s="140"/>
      <c r="D2046" s="140"/>
      <c r="E2046" s="57"/>
      <c r="F2046" s="57"/>
      <c r="G2046" s="57"/>
      <c r="H2046" s="57"/>
      <c r="I2046" s="57"/>
      <c r="J2046" s="57"/>
      <c r="K2046" s="57"/>
      <c r="L2046" s="57"/>
      <c r="M2046" s="57"/>
      <c r="N2046" s="57"/>
      <c r="O2046" s="57"/>
    </row>
    <row r="2047" spans="1:15" x14ac:dyDescent="0.3">
      <c r="A2047" s="56"/>
      <c r="B2047" s="140"/>
      <c r="C2047" s="140"/>
      <c r="D2047" s="140"/>
      <c r="E2047" s="57"/>
      <c r="F2047" s="57"/>
      <c r="G2047" s="57"/>
      <c r="H2047" s="57"/>
      <c r="I2047" s="57"/>
      <c r="J2047" s="57"/>
      <c r="K2047" s="57"/>
      <c r="L2047" s="57"/>
      <c r="M2047" s="57"/>
      <c r="N2047" s="57"/>
      <c r="O2047" s="57"/>
    </row>
    <row r="2048" spans="1:15" x14ac:dyDescent="0.3">
      <c r="A2048" s="56"/>
      <c r="B2048" s="140"/>
      <c r="C2048" s="140"/>
      <c r="D2048" s="140"/>
      <c r="E2048" s="57"/>
      <c r="F2048" s="57"/>
      <c r="G2048" s="57"/>
      <c r="H2048" s="57"/>
      <c r="I2048" s="57"/>
      <c r="J2048" s="57"/>
      <c r="K2048" s="57"/>
      <c r="L2048" s="57"/>
      <c r="M2048" s="57"/>
      <c r="N2048" s="57"/>
      <c r="O2048" s="57"/>
    </row>
    <row r="2049" spans="1:15" x14ac:dyDescent="0.3">
      <c r="A2049" s="56"/>
      <c r="B2049" s="140"/>
      <c r="C2049" s="140"/>
      <c r="D2049" s="140"/>
      <c r="E2049" s="57"/>
      <c r="F2049" s="57"/>
      <c r="G2049" s="57"/>
      <c r="H2049" s="57"/>
      <c r="I2049" s="57"/>
      <c r="J2049" s="57"/>
      <c r="K2049" s="57"/>
      <c r="L2049" s="57"/>
      <c r="M2049" s="57"/>
      <c r="N2049" s="57"/>
      <c r="O2049" s="57"/>
    </row>
    <row r="2050" spans="1:15" x14ac:dyDescent="0.3">
      <c r="A2050" s="56"/>
      <c r="B2050" s="140"/>
      <c r="C2050" s="140"/>
      <c r="D2050" s="140"/>
      <c r="E2050" s="57"/>
      <c r="F2050" s="57"/>
      <c r="G2050" s="57"/>
      <c r="H2050" s="57"/>
      <c r="I2050" s="57"/>
      <c r="J2050" s="57"/>
      <c r="K2050" s="57"/>
      <c r="L2050" s="57"/>
      <c r="M2050" s="57"/>
      <c r="N2050" s="57"/>
      <c r="O2050" s="57"/>
    </row>
    <row r="2051" spans="1:15" x14ac:dyDescent="0.3">
      <c r="A2051" s="56"/>
      <c r="B2051" s="140"/>
      <c r="C2051" s="140"/>
      <c r="D2051" s="140"/>
      <c r="E2051" s="57"/>
      <c r="F2051" s="57"/>
      <c r="G2051" s="57"/>
      <c r="H2051" s="57"/>
      <c r="I2051" s="57"/>
      <c r="J2051" s="57"/>
      <c r="K2051" s="57"/>
      <c r="L2051" s="57"/>
      <c r="M2051" s="57"/>
      <c r="N2051" s="57"/>
      <c r="O2051" s="57"/>
    </row>
    <row r="2052" spans="1:15" x14ac:dyDescent="0.3">
      <c r="A2052" s="56"/>
      <c r="B2052" s="140"/>
      <c r="C2052" s="140"/>
      <c r="D2052" s="140"/>
      <c r="E2052" s="57"/>
      <c r="F2052" s="57"/>
      <c r="G2052" s="57"/>
      <c r="H2052" s="57"/>
      <c r="I2052" s="57"/>
      <c r="J2052" s="57"/>
      <c r="K2052" s="57"/>
      <c r="L2052" s="57"/>
      <c r="M2052" s="57"/>
      <c r="N2052" s="57"/>
      <c r="O2052" s="57"/>
    </row>
    <row r="2053" spans="1:15" x14ac:dyDescent="0.3">
      <c r="A2053" s="56"/>
      <c r="B2053" s="140"/>
      <c r="C2053" s="140"/>
      <c r="D2053" s="140"/>
      <c r="E2053" s="57"/>
      <c r="F2053" s="57"/>
      <c r="G2053" s="57"/>
      <c r="H2053" s="57"/>
      <c r="I2053" s="57"/>
      <c r="J2053" s="57"/>
      <c r="K2053" s="57"/>
      <c r="L2053" s="57"/>
      <c r="M2053" s="57"/>
      <c r="N2053" s="57"/>
      <c r="O2053" s="57"/>
    </row>
    <row r="2054" spans="1:15" x14ac:dyDescent="0.3">
      <c r="A2054" s="56"/>
      <c r="B2054" s="140"/>
      <c r="C2054" s="140"/>
      <c r="D2054" s="140"/>
      <c r="E2054" s="57"/>
      <c r="F2054" s="57"/>
      <c r="G2054" s="57"/>
      <c r="H2054" s="57"/>
      <c r="I2054" s="57"/>
      <c r="J2054" s="57"/>
      <c r="K2054" s="57"/>
      <c r="L2054" s="57"/>
      <c r="M2054" s="57"/>
      <c r="N2054" s="57"/>
      <c r="O2054" s="57"/>
    </row>
    <row r="2055" spans="1:15" x14ac:dyDescent="0.3">
      <c r="A2055" s="56"/>
      <c r="B2055" s="140"/>
      <c r="C2055" s="140"/>
      <c r="D2055" s="140"/>
      <c r="E2055" s="57"/>
      <c r="F2055" s="57"/>
      <c r="G2055" s="57"/>
      <c r="H2055" s="57"/>
      <c r="I2055" s="57"/>
      <c r="J2055" s="57"/>
      <c r="K2055" s="57"/>
      <c r="L2055" s="57"/>
      <c r="M2055" s="57"/>
      <c r="N2055" s="57"/>
      <c r="O2055" s="57"/>
    </row>
    <row r="2056" spans="1:15" x14ac:dyDescent="0.3">
      <c r="A2056" s="56"/>
      <c r="B2056" s="140"/>
      <c r="C2056" s="140"/>
      <c r="D2056" s="140"/>
      <c r="E2056" s="57"/>
      <c r="F2056" s="57"/>
      <c r="G2056" s="57"/>
      <c r="H2056" s="57"/>
      <c r="I2056" s="57"/>
      <c r="J2056" s="57"/>
      <c r="K2056" s="57"/>
      <c r="L2056" s="57"/>
      <c r="M2056" s="57"/>
      <c r="N2056" s="57"/>
      <c r="O2056" s="57"/>
    </row>
    <row r="2057" spans="1:15" x14ac:dyDescent="0.3">
      <c r="A2057" s="56"/>
      <c r="B2057" s="140"/>
      <c r="C2057" s="140"/>
      <c r="D2057" s="140"/>
      <c r="E2057" s="57"/>
      <c r="F2057" s="57"/>
      <c r="G2057" s="57"/>
      <c r="H2057" s="57"/>
      <c r="I2057" s="57"/>
      <c r="J2057" s="57"/>
      <c r="K2057" s="57"/>
      <c r="L2057" s="57"/>
      <c r="M2057" s="57"/>
      <c r="N2057" s="57"/>
      <c r="O2057" s="57"/>
    </row>
    <row r="2058" spans="1:15" x14ac:dyDescent="0.3">
      <c r="A2058" s="56"/>
      <c r="B2058" s="140"/>
      <c r="C2058" s="140"/>
      <c r="D2058" s="140"/>
      <c r="E2058" s="57"/>
      <c r="F2058" s="57"/>
      <c r="G2058" s="57"/>
      <c r="H2058" s="57"/>
      <c r="I2058" s="57"/>
      <c r="J2058" s="57"/>
      <c r="K2058" s="57"/>
      <c r="L2058" s="57"/>
      <c r="M2058" s="57"/>
      <c r="N2058" s="57"/>
      <c r="O2058" s="57"/>
    </row>
    <row r="2059" spans="1:15" x14ac:dyDescent="0.3">
      <c r="A2059" s="56"/>
      <c r="B2059" s="140"/>
      <c r="C2059" s="140"/>
      <c r="D2059" s="140"/>
      <c r="E2059" s="57"/>
      <c r="F2059" s="57"/>
      <c r="G2059" s="57"/>
      <c r="H2059" s="57"/>
      <c r="I2059" s="57"/>
      <c r="J2059" s="57"/>
      <c r="K2059" s="57"/>
      <c r="L2059" s="57"/>
      <c r="M2059" s="57"/>
      <c r="N2059" s="57"/>
      <c r="O2059" s="57"/>
    </row>
    <row r="2060" spans="1:15" x14ac:dyDescent="0.3">
      <c r="A2060" s="56"/>
      <c r="B2060" s="140"/>
      <c r="C2060" s="140"/>
      <c r="D2060" s="140"/>
      <c r="E2060" s="57"/>
      <c r="F2060" s="57"/>
      <c r="G2060" s="57"/>
      <c r="H2060" s="57"/>
      <c r="I2060" s="57"/>
      <c r="J2060" s="57"/>
      <c r="K2060" s="57"/>
      <c r="L2060" s="57"/>
      <c r="M2060" s="57"/>
      <c r="N2060" s="57"/>
      <c r="O2060" s="57"/>
    </row>
    <row r="2061" spans="1:15" x14ac:dyDescent="0.3">
      <c r="A2061" s="56"/>
      <c r="B2061" s="140"/>
      <c r="C2061" s="140"/>
      <c r="D2061" s="140"/>
      <c r="E2061" s="57"/>
      <c r="F2061" s="57"/>
      <c r="G2061" s="57"/>
      <c r="H2061" s="57"/>
      <c r="I2061" s="57"/>
      <c r="J2061" s="57"/>
      <c r="K2061" s="57"/>
      <c r="L2061" s="57"/>
      <c r="M2061" s="57"/>
      <c r="N2061" s="57"/>
      <c r="O2061" s="57"/>
    </row>
    <row r="2062" spans="1:15" x14ac:dyDescent="0.3">
      <c r="A2062" s="56"/>
      <c r="B2062" s="140"/>
      <c r="C2062" s="140"/>
      <c r="D2062" s="140"/>
      <c r="E2062" s="57"/>
      <c r="F2062" s="57"/>
      <c r="G2062" s="57"/>
      <c r="H2062" s="57"/>
      <c r="I2062" s="57"/>
      <c r="J2062" s="57"/>
      <c r="K2062" s="57"/>
      <c r="L2062" s="57"/>
      <c r="M2062" s="57"/>
      <c r="N2062" s="57"/>
      <c r="O2062" s="57"/>
    </row>
    <row r="2063" spans="1:15" x14ac:dyDescent="0.3">
      <c r="A2063" s="56"/>
      <c r="B2063" s="140"/>
      <c r="C2063" s="140"/>
      <c r="D2063" s="140"/>
      <c r="E2063" s="57"/>
      <c r="F2063" s="57"/>
      <c r="G2063" s="57"/>
      <c r="H2063" s="57"/>
      <c r="I2063" s="57"/>
      <c r="J2063" s="57"/>
      <c r="K2063" s="57"/>
      <c r="L2063" s="57"/>
      <c r="M2063" s="57"/>
      <c r="N2063" s="57"/>
      <c r="O2063" s="57"/>
    </row>
    <row r="2064" spans="1:15" x14ac:dyDescent="0.3">
      <c r="A2064" s="56"/>
      <c r="B2064" s="140"/>
      <c r="C2064" s="140"/>
      <c r="D2064" s="140"/>
      <c r="E2064" s="57"/>
      <c r="F2064" s="57"/>
      <c r="G2064" s="57"/>
      <c r="H2064" s="57"/>
      <c r="I2064" s="57"/>
      <c r="J2064" s="57"/>
      <c r="K2064" s="57"/>
      <c r="L2064" s="57"/>
      <c r="M2064" s="57"/>
      <c r="N2064" s="57"/>
      <c r="O2064" s="57"/>
    </row>
    <row r="2065" spans="1:15" x14ac:dyDescent="0.3">
      <c r="A2065" s="56"/>
      <c r="B2065" s="140"/>
      <c r="C2065" s="140"/>
      <c r="D2065" s="140"/>
      <c r="E2065" s="57"/>
      <c r="F2065" s="57"/>
      <c r="G2065" s="57"/>
      <c r="H2065" s="57"/>
      <c r="I2065" s="57"/>
      <c r="J2065" s="57"/>
      <c r="K2065" s="57"/>
      <c r="L2065" s="57"/>
      <c r="M2065" s="57"/>
      <c r="N2065" s="57"/>
      <c r="O2065" s="57"/>
    </row>
    <row r="2066" spans="1:15" x14ac:dyDescent="0.3">
      <c r="A2066" s="56"/>
      <c r="B2066" s="140"/>
      <c r="C2066" s="140"/>
      <c r="D2066" s="140"/>
      <c r="E2066" s="57"/>
      <c r="F2066" s="57"/>
      <c r="G2066" s="57"/>
      <c r="H2066" s="57"/>
      <c r="I2066" s="57"/>
      <c r="J2066" s="57"/>
      <c r="K2066" s="57"/>
      <c r="L2066" s="57"/>
      <c r="M2066" s="57"/>
      <c r="N2066" s="57"/>
      <c r="O2066" s="57"/>
    </row>
    <row r="2067" spans="1:15" x14ac:dyDescent="0.3">
      <c r="A2067" s="56"/>
      <c r="B2067" s="140"/>
      <c r="C2067" s="140"/>
      <c r="D2067" s="140"/>
      <c r="E2067" s="57"/>
      <c r="F2067" s="57"/>
      <c r="G2067" s="57"/>
      <c r="H2067" s="57"/>
      <c r="I2067" s="57"/>
      <c r="J2067" s="57"/>
      <c r="K2067" s="57"/>
      <c r="L2067" s="57"/>
      <c r="M2067" s="57"/>
      <c r="N2067" s="57"/>
      <c r="O2067" s="57"/>
    </row>
    <row r="2068" spans="1:15" x14ac:dyDescent="0.3">
      <c r="A2068" s="56"/>
      <c r="B2068" s="140"/>
      <c r="C2068" s="140"/>
      <c r="D2068" s="140"/>
      <c r="E2068" s="57"/>
      <c r="F2068" s="57"/>
      <c r="G2068" s="57"/>
      <c r="H2068" s="57"/>
      <c r="I2068" s="57"/>
      <c r="J2068" s="57"/>
      <c r="K2068" s="57"/>
      <c r="L2068" s="57"/>
      <c r="M2068" s="57"/>
      <c r="N2068" s="57"/>
      <c r="O2068" s="57"/>
    </row>
    <row r="2069" spans="1:15" x14ac:dyDescent="0.3">
      <c r="A2069" s="56"/>
      <c r="B2069" s="140"/>
      <c r="C2069" s="140"/>
      <c r="D2069" s="140"/>
      <c r="E2069" s="57"/>
      <c r="F2069" s="57"/>
      <c r="G2069" s="57"/>
      <c r="H2069" s="57"/>
      <c r="I2069" s="57"/>
      <c r="J2069" s="57"/>
      <c r="K2069" s="57"/>
      <c r="L2069" s="57"/>
      <c r="M2069" s="57"/>
      <c r="N2069" s="57"/>
      <c r="O2069" s="57"/>
    </row>
    <row r="2070" spans="1:15" x14ac:dyDescent="0.3">
      <c r="A2070" s="56"/>
      <c r="B2070" s="140"/>
      <c r="C2070" s="140"/>
      <c r="D2070" s="140"/>
      <c r="E2070" s="57"/>
      <c r="F2070" s="57"/>
      <c r="G2070" s="57"/>
      <c r="H2070" s="57"/>
      <c r="I2070" s="57"/>
      <c r="J2070" s="57"/>
      <c r="K2070" s="57"/>
      <c r="L2070" s="57"/>
      <c r="M2070" s="57"/>
      <c r="N2070" s="57"/>
      <c r="O2070" s="57"/>
    </row>
    <row r="2071" spans="1:15" x14ac:dyDescent="0.3">
      <c r="A2071" s="56"/>
      <c r="B2071" s="140"/>
      <c r="C2071" s="140"/>
      <c r="D2071" s="140"/>
      <c r="E2071" s="57"/>
      <c r="F2071" s="57"/>
      <c r="G2071" s="57"/>
      <c r="H2071" s="57"/>
      <c r="I2071" s="57"/>
      <c r="J2071" s="57"/>
      <c r="K2071" s="57"/>
      <c r="L2071" s="57"/>
      <c r="M2071" s="57"/>
      <c r="N2071" s="57"/>
      <c r="O2071" s="57"/>
    </row>
    <row r="2072" spans="1:15" x14ac:dyDescent="0.3">
      <c r="A2072" s="56"/>
      <c r="B2072" s="140"/>
      <c r="C2072" s="140"/>
      <c r="D2072" s="140"/>
      <c r="E2072" s="57"/>
      <c r="F2072" s="57"/>
      <c r="G2072" s="57"/>
      <c r="H2072" s="57"/>
      <c r="I2072" s="57"/>
      <c r="J2072" s="57"/>
      <c r="K2072" s="57"/>
      <c r="L2072" s="57"/>
      <c r="M2072" s="57"/>
      <c r="N2072" s="57"/>
      <c r="O2072" s="57"/>
    </row>
    <row r="2073" spans="1:15" x14ac:dyDescent="0.3">
      <c r="A2073" s="56"/>
      <c r="B2073" s="140"/>
      <c r="C2073" s="140"/>
      <c r="D2073" s="140"/>
      <c r="E2073" s="57"/>
      <c r="F2073" s="57"/>
      <c r="G2073" s="57"/>
      <c r="H2073" s="57"/>
      <c r="I2073" s="57"/>
      <c r="J2073" s="57"/>
      <c r="K2073" s="57"/>
      <c r="L2073" s="57"/>
      <c r="M2073" s="57"/>
      <c r="N2073" s="57"/>
      <c r="O2073" s="57"/>
    </row>
    <row r="2074" spans="1:15" x14ac:dyDescent="0.3">
      <c r="A2074" s="56"/>
      <c r="B2074" s="140"/>
      <c r="C2074" s="140"/>
      <c r="D2074" s="140"/>
      <c r="E2074" s="57"/>
      <c r="F2074" s="57"/>
      <c r="G2074" s="57"/>
      <c r="H2074" s="57"/>
      <c r="I2074" s="57"/>
      <c r="J2074" s="57"/>
      <c r="K2074" s="57"/>
      <c r="L2074" s="57"/>
      <c r="M2074" s="57"/>
      <c r="N2074" s="57"/>
      <c r="O2074" s="57"/>
    </row>
    <row r="2075" spans="1:15" x14ac:dyDescent="0.3">
      <c r="A2075" s="56"/>
      <c r="B2075" s="140"/>
      <c r="C2075" s="140"/>
      <c r="D2075" s="140"/>
      <c r="E2075" s="57"/>
      <c r="F2075" s="57"/>
      <c r="G2075" s="57"/>
      <c r="H2075" s="57"/>
      <c r="I2075" s="57"/>
      <c r="J2075" s="57"/>
      <c r="K2075" s="57"/>
      <c r="L2075" s="57"/>
      <c r="M2075" s="57"/>
      <c r="N2075" s="57"/>
      <c r="O2075" s="57"/>
    </row>
    <row r="2076" spans="1:15" x14ac:dyDescent="0.3">
      <c r="A2076" s="56"/>
      <c r="B2076" s="140"/>
      <c r="C2076" s="140"/>
      <c r="D2076" s="140"/>
      <c r="E2076" s="57"/>
      <c r="F2076" s="57"/>
      <c r="G2076" s="57"/>
      <c r="H2076" s="57"/>
      <c r="I2076" s="57"/>
      <c r="J2076" s="57"/>
      <c r="K2076" s="57"/>
      <c r="L2076" s="57"/>
      <c r="M2076" s="57"/>
      <c r="N2076" s="57"/>
      <c r="O2076" s="57"/>
    </row>
    <row r="2077" spans="1:15" x14ac:dyDescent="0.3">
      <c r="A2077" s="56"/>
      <c r="B2077" s="140"/>
      <c r="C2077" s="140"/>
      <c r="D2077" s="140"/>
      <c r="E2077" s="57"/>
      <c r="F2077" s="57"/>
      <c r="G2077" s="57"/>
      <c r="H2077" s="57"/>
      <c r="I2077" s="57"/>
      <c r="J2077" s="57"/>
      <c r="K2077" s="57"/>
      <c r="L2077" s="57"/>
      <c r="M2077" s="57"/>
      <c r="N2077" s="57"/>
      <c r="O2077" s="57"/>
    </row>
    <row r="2078" spans="1:15" x14ac:dyDescent="0.3">
      <c r="A2078" s="56"/>
      <c r="B2078" s="140"/>
      <c r="C2078" s="140"/>
      <c r="D2078" s="140"/>
      <c r="E2078" s="57"/>
      <c r="F2078" s="57"/>
      <c r="G2078" s="57"/>
      <c r="H2078" s="57"/>
      <c r="I2078" s="57"/>
      <c r="J2078" s="57"/>
      <c r="K2078" s="57"/>
      <c r="L2078" s="57"/>
      <c r="M2078" s="57"/>
      <c r="N2078" s="57"/>
      <c r="O2078" s="57"/>
    </row>
    <row r="2079" spans="1:15" x14ac:dyDescent="0.3">
      <c r="A2079" s="56"/>
      <c r="B2079" s="140"/>
      <c r="C2079" s="140"/>
      <c r="D2079" s="140"/>
      <c r="E2079" s="57"/>
      <c r="F2079" s="57"/>
      <c r="G2079" s="57"/>
      <c r="H2079" s="57"/>
      <c r="I2079" s="57"/>
      <c r="J2079" s="57"/>
      <c r="K2079" s="57"/>
      <c r="L2079" s="57"/>
      <c r="M2079" s="57"/>
      <c r="N2079" s="57"/>
      <c r="O2079" s="57"/>
    </row>
    <row r="2080" spans="1:15" x14ac:dyDescent="0.3">
      <c r="A2080" s="56"/>
      <c r="B2080" s="140"/>
      <c r="C2080" s="140"/>
      <c r="D2080" s="140"/>
      <c r="E2080" s="57"/>
      <c r="F2080" s="57"/>
      <c r="G2080" s="57"/>
      <c r="H2080" s="57"/>
      <c r="I2080" s="57"/>
      <c r="J2080" s="57"/>
      <c r="K2080" s="57"/>
      <c r="L2080" s="57"/>
      <c r="M2080" s="57"/>
      <c r="N2080" s="57"/>
      <c r="O2080" s="57"/>
    </row>
    <row r="2081" spans="1:15" x14ac:dyDescent="0.3">
      <c r="A2081" s="56"/>
      <c r="B2081" s="140"/>
      <c r="C2081" s="140"/>
      <c r="D2081" s="140"/>
      <c r="E2081" s="57"/>
      <c r="F2081" s="57"/>
      <c r="G2081" s="57"/>
      <c r="H2081" s="57"/>
      <c r="I2081" s="57"/>
      <c r="J2081" s="57"/>
      <c r="K2081" s="57"/>
      <c r="L2081" s="57"/>
      <c r="M2081" s="57"/>
      <c r="N2081" s="57"/>
      <c r="O2081" s="57"/>
    </row>
    <row r="2082" spans="1:15" x14ac:dyDescent="0.3">
      <c r="A2082" s="56"/>
      <c r="B2082" s="140"/>
      <c r="C2082" s="140"/>
      <c r="D2082" s="140"/>
      <c r="E2082" s="57"/>
      <c r="F2082" s="57"/>
      <c r="G2082" s="57"/>
      <c r="H2082" s="57"/>
      <c r="I2082" s="57"/>
      <c r="J2082" s="57"/>
      <c r="K2082" s="57"/>
      <c r="L2082" s="57"/>
      <c r="M2082" s="57"/>
      <c r="N2082" s="57"/>
      <c r="O2082" s="57"/>
    </row>
    <row r="2083" spans="1:15" x14ac:dyDescent="0.3">
      <c r="A2083" s="56"/>
      <c r="B2083" s="140"/>
      <c r="C2083" s="140"/>
      <c r="D2083" s="140"/>
      <c r="E2083" s="57"/>
      <c r="F2083" s="57"/>
      <c r="G2083" s="57"/>
      <c r="H2083" s="57"/>
      <c r="I2083" s="57"/>
      <c r="J2083" s="57"/>
      <c r="K2083" s="57"/>
      <c r="L2083" s="57"/>
      <c r="M2083" s="57"/>
      <c r="N2083" s="57"/>
      <c r="O2083" s="57"/>
    </row>
    <row r="2084" spans="1:15" x14ac:dyDescent="0.3">
      <c r="A2084" s="56"/>
      <c r="B2084" s="140"/>
      <c r="C2084" s="140"/>
      <c r="D2084" s="140"/>
      <c r="E2084" s="57"/>
      <c r="F2084" s="57"/>
      <c r="G2084" s="57"/>
      <c r="H2084" s="57"/>
      <c r="I2084" s="57"/>
      <c r="J2084" s="57"/>
      <c r="K2084" s="57"/>
      <c r="L2084" s="57"/>
      <c r="M2084" s="57"/>
      <c r="N2084" s="57"/>
      <c r="O2084" s="57"/>
    </row>
    <row r="2085" spans="1:15" x14ac:dyDescent="0.3">
      <c r="A2085" s="56"/>
      <c r="B2085" s="140"/>
      <c r="C2085" s="140"/>
      <c r="D2085" s="140"/>
      <c r="E2085" s="57"/>
      <c r="F2085" s="57"/>
      <c r="G2085" s="57"/>
      <c r="H2085" s="57"/>
      <c r="I2085" s="57"/>
      <c r="J2085" s="57"/>
      <c r="K2085" s="57"/>
      <c r="L2085" s="57"/>
      <c r="M2085" s="57"/>
      <c r="N2085" s="57"/>
      <c r="O2085" s="57"/>
    </row>
    <row r="2086" spans="1:15" x14ac:dyDescent="0.3">
      <c r="A2086" s="56"/>
      <c r="B2086" s="140"/>
      <c r="C2086" s="140"/>
      <c r="D2086" s="140"/>
      <c r="E2086" s="57"/>
      <c r="F2086" s="57"/>
      <c r="G2086" s="57"/>
      <c r="H2086" s="57"/>
      <c r="I2086" s="57"/>
      <c r="J2086" s="57"/>
      <c r="K2086" s="57"/>
      <c r="L2086" s="57"/>
      <c r="M2086" s="57"/>
      <c r="N2086" s="57"/>
      <c r="O2086" s="57"/>
    </row>
    <row r="2087" spans="1:15" x14ac:dyDescent="0.3">
      <c r="A2087" s="56"/>
      <c r="B2087" s="140"/>
      <c r="C2087" s="140"/>
      <c r="D2087" s="140"/>
      <c r="E2087" s="57"/>
      <c r="F2087" s="57"/>
      <c r="G2087" s="57"/>
      <c r="H2087" s="57"/>
      <c r="I2087" s="57"/>
      <c r="J2087" s="57"/>
      <c r="K2087" s="57"/>
      <c r="L2087" s="57"/>
      <c r="M2087" s="57"/>
      <c r="N2087" s="57"/>
      <c r="O2087" s="57"/>
    </row>
    <row r="2088" spans="1:15" x14ac:dyDescent="0.3">
      <c r="A2088" s="56"/>
      <c r="B2088" s="140"/>
      <c r="C2088" s="140"/>
      <c r="D2088" s="140"/>
      <c r="E2088" s="57"/>
      <c r="F2088" s="57"/>
      <c r="G2088" s="57"/>
      <c r="H2088" s="57"/>
      <c r="I2088" s="57"/>
      <c r="J2088" s="57"/>
      <c r="K2088" s="57"/>
      <c r="L2088" s="57"/>
      <c r="M2088" s="57"/>
      <c r="N2088" s="57"/>
      <c r="O2088" s="57"/>
    </row>
    <row r="2089" spans="1:15" x14ac:dyDescent="0.3">
      <c r="A2089" s="56"/>
      <c r="B2089" s="140"/>
      <c r="C2089" s="140"/>
      <c r="D2089" s="140"/>
      <c r="E2089" s="57"/>
      <c r="F2089" s="57"/>
      <c r="G2089" s="57"/>
      <c r="H2089" s="57"/>
      <c r="I2089" s="57"/>
      <c r="J2089" s="57"/>
      <c r="K2089" s="57"/>
      <c r="L2089" s="57"/>
      <c r="M2089" s="57"/>
      <c r="N2089" s="57"/>
      <c r="O2089" s="57"/>
    </row>
    <row r="2090" spans="1:15" x14ac:dyDescent="0.3">
      <c r="A2090" s="56"/>
      <c r="B2090" s="140"/>
      <c r="C2090" s="140"/>
      <c r="D2090" s="140"/>
      <c r="E2090" s="57"/>
      <c r="F2090" s="57"/>
      <c r="G2090" s="57"/>
      <c r="H2090" s="57"/>
      <c r="I2090" s="57"/>
      <c r="J2090" s="57"/>
      <c r="K2090" s="57"/>
      <c r="L2090" s="57"/>
      <c r="M2090" s="57"/>
      <c r="N2090" s="57"/>
      <c r="O2090" s="57"/>
    </row>
    <row r="2091" spans="1:15" x14ac:dyDescent="0.3">
      <c r="A2091" s="56"/>
      <c r="B2091" s="140"/>
      <c r="C2091" s="140"/>
      <c r="D2091" s="140"/>
      <c r="E2091" s="57"/>
      <c r="F2091" s="57"/>
      <c r="G2091" s="57"/>
      <c r="H2091" s="57"/>
      <c r="I2091" s="57"/>
      <c r="J2091" s="57"/>
      <c r="K2091" s="57"/>
      <c r="L2091" s="57"/>
      <c r="M2091" s="57"/>
      <c r="N2091" s="57"/>
      <c r="O2091" s="57"/>
    </row>
    <row r="2092" spans="1:15" x14ac:dyDescent="0.3">
      <c r="A2092" s="56"/>
      <c r="B2092" s="140"/>
      <c r="C2092" s="140"/>
      <c r="D2092" s="140"/>
      <c r="E2092" s="57"/>
      <c r="F2092" s="57"/>
      <c r="G2092" s="57"/>
      <c r="H2092" s="57"/>
      <c r="I2092" s="57"/>
      <c r="J2092" s="57"/>
      <c r="K2092" s="57"/>
      <c r="L2092" s="57"/>
      <c r="M2092" s="57"/>
      <c r="N2092" s="57"/>
      <c r="O2092" s="57"/>
    </row>
    <row r="2093" spans="1:15" x14ac:dyDescent="0.3">
      <c r="A2093" s="56"/>
      <c r="B2093" s="140"/>
      <c r="C2093" s="140"/>
      <c r="D2093" s="140"/>
      <c r="E2093" s="57"/>
      <c r="F2093" s="57"/>
      <c r="G2093" s="57"/>
      <c r="H2093" s="57"/>
      <c r="I2093" s="57"/>
      <c r="J2093" s="57"/>
      <c r="K2093" s="57"/>
      <c r="L2093" s="57"/>
      <c r="M2093" s="57"/>
      <c r="N2093" s="57"/>
      <c r="O2093" s="57"/>
    </row>
    <row r="2094" spans="1:15" x14ac:dyDescent="0.3">
      <c r="A2094" s="56"/>
      <c r="B2094" s="140"/>
      <c r="C2094" s="140"/>
      <c r="D2094" s="140"/>
      <c r="E2094" s="57"/>
      <c r="F2094" s="57"/>
      <c r="G2094" s="57"/>
      <c r="H2094" s="57"/>
      <c r="I2094" s="57"/>
      <c r="J2094" s="57"/>
      <c r="K2094" s="57"/>
      <c r="L2094" s="57"/>
      <c r="M2094" s="57"/>
      <c r="N2094" s="57"/>
      <c r="O2094" s="57"/>
    </row>
    <row r="2095" spans="1:15" x14ac:dyDescent="0.3">
      <c r="A2095" s="56"/>
      <c r="B2095" s="140"/>
      <c r="C2095" s="140"/>
      <c r="D2095" s="140"/>
      <c r="E2095" s="57"/>
      <c r="F2095" s="57"/>
      <c r="G2095" s="57"/>
      <c r="H2095" s="57"/>
      <c r="I2095" s="57"/>
      <c r="J2095" s="57"/>
      <c r="K2095" s="57"/>
      <c r="L2095" s="57"/>
      <c r="M2095" s="57"/>
      <c r="N2095" s="57"/>
      <c r="O2095" s="57"/>
    </row>
    <row r="2096" spans="1:15" x14ac:dyDescent="0.3">
      <c r="A2096" s="56"/>
      <c r="B2096" s="140"/>
      <c r="C2096" s="140"/>
      <c r="D2096" s="140"/>
      <c r="E2096" s="57"/>
      <c r="F2096" s="57"/>
      <c r="G2096" s="57"/>
      <c r="H2096" s="57"/>
      <c r="I2096" s="57"/>
      <c r="J2096" s="57"/>
      <c r="K2096" s="57"/>
      <c r="L2096" s="57"/>
      <c r="M2096" s="57"/>
      <c r="N2096" s="57"/>
      <c r="O2096" s="57"/>
    </row>
    <row r="2097" spans="1:15" x14ac:dyDescent="0.3">
      <c r="A2097" s="56"/>
      <c r="B2097" s="140"/>
      <c r="C2097" s="140"/>
      <c r="D2097" s="140"/>
      <c r="E2097" s="57"/>
      <c r="F2097" s="57"/>
      <c r="G2097" s="57"/>
      <c r="H2097" s="57"/>
      <c r="I2097" s="57"/>
      <c r="J2097" s="57"/>
      <c r="K2097" s="57"/>
      <c r="L2097" s="57"/>
      <c r="M2097" s="57"/>
      <c r="N2097" s="57"/>
      <c r="O2097" s="57"/>
    </row>
    <row r="2098" spans="1:15" x14ac:dyDescent="0.3">
      <c r="A2098" s="56"/>
      <c r="B2098" s="140"/>
      <c r="C2098" s="140"/>
      <c r="D2098" s="140"/>
      <c r="E2098" s="57"/>
      <c r="F2098" s="57"/>
      <c r="G2098" s="57"/>
      <c r="H2098" s="57"/>
      <c r="I2098" s="57"/>
      <c r="J2098" s="57"/>
      <c r="K2098" s="57"/>
      <c r="L2098" s="57"/>
      <c r="M2098" s="57"/>
      <c r="N2098" s="57"/>
      <c r="O2098" s="57"/>
    </row>
    <row r="2099" spans="1:15" x14ac:dyDescent="0.3">
      <c r="A2099" s="56"/>
      <c r="B2099" s="140"/>
      <c r="C2099" s="140"/>
      <c r="D2099" s="140"/>
      <c r="E2099" s="57"/>
      <c r="F2099" s="57"/>
      <c r="G2099" s="57"/>
      <c r="H2099" s="57"/>
      <c r="I2099" s="57"/>
      <c r="J2099" s="57"/>
      <c r="K2099" s="57"/>
      <c r="L2099" s="57"/>
      <c r="M2099" s="57"/>
      <c r="N2099" s="57"/>
      <c r="O2099" s="57"/>
    </row>
    <row r="2100" spans="1:15" x14ac:dyDescent="0.3">
      <c r="A2100" s="56"/>
      <c r="B2100" s="140"/>
      <c r="C2100" s="140"/>
      <c r="D2100" s="140"/>
      <c r="E2100" s="57"/>
      <c r="F2100" s="57"/>
      <c r="G2100" s="57"/>
      <c r="H2100" s="57"/>
      <c r="I2100" s="57"/>
      <c r="J2100" s="57"/>
      <c r="K2100" s="57"/>
      <c r="L2100" s="57"/>
      <c r="M2100" s="57"/>
      <c r="N2100" s="57"/>
      <c r="O2100" s="57"/>
    </row>
    <row r="2101" spans="1:15" x14ac:dyDescent="0.3">
      <c r="A2101" s="56"/>
      <c r="B2101" s="140"/>
      <c r="C2101" s="140"/>
      <c r="D2101" s="140"/>
      <c r="E2101" s="57"/>
      <c r="F2101" s="57"/>
      <c r="G2101" s="57"/>
      <c r="H2101" s="57"/>
      <c r="I2101" s="57"/>
      <c r="J2101" s="57"/>
      <c r="K2101" s="57"/>
      <c r="L2101" s="57"/>
      <c r="M2101" s="57"/>
      <c r="N2101" s="57"/>
      <c r="O2101" s="57"/>
    </row>
    <row r="2102" spans="1:15" x14ac:dyDescent="0.3">
      <c r="A2102" s="56"/>
      <c r="B2102" s="140"/>
      <c r="C2102" s="140"/>
      <c r="D2102" s="140"/>
      <c r="E2102" s="57"/>
      <c r="F2102" s="57"/>
      <c r="G2102" s="57"/>
      <c r="H2102" s="57"/>
      <c r="I2102" s="57"/>
      <c r="J2102" s="57"/>
      <c r="K2102" s="57"/>
      <c r="L2102" s="57"/>
      <c r="M2102" s="57"/>
      <c r="N2102" s="57"/>
      <c r="O2102" s="57"/>
    </row>
    <row r="2103" spans="1:15" x14ac:dyDescent="0.3">
      <c r="A2103" s="56"/>
      <c r="B2103" s="140"/>
      <c r="C2103" s="140"/>
      <c r="D2103" s="140"/>
      <c r="E2103" s="57"/>
      <c r="F2103" s="57"/>
      <c r="G2103" s="57"/>
      <c r="H2103" s="57"/>
      <c r="I2103" s="57"/>
      <c r="J2103" s="57"/>
      <c r="K2103" s="57"/>
      <c r="L2103" s="57"/>
      <c r="M2103" s="57"/>
      <c r="N2103" s="57"/>
      <c r="O2103" s="57"/>
    </row>
    <row r="2104" spans="1:15" x14ac:dyDescent="0.3">
      <c r="A2104" s="56"/>
      <c r="B2104" s="140"/>
      <c r="C2104" s="140"/>
      <c r="D2104" s="140"/>
      <c r="E2104" s="57"/>
      <c r="F2104" s="57"/>
      <c r="G2104" s="57"/>
      <c r="H2104" s="57"/>
      <c r="I2104" s="57"/>
      <c r="J2104" s="57"/>
      <c r="K2104" s="57"/>
      <c r="L2104" s="57"/>
      <c r="M2104" s="57"/>
      <c r="N2104" s="57"/>
      <c r="O2104" s="57"/>
    </row>
    <row r="2105" spans="1:15" x14ac:dyDescent="0.3">
      <c r="A2105" s="56"/>
      <c r="B2105" s="140"/>
      <c r="C2105" s="140"/>
      <c r="D2105" s="140"/>
      <c r="E2105" s="57"/>
      <c r="F2105" s="57"/>
      <c r="G2105" s="57"/>
      <c r="H2105" s="57"/>
      <c r="I2105" s="57"/>
      <c r="J2105" s="57"/>
      <c r="K2105" s="57"/>
      <c r="L2105" s="57"/>
      <c r="M2105" s="57"/>
      <c r="N2105" s="57"/>
      <c r="O2105" s="57"/>
    </row>
    <row r="2106" spans="1:15" x14ac:dyDescent="0.3">
      <c r="A2106" s="56"/>
      <c r="B2106" s="140"/>
      <c r="C2106" s="140"/>
      <c r="D2106" s="140"/>
      <c r="E2106" s="57"/>
      <c r="F2106" s="57"/>
      <c r="G2106" s="57"/>
      <c r="H2106" s="57"/>
      <c r="I2106" s="57"/>
      <c r="J2106" s="57"/>
      <c r="K2106" s="57"/>
      <c r="L2106" s="57"/>
      <c r="M2106" s="57"/>
      <c r="N2106" s="57"/>
      <c r="O2106" s="57"/>
    </row>
    <row r="2107" spans="1:15" x14ac:dyDescent="0.3">
      <c r="A2107" s="56"/>
      <c r="B2107" s="140"/>
      <c r="C2107" s="140"/>
      <c r="D2107" s="140"/>
      <c r="E2107" s="57"/>
      <c r="F2107" s="57"/>
      <c r="G2107" s="57"/>
      <c r="H2107" s="57"/>
      <c r="I2107" s="57"/>
      <c r="J2107" s="57"/>
      <c r="K2107" s="57"/>
      <c r="L2107" s="57"/>
      <c r="M2107" s="57"/>
      <c r="N2107" s="57"/>
      <c r="O2107" s="57"/>
    </row>
    <row r="2108" spans="1:15" x14ac:dyDescent="0.3">
      <c r="A2108" s="56"/>
      <c r="B2108" s="140"/>
      <c r="C2108" s="140"/>
      <c r="D2108" s="140"/>
      <c r="E2108" s="57"/>
      <c r="F2108" s="57"/>
      <c r="G2108" s="57"/>
      <c r="H2108" s="57"/>
      <c r="I2108" s="57"/>
      <c r="J2108" s="57"/>
      <c r="K2108" s="57"/>
      <c r="L2108" s="57"/>
      <c r="M2108" s="57"/>
      <c r="N2108" s="57"/>
      <c r="O2108" s="57"/>
    </row>
    <row r="2109" spans="1:15" x14ac:dyDescent="0.3">
      <c r="A2109" s="56"/>
      <c r="B2109" s="140"/>
      <c r="C2109" s="140"/>
      <c r="D2109" s="140"/>
      <c r="E2109" s="57"/>
      <c r="F2109" s="57"/>
      <c r="G2109" s="57"/>
      <c r="H2109" s="57"/>
      <c r="I2109" s="57"/>
      <c r="J2109" s="57"/>
      <c r="K2109" s="57"/>
      <c r="L2109" s="57"/>
      <c r="M2109" s="57"/>
      <c r="N2109" s="57"/>
      <c r="O2109" s="57"/>
    </row>
    <row r="2110" spans="1:15" x14ac:dyDescent="0.3">
      <c r="A2110" s="56"/>
      <c r="B2110" s="140"/>
      <c r="C2110" s="140"/>
      <c r="D2110" s="140"/>
      <c r="E2110" s="57"/>
      <c r="F2110" s="57"/>
      <c r="G2110" s="57"/>
      <c r="H2110" s="57"/>
      <c r="I2110" s="57"/>
      <c r="J2110" s="57"/>
      <c r="K2110" s="57"/>
      <c r="L2110" s="57"/>
      <c r="M2110" s="57"/>
      <c r="N2110" s="57"/>
      <c r="O2110" s="57"/>
    </row>
    <row r="2111" spans="1:15" x14ac:dyDescent="0.3">
      <c r="A2111" s="56"/>
      <c r="B2111" s="140"/>
      <c r="C2111" s="140"/>
      <c r="D2111" s="140"/>
      <c r="E2111" s="57"/>
      <c r="F2111" s="57"/>
      <c r="G2111" s="57"/>
      <c r="H2111" s="57"/>
      <c r="I2111" s="57"/>
      <c r="J2111" s="57"/>
      <c r="K2111" s="57"/>
      <c r="L2111" s="57"/>
      <c r="M2111" s="57"/>
      <c r="N2111" s="57"/>
      <c r="O2111" s="57"/>
    </row>
    <row r="2112" spans="1:15" x14ac:dyDescent="0.3">
      <c r="A2112" s="56"/>
      <c r="B2112" s="140"/>
      <c r="C2112" s="140"/>
      <c r="D2112" s="140"/>
      <c r="E2112" s="57"/>
      <c r="F2112" s="57"/>
      <c r="G2112" s="57"/>
      <c r="H2112" s="57"/>
      <c r="I2112" s="57"/>
      <c r="J2112" s="57"/>
      <c r="K2112" s="57"/>
      <c r="L2112" s="57"/>
      <c r="M2112" s="57"/>
      <c r="N2112" s="57"/>
      <c r="O2112" s="57"/>
    </row>
    <row r="2113" spans="1:15" x14ac:dyDescent="0.3">
      <c r="A2113" s="56"/>
      <c r="B2113" s="140"/>
      <c r="C2113" s="140"/>
      <c r="D2113" s="140"/>
      <c r="E2113" s="57"/>
      <c r="F2113" s="57"/>
      <c r="G2113" s="57"/>
      <c r="H2113" s="57"/>
      <c r="I2113" s="57"/>
      <c r="J2113" s="57"/>
      <c r="K2113" s="57"/>
      <c r="L2113" s="57"/>
      <c r="M2113" s="57"/>
      <c r="N2113" s="57"/>
      <c r="O2113" s="57"/>
    </row>
    <row r="2114" spans="1:15" x14ac:dyDescent="0.3">
      <c r="A2114" s="56"/>
      <c r="B2114" s="140"/>
      <c r="C2114" s="140"/>
      <c r="D2114" s="140"/>
      <c r="E2114" s="57"/>
      <c r="F2114" s="57"/>
      <c r="G2114" s="57"/>
      <c r="H2114" s="57"/>
      <c r="I2114" s="57"/>
      <c r="J2114" s="57"/>
      <c r="K2114" s="57"/>
      <c r="L2114" s="57"/>
      <c r="M2114" s="57"/>
      <c r="N2114" s="57"/>
      <c r="O2114" s="57"/>
    </row>
    <row r="2115" spans="1:15" x14ac:dyDescent="0.3">
      <c r="A2115" s="56"/>
      <c r="B2115" s="140"/>
      <c r="C2115" s="140"/>
      <c r="D2115" s="140"/>
      <c r="E2115" s="57"/>
      <c r="F2115" s="57"/>
      <c r="G2115" s="57"/>
      <c r="H2115" s="57"/>
      <c r="I2115" s="57"/>
      <c r="J2115" s="57"/>
      <c r="K2115" s="57"/>
      <c r="L2115" s="57"/>
      <c r="M2115" s="57"/>
      <c r="N2115" s="57"/>
      <c r="O2115" s="57"/>
    </row>
    <row r="2116" spans="1:15" x14ac:dyDescent="0.3">
      <c r="A2116" s="56"/>
      <c r="B2116" s="140"/>
      <c r="C2116" s="140"/>
      <c r="D2116" s="140"/>
      <c r="E2116" s="57"/>
      <c r="F2116" s="57"/>
      <c r="G2116" s="57"/>
      <c r="H2116" s="57"/>
      <c r="I2116" s="57"/>
      <c r="J2116" s="57"/>
      <c r="K2116" s="57"/>
      <c r="L2116" s="57"/>
      <c r="M2116" s="57"/>
      <c r="N2116" s="57"/>
      <c r="O2116" s="57"/>
    </row>
    <row r="2117" spans="1:15" x14ac:dyDescent="0.3">
      <c r="A2117" s="56"/>
      <c r="B2117" s="140"/>
      <c r="C2117" s="140"/>
      <c r="D2117" s="140"/>
      <c r="E2117" s="57"/>
      <c r="F2117" s="57"/>
      <c r="G2117" s="57"/>
      <c r="H2117" s="57"/>
      <c r="I2117" s="57"/>
      <c r="J2117" s="57"/>
      <c r="K2117" s="57"/>
      <c r="L2117" s="57"/>
      <c r="M2117" s="57"/>
      <c r="N2117" s="57"/>
      <c r="O2117" s="57"/>
    </row>
    <row r="2118" spans="1:15" x14ac:dyDescent="0.3">
      <c r="A2118" s="56"/>
      <c r="B2118" s="140"/>
      <c r="C2118" s="140"/>
      <c r="D2118" s="140"/>
      <c r="E2118" s="57"/>
      <c r="F2118" s="57"/>
      <c r="G2118" s="57"/>
      <c r="H2118" s="57"/>
      <c r="I2118" s="57"/>
      <c r="J2118" s="57"/>
      <c r="K2118" s="57"/>
      <c r="L2118" s="57"/>
      <c r="M2118" s="57"/>
      <c r="N2118" s="57"/>
      <c r="O2118" s="57"/>
    </row>
    <row r="2119" spans="1:15" x14ac:dyDescent="0.3">
      <c r="A2119" s="56"/>
      <c r="B2119" s="140"/>
      <c r="C2119" s="140"/>
      <c r="D2119" s="140"/>
      <c r="E2119" s="57"/>
      <c r="F2119" s="57"/>
      <c r="G2119" s="57"/>
      <c r="H2119" s="57"/>
      <c r="I2119" s="57"/>
      <c r="J2119" s="57"/>
      <c r="K2119" s="57"/>
      <c r="L2119" s="57"/>
      <c r="M2119" s="57"/>
      <c r="N2119" s="57"/>
      <c r="O2119" s="57"/>
    </row>
    <row r="2120" spans="1:15" x14ac:dyDescent="0.3">
      <c r="A2120" s="56"/>
      <c r="B2120" s="140"/>
      <c r="C2120" s="140"/>
      <c r="D2120" s="140"/>
      <c r="E2120" s="57"/>
      <c r="F2120" s="57"/>
      <c r="G2120" s="57"/>
      <c r="H2120" s="57"/>
      <c r="I2120" s="57"/>
      <c r="J2120" s="57"/>
      <c r="K2120" s="57"/>
      <c r="L2120" s="57"/>
      <c r="M2120" s="57"/>
      <c r="N2120" s="57"/>
      <c r="O2120" s="57"/>
    </row>
    <row r="2121" spans="1:15" x14ac:dyDescent="0.3">
      <c r="A2121" s="56"/>
      <c r="B2121" s="140"/>
      <c r="C2121" s="140"/>
      <c r="D2121" s="140"/>
      <c r="E2121" s="57"/>
      <c r="F2121" s="57"/>
      <c r="G2121" s="57"/>
      <c r="H2121" s="57"/>
      <c r="I2121" s="57"/>
      <c r="J2121" s="57"/>
      <c r="K2121" s="57"/>
      <c r="L2121" s="57"/>
      <c r="M2121" s="57"/>
      <c r="N2121" s="57"/>
      <c r="O2121" s="57"/>
    </row>
    <row r="2122" spans="1:15" x14ac:dyDescent="0.3">
      <c r="A2122" s="56"/>
      <c r="B2122" s="140"/>
      <c r="C2122" s="140"/>
      <c r="D2122" s="140"/>
      <c r="E2122" s="57"/>
      <c r="F2122" s="57"/>
      <c r="G2122" s="57"/>
      <c r="H2122" s="57"/>
      <c r="I2122" s="57"/>
      <c r="J2122" s="57"/>
      <c r="K2122" s="57"/>
      <c r="L2122" s="57"/>
      <c r="M2122" s="57"/>
      <c r="N2122" s="57"/>
      <c r="O2122" s="57"/>
    </row>
    <row r="2123" spans="1:15" x14ac:dyDescent="0.3">
      <c r="A2123" s="56"/>
      <c r="B2123" s="140"/>
      <c r="C2123" s="140"/>
      <c r="D2123" s="140"/>
      <c r="E2123" s="57"/>
      <c r="F2123" s="57"/>
      <c r="G2123" s="57"/>
      <c r="H2123" s="57"/>
      <c r="I2123" s="57"/>
      <c r="J2123" s="57"/>
      <c r="K2123" s="57"/>
      <c r="L2123" s="57"/>
      <c r="M2123" s="57"/>
      <c r="N2123" s="57"/>
      <c r="O2123" s="57"/>
    </row>
    <row r="2124" spans="1:15" x14ac:dyDescent="0.3">
      <c r="A2124" s="56"/>
      <c r="B2124" s="140"/>
      <c r="C2124" s="140"/>
      <c r="D2124" s="140"/>
      <c r="E2124" s="57"/>
      <c r="F2124" s="57"/>
      <c r="G2124" s="57"/>
      <c r="H2124" s="57"/>
      <c r="I2124" s="57"/>
      <c r="J2124" s="57"/>
      <c r="K2124" s="57"/>
      <c r="L2124" s="57"/>
      <c r="M2124" s="57"/>
      <c r="N2124" s="57"/>
      <c r="O2124" s="57"/>
    </row>
    <row r="2125" spans="1:15" x14ac:dyDescent="0.3">
      <c r="A2125" s="56"/>
      <c r="B2125" s="140"/>
      <c r="C2125" s="140"/>
      <c r="D2125" s="140"/>
      <c r="E2125" s="57"/>
      <c r="F2125" s="57"/>
      <c r="G2125" s="57"/>
      <c r="H2125" s="57"/>
      <c r="I2125" s="57"/>
      <c r="J2125" s="57"/>
      <c r="K2125" s="57"/>
      <c r="L2125" s="57"/>
      <c r="M2125" s="57"/>
      <c r="N2125" s="57"/>
      <c r="O2125" s="57"/>
    </row>
    <row r="2126" spans="1:15" x14ac:dyDescent="0.3">
      <c r="A2126" s="56"/>
      <c r="B2126" s="140"/>
      <c r="C2126" s="140"/>
      <c r="D2126" s="140"/>
      <c r="E2126" s="57"/>
      <c r="F2126" s="57"/>
      <c r="G2126" s="57"/>
      <c r="H2126" s="57"/>
      <c r="I2126" s="57"/>
      <c r="J2126" s="57"/>
      <c r="K2126" s="57"/>
      <c r="L2126" s="57"/>
      <c r="M2126" s="57"/>
      <c r="N2126" s="57"/>
      <c r="O2126" s="57"/>
    </row>
    <row r="2127" spans="1:15" x14ac:dyDescent="0.3">
      <c r="A2127" s="56"/>
      <c r="B2127" s="140"/>
      <c r="C2127" s="140"/>
      <c r="D2127" s="140"/>
      <c r="E2127" s="57"/>
      <c r="F2127" s="57"/>
      <c r="G2127" s="57"/>
      <c r="H2127" s="57"/>
      <c r="I2127" s="57"/>
      <c r="J2127" s="57"/>
      <c r="K2127" s="57"/>
      <c r="L2127" s="57"/>
      <c r="M2127" s="57"/>
      <c r="N2127" s="57"/>
      <c r="O2127" s="57"/>
    </row>
    <row r="2128" spans="1:15" x14ac:dyDescent="0.3">
      <c r="A2128" s="56"/>
      <c r="B2128" s="140"/>
      <c r="C2128" s="140"/>
      <c r="D2128" s="140"/>
      <c r="E2128" s="57"/>
      <c r="F2128" s="57"/>
      <c r="G2128" s="57"/>
      <c r="H2128" s="57"/>
      <c r="I2128" s="57"/>
      <c r="J2128" s="57"/>
      <c r="K2128" s="57"/>
      <c r="L2128" s="57"/>
      <c r="M2128" s="57"/>
      <c r="N2128" s="57"/>
      <c r="O2128" s="57"/>
    </row>
    <row r="2129" spans="1:15" x14ac:dyDescent="0.3">
      <c r="A2129" s="56"/>
      <c r="B2129" s="140"/>
      <c r="C2129" s="140"/>
      <c r="D2129" s="140"/>
      <c r="E2129" s="57"/>
      <c r="F2129" s="57"/>
      <c r="G2129" s="57"/>
      <c r="H2129" s="57"/>
      <c r="I2129" s="57"/>
      <c r="J2129" s="57"/>
      <c r="K2129" s="57"/>
      <c r="L2129" s="57"/>
      <c r="M2129" s="57"/>
      <c r="N2129" s="57"/>
      <c r="O2129" s="57"/>
    </row>
    <row r="2130" spans="1:15" x14ac:dyDescent="0.3">
      <c r="A2130" s="56"/>
      <c r="B2130" s="140"/>
      <c r="C2130" s="140"/>
      <c r="D2130" s="140"/>
      <c r="E2130" s="57"/>
      <c r="F2130" s="57"/>
      <c r="G2130" s="57"/>
      <c r="H2130" s="57"/>
      <c r="I2130" s="57"/>
      <c r="J2130" s="57"/>
      <c r="K2130" s="57"/>
      <c r="L2130" s="57"/>
      <c r="M2130" s="57"/>
      <c r="N2130" s="57"/>
      <c r="O2130" s="57"/>
    </row>
    <row r="2131" spans="1:15" x14ac:dyDescent="0.3">
      <c r="A2131" s="56"/>
      <c r="B2131" s="140"/>
      <c r="C2131" s="140"/>
      <c r="D2131" s="140"/>
      <c r="E2131" s="57"/>
      <c r="F2131" s="57"/>
      <c r="G2131" s="57"/>
      <c r="H2131" s="57"/>
      <c r="I2131" s="57"/>
      <c r="J2131" s="57"/>
      <c r="K2131" s="57"/>
      <c r="L2131" s="57"/>
      <c r="M2131" s="57"/>
      <c r="N2131" s="57"/>
      <c r="O2131" s="57"/>
    </row>
    <row r="2132" spans="1:15" x14ac:dyDescent="0.3">
      <c r="A2132" s="56"/>
      <c r="B2132" s="140"/>
      <c r="C2132" s="140"/>
      <c r="D2132" s="140"/>
      <c r="E2132" s="57"/>
      <c r="F2132" s="57"/>
      <c r="G2132" s="57"/>
      <c r="H2132" s="57"/>
      <c r="I2132" s="57"/>
      <c r="J2132" s="57"/>
      <c r="K2132" s="57"/>
      <c r="L2132" s="57"/>
      <c r="M2132" s="57"/>
      <c r="N2132" s="57"/>
      <c r="O2132" s="57"/>
    </row>
    <row r="2133" spans="1:15" x14ac:dyDescent="0.3">
      <c r="A2133" s="56"/>
      <c r="B2133" s="140"/>
      <c r="C2133" s="140"/>
      <c r="D2133" s="140"/>
      <c r="E2133" s="57"/>
      <c r="F2133" s="57"/>
      <c r="G2133" s="57"/>
      <c r="H2133" s="57"/>
      <c r="I2133" s="57"/>
      <c r="J2133" s="57"/>
      <c r="K2133" s="57"/>
      <c r="L2133" s="57"/>
      <c r="M2133" s="57"/>
      <c r="N2133" s="57"/>
      <c r="O2133" s="57"/>
    </row>
    <row r="2134" spans="1:15" x14ac:dyDescent="0.3">
      <c r="A2134" s="56"/>
      <c r="B2134" s="140"/>
      <c r="C2134" s="140"/>
      <c r="D2134" s="140"/>
      <c r="E2134" s="57"/>
      <c r="F2134" s="57"/>
      <c r="G2134" s="57"/>
      <c r="H2134" s="57"/>
      <c r="I2134" s="57"/>
      <c r="J2134" s="57"/>
      <c r="K2134" s="57"/>
      <c r="L2134" s="57"/>
      <c r="M2134" s="57"/>
      <c r="N2134" s="57"/>
      <c r="O2134" s="57"/>
    </row>
    <row r="2135" spans="1:15" x14ac:dyDescent="0.3">
      <c r="A2135" s="56"/>
      <c r="B2135" s="140"/>
      <c r="C2135" s="140"/>
      <c r="D2135" s="140"/>
      <c r="E2135" s="57"/>
      <c r="F2135" s="57"/>
      <c r="G2135" s="57"/>
      <c r="H2135" s="57"/>
      <c r="I2135" s="57"/>
      <c r="J2135" s="57"/>
      <c r="K2135" s="57"/>
      <c r="L2135" s="57"/>
      <c r="M2135" s="57"/>
      <c r="N2135" s="57"/>
      <c r="O2135" s="57"/>
    </row>
    <row r="2136" spans="1:15" x14ac:dyDescent="0.3">
      <c r="A2136" s="56"/>
      <c r="B2136" s="140"/>
      <c r="C2136" s="140"/>
      <c r="D2136" s="140"/>
      <c r="E2136" s="57"/>
      <c r="F2136" s="57"/>
      <c r="G2136" s="57"/>
      <c r="H2136" s="57"/>
      <c r="I2136" s="57"/>
      <c r="J2136" s="57"/>
      <c r="K2136" s="57"/>
      <c r="L2136" s="57"/>
      <c r="M2136" s="57"/>
      <c r="N2136" s="57"/>
      <c r="O2136" s="57"/>
    </row>
    <row r="2137" spans="1:15" x14ac:dyDescent="0.3">
      <c r="A2137" s="56"/>
      <c r="B2137" s="140"/>
      <c r="C2137" s="140"/>
      <c r="D2137" s="140"/>
      <c r="E2137" s="57"/>
      <c r="F2137" s="57"/>
      <c r="G2137" s="57"/>
      <c r="H2137" s="57"/>
      <c r="I2137" s="57"/>
      <c r="J2137" s="57"/>
      <c r="K2137" s="57"/>
      <c r="L2137" s="57"/>
      <c r="M2137" s="57"/>
      <c r="N2137" s="57"/>
      <c r="O2137" s="57"/>
    </row>
    <row r="2138" spans="1:15" x14ac:dyDescent="0.3">
      <c r="A2138" s="56"/>
      <c r="B2138" s="140"/>
      <c r="C2138" s="140"/>
      <c r="D2138" s="140"/>
      <c r="E2138" s="57"/>
      <c r="F2138" s="57"/>
      <c r="G2138" s="57"/>
      <c r="H2138" s="57"/>
      <c r="I2138" s="57"/>
      <c r="J2138" s="57"/>
      <c r="K2138" s="57"/>
      <c r="L2138" s="57"/>
      <c r="M2138" s="57"/>
      <c r="N2138" s="57"/>
      <c r="O2138" s="57"/>
    </row>
    <row r="2139" spans="1:15" x14ac:dyDescent="0.3">
      <c r="A2139" s="56"/>
      <c r="B2139" s="140"/>
      <c r="C2139" s="140"/>
      <c r="D2139" s="140"/>
      <c r="E2139" s="57"/>
      <c r="F2139" s="57"/>
      <c r="G2139" s="57"/>
      <c r="H2139" s="57"/>
      <c r="I2139" s="57"/>
      <c r="J2139" s="57"/>
      <c r="K2139" s="57"/>
      <c r="L2139" s="57"/>
      <c r="M2139" s="57"/>
      <c r="N2139" s="57"/>
      <c r="O2139" s="57"/>
    </row>
    <row r="2140" spans="1:15" x14ac:dyDescent="0.3">
      <c r="A2140" s="56"/>
      <c r="B2140" s="140"/>
      <c r="C2140" s="140"/>
      <c r="D2140" s="140"/>
      <c r="E2140" s="57"/>
      <c r="F2140" s="57"/>
      <c r="G2140" s="57"/>
      <c r="H2140" s="57"/>
      <c r="I2140" s="57"/>
      <c r="J2140" s="57"/>
      <c r="K2140" s="57"/>
      <c r="L2140" s="57"/>
      <c r="M2140" s="57"/>
      <c r="N2140" s="57"/>
      <c r="O2140" s="57"/>
    </row>
    <row r="2141" spans="1:15" x14ac:dyDescent="0.3">
      <c r="A2141" s="56"/>
      <c r="B2141" s="140"/>
      <c r="C2141" s="140"/>
      <c r="D2141" s="140"/>
      <c r="E2141" s="57"/>
      <c r="F2141" s="57"/>
      <c r="G2141" s="57"/>
      <c r="H2141" s="57"/>
      <c r="I2141" s="57"/>
      <c r="J2141" s="57"/>
      <c r="K2141" s="57"/>
      <c r="L2141" s="57"/>
      <c r="M2141" s="57"/>
      <c r="N2141" s="57"/>
      <c r="O2141" s="57"/>
    </row>
    <row r="2142" spans="1:15" x14ac:dyDescent="0.3">
      <c r="A2142" s="56"/>
      <c r="B2142" s="140"/>
      <c r="C2142" s="140"/>
      <c r="D2142" s="140"/>
      <c r="E2142" s="57"/>
      <c r="F2142" s="57"/>
      <c r="G2142" s="57"/>
      <c r="H2142" s="57"/>
      <c r="I2142" s="57"/>
      <c r="J2142" s="57"/>
      <c r="K2142" s="57"/>
      <c r="L2142" s="57"/>
      <c r="M2142" s="57"/>
      <c r="N2142" s="57"/>
      <c r="O2142" s="57"/>
    </row>
    <row r="2143" spans="1:15" x14ac:dyDescent="0.3">
      <c r="A2143" s="56"/>
      <c r="B2143" s="140"/>
      <c r="C2143" s="140"/>
      <c r="D2143" s="140"/>
      <c r="E2143" s="57"/>
      <c r="F2143" s="57"/>
      <c r="G2143" s="57"/>
      <c r="H2143" s="57"/>
      <c r="I2143" s="57"/>
      <c r="J2143" s="57"/>
      <c r="K2143" s="57"/>
      <c r="L2143" s="57"/>
      <c r="M2143" s="57"/>
      <c r="N2143" s="57"/>
      <c r="O2143" s="57"/>
    </row>
    <row r="2144" spans="1:15" x14ac:dyDescent="0.3">
      <c r="A2144" s="56"/>
      <c r="B2144" s="140"/>
      <c r="C2144" s="140"/>
      <c r="D2144" s="140"/>
      <c r="E2144" s="57"/>
      <c r="F2144" s="57"/>
      <c r="G2144" s="57"/>
      <c r="H2144" s="57"/>
      <c r="I2144" s="57"/>
      <c r="J2144" s="57"/>
      <c r="K2144" s="57"/>
      <c r="L2144" s="57"/>
      <c r="M2144" s="57"/>
      <c r="N2144" s="57"/>
      <c r="O2144" s="57"/>
    </row>
    <row r="2145" spans="1:15" x14ac:dyDescent="0.3">
      <c r="A2145" s="56"/>
      <c r="B2145" s="140"/>
      <c r="C2145" s="140"/>
      <c r="D2145" s="140"/>
      <c r="E2145" s="57"/>
      <c r="F2145" s="57"/>
      <c r="G2145" s="57"/>
      <c r="H2145" s="57"/>
      <c r="I2145" s="57"/>
      <c r="J2145" s="57"/>
      <c r="K2145" s="57"/>
      <c r="L2145" s="57"/>
      <c r="M2145" s="57"/>
      <c r="N2145" s="57"/>
      <c r="O2145" s="57"/>
    </row>
    <row r="2146" spans="1:15" x14ac:dyDescent="0.3">
      <c r="A2146" s="56"/>
      <c r="B2146" s="140"/>
      <c r="C2146" s="140"/>
      <c r="D2146" s="140"/>
      <c r="E2146" s="57"/>
      <c r="F2146" s="57"/>
      <c r="G2146" s="57"/>
      <c r="H2146" s="57"/>
      <c r="I2146" s="57"/>
      <c r="J2146" s="57"/>
      <c r="K2146" s="57"/>
      <c r="L2146" s="57"/>
      <c r="M2146" s="57"/>
      <c r="N2146" s="57"/>
      <c r="O2146" s="57"/>
    </row>
    <row r="2147" spans="1:15" x14ac:dyDescent="0.3">
      <c r="A2147" s="56"/>
      <c r="B2147" s="140"/>
      <c r="C2147" s="140"/>
      <c r="D2147" s="140"/>
      <c r="E2147" s="57"/>
      <c r="F2147" s="57"/>
      <c r="G2147" s="57"/>
      <c r="H2147" s="57"/>
      <c r="I2147" s="57"/>
      <c r="J2147" s="57"/>
      <c r="K2147" s="57"/>
      <c r="L2147" s="57"/>
      <c r="M2147" s="57"/>
      <c r="N2147" s="57"/>
      <c r="O2147" s="57"/>
    </row>
    <row r="2148" spans="1:15" x14ac:dyDescent="0.3">
      <c r="A2148" s="56"/>
      <c r="B2148" s="140"/>
      <c r="C2148" s="140"/>
      <c r="D2148" s="140"/>
      <c r="E2148" s="57"/>
      <c r="F2148" s="57"/>
      <c r="G2148" s="57"/>
      <c r="H2148" s="57"/>
      <c r="I2148" s="57"/>
      <c r="J2148" s="57"/>
      <c r="K2148" s="57"/>
      <c r="L2148" s="57"/>
      <c r="M2148" s="57"/>
      <c r="N2148" s="57"/>
      <c r="O2148" s="57"/>
    </row>
    <row r="2149" spans="1:15" x14ac:dyDescent="0.3">
      <c r="A2149" s="56"/>
      <c r="B2149" s="140"/>
      <c r="C2149" s="140"/>
      <c r="D2149" s="140"/>
      <c r="E2149" s="57"/>
      <c r="F2149" s="57"/>
      <c r="G2149" s="57"/>
      <c r="H2149" s="57"/>
      <c r="I2149" s="57"/>
      <c r="J2149" s="57"/>
      <c r="K2149" s="57"/>
      <c r="L2149" s="57"/>
      <c r="M2149" s="57"/>
      <c r="N2149" s="57"/>
      <c r="O2149" s="57"/>
    </row>
    <row r="2150" spans="1:15" x14ac:dyDescent="0.3">
      <c r="A2150" s="56"/>
      <c r="B2150" s="140"/>
      <c r="C2150" s="140"/>
      <c r="D2150" s="140"/>
      <c r="E2150" s="57"/>
      <c r="F2150" s="57"/>
      <c r="G2150" s="57"/>
      <c r="H2150" s="57"/>
      <c r="I2150" s="57"/>
      <c r="J2150" s="57"/>
      <c r="K2150" s="57"/>
      <c r="L2150" s="57"/>
      <c r="M2150" s="57"/>
      <c r="N2150" s="57"/>
      <c r="O2150" s="57"/>
    </row>
    <row r="2151" spans="1:15" x14ac:dyDescent="0.3">
      <c r="A2151" s="56"/>
      <c r="B2151" s="140"/>
      <c r="C2151" s="140"/>
      <c r="D2151" s="140"/>
      <c r="E2151" s="57"/>
      <c r="F2151" s="57"/>
      <c r="G2151" s="57"/>
      <c r="H2151" s="57"/>
      <c r="I2151" s="57"/>
      <c r="J2151" s="57"/>
      <c r="K2151" s="57"/>
      <c r="L2151" s="57"/>
      <c r="M2151" s="57"/>
      <c r="N2151" s="57"/>
      <c r="O2151" s="57"/>
    </row>
    <row r="2152" spans="1:15" x14ac:dyDescent="0.3">
      <c r="A2152" s="56"/>
      <c r="B2152" s="140"/>
      <c r="C2152" s="140"/>
      <c r="D2152" s="140"/>
      <c r="E2152" s="57"/>
      <c r="F2152" s="57"/>
      <c r="G2152" s="57"/>
      <c r="H2152" s="57"/>
      <c r="I2152" s="57"/>
      <c r="J2152" s="57"/>
      <c r="K2152" s="57"/>
      <c r="L2152" s="57"/>
      <c r="M2152" s="57"/>
      <c r="N2152" s="57"/>
      <c r="O2152" s="57"/>
    </row>
    <row r="2153" spans="1:15" x14ac:dyDescent="0.3">
      <c r="A2153" s="56"/>
      <c r="B2153" s="140"/>
      <c r="C2153" s="140"/>
      <c r="D2153" s="140"/>
      <c r="E2153" s="57"/>
      <c r="F2153" s="57"/>
      <c r="G2153" s="57"/>
      <c r="H2153" s="57"/>
      <c r="I2153" s="57"/>
      <c r="J2153" s="57"/>
      <c r="K2153" s="57"/>
      <c r="L2153" s="57"/>
      <c r="M2153" s="57"/>
      <c r="N2153" s="57"/>
      <c r="O2153" s="57"/>
    </row>
    <row r="2154" spans="1:15" x14ac:dyDescent="0.3">
      <c r="A2154" s="56"/>
      <c r="B2154" s="140"/>
      <c r="C2154" s="140"/>
      <c r="D2154" s="140"/>
      <c r="E2154" s="57"/>
      <c r="F2154" s="57"/>
      <c r="G2154" s="57"/>
      <c r="H2154" s="57"/>
      <c r="I2154" s="57"/>
      <c r="J2154" s="57"/>
      <c r="K2154" s="57"/>
      <c r="L2154" s="57"/>
      <c r="M2154" s="57"/>
      <c r="N2154" s="57"/>
      <c r="O2154" s="57"/>
    </row>
    <row r="2155" spans="1:15" x14ac:dyDescent="0.3">
      <c r="A2155" s="56"/>
      <c r="B2155" s="140"/>
      <c r="C2155" s="140"/>
      <c r="D2155" s="140"/>
      <c r="E2155" s="57"/>
      <c r="F2155" s="57"/>
      <c r="G2155" s="57"/>
      <c r="H2155" s="57"/>
      <c r="I2155" s="57"/>
      <c r="J2155" s="57"/>
      <c r="K2155" s="57"/>
      <c r="L2155" s="57"/>
      <c r="M2155" s="57"/>
      <c r="N2155" s="57"/>
      <c r="O2155" s="57"/>
    </row>
    <row r="2156" spans="1:15" x14ac:dyDescent="0.3">
      <c r="A2156" s="56"/>
      <c r="B2156" s="140"/>
      <c r="C2156" s="140"/>
      <c r="D2156" s="140"/>
      <c r="E2156" s="57"/>
      <c r="F2156" s="57"/>
      <c r="G2156" s="57"/>
      <c r="H2156" s="57"/>
      <c r="I2156" s="57"/>
      <c r="J2156" s="57"/>
      <c r="K2156" s="57"/>
      <c r="L2156" s="57"/>
      <c r="M2156" s="57"/>
      <c r="N2156" s="57"/>
      <c r="O2156" s="57"/>
    </row>
    <row r="2157" spans="1:15" x14ac:dyDescent="0.3">
      <c r="A2157" s="56"/>
      <c r="B2157" s="140"/>
      <c r="C2157" s="140"/>
      <c r="D2157" s="140"/>
      <c r="E2157" s="57"/>
      <c r="F2157" s="57"/>
      <c r="G2157" s="57"/>
      <c r="H2157" s="57"/>
      <c r="I2157" s="57"/>
      <c r="J2157" s="57"/>
      <c r="K2157" s="57"/>
      <c r="L2157" s="57"/>
      <c r="M2157" s="57"/>
      <c r="N2157" s="57"/>
      <c r="O2157" s="57"/>
    </row>
    <row r="2158" spans="1:15" x14ac:dyDescent="0.3">
      <c r="A2158" s="56"/>
      <c r="B2158" s="140"/>
      <c r="C2158" s="140"/>
      <c r="D2158" s="140"/>
      <c r="E2158" s="57"/>
      <c r="F2158" s="57"/>
      <c r="G2158" s="57"/>
      <c r="H2158" s="57"/>
      <c r="I2158" s="57"/>
      <c r="J2158" s="57"/>
      <c r="K2158" s="57"/>
      <c r="L2158" s="57"/>
      <c r="M2158" s="57"/>
      <c r="N2158" s="57"/>
      <c r="O2158" s="57"/>
    </row>
    <row r="2159" spans="1:15" x14ac:dyDescent="0.3">
      <c r="A2159" s="56"/>
      <c r="B2159" s="140"/>
      <c r="C2159" s="140"/>
      <c r="D2159" s="140"/>
      <c r="E2159" s="57"/>
      <c r="F2159" s="57"/>
      <c r="G2159" s="57"/>
      <c r="H2159" s="57"/>
      <c r="I2159" s="57"/>
      <c r="J2159" s="57"/>
      <c r="K2159" s="57"/>
      <c r="L2159" s="57"/>
      <c r="M2159" s="57"/>
      <c r="N2159" s="57"/>
      <c r="O2159" s="57"/>
    </row>
    <row r="2160" spans="1:15" x14ac:dyDescent="0.3">
      <c r="A2160" s="56"/>
      <c r="B2160" s="140"/>
      <c r="C2160" s="140"/>
      <c r="D2160" s="140"/>
      <c r="E2160" s="57"/>
      <c r="F2160" s="57"/>
      <c r="G2160" s="57"/>
      <c r="H2160" s="57"/>
      <c r="I2160" s="57"/>
      <c r="J2160" s="57"/>
      <c r="K2160" s="57"/>
      <c r="L2160" s="57"/>
      <c r="M2160" s="57"/>
      <c r="N2160" s="57"/>
      <c r="O2160" s="57"/>
    </row>
    <row r="2161" spans="1:15" x14ac:dyDescent="0.3">
      <c r="A2161" s="56"/>
      <c r="B2161" s="140"/>
      <c r="C2161" s="140"/>
      <c r="D2161" s="140"/>
      <c r="E2161" s="57"/>
      <c r="F2161" s="57"/>
      <c r="G2161" s="57"/>
      <c r="H2161" s="57"/>
      <c r="I2161" s="57"/>
      <c r="J2161" s="57"/>
      <c r="K2161" s="57"/>
      <c r="L2161" s="57"/>
      <c r="M2161" s="57"/>
      <c r="N2161" s="57"/>
      <c r="O2161" s="57"/>
    </row>
    <row r="2162" spans="1:15" x14ac:dyDescent="0.3">
      <c r="A2162" s="56"/>
      <c r="B2162" s="140"/>
      <c r="C2162" s="140"/>
      <c r="D2162" s="140"/>
      <c r="E2162" s="57"/>
      <c r="F2162" s="57"/>
      <c r="G2162" s="57"/>
      <c r="H2162" s="57"/>
      <c r="I2162" s="57"/>
      <c r="J2162" s="57"/>
      <c r="K2162" s="57"/>
      <c r="L2162" s="57"/>
      <c r="M2162" s="57"/>
      <c r="N2162" s="57"/>
      <c r="O2162" s="57"/>
    </row>
    <row r="2163" spans="1:15" x14ac:dyDescent="0.3">
      <c r="A2163" s="56"/>
      <c r="B2163" s="140"/>
      <c r="C2163" s="140"/>
      <c r="D2163" s="140"/>
      <c r="E2163" s="57"/>
      <c r="F2163" s="57"/>
      <c r="G2163" s="57"/>
      <c r="H2163" s="57"/>
      <c r="I2163" s="57"/>
      <c r="J2163" s="57"/>
      <c r="K2163" s="57"/>
      <c r="L2163" s="57"/>
      <c r="M2163" s="57"/>
      <c r="N2163" s="57"/>
      <c r="O2163" s="57"/>
    </row>
    <row r="2164" spans="1:15" x14ac:dyDescent="0.3">
      <c r="A2164" s="56"/>
      <c r="B2164" s="140"/>
      <c r="C2164" s="140"/>
      <c r="D2164" s="140"/>
      <c r="E2164" s="57"/>
      <c r="F2164" s="57"/>
      <c r="G2164" s="57"/>
      <c r="H2164" s="57"/>
      <c r="I2164" s="57"/>
      <c r="J2164" s="57"/>
      <c r="K2164" s="57"/>
      <c r="L2164" s="57"/>
      <c r="M2164" s="57"/>
      <c r="N2164" s="57"/>
      <c r="O2164" s="57"/>
    </row>
    <row r="2165" spans="1:15" x14ac:dyDescent="0.3">
      <c r="A2165" s="56"/>
      <c r="B2165" s="140"/>
      <c r="C2165" s="140"/>
      <c r="D2165" s="140"/>
      <c r="E2165" s="57"/>
      <c r="F2165" s="57"/>
      <c r="G2165" s="57"/>
      <c r="H2165" s="57"/>
      <c r="I2165" s="57"/>
      <c r="J2165" s="57"/>
      <c r="K2165" s="57"/>
      <c r="L2165" s="57"/>
      <c r="M2165" s="57"/>
      <c r="N2165" s="57"/>
      <c r="O2165" s="57"/>
    </row>
    <row r="2166" spans="1:15" x14ac:dyDescent="0.3">
      <c r="A2166" s="56"/>
      <c r="B2166" s="140"/>
      <c r="C2166" s="140"/>
      <c r="D2166" s="140"/>
      <c r="E2166" s="57"/>
      <c r="F2166" s="57"/>
      <c r="G2166" s="57"/>
      <c r="H2166" s="57"/>
      <c r="I2166" s="57"/>
      <c r="J2166" s="57"/>
      <c r="K2166" s="57"/>
      <c r="L2166" s="57"/>
      <c r="M2166" s="57"/>
      <c r="N2166" s="57"/>
      <c r="O2166" s="57"/>
    </row>
    <row r="2167" spans="1:15" x14ac:dyDescent="0.3">
      <c r="A2167" s="56"/>
      <c r="B2167" s="140"/>
      <c r="C2167" s="140"/>
      <c r="D2167" s="140"/>
      <c r="E2167" s="57"/>
      <c r="F2167" s="57"/>
      <c r="G2167" s="57"/>
      <c r="H2167" s="57"/>
      <c r="I2167" s="57"/>
      <c r="J2167" s="57"/>
      <c r="K2167" s="57"/>
      <c r="L2167" s="57"/>
      <c r="M2167" s="57"/>
      <c r="N2167" s="57"/>
      <c r="O2167" s="57"/>
    </row>
    <row r="2168" spans="1:15" x14ac:dyDescent="0.3">
      <c r="A2168" s="56"/>
      <c r="B2168" s="140"/>
      <c r="C2168" s="140"/>
      <c r="D2168" s="140"/>
      <c r="E2168" s="57"/>
      <c r="F2168" s="57"/>
      <c r="G2168" s="57"/>
      <c r="H2168" s="57"/>
      <c r="I2168" s="57"/>
      <c r="J2168" s="57"/>
      <c r="K2168" s="57"/>
      <c r="L2168" s="57"/>
      <c r="M2168" s="57"/>
      <c r="N2168" s="57"/>
      <c r="O2168" s="57"/>
    </row>
    <row r="2169" spans="1:15" x14ac:dyDescent="0.3">
      <c r="A2169" s="56"/>
      <c r="B2169" s="140"/>
      <c r="C2169" s="140"/>
      <c r="D2169" s="140"/>
      <c r="E2169" s="57"/>
      <c r="F2169" s="57"/>
      <c r="G2169" s="57"/>
      <c r="H2169" s="57"/>
      <c r="I2169" s="57"/>
      <c r="J2169" s="57"/>
      <c r="K2169" s="57"/>
      <c r="L2169" s="57"/>
      <c r="M2169" s="57"/>
      <c r="N2169" s="57"/>
      <c r="O2169" s="57"/>
    </row>
    <row r="2170" spans="1:15" x14ac:dyDescent="0.3">
      <c r="A2170" s="56"/>
      <c r="B2170" s="140"/>
      <c r="C2170" s="140"/>
      <c r="D2170" s="140"/>
      <c r="E2170" s="57"/>
      <c r="F2170" s="57"/>
      <c r="G2170" s="57"/>
      <c r="H2170" s="57"/>
      <c r="I2170" s="57"/>
      <c r="J2170" s="57"/>
      <c r="K2170" s="57"/>
      <c r="L2170" s="57"/>
      <c r="M2170" s="57"/>
      <c r="N2170" s="57"/>
      <c r="O2170" s="57"/>
    </row>
    <row r="2171" spans="1:15" x14ac:dyDescent="0.3">
      <c r="A2171" s="56"/>
      <c r="B2171" s="140"/>
      <c r="C2171" s="140"/>
      <c r="D2171" s="140"/>
      <c r="E2171" s="57"/>
      <c r="F2171" s="57"/>
      <c r="G2171" s="57"/>
      <c r="H2171" s="57"/>
      <c r="I2171" s="57"/>
      <c r="J2171" s="57"/>
      <c r="K2171" s="57"/>
      <c r="L2171" s="57"/>
      <c r="M2171" s="57"/>
      <c r="N2171" s="57"/>
      <c r="O2171" s="57"/>
    </row>
    <row r="2172" spans="1:15" x14ac:dyDescent="0.3">
      <c r="A2172" s="56"/>
      <c r="B2172" s="140"/>
      <c r="C2172" s="140"/>
      <c r="D2172" s="140"/>
      <c r="E2172" s="57"/>
      <c r="F2172" s="57"/>
      <c r="G2172" s="57"/>
      <c r="H2172" s="57"/>
      <c r="I2172" s="57"/>
      <c r="J2172" s="57"/>
      <c r="K2172" s="57"/>
      <c r="L2172" s="57"/>
      <c r="M2172" s="57"/>
      <c r="N2172" s="57"/>
      <c r="O2172" s="57"/>
    </row>
    <row r="2173" spans="1:15" x14ac:dyDescent="0.3">
      <c r="A2173" s="56"/>
      <c r="B2173" s="140"/>
      <c r="C2173" s="140"/>
      <c r="D2173" s="140"/>
      <c r="E2173" s="57"/>
      <c r="F2173" s="57"/>
      <c r="G2173" s="57"/>
      <c r="H2173" s="57"/>
      <c r="I2173" s="57"/>
      <c r="J2173" s="57"/>
      <c r="K2173" s="57"/>
      <c r="L2173" s="57"/>
      <c r="M2173" s="57"/>
      <c r="N2173" s="57"/>
      <c r="O2173" s="57"/>
    </row>
    <row r="2174" spans="1:15" x14ac:dyDescent="0.3">
      <c r="A2174" s="56"/>
      <c r="B2174" s="140"/>
      <c r="C2174" s="140"/>
      <c r="D2174" s="140"/>
      <c r="E2174" s="57"/>
      <c r="F2174" s="57"/>
      <c r="G2174" s="57"/>
      <c r="H2174" s="57"/>
      <c r="I2174" s="57"/>
      <c r="J2174" s="57"/>
      <c r="K2174" s="57"/>
      <c r="L2174" s="57"/>
      <c r="M2174" s="57"/>
      <c r="N2174" s="57"/>
      <c r="O2174" s="57"/>
    </row>
    <row r="2175" spans="1:15" x14ac:dyDescent="0.3">
      <c r="A2175" s="56"/>
      <c r="B2175" s="140"/>
      <c r="C2175" s="140"/>
      <c r="D2175" s="140"/>
      <c r="E2175" s="57"/>
      <c r="F2175" s="57"/>
      <c r="G2175" s="57"/>
      <c r="H2175" s="57"/>
      <c r="I2175" s="57"/>
      <c r="J2175" s="57"/>
      <c r="K2175" s="57"/>
      <c r="L2175" s="57"/>
      <c r="M2175" s="57"/>
      <c r="N2175" s="57"/>
      <c r="O2175" s="57"/>
    </row>
    <row r="2176" spans="1:15" x14ac:dyDescent="0.3">
      <c r="A2176" s="56"/>
      <c r="B2176" s="140"/>
      <c r="C2176" s="140"/>
      <c r="D2176" s="140"/>
      <c r="E2176" s="57"/>
      <c r="F2176" s="57"/>
      <c r="G2176" s="57"/>
      <c r="H2176" s="57"/>
      <c r="I2176" s="57"/>
      <c r="J2176" s="57"/>
      <c r="K2176" s="57"/>
      <c r="L2176" s="57"/>
      <c r="M2176" s="57"/>
      <c r="N2176" s="57"/>
      <c r="O2176" s="57"/>
    </row>
    <row r="2177" spans="1:15" x14ac:dyDescent="0.3">
      <c r="A2177" s="56"/>
      <c r="B2177" s="140"/>
      <c r="C2177" s="140"/>
      <c r="D2177" s="140"/>
      <c r="E2177" s="57"/>
      <c r="F2177" s="57"/>
      <c r="G2177" s="57"/>
      <c r="H2177" s="57"/>
      <c r="I2177" s="57"/>
      <c r="J2177" s="57"/>
      <c r="K2177" s="57"/>
      <c r="L2177" s="57"/>
      <c r="M2177" s="57"/>
      <c r="N2177" s="57"/>
      <c r="O2177" s="57"/>
    </row>
    <row r="2178" spans="1:15" x14ac:dyDescent="0.3">
      <c r="A2178" s="56"/>
      <c r="B2178" s="140"/>
      <c r="C2178" s="140"/>
      <c r="D2178" s="140"/>
      <c r="E2178" s="57"/>
      <c r="F2178" s="57"/>
      <c r="G2178" s="57"/>
      <c r="H2178" s="57"/>
      <c r="I2178" s="57"/>
      <c r="J2178" s="57"/>
      <c r="K2178" s="57"/>
      <c r="L2178" s="57"/>
      <c r="M2178" s="57"/>
      <c r="N2178" s="57"/>
      <c r="O2178" s="57"/>
    </row>
    <row r="2179" spans="1:15" x14ac:dyDescent="0.3">
      <c r="A2179" s="56"/>
      <c r="B2179" s="140"/>
      <c r="C2179" s="140"/>
      <c r="D2179" s="140"/>
      <c r="E2179" s="57"/>
      <c r="F2179" s="57"/>
      <c r="G2179" s="57"/>
      <c r="H2179" s="57"/>
      <c r="I2179" s="57"/>
      <c r="J2179" s="57"/>
      <c r="K2179" s="57"/>
      <c r="L2179" s="57"/>
      <c r="M2179" s="57"/>
      <c r="N2179" s="57"/>
      <c r="O2179" s="57"/>
    </row>
    <row r="2180" spans="1:15" x14ac:dyDescent="0.3">
      <c r="A2180" s="56"/>
      <c r="B2180" s="140"/>
      <c r="C2180" s="140"/>
      <c r="D2180" s="140"/>
      <c r="E2180" s="57"/>
      <c r="F2180" s="57"/>
      <c r="G2180" s="57"/>
      <c r="H2180" s="57"/>
      <c r="I2180" s="57"/>
      <c r="J2180" s="57"/>
      <c r="K2180" s="57"/>
      <c r="L2180" s="57"/>
      <c r="M2180" s="57"/>
      <c r="N2180" s="57"/>
      <c r="O2180" s="57"/>
    </row>
    <row r="2181" spans="1:15" x14ac:dyDescent="0.3">
      <c r="A2181" s="56"/>
      <c r="B2181" s="140"/>
      <c r="C2181" s="140"/>
      <c r="D2181" s="140"/>
      <c r="E2181" s="57"/>
      <c r="F2181" s="57"/>
      <c r="G2181" s="57"/>
      <c r="H2181" s="57"/>
      <c r="I2181" s="57"/>
      <c r="J2181" s="57"/>
      <c r="K2181" s="57"/>
      <c r="L2181" s="57"/>
      <c r="M2181" s="57"/>
      <c r="N2181" s="57"/>
      <c r="O2181" s="57"/>
    </row>
    <row r="2182" spans="1:15" x14ac:dyDescent="0.3">
      <c r="A2182" s="56"/>
      <c r="B2182" s="140"/>
      <c r="C2182" s="140"/>
      <c r="D2182" s="140"/>
      <c r="E2182" s="57"/>
      <c r="F2182" s="57"/>
      <c r="G2182" s="57"/>
      <c r="H2182" s="57"/>
      <c r="I2182" s="57"/>
      <c r="J2182" s="57"/>
      <c r="K2182" s="57"/>
      <c r="L2182" s="57"/>
      <c r="M2182" s="57"/>
      <c r="N2182" s="57"/>
      <c r="O2182" s="57"/>
    </row>
    <row r="2183" spans="1:15" x14ac:dyDescent="0.3">
      <c r="A2183" s="56"/>
      <c r="B2183" s="140"/>
      <c r="C2183" s="140"/>
      <c r="D2183" s="140"/>
      <c r="E2183" s="57"/>
      <c r="F2183" s="57"/>
      <c r="G2183" s="57"/>
      <c r="H2183" s="57"/>
      <c r="I2183" s="57"/>
      <c r="J2183" s="57"/>
      <c r="K2183" s="57"/>
      <c r="L2183" s="57"/>
      <c r="M2183" s="57"/>
      <c r="N2183" s="57"/>
      <c r="O2183" s="57"/>
    </row>
    <row r="2184" spans="1:15" x14ac:dyDescent="0.3">
      <c r="A2184" s="56"/>
      <c r="B2184" s="140"/>
      <c r="C2184" s="140"/>
      <c r="D2184" s="140"/>
      <c r="E2184" s="57"/>
      <c r="F2184" s="57"/>
      <c r="G2184" s="57"/>
      <c r="H2184" s="57"/>
      <c r="I2184" s="57"/>
      <c r="J2184" s="57"/>
      <c r="K2184" s="57"/>
      <c r="L2184" s="57"/>
      <c r="M2184" s="57"/>
      <c r="N2184" s="57"/>
      <c r="O2184" s="57"/>
    </row>
    <row r="2185" spans="1:15" x14ac:dyDescent="0.3">
      <c r="A2185" s="56"/>
      <c r="B2185" s="140"/>
      <c r="C2185" s="140"/>
      <c r="D2185" s="140"/>
      <c r="E2185" s="57"/>
      <c r="F2185" s="57"/>
      <c r="G2185" s="57"/>
      <c r="H2185" s="57"/>
      <c r="I2185" s="57"/>
      <c r="J2185" s="57"/>
      <c r="K2185" s="57"/>
      <c r="L2185" s="57"/>
      <c r="M2185" s="57"/>
      <c r="N2185" s="57"/>
      <c r="O2185" s="57"/>
    </row>
    <row r="2186" spans="1:15" x14ac:dyDescent="0.3">
      <c r="A2186" s="56"/>
      <c r="B2186" s="140"/>
      <c r="C2186" s="140"/>
      <c r="D2186" s="140"/>
      <c r="E2186" s="57"/>
      <c r="F2186" s="57"/>
      <c r="G2186" s="57"/>
      <c r="H2186" s="57"/>
      <c r="I2186" s="57"/>
      <c r="J2186" s="57"/>
      <c r="K2186" s="57"/>
      <c r="L2186" s="57"/>
      <c r="M2186" s="57"/>
      <c r="N2186" s="57"/>
      <c r="O2186" s="57"/>
    </row>
    <row r="2187" spans="1:15" x14ac:dyDescent="0.3">
      <c r="A2187" s="56"/>
      <c r="B2187" s="140"/>
      <c r="C2187" s="140"/>
      <c r="D2187" s="140"/>
      <c r="E2187" s="57"/>
      <c r="F2187" s="57"/>
      <c r="G2187" s="57"/>
      <c r="H2187" s="57"/>
      <c r="I2187" s="57"/>
      <c r="J2187" s="57"/>
      <c r="K2187" s="57"/>
      <c r="L2187" s="57"/>
      <c r="M2187" s="57"/>
      <c r="N2187" s="57"/>
      <c r="O2187" s="57"/>
    </row>
    <row r="2188" spans="1:15" x14ac:dyDescent="0.3">
      <c r="A2188" s="56"/>
      <c r="B2188" s="140"/>
      <c r="C2188" s="140"/>
      <c r="D2188" s="140"/>
      <c r="E2188" s="57"/>
      <c r="F2188" s="57"/>
      <c r="G2188" s="57"/>
      <c r="H2188" s="57"/>
      <c r="I2188" s="57"/>
      <c r="J2188" s="57"/>
      <c r="K2188" s="57"/>
      <c r="L2188" s="57"/>
      <c r="M2188" s="57"/>
      <c r="N2188" s="57"/>
      <c r="O2188" s="57"/>
    </row>
    <row r="2189" spans="1:15" x14ac:dyDescent="0.3">
      <c r="A2189" s="56"/>
      <c r="B2189" s="140"/>
      <c r="C2189" s="140"/>
      <c r="D2189" s="140"/>
      <c r="E2189" s="57"/>
      <c r="F2189" s="57"/>
      <c r="G2189" s="57"/>
      <c r="H2189" s="57"/>
      <c r="I2189" s="57"/>
      <c r="J2189" s="57"/>
      <c r="K2189" s="57"/>
      <c r="L2189" s="57"/>
      <c r="M2189" s="57"/>
      <c r="N2189" s="57"/>
      <c r="O2189" s="57"/>
    </row>
    <row r="2190" spans="1:15" x14ac:dyDescent="0.3">
      <c r="A2190" s="56"/>
      <c r="B2190" s="140"/>
      <c r="C2190" s="140"/>
      <c r="D2190" s="140"/>
      <c r="E2190" s="57"/>
      <c r="F2190" s="57"/>
      <c r="G2190" s="57"/>
      <c r="H2190" s="57"/>
      <c r="I2190" s="57"/>
      <c r="J2190" s="57"/>
      <c r="K2190" s="57"/>
      <c r="L2190" s="57"/>
      <c r="M2190" s="57"/>
      <c r="N2190" s="57"/>
      <c r="O2190" s="57"/>
    </row>
    <row r="2191" spans="1:15" x14ac:dyDescent="0.3">
      <c r="A2191" s="56"/>
      <c r="B2191" s="140"/>
      <c r="C2191" s="140"/>
      <c r="D2191" s="140"/>
      <c r="E2191" s="57"/>
      <c r="F2191" s="57"/>
      <c r="G2191" s="57"/>
      <c r="H2191" s="57"/>
      <c r="I2191" s="57"/>
      <c r="J2191" s="57"/>
      <c r="K2191" s="57"/>
      <c r="L2191" s="57"/>
      <c r="M2191" s="57"/>
      <c r="N2191" s="57"/>
      <c r="O2191" s="57"/>
    </row>
    <row r="2192" spans="1:15" x14ac:dyDescent="0.3">
      <c r="A2192" s="56"/>
      <c r="B2192" s="140"/>
      <c r="C2192" s="140"/>
      <c r="D2192" s="140"/>
      <c r="E2192" s="57"/>
      <c r="F2192" s="57"/>
      <c r="G2192" s="57"/>
      <c r="H2192" s="57"/>
      <c r="I2192" s="57"/>
      <c r="J2192" s="57"/>
      <c r="K2192" s="57"/>
      <c r="L2192" s="57"/>
      <c r="M2192" s="57"/>
      <c r="N2192" s="57"/>
      <c r="O2192" s="57"/>
    </row>
    <row r="2193" spans="1:15" x14ac:dyDescent="0.3">
      <c r="A2193" s="56"/>
      <c r="B2193" s="140"/>
      <c r="C2193" s="140"/>
      <c r="D2193" s="140"/>
      <c r="E2193" s="57"/>
      <c r="F2193" s="57"/>
      <c r="G2193" s="57"/>
      <c r="H2193" s="57"/>
      <c r="I2193" s="57"/>
      <c r="J2193" s="57"/>
      <c r="K2193" s="57"/>
      <c r="L2193" s="57"/>
      <c r="M2193" s="57"/>
      <c r="N2193" s="57"/>
      <c r="O2193" s="57"/>
    </row>
    <row r="2194" spans="1:15" x14ac:dyDescent="0.3">
      <c r="A2194" s="56"/>
      <c r="B2194" s="140"/>
      <c r="C2194" s="140"/>
      <c r="D2194" s="140"/>
      <c r="E2194" s="57"/>
      <c r="F2194" s="57"/>
      <c r="G2194" s="57"/>
      <c r="H2194" s="57"/>
      <c r="I2194" s="57"/>
      <c r="J2194" s="57"/>
      <c r="K2194" s="57"/>
      <c r="L2194" s="57"/>
      <c r="M2194" s="57"/>
      <c r="N2194" s="57"/>
      <c r="O2194" s="57"/>
    </row>
    <row r="2195" spans="1:15" x14ac:dyDescent="0.3">
      <c r="A2195" s="56"/>
      <c r="B2195" s="140"/>
      <c r="C2195" s="140"/>
      <c r="D2195" s="140"/>
      <c r="E2195" s="57"/>
      <c r="F2195" s="57"/>
      <c r="G2195" s="57"/>
      <c r="H2195" s="57"/>
      <c r="I2195" s="57"/>
      <c r="J2195" s="57"/>
      <c r="K2195" s="57"/>
      <c r="L2195" s="57"/>
      <c r="M2195" s="57"/>
      <c r="N2195" s="57"/>
      <c r="O2195" s="57"/>
    </row>
    <row r="2196" spans="1:15" x14ac:dyDescent="0.3">
      <c r="A2196" s="56"/>
      <c r="B2196" s="140"/>
      <c r="C2196" s="140"/>
      <c r="D2196" s="140"/>
      <c r="E2196" s="57"/>
      <c r="F2196" s="57"/>
      <c r="G2196" s="57"/>
      <c r="H2196" s="57"/>
      <c r="I2196" s="57"/>
      <c r="J2196" s="57"/>
      <c r="K2196" s="57"/>
      <c r="L2196" s="57"/>
      <c r="M2196" s="57"/>
      <c r="N2196" s="57"/>
      <c r="O2196" s="57"/>
    </row>
    <row r="2197" spans="1:15" x14ac:dyDescent="0.3">
      <c r="A2197" s="56"/>
      <c r="B2197" s="140"/>
      <c r="C2197" s="140"/>
      <c r="D2197" s="140"/>
      <c r="E2197" s="57"/>
      <c r="F2197" s="57"/>
      <c r="G2197" s="57"/>
      <c r="H2197" s="57"/>
      <c r="I2197" s="57"/>
      <c r="J2197" s="57"/>
      <c r="K2197" s="57"/>
      <c r="L2197" s="57"/>
      <c r="M2197" s="57"/>
      <c r="N2197" s="57"/>
      <c r="O2197" s="57"/>
    </row>
    <row r="2198" spans="1:15" x14ac:dyDescent="0.3">
      <c r="A2198" s="56"/>
      <c r="B2198" s="140"/>
      <c r="C2198" s="140"/>
      <c r="D2198" s="140"/>
      <c r="E2198" s="57"/>
      <c r="F2198" s="57"/>
      <c r="G2198" s="57"/>
      <c r="H2198" s="57"/>
      <c r="I2198" s="57"/>
      <c r="J2198" s="57"/>
      <c r="K2198" s="57"/>
      <c r="L2198" s="57"/>
      <c r="M2198" s="57"/>
      <c r="N2198" s="57"/>
      <c r="O2198" s="57"/>
    </row>
    <row r="2199" spans="1:15" x14ac:dyDescent="0.3">
      <c r="A2199" s="56"/>
      <c r="B2199" s="140"/>
      <c r="C2199" s="140"/>
      <c r="D2199" s="140"/>
      <c r="E2199" s="57"/>
      <c r="F2199" s="57"/>
      <c r="G2199" s="57"/>
      <c r="H2199" s="57"/>
      <c r="I2199" s="57"/>
      <c r="J2199" s="57"/>
      <c r="K2199" s="57"/>
      <c r="L2199" s="57"/>
      <c r="M2199" s="57"/>
      <c r="N2199" s="57"/>
      <c r="O2199" s="57"/>
    </row>
    <row r="2200" spans="1:15" x14ac:dyDescent="0.3">
      <c r="A2200" s="56"/>
      <c r="B2200" s="140"/>
      <c r="C2200" s="140"/>
      <c r="D2200" s="140"/>
      <c r="E2200" s="57"/>
      <c r="F2200" s="57"/>
      <c r="G2200" s="57"/>
      <c r="H2200" s="57"/>
      <c r="I2200" s="57"/>
      <c r="J2200" s="57"/>
      <c r="K2200" s="57"/>
      <c r="L2200" s="57"/>
      <c r="M2200" s="57"/>
      <c r="N2200" s="57"/>
      <c r="O2200" s="57"/>
    </row>
    <row r="2201" spans="1:15" x14ac:dyDescent="0.3">
      <c r="A2201" s="56"/>
      <c r="B2201" s="140"/>
      <c r="C2201" s="140"/>
      <c r="D2201" s="140"/>
      <c r="E2201" s="57"/>
      <c r="F2201" s="57"/>
      <c r="G2201" s="57"/>
      <c r="H2201" s="57"/>
      <c r="I2201" s="57"/>
      <c r="J2201" s="57"/>
      <c r="K2201" s="57"/>
      <c r="L2201" s="57"/>
      <c r="M2201" s="57"/>
      <c r="N2201" s="57"/>
      <c r="O2201" s="57"/>
    </row>
    <row r="2202" spans="1:15" x14ac:dyDescent="0.3">
      <c r="A2202" s="56"/>
      <c r="B2202" s="140"/>
      <c r="C2202" s="140"/>
      <c r="D2202" s="140"/>
      <c r="E2202" s="57"/>
      <c r="F2202" s="57"/>
      <c r="G2202" s="57"/>
      <c r="H2202" s="57"/>
      <c r="I2202" s="57"/>
      <c r="J2202" s="57"/>
      <c r="K2202" s="57"/>
      <c r="L2202" s="57"/>
      <c r="M2202" s="57"/>
      <c r="N2202" s="57"/>
      <c r="O2202" s="57"/>
    </row>
    <row r="2203" spans="1:15" x14ac:dyDescent="0.3">
      <c r="A2203" s="56"/>
      <c r="B2203" s="140"/>
      <c r="C2203" s="140"/>
      <c r="D2203" s="140"/>
      <c r="E2203" s="57"/>
      <c r="F2203" s="57"/>
      <c r="G2203" s="57"/>
      <c r="H2203" s="57"/>
      <c r="I2203" s="57"/>
      <c r="J2203" s="57"/>
      <c r="K2203" s="57"/>
      <c r="L2203" s="57"/>
      <c r="M2203" s="57"/>
      <c r="N2203" s="57"/>
      <c r="O2203" s="57"/>
    </row>
    <row r="2204" spans="1:15" x14ac:dyDescent="0.3">
      <c r="A2204" s="56"/>
      <c r="B2204" s="140"/>
      <c r="C2204" s="140"/>
      <c r="D2204" s="140"/>
      <c r="E2204" s="57"/>
      <c r="F2204" s="57"/>
      <c r="G2204" s="57"/>
      <c r="H2204" s="57"/>
      <c r="I2204" s="57"/>
      <c r="J2204" s="57"/>
      <c r="K2204" s="57"/>
      <c r="L2204" s="57"/>
      <c r="M2204" s="57"/>
      <c r="N2204" s="57"/>
      <c r="O2204" s="57"/>
    </row>
    <row r="2205" spans="1:15" x14ac:dyDescent="0.3">
      <c r="A2205" s="56"/>
      <c r="B2205" s="140"/>
      <c r="C2205" s="140"/>
      <c r="D2205" s="140"/>
      <c r="E2205" s="57"/>
      <c r="F2205" s="57"/>
      <c r="G2205" s="57"/>
      <c r="H2205" s="57"/>
      <c r="I2205" s="57"/>
      <c r="J2205" s="57"/>
      <c r="K2205" s="57"/>
      <c r="L2205" s="57"/>
      <c r="M2205" s="57"/>
      <c r="N2205" s="57"/>
      <c r="O2205" s="57"/>
    </row>
    <row r="2206" spans="1:15" x14ac:dyDescent="0.3">
      <c r="A2206" s="56"/>
      <c r="B2206" s="140"/>
      <c r="C2206" s="140"/>
      <c r="D2206" s="140"/>
      <c r="E2206" s="57"/>
      <c r="F2206" s="57"/>
      <c r="G2206" s="57"/>
      <c r="H2206" s="57"/>
      <c r="I2206" s="57"/>
      <c r="J2206" s="57"/>
      <c r="K2206" s="57"/>
      <c r="L2206" s="57"/>
      <c r="M2206" s="57"/>
      <c r="N2206" s="57"/>
      <c r="O2206" s="57"/>
    </row>
    <row r="2207" spans="1:15" x14ac:dyDescent="0.3">
      <c r="A2207" s="56"/>
      <c r="B2207" s="140"/>
      <c r="C2207" s="140"/>
      <c r="D2207" s="140"/>
      <c r="E2207" s="57"/>
      <c r="F2207" s="57"/>
      <c r="G2207" s="57"/>
      <c r="H2207" s="57"/>
      <c r="I2207" s="57"/>
      <c r="J2207" s="57"/>
      <c r="K2207" s="57"/>
      <c r="L2207" s="57"/>
      <c r="M2207" s="57"/>
      <c r="N2207" s="57"/>
      <c r="O2207" s="57"/>
    </row>
    <row r="2208" spans="1:15" x14ac:dyDescent="0.3">
      <c r="A2208" s="56"/>
      <c r="B2208" s="140"/>
      <c r="C2208" s="140"/>
      <c r="D2208" s="140"/>
      <c r="E2208" s="57"/>
      <c r="F2208" s="57"/>
      <c r="G2208" s="57"/>
      <c r="H2208" s="57"/>
      <c r="I2208" s="57"/>
      <c r="J2208" s="57"/>
      <c r="K2208" s="57"/>
      <c r="L2208" s="57"/>
      <c r="M2208" s="57"/>
      <c r="N2208" s="57"/>
      <c r="O2208" s="57"/>
    </row>
    <row r="2209" spans="1:15" x14ac:dyDescent="0.3">
      <c r="A2209" s="56"/>
      <c r="B2209" s="140"/>
      <c r="C2209" s="140"/>
      <c r="D2209" s="140"/>
      <c r="E2209" s="57"/>
      <c r="F2209" s="57"/>
      <c r="G2209" s="57"/>
      <c r="H2209" s="57"/>
      <c r="I2209" s="57"/>
      <c r="J2209" s="57"/>
      <c r="K2209" s="57"/>
      <c r="L2209" s="57"/>
      <c r="M2209" s="57"/>
      <c r="N2209" s="57"/>
      <c r="O2209" s="57"/>
    </row>
    <row r="2210" spans="1:15" x14ac:dyDescent="0.3">
      <c r="A2210" s="56"/>
      <c r="B2210" s="140"/>
      <c r="C2210" s="140"/>
      <c r="D2210" s="140"/>
      <c r="E2210" s="57"/>
      <c r="F2210" s="57"/>
      <c r="G2210" s="57"/>
      <c r="H2210" s="57"/>
      <c r="I2210" s="57"/>
      <c r="J2210" s="57"/>
      <c r="K2210" s="57"/>
      <c r="L2210" s="57"/>
      <c r="M2210" s="57"/>
      <c r="N2210" s="57"/>
      <c r="O2210" s="57"/>
    </row>
    <row r="2211" spans="1:15" x14ac:dyDescent="0.3">
      <c r="A2211" s="56"/>
      <c r="B2211" s="140"/>
      <c r="C2211" s="140"/>
      <c r="D2211" s="140"/>
      <c r="E2211" s="57"/>
      <c r="F2211" s="57"/>
      <c r="G2211" s="57"/>
      <c r="H2211" s="57"/>
      <c r="I2211" s="57"/>
      <c r="J2211" s="57"/>
      <c r="K2211" s="57"/>
      <c r="L2211" s="57"/>
      <c r="M2211" s="57"/>
      <c r="N2211" s="57"/>
      <c r="O2211" s="57"/>
    </row>
    <row r="2212" spans="1:15" x14ac:dyDescent="0.3">
      <c r="A2212" s="56"/>
      <c r="B2212" s="140"/>
      <c r="C2212" s="140"/>
      <c r="D2212" s="140"/>
      <c r="E2212" s="57"/>
      <c r="F2212" s="57"/>
      <c r="G2212" s="57"/>
      <c r="H2212" s="57"/>
      <c r="I2212" s="57"/>
      <c r="J2212" s="57"/>
      <c r="K2212" s="57"/>
      <c r="L2212" s="57"/>
      <c r="M2212" s="57"/>
      <c r="N2212" s="57"/>
      <c r="O2212" s="57"/>
    </row>
    <row r="2213" spans="1:15" x14ac:dyDescent="0.3">
      <c r="A2213" s="56"/>
      <c r="B2213" s="140"/>
      <c r="C2213" s="140"/>
      <c r="D2213" s="140"/>
      <c r="E2213" s="57"/>
      <c r="F2213" s="57"/>
      <c r="G2213" s="57"/>
      <c r="H2213" s="57"/>
      <c r="I2213" s="57"/>
      <c r="J2213" s="57"/>
      <c r="K2213" s="57"/>
      <c r="L2213" s="57"/>
      <c r="M2213" s="57"/>
      <c r="N2213" s="57"/>
      <c r="O2213" s="57"/>
    </row>
    <row r="2214" spans="1:15" x14ac:dyDescent="0.3">
      <c r="A2214" s="56"/>
      <c r="B2214" s="140"/>
      <c r="C2214" s="140"/>
      <c r="D2214" s="140"/>
      <c r="E2214" s="57"/>
      <c r="F2214" s="57"/>
      <c r="G2214" s="57"/>
      <c r="H2214" s="57"/>
      <c r="I2214" s="57"/>
      <c r="J2214" s="57"/>
      <c r="K2214" s="57"/>
      <c r="L2214" s="57"/>
      <c r="M2214" s="57"/>
      <c r="N2214" s="57"/>
      <c r="O2214" s="57"/>
    </row>
    <row r="2215" spans="1:15" x14ac:dyDescent="0.3">
      <c r="A2215" s="56"/>
      <c r="B2215" s="140"/>
      <c r="C2215" s="140"/>
      <c r="D2215" s="140"/>
      <c r="E2215" s="57"/>
      <c r="F2215" s="57"/>
      <c r="G2215" s="57"/>
      <c r="H2215" s="57"/>
      <c r="I2215" s="57"/>
      <c r="J2215" s="57"/>
      <c r="K2215" s="57"/>
      <c r="L2215" s="57"/>
      <c r="M2215" s="57"/>
      <c r="N2215" s="57"/>
      <c r="O2215" s="57"/>
    </row>
    <row r="2216" spans="1:15" x14ac:dyDescent="0.3">
      <c r="A2216" s="56"/>
      <c r="B2216" s="140"/>
      <c r="C2216" s="140"/>
      <c r="D2216" s="140"/>
      <c r="E2216" s="57"/>
      <c r="F2216" s="57"/>
      <c r="G2216" s="57"/>
      <c r="H2216" s="57"/>
      <c r="I2216" s="57"/>
      <c r="J2216" s="57"/>
      <c r="K2216" s="57"/>
      <c r="L2216" s="57"/>
      <c r="M2216" s="57"/>
      <c r="N2216" s="57"/>
      <c r="O2216" s="57"/>
    </row>
    <row r="2217" spans="1:15" x14ac:dyDescent="0.3">
      <c r="A2217" s="56"/>
      <c r="B2217" s="140"/>
      <c r="C2217" s="140"/>
      <c r="D2217" s="140"/>
      <c r="E2217" s="57"/>
      <c r="F2217" s="57"/>
      <c r="G2217" s="57"/>
      <c r="H2217" s="57"/>
      <c r="I2217" s="57"/>
      <c r="J2217" s="57"/>
      <c r="K2217" s="57"/>
      <c r="L2217" s="57"/>
      <c r="M2217" s="57"/>
      <c r="N2217" s="57"/>
      <c r="O2217" s="57"/>
    </row>
    <row r="2218" spans="1:15" x14ac:dyDescent="0.3">
      <c r="A2218" s="56"/>
      <c r="B2218" s="140"/>
      <c r="C2218" s="140"/>
      <c r="D2218" s="140"/>
      <c r="E2218" s="57"/>
      <c r="F2218" s="57"/>
      <c r="G2218" s="57"/>
      <c r="H2218" s="57"/>
      <c r="I2218" s="57"/>
      <c r="J2218" s="57"/>
      <c r="K2218" s="57"/>
      <c r="L2218" s="57"/>
      <c r="M2218" s="57"/>
      <c r="N2218" s="57"/>
      <c r="O2218" s="57"/>
    </row>
    <row r="2219" spans="1:15" x14ac:dyDescent="0.3">
      <c r="A2219" s="56"/>
      <c r="B2219" s="140"/>
      <c r="C2219" s="140"/>
      <c r="D2219" s="140"/>
      <c r="E2219" s="57"/>
      <c r="F2219" s="57"/>
      <c r="G2219" s="57"/>
      <c r="H2219" s="57"/>
      <c r="I2219" s="57"/>
      <c r="J2219" s="57"/>
      <c r="K2219" s="57"/>
      <c r="L2219" s="57"/>
      <c r="M2219" s="57"/>
      <c r="N2219" s="57"/>
      <c r="O2219" s="57"/>
    </row>
    <row r="2220" spans="1:15" x14ac:dyDescent="0.3">
      <c r="A2220" s="56"/>
      <c r="B2220" s="140"/>
      <c r="C2220" s="140"/>
      <c r="D2220" s="140"/>
      <c r="E2220" s="57"/>
      <c r="F2220" s="57"/>
      <c r="G2220" s="57"/>
      <c r="H2220" s="57"/>
      <c r="I2220" s="57"/>
      <c r="J2220" s="57"/>
      <c r="K2220" s="57"/>
      <c r="L2220" s="57"/>
      <c r="M2220" s="57"/>
      <c r="N2220" s="57"/>
      <c r="O2220" s="57"/>
    </row>
    <row r="2221" spans="1:15" x14ac:dyDescent="0.3">
      <c r="A2221" s="56"/>
      <c r="B2221" s="140"/>
      <c r="C2221" s="140"/>
      <c r="D2221" s="140"/>
      <c r="E2221" s="57"/>
      <c r="F2221" s="57"/>
      <c r="G2221" s="57"/>
      <c r="H2221" s="57"/>
      <c r="I2221" s="57"/>
      <c r="J2221" s="57"/>
      <c r="K2221" s="57"/>
      <c r="L2221" s="57"/>
      <c r="M2221" s="57"/>
      <c r="N2221" s="57"/>
      <c r="O2221" s="57"/>
    </row>
    <row r="2222" spans="1:15" x14ac:dyDescent="0.3">
      <c r="A2222" s="56"/>
      <c r="B2222" s="140"/>
      <c r="C2222" s="140"/>
      <c r="D2222" s="140"/>
      <c r="E2222" s="57"/>
      <c r="F2222" s="57"/>
      <c r="G2222" s="57"/>
      <c r="H2222" s="57"/>
      <c r="I2222" s="57"/>
      <c r="J2222" s="57"/>
      <c r="K2222" s="57"/>
      <c r="L2222" s="57"/>
      <c r="M2222" s="57"/>
      <c r="N2222" s="57"/>
      <c r="O2222" s="57"/>
    </row>
    <row r="2223" spans="1:15" x14ac:dyDescent="0.3">
      <c r="A2223" s="56"/>
      <c r="B2223" s="140"/>
      <c r="C2223" s="140"/>
      <c r="D2223" s="140"/>
      <c r="E2223" s="57"/>
      <c r="F2223" s="57"/>
      <c r="G2223" s="57"/>
      <c r="H2223" s="57"/>
      <c r="I2223" s="57"/>
      <c r="J2223" s="57"/>
      <c r="K2223" s="57"/>
      <c r="L2223" s="57"/>
      <c r="M2223" s="57"/>
      <c r="N2223" s="57"/>
      <c r="O2223" s="57"/>
    </row>
    <row r="2224" spans="1:15" x14ac:dyDescent="0.3">
      <c r="A2224" s="56"/>
      <c r="B2224" s="140"/>
      <c r="C2224" s="140"/>
      <c r="D2224" s="140"/>
      <c r="E2224" s="57"/>
      <c r="F2224" s="57"/>
      <c r="G2224" s="57"/>
      <c r="H2224" s="57"/>
      <c r="I2224" s="57"/>
      <c r="J2224" s="57"/>
      <c r="K2224" s="57"/>
      <c r="L2224" s="57"/>
      <c r="M2224" s="57"/>
      <c r="N2224" s="57"/>
      <c r="O2224" s="57"/>
    </row>
    <row r="2225" spans="1:15" x14ac:dyDescent="0.3">
      <c r="A2225" s="56"/>
      <c r="B2225" s="140"/>
      <c r="C2225" s="140"/>
      <c r="D2225" s="140"/>
      <c r="E2225" s="57"/>
      <c r="F2225" s="57"/>
      <c r="G2225" s="57"/>
      <c r="H2225" s="57"/>
      <c r="I2225" s="57"/>
      <c r="J2225" s="57"/>
      <c r="K2225" s="57"/>
      <c r="L2225" s="57"/>
      <c r="M2225" s="57"/>
      <c r="N2225" s="57"/>
      <c r="O2225" s="57"/>
    </row>
    <row r="2226" spans="1:15" x14ac:dyDescent="0.3">
      <c r="A2226" s="56"/>
      <c r="B2226" s="140"/>
      <c r="C2226" s="140"/>
      <c r="D2226" s="140"/>
      <c r="E2226" s="57"/>
      <c r="F2226" s="57"/>
      <c r="G2226" s="57"/>
      <c r="H2226" s="57"/>
      <c r="I2226" s="57"/>
      <c r="J2226" s="57"/>
      <c r="K2226" s="57"/>
      <c r="L2226" s="57"/>
      <c r="M2226" s="57"/>
      <c r="N2226" s="57"/>
      <c r="O2226" s="57"/>
    </row>
    <row r="2227" spans="1:15" x14ac:dyDescent="0.3">
      <c r="A2227" s="56"/>
      <c r="B2227" s="140"/>
      <c r="C2227" s="140"/>
      <c r="D2227" s="140"/>
      <c r="E2227" s="57"/>
      <c r="F2227" s="57"/>
      <c r="G2227" s="57"/>
      <c r="H2227" s="57"/>
      <c r="I2227" s="57"/>
      <c r="J2227" s="57"/>
      <c r="K2227" s="57"/>
      <c r="L2227" s="57"/>
      <c r="M2227" s="57"/>
      <c r="N2227" s="57"/>
      <c r="O2227" s="57"/>
    </row>
    <row r="2228" spans="1:15" x14ac:dyDescent="0.3">
      <c r="A2228" s="56"/>
      <c r="B2228" s="140"/>
      <c r="C2228" s="140"/>
      <c r="D2228" s="140"/>
      <c r="E2228" s="57"/>
      <c r="F2228" s="57"/>
      <c r="G2228" s="57"/>
      <c r="H2228" s="57"/>
      <c r="I2228" s="57"/>
      <c r="J2228" s="57"/>
      <c r="K2228" s="57"/>
      <c r="L2228" s="57"/>
      <c r="M2228" s="57"/>
      <c r="N2228" s="57"/>
      <c r="O2228" s="57"/>
    </row>
    <row r="2229" spans="1:15" x14ac:dyDescent="0.3">
      <c r="A2229" s="56"/>
      <c r="B2229" s="140"/>
      <c r="C2229" s="140"/>
      <c r="D2229" s="140"/>
      <c r="E2229" s="57"/>
      <c r="F2229" s="57"/>
      <c r="G2229" s="57"/>
      <c r="H2229" s="57"/>
      <c r="I2229" s="57"/>
      <c r="J2229" s="57"/>
      <c r="K2229" s="57"/>
      <c r="L2229" s="57"/>
      <c r="M2229" s="57"/>
      <c r="N2229" s="57"/>
      <c r="O2229" s="57"/>
    </row>
    <row r="2230" spans="1:15" x14ac:dyDescent="0.3">
      <c r="A2230" s="56"/>
      <c r="B2230" s="140"/>
      <c r="C2230" s="140"/>
      <c r="D2230" s="140"/>
      <c r="E2230" s="57"/>
      <c r="F2230" s="57"/>
      <c r="G2230" s="57"/>
      <c r="H2230" s="57"/>
      <c r="I2230" s="57"/>
      <c r="J2230" s="57"/>
      <c r="K2230" s="57"/>
      <c r="L2230" s="57"/>
      <c r="M2230" s="57"/>
      <c r="N2230" s="57"/>
      <c r="O2230" s="57"/>
    </row>
    <row r="2231" spans="1:15" x14ac:dyDescent="0.3">
      <c r="A2231" s="56"/>
      <c r="B2231" s="140"/>
      <c r="C2231" s="140"/>
      <c r="D2231" s="140"/>
      <c r="E2231" s="57"/>
      <c r="F2231" s="57"/>
      <c r="G2231" s="57"/>
      <c r="H2231" s="57"/>
      <c r="I2231" s="57"/>
      <c r="J2231" s="57"/>
      <c r="K2231" s="57"/>
      <c r="L2231" s="57"/>
      <c r="M2231" s="57"/>
      <c r="N2231" s="57"/>
      <c r="O2231" s="57"/>
    </row>
    <row r="2232" spans="1:15" x14ac:dyDescent="0.3">
      <c r="A2232" s="56"/>
      <c r="B2232" s="140"/>
      <c r="C2232" s="140"/>
      <c r="D2232" s="140"/>
      <c r="E2232" s="57"/>
      <c r="F2232" s="57"/>
      <c r="G2232" s="57"/>
      <c r="H2232" s="57"/>
      <c r="I2232" s="57"/>
      <c r="J2232" s="57"/>
      <c r="K2232" s="57"/>
      <c r="L2232" s="57"/>
      <c r="M2232" s="57"/>
      <c r="N2232" s="57"/>
      <c r="O2232" s="57"/>
    </row>
    <row r="2233" spans="1:15" x14ac:dyDescent="0.3">
      <c r="A2233" s="56"/>
      <c r="B2233" s="140"/>
      <c r="C2233" s="140"/>
      <c r="D2233" s="140"/>
      <c r="E2233" s="57"/>
      <c r="F2233" s="57"/>
      <c r="G2233" s="57"/>
      <c r="H2233" s="57"/>
      <c r="I2233" s="57"/>
      <c r="J2233" s="57"/>
      <c r="K2233" s="57"/>
      <c r="L2233" s="57"/>
      <c r="M2233" s="57"/>
      <c r="N2233" s="57"/>
      <c r="O2233" s="57"/>
    </row>
    <row r="2234" spans="1:15" x14ac:dyDescent="0.3">
      <c r="A2234" s="56"/>
      <c r="B2234" s="140"/>
      <c r="C2234" s="140"/>
      <c r="D2234" s="140"/>
      <c r="E2234" s="57"/>
      <c r="F2234" s="57"/>
      <c r="G2234" s="57"/>
      <c r="H2234" s="57"/>
      <c r="I2234" s="57"/>
      <c r="J2234" s="57"/>
      <c r="K2234" s="57"/>
      <c r="L2234" s="57"/>
      <c r="M2234" s="57"/>
      <c r="N2234" s="57"/>
      <c r="O2234" s="57"/>
    </row>
    <row r="2235" spans="1:15" x14ac:dyDescent="0.3">
      <c r="A2235" s="56"/>
      <c r="B2235" s="140"/>
      <c r="C2235" s="140"/>
      <c r="D2235" s="140"/>
      <c r="E2235" s="57"/>
      <c r="F2235" s="57"/>
      <c r="G2235" s="57"/>
      <c r="H2235" s="57"/>
      <c r="I2235" s="57"/>
      <c r="J2235" s="57"/>
      <c r="K2235" s="57"/>
      <c r="L2235" s="57"/>
      <c r="M2235" s="57"/>
      <c r="N2235" s="57"/>
      <c r="O2235" s="57"/>
    </row>
    <row r="2236" spans="1:15" x14ac:dyDescent="0.3">
      <c r="A2236" s="56"/>
      <c r="B2236" s="140"/>
      <c r="C2236" s="140"/>
      <c r="D2236" s="140"/>
      <c r="E2236" s="57"/>
      <c r="F2236" s="57"/>
      <c r="G2236" s="57"/>
      <c r="H2236" s="57"/>
      <c r="I2236" s="57"/>
      <c r="J2236" s="57"/>
      <c r="K2236" s="57"/>
      <c r="L2236" s="57"/>
      <c r="M2236" s="57"/>
      <c r="N2236" s="57"/>
      <c r="O2236" s="57"/>
    </row>
    <row r="2237" spans="1:15" x14ac:dyDescent="0.3">
      <c r="A2237" s="56"/>
      <c r="B2237" s="140"/>
      <c r="C2237" s="140"/>
      <c r="D2237" s="140"/>
      <c r="E2237" s="57"/>
      <c r="F2237" s="57"/>
      <c r="G2237" s="57"/>
      <c r="H2237" s="57"/>
      <c r="I2237" s="57"/>
      <c r="J2237" s="57"/>
      <c r="K2237" s="57"/>
      <c r="L2237" s="57"/>
      <c r="M2237" s="57"/>
      <c r="N2237" s="57"/>
      <c r="O2237" s="57"/>
    </row>
    <row r="2238" spans="1:15" x14ac:dyDescent="0.3">
      <c r="A2238" s="56"/>
      <c r="B2238" s="140"/>
      <c r="C2238" s="140"/>
      <c r="D2238" s="140"/>
      <c r="E2238" s="57"/>
      <c r="F2238" s="57"/>
      <c r="G2238" s="57"/>
      <c r="H2238" s="57"/>
      <c r="I2238" s="57"/>
      <c r="J2238" s="57"/>
      <c r="K2238" s="57"/>
      <c r="L2238" s="57"/>
      <c r="M2238" s="57"/>
      <c r="N2238" s="57"/>
      <c r="O2238" s="57"/>
    </row>
    <row r="2239" spans="1:15" x14ac:dyDescent="0.3">
      <c r="A2239" s="56"/>
      <c r="B2239" s="140"/>
      <c r="C2239" s="140"/>
      <c r="D2239" s="140"/>
      <c r="E2239" s="57"/>
      <c r="F2239" s="57"/>
      <c r="G2239" s="57"/>
      <c r="H2239" s="57"/>
      <c r="I2239" s="57"/>
      <c r="J2239" s="57"/>
      <c r="K2239" s="57"/>
      <c r="L2239" s="57"/>
      <c r="M2239" s="57"/>
      <c r="N2239" s="57"/>
      <c r="O2239" s="57"/>
    </row>
    <row r="2240" spans="1:15" x14ac:dyDescent="0.3">
      <c r="A2240" s="56"/>
      <c r="B2240" s="140"/>
      <c r="C2240" s="140"/>
      <c r="D2240" s="140"/>
      <c r="E2240" s="57"/>
      <c r="F2240" s="57"/>
      <c r="G2240" s="57"/>
      <c r="H2240" s="57"/>
      <c r="I2240" s="57"/>
      <c r="J2240" s="57"/>
      <c r="K2240" s="57"/>
      <c r="L2240" s="57"/>
      <c r="M2240" s="57"/>
      <c r="N2240" s="57"/>
      <c r="O2240" s="57"/>
    </row>
    <row r="2241" spans="1:15" x14ac:dyDescent="0.3">
      <c r="A2241" s="56"/>
      <c r="B2241" s="140"/>
      <c r="C2241" s="140"/>
      <c r="D2241" s="140"/>
      <c r="E2241" s="57"/>
      <c r="F2241" s="57"/>
      <c r="G2241" s="57"/>
      <c r="H2241" s="57"/>
      <c r="I2241" s="57"/>
      <c r="J2241" s="57"/>
      <c r="K2241" s="57"/>
      <c r="L2241" s="57"/>
      <c r="M2241" s="57"/>
      <c r="N2241" s="57"/>
      <c r="O2241" s="57"/>
    </row>
    <row r="2242" spans="1:15" x14ac:dyDescent="0.3">
      <c r="A2242" s="56"/>
      <c r="B2242" s="140"/>
      <c r="C2242" s="140"/>
      <c r="D2242" s="140"/>
      <c r="E2242" s="57"/>
      <c r="F2242" s="57"/>
      <c r="G2242" s="57"/>
      <c r="H2242" s="57"/>
      <c r="I2242" s="57"/>
      <c r="J2242" s="57"/>
      <c r="K2242" s="57"/>
      <c r="L2242" s="57"/>
      <c r="M2242" s="57"/>
      <c r="N2242" s="57"/>
      <c r="O2242" s="57"/>
    </row>
    <row r="2243" spans="1:15" x14ac:dyDescent="0.3">
      <c r="A2243" s="56"/>
      <c r="B2243" s="140"/>
      <c r="C2243" s="140"/>
      <c r="D2243" s="140"/>
      <c r="E2243" s="57"/>
      <c r="F2243" s="57"/>
      <c r="G2243" s="57"/>
      <c r="H2243" s="57"/>
      <c r="I2243" s="57"/>
      <c r="J2243" s="57"/>
      <c r="K2243" s="57"/>
      <c r="L2243" s="57"/>
      <c r="M2243" s="57"/>
      <c r="N2243" s="57"/>
      <c r="O2243" s="57"/>
    </row>
    <row r="2244" spans="1:15" x14ac:dyDescent="0.3">
      <c r="A2244" s="56"/>
      <c r="B2244" s="140"/>
      <c r="C2244" s="140"/>
      <c r="D2244" s="140"/>
      <c r="E2244" s="57"/>
      <c r="F2244" s="57"/>
      <c r="G2244" s="57"/>
      <c r="H2244" s="57"/>
      <c r="I2244" s="57"/>
      <c r="J2244" s="57"/>
      <c r="K2244" s="57"/>
      <c r="L2244" s="57"/>
      <c r="M2244" s="57"/>
      <c r="N2244" s="57"/>
      <c r="O2244" s="57"/>
    </row>
    <row r="2245" spans="1:15" x14ac:dyDescent="0.3">
      <c r="A2245" s="56"/>
      <c r="B2245" s="140"/>
      <c r="C2245" s="140"/>
      <c r="D2245" s="140"/>
      <c r="E2245" s="57"/>
      <c r="F2245" s="57"/>
      <c r="G2245" s="57"/>
      <c r="H2245" s="57"/>
      <c r="I2245" s="57"/>
      <c r="J2245" s="57"/>
      <c r="K2245" s="57"/>
      <c r="L2245" s="57"/>
      <c r="M2245" s="57"/>
      <c r="N2245" s="57"/>
      <c r="O2245" s="57"/>
    </row>
    <row r="2246" spans="1:15" x14ac:dyDescent="0.3">
      <c r="A2246" s="56"/>
      <c r="B2246" s="140"/>
      <c r="C2246" s="140"/>
      <c r="D2246" s="140"/>
      <c r="E2246" s="57"/>
      <c r="F2246" s="57"/>
      <c r="G2246" s="57"/>
      <c r="H2246" s="57"/>
      <c r="I2246" s="57"/>
      <c r="J2246" s="57"/>
      <c r="K2246" s="57"/>
      <c r="L2246" s="57"/>
      <c r="M2246" s="57"/>
      <c r="N2246" s="57"/>
      <c r="O2246" s="57"/>
    </row>
    <row r="2247" spans="1:15" x14ac:dyDescent="0.3">
      <c r="A2247" s="56"/>
      <c r="B2247" s="140"/>
      <c r="C2247" s="140"/>
      <c r="D2247" s="140"/>
      <c r="E2247" s="57"/>
      <c r="F2247" s="57"/>
      <c r="G2247" s="57"/>
      <c r="H2247" s="57"/>
      <c r="I2247" s="57"/>
      <c r="J2247" s="57"/>
      <c r="K2247" s="57"/>
      <c r="L2247" s="57"/>
      <c r="M2247" s="57"/>
      <c r="N2247" s="57"/>
      <c r="O2247" s="57"/>
    </row>
    <row r="2248" spans="1:15" x14ac:dyDescent="0.3">
      <c r="A2248" s="56"/>
      <c r="B2248" s="140"/>
      <c r="C2248" s="140"/>
      <c r="D2248" s="140"/>
      <c r="E2248" s="57"/>
      <c r="F2248" s="57"/>
      <c r="G2248" s="57"/>
      <c r="H2248" s="57"/>
      <c r="I2248" s="57"/>
      <c r="J2248" s="57"/>
      <c r="K2248" s="57"/>
      <c r="L2248" s="57"/>
      <c r="M2248" s="57"/>
      <c r="N2248" s="57"/>
      <c r="O2248" s="57"/>
    </row>
    <row r="2249" spans="1:15" x14ac:dyDescent="0.3">
      <c r="A2249" s="56"/>
      <c r="B2249" s="140"/>
      <c r="C2249" s="140"/>
      <c r="D2249" s="140"/>
      <c r="E2249" s="57"/>
      <c r="F2249" s="57"/>
      <c r="G2249" s="57"/>
      <c r="H2249" s="57"/>
      <c r="I2249" s="57"/>
      <c r="J2249" s="57"/>
      <c r="K2249" s="57"/>
      <c r="L2249" s="57"/>
      <c r="M2249" s="57"/>
      <c r="N2249" s="57"/>
      <c r="O2249" s="57"/>
    </row>
    <row r="2250" spans="1:15" x14ac:dyDescent="0.3">
      <c r="A2250" s="56"/>
      <c r="B2250" s="140"/>
      <c r="C2250" s="140"/>
      <c r="D2250" s="140"/>
      <c r="E2250" s="57"/>
      <c r="F2250" s="57"/>
      <c r="G2250" s="57"/>
      <c r="H2250" s="57"/>
      <c r="I2250" s="57"/>
      <c r="J2250" s="57"/>
      <c r="K2250" s="57"/>
      <c r="L2250" s="57"/>
      <c r="M2250" s="57"/>
      <c r="N2250" s="57"/>
      <c r="O2250" s="57"/>
    </row>
    <row r="2251" spans="1:15" x14ac:dyDescent="0.3">
      <c r="A2251" s="56"/>
      <c r="B2251" s="140"/>
      <c r="C2251" s="140"/>
      <c r="D2251" s="140"/>
      <c r="E2251" s="57"/>
      <c r="F2251" s="57"/>
      <c r="G2251" s="57"/>
      <c r="H2251" s="57"/>
      <c r="I2251" s="57"/>
      <c r="J2251" s="57"/>
      <c r="K2251" s="57"/>
      <c r="L2251" s="57"/>
      <c r="M2251" s="57"/>
      <c r="N2251" s="57"/>
      <c r="O2251" s="57"/>
    </row>
    <row r="2252" spans="1:15" x14ac:dyDescent="0.3">
      <c r="A2252" s="56"/>
      <c r="B2252" s="140"/>
      <c r="C2252" s="140"/>
      <c r="D2252" s="140"/>
      <c r="E2252" s="57"/>
      <c r="F2252" s="57"/>
      <c r="G2252" s="57"/>
      <c r="H2252" s="57"/>
      <c r="I2252" s="57"/>
      <c r="J2252" s="57"/>
      <c r="K2252" s="57"/>
      <c r="L2252" s="57"/>
      <c r="M2252" s="57"/>
      <c r="N2252" s="57"/>
      <c r="O2252" s="57"/>
    </row>
    <row r="2253" spans="1:15" x14ac:dyDescent="0.3">
      <c r="A2253" s="56"/>
      <c r="B2253" s="140"/>
      <c r="C2253" s="140"/>
      <c r="D2253" s="140"/>
      <c r="E2253" s="57"/>
      <c r="F2253" s="57"/>
      <c r="G2253" s="57"/>
      <c r="H2253" s="57"/>
      <c r="I2253" s="57"/>
      <c r="J2253" s="57"/>
      <c r="K2253" s="57"/>
      <c r="L2253" s="57"/>
      <c r="M2253" s="57"/>
      <c r="N2253" s="57"/>
      <c r="O2253" s="57"/>
    </row>
    <row r="2254" spans="1:15" x14ac:dyDescent="0.3">
      <c r="A2254" s="56"/>
      <c r="B2254" s="140"/>
      <c r="C2254" s="140"/>
      <c r="D2254" s="140"/>
      <c r="E2254" s="57"/>
      <c r="F2254" s="57"/>
      <c r="G2254" s="57"/>
      <c r="H2254" s="57"/>
      <c r="I2254" s="57"/>
      <c r="J2254" s="57"/>
      <c r="K2254" s="57"/>
      <c r="L2254" s="57"/>
      <c r="M2254" s="57"/>
      <c r="N2254" s="57"/>
      <c r="O2254" s="57"/>
    </row>
    <row r="2255" spans="1:15" x14ac:dyDescent="0.3">
      <c r="A2255" s="56"/>
      <c r="B2255" s="140"/>
      <c r="C2255" s="140"/>
      <c r="D2255" s="140"/>
      <c r="E2255" s="57"/>
      <c r="F2255" s="57"/>
      <c r="G2255" s="57"/>
      <c r="H2255" s="57"/>
      <c r="I2255" s="57"/>
      <c r="J2255" s="57"/>
      <c r="K2255" s="57"/>
      <c r="L2255" s="57"/>
      <c r="M2255" s="57"/>
      <c r="N2255" s="57"/>
      <c r="O2255" s="57"/>
    </row>
    <row r="2256" spans="1:15" x14ac:dyDescent="0.3">
      <c r="A2256" s="56"/>
      <c r="B2256" s="140"/>
      <c r="C2256" s="140"/>
      <c r="D2256" s="140"/>
      <c r="E2256" s="57"/>
      <c r="F2256" s="57"/>
      <c r="G2256" s="57"/>
      <c r="H2256" s="57"/>
      <c r="I2256" s="57"/>
      <c r="J2256" s="57"/>
      <c r="K2256" s="57"/>
      <c r="L2256" s="57"/>
      <c r="M2256" s="57"/>
      <c r="N2256" s="57"/>
      <c r="O2256" s="57"/>
    </row>
    <row r="2257" spans="1:15" x14ac:dyDescent="0.3">
      <c r="A2257" s="56"/>
      <c r="B2257" s="140"/>
      <c r="C2257" s="140"/>
      <c r="D2257" s="140"/>
      <c r="E2257" s="57"/>
      <c r="F2257" s="57"/>
      <c r="G2257" s="57"/>
      <c r="H2257" s="57"/>
      <c r="I2257" s="57"/>
      <c r="J2257" s="57"/>
      <c r="K2257" s="57"/>
      <c r="L2257" s="57"/>
      <c r="M2257" s="57"/>
      <c r="N2257" s="57"/>
      <c r="O2257" s="57"/>
    </row>
    <row r="2258" spans="1:15" x14ac:dyDescent="0.3">
      <c r="A2258" s="56"/>
      <c r="B2258" s="140"/>
      <c r="C2258" s="140"/>
      <c r="D2258" s="140"/>
      <c r="E2258" s="57"/>
      <c r="F2258" s="57"/>
      <c r="G2258" s="57"/>
      <c r="H2258" s="57"/>
      <c r="I2258" s="57"/>
      <c r="J2258" s="57"/>
      <c r="K2258" s="57"/>
      <c r="L2258" s="57"/>
      <c r="M2258" s="57"/>
      <c r="N2258" s="57"/>
      <c r="O2258" s="57"/>
    </row>
    <row r="2259" spans="1:15" x14ac:dyDescent="0.3">
      <c r="A2259" s="56"/>
      <c r="B2259" s="140"/>
      <c r="C2259" s="140"/>
      <c r="D2259" s="140"/>
      <c r="E2259" s="57"/>
      <c r="F2259" s="57"/>
      <c r="G2259" s="57"/>
      <c r="H2259" s="57"/>
      <c r="I2259" s="57"/>
      <c r="J2259" s="57"/>
      <c r="K2259" s="57"/>
      <c r="L2259" s="57"/>
      <c r="M2259" s="57"/>
      <c r="N2259" s="57"/>
      <c r="O2259" s="57"/>
    </row>
    <row r="2260" spans="1:15" x14ac:dyDescent="0.3">
      <c r="A2260" s="56"/>
      <c r="B2260" s="140"/>
      <c r="C2260" s="140"/>
      <c r="D2260" s="140"/>
      <c r="E2260" s="57"/>
      <c r="F2260" s="57"/>
      <c r="G2260" s="57"/>
      <c r="H2260" s="57"/>
      <c r="I2260" s="57"/>
      <c r="J2260" s="57"/>
      <c r="K2260" s="57"/>
      <c r="L2260" s="57"/>
      <c r="M2260" s="57"/>
      <c r="N2260" s="57"/>
      <c r="O2260" s="57"/>
    </row>
    <row r="2261" spans="1:15" x14ac:dyDescent="0.3">
      <c r="A2261" s="56"/>
      <c r="B2261" s="140"/>
      <c r="C2261" s="140"/>
      <c r="D2261" s="140"/>
      <c r="E2261" s="57"/>
      <c r="F2261" s="57"/>
      <c r="G2261" s="57"/>
      <c r="H2261" s="57"/>
      <c r="I2261" s="57"/>
      <c r="J2261" s="57"/>
      <c r="K2261" s="57"/>
      <c r="L2261" s="57"/>
      <c r="M2261" s="57"/>
      <c r="N2261" s="57"/>
      <c r="O2261" s="57"/>
    </row>
    <row r="2262" spans="1:15" x14ac:dyDescent="0.3">
      <c r="A2262" s="56"/>
      <c r="B2262" s="140"/>
      <c r="C2262" s="140"/>
      <c r="D2262" s="140"/>
      <c r="E2262" s="57"/>
      <c r="F2262" s="57"/>
      <c r="G2262" s="57"/>
      <c r="H2262" s="57"/>
      <c r="I2262" s="57"/>
      <c r="J2262" s="57"/>
      <c r="K2262" s="57"/>
      <c r="L2262" s="57"/>
      <c r="M2262" s="57"/>
      <c r="N2262" s="57"/>
      <c r="O2262" s="57"/>
    </row>
    <row r="2263" spans="1:15" x14ac:dyDescent="0.3">
      <c r="A2263" s="56"/>
      <c r="B2263" s="140"/>
      <c r="C2263" s="140"/>
      <c r="D2263" s="140"/>
      <c r="E2263" s="57"/>
      <c r="F2263" s="57"/>
      <c r="G2263" s="57"/>
      <c r="H2263" s="57"/>
      <c r="I2263" s="57"/>
      <c r="J2263" s="57"/>
      <c r="K2263" s="57"/>
      <c r="L2263" s="57"/>
      <c r="M2263" s="57"/>
      <c r="N2263" s="57"/>
      <c r="O2263" s="57"/>
    </row>
    <row r="2264" spans="1:15" x14ac:dyDescent="0.3">
      <c r="A2264" s="56"/>
      <c r="B2264" s="140"/>
      <c r="C2264" s="140"/>
      <c r="D2264" s="140"/>
      <c r="E2264" s="57"/>
      <c r="F2264" s="57"/>
      <c r="G2264" s="57"/>
      <c r="H2264" s="57"/>
      <c r="I2264" s="57"/>
      <c r="J2264" s="57"/>
      <c r="K2264" s="57"/>
      <c r="L2264" s="57"/>
      <c r="M2264" s="57"/>
      <c r="N2264" s="57"/>
      <c r="O2264" s="57"/>
    </row>
    <row r="2265" spans="1:15" x14ac:dyDescent="0.3">
      <c r="A2265" s="56"/>
      <c r="B2265" s="140"/>
      <c r="C2265" s="140"/>
      <c r="D2265" s="140"/>
      <c r="E2265" s="57"/>
      <c r="F2265" s="57"/>
      <c r="G2265" s="57"/>
      <c r="H2265" s="57"/>
      <c r="I2265" s="57"/>
      <c r="J2265" s="57"/>
      <c r="K2265" s="57"/>
      <c r="L2265" s="57"/>
      <c r="M2265" s="57"/>
      <c r="N2265" s="57"/>
      <c r="O2265" s="57"/>
    </row>
    <row r="2266" spans="1:15" x14ac:dyDescent="0.3">
      <c r="A2266" s="56"/>
      <c r="B2266" s="140"/>
      <c r="C2266" s="140"/>
      <c r="D2266" s="140"/>
      <c r="E2266" s="57"/>
      <c r="F2266" s="57"/>
      <c r="G2266" s="57"/>
      <c r="H2266" s="57"/>
      <c r="I2266" s="57"/>
      <c r="J2266" s="57"/>
      <c r="K2266" s="57"/>
      <c r="L2266" s="57"/>
      <c r="M2266" s="57"/>
      <c r="N2266" s="57"/>
      <c r="O2266" s="57"/>
    </row>
    <row r="2267" spans="1:15" x14ac:dyDescent="0.3">
      <c r="A2267" s="56"/>
      <c r="B2267" s="140"/>
      <c r="C2267" s="140"/>
      <c r="D2267" s="140"/>
      <c r="E2267" s="57"/>
      <c r="F2267" s="57"/>
      <c r="G2267" s="57"/>
      <c r="H2267" s="57"/>
      <c r="I2267" s="57"/>
      <c r="J2267" s="57"/>
      <c r="K2267" s="57"/>
      <c r="L2267" s="57"/>
      <c r="M2267" s="57"/>
      <c r="N2267" s="57"/>
      <c r="O2267" s="57"/>
    </row>
    <row r="2268" spans="1:15" x14ac:dyDescent="0.3">
      <c r="A2268" s="56"/>
      <c r="B2268" s="140"/>
      <c r="C2268" s="140"/>
      <c r="D2268" s="140"/>
      <c r="E2268" s="57"/>
      <c r="F2268" s="57"/>
      <c r="G2268" s="57"/>
      <c r="H2268" s="57"/>
      <c r="I2268" s="57"/>
      <c r="J2268" s="57"/>
      <c r="K2268" s="57"/>
      <c r="L2268" s="57"/>
      <c r="M2268" s="57"/>
      <c r="N2268" s="57"/>
      <c r="O2268" s="57"/>
    </row>
    <row r="2269" spans="1:15" x14ac:dyDescent="0.3">
      <c r="A2269" s="56"/>
      <c r="B2269" s="140"/>
      <c r="C2269" s="140"/>
      <c r="D2269" s="140"/>
      <c r="E2269" s="57"/>
      <c r="F2269" s="57"/>
      <c r="G2269" s="57"/>
      <c r="H2269" s="57"/>
      <c r="I2269" s="57"/>
      <c r="J2269" s="57"/>
      <c r="K2269" s="57"/>
      <c r="L2269" s="57"/>
      <c r="M2269" s="57"/>
      <c r="N2269" s="57"/>
      <c r="O2269" s="57"/>
    </row>
    <row r="2270" spans="1:15" x14ac:dyDescent="0.3">
      <c r="A2270" s="56"/>
      <c r="B2270" s="140"/>
      <c r="C2270" s="140"/>
      <c r="D2270" s="140"/>
      <c r="E2270" s="57"/>
      <c r="F2270" s="57"/>
      <c r="G2270" s="57"/>
      <c r="H2270" s="57"/>
      <c r="I2270" s="57"/>
      <c r="J2270" s="57"/>
      <c r="K2270" s="57"/>
      <c r="L2270" s="57"/>
      <c r="M2270" s="57"/>
      <c r="N2270" s="57"/>
      <c r="O2270" s="57"/>
    </row>
    <row r="2271" spans="1:15" x14ac:dyDescent="0.3">
      <c r="A2271" s="56"/>
      <c r="B2271" s="140"/>
      <c r="C2271" s="140"/>
      <c r="D2271" s="140"/>
      <c r="E2271" s="57"/>
      <c r="F2271" s="57"/>
      <c r="G2271" s="57"/>
      <c r="H2271" s="57"/>
      <c r="I2271" s="57"/>
      <c r="J2271" s="57"/>
      <c r="K2271" s="57"/>
      <c r="L2271" s="57"/>
      <c r="M2271" s="57"/>
      <c r="N2271" s="57"/>
      <c r="O2271" s="57"/>
    </row>
    <row r="2272" spans="1:15" x14ac:dyDescent="0.3">
      <c r="A2272" s="56"/>
      <c r="B2272" s="140"/>
      <c r="C2272" s="140"/>
      <c r="D2272" s="140"/>
      <c r="E2272" s="57"/>
      <c r="F2272" s="57"/>
      <c r="G2272" s="57"/>
      <c r="H2272" s="57"/>
      <c r="I2272" s="57"/>
      <c r="J2272" s="57"/>
      <c r="K2272" s="57"/>
      <c r="L2272" s="57"/>
      <c r="M2272" s="57"/>
      <c r="N2272" s="57"/>
      <c r="O2272" s="57"/>
    </row>
    <row r="2273" spans="1:15" x14ac:dyDescent="0.3">
      <c r="A2273" s="56"/>
      <c r="B2273" s="140"/>
      <c r="C2273" s="140"/>
      <c r="D2273" s="140"/>
      <c r="E2273" s="57"/>
      <c r="F2273" s="57"/>
      <c r="G2273" s="57"/>
      <c r="H2273" s="57"/>
      <c r="I2273" s="57"/>
      <c r="J2273" s="57"/>
      <c r="K2273" s="57"/>
      <c r="L2273" s="57"/>
      <c r="M2273" s="57"/>
      <c r="N2273" s="57"/>
      <c r="O2273" s="57"/>
    </row>
    <row r="2274" spans="1:15" x14ac:dyDescent="0.3">
      <c r="A2274" s="56"/>
      <c r="B2274" s="140"/>
      <c r="C2274" s="140"/>
      <c r="D2274" s="140"/>
      <c r="E2274" s="57"/>
      <c r="F2274" s="57"/>
      <c r="G2274" s="57"/>
      <c r="H2274" s="57"/>
      <c r="I2274" s="57"/>
      <c r="J2274" s="57"/>
      <c r="K2274" s="57"/>
      <c r="L2274" s="57"/>
      <c r="M2274" s="57"/>
      <c r="N2274" s="57"/>
      <c r="O2274" s="57"/>
    </row>
    <row r="2275" spans="1:15" x14ac:dyDescent="0.3">
      <c r="A2275" s="56"/>
      <c r="B2275" s="140"/>
      <c r="C2275" s="140"/>
      <c r="D2275" s="140"/>
      <c r="E2275" s="57"/>
      <c r="F2275" s="57"/>
      <c r="G2275" s="57"/>
      <c r="H2275" s="57"/>
      <c r="I2275" s="57"/>
      <c r="J2275" s="57"/>
      <c r="K2275" s="57"/>
      <c r="L2275" s="57"/>
      <c r="M2275" s="57"/>
      <c r="N2275" s="57"/>
      <c r="O2275" s="57"/>
    </row>
    <row r="2276" spans="1:15" x14ac:dyDescent="0.3">
      <c r="A2276" s="56"/>
      <c r="B2276" s="140"/>
      <c r="C2276" s="140"/>
      <c r="D2276" s="140"/>
      <c r="E2276" s="57"/>
      <c r="F2276" s="57"/>
      <c r="G2276" s="57"/>
      <c r="H2276" s="57"/>
      <c r="I2276" s="57"/>
      <c r="J2276" s="57"/>
      <c r="K2276" s="57"/>
      <c r="L2276" s="57"/>
      <c r="M2276" s="57"/>
      <c r="N2276" s="57"/>
      <c r="O2276" s="57"/>
    </row>
    <row r="2277" spans="1:15" x14ac:dyDescent="0.3">
      <c r="A2277" s="56"/>
      <c r="B2277" s="140"/>
      <c r="C2277" s="140"/>
      <c r="D2277" s="140"/>
      <c r="E2277" s="57"/>
      <c r="F2277" s="57"/>
      <c r="G2277" s="57"/>
      <c r="H2277" s="57"/>
      <c r="I2277" s="57"/>
      <c r="J2277" s="57"/>
      <c r="K2277" s="57"/>
      <c r="L2277" s="57"/>
      <c r="M2277" s="57"/>
      <c r="N2277" s="57"/>
      <c r="O2277" s="57"/>
    </row>
    <row r="2278" spans="1:15" x14ac:dyDescent="0.3">
      <c r="A2278" s="56"/>
      <c r="B2278" s="140"/>
      <c r="C2278" s="140"/>
      <c r="D2278" s="140"/>
      <c r="E2278" s="57"/>
      <c r="F2278" s="57"/>
      <c r="G2278" s="57"/>
      <c r="H2278" s="57"/>
      <c r="I2278" s="57"/>
      <c r="J2278" s="57"/>
      <c r="K2278" s="57"/>
      <c r="L2278" s="57"/>
      <c r="M2278" s="57"/>
      <c r="N2278" s="57"/>
      <c r="O2278" s="57"/>
    </row>
    <row r="2279" spans="1:15" x14ac:dyDescent="0.3">
      <c r="A2279" s="56"/>
      <c r="B2279" s="140"/>
      <c r="C2279" s="140"/>
      <c r="D2279" s="140"/>
      <c r="E2279" s="57"/>
      <c r="F2279" s="57"/>
      <c r="G2279" s="57"/>
      <c r="H2279" s="57"/>
      <c r="I2279" s="57"/>
      <c r="J2279" s="57"/>
      <c r="K2279" s="57"/>
      <c r="L2279" s="57"/>
      <c r="M2279" s="57"/>
      <c r="N2279" s="57"/>
      <c r="O2279" s="57"/>
    </row>
    <row r="2280" spans="1:15" x14ac:dyDescent="0.3">
      <c r="A2280" s="56"/>
      <c r="B2280" s="140"/>
      <c r="C2280" s="140"/>
      <c r="D2280" s="140"/>
      <c r="E2280" s="57"/>
      <c r="F2280" s="57"/>
      <c r="G2280" s="57"/>
      <c r="H2280" s="57"/>
      <c r="I2280" s="57"/>
      <c r="J2280" s="57"/>
      <c r="K2280" s="57"/>
      <c r="L2280" s="57"/>
      <c r="M2280" s="57"/>
      <c r="N2280" s="57"/>
      <c r="O2280" s="57"/>
    </row>
    <row r="2281" spans="1:15" x14ac:dyDescent="0.3">
      <c r="A2281" s="56"/>
      <c r="B2281" s="140"/>
      <c r="C2281" s="140"/>
      <c r="D2281" s="140"/>
      <c r="E2281" s="57"/>
      <c r="F2281" s="57"/>
      <c r="G2281" s="57"/>
      <c r="H2281" s="57"/>
      <c r="I2281" s="57"/>
      <c r="J2281" s="57"/>
      <c r="K2281" s="57"/>
      <c r="L2281" s="57"/>
      <c r="M2281" s="57"/>
      <c r="N2281" s="57"/>
      <c r="O2281" s="57"/>
    </row>
    <row r="2282" spans="1:15" x14ac:dyDescent="0.3">
      <c r="A2282" s="56"/>
      <c r="B2282" s="140"/>
      <c r="C2282" s="140"/>
      <c r="D2282" s="140"/>
      <c r="E2282" s="57"/>
      <c r="F2282" s="57"/>
      <c r="G2282" s="57"/>
      <c r="H2282" s="57"/>
      <c r="I2282" s="57"/>
      <c r="J2282" s="57"/>
      <c r="K2282" s="57"/>
      <c r="L2282" s="57"/>
      <c r="M2282" s="57"/>
      <c r="N2282" s="57"/>
      <c r="O2282" s="57"/>
    </row>
    <row r="2283" spans="1:15" x14ac:dyDescent="0.3">
      <c r="A2283" s="56"/>
      <c r="B2283" s="140"/>
      <c r="C2283" s="140"/>
      <c r="D2283" s="140"/>
      <c r="E2283" s="57"/>
      <c r="F2283" s="57"/>
      <c r="G2283" s="57"/>
      <c r="H2283" s="57"/>
      <c r="I2283" s="57"/>
      <c r="J2283" s="57"/>
      <c r="K2283" s="57"/>
      <c r="L2283" s="57"/>
      <c r="M2283" s="57"/>
      <c r="N2283" s="57"/>
      <c r="O2283" s="57"/>
    </row>
    <row r="2284" spans="1:15" x14ac:dyDescent="0.3">
      <c r="A2284" s="56"/>
      <c r="B2284" s="140"/>
      <c r="C2284" s="140"/>
      <c r="D2284" s="140"/>
      <c r="E2284" s="57"/>
      <c r="F2284" s="57"/>
      <c r="G2284" s="57"/>
      <c r="H2284" s="57"/>
      <c r="I2284" s="57"/>
      <c r="J2284" s="57"/>
      <c r="K2284" s="57"/>
      <c r="L2284" s="57"/>
      <c r="M2284" s="57"/>
      <c r="N2284" s="57"/>
      <c r="O2284" s="57"/>
    </row>
    <row r="2285" spans="1:15" x14ac:dyDescent="0.3">
      <c r="A2285" s="56"/>
      <c r="B2285" s="140"/>
      <c r="C2285" s="140"/>
      <c r="D2285" s="140"/>
      <c r="E2285" s="57"/>
      <c r="F2285" s="57"/>
      <c r="G2285" s="57"/>
      <c r="H2285" s="57"/>
      <c r="I2285" s="57"/>
      <c r="J2285" s="57"/>
      <c r="K2285" s="57"/>
      <c r="L2285" s="57"/>
      <c r="M2285" s="57"/>
      <c r="N2285" s="57"/>
      <c r="O2285" s="57"/>
    </row>
    <row r="2286" spans="1:15" x14ac:dyDescent="0.3">
      <c r="A2286" s="56"/>
      <c r="B2286" s="140"/>
      <c r="C2286" s="140"/>
      <c r="D2286" s="140"/>
      <c r="E2286" s="57"/>
      <c r="F2286" s="57"/>
      <c r="G2286" s="57"/>
      <c r="H2286" s="57"/>
      <c r="I2286" s="57"/>
      <c r="J2286" s="57"/>
      <c r="K2286" s="57"/>
      <c r="L2286" s="57"/>
      <c r="M2286" s="57"/>
      <c r="N2286" s="57"/>
      <c r="O2286" s="57"/>
    </row>
    <row r="2287" spans="1:15" x14ac:dyDescent="0.3">
      <c r="A2287" s="56"/>
      <c r="B2287" s="140"/>
      <c r="C2287" s="140"/>
      <c r="D2287" s="140"/>
      <c r="E2287" s="57"/>
      <c r="F2287" s="57"/>
      <c r="G2287" s="57"/>
      <c r="H2287" s="57"/>
      <c r="I2287" s="57"/>
      <c r="J2287" s="57"/>
      <c r="K2287" s="57"/>
      <c r="L2287" s="57"/>
      <c r="M2287" s="57"/>
      <c r="N2287" s="57"/>
      <c r="O2287" s="57"/>
    </row>
    <row r="2288" spans="1:15" x14ac:dyDescent="0.3">
      <c r="A2288" s="56"/>
      <c r="B2288" s="140"/>
      <c r="C2288" s="140"/>
      <c r="D2288" s="140"/>
      <c r="E2288" s="57"/>
      <c r="F2288" s="57"/>
      <c r="G2288" s="57"/>
      <c r="H2288" s="57"/>
      <c r="I2288" s="57"/>
      <c r="J2288" s="57"/>
      <c r="K2288" s="57"/>
      <c r="L2288" s="57"/>
      <c r="M2288" s="57"/>
      <c r="N2288" s="57"/>
      <c r="O2288" s="57"/>
    </row>
    <row r="2289" spans="1:15" x14ac:dyDescent="0.3">
      <c r="A2289" s="56"/>
      <c r="B2289" s="140"/>
      <c r="C2289" s="140"/>
      <c r="D2289" s="140"/>
      <c r="E2289" s="57"/>
      <c r="F2289" s="57"/>
      <c r="G2289" s="57"/>
      <c r="H2289" s="57"/>
      <c r="I2289" s="57"/>
      <c r="J2289" s="57"/>
      <c r="K2289" s="57"/>
      <c r="L2289" s="57"/>
      <c r="M2289" s="57"/>
      <c r="N2289" s="57"/>
      <c r="O2289" s="57"/>
    </row>
    <row r="2290" spans="1:15" x14ac:dyDescent="0.3">
      <c r="A2290" s="56"/>
      <c r="B2290" s="140"/>
      <c r="C2290" s="140"/>
      <c r="D2290" s="140"/>
      <c r="E2290" s="57"/>
      <c r="F2290" s="57"/>
      <c r="G2290" s="57"/>
      <c r="H2290" s="57"/>
      <c r="I2290" s="57"/>
      <c r="J2290" s="57"/>
      <c r="K2290" s="57"/>
      <c r="L2290" s="57"/>
      <c r="M2290" s="57"/>
      <c r="N2290" s="57"/>
      <c r="O2290" s="57"/>
    </row>
    <row r="2291" spans="1:15" x14ac:dyDescent="0.3">
      <c r="A2291" s="56"/>
      <c r="B2291" s="140"/>
      <c r="C2291" s="140"/>
      <c r="D2291" s="140"/>
      <c r="E2291" s="57"/>
      <c r="F2291" s="57"/>
      <c r="G2291" s="57"/>
      <c r="H2291" s="57"/>
      <c r="I2291" s="57"/>
      <c r="J2291" s="57"/>
      <c r="K2291" s="57"/>
      <c r="L2291" s="57"/>
      <c r="M2291" s="57"/>
      <c r="N2291" s="57"/>
      <c r="O2291" s="57"/>
    </row>
    <row r="2292" spans="1:15" x14ac:dyDescent="0.3">
      <c r="A2292" s="56"/>
      <c r="B2292" s="140"/>
      <c r="C2292" s="140"/>
      <c r="D2292" s="140"/>
      <c r="E2292" s="57"/>
      <c r="F2292" s="57"/>
      <c r="G2292" s="57"/>
      <c r="H2292" s="57"/>
      <c r="I2292" s="57"/>
      <c r="J2292" s="57"/>
      <c r="K2292" s="57"/>
      <c r="L2292" s="57"/>
      <c r="M2292" s="57"/>
      <c r="N2292" s="57"/>
      <c r="O2292" s="57"/>
    </row>
    <row r="2293" spans="1:15" x14ac:dyDescent="0.3">
      <c r="A2293" s="56"/>
      <c r="B2293" s="140"/>
      <c r="C2293" s="140"/>
      <c r="D2293" s="140"/>
      <c r="E2293" s="57"/>
      <c r="F2293" s="57"/>
      <c r="G2293" s="57"/>
      <c r="H2293" s="57"/>
      <c r="I2293" s="57"/>
      <c r="J2293" s="57"/>
      <c r="K2293" s="57"/>
      <c r="L2293" s="57"/>
      <c r="M2293" s="57"/>
      <c r="N2293" s="57"/>
      <c r="O2293" s="57"/>
    </row>
    <row r="2294" spans="1:15" x14ac:dyDescent="0.3">
      <c r="A2294" s="56"/>
      <c r="B2294" s="140"/>
      <c r="C2294" s="140"/>
      <c r="D2294" s="140"/>
      <c r="E2294" s="57"/>
      <c r="F2294" s="57"/>
      <c r="G2294" s="57"/>
      <c r="H2294" s="57"/>
      <c r="I2294" s="57"/>
      <c r="J2294" s="57"/>
      <c r="K2294" s="57"/>
      <c r="L2294" s="57"/>
      <c r="M2294" s="57"/>
      <c r="N2294" s="57"/>
      <c r="O2294" s="57"/>
    </row>
    <row r="2295" spans="1:15" x14ac:dyDescent="0.3">
      <c r="A2295" s="56"/>
      <c r="B2295" s="140"/>
      <c r="C2295" s="140"/>
      <c r="D2295" s="140"/>
      <c r="E2295" s="57"/>
      <c r="F2295" s="57"/>
      <c r="G2295" s="57"/>
      <c r="H2295" s="57"/>
      <c r="I2295" s="57"/>
      <c r="J2295" s="57"/>
      <c r="K2295" s="57"/>
      <c r="L2295" s="57"/>
      <c r="M2295" s="57"/>
      <c r="N2295" s="57"/>
      <c r="O2295" s="57"/>
    </row>
    <row r="2296" spans="1:15" x14ac:dyDescent="0.3">
      <c r="A2296" s="56"/>
      <c r="B2296" s="140"/>
      <c r="C2296" s="140"/>
      <c r="D2296" s="140"/>
      <c r="E2296" s="57"/>
      <c r="F2296" s="57"/>
      <c r="G2296" s="57"/>
      <c r="H2296" s="57"/>
      <c r="I2296" s="57"/>
      <c r="J2296" s="57"/>
      <c r="K2296" s="57"/>
      <c r="L2296" s="57"/>
      <c r="M2296" s="57"/>
      <c r="N2296" s="57"/>
      <c r="O2296" s="57"/>
    </row>
    <row r="2297" spans="1:15" x14ac:dyDescent="0.3">
      <c r="A2297" s="56"/>
      <c r="B2297" s="140"/>
      <c r="C2297" s="140"/>
      <c r="D2297" s="140"/>
      <c r="E2297" s="57"/>
      <c r="F2297" s="57"/>
      <c r="G2297" s="57"/>
      <c r="H2297" s="57"/>
      <c r="I2297" s="57"/>
      <c r="J2297" s="57"/>
      <c r="K2297" s="57"/>
      <c r="L2297" s="57"/>
      <c r="M2297" s="57"/>
      <c r="N2297" s="57"/>
      <c r="O2297" s="57"/>
    </row>
    <row r="2298" spans="1:15" x14ac:dyDescent="0.3">
      <c r="A2298" s="56"/>
      <c r="B2298" s="140"/>
      <c r="C2298" s="140"/>
      <c r="D2298" s="140"/>
      <c r="E2298" s="57"/>
      <c r="F2298" s="57"/>
      <c r="G2298" s="57"/>
      <c r="H2298" s="57"/>
      <c r="I2298" s="57"/>
      <c r="J2298" s="57"/>
      <c r="K2298" s="57"/>
      <c r="L2298" s="57"/>
      <c r="M2298" s="57"/>
      <c r="N2298" s="57"/>
      <c r="O2298" s="57"/>
    </row>
    <row r="2299" spans="1:15" x14ac:dyDescent="0.3">
      <c r="A2299" s="56"/>
      <c r="B2299" s="140"/>
      <c r="C2299" s="140"/>
      <c r="D2299" s="140"/>
      <c r="E2299" s="57"/>
      <c r="F2299" s="57"/>
      <c r="G2299" s="57"/>
      <c r="H2299" s="57"/>
      <c r="I2299" s="57"/>
      <c r="J2299" s="57"/>
      <c r="K2299" s="57"/>
      <c r="L2299" s="57"/>
      <c r="M2299" s="57"/>
      <c r="N2299" s="57"/>
      <c r="O2299" s="57"/>
    </row>
    <row r="2300" spans="1:15" x14ac:dyDescent="0.3">
      <c r="A2300" s="56"/>
      <c r="B2300" s="140"/>
      <c r="C2300" s="140"/>
      <c r="D2300" s="140"/>
      <c r="E2300" s="57"/>
      <c r="F2300" s="57"/>
      <c r="G2300" s="57"/>
      <c r="H2300" s="57"/>
      <c r="I2300" s="57"/>
      <c r="J2300" s="57"/>
      <c r="K2300" s="57"/>
      <c r="L2300" s="57"/>
      <c r="M2300" s="57"/>
      <c r="N2300" s="57"/>
      <c r="O2300" s="57"/>
    </row>
    <row r="2301" spans="1:15" x14ac:dyDescent="0.3">
      <c r="A2301" s="56"/>
      <c r="B2301" s="140"/>
      <c r="C2301" s="140"/>
      <c r="D2301" s="140"/>
      <c r="E2301" s="57"/>
      <c r="F2301" s="57"/>
      <c r="G2301" s="57"/>
      <c r="H2301" s="57"/>
      <c r="I2301" s="57"/>
      <c r="J2301" s="57"/>
      <c r="K2301" s="57"/>
      <c r="L2301" s="57"/>
      <c r="M2301" s="57"/>
      <c r="N2301" s="57"/>
      <c r="O2301" s="57"/>
    </row>
    <row r="2302" spans="1:15" x14ac:dyDescent="0.3">
      <c r="A2302" s="56"/>
      <c r="B2302" s="140"/>
      <c r="C2302" s="140"/>
      <c r="D2302" s="140"/>
      <c r="E2302" s="57"/>
      <c r="F2302" s="57"/>
      <c r="G2302" s="57"/>
      <c r="H2302" s="57"/>
      <c r="I2302" s="57"/>
      <c r="J2302" s="57"/>
      <c r="K2302" s="57"/>
      <c r="L2302" s="57"/>
      <c r="M2302" s="57"/>
      <c r="N2302" s="57"/>
      <c r="O2302" s="57"/>
    </row>
    <row r="2303" spans="1:15" x14ac:dyDescent="0.3">
      <c r="A2303" s="56"/>
      <c r="B2303" s="140"/>
      <c r="C2303" s="140"/>
      <c r="D2303" s="140"/>
      <c r="E2303" s="57"/>
      <c r="F2303" s="57"/>
      <c r="G2303" s="57"/>
      <c r="H2303" s="57"/>
      <c r="I2303" s="57"/>
      <c r="J2303" s="57"/>
      <c r="K2303" s="57"/>
      <c r="L2303" s="57"/>
      <c r="M2303" s="57"/>
      <c r="N2303" s="57"/>
      <c r="O2303" s="57"/>
    </row>
    <row r="2304" spans="1:15" x14ac:dyDescent="0.3">
      <c r="A2304" s="56"/>
      <c r="B2304" s="140"/>
      <c r="C2304" s="140"/>
      <c r="D2304" s="140"/>
      <c r="E2304" s="57"/>
      <c r="F2304" s="57"/>
      <c r="G2304" s="57"/>
      <c r="H2304" s="57"/>
      <c r="I2304" s="57"/>
      <c r="J2304" s="57"/>
      <c r="K2304" s="57"/>
      <c r="L2304" s="57"/>
      <c r="M2304" s="57"/>
      <c r="N2304" s="57"/>
      <c r="O2304" s="57"/>
    </row>
    <row r="2305" spans="1:15" x14ac:dyDescent="0.3">
      <c r="A2305" s="56"/>
      <c r="B2305" s="140"/>
      <c r="C2305" s="140"/>
      <c r="D2305" s="140"/>
      <c r="E2305" s="57"/>
      <c r="F2305" s="57"/>
      <c r="G2305" s="57"/>
      <c r="H2305" s="57"/>
      <c r="I2305" s="57"/>
      <c r="J2305" s="57"/>
      <c r="K2305" s="57"/>
      <c r="L2305" s="57"/>
      <c r="M2305" s="57"/>
      <c r="N2305" s="57"/>
      <c r="O2305" s="57"/>
    </row>
    <row r="2306" spans="1:15" x14ac:dyDescent="0.3">
      <c r="A2306" s="56"/>
      <c r="B2306" s="140"/>
      <c r="C2306" s="140"/>
      <c r="D2306" s="140"/>
      <c r="E2306" s="57"/>
      <c r="F2306" s="57"/>
      <c r="G2306" s="57"/>
      <c r="H2306" s="57"/>
      <c r="I2306" s="57"/>
      <c r="J2306" s="57"/>
      <c r="K2306" s="57"/>
      <c r="L2306" s="57"/>
      <c r="M2306" s="57"/>
      <c r="N2306" s="57"/>
      <c r="O2306" s="57"/>
    </row>
    <row r="2307" spans="1:15" x14ac:dyDescent="0.3">
      <c r="A2307" s="56"/>
      <c r="B2307" s="140"/>
      <c r="C2307" s="140"/>
      <c r="D2307" s="140"/>
      <c r="E2307" s="57"/>
      <c r="F2307" s="57"/>
      <c r="G2307" s="57"/>
      <c r="H2307" s="57"/>
      <c r="I2307" s="57"/>
      <c r="J2307" s="57"/>
      <c r="K2307" s="57"/>
      <c r="L2307" s="57"/>
      <c r="M2307" s="57"/>
      <c r="N2307" s="57"/>
      <c r="O2307" s="57"/>
    </row>
    <row r="2308" spans="1:15" x14ac:dyDescent="0.3">
      <c r="A2308" s="56"/>
      <c r="B2308" s="140"/>
      <c r="C2308" s="140"/>
      <c r="D2308" s="140"/>
      <c r="E2308" s="57"/>
      <c r="F2308" s="57"/>
      <c r="G2308" s="57"/>
      <c r="H2308" s="57"/>
      <c r="I2308" s="57"/>
      <c r="J2308" s="57"/>
      <c r="K2308" s="57"/>
      <c r="L2308" s="57"/>
      <c r="M2308" s="57"/>
      <c r="N2308" s="57"/>
      <c r="O2308" s="57"/>
    </row>
    <row r="2309" spans="1:15" x14ac:dyDescent="0.3">
      <c r="A2309" s="56"/>
      <c r="B2309" s="140"/>
      <c r="C2309" s="140"/>
      <c r="D2309" s="140"/>
      <c r="E2309" s="57"/>
      <c r="F2309" s="57"/>
      <c r="G2309" s="57"/>
      <c r="H2309" s="57"/>
      <c r="I2309" s="57"/>
      <c r="J2309" s="57"/>
      <c r="K2309" s="57"/>
      <c r="L2309" s="57"/>
      <c r="M2309" s="57"/>
      <c r="N2309" s="57"/>
      <c r="O2309" s="57"/>
    </row>
    <row r="2310" spans="1:15" x14ac:dyDescent="0.3">
      <c r="A2310" s="56"/>
      <c r="B2310" s="140"/>
      <c r="C2310" s="140"/>
      <c r="D2310" s="140"/>
      <c r="E2310" s="57"/>
      <c r="F2310" s="57"/>
      <c r="G2310" s="57"/>
      <c r="H2310" s="57"/>
      <c r="I2310" s="57"/>
      <c r="J2310" s="57"/>
      <c r="K2310" s="57"/>
      <c r="L2310" s="57"/>
      <c r="M2310" s="57"/>
      <c r="N2310" s="57"/>
      <c r="O2310" s="57"/>
    </row>
    <row r="2311" spans="1:15" x14ac:dyDescent="0.3">
      <c r="A2311" s="56"/>
      <c r="B2311" s="140"/>
      <c r="C2311" s="140"/>
      <c r="D2311" s="140"/>
      <c r="E2311" s="57"/>
      <c r="F2311" s="57"/>
      <c r="G2311" s="57"/>
      <c r="H2311" s="57"/>
      <c r="I2311" s="57"/>
      <c r="J2311" s="57"/>
      <c r="K2311" s="57"/>
      <c r="L2311" s="57"/>
      <c r="M2311" s="57"/>
      <c r="N2311" s="57"/>
      <c r="O2311" s="57"/>
    </row>
    <row r="2312" spans="1:15" x14ac:dyDescent="0.3">
      <c r="A2312" s="56"/>
      <c r="B2312" s="140"/>
      <c r="C2312" s="140"/>
      <c r="D2312" s="140"/>
      <c r="E2312" s="57"/>
      <c r="F2312" s="57"/>
      <c r="G2312" s="57"/>
      <c r="H2312" s="57"/>
      <c r="I2312" s="57"/>
      <c r="J2312" s="57"/>
      <c r="K2312" s="57"/>
      <c r="L2312" s="57"/>
      <c r="M2312" s="57"/>
      <c r="N2312" s="57"/>
      <c r="O2312" s="57"/>
    </row>
    <row r="2313" spans="1:15" x14ac:dyDescent="0.3">
      <c r="A2313" s="56"/>
      <c r="B2313" s="140"/>
      <c r="C2313" s="140"/>
      <c r="D2313" s="140"/>
      <c r="E2313" s="57"/>
      <c r="F2313" s="57"/>
      <c r="G2313" s="57"/>
      <c r="H2313" s="57"/>
      <c r="I2313" s="57"/>
      <c r="J2313" s="57"/>
      <c r="K2313" s="57"/>
      <c r="L2313" s="57"/>
      <c r="M2313" s="57"/>
      <c r="N2313" s="57"/>
      <c r="O2313" s="57"/>
    </row>
    <row r="2314" spans="1:15" x14ac:dyDescent="0.3">
      <c r="A2314" s="56"/>
      <c r="B2314" s="140"/>
      <c r="C2314" s="140"/>
      <c r="D2314" s="140"/>
      <c r="E2314" s="57"/>
      <c r="F2314" s="57"/>
      <c r="G2314" s="57"/>
      <c r="H2314" s="57"/>
      <c r="I2314" s="57"/>
      <c r="J2314" s="57"/>
      <c r="K2314" s="57"/>
      <c r="L2314" s="57"/>
      <c r="M2314" s="57"/>
      <c r="N2314" s="57"/>
      <c r="O2314" s="57"/>
    </row>
    <row r="2315" spans="1:15" x14ac:dyDescent="0.3">
      <c r="A2315" s="56"/>
      <c r="B2315" s="140"/>
      <c r="C2315" s="140"/>
      <c r="D2315" s="140"/>
      <c r="E2315" s="57"/>
      <c r="F2315" s="57"/>
      <c r="G2315" s="57"/>
      <c r="H2315" s="57"/>
      <c r="I2315" s="57"/>
      <c r="J2315" s="57"/>
      <c r="K2315" s="57"/>
      <c r="L2315" s="57"/>
      <c r="M2315" s="57"/>
      <c r="N2315" s="57"/>
      <c r="O2315" s="57"/>
    </row>
    <row r="2316" spans="1:15" x14ac:dyDescent="0.3">
      <c r="A2316" s="56"/>
      <c r="B2316" s="140"/>
      <c r="C2316" s="140"/>
      <c r="D2316" s="140"/>
      <c r="E2316" s="57"/>
      <c r="F2316" s="57"/>
      <c r="G2316" s="57"/>
      <c r="H2316" s="57"/>
      <c r="I2316" s="57"/>
      <c r="J2316" s="57"/>
      <c r="K2316" s="57"/>
      <c r="L2316" s="57"/>
      <c r="M2316" s="57"/>
      <c r="N2316" s="57"/>
      <c r="O2316" s="57"/>
    </row>
    <row r="2317" spans="1:15" x14ac:dyDescent="0.3">
      <c r="A2317" s="56"/>
      <c r="B2317" s="140"/>
      <c r="C2317" s="140"/>
      <c r="D2317" s="140"/>
      <c r="E2317" s="57"/>
      <c r="F2317" s="57"/>
      <c r="G2317" s="57"/>
      <c r="H2317" s="57"/>
      <c r="I2317" s="57"/>
      <c r="J2317" s="57"/>
      <c r="K2317" s="57"/>
      <c r="L2317" s="57"/>
      <c r="M2317" s="57"/>
      <c r="N2317" s="57"/>
      <c r="O2317" s="57"/>
    </row>
    <row r="2318" spans="1:15" x14ac:dyDescent="0.3">
      <c r="A2318" s="56"/>
      <c r="B2318" s="140"/>
      <c r="C2318" s="140"/>
      <c r="D2318" s="140"/>
      <c r="E2318" s="57"/>
      <c r="F2318" s="57"/>
      <c r="G2318" s="57"/>
      <c r="H2318" s="57"/>
      <c r="I2318" s="57"/>
      <c r="J2318" s="57"/>
      <c r="K2318" s="57"/>
      <c r="L2318" s="57"/>
      <c r="M2318" s="57"/>
      <c r="N2318" s="57"/>
      <c r="O2318" s="57"/>
    </row>
    <row r="2319" spans="1:15" x14ac:dyDescent="0.3">
      <c r="A2319" s="56"/>
      <c r="B2319" s="140"/>
      <c r="C2319" s="140"/>
      <c r="D2319" s="140"/>
      <c r="E2319" s="57"/>
      <c r="F2319" s="57"/>
      <c r="G2319" s="57"/>
      <c r="H2319" s="57"/>
      <c r="I2319" s="57"/>
      <c r="J2319" s="57"/>
      <c r="K2319" s="57"/>
      <c r="L2319" s="57"/>
      <c r="M2319" s="57"/>
      <c r="N2319" s="57"/>
      <c r="O2319" s="57"/>
    </row>
    <row r="2320" spans="1:15" x14ac:dyDescent="0.3">
      <c r="A2320" s="56"/>
      <c r="B2320" s="140"/>
      <c r="C2320" s="140"/>
      <c r="D2320" s="140"/>
      <c r="E2320" s="57"/>
      <c r="F2320" s="57"/>
      <c r="G2320" s="57"/>
      <c r="H2320" s="57"/>
      <c r="I2320" s="57"/>
      <c r="J2320" s="57"/>
      <c r="K2320" s="57"/>
      <c r="L2320" s="57"/>
      <c r="M2320" s="57"/>
      <c r="N2320" s="57"/>
      <c r="O2320" s="57"/>
    </row>
    <row r="2321" spans="1:15" x14ac:dyDescent="0.3">
      <c r="A2321" s="56"/>
      <c r="B2321" s="140"/>
      <c r="C2321" s="140"/>
      <c r="D2321" s="140"/>
      <c r="E2321" s="57"/>
      <c r="F2321" s="57"/>
      <c r="G2321" s="57"/>
      <c r="H2321" s="57"/>
      <c r="I2321" s="57"/>
      <c r="J2321" s="57"/>
      <c r="K2321" s="57"/>
      <c r="L2321" s="57"/>
      <c r="M2321" s="57"/>
      <c r="N2321" s="57"/>
      <c r="O2321" s="57"/>
    </row>
    <row r="2322" spans="1:15" x14ac:dyDescent="0.3">
      <c r="A2322" s="56"/>
      <c r="B2322" s="140"/>
      <c r="C2322" s="140"/>
      <c r="D2322" s="140"/>
      <c r="E2322" s="57"/>
      <c r="F2322" s="57"/>
      <c r="G2322" s="57"/>
      <c r="H2322" s="57"/>
      <c r="I2322" s="57"/>
      <c r="J2322" s="57"/>
      <c r="K2322" s="57"/>
      <c r="L2322" s="57"/>
      <c r="M2322" s="57"/>
      <c r="N2322" s="57"/>
      <c r="O2322" s="57"/>
    </row>
    <row r="2323" spans="1:15" x14ac:dyDescent="0.3">
      <c r="A2323" s="56"/>
      <c r="B2323" s="140"/>
      <c r="C2323" s="140"/>
      <c r="D2323" s="140"/>
      <c r="E2323" s="57"/>
      <c r="F2323" s="57"/>
      <c r="G2323" s="57"/>
      <c r="H2323" s="57"/>
      <c r="I2323" s="57"/>
      <c r="J2323" s="57"/>
      <c r="K2323" s="57"/>
      <c r="L2323" s="57"/>
      <c r="M2323" s="57"/>
      <c r="N2323" s="57"/>
      <c r="O2323" s="57"/>
    </row>
    <row r="2324" spans="1:15" x14ac:dyDescent="0.3">
      <c r="A2324" s="56"/>
      <c r="B2324" s="140"/>
      <c r="C2324" s="140"/>
      <c r="D2324" s="140"/>
      <c r="E2324" s="57"/>
      <c r="F2324" s="57"/>
      <c r="G2324" s="57"/>
      <c r="H2324" s="57"/>
      <c r="I2324" s="57"/>
      <c r="J2324" s="57"/>
      <c r="K2324" s="57"/>
      <c r="L2324" s="57"/>
      <c r="M2324" s="57"/>
      <c r="N2324" s="57"/>
      <c r="O2324" s="57"/>
    </row>
    <row r="2325" spans="1:15" x14ac:dyDescent="0.3">
      <c r="A2325" s="56"/>
      <c r="B2325" s="140"/>
      <c r="C2325" s="140"/>
      <c r="D2325" s="140"/>
      <c r="E2325" s="57"/>
      <c r="F2325" s="57"/>
      <c r="G2325" s="57"/>
      <c r="H2325" s="57"/>
      <c r="I2325" s="57"/>
      <c r="J2325" s="57"/>
      <c r="K2325" s="57"/>
      <c r="L2325" s="57"/>
      <c r="M2325" s="57"/>
      <c r="N2325" s="57"/>
      <c r="O2325" s="57"/>
    </row>
    <row r="2326" spans="1:15" x14ac:dyDescent="0.3">
      <c r="A2326" s="56"/>
      <c r="B2326" s="140"/>
      <c r="C2326" s="140"/>
      <c r="D2326" s="140"/>
      <c r="E2326" s="57"/>
      <c r="F2326" s="57"/>
      <c r="G2326" s="57"/>
      <c r="H2326" s="57"/>
      <c r="I2326" s="57"/>
      <c r="J2326" s="57"/>
      <c r="K2326" s="57"/>
      <c r="L2326" s="57"/>
      <c r="M2326" s="57"/>
      <c r="N2326" s="57"/>
      <c r="O2326" s="57"/>
    </row>
    <row r="2327" spans="1:15" x14ac:dyDescent="0.3">
      <c r="A2327" s="56"/>
      <c r="B2327" s="140"/>
      <c r="C2327" s="140"/>
      <c r="D2327" s="140"/>
      <c r="E2327" s="57"/>
      <c r="F2327" s="57"/>
      <c r="G2327" s="57"/>
      <c r="H2327" s="57"/>
      <c r="I2327" s="57"/>
      <c r="J2327" s="57"/>
      <c r="K2327" s="57"/>
      <c r="L2327" s="57"/>
      <c r="M2327" s="57"/>
      <c r="N2327" s="57"/>
      <c r="O2327" s="57"/>
    </row>
    <row r="2328" spans="1:15" x14ac:dyDescent="0.3">
      <c r="A2328" s="56"/>
      <c r="B2328" s="140"/>
      <c r="C2328" s="140"/>
      <c r="D2328" s="140"/>
      <c r="E2328" s="57"/>
      <c r="F2328" s="57"/>
      <c r="G2328" s="57"/>
      <c r="H2328" s="57"/>
      <c r="I2328" s="57"/>
      <c r="J2328" s="57"/>
      <c r="K2328" s="57"/>
      <c r="L2328" s="57"/>
      <c r="M2328" s="57"/>
      <c r="N2328" s="57"/>
      <c r="O2328" s="57"/>
    </row>
    <row r="2329" spans="1:15" x14ac:dyDescent="0.3">
      <c r="A2329" s="56"/>
      <c r="B2329" s="140"/>
      <c r="C2329" s="140"/>
      <c r="D2329" s="140"/>
      <c r="E2329" s="57"/>
      <c r="F2329" s="57"/>
      <c r="G2329" s="57"/>
      <c r="H2329" s="57"/>
      <c r="I2329" s="57"/>
      <c r="J2329" s="57"/>
      <c r="K2329" s="57"/>
      <c r="L2329" s="57"/>
      <c r="M2329" s="57"/>
      <c r="N2329" s="57"/>
      <c r="O2329" s="57"/>
    </row>
    <row r="2330" spans="1:15" x14ac:dyDescent="0.3">
      <c r="A2330" s="56"/>
      <c r="B2330" s="140"/>
      <c r="C2330" s="140"/>
      <c r="D2330" s="140"/>
      <c r="E2330" s="57"/>
      <c r="F2330" s="57"/>
      <c r="G2330" s="57"/>
      <c r="H2330" s="57"/>
      <c r="I2330" s="57"/>
      <c r="J2330" s="57"/>
      <c r="K2330" s="57"/>
      <c r="L2330" s="57"/>
      <c r="M2330" s="57"/>
      <c r="N2330" s="57"/>
      <c r="O2330" s="57"/>
    </row>
    <row r="2331" spans="1:15" x14ac:dyDescent="0.3">
      <c r="A2331" s="56"/>
      <c r="B2331" s="140"/>
      <c r="C2331" s="140"/>
      <c r="D2331" s="140"/>
      <c r="E2331" s="57"/>
      <c r="F2331" s="57"/>
      <c r="G2331" s="57"/>
      <c r="H2331" s="57"/>
      <c r="I2331" s="57"/>
      <c r="J2331" s="57"/>
      <c r="K2331" s="57"/>
      <c r="L2331" s="57"/>
      <c r="M2331" s="57"/>
      <c r="N2331" s="57"/>
      <c r="O2331" s="57"/>
    </row>
    <row r="2332" spans="1:15" x14ac:dyDescent="0.3">
      <c r="A2332" s="56"/>
      <c r="B2332" s="140"/>
      <c r="C2332" s="140"/>
      <c r="D2332" s="140"/>
      <c r="E2332" s="57"/>
      <c r="F2332" s="57"/>
      <c r="G2332" s="57"/>
      <c r="H2332" s="57"/>
      <c r="I2332" s="57"/>
      <c r="J2332" s="57"/>
      <c r="K2332" s="57"/>
      <c r="L2332" s="57"/>
      <c r="M2332" s="57"/>
      <c r="N2332" s="57"/>
      <c r="O2332" s="57"/>
    </row>
    <row r="2333" spans="1:15" x14ac:dyDescent="0.3">
      <c r="A2333" s="56"/>
      <c r="B2333" s="140"/>
      <c r="C2333" s="140"/>
      <c r="D2333" s="140"/>
      <c r="E2333" s="57"/>
      <c r="F2333" s="57"/>
      <c r="G2333" s="57"/>
      <c r="H2333" s="57"/>
      <c r="I2333" s="57"/>
      <c r="J2333" s="57"/>
      <c r="K2333" s="57"/>
      <c r="L2333" s="57"/>
      <c r="M2333" s="57"/>
      <c r="N2333" s="57"/>
      <c r="O2333" s="57"/>
    </row>
    <row r="2334" spans="1:15" x14ac:dyDescent="0.3">
      <c r="A2334" s="56"/>
      <c r="B2334" s="140"/>
      <c r="C2334" s="140"/>
      <c r="D2334" s="140"/>
      <c r="E2334" s="57"/>
      <c r="F2334" s="57"/>
      <c r="G2334" s="57"/>
      <c r="H2334" s="57"/>
      <c r="I2334" s="57"/>
      <c r="J2334" s="57"/>
      <c r="K2334" s="57"/>
      <c r="L2334" s="57"/>
      <c r="M2334" s="57"/>
      <c r="N2334" s="57"/>
      <c r="O2334" s="57"/>
    </row>
    <row r="2335" spans="1:15" x14ac:dyDescent="0.3">
      <c r="A2335" s="56"/>
      <c r="B2335" s="140"/>
      <c r="C2335" s="140"/>
      <c r="D2335" s="140"/>
      <c r="E2335" s="57"/>
      <c r="F2335" s="57"/>
      <c r="G2335" s="57"/>
      <c r="H2335" s="57"/>
      <c r="I2335" s="57"/>
      <c r="J2335" s="57"/>
      <c r="K2335" s="57"/>
      <c r="L2335" s="57"/>
      <c r="M2335" s="57"/>
      <c r="N2335" s="57"/>
      <c r="O2335" s="57"/>
    </row>
    <row r="2336" spans="1:15" x14ac:dyDescent="0.3">
      <c r="A2336" s="56"/>
      <c r="B2336" s="140"/>
      <c r="C2336" s="140"/>
      <c r="D2336" s="140"/>
      <c r="E2336" s="57"/>
      <c r="F2336" s="57"/>
      <c r="G2336" s="57"/>
      <c r="H2336" s="57"/>
      <c r="I2336" s="57"/>
      <c r="J2336" s="57"/>
      <c r="K2336" s="57"/>
      <c r="L2336" s="57"/>
      <c r="M2336" s="57"/>
      <c r="N2336" s="57"/>
      <c r="O2336" s="57"/>
    </row>
    <row r="2337" spans="1:15" x14ac:dyDescent="0.3">
      <c r="A2337" s="56"/>
      <c r="B2337" s="140"/>
      <c r="C2337" s="140"/>
      <c r="D2337" s="140"/>
      <c r="E2337" s="57"/>
      <c r="F2337" s="57"/>
      <c r="G2337" s="57"/>
      <c r="H2337" s="57"/>
      <c r="I2337" s="57"/>
      <c r="J2337" s="57"/>
      <c r="K2337" s="57"/>
      <c r="L2337" s="57"/>
      <c r="M2337" s="57"/>
      <c r="N2337" s="57"/>
      <c r="O2337" s="57"/>
    </row>
    <row r="2338" spans="1:15" x14ac:dyDescent="0.3">
      <c r="A2338" s="56"/>
      <c r="B2338" s="140"/>
      <c r="C2338" s="140"/>
      <c r="D2338" s="140"/>
      <c r="E2338" s="57"/>
      <c r="F2338" s="57"/>
      <c r="G2338" s="57"/>
      <c r="H2338" s="57"/>
      <c r="I2338" s="57"/>
      <c r="J2338" s="57"/>
      <c r="K2338" s="57"/>
      <c r="L2338" s="57"/>
      <c r="M2338" s="57"/>
      <c r="N2338" s="57"/>
      <c r="O2338" s="57"/>
    </row>
    <row r="2339" spans="1:15" x14ac:dyDescent="0.3">
      <c r="A2339" s="56"/>
      <c r="B2339" s="140"/>
      <c r="C2339" s="140"/>
      <c r="D2339" s="140"/>
      <c r="E2339" s="57"/>
      <c r="F2339" s="57"/>
      <c r="G2339" s="57"/>
      <c r="H2339" s="57"/>
      <c r="I2339" s="57"/>
      <c r="J2339" s="57"/>
      <c r="K2339" s="57"/>
      <c r="L2339" s="57"/>
      <c r="M2339" s="57"/>
      <c r="N2339" s="57"/>
      <c r="O2339" s="57"/>
    </row>
    <row r="2340" spans="1:15" x14ac:dyDescent="0.3">
      <c r="A2340" s="56"/>
      <c r="B2340" s="140"/>
      <c r="C2340" s="140"/>
      <c r="D2340" s="140"/>
      <c r="E2340" s="57"/>
      <c r="F2340" s="57"/>
      <c r="G2340" s="57"/>
      <c r="H2340" s="57"/>
      <c r="I2340" s="57"/>
      <c r="J2340" s="57"/>
      <c r="K2340" s="57"/>
      <c r="L2340" s="57"/>
      <c r="M2340" s="57"/>
      <c r="N2340" s="57"/>
      <c r="O2340" s="57"/>
    </row>
    <row r="2341" spans="1:15" x14ac:dyDescent="0.3">
      <c r="A2341" s="56"/>
      <c r="B2341" s="140"/>
      <c r="C2341" s="140"/>
      <c r="D2341" s="140"/>
      <c r="E2341" s="57"/>
      <c r="F2341" s="57"/>
      <c r="G2341" s="57"/>
      <c r="H2341" s="57"/>
      <c r="I2341" s="57"/>
      <c r="J2341" s="57"/>
      <c r="K2341" s="57"/>
      <c r="L2341" s="57"/>
      <c r="M2341" s="57"/>
      <c r="N2341" s="57"/>
      <c r="O2341" s="57"/>
    </row>
    <row r="2342" spans="1:15" x14ac:dyDescent="0.3">
      <c r="A2342" s="56"/>
      <c r="B2342" s="140"/>
      <c r="C2342" s="140"/>
      <c r="D2342" s="140"/>
      <c r="E2342" s="57"/>
      <c r="F2342" s="57"/>
      <c r="G2342" s="57"/>
      <c r="H2342" s="57"/>
      <c r="I2342" s="57"/>
      <c r="J2342" s="57"/>
      <c r="K2342" s="57"/>
      <c r="L2342" s="57"/>
      <c r="M2342" s="57"/>
      <c r="N2342" s="57"/>
      <c r="O2342" s="57"/>
    </row>
    <row r="2343" spans="1:15" x14ac:dyDescent="0.3">
      <c r="A2343" s="56"/>
      <c r="B2343" s="140"/>
      <c r="C2343" s="140"/>
      <c r="D2343" s="140"/>
      <c r="E2343" s="57"/>
      <c r="F2343" s="57"/>
      <c r="G2343" s="57"/>
      <c r="H2343" s="57"/>
      <c r="I2343" s="57"/>
      <c r="J2343" s="57"/>
      <c r="K2343" s="57"/>
      <c r="L2343" s="57"/>
      <c r="M2343" s="57"/>
      <c r="N2343" s="57"/>
      <c r="O2343" s="57"/>
    </row>
    <row r="2344" spans="1:15" x14ac:dyDescent="0.3">
      <c r="A2344" s="56"/>
      <c r="B2344" s="140"/>
      <c r="C2344" s="140"/>
      <c r="D2344" s="140"/>
      <c r="E2344" s="57"/>
      <c r="F2344" s="57"/>
      <c r="G2344" s="57"/>
      <c r="H2344" s="57"/>
      <c r="I2344" s="57"/>
      <c r="J2344" s="57"/>
      <c r="K2344" s="57"/>
      <c r="L2344" s="57"/>
      <c r="M2344" s="57"/>
      <c r="N2344" s="57"/>
      <c r="O2344" s="57"/>
    </row>
    <row r="2345" spans="1:15" x14ac:dyDescent="0.3">
      <c r="A2345" s="56"/>
      <c r="B2345" s="140"/>
      <c r="C2345" s="140"/>
      <c r="D2345" s="140"/>
      <c r="E2345" s="57"/>
      <c r="F2345" s="57"/>
      <c r="G2345" s="57"/>
      <c r="H2345" s="57"/>
      <c r="I2345" s="57"/>
      <c r="J2345" s="57"/>
      <c r="K2345" s="57"/>
      <c r="L2345" s="57"/>
      <c r="M2345" s="57"/>
      <c r="N2345" s="57"/>
      <c r="O2345" s="57"/>
    </row>
    <row r="2346" spans="1:15" x14ac:dyDescent="0.3">
      <c r="A2346" s="56"/>
      <c r="B2346" s="140"/>
      <c r="C2346" s="140"/>
      <c r="D2346" s="140"/>
      <c r="E2346" s="57"/>
      <c r="F2346" s="57"/>
      <c r="G2346" s="57"/>
      <c r="H2346" s="57"/>
      <c r="I2346" s="57"/>
      <c r="J2346" s="57"/>
      <c r="K2346" s="57"/>
      <c r="L2346" s="57"/>
      <c r="M2346" s="57"/>
      <c r="N2346" s="57"/>
      <c r="O2346" s="57"/>
    </row>
    <row r="2347" spans="1:15" x14ac:dyDescent="0.3">
      <c r="A2347" s="56"/>
      <c r="B2347" s="140"/>
      <c r="C2347" s="140"/>
      <c r="D2347" s="140"/>
      <c r="E2347" s="57"/>
      <c r="F2347" s="57"/>
      <c r="G2347" s="57"/>
      <c r="H2347" s="57"/>
      <c r="I2347" s="57"/>
      <c r="J2347" s="57"/>
      <c r="K2347" s="57"/>
      <c r="L2347" s="57"/>
      <c r="M2347" s="57"/>
      <c r="N2347" s="57"/>
      <c r="O2347" s="57"/>
    </row>
    <row r="2348" spans="1:15" x14ac:dyDescent="0.3">
      <c r="A2348" s="56"/>
      <c r="B2348" s="140"/>
      <c r="C2348" s="140"/>
      <c r="D2348" s="140"/>
      <c r="E2348" s="57"/>
      <c r="F2348" s="57"/>
      <c r="G2348" s="57"/>
      <c r="H2348" s="57"/>
      <c r="I2348" s="57"/>
      <c r="J2348" s="57"/>
      <c r="K2348" s="57"/>
      <c r="L2348" s="57"/>
      <c r="M2348" s="57"/>
      <c r="N2348" s="57"/>
      <c r="O2348" s="57"/>
    </row>
    <row r="2349" spans="1:15" x14ac:dyDescent="0.3">
      <c r="A2349" s="56"/>
      <c r="B2349" s="140"/>
      <c r="C2349" s="140"/>
      <c r="D2349" s="140"/>
      <c r="E2349" s="57"/>
      <c r="F2349" s="57"/>
      <c r="G2349" s="57"/>
      <c r="H2349" s="57"/>
      <c r="I2349" s="57"/>
      <c r="J2349" s="57"/>
      <c r="K2349" s="57"/>
      <c r="L2349" s="57"/>
      <c r="M2349" s="57"/>
      <c r="N2349" s="57"/>
      <c r="O2349" s="57"/>
    </row>
    <row r="2350" spans="1:15" x14ac:dyDescent="0.3">
      <c r="A2350" s="56"/>
      <c r="B2350" s="140"/>
      <c r="C2350" s="140"/>
      <c r="D2350" s="140"/>
      <c r="E2350" s="57"/>
      <c r="F2350" s="57"/>
      <c r="G2350" s="57"/>
      <c r="H2350" s="57"/>
      <c r="I2350" s="57"/>
      <c r="J2350" s="57"/>
      <c r="K2350" s="57"/>
      <c r="L2350" s="57"/>
      <c r="M2350" s="57"/>
      <c r="N2350" s="57"/>
      <c r="O2350" s="57"/>
    </row>
    <row r="2351" spans="1:15" x14ac:dyDescent="0.3">
      <c r="A2351" s="56"/>
      <c r="B2351" s="140"/>
      <c r="C2351" s="140"/>
      <c r="D2351" s="140"/>
      <c r="E2351" s="57"/>
      <c r="F2351" s="57"/>
      <c r="G2351" s="57"/>
      <c r="H2351" s="57"/>
      <c r="I2351" s="57"/>
      <c r="J2351" s="57"/>
      <c r="K2351" s="57"/>
      <c r="L2351" s="57"/>
      <c r="M2351" s="57"/>
      <c r="N2351" s="57"/>
      <c r="O2351" s="57"/>
    </row>
    <row r="2352" spans="1:15" x14ac:dyDescent="0.3">
      <c r="A2352" s="56"/>
      <c r="B2352" s="140"/>
      <c r="C2352" s="140"/>
      <c r="D2352" s="140"/>
      <c r="E2352" s="57"/>
      <c r="F2352" s="57"/>
      <c r="G2352" s="57"/>
      <c r="H2352" s="57"/>
      <c r="I2352" s="57"/>
      <c r="J2352" s="57"/>
      <c r="K2352" s="57"/>
      <c r="L2352" s="57"/>
      <c r="M2352" s="57"/>
      <c r="N2352" s="57"/>
      <c r="O2352" s="57"/>
    </row>
    <row r="2353" spans="1:15" x14ac:dyDescent="0.3">
      <c r="A2353" s="56"/>
      <c r="B2353" s="140"/>
      <c r="C2353" s="140"/>
      <c r="D2353" s="140"/>
      <c r="E2353" s="57"/>
      <c r="F2353" s="57"/>
      <c r="G2353" s="57"/>
      <c r="H2353" s="57"/>
      <c r="I2353" s="57"/>
      <c r="J2353" s="57"/>
      <c r="K2353" s="57"/>
      <c r="L2353" s="57"/>
      <c r="M2353" s="57"/>
      <c r="N2353" s="57"/>
      <c r="O2353" s="57"/>
    </row>
    <row r="2354" spans="1:15" x14ac:dyDescent="0.3">
      <c r="A2354" s="56"/>
      <c r="B2354" s="140"/>
      <c r="C2354" s="140"/>
      <c r="D2354" s="140"/>
      <c r="E2354" s="57"/>
      <c r="F2354" s="57"/>
      <c r="G2354" s="57"/>
      <c r="H2354" s="57"/>
      <c r="I2354" s="57"/>
      <c r="J2354" s="57"/>
      <c r="K2354" s="57"/>
      <c r="L2354" s="57"/>
      <c r="M2354" s="57"/>
      <c r="N2354" s="57"/>
      <c r="O2354" s="57"/>
    </row>
    <row r="2355" spans="1:15" x14ac:dyDescent="0.3">
      <c r="A2355" s="56"/>
      <c r="B2355" s="140"/>
      <c r="C2355" s="140"/>
      <c r="D2355" s="140"/>
      <c r="E2355" s="57"/>
      <c r="F2355" s="57"/>
      <c r="G2355" s="57"/>
      <c r="H2355" s="57"/>
      <c r="I2355" s="57"/>
      <c r="J2355" s="57"/>
      <c r="K2355" s="57"/>
      <c r="L2355" s="57"/>
      <c r="M2355" s="57"/>
      <c r="N2355" s="57"/>
      <c r="O2355" s="57"/>
    </row>
    <row r="2356" spans="1:15" x14ac:dyDescent="0.3">
      <c r="A2356" s="56"/>
      <c r="B2356" s="140"/>
      <c r="C2356" s="140"/>
      <c r="D2356" s="140"/>
      <c r="E2356" s="57"/>
      <c r="F2356" s="57"/>
      <c r="G2356" s="57"/>
      <c r="H2356" s="57"/>
      <c r="I2356" s="57"/>
      <c r="J2356" s="57"/>
      <c r="K2356" s="57"/>
      <c r="L2356" s="57"/>
      <c r="M2356" s="57"/>
      <c r="N2356" s="57"/>
      <c r="O2356" s="57"/>
    </row>
    <row r="2357" spans="1:15" x14ac:dyDescent="0.3">
      <c r="A2357" s="56"/>
      <c r="B2357" s="140"/>
      <c r="C2357" s="140"/>
      <c r="D2357" s="140"/>
      <c r="E2357" s="57"/>
      <c r="F2357" s="57"/>
      <c r="G2357" s="57"/>
      <c r="H2357" s="57"/>
      <c r="I2357" s="57"/>
      <c r="J2357" s="57"/>
      <c r="K2357" s="57"/>
      <c r="L2357" s="57"/>
      <c r="M2357" s="57"/>
      <c r="N2357" s="57"/>
      <c r="O2357" s="57"/>
    </row>
    <row r="2358" spans="1:15" x14ac:dyDescent="0.3">
      <c r="A2358" s="56"/>
      <c r="B2358" s="140"/>
      <c r="C2358" s="140"/>
      <c r="D2358" s="140"/>
      <c r="E2358" s="57"/>
      <c r="F2358" s="57"/>
      <c r="G2358" s="57"/>
      <c r="H2358" s="57"/>
      <c r="I2358" s="57"/>
      <c r="J2358" s="57"/>
      <c r="K2358" s="57"/>
      <c r="L2358" s="57"/>
      <c r="M2358" s="57"/>
      <c r="N2358" s="57"/>
      <c r="O2358" s="57"/>
    </row>
    <row r="2359" spans="1:15" x14ac:dyDescent="0.3">
      <c r="A2359" s="56"/>
      <c r="B2359" s="140"/>
      <c r="C2359" s="140"/>
      <c r="D2359" s="140"/>
      <c r="E2359" s="57"/>
      <c r="F2359" s="57"/>
      <c r="G2359" s="57"/>
      <c r="H2359" s="57"/>
      <c r="I2359" s="57"/>
      <c r="J2359" s="57"/>
      <c r="K2359" s="57"/>
      <c r="L2359" s="57"/>
      <c r="M2359" s="57"/>
      <c r="N2359" s="57"/>
      <c r="O2359" s="57"/>
    </row>
    <row r="2360" spans="1:15" x14ac:dyDescent="0.3">
      <c r="A2360" s="56"/>
      <c r="B2360" s="140"/>
      <c r="C2360" s="140"/>
      <c r="D2360" s="140"/>
      <c r="E2360" s="57"/>
      <c r="F2360" s="57"/>
      <c r="G2360" s="57"/>
      <c r="H2360" s="57"/>
      <c r="I2360" s="57"/>
      <c r="J2360" s="57"/>
      <c r="K2360" s="57"/>
      <c r="L2360" s="57"/>
      <c r="M2360" s="57"/>
      <c r="N2360" s="57"/>
      <c r="O2360" s="57"/>
    </row>
    <row r="2361" spans="1:15" x14ac:dyDescent="0.3">
      <c r="A2361" s="56"/>
      <c r="B2361" s="140"/>
      <c r="C2361" s="140"/>
      <c r="D2361" s="140"/>
      <c r="E2361" s="57"/>
      <c r="F2361" s="57"/>
      <c r="G2361" s="57"/>
      <c r="H2361" s="57"/>
      <c r="I2361" s="57"/>
      <c r="J2361" s="57"/>
      <c r="K2361" s="57"/>
      <c r="L2361" s="57"/>
      <c r="M2361" s="57"/>
      <c r="N2361" s="57"/>
      <c r="O2361" s="57"/>
    </row>
    <row r="2362" spans="1:15" x14ac:dyDescent="0.3">
      <c r="A2362" s="56"/>
      <c r="B2362" s="140"/>
      <c r="C2362" s="140"/>
      <c r="D2362" s="140"/>
      <c r="E2362" s="57"/>
      <c r="F2362" s="57"/>
      <c r="G2362" s="57"/>
      <c r="H2362" s="57"/>
      <c r="I2362" s="57"/>
      <c r="J2362" s="57"/>
      <c r="K2362" s="57"/>
      <c r="L2362" s="57"/>
      <c r="M2362" s="57"/>
      <c r="N2362" s="57"/>
      <c r="O2362" s="57"/>
    </row>
    <row r="2363" spans="1:15" x14ac:dyDescent="0.3">
      <c r="A2363" s="56"/>
      <c r="B2363" s="140"/>
      <c r="C2363" s="140"/>
      <c r="D2363" s="140"/>
      <c r="E2363" s="57"/>
      <c r="F2363" s="57"/>
      <c r="G2363" s="57"/>
      <c r="H2363" s="57"/>
      <c r="I2363" s="57"/>
      <c r="J2363" s="57"/>
      <c r="K2363" s="57"/>
      <c r="L2363" s="57"/>
      <c r="M2363" s="57"/>
      <c r="N2363" s="57"/>
      <c r="O2363" s="57"/>
    </row>
    <row r="2364" spans="1:15" x14ac:dyDescent="0.3">
      <c r="A2364" s="56"/>
      <c r="B2364" s="140"/>
      <c r="C2364" s="140"/>
      <c r="D2364" s="140"/>
      <c r="E2364" s="57"/>
      <c r="F2364" s="57"/>
      <c r="G2364" s="57"/>
      <c r="H2364" s="57"/>
      <c r="I2364" s="57"/>
      <c r="J2364" s="57"/>
      <c r="K2364" s="57"/>
      <c r="L2364" s="57"/>
      <c r="M2364" s="57"/>
      <c r="N2364" s="57"/>
      <c r="O2364" s="57"/>
    </row>
    <row r="2365" spans="1:15" x14ac:dyDescent="0.3">
      <c r="A2365" s="56"/>
      <c r="B2365" s="140"/>
      <c r="C2365" s="140"/>
      <c r="D2365" s="140"/>
      <c r="E2365" s="57"/>
      <c r="F2365" s="57"/>
      <c r="G2365" s="57"/>
      <c r="H2365" s="57"/>
      <c r="I2365" s="57"/>
      <c r="J2365" s="57"/>
      <c r="K2365" s="57"/>
      <c r="L2365" s="57"/>
      <c r="M2365" s="57"/>
      <c r="N2365" s="57"/>
      <c r="O2365" s="57"/>
    </row>
    <row r="2366" spans="1:15" x14ac:dyDescent="0.3">
      <c r="A2366" s="56"/>
      <c r="B2366" s="140"/>
      <c r="C2366" s="140"/>
      <c r="D2366" s="140"/>
      <c r="E2366" s="57"/>
      <c r="F2366" s="57"/>
      <c r="G2366" s="57"/>
      <c r="H2366" s="57"/>
      <c r="I2366" s="57"/>
      <c r="J2366" s="57"/>
      <c r="K2366" s="57"/>
      <c r="L2366" s="57"/>
      <c r="M2366" s="57"/>
      <c r="N2366" s="57"/>
      <c r="O2366" s="57"/>
    </row>
    <row r="2367" spans="1:15" x14ac:dyDescent="0.3">
      <c r="A2367" s="56"/>
      <c r="B2367" s="140"/>
      <c r="C2367" s="140"/>
      <c r="D2367" s="140"/>
      <c r="E2367" s="57"/>
      <c r="F2367" s="57"/>
      <c r="G2367" s="57"/>
      <c r="H2367" s="57"/>
      <c r="I2367" s="57"/>
      <c r="J2367" s="57"/>
      <c r="K2367" s="57"/>
      <c r="L2367" s="57"/>
      <c r="M2367" s="57"/>
      <c r="N2367" s="57"/>
      <c r="O2367" s="57"/>
    </row>
    <row r="2368" spans="1:15" x14ac:dyDescent="0.3">
      <c r="A2368" s="56"/>
      <c r="B2368" s="140"/>
      <c r="C2368" s="140"/>
      <c r="D2368" s="140"/>
      <c r="E2368" s="57"/>
      <c r="F2368" s="57"/>
      <c r="G2368" s="57"/>
      <c r="H2368" s="57"/>
      <c r="I2368" s="57"/>
      <c r="J2368" s="57"/>
      <c r="K2368" s="57"/>
      <c r="L2368" s="57"/>
      <c r="M2368" s="57"/>
      <c r="N2368" s="57"/>
      <c r="O2368" s="57"/>
    </row>
    <row r="2369" spans="1:15" x14ac:dyDescent="0.3">
      <c r="A2369" s="56"/>
      <c r="B2369" s="140"/>
      <c r="C2369" s="140"/>
      <c r="D2369" s="140"/>
      <c r="E2369" s="57"/>
      <c r="F2369" s="57"/>
      <c r="G2369" s="57"/>
      <c r="H2369" s="57"/>
      <c r="I2369" s="57"/>
      <c r="J2369" s="57"/>
      <c r="K2369" s="57"/>
      <c r="L2369" s="57"/>
      <c r="M2369" s="57"/>
      <c r="N2369" s="57"/>
      <c r="O2369" s="57"/>
    </row>
    <row r="2370" spans="1:15" x14ac:dyDescent="0.3">
      <c r="A2370" s="56"/>
      <c r="B2370" s="140"/>
      <c r="C2370" s="140"/>
      <c r="D2370" s="140"/>
      <c r="E2370" s="57"/>
      <c r="F2370" s="57"/>
      <c r="G2370" s="57"/>
      <c r="H2370" s="57"/>
      <c r="I2370" s="57"/>
      <c r="J2370" s="57"/>
      <c r="K2370" s="57"/>
      <c r="L2370" s="57"/>
      <c r="M2370" s="57"/>
      <c r="N2370" s="57"/>
      <c r="O2370" s="57"/>
    </row>
    <row r="2371" spans="1:15" x14ac:dyDescent="0.3">
      <c r="A2371" s="56"/>
      <c r="B2371" s="140"/>
      <c r="C2371" s="140"/>
      <c r="D2371" s="140"/>
      <c r="E2371" s="57"/>
      <c r="F2371" s="57"/>
      <c r="G2371" s="57"/>
      <c r="H2371" s="57"/>
      <c r="I2371" s="57"/>
      <c r="J2371" s="57"/>
      <c r="K2371" s="57"/>
      <c r="L2371" s="57"/>
      <c r="M2371" s="57"/>
      <c r="N2371" s="57"/>
      <c r="O2371" s="57"/>
    </row>
    <row r="2372" spans="1:15" x14ac:dyDescent="0.3">
      <c r="A2372" s="56"/>
      <c r="B2372" s="140"/>
      <c r="C2372" s="140"/>
      <c r="D2372" s="140"/>
      <c r="E2372" s="57"/>
      <c r="F2372" s="57"/>
      <c r="G2372" s="57"/>
      <c r="H2372" s="57"/>
      <c r="I2372" s="57"/>
      <c r="J2372" s="57"/>
      <c r="K2372" s="57"/>
      <c r="L2372" s="57"/>
      <c r="M2372" s="57"/>
      <c r="N2372" s="57"/>
      <c r="O2372" s="57"/>
    </row>
    <row r="2373" spans="1:15" x14ac:dyDescent="0.3">
      <c r="A2373" s="56"/>
      <c r="B2373" s="140"/>
      <c r="C2373" s="140"/>
      <c r="D2373" s="140"/>
      <c r="E2373" s="57"/>
      <c r="F2373" s="57"/>
      <c r="G2373" s="57"/>
      <c r="H2373" s="57"/>
      <c r="I2373" s="57"/>
      <c r="J2373" s="57"/>
      <c r="K2373" s="57"/>
      <c r="L2373" s="57"/>
      <c r="M2373" s="57"/>
      <c r="N2373" s="57"/>
      <c r="O2373" s="57"/>
    </row>
    <row r="2374" spans="1:15" x14ac:dyDescent="0.3">
      <c r="A2374" s="56"/>
      <c r="B2374" s="140"/>
      <c r="C2374" s="140"/>
      <c r="D2374" s="140"/>
      <c r="E2374" s="57"/>
      <c r="F2374" s="57"/>
      <c r="G2374" s="57"/>
      <c r="H2374" s="57"/>
      <c r="I2374" s="57"/>
      <c r="J2374" s="57"/>
      <c r="K2374" s="57"/>
      <c r="L2374" s="57"/>
      <c r="M2374" s="57"/>
      <c r="N2374" s="57"/>
      <c r="O2374" s="57"/>
    </row>
    <row r="2375" spans="1:15" x14ac:dyDescent="0.3">
      <c r="A2375" s="56"/>
      <c r="B2375" s="140"/>
      <c r="C2375" s="140"/>
      <c r="D2375" s="140"/>
      <c r="E2375" s="57"/>
      <c r="F2375" s="57"/>
      <c r="G2375" s="57"/>
      <c r="H2375" s="57"/>
      <c r="I2375" s="57"/>
      <c r="J2375" s="57"/>
      <c r="K2375" s="57"/>
      <c r="L2375" s="57"/>
      <c r="M2375" s="57"/>
      <c r="N2375" s="57"/>
      <c r="O2375" s="57"/>
    </row>
    <row r="2376" spans="1:15" x14ac:dyDescent="0.3">
      <c r="A2376" s="56"/>
      <c r="B2376" s="140"/>
      <c r="C2376" s="140"/>
      <c r="D2376" s="140"/>
      <c r="E2376" s="57"/>
      <c r="F2376" s="57"/>
      <c r="G2376" s="57"/>
      <c r="H2376" s="57"/>
      <c r="I2376" s="57"/>
      <c r="J2376" s="57"/>
      <c r="K2376" s="57"/>
      <c r="L2376" s="57"/>
      <c r="M2376" s="57"/>
      <c r="N2376" s="57"/>
      <c r="O2376" s="57"/>
    </row>
    <row r="2377" spans="1:15" x14ac:dyDescent="0.3">
      <c r="A2377" s="56"/>
      <c r="B2377" s="140"/>
      <c r="C2377" s="140"/>
      <c r="D2377" s="140"/>
      <c r="E2377" s="57"/>
      <c r="F2377" s="57"/>
      <c r="G2377" s="57"/>
      <c r="H2377" s="57"/>
      <c r="I2377" s="57"/>
      <c r="J2377" s="57"/>
      <c r="K2377" s="57"/>
      <c r="L2377" s="57"/>
      <c r="M2377" s="57"/>
      <c r="N2377" s="57"/>
      <c r="O2377" s="57"/>
    </row>
    <row r="2378" spans="1:15" x14ac:dyDescent="0.3">
      <c r="A2378" s="56"/>
      <c r="B2378" s="140"/>
      <c r="C2378" s="140"/>
      <c r="D2378" s="140"/>
      <c r="E2378" s="57"/>
      <c r="F2378" s="57"/>
      <c r="G2378" s="57"/>
      <c r="H2378" s="57"/>
      <c r="I2378" s="57"/>
      <c r="J2378" s="57"/>
      <c r="K2378" s="57"/>
      <c r="L2378" s="57"/>
      <c r="M2378" s="57"/>
      <c r="N2378" s="57"/>
      <c r="O2378" s="57"/>
    </row>
    <row r="2379" spans="1:15" x14ac:dyDescent="0.3">
      <c r="A2379" s="56"/>
      <c r="B2379" s="140"/>
      <c r="C2379" s="140"/>
      <c r="D2379" s="140"/>
      <c r="E2379" s="57"/>
      <c r="F2379" s="57"/>
      <c r="G2379" s="57"/>
      <c r="H2379" s="57"/>
      <c r="I2379" s="57"/>
      <c r="J2379" s="57"/>
      <c r="K2379" s="57"/>
      <c r="L2379" s="57"/>
      <c r="M2379" s="57"/>
      <c r="N2379" s="57"/>
      <c r="O2379" s="57"/>
    </row>
    <row r="2380" spans="1:15" x14ac:dyDescent="0.3">
      <c r="A2380" s="56"/>
      <c r="B2380" s="140"/>
      <c r="C2380" s="140"/>
      <c r="D2380" s="140"/>
      <c r="E2380" s="57"/>
      <c r="F2380" s="57"/>
      <c r="G2380" s="57"/>
      <c r="H2380" s="57"/>
      <c r="I2380" s="57"/>
      <c r="J2380" s="57"/>
      <c r="K2380" s="57"/>
      <c r="L2380" s="57"/>
      <c r="M2380" s="57"/>
      <c r="N2380" s="57"/>
      <c r="O2380" s="57"/>
    </row>
    <row r="2381" spans="1:15" x14ac:dyDescent="0.3">
      <c r="A2381" s="56"/>
      <c r="B2381" s="140"/>
      <c r="C2381" s="140"/>
      <c r="D2381" s="140"/>
      <c r="E2381" s="57"/>
      <c r="F2381" s="57"/>
      <c r="G2381" s="57"/>
      <c r="H2381" s="57"/>
      <c r="I2381" s="57"/>
      <c r="J2381" s="57"/>
      <c r="K2381" s="57"/>
      <c r="L2381" s="57"/>
      <c r="M2381" s="57"/>
      <c r="N2381" s="57"/>
      <c r="O2381" s="57"/>
    </row>
    <row r="2382" spans="1:15" x14ac:dyDescent="0.3">
      <c r="A2382" s="56"/>
      <c r="B2382" s="140"/>
      <c r="C2382" s="140"/>
      <c r="D2382" s="140"/>
      <c r="E2382" s="57"/>
      <c r="F2382" s="57"/>
      <c r="G2382" s="57"/>
      <c r="H2382" s="57"/>
      <c r="I2382" s="57"/>
      <c r="J2382" s="57"/>
      <c r="K2382" s="57"/>
      <c r="L2382" s="57"/>
      <c r="M2382" s="57"/>
      <c r="N2382" s="57"/>
      <c r="O2382" s="57"/>
    </row>
    <row r="2383" spans="1:15" x14ac:dyDescent="0.3">
      <c r="A2383" s="56"/>
      <c r="B2383" s="140"/>
      <c r="C2383" s="140"/>
      <c r="D2383" s="140"/>
      <c r="E2383" s="57"/>
      <c r="F2383" s="57"/>
      <c r="G2383" s="57"/>
      <c r="H2383" s="57"/>
      <c r="I2383" s="57"/>
      <c r="J2383" s="57"/>
      <c r="K2383" s="57"/>
      <c r="L2383" s="57"/>
      <c r="M2383" s="57"/>
      <c r="N2383" s="57"/>
      <c r="O2383" s="57"/>
    </row>
    <row r="2384" spans="1:15" x14ac:dyDescent="0.3">
      <c r="A2384" s="56"/>
      <c r="B2384" s="140"/>
      <c r="C2384" s="140"/>
      <c r="D2384" s="140"/>
      <c r="E2384" s="57"/>
      <c r="F2384" s="57"/>
      <c r="G2384" s="57"/>
      <c r="H2384" s="57"/>
      <c r="I2384" s="57"/>
      <c r="J2384" s="57"/>
      <c r="K2384" s="57"/>
      <c r="L2384" s="57"/>
      <c r="M2384" s="57"/>
      <c r="N2384" s="57"/>
      <c r="O2384" s="57"/>
    </row>
    <row r="2385" spans="1:15" x14ac:dyDescent="0.3">
      <c r="A2385" s="56"/>
      <c r="B2385" s="140"/>
      <c r="C2385" s="140"/>
      <c r="D2385" s="140"/>
      <c r="E2385" s="57"/>
      <c r="F2385" s="57"/>
      <c r="G2385" s="57"/>
      <c r="H2385" s="57"/>
      <c r="I2385" s="57"/>
      <c r="J2385" s="57"/>
      <c r="K2385" s="57"/>
      <c r="L2385" s="57"/>
      <c r="M2385" s="57"/>
      <c r="N2385" s="57"/>
      <c r="O2385" s="57"/>
    </row>
    <row r="2386" spans="1:15" x14ac:dyDescent="0.3">
      <c r="A2386" s="56"/>
      <c r="B2386" s="140"/>
      <c r="C2386" s="140"/>
      <c r="D2386" s="140"/>
      <c r="E2386" s="57"/>
      <c r="F2386" s="57"/>
      <c r="G2386" s="57"/>
      <c r="H2386" s="57"/>
      <c r="I2386" s="57"/>
      <c r="J2386" s="57"/>
      <c r="K2386" s="57"/>
      <c r="L2386" s="57"/>
      <c r="M2386" s="57"/>
      <c r="N2386" s="57"/>
      <c r="O2386" s="57"/>
    </row>
    <row r="2387" spans="1:15" x14ac:dyDescent="0.3">
      <c r="A2387" s="56"/>
      <c r="B2387" s="140"/>
      <c r="C2387" s="140"/>
      <c r="D2387" s="140"/>
      <c r="E2387" s="57"/>
      <c r="F2387" s="57"/>
      <c r="G2387" s="57"/>
      <c r="H2387" s="57"/>
      <c r="I2387" s="57"/>
      <c r="J2387" s="57"/>
      <c r="K2387" s="57"/>
      <c r="L2387" s="57"/>
      <c r="M2387" s="57"/>
      <c r="N2387" s="57"/>
      <c r="O2387" s="57"/>
    </row>
    <row r="2388" spans="1:15" x14ac:dyDescent="0.3">
      <c r="A2388" s="56"/>
      <c r="B2388" s="140"/>
      <c r="C2388" s="140"/>
      <c r="D2388" s="140"/>
      <c r="E2388" s="57"/>
      <c r="F2388" s="57"/>
      <c r="G2388" s="57"/>
      <c r="H2388" s="57"/>
      <c r="I2388" s="57"/>
      <c r="J2388" s="57"/>
      <c r="K2388" s="57"/>
      <c r="L2388" s="57"/>
      <c r="M2388" s="57"/>
      <c r="N2388" s="57"/>
      <c r="O2388" s="57"/>
    </row>
    <row r="2389" spans="1:15" x14ac:dyDescent="0.3">
      <c r="A2389" s="56"/>
      <c r="B2389" s="140"/>
      <c r="C2389" s="140"/>
      <c r="D2389" s="140"/>
      <c r="E2389" s="57"/>
      <c r="F2389" s="57"/>
      <c r="G2389" s="57"/>
      <c r="H2389" s="57"/>
      <c r="I2389" s="57"/>
      <c r="J2389" s="57"/>
      <c r="K2389" s="57"/>
      <c r="L2389" s="57"/>
      <c r="M2389" s="57"/>
      <c r="N2389" s="57"/>
      <c r="O2389" s="57"/>
    </row>
    <row r="2390" spans="1:15" x14ac:dyDescent="0.3">
      <c r="A2390" s="56"/>
      <c r="B2390" s="140"/>
      <c r="C2390" s="140"/>
      <c r="D2390" s="140"/>
      <c r="E2390" s="57"/>
      <c r="F2390" s="57"/>
      <c r="G2390" s="57"/>
      <c r="H2390" s="57"/>
      <c r="I2390" s="57"/>
      <c r="J2390" s="57"/>
      <c r="K2390" s="57"/>
      <c r="L2390" s="57"/>
      <c r="M2390" s="57"/>
      <c r="N2390" s="57"/>
      <c r="O2390" s="57"/>
    </row>
    <row r="2391" spans="1:15" x14ac:dyDescent="0.3">
      <c r="A2391" s="56"/>
      <c r="B2391" s="140"/>
      <c r="C2391" s="140"/>
      <c r="D2391" s="140"/>
      <c r="E2391" s="57"/>
      <c r="F2391" s="57"/>
      <c r="G2391" s="57"/>
      <c r="H2391" s="57"/>
      <c r="I2391" s="57"/>
      <c r="J2391" s="57"/>
      <c r="K2391" s="57"/>
      <c r="L2391" s="57"/>
      <c r="M2391" s="57"/>
      <c r="N2391" s="57"/>
      <c r="O2391" s="57"/>
    </row>
    <row r="2392" spans="1:15" x14ac:dyDescent="0.3">
      <c r="A2392" s="56"/>
      <c r="B2392" s="140"/>
      <c r="C2392" s="140"/>
      <c r="D2392" s="140"/>
      <c r="E2392" s="57"/>
      <c r="F2392" s="57"/>
      <c r="G2392" s="57"/>
      <c r="H2392" s="57"/>
      <c r="I2392" s="57"/>
      <c r="J2392" s="57"/>
      <c r="K2392" s="57"/>
      <c r="L2392" s="57"/>
      <c r="M2392" s="57"/>
      <c r="N2392" s="57"/>
      <c r="O2392" s="57"/>
    </row>
    <row r="2393" spans="1:15" x14ac:dyDescent="0.3">
      <c r="A2393" s="56"/>
      <c r="B2393" s="140"/>
      <c r="C2393" s="140"/>
      <c r="D2393" s="140"/>
      <c r="E2393" s="57"/>
      <c r="F2393" s="57"/>
      <c r="G2393" s="57"/>
      <c r="H2393" s="57"/>
      <c r="I2393" s="57"/>
      <c r="J2393" s="57"/>
      <c r="K2393" s="57"/>
      <c r="L2393" s="57"/>
      <c r="M2393" s="57"/>
      <c r="N2393" s="57"/>
      <c r="O2393" s="57"/>
    </row>
    <row r="2394" spans="1:15" x14ac:dyDescent="0.3">
      <c r="A2394" s="56"/>
      <c r="B2394" s="140"/>
      <c r="C2394" s="140"/>
      <c r="D2394" s="140"/>
      <c r="E2394" s="57"/>
      <c r="F2394" s="57"/>
      <c r="G2394" s="57"/>
      <c r="H2394" s="57"/>
      <c r="I2394" s="57"/>
      <c r="J2394" s="57"/>
      <c r="K2394" s="57"/>
      <c r="L2394" s="57"/>
      <c r="M2394" s="57"/>
      <c r="N2394" s="57"/>
      <c r="O2394" s="57"/>
    </row>
    <row r="2395" spans="1:15" x14ac:dyDescent="0.3">
      <c r="A2395" s="56"/>
      <c r="B2395" s="140"/>
      <c r="C2395" s="140"/>
      <c r="D2395" s="140"/>
      <c r="E2395" s="57"/>
      <c r="F2395" s="57"/>
      <c r="G2395" s="57"/>
      <c r="H2395" s="57"/>
      <c r="I2395" s="57"/>
      <c r="J2395" s="57"/>
      <c r="K2395" s="57"/>
      <c r="L2395" s="57"/>
      <c r="M2395" s="57"/>
      <c r="N2395" s="57"/>
      <c r="O2395" s="57"/>
    </row>
    <row r="2396" spans="1:15" x14ac:dyDescent="0.3">
      <c r="A2396" s="56"/>
      <c r="B2396" s="140"/>
      <c r="C2396" s="140"/>
      <c r="D2396" s="140"/>
      <c r="E2396" s="57"/>
      <c r="F2396" s="57"/>
      <c r="G2396" s="57"/>
      <c r="H2396" s="57"/>
      <c r="I2396" s="57"/>
      <c r="J2396" s="57"/>
      <c r="K2396" s="57"/>
      <c r="L2396" s="57"/>
      <c r="M2396" s="57"/>
      <c r="N2396" s="57"/>
      <c r="O2396" s="57"/>
    </row>
    <row r="2397" spans="1:15" x14ac:dyDescent="0.3">
      <c r="A2397" s="56"/>
      <c r="B2397" s="140"/>
      <c r="C2397" s="140"/>
      <c r="D2397" s="140"/>
      <c r="E2397" s="57"/>
      <c r="F2397" s="57"/>
      <c r="G2397" s="57"/>
      <c r="H2397" s="57"/>
      <c r="I2397" s="57"/>
      <c r="J2397" s="57"/>
      <c r="K2397" s="57"/>
      <c r="L2397" s="57"/>
      <c r="M2397" s="57"/>
      <c r="N2397" s="57"/>
      <c r="O2397" s="57"/>
    </row>
    <row r="2398" spans="1:15" x14ac:dyDescent="0.3">
      <c r="A2398" s="56"/>
      <c r="B2398" s="140"/>
      <c r="C2398" s="140"/>
      <c r="D2398" s="140"/>
      <c r="E2398" s="57"/>
      <c r="F2398" s="57"/>
      <c r="G2398" s="57"/>
      <c r="H2398" s="57"/>
      <c r="I2398" s="57"/>
      <c r="J2398" s="57"/>
      <c r="K2398" s="57"/>
      <c r="L2398" s="57"/>
      <c r="M2398" s="57"/>
      <c r="N2398" s="57"/>
      <c r="O2398" s="57"/>
    </row>
    <row r="2399" spans="1:15" x14ac:dyDescent="0.3">
      <c r="A2399" s="56"/>
      <c r="B2399" s="140"/>
      <c r="C2399" s="140"/>
      <c r="D2399" s="140"/>
      <c r="E2399" s="57"/>
      <c r="F2399" s="57"/>
      <c r="G2399" s="57"/>
      <c r="H2399" s="57"/>
      <c r="I2399" s="57"/>
      <c r="J2399" s="57"/>
      <c r="K2399" s="57"/>
      <c r="L2399" s="57"/>
      <c r="M2399" s="57"/>
      <c r="N2399" s="57"/>
      <c r="O2399" s="57"/>
    </row>
    <row r="2400" spans="1:15" x14ac:dyDescent="0.3">
      <c r="A2400" s="56"/>
      <c r="B2400" s="140"/>
      <c r="C2400" s="140"/>
      <c r="D2400" s="140"/>
      <c r="E2400" s="57"/>
      <c r="F2400" s="57"/>
      <c r="G2400" s="57"/>
      <c r="H2400" s="57"/>
      <c r="I2400" s="57"/>
      <c r="J2400" s="57"/>
      <c r="K2400" s="57"/>
      <c r="L2400" s="57"/>
      <c r="M2400" s="57"/>
      <c r="N2400" s="57"/>
      <c r="O2400" s="57"/>
    </row>
    <row r="2401" spans="1:15" x14ac:dyDescent="0.3">
      <c r="A2401" s="56"/>
      <c r="B2401" s="140"/>
      <c r="C2401" s="140"/>
      <c r="D2401" s="140"/>
      <c r="E2401" s="57"/>
      <c r="F2401" s="57"/>
      <c r="G2401" s="57"/>
      <c r="H2401" s="57"/>
      <c r="I2401" s="57"/>
      <c r="J2401" s="57"/>
      <c r="K2401" s="57"/>
      <c r="L2401" s="57"/>
      <c r="M2401" s="57"/>
      <c r="N2401" s="57"/>
      <c r="O2401" s="57"/>
    </row>
    <row r="2402" spans="1:15" x14ac:dyDescent="0.3">
      <c r="A2402" s="56"/>
      <c r="B2402" s="140"/>
      <c r="C2402" s="140"/>
      <c r="D2402" s="140"/>
      <c r="E2402" s="57"/>
      <c r="F2402" s="57"/>
      <c r="G2402" s="57"/>
      <c r="H2402" s="57"/>
      <c r="I2402" s="57"/>
      <c r="J2402" s="57"/>
      <c r="K2402" s="57"/>
      <c r="L2402" s="57"/>
      <c r="M2402" s="57"/>
      <c r="N2402" s="57"/>
      <c r="O2402" s="57"/>
    </row>
    <row r="2403" spans="1:15" x14ac:dyDescent="0.3">
      <c r="A2403" s="56"/>
      <c r="B2403" s="140"/>
      <c r="C2403" s="140"/>
      <c r="D2403" s="140"/>
      <c r="E2403" s="57"/>
      <c r="F2403" s="57"/>
      <c r="G2403" s="57"/>
      <c r="H2403" s="57"/>
      <c r="I2403" s="57"/>
      <c r="J2403" s="57"/>
      <c r="K2403" s="57"/>
      <c r="L2403" s="57"/>
      <c r="M2403" s="57"/>
      <c r="N2403" s="57"/>
      <c r="O2403" s="57"/>
    </row>
    <row r="2404" spans="1:15" x14ac:dyDescent="0.3">
      <c r="A2404" s="56"/>
      <c r="B2404" s="140"/>
      <c r="C2404" s="140"/>
      <c r="D2404" s="140"/>
      <c r="E2404" s="57"/>
      <c r="F2404" s="57"/>
      <c r="G2404" s="57"/>
      <c r="H2404" s="57"/>
      <c r="I2404" s="57"/>
      <c r="J2404" s="57"/>
      <c r="K2404" s="57"/>
      <c r="L2404" s="57"/>
      <c r="M2404" s="57"/>
      <c r="N2404" s="57"/>
      <c r="O2404" s="57"/>
    </row>
    <row r="2405" spans="1:15" x14ac:dyDescent="0.3">
      <c r="A2405" s="56"/>
      <c r="B2405" s="140"/>
      <c r="C2405" s="140"/>
      <c r="D2405" s="140"/>
      <c r="E2405" s="57"/>
      <c r="F2405" s="57"/>
      <c r="G2405" s="57"/>
      <c r="H2405" s="57"/>
      <c r="I2405" s="57"/>
      <c r="J2405" s="57"/>
      <c r="K2405" s="57"/>
      <c r="L2405" s="57"/>
      <c r="M2405" s="57"/>
      <c r="N2405" s="57"/>
      <c r="O2405" s="57"/>
    </row>
    <row r="2406" spans="1:15" x14ac:dyDescent="0.3">
      <c r="A2406" s="56"/>
      <c r="B2406" s="140"/>
      <c r="C2406" s="140"/>
      <c r="D2406" s="140"/>
      <c r="E2406" s="57"/>
      <c r="F2406" s="57"/>
      <c r="G2406" s="57"/>
      <c r="H2406" s="57"/>
      <c r="I2406" s="57"/>
      <c r="J2406" s="57"/>
      <c r="K2406" s="57"/>
      <c r="L2406" s="57"/>
      <c r="M2406" s="57"/>
      <c r="N2406" s="57"/>
      <c r="O2406" s="57"/>
    </row>
    <row r="2407" spans="1:15" x14ac:dyDescent="0.3">
      <c r="A2407" s="56"/>
      <c r="B2407" s="140"/>
      <c r="C2407" s="140"/>
      <c r="D2407" s="140"/>
      <c r="E2407" s="57"/>
      <c r="F2407" s="57"/>
      <c r="G2407" s="57"/>
      <c r="H2407" s="57"/>
      <c r="I2407" s="57"/>
      <c r="J2407" s="57"/>
      <c r="K2407" s="57"/>
      <c r="L2407" s="57"/>
      <c r="M2407" s="57"/>
      <c r="N2407" s="57"/>
      <c r="O2407" s="57"/>
    </row>
    <row r="2408" spans="1:15" x14ac:dyDescent="0.3">
      <c r="A2408" s="56"/>
      <c r="B2408" s="140"/>
      <c r="C2408" s="140"/>
      <c r="D2408" s="140"/>
      <c r="E2408" s="57"/>
      <c r="F2408" s="57"/>
      <c r="G2408" s="57"/>
      <c r="H2408" s="57"/>
      <c r="I2408" s="57"/>
      <c r="J2408" s="57"/>
      <c r="K2408" s="57"/>
      <c r="L2408" s="57"/>
      <c r="M2408" s="57"/>
      <c r="N2408" s="57"/>
      <c r="O2408" s="57"/>
    </row>
    <row r="2409" spans="1:15" x14ac:dyDescent="0.3">
      <c r="A2409" s="56"/>
      <c r="B2409" s="140"/>
      <c r="C2409" s="140"/>
      <c r="D2409" s="140"/>
      <c r="E2409" s="57"/>
      <c r="F2409" s="57"/>
      <c r="G2409" s="57"/>
      <c r="H2409" s="57"/>
      <c r="I2409" s="57"/>
      <c r="J2409" s="57"/>
      <c r="K2409" s="57"/>
      <c r="L2409" s="57"/>
      <c r="M2409" s="57"/>
      <c r="N2409" s="57"/>
      <c r="O2409" s="57"/>
    </row>
    <row r="2410" spans="1:15" x14ac:dyDescent="0.3">
      <c r="A2410" s="56"/>
      <c r="B2410" s="140"/>
      <c r="C2410" s="140"/>
      <c r="D2410" s="140"/>
      <c r="E2410" s="57"/>
      <c r="F2410" s="57"/>
      <c r="G2410" s="57"/>
      <c r="H2410" s="57"/>
      <c r="I2410" s="57"/>
      <c r="J2410" s="57"/>
      <c r="K2410" s="57"/>
      <c r="L2410" s="57"/>
      <c r="M2410" s="57"/>
      <c r="N2410" s="57"/>
      <c r="O2410" s="57"/>
    </row>
    <row r="2411" spans="1:15" x14ac:dyDescent="0.3">
      <c r="A2411" s="56"/>
      <c r="B2411" s="140"/>
      <c r="C2411" s="140"/>
      <c r="D2411" s="140"/>
      <c r="E2411" s="57"/>
      <c r="F2411" s="57"/>
      <c r="G2411" s="57"/>
      <c r="H2411" s="57"/>
      <c r="I2411" s="57"/>
      <c r="J2411" s="57"/>
      <c r="K2411" s="57"/>
      <c r="L2411" s="57"/>
      <c r="M2411" s="57"/>
      <c r="N2411" s="57"/>
      <c r="O2411" s="57"/>
    </row>
    <row r="2412" spans="1:15" x14ac:dyDescent="0.3">
      <c r="A2412" s="56"/>
      <c r="B2412" s="140"/>
      <c r="C2412" s="140"/>
      <c r="D2412" s="140"/>
      <c r="E2412" s="57"/>
      <c r="F2412" s="57"/>
      <c r="G2412" s="57"/>
      <c r="H2412" s="57"/>
      <c r="I2412" s="57"/>
      <c r="J2412" s="57"/>
      <c r="K2412" s="57"/>
      <c r="L2412" s="57"/>
      <c r="M2412" s="57"/>
      <c r="N2412" s="57"/>
      <c r="O2412" s="57"/>
    </row>
    <row r="2413" spans="1:15" x14ac:dyDescent="0.3">
      <c r="A2413" s="56"/>
      <c r="B2413" s="140"/>
      <c r="C2413" s="140"/>
      <c r="D2413" s="140"/>
      <c r="E2413" s="57"/>
      <c r="F2413" s="57"/>
      <c r="G2413" s="57"/>
      <c r="H2413" s="57"/>
      <c r="I2413" s="57"/>
      <c r="J2413" s="57"/>
      <c r="K2413" s="57"/>
      <c r="L2413" s="57"/>
      <c r="M2413" s="57"/>
      <c r="N2413" s="57"/>
      <c r="O2413" s="57"/>
    </row>
    <row r="2414" spans="1:15" x14ac:dyDescent="0.3">
      <c r="A2414" s="56"/>
      <c r="B2414" s="140"/>
      <c r="C2414" s="140"/>
      <c r="D2414" s="140"/>
      <c r="E2414" s="57"/>
      <c r="F2414" s="57"/>
      <c r="G2414" s="57"/>
      <c r="H2414" s="57"/>
      <c r="I2414" s="57"/>
      <c r="J2414" s="57"/>
      <c r="K2414" s="57"/>
      <c r="L2414" s="57"/>
      <c r="M2414" s="57"/>
      <c r="N2414" s="57"/>
      <c r="O2414" s="57"/>
    </row>
    <row r="2415" spans="1:15" x14ac:dyDescent="0.3">
      <c r="A2415" s="56"/>
      <c r="B2415" s="140"/>
      <c r="C2415" s="140"/>
      <c r="D2415" s="140"/>
      <c r="E2415" s="57"/>
      <c r="F2415" s="57"/>
      <c r="G2415" s="57"/>
      <c r="H2415" s="57"/>
      <c r="I2415" s="57"/>
      <c r="J2415" s="57"/>
      <c r="K2415" s="57"/>
      <c r="L2415" s="57"/>
      <c r="M2415" s="57"/>
      <c r="N2415" s="57"/>
      <c r="O2415" s="57"/>
    </row>
    <row r="2416" spans="1:15" x14ac:dyDescent="0.3">
      <c r="A2416" s="56"/>
      <c r="B2416" s="140"/>
      <c r="C2416" s="140"/>
      <c r="D2416" s="140"/>
      <c r="E2416" s="57"/>
      <c r="F2416" s="57"/>
      <c r="G2416" s="57"/>
      <c r="H2416" s="57"/>
      <c r="I2416" s="57"/>
      <c r="J2416" s="57"/>
      <c r="K2416" s="57"/>
      <c r="L2416" s="57"/>
      <c r="M2416" s="57"/>
      <c r="N2416" s="57"/>
      <c r="O2416" s="57"/>
    </row>
    <row r="2417" spans="1:15" x14ac:dyDescent="0.3">
      <c r="A2417" s="56"/>
      <c r="B2417" s="140"/>
      <c r="C2417" s="140"/>
      <c r="D2417" s="140"/>
      <c r="E2417" s="57"/>
      <c r="F2417" s="57"/>
      <c r="G2417" s="57"/>
      <c r="H2417" s="57"/>
      <c r="I2417" s="57"/>
      <c r="J2417" s="57"/>
      <c r="K2417" s="57"/>
      <c r="L2417" s="57"/>
      <c r="M2417" s="57"/>
      <c r="N2417" s="57"/>
      <c r="O2417" s="57"/>
    </row>
    <row r="2418" spans="1:15" x14ac:dyDescent="0.3">
      <c r="A2418" s="56"/>
      <c r="B2418" s="140"/>
      <c r="C2418" s="140"/>
      <c r="D2418" s="140"/>
      <c r="E2418" s="57"/>
      <c r="F2418" s="57"/>
      <c r="G2418" s="57"/>
      <c r="H2418" s="57"/>
      <c r="I2418" s="57"/>
      <c r="J2418" s="57"/>
      <c r="K2418" s="57"/>
      <c r="L2418" s="57"/>
      <c r="M2418" s="57"/>
      <c r="N2418" s="57"/>
      <c r="O2418" s="57"/>
    </row>
    <row r="2419" spans="1:15" x14ac:dyDescent="0.3">
      <c r="A2419" s="56"/>
      <c r="B2419" s="140"/>
      <c r="C2419" s="140"/>
      <c r="D2419" s="140"/>
      <c r="E2419" s="57"/>
      <c r="F2419" s="57"/>
      <c r="G2419" s="57"/>
      <c r="H2419" s="57"/>
      <c r="I2419" s="57"/>
      <c r="J2419" s="57"/>
      <c r="K2419" s="57"/>
      <c r="L2419" s="57"/>
      <c r="M2419" s="57"/>
      <c r="N2419" s="57"/>
      <c r="O2419" s="57"/>
    </row>
    <row r="2420" spans="1:15" x14ac:dyDescent="0.3">
      <c r="A2420" s="56"/>
      <c r="B2420" s="140"/>
      <c r="C2420" s="140"/>
      <c r="D2420" s="140"/>
      <c r="E2420" s="57"/>
      <c r="F2420" s="57"/>
      <c r="G2420" s="57"/>
      <c r="H2420" s="57"/>
      <c r="I2420" s="57"/>
      <c r="J2420" s="57"/>
      <c r="K2420" s="57"/>
      <c r="L2420" s="57"/>
      <c r="M2420" s="57"/>
      <c r="N2420" s="57"/>
      <c r="O2420" s="57"/>
    </row>
    <row r="2421" spans="1:15" x14ac:dyDescent="0.3">
      <c r="A2421" s="56"/>
      <c r="B2421" s="140"/>
      <c r="C2421" s="140"/>
      <c r="D2421" s="140"/>
      <c r="E2421" s="57"/>
      <c r="F2421" s="57"/>
      <c r="G2421" s="57"/>
      <c r="H2421" s="57"/>
      <c r="I2421" s="57"/>
      <c r="J2421" s="57"/>
      <c r="K2421" s="57"/>
      <c r="L2421" s="57"/>
      <c r="M2421" s="57"/>
      <c r="N2421" s="57"/>
      <c r="O2421" s="57"/>
    </row>
    <row r="2422" spans="1:15" x14ac:dyDescent="0.3">
      <c r="A2422" s="56"/>
      <c r="B2422" s="140"/>
      <c r="C2422" s="140"/>
      <c r="D2422" s="140"/>
      <c r="E2422" s="57"/>
      <c r="F2422" s="57"/>
      <c r="G2422" s="57"/>
      <c r="H2422" s="57"/>
      <c r="I2422" s="57"/>
      <c r="J2422" s="57"/>
      <c r="K2422" s="57"/>
      <c r="L2422" s="57"/>
      <c r="M2422" s="57"/>
      <c r="N2422" s="57"/>
      <c r="O2422" s="57"/>
    </row>
    <row r="2423" spans="1:15" x14ac:dyDescent="0.3">
      <c r="A2423" s="56"/>
      <c r="B2423" s="140"/>
      <c r="C2423" s="140"/>
      <c r="D2423" s="140"/>
      <c r="E2423" s="57"/>
      <c r="F2423" s="57"/>
      <c r="G2423" s="57"/>
      <c r="H2423" s="57"/>
      <c r="I2423" s="57"/>
      <c r="J2423" s="57"/>
      <c r="K2423" s="57"/>
      <c r="L2423" s="57"/>
      <c r="M2423" s="57"/>
      <c r="N2423" s="57"/>
      <c r="O2423" s="57"/>
    </row>
    <row r="2424" spans="1:15" x14ac:dyDescent="0.3">
      <c r="A2424" s="56"/>
      <c r="B2424" s="140"/>
      <c r="C2424" s="140"/>
      <c r="D2424" s="140"/>
      <c r="E2424" s="57"/>
      <c r="F2424" s="57"/>
      <c r="G2424" s="57"/>
      <c r="H2424" s="57"/>
      <c r="I2424" s="57"/>
      <c r="J2424" s="57"/>
      <c r="K2424" s="57"/>
      <c r="L2424" s="57"/>
      <c r="M2424" s="57"/>
      <c r="N2424" s="57"/>
      <c r="O2424" s="57"/>
    </row>
    <row r="2425" spans="1:15" x14ac:dyDescent="0.3">
      <c r="A2425" s="56"/>
      <c r="B2425" s="140"/>
      <c r="C2425" s="140"/>
      <c r="D2425" s="140"/>
      <c r="E2425" s="57"/>
      <c r="F2425" s="57"/>
      <c r="G2425" s="57"/>
      <c r="H2425" s="57"/>
      <c r="I2425" s="57"/>
      <c r="J2425" s="57"/>
      <c r="K2425" s="57"/>
      <c r="L2425" s="57"/>
      <c r="M2425" s="57"/>
      <c r="N2425" s="57"/>
      <c r="O2425" s="57"/>
    </row>
    <row r="2426" spans="1:15" x14ac:dyDescent="0.3">
      <c r="A2426" s="56"/>
      <c r="B2426" s="140"/>
      <c r="C2426" s="140"/>
      <c r="D2426" s="140"/>
      <c r="E2426" s="57"/>
      <c r="F2426" s="57"/>
      <c r="G2426" s="57"/>
      <c r="H2426" s="57"/>
      <c r="I2426" s="57"/>
      <c r="J2426" s="57"/>
      <c r="K2426" s="57"/>
      <c r="L2426" s="57"/>
      <c r="M2426" s="57"/>
      <c r="N2426" s="57"/>
      <c r="O2426" s="57"/>
    </row>
    <row r="2427" spans="1:15" x14ac:dyDescent="0.3">
      <c r="A2427" s="56"/>
      <c r="B2427" s="140"/>
      <c r="C2427" s="140"/>
      <c r="D2427" s="140"/>
      <c r="E2427" s="57"/>
      <c r="F2427" s="57"/>
      <c r="G2427" s="57"/>
      <c r="H2427" s="57"/>
      <c r="I2427" s="57"/>
      <c r="J2427" s="57"/>
      <c r="K2427" s="57"/>
      <c r="L2427" s="57"/>
      <c r="M2427" s="57"/>
      <c r="N2427" s="57"/>
      <c r="O2427" s="57"/>
    </row>
    <row r="2428" spans="1:15" x14ac:dyDescent="0.3">
      <c r="A2428" s="56"/>
      <c r="B2428" s="140"/>
      <c r="C2428" s="140"/>
      <c r="D2428" s="140"/>
      <c r="E2428" s="57"/>
      <c r="F2428" s="57"/>
      <c r="G2428" s="57"/>
      <c r="H2428" s="57"/>
      <c r="I2428" s="57"/>
      <c r="J2428" s="57"/>
      <c r="K2428" s="57"/>
      <c r="L2428" s="57"/>
      <c r="M2428" s="57"/>
      <c r="N2428" s="57"/>
      <c r="O2428" s="57"/>
    </row>
    <row r="2429" spans="1:15" x14ac:dyDescent="0.3">
      <c r="A2429" s="56"/>
      <c r="B2429" s="140"/>
      <c r="C2429" s="140"/>
      <c r="D2429" s="140"/>
      <c r="E2429" s="57"/>
      <c r="F2429" s="57"/>
      <c r="G2429" s="57"/>
      <c r="H2429" s="57"/>
      <c r="I2429" s="57"/>
      <c r="J2429" s="57"/>
      <c r="K2429" s="57"/>
      <c r="L2429" s="57"/>
      <c r="M2429" s="57"/>
      <c r="N2429" s="57"/>
      <c r="O2429" s="57"/>
    </row>
    <row r="2430" spans="1:15" x14ac:dyDescent="0.3">
      <c r="A2430" s="56"/>
      <c r="B2430" s="140"/>
      <c r="C2430" s="140"/>
      <c r="D2430" s="140"/>
      <c r="E2430" s="57"/>
      <c r="F2430" s="57"/>
      <c r="G2430" s="57"/>
      <c r="H2430" s="57"/>
      <c r="I2430" s="57"/>
      <c r="J2430" s="57"/>
      <c r="K2430" s="57"/>
      <c r="L2430" s="57"/>
      <c r="M2430" s="57"/>
      <c r="N2430" s="57"/>
      <c r="O2430" s="57"/>
    </row>
    <row r="2431" spans="1:15" x14ac:dyDescent="0.3">
      <c r="A2431" s="56"/>
      <c r="B2431" s="140"/>
      <c r="C2431" s="140"/>
      <c r="D2431" s="140"/>
      <c r="E2431" s="57"/>
      <c r="F2431" s="57"/>
      <c r="G2431" s="57"/>
      <c r="H2431" s="57"/>
      <c r="I2431" s="57"/>
      <c r="J2431" s="57"/>
      <c r="K2431" s="57"/>
      <c r="L2431" s="57"/>
      <c r="M2431" s="57"/>
      <c r="N2431" s="57"/>
      <c r="O2431" s="57"/>
    </row>
    <row r="2432" spans="1:15" x14ac:dyDescent="0.3">
      <c r="A2432" s="56"/>
      <c r="B2432" s="140"/>
      <c r="C2432" s="140"/>
      <c r="D2432" s="140"/>
      <c r="E2432" s="57"/>
      <c r="F2432" s="57"/>
      <c r="G2432" s="57"/>
      <c r="H2432" s="57"/>
      <c r="I2432" s="57"/>
      <c r="J2432" s="57"/>
      <c r="K2432" s="57"/>
      <c r="L2432" s="57"/>
      <c r="M2432" s="57"/>
      <c r="N2432" s="57"/>
      <c r="O2432" s="57"/>
    </row>
    <row r="2433" spans="1:15" x14ac:dyDescent="0.3">
      <c r="A2433" s="56"/>
      <c r="B2433" s="140"/>
      <c r="C2433" s="140"/>
      <c r="D2433" s="140"/>
      <c r="E2433" s="57"/>
      <c r="F2433" s="57"/>
      <c r="G2433" s="57"/>
      <c r="H2433" s="57"/>
      <c r="I2433" s="57"/>
      <c r="J2433" s="57"/>
      <c r="K2433" s="57"/>
      <c r="L2433" s="57"/>
      <c r="M2433" s="57"/>
      <c r="N2433" s="57"/>
      <c r="O2433" s="57"/>
    </row>
    <row r="2434" spans="1:15" x14ac:dyDescent="0.3">
      <c r="A2434" s="56"/>
      <c r="B2434" s="140"/>
      <c r="C2434" s="140"/>
      <c r="D2434" s="140"/>
      <c r="E2434" s="57"/>
      <c r="F2434" s="57"/>
      <c r="G2434" s="57"/>
      <c r="H2434" s="57"/>
      <c r="I2434" s="57"/>
      <c r="J2434" s="57"/>
      <c r="K2434" s="57"/>
      <c r="L2434" s="57"/>
      <c r="M2434" s="57"/>
      <c r="N2434" s="57"/>
      <c r="O2434" s="57"/>
    </row>
    <row r="2435" spans="1:15" x14ac:dyDescent="0.3">
      <c r="A2435" s="56"/>
      <c r="B2435" s="140"/>
      <c r="C2435" s="140"/>
      <c r="D2435" s="140"/>
      <c r="E2435" s="57"/>
      <c r="F2435" s="57"/>
      <c r="G2435" s="57"/>
      <c r="H2435" s="57"/>
      <c r="I2435" s="57"/>
      <c r="J2435" s="57"/>
      <c r="K2435" s="57"/>
      <c r="L2435" s="57"/>
      <c r="M2435" s="57"/>
      <c r="N2435" s="57"/>
      <c r="O2435" s="57"/>
    </row>
    <row r="2436" spans="1:15" x14ac:dyDescent="0.3">
      <c r="A2436" s="56"/>
      <c r="B2436" s="140"/>
      <c r="C2436" s="140"/>
      <c r="D2436" s="140"/>
      <c r="E2436" s="57"/>
      <c r="F2436" s="57"/>
      <c r="G2436" s="57"/>
      <c r="H2436" s="57"/>
      <c r="I2436" s="57"/>
      <c r="J2436" s="57"/>
      <c r="K2436" s="57"/>
      <c r="L2436" s="57"/>
      <c r="M2436" s="57"/>
      <c r="N2436" s="57"/>
      <c r="O2436" s="57"/>
    </row>
    <row r="2437" spans="1:15" x14ac:dyDescent="0.3">
      <c r="A2437" s="56"/>
      <c r="B2437" s="140"/>
      <c r="C2437" s="140"/>
      <c r="D2437" s="140"/>
      <c r="E2437" s="57"/>
      <c r="F2437" s="57"/>
      <c r="G2437" s="57"/>
      <c r="H2437" s="57"/>
      <c r="I2437" s="57"/>
      <c r="J2437" s="57"/>
      <c r="K2437" s="57"/>
      <c r="L2437" s="57"/>
      <c r="M2437" s="57"/>
      <c r="N2437" s="57"/>
      <c r="O2437" s="57"/>
    </row>
    <row r="2438" spans="1:15" x14ac:dyDescent="0.3">
      <c r="A2438" s="56"/>
      <c r="B2438" s="140"/>
      <c r="C2438" s="140"/>
      <c r="D2438" s="140"/>
      <c r="E2438" s="57"/>
      <c r="F2438" s="57"/>
      <c r="G2438" s="57"/>
      <c r="H2438" s="57"/>
      <c r="I2438" s="57"/>
      <c r="J2438" s="57"/>
      <c r="K2438" s="57"/>
      <c r="L2438" s="57"/>
      <c r="M2438" s="57"/>
      <c r="N2438" s="57"/>
      <c r="O2438" s="57"/>
    </row>
    <row r="2439" spans="1:15" x14ac:dyDescent="0.3">
      <c r="A2439" s="56"/>
      <c r="B2439" s="140"/>
      <c r="C2439" s="140"/>
      <c r="D2439" s="140"/>
      <c r="E2439" s="57"/>
      <c r="F2439" s="57"/>
      <c r="G2439" s="57"/>
      <c r="H2439" s="57"/>
      <c r="I2439" s="57"/>
      <c r="J2439" s="57"/>
      <c r="K2439" s="57"/>
      <c r="L2439" s="57"/>
      <c r="M2439" s="57"/>
      <c r="N2439" s="57"/>
      <c r="O2439" s="57"/>
    </row>
    <row r="2440" spans="1:15" x14ac:dyDescent="0.3">
      <c r="A2440" s="56"/>
      <c r="B2440" s="140"/>
      <c r="C2440" s="140"/>
      <c r="D2440" s="140"/>
      <c r="E2440" s="57"/>
      <c r="F2440" s="57"/>
      <c r="G2440" s="57"/>
      <c r="H2440" s="57"/>
      <c r="I2440" s="57"/>
      <c r="J2440" s="57"/>
      <c r="K2440" s="57"/>
      <c r="L2440" s="57"/>
      <c r="M2440" s="57"/>
      <c r="N2440" s="57"/>
      <c r="O2440" s="57"/>
    </row>
    <row r="2441" spans="1:15" x14ac:dyDescent="0.3">
      <c r="A2441" s="56"/>
      <c r="B2441" s="140"/>
      <c r="C2441" s="140"/>
      <c r="D2441" s="140"/>
      <c r="E2441" s="57"/>
      <c r="F2441" s="57"/>
      <c r="G2441" s="57"/>
      <c r="H2441" s="57"/>
      <c r="I2441" s="57"/>
      <c r="J2441" s="57"/>
      <c r="K2441" s="57"/>
      <c r="L2441" s="57"/>
      <c r="M2441" s="57"/>
      <c r="N2441" s="57"/>
      <c r="O2441" s="57"/>
    </row>
    <row r="2442" spans="1:15" x14ac:dyDescent="0.3">
      <c r="A2442" s="56"/>
      <c r="B2442" s="140"/>
      <c r="C2442" s="140"/>
      <c r="D2442" s="140"/>
      <c r="E2442" s="57"/>
      <c r="F2442" s="57"/>
      <c r="G2442" s="57"/>
      <c r="H2442" s="57"/>
      <c r="I2442" s="57"/>
      <c r="J2442" s="57"/>
      <c r="K2442" s="57"/>
      <c r="L2442" s="57"/>
      <c r="M2442" s="57"/>
      <c r="N2442" s="57"/>
      <c r="O2442" s="57"/>
    </row>
    <row r="2443" spans="1:15" x14ac:dyDescent="0.3">
      <c r="A2443" s="56"/>
      <c r="B2443" s="140"/>
      <c r="C2443" s="140"/>
      <c r="D2443" s="140"/>
      <c r="E2443" s="57"/>
      <c r="F2443" s="57"/>
      <c r="G2443" s="57"/>
      <c r="H2443" s="57"/>
      <c r="I2443" s="57"/>
      <c r="J2443" s="57"/>
      <c r="K2443" s="57"/>
      <c r="L2443" s="57"/>
      <c r="M2443" s="57"/>
      <c r="N2443" s="57"/>
      <c r="O2443" s="57"/>
    </row>
    <row r="2444" spans="1:15" x14ac:dyDescent="0.3">
      <c r="A2444" s="56"/>
      <c r="B2444" s="140"/>
      <c r="C2444" s="140"/>
      <c r="D2444" s="140"/>
      <c r="E2444" s="57"/>
      <c r="F2444" s="57"/>
      <c r="G2444" s="57"/>
      <c r="H2444" s="57"/>
      <c r="I2444" s="57"/>
      <c r="J2444" s="57"/>
      <c r="K2444" s="57"/>
      <c r="L2444" s="57"/>
      <c r="M2444" s="57"/>
      <c r="N2444" s="57"/>
      <c r="O2444" s="57"/>
    </row>
    <row r="2445" spans="1:15" x14ac:dyDescent="0.3">
      <c r="A2445" s="56"/>
      <c r="B2445" s="140"/>
      <c r="C2445" s="140"/>
      <c r="D2445" s="140"/>
      <c r="E2445" s="57"/>
      <c r="F2445" s="57"/>
      <c r="G2445" s="57"/>
      <c r="H2445" s="57"/>
      <c r="I2445" s="57"/>
      <c r="J2445" s="57"/>
      <c r="K2445" s="57"/>
      <c r="L2445" s="57"/>
      <c r="M2445" s="57"/>
      <c r="N2445" s="57"/>
      <c r="O2445" s="57"/>
    </row>
    <row r="2446" spans="1:15" x14ac:dyDescent="0.3">
      <c r="A2446" s="56"/>
      <c r="B2446" s="140"/>
      <c r="C2446" s="140"/>
      <c r="D2446" s="140"/>
      <c r="E2446" s="57"/>
      <c r="F2446" s="57"/>
      <c r="G2446" s="57"/>
      <c r="H2446" s="57"/>
      <c r="I2446" s="57"/>
      <c r="J2446" s="57"/>
      <c r="K2446" s="57"/>
      <c r="L2446" s="57"/>
      <c r="M2446" s="57"/>
      <c r="N2446" s="57"/>
      <c r="O2446" s="57"/>
    </row>
    <row r="2447" spans="1:15" x14ac:dyDescent="0.3">
      <c r="A2447" s="56"/>
      <c r="B2447" s="140"/>
      <c r="C2447" s="140"/>
      <c r="D2447" s="140"/>
      <c r="E2447" s="57"/>
      <c r="F2447" s="57"/>
      <c r="G2447" s="57"/>
      <c r="H2447" s="57"/>
      <c r="I2447" s="57"/>
      <c r="J2447" s="57"/>
      <c r="K2447" s="57"/>
      <c r="L2447" s="57"/>
      <c r="M2447" s="57"/>
      <c r="N2447" s="57"/>
      <c r="O2447" s="57"/>
    </row>
    <row r="2448" spans="1:15" x14ac:dyDescent="0.3">
      <c r="A2448" s="56"/>
      <c r="B2448" s="140"/>
      <c r="C2448" s="140"/>
      <c r="D2448" s="140"/>
      <c r="E2448" s="57"/>
      <c r="F2448" s="57"/>
      <c r="G2448" s="57"/>
      <c r="H2448" s="57"/>
      <c r="I2448" s="57"/>
      <c r="J2448" s="57"/>
      <c r="K2448" s="57"/>
      <c r="L2448" s="57"/>
      <c r="M2448" s="57"/>
      <c r="N2448" s="57"/>
      <c r="O2448" s="57"/>
    </row>
    <row r="2449" spans="1:15" x14ac:dyDescent="0.3">
      <c r="A2449" s="56"/>
      <c r="B2449" s="140"/>
      <c r="C2449" s="140"/>
      <c r="D2449" s="140"/>
      <c r="E2449" s="57"/>
      <c r="F2449" s="57"/>
      <c r="G2449" s="57"/>
      <c r="H2449" s="57"/>
      <c r="I2449" s="57"/>
      <c r="J2449" s="57"/>
      <c r="K2449" s="57"/>
      <c r="L2449" s="57"/>
      <c r="M2449" s="57"/>
      <c r="N2449" s="57"/>
      <c r="O2449" s="57"/>
    </row>
    <row r="2450" spans="1:15" x14ac:dyDescent="0.3">
      <c r="A2450" s="56"/>
      <c r="B2450" s="140"/>
      <c r="C2450" s="140"/>
      <c r="D2450" s="140"/>
      <c r="E2450" s="57"/>
      <c r="F2450" s="57"/>
      <c r="G2450" s="57"/>
      <c r="H2450" s="57"/>
      <c r="I2450" s="57"/>
      <c r="J2450" s="57"/>
      <c r="K2450" s="57"/>
      <c r="L2450" s="57"/>
      <c r="M2450" s="57"/>
      <c r="N2450" s="57"/>
      <c r="O2450" s="57"/>
    </row>
    <row r="2451" spans="1:15" x14ac:dyDescent="0.3">
      <c r="A2451" s="56"/>
      <c r="B2451" s="140"/>
      <c r="C2451" s="140"/>
      <c r="D2451" s="140"/>
      <c r="E2451" s="57"/>
      <c r="F2451" s="57"/>
      <c r="G2451" s="57"/>
      <c r="H2451" s="57"/>
      <c r="I2451" s="57"/>
      <c r="J2451" s="57"/>
      <c r="K2451" s="57"/>
      <c r="L2451" s="57"/>
      <c r="M2451" s="57"/>
      <c r="N2451" s="57"/>
      <c r="O2451" s="57"/>
    </row>
    <row r="2452" spans="1:15" x14ac:dyDescent="0.3">
      <c r="A2452" s="56"/>
      <c r="B2452" s="140"/>
      <c r="C2452" s="140"/>
      <c r="D2452" s="140"/>
      <c r="E2452" s="57"/>
      <c r="F2452" s="57"/>
      <c r="G2452" s="57"/>
      <c r="H2452" s="57"/>
      <c r="I2452" s="57"/>
      <c r="J2452" s="57"/>
      <c r="K2452" s="57"/>
      <c r="L2452" s="57"/>
      <c r="M2452" s="57"/>
      <c r="N2452" s="57"/>
      <c r="O2452" s="57"/>
    </row>
    <row r="2453" spans="1:15" x14ac:dyDescent="0.3">
      <c r="A2453" s="56"/>
      <c r="B2453" s="140"/>
      <c r="C2453" s="140"/>
      <c r="D2453" s="140"/>
      <c r="E2453" s="57"/>
      <c r="F2453" s="57"/>
      <c r="G2453" s="57"/>
      <c r="H2453" s="57"/>
      <c r="I2453" s="57"/>
      <c r="J2453" s="57"/>
      <c r="K2453" s="57"/>
      <c r="L2453" s="57"/>
      <c r="M2453" s="57"/>
      <c r="N2453" s="57"/>
      <c r="O2453" s="57"/>
    </row>
    <row r="2454" spans="1:15" x14ac:dyDescent="0.3">
      <c r="A2454" s="56"/>
      <c r="B2454" s="140"/>
      <c r="C2454" s="140"/>
      <c r="D2454" s="140"/>
      <c r="E2454" s="57"/>
      <c r="F2454" s="57"/>
      <c r="G2454" s="57"/>
      <c r="H2454" s="57"/>
      <c r="I2454" s="57"/>
      <c r="J2454" s="57"/>
      <c r="K2454" s="57"/>
      <c r="L2454" s="57"/>
      <c r="M2454" s="57"/>
      <c r="N2454" s="57"/>
      <c r="O2454" s="57"/>
    </row>
    <row r="2455" spans="1:15" x14ac:dyDescent="0.3">
      <c r="A2455" s="56"/>
      <c r="B2455" s="140"/>
      <c r="C2455" s="140"/>
      <c r="D2455" s="140"/>
      <c r="E2455" s="57"/>
      <c r="F2455" s="57"/>
      <c r="G2455" s="57"/>
      <c r="H2455" s="57"/>
      <c r="I2455" s="57"/>
      <c r="J2455" s="57"/>
      <c r="K2455" s="57"/>
      <c r="L2455" s="57"/>
      <c r="M2455" s="57"/>
      <c r="N2455" s="57"/>
      <c r="O2455" s="57"/>
    </row>
    <row r="2456" spans="1:15" x14ac:dyDescent="0.3">
      <c r="A2456" s="56"/>
      <c r="B2456" s="140"/>
      <c r="C2456" s="140"/>
      <c r="D2456" s="140"/>
      <c r="E2456" s="57"/>
      <c r="F2456" s="57"/>
      <c r="G2456" s="57"/>
      <c r="H2456" s="57"/>
      <c r="I2456" s="57"/>
      <c r="J2456" s="57"/>
      <c r="K2456" s="57"/>
      <c r="L2456" s="57"/>
      <c r="M2456" s="57"/>
      <c r="N2456" s="57"/>
      <c r="O2456" s="57"/>
    </row>
    <row r="2457" spans="1:15" x14ac:dyDescent="0.3">
      <c r="A2457" s="56"/>
      <c r="B2457" s="140"/>
      <c r="C2457" s="140"/>
      <c r="D2457" s="140"/>
      <c r="E2457" s="57"/>
      <c r="F2457" s="57"/>
      <c r="G2457" s="57"/>
      <c r="H2457" s="57"/>
      <c r="I2457" s="57"/>
      <c r="J2457" s="57"/>
      <c r="K2457" s="57"/>
      <c r="L2457" s="57"/>
      <c r="M2457" s="57"/>
      <c r="N2457" s="57"/>
      <c r="O2457" s="57"/>
    </row>
    <row r="2458" spans="1:15" x14ac:dyDescent="0.3">
      <c r="A2458" s="56"/>
      <c r="B2458" s="140"/>
      <c r="C2458" s="140"/>
      <c r="D2458" s="140"/>
      <c r="E2458" s="57"/>
      <c r="F2458" s="57"/>
      <c r="G2458" s="57"/>
      <c r="H2458" s="57"/>
      <c r="I2458" s="57"/>
      <c r="J2458" s="57"/>
      <c r="K2458" s="57"/>
      <c r="L2458" s="57"/>
      <c r="M2458" s="57"/>
      <c r="N2458" s="57"/>
      <c r="O2458" s="57"/>
    </row>
    <row r="2459" spans="1:15" x14ac:dyDescent="0.3">
      <c r="A2459" s="56"/>
      <c r="B2459" s="140"/>
      <c r="C2459" s="140"/>
      <c r="D2459" s="140"/>
      <c r="E2459" s="57"/>
      <c r="F2459" s="57"/>
      <c r="G2459" s="57"/>
      <c r="H2459" s="57"/>
      <c r="I2459" s="57"/>
      <c r="J2459" s="57"/>
      <c r="K2459" s="57"/>
      <c r="L2459" s="57"/>
      <c r="M2459" s="57"/>
      <c r="N2459" s="57"/>
      <c r="O2459" s="57"/>
    </row>
    <row r="2460" spans="1:15" x14ac:dyDescent="0.3">
      <c r="A2460" s="56"/>
      <c r="B2460" s="140"/>
      <c r="C2460" s="140"/>
      <c r="D2460" s="140"/>
      <c r="E2460" s="57"/>
      <c r="F2460" s="57"/>
      <c r="G2460" s="57"/>
      <c r="H2460" s="57"/>
      <c r="I2460" s="57"/>
      <c r="J2460" s="57"/>
      <c r="K2460" s="57"/>
      <c r="L2460" s="57"/>
      <c r="M2460" s="57"/>
      <c r="N2460" s="57"/>
      <c r="O2460" s="57"/>
    </row>
    <row r="2461" spans="1:15" x14ac:dyDescent="0.3">
      <c r="A2461" s="56"/>
      <c r="B2461" s="140"/>
      <c r="C2461" s="140"/>
      <c r="D2461" s="140"/>
      <c r="E2461" s="57"/>
      <c r="F2461" s="57"/>
      <c r="G2461" s="57"/>
      <c r="H2461" s="57"/>
      <c r="I2461" s="57"/>
      <c r="J2461" s="57"/>
      <c r="K2461" s="57"/>
      <c r="L2461" s="57"/>
      <c r="M2461" s="57"/>
      <c r="N2461" s="57"/>
      <c r="O2461" s="57"/>
    </row>
    <row r="2462" spans="1:15" x14ac:dyDescent="0.3">
      <c r="A2462" s="56"/>
      <c r="B2462" s="140"/>
      <c r="C2462" s="140"/>
      <c r="D2462" s="140"/>
      <c r="E2462" s="57"/>
      <c r="F2462" s="57"/>
      <c r="G2462" s="57"/>
      <c r="H2462" s="57"/>
      <c r="I2462" s="57"/>
      <c r="J2462" s="57"/>
      <c r="K2462" s="57"/>
      <c r="L2462" s="57"/>
      <c r="M2462" s="57"/>
      <c r="N2462" s="57"/>
      <c r="O2462" s="57"/>
    </row>
    <row r="2463" spans="1:15" x14ac:dyDescent="0.3">
      <c r="A2463" s="56"/>
      <c r="B2463" s="140"/>
      <c r="C2463" s="140"/>
      <c r="D2463" s="140"/>
      <c r="E2463" s="57"/>
      <c r="F2463" s="57"/>
      <c r="G2463" s="57"/>
      <c r="H2463" s="57"/>
      <c r="I2463" s="57"/>
      <c r="J2463" s="57"/>
      <c r="K2463" s="57"/>
      <c r="L2463" s="57"/>
      <c r="M2463" s="57"/>
      <c r="N2463" s="57"/>
      <c r="O2463" s="57"/>
    </row>
    <row r="2464" spans="1:15" x14ac:dyDescent="0.3">
      <c r="A2464" s="56"/>
      <c r="B2464" s="140"/>
      <c r="C2464" s="140"/>
      <c r="D2464" s="140"/>
      <c r="E2464" s="57"/>
      <c r="F2464" s="57"/>
      <c r="G2464" s="57"/>
      <c r="H2464" s="57"/>
      <c r="I2464" s="57"/>
      <c r="J2464" s="57"/>
      <c r="K2464" s="57"/>
      <c r="L2464" s="57"/>
      <c r="M2464" s="57"/>
      <c r="N2464" s="57"/>
      <c r="O2464" s="57"/>
    </row>
    <row r="2465" spans="1:15" x14ac:dyDescent="0.3">
      <c r="A2465" s="56"/>
      <c r="B2465" s="140"/>
      <c r="C2465" s="140"/>
      <c r="D2465" s="140"/>
      <c r="E2465" s="57"/>
      <c r="F2465" s="57"/>
      <c r="G2465" s="57"/>
      <c r="H2465" s="57"/>
      <c r="I2465" s="57"/>
      <c r="J2465" s="57"/>
      <c r="K2465" s="57"/>
      <c r="L2465" s="57"/>
      <c r="M2465" s="57"/>
      <c r="N2465" s="57"/>
      <c r="O2465" s="57"/>
    </row>
    <row r="2466" spans="1:15" x14ac:dyDescent="0.3">
      <c r="A2466" s="56"/>
      <c r="B2466" s="140"/>
      <c r="C2466" s="140"/>
      <c r="D2466" s="140"/>
      <c r="E2466" s="57"/>
      <c r="F2466" s="57"/>
      <c r="G2466" s="57"/>
      <c r="H2466" s="57"/>
      <c r="I2466" s="57"/>
      <c r="J2466" s="57"/>
      <c r="K2466" s="57"/>
      <c r="L2466" s="57"/>
      <c r="M2466" s="57"/>
      <c r="N2466" s="57"/>
      <c r="O2466" s="57"/>
    </row>
    <row r="2467" spans="1:15" x14ac:dyDescent="0.3">
      <c r="A2467" s="56"/>
      <c r="B2467" s="140"/>
      <c r="C2467" s="140"/>
      <c r="D2467" s="140"/>
      <c r="E2467" s="57"/>
      <c r="F2467" s="57"/>
      <c r="G2467" s="57"/>
      <c r="H2467" s="57"/>
      <c r="I2467" s="57"/>
      <c r="J2467" s="57"/>
      <c r="K2467" s="57"/>
      <c r="L2467" s="57"/>
      <c r="M2467" s="57"/>
      <c r="N2467" s="57"/>
      <c r="O2467" s="57"/>
    </row>
    <row r="2468" spans="1:15" x14ac:dyDescent="0.3">
      <c r="A2468" s="56"/>
      <c r="B2468" s="140"/>
      <c r="C2468" s="140"/>
      <c r="D2468" s="140"/>
      <c r="E2468" s="57"/>
      <c r="F2468" s="57"/>
      <c r="G2468" s="57"/>
      <c r="H2468" s="57"/>
      <c r="I2468" s="57"/>
      <c r="J2468" s="57"/>
      <c r="K2468" s="57"/>
      <c r="L2468" s="57"/>
      <c r="M2468" s="57"/>
      <c r="N2468" s="57"/>
      <c r="O2468" s="57"/>
    </row>
    <row r="2469" spans="1:15" x14ac:dyDescent="0.3">
      <c r="A2469" s="56"/>
      <c r="B2469" s="140"/>
      <c r="C2469" s="140"/>
      <c r="D2469" s="140"/>
      <c r="E2469" s="57"/>
      <c r="F2469" s="57"/>
      <c r="G2469" s="57"/>
      <c r="H2469" s="57"/>
      <c r="I2469" s="57"/>
      <c r="J2469" s="57"/>
      <c r="K2469" s="57"/>
      <c r="L2469" s="57"/>
      <c r="M2469" s="57"/>
      <c r="N2469" s="57"/>
      <c r="O2469" s="57"/>
    </row>
    <row r="2470" spans="1:15" x14ac:dyDescent="0.3">
      <c r="A2470" s="56"/>
      <c r="B2470" s="140"/>
      <c r="C2470" s="140"/>
      <c r="D2470" s="140"/>
      <c r="E2470" s="57"/>
      <c r="F2470" s="57"/>
      <c r="G2470" s="57"/>
      <c r="H2470" s="57"/>
      <c r="I2470" s="57"/>
      <c r="J2470" s="57"/>
      <c r="K2470" s="57"/>
      <c r="L2470" s="57"/>
      <c r="M2470" s="57"/>
      <c r="N2470" s="57"/>
      <c r="O2470" s="57"/>
    </row>
    <row r="2471" spans="1:15" x14ac:dyDescent="0.3">
      <c r="A2471" s="56"/>
      <c r="B2471" s="140"/>
      <c r="C2471" s="140"/>
      <c r="D2471" s="140"/>
      <c r="E2471" s="57"/>
      <c r="F2471" s="57"/>
      <c r="G2471" s="57"/>
      <c r="H2471" s="57"/>
      <c r="I2471" s="57"/>
      <c r="J2471" s="57"/>
      <c r="K2471" s="57"/>
      <c r="L2471" s="57"/>
      <c r="M2471" s="57"/>
      <c r="N2471" s="57"/>
      <c r="O2471" s="57"/>
    </row>
    <row r="2472" spans="1:15" x14ac:dyDescent="0.3">
      <c r="A2472" s="56"/>
      <c r="B2472" s="140"/>
      <c r="C2472" s="140"/>
      <c r="D2472" s="140"/>
      <c r="E2472" s="57"/>
      <c r="F2472" s="57"/>
      <c r="G2472" s="57"/>
      <c r="H2472" s="57"/>
      <c r="I2472" s="57"/>
      <c r="J2472" s="57"/>
      <c r="K2472" s="57"/>
      <c r="L2472" s="57"/>
      <c r="M2472" s="57"/>
      <c r="N2472" s="57"/>
      <c r="O2472" s="57"/>
    </row>
    <row r="2473" spans="1:15" x14ac:dyDescent="0.3">
      <c r="A2473" s="56"/>
      <c r="B2473" s="140"/>
      <c r="C2473" s="140"/>
      <c r="D2473" s="140"/>
      <c r="E2473" s="57"/>
      <c r="F2473" s="57"/>
      <c r="G2473" s="57"/>
      <c r="H2473" s="57"/>
      <c r="I2473" s="57"/>
      <c r="J2473" s="57"/>
      <c r="K2473" s="57"/>
      <c r="L2473" s="57"/>
      <c r="M2473" s="57"/>
      <c r="N2473" s="57"/>
      <c r="O2473" s="57"/>
    </row>
    <row r="2474" spans="1:15" x14ac:dyDescent="0.3">
      <c r="A2474" s="56"/>
      <c r="B2474" s="140"/>
      <c r="C2474" s="140"/>
      <c r="D2474" s="140"/>
      <c r="E2474" s="57"/>
      <c r="F2474" s="57"/>
      <c r="G2474" s="57"/>
      <c r="H2474" s="57"/>
      <c r="I2474" s="57"/>
      <c r="J2474" s="57"/>
      <c r="K2474" s="57"/>
      <c r="L2474" s="57"/>
      <c r="M2474" s="57"/>
      <c r="N2474" s="57"/>
      <c r="O2474" s="57"/>
    </row>
    <row r="2475" spans="1:15" x14ac:dyDescent="0.3">
      <c r="A2475" s="56"/>
      <c r="B2475" s="140"/>
      <c r="C2475" s="140"/>
      <c r="D2475" s="140"/>
      <c r="E2475" s="57"/>
      <c r="F2475" s="57"/>
      <c r="G2475" s="57"/>
      <c r="H2475" s="57"/>
      <c r="I2475" s="57"/>
      <c r="J2475" s="57"/>
      <c r="K2475" s="57"/>
      <c r="L2475" s="57"/>
      <c r="M2475" s="57"/>
      <c r="N2475" s="57"/>
      <c r="O2475" s="57"/>
    </row>
    <row r="2476" spans="1:15" x14ac:dyDescent="0.3">
      <c r="A2476" s="56"/>
      <c r="B2476" s="140"/>
      <c r="C2476" s="140"/>
      <c r="D2476" s="140"/>
      <c r="E2476" s="57"/>
      <c r="F2476" s="57"/>
      <c r="G2476" s="57"/>
      <c r="H2476" s="57"/>
      <c r="I2476" s="57"/>
      <c r="J2476" s="57"/>
      <c r="K2476" s="57"/>
      <c r="L2476" s="57"/>
      <c r="M2476" s="57"/>
      <c r="N2476" s="57"/>
      <c r="O2476" s="57"/>
    </row>
    <row r="2477" spans="1:15" x14ac:dyDescent="0.3">
      <c r="A2477" s="56"/>
      <c r="B2477" s="140"/>
      <c r="C2477" s="140"/>
      <c r="D2477" s="140"/>
      <c r="E2477" s="57"/>
      <c r="F2477" s="57"/>
      <c r="G2477" s="57"/>
      <c r="H2477" s="57"/>
      <c r="I2477" s="57"/>
      <c r="J2477" s="57"/>
      <c r="K2477" s="57"/>
      <c r="L2477" s="57"/>
      <c r="M2477" s="57"/>
      <c r="N2477" s="57"/>
      <c r="O2477" s="57"/>
    </row>
    <row r="2478" spans="1:15" x14ac:dyDescent="0.3">
      <c r="A2478" s="56"/>
      <c r="B2478" s="140"/>
      <c r="C2478" s="140"/>
      <c r="D2478" s="140"/>
      <c r="E2478" s="57"/>
      <c r="F2478" s="57"/>
      <c r="G2478" s="57"/>
      <c r="H2478" s="57"/>
      <c r="I2478" s="57"/>
      <c r="J2478" s="57"/>
      <c r="K2478" s="57"/>
      <c r="L2478" s="57"/>
      <c r="M2478" s="57"/>
      <c r="N2478" s="57"/>
      <c r="O2478" s="57"/>
    </row>
    <row r="2479" spans="1:15" x14ac:dyDescent="0.3">
      <c r="A2479" s="56"/>
      <c r="B2479" s="140"/>
      <c r="C2479" s="140"/>
      <c r="D2479" s="140"/>
      <c r="E2479" s="57"/>
      <c r="F2479" s="57"/>
      <c r="G2479" s="57"/>
      <c r="H2479" s="57"/>
      <c r="I2479" s="57"/>
      <c r="J2479" s="57"/>
      <c r="K2479" s="57"/>
      <c r="L2479" s="57"/>
      <c r="M2479" s="57"/>
      <c r="N2479" s="57"/>
      <c r="O2479" s="57"/>
    </row>
    <row r="2480" spans="1:15" x14ac:dyDescent="0.3">
      <c r="A2480" s="56"/>
      <c r="B2480" s="140"/>
      <c r="C2480" s="140"/>
      <c r="D2480" s="140"/>
      <c r="E2480" s="57"/>
      <c r="F2480" s="57"/>
      <c r="G2480" s="57"/>
      <c r="H2480" s="57"/>
      <c r="I2480" s="57"/>
      <c r="J2480" s="57"/>
      <c r="K2480" s="57"/>
      <c r="L2480" s="57"/>
      <c r="M2480" s="57"/>
      <c r="N2480" s="57"/>
      <c r="O2480" s="57"/>
    </row>
    <row r="2481" spans="1:15" x14ac:dyDescent="0.3">
      <c r="A2481" s="56"/>
      <c r="B2481" s="140"/>
      <c r="C2481" s="140"/>
      <c r="D2481" s="140"/>
      <c r="E2481" s="57"/>
      <c r="F2481" s="57"/>
      <c r="G2481" s="57"/>
      <c r="H2481" s="57"/>
      <c r="I2481" s="57"/>
      <c r="J2481" s="57"/>
      <c r="K2481" s="57"/>
      <c r="L2481" s="57"/>
      <c r="M2481" s="57"/>
      <c r="N2481" s="57"/>
      <c r="O2481" s="57"/>
    </row>
    <row r="2482" spans="1:15" x14ac:dyDescent="0.3">
      <c r="A2482" s="56"/>
      <c r="B2482" s="140"/>
      <c r="C2482" s="140"/>
      <c r="D2482" s="140"/>
      <c r="E2482" s="57"/>
      <c r="F2482" s="57"/>
      <c r="G2482" s="57"/>
      <c r="H2482" s="57"/>
      <c r="I2482" s="57"/>
      <c r="J2482" s="57"/>
      <c r="K2482" s="57"/>
      <c r="L2482" s="57"/>
      <c r="M2482" s="57"/>
      <c r="N2482" s="57"/>
      <c r="O2482" s="57"/>
    </row>
    <row r="2483" spans="1:15" x14ac:dyDescent="0.3">
      <c r="A2483" s="56"/>
      <c r="B2483" s="140"/>
      <c r="C2483" s="140"/>
      <c r="D2483" s="140"/>
      <c r="E2483" s="57"/>
      <c r="F2483" s="57"/>
      <c r="G2483" s="57"/>
      <c r="H2483" s="57"/>
      <c r="I2483" s="57"/>
      <c r="J2483" s="57"/>
      <c r="K2483" s="57"/>
      <c r="L2483" s="57"/>
      <c r="M2483" s="57"/>
      <c r="N2483" s="57"/>
      <c r="O2483" s="57"/>
    </row>
    <row r="2484" spans="1:15" x14ac:dyDescent="0.3">
      <c r="A2484" s="56"/>
      <c r="B2484" s="140"/>
      <c r="C2484" s="140"/>
      <c r="D2484" s="140"/>
      <c r="E2484" s="57"/>
      <c r="F2484" s="57"/>
      <c r="G2484" s="57"/>
      <c r="H2484" s="57"/>
      <c r="I2484" s="57"/>
      <c r="J2484" s="57"/>
      <c r="K2484" s="57"/>
      <c r="L2484" s="57"/>
      <c r="M2484" s="57"/>
      <c r="N2484" s="57"/>
      <c r="O2484" s="57"/>
    </row>
    <row r="2485" spans="1:15" x14ac:dyDescent="0.3">
      <c r="A2485" s="56"/>
      <c r="B2485" s="140"/>
      <c r="C2485" s="140"/>
      <c r="D2485" s="140"/>
      <c r="E2485" s="57"/>
      <c r="F2485" s="57"/>
      <c r="G2485" s="57"/>
      <c r="H2485" s="57"/>
      <c r="I2485" s="57"/>
      <c r="J2485" s="57"/>
      <c r="K2485" s="57"/>
      <c r="L2485" s="57"/>
      <c r="M2485" s="57"/>
      <c r="N2485" s="57"/>
      <c r="O2485" s="57"/>
    </row>
    <row r="2486" spans="1:15" x14ac:dyDescent="0.3">
      <c r="A2486" s="56"/>
      <c r="B2486" s="140"/>
      <c r="C2486" s="140"/>
      <c r="D2486" s="140"/>
      <c r="E2486" s="57"/>
      <c r="F2486" s="57"/>
      <c r="G2486" s="57"/>
      <c r="H2486" s="57"/>
      <c r="I2486" s="57"/>
      <c r="J2486" s="57"/>
      <c r="K2486" s="57"/>
      <c r="L2486" s="57"/>
      <c r="M2486" s="57"/>
      <c r="N2486" s="57"/>
      <c r="O2486" s="57"/>
    </row>
    <row r="2487" spans="1:15" x14ac:dyDescent="0.3">
      <c r="A2487" s="56"/>
      <c r="B2487" s="140"/>
      <c r="C2487" s="140"/>
      <c r="D2487" s="140"/>
      <c r="E2487" s="57"/>
      <c r="F2487" s="57"/>
      <c r="G2487" s="57"/>
      <c r="H2487" s="57"/>
      <c r="I2487" s="57"/>
      <c r="J2487" s="57"/>
      <c r="K2487" s="57"/>
      <c r="L2487" s="57"/>
      <c r="M2487" s="57"/>
      <c r="N2487" s="57"/>
      <c r="O2487" s="57"/>
    </row>
    <row r="2488" spans="1:15" x14ac:dyDescent="0.3">
      <c r="A2488" s="56"/>
      <c r="B2488" s="140"/>
      <c r="C2488" s="140"/>
      <c r="D2488" s="140"/>
      <c r="E2488" s="57"/>
      <c r="F2488" s="57"/>
      <c r="G2488" s="57"/>
      <c r="H2488" s="57"/>
      <c r="I2488" s="57"/>
      <c r="J2488" s="57"/>
      <c r="K2488" s="57"/>
      <c r="L2488" s="57"/>
      <c r="M2488" s="57"/>
      <c r="N2488" s="57"/>
      <c r="O2488" s="57"/>
    </row>
    <row r="2489" spans="1:15" x14ac:dyDescent="0.3">
      <c r="A2489" s="56"/>
      <c r="B2489" s="140"/>
      <c r="C2489" s="140"/>
      <c r="D2489" s="140"/>
      <c r="E2489" s="57"/>
      <c r="F2489" s="57"/>
      <c r="G2489" s="57"/>
      <c r="H2489" s="57"/>
      <c r="I2489" s="57"/>
      <c r="J2489" s="57"/>
      <c r="K2489" s="57"/>
      <c r="L2489" s="57"/>
      <c r="M2489" s="57"/>
      <c r="N2489" s="57"/>
      <c r="O2489" s="57"/>
    </row>
    <row r="2490" spans="1:15" x14ac:dyDescent="0.3">
      <c r="A2490" s="56"/>
      <c r="B2490" s="140"/>
      <c r="C2490" s="140"/>
      <c r="D2490" s="140"/>
      <c r="E2490" s="57"/>
      <c r="F2490" s="57"/>
      <c r="G2490" s="57"/>
      <c r="H2490" s="57"/>
      <c r="I2490" s="57"/>
      <c r="J2490" s="57"/>
      <c r="K2490" s="57"/>
      <c r="L2490" s="57"/>
      <c r="M2490" s="57"/>
      <c r="N2490" s="57"/>
      <c r="O2490" s="57"/>
    </row>
    <row r="2491" spans="1:15" x14ac:dyDescent="0.3">
      <c r="A2491" s="56"/>
      <c r="B2491" s="140"/>
      <c r="C2491" s="140"/>
      <c r="D2491" s="140"/>
      <c r="E2491" s="57"/>
      <c r="F2491" s="57"/>
      <c r="G2491" s="57"/>
      <c r="H2491" s="57"/>
      <c r="I2491" s="57"/>
      <c r="J2491" s="57"/>
      <c r="K2491" s="57"/>
      <c r="L2491" s="57"/>
      <c r="M2491" s="57"/>
      <c r="N2491" s="57"/>
      <c r="O2491" s="57"/>
    </row>
    <row r="2492" spans="1:15" x14ac:dyDescent="0.3">
      <c r="A2492" s="56"/>
      <c r="B2492" s="140"/>
      <c r="C2492" s="140"/>
      <c r="D2492" s="140"/>
      <c r="E2492" s="57"/>
      <c r="F2492" s="57"/>
      <c r="G2492" s="57"/>
      <c r="H2492" s="57"/>
      <c r="I2492" s="57"/>
      <c r="J2492" s="57"/>
      <c r="K2492" s="57"/>
      <c r="L2492" s="57"/>
      <c r="M2492" s="57"/>
      <c r="N2492" s="57"/>
      <c r="O2492" s="57"/>
    </row>
    <row r="2493" spans="1:15" x14ac:dyDescent="0.3">
      <c r="A2493" s="56"/>
      <c r="B2493" s="140"/>
      <c r="C2493" s="140"/>
      <c r="D2493" s="140"/>
      <c r="E2493" s="57"/>
      <c r="F2493" s="57"/>
      <c r="G2493" s="57"/>
      <c r="H2493" s="57"/>
      <c r="I2493" s="57"/>
      <c r="J2493" s="57"/>
      <c r="K2493" s="57"/>
      <c r="L2493" s="57"/>
      <c r="M2493" s="57"/>
      <c r="N2493" s="57"/>
      <c r="O2493" s="57"/>
    </row>
    <row r="2494" spans="1:15" x14ac:dyDescent="0.3">
      <c r="A2494" s="56"/>
      <c r="B2494" s="140"/>
      <c r="C2494" s="140"/>
      <c r="D2494" s="140"/>
      <c r="E2494" s="57"/>
      <c r="F2494" s="57"/>
      <c r="G2494" s="57"/>
      <c r="H2494" s="57"/>
      <c r="I2494" s="57"/>
      <c r="J2494" s="57"/>
      <c r="K2494" s="57"/>
      <c r="L2494" s="57"/>
      <c r="M2494" s="57"/>
      <c r="N2494" s="57"/>
      <c r="O2494" s="57"/>
    </row>
    <row r="2495" spans="1:15" x14ac:dyDescent="0.3">
      <c r="A2495" s="56"/>
      <c r="B2495" s="140"/>
      <c r="C2495" s="140"/>
      <c r="D2495" s="140"/>
      <c r="E2495" s="57"/>
      <c r="F2495" s="57"/>
      <c r="G2495" s="57"/>
      <c r="H2495" s="57"/>
      <c r="I2495" s="57"/>
      <c r="J2495" s="57"/>
      <c r="K2495" s="57"/>
      <c r="L2495" s="57"/>
      <c r="M2495" s="57"/>
      <c r="N2495" s="57"/>
      <c r="O2495" s="57"/>
    </row>
    <row r="2496" spans="1:15" x14ac:dyDescent="0.3">
      <c r="A2496" s="56"/>
      <c r="B2496" s="140"/>
      <c r="C2496" s="140"/>
      <c r="D2496" s="140"/>
      <c r="E2496" s="57"/>
      <c r="F2496" s="57"/>
      <c r="G2496" s="57"/>
      <c r="H2496" s="57"/>
      <c r="I2496" s="57"/>
      <c r="J2496" s="57"/>
      <c r="K2496" s="57"/>
      <c r="L2496" s="57"/>
      <c r="M2496" s="57"/>
      <c r="N2496" s="57"/>
      <c r="O2496" s="57"/>
    </row>
    <row r="2497" spans="1:15" x14ac:dyDescent="0.3">
      <c r="A2497" s="56"/>
      <c r="B2497" s="140"/>
      <c r="C2497" s="140"/>
      <c r="D2497" s="140"/>
      <c r="E2497" s="57"/>
      <c r="F2497" s="57"/>
      <c r="G2497" s="57"/>
      <c r="H2497" s="57"/>
      <c r="I2497" s="57"/>
      <c r="J2497" s="57"/>
      <c r="K2497" s="57"/>
      <c r="L2497" s="57"/>
      <c r="M2497" s="57"/>
      <c r="N2497" s="57"/>
      <c r="O2497" s="57"/>
    </row>
    <row r="2498" spans="1:15" x14ac:dyDescent="0.3">
      <c r="A2498" s="56"/>
      <c r="B2498" s="140"/>
      <c r="C2498" s="140"/>
      <c r="D2498" s="140"/>
      <c r="E2498" s="57"/>
      <c r="F2498" s="57"/>
      <c r="G2498" s="57"/>
      <c r="H2498" s="57"/>
      <c r="I2498" s="57"/>
      <c r="J2498" s="57"/>
      <c r="K2498" s="57"/>
      <c r="L2498" s="57"/>
      <c r="M2498" s="57"/>
      <c r="N2498" s="57"/>
      <c r="O2498" s="57"/>
    </row>
    <row r="2499" spans="1:15" x14ac:dyDescent="0.3">
      <c r="A2499" s="56"/>
      <c r="B2499" s="140"/>
      <c r="C2499" s="140"/>
      <c r="D2499" s="140"/>
      <c r="E2499" s="57"/>
      <c r="F2499" s="57"/>
      <c r="G2499" s="57"/>
      <c r="H2499" s="57"/>
      <c r="I2499" s="57"/>
      <c r="J2499" s="57"/>
      <c r="K2499" s="57"/>
      <c r="L2499" s="57"/>
      <c r="M2499" s="57"/>
      <c r="N2499" s="57"/>
      <c r="O2499" s="57"/>
    </row>
    <row r="2500" spans="1:15" x14ac:dyDescent="0.3">
      <c r="A2500" s="56"/>
      <c r="B2500" s="140"/>
      <c r="C2500" s="140"/>
      <c r="D2500" s="140"/>
      <c r="E2500" s="57"/>
      <c r="F2500" s="57"/>
      <c r="G2500" s="57"/>
      <c r="H2500" s="57"/>
      <c r="I2500" s="57"/>
      <c r="J2500" s="57"/>
      <c r="K2500" s="57"/>
      <c r="L2500" s="57"/>
      <c r="M2500" s="57"/>
      <c r="N2500" s="57"/>
      <c r="O2500" s="57"/>
    </row>
    <row r="2501" spans="1:15" x14ac:dyDescent="0.3">
      <c r="A2501" s="56"/>
      <c r="B2501" s="140"/>
      <c r="C2501" s="140"/>
      <c r="D2501" s="140"/>
      <c r="E2501" s="57"/>
      <c r="F2501" s="57"/>
      <c r="G2501" s="57"/>
      <c r="H2501" s="57"/>
      <c r="I2501" s="57"/>
      <c r="J2501" s="57"/>
      <c r="K2501" s="57"/>
      <c r="L2501" s="57"/>
      <c r="M2501" s="57"/>
      <c r="N2501" s="57"/>
      <c r="O2501" s="57"/>
    </row>
    <row r="2502" spans="1:15" x14ac:dyDescent="0.3">
      <c r="A2502" s="56"/>
      <c r="B2502" s="140"/>
      <c r="C2502" s="140"/>
      <c r="D2502" s="140"/>
      <c r="E2502" s="57"/>
      <c r="F2502" s="57"/>
      <c r="G2502" s="57"/>
      <c r="H2502" s="57"/>
      <c r="I2502" s="57"/>
      <c r="J2502" s="57"/>
      <c r="K2502" s="57"/>
      <c r="L2502" s="57"/>
      <c r="M2502" s="57"/>
      <c r="N2502" s="57"/>
      <c r="O2502" s="57"/>
    </row>
    <row r="2503" spans="1:15" x14ac:dyDescent="0.3">
      <c r="A2503" s="56"/>
      <c r="B2503" s="140"/>
      <c r="C2503" s="140"/>
      <c r="D2503" s="140"/>
      <c r="E2503" s="57"/>
      <c r="F2503" s="57"/>
      <c r="G2503" s="57"/>
      <c r="H2503" s="57"/>
      <c r="I2503" s="57"/>
      <c r="J2503" s="57"/>
      <c r="K2503" s="57"/>
      <c r="L2503" s="57"/>
      <c r="M2503" s="57"/>
      <c r="N2503" s="57"/>
      <c r="O2503" s="57"/>
    </row>
    <row r="2504" spans="1:15" x14ac:dyDescent="0.3">
      <c r="A2504" s="56"/>
      <c r="B2504" s="140"/>
      <c r="C2504" s="140"/>
      <c r="D2504" s="140"/>
      <c r="E2504" s="57"/>
      <c r="F2504" s="57"/>
      <c r="G2504" s="57"/>
      <c r="H2504" s="57"/>
      <c r="I2504" s="57"/>
      <c r="J2504" s="57"/>
      <c r="K2504" s="57"/>
      <c r="L2504" s="57"/>
      <c r="M2504" s="57"/>
      <c r="N2504" s="57"/>
      <c r="O2504" s="57"/>
    </row>
    <row r="2505" spans="1:15" x14ac:dyDescent="0.3">
      <c r="A2505" s="56"/>
      <c r="B2505" s="140"/>
      <c r="C2505" s="140"/>
      <c r="D2505" s="140"/>
      <c r="E2505" s="57"/>
      <c r="F2505" s="57"/>
      <c r="G2505" s="57"/>
      <c r="H2505" s="57"/>
      <c r="I2505" s="57"/>
      <c r="J2505" s="57"/>
      <c r="K2505" s="57"/>
      <c r="L2505" s="57"/>
      <c r="M2505" s="57"/>
      <c r="N2505" s="57"/>
      <c r="O2505" s="57"/>
    </row>
    <row r="2506" spans="1:15" x14ac:dyDescent="0.3">
      <c r="A2506" s="56"/>
      <c r="B2506" s="140"/>
      <c r="C2506" s="140"/>
      <c r="D2506" s="140"/>
      <c r="E2506" s="57"/>
      <c r="F2506" s="57"/>
      <c r="G2506" s="57"/>
      <c r="H2506" s="57"/>
      <c r="I2506" s="57"/>
      <c r="J2506" s="57"/>
      <c r="K2506" s="57"/>
      <c r="L2506" s="57"/>
      <c r="M2506" s="57"/>
      <c r="N2506" s="57"/>
      <c r="O2506" s="57"/>
    </row>
    <row r="2507" spans="1:15" x14ac:dyDescent="0.3">
      <c r="A2507" s="56"/>
      <c r="B2507" s="140"/>
      <c r="C2507" s="140"/>
      <c r="D2507" s="140"/>
      <c r="E2507" s="57"/>
      <c r="F2507" s="57"/>
      <c r="G2507" s="57"/>
      <c r="H2507" s="57"/>
      <c r="I2507" s="57"/>
      <c r="J2507" s="57"/>
      <c r="K2507" s="57"/>
      <c r="L2507" s="57"/>
      <c r="M2507" s="57"/>
      <c r="N2507" s="57"/>
      <c r="O2507" s="57"/>
    </row>
    <row r="2508" spans="1:15" x14ac:dyDescent="0.3">
      <c r="A2508" s="56"/>
      <c r="B2508" s="140"/>
      <c r="C2508" s="140"/>
      <c r="D2508" s="140"/>
      <c r="E2508" s="57"/>
      <c r="F2508" s="57"/>
      <c r="G2508" s="57"/>
      <c r="H2508" s="57"/>
      <c r="I2508" s="57"/>
      <c r="J2508" s="57"/>
      <c r="K2508" s="57"/>
      <c r="L2508" s="57"/>
      <c r="M2508" s="57"/>
      <c r="N2508" s="57"/>
      <c r="O2508" s="57"/>
    </row>
    <row r="2509" spans="1:15" x14ac:dyDescent="0.3">
      <c r="A2509" s="56"/>
      <c r="B2509" s="140"/>
      <c r="C2509" s="140"/>
      <c r="D2509" s="140"/>
      <c r="E2509" s="57"/>
      <c r="F2509" s="57"/>
      <c r="G2509" s="57"/>
      <c r="H2509" s="57"/>
      <c r="I2509" s="57"/>
      <c r="J2509" s="57"/>
      <c r="K2509" s="57"/>
      <c r="L2509" s="57"/>
      <c r="M2509" s="57"/>
      <c r="N2509" s="57"/>
      <c r="O2509" s="57"/>
    </row>
    <row r="2510" spans="1:15" x14ac:dyDescent="0.3">
      <c r="A2510" s="56"/>
      <c r="B2510" s="140"/>
      <c r="C2510" s="140"/>
      <c r="D2510" s="140"/>
      <c r="E2510" s="57"/>
      <c r="F2510" s="57"/>
      <c r="G2510" s="57"/>
      <c r="H2510" s="57"/>
      <c r="I2510" s="57"/>
      <c r="J2510" s="57"/>
      <c r="K2510" s="57"/>
      <c r="L2510" s="57"/>
      <c r="M2510" s="57"/>
      <c r="N2510" s="57"/>
      <c r="O2510" s="57"/>
    </row>
    <row r="2511" spans="1:15" x14ac:dyDescent="0.3">
      <c r="A2511" s="56"/>
      <c r="B2511" s="140"/>
      <c r="C2511" s="140"/>
      <c r="D2511" s="140"/>
      <c r="E2511" s="57"/>
      <c r="F2511" s="57"/>
      <c r="G2511" s="57"/>
      <c r="H2511" s="57"/>
      <c r="I2511" s="57"/>
      <c r="J2511" s="57"/>
      <c r="K2511" s="57"/>
      <c r="L2511" s="57"/>
      <c r="M2511" s="57"/>
      <c r="N2511" s="57"/>
      <c r="O2511" s="57"/>
    </row>
    <row r="2512" spans="1:15" x14ac:dyDescent="0.3">
      <c r="A2512" s="56"/>
      <c r="B2512" s="140"/>
      <c r="C2512" s="140"/>
      <c r="D2512" s="140"/>
      <c r="E2512" s="57"/>
      <c r="F2512" s="57"/>
      <c r="G2512" s="57"/>
      <c r="H2512" s="57"/>
      <c r="I2512" s="57"/>
      <c r="J2512" s="57"/>
      <c r="K2512" s="57"/>
      <c r="L2512" s="57"/>
      <c r="M2512" s="57"/>
      <c r="N2512" s="57"/>
      <c r="O2512" s="57"/>
    </row>
    <row r="2513" spans="1:15" x14ac:dyDescent="0.3">
      <c r="A2513" s="56"/>
      <c r="B2513" s="140"/>
      <c r="C2513" s="140"/>
      <c r="D2513" s="140"/>
      <c r="E2513" s="57"/>
      <c r="F2513" s="57"/>
      <c r="G2513" s="57"/>
      <c r="H2513" s="57"/>
      <c r="I2513" s="57"/>
      <c r="J2513" s="57"/>
      <c r="K2513" s="57"/>
      <c r="L2513" s="57"/>
      <c r="M2513" s="57"/>
      <c r="N2513" s="57"/>
      <c r="O2513" s="57"/>
    </row>
    <row r="2514" spans="1:15" x14ac:dyDescent="0.3">
      <c r="A2514" s="56"/>
      <c r="B2514" s="140"/>
      <c r="C2514" s="140"/>
      <c r="D2514" s="140"/>
      <c r="E2514" s="57"/>
      <c r="F2514" s="57"/>
      <c r="G2514" s="57"/>
      <c r="H2514" s="57"/>
      <c r="I2514" s="57"/>
      <c r="J2514" s="57"/>
      <c r="K2514" s="57"/>
      <c r="L2514" s="57"/>
      <c r="M2514" s="57"/>
      <c r="N2514" s="57"/>
      <c r="O2514" s="57"/>
    </row>
    <row r="2515" spans="1:15" x14ac:dyDescent="0.3">
      <c r="A2515" s="56"/>
      <c r="B2515" s="140"/>
      <c r="C2515" s="140"/>
      <c r="D2515" s="140"/>
      <c r="E2515" s="57"/>
      <c r="F2515" s="57"/>
      <c r="G2515" s="57"/>
      <c r="H2515" s="57"/>
      <c r="I2515" s="57"/>
      <c r="J2515" s="57"/>
      <c r="K2515" s="57"/>
      <c r="L2515" s="57"/>
      <c r="M2515" s="57"/>
      <c r="N2515" s="57"/>
      <c r="O2515" s="57"/>
    </row>
    <row r="2516" spans="1:15" x14ac:dyDescent="0.3">
      <c r="A2516" s="56"/>
      <c r="B2516" s="140"/>
      <c r="C2516" s="140"/>
      <c r="D2516" s="140"/>
      <c r="E2516" s="57"/>
      <c r="F2516" s="57"/>
      <c r="G2516" s="57"/>
      <c r="H2516" s="57"/>
      <c r="I2516" s="57"/>
      <c r="J2516" s="57"/>
      <c r="K2516" s="57"/>
      <c r="L2516" s="57"/>
      <c r="M2516" s="57"/>
      <c r="N2516" s="57"/>
      <c r="O2516" s="57"/>
    </row>
    <row r="2517" spans="1:15" x14ac:dyDescent="0.3">
      <c r="A2517" s="56"/>
      <c r="B2517" s="140"/>
      <c r="C2517" s="140"/>
      <c r="D2517" s="140"/>
      <c r="E2517" s="57"/>
      <c r="F2517" s="57"/>
      <c r="G2517" s="57"/>
      <c r="H2517" s="57"/>
      <c r="I2517" s="57"/>
      <c r="J2517" s="57"/>
      <c r="K2517" s="57"/>
      <c r="L2517" s="57"/>
      <c r="M2517" s="57"/>
      <c r="N2517" s="57"/>
      <c r="O2517" s="57"/>
    </row>
    <row r="2518" spans="1:15" x14ac:dyDescent="0.3">
      <c r="A2518" s="56"/>
      <c r="B2518" s="140"/>
      <c r="C2518" s="140"/>
      <c r="D2518" s="140"/>
      <c r="E2518" s="57"/>
      <c r="F2518" s="57"/>
      <c r="G2518" s="57"/>
      <c r="H2518" s="57"/>
      <c r="I2518" s="57"/>
      <c r="J2518" s="57"/>
      <c r="K2518" s="57"/>
      <c r="L2518" s="57"/>
      <c r="M2518" s="57"/>
      <c r="N2518" s="57"/>
      <c r="O2518" s="57"/>
    </row>
    <row r="2519" spans="1:15" x14ac:dyDescent="0.3">
      <c r="A2519" s="56"/>
      <c r="B2519" s="140"/>
      <c r="C2519" s="140"/>
      <c r="D2519" s="140"/>
      <c r="E2519" s="57"/>
      <c r="F2519" s="57"/>
      <c r="G2519" s="57"/>
      <c r="H2519" s="57"/>
      <c r="I2519" s="57"/>
      <c r="J2519" s="57"/>
      <c r="K2519" s="57"/>
      <c r="L2519" s="57"/>
      <c r="M2519" s="57"/>
      <c r="N2519" s="57"/>
      <c r="O2519" s="57"/>
    </row>
    <row r="2520" spans="1:15" x14ac:dyDescent="0.3">
      <c r="A2520" s="56"/>
      <c r="B2520" s="140"/>
      <c r="C2520" s="140"/>
      <c r="D2520" s="140"/>
      <c r="E2520" s="57"/>
      <c r="F2520" s="57"/>
      <c r="G2520" s="57"/>
      <c r="H2520" s="57"/>
      <c r="I2520" s="57"/>
      <c r="J2520" s="57"/>
      <c r="K2520" s="57"/>
      <c r="L2520" s="57"/>
      <c r="M2520" s="57"/>
      <c r="N2520" s="57"/>
      <c r="O2520" s="57"/>
    </row>
    <row r="2521" spans="1:15" x14ac:dyDescent="0.3">
      <c r="A2521" s="56"/>
      <c r="B2521" s="140"/>
      <c r="C2521" s="140"/>
      <c r="D2521" s="140"/>
      <c r="E2521" s="57"/>
      <c r="F2521" s="57"/>
      <c r="G2521" s="57"/>
      <c r="H2521" s="57"/>
      <c r="I2521" s="57"/>
      <c r="J2521" s="57"/>
      <c r="K2521" s="57"/>
      <c r="L2521" s="57"/>
      <c r="M2521" s="57"/>
      <c r="N2521" s="57"/>
      <c r="O2521" s="57"/>
    </row>
    <row r="2522" spans="1:15" x14ac:dyDescent="0.3">
      <c r="A2522" s="56"/>
      <c r="B2522" s="140"/>
      <c r="C2522" s="140"/>
      <c r="D2522" s="140"/>
      <c r="E2522" s="57"/>
      <c r="F2522" s="57"/>
      <c r="G2522" s="57"/>
      <c r="H2522" s="57"/>
      <c r="I2522" s="57"/>
      <c r="J2522" s="57"/>
      <c r="K2522" s="57"/>
      <c r="L2522" s="57"/>
      <c r="M2522" s="57"/>
      <c r="N2522" s="57"/>
      <c r="O2522" s="57"/>
    </row>
    <row r="2523" spans="1:15" x14ac:dyDescent="0.3">
      <c r="A2523" s="56"/>
      <c r="B2523" s="140"/>
      <c r="C2523" s="140"/>
      <c r="D2523" s="140"/>
      <c r="E2523" s="57"/>
      <c r="F2523" s="57"/>
      <c r="G2523" s="57"/>
      <c r="H2523" s="57"/>
      <c r="I2523" s="57"/>
      <c r="J2523" s="57"/>
      <c r="K2523" s="57"/>
      <c r="L2523" s="57"/>
      <c r="M2523" s="57"/>
      <c r="N2523" s="57"/>
      <c r="O2523" s="57"/>
    </row>
    <row r="2524" spans="1:15" x14ac:dyDescent="0.3">
      <c r="A2524" s="56"/>
      <c r="B2524" s="140"/>
      <c r="C2524" s="140"/>
      <c r="D2524" s="140"/>
      <c r="E2524" s="57"/>
      <c r="F2524" s="57"/>
      <c r="G2524" s="57"/>
      <c r="H2524" s="57"/>
      <c r="I2524" s="57"/>
      <c r="J2524" s="57"/>
      <c r="K2524" s="57"/>
      <c r="L2524" s="57"/>
      <c r="M2524" s="57"/>
      <c r="N2524" s="57"/>
      <c r="O2524" s="57"/>
    </row>
    <row r="2525" spans="1:15" x14ac:dyDescent="0.3">
      <c r="A2525" s="56"/>
      <c r="B2525" s="140"/>
      <c r="C2525" s="140"/>
      <c r="D2525" s="140"/>
      <c r="E2525" s="57"/>
      <c r="F2525" s="57"/>
      <c r="G2525" s="57"/>
      <c r="H2525" s="57"/>
      <c r="I2525" s="57"/>
      <c r="J2525" s="57"/>
      <c r="K2525" s="57"/>
      <c r="L2525" s="57"/>
      <c r="M2525" s="57"/>
      <c r="N2525" s="57"/>
      <c r="O2525" s="57"/>
    </row>
    <row r="2526" spans="1:15" x14ac:dyDescent="0.3">
      <c r="A2526" s="56"/>
      <c r="B2526" s="140"/>
      <c r="C2526" s="140"/>
      <c r="D2526" s="140"/>
      <c r="E2526" s="57"/>
      <c r="F2526" s="57"/>
      <c r="G2526" s="57"/>
      <c r="H2526" s="57"/>
      <c r="I2526" s="57"/>
      <c r="J2526" s="57"/>
      <c r="K2526" s="57"/>
      <c r="L2526" s="57"/>
      <c r="M2526" s="57"/>
      <c r="N2526" s="57"/>
      <c r="O2526" s="57"/>
    </row>
    <row r="2527" spans="1:15" x14ac:dyDescent="0.3">
      <c r="A2527" s="56"/>
      <c r="B2527" s="140"/>
      <c r="C2527" s="140"/>
      <c r="D2527" s="140"/>
      <c r="E2527" s="57"/>
      <c r="F2527" s="57"/>
      <c r="G2527" s="57"/>
      <c r="H2527" s="57"/>
      <c r="I2527" s="57"/>
      <c r="J2527" s="57"/>
      <c r="K2527" s="57"/>
      <c r="L2527" s="57"/>
      <c r="M2527" s="57"/>
      <c r="N2527" s="57"/>
      <c r="O2527" s="57"/>
    </row>
    <row r="2528" spans="1:15" x14ac:dyDescent="0.3">
      <c r="A2528" s="56"/>
      <c r="B2528" s="140"/>
      <c r="C2528" s="140"/>
      <c r="D2528" s="140"/>
      <c r="E2528" s="57"/>
      <c r="F2528" s="57"/>
      <c r="G2528" s="57"/>
      <c r="H2528" s="57"/>
      <c r="I2528" s="57"/>
      <c r="J2528" s="57"/>
      <c r="K2528" s="57"/>
      <c r="L2528" s="57"/>
      <c r="M2528" s="57"/>
      <c r="N2528" s="57"/>
      <c r="O2528" s="57"/>
    </row>
    <row r="2529" spans="1:15" x14ac:dyDescent="0.3">
      <c r="A2529" s="56"/>
      <c r="B2529" s="140"/>
      <c r="C2529" s="140"/>
      <c r="D2529" s="140"/>
      <c r="E2529" s="57"/>
      <c r="F2529" s="57"/>
      <c r="G2529" s="57"/>
      <c r="H2529" s="57"/>
      <c r="I2529" s="57"/>
      <c r="J2529" s="57"/>
      <c r="K2529" s="57"/>
      <c r="L2529" s="57"/>
      <c r="M2529" s="57"/>
      <c r="N2529" s="57"/>
      <c r="O2529" s="57"/>
    </row>
    <row r="2530" spans="1:15" x14ac:dyDescent="0.3">
      <c r="A2530" s="56"/>
      <c r="B2530" s="140"/>
      <c r="C2530" s="140"/>
      <c r="D2530" s="140"/>
      <c r="E2530" s="57"/>
      <c r="F2530" s="57"/>
      <c r="G2530" s="57"/>
      <c r="H2530" s="57"/>
      <c r="I2530" s="57"/>
      <c r="J2530" s="57"/>
      <c r="K2530" s="57"/>
      <c r="L2530" s="57"/>
      <c r="M2530" s="57"/>
      <c r="N2530" s="57"/>
      <c r="O2530" s="57"/>
    </row>
    <row r="2531" spans="1:15" x14ac:dyDescent="0.3">
      <c r="A2531" s="56"/>
      <c r="B2531" s="140"/>
      <c r="C2531" s="140"/>
      <c r="D2531" s="140"/>
      <c r="E2531" s="57"/>
      <c r="F2531" s="57"/>
      <c r="G2531" s="57"/>
      <c r="H2531" s="57"/>
      <c r="I2531" s="57"/>
      <c r="J2531" s="57"/>
      <c r="K2531" s="57"/>
      <c r="L2531" s="57"/>
      <c r="M2531" s="57"/>
      <c r="N2531" s="57"/>
      <c r="O2531" s="57"/>
    </row>
    <row r="2532" spans="1:15" x14ac:dyDescent="0.3">
      <c r="A2532" s="56"/>
      <c r="B2532" s="140"/>
      <c r="C2532" s="140"/>
      <c r="D2532" s="140"/>
      <c r="E2532" s="57"/>
      <c r="F2532" s="57"/>
      <c r="G2532" s="57"/>
      <c r="H2532" s="57"/>
      <c r="I2532" s="57"/>
      <c r="J2532" s="57"/>
      <c r="K2532" s="57"/>
      <c r="L2532" s="57"/>
      <c r="M2532" s="57"/>
      <c r="N2532" s="57"/>
      <c r="O2532" s="57"/>
    </row>
    <row r="2533" spans="1:15" x14ac:dyDescent="0.3">
      <c r="A2533" s="56"/>
      <c r="B2533" s="140"/>
      <c r="C2533" s="140"/>
      <c r="D2533" s="140"/>
      <c r="E2533" s="57"/>
      <c r="F2533" s="57"/>
      <c r="G2533" s="57"/>
      <c r="H2533" s="57"/>
      <c r="I2533" s="57"/>
      <c r="J2533" s="57"/>
      <c r="K2533" s="57"/>
      <c r="L2533" s="57"/>
      <c r="M2533" s="57"/>
      <c r="N2533" s="57"/>
      <c r="O2533" s="57"/>
    </row>
    <row r="2534" spans="1:15" x14ac:dyDescent="0.3">
      <c r="A2534" s="56"/>
      <c r="B2534" s="140"/>
      <c r="C2534" s="140"/>
      <c r="D2534" s="140"/>
      <c r="E2534" s="57"/>
      <c r="F2534" s="57"/>
      <c r="G2534" s="57"/>
      <c r="H2534" s="57"/>
      <c r="I2534" s="57"/>
      <c r="J2534" s="57"/>
      <c r="K2534" s="57"/>
      <c r="L2534" s="57"/>
      <c r="M2534" s="57"/>
      <c r="N2534" s="57"/>
      <c r="O2534" s="57"/>
    </row>
    <row r="2535" spans="1:15" x14ac:dyDescent="0.3">
      <c r="A2535" s="56"/>
      <c r="B2535" s="140"/>
      <c r="C2535" s="140"/>
      <c r="D2535" s="140"/>
      <c r="E2535" s="57"/>
      <c r="F2535" s="57"/>
      <c r="G2535" s="57"/>
      <c r="H2535" s="57"/>
      <c r="I2535" s="57"/>
      <c r="J2535" s="57"/>
      <c r="K2535" s="57"/>
      <c r="L2535" s="57"/>
      <c r="M2535" s="57"/>
      <c r="N2535" s="57"/>
      <c r="O2535" s="57"/>
    </row>
    <row r="2536" spans="1:15" x14ac:dyDescent="0.3">
      <c r="A2536" s="56"/>
      <c r="B2536" s="140"/>
      <c r="C2536" s="140"/>
      <c r="D2536" s="140"/>
      <c r="E2536" s="57"/>
      <c r="F2536" s="57"/>
      <c r="G2536" s="57"/>
      <c r="H2536" s="57"/>
      <c r="I2536" s="57"/>
      <c r="J2536" s="57"/>
      <c r="K2536" s="57"/>
      <c r="L2536" s="57"/>
      <c r="M2536" s="57"/>
      <c r="N2536" s="57"/>
      <c r="O2536" s="57"/>
    </row>
    <row r="2537" spans="1:15" x14ac:dyDescent="0.3">
      <c r="A2537" s="56"/>
      <c r="B2537" s="140"/>
      <c r="C2537" s="140"/>
      <c r="D2537" s="140"/>
      <c r="E2537" s="57"/>
      <c r="F2537" s="57"/>
      <c r="G2537" s="57"/>
      <c r="H2537" s="57"/>
      <c r="I2537" s="57"/>
      <c r="J2537" s="57"/>
      <c r="K2537" s="57"/>
      <c r="L2537" s="57"/>
      <c r="M2537" s="57"/>
      <c r="N2537" s="57"/>
      <c r="O2537" s="57"/>
    </row>
    <row r="2538" spans="1:15" x14ac:dyDescent="0.3">
      <c r="A2538" s="56"/>
      <c r="B2538" s="140"/>
      <c r="C2538" s="140"/>
      <c r="D2538" s="140"/>
      <c r="E2538" s="57"/>
      <c r="F2538" s="57"/>
      <c r="G2538" s="57"/>
      <c r="H2538" s="57"/>
      <c r="I2538" s="57"/>
      <c r="J2538" s="57"/>
      <c r="K2538" s="57"/>
      <c r="L2538" s="57"/>
      <c r="M2538" s="57"/>
      <c r="N2538" s="57"/>
      <c r="O2538" s="57"/>
    </row>
    <row r="2539" spans="1:15" x14ac:dyDescent="0.3">
      <c r="A2539" s="56"/>
      <c r="B2539" s="140"/>
      <c r="C2539" s="140"/>
      <c r="D2539" s="140"/>
      <c r="E2539" s="57"/>
      <c r="F2539" s="57"/>
      <c r="G2539" s="57"/>
      <c r="H2539" s="57"/>
      <c r="I2539" s="57"/>
      <c r="J2539" s="57"/>
      <c r="K2539" s="57"/>
      <c r="L2539" s="57"/>
      <c r="M2539" s="57"/>
      <c r="N2539" s="57"/>
      <c r="O2539" s="57"/>
    </row>
    <row r="2540" spans="1:15" x14ac:dyDescent="0.3">
      <c r="A2540" s="56"/>
      <c r="B2540" s="140"/>
      <c r="C2540" s="140"/>
      <c r="D2540" s="140"/>
      <c r="E2540" s="57"/>
      <c r="F2540" s="57"/>
      <c r="G2540" s="57"/>
      <c r="H2540" s="57"/>
      <c r="I2540" s="57"/>
      <c r="J2540" s="57"/>
      <c r="K2540" s="57"/>
      <c r="L2540" s="57"/>
      <c r="M2540" s="57"/>
      <c r="N2540" s="57"/>
      <c r="O2540" s="57"/>
    </row>
    <row r="2541" spans="1:15" x14ac:dyDescent="0.3">
      <c r="A2541" s="56"/>
      <c r="B2541" s="140"/>
      <c r="C2541" s="140"/>
      <c r="D2541" s="140"/>
      <c r="E2541" s="57"/>
      <c r="F2541" s="57"/>
      <c r="G2541" s="57"/>
      <c r="H2541" s="57"/>
      <c r="I2541" s="57"/>
      <c r="J2541" s="57"/>
      <c r="K2541" s="57"/>
      <c r="L2541" s="57"/>
      <c r="M2541" s="57"/>
      <c r="N2541" s="57"/>
      <c r="O2541" s="57"/>
    </row>
    <row r="2542" spans="1:15" x14ac:dyDescent="0.3">
      <c r="A2542" s="56"/>
      <c r="B2542" s="140"/>
      <c r="C2542" s="140"/>
      <c r="D2542" s="140"/>
      <c r="E2542" s="57"/>
      <c r="F2542" s="57"/>
      <c r="G2542" s="57"/>
      <c r="H2542" s="57"/>
      <c r="I2542" s="57"/>
      <c r="J2542" s="57"/>
      <c r="K2542" s="57"/>
      <c r="L2542" s="57"/>
      <c r="M2542" s="57"/>
      <c r="N2542" s="57"/>
      <c r="O2542" s="57"/>
    </row>
    <row r="2543" spans="1:15" x14ac:dyDescent="0.3">
      <c r="A2543" s="56"/>
      <c r="B2543" s="140"/>
      <c r="C2543" s="140"/>
      <c r="D2543" s="140"/>
      <c r="E2543" s="57"/>
      <c r="F2543" s="57"/>
      <c r="G2543" s="57"/>
      <c r="H2543" s="57"/>
      <c r="I2543" s="57"/>
      <c r="J2543" s="57"/>
      <c r="K2543" s="57"/>
      <c r="L2543" s="57"/>
      <c r="M2543" s="57"/>
      <c r="N2543" s="57"/>
      <c r="O2543" s="57"/>
    </row>
    <row r="2544" spans="1:15" x14ac:dyDescent="0.3">
      <c r="A2544" s="56"/>
      <c r="B2544" s="140"/>
      <c r="C2544" s="140"/>
      <c r="D2544" s="140"/>
      <c r="E2544" s="57"/>
      <c r="F2544" s="57"/>
      <c r="G2544" s="57"/>
      <c r="H2544" s="57"/>
      <c r="I2544" s="57"/>
      <c r="J2544" s="57"/>
      <c r="K2544" s="57"/>
      <c r="L2544" s="57"/>
      <c r="M2544" s="57"/>
      <c r="N2544" s="57"/>
      <c r="O2544" s="57"/>
    </row>
    <row r="2545" spans="1:15" x14ac:dyDescent="0.3">
      <c r="A2545" s="56"/>
      <c r="B2545" s="140"/>
      <c r="C2545" s="140"/>
      <c r="D2545" s="140"/>
      <c r="E2545" s="57"/>
      <c r="F2545" s="57"/>
      <c r="G2545" s="57"/>
      <c r="H2545" s="57"/>
      <c r="I2545" s="57"/>
      <c r="J2545" s="57"/>
      <c r="K2545" s="57"/>
      <c r="L2545" s="57"/>
      <c r="M2545" s="57"/>
      <c r="N2545" s="57"/>
      <c r="O2545" s="57"/>
    </row>
    <row r="2546" spans="1:15" x14ac:dyDescent="0.3">
      <c r="A2546" s="56"/>
      <c r="B2546" s="140"/>
      <c r="C2546" s="140"/>
      <c r="D2546" s="140"/>
      <c r="E2546" s="57"/>
      <c r="F2546" s="57"/>
      <c r="G2546" s="57"/>
      <c r="H2546" s="57"/>
      <c r="I2546" s="57"/>
      <c r="J2546" s="57"/>
      <c r="K2546" s="57"/>
      <c r="L2546" s="57"/>
      <c r="M2546" s="57"/>
      <c r="N2546" s="57"/>
      <c r="O2546" s="57"/>
    </row>
    <row r="2547" spans="1:15" x14ac:dyDescent="0.3">
      <c r="A2547" s="56"/>
      <c r="B2547" s="140"/>
      <c r="C2547" s="140"/>
      <c r="D2547" s="140"/>
      <c r="E2547" s="57"/>
      <c r="F2547" s="57"/>
      <c r="G2547" s="57"/>
      <c r="H2547" s="57"/>
      <c r="I2547" s="57"/>
      <c r="J2547" s="57"/>
      <c r="K2547" s="57"/>
      <c r="L2547" s="57"/>
      <c r="M2547" s="57"/>
      <c r="N2547" s="57"/>
      <c r="O2547" s="57"/>
    </row>
    <row r="2548" spans="1:15" x14ac:dyDescent="0.3">
      <c r="A2548" s="56"/>
      <c r="B2548" s="140"/>
      <c r="C2548" s="140"/>
      <c r="D2548" s="140"/>
      <c r="E2548" s="57"/>
      <c r="F2548" s="57"/>
      <c r="G2548" s="57"/>
      <c r="H2548" s="57"/>
      <c r="I2548" s="57"/>
      <c r="J2548" s="57"/>
      <c r="K2548" s="57"/>
      <c r="L2548" s="57"/>
      <c r="M2548" s="57"/>
      <c r="N2548" s="57"/>
      <c r="O2548" s="57"/>
    </row>
    <row r="2549" spans="1:15" x14ac:dyDescent="0.3">
      <c r="A2549" s="56"/>
      <c r="B2549" s="140"/>
      <c r="C2549" s="140"/>
      <c r="D2549" s="140"/>
      <c r="E2549" s="57"/>
      <c r="F2549" s="57"/>
      <c r="G2549" s="57"/>
      <c r="H2549" s="57"/>
      <c r="I2549" s="57"/>
      <c r="J2549" s="57"/>
      <c r="K2549" s="57"/>
      <c r="L2549" s="57"/>
      <c r="M2549" s="57"/>
      <c r="N2549" s="57"/>
      <c r="O2549" s="57"/>
    </row>
    <row r="2550" spans="1:15" x14ac:dyDescent="0.3">
      <c r="A2550" s="56"/>
      <c r="B2550" s="140"/>
      <c r="C2550" s="140"/>
      <c r="D2550" s="140"/>
      <c r="E2550" s="57"/>
      <c r="F2550" s="57"/>
      <c r="G2550" s="57"/>
      <c r="H2550" s="57"/>
      <c r="I2550" s="57"/>
      <c r="J2550" s="57"/>
      <c r="K2550" s="57"/>
      <c r="L2550" s="57"/>
      <c r="M2550" s="57"/>
      <c r="N2550" s="57"/>
      <c r="O2550" s="57"/>
    </row>
    <row r="2551" spans="1:15" x14ac:dyDescent="0.3">
      <c r="A2551" s="56"/>
      <c r="B2551" s="140"/>
      <c r="C2551" s="140"/>
      <c r="D2551" s="140"/>
      <c r="E2551" s="57"/>
      <c r="F2551" s="57"/>
      <c r="G2551" s="57"/>
      <c r="H2551" s="57"/>
      <c r="I2551" s="57"/>
      <c r="J2551" s="57"/>
      <c r="K2551" s="57"/>
      <c r="L2551" s="57"/>
      <c r="M2551" s="57"/>
      <c r="N2551" s="57"/>
      <c r="O2551" s="57"/>
    </row>
    <row r="2552" spans="1:15" x14ac:dyDescent="0.3">
      <c r="A2552" s="56"/>
      <c r="B2552" s="140"/>
      <c r="C2552" s="140"/>
      <c r="D2552" s="140"/>
      <c r="E2552" s="57"/>
      <c r="F2552" s="57"/>
      <c r="G2552" s="57"/>
      <c r="H2552" s="57"/>
      <c r="I2552" s="57"/>
      <c r="J2552" s="57"/>
      <c r="K2552" s="57"/>
      <c r="L2552" s="57"/>
      <c r="M2552" s="57"/>
      <c r="N2552" s="57"/>
      <c r="O2552" s="57"/>
    </row>
    <row r="2553" spans="1:15" x14ac:dyDescent="0.3">
      <c r="A2553" s="56"/>
      <c r="B2553" s="140"/>
      <c r="C2553" s="140"/>
      <c r="D2553" s="140"/>
      <c r="E2553" s="57"/>
      <c r="F2553" s="57"/>
      <c r="G2553" s="57"/>
      <c r="H2553" s="57"/>
      <c r="I2553" s="57"/>
      <c r="J2553" s="57"/>
      <c r="K2553" s="57"/>
      <c r="L2553" s="57"/>
      <c r="M2553" s="57"/>
      <c r="N2553" s="57"/>
      <c r="O2553" s="57"/>
    </row>
    <row r="2554" spans="1:15" x14ac:dyDescent="0.3">
      <c r="A2554" s="56"/>
      <c r="B2554" s="140"/>
      <c r="C2554" s="140"/>
      <c r="D2554" s="140"/>
      <c r="E2554" s="57"/>
      <c r="F2554" s="57"/>
      <c r="G2554" s="57"/>
      <c r="H2554" s="57"/>
      <c r="I2554" s="57"/>
      <c r="J2554" s="57"/>
      <c r="K2554" s="57"/>
      <c r="L2554" s="57"/>
      <c r="M2554" s="57"/>
      <c r="N2554" s="57"/>
      <c r="O2554" s="57"/>
    </row>
    <row r="2555" spans="1:15" x14ac:dyDescent="0.3">
      <c r="A2555" s="56"/>
      <c r="B2555" s="140"/>
      <c r="C2555" s="140"/>
      <c r="D2555" s="140"/>
      <c r="E2555" s="57"/>
      <c r="F2555" s="57"/>
      <c r="G2555" s="57"/>
      <c r="H2555" s="57"/>
      <c r="I2555" s="57"/>
      <c r="J2555" s="57"/>
      <c r="K2555" s="57"/>
      <c r="L2555" s="57"/>
      <c r="M2555" s="57"/>
      <c r="N2555" s="57"/>
      <c r="O2555" s="57"/>
    </row>
    <row r="2556" spans="1:15" x14ac:dyDescent="0.3">
      <c r="A2556" s="56"/>
      <c r="B2556" s="140"/>
      <c r="C2556" s="140"/>
      <c r="D2556" s="140"/>
      <c r="E2556" s="57"/>
      <c r="F2556" s="57"/>
      <c r="G2556" s="57"/>
      <c r="H2556" s="57"/>
      <c r="I2556" s="57"/>
      <c r="J2556" s="57"/>
      <c r="K2556" s="57"/>
      <c r="L2556" s="57"/>
      <c r="M2556" s="57"/>
      <c r="N2556" s="57"/>
      <c r="O2556" s="57"/>
    </row>
    <row r="2557" spans="1:15" x14ac:dyDescent="0.3">
      <c r="A2557" s="56"/>
      <c r="B2557" s="140"/>
      <c r="C2557" s="140"/>
      <c r="D2557" s="140"/>
      <c r="E2557" s="57"/>
      <c r="F2557" s="57"/>
      <c r="G2557" s="57"/>
      <c r="H2557" s="57"/>
      <c r="I2557" s="57"/>
      <c r="J2557" s="57"/>
      <c r="K2557" s="57"/>
      <c r="L2557" s="57"/>
      <c r="M2557" s="57"/>
      <c r="N2557" s="57"/>
      <c r="O2557" s="57"/>
    </row>
    <row r="2558" spans="1:15" x14ac:dyDescent="0.3">
      <c r="A2558" s="56"/>
      <c r="B2558" s="140"/>
      <c r="C2558" s="140"/>
      <c r="D2558" s="140"/>
      <c r="E2558" s="57"/>
      <c r="F2558" s="57"/>
      <c r="G2558" s="57"/>
      <c r="H2558" s="57"/>
      <c r="I2558" s="57"/>
      <c r="J2558" s="57"/>
      <c r="K2558" s="57"/>
      <c r="L2558" s="57"/>
      <c r="M2558" s="57"/>
      <c r="N2558" s="57"/>
      <c r="O2558" s="57"/>
    </row>
    <row r="2559" spans="1:15" x14ac:dyDescent="0.3">
      <c r="A2559" s="56"/>
      <c r="B2559" s="140"/>
      <c r="C2559" s="140"/>
      <c r="D2559" s="140"/>
      <c r="E2559" s="57"/>
      <c r="F2559" s="57"/>
      <c r="G2559" s="57"/>
      <c r="H2559" s="57"/>
      <c r="I2559" s="57"/>
      <c r="J2559" s="57"/>
      <c r="K2559" s="57"/>
      <c r="L2559" s="57"/>
      <c r="M2559" s="57"/>
      <c r="N2559" s="57"/>
      <c r="O2559" s="57"/>
    </row>
    <row r="2560" spans="1:15" x14ac:dyDescent="0.3">
      <c r="A2560" s="56"/>
      <c r="B2560" s="140"/>
      <c r="C2560" s="140"/>
      <c r="D2560" s="140"/>
      <c r="E2560" s="57"/>
      <c r="F2560" s="57"/>
      <c r="G2560" s="57"/>
      <c r="H2560" s="57"/>
      <c r="I2560" s="57"/>
      <c r="J2560" s="57"/>
      <c r="K2560" s="57"/>
      <c r="L2560" s="57"/>
      <c r="M2560" s="57"/>
      <c r="N2560" s="57"/>
      <c r="O2560" s="57"/>
    </row>
    <row r="2561" spans="1:15" x14ac:dyDescent="0.3">
      <c r="A2561" s="56"/>
      <c r="B2561" s="140"/>
      <c r="C2561" s="140"/>
      <c r="D2561" s="140"/>
      <c r="E2561" s="57"/>
      <c r="F2561" s="57"/>
      <c r="G2561" s="57"/>
      <c r="H2561" s="57"/>
      <c r="I2561" s="57"/>
      <c r="J2561" s="57"/>
      <c r="K2561" s="57"/>
      <c r="L2561" s="57"/>
      <c r="M2561" s="57"/>
      <c r="N2561" s="57"/>
      <c r="O2561" s="57"/>
    </row>
    <row r="2562" spans="1:15" x14ac:dyDescent="0.3">
      <c r="A2562" s="56"/>
      <c r="B2562" s="140"/>
      <c r="C2562" s="140"/>
      <c r="D2562" s="140"/>
      <c r="E2562" s="57"/>
      <c r="F2562" s="57"/>
      <c r="G2562" s="57"/>
      <c r="H2562" s="57"/>
      <c r="I2562" s="57"/>
      <c r="J2562" s="57"/>
      <c r="K2562" s="57"/>
      <c r="L2562" s="57"/>
      <c r="M2562" s="57"/>
      <c r="N2562" s="57"/>
      <c r="O2562" s="57"/>
    </row>
    <row r="2563" spans="1:15" x14ac:dyDescent="0.3">
      <c r="A2563" s="56"/>
      <c r="B2563" s="140"/>
      <c r="C2563" s="140"/>
      <c r="D2563" s="140"/>
      <c r="E2563" s="57"/>
      <c r="F2563" s="57"/>
      <c r="G2563" s="57"/>
      <c r="H2563" s="57"/>
      <c r="I2563" s="57"/>
      <c r="J2563" s="57"/>
      <c r="K2563" s="57"/>
      <c r="L2563" s="57"/>
      <c r="M2563" s="57"/>
      <c r="N2563" s="57"/>
      <c r="O2563" s="57"/>
    </row>
    <row r="2564" spans="1:15" x14ac:dyDescent="0.3">
      <c r="A2564" s="56"/>
      <c r="B2564" s="140"/>
      <c r="C2564" s="140"/>
      <c r="D2564" s="140"/>
      <c r="E2564" s="57"/>
      <c r="F2564" s="57"/>
      <c r="G2564" s="57"/>
      <c r="H2564" s="57"/>
      <c r="I2564" s="57"/>
      <c r="J2564" s="57"/>
      <c r="K2564" s="57"/>
      <c r="L2564" s="57"/>
      <c r="M2564" s="57"/>
      <c r="N2564" s="57"/>
      <c r="O2564" s="57"/>
    </row>
    <row r="2565" spans="1:15" x14ac:dyDescent="0.3">
      <c r="A2565" s="56"/>
      <c r="B2565" s="140"/>
      <c r="C2565" s="140"/>
      <c r="D2565" s="140"/>
      <c r="E2565" s="57"/>
      <c r="F2565" s="57"/>
      <c r="G2565" s="57"/>
      <c r="H2565" s="57"/>
      <c r="I2565" s="57"/>
      <c r="J2565" s="57"/>
      <c r="K2565" s="57"/>
      <c r="L2565" s="57"/>
      <c r="M2565" s="57"/>
      <c r="N2565" s="57"/>
      <c r="O2565" s="57"/>
    </row>
    <row r="2566" spans="1:15" x14ac:dyDescent="0.3">
      <c r="A2566" s="56"/>
      <c r="B2566" s="140"/>
      <c r="C2566" s="140"/>
      <c r="D2566" s="140"/>
      <c r="E2566" s="57"/>
      <c r="F2566" s="57"/>
      <c r="G2566" s="57"/>
      <c r="H2566" s="57"/>
      <c r="I2566" s="57"/>
      <c r="J2566" s="57"/>
      <c r="K2566" s="57"/>
      <c r="L2566" s="57"/>
      <c r="M2566" s="57"/>
      <c r="N2566" s="57"/>
      <c r="O2566" s="57"/>
    </row>
    <row r="2567" spans="1:15" x14ac:dyDescent="0.3">
      <c r="A2567" s="56"/>
      <c r="B2567" s="140"/>
      <c r="C2567" s="140"/>
      <c r="D2567" s="140"/>
      <c r="E2567" s="57"/>
      <c r="F2567" s="57"/>
      <c r="G2567" s="57"/>
      <c r="H2567" s="57"/>
      <c r="I2567" s="57"/>
      <c r="J2567" s="57"/>
      <c r="K2567" s="57"/>
      <c r="L2567" s="57"/>
      <c r="M2567" s="57"/>
      <c r="N2567" s="57"/>
      <c r="O2567" s="57"/>
    </row>
    <row r="2568" spans="1:15" x14ac:dyDescent="0.3">
      <c r="A2568" s="56"/>
      <c r="B2568" s="140"/>
      <c r="C2568" s="140"/>
      <c r="D2568" s="140"/>
      <c r="E2568" s="57"/>
      <c r="F2568" s="57"/>
      <c r="G2568" s="57"/>
      <c r="H2568" s="57"/>
      <c r="I2568" s="57"/>
      <c r="J2568" s="57"/>
      <c r="K2568" s="57"/>
      <c r="L2568" s="57"/>
      <c r="M2568" s="57"/>
      <c r="N2568" s="57"/>
      <c r="O2568" s="57"/>
    </row>
    <row r="2569" spans="1:15" x14ac:dyDescent="0.3">
      <c r="A2569" s="56"/>
      <c r="B2569" s="140"/>
      <c r="C2569" s="140"/>
      <c r="D2569" s="140"/>
      <c r="E2569" s="57"/>
      <c r="F2569" s="57"/>
      <c r="G2569" s="57"/>
      <c r="H2569" s="57"/>
      <c r="I2569" s="57"/>
      <c r="J2569" s="57"/>
      <c r="K2569" s="57"/>
      <c r="L2569" s="57"/>
      <c r="M2569" s="57"/>
      <c r="N2569" s="57"/>
      <c r="O2569" s="57"/>
    </row>
    <row r="2570" spans="1:15" x14ac:dyDescent="0.3">
      <c r="A2570" s="56"/>
      <c r="B2570" s="140"/>
      <c r="C2570" s="140"/>
      <c r="D2570" s="140"/>
      <c r="E2570" s="57"/>
      <c r="F2570" s="57"/>
      <c r="G2570" s="57"/>
      <c r="H2570" s="57"/>
      <c r="I2570" s="57"/>
      <c r="J2570" s="57"/>
      <c r="K2570" s="57"/>
      <c r="L2570" s="57"/>
      <c r="M2570" s="57"/>
      <c r="N2570" s="57"/>
      <c r="O2570" s="57"/>
    </row>
    <row r="2571" spans="1:15" x14ac:dyDescent="0.3">
      <c r="A2571" s="56"/>
      <c r="B2571" s="140"/>
      <c r="C2571" s="140"/>
      <c r="D2571" s="140"/>
      <c r="E2571" s="57"/>
      <c r="F2571" s="57"/>
      <c r="G2571" s="57"/>
      <c r="H2571" s="57"/>
      <c r="I2571" s="57"/>
      <c r="J2571" s="57"/>
      <c r="K2571" s="57"/>
      <c r="L2571" s="57"/>
      <c r="M2571" s="57"/>
      <c r="N2571" s="57"/>
      <c r="O2571" s="57"/>
    </row>
    <row r="2572" spans="1:15" x14ac:dyDescent="0.3">
      <c r="A2572" s="56"/>
      <c r="B2572" s="140"/>
      <c r="C2572" s="140"/>
      <c r="D2572" s="140"/>
      <c r="E2572" s="57"/>
      <c r="F2572" s="57"/>
      <c r="G2572" s="57"/>
      <c r="H2572" s="57"/>
      <c r="I2572" s="57"/>
      <c r="J2572" s="57"/>
      <c r="K2572" s="57"/>
      <c r="L2572" s="57"/>
      <c r="M2572" s="57"/>
      <c r="N2572" s="57"/>
      <c r="O2572" s="57"/>
    </row>
    <row r="2573" spans="1:15" x14ac:dyDescent="0.3">
      <c r="A2573" s="56"/>
      <c r="B2573" s="140"/>
      <c r="C2573" s="140"/>
      <c r="D2573" s="140"/>
      <c r="E2573" s="57"/>
      <c r="F2573" s="57"/>
      <c r="G2573" s="57"/>
      <c r="H2573" s="57"/>
      <c r="I2573" s="57"/>
      <c r="J2573" s="57"/>
      <c r="K2573" s="57"/>
      <c r="L2573" s="57"/>
      <c r="M2573" s="57"/>
      <c r="N2573" s="57"/>
      <c r="O2573" s="57"/>
    </row>
    <row r="2574" spans="1:15" x14ac:dyDescent="0.3">
      <c r="A2574" s="56"/>
      <c r="B2574" s="140"/>
      <c r="C2574" s="140"/>
      <c r="D2574" s="140"/>
      <c r="E2574" s="57"/>
      <c r="F2574" s="57"/>
      <c r="G2574" s="57"/>
      <c r="H2574" s="57"/>
      <c r="I2574" s="57"/>
      <c r="J2574" s="57"/>
      <c r="K2574" s="57"/>
      <c r="L2574" s="57"/>
      <c r="M2574" s="57"/>
      <c r="N2574" s="57"/>
      <c r="O2574" s="57"/>
    </row>
    <row r="2575" spans="1:15" x14ac:dyDescent="0.3">
      <c r="A2575" s="56"/>
      <c r="B2575" s="140"/>
      <c r="C2575" s="140"/>
      <c r="D2575" s="140"/>
      <c r="E2575" s="57"/>
      <c r="F2575" s="57"/>
      <c r="G2575" s="57"/>
      <c r="H2575" s="57"/>
      <c r="I2575" s="57"/>
      <c r="J2575" s="57"/>
      <c r="K2575" s="57"/>
      <c r="L2575" s="57"/>
      <c r="M2575" s="57"/>
      <c r="N2575" s="57"/>
      <c r="O2575" s="57"/>
    </row>
    <row r="2576" spans="1:15" x14ac:dyDescent="0.3">
      <c r="A2576" s="56"/>
      <c r="B2576" s="140"/>
      <c r="C2576" s="140"/>
      <c r="D2576" s="140"/>
      <c r="E2576" s="57"/>
      <c r="F2576" s="57"/>
      <c r="G2576" s="57"/>
      <c r="H2576" s="57"/>
      <c r="I2576" s="57"/>
      <c r="J2576" s="57"/>
      <c r="K2576" s="57"/>
      <c r="L2576" s="57"/>
      <c r="M2576" s="57"/>
      <c r="N2576" s="57"/>
      <c r="O2576" s="57"/>
    </row>
    <row r="2577" spans="1:15" x14ac:dyDescent="0.3">
      <c r="A2577" s="56"/>
      <c r="B2577" s="140"/>
      <c r="C2577" s="140"/>
      <c r="D2577" s="140"/>
      <c r="E2577" s="57"/>
      <c r="F2577" s="57"/>
      <c r="G2577" s="57"/>
      <c r="H2577" s="57"/>
      <c r="I2577" s="57"/>
      <c r="J2577" s="57"/>
      <c r="K2577" s="57"/>
      <c r="L2577" s="57"/>
      <c r="M2577" s="57"/>
      <c r="N2577" s="57"/>
      <c r="O2577" s="57"/>
    </row>
    <row r="2578" spans="1:15" x14ac:dyDescent="0.3">
      <c r="A2578" s="56"/>
      <c r="B2578" s="140"/>
      <c r="C2578" s="140"/>
      <c r="D2578" s="140"/>
      <c r="E2578" s="57"/>
      <c r="F2578" s="57"/>
      <c r="G2578" s="57"/>
      <c r="H2578" s="57"/>
      <c r="I2578" s="57"/>
      <c r="J2578" s="57"/>
      <c r="K2578" s="57"/>
      <c r="L2578" s="57"/>
      <c r="M2578" s="57"/>
      <c r="N2578" s="57"/>
      <c r="O2578" s="57"/>
    </row>
    <row r="2579" spans="1:15" x14ac:dyDescent="0.3">
      <c r="A2579" s="56"/>
      <c r="B2579" s="140"/>
      <c r="C2579" s="140"/>
      <c r="D2579" s="140"/>
      <c r="E2579" s="57"/>
      <c r="F2579" s="57"/>
      <c r="G2579" s="57"/>
      <c r="H2579" s="57"/>
      <c r="I2579" s="57"/>
      <c r="J2579" s="57"/>
      <c r="K2579" s="57"/>
      <c r="L2579" s="57"/>
      <c r="M2579" s="57"/>
      <c r="N2579" s="57"/>
      <c r="O2579" s="57"/>
    </row>
    <row r="2580" spans="1:15" x14ac:dyDescent="0.3">
      <c r="A2580" s="56"/>
      <c r="B2580" s="140"/>
      <c r="C2580" s="140"/>
      <c r="D2580" s="140"/>
      <c r="E2580" s="57"/>
      <c r="F2580" s="57"/>
      <c r="G2580" s="57"/>
      <c r="H2580" s="57"/>
      <c r="I2580" s="57"/>
      <c r="J2580" s="57"/>
      <c r="K2580" s="57"/>
      <c r="L2580" s="57"/>
      <c r="M2580" s="57"/>
      <c r="N2580" s="57"/>
      <c r="O2580" s="57"/>
    </row>
    <row r="2581" spans="1:15" x14ac:dyDescent="0.3">
      <c r="A2581" s="56"/>
      <c r="B2581" s="140"/>
      <c r="C2581" s="140"/>
      <c r="D2581" s="140"/>
      <c r="E2581" s="57"/>
      <c r="F2581" s="57"/>
      <c r="G2581" s="57"/>
      <c r="H2581" s="57"/>
      <c r="I2581" s="57"/>
      <c r="J2581" s="57"/>
      <c r="K2581" s="57"/>
      <c r="L2581" s="57"/>
      <c r="M2581" s="57"/>
      <c r="N2581" s="57"/>
      <c r="O2581" s="57"/>
    </row>
    <row r="2582" spans="1:15" x14ac:dyDescent="0.3">
      <c r="A2582" s="56"/>
      <c r="B2582" s="140"/>
      <c r="C2582" s="140"/>
      <c r="D2582" s="140"/>
      <c r="E2582" s="57"/>
      <c r="F2582" s="57"/>
      <c r="G2582" s="57"/>
      <c r="H2582" s="57"/>
      <c r="I2582" s="57"/>
      <c r="J2582" s="57"/>
      <c r="K2582" s="57"/>
      <c r="L2582" s="57"/>
      <c r="M2582" s="57"/>
      <c r="N2582" s="57"/>
      <c r="O2582" s="57"/>
    </row>
    <row r="2583" spans="1:15" x14ac:dyDescent="0.3">
      <c r="A2583" s="56"/>
      <c r="B2583" s="140"/>
      <c r="C2583" s="140"/>
      <c r="D2583" s="140"/>
      <c r="E2583" s="57"/>
      <c r="F2583" s="57"/>
      <c r="G2583" s="57"/>
      <c r="H2583" s="57"/>
      <c r="I2583" s="57"/>
      <c r="J2583" s="57"/>
      <c r="K2583" s="57"/>
      <c r="L2583" s="57"/>
      <c r="M2583" s="57"/>
      <c r="N2583" s="57"/>
      <c r="O2583" s="57"/>
    </row>
    <row r="2584" spans="1:15" x14ac:dyDescent="0.3">
      <c r="A2584" s="56"/>
      <c r="B2584" s="140"/>
      <c r="C2584" s="140"/>
      <c r="D2584" s="140"/>
      <c r="E2584" s="57"/>
      <c r="F2584" s="57"/>
      <c r="G2584" s="57"/>
      <c r="H2584" s="57"/>
      <c r="I2584" s="57"/>
      <c r="J2584" s="57"/>
      <c r="K2584" s="57"/>
      <c r="L2584" s="57"/>
      <c r="M2584" s="57"/>
      <c r="N2584" s="57"/>
      <c r="O2584" s="57"/>
    </row>
    <row r="2585" spans="1:15" x14ac:dyDescent="0.3">
      <c r="A2585" s="56"/>
      <c r="B2585" s="140"/>
      <c r="C2585" s="140"/>
      <c r="D2585" s="140"/>
      <c r="E2585" s="57"/>
      <c r="F2585" s="57"/>
      <c r="G2585" s="57"/>
      <c r="H2585" s="57"/>
      <c r="I2585" s="57"/>
      <c r="J2585" s="57"/>
      <c r="K2585" s="57"/>
      <c r="L2585" s="57"/>
      <c r="M2585" s="57"/>
      <c r="N2585" s="57"/>
      <c r="O2585" s="57"/>
    </row>
    <row r="2586" spans="1:15" x14ac:dyDescent="0.3">
      <c r="A2586" s="56"/>
      <c r="B2586" s="140"/>
      <c r="C2586" s="140"/>
      <c r="D2586" s="140"/>
      <c r="E2586" s="57"/>
      <c r="F2586" s="57"/>
      <c r="G2586" s="57"/>
      <c r="H2586" s="57"/>
      <c r="I2586" s="57"/>
      <c r="J2586" s="57"/>
      <c r="K2586" s="57"/>
      <c r="L2586" s="57"/>
      <c r="M2586" s="57"/>
      <c r="N2586" s="57"/>
      <c r="O2586" s="57"/>
    </row>
    <row r="2587" spans="1:15" x14ac:dyDescent="0.3">
      <c r="A2587" s="56"/>
      <c r="B2587" s="140"/>
      <c r="C2587" s="140"/>
      <c r="D2587" s="140"/>
      <c r="E2587" s="57"/>
      <c r="F2587" s="57"/>
      <c r="G2587" s="57"/>
      <c r="H2587" s="57"/>
      <c r="I2587" s="57"/>
      <c r="J2587" s="57"/>
      <c r="K2587" s="57"/>
      <c r="L2587" s="57"/>
      <c r="M2587" s="57"/>
      <c r="N2587" s="57"/>
      <c r="O2587" s="57"/>
    </row>
    <row r="2588" spans="1:15" x14ac:dyDescent="0.3">
      <c r="A2588" s="56"/>
      <c r="B2588" s="140"/>
      <c r="C2588" s="140"/>
      <c r="D2588" s="140"/>
      <c r="E2588" s="57"/>
      <c r="F2588" s="57"/>
      <c r="G2588" s="57"/>
      <c r="H2588" s="57"/>
      <c r="I2588" s="57"/>
      <c r="J2588" s="57"/>
      <c r="K2588" s="57"/>
      <c r="L2588" s="57"/>
      <c r="M2588" s="57"/>
      <c r="N2588" s="57"/>
      <c r="O2588" s="57"/>
    </row>
    <row r="2589" spans="1:15" x14ac:dyDescent="0.3">
      <c r="A2589" s="56"/>
      <c r="B2589" s="140"/>
      <c r="C2589" s="140"/>
      <c r="D2589" s="140"/>
      <c r="E2589" s="57"/>
      <c r="F2589" s="57"/>
      <c r="G2589" s="57"/>
      <c r="H2589" s="57"/>
      <c r="I2589" s="57"/>
      <c r="J2589" s="57"/>
      <c r="K2589" s="57"/>
      <c r="L2589" s="57"/>
      <c r="M2589" s="57"/>
      <c r="N2589" s="57"/>
      <c r="O2589" s="57"/>
    </row>
    <row r="2590" spans="1:15" x14ac:dyDescent="0.3">
      <c r="A2590" s="56"/>
      <c r="B2590" s="140"/>
      <c r="C2590" s="140"/>
      <c r="D2590" s="140"/>
      <c r="E2590" s="57"/>
      <c r="F2590" s="57"/>
      <c r="G2590" s="57"/>
      <c r="H2590" s="57"/>
      <c r="I2590" s="57"/>
      <c r="J2590" s="57"/>
      <c r="K2590" s="57"/>
      <c r="L2590" s="57"/>
      <c r="M2590" s="57"/>
      <c r="N2590" s="57"/>
      <c r="O2590" s="57"/>
    </row>
    <row r="2591" spans="1:15" x14ac:dyDescent="0.3">
      <c r="A2591" s="56"/>
      <c r="B2591" s="140"/>
      <c r="C2591" s="140"/>
      <c r="D2591" s="140"/>
      <c r="E2591" s="57"/>
      <c r="F2591" s="57"/>
      <c r="G2591" s="57"/>
      <c r="H2591" s="57"/>
      <c r="I2591" s="57"/>
      <c r="J2591" s="57"/>
      <c r="K2591" s="57"/>
      <c r="L2591" s="57"/>
      <c r="M2591" s="57"/>
      <c r="N2591" s="57"/>
      <c r="O2591" s="57"/>
    </row>
    <row r="2592" spans="1:15" x14ac:dyDescent="0.3">
      <c r="A2592" s="56"/>
      <c r="B2592" s="140"/>
      <c r="C2592" s="140"/>
      <c r="D2592" s="140"/>
      <c r="E2592" s="57"/>
      <c r="F2592" s="57"/>
      <c r="G2592" s="57"/>
      <c r="H2592" s="57"/>
      <c r="I2592" s="57"/>
      <c r="J2592" s="57"/>
      <c r="K2592" s="57"/>
      <c r="L2592" s="57"/>
      <c r="M2592" s="57"/>
      <c r="N2592" s="57"/>
      <c r="O2592" s="57"/>
    </row>
    <row r="2593" spans="1:15" x14ac:dyDescent="0.3">
      <c r="A2593" s="56"/>
      <c r="B2593" s="140"/>
      <c r="C2593" s="140"/>
      <c r="D2593" s="140"/>
      <c r="E2593" s="57"/>
      <c r="F2593" s="57"/>
      <c r="G2593" s="57"/>
      <c r="H2593" s="57"/>
      <c r="I2593" s="57"/>
      <c r="J2593" s="57"/>
      <c r="K2593" s="57"/>
      <c r="L2593" s="57"/>
      <c r="M2593" s="57"/>
      <c r="N2593" s="57"/>
      <c r="O2593" s="57"/>
    </row>
    <row r="2594" spans="1:15" x14ac:dyDescent="0.3">
      <c r="A2594" s="56"/>
      <c r="B2594" s="140"/>
      <c r="C2594" s="140"/>
      <c r="D2594" s="140"/>
      <c r="E2594" s="57"/>
      <c r="F2594" s="57"/>
      <c r="G2594" s="57"/>
      <c r="H2594" s="57"/>
      <c r="I2594" s="57"/>
      <c r="J2594" s="57"/>
      <c r="K2594" s="57"/>
      <c r="L2594" s="57"/>
      <c r="M2594" s="57"/>
      <c r="N2594" s="57"/>
      <c r="O2594" s="57"/>
    </row>
    <row r="2595" spans="1:15" x14ac:dyDescent="0.3">
      <c r="A2595" s="56"/>
      <c r="B2595" s="140"/>
      <c r="C2595" s="140"/>
      <c r="D2595" s="140"/>
      <c r="E2595" s="57"/>
      <c r="F2595" s="57"/>
      <c r="G2595" s="57"/>
      <c r="H2595" s="57"/>
      <c r="I2595" s="57"/>
      <c r="J2595" s="57"/>
      <c r="K2595" s="57"/>
      <c r="L2595" s="57"/>
      <c r="M2595" s="57"/>
      <c r="N2595" s="57"/>
      <c r="O2595" s="57"/>
    </row>
    <row r="2596" spans="1:15" x14ac:dyDescent="0.3">
      <c r="A2596" s="56"/>
      <c r="B2596" s="140"/>
      <c r="C2596" s="140"/>
      <c r="D2596" s="140"/>
      <c r="E2596" s="57"/>
      <c r="F2596" s="57"/>
      <c r="G2596" s="57"/>
      <c r="H2596" s="57"/>
      <c r="I2596" s="57"/>
      <c r="J2596" s="57"/>
      <c r="K2596" s="57"/>
      <c r="L2596" s="57"/>
      <c r="M2596" s="57"/>
      <c r="N2596" s="57"/>
      <c r="O2596" s="57"/>
    </row>
    <row r="2597" spans="1:15" x14ac:dyDescent="0.3">
      <c r="A2597" s="56"/>
      <c r="B2597" s="140"/>
      <c r="C2597" s="140"/>
      <c r="D2597" s="140"/>
      <c r="E2597" s="57"/>
      <c r="F2597" s="57"/>
      <c r="G2597" s="57"/>
      <c r="H2597" s="57"/>
      <c r="I2597" s="57"/>
      <c r="J2597" s="57"/>
      <c r="K2597" s="57"/>
      <c r="L2597" s="57"/>
      <c r="M2597" s="57"/>
      <c r="N2597" s="57"/>
      <c r="O2597" s="57"/>
    </row>
    <row r="2598" spans="1:15" x14ac:dyDescent="0.3">
      <c r="A2598" s="56"/>
      <c r="B2598" s="140"/>
      <c r="C2598" s="140"/>
      <c r="D2598" s="140"/>
      <c r="E2598" s="57"/>
      <c r="F2598" s="57"/>
      <c r="G2598" s="57"/>
      <c r="H2598" s="57"/>
      <c r="I2598" s="57"/>
      <c r="J2598" s="57"/>
      <c r="K2598" s="57"/>
      <c r="L2598" s="57"/>
      <c r="M2598" s="57"/>
      <c r="N2598" s="57"/>
      <c r="O2598" s="57"/>
    </row>
    <row r="2599" spans="1:15" x14ac:dyDescent="0.3">
      <c r="A2599" s="56"/>
      <c r="B2599" s="140"/>
      <c r="C2599" s="140"/>
      <c r="D2599" s="140"/>
      <c r="E2599" s="57"/>
      <c r="F2599" s="57"/>
      <c r="G2599" s="57"/>
      <c r="H2599" s="57"/>
      <c r="I2599" s="57"/>
      <c r="J2599" s="57"/>
      <c r="K2599" s="57"/>
      <c r="L2599" s="57"/>
      <c r="M2599" s="57"/>
      <c r="N2599" s="57"/>
      <c r="O2599" s="57"/>
    </row>
    <row r="2600" spans="1:15" x14ac:dyDescent="0.3">
      <c r="A2600" s="56"/>
      <c r="B2600" s="140"/>
      <c r="C2600" s="140"/>
      <c r="D2600" s="140"/>
      <c r="E2600" s="57"/>
      <c r="F2600" s="57"/>
      <c r="G2600" s="57"/>
      <c r="H2600" s="57"/>
      <c r="I2600" s="57"/>
      <c r="J2600" s="57"/>
      <c r="K2600" s="57"/>
      <c r="L2600" s="57"/>
      <c r="M2600" s="57"/>
      <c r="N2600" s="57"/>
      <c r="O2600" s="57"/>
    </row>
    <row r="2601" spans="1:15" x14ac:dyDescent="0.3">
      <c r="A2601" s="56"/>
      <c r="B2601" s="140"/>
      <c r="C2601" s="140"/>
      <c r="D2601" s="140"/>
      <c r="E2601" s="57"/>
      <c r="F2601" s="57"/>
      <c r="G2601" s="57"/>
      <c r="H2601" s="57"/>
      <c r="I2601" s="57"/>
      <c r="J2601" s="57"/>
      <c r="K2601" s="57"/>
      <c r="L2601" s="57"/>
      <c r="M2601" s="57"/>
      <c r="N2601" s="57"/>
      <c r="O2601" s="57"/>
    </row>
    <row r="2602" spans="1:15" x14ac:dyDescent="0.3">
      <c r="A2602" s="56"/>
      <c r="B2602" s="140"/>
      <c r="C2602" s="140"/>
      <c r="D2602" s="140"/>
      <c r="E2602" s="57"/>
      <c r="F2602" s="57"/>
      <c r="G2602" s="57"/>
      <c r="H2602" s="57"/>
      <c r="I2602" s="57"/>
      <c r="J2602" s="57"/>
      <c r="K2602" s="57"/>
      <c r="L2602" s="57"/>
      <c r="M2602" s="57"/>
      <c r="N2602" s="57"/>
      <c r="O2602" s="57"/>
    </row>
    <row r="2603" spans="1:15" x14ac:dyDescent="0.3">
      <c r="A2603" s="56"/>
      <c r="B2603" s="140"/>
      <c r="C2603" s="140"/>
      <c r="D2603" s="140"/>
      <c r="E2603" s="57"/>
      <c r="F2603" s="57"/>
      <c r="G2603" s="57"/>
      <c r="H2603" s="57"/>
      <c r="I2603" s="57"/>
      <c r="J2603" s="57"/>
      <c r="K2603" s="57"/>
      <c r="L2603" s="57"/>
      <c r="M2603" s="57"/>
      <c r="N2603" s="57"/>
      <c r="O2603" s="57"/>
    </row>
    <row r="2604" spans="1:15" x14ac:dyDescent="0.3">
      <c r="A2604" s="56"/>
      <c r="B2604" s="140"/>
      <c r="C2604" s="140"/>
      <c r="D2604" s="140"/>
      <c r="E2604" s="57"/>
      <c r="F2604" s="57"/>
      <c r="G2604" s="57"/>
      <c r="H2604" s="57"/>
      <c r="I2604" s="57"/>
      <c r="J2604" s="57"/>
      <c r="K2604" s="57"/>
      <c r="L2604" s="57"/>
      <c r="M2604" s="57"/>
      <c r="N2604" s="57"/>
      <c r="O2604" s="57"/>
    </row>
    <row r="2605" spans="1:15" x14ac:dyDescent="0.3">
      <c r="A2605" s="56"/>
      <c r="B2605" s="140"/>
      <c r="C2605" s="140"/>
      <c r="D2605" s="140"/>
      <c r="E2605" s="57"/>
      <c r="F2605" s="57"/>
      <c r="G2605" s="57"/>
      <c r="H2605" s="57"/>
      <c r="I2605" s="57"/>
      <c r="J2605" s="57"/>
      <c r="K2605" s="57"/>
      <c r="L2605" s="57"/>
      <c r="M2605" s="57"/>
      <c r="N2605" s="57"/>
      <c r="O2605" s="57"/>
    </row>
    <row r="2606" spans="1:15" x14ac:dyDescent="0.3">
      <c r="A2606" s="56"/>
      <c r="B2606" s="140"/>
      <c r="C2606" s="140"/>
      <c r="D2606" s="140"/>
      <c r="E2606" s="57"/>
      <c r="F2606" s="57"/>
      <c r="G2606" s="57"/>
      <c r="H2606" s="57"/>
      <c r="I2606" s="57"/>
      <c r="J2606" s="57"/>
      <c r="K2606" s="57"/>
      <c r="L2606" s="57"/>
      <c r="M2606" s="57"/>
      <c r="N2606" s="57"/>
      <c r="O2606" s="57"/>
    </row>
    <row r="2607" spans="1:15" x14ac:dyDescent="0.3">
      <c r="A2607" s="56"/>
      <c r="B2607" s="140"/>
      <c r="C2607" s="140"/>
      <c r="D2607" s="140"/>
      <c r="E2607" s="57"/>
      <c r="F2607" s="57"/>
      <c r="G2607" s="57"/>
      <c r="H2607" s="57"/>
      <c r="I2607" s="57"/>
      <c r="J2607" s="57"/>
      <c r="K2607" s="57"/>
      <c r="L2607" s="57"/>
      <c r="M2607" s="57"/>
      <c r="N2607" s="57"/>
      <c r="O2607" s="57"/>
    </row>
    <row r="2608" spans="1:15" x14ac:dyDescent="0.3">
      <c r="A2608" s="56"/>
      <c r="B2608" s="140"/>
      <c r="C2608" s="140"/>
      <c r="D2608" s="140"/>
      <c r="E2608" s="57"/>
      <c r="F2608" s="57"/>
      <c r="G2608" s="57"/>
      <c r="H2608" s="57"/>
      <c r="I2608" s="57"/>
      <c r="J2608" s="57"/>
      <c r="K2608" s="57"/>
      <c r="L2608" s="57"/>
      <c r="M2608" s="57"/>
      <c r="N2608" s="57"/>
      <c r="O2608" s="57"/>
    </row>
    <row r="2609" spans="1:15" x14ac:dyDescent="0.3">
      <c r="A2609" s="56"/>
      <c r="B2609" s="140"/>
      <c r="C2609" s="140"/>
      <c r="D2609" s="140"/>
      <c r="E2609" s="57"/>
      <c r="F2609" s="57"/>
      <c r="G2609" s="57"/>
      <c r="H2609" s="57"/>
      <c r="I2609" s="57"/>
      <c r="J2609" s="57"/>
      <c r="K2609" s="57"/>
      <c r="L2609" s="57"/>
      <c r="M2609" s="57"/>
      <c r="N2609" s="57"/>
      <c r="O2609" s="57"/>
    </row>
    <row r="2610" spans="1:15" x14ac:dyDescent="0.3">
      <c r="A2610" s="56"/>
      <c r="B2610" s="140"/>
      <c r="C2610" s="140"/>
      <c r="D2610" s="140"/>
      <c r="E2610" s="57"/>
      <c r="F2610" s="57"/>
      <c r="G2610" s="57"/>
      <c r="H2610" s="57"/>
      <c r="I2610" s="57"/>
      <c r="J2610" s="57"/>
      <c r="K2610" s="57"/>
      <c r="L2610" s="57"/>
      <c r="M2610" s="57"/>
      <c r="N2610" s="57"/>
      <c r="O2610" s="57"/>
    </row>
    <row r="2611" spans="1:15" x14ac:dyDescent="0.3">
      <c r="A2611" s="56"/>
      <c r="B2611" s="140"/>
      <c r="C2611" s="140"/>
      <c r="D2611" s="140"/>
      <c r="E2611" s="57"/>
      <c r="F2611" s="57"/>
      <c r="G2611" s="57"/>
      <c r="H2611" s="57"/>
      <c r="I2611" s="57"/>
      <c r="J2611" s="57"/>
      <c r="K2611" s="57"/>
      <c r="L2611" s="57"/>
      <c r="M2611" s="57"/>
      <c r="N2611" s="57"/>
      <c r="O2611" s="57"/>
    </row>
    <row r="2612" spans="1:15" x14ac:dyDescent="0.3">
      <c r="A2612" s="56"/>
      <c r="B2612" s="140"/>
      <c r="C2612" s="140"/>
      <c r="D2612" s="140"/>
      <c r="E2612" s="57"/>
      <c r="F2612" s="57"/>
      <c r="G2612" s="57"/>
      <c r="H2612" s="57"/>
      <c r="I2612" s="57"/>
      <c r="J2612" s="57"/>
      <c r="K2612" s="57"/>
      <c r="L2612" s="57"/>
      <c r="M2612" s="57"/>
      <c r="N2612" s="57"/>
      <c r="O2612" s="57"/>
    </row>
    <row r="2613" spans="1:15" x14ac:dyDescent="0.3">
      <c r="A2613" s="56"/>
      <c r="B2613" s="140"/>
      <c r="C2613" s="140"/>
      <c r="D2613" s="140"/>
      <c r="E2613" s="57"/>
      <c r="F2613" s="57"/>
      <c r="G2613" s="57"/>
      <c r="H2613" s="57"/>
      <c r="I2613" s="57"/>
      <c r="J2613" s="57"/>
      <c r="K2613" s="57"/>
      <c r="L2613" s="57"/>
      <c r="M2613" s="57"/>
      <c r="N2613" s="57"/>
      <c r="O2613" s="57"/>
    </row>
    <row r="2614" spans="1:15" x14ac:dyDescent="0.3">
      <c r="A2614" s="56"/>
      <c r="B2614" s="140"/>
      <c r="C2614" s="140"/>
      <c r="D2614" s="140"/>
      <c r="E2614" s="57"/>
      <c r="F2614" s="57"/>
      <c r="G2614" s="57"/>
      <c r="H2614" s="57"/>
      <c r="I2614" s="57"/>
      <c r="J2614" s="57"/>
      <c r="K2614" s="57"/>
      <c r="L2614" s="57"/>
      <c r="M2614" s="57"/>
      <c r="N2614" s="57"/>
      <c r="O2614" s="57"/>
    </row>
    <row r="2615" spans="1:15" x14ac:dyDescent="0.3">
      <c r="A2615" s="56"/>
      <c r="B2615" s="140"/>
      <c r="C2615" s="140"/>
      <c r="D2615" s="140"/>
      <c r="E2615" s="57"/>
      <c r="F2615" s="57"/>
      <c r="G2615" s="57"/>
      <c r="H2615" s="57"/>
      <c r="I2615" s="57"/>
      <c r="J2615" s="57"/>
      <c r="K2615" s="57"/>
      <c r="L2615" s="57"/>
      <c r="M2615" s="57"/>
      <c r="N2615" s="57"/>
      <c r="O2615" s="57"/>
    </row>
    <row r="2616" spans="1:15" x14ac:dyDescent="0.3">
      <c r="A2616" s="56"/>
      <c r="B2616" s="140"/>
      <c r="C2616" s="140"/>
      <c r="D2616" s="140"/>
      <c r="E2616" s="57"/>
      <c r="F2616" s="57"/>
      <c r="G2616" s="57"/>
      <c r="H2616" s="57"/>
      <c r="I2616" s="57"/>
      <c r="J2616" s="57"/>
      <c r="K2616" s="57"/>
      <c r="L2616" s="57"/>
      <c r="M2616" s="57"/>
      <c r="N2616" s="57"/>
      <c r="O2616" s="57"/>
    </row>
    <row r="2617" spans="1:15" x14ac:dyDescent="0.3">
      <c r="A2617" s="56"/>
      <c r="B2617" s="140"/>
      <c r="C2617" s="140"/>
      <c r="D2617" s="140"/>
      <c r="E2617" s="57"/>
      <c r="F2617" s="57"/>
      <c r="G2617" s="57"/>
      <c r="H2617" s="57"/>
      <c r="I2617" s="57"/>
      <c r="J2617" s="57"/>
      <c r="K2617" s="57"/>
      <c r="L2617" s="57"/>
      <c r="M2617" s="57"/>
      <c r="N2617" s="57"/>
      <c r="O2617" s="57"/>
    </row>
    <row r="2618" spans="1:15" x14ac:dyDescent="0.3">
      <c r="A2618" s="56"/>
      <c r="B2618" s="140"/>
      <c r="C2618" s="140"/>
      <c r="D2618" s="140"/>
      <c r="E2618" s="57"/>
      <c r="F2618" s="57"/>
      <c r="G2618" s="57"/>
      <c r="H2618" s="57"/>
      <c r="I2618" s="57"/>
      <c r="J2618" s="57"/>
      <c r="K2618" s="57"/>
      <c r="L2618" s="57"/>
      <c r="M2618" s="57"/>
      <c r="N2618" s="57"/>
      <c r="O2618" s="57"/>
    </row>
    <row r="2619" spans="1:15" x14ac:dyDescent="0.3">
      <c r="A2619" s="56"/>
      <c r="B2619" s="140"/>
      <c r="C2619" s="140"/>
      <c r="D2619" s="140"/>
      <c r="E2619" s="57"/>
      <c r="F2619" s="57"/>
      <c r="G2619" s="57"/>
      <c r="H2619" s="57"/>
      <c r="I2619" s="57"/>
      <c r="J2619" s="57"/>
      <c r="K2619" s="57"/>
      <c r="L2619" s="57"/>
      <c r="M2619" s="57"/>
      <c r="N2619" s="57"/>
      <c r="O2619" s="57"/>
    </row>
    <row r="2620" spans="1:15" x14ac:dyDescent="0.3">
      <c r="A2620" s="56"/>
      <c r="B2620" s="140"/>
      <c r="C2620" s="140"/>
      <c r="D2620" s="140"/>
      <c r="E2620" s="57"/>
      <c r="F2620" s="57"/>
      <c r="G2620" s="57"/>
      <c r="H2620" s="57"/>
      <c r="I2620" s="57"/>
      <c r="J2620" s="57"/>
      <c r="K2620" s="57"/>
      <c r="L2620" s="57"/>
      <c r="M2620" s="57"/>
      <c r="N2620" s="57"/>
      <c r="O2620" s="57"/>
    </row>
    <row r="2621" spans="1:15" x14ac:dyDescent="0.3">
      <c r="A2621" s="56"/>
      <c r="B2621" s="140"/>
      <c r="C2621" s="140"/>
      <c r="D2621" s="140"/>
      <c r="E2621" s="57"/>
      <c r="F2621" s="57"/>
      <c r="G2621" s="57"/>
      <c r="H2621" s="57"/>
      <c r="I2621" s="57"/>
      <c r="J2621" s="57"/>
      <c r="K2621" s="57"/>
      <c r="L2621" s="57"/>
      <c r="M2621" s="57"/>
      <c r="N2621" s="57"/>
      <c r="O2621" s="57"/>
    </row>
    <row r="2622" spans="1:15" x14ac:dyDescent="0.3">
      <c r="A2622" s="56"/>
      <c r="B2622" s="140"/>
      <c r="C2622" s="140"/>
      <c r="D2622" s="140"/>
      <c r="E2622" s="57"/>
      <c r="F2622" s="57"/>
      <c r="G2622" s="57"/>
      <c r="H2622" s="57"/>
      <c r="I2622" s="57"/>
      <c r="J2622" s="57"/>
      <c r="K2622" s="57"/>
      <c r="L2622" s="57"/>
      <c r="M2622" s="57"/>
      <c r="N2622" s="57"/>
      <c r="O2622" s="57"/>
    </row>
    <row r="2623" spans="1:15" x14ac:dyDescent="0.3">
      <c r="A2623" s="56"/>
      <c r="B2623" s="140"/>
      <c r="C2623" s="140"/>
      <c r="D2623" s="140"/>
      <c r="E2623" s="57"/>
      <c r="F2623" s="57"/>
      <c r="G2623" s="57"/>
      <c r="H2623" s="57"/>
      <c r="I2623" s="57"/>
      <c r="J2623" s="57"/>
      <c r="K2623" s="57"/>
      <c r="L2623" s="57"/>
      <c r="M2623" s="57"/>
      <c r="N2623" s="57"/>
      <c r="O2623" s="57"/>
    </row>
    <row r="2624" spans="1:15" x14ac:dyDescent="0.3">
      <c r="A2624" s="56"/>
      <c r="B2624" s="140"/>
      <c r="C2624" s="140"/>
      <c r="D2624" s="140"/>
      <c r="E2624" s="57"/>
      <c r="F2624" s="57"/>
      <c r="G2624" s="57"/>
      <c r="H2624" s="57"/>
      <c r="I2624" s="57"/>
      <c r="J2624" s="57"/>
      <c r="K2624" s="57"/>
      <c r="L2624" s="57"/>
      <c r="M2624" s="57"/>
      <c r="N2624" s="57"/>
      <c r="O2624" s="57"/>
    </row>
    <row r="2625" spans="1:15" x14ac:dyDescent="0.3">
      <c r="A2625" s="56"/>
      <c r="B2625" s="140"/>
      <c r="C2625" s="140"/>
      <c r="D2625" s="140"/>
      <c r="E2625" s="57"/>
      <c r="F2625" s="57"/>
      <c r="G2625" s="57"/>
      <c r="H2625" s="57"/>
      <c r="I2625" s="57"/>
      <c r="J2625" s="57"/>
      <c r="K2625" s="57"/>
      <c r="L2625" s="57"/>
      <c r="M2625" s="57"/>
      <c r="N2625" s="57"/>
      <c r="O2625" s="57"/>
    </row>
    <row r="2626" spans="1:15" x14ac:dyDescent="0.3">
      <c r="A2626" s="56"/>
      <c r="B2626" s="140"/>
      <c r="C2626" s="140"/>
      <c r="D2626" s="140"/>
      <c r="E2626" s="57"/>
      <c r="F2626" s="57"/>
      <c r="G2626" s="57"/>
      <c r="H2626" s="57"/>
      <c r="I2626" s="57"/>
      <c r="J2626" s="57"/>
      <c r="K2626" s="57"/>
      <c r="L2626" s="57"/>
      <c r="M2626" s="57"/>
      <c r="N2626" s="57"/>
      <c r="O2626" s="57"/>
    </row>
    <row r="2627" spans="1:15" x14ac:dyDescent="0.3">
      <c r="A2627" s="56"/>
      <c r="B2627" s="140"/>
      <c r="C2627" s="140"/>
      <c r="D2627" s="140"/>
      <c r="E2627" s="57"/>
      <c r="F2627" s="57"/>
      <c r="G2627" s="57"/>
      <c r="H2627" s="57"/>
      <c r="I2627" s="57"/>
      <c r="J2627" s="57"/>
      <c r="K2627" s="57"/>
      <c r="L2627" s="57"/>
      <c r="M2627" s="57"/>
      <c r="N2627" s="57"/>
      <c r="O2627" s="57"/>
    </row>
    <row r="2628" spans="1:15" x14ac:dyDescent="0.3">
      <c r="A2628" s="56"/>
      <c r="B2628" s="140"/>
      <c r="C2628" s="140"/>
      <c r="D2628" s="140"/>
      <c r="E2628" s="57"/>
      <c r="F2628" s="57"/>
      <c r="G2628" s="57"/>
      <c r="H2628" s="57"/>
      <c r="I2628" s="57"/>
      <c r="J2628" s="57"/>
      <c r="K2628" s="57"/>
      <c r="L2628" s="57"/>
      <c r="M2628" s="57"/>
      <c r="N2628" s="57"/>
      <c r="O2628" s="57"/>
    </row>
    <row r="2629" spans="1:15" x14ac:dyDescent="0.3">
      <c r="A2629" s="56"/>
      <c r="B2629" s="140"/>
      <c r="C2629" s="140"/>
      <c r="D2629" s="140"/>
      <c r="E2629" s="57"/>
      <c r="F2629" s="57"/>
      <c r="G2629" s="57"/>
      <c r="H2629" s="57"/>
      <c r="I2629" s="57"/>
      <c r="J2629" s="57"/>
      <c r="K2629" s="57"/>
      <c r="L2629" s="57"/>
      <c r="M2629" s="57"/>
      <c r="N2629" s="57"/>
      <c r="O2629" s="57"/>
    </row>
    <row r="2630" spans="1:15" x14ac:dyDescent="0.3">
      <c r="A2630" s="56"/>
      <c r="B2630" s="140"/>
      <c r="C2630" s="140"/>
      <c r="D2630" s="140"/>
      <c r="E2630" s="57"/>
      <c r="F2630" s="57"/>
      <c r="G2630" s="57"/>
      <c r="H2630" s="57"/>
      <c r="I2630" s="57"/>
      <c r="J2630" s="57"/>
      <c r="K2630" s="57"/>
      <c r="L2630" s="57"/>
      <c r="M2630" s="57"/>
      <c r="N2630" s="57"/>
      <c r="O2630" s="57"/>
    </row>
    <row r="2631" spans="1:15" x14ac:dyDescent="0.3">
      <c r="A2631" s="56"/>
      <c r="B2631" s="140"/>
      <c r="C2631" s="140"/>
      <c r="D2631" s="140"/>
      <c r="E2631" s="57"/>
      <c r="F2631" s="57"/>
      <c r="G2631" s="57"/>
      <c r="H2631" s="57"/>
      <c r="I2631" s="57"/>
      <c r="J2631" s="57"/>
      <c r="K2631" s="57"/>
      <c r="L2631" s="57"/>
      <c r="M2631" s="57"/>
      <c r="N2631" s="57"/>
      <c r="O2631" s="57"/>
    </row>
    <row r="2632" spans="1:15" x14ac:dyDescent="0.3">
      <c r="A2632" s="56"/>
      <c r="B2632" s="140"/>
      <c r="C2632" s="140"/>
      <c r="D2632" s="140"/>
      <c r="E2632" s="57"/>
      <c r="F2632" s="57"/>
      <c r="G2632" s="57"/>
      <c r="H2632" s="57"/>
      <c r="I2632" s="57"/>
      <c r="J2632" s="57"/>
      <c r="K2632" s="57"/>
      <c r="L2632" s="57"/>
      <c r="M2632" s="57"/>
      <c r="N2632" s="57"/>
      <c r="O2632" s="57"/>
    </row>
    <row r="2633" spans="1:15" x14ac:dyDescent="0.3">
      <c r="A2633" s="56"/>
      <c r="B2633" s="140"/>
      <c r="C2633" s="140"/>
      <c r="D2633" s="140"/>
      <c r="E2633" s="57"/>
      <c r="F2633" s="57"/>
      <c r="G2633" s="57"/>
      <c r="H2633" s="57"/>
      <c r="I2633" s="57"/>
      <c r="J2633" s="57"/>
      <c r="K2633" s="57"/>
      <c r="L2633" s="57"/>
      <c r="M2633" s="57"/>
      <c r="N2633" s="57"/>
      <c r="O2633" s="57"/>
    </row>
    <row r="2634" spans="1:15" x14ac:dyDescent="0.3">
      <c r="A2634" s="56"/>
      <c r="B2634" s="140"/>
      <c r="C2634" s="140"/>
      <c r="D2634" s="140"/>
      <c r="E2634" s="57"/>
      <c r="F2634" s="57"/>
      <c r="G2634" s="57"/>
      <c r="H2634" s="57"/>
      <c r="I2634" s="57"/>
      <c r="J2634" s="57"/>
      <c r="K2634" s="57"/>
      <c r="L2634" s="57"/>
      <c r="M2634" s="57"/>
      <c r="N2634" s="57"/>
      <c r="O2634" s="57"/>
    </row>
    <row r="2635" spans="1:15" x14ac:dyDescent="0.3">
      <c r="A2635" s="56"/>
      <c r="B2635" s="140"/>
      <c r="C2635" s="140"/>
      <c r="D2635" s="140"/>
      <c r="E2635" s="57"/>
      <c r="F2635" s="57"/>
      <c r="G2635" s="57"/>
      <c r="H2635" s="57"/>
      <c r="I2635" s="57"/>
      <c r="J2635" s="57"/>
      <c r="K2635" s="57"/>
      <c r="L2635" s="57"/>
      <c r="M2635" s="57"/>
      <c r="N2635" s="57"/>
      <c r="O2635" s="57"/>
    </row>
    <row r="2636" spans="1:15" x14ac:dyDescent="0.3">
      <c r="A2636" s="56"/>
      <c r="B2636" s="140"/>
      <c r="C2636" s="140"/>
      <c r="D2636" s="140"/>
      <c r="E2636" s="57"/>
      <c r="F2636" s="57"/>
      <c r="G2636" s="57"/>
      <c r="H2636" s="57"/>
      <c r="I2636" s="57"/>
      <c r="J2636" s="57"/>
      <c r="K2636" s="57"/>
      <c r="L2636" s="57"/>
      <c r="M2636" s="57"/>
      <c r="N2636" s="57"/>
      <c r="O2636" s="57"/>
    </row>
    <row r="2637" spans="1:15" x14ac:dyDescent="0.3">
      <c r="A2637" s="56"/>
      <c r="B2637" s="140"/>
      <c r="C2637" s="140"/>
      <c r="D2637" s="140"/>
      <c r="E2637" s="57"/>
      <c r="F2637" s="57"/>
      <c r="G2637" s="57"/>
      <c r="H2637" s="57"/>
      <c r="I2637" s="57"/>
      <c r="J2637" s="57"/>
      <c r="K2637" s="57"/>
      <c r="L2637" s="57"/>
      <c r="M2637" s="57"/>
      <c r="N2637" s="57"/>
      <c r="O2637" s="57"/>
    </row>
    <row r="2638" spans="1:15" x14ac:dyDescent="0.3">
      <c r="A2638" s="56"/>
      <c r="B2638" s="140"/>
      <c r="C2638" s="140"/>
      <c r="D2638" s="140"/>
      <c r="E2638" s="57"/>
      <c r="F2638" s="57"/>
      <c r="G2638" s="57"/>
      <c r="H2638" s="57"/>
      <c r="I2638" s="57"/>
      <c r="J2638" s="57"/>
      <c r="K2638" s="57"/>
      <c r="L2638" s="57"/>
      <c r="M2638" s="57"/>
      <c r="N2638" s="57"/>
      <c r="O2638" s="57"/>
    </row>
    <row r="2639" spans="1:15" x14ac:dyDescent="0.3">
      <c r="A2639" s="56"/>
      <c r="B2639" s="140"/>
      <c r="C2639" s="140"/>
      <c r="D2639" s="140"/>
      <c r="E2639" s="57"/>
      <c r="F2639" s="57"/>
      <c r="G2639" s="57"/>
      <c r="H2639" s="57"/>
      <c r="I2639" s="57"/>
      <c r="J2639" s="57"/>
      <c r="K2639" s="57"/>
      <c r="L2639" s="57"/>
      <c r="M2639" s="57"/>
      <c r="N2639" s="57"/>
      <c r="O2639" s="57"/>
    </row>
    <row r="2640" spans="1:15" x14ac:dyDescent="0.3">
      <c r="A2640" s="56"/>
      <c r="B2640" s="140"/>
      <c r="C2640" s="140"/>
      <c r="D2640" s="140"/>
      <c r="E2640" s="57"/>
      <c r="F2640" s="57"/>
      <c r="G2640" s="57"/>
      <c r="H2640" s="57"/>
      <c r="I2640" s="57"/>
      <c r="J2640" s="57"/>
      <c r="K2640" s="57"/>
      <c r="L2640" s="57"/>
      <c r="M2640" s="57"/>
      <c r="N2640" s="57"/>
      <c r="O2640" s="57"/>
    </row>
    <row r="2641" spans="1:15" x14ac:dyDescent="0.3">
      <c r="A2641" s="56"/>
      <c r="B2641" s="140"/>
      <c r="C2641" s="140"/>
      <c r="D2641" s="140"/>
      <c r="E2641" s="57"/>
      <c r="F2641" s="57"/>
      <c r="G2641" s="57"/>
      <c r="H2641" s="57"/>
      <c r="I2641" s="57"/>
      <c r="J2641" s="57"/>
      <c r="K2641" s="57"/>
      <c r="L2641" s="57"/>
      <c r="M2641" s="57"/>
      <c r="N2641" s="57"/>
      <c r="O2641" s="57"/>
    </row>
    <row r="2642" spans="1:15" x14ac:dyDescent="0.3">
      <c r="A2642" s="56"/>
      <c r="B2642" s="140"/>
      <c r="C2642" s="140"/>
      <c r="D2642" s="140"/>
      <c r="E2642" s="57"/>
      <c r="F2642" s="57"/>
      <c r="G2642" s="57"/>
      <c r="H2642" s="57"/>
      <c r="I2642" s="57"/>
      <c r="J2642" s="57"/>
      <c r="K2642" s="57"/>
      <c r="L2642" s="57"/>
      <c r="M2642" s="57"/>
      <c r="N2642" s="57"/>
      <c r="O2642" s="57"/>
    </row>
    <row r="2643" spans="1:15" x14ac:dyDescent="0.3">
      <c r="A2643" s="56"/>
      <c r="B2643" s="140"/>
      <c r="C2643" s="140"/>
      <c r="D2643" s="140"/>
      <c r="E2643" s="57"/>
      <c r="F2643" s="57"/>
      <c r="G2643" s="57"/>
      <c r="H2643" s="57"/>
      <c r="I2643" s="57"/>
      <c r="J2643" s="57"/>
      <c r="K2643" s="57"/>
      <c r="L2643" s="57"/>
      <c r="M2643" s="57"/>
      <c r="N2643" s="57"/>
      <c r="O2643" s="57"/>
    </row>
    <row r="2644" spans="1:15" x14ac:dyDescent="0.3">
      <c r="A2644" s="56"/>
      <c r="B2644" s="140"/>
      <c r="C2644" s="140"/>
      <c r="D2644" s="140"/>
      <c r="E2644" s="57"/>
      <c r="F2644" s="57"/>
      <c r="G2644" s="57"/>
      <c r="H2644" s="57"/>
      <c r="I2644" s="57"/>
      <c r="J2644" s="57"/>
      <c r="K2644" s="57"/>
      <c r="L2644" s="57"/>
      <c r="M2644" s="57"/>
      <c r="N2644" s="57"/>
      <c r="O2644" s="57"/>
    </row>
    <row r="2645" spans="1:15" x14ac:dyDescent="0.3">
      <c r="A2645" s="56"/>
      <c r="B2645" s="140"/>
      <c r="C2645" s="140"/>
      <c r="D2645" s="140"/>
      <c r="E2645" s="57"/>
      <c r="F2645" s="57"/>
      <c r="G2645" s="57"/>
      <c r="H2645" s="57"/>
      <c r="I2645" s="57"/>
      <c r="J2645" s="57"/>
      <c r="K2645" s="57"/>
      <c r="L2645" s="57"/>
      <c r="M2645" s="57"/>
      <c r="N2645" s="57"/>
      <c r="O2645" s="57"/>
    </row>
    <row r="2646" spans="1:15" x14ac:dyDescent="0.3">
      <c r="A2646" s="56"/>
      <c r="B2646" s="140"/>
      <c r="C2646" s="140"/>
      <c r="D2646" s="140"/>
      <c r="E2646" s="57"/>
      <c r="F2646" s="57"/>
      <c r="G2646" s="57"/>
      <c r="H2646" s="57"/>
      <c r="I2646" s="57"/>
      <c r="J2646" s="57"/>
      <c r="K2646" s="57"/>
      <c r="L2646" s="57"/>
      <c r="M2646" s="57"/>
      <c r="N2646" s="57"/>
      <c r="O2646" s="57"/>
    </row>
    <row r="2647" spans="1:15" x14ac:dyDescent="0.3">
      <c r="A2647" s="56"/>
      <c r="B2647" s="140"/>
      <c r="C2647" s="140"/>
      <c r="D2647" s="140"/>
      <c r="E2647" s="57"/>
      <c r="F2647" s="57"/>
      <c r="G2647" s="57"/>
      <c r="H2647" s="57"/>
      <c r="I2647" s="57"/>
      <c r="J2647" s="57"/>
      <c r="K2647" s="57"/>
      <c r="L2647" s="57"/>
      <c r="M2647" s="57"/>
      <c r="N2647" s="57"/>
      <c r="O2647" s="57"/>
    </row>
    <row r="2648" spans="1:15" x14ac:dyDescent="0.3">
      <c r="A2648" s="56"/>
      <c r="B2648" s="140"/>
      <c r="C2648" s="140"/>
      <c r="D2648" s="140"/>
      <c r="E2648" s="57"/>
      <c r="F2648" s="57"/>
      <c r="G2648" s="57"/>
      <c r="H2648" s="57"/>
      <c r="I2648" s="57"/>
      <c r="J2648" s="57"/>
      <c r="K2648" s="57"/>
      <c r="L2648" s="57"/>
      <c r="M2648" s="57"/>
      <c r="N2648" s="57"/>
      <c r="O2648" s="57"/>
    </row>
    <row r="2649" spans="1:15" x14ac:dyDescent="0.3">
      <c r="A2649" s="56"/>
      <c r="B2649" s="140"/>
      <c r="C2649" s="140"/>
      <c r="D2649" s="140"/>
      <c r="E2649" s="57"/>
      <c r="F2649" s="57"/>
      <c r="G2649" s="57"/>
      <c r="H2649" s="57"/>
      <c r="I2649" s="57"/>
      <c r="J2649" s="57"/>
      <c r="K2649" s="57"/>
      <c r="L2649" s="57"/>
      <c r="M2649" s="57"/>
      <c r="N2649" s="57"/>
      <c r="O2649" s="57"/>
    </row>
    <row r="2650" spans="1:15" x14ac:dyDescent="0.3">
      <c r="A2650" s="56"/>
      <c r="B2650" s="140"/>
      <c r="C2650" s="140"/>
      <c r="D2650" s="140"/>
      <c r="E2650" s="57"/>
      <c r="F2650" s="57"/>
      <c r="G2650" s="57"/>
      <c r="H2650" s="57"/>
      <c r="I2650" s="57"/>
      <c r="J2650" s="57"/>
      <c r="K2650" s="57"/>
      <c r="L2650" s="57"/>
      <c r="M2650" s="57"/>
      <c r="N2650" s="57"/>
      <c r="O2650" s="57"/>
    </row>
    <row r="2651" spans="1:15" x14ac:dyDescent="0.3">
      <c r="A2651" s="56"/>
      <c r="B2651" s="140"/>
      <c r="C2651" s="140"/>
      <c r="D2651" s="140"/>
      <c r="E2651" s="57"/>
      <c r="F2651" s="57"/>
      <c r="G2651" s="57"/>
      <c r="H2651" s="57"/>
      <c r="I2651" s="57"/>
      <c r="J2651" s="57"/>
      <c r="K2651" s="57"/>
      <c r="L2651" s="57"/>
      <c r="M2651" s="57"/>
      <c r="N2651" s="57"/>
      <c r="O2651" s="57"/>
    </row>
    <row r="2652" spans="1:15" x14ac:dyDescent="0.3">
      <c r="A2652" s="56"/>
      <c r="B2652" s="140"/>
      <c r="C2652" s="140"/>
      <c r="D2652" s="140"/>
      <c r="E2652" s="57"/>
      <c r="F2652" s="57"/>
      <c r="G2652" s="57"/>
      <c r="H2652" s="57"/>
      <c r="I2652" s="57"/>
      <c r="J2652" s="57"/>
      <c r="K2652" s="57"/>
      <c r="L2652" s="57"/>
      <c r="M2652" s="57"/>
      <c r="N2652" s="57"/>
      <c r="O2652" s="57"/>
    </row>
    <row r="2653" spans="1:15" x14ac:dyDescent="0.3">
      <c r="A2653" s="56"/>
      <c r="B2653" s="140"/>
      <c r="C2653" s="140"/>
      <c r="D2653" s="140"/>
      <c r="E2653" s="57"/>
      <c r="F2653" s="57"/>
      <c r="G2653" s="57"/>
      <c r="H2653" s="57"/>
      <c r="I2653" s="57"/>
      <c r="J2653" s="57"/>
      <c r="K2653" s="57"/>
      <c r="L2653" s="57"/>
      <c r="M2653" s="57"/>
      <c r="N2653" s="57"/>
      <c r="O2653" s="57"/>
    </row>
    <row r="2654" spans="1:15" x14ac:dyDescent="0.3">
      <c r="A2654" s="56"/>
      <c r="B2654" s="140"/>
      <c r="C2654" s="140"/>
      <c r="D2654" s="140"/>
      <c r="E2654" s="57"/>
      <c r="F2654" s="57"/>
      <c r="G2654" s="57"/>
      <c r="H2654" s="57"/>
      <c r="I2654" s="57"/>
      <c r="J2654" s="57"/>
      <c r="K2654" s="57"/>
      <c r="L2654" s="57"/>
      <c r="M2654" s="57"/>
      <c r="N2654" s="57"/>
      <c r="O2654" s="57"/>
    </row>
    <row r="2655" spans="1:15" x14ac:dyDescent="0.3">
      <c r="A2655" s="56"/>
      <c r="B2655" s="140"/>
      <c r="C2655" s="140"/>
      <c r="D2655" s="140"/>
      <c r="E2655" s="57"/>
      <c r="F2655" s="57"/>
      <c r="G2655" s="57"/>
      <c r="H2655" s="57"/>
      <c r="I2655" s="57"/>
      <c r="J2655" s="57"/>
      <c r="K2655" s="57"/>
      <c r="L2655" s="57"/>
      <c r="M2655" s="57"/>
      <c r="N2655" s="57"/>
      <c r="O2655" s="57"/>
    </row>
    <row r="2656" spans="1:15" x14ac:dyDescent="0.3">
      <c r="A2656" s="56"/>
      <c r="B2656" s="140"/>
      <c r="C2656" s="140"/>
      <c r="D2656" s="140"/>
      <c r="E2656" s="57"/>
      <c r="F2656" s="57"/>
      <c r="G2656" s="57"/>
      <c r="H2656" s="57"/>
      <c r="I2656" s="57"/>
      <c r="J2656" s="57"/>
      <c r="K2656" s="57"/>
      <c r="L2656" s="57"/>
      <c r="M2656" s="57"/>
      <c r="N2656" s="57"/>
      <c r="O2656" s="57"/>
    </row>
    <row r="2657" spans="1:15" x14ac:dyDescent="0.3">
      <c r="A2657" s="56"/>
      <c r="B2657" s="140"/>
      <c r="C2657" s="140"/>
      <c r="D2657" s="140"/>
      <c r="E2657" s="57"/>
      <c r="F2657" s="57"/>
      <c r="G2657" s="57"/>
      <c r="H2657" s="57"/>
      <c r="I2657" s="57"/>
      <c r="J2657" s="57"/>
      <c r="K2657" s="57"/>
      <c r="L2657" s="57"/>
      <c r="M2657" s="57"/>
      <c r="N2657" s="57"/>
      <c r="O2657" s="57"/>
    </row>
    <row r="2658" spans="1:15" x14ac:dyDescent="0.3">
      <c r="A2658" s="56"/>
      <c r="B2658" s="140"/>
      <c r="C2658" s="140"/>
      <c r="D2658" s="140"/>
      <c r="E2658" s="57"/>
      <c r="F2658" s="57"/>
      <c r="G2658" s="57"/>
      <c r="H2658" s="57"/>
      <c r="I2658" s="57"/>
      <c r="J2658" s="57"/>
      <c r="K2658" s="57"/>
      <c r="L2658" s="57"/>
      <c r="M2658" s="57"/>
      <c r="N2658" s="57"/>
      <c r="O2658" s="57"/>
    </row>
    <row r="2659" spans="1:15" x14ac:dyDescent="0.3">
      <c r="A2659" s="56"/>
      <c r="B2659" s="140"/>
      <c r="C2659" s="140"/>
      <c r="D2659" s="140"/>
      <c r="E2659" s="57"/>
      <c r="F2659" s="57"/>
      <c r="G2659" s="57"/>
      <c r="H2659" s="57"/>
      <c r="I2659" s="57"/>
      <c r="J2659" s="57"/>
      <c r="K2659" s="57"/>
      <c r="L2659" s="57"/>
      <c r="M2659" s="57"/>
      <c r="N2659" s="57"/>
      <c r="O2659" s="57"/>
    </row>
    <row r="2660" spans="1:15" x14ac:dyDescent="0.3">
      <c r="A2660" s="56"/>
      <c r="B2660" s="140"/>
      <c r="C2660" s="140"/>
      <c r="D2660" s="140"/>
      <c r="E2660" s="57"/>
      <c r="F2660" s="57"/>
      <c r="G2660" s="57"/>
      <c r="H2660" s="57"/>
      <c r="I2660" s="57"/>
      <c r="J2660" s="57"/>
      <c r="K2660" s="57"/>
      <c r="L2660" s="57"/>
      <c r="M2660" s="57"/>
      <c r="N2660" s="57"/>
      <c r="O2660" s="57"/>
    </row>
    <row r="2661" spans="1:15" x14ac:dyDescent="0.3">
      <c r="A2661" s="56"/>
      <c r="B2661" s="140"/>
      <c r="C2661" s="140"/>
      <c r="D2661" s="140"/>
      <c r="E2661" s="57"/>
      <c r="F2661" s="57"/>
      <c r="G2661" s="57"/>
      <c r="H2661" s="57"/>
      <c r="I2661" s="57"/>
      <c r="J2661" s="57"/>
      <c r="K2661" s="57"/>
      <c r="L2661" s="57"/>
      <c r="M2661" s="57"/>
      <c r="N2661" s="57"/>
      <c r="O2661" s="57"/>
    </row>
    <row r="2662" spans="1:15" x14ac:dyDescent="0.3">
      <c r="A2662" s="56"/>
      <c r="B2662" s="140"/>
      <c r="C2662" s="140"/>
      <c r="D2662" s="140"/>
      <c r="E2662" s="57"/>
      <c r="F2662" s="57"/>
      <c r="G2662" s="57"/>
      <c r="H2662" s="57"/>
      <c r="I2662" s="57"/>
      <c r="J2662" s="57"/>
      <c r="K2662" s="57"/>
      <c r="L2662" s="57"/>
      <c r="M2662" s="57"/>
      <c r="N2662" s="57"/>
      <c r="O2662" s="57"/>
    </row>
    <row r="2663" spans="1:15" x14ac:dyDescent="0.3">
      <c r="A2663" s="56"/>
      <c r="B2663" s="140"/>
      <c r="C2663" s="140"/>
      <c r="D2663" s="140"/>
      <c r="E2663" s="57"/>
      <c r="F2663" s="57"/>
      <c r="G2663" s="57"/>
      <c r="H2663" s="57"/>
      <c r="I2663" s="57"/>
      <c r="J2663" s="57"/>
      <c r="K2663" s="57"/>
      <c r="L2663" s="57"/>
      <c r="M2663" s="57"/>
      <c r="N2663" s="57"/>
      <c r="O2663" s="57"/>
    </row>
    <row r="2664" spans="1:15" x14ac:dyDescent="0.3">
      <c r="A2664" s="56"/>
      <c r="B2664" s="140"/>
      <c r="C2664" s="140"/>
      <c r="D2664" s="140"/>
      <c r="E2664" s="57"/>
      <c r="F2664" s="57"/>
      <c r="G2664" s="57"/>
      <c r="H2664" s="57"/>
      <c r="I2664" s="57"/>
      <c r="J2664" s="57"/>
      <c r="K2664" s="57"/>
      <c r="L2664" s="57"/>
      <c r="M2664" s="57"/>
      <c r="N2664" s="57"/>
      <c r="O2664" s="57"/>
    </row>
    <row r="2665" spans="1:15" x14ac:dyDescent="0.3">
      <c r="A2665" s="56"/>
      <c r="B2665" s="140"/>
      <c r="C2665" s="140"/>
      <c r="D2665" s="140"/>
      <c r="E2665" s="57"/>
      <c r="F2665" s="57"/>
      <c r="G2665" s="57"/>
      <c r="H2665" s="57"/>
      <c r="I2665" s="57"/>
      <c r="J2665" s="57"/>
      <c r="K2665" s="57"/>
      <c r="L2665" s="57"/>
      <c r="M2665" s="57"/>
      <c r="N2665" s="57"/>
      <c r="O2665" s="57"/>
    </row>
    <row r="2666" spans="1:15" x14ac:dyDescent="0.3">
      <c r="A2666" s="56"/>
      <c r="B2666" s="140"/>
      <c r="C2666" s="140"/>
      <c r="D2666" s="140"/>
      <c r="E2666" s="57"/>
      <c r="F2666" s="57"/>
      <c r="G2666" s="57"/>
      <c r="H2666" s="57"/>
      <c r="I2666" s="57"/>
      <c r="J2666" s="57"/>
      <c r="K2666" s="57"/>
      <c r="L2666" s="57"/>
      <c r="M2666" s="57"/>
      <c r="N2666" s="57"/>
      <c r="O2666" s="57"/>
    </row>
    <row r="2667" spans="1:15" x14ac:dyDescent="0.3">
      <c r="A2667" s="56"/>
      <c r="B2667" s="140"/>
      <c r="C2667" s="140"/>
      <c r="D2667" s="140"/>
      <c r="E2667" s="57"/>
      <c r="F2667" s="57"/>
      <c r="G2667" s="57"/>
      <c r="H2667" s="57"/>
      <c r="I2667" s="57"/>
      <c r="J2667" s="57"/>
      <c r="K2667" s="57"/>
      <c r="L2667" s="57"/>
      <c r="M2667" s="57"/>
      <c r="N2667" s="57"/>
      <c r="O2667" s="57"/>
    </row>
    <row r="2668" spans="1:15" x14ac:dyDescent="0.3">
      <c r="A2668" s="56"/>
      <c r="B2668" s="140"/>
      <c r="C2668" s="140"/>
      <c r="D2668" s="140"/>
      <c r="E2668" s="57"/>
      <c r="F2668" s="57"/>
      <c r="G2668" s="57"/>
      <c r="H2668" s="57"/>
      <c r="I2668" s="57"/>
      <c r="J2668" s="57"/>
      <c r="K2668" s="57"/>
      <c r="L2668" s="57"/>
      <c r="M2668" s="57"/>
      <c r="N2668" s="57"/>
      <c r="O2668" s="57"/>
    </row>
    <row r="2669" spans="1:15" x14ac:dyDescent="0.3">
      <c r="A2669" s="56"/>
      <c r="B2669" s="140"/>
      <c r="C2669" s="140"/>
      <c r="D2669" s="140"/>
      <c r="E2669" s="57"/>
      <c r="F2669" s="57"/>
      <c r="G2669" s="57"/>
      <c r="H2669" s="57"/>
      <c r="I2669" s="57"/>
      <c r="J2669" s="57"/>
      <c r="K2669" s="57"/>
      <c r="L2669" s="57"/>
      <c r="M2669" s="57"/>
      <c r="N2669" s="57"/>
      <c r="O2669" s="57"/>
    </row>
    <row r="2670" spans="1:15" x14ac:dyDescent="0.3">
      <c r="A2670" s="56"/>
      <c r="B2670" s="140"/>
      <c r="C2670" s="140"/>
      <c r="D2670" s="140"/>
      <c r="E2670" s="57"/>
      <c r="F2670" s="57"/>
      <c r="G2670" s="57"/>
      <c r="H2670" s="57"/>
      <c r="I2670" s="57"/>
      <c r="J2670" s="57"/>
      <c r="K2670" s="57"/>
      <c r="L2670" s="57"/>
      <c r="M2670" s="57"/>
      <c r="N2670" s="57"/>
      <c r="O2670" s="57"/>
    </row>
    <row r="2671" spans="1:15" x14ac:dyDescent="0.3">
      <c r="A2671" s="56"/>
      <c r="B2671" s="140"/>
      <c r="C2671" s="140"/>
      <c r="D2671" s="140"/>
      <c r="E2671" s="57"/>
      <c r="F2671" s="57"/>
      <c r="G2671" s="57"/>
      <c r="H2671" s="57"/>
      <c r="I2671" s="57"/>
      <c r="J2671" s="57"/>
      <c r="K2671" s="57"/>
      <c r="L2671" s="57"/>
      <c r="M2671" s="57"/>
      <c r="N2671" s="57"/>
      <c r="O2671" s="57"/>
    </row>
    <row r="2672" spans="1:15" x14ac:dyDescent="0.3">
      <c r="A2672" s="56"/>
      <c r="B2672" s="140"/>
      <c r="C2672" s="140"/>
      <c r="D2672" s="140"/>
      <c r="E2672" s="57"/>
      <c r="F2672" s="57"/>
      <c r="G2672" s="57"/>
      <c r="H2672" s="57"/>
      <c r="I2672" s="57"/>
      <c r="J2672" s="57"/>
      <c r="K2672" s="57"/>
      <c r="L2672" s="57"/>
      <c r="M2672" s="57"/>
      <c r="N2672" s="57"/>
      <c r="O2672" s="57"/>
    </row>
    <row r="2673" spans="1:15" x14ac:dyDescent="0.3">
      <c r="A2673" s="56"/>
      <c r="B2673" s="140"/>
      <c r="C2673" s="140"/>
      <c r="D2673" s="140"/>
      <c r="E2673" s="57"/>
      <c r="F2673" s="57"/>
      <c r="G2673" s="57"/>
      <c r="H2673" s="57"/>
      <c r="I2673" s="57"/>
      <c r="J2673" s="57"/>
      <c r="K2673" s="57"/>
      <c r="L2673" s="57"/>
      <c r="M2673" s="57"/>
      <c r="N2673" s="57"/>
      <c r="O2673" s="57"/>
    </row>
    <row r="2674" spans="1:15" x14ac:dyDescent="0.3">
      <c r="A2674" s="56"/>
      <c r="B2674" s="140"/>
      <c r="C2674" s="140"/>
      <c r="D2674" s="140"/>
      <c r="E2674" s="57"/>
      <c r="F2674" s="57"/>
      <c r="G2674" s="57"/>
      <c r="H2674" s="57"/>
      <c r="I2674" s="57"/>
      <c r="J2674" s="57"/>
      <c r="K2674" s="57"/>
      <c r="L2674" s="57"/>
      <c r="M2674" s="57"/>
      <c r="N2674" s="57"/>
      <c r="O2674" s="57"/>
    </row>
    <row r="2675" spans="1:15" x14ac:dyDescent="0.3">
      <c r="A2675" s="56"/>
      <c r="B2675" s="140"/>
      <c r="C2675" s="140"/>
      <c r="D2675" s="140"/>
      <c r="E2675" s="57"/>
      <c r="F2675" s="57"/>
      <c r="G2675" s="57"/>
      <c r="H2675" s="57"/>
      <c r="I2675" s="57"/>
      <c r="J2675" s="57"/>
      <c r="K2675" s="57"/>
      <c r="L2675" s="57"/>
      <c r="M2675" s="57"/>
      <c r="N2675" s="57"/>
      <c r="O2675" s="57"/>
    </row>
    <row r="2676" spans="1:15" x14ac:dyDescent="0.3">
      <c r="A2676" s="56"/>
      <c r="B2676" s="140"/>
      <c r="C2676" s="140"/>
      <c r="D2676" s="140"/>
      <c r="E2676" s="57"/>
      <c r="F2676" s="57"/>
      <c r="G2676" s="57"/>
      <c r="H2676" s="57"/>
      <c r="I2676" s="57"/>
      <c r="J2676" s="57"/>
      <c r="K2676" s="57"/>
      <c r="L2676" s="57"/>
      <c r="M2676" s="57"/>
      <c r="N2676" s="57"/>
      <c r="O2676" s="57"/>
    </row>
    <row r="2677" spans="1:15" x14ac:dyDescent="0.3">
      <c r="A2677" s="56"/>
      <c r="B2677" s="140"/>
      <c r="C2677" s="140"/>
      <c r="D2677" s="140"/>
      <c r="E2677" s="57"/>
      <c r="F2677" s="57"/>
      <c r="G2677" s="57"/>
      <c r="H2677" s="57"/>
      <c r="I2677" s="57"/>
      <c r="J2677" s="57"/>
      <c r="K2677" s="57"/>
      <c r="L2677" s="57"/>
      <c r="M2677" s="57"/>
      <c r="N2677" s="57"/>
      <c r="O2677" s="57"/>
    </row>
    <row r="2678" spans="1:15" x14ac:dyDescent="0.3">
      <c r="A2678" s="56"/>
      <c r="B2678" s="140"/>
      <c r="C2678" s="140"/>
      <c r="D2678" s="140"/>
      <c r="E2678" s="57"/>
      <c r="F2678" s="57"/>
      <c r="G2678" s="57"/>
      <c r="H2678" s="57"/>
      <c r="I2678" s="57"/>
      <c r="J2678" s="57"/>
      <c r="K2678" s="57"/>
      <c r="L2678" s="57"/>
      <c r="M2678" s="57"/>
      <c r="N2678" s="57"/>
      <c r="O2678" s="57"/>
    </row>
    <row r="2679" spans="1:15" x14ac:dyDescent="0.3">
      <c r="A2679" s="56"/>
      <c r="B2679" s="140"/>
      <c r="C2679" s="140"/>
      <c r="D2679" s="140"/>
      <c r="E2679" s="57"/>
      <c r="F2679" s="57"/>
      <c r="G2679" s="57"/>
      <c r="H2679" s="57"/>
      <c r="I2679" s="57"/>
      <c r="J2679" s="57"/>
      <c r="K2679" s="57"/>
      <c r="L2679" s="57"/>
      <c r="M2679" s="57"/>
      <c r="N2679" s="57"/>
      <c r="O2679" s="57"/>
    </row>
    <row r="2680" spans="1:15" x14ac:dyDescent="0.3">
      <c r="A2680" s="56"/>
      <c r="B2680" s="140"/>
      <c r="C2680" s="140"/>
      <c r="D2680" s="140"/>
      <c r="E2680" s="57"/>
      <c r="F2680" s="57"/>
      <c r="G2680" s="57"/>
      <c r="H2680" s="57"/>
      <c r="I2680" s="57"/>
      <c r="J2680" s="57"/>
      <c r="K2680" s="57"/>
      <c r="L2680" s="57"/>
      <c r="M2680" s="57"/>
      <c r="N2680" s="57"/>
      <c r="O2680" s="57"/>
    </row>
    <row r="2681" spans="1:15" x14ac:dyDescent="0.3">
      <c r="A2681" s="56"/>
      <c r="B2681" s="140"/>
      <c r="C2681" s="140"/>
      <c r="D2681" s="140"/>
      <c r="E2681" s="57"/>
      <c r="F2681" s="57"/>
      <c r="G2681" s="57"/>
      <c r="H2681" s="57"/>
      <c r="I2681" s="57"/>
      <c r="J2681" s="57"/>
      <c r="K2681" s="57"/>
      <c r="L2681" s="57"/>
      <c r="M2681" s="57"/>
      <c r="N2681" s="57"/>
      <c r="O2681" s="57"/>
    </row>
    <row r="2682" spans="1:15" x14ac:dyDescent="0.3">
      <c r="A2682" s="56"/>
      <c r="B2682" s="140"/>
      <c r="C2682" s="140"/>
      <c r="D2682" s="140"/>
      <c r="E2682" s="57"/>
      <c r="F2682" s="57"/>
      <c r="G2682" s="57"/>
      <c r="H2682" s="57"/>
      <c r="I2682" s="57"/>
      <c r="J2682" s="57"/>
      <c r="K2682" s="57"/>
      <c r="L2682" s="57"/>
      <c r="M2682" s="57"/>
      <c r="N2682" s="57"/>
      <c r="O2682" s="57"/>
    </row>
    <row r="2683" spans="1:15" x14ac:dyDescent="0.3">
      <c r="A2683" s="56"/>
      <c r="B2683" s="140"/>
      <c r="C2683" s="140"/>
      <c r="D2683" s="140"/>
      <c r="E2683" s="57"/>
      <c r="F2683" s="57"/>
      <c r="G2683" s="57"/>
      <c r="H2683" s="57"/>
      <c r="I2683" s="57"/>
      <c r="J2683" s="57"/>
      <c r="K2683" s="57"/>
      <c r="L2683" s="57"/>
      <c r="M2683" s="57"/>
      <c r="N2683" s="57"/>
      <c r="O2683" s="57"/>
    </row>
    <row r="2684" spans="1:15" x14ac:dyDescent="0.3">
      <c r="A2684" s="56"/>
      <c r="B2684" s="140"/>
      <c r="C2684" s="140"/>
      <c r="D2684" s="140"/>
      <c r="E2684" s="57"/>
      <c r="F2684" s="57"/>
      <c r="G2684" s="57"/>
      <c r="H2684" s="57"/>
      <c r="I2684" s="57"/>
      <c r="J2684" s="57"/>
      <c r="K2684" s="57"/>
      <c r="L2684" s="57"/>
      <c r="M2684" s="57"/>
      <c r="N2684" s="57"/>
      <c r="O2684" s="57"/>
    </row>
    <row r="2685" spans="1:15" x14ac:dyDescent="0.3">
      <c r="A2685" s="56"/>
      <c r="B2685" s="140"/>
      <c r="C2685" s="140"/>
      <c r="D2685" s="140"/>
      <c r="E2685" s="57"/>
      <c r="F2685" s="57"/>
      <c r="G2685" s="57"/>
      <c r="H2685" s="57"/>
      <c r="I2685" s="57"/>
      <c r="J2685" s="57"/>
      <c r="K2685" s="57"/>
      <c r="L2685" s="57"/>
      <c r="M2685" s="57"/>
      <c r="N2685" s="57"/>
      <c r="O2685" s="57"/>
    </row>
    <row r="2686" spans="1:15" x14ac:dyDescent="0.3">
      <c r="A2686" s="56"/>
      <c r="B2686" s="140"/>
      <c r="C2686" s="140"/>
      <c r="D2686" s="140"/>
      <c r="E2686" s="57"/>
      <c r="F2686" s="57"/>
      <c r="G2686" s="57"/>
      <c r="H2686" s="57"/>
      <c r="I2686" s="57"/>
      <c r="J2686" s="57"/>
      <c r="K2686" s="57"/>
      <c r="L2686" s="57"/>
      <c r="M2686" s="57"/>
      <c r="N2686" s="57"/>
      <c r="O2686" s="57"/>
    </row>
    <row r="2687" spans="1:15" x14ac:dyDescent="0.3">
      <c r="A2687" s="56"/>
      <c r="B2687" s="140"/>
      <c r="C2687" s="140"/>
      <c r="D2687" s="140"/>
      <c r="E2687" s="57"/>
      <c r="F2687" s="57"/>
      <c r="G2687" s="57"/>
      <c r="H2687" s="57"/>
      <c r="I2687" s="57"/>
      <c r="J2687" s="57"/>
      <c r="K2687" s="57"/>
      <c r="L2687" s="57"/>
      <c r="M2687" s="57"/>
      <c r="N2687" s="57"/>
      <c r="O2687" s="57"/>
    </row>
    <row r="2688" spans="1:15" x14ac:dyDescent="0.3">
      <c r="A2688" s="56"/>
      <c r="B2688" s="140"/>
      <c r="C2688" s="140"/>
      <c r="D2688" s="140"/>
      <c r="E2688" s="57"/>
      <c r="F2688" s="57"/>
      <c r="G2688" s="57"/>
      <c r="H2688" s="57"/>
      <c r="I2688" s="57"/>
      <c r="J2688" s="57"/>
      <c r="K2688" s="57"/>
      <c r="L2688" s="57"/>
      <c r="M2688" s="57"/>
      <c r="N2688" s="57"/>
      <c r="O2688" s="57"/>
    </row>
    <row r="2689" spans="1:15" x14ac:dyDescent="0.3">
      <c r="A2689" s="56"/>
      <c r="B2689" s="140"/>
      <c r="C2689" s="140"/>
      <c r="D2689" s="140"/>
      <c r="E2689" s="57"/>
      <c r="F2689" s="57"/>
      <c r="G2689" s="57"/>
      <c r="H2689" s="57"/>
      <c r="I2689" s="57"/>
      <c r="J2689" s="57"/>
      <c r="K2689" s="57"/>
      <c r="L2689" s="57"/>
      <c r="M2689" s="57"/>
      <c r="N2689" s="57"/>
      <c r="O2689" s="57"/>
    </row>
    <row r="2690" spans="1:15" x14ac:dyDescent="0.3">
      <c r="A2690" s="56"/>
      <c r="B2690" s="140"/>
      <c r="C2690" s="140"/>
      <c r="D2690" s="140"/>
      <c r="E2690" s="57"/>
      <c r="F2690" s="57"/>
      <c r="G2690" s="57"/>
      <c r="H2690" s="57"/>
      <c r="I2690" s="57"/>
      <c r="J2690" s="57"/>
      <c r="K2690" s="57"/>
      <c r="L2690" s="57"/>
      <c r="M2690" s="57"/>
      <c r="N2690" s="57"/>
      <c r="O2690" s="57"/>
    </row>
    <row r="2691" spans="1:15" x14ac:dyDescent="0.3">
      <c r="A2691" s="56"/>
      <c r="B2691" s="140"/>
      <c r="C2691" s="140"/>
      <c r="D2691" s="140"/>
      <c r="E2691" s="57"/>
      <c r="F2691" s="57"/>
      <c r="G2691" s="57"/>
      <c r="H2691" s="57"/>
      <c r="I2691" s="57"/>
      <c r="J2691" s="57"/>
      <c r="K2691" s="57"/>
      <c r="L2691" s="57"/>
      <c r="M2691" s="57"/>
      <c r="N2691" s="57"/>
      <c r="O2691" s="57"/>
    </row>
    <row r="2692" spans="1:15" x14ac:dyDescent="0.3">
      <c r="A2692" s="56"/>
      <c r="B2692" s="140"/>
      <c r="C2692" s="140"/>
      <c r="D2692" s="140"/>
      <c r="E2692" s="57"/>
      <c r="F2692" s="57"/>
      <c r="G2692" s="57"/>
      <c r="H2692" s="57"/>
      <c r="I2692" s="57"/>
      <c r="J2692" s="57"/>
      <c r="K2692" s="57"/>
      <c r="L2692" s="57"/>
      <c r="M2692" s="57"/>
      <c r="N2692" s="57"/>
      <c r="O2692" s="57"/>
    </row>
    <row r="2693" spans="1:15" x14ac:dyDescent="0.3">
      <c r="A2693" s="56"/>
      <c r="B2693" s="140"/>
      <c r="C2693" s="140"/>
      <c r="D2693" s="140"/>
      <c r="E2693" s="57"/>
      <c r="F2693" s="57"/>
      <c r="G2693" s="57"/>
      <c r="H2693" s="57"/>
      <c r="I2693" s="57"/>
      <c r="J2693" s="57"/>
      <c r="K2693" s="57"/>
      <c r="L2693" s="57"/>
      <c r="M2693" s="57"/>
      <c r="N2693" s="57"/>
      <c r="O2693" s="57"/>
    </row>
    <row r="2694" spans="1:15" x14ac:dyDescent="0.3">
      <c r="A2694" s="56"/>
      <c r="B2694" s="140"/>
      <c r="C2694" s="140"/>
      <c r="D2694" s="140"/>
      <c r="E2694" s="57"/>
      <c r="F2694" s="57"/>
      <c r="G2694" s="57"/>
      <c r="H2694" s="57"/>
      <c r="I2694" s="57"/>
      <c r="J2694" s="57"/>
      <c r="K2694" s="57"/>
      <c r="L2694" s="57"/>
      <c r="M2694" s="57"/>
      <c r="N2694" s="57"/>
      <c r="O2694" s="57"/>
    </row>
    <row r="2695" spans="1:15" x14ac:dyDescent="0.3">
      <c r="A2695" s="56"/>
      <c r="B2695" s="140"/>
      <c r="C2695" s="140"/>
      <c r="D2695" s="140"/>
      <c r="E2695" s="57"/>
      <c r="F2695" s="57"/>
      <c r="G2695" s="57"/>
      <c r="H2695" s="57"/>
      <c r="I2695" s="57"/>
      <c r="J2695" s="57"/>
      <c r="K2695" s="57"/>
      <c r="L2695" s="57"/>
      <c r="M2695" s="57"/>
      <c r="N2695" s="57"/>
      <c r="O2695" s="57"/>
    </row>
    <row r="2696" spans="1:15" x14ac:dyDescent="0.3">
      <c r="A2696" s="56"/>
      <c r="B2696" s="140"/>
      <c r="C2696" s="140"/>
      <c r="D2696" s="140"/>
      <c r="E2696" s="57"/>
      <c r="F2696" s="57"/>
      <c r="G2696" s="57"/>
      <c r="H2696" s="57"/>
      <c r="I2696" s="57"/>
      <c r="J2696" s="57"/>
      <c r="K2696" s="57"/>
      <c r="L2696" s="57"/>
      <c r="M2696" s="57"/>
      <c r="N2696" s="57"/>
      <c r="O2696" s="57"/>
    </row>
    <row r="2697" spans="1:15" x14ac:dyDescent="0.3">
      <c r="A2697" s="56"/>
      <c r="B2697" s="140"/>
      <c r="C2697" s="140"/>
      <c r="D2697" s="140"/>
      <c r="E2697" s="57"/>
      <c r="F2697" s="57"/>
      <c r="G2697" s="57"/>
      <c r="H2697" s="57"/>
      <c r="I2697" s="57"/>
      <c r="J2697" s="57"/>
      <c r="K2697" s="57"/>
      <c r="L2697" s="57"/>
      <c r="M2697" s="57"/>
      <c r="N2697" s="57"/>
      <c r="O2697" s="57"/>
    </row>
    <row r="2698" spans="1:15" x14ac:dyDescent="0.3">
      <c r="A2698" s="56"/>
      <c r="B2698" s="140"/>
      <c r="C2698" s="140"/>
      <c r="D2698" s="140"/>
      <c r="E2698" s="57"/>
      <c r="F2698" s="57"/>
      <c r="G2698" s="57"/>
      <c r="H2698" s="57"/>
      <c r="I2698" s="57"/>
      <c r="J2698" s="57"/>
      <c r="K2698" s="57"/>
      <c r="L2698" s="57"/>
      <c r="M2698" s="57"/>
      <c r="N2698" s="57"/>
      <c r="O2698" s="57"/>
    </row>
    <row r="2699" spans="1:15" x14ac:dyDescent="0.3">
      <c r="A2699" s="56"/>
      <c r="B2699" s="140"/>
      <c r="C2699" s="140"/>
      <c r="D2699" s="140"/>
      <c r="E2699" s="57"/>
      <c r="F2699" s="57"/>
      <c r="G2699" s="57"/>
      <c r="H2699" s="57"/>
      <c r="I2699" s="57"/>
      <c r="J2699" s="57"/>
      <c r="K2699" s="57"/>
      <c r="L2699" s="57"/>
      <c r="M2699" s="57"/>
      <c r="N2699" s="57"/>
      <c r="O2699" s="57"/>
    </row>
    <row r="2700" spans="1:15" x14ac:dyDescent="0.3">
      <c r="A2700" s="56"/>
      <c r="B2700" s="140"/>
      <c r="C2700" s="140"/>
      <c r="D2700" s="140"/>
      <c r="E2700" s="57"/>
      <c r="F2700" s="57"/>
      <c r="G2700" s="57"/>
      <c r="H2700" s="57"/>
      <c r="I2700" s="57"/>
      <c r="J2700" s="57"/>
      <c r="K2700" s="57"/>
      <c r="L2700" s="57"/>
      <c r="M2700" s="57"/>
      <c r="N2700" s="57"/>
      <c r="O2700" s="57"/>
    </row>
    <row r="2701" spans="1:15" x14ac:dyDescent="0.3">
      <c r="A2701" s="56"/>
      <c r="B2701" s="140"/>
      <c r="C2701" s="140"/>
      <c r="D2701" s="140"/>
      <c r="E2701" s="57"/>
      <c r="F2701" s="57"/>
      <c r="G2701" s="57"/>
      <c r="H2701" s="57"/>
      <c r="I2701" s="57"/>
      <c r="J2701" s="57"/>
      <c r="K2701" s="57"/>
      <c r="L2701" s="57"/>
      <c r="M2701" s="57"/>
      <c r="N2701" s="57"/>
      <c r="O2701" s="57"/>
    </row>
    <row r="2702" spans="1:15" x14ac:dyDescent="0.3">
      <c r="A2702" s="56"/>
      <c r="B2702" s="140"/>
      <c r="C2702" s="140"/>
      <c r="D2702" s="140"/>
      <c r="E2702" s="57"/>
      <c r="F2702" s="57"/>
      <c r="G2702" s="57"/>
      <c r="H2702" s="57"/>
      <c r="I2702" s="57"/>
      <c r="J2702" s="57"/>
      <c r="K2702" s="57"/>
      <c r="L2702" s="57"/>
      <c r="M2702" s="57"/>
      <c r="N2702" s="57"/>
      <c r="O2702" s="57"/>
    </row>
    <row r="2703" spans="1:15" x14ac:dyDescent="0.3">
      <c r="A2703" s="56"/>
      <c r="B2703" s="140"/>
      <c r="C2703" s="140"/>
      <c r="D2703" s="140"/>
      <c r="E2703" s="57"/>
      <c r="F2703" s="57"/>
      <c r="G2703" s="57"/>
      <c r="H2703" s="57"/>
      <c r="I2703" s="57"/>
      <c r="J2703" s="57"/>
      <c r="K2703" s="57"/>
      <c r="L2703" s="57"/>
      <c r="M2703" s="57"/>
      <c r="N2703" s="57"/>
      <c r="O2703" s="57"/>
    </row>
    <row r="2704" spans="1:15" x14ac:dyDescent="0.3">
      <c r="A2704" s="56"/>
      <c r="B2704" s="140"/>
      <c r="C2704" s="140"/>
      <c r="D2704" s="140"/>
      <c r="E2704" s="57"/>
      <c r="F2704" s="57"/>
      <c r="G2704" s="57"/>
      <c r="H2704" s="57"/>
      <c r="I2704" s="57"/>
      <c r="J2704" s="57"/>
      <c r="K2704" s="57"/>
      <c r="L2704" s="57"/>
      <c r="M2704" s="57"/>
      <c r="N2704" s="57"/>
      <c r="O2704" s="57"/>
    </row>
    <row r="2705" spans="1:15" x14ac:dyDescent="0.3">
      <c r="A2705" s="56"/>
      <c r="B2705" s="140"/>
      <c r="C2705" s="140"/>
      <c r="D2705" s="140"/>
      <c r="E2705" s="57"/>
      <c r="F2705" s="57"/>
      <c r="G2705" s="57"/>
      <c r="H2705" s="57"/>
      <c r="I2705" s="57"/>
      <c r="J2705" s="57"/>
      <c r="K2705" s="57"/>
      <c r="L2705" s="57"/>
      <c r="M2705" s="57"/>
      <c r="N2705" s="57"/>
      <c r="O2705" s="57"/>
    </row>
    <row r="2706" spans="1:15" x14ac:dyDescent="0.3">
      <c r="A2706" s="56"/>
      <c r="B2706" s="140"/>
      <c r="C2706" s="140"/>
      <c r="D2706" s="140"/>
      <c r="E2706" s="57"/>
      <c r="F2706" s="57"/>
      <c r="G2706" s="57"/>
      <c r="H2706" s="57"/>
      <c r="I2706" s="57"/>
      <c r="J2706" s="57"/>
      <c r="K2706" s="57"/>
      <c r="L2706" s="57"/>
      <c r="M2706" s="57"/>
      <c r="N2706" s="57"/>
      <c r="O2706" s="57"/>
    </row>
    <row r="2707" spans="1:15" x14ac:dyDescent="0.3">
      <c r="A2707" s="56"/>
      <c r="B2707" s="140"/>
      <c r="C2707" s="140"/>
      <c r="D2707" s="140"/>
      <c r="E2707" s="57"/>
      <c r="F2707" s="57"/>
      <c r="G2707" s="57"/>
      <c r="H2707" s="57"/>
      <c r="I2707" s="57"/>
      <c r="J2707" s="57"/>
      <c r="K2707" s="57"/>
      <c r="L2707" s="57"/>
      <c r="M2707" s="57"/>
      <c r="N2707" s="57"/>
      <c r="O2707" s="57"/>
    </row>
    <row r="2708" spans="1:15" x14ac:dyDescent="0.3">
      <c r="A2708" s="56"/>
      <c r="B2708" s="140"/>
      <c r="C2708" s="140"/>
      <c r="D2708" s="140"/>
      <c r="E2708" s="57"/>
      <c r="F2708" s="57"/>
      <c r="G2708" s="57"/>
      <c r="H2708" s="57"/>
      <c r="I2708" s="57"/>
      <c r="J2708" s="57"/>
      <c r="K2708" s="57"/>
      <c r="L2708" s="57"/>
      <c r="M2708" s="57"/>
      <c r="N2708" s="57"/>
      <c r="O2708" s="57"/>
    </row>
    <row r="2709" spans="1:15" x14ac:dyDescent="0.3">
      <c r="A2709" s="56"/>
      <c r="B2709" s="140"/>
      <c r="C2709" s="140"/>
      <c r="D2709" s="140"/>
      <c r="E2709" s="57"/>
      <c r="F2709" s="57"/>
      <c r="G2709" s="57"/>
      <c r="H2709" s="57"/>
      <c r="I2709" s="57"/>
      <c r="J2709" s="57"/>
      <c r="K2709" s="57"/>
      <c r="L2709" s="57"/>
      <c r="M2709" s="57"/>
      <c r="N2709" s="57"/>
      <c r="O2709" s="57"/>
    </row>
    <row r="2710" spans="1:15" x14ac:dyDescent="0.3">
      <c r="A2710" s="56"/>
      <c r="B2710" s="140"/>
      <c r="C2710" s="140"/>
      <c r="D2710" s="140"/>
      <c r="E2710" s="57"/>
      <c r="F2710" s="57"/>
      <c r="G2710" s="57"/>
      <c r="H2710" s="57"/>
      <c r="I2710" s="57"/>
      <c r="J2710" s="57"/>
      <c r="K2710" s="57"/>
      <c r="L2710" s="57"/>
      <c r="M2710" s="57"/>
      <c r="N2710" s="57"/>
      <c r="O2710" s="57"/>
    </row>
    <row r="2711" spans="1:15" x14ac:dyDescent="0.3">
      <c r="A2711" s="56"/>
      <c r="B2711" s="140"/>
      <c r="C2711" s="140"/>
      <c r="D2711" s="140"/>
      <c r="E2711" s="57"/>
      <c r="F2711" s="57"/>
      <c r="G2711" s="57"/>
      <c r="H2711" s="57"/>
      <c r="I2711" s="57"/>
      <c r="J2711" s="57"/>
      <c r="K2711" s="57"/>
      <c r="L2711" s="57"/>
      <c r="M2711" s="57"/>
      <c r="N2711" s="57"/>
      <c r="O2711" s="57"/>
    </row>
    <row r="2712" spans="1:15" x14ac:dyDescent="0.3">
      <c r="A2712" s="56"/>
      <c r="B2712" s="140"/>
      <c r="C2712" s="140"/>
      <c r="D2712" s="140"/>
      <c r="E2712" s="57"/>
      <c r="F2712" s="57"/>
      <c r="G2712" s="57"/>
      <c r="H2712" s="57"/>
      <c r="I2712" s="57"/>
      <c r="J2712" s="57"/>
      <c r="K2712" s="57"/>
      <c r="L2712" s="57"/>
      <c r="M2712" s="57"/>
      <c r="N2712" s="57"/>
      <c r="O2712" s="57"/>
    </row>
    <row r="2713" spans="1:15" x14ac:dyDescent="0.3">
      <c r="A2713" s="56"/>
      <c r="B2713" s="140"/>
      <c r="C2713" s="140"/>
      <c r="D2713" s="140"/>
      <c r="E2713" s="57"/>
      <c r="F2713" s="57"/>
      <c r="G2713" s="57"/>
      <c r="H2713" s="57"/>
      <c r="I2713" s="57"/>
      <c r="J2713" s="57"/>
      <c r="K2713" s="57"/>
      <c r="L2713" s="57"/>
      <c r="M2713" s="57"/>
      <c r="N2713" s="57"/>
      <c r="O2713" s="57"/>
    </row>
    <row r="2714" spans="1:15" x14ac:dyDescent="0.3">
      <c r="A2714" s="56"/>
      <c r="B2714" s="140"/>
      <c r="C2714" s="140"/>
      <c r="D2714" s="140"/>
      <c r="E2714" s="57"/>
      <c r="F2714" s="57"/>
      <c r="G2714" s="57"/>
      <c r="H2714" s="57"/>
      <c r="I2714" s="57"/>
      <c r="J2714" s="57"/>
      <c r="K2714" s="57"/>
      <c r="L2714" s="57"/>
      <c r="M2714" s="57"/>
      <c r="N2714" s="57"/>
      <c r="O2714" s="57"/>
    </row>
    <row r="2715" spans="1:15" x14ac:dyDescent="0.3">
      <c r="A2715" s="56"/>
      <c r="B2715" s="140"/>
      <c r="C2715" s="140"/>
      <c r="D2715" s="140"/>
      <c r="E2715" s="57"/>
      <c r="F2715" s="57"/>
      <c r="G2715" s="57"/>
      <c r="H2715" s="57"/>
      <c r="I2715" s="57"/>
      <c r="J2715" s="57"/>
      <c r="K2715" s="57"/>
      <c r="L2715" s="57"/>
      <c r="M2715" s="57"/>
      <c r="N2715" s="57"/>
      <c r="O2715" s="57"/>
    </row>
    <row r="2716" spans="1:15" x14ac:dyDescent="0.3">
      <c r="A2716" s="56"/>
      <c r="B2716" s="140"/>
      <c r="C2716" s="140"/>
      <c r="D2716" s="140"/>
      <c r="E2716" s="57"/>
      <c r="F2716" s="57"/>
      <c r="G2716" s="57"/>
      <c r="H2716" s="57"/>
      <c r="I2716" s="57"/>
      <c r="J2716" s="57"/>
      <c r="K2716" s="57"/>
      <c r="L2716" s="57"/>
      <c r="M2716" s="57"/>
      <c r="N2716" s="57"/>
      <c r="O2716" s="57"/>
    </row>
    <row r="2717" spans="1:15" x14ac:dyDescent="0.3">
      <c r="A2717" s="56"/>
      <c r="B2717" s="140"/>
      <c r="C2717" s="140"/>
      <c r="D2717" s="140"/>
      <c r="E2717" s="57"/>
      <c r="F2717" s="57"/>
      <c r="G2717" s="57"/>
      <c r="H2717" s="57"/>
      <c r="I2717" s="57"/>
      <c r="J2717" s="57"/>
      <c r="K2717" s="57"/>
      <c r="L2717" s="57"/>
      <c r="M2717" s="57"/>
      <c r="N2717" s="57"/>
      <c r="O2717" s="57"/>
    </row>
    <row r="2718" spans="1:15" x14ac:dyDescent="0.3">
      <c r="A2718" s="56"/>
      <c r="B2718" s="140"/>
      <c r="C2718" s="140"/>
      <c r="D2718" s="140"/>
      <c r="E2718" s="57"/>
      <c r="F2718" s="57"/>
      <c r="G2718" s="57"/>
      <c r="H2718" s="57"/>
      <c r="I2718" s="57"/>
      <c r="J2718" s="57"/>
      <c r="K2718" s="57"/>
      <c r="L2718" s="57"/>
      <c r="M2718" s="57"/>
      <c r="N2718" s="57"/>
      <c r="O2718" s="57"/>
    </row>
    <row r="2719" spans="1:15" x14ac:dyDescent="0.3">
      <c r="A2719" s="56"/>
      <c r="B2719" s="140"/>
      <c r="C2719" s="140"/>
      <c r="D2719" s="140"/>
      <c r="E2719" s="57"/>
      <c r="F2719" s="57"/>
      <c r="G2719" s="57"/>
      <c r="H2719" s="57"/>
      <c r="I2719" s="57"/>
      <c r="J2719" s="57"/>
      <c r="K2719" s="57"/>
      <c r="L2719" s="57"/>
      <c r="M2719" s="57"/>
      <c r="N2719" s="57"/>
      <c r="O2719" s="57"/>
    </row>
    <row r="2720" spans="1:15" x14ac:dyDescent="0.3">
      <c r="A2720" s="56"/>
      <c r="B2720" s="140"/>
      <c r="C2720" s="140"/>
      <c r="D2720" s="140"/>
      <c r="E2720" s="57"/>
      <c r="F2720" s="57"/>
      <c r="G2720" s="57"/>
      <c r="H2720" s="57"/>
      <c r="I2720" s="57"/>
      <c r="J2720" s="57"/>
      <c r="K2720" s="57"/>
      <c r="L2720" s="57"/>
      <c r="M2720" s="57"/>
      <c r="N2720" s="57"/>
      <c r="O2720" s="57"/>
    </row>
    <row r="2721" spans="1:15" x14ac:dyDescent="0.3">
      <c r="A2721" s="56"/>
      <c r="B2721" s="140"/>
      <c r="C2721" s="140"/>
      <c r="D2721" s="140"/>
      <c r="E2721" s="57"/>
      <c r="F2721" s="57"/>
      <c r="G2721" s="57"/>
      <c r="H2721" s="57"/>
      <c r="I2721" s="57"/>
      <c r="J2721" s="57"/>
      <c r="K2721" s="57"/>
      <c r="L2721" s="57"/>
      <c r="M2721" s="57"/>
      <c r="N2721" s="57"/>
      <c r="O2721" s="57"/>
    </row>
    <row r="2722" spans="1:15" x14ac:dyDescent="0.3">
      <c r="A2722" s="56"/>
      <c r="B2722" s="140"/>
      <c r="C2722" s="140"/>
      <c r="D2722" s="140"/>
      <c r="E2722" s="57"/>
      <c r="F2722" s="57"/>
      <c r="G2722" s="57"/>
      <c r="H2722" s="57"/>
      <c r="I2722" s="57"/>
      <c r="J2722" s="57"/>
      <c r="K2722" s="57"/>
      <c r="L2722" s="57"/>
      <c r="M2722" s="57"/>
      <c r="N2722" s="57"/>
      <c r="O2722" s="57"/>
    </row>
    <row r="2723" spans="1:15" x14ac:dyDescent="0.3">
      <c r="A2723" s="56"/>
      <c r="B2723" s="140"/>
      <c r="C2723" s="140"/>
      <c r="D2723" s="140"/>
      <c r="E2723" s="57"/>
      <c r="F2723" s="57"/>
      <c r="G2723" s="57"/>
      <c r="H2723" s="57"/>
      <c r="I2723" s="57"/>
      <c r="J2723" s="57"/>
      <c r="K2723" s="57"/>
      <c r="L2723" s="57"/>
      <c r="M2723" s="57"/>
      <c r="N2723" s="57"/>
      <c r="O2723" s="57"/>
    </row>
    <row r="2724" spans="1:15" x14ac:dyDescent="0.3">
      <c r="A2724" s="56"/>
      <c r="B2724" s="140"/>
      <c r="C2724" s="140"/>
      <c r="D2724" s="140"/>
      <c r="E2724" s="57"/>
      <c r="F2724" s="57"/>
      <c r="G2724" s="57"/>
      <c r="H2724" s="57"/>
      <c r="I2724" s="57"/>
      <c r="J2724" s="57"/>
      <c r="K2724" s="57"/>
      <c r="L2724" s="57"/>
      <c r="M2724" s="57"/>
      <c r="N2724" s="57"/>
      <c r="O2724" s="57"/>
    </row>
    <row r="2725" spans="1:15" x14ac:dyDescent="0.3">
      <c r="A2725" s="56"/>
      <c r="B2725" s="140"/>
      <c r="C2725" s="140"/>
      <c r="D2725" s="140"/>
      <c r="E2725" s="57"/>
      <c r="F2725" s="57"/>
      <c r="G2725" s="57"/>
      <c r="H2725" s="57"/>
      <c r="I2725" s="57"/>
      <c r="J2725" s="57"/>
      <c r="K2725" s="57"/>
      <c r="L2725" s="57"/>
      <c r="M2725" s="57"/>
      <c r="N2725" s="57"/>
      <c r="O2725" s="57"/>
    </row>
    <row r="2726" spans="1:15" x14ac:dyDescent="0.3">
      <c r="A2726" s="56"/>
      <c r="B2726" s="140"/>
      <c r="C2726" s="140"/>
      <c r="D2726" s="140"/>
      <c r="E2726" s="57"/>
      <c r="F2726" s="57"/>
      <c r="G2726" s="57"/>
      <c r="H2726" s="57"/>
      <c r="I2726" s="57"/>
      <c r="J2726" s="57"/>
      <c r="K2726" s="57"/>
      <c r="L2726" s="57"/>
      <c r="M2726" s="57"/>
      <c r="N2726" s="57"/>
      <c r="O2726" s="57"/>
    </row>
    <row r="2727" spans="1:15" x14ac:dyDescent="0.3">
      <c r="A2727" s="56"/>
      <c r="B2727" s="140"/>
      <c r="C2727" s="140"/>
      <c r="D2727" s="140"/>
      <c r="E2727" s="57"/>
      <c r="F2727" s="57"/>
      <c r="G2727" s="57"/>
      <c r="H2727" s="57"/>
      <c r="I2727" s="57"/>
      <c r="J2727" s="57"/>
      <c r="K2727" s="57"/>
      <c r="L2727" s="57"/>
      <c r="M2727" s="57"/>
      <c r="N2727" s="57"/>
      <c r="O2727" s="57"/>
    </row>
    <row r="2728" spans="1:15" x14ac:dyDescent="0.3">
      <c r="A2728" s="56"/>
      <c r="B2728" s="140"/>
      <c r="C2728" s="140"/>
      <c r="D2728" s="140"/>
      <c r="E2728" s="57"/>
      <c r="F2728" s="57"/>
      <c r="G2728" s="57"/>
      <c r="H2728" s="57"/>
      <c r="I2728" s="57"/>
      <c r="J2728" s="57"/>
      <c r="K2728" s="57"/>
      <c r="L2728" s="57"/>
      <c r="M2728" s="57"/>
      <c r="N2728" s="57"/>
      <c r="O2728" s="57"/>
    </row>
    <row r="2729" spans="1:15" x14ac:dyDescent="0.3">
      <c r="A2729" s="56"/>
      <c r="B2729" s="140"/>
      <c r="C2729" s="140"/>
      <c r="D2729" s="140"/>
      <c r="E2729" s="57"/>
      <c r="F2729" s="57"/>
      <c r="G2729" s="57"/>
      <c r="H2729" s="57"/>
      <c r="I2729" s="57"/>
      <c r="J2729" s="57"/>
      <c r="K2729" s="57"/>
      <c r="L2729" s="57"/>
      <c r="M2729" s="57"/>
      <c r="N2729" s="57"/>
      <c r="O2729" s="57"/>
    </row>
    <row r="2730" spans="1:15" x14ac:dyDescent="0.3">
      <c r="A2730" s="56"/>
      <c r="B2730" s="140"/>
      <c r="C2730" s="140"/>
      <c r="D2730" s="140"/>
      <c r="E2730" s="57"/>
      <c r="F2730" s="57"/>
      <c r="G2730" s="57"/>
      <c r="H2730" s="57"/>
      <c r="I2730" s="57"/>
      <c r="J2730" s="57"/>
      <c r="K2730" s="57"/>
      <c r="L2730" s="57"/>
      <c r="M2730" s="57"/>
      <c r="N2730" s="57"/>
      <c r="O2730" s="57"/>
    </row>
    <row r="2731" spans="1:15" x14ac:dyDescent="0.3">
      <c r="A2731" s="56"/>
      <c r="B2731" s="140"/>
      <c r="C2731" s="140"/>
      <c r="D2731" s="140"/>
      <c r="E2731" s="57"/>
      <c r="F2731" s="57"/>
      <c r="G2731" s="57"/>
      <c r="H2731" s="57"/>
      <c r="I2731" s="57"/>
      <c r="J2731" s="57"/>
      <c r="K2731" s="57"/>
      <c r="L2731" s="57"/>
      <c r="M2731" s="57"/>
      <c r="N2731" s="57"/>
      <c r="O2731" s="57"/>
    </row>
    <row r="2732" spans="1:15" x14ac:dyDescent="0.3">
      <c r="A2732" s="56"/>
      <c r="B2732" s="140"/>
      <c r="C2732" s="140"/>
      <c r="D2732" s="140"/>
      <c r="E2732" s="57"/>
      <c r="F2732" s="57"/>
      <c r="G2732" s="57"/>
      <c r="H2732" s="57"/>
      <c r="I2732" s="57"/>
      <c r="J2732" s="57"/>
      <c r="K2732" s="57"/>
      <c r="L2732" s="57"/>
      <c r="M2732" s="57"/>
      <c r="N2732" s="57"/>
      <c r="O2732" s="57"/>
    </row>
    <row r="2733" spans="1:15" x14ac:dyDescent="0.3">
      <c r="A2733" s="56"/>
      <c r="B2733" s="140"/>
      <c r="C2733" s="140"/>
      <c r="D2733" s="140"/>
      <c r="E2733" s="57"/>
      <c r="F2733" s="57"/>
      <c r="G2733" s="57"/>
      <c r="H2733" s="57"/>
      <c r="I2733" s="57"/>
      <c r="J2733" s="57"/>
      <c r="K2733" s="57"/>
      <c r="L2733" s="57"/>
      <c r="M2733" s="57"/>
      <c r="N2733" s="57"/>
      <c r="O2733" s="57"/>
    </row>
    <row r="2734" spans="1:15" x14ac:dyDescent="0.3">
      <c r="A2734" s="56"/>
      <c r="B2734" s="140"/>
      <c r="C2734" s="140"/>
      <c r="D2734" s="140"/>
      <c r="E2734" s="57"/>
      <c r="F2734" s="57"/>
      <c r="G2734" s="57"/>
      <c r="H2734" s="57"/>
      <c r="I2734" s="57"/>
      <c r="J2734" s="57"/>
      <c r="K2734" s="57"/>
      <c r="L2734" s="57"/>
      <c r="M2734" s="57"/>
      <c r="N2734" s="57"/>
      <c r="O2734" s="57"/>
    </row>
    <row r="2735" spans="1:15" x14ac:dyDescent="0.3">
      <c r="A2735" s="56"/>
      <c r="B2735" s="140"/>
      <c r="C2735" s="140"/>
      <c r="D2735" s="140"/>
      <c r="E2735" s="57"/>
      <c r="F2735" s="57"/>
      <c r="G2735" s="57"/>
      <c r="H2735" s="57"/>
      <c r="I2735" s="57"/>
      <c r="J2735" s="57"/>
      <c r="K2735" s="57"/>
      <c r="L2735" s="57"/>
      <c r="M2735" s="57"/>
      <c r="N2735" s="57"/>
      <c r="O2735" s="57"/>
    </row>
    <row r="2736" spans="1:15" x14ac:dyDescent="0.3">
      <c r="A2736" s="56"/>
      <c r="B2736" s="140"/>
      <c r="C2736" s="140"/>
      <c r="D2736" s="140"/>
      <c r="E2736" s="57"/>
      <c r="F2736" s="57"/>
      <c r="G2736" s="57"/>
      <c r="H2736" s="57"/>
      <c r="I2736" s="57"/>
      <c r="J2736" s="57"/>
      <c r="K2736" s="57"/>
      <c r="L2736" s="57"/>
      <c r="M2736" s="57"/>
      <c r="N2736" s="57"/>
      <c r="O2736" s="57"/>
    </row>
    <row r="2737" spans="1:15" x14ac:dyDescent="0.3">
      <c r="A2737" s="56"/>
      <c r="B2737" s="140"/>
      <c r="C2737" s="140"/>
      <c r="D2737" s="140"/>
      <c r="E2737" s="57"/>
      <c r="F2737" s="57"/>
      <c r="G2737" s="57"/>
      <c r="H2737" s="57"/>
      <c r="I2737" s="57"/>
      <c r="J2737" s="57"/>
      <c r="K2737" s="57"/>
      <c r="L2737" s="57"/>
      <c r="M2737" s="57"/>
      <c r="N2737" s="57"/>
      <c r="O2737" s="57"/>
    </row>
    <row r="2738" spans="1:15" x14ac:dyDescent="0.3">
      <c r="A2738" s="56"/>
      <c r="B2738" s="140"/>
      <c r="C2738" s="140"/>
      <c r="D2738" s="140"/>
      <c r="E2738" s="57"/>
      <c r="F2738" s="57"/>
      <c r="G2738" s="57"/>
      <c r="H2738" s="57"/>
      <c r="I2738" s="57"/>
      <c r="J2738" s="57"/>
      <c r="K2738" s="57"/>
      <c r="L2738" s="57"/>
      <c r="M2738" s="57"/>
      <c r="N2738" s="57"/>
      <c r="O2738" s="57"/>
    </row>
    <row r="2739" spans="1:15" x14ac:dyDescent="0.3">
      <c r="A2739" s="56"/>
      <c r="B2739" s="140"/>
      <c r="C2739" s="140"/>
      <c r="D2739" s="140"/>
      <c r="E2739" s="57"/>
      <c r="F2739" s="57"/>
      <c r="G2739" s="57"/>
      <c r="H2739" s="57"/>
      <c r="I2739" s="57"/>
      <c r="J2739" s="57"/>
      <c r="K2739" s="57"/>
      <c r="L2739" s="57"/>
      <c r="M2739" s="57"/>
      <c r="N2739" s="57"/>
      <c r="O2739" s="57"/>
    </row>
    <row r="2740" spans="1:15" x14ac:dyDescent="0.3">
      <c r="A2740" s="56"/>
      <c r="B2740" s="140"/>
      <c r="C2740" s="140"/>
      <c r="D2740" s="140"/>
      <c r="E2740" s="57"/>
      <c r="F2740" s="57"/>
      <c r="G2740" s="57"/>
      <c r="H2740" s="57"/>
      <c r="I2740" s="57"/>
      <c r="J2740" s="57"/>
      <c r="K2740" s="57"/>
      <c r="L2740" s="57"/>
      <c r="M2740" s="57"/>
      <c r="N2740" s="57"/>
      <c r="O2740" s="57"/>
    </row>
    <row r="2741" spans="1:15" x14ac:dyDescent="0.3">
      <c r="A2741" s="56"/>
      <c r="B2741" s="140"/>
      <c r="C2741" s="140"/>
      <c r="D2741" s="140"/>
      <c r="E2741" s="57"/>
      <c r="F2741" s="57"/>
      <c r="G2741" s="57"/>
      <c r="H2741" s="57"/>
      <c r="I2741" s="57"/>
      <c r="J2741" s="57"/>
      <c r="K2741" s="57"/>
      <c r="L2741" s="57"/>
      <c r="M2741" s="57"/>
      <c r="N2741" s="57"/>
      <c r="O2741" s="57"/>
    </row>
    <row r="2742" spans="1:15" x14ac:dyDescent="0.3">
      <c r="A2742" s="56"/>
      <c r="B2742" s="140"/>
      <c r="C2742" s="140"/>
      <c r="D2742" s="140"/>
      <c r="E2742" s="57"/>
      <c r="F2742" s="57"/>
      <c r="G2742" s="57"/>
      <c r="H2742" s="57"/>
      <c r="I2742" s="57"/>
      <c r="J2742" s="57"/>
      <c r="K2742" s="57"/>
      <c r="L2742" s="57"/>
      <c r="M2742" s="57"/>
      <c r="N2742" s="57"/>
      <c r="O2742" s="57"/>
    </row>
    <row r="2743" spans="1:15" x14ac:dyDescent="0.3">
      <c r="A2743" s="56"/>
      <c r="B2743" s="140"/>
      <c r="C2743" s="140"/>
      <c r="D2743" s="140"/>
      <c r="E2743" s="57"/>
      <c r="F2743" s="57"/>
      <c r="G2743" s="57"/>
      <c r="H2743" s="57"/>
      <c r="I2743" s="57"/>
      <c r="J2743" s="57"/>
      <c r="K2743" s="57"/>
      <c r="L2743" s="57"/>
      <c r="M2743" s="57"/>
      <c r="N2743" s="57"/>
      <c r="O2743" s="57"/>
    </row>
    <row r="2744" spans="1:15" x14ac:dyDescent="0.3">
      <c r="A2744" s="56"/>
      <c r="B2744" s="140"/>
      <c r="C2744" s="140"/>
      <c r="D2744" s="140"/>
      <c r="E2744" s="57"/>
      <c r="F2744" s="57"/>
      <c r="G2744" s="57"/>
      <c r="H2744" s="57"/>
      <c r="I2744" s="57"/>
      <c r="J2744" s="57"/>
      <c r="K2744" s="57"/>
      <c r="L2744" s="57"/>
      <c r="M2744" s="57"/>
      <c r="N2744" s="57"/>
      <c r="O2744" s="57"/>
    </row>
    <row r="2745" spans="1:15" x14ac:dyDescent="0.3">
      <c r="A2745" s="56"/>
      <c r="B2745" s="140"/>
      <c r="C2745" s="140"/>
      <c r="D2745" s="140"/>
      <c r="E2745" s="57"/>
      <c r="F2745" s="57"/>
      <c r="G2745" s="57"/>
      <c r="H2745" s="57"/>
      <c r="I2745" s="57"/>
      <c r="J2745" s="57"/>
      <c r="K2745" s="57"/>
      <c r="L2745" s="57"/>
      <c r="M2745" s="57"/>
      <c r="N2745" s="57"/>
      <c r="O2745" s="57"/>
    </row>
    <row r="2746" spans="1:15" x14ac:dyDescent="0.3">
      <c r="A2746" s="56"/>
      <c r="B2746" s="140"/>
      <c r="C2746" s="140"/>
      <c r="D2746" s="140"/>
      <c r="E2746" s="57"/>
      <c r="F2746" s="57"/>
      <c r="G2746" s="57"/>
      <c r="H2746" s="57"/>
      <c r="I2746" s="57"/>
      <c r="J2746" s="57"/>
      <c r="K2746" s="57"/>
      <c r="L2746" s="57"/>
      <c r="M2746" s="57"/>
      <c r="N2746" s="57"/>
      <c r="O2746" s="57"/>
    </row>
    <row r="2747" spans="1:15" x14ac:dyDescent="0.3">
      <c r="A2747" s="56"/>
      <c r="B2747" s="140"/>
      <c r="C2747" s="140"/>
      <c r="D2747" s="140"/>
      <c r="E2747" s="57"/>
      <c r="F2747" s="57"/>
      <c r="G2747" s="57"/>
      <c r="H2747" s="57"/>
      <c r="I2747" s="57"/>
      <c r="J2747" s="57"/>
      <c r="K2747" s="57"/>
      <c r="L2747" s="57"/>
      <c r="M2747" s="57"/>
      <c r="N2747" s="57"/>
      <c r="O2747" s="57"/>
    </row>
    <row r="2748" spans="1:15" x14ac:dyDescent="0.3">
      <c r="A2748" s="56"/>
      <c r="B2748" s="140"/>
      <c r="C2748" s="140"/>
      <c r="D2748" s="140"/>
      <c r="E2748" s="57"/>
      <c r="F2748" s="57"/>
      <c r="G2748" s="57"/>
      <c r="H2748" s="57"/>
      <c r="I2748" s="57"/>
      <c r="J2748" s="57"/>
      <c r="K2748" s="57"/>
      <c r="L2748" s="57"/>
      <c r="M2748" s="57"/>
      <c r="N2748" s="57"/>
      <c r="O2748" s="57"/>
    </row>
    <row r="2749" spans="1:15" x14ac:dyDescent="0.3">
      <c r="A2749" s="56"/>
      <c r="B2749" s="140"/>
      <c r="C2749" s="140"/>
      <c r="D2749" s="140"/>
      <c r="E2749" s="57"/>
      <c r="F2749" s="57"/>
      <c r="G2749" s="57"/>
      <c r="H2749" s="57"/>
      <c r="I2749" s="57"/>
      <c r="J2749" s="57"/>
      <c r="K2749" s="57"/>
      <c r="L2749" s="57"/>
      <c r="M2749" s="57"/>
      <c r="N2749" s="57"/>
      <c r="O2749" s="57"/>
    </row>
    <row r="2750" spans="1:15" x14ac:dyDescent="0.3">
      <c r="A2750" s="56"/>
      <c r="B2750" s="140"/>
      <c r="C2750" s="140"/>
      <c r="D2750" s="140"/>
      <c r="E2750" s="57"/>
      <c r="F2750" s="57"/>
      <c r="G2750" s="57"/>
      <c r="H2750" s="57"/>
      <c r="I2750" s="57"/>
      <c r="J2750" s="57"/>
      <c r="K2750" s="57"/>
      <c r="L2750" s="57"/>
      <c r="M2750" s="57"/>
      <c r="N2750" s="57"/>
      <c r="O2750" s="57"/>
    </row>
    <row r="2751" spans="1:15" x14ac:dyDescent="0.3">
      <c r="A2751" s="56"/>
      <c r="B2751" s="140"/>
      <c r="C2751" s="140"/>
      <c r="D2751" s="140"/>
      <c r="E2751" s="57"/>
      <c r="F2751" s="57"/>
      <c r="G2751" s="57"/>
      <c r="H2751" s="57"/>
      <c r="I2751" s="57"/>
      <c r="J2751" s="57"/>
      <c r="K2751" s="57"/>
      <c r="L2751" s="57"/>
      <c r="M2751" s="57"/>
      <c r="N2751" s="57"/>
      <c r="O2751" s="57"/>
    </row>
    <row r="2752" spans="1:15" x14ac:dyDescent="0.3">
      <c r="A2752" s="56"/>
      <c r="B2752" s="140"/>
      <c r="C2752" s="140"/>
      <c r="D2752" s="140"/>
      <c r="E2752" s="57"/>
      <c r="F2752" s="57"/>
      <c r="G2752" s="57"/>
      <c r="H2752" s="57"/>
      <c r="I2752" s="57"/>
      <c r="J2752" s="57"/>
      <c r="K2752" s="57"/>
      <c r="L2752" s="57"/>
      <c r="M2752" s="57"/>
      <c r="N2752" s="57"/>
      <c r="O2752" s="57"/>
    </row>
    <row r="2753" spans="1:15" x14ac:dyDescent="0.3">
      <c r="A2753" s="56"/>
      <c r="B2753" s="140"/>
      <c r="C2753" s="140"/>
      <c r="D2753" s="140"/>
      <c r="E2753" s="57"/>
      <c r="F2753" s="57"/>
      <c r="G2753" s="57"/>
      <c r="H2753" s="57"/>
      <c r="I2753" s="57"/>
      <c r="J2753" s="57"/>
      <c r="K2753" s="57"/>
      <c r="L2753" s="57"/>
      <c r="M2753" s="57"/>
      <c r="N2753" s="57"/>
      <c r="O2753" s="57"/>
    </row>
    <row r="2754" spans="1:15" x14ac:dyDescent="0.3">
      <c r="A2754" s="56"/>
      <c r="B2754" s="140"/>
      <c r="C2754" s="140"/>
      <c r="D2754" s="140"/>
      <c r="E2754" s="57"/>
      <c r="F2754" s="57"/>
      <c r="G2754" s="57"/>
      <c r="H2754" s="57"/>
      <c r="I2754" s="57"/>
      <c r="J2754" s="57"/>
      <c r="K2754" s="57"/>
      <c r="L2754" s="57"/>
      <c r="M2754" s="57"/>
      <c r="N2754" s="57"/>
      <c r="O2754" s="57"/>
    </row>
    <row r="2755" spans="1:15" x14ac:dyDescent="0.3">
      <c r="A2755" s="56"/>
      <c r="B2755" s="140"/>
      <c r="C2755" s="140"/>
      <c r="D2755" s="140"/>
      <c r="E2755" s="57"/>
      <c r="F2755" s="57"/>
      <c r="G2755" s="57"/>
      <c r="H2755" s="57"/>
      <c r="I2755" s="57"/>
      <c r="J2755" s="57"/>
      <c r="K2755" s="57"/>
      <c r="L2755" s="57"/>
      <c r="M2755" s="57"/>
      <c r="N2755" s="57"/>
      <c r="O2755" s="57"/>
    </row>
    <row r="2756" spans="1:15" x14ac:dyDescent="0.3">
      <c r="A2756" s="56"/>
      <c r="B2756" s="140"/>
      <c r="C2756" s="140"/>
      <c r="D2756" s="140"/>
      <c r="E2756" s="57"/>
      <c r="F2756" s="57"/>
      <c r="G2756" s="57"/>
      <c r="H2756" s="57"/>
      <c r="I2756" s="57"/>
      <c r="J2756" s="57"/>
      <c r="K2756" s="57"/>
      <c r="L2756" s="57"/>
      <c r="M2756" s="57"/>
      <c r="N2756" s="57"/>
      <c r="O2756" s="57"/>
    </row>
    <row r="2757" spans="1:15" x14ac:dyDescent="0.3">
      <c r="A2757" s="56"/>
      <c r="B2757" s="140"/>
      <c r="C2757" s="140"/>
      <c r="D2757" s="140"/>
      <c r="E2757" s="57"/>
      <c r="F2757" s="57"/>
      <c r="G2757" s="57"/>
      <c r="H2757" s="57"/>
      <c r="I2757" s="57"/>
      <c r="J2757" s="57"/>
      <c r="K2757" s="57"/>
      <c r="L2757" s="57"/>
      <c r="M2757" s="57"/>
      <c r="N2757" s="57"/>
      <c r="O2757" s="57"/>
    </row>
    <row r="2758" spans="1:15" x14ac:dyDescent="0.3">
      <c r="A2758" s="56"/>
      <c r="B2758" s="140"/>
      <c r="C2758" s="140"/>
      <c r="D2758" s="140"/>
      <c r="E2758" s="57"/>
      <c r="F2758" s="57"/>
      <c r="G2758" s="57"/>
      <c r="H2758" s="57"/>
      <c r="I2758" s="57"/>
      <c r="J2758" s="57"/>
      <c r="K2758" s="57"/>
      <c r="L2758" s="57"/>
      <c r="M2758" s="57"/>
      <c r="N2758" s="57"/>
      <c r="O2758" s="57"/>
    </row>
    <row r="2759" spans="1:15" x14ac:dyDescent="0.3">
      <c r="A2759" s="56"/>
      <c r="B2759" s="140"/>
      <c r="C2759" s="140"/>
      <c r="D2759" s="140"/>
      <c r="E2759" s="57"/>
      <c r="F2759" s="57"/>
      <c r="G2759" s="57"/>
      <c r="H2759" s="57"/>
      <c r="I2759" s="57"/>
      <c r="J2759" s="57"/>
      <c r="K2759" s="57"/>
      <c r="L2759" s="57"/>
      <c r="M2759" s="57"/>
      <c r="N2759" s="57"/>
      <c r="O2759" s="57"/>
    </row>
    <row r="2760" spans="1:15" x14ac:dyDescent="0.3">
      <c r="A2760" s="56"/>
      <c r="B2760" s="140"/>
      <c r="C2760" s="140"/>
      <c r="D2760" s="140"/>
      <c r="E2760" s="57"/>
      <c r="F2760" s="57"/>
      <c r="G2760" s="57"/>
      <c r="H2760" s="57"/>
      <c r="I2760" s="57"/>
      <c r="J2760" s="57"/>
      <c r="K2760" s="57"/>
      <c r="L2760" s="57"/>
      <c r="M2760" s="57"/>
      <c r="N2760" s="57"/>
      <c r="O2760" s="57"/>
    </row>
    <row r="2761" spans="1:15" x14ac:dyDescent="0.3">
      <c r="A2761" s="56"/>
      <c r="B2761" s="140"/>
      <c r="C2761" s="140"/>
      <c r="D2761" s="140"/>
      <c r="E2761" s="57"/>
      <c r="F2761" s="57"/>
      <c r="G2761" s="57"/>
      <c r="H2761" s="57"/>
      <c r="I2761" s="57"/>
      <c r="J2761" s="57"/>
      <c r="K2761" s="57"/>
      <c r="L2761" s="57"/>
      <c r="M2761" s="57"/>
      <c r="N2761" s="57"/>
      <c r="O2761" s="57"/>
    </row>
    <row r="2762" spans="1:15" x14ac:dyDescent="0.3">
      <c r="A2762" s="56"/>
      <c r="B2762" s="140"/>
      <c r="C2762" s="140"/>
      <c r="D2762" s="140"/>
      <c r="E2762" s="57"/>
      <c r="F2762" s="57"/>
      <c r="G2762" s="57"/>
      <c r="H2762" s="57"/>
      <c r="I2762" s="57"/>
      <c r="J2762" s="57"/>
      <c r="K2762" s="57"/>
      <c r="L2762" s="57"/>
      <c r="M2762" s="57"/>
      <c r="N2762" s="57"/>
      <c r="O2762" s="57"/>
    </row>
    <row r="2763" spans="1:15" x14ac:dyDescent="0.3">
      <c r="A2763" s="56"/>
      <c r="B2763" s="140"/>
      <c r="C2763" s="140"/>
      <c r="D2763" s="140"/>
      <c r="E2763" s="57"/>
      <c r="F2763" s="57"/>
      <c r="G2763" s="57"/>
      <c r="H2763" s="57"/>
      <c r="I2763" s="57"/>
      <c r="J2763" s="57"/>
      <c r="K2763" s="57"/>
      <c r="L2763" s="57"/>
      <c r="M2763" s="57"/>
      <c r="N2763" s="57"/>
      <c r="O2763" s="57"/>
    </row>
    <row r="2764" spans="1:15" x14ac:dyDescent="0.3">
      <c r="A2764" s="56"/>
      <c r="B2764" s="140"/>
      <c r="C2764" s="140"/>
      <c r="D2764" s="140"/>
      <c r="E2764" s="57"/>
      <c r="F2764" s="57"/>
      <c r="G2764" s="57"/>
      <c r="H2764" s="57"/>
      <c r="I2764" s="57"/>
      <c r="J2764" s="57"/>
      <c r="K2764" s="57"/>
      <c r="L2764" s="57"/>
      <c r="M2764" s="57"/>
      <c r="N2764" s="57"/>
      <c r="O2764" s="57"/>
    </row>
    <row r="2765" spans="1:15" x14ac:dyDescent="0.3">
      <c r="A2765" s="56"/>
      <c r="B2765" s="140"/>
      <c r="C2765" s="140"/>
      <c r="D2765" s="140"/>
      <c r="E2765" s="57"/>
      <c r="F2765" s="57"/>
      <c r="G2765" s="57"/>
      <c r="H2765" s="57"/>
      <c r="I2765" s="57"/>
      <c r="J2765" s="57"/>
      <c r="K2765" s="57"/>
      <c r="L2765" s="57"/>
      <c r="M2765" s="57"/>
      <c r="N2765" s="57"/>
      <c r="O2765" s="57"/>
    </row>
    <row r="2766" spans="1:15" x14ac:dyDescent="0.3">
      <c r="A2766" s="56"/>
      <c r="B2766" s="140"/>
      <c r="C2766" s="140"/>
      <c r="D2766" s="140"/>
      <c r="E2766" s="57"/>
      <c r="F2766" s="57"/>
      <c r="G2766" s="57"/>
      <c r="H2766" s="57"/>
      <c r="I2766" s="57"/>
      <c r="J2766" s="57"/>
      <c r="K2766" s="57"/>
      <c r="L2766" s="57"/>
      <c r="M2766" s="57"/>
      <c r="N2766" s="57"/>
      <c r="O2766" s="57"/>
    </row>
    <row r="2767" spans="1:15" x14ac:dyDescent="0.3">
      <c r="A2767" s="56"/>
      <c r="B2767" s="140"/>
      <c r="C2767" s="140"/>
      <c r="D2767" s="140"/>
      <c r="E2767" s="57"/>
      <c r="F2767" s="57"/>
      <c r="G2767" s="57"/>
      <c r="H2767" s="57"/>
      <c r="I2767" s="57"/>
      <c r="J2767" s="57"/>
      <c r="K2767" s="57"/>
      <c r="L2767" s="57"/>
      <c r="M2767" s="57"/>
      <c r="N2767" s="57"/>
      <c r="O2767" s="57"/>
    </row>
    <row r="2768" spans="1:15" x14ac:dyDescent="0.3">
      <c r="A2768" s="56"/>
      <c r="B2768" s="140"/>
      <c r="C2768" s="140"/>
      <c r="D2768" s="140"/>
      <c r="E2768" s="57"/>
      <c r="F2768" s="57"/>
      <c r="G2768" s="57"/>
      <c r="H2768" s="57"/>
      <c r="I2768" s="57"/>
      <c r="J2768" s="57"/>
      <c r="K2768" s="57"/>
      <c r="L2768" s="57"/>
      <c r="M2768" s="57"/>
      <c r="N2768" s="57"/>
      <c r="O2768" s="57"/>
    </row>
    <row r="2769" spans="1:15" x14ac:dyDescent="0.3">
      <c r="A2769" s="56"/>
      <c r="B2769" s="140"/>
      <c r="C2769" s="140"/>
      <c r="D2769" s="140"/>
      <c r="E2769" s="57"/>
      <c r="F2769" s="57"/>
      <c r="G2769" s="57"/>
      <c r="H2769" s="57"/>
      <c r="I2769" s="57"/>
      <c r="J2769" s="57"/>
      <c r="K2769" s="57"/>
      <c r="L2769" s="57"/>
      <c r="M2769" s="57"/>
      <c r="N2769" s="57"/>
      <c r="O2769" s="57"/>
    </row>
    <row r="2770" spans="1:15" x14ac:dyDescent="0.3">
      <c r="A2770" s="56"/>
      <c r="B2770" s="140"/>
      <c r="C2770" s="140"/>
      <c r="D2770" s="140"/>
      <c r="E2770" s="57"/>
      <c r="F2770" s="57"/>
      <c r="G2770" s="57"/>
      <c r="H2770" s="57"/>
      <c r="I2770" s="57"/>
      <c r="J2770" s="57"/>
      <c r="K2770" s="57"/>
      <c r="L2770" s="57"/>
      <c r="M2770" s="57"/>
      <c r="N2770" s="57"/>
      <c r="O2770" s="57"/>
    </row>
    <row r="2771" spans="1:15" x14ac:dyDescent="0.3">
      <c r="A2771" s="56"/>
      <c r="B2771" s="140"/>
      <c r="C2771" s="140"/>
      <c r="D2771" s="140"/>
      <c r="E2771" s="57"/>
      <c r="F2771" s="57"/>
      <c r="G2771" s="57"/>
      <c r="H2771" s="57"/>
      <c r="I2771" s="57"/>
      <c r="J2771" s="57"/>
      <c r="K2771" s="57"/>
      <c r="L2771" s="57"/>
      <c r="M2771" s="57"/>
      <c r="N2771" s="57"/>
      <c r="O2771" s="57"/>
    </row>
    <row r="2772" spans="1:15" x14ac:dyDescent="0.3">
      <c r="A2772" s="56"/>
      <c r="B2772" s="140"/>
      <c r="C2772" s="140"/>
      <c r="D2772" s="140"/>
      <c r="E2772" s="57"/>
      <c r="F2772" s="57"/>
      <c r="G2772" s="57"/>
      <c r="H2772" s="57"/>
      <c r="I2772" s="57"/>
      <c r="J2772" s="57"/>
      <c r="K2772" s="57"/>
      <c r="L2772" s="57"/>
      <c r="M2772" s="57"/>
      <c r="N2772" s="57"/>
      <c r="O2772" s="57"/>
    </row>
    <row r="2773" spans="1:15" x14ac:dyDescent="0.3">
      <c r="A2773" s="56"/>
      <c r="B2773" s="140"/>
      <c r="C2773" s="140"/>
      <c r="D2773" s="140"/>
      <c r="E2773" s="57"/>
      <c r="F2773" s="57"/>
      <c r="G2773" s="57"/>
      <c r="H2773" s="57"/>
      <c r="I2773" s="57"/>
      <c r="J2773" s="57"/>
      <c r="K2773" s="57"/>
      <c r="L2773" s="57"/>
      <c r="M2773" s="57"/>
      <c r="N2773" s="57"/>
      <c r="O2773" s="57"/>
    </row>
    <row r="2774" spans="1:15" x14ac:dyDescent="0.3">
      <c r="A2774" s="56"/>
      <c r="B2774" s="140"/>
      <c r="C2774" s="140"/>
      <c r="D2774" s="140"/>
      <c r="E2774" s="57"/>
      <c r="F2774" s="57"/>
      <c r="G2774" s="57"/>
      <c r="H2774" s="57"/>
      <c r="I2774" s="57"/>
      <c r="J2774" s="57"/>
      <c r="K2774" s="57"/>
      <c r="L2774" s="57"/>
      <c r="M2774" s="57"/>
      <c r="N2774" s="57"/>
      <c r="O2774" s="57"/>
    </row>
    <row r="2775" spans="1:15" x14ac:dyDescent="0.3">
      <c r="A2775" s="56"/>
      <c r="B2775" s="140"/>
      <c r="C2775" s="140"/>
      <c r="D2775" s="140"/>
      <c r="E2775" s="57"/>
      <c r="F2775" s="57"/>
      <c r="G2775" s="57"/>
      <c r="H2775" s="57"/>
      <c r="I2775" s="57"/>
      <c r="J2775" s="57"/>
      <c r="K2775" s="57"/>
      <c r="L2775" s="57"/>
      <c r="M2775" s="57"/>
      <c r="N2775" s="57"/>
      <c r="O2775" s="57"/>
    </row>
    <row r="2776" spans="1:15" x14ac:dyDescent="0.3">
      <c r="A2776" s="56"/>
      <c r="B2776" s="140"/>
      <c r="C2776" s="140"/>
      <c r="D2776" s="140"/>
      <c r="E2776" s="57"/>
      <c r="F2776" s="57"/>
      <c r="G2776" s="57"/>
      <c r="H2776" s="57"/>
      <c r="I2776" s="57"/>
      <c r="J2776" s="57"/>
      <c r="K2776" s="57"/>
      <c r="L2776" s="57"/>
      <c r="M2776" s="57"/>
      <c r="N2776" s="57"/>
      <c r="O2776" s="57"/>
    </row>
    <row r="2777" spans="1:15" x14ac:dyDescent="0.3">
      <c r="A2777" s="56"/>
      <c r="B2777" s="140"/>
      <c r="C2777" s="140"/>
      <c r="D2777" s="140"/>
      <c r="E2777" s="57"/>
      <c r="F2777" s="57"/>
      <c r="G2777" s="57"/>
      <c r="H2777" s="57"/>
      <c r="I2777" s="57"/>
      <c r="J2777" s="57"/>
      <c r="K2777" s="57"/>
      <c r="L2777" s="57"/>
      <c r="M2777" s="57"/>
      <c r="N2777" s="57"/>
      <c r="O2777" s="57"/>
    </row>
    <row r="2778" spans="1:15" x14ac:dyDescent="0.3">
      <c r="A2778" s="56"/>
      <c r="B2778" s="140"/>
      <c r="C2778" s="140"/>
      <c r="D2778" s="140"/>
      <c r="E2778" s="57"/>
      <c r="F2778" s="57"/>
      <c r="G2778" s="57"/>
      <c r="H2778" s="57"/>
      <c r="I2778" s="57"/>
      <c r="J2778" s="57"/>
      <c r="K2778" s="57"/>
      <c r="L2778" s="57"/>
      <c r="M2778" s="57"/>
      <c r="N2778" s="57"/>
      <c r="O2778" s="57"/>
    </row>
    <row r="2779" spans="1:15" x14ac:dyDescent="0.3">
      <c r="A2779" s="56"/>
      <c r="B2779" s="140"/>
      <c r="C2779" s="140"/>
      <c r="D2779" s="140"/>
      <c r="E2779" s="57"/>
      <c r="F2779" s="57"/>
      <c r="G2779" s="57"/>
      <c r="H2779" s="57"/>
      <c r="I2779" s="57"/>
      <c r="J2779" s="57"/>
      <c r="K2779" s="57"/>
      <c r="L2779" s="57"/>
      <c r="M2779" s="57"/>
      <c r="N2779" s="57"/>
      <c r="O2779" s="57"/>
    </row>
    <row r="2780" spans="1:15" x14ac:dyDescent="0.3">
      <c r="A2780" s="56"/>
      <c r="B2780" s="140"/>
      <c r="C2780" s="140"/>
      <c r="D2780" s="140"/>
      <c r="E2780" s="57"/>
      <c r="F2780" s="57"/>
      <c r="G2780" s="57"/>
      <c r="H2780" s="57"/>
      <c r="I2780" s="57"/>
      <c r="J2780" s="57"/>
      <c r="K2780" s="57"/>
      <c r="L2780" s="57"/>
      <c r="M2780" s="57"/>
      <c r="N2780" s="57"/>
      <c r="O2780" s="57"/>
    </row>
    <row r="2781" spans="1:15" x14ac:dyDescent="0.3">
      <c r="A2781" s="56"/>
      <c r="B2781" s="140"/>
      <c r="C2781" s="140"/>
      <c r="D2781" s="140"/>
      <c r="E2781" s="57"/>
      <c r="F2781" s="57"/>
      <c r="G2781" s="57"/>
      <c r="H2781" s="57"/>
      <c r="I2781" s="57"/>
      <c r="J2781" s="57"/>
      <c r="K2781" s="57"/>
      <c r="L2781" s="57"/>
      <c r="M2781" s="57"/>
      <c r="N2781" s="57"/>
      <c r="O2781" s="57"/>
    </row>
    <row r="2782" spans="1:15" x14ac:dyDescent="0.3">
      <c r="A2782" s="56"/>
      <c r="B2782" s="140"/>
      <c r="C2782" s="140"/>
      <c r="D2782" s="140"/>
      <c r="E2782" s="57"/>
      <c r="F2782" s="57"/>
      <c r="G2782" s="57"/>
      <c r="H2782" s="57"/>
      <c r="I2782" s="57"/>
      <c r="J2782" s="57"/>
      <c r="K2782" s="57"/>
      <c r="L2782" s="57"/>
      <c r="M2782" s="57"/>
      <c r="N2782" s="57"/>
      <c r="O2782" s="57"/>
    </row>
    <row r="2783" spans="1:15" x14ac:dyDescent="0.3">
      <c r="A2783" s="56"/>
      <c r="B2783" s="140"/>
      <c r="C2783" s="140"/>
      <c r="D2783" s="140"/>
      <c r="E2783" s="57"/>
      <c r="F2783" s="57"/>
      <c r="G2783" s="57"/>
      <c r="H2783" s="57"/>
      <c r="I2783" s="57"/>
      <c r="J2783" s="57"/>
      <c r="K2783" s="57"/>
      <c r="L2783" s="57"/>
      <c r="M2783" s="57"/>
      <c r="N2783" s="57"/>
      <c r="O2783" s="57"/>
    </row>
    <row r="2784" spans="1:15" x14ac:dyDescent="0.3">
      <c r="A2784" s="56"/>
      <c r="B2784" s="140"/>
      <c r="C2784" s="140"/>
      <c r="D2784" s="140"/>
      <c r="E2784" s="57"/>
      <c r="F2784" s="57"/>
      <c r="G2784" s="57"/>
      <c r="H2784" s="57"/>
      <c r="I2784" s="57"/>
      <c r="J2784" s="57"/>
      <c r="K2784" s="57"/>
      <c r="L2784" s="57"/>
      <c r="M2784" s="57"/>
      <c r="N2784" s="57"/>
      <c r="O2784" s="57"/>
    </row>
    <row r="2785" spans="1:15" x14ac:dyDescent="0.3">
      <c r="A2785" s="56"/>
      <c r="B2785" s="140"/>
      <c r="C2785" s="140"/>
      <c r="D2785" s="140"/>
      <c r="E2785" s="57"/>
      <c r="F2785" s="57"/>
      <c r="G2785" s="57"/>
      <c r="H2785" s="57"/>
      <c r="I2785" s="57"/>
      <c r="J2785" s="57"/>
      <c r="K2785" s="57"/>
      <c r="L2785" s="57"/>
      <c r="M2785" s="57"/>
      <c r="N2785" s="57"/>
      <c r="O2785" s="57"/>
    </row>
    <row r="2786" spans="1:15" x14ac:dyDescent="0.3">
      <c r="A2786" s="56"/>
      <c r="B2786" s="140"/>
      <c r="C2786" s="140"/>
      <c r="D2786" s="140"/>
      <c r="E2786" s="57"/>
      <c r="F2786" s="57"/>
      <c r="G2786" s="57"/>
      <c r="H2786" s="57"/>
      <c r="I2786" s="57"/>
      <c r="J2786" s="57"/>
      <c r="K2786" s="57"/>
      <c r="L2786" s="57"/>
      <c r="M2786" s="57"/>
      <c r="N2786" s="57"/>
      <c r="O2786" s="57"/>
    </row>
    <row r="2787" spans="1:15" x14ac:dyDescent="0.3">
      <c r="A2787" s="56"/>
      <c r="B2787" s="140"/>
      <c r="C2787" s="140"/>
      <c r="D2787" s="140"/>
      <c r="E2787" s="57"/>
      <c r="F2787" s="57"/>
      <c r="G2787" s="57"/>
      <c r="H2787" s="57"/>
      <c r="I2787" s="57"/>
      <c r="J2787" s="57"/>
      <c r="K2787" s="57"/>
      <c r="L2787" s="57"/>
      <c r="M2787" s="57"/>
      <c r="N2787" s="57"/>
      <c r="O2787" s="57"/>
    </row>
    <row r="2788" spans="1:15" x14ac:dyDescent="0.3">
      <c r="A2788" s="56"/>
      <c r="B2788" s="140"/>
      <c r="C2788" s="140"/>
      <c r="D2788" s="140"/>
      <c r="E2788" s="57"/>
      <c r="F2788" s="57"/>
      <c r="G2788" s="57"/>
      <c r="H2788" s="57"/>
      <c r="I2788" s="57"/>
      <c r="J2788" s="57"/>
      <c r="K2788" s="57"/>
      <c r="L2788" s="57"/>
      <c r="M2788" s="57"/>
      <c r="N2788" s="57"/>
      <c r="O2788" s="57"/>
    </row>
    <row r="2789" spans="1:15" x14ac:dyDescent="0.3">
      <c r="A2789" s="56"/>
      <c r="B2789" s="140"/>
      <c r="C2789" s="140"/>
      <c r="D2789" s="140"/>
      <c r="E2789" s="57"/>
      <c r="F2789" s="57"/>
      <c r="G2789" s="57"/>
      <c r="H2789" s="57"/>
      <c r="I2789" s="57"/>
      <c r="J2789" s="57"/>
      <c r="K2789" s="57"/>
      <c r="L2789" s="57"/>
      <c r="M2789" s="57"/>
      <c r="N2789" s="57"/>
      <c r="O2789" s="57"/>
    </row>
    <row r="2790" spans="1:15" x14ac:dyDescent="0.3">
      <c r="A2790" s="56"/>
      <c r="B2790" s="140"/>
      <c r="C2790" s="140"/>
      <c r="D2790" s="140"/>
      <c r="E2790" s="57"/>
      <c r="F2790" s="57"/>
      <c r="G2790" s="57"/>
      <c r="H2790" s="57"/>
      <c r="I2790" s="57"/>
      <c r="J2790" s="57"/>
      <c r="K2790" s="57"/>
      <c r="L2790" s="57"/>
      <c r="M2790" s="57"/>
      <c r="N2790" s="57"/>
      <c r="O2790" s="57"/>
    </row>
    <row r="2791" spans="1:15" x14ac:dyDescent="0.3">
      <c r="A2791" s="56"/>
      <c r="B2791" s="140"/>
      <c r="C2791" s="140"/>
      <c r="D2791" s="140"/>
      <c r="E2791" s="57"/>
      <c r="F2791" s="57"/>
      <c r="G2791" s="57"/>
      <c r="H2791" s="57"/>
      <c r="I2791" s="57"/>
      <c r="J2791" s="57"/>
      <c r="K2791" s="57"/>
      <c r="L2791" s="57"/>
      <c r="M2791" s="57"/>
      <c r="N2791" s="57"/>
      <c r="O2791" s="57"/>
    </row>
    <row r="2792" spans="1:15" x14ac:dyDescent="0.3">
      <c r="A2792" s="56"/>
      <c r="B2792" s="140"/>
      <c r="C2792" s="140"/>
      <c r="D2792" s="140"/>
      <c r="E2792" s="57"/>
      <c r="F2792" s="57"/>
      <c r="G2792" s="57"/>
      <c r="H2792" s="57"/>
      <c r="I2792" s="57"/>
      <c r="J2792" s="57"/>
      <c r="K2792" s="57"/>
      <c r="L2792" s="57"/>
      <c r="M2792" s="57"/>
      <c r="N2792" s="57"/>
      <c r="O2792" s="57"/>
    </row>
    <row r="2793" spans="1:15" x14ac:dyDescent="0.3">
      <c r="A2793" s="56"/>
      <c r="B2793" s="140"/>
      <c r="C2793" s="140"/>
      <c r="D2793" s="140"/>
      <c r="E2793" s="57"/>
      <c r="F2793" s="57"/>
      <c r="G2793" s="57"/>
      <c r="H2793" s="57"/>
      <c r="I2793" s="57"/>
      <c r="J2793" s="57"/>
      <c r="K2793" s="57"/>
      <c r="L2793" s="57"/>
      <c r="M2793" s="57"/>
      <c r="N2793" s="57"/>
      <c r="O2793" s="57"/>
    </row>
    <row r="2794" spans="1:15" x14ac:dyDescent="0.3">
      <c r="A2794" s="56"/>
      <c r="B2794" s="140"/>
      <c r="C2794" s="140"/>
      <c r="D2794" s="140"/>
      <c r="E2794" s="57"/>
      <c r="F2794" s="57"/>
      <c r="G2794" s="57"/>
      <c r="H2794" s="57"/>
      <c r="I2794" s="57"/>
      <c r="J2794" s="57"/>
      <c r="K2794" s="57"/>
      <c r="L2794" s="57"/>
      <c r="M2794" s="57"/>
      <c r="N2794" s="57"/>
      <c r="O2794" s="57"/>
    </row>
    <row r="2795" spans="1:15" x14ac:dyDescent="0.3">
      <c r="A2795" s="56"/>
      <c r="B2795" s="140"/>
      <c r="C2795" s="140"/>
      <c r="D2795" s="140"/>
      <c r="E2795" s="57"/>
      <c r="F2795" s="57"/>
      <c r="G2795" s="57"/>
      <c r="H2795" s="57"/>
      <c r="I2795" s="57"/>
      <c r="J2795" s="57"/>
      <c r="K2795" s="57"/>
      <c r="L2795" s="57"/>
      <c r="M2795" s="57"/>
      <c r="N2795" s="57"/>
      <c r="O2795" s="57"/>
    </row>
    <row r="2796" spans="1:15" x14ac:dyDescent="0.3">
      <c r="A2796" s="56"/>
      <c r="B2796" s="140"/>
      <c r="C2796" s="140"/>
      <c r="D2796" s="140"/>
      <c r="E2796" s="57"/>
      <c r="F2796" s="57"/>
      <c r="G2796" s="57"/>
      <c r="H2796" s="57"/>
      <c r="I2796" s="57"/>
      <c r="J2796" s="57"/>
      <c r="K2796" s="57"/>
      <c r="L2796" s="57"/>
      <c r="M2796" s="57"/>
      <c r="N2796" s="57"/>
      <c r="O2796" s="57"/>
    </row>
    <row r="2797" spans="1:15" x14ac:dyDescent="0.3">
      <c r="A2797" s="56"/>
      <c r="B2797" s="140"/>
      <c r="C2797" s="140"/>
      <c r="D2797" s="140"/>
      <c r="E2797" s="57"/>
      <c r="F2797" s="57"/>
      <c r="G2797" s="57"/>
      <c r="H2797" s="57"/>
      <c r="I2797" s="57"/>
      <c r="J2797" s="57"/>
      <c r="K2797" s="57"/>
      <c r="L2797" s="57"/>
      <c r="M2797" s="57"/>
      <c r="N2797" s="57"/>
      <c r="O2797" s="57"/>
    </row>
    <row r="2798" spans="1:15" x14ac:dyDescent="0.3">
      <c r="A2798" s="56"/>
      <c r="B2798" s="140"/>
      <c r="C2798" s="140"/>
      <c r="D2798" s="140"/>
      <c r="E2798" s="57"/>
      <c r="F2798" s="57"/>
      <c r="G2798" s="57"/>
      <c r="H2798" s="57"/>
      <c r="I2798" s="57"/>
      <c r="J2798" s="57"/>
      <c r="K2798" s="57"/>
      <c r="L2798" s="57"/>
      <c r="M2798" s="57"/>
      <c r="N2798" s="57"/>
      <c r="O2798" s="57"/>
    </row>
    <row r="2799" spans="1:15" x14ac:dyDescent="0.3">
      <c r="A2799" s="56"/>
      <c r="B2799" s="140"/>
      <c r="C2799" s="140"/>
      <c r="D2799" s="140"/>
      <c r="E2799" s="57"/>
      <c r="F2799" s="57"/>
      <c r="G2799" s="57"/>
      <c r="H2799" s="57"/>
      <c r="I2799" s="57"/>
      <c r="J2799" s="57"/>
      <c r="K2799" s="57"/>
      <c r="L2799" s="57"/>
      <c r="M2799" s="57"/>
      <c r="N2799" s="57"/>
      <c r="O2799" s="57"/>
    </row>
    <row r="2800" spans="1:15" x14ac:dyDescent="0.3">
      <c r="A2800" s="56"/>
      <c r="B2800" s="140"/>
      <c r="C2800" s="140"/>
      <c r="D2800" s="140"/>
      <c r="E2800" s="57"/>
      <c r="F2800" s="57"/>
      <c r="G2800" s="57"/>
      <c r="H2800" s="57"/>
      <c r="I2800" s="57"/>
      <c r="J2800" s="57"/>
      <c r="K2800" s="57"/>
      <c r="L2800" s="57"/>
      <c r="M2800" s="57"/>
      <c r="N2800" s="57"/>
      <c r="O2800" s="57"/>
    </row>
    <row r="2801" spans="1:15" x14ac:dyDescent="0.3">
      <c r="A2801" s="56"/>
      <c r="B2801" s="140"/>
      <c r="C2801" s="140"/>
      <c r="D2801" s="140"/>
      <c r="E2801" s="57"/>
      <c r="F2801" s="57"/>
      <c r="G2801" s="57"/>
      <c r="H2801" s="57"/>
      <c r="I2801" s="57"/>
      <c r="J2801" s="57"/>
      <c r="K2801" s="57"/>
      <c r="L2801" s="57"/>
      <c r="M2801" s="57"/>
      <c r="N2801" s="57"/>
      <c r="O2801" s="57"/>
    </row>
    <row r="2802" spans="1:15" x14ac:dyDescent="0.3">
      <c r="A2802" s="56"/>
      <c r="B2802" s="140"/>
      <c r="C2802" s="140"/>
      <c r="D2802" s="140"/>
      <c r="E2802" s="57"/>
      <c r="F2802" s="57"/>
      <c r="G2802" s="57"/>
      <c r="H2802" s="57"/>
      <c r="I2802" s="57"/>
      <c r="J2802" s="57"/>
      <c r="K2802" s="57"/>
      <c r="L2802" s="57"/>
      <c r="M2802" s="57"/>
      <c r="N2802" s="57"/>
      <c r="O2802" s="57"/>
    </row>
    <row r="2803" spans="1:15" x14ac:dyDescent="0.3">
      <c r="A2803" s="56"/>
      <c r="B2803" s="140"/>
      <c r="C2803" s="140"/>
      <c r="D2803" s="140"/>
      <c r="E2803" s="57"/>
      <c r="F2803" s="57"/>
      <c r="G2803" s="57"/>
      <c r="H2803" s="57"/>
      <c r="I2803" s="57"/>
      <c r="J2803" s="57"/>
      <c r="K2803" s="57"/>
      <c r="L2803" s="57"/>
      <c r="M2803" s="57"/>
      <c r="N2803" s="57"/>
      <c r="O2803" s="57"/>
    </row>
    <row r="2804" spans="1:15" x14ac:dyDescent="0.3">
      <c r="A2804" s="56"/>
      <c r="B2804" s="140"/>
      <c r="C2804" s="140"/>
      <c r="D2804" s="140"/>
      <c r="E2804" s="57"/>
      <c r="F2804" s="57"/>
      <c r="G2804" s="57"/>
      <c r="H2804" s="57"/>
      <c r="I2804" s="57"/>
      <c r="J2804" s="57"/>
      <c r="K2804" s="57"/>
      <c r="L2804" s="57"/>
      <c r="M2804" s="57"/>
      <c r="N2804" s="57"/>
      <c r="O2804" s="57"/>
    </row>
    <row r="2805" spans="1:15" x14ac:dyDescent="0.3">
      <c r="A2805" s="56"/>
      <c r="B2805" s="140"/>
      <c r="C2805" s="140"/>
      <c r="D2805" s="140"/>
      <c r="E2805" s="57"/>
      <c r="F2805" s="57"/>
      <c r="G2805" s="57"/>
      <c r="H2805" s="57"/>
      <c r="I2805" s="57"/>
      <c r="J2805" s="57"/>
      <c r="K2805" s="57"/>
      <c r="L2805" s="57"/>
      <c r="M2805" s="57"/>
      <c r="N2805" s="57"/>
      <c r="O2805" s="57"/>
    </row>
    <row r="2806" spans="1:15" x14ac:dyDescent="0.3">
      <c r="A2806" s="56"/>
      <c r="B2806" s="140"/>
      <c r="C2806" s="140"/>
      <c r="D2806" s="140"/>
      <c r="E2806" s="57"/>
      <c r="F2806" s="57"/>
      <c r="G2806" s="57"/>
      <c r="H2806" s="57"/>
      <c r="I2806" s="57"/>
      <c r="J2806" s="57"/>
      <c r="K2806" s="57"/>
      <c r="L2806" s="57"/>
      <c r="M2806" s="57"/>
      <c r="N2806" s="57"/>
      <c r="O2806" s="57"/>
    </row>
    <row r="2807" spans="1:15" x14ac:dyDescent="0.3">
      <c r="A2807" s="56"/>
      <c r="B2807" s="140"/>
      <c r="C2807" s="140"/>
      <c r="D2807" s="140"/>
      <c r="E2807" s="57"/>
      <c r="F2807" s="57"/>
      <c r="G2807" s="57"/>
      <c r="H2807" s="57"/>
      <c r="I2807" s="57"/>
      <c r="J2807" s="57"/>
      <c r="K2807" s="57"/>
      <c r="L2807" s="57"/>
      <c r="M2807" s="57"/>
      <c r="N2807" s="57"/>
      <c r="O2807" s="57"/>
    </row>
    <row r="2808" spans="1:15" x14ac:dyDescent="0.3">
      <c r="A2808" s="56"/>
      <c r="B2808" s="140"/>
      <c r="C2808" s="140"/>
      <c r="D2808" s="140"/>
      <c r="E2808" s="57"/>
      <c r="F2808" s="57"/>
      <c r="G2808" s="57"/>
      <c r="H2808" s="57"/>
      <c r="I2808" s="57"/>
      <c r="J2808" s="57"/>
      <c r="K2808" s="57"/>
      <c r="L2808" s="57"/>
      <c r="M2808" s="57"/>
      <c r="N2808" s="57"/>
      <c r="O2808" s="57"/>
    </row>
    <row r="2809" spans="1:15" x14ac:dyDescent="0.3">
      <c r="A2809" s="56"/>
      <c r="B2809" s="140"/>
      <c r="C2809" s="140"/>
      <c r="D2809" s="140"/>
      <c r="E2809" s="57"/>
      <c r="F2809" s="57"/>
      <c r="G2809" s="57"/>
      <c r="H2809" s="57"/>
      <c r="I2809" s="57"/>
      <c r="J2809" s="57"/>
      <c r="K2809" s="57"/>
      <c r="L2809" s="57"/>
      <c r="M2809" s="57"/>
      <c r="N2809" s="57"/>
      <c r="O2809" s="57"/>
    </row>
    <row r="2810" spans="1:15" x14ac:dyDescent="0.3">
      <c r="A2810" s="56"/>
      <c r="B2810" s="140"/>
      <c r="C2810" s="140"/>
      <c r="D2810" s="140"/>
      <c r="E2810" s="57"/>
      <c r="F2810" s="57"/>
      <c r="G2810" s="57"/>
      <c r="H2810" s="57"/>
      <c r="I2810" s="57"/>
      <c r="J2810" s="57"/>
      <c r="K2810" s="57"/>
      <c r="L2810" s="57"/>
      <c r="M2810" s="57"/>
      <c r="N2810" s="57"/>
      <c r="O2810" s="57"/>
    </row>
    <row r="2811" spans="1:15" x14ac:dyDescent="0.3">
      <c r="A2811" s="56"/>
      <c r="B2811" s="140"/>
      <c r="C2811" s="140"/>
      <c r="D2811" s="140"/>
      <c r="E2811" s="57"/>
      <c r="F2811" s="57"/>
      <c r="G2811" s="57"/>
      <c r="H2811" s="57"/>
      <c r="I2811" s="57"/>
      <c r="J2811" s="57"/>
      <c r="K2811" s="57"/>
      <c r="L2811" s="57"/>
      <c r="M2811" s="57"/>
      <c r="N2811" s="57"/>
      <c r="O2811" s="57"/>
    </row>
    <row r="2812" spans="1:15" x14ac:dyDescent="0.3">
      <c r="A2812" s="56"/>
      <c r="B2812" s="140"/>
      <c r="C2812" s="140"/>
      <c r="D2812" s="140"/>
      <c r="E2812" s="57"/>
      <c r="F2812" s="57"/>
      <c r="G2812" s="57"/>
      <c r="H2812" s="57"/>
      <c r="I2812" s="57"/>
      <c r="J2812" s="57"/>
      <c r="K2812" s="57"/>
      <c r="L2812" s="57"/>
      <c r="M2812" s="57"/>
      <c r="N2812" s="57"/>
      <c r="O2812" s="57"/>
    </row>
    <row r="2813" spans="1:15" x14ac:dyDescent="0.3">
      <c r="A2813" s="56"/>
      <c r="B2813" s="140"/>
      <c r="C2813" s="140"/>
      <c r="D2813" s="140"/>
      <c r="E2813" s="57"/>
      <c r="F2813" s="57"/>
      <c r="G2813" s="57"/>
      <c r="H2813" s="57"/>
      <c r="I2813" s="57"/>
      <c r="J2813" s="57"/>
      <c r="K2813" s="57"/>
      <c r="L2813" s="57"/>
      <c r="M2813" s="57"/>
      <c r="N2813" s="57"/>
      <c r="O2813" s="57"/>
    </row>
    <row r="2814" spans="1:15" x14ac:dyDescent="0.3">
      <c r="A2814" s="56"/>
      <c r="B2814" s="140"/>
      <c r="C2814" s="140"/>
      <c r="D2814" s="140"/>
      <c r="E2814" s="57"/>
      <c r="F2814" s="57"/>
      <c r="G2814" s="57"/>
      <c r="H2814" s="57"/>
      <c r="I2814" s="57"/>
      <c r="J2814" s="57"/>
      <c r="K2814" s="57"/>
      <c r="L2814" s="57"/>
      <c r="M2814" s="57"/>
      <c r="N2814" s="57"/>
      <c r="O2814" s="57"/>
    </row>
    <row r="2815" spans="1:15" x14ac:dyDescent="0.3">
      <c r="A2815" s="56"/>
      <c r="B2815" s="140"/>
      <c r="C2815" s="140"/>
      <c r="D2815" s="140"/>
      <c r="E2815" s="57"/>
      <c r="F2815" s="57"/>
      <c r="G2815" s="57"/>
      <c r="H2815" s="57"/>
      <c r="I2815" s="57"/>
      <c r="J2815" s="57"/>
      <c r="K2815" s="57"/>
      <c r="L2815" s="57"/>
      <c r="M2815" s="57"/>
      <c r="N2815" s="57"/>
      <c r="O2815" s="57"/>
    </row>
    <row r="2816" spans="1:15" x14ac:dyDescent="0.3">
      <c r="A2816" s="56"/>
      <c r="B2816" s="140"/>
      <c r="C2816" s="140"/>
      <c r="D2816" s="140"/>
      <c r="E2816" s="57"/>
      <c r="F2816" s="57"/>
      <c r="G2816" s="57"/>
      <c r="H2816" s="57"/>
      <c r="I2816" s="57"/>
      <c r="J2816" s="57"/>
      <c r="K2816" s="57"/>
      <c r="L2816" s="57"/>
      <c r="M2816" s="57"/>
      <c r="N2816" s="57"/>
      <c r="O2816" s="57"/>
    </row>
    <row r="2817" spans="1:15" x14ac:dyDescent="0.3">
      <c r="A2817" s="56"/>
      <c r="B2817" s="140"/>
      <c r="C2817" s="140"/>
      <c r="D2817" s="140"/>
      <c r="E2817" s="57"/>
      <c r="F2817" s="57"/>
      <c r="G2817" s="57"/>
      <c r="H2817" s="57"/>
      <c r="I2817" s="57"/>
      <c r="J2817" s="57"/>
      <c r="K2817" s="57"/>
      <c r="L2817" s="57"/>
      <c r="M2817" s="57"/>
      <c r="N2817" s="57"/>
      <c r="O2817" s="57"/>
    </row>
    <row r="2818" spans="1:15" x14ac:dyDescent="0.3">
      <c r="A2818" s="56"/>
      <c r="B2818" s="140"/>
      <c r="C2818" s="140"/>
      <c r="D2818" s="140"/>
      <c r="E2818" s="57"/>
      <c r="F2818" s="57"/>
      <c r="G2818" s="57"/>
      <c r="H2818" s="57"/>
      <c r="I2818" s="57"/>
      <c r="J2818" s="57"/>
      <c r="K2818" s="57"/>
      <c r="L2818" s="57"/>
      <c r="M2818" s="57"/>
      <c r="N2818" s="57"/>
      <c r="O2818" s="57"/>
    </row>
    <row r="2819" spans="1:15" x14ac:dyDescent="0.3">
      <c r="A2819" s="56"/>
      <c r="B2819" s="140"/>
      <c r="C2819" s="140"/>
      <c r="D2819" s="140"/>
      <c r="E2819" s="57"/>
      <c r="F2819" s="57"/>
      <c r="G2819" s="57"/>
      <c r="H2819" s="57"/>
      <c r="I2819" s="57"/>
      <c r="J2819" s="57"/>
      <c r="K2819" s="57"/>
      <c r="L2819" s="57"/>
      <c r="M2819" s="57"/>
      <c r="N2819" s="57"/>
      <c r="O2819" s="57"/>
    </row>
    <row r="2820" spans="1:15" x14ac:dyDescent="0.3">
      <c r="A2820" s="56"/>
      <c r="B2820" s="140"/>
      <c r="C2820" s="140"/>
      <c r="D2820" s="140"/>
      <c r="E2820" s="57"/>
      <c r="F2820" s="57"/>
      <c r="G2820" s="57"/>
      <c r="H2820" s="57"/>
      <c r="I2820" s="57"/>
      <c r="J2820" s="57"/>
      <c r="K2820" s="57"/>
      <c r="L2820" s="57"/>
      <c r="M2820" s="57"/>
      <c r="N2820" s="57"/>
      <c r="O2820" s="57"/>
    </row>
    <row r="2821" spans="1:15" x14ac:dyDescent="0.3">
      <c r="A2821" s="56"/>
      <c r="B2821" s="140"/>
      <c r="C2821" s="140"/>
      <c r="D2821" s="140"/>
      <c r="E2821" s="57"/>
      <c r="F2821" s="57"/>
      <c r="G2821" s="57"/>
      <c r="H2821" s="57"/>
      <c r="I2821" s="57"/>
      <c r="J2821" s="57"/>
      <c r="K2821" s="57"/>
      <c r="L2821" s="57"/>
      <c r="M2821" s="57"/>
      <c r="N2821" s="57"/>
      <c r="O2821" s="57"/>
    </row>
    <row r="2822" spans="1:15" x14ac:dyDescent="0.3">
      <c r="A2822" s="56"/>
      <c r="B2822" s="140"/>
      <c r="C2822" s="140"/>
      <c r="D2822" s="140"/>
      <c r="E2822" s="57"/>
      <c r="F2822" s="57"/>
      <c r="G2822" s="57"/>
      <c r="H2822" s="57"/>
      <c r="I2822" s="57"/>
      <c r="J2822" s="57"/>
      <c r="K2822" s="57"/>
      <c r="L2822" s="57"/>
      <c r="M2822" s="57"/>
      <c r="N2822" s="57"/>
      <c r="O2822" s="57"/>
    </row>
    <row r="2823" spans="1:15" x14ac:dyDescent="0.3">
      <c r="A2823" s="56"/>
      <c r="B2823" s="140"/>
      <c r="C2823" s="140"/>
      <c r="D2823" s="140"/>
      <c r="E2823" s="57"/>
      <c r="F2823" s="57"/>
      <c r="G2823" s="57"/>
      <c r="H2823" s="57"/>
      <c r="I2823" s="57"/>
      <c r="J2823" s="57"/>
      <c r="K2823" s="57"/>
      <c r="L2823" s="57"/>
      <c r="M2823" s="57"/>
      <c r="N2823" s="57"/>
      <c r="O2823" s="57"/>
    </row>
    <row r="2824" spans="1:15" x14ac:dyDescent="0.3">
      <c r="A2824" s="56"/>
      <c r="B2824" s="140"/>
      <c r="C2824" s="140"/>
      <c r="D2824" s="140"/>
      <c r="E2824" s="57"/>
      <c r="F2824" s="57"/>
      <c r="G2824" s="57"/>
      <c r="H2824" s="57"/>
      <c r="I2824" s="57"/>
      <c r="J2824" s="57"/>
      <c r="K2824" s="57"/>
      <c r="L2824" s="57"/>
      <c r="M2824" s="57"/>
      <c r="N2824" s="57"/>
      <c r="O2824" s="57"/>
    </row>
    <row r="2825" spans="1:15" x14ac:dyDescent="0.3">
      <c r="A2825" s="56"/>
      <c r="B2825" s="140"/>
      <c r="C2825" s="140"/>
      <c r="D2825" s="140"/>
      <c r="E2825" s="57"/>
      <c r="F2825" s="57"/>
      <c r="G2825" s="57"/>
      <c r="H2825" s="57"/>
      <c r="I2825" s="57"/>
      <c r="J2825" s="57"/>
      <c r="K2825" s="57"/>
      <c r="L2825" s="57"/>
      <c r="M2825" s="57"/>
      <c r="N2825" s="57"/>
      <c r="O2825" s="57"/>
    </row>
    <row r="2826" spans="1:15" x14ac:dyDescent="0.3">
      <c r="A2826" s="56"/>
      <c r="B2826" s="140"/>
      <c r="C2826" s="140"/>
      <c r="D2826" s="140"/>
      <c r="E2826" s="57"/>
      <c r="F2826" s="57"/>
      <c r="G2826" s="57"/>
      <c r="H2826" s="57"/>
      <c r="I2826" s="57"/>
      <c r="J2826" s="57"/>
      <c r="K2826" s="57"/>
      <c r="L2826" s="57"/>
      <c r="M2826" s="57"/>
      <c r="N2826" s="57"/>
      <c r="O2826" s="57"/>
    </row>
    <row r="2827" spans="1:15" x14ac:dyDescent="0.3">
      <c r="A2827" s="56"/>
      <c r="B2827" s="140"/>
      <c r="C2827" s="140"/>
      <c r="D2827" s="140"/>
      <c r="E2827" s="57"/>
      <c r="F2827" s="57"/>
      <c r="G2827" s="57"/>
      <c r="H2827" s="57"/>
      <c r="I2827" s="57"/>
      <c r="J2827" s="57"/>
      <c r="K2827" s="57"/>
      <c r="L2827" s="57"/>
      <c r="M2827" s="57"/>
      <c r="N2827" s="57"/>
      <c r="O2827" s="57"/>
    </row>
    <row r="2828" spans="1:15" x14ac:dyDescent="0.3">
      <c r="A2828" s="56"/>
      <c r="B2828" s="140"/>
      <c r="C2828" s="140"/>
      <c r="D2828" s="140"/>
      <c r="E2828" s="57"/>
      <c r="F2828" s="57"/>
      <c r="G2828" s="57"/>
      <c r="H2828" s="57"/>
      <c r="I2828" s="57"/>
      <c r="J2828" s="57"/>
      <c r="K2828" s="57"/>
      <c r="L2828" s="57"/>
      <c r="M2828" s="57"/>
      <c r="N2828" s="57"/>
      <c r="O2828" s="57"/>
    </row>
    <row r="2829" spans="1:15" x14ac:dyDescent="0.3">
      <c r="A2829" s="56"/>
      <c r="B2829" s="140"/>
      <c r="C2829" s="140"/>
      <c r="D2829" s="140"/>
      <c r="E2829" s="57"/>
      <c r="F2829" s="57"/>
      <c r="G2829" s="57"/>
      <c r="H2829" s="57"/>
      <c r="I2829" s="57"/>
      <c r="J2829" s="57"/>
      <c r="K2829" s="57"/>
      <c r="L2829" s="57"/>
      <c r="M2829" s="57"/>
      <c r="N2829" s="57"/>
      <c r="O2829" s="57"/>
    </row>
    <row r="2830" spans="1:15" x14ac:dyDescent="0.3">
      <c r="A2830" s="56"/>
      <c r="B2830" s="140"/>
      <c r="C2830" s="140"/>
      <c r="D2830" s="140"/>
      <c r="E2830" s="57"/>
      <c r="F2830" s="57"/>
      <c r="G2830" s="57"/>
      <c r="H2830" s="57"/>
      <c r="I2830" s="57"/>
      <c r="J2830" s="57"/>
      <c r="K2830" s="57"/>
      <c r="L2830" s="57"/>
      <c r="M2830" s="57"/>
      <c r="N2830" s="57"/>
      <c r="O2830" s="57"/>
    </row>
    <row r="2831" spans="1:15" x14ac:dyDescent="0.3">
      <c r="A2831" s="56"/>
      <c r="B2831" s="140"/>
      <c r="C2831" s="140"/>
      <c r="D2831" s="140"/>
      <c r="E2831" s="57"/>
      <c r="F2831" s="57"/>
      <c r="G2831" s="57"/>
      <c r="H2831" s="57"/>
      <c r="I2831" s="57"/>
      <c r="J2831" s="57"/>
      <c r="K2831" s="57"/>
      <c r="L2831" s="57"/>
      <c r="M2831" s="57"/>
      <c r="N2831" s="57"/>
      <c r="O2831" s="57"/>
    </row>
    <row r="2832" spans="1:15" x14ac:dyDescent="0.3">
      <c r="A2832" s="56"/>
      <c r="B2832" s="140"/>
      <c r="C2832" s="140"/>
      <c r="D2832" s="140"/>
      <c r="E2832" s="57"/>
      <c r="F2832" s="57"/>
      <c r="G2832" s="57"/>
      <c r="H2832" s="57"/>
      <c r="I2832" s="57"/>
      <c r="J2832" s="57"/>
      <c r="K2832" s="57"/>
      <c r="L2832" s="57"/>
      <c r="M2832" s="57"/>
      <c r="N2832" s="57"/>
      <c r="O2832" s="57"/>
    </row>
    <row r="2833" spans="1:15" x14ac:dyDescent="0.3">
      <c r="A2833" s="56"/>
      <c r="B2833" s="140"/>
      <c r="C2833" s="140"/>
      <c r="D2833" s="140"/>
      <c r="E2833" s="57"/>
      <c r="F2833" s="57"/>
      <c r="G2833" s="57"/>
      <c r="H2833" s="57"/>
      <c r="I2833" s="57"/>
      <c r="J2833" s="57"/>
      <c r="K2833" s="57"/>
      <c r="L2833" s="57"/>
      <c r="M2833" s="57"/>
      <c r="N2833" s="57"/>
      <c r="O2833" s="57"/>
    </row>
    <row r="2834" spans="1:15" x14ac:dyDescent="0.3">
      <c r="A2834" s="56"/>
      <c r="B2834" s="140"/>
      <c r="C2834" s="140"/>
      <c r="D2834" s="140"/>
      <c r="E2834" s="57"/>
      <c r="F2834" s="57"/>
      <c r="G2834" s="57"/>
      <c r="H2834" s="57"/>
      <c r="I2834" s="57"/>
      <c r="J2834" s="57"/>
      <c r="K2834" s="57"/>
      <c r="L2834" s="57"/>
      <c r="M2834" s="57"/>
      <c r="N2834" s="57"/>
      <c r="O2834" s="57"/>
    </row>
    <row r="2835" spans="1:15" x14ac:dyDescent="0.3">
      <c r="A2835" s="56"/>
      <c r="B2835" s="140"/>
      <c r="C2835" s="140"/>
      <c r="D2835" s="140"/>
      <c r="E2835" s="57"/>
      <c r="F2835" s="57"/>
      <c r="G2835" s="57"/>
      <c r="H2835" s="57"/>
      <c r="I2835" s="57"/>
      <c r="J2835" s="57"/>
      <c r="K2835" s="57"/>
      <c r="L2835" s="57"/>
      <c r="M2835" s="57"/>
      <c r="N2835" s="57"/>
      <c r="O2835" s="57"/>
    </row>
    <row r="2836" spans="1:15" x14ac:dyDescent="0.3">
      <c r="A2836" s="56"/>
      <c r="B2836" s="140"/>
      <c r="C2836" s="140"/>
      <c r="D2836" s="140"/>
      <c r="E2836" s="57"/>
      <c r="F2836" s="57"/>
      <c r="G2836" s="57"/>
      <c r="H2836" s="57"/>
      <c r="I2836" s="57"/>
      <c r="J2836" s="57"/>
      <c r="K2836" s="57"/>
      <c r="L2836" s="57"/>
      <c r="M2836" s="57"/>
      <c r="N2836" s="57"/>
      <c r="O2836" s="57"/>
    </row>
    <row r="2837" spans="1:15" x14ac:dyDescent="0.3">
      <c r="A2837" s="56"/>
      <c r="B2837" s="140"/>
      <c r="C2837" s="140"/>
      <c r="D2837" s="140"/>
      <c r="E2837" s="57"/>
      <c r="F2837" s="57"/>
      <c r="G2837" s="57"/>
      <c r="H2837" s="57"/>
      <c r="I2837" s="57"/>
      <c r="J2837" s="57"/>
      <c r="K2837" s="57"/>
      <c r="L2837" s="57"/>
      <c r="M2837" s="57"/>
      <c r="N2837" s="57"/>
      <c r="O2837" s="57"/>
    </row>
    <row r="2838" spans="1:15" x14ac:dyDescent="0.3">
      <c r="A2838" s="56"/>
      <c r="B2838" s="140"/>
      <c r="C2838" s="140"/>
      <c r="D2838" s="140"/>
      <c r="E2838" s="57"/>
      <c r="F2838" s="57"/>
      <c r="G2838" s="57"/>
      <c r="H2838" s="57"/>
      <c r="I2838" s="57"/>
      <c r="J2838" s="57"/>
      <c r="K2838" s="57"/>
      <c r="L2838" s="57"/>
      <c r="M2838" s="57"/>
      <c r="N2838" s="57"/>
      <c r="O2838" s="57"/>
    </row>
    <row r="2839" spans="1:15" x14ac:dyDescent="0.3">
      <c r="A2839" s="56"/>
      <c r="B2839" s="140"/>
      <c r="C2839" s="140"/>
      <c r="D2839" s="140"/>
      <c r="E2839" s="57"/>
      <c r="F2839" s="57"/>
      <c r="G2839" s="57"/>
      <c r="H2839" s="57"/>
      <c r="I2839" s="57"/>
      <c r="J2839" s="57"/>
      <c r="K2839" s="57"/>
      <c r="L2839" s="57"/>
      <c r="M2839" s="57"/>
      <c r="N2839" s="57"/>
      <c r="O2839" s="57"/>
    </row>
    <row r="2840" spans="1:15" x14ac:dyDescent="0.3">
      <c r="A2840" s="56"/>
      <c r="B2840" s="140"/>
      <c r="C2840" s="140"/>
      <c r="D2840" s="140"/>
      <c r="E2840" s="57"/>
      <c r="F2840" s="57"/>
      <c r="G2840" s="57"/>
      <c r="H2840" s="57"/>
      <c r="I2840" s="57"/>
      <c r="J2840" s="57"/>
      <c r="K2840" s="57"/>
      <c r="L2840" s="57"/>
      <c r="M2840" s="57"/>
      <c r="N2840" s="57"/>
      <c r="O2840" s="57"/>
    </row>
    <row r="2841" spans="1:15" x14ac:dyDescent="0.3">
      <c r="A2841" s="56"/>
      <c r="B2841" s="140"/>
      <c r="C2841" s="140"/>
      <c r="D2841" s="140"/>
      <c r="E2841" s="57"/>
      <c r="F2841" s="57"/>
      <c r="G2841" s="57"/>
      <c r="H2841" s="57"/>
      <c r="I2841" s="57"/>
      <c r="J2841" s="57"/>
      <c r="K2841" s="57"/>
      <c r="L2841" s="57"/>
      <c r="M2841" s="57"/>
      <c r="N2841" s="57"/>
      <c r="O2841" s="57"/>
    </row>
    <row r="2842" spans="1:15" x14ac:dyDescent="0.3">
      <c r="A2842" s="56"/>
      <c r="B2842" s="140"/>
      <c r="C2842" s="140"/>
      <c r="D2842" s="140"/>
      <c r="E2842" s="57"/>
      <c r="F2842" s="57"/>
      <c r="G2842" s="57"/>
      <c r="H2842" s="57"/>
      <c r="I2842" s="57"/>
      <c r="J2842" s="57"/>
      <c r="K2842" s="57"/>
      <c r="L2842" s="57"/>
      <c r="M2842" s="57"/>
      <c r="N2842" s="57"/>
      <c r="O2842" s="57"/>
    </row>
    <row r="2843" spans="1:15" x14ac:dyDescent="0.3">
      <c r="A2843" s="56"/>
      <c r="B2843" s="140"/>
      <c r="C2843" s="140"/>
      <c r="D2843" s="140"/>
      <c r="E2843" s="57"/>
      <c r="F2843" s="57"/>
      <c r="G2843" s="57"/>
      <c r="H2843" s="57"/>
      <c r="I2843" s="57"/>
      <c r="J2843" s="57"/>
      <c r="K2843" s="57"/>
      <c r="L2843" s="57"/>
      <c r="M2843" s="57"/>
      <c r="N2843" s="57"/>
      <c r="O2843" s="57"/>
    </row>
    <row r="2844" spans="1:15" x14ac:dyDescent="0.3">
      <c r="A2844" s="56"/>
      <c r="B2844" s="140"/>
      <c r="C2844" s="140"/>
      <c r="D2844" s="140"/>
      <c r="E2844" s="57"/>
      <c r="F2844" s="57"/>
      <c r="G2844" s="57"/>
      <c r="H2844" s="57"/>
      <c r="I2844" s="57"/>
      <c r="J2844" s="57"/>
      <c r="K2844" s="57"/>
      <c r="L2844" s="57"/>
      <c r="M2844" s="57"/>
      <c r="N2844" s="57"/>
      <c r="O2844" s="57"/>
    </row>
    <row r="2845" spans="1:15" x14ac:dyDescent="0.3">
      <c r="A2845" s="56"/>
      <c r="B2845" s="140"/>
      <c r="C2845" s="140"/>
      <c r="D2845" s="140"/>
      <c r="E2845" s="57"/>
      <c r="F2845" s="57"/>
      <c r="G2845" s="57"/>
      <c r="H2845" s="57"/>
      <c r="I2845" s="57"/>
      <c r="J2845" s="57"/>
      <c r="K2845" s="57"/>
      <c r="L2845" s="57"/>
      <c r="M2845" s="57"/>
      <c r="N2845" s="57"/>
      <c r="O2845" s="57"/>
    </row>
    <row r="2846" spans="1:15" x14ac:dyDescent="0.3">
      <c r="A2846" s="56"/>
      <c r="B2846" s="140"/>
      <c r="C2846" s="140"/>
      <c r="D2846" s="140"/>
      <c r="E2846" s="57"/>
      <c r="F2846" s="57"/>
      <c r="G2846" s="57"/>
      <c r="H2846" s="57"/>
      <c r="I2846" s="57"/>
      <c r="J2846" s="57"/>
      <c r="K2846" s="57"/>
      <c r="L2846" s="57"/>
      <c r="M2846" s="57"/>
      <c r="N2846" s="57"/>
      <c r="O2846" s="57"/>
    </row>
    <row r="2847" spans="1:15" x14ac:dyDescent="0.3">
      <c r="A2847" s="56"/>
      <c r="B2847" s="140"/>
      <c r="C2847" s="140"/>
      <c r="D2847" s="140"/>
      <c r="E2847" s="57"/>
      <c r="F2847" s="57"/>
      <c r="G2847" s="57"/>
      <c r="H2847" s="57"/>
      <c r="I2847" s="57"/>
      <c r="J2847" s="57"/>
      <c r="K2847" s="57"/>
      <c r="L2847" s="57"/>
      <c r="M2847" s="57"/>
      <c r="N2847" s="57"/>
      <c r="O2847" s="57"/>
    </row>
    <row r="2848" spans="1:15" x14ac:dyDescent="0.3">
      <c r="A2848" s="56"/>
      <c r="B2848" s="140"/>
      <c r="C2848" s="140"/>
      <c r="D2848" s="140"/>
      <c r="E2848" s="57"/>
      <c r="F2848" s="57"/>
      <c r="G2848" s="57"/>
      <c r="H2848" s="57"/>
      <c r="I2848" s="57"/>
      <c r="J2848" s="57"/>
      <c r="K2848" s="57"/>
      <c r="L2848" s="57"/>
      <c r="M2848" s="57"/>
      <c r="N2848" s="57"/>
      <c r="O2848" s="57"/>
    </row>
    <row r="2849" spans="1:15" x14ac:dyDescent="0.3">
      <c r="A2849" s="56"/>
      <c r="B2849" s="140"/>
      <c r="C2849" s="140"/>
      <c r="D2849" s="140"/>
      <c r="E2849" s="57"/>
      <c r="F2849" s="57"/>
      <c r="G2849" s="57"/>
      <c r="H2849" s="57"/>
      <c r="I2849" s="57"/>
      <c r="J2849" s="57"/>
      <c r="K2849" s="57"/>
      <c r="L2849" s="57"/>
      <c r="M2849" s="57"/>
      <c r="N2849" s="57"/>
      <c r="O2849" s="57"/>
    </row>
    <row r="2850" spans="1:15" x14ac:dyDescent="0.3">
      <c r="A2850" s="56"/>
      <c r="B2850" s="140"/>
      <c r="C2850" s="140"/>
      <c r="D2850" s="140"/>
      <c r="E2850" s="57"/>
      <c r="F2850" s="57"/>
      <c r="G2850" s="57"/>
      <c r="H2850" s="57"/>
      <c r="I2850" s="57"/>
      <c r="J2850" s="57"/>
      <c r="K2850" s="57"/>
      <c r="L2850" s="57"/>
      <c r="M2850" s="57"/>
      <c r="N2850" s="57"/>
      <c r="O2850" s="57"/>
    </row>
    <row r="2851" spans="1:15" x14ac:dyDescent="0.3">
      <c r="A2851" s="56"/>
      <c r="B2851" s="140"/>
      <c r="C2851" s="140"/>
      <c r="D2851" s="140"/>
      <c r="E2851" s="57"/>
      <c r="F2851" s="57"/>
      <c r="G2851" s="57"/>
      <c r="H2851" s="57"/>
      <c r="I2851" s="57"/>
      <c r="J2851" s="57"/>
      <c r="K2851" s="57"/>
      <c r="L2851" s="57"/>
      <c r="M2851" s="57"/>
      <c r="N2851" s="57"/>
      <c r="O2851" s="57"/>
    </row>
    <row r="2852" spans="1:15" x14ac:dyDescent="0.3">
      <c r="A2852" s="56"/>
      <c r="B2852" s="140"/>
      <c r="C2852" s="140"/>
      <c r="D2852" s="140"/>
      <c r="E2852" s="57"/>
      <c r="F2852" s="57"/>
      <c r="G2852" s="57"/>
      <c r="H2852" s="57"/>
      <c r="I2852" s="57"/>
      <c r="J2852" s="57"/>
      <c r="K2852" s="57"/>
      <c r="L2852" s="57"/>
      <c r="M2852" s="57"/>
      <c r="N2852" s="57"/>
      <c r="O2852" s="57"/>
    </row>
    <row r="2853" spans="1:15" x14ac:dyDescent="0.3">
      <c r="A2853" s="56"/>
      <c r="B2853" s="140"/>
      <c r="C2853" s="140"/>
      <c r="D2853" s="140"/>
      <c r="E2853" s="57"/>
      <c r="F2853" s="57"/>
      <c r="G2853" s="57"/>
      <c r="H2853" s="57"/>
      <c r="I2853" s="57"/>
      <c r="J2853" s="57"/>
      <c r="K2853" s="57"/>
      <c r="L2853" s="57"/>
      <c r="M2853" s="57"/>
      <c r="N2853" s="57"/>
      <c r="O2853" s="57"/>
    </row>
    <row r="2854" spans="1:15" x14ac:dyDescent="0.3">
      <c r="A2854" s="56"/>
      <c r="B2854" s="140"/>
      <c r="C2854" s="140"/>
      <c r="D2854" s="140"/>
      <c r="E2854" s="57"/>
      <c r="F2854" s="57"/>
      <c r="G2854" s="57"/>
      <c r="H2854" s="57"/>
      <c r="I2854" s="57"/>
      <c r="J2854" s="57"/>
      <c r="K2854" s="57"/>
      <c r="L2854" s="57"/>
      <c r="M2854" s="57"/>
      <c r="N2854" s="57"/>
      <c r="O2854" s="57"/>
    </row>
    <row r="2855" spans="1:15" x14ac:dyDescent="0.3">
      <c r="A2855" s="56"/>
      <c r="B2855" s="140"/>
      <c r="C2855" s="140"/>
      <c r="D2855" s="140"/>
      <c r="E2855" s="57"/>
      <c r="F2855" s="57"/>
      <c r="G2855" s="57"/>
      <c r="H2855" s="57"/>
      <c r="I2855" s="57"/>
      <c r="J2855" s="57"/>
      <c r="K2855" s="57"/>
      <c r="L2855" s="57"/>
      <c r="M2855" s="57"/>
      <c r="N2855" s="57"/>
      <c r="O2855" s="57"/>
    </row>
    <row r="2856" spans="1:15" x14ac:dyDescent="0.3">
      <c r="A2856" s="56"/>
      <c r="B2856" s="140"/>
      <c r="C2856" s="140"/>
      <c r="D2856" s="140"/>
      <c r="E2856" s="57"/>
      <c r="F2856" s="57"/>
      <c r="G2856" s="57"/>
      <c r="H2856" s="57"/>
      <c r="I2856" s="57"/>
      <c r="J2856" s="57"/>
      <c r="K2856" s="57"/>
      <c r="L2856" s="57"/>
      <c r="M2856" s="57"/>
      <c r="N2856" s="57"/>
      <c r="O2856" s="57"/>
    </row>
    <row r="2857" spans="1:15" x14ac:dyDescent="0.3">
      <c r="A2857" s="56"/>
      <c r="B2857" s="140"/>
      <c r="C2857" s="140"/>
      <c r="D2857" s="140"/>
      <c r="E2857" s="57"/>
      <c r="F2857" s="57"/>
      <c r="G2857" s="57"/>
      <c r="H2857" s="57"/>
      <c r="I2857" s="57"/>
      <c r="J2857" s="57"/>
      <c r="K2857" s="57"/>
      <c r="L2857" s="57"/>
      <c r="M2857" s="57"/>
      <c r="N2857" s="57"/>
      <c r="O2857" s="57"/>
    </row>
    <row r="2858" spans="1:15" x14ac:dyDescent="0.3">
      <c r="A2858" s="56"/>
      <c r="B2858" s="140"/>
      <c r="C2858" s="140"/>
      <c r="D2858" s="140"/>
      <c r="E2858" s="57"/>
      <c r="F2858" s="57"/>
      <c r="G2858" s="57"/>
      <c r="H2858" s="57"/>
      <c r="I2858" s="57"/>
      <c r="J2858" s="57"/>
      <c r="K2858" s="57"/>
      <c r="L2858" s="57"/>
      <c r="M2858" s="57"/>
      <c r="N2858" s="57"/>
      <c r="O2858" s="57"/>
    </row>
    <row r="2859" spans="1:15" x14ac:dyDescent="0.3">
      <c r="A2859" s="56"/>
      <c r="B2859" s="140"/>
      <c r="C2859" s="140"/>
      <c r="D2859" s="140"/>
      <c r="E2859" s="57"/>
      <c r="F2859" s="57"/>
      <c r="G2859" s="57"/>
      <c r="H2859" s="57"/>
      <c r="I2859" s="57"/>
      <c r="J2859" s="57"/>
      <c r="K2859" s="57"/>
      <c r="L2859" s="57"/>
      <c r="M2859" s="57"/>
      <c r="N2859" s="57"/>
      <c r="O2859" s="57"/>
    </row>
    <row r="2860" spans="1:15" x14ac:dyDescent="0.3">
      <c r="A2860" s="56"/>
      <c r="B2860" s="140"/>
      <c r="C2860" s="140"/>
      <c r="D2860" s="140"/>
      <c r="E2860" s="57"/>
      <c r="F2860" s="57"/>
      <c r="G2860" s="57"/>
      <c r="H2860" s="57"/>
      <c r="I2860" s="57"/>
      <c r="J2860" s="57"/>
      <c r="K2860" s="57"/>
      <c r="L2860" s="57"/>
      <c r="M2860" s="57"/>
      <c r="N2860" s="57"/>
      <c r="O2860" s="57"/>
    </row>
    <row r="2861" spans="1:15" x14ac:dyDescent="0.3">
      <c r="A2861" s="56"/>
      <c r="B2861" s="140"/>
      <c r="C2861" s="140"/>
      <c r="D2861" s="140"/>
      <c r="E2861" s="57"/>
      <c r="F2861" s="57"/>
      <c r="G2861" s="57"/>
      <c r="H2861" s="57"/>
      <c r="I2861" s="57"/>
      <c r="J2861" s="57"/>
      <c r="K2861" s="57"/>
      <c r="L2861" s="57"/>
      <c r="M2861" s="57"/>
      <c r="N2861" s="57"/>
      <c r="O2861" s="57"/>
    </row>
    <row r="2862" spans="1:15" x14ac:dyDescent="0.3">
      <c r="A2862" s="56"/>
      <c r="B2862" s="140"/>
      <c r="C2862" s="140"/>
      <c r="D2862" s="140"/>
      <c r="E2862" s="57"/>
      <c r="F2862" s="57"/>
      <c r="G2862" s="57"/>
      <c r="H2862" s="57"/>
      <c r="I2862" s="57"/>
      <c r="J2862" s="57"/>
      <c r="K2862" s="57"/>
      <c r="L2862" s="57"/>
      <c r="M2862" s="57"/>
      <c r="N2862" s="57"/>
      <c r="O2862" s="57"/>
    </row>
    <row r="2863" spans="1:15" x14ac:dyDescent="0.3">
      <c r="A2863" s="56"/>
      <c r="B2863" s="140"/>
      <c r="C2863" s="140"/>
      <c r="D2863" s="140"/>
      <c r="E2863" s="57"/>
      <c r="F2863" s="57"/>
      <c r="G2863" s="57"/>
      <c r="H2863" s="57"/>
      <c r="I2863" s="57"/>
      <c r="J2863" s="57"/>
      <c r="K2863" s="57"/>
      <c r="L2863" s="57"/>
      <c r="M2863" s="57"/>
      <c r="N2863" s="57"/>
      <c r="O2863" s="57"/>
    </row>
    <row r="2864" spans="1:15" x14ac:dyDescent="0.3">
      <c r="A2864" s="56"/>
      <c r="B2864" s="140"/>
      <c r="C2864" s="140"/>
      <c r="D2864" s="140"/>
      <c r="E2864" s="57"/>
      <c r="F2864" s="57"/>
      <c r="G2864" s="57"/>
      <c r="H2864" s="57"/>
      <c r="I2864" s="57"/>
      <c r="J2864" s="57"/>
      <c r="K2864" s="57"/>
      <c r="L2864" s="57"/>
      <c r="M2864" s="57"/>
      <c r="N2864" s="57"/>
      <c r="O2864" s="57"/>
    </row>
    <row r="2865" spans="1:15" x14ac:dyDescent="0.3">
      <c r="A2865" s="56"/>
      <c r="B2865" s="140"/>
      <c r="C2865" s="140"/>
      <c r="D2865" s="140"/>
      <c r="E2865" s="57"/>
      <c r="F2865" s="57"/>
      <c r="G2865" s="57"/>
      <c r="H2865" s="57"/>
      <c r="I2865" s="57"/>
      <c r="J2865" s="57"/>
      <c r="K2865" s="57"/>
      <c r="L2865" s="57"/>
      <c r="M2865" s="57"/>
      <c r="N2865" s="57"/>
      <c r="O2865" s="57"/>
    </row>
    <row r="2866" spans="1:15" x14ac:dyDescent="0.3">
      <c r="A2866" s="56"/>
      <c r="B2866" s="140"/>
      <c r="C2866" s="140"/>
      <c r="D2866" s="140"/>
      <c r="E2866" s="57"/>
      <c r="F2866" s="57"/>
      <c r="G2866" s="57"/>
      <c r="H2866" s="57"/>
      <c r="I2866" s="57"/>
      <c r="J2866" s="57"/>
      <c r="K2866" s="57"/>
      <c r="L2866" s="57"/>
      <c r="M2866" s="57"/>
      <c r="N2866" s="57"/>
      <c r="O2866" s="57"/>
    </row>
    <row r="2867" spans="1:15" x14ac:dyDescent="0.3">
      <c r="A2867" s="56"/>
      <c r="B2867" s="140"/>
      <c r="C2867" s="140"/>
      <c r="D2867" s="140"/>
      <c r="E2867" s="57"/>
      <c r="F2867" s="57"/>
      <c r="G2867" s="57"/>
      <c r="H2867" s="57"/>
      <c r="I2867" s="57"/>
      <c r="J2867" s="57"/>
      <c r="K2867" s="57"/>
      <c r="L2867" s="57"/>
      <c r="M2867" s="57"/>
      <c r="N2867" s="57"/>
      <c r="O2867" s="57"/>
    </row>
    <row r="2868" spans="1:15" x14ac:dyDescent="0.3">
      <c r="A2868" s="56"/>
      <c r="B2868" s="140"/>
      <c r="C2868" s="140"/>
      <c r="D2868" s="140"/>
      <c r="E2868" s="57"/>
      <c r="F2868" s="57"/>
      <c r="G2868" s="57"/>
      <c r="H2868" s="57"/>
      <c r="I2868" s="57"/>
      <c r="J2868" s="57"/>
      <c r="K2868" s="57"/>
      <c r="L2868" s="57"/>
      <c r="M2868" s="57"/>
      <c r="N2868" s="57"/>
      <c r="O2868" s="57"/>
    </row>
    <row r="2869" spans="1:15" x14ac:dyDescent="0.3">
      <c r="A2869" s="56"/>
      <c r="B2869" s="140"/>
      <c r="C2869" s="140"/>
      <c r="D2869" s="140"/>
      <c r="E2869" s="57"/>
      <c r="F2869" s="57"/>
      <c r="G2869" s="57"/>
      <c r="H2869" s="57"/>
      <c r="I2869" s="57"/>
      <c r="J2869" s="57"/>
      <c r="K2869" s="57"/>
      <c r="L2869" s="57"/>
      <c r="M2869" s="57"/>
      <c r="N2869" s="57"/>
      <c r="O2869" s="57"/>
    </row>
    <row r="2870" spans="1:15" x14ac:dyDescent="0.3">
      <c r="A2870" s="56"/>
      <c r="B2870" s="140"/>
      <c r="C2870" s="140"/>
      <c r="D2870" s="140"/>
      <c r="E2870" s="57"/>
      <c r="F2870" s="57"/>
      <c r="G2870" s="57"/>
      <c r="H2870" s="57"/>
      <c r="I2870" s="57"/>
      <c r="J2870" s="57"/>
      <c r="K2870" s="57"/>
      <c r="L2870" s="57"/>
      <c r="M2870" s="57"/>
      <c r="N2870" s="57"/>
      <c r="O2870" s="57"/>
    </row>
    <row r="2871" spans="1:15" x14ac:dyDescent="0.3">
      <c r="A2871" s="56"/>
      <c r="B2871" s="140"/>
      <c r="C2871" s="140"/>
      <c r="D2871" s="140"/>
      <c r="E2871" s="57"/>
      <c r="F2871" s="57"/>
      <c r="G2871" s="57"/>
      <c r="H2871" s="57"/>
      <c r="I2871" s="57"/>
      <c r="J2871" s="57"/>
      <c r="K2871" s="57"/>
      <c r="L2871" s="57"/>
      <c r="M2871" s="57"/>
      <c r="N2871" s="57"/>
      <c r="O2871" s="57"/>
    </row>
    <row r="2872" spans="1:15" x14ac:dyDescent="0.3">
      <c r="A2872" s="56"/>
      <c r="B2872" s="140"/>
      <c r="C2872" s="140"/>
      <c r="D2872" s="140"/>
      <c r="E2872" s="57"/>
      <c r="F2872" s="57"/>
      <c r="G2872" s="57"/>
      <c r="H2872" s="57"/>
      <c r="I2872" s="57"/>
      <c r="J2872" s="57"/>
      <c r="K2872" s="57"/>
      <c r="L2872" s="57"/>
      <c r="M2872" s="57"/>
      <c r="N2872" s="57"/>
      <c r="O2872" s="57"/>
    </row>
    <row r="2873" spans="1:15" x14ac:dyDescent="0.3">
      <c r="A2873" s="56"/>
      <c r="B2873" s="140"/>
      <c r="C2873" s="140"/>
      <c r="D2873" s="140"/>
      <c r="E2873" s="57"/>
      <c r="F2873" s="57"/>
      <c r="G2873" s="57"/>
      <c r="H2873" s="57"/>
      <c r="I2873" s="57"/>
      <c r="J2873" s="57"/>
      <c r="K2873" s="57"/>
      <c r="L2873" s="57"/>
      <c r="M2873" s="57"/>
      <c r="N2873" s="57"/>
      <c r="O2873" s="57"/>
    </row>
    <row r="2874" spans="1:15" x14ac:dyDescent="0.3">
      <c r="A2874" s="56"/>
      <c r="B2874" s="140"/>
      <c r="C2874" s="140"/>
      <c r="D2874" s="140"/>
      <c r="E2874" s="57"/>
      <c r="F2874" s="57"/>
      <c r="G2874" s="57"/>
      <c r="H2874" s="57"/>
      <c r="I2874" s="57"/>
      <c r="J2874" s="57"/>
      <c r="K2874" s="57"/>
      <c r="L2874" s="57"/>
      <c r="M2874" s="57"/>
      <c r="N2874" s="57"/>
      <c r="O2874" s="57"/>
    </row>
    <row r="2875" spans="1:15" x14ac:dyDescent="0.3">
      <c r="A2875" s="56"/>
      <c r="B2875" s="140"/>
      <c r="C2875" s="140"/>
      <c r="D2875" s="140"/>
      <c r="E2875" s="57"/>
      <c r="F2875" s="57"/>
      <c r="G2875" s="57"/>
      <c r="H2875" s="57"/>
      <c r="I2875" s="57"/>
      <c r="J2875" s="57"/>
      <c r="K2875" s="57"/>
      <c r="L2875" s="57"/>
      <c r="M2875" s="57"/>
      <c r="N2875" s="57"/>
      <c r="O2875" s="57"/>
    </row>
    <row r="2876" spans="1:15" x14ac:dyDescent="0.3">
      <c r="A2876" s="56"/>
      <c r="B2876" s="140"/>
      <c r="C2876" s="140"/>
      <c r="D2876" s="140"/>
      <c r="E2876" s="57"/>
      <c r="F2876" s="57"/>
      <c r="G2876" s="57"/>
      <c r="H2876" s="57"/>
      <c r="I2876" s="57"/>
      <c r="J2876" s="57"/>
      <c r="K2876" s="57"/>
      <c r="L2876" s="57"/>
      <c r="M2876" s="57"/>
      <c r="N2876" s="57"/>
      <c r="O2876" s="57"/>
    </row>
    <row r="2877" spans="1:15" x14ac:dyDescent="0.3">
      <c r="A2877" s="56"/>
      <c r="B2877" s="140"/>
      <c r="C2877" s="140"/>
      <c r="D2877" s="140"/>
      <c r="E2877" s="57"/>
      <c r="F2877" s="57"/>
      <c r="G2877" s="57"/>
      <c r="H2877" s="57"/>
      <c r="I2877" s="57"/>
      <c r="J2877" s="57"/>
      <c r="K2877" s="57"/>
      <c r="L2877" s="57"/>
      <c r="M2877" s="57"/>
      <c r="N2877" s="57"/>
      <c r="O2877" s="57"/>
    </row>
    <row r="2878" spans="1:15" x14ac:dyDescent="0.3">
      <c r="A2878" s="56"/>
      <c r="B2878" s="140"/>
      <c r="C2878" s="140"/>
      <c r="D2878" s="140"/>
      <c r="E2878" s="57"/>
      <c r="F2878" s="57"/>
      <c r="G2878" s="57"/>
      <c r="H2878" s="57"/>
      <c r="I2878" s="57"/>
      <c r="J2878" s="57"/>
      <c r="K2878" s="57"/>
      <c r="L2878" s="57"/>
      <c r="M2878" s="57"/>
      <c r="N2878" s="57"/>
      <c r="O2878" s="57"/>
    </row>
    <row r="2879" spans="1:15" x14ac:dyDescent="0.3">
      <c r="A2879" s="56"/>
      <c r="B2879" s="140"/>
      <c r="C2879" s="140"/>
      <c r="D2879" s="140"/>
      <c r="E2879" s="57"/>
      <c r="F2879" s="57"/>
      <c r="G2879" s="57"/>
      <c r="H2879" s="57"/>
      <c r="I2879" s="57"/>
      <c r="J2879" s="57"/>
      <c r="K2879" s="57"/>
      <c r="L2879" s="57"/>
      <c r="M2879" s="57"/>
      <c r="N2879" s="57"/>
      <c r="O2879" s="57"/>
    </row>
    <row r="2880" spans="1:15" x14ac:dyDescent="0.3">
      <c r="A2880" s="56"/>
      <c r="B2880" s="140"/>
      <c r="C2880" s="140"/>
      <c r="D2880" s="140"/>
      <c r="E2880" s="57"/>
      <c r="F2880" s="57"/>
      <c r="G2880" s="57"/>
      <c r="H2880" s="57"/>
      <c r="I2880" s="57"/>
      <c r="J2880" s="57"/>
      <c r="K2880" s="57"/>
      <c r="L2880" s="57"/>
      <c r="M2880" s="57"/>
      <c r="N2880" s="57"/>
      <c r="O2880" s="57"/>
    </row>
    <row r="2881" spans="1:15" x14ac:dyDescent="0.3">
      <c r="A2881" s="56"/>
      <c r="B2881" s="140"/>
      <c r="C2881" s="140"/>
      <c r="D2881" s="140"/>
      <c r="E2881" s="57"/>
      <c r="F2881" s="57"/>
      <c r="G2881" s="57"/>
      <c r="H2881" s="57"/>
      <c r="I2881" s="57"/>
      <c r="J2881" s="57"/>
      <c r="K2881" s="57"/>
      <c r="L2881" s="57"/>
      <c r="M2881" s="57"/>
      <c r="N2881" s="57"/>
      <c r="O2881" s="57"/>
    </row>
    <row r="2882" spans="1:15" x14ac:dyDescent="0.3">
      <c r="A2882" s="56"/>
      <c r="B2882" s="140"/>
      <c r="C2882" s="140"/>
      <c r="D2882" s="140"/>
      <c r="E2882" s="57"/>
      <c r="F2882" s="57"/>
      <c r="G2882" s="57"/>
      <c r="H2882" s="57"/>
      <c r="I2882" s="57"/>
      <c r="J2882" s="57"/>
      <c r="K2882" s="57"/>
      <c r="L2882" s="57"/>
      <c r="M2882" s="57"/>
      <c r="N2882" s="57"/>
      <c r="O2882" s="57"/>
    </row>
    <row r="2883" spans="1:15" x14ac:dyDescent="0.3">
      <c r="A2883" s="56"/>
      <c r="B2883" s="140"/>
      <c r="C2883" s="140"/>
      <c r="D2883" s="140"/>
      <c r="E2883" s="57"/>
      <c r="F2883" s="57"/>
      <c r="G2883" s="57"/>
      <c r="H2883" s="57"/>
      <c r="I2883" s="57"/>
      <c r="J2883" s="57"/>
      <c r="K2883" s="57"/>
      <c r="L2883" s="57"/>
      <c r="M2883" s="57"/>
      <c r="N2883" s="57"/>
      <c r="O2883" s="57"/>
    </row>
    <row r="2884" spans="1:15" x14ac:dyDescent="0.3">
      <c r="A2884" s="56"/>
      <c r="B2884" s="140"/>
      <c r="C2884" s="140"/>
      <c r="D2884" s="140"/>
      <c r="E2884" s="57"/>
      <c r="F2884" s="57"/>
      <c r="G2884" s="57"/>
      <c r="H2884" s="57"/>
      <c r="I2884" s="57"/>
      <c r="J2884" s="57"/>
      <c r="K2884" s="57"/>
      <c r="L2884" s="57"/>
      <c r="M2884" s="57"/>
      <c r="N2884" s="57"/>
      <c r="O2884" s="57"/>
    </row>
    <row r="2885" spans="1:15" x14ac:dyDescent="0.3">
      <c r="A2885" s="56"/>
      <c r="B2885" s="140"/>
      <c r="C2885" s="140"/>
      <c r="D2885" s="140"/>
      <c r="E2885" s="57"/>
      <c r="F2885" s="57"/>
      <c r="G2885" s="57"/>
      <c r="H2885" s="57"/>
      <c r="I2885" s="57"/>
      <c r="J2885" s="57"/>
      <c r="K2885" s="57"/>
      <c r="L2885" s="57"/>
      <c r="M2885" s="57"/>
      <c r="N2885" s="57"/>
      <c r="O2885" s="57"/>
    </row>
    <row r="2886" spans="1:15" x14ac:dyDescent="0.3">
      <c r="A2886" s="56"/>
      <c r="B2886" s="140"/>
      <c r="C2886" s="140"/>
      <c r="D2886" s="140"/>
      <c r="E2886" s="57"/>
      <c r="F2886" s="57"/>
      <c r="G2886" s="57"/>
      <c r="H2886" s="57"/>
      <c r="I2886" s="57"/>
      <c r="J2886" s="57"/>
      <c r="K2886" s="57"/>
      <c r="L2886" s="57"/>
      <c r="M2886" s="57"/>
      <c r="N2886" s="57"/>
      <c r="O2886" s="57"/>
    </row>
    <row r="2887" spans="1:15" x14ac:dyDescent="0.3">
      <c r="A2887" s="56"/>
      <c r="B2887" s="140"/>
      <c r="C2887" s="140"/>
      <c r="D2887" s="140"/>
      <c r="E2887" s="57"/>
      <c r="F2887" s="57"/>
      <c r="G2887" s="57"/>
      <c r="H2887" s="57"/>
      <c r="I2887" s="57"/>
      <c r="J2887" s="57"/>
      <c r="K2887" s="57"/>
      <c r="L2887" s="57"/>
      <c r="M2887" s="57"/>
      <c r="N2887" s="57"/>
      <c r="O2887" s="57"/>
    </row>
    <row r="2888" spans="1:15" x14ac:dyDescent="0.3">
      <c r="A2888" s="56"/>
      <c r="B2888" s="140"/>
      <c r="C2888" s="140"/>
      <c r="D2888" s="140"/>
      <c r="E2888" s="57"/>
      <c r="F2888" s="57"/>
      <c r="G2888" s="57"/>
      <c r="H2888" s="57"/>
      <c r="I2888" s="57"/>
      <c r="J2888" s="57"/>
      <c r="K2888" s="57"/>
      <c r="L2888" s="57"/>
      <c r="M2888" s="57"/>
      <c r="N2888" s="57"/>
      <c r="O2888" s="57"/>
    </row>
    <row r="2889" spans="1:15" x14ac:dyDescent="0.3">
      <c r="A2889" s="56"/>
      <c r="B2889" s="140"/>
      <c r="C2889" s="140"/>
      <c r="D2889" s="140"/>
      <c r="E2889" s="57"/>
      <c r="F2889" s="57"/>
      <c r="G2889" s="57"/>
      <c r="H2889" s="57"/>
      <c r="I2889" s="57"/>
      <c r="J2889" s="57"/>
      <c r="K2889" s="57"/>
      <c r="L2889" s="57"/>
      <c r="M2889" s="57"/>
      <c r="N2889" s="57"/>
      <c r="O2889" s="57"/>
    </row>
    <row r="2890" spans="1:15" x14ac:dyDescent="0.3">
      <c r="A2890" s="56"/>
      <c r="B2890" s="140"/>
      <c r="C2890" s="140"/>
      <c r="D2890" s="140"/>
      <c r="E2890" s="57"/>
      <c r="F2890" s="57"/>
      <c r="G2890" s="57"/>
      <c r="H2890" s="57"/>
      <c r="I2890" s="57"/>
      <c r="J2890" s="57"/>
      <c r="K2890" s="57"/>
      <c r="L2890" s="57"/>
      <c r="M2890" s="57"/>
      <c r="N2890" s="57"/>
      <c r="O2890" s="57"/>
    </row>
    <row r="2891" spans="1:15" x14ac:dyDescent="0.3">
      <c r="A2891" s="56"/>
      <c r="B2891" s="140"/>
      <c r="C2891" s="140"/>
      <c r="D2891" s="140"/>
      <c r="E2891" s="57"/>
      <c r="F2891" s="57"/>
      <c r="G2891" s="57"/>
      <c r="H2891" s="57"/>
      <c r="I2891" s="57"/>
      <c r="J2891" s="57"/>
      <c r="K2891" s="57"/>
      <c r="L2891" s="57"/>
      <c r="M2891" s="57"/>
      <c r="N2891" s="57"/>
      <c r="O2891" s="57"/>
    </row>
    <row r="2892" spans="1:15" x14ac:dyDescent="0.3">
      <c r="A2892" s="56"/>
      <c r="B2892" s="140"/>
      <c r="C2892" s="140"/>
      <c r="D2892" s="140"/>
      <c r="E2892" s="57"/>
      <c r="F2892" s="57"/>
      <c r="G2892" s="57"/>
      <c r="H2892" s="57"/>
      <c r="I2892" s="57"/>
      <c r="J2892" s="57"/>
      <c r="K2892" s="57"/>
      <c r="L2892" s="57"/>
      <c r="M2892" s="57"/>
      <c r="N2892" s="57"/>
      <c r="O2892" s="57"/>
    </row>
    <row r="2893" spans="1:15" x14ac:dyDescent="0.3">
      <c r="A2893" s="56"/>
      <c r="B2893" s="140"/>
      <c r="C2893" s="140"/>
      <c r="D2893" s="140"/>
      <c r="E2893" s="57"/>
      <c r="F2893" s="57"/>
      <c r="G2893" s="57"/>
      <c r="H2893" s="57"/>
      <c r="I2893" s="57"/>
      <c r="J2893" s="57"/>
      <c r="K2893" s="57"/>
      <c r="L2893" s="57"/>
      <c r="M2893" s="57"/>
      <c r="N2893" s="57"/>
      <c r="O2893" s="57"/>
    </row>
    <row r="2894" spans="1:15" x14ac:dyDescent="0.3">
      <c r="A2894" s="56"/>
      <c r="B2894" s="140"/>
      <c r="C2894" s="140"/>
      <c r="D2894" s="140"/>
      <c r="E2894" s="57"/>
      <c r="F2894" s="57"/>
      <c r="G2894" s="57"/>
      <c r="H2894" s="57"/>
      <c r="I2894" s="57"/>
      <c r="J2894" s="57"/>
      <c r="K2894" s="57"/>
      <c r="L2894" s="57"/>
      <c r="M2894" s="57"/>
      <c r="N2894" s="57"/>
      <c r="O2894" s="57"/>
    </row>
    <row r="2895" spans="1:15" x14ac:dyDescent="0.3">
      <c r="A2895" s="56"/>
      <c r="B2895" s="140"/>
      <c r="C2895" s="140"/>
      <c r="D2895" s="140"/>
      <c r="E2895" s="57"/>
      <c r="F2895" s="57"/>
      <c r="G2895" s="57"/>
      <c r="H2895" s="57"/>
      <c r="I2895" s="57"/>
      <c r="J2895" s="57"/>
      <c r="K2895" s="57"/>
      <c r="L2895" s="57"/>
      <c r="M2895" s="57"/>
      <c r="N2895" s="57"/>
      <c r="O2895" s="57"/>
    </row>
    <row r="2896" spans="1:15" x14ac:dyDescent="0.3">
      <c r="A2896" s="56"/>
      <c r="B2896" s="140"/>
      <c r="C2896" s="140"/>
      <c r="D2896" s="140"/>
      <c r="E2896" s="57"/>
      <c r="F2896" s="57"/>
      <c r="G2896" s="57"/>
      <c r="H2896" s="57"/>
      <c r="I2896" s="57"/>
      <c r="J2896" s="57"/>
      <c r="K2896" s="57"/>
      <c r="L2896" s="57"/>
      <c r="M2896" s="57"/>
      <c r="N2896" s="57"/>
      <c r="O2896" s="57"/>
    </row>
    <row r="2897" spans="1:15" x14ac:dyDescent="0.3">
      <c r="A2897" s="56"/>
      <c r="B2897" s="140"/>
      <c r="C2897" s="140"/>
      <c r="D2897" s="140"/>
      <c r="E2897" s="57"/>
      <c r="F2897" s="57"/>
      <c r="G2897" s="57"/>
      <c r="H2897" s="57"/>
      <c r="I2897" s="57"/>
      <c r="J2897" s="57"/>
      <c r="K2897" s="57"/>
      <c r="L2897" s="57"/>
      <c r="M2897" s="57"/>
      <c r="N2897" s="57"/>
      <c r="O2897" s="57"/>
    </row>
    <row r="2898" spans="1:15" x14ac:dyDescent="0.3">
      <c r="A2898" s="56"/>
      <c r="B2898" s="140"/>
      <c r="C2898" s="140"/>
      <c r="D2898" s="140"/>
      <c r="E2898" s="57"/>
      <c r="F2898" s="57"/>
      <c r="G2898" s="57"/>
      <c r="H2898" s="57"/>
      <c r="I2898" s="57"/>
      <c r="J2898" s="57"/>
      <c r="K2898" s="57"/>
      <c r="L2898" s="57"/>
      <c r="M2898" s="57"/>
      <c r="N2898" s="57"/>
      <c r="O2898" s="57"/>
    </row>
    <row r="2899" spans="1:15" x14ac:dyDescent="0.3">
      <c r="A2899" s="56"/>
      <c r="B2899" s="140"/>
      <c r="C2899" s="140"/>
      <c r="D2899" s="140"/>
      <c r="E2899" s="57"/>
      <c r="F2899" s="57"/>
      <c r="G2899" s="57"/>
      <c r="H2899" s="57"/>
      <c r="I2899" s="57"/>
      <c r="J2899" s="57"/>
      <c r="K2899" s="57"/>
      <c r="L2899" s="57"/>
      <c r="M2899" s="57"/>
      <c r="N2899" s="57"/>
      <c r="O2899" s="57"/>
    </row>
    <row r="2900" spans="1:15" x14ac:dyDescent="0.3">
      <c r="A2900" s="56"/>
      <c r="B2900" s="140"/>
      <c r="C2900" s="140"/>
      <c r="D2900" s="140"/>
      <c r="E2900" s="57"/>
      <c r="F2900" s="57"/>
      <c r="G2900" s="57"/>
      <c r="H2900" s="57"/>
      <c r="I2900" s="57"/>
      <c r="J2900" s="57"/>
      <c r="K2900" s="57"/>
      <c r="L2900" s="57"/>
      <c r="M2900" s="57"/>
      <c r="N2900" s="57"/>
      <c r="O2900" s="57"/>
    </row>
    <row r="2901" spans="1:15" x14ac:dyDescent="0.3">
      <c r="A2901" s="56"/>
      <c r="B2901" s="140"/>
      <c r="C2901" s="140"/>
      <c r="D2901" s="140"/>
      <c r="E2901" s="57"/>
      <c r="F2901" s="57"/>
      <c r="G2901" s="57"/>
      <c r="H2901" s="57"/>
      <c r="I2901" s="57"/>
      <c r="J2901" s="57"/>
      <c r="K2901" s="57"/>
      <c r="L2901" s="57"/>
      <c r="M2901" s="57"/>
      <c r="N2901" s="57"/>
      <c r="O2901" s="57"/>
    </row>
    <row r="2902" spans="1:15" x14ac:dyDescent="0.3">
      <c r="A2902" s="56"/>
      <c r="B2902" s="140"/>
      <c r="C2902" s="140"/>
      <c r="D2902" s="140"/>
      <c r="E2902" s="57"/>
      <c r="F2902" s="57"/>
      <c r="G2902" s="57"/>
      <c r="H2902" s="57"/>
      <c r="I2902" s="57"/>
      <c r="J2902" s="57"/>
      <c r="K2902" s="57"/>
      <c r="L2902" s="57"/>
      <c r="M2902" s="57"/>
      <c r="N2902" s="57"/>
      <c r="O2902" s="57"/>
    </row>
    <row r="2903" spans="1:15" x14ac:dyDescent="0.3">
      <c r="A2903" s="56"/>
      <c r="B2903" s="140"/>
      <c r="C2903" s="140"/>
      <c r="D2903" s="140"/>
      <c r="E2903" s="57"/>
      <c r="F2903" s="57"/>
      <c r="G2903" s="57"/>
      <c r="H2903" s="57"/>
      <c r="I2903" s="57"/>
      <c r="J2903" s="57"/>
      <c r="K2903" s="57"/>
      <c r="L2903" s="57"/>
      <c r="M2903" s="57"/>
      <c r="N2903" s="57"/>
      <c r="O2903" s="57"/>
    </row>
    <row r="2904" spans="1:15" x14ac:dyDescent="0.3">
      <c r="A2904" s="56"/>
      <c r="B2904" s="140"/>
      <c r="C2904" s="140"/>
      <c r="D2904" s="140"/>
      <c r="E2904" s="57"/>
      <c r="F2904" s="57"/>
      <c r="G2904" s="57"/>
      <c r="H2904" s="57"/>
      <c r="I2904" s="57"/>
      <c r="J2904" s="57"/>
      <c r="K2904" s="57"/>
      <c r="L2904" s="57"/>
      <c r="M2904" s="57"/>
      <c r="N2904" s="57"/>
      <c r="O2904" s="57"/>
    </row>
    <row r="2905" spans="1:15" x14ac:dyDescent="0.3">
      <c r="A2905" s="56"/>
      <c r="B2905" s="140"/>
      <c r="C2905" s="140"/>
      <c r="D2905" s="140"/>
      <c r="E2905" s="57"/>
      <c r="F2905" s="57"/>
      <c r="G2905" s="57"/>
      <c r="H2905" s="57"/>
      <c r="I2905" s="57"/>
      <c r="J2905" s="57"/>
      <c r="K2905" s="57"/>
      <c r="L2905" s="57"/>
      <c r="M2905" s="57"/>
      <c r="N2905" s="57"/>
      <c r="O2905" s="57"/>
    </row>
    <row r="2906" spans="1:15" x14ac:dyDescent="0.3">
      <c r="A2906" s="56"/>
      <c r="B2906" s="140"/>
      <c r="C2906" s="140"/>
      <c r="D2906" s="140"/>
      <c r="E2906" s="57"/>
      <c r="F2906" s="57"/>
      <c r="G2906" s="57"/>
      <c r="H2906" s="57"/>
      <c r="I2906" s="57"/>
      <c r="J2906" s="57"/>
      <c r="K2906" s="57"/>
      <c r="L2906" s="57"/>
      <c r="M2906" s="57"/>
      <c r="N2906" s="57"/>
      <c r="O2906" s="57"/>
    </row>
    <row r="2907" spans="1:15" x14ac:dyDescent="0.3">
      <c r="A2907" s="56"/>
      <c r="B2907" s="140"/>
      <c r="C2907" s="140"/>
      <c r="D2907" s="140"/>
      <c r="E2907" s="57"/>
      <c r="F2907" s="57"/>
      <c r="G2907" s="57"/>
      <c r="H2907" s="57"/>
      <c r="I2907" s="57"/>
      <c r="J2907" s="57"/>
      <c r="K2907" s="57"/>
      <c r="L2907" s="57"/>
      <c r="M2907" s="57"/>
      <c r="N2907" s="57"/>
      <c r="O2907" s="57"/>
    </row>
    <row r="2908" spans="1:15" x14ac:dyDescent="0.3">
      <c r="A2908" s="56"/>
      <c r="B2908" s="140"/>
      <c r="C2908" s="140"/>
      <c r="D2908" s="140"/>
      <c r="E2908" s="57"/>
      <c r="F2908" s="57"/>
      <c r="G2908" s="57"/>
      <c r="H2908" s="57"/>
      <c r="I2908" s="57"/>
      <c r="J2908" s="57"/>
      <c r="K2908" s="57"/>
      <c r="L2908" s="57"/>
      <c r="M2908" s="57"/>
      <c r="N2908" s="57"/>
      <c r="O2908" s="57"/>
    </row>
    <row r="2909" spans="1:15" x14ac:dyDescent="0.3">
      <c r="A2909" s="56"/>
      <c r="B2909" s="140"/>
      <c r="C2909" s="140"/>
      <c r="D2909" s="140"/>
      <c r="E2909" s="57"/>
      <c r="F2909" s="57"/>
      <c r="G2909" s="57"/>
      <c r="H2909" s="57"/>
      <c r="I2909" s="57"/>
      <c r="J2909" s="57"/>
      <c r="K2909" s="57"/>
      <c r="L2909" s="57"/>
      <c r="M2909" s="57"/>
      <c r="N2909" s="57"/>
      <c r="O2909" s="57"/>
    </row>
    <row r="2910" spans="1:15" x14ac:dyDescent="0.3">
      <c r="A2910" s="56"/>
      <c r="B2910" s="140"/>
      <c r="C2910" s="140"/>
      <c r="D2910" s="140"/>
      <c r="E2910" s="57"/>
      <c r="F2910" s="57"/>
      <c r="G2910" s="57"/>
      <c r="H2910" s="57"/>
      <c r="I2910" s="57"/>
      <c r="J2910" s="57"/>
      <c r="K2910" s="57"/>
      <c r="L2910" s="57"/>
      <c r="M2910" s="57"/>
      <c r="N2910" s="57"/>
      <c r="O2910" s="57"/>
    </row>
    <row r="2911" spans="1:15" x14ac:dyDescent="0.3">
      <c r="A2911" s="56"/>
      <c r="B2911" s="140"/>
      <c r="C2911" s="140"/>
      <c r="D2911" s="140"/>
      <c r="E2911" s="57"/>
      <c r="F2911" s="57"/>
      <c r="G2911" s="57"/>
      <c r="H2911" s="57"/>
      <c r="I2911" s="57"/>
      <c r="J2911" s="57"/>
      <c r="K2911" s="57"/>
      <c r="L2911" s="57"/>
      <c r="M2911" s="57"/>
      <c r="N2911" s="57"/>
      <c r="O2911" s="57"/>
    </row>
    <row r="2912" spans="1:15" x14ac:dyDescent="0.3">
      <c r="A2912" s="56"/>
      <c r="B2912" s="140"/>
      <c r="C2912" s="140"/>
      <c r="D2912" s="140"/>
      <c r="E2912" s="57"/>
      <c r="F2912" s="57"/>
      <c r="G2912" s="57"/>
      <c r="H2912" s="57"/>
      <c r="I2912" s="57"/>
      <c r="J2912" s="57"/>
      <c r="K2912" s="57"/>
      <c r="L2912" s="57"/>
      <c r="M2912" s="57"/>
      <c r="N2912" s="57"/>
      <c r="O2912" s="57"/>
    </row>
    <row r="2913" spans="1:15" x14ac:dyDescent="0.3">
      <c r="A2913" s="56"/>
      <c r="B2913" s="140"/>
      <c r="C2913" s="140"/>
      <c r="D2913" s="140"/>
      <c r="E2913" s="57"/>
      <c r="F2913" s="57"/>
      <c r="G2913" s="57"/>
      <c r="H2913" s="57"/>
      <c r="I2913" s="57"/>
      <c r="J2913" s="57"/>
      <c r="K2913" s="57"/>
      <c r="L2913" s="57"/>
      <c r="M2913" s="57"/>
      <c r="N2913" s="57"/>
      <c r="O2913" s="57"/>
    </row>
    <row r="2914" spans="1:15" x14ac:dyDescent="0.3">
      <c r="A2914" s="56"/>
      <c r="B2914" s="140"/>
      <c r="C2914" s="140"/>
      <c r="D2914" s="140"/>
      <c r="E2914" s="57"/>
      <c r="F2914" s="57"/>
      <c r="G2914" s="57"/>
      <c r="H2914" s="57"/>
      <c r="I2914" s="57"/>
      <c r="J2914" s="57"/>
      <c r="K2914" s="57"/>
      <c r="L2914" s="57"/>
      <c r="M2914" s="57"/>
      <c r="N2914" s="57"/>
      <c r="O2914" s="57"/>
    </row>
    <row r="2915" spans="1:15" x14ac:dyDescent="0.3">
      <c r="A2915" s="56"/>
      <c r="B2915" s="140"/>
      <c r="C2915" s="140"/>
      <c r="D2915" s="140"/>
      <c r="E2915" s="57"/>
      <c r="F2915" s="57"/>
      <c r="G2915" s="57"/>
      <c r="H2915" s="57"/>
      <c r="I2915" s="57"/>
      <c r="J2915" s="57"/>
      <c r="K2915" s="57"/>
      <c r="L2915" s="57"/>
      <c r="M2915" s="57"/>
      <c r="N2915" s="57"/>
      <c r="O2915" s="57"/>
    </row>
    <row r="2916" spans="1:15" x14ac:dyDescent="0.3">
      <c r="A2916" s="56"/>
      <c r="B2916" s="140"/>
      <c r="C2916" s="140"/>
      <c r="D2916" s="140"/>
      <c r="E2916" s="57"/>
      <c r="F2916" s="57"/>
      <c r="G2916" s="57"/>
      <c r="H2916" s="57"/>
      <c r="I2916" s="57"/>
      <c r="J2916" s="57"/>
      <c r="K2916" s="57"/>
      <c r="L2916" s="57"/>
      <c r="M2916" s="57"/>
      <c r="N2916" s="57"/>
      <c r="O2916" s="57"/>
    </row>
    <row r="2917" spans="1:15" x14ac:dyDescent="0.3">
      <c r="A2917" s="56"/>
      <c r="B2917" s="140"/>
      <c r="C2917" s="140"/>
      <c r="D2917" s="140"/>
      <c r="E2917" s="57"/>
      <c r="F2917" s="57"/>
      <c r="G2917" s="57"/>
      <c r="H2917" s="57"/>
      <c r="I2917" s="57"/>
      <c r="J2917" s="57"/>
      <c r="K2917" s="57"/>
      <c r="L2917" s="57"/>
      <c r="M2917" s="57"/>
      <c r="N2917" s="57"/>
      <c r="O2917" s="57"/>
    </row>
    <row r="2918" spans="1:15" x14ac:dyDescent="0.3">
      <c r="A2918" s="56"/>
      <c r="B2918" s="140"/>
      <c r="C2918" s="140"/>
      <c r="D2918" s="140"/>
      <c r="E2918" s="57"/>
      <c r="F2918" s="57"/>
      <c r="G2918" s="57"/>
      <c r="H2918" s="57"/>
      <c r="I2918" s="57"/>
      <c r="J2918" s="57"/>
      <c r="K2918" s="57"/>
      <c r="L2918" s="57"/>
      <c r="M2918" s="57"/>
      <c r="N2918" s="57"/>
      <c r="O2918" s="57"/>
    </row>
    <row r="2919" spans="1:15" x14ac:dyDescent="0.3">
      <c r="A2919" s="56"/>
      <c r="B2919" s="140"/>
      <c r="C2919" s="140"/>
      <c r="D2919" s="140"/>
      <c r="E2919" s="57"/>
      <c r="F2919" s="57"/>
      <c r="G2919" s="57"/>
      <c r="H2919" s="57"/>
      <c r="I2919" s="57"/>
      <c r="J2919" s="57"/>
      <c r="K2919" s="57"/>
      <c r="L2919" s="57"/>
      <c r="M2919" s="57"/>
      <c r="N2919" s="57"/>
      <c r="O2919" s="57"/>
    </row>
    <row r="2920" spans="1:15" x14ac:dyDescent="0.3">
      <c r="A2920" s="56"/>
      <c r="B2920" s="140"/>
      <c r="C2920" s="140"/>
      <c r="D2920" s="140"/>
      <c r="E2920" s="57"/>
      <c r="F2920" s="57"/>
      <c r="G2920" s="57"/>
      <c r="H2920" s="57"/>
      <c r="I2920" s="57"/>
      <c r="J2920" s="57"/>
      <c r="K2920" s="57"/>
      <c r="L2920" s="57"/>
      <c r="M2920" s="57"/>
      <c r="N2920" s="57"/>
      <c r="O2920" s="57"/>
    </row>
    <row r="2921" spans="1:15" x14ac:dyDescent="0.3">
      <c r="A2921" s="56"/>
      <c r="B2921" s="140"/>
      <c r="C2921" s="140"/>
      <c r="D2921" s="140"/>
      <c r="E2921" s="57"/>
      <c r="F2921" s="57"/>
      <c r="G2921" s="57"/>
      <c r="H2921" s="57"/>
      <c r="I2921" s="57"/>
      <c r="J2921" s="57"/>
      <c r="K2921" s="57"/>
      <c r="L2921" s="57"/>
      <c r="M2921" s="57"/>
      <c r="N2921" s="57"/>
      <c r="O2921" s="57"/>
    </row>
    <row r="2922" spans="1:15" x14ac:dyDescent="0.3">
      <c r="A2922" s="56"/>
      <c r="B2922" s="140"/>
      <c r="C2922" s="140"/>
      <c r="D2922" s="140"/>
      <c r="E2922" s="57"/>
      <c r="F2922" s="57"/>
      <c r="G2922" s="57"/>
      <c r="H2922" s="57"/>
      <c r="I2922" s="57"/>
      <c r="J2922" s="57"/>
      <c r="K2922" s="57"/>
      <c r="L2922" s="57"/>
      <c r="M2922" s="57"/>
      <c r="N2922" s="57"/>
      <c r="O2922" s="57"/>
    </row>
    <row r="2923" spans="1:15" x14ac:dyDescent="0.3">
      <c r="A2923" s="56"/>
      <c r="B2923" s="140"/>
      <c r="C2923" s="140"/>
      <c r="D2923" s="140"/>
      <c r="E2923" s="57"/>
      <c r="F2923" s="57"/>
      <c r="G2923" s="57"/>
      <c r="H2923" s="57"/>
      <c r="I2923" s="57"/>
      <c r="J2923" s="57"/>
      <c r="K2923" s="57"/>
      <c r="L2923" s="57"/>
      <c r="M2923" s="57"/>
      <c r="N2923" s="57"/>
      <c r="O2923" s="57"/>
    </row>
    <row r="2924" spans="1:15" x14ac:dyDescent="0.3">
      <c r="A2924" s="56"/>
      <c r="B2924" s="140"/>
      <c r="C2924" s="140"/>
      <c r="D2924" s="140"/>
      <c r="E2924" s="57"/>
      <c r="F2924" s="57"/>
      <c r="G2924" s="57"/>
      <c r="H2924" s="57"/>
      <c r="I2924" s="57"/>
      <c r="J2924" s="57"/>
      <c r="K2924" s="57"/>
      <c r="L2924" s="57"/>
      <c r="M2924" s="57"/>
      <c r="N2924" s="57"/>
      <c r="O2924" s="57"/>
    </row>
    <row r="2925" spans="1:15" x14ac:dyDescent="0.3">
      <c r="A2925" s="56"/>
      <c r="B2925" s="140"/>
      <c r="C2925" s="140"/>
      <c r="D2925" s="140"/>
      <c r="E2925" s="57"/>
      <c r="F2925" s="57"/>
      <c r="G2925" s="57"/>
      <c r="H2925" s="57"/>
      <c r="I2925" s="57"/>
      <c r="J2925" s="57"/>
      <c r="K2925" s="57"/>
      <c r="L2925" s="57"/>
      <c r="M2925" s="57"/>
      <c r="N2925" s="57"/>
      <c r="O2925" s="57"/>
    </row>
    <row r="2926" spans="1:15" x14ac:dyDescent="0.3">
      <c r="A2926" s="56"/>
      <c r="B2926" s="140"/>
      <c r="C2926" s="140"/>
      <c r="D2926" s="140"/>
      <c r="E2926" s="57"/>
      <c r="F2926" s="57"/>
      <c r="G2926" s="57"/>
      <c r="H2926" s="57"/>
      <c r="I2926" s="57"/>
      <c r="J2926" s="57"/>
      <c r="K2926" s="57"/>
      <c r="L2926" s="57"/>
      <c r="M2926" s="57"/>
      <c r="N2926" s="57"/>
      <c r="O2926" s="57"/>
    </row>
    <row r="2927" spans="1:15" x14ac:dyDescent="0.3">
      <c r="A2927" s="56"/>
      <c r="B2927" s="140"/>
      <c r="C2927" s="140"/>
      <c r="D2927" s="140"/>
      <c r="E2927" s="57"/>
      <c r="F2927" s="57"/>
      <c r="G2927" s="57"/>
      <c r="H2927" s="57"/>
      <c r="I2927" s="57"/>
      <c r="J2927" s="57"/>
      <c r="K2927" s="57"/>
      <c r="L2927" s="57"/>
      <c r="M2927" s="57"/>
      <c r="N2927" s="57"/>
      <c r="O2927" s="57"/>
    </row>
    <row r="2928" spans="1:15" x14ac:dyDescent="0.3">
      <c r="A2928" s="56"/>
      <c r="B2928" s="140"/>
      <c r="C2928" s="140"/>
      <c r="D2928" s="140"/>
      <c r="E2928" s="57"/>
      <c r="F2928" s="57"/>
      <c r="G2928" s="57"/>
      <c r="H2928" s="57"/>
      <c r="I2928" s="57"/>
      <c r="J2928" s="57"/>
      <c r="K2928" s="57"/>
      <c r="L2928" s="57"/>
      <c r="M2928" s="57"/>
      <c r="N2928" s="57"/>
      <c r="O2928" s="57"/>
    </row>
    <row r="2929" spans="1:15" x14ac:dyDescent="0.3">
      <c r="A2929" s="56"/>
      <c r="B2929" s="140"/>
      <c r="C2929" s="140"/>
      <c r="D2929" s="140"/>
      <c r="E2929" s="57"/>
      <c r="F2929" s="57"/>
      <c r="G2929" s="57"/>
      <c r="H2929" s="57"/>
      <c r="I2929" s="57"/>
      <c r="J2929" s="57"/>
      <c r="K2929" s="57"/>
      <c r="L2929" s="57"/>
      <c r="M2929" s="57"/>
      <c r="N2929" s="57"/>
      <c r="O2929" s="57"/>
    </row>
    <row r="2930" spans="1:15" x14ac:dyDescent="0.3">
      <c r="A2930" s="56"/>
      <c r="B2930" s="140"/>
      <c r="C2930" s="140"/>
      <c r="D2930" s="140"/>
      <c r="E2930" s="57"/>
      <c r="F2930" s="57"/>
      <c r="G2930" s="57"/>
      <c r="H2930" s="57"/>
      <c r="I2930" s="57"/>
      <c r="J2930" s="57"/>
      <c r="K2930" s="57"/>
      <c r="L2930" s="57"/>
      <c r="M2930" s="57"/>
      <c r="N2930" s="57"/>
      <c r="O2930" s="57"/>
    </row>
    <row r="2931" spans="1:15" x14ac:dyDescent="0.3">
      <c r="A2931" s="56"/>
      <c r="B2931" s="140"/>
      <c r="C2931" s="140"/>
      <c r="D2931" s="140"/>
      <c r="E2931" s="57"/>
      <c r="F2931" s="57"/>
      <c r="G2931" s="57"/>
      <c r="H2931" s="57"/>
      <c r="I2931" s="57"/>
      <c r="J2931" s="57"/>
      <c r="K2931" s="57"/>
      <c r="L2931" s="57"/>
      <c r="M2931" s="57"/>
      <c r="N2931" s="57"/>
      <c r="O2931" s="57"/>
    </row>
    <row r="2932" spans="1:15" x14ac:dyDescent="0.3">
      <c r="A2932" s="56"/>
      <c r="B2932" s="140"/>
      <c r="C2932" s="140"/>
      <c r="D2932" s="140"/>
      <c r="E2932" s="57"/>
      <c r="F2932" s="57"/>
      <c r="G2932" s="57"/>
      <c r="H2932" s="57"/>
      <c r="I2932" s="57"/>
      <c r="J2932" s="57"/>
      <c r="K2932" s="57"/>
      <c r="L2932" s="57"/>
      <c r="M2932" s="57"/>
      <c r="N2932" s="57"/>
      <c r="O2932" s="57"/>
    </row>
    <row r="2933" spans="1:15" x14ac:dyDescent="0.3">
      <c r="A2933" s="56"/>
      <c r="B2933" s="140"/>
      <c r="C2933" s="140"/>
      <c r="D2933" s="140"/>
      <c r="E2933" s="57"/>
      <c r="F2933" s="57"/>
      <c r="G2933" s="57"/>
      <c r="H2933" s="57"/>
      <c r="I2933" s="57"/>
      <c r="J2933" s="57"/>
      <c r="K2933" s="57"/>
      <c r="L2933" s="57"/>
      <c r="M2933" s="57"/>
      <c r="N2933" s="57"/>
      <c r="O2933" s="57"/>
    </row>
    <row r="2934" spans="1:15" x14ac:dyDescent="0.3">
      <c r="A2934" s="56"/>
      <c r="B2934" s="140"/>
      <c r="C2934" s="140"/>
      <c r="D2934" s="140"/>
      <c r="E2934" s="57"/>
      <c r="F2934" s="57"/>
      <c r="G2934" s="57"/>
      <c r="H2934" s="57"/>
      <c r="I2934" s="57"/>
      <c r="J2934" s="57"/>
      <c r="K2934" s="57"/>
      <c r="L2934" s="57"/>
      <c r="M2934" s="57"/>
      <c r="N2934" s="57"/>
      <c r="O2934" s="57"/>
    </row>
    <row r="2935" spans="1:15" x14ac:dyDescent="0.3">
      <c r="A2935" s="56"/>
      <c r="B2935" s="140"/>
      <c r="C2935" s="140"/>
      <c r="D2935" s="140"/>
      <c r="E2935" s="57"/>
      <c r="F2935" s="57"/>
      <c r="G2935" s="57"/>
      <c r="H2935" s="57"/>
      <c r="I2935" s="57"/>
      <c r="J2935" s="57"/>
      <c r="K2935" s="57"/>
      <c r="L2935" s="57"/>
      <c r="M2935" s="57"/>
      <c r="N2935" s="57"/>
      <c r="O2935" s="57"/>
    </row>
    <row r="2936" spans="1:15" x14ac:dyDescent="0.3">
      <c r="A2936" s="56"/>
      <c r="B2936" s="140"/>
      <c r="C2936" s="140"/>
      <c r="D2936" s="140"/>
      <c r="E2936" s="57"/>
      <c r="F2936" s="57"/>
      <c r="G2936" s="57"/>
      <c r="H2936" s="57"/>
      <c r="I2936" s="57"/>
      <c r="J2936" s="57"/>
      <c r="K2936" s="57"/>
      <c r="L2936" s="57"/>
      <c r="M2936" s="57"/>
      <c r="N2936" s="57"/>
      <c r="O2936" s="57"/>
    </row>
    <row r="2937" spans="1:15" x14ac:dyDescent="0.3">
      <c r="A2937" s="56"/>
      <c r="B2937" s="140"/>
      <c r="C2937" s="140"/>
      <c r="D2937" s="140"/>
      <c r="E2937" s="57"/>
      <c r="F2937" s="57"/>
      <c r="G2937" s="57"/>
      <c r="H2937" s="57"/>
      <c r="I2937" s="57"/>
      <c r="J2937" s="57"/>
      <c r="K2937" s="57"/>
      <c r="L2937" s="57"/>
      <c r="M2937" s="57"/>
      <c r="N2937" s="57"/>
      <c r="O2937" s="57"/>
    </row>
    <row r="2938" spans="1:15" x14ac:dyDescent="0.3">
      <c r="A2938" s="56"/>
      <c r="B2938" s="140"/>
      <c r="C2938" s="140"/>
      <c r="D2938" s="140"/>
      <c r="E2938" s="57"/>
      <c r="F2938" s="57"/>
      <c r="G2938" s="57"/>
      <c r="H2938" s="57"/>
      <c r="I2938" s="57"/>
      <c r="J2938" s="57"/>
      <c r="K2938" s="57"/>
      <c r="L2938" s="57"/>
      <c r="M2938" s="57"/>
      <c r="N2938" s="57"/>
      <c r="O2938" s="57"/>
    </row>
    <row r="2939" spans="1:15" x14ac:dyDescent="0.3">
      <c r="A2939" s="56"/>
      <c r="B2939" s="140"/>
      <c r="C2939" s="140"/>
      <c r="D2939" s="140"/>
      <c r="E2939" s="57"/>
      <c r="F2939" s="57"/>
      <c r="G2939" s="57"/>
      <c r="H2939" s="57"/>
      <c r="I2939" s="57"/>
      <c r="J2939" s="57"/>
      <c r="K2939" s="57"/>
      <c r="L2939" s="57"/>
      <c r="M2939" s="57"/>
      <c r="N2939" s="57"/>
      <c r="O2939" s="57"/>
    </row>
    <row r="2940" spans="1:15" x14ac:dyDescent="0.3">
      <c r="A2940" s="56"/>
      <c r="B2940" s="140"/>
      <c r="C2940" s="140"/>
      <c r="D2940" s="140"/>
      <c r="E2940" s="57"/>
      <c r="F2940" s="57"/>
      <c r="G2940" s="57"/>
      <c r="H2940" s="57"/>
      <c r="I2940" s="57"/>
      <c r="J2940" s="57"/>
      <c r="K2940" s="57"/>
      <c r="L2940" s="57"/>
      <c r="M2940" s="57"/>
      <c r="N2940" s="57"/>
      <c r="O2940" s="57"/>
    </row>
    <row r="2941" spans="1:15" x14ac:dyDescent="0.3">
      <c r="A2941" s="56"/>
      <c r="B2941" s="140"/>
      <c r="C2941" s="140"/>
      <c r="D2941" s="140"/>
      <c r="E2941" s="57"/>
      <c r="F2941" s="57"/>
      <c r="G2941" s="57"/>
      <c r="H2941" s="57"/>
      <c r="I2941" s="57"/>
      <c r="J2941" s="57"/>
      <c r="K2941" s="57"/>
      <c r="L2941" s="57"/>
      <c r="M2941" s="57"/>
      <c r="N2941" s="57"/>
      <c r="O2941" s="57"/>
    </row>
    <row r="2942" spans="1:15" x14ac:dyDescent="0.3">
      <c r="A2942" s="56"/>
      <c r="B2942" s="140"/>
      <c r="C2942" s="140"/>
      <c r="D2942" s="140"/>
      <c r="E2942" s="57"/>
      <c r="F2942" s="57"/>
      <c r="G2942" s="57"/>
      <c r="H2942" s="57"/>
      <c r="I2942" s="57"/>
      <c r="J2942" s="57"/>
      <c r="K2942" s="57"/>
      <c r="L2942" s="57"/>
      <c r="M2942" s="57"/>
      <c r="N2942" s="57"/>
      <c r="O2942" s="57"/>
    </row>
    <row r="2943" spans="1:15" x14ac:dyDescent="0.3">
      <c r="A2943" s="56"/>
      <c r="B2943" s="140"/>
      <c r="C2943" s="140"/>
      <c r="D2943" s="140"/>
      <c r="E2943" s="57"/>
      <c r="F2943" s="57"/>
      <c r="G2943" s="57"/>
      <c r="H2943" s="57"/>
      <c r="I2943" s="57"/>
      <c r="J2943" s="57"/>
      <c r="K2943" s="57"/>
      <c r="L2943" s="57"/>
      <c r="M2943" s="57"/>
      <c r="N2943" s="57"/>
      <c r="O2943" s="57"/>
    </row>
    <row r="2944" spans="1:15" x14ac:dyDescent="0.3">
      <c r="A2944" s="56"/>
      <c r="B2944" s="140"/>
      <c r="C2944" s="140"/>
      <c r="D2944" s="140"/>
      <c r="E2944" s="57"/>
      <c r="F2944" s="57"/>
      <c r="G2944" s="57"/>
      <c r="H2944" s="57"/>
      <c r="I2944" s="57"/>
      <c r="J2944" s="57"/>
      <c r="K2944" s="57"/>
      <c r="L2944" s="57"/>
      <c r="M2944" s="57"/>
      <c r="N2944" s="57"/>
      <c r="O2944" s="57"/>
    </row>
    <row r="2945" spans="1:15" x14ac:dyDescent="0.3">
      <c r="A2945" s="56"/>
      <c r="B2945" s="140"/>
      <c r="C2945" s="140"/>
      <c r="D2945" s="140"/>
      <c r="E2945" s="57"/>
      <c r="F2945" s="57"/>
      <c r="G2945" s="57"/>
      <c r="H2945" s="57"/>
      <c r="I2945" s="57"/>
      <c r="J2945" s="57"/>
      <c r="K2945" s="57"/>
      <c r="L2945" s="57"/>
      <c r="M2945" s="57"/>
      <c r="N2945" s="57"/>
      <c r="O2945" s="57"/>
    </row>
    <row r="2946" spans="1:15" x14ac:dyDescent="0.3">
      <c r="A2946" s="56"/>
      <c r="B2946" s="140"/>
      <c r="C2946" s="140"/>
      <c r="D2946" s="140"/>
      <c r="E2946" s="57"/>
      <c r="F2946" s="57"/>
      <c r="G2946" s="57"/>
      <c r="H2946" s="57"/>
      <c r="I2946" s="57"/>
      <c r="J2946" s="57"/>
      <c r="K2946" s="57"/>
      <c r="L2946" s="57"/>
      <c r="M2946" s="57"/>
      <c r="N2946" s="57"/>
      <c r="O2946" s="57"/>
    </row>
    <row r="2947" spans="1:15" x14ac:dyDescent="0.3">
      <c r="A2947" s="56"/>
      <c r="B2947" s="140"/>
      <c r="C2947" s="140"/>
      <c r="D2947" s="140"/>
      <c r="E2947" s="57"/>
      <c r="F2947" s="57"/>
      <c r="G2947" s="57"/>
      <c r="H2947" s="57"/>
      <c r="I2947" s="57"/>
      <c r="J2947" s="57"/>
      <c r="K2947" s="57"/>
      <c r="L2947" s="57"/>
      <c r="M2947" s="57"/>
      <c r="N2947" s="57"/>
      <c r="O2947" s="57"/>
    </row>
    <row r="2948" spans="1:15" x14ac:dyDescent="0.3">
      <c r="A2948" s="56"/>
      <c r="B2948" s="140"/>
      <c r="C2948" s="140"/>
      <c r="D2948" s="140"/>
      <c r="E2948" s="57"/>
      <c r="F2948" s="57"/>
      <c r="G2948" s="57"/>
      <c r="H2948" s="57"/>
      <c r="I2948" s="57"/>
      <c r="J2948" s="57"/>
      <c r="K2948" s="57"/>
      <c r="L2948" s="57"/>
      <c r="M2948" s="57"/>
      <c r="N2948" s="57"/>
      <c r="O2948" s="57"/>
    </row>
    <row r="2949" spans="1:15" x14ac:dyDescent="0.3">
      <c r="A2949" s="56"/>
      <c r="B2949" s="140"/>
      <c r="C2949" s="140"/>
      <c r="D2949" s="140"/>
      <c r="E2949" s="57"/>
      <c r="F2949" s="57"/>
      <c r="G2949" s="57"/>
      <c r="H2949" s="57"/>
      <c r="I2949" s="57"/>
      <c r="J2949" s="57"/>
      <c r="K2949" s="57"/>
      <c r="L2949" s="57"/>
      <c r="M2949" s="57"/>
      <c r="N2949" s="57"/>
      <c r="O2949" s="57"/>
    </row>
    <row r="2950" spans="1:15" x14ac:dyDescent="0.3">
      <c r="A2950" s="56"/>
      <c r="B2950" s="140"/>
      <c r="C2950" s="140"/>
      <c r="D2950" s="140"/>
      <c r="E2950" s="57"/>
      <c r="F2950" s="57"/>
      <c r="G2950" s="57"/>
      <c r="H2950" s="57"/>
      <c r="I2950" s="57"/>
      <c r="J2950" s="57"/>
      <c r="K2950" s="57"/>
      <c r="L2950" s="57"/>
      <c r="M2950" s="57"/>
      <c r="N2950" s="57"/>
      <c r="O2950" s="57"/>
    </row>
    <row r="2951" spans="1:15" x14ac:dyDescent="0.3">
      <c r="A2951" s="56"/>
      <c r="B2951" s="140"/>
      <c r="C2951" s="140"/>
      <c r="D2951" s="140"/>
      <c r="E2951" s="57"/>
      <c r="F2951" s="57"/>
      <c r="G2951" s="57"/>
      <c r="H2951" s="57"/>
      <c r="I2951" s="57"/>
      <c r="J2951" s="57"/>
      <c r="K2951" s="57"/>
      <c r="L2951" s="57"/>
      <c r="M2951" s="57"/>
      <c r="N2951" s="57"/>
      <c r="O2951" s="57"/>
    </row>
    <row r="2952" spans="1:15" x14ac:dyDescent="0.3">
      <c r="A2952" s="56"/>
      <c r="B2952" s="140"/>
      <c r="C2952" s="140"/>
      <c r="D2952" s="140"/>
      <c r="E2952" s="57"/>
      <c r="F2952" s="57"/>
      <c r="G2952" s="57"/>
      <c r="H2952" s="57"/>
      <c r="I2952" s="57"/>
      <c r="J2952" s="57"/>
      <c r="K2952" s="57"/>
      <c r="L2952" s="57"/>
      <c r="M2952" s="57"/>
      <c r="N2952" s="57"/>
      <c r="O2952" s="57"/>
    </row>
    <row r="2953" spans="1:15" x14ac:dyDescent="0.3">
      <c r="A2953" s="56"/>
      <c r="B2953" s="140"/>
      <c r="C2953" s="140"/>
      <c r="D2953" s="140"/>
      <c r="E2953" s="57"/>
      <c r="F2953" s="57"/>
      <c r="G2953" s="57"/>
      <c r="H2953" s="57"/>
      <c r="I2953" s="57"/>
      <c r="J2953" s="57"/>
      <c r="K2953" s="57"/>
      <c r="L2953" s="57"/>
      <c r="M2953" s="57"/>
      <c r="N2953" s="57"/>
      <c r="O2953" s="57"/>
    </row>
    <row r="2954" spans="1:15" x14ac:dyDescent="0.3">
      <c r="A2954" s="56"/>
      <c r="B2954" s="140"/>
      <c r="C2954" s="140"/>
      <c r="D2954" s="140"/>
      <c r="E2954" s="57"/>
      <c r="F2954" s="57"/>
      <c r="G2954" s="57"/>
      <c r="H2954" s="57"/>
      <c r="I2954" s="57"/>
      <c r="J2954" s="57"/>
      <c r="K2954" s="57"/>
      <c r="L2954" s="57"/>
      <c r="M2954" s="57"/>
      <c r="N2954" s="57"/>
      <c r="O2954" s="57"/>
    </row>
    <row r="2955" spans="1:15" x14ac:dyDescent="0.3">
      <c r="A2955" s="56"/>
      <c r="B2955" s="140"/>
      <c r="C2955" s="140"/>
      <c r="D2955" s="140"/>
      <c r="E2955" s="57"/>
      <c r="F2955" s="57"/>
      <c r="G2955" s="57"/>
      <c r="H2955" s="57"/>
      <c r="I2955" s="57"/>
      <c r="J2955" s="57"/>
      <c r="K2955" s="57"/>
      <c r="L2955" s="57"/>
      <c r="M2955" s="57"/>
      <c r="N2955" s="57"/>
      <c r="O2955" s="57"/>
    </row>
    <row r="2956" spans="1:15" x14ac:dyDescent="0.3">
      <c r="A2956" s="56"/>
      <c r="B2956" s="140"/>
      <c r="C2956" s="140"/>
      <c r="D2956" s="140"/>
      <c r="E2956" s="57"/>
      <c r="F2956" s="57"/>
      <c r="G2956" s="57"/>
      <c r="H2956" s="57"/>
      <c r="I2956" s="57"/>
      <c r="J2956" s="57"/>
      <c r="K2956" s="57"/>
      <c r="L2956" s="57"/>
      <c r="M2956" s="57"/>
      <c r="N2956" s="57"/>
      <c r="O2956" s="57"/>
    </row>
    <row r="2957" spans="1:15" x14ac:dyDescent="0.3">
      <c r="A2957" s="56"/>
      <c r="B2957" s="140"/>
      <c r="C2957" s="140"/>
      <c r="D2957" s="140"/>
      <c r="E2957" s="57"/>
      <c r="F2957" s="57"/>
      <c r="G2957" s="57"/>
      <c r="H2957" s="57"/>
      <c r="I2957" s="57"/>
      <c r="J2957" s="57"/>
      <c r="K2957" s="57"/>
      <c r="L2957" s="57"/>
      <c r="M2957" s="57"/>
      <c r="N2957" s="57"/>
      <c r="O2957" s="57"/>
    </row>
    <row r="2958" spans="1:15" x14ac:dyDescent="0.3">
      <c r="A2958" s="56"/>
      <c r="B2958" s="140"/>
      <c r="C2958" s="140"/>
      <c r="D2958" s="140"/>
      <c r="E2958" s="57"/>
      <c r="F2958" s="57"/>
      <c r="G2958" s="57"/>
      <c r="H2958" s="57"/>
      <c r="I2958" s="57"/>
      <c r="J2958" s="57"/>
      <c r="K2958" s="57"/>
      <c r="L2958" s="57"/>
      <c r="M2958" s="57"/>
      <c r="N2958" s="57"/>
      <c r="O2958" s="57"/>
    </row>
    <row r="2959" spans="1:15" x14ac:dyDescent="0.3">
      <c r="A2959" s="56"/>
      <c r="B2959" s="140"/>
      <c r="C2959" s="140"/>
      <c r="D2959" s="140"/>
      <c r="E2959" s="57"/>
      <c r="F2959" s="57"/>
      <c r="G2959" s="57"/>
      <c r="H2959" s="57"/>
      <c r="I2959" s="57"/>
      <c r="J2959" s="57"/>
      <c r="K2959" s="57"/>
      <c r="L2959" s="57"/>
      <c r="M2959" s="57"/>
      <c r="N2959" s="57"/>
      <c r="O2959" s="57"/>
    </row>
    <row r="2960" spans="1:15" x14ac:dyDescent="0.3">
      <c r="A2960" s="56"/>
      <c r="B2960" s="140"/>
      <c r="C2960" s="140"/>
      <c r="D2960" s="140"/>
      <c r="E2960" s="57"/>
      <c r="F2960" s="57"/>
      <c r="G2960" s="57"/>
      <c r="H2960" s="57"/>
      <c r="I2960" s="57"/>
      <c r="J2960" s="57"/>
      <c r="K2960" s="57"/>
      <c r="L2960" s="57"/>
      <c r="M2960" s="57"/>
      <c r="N2960" s="57"/>
      <c r="O2960" s="57"/>
    </row>
    <row r="2961" spans="1:15" x14ac:dyDescent="0.3">
      <c r="A2961" s="56"/>
      <c r="B2961" s="140"/>
      <c r="C2961" s="140"/>
      <c r="D2961" s="140"/>
      <c r="E2961" s="57"/>
      <c r="F2961" s="57"/>
      <c r="G2961" s="57"/>
      <c r="H2961" s="57"/>
      <c r="I2961" s="57"/>
      <c r="J2961" s="57"/>
      <c r="K2961" s="57"/>
      <c r="L2961" s="57"/>
      <c r="M2961" s="57"/>
      <c r="N2961" s="57"/>
      <c r="O2961" s="57"/>
    </row>
    <row r="2962" spans="1:15" x14ac:dyDescent="0.3">
      <c r="A2962" s="56"/>
      <c r="B2962" s="140"/>
      <c r="C2962" s="140"/>
      <c r="D2962" s="140"/>
      <c r="E2962" s="57"/>
      <c r="F2962" s="57"/>
      <c r="G2962" s="57"/>
      <c r="H2962" s="57"/>
      <c r="I2962" s="57"/>
      <c r="J2962" s="57"/>
      <c r="K2962" s="57"/>
      <c r="L2962" s="57"/>
      <c r="M2962" s="57"/>
      <c r="N2962" s="57"/>
      <c r="O2962" s="57"/>
    </row>
    <row r="2963" spans="1:15" x14ac:dyDescent="0.3">
      <c r="A2963" s="56"/>
      <c r="B2963" s="140"/>
      <c r="C2963" s="140"/>
      <c r="D2963" s="140"/>
      <c r="E2963" s="57"/>
      <c r="F2963" s="57"/>
      <c r="G2963" s="57"/>
      <c r="H2963" s="57"/>
      <c r="I2963" s="57"/>
      <c r="J2963" s="57"/>
      <c r="K2963" s="57"/>
      <c r="L2963" s="57"/>
      <c r="M2963" s="57"/>
      <c r="N2963" s="57"/>
      <c r="O2963" s="57"/>
    </row>
    <row r="2964" spans="1:15" x14ac:dyDescent="0.3">
      <c r="A2964" s="56"/>
      <c r="B2964" s="140"/>
      <c r="C2964" s="140"/>
      <c r="D2964" s="140"/>
      <c r="E2964" s="57"/>
      <c r="F2964" s="57"/>
      <c r="G2964" s="57"/>
      <c r="H2964" s="57"/>
      <c r="I2964" s="57"/>
      <c r="J2964" s="57"/>
      <c r="K2964" s="57"/>
      <c r="L2964" s="57"/>
      <c r="M2964" s="57"/>
      <c r="N2964" s="57"/>
      <c r="O2964" s="57"/>
    </row>
    <row r="2965" spans="1:15" x14ac:dyDescent="0.3">
      <c r="A2965" s="56"/>
      <c r="B2965" s="140"/>
      <c r="C2965" s="140"/>
      <c r="D2965" s="140"/>
      <c r="E2965" s="57"/>
      <c r="F2965" s="57"/>
      <c r="G2965" s="57"/>
      <c r="H2965" s="57"/>
      <c r="I2965" s="57"/>
      <c r="J2965" s="57"/>
      <c r="K2965" s="57"/>
      <c r="L2965" s="57"/>
      <c r="M2965" s="57"/>
      <c r="N2965" s="57"/>
      <c r="O2965" s="57"/>
    </row>
    <row r="2966" spans="1:15" x14ac:dyDescent="0.3">
      <c r="A2966" s="56"/>
      <c r="B2966" s="140"/>
      <c r="C2966" s="140"/>
      <c r="D2966" s="140"/>
      <c r="E2966" s="57"/>
      <c r="F2966" s="57"/>
      <c r="G2966" s="57"/>
      <c r="H2966" s="57"/>
      <c r="I2966" s="57"/>
      <c r="J2966" s="57"/>
      <c r="K2966" s="57"/>
      <c r="L2966" s="57"/>
      <c r="M2966" s="57"/>
      <c r="N2966" s="57"/>
      <c r="O2966" s="57"/>
    </row>
    <row r="2967" spans="1:15" x14ac:dyDescent="0.3">
      <c r="A2967" s="56"/>
      <c r="B2967" s="140"/>
      <c r="C2967" s="140"/>
      <c r="D2967" s="140"/>
      <c r="E2967" s="57"/>
      <c r="F2967" s="57"/>
      <c r="G2967" s="57"/>
      <c r="H2967" s="57"/>
      <c r="I2967" s="57"/>
      <c r="J2967" s="57"/>
      <c r="K2967" s="57"/>
      <c r="L2967" s="57"/>
      <c r="M2967" s="57"/>
      <c r="N2967" s="57"/>
      <c r="O2967" s="57"/>
    </row>
    <row r="2968" spans="1:15" x14ac:dyDescent="0.3">
      <c r="A2968" s="56"/>
      <c r="B2968" s="140"/>
      <c r="C2968" s="140"/>
      <c r="D2968" s="140"/>
      <c r="E2968" s="57"/>
      <c r="F2968" s="57"/>
      <c r="G2968" s="57"/>
      <c r="H2968" s="57"/>
      <c r="I2968" s="57"/>
      <c r="J2968" s="57"/>
      <c r="K2968" s="57"/>
      <c r="L2968" s="57"/>
      <c r="M2968" s="57"/>
      <c r="N2968" s="57"/>
      <c r="O2968" s="57"/>
    </row>
    <row r="2969" spans="1:15" x14ac:dyDescent="0.3">
      <c r="A2969" s="56"/>
      <c r="B2969" s="140"/>
      <c r="C2969" s="140"/>
      <c r="D2969" s="140"/>
      <c r="E2969" s="57"/>
      <c r="F2969" s="57"/>
      <c r="G2969" s="57"/>
      <c r="H2969" s="57"/>
      <c r="I2969" s="57"/>
      <c r="J2969" s="57"/>
      <c r="K2969" s="57"/>
      <c r="L2969" s="57"/>
      <c r="M2969" s="57"/>
      <c r="N2969" s="57"/>
      <c r="O2969" s="57"/>
    </row>
    <row r="2970" spans="1:15" x14ac:dyDescent="0.3">
      <c r="A2970" s="56"/>
      <c r="B2970" s="140"/>
      <c r="C2970" s="140"/>
      <c r="D2970" s="140"/>
      <c r="E2970" s="57"/>
      <c r="F2970" s="57"/>
      <c r="G2970" s="57"/>
      <c r="H2970" s="57"/>
      <c r="I2970" s="57"/>
      <c r="J2970" s="57"/>
      <c r="K2970" s="57"/>
      <c r="L2970" s="57"/>
      <c r="M2970" s="57"/>
      <c r="N2970" s="57"/>
      <c r="O2970" s="57"/>
    </row>
    <row r="2971" spans="1:15" x14ac:dyDescent="0.3">
      <c r="A2971" s="56"/>
      <c r="B2971" s="140"/>
      <c r="C2971" s="140"/>
      <c r="D2971" s="140"/>
      <c r="E2971" s="57"/>
      <c r="F2971" s="57"/>
      <c r="G2971" s="57"/>
      <c r="H2971" s="57"/>
      <c r="I2971" s="57"/>
      <c r="J2971" s="57"/>
      <c r="K2971" s="57"/>
      <c r="L2971" s="57"/>
      <c r="M2971" s="57"/>
      <c r="N2971" s="57"/>
      <c r="O2971" s="57"/>
    </row>
    <row r="2972" spans="1:15" x14ac:dyDescent="0.3">
      <c r="A2972" s="56"/>
      <c r="B2972" s="140"/>
      <c r="C2972" s="140"/>
      <c r="D2972" s="140"/>
      <c r="E2972" s="57"/>
      <c r="F2972" s="57"/>
      <c r="G2972" s="57"/>
      <c r="H2972" s="57"/>
      <c r="I2972" s="57"/>
      <c r="J2972" s="57"/>
      <c r="K2972" s="57"/>
      <c r="L2972" s="57"/>
      <c r="M2972" s="57"/>
      <c r="N2972" s="57"/>
      <c r="O2972" s="57"/>
    </row>
    <row r="2973" spans="1:15" x14ac:dyDescent="0.3">
      <c r="A2973" s="56"/>
      <c r="B2973" s="140"/>
      <c r="C2973" s="140"/>
      <c r="D2973" s="140"/>
      <c r="E2973" s="57"/>
      <c r="F2973" s="57"/>
      <c r="G2973" s="57"/>
      <c r="H2973" s="57"/>
      <c r="I2973" s="57"/>
      <c r="J2973" s="57"/>
      <c r="K2973" s="57"/>
      <c r="L2973" s="57"/>
      <c r="M2973" s="57"/>
      <c r="N2973" s="57"/>
      <c r="O2973" s="57"/>
    </row>
    <row r="2974" spans="1:15" x14ac:dyDescent="0.3">
      <c r="A2974" s="56"/>
      <c r="B2974" s="140"/>
      <c r="C2974" s="140"/>
      <c r="D2974" s="140"/>
      <c r="E2974" s="57"/>
      <c r="F2974" s="57"/>
      <c r="G2974" s="57"/>
      <c r="H2974" s="57"/>
      <c r="I2974" s="57"/>
      <c r="J2974" s="57"/>
      <c r="K2974" s="57"/>
      <c r="L2974" s="57"/>
      <c r="M2974" s="57"/>
      <c r="N2974" s="57"/>
      <c r="O2974" s="57"/>
    </row>
    <row r="2975" spans="1:15" x14ac:dyDescent="0.3">
      <c r="A2975" s="56"/>
      <c r="B2975" s="140"/>
      <c r="C2975" s="140"/>
      <c r="D2975" s="140"/>
      <c r="E2975" s="57"/>
      <c r="F2975" s="57"/>
      <c r="G2975" s="57"/>
      <c r="H2975" s="57"/>
      <c r="I2975" s="57"/>
      <c r="J2975" s="57"/>
      <c r="K2975" s="57"/>
      <c r="L2975" s="57"/>
      <c r="M2975" s="57"/>
      <c r="N2975" s="57"/>
      <c r="O2975" s="57"/>
    </row>
    <row r="2976" spans="1:15" x14ac:dyDescent="0.3">
      <c r="A2976" s="56"/>
      <c r="B2976" s="140"/>
      <c r="C2976" s="140"/>
      <c r="D2976" s="140"/>
      <c r="E2976" s="57"/>
      <c r="F2976" s="57"/>
      <c r="G2976" s="57"/>
      <c r="H2976" s="57"/>
      <c r="I2976" s="57"/>
      <c r="J2976" s="57"/>
      <c r="K2976" s="57"/>
      <c r="L2976" s="57"/>
      <c r="M2976" s="57"/>
      <c r="N2976" s="57"/>
      <c r="O2976" s="57"/>
    </row>
    <row r="2977" spans="1:15" x14ac:dyDescent="0.3">
      <c r="A2977" s="56"/>
      <c r="B2977" s="140"/>
      <c r="C2977" s="140"/>
      <c r="D2977" s="140"/>
      <c r="E2977" s="57"/>
      <c r="F2977" s="57"/>
      <c r="G2977" s="57"/>
      <c r="H2977" s="57"/>
      <c r="I2977" s="57"/>
      <c r="J2977" s="57"/>
      <c r="K2977" s="57"/>
      <c r="L2977" s="57"/>
      <c r="M2977" s="57"/>
      <c r="N2977" s="57"/>
      <c r="O2977" s="57"/>
    </row>
    <row r="2978" spans="1:15" x14ac:dyDescent="0.3">
      <c r="A2978" s="56"/>
      <c r="B2978" s="140"/>
      <c r="C2978" s="140"/>
      <c r="D2978" s="140"/>
      <c r="E2978" s="57"/>
      <c r="F2978" s="57"/>
      <c r="G2978" s="57"/>
      <c r="H2978" s="57"/>
      <c r="I2978" s="57"/>
      <c r="J2978" s="57"/>
      <c r="K2978" s="57"/>
      <c r="L2978" s="57"/>
      <c r="M2978" s="57"/>
      <c r="N2978" s="57"/>
      <c r="O2978" s="57"/>
    </row>
    <row r="2979" spans="1:15" x14ac:dyDescent="0.3">
      <c r="A2979" s="56"/>
      <c r="B2979" s="140"/>
      <c r="C2979" s="140"/>
      <c r="D2979" s="140"/>
      <c r="E2979" s="57"/>
      <c r="F2979" s="57"/>
      <c r="G2979" s="57"/>
      <c r="H2979" s="57"/>
      <c r="I2979" s="57"/>
      <c r="J2979" s="57"/>
      <c r="K2979" s="57"/>
      <c r="L2979" s="57"/>
      <c r="M2979" s="57"/>
      <c r="N2979" s="57"/>
      <c r="O2979" s="57"/>
    </row>
    <row r="2980" spans="1:15" x14ac:dyDescent="0.3">
      <c r="A2980" s="56"/>
      <c r="B2980" s="140"/>
      <c r="C2980" s="140"/>
      <c r="D2980" s="140"/>
      <c r="E2980" s="57"/>
      <c r="F2980" s="57"/>
      <c r="G2980" s="57"/>
      <c r="H2980" s="57"/>
      <c r="I2980" s="57"/>
      <c r="J2980" s="57"/>
      <c r="K2980" s="57"/>
      <c r="L2980" s="57"/>
      <c r="M2980" s="57"/>
      <c r="N2980" s="57"/>
      <c r="O2980" s="57"/>
    </row>
    <row r="2981" spans="1:15" x14ac:dyDescent="0.3">
      <c r="A2981" s="56"/>
      <c r="B2981" s="140"/>
      <c r="C2981" s="140"/>
      <c r="D2981" s="140"/>
      <c r="E2981" s="57"/>
      <c r="F2981" s="57"/>
      <c r="G2981" s="57"/>
      <c r="H2981" s="57"/>
      <c r="I2981" s="57"/>
      <c r="J2981" s="57"/>
      <c r="K2981" s="57"/>
      <c r="L2981" s="57"/>
      <c r="M2981" s="57"/>
      <c r="N2981" s="57"/>
      <c r="O2981" s="57"/>
    </row>
    <row r="2982" spans="1:15" x14ac:dyDescent="0.3">
      <c r="A2982" s="56"/>
      <c r="B2982" s="140"/>
      <c r="C2982" s="140"/>
      <c r="D2982" s="140"/>
      <c r="E2982" s="57"/>
      <c r="F2982" s="57"/>
      <c r="G2982" s="57"/>
      <c r="H2982" s="57"/>
      <c r="I2982" s="57"/>
      <c r="J2982" s="57"/>
      <c r="K2982" s="57"/>
      <c r="L2982" s="57"/>
      <c r="M2982" s="57"/>
      <c r="N2982" s="57"/>
      <c r="O2982" s="57"/>
    </row>
    <row r="2983" spans="1:15" x14ac:dyDescent="0.3">
      <c r="A2983" s="56"/>
      <c r="B2983" s="140"/>
      <c r="C2983" s="140"/>
      <c r="D2983" s="140"/>
      <c r="E2983" s="57"/>
      <c r="F2983" s="57"/>
      <c r="G2983" s="57"/>
      <c r="H2983" s="57"/>
      <c r="I2983" s="57"/>
      <c r="J2983" s="57"/>
      <c r="K2983" s="57"/>
      <c r="L2983" s="57"/>
      <c r="M2983" s="57"/>
      <c r="N2983" s="57"/>
      <c r="O2983" s="57"/>
    </row>
    <row r="2984" spans="1:15" x14ac:dyDescent="0.3">
      <c r="A2984" s="56"/>
      <c r="B2984" s="140"/>
      <c r="C2984" s="140"/>
      <c r="D2984" s="140"/>
      <c r="E2984" s="57"/>
      <c r="F2984" s="57"/>
      <c r="G2984" s="57"/>
      <c r="H2984" s="57"/>
      <c r="I2984" s="57"/>
      <c r="J2984" s="57"/>
      <c r="K2984" s="57"/>
      <c r="L2984" s="57"/>
      <c r="M2984" s="57"/>
      <c r="N2984" s="57"/>
      <c r="O2984" s="57"/>
    </row>
    <row r="2985" spans="1:15" x14ac:dyDescent="0.3">
      <c r="A2985" s="56"/>
      <c r="B2985" s="140"/>
      <c r="C2985" s="140"/>
      <c r="D2985" s="140"/>
      <c r="E2985" s="57"/>
      <c r="F2985" s="57"/>
      <c r="G2985" s="57"/>
      <c r="H2985" s="57"/>
      <c r="I2985" s="57"/>
      <c r="J2985" s="57"/>
      <c r="K2985" s="57"/>
      <c r="L2985" s="57"/>
      <c r="M2985" s="57"/>
      <c r="N2985" s="57"/>
      <c r="O2985" s="57"/>
    </row>
    <row r="2986" spans="1:15" x14ac:dyDescent="0.3">
      <c r="A2986" s="56"/>
      <c r="B2986" s="140"/>
      <c r="C2986" s="140"/>
      <c r="D2986" s="140"/>
      <c r="E2986" s="57"/>
      <c r="F2986" s="57"/>
      <c r="G2986" s="57"/>
      <c r="H2986" s="57"/>
      <c r="I2986" s="57"/>
      <c r="J2986" s="57"/>
      <c r="K2986" s="57"/>
      <c r="L2986" s="57"/>
      <c r="M2986" s="57"/>
      <c r="N2986" s="57"/>
      <c r="O2986" s="57"/>
    </row>
    <row r="2987" spans="1:15" x14ac:dyDescent="0.3">
      <c r="A2987" s="56"/>
      <c r="B2987" s="140"/>
      <c r="C2987" s="140"/>
      <c r="D2987" s="140"/>
      <c r="E2987" s="57"/>
      <c r="F2987" s="57"/>
      <c r="G2987" s="57"/>
      <c r="H2987" s="57"/>
      <c r="I2987" s="57"/>
      <c r="J2987" s="57"/>
      <c r="K2987" s="57"/>
      <c r="L2987" s="57"/>
      <c r="M2987" s="57"/>
      <c r="N2987" s="57"/>
      <c r="O2987" s="57"/>
    </row>
    <row r="2988" spans="1:15" x14ac:dyDescent="0.3">
      <c r="A2988" s="56"/>
      <c r="B2988" s="140"/>
      <c r="C2988" s="140"/>
      <c r="D2988" s="140"/>
      <c r="E2988" s="57"/>
      <c r="F2988" s="57"/>
      <c r="G2988" s="57"/>
      <c r="H2988" s="57"/>
      <c r="I2988" s="57"/>
      <c r="J2988" s="57"/>
      <c r="K2988" s="57"/>
      <c r="L2988" s="57"/>
      <c r="M2988" s="57"/>
      <c r="N2988" s="57"/>
      <c r="O2988" s="57"/>
    </row>
    <row r="2989" spans="1:15" x14ac:dyDescent="0.3">
      <c r="A2989" s="56"/>
      <c r="B2989" s="140"/>
      <c r="C2989" s="140"/>
      <c r="D2989" s="140"/>
      <c r="E2989" s="57"/>
      <c r="F2989" s="57"/>
      <c r="G2989" s="57"/>
      <c r="H2989" s="57"/>
      <c r="I2989" s="57"/>
      <c r="J2989" s="57"/>
      <c r="K2989" s="57"/>
      <c r="L2989" s="57"/>
      <c r="M2989" s="57"/>
      <c r="N2989" s="57"/>
      <c r="O2989" s="57"/>
    </row>
    <row r="2990" spans="1:15" x14ac:dyDescent="0.3">
      <c r="A2990" s="56"/>
      <c r="B2990" s="140"/>
      <c r="C2990" s="140"/>
      <c r="D2990" s="140"/>
      <c r="E2990" s="57"/>
      <c r="F2990" s="57"/>
      <c r="G2990" s="57"/>
      <c r="H2990" s="57"/>
      <c r="I2990" s="57"/>
      <c r="J2990" s="57"/>
      <c r="K2990" s="57"/>
      <c r="L2990" s="57"/>
      <c r="M2990" s="57"/>
      <c r="N2990" s="57"/>
      <c r="O2990" s="57"/>
    </row>
    <row r="2991" spans="1:15" x14ac:dyDescent="0.3">
      <c r="A2991" s="56"/>
      <c r="B2991" s="140"/>
      <c r="C2991" s="140"/>
      <c r="D2991" s="140"/>
      <c r="E2991" s="57"/>
      <c r="F2991" s="57"/>
      <c r="G2991" s="57"/>
      <c r="H2991" s="57"/>
      <c r="I2991" s="57"/>
      <c r="J2991" s="57"/>
      <c r="K2991" s="57"/>
      <c r="L2991" s="57"/>
      <c r="M2991" s="57"/>
      <c r="N2991" s="57"/>
      <c r="O2991" s="57"/>
    </row>
    <row r="2992" spans="1:15" x14ac:dyDescent="0.3">
      <c r="A2992" s="56"/>
      <c r="B2992" s="140"/>
      <c r="C2992" s="140"/>
      <c r="D2992" s="140"/>
      <c r="E2992" s="57"/>
      <c r="F2992" s="57"/>
      <c r="G2992" s="57"/>
      <c r="H2992" s="57"/>
      <c r="I2992" s="57"/>
      <c r="J2992" s="57"/>
      <c r="K2992" s="57"/>
      <c r="L2992" s="57"/>
      <c r="M2992" s="57"/>
      <c r="N2992" s="57"/>
      <c r="O2992" s="57"/>
    </row>
    <row r="2993" spans="1:15" x14ac:dyDescent="0.3">
      <c r="A2993" s="56"/>
      <c r="B2993" s="140"/>
      <c r="C2993" s="140"/>
      <c r="D2993" s="140"/>
      <c r="E2993" s="57"/>
      <c r="F2993" s="57"/>
      <c r="G2993" s="57"/>
      <c r="H2993" s="57"/>
      <c r="I2993" s="57"/>
      <c r="J2993" s="57"/>
      <c r="K2993" s="57"/>
      <c r="L2993" s="57"/>
      <c r="M2993" s="57"/>
      <c r="N2993" s="57"/>
      <c r="O2993" s="57"/>
    </row>
    <row r="2994" spans="1:15" x14ac:dyDescent="0.3">
      <c r="A2994" s="56"/>
      <c r="B2994" s="140"/>
      <c r="C2994" s="140"/>
      <c r="D2994" s="140"/>
      <c r="E2994" s="57"/>
      <c r="F2994" s="57"/>
      <c r="G2994" s="57"/>
      <c r="H2994" s="57"/>
      <c r="I2994" s="57"/>
      <c r="J2994" s="57"/>
      <c r="K2994" s="57"/>
      <c r="L2994" s="57"/>
      <c r="M2994" s="57"/>
      <c r="N2994" s="57"/>
      <c r="O2994" s="57"/>
    </row>
    <row r="2995" spans="1:15" x14ac:dyDescent="0.3">
      <c r="A2995" s="56"/>
      <c r="B2995" s="140"/>
      <c r="C2995" s="140"/>
      <c r="D2995" s="140"/>
      <c r="E2995" s="57"/>
      <c r="F2995" s="57"/>
      <c r="G2995" s="57"/>
      <c r="H2995" s="57"/>
      <c r="I2995" s="57"/>
      <c r="J2995" s="57"/>
      <c r="K2995" s="57"/>
      <c r="L2995" s="57"/>
      <c r="M2995" s="57"/>
      <c r="N2995" s="57"/>
      <c r="O2995" s="57"/>
    </row>
    <row r="2996" spans="1:15" x14ac:dyDescent="0.3">
      <c r="A2996" s="56"/>
      <c r="B2996" s="140"/>
      <c r="C2996" s="140"/>
      <c r="D2996" s="140"/>
      <c r="E2996" s="57"/>
      <c r="F2996" s="57"/>
      <c r="G2996" s="57"/>
      <c r="H2996" s="57"/>
      <c r="I2996" s="57"/>
      <c r="J2996" s="57"/>
      <c r="K2996" s="57"/>
      <c r="L2996" s="57"/>
      <c r="M2996" s="57"/>
      <c r="N2996" s="57"/>
      <c r="O2996" s="57"/>
    </row>
    <row r="2997" spans="1:15" x14ac:dyDescent="0.3">
      <c r="A2997" s="56"/>
      <c r="B2997" s="140"/>
      <c r="C2997" s="140"/>
      <c r="D2997" s="140"/>
      <c r="E2997" s="57"/>
      <c r="F2997" s="57"/>
      <c r="G2997" s="57"/>
      <c r="H2997" s="57"/>
      <c r="I2997" s="57"/>
      <c r="J2997" s="57"/>
      <c r="K2997" s="57"/>
      <c r="L2997" s="57"/>
      <c r="M2997" s="57"/>
      <c r="N2997" s="57"/>
      <c r="O2997" s="57"/>
    </row>
    <row r="2998" spans="1:15" x14ac:dyDescent="0.3">
      <c r="A2998" s="56"/>
      <c r="B2998" s="140"/>
      <c r="C2998" s="140"/>
      <c r="D2998" s="140"/>
      <c r="E2998" s="57"/>
      <c r="F2998" s="57"/>
      <c r="G2998" s="57"/>
      <c r="H2998" s="57"/>
      <c r="I2998" s="57"/>
      <c r="J2998" s="57"/>
      <c r="K2998" s="57"/>
      <c r="L2998" s="57"/>
      <c r="M2998" s="57"/>
      <c r="N2998" s="57"/>
      <c r="O2998" s="57"/>
    </row>
    <row r="2999" spans="1:15" x14ac:dyDescent="0.3">
      <c r="A2999" s="56"/>
      <c r="B2999" s="140"/>
      <c r="C2999" s="140"/>
      <c r="D2999" s="140"/>
      <c r="E2999" s="57"/>
      <c r="F2999" s="57"/>
      <c r="G2999" s="57"/>
      <c r="H2999" s="57"/>
      <c r="I2999" s="57"/>
      <c r="J2999" s="57"/>
      <c r="K2999" s="57"/>
      <c r="L2999" s="57"/>
      <c r="M2999" s="57"/>
      <c r="N2999" s="57"/>
      <c r="O2999" s="57"/>
    </row>
    <row r="3000" spans="1:15" x14ac:dyDescent="0.3">
      <c r="A3000" s="56"/>
      <c r="B3000" s="140"/>
      <c r="C3000" s="140"/>
      <c r="D3000" s="140"/>
      <c r="E3000" s="57"/>
      <c r="F3000" s="57"/>
      <c r="G3000" s="57"/>
      <c r="H3000" s="57"/>
      <c r="I3000" s="57"/>
      <c r="J3000" s="57"/>
      <c r="K3000" s="57"/>
      <c r="L3000" s="57"/>
      <c r="M3000" s="57"/>
      <c r="N3000" s="57"/>
      <c r="O3000" s="57"/>
    </row>
    <row r="3001" spans="1:15" x14ac:dyDescent="0.3">
      <c r="A3001" s="56"/>
      <c r="B3001" s="140"/>
      <c r="C3001" s="140"/>
      <c r="D3001" s="140"/>
      <c r="E3001" s="57"/>
      <c r="F3001" s="57"/>
      <c r="G3001" s="57"/>
      <c r="H3001" s="57"/>
      <c r="I3001" s="57"/>
      <c r="J3001" s="57"/>
      <c r="K3001" s="57"/>
      <c r="L3001" s="57"/>
      <c r="M3001" s="57"/>
      <c r="N3001" s="57"/>
      <c r="O3001" s="57"/>
    </row>
    <row r="3002" spans="1:15" x14ac:dyDescent="0.3">
      <c r="A3002" s="56"/>
      <c r="B3002" s="140"/>
      <c r="C3002" s="140"/>
      <c r="D3002" s="140"/>
      <c r="E3002" s="57"/>
      <c r="F3002" s="57"/>
      <c r="G3002" s="57"/>
      <c r="H3002" s="57"/>
      <c r="I3002" s="57"/>
      <c r="J3002" s="57"/>
      <c r="K3002" s="57"/>
      <c r="L3002" s="57"/>
      <c r="M3002" s="57"/>
      <c r="N3002" s="57"/>
      <c r="O3002" s="57"/>
    </row>
    <row r="3003" spans="1:15" x14ac:dyDescent="0.3">
      <c r="A3003" s="56"/>
      <c r="B3003" s="140"/>
      <c r="C3003" s="140"/>
      <c r="D3003" s="140"/>
      <c r="E3003" s="57"/>
      <c r="F3003" s="57"/>
      <c r="G3003" s="57"/>
      <c r="H3003" s="57"/>
      <c r="I3003" s="57"/>
      <c r="J3003" s="57"/>
      <c r="K3003" s="57"/>
      <c r="L3003" s="57"/>
      <c r="M3003" s="57"/>
      <c r="N3003" s="57"/>
      <c r="O3003" s="57"/>
    </row>
    <row r="3004" spans="1:15" x14ac:dyDescent="0.3">
      <c r="A3004" s="56"/>
      <c r="B3004" s="140"/>
      <c r="C3004" s="140"/>
      <c r="D3004" s="140"/>
      <c r="E3004" s="57"/>
      <c r="F3004" s="57"/>
      <c r="G3004" s="57"/>
      <c r="H3004" s="57"/>
      <c r="I3004" s="57"/>
      <c r="J3004" s="57"/>
      <c r="K3004" s="57"/>
      <c r="L3004" s="57"/>
      <c r="M3004" s="57"/>
      <c r="N3004" s="57"/>
      <c r="O3004" s="57"/>
    </row>
    <row r="3005" spans="1:15" x14ac:dyDescent="0.3">
      <c r="A3005" s="56"/>
      <c r="B3005" s="140"/>
      <c r="C3005" s="140"/>
      <c r="D3005" s="140"/>
      <c r="E3005" s="57"/>
      <c r="F3005" s="57"/>
      <c r="G3005" s="57"/>
      <c r="H3005" s="57"/>
      <c r="I3005" s="57"/>
      <c r="J3005" s="57"/>
      <c r="K3005" s="57"/>
      <c r="L3005" s="57"/>
      <c r="M3005" s="57"/>
      <c r="N3005" s="57"/>
      <c r="O3005" s="57"/>
    </row>
    <row r="3006" spans="1:15" x14ac:dyDescent="0.3">
      <c r="A3006" s="56"/>
      <c r="B3006" s="140"/>
      <c r="C3006" s="140"/>
      <c r="D3006" s="140"/>
      <c r="E3006" s="57"/>
      <c r="F3006" s="57"/>
      <c r="G3006" s="57"/>
      <c r="H3006" s="57"/>
      <c r="I3006" s="57"/>
      <c r="J3006" s="57"/>
      <c r="K3006" s="57"/>
      <c r="L3006" s="57"/>
      <c r="M3006" s="57"/>
      <c r="N3006" s="57"/>
      <c r="O3006" s="57"/>
    </row>
    <row r="3007" spans="1:15" x14ac:dyDescent="0.3">
      <c r="A3007" s="56"/>
      <c r="B3007" s="140"/>
      <c r="C3007" s="140"/>
      <c r="D3007" s="140"/>
      <c r="E3007" s="57"/>
      <c r="F3007" s="57"/>
      <c r="G3007" s="57"/>
      <c r="H3007" s="57"/>
      <c r="I3007" s="57"/>
      <c r="J3007" s="57"/>
      <c r="K3007" s="57"/>
      <c r="L3007" s="57"/>
      <c r="M3007" s="57"/>
      <c r="N3007" s="57"/>
      <c r="O3007" s="57"/>
    </row>
    <row r="3008" spans="1:15" x14ac:dyDescent="0.3">
      <c r="A3008" s="56"/>
      <c r="B3008" s="140"/>
      <c r="C3008" s="140"/>
      <c r="D3008" s="140"/>
      <c r="E3008" s="57"/>
      <c r="F3008" s="57"/>
      <c r="G3008" s="57"/>
      <c r="H3008" s="57"/>
      <c r="I3008" s="57"/>
      <c r="J3008" s="57"/>
      <c r="K3008" s="57"/>
      <c r="L3008" s="57"/>
      <c r="M3008" s="57"/>
      <c r="N3008" s="57"/>
      <c r="O3008" s="57"/>
    </row>
    <row r="3009" spans="1:15" x14ac:dyDescent="0.3">
      <c r="A3009" s="56"/>
      <c r="B3009" s="140"/>
      <c r="C3009" s="140"/>
      <c r="D3009" s="140"/>
      <c r="E3009" s="57"/>
      <c r="F3009" s="57"/>
      <c r="G3009" s="57"/>
      <c r="H3009" s="57"/>
      <c r="I3009" s="57"/>
      <c r="J3009" s="57"/>
      <c r="K3009" s="57"/>
      <c r="L3009" s="57"/>
      <c r="M3009" s="57"/>
      <c r="N3009" s="57"/>
      <c r="O3009" s="57"/>
    </row>
    <row r="3010" spans="1:15" x14ac:dyDescent="0.3">
      <c r="A3010" s="56"/>
      <c r="B3010" s="140"/>
      <c r="C3010" s="140"/>
      <c r="D3010" s="140"/>
      <c r="E3010" s="57"/>
      <c r="F3010" s="57"/>
      <c r="G3010" s="57"/>
      <c r="H3010" s="57"/>
      <c r="I3010" s="57"/>
      <c r="J3010" s="57"/>
      <c r="K3010" s="57"/>
      <c r="L3010" s="57"/>
      <c r="M3010" s="57"/>
      <c r="N3010" s="57"/>
      <c r="O3010" s="57"/>
    </row>
    <row r="3011" spans="1:15" x14ac:dyDescent="0.3">
      <c r="A3011" s="56"/>
      <c r="B3011" s="140"/>
      <c r="C3011" s="140"/>
      <c r="D3011" s="140"/>
      <c r="E3011" s="57"/>
      <c r="F3011" s="57"/>
      <c r="G3011" s="57"/>
      <c r="H3011" s="57"/>
      <c r="I3011" s="57"/>
      <c r="J3011" s="57"/>
      <c r="K3011" s="57"/>
      <c r="L3011" s="57"/>
      <c r="M3011" s="57"/>
      <c r="N3011" s="57"/>
      <c r="O3011" s="57"/>
    </row>
    <row r="3012" spans="1:15" x14ac:dyDescent="0.3">
      <c r="A3012" s="56"/>
      <c r="B3012" s="140"/>
      <c r="C3012" s="140"/>
      <c r="D3012" s="140"/>
      <c r="E3012" s="57"/>
      <c r="F3012" s="57"/>
      <c r="G3012" s="57"/>
      <c r="H3012" s="57"/>
      <c r="I3012" s="57"/>
      <c r="J3012" s="57"/>
      <c r="K3012" s="57"/>
      <c r="L3012" s="57"/>
      <c r="M3012" s="57"/>
      <c r="N3012" s="57"/>
      <c r="O3012" s="57"/>
    </row>
    <row r="3013" spans="1:15" x14ac:dyDescent="0.3">
      <c r="A3013" s="56"/>
      <c r="B3013" s="140"/>
      <c r="C3013" s="140"/>
      <c r="D3013" s="140"/>
      <c r="E3013" s="57"/>
      <c r="F3013" s="57"/>
      <c r="G3013" s="57"/>
      <c r="H3013" s="57"/>
      <c r="I3013" s="57"/>
      <c r="J3013" s="57"/>
      <c r="K3013" s="57"/>
      <c r="L3013" s="57"/>
      <c r="M3013" s="57"/>
      <c r="N3013" s="57"/>
      <c r="O3013" s="57"/>
    </row>
    <row r="3014" spans="1:15" x14ac:dyDescent="0.3">
      <c r="A3014" s="56"/>
      <c r="B3014" s="140"/>
      <c r="C3014" s="140"/>
      <c r="D3014" s="140"/>
      <c r="E3014" s="57"/>
      <c r="F3014" s="57"/>
      <c r="G3014" s="57"/>
      <c r="H3014" s="57"/>
      <c r="I3014" s="57"/>
      <c r="J3014" s="57"/>
      <c r="K3014" s="57"/>
      <c r="L3014" s="57"/>
      <c r="M3014" s="57"/>
      <c r="N3014" s="57"/>
      <c r="O3014" s="57"/>
    </row>
    <row r="3015" spans="1:15" x14ac:dyDescent="0.3">
      <c r="A3015" s="56"/>
      <c r="B3015" s="140"/>
      <c r="C3015" s="140"/>
      <c r="D3015" s="140"/>
      <c r="E3015" s="57"/>
      <c r="F3015" s="57"/>
      <c r="G3015" s="57"/>
      <c r="H3015" s="57"/>
      <c r="I3015" s="57"/>
      <c r="J3015" s="57"/>
      <c r="K3015" s="57"/>
      <c r="L3015" s="57"/>
      <c r="M3015" s="57"/>
      <c r="N3015" s="57"/>
      <c r="O3015" s="57"/>
    </row>
    <row r="3016" spans="1:15" x14ac:dyDescent="0.3">
      <c r="A3016" s="56"/>
      <c r="B3016" s="140"/>
      <c r="C3016" s="140"/>
      <c r="D3016" s="140"/>
      <c r="E3016" s="57"/>
      <c r="F3016" s="57"/>
      <c r="G3016" s="57"/>
      <c r="H3016" s="57"/>
      <c r="I3016" s="57"/>
      <c r="J3016" s="57"/>
      <c r="K3016" s="57"/>
      <c r="L3016" s="57"/>
      <c r="M3016" s="57"/>
      <c r="N3016" s="57"/>
      <c r="O3016" s="57"/>
    </row>
    <row r="3017" spans="1:15" x14ac:dyDescent="0.3">
      <c r="A3017" s="56"/>
      <c r="B3017" s="140"/>
      <c r="C3017" s="140"/>
      <c r="D3017" s="140"/>
      <c r="E3017" s="57"/>
      <c r="F3017" s="57"/>
      <c r="G3017" s="57"/>
      <c r="H3017" s="57"/>
      <c r="I3017" s="57"/>
      <c r="J3017" s="57"/>
      <c r="K3017" s="57"/>
      <c r="L3017" s="57"/>
      <c r="M3017" s="57"/>
      <c r="N3017" s="57"/>
      <c r="O3017" s="57"/>
    </row>
    <row r="3018" spans="1:15" x14ac:dyDescent="0.3">
      <c r="A3018" s="56"/>
      <c r="B3018" s="140"/>
      <c r="C3018" s="140"/>
      <c r="D3018" s="140"/>
      <c r="E3018" s="57"/>
      <c r="F3018" s="57"/>
      <c r="G3018" s="57"/>
      <c r="H3018" s="57"/>
      <c r="I3018" s="57"/>
      <c r="J3018" s="57"/>
      <c r="K3018" s="57"/>
      <c r="L3018" s="57"/>
      <c r="M3018" s="57"/>
      <c r="N3018" s="57"/>
      <c r="O3018" s="57"/>
    </row>
    <row r="3019" spans="1:15" x14ac:dyDescent="0.3">
      <c r="A3019" s="56"/>
      <c r="B3019" s="140"/>
      <c r="C3019" s="140"/>
      <c r="D3019" s="140"/>
      <c r="E3019" s="57"/>
      <c r="F3019" s="57"/>
      <c r="G3019" s="57"/>
      <c r="H3019" s="57"/>
      <c r="I3019" s="57"/>
      <c r="J3019" s="57"/>
      <c r="K3019" s="57"/>
      <c r="L3019" s="57"/>
      <c r="M3019" s="57"/>
      <c r="N3019" s="57"/>
      <c r="O3019" s="57"/>
    </row>
    <row r="3020" spans="1:15" x14ac:dyDescent="0.3">
      <c r="A3020" s="56"/>
      <c r="B3020" s="140"/>
      <c r="C3020" s="140"/>
      <c r="D3020" s="140"/>
      <c r="E3020" s="57"/>
      <c r="F3020" s="57"/>
      <c r="G3020" s="57"/>
      <c r="H3020" s="57"/>
      <c r="I3020" s="57"/>
      <c r="J3020" s="57"/>
      <c r="K3020" s="57"/>
      <c r="L3020" s="57"/>
      <c r="M3020" s="57"/>
      <c r="N3020" s="57"/>
      <c r="O3020" s="57"/>
    </row>
    <row r="3021" spans="1:15" x14ac:dyDescent="0.3">
      <c r="A3021" s="56"/>
      <c r="B3021" s="140"/>
      <c r="C3021" s="140"/>
      <c r="D3021" s="140"/>
      <c r="E3021" s="57"/>
      <c r="F3021" s="57"/>
      <c r="G3021" s="57"/>
      <c r="H3021" s="57"/>
      <c r="I3021" s="57"/>
      <c r="J3021" s="57"/>
      <c r="K3021" s="57"/>
      <c r="L3021" s="57"/>
      <c r="M3021" s="57"/>
      <c r="N3021" s="57"/>
      <c r="O3021" s="57"/>
    </row>
    <row r="3022" spans="1:15" x14ac:dyDescent="0.3">
      <c r="A3022" s="56"/>
      <c r="B3022" s="140"/>
      <c r="C3022" s="140"/>
      <c r="D3022" s="140"/>
      <c r="E3022" s="57"/>
      <c r="F3022" s="57"/>
      <c r="G3022" s="57"/>
      <c r="H3022" s="57"/>
      <c r="I3022" s="57"/>
      <c r="J3022" s="57"/>
      <c r="K3022" s="57"/>
      <c r="L3022" s="57"/>
      <c r="M3022" s="57"/>
      <c r="N3022" s="57"/>
      <c r="O3022" s="57"/>
    </row>
    <row r="3023" spans="1:15" x14ac:dyDescent="0.3">
      <c r="A3023" s="56"/>
      <c r="B3023" s="140"/>
      <c r="C3023" s="140"/>
      <c r="D3023" s="140"/>
      <c r="E3023" s="57"/>
      <c r="F3023" s="57"/>
      <c r="G3023" s="57"/>
      <c r="H3023" s="57"/>
      <c r="I3023" s="57"/>
      <c r="J3023" s="57"/>
      <c r="K3023" s="57"/>
      <c r="L3023" s="57"/>
      <c r="M3023" s="57"/>
      <c r="N3023" s="57"/>
      <c r="O3023" s="57"/>
    </row>
    <row r="3024" spans="1:15" x14ac:dyDescent="0.3">
      <c r="A3024" s="56"/>
      <c r="B3024" s="140"/>
      <c r="C3024" s="140"/>
      <c r="D3024" s="140"/>
      <c r="E3024" s="57"/>
      <c r="F3024" s="57"/>
      <c r="G3024" s="57"/>
      <c r="H3024" s="57"/>
      <c r="I3024" s="57"/>
      <c r="J3024" s="57"/>
      <c r="K3024" s="57"/>
      <c r="L3024" s="57"/>
      <c r="M3024" s="57"/>
      <c r="N3024" s="57"/>
      <c r="O3024" s="57"/>
    </row>
    <row r="3025" spans="1:15" x14ac:dyDescent="0.3">
      <c r="A3025" s="56"/>
      <c r="B3025" s="140"/>
      <c r="C3025" s="140"/>
      <c r="D3025" s="140"/>
      <c r="E3025" s="57"/>
      <c r="F3025" s="57"/>
      <c r="G3025" s="57"/>
      <c r="H3025" s="57"/>
      <c r="I3025" s="57"/>
      <c r="J3025" s="57"/>
      <c r="K3025" s="57"/>
      <c r="L3025" s="57"/>
      <c r="M3025" s="57"/>
      <c r="N3025" s="57"/>
      <c r="O3025" s="57"/>
    </row>
    <row r="3026" spans="1:15" x14ac:dyDescent="0.3">
      <c r="A3026" s="56"/>
      <c r="B3026" s="140"/>
      <c r="C3026" s="140"/>
      <c r="D3026" s="140"/>
      <c r="E3026" s="57"/>
      <c r="F3026" s="57"/>
      <c r="G3026" s="57"/>
      <c r="H3026" s="57"/>
      <c r="I3026" s="57"/>
      <c r="J3026" s="57"/>
      <c r="K3026" s="57"/>
      <c r="L3026" s="57"/>
      <c r="M3026" s="57"/>
      <c r="N3026" s="57"/>
      <c r="O3026" s="57"/>
    </row>
    <row r="3027" spans="1:15" x14ac:dyDescent="0.3">
      <c r="A3027" s="56"/>
      <c r="B3027" s="140"/>
      <c r="C3027" s="140"/>
      <c r="D3027" s="140"/>
      <c r="E3027" s="57"/>
      <c r="F3027" s="57"/>
      <c r="G3027" s="57"/>
      <c r="H3027" s="57"/>
      <c r="I3027" s="57"/>
      <c r="J3027" s="57"/>
      <c r="K3027" s="57"/>
      <c r="L3027" s="57"/>
      <c r="M3027" s="57"/>
      <c r="N3027" s="57"/>
      <c r="O3027" s="57"/>
    </row>
    <row r="3028" spans="1:15" x14ac:dyDescent="0.3">
      <c r="A3028" s="56"/>
      <c r="B3028" s="140"/>
      <c r="C3028" s="140"/>
      <c r="D3028" s="140"/>
      <c r="E3028" s="57"/>
      <c r="F3028" s="57"/>
      <c r="G3028" s="57"/>
      <c r="H3028" s="57"/>
      <c r="I3028" s="57"/>
      <c r="J3028" s="57"/>
      <c r="K3028" s="57"/>
      <c r="L3028" s="57"/>
      <c r="M3028" s="57"/>
      <c r="N3028" s="57"/>
      <c r="O3028" s="57"/>
    </row>
    <row r="3029" spans="1:15" x14ac:dyDescent="0.3">
      <c r="A3029" s="56"/>
      <c r="B3029" s="140"/>
      <c r="C3029" s="140"/>
      <c r="D3029" s="140"/>
      <c r="E3029" s="57"/>
      <c r="F3029" s="57"/>
      <c r="G3029" s="57"/>
      <c r="H3029" s="57"/>
      <c r="I3029" s="57"/>
      <c r="J3029" s="57"/>
      <c r="K3029" s="57"/>
      <c r="L3029" s="57"/>
      <c r="M3029" s="57"/>
      <c r="N3029" s="57"/>
      <c r="O3029" s="57"/>
    </row>
    <row r="3030" spans="1:15" x14ac:dyDescent="0.3">
      <c r="A3030" s="56"/>
      <c r="B3030" s="140"/>
      <c r="C3030" s="140"/>
      <c r="D3030" s="140"/>
      <c r="E3030" s="57"/>
      <c r="F3030" s="57"/>
      <c r="G3030" s="57"/>
      <c r="H3030" s="57"/>
      <c r="I3030" s="57"/>
      <c r="J3030" s="57"/>
      <c r="K3030" s="57"/>
      <c r="L3030" s="57"/>
      <c r="M3030" s="57"/>
      <c r="N3030" s="57"/>
      <c r="O3030" s="57"/>
    </row>
    <row r="3031" spans="1:15" x14ac:dyDescent="0.3">
      <c r="A3031" s="56"/>
      <c r="B3031" s="140"/>
      <c r="C3031" s="140"/>
      <c r="D3031" s="140"/>
      <c r="E3031" s="57"/>
      <c r="F3031" s="57"/>
      <c r="G3031" s="57"/>
      <c r="H3031" s="57"/>
      <c r="I3031" s="57"/>
      <c r="J3031" s="57"/>
      <c r="K3031" s="57"/>
      <c r="L3031" s="57"/>
      <c r="M3031" s="57"/>
      <c r="N3031" s="57"/>
      <c r="O3031" s="57"/>
    </row>
    <row r="3032" spans="1:15" x14ac:dyDescent="0.3">
      <c r="A3032" s="56"/>
      <c r="B3032" s="140"/>
      <c r="C3032" s="140"/>
      <c r="D3032" s="140"/>
      <c r="E3032" s="57"/>
      <c r="F3032" s="57"/>
      <c r="G3032" s="57"/>
      <c r="H3032" s="57"/>
      <c r="I3032" s="57"/>
      <c r="J3032" s="57"/>
      <c r="K3032" s="57"/>
      <c r="L3032" s="57"/>
      <c r="M3032" s="57"/>
      <c r="N3032" s="57"/>
      <c r="O3032" s="57"/>
    </row>
    <row r="3033" spans="1:15" x14ac:dyDescent="0.3">
      <c r="A3033" s="56"/>
      <c r="B3033" s="140"/>
      <c r="C3033" s="140"/>
      <c r="D3033" s="140"/>
      <c r="E3033" s="57"/>
      <c r="F3033" s="57"/>
      <c r="G3033" s="57"/>
      <c r="H3033" s="57"/>
      <c r="I3033" s="57"/>
      <c r="J3033" s="57"/>
      <c r="K3033" s="57"/>
      <c r="L3033" s="57"/>
      <c r="M3033" s="57"/>
      <c r="N3033" s="57"/>
      <c r="O3033" s="57"/>
    </row>
    <row r="3034" spans="1:15" x14ac:dyDescent="0.3">
      <c r="A3034" s="56"/>
      <c r="B3034" s="140"/>
      <c r="C3034" s="140"/>
      <c r="D3034" s="140"/>
      <c r="E3034" s="57"/>
      <c r="F3034" s="57"/>
      <c r="G3034" s="57"/>
      <c r="H3034" s="57"/>
      <c r="I3034" s="57"/>
      <c r="J3034" s="57"/>
      <c r="K3034" s="57"/>
      <c r="L3034" s="57"/>
      <c r="M3034" s="57"/>
      <c r="N3034" s="57"/>
      <c r="O3034" s="57"/>
    </row>
    <row r="3035" spans="1:15" x14ac:dyDescent="0.3">
      <c r="A3035" s="56"/>
      <c r="B3035" s="140"/>
      <c r="C3035" s="140"/>
      <c r="D3035" s="140"/>
      <c r="E3035" s="57"/>
      <c r="F3035" s="57"/>
      <c r="G3035" s="57"/>
      <c r="H3035" s="57"/>
      <c r="I3035" s="57"/>
      <c r="J3035" s="57"/>
      <c r="K3035" s="57"/>
      <c r="L3035" s="57"/>
      <c r="M3035" s="57"/>
      <c r="N3035" s="57"/>
      <c r="O3035" s="57"/>
    </row>
    <row r="3036" spans="1:15" x14ac:dyDescent="0.3">
      <c r="A3036" s="56"/>
      <c r="B3036" s="140"/>
      <c r="C3036" s="140"/>
      <c r="D3036" s="140"/>
      <c r="E3036" s="57"/>
      <c r="F3036" s="57"/>
      <c r="G3036" s="57"/>
      <c r="H3036" s="57"/>
      <c r="I3036" s="57"/>
      <c r="J3036" s="57"/>
      <c r="K3036" s="57"/>
      <c r="L3036" s="57"/>
      <c r="M3036" s="57"/>
      <c r="N3036" s="57"/>
      <c r="O3036" s="57"/>
    </row>
    <row r="3037" spans="1:15" x14ac:dyDescent="0.3">
      <c r="A3037" s="56"/>
      <c r="B3037" s="140"/>
      <c r="C3037" s="140"/>
      <c r="D3037" s="140"/>
      <c r="E3037" s="57"/>
      <c r="F3037" s="57"/>
      <c r="G3037" s="57"/>
      <c r="H3037" s="57"/>
      <c r="I3037" s="57"/>
      <c r="J3037" s="57"/>
      <c r="K3037" s="57"/>
      <c r="L3037" s="57"/>
      <c r="M3037" s="57"/>
      <c r="N3037" s="57"/>
      <c r="O3037" s="57"/>
    </row>
    <row r="3038" spans="1:15" x14ac:dyDescent="0.3">
      <c r="A3038" s="56"/>
      <c r="B3038" s="140"/>
      <c r="C3038" s="140"/>
      <c r="D3038" s="140"/>
      <c r="E3038" s="57"/>
      <c r="F3038" s="57"/>
      <c r="G3038" s="57"/>
      <c r="H3038" s="57"/>
      <c r="I3038" s="57"/>
      <c r="J3038" s="57"/>
      <c r="K3038" s="57"/>
      <c r="L3038" s="57"/>
      <c r="M3038" s="57"/>
      <c r="N3038" s="57"/>
      <c r="O3038" s="57"/>
    </row>
    <row r="3039" spans="1:15" x14ac:dyDescent="0.3">
      <c r="A3039" s="56"/>
      <c r="B3039" s="140"/>
      <c r="C3039" s="140"/>
      <c r="D3039" s="140"/>
      <c r="E3039" s="57"/>
      <c r="F3039" s="57"/>
      <c r="G3039" s="57"/>
      <c r="H3039" s="57"/>
      <c r="I3039" s="57"/>
      <c r="J3039" s="57"/>
      <c r="K3039" s="57"/>
      <c r="L3039" s="57"/>
      <c r="M3039" s="57"/>
      <c r="N3039" s="57"/>
      <c r="O3039" s="57"/>
    </row>
    <row r="3040" spans="1:15" x14ac:dyDescent="0.3">
      <c r="A3040" s="56"/>
      <c r="B3040" s="140"/>
      <c r="C3040" s="140"/>
      <c r="D3040" s="140"/>
      <c r="E3040" s="57"/>
      <c r="F3040" s="57"/>
      <c r="G3040" s="57"/>
      <c r="H3040" s="57"/>
      <c r="I3040" s="57"/>
      <c r="J3040" s="57"/>
      <c r="K3040" s="57"/>
      <c r="L3040" s="57"/>
      <c r="M3040" s="57"/>
      <c r="N3040" s="57"/>
      <c r="O3040" s="57"/>
    </row>
    <row r="3041" spans="1:15" x14ac:dyDescent="0.3">
      <c r="A3041" s="56"/>
      <c r="B3041" s="140"/>
      <c r="C3041" s="140"/>
      <c r="D3041" s="140"/>
      <c r="E3041" s="57"/>
      <c r="F3041" s="57"/>
      <c r="G3041" s="57"/>
      <c r="H3041" s="57"/>
      <c r="I3041" s="57"/>
      <c r="J3041" s="57"/>
      <c r="K3041" s="57"/>
      <c r="L3041" s="57"/>
      <c r="M3041" s="57"/>
      <c r="N3041" s="57"/>
      <c r="O3041" s="57"/>
    </row>
    <row r="3042" spans="1:15" x14ac:dyDescent="0.3">
      <c r="A3042" s="56"/>
      <c r="B3042" s="140"/>
      <c r="C3042" s="140"/>
      <c r="D3042" s="140"/>
      <c r="E3042" s="57"/>
      <c r="F3042" s="57"/>
      <c r="G3042" s="57"/>
      <c r="H3042" s="57"/>
      <c r="I3042" s="57"/>
      <c r="J3042" s="57"/>
      <c r="K3042" s="57"/>
      <c r="L3042" s="57"/>
      <c r="M3042" s="57"/>
      <c r="N3042" s="57"/>
      <c r="O3042" s="57"/>
    </row>
    <row r="3043" spans="1:15" x14ac:dyDescent="0.3">
      <c r="A3043" s="56"/>
      <c r="B3043" s="140"/>
      <c r="C3043" s="140"/>
      <c r="D3043" s="140"/>
      <c r="E3043" s="57"/>
      <c r="F3043" s="57"/>
      <c r="G3043" s="57"/>
      <c r="H3043" s="57"/>
      <c r="I3043" s="57"/>
      <c r="J3043" s="57"/>
      <c r="K3043" s="57"/>
      <c r="L3043" s="57"/>
      <c r="M3043" s="57"/>
      <c r="N3043" s="57"/>
      <c r="O3043" s="57"/>
    </row>
    <row r="3044" spans="1:15" x14ac:dyDescent="0.3">
      <c r="A3044" s="56"/>
      <c r="B3044" s="140"/>
      <c r="C3044" s="140"/>
      <c r="D3044" s="140"/>
      <c r="E3044" s="57"/>
      <c r="F3044" s="57"/>
      <c r="G3044" s="57"/>
      <c r="H3044" s="57"/>
      <c r="I3044" s="57"/>
      <c r="J3044" s="57"/>
      <c r="K3044" s="57"/>
      <c r="L3044" s="57"/>
      <c r="M3044" s="57"/>
      <c r="N3044" s="57"/>
      <c r="O3044" s="57"/>
    </row>
    <row r="3045" spans="1:15" x14ac:dyDescent="0.3">
      <c r="A3045" s="56"/>
      <c r="B3045" s="140"/>
      <c r="C3045" s="140"/>
      <c r="D3045" s="140"/>
      <c r="E3045" s="57"/>
      <c r="F3045" s="57"/>
      <c r="G3045" s="57"/>
      <c r="H3045" s="57"/>
      <c r="I3045" s="57"/>
      <c r="J3045" s="57"/>
      <c r="K3045" s="57"/>
      <c r="L3045" s="57"/>
      <c r="M3045" s="57"/>
      <c r="N3045" s="57"/>
      <c r="O3045" s="57"/>
    </row>
    <row r="3046" spans="1:15" x14ac:dyDescent="0.3">
      <c r="A3046" s="56"/>
      <c r="B3046" s="140"/>
      <c r="C3046" s="140"/>
      <c r="D3046" s="140"/>
      <c r="E3046" s="57"/>
      <c r="F3046" s="57"/>
      <c r="G3046" s="57"/>
      <c r="H3046" s="57"/>
      <c r="I3046" s="57"/>
      <c r="J3046" s="57"/>
      <c r="K3046" s="57"/>
      <c r="L3046" s="57"/>
      <c r="M3046" s="57"/>
      <c r="N3046" s="57"/>
      <c r="O3046" s="57"/>
    </row>
    <row r="3047" spans="1:15" x14ac:dyDescent="0.3">
      <c r="A3047" s="56"/>
      <c r="B3047" s="140"/>
      <c r="C3047" s="140"/>
      <c r="D3047" s="140"/>
      <c r="E3047" s="57"/>
      <c r="F3047" s="57"/>
      <c r="G3047" s="57"/>
      <c r="H3047" s="57"/>
      <c r="I3047" s="57"/>
      <c r="J3047" s="57"/>
      <c r="K3047" s="57"/>
      <c r="L3047" s="57"/>
      <c r="M3047" s="57"/>
      <c r="N3047" s="57"/>
      <c r="O3047" s="57"/>
    </row>
    <row r="3048" spans="1:15" x14ac:dyDescent="0.3">
      <c r="A3048" s="56"/>
      <c r="B3048" s="140"/>
      <c r="C3048" s="140"/>
      <c r="D3048" s="140"/>
      <c r="E3048" s="57"/>
      <c r="F3048" s="57"/>
      <c r="G3048" s="57"/>
      <c r="H3048" s="57"/>
      <c r="I3048" s="57"/>
      <c r="J3048" s="57"/>
      <c r="K3048" s="57"/>
      <c r="L3048" s="57"/>
      <c r="M3048" s="57"/>
      <c r="N3048" s="57"/>
      <c r="O3048" s="57"/>
    </row>
    <row r="3049" spans="1:15" x14ac:dyDescent="0.3">
      <c r="A3049" s="56"/>
      <c r="B3049" s="140"/>
      <c r="C3049" s="140"/>
      <c r="D3049" s="140"/>
      <c r="E3049" s="57"/>
      <c r="F3049" s="57"/>
      <c r="G3049" s="57"/>
      <c r="H3049" s="57"/>
      <c r="I3049" s="57"/>
      <c r="J3049" s="57"/>
      <c r="K3049" s="57"/>
      <c r="L3049" s="57"/>
      <c r="M3049" s="57"/>
      <c r="N3049" s="57"/>
      <c r="O3049" s="57"/>
    </row>
    <row r="3050" spans="1:15" x14ac:dyDescent="0.3">
      <c r="A3050" s="56"/>
      <c r="B3050" s="140"/>
      <c r="C3050" s="140"/>
      <c r="D3050" s="140"/>
      <c r="E3050" s="57"/>
      <c r="F3050" s="57"/>
      <c r="G3050" s="57"/>
      <c r="H3050" s="57"/>
      <c r="I3050" s="57"/>
      <c r="J3050" s="57"/>
      <c r="K3050" s="57"/>
      <c r="L3050" s="57"/>
      <c r="M3050" s="57"/>
      <c r="N3050" s="57"/>
      <c r="O3050" s="57"/>
    </row>
    <row r="3051" spans="1:15" x14ac:dyDescent="0.3">
      <c r="A3051" s="56"/>
      <c r="B3051" s="140"/>
      <c r="C3051" s="140"/>
      <c r="D3051" s="140"/>
      <c r="E3051" s="57"/>
      <c r="F3051" s="57"/>
      <c r="G3051" s="57"/>
      <c r="H3051" s="57"/>
      <c r="I3051" s="57"/>
      <c r="J3051" s="57"/>
      <c r="K3051" s="57"/>
      <c r="L3051" s="57"/>
      <c r="M3051" s="57"/>
      <c r="N3051" s="57"/>
      <c r="O3051" s="57"/>
    </row>
    <row r="3052" spans="1:15" x14ac:dyDescent="0.3">
      <c r="A3052" s="56"/>
      <c r="B3052" s="140"/>
      <c r="C3052" s="140"/>
      <c r="D3052" s="140"/>
      <c r="E3052" s="57"/>
      <c r="F3052" s="57"/>
      <c r="G3052" s="57"/>
      <c r="H3052" s="57"/>
      <c r="I3052" s="57"/>
      <c r="J3052" s="57"/>
      <c r="K3052" s="57"/>
      <c r="L3052" s="57"/>
      <c r="M3052" s="57"/>
      <c r="N3052" s="57"/>
      <c r="O3052" s="57"/>
    </row>
    <row r="3053" spans="1:15" x14ac:dyDescent="0.3">
      <c r="A3053" s="56"/>
      <c r="B3053" s="140"/>
      <c r="C3053" s="140"/>
      <c r="D3053" s="140"/>
      <c r="E3053" s="57"/>
      <c r="F3053" s="57"/>
      <c r="G3053" s="57"/>
      <c r="H3053" s="57"/>
      <c r="I3053" s="57"/>
      <c r="J3053" s="57"/>
      <c r="K3053" s="57"/>
      <c r="L3053" s="57"/>
      <c r="M3053" s="57"/>
      <c r="N3053" s="57"/>
      <c r="O3053" s="57"/>
    </row>
    <row r="3054" spans="1:15" x14ac:dyDescent="0.3">
      <c r="A3054" s="56"/>
      <c r="B3054" s="140"/>
      <c r="C3054" s="140"/>
      <c r="D3054" s="140"/>
      <c r="E3054" s="57"/>
      <c r="F3054" s="57"/>
      <c r="G3054" s="57"/>
      <c r="H3054" s="57"/>
      <c r="I3054" s="57"/>
      <c r="J3054" s="57"/>
      <c r="K3054" s="57"/>
      <c r="L3054" s="57"/>
      <c r="M3054" s="57"/>
      <c r="N3054" s="57"/>
      <c r="O3054" s="57"/>
    </row>
    <row r="3055" spans="1:15" x14ac:dyDescent="0.3">
      <c r="A3055" s="56"/>
      <c r="B3055" s="140"/>
      <c r="C3055" s="140"/>
      <c r="D3055" s="140"/>
      <c r="E3055" s="57"/>
      <c r="F3055" s="57"/>
      <c r="G3055" s="57"/>
      <c r="H3055" s="57"/>
      <c r="I3055" s="57"/>
      <c r="J3055" s="57"/>
      <c r="K3055" s="57"/>
      <c r="L3055" s="57"/>
      <c r="M3055" s="57"/>
      <c r="N3055" s="57"/>
      <c r="O3055" s="57"/>
    </row>
    <row r="3056" spans="1:15" x14ac:dyDescent="0.3">
      <c r="A3056" s="56"/>
      <c r="B3056" s="140"/>
      <c r="C3056" s="140"/>
      <c r="D3056" s="140"/>
      <c r="E3056" s="57"/>
      <c r="F3056" s="57"/>
      <c r="G3056" s="57"/>
      <c r="H3056" s="57"/>
      <c r="I3056" s="57"/>
      <c r="J3056" s="57"/>
      <c r="K3056" s="57"/>
      <c r="L3056" s="57"/>
      <c r="M3056" s="57"/>
      <c r="N3056" s="57"/>
      <c r="O3056" s="57"/>
    </row>
    <row r="3057" spans="1:15" x14ac:dyDescent="0.3">
      <c r="A3057" s="56"/>
      <c r="B3057" s="140"/>
      <c r="C3057" s="140"/>
      <c r="D3057" s="140"/>
      <c r="E3057" s="57"/>
      <c r="F3057" s="57"/>
      <c r="G3057" s="57"/>
      <c r="H3057" s="57"/>
      <c r="I3057" s="57"/>
      <c r="J3057" s="57"/>
      <c r="K3057" s="57"/>
      <c r="L3057" s="57"/>
      <c r="M3057" s="57"/>
      <c r="N3057" s="57"/>
      <c r="O3057" s="57"/>
    </row>
    <row r="3058" spans="1:15" x14ac:dyDescent="0.3">
      <c r="A3058" s="56"/>
      <c r="B3058" s="140"/>
      <c r="C3058" s="140"/>
      <c r="D3058" s="140"/>
      <c r="E3058" s="57"/>
      <c r="F3058" s="57"/>
      <c r="G3058" s="57"/>
      <c r="H3058" s="57"/>
      <c r="I3058" s="57"/>
      <c r="J3058" s="57"/>
      <c r="K3058" s="57"/>
      <c r="L3058" s="57"/>
      <c r="M3058" s="57"/>
      <c r="N3058" s="57"/>
      <c r="O3058" s="57"/>
    </row>
    <row r="3059" spans="1:15" x14ac:dyDescent="0.3">
      <c r="A3059" s="56"/>
      <c r="B3059" s="140"/>
      <c r="C3059" s="140"/>
      <c r="D3059" s="140"/>
      <c r="E3059" s="57"/>
      <c r="F3059" s="57"/>
      <c r="G3059" s="57"/>
      <c r="H3059" s="57"/>
      <c r="I3059" s="57"/>
      <c r="J3059" s="57"/>
      <c r="K3059" s="57"/>
      <c r="L3059" s="57"/>
      <c r="M3059" s="57"/>
      <c r="N3059" s="57"/>
      <c r="O3059" s="57"/>
    </row>
    <row r="3060" spans="1:15" x14ac:dyDescent="0.3">
      <c r="A3060" s="56"/>
      <c r="B3060" s="140"/>
      <c r="C3060" s="140"/>
      <c r="D3060" s="140"/>
      <c r="E3060" s="57"/>
      <c r="F3060" s="57"/>
      <c r="G3060" s="57"/>
      <c r="H3060" s="57"/>
      <c r="I3060" s="57"/>
      <c r="J3060" s="57"/>
      <c r="K3060" s="57"/>
      <c r="L3060" s="57"/>
      <c r="M3060" s="57"/>
      <c r="N3060" s="57"/>
      <c r="O3060" s="57"/>
    </row>
    <row r="3061" spans="1:15" x14ac:dyDescent="0.3">
      <c r="A3061" s="56"/>
      <c r="B3061" s="140"/>
      <c r="C3061" s="140"/>
      <c r="D3061" s="140"/>
      <c r="E3061" s="57"/>
      <c r="F3061" s="57"/>
      <c r="G3061" s="57"/>
      <c r="H3061" s="57"/>
      <c r="I3061" s="57"/>
      <c r="J3061" s="57"/>
      <c r="K3061" s="57"/>
      <c r="L3061" s="57"/>
      <c r="M3061" s="57"/>
      <c r="N3061" s="57"/>
      <c r="O3061" s="57"/>
    </row>
    <row r="3062" spans="1:15" x14ac:dyDescent="0.3">
      <c r="A3062" s="56"/>
      <c r="B3062" s="140"/>
      <c r="C3062" s="140"/>
      <c r="D3062" s="140"/>
      <c r="E3062" s="57"/>
      <c r="F3062" s="57"/>
      <c r="G3062" s="57"/>
      <c r="H3062" s="57"/>
      <c r="I3062" s="57"/>
      <c r="J3062" s="57"/>
      <c r="K3062" s="57"/>
      <c r="L3062" s="57"/>
      <c r="M3062" s="57"/>
      <c r="N3062" s="57"/>
      <c r="O3062" s="57"/>
    </row>
    <row r="3063" spans="1:15" x14ac:dyDescent="0.3">
      <c r="A3063" s="56"/>
      <c r="B3063" s="140"/>
      <c r="C3063" s="140"/>
      <c r="D3063" s="140"/>
      <c r="E3063" s="57"/>
      <c r="F3063" s="57"/>
      <c r="G3063" s="57"/>
      <c r="H3063" s="57"/>
      <c r="I3063" s="57"/>
      <c r="J3063" s="57"/>
      <c r="K3063" s="57"/>
      <c r="L3063" s="57"/>
      <c r="M3063" s="57"/>
      <c r="N3063" s="57"/>
      <c r="O3063" s="57"/>
    </row>
    <row r="3064" spans="1:15" x14ac:dyDescent="0.3">
      <c r="A3064" s="56"/>
      <c r="B3064" s="140"/>
      <c r="C3064" s="140"/>
      <c r="D3064" s="140"/>
      <c r="E3064" s="57"/>
      <c r="F3064" s="57"/>
      <c r="G3064" s="57"/>
      <c r="H3064" s="57"/>
      <c r="I3064" s="57"/>
      <c r="J3064" s="57"/>
      <c r="K3064" s="57"/>
      <c r="L3064" s="57"/>
      <c r="M3064" s="57"/>
      <c r="N3064" s="57"/>
      <c r="O3064" s="57"/>
    </row>
    <row r="3065" spans="1:15" x14ac:dyDescent="0.3">
      <c r="A3065" s="56"/>
      <c r="B3065" s="140"/>
      <c r="C3065" s="140"/>
      <c r="D3065" s="140"/>
      <c r="E3065" s="57"/>
      <c r="F3065" s="57"/>
      <c r="G3065" s="57"/>
      <c r="H3065" s="57"/>
      <c r="I3065" s="57"/>
      <c r="J3065" s="57"/>
      <c r="K3065" s="57"/>
      <c r="L3065" s="57"/>
      <c r="M3065" s="57"/>
      <c r="N3065" s="57"/>
      <c r="O3065" s="57"/>
    </row>
    <row r="3066" spans="1:15" x14ac:dyDescent="0.3">
      <c r="A3066" s="56"/>
      <c r="B3066" s="140"/>
      <c r="C3066" s="140"/>
      <c r="D3066" s="140"/>
      <c r="E3066" s="57"/>
      <c r="F3066" s="57"/>
      <c r="G3066" s="57"/>
      <c r="H3066" s="57"/>
      <c r="I3066" s="57"/>
      <c r="J3066" s="57"/>
      <c r="K3066" s="57"/>
      <c r="L3066" s="57"/>
      <c r="M3066" s="57"/>
      <c r="N3066" s="57"/>
      <c r="O3066" s="57"/>
    </row>
    <row r="3067" spans="1:15" x14ac:dyDescent="0.3">
      <c r="A3067" s="56"/>
      <c r="B3067" s="140"/>
      <c r="C3067" s="140"/>
      <c r="D3067" s="140"/>
      <c r="E3067" s="57"/>
      <c r="F3067" s="57"/>
      <c r="G3067" s="57"/>
      <c r="H3067" s="57"/>
      <c r="I3067" s="57"/>
      <c r="J3067" s="57"/>
      <c r="K3067" s="57"/>
      <c r="L3067" s="57"/>
      <c r="M3067" s="57"/>
      <c r="N3067" s="57"/>
      <c r="O3067" s="57"/>
    </row>
    <row r="3068" spans="1:15" x14ac:dyDescent="0.3">
      <c r="A3068" s="56"/>
      <c r="B3068" s="140"/>
      <c r="C3068" s="140"/>
      <c r="D3068" s="140"/>
      <c r="E3068" s="57"/>
      <c r="F3068" s="57"/>
      <c r="G3068" s="57"/>
      <c r="H3068" s="57"/>
      <c r="I3068" s="57"/>
      <c r="J3068" s="57"/>
      <c r="K3068" s="57"/>
      <c r="L3068" s="57"/>
      <c r="M3068" s="57"/>
      <c r="N3068" s="57"/>
      <c r="O3068" s="57"/>
    </row>
    <row r="3069" spans="1:15" x14ac:dyDescent="0.3">
      <c r="A3069" s="56"/>
      <c r="B3069" s="140"/>
      <c r="C3069" s="140"/>
      <c r="D3069" s="140"/>
      <c r="E3069" s="57"/>
      <c r="F3069" s="57"/>
      <c r="G3069" s="57"/>
      <c r="H3069" s="57"/>
      <c r="I3069" s="57"/>
      <c r="J3069" s="57"/>
      <c r="K3069" s="57"/>
      <c r="L3069" s="57"/>
      <c r="M3069" s="57"/>
      <c r="N3069" s="57"/>
      <c r="O3069" s="57"/>
    </row>
    <row r="3070" spans="1:15" x14ac:dyDescent="0.3">
      <c r="A3070" s="56"/>
      <c r="B3070" s="140"/>
      <c r="C3070" s="140"/>
      <c r="D3070" s="140"/>
      <c r="E3070" s="57"/>
      <c r="F3070" s="57"/>
      <c r="G3070" s="57"/>
      <c r="H3070" s="57"/>
      <c r="I3070" s="57"/>
      <c r="J3070" s="57"/>
      <c r="K3070" s="57"/>
      <c r="L3070" s="57"/>
      <c r="M3070" s="57"/>
      <c r="N3070" s="57"/>
      <c r="O3070" s="57"/>
    </row>
    <row r="3071" spans="1:15" x14ac:dyDescent="0.3">
      <c r="A3071" s="56"/>
      <c r="B3071" s="140"/>
      <c r="C3071" s="140"/>
      <c r="D3071" s="140"/>
      <c r="E3071" s="57"/>
      <c r="F3071" s="57"/>
      <c r="G3071" s="57"/>
      <c r="H3071" s="57"/>
      <c r="I3071" s="57"/>
      <c r="J3071" s="57"/>
      <c r="K3071" s="57"/>
      <c r="L3071" s="57"/>
      <c r="M3071" s="57"/>
      <c r="N3071" s="57"/>
      <c r="O3071" s="57"/>
    </row>
    <row r="3072" spans="1:15" x14ac:dyDescent="0.3">
      <c r="A3072" s="56"/>
      <c r="B3072" s="140"/>
      <c r="C3072" s="140"/>
      <c r="D3072" s="140"/>
      <c r="E3072" s="57"/>
      <c r="F3072" s="57"/>
      <c r="G3072" s="57"/>
      <c r="H3072" s="57"/>
      <c r="I3072" s="57"/>
      <c r="J3072" s="57"/>
      <c r="K3072" s="57"/>
      <c r="L3072" s="57"/>
      <c r="M3072" s="57"/>
      <c r="N3072" s="57"/>
      <c r="O3072" s="57"/>
    </row>
    <row r="3073" spans="1:15" x14ac:dyDescent="0.3">
      <c r="A3073" s="56"/>
      <c r="B3073" s="140"/>
      <c r="C3073" s="140"/>
      <c r="D3073" s="140"/>
      <c r="E3073" s="57"/>
      <c r="F3073" s="57"/>
      <c r="G3073" s="57"/>
      <c r="H3073" s="57"/>
      <c r="I3073" s="57"/>
      <c r="J3073" s="57"/>
      <c r="K3073" s="57"/>
      <c r="L3073" s="57"/>
      <c r="M3073" s="57"/>
      <c r="N3073" s="57"/>
      <c r="O3073" s="57"/>
    </row>
    <row r="3074" spans="1:15" x14ac:dyDescent="0.3">
      <c r="A3074" s="56"/>
      <c r="B3074" s="140"/>
      <c r="C3074" s="140"/>
      <c r="D3074" s="140"/>
      <c r="E3074" s="57"/>
      <c r="F3074" s="57"/>
      <c r="G3074" s="57"/>
      <c r="H3074" s="57"/>
      <c r="I3074" s="57"/>
      <c r="J3074" s="57"/>
      <c r="K3074" s="57"/>
      <c r="L3074" s="57"/>
      <c r="M3074" s="57"/>
      <c r="N3074" s="57"/>
      <c r="O3074" s="57"/>
    </row>
    <row r="3075" spans="1:15" x14ac:dyDescent="0.3">
      <c r="A3075" s="56"/>
      <c r="B3075" s="140"/>
      <c r="C3075" s="140"/>
      <c r="D3075" s="140"/>
      <c r="E3075" s="57"/>
      <c r="F3075" s="57"/>
      <c r="G3075" s="57"/>
      <c r="H3075" s="57"/>
      <c r="I3075" s="57"/>
      <c r="J3075" s="57"/>
      <c r="K3075" s="57"/>
      <c r="L3075" s="57"/>
      <c r="M3075" s="57"/>
      <c r="N3075" s="57"/>
      <c r="O3075" s="57"/>
    </row>
    <row r="3076" spans="1:15" x14ac:dyDescent="0.3">
      <c r="A3076" s="56"/>
      <c r="B3076" s="140"/>
      <c r="C3076" s="140"/>
      <c r="D3076" s="140"/>
      <c r="E3076" s="57"/>
      <c r="F3076" s="57"/>
      <c r="G3076" s="57"/>
      <c r="H3076" s="57"/>
      <c r="I3076" s="57"/>
      <c r="J3076" s="57"/>
      <c r="K3076" s="57"/>
      <c r="L3076" s="57"/>
      <c r="M3076" s="57"/>
      <c r="N3076" s="57"/>
      <c r="O3076" s="57"/>
    </row>
    <row r="3077" spans="1:15" x14ac:dyDescent="0.3">
      <c r="A3077" s="56"/>
      <c r="B3077" s="140"/>
      <c r="C3077" s="140"/>
      <c r="D3077" s="140"/>
      <c r="E3077" s="57"/>
      <c r="F3077" s="57"/>
      <c r="G3077" s="57"/>
      <c r="H3077" s="57"/>
      <c r="I3077" s="57"/>
      <c r="J3077" s="57"/>
      <c r="K3077" s="57"/>
      <c r="L3077" s="57"/>
      <c r="M3077" s="57"/>
      <c r="N3077" s="57"/>
      <c r="O3077" s="57"/>
    </row>
    <row r="3078" spans="1:15" x14ac:dyDescent="0.3">
      <c r="A3078" s="56"/>
      <c r="B3078" s="140"/>
      <c r="C3078" s="140"/>
      <c r="D3078" s="140"/>
      <c r="E3078" s="57"/>
      <c r="F3078" s="57"/>
      <c r="G3078" s="57"/>
      <c r="H3078" s="57"/>
      <c r="I3078" s="57"/>
      <c r="J3078" s="57"/>
      <c r="K3078" s="57"/>
      <c r="L3078" s="57"/>
      <c r="M3078" s="57"/>
      <c r="N3078" s="57"/>
      <c r="O3078" s="57"/>
    </row>
    <row r="3079" spans="1:15" x14ac:dyDescent="0.3">
      <c r="A3079" s="56"/>
      <c r="B3079" s="140"/>
      <c r="C3079" s="140"/>
      <c r="D3079" s="140"/>
      <c r="E3079" s="57"/>
      <c r="F3079" s="57"/>
      <c r="G3079" s="57"/>
      <c r="H3079" s="57"/>
      <c r="I3079" s="57"/>
      <c r="J3079" s="57"/>
      <c r="K3079" s="57"/>
      <c r="L3079" s="57"/>
      <c r="M3079" s="57"/>
      <c r="N3079" s="57"/>
      <c r="O3079" s="57"/>
    </row>
    <row r="3080" spans="1:15" x14ac:dyDescent="0.3">
      <c r="A3080" s="56"/>
      <c r="B3080" s="140"/>
      <c r="C3080" s="140"/>
      <c r="D3080" s="140"/>
      <c r="E3080" s="57"/>
      <c r="F3080" s="57"/>
      <c r="G3080" s="57"/>
      <c r="H3080" s="57"/>
      <c r="I3080" s="57"/>
      <c r="J3080" s="57"/>
      <c r="K3080" s="57"/>
      <c r="L3080" s="57"/>
      <c r="M3080" s="57"/>
      <c r="N3080" s="57"/>
      <c r="O3080" s="57"/>
    </row>
    <row r="3081" spans="1:15" x14ac:dyDescent="0.3">
      <c r="A3081" s="56"/>
      <c r="B3081" s="140"/>
      <c r="C3081" s="140"/>
      <c r="D3081" s="140"/>
      <c r="E3081" s="57"/>
      <c r="F3081" s="57"/>
      <c r="G3081" s="57"/>
      <c r="H3081" s="57"/>
      <c r="I3081" s="57"/>
      <c r="J3081" s="57"/>
      <c r="K3081" s="57"/>
      <c r="L3081" s="57"/>
      <c r="M3081" s="57"/>
      <c r="N3081" s="57"/>
      <c r="O3081" s="57"/>
    </row>
    <row r="3082" spans="1:15" x14ac:dyDescent="0.3">
      <c r="A3082" s="56"/>
      <c r="B3082" s="140"/>
      <c r="C3082" s="140"/>
      <c r="D3082" s="140"/>
      <c r="E3082" s="57"/>
      <c r="F3082" s="57"/>
      <c r="G3082" s="57"/>
      <c r="H3082" s="57"/>
      <c r="I3082" s="57"/>
      <c r="J3082" s="57"/>
      <c r="K3082" s="57"/>
      <c r="L3082" s="57"/>
      <c r="M3082" s="57"/>
      <c r="N3082" s="57"/>
      <c r="O3082" s="57"/>
    </row>
    <row r="3083" spans="1:15" x14ac:dyDescent="0.3">
      <c r="A3083" s="56"/>
      <c r="B3083" s="140"/>
      <c r="C3083" s="140"/>
      <c r="D3083" s="140"/>
      <c r="E3083" s="57"/>
      <c r="F3083" s="57"/>
      <c r="G3083" s="57"/>
      <c r="H3083" s="57"/>
      <c r="I3083" s="57"/>
      <c r="J3083" s="57"/>
      <c r="K3083" s="57"/>
      <c r="L3083" s="57"/>
      <c r="M3083" s="57"/>
      <c r="N3083" s="57"/>
      <c r="O3083" s="57"/>
    </row>
    <row r="3084" spans="1:15" x14ac:dyDescent="0.3">
      <c r="A3084" s="56"/>
      <c r="B3084" s="140"/>
      <c r="C3084" s="140"/>
      <c r="D3084" s="140"/>
      <c r="E3084" s="57"/>
      <c r="F3084" s="57"/>
      <c r="G3084" s="57"/>
      <c r="H3084" s="57"/>
      <c r="I3084" s="57"/>
      <c r="J3084" s="57"/>
      <c r="K3084" s="57"/>
      <c r="L3084" s="57"/>
      <c r="M3084" s="57"/>
      <c r="N3084" s="57"/>
      <c r="O3084" s="57"/>
    </row>
    <row r="3085" spans="1:15" x14ac:dyDescent="0.3">
      <c r="A3085" s="56"/>
      <c r="B3085" s="140"/>
      <c r="C3085" s="140"/>
      <c r="D3085" s="140"/>
      <c r="E3085" s="57"/>
      <c r="F3085" s="57"/>
      <c r="G3085" s="57"/>
      <c r="H3085" s="57"/>
      <c r="I3085" s="57"/>
      <c r="J3085" s="57"/>
      <c r="K3085" s="57"/>
      <c r="L3085" s="57"/>
      <c r="M3085" s="57"/>
      <c r="N3085" s="57"/>
      <c r="O3085" s="57"/>
    </row>
    <row r="3086" spans="1:15" x14ac:dyDescent="0.3">
      <c r="A3086" s="56"/>
      <c r="B3086" s="140"/>
      <c r="C3086" s="140"/>
      <c r="D3086" s="140"/>
      <c r="E3086" s="57"/>
      <c r="F3086" s="57"/>
      <c r="G3086" s="57"/>
      <c r="H3086" s="57"/>
      <c r="I3086" s="57"/>
      <c r="J3086" s="57"/>
      <c r="K3086" s="57"/>
      <c r="L3086" s="57"/>
      <c r="M3086" s="57"/>
      <c r="N3086" s="57"/>
      <c r="O3086" s="57"/>
    </row>
    <row r="3087" spans="1:15" x14ac:dyDescent="0.3">
      <c r="A3087" s="56"/>
      <c r="B3087" s="140"/>
      <c r="C3087" s="140"/>
      <c r="D3087" s="140"/>
      <c r="E3087" s="57"/>
      <c r="F3087" s="57"/>
      <c r="G3087" s="57"/>
      <c r="H3087" s="57"/>
      <c r="I3087" s="57"/>
      <c r="J3087" s="57"/>
      <c r="K3087" s="57"/>
      <c r="L3087" s="57"/>
      <c r="M3087" s="57"/>
      <c r="N3087" s="57"/>
      <c r="O3087" s="57"/>
    </row>
    <row r="3088" spans="1:15" x14ac:dyDescent="0.3">
      <c r="A3088" s="56"/>
      <c r="B3088" s="140"/>
      <c r="C3088" s="140"/>
      <c r="D3088" s="140"/>
      <c r="E3088" s="57"/>
      <c r="F3088" s="57"/>
      <c r="G3088" s="57"/>
      <c r="H3088" s="57"/>
      <c r="I3088" s="57"/>
      <c r="J3088" s="57"/>
      <c r="K3088" s="57"/>
      <c r="L3088" s="57"/>
      <c r="M3088" s="57"/>
      <c r="N3088" s="57"/>
      <c r="O3088" s="57"/>
    </row>
    <row r="3089" spans="1:15" x14ac:dyDescent="0.3">
      <c r="A3089" s="56"/>
      <c r="B3089" s="140"/>
      <c r="C3089" s="140"/>
      <c r="D3089" s="140"/>
      <c r="E3089" s="57"/>
      <c r="F3089" s="57"/>
      <c r="G3089" s="57"/>
      <c r="H3089" s="57"/>
      <c r="I3089" s="57"/>
      <c r="J3089" s="57"/>
      <c r="K3089" s="57"/>
      <c r="L3089" s="57"/>
      <c r="M3089" s="57"/>
      <c r="N3089" s="57"/>
      <c r="O3089" s="57"/>
    </row>
    <row r="3090" spans="1:15" x14ac:dyDescent="0.3">
      <c r="A3090" s="56"/>
      <c r="B3090" s="140"/>
      <c r="C3090" s="140"/>
      <c r="D3090" s="140"/>
      <c r="E3090" s="57"/>
      <c r="F3090" s="57"/>
      <c r="G3090" s="57"/>
      <c r="H3090" s="57"/>
      <c r="I3090" s="57"/>
      <c r="J3090" s="57"/>
      <c r="K3090" s="57"/>
      <c r="L3090" s="57"/>
      <c r="M3090" s="57"/>
      <c r="N3090" s="57"/>
      <c r="O3090" s="57"/>
    </row>
    <row r="3091" spans="1:15" x14ac:dyDescent="0.3">
      <c r="A3091" s="56"/>
      <c r="B3091" s="140"/>
      <c r="C3091" s="140"/>
      <c r="D3091" s="140"/>
      <c r="E3091" s="57"/>
      <c r="F3091" s="57"/>
      <c r="G3091" s="57"/>
      <c r="H3091" s="57"/>
      <c r="I3091" s="57"/>
      <c r="J3091" s="57"/>
      <c r="K3091" s="57"/>
      <c r="L3091" s="57"/>
      <c r="M3091" s="57"/>
      <c r="N3091" s="57"/>
      <c r="O3091" s="57"/>
    </row>
    <row r="3092" spans="1:15" x14ac:dyDescent="0.3">
      <c r="A3092" s="56"/>
      <c r="B3092" s="140"/>
      <c r="C3092" s="140"/>
      <c r="D3092" s="140"/>
      <c r="E3092" s="57"/>
      <c r="F3092" s="57"/>
      <c r="G3092" s="57"/>
      <c r="H3092" s="57"/>
      <c r="I3092" s="57"/>
      <c r="J3092" s="57"/>
      <c r="K3092" s="57"/>
      <c r="L3092" s="57"/>
      <c r="M3092" s="57"/>
      <c r="N3092" s="57"/>
      <c r="O3092" s="57"/>
    </row>
    <row r="3093" spans="1:15" x14ac:dyDescent="0.3">
      <c r="A3093" s="56"/>
      <c r="B3093" s="140"/>
      <c r="C3093" s="140"/>
      <c r="D3093" s="140"/>
      <c r="E3093" s="57"/>
      <c r="F3093" s="57"/>
      <c r="G3093" s="57"/>
      <c r="H3093" s="57"/>
      <c r="I3093" s="57"/>
      <c r="J3093" s="57"/>
      <c r="K3093" s="57"/>
      <c r="L3093" s="57"/>
      <c r="M3093" s="57"/>
      <c r="N3093" s="57"/>
      <c r="O3093" s="57"/>
    </row>
    <row r="3094" spans="1:15" x14ac:dyDescent="0.3">
      <c r="A3094" s="56"/>
      <c r="B3094" s="140"/>
      <c r="C3094" s="140"/>
      <c r="D3094" s="140"/>
      <c r="E3094" s="57"/>
      <c r="F3094" s="57"/>
      <c r="G3094" s="57"/>
      <c r="H3094" s="57"/>
      <c r="I3094" s="57"/>
      <c r="J3094" s="57"/>
      <c r="K3094" s="57"/>
      <c r="L3094" s="57"/>
      <c r="M3094" s="57"/>
      <c r="N3094" s="57"/>
      <c r="O3094" s="57"/>
    </row>
    <row r="3095" spans="1:15" x14ac:dyDescent="0.3">
      <c r="A3095" s="56"/>
      <c r="B3095" s="140"/>
      <c r="C3095" s="140"/>
      <c r="D3095" s="140"/>
      <c r="E3095" s="57"/>
      <c r="F3095" s="57"/>
      <c r="G3095" s="57"/>
      <c r="H3095" s="57"/>
      <c r="I3095" s="57"/>
      <c r="J3095" s="57"/>
      <c r="K3095" s="57"/>
      <c r="L3095" s="57"/>
      <c r="M3095" s="57"/>
      <c r="N3095" s="57"/>
      <c r="O3095" s="57"/>
    </row>
    <row r="3096" spans="1:15" x14ac:dyDescent="0.3">
      <c r="A3096" s="56"/>
      <c r="B3096" s="140"/>
      <c r="C3096" s="140"/>
      <c r="D3096" s="140"/>
      <c r="E3096" s="57"/>
      <c r="F3096" s="57"/>
      <c r="G3096" s="57"/>
      <c r="H3096" s="57"/>
      <c r="I3096" s="57"/>
      <c r="J3096" s="57"/>
      <c r="K3096" s="57"/>
      <c r="L3096" s="57"/>
      <c r="M3096" s="57"/>
      <c r="N3096" s="57"/>
      <c r="O3096" s="57"/>
    </row>
    <row r="3097" spans="1:15" x14ac:dyDescent="0.3">
      <c r="A3097" s="56"/>
      <c r="B3097" s="140"/>
      <c r="C3097" s="140"/>
      <c r="D3097" s="140"/>
      <c r="E3097" s="57"/>
      <c r="F3097" s="57"/>
      <c r="G3097" s="57"/>
      <c r="H3097" s="57"/>
      <c r="I3097" s="57"/>
      <c r="J3097" s="57"/>
      <c r="K3097" s="57"/>
      <c r="L3097" s="57"/>
      <c r="M3097" s="57"/>
      <c r="N3097" s="57"/>
      <c r="O3097" s="57"/>
    </row>
    <row r="3098" spans="1:15" x14ac:dyDescent="0.3">
      <c r="A3098" s="56"/>
      <c r="B3098" s="140"/>
      <c r="C3098" s="140"/>
      <c r="D3098" s="140"/>
      <c r="E3098" s="57"/>
      <c r="F3098" s="57"/>
      <c r="G3098" s="57"/>
      <c r="H3098" s="57"/>
      <c r="I3098" s="57"/>
      <c r="J3098" s="57"/>
      <c r="K3098" s="57"/>
      <c r="L3098" s="57"/>
      <c r="M3098" s="57"/>
      <c r="N3098" s="57"/>
      <c r="O3098" s="57"/>
    </row>
    <row r="3099" spans="1:15" x14ac:dyDescent="0.3">
      <c r="A3099" s="56"/>
      <c r="B3099" s="140"/>
      <c r="C3099" s="140"/>
      <c r="D3099" s="140"/>
      <c r="E3099" s="57"/>
      <c r="F3099" s="57"/>
      <c r="G3099" s="57"/>
      <c r="H3099" s="57"/>
      <c r="I3099" s="57"/>
      <c r="J3099" s="57"/>
      <c r="K3099" s="57"/>
      <c r="L3099" s="57"/>
      <c r="M3099" s="57"/>
      <c r="N3099" s="57"/>
      <c r="O3099" s="57"/>
    </row>
    <row r="3100" spans="1:15" x14ac:dyDescent="0.3">
      <c r="A3100" s="56"/>
      <c r="B3100" s="140"/>
      <c r="C3100" s="140"/>
      <c r="D3100" s="140"/>
      <c r="E3100" s="57"/>
      <c r="F3100" s="57"/>
      <c r="G3100" s="57"/>
      <c r="H3100" s="57"/>
      <c r="I3100" s="57"/>
      <c r="J3100" s="57"/>
      <c r="K3100" s="57"/>
      <c r="L3100" s="57"/>
      <c r="M3100" s="57"/>
      <c r="N3100" s="57"/>
      <c r="O3100" s="57"/>
    </row>
    <row r="3101" spans="1:15" x14ac:dyDescent="0.3">
      <c r="A3101" s="56"/>
      <c r="B3101" s="140"/>
      <c r="C3101" s="140"/>
      <c r="D3101" s="140"/>
      <c r="E3101" s="57"/>
      <c r="F3101" s="57"/>
      <c r="G3101" s="57"/>
      <c r="H3101" s="57"/>
      <c r="I3101" s="57"/>
      <c r="J3101" s="57"/>
      <c r="K3101" s="57"/>
      <c r="L3101" s="57"/>
      <c r="M3101" s="57"/>
      <c r="N3101" s="57"/>
      <c r="O3101" s="57"/>
    </row>
    <row r="3102" spans="1:15" x14ac:dyDescent="0.3">
      <c r="A3102" s="56"/>
      <c r="B3102" s="140"/>
      <c r="C3102" s="140"/>
      <c r="D3102" s="140"/>
      <c r="E3102" s="57"/>
      <c r="F3102" s="57"/>
      <c r="G3102" s="57"/>
      <c r="H3102" s="57"/>
      <c r="I3102" s="57"/>
      <c r="J3102" s="57"/>
      <c r="K3102" s="57"/>
      <c r="L3102" s="57"/>
      <c r="M3102" s="57"/>
      <c r="N3102" s="57"/>
      <c r="O3102" s="57"/>
    </row>
    <row r="3103" spans="1:15" x14ac:dyDescent="0.3">
      <c r="A3103" s="56"/>
      <c r="B3103" s="140"/>
      <c r="C3103" s="140"/>
      <c r="D3103" s="140"/>
      <c r="E3103" s="57"/>
      <c r="F3103" s="57"/>
      <c r="G3103" s="57"/>
      <c r="H3103" s="57"/>
      <c r="I3103" s="57"/>
      <c r="J3103" s="57"/>
      <c r="K3103" s="57"/>
      <c r="L3103" s="57"/>
      <c r="M3103" s="57"/>
      <c r="N3103" s="57"/>
      <c r="O3103" s="57"/>
    </row>
    <row r="3104" spans="1:15" x14ac:dyDescent="0.3">
      <c r="A3104" s="56"/>
      <c r="B3104" s="140"/>
      <c r="C3104" s="140"/>
      <c r="D3104" s="140"/>
      <c r="E3104" s="57"/>
      <c r="F3104" s="57"/>
      <c r="G3104" s="57"/>
      <c r="H3104" s="57"/>
      <c r="I3104" s="57"/>
      <c r="J3104" s="57"/>
      <c r="K3104" s="57"/>
      <c r="L3104" s="57"/>
      <c r="M3104" s="57"/>
      <c r="N3104" s="57"/>
      <c r="O3104" s="57"/>
    </row>
    <row r="3105" spans="1:15" x14ac:dyDescent="0.3">
      <c r="A3105" s="56"/>
      <c r="B3105" s="140"/>
      <c r="C3105" s="140"/>
      <c r="D3105" s="140"/>
      <c r="E3105" s="57"/>
      <c r="F3105" s="57"/>
      <c r="G3105" s="57"/>
      <c r="H3105" s="57"/>
      <c r="I3105" s="57"/>
      <c r="J3105" s="57"/>
      <c r="K3105" s="57"/>
      <c r="L3105" s="57"/>
      <c r="M3105" s="57"/>
      <c r="N3105" s="57"/>
      <c r="O3105" s="57"/>
    </row>
    <row r="3106" spans="1:15" x14ac:dyDescent="0.3">
      <c r="A3106" s="56"/>
      <c r="B3106" s="140"/>
      <c r="C3106" s="140"/>
      <c r="D3106" s="140"/>
      <c r="E3106" s="57"/>
      <c r="F3106" s="57"/>
      <c r="G3106" s="57"/>
      <c r="H3106" s="57"/>
      <c r="I3106" s="57"/>
      <c r="J3106" s="57"/>
      <c r="K3106" s="57"/>
      <c r="L3106" s="57"/>
      <c r="M3106" s="57"/>
      <c r="N3106" s="57"/>
      <c r="O3106" s="57"/>
    </row>
    <row r="3107" spans="1:15" x14ac:dyDescent="0.3">
      <c r="A3107" s="56"/>
      <c r="B3107" s="140"/>
      <c r="C3107" s="140"/>
      <c r="D3107" s="140"/>
      <c r="E3107" s="57"/>
      <c r="F3107" s="57"/>
      <c r="G3107" s="57"/>
      <c r="H3107" s="57"/>
      <c r="I3107" s="57"/>
      <c r="J3107" s="57"/>
      <c r="K3107" s="57"/>
      <c r="L3107" s="57"/>
      <c r="M3107" s="57"/>
      <c r="N3107" s="57"/>
      <c r="O3107" s="57"/>
    </row>
    <row r="3108" spans="1:15" x14ac:dyDescent="0.3">
      <c r="A3108" s="56"/>
      <c r="B3108" s="140"/>
      <c r="C3108" s="140"/>
      <c r="D3108" s="140"/>
      <c r="E3108" s="57"/>
      <c r="F3108" s="57"/>
      <c r="G3108" s="57"/>
      <c r="H3108" s="57"/>
      <c r="I3108" s="57"/>
      <c r="J3108" s="57"/>
      <c r="K3108" s="57"/>
      <c r="L3108" s="57"/>
      <c r="M3108" s="57"/>
      <c r="N3108" s="57"/>
      <c r="O3108" s="57"/>
    </row>
    <row r="3109" spans="1:15" x14ac:dyDescent="0.3">
      <c r="A3109" s="56"/>
      <c r="B3109" s="140"/>
      <c r="C3109" s="140"/>
      <c r="D3109" s="140"/>
      <c r="E3109" s="57"/>
      <c r="F3109" s="57"/>
      <c r="G3109" s="57"/>
      <c r="H3109" s="57"/>
      <c r="I3109" s="57"/>
      <c r="J3109" s="57"/>
      <c r="K3109" s="57"/>
      <c r="L3109" s="57"/>
      <c r="M3109" s="57"/>
      <c r="N3109" s="57"/>
      <c r="O3109" s="57"/>
    </row>
    <row r="3110" spans="1:15" x14ac:dyDescent="0.3">
      <c r="A3110" s="56"/>
      <c r="B3110" s="140"/>
      <c r="C3110" s="140"/>
      <c r="D3110" s="140"/>
      <c r="E3110" s="57"/>
      <c r="F3110" s="57"/>
      <c r="G3110" s="57"/>
      <c r="H3110" s="57"/>
      <c r="I3110" s="57"/>
      <c r="J3110" s="57"/>
      <c r="K3110" s="57"/>
      <c r="L3110" s="57"/>
      <c r="M3110" s="57"/>
      <c r="N3110" s="57"/>
      <c r="O3110" s="57"/>
    </row>
    <row r="3111" spans="1:15" x14ac:dyDescent="0.3">
      <c r="A3111" s="56"/>
      <c r="B3111" s="140"/>
      <c r="C3111" s="140"/>
      <c r="D3111" s="140"/>
      <c r="E3111" s="57"/>
      <c r="F3111" s="57"/>
      <c r="G3111" s="57"/>
      <c r="H3111" s="57"/>
      <c r="I3111" s="57"/>
      <c r="J3111" s="57"/>
      <c r="K3111" s="57"/>
      <c r="L3111" s="57"/>
      <c r="M3111" s="57"/>
      <c r="N3111" s="57"/>
      <c r="O3111" s="57"/>
    </row>
    <row r="3112" spans="1:15" x14ac:dyDescent="0.3">
      <c r="A3112" s="56"/>
      <c r="B3112" s="140"/>
      <c r="C3112" s="140"/>
      <c r="D3112" s="140"/>
      <c r="E3112" s="57"/>
      <c r="F3112" s="57"/>
      <c r="G3112" s="57"/>
      <c r="H3112" s="57"/>
      <c r="I3112" s="57"/>
      <c r="J3112" s="57"/>
      <c r="K3112" s="57"/>
      <c r="L3112" s="57"/>
      <c r="M3112" s="57"/>
      <c r="N3112" s="57"/>
      <c r="O3112" s="57"/>
    </row>
    <row r="3113" spans="1:15" x14ac:dyDescent="0.3">
      <c r="A3113" s="56"/>
      <c r="B3113" s="140"/>
      <c r="C3113" s="140"/>
      <c r="D3113" s="140"/>
      <c r="E3113" s="57"/>
      <c r="F3113" s="57"/>
      <c r="G3113" s="57"/>
      <c r="H3113" s="57"/>
      <c r="I3113" s="57"/>
      <c r="J3113" s="57"/>
      <c r="K3113" s="57"/>
      <c r="L3113" s="57"/>
      <c r="M3113" s="57"/>
      <c r="N3113" s="57"/>
      <c r="O3113" s="57"/>
    </row>
    <row r="3114" spans="1:15" x14ac:dyDescent="0.3">
      <c r="A3114" s="56"/>
      <c r="B3114" s="140"/>
      <c r="C3114" s="140"/>
      <c r="D3114" s="140"/>
      <c r="E3114" s="57"/>
      <c r="F3114" s="57"/>
      <c r="G3114" s="57"/>
      <c r="H3114" s="57"/>
      <c r="I3114" s="57"/>
      <c r="J3114" s="57"/>
      <c r="K3114" s="57"/>
      <c r="L3114" s="57"/>
      <c r="M3114" s="57"/>
      <c r="N3114" s="57"/>
      <c r="O3114" s="57"/>
    </row>
    <row r="3115" spans="1:15" x14ac:dyDescent="0.3">
      <c r="A3115" s="56"/>
      <c r="B3115" s="140"/>
      <c r="C3115" s="140"/>
      <c r="D3115" s="140"/>
      <c r="E3115" s="57"/>
      <c r="F3115" s="57"/>
      <c r="G3115" s="57"/>
      <c r="H3115" s="57"/>
      <c r="I3115" s="57"/>
      <c r="J3115" s="57"/>
      <c r="K3115" s="57"/>
      <c r="L3115" s="57"/>
      <c r="M3115" s="57"/>
      <c r="N3115" s="57"/>
      <c r="O3115" s="57"/>
    </row>
    <row r="3116" spans="1:15" x14ac:dyDescent="0.3">
      <c r="A3116" s="56"/>
      <c r="B3116" s="140"/>
      <c r="C3116" s="140"/>
      <c r="D3116" s="140"/>
      <c r="E3116" s="57"/>
      <c r="F3116" s="57"/>
      <c r="G3116" s="57"/>
      <c r="H3116" s="57"/>
      <c r="I3116" s="57"/>
      <c r="J3116" s="57"/>
      <c r="K3116" s="57"/>
      <c r="L3116" s="57"/>
      <c r="M3116" s="57"/>
      <c r="N3116" s="57"/>
      <c r="O3116" s="57"/>
    </row>
    <row r="3117" spans="1:15" x14ac:dyDescent="0.3">
      <c r="A3117" s="56"/>
      <c r="B3117" s="140"/>
      <c r="C3117" s="140"/>
      <c r="D3117" s="140"/>
      <c r="E3117" s="57"/>
      <c r="F3117" s="57"/>
      <c r="G3117" s="57"/>
      <c r="H3117" s="57"/>
      <c r="I3117" s="57"/>
      <c r="J3117" s="57"/>
      <c r="K3117" s="57"/>
      <c r="L3117" s="57"/>
      <c r="M3117" s="57"/>
      <c r="N3117" s="57"/>
      <c r="O3117" s="57"/>
    </row>
    <row r="3118" spans="1:15" x14ac:dyDescent="0.3">
      <c r="A3118" s="56"/>
      <c r="B3118" s="140"/>
      <c r="C3118" s="140"/>
      <c r="D3118" s="140"/>
      <c r="E3118" s="57"/>
      <c r="F3118" s="57"/>
      <c r="G3118" s="57"/>
      <c r="H3118" s="57"/>
      <c r="I3118" s="57"/>
      <c r="J3118" s="57"/>
      <c r="K3118" s="57"/>
      <c r="L3118" s="57"/>
      <c r="M3118" s="57"/>
      <c r="N3118" s="57"/>
      <c r="O3118" s="57"/>
    </row>
    <row r="3119" spans="1:15" x14ac:dyDescent="0.3">
      <c r="A3119" s="56"/>
      <c r="B3119" s="140"/>
      <c r="C3119" s="140"/>
      <c r="D3119" s="140"/>
      <c r="E3119" s="57"/>
      <c r="F3119" s="57"/>
      <c r="G3119" s="57"/>
      <c r="H3119" s="57"/>
      <c r="I3119" s="57"/>
      <c r="J3119" s="57"/>
      <c r="K3119" s="57"/>
      <c r="L3119" s="57"/>
      <c r="M3119" s="57"/>
      <c r="N3119" s="57"/>
      <c r="O3119" s="57"/>
    </row>
    <row r="3120" spans="1:15" x14ac:dyDescent="0.3">
      <c r="A3120" s="56"/>
      <c r="B3120" s="140"/>
      <c r="C3120" s="140"/>
      <c r="D3120" s="140"/>
      <c r="E3120" s="57"/>
      <c r="F3120" s="57"/>
      <c r="G3120" s="57"/>
      <c r="H3120" s="57"/>
      <c r="I3120" s="57"/>
      <c r="J3120" s="57"/>
      <c r="K3120" s="57"/>
      <c r="L3120" s="57"/>
      <c r="M3120" s="57"/>
      <c r="N3120" s="57"/>
      <c r="O3120" s="57"/>
    </row>
    <row r="3121" spans="1:15" x14ac:dyDescent="0.3">
      <c r="A3121" s="56"/>
      <c r="B3121" s="140"/>
      <c r="C3121" s="140"/>
      <c r="D3121" s="140"/>
      <c r="E3121" s="57"/>
      <c r="F3121" s="57"/>
      <c r="G3121" s="57"/>
      <c r="H3121" s="57"/>
      <c r="I3121" s="57"/>
      <c r="J3121" s="57"/>
      <c r="K3121" s="57"/>
      <c r="L3121" s="57"/>
      <c r="M3121" s="57"/>
      <c r="N3121" s="57"/>
      <c r="O3121" s="57"/>
    </row>
    <row r="3122" spans="1:15" x14ac:dyDescent="0.3">
      <c r="A3122" s="56"/>
      <c r="B3122" s="140"/>
      <c r="C3122" s="140"/>
      <c r="D3122" s="140"/>
      <c r="E3122" s="57"/>
      <c r="F3122" s="57"/>
      <c r="G3122" s="57"/>
      <c r="H3122" s="57"/>
      <c r="I3122" s="57"/>
      <c r="J3122" s="57"/>
      <c r="K3122" s="57"/>
      <c r="L3122" s="57"/>
      <c r="M3122" s="57"/>
      <c r="N3122" s="57"/>
      <c r="O3122" s="57"/>
    </row>
    <row r="3123" spans="1:15" x14ac:dyDescent="0.3">
      <c r="A3123" s="56"/>
      <c r="B3123" s="140"/>
      <c r="C3123" s="140"/>
      <c r="D3123" s="140"/>
      <c r="E3123" s="57"/>
      <c r="F3123" s="57"/>
      <c r="G3123" s="57"/>
      <c r="H3123" s="57"/>
      <c r="I3123" s="57"/>
      <c r="J3123" s="57"/>
      <c r="K3123" s="57"/>
      <c r="L3123" s="57"/>
      <c r="M3123" s="57"/>
      <c r="N3123" s="57"/>
      <c r="O3123" s="57"/>
    </row>
    <row r="3124" spans="1:15" x14ac:dyDescent="0.3">
      <c r="A3124" s="56"/>
      <c r="B3124" s="140"/>
      <c r="C3124" s="140"/>
      <c r="D3124" s="140"/>
      <c r="E3124" s="57"/>
      <c r="F3124" s="57"/>
      <c r="G3124" s="57"/>
      <c r="H3124" s="57"/>
      <c r="I3124" s="57"/>
      <c r="J3124" s="57"/>
      <c r="K3124" s="57"/>
      <c r="L3124" s="57"/>
      <c r="M3124" s="57"/>
      <c r="N3124" s="57"/>
      <c r="O3124" s="57"/>
    </row>
    <row r="3125" spans="1:15" x14ac:dyDescent="0.3">
      <c r="A3125" s="56"/>
      <c r="B3125" s="140"/>
      <c r="C3125" s="140"/>
      <c r="D3125" s="140"/>
      <c r="E3125" s="57"/>
      <c r="F3125" s="57"/>
      <c r="G3125" s="57"/>
      <c r="H3125" s="57"/>
      <c r="I3125" s="57"/>
      <c r="J3125" s="57"/>
      <c r="K3125" s="57"/>
      <c r="L3125" s="57"/>
      <c r="M3125" s="57"/>
      <c r="N3125" s="57"/>
      <c r="O3125" s="57"/>
    </row>
    <row r="3126" spans="1:15" x14ac:dyDescent="0.3">
      <c r="A3126" s="56"/>
      <c r="B3126" s="140"/>
      <c r="C3126" s="140"/>
      <c r="D3126" s="140"/>
      <c r="E3126" s="57"/>
      <c r="F3126" s="57"/>
      <c r="G3126" s="57"/>
      <c r="H3126" s="57"/>
      <c r="I3126" s="57"/>
      <c r="J3126" s="57"/>
      <c r="K3126" s="57"/>
      <c r="L3126" s="57"/>
      <c r="M3126" s="57"/>
      <c r="N3126" s="57"/>
      <c r="O3126" s="57"/>
    </row>
    <row r="3127" spans="1:15" x14ac:dyDescent="0.3">
      <c r="A3127" s="56"/>
      <c r="B3127" s="140"/>
      <c r="C3127" s="140"/>
      <c r="D3127" s="140"/>
      <c r="E3127" s="57"/>
      <c r="F3127" s="57"/>
      <c r="G3127" s="57"/>
      <c r="H3127" s="57"/>
      <c r="I3127" s="57"/>
      <c r="J3127" s="57"/>
      <c r="K3127" s="57"/>
      <c r="L3127" s="57"/>
      <c r="M3127" s="57"/>
      <c r="N3127" s="57"/>
      <c r="O3127" s="57"/>
    </row>
    <row r="3128" spans="1:15" x14ac:dyDescent="0.3">
      <c r="A3128" s="56"/>
      <c r="B3128" s="140"/>
      <c r="C3128" s="140"/>
      <c r="D3128" s="140"/>
      <c r="E3128" s="57"/>
      <c r="F3128" s="57"/>
      <c r="G3128" s="57"/>
      <c r="H3128" s="57"/>
      <c r="I3128" s="57"/>
      <c r="J3128" s="57"/>
      <c r="K3128" s="57"/>
      <c r="L3128" s="57"/>
      <c r="M3128" s="57"/>
      <c r="N3128" s="57"/>
      <c r="O3128" s="57"/>
    </row>
    <row r="3129" spans="1:15" x14ac:dyDescent="0.3">
      <c r="A3129" s="56"/>
      <c r="B3129" s="140"/>
      <c r="C3129" s="140"/>
      <c r="D3129" s="140"/>
      <c r="E3129" s="57"/>
      <c r="F3129" s="57"/>
      <c r="G3129" s="57"/>
      <c r="H3129" s="57"/>
      <c r="I3129" s="57"/>
      <c r="J3129" s="57"/>
      <c r="K3129" s="57"/>
      <c r="L3129" s="57"/>
      <c r="M3129" s="57"/>
      <c r="N3129" s="57"/>
      <c r="O3129" s="57"/>
    </row>
    <row r="3130" spans="1:15" x14ac:dyDescent="0.3">
      <c r="A3130" s="56"/>
      <c r="B3130" s="140"/>
      <c r="C3130" s="140"/>
      <c r="D3130" s="140"/>
      <c r="E3130" s="57"/>
      <c r="F3130" s="57"/>
      <c r="G3130" s="57"/>
      <c r="H3130" s="57"/>
      <c r="I3130" s="57"/>
      <c r="J3130" s="57"/>
      <c r="K3130" s="57"/>
      <c r="L3130" s="57"/>
      <c r="M3130" s="57"/>
      <c r="N3130" s="57"/>
      <c r="O3130" s="57"/>
    </row>
    <row r="3131" spans="1:15" x14ac:dyDescent="0.3">
      <c r="A3131" s="56"/>
      <c r="B3131" s="140"/>
      <c r="C3131" s="140"/>
      <c r="D3131" s="140"/>
      <c r="E3131" s="57"/>
      <c r="F3131" s="57"/>
      <c r="G3131" s="57"/>
      <c r="H3131" s="57"/>
      <c r="I3131" s="57"/>
      <c r="J3131" s="57"/>
      <c r="K3131" s="57"/>
      <c r="L3131" s="57"/>
      <c r="M3131" s="57"/>
      <c r="N3131" s="57"/>
      <c r="O3131" s="57"/>
    </row>
    <row r="3132" spans="1:15" x14ac:dyDescent="0.3">
      <c r="A3132" s="56"/>
      <c r="B3132" s="140"/>
      <c r="C3132" s="140"/>
      <c r="D3132" s="140"/>
      <c r="E3132" s="57"/>
      <c r="F3132" s="57"/>
      <c r="G3132" s="57"/>
      <c r="H3132" s="57"/>
      <c r="I3132" s="57"/>
      <c r="J3132" s="57"/>
      <c r="K3132" s="57"/>
      <c r="L3132" s="57"/>
      <c r="M3132" s="57"/>
      <c r="N3132" s="57"/>
      <c r="O3132" s="57"/>
    </row>
    <row r="3133" spans="1:15" x14ac:dyDescent="0.3">
      <c r="A3133" s="56"/>
      <c r="B3133" s="140"/>
      <c r="C3133" s="140"/>
      <c r="D3133" s="140"/>
      <c r="E3133" s="57"/>
      <c r="F3133" s="57"/>
      <c r="G3133" s="57"/>
      <c r="H3133" s="57"/>
      <c r="I3133" s="57"/>
      <c r="J3133" s="57"/>
      <c r="K3133" s="57"/>
      <c r="L3133" s="57"/>
      <c r="M3133" s="57"/>
      <c r="N3133" s="57"/>
      <c r="O3133" s="57"/>
    </row>
    <row r="3134" spans="1:15" x14ac:dyDescent="0.3">
      <c r="A3134" s="56"/>
      <c r="B3134" s="140"/>
      <c r="C3134" s="140"/>
      <c r="D3134" s="140"/>
      <c r="E3134" s="57"/>
      <c r="F3134" s="57"/>
      <c r="G3134" s="57"/>
      <c r="H3134" s="57"/>
      <c r="I3134" s="57"/>
      <c r="J3134" s="57"/>
      <c r="K3134" s="57"/>
      <c r="L3134" s="57"/>
      <c r="M3134" s="57"/>
      <c r="N3134" s="57"/>
      <c r="O3134" s="57"/>
    </row>
    <row r="3135" spans="1:15" x14ac:dyDescent="0.3">
      <c r="A3135" s="56"/>
      <c r="B3135" s="140"/>
      <c r="C3135" s="140"/>
      <c r="D3135" s="140"/>
      <c r="E3135" s="57"/>
      <c r="F3135" s="57"/>
      <c r="G3135" s="57"/>
      <c r="H3135" s="57"/>
      <c r="I3135" s="57"/>
      <c r="J3135" s="57"/>
      <c r="K3135" s="57"/>
      <c r="L3135" s="57"/>
      <c r="M3135" s="57"/>
      <c r="N3135" s="57"/>
      <c r="O3135" s="57"/>
    </row>
    <row r="3136" spans="1:15" x14ac:dyDescent="0.3">
      <c r="A3136" s="56"/>
      <c r="B3136" s="140"/>
      <c r="C3136" s="140"/>
      <c r="D3136" s="140"/>
      <c r="E3136" s="57"/>
      <c r="F3136" s="57"/>
      <c r="G3136" s="57"/>
      <c r="H3136" s="57"/>
      <c r="I3136" s="57"/>
      <c r="J3136" s="57"/>
      <c r="K3136" s="57"/>
      <c r="L3136" s="57"/>
      <c r="M3136" s="57"/>
      <c r="N3136" s="57"/>
      <c r="O3136" s="57"/>
    </row>
    <row r="3137" spans="1:15" x14ac:dyDescent="0.3">
      <c r="A3137" s="56"/>
      <c r="B3137" s="140"/>
      <c r="C3137" s="140"/>
      <c r="D3137" s="140"/>
      <c r="E3137" s="57"/>
      <c r="F3137" s="57"/>
      <c r="G3137" s="57"/>
      <c r="H3137" s="57"/>
      <c r="I3137" s="57"/>
      <c r="J3137" s="57"/>
      <c r="K3137" s="57"/>
      <c r="L3137" s="57"/>
      <c r="M3137" s="57"/>
      <c r="N3137" s="57"/>
      <c r="O3137" s="57"/>
    </row>
    <row r="3138" spans="1:15" x14ac:dyDescent="0.3">
      <c r="A3138" s="56"/>
      <c r="B3138" s="140"/>
      <c r="C3138" s="140"/>
      <c r="D3138" s="140"/>
      <c r="E3138" s="57"/>
      <c r="F3138" s="57"/>
      <c r="G3138" s="57"/>
      <c r="H3138" s="57"/>
      <c r="I3138" s="57"/>
      <c r="J3138" s="57"/>
      <c r="K3138" s="57"/>
      <c r="L3138" s="57"/>
      <c r="M3138" s="57"/>
      <c r="N3138" s="57"/>
      <c r="O3138" s="57"/>
    </row>
    <row r="3139" spans="1:15" x14ac:dyDescent="0.3">
      <c r="A3139" s="56"/>
      <c r="B3139" s="140"/>
      <c r="C3139" s="140"/>
      <c r="D3139" s="140"/>
      <c r="E3139" s="57"/>
      <c r="F3139" s="57"/>
      <c r="G3139" s="57"/>
      <c r="H3139" s="57"/>
      <c r="I3139" s="57"/>
      <c r="J3139" s="57"/>
      <c r="K3139" s="57"/>
      <c r="L3139" s="57"/>
      <c r="M3139" s="57"/>
      <c r="N3139" s="57"/>
      <c r="O3139" s="57"/>
    </row>
    <row r="3140" spans="1:15" x14ac:dyDescent="0.3">
      <c r="A3140" s="56"/>
      <c r="B3140" s="140"/>
      <c r="C3140" s="140"/>
      <c r="D3140" s="140"/>
      <c r="E3140" s="57"/>
      <c r="F3140" s="57"/>
      <c r="G3140" s="57"/>
      <c r="H3140" s="57"/>
      <c r="I3140" s="57"/>
      <c r="J3140" s="57"/>
      <c r="K3140" s="57"/>
      <c r="L3140" s="57"/>
      <c r="M3140" s="57"/>
      <c r="N3140" s="57"/>
      <c r="O3140" s="57"/>
    </row>
    <row r="3141" spans="1:15" x14ac:dyDescent="0.3">
      <c r="A3141" s="56"/>
      <c r="B3141" s="140"/>
      <c r="C3141" s="140"/>
      <c r="D3141" s="140"/>
      <c r="E3141" s="57"/>
      <c r="F3141" s="57"/>
      <c r="G3141" s="57"/>
      <c r="H3141" s="57"/>
      <c r="I3141" s="57"/>
      <c r="J3141" s="57"/>
      <c r="K3141" s="57"/>
      <c r="L3141" s="57"/>
      <c r="M3141" s="57"/>
      <c r="N3141" s="57"/>
      <c r="O3141" s="57"/>
    </row>
    <row r="3142" spans="1:15" x14ac:dyDescent="0.3">
      <c r="A3142" s="56"/>
      <c r="B3142" s="140"/>
      <c r="C3142" s="140"/>
      <c r="D3142" s="140"/>
      <c r="E3142" s="57"/>
      <c r="F3142" s="57"/>
      <c r="G3142" s="57"/>
      <c r="H3142" s="57"/>
      <c r="I3142" s="57"/>
      <c r="J3142" s="57"/>
      <c r="K3142" s="57"/>
      <c r="L3142" s="57"/>
      <c r="M3142" s="57"/>
      <c r="N3142" s="57"/>
      <c r="O3142" s="57"/>
    </row>
    <row r="3143" spans="1:15" x14ac:dyDescent="0.3">
      <c r="A3143" s="56"/>
      <c r="B3143" s="140"/>
      <c r="C3143" s="140"/>
      <c r="D3143" s="140"/>
      <c r="E3143" s="57"/>
      <c r="F3143" s="57"/>
      <c r="G3143" s="57"/>
      <c r="H3143" s="57"/>
      <c r="I3143" s="57"/>
      <c r="J3143" s="57"/>
      <c r="K3143" s="57"/>
      <c r="L3143" s="57"/>
      <c r="M3143" s="57"/>
      <c r="N3143" s="57"/>
      <c r="O3143" s="57"/>
    </row>
    <row r="3144" spans="1:15" x14ac:dyDescent="0.3">
      <c r="A3144" s="56"/>
      <c r="B3144" s="140"/>
      <c r="C3144" s="140"/>
      <c r="D3144" s="140"/>
      <c r="E3144" s="57"/>
      <c r="F3144" s="57"/>
      <c r="G3144" s="57"/>
      <c r="H3144" s="57"/>
      <c r="I3144" s="57"/>
      <c r="J3144" s="57"/>
      <c r="K3144" s="57"/>
      <c r="L3144" s="57"/>
      <c r="M3144" s="57"/>
      <c r="N3144" s="57"/>
      <c r="O3144" s="57"/>
    </row>
    <row r="3145" spans="1:15" x14ac:dyDescent="0.3">
      <c r="A3145" s="56"/>
      <c r="B3145" s="140"/>
      <c r="C3145" s="140"/>
      <c r="D3145" s="140"/>
      <c r="E3145" s="57"/>
      <c r="F3145" s="57"/>
      <c r="G3145" s="57"/>
      <c r="H3145" s="57"/>
      <c r="I3145" s="57"/>
      <c r="J3145" s="57"/>
      <c r="K3145" s="57"/>
      <c r="L3145" s="57"/>
      <c r="M3145" s="57"/>
      <c r="N3145" s="57"/>
      <c r="O3145" s="57"/>
    </row>
    <row r="3146" spans="1:15" x14ac:dyDescent="0.3">
      <c r="A3146" s="56"/>
      <c r="B3146" s="140"/>
      <c r="C3146" s="140"/>
      <c r="D3146" s="140"/>
      <c r="E3146" s="57"/>
      <c r="F3146" s="57"/>
      <c r="G3146" s="57"/>
      <c r="H3146" s="57"/>
      <c r="I3146" s="57"/>
      <c r="J3146" s="57"/>
      <c r="K3146" s="57"/>
      <c r="L3146" s="57"/>
      <c r="M3146" s="57"/>
      <c r="N3146" s="57"/>
      <c r="O3146" s="57"/>
    </row>
    <row r="3147" spans="1:15" x14ac:dyDescent="0.3">
      <c r="A3147" s="56"/>
      <c r="B3147" s="140"/>
      <c r="C3147" s="140"/>
      <c r="D3147" s="140"/>
      <c r="E3147" s="57"/>
      <c r="F3147" s="57"/>
      <c r="G3147" s="57"/>
      <c r="H3147" s="57"/>
      <c r="I3147" s="57"/>
      <c r="J3147" s="57"/>
      <c r="K3147" s="57"/>
      <c r="L3147" s="57"/>
      <c r="M3147" s="57"/>
      <c r="N3147" s="57"/>
      <c r="O3147" s="57"/>
    </row>
    <row r="3148" spans="1:15" x14ac:dyDescent="0.3">
      <c r="A3148" s="56"/>
      <c r="B3148" s="140"/>
      <c r="C3148" s="140"/>
      <c r="D3148" s="140"/>
      <c r="E3148" s="57"/>
      <c r="F3148" s="57"/>
      <c r="G3148" s="57"/>
      <c r="H3148" s="57"/>
      <c r="I3148" s="57"/>
      <c r="J3148" s="57"/>
      <c r="K3148" s="57"/>
      <c r="L3148" s="57"/>
      <c r="M3148" s="57"/>
      <c r="N3148" s="57"/>
      <c r="O3148" s="57"/>
    </row>
    <row r="3149" spans="1:15" x14ac:dyDescent="0.3">
      <c r="A3149" s="56"/>
      <c r="B3149" s="140"/>
      <c r="C3149" s="140"/>
      <c r="D3149" s="140"/>
      <c r="E3149" s="57"/>
      <c r="F3149" s="57"/>
      <c r="G3149" s="57"/>
      <c r="H3149" s="57"/>
      <c r="I3149" s="57"/>
      <c r="J3149" s="57"/>
      <c r="K3149" s="57"/>
      <c r="L3149" s="57"/>
      <c r="M3149" s="57"/>
      <c r="N3149" s="57"/>
      <c r="O3149" s="57"/>
    </row>
    <row r="3150" spans="1:15" x14ac:dyDescent="0.3">
      <c r="A3150" s="56"/>
      <c r="B3150" s="140"/>
      <c r="C3150" s="140"/>
      <c r="D3150" s="140"/>
      <c r="E3150" s="57"/>
      <c r="F3150" s="57"/>
      <c r="G3150" s="57"/>
      <c r="H3150" s="57"/>
      <c r="I3150" s="57"/>
      <c r="J3150" s="57"/>
      <c r="K3150" s="57"/>
      <c r="L3150" s="57"/>
      <c r="M3150" s="57"/>
      <c r="N3150" s="57"/>
      <c r="O3150" s="57"/>
    </row>
    <row r="3151" spans="1:15" x14ac:dyDescent="0.3">
      <c r="A3151" s="56"/>
      <c r="B3151" s="140"/>
      <c r="C3151" s="140"/>
      <c r="D3151" s="140"/>
      <c r="E3151" s="57"/>
      <c r="F3151" s="57"/>
      <c r="G3151" s="57"/>
      <c r="H3151" s="57"/>
      <c r="I3151" s="57"/>
      <c r="J3151" s="57"/>
      <c r="K3151" s="57"/>
      <c r="L3151" s="57"/>
      <c r="M3151" s="57"/>
      <c r="N3151" s="57"/>
      <c r="O3151" s="57"/>
    </row>
    <row r="3152" spans="1:15" x14ac:dyDescent="0.3">
      <c r="A3152" s="56"/>
      <c r="B3152" s="140"/>
      <c r="C3152" s="140"/>
      <c r="D3152" s="140"/>
      <c r="E3152" s="57"/>
      <c r="F3152" s="57"/>
      <c r="G3152" s="57"/>
      <c r="H3152" s="57"/>
      <c r="I3152" s="57"/>
      <c r="J3152" s="57"/>
      <c r="K3152" s="57"/>
      <c r="L3152" s="57"/>
      <c r="M3152" s="57"/>
      <c r="N3152" s="57"/>
      <c r="O3152" s="57"/>
    </row>
    <row r="3153" spans="1:15" x14ac:dyDescent="0.3">
      <c r="A3153" s="56"/>
      <c r="B3153" s="140"/>
      <c r="C3153" s="140"/>
      <c r="D3153" s="140"/>
      <c r="E3153" s="57"/>
      <c r="F3153" s="57"/>
      <c r="G3153" s="57"/>
      <c r="H3153" s="57"/>
      <c r="I3153" s="57"/>
      <c r="J3153" s="57"/>
      <c r="K3153" s="57"/>
      <c r="L3153" s="57"/>
      <c r="M3153" s="57"/>
      <c r="N3153" s="57"/>
      <c r="O3153" s="57"/>
    </row>
    <row r="3154" spans="1:15" x14ac:dyDescent="0.3">
      <c r="A3154" s="56"/>
      <c r="B3154" s="140"/>
      <c r="C3154" s="140"/>
      <c r="D3154" s="140"/>
      <c r="E3154" s="57"/>
      <c r="F3154" s="57"/>
      <c r="G3154" s="57"/>
      <c r="H3154" s="57"/>
      <c r="I3154" s="57"/>
      <c r="J3154" s="57"/>
      <c r="K3154" s="57"/>
      <c r="L3154" s="57"/>
      <c r="M3154" s="57"/>
      <c r="N3154" s="57"/>
      <c r="O3154" s="57"/>
    </row>
    <row r="3155" spans="1:15" x14ac:dyDescent="0.3">
      <c r="A3155" s="56"/>
      <c r="B3155" s="140"/>
      <c r="C3155" s="140"/>
      <c r="D3155" s="140"/>
      <c r="E3155" s="57"/>
      <c r="F3155" s="57"/>
      <c r="G3155" s="57"/>
      <c r="H3155" s="57"/>
      <c r="I3155" s="57"/>
      <c r="J3155" s="57"/>
      <c r="K3155" s="57"/>
      <c r="L3155" s="57"/>
      <c r="M3155" s="57"/>
      <c r="N3155" s="57"/>
      <c r="O3155" s="57"/>
    </row>
    <row r="3156" spans="1:15" x14ac:dyDescent="0.3">
      <c r="A3156" s="56"/>
      <c r="B3156" s="140"/>
      <c r="C3156" s="140"/>
      <c r="D3156" s="140"/>
      <c r="E3156" s="57"/>
      <c r="F3156" s="57"/>
      <c r="G3156" s="57"/>
      <c r="H3156" s="57"/>
      <c r="I3156" s="57"/>
      <c r="J3156" s="57"/>
      <c r="K3156" s="57"/>
      <c r="L3156" s="57"/>
      <c r="M3156" s="57"/>
      <c r="N3156" s="57"/>
      <c r="O3156" s="57"/>
    </row>
    <row r="3157" spans="1:15" x14ac:dyDescent="0.3">
      <c r="A3157" s="56"/>
      <c r="B3157" s="140"/>
      <c r="C3157" s="140"/>
      <c r="D3157" s="140"/>
      <c r="E3157" s="57"/>
      <c r="F3157" s="57"/>
      <c r="G3157" s="57"/>
      <c r="H3157" s="57"/>
      <c r="I3157" s="57"/>
      <c r="J3157" s="57"/>
      <c r="K3157" s="57"/>
      <c r="L3157" s="57"/>
      <c r="M3157" s="57"/>
      <c r="N3157" s="57"/>
      <c r="O3157" s="57"/>
    </row>
    <row r="3158" spans="1:15" x14ac:dyDescent="0.3">
      <c r="A3158" s="56"/>
      <c r="B3158" s="140"/>
      <c r="C3158" s="140"/>
      <c r="D3158" s="140"/>
      <c r="E3158" s="57"/>
      <c r="F3158" s="57"/>
      <c r="G3158" s="57"/>
      <c r="H3158" s="57"/>
      <c r="I3158" s="57"/>
      <c r="J3158" s="57"/>
      <c r="K3158" s="57"/>
      <c r="L3158" s="57"/>
      <c r="M3158" s="57"/>
      <c r="N3158" s="57"/>
      <c r="O3158" s="57"/>
    </row>
    <row r="3159" spans="1:15" x14ac:dyDescent="0.3">
      <c r="A3159" s="56"/>
      <c r="B3159" s="140"/>
      <c r="C3159" s="140"/>
      <c r="D3159" s="140"/>
      <c r="E3159" s="57"/>
      <c r="F3159" s="57"/>
      <c r="G3159" s="57"/>
      <c r="H3159" s="57"/>
      <c r="I3159" s="57"/>
      <c r="J3159" s="57"/>
      <c r="K3159" s="57"/>
      <c r="L3159" s="57"/>
      <c r="M3159" s="57"/>
      <c r="N3159" s="57"/>
      <c r="O3159" s="57"/>
    </row>
    <row r="3160" spans="1:15" x14ac:dyDescent="0.3">
      <c r="A3160" s="56"/>
      <c r="B3160" s="140"/>
      <c r="C3160" s="140"/>
      <c r="D3160" s="140"/>
      <c r="E3160" s="57"/>
      <c r="F3160" s="57"/>
      <c r="G3160" s="57"/>
      <c r="H3160" s="57"/>
      <c r="I3160" s="57"/>
      <c r="J3160" s="57"/>
      <c r="K3160" s="57"/>
      <c r="L3160" s="57"/>
      <c r="M3160" s="57"/>
      <c r="N3160" s="57"/>
      <c r="O3160" s="57"/>
    </row>
    <row r="3161" spans="1:15" x14ac:dyDescent="0.3">
      <c r="A3161" s="56"/>
      <c r="B3161" s="140"/>
      <c r="C3161" s="140"/>
      <c r="D3161" s="140"/>
      <c r="E3161" s="57"/>
      <c r="F3161" s="57"/>
      <c r="G3161" s="57"/>
      <c r="H3161" s="57"/>
      <c r="I3161" s="57"/>
      <c r="J3161" s="57"/>
      <c r="K3161" s="57"/>
      <c r="L3161" s="57"/>
      <c r="M3161" s="57"/>
      <c r="N3161" s="57"/>
      <c r="O3161" s="57"/>
    </row>
    <row r="3162" spans="1:15" x14ac:dyDescent="0.3">
      <c r="A3162" s="56"/>
      <c r="B3162" s="140"/>
      <c r="C3162" s="140"/>
      <c r="D3162" s="140"/>
      <c r="E3162" s="57"/>
      <c r="F3162" s="57"/>
      <c r="G3162" s="57"/>
      <c r="H3162" s="57"/>
      <c r="I3162" s="57"/>
      <c r="J3162" s="57"/>
      <c r="K3162" s="57"/>
      <c r="L3162" s="57"/>
      <c r="M3162" s="57"/>
      <c r="N3162" s="57"/>
      <c r="O3162" s="57"/>
    </row>
    <row r="3163" spans="1:15" x14ac:dyDescent="0.3">
      <c r="A3163" s="56"/>
      <c r="B3163" s="140"/>
      <c r="C3163" s="140"/>
      <c r="D3163" s="140"/>
      <c r="E3163" s="57"/>
      <c r="F3163" s="57"/>
      <c r="G3163" s="57"/>
      <c r="H3163" s="57"/>
      <c r="I3163" s="57"/>
      <c r="J3163" s="57"/>
      <c r="K3163" s="57"/>
      <c r="L3163" s="57"/>
      <c r="M3163" s="57"/>
      <c r="N3163" s="57"/>
      <c r="O3163" s="57"/>
    </row>
    <row r="3164" spans="1:15" x14ac:dyDescent="0.3">
      <c r="A3164" s="56"/>
      <c r="B3164" s="140"/>
      <c r="C3164" s="140"/>
      <c r="D3164" s="140"/>
      <c r="E3164" s="57"/>
      <c r="F3164" s="57"/>
      <c r="G3164" s="57"/>
      <c r="H3164" s="57"/>
      <c r="I3164" s="57"/>
      <c r="J3164" s="57"/>
      <c r="K3164" s="57"/>
      <c r="L3164" s="57"/>
      <c r="M3164" s="57"/>
      <c r="N3164" s="57"/>
      <c r="O3164" s="57"/>
    </row>
    <row r="3165" spans="1:15" x14ac:dyDescent="0.3">
      <c r="A3165" s="56"/>
      <c r="B3165" s="140"/>
      <c r="C3165" s="140"/>
      <c r="D3165" s="140"/>
      <c r="E3165" s="57"/>
      <c r="F3165" s="57"/>
      <c r="G3165" s="57"/>
      <c r="H3165" s="57"/>
      <c r="I3165" s="57"/>
      <c r="J3165" s="57"/>
      <c r="K3165" s="57"/>
      <c r="L3165" s="57"/>
      <c r="M3165" s="57"/>
      <c r="N3165" s="57"/>
      <c r="O3165" s="57"/>
    </row>
    <row r="3166" spans="1:15" x14ac:dyDescent="0.3">
      <c r="A3166" s="56"/>
      <c r="B3166" s="140"/>
      <c r="C3166" s="140"/>
      <c r="D3166" s="140"/>
      <c r="E3166" s="57"/>
      <c r="F3166" s="57"/>
      <c r="G3166" s="57"/>
      <c r="H3166" s="57"/>
      <c r="I3166" s="57"/>
      <c r="J3166" s="57"/>
      <c r="K3166" s="57"/>
      <c r="L3166" s="57"/>
      <c r="M3166" s="57"/>
      <c r="N3166" s="57"/>
      <c r="O3166" s="57"/>
    </row>
    <row r="3167" spans="1:15" x14ac:dyDescent="0.3">
      <c r="A3167" s="56"/>
      <c r="B3167" s="140"/>
      <c r="C3167" s="140"/>
      <c r="D3167" s="140"/>
      <c r="E3167" s="57"/>
      <c r="F3167" s="57"/>
      <c r="G3167" s="57"/>
      <c r="H3167" s="57"/>
      <c r="I3167" s="57"/>
      <c r="J3167" s="57"/>
      <c r="K3167" s="57"/>
      <c r="L3167" s="57"/>
      <c r="M3167" s="57"/>
      <c r="N3167" s="57"/>
      <c r="O3167" s="57"/>
    </row>
    <row r="3168" spans="1:15" x14ac:dyDescent="0.3">
      <c r="A3168" s="56"/>
      <c r="B3168" s="140"/>
      <c r="C3168" s="140"/>
      <c r="D3168" s="140"/>
      <c r="E3168" s="57"/>
      <c r="F3168" s="57"/>
      <c r="G3168" s="57"/>
      <c r="H3168" s="57"/>
      <c r="I3168" s="57"/>
      <c r="J3168" s="57"/>
      <c r="K3168" s="57"/>
      <c r="L3168" s="57"/>
      <c r="M3168" s="57"/>
      <c r="N3168" s="57"/>
      <c r="O3168" s="57"/>
    </row>
    <row r="3169" spans="1:15" x14ac:dyDescent="0.3">
      <c r="A3169" s="56"/>
      <c r="B3169" s="140"/>
      <c r="C3169" s="140"/>
      <c r="D3169" s="140"/>
      <c r="E3169" s="57"/>
      <c r="F3169" s="57"/>
      <c r="G3169" s="57"/>
      <c r="H3169" s="57"/>
      <c r="I3169" s="57"/>
      <c r="J3169" s="57"/>
      <c r="K3169" s="57"/>
      <c r="L3169" s="57"/>
      <c r="M3169" s="57"/>
      <c r="N3169" s="57"/>
      <c r="O3169" s="57"/>
    </row>
    <row r="3170" spans="1:15" x14ac:dyDescent="0.3">
      <c r="A3170" s="56"/>
      <c r="B3170" s="140"/>
      <c r="C3170" s="140"/>
      <c r="D3170" s="140"/>
      <c r="E3170" s="57"/>
      <c r="F3170" s="57"/>
      <c r="G3170" s="57"/>
      <c r="H3170" s="57"/>
      <c r="I3170" s="57"/>
      <c r="J3170" s="57"/>
      <c r="K3170" s="57"/>
      <c r="L3170" s="57"/>
      <c r="M3170" s="57"/>
      <c r="N3170" s="57"/>
      <c r="O3170" s="57"/>
    </row>
    <row r="3171" spans="1:15" x14ac:dyDescent="0.3">
      <c r="A3171" s="56"/>
      <c r="B3171" s="140"/>
      <c r="C3171" s="140"/>
      <c r="D3171" s="140"/>
      <c r="E3171" s="57"/>
      <c r="F3171" s="57"/>
      <c r="G3171" s="57"/>
      <c r="H3171" s="57"/>
      <c r="I3171" s="57"/>
      <c r="J3171" s="57"/>
      <c r="K3171" s="57"/>
      <c r="L3171" s="57"/>
      <c r="M3171" s="57"/>
      <c r="N3171" s="57"/>
      <c r="O3171" s="57"/>
    </row>
    <row r="3172" spans="1:15" x14ac:dyDescent="0.3">
      <c r="A3172" s="56"/>
      <c r="B3172" s="140"/>
      <c r="C3172" s="140"/>
      <c r="D3172" s="140"/>
      <c r="E3172" s="57"/>
      <c r="F3172" s="57"/>
      <c r="G3172" s="57"/>
      <c r="H3172" s="57"/>
      <c r="I3172" s="57"/>
      <c r="J3172" s="57"/>
      <c r="K3172" s="57"/>
      <c r="L3172" s="57"/>
      <c r="M3172" s="57"/>
      <c r="N3172" s="57"/>
      <c r="O3172" s="57"/>
    </row>
    <row r="3173" spans="1:15" x14ac:dyDescent="0.3">
      <c r="A3173" s="56"/>
      <c r="B3173" s="140"/>
      <c r="C3173" s="140"/>
      <c r="D3173" s="140"/>
      <c r="E3173" s="57"/>
      <c r="F3173" s="57"/>
      <c r="G3173" s="57"/>
      <c r="H3173" s="57"/>
      <c r="I3173" s="57"/>
      <c r="J3173" s="57"/>
      <c r="K3173" s="57"/>
      <c r="L3173" s="57"/>
      <c r="M3173" s="57"/>
      <c r="N3173" s="57"/>
      <c r="O3173" s="57"/>
    </row>
    <row r="3174" spans="1:15" x14ac:dyDescent="0.3">
      <c r="A3174" s="56"/>
      <c r="B3174" s="140"/>
      <c r="C3174" s="140"/>
      <c r="D3174" s="140"/>
      <c r="E3174" s="57"/>
      <c r="F3174" s="57"/>
      <c r="G3174" s="57"/>
      <c r="H3174" s="57"/>
      <c r="I3174" s="57"/>
      <c r="J3174" s="57"/>
      <c r="K3174" s="57"/>
      <c r="L3174" s="57"/>
      <c r="M3174" s="57"/>
      <c r="N3174" s="57"/>
      <c r="O3174" s="57"/>
    </row>
    <row r="3175" spans="1:15" x14ac:dyDescent="0.3">
      <c r="A3175" s="56"/>
      <c r="B3175" s="140"/>
      <c r="C3175" s="140"/>
      <c r="D3175" s="140"/>
      <c r="E3175" s="57"/>
      <c r="F3175" s="57"/>
      <c r="G3175" s="57"/>
      <c r="H3175" s="57"/>
      <c r="I3175" s="57"/>
      <c r="J3175" s="57"/>
      <c r="K3175" s="57"/>
      <c r="L3175" s="57"/>
      <c r="M3175" s="57"/>
      <c r="N3175" s="57"/>
      <c r="O3175" s="57"/>
    </row>
    <row r="3176" spans="1:15" x14ac:dyDescent="0.3">
      <c r="A3176" s="56"/>
      <c r="B3176" s="140"/>
      <c r="C3176" s="140"/>
      <c r="D3176" s="140"/>
      <c r="E3176" s="57"/>
      <c r="F3176" s="57"/>
      <c r="G3176" s="57"/>
      <c r="H3176" s="57"/>
      <c r="I3176" s="57"/>
      <c r="J3176" s="57"/>
      <c r="K3176" s="57"/>
      <c r="L3176" s="57"/>
      <c r="M3176" s="57"/>
      <c r="N3176" s="57"/>
      <c r="O3176" s="57"/>
    </row>
    <row r="3177" spans="1:15" x14ac:dyDescent="0.3">
      <c r="A3177" s="56"/>
      <c r="B3177" s="140"/>
      <c r="C3177" s="140"/>
      <c r="D3177" s="140"/>
      <c r="E3177" s="57"/>
      <c r="F3177" s="57"/>
      <c r="G3177" s="57"/>
      <c r="H3177" s="57"/>
      <c r="I3177" s="57"/>
      <c r="J3177" s="57"/>
      <c r="K3177" s="57"/>
      <c r="L3177" s="57"/>
      <c r="M3177" s="57"/>
      <c r="N3177" s="57"/>
      <c r="O3177" s="57"/>
    </row>
    <row r="3178" spans="1:15" x14ac:dyDescent="0.3">
      <c r="A3178" s="56"/>
      <c r="B3178" s="140"/>
      <c r="C3178" s="140"/>
      <c r="D3178" s="140"/>
      <c r="E3178" s="57"/>
      <c r="F3178" s="57"/>
      <c r="G3178" s="57"/>
      <c r="H3178" s="57"/>
      <c r="I3178" s="57"/>
      <c r="J3178" s="57"/>
      <c r="K3178" s="57"/>
      <c r="L3178" s="57"/>
      <c r="M3178" s="57"/>
      <c r="N3178" s="57"/>
      <c r="O3178" s="57"/>
    </row>
    <row r="3179" spans="1:15" x14ac:dyDescent="0.3">
      <c r="A3179" s="56"/>
      <c r="B3179" s="140"/>
      <c r="C3179" s="140"/>
      <c r="D3179" s="140"/>
      <c r="E3179" s="57"/>
      <c r="F3179" s="57"/>
      <c r="G3179" s="57"/>
      <c r="H3179" s="57"/>
      <c r="I3179" s="57"/>
      <c r="J3179" s="57"/>
      <c r="K3179" s="57"/>
      <c r="L3179" s="57"/>
      <c r="M3179" s="57"/>
      <c r="N3179" s="57"/>
      <c r="O3179" s="57"/>
    </row>
    <row r="3180" spans="1:15" x14ac:dyDescent="0.3">
      <c r="A3180" s="56"/>
      <c r="B3180" s="140"/>
      <c r="C3180" s="140"/>
      <c r="D3180" s="140"/>
      <c r="E3180" s="57"/>
      <c r="F3180" s="57"/>
      <c r="G3180" s="57"/>
      <c r="H3180" s="57"/>
      <c r="I3180" s="57"/>
      <c r="J3180" s="57"/>
      <c r="K3180" s="57"/>
      <c r="L3180" s="57"/>
      <c r="M3180" s="57"/>
      <c r="N3180" s="57"/>
      <c r="O3180" s="57"/>
    </row>
    <row r="3181" spans="1:15" x14ac:dyDescent="0.3">
      <c r="A3181" s="56"/>
      <c r="B3181" s="140"/>
      <c r="C3181" s="140"/>
      <c r="D3181" s="140"/>
      <c r="E3181" s="57"/>
      <c r="F3181" s="57"/>
      <c r="G3181" s="57"/>
      <c r="H3181" s="57"/>
      <c r="I3181" s="57"/>
      <c r="J3181" s="57"/>
      <c r="K3181" s="57"/>
      <c r="L3181" s="57"/>
      <c r="M3181" s="57"/>
      <c r="N3181" s="57"/>
      <c r="O3181" s="57"/>
    </row>
    <row r="3182" spans="1:15" x14ac:dyDescent="0.3">
      <c r="A3182" s="56"/>
      <c r="B3182" s="140"/>
      <c r="C3182" s="140"/>
      <c r="D3182" s="140"/>
      <c r="E3182" s="57"/>
      <c r="F3182" s="57"/>
      <c r="G3182" s="57"/>
      <c r="H3182" s="57"/>
      <c r="I3182" s="57"/>
      <c r="J3182" s="57"/>
      <c r="K3182" s="57"/>
      <c r="L3182" s="57"/>
      <c r="M3182" s="57"/>
      <c r="N3182" s="57"/>
      <c r="O3182" s="57"/>
    </row>
    <row r="3183" spans="1:15" x14ac:dyDescent="0.3">
      <c r="A3183" s="56"/>
      <c r="B3183" s="140"/>
      <c r="C3183" s="140"/>
      <c r="D3183" s="140"/>
      <c r="E3183" s="57"/>
      <c r="F3183" s="57"/>
      <c r="G3183" s="57"/>
      <c r="H3183" s="57"/>
      <c r="I3183" s="57"/>
      <c r="J3183" s="57"/>
      <c r="K3183" s="57"/>
      <c r="L3183" s="57"/>
      <c r="M3183" s="57"/>
      <c r="N3183" s="57"/>
      <c r="O3183" s="57"/>
    </row>
    <row r="3184" spans="1:15" x14ac:dyDescent="0.3">
      <c r="A3184" s="56"/>
      <c r="B3184" s="140"/>
      <c r="C3184" s="140"/>
      <c r="D3184" s="140"/>
      <c r="E3184" s="57"/>
      <c r="F3184" s="57"/>
      <c r="G3184" s="57"/>
      <c r="H3184" s="57"/>
      <c r="I3184" s="57"/>
      <c r="J3184" s="57"/>
      <c r="K3184" s="57"/>
      <c r="L3184" s="57"/>
      <c r="M3184" s="57"/>
      <c r="N3184" s="57"/>
      <c r="O3184" s="57"/>
    </row>
    <row r="3185" spans="1:15" x14ac:dyDescent="0.3">
      <c r="A3185" s="56"/>
      <c r="B3185" s="140"/>
      <c r="C3185" s="140"/>
      <c r="D3185" s="140"/>
      <c r="E3185" s="57"/>
      <c r="F3185" s="57"/>
      <c r="G3185" s="57"/>
      <c r="H3185" s="57"/>
      <c r="I3185" s="57"/>
      <c r="J3185" s="57"/>
      <c r="K3185" s="57"/>
      <c r="L3185" s="57"/>
      <c r="M3185" s="57"/>
      <c r="N3185" s="57"/>
      <c r="O3185" s="57"/>
    </row>
    <row r="3186" spans="1:15" x14ac:dyDescent="0.3">
      <c r="A3186" s="56"/>
      <c r="B3186" s="140"/>
      <c r="C3186" s="140"/>
      <c r="D3186" s="140"/>
      <c r="E3186" s="57"/>
      <c r="F3186" s="57"/>
      <c r="G3186" s="57"/>
      <c r="H3186" s="57"/>
      <c r="I3186" s="57"/>
      <c r="J3186" s="57"/>
      <c r="K3186" s="57"/>
      <c r="L3186" s="57"/>
      <c r="M3186" s="57"/>
      <c r="N3186" s="57"/>
      <c r="O3186" s="57"/>
    </row>
    <row r="3187" spans="1:15" x14ac:dyDescent="0.3">
      <c r="A3187" s="56"/>
      <c r="B3187" s="140"/>
      <c r="C3187" s="140"/>
      <c r="D3187" s="140"/>
      <c r="E3187" s="57"/>
      <c r="F3187" s="57"/>
      <c r="G3187" s="57"/>
      <c r="H3187" s="57"/>
      <c r="I3187" s="57"/>
      <c r="J3187" s="57"/>
      <c r="K3187" s="57"/>
      <c r="L3187" s="57"/>
      <c r="M3187" s="57"/>
      <c r="N3187" s="57"/>
      <c r="O3187" s="57"/>
    </row>
    <row r="3188" spans="1:15" x14ac:dyDescent="0.3">
      <c r="A3188" s="56"/>
      <c r="B3188" s="140"/>
      <c r="C3188" s="140"/>
      <c r="D3188" s="140"/>
      <c r="E3188" s="57"/>
      <c r="F3188" s="57"/>
      <c r="G3188" s="57"/>
      <c r="H3188" s="57"/>
      <c r="I3188" s="57"/>
      <c r="J3188" s="57"/>
      <c r="K3188" s="57"/>
      <c r="L3188" s="57"/>
      <c r="M3188" s="57"/>
      <c r="N3188" s="57"/>
      <c r="O3188" s="57"/>
    </row>
    <row r="3189" spans="1:15" x14ac:dyDescent="0.3">
      <c r="A3189" s="56"/>
      <c r="B3189" s="140"/>
      <c r="C3189" s="140"/>
      <c r="D3189" s="140"/>
      <c r="E3189" s="57"/>
      <c r="F3189" s="57"/>
      <c r="G3189" s="57"/>
      <c r="H3189" s="57"/>
      <c r="I3189" s="57"/>
      <c r="J3189" s="57"/>
      <c r="K3189" s="57"/>
      <c r="L3189" s="57"/>
      <c r="M3189" s="57"/>
      <c r="N3189" s="57"/>
      <c r="O3189" s="57"/>
    </row>
    <row r="3190" spans="1:15" x14ac:dyDescent="0.3">
      <c r="A3190" s="56"/>
      <c r="B3190" s="140"/>
      <c r="C3190" s="140"/>
      <c r="D3190" s="140"/>
      <c r="E3190" s="57"/>
      <c r="F3190" s="57"/>
      <c r="G3190" s="57"/>
      <c r="H3190" s="57"/>
      <c r="I3190" s="57"/>
      <c r="J3190" s="57"/>
      <c r="K3190" s="57"/>
      <c r="L3190" s="57"/>
      <c r="M3190" s="57"/>
      <c r="N3190" s="57"/>
      <c r="O3190" s="57"/>
    </row>
    <row r="3191" spans="1:15" x14ac:dyDescent="0.3">
      <c r="A3191" s="56"/>
      <c r="B3191" s="140"/>
      <c r="C3191" s="140"/>
      <c r="D3191" s="140"/>
      <c r="E3191" s="57"/>
      <c r="F3191" s="57"/>
      <c r="G3191" s="57"/>
      <c r="H3191" s="57"/>
      <c r="I3191" s="57"/>
      <c r="J3191" s="57"/>
      <c r="K3191" s="57"/>
      <c r="L3191" s="57"/>
      <c r="M3191" s="57"/>
      <c r="N3191" s="57"/>
      <c r="O3191" s="57"/>
    </row>
    <row r="3192" spans="1:15" x14ac:dyDescent="0.3">
      <c r="A3192" s="56"/>
      <c r="B3192" s="140"/>
      <c r="C3192" s="140"/>
      <c r="D3192" s="140"/>
      <c r="E3192" s="57"/>
      <c r="F3192" s="57"/>
      <c r="G3192" s="57"/>
      <c r="H3192" s="57"/>
      <c r="I3192" s="57"/>
      <c r="J3192" s="57"/>
      <c r="K3192" s="57"/>
      <c r="L3192" s="57"/>
      <c r="M3192" s="57"/>
      <c r="N3192" s="57"/>
      <c r="O3192" s="57"/>
    </row>
    <row r="3193" spans="1:15" x14ac:dyDescent="0.3">
      <c r="A3193" s="56"/>
      <c r="B3193" s="140"/>
      <c r="C3193" s="140"/>
      <c r="D3193" s="140"/>
      <c r="E3193" s="57"/>
      <c r="F3193" s="57"/>
      <c r="G3193" s="57"/>
      <c r="H3193" s="57"/>
      <c r="I3193" s="57"/>
      <c r="J3193" s="57"/>
      <c r="K3193" s="57"/>
      <c r="L3193" s="57"/>
      <c r="M3193" s="57"/>
      <c r="N3193" s="57"/>
      <c r="O3193" s="57"/>
    </row>
    <row r="3194" spans="1:15" x14ac:dyDescent="0.3">
      <c r="A3194" s="56"/>
      <c r="B3194" s="140"/>
      <c r="C3194" s="140"/>
      <c r="D3194" s="140"/>
      <c r="E3194" s="57"/>
      <c r="F3194" s="57"/>
      <c r="G3194" s="57"/>
      <c r="H3194" s="57"/>
      <c r="I3194" s="57"/>
      <c r="J3194" s="57"/>
      <c r="K3194" s="57"/>
      <c r="L3194" s="57"/>
      <c r="M3194" s="57"/>
      <c r="N3194" s="57"/>
      <c r="O3194" s="57"/>
    </row>
    <row r="3195" spans="1:15" x14ac:dyDescent="0.3">
      <c r="A3195" s="56"/>
      <c r="B3195" s="140"/>
      <c r="C3195" s="140"/>
      <c r="D3195" s="140"/>
      <c r="E3195" s="57"/>
      <c r="F3195" s="57"/>
      <c r="G3195" s="57"/>
      <c r="H3195" s="57"/>
      <c r="I3195" s="57"/>
      <c r="J3195" s="57"/>
      <c r="K3195" s="57"/>
      <c r="L3195" s="57"/>
      <c r="M3195" s="57"/>
      <c r="N3195" s="57"/>
      <c r="O3195" s="57"/>
    </row>
    <row r="3196" spans="1:15" x14ac:dyDescent="0.3">
      <c r="A3196" s="56"/>
      <c r="B3196" s="140"/>
      <c r="C3196" s="140"/>
      <c r="D3196" s="140"/>
      <c r="E3196" s="57"/>
      <c r="F3196" s="57"/>
      <c r="G3196" s="57"/>
      <c r="H3196" s="57"/>
      <c r="I3196" s="57"/>
      <c r="J3196" s="57"/>
      <c r="K3196" s="57"/>
      <c r="L3196" s="57"/>
      <c r="M3196" s="57"/>
      <c r="N3196" s="57"/>
      <c r="O3196" s="57"/>
    </row>
    <row r="3197" spans="1:15" x14ac:dyDescent="0.3">
      <c r="A3197" s="56"/>
      <c r="B3197" s="140"/>
      <c r="C3197" s="140"/>
      <c r="D3197" s="140"/>
      <c r="E3197" s="57"/>
      <c r="F3197" s="57"/>
      <c r="G3197" s="57"/>
      <c r="H3197" s="57"/>
      <c r="I3197" s="57"/>
      <c r="J3197" s="57"/>
      <c r="K3197" s="57"/>
      <c r="L3197" s="57"/>
      <c r="M3197" s="57"/>
      <c r="N3197" s="57"/>
      <c r="O3197" s="57"/>
    </row>
    <row r="3198" spans="1:15" x14ac:dyDescent="0.3">
      <c r="A3198" s="56"/>
      <c r="B3198" s="140"/>
      <c r="C3198" s="140"/>
      <c r="D3198" s="140"/>
      <c r="E3198" s="57"/>
      <c r="F3198" s="57"/>
      <c r="G3198" s="57"/>
      <c r="H3198" s="57"/>
      <c r="I3198" s="57"/>
      <c r="J3198" s="57"/>
      <c r="K3198" s="57"/>
      <c r="L3198" s="57"/>
      <c r="M3198" s="57"/>
      <c r="N3198" s="57"/>
      <c r="O3198" s="57"/>
    </row>
    <row r="3199" spans="1:15" x14ac:dyDescent="0.3">
      <c r="A3199" s="56"/>
      <c r="B3199" s="140"/>
      <c r="C3199" s="140"/>
      <c r="D3199" s="140"/>
      <c r="E3199" s="57"/>
      <c r="F3199" s="57"/>
      <c r="G3199" s="57"/>
      <c r="H3199" s="57"/>
      <c r="I3199" s="57"/>
      <c r="J3199" s="57"/>
      <c r="K3199" s="57"/>
      <c r="L3199" s="57"/>
      <c r="M3199" s="57"/>
      <c r="N3199" s="57"/>
      <c r="O3199" s="57"/>
    </row>
    <row r="3200" spans="1:15" x14ac:dyDescent="0.3">
      <c r="A3200" s="56"/>
      <c r="B3200" s="140"/>
      <c r="C3200" s="140"/>
      <c r="D3200" s="140"/>
      <c r="E3200" s="57"/>
      <c r="F3200" s="57"/>
      <c r="G3200" s="57"/>
      <c r="H3200" s="57"/>
      <c r="I3200" s="57"/>
      <c r="J3200" s="57"/>
      <c r="K3200" s="57"/>
      <c r="L3200" s="57"/>
      <c r="M3200" s="57"/>
      <c r="N3200" s="57"/>
      <c r="O3200" s="57"/>
    </row>
    <row r="3201" spans="1:15" x14ac:dyDescent="0.3">
      <c r="A3201" s="56"/>
      <c r="B3201" s="140"/>
      <c r="C3201" s="140"/>
      <c r="D3201" s="140"/>
      <c r="E3201" s="57"/>
      <c r="F3201" s="57"/>
      <c r="G3201" s="57"/>
      <c r="H3201" s="57"/>
      <c r="I3201" s="57"/>
      <c r="J3201" s="57"/>
      <c r="K3201" s="57"/>
      <c r="L3201" s="57"/>
      <c r="M3201" s="57"/>
      <c r="N3201" s="57"/>
      <c r="O3201" s="57"/>
    </row>
    <row r="3202" spans="1:15" x14ac:dyDescent="0.3">
      <c r="A3202" s="56"/>
      <c r="B3202" s="140"/>
      <c r="C3202" s="140"/>
      <c r="D3202" s="140"/>
      <c r="E3202" s="57"/>
      <c r="F3202" s="57"/>
      <c r="G3202" s="57"/>
      <c r="H3202" s="57"/>
      <c r="I3202" s="57"/>
      <c r="J3202" s="57"/>
      <c r="K3202" s="57"/>
      <c r="L3202" s="57"/>
      <c r="M3202" s="57"/>
      <c r="N3202" s="57"/>
      <c r="O3202" s="57"/>
    </row>
    <row r="3203" spans="1:15" x14ac:dyDescent="0.3">
      <c r="A3203" s="56"/>
      <c r="B3203" s="140"/>
      <c r="C3203" s="140"/>
      <c r="D3203" s="140"/>
      <c r="E3203" s="57"/>
      <c r="F3203" s="57"/>
      <c r="G3203" s="57"/>
      <c r="H3203" s="57"/>
      <c r="I3203" s="57"/>
      <c r="J3203" s="57"/>
      <c r="K3203" s="57"/>
      <c r="L3203" s="57"/>
      <c r="M3203" s="57"/>
      <c r="N3203" s="57"/>
      <c r="O3203" s="57"/>
    </row>
    <row r="3204" spans="1:15" x14ac:dyDescent="0.3">
      <c r="A3204" s="56"/>
      <c r="B3204" s="140"/>
      <c r="C3204" s="140"/>
      <c r="D3204" s="140"/>
      <c r="E3204" s="57"/>
      <c r="F3204" s="57"/>
      <c r="G3204" s="57"/>
      <c r="H3204" s="57"/>
      <c r="I3204" s="57"/>
      <c r="J3204" s="57"/>
      <c r="K3204" s="57"/>
      <c r="L3204" s="57"/>
      <c r="M3204" s="57"/>
      <c r="N3204" s="57"/>
      <c r="O3204" s="57"/>
    </row>
    <row r="3205" spans="1:15" x14ac:dyDescent="0.3">
      <c r="A3205" s="56"/>
      <c r="B3205" s="140"/>
      <c r="C3205" s="140"/>
      <c r="D3205" s="140"/>
      <c r="E3205" s="57"/>
      <c r="F3205" s="57"/>
      <c r="G3205" s="57"/>
      <c r="H3205" s="57"/>
      <c r="I3205" s="57"/>
      <c r="J3205" s="57"/>
      <c r="K3205" s="57"/>
      <c r="L3205" s="57"/>
      <c r="M3205" s="57"/>
      <c r="N3205" s="57"/>
      <c r="O3205" s="57"/>
    </row>
    <row r="3206" spans="1:15" x14ac:dyDescent="0.3">
      <c r="A3206" s="56"/>
      <c r="B3206" s="140"/>
      <c r="C3206" s="140"/>
      <c r="D3206" s="140"/>
      <c r="E3206" s="57"/>
      <c r="F3206" s="57"/>
      <c r="G3206" s="57"/>
      <c r="H3206" s="57"/>
      <c r="I3206" s="57"/>
      <c r="J3206" s="57"/>
      <c r="K3206" s="57"/>
      <c r="L3206" s="57"/>
      <c r="M3206" s="57"/>
      <c r="N3206" s="57"/>
      <c r="O3206" s="57"/>
    </row>
    <row r="3207" spans="1:15" x14ac:dyDescent="0.3">
      <c r="A3207" s="56"/>
      <c r="B3207" s="140"/>
      <c r="C3207" s="140"/>
      <c r="D3207" s="140"/>
      <c r="E3207" s="57"/>
      <c r="F3207" s="57"/>
      <c r="G3207" s="57"/>
      <c r="H3207" s="57"/>
      <c r="I3207" s="57"/>
      <c r="J3207" s="57"/>
      <c r="K3207" s="57"/>
      <c r="L3207" s="57"/>
      <c r="M3207" s="57"/>
      <c r="N3207" s="57"/>
      <c r="O3207" s="57"/>
    </row>
    <row r="3208" spans="1:15" x14ac:dyDescent="0.3">
      <c r="A3208" s="56"/>
      <c r="B3208" s="140"/>
      <c r="C3208" s="140"/>
      <c r="D3208" s="140"/>
      <c r="E3208" s="57"/>
      <c r="F3208" s="57"/>
      <c r="G3208" s="57"/>
      <c r="H3208" s="57"/>
      <c r="I3208" s="57"/>
      <c r="J3208" s="57"/>
      <c r="K3208" s="57"/>
      <c r="L3208" s="57"/>
      <c r="M3208" s="57"/>
      <c r="N3208" s="57"/>
      <c r="O3208" s="57"/>
    </row>
    <row r="3209" spans="1:15" x14ac:dyDescent="0.3">
      <c r="A3209" s="56"/>
      <c r="B3209" s="140"/>
      <c r="C3209" s="140"/>
      <c r="D3209" s="140"/>
      <c r="E3209" s="57"/>
      <c r="F3209" s="57"/>
      <c r="G3209" s="57"/>
      <c r="H3209" s="57"/>
      <c r="I3209" s="57"/>
      <c r="J3209" s="57"/>
      <c r="K3209" s="57"/>
      <c r="L3209" s="57"/>
      <c r="M3209" s="57"/>
      <c r="N3209" s="57"/>
      <c r="O3209" s="57"/>
    </row>
    <row r="3210" spans="1:15" x14ac:dyDescent="0.3">
      <c r="A3210" s="56"/>
      <c r="B3210" s="140"/>
      <c r="C3210" s="140"/>
      <c r="D3210" s="140"/>
      <c r="E3210" s="57"/>
      <c r="F3210" s="57"/>
      <c r="G3210" s="57"/>
      <c r="H3210" s="57"/>
      <c r="I3210" s="57"/>
      <c r="J3210" s="57"/>
      <c r="K3210" s="57"/>
      <c r="L3210" s="57"/>
      <c r="M3210" s="57"/>
      <c r="N3210" s="57"/>
      <c r="O3210" s="57"/>
    </row>
    <row r="3211" spans="1:15" x14ac:dyDescent="0.3">
      <c r="A3211" s="56"/>
      <c r="B3211" s="140"/>
      <c r="C3211" s="140"/>
      <c r="D3211" s="140"/>
      <c r="E3211" s="57"/>
      <c r="F3211" s="57"/>
      <c r="G3211" s="57"/>
      <c r="H3211" s="57"/>
      <c r="I3211" s="57"/>
      <c r="J3211" s="57"/>
      <c r="K3211" s="57"/>
      <c r="L3211" s="57"/>
      <c r="M3211" s="57"/>
      <c r="N3211" s="57"/>
      <c r="O3211" s="57"/>
    </row>
    <row r="3212" spans="1:15" x14ac:dyDescent="0.3">
      <c r="A3212" s="56"/>
      <c r="B3212" s="140"/>
      <c r="C3212" s="140"/>
      <c r="D3212" s="140"/>
      <c r="E3212" s="57"/>
      <c r="F3212" s="57"/>
      <c r="G3212" s="57"/>
      <c r="H3212" s="57"/>
      <c r="I3212" s="57"/>
      <c r="J3212" s="57"/>
      <c r="K3212" s="57"/>
      <c r="L3212" s="57"/>
      <c r="M3212" s="57"/>
      <c r="N3212" s="57"/>
      <c r="O3212" s="57"/>
    </row>
    <row r="3213" spans="1:15" x14ac:dyDescent="0.3">
      <c r="A3213" s="56"/>
      <c r="B3213" s="140"/>
      <c r="C3213" s="140"/>
      <c r="D3213" s="140"/>
      <c r="E3213" s="57"/>
      <c r="F3213" s="57"/>
      <c r="G3213" s="57"/>
      <c r="H3213" s="57"/>
      <c r="I3213" s="57"/>
      <c r="J3213" s="57"/>
      <c r="K3213" s="57"/>
      <c r="L3213" s="57"/>
      <c r="M3213" s="57"/>
      <c r="N3213" s="57"/>
      <c r="O3213" s="57"/>
    </row>
    <row r="3214" spans="1:15" x14ac:dyDescent="0.3">
      <c r="A3214" s="56"/>
      <c r="B3214" s="140"/>
      <c r="C3214" s="140"/>
      <c r="D3214" s="140"/>
      <c r="E3214" s="57"/>
      <c r="F3214" s="57"/>
      <c r="G3214" s="57"/>
      <c r="H3214" s="57"/>
      <c r="I3214" s="57"/>
      <c r="J3214" s="57"/>
      <c r="K3214" s="57"/>
      <c r="L3214" s="57"/>
      <c r="M3214" s="57"/>
      <c r="N3214" s="57"/>
      <c r="O3214" s="57"/>
    </row>
    <row r="3215" spans="1:15" x14ac:dyDescent="0.3">
      <c r="A3215" s="56"/>
      <c r="B3215" s="140"/>
      <c r="C3215" s="140"/>
      <c r="D3215" s="140"/>
      <c r="E3215" s="57"/>
      <c r="F3215" s="57"/>
      <c r="G3215" s="57"/>
      <c r="H3215" s="57"/>
      <c r="I3215" s="57"/>
      <c r="J3215" s="57"/>
      <c r="K3215" s="57"/>
      <c r="L3215" s="57"/>
      <c r="M3215" s="57"/>
      <c r="N3215" s="57"/>
      <c r="O3215" s="57"/>
    </row>
    <row r="3216" spans="1:15" x14ac:dyDescent="0.3">
      <c r="A3216" s="56"/>
      <c r="B3216" s="140"/>
      <c r="C3216" s="140"/>
      <c r="D3216" s="140"/>
      <c r="E3216" s="57"/>
      <c r="F3216" s="57"/>
      <c r="G3216" s="57"/>
      <c r="H3216" s="57"/>
      <c r="I3216" s="57"/>
      <c r="J3216" s="57"/>
      <c r="K3216" s="57"/>
      <c r="L3216" s="57"/>
      <c r="M3216" s="57"/>
      <c r="N3216" s="57"/>
      <c r="O3216" s="57"/>
    </row>
    <row r="3217" spans="1:15" x14ac:dyDescent="0.3">
      <c r="A3217" s="56"/>
      <c r="B3217" s="140"/>
      <c r="C3217" s="140"/>
      <c r="D3217" s="140"/>
      <c r="E3217" s="57"/>
      <c r="F3217" s="57"/>
      <c r="G3217" s="57"/>
      <c r="H3217" s="57"/>
      <c r="I3217" s="57"/>
      <c r="J3217" s="57"/>
      <c r="K3217" s="57"/>
      <c r="L3217" s="57"/>
      <c r="M3217" s="57"/>
      <c r="N3217" s="57"/>
      <c r="O3217" s="57"/>
    </row>
    <row r="3218" spans="1:15" x14ac:dyDescent="0.3">
      <c r="A3218" s="56"/>
      <c r="B3218" s="140"/>
      <c r="C3218" s="140"/>
      <c r="D3218" s="140"/>
      <c r="E3218" s="57"/>
      <c r="F3218" s="57"/>
      <c r="G3218" s="57"/>
      <c r="H3218" s="57"/>
      <c r="I3218" s="57"/>
      <c r="J3218" s="57"/>
      <c r="K3218" s="57"/>
      <c r="L3218" s="57"/>
      <c r="M3218" s="57"/>
      <c r="N3218" s="57"/>
      <c r="O3218" s="57"/>
    </row>
    <row r="3219" spans="1:15" x14ac:dyDescent="0.3">
      <c r="A3219" s="56"/>
      <c r="B3219" s="140"/>
      <c r="C3219" s="140"/>
      <c r="D3219" s="140"/>
      <c r="E3219" s="57"/>
      <c r="F3219" s="57"/>
      <c r="G3219" s="57"/>
      <c r="H3219" s="57"/>
      <c r="I3219" s="57"/>
      <c r="J3219" s="57"/>
      <c r="K3219" s="57"/>
      <c r="L3219" s="57"/>
      <c r="M3219" s="57"/>
      <c r="N3219" s="57"/>
      <c r="O3219" s="57"/>
    </row>
    <row r="3220" spans="1:15" x14ac:dyDescent="0.3">
      <c r="A3220" s="56"/>
      <c r="B3220" s="140"/>
      <c r="C3220" s="140"/>
      <c r="D3220" s="140"/>
      <c r="E3220" s="57"/>
      <c r="F3220" s="57"/>
      <c r="G3220" s="57"/>
      <c r="H3220" s="57"/>
      <c r="I3220" s="57"/>
      <c r="J3220" s="57"/>
      <c r="K3220" s="57"/>
      <c r="L3220" s="57"/>
      <c r="M3220" s="57"/>
      <c r="N3220" s="57"/>
      <c r="O3220" s="57"/>
    </row>
    <row r="3221" spans="1:15" x14ac:dyDescent="0.3">
      <c r="A3221" s="56"/>
      <c r="B3221" s="140"/>
      <c r="C3221" s="140"/>
      <c r="D3221" s="140"/>
      <c r="E3221" s="57"/>
      <c r="F3221" s="57"/>
      <c r="G3221" s="57"/>
      <c r="H3221" s="57"/>
      <c r="I3221" s="57"/>
      <c r="J3221" s="57"/>
      <c r="K3221" s="57"/>
      <c r="L3221" s="57"/>
      <c r="M3221" s="57"/>
      <c r="N3221" s="57"/>
      <c r="O3221" s="57"/>
    </row>
    <row r="3222" spans="1:15" x14ac:dyDescent="0.3">
      <c r="A3222" s="56"/>
      <c r="B3222" s="140"/>
      <c r="C3222" s="140"/>
      <c r="D3222" s="140"/>
      <c r="E3222" s="57"/>
      <c r="F3222" s="57"/>
      <c r="G3222" s="57"/>
      <c r="H3222" s="57"/>
      <c r="I3222" s="57"/>
      <c r="J3222" s="57"/>
      <c r="K3222" s="57"/>
      <c r="L3222" s="57"/>
      <c r="M3222" s="57"/>
      <c r="N3222" s="57"/>
      <c r="O3222" s="57"/>
    </row>
    <row r="3223" spans="1:15" x14ac:dyDescent="0.3">
      <c r="A3223" s="56"/>
      <c r="B3223" s="140"/>
      <c r="C3223" s="140"/>
      <c r="D3223" s="140"/>
      <c r="E3223" s="57"/>
      <c r="F3223" s="57"/>
      <c r="G3223" s="57"/>
      <c r="H3223" s="57"/>
      <c r="I3223" s="57"/>
      <c r="J3223" s="57"/>
      <c r="K3223" s="57"/>
      <c r="L3223" s="57"/>
      <c r="M3223" s="57"/>
      <c r="N3223" s="57"/>
      <c r="O3223" s="57"/>
    </row>
    <row r="3224" spans="1:15" x14ac:dyDescent="0.3">
      <c r="A3224" s="56"/>
      <c r="B3224" s="140"/>
      <c r="C3224" s="140"/>
      <c r="D3224" s="140"/>
      <c r="E3224" s="57"/>
      <c r="F3224" s="57"/>
      <c r="G3224" s="57"/>
      <c r="H3224" s="57"/>
      <c r="I3224" s="57"/>
      <c r="J3224" s="57"/>
      <c r="K3224" s="57"/>
      <c r="L3224" s="57"/>
      <c r="M3224" s="57"/>
      <c r="N3224" s="57"/>
      <c r="O3224" s="57"/>
    </row>
    <row r="3225" spans="1:15" x14ac:dyDescent="0.3">
      <c r="A3225" s="56"/>
      <c r="B3225" s="140"/>
      <c r="C3225" s="140"/>
      <c r="D3225" s="140"/>
      <c r="E3225" s="57"/>
      <c r="F3225" s="57"/>
      <c r="G3225" s="57"/>
      <c r="H3225" s="57"/>
      <c r="I3225" s="57"/>
      <c r="J3225" s="57"/>
      <c r="K3225" s="57"/>
      <c r="L3225" s="57"/>
      <c r="M3225" s="57"/>
      <c r="N3225" s="57"/>
      <c r="O3225" s="57"/>
    </row>
    <row r="3226" spans="1:15" x14ac:dyDescent="0.3">
      <c r="A3226" s="56"/>
      <c r="B3226" s="140"/>
      <c r="C3226" s="140"/>
      <c r="D3226" s="140"/>
      <c r="E3226" s="57"/>
      <c r="F3226" s="57"/>
      <c r="G3226" s="57"/>
      <c r="H3226" s="57"/>
      <c r="I3226" s="57"/>
      <c r="J3226" s="57"/>
      <c r="K3226" s="57"/>
      <c r="L3226" s="57"/>
      <c r="M3226" s="57"/>
      <c r="N3226" s="57"/>
      <c r="O3226" s="57"/>
    </row>
    <row r="3227" spans="1:15" x14ac:dyDescent="0.3">
      <c r="A3227" s="56"/>
      <c r="B3227" s="140"/>
      <c r="C3227" s="140"/>
      <c r="D3227" s="140"/>
      <c r="E3227" s="57"/>
      <c r="F3227" s="57"/>
      <c r="G3227" s="57"/>
      <c r="H3227" s="57"/>
      <c r="I3227" s="57"/>
      <c r="J3227" s="57"/>
      <c r="K3227" s="57"/>
      <c r="L3227" s="57"/>
      <c r="M3227" s="57"/>
      <c r="N3227" s="57"/>
      <c r="O3227" s="57"/>
    </row>
    <row r="3228" spans="1:15" x14ac:dyDescent="0.3">
      <c r="A3228" s="56"/>
      <c r="B3228" s="140"/>
      <c r="C3228" s="140"/>
      <c r="D3228" s="140"/>
      <c r="E3228" s="57"/>
      <c r="F3228" s="57"/>
      <c r="G3228" s="57"/>
      <c r="H3228" s="57"/>
      <c r="I3228" s="57"/>
      <c r="J3228" s="57"/>
      <c r="K3228" s="57"/>
      <c r="L3228" s="57"/>
      <c r="M3228" s="57"/>
      <c r="N3228" s="57"/>
      <c r="O3228" s="57"/>
    </row>
    <row r="3229" spans="1:15" x14ac:dyDescent="0.3">
      <c r="A3229" s="56"/>
      <c r="B3229" s="140"/>
      <c r="C3229" s="140"/>
      <c r="D3229" s="140"/>
      <c r="E3229" s="57"/>
      <c r="F3229" s="57"/>
      <c r="G3229" s="57"/>
      <c r="H3229" s="57"/>
      <c r="I3229" s="57"/>
      <c r="J3229" s="57"/>
      <c r="K3229" s="57"/>
      <c r="L3229" s="57"/>
      <c r="M3229" s="57"/>
      <c r="N3229" s="57"/>
      <c r="O3229" s="57"/>
    </row>
    <row r="3230" spans="1:15" x14ac:dyDescent="0.3">
      <c r="A3230" s="56"/>
      <c r="B3230" s="140"/>
      <c r="C3230" s="140"/>
      <c r="D3230" s="140"/>
      <c r="E3230" s="57"/>
      <c r="F3230" s="57"/>
      <c r="G3230" s="57"/>
      <c r="H3230" s="57"/>
      <c r="I3230" s="57"/>
      <c r="J3230" s="57"/>
      <c r="K3230" s="57"/>
      <c r="L3230" s="57"/>
      <c r="M3230" s="57"/>
      <c r="N3230" s="57"/>
      <c r="O3230" s="57"/>
    </row>
    <row r="3231" spans="1:15" x14ac:dyDescent="0.3">
      <c r="A3231" s="56"/>
      <c r="B3231" s="140"/>
      <c r="C3231" s="140"/>
      <c r="D3231" s="140"/>
      <c r="E3231" s="57"/>
      <c r="F3231" s="57"/>
      <c r="G3231" s="57"/>
      <c r="H3231" s="57"/>
      <c r="I3231" s="57"/>
      <c r="J3231" s="57"/>
      <c r="K3231" s="57"/>
      <c r="L3231" s="57"/>
      <c r="M3231" s="57"/>
      <c r="N3231" s="57"/>
      <c r="O3231" s="57"/>
    </row>
    <row r="3232" spans="1:15" x14ac:dyDescent="0.3">
      <c r="A3232" s="56"/>
      <c r="B3232" s="140"/>
      <c r="C3232" s="140"/>
      <c r="D3232" s="140"/>
      <c r="E3232" s="57"/>
      <c r="F3232" s="57"/>
      <c r="G3232" s="57"/>
      <c r="H3232" s="57"/>
      <c r="I3232" s="57"/>
      <c r="J3232" s="57"/>
      <c r="K3232" s="57"/>
      <c r="L3232" s="57"/>
      <c r="M3232" s="57"/>
      <c r="N3232" s="57"/>
      <c r="O3232" s="57"/>
    </row>
    <row r="3233" spans="1:15" x14ac:dyDescent="0.3">
      <c r="A3233" s="56"/>
      <c r="B3233" s="140"/>
      <c r="C3233" s="140"/>
      <c r="D3233" s="140"/>
      <c r="E3233" s="57"/>
      <c r="F3233" s="57"/>
      <c r="G3233" s="57"/>
      <c r="H3233" s="57"/>
      <c r="I3233" s="57"/>
      <c r="J3233" s="57"/>
      <c r="K3233" s="57"/>
      <c r="L3233" s="57"/>
      <c r="M3233" s="57"/>
      <c r="N3233" s="57"/>
      <c r="O3233" s="57"/>
    </row>
    <row r="3234" spans="1:15" x14ac:dyDescent="0.3">
      <c r="A3234" s="56"/>
      <c r="B3234" s="140"/>
      <c r="C3234" s="140"/>
      <c r="D3234" s="140"/>
      <c r="E3234" s="57"/>
      <c r="F3234" s="57"/>
      <c r="G3234" s="57"/>
      <c r="H3234" s="57"/>
      <c r="I3234" s="57"/>
      <c r="J3234" s="57"/>
      <c r="K3234" s="57"/>
      <c r="L3234" s="57"/>
      <c r="M3234" s="57"/>
      <c r="N3234" s="57"/>
      <c r="O3234" s="57"/>
    </row>
    <row r="3235" spans="1:15" x14ac:dyDescent="0.3">
      <c r="A3235" s="56"/>
      <c r="B3235" s="140"/>
      <c r="C3235" s="140"/>
      <c r="D3235" s="140"/>
      <c r="E3235" s="57"/>
      <c r="F3235" s="57"/>
      <c r="G3235" s="57"/>
      <c r="H3235" s="57"/>
      <c r="I3235" s="57"/>
      <c r="J3235" s="57"/>
      <c r="K3235" s="57"/>
      <c r="L3235" s="57"/>
      <c r="M3235" s="57"/>
      <c r="N3235" s="57"/>
      <c r="O3235" s="57"/>
    </row>
    <row r="3236" spans="1:15" x14ac:dyDescent="0.3">
      <c r="A3236" s="56"/>
      <c r="B3236" s="140"/>
      <c r="C3236" s="140"/>
      <c r="D3236" s="140"/>
      <c r="E3236" s="57"/>
      <c r="F3236" s="57"/>
      <c r="G3236" s="57"/>
      <c r="H3236" s="57"/>
      <c r="I3236" s="57"/>
      <c r="J3236" s="57"/>
      <c r="K3236" s="57"/>
      <c r="L3236" s="57"/>
      <c r="M3236" s="57"/>
      <c r="N3236" s="57"/>
      <c r="O3236" s="57"/>
    </row>
    <row r="3237" spans="1:15" x14ac:dyDescent="0.3">
      <c r="A3237" s="56"/>
      <c r="B3237" s="140"/>
      <c r="C3237" s="140"/>
      <c r="D3237" s="140"/>
      <c r="E3237" s="57"/>
      <c r="F3237" s="57"/>
      <c r="G3237" s="57"/>
      <c r="H3237" s="57"/>
      <c r="I3237" s="57"/>
      <c r="J3237" s="57"/>
      <c r="K3237" s="57"/>
      <c r="L3237" s="57"/>
      <c r="M3237" s="57"/>
      <c r="N3237" s="57"/>
      <c r="O3237" s="57"/>
    </row>
    <row r="3238" spans="1:15" x14ac:dyDescent="0.3">
      <c r="A3238" s="56"/>
      <c r="B3238" s="140"/>
      <c r="C3238" s="140"/>
      <c r="D3238" s="140"/>
      <c r="E3238" s="57"/>
      <c r="F3238" s="57"/>
      <c r="G3238" s="57"/>
      <c r="H3238" s="57"/>
      <c r="I3238" s="57"/>
      <c r="J3238" s="57"/>
      <c r="K3238" s="57"/>
      <c r="L3238" s="57"/>
      <c r="M3238" s="57"/>
      <c r="N3238" s="57"/>
      <c r="O3238" s="57"/>
    </row>
    <row r="3239" spans="1:15" x14ac:dyDescent="0.3">
      <c r="A3239" s="56"/>
      <c r="B3239" s="140"/>
      <c r="C3239" s="140"/>
      <c r="D3239" s="140"/>
      <c r="E3239" s="57"/>
      <c r="F3239" s="57"/>
      <c r="G3239" s="57"/>
      <c r="H3239" s="57"/>
      <c r="I3239" s="57"/>
      <c r="J3239" s="57"/>
      <c r="K3239" s="57"/>
      <c r="L3239" s="57"/>
      <c r="M3239" s="57"/>
      <c r="N3239" s="57"/>
      <c r="O3239" s="57"/>
    </row>
    <row r="3240" spans="1:15" x14ac:dyDescent="0.3">
      <c r="A3240" s="56"/>
      <c r="B3240" s="140"/>
      <c r="C3240" s="140"/>
      <c r="D3240" s="140"/>
      <c r="E3240" s="57"/>
      <c r="F3240" s="57"/>
      <c r="G3240" s="57"/>
      <c r="H3240" s="57"/>
      <c r="I3240" s="57"/>
      <c r="J3240" s="57"/>
      <c r="K3240" s="57"/>
      <c r="L3240" s="57"/>
      <c r="M3240" s="57"/>
      <c r="N3240" s="57"/>
      <c r="O3240" s="57"/>
    </row>
    <row r="3241" spans="1:15" x14ac:dyDescent="0.3">
      <c r="A3241" s="56"/>
      <c r="B3241" s="140"/>
      <c r="C3241" s="140"/>
      <c r="D3241" s="140"/>
      <c r="E3241" s="57"/>
      <c r="F3241" s="57"/>
      <c r="G3241" s="57"/>
      <c r="H3241" s="57"/>
      <c r="I3241" s="57"/>
      <c r="J3241" s="57"/>
      <c r="K3241" s="57"/>
      <c r="L3241" s="57"/>
      <c r="M3241" s="57"/>
      <c r="N3241" s="57"/>
      <c r="O3241" s="57"/>
    </row>
    <row r="3242" spans="1:15" x14ac:dyDescent="0.3">
      <c r="A3242" s="56"/>
      <c r="B3242" s="140"/>
      <c r="C3242" s="140"/>
      <c r="D3242" s="140"/>
      <c r="E3242" s="57"/>
      <c r="F3242" s="57"/>
      <c r="G3242" s="57"/>
      <c r="H3242" s="57"/>
      <c r="I3242" s="57"/>
      <c r="J3242" s="57"/>
      <c r="K3242" s="57"/>
      <c r="L3242" s="57"/>
      <c r="M3242" s="57"/>
      <c r="N3242" s="57"/>
      <c r="O3242" s="57"/>
    </row>
    <row r="3243" spans="1:15" x14ac:dyDescent="0.3">
      <c r="A3243" s="56"/>
      <c r="B3243" s="140"/>
      <c r="C3243" s="140"/>
      <c r="D3243" s="140"/>
      <c r="E3243" s="57"/>
      <c r="F3243" s="57"/>
      <c r="G3243" s="57"/>
      <c r="H3243" s="57"/>
      <c r="I3243" s="57"/>
      <c r="J3243" s="57"/>
      <c r="K3243" s="57"/>
      <c r="L3243" s="57"/>
      <c r="M3243" s="57"/>
      <c r="N3243" s="57"/>
      <c r="O3243" s="57"/>
    </row>
    <row r="3244" spans="1:15" x14ac:dyDescent="0.3">
      <c r="A3244" s="56"/>
      <c r="B3244" s="140"/>
      <c r="C3244" s="140"/>
      <c r="D3244" s="140"/>
      <c r="E3244" s="57"/>
      <c r="F3244" s="57"/>
      <c r="G3244" s="57"/>
      <c r="H3244" s="57"/>
      <c r="I3244" s="57"/>
      <c r="J3244" s="57"/>
      <c r="K3244" s="57"/>
      <c r="L3244" s="57"/>
      <c r="M3244" s="57"/>
      <c r="N3244" s="57"/>
      <c r="O3244" s="57"/>
    </row>
    <row r="3245" spans="1:15" x14ac:dyDescent="0.3">
      <c r="A3245" s="56"/>
      <c r="B3245" s="140"/>
      <c r="C3245" s="140"/>
      <c r="D3245" s="140"/>
      <c r="E3245" s="57"/>
      <c r="F3245" s="57"/>
      <c r="G3245" s="57"/>
      <c r="H3245" s="57"/>
      <c r="I3245" s="57"/>
      <c r="J3245" s="57"/>
      <c r="K3245" s="57"/>
      <c r="L3245" s="57"/>
      <c r="M3245" s="57"/>
      <c r="N3245" s="57"/>
      <c r="O3245" s="57"/>
    </row>
    <row r="3246" spans="1:15" x14ac:dyDescent="0.3">
      <c r="A3246" s="56"/>
      <c r="B3246" s="140"/>
      <c r="C3246" s="140"/>
      <c r="D3246" s="140"/>
      <c r="E3246" s="57"/>
      <c r="F3246" s="57"/>
      <c r="G3246" s="57"/>
      <c r="H3246" s="57"/>
      <c r="I3246" s="57"/>
      <c r="J3246" s="57"/>
      <c r="K3246" s="57"/>
      <c r="L3246" s="57"/>
      <c r="M3246" s="57"/>
      <c r="N3246" s="57"/>
      <c r="O3246" s="57"/>
    </row>
    <row r="3247" spans="1:15" x14ac:dyDescent="0.3">
      <c r="A3247" s="56"/>
      <c r="B3247" s="140"/>
      <c r="C3247" s="140"/>
      <c r="D3247" s="140"/>
      <c r="E3247" s="57"/>
      <c r="F3247" s="57"/>
      <c r="G3247" s="57"/>
      <c r="H3247" s="57"/>
      <c r="I3247" s="57"/>
      <c r="J3247" s="57"/>
      <c r="K3247" s="57"/>
      <c r="L3247" s="57"/>
      <c r="M3247" s="57"/>
      <c r="N3247" s="57"/>
      <c r="O3247" s="57"/>
    </row>
    <row r="3248" spans="1:15" x14ac:dyDescent="0.3">
      <c r="A3248" s="56"/>
      <c r="B3248" s="140"/>
      <c r="C3248" s="140"/>
      <c r="D3248" s="140"/>
      <c r="E3248" s="57"/>
      <c r="F3248" s="57"/>
      <c r="G3248" s="57"/>
      <c r="H3248" s="57"/>
      <c r="I3248" s="57"/>
      <c r="J3248" s="57"/>
      <c r="K3248" s="57"/>
      <c r="L3248" s="57"/>
      <c r="M3248" s="57"/>
      <c r="N3248" s="57"/>
      <c r="O3248" s="57"/>
    </row>
    <row r="3249" spans="1:15" x14ac:dyDescent="0.3">
      <c r="A3249" s="56"/>
      <c r="B3249" s="140"/>
      <c r="C3249" s="140"/>
      <c r="D3249" s="140"/>
      <c r="E3249" s="57"/>
      <c r="F3249" s="57"/>
      <c r="G3249" s="57"/>
      <c r="H3249" s="57"/>
      <c r="I3249" s="57"/>
      <c r="J3249" s="57"/>
      <c r="K3249" s="57"/>
      <c r="L3249" s="57"/>
      <c r="M3249" s="57"/>
      <c r="N3249" s="57"/>
      <c r="O3249" s="57"/>
    </row>
    <row r="3250" spans="1:15" x14ac:dyDescent="0.3">
      <c r="A3250" s="56"/>
      <c r="B3250" s="140"/>
      <c r="C3250" s="140"/>
      <c r="D3250" s="140"/>
      <c r="E3250" s="57"/>
      <c r="F3250" s="57"/>
      <c r="G3250" s="57"/>
      <c r="H3250" s="57"/>
      <c r="I3250" s="57"/>
      <c r="J3250" s="57"/>
      <c r="K3250" s="57"/>
      <c r="L3250" s="57"/>
      <c r="M3250" s="57"/>
      <c r="N3250" s="57"/>
      <c r="O3250" s="57"/>
    </row>
    <row r="3251" spans="1:15" x14ac:dyDescent="0.3">
      <c r="A3251" s="56"/>
      <c r="B3251" s="140"/>
      <c r="C3251" s="140"/>
      <c r="D3251" s="140"/>
      <c r="E3251" s="57"/>
      <c r="F3251" s="57"/>
      <c r="G3251" s="57"/>
      <c r="H3251" s="57"/>
      <c r="I3251" s="57"/>
      <c r="J3251" s="57"/>
      <c r="K3251" s="57"/>
      <c r="L3251" s="57"/>
      <c r="M3251" s="57"/>
      <c r="N3251" s="57"/>
      <c r="O3251" s="57"/>
    </row>
    <row r="3252" spans="1:15" x14ac:dyDescent="0.3">
      <c r="A3252" s="56"/>
      <c r="B3252" s="140"/>
      <c r="C3252" s="140"/>
      <c r="D3252" s="140"/>
      <c r="E3252" s="57"/>
      <c r="F3252" s="57"/>
      <c r="G3252" s="57"/>
      <c r="H3252" s="57"/>
      <c r="I3252" s="57"/>
      <c r="J3252" s="57"/>
      <c r="K3252" s="57"/>
      <c r="L3252" s="57"/>
      <c r="M3252" s="57"/>
      <c r="N3252" s="57"/>
      <c r="O3252" s="57"/>
    </row>
    <row r="3253" spans="1:15" x14ac:dyDescent="0.3">
      <c r="A3253" s="56"/>
      <c r="B3253" s="140"/>
      <c r="C3253" s="140"/>
      <c r="D3253" s="140"/>
      <c r="E3253" s="57"/>
      <c r="F3253" s="57"/>
      <c r="G3253" s="57"/>
      <c r="H3253" s="57"/>
      <c r="I3253" s="57"/>
      <c r="J3253" s="57"/>
      <c r="K3253" s="57"/>
      <c r="L3253" s="57"/>
      <c r="M3253" s="57"/>
      <c r="N3253" s="57"/>
      <c r="O3253" s="57"/>
    </row>
    <row r="3254" spans="1:15" x14ac:dyDescent="0.3">
      <c r="A3254" s="56"/>
      <c r="B3254" s="140"/>
      <c r="C3254" s="140"/>
      <c r="D3254" s="140"/>
      <c r="E3254" s="57"/>
      <c r="F3254" s="57"/>
      <c r="G3254" s="57"/>
      <c r="H3254" s="57"/>
      <c r="I3254" s="57"/>
      <c r="J3254" s="57"/>
      <c r="K3254" s="57"/>
      <c r="L3254" s="57"/>
      <c r="M3254" s="57"/>
      <c r="N3254" s="57"/>
      <c r="O3254" s="57"/>
    </row>
    <row r="3255" spans="1:15" x14ac:dyDescent="0.3">
      <c r="A3255" s="56"/>
      <c r="B3255" s="140"/>
      <c r="C3255" s="140"/>
      <c r="D3255" s="140"/>
      <c r="E3255" s="57"/>
      <c r="F3255" s="57"/>
      <c r="G3255" s="57"/>
      <c r="H3255" s="57"/>
      <c r="I3255" s="57"/>
      <c r="J3255" s="57"/>
      <c r="K3255" s="57"/>
      <c r="L3255" s="57"/>
      <c r="M3255" s="57"/>
      <c r="N3255" s="57"/>
      <c r="O3255" s="57"/>
    </row>
    <row r="3256" spans="1:15" x14ac:dyDescent="0.3">
      <c r="A3256" s="56"/>
      <c r="B3256" s="140"/>
      <c r="C3256" s="140"/>
      <c r="D3256" s="140"/>
      <c r="E3256" s="57"/>
      <c r="F3256" s="57"/>
      <c r="G3256" s="57"/>
      <c r="H3256" s="57"/>
      <c r="I3256" s="57"/>
      <c r="J3256" s="57"/>
      <c r="K3256" s="57"/>
      <c r="L3256" s="57"/>
      <c r="M3256" s="57"/>
      <c r="N3256" s="57"/>
      <c r="O3256" s="57"/>
    </row>
    <row r="3257" spans="1:15" x14ac:dyDescent="0.3">
      <c r="A3257" s="56"/>
      <c r="B3257" s="140"/>
      <c r="C3257" s="140"/>
      <c r="D3257" s="140"/>
      <c r="E3257" s="57"/>
      <c r="F3257" s="57"/>
      <c r="G3257" s="57"/>
      <c r="H3257" s="57"/>
      <c r="I3257" s="57"/>
      <c r="J3257" s="57"/>
      <c r="K3257" s="57"/>
      <c r="L3257" s="57"/>
      <c r="M3257" s="57"/>
      <c r="N3257" s="57"/>
      <c r="O3257" s="57"/>
    </row>
    <row r="3258" spans="1:15" x14ac:dyDescent="0.3">
      <c r="A3258" s="56"/>
      <c r="B3258" s="140"/>
      <c r="C3258" s="140"/>
      <c r="D3258" s="140"/>
      <c r="E3258" s="57"/>
      <c r="F3258" s="57"/>
      <c r="G3258" s="57"/>
      <c r="H3258" s="57"/>
      <c r="I3258" s="57"/>
      <c r="J3258" s="57"/>
      <c r="K3258" s="57"/>
      <c r="L3258" s="57"/>
      <c r="M3258" s="57"/>
      <c r="N3258" s="57"/>
      <c r="O3258" s="57"/>
    </row>
    <row r="3259" spans="1:15" x14ac:dyDescent="0.3">
      <c r="A3259" s="56"/>
      <c r="B3259" s="140"/>
      <c r="C3259" s="140"/>
      <c r="D3259" s="140"/>
      <c r="E3259" s="57"/>
      <c r="F3259" s="57"/>
      <c r="G3259" s="57"/>
      <c r="H3259" s="57"/>
      <c r="I3259" s="57"/>
      <c r="J3259" s="57"/>
      <c r="K3259" s="57"/>
      <c r="L3259" s="57"/>
      <c r="M3259" s="57"/>
      <c r="N3259" s="57"/>
      <c r="O3259" s="57"/>
    </row>
    <row r="3260" spans="1:15" x14ac:dyDescent="0.3">
      <c r="A3260" s="56"/>
      <c r="B3260" s="140"/>
      <c r="C3260" s="140"/>
      <c r="D3260" s="140"/>
      <c r="E3260" s="57"/>
      <c r="F3260" s="57"/>
      <c r="G3260" s="57"/>
      <c r="H3260" s="57"/>
      <c r="I3260" s="57"/>
      <c r="J3260" s="57"/>
      <c r="K3260" s="57"/>
      <c r="L3260" s="57"/>
      <c r="M3260" s="57"/>
      <c r="N3260" s="57"/>
      <c r="O3260" s="57"/>
    </row>
    <row r="3261" spans="1:15" x14ac:dyDescent="0.3">
      <c r="A3261" s="56"/>
      <c r="B3261" s="140"/>
      <c r="C3261" s="140"/>
      <c r="D3261" s="140"/>
      <c r="E3261" s="57"/>
      <c r="F3261" s="57"/>
      <c r="G3261" s="57"/>
      <c r="H3261" s="57"/>
      <c r="I3261" s="57"/>
      <c r="J3261" s="57"/>
      <c r="K3261" s="57"/>
      <c r="L3261" s="57"/>
      <c r="M3261" s="57"/>
      <c r="N3261" s="57"/>
      <c r="O3261" s="57"/>
    </row>
    <row r="3262" spans="1:15" x14ac:dyDescent="0.3">
      <c r="A3262" s="56"/>
      <c r="B3262" s="140"/>
      <c r="C3262" s="140"/>
      <c r="D3262" s="140"/>
      <c r="E3262" s="57"/>
      <c r="F3262" s="57"/>
      <c r="G3262" s="57"/>
      <c r="H3262" s="57"/>
      <c r="I3262" s="57"/>
      <c r="J3262" s="57"/>
      <c r="K3262" s="57"/>
      <c r="L3262" s="57"/>
      <c r="M3262" s="57"/>
      <c r="N3262" s="57"/>
      <c r="O3262" s="57"/>
    </row>
    <row r="3263" spans="1:15" x14ac:dyDescent="0.3">
      <c r="A3263" s="56"/>
      <c r="B3263" s="140"/>
      <c r="C3263" s="140"/>
      <c r="D3263" s="140"/>
      <c r="E3263" s="57"/>
      <c r="F3263" s="57"/>
      <c r="G3263" s="57"/>
      <c r="H3263" s="57"/>
      <c r="I3263" s="57"/>
      <c r="J3263" s="57"/>
      <c r="K3263" s="57"/>
      <c r="L3263" s="57"/>
      <c r="M3263" s="57"/>
      <c r="N3263" s="57"/>
      <c r="O3263" s="57"/>
    </row>
    <row r="3264" spans="1:15" x14ac:dyDescent="0.3">
      <c r="A3264" s="56"/>
      <c r="B3264" s="140"/>
      <c r="C3264" s="140"/>
      <c r="D3264" s="140"/>
      <c r="E3264" s="57"/>
      <c r="F3264" s="57"/>
      <c r="G3264" s="57"/>
      <c r="H3264" s="57"/>
      <c r="I3264" s="57"/>
      <c r="J3264" s="57"/>
      <c r="K3264" s="57"/>
      <c r="L3264" s="57"/>
      <c r="M3264" s="57"/>
      <c r="N3264" s="57"/>
      <c r="O3264" s="57"/>
    </row>
    <row r="3265" spans="1:15" x14ac:dyDescent="0.3">
      <c r="A3265" s="56"/>
      <c r="B3265" s="140"/>
      <c r="C3265" s="140"/>
      <c r="D3265" s="140"/>
      <c r="E3265" s="57"/>
      <c r="F3265" s="57"/>
      <c r="G3265" s="57"/>
      <c r="H3265" s="57"/>
      <c r="I3265" s="57"/>
      <c r="J3265" s="57"/>
      <c r="K3265" s="57"/>
      <c r="L3265" s="57"/>
      <c r="M3265" s="57"/>
      <c r="N3265" s="57"/>
      <c r="O3265" s="57"/>
    </row>
    <row r="3266" spans="1:15" x14ac:dyDescent="0.3">
      <c r="A3266" s="56"/>
      <c r="B3266" s="140"/>
      <c r="C3266" s="140"/>
      <c r="D3266" s="140"/>
      <c r="E3266" s="57"/>
      <c r="F3266" s="57"/>
      <c r="G3266" s="57"/>
      <c r="H3266" s="57"/>
      <c r="I3266" s="57"/>
      <c r="J3266" s="57"/>
      <c r="K3266" s="57"/>
      <c r="L3266" s="57"/>
      <c r="M3266" s="57"/>
      <c r="N3266" s="57"/>
      <c r="O3266" s="57"/>
    </row>
    <row r="3267" spans="1:15" x14ac:dyDescent="0.3">
      <c r="A3267" s="56"/>
      <c r="B3267" s="140"/>
      <c r="C3267" s="140"/>
      <c r="D3267" s="140"/>
      <c r="E3267" s="57"/>
      <c r="F3267" s="57"/>
      <c r="G3267" s="57"/>
      <c r="H3267" s="57"/>
      <c r="I3267" s="57"/>
      <c r="J3267" s="57"/>
      <c r="K3267" s="57"/>
      <c r="L3267" s="57"/>
      <c r="M3267" s="57"/>
      <c r="N3267" s="57"/>
      <c r="O3267" s="57"/>
    </row>
    <row r="3268" spans="1:15" x14ac:dyDescent="0.3">
      <c r="A3268" s="56"/>
      <c r="B3268" s="140"/>
      <c r="C3268" s="140"/>
      <c r="D3268" s="140"/>
      <c r="E3268" s="57"/>
      <c r="F3268" s="57"/>
      <c r="G3268" s="57"/>
      <c r="H3268" s="57"/>
      <c r="I3268" s="57"/>
      <c r="J3268" s="57"/>
      <c r="K3268" s="57"/>
      <c r="L3268" s="57"/>
      <c r="M3268" s="57"/>
      <c r="N3268" s="57"/>
      <c r="O3268" s="57"/>
    </row>
    <row r="3269" spans="1:15" x14ac:dyDescent="0.3">
      <c r="A3269" s="56"/>
      <c r="B3269" s="140"/>
      <c r="C3269" s="140"/>
      <c r="D3269" s="140"/>
      <c r="E3269" s="57"/>
      <c r="F3269" s="57"/>
      <c r="G3269" s="57"/>
      <c r="H3269" s="57"/>
      <c r="I3269" s="57"/>
      <c r="J3269" s="57"/>
      <c r="K3269" s="57"/>
      <c r="L3269" s="57"/>
      <c r="M3269" s="57"/>
      <c r="N3269" s="57"/>
      <c r="O3269" s="57"/>
    </row>
    <row r="3270" spans="1:15" x14ac:dyDescent="0.3">
      <c r="A3270" s="56"/>
      <c r="B3270" s="140"/>
      <c r="C3270" s="140"/>
      <c r="D3270" s="140"/>
      <c r="E3270" s="57"/>
      <c r="F3270" s="57"/>
      <c r="G3270" s="57"/>
      <c r="H3270" s="57"/>
      <c r="I3270" s="57"/>
      <c r="J3270" s="57"/>
      <c r="K3270" s="57"/>
      <c r="L3270" s="57"/>
      <c r="M3270" s="57"/>
      <c r="N3270" s="57"/>
      <c r="O3270" s="57"/>
    </row>
    <row r="3271" spans="1:15" x14ac:dyDescent="0.3">
      <c r="A3271" s="56"/>
      <c r="B3271" s="140"/>
      <c r="C3271" s="140"/>
      <c r="D3271" s="140"/>
      <c r="E3271" s="57"/>
      <c r="F3271" s="57"/>
      <c r="G3271" s="57"/>
      <c r="H3271" s="57"/>
      <c r="I3271" s="57"/>
      <c r="J3271" s="57"/>
      <c r="K3271" s="57"/>
      <c r="L3271" s="57"/>
      <c r="M3271" s="57"/>
      <c r="N3271" s="57"/>
      <c r="O3271" s="57"/>
    </row>
    <row r="3272" spans="1:15" x14ac:dyDescent="0.3">
      <c r="A3272" s="56"/>
      <c r="B3272" s="140"/>
      <c r="C3272" s="140"/>
      <c r="D3272" s="140"/>
      <c r="E3272" s="57"/>
      <c r="F3272" s="57"/>
      <c r="G3272" s="57"/>
      <c r="H3272" s="57"/>
      <c r="I3272" s="57"/>
      <c r="J3272" s="57"/>
      <c r="K3272" s="57"/>
      <c r="L3272" s="57"/>
      <c r="M3272" s="57"/>
      <c r="N3272" s="57"/>
      <c r="O3272" s="57"/>
    </row>
    <row r="3273" spans="1:15" x14ac:dyDescent="0.3">
      <c r="A3273" s="56"/>
      <c r="B3273" s="140"/>
      <c r="C3273" s="140"/>
      <c r="D3273" s="140"/>
      <c r="E3273" s="57"/>
      <c r="F3273" s="57"/>
      <c r="G3273" s="57"/>
      <c r="H3273" s="57"/>
      <c r="I3273" s="57"/>
      <c r="J3273" s="57"/>
      <c r="K3273" s="57"/>
      <c r="L3273" s="57"/>
      <c r="M3273" s="57"/>
      <c r="N3273" s="57"/>
      <c r="O3273" s="57"/>
    </row>
    <row r="3274" spans="1:15" x14ac:dyDescent="0.3">
      <c r="A3274" s="56"/>
      <c r="B3274" s="140"/>
      <c r="C3274" s="140"/>
      <c r="D3274" s="140"/>
      <c r="E3274" s="57"/>
      <c r="F3274" s="57"/>
      <c r="G3274" s="57"/>
      <c r="H3274" s="57"/>
      <c r="I3274" s="57"/>
      <c r="J3274" s="57"/>
      <c r="K3274" s="57"/>
      <c r="L3274" s="57"/>
      <c r="M3274" s="57"/>
      <c r="N3274" s="57"/>
      <c r="O3274" s="57"/>
    </row>
    <row r="3275" spans="1:15" x14ac:dyDescent="0.3">
      <c r="A3275" s="56"/>
      <c r="B3275" s="140"/>
      <c r="C3275" s="140"/>
      <c r="D3275" s="140"/>
      <c r="E3275" s="57"/>
      <c r="F3275" s="57"/>
      <c r="G3275" s="57"/>
      <c r="H3275" s="57"/>
      <c r="I3275" s="57"/>
      <c r="J3275" s="57"/>
      <c r="K3275" s="57"/>
      <c r="L3275" s="57"/>
      <c r="M3275" s="57"/>
      <c r="N3275" s="57"/>
      <c r="O3275" s="57"/>
    </row>
    <row r="3276" spans="1:15" x14ac:dyDescent="0.3">
      <c r="A3276" s="56"/>
      <c r="B3276" s="140"/>
      <c r="C3276" s="140"/>
      <c r="D3276" s="140"/>
      <c r="E3276" s="57"/>
      <c r="F3276" s="57"/>
      <c r="G3276" s="57"/>
      <c r="H3276" s="57"/>
      <c r="I3276" s="57"/>
      <c r="J3276" s="57"/>
      <c r="K3276" s="57"/>
      <c r="L3276" s="57"/>
      <c r="M3276" s="57"/>
      <c r="N3276" s="57"/>
      <c r="O3276" s="57"/>
    </row>
    <row r="3277" spans="1:15" x14ac:dyDescent="0.3">
      <c r="A3277" s="56"/>
      <c r="B3277" s="140"/>
      <c r="C3277" s="140"/>
      <c r="D3277" s="140"/>
      <c r="E3277" s="57"/>
      <c r="F3277" s="57"/>
      <c r="G3277" s="57"/>
      <c r="H3277" s="57"/>
      <c r="I3277" s="57"/>
      <c r="J3277" s="57"/>
      <c r="K3277" s="57"/>
      <c r="L3277" s="57"/>
      <c r="M3277" s="57"/>
      <c r="N3277" s="57"/>
      <c r="O3277" s="57"/>
    </row>
    <row r="3278" spans="1:15" x14ac:dyDescent="0.3">
      <c r="A3278" s="56"/>
      <c r="B3278" s="140"/>
      <c r="C3278" s="140"/>
      <c r="D3278" s="140"/>
      <c r="E3278" s="57"/>
      <c r="F3278" s="57"/>
      <c r="G3278" s="57"/>
      <c r="H3278" s="57"/>
      <c r="I3278" s="57"/>
      <c r="J3278" s="57"/>
      <c r="K3278" s="57"/>
      <c r="L3278" s="57"/>
      <c r="M3278" s="57"/>
      <c r="N3278" s="57"/>
      <c r="O3278" s="57"/>
    </row>
    <row r="3279" spans="1:15" x14ac:dyDescent="0.3">
      <c r="A3279" s="56"/>
      <c r="B3279" s="140"/>
      <c r="C3279" s="140"/>
      <c r="D3279" s="140"/>
      <c r="E3279" s="57"/>
      <c r="F3279" s="57"/>
      <c r="G3279" s="57"/>
      <c r="H3279" s="57"/>
      <c r="I3279" s="57"/>
      <c r="J3279" s="57"/>
      <c r="K3279" s="57"/>
      <c r="L3279" s="57"/>
      <c r="M3279" s="57"/>
      <c r="N3279" s="57"/>
      <c r="O3279" s="57"/>
    </row>
    <row r="3280" spans="1:15" x14ac:dyDescent="0.3">
      <c r="A3280" s="56"/>
      <c r="B3280" s="140"/>
      <c r="C3280" s="140"/>
      <c r="D3280" s="140"/>
      <c r="E3280" s="57"/>
      <c r="F3280" s="57"/>
      <c r="G3280" s="57"/>
      <c r="H3280" s="57"/>
      <c r="I3280" s="57"/>
      <c r="J3280" s="57"/>
      <c r="K3280" s="57"/>
      <c r="L3280" s="57"/>
      <c r="M3280" s="57"/>
      <c r="N3280" s="57"/>
      <c r="O3280" s="57"/>
    </row>
    <row r="3281" spans="1:15" x14ac:dyDescent="0.3">
      <c r="A3281" s="56"/>
      <c r="B3281" s="140"/>
      <c r="C3281" s="140"/>
      <c r="D3281" s="140"/>
      <c r="E3281" s="57"/>
      <c r="F3281" s="57"/>
      <c r="G3281" s="57"/>
      <c r="H3281" s="57"/>
      <c r="I3281" s="57"/>
      <c r="J3281" s="57"/>
      <c r="K3281" s="57"/>
      <c r="L3281" s="57"/>
      <c r="M3281" s="57"/>
      <c r="N3281" s="57"/>
      <c r="O3281" s="57"/>
    </row>
    <row r="3282" spans="1:15" x14ac:dyDescent="0.3">
      <c r="A3282" s="56"/>
      <c r="B3282" s="140"/>
      <c r="C3282" s="140"/>
      <c r="D3282" s="140"/>
      <c r="E3282" s="57"/>
      <c r="F3282" s="57"/>
      <c r="G3282" s="57"/>
      <c r="H3282" s="57"/>
      <c r="I3282" s="57"/>
      <c r="J3282" s="57"/>
      <c r="K3282" s="57"/>
      <c r="L3282" s="57"/>
      <c r="M3282" s="57"/>
      <c r="N3282" s="57"/>
      <c r="O3282" s="57"/>
    </row>
    <row r="3283" spans="1:15" x14ac:dyDescent="0.3">
      <c r="A3283" s="56"/>
      <c r="B3283" s="140"/>
      <c r="C3283" s="140"/>
      <c r="D3283" s="140"/>
      <c r="E3283" s="57"/>
      <c r="F3283" s="57"/>
      <c r="G3283" s="57"/>
      <c r="H3283" s="57"/>
      <c r="I3283" s="57"/>
      <c r="J3283" s="57"/>
      <c r="K3283" s="57"/>
      <c r="L3283" s="57"/>
      <c r="M3283" s="57"/>
      <c r="N3283" s="57"/>
      <c r="O3283" s="57"/>
    </row>
    <row r="3284" spans="1:15" x14ac:dyDescent="0.3">
      <c r="A3284" s="56"/>
      <c r="B3284" s="140"/>
      <c r="C3284" s="140"/>
      <c r="D3284" s="140"/>
      <c r="E3284" s="57"/>
      <c r="F3284" s="57"/>
      <c r="G3284" s="57"/>
      <c r="H3284" s="57"/>
      <c r="I3284" s="57"/>
      <c r="J3284" s="57"/>
      <c r="K3284" s="57"/>
      <c r="L3284" s="57"/>
      <c r="M3284" s="57"/>
      <c r="N3284" s="57"/>
      <c r="O3284" s="57"/>
    </row>
    <row r="3285" spans="1:15" x14ac:dyDescent="0.3">
      <c r="A3285" s="56"/>
      <c r="B3285" s="140"/>
      <c r="C3285" s="140"/>
      <c r="D3285" s="140"/>
      <c r="E3285" s="57"/>
      <c r="F3285" s="57"/>
      <c r="G3285" s="57"/>
      <c r="H3285" s="57"/>
      <c r="I3285" s="57"/>
      <c r="J3285" s="57"/>
      <c r="K3285" s="57"/>
      <c r="L3285" s="57"/>
      <c r="M3285" s="57"/>
      <c r="N3285" s="57"/>
      <c r="O3285" s="57"/>
    </row>
    <row r="3286" spans="1:15" x14ac:dyDescent="0.3">
      <c r="A3286" s="56"/>
      <c r="B3286" s="140"/>
      <c r="C3286" s="140"/>
      <c r="D3286" s="140"/>
      <c r="E3286" s="57"/>
      <c r="F3286" s="57"/>
      <c r="G3286" s="57"/>
      <c r="H3286" s="57"/>
      <c r="I3286" s="57"/>
      <c r="J3286" s="57"/>
      <c r="K3286" s="57"/>
      <c r="L3286" s="57"/>
      <c r="M3286" s="57"/>
      <c r="N3286" s="57"/>
      <c r="O3286" s="57"/>
    </row>
    <row r="3287" spans="1:15" x14ac:dyDescent="0.3">
      <c r="A3287" s="56"/>
      <c r="B3287" s="140"/>
      <c r="C3287" s="140"/>
      <c r="D3287" s="140"/>
      <c r="E3287" s="57"/>
      <c r="F3287" s="57"/>
      <c r="G3287" s="57"/>
      <c r="H3287" s="57"/>
      <c r="I3287" s="57"/>
      <c r="J3287" s="57"/>
      <c r="K3287" s="57"/>
      <c r="L3287" s="57"/>
      <c r="M3287" s="57"/>
      <c r="N3287" s="57"/>
      <c r="O3287" s="57"/>
    </row>
    <row r="3288" spans="1:15" x14ac:dyDescent="0.3">
      <c r="A3288" s="56"/>
      <c r="B3288" s="140"/>
      <c r="C3288" s="140"/>
      <c r="D3288" s="140"/>
      <c r="E3288" s="57"/>
      <c r="F3288" s="57"/>
      <c r="G3288" s="57"/>
      <c r="H3288" s="57"/>
      <c r="I3288" s="57"/>
      <c r="J3288" s="57"/>
      <c r="K3288" s="57"/>
      <c r="L3288" s="57"/>
      <c r="M3288" s="57"/>
      <c r="N3288" s="57"/>
      <c r="O3288" s="57"/>
    </row>
    <row r="3289" spans="1:15" x14ac:dyDescent="0.3">
      <c r="A3289" s="56"/>
      <c r="B3289" s="140"/>
      <c r="C3289" s="140"/>
      <c r="D3289" s="140"/>
      <c r="E3289" s="57"/>
      <c r="F3289" s="57"/>
      <c r="G3289" s="57"/>
      <c r="H3289" s="57"/>
      <c r="I3289" s="57"/>
      <c r="J3289" s="57"/>
      <c r="K3289" s="57"/>
      <c r="L3289" s="57"/>
      <c r="M3289" s="57"/>
      <c r="N3289" s="57"/>
      <c r="O3289" s="57"/>
    </row>
    <row r="3290" spans="1:15" x14ac:dyDescent="0.3">
      <c r="A3290" s="56"/>
      <c r="B3290" s="140"/>
      <c r="C3290" s="140"/>
      <c r="D3290" s="140"/>
      <c r="E3290" s="57"/>
      <c r="F3290" s="57"/>
      <c r="G3290" s="57"/>
      <c r="H3290" s="57"/>
      <c r="I3290" s="57"/>
      <c r="J3290" s="57"/>
      <c r="K3290" s="57"/>
      <c r="L3290" s="57"/>
      <c r="M3290" s="57"/>
      <c r="N3290" s="57"/>
      <c r="O3290" s="57"/>
    </row>
    <row r="3291" spans="1:15" x14ac:dyDescent="0.3">
      <c r="A3291" s="56"/>
      <c r="B3291" s="140"/>
      <c r="C3291" s="140"/>
      <c r="D3291" s="140"/>
      <c r="E3291" s="57"/>
      <c r="F3291" s="57"/>
      <c r="G3291" s="57"/>
      <c r="H3291" s="57"/>
      <c r="I3291" s="57"/>
      <c r="J3291" s="57"/>
      <c r="K3291" s="57"/>
      <c r="L3291" s="57"/>
      <c r="M3291" s="57"/>
      <c r="N3291" s="57"/>
      <c r="O3291" s="57"/>
    </row>
    <row r="3292" spans="1:15" x14ac:dyDescent="0.3">
      <c r="A3292" s="56"/>
      <c r="B3292" s="140"/>
      <c r="C3292" s="140"/>
      <c r="D3292" s="140"/>
      <c r="E3292" s="57"/>
      <c r="F3292" s="57"/>
      <c r="G3292" s="57"/>
      <c r="H3292" s="57"/>
      <c r="I3292" s="57"/>
      <c r="J3292" s="57"/>
      <c r="K3292" s="57"/>
      <c r="L3292" s="57"/>
      <c r="M3292" s="57"/>
      <c r="N3292" s="57"/>
      <c r="O3292" s="57"/>
    </row>
    <row r="3293" spans="1:15" x14ac:dyDescent="0.3">
      <c r="A3293" s="56"/>
      <c r="B3293" s="140"/>
      <c r="C3293" s="140"/>
      <c r="D3293" s="140"/>
      <c r="E3293" s="57"/>
      <c r="F3293" s="57"/>
      <c r="G3293" s="57"/>
      <c r="H3293" s="57"/>
      <c r="I3293" s="57"/>
      <c r="J3293" s="57"/>
      <c r="K3293" s="57"/>
      <c r="L3293" s="57"/>
      <c r="M3293" s="57"/>
      <c r="N3293" s="57"/>
      <c r="O3293" s="57"/>
    </row>
    <row r="3294" spans="1:15" x14ac:dyDescent="0.3">
      <c r="A3294" s="56"/>
      <c r="B3294" s="140"/>
      <c r="C3294" s="140"/>
      <c r="D3294" s="140"/>
      <c r="E3294" s="57"/>
      <c r="F3294" s="57"/>
      <c r="G3294" s="57"/>
      <c r="H3294" s="57"/>
      <c r="I3294" s="57"/>
      <c r="J3294" s="57"/>
      <c r="K3294" s="57"/>
      <c r="L3294" s="57"/>
      <c r="M3294" s="57"/>
      <c r="N3294" s="57"/>
      <c r="O3294" s="57"/>
    </row>
    <row r="3295" spans="1:15" x14ac:dyDescent="0.3">
      <c r="A3295" s="56"/>
      <c r="B3295" s="140"/>
      <c r="C3295" s="140"/>
      <c r="D3295" s="140"/>
      <c r="E3295" s="57"/>
      <c r="F3295" s="57"/>
      <c r="G3295" s="57"/>
      <c r="H3295" s="57"/>
      <c r="I3295" s="57"/>
      <c r="J3295" s="57"/>
      <c r="K3295" s="57"/>
      <c r="L3295" s="57"/>
      <c r="M3295" s="57"/>
      <c r="N3295" s="57"/>
      <c r="O3295" s="57"/>
    </row>
    <row r="3296" spans="1:15" x14ac:dyDescent="0.3">
      <c r="A3296" s="56"/>
      <c r="B3296" s="140"/>
      <c r="C3296" s="140"/>
      <c r="D3296" s="140"/>
      <c r="E3296" s="57"/>
      <c r="F3296" s="57"/>
      <c r="G3296" s="57"/>
      <c r="H3296" s="57"/>
      <c r="I3296" s="57"/>
      <c r="J3296" s="57"/>
      <c r="K3296" s="57"/>
      <c r="L3296" s="57"/>
      <c r="M3296" s="57"/>
      <c r="N3296" s="57"/>
      <c r="O3296" s="57"/>
    </row>
    <row r="3297" spans="1:15" x14ac:dyDescent="0.3">
      <c r="A3297" s="56"/>
      <c r="B3297" s="140"/>
      <c r="C3297" s="140"/>
      <c r="D3297" s="140"/>
      <c r="E3297" s="57"/>
      <c r="F3297" s="57"/>
      <c r="G3297" s="57"/>
      <c r="H3297" s="57"/>
      <c r="I3297" s="57"/>
      <c r="J3297" s="57"/>
      <c r="K3297" s="57"/>
      <c r="L3297" s="57"/>
      <c r="M3297" s="57"/>
      <c r="N3297" s="57"/>
      <c r="O3297" s="57"/>
    </row>
    <row r="3298" spans="1:15" x14ac:dyDescent="0.3">
      <c r="A3298" s="56"/>
      <c r="B3298" s="140"/>
      <c r="C3298" s="140"/>
      <c r="D3298" s="140"/>
      <c r="E3298" s="57"/>
      <c r="F3298" s="57"/>
      <c r="G3298" s="57"/>
      <c r="H3298" s="57"/>
      <c r="I3298" s="57"/>
      <c r="J3298" s="57"/>
      <c r="K3298" s="57"/>
      <c r="L3298" s="57"/>
      <c r="M3298" s="57"/>
      <c r="N3298" s="57"/>
      <c r="O3298" s="57"/>
    </row>
    <row r="3299" spans="1:15" x14ac:dyDescent="0.3">
      <c r="A3299" s="56"/>
      <c r="B3299" s="140"/>
      <c r="C3299" s="140"/>
      <c r="D3299" s="140"/>
      <c r="E3299" s="57"/>
      <c r="F3299" s="57"/>
      <c r="G3299" s="57"/>
      <c r="H3299" s="57"/>
      <c r="I3299" s="57"/>
      <c r="J3299" s="57"/>
      <c r="K3299" s="57"/>
      <c r="L3299" s="57"/>
      <c r="M3299" s="57"/>
      <c r="N3299" s="57"/>
      <c r="O3299" s="57"/>
    </row>
    <row r="3300" spans="1:15" x14ac:dyDescent="0.3">
      <c r="A3300" s="56"/>
      <c r="B3300" s="140"/>
      <c r="C3300" s="140"/>
      <c r="D3300" s="140"/>
      <c r="E3300" s="57"/>
      <c r="F3300" s="57"/>
      <c r="G3300" s="57"/>
      <c r="H3300" s="57"/>
      <c r="I3300" s="57"/>
      <c r="J3300" s="57"/>
      <c r="K3300" s="57"/>
      <c r="L3300" s="57"/>
      <c r="M3300" s="57"/>
      <c r="N3300" s="57"/>
      <c r="O3300" s="57"/>
    </row>
    <row r="3301" spans="1:15" x14ac:dyDescent="0.3">
      <c r="A3301" s="56"/>
      <c r="B3301" s="140"/>
      <c r="C3301" s="140"/>
      <c r="D3301" s="140"/>
      <c r="E3301" s="57"/>
      <c r="F3301" s="57"/>
      <c r="G3301" s="57"/>
      <c r="H3301" s="57"/>
      <c r="I3301" s="57"/>
      <c r="J3301" s="57"/>
      <c r="K3301" s="57"/>
      <c r="L3301" s="57"/>
      <c r="M3301" s="57"/>
      <c r="N3301" s="57"/>
      <c r="O3301" s="57"/>
    </row>
    <row r="3302" spans="1:15" x14ac:dyDescent="0.3">
      <c r="A3302" s="56"/>
      <c r="B3302" s="140"/>
      <c r="C3302" s="140"/>
      <c r="D3302" s="140"/>
      <c r="E3302" s="57"/>
      <c r="F3302" s="57"/>
      <c r="G3302" s="57"/>
      <c r="H3302" s="57"/>
      <c r="I3302" s="57"/>
      <c r="J3302" s="57"/>
      <c r="K3302" s="57"/>
      <c r="L3302" s="57"/>
      <c r="M3302" s="57"/>
      <c r="N3302" s="57"/>
      <c r="O3302" s="57"/>
    </row>
    <row r="3303" spans="1:15" x14ac:dyDescent="0.3">
      <c r="A3303" s="56"/>
      <c r="B3303" s="140"/>
      <c r="C3303" s="140"/>
      <c r="D3303" s="140"/>
      <c r="E3303" s="57"/>
      <c r="F3303" s="57"/>
      <c r="G3303" s="57"/>
      <c r="H3303" s="57"/>
      <c r="I3303" s="57"/>
      <c r="J3303" s="57"/>
      <c r="K3303" s="57"/>
      <c r="L3303" s="57"/>
      <c r="M3303" s="57"/>
      <c r="N3303" s="57"/>
      <c r="O3303" s="57"/>
    </row>
    <row r="3304" spans="1:15" x14ac:dyDescent="0.3">
      <c r="A3304" s="56"/>
      <c r="B3304" s="140"/>
      <c r="C3304" s="140"/>
      <c r="D3304" s="140"/>
      <c r="E3304" s="57"/>
      <c r="F3304" s="57"/>
      <c r="G3304" s="57"/>
      <c r="H3304" s="57"/>
      <c r="I3304" s="57"/>
      <c r="J3304" s="57"/>
      <c r="K3304" s="57"/>
      <c r="L3304" s="57"/>
      <c r="M3304" s="57"/>
      <c r="N3304" s="57"/>
      <c r="O3304" s="57"/>
    </row>
    <row r="3305" spans="1:15" x14ac:dyDescent="0.3">
      <c r="A3305" s="56"/>
      <c r="B3305" s="140"/>
      <c r="C3305" s="140"/>
      <c r="D3305" s="140"/>
      <c r="E3305" s="57"/>
      <c r="F3305" s="57"/>
      <c r="G3305" s="57"/>
      <c r="H3305" s="57"/>
      <c r="I3305" s="57"/>
      <c r="J3305" s="57"/>
      <c r="K3305" s="57"/>
      <c r="L3305" s="57"/>
      <c r="M3305" s="57"/>
      <c r="N3305" s="57"/>
      <c r="O3305" s="57"/>
    </row>
    <row r="3306" spans="1:15" x14ac:dyDescent="0.3">
      <c r="A3306" s="56"/>
      <c r="B3306" s="140"/>
      <c r="C3306" s="140"/>
      <c r="D3306" s="140"/>
      <c r="E3306" s="57"/>
      <c r="F3306" s="57"/>
      <c r="G3306" s="57"/>
      <c r="H3306" s="57"/>
      <c r="I3306" s="57"/>
      <c r="J3306" s="57"/>
      <c r="K3306" s="57"/>
      <c r="L3306" s="57"/>
      <c r="M3306" s="57"/>
      <c r="N3306" s="57"/>
      <c r="O3306" s="57"/>
    </row>
    <row r="3307" spans="1:15" x14ac:dyDescent="0.3">
      <c r="A3307" s="56"/>
      <c r="B3307" s="140"/>
      <c r="C3307" s="140"/>
      <c r="D3307" s="140"/>
      <c r="E3307" s="57"/>
      <c r="F3307" s="57"/>
      <c r="G3307" s="57"/>
      <c r="H3307" s="57"/>
      <c r="I3307" s="57"/>
      <c r="J3307" s="57"/>
      <c r="K3307" s="57"/>
      <c r="L3307" s="57"/>
      <c r="M3307" s="57"/>
      <c r="N3307" s="57"/>
      <c r="O3307" s="57"/>
    </row>
    <row r="3308" spans="1:15" x14ac:dyDescent="0.3">
      <c r="A3308" s="56"/>
      <c r="B3308" s="140"/>
      <c r="C3308" s="140"/>
      <c r="D3308" s="140"/>
      <c r="E3308" s="57"/>
      <c r="F3308" s="57"/>
      <c r="G3308" s="57"/>
      <c r="H3308" s="57"/>
      <c r="I3308" s="57"/>
      <c r="J3308" s="57"/>
      <c r="K3308" s="57"/>
      <c r="L3308" s="57"/>
      <c r="M3308" s="57"/>
      <c r="N3308" s="57"/>
      <c r="O3308" s="57"/>
    </row>
    <row r="3309" spans="1:15" x14ac:dyDescent="0.3">
      <c r="A3309" s="56"/>
      <c r="B3309" s="140"/>
      <c r="C3309" s="140"/>
      <c r="D3309" s="140"/>
      <c r="E3309" s="57"/>
      <c r="F3309" s="57"/>
      <c r="G3309" s="57"/>
      <c r="H3309" s="57"/>
      <c r="I3309" s="57"/>
      <c r="J3309" s="57"/>
      <c r="K3309" s="57"/>
      <c r="L3309" s="57"/>
      <c r="M3309" s="57"/>
      <c r="N3309" s="57"/>
      <c r="O3309" s="57"/>
    </row>
    <row r="3310" spans="1:15" x14ac:dyDescent="0.3">
      <c r="A3310" s="56"/>
      <c r="B3310" s="140"/>
      <c r="C3310" s="140"/>
      <c r="D3310" s="140"/>
      <c r="E3310" s="57"/>
      <c r="F3310" s="57"/>
      <c r="G3310" s="57"/>
      <c r="H3310" s="57"/>
      <c r="I3310" s="57"/>
      <c r="J3310" s="57"/>
      <c r="K3310" s="57"/>
      <c r="L3310" s="57"/>
      <c r="M3310" s="57"/>
      <c r="N3310" s="57"/>
      <c r="O3310" s="57"/>
    </row>
    <row r="3311" spans="1:15" x14ac:dyDescent="0.3">
      <c r="A3311" s="56"/>
      <c r="B3311" s="140"/>
      <c r="C3311" s="140"/>
      <c r="D3311" s="140"/>
      <c r="E3311" s="57"/>
      <c r="F3311" s="57"/>
      <c r="G3311" s="57"/>
      <c r="H3311" s="57"/>
      <c r="I3311" s="57"/>
      <c r="J3311" s="57"/>
      <c r="K3311" s="57"/>
      <c r="L3311" s="57"/>
      <c r="M3311" s="57"/>
      <c r="N3311" s="57"/>
      <c r="O3311" s="57"/>
    </row>
    <row r="3312" spans="1:15" x14ac:dyDescent="0.3">
      <c r="A3312" s="56"/>
      <c r="B3312" s="140"/>
      <c r="C3312" s="140"/>
      <c r="D3312" s="140"/>
      <c r="E3312" s="57"/>
      <c r="F3312" s="57"/>
      <c r="G3312" s="57"/>
      <c r="H3312" s="57"/>
      <c r="I3312" s="57"/>
      <c r="J3312" s="57"/>
      <c r="K3312" s="57"/>
      <c r="L3312" s="57"/>
      <c r="M3312" s="57"/>
      <c r="N3312" s="57"/>
      <c r="O3312" s="57"/>
    </row>
    <row r="3313" spans="1:15" x14ac:dyDescent="0.3">
      <c r="A3313" s="56"/>
      <c r="B3313" s="140"/>
      <c r="C3313" s="140"/>
      <c r="D3313" s="140"/>
      <c r="E3313" s="57"/>
      <c r="F3313" s="57"/>
      <c r="G3313" s="57"/>
      <c r="H3313" s="57"/>
      <c r="I3313" s="57"/>
      <c r="J3313" s="57"/>
      <c r="K3313" s="57"/>
      <c r="L3313" s="57"/>
      <c r="M3313" s="57"/>
      <c r="N3313" s="57"/>
      <c r="O3313" s="57"/>
    </row>
    <row r="3314" spans="1:15" x14ac:dyDescent="0.3">
      <c r="A3314" s="56"/>
      <c r="B3314" s="140"/>
      <c r="C3314" s="140"/>
      <c r="D3314" s="140"/>
      <c r="E3314" s="57"/>
      <c r="F3314" s="57"/>
      <c r="G3314" s="57"/>
      <c r="H3314" s="57"/>
      <c r="I3314" s="57"/>
      <c r="J3314" s="57"/>
      <c r="K3314" s="57"/>
      <c r="L3314" s="57"/>
      <c r="M3314" s="57"/>
      <c r="N3314" s="57"/>
      <c r="O3314" s="57"/>
    </row>
    <row r="3315" spans="1:15" x14ac:dyDescent="0.3">
      <c r="A3315" s="56"/>
      <c r="B3315" s="140"/>
      <c r="C3315" s="140"/>
      <c r="D3315" s="140"/>
      <c r="E3315" s="57"/>
      <c r="F3315" s="57"/>
      <c r="G3315" s="57"/>
      <c r="H3315" s="57"/>
      <c r="I3315" s="57"/>
      <c r="J3315" s="57"/>
      <c r="K3315" s="57"/>
      <c r="L3315" s="57"/>
      <c r="M3315" s="57"/>
      <c r="N3315" s="57"/>
      <c r="O3315" s="57"/>
    </row>
    <row r="3316" spans="1:15" x14ac:dyDescent="0.3">
      <c r="A3316" s="56"/>
      <c r="B3316" s="140"/>
      <c r="C3316" s="140"/>
      <c r="D3316" s="140"/>
      <c r="E3316" s="57"/>
      <c r="F3316" s="57"/>
      <c r="G3316" s="57"/>
      <c r="H3316" s="57"/>
      <c r="I3316" s="57"/>
      <c r="J3316" s="57"/>
      <c r="K3316" s="57"/>
      <c r="L3316" s="57"/>
      <c r="M3316" s="57"/>
      <c r="N3316" s="57"/>
      <c r="O3316" s="57"/>
    </row>
    <row r="3317" spans="1:15" x14ac:dyDescent="0.3">
      <c r="A3317" s="56"/>
      <c r="B3317" s="140"/>
      <c r="C3317" s="140"/>
      <c r="D3317" s="140"/>
      <c r="E3317" s="57"/>
      <c r="F3317" s="57"/>
      <c r="G3317" s="57"/>
      <c r="H3317" s="57"/>
      <c r="I3317" s="57"/>
      <c r="J3317" s="57"/>
      <c r="K3317" s="57"/>
      <c r="L3317" s="57"/>
      <c r="M3317" s="57"/>
      <c r="N3317" s="57"/>
      <c r="O3317" s="57"/>
    </row>
    <row r="3318" spans="1:15" x14ac:dyDescent="0.3">
      <c r="A3318" s="56"/>
      <c r="B3318" s="140"/>
      <c r="C3318" s="140"/>
      <c r="D3318" s="140"/>
      <c r="E3318" s="57"/>
      <c r="F3318" s="57"/>
      <c r="G3318" s="57"/>
      <c r="H3318" s="57"/>
      <c r="I3318" s="57"/>
      <c r="J3318" s="57"/>
      <c r="K3318" s="57"/>
      <c r="L3318" s="57"/>
      <c r="M3318" s="57"/>
      <c r="N3318" s="57"/>
      <c r="O3318" s="57"/>
    </row>
    <row r="3319" spans="1:15" x14ac:dyDescent="0.3">
      <c r="A3319" s="56"/>
      <c r="B3319" s="140"/>
      <c r="C3319" s="140"/>
      <c r="D3319" s="140"/>
      <c r="E3319" s="57"/>
      <c r="F3319" s="57"/>
      <c r="G3319" s="57"/>
      <c r="H3319" s="57"/>
      <c r="I3319" s="57"/>
      <c r="J3319" s="57"/>
      <c r="K3319" s="57"/>
      <c r="L3319" s="57"/>
      <c r="M3319" s="57"/>
      <c r="N3319" s="57"/>
      <c r="O3319" s="57"/>
    </row>
    <row r="3320" spans="1:15" x14ac:dyDescent="0.3">
      <c r="A3320" s="56"/>
      <c r="B3320" s="140"/>
      <c r="C3320" s="140"/>
      <c r="D3320" s="140"/>
      <c r="E3320" s="57"/>
      <c r="F3320" s="57"/>
      <c r="G3320" s="57"/>
      <c r="H3320" s="57"/>
      <c r="I3320" s="57"/>
      <c r="J3320" s="57"/>
      <c r="K3320" s="57"/>
      <c r="L3320" s="57"/>
      <c r="M3320" s="57"/>
      <c r="N3320" s="57"/>
      <c r="O3320" s="57"/>
    </row>
    <row r="3321" spans="1:15" x14ac:dyDescent="0.3">
      <c r="A3321" s="56"/>
      <c r="B3321" s="140"/>
      <c r="C3321" s="140"/>
      <c r="D3321" s="140"/>
      <c r="E3321" s="57"/>
      <c r="F3321" s="57"/>
      <c r="G3321" s="57"/>
      <c r="H3321" s="57"/>
      <c r="I3321" s="57"/>
      <c r="J3321" s="57"/>
      <c r="K3321" s="57"/>
      <c r="L3321" s="57"/>
      <c r="M3321" s="57"/>
      <c r="N3321" s="57"/>
      <c r="O3321" s="57"/>
    </row>
    <row r="3322" spans="1:15" x14ac:dyDescent="0.3">
      <c r="A3322" s="56"/>
      <c r="B3322" s="140"/>
      <c r="C3322" s="140"/>
      <c r="D3322" s="140"/>
      <c r="E3322" s="57"/>
      <c r="F3322" s="57"/>
      <c r="G3322" s="57"/>
      <c r="H3322" s="57"/>
      <c r="I3322" s="57"/>
      <c r="J3322" s="57"/>
      <c r="K3322" s="57"/>
      <c r="L3322" s="57"/>
      <c r="M3322" s="57"/>
      <c r="N3322" s="57"/>
      <c r="O3322" s="57"/>
    </row>
    <row r="3323" spans="1:15" x14ac:dyDescent="0.3">
      <c r="A3323" s="56"/>
      <c r="B3323" s="140"/>
      <c r="C3323" s="140"/>
      <c r="D3323" s="140"/>
      <c r="E3323" s="57"/>
      <c r="F3323" s="57"/>
      <c r="G3323" s="57"/>
      <c r="H3323" s="57"/>
      <c r="I3323" s="57"/>
      <c r="J3323" s="57"/>
      <c r="K3323" s="57"/>
      <c r="L3323" s="57"/>
      <c r="M3323" s="57"/>
      <c r="N3323" s="57"/>
      <c r="O3323" s="57"/>
    </row>
    <row r="3324" spans="1:15" x14ac:dyDescent="0.3">
      <c r="A3324" s="56"/>
      <c r="B3324" s="140"/>
      <c r="C3324" s="140"/>
      <c r="D3324" s="140"/>
      <c r="E3324" s="57"/>
      <c r="F3324" s="57"/>
      <c r="G3324" s="57"/>
      <c r="H3324" s="57"/>
      <c r="I3324" s="57"/>
      <c r="J3324" s="57"/>
      <c r="K3324" s="57"/>
      <c r="L3324" s="57"/>
      <c r="M3324" s="57"/>
      <c r="N3324" s="57"/>
      <c r="O3324" s="57"/>
    </row>
    <row r="3325" spans="1:15" x14ac:dyDescent="0.3">
      <c r="A3325" s="56"/>
      <c r="B3325" s="140"/>
      <c r="C3325" s="140"/>
      <c r="D3325" s="140"/>
      <c r="E3325" s="57"/>
      <c r="F3325" s="57"/>
      <c r="G3325" s="57"/>
      <c r="H3325" s="57"/>
      <c r="I3325" s="57"/>
      <c r="J3325" s="57"/>
      <c r="K3325" s="57"/>
      <c r="L3325" s="57"/>
      <c r="M3325" s="57"/>
      <c r="N3325" s="57"/>
      <c r="O3325" s="57"/>
    </row>
    <row r="3326" spans="1:15" x14ac:dyDescent="0.3">
      <c r="A3326" s="56"/>
      <c r="B3326" s="140"/>
      <c r="C3326" s="140"/>
      <c r="D3326" s="140"/>
      <c r="E3326" s="57"/>
      <c r="F3326" s="57"/>
      <c r="G3326" s="57"/>
      <c r="H3326" s="57"/>
      <c r="I3326" s="57"/>
      <c r="J3326" s="57"/>
      <c r="K3326" s="57"/>
      <c r="L3326" s="57"/>
      <c r="M3326" s="57"/>
      <c r="N3326" s="57"/>
      <c r="O3326" s="57"/>
    </row>
    <row r="3327" spans="1:15" x14ac:dyDescent="0.3">
      <c r="A3327" s="56"/>
      <c r="B3327" s="140"/>
      <c r="C3327" s="140"/>
      <c r="D3327" s="140"/>
      <c r="E3327" s="57"/>
      <c r="F3327" s="57"/>
      <c r="G3327" s="57"/>
      <c r="H3327" s="57"/>
      <c r="I3327" s="57"/>
      <c r="J3327" s="57"/>
      <c r="K3327" s="57"/>
      <c r="L3327" s="57"/>
      <c r="M3327" s="57"/>
      <c r="N3327" s="57"/>
      <c r="O3327" s="57"/>
    </row>
    <row r="3328" spans="1:15" x14ac:dyDescent="0.3">
      <c r="A3328" s="56"/>
      <c r="B3328" s="140"/>
      <c r="C3328" s="140"/>
      <c r="D3328" s="140"/>
      <c r="E3328" s="57"/>
      <c r="F3328" s="57"/>
      <c r="G3328" s="57"/>
      <c r="H3328" s="57"/>
      <c r="I3328" s="57"/>
      <c r="J3328" s="57"/>
      <c r="K3328" s="57"/>
      <c r="L3328" s="57"/>
      <c r="M3328" s="57"/>
      <c r="N3328" s="57"/>
      <c r="O3328" s="57"/>
    </row>
    <row r="3329" spans="1:15" x14ac:dyDescent="0.3">
      <c r="A3329" s="56"/>
      <c r="B3329" s="140"/>
      <c r="C3329" s="140"/>
      <c r="D3329" s="140"/>
      <c r="E3329" s="57"/>
      <c r="F3329" s="57"/>
      <c r="G3329" s="57"/>
      <c r="H3329" s="57"/>
      <c r="I3329" s="57"/>
      <c r="J3329" s="57"/>
      <c r="K3329" s="57"/>
      <c r="L3329" s="57"/>
      <c r="M3329" s="57"/>
      <c r="N3329" s="57"/>
      <c r="O3329" s="57"/>
    </row>
    <row r="3330" spans="1:15" x14ac:dyDescent="0.3">
      <c r="A3330" s="56"/>
      <c r="B3330" s="140"/>
      <c r="C3330" s="140"/>
      <c r="D3330" s="140"/>
      <c r="E3330" s="57"/>
      <c r="F3330" s="57"/>
      <c r="G3330" s="57"/>
      <c r="H3330" s="57"/>
      <c r="I3330" s="57"/>
      <c r="J3330" s="57"/>
      <c r="K3330" s="57"/>
      <c r="L3330" s="57"/>
      <c r="M3330" s="57"/>
      <c r="N3330" s="57"/>
      <c r="O3330" s="57"/>
    </row>
    <row r="3331" spans="1:15" x14ac:dyDescent="0.3">
      <c r="A3331" s="56"/>
      <c r="B3331" s="140"/>
      <c r="C3331" s="140"/>
      <c r="D3331" s="140"/>
      <c r="E3331" s="57"/>
      <c r="F3331" s="57"/>
      <c r="G3331" s="57"/>
      <c r="H3331" s="57"/>
      <c r="I3331" s="57"/>
      <c r="J3331" s="57"/>
      <c r="K3331" s="57"/>
      <c r="L3331" s="57"/>
      <c r="M3331" s="57"/>
      <c r="N3331" s="57"/>
      <c r="O3331" s="57"/>
    </row>
    <row r="3332" spans="1:15" x14ac:dyDescent="0.3">
      <c r="A3332" s="56"/>
      <c r="B3332" s="140"/>
      <c r="C3332" s="140"/>
      <c r="D3332" s="140"/>
      <c r="E3332" s="57"/>
      <c r="F3332" s="57"/>
      <c r="G3332" s="57"/>
      <c r="H3332" s="57"/>
      <c r="I3332" s="57"/>
      <c r="J3332" s="57"/>
      <c r="K3332" s="57"/>
      <c r="L3332" s="57"/>
      <c r="M3332" s="57"/>
      <c r="N3332" s="57"/>
      <c r="O3332" s="57"/>
    </row>
    <row r="3333" spans="1:15" x14ac:dyDescent="0.3">
      <c r="A3333" s="56"/>
      <c r="B3333" s="140"/>
      <c r="C3333" s="140"/>
      <c r="D3333" s="140"/>
      <c r="E3333" s="57"/>
      <c r="F3333" s="57"/>
      <c r="G3333" s="57"/>
      <c r="H3333" s="57"/>
      <c r="I3333" s="57"/>
      <c r="J3333" s="57"/>
      <c r="K3333" s="57"/>
      <c r="L3333" s="57"/>
      <c r="M3333" s="57"/>
      <c r="N3333" s="57"/>
      <c r="O3333" s="57"/>
    </row>
    <row r="3334" spans="1:15" x14ac:dyDescent="0.3">
      <c r="A3334" s="56"/>
      <c r="B3334" s="140"/>
      <c r="C3334" s="140"/>
      <c r="D3334" s="140"/>
      <c r="E3334" s="57"/>
      <c r="F3334" s="57"/>
      <c r="G3334" s="57"/>
      <c r="H3334" s="57"/>
      <c r="I3334" s="57"/>
      <c r="J3334" s="57"/>
      <c r="K3334" s="57"/>
      <c r="L3334" s="57"/>
      <c r="M3334" s="57"/>
      <c r="N3334" s="57"/>
      <c r="O3334" s="57"/>
    </row>
    <row r="3335" spans="1:15" x14ac:dyDescent="0.3">
      <c r="A3335" s="56"/>
      <c r="B3335" s="140"/>
      <c r="C3335" s="140"/>
      <c r="D3335" s="140"/>
      <c r="E3335" s="57"/>
      <c r="F3335" s="57"/>
      <c r="G3335" s="57"/>
      <c r="H3335" s="57"/>
      <c r="I3335" s="57"/>
      <c r="J3335" s="57"/>
      <c r="K3335" s="57"/>
      <c r="L3335" s="57"/>
      <c r="M3335" s="57"/>
      <c r="N3335" s="57"/>
      <c r="O3335" s="57"/>
    </row>
    <row r="3336" spans="1:15" x14ac:dyDescent="0.3">
      <c r="A3336" s="56"/>
      <c r="B3336" s="140"/>
      <c r="C3336" s="140"/>
      <c r="D3336" s="140"/>
      <c r="E3336" s="57"/>
      <c r="F3336" s="57"/>
      <c r="G3336" s="57"/>
      <c r="H3336" s="57"/>
      <c r="I3336" s="57"/>
      <c r="J3336" s="57"/>
      <c r="K3336" s="57"/>
      <c r="L3336" s="57"/>
      <c r="M3336" s="57"/>
      <c r="N3336" s="57"/>
      <c r="O3336" s="57"/>
    </row>
    <row r="3337" spans="1:15" x14ac:dyDescent="0.3">
      <c r="A3337" s="56"/>
      <c r="B3337" s="140"/>
      <c r="C3337" s="140"/>
      <c r="D3337" s="140"/>
      <c r="E3337" s="57"/>
      <c r="F3337" s="57"/>
      <c r="G3337" s="57"/>
      <c r="H3337" s="57"/>
      <c r="I3337" s="57"/>
      <c r="J3337" s="57"/>
      <c r="K3337" s="57"/>
      <c r="L3337" s="57"/>
      <c r="M3337" s="57"/>
      <c r="N3337" s="57"/>
      <c r="O3337" s="57"/>
    </row>
    <row r="3338" spans="1:15" x14ac:dyDescent="0.3">
      <c r="A3338" s="56"/>
      <c r="B3338" s="140"/>
      <c r="C3338" s="140"/>
      <c r="D3338" s="140"/>
      <c r="E3338" s="57"/>
      <c r="F3338" s="57"/>
      <c r="G3338" s="57"/>
      <c r="H3338" s="57"/>
      <c r="I3338" s="57"/>
      <c r="J3338" s="57"/>
      <c r="K3338" s="57"/>
      <c r="L3338" s="57"/>
      <c r="M3338" s="57"/>
      <c r="N3338" s="57"/>
      <c r="O3338" s="57"/>
    </row>
    <row r="3339" spans="1:15" x14ac:dyDescent="0.3">
      <c r="A3339" s="56"/>
      <c r="B3339" s="140"/>
      <c r="C3339" s="140"/>
      <c r="D3339" s="140"/>
      <c r="E3339" s="57"/>
      <c r="F3339" s="57"/>
      <c r="G3339" s="57"/>
      <c r="H3339" s="57"/>
      <c r="I3339" s="57"/>
      <c r="J3339" s="57"/>
      <c r="K3339" s="57"/>
      <c r="L3339" s="57"/>
      <c r="M3339" s="57"/>
      <c r="N3339" s="57"/>
      <c r="O3339" s="57"/>
    </row>
    <row r="3340" spans="1:15" x14ac:dyDescent="0.3">
      <c r="A3340" s="56"/>
      <c r="B3340" s="140"/>
      <c r="C3340" s="140"/>
      <c r="D3340" s="140"/>
      <c r="E3340" s="57"/>
      <c r="F3340" s="57"/>
      <c r="G3340" s="57"/>
      <c r="H3340" s="57"/>
      <c r="I3340" s="57"/>
      <c r="J3340" s="57"/>
      <c r="K3340" s="57"/>
      <c r="L3340" s="57"/>
      <c r="M3340" s="57"/>
      <c r="N3340" s="57"/>
      <c r="O3340" s="57"/>
    </row>
    <row r="3341" spans="1:15" x14ac:dyDescent="0.3">
      <c r="A3341" s="56"/>
      <c r="B3341" s="140"/>
      <c r="C3341" s="140"/>
      <c r="D3341" s="140"/>
      <c r="E3341" s="57"/>
      <c r="F3341" s="57"/>
      <c r="G3341" s="57"/>
      <c r="H3341" s="57"/>
      <c r="I3341" s="57"/>
      <c r="J3341" s="57"/>
      <c r="K3341" s="57"/>
      <c r="L3341" s="57"/>
      <c r="M3341" s="57"/>
      <c r="N3341" s="57"/>
      <c r="O3341" s="57"/>
    </row>
    <row r="3342" spans="1:15" x14ac:dyDescent="0.3">
      <c r="A3342" s="56"/>
      <c r="B3342" s="140"/>
      <c r="C3342" s="140"/>
      <c r="D3342" s="140"/>
      <c r="E3342" s="57"/>
      <c r="F3342" s="57"/>
      <c r="G3342" s="57"/>
      <c r="H3342" s="57"/>
      <c r="I3342" s="57"/>
      <c r="J3342" s="57"/>
      <c r="K3342" s="57"/>
      <c r="L3342" s="57"/>
      <c r="M3342" s="57"/>
      <c r="N3342" s="57"/>
      <c r="O3342" s="57"/>
    </row>
    <row r="3343" spans="1:15" x14ac:dyDescent="0.3">
      <c r="A3343" s="56"/>
      <c r="B3343" s="140"/>
      <c r="C3343" s="140"/>
      <c r="D3343" s="140"/>
      <c r="E3343" s="57"/>
      <c r="F3343" s="57"/>
      <c r="G3343" s="57"/>
      <c r="H3343" s="57"/>
      <c r="I3343" s="57"/>
      <c r="J3343" s="57"/>
      <c r="K3343" s="57"/>
      <c r="L3343" s="57"/>
      <c r="M3343" s="57"/>
      <c r="N3343" s="57"/>
      <c r="O3343" s="57"/>
    </row>
    <row r="3344" spans="1:15" x14ac:dyDescent="0.3">
      <c r="A3344" s="56"/>
      <c r="B3344" s="140"/>
      <c r="C3344" s="140"/>
      <c r="D3344" s="140"/>
      <c r="E3344" s="57"/>
      <c r="F3344" s="57"/>
      <c r="G3344" s="57"/>
      <c r="H3344" s="57"/>
      <c r="I3344" s="57"/>
      <c r="J3344" s="57"/>
      <c r="K3344" s="57"/>
      <c r="L3344" s="57"/>
      <c r="M3344" s="57"/>
      <c r="N3344" s="57"/>
      <c r="O3344" s="57"/>
    </row>
    <row r="3345" spans="1:15" x14ac:dyDescent="0.3">
      <c r="A3345" s="56"/>
      <c r="B3345" s="140"/>
      <c r="C3345" s="140"/>
      <c r="D3345" s="140"/>
      <c r="E3345" s="57"/>
      <c r="F3345" s="57"/>
      <c r="G3345" s="57"/>
      <c r="H3345" s="57"/>
      <c r="I3345" s="57"/>
      <c r="J3345" s="57"/>
      <c r="K3345" s="57"/>
      <c r="L3345" s="57"/>
      <c r="M3345" s="57"/>
      <c r="N3345" s="57"/>
      <c r="O3345" s="57"/>
    </row>
    <row r="3346" spans="1:15" x14ac:dyDescent="0.3">
      <c r="A3346" s="56"/>
      <c r="B3346" s="140"/>
      <c r="C3346" s="140"/>
      <c r="D3346" s="140"/>
      <c r="E3346" s="57"/>
      <c r="F3346" s="57"/>
      <c r="G3346" s="57"/>
      <c r="H3346" s="57"/>
      <c r="I3346" s="57"/>
      <c r="J3346" s="57"/>
      <c r="K3346" s="57"/>
      <c r="L3346" s="57"/>
      <c r="M3346" s="57"/>
      <c r="N3346" s="57"/>
      <c r="O3346" s="57"/>
    </row>
    <row r="3347" spans="1:15" x14ac:dyDescent="0.3">
      <c r="A3347" s="56"/>
      <c r="B3347" s="140"/>
      <c r="C3347" s="140"/>
      <c r="D3347" s="140"/>
      <c r="E3347" s="57"/>
      <c r="F3347" s="57"/>
      <c r="G3347" s="57"/>
      <c r="H3347" s="57"/>
      <c r="I3347" s="57"/>
      <c r="J3347" s="57"/>
      <c r="K3347" s="57"/>
      <c r="L3347" s="57"/>
      <c r="M3347" s="57"/>
      <c r="N3347" s="57"/>
      <c r="O3347" s="57"/>
    </row>
    <row r="3348" spans="1:15" x14ac:dyDescent="0.3">
      <c r="A3348" s="56"/>
      <c r="B3348" s="140"/>
      <c r="C3348" s="140"/>
      <c r="D3348" s="140"/>
      <c r="E3348" s="57"/>
      <c r="F3348" s="57"/>
      <c r="G3348" s="57"/>
      <c r="H3348" s="57"/>
      <c r="I3348" s="57"/>
      <c r="J3348" s="57"/>
      <c r="K3348" s="57"/>
      <c r="L3348" s="57"/>
      <c r="M3348" s="57"/>
      <c r="N3348" s="57"/>
      <c r="O3348" s="57"/>
    </row>
    <row r="3349" spans="1:15" x14ac:dyDescent="0.3">
      <c r="A3349" s="56"/>
      <c r="B3349" s="140"/>
      <c r="C3349" s="140"/>
      <c r="D3349" s="140"/>
      <c r="E3349" s="57"/>
      <c r="F3349" s="57"/>
      <c r="G3349" s="57"/>
      <c r="H3349" s="57"/>
      <c r="I3349" s="57"/>
      <c r="J3349" s="57"/>
      <c r="K3349" s="57"/>
      <c r="L3349" s="57"/>
      <c r="M3349" s="57"/>
      <c r="N3349" s="57"/>
      <c r="O3349" s="57"/>
    </row>
    <row r="3350" spans="1:15" x14ac:dyDescent="0.3">
      <c r="A3350" s="56"/>
      <c r="B3350" s="140"/>
      <c r="C3350" s="140"/>
      <c r="D3350" s="140"/>
      <c r="E3350" s="57"/>
      <c r="F3350" s="57"/>
      <c r="G3350" s="57"/>
      <c r="H3350" s="57"/>
      <c r="I3350" s="57"/>
      <c r="J3350" s="57"/>
      <c r="K3350" s="57"/>
      <c r="L3350" s="57"/>
      <c r="M3350" s="57"/>
      <c r="N3350" s="57"/>
      <c r="O3350" s="57"/>
    </row>
    <row r="3351" spans="1:15" x14ac:dyDescent="0.3">
      <c r="A3351" s="56"/>
      <c r="B3351" s="140"/>
      <c r="C3351" s="140"/>
      <c r="D3351" s="140"/>
      <c r="E3351" s="57"/>
      <c r="F3351" s="57"/>
      <c r="G3351" s="57"/>
      <c r="H3351" s="57"/>
      <c r="I3351" s="57"/>
      <c r="J3351" s="57"/>
      <c r="K3351" s="57"/>
      <c r="L3351" s="57"/>
      <c r="M3351" s="57"/>
      <c r="N3351" s="57"/>
      <c r="O3351" s="57"/>
    </row>
    <row r="3352" spans="1:15" x14ac:dyDescent="0.3">
      <c r="A3352" s="56"/>
      <c r="B3352" s="140"/>
      <c r="C3352" s="140"/>
      <c r="D3352" s="140"/>
      <c r="E3352" s="57"/>
      <c r="F3352" s="57"/>
      <c r="G3352" s="57"/>
      <c r="H3352" s="57"/>
      <c r="I3352" s="57"/>
      <c r="J3352" s="57"/>
      <c r="K3352" s="57"/>
      <c r="L3352" s="57"/>
      <c r="M3352" s="57"/>
      <c r="N3352" s="57"/>
      <c r="O3352" s="57"/>
    </row>
    <row r="3353" spans="1:15" x14ac:dyDescent="0.3">
      <c r="A3353" s="56"/>
      <c r="B3353" s="140"/>
      <c r="C3353" s="140"/>
      <c r="D3353" s="140"/>
      <c r="E3353" s="57"/>
      <c r="F3353" s="57"/>
      <c r="G3353" s="57"/>
      <c r="H3353" s="57"/>
      <c r="I3353" s="57"/>
      <c r="J3353" s="57"/>
      <c r="K3353" s="57"/>
      <c r="L3353" s="57"/>
      <c r="M3353" s="57"/>
      <c r="N3353" s="57"/>
      <c r="O3353" s="57"/>
    </row>
    <row r="3354" spans="1:15" x14ac:dyDescent="0.3">
      <c r="A3354" s="56"/>
      <c r="B3354" s="140"/>
      <c r="C3354" s="140"/>
      <c r="D3354" s="140"/>
      <c r="E3354" s="57"/>
      <c r="F3354" s="57"/>
      <c r="G3354" s="57"/>
      <c r="H3354" s="57"/>
      <c r="I3354" s="57"/>
      <c r="J3354" s="57"/>
      <c r="K3354" s="57"/>
      <c r="L3354" s="57"/>
      <c r="M3354" s="57"/>
      <c r="N3354" s="57"/>
      <c r="O3354" s="57"/>
    </row>
    <row r="3355" spans="1:15" x14ac:dyDescent="0.3">
      <c r="A3355" s="56"/>
      <c r="B3355" s="140"/>
      <c r="C3355" s="140"/>
      <c r="D3355" s="140"/>
      <c r="E3355" s="57"/>
      <c r="F3355" s="57"/>
      <c r="G3355" s="57"/>
      <c r="H3355" s="57"/>
      <c r="I3355" s="57"/>
      <c r="J3355" s="57"/>
      <c r="K3355" s="57"/>
      <c r="L3355" s="57"/>
      <c r="M3355" s="57"/>
      <c r="N3355" s="57"/>
      <c r="O3355" s="57"/>
    </row>
    <row r="3356" spans="1:15" x14ac:dyDescent="0.3">
      <c r="A3356" s="56"/>
      <c r="B3356" s="140"/>
      <c r="C3356" s="140"/>
      <c r="D3356" s="140"/>
      <c r="E3356" s="57"/>
      <c r="F3356" s="57"/>
      <c r="G3356" s="57"/>
      <c r="H3356" s="57"/>
      <c r="I3356" s="57"/>
      <c r="J3356" s="57"/>
      <c r="K3356" s="57"/>
      <c r="L3356" s="57"/>
      <c r="M3356" s="57"/>
      <c r="N3356" s="57"/>
      <c r="O3356" s="57"/>
    </row>
    <row r="3357" spans="1:15" x14ac:dyDescent="0.3">
      <c r="A3357" s="56"/>
      <c r="B3357" s="140"/>
      <c r="C3357" s="140"/>
      <c r="D3357" s="140"/>
      <c r="E3357" s="57"/>
      <c r="F3357" s="57"/>
      <c r="G3357" s="57"/>
      <c r="H3357" s="57"/>
      <c r="I3357" s="57"/>
      <c r="J3357" s="57"/>
      <c r="K3357" s="57"/>
      <c r="L3357" s="57"/>
      <c r="M3357" s="57"/>
      <c r="N3357" s="57"/>
      <c r="O3357" s="57"/>
    </row>
    <row r="3358" spans="1:15" x14ac:dyDescent="0.3">
      <c r="A3358" s="56"/>
      <c r="B3358" s="140"/>
      <c r="C3358" s="140"/>
      <c r="D3358" s="140"/>
      <c r="E3358" s="57"/>
      <c r="F3358" s="57"/>
      <c r="G3358" s="57"/>
      <c r="H3358" s="57"/>
      <c r="I3358" s="57"/>
      <c r="J3358" s="57"/>
      <c r="K3358" s="57"/>
      <c r="L3358" s="57"/>
      <c r="M3358" s="57"/>
      <c r="N3358" s="57"/>
      <c r="O3358" s="57"/>
    </row>
    <row r="3359" spans="1:15" x14ac:dyDescent="0.3">
      <c r="A3359" s="56"/>
      <c r="B3359" s="140"/>
      <c r="C3359" s="140"/>
      <c r="D3359" s="140"/>
      <c r="E3359" s="57"/>
      <c r="F3359" s="57"/>
      <c r="G3359" s="57"/>
      <c r="H3359" s="57"/>
      <c r="I3359" s="57"/>
      <c r="J3359" s="57"/>
      <c r="K3359" s="57"/>
      <c r="L3359" s="57"/>
      <c r="M3359" s="57"/>
      <c r="N3359" s="57"/>
      <c r="O3359" s="57"/>
    </row>
    <row r="3360" spans="1:15" x14ac:dyDescent="0.3">
      <c r="A3360" s="56"/>
      <c r="B3360" s="140"/>
      <c r="C3360" s="140"/>
      <c r="D3360" s="140"/>
      <c r="E3360" s="57"/>
      <c r="F3360" s="57"/>
      <c r="G3360" s="57"/>
      <c r="H3360" s="57"/>
      <c r="I3360" s="57"/>
      <c r="J3360" s="57"/>
      <c r="K3360" s="57"/>
      <c r="L3360" s="57"/>
      <c r="M3360" s="57"/>
      <c r="N3360" s="57"/>
      <c r="O3360" s="57"/>
    </row>
    <row r="3361" spans="1:15" x14ac:dyDescent="0.3">
      <c r="A3361" s="56"/>
      <c r="B3361" s="140"/>
      <c r="C3361" s="140"/>
      <c r="D3361" s="140"/>
      <c r="E3361" s="57"/>
      <c r="F3361" s="57"/>
      <c r="G3361" s="57"/>
      <c r="H3361" s="57"/>
      <c r="I3361" s="57"/>
      <c r="J3361" s="57"/>
      <c r="K3361" s="57"/>
      <c r="L3361" s="57"/>
      <c r="M3361" s="57"/>
      <c r="N3361" s="57"/>
      <c r="O3361" s="57"/>
    </row>
    <row r="3362" spans="1:15" x14ac:dyDescent="0.3">
      <c r="A3362" s="56"/>
      <c r="B3362" s="140"/>
      <c r="C3362" s="140"/>
      <c r="D3362" s="140"/>
      <c r="E3362" s="57"/>
      <c r="F3362" s="57"/>
      <c r="G3362" s="57"/>
      <c r="H3362" s="57"/>
      <c r="I3362" s="57"/>
      <c r="J3362" s="57"/>
      <c r="K3362" s="57"/>
      <c r="L3362" s="57"/>
      <c r="M3362" s="57"/>
      <c r="N3362" s="57"/>
      <c r="O3362" s="57"/>
    </row>
    <row r="3363" spans="1:15" x14ac:dyDescent="0.3">
      <c r="A3363" s="56"/>
      <c r="B3363" s="140"/>
      <c r="C3363" s="140"/>
      <c r="D3363" s="140"/>
      <c r="E3363" s="57"/>
      <c r="F3363" s="57"/>
      <c r="G3363" s="57"/>
      <c r="H3363" s="57"/>
      <c r="I3363" s="57"/>
      <c r="J3363" s="57"/>
      <c r="K3363" s="57"/>
      <c r="L3363" s="57"/>
      <c r="M3363" s="57"/>
      <c r="N3363" s="57"/>
      <c r="O3363" s="57"/>
    </row>
    <row r="3364" spans="1:15" x14ac:dyDescent="0.3">
      <c r="A3364" s="56"/>
      <c r="B3364" s="140"/>
      <c r="C3364" s="140"/>
      <c r="D3364" s="140"/>
      <c r="E3364" s="57"/>
      <c r="F3364" s="57"/>
      <c r="G3364" s="57"/>
      <c r="H3364" s="57"/>
      <c r="I3364" s="57"/>
      <c r="J3364" s="57"/>
      <c r="K3364" s="57"/>
      <c r="L3364" s="57"/>
      <c r="M3364" s="57"/>
      <c r="N3364" s="57"/>
      <c r="O3364" s="57"/>
    </row>
    <row r="3365" spans="1:15" x14ac:dyDescent="0.3">
      <c r="A3365" s="56"/>
      <c r="B3365" s="140"/>
      <c r="C3365" s="140"/>
      <c r="D3365" s="140"/>
      <c r="E3365" s="57"/>
      <c r="F3365" s="57"/>
      <c r="G3365" s="57"/>
      <c r="H3365" s="57"/>
      <c r="I3365" s="57"/>
      <c r="J3365" s="57"/>
      <c r="K3365" s="57"/>
      <c r="L3365" s="57"/>
      <c r="M3365" s="57"/>
      <c r="N3365" s="57"/>
      <c r="O3365" s="57"/>
    </row>
    <row r="3366" spans="1:15" x14ac:dyDescent="0.3">
      <c r="A3366" s="56"/>
      <c r="B3366" s="140"/>
      <c r="C3366" s="140"/>
      <c r="D3366" s="140"/>
      <c r="E3366" s="57"/>
      <c r="F3366" s="57"/>
      <c r="G3366" s="57"/>
      <c r="H3366" s="57"/>
      <c r="I3366" s="57"/>
      <c r="J3366" s="57"/>
      <c r="K3366" s="57"/>
      <c r="L3366" s="57"/>
      <c r="M3366" s="57"/>
      <c r="N3366" s="57"/>
      <c r="O3366" s="57"/>
    </row>
    <row r="3367" spans="1:15" x14ac:dyDescent="0.3">
      <c r="A3367" s="56"/>
      <c r="B3367" s="140"/>
      <c r="C3367" s="140"/>
      <c r="D3367" s="140"/>
      <c r="E3367" s="57"/>
      <c r="F3367" s="57"/>
      <c r="G3367" s="57"/>
      <c r="H3367" s="57"/>
      <c r="I3367" s="57"/>
      <c r="J3367" s="57"/>
      <c r="K3367" s="57"/>
      <c r="L3367" s="57"/>
      <c r="M3367" s="57"/>
      <c r="N3367" s="57"/>
      <c r="O3367" s="57"/>
    </row>
    <row r="3368" spans="1:15" x14ac:dyDescent="0.3">
      <c r="A3368" s="56"/>
      <c r="B3368" s="140"/>
      <c r="C3368" s="140"/>
      <c r="D3368" s="140"/>
      <c r="E3368" s="57"/>
      <c r="F3368" s="57"/>
      <c r="G3368" s="57"/>
      <c r="H3368" s="57"/>
      <c r="I3368" s="57"/>
      <c r="J3368" s="57"/>
      <c r="K3368" s="57"/>
      <c r="L3368" s="57"/>
      <c r="M3368" s="57"/>
      <c r="N3368" s="57"/>
      <c r="O3368" s="57"/>
    </row>
    <row r="3369" spans="1:15" x14ac:dyDescent="0.3">
      <c r="A3369" s="56"/>
      <c r="B3369" s="140"/>
      <c r="C3369" s="140"/>
      <c r="D3369" s="140"/>
      <c r="E3369" s="57"/>
      <c r="F3369" s="57"/>
      <c r="G3369" s="57"/>
      <c r="H3369" s="57"/>
      <c r="I3369" s="57"/>
      <c r="J3369" s="57"/>
      <c r="K3369" s="57"/>
      <c r="L3369" s="57"/>
      <c r="M3369" s="57"/>
      <c r="N3369" s="57"/>
      <c r="O3369" s="57"/>
    </row>
    <row r="3370" spans="1:15" x14ac:dyDescent="0.3">
      <c r="A3370" s="56"/>
      <c r="B3370" s="140"/>
      <c r="C3370" s="140"/>
      <c r="D3370" s="140"/>
      <c r="E3370" s="57"/>
      <c r="F3370" s="57"/>
      <c r="G3370" s="57"/>
      <c r="H3370" s="57"/>
      <c r="I3370" s="57"/>
      <c r="J3370" s="57"/>
      <c r="K3370" s="57"/>
      <c r="L3370" s="57"/>
      <c r="M3370" s="57"/>
      <c r="N3370" s="57"/>
      <c r="O3370" s="57"/>
    </row>
    <row r="3371" spans="1:15" x14ac:dyDescent="0.3">
      <c r="A3371" s="56"/>
      <c r="B3371" s="140"/>
      <c r="C3371" s="140"/>
      <c r="D3371" s="140"/>
      <c r="E3371" s="57"/>
      <c r="F3371" s="57"/>
      <c r="G3371" s="57"/>
      <c r="H3371" s="57"/>
      <c r="I3371" s="57"/>
      <c r="J3371" s="57"/>
      <c r="K3371" s="57"/>
      <c r="L3371" s="57"/>
      <c r="M3371" s="57"/>
      <c r="N3371" s="57"/>
      <c r="O3371" s="57"/>
    </row>
    <row r="3372" spans="1:15" x14ac:dyDescent="0.3">
      <c r="A3372" s="56"/>
      <c r="B3372" s="140"/>
      <c r="C3372" s="140"/>
      <c r="D3372" s="140"/>
      <c r="E3372" s="57"/>
      <c r="F3372" s="57"/>
      <c r="G3372" s="57"/>
      <c r="H3372" s="57"/>
      <c r="I3372" s="57"/>
      <c r="J3372" s="57"/>
      <c r="K3372" s="57"/>
      <c r="L3372" s="57"/>
      <c r="M3372" s="57"/>
      <c r="N3372" s="57"/>
      <c r="O3372" s="57"/>
    </row>
    <row r="3373" spans="1:15" x14ac:dyDescent="0.3">
      <c r="A3373" s="56"/>
      <c r="B3373" s="140"/>
      <c r="C3373" s="140"/>
      <c r="D3373" s="140"/>
      <c r="E3373" s="57"/>
      <c r="F3373" s="57"/>
      <c r="G3373" s="57"/>
      <c r="H3373" s="57"/>
      <c r="I3373" s="57"/>
      <c r="J3373" s="57"/>
      <c r="K3373" s="57"/>
      <c r="L3373" s="57"/>
      <c r="M3373" s="57"/>
      <c r="N3373" s="57"/>
      <c r="O3373" s="57"/>
    </row>
    <row r="3374" spans="1:15" x14ac:dyDescent="0.3">
      <c r="A3374" s="56"/>
      <c r="B3374" s="140"/>
      <c r="C3374" s="140"/>
      <c r="D3374" s="140"/>
      <c r="E3374" s="57"/>
      <c r="F3374" s="57"/>
      <c r="G3374" s="57"/>
      <c r="H3374" s="57"/>
      <c r="I3374" s="57"/>
      <c r="J3374" s="57"/>
      <c r="K3374" s="57"/>
      <c r="L3374" s="57"/>
      <c r="M3374" s="57"/>
      <c r="N3374" s="57"/>
      <c r="O3374" s="57"/>
    </row>
    <row r="3375" spans="1:15" x14ac:dyDescent="0.3">
      <c r="A3375" s="56"/>
      <c r="B3375" s="140"/>
      <c r="C3375" s="140"/>
      <c r="D3375" s="140"/>
      <c r="E3375" s="57"/>
      <c r="F3375" s="57"/>
      <c r="G3375" s="57"/>
      <c r="H3375" s="57"/>
      <c r="I3375" s="57"/>
      <c r="J3375" s="57"/>
      <c r="K3375" s="57"/>
      <c r="L3375" s="57"/>
      <c r="M3375" s="57"/>
      <c r="N3375" s="57"/>
      <c r="O3375" s="57"/>
    </row>
    <row r="3376" spans="1:15" x14ac:dyDescent="0.3">
      <c r="A3376" s="56"/>
      <c r="B3376" s="140"/>
      <c r="C3376" s="140"/>
      <c r="D3376" s="140"/>
      <c r="E3376" s="57"/>
      <c r="F3376" s="57"/>
      <c r="G3376" s="57"/>
      <c r="H3376" s="57"/>
      <c r="I3376" s="57"/>
      <c r="J3376" s="57"/>
      <c r="K3376" s="57"/>
      <c r="L3376" s="57"/>
      <c r="M3376" s="57"/>
      <c r="N3376" s="57"/>
      <c r="O3376" s="57"/>
    </row>
    <row r="3377" spans="1:15" x14ac:dyDescent="0.3">
      <c r="A3377" s="56"/>
      <c r="B3377" s="140"/>
      <c r="C3377" s="140"/>
      <c r="D3377" s="140"/>
      <c r="E3377" s="57"/>
      <c r="F3377" s="57"/>
      <c r="G3377" s="57"/>
      <c r="H3377" s="57"/>
      <c r="I3377" s="57"/>
      <c r="J3377" s="57"/>
      <c r="K3377" s="57"/>
      <c r="L3377" s="57"/>
      <c r="M3377" s="57"/>
      <c r="N3377" s="57"/>
      <c r="O3377" s="57"/>
    </row>
    <row r="3378" spans="1:15" x14ac:dyDescent="0.3">
      <c r="A3378" s="56"/>
      <c r="B3378" s="140"/>
      <c r="C3378" s="140"/>
      <c r="D3378" s="140"/>
      <c r="E3378" s="57"/>
      <c r="F3378" s="57"/>
      <c r="G3378" s="57"/>
      <c r="H3378" s="57"/>
      <c r="I3378" s="57"/>
      <c r="J3378" s="57"/>
      <c r="K3378" s="57"/>
      <c r="L3378" s="57"/>
      <c r="M3378" s="57"/>
      <c r="N3378" s="57"/>
      <c r="O3378" s="57"/>
    </row>
    <row r="3379" spans="1:15" x14ac:dyDescent="0.3">
      <c r="A3379" s="56"/>
      <c r="B3379" s="140"/>
      <c r="C3379" s="140"/>
      <c r="D3379" s="140"/>
      <c r="E3379" s="57"/>
      <c r="F3379" s="57"/>
      <c r="G3379" s="57"/>
      <c r="H3379" s="57"/>
      <c r="I3379" s="57"/>
      <c r="J3379" s="57"/>
      <c r="K3379" s="57"/>
      <c r="L3379" s="57"/>
      <c r="M3379" s="57"/>
      <c r="N3379" s="57"/>
      <c r="O3379" s="57"/>
    </row>
    <row r="3380" spans="1:15" x14ac:dyDescent="0.3">
      <c r="A3380" s="56"/>
      <c r="B3380" s="140"/>
      <c r="C3380" s="140"/>
      <c r="D3380" s="140"/>
      <c r="E3380" s="57"/>
      <c r="F3380" s="57"/>
      <c r="G3380" s="57"/>
      <c r="H3380" s="57"/>
      <c r="I3380" s="57"/>
      <c r="J3380" s="57"/>
      <c r="K3380" s="57"/>
      <c r="L3380" s="57"/>
      <c r="M3380" s="57"/>
      <c r="N3380" s="57"/>
      <c r="O3380" s="57"/>
    </row>
    <row r="3381" spans="1:15" x14ac:dyDescent="0.3">
      <c r="A3381" s="56"/>
      <c r="B3381" s="140"/>
      <c r="C3381" s="140"/>
      <c r="D3381" s="140"/>
      <c r="E3381" s="57"/>
      <c r="F3381" s="57"/>
      <c r="G3381" s="57"/>
      <c r="H3381" s="57"/>
      <c r="I3381" s="57"/>
      <c r="J3381" s="57"/>
      <c r="K3381" s="57"/>
      <c r="L3381" s="57"/>
      <c r="M3381" s="57"/>
      <c r="N3381" s="57"/>
      <c r="O3381" s="57"/>
    </row>
    <row r="3382" spans="1:15" x14ac:dyDescent="0.3">
      <c r="A3382" s="56"/>
      <c r="B3382" s="140"/>
      <c r="C3382" s="140"/>
      <c r="D3382" s="140"/>
      <c r="E3382" s="57"/>
      <c r="F3382" s="57"/>
      <c r="G3382" s="57"/>
      <c r="H3382" s="57"/>
      <c r="I3382" s="57"/>
      <c r="J3382" s="57"/>
      <c r="K3382" s="57"/>
      <c r="L3382" s="57"/>
      <c r="M3382" s="57"/>
      <c r="N3382" s="57"/>
      <c r="O3382" s="57"/>
    </row>
    <row r="3383" spans="1:15" x14ac:dyDescent="0.3">
      <c r="A3383" s="56"/>
      <c r="B3383" s="140"/>
      <c r="C3383" s="140"/>
      <c r="D3383" s="140"/>
      <c r="E3383" s="57"/>
      <c r="F3383" s="57"/>
      <c r="G3383" s="57"/>
      <c r="H3383" s="57"/>
      <c r="I3383" s="57"/>
      <c r="J3383" s="57"/>
      <c r="K3383" s="57"/>
      <c r="L3383" s="57"/>
      <c r="M3383" s="57"/>
      <c r="N3383" s="57"/>
      <c r="O3383" s="57"/>
    </row>
    <row r="3384" spans="1:15" x14ac:dyDescent="0.3">
      <c r="A3384" s="56"/>
      <c r="B3384" s="140"/>
      <c r="C3384" s="140"/>
      <c r="D3384" s="140"/>
      <c r="E3384" s="57"/>
      <c r="F3384" s="57"/>
      <c r="G3384" s="57"/>
      <c r="H3384" s="57"/>
      <c r="I3384" s="57"/>
      <c r="J3384" s="57"/>
      <c r="K3384" s="57"/>
      <c r="L3384" s="57"/>
      <c r="M3384" s="57"/>
      <c r="N3384" s="57"/>
      <c r="O3384" s="57"/>
    </row>
    <row r="3385" spans="1:15" x14ac:dyDescent="0.3">
      <c r="A3385" s="56"/>
      <c r="B3385" s="140"/>
      <c r="C3385" s="140"/>
      <c r="D3385" s="140"/>
      <c r="E3385" s="57"/>
      <c r="F3385" s="57"/>
      <c r="G3385" s="57"/>
      <c r="H3385" s="57"/>
      <c r="I3385" s="57"/>
      <c r="J3385" s="57"/>
      <c r="K3385" s="57"/>
      <c r="L3385" s="57"/>
      <c r="M3385" s="57"/>
      <c r="N3385" s="57"/>
      <c r="O3385" s="57"/>
    </row>
    <row r="3386" spans="1:15" x14ac:dyDescent="0.3">
      <c r="A3386" s="56"/>
      <c r="B3386" s="140"/>
      <c r="C3386" s="140"/>
      <c r="D3386" s="140"/>
      <c r="E3386" s="57"/>
      <c r="F3386" s="57"/>
      <c r="G3386" s="57"/>
      <c r="H3386" s="57"/>
      <c r="I3386" s="57"/>
      <c r="J3386" s="57"/>
      <c r="K3386" s="57"/>
      <c r="L3386" s="57"/>
      <c r="M3386" s="57"/>
      <c r="N3386" s="57"/>
      <c r="O3386" s="57"/>
    </row>
    <row r="3387" spans="1:15" x14ac:dyDescent="0.3">
      <c r="A3387" s="56"/>
      <c r="B3387" s="140"/>
      <c r="C3387" s="140"/>
      <c r="D3387" s="140"/>
      <c r="E3387" s="57"/>
      <c r="F3387" s="57"/>
      <c r="G3387" s="57"/>
      <c r="H3387" s="57"/>
      <c r="I3387" s="57"/>
      <c r="J3387" s="57"/>
      <c r="K3387" s="57"/>
      <c r="L3387" s="57"/>
      <c r="M3387" s="57"/>
      <c r="N3387" s="57"/>
      <c r="O3387" s="57"/>
    </row>
    <row r="3388" spans="1:15" x14ac:dyDescent="0.3">
      <c r="A3388" s="56"/>
      <c r="B3388" s="140"/>
      <c r="C3388" s="140"/>
      <c r="D3388" s="140"/>
      <c r="E3388" s="57"/>
      <c r="F3388" s="57"/>
      <c r="G3388" s="57"/>
      <c r="H3388" s="57"/>
      <c r="I3388" s="57"/>
      <c r="J3388" s="57"/>
      <c r="K3388" s="57"/>
      <c r="L3388" s="57"/>
      <c r="M3388" s="57"/>
      <c r="N3388" s="57"/>
      <c r="O3388" s="57"/>
    </row>
    <row r="3389" spans="1:15" x14ac:dyDescent="0.3">
      <c r="A3389" s="56"/>
      <c r="B3389" s="140"/>
      <c r="C3389" s="140"/>
      <c r="D3389" s="140"/>
      <c r="E3389" s="57"/>
      <c r="F3389" s="57"/>
      <c r="G3389" s="57"/>
      <c r="H3389" s="57"/>
      <c r="I3389" s="57"/>
      <c r="J3389" s="57"/>
      <c r="K3389" s="57"/>
      <c r="L3389" s="57"/>
      <c r="M3389" s="57"/>
      <c r="N3389" s="57"/>
      <c r="O3389" s="57"/>
    </row>
    <row r="3390" spans="1:15" x14ac:dyDescent="0.3">
      <c r="A3390" s="56"/>
      <c r="B3390" s="140"/>
      <c r="C3390" s="140"/>
      <c r="D3390" s="140"/>
      <c r="E3390" s="57"/>
      <c r="F3390" s="57"/>
      <c r="G3390" s="57"/>
      <c r="H3390" s="57"/>
      <c r="I3390" s="57"/>
      <c r="J3390" s="57"/>
      <c r="K3390" s="57"/>
      <c r="L3390" s="57"/>
      <c r="M3390" s="57"/>
      <c r="N3390" s="57"/>
      <c r="O3390" s="57"/>
    </row>
    <row r="3391" spans="1:15" x14ac:dyDescent="0.3">
      <c r="A3391" s="56"/>
      <c r="B3391" s="140"/>
      <c r="C3391" s="140"/>
      <c r="D3391" s="140"/>
      <c r="E3391" s="57"/>
      <c r="F3391" s="57"/>
      <c r="G3391" s="57"/>
      <c r="H3391" s="57"/>
      <c r="I3391" s="57"/>
      <c r="J3391" s="57"/>
      <c r="K3391" s="57"/>
      <c r="L3391" s="57"/>
      <c r="M3391" s="57"/>
      <c r="N3391" s="57"/>
      <c r="O3391" s="57"/>
    </row>
    <row r="3392" spans="1:15" x14ac:dyDescent="0.3">
      <c r="A3392" s="56"/>
      <c r="B3392" s="140"/>
      <c r="C3392" s="140"/>
      <c r="D3392" s="140"/>
      <c r="E3392" s="57"/>
      <c r="F3392" s="57"/>
      <c r="G3392" s="57"/>
      <c r="H3392" s="57"/>
      <c r="I3392" s="57"/>
      <c r="J3392" s="57"/>
      <c r="K3392" s="57"/>
      <c r="L3392" s="57"/>
      <c r="M3392" s="57"/>
      <c r="N3392" s="57"/>
      <c r="O3392" s="57"/>
    </row>
    <row r="3393" spans="1:15" x14ac:dyDescent="0.3">
      <c r="A3393" s="56"/>
      <c r="B3393" s="140"/>
      <c r="C3393" s="140"/>
      <c r="D3393" s="140"/>
      <c r="E3393" s="57"/>
      <c r="F3393" s="57"/>
      <c r="G3393" s="57"/>
      <c r="H3393" s="57"/>
      <c r="I3393" s="57"/>
      <c r="J3393" s="57"/>
      <c r="K3393" s="57"/>
      <c r="L3393" s="57"/>
      <c r="M3393" s="57"/>
      <c r="N3393" s="57"/>
      <c r="O3393" s="57"/>
    </row>
    <row r="3394" spans="1:15" x14ac:dyDescent="0.3">
      <c r="A3394" s="56"/>
      <c r="B3394" s="140"/>
      <c r="C3394" s="140"/>
      <c r="D3394" s="140"/>
      <c r="E3394" s="57"/>
      <c r="F3394" s="57"/>
      <c r="G3394" s="57"/>
      <c r="H3394" s="57"/>
      <c r="I3394" s="57"/>
      <c r="J3394" s="57"/>
      <c r="K3394" s="57"/>
      <c r="L3394" s="57"/>
      <c r="M3394" s="57"/>
      <c r="N3394" s="57"/>
      <c r="O3394" s="57"/>
    </row>
    <row r="3395" spans="1:15" x14ac:dyDescent="0.3">
      <c r="A3395" s="56"/>
      <c r="B3395" s="140"/>
      <c r="C3395" s="140"/>
      <c r="D3395" s="140"/>
      <c r="E3395" s="57"/>
      <c r="F3395" s="57"/>
      <c r="G3395" s="57"/>
      <c r="H3395" s="57"/>
      <c r="I3395" s="57"/>
      <c r="J3395" s="57"/>
      <c r="K3395" s="57"/>
      <c r="L3395" s="57"/>
      <c r="M3395" s="57"/>
      <c r="N3395" s="57"/>
      <c r="O3395" s="57"/>
    </row>
    <row r="3396" spans="1:15" x14ac:dyDescent="0.3">
      <c r="A3396" s="56"/>
      <c r="B3396" s="140"/>
      <c r="C3396" s="140"/>
      <c r="D3396" s="140"/>
      <c r="E3396" s="57"/>
      <c r="F3396" s="57"/>
      <c r="G3396" s="57"/>
      <c r="H3396" s="57"/>
      <c r="I3396" s="57"/>
      <c r="J3396" s="57"/>
      <c r="K3396" s="57"/>
      <c r="L3396" s="57"/>
      <c r="M3396" s="57"/>
      <c r="N3396" s="57"/>
      <c r="O3396" s="57"/>
    </row>
    <row r="3397" spans="1:15" x14ac:dyDescent="0.3">
      <c r="A3397" s="56"/>
      <c r="B3397" s="140"/>
      <c r="C3397" s="140"/>
      <c r="D3397" s="140"/>
      <c r="E3397" s="57"/>
      <c r="F3397" s="57"/>
      <c r="G3397" s="57"/>
      <c r="H3397" s="57"/>
      <c r="I3397" s="57"/>
      <c r="J3397" s="57"/>
      <c r="K3397" s="57"/>
      <c r="L3397" s="57"/>
      <c r="M3397" s="57"/>
      <c r="N3397" s="57"/>
      <c r="O3397" s="57"/>
    </row>
    <row r="3398" spans="1:15" x14ac:dyDescent="0.3">
      <c r="A3398" s="56"/>
      <c r="B3398" s="140"/>
      <c r="C3398" s="140"/>
      <c r="D3398" s="140"/>
      <c r="E3398" s="57"/>
      <c r="F3398" s="57"/>
      <c r="G3398" s="57"/>
      <c r="H3398" s="57"/>
      <c r="I3398" s="57"/>
      <c r="J3398" s="57"/>
      <c r="K3398" s="57"/>
      <c r="L3398" s="57"/>
      <c r="M3398" s="57"/>
      <c r="N3398" s="57"/>
      <c r="O3398" s="57"/>
    </row>
    <row r="3399" spans="1:15" x14ac:dyDescent="0.3">
      <c r="A3399" s="56"/>
      <c r="B3399" s="140"/>
      <c r="C3399" s="140"/>
      <c r="D3399" s="140"/>
      <c r="E3399" s="57"/>
      <c r="F3399" s="57"/>
      <c r="G3399" s="57"/>
      <c r="H3399" s="57"/>
      <c r="I3399" s="57"/>
      <c r="J3399" s="57"/>
      <c r="K3399" s="57"/>
      <c r="L3399" s="57"/>
      <c r="M3399" s="57"/>
      <c r="N3399" s="57"/>
      <c r="O3399" s="57"/>
    </row>
    <row r="3400" spans="1:15" x14ac:dyDescent="0.3">
      <c r="A3400" s="56"/>
      <c r="B3400" s="140"/>
      <c r="C3400" s="140"/>
      <c r="D3400" s="140"/>
      <c r="E3400" s="57"/>
      <c r="F3400" s="57"/>
      <c r="G3400" s="57"/>
      <c r="H3400" s="57"/>
      <c r="I3400" s="57"/>
      <c r="J3400" s="57"/>
      <c r="K3400" s="57"/>
      <c r="L3400" s="57"/>
      <c r="M3400" s="57"/>
      <c r="N3400" s="57"/>
      <c r="O3400" s="57"/>
    </row>
    <row r="3401" spans="1:15" x14ac:dyDescent="0.3">
      <c r="A3401" s="56"/>
      <c r="B3401" s="140"/>
      <c r="C3401" s="140"/>
      <c r="D3401" s="140"/>
      <c r="E3401" s="57"/>
      <c r="F3401" s="57"/>
      <c r="G3401" s="57"/>
      <c r="H3401" s="57"/>
      <c r="I3401" s="57"/>
      <c r="J3401" s="57"/>
      <c r="K3401" s="57"/>
      <c r="L3401" s="57"/>
      <c r="M3401" s="57"/>
      <c r="N3401" s="57"/>
      <c r="O3401" s="57"/>
    </row>
    <row r="3402" spans="1:15" x14ac:dyDescent="0.3">
      <c r="A3402" s="56"/>
      <c r="B3402" s="140"/>
      <c r="C3402" s="140"/>
      <c r="D3402" s="140"/>
      <c r="E3402" s="57"/>
      <c r="F3402" s="57"/>
      <c r="G3402" s="57"/>
      <c r="H3402" s="57"/>
      <c r="I3402" s="57"/>
      <c r="J3402" s="57"/>
      <c r="K3402" s="57"/>
      <c r="L3402" s="57"/>
      <c r="M3402" s="57"/>
      <c r="N3402" s="57"/>
      <c r="O3402" s="57"/>
    </row>
    <row r="3403" spans="1:15" x14ac:dyDescent="0.3">
      <c r="A3403" s="56"/>
      <c r="B3403" s="140"/>
      <c r="C3403" s="140"/>
      <c r="D3403" s="140"/>
      <c r="E3403" s="57"/>
      <c r="F3403" s="57"/>
      <c r="G3403" s="57"/>
      <c r="H3403" s="57"/>
      <c r="I3403" s="57"/>
      <c r="J3403" s="57"/>
      <c r="K3403" s="57"/>
      <c r="L3403" s="57"/>
      <c r="M3403" s="57"/>
      <c r="N3403" s="57"/>
      <c r="O3403" s="57"/>
    </row>
    <row r="3404" spans="1:15" x14ac:dyDescent="0.3">
      <c r="A3404" s="56"/>
      <c r="B3404" s="140"/>
      <c r="C3404" s="140"/>
      <c r="D3404" s="140"/>
      <c r="E3404" s="57"/>
      <c r="F3404" s="57"/>
      <c r="G3404" s="57"/>
      <c r="H3404" s="57"/>
      <c r="I3404" s="57"/>
      <c r="J3404" s="57"/>
      <c r="K3404" s="57"/>
      <c r="L3404" s="57"/>
      <c r="M3404" s="57"/>
      <c r="N3404" s="57"/>
      <c r="O3404" s="57"/>
    </row>
    <row r="3405" spans="1:15" x14ac:dyDescent="0.3">
      <c r="A3405" s="56"/>
      <c r="B3405" s="140"/>
      <c r="C3405" s="140"/>
      <c r="D3405" s="140"/>
      <c r="E3405" s="57"/>
      <c r="F3405" s="57"/>
      <c r="G3405" s="57"/>
      <c r="H3405" s="57"/>
      <c r="I3405" s="57"/>
      <c r="J3405" s="57"/>
      <c r="K3405" s="57"/>
      <c r="L3405" s="57"/>
      <c r="M3405" s="57"/>
      <c r="N3405" s="57"/>
      <c r="O3405" s="57"/>
    </row>
    <row r="3406" spans="1:15" x14ac:dyDescent="0.3">
      <c r="A3406" s="56"/>
      <c r="B3406" s="140"/>
      <c r="C3406" s="140"/>
      <c r="D3406" s="140"/>
      <c r="E3406" s="57"/>
      <c r="F3406" s="57"/>
      <c r="G3406" s="57"/>
      <c r="H3406" s="57"/>
      <c r="I3406" s="57"/>
      <c r="J3406" s="57"/>
      <c r="K3406" s="57"/>
      <c r="L3406" s="57"/>
      <c r="M3406" s="57"/>
      <c r="N3406" s="57"/>
      <c r="O3406" s="57"/>
    </row>
    <row r="3407" spans="1:15" x14ac:dyDescent="0.3">
      <c r="A3407" s="56"/>
      <c r="B3407" s="140"/>
      <c r="C3407" s="140"/>
      <c r="D3407" s="140"/>
      <c r="E3407" s="57"/>
      <c r="F3407" s="57"/>
      <c r="G3407" s="57"/>
      <c r="H3407" s="57"/>
      <c r="I3407" s="57"/>
      <c r="J3407" s="57"/>
      <c r="K3407" s="57"/>
      <c r="L3407" s="57"/>
      <c r="M3407" s="57"/>
      <c r="N3407" s="57"/>
      <c r="O3407" s="57"/>
    </row>
    <row r="3408" spans="1:15" x14ac:dyDescent="0.3">
      <c r="A3408" s="56"/>
      <c r="B3408" s="140"/>
      <c r="C3408" s="140"/>
      <c r="D3408" s="140"/>
      <c r="E3408" s="57"/>
      <c r="F3408" s="57"/>
      <c r="G3408" s="57"/>
      <c r="H3408" s="57"/>
      <c r="I3408" s="57"/>
      <c r="J3408" s="57"/>
      <c r="K3408" s="57"/>
      <c r="L3408" s="57"/>
      <c r="M3408" s="57"/>
      <c r="N3408" s="57"/>
      <c r="O3408" s="57"/>
    </row>
    <row r="3409" spans="1:15" x14ac:dyDescent="0.3">
      <c r="A3409" s="56"/>
      <c r="B3409" s="140"/>
      <c r="C3409" s="140"/>
      <c r="D3409" s="140"/>
      <c r="E3409" s="57"/>
      <c r="F3409" s="57"/>
      <c r="G3409" s="57"/>
      <c r="H3409" s="57"/>
      <c r="I3409" s="57"/>
      <c r="J3409" s="57"/>
      <c r="K3409" s="57"/>
      <c r="L3409" s="57"/>
      <c r="M3409" s="57"/>
      <c r="N3409" s="57"/>
      <c r="O3409" s="57"/>
    </row>
    <row r="3410" spans="1:15" x14ac:dyDescent="0.3">
      <c r="A3410" s="56"/>
      <c r="B3410" s="140"/>
      <c r="C3410" s="140"/>
      <c r="D3410" s="140"/>
      <c r="E3410" s="57"/>
      <c r="F3410" s="57"/>
      <c r="G3410" s="57"/>
      <c r="H3410" s="57"/>
      <c r="I3410" s="57"/>
      <c r="J3410" s="57"/>
      <c r="K3410" s="57"/>
      <c r="L3410" s="57"/>
      <c r="M3410" s="57"/>
      <c r="N3410" s="57"/>
      <c r="O3410" s="57"/>
    </row>
    <row r="3411" spans="1:15" x14ac:dyDescent="0.3">
      <c r="A3411" s="56"/>
      <c r="B3411" s="140"/>
      <c r="C3411" s="140"/>
      <c r="D3411" s="140"/>
      <c r="E3411" s="57"/>
      <c r="F3411" s="57"/>
      <c r="G3411" s="57"/>
      <c r="H3411" s="57"/>
      <c r="I3411" s="57"/>
      <c r="J3411" s="57"/>
      <c r="K3411" s="57"/>
      <c r="L3411" s="57"/>
      <c r="M3411" s="57"/>
      <c r="N3411" s="57"/>
      <c r="O3411" s="57"/>
    </row>
    <row r="3412" spans="1:15" x14ac:dyDescent="0.3">
      <c r="A3412" s="56"/>
      <c r="B3412" s="140"/>
      <c r="C3412" s="140"/>
      <c r="D3412" s="140"/>
      <c r="E3412" s="57"/>
      <c r="F3412" s="57"/>
      <c r="G3412" s="57"/>
      <c r="H3412" s="57"/>
      <c r="I3412" s="57"/>
      <c r="J3412" s="57"/>
      <c r="K3412" s="57"/>
      <c r="L3412" s="57"/>
      <c r="M3412" s="57"/>
      <c r="N3412" s="57"/>
      <c r="O3412" s="57"/>
    </row>
    <row r="3413" spans="1:15" x14ac:dyDescent="0.3">
      <c r="A3413" s="56"/>
      <c r="B3413" s="140"/>
      <c r="C3413" s="140"/>
      <c r="D3413" s="140"/>
      <c r="E3413" s="57"/>
      <c r="F3413" s="57"/>
      <c r="G3413" s="57"/>
      <c r="H3413" s="57"/>
      <c r="I3413" s="57"/>
      <c r="J3413" s="57"/>
      <c r="K3413" s="57"/>
      <c r="L3413" s="57"/>
      <c r="M3413" s="57"/>
      <c r="N3413" s="57"/>
      <c r="O3413" s="57"/>
    </row>
    <row r="3414" spans="1:15" x14ac:dyDescent="0.3">
      <c r="A3414" s="56"/>
      <c r="B3414" s="140"/>
      <c r="C3414" s="140"/>
      <c r="D3414" s="140"/>
      <c r="E3414" s="57"/>
      <c r="F3414" s="57"/>
      <c r="G3414" s="57"/>
      <c r="H3414" s="57"/>
      <c r="I3414" s="57"/>
      <c r="J3414" s="57"/>
      <c r="K3414" s="57"/>
      <c r="L3414" s="57"/>
      <c r="M3414" s="57"/>
      <c r="N3414" s="57"/>
      <c r="O3414" s="57"/>
    </row>
    <row r="3415" spans="1:15" x14ac:dyDescent="0.3">
      <c r="A3415" s="56"/>
      <c r="B3415" s="140"/>
      <c r="C3415" s="140"/>
      <c r="D3415" s="140"/>
      <c r="E3415" s="57"/>
      <c r="F3415" s="57"/>
      <c r="G3415" s="57"/>
      <c r="H3415" s="57"/>
      <c r="I3415" s="57"/>
      <c r="J3415" s="57"/>
      <c r="K3415" s="57"/>
      <c r="L3415" s="57"/>
      <c r="M3415" s="57"/>
      <c r="N3415" s="57"/>
      <c r="O3415" s="57"/>
    </row>
    <row r="3416" spans="1:15" x14ac:dyDescent="0.3">
      <c r="A3416" s="56"/>
      <c r="B3416" s="140"/>
      <c r="C3416" s="140"/>
      <c r="D3416" s="140"/>
      <c r="E3416" s="57"/>
      <c r="F3416" s="57"/>
      <c r="G3416" s="57"/>
      <c r="H3416" s="57"/>
      <c r="I3416" s="57"/>
      <c r="J3416" s="57"/>
      <c r="K3416" s="57"/>
      <c r="L3416" s="57"/>
      <c r="M3416" s="57"/>
      <c r="N3416" s="57"/>
      <c r="O3416" s="57"/>
    </row>
    <row r="3417" spans="1:15" x14ac:dyDescent="0.3">
      <c r="A3417" s="56"/>
      <c r="B3417" s="140"/>
      <c r="C3417" s="140"/>
      <c r="D3417" s="140"/>
      <c r="E3417" s="57"/>
      <c r="F3417" s="57"/>
      <c r="G3417" s="57"/>
      <c r="H3417" s="57"/>
      <c r="I3417" s="57"/>
      <c r="J3417" s="57"/>
      <c r="K3417" s="57"/>
      <c r="L3417" s="57"/>
      <c r="M3417" s="57"/>
      <c r="N3417" s="57"/>
      <c r="O3417" s="57"/>
    </row>
    <row r="3418" spans="1:15" x14ac:dyDescent="0.3">
      <c r="A3418" s="56"/>
      <c r="B3418" s="140"/>
      <c r="C3418" s="140"/>
      <c r="D3418" s="140"/>
      <c r="E3418" s="57"/>
      <c r="F3418" s="57"/>
      <c r="G3418" s="57"/>
      <c r="H3418" s="57"/>
      <c r="I3418" s="57"/>
      <c r="J3418" s="57"/>
      <c r="K3418" s="57"/>
      <c r="L3418" s="57"/>
      <c r="M3418" s="57"/>
      <c r="N3418" s="57"/>
      <c r="O3418" s="57"/>
    </row>
    <row r="3419" spans="1:15" x14ac:dyDescent="0.3">
      <c r="A3419" s="56"/>
      <c r="B3419" s="140"/>
      <c r="C3419" s="140"/>
      <c r="D3419" s="140"/>
      <c r="E3419" s="57"/>
      <c r="F3419" s="57"/>
      <c r="G3419" s="57"/>
      <c r="H3419" s="57"/>
      <c r="I3419" s="57"/>
      <c r="J3419" s="57"/>
      <c r="K3419" s="57"/>
      <c r="L3419" s="57"/>
      <c r="M3419" s="57"/>
      <c r="N3419" s="57"/>
      <c r="O3419" s="57"/>
    </row>
    <row r="3420" spans="1:15" x14ac:dyDescent="0.3">
      <c r="A3420" s="56"/>
      <c r="B3420" s="140"/>
      <c r="C3420" s="140"/>
      <c r="D3420" s="140"/>
      <c r="E3420" s="57"/>
      <c r="F3420" s="57"/>
      <c r="G3420" s="57"/>
      <c r="H3420" s="57"/>
      <c r="I3420" s="57"/>
      <c r="J3420" s="57"/>
      <c r="K3420" s="57"/>
      <c r="L3420" s="57"/>
      <c r="M3420" s="57"/>
      <c r="N3420" s="57"/>
      <c r="O3420" s="57"/>
    </row>
    <row r="3421" spans="1:15" x14ac:dyDescent="0.3">
      <c r="A3421" s="56"/>
      <c r="B3421" s="140"/>
      <c r="C3421" s="140"/>
      <c r="D3421" s="140"/>
      <c r="E3421" s="57"/>
      <c r="F3421" s="57"/>
      <c r="G3421" s="57"/>
      <c r="H3421" s="57"/>
      <c r="I3421" s="57"/>
      <c r="J3421" s="57"/>
      <c r="K3421" s="57"/>
      <c r="L3421" s="57"/>
      <c r="M3421" s="57"/>
      <c r="N3421" s="57"/>
      <c r="O3421" s="57"/>
    </row>
    <row r="3422" spans="1:15" x14ac:dyDescent="0.3">
      <c r="A3422" s="56"/>
      <c r="B3422" s="140"/>
      <c r="C3422" s="140"/>
      <c r="D3422" s="140"/>
      <c r="E3422" s="57"/>
      <c r="F3422" s="57"/>
      <c r="G3422" s="57"/>
      <c r="H3422" s="57"/>
      <c r="I3422" s="57"/>
      <c r="J3422" s="57"/>
      <c r="K3422" s="57"/>
      <c r="L3422" s="57"/>
      <c r="M3422" s="57"/>
      <c r="N3422" s="57"/>
      <c r="O3422" s="57"/>
    </row>
    <row r="3423" spans="1:15" x14ac:dyDescent="0.3">
      <c r="A3423" s="56"/>
      <c r="B3423" s="140"/>
      <c r="C3423" s="140"/>
      <c r="D3423" s="140"/>
      <c r="E3423" s="57"/>
      <c r="F3423" s="57"/>
      <c r="G3423" s="57"/>
      <c r="H3423" s="57"/>
      <c r="I3423" s="57"/>
      <c r="J3423" s="57"/>
      <c r="K3423" s="57"/>
      <c r="L3423" s="57"/>
      <c r="M3423" s="57"/>
      <c r="N3423" s="57"/>
      <c r="O3423" s="57"/>
    </row>
    <row r="3424" spans="1:15" x14ac:dyDescent="0.3">
      <c r="A3424" s="56"/>
      <c r="B3424" s="140"/>
      <c r="C3424" s="140"/>
      <c r="D3424" s="140"/>
      <c r="E3424" s="57"/>
      <c r="F3424" s="57"/>
      <c r="G3424" s="57"/>
      <c r="H3424" s="57"/>
      <c r="I3424" s="57"/>
      <c r="J3424" s="57"/>
      <c r="K3424" s="57"/>
      <c r="L3424" s="57"/>
      <c r="M3424" s="57"/>
      <c r="N3424" s="57"/>
      <c r="O3424" s="57"/>
    </row>
    <row r="3425" spans="1:15" x14ac:dyDescent="0.3">
      <c r="A3425" s="56"/>
      <c r="B3425" s="140"/>
      <c r="C3425" s="140"/>
      <c r="D3425" s="140"/>
      <c r="E3425" s="57"/>
      <c r="F3425" s="57"/>
      <c r="G3425" s="57"/>
      <c r="H3425" s="57"/>
      <c r="I3425" s="57"/>
      <c r="J3425" s="57"/>
      <c r="K3425" s="57"/>
      <c r="L3425" s="57"/>
      <c r="M3425" s="57"/>
      <c r="N3425" s="57"/>
      <c r="O3425" s="57"/>
    </row>
    <row r="3426" spans="1:15" x14ac:dyDescent="0.3">
      <c r="A3426" s="56"/>
      <c r="B3426" s="140"/>
      <c r="C3426" s="140"/>
      <c r="D3426" s="140"/>
      <c r="E3426" s="57"/>
      <c r="F3426" s="57"/>
      <c r="G3426" s="57"/>
      <c r="H3426" s="57"/>
      <c r="I3426" s="57"/>
      <c r="J3426" s="57"/>
      <c r="K3426" s="57"/>
      <c r="L3426" s="57"/>
      <c r="M3426" s="57"/>
      <c r="N3426" s="57"/>
      <c r="O3426" s="57"/>
    </row>
    <row r="3427" spans="1:15" x14ac:dyDescent="0.3">
      <c r="A3427" s="56"/>
      <c r="B3427" s="140"/>
      <c r="C3427" s="140"/>
      <c r="D3427" s="140"/>
      <c r="E3427" s="57"/>
      <c r="F3427" s="57"/>
      <c r="G3427" s="57"/>
      <c r="H3427" s="57"/>
      <c r="I3427" s="57"/>
      <c r="J3427" s="57"/>
      <c r="K3427" s="57"/>
      <c r="L3427" s="57"/>
      <c r="M3427" s="57"/>
      <c r="N3427" s="57"/>
      <c r="O3427" s="57"/>
    </row>
    <row r="3428" spans="1:15" x14ac:dyDescent="0.3">
      <c r="A3428" s="56"/>
      <c r="B3428" s="140"/>
      <c r="C3428" s="140"/>
      <c r="D3428" s="140"/>
      <c r="E3428" s="57"/>
      <c r="F3428" s="57"/>
      <c r="G3428" s="57"/>
      <c r="H3428" s="57"/>
      <c r="I3428" s="57"/>
      <c r="J3428" s="57"/>
      <c r="K3428" s="57"/>
      <c r="L3428" s="57"/>
      <c r="M3428" s="57"/>
      <c r="N3428" s="57"/>
      <c r="O3428" s="57"/>
    </row>
    <row r="3429" spans="1:15" x14ac:dyDescent="0.3">
      <c r="A3429" s="56"/>
      <c r="B3429" s="140"/>
      <c r="C3429" s="140"/>
      <c r="D3429" s="140"/>
      <c r="E3429" s="57"/>
      <c r="F3429" s="57"/>
      <c r="G3429" s="57"/>
      <c r="H3429" s="57"/>
      <c r="I3429" s="57"/>
      <c r="J3429" s="57"/>
      <c r="K3429" s="57"/>
      <c r="L3429" s="57"/>
      <c r="M3429" s="57"/>
      <c r="N3429" s="57"/>
      <c r="O3429" s="57"/>
    </row>
    <row r="3430" spans="1:15" x14ac:dyDescent="0.3">
      <c r="A3430" s="56"/>
      <c r="B3430" s="140"/>
      <c r="C3430" s="140"/>
      <c r="D3430" s="140"/>
      <c r="E3430" s="57"/>
      <c r="F3430" s="57"/>
      <c r="G3430" s="57"/>
      <c r="H3430" s="57"/>
      <c r="I3430" s="57"/>
      <c r="J3430" s="57"/>
      <c r="K3430" s="57"/>
      <c r="L3430" s="57"/>
      <c r="M3430" s="57"/>
      <c r="N3430" s="57"/>
      <c r="O3430" s="57"/>
    </row>
    <row r="3431" spans="1:15" x14ac:dyDescent="0.3">
      <c r="A3431" s="56"/>
      <c r="B3431" s="140"/>
      <c r="C3431" s="140"/>
      <c r="D3431" s="140"/>
      <c r="E3431" s="57"/>
      <c r="F3431" s="57"/>
      <c r="G3431" s="57"/>
      <c r="H3431" s="57"/>
      <c r="I3431" s="57"/>
      <c r="J3431" s="57"/>
      <c r="K3431" s="57"/>
      <c r="L3431" s="57"/>
      <c r="M3431" s="57"/>
      <c r="N3431" s="57"/>
      <c r="O3431" s="57"/>
    </row>
    <row r="3432" spans="1:15" x14ac:dyDescent="0.3">
      <c r="A3432" s="56"/>
      <c r="B3432" s="140"/>
      <c r="C3432" s="140"/>
      <c r="D3432" s="140"/>
      <c r="E3432" s="57"/>
      <c r="F3432" s="57"/>
      <c r="G3432" s="57"/>
      <c r="H3432" s="57"/>
      <c r="I3432" s="57"/>
      <c r="J3432" s="57"/>
      <c r="K3432" s="57"/>
      <c r="L3432" s="57"/>
      <c r="M3432" s="57"/>
      <c r="N3432" s="57"/>
      <c r="O3432" s="57"/>
    </row>
    <row r="3433" spans="1:15" x14ac:dyDescent="0.3">
      <c r="A3433" s="56"/>
      <c r="B3433" s="140"/>
      <c r="C3433" s="140"/>
      <c r="D3433" s="140"/>
      <c r="E3433" s="57"/>
      <c r="F3433" s="57"/>
      <c r="G3433" s="57"/>
      <c r="H3433" s="57"/>
      <c r="I3433" s="57"/>
      <c r="J3433" s="57"/>
      <c r="K3433" s="57"/>
      <c r="L3433" s="57"/>
      <c r="M3433" s="57"/>
      <c r="N3433" s="57"/>
      <c r="O3433" s="57"/>
    </row>
    <row r="3434" spans="1:15" x14ac:dyDescent="0.3">
      <c r="A3434" s="56"/>
      <c r="B3434" s="140"/>
      <c r="C3434" s="140"/>
      <c r="D3434" s="140"/>
      <c r="E3434" s="57"/>
      <c r="F3434" s="57"/>
      <c r="G3434" s="57"/>
      <c r="H3434" s="57"/>
      <c r="I3434" s="57"/>
      <c r="J3434" s="57"/>
      <c r="K3434" s="57"/>
      <c r="L3434" s="57"/>
      <c r="M3434" s="57"/>
      <c r="N3434" s="57"/>
      <c r="O3434" s="57"/>
    </row>
    <row r="3435" spans="1:15" x14ac:dyDescent="0.3">
      <c r="A3435" s="56"/>
      <c r="B3435" s="140"/>
      <c r="C3435" s="140"/>
      <c r="D3435" s="140"/>
      <c r="E3435" s="57"/>
      <c r="F3435" s="57"/>
      <c r="G3435" s="57"/>
      <c r="H3435" s="57"/>
      <c r="I3435" s="57"/>
      <c r="J3435" s="57"/>
      <c r="K3435" s="57"/>
      <c r="L3435" s="57"/>
      <c r="M3435" s="57"/>
      <c r="N3435" s="57"/>
      <c r="O3435" s="57"/>
    </row>
    <row r="3436" spans="1:15" x14ac:dyDescent="0.3">
      <c r="A3436" s="56"/>
      <c r="B3436" s="140"/>
      <c r="C3436" s="140"/>
      <c r="D3436" s="140"/>
      <c r="E3436" s="57"/>
      <c r="F3436" s="57"/>
      <c r="G3436" s="57"/>
      <c r="H3436" s="57"/>
      <c r="I3436" s="57"/>
      <c r="J3436" s="57"/>
      <c r="K3436" s="57"/>
      <c r="L3436" s="57"/>
      <c r="M3436" s="57"/>
      <c r="N3436" s="57"/>
      <c r="O3436" s="57"/>
    </row>
    <row r="3437" spans="1:15" x14ac:dyDescent="0.3">
      <c r="A3437" s="56"/>
      <c r="B3437" s="140"/>
      <c r="C3437" s="140"/>
      <c r="D3437" s="140"/>
      <c r="E3437" s="57"/>
      <c r="F3437" s="57"/>
      <c r="G3437" s="57"/>
      <c r="H3437" s="57"/>
      <c r="I3437" s="57"/>
      <c r="J3437" s="57"/>
      <c r="K3437" s="57"/>
      <c r="L3437" s="57"/>
      <c r="M3437" s="57"/>
      <c r="N3437" s="57"/>
      <c r="O3437" s="57"/>
    </row>
    <row r="3438" spans="1:15" x14ac:dyDescent="0.3">
      <c r="A3438" s="56"/>
      <c r="B3438" s="140"/>
      <c r="C3438" s="140"/>
      <c r="D3438" s="140"/>
      <c r="E3438" s="57"/>
      <c r="F3438" s="57"/>
      <c r="G3438" s="57"/>
      <c r="H3438" s="57"/>
      <c r="I3438" s="57"/>
      <c r="J3438" s="57"/>
      <c r="K3438" s="57"/>
      <c r="L3438" s="57"/>
      <c r="M3438" s="57"/>
      <c r="N3438" s="57"/>
      <c r="O3438" s="57"/>
    </row>
    <row r="3439" spans="1:15" x14ac:dyDescent="0.3">
      <c r="A3439" s="56"/>
      <c r="B3439" s="140"/>
      <c r="C3439" s="140"/>
      <c r="D3439" s="140"/>
      <c r="E3439" s="57"/>
      <c r="F3439" s="57"/>
      <c r="G3439" s="57"/>
      <c r="H3439" s="57"/>
      <c r="I3439" s="57"/>
      <c r="J3439" s="57"/>
      <c r="K3439" s="57"/>
      <c r="L3439" s="57"/>
      <c r="M3439" s="57"/>
      <c r="N3439" s="57"/>
      <c r="O3439" s="57"/>
    </row>
    <row r="3440" spans="1:15" x14ac:dyDescent="0.3">
      <c r="A3440" s="56"/>
      <c r="B3440" s="140"/>
      <c r="C3440" s="140"/>
      <c r="D3440" s="140"/>
      <c r="E3440" s="57"/>
      <c r="F3440" s="57"/>
      <c r="G3440" s="57"/>
      <c r="H3440" s="57"/>
      <c r="I3440" s="57"/>
      <c r="J3440" s="57"/>
      <c r="K3440" s="57"/>
      <c r="L3440" s="57"/>
      <c r="M3440" s="57"/>
      <c r="N3440" s="57"/>
      <c r="O3440" s="57"/>
    </row>
    <row r="3441" spans="1:15" x14ac:dyDescent="0.3">
      <c r="A3441" s="56"/>
      <c r="B3441" s="140"/>
      <c r="C3441" s="140"/>
      <c r="D3441" s="140"/>
      <c r="E3441" s="57"/>
      <c r="F3441" s="57"/>
      <c r="G3441" s="57"/>
      <c r="H3441" s="57"/>
      <c r="I3441" s="57"/>
      <c r="J3441" s="57"/>
      <c r="K3441" s="57"/>
      <c r="L3441" s="57"/>
      <c r="M3441" s="57"/>
      <c r="N3441" s="57"/>
      <c r="O3441" s="57"/>
    </row>
    <row r="3442" spans="1:15" x14ac:dyDescent="0.3">
      <c r="A3442" s="56"/>
      <c r="B3442" s="140"/>
      <c r="C3442" s="140"/>
      <c r="D3442" s="140"/>
      <c r="E3442" s="57"/>
      <c r="F3442" s="57"/>
      <c r="G3442" s="57"/>
      <c r="H3442" s="57"/>
      <c r="I3442" s="57"/>
      <c r="J3442" s="57"/>
      <c r="K3442" s="57"/>
      <c r="L3442" s="57"/>
      <c r="M3442" s="57"/>
      <c r="N3442" s="57"/>
      <c r="O3442" s="57"/>
    </row>
    <row r="3443" spans="1:15" x14ac:dyDescent="0.3">
      <c r="A3443" s="56"/>
      <c r="B3443" s="140"/>
      <c r="C3443" s="140"/>
      <c r="D3443" s="140"/>
      <c r="E3443" s="57"/>
      <c r="F3443" s="57"/>
      <c r="G3443" s="57"/>
      <c r="H3443" s="57"/>
      <c r="I3443" s="57"/>
      <c r="J3443" s="57"/>
      <c r="K3443" s="57"/>
      <c r="L3443" s="57"/>
      <c r="M3443" s="57"/>
      <c r="N3443" s="57"/>
      <c r="O3443" s="57"/>
    </row>
    <row r="3444" spans="1:15" x14ac:dyDescent="0.3">
      <c r="A3444" s="56"/>
      <c r="B3444" s="140"/>
      <c r="C3444" s="140"/>
      <c r="D3444" s="140"/>
      <c r="E3444" s="57"/>
      <c r="F3444" s="57"/>
      <c r="G3444" s="57"/>
      <c r="H3444" s="57"/>
      <c r="I3444" s="57"/>
      <c r="J3444" s="57"/>
      <c r="K3444" s="57"/>
      <c r="L3444" s="57"/>
      <c r="M3444" s="57"/>
      <c r="N3444" s="57"/>
      <c r="O3444" s="57"/>
    </row>
    <row r="3445" spans="1:15" x14ac:dyDescent="0.3">
      <c r="A3445" s="56"/>
      <c r="B3445" s="140"/>
      <c r="C3445" s="140"/>
      <c r="D3445" s="140"/>
      <c r="E3445" s="57"/>
      <c r="F3445" s="57"/>
      <c r="G3445" s="57"/>
      <c r="H3445" s="57"/>
      <c r="I3445" s="57"/>
      <c r="J3445" s="57"/>
      <c r="K3445" s="57"/>
      <c r="L3445" s="57"/>
      <c r="M3445" s="57"/>
      <c r="N3445" s="57"/>
      <c r="O3445" s="57"/>
    </row>
    <row r="3446" spans="1:15" x14ac:dyDescent="0.3">
      <c r="A3446" s="56"/>
      <c r="B3446" s="140"/>
      <c r="C3446" s="140"/>
      <c r="D3446" s="140"/>
      <c r="E3446" s="57"/>
      <c r="F3446" s="57"/>
      <c r="G3446" s="57"/>
      <c r="H3446" s="57"/>
      <c r="I3446" s="57"/>
      <c r="J3446" s="57"/>
      <c r="K3446" s="57"/>
      <c r="L3446" s="57"/>
      <c r="M3446" s="57"/>
      <c r="N3446" s="57"/>
      <c r="O3446" s="57"/>
    </row>
    <row r="3447" spans="1:15" x14ac:dyDescent="0.3">
      <c r="A3447" s="56"/>
      <c r="B3447" s="140"/>
      <c r="C3447" s="140"/>
      <c r="D3447" s="140"/>
      <c r="E3447" s="57"/>
      <c r="F3447" s="57"/>
      <c r="G3447" s="57"/>
      <c r="H3447" s="57"/>
      <c r="I3447" s="57"/>
      <c r="J3447" s="57"/>
      <c r="K3447" s="57"/>
      <c r="L3447" s="57"/>
      <c r="M3447" s="57"/>
      <c r="N3447" s="57"/>
      <c r="O3447" s="57"/>
    </row>
    <row r="3448" spans="1:15" x14ac:dyDescent="0.3">
      <c r="A3448" s="56"/>
      <c r="B3448" s="140"/>
      <c r="C3448" s="140"/>
      <c r="D3448" s="140"/>
      <c r="E3448" s="57"/>
      <c r="F3448" s="57"/>
      <c r="G3448" s="57"/>
      <c r="H3448" s="57"/>
      <c r="I3448" s="57"/>
      <c r="J3448" s="57"/>
      <c r="K3448" s="57"/>
      <c r="L3448" s="57"/>
      <c r="M3448" s="57"/>
      <c r="N3448" s="57"/>
      <c r="O3448" s="57"/>
    </row>
    <row r="3449" spans="1:15" x14ac:dyDescent="0.3">
      <c r="A3449" s="56"/>
      <c r="B3449" s="140"/>
      <c r="C3449" s="140"/>
      <c r="D3449" s="140"/>
      <c r="E3449" s="57"/>
      <c r="F3449" s="57"/>
      <c r="G3449" s="57"/>
      <c r="H3449" s="57"/>
      <c r="I3449" s="57"/>
      <c r="J3449" s="57"/>
      <c r="K3449" s="57"/>
      <c r="L3449" s="57"/>
      <c r="M3449" s="57"/>
      <c r="N3449" s="57"/>
      <c r="O3449" s="57"/>
    </row>
    <row r="3450" spans="1:15" x14ac:dyDescent="0.3">
      <c r="A3450" s="56"/>
      <c r="B3450" s="140"/>
      <c r="C3450" s="140"/>
      <c r="D3450" s="140"/>
      <c r="E3450" s="57"/>
      <c r="F3450" s="57"/>
      <c r="G3450" s="57"/>
      <c r="H3450" s="57"/>
      <c r="I3450" s="57"/>
      <c r="J3450" s="57"/>
      <c r="K3450" s="57"/>
      <c r="L3450" s="57"/>
      <c r="M3450" s="57"/>
      <c r="N3450" s="57"/>
      <c r="O3450" s="57"/>
    </row>
    <row r="3451" spans="1:15" x14ac:dyDescent="0.3">
      <c r="A3451" s="56"/>
      <c r="B3451" s="140"/>
      <c r="C3451" s="140"/>
      <c r="D3451" s="140"/>
      <c r="E3451" s="57"/>
      <c r="F3451" s="57"/>
      <c r="G3451" s="57"/>
      <c r="H3451" s="57"/>
      <c r="I3451" s="57"/>
      <c r="J3451" s="57"/>
      <c r="K3451" s="57"/>
      <c r="L3451" s="57"/>
      <c r="M3451" s="57"/>
      <c r="N3451" s="57"/>
      <c r="O3451" s="57"/>
    </row>
    <row r="3452" spans="1:15" x14ac:dyDescent="0.3">
      <c r="A3452" s="56"/>
      <c r="B3452" s="140"/>
      <c r="C3452" s="140"/>
      <c r="D3452" s="140"/>
      <c r="E3452" s="57"/>
      <c r="F3452" s="57"/>
      <c r="G3452" s="57"/>
      <c r="H3452" s="57"/>
      <c r="I3452" s="57"/>
      <c r="J3452" s="57"/>
      <c r="K3452" s="57"/>
      <c r="L3452" s="57"/>
      <c r="M3452" s="57"/>
      <c r="N3452" s="57"/>
      <c r="O3452" s="57"/>
    </row>
    <row r="3453" spans="1:15" x14ac:dyDescent="0.3">
      <c r="A3453" s="56"/>
      <c r="B3453" s="140"/>
      <c r="C3453" s="140"/>
      <c r="D3453" s="140"/>
      <c r="E3453" s="57"/>
      <c r="F3453" s="57"/>
      <c r="G3453" s="57"/>
      <c r="H3453" s="57"/>
      <c r="I3453" s="57"/>
      <c r="J3453" s="57"/>
      <c r="K3453" s="57"/>
      <c r="L3453" s="57"/>
      <c r="M3453" s="57"/>
      <c r="N3453" s="57"/>
      <c r="O3453" s="57"/>
    </row>
    <row r="3454" spans="1:15" x14ac:dyDescent="0.3">
      <c r="A3454" s="56"/>
      <c r="B3454" s="140"/>
      <c r="C3454" s="140"/>
      <c r="D3454" s="140"/>
      <c r="E3454" s="57"/>
      <c r="F3454" s="57"/>
      <c r="G3454" s="57"/>
      <c r="H3454" s="57"/>
      <c r="I3454" s="57"/>
      <c r="J3454" s="57"/>
      <c r="K3454" s="57"/>
      <c r="L3454" s="57"/>
      <c r="M3454" s="57"/>
      <c r="N3454" s="57"/>
      <c r="O3454" s="57"/>
    </row>
    <row r="3455" spans="1:15" x14ac:dyDescent="0.3">
      <c r="A3455" s="56"/>
      <c r="B3455" s="140"/>
      <c r="C3455" s="140"/>
      <c r="D3455" s="140"/>
      <c r="E3455" s="57"/>
      <c r="F3455" s="57"/>
      <c r="G3455" s="57"/>
      <c r="H3455" s="57"/>
      <c r="I3455" s="57"/>
      <c r="J3455" s="57"/>
      <c r="K3455" s="57"/>
      <c r="L3455" s="57"/>
      <c r="M3455" s="57"/>
      <c r="N3455" s="57"/>
      <c r="O3455" s="57"/>
    </row>
    <row r="3456" spans="1:15" x14ac:dyDescent="0.3">
      <c r="A3456" s="56"/>
      <c r="B3456" s="140"/>
      <c r="C3456" s="140"/>
      <c r="D3456" s="140"/>
      <c r="E3456" s="57"/>
      <c r="F3456" s="57"/>
      <c r="G3456" s="57"/>
      <c r="H3456" s="57"/>
      <c r="I3456" s="57"/>
      <c r="J3456" s="57"/>
      <c r="K3456" s="57"/>
      <c r="L3456" s="57"/>
      <c r="M3456" s="57"/>
      <c r="N3456" s="57"/>
      <c r="O3456" s="57"/>
    </row>
    <row r="3457" spans="1:15" x14ac:dyDescent="0.3">
      <c r="A3457" s="56"/>
      <c r="B3457" s="140"/>
      <c r="C3457" s="140"/>
      <c r="D3457" s="140"/>
      <c r="E3457" s="57"/>
      <c r="F3457" s="57"/>
      <c r="G3457" s="57"/>
      <c r="H3457" s="57"/>
      <c r="I3457" s="57"/>
      <c r="J3457" s="57"/>
      <c r="K3457" s="57"/>
      <c r="L3457" s="57"/>
      <c r="M3457" s="57"/>
      <c r="N3457" s="57"/>
      <c r="O3457" s="57"/>
    </row>
    <row r="3458" spans="1:15" x14ac:dyDescent="0.3">
      <c r="A3458" s="56"/>
      <c r="B3458" s="140"/>
      <c r="C3458" s="140"/>
      <c r="D3458" s="140"/>
      <c r="E3458" s="57"/>
      <c r="F3458" s="57"/>
      <c r="G3458" s="57"/>
      <c r="H3458" s="57"/>
      <c r="I3458" s="57"/>
      <c r="J3458" s="57"/>
      <c r="K3458" s="57"/>
      <c r="L3458" s="57"/>
      <c r="M3458" s="57"/>
      <c r="N3458" s="57"/>
      <c r="O3458" s="57"/>
    </row>
    <row r="3459" spans="1:15" x14ac:dyDescent="0.3">
      <c r="A3459" s="56"/>
      <c r="B3459" s="140"/>
      <c r="C3459" s="140"/>
      <c r="D3459" s="140"/>
      <c r="E3459" s="57"/>
      <c r="F3459" s="57"/>
      <c r="G3459" s="57"/>
      <c r="H3459" s="57"/>
      <c r="I3459" s="57"/>
      <c r="J3459" s="57"/>
      <c r="K3459" s="57"/>
      <c r="L3459" s="57"/>
      <c r="M3459" s="57"/>
      <c r="N3459" s="57"/>
      <c r="O3459" s="57"/>
    </row>
    <row r="3460" spans="1:15" x14ac:dyDescent="0.3">
      <c r="A3460" s="56"/>
      <c r="B3460" s="140"/>
      <c r="C3460" s="140"/>
      <c r="D3460" s="140"/>
      <c r="E3460" s="57"/>
      <c r="F3460" s="57"/>
      <c r="G3460" s="57"/>
      <c r="H3460" s="57"/>
      <c r="I3460" s="57"/>
      <c r="J3460" s="57"/>
      <c r="K3460" s="57"/>
      <c r="L3460" s="57"/>
      <c r="M3460" s="57"/>
      <c r="N3460" s="57"/>
      <c r="O3460" s="57"/>
    </row>
    <row r="3461" spans="1:15" x14ac:dyDescent="0.3">
      <c r="A3461" s="56"/>
      <c r="B3461" s="140"/>
      <c r="C3461" s="140"/>
      <c r="D3461" s="140"/>
      <c r="E3461" s="57"/>
      <c r="F3461" s="57"/>
      <c r="G3461" s="57"/>
      <c r="H3461" s="57"/>
      <c r="I3461" s="57"/>
      <c r="J3461" s="57"/>
      <c r="K3461" s="57"/>
      <c r="L3461" s="57"/>
      <c r="M3461" s="57"/>
      <c r="N3461" s="57"/>
      <c r="O3461" s="57"/>
    </row>
    <row r="3462" spans="1:15" x14ac:dyDescent="0.3">
      <c r="A3462" s="56"/>
      <c r="B3462" s="140"/>
      <c r="C3462" s="140"/>
      <c r="D3462" s="140"/>
      <c r="E3462" s="57"/>
      <c r="F3462" s="57"/>
      <c r="G3462" s="57"/>
      <c r="H3462" s="57"/>
      <c r="I3462" s="57"/>
      <c r="J3462" s="57"/>
      <c r="K3462" s="57"/>
      <c r="L3462" s="57"/>
      <c r="M3462" s="57"/>
      <c r="N3462" s="57"/>
      <c r="O3462" s="57"/>
    </row>
    <row r="3463" spans="1:15" x14ac:dyDescent="0.3">
      <c r="A3463" s="56"/>
      <c r="B3463" s="140"/>
      <c r="C3463" s="140"/>
      <c r="D3463" s="140"/>
      <c r="E3463" s="57"/>
      <c r="F3463" s="57"/>
      <c r="G3463" s="57"/>
      <c r="H3463" s="57"/>
      <c r="I3463" s="57"/>
      <c r="J3463" s="57"/>
      <c r="K3463" s="57"/>
      <c r="L3463" s="57"/>
      <c r="M3463" s="57"/>
      <c r="N3463" s="57"/>
      <c r="O3463" s="57"/>
    </row>
    <row r="3464" spans="1:15" x14ac:dyDescent="0.3">
      <c r="A3464" s="56"/>
      <c r="B3464" s="140"/>
      <c r="C3464" s="140"/>
      <c r="D3464" s="140"/>
      <c r="E3464" s="57"/>
      <c r="F3464" s="57"/>
      <c r="G3464" s="57"/>
      <c r="H3464" s="57"/>
      <c r="I3464" s="57"/>
      <c r="J3464" s="57"/>
      <c r="K3464" s="57"/>
      <c r="L3464" s="57"/>
      <c r="M3464" s="57"/>
      <c r="N3464" s="57"/>
      <c r="O3464" s="57"/>
    </row>
    <row r="3465" spans="1:15" x14ac:dyDescent="0.3">
      <c r="A3465" s="56"/>
      <c r="B3465" s="140"/>
      <c r="C3465" s="140"/>
      <c r="D3465" s="140"/>
      <c r="E3465" s="57"/>
      <c r="F3465" s="57"/>
      <c r="G3465" s="57"/>
      <c r="H3465" s="57"/>
      <c r="I3465" s="57"/>
      <c r="J3465" s="57"/>
      <c r="K3465" s="57"/>
      <c r="L3465" s="57"/>
      <c r="M3465" s="57"/>
      <c r="N3465" s="57"/>
      <c r="O3465" s="57"/>
    </row>
    <row r="3466" spans="1:15" x14ac:dyDescent="0.3">
      <c r="A3466" s="56"/>
      <c r="B3466" s="140"/>
      <c r="C3466" s="140"/>
      <c r="D3466" s="140"/>
      <c r="E3466" s="57"/>
      <c r="F3466" s="57"/>
      <c r="G3466" s="57"/>
      <c r="H3466" s="57"/>
      <c r="I3466" s="57"/>
      <c r="J3466" s="57"/>
      <c r="K3466" s="57"/>
      <c r="L3466" s="57"/>
      <c r="M3466" s="57"/>
      <c r="N3466" s="57"/>
      <c r="O3466" s="57"/>
    </row>
    <row r="3467" spans="1:15" x14ac:dyDescent="0.3">
      <c r="A3467" s="56"/>
      <c r="B3467" s="140"/>
      <c r="C3467" s="140"/>
      <c r="D3467" s="140"/>
      <c r="E3467" s="57"/>
      <c r="F3467" s="57"/>
      <c r="G3467" s="57"/>
      <c r="H3467" s="57"/>
      <c r="I3467" s="57"/>
      <c r="J3467" s="57"/>
      <c r="K3467" s="57"/>
      <c r="L3467" s="57"/>
      <c r="M3467" s="57"/>
      <c r="N3467" s="57"/>
      <c r="O3467" s="57"/>
    </row>
    <row r="3468" spans="1:15" x14ac:dyDescent="0.3">
      <c r="A3468" s="56"/>
      <c r="B3468" s="140"/>
      <c r="C3468" s="140"/>
      <c r="D3468" s="140"/>
      <c r="E3468" s="57"/>
      <c r="F3468" s="57"/>
      <c r="G3468" s="57"/>
      <c r="H3468" s="57"/>
      <c r="I3468" s="57"/>
      <c r="J3468" s="57"/>
      <c r="K3468" s="57"/>
      <c r="L3468" s="57"/>
      <c r="M3468" s="57"/>
      <c r="N3468" s="57"/>
      <c r="O3468" s="57"/>
    </row>
    <row r="3469" spans="1:15" x14ac:dyDescent="0.3">
      <c r="A3469" s="56"/>
      <c r="B3469" s="140"/>
      <c r="C3469" s="140"/>
      <c r="D3469" s="140"/>
      <c r="E3469" s="57"/>
      <c r="F3469" s="57"/>
      <c r="G3469" s="57"/>
      <c r="H3469" s="57"/>
      <c r="I3469" s="57"/>
      <c r="J3469" s="57"/>
      <c r="K3469" s="57"/>
      <c r="L3469" s="57"/>
      <c r="M3469" s="57"/>
      <c r="N3469" s="57"/>
      <c r="O3469" s="57"/>
    </row>
    <row r="3470" spans="1:15" x14ac:dyDescent="0.3">
      <c r="A3470" s="56"/>
      <c r="B3470" s="140"/>
      <c r="C3470" s="140"/>
      <c r="D3470" s="140"/>
      <c r="E3470" s="57"/>
      <c r="F3470" s="57"/>
      <c r="G3470" s="57"/>
      <c r="H3470" s="57"/>
      <c r="I3470" s="57"/>
      <c r="J3470" s="57"/>
      <c r="K3470" s="57"/>
      <c r="L3470" s="57"/>
      <c r="M3470" s="57"/>
      <c r="N3470" s="57"/>
      <c r="O3470" s="57"/>
    </row>
    <row r="3471" spans="1:15" x14ac:dyDescent="0.3">
      <c r="A3471" s="56"/>
      <c r="B3471" s="140"/>
      <c r="C3471" s="140"/>
      <c r="D3471" s="140"/>
      <c r="E3471" s="57"/>
      <c r="F3471" s="57"/>
      <c r="G3471" s="57"/>
      <c r="H3471" s="57"/>
      <c r="I3471" s="57"/>
      <c r="J3471" s="57"/>
      <c r="K3471" s="57"/>
      <c r="L3471" s="57"/>
      <c r="M3471" s="57"/>
      <c r="N3471" s="57"/>
      <c r="O3471" s="57"/>
    </row>
    <row r="3472" spans="1:15" x14ac:dyDescent="0.3">
      <c r="A3472" s="56"/>
      <c r="B3472" s="140"/>
      <c r="C3472" s="140"/>
      <c r="D3472" s="140"/>
      <c r="E3472" s="57"/>
      <c r="F3472" s="57"/>
      <c r="G3472" s="57"/>
      <c r="H3472" s="57"/>
      <c r="I3472" s="57"/>
      <c r="J3472" s="57"/>
      <c r="K3472" s="57"/>
      <c r="L3472" s="57"/>
      <c r="M3472" s="57"/>
      <c r="N3472" s="57"/>
      <c r="O3472" s="57"/>
    </row>
    <row r="3473" spans="1:15" x14ac:dyDescent="0.3">
      <c r="A3473" s="56"/>
      <c r="B3473" s="140"/>
      <c r="C3473" s="140"/>
      <c r="D3473" s="140"/>
      <c r="E3473" s="57"/>
      <c r="F3473" s="57"/>
      <c r="G3473" s="57"/>
      <c r="H3473" s="57"/>
      <c r="I3473" s="57"/>
      <c r="J3473" s="57"/>
      <c r="K3473" s="57"/>
      <c r="L3473" s="57"/>
      <c r="M3473" s="57"/>
      <c r="N3473" s="57"/>
      <c r="O3473" s="57"/>
    </row>
    <row r="3474" spans="1:15" x14ac:dyDescent="0.3">
      <c r="A3474" s="56"/>
      <c r="B3474" s="140"/>
      <c r="C3474" s="140"/>
      <c r="D3474" s="140"/>
      <c r="E3474" s="57"/>
      <c r="F3474" s="57"/>
      <c r="G3474" s="57"/>
      <c r="H3474" s="57"/>
      <c r="I3474" s="57"/>
      <c r="J3474" s="57"/>
      <c r="K3474" s="57"/>
      <c r="L3474" s="57"/>
      <c r="M3474" s="57"/>
      <c r="N3474" s="57"/>
      <c r="O3474" s="57"/>
    </row>
    <row r="3475" spans="1:15" x14ac:dyDescent="0.3">
      <c r="A3475" s="56"/>
      <c r="B3475" s="140"/>
      <c r="C3475" s="140"/>
      <c r="D3475" s="140"/>
      <c r="E3475" s="57"/>
      <c r="F3475" s="57"/>
      <c r="G3475" s="57"/>
      <c r="H3475" s="57"/>
      <c r="I3475" s="57"/>
      <c r="J3475" s="57"/>
      <c r="K3475" s="57"/>
      <c r="L3475" s="57"/>
      <c r="M3475" s="57"/>
      <c r="N3475" s="57"/>
      <c r="O3475" s="57"/>
    </row>
    <row r="3476" spans="1:15" x14ac:dyDescent="0.3">
      <c r="A3476" s="56"/>
      <c r="B3476" s="140"/>
      <c r="C3476" s="140"/>
      <c r="D3476" s="140"/>
      <c r="E3476" s="57"/>
      <c r="F3476" s="57"/>
      <c r="G3476" s="57"/>
      <c r="H3476" s="57"/>
      <c r="I3476" s="57"/>
      <c r="J3476" s="57"/>
      <c r="K3476" s="57"/>
      <c r="L3476" s="57"/>
      <c r="M3476" s="57"/>
      <c r="N3476" s="57"/>
      <c r="O3476" s="57"/>
    </row>
    <row r="3477" spans="1:15" x14ac:dyDescent="0.3">
      <c r="A3477" s="56"/>
      <c r="B3477" s="140"/>
      <c r="C3477" s="140"/>
      <c r="D3477" s="140"/>
      <c r="E3477" s="57"/>
      <c r="F3477" s="57"/>
      <c r="G3477" s="57"/>
      <c r="H3477" s="57"/>
      <c r="I3477" s="57"/>
      <c r="J3477" s="57"/>
      <c r="K3477" s="57"/>
      <c r="L3477" s="57"/>
      <c r="M3477" s="57"/>
      <c r="N3477" s="57"/>
      <c r="O3477" s="57"/>
    </row>
    <row r="3478" spans="1:15" x14ac:dyDescent="0.3">
      <c r="A3478" s="56"/>
      <c r="B3478" s="140"/>
      <c r="C3478" s="140"/>
      <c r="D3478" s="140"/>
      <c r="E3478" s="57"/>
      <c r="F3478" s="57"/>
      <c r="G3478" s="57"/>
      <c r="H3478" s="57"/>
      <c r="I3478" s="57"/>
      <c r="J3478" s="57"/>
      <c r="K3478" s="57"/>
      <c r="L3478" s="57"/>
      <c r="M3478" s="57"/>
      <c r="N3478" s="57"/>
      <c r="O3478" s="57"/>
    </row>
    <row r="3479" spans="1:15" x14ac:dyDescent="0.3">
      <c r="A3479" s="56"/>
      <c r="B3479" s="140"/>
      <c r="C3479" s="140"/>
      <c r="D3479" s="140"/>
      <c r="E3479" s="57"/>
      <c r="F3479" s="57"/>
      <c r="G3479" s="57"/>
      <c r="H3479" s="57"/>
      <c r="I3479" s="57"/>
      <c r="J3479" s="57"/>
      <c r="K3479" s="57"/>
      <c r="L3479" s="57"/>
      <c r="M3479" s="57"/>
      <c r="N3479" s="57"/>
      <c r="O3479" s="57"/>
    </row>
    <row r="3480" spans="1:15" x14ac:dyDescent="0.3">
      <c r="A3480" s="56"/>
      <c r="B3480" s="140"/>
      <c r="C3480" s="140"/>
      <c r="D3480" s="140"/>
      <c r="E3480" s="57"/>
      <c r="F3480" s="57"/>
      <c r="G3480" s="57"/>
      <c r="H3480" s="57"/>
      <c r="I3480" s="57"/>
      <c r="J3480" s="57"/>
      <c r="K3480" s="57"/>
      <c r="L3480" s="57"/>
      <c r="M3480" s="57"/>
      <c r="N3480" s="57"/>
      <c r="O3480" s="57"/>
    </row>
    <row r="3481" spans="1:15" x14ac:dyDescent="0.3">
      <c r="A3481" s="56"/>
      <c r="B3481" s="140"/>
      <c r="C3481" s="140"/>
      <c r="D3481" s="140"/>
      <c r="E3481" s="57"/>
      <c r="F3481" s="57"/>
      <c r="G3481" s="57"/>
      <c r="H3481" s="57"/>
      <c r="I3481" s="57"/>
      <c r="J3481" s="57"/>
      <c r="K3481" s="57"/>
      <c r="L3481" s="57"/>
      <c r="M3481" s="57"/>
      <c r="N3481" s="57"/>
      <c r="O3481" s="57"/>
    </row>
    <row r="3482" spans="1:15" x14ac:dyDescent="0.3">
      <c r="A3482" s="56"/>
      <c r="B3482" s="140"/>
      <c r="C3482" s="140"/>
      <c r="D3482" s="140"/>
      <c r="E3482" s="57"/>
      <c r="F3482" s="57"/>
      <c r="G3482" s="57"/>
      <c r="H3482" s="57"/>
      <c r="I3482" s="57"/>
      <c r="J3482" s="57"/>
      <c r="K3482" s="57"/>
      <c r="L3482" s="57"/>
      <c r="M3482" s="57"/>
      <c r="N3482" s="57"/>
      <c r="O3482" s="57"/>
    </row>
    <row r="3483" spans="1:15" x14ac:dyDescent="0.3">
      <c r="A3483" s="56"/>
      <c r="B3483" s="140"/>
      <c r="C3483" s="140"/>
      <c r="D3483" s="140"/>
      <c r="E3483" s="57"/>
      <c r="F3483" s="57"/>
      <c r="G3483" s="57"/>
      <c r="H3483" s="57"/>
      <c r="I3483" s="57"/>
      <c r="J3483" s="57"/>
      <c r="K3483" s="57"/>
      <c r="L3483" s="57"/>
      <c r="M3483" s="57"/>
      <c r="N3483" s="57"/>
      <c r="O3483" s="57"/>
    </row>
    <row r="3484" spans="1:15" x14ac:dyDescent="0.3">
      <c r="A3484" s="56"/>
      <c r="B3484" s="140"/>
      <c r="C3484" s="140"/>
      <c r="D3484" s="140"/>
      <c r="E3484" s="57"/>
      <c r="F3484" s="57"/>
      <c r="G3484" s="57"/>
      <c r="H3484" s="57"/>
      <c r="I3484" s="57"/>
      <c r="J3484" s="57"/>
      <c r="K3484" s="57"/>
      <c r="L3484" s="57"/>
      <c r="M3484" s="57"/>
      <c r="N3484" s="57"/>
      <c r="O3484" s="57"/>
    </row>
    <row r="3485" spans="1:15" x14ac:dyDescent="0.3">
      <c r="A3485" s="56"/>
      <c r="B3485" s="140"/>
      <c r="C3485" s="140"/>
      <c r="D3485" s="140"/>
      <c r="E3485" s="57"/>
      <c r="F3485" s="57"/>
      <c r="G3485" s="57"/>
      <c r="H3485" s="57"/>
      <c r="I3485" s="57"/>
      <c r="J3485" s="57"/>
      <c r="K3485" s="57"/>
      <c r="L3485" s="57"/>
      <c r="M3485" s="57"/>
      <c r="N3485" s="57"/>
      <c r="O3485" s="57"/>
    </row>
    <row r="3486" spans="1:15" x14ac:dyDescent="0.3">
      <c r="A3486" s="56"/>
      <c r="B3486" s="140"/>
      <c r="C3486" s="140"/>
      <c r="D3486" s="140"/>
      <c r="E3486" s="57"/>
      <c r="F3486" s="57"/>
      <c r="G3486" s="57"/>
      <c r="H3486" s="57"/>
      <c r="I3486" s="57"/>
      <c r="J3486" s="57"/>
      <c r="K3486" s="57"/>
      <c r="L3486" s="57"/>
      <c r="M3486" s="57"/>
      <c r="N3486" s="57"/>
      <c r="O3486" s="57"/>
    </row>
    <row r="3487" spans="1:15" x14ac:dyDescent="0.3">
      <c r="A3487" s="56"/>
      <c r="B3487" s="140"/>
      <c r="C3487" s="140"/>
      <c r="D3487" s="140"/>
      <c r="E3487" s="57"/>
      <c r="F3487" s="57"/>
      <c r="G3487" s="57"/>
      <c r="H3487" s="57"/>
      <c r="I3487" s="57"/>
      <c r="J3487" s="57"/>
      <c r="K3487" s="57"/>
      <c r="L3487" s="57"/>
      <c r="M3487" s="57"/>
      <c r="N3487" s="57"/>
      <c r="O3487" s="57"/>
    </row>
    <row r="3488" spans="1:15" x14ac:dyDescent="0.3">
      <c r="A3488" s="56"/>
      <c r="B3488" s="140"/>
      <c r="C3488" s="140"/>
      <c r="D3488" s="140"/>
      <c r="E3488" s="57"/>
      <c r="F3488" s="57"/>
      <c r="G3488" s="57"/>
      <c r="H3488" s="57"/>
      <c r="I3488" s="57"/>
      <c r="J3488" s="57"/>
      <c r="K3488" s="57"/>
      <c r="L3488" s="57"/>
      <c r="M3488" s="57"/>
      <c r="N3488" s="57"/>
      <c r="O3488" s="57"/>
    </row>
    <row r="3489" spans="1:15" x14ac:dyDescent="0.3">
      <c r="A3489" s="56"/>
      <c r="B3489" s="140"/>
      <c r="C3489" s="140"/>
      <c r="D3489" s="140"/>
      <c r="E3489" s="57"/>
      <c r="F3489" s="57"/>
      <c r="G3489" s="57"/>
      <c r="H3489" s="57"/>
      <c r="I3489" s="57"/>
      <c r="J3489" s="57"/>
      <c r="K3489" s="57"/>
      <c r="L3489" s="57"/>
      <c r="M3489" s="57"/>
      <c r="N3489" s="57"/>
      <c r="O3489" s="57"/>
    </row>
    <row r="3490" spans="1:15" x14ac:dyDescent="0.3">
      <c r="A3490" s="56"/>
      <c r="B3490" s="140"/>
      <c r="C3490" s="140"/>
      <c r="D3490" s="140"/>
      <c r="E3490" s="57"/>
      <c r="F3490" s="57"/>
      <c r="G3490" s="57"/>
      <c r="H3490" s="57"/>
      <c r="I3490" s="57"/>
      <c r="J3490" s="57"/>
      <c r="K3490" s="57"/>
      <c r="L3490" s="57"/>
      <c r="M3490" s="57"/>
      <c r="N3490" s="57"/>
      <c r="O3490" s="57"/>
    </row>
    <row r="3491" spans="1:15" x14ac:dyDescent="0.3">
      <c r="A3491" s="56"/>
      <c r="B3491" s="140"/>
      <c r="C3491" s="140"/>
      <c r="D3491" s="140"/>
      <c r="E3491" s="57"/>
      <c r="F3491" s="57"/>
      <c r="G3491" s="57"/>
      <c r="H3491" s="57"/>
      <c r="I3491" s="57"/>
      <c r="J3491" s="57"/>
      <c r="K3491" s="57"/>
      <c r="L3491" s="57"/>
      <c r="M3491" s="57"/>
      <c r="N3491" s="57"/>
      <c r="O3491" s="57"/>
    </row>
    <row r="3492" spans="1:15" x14ac:dyDescent="0.3">
      <c r="A3492" s="56"/>
      <c r="B3492" s="140"/>
      <c r="C3492" s="140"/>
      <c r="D3492" s="140"/>
      <c r="E3492" s="57"/>
      <c r="F3492" s="57"/>
      <c r="G3492" s="57"/>
      <c r="H3492" s="57"/>
      <c r="I3492" s="57"/>
      <c r="J3492" s="57"/>
      <c r="K3492" s="57"/>
      <c r="L3492" s="57"/>
      <c r="M3492" s="57"/>
      <c r="N3492" s="57"/>
      <c r="O3492" s="57"/>
    </row>
    <row r="3493" spans="1:15" x14ac:dyDescent="0.3">
      <c r="A3493" s="56"/>
      <c r="B3493" s="140"/>
      <c r="C3493" s="140"/>
      <c r="D3493" s="140"/>
      <c r="E3493" s="57"/>
      <c r="F3493" s="57"/>
      <c r="G3493" s="57"/>
      <c r="H3493" s="57"/>
      <c r="I3493" s="57"/>
      <c r="J3493" s="57"/>
      <c r="K3493" s="57"/>
      <c r="L3493" s="57"/>
      <c r="M3493" s="57"/>
      <c r="N3493" s="57"/>
      <c r="O3493" s="57"/>
    </row>
    <row r="3494" spans="1:15" x14ac:dyDescent="0.3">
      <c r="A3494" s="56"/>
      <c r="B3494" s="140"/>
      <c r="C3494" s="140"/>
      <c r="D3494" s="140"/>
      <c r="E3494" s="57"/>
      <c r="F3494" s="57"/>
      <c r="G3494" s="57"/>
      <c r="H3494" s="57"/>
      <c r="I3494" s="57"/>
      <c r="J3494" s="57"/>
      <c r="K3494" s="57"/>
      <c r="L3494" s="57"/>
      <c r="M3494" s="57"/>
      <c r="N3494" s="57"/>
      <c r="O3494" s="57"/>
    </row>
    <row r="3495" spans="1:15" x14ac:dyDescent="0.3">
      <c r="A3495" s="56"/>
      <c r="B3495" s="140"/>
      <c r="C3495" s="140"/>
      <c r="D3495" s="140"/>
      <c r="E3495" s="57"/>
      <c r="F3495" s="57"/>
      <c r="G3495" s="57"/>
      <c r="H3495" s="57"/>
      <c r="I3495" s="57"/>
      <c r="J3495" s="57"/>
      <c r="K3495" s="57"/>
      <c r="L3495" s="57"/>
      <c r="M3495" s="57"/>
      <c r="N3495" s="57"/>
      <c r="O3495" s="57"/>
    </row>
    <row r="3496" spans="1:15" x14ac:dyDescent="0.3">
      <c r="A3496" s="56"/>
      <c r="B3496" s="140"/>
      <c r="C3496" s="140"/>
      <c r="D3496" s="140"/>
      <c r="E3496" s="57"/>
      <c r="F3496" s="57"/>
      <c r="G3496" s="57"/>
      <c r="H3496" s="57"/>
      <c r="I3496" s="57"/>
      <c r="J3496" s="57"/>
      <c r="K3496" s="57"/>
      <c r="L3496" s="57"/>
      <c r="M3496" s="57"/>
      <c r="N3496" s="57"/>
      <c r="O3496" s="57"/>
    </row>
    <row r="3497" spans="1:15" x14ac:dyDescent="0.3">
      <c r="A3497" s="56"/>
      <c r="B3497" s="140"/>
      <c r="C3497" s="140"/>
      <c r="D3497" s="140"/>
      <c r="E3497" s="57"/>
      <c r="F3497" s="57"/>
      <c r="G3497" s="57"/>
      <c r="H3497" s="57"/>
      <c r="I3497" s="57"/>
      <c r="J3497" s="57"/>
      <c r="K3497" s="57"/>
      <c r="L3497" s="57"/>
      <c r="M3497" s="57"/>
      <c r="N3497" s="57"/>
      <c r="O3497" s="57"/>
    </row>
    <row r="3498" spans="1:15" x14ac:dyDescent="0.3">
      <c r="A3498" s="56"/>
      <c r="B3498" s="140"/>
      <c r="C3498" s="140"/>
      <c r="D3498" s="140"/>
      <c r="E3498" s="57"/>
      <c r="F3498" s="57"/>
      <c r="G3498" s="57"/>
      <c r="H3498" s="57"/>
      <c r="I3498" s="57"/>
      <c r="J3498" s="57"/>
      <c r="K3498" s="57"/>
      <c r="L3498" s="57"/>
      <c r="M3498" s="57"/>
      <c r="N3498" s="57"/>
      <c r="O3498" s="57"/>
    </row>
    <row r="3499" spans="1:15" x14ac:dyDescent="0.3">
      <c r="A3499" s="56"/>
      <c r="B3499" s="140"/>
      <c r="C3499" s="140"/>
      <c r="D3499" s="140"/>
      <c r="E3499" s="57"/>
      <c r="F3499" s="57"/>
      <c r="G3499" s="57"/>
      <c r="H3499" s="57"/>
      <c r="I3499" s="57"/>
      <c r="J3499" s="57"/>
      <c r="K3499" s="57"/>
      <c r="L3499" s="57"/>
      <c r="M3499" s="57"/>
      <c r="N3499" s="57"/>
      <c r="O3499" s="57"/>
    </row>
    <row r="3500" spans="1:15" x14ac:dyDescent="0.3">
      <c r="A3500" s="56"/>
      <c r="B3500" s="140"/>
      <c r="C3500" s="140"/>
      <c r="D3500" s="140"/>
      <c r="E3500" s="57"/>
      <c r="F3500" s="57"/>
      <c r="G3500" s="57"/>
      <c r="H3500" s="57"/>
      <c r="I3500" s="57"/>
      <c r="J3500" s="57"/>
      <c r="K3500" s="57"/>
      <c r="L3500" s="57"/>
      <c r="M3500" s="57"/>
      <c r="N3500" s="57"/>
      <c r="O3500" s="57"/>
    </row>
    <row r="3501" spans="1:15" x14ac:dyDescent="0.3">
      <c r="A3501" s="56"/>
      <c r="B3501" s="140"/>
      <c r="C3501" s="140"/>
      <c r="D3501" s="140"/>
      <c r="E3501" s="57"/>
      <c r="F3501" s="57"/>
      <c r="G3501" s="57"/>
      <c r="H3501" s="57"/>
      <c r="I3501" s="57"/>
      <c r="J3501" s="57"/>
      <c r="K3501" s="57"/>
      <c r="L3501" s="57"/>
      <c r="M3501" s="57"/>
      <c r="N3501" s="57"/>
      <c r="O3501" s="57"/>
    </row>
    <row r="3502" spans="1:15" x14ac:dyDescent="0.3">
      <c r="A3502" s="56"/>
      <c r="B3502" s="140"/>
      <c r="C3502" s="140"/>
      <c r="D3502" s="140"/>
      <c r="E3502" s="57"/>
      <c r="F3502" s="57"/>
      <c r="G3502" s="57"/>
      <c r="H3502" s="57"/>
      <c r="I3502" s="57"/>
      <c r="J3502" s="57"/>
      <c r="K3502" s="57"/>
      <c r="L3502" s="57"/>
      <c r="M3502" s="57"/>
      <c r="N3502" s="57"/>
      <c r="O3502" s="57"/>
    </row>
    <row r="3503" spans="1:15" x14ac:dyDescent="0.3">
      <c r="A3503" s="56"/>
      <c r="B3503" s="140"/>
      <c r="C3503" s="140"/>
      <c r="D3503" s="140"/>
      <c r="E3503" s="57"/>
      <c r="F3503" s="57"/>
      <c r="G3503" s="57"/>
      <c r="H3503" s="57"/>
      <c r="I3503" s="57"/>
      <c r="J3503" s="57"/>
      <c r="K3503" s="57"/>
      <c r="L3503" s="57"/>
      <c r="M3503" s="57"/>
      <c r="N3503" s="57"/>
      <c r="O3503" s="57"/>
    </row>
    <row r="3504" spans="1:15" x14ac:dyDescent="0.3">
      <c r="A3504" s="56"/>
      <c r="B3504" s="140"/>
      <c r="C3504" s="140"/>
      <c r="D3504" s="140"/>
      <c r="E3504" s="57"/>
      <c r="F3504" s="57"/>
      <c r="G3504" s="57"/>
      <c r="H3504" s="57"/>
      <c r="I3504" s="57"/>
      <c r="J3504" s="57"/>
      <c r="K3504" s="57"/>
      <c r="L3504" s="57"/>
      <c r="M3504" s="57"/>
      <c r="N3504" s="57"/>
      <c r="O3504" s="57"/>
    </row>
    <row r="3505" spans="1:15" x14ac:dyDescent="0.3">
      <c r="A3505" s="56"/>
      <c r="B3505" s="140"/>
      <c r="C3505" s="140"/>
      <c r="D3505" s="140"/>
      <c r="E3505" s="57"/>
      <c r="F3505" s="57"/>
      <c r="G3505" s="57"/>
      <c r="H3505" s="57"/>
      <c r="I3505" s="57"/>
      <c r="J3505" s="57"/>
      <c r="K3505" s="57"/>
      <c r="L3505" s="57"/>
      <c r="M3505" s="57"/>
      <c r="N3505" s="57"/>
      <c r="O3505" s="57"/>
    </row>
    <row r="3506" spans="1:15" x14ac:dyDescent="0.3">
      <c r="A3506" s="56"/>
      <c r="B3506" s="140"/>
      <c r="C3506" s="140"/>
      <c r="D3506" s="140"/>
      <c r="E3506" s="57"/>
      <c r="F3506" s="57"/>
      <c r="G3506" s="57"/>
      <c r="H3506" s="57"/>
      <c r="I3506" s="57"/>
      <c r="J3506" s="57"/>
      <c r="K3506" s="57"/>
      <c r="L3506" s="57"/>
      <c r="M3506" s="57"/>
      <c r="N3506" s="57"/>
      <c r="O3506" s="57"/>
    </row>
    <row r="3507" spans="1:15" x14ac:dyDescent="0.3">
      <c r="A3507" s="56"/>
      <c r="B3507" s="140"/>
      <c r="C3507" s="140"/>
      <c r="D3507" s="140"/>
      <c r="E3507" s="57"/>
      <c r="F3507" s="57"/>
      <c r="G3507" s="57"/>
      <c r="H3507" s="57"/>
      <c r="I3507" s="57"/>
      <c r="J3507" s="57"/>
      <c r="K3507" s="57"/>
      <c r="L3507" s="57"/>
      <c r="M3507" s="57"/>
      <c r="N3507" s="57"/>
      <c r="O3507" s="57"/>
    </row>
    <row r="3508" spans="1:15" x14ac:dyDescent="0.3">
      <c r="A3508" s="56"/>
      <c r="B3508" s="140"/>
      <c r="C3508" s="140"/>
      <c r="D3508" s="140"/>
      <c r="E3508" s="57"/>
      <c r="F3508" s="57"/>
      <c r="G3508" s="57"/>
      <c r="H3508" s="57"/>
      <c r="I3508" s="57"/>
      <c r="J3508" s="57"/>
      <c r="K3508" s="57"/>
      <c r="L3508" s="57"/>
      <c r="M3508" s="57"/>
      <c r="N3508" s="57"/>
      <c r="O3508" s="57"/>
    </row>
    <row r="3509" spans="1:15" x14ac:dyDescent="0.3">
      <c r="A3509" s="56"/>
      <c r="B3509" s="140"/>
      <c r="C3509" s="140"/>
      <c r="D3509" s="140"/>
      <c r="E3509" s="57"/>
      <c r="F3509" s="57"/>
      <c r="G3509" s="57"/>
      <c r="H3509" s="57"/>
      <c r="I3509" s="57"/>
      <c r="J3509" s="57"/>
      <c r="K3509" s="57"/>
      <c r="L3509" s="57"/>
      <c r="M3509" s="57"/>
      <c r="N3509" s="57"/>
      <c r="O3509" s="57"/>
    </row>
    <row r="3510" spans="1:15" x14ac:dyDescent="0.3">
      <c r="A3510" s="56"/>
      <c r="B3510" s="140"/>
      <c r="C3510" s="140"/>
      <c r="D3510" s="140"/>
      <c r="E3510" s="57"/>
      <c r="F3510" s="57"/>
      <c r="G3510" s="57"/>
      <c r="H3510" s="57"/>
      <c r="I3510" s="57"/>
      <c r="J3510" s="57"/>
      <c r="K3510" s="57"/>
      <c r="L3510" s="57"/>
      <c r="M3510" s="57"/>
      <c r="N3510" s="57"/>
      <c r="O3510" s="57"/>
    </row>
    <row r="3511" spans="1:15" x14ac:dyDescent="0.3">
      <c r="A3511" s="56"/>
      <c r="B3511" s="140"/>
      <c r="C3511" s="140"/>
      <c r="D3511" s="140"/>
      <c r="E3511" s="57"/>
      <c r="F3511" s="57"/>
      <c r="G3511" s="57"/>
      <c r="H3511" s="57"/>
      <c r="I3511" s="57"/>
      <c r="J3511" s="57"/>
      <c r="K3511" s="57"/>
      <c r="L3511" s="57"/>
      <c r="M3511" s="57"/>
      <c r="N3511" s="57"/>
      <c r="O3511" s="57"/>
    </row>
    <row r="3512" spans="1:15" x14ac:dyDescent="0.3">
      <c r="A3512" s="56"/>
      <c r="B3512" s="140"/>
      <c r="C3512" s="140"/>
      <c r="D3512" s="140"/>
      <c r="E3512" s="57"/>
      <c r="F3512" s="57"/>
      <c r="G3512" s="57"/>
      <c r="H3512" s="57"/>
      <c r="I3512" s="57"/>
      <c r="J3512" s="57"/>
      <c r="K3512" s="57"/>
      <c r="L3512" s="57"/>
      <c r="M3512" s="57"/>
      <c r="N3512" s="57"/>
      <c r="O3512" s="57"/>
    </row>
    <row r="3513" spans="1:15" x14ac:dyDescent="0.3">
      <c r="A3513" s="56"/>
      <c r="B3513" s="140"/>
      <c r="C3513" s="140"/>
      <c r="D3513" s="140"/>
      <c r="E3513" s="57"/>
      <c r="F3513" s="57"/>
      <c r="G3513" s="57"/>
      <c r="H3513" s="57"/>
      <c r="I3513" s="57"/>
      <c r="J3513" s="57"/>
      <c r="K3513" s="57"/>
      <c r="L3513" s="57"/>
      <c r="M3513" s="57"/>
      <c r="N3513" s="57"/>
      <c r="O3513" s="57"/>
    </row>
    <row r="3514" spans="1:15" x14ac:dyDescent="0.3">
      <c r="A3514" s="56"/>
      <c r="B3514" s="140"/>
      <c r="C3514" s="140"/>
      <c r="D3514" s="140"/>
      <c r="E3514" s="57"/>
      <c r="F3514" s="57"/>
      <c r="G3514" s="57"/>
      <c r="H3514" s="57"/>
      <c r="I3514" s="57"/>
      <c r="J3514" s="57"/>
      <c r="K3514" s="57"/>
      <c r="L3514" s="57"/>
      <c r="M3514" s="57"/>
      <c r="N3514" s="57"/>
      <c r="O3514" s="57"/>
    </row>
    <row r="3515" spans="1:15" x14ac:dyDescent="0.3">
      <c r="A3515" s="56"/>
      <c r="B3515" s="140"/>
      <c r="C3515" s="140"/>
      <c r="D3515" s="140"/>
      <c r="E3515" s="57"/>
      <c r="F3515" s="57"/>
      <c r="G3515" s="57"/>
      <c r="H3515" s="57"/>
      <c r="I3515" s="57"/>
      <c r="J3515" s="57"/>
      <c r="K3515" s="57"/>
      <c r="L3515" s="57"/>
      <c r="M3515" s="57"/>
      <c r="N3515" s="57"/>
      <c r="O3515" s="57"/>
    </row>
    <row r="3516" spans="1:15" x14ac:dyDescent="0.3">
      <c r="A3516" s="56"/>
      <c r="B3516" s="140"/>
      <c r="C3516" s="140"/>
      <c r="D3516" s="140"/>
      <c r="E3516" s="57"/>
      <c r="F3516" s="57"/>
      <c r="G3516" s="57"/>
      <c r="H3516" s="57"/>
      <c r="I3516" s="57"/>
      <c r="J3516" s="57"/>
      <c r="K3516" s="57"/>
      <c r="L3516" s="57"/>
      <c r="M3516" s="57"/>
      <c r="N3516" s="57"/>
      <c r="O3516" s="57"/>
    </row>
    <row r="3517" spans="1:15" x14ac:dyDescent="0.3">
      <c r="A3517" s="56"/>
      <c r="B3517" s="140"/>
      <c r="C3517" s="140"/>
      <c r="D3517" s="140"/>
      <c r="E3517" s="57"/>
      <c r="F3517" s="57"/>
      <c r="G3517" s="57"/>
      <c r="H3517" s="57"/>
      <c r="I3517" s="57"/>
      <c r="J3517" s="57"/>
      <c r="K3517" s="57"/>
      <c r="L3517" s="57"/>
      <c r="M3517" s="57"/>
      <c r="N3517" s="57"/>
      <c r="O3517" s="57"/>
    </row>
    <row r="3518" spans="1:15" x14ac:dyDescent="0.3">
      <c r="A3518" s="56"/>
      <c r="B3518" s="140"/>
      <c r="C3518" s="140"/>
      <c r="D3518" s="140"/>
      <c r="E3518" s="57"/>
      <c r="F3518" s="57"/>
      <c r="G3518" s="57"/>
      <c r="H3518" s="57"/>
      <c r="I3518" s="57"/>
      <c r="J3518" s="57"/>
      <c r="K3518" s="57"/>
      <c r="L3518" s="57"/>
      <c r="M3518" s="57"/>
      <c r="N3518" s="57"/>
      <c r="O3518" s="57"/>
    </row>
    <row r="3519" spans="1:15" x14ac:dyDescent="0.3">
      <c r="A3519" s="56"/>
      <c r="B3519" s="140"/>
      <c r="C3519" s="140"/>
      <c r="D3519" s="140"/>
      <c r="E3519" s="57"/>
      <c r="F3519" s="57"/>
      <c r="G3519" s="57"/>
      <c r="H3519" s="57"/>
      <c r="I3519" s="57"/>
      <c r="J3519" s="57"/>
      <c r="K3519" s="57"/>
      <c r="L3519" s="57"/>
      <c r="M3519" s="57"/>
      <c r="N3519" s="57"/>
      <c r="O3519" s="57"/>
    </row>
    <row r="3520" spans="1:15" x14ac:dyDescent="0.3">
      <c r="A3520" s="56"/>
      <c r="B3520" s="140"/>
      <c r="C3520" s="140"/>
      <c r="D3520" s="140"/>
      <c r="E3520" s="57"/>
      <c r="F3520" s="57"/>
      <c r="G3520" s="57"/>
      <c r="H3520" s="57"/>
      <c r="I3520" s="57"/>
      <c r="J3520" s="57"/>
      <c r="K3520" s="57"/>
      <c r="L3520" s="57"/>
      <c r="M3520" s="57"/>
      <c r="N3520" s="57"/>
      <c r="O3520" s="57"/>
    </row>
    <row r="3521" spans="1:15" x14ac:dyDescent="0.3">
      <c r="A3521" s="56"/>
      <c r="B3521" s="140"/>
      <c r="C3521" s="140"/>
      <c r="D3521" s="140"/>
      <c r="E3521" s="57"/>
      <c r="F3521" s="57"/>
      <c r="G3521" s="57"/>
      <c r="H3521" s="57"/>
      <c r="I3521" s="57"/>
      <c r="J3521" s="57"/>
      <c r="K3521" s="57"/>
      <c r="L3521" s="57"/>
      <c r="M3521" s="57"/>
      <c r="N3521" s="57"/>
      <c r="O3521" s="57"/>
    </row>
    <row r="3522" spans="1:15" x14ac:dyDescent="0.3">
      <c r="A3522" s="56"/>
      <c r="B3522" s="140"/>
      <c r="C3522" s="140"/>
      <c r="D3522" s="140"/>
      <c r="E3522" s="57"/>
      <c r="F3522" s="57"/>
      <c r="G3522" s="57"/>
      <c r="H3522" s="57"/>
      <c r="I3522" s="57"/>
      <c r="J3522" s="57"/>
      <c r="K3522" s="57"/>
      <c r="L3522" s="57"/>
      <c r="M3522" s="57"/>
      <c r="N3522" s="57"/>
      <c r="O3522" s="57"/>
    </row>
    <row r="3523" spans="1:15" x14ac:dyDescent="0.3">
      <c r="A3523" s="56"/>
      <c r="B3523" s="140"/>
      <c r="C3523" s="140"/>
      <c r="D3523" s="140"/>
      <c r="E3523" s="57"/>
      <c r="F3523" s="57"/>
      <c r="G3523" s="57"/>
      <c r="H3523" s="57"/>
      <c r="I3523" s="57"/>
      <c r="J3523" s="57"/>
      <c r="K3523" s="57"/>
      <c r="L3523" s="57"/>
      <c r="M3523" s="57"/>
      <c r="N3523" s="57"/>
      <c r="O3523" s="57"/>
    </row>
    <row r="3524" spans="1:15" x14ac:dyDescent="0.3">
      <c r="A3524" s="56"/>
      <c r="B3524" s="140"/>
      <c r="C3524" s="140"/>
      <c r="D3524" s="140"/>
      <c r="E3524" s="57"/>
      <c r="F3524" s="57"/>
      <c r="G3524" s="57"/>
      <c r="H3524" s="57"/>
      <c r="I3524" s="57"/>
      <c r="J3524" s="57"/>
      <c r="K3524" s="57"/>
      <c r="L3524" s="57"/>
      <c r="M3524" s="57"/>
      <c r="N3524" s="57"/>
      <c r="O3524" s="57"/>
    </row>
    <row r="3525" spans="1:15" x14ac:dyDescent="0.3">
      <c r="A3525" s="56"/>
      <c r="B3525" s="140"/>
      <c r="C3525" s="140"/>
      <c r="D3525" s="140"/>
      <c r="E3525" s="57"/>
      <c r="F3525" s="57"/>
      <c r="G3525" s="57"/>
      <c r="H3525" s="57"/>
      <c r="I3525" s="57"/>
      <c r="J3525" s="57"/>
      <c r="K3525" s="57"/>
      <c r="L3525" s="57"/>
      <c r="M3525" s="57"/>
      <c r="N3525" s="57"/>
      <c r="O3525" s="57"/>
    </row>
    <row r="3526" spans="1:15" x14ac:dyDescent="0.3">
      <c r="A3526" s="56"/>
      <c r="B3526" s="140"/>
      <c r="C3526" s="140"/>
      <c r="D3526" s="140"/>
      <c r="E3526" s="57"/>
      <c r="F3526" s="57"/>
      <c r="G3526" s="57"/>
      <c r="H3526" s="57"/>
      <c r="I3526" s="57"/>
      <c r="J3526" s="57"/>
      <c r="K3526" s="57"/>
      <c r="L3526" s="57"/>
      <c r="M3526" s="57"/>
      <c r="N3526" s="57"/>
      <c r="O3526" s="57"/>
    </row>
    <row r="3527" spans="1:15" x14ac:dyDescent="0.3">
      <c r="A3527" s="56"/>
      <c r="B3527" s="140"/>
      <c r="C3527" s="140"/>
      <c r="D3527" s="140"/>
      <c r="E3527" s="57"/>
      <c r="F3527" s="57"/>
      <c r="G3527" s="57"/>
      <c r="H3527" s="57"/>
      <c r="I3527" s="57"/>
      <c r="J3527" s="57"/>
      <c r="K3527" s="57"/>
      <c r="L3527" s="57"/>
      <c r="M3527" s="57"/>
      <c r="N3527" s="57"/>
      <c r="O3527" s="57"/>
    </row>
    <row r="3528" spans="1:15" x14ac:dyDescent="0.3">
      <c r="A3528" s="56"/>
      <c r="B3528" s="140"/>
      <c r="C3528" s="140"/>
      <c r="D3528" s="140"/>
      <c r="E3528" s="57"/>
      <c r="F3528" s="57"/>
      <c r="G3528" s="57"/>
      <c r="H3528" s="57"/>
      <c r="I3528" s="57"/>
      <c r="J3528" s="57"/>
      <c r="K3528" s="57"/>
      <c r="L3528" s="57"/>
      <c r="M3528" s="57"/>
      <c r="N3528" s="57"/>
      <c r="O3528" s="57"/>
    </row>
    <row r="3529" spans="1:15" x14ac:dyDescent="0.3">
      <c r="A3529" s="56"/>
      <c r="B3529" s="140"/>
      <c r="C3529" s="140"/>
      <c r="D3529" s="140"/>
      <c r="E3529" s="57"/>
      <c r="F3529" s="57"/>
      <c r="G3529" s="57"/>
      <c r="H3529" s="57"/>
      <c r="I3529" s="57"/>
      <c r="J3529" s="57"/>
      <c r="K3529" s="57"/>
      <c r="L3529" s="57"/>
      <c r="M3529" s="57"/>
      <c r="N3529" s="57"/>
      <c r="O3529" s="57"/>
    </row>
    <row r="3530" spans="1:15" x14ac:dyDescent="0.3">
      <c r="A3530" s="56"/>
      <c r="B3530" s="140"/>
      <c r="C3530" s="140"/>
      <c r="D3530" s="140"/>
      <c r="E3530" s="57"/>
      <c r="F3530" s="57"/>
      <c r="G3530" s="57"/>
      <c r="H3530" s="57"/>
      <c r="I3530" s="57"/>
      <c r="J3530" s="57"/>
      <c r="K3530" s="57"/>
      <c r="L3530" s="57"/>
      <c r="M3530" s="57"/>
      <c r="N3530" s="57"/>
      <c r="O3530" s="57"/>
    </row>
    <row r="3531" spans="1:15" x14ac:dyDescent="0.3">
      <c r="A3531" s="56"/>
      <c r="B3531" s="140"/>
      <c r="C3531" s="140"/>
      <c r="D3531" s="140"/>
      <c r="E3531" s="57"/>
      <c r="F3531" s="57"/>
      <c r="G3531" s="57"/>
      <c r="H3531" s="57"/>
      <c r="I3531" s="57"/>
      <c r="J3531" s="57"/>
      <c r="K3531" s="57"/>
      <c r="L3531" s="57"/>
      <c r="M3531" s="57"/>
      <c r="N3531" s="57"/>
      <c r="O3531" s="57"/>
    </row>
    <row r="3532" spans="1:15" x14ac:dyDescent="0.3">
      <c r="A3532" s="56"/>
      <c r="B3532" s="140"/>
      <c r="C3532" s="140"/>
      <c r="D3532" s="140"/>
      <c r="E3532" s="57"/>
      <c r="F3532" s="57"/>
      <c r="G3532" s="57"/>
      <c r="H3532" s="57"/>
      <c r="I3532" s="57"/>
      <c r="J3532" s="57"/>
      <c r="K3532" s="57"/>
      <c r="L3532" s="57"/>
      <c r="M3532" s="57"/>
      <c r="N3532" s="57"/>
      <c r="O3532" s="57"/>
    </row>
    <row r="3533" spans="1:15" x14ac:dyDescent="0.3">
      <c r="A3533" s="56"/>
      <c r="B3533" s="140"/>
      <c r="C3533" s="140"/>
      <c r="D3533" s="140"/>
      <c r="E3533" s="57"/>
      <c r="F3533" s="57"/>
      <c r="G3533" s="57"/>
      <c r="H3533" s="57"/>
      <c r="I3533" s="57"/>
      <c r="J3533" s="57"/>
      <c r="K3533" s="57"/>
      <c r="L3533" s="57"/>
      <c r="M3533" s="57"/>
      <c r="N3533" s="57"/>
      <c r="O3533" s="57"/>
    </row>
    <row r="3534" spans="1:15" x14ac:dyDescent="0.3">
      <c r="A3534" s="56"/>
      <c r="B3534" s="140"/>
      <c r="C3534" s="140"/>
      <c r="D3534" s="140"/>
      <c r="E3534" s="57"/>
      <c r="F3534" s="57"/>
      <c r="G3534" s="57"/>
      <c r="H3534" s="57"/>
      <c r="I3534" s="57"/>
      <c r="J3534" s="57"/>
      <c r="K3534" s="57"/>
      <c r="L3534" s="57"/>
      <c r="M3534" s="57"/>
      <c r="N3534" s="57"/>
      <c r="O3534" s="57"/>
    </row>
    <row r="3535" spans="1:15" x14ac:dyDescent="0.3">
      <c r="A3535" s="56"/>
      <c r="B3535" s="140"/>
      <c r="C3535" s="140"/>
      <c r="D3535" s="140"/>
      <c r="E3535" s="57"/>
      <c r="F3535" s="57"/>
      <c r="G3535" s="57"/>
      <c r="H3535" s="57"/>
      <c r="I3535" s="57"/>
      <c r="J3535" s="57"/>
      <c r="K3535" s="57"/>
      <c r="L3535" s="57"/>
      <c r="M3535" s="57"/>
      <c r="N3535" s="57"/>
      <c r="O3535" s="57"/>
    </row>
    <row r="3536" spans="1:15" x14ac:dyDescent="0.3">
      <c r="A3536" s="56"/>
      <c r="B3536" s="140"/>
      <c r="C3536" s="140"/>
      <c r="D3536" s="140"/>
      <c r="E3536" s="57"/>
      <c r="F3536" s="57"/>
      <c r="G3536" s="57"/>
      <c r="H3536" s="57"/>
      <c r="I3536" s="57"/>
      <c r="J3536" s="57"/>
      <c r="K3536" s="57"/>
      <c r="L3536" s="57"/>
      <c r="M3536" s="57"/>
      <c r="N3536" s="57"/>
      <c r="O3536" s="57"/>
    </row>
    <row r="3537" spans="1:15" x14ac:dyDescent="0.3">
      <c r="A3537" s="56"/>
      <c r="B3537" s="140"/>
      <c r="C3537" s="140"/>
      <c r="D3537" s="140"/>
      <c r="E3537" s="57"/>
      <c r="F3537" s="57"/>
      <c r="G3537" s="57"/>
      <c r="H3537" s="57"/>
      <c r="I3537" s="57"/>
      <c r="J3537" s="57"/>
      <c r="K3537" s="57"/>
      <c r="L3537" s="57"/>
      <c r="M3537" s="57"/>
      <c r="N3537" s="57"/>
      <c r="O3537" s="57"/>
    </row>
    <row r="3538" spans="1:15" x14ac:dyDescent="0.3">
      <c r="A3538" s="56"/>
      <c r="B3538" s="140"/>
      <c r="C3538" s="140"/>
      <c r="D3538" s="140"/>
      <c r="E3538" s="57"/>
      <c r="F3538" s="57"/>
      <c r="G3538" s="57"/>
      <c r="H3538" s="57"/>
      <c r="I3538" s="57"/>
      <c r="J3538" s="57"/>
      <c r="K3538" s="57"/>
      <c r="L3538" s="57"/>
      <c r="M3538" s="57"/>
      <c r="N3538" s="57"/>
      <c r="O3538" s="57"/>
    </row>
    <row r="3539" spans="1:15" x14ac:dyDescent="0.3">
      <c r="A3539" s="56"/>
      <c r="B3539" s="140"/>
      <c r="C3539" s="140"/>
      <c r="D3539" s="140"/>
      <c r="E3539" s="57"/>
      <c r="F3539" s="57"/>
      <c r="G3539" s="57"/>
      <c r="H3539" s="57"/>
      <c r="I3539" s="57"/>
      <c r="J3539" s="57"/>
      <c r="K3539" s="57"/>
      <c r="L3539" s="57"/>
      <c r="M3539" s="57"/>
      <c r="N3539" s="57"/>
      <c r="O3539" s="57"/>
    </row>
    <row r="3540" spans="1:15" x14ac:dyDescent="0.3">
      <c r="A3540" s="56"/>
      <c r="B3540" s="140"/>
      <c r="C3540" s="140"/>
      <c r="D3540" s="140"/>
      <c r="E3540" s="57"/>
      <c r="F3540" s="57"/>
      <c r="G3540" s="57"/>
      <c r="H3540" s="57"/>
      <c r="I3540" s="57"/>
      <c r="J3540" s="57"/>
      <c r="K3540" s="57"/>
      <c r="L3540" s="57"/>
      <c r="M3540" s="57"/>
      <c r="N3540" s="57"/>
      <c r="O3540" s="57"/>
    </row>
    <row r="3541" spans="1:15" x14ac:dyDescent="0.3">
      <c r="A3541" s="56"/>
      <c r="B3541" s="140"/>
      <c r="C3541" s="140"/>
      <c r="D3541" s="140"/>
      <c r="E3541" s="57"/>
      <c r="F3541" s="57"/>
      <c r="G3541" s="57"/>
      <c r="H3541" s="57"/>
      <c r="I3541" s="57"/>
      <c r="J3541" s="57"/>
      <c r="K3541" s="57"/>
      <c r="L3541" s="57"/>
      <c r="M3541" s="57"/>
      <c r="N3541" s="57"/>
      <c r="O3541" s="57"/>
    </row>
    <row r="3542" spans="1:15" x14ac:dyDescent="0.3">
      <c r="A3542" s="56"/>
      <c r="B3542" s="140"/>
      <c r="C3542" s="140"/>
      <c r="D3542" s="140"/>
      <c r="E3542" s="57"/>
      <c r="F3542" s="57"/>
      <c r="G3542" s="57"/>
      <c r="H3542" s="57"/>
      <c r="I3542" s="57"/>
      <c r="J3542" s="57"/>
      <c r="K3542" s="57"/>
      <c r="L3542" s="57"/>
      <c r="M3542" s="57"/>
      <c r="N3542" s="57"/>
      <c r="O3542" s="57"/>
    </row>
    <row r="3543" spans="1:15" x14ac:dyDescent="0.3">
      <c r="A3543" s="56"/>
      <c r="B3543" s="140"/>
      <c r="C3543" s="140"/>
      <c r="D3543" s="140"/>
      <c r="E3543" s="57"/>
      <c r="F3543" s="57"/>
      <c r="G3543" s="57"/>
      <c r="H3543" s="57"/>
      <c r="I3543" s="57"/>
      <c r="J3543" s="57"/>
      <c r="K3543" s="57"/>
      <c r="L3543" s="57"/>
      <c r="M3543" s="57"/>
      <c r="N3543" s="57"/>
      <c r="O3543" s="57"/>
    </row>
    <row r="3544" spans="1:15" x14ac:dyDescent="0.3">
      <c r="A3544" s="56"/>
      <c r="B3544" s="140"/>
      <c r="C3544" s="140"/>
      <c r="D3544" s="140"/>
      <c r="E3544" s="57"/>
      <c r="F3544" s="57"/>
      <c r="G3544" s="57"/>
      <c r="H3544" s="57"/>
      <c r="I3544" s="57"/>
      <c r="J3544" s="57"/>
      <c r="K3544" s="57"/>
      <c r="L3544" s="57"/>
      <c r="M3544" s="57"/>
      <c r="N3544" s="57"/>
      <c r="O3544" s="57"/>
    </row>
    <row r="3545" spans="1:15" x14ac:dyDescent="0.3">
      <c r="A3545" s="56"/>
      <c r="B3545" s="140"/>
      <c r="C3545" s="140"/>
      <c r="D3545" s="140"/>
      <c r="E3545" s="57"/>
      <c r="F3545" s="57"/>
      <c r="G3545" s="57"/>
      <c r="H3545" s="57"/>
      <c r="I3545" s="57"/>
      <c r="J3545" s="57"/>
      <c r="K3545" s="57"/>
      <c r="L3545" s="57"/>
      <c r="M3545" s="57"/>
      <c r="N3545" s="57"/>
      <c r="O3545" s="57"/>
    </row>
    <row r="3546" spans="1:15" x14ac:dyDescent="0.3">
      <c r="A3546" s="56"/>
      <c r="B3546" s="140"/>
      <c r="C3546" s="140"/>
      <c r="D3546" s="140"/>
      <c r="E3546" s="57"/>
      <c r="F3546" s="57"/>
      <c r="G3546" s="57"/>
      <c r="H3546" s="57"/>
      <c r="I3546" s="57"/>
      <c r="J3546" s="57"/>
      <c r="K3546" s="57"/>
      <c r="L3546" s="57"/>
      <c r="M3546" s="57"/>
      <c r="N3546" s="57"/>
      <c r="O3546" s="57"/>
    </row>
    <row r="3547" spans="1:15" x14ac:dyDescent="0.3">
      <c r="A3547" s="56"/>
      <c r="B3547" s="140"/>
      <c r="C3547" s="140"/>
      <c r="D3547" s="140"/>
      <c r="E3547" s="57"/>
      <c r="F3547" s="57"/>
      <c r="G3547" s="57"/>
      <c r="H3547" s="57"/>
      <c r="I3547" s="57"/>
      <c r="J3547" s="57"/>
      <c r="K3547" s="57"/>
      <c r="L3547" s="57"/>
      <c r="M3547" s="57"/>
      <c r="N3547" s="57"/>
      <c r="O3547" s="57"/>
    </row>
    <row r="3548" spans="1:15" x14ac:dyDescent="0.3">
      <c r="A3548" s="56"/>
      <c r="B3548" s="140"/>
      <c r="C3548" s="140"/>
      <c r="D3548" s="140"/>
      <c r="E3548" s="57"/>
      <c r="F3548" s="57"/>
      <c r="G3548" s="57"/>
      <c r="H3548" s="57"/>
      <c r="I3548" s="57"/>
      <c r="J3548" s="57"/>
      <c r="K3548" s="57"/>
      <c r="L3548" s="57"/>
      <c r="M3548" s="57"/>
      <c r="N3548" s="57"/>
      <c r="O3548" s="57"/>
    </row>
    <row r="3549" spans="1:15" x14ac:dyDescent="0.3">
      <c r="A3549" s="56"/>
      <c r="B3549" s="140"/>
      <c r="C3549" s="140"/>
      <c r="D3549" s="140"/>
      <c r="E3549" s="57"/>
      <c r="F3549" s="57"/>
      <c r="G3549" s="57"/>
      <c r="H3549" s="57"/>
      <c r="I3549" s="57"/>
      <c r="J3549" s="57"/>
      <c r="K3549" s="57"/>
      <c r="L3549" s="57"/>
      <c r="M3549" s="57"/>
      <c r="N3549" s="57"/>
      <c r="O3549" s="57"/>
    </row>
    <row r="3550" spans="1:15" x14ac:dyDescent="0.3">
      <c r="A3550" s="56"/>
      <c r="B3550" s="140"/>
      <c r="C3550" s="140"/>
      <c r="D3550" s="140"/>
      <c r="E3550" s="57"/>
      <c r="F3550" s="57"/>
      <c r="G3550" s="57"/>
      <c r="H3550" s="57"/>
      <c r="I3550" s="57"/>
      <c r="J3550" s="57"/>
      <c r="K3550" s="57"/>
      <c r="L3550" s="57"/>
      <c r="M3550" s="57"/>
      <c r="N3550" s="57"/>
      <c r="O3550" s="57"/>
    </row>
    <row r="3551" spans="1:15" x14ac:dyDescent="0.3">
      <c r="A3551" s="56"/>
      <c r="B3551" s="140"/>
      <c r="C3551" s="140"/>
      <c r="D3551" s="140"/>
      <c r="E3551" s="57"/>
      <c r="F3551" s="57"/>
      <c r="G3551" s="57"/>
      <c r="H3551" s="57"/>
      <c r="I3551" s="57"/>
      <c r="J3551" s="57"/>
      <c r="K3551" s="57"/>
      <c r="L3551" s="57"/>
      <c r="M3551" s="57"/>
      <c r="N3551" s="57"/>
      <c r="O3551" s="57"/>
    </row>
    <row r="3552" spans="1:15" x14ac:dyDescent="0.3">
      <c r="A3552" s="56"/>
      <c r="B3552" s="140"/>
      <c r="C3552" s="140"/>
      <c r="D3552" s="140"/>
      <c r="E3552" s="57"/>
      <c r="F3552" s="57"/>
      <c r="G3552" s="57"/>
      <c r="H3552" s="57"/>
      <c r="I3552" s="57"/>
      <c r="J3552" s="57"/>
      <c r="K3552" s="57"/>
      <c r="L3552" s="57"/>
      <c r="M3552" s="57"/>
      <c r="N3552" s="57"/>
      <c r="O3552" s="57"/>
    </row>
    <row r="3553" spans="1:15" x14ac:dyDescent="0.3">
      <c r="A3553" s="56"/>
      <c r="B3553" s="140"/>
      <c r="C3553" s="140"/>
      <c r="D3553" s="140"/>
      <c r="E3553" s="57"/>
      <c r="F3553" s="57"/>
      <c r="G3553" s="57"/>
      <c r="H3553" s="57"/>
      <c r="I3553" s="57"/>
      <c r="J3553" s="57"/>
      <c r="K3553" s="57"/>
      <c r="L3553" s="57"/>
      <c r="M3553" s="57"/>
      <c r="N3553" s="57"/>
      <c r="O3553" s="57"/>
    </row>
    <row r="3554" spans="1:15" x14ac:dyDescent="0.3">
      <c r="A3554" s="56"/>
      <c r="B3554" s="140"/>
      <c r="C3554" s="140"/>
      <c r="D3554" s="140"/>
      <c r="E3554" s="57"/>
      <c r="F3554" s="57"/>
      <c r="G3554" s="57"/>
      <c r="H3554" s="57"/>
      <c r="I3554" s="57"/>
      <c r="J3554" s="57"/>
      <c r="K3554" s="57"/>
      <c r="L3554" s="57"/>
      <c r="M3554" s="57"/>
      <c r="N3554" s="57"/>
      <c r="O3554" s="57"/>
    </row>
    <row r="3555" spans="1:15" x14ac:dyDescent="0.3">
      <c r="A3555" s="56"/>
      <c r="B3555" s="140"/>
      <c r="C3555" s="140"/>
      <c r="D3555" s="140"/>
      <c r="E3555" s="57"/>
      <c r="F3555" s="57"/>
      <c r="G3555" s="57"/>
      <c r="H3555" s="57"/>
      <c r="I3555" s="57"/>
      <c r="J3555" s="57"/>
      <c r="K3555" s="57"/>
      <c r="L3555" s="57"/>
      <c r="M3555" s="57"/>
      <c r="N3555" s="57"/>
      <c r="O3555" s="57"/>
    </row>
    <row r="3556" spans="1:15" x14ac:dyDescent="0.3">
      <c r="A3556" s="56"/>
      <c r="B3556" s="140"/>
      <c r="C3556" s="140"/>
      <c r="D3556" s="140"/>
      <c r="E3556" s="57"/>
      <c r="F3556" s="57"/>
      <c r="G3556" s="57"/>
      <c r="H3556" s="57"/>
      <c r="I3556" s="57"/>
      <c r="J3556" s="57"/>
      <c r="K3556" s="57"/>
      <c r="L3556" s="57"/>
      <c r="M3556" s="57"/>
      <c r="N3556" s="57"/>
      <c r="O3556" s="57"/>
    </row>
    <row r="3557" spans="1:15" x14ac:dyDescent="0.3">
      <c r="A3557" s="56"/>
      <c r="B3557" s="140"/>
      <c r="C3557" s="140"/>
      <c r="D3557" s="140"/>
      <c r="E3557" s="57"/>
      <c r="F3557" s="57"/>
      <c r="G3557" s="57"/>
      <c r="H3557" s="57"/>
      <c r="I3557" s="57"/>
      <c r="J3557" s="57"/>
      <c r="K3557" s="57"/>
      <c r="L3557" s="57"/>
      <c r="M3557" s="57"/>
      <c r="N3557" s="57"/>
      <c r="O3557" s="57"/>
    </row>
    <row r="3558" spans="1:15" x14ac:dyDescent="0.3">
      <c r="A3558" s="56"/>
      <c r="B3558" s="140"/>
      <c r="C3558" s="140"/>
      <c r="D3558" s="140"/>
      <c r="E3558" s="57"/>
      <c r="F3558" s="57"/>
      <c r="G3558" s="57"/>
      <c r="H3558" s="57"/>
      <c r="I3558" s="57"/>
      <c r="J3558" s="57"/>
      <c r="K3558" s="57"/>
      <c r="L3558" s="57"/>
      <c r="M3558" s="57"/>
      <c r="N3558" s="57"/>
      <c r="O3558" s="57"/>
    </row>
    <row r="3559" spans="1:15" x14ac:dyDescent="0.3">
      <c r="A3559" s="56"/>
      <c r="B3559" s="140"/>
      <c r="C3559" s="140"/>
      <c r="D3559" s="140"/>
      <c r="E3559" s="57"/>
      <c r="F3559" s="57"/>
      <c r="G3559" s="57"/>
      <c r="H3559" s="57"/>
      <c r="I3559" s="57"/>
      <c r="J3559" s="57"/>
      <c r="K3559" s="57"/>
      <c r="L3559" s="57"/>
      <c r="M3559" s="57"/>
      <c r="N3559" s="57"/>
      <c r="O3559" s="57"/>
    </row>
    <row r="3560" spans="1:15" x14ac:dyDescent="0.3">
      <c r="A3560" s="56"/>
      <c r="B3560" s="140"/>
      <c r="C3560" s="140"/>
      <c r="D3560" s="140"/>
      <c r="E3560" s="57"/>
      <c r="F3560" s="57"/>
      <c r="G3560" s="57"/>
      <c r="H3560" s="57"/>
      <c r="I3560" s="57"/>
      <c r="J3560" s="57"/>
      <c r="K3560" s="57"/>
      <c r="L3560" s="57"/>
      <c r="M3560" s="57"/>
      <c r="N3560" s="57"/>
      <c r="O3560" s="57"/>
    </row>
    <row r="3561" spans="1:15" x14ac:dyDescent="0.3">
      <c r="A3561" s="56"/>
      <c r="B3561" s="140"/>
      <c r="C3561" s="140"/>
      <c r="D3561" s="140"/>
      <c r="E3561" s="57"/>
      <c r="F3561" s="57"/>
      <c r="G3561" s="57"/>
      <c r="H3561" s="57"/>
      <c r="I3561" s="57"/>
      <c r="J3561" s="57"/>
      <c r="K3561" s="57"/>
      <c r="L3561" s="57"/>
      <c r="M3561" s="57"/>
      <c r="N3561" s="57"/>
      <c r="O3561" s="57"/>
    </row>
    <row r="3562" spans="1:15" x14ac:dyDescent="0.3">
      <c r="A3562" s="56"/>
      <c r="B3562" s="140"/>
      <c r="C3562" s="140"/>
      <c r="D3562" s="140"/>
      <c r="E3562" s="57"/>
      <c r="F3562" s="57"/>
      <c r="G3562" s="57"/>
      <c r="H3562" s="57"/>
      <c r="I3562" s="57"/>
      <c r="J3562" s="57"/>
      <c r="K3562" s="57"/>
      <c r="L3562" s="57"/>
      <c r="M3562" s="57"/>
      <c r="N3562" s="57"/>
      <c r="O3562" s="57"/>
    </row>
    <row r="3563" spans="1:15" x14ac:dyDescent="0.3">
      <c r="A3563" s="56"/>
      <c r="B3563" s="140"/>
      <c r="C3563" s="140"/>
      <c r="D3563" s="140"/>
      <c r="E3563" s="57"/>
      <c r="F3563" s="57"/>
      <c r="G3563" s="57"/>
      <c r="H3563" s="57"/>
      <c r="I3563" s="57"/>
      <c r="J3563" s="57"/>
      <c r="K3563" s="57"/>
      <c r="L3563" s="57"/>
      <c r="M3563" s="57"/>
      <c r="N3563" s="57"/>
      <c r="O3563" s="57"/>
    </row>
    <row r="3564" spans="1:15" x14ac:dyDescent="0.3">
      <c r="A3564" s="56"/>
      <c r="B3564" s="140"/>
      <c r="C3564" s="140"/>
      <c r="D3564" s="140"/>
      <c r="E3564" s="57"/>
      <c r="F3564" s="57"/>
      <c r="G3564" s="57"/>
      <c r="H3564" s="57"/>
      <c r="I3564" s="57"/>
      <c r="J3564" s="57"/>
      <c r="K3564" s="57"/>
      <c r="L3564" s="57"/>
      <c r="M3564" s="57"/>
      <c r="N3564" s="57"/>
      <c r="O3564" s="57"/>
    </row>
    <row r="3565" spans="1:15" x14ac:dyDescent="0.3">
      <c r="A3565" s="56"/>
      <c r="B3565" s="140"/>
      <c r="C3565" s="140"/>
      <c r="D3565" s="140"/>
      <c r="E3565" s="57"/>
      <c r="F3565" s="57"/>
      <c r="G3565" s="57"/>
      <c r="H3565" s="57"/>
      <c r="I3565" s="57"/>
      <c r="J3565" s="57"/>
      <c r="K3565" s="57"/>
      <c r="L3565" s="57"/>
      <c r="M3565" s="57"/>
      <c r="N3565" s="57"/>
      <c r="O3565" s="57"/>
    </row>
    <row r="3566" spans="1:15" x14ac:dyDescent="0.3">
      <c r="A3566" s="56"/>
      <c r="B3566" s="140"/>
      <c r="C3566" s="140"/>
      <c r="D3566" s="140"/>
      <c r="E3566" s="57"/>
      <c r="F3566" s="57"/>
      <c r="G3566" s="57"/>
      <c r="H3566" s="57"/>
      <c r="I3566" s="57"/>
      <c r="J3566" s="57"/>
      <c r="K3566" s="57"/>
      <c r="L3566" s="57"/>
      <c r="M3566" s="57"/>
      <c r="N3566" s="57"/>
      <c r="O3566" s="57"/>
    </row>
    <row r="3567" spans="1:15" x14ac:dyDescent="0.3">
      <c r="A3567" s="56"/>
      <c r="B3567" s="140"/>
      <c r="C3567" s="140"/>
      <c r="D3567" s="140"/>
      <c r="E3567" s="57"/>
      <c r="F3567" s="57"/>
      <c r="G3567" s="57"/>
      <c r="H3567" s="57"/>
      <c r="I3567" s="57"/>
      <c r="J3567" s="57"/>
      <c r="K3567" s="57"/>
      <c r="L3567" s="57"/>
      <c r="M3567" s="57"/>
      <c r="N3567" s="57"/>
      <c r="O3567" s="57"/>
    </row>
    <row r="3568" spans="1:15" x14ac:dyDescent="0.3">
      <c r="A3568" s="56"/>
      <c r="B3568" s="140"/>
      <c r="C3568" s="140"/>
      <c r="D3568" s="140"/>
      <c r="E3568" s="57"/>
      <c r="F3568" s="57"/>
      <c r="G3568" s="57"/>
      <c r="H3568" s="57"/>
      <c r="I3568" s="57"/>
      <c r="J3568" s="57"/>
      <c r="K3568" s="57"/>
      <c r="L3568" s="57"/>
      <c r="M3568" s="57"/>
      <c r="N3568" s="57"/>
      <c r="O3568" s="57"/>
    </row>
    <row r="3569" spans="1:15" x14ac:dyDescent="0.3">
      <c r="A3569" s="56"/>
      <c r="B3569" s="140"/>
      <c r="C3569" s="140"/>
      <c r="D3569" s="140"/>
      <c r="E3569" s="57"/>
      <c r="F3569" s="57"/>
      <c r="G3569" s="57"/>
      <c r="H3569" s="57"/>
      <c r="I3569" s="57"/>
      <c r="J3569" s="57"/>
      <c r="K3569" s="57"/>
      <c r="L3569" s="57"/>
      <c r="M3569" s="57"/>
      <c r="N3569" s="57"/>
      <c r="O3569" s="57"/>
    </row>
    <row r="3570" spans="1:15" x14ac:dyDescent="0.3">
      <c r="A3570" s="56"/>
      <c r="B3570" s="140"/>
      <c r="C3570" s="140"/>
      <c r="D3570" s="140"/>
      <c r="E3570" s="57"/>
      <c r="F3570" s="57"/>
      <c r="G3570" s="57"/>
      <c r="H3570" s="57"/>
      <c r="I3570" s="57"/>
      <c r="J3570" s="57"/>
      <c r="K3570" s="57"/>
      <c r="L3570" s="57"/>
      <c r="M3570" s="57"/>
      <c r="N3570" s="57"/>
      <c r="O3570" s="57"/>
    </row>
    <row r="3571" spans="1:15" x14ac:dyDescent="0.3">
      <c r="A3571" s="56"/>
      <c r="B3571" s="140"/>
      <c r="C3571" s="140"/>
      <c r="D3571" s="140"/>
      <c r="E3571" s="57"/>
      <c r="F3571" s="57"/>
      <c r="G3571" s="57"/>
      <c r="H3571" s="57"/>
      <c r="I3571" s="57"/>
      <c r="J3571" s="57"/>
      <c r="K3571" s="57"/>
      <c r="L3571" s="57"/>
      <c r="M3571" s="57"/>
      <c r="N3571" s="57"/>
      <c r="O3571" s="57"/>
    </row>
    <row r="3572" spans="1:15" x14ac:dyDescent="0.3">
      <c r="A3572" s="56"/>
      <c r="B3572" s="140"/>
      <c r="C3572" s="140"/>
      <c r="D3572" s="140"/>
      <c r="E3572" s="57"/>
      <c r="F3572" s="57"/>
      <c r="G3572" s="57"/>
      <c r="H3572" s="57"/>
      <c r="I3572" s="57"/>
      <c r="J3572" s="57"/>
      <c r="K3572" s="57"/>
      <c r="L3572" s="57"/>
      <c r="M3572" s="57"/>
      <c r="N3572" s="57"/>
      <c r="O3572" s="57"/>
    </row>
    <row r="3573" spans="1:15" x14ac:dyDescent="0.3">
      <c r="A3573" s="56"/>
      <c r="B3573" s="140"/>
      <c r="C3573" s="140"/>
      <c r="D3573" s="140"/>
      <c r="E3573" s="57"/>
      <c r="F3573" s="57"/>
      <c r="G3573" s="57"/>
      <c r="H3573" s="57"/>
      <c r="I3573" s="57"/>
      <c r="J3573" s="57"/>
      <c r="K3573" s="57"/>
      <c r="L3573" s="57"/>
      <c r="M3573" s="57"/>
      <c r="N3573" s="57"/>
      <c r="O3573" s="57"/>
    </row>
    <row r="3574" spans="1:15" x14ac:dyDescent="0.3">
      <c r="A3574" s="56"/>
      <c r="B3574" s="140"/>
      <c r="C3574" s="140"/>
      <c r="D3574" s="140"/>
      <c r="E3574" s="57"/>
      <c r="F3574" s="57"/>
      <c r="G3574" s="57"/>
      <c r="H3574" s="57"/>
      <c r="I3574" s="57"/>
      <c r="J3574" s="57"/>
      <c r="K3574" s="57"/>
      <c r="L3574" s="57"/>
      <c r="M3574" s="57"/>
      <c r="N3574" s="57"/>
      <c r="O3574" s="57"/>
    </row>
    <row r="3575" spans="1:15" x14ac:dyDescent="0.3">
      <c r="A3575" s="56"/>
      <c r="B3575" s="140"/>
      <c r="C3575" s="140"/>
      <c r="D3575" s="140"/>
      <c r="E3575" s="57"/>
      <c r="F3575" s="57"/>
      <c r="G3575" s="57"/>
      <c r="H3575" s="57"/>
      <c r="I3575" s="57"/>
      <c r="J3575" s="57"/>
      <c r="K3575" s="57"/>
      <c r="L3575" s="57"/>
      <c r="M3575" s="57"/>
      <c r="N3575" s="57"/>
      <c r="O3575" s="57"/>
    </row>
    <row r="3576" spans="1:15" x14ac:dyDescent="0.3">
      <c r="A3576" s="56"/>
      <c r="B3576" s="140"/>
      <c r="C3576" s="140"/>
      <c r="D3576" s="140"/>
      <c r="E3576" s="57"/>
      <c r="F3576" s="57"/>
      <c r="G3576" s="57"/>
      <c r="H3576" s="57"/>
      <c r="I3576" s="57"/>
      <c r="J3576" s="57"/>
      <c r="K3576" s="57"/>
      <c r="L3576" s="57"/>
      <c r="M3576" s="57"/>
      <c r="N3576" s="57"/>
      <c r="O3576" s="57"/>
    </row>
    <row r="3577" spans="1:15" x14ac:dyDescent="0.3">
      <c r="A3577" s="56"/>
      <c r="B3577" s="140"/>
      <c r="C3577" s="140"/>
      <c r="D3577" s="140"/>
      <c r="E3577" s="57"/>
      <c r="F3577" s="57"/>
      <c r="G3577" s="57"/>
      <c r="H3577" s="57"/>
      <c r="I3577" s="57"/>
      <c r="J3577" s="57"/>
      <c r="K3577" s="57"/>
      <c r="L3577" s="57"/>
      <c r="M3577" s="57"/>
      <c r="N3577" s="57"/>
      <c r="O3577" s="57"/>
    </row>
    <row r="3578" spans="1:15" x14ac:dyDescent="0.3">
      <c r="A3578" s="56"/>
      <c r="B3578" s="140"/>
      <c r="C3578" s="140"/>
      <c r="D3578" s="140"/>
      <c r="E3578" s="57"/>
      <c r="F3578" s="57"/>
      <c r="G3578" s="57"/>
      <c r="H3578" s="57"/>
      <c r="I3578" s="57"/>
      <c r="J3578" s="57"/>
      <c r="K3578" s="57"/>
      <c r="L3578" s="57"/>
      <c r="M3578" s="57"/>
      <c r="N3578" s="57"/>
      <c r="O3578" s="57"/>
    </row>
    <row r="3579" spans="1:15" x14ac:dyDescent="0.3">
      <c r="A3579" s="56"/>
      <c r="B3579" s="140"/>
      <c r="C3579" s="140"/>
      <c r="D3579" s="140"/>
      <c r="E3579" s="57"/>
      <c r="F3579" s="57"/>
      <c r="G3579" s="57"/>
      <c r="H3579" s="57"/>
      <c r="I3579" s="57"/>
      <c r="J3579" s="57"/>
      <c r="K3579" s="57"/>
      <c r="L3579" s="57"/>
      <c r="M3579" s="57"/>
      <c r="N3579" s="57"/>
      <c r="O3579" s="57"/>
    </row>
    <row r="3580" spans="1:15" x14ac:dyDescent="0.3">
      <c r="A3580" s="56"/>
      <c r="B3580" s="140"/>
      <c r="C3580" s="140"/>
      <c r="D3580" s="140"/>
      <c r="E3580" s="57"/>
      <c r="F3580" s="57"/>
      <c r="G3580" s="57"/>
      <c r="H3580" s="57"/>
      <c r="I3580" s="57"/>
      <c r="J3580" s="57"/>
      <c r="K3580" s="57"/>
      <c r="L3580" s="57"/>
      <c r="M3580" s="57"/>
      <c r="N3580" s="57"/>
      <c r="O3580" s="57"/>
    </row>
    <row r="3581" spans="1:15" x14ac:dyDescent="0.3">
      <c r="A3581" s="56"/>
      <c r="B3581" s="140"/>
      <c r="C3581" s="140"/>
      <c r="D3581" s="140"/>
      <c r="E3581" s="57"/>
      <c r="F3581" s="57"/>
      <c r="G3581" s="57"/>
      <c r="H3581" s="57"/>
      <c r="I3581" s="57"/>
      <c r="J3581" s="57"/>
      <c r="K3581" s="57"/>
      <c r="L3581" s="57"/>
      <c r="M3581" s="57"/>
      <c r="N3581" s="57"/>
      <c r="O3581" s="57"/>
    </row>
    <row r="3582" spans="1:15" x14ac:dyDescent="0.3">
      <c r="A3582" s="56"/>
      <c r="B3582" s="140"/>
      <c r="C3582" s="140"/>
      <c r="D3582" s="140"/>
      <c r="E3582" s="57"/>
      <c r="F3582" s="57"/>
      <c r="G3582" s="57"/>
      <c r="H3582" s="57"/>
      <c r="I3582" s="57"/>
      <c r="J3582" s="57"/>
      <c r="K3582" s="57"/>
      <c r="L3582" s="57"/>
      <c r="M3582" s="57"/>
      <c r="N3582" s="57"/>
      <c r="O3582" s="57"/>
    </row>
    <row r="3583" spans="1:15" x14ac:dyDescent="0.3">
      <c r="A3583" s="56"/>
      <c r="B3583" s="140"/>
      <c r="C3583" s="140"/>
      <c r="D3583" s="140"/>
      <c r="E3583" s="57"/>
      <c r="F3583" s="57"/>
      <c r="G3583" s="57"/>
      <c r="H3583" s="57"/>
      <c r="I3583" s="57"/>
      <c r="J3583" s="57"/>
      <c r="K3583" s="57"/>
      <c r="L3583" s="57"/>
      <c r="M3583" s="57"/>
      <c r="N3583" s="57"/>
      <c r="O3583" s="57"/>
    </row>
    <row r="3584" spans="1:15" x14ac:dyDescent="0.3">
      <c r="A3584" s="56"/>
      <c r="B3584" s="140"/>
      <c r="C3584" s="140"/>
      <c r="D3584" s="140"/>
      <c r="E3584" s="57"/>
      <c r="F3584" s="57"/>
      <c r="G3584" s="57"/>
      <c r="H3584" s="57"/>
      <c r="I3584" s="57"/>
      <c r="J3584" s="57"/>
      <c r="K3584" s="57"/>
      <c r="L3584" s="57"/>
      <c r="M3584" s="57"/>
      <c r="N3584" s="57"/>
      <c r="O3584" s="57"/>
    </row>
    <row r="3585" spans="1:15" x14ac:dyDescent="0.3">
      <c r="A3585" s="56"/>
      <c r="B3585" s="140"/>
      <c r="C3585" s="140"/>
      <c r="D3585" s="140"/>
      <c r="E3585" s="57"/>
      <c r="F3585" s="57"/>
      <c r="G3585" s="57"/>
      <c r="H3585" s="57"/>
      <c r="I3585" s="57"/>
      <c r="J3585" s="57"/>
      <c r="K3585" s="57"/>
      <c r="L3585" s="57"/>
      <c r="M3585" s="57"/>
      <c r="N3585" s="57"/>
      <c r="O3585" s="57"/>
    </row>
    <row r="3586" spans="1:15" x14ac:dyDescent="0.3">
      <c r="A3586" s="56"/>
      <c r="B3586" s="140"/>
      <c r="C3586" s="140"/>
      <c r="D3586" s="140"/>
      <c r="E3586" s="57"/>
      <c r="F3586" s="57"/>
      <c r="G3586" s="57"/>
      <c r="H3586" s="57"/>
      <c r="I3586" s="57"/>
      <c r="J3586" s="57"/>
      <c r="K3586" s="57"/>
      <c r="L3586" s="57"/>
      <c r="M3586" s="57"/>
      <c r="N3586" s="57"/>
      <c r="O3586" s="57"/>
    </row>
    <row r="3587" spans="1:15" x14ac:dyDescent="0.3">
      <c r="A3587" s="56"/>
      <c r="B3587" s="140"/>
      <c r="C3587" s="140"/>
      <c r="D3587" s="140"/>
      <c r="E3587" s="57"/>
      <c r="F3587" s="57"/>
      <c r="G3587" s="57"/>
      <c r="H3587" s="57"/>
      <c r="I3587" s="57"/>
      <c r="J3587" s="57"/>
      <c r="K3587" s="57"/>
      <c r="L3587" s="57"/>
      <c r="M3587" s="57"/>
      <c r="N3587" s="57"/>
      <c r="O3587" s="57"/>
    </row>
    <row r="3588" spans="1:15" x14ac:dyDescent="0.3">
      <c r="A3588" s="56"/>
      <c r="B3588" s="140"/>
      <c r="C3588" s="140"/>
      <c r="D3588" s="140"/>
      <c r="E3588" s="57"/>
      <c r="F3588" s="57"/>
      <c r="G3588" s="57"/>
      <c r="H3588" s="57"/>
      <c r="I3588" s="57"/>
      <c r="J3588" s="57"/>
      <c r="K3588" s="57"/>
      <c r="L3588" s="57"/>
      <c r="M3588" s="57"/>
      <c r="N3588" s="57"/>
      <c r="O3588" s="57"/>
    </row>
    <row r="3589" spans="1:15" x14ac:dyDescent="0.3">
      <c r="A3589" s="56"/>
      <c r="B3589" s="140"/>
      <c r="C3589" s="140"/>
      <c r="D3589" s="140"/>
      <c r="E3589" s="57"/>
      <c r="F3589" s="57"/>
      <c r="G3589" s="57"/>
      <c r="H3589" s="57"/>
      <c r="I3589" s="57"/>
      <c r="J3589" s="57"/>
      <c r="K3589" s="57"/>
      <c r="L3589" s="57"/>
      <c r="M3589" s="57"/>
      <c r="N3589" s="57"/>
      <c r="O3589" s="57"/>
    </row>
    <row r="3590" spans="1:15" x14ac:dyDescent="0.3">
      <c r="A3590" s="56"/>
      <c r="B3590" s="140"/>
      <c r="C3590" s="140"/>
      <c r="D3590" s="140"/>
      <c r="E3590" s="57"/>
      <c r="F3590" s="57"/>
      <c r="G3590" s="57"/>
      <c r="H3590" s="57"/>
      <c r="I3590" s="57"/>
      <c r="J3590" s="57"/>
      <c r="K3590" s="57"/>
      <c r="L3590" s="57"/>
      <c r="M3590" s="57"/>
      <c r="N3590" s="57"/>
      <c r="O3590" s="57"/>
    </row>
    <row r="3591" spans="1:15" x14ac:dyDescent="0.3">
      <c r="A3591" s="56"/>
      <c r="B3591" s="140"/>
      <c r="C3591" s="140"/>
      <c r="D3591" s="140"/>
      <c r="E3591" s="57"/>
      <c r="F3591" s="57"/>
      <c r="G3591" s="57"/>
      <c r="H3591" s="57"/>
      <c r="I3591" s="57"/>
      <c r="J3591" s="57"/>
      <c r="K3591" s="57"/>
      <c r="L3591" s="57"/>
      <c r="M3591" s="57"/>
      <c r="N3591" s="57"/>
      <c r="O3591" s="57"/>
    </row>
    <row r="3592" spans="1:15" x14ac:dyDescent="0.3">
      <c r="A3592" s="56"/>
      <c r="B3592" s="140"/>
      <c r="C3592" s="140"/>
      <c r="D3592" s="140"/>
      <c r="E3592" s="57"/>
      <c r="F3592" s="57"/>
      <c r="G3592" s="57"/>
      <c r="H3592" s="57"/>
      <c r="I3592" s="57"/>
      <c r="J3592" s="57"/>
      <c r="K3592" s="57"/>
      <c r="L3592" s="57"/>
      <c r="M3592" s="57"/>
      <c r="N3592" s="57"/>
      <c r="O3592" s="57"/>
    </row>
    <row r="3593" spans="1:15" x14ac:dyDescent="0.3">
      <c r="A3593" s="56"/>
      <c r="B3593" s="140"/>
      <c r="C3593" s="140"/>
      <c r="D3593" s="140"/>
      <c r="E3593" s="57"/>
      <c r="F3593" s="57"/>
      <c r="G3593" s="57"/>
      <c r="H3593" s="57"/>
      <c r="I3593" s="57"/>
      <c r="J3593" s="57"/>
      <c r="K3593" s="57"/>
      <c r="L3593" s="57"/>
      <c r="M3593" s="57"/>
      <c r="N3593" s="57"/>
      <c r="O3593" s="57"/>
    </row>
    <row r="3594" spans="1:15" x14ac:dyDescent="0.3">
      <c r="A3594" s="56"/>
      <c r="B3594" s="140"/>
      <c r="C3594" s="140"/>
      <c r="D3594" s="140"/>
      <c r="E3594" s="57"/>
      <c r="F3594" s="57"/>
      <c r="G3594" s="57"/>
      <c r="H3594" s="57"/>
      <c r="I3594" s="57"/>
      <c r="J3594" s="57"/>
      <c r="K3594" s="57"/>
      <c r="L3594" s="57"/>
      <c r="M3594" s="57"/>
      <c r="N3594" s="57"/>
      <c r="O3594" s="57"/>
    </row>
    <row r="3595" spans="1:15" x14ac:dyDescent="0.3">
      <c r="A3595" s="56"/>
      <c r="B3595" s="140"/>
      <c r="C3595" s="140"/>
      <c r="D3595" s="140"/>
      <c r="E3595" s="57"/>
      <c r="F3595" s="57"/>
      <c r="G3595" s="57"/>
      <c r="H3595" s="57"/>
      <c r="I3595" s="57"/>
      <c r="J3595" s="57"/>
      <c r="K3595" s="57"/>
      <c r="L3595" s="57"/>
      <c r="M3595" s="57"/>
      <c r="N3595" s="57"/>
      <c r="O3595" s="57"/>
    </row>
    <row r="3596" spans="1:15" x14ac:dyDescent="0.3">
      <c r="A3596" s="56"/>
      <c r="B3596" s="140"/>
      <c r="C3596" s="140"/>
      <c r="D3596" s="140"/>
      <c r="E3596" s="57"/>
      <c r="F3596" s="57"/>
      <c r="G3596" s="57"/>
      <c r="H3596" s="57"/>
      <c r="I3596" s="57"/>
      <c r="J3596" s="57"/>
      <c r="K3596" s="57"/>
      <c r="L3596" s="57"/>
      <c r="M3596" s="57"/>
      <c r="N3596" s="57"/>
      <c r="O3596" s="57"/>
    </row>
    <row r="3597" spans="1:15" x14ac:dyDescent="0.3">
      <c r="A3597" s="56"/>
      <c r="B3597" s="140"/>
      <c r="C3597" s="140"/>
      <c r="D3597" s="140"/>
      <c r="E3597" s="57"/>
      <c r="F3597" s="57"/>
      <c r="G3597" s="57"/>
      <c r="H3597" s="57"/>
      <c r="I3597" s="57"/>
      <c r="J3597" s="57"/>
      <c r="K3597" s="57"/>
      <c r="L3597" s="57"/>
      <c r="M3597" s="57"/>
      <c r="N3597" s="57"/>
      <c r="O3597" s="57"/>
    </row>
    <row r="3598" spans="1:15" x14ac:dyDescent="0.3">
      <c r="A3598" s="56"/>
      <c r="B3598" s="140"/>
      <c r="C3598" s="140"/>
      <c r="D3598" s="140"/>
      <c r="E3598" s="57"/>
      <c r="F3598" s="57"/>
      <c r="G3598" s="57"/>
      <c r="H3598" s="57"/>
      <c r="I3598" s="57"/>
      <c r="J3598" s="57"/>
      <c r="K3598" s="57"/>
      <c r="L3598" s="57"/>
      <c r="M3598" s="57"/>
      <c r="N3598" s="57"/>
      <c r="O3598" s="57"/>
    </row>
    <row r="3599" spans="1:15" x14ac:dyDescent="0.3">
      <c r="A3599" s="56"/>
      <c r="B3599" s="140"/>
      <c r="C3599" s="140"/>
      <c r="D3599" s="140"/>
      <c r="E3599" s="57"/>
      <c r="F3599" s="57"/>
      <c r="G3599" s="57"/>
      <c r="H3599" s="57"/>
      <c r="I3599" s="57"/>
      <c r="J3599" s="57"/>
      <c r="K3599" s="57"/>
      <c r="L3599" s="57"/>
      <c r="M3599" s="57"/>
      <c r="N3599" s="57"/>
      <c r="O3599" s="57"/>
    </row>
    <row r="3600" spans="1:15" x14ac:dyDescent="0.3">
      <c r="A3600" s="56"/>
      <c r="B3600" s="140"/>
      <c r="C3600" s="140"/>
      <c r="D3600" s="140"/>
      <c r="E3600" s="57"/>
      <c r="F3600" s="57"/>
      <c r="G3600" s="57"/>
      <c r="H3600" s="57"/>
      <c r="I3600" s="57"/>
      <c r="J3600" s="57"/>
      <c r="K3600" s="57"/>
      <c r="L3600" s="57"/>
      <c r="M3600" s="57"/>
      <c r="N3600" s="57"/>
      <c r="O3600" s="57"/>
    </row>
    <row r="3601" spans="1:15" x14ac:dyDescent="0.3">
      <c r="A3601" s="56"/>
      <c r="B3601" s="140"/>
      <c r="C3601" s="140"/>
      <c r="D3601" s="140"/>
      <c r="E3601" s="57"/>
      <c r="F3601" s="57"/>
      <c r="G3601" s="57"/>
      <c r="H3601" s="57"/>
      <c r="I3601" s="57"/>
      <c r="J3601" s="57"/>
      <c r="K3601" s="57"/>
      <c r="L3601" s="57"/>
      <c r="M3601" s="57"/>
      <c r="N3601" s="57"/>
      <c r="O3601" s="57"/>
    </row>
    <row r="3602" spans="1:15" x14ac:dyDescent="0.3">
      <c r="A3602" s="56"/>
      <c r="B3602" s="140"/>
      <c r="C3602" s="140"/>
      <c r="D3602" s="140"/>
      <c r="E3602" s="57"/>
      <c r="F3602" s="57"/>
      <c r="G3602" s="57"/>
      <c r="H3602" s="57"/>
      <c r="I3602" s="57"/>
      <c r="J3602" s="57"/>
      <c r="K3602" s="57"/>
      <c r="L3602" s="57"/>
      <c r="M3602" s="57"/>
      <c r="N3602" s="57"/>
      <c r="O3602" s="57"/>
    </row>
    <row r="3603" spans="1:15" x14ac:dyDescent="0.3">
      <c r="A3603" s="56"/>
      <c r="B3603" s="140"/>
      <c r="C3603" s="140"/>
      <c r="D3603" s="140"/>
      <c r="E3603" s="57"/>
      <c r="F3603" s="57"/>
      <c r="G3603" s="57"/>
      <c r="H3603" s="57"/>
      <c r="I3603" s="57"/>
      <c r="J3603" s="57"/>
      <c r="K3603" s="57"/>
      <c r="L3603" s="57"/>
      <c r="M3603" s="57"/>
      <c r="N3603" s="57"/>
      <c r="O3603" s="57"/>
    </row>
    <row r="3604" spans="1:15" x14ac:dyDescent="0.3">
      <c r="A3604" s="56"/>
      <c r="B3604" s="140"/>
      <c r="C3604" s="140"/>
      <c r="D3604" s="140"/>
      <c r="E3604" s="57"/>
      <c r="F3604" s="57"/>
      <c r="G3604" s="57"/>
      <c r="H3604" s="57"/>
      <c r="I3604" s="57"/>
      <c r="J3604" s="57"/>
      <c r="K3604" s="57"/>
      <c r="L3604" s="57"/>
      <c r="M3604" s="57"/>
      <c r="N3604" s="57"/>
      <c r="O3604" s="57"/>
    </row>
    <row r="3605" spans="1:15" x14ac:dyDescent="0.3">
      <c r="A3605" s="56"/>
      <c r="B3605" s="140"/>
      <c r="C3605" s="140"/>
      <c r="D3605" s="140"/>
      <c r="E3605" s="57"/>
      <c r="F3605" s="57"/>
      <c r="G3605" s="57"/>
      <c r="H3605" s="57"/>
      <c r="I3605" s="57"/>
      <c r="J3605" s="57"/>
      <c r="K3605" s="57"/>
      <c r="L3605" s="57"/>
      <c r="M3605" s="57"/>
      <c r="N3605" s="57"/>
      <c r="O3605" s="57"/>
    </row>
    <row r="3606" spans="1:15" x14ac:dyDescent="0.3">
      <c r="A3606" s="56"/>
      <c r="B3606" s="140"/>
      <c r="C3606" s="140"/>
      <c r="D3606" s="140"/>
      <c r="E3606" s="57"/>
      <c r="F3606" s="57"/>
      <c r="G3606" s="57"/>
      <c r="H3606" s="57"/>
      <c r="I3606" s="57"/>
      <c r="J3606" s="57"/>
      <c r="K3606" s="57"/>
      <c r="L3606" s="57"/>
      <c r="M3606" s="57"/>
      <c r="N3606" s="57"/>
      <c r="O3606" s="57"/>
    </row>
    <row r="3607" spans="1:15" x14ac:dyDescent="0.3">
      <c r="A3607" s="56"/>
      <c r="B3607" s="140"/>
      <c r="C3607" s="140"/>
      <c r="D3607" s="140"/>
      <c r="E3607" s="57"/>
      <c r="F3607" s="57"/>
      <c r="G3607" s="57"/>
      <c r="H3607" s="57"/>
      <c r="I3607" s="57"/>
      <c r="J3607" s="57"/>
      <c r="K3607" s="57"/>
      <c r="L3607" s="57"/>
      <c r="M3607" s="57"/>
      <c r="N3607" s="57"/>
      <c r="O3607" s="57"/>
    </row>
    <row r="3608" spans="1:15" x14ac:dyDescent="0.3">
      <c r="A3608" s="56"/>
      <c r="B3608" s="140"/>
      <c r="C3608" s="140"/>
      <c r="D3608" s="140"/>
      <c r="E3608" s="57"/>
      <c r="F3608" s="57"/>
      <c r="G3608" s="57"/>
      <c r="H3608" s="57"/>
      <c r="I3608" s="57"/>
      <c r="J3608" s="57"/>
      <c r="K3608" s="57"/>
      <c r="L3608" s="57"/>
      <c r="M3608" s="57"/>
      <c r="N3608" s="57"/>
      <c r="O3608" s="57"/>
    </row>
    <row r="3609" spans="1:15" x14ac:dyDescent="0.3">
      <c r="A3609" s="56"/>
      <c r="B3609" s="140"/>
      <c r="C3609" s="140"/>
      <c r="D3609" s="140"/>
      <c r="E3609" s="57"/>
      <c r="F3609" s="57"/>
      <c r="G3609" s="57"/>
      <c r="H3609" s="57"/>
      <c r="I3609" s="57"/>
      <c r="J3609" s="57"/>
      <c r="K3609" s="57"/>
      <c r="L3609" s="57"/>
      <c r="M3609" s="57"/>
      <c r="N3609" s="57"/>
      <c r="O3609" s="57"/>
    </row>
    <row r="3610" spans="1:15" x14ac:dyDescent="0.3">
      <c r="A3610" s="56"/>
      <c r="B3610" s="140"/>
      <c r="C3610" s="140"/>
      <c r="D3610" s="140"/>
      <c r="E3610" s="57"/>
      <c r="F3610" s="57"/>
      <c r="G3610" s="57"/>
      <c r="H3610" s="57"/>
      <c r="I3610" s="57"/>
      <c r="J3610" s="57"/>
      <c r="K3610" s="57"/>
      <c r="L3610" s="57"/>
      <c r="M3610" s="57"/>
      <c r="N3610" s="57"/>
      <c r="O3610" s="57"/>
    </row>
    <row r="3611" spans="1:15" x14ac:dyDescent="0.3">
      <c r="A3611" s="56"/>
      <c r="B3611" s="140"/>
      <c r="C3611" s="140"/>
      <c r="D3611" s="140"/>
      <c r="E3611" s="57"/>
      <c r="F3611" s="57"/>
      <c r="G3611" s="57"/>
      <c r="H3611" s="57"/>
      <c r="I3611" s="57"/>
      <c r="J3611" s="57"/>
      <c r="K3611" s="57"/>
      <c r="L3611" s="57"/>
      <c r="M3611" s="57"/>
      <c r="N3611" s="57"/>
      <c r="O3611" s="57"/>
    </row>
    <row r="3612" spans="1:15" x14ac:dyDescent="0.3">
      <c r="A3612" s="56"/>
      <c r="B3612" s="140"/>
      <c r="C3612" s="140"/>
      <c r="D3612" s="140"/>
      <c r="E3612" s="57"/>
      <c r="F3612" s="57"/>
      <c r="G3612" s="57"/>
      <c r="H3612" s="57"/>
      <c r="I3612" s="57"/>
      <c r="J3612" s="57"/>
      <c r="K3612" s="57"/>
      <c r="L3612" s="57"/>
      <c r="M3612" s="57"/>
      <c r="N3612" s="57"/>
      <c r="O3612" s="57"/>
    </row>
    <row r="3613" spans="1:15" x14ac:dyDescent="0.3">
      <c r="A3613" s="56"/>
      <c r="B3613" s="140"/>
      <c r="C3613" s="140"/>
      <c r="D3613" s="140"/>
      <c r="E3613" s="57"/>
      <c r="F3613" s="57"/>
      <c r="G3613" s="57"/>
      <c r="H3613" s="57"/>
      <c r="I3613" s="57"/>
      <c r="J3613" s="57"/>
      <c r="K3613" s="57"/>
      <c r="L3613" s="57"/>
      <c r="M3613" s="57"/>
      <c r="N3613" s="57"/>
      <c r="O3613" s="57"/>
    </row>
    <row r="3614" spans="1:15" x14ac:dyDescent="0.3">
      <c r="A3614" s="56"/>
      <c r="B3614" s="140"/>
      <c r="C3614" s="140"/>
      <c r="D3614" s="140"/>
      <c r="E3614" s="57"/>
      <c r="F3614" s="57"/>
      <c r="G3614" s="57"/>
      <c r="H3614" s="57"/>
      <c r="I3614" s="57"/>
      <c r="J3614" s="57"/>
      <c r="K3614" s="57"/>
      <c r="L3614" s="57"/>
      <c r="M3614" s="57"/>
      <c r="N3614" s="57"/>
      <c r="O3614" s="57"/>
    </row>
    <row r="3615" spans="1:15" x14ac:dyDescent="0.3">
      <c r="A3615" s="56"/>
      <c r="B3615" s="140"/>
      <c r="C3615" s="140"/>
      <c r="D3615" s="140"/>
      <c r="E3615" s="57"/>
      <c r="F3615" s="57"/>
      <c r="G3615" s="57"/>
      <c r="H3615" s="57"/>
      <c r="I3615" s="57"/>
      <c r="J3615" s="57"/>
      <c r="K3615" s="57"/>
      <c r="L3615" s="57"/>
      <c r="M3615" s="57"/>
      <c r="N3615" s="57"/>
      <c r="O3615" s="57"/>
    </row>
    <row r="3616" spans="1:15" x14ac:dyDescent="0.3">
      <c r="A3616" s="56"/>
      <c r="B3616" s="140"/>
      <c r="C3616" s="140"/>
      <c r="D3616" s="140"/>
      <c r="E3616" s="57"/>
      <c r="F3616" s="57"/>
      <c r="G3616" s="57"/>
      <c r="H3616" s="57"/>
      <c r="I3616" s="57"/>
      <c r="J3616" s="57"/>
      <c r="K3616" s="57"/>
      <c r="L3616" s="57"/>
      <c r="M3616" s="57"/>
      <c r="N3616" s="57"/>
      <c r="O3616" s="57"/>
    </row>
    <row r="3617" spans="1:15" x14ac:dyDescent="0.3">
      <c r="A3617" s="56"/>
      <c r="B3617" s="140"/>
      <c r="C3617" s="140"/>
      <c r="D3617" s="140"/>
      <c r="E3617" s="57"/>
      <c r="F3617" s="57"/>
      <c r="G3617" s="57"/>
      <c r="H3617" s="57"/>
      <c r="I3617" s="57"/>
      <c r="J3617" s="57"/>
      <c r="K3617" s="57"/>
      <c r="L3617" s="57"/>
      <c r="M3617" s="57"/>
      <c r="N3617" s="57"/>
      <c r="O3617" s="57"/>
    </row>
    <row r="3618" spans="1:15" x14ac:dyDescent="0.3">
      <c r="A3618" s="56"/>
      <c r="B3618" s="140"/>
      <c r="C3618" s="140"/>
      <c r="D3618" s="140"/>
      <c r="E3618" s="57"/>
      <c r="F3618" s="57"/>
      <c r="G3618" s="57"/>
      <c r="H3618" s="57"/>
      <c r="I3618" s="57"/>
      <c r="J3618" s="57"/>
      <c r="K3618" s="57"/>
      <c r="L3618" s="57"/>
      <c r="M3618" s="57"/>
      <c r="N3618" s="57"/>
      <c r="O3618" s="57"/>
    </row>
    <row r="3619" spans="1:15" x14ac:dyDescent="0.3">
      <c r="A3619" s="56"/>
      <c r="B3619" s="140"/>
      <c r="C3619" s="140"/>
      <c r="D3619" s="140"/>
      <c r="E3619" s="57"/>
      <c r="F3619" s="57"/>
      <c r="G3619" s="57"/>
      <c r="H3619" s="57"/>
      <c r="I3619" s="57"/>
      <c r="J3619" s="57"/>
      <c r="K3619" s="57"/>
      <c r="L3619" s="57"/>
      <c r="M3619" s="57"/>
      <c r="N3619" s="57"/>
      <c r="O3619" s="57"/>
    </row>
    <row r="3620" spans="1:15" x14ac:dyDescent="0.3">
      <c r="A3620" s="56"/>
      <c r="B3620" s="140"/>
      <c r="C3620" s="140"/>
      <c r="D3620" s="140"/>
      <c r="E3620" s="57"/>
      <c r="F3620" s="57"/>
      <c r="G3620" s="57"/>
      <c r="H3620" s="57"/>
      <c r="I3620" s="57"/>
      <c r="J3620" s="57"/>
      <c r="K3620" s="57"/>
      <c r="L3620" s="57"/>
      <c r="M3620" s="57"/>
      <c r="N3620" s="57"/>
      <c r="O3620" s="57"/>
    </row>
    <row r="3621" spans="1:15" x14ac:dyDescent="0.3">
      <c r="A3621" s="56"/>
      <c r="B3621" s="140"/>
      <c r="C3621" s="140"/>
      <c r="D3621" s="140"/>
      <c r="E3621" s="57"/>
      <c r="F3621" s="57"/>
      <c r="G3621" s="57"/>
      <c r="H3621" s="57"/>
      <c r="I3621" s="57"/>
      <c r="J3621" s="57"/>
      <c r="K3621" s="57"/>
      <c r="L3621" s="57"/>
      <c r="M3621" s="57"/>
      <c r="N3621" s="57"/>
      <c r="O3621" s="57"/>
    </row>
    <row r="3622" spans="1:15" x14ac:dyDescent="0.3">
      <c r="A3622" s="56"/>
      <c r="B3622" s="140"/>
      <c r="C3622" s="140"/>
      <c r="D3622" s="140"/>
      <c r="E3622" s="57"/>
      <c r="F3622" s="57"/>
      <c r="G3622" s="57"/>
      <c r="H3622" s="57"/>
      <c r="I3622" s="57"/>
      <c r="J3622" s="57"/>
      <c r="K3622" s="57"/>
      <c r="L3622" s="57"/>
      <c r="M3622" s="57"/>
      <c r="N3622" s="57"/>
      <c r="O3622" s="57"/>
    </row>
    <row r="3623" spans="1:15" x14ac:dyDescent="0.3">
      <c r="A3623" s="56"/>
      <c r="B3623" s="140"/>
      <c r="C3623" s="140"/>
      <c r="D3623" s="140"/>
      <c r="E3623" s="57"/>
      <c r="F3623" s="57"/>
      <c r="G3623" s="57"/>
      <c r="H3623" s="57"/>
      <c r="I3623" s="57"/>
      <c r="J3623" s="57"/>
      <c r="K3623" s="57"/>
      <c r="L3623" s="57"/>
      <c r="M3623" s="57"/>
      <c r="N3623" s="57"/>
      <c r="O3623" s="57"/>
    </row>
    <row r="3624" spans="1:15" x14ac:dyDescent="0.3">
      <c r="A3624" s="56"/>
      <c r="B3624" s="140"/>
      <c r="C3624" s="140"/>
      <c r="D3624" s="140"/>
      <c r="E3624" s="57"/>
      <c r="F3624" s="57"/>
      <c r="G3624" s="57"/>
      <c r="H3624" s="57"/>
      <c r="I3624" s="57"/>
      <c r="J3624" s="57"/>
      <c r="K3624" s="57"/>
      <c r="L3624" s="57"/>
      <c r="M3624" s="57"/>
      <c r="N3624" s="57"/>
      <c r="O3624" s="57"/>
    </row>
    <row r="3625" spans="1:15" x14ac:dyDescent="0.3">
      <c r="A3625" s="56"/>
      <c r="B3625" s="140"/>
      <c r="C3625" s="140"/>
      <c r="D3625" s="140"/>
      <c r="E3625" s="57"/>
      <c r="F3625" s="57"/>
      <c r="G3625" s="57"/>
      <c r="H3625" s="57"/>
      <c r="I3625" s="57"/>
      <c r="J3625" s="57"/>
      <c r="K3625" s="57"/>
      <c r="L3625" s="57"/>
      <c r="M3625" s="57"/>
      <c r="N3625" s="57"/>
      <c r="O3625" s="57"/>
    </row>
    <row r="3626" spans="1:15" x14ac:dyDescent="0.3">
      <c r="A3626" s="56"/>
      <c r="B3626" s="140"/>
      <c r="C3626" s="140"/>
      <c r="D3626" s="140"/>
      <c r="E3626" s="57"/>
      <c r="F3626" s="57"/>
      <c r="G3626" s="57"/>
      <c r="H3626" s="57"/>
      <c r="I3626" s="57"/>
      <c r="J3626" s="57"/>
      <c r="K3626" s="57"/>
      <c r="L3626" s="57"/>
      <c r="M3626" s="57"/>
      <c r="N3626" s="57"/>
      <c r="O3626" s="57"/>
    </row>
    <row r="3627" spans="1:15" x14ac:dyDescent="0.3">
      <c r="A3627" s="56"/>
      <c r="B3627" s="140"/>
      <c r="C3627" s="140"/>
      <c r="D3627" s="140"/>
      <c r="E3627" s="57"/>
      <c r="F3627" s="57"/>
      <c r="G3627" s="57"/>
      <c r="H3627" s="57"/>
      <c r="I3627" s="57"/>
      <c r="J3627" s="57"/>
      <c r="K3627" s="57"/>
      <c r="L3627" s="57"/>
      <c r="M3627" s="57"/>
      <c r="N3627" s="57"/>
      <c r="O3627" s="57"/>
    </row>
    <row r="3628" spans="1:15" x14ac:dyDescent="0.3">
      <c r="A3628" s="56"/>
      <c r="B3628" s="140"/>
      <c r="C3628" s="140"/>
      <c r="D3628" s="140"/>
      <c r="E3628" s="57"/>
      <c r="F3628" s="57"/>
      <c r="G3628" s="57"/>
      <c r="H3628" s="57"/>
      <c r="I3628" s="57"/>
      <c r="J3628" s="57"/>
      <c r="K3628" s="57"/>
      <c r="L3628" s="57"/>
      <c r="M3628" s="57"/>
      <c r="N3628" s="57"/>
      <c r="O3628" s="57"/>
    </row>
    <row r="3629" spans="1:15" x14ac:dyDescent="0.3">
      <c r="A3629" s="56"/>
      <c r="B3629" s="140"/>
      <c r="C3629" s="140"/>
      <c r="D3629" s="140"/>
      <c r="E3629" s="57"/>
      <c r="F3629" s="57"/>
      <c r="G3629" s="57"/>
      <c r="H3629" s="57"/>
      <c r="I3629" s="57"/>
      <c r="J3629" s="57"/>
      <c r="K3629" s="57"/>
      <c r="L3629" s="57"/>
      <c r="M3629" s="57"/>
      <c r="N3629" s="57"/>
      <c r="O3629" s="57"/>
    </row>
    <row r="3630" spans="1:15" x14ac:dyDescent="0.3">
      <c r="A3630" s="56"/>
      <c r="B3630" s="140"/>
      <c r="C3630" s="140"/>
      <c r="D3630" s="140"/>
      <c r="E3630" s="57"/>
      <c r="F3630" s="57"/>
      <c r="G3630" s="57"/>
      <c r="H3630" s="57"/>
      <c r="I3630" s="57"/>
      <c r="J3630" s="57"/>
      <c r="K3630" s="57"/>
      <c r="L3630" s="57"/>
      <c r="M3630" s="57"/>
      <c r="N3630" s="57"/>
      <c r="O3630" s="57"/>
    </row>
    <row r="3631" spans="1:15" x14ac:dyDescent="0.3">
      <c r="A3631" s="56"/>
      <c r="B3631" s="140"/>
      <c r="C3631" s="140"/>
      <c r="D3631" s="140"/>
      <c r="E3631" s="57"/>
      <c r="F3631" s="57"/>
      <c r="G3631" s="57"/>
      <c r="H3631" s="57"/>
      <c r="I3631" s="57"/>
      <c r="J3631" s="57"/>
      <c r="K3631" s="57"/>
      <c r="L3631" s="57"/>
      <c r="M3631" s="57"/>
      <c r="N3631" s="57"/>
      <c r="O3631" s="57"/>
    </row>
    <row r="3632" spans="1:15" x14ac:dyDescent="0.3">
      <c r="A3632" s="56"/>
      <c r="B3632" s="140"/>
      <c r="C3632" s="140"/>
      <c r="D3632" s="140"/>
      <c r="E3632" s="57"/>
      <c r="F3632" s="57"/>
      <c r="G3632" s="57"/>
      <c r="H3632" s="57"/>
      <c r="I3632" s="57"/>
      <c r="J3632" s="57"/>
      <c r="K3632" s="57"/>
      <c r="L3632" s="57"/>
      <c r="M3632" s="57"/>
      <c r="N3632" s="57"/>
      <c r="O3632" s="57"/>
    </row>
    <row r="3633" spans="1:15" x14ac:dyDescent="0.3">
      <c r="A3633" s="56"/>
      <c r="B3633" s="140"/>
      <c r="C3633" s="140"/>
      <c r="D3633" s="140"/>
      <c r="E3633" s="57"/>
      <c r="F3633" s="57"/>
      <c r="G3633" s="57"/>
      <c r="H3633" s="57"/>
      <c r="I3633" s="57"/>
      <c r="J3633" s="57"/>
      <c r="K3633" s="57"/>
      <c r="L3633" s="57"/>
      <c r="M3633" s="57"/>
      <c r="N3633" s="57"/>
      <c r="O3633" s="57"/>
    </row>
    <row r="3634" spans="1:15" x14ac:dyDescent="0.3">
      <c r="A3634" s="56"/>
      <c r="B3634" s="140"/>
      <c r="C3634" s="140"/>
      <c r="D3634" s="140"/>
      <c r="E3634" s="57"/>
      <c r="F3634" s="57"/>
      <c r="G3634" s="57"/>
      <c r="H3634" s="57"/>
      <c r="I3634" s="57"/>
      <c r="J3634" s="57"/>
      <c r="K3634" s="57"/>
      <c r="L3634" s="57"/>
      <c r="M3634" s="57"/>
      <c r="N3634" s="57"/>
      <c r="O3634" s="57"/>
    </row>
    <row r="3635" spans="1:15" x14ac:dyDescent="0.3">
      <c r="A3635" s="56"/>
      <c r="B3635" s="140"/>
      <c r="C3635" s="140"/>
      <c r="D3635" s="140"/>
      <c r="E3635" s="57"/>
      <c r="F3635" s="57"/>
      <c r="G3635" s="57"/>
      <c r="H3635" s="57"/>
      <c r="I3635" s="57"/>
      <c r="J3635" s="57"/>
      <c r="K3635" s="57"/>
      <c r="L3635" s="57"/>
      <c r="M3635" s="57"/>
      <c r="N3635" s="57"/>
      <c r="O3635" s="57"/>
    </row>
    <row r="3636" spans="1:15" x14ac:dyDescent="0.3">
      <c r="A3636" s="56"/>
      <c r="B3636" s="140"/>
      <c r="C3636" s="140"/>
      <c r="D3636" s="140"/>
      <c r="E3636" s="57"/>
      <c r="F3636" s="57"/>
      <c r="G3636" s="57"/>
      <c r="H3636" s="57"/>
      <c r="I3636" s="57"/>
      <c r="J3636" s="57"/>
      <c r="K3636" s="57"/>
      <c r="L3636" s="57"/>
      <c r="M3636" s="57"/>
      <c r="N3636" s="57"/>
      <c r="O3636" s="57"/>
    </row>
    <row r="3637" spans="1:15" x14ac:dyDescent="0.3">
      <c r="A3637" s="56"/>
      <c r="B3637" s="140"/>
      <c r="C3637" s="140"/>
      <c r="D3637" s="140"/>
      <c r="E3637" s="57"/>
      <c r="F3637" s="57"/>
      <c r="G3637" s="57"/>
      <c r="H3637" s="57"/>
      <c r="I3637" s="57"/>
      <c r="J3637" s="57"/>
      <c r="K3637" s="57"/>
      <c r="L3637" s="57"/>
      <c r="M3637" s="57"/>
      <c r="N3637" s="57"/>
      <c r="O3637" s="57"/>
    </row>
    <row r="3638" spans="1:15" x14ac:dyDescent="0.3">
      <c r="A3638" s="56"/>
      <c r="B3638" s="140"/>
      <c r="C3638" s="140"/>
      <c r="D3638" s="140"/>
      <c r="E3638" s="57"/>
      <c r="F3638" s="57"/>
      <c r="G3638" s="57"/>
      <c r="H3638" s="57"/>
      <c r="I3638" s="57"/>
      <c r="J3638" s="57"/>
      <c r="K3638" s="57"/>
      <c r="L3638" s="57"/>
      <c r="M3638" s="57"/>
      <c r="N3638" s="57"/>
      <c r="O3638" s="57"/>
    </row>
    <row r="3639" spans="1:15" x14ac:dyDescent="0.3">
      <c r="A3639" s="56"/>
      <c r="B3639" s="140"/>
      <c r="C3639" s="140"/>
      <c r="D3639" s="140"/>
      <c r="E3639" s="57"/>
      <c r="F3639" s="57"/>
      <c r="G3639" s="57"/>
      <c r="H3639" s="57"/>
      <c r="I3639" s="57"/>
      <c r="J3639" s="57"/>
      <c r="K3639" s="57"/>
      <c r="L3639" s="57"/>
      <c r="M3639" s="57"/>
      <c r="N3639" s="57"/>
      <c r="O3639" s="57"/>
    </row>
    <row r="3640" spans="1:15" x14ac:dyDescent="0.3">
      <c r="A3640" s="56"/>
      <c r="B3640" s="140"/>
      <c r="C3640" s="140"/>
      <c r="D3640" s="140"/>
      <c r="E3640" s="57"/>
      <c r="F3640" s="57"/>
      <c r="G3640" s="57"/>
      <c r="H3640" s="57"/>
      <c r="I3640" s="57"/>
      <c r="J3640" s="57"/>
      <c r="K3640" s="57"/>
      <c r="L3640" s="57"/>
      <c r="M3640" s="57"/>
      <c r="N3640" s="57"/>
      <c r="O3640" s="57"/>
    </row>
    <row r="3641" spans="1:15" x14ac:dyDescent="0.3">
      <c r="A3641" s="56"/>
      <c r="B3641" s="140"/>
      <c r="C3641" s="140"/>
      <c r="D3641" s="140"/>
      <c r="E3641" s="57"/>
      <c r="F3641" s="57"/>
      <c r="G3641" s="57"/>
      <c r="H3641" s="57"/>
      <c r="I3641" s="57"/>
      <c r="J3641" s="57"/>
      <c r="K3641" s="57"/>
      <c r="L3641" s="57"/>
      <c r="M3641" s="57"/>
      <c r="N3641" s="57"/>
      <c r="O3641" s="57"/>
    </row>
    <row r="3642" spans="1:15" x14ac:dyDescent="0.3">
      <c r="A3642" s="56"/>
      <c r="B3642" s="140"/>
      <c r="C3642" s="140"/>
      <c r="D3642" s="140"/>
      <c r="E3642" s="57"/>
      <c r="F3642" s="57"/>
      <c r="G3642" s="57"/>
      <c r="H3642" s="57"/>
      <c r="I3642" s="57"/>
      <c r="J3642" s="57"/>
      <c r="K3642" s="57"/>
      <c r="L3642" s="57"/>
      <c r="M3642" s="57"/>
      <c r="N3642" s="57"/>
      <c r="O3642" s="57"/>
    </row>
    <row r="3643" spans="1:15" x14ac:dyDescent="0.3">
      <c r="A3643" s="56"/>
      <c r="B3643" s="140"/>
      <c r="C3643" s="140"/>
      <c r="D3643" s="140"/>
      <c r="E3643" s="57"/>
      <c r="F3643" s="57"/>
      <c r="G3643" s="57"/>
      <c r="H3643" s="57"/>
      <c r="I3643" s="57"/>
      <c r="J3643" s="57"/>
      <c r="K3643" s="57"/>
      <c r="L3643" s="57"/>
      <c r="M3643" s="57"/>
      <c r="N3643" s="57"/>
      <c r="O3643" s="57"/>
    </row>
    <row r="3644" spans="1:15" x14ac:dyDescent="0.3">
      <c r="A3644" s="56"/>
      <c r="B3644" s="140"/>
      <c r="C3644" s="140"/>
      <c r="D3644" s="140"/>
      <c r="E3644" s="57"/>
      <c r="F3644" s="57"/>
      <c r="G3644" s="57"/>
      <c r="H3644" s="57"/>
      <c r="I3644" s="57"/>
      <c r="J3644" s="57"/>
      <c r="K3644" s="57"/>
      <c r="L3644" s="57"/>
      <c r="M3644" s="57"/>
      <c r="N3644" s="57"/>
      <c r="O3644" s="57"/>
    </row>
    <row r="3645" spans="1:15" x14ac:dyDescent="0.3">
      <c r="A3645" s="56"/>
      <c r="B3645" s="140"/>
      <c r="C3645" s="140"/>
      <c r="D3645" s="140"/>
      <c r="E3645" s="57"/>
      <c r="F3645" s="57"/>
      <c r="G3645" s="57"/>
      <c r="H3645" s="57"/>
      <c r="I3645" s="57"/>
      <c r="J3645" s="57"/>
      <c r="K3645" s="57"/>
      <c r="L3645" s="57"/>
      <c r="M3645" s="57"/>
      <c r="N3645" s="57"/>
      <c r="O3645" s="57"/>
    </row>
    <row r="3646" spans="1:15" x14ac:dyDescent="0.3">
      <c r="A3646" s="56"/>
      <c r="B3646" s="140"/>
      <c r="C3646" s="140"/>
      <c r="D3646" s="140"/>
      <c r="E3646" s="57"/>
      <c r="F3646" s="57"/>
      <c r="G3646" s="57"/>
      <c r="H3646" s="57"/>
      <c r="I3646" s="57"/>
      <c r="J3646" s="57"/>
      <c r="K3646" s="57"/>
      <c r="L3646" s="57"/>
      <c r="M3646" s="57"/>
      <c r="N3646" s="57"/>
      <c r="O3646" s="57"/>
    </row>
    <row r="3647" spans="1:15" x14ac:dyDescent="0.3">
      <c r="A3647" s="56"/>
      <c r="B3647" s="140"/>
      <c r="C3647" s="140"/>
      <c r="D3647" s="140"/>
      <c r="E3647" s="57"/>
      <c r="F3647" s="57"/>
      <c r="G3647" s="57"/>
      <c r="H3647" s="57"/>
      <c r="I3647" s="57"/>
      <c r="J3647" s="57"/>
      <c r="K3647" s="57"/>
      <c r="L3647" s="57"/>
      <c r="M3647" s="57"/>
      <c r="N3647" s="57"/>
      <c r="O3647" s="57"/>
    </row>
    <row r="3648" spans="1:15" x14ac:dyDescent="0.3">
      <c r="A3648" s="56"/>
      <c r="B3648" s="140"/>
      <c r="C3648" s="140"/>
      <c r="D3648" s="140"/>
      <c r="E3648" s="57"/>
      <c r="F3648" s="57"/>
      <c r="G3648" s="57"/>
      <c r="H3648" s="57"/>
      <c r="I3648" s="57"/>
      <c r="J3648" s="57"/>
      <c r="K3648" s="57"/>
      <c r="L3648" s="57"/>
      <c r="M3648" s="57"/>
      <c r="N3648" s="57"/>
      <c r="O3648" s="57"/>
    </row>
    <row r="3649" spans="1:15" x14ac:dyDescent="0.3">
      <c r="A3649" s="56"/>
      <c r="B3649" s="140"/>
      <c r="C3649" s="140"/>
      <c r="D3649" s="140"/>
      <c r="E3649" s="57"/>
      <c r="F3649" s="57"/>
      <c r="G3649" s="57"/>
      <c r="H3649" s="57"/>
      <c r="I3649" s="57"/>
      <c r="J3649" s="57"/>
      <c r="K3649" s="57"/>
      <c r="L3649" s="57"/>
      <c r="M3649" s="57"/>
      <c r="N3649" s="57"/>
      <c r="O3649" s="57"/>
    </row>
    <row r="3650" spans="1:15" x14ac:dyDescent="0.3">
      <c r="A3650" s="56"/>
      <c r="B3650" s="140"/>
      <c r="C3650" s="140"/>
      <c r="D3650" s="140"/>
      <c r="E3650" s="57"/>
      <c r="F3650" s="57"/>
      <c r="G3650" s="57"/>
      <c r="H3650" s="57"/>
      <c r="I3650" s="57"/>
      <c r="J3650" s="57"/>
      <c r="K3650" s="57"/>
      <c r="L3650" s="57"/>
      <c r="M3650" s="57"/>
      <c r="N3650" s="57"/>
      <c r="O3650" s="57"/>
    </row>
    <row r="3651" spans="1:15" x14ac:dyDescent="0.3">
      <c r="A3651" s="56"/>
      <c r="B3651" s="140"/>
      <c r="C3651" s="140"/>
      <c r="D3651" s="140"/>
      <c r="E3651" s="57"/>
      <c r="F3651" s="57"/>
      <c r="G3651" s="57"/>
      <c r="H3651" s="57"/>
      <c r="I3651" s="57"/>
      <c r="J3651" s="57"/>
      <c r="K3651" s="57"/>
      <c r="L3651" s="57"/>
      <c r="M3651" s="57"/>
      <c r="N3651" s="57"/>
      <c r="O3651" s="57"/>
    </row>
    <row r="3652" spans="1:15" x14ac:dyDescent="0.3">
      <c r="A3652" s="56"/>
      <c r="B3652" s="140"/>
      <c r="C3652" s="140"/>
      <c r="D3652" s="140"/>
      <c r="E3652" s="57"/>
      <c r="F3652" s="57"/>
      <c r="G3652" s="57"/>
      <c r="H3652" s="57"/>
      <c r="I3652" s="57"/>
      <c r="J3652" s="57"/>
      <c r="K3652" s="57"/>
      <c r="L3652" s="57"/>
      <c r="M3652" s="57"/>
      <c r="N3652" s="57"/>
      <c r="O3652" s="57"/>
    </row>
    <row r="3653" spans="1:15" x14ac:dyDescent="0.3">
      <c r="A3653" s="56"/>
      <c r="B3653" s="140"/>
      <c r="C3653" s="140"/>
      <c r="D3653" s="140"/>
      <c r="E3653" s="57"/>
      <c r="F3653" s="57"/>
      <c r="G3653" s="57"/>
      <c r="H3653" s="57"/>
      <c r="I3653" s="57"/>
      <c r="J3653" s="57"/>
      <c r="K3653" s="57"/>
      <c r="L3653" s="57"/>
      <c r="M3653" s="57"/>
      <c r="N3653" s="57"/>
      <c r="O3653" s="57"/>
    </row>
    <row r="3654" spans="1:15" x14ac:dyDescent="0.3">
      <c r="A3654" s="56"/>
      <c r="B3654" s="140"/>
      <c r="C3654" s="140"/>
      <c r="D3654" s="140"/>
      <c r="E3654" s="57"/>
      <c r="F3654" s="57"/>
      <c r="G3654" s="57"/>
      <c r="H3654" s="57"/>
      <c r="I3654" s="57"/>
      <c r="J3654" s="57"/>
      <c r="K3654" s="57"/>
      <c r="L3654" s="57"/>
      <c r="M3654" s="57"/>
      <c r="N3654" s="57"/>
      <c r="O3654" s="57"/>
    </row>
    <row r="3655" spans="1:15" x14ac:dyDescent="0.3">
      <c r="A3655" s="56"/>
      <c r="B3655" s="140"/>
      <c r="C3655" s="140"/>
      <c r="D3655" s="140"/>
      <c r="E3655" s="57"/>
      <c r="F3655" s="57"/>
      <c r="G3655" s="57"/>
      <c r="H3655" s="57"/>
      <c r="I3655" s="57"/>
      <c r="J3655" s="57"/>
      <c r="K3655" s="57"/>
      <c r="L3655" s="57"/>
      <c r="M3655" s="57"/>
      <c r="N3655" s="57"/>
      <c r="O3655" s="57"/>
    </row>
    <row r="3656" spans="1:15" x14ac:dyDescent="0.3">
      <c r="A3656" s="56"/>
      <c r="B3656" s="140"/>
      <c r="C3656" s="140"/>
      <c r="D3656" s="140"/>
      <c r="E3656" s="57"/>
      <c r="F3656" s="57"/>
      <c r="G3656" s="57"/>
      <c r="H3656" s="57"/>
      <c r="I3656" s="57"/>
      <c r="J3656" s="57"/>
      <c r="K3656" s="57"/>
      <c r="L3656" s="57"/>
      <c r="M3656" s="57"/>
      <c r="N3656" s="57"/>
      <c r="O3656" s="57"/>
    </row>
    <row r="3657" spans="1:15" x14ac:dyDescent="0.3">
      <c r="A3657" s="56"/>
      <c r="B3657" s="140"/>
      <c r="C3657" s="140"/>
      <c r="D3657" s="140"/>
      <c r="E3657" s="57"/>
      <c r="F3657" s="57"/>
      <c r="G3657" s="57"/>
      <c r="H3657" s="57"/>
      <c r="I3657" s="57"/>
      <c r="J3657" s="57"/>
      <c r="K3657" s="57"/>
      <c r="L3657" s="57"/>
      <c r="M3657" s="57"/>
      <c r="N3657" s="57"/>
      <c r="O3657" s="57"/>
    </row>
    <row r="3658" spans="1:15" x14ac:dyDescent="0.3">
      <c r="A3658" s="56"/>
      <c r="B3658" s="140"/>
      <c r="C3658" s="140"/>
      <c r="D3658" s="140"/>
      <c r="E3658" s="57"/>
      <c r="F3658" s="57"/>
      <c r="G3658" s="57"/>
      <c r="H3658" s="57"/>
      <c r="I3658" s="57"/>
      <c r="J3658" s="57"/>
      <c r="K3658" s="57"/>
      <c r="L3658" s="57"/>
      <c r="M3658" s="57"/>
      <c r="N3658" s="57"/>
      <c r="O3658" s="57"/>
    </row>
    <row r="3659" spans="1:15" x14ac:dyDescent="0.3">
      <c r="A3659" s="56"/>
      <c r="B3659" s="140"/>
      <c r="C3659" s="140"/>
      <c r="D3659" s="140"/>
      <c r="E3659" s="57"/>
      <c r="F3659" s="57"/>
      <c r="G3659" s="57"/>
      <c r="H3659" s="57"/>
      <c r="I3659" s="57"/>
      <c r="J3659" s="57"/>
      <c r="K3659" s="57"/>
      <c r="L3659" s="57"/>
      <c r="M3659" s="57"/>
      <c r="N3659" s="57"/>
      <c r="O3659" s="57"/>
    </row>
    <row r="3660" spans="1:15" x14ac:dyDescent="0.3">
      <c r="A3660" s="56"/>
      <c r="B3660" s="140"/>
      <c r="C3660" s="140"/>
      <c r="D3660" s="140"/>
      <c r="E3660" s="57"/>
      <c r="F3660" s="57"/>
      <c r="G3660" s="57"/>
      <c r="H3660" s="57"/>
      <c r="I3660" s="57"/>
      <c r="J3660" s="57"/>
      <c r="K3660" s="57"/>
      <c r="L3660" s="57"/>
      <c r="M3660" s="57"/>
      <c r="N3660" s="57"/>
      <c r="O3660" s="57"/>
    </row>
    <row r="3661" spans="1:15" x14ac:dyDescent="0.3">
      <c r="A3661" s="56"/>
      <c r="B3661" s="140"/>
      <c r="C3661" s="140"/>
      <c r="D3661" s="140"/>
      <c r="E3661" s="57"/>
      <c r="F3661" s="57"/>
      <c r="G3661" s="57"/>
      <c r="H3661" s="57"/>
      <c r="I3661" s="57"/>
      <c r="J3661" s="57"/>
      <c r="K3661" s="57"/>
      <c r="L3661" s="57"/>
      <c r="M3661" s="57"/>
      <c r="N3661" s="57"/>
      <c r="O3661" s="57"/>
    </row>
    <row r="3662" spans="1:15" x14ac:dyDescent="0.3">
      <c r="A3662" s="56"/>
      <c r="B3662" s="140"/>
      <c r="C3662" s="140"/>
      <c r="D3662" s="140"/>
      <c r="E3662" s="57"/>
      <c r="F3662" s="57"/>
      <c r="G3662" s="57"/>
      <c r="H3662" s="57"/>
      <c r="I3662" s="57"/>
      <c r="J3662" s="57"/>
      <c r="K3662" s="57"/>
      <c r="L3662" s="57"/>
      <c r="M3662" s="57"/>
      <c r="N3662" s="57"/>
      <c r="O3662" s="57"/>
    </row>
    <row r="3663" spans="1:15" x14ac:dyDescent="0.3">
      <c r="A3663" s="56"/>
      <c r="B3663" s="140"/>
      <c r="C3663" s="140"/>
      <c r="D3663" s="140"/>
      <c r="E3663" s="57"/>
      <c r="F3663" s="57"/>
      <c r="G3663" s="57"/>
      <c r="H3663" s="57"/>
      <c r="I3663" s="57"/>
      <c r="J3663" s="57"/>
      <c r="K3663" s="57"/>
      <c r="L3663" s="57"/>
      <c r="M3663" s="57"/>
      <c r="N3663" s="57"/>
      <c r="O3663" s="57"/>
    </row>
    <row r="3664" spans="1:15" x14ac:dyDescent="0.3">
      <c r="A3664" s="56"/>
      <c r="B3664" s="140"/>
      <c r="C3664" s="140"/>
      <c r="D3664" s="140"/>
      <c r="E3664" s="57"/>
      <c r="F3664" s="57"/>
      <c r="G3664" s="57"/>
      <c r="H3664" s="57"/>
      <c r="I3664" s="57"/>
      <c r="J3664" s="57"/>
      <c r="K3664" s="57"/>
      <c r="L3664" s="57"/>
      <c r="M3664" s="57"/>
      <c r="N3664" s="57"/>
      <c r="O3664" s="57"/>
    </row>
    <row r="3665" spans="1:15" x14ac:dyDescent="0.3">
      <c r="A3665" s="56"/>
      <c r="B3665" s="140"/>
      <c r="C3665" s="140"/>
      <c r="D3665" s="140"/>
      <c r="E3665" s="57"/>
      <c r="F3665" s="57"/>
      <c r="G3665" s="57"/>
      <c r="H3665" s="57"/>
      <c r="I3665" s="57"/>
      <c r="J3665" s="57"/>
      <c r="K3665" s="57"/>
      <c r="L3665" s="57"/>
      <c r="M3665" s="57"/>
      <c r="N3665" s="57"/>
      <c r="O3665" s="57"/>
    </row>
    <row r="3666" spans="1:15" x14ac:dyDescent="0.3">
      <c r="A3666" s="56"/>
      <c r="B3666" s="140"/>
      <c r="C3666" s="140"/>
      <c r="D3666" s="140"/>
      <c r="E3666" s="57"/>
      <c r="F3666" s="57"/>
      <c r="G3666" s="57"/>
      <c r="H3666" s="57"/>
      <c r="I3666" s="57"/>
      <c r="J3666" s="57"/>
      <c r="K3666" s="57"/>
      <c r="L3666" s="57"/>
      <c r="M3666" s="57"/>
      <c r="N3666" s="57"/>
      <c r="O3666" s="57"/>
    </row>
    <row r="3667" spans="1:15" x14ac:dyDescent="0.3">
      <c r="A3667" s="56"/>
      <c r="B3667" s="140"/>
      <c r="C3667" s="140"/>
      <c r="D3667" s="140"/>
      <c r="E3667" s="57"/>
      <c r="F3667" s="57"/>
      <c r="G3667" s="57"/>
      <c r="H3667" s="57"/>
      <c r="I3667" s="57"/>
      <c r="J3667" s="57"/>
      <c r="K3667" s="57"/>
      <c r="L3667" s="57"/>
      <c r="M3667" s="57"/>
      <c r="N3667" s="57"/>
      <c r="O3667" s="57"/>
    </row>
    <row r="3668" spans="1:15" x14ac:dyDescent="0.3">
      <c r="A3668" s="56"/>
      <c r="B3668" s="140"/>
      <c r="C3668" s="140"/>
      <c r="D3668" s="140"/>
      <c r="E3668" s="57"/>
      <c r="F3668" s="57"/>
      <c r="G3668" s="57"/>
      <c r="H3668" s="57"/>
      <c r="I3668" s="57"/>
      <c r="J3668" s="57"/>
      <c r="K3668" s="57"/>
      <c r="L3668" s="57"/>
      <c r="M3668" s="57"/>
      <c r="N3668" s="57"/>
      <c r="O3668" s="57"/>
    </row>
    <row r="3669" spans="1:15" x14ac:dyDescent="0.3">
      <c r="A3669" s="56"/>
      <c r="B3669" s="140"/>
      <c r="C3669" s="140"/>
      <c r="D3669" s="140"/>
      <c r="E3669" s="57"/>
      <c r="F3669" s="57"/>
      <c r="G3669" s="57"/>
      <c r="H3669" s="57"/>
      <c r="I3669" s="57"/>
      <c r="J3669" s="57"/>
      <c r="K3669" s="57"/>
      <c r="L3669" s="57"/>
      <c r="M3669" s="57"/>
      <c r="N3669" s="57"/>
      <c r="O3669" s="57"/>
    </row>
    <row r="3670" spans="1:15" x14ac:dyDescent="0.3">
      <c r="A3670" s="56"/>
      <c r="B3670" s="140"/>
      <c r="C3670" s="140"/>
      <c r="D3670" s="140"/>
      <c r="E3670" s="57"/>
      <c r="F3670" s="57"/>
      <c r="G3670" s="57"/>
      <c r="H3670" s="57"/>
      <c r="I3670" s="57"/>
      <c r="J3670" s="57"/>
      <c r="K3670" s="57"/>
      <c r="L3670" s="57"/>
      <c r="M3670" s="57"/>
      <c r="N3670" s="57"/>
      <c r="O3670" s="57"/>
    </row>
    <row r="3671" spans="1:15" x14ac:dyDescent="0.3">
      <c r="A3671" s="56"/>
      <c r="B3671" s="140"/>
      <c r="C3671" s="140"/>
      <c r="D3671" s="140"/>
      <c r="E3671" s="57"/>
      <c r="F3671" s="57"/>
      <c r="G3671" s="57"/>
      <c r="H3671" s="57"/>
      <c r="I3671" s="57"/>
      <c r="J3671" s="57"/>
      <c r="K3671" s="57"/>
      <c r="L3671" s="57"/>
      <c r="M3671" s="57"/>
      <c r="N3671" s="57"/>
      <c r="O3671" s="57"/>
    </row>
    <row r="3672" spans="1:15" x14ac:dyDescent="0.3">
      <c r="A3672" s="56"/>
      <c r="B3672" s="140"/>
      <c r="C3672" s="140"/>
      <c r="D3672" s="140"/>
      <c r="E3672" s="57"/>
      <c r="F3672" s="57"/>
      <c r="G3672" s="57"/>
      <c r="H3672" s="57"/>
      <c r="I3672" s="57"/>
      <c r="J3672" s="57"/>
      <c r="K3672" s="57"/>
      <c r="L3672" s="57"/>
      <c r="M3672" s="57"/>
      <c r="N3672" s="57"/>
      <c r="O3672" s="57"/>
    </row>
    <row r="3673" spans="1:15" x14ac:dyDescent="0.3">
      <c r="A3673" s="56"/>
      <c r="B3673" s="140"/>
      <c r="C3673" s="140"/>
      <c r="D3673" s="140"/>
      <c r="E3673" s="57"/>
      <c r="F3673" s="57"/>
      <c r="G3673" s="57"/>
      <c r="H3673" s="57"/>
      <c r="I3673" s="57"/>
      <c r="J3673" s="57"/>
      <c r="K3673" s="57"/>
      <c r="L3673" s="57"/>
      <c r="M3673" s="57"/>
      <c r="N3673" s="57"/>
      <c r="O3673" s="57"/>
    </row>
    <row r="3674" spans="1:15" x14ac:dyDescent="0.3">
      <c r="A3674" s="56"/>
      <c r="B3674" s="140"/>
      <c r="C3674" s="140"/>
      <c r="D3674" s="140"/>
      <c r="E3674" s="57"/>
      <c r="F3674" s="57"/>
      <c r="G3674" s="57"/>
      <c r="H3674" s="57"/>
      <c r="I3674" s="57"/>
      <c r="J3674" s="57"/>
      <c r="K3674" s="57"/>
      <c r="L3674" s="57"/>
      <c r="M3674" s="57"/>
      <c r="N3674" s="57"/>
      <c r="O3674" s="57"/>
    </row>
    <row r="3675" spans="1:15" x14ac:dyDescent="0.3">
      <c r="A3675" s="56"/>
      <c r="B3675" s="140"/>
      <c r="C3675" s="140"/>
      <c r="D3675" s="140"/>
      <c r="E3675" s="57"/>
      <c r="F3675" s="57"/>
      <c r="G3675" s="57"/>
      <c r="H3675" s="57"/>
      <c r="I3675" s="57"/>
      <c r="J3675" s="57"/>
      <c r="K3675" s="57"/>
      <c r="L3675" s="57"/>
      <c r="M3675" s="57"/>
      <c r="N3675" s="57"/>
      <c r="O3675" s="57"/>
    </row>
    <row r="3676" spans="1:15" x14ac:dyDescent="0.3">
      <c r="A3676" s="56"/>
      <c r="B3676" s="140"/>
      <c r="C3676" s="140"/>
      <c r="D3676" s="140"/>
      <c r="E3676" s="57"/>
      <c r="F3676" s="57"/>
      <c r="G3676" s="57"/>
      <c r="H3676" s="57"/>
      <c r="I3676" s="57"/>
      <c r="J3676" s="57"/>
      <c r="K3676" s="57"/>
      <c r="L3676" s="57"/>
      <c r="M3676" s="57"/>
      <c r="N3676" s="57"/>
      <c r="O3676" s="57"/>
    </row>
    <row r="3677" spans="1:15" x14ac:dyDescent="0.3">
      <c r="A3677" s="56"/>
      <c r="B3677" s="140"/>
      <c r="C3677" s="140"/>
      <c r="D3677" s="140"/>
      <c r="E3677" s="57"/>
      <c r="F3677" s="57"/>
      <c r="G3677" s="57"/>
      <c r="H3677" s="57"/>
      <c r="I3677" s="57"/>
      <c r="J3677" s="57"/>
      <c r="K3677" s="57"/>
      <c r="L3677" s="57"/>
      <c r="M3677" s="57"/>
      <c r="N3677" s="57"/>
      <c r="O3677" s="57"/>
    </row>
    <row r="3678" spans="1:15" x14ac:dyDescent="0.3">
      <c r="A3678" s="56"/>
      <c r="B3678" s="140"/>
      <c r="C3678" s="140"/>
      <c r="D3678" s="140"/>
      <c r="E3678" s="57"/>
      <c r="F3678" s="57"/>
      <c r="G3678" s="57"/>
      <c r="H3678" s="57"/>
      <c r="I3678" s="57"/>
      <c r="J3678" s="57"/>
      <c r="K3678" s="57"/>
      <c r="L3678" s="57"/>
      <c r="M3678" s="57"/>
      <c r="N3678" s="57"/>
      <c r="O3678" s="57"/>
    </row>
    <row r="3679" spans="1:15" x14ac:dyDescent="0.3">
      <c r="A3679" s="56"/>
      <c r="B3679" s="140"/>
      <c r="C3679" s="140"/>
      <c r="D3679" s="140"/>
      <c r="E3679" s="57"/>
      <c r="F3679" s="57"/>
      <c r="G3679" s="57"/>
      <c r="H3679" s="57"/>
      <c r="I3679" s="57"/>
      <c r="J3679" s="57"/>
      <c r="K3679" s="57"/>
      <c r="L3679" s="57"/>
      <c r="M3679" s="57"/>
      <c r="N3679" s="57"/>
      <c r="O3679" s="57"/>
    </row>
    <row r="3680" spans="1:15" x14ac:dyDescent="0.3">
      <c r="A3680" s="56"/>
      <c r="B3680" s="140"/>
      <c r="C3680" s="140"/>
      <c r="D3680" s="140"/>
      <c r="E3680" s="57"/>
      <c r="F3680" s="57"/>
      <c r="G3680" s="57"/>
      <c r="H3680" s="57"/>
      <c r="I3680" s="57"/>
      <c r="J3680" s="57"/>
      <c r="K3680" s="57"/>
      <c r="L3680" s="57"/>
      <c r="M3680" s="57"/>
      <c r="N3680" s="57"/>
      <c r="O3680" s="57"/>
    </row>
    <row r="3681" spans="1:15" x14ac:dyDescent="0.3">
      <c r="A3681" s="56"/>
      <c r="B3681" s="140"/>
      <c r="C3681" s="140"/>
      <c r="D3681" s="140"/>
      <c r="E3681" s="57"/>
      <c r="F3681" s="57"/>
      <c r="G3681" s="57"/>
      <c r="H3681" s="57"/>
      <c r="I3681" s="57"/>
      <c r="J3681" s="57"/>
      <c r="K3681" s="57"/>
      <c r="L3681" s="57"/>
      <c r="M3681" s="57"/>
      <c r="N3681" s="57"/>
      <c r="O3681" s="57"/>
    </row>
    <row r="3682" spans="1:15" x14ac:dyDescent="0.3">
      <c r="A3682" s="56"/>
      <c r="B3682" s="140"/>
      <c r="C3682" s="140"/>
      <c r="D3682" s="140"/>
      <c r="E3682" s="57"/>
      <c r="F3682" s="57"/>
      <c r="G3682" s="57"/>
      <c r="H3682" s="57"/>
      <c r="I3682" s="57"/>
      <c r="J3682" s="57"/>
      <c r="K3682" s="57"/>
      <c r="L3682" s="57"/>
      <c r="M3682" s="57"/>
      <c r="N3682" s="57"/>
      <c r="O3682" s="57"/>
    </row>
    <row r="3683" spans="1:15" x14ac:dyDescent="0.3">
      <c r="A3683" s="56"/>
      <c r="B3683" s="140"/>
      <c r="C3683" s="140"/>
      <c r="D3683" s="140"/>
      <c r="E3683" s="57"/>
      <c r="F3683" s="57"/>
      <c r="G3683" s="57"/>
      <c r="H3683" s="57"/>
      <c r="I3683" s="57"/>
      <c r="J3683" s="57"/>
      <c r="K3683" s="57"/>
      <c r="L3683" s="57"/>
      <c r="M3683" s="57"/>
      <c r="N3683" s="57"/>
      <c r="O3683" s="57"/>
    </row>
    <row r="3684" spans="1:15" x14ac:dyDescent="0.3">
      <c r="A3684" s="56"/>
      <c r="B3684" s="140"/>
      <c r="C3684" s="140"/>
      <c r="D3684" s="140"/>
      <c r="E3684" s="57"/>
      <c r="F3684" s="57"/>
      <c r="G3684" s="57"/>
      <c r="H3684" s="57"/>
      <c r="I3684" s="57"/>
      <c r="J3684" s="57"/>
      <c r="K3684" s="57"/>
      <c r="L3684" s="57"/>
      <c r="M3684" s="57"/>
      <c r="N3684" s="57"/>
      <c r="O3684" s="57"/>
    </row>
    <row r="3685" spans="1:15" x14ac:dyDescent="0.3">
      <c r="A3685" s="56"/>
      <c r="B3685" s="140"/>
      <c r="C3685" s="140"/>
      <c r="D3685" s="140"/>
      <c r="E3685" s="57"/>
      <c r="F3685" s="57"/>
      <c r="G3685" s="57"/>
      <c r="H3685" s="57"/>
      <c r="I3685" s="57"/>
      <c r="J3685" s="57"/>
      <c r="K3685" s="57"/>
      <c r="L3685" s="57"/>
      <c r="M3685" s="57"/>
      <c r="N3685" s="57"/>
      <c r="O3685" s="57"/>
    </row>
    <row r="3686" spans="1:15" x14ac:dyDescent="0.3">
      <c r="A3686" s="56"/>
      <c r="B3686" s="140"/>
      <c r="C3686" s="140"/>
      <c r="D3686" s="140"/>
      <c r="E3686" s="57"/>
      <c r="F3686" s="57"/>
      <c r="G3686" s="57"/>
      <c r="H3686" s="57"/>
      <c r="I3686" s="57"/>
      <c r="J3686" s="57"/>
      <c r="K3686" s="57"/>
      <c r="L3686" s="57"/>
      <c r="M3686" s="57"/>
      <c r="N3686" s="57"/>
      <c r="O3686" s="57"/>
    </row>
    <row r="3687" spans="1:15" x14ac:dyDescent="0.3">
      <c r="A3687" s="56"/>
      <c r="B3687" s="140"/>
      <c r="C3687" s="140"/>
      <c r="D3687" s="140"/>
      <c r="E3687" s="57"/>
      <c r="F3687" s="57"/>
      <c r="G3687" s="57"/>
      <c r="H3687" s="57"/>
      <c r="I3687" s="57"/>
      <c r="J3687" s="57"/>
      <c r="K3687" s="57"/>
      <c r="L3687" s="57"/>
      <c r="M3687" s="57"/>
      <c r="N3687" s="57"/>
      <c r="O3687" s="57"/>
    </row>
    <row r="3688" spans="1:15" x14ac:dyDescent="0.3">
      <c r="A3688" s="56"/>
      <c r="B3688" s="140"/>
      <c r="C3688" s="140"/>
      <c r="D3688" s="140"/>
      <c r="E3688" s="57"/>
      <c r="F3688" s="57"/>
      <c r="G3688" s="57"/>
      <c r="H3688" s="57"/>
      <c r="I3688" s="57"/>
      <c r="J3688" s="57"/>
      <c r="K3688" s="57"/>
      <c r="L3688" s="57"/>
      <c r="M3688" s="57"/>
      <c r="N3688" s="57"/>
      <c r="O3688" s="57"/>
    </row>
    <row r="3689" spans="1:15" x14ac:dyDescent="0.3">
      <c r="A3689" s="56"/>
      <c r="B3689" s="140"/>
      <c r="C3689" s="140"/>
      <c r="D3689" s="140"/>
      <c r="E3689" s="57"/>
      <c r="F3689" s="57"/>
      <c r="G3689" s="57"/>
      <c r="H3689" s="57"/>
      <c r="I3689" s="57"/>
      <c r="J3689" s="57"/>
      <c r="K3689" s="57"/>
      <c r="L3689" s="57"/>
      <c r="M3689" s="57"/>
      <c r="N3689" s="57"/>
      <c r="O3689" s="57"/>
    </row>
    <row r="3690" spans="1:15" x14ac:dyDescent="0.3">
      <c r="A3690" s="56"/>
      <c r="B3690" s="140"/>
      <c r="C3690" s="140"/>
      <c r="D3690" s="140"/>
      <c r="E3690" s="57"/>
      <c r="F3690" s="57"/>
      <c r="G3690" s="57"/>
      <c r="H3690" s="57"/>
      <c r="I3690" s="57"/>
      <c r="J3690" s="57"/>
      <c r="K3690" s="57"/>
      <c r="L3690" s="57"/>
      <c r="M3690" s="57"/>
      <c r="N3690" s="57"/>
      <c r="O3690" s="57"/>
    </row>
    <row r="3691" spans="1:15" x14ac:dyDescent="0.3">
      <c r="A3691" s="56"/>
      <c r="B3691" s="140"/>
      <c r="C3691" s="140"/>
      <c r="D3691" s="140"/>
      <c r="E3691" s="57"/>
      <c r="F3691" s="57"/>
      <c r="G3691" s="57"/>
      <c r="H3691" s="57"/>
      <c r="I3691" s="57"/>
      <c r="J3691" s="57"/>
      <c r="K3691" s="57"/>
      <c r="L3691" s="57"/>
      <c r="M3691" s="57"/>
      <c r="N3691" s="57"/>
      <c r="O3691" s="57"/>
    </row>
    <row r="3692" spans="1:15" x14ac:dyDescent="0.3">
      <c r="A3692" s="56"/>
      <c r="B3692" s="140"/>
      <c r="C3692" s="140"/>
      <c r="D3692" s="140"/>
      <c r="E3692" s="57"/>
      <c r="F3692" s="57"/>
      <c r="G3692" s="57"/>
      <c r="H3692" s="57"/>
      <c r="I3692" s="57"/>
      <c r="J3692" s="57"/>
      <c r="K3692" s="57"/>
      <c r="L3692" s="57"/>
      <c r="M3692" s="57"/>
      <c r="N3692" s="57"/>
      <c r="O3692" s="57"/>
    </row>
    <row r="3693" spans="1:15" x14ac:dyDescent="0.3">
      <c r="A3693" s="56"/>
      <c r="B3693" s="140"/>
      <c r="C3693" s="140"/>
      <c r="D3693" s="140"/>
      <c r="E3693" s="57"/>
      <c r="F3693" s="57"/>
      <c r="G3693" s="57"/>
      <c r="H3693" s="57"/>
      <c r="I3693" s="57"/>
      <c r="J3693" s="57"/>
      <c r="K3693" s="57"/>
      <c r="L3693" s="57"/>
      <c r="M3693" s="57"/>
      <c r="N3693" s="57"/>
      <c r="O3693" s="57"/>
    </row>
    <row r="3694" spans="1:15" x14ac:dyDescent="0.3">
      <c r="A3694" s="56"/>
      <c r="B3694" s="140"/>
      <c r="C3694" s="140"/>
      <c r="D3694" s="140"/>
      <c r="E3694" s="57"/>
      <c r="F3694" s="57"/>
      <c r="G3694" s="57"/>
      <c r="H3694" s="57"/>
      <c r="I3694" s="57"/>
      <c r="J3694" s="57"/>
      <c r="K3694" s="57"/>
      <c r="L3694" s="57"/>
      <c r="M3694" s="57"/>
      <c r="N3694" s="57"/>
      <c r="O3694" s="57"/>
    </row>
    <row r="3695" spans="1:15" x14ac:dyDescent="0.3">
      <c r="A3695" s="56"/>
      <c r="B3695" s="140"/>
      <c r="C3695" s="140"/>
      <c r="D3695" s="140"/>
      <c r="E3695" s="57"/>
      <c r="F3695" s="57"/>
      <c r="G3695" s="57"/>
      <c r="H3695" s="57"/>
      <c r="I3695" s="57"/>
      <c r="J3695" s="57"/>
      <c r="K3695" s="57"/>
      <c r="L3695" s="57"/>
      <c r="M3695" s="57"/>
      <c r="N3695" s="57"/>
      <c r="O3695" s="57"/>
    </row>
    <row r="3696" spans="1:15" x14ac:dyDescent="0.3">
      <c r="A3696" s="56"/>
      <c r="B3696" s="140"/>
      <c r="C3696" s="140"/>
      <c r="D3696" s="140"/>
      <c r="E3696" s="57"/>
      <c r="F3696" s="57"/>
      <c r="G3696" s="57"/>
      <c r="H3696" s="57"/>
      <c r="I3696" s="57"/>
      <c r="J3696" s="57"/>
      <c r="K3696" s="57"/>
      <c r="L3696" s="57"/>
      <c r="M3696" s="57"/>
      <c r="N3696" s="57"/>
      <c r="O3696" s="57"/>
    </row>
    <row r="3697" spans="1:15" x14ac:dyDescent="0.3">
      <c r="A3697" s="56"/>
      <c r="B3697" s="140"/>
      <c r="C3697" s="140"/>
      <c r="D3697" s="140"/>
      <c r="E3697" s="57"/>
      <c r="F3697" s="57"/>
      <c r="G3697" s="57"/>
      <c r="H3697" s="57"/>
      <c r="I3697" s="57"/>
      <c r="J3697" s="57"/>
      <c r="K3697" s="57"/>
      <c r="L3697" s="57"/>
      <c r="M3697" s="57"/>
      <c r="N3697" s="57"/>
      <c r="O3697" s="57"/>
    </row>
    <row r="3698" spans="1:15" x14ac:dyDescent="0.3">
      <c r="A3698" s="56"/>
      <c r="B3698" s="140"/>
      <c r="C3698" s="140"/>
      <c r="D3698" s="140"/>
      <c r="E3698" s="57"/>
      <c r="F3698" s="57"/>
      <c r="G3698" s="57"/>
      <c r="H3698" s="57"/>
      <c r="I3698" s="57"/>
      <c r="J3698" s="57"/>
      <c r="K3698" s="57"/>
      <c r="L3698" s="57"/>
      <c r="M3698" s="57"/>
      <c r="N3698" s="57"/>
      <c r="O3698" s="57"/>
    </row>
    <row r="3699" spans="1:15" x14ac:dyDescent="0.3">
      <c r="A3699" s="56"/>
      <c r="B3699" s="140"/>
      <c r="C3699" s="140"/>
      <c r="D3699" s="140"/>
      <c r="E3699" s="57"/>
      <c r="F3699" s="57"/>
      <c r="G3699" s="57"/>
      <c r="H3699" s="57"/>
      <c r="I3699" s="57"/>
      <c r="J3699" s="57"/>
      <c r="K3699" s="57"/>
      <c r="L3699" s="57"/>
      <c r="M3699" s="57"/>
      <c r="N3699" s="57"/>
      <c r="O3699" s="57"/>
    </row>
    <row r="3700" spans="1:15" x14ac:dyDescent="0.3">
      <c r="A3700" s="56"/>
      <c r="B3700" s="140"/>
      <c r="C3700" s="140"/>
      <c r="D3700" s="140"/>
      <c r="E3700" s="57"/>
      <c r="F3700" s="57"/>
      <c r="G3700" s="57"/>
      <c r="H3700" s="57"/>
      <c r="I3700" s="57"/>
      <c r="J3700" s="57"/>
      <c r="K3700" s="57"/>
      <c r="L3700" s="57"/>
      <c r="M3700" s="57"/>
      <c r="N3700" s="57"/>
      <c r="O3700" s="57"/>
    </row>
    <row r="3701" spans="1:15" x14ac:dyDescent="0.3">
      <c r="A3701" s="56"/>
      <c r="B3701" s="140"/>
      <c r="C3701" s="140"/>
      <c r="D3701" s="140"/>
      <c r="E3701" s="57"/>
      <c r="F3701" s="57"/>
      <c r="G3701" s="57"/>
      <c r="H3701" s="57"/>
      <c r="I3701" s="57"/>
      <c r="J3701" s="57"/>
      <c r="K3701" s="57"/>
      <c r="L3701" s="57"/>
      <c r="M3701" s="57"/>
      <c r="N3701" s="57"/>
      <c r="O3701" s="57"/>
    </row>
    <row r="3702" spans="1:15" x14ac:dyDescent="0.3">
      <c r="A3702" s="56"/>
      <c r="B3702" s="140"/>
      <c r="C3702" s="140"/>
      <c r="D3702" s="140"/>
      <c r="E3702" s="57"/>
      <c r="F3702" s="57"/>
      <c r="G3702" s="57"/>
      <c r="H3702" s="57"/>
      <c r="I3702" s="57"/>
      <c r="J3702" s="57"/>
      <c r="K3702" s="57"/>
      <c r="L3702" s="57"/>
      <c r="M3702" s="57"/>
      <c r="N3702" s="57"/>
      <c r="O3702" s="57"/>
    </row>
    <row r="3703" spans="1:15" x14ac:dyDescent="0.3">
      <c r="A3703" s="56"/>
      <c r="B3703" s="140"/>
      <c r="C3703" s="140"/>
      <c r="D3703" s="140"/>
      <c r="E3703" s="57"/>
      <c r="F3703" s="57"/>
      <c r="G3703" s="57"/>
      <c r="H3703" s="57"/>
      <c r="I3703" s="57"/>
      <c r="J3703" s="57"/>
      <c r="K3703" s="57"/>
      <c r="L3703" s="57"/>
      <c r="M3703" s="57"/>
      <c r="N3703" s="57"/>
      <c r="O3703" s="57"/>
    </row>
    <row r="3704" spans="1:15" x14ac:dyDescent="0.3">
      <c r="A3704" s="56"/>
      <c r="B3704" s="140"/>
      <c r="C3704" s="140"/>
      <c r="D3704" s="140"/>
      <c r="E3704" s="57"/>
      <c r="F3704" s="57"/>
      <c r="G3704" s="57"/>
      <c r="H3704" s="57"/>
      <c r="I3704" s="57"/>
      <c r="J3704" s="57"/>
      <c r="K3704" s="57"/>
      <c r="L3704" s="57"/>
      <c r="M3704" s="57"/>
      <c r="N3704" s="57"/>
      <c r="O3704" s="57"/>
    </row>
    <row r="3705" spans="1:15" x14ac:dyDescent="0.3">
      <c r="A3705" s="56"/>
      <c r="B3705" s="140"/>
      <c r="C3705" s="140"/>
      <c r="D3705" s="140"/>
      <c r="E3705" s="57"/>
      <c r="F3705" s="57"/>
      <c r="G3705" s="57"/>
      <c r="H3705" s="57"/>
      <c r="I3705" s="57"/>
      <c r="J3705" s="57"/>
      <c r="K3705" s="57"/>
      <c r="L3705" s="57"/>
      <c r="M3705" s="57"/>
      <c r="N3705" s="57"/>
      <c r="O3705" s="57"/>
    </row>
    <row r="3706" spans="1:15" x14ac:dyDescent="0.3">
      <c r="A3706" s="56"/>
      <c r="B3706" s="140"/>
      <c r="C3706" s="140"/>
      <c r="D3706" s="140"/>
      <c r="E3706" s="57"/>
      <c r="F3706" s="57"/>
      <c r="G3706" s="57"/>
      <c r="H3706" s="57"/>
      <c r="I3706" s="57"/>
      <c r="J3706" s="57"/>
      <c r="K3706" s="57"/>
      <c r="L3706" s="57"/>
      <c r="M3706" s="57"/>
      <c r="N3706" s="57"/>
      <c r="O3706" s="57"/>
    </row>
    <row r="3707" spans="1:15" x14ac:dyDescent="0.3">
      <c r="A3707" s="56"/>
      <c r="B3707" s="140"/>
      <c r="C3707" s="140"/>
      <c r="D3707" s="140"/>
      <c r="E3707" s="57"/>
      <c r="F3707" s="57"/>
      <c r="G3707" s="57"/>
      <c r="H3707" s="57"/>
      <c r="I3707" s="57"/>
      <c r="J3707" s="57"/>
      <c r="K3707" s="57"/>
      <c r="L3707" s="57"/>
      <c r="M3707" s="57"/>
      <c r="N3707" s="57"/>
      <c r="O3707" s="57"/>
    </row>
    <row r="3708" spans="1:15" x14ac:dyDescent="0.3">
      <c r="A3708" s="56"/>
      <c r="B3708" s="140"/>
      <c r="C3708" s="140"/>
      <c r="D3708" s="140"/>
      <c r="E3708" s="57"/>
      <c r="F3708" s="57"/>
      <c r="G3708" s="57"/>
      <c r="H3708" s="57"/>
      <c r="I3708" s="57"/>
      <c r="J3708" s="57"/>
      <c r="K3708" s="57"/>
      <c r="L3708" s="57"/>
      <c r="M3708" s="57"/>
      <c r="N3708" s="57"/>
      <c r="O3708" s="57"/>
    </row>
    <row r="3709" spans="1:15" x14ac:dyDescent="0.3">
      <c r="A3709" s="56"/>
      <c r="B3709" s="140"/>
      <c r="C3709" s="140"/>
      <c r="D3709" s="140"/>
      <c r="E3709" s="57"/>
      <c r="F3709" s="57"/>
      <c r="G3709" s="57"/>
      <c r="H3709" s="57"/>
      <c r="I3709" s="57"/>
      <c r="J3709" s="57"/>
      <c r="K3709" s="57"/>
      <c r="L3709" s="57"/>
      <c r="M3709" s="57"/>
      <c r="N3709" s="57"/>
      <c r="O3709" s="57"/>
    </row>
    <row r="3710" spans="1:15" x14ac:dyDescent="0.3">
      <c r="A3710" s="56"/>
      <c r="B3710" s="140"/>
      <c r="C3710" s="140"/>
      <c r="D3710" s="140"/>
      <c r="E3710" s="57"/>
      <c r="F3710" s="57"/>
      <c r="G3710" s="57"/>
      <c r="H3710" s="57"/>
      <c r="I3710" s="57"/>
      <c r="J3710" s="57"/>
      <c r="K3710" s="57"/>
      <c r="L3710" s="57"/>
      <c r="M3710" s="57"/>
      <c r="N3710" s="57"/>
      <c r="O3710" s="57"/>
    </row>
    <row r="3711" spans="1:15" x14ac:dyDescent="0.3">
      <c r="A3711" s="56"/>
      <c r="B3711" s="140"/>
      <c r="C3711" s="140"/>
      <c r="D3711" s="140"/>
      <c r="E3711" s="57"/>
      <c r="F3711" s="57"/>
      <c r="G3711" s="57"/>
      <c r="H3711" s="57"/>
      <c r="I3711" s="57"/>
      <c r="J3711" s="57"/>
      <c r="K3711" s="57"/>
      <c r="L3711" s="57"/>
      <c r="M3711" s="57"/>
      <c r="N3711" s="57"/>
      <c r="O3711" s="57"/>
    </row>
    <row r="3712" spans="1:15" x14ac:dyDescent="0.3">
      <c r="A3712" s="56"/>
      <c r="B3712" s="140"/>
      <c r="C3712" s="140"/>
      <c r="D3712" s="140"/>
      <c r="E3712" s="57"/>
      <c r="F3712" s="57"/>
      <c r="G3712" s="57"/>
      <c r="H3712" s="57"/>
      <c r="I3712" s="57"/>
      <c r="J3712" s="57"/>
      <c r="K3712" s="57"/>
      <c r="L3712" s="57"/>
      <c r="M3712" s="57"/>
      <c r="N3712" s="57"/>
      <c r="O3712" s="57"/>
    </row>
    <row r="3713" spans="1:15" x14ac:dyDescent="0.3">
      <c r="A3713" s="56"/>
      <c r="B3713" s="140"/>
      <c r="C3713" s="140"/>
      <c r="D3713" s="140"/>
      <c r="E3713" s="57"/>
      <c r="F3713" s="57"/>
      <c r="G3713" s="57"/>
      <c r="H3713" s="57"/>
      <c r="I3713" s="57"/>
      <c r="J3713" s="57"/>
      <c r="K3713" s="57"/>
      <c r="L3713" s="57"/>
      <c r="M3713" s="57"/>
      <c r="N3713" s="57"/>
      <c r="O3713" s="57"/>
    </row>
    <row r="3714" spans="1:15" x14ac:dyDescent="0.3">
      <c r="A3714" s="56"/>
      <c r="B3714" s="140"/>
      <c r="C3714" s="140"/>
      <c r="D3714" s="140"/>
      <c r="E3714" s="57"/>
      <c r="F3714" s="57"/>
      <c r="G3714" s="57"/>
      <c r="H3714" s="57"/>
      <c r="I3714" s="57"/>
      <c r="J3714" s="57"/>
      <c r="K3714" s="57"/>
      <c r="L3714" s="57"/>
      <c r="M3714" s="57"/>
      <c r="N3714" s="57"/>
      <c r="O3714" s="57"/>
    </row>
    <row r="3715" spans="1:15" x14ac:dyDescent="0.3">
      <c r="A3715" s="56"/>
      <c r="B3715" s="140"/>
      <c r="C3715" s="140"/>
      <c r="D3715" s="140"/>
      <c r="E3715" s="57"/>
      <c r="F3715" s="57"/>
      <c r="G3715" s="57"/>
      <c r="H3715" s="57"/>
      <c r="I3715" s="57"/>
      <c r="J3715" s="57"/>
      <c r="K3715" s="57"/>
      <c r="L3715" s="57"/>
      <c r="M3715" s="57"/>
      <c r="N3715" s="57"/>
      <c r="O3715" s="57"/>
    </row>
    <row r="3716" spans="1:15" x14ac:dyDescent="0.3">
      <c r="A3716" s="56"/>
      <c r="B3716" s="140"/>
      <c r="C3716" s="140"/>
      <c r="D3716" s="140"/>
      <c r="E3716" s="57"/>
      <c r="F3716" s="57"/>
      <c r="G3716" s="57"/>
      <c r="H3716" s="57"/>
      <c r="I3716" s="57"/>
      <c r="J3716" s="57"/>
      <c r="K3716" s="57"/>
      <c r="L3716" s="57"/>
      <c r="M3716" s="57"/>
      <c r="N3716" s="57"/>
      <c r="O3716" s="57"/>
    </row>
    <row r="3717" spans="1:15" x14ac:dyDescent="0.3">
      <c r="A3717" s="56"/>
      <c r="B3717" s="140"/>
      <c r="C3717" s="140"/>
      <c r="D3717" s="140"/>
      <c r="E3717" s="57"/>
      <c r="F3717" s="57"/>
      <c r="G3717" s="57"/>
      <c r="H3717" s="57"/>
      <c r="I3717" s="57"/>
      <c r="J3717" s="57"/>
      <c r="K3717" s="57"/>
      <c r="L3717" s="57"/>
      <c r="M3717" s="57"/>
      <c r="N3717" s="57"/>
      <c r="O3717" s="57"/>
    </row>
    <row r="3718" spans="1:15" x14ac:dyDescent="0.3">
      <c r="A3718" s="56"/>
      <c r="B3718" s="140"/>
      <c r="C3718" s="140"/>
      <c r="D3718" s="140"/>
      <c r="E3718" s="57"/>
      <c r="F3718" s="57"/>
      <c r="G3718" s="57"/>
      <c r="H3718" s="57"/>
      <c r="I3718" s="57"/>
      <c r="J3718" s="57"/>
      <c r="K3718" s="57"/>
      <c r="L3718" s="57"/>
      <c r="M3718" s="57"/>
      <c r="N3718" s="57"/>
      <c r="O3718" s="57"/>
    </row>
    <row r="3719" spans="1:15" x14ac:dyDescent="0.3">
      <c r="A3719" s="56"/>
      <c r="B3719" s="140"/>
      <c r="C3719" s="140"/>
      <c r="D3719" s="140"/>
      <c r="E3719" s="57"/>
      <c r="F3719" s="57"/>
      <c r="G3719" s="57"/>
      <c r="H3719" s="57"/>
      <c r="I3719" s="57"/>
      <c r="J3719" s="57"/>
      <c r="K3719" s="57"/>
      <c r="L3719" s="57"/>
      <c r="M3719" s="57"/>
      <c r="N3719" s="57"/>
      <c r="O3719" s="57"/>
    </row>
    <row r="3720" spans="1:15" x14ac:dyDescent="0.3">
      <c r="A3720" s="56"/>
      <c r="B3720" s="140"/>
      <c r="C3720" s="140"/>
      <c r="D3720" s="140"/>
      <c r="E3720" s="57"/>
      <c r="F3720" s="57"/>
      <c r="G3720" s="57"/>
      <c r="H3720" s="57"/>
      <c r="I3720" s="57"/>
      <c r="J3720" s="57"/>
      <c r="K3720" s="57"/>
      <c r="L3720" s="57"/>
      <c r="M3720" s="57"/>
      <c r="N3720" s="57"/>
      <c r="O3720" s="57"/>
    </row>
    <row r="3721" spans="1:15" x14ac:dyDescent="0.3">
      <c r="A3721" s="56"/>
      <c r="B3721" s="140"/>
      <c r="C3721" s="140"/>
      <c r="D3721" s="140"/>
      <c r="E3721" s="57"/>
      <c r="F3721" s="57"/>
      <c r="G3721" s="57"/>
      <c r="H3721" s="57"/>
      <c r="I3721" s="57"/>
      <c r="J3721" s="57"/>
      <c r="K3721" s="57"/>
      <c r="L3721" s="57"/>
      <c r="M3721" s="57"/>
      <c r="N3721" s="57"/>
      <c r="O3721" s="57"/>
    </row>
    <row r="3722" spans="1:15" x14ac:dyDescent="0.3">
      <c r="A3722" s="56"/>
      <c r="B3722" s="140"/>
      <c r="C3722" s="140"/>
      <c r="D3722" s="140"/>
      <c r="E3722" s="57"/>
      <c r="F3722" s="57"/>
      <c r="G3722" s="57"/>
      <c r="H3722" s="57"/>
      <c r="I3722" s="57"/>
      <c r="J3722" s="57"/>
      <c r="K3722" s="57"/>
      <c r="L3722" s="57"/>
      <c r="M3722" s="57"/>
      <c r="N3722" s="57"/>
      <c r="O3722" s="57"/>
    </row>
    <row r="3723" spans="1:15" x14ac:dyDescent="0.3">
      <c r="A3723" s="56"/>
      <c r="B3723" s="140"/>
      <c r="C3723" s="140"/>
      <c r="D3723" s="140"/>
      <c r="E3723" s="57"/>
      <c r="F3723" s="57"/>
      <c r="G3723" s="57"/>
      <c r="H3723" s="57"/>
      <c r="I3723" s="57"/>
      <c r="J3723" s="57"/>
      <c r="K3723" s="57"/>
      <c r="L3723" s="57"/>
      <c r="M3723" s="57"/>
      <c r="N3723" s="57"/>
      <c r="O3723" s="57"/>
    </row>
    <row r="3724" spans="1:15" x14ac:dyDescent="0.3">
      <c r="A3724" s="56"/>
      <c r="B3724" s="140"/>
      <c r="C3724" s="140"/>
      <c r="D3724" s="140"/>
      <c r="E3724" s="57"/>
      <c r="F3724" s="57"/>
      <c r="G3724" s="57"/>
      <c r="H3724" s="57"/>
      <c r="I3724" s="57"/>
      <c r="J3724" s="57"/>
      <c r="K3724" s="57"/>
      <c r="L3724" s="57"/>
      <c r="M3724" s="57"/>
      <c r="N3724" s="57"/>
      <c r="O3724" s="57"/>
    </row>
    <row r="3725" spans="1:15" x14ac:dyDescent="0.3">
      <c r="A3725" s="56"/>
      <c r="B3725" s="140"/>
      <c r="C3725" s="140"/>
      <c r="D3725" s="140"/>
      <c r="E3725" s="57"/>
      <c r="F3725" s="57"/>
      <c r="G3725" s="57"/>
      <c r="H3725" s="57"/>
      <c r="I3725" s="57"/>
      <c r="J3725" s="57"/>
      <c r="K3725" s="57"/>
      <c r="L3725" s="57"/>
      <c r="M3725" s="57"/>
      <c r="N3725" s="57"/>
      <c r="O3725" s="57"/>
    </row>
    <row r="3726" spans="1:15" x14ac:dyDescent="0.3">
      <c r="A3726" s="56"/>
      <c r="B3726" s="140"/>
      <c r="C3726" s="140"/>
      <c r="D3726" s="140"/>
      <c r="E3726" s="57"/>
      <c r="F3726" s="57"/>
      <c r="G3726" s="57"/>
      <c r="H3726" s="57"/>
      <c r="I3726" s="57"/>
      <c r="J3726" s="57"/>
      <c r="K3726" s="57"/>
      <c r="L3726" s="57"/>
      <c r="M3726" s="57"/>
      <c r="N3726" s="57"/>
      <c r="O3726" s="57"/>
    </row>
    <row r="3727" spans="1:15" x14ac:dyDescent="0.3">
      <c r="A3727" s="56"/>
      <c r="B3727" s="140"/>
      <c r="C3727" s="140"/>
      <c r="D3727" s="140"/>
      <c r="E3727" s="57"/>
      <c r="F3727" s="57"/>
      <c r="G3727" s="57"/>
      <c r="H3727" s="57"/>
      <c r="I3727" s="57"/>
      <c r="J3727" s="57"/>
      <c r="K3727" s="57"/>
      <c r="L3727" s="57"/>
      <c r="M3727" s="57"/>
      <c r="N3727" s="57"/>
      <c r="O3727" s="57"/>
    </row>
    <row r="3728" spans="1:15" x14ac:dyDescent="0.3">
      <c r="A3728" s="56"/>
      <c r="B3728" s="140"/>
      <c r="C3728" s="140"/>
      <c r="D3728" s="140"/>
      <c r="E3728" s="57"/>
      <c r="F3728" s="57"/>
      <c r="G3728" s="57"/>
      <c r="H3728" s="57"/>
      <c r="I3728" s="57"/>
      <c r="J3728" s="57"/>
      <c r="K3728" s="57"/>
      <c r="L3728" s="57"/>
      <c r="M3728" s="57"/>
      <c r="N3728" s="57"/>
      <c r="O3728" s="57"/>
    </row>
    <row r="3729" spans="1:15" x14ac:dyDescent="0.3">
      <c r="A3729" s="56"/>
      <c r="B3729" s="140"/>
      <c r="C3729" s="140"/>
      <c r="D3729" s="140"/>
      <c r="E3729" s="57"/>
      <c r="F3729" s="57"/>
      <c r="G3729" s="57"/>
      <c r="H3729" s="57"/>
      <c r="I3729" s="57"/>
      <c r="J3729" s="57"/>
      <c r="K3729" s="57"/>
      <c r="L3729" s="57"/>
      <c r="M3729" s="57"/>
      <c r="N3729" s="57"/>
      <c r="O3729" s="57"/>
    </row>
    <row r="3730" spans="1:15" x14ac:dyDescent="0.3">
      <c r="A3730" s="56"/>
      <c r="B3730" s="140"/>
      <c r="C3730" s="140"/>
      <c r="D3730" s="140"/>
      <c r="E3730" s="57"/>
      <c r="F3730" s="57"/>
      <c r="G3730" s="57"/>
      <c r="H3730" s="57"/>
      <c r="I3730" s="57"/>
      <c r="J3730" s="57"/>
      <c r="K3730" s="57"/>
      <c r="L3730" s="57"/>
      <c r="M3730" s="57"/>
      <c r="N3730" s="57"/>
      <c r="O3730" s="57"/>
    </row>
    <row r="3731" spans="1:15" x14ac:dyDescent="0.3">
      <c r="A3731" s="56"/>
      <c r="B3731" s="140"/>
      <c r="C3731" s="140"/>
      <c r="D3731" s="140"/>
      <c r="E3731" s="57"/>
      <c r="F3731" s="57"/>
      <c r="G3731" s="57"/>
      <c r="H3731" s="57"/>
      <c r="I3731" s="57"/>
      <c r="J3731" s="57"/>
      <c r="K3731" s="57"/>
      <c r="L3731" s="57"/>
      <c r="M3731" s="57"/>
      <c r="N3731" s="57"/>
      <c r="O3731" s="57"/>
    </row>
    <row r="3732" spans="1:15" x14ac:dyDescent="0.3">
      <c r="A3732" s="56"/>
      <c r="B3732" s="140"/>
      <c r="C3732" s="140"/>
      <c r="D3732" s="140"/>
      <c r="E3732" s="57"/>
      <c r="F3732" s="57"/>
      <c r="G3732" s="57"/>
      <c r="H3732" s="57"/>
      <c r="I3732" s="57"/>
      <c r="J3732" s="57"/>
      <c r="K3732" s="57"/>
      <c r="L3732" s="57"/>
      <c r="M3732" s="57"/>
      <c r="N3732" s="57"/>
      <c r="O3732" s="57"/>
    </row>
    <row r="3733" spans="1:15" x14ac:dyDescent="0.3">
      <c r="A3733" s="56"/>
      <c r="B3733" s="140"/>
      <c r="C3733" s="140"/>
      <c r="D3733" s="140"/>
      <c r="E3733" s="57"/>
      <c r="F3733" s="57"/>
      <c r="G3733" s="57"/>
      <c r="H3733" s="57"/>
      <c r="I3733" s="57"/>
      <c r="J3733" s="57"/>
      <c r="K3733" s="57"/>
      <c r="L3733" s="57"/>
      <c r="M3733" s="57"/>
      <c r="N3733" s="57"/>
      <c r="O3733" s="57"/>
    </row>
    <row r="3734" spans="1:15" x14ac:dyDescent="0.3">
      <c r="A3734" s="56"/>
      <c r="B3734" s="140"/>
      <c r="C3734" s="140"/>
      <c r="D3734" s="140"/>
      <c r="E3734" s="57"/>
      <c r="F3734" s="57"/>
      <c r="G3734" s="57"/>
      <c r="H3734" s="57"/>
      <c r="I3734" s="57"/>
      <c r="J3734" s="57"/>
      <c r="K3734" s="57"/>
      <c r="L3734" s="57"/>
      <c r="M3734" s="57"/>
      <c r="N3734" s="57"/>
      <c r="O3734" s="57"/>
    </row>
    <row r="3735" spans="1:15" x14ac:dyDescent="0.3">
      <c r="A3735" s="56"/>
      <c r="B3735" s="140"/>
      <c r="C3735" s="140"/>
      <c r="D3735" s="140"/>
      <c r="E3735" s="57"/>
      <c r="F3735" s="57"/>
      <c r="G3735" s="57"/>
      <c r="H3735" s="57"/>
      <c r="I3735" s="57"/>
      <c r="J3735" s="57"/>
      <c r="K3735" s="57"/>
      <c r="L3735" s="57"/>
      <c r="M3735" s="57"/>
      <c r="N3735" s="57"/>
      <c r="O3735" s="57"/>
    </row>
    <row r="3736" spans="1:15" x14ac:dyDescent="0.3">
      <c r="A3736" s="56"/>
      <c r="B3736" s="140"/>
      <c r="C3736" s="140"/>
      <c r="D3736" s="140"/>
      <c r="E3736" s="57"/>
      <c r="F3736" s="57"/>
      <c r="G3736" s="57"/>
      <c r="H3736" s="57"/>
      <c r="I3736" s="57"/>
      <c r="J3736" s="57"/>
      <c r="K3736" s="57"/>
      <c r="L3736" s="57"/>
      <c r="M3736" s="57"/>
      <c r="N3736" s="57"/>
      <c r="O3736" s="57"/>
    </row>
    <row r="3737" spans="1:15" x14ac:dyDescent="0.3">
      <c r="A3737" s="56"/>
      <c r="B3737" s="140"/>
      <c r="C3737" s="140"/>
      <c r="D3737" s="140"/>
      <c r="E3737" s="57"/>
      <c r="F3737" s="57"/>
      <c r="G3737" s="57"/>
      <c r="H3737" s="57"/>
      <c r="I3737" s="57"/>
      <c r="J3737" s="57"/>
      <c r="K3737" s="57"/>
      <c r="L3737" s="57"/>
      <c r="M3737" s="57"/>
      <c r="N3737" s="57"/>
      <c r="O3737" s="57"/>
    </row>
    <row r="3738" spans="1:15" x14ac:dyDescent="0.3">
      <c r="A3738" s="56"/>
      <c r="B3738" s="140"/>
      <c r="C3738" s="140"/>
      <c r="D3738" s="140"/>
      <c r="E3738" s="57"/>
      <c r="F3738" s="57"/>
      <c r="G3738" s="57"/>
      <c r="H3738" s="57"/>
      <c r="I3738" s="57"/>
      <c r="J3738" s="57"/>
      <c r="K3738" s="57"/>
      <c r="L3738" s="57"/>
      <c r="M3738" s="57"/>
      <c r="N3738" s="57"/>
      <c r="O3738" s="57"/>
    </row>
    <row r="3739" spans="1:15" x14ac:dyDescent="0.3">
      <c r="A3739" s="56"/>
      <c r="B3739" s="140"/>
      <c r="C3739" s="140"/>
      <c r="D3739" s="140"/>
      <c r="E3739" s="57"/>
      <c r="F3739" s="57"/>
      <c r="G3739" s="57"/>
      <c r="H3739" s="57"/>
      <c r="I3739" s="57"/>
      <c r="J3739" s="57"/>
      <c r="K3739" s="57"/>
      <c r="L3739" s="57"/>
      <c r="M3739" s="57"/>
      <c r="N3739" s="57"/>
      <c r="O3739" s="57"/>
    </row>
    <row r="3740" spans="1:15" x14ac:dyDescent="0.3">
      <c r="A3740" s="56"/>
      <c r="B3740" s="140"/>
      <c r="C3740" s="140"/>
      <c r="D3740" s="140"/>
      <c r="E3740" s="57"/>
      <c r="F3740" s="57"/>
      <c r="G3740" s="57"/>
      <c r="H3740" s="57"/>
      <c r="I3740" s="57"/>
      <c r="J3740" s="57"/>
      <c r="K3740" s="57"/>
      <c r="L3740" s="57"/>
      <c r="M3740" s="57"/>
      <c r="N3740" s="57"/>
      <c r="O3740" s="57"/>
    </row>
    <row r="3741" spans="1:15" x14ac:dyDescent="0.3">
      <c r="A3741" s="56"/>
      <c r="B3741" s="140"/>
      <c r="C3741" s="140"/>
      <c r="D3741" s="140"/>
      <c r="E3741" s="57"/>
      <c r="F3741" s="57"/>
      <c r="G3741" s="57"/>
      <c r="H3741" s="57"/>
      <c r="I3741" s="57"/>
      <c r="J3741" s="57"/>
      <c r="K3741" s="57"/>
      <c r="L3741" s="57"/>
      <c r="M3741" s="57"/>
      <c r="N3741" s="57"/>
      <c r="O3741" s="57"/>
    </row>
    <row r="3742" spans="1:15" x14ac:dyDescent="0.3">
      <c r="A3742" s="56"/>
      <c r="B3742" s="140"/>
      <c r="C3742" s="140"/>
      <c r="D3742" s="140"/>
      <c r="E3742" s="57"/>
      <c r="F3742" s="57"/>
      <c r="G3742" s="57"/>
      <c r="H3742" s="57"/>
      <c r="I3742" s="57"/>
      <c r="J3742" s="57"/>
      <c r="K3742" s="57"/>
      <c r="L3742" s="57"/>
      <c r="M3742" s="57"/>
      <c r="N3742" s="57"/>
      <c r="O3742" s="57"/>
    </row>
    <row r="3743" spans="1:15" x14ac:dyDescent="0.3">
      <c r="A3743" s="56"/>
      <c r="B3743" s="140"/>
      <c r="C3743" s="140"/>
      <c r="D3743" s="140"/>
      <c r="E3743" s="57"/>
      <c r="F3743" s="57"/>
      <c r="G3743" s="57"/>
      <c r="H3743" s="57"/>
      <c r="I3743" s="57"/>
      <c r="J3743" s="57"/>
      <c r="K3743" s="57"/>
      <c r="L3743" s="57"/>
      <c r="M3743" s="57"/>
      <c r="N3743" s="57"/>
      <c r="O3743" s="57"/>
    </row>
    <row r="3744" spans="1:15" x14ac:dyDescent="0.3">
      <c r="A3744" s="56"/>
      <c r="B3744" s="140"/>
      <c r="C3744" s="140"/>
      <c r="D3744" s="140"/>
      <c r="E3744" s="57"/>
      <c r="F3744" s="57"/>
      <c r="G3744" s="57"/>
      <c r="H3744" s="57"/>
      <c r="I3744" s="57"/>
      <c r="J3744" s="57"/>
      <c r="K3744" s="57"/>
      <c r="L3744" s="57"/>
      <c r="M3744" s="57"/>
      <c r="N3744" s="57"/>
      <c r="O3744" s="57"/>
    </row>
    <row r="3745" spans="1:15" x14ac:dyDescent="0.3">
      <c r="A3745" s="56"/>
      <c r="B3745" s="140"/>
      <c r="C3745" s="140"/>
      <c r="D3745" s="140"/>
      <c r="E3745" s="57"/>
      <c r="F3745" s="57"/>
      <c r="G3745" s="57"/>
      <c r="H3745" s="57"/>
      <c r="I3745" s="57"/>
      <c r="J3745" s="57"/>
      <c r="K3745" s="57"/>
      <c r="L3745" s="57"/>
      <c r="M3745" s="57"/>
      <c r="N3745" s="57"/>
      <c r="O3745" s="57"/>
    </row>
    <row r="3746" spans="1:15" x14ac:dyDescent="0.3">
      <c r="A3746" s="56"/>
      <c r="B3746" s="140"/>
      <c r="C3746" s="140"/>
      <c r="D3746" s="140"/>
      <c r="E3746" s="57"/>
      <c r="F3746" s="57"/>
      <c r="G3746" s="57"/>
      <c r="H3746" s="57"/>
      <c r="I3746" s="57"/>
      <c r="J3746" s="57"/>
      <c r="K3746" s="57"/>
      <c r="L3746" s="57"/>
      <c r="M3746" s="57"/>
      <c r="N3746" s="57"/>
      <c r="O3746" s="57"/>
    </row>
    <row r="3747" spans="1:15" x14ac:dyDescent="0.3">
      <c r="A3747" s="56"/>
      <c r="B3747" s="140"/>
      <c r="C3747" s="140"/>
      <c r="D3747" s="140"/>
      <c r="E3747" s="57"/>
      <c r="F3747" s="57"/>
      <c r="G3747" s="57"/>
      <c r="H3747" s="57"/>
      <c r="I3747" s="57"/>
      <c r="J3747" s="57"/>
      <c r="K3747" s="57"/>
      <c r="L3747" s="57"/>
      <c r="M3747" s="57"/>
      <c r="N3747" s="57"/>
      <c r="O3747" s="57"/>
    </row>
    <row r="3748" spans="1:15" x14ac:dyDescent="0.3">
      <c r="A3748" s="56"/>
      <c r="B3748" s="140"/>
      <c r="C3748" s="140"/>
      <c r="D3748" s="140"/>
      <c r="E3748" s="57"/>
      <c r="F3748" s="57"/>
      <c r="G3748" s="57"/>
      <c r="H3748" s="57"/>
      <c r="I3748" s="57"/>
      <c r="J3748" s="57"/>
      <c r="K3748" s="57"/>
      <c r="L3748" s="57"/>
      <c r="M3748" s="57"/>
      <c r="N3748" s="57"/>
      <c r="O3748" s="57"/>
    </row>
    <row r="3749" spans="1:15" x14ac:dyDescent="0.3">
      <c r="A3749" s="56"/>
      <c r="B3749" s="140"/>
      <c r="C3749" s="140"/>
      <c r="D3749" s="140"/>
      <c r="E3749" s="57"/>
      <c r="F3749" s="57"/>
      <c r="G3749" s="57"/>
      <c r="H3749" s="57"/>
      <c r="I3749" s="57"/>
      <c r="J3749" s="57"/>
      <c r="K3749" s="57"/>
      <c r="L3749" s="57"/>
      <c r="M3749" s="57"/>
      <c r="N3749" s="57"/>
      <c r="O3749" s="57"/>
    </row>
    <row r="3750" spans="1:15" x14ac:dyDescent="0.3">
      <c r="A3750" s="56"/>
      <c r="B3750" s="140"/>
      <c r="C3750" s="140"/>
      <c r="D3750" s="140"/>
      <c r="E3750" s="57"/>
      <c r="F3750" s="57"/>
      <c r="G3750" s="57"/>
      <c r="H3750" s="57"/>
      <c r="I3750" s="57"/>
      <c r="J3750" s="57"/>
      <c r="K3750" s="57"/>
      <c r="L3750" s="57"/>
      <c r="M3750" s="57"/>
      <c r="N3750" s="57"/>
      <c r="O3750" s="57"/>
    </row>
    <row r="3751" spans="1:15" x14ac:dyDescent="0.3">
      <c r="A3751" s="56"/>
      <c r="B3751" s="140"/>
      <c r="C3751" s="140"/>
      <c r="D3751" s="140"/>
      <c r="E3751" s="57"/>
      <c r="F3751" s="57"/>
      <c r="G3751" s="57"/>
      <c r="H3751" s="57"/>
      <c r="I3751" s="57"/>
      <c r="J3751" s="57"/>
      <c r="K3751" s="57"/>
      <c r="L3751" s="57"/>
      <c r="M3751" s="57"/>
      <c r="N3751" s="57"/>
      <c r="O3751" s="57"/>
    </row>
    <row r="3752" spans="1:15" x14ac:dyDescent="0.3">
      <c r="A3752" s="56"/>
      <c r="B3752" s="140"/>
      <c r="C3752" s="140"/>
      <c r="D3752" s="140"/>
      <c r="E3752" s="57"/>
      <c r="F3752" s="57"/>
      <c r="G3752" s="57"/>
      <c r="H3752" s="57"/>
      <c r="I3752" s="57"/>
      <c r="J3752" s="57"/>
      <c r="K3752" s="57"/>
      <c r="L3752" s="57"/>
      <c r="M3752" s="57"/>
      <c r="N3752" s="57"/>
      <c r="O3752" s="57"/>
    </row>
    <row r="3753" spans="1:15" x14ac:dyDescent="0.3">
      <c r="A3753" s="56"/>
      <c r="B3753" s="140"/>
      <c r="C3753" s="140"/>
      <c r="D3753" s="140"/>
      <c r="E3753" s="57"/>
      <c r="F3753" s="57"/>
      <c r="G3753" s="57"/>
      <c r="H3753" s="57"/>
      <c r="I3753" s="57"/>
      <c r="J3753" s="57"/>
      <c r="K3753" s="57"/>
      <c r="L3753" s="57"/>
      <c r="M3753" s="57"/>
      <c r="N3753" s="57"/>
      <c r="O3753" s="57"/>
    </row>
    <row r="3754" spans="1:15" x14ac:dyDescent="0.3">
      <c r="A3754" s="56"/>
      <c r="B3754" s="140"/>
      <c r="C3754" s="140"/>
      <c r="D3754" s="140"/>
      <c r="E3754" s="57"/>
      <c r="F3754" s="57"/>
      <c r="G3754" s="57"/>
      <c r="H3754" s="57"/>
      <c r="I3754" s="57"/>
      <c r="J3754" s="57"/>
      <c r="K3754" s="57"/>
      <c r="L3754" s="57"/>
      <c r="M3754" s="57"/>
      <c r="N3754" s="57"/>
      <c r="O3754" s="57"/>
    </row>
    <row r="3755" spans="1:15" x14ac:dyDescent="0.3">
      <c r="A3755" s="56"/>
      <c r="B3755" s="140"/>
      <c r="C3755" s="140"/>
      <c r="D3755" s="140"/>
      <c r="E3755" s="57"/>
      <c r="F3755" s="57"/>
      <c r="G3755" s="57"/>
      <c r="H3755" s="57"/>
      <c r="I3755" s="57"/>
      <c r="J3755" s="57"/>
      <c r="K3755" s="57"/>
      <c r="L3755" s="57"/>
      <c r="M3755" s="57"/>
      <c r="N3755" s="57"/>
      <c r="O3755" s="57"/>
    </row>
    <row r="3756" spans="1:15" x14ac:dyDescent="0.3">
      <c r="A3756" s="56"/>
      <c r="B3756" s="140"/>
      <c r="C3756" s="140"/>
      <c r="D3756" s="140"/>
      <c r="E3756" s="57"/>
      <c r="F3756" s="57"/>
      <c r="G3756" s="57"/>
      <c r="H3756" s="57"/>
      <c r="I3756" s="57"/>
      <c r="J3756" s="57"/>
      <c r="K3756" s="57"/>
      <c r="L3756" s="57"/>
      <c r="M3756" s="57"/>
      <c r="N3756" s="57"/>
      <c r="O3756" s="57"/>
    </row>
    <row r="3757" spans="1:15" x14ac:dyDescent="0.3">
      <c r="A3757" s="56"/>
      <c r="B3757" s="140"/>
      <c r="C3757" s="140"/>
      <c r="D3757" s="140"/>
      <c r="E3757" s="57"/>
      <c r="F3757" s="57"/>
      <c r="G3757" s="57"/>
      <c r="H3757" s="57"/>
      <c r="I3757" s="57"/>
      <c r="J3757" s="57"/>
      <c r="K3757" s="57"/>
      <c r="L3757" s="57"/>
      <c r="M3757" s="57"/>
      <c r="N3757" s="57"/>
      <c r="O3757" s="57"/>
    </row>
    <row r="3758" spans="1:15" x14ac:dyDescent="0.3">
      <c r="A3758" s="56"/>
      <c r="B3758" s="140"/>
      <c r="C3758" s="140"/>
      <c r="D3758" s="140"/>
      <c r="E3758" s="57"/>
      <c r="F3758" s="57"/>
      <c r="G3758" s="57"/>
      <c r="H3758" s="57"/>
      <c r="I3758" s="57"/>
      <c r="J3758" s="57"/>
      <c r="K3758" s="57"/>
      <c r="L3758" s="57"/>
      <c r="M3758" s="57"/>
      <c r="N3758" s="57"/>
      <c r="O3758" s="57"/>
    </row>
    <row r="3759" spans="1:15" x14ac:dyDescent="0.3">
      <c r="A3759" s="56"/>
      <c r="B3759" s="140"/>
      <c r="C3759" s="140"/>
      <c r="D3759" s="140"/>
      <c r="E3759" s="57"/>
      <c r="F3759" s="57"/>
      <c r="G3759" s="57"/>
      <c r="H3759" s="57"/>
      <c r="I3759" s="57"/>
      <c r="J3759" s="57"/>
      <c r="K3759" s="57"/>
      <c r="L3759" s="57"/>
      <c r="M3759" s="57"/>
      <c r="N3759" s="57"/>
      <c r="O3759" s="57"/>
    </row>
    <row r="3760" spans="1:15" x14ac:dyDescent="0.3">
      <c r="A3760" s="56"/>
      <c r="B3760" s="140"/>
      <c r="C3760" s="140"/>
      <c r="D3760" s="140"/>
      <c r="E3760" s="57"/>
      <c r="F3760" s="57"/>
      <c r="G3760" s="57"/>
      <c r="H3760" s="57"/>
      <c r="I3760" s="57"/>
      <c r="J3760" s="57"/>
      <c r="K3760" s="57"/>
      <c r="L3760" s="57"/>
      <c r="M3760" s="57"/>
      <c r="N3760" s="57"/>
      <c r="O3760" s="57"/>
    </row>
    <row r="3761" spans="1:15" x14ac:dyDescent="0.3">
      <c r="A3761" s="56"/>
      <c r="B3761" s="140"/>
      <c r="C3761" s="140"/>
      <c r="D3761" s="140"/>
      <c r="E3761" s="57"/>
      <c r="F3761" s="57"/>
      <c r="G3761" s="57"/>
      <c r="H3761" s="57"/>
      <c r="I3761" s="57"/>
      <c r="J3761" s="57"/>
      <c r="K3761" s="57"/>
      <c r="L3761" s="57"/>
      <c r="M3761" s="57"/>
      <c r="N3761" s="57"/>
      <c r="O3761" s="57"/>
    </row>
    <row r="3762" spans="1:15" x14ac:dyDescent="0.3">
      <c r="A3762" s="56"/>
      <c r="B3762" s="140"/>
      <c r="C3762" s="140"/>
      <c r="D3762" s="140"/>
      <c r="E3762" s="57"/>
      <c r="F3762" s="57"/>
      <c r="G3762" s="57"/>
      <c r="H3762" s="57"/>
      <c r="I3762" s="57"/>
      <c r="J3762" s="57"/>
      <c r="K3762" s="57"/>
      <c r="L3762" s="57"/>
      <c r="M3762" s="57"/>
      <c r="N3762" s="57"/>
      <c r="O3762" s="57"/>
    </row>
    <row r="3763" spans="1:15" x14ac:dyDescent="0.3">
      <c r="A3763" s="56"/>
      <c r="B3763" s="140"/>
      <c r="C3763" s="140"/>
      <c r="D3763" s="140"/>
      <c r="E3763" s="57"/>
      <c r="F3763" s="57"/>
      <c r="G3763" s="57"/>
      <c r="H3763" s="57"/>
      <c r="I3763" s="57"/>
      <c r="J3763" s="57"/>
      <c r="K3763" s="57"/>
      <c r="L3763" s="57"/>
      <c r="M3763" s="57"/>
      <c r="N3763" s="57"/>
      <c r="O3763" s="57"/>
    </row>
    <row r="3764" spans="1:15" x14ac:dyDescent="0.3">
      <c r="A3764" s="56"/>
      <c r="B3764" s="140"/>
      <c r="C3764" s="140"/>
      <c r="D3764" s="140"/>
      <c r="E3764" s="57"/>
      <c r="F3764" s="57"/>
      <c r="G3764" s="57"/>
      <c r="H3764" s="57"/>
      <c r="I3764" s="57"/>
      <c r="J3764" s="57"/>
      <c r="K3764" s="57"/>
      <c r="L3764" s="57"/>
      <c r="M3764" s="57"/>
      <c r="N3764" s="57"/>
      <c r="O3764" s="57"/>
    </row>
    <row r="3765" spans="1:15" x14ac:dyDescent="0.3">
      <c r="A3765" s="56"/>
      <c r="B3765" s="140"/>
      <c r="C3765" s="140"/>
      <c r="D3765" s="140"/>
      <c r="E3765" s="57"/>
      <c r="F3765" s="57"/>
      <c r="G3765" s="57"/>
      <c r="H3765" s="57"/>
      <c r="I3765" s="57"/>
      <c r="J3765" s="57"/>
      <c r="K3765" s="57"/>
      <c r="L3765" s="57"/>
      <c r="M3765" s="57"/>
      <c r="N3765" s="57"/>
      <c r="O3765" s="57"/>
    </row>
    <row r="3766" spans="1:15" x14ac:dyDescent="0.3">
      <c r="A3766" s="56"/>
      <c r="B3766" s="140"/>
      <c r="C3766" s="140"/>
      <c r="D3766" s="140"/>
      <c r="E3766" s="57"/>
      <c r="F3766" s="57"/>
      <c r="G3766" s="57"/>
      <c r="H3766" s="57"/>
      <c r="I3766" s="57"/>
      <c r="J3766" s="57"/>
      <c r="K3766" s="57"/>
      <c r="L3766" s="57"/>
      <c r="M3766" s="57"/>
      <c r="N3766" s="57"/>
      <c r="O3766" s="57"/>
    </row>
    <row r="3767" spans="1:15" x14ac:dyDescent="0.3">
      <c r="A3767" s="56"/>
      <c r="B3767" s="140"/>
      <c r="C3767" s="140"/>
      <c r="D3767" s="140"/>
      <c r="E3767" s="57"/>
      <c r="F3767" s="57"/>
      <c r="G3767" s="57"/>
      <c r="H3767" s="57"/>
      <c r="I3767" s="57"/>
      <c r="J3767" s="57"/>
      <c r="K3767" s="57"/>
      <c r="L3767" s="57"/>
      <c r="M3767" s="57"/>
      <c r="N3767" s="57"/>
      <c r="O3767" s="57"/>
    </row>
    <row r="3768" spans="1:15" x14ac:dyDescent="0.3">
      <c r="A3768" s="56"/>
      <c r="B3768" s="140"/>
      <c r="C3768" s="140"/>
      <c r="D3768" s="140"/>
      <c r="E3768" s="57"/>
      <c r="F3768" s="57"/>
      <c r="G3768" s="57"/>
      <c r="H3768" s="57"/>
      <c r="I3768" s="57"/>
      <c r="J3768" s="57"/>
      <c r="K3768" s="57"/>
      <c r="L3768" s="57"/>
      <c r="M3768" s="57"/>
      <c r="N3768" s="57"/>
      <c r="O3768" s="57"/>
    </row>
    <row r="3769" spans="1:15" x14ac:dyDescent="0.3">
      <c r="A3769" s="56"/>
      <c r="B3769" s="140"/>
      <c r="C3769" s="140"/>
      <c r="D3769" s="140"/>
      <c r="E3769" s="57"/>
      <c r="F3769" s="57"/>
      <c r="G3769" s="57"/>
      <c r="H3769" s="57"/>
      <c r="I3769" s="57"/>
      <c r="J3769" s="57"/>
      <c r="K3769" s="57"/>
      <c r="L3769" s="57"/>
      <c r="M3769" s="57"/>
      <c r="N3769" s="57"/>
      <c r="O3769" s="57"/>
    </row>
    <row r="3770" spans="1:15" x14ac:dyDescent="0.3">
      <c r="A3770" s="56"/>
      <c r="B3770" s="140"/>
      <c r="C3770" s="140"/>
      <c r="D3770" s="140"/>
      <c r="E3770" s="57"/>
      <c r="F3770" s="57"/>
      <c r="G3770" s="57"/>
      <c r="H3770" s="57"/>
      <c r="I3770" s="57"/>
      <c r="J3770" s="57"/>
      <c r="K3770" s="57"/>
      <c r="L3770" s="57"/>
      <c r="M3770" s="57"/>
      <c r="N3770" s="57"/>
      <c r="O3770" s="57"/>
    </row>
    <row r="3771" spans="1:15" x14ac:dyDescent="0.3">
      <c r="A3771" s="56"/>
      <c r="B3771" s="140"/>
      <c r="C3771" s="140"/>
      <c r="D3771" s="140"/>
      <c r="E3771" s="57"/>
      <c r="F3771" s="57"/>
      <c r="G3771" s="57"/>
      <c r="H3771" s="57"/>
      <c r="I3771" s="57"/>
      <c r="J3771" s="57"/>
      <c r="K3771" s="57"/>
      <c r="L3771" s="57"/>
      <c r="M3771" s="57"/>
      <c r="N3771" s="57"/>
      <c r="O3771" s="57"/>
    </row>
    <row r="3772" spans="1:15" x14ac:dyDescent="0.3">
      <c r="A3772" s="56"/>
      <c r="B3772" s="140"/>
      <c r="C3772" s="140"/>
      <c r="D3772" s="140"/>
      <c r="E3772" s="57"/>
      <c r="F3772" s="57"/>
      <c r="G3772" s="57"/>
      <c r="H3772" s="57"/>
      <c r="I3772" s="57"/>
      <c r="J3772" s="57"/>
      <c r="K3772" s="57"/>
      <c r="L3772" s="57"/>
      <c r="M3772" s="57"/>
      <c r="N3772" s="57"/>
      <c r="O3772" s="57"/>
    </row>
    <row r="3773" spans="1:15" x14ac:dyDescent="0.3">
      <c r="A3773" s="56"/>
      <c r="B3773" s="140"/>
      <c r="C3773" s="140"/>
      <c r="D3773" s="140"/>
      <c r="E3773" s="57"/>
      <c r="F3773" s="57"/>
      <c r="G3773" s="57"/>
      <c r="H3773" s="57"/>
      <c r="I3773" s="57"/>
      <c r="J3773" s="57"/>
      <c r="K3773" s="57"/>
      <c r="L3773" s="57"/>
      <c r="M3773" s="57"/>
      <c r="N3773" s="57"/>
      <c r="O3773" s="57"/>
    </row>
    <row r="3774" spans="1:15" x14ac:dyDescent="0.3">
      <c r="A3774" s="56"/>
      <c r="B3774" s="140"/>
      <c r="C3774" s="140"/>
      <c r="D3774" s="140"/>
      <c r="E3774" s="57"/>
      <c r="F3774" s="57"/>
      <c r="G3774" s="57"/>
      <c r="H3774" s="57"/>
      <c r="I3774" s="57"/>
      <c r="J3774" s="57"/>
      <c r="K3774" s="57"/>
      <c r="L3774" s="57"/>
      <c r="M3774" s="57"/>
      <c r="N3774" s="57"/>
      <c r="O3774" s="57"/>
    </row>
    <row r="3775" spans="1:15" x14ac:dyDescent="0.3">
      <c r="A3775" s="56"/>
      <c r="B3775" s="140"/>
      <c r="C3775" s="140"/>
      <c r="D3775" s="140"/>
      <c r="E3775" s="57"/>
      <c r="F3775" s="57"/>
      <c r="G3775" s="57"/>
      <c r="H3775" s="57"/>
      <c r="I3775" s="57"/>
      <c r="J3775" s="57"/>
      <c r="K3775" s="57"/>
      <c r="L3775" s="57"/>
      <c r="M3775" s="57"/>
      <c r="N3775" s="57"/>
      <c r="O3775" s="57"/>
    </row>
    <row r="3776" spans="1:15" x14ac:dyDescent="0.3">
      <c r="A3776" s="56"/>
      <c r="B3776" s="140"/>
      <c r="C3776" s="140"/>
      <c r="D3776" s="140"/>
      <c r="E3776" s="57"/>
      <c r="F3776" s="57"/>
      <c r="G3776" s="57"/>
      <c r="H3776" s="57"/>
      <c r="I3776" s="57"/>
      <c r="J3776" s="57"/>
      <c r="K3776" s="57"/>
      <c r="L3776" s="57"/>
      <c r="M3776" s="57"/>
      <c r="N3776" s="57"/>
      <c r="O3776" s="57"/>
    </row>
    <row r="3777" spans="1:15" x14ac:dyDescent="0.3">
      <c r="A3777" s="56"/>
      <c r="B3777" s="140"/>
      <c r="C3777" s="140"/>
      <c r="D3777" s="140"/>
      <c r="E3777" s="57"/>
      <c r="F3777" s="57"/>
      <c r="G3777" s="57"/>
      <c r="H3777" s="57"/>
      <c r="I3777" s="57"/>
      <c r="J3777" s="57"/>
      <c r="K3777" s="57"/>
      <c r="L3777" s="57"/>
      <c r="M3777" s="57"/>
      <c r="N3777" s="57"/>
      <c r="O3777" s="57"/>
    </row>
    <row r="3778" spans="1:15" x14ac:dyDescent="0.3">
      <c r="A3778" s="56"/>
      <c r="B3778" s="140"/>
      <c r="C3778" s="140"/>
      <c r="D3778" s="140"/>
      <c r="E3778" s="57"/>
      <c r="F3778" s="57"/>
      <c r="G3778" s="57"/>
      <c r="H3778" s="57"/>
      <c r="I3778" s="57"/>
      <c r="J3778" s="57"/>
      <c r="K3778" s="57"/>
      <c r="L3778" s="57"/>
      <c r="M3778" s="57"/>
      <c r="N3778" s="57"/>
      <c r="O3778" s="57"/>
    </row>
    <row r="3779" spans="1:15" x14ac:dyDescent="0.3">
      <c r="A3779" s="56"/>
      <c r="B3779" s="140"/>
      <c r="C3779" s="140"/>
      <c r="D3779" s="140"/>
      <c r="E3779" s="57"/>
      <c r="F3779" s="57"/>
      <c r="G3779" s="57"/>
      <c r="H3779" s="57"/>
      <c r="I3779" s="57"/>
      <c r="J3779" s="57"/>
      <c r="K3779" s="57"/>
      <c r="L3779" s="57"/>
      <c r="M3779" s="57"/>
      <c r="N3779" s="57"/>
      <c r="O3779" s="57"/>
    </row>
    <row r="3780" spans="1:15" x14ac:dyDescent="0.3">
      <c r="A3780" s="56"/>
      <c r="B3780" s="140"/>
      <c r="C3780" s="140"/>
      <c r="D3780" s="140"/>
      <c r="E3780" s="57"/>
      <c r="F3780" s="57"/>
      <c r="G3780" s="57"/>
      <c r="H3780" s="57"/>
      <c r="I3780" s="57"/>
      <c r="J3780" s="57"/>
      <c r="K3780" s="57"/>
      <c r="L3780" s="57"/>
      <c r="M3780" s="57"/>
      <c r="N3780" s="57"/>
      <c r="O3780" s="57"/>
    </row>
    <row r="3781" spans="1:15" x14ac:dyDescent="0.3">
      <c r="A3781" s="56"/>
      <c r="B3781" s="140"/>
      <c r="C3781" s="140"/>
      <c r="D3781" s="140"/>
      <c r="E3781" s="57"/>
      <c r="F3781" s="57"/>
      <c r="G3781" s="57"/>
      <c r="H3781" s="57"/>
      <c r="I3781" s="57"/>
      <c r="J3781" s="57"/>
      <c r="K3781" s="57"/>
      <c r="L3781" s="57"/>
      <c r="M3781" s="57"/>
      <c r="N3781" s="57"/>
      <c r="O3781" s="57"/>
    </row>
    <row r="3782" spans="1:15" x14ac:dyDescent="0.3">
      <c r="A3782" s="56"/>
      <c r="B3782" s="140"/>
      <c r="C3782" s="140"/>
      <c r="D3782" s="140"/>
      <c r="E3782" s="57"/>
      <c r="F3782" s="57"/>
      <c r="G3782" s="57"/>
      <c r="H3782" s="57"/>
      <c r="I3782" s="57"/>
      <c r="J3782" s="57"/>
      <c r="K3782" s="57"/>
      <c r="L3782" s="57"/>
      <c r="M3782" s="57"/>
      <c r="N3782" s="57"/>
      <c r="O3782" s="57"/>
    </row>
    <row r="3783" spans="1:15" x14ac:dyDescent="0.3">
      <c r="A3783" s="56"/>
      <c r="B3783" s="140"/>
      <c r="C3783" s="140"/>
      <c r="D3783" s="140"/>
      <c r="E3783" s="57"/>
      <c r="F3783" s="57"/>
      <c r="G3783" s="57"/>
      <c r="H3783" s="57"/>
      <c r="I3783" s="57"/>
      <c r="J3783" s="57"/>
      <c r="K3783" s="57"/>
      <c r="L3783" s="57"/>
      <c r="M3783" s="57"/>
      <c r="N3783" s="57"/>
      <c r="O3783" s="57"/>
    </row>
    <row r="3784" spans="1:15" x14ac:dyDescent="0.3">
      <c r="A3784" s="56"/>
      <c r="B3784" s="140"/>
      <c r="C3784" s="140"/>
      <c r="D3784" s="140"/>
      <c r="E3784" s="57"/>
      <c r="F3784" s="57"/>
      <c r="G3784" s="57"/>
      <c r="H3784" s="57"/>
      <c r="I3784" s="57"/>
      <c r="J3784" s="57"/>
      <c r="K3784" s="57"/>
      <c r="L3784" s="57"/>
      <c r="M3784" s="57"/>
      <c r="N3784" s="57"/>
      <c r="O3784" s="57"/>
    </row>
    <row r="3785" spans="1:15" x14ac:dyDescent="0.3">
      <c r="A3785" s="56"/>
      <c r="B3785" s="140"/>
      <c r="C3785" s="140"/>
      <c r="D3785" s="140"/>
      <c r="E3785" s="57"/>
      <c r="F3785" s="57"/>
      <c r="G3785" s="57"/>
      <c r="H3785" s="57"/>
      <c r="I3785" s="57"/>
      <c r="J3785" s="57"/>
      <c r="K3785" s="57"/>
      <c r="L3785" s="57"/>
      <c r="M3785" s="57"/>
      <c r="N3785" s="57"/>
      <c r="O3785" s="57"/>
    </row>
    <row r="3786" spans="1:15" x14ac:dyDescent="0.3">
      <c r="A3786" s="56"/>
      <c r="B3786" s="140"/>
      <c r="C3786" s="140"/>
      <c r="D3786" s="140"/>
      <c r="E3786" s="57"/>
      <c r="F3786" s="57"/>
      <c r="G3786" s="57"/>
      <c r="H3786" s="57"/>
      <c r="I3786" s="57"/>
      <c r="J3786" s="57"/>
      <c r="K3786" s="57"/>
      <c r="L3786" s="57"/>
      <c r="M3786" s="57"/>
      <c r="N3786" s="57"/>
      <c r="O3786" s="57"/>
    </row>
    <row r="3787" spans="1:15" x14ac:dyDescent="0.3">
      <c r="A3787" s="56"/>
      <c r="B3787" s="140"/>
      <c r="C3787" s="140"/>
      <c r="D3787" s="140"/>
      <c r="E3787" s="57"/>
      <c r="F3787" s="57"/>
      <c r="G3787" s="57"/>
      <c r="H3787" s="57"/>
      <c r="I3787" s="57"/>
      <c r="J3787" s="57"/>
      <c r="K3787" s="57"/>
      <c r="L3787" s="57"/>
      <c r="M3787" s="57"/>
      <c r="N3787" s="57"/>
      <c r="O3787" s="57"/>
    </row>
    <row r="3788" spans="1:15" x14ac:dyDescent="0.3">
      <c r="A3788" s="56"/>
      <c r="B3788" s="140"/>
      <c r="C3788" s="140"/>
      <c r="D3788" s="140"/>
      <c r="E3788" s="57"/>
      <c r="F3788" s="57"/>
      <c r="G3788" s="57"/>
      <c r="H3788" s="57"/>
      <c r="I3788" s="57"/>
      <c r="J3788" s="57"/>
      <c r="K3788" s="57"/>
      <c r="L3788" s="57"/>
      <c r="M3788" s="57"/>
      <c r="N3788" s="57"/>
      <c r="O3788" s="57"/>
    </row>
    <row r="3789" spans="1:15" x14ac:dyDescent="0.3">
      <c r="A3789" s="56"/>
      <c r="B3789" s="140"/>
      <c r="C3789" s="140"/>
      <c r="D3789" s="140"/>
      <c r="E3789" s="57"/>
      <c r="F3789" s="57"/>
      <c r="G3789" s="57"/>
      <c r="H3789" s="57"/>
      <c r="I3789" s="57"/>
      <c r="J3789" s="57"/>
      <c r="K3789" s="57"/>
      <c r="L3789" s="57"/>
      <c r="M3789" s="57"/>
      <c r="N3789" s="57"/>
      <c r="O3789" s="57"/>
    </row>
    <row r="3790" spans="1:15" x14ac:dyDescent="0.3">
      <c r="A3790" s="56"/>
      <c r="B3790" s="140"/>
      <c r="C3790" s="140"/>
      <c r="D3790" s="140"/>
      <c r="E3790" s="57"/>
      <c r="F3790" s="57"/>
      <c r="G3790" s="57"/>
      <c r="H3790" s="57"/>
      <c r="I3790" s="57"/>
      <c r="J3790" s="57"/>
      <c r="K3790" s="57"/>
      <c r="L3790" s="57"/>
      <c r="M3790" s="57"/>
      <c r="N3790" s="57"/>
      <c r="O3790" s="57"/>
    </row>
    <row r="3791" spans="1:15" x14ac:dyDescent="0.3">
      <c r="A3791" s="56"/>
      <c r="B3791" s="140"/>
      <c r="C3791" s="140"/>
      <c r="D3791" s="140"/>
      <c r="E3791" s="57"/>
      <c r="F3791" s="57"/>
      <c r="G3791" s="57"/>
      <c r="H3791" s="57"/>
      <c r="I3791" s="57"/>
      <c r="J3791" s="57"/>
      <c r="K3791" s="57"/>
      <c r="L3791" s="57"/>
      <c r="M3791" s="57"/>
      <c r="N3791" s="57"/>
      <c r="O3791" s="57"/>
    </row>
    <row r="3792" spans="1:15" x14ac:dyDescent="0.3">
      <c r="A3792" s="56"/>
      <c r="B3792" s="140"/>
      <c r="C3792" s="140"/>
      <c r="D3792" s="140"/>
      <c r="E3792" s="57"/>
      <c r="F3792" s="57"/>
      <c r="G3792" s="57"/>
      <c r="H3792" s="57"/>
      <c r="I3792" s="57"/>
      <c r="J3792" s="57"/>
      <c r="K3792" s="57"/>
      <c r="L3792" s="57"/>
      <c r="M3792" s="57"/>
      <c r="N3792" s="57"/>
      <c r="O3792" s="57"/>
    </row>
    <row r="3793" spans="1:15" x14ac:dyDescent="0.3">
      <c r="A3793" s="56"/>
      <c r="B3793" s="140"/>
      <c r="C3793" s="140"/>
      <c r="D3793" s="140"/>
      <c r="E3793" s="57"/>
      <c r="F3793" s="57"/>
      <c r="G3793" s="57"/>
      <c r="H3793" s="57"/>
      <c r="I3793" s="57"/>
      <c r="J3793" s="57"/>
      <c r="K3793" s="57"/>
      <c r="L3793" s="57"/>
      <c r="M3793" s="57"/>
      <c r="N3793" s="57"/>
      <c r="O3793" s="57"/>
    </row>
    <row r="3794" spans="1:15" x14ac:dyDescent="0.3">
      <c r="A3794" s="56"/>
      <c r="B3794" s="140"/>
      <c r="C3794" s="140"/>
      <c r="D3794" s="140"/>
      <c r="E3794" s="57"/>
      <c r="F3794" s="57"/>
      <c r="G3794" s="57"/>
      <c r="H3794" s="57"/>
      <c r="I3794" s="57"/>
      <c r="J3794" s="57"/>
      <c r="K3794" s="57"/>
      <c r="L3794" s="57"/>
      <c r="M3794" s="57"/>
      <c r="N3794" s="57"/>
      <c r="O3794" s="57"/>
    </row>
    <row r="3795" spans="1:15" x14ac:dyDescent="0.3">
      <c r="A3795" s="56"/>
      <c r="B3795" s="140"/>
      <c r="C3795" s="140"/>
      <c r="D3795" s="140"/>
      <c r="E3795" s="57"/>
      <c r="F3795" s="57"/>
      <c r="G3795" s="57"/>
      <c r="H3795" s="57"/>
      <c r="I3795" s="57"/>
      <c r="J3795" s="57"/>
      <c r="K3795" s="57"/>
      <c r="L3795" s="57"/>
      <c r="M3795" s="57"/>
      <c r="N3795" s="57"/>
      <c r="O3795" s="57"/>
    </row>
    <row r="3796" spans="1:15" x14ac:dyDescent="0.3">
      <c r="A3796" s="56"/>
      <c r="B3796" s="140"/>
      <c r="C3796" s="140"/>
      <c r="D3796" s="140"/>
      <c r="E3796" s="57"/>
      <c r="F3796" s="57"/>
      <c r="G3796" s="57"/>
      <c r="H3796" s="57"/>
      <c r="I3796" s="57"/>
      <c r="J3796" s="57"/>
      <c r="K3796" s="57"/>
      <c r="L3796" s="57"/>
      <c r="M3796" s="57"/>
      <c r="N3796" s="57"/>
      <c r="O3796" s="57"/>
    </row>
    <row r="3797" spans="1:15" x14ac:dyDescent="0.3">
      <c r="A3797" s="56"/>
      <c r="B3797" s="140"/>
      <c r="C3797" s="140"/>
      <c r="D3797" s="140"/>
      <c r="E3797" s="57"/>
      <c r="F3797" s="57"/>
      <c r="G3797" s="57"/>
      <c r="H3797" s="57"/>
      <c r="I3797" s="57"/>
      <c r="J3797" s="57"/>
      <c r="K3797" s="57"/>
      <c r="L3797" s="57"/>
      <c r="M3797" s="57"/>
      <c r="N3797" s="57"/>
      <c r="O3797" s="57"/>
    </row>
    <row r="3798" spans="1:15" x14ac:dyDescent="0.3">
      <c r="A3798" s="56"/>
      <c r="B3798" s="140"/>
      <c r="C3798" s="140"/>
      <c r="D3798" s="140"/>
      <c r="E3798" s="57"/>
      <c r="F3798" s="57"/>
      <c r="G3798" s="57"/>
      <c r="H3798" s="57"/>
      <c r="I3798" s="57"/>
      <c r="J3798" s="57"/>
      <c r="K3798" s="57"/>
      <c r="L3798" s="57"/>
      <c r="M3798" s="57"/>
      <c r="N3798" s="57"/>
      <c r="O3798" s="57"/>
    </row>
    <row r="3799" spans="1:15" x14ac:dyDescent="0.3">
      <c r="A3799" s="56"/>
      <c r="B3799" s="140"/>
      <c r="C3799" s="140"/>
      <c r="D3799" s="140"/>
      <c r="E3799" s="57"/>
      <c r="F3799" s="57"/>
      <c r="G3799" s="57"/>
      <c r="H3799" s="57"/>
      <c r="I3799" s="57"/>
      <c r="J3799" s="57"/>
      <c r="K3799" s="57"/>
      <c r="L3799" s="57"/>
      <c r="M3799" s="57"/>
      <c r="N3799" s="57"/>
      <c r="O3799" s="57"/>
    </row>
    <row r="3800" spans="1:15" x14ac:dyDescent="0.3">
      <c r="A3800" s="56"/>
      <c r="B3800" s="140"/>
      <c r="C3800" s="140"/>
      <c r="D3800" s="140"/>
      <c r="E3800" s="57"/>
      <c r="F3800" s="57"/>
      <c r="G3800" s="57"/>
      <c r="H3800" s="57"/>
      <c r="I3800" s="57"/>
      <c r="J3800" s="57"/>
      <c r="K3800" s="57"/>
      <c r="L3800" s="57"/>
      <c r="M3800" s="57"/>
      <c r="N3800" s="57"/>
      <c r="O3800" s="57"/>
    </row>
    <row r="3801" spans="1:15" x14ac:dyDescent="0.3">
      <c r="A3801" s="56"/>
      <c r="B3801" s="140"/>
      <c r="C3801" s="140"/>
      <c r="D3801" s="140"/>
      <c r="E3801" s="57"/>
      <c r="F3801" s="57"/>
      <c r="G3801" s="57"/>
      <c r="H3801" s="57"/>
      <c r="I3801" s="57"/>
      <c r="J3801" s="57"/>
      <c r="K3801" s="57"/>
      <c r="L3801" s="57"/>
      <c r="M3801" s="57"/>
      <c r="N3801" s="57"/>
      <c r="O3801" s="57"/>
    </row>
    <row r="3802" spans="1:15" x14ac:dyDescent="0.3">
      <c r="A3802" s="56"/>
      <c r="B3802" s="140"/>
      <c r="C3802" s="140"/>
      <c r="D3802" s="140"/>
      <c r="E3802" s="57"/>
      <c r="F3802" s="57"/>
      <c r="G3802" s="57"/>
      <c r="H3802" s="57"/>
      <c r="I3802" s="57"/>
      <c r="J3802" s="57"/>
      <c r="K3802" s="57"/>
      <c r="L3802" s="57"/>
      <c r="M3802" s="57"/>
      <c r="N3802" s="57"/>
      <c r="O3802" s="57"/>
    </row>
    <row r="3803" spans="1:15" x14ac:dyDescent="0.3">
      <c r="A3803" s="56"/>
      <c r="B3803" s="140"/>
      <c r="C3803" s="140"/>
      <c r="D3803" s="140"/>
      <c r="E3803" s="57"/>
      <c r="F3803" s="57"/>
      <c r="G3803" s="57"/>
      <c r="H3803" s="57"/>
      <c r="I3803" s="57"/>
      <c r="J3803" s="57"/>
      <c r="K3803" s="57"/>
      <c r="L3803" s="57"/>
      <c r="M3803" s="57"/>
      <c r="N3803" s="57"/>
      <c r="O3803" s="57"/>
    </row>
    <row r="3804" spans="1:15" x14ac:dyDescent="0.3">
      <c r="A3804" s="56"/>
      <c r="B3804" s="140"/>
      <c r="C3804" s="140"/>
      <c r="D3804" s="140"/>
      <c r="E3804" s="57"/>
      <c r="F3804" s="57"/>
      <c r="G3804" s="57"/>
      <c r="H3804" s="57"/>
      <c r="I3804" s="57"/>
      <c r="J3804" s="57"/>
      <c r="K3804" s="57"/>
      <c r="L3804" s="57"/>
      <c r="M3804" s="57"/>
      <c r="N3804" s="57"/>
      <c r="O3804" s="57"/>
    </row>
    <row r="3805" spans="1:15" x14ac:dyDescent="0.3">
      <c r="A3805" s="56"/>
      <c r="B3805" s="140"/>
      <c r="C3805" s="140"/>
      <c r="D3805" s="140"/>
      <c r="E3805" s="57"/>
      <c r="F3805" s="57"/>
      <c r="G3805" s="57"/>
      <c r="H3805" s="57"/>
      <c r="I3805" s="57"/>
      <c r="J3805" s="57"/>
      <c r="K3805" s="57"/>
      <c r="L3805" s="57"/>
      <c r="M3805" s="57"/>
      <c r="N3805" s="57"/>
      <c r="O3805" s="57"/>
    </row>
    <row r="3806" spans="1:15" x14ac:dyDescent="0.3">
      <c r="A3806" s="56"/>
      <c r="B3806" s="140"/>
      <c r="C3806" s="140"/>
      <c r="D3806" s="140"/>
      <c r="E3806" s="57"/>
      <c r="F3806" s="57"/>
      <c r="G3806" s="57"/>
      <c r="H3806" s="57"/>
      <c r="I3806" s="57"/>
      <c r="J3806" s="57"/>
      <c r="K3806" s="57"/>
      <c r="L3806" s="57"/>
      <c r="M3806" s="57"/>
      <c r="N3806" s="57"/>
      <c r="O3806" s="57"/>
    </row>
    <row r="3807" spans="1:15" x14ac:dyDescent="0.3">
      <c r="A3807" s="56"/>
      <c r="B3807" s="140"/>
      <c r="C3807" s="140"/>
      <c r="D3807" s="140"/>
      <c r="E3807" s="57"/>
      <c r="F3807" s="57"/>
      <c r="G3807" s="57"/>
      <c r="H3807" s="57"/>
      <c r="I3807" s="57"/>
      <c r="J3807" s="57"/>
      <c r="K3807" s="57"/>
      <c r="L3807" s="57"/>
      <c r="M3807" s="57"/>
      <c r="N3807" s="57"/>
      <c r="O3807" s="57"/>
    </row>
    <row r="3808" spans="1:15" x14ac:dyDescent="0.3">
      <c r="A3808" s="56"/>
      <c r="B3808" s="140"/>
      <c r="C3808" s="140"/>
      <c r="D3808" s="140"/>
      <c r="E3808" s="57"/>
      <c r="F3808" s="57"/>
      <c r="G3808" s="57"/>
      <c r="H3808" s="57"/>
      <c r="I3808" s="57"/>
      <c r="J3808" s="57"/>
      <c r="K3808" s="57"/>
      <c r="L3808" s="57"/>
      <c r="M3808" s="57"/>
      <c r="N3808" s="57"/>
      <c r="O3808" s="57"/>
    </row>
    <row r="3809" spans="1:15" x14ac:dyDescent="0.3">
      <c r="A3809" s="56"/>
      <c r="B3809" s="140"/>
      <c r="C3809" s="140"/>
      <c r="D3809" s="140"/>
      <c r="E3809" s="57"/>
      <c r="F3809" s="57"/>
      <c r="G3809" s="57"/>
      <c r="H3809" s="57"/>
      <c r="I3809" s="57"/>
      <c r="J3809" s="57"/>
      <c r="K3809" s="57"/>
      <c r="L3809" s="57"/>
      <c r="M3809" s="57"/>
      <c r="N3809" s="57"/>
      <c r="O3809" s="57"/>
    </row>
    <row r="3810" spans="1:15" x14ac:dyDescent="0.3">
      <c r="A3810" s="56"/>
      <c r="B3810" s="140"/>
      <c r="C3810" s="140"/>
      <c r="D3810" s="140"/>
      <c r="E3810" s="57"/>
      <c r="F3810" s="57"/>
      <c r="G3810" s="57"/>
      <c r="H3810" s="57"/>
      <c r="I3810" s="57"/>
      <c r="J3810" s="57"/>
      <c r="K3810" s="57"/>
      <c r="L3810" s="57"/>
      <c r="M3810" s="57"/>
      <c r="N3810" s="57"/>
      <c r="O3810" s="57"/>
    </row>
    <row r="3811" spans="1:15" x14ac:dyDescent="0.3">
      <c r="A3811" s="56"/>
      <c r="B3811" s="140"/>
      <c r="C3811" s="140"/>
      <c r="D3811" s="140"/>
      <c r="E3811" s="57"/>
      <c r="F3811" s="57"/>
      <c r="G3811" s="57"/>
      <c r="H3811" s="57"/>
      <c r="I3811" s="57"/>
      <c r="J3811" s="57"/>
      <c r="K3811" s="57"/>
      <c r="L3811" s="57"/>
      <c r="M3811" s="57"/>
      <c r="N3811" s="57"/>
      <c r="O3811" s="57"/>
    </row>
    <row r="3812" spans="1:15" x14ac:dyDescent="0.3">
      <c r="A3812" s="56"/>
      <c r="B3812" s="140"/>
      <c r="C3812" s="140"/>
      <c r="D3812" s="140"/>
      <c r="E3812" s="57"/>
      <c r="F3812" s="57"/>
      <c r="G3812" s="57"/>
      <c r="H3812" s="57"/>
      <c r="I3812" s="57"/>
      <c r="J3812" s="57"/>
      <c r="K3812" s="57"/>
      <c r="L3812" s="57"/>
      <c r="M3812" s="57"/>
      <c r="N3812" s="57"/>
      <c r="O3812" s="57"/>
    </row>
    <row r="3813" spans="1:15" x14ac:dyDescent="0.3">
      <c r="A3813" s="56"/>
      <c r="B3813" s="140"/>
      <c r="C3813" s="140"/>
      <c r="D3813" s="140"/>
      <c r="E3813" s="57"/>
      <c r="F3813" s="57"/>
      <c r="G3813" s="57"/>
      <c r="H3813" s="57"/>
      <c r="I3813" s="57"/>
      <c r="J3813" s="57"/>
      <c r="K3813" s="57"/>
      <c r="L3813" s="57"/>
      <c r="M3813" s="57"/>
      <c r="N3813" s="57"/>
      <c r="O3813" s="57"/>
    </row>
    <row r="3814" spans="1:15" x14ac:dyDescent="0.3">
      <c r="A3814" s="56"/>
      <c r="B3814" s="140"/>
      <c r="C3814" s="140"/>
      <c r="D3814" s="140"/>
      <c r="E3814" s="57"/>
      <c r="F3814" s="57"/>
      <c r="G3814" s="57"/>
      <c r="H3814" s="57"/>
      <c r="I3814" s="57"/>
      <c r="J3814" s="57"/>
      <c r="K3814" s="57"/>
      <c r="L3814" s="57"/>
      <c r="M3814" s="57"/>
      <c r="N3814" s="57"/>
      <c r="O3814" s="57"/>
    </row>
    <row r="3815" spans="1:15" x14ac:dyDescent="0.3">
      <c r="A3815" s="56"/>
      <c r="B3815" s="140"/>
      <c r="C3815" s="140"/>
      <c r="D3815" s="140"/>
      <c r="E3815" s="57"/>
      <c r="F3815" s="57"/>
      <c r="G3815" s="57"/>
      <c r="H3815" s="57"/>
      <c r="I3815" s="57"/>
      <c r="J3815" s="57"/>
      <c r="K3815" s="57"/>
      <c r="L3815" s="57"/>
      <c r="M3815" s="57"/>
      <c r="N3815" s="57"/>
      <c r="O3815" s="57"/>
    </row>
    <row r="3816" spans="1:15" x14ac:dyDescent="0.3">
      <c r="A3816" s="56"/>
      <c r="B3816" s="140"/>
      <c r="C3816" s="140"/>
      <c r="D3816" s="140"/>
      <c r="E3816" s="57"/>
      <c r="F3816" s="57"/>
      <c r="G3816" s="57"/>
      <c r="H3816" s="57"/>
      <c r="I3816" s="57"/>
      <c r="J3816" s="57"/>
      <c r="K3816" s="57"/>
      <c r="L3816" s="57"/>
      <c r="M3816" s="57"/>
      <c r="N3816" s="57"/>
      <c r="O3816" s="57"/>
    </row>
    <row r="3817" spans="1:15" x14ac:dyDescent="0.3">
      <c r="A3817" s="56"/>
      <c r="B3817" s="140"/>
      <c r="C3817" s="140"/>
      <c r="D3817" s="140"/>
      <c r="E3817" s="57"/>
      <c r="F3817" s="57"/>
      <c r="G3817" s="57"/>
      <c r="H3817" s="57"/>
      <c r="I3817" s="57"/>
      <c r="J3817" s="57"/>
      <c r="K3817" s="57"/>
      <c r="L3817" s="57"/>
      <c r="M3817" s="57"/>
      <c r="N3817" s="57"/>
      <c r="O3817" s="57"/>
    </row>
    <row r="3818" spans="1:15" x14ac:dyDescent="0.3">
      <c r="A3818" s="56"/>
      <c r="B3818" s="140"/>
      <c r="C3818" s="140"/>
      <c r="D3818" s="140"/>
      <c r="E3818" s="57"/>
      <c r="F3818" s="57"/>
      <c r="G3818" s="57"/>
      <c r="H3818" s="57"/>
      <c r="I3818" s="57"/>
      <c r="J3818" s="57"/>
      <c r="K3818" s="57"/>
      <c r="L3818" s="57"/>
      <c r="M3818" s="57"/>
      <c r="N3818" s="57"/>
      <c r="O3818" s="57"/>
    </row>
    <row r="3819" spans="1:15" x14ac:dyDescent="0.3">
      <c r="A3819" s="56"/>
      <c r="B3819" s="140"/>
      <c r="C3819" s="140"/>
      <c r="D3819" s="140"/>
      <c r="E3819" s="57"/>
      <c r="F3819" s="57"/>
      <c r="G3819" s="57"/>
      <c r="H3819" s="57"/>
      <c r="I3819" s="57"/>
      <c r="J3819" s="57"/>
      <c r="K3819" s="57"/>
      <c r="L3819" s="57"/>
      <c r="M3819" s="57"/>
      <c r="N3819" s="57"/>
      <c r="O3819" s="57"/>
    </row>
    <row r="3820" spans="1:15" x14ac:dyDescent="0.3">
      <c r="A3820" s="56"/>
      <c r="B3820" s="140"/>
      <c r="C3820" s="140"/>
      <c r="D3820" s="140"/>
      <c r="E3820" s="57"/>
      <c r="F3820" s="57"/>
      <c r="G3820" s="57"/>
      <c r="H3820" s="57"/>
      <c r="I3820" s="57"/>
      <c r="J3820" s="57"/>
      <c r="K3820" s="57"/>
      <c r="L3820" s="57"/>
      <c r="M3820" s="57"/>
      <c r="N3820" s="57"/>
      <c r="O3820" s="57"/>
    </row>
    <row r="3821" spans="1:15" x14ac:dyDescent="0.3">
      <c r="A3821" s="56"/>
      <c r="B3821" s="140"/>
      <c r="C3821" s="140"/>
      <c r="D3821" s="140"/>
      <c r="E3821" s="57"/>
      <c r="F3821" s="57"/>
      <c r="G3821" s="57"/>
      <c r="H3821" s="57"/>
      <c r="I3821" s="57"/>
      <c r="J3821" s="57"/>
      <c r="K3821" s="57"/>
      <c r="L3821" s="57"/>
      <c r="M3821" s="57"/>
      <c r="N3821" s="57"/>
      <c r="O3821" s="57"/>
    </row>
    <row r="3822" spans="1:15" x14ac:dyDescent="0.3">
      <c r="A3822" s="56"/>
      <c r="B3822" s="140"/>
      <c r="C3822" s="140"/>
      <c r="D3822" s="140"/>
      <c r="E3822" s="57"/>
      <c r="F3822" s="57"/>
      <c r="G3822" s="57"/>
      <c r="H3822" s="57"/>
      <c r="I3822" s="57"/>
      <c r="J3822" s="57"/>
      <c r="K3822" s="57"/>
      <c r="L3822" s="57"/>
      <c r="M3822" s="57"/>
      <c r="N3822" s="57"/>
      <c r="O3822" s="57"/>
    </row>
    <row r="3823" spans="1:15" x14ac:dyDescent="0.3">
      <c r="A3823" s="56"/>
      <c r="B3823" s="140"/>
      <c r="C3823" s="140"/>
      <c r="D3823" s="140"/>
      <c r="E3823" s="57"/>
      <c r="F3823" s="57"/>
      <c r="G3823" s="57"/>
      <c r="H3823" s="57"/>
      <c r="I3823" s="57"/>
      <c r="J3823" s="57"/>
      <c r="K3823" s="57"/>
      <c r="L3823" s="57"/>
      <c r="M3823" s="57"/>
      <c r="N3823" s="57"/>
      <c r="O3823" s="57"/>
    </row>
    <row r="3824" spans="1:15" x14ac:dyDescent="0.3">
      <c r="A3824" s="56"/>
      <c r="B3824" s="140"/>
      <c r="C3824" s="140"/>
      <c r="D3824" s="140"/>
      <c r="E3824" s="57"/>
      <c r="F3824" s="57"/>
      <c r="G3824" s="57"/>
      <c r="H3824" s="57"/>
      <c r="I3824" s="57"/>
      <c r="J3824" s="57"/>
      <c r="K3824" s="57"/>
      <c r="L3824" s="57"/>
      <c r="M3824" s="57"/>
      <c r="N3824" s="57"/>
      <c r="O3824" s="57"/>
    </row>
    <row r="3825" spans="1:15" x14ac:dyDescent="0.3">
      <c r="A3825" s="56"/>
      <c r="B3825" s="140"/>
      <c r="C3825" s="140"/>
      <c r="D3825" s="140"/>
      <c r="E3825" s="57"/>
      <c r="F3825" s="57"/>
      <c r="G3825" s="57"/>
      <c r="H3825" s="57"/>
      <c r="I3825" s="57"/>
      <c r="J3825" s="57"/>
      <c r="K3825" s="57"/>
      <c r="L3825" s="57"/>
      <c r="M3825" s="57"/>
      <c r="N3825" s="57"/>
      <c r="O3825" s="57"/>
    </row>
    <row r="3826" spans="1:15" x14ac:dyDescent="0.3">
      <c r="A3826" s="56"/>
      <c r="B3826" s="140"/>
      <c r="C3826" s="140"/>
      <c r="D3826" s="140"/>
      <c r="E3826" s="57"/>
      <c r="F3826" s="57"/>
      <c r="G3826" s="57"/>
      <c r="H3826" s="57"/>
      <c r="I3826" s="57"/>
      <c r="J3826" s="57"/>
      <c r="K3826" s="57"/>
      <c r="L3826" s="57"/>
      <c r="M3826" s="57"/>
      <c r="N3826" s="57"/>
      <c r="O3826" s="57"/>
    </row>
    <row r="3827" spans="1:15" x14ac:dyDescent="0.3">
      <c r="A3827" s="56"/>
      <c r="B3827" s="140"/>
      <c r="C3827" s="140"/>
      <c r="D3827" s="140"/>
      <c r="E3827" s="57"/>
      <c r="F3827" s="57"/>
      <c r="G3827" s="57"/>
      <c r="H3827" s="57"/>
      <c r="I3827" s="57"/>
      <c r="J3827" s="57"/>
      <c r="K3827" s="57"/>
      <c r="L3827" s="57"/>
      <c r="M3827" s="57"/>
      <c r="N3827" s="57"/>
      <c r="O3827" s="57"/>
    </row>
    <row r="3828" spans="1:15" x14ac:dyDescent="0.3">
      <c r="A3828" s="56"/>
      <c r="B3828" s="140"/>
      <c r="C3828" s="140"/>
      <c r="D3828" s="140"/>
      <c r="E3828" s="57"/>
      <c r="F3828" s="57"/>
      <c r="G3828" s="57"/>
      <c r="H3828" s="57"/>
      <c r="I3828" s="57"/>
      <c r="J3828" s="57"/>
      <c r="K3828" s="57"/>
      <c r="L3828" s="57"/>
      <c r="M3828" s="57"/>
      <c r="N3828" s="57"/>
      <c r="O3828" s="57"/>
    </row>
    <row r="3829" spans="1:15" x14ac:dyDescent="0.3">
      <c r="A3829" s="56"/>
      <c r="B3829" s="140"/>
      <c r="C3829" s="140"/>
      <c r="D3829" s="140"/>
      <c r="E3829" s="57"/>
      <c r="F3829" s="57"/>
      <c r="G3829" s="57"/>
      <c r="H3829" s="57"/>
      <c r="I3829" s="57"/>
      <c r="J3829" s="57"/>
      <c r="K3829" s="57"/>
      <c r="L3829" s="57"/>
      <c r="M3829" s="57"/>
      <c r="N3829" s="57"/>
      <c r="O3829" s="57"/>
    </row>
    <row r="3830" spans="1:15" x14ac:dyDescent="0.3">
      <c r="A3830" s="56"/>
      <c r="B3830" s="140"/>
      <c r="C3830" s="140"/>
      <c r="D3830" s="140"/>
      <c r="E3830" s="57"/>
      <c r="F3830" s="57"/>
      <c r="G3830" s="57"/>
      <c r="H3830" s="57"/>
      <c r="I3830" s="57"/>
      <c r="J3830" s="57"/>
      <c r="K3830" s="57"/>
      <c r="L3830" s="57"/>
      <c r="M3830" s="57"/>
      <c r="N3830" s="57"/>
      <c r="O3830" s="57"/>
    </row>
    <row r="3831" spans="1:15" x14ac:dyDescent="0.3">
      <c r="A3831" s="56"/>
      <c r="B3831" s="140"/>
      <c r="C3831" s="140"/>
      <c r="D3831" s="140"/>
      <c r="E3831" s="57"/>
      <c r="F3831" s="57"/>
      <c r="G3831" s="57"/>
      <c r="H3831" s="57"/>
      <c r="I3831" s="57"/>
      <c r="J3831" s="57"/>
      <c r="K3831" s="57"/>
      <c r="L3831" s="57"/>
      <c r="M3831" s="57"/>
      <c r="N3831" s="57"/>
      <c r="O3831" s="57"/>
    </row>
    <row r="3832" spans="1:15" x14ac:dyDescent="0.3">
      <c r="A3832" s="56"/>
      <c r="B3832" s="140"/>
      <c r="C3832" s="140"/>
      <c r="D3832" s="140"/>
      <c r="E3832" s="57"/>
      <c r="F3832" s="57"/>
      <c r="G3832" s="57"/>
      <c r="H3832" s="57"/>
      <c r="I3832" s="57"/>
      <c r="J3832" s="57"/>
      <c r="K3832" s="57"/>
      <c r="L3832" s="57"/>
      <c r="M3832" s="57"/>
      <c r="N3832" s="57"/>
      <c r="O3832" s="57"/>
    </row>
    <row r="3833" spans="1:15" x14ac:dyDescent="0.3">
      <c r="A3833" s="56"/>
      <c r="B3833" s="140"/>
      <c r="C3833" s="140"/>
      <c r="D3833" s="140"/>
      <c r="E3833" s="57"/>
      <c r="F3833" s="57"/>
      <c r="G3833" s="57"/>
      <c r="H3833" s="57"/>
      <c r="I3833" s="57"/>
      <c r="J3833" s="57"/>
      <c r="K3833" s="57"/>
      <c r="L3833" s="57"/>
      <c r="M3833" s="57"/>
      <c r="N3833" s="57"/>
      <c r="O3833" s="57"/>
    </row>
    <row r="3834" spans="1:15" x14ac:dyDescent="0.3">
      <c r="A3834" s="56"/>
      <c r="B3834" s="140"/>
      <c r="C3834" s="140"/>
      <c r="D3834" s="140"/>
      <c r="E3834" s="57"/>
      <c r="F3834" s="57"/>
      <c r="G3834" s="57"/>
      <c r="H3834" s="57"/>
      <c r="I3834" s="57"/>
      <c r="J3834" s="57"/>
      <c r="K3834" s="57"/>
      <c r="L3834" s="57"/>
      <c r="M3834" s="57"/>
      <c r="N3834" s="57"/>
      <c r="O3834" s="57"/>
    </row>
    <row r="3835" spans="1:15" x14ac:dyDescent="0.3">
      <c r="A3835" s="56"/>
      <c r="B3835" s="140"/>
      <c r="C3835" s="140"/>
      <c r="D3835" s="140"/>
      <c r="E3835" s="57"/>
      <c r="F3835" s="57"/>
      <c r="G3835" s="57"/>
      <c r="H3835" s="57"/>
      <c r="I3835" s="57"/>
      <c r="J3835" s="57"/>
      <c r="K3835" s="57"/>
      <c r="L3835" s="57"/>
      <c r="M3835" s="57"/>
      <c r="N3835" s="57"/>
      <c r="O3835" s="57"/>
    </row>
    <row r="3836" spans="1:15" x14ac:dyDescent="0.3">
      <c r="A3836" s="56"/>
      <c r="B3836" s="140"/>
      <c r="C3836" s="140"/>
      <c r="D3836" s="140"/>
      <c r="E3836" s="57"/>
      <c r="F3836" s="57"/>
      <c r="G3836" s="57"/>
      <c r="H3836" s="57"/>
      <c r="I3836" s="57"/>
      <c r="J3836" s="57"/>
      <c r="K3836" s="57"/>
      <c r="L3836" s="57"/>
      <c r="M3836" s="57"/>
      <c r="N3836" s="57"/>
      <c r="O3836" s="57"/>
    </row>
    <row r="3837" spans="1:15" x14ac:dyDescent="0.3">
      <c r="A3837" s="56"/>
      <c r="B3837" s="140"/>
      <c r="C3837" s="140"/>
      <c r="D3837" s="140"/>
      <c r="E3837" s="57"/>
      <c r="F3837" s="57"/>
      <c r="G3837" s="57"/>
      <c r="H3837" s="57"/>
      <c r="I3837" s="57"/>
      <c r="J3837" s="57"/>
      <c r="K3837" s="57"/>
      <c r="L3837" s="57"/>
      <c r="M3837" s="57"/>
      <c r="N3837" s="57"/>
      <c r="O3837" s="57"/>
    </row>
    <row r="3838" spans="1:15" x14ac:dyDescent="0.3">
      <c r="A3838" s="56"/>
      <c r="B3838" s="140"/>
      <c r="C3838" s="140"/>
      <c r="D3838" s="140"/>
      <c r="E3838" s="57"/>
      <c r="F3838" s="57"/>
      <c r="G3838" s="57"/>
      <c r="H3838" s="57"/>
      <c r="I3838" s="57"/>
      <c r="J3838" s="57"/>
      <c r="K3838" s="57"/>
      <c r="L3838" s="57"/>
      <c r="M3838" s="57"/>
      <c r="N3838" s="57"/>
      <c r="O3838" s="57"/>
    </row>
    <row r="3839" spans="1:15" x14ac:dyDescent="0.3">
      <c r="A3839" s="56"/>
      <c r="B3839" s="140"/>
      <c r="C3839" s="140"/>
      <c r="D3839" s="140"/>
      <c r="E3839" s="57"/>
      <c r="F3839" s="57"/>
      <c r="G3839" s="57"/>
      <c r="H3839" s="57"/>
      <c r="I3839" s="57"/>
      <c r="J3839" s="57"/>
      <c r="K3839" s="57"/>
      <c r="L3839" s="57"/>
      <c r="M3839" s="57"/>
      <c r="N3839" s="57"/>
      <c r="O3839" s="57"/>
    </row>
    <row r="3840" spans="1:15" x14ac:dyDescent="0.3">
      <c r="A3840" s="56"/>
      <c r="B3840" s="140"/>
      <c r="C3840" s="140"/>
      <c r="D3840" s="140"/>
      <c r="E3840" s="57"/>
      <c r="F3840" s="57"/>
      <c r="G3840" s="57"/>
      <c r="H3840" s="57"/>
      <c r="I3840" s="57"/>
      <c r="J3840" s="57"/>
      <c r="K3840" s="57"/>
      <c r="L3840" s="57"/>
      <c r="M3840" s="57"/>
      <c r="N3840" s="57"/>
      <c r="O3840" s="57"/>
    </row>
    <row r="3841" spans="1:15" x14ac:dyDescent="0.3">
      <c r="A3841" s="56"/>
      <c r="B3841" s="140"/>
      <c r="C3841" s="140"/>
      <c r="D3841" s="140"/>
      <c r="E3841" s="57"/>
      <c r="F3841" s="57"/>
      <c r="G3841" s="57"/>
      <c r="H3841" s="57"/>
      <c r="I3841" s="57"/>
      <c r="J3841" s="57"/>
      <c r="K3841" s="57"/>
      <c r="L3841" s="57"/>
      <c r="M3841" s="57"/>
      <c r="N3841" s="57"/>
      <c r="O3841" s="57"/>
    </row>
    <row r="3842" spans="1:15" x14ac:dyDescent="0.3">
      <c r="A3842" s="56"/>
      <c r="B3842" s="140"/>
      <c r="C3842" s="140"/>
      <c r="D3842" s="140"/>
      <c r="E3842" s="57"/>
      <c r="F3842" s="57"/>
      <c r="G3842" s="57"/>
      <c r="H3842" s="57"/>
      <c r="I3842" s="57"/>
      <c r="J3842" s="57"/>
      <c r="K3842" s="57"/>
      <c r="L3842" s="57"/>
      <c r="M3842" s="57"/>
      <c r="N3842" s="57"/>
      <c r="O3842" s="57"/>
    </row>
    <row r="3843" spans="1:15" x14ac:dyDescent="0.3">
      <c r="A3843" s="56"/>
      <c r="B3843" s="140"/>
      <c r="C3843" s="140"/>
      <c r="D3843" s="140"/>
      <c r="E3843" s="57"/>
      <c r="F3843" s="57"/>
      <c r="G3843" s="57"/>
      <c r="H3843" s="57"/>
      <c r="I3843" s="57"/>
      <c r="J3843" s="57"/>
      <c r="K3843" s="57"/>
      <c r="L3843" s="57"/>
      <c r="M3843" s="57"/>
      <c r="N3843" s="57"/>
      <c r="O3843" s="57"/>
    </row>
    <row r="3844" spans="1:15" x14ac:dyDescent="0.3">
      <c r="A3844" s="56"/>
      <c r="B3844" s="140"/>
      <c r="C3844" s="140"/>
      <c r="D3844" s="140"/>
      <c r="E3844" s="57"/>
      <c r="F3844" s="57"/>
      <c r="G3844" s="57"/>
      <c r="H3844" s="57"/>
      <c r="I3844" s="57"/>
      <c r="J3844" s="57"/>
      <c r="K3844" s="57"/>
      <c r="L3844" s="57"/>
      <c r="M3844" s="57"/>
      <c r="N3844" s="57"/>
      <c r="O3844" s="57"/>
    </row>
    <row r="3845" spans="1:15" x14ac:dyDescent="0.3">
      <c r="A3845" s="56"/>
      <c r="B3845" s="140"/>
      <c r="C3845" s="140"/>
      <c r="D3845" s="140"/>
      <c r="E3845" s="57"/>
      <c r="F3845" s="57"/>
      <c r="G3845" s="57"/>
      <c r="H3845" s="57"/>
      <c r="I3845" s="57"/>
      <c r="J3845" s="57"/>
      <c r="K3845" s="57"/>
      <c r="L3845" s="57"/>
      <c r="M3845" s="57"/>
      <c r="N3845" s="57"/>
      <c r="O3845" s="57"/>
    </row>
    <row r="3846" spans="1:15" x14ac:dyDescent="0.3">
      <c r="A3846" s="56"/>
      <c r="B3846" s="140"/>
      <c r="C3846" s="140"/>
      <c r="D3846" s="140"/>
      <c r="E3846" s="57"/>
      <c r="F3846" s="57"/>
      <c r="G3846" s="57"/>
      <c r="H3846" s="57"/>
      <c r="I3846" s="57"/>
      <c r="J3846" s="57"/>
      <c r="K3846" s="57"/>
      <c r="L3846" s="57"/>
      <c r="M3846" s="57"/>
      <c r="N3846" s="57"/>
      <c r="O3846" s="57"/>
    </row>
    <row r="3847" spans="1:15" x14ac:dyDescent="0.3">
      <c r="A3847" s="56"/>
      <c r="B3847" s="140"/>
      <c r="C3847" s="140"/>
      <c r="D3847" s="140"/>
      <c r="E3847" s="57"/>
      <c r="F3847" s="57"/>
      <c r="G3847" s="57"/>
      <c r="H3847" s="57"/>
      <c r="I3847" s="57"/>
      <c r="J3847" s="57"/>
      <c r="K3847" s="57"/>
      <c r="L3847" s="57"/>
      <c r="M3847" s="57"/>
      <c r="N3847" s="57"/>
      <c r="O3847" s="57"/>
    </row>
    <row r="3848" spans="1:15" x14ac:dyDescent="0.3">
      <c r="A3848" s="56"/>
      <c r="B3848" s="140"/>
      <c r="C3848" s="140"/>
      <c r="D3848" s="140"/>
      <c r="E3848" s="57"/>
      <c r="F3848" s="57"/>
      <c r="G3848" s="57"/>
      <c r="H3848" s="57"/>
      <c r="I3848" s="57"/>
      <c r="J3848" s="57"/>
      <c r="K3848" s="57"/>
      <c r="L3848" s="57"/>
      <c r="M3848" s="57"/>
      <c r="N3848" s="57"/>
      <c r="O3848" s="57"/>
    </row>
    <row r="3849" spans="1:15" x14ac:dyDescent="0.3">
      <c r="A3849" s="56"/>
      <c r="B3849" s="140"/>
      <c r="C3849" s="140"/>
      <c r="D3849" s="140"/>
      <c r="E3849" s="57"/>
      <c r="F3849" s="57"/>
      <c r="G3849" s="57"/>
      <c r="H3849" s="57"/>
      <c r="I3849" s="57"/>
      <c r="J3849" s="57"/>
      <c r="K3849" s="57"/>
      <c r="L3849" s="57"/>
      <c r="M3849" s="57"/>
      <c r="N3849" s="57"/>
      <c r="O3849" s="57"/>
    </row>
    <row r="3850" spans="1:15" x14ac:dyDescent="0.3">
      <c r="A3850" s="56"/>
      <c r="B3850" s="140"/>
      <c r="C3850" s="140"/>
      <c r="D3850" s="140"/>
      <c r="E3850" s="57"/>
      <c r="F3850" s="57"/>
      <c r="G3850" s="57"/>
      <c r="H3850" s="57"/>
      <c r="I3850" s="57"/>
      <c r="J3850" s="57"/>
      <c r="K3850" s="57"/>
      <c r="L3850" s="57"/>
      <c r="M3850" s="57"/>
      <c r="N3850" s="57"/>
      <c r="O3850" s="57"/>
    </row>
    <row r="3851" spans="1:15" x14ac:dyDescent="0.3">
      <c r="A3851" s="56"/>
      <c r="B3851" s="140"/>
      <c r="C3851" s="140"/>
      <c r="D3851" s="140"/>
      <c r="E3851" s="57"/>
      <c r="F3851" s="57"/>
      <c r="G3851" s="57"/>
      <c r="H3851" s="57"/>
      <c r="I3851" s="57"/>
      <c r="J3851" s="57"/>
      <c r="K3851" s="57"/>
      <c r="L3851" s="57"/>
      <c r="M3851" s="57"/>
      <c r="N3851" s="57"/>
      <c r="O3851" s="57"/>
    </row>
    <row r="3852" spans="1:15" x14ac:dyDescent="0.3">
      <c r="A3852" s="56"/>
      <c r="B3852" s="140"/>
      <c r="C3852" s="140"/>
      <c r="D3852" s="140"/>
      <c r="E3852" s="57"/>
      <c r="F3852" s="57"/>
      <c r="G3852" s="57"/>
      <c r="H3852" s="57"/>
      <c r="I3852" s="57"/>
      <c r="J3852" s="57"/>
      <c r="K3852" s="57"/>
      <c r="L3852" s="57"/>
      <c r="M3852" s="57"/>
      <c r="N3852" s="57"/>
      <c r="O3852" s="57"/>
    </row>
    <row r="3853" spans="1:15" x14ac:dyDescent="0.3">
      <c r="A3853" s="56"/>
      <c r="B3853" s="140"/>
      <c r="C3853" s="140"/>
      <c r="D3853" s="140"/>
      <c r="E3853" s="57"/>
      <c r="F3853" s="57"/>
      <c r="G3853" s="57"/>
      <c r="H3853" s="57"/>
      <c r="I3853" s="57"/>
      <c r="J3853" s="57"/>
      <c r="K3853" s="57"/>
      <c r="L3853" s="57"/>
      <c r="M3853" s="57"/>
      <c r="N3853" s="57"/>
      <c r="O3853" s="57"/>
    </row>
    <row r="3854" spans="1:15" x14ac:dyDescent="0.3">
      <c r="A3854" s="56"/>
      <c r="B3854" s="140"/>
      <c r="C3854" s="140"/>
      <c r="D3854" s="140"/>
      <c r="E3854" s="57"/>
      <c r="F3854" s="57"/>
      <c r="G3854" s="57"/>
      <c r="H3854" s="57"/>
      <c r="I3854" s="57"/>
      <c r="J3854" s="57"/>
      <c r="K3854" s="57"/>
      <c r="L3854" s="57"/>
      <c r="M3854" s="57"/>
      <c r="N3854" s="57"/>
      <c r="O3854" s="57"/>
    </row>
    <row r="3855" spans="1:15" x14ac:dyDescent="0.3">
      <c r="A3855" s="56"/>
      <c r="B3855" s="140"/>
      <c r="C3855" s="140"/>
      <c r="D3855" s="140"/>
      <c r="E3855" s="57"/>
      <c r="F3855" s="57"/>
      <c r="G3855" s="57"/>
      <c r="H3855" s="57"/>
      <c r="I3855" s="57"/>
      <c r="J3855" s="57"/>
      <c r="K3855" s="57"/>
      <c r="L3855" s="57"/>
      <c r="M3855" s="57"/>
      <c r="N3855" s="57"/>
      <c r="O3855" s="57"/>
    </row>
    <row r="3856" spans="1:15" x14ac:dyDescent="0.3">
      <c r="A3856" s="56"/>
      <c r="B3856" s="140"/>
      <c r="C3856" s="140"/>
      <c r="D3856" s="140"/>
      <c r="E3856" s="57"/>
      <c r="F3856" s="57"/>
      <c r="G3856" s="57"/>
      <c r="H3856" s="57"/>
      <c r="I3856" s="57"/>
      <c r="J3856" s="57"/>
      <c r="K3856" s="57"/>
      <c r="L3856" s="57"/>
      <c r="M3856" s="57"/>
      <c r="N3856" s="57"/>
      <c r="O3856" s="57"/>
    </row>
    <row r="3857" spans="1:15" x14ac:dyDescent="0.3">
      <c r="A3857" s="56"/>
      <c r="B3857" s="140"/>
      <c r="C3857" s="140"/>
      <c r="D3857" s="140"/>
      <c r="E3857" s="57"/>
      <c r="F3857" s="57"/>
      <c r="G3857" s="57"/>
      <c r="H3857" s="57"/>
      <c r="I3857" s="57"/>
      <c r="J3857" s="57"/>
      <c r="K3857" s="57"/>
      <c r="L3857" s="57"/>
      <c r="M3857" s="57"/>
      <c r="N3857" s="57"/>
      <c r="O3857" s="57"/>
    </row>
    <row r="3858" spans="1:15" x14ac:dyDescent="0.3">
      <c r="A3858" s="56"/>
      <c r="B3858" s="140"/>
      <c r="C3858" s="140"/>
      <c r="D3858" s="140"/>
      <c r="E3858" s="57"/>
      <c r="F3858" s="57"/>
      <c r="G3858" s="57"/>
      <c r="H3858" s="57"/>
      <c r="I3858" s="57"/>
      <c r="J3858" s="57"/>
      <c r="K3858" s="57"/>
      <c r="L3858" s="57"/>
      <c r="M3858" s="57"/>
      <c r="N3858" s="57"/>
      <c r="O3858" s="57"/>
    </row>
    <row r="3859" spans="1:15" x14ac:dyDescent="0.3">
      <c r="A3859" s="56"/>
      <c r="B3859" s="140"/>
      <c r="C3859" s="140"/>
      <c r="D3859" s="140"/>
      <c r="E3859" s="57"/>
      <c r="F3859" s="57"/>
      <c r="G3859" s="57"/>
      <c r="H3859" s="57"/>
      <c r="I3859" s="57"/>
      <c r="J3859" s="57"/>
      <c r="K3859" s="57"/>
      <c r="L3859" s="57"/>
      <c r="M3859" s="57"/>
      <c r="N3859" s="57"/>
      <c r="O3859" s="57"/>
    </row>
    <row r="3860" spans="1:15" x14ac:dyDescent="0.3">
      <c r="A3860" s="56"/>
      <c r="B3860" s="140"/>
      <c r="C3860" s="140"/>
      <c r="D3860" s="140"/>
      <c r="E3860" s="57"/>
      <c r="F3860" s="57"/>
      <c r="G3860" s="57"/>
      <c r="H3860" s="57"/>
      <c r="I3860" s="57"/>
      <c r="J3860" s="57"/>
      <c r="K3860" s="57"/>
      <c r="L3860" s="57"/>
      <c r="M3860" s="57"/>
      <c r="N3860" s="57"/>
      <c r="O3860" s="57"/>
    </row>
    <row r="3861" spans="1:15" x14ac:dyDescent="0.3">
      <c r="A3861" s="56"/>
      <c r="B3861" s="140"/>
      <c r="C3861" s="140"/>
      <c r="D3861" s="140"/>
      <c r="E3861" s="57"/>
      <c r="F3861" s="57"/>
      <c r="G3861" s="57"/>
      <c r="H3861" s="57"/>
      <c r="I3861" s="57"/>
      <c r="J3861" s="57"/>
      <c r="K3861" s="57"/>
      <c r="L3861" s="57"/>
      <c r="M3861" s="57"/>
      <c r="N3861" s="57"/>
      <c r="O3861" s="57"/>
    </row>
    <row r="3862" spans="1:15" x14ac:dyDescent="0.3">
      <c r="A3862" s="56"/>
      <c r="B3862" s="140"/>
      <c r="C3862" s="140"/>
      <c r="D3862" s="140"/>
      <c r="E3862" s="57"/>
      <c r="F3862" s="57"/>
      <c r="G3862" s="57"/>
      <c r="H3862" s="57"/>
      <c r="I3862" s="57"/>
      <c r="J3862" s="57"/>
      <c r="K3862" s="57"/>
      <c r="L3862" s="57"/>
      <c r="M3862" s="57"/>
      <c r="N3862" s="57"/>
      <c r="O3862" s="57"/>
    </row>
    <row r="3863" spans="1:15" x14ac:dyDescent="0.3">
      <c r="A3863" s="56"/>
      <c r="B3863" s="140"/>
      <c r="C3863" s="140"/>
      <c r="D3863" s="140"/>
      <c r="E3863" s="57"/>
      <c r="F3863" s="57"/>
      <c r="G3863" s="57"/>
      <c r="H3863" s="57"/>
      <c r="I3863" s="57"/>
      <c r="J3863" s="57"/>
      <c r="K3863" s="57"/>
      <c r="L3863" s="57"/>
      <c r="M3863" s="57"/>
      <c r="N3863" s="57"/>
      <c r="O3863" s="57"/>
    </row>
    <row r="3864" spans="1:15" x14ac:dyDescent="0.3">
      <c r="A3864" s="56"/>
      <c r="B3864" s="140"/>
      <c r="C3864" s="140"/>
      <c r="D3864" s="140"/>
      <c r="E3864" s="57"/>
      <c r="F3864" s="57"/>
      <c r="G3864" s="57"/>
      <c r="H3864" s="57"/>
      <c r="I3864" s="57"/>
      <c r="J3864" s="57"/>
      <c r="K3864" s="57"/>
      <c r="L3864" s="57"/>
      <c r="M3864" s="57"/>
      <c r="N3864" s="57"/>
      <c r="O3864" s="57"/>
    </row>
    <row r="3865" spans="1:15" x14ac:dyDescent="0.3">
      <c r="A3865" s="56"/>
      <c r="B3865" s="140"/>
      <c r="C3865" s="140"/>
      <c r="D3865" s="140"/>
      <c r="E3865" s="57"/>
      <c r="F3865" s="57"/>
      <c r="G3865" s="57"/>
      <c r="H3865" s="57"/>
      <c r="I3865" s="57"/>
      <c r="J3865" s="57"/>
      <c r="K3865" s="57"/>
      <c r="L3865" s="57"/>
      <c r="M3865" s="57"/>
      <c r="N3865" s="57"/>
      <c r="O3865" s="57"/>
    </row>
    <row r="3866" spans="1:15" x14ac:dyDescent="0.3">
      <c r="A3866" s="56"/>
      <c r="B3866" s="140"/>
      <c r="C3866" s="140"/>
      <c r="D3866" s="140"/>
      <c r="E3866" s="57"/>
      <c r="F3866" s="57"/>
      <c r="G3866" s="57"/>
      <c r="H3866" s="57"/>
      <c r="I3866" s="57"/>
      <c r="J3866" s="57"/>
      <c r="K3866" s="57"/>
      <c r="L3866" s="57"/>
      <c r="M3866" s="57"/>
      <c r="N3866" s="57"/>
      <c r="O3866" s="57"/>
    </row>
    <row r="3867" spans="1:15" x14ac:dyDescent="0.3">
      <c r="A3867" s="56"/>
      <c r="B3867" s="140"/>
      <c r="C3867" s="140"/>
      <c r="D3867" s="140"/>
      <c r="E3867" s="57"/>
      <c r="F3867" s="57"/>
      <c r="G3867" s="57"/>
      <c r="H3867" s="57"/>
      <c r="I3867" s="57"/>
      <c r="J3867" s="57"/>
      <c r="K3867" s="57"/>
      <c r="L3867" s="57"/>
      <c r="M3867" s="57"/>
      <c r="N3867" s="57"/>
      <c r="O3867" s="57"/>
    </row>
    <row r="3868" spans="1:15" x14ac:dyDescent="0.3">
      <c r="A3868" s="56"/>
      <c r="B3868" s="140"/>
      <c r="C3868" s="140"/>
      <c r="D3868" s="140"/>
      <c r="E3868" s="57"/>
      <c r="F3868" s="57"/>
      <c r="G3868" s="57"/>
      <c r="H3868" s="57"/>
      <c r="I3868" s="57"/>
      <c r="J3868" s="57"/>
      <c r="K3868" s="57"/>
      <c r="L3868" s="57"/>
      <c r="M3868" s="57"/>
      <c r="N3868" s="57"/>
      <c r="O3868" s="57"/>
    </row>
    <row r="3869" spans="1:15" x14ac:dyDescent="0.3">
      <c r="A3869" s="56"/>
      <c r="B3869" s="140"/>
      <c r="C3869" s="140"/>
      <c r="D3869" s="140"/>
      <c r="E3869" s="57"/>
      <c r="F3869" s="57"/>
      <c r="G3869" s="57"/>
      <c r="H3869" s="57"/>
      <c r="I3869" s="57"/>
      <c r="J3869" s="57"/>
      <c r="K3869" s="57"/>
      <c r="L3869" s="57"/>
      <c r="M3869" s="57"/>
      <c r="N3869" s="57"/>
      <c r="O3869" s="57"/>
    </row>
    <row r="3870" spans="1:15" x14ac:dyDescent="0.3">
      <c r="A3870" s="56"/>
      <c r="B3870" s="140"/>
      <c r="C3870" s="140"/>
      <c r="D3870" s="140"/>
      <c r="E3870" s="57"/>
      <c r="F3870" s="57"/>
      <c r="G3870" s="57"/>
      <c r="H3870" s="57"/>
      <c r="I3870" s="57"/>
      <c r="J3870" s="57"/>
      <c r="K3870" s="57"/>
      <c r="L3870" s="57"/>
      <c r="M3870" s="57"/>
      <c r="N3870" s="57"/>
      <c r="O3870" s="57"/>
    </row>
    <row r="3871" spans="1:15" x14ac:dyDescent="0.3">
      <c r="A3871" s="56"/>
      <c r="B3871" s="140"/>
      <c r="C3871" s="140"/>
      <c r="D3871" s="140"/>
      <c r="E3871" s="57"/>
      <c r="F3871" s="57"/>
      <c r="G3871" s="57"/>
      <c r="H3871" s="57"/>
      <c r="I3871" s="57"/>
      <c r="J3871" s="57"/>
      <c r="K3871" s="57"/>
      <c r="L3871" s="57"/>
      <c r="M3871" s="57"/>
      <c r="N3871" s="57"/>
      <c r="O3871" s="57"/>
    </row>
    <row r="3872" spans="1:15" x14ac:dyDescent="0.3">
      <c r="A3872" s="56"/>
      <c r="B3872" s="140"/>
      <c r="C3872" s="140"/>
      <c r="D3872" s="140"/>
      <c r="E3872" s="57"/>
      <c r="F3872" s="57"/>
      <c r="G3872" s="57"/>
      <c r="H3872" s="57"/>
      <c r="I3872" s="57"/>
      <c r="J3872" s="57"/>
      <c r="K3872" s="57"/>
      <c r="L3872" s="57"/>
      <c r="M3872" s="57"/>
      <c r="N3872" s="57"/>
      <c r="O3872" s="57"/>
    </row>
    <row r="3873" spans="1:15" x14ac:dyDescent="0.3">
      <c r="A3873" s="56"/>
      <c r="B3873" s="140"/>
      <c r="C3873" s="140"/>
      <c r="D3873" s="140"/>
      <c r="E3873" s="57"/>
      <c r="F3873" s="57"/>
      <c r="G3873" s="57"/>
      <c r="H3873" s="57"/>
      <c r="I3873" s="57"/>
      <c r="J3873" s="57"/>
      <c r="K3873" s="57"/>
      <c r="L3873" s="57"/>
      <c r="M3873" s="57"/>
      <c r="N3873" s="57"/>
      <c r="O3873" s="57"/>
    </row>
    <row r="3874" spans="1:15" x14ac:dyDescent="0.3">
      <c r="A3874" s="56"/>
      <c r="B3874" s="140"/>
      <c r="C3874" s="140"/>
      <c r="D3874" s="140"/>
      <c r="E3874" s="57"/>
      <c r="F3874" s="57"/>
      <c r="G3874" s="57"/>
      <c r="H3874" s="57"/>
      <c r="I3874" s="57"/>
      <c r="J3874" s="57"/>
      <c r="K3874" s="57"/>
      <c r="L3874" s="57"/>
      <c r="M3874" s="57"/>
      <c r="N3874" s="57"/>
      <c r="O3874" s="57"/>
    </row>
    <row r="3875" spans="1:15" x14ac:dyDescent="0.3">
      <c r="A3875" s="56"/>
      <c r="B3875" s="140"/>
      <c r="C3875" s="140"/>
      <c r="D3875" s="140"/>
      <c r="E3875" s="57"/>
      <c r="F3875" s="57"/>
      <c r="G3875" s="57"/>
      <c r="H3875" s="57"/>
      <c r="I3875" s="57"/>
      <c r="J3875" s="57"/>
      <c r="K3875" s="57"/>
      <c r="L3875" s="57"/>
      <c r="M3875" s="57"/>
      <c r="N3875" s="57"/>
      <c r="O3875" s="57"/>
    </row>
    <row r="3876" spans="1:15" x14ac:dyDescent="0.3">
      <c r="A3876" s="56"/>
      <c r="B3876" s="140"/>
      <c r="C3876" s="140"/>
      <c r="D3876" s="140"/>
      <c r="E3876" s="57"/>
      <c r="F3876" s="57"/>
      <c r="G3876" s="57"/>
      <c r="H3876" s="57"/>
      <c r="I3876" s="57"/>
      <c r="J3876" s="57"/>
      <c r="K3876" s="57"/>
      <c r="L3876" s="57"/>
      <c r="M3876" s="57"/>
      <c r="N3876" s="57"/>
      <c r="O3876" s="57"/>
    </row>
    <row r="3877" spans="1:15" x14ac:dyDescent="0.3">
      <c r="A3877" s="56"/>
      <c r="B3877" s="140"/>
      <c r="C3877" s="140"/>
      <c r="D3877" s="140"/>
      <c r="E3877" s="57"/>
      <c r="F3877" s="57"/>
      <c r="G3877" s="57"/>
      <c r="H3877" s="57"/>
      <c r="I3877" s="57"/>
      <c r="J3877" s="57"/>
      <c r="K3877" s="57"/>
      <c r="L3877" s="57"/>
      <c r="M3877" s="57"/>
      <c r="N3877" s="57"/>
      <c r="O3877" s="57"/>
    </row>
    <row r="3878" spans="1:15" x14ac:dyDescent="0.3">
      <c r="A3878" s="56"/>
      <c r="B3878" s="140"/>
      <c r="C3878" s="140"/>
      <c r="D3878" s="140"/>
      <c r="E3878" s="57"/>
      <c r="F3878" s="57"/>
      <c r="G3878" s="57"/>
      <c r="H3878" s="57"/>
      <c r="I3878" s="57"/>
      <c r="J3878" s="57"/>
      <c r="K3878" s="57"/>
      <c r="L3878" s="57"/>
      <c r="M3878" s="57"/>
      <c r="N3878" s="57"/>
      <c r="O3878" s="57"/>
    </row>
    <row r="3879" spans="1:15" x14ac:dyDescent="0.3">
      <c r="A3879" s="56"/>
      <c r="B3879" s="140"/>
      <c r="C3879" s="140"/>
      <c r="D3879" s="140"/>
      <c r="E3879" s="57"/>
      <c r="F3879" s="57"/>
      <c r="G3879" s="57"/>
      <c r="H3879" s="57"/>
      <c r="I3879" s="57"/>
      <c r="J3879" s="57"/>
      <c r="K3879" s="57"/>
      <c r="L3879" s="57"/>
      <c r="M3879" s="57"/>
      <c r="N3879" s="57"/>
      <c r="O3879" s="57"/>
    </row>
    <row r="3880" spans="1:15" x14ac:dyDescent="0.3">
      <c r="A3880" s="56"/>
      <c r="B3880" s="140"/>
      <c r="C3880" s="140"/>
      <c r="D3880" s="140"/>
      <c r="E3880" s="57"/>
      <c r="F3880" s="57"/>
      <c r="G3880" s="57"/>
      <c r="H3880" s="57"/>
      <c r="I3880" s="57"/>
      <c r="J3880" s="57"/>
      <c r="K3880" s="57"/>
      <c r="L3880" s="57"/>
      <c r="M3880" s="57"/>
      <c r="N3880" s="57"/>
      <c r="O3880" s="57"/>
    </row>
    <row r="3881" spans="1:15" x14ac:dyDescent="0.3">
      <c r="A3881" s="56"/>
      <c r="B3881" s="140"/>
      <c r="C3881" s="140"/>
      <c r="D3881" s="140"/>
      <c r="E3881" s="57"/>
      <c r="F3881" s="57"/>
      <c r="G3881" s="57"/>
      <c r="H3881" s="57"/>
      <c r="I3881" s="57"/>
      <c r="J3881" s="57"/>
      <c r="K3881" s="57"/>
      <c r="L3881" s="57"/>
      <c r="M3881" s="57"/>
      <c r="N3881" s="57"/>
      <c r="O3881" s="57"/>
    </row>
    <row r="3882" spans="1:15" x14ac:dyDescent="0.3">
      <c r="A3882" s="56"/>
      <c r="B3882" s="140"/>
      <c r="C3882" s="140"/>
      <c r="D3882" s="140"/>
      <c r="E3882" s="57"/>
      <c r="F3882" s="57"/>
      <c r="G3882" s="57"/>
      <c r="H3882" s="57"/>
      <c r="I3882" s="57"/>
      <c r="J3882" s="57"/>
      <c r="K3882" s="57"/>
      <c r="L3882" s="57"/>
      <c r="M3882" s="57"/>
      <c r="N3882" s="57"/>
      <c r="O3882" s="57"/>
    </row>
    <row r="3883" spans="1:15" x14ac:dyDescent="0.3">
      <c r="A3883" s="56"/>
      <c r="B3883" s="140"/>
      <c r="C3883" s="140"/>
      <c r="D3883" s="140"/>
      <c r="E3883" s="57"/>
      <c r="F3883" s="57"/>
      <c r="G3883" s="57"/>
      <c r="H3883" s="57"/>
      <c r="I3883" s="57"/>
      <c r="J3883" s="57"/>
      <c r="K3883" s="57"/>
      <c r="L3883" s="57"/>
      <c r="M3883" s="57"/>
      <c r="N3883" s="57"/>
      <c r="O3883" s="57"/>
    </row>
    <row r="3884" spans="1:15" x14ac:dyDescent="0.3">
      <c r="A3884" s="56"/>
      <c r="B3884" s="140"/>
      <c r="C3884" s="140"/>
      <c r="D3884" s="140"/>
      <c r="E3884" s="57"/>
      <c r="F3884" s="57"/>
      <c r="G3884" s="57"/>
      <c r="H3884" s="57"/>
      <c r="I3884" s="57"/>
      <c r="J3884" s="57"/>
      <c r="K3884" s="57"/>
      <c r="L3884" s="57"/>
      <c r="M3884" s="57"/>
      <c r="N3884" s="57"/>
      <c r="O3884" s="57"/>
    </row>
    <row r="3885" spans="1:15" x14ac:dyDescent="0.3">
      <c r="A3885" s="56"/>
      <c r="B3885" s="140"/>
      <c r="C3885" s="140"/>
      <c r="D3885" s="140"/>
      <c r="E3885" s="57"/>
      <c r="F3885" s="57"/>
      <c r="G3885" s="57"/>
      <c r="H3885" s="57"/>
      <c r="I3885" s="57"/>
      <c r="J3885" s="57"/>
      <c r="K3885" s="57"/>
      <c r="L3885" s="57"/>
      <c r="M3885" s="57"/>
      <c r="N3885" s="57"/>
      <c r="O3885" s="57"/>
    </row>
    <row r="3886" spans="1:15" x14ac:dyDescent="0.3">
      <c r="A3886" s="56"/>
      <c r="B3886" s="140"/>
      <c r="C3886" s="140"/>
      <c r="D3886" s="140"/>
      <c r="E3886" s="57"/>
      <c r="F3886" s="57"/>
      <c r="G3886" s="57"/>
      <c r="H3886" s="57"/>
      <c r="I3886" s="57"/>
      <c r="J3886" s="57"/>
      <c r="K3886" s="57"/>
      <c r="L3886" s="57"/>
      <c r="M3886" s="57"/>
      <c r="N3886" s="57"/>
      <c r="O3886" s="57"/>
    </row>
    <row r="3887" spans="1:15" x14ac:dyDescent="0.3">
      <c r="A3887" s="56"/>
      <c r="B3887" s="140"/>
      <c r="C3887" s="140"/>
      <c r="D3887" s="140"/>
      <c r="E3887" s="57"/>
      <c r="F3887" s="57"/>
      <c r="G3887" s="57"/>
      <c r="H3887" s="57"/>
      <c r="I3887" s="57"/>
      <c r="J3887" s="57"/>
      <c r="K3887" s="57"/>
      <c r="L3887" s="57"/>
      <c r="M3887" s="57"/>
      <c r="N3887" s="57"/>
      <c r="O3887" s="57"/>
    </row>
    <row r="3888" spans="1:15" x14ac:dyDescent="0.3">
      <c r="A3888" s="56"/>
      <c r="B3888" s="140"/>
      <c r="C3888" s="140"/>
      <c r="D3888" s="140"/>
      <c r="E3888" s="57"/>
      <c r="F3888" s="57"/>
      <c r="G3888" s="57"/>
      <c r="H3888" s="57"/>
      <c r="I3888" s="57"/>
      <c r="J3888" s="57"/>
      <c r="K3888" s="57"/>
      <c r="L3888" s="57"/>
      <c r="M3888" s="57"/>
      <c r="N3888" s="57"/>
      <c r="O3888" s="57"/>
    </row>
    <row r="3889" spans="1:15" x14ac:dyDescent="0.3">
      <c r="A3889" s="56"/>
      <c r="B3889" s="140"/>
      <c r="C3889" s="140"/>
      <c r="D3889" s="140"/>
      <c r="E3889" s="57"/>
      <c r="F3889" s="57"/>
      <c r="G3889" s="57"/>
      <c r="H3889" s="57"/>
      <c r="I3889" s="57"/>
      <c r="J3889" s="57"/>
      <c r="K3889" s="57"/>
      <c r="L3889" s="57"/>
      <c r="M3889" s="57"/>
      <c r="N3889" s="57"/>
      <c r="O3889" s="57"/>
    </row>
    <row r="3890" spans="1:15" x14ac:dyDescent="0.3">
      <c r="A3890" s="56"/>
      <c r="B3890" s="140"/>
      <c r="C3890" s="140"/>
      <c r="D3890" s="140"/>
      <c r="E3890" s="57"/>
      <c r="F3890" s="57"/>
      <c r="G3890" s="57"/>
      <c r="H3890" s="57"/>
      <c r="I3890" s="57"/>
      <c r="J3890" s="57"/>
      <c r="K3890" s="57"/>
      <c r="L3890" s="57"/>
      <c r="M3890" s="57"/>
      <c r="N3890" s="57"/>
      <c r="O3890" s="57"/>
    </row>
    <row r="3891" spans="1:15" x14ac:dyDescent="0.3">
      <c r="A3891" s="56"/>
      <c r="B3891" s="140"/>
      <c r="C3891" s="140"/>
      <c r="D3891" s="140"/>
      <c r="E3891" s="57"/>
      <c r="F3891" s="57"/>
      <c r="G3891" s="57"/>
      <c r="H3891" s="57"/>
      <c r="I3891" s="57"/>
      <c r="J3891" s="57"/>
      <c r="K3891" s="57"/>
      <c r="L3891" s="57"/>
      <c r="M3891" s="57"/>
      <c r="N3891" s="57"/>
      <c r="O3891" s="57"/>
    </row>
    <row r="3892" spans="1:15" x14ac:dyDescent="0.3">
      <c r="A3892" s="56"/>
      <c r="B3892" s="140"/>
      <c r="C3892" s="140"/>
      <c r="D3892" s="140"/>
      <c r="E3892" s="57"/>
      <c r="F3892" s="57"/>
      <c r="G3892" s="57"/>
      <c r="H3892" s="57"/>
      <c r="I3892" s="57"/>
      <c r="J3892" s="57"/>
      <c r="K3892" s="57"/>
      <c r="L3892" s="57"/>
      <c r="M3892" s="57"/>
      <c r="N3892" s="57"/>
      <c r="O3892" s="57"/>
    </row>
    <row r="3893" spans="1:15" x14ac:dyDescent="0.3">
      <c r="A3893" s="56"/>
      <c r="B3893" s="140"/>
      <c r="C3893" s="140"/>
      <c r="D3893" s="140"/>
      <c r="E3893" s="57"/>
      <c r="F3893" s="57"/>
      <c r="G3893" s="57"/>
      <c r="H3893" s="57"/>
      <c r="I3893" s="57"/>
      <c r="J3893" s="57"/>
      <c r="K3893" s="57"/>
      <c r="L3893" s="57"/>
      <c r="M3893" s="57"/>
      <c r="N3893" s="57"/>
      <c r="O3893" s="57"/>
    </row>
    <row r="3894" spans="1:15" x14ac:dyDescent="0.3">
      <c r="A3894" s="56"/>
      <c r="B3894" s="140"/>
      <c r="C3894" s="140"/>
      <c r="D3894" s="140"/>
      <c r="E3894" s="57"/>
      <c r="F3894" s="57"/>
      <c r="G3894" s="57"/>
      <c r="H3894" s="57"/>
      <c r="I3894" s="57"/>
      <c r="J3894" s="57"/>
      <c r="K3894" s="57"/>
      <c r="L3894" s="57"/>
      <c r="M3894" s="57"/>
      <c r="N3894" s="57"/>
      <c r="O3894" s="57"/>
    </row>
    <row r="3895" spans="1:15" x14ac:dyDescent="0.3">
      <c r="A3895" s="56"/>
      <c r="B3895" s="140"/>
      <c r="C3895" s="140"/>
      <c r="D3895" s="140"/>
      <c r="E3895" s="57"/>
      <c r="F3895" s="57"/>
      <c r="G3895" s="57"/>
      <c r="H3895" s="57"/>
      <c r="I3895" s="57"/>
      <c r="J3895" s="57"/>
      <c r="K3895" s="57"/>
      <c r="L3895" s="57"/>
      <c r="M3895" s="57"/>
      <c r="N3895" s="57"/>
      <c r="O3895" s="57"/>
    </row>
    <row r="3896" spans="1:15" x14ac:dyDescent="0.3">
      <c r="A3896" s="56"/>
      <c r="B3896" s="140"/>
      <c r="C3896" s="140"/>
      <c r="D3896" s="140"/>
      <c r="E3896" s="57"/>
      <c r="F3896" s="57"/>
      <c r="G3896" s="57"/>
      <c r="H3896" s="57"/>
      <c r="I3896" s="57"/>
      <c r="J3896" s="57"/>
      <c r="K3896" s="57"/>
      <c r="L3896" s="57"/>
      <c r="M3896" s="57"/>
      <c r="N3896" s="57"/>
      <c r="O3896" s="57"/>
    </row>
    <row r="3897" spans="1:15" x14ac:dyDescent="0.3">
      <c r="A3897" s="56"/>
      <c r="B3897" s="140"/>
      <c r="C3897" s="140"/>
      <c r="D3897" s="140"/>
      <c r="E3897" s="57"/>
      <c r="F3897" s="57"/>
      <c r="G3897" s="57"/>
      <c r="H3897" s="57"/>
      <c r="I3897" s="57"/>
      <c r="J3897" s="57"/>
      <c r="K3897" s="57"/>
      <c r="L3897" s="57"/>
      <c r="M3897" s="57"/>
      <c r="N3897" s="57"/>
      <c r="O3897" s="57"/>
    </row>
    <row r="3898" spans="1:15" x14ac:dyDescent="0.3">
      <c r="A3898" s="56"/>
      <c r="B3898" s="140"/>
      <c r="C3898" s="140"/>
      <c r="D3898" s="140"/>
      <c r="E3898" s="57"/>
      <c r="F3898" s="57"/>
      <c r="G3898" s="57"/>
      <c r="H3898" s="57"/>
      <c r="I3898" s="57"/>
      <c r="J3898" s="57"/>
      <c r="K3898" s="57"/>
      <c r="L3898" s="57"/>
      <c r="M3898" s="57"/>
      <c r="N3898" s="57"/>
      <c r="O3898" s="57"/>
    </row>
    <row r="3899" spans="1:15" x14ac:dyDescent="0.3">
      <c r="A3899" s="56"/>
      <c r="B3899" s="140"/>
      <c r="C3899" s="140"/>
      <c r="D3899" s="140"/>
      <c r="E3899" s="57"/>
      <c r="F3899" s="57"/>
      <c r="G3899" s="57"/>
      <c r="H3899" s="57"/>
      <c r="I3899" s="57"/>
      <c r="J3899" s="57"/>
      <c r="K3899" s="57"/>
      <c r="L3899" s="57"/>
      <c r="M3899" s="57"/>
      <c r="N3899" s="57"/>
      <c r="O3899" s="57"/>
    </row>
    <row r="3900" spans="1:15" x14ac:dyDescent="0.3">
      <c r="A3900" s="56"/>
      <c r="B3900" s="140"/>
      <c r="C3900" s="140"/>
      <c r="D3900" s="140"/>
      <c r="E3900" s="57"/>
      <c r="F3900" s="57"/>
      <c r="G3900" s="57"/>
      <c r="H3900" s="57"/>
      <c r="I3900" s="57"/>
      <c r="J3900" s="57"/>
      <c r="K3900" s="57"/>
      <c r="L3900" s="57"/>
      <c r="M3900" s="57"/>
      <c r="N3900" s="57"/>
      <c r="O3900" s="57"/>
    </row>
    <row r="3901" spans="1:15" x14ac:dyDescent="0.3">
      <c r="A3901" s="56"/>
      <c r="B3901" s="140"/>
      <c r="C3901" s="140"/>
      <c r="D3901" s="140"/>
      <c r="E3901" s="57"/>
      <c r="F3901" s="57"/>
      <c r="G3901" s="57"/>
      <c r="H3901" s="57"/>
      <c r="I3901" s="57"/>
      <c r="J3901" s="57"/>
      <c r="K3901" s="57"/>
      <c r="L3901" s="57"/>
      <c r="M3901" s="57"/>
      <c r="N3901" s="57"/>
      <c r="O3901" s="57"/>
    </row>
    <row r="3902" spans="1:15" x14ac:dyDescent="0.3">
      <c r="A3902" s="56"/>
      <c r="B3902" s="140"/>
      <c r="C3902" s="140"/>
      <c r="D3902" s="140"/>
      <c r="E3902" s="57"/>
      <c r="F3902" s="57"/>
      <c r="G3902" s="57"/>
      <c r="H3902" s="57"/>
      <c r="I3902" s="57"/>
      <c r="J3902" s="57"/>
      <c r="K3902" s="57"/>
      <c r="L3902" s="57"/>
      <c r="M3902" s="57"/>
      <c r="N3902" s="57"/>
      <c r="O3902" s="57"/>
    </row>
    <row r="3903" spans="1:15" x14ac:dyDescent="0.3">
      <c r="A3903" s="56"/>
      <c r="B3903" s="140"/>
      <c r="C3903" s="140"/>
      <c r="D3903" s="140"/>
      <c r="E3903" s="57"/>
      <c r="F3903" s="57"/>
      <c r="G3903" s="57"/>
      <c r="H3903" s="57"/>
      <c r="I3903" s="57"/>
      <c r="J3903" s="57"/>
      <c r="K3903" s="57"/>
      <c r="L3903" s="57"/>
      <c r="M3903" s="57"/>
      <c r="N3903" s="57"/>
      <c r="O3903" s="57"/>
    </row>
    <row r="3904" spans="1:15" x14ac:dyDescent="0.3">
      <c r="A3904" s="56"/>
      <c r="B3904" s="140"/>
      <c r="C3904" s="140"/>
      <c r="D3904" s="140"/>
      <c r="E3904" s="57"/>
      <c r="F3904" s="57"/>
      <c r="G3904" s="57"/>
      <c r="H3904" s="57"/>
      <c r="I3904" s="57"/>
      <c r="J3904" s="57"/>
      <c r="K3904" s="57"/>
      <c r="L3904" s="57"/>
      <c r="M3904" s="57"/>
      <c r="N3904" s="57"/>
      <c r="O3904" s="57"/>
    </row>
    <row r="3905" spans="1:15" x14ac:dyDescent="0.3">
      <c r="A3905" s="56"/>
      <c r="B3905" s="140"/>
      <c r="C3905" s="140"/>
      <c r="D3905" s="140"/>
      <c r="E3905" s="57"/>
      <c r="F3905" s="57"/>
      <c r="G3905" s="57"/>
      <c r="H3905" s="57"/>
      <c r="I3905" s="57"/>
      <c r="J3905" s="57"/>
      <c r="K3905" s="57"/>
      <c r="L3905" s="57"/>
      <c r="M3905" s="57"/>
      <c r="N3905" s="57"/>
      <c r="O3905" s="57"/>
    </row>
    <row r="3906" spans="1:15" x14ac:dyDescent="0.3">
      <c r="A3906" s="56"/>
      <c r="B3906" s="140"/>
      <c r="C3906" s="140"/>
      <c r="D3906" s="140"/>
      <c r="E3906" s="57"/>
      <c r="F3906" s="57"/>
      <c r="G3906" s="57"/>
      <c r="H3906" s="57"/>
      <c r="I3906" s="57"/>
      <c r="J3906" s="57"/>
      <c r="K3906" s="57"/>
      <c r="L3906" s="57"/>
      <c r="M3906" s="57"/>
      <c r="N3906" s="57"/>
      <c r="O3906" s="57"/>
    </row>
    <row r="3907" spans="1:15" x14ac:dyDescent="0.3">
      <c r="A3907" s="56"/>
      <c r="B3907" s="140"/>
      <c r="C3907" s="140"/>
      <c r="D3907" s="140"/>
      <c r="E3907" s="57"/>
      <c r="F3907" s="57"/>
      <c r="G3907" s="57"/>
      <c r="H3907" s="57"/>
      <c r="I3907" s="57"/>
      <c r="J3907" s="57"/>
      <c r="K3907" s="57"/>
      <c r="L3907" s="57"/>
      <c r="M3907" s="57"/>
      <c r="N3907" s="57"/>
      <c r="O3907" s="57"/>
    </row>
    <row r="3908" spans="1:15" x14ac:dyDescent="0.3">
      <c r="A3908" s="56"/>
      <c r="B3908" s="140"/>
      <c r="C3908" s="140"/>
      <c r="D3908" s="140"/>
      <c r="E3908" s="57"/>
      <c r="F3908" s="57"/>
      <c r="G3908" s="57"/>
      <c r="H3908" s="57"/>
      <c r="I3908" s="57"/>
      <c r="J3908" s="57"/>
      <c r="K3908" s="57"/>
      <c r="L3908" s="57"/>
      <c r="M3908" s="57"/>
      <c r="N3908" s="57"/>
      <c r="O3908" s="57"/>
    </row>
    <row r="3909" spans="1:15" x14ac:dyDescent="0.3">
      <c r="A3909" s="56"/>
      <c r="B3909" s="140"/>
      <c r="C3909" s="140"/>
      <c r="D3909" s="140"/>
      <c r="E3909" s="57"/>
      <c r="F3909" s="57"/>
      <c r="G3909" s="57"/>
      <c r="H3909" s="57"/>
      <c r="I3909" s="57"/>
      <c r="J3909" s="57"/>
      <c r="K3909" s="57"/>
      <c r="L3909" s="57"/>
      <c r="M3909" s="57"/>
      <c r="N3909" s="57"/>
      <c r="O3909" s="57"/>
    </row>
    <row r="3910" spans="1:15" x14ac:dyDescent="0.3">
      <c r="A3910" s="56"/>
      <c r="B3910" s="140"/>
      <c r="C3910" s="140"/>
      <c r="D3910" s="140"/>
      <c r="E3910" s="57"/>
      <c r="F3910" s="57"/>
      <c r="G3910" s="57"/>
      <c r="H3910" s="57"/>
      <c r="I3910" s="57"/>
      <c r="J3910" s="57"/>
      <c r="K3910" s="57"/>
      <c r="L3910" s="57"/>
      <c r="M3910" s="57"/>
      <c r="N3910" s="57"/>
      <c r="O3910" s="57"/>
    </row>
    <row r="3911" spans="1:15" x14ac:dyDescent="0.3">
      <c r="A3911" s="56"/>
      <c r="B3911" s="140"/>
      <c r="C3911" s="140"/>
      <c r="D3911" s="140"/>
      <c r="E3911" s="57"/>
      <c r="F3911" s="57"/>
      <c r="G3911" s="57"/>
      <c r="H3911" s="57"/>
      <c r="I3911" s="57"/>
      <c r="J3911" s="57"/>
      <c r="K3911" s="57"/>
      <c r="L3911" s="57"/>
      <c r="M3911" s="57"/>
      <c r="N3911" s="57"/>
      <c r="O3911" s="57"/>
    </row>
    <row r="3912" spans="1:15" x14ac:dyDescent="0.3">
      <c r="A3912" s="56"/>
      <c r="B3912" s="140"/>
      <c r="C3912" s="140"/>
      <c r="D3912" s="140"/>
      <c r="E3912" s="57"/>
      <c r="F3912" s="57"/>
      <c r="G3912" s="57"/>
      <c r="H3912" s="57"/>
      <c r="I3912" s="57"/>
      <c r="J3912" s="57"/>
      <c r="K3912" s="57"/>
      <c r="L3912" s="57"/>
      <c r="M3912" s="57"/>
      <c r="N3912" s="57"/>
      <c r="O3912" s="57"/>
    </row>
    <row r="3913" spans="1:15" x14ac:dyDescent="0.3">
      <c r="A3913" s="56"/>
      <c r="B3913" s="140"/>
      <c r="C3913" s="140"/>
      <c r="D3913" s="140"/>
      <c r="E3913" s="57"/>
      <c r="F3913" s="57"/>
      <c r="G3913" s="57"/>
      <c r="H3913" s="57"/>
      <c r="I3913" s="57"/>
      <c r="J3913" s="57"/>
      <c r="K3913" s="57"/>
      <c r="L3913" s="57"/>
      <c r="M3913" s="57"/>
      <c r="N3913" s="57"/>
      <c r="O3913" s="57"/>
    </row>
    <row r="3914" spans="1:15" x14ac:dyDescent="0.3">
      <c r="A3914" s="56"/>
      <c r="B3914" s="140"/>
      <c r="C3914" s="140"/>
      <c r="D3914" s="140"/>
      <c r="E3914" s="57"/>
      <c r="F3914" s="57"/>
      <c r="G3914" s="57"/>
      <c r="H3914" s="57"/>
      <c r="I3914" s="57"/>
      <c r="J3914" s="57"/>
      <c r="K3914" s="57"/>
      <c r="L3914" s="57"/>
      <c r="M3914" s="57"/>
      <c r="N3914" s="57"/>
      <c r="O3914" s="57"/>
    </row>
    <row r="3915" spans="1:15" x14ac:dyDescent="0.3">
      <c r="A3915" s="56"/>
      <c r="B3915" s="140"/>
      <c r="C3915" s="140"/>
      <c r="D3915" s="140"/>
      <c r="E3915" s="57"/>
      <c r="F3915" s="57"/>
      <c r="G3915" s="57"/>
      <c r="H3915" s="57"/>
      <c r="I3915" s="57"/>
      <c r="J3915" s="57"/>
      <c r="K3915" s="57"/>
      <c r="L3915" s="57"/>
      <c r="M3915" s="57"/>
      <c r="N3915" s="57"/>
      <c r="O3915" s="57"/>
    </row>
    <row r="3916" spans="1:15" x14ac:dyDescent="0.3">
      <c r="A3916" s="56"/>
      <c r="B3916" s="140"/>
      <c r="C3916" s="140"/>
      <c r="D3916" s="140"/>
      <c r="E3916" s="57"/>
      <c r="F3916" s="57"/>
      <c r="G3916" s="57"/>
      <c r="H3916" s="57"/>
      <c r="I3916" s="57"/>
      <c r="J3916" s="57"/>
      <c r="K3916" s="57"/>
      <c r="L3916" s="57"/>
      <c r="M3916" s="57"/>
      <c r="N3916" s="57"/>
      <c r="O3916" s="57"/>
    </row>
    <row r="3917" spans="1:15" x14ac:dyDescent="0.3">
      <c r="A3917" s="56"/>
      <c r="B3917" s="140"/>
      <c r="C3917" s="140"/>
      <c r="D3917" s="140"/>
      <c r="E3917" s="57"/>
      <c r="F3917" s="57"/>
      <c r="G3917" s="57"/>
      <c r="H3917" s="57"/>
      <c r="I3917" s="57"/>
      <c r="J3917" s="57"/>
      <c r="K3917" s="57"/>
      <c r="L3917" s="57"/>
      <c r="M3917" s="57"/>
      <c r="N3917" s="57"/>
      <c r="O3917" s="57"/>
    </row>
    <row r="3918" spans="1:15" x14ac:dyDescent="0.3">
      <c r="A3918" s="56"/>
      <c r="B3918" s="140"/>
      <c r="C3918" s="140"/>
      <c r="D3918" s="140"/>
      <c r="E3918" s="57"/>
      <c r="F3918" s="57"/>
      <c r="G3918" s="57"/>
      <c r="H3918" s="57"/>
      <c r="I3918" s="57"/>
      <c r="J3918" s="57"/>
      <c r="K3918" s="57"/>
      <c r="L3918" s="57"/>
      <c r="M3918" s="57"/>
      <c r="N3918" s="57"/>
      <c r="O3918" s="57"/>
    </row>
    <row r="3919" spans="1:15" x14ac:dyDescent="0.3">
      <c r="A3919" s="56"/>
      <c r="B3919" s="140"/>
      <c r="C3919" s="140"/>
      <c r="D3919" s="140"/>
      <c r="E3919" s="57"/>
      <c r="F3919" s="57"/>
      <c r="G3919" s="57"/>
      <c r="H3919" s="57"/>
      <c r="I3919" s="57"/>
      <c r="J3919" s="57"/>
      <c r="K3919" s="57"/>
      <c r="L3919" s="57"/>
      <c r="M3919" s="57"/>
      <c r="N3919" s="57"/>
      <c r="O3919" s="57"/>
    </row>
    <row r="3920" spans="1:15" x14ac:dyDescent="0.3">
      <c r="A3920" s="56"/>
      <c r="B3920" s="140"/>
      <c r="C3920" s="140"/>
      <c r="D3920" s="140"/>
      <c r="E3920" s="57"/>
      <c r="F3920" s="57"/>
      <c r="G3920" s="57"/>
      <c r="H3920" s="57"/>
      <c r="I3920" s="57"/>
      <c r="J3920" s="57"/>
      <c r="K3920" s="57"/>
      <c r="L3920" s="57"/>
      <c r="M3920" s="57"/>
      <c r="N3920" s="57"/>
      <c r="O3920" s="57"/>
    </row>
    <row r="3921" spans="1:15" x14ac:dyDescent="0.3">
      <c r="A3921" s="56"/>
      <c r="B3921" s="140"/>
      <c r="C3921" s="140"/>
      <c r="D3921" s="140"/>
      <c r="E3921" s="57"/>
      <c r="F3921" s="57"/>
      <c r="G3921" s="57"/>
      <c r="H3921" s="57"/>
      <c r="I3921" s="57"/>
      <c r="J3921" s="57"/>
      <c r="K3921" s="57"/>
      <c r="L3921" s="57"/>
      <c r="M3921" s="57"/>
      <c r="N3921" s="57"/>
      <c r="O3921" s="57"/>
    </row>
    <row r="3922" spans="1:15" x14ac:dyDescent="0.3">
      <c r="A3922" s="56"/>
      <c r="B3922" s="140"/>
      <c r="C3922" s="140"/>
      <c r="D3922" s="140"/>
      <c r="E3922" s="57"/>
      <c r="F3922" s="57"/>
      <c r="G3922" s="57"/>
      <c r="H3922" s="57"/>
      <c r="I3922" s="57"/>
      <c r="J3922" s="57"/>
      <c r="K3922" s="57"/>
      <c r="L3922" s="57"/>
      <c r="M3922" s="57"/>
      <c r="N3922" s="57"/>
      <c r="O3922" s="57"/>
    </row>
    <row r="3923" spans="1:15" x14ac:dyDescent="0.3">
      <c r="A3923" s="56"/>
      <c r="B3923" s="140"/>
      <c r="C3923" s="140"/>
      <c r="D3923" s="140"/>
      <c r="E3923" s="57"/>
      <c r="F3923" s="57"/>
      <c r="G3923" s="57"/>
      <c r="H3923" s="57"/>
      <c r="I3923" s="57"/>
      <c r="J3923" s="57"/>
      <c r="K3923" s="57"/>
      <c r="L3923" s="57"/>
      <c r="M3923" s="57"/>
      <c r="N3923" s="57"/>
      <c r="O3923" s="57"/>
    </row>
    <row r="3924" spans="1:15" x14ac:dyDescent="0.3">
      <c r="A3924" s="56"/>
      <c r="B3924" s="140"/>
      <c r="C3924" s="140"/>
      <c r="D3924" s="140"/>
      <c r="E3924" s="57"/>
      <c r="F3924" s="57"/>
      <c r="G3924" s="57"/>
      <c r="H3924" s="57"/>
      <c r="I3924" s="57"/>
      <c r="J3924" s="57"/>
      <c r="K3924" s="57"/>
      <c r="L3924" s="57"/>
      <c r="M3924" s="57"/>
      <c r="N3924" s="57"/>
      <c r="O3924" s="57"/>
    </row>
    <row r="3925" spans="1:15" x14ac:dyDescent="0.3">
      <c r="A3925" s="56"/>
      <c r="B3925" s="140"/>
      <c r="C3925" s="140"/>
      <c r="D3925" s="140"/>
      <c r="E3925" s="57"/>
      <c r="F3925" s="57"/>
      <c r="G3925" s="57"/>
      <c r="H3925" s="57"/>
      <c r="I3925" s="57"/>
      <c r="J3925" s="57"/>
      <c r="K3925" s="57"/>
      <c r="L3925" s="57"/>
      <c r="M3925" s="57"/>
      <c r="N3925" s="57"/>
      <c r="O3925" s="57"/>
    </row>
    <row r="3926" spans="1:15" x14ac:dyDescent="0.3">
      <c r="A3926" s="56"/>
      <c r="B3926" s="140"/>
      <c r="C3926" s="140"/>
      <c r="D3926" s="140"/>
      <c r="E3926" s="57"/>
      <c r="F3926" s="57"/>
      <c r="G3926" s="57"/>
      <c r="H3926" s="57"/>
      <c r="I3926" s="57"/>
      <c r="J3926" s="57"/>
      <c r="K3926" s="57"/>
      <c r="L3926" s="57"/>
      <c r="M3926" s="57"/>
      <c r="N3926" s="57"/>
      <c r="O3926" s="57"/>
    </row>
    <row r="3927" spans="1:15" x14ac:dyDescent="0.3">
      <c r="A3927" s="56"/>
      <c r="B3927" s="140"/>
      <c r="C3927" s="140"/>
      <c r="D3927" s="140"/>
      <c r="E3927" s="57"/>
      <c r="F3927" s="57"/>
      <c r="G3927" s="57"/>
      <c r="H3927" s="57"/>
      <c r="I3927" s="57"/>
      <c r="J3927" s="57"/>
      <c r="K3927" s="57"/>
      <c r="L3927" s="57"/>
      <c r="M3927" s="57"/>
      <c r="N3927" s="57"/>
      <c r="O3927" s="57"/>
    </row>
    <row r="3928" spans="1:15" x14ac:dyDescent="0.3">
      <c r="A3928" s="56"/>
      <c r="B3928" s="140"/>
      <c r="C3928" s="140"/>
      <c r="D3928" s="140"/>
      <c r="E3928" s="57"/>
      <c r="F3928" s="57"/>
      <c r="G3928" s="57"/>
      <c r="H3928" s="57"/>
      <c r="I3928" s="57"/>
      <c r="J3928" s="57"/>
      <c r="K3928" s="57"/>
      <c r="L3928" s="57"/>
      <c r="M3928" s="57"/>
      <c r="N3928" s="57"/>
      <c r="O3928" s="57"/>
    </row>
    <row r="3929" spans="1:15" x14ac:dyDescent="0.3">
      <c r="A3929" s="56"/>
      <c r="B3929" s="140"/>
      <c r="C3929" s="140"/>
      <c r="D3929" s="140"/>
      <c r="E3929" s="57"/>
      <c r="F3929" s="57"/>
      <c r="G3929" s="57"/>
      <c r="H3929" s="57"/>
      <c r="I3929" s="57"/>
      <c r="J3929" s="57"/>
      <c r="K3929" s="57"/>
      <c r="L3929" s="57"/>
      <c r="M3929" s="57"/>
      <c r="N3929" s="57"/>
      <c r="O3929" s="57"/>
    </row>
    <row r="3930" spans="1:15" x14ac:dyDescent="0.3">
      <c r="A3930" s="56"/>
      <c r="B3930" s="140"/>
      <c r="C3930" s="140"/>
      <c r="D3930" s="140"/>
      <c r="E3930" s="57"/>
      <c r="F3930" s="57"/>
      <c r="G3930" s="57"/>
      <c r="H3930" s="57"/>
      <c r="I3930" s="57"/>
      <c r="J3930" s="57"/>
      <c r="K3930" s="57"/>
      <c r="L3930" s="57"/>
      <c r="M3930" s="57"/>
      <c r="N3930" s="57"/>
      <c r="O3930" s="57"/>
    </row>
    <row r="3931" spans="1:15" x14ac:dyDescent="0.3">
      <c r="A3931" s="56"/>
      <c r="B3931" s="140"/>
      <c r="C3931" s="140"/>
      <c r="D3931" s="140"/>
      <c r="E3931" s="57"/>
      <c r="F3931" s="57"/>
      <c r="G3931" s="57"/>
      <c r="H3931" s="57"/>
      <c r="I3931" s="57"/>
      <c r="J3931" s="57"/>
      <c r="K3931" s="57"/>
      <c r="L3931" s="57"/>
      <c r="M3931" s="57"/>
      <c r="N3931" s="57"/>
      <c r="O3931" s="57"/>
    </row>
    <row r="3932" spans="1:15" x14ac:dyDescent="0.3">
      <c r="A3932" s="56"/>
      <c r="B3932" s="140"/>
      <c r="C3932" s="140"/>
      <c r="D3932" s="140"/>
      <c r="E3932" s="57"/>
      <c r="F3932" s="57"/>
      <c r="G3932" s="57"/>
      <c r="H3932" s="57"/>
      <c r="I3932" s="57"/>
      <c r="J3932" s="57"/>
      <c r="K3932" s="57"/>
      <c r="L3932" s="57"/>
      <c r="M3932" s="57"/>
      <c r="N3932" s="57"/>
      <c r="O3932" s="57"/>
    </row>
    <row r="3933" spans="1:15" x14ac:dyDescent="0.3">
      <c r="A3933" s="56"/>
      <c r="B3933" s="140"/>
      <c r="C3933" s="140"/>
      <c r="D3933" s="140"/>
      <c r="E3933" s="57"/>
      <c r="F3933" s="57"/>
      <c r="G3933" s="57"/>
      <c r="H3933" s="57"/>
      <c r="I3933" s="57"/>
      <c r="J3933" s="57"/>
      <c r="K3933" s="57"/>
      <c r="L3933" s="57"/>
      <c r="M3933" s="57"/>
      <c r="N3933" s="57"/>
      <c r="O3933" s="57"/>
    </row>
    <row r="3934" spans="1:15" x14ac:dyDescent="0.3">
      <c r="A3934" s="56"/>
      <c r="B3934" s="140"/>
      <c r="C3934" s="140"/>
      <c r="D3934" s="140"/>
      <c r="E3934" s="57"/>
      <c r="F3934" s="57"/>
      <c r="G3934" s="57"/>
      <c r="H3934" s="57"/>
      <c r="I3934" s="57"/>
      <c r="J3934" s="57"/>
      <c r="K3934" s="57"/>
      <c r="L3934" s="57"/>
      <c r="M3934" s="57"/>
      <c r="N3934" s="57"/>
      <c r="O3934" s="57"/>
    </row>
    <row r="3935" spans="1:15" x14ac:dyDescent="0.3">
      <c r="A3935" s="56"/>
      <c r="B3935" s="140"/>
      <c r="C3935" s="140"/>
      <c r="D3935" s="140"/>
      <c r="E3935" s="57"/>
      <c r="F3935" s="57"/>
      <c r="G3935" s="57"/>
      <c r="H3935" s="57"/>
      <c r="I3935" s="57"/>
      <c r="J3935" s="57"/>
      <c r="K3935" s="57"/>
      <c r="L3935" s="57"/>
      <c r="M3935" s="57"/>
      <c r="N3935" s="57"/>
      <c r="O3935" s="57"/>
    </row>
    <row r="3936" spans="1:15" x14ac:dyDescent="0.3">
      <c r="A3936" s="56"/>
      <c r="B3936" s="140"/>
      <c r="C3936" s="140"/>
      <c r="D3936" s="140"/>
      <c r="E3936" s="57"/>
      <c r="F3936" s="57"/>
      <c r="G3936" s="57"/>
      <c r="H3936" s="57"/>
      <c r="I3936" s="57"/>
      <c r="J3936" s="57"/>
      <c r="K3936" s="57"/>
      <c r="L3936" s="57"/>
      <c r="M3936" s="57"/>
      <c r="N3936" s="57"/>
      <c r="O3936" s="57"/>
    </row>
    <row r="3937" spans="1:15" x14ac:dyDescent="0.3">
      <c r="A3937" s="56"/>
      <c r="B3937" s="140"/>
      <c r="C3937" s="140"/>
      <c r="D3937" s="140"/>
      <c r="E3937" s="57"/>
      <c r="F3937" s="57"/>
      <c r="G3937" s="57"/>
      <c r="H3937" s="57"/>
      <c r="I3937" s="57"/>
      <c r="J3937" s="57"/>
      <c r="K3937" s="57"/>
      <c r="L3937" s="57"/>
      <c r="M3937" s="57"/>
      <c r="N3937" s="57"/>
      <c r="O3937" s="57"/>
    </row>
    <row r="3938" spans="1:15" x14ac:dyDescent="0.3">
      <c r="A3938" s="56"/>
      <c r="B3938" s="140"/>
      <c r="C3938" s="140"/>
      <c r="D3938" s="140"/>
      <c r="E3938" s="57"/>
      <c r="F3938" s="57"/>
      <c r="G3938" s="57"/>
      <c r="H3938" s="57"/>
      <c r="I3938" s="57"/>
      <c r="J3938" s="57"/>
      <c r="K3938" s="57"/>
      <c r="L3938" s="57"/>
      <c r="M3938" s="57"/>
      <c r="N3938" s="57"/>
      <c r="O3938" s="57"/>
    </row>
    <row r="3939" spans="1:15" x14ac:dyDescent="0.3">
      <c r="A3939" s="56"/>
      <c r="B3939" s="140"/>
      <c r="C3939" s="140"/>
      <c r="D3939" s="140"/>
      <c r="E3939" s="57"/>
      <c r="F3939" s="57"/>
      <c r="G3939" s="57"/>
      <c r="H3939" s="57"/>
      <c r="I3939" s="57"/>
      <c r="J3939" s="57"/>
      <c r="K3939" s="57"/>
      <c r="L3939" s="57"/>
      <c r="M3939" s="57"/>
      <c r="N3939" s="57"/>
      <c r="O3939" s="57"/>
    </row>
    <row r="3940" spans="1:15" x14ac:dyDescent="0.3">
      <c r="A3940" s="56"/>
      <c r="B3940" s="140"/>
      <c r="C3940" s="140"/>
      <c r="D3940" s="140"/>
      <c r="E3940" s="57"/>
      <c r="F3940" s="57"/>
      <c r="G3940" s="57"/>
      <c r="H3940" s="57"/>
      <c r="I3940" s="57"/>
      <c r="J3940" s="57"/>
      <c r="K3940" s="57"/>
      <c r="L3940" s="57"/>
      <c r="M3940" s="57"/>
      <c r="N3940" s="57"/>
      <c r="O3940" s="57"/>
    </row>
    <row r="3941" spans="1:15" x14ac:dyDescent="0.3">
      <c r="A3941" s="56"/>
      <c r="B3941" s="140"/>
      <c r="C3941" s="140"/>
      <c r="D3941" s="140"/>
      <c r="E3941" s="57"/>
      <c r="F3941" s="57"/>
      <c r="G3941" s="57"/>
      <c r="H3941" s="57"/>
      <c r="I3941" s="57"/>
      <c r="J3941" s="57"/>
      <c r="K3941" s="57"/>
      <c r="L3941" s="57"/>
      <c r="M3941" s="57"/>
      <c r="N3941" s="57"/>
      <c r="O3941" s="57"/>
    </row>
    <row r="3942" spans="1:15" x14ac:dyDescent="0.3">
      <c r="A3942" s="56"/>
      <c r="B3942" s="140"/>
      <c r="C3942" s="140"/>
      <c r="D3942" s="140"/>
      <c r="E3942" s="57"/>
      <c r="F3942" s="57"/>
      <c r="G3942" s="57"/>
      <c r="H3942" s="57"/>
      <c r="I3942" s="57"/>
      <c r="J3942" s="57"/>
      <c r="K3942" s="57"/>
      <c r="L3942" s="57"/>
      <c r="M3942" s="57"/>
      <c r="N3942" s="57"/>
      <c r="O3942" s="57"/>
    </row>
    <row r="3943" spans="1:15" x14ac:dyDescent="0.3">
      <c r="A3943" s="56"/>
      <c r="B3943" s="140"/>
      <c r="C3943" s="140"/>
      <c r="D3943" s="140"/>
      <c r="E3943" s="57"/>
      <c r="F3943" s="57"/>
      <c r="G3943" s="57"/>
      <c r="H3943" s="57"/>
      <c r="I3943" s="57"/>
      <c r="J3943" s="57"/>
      <c r="K3943" s="57"/>
      <c r="L3943" s="57"/>
      <c r="M3943" s="57"/>
      <c r="N3943" s="57"/>
      <c r="O3943" s="57"/>
    </row>
    <row r="3944" spans="1:15" x14ac:dyDescent="0.3">
      <c r="A3944" s="56"/>
      <c r="B3944" s="140"/>
      <c r="C3944" s="140"/>
      <c r="D3944" s="140"/>
      <c r="E3944" s="57"/>
      <c r="F3944" s="57"/>
      <c r="G3944" s="57"/>
      <c r="H3944" s="57"/>
      <c r="I3944" s="57"/>
      <c r="J3944" s="57"/>
      <c r="K3944" s="57"/>
      <c r="L3944" s="57"/>
      <c r="M3944" s="57"/>
      <c r="N3944" s="57"/>
      <c r="O3944" s="57"/>
    </row>
    <row r="3945" spans="1:15" x14ac:dyDescent="0.3">
      <c r="A3945" s="56"/>
      <c r="B3945" s="140"/>
      <c r="C3945" s="140"/>
      <c r="D3945" s="140"/>
      <c r="E3945" s="57"/>
      <c r="F3945" s="57"/>
      <c r="G3945" s="57"/>
      <c r="H3945" s="57"/>
      <c r="I3945" s="57"/>
      <c r="J3945" s="57"/>
      <c r="K3945" s="57"/>
      <c r="L3945" s="57"/>
      <c r="M3945" s="57"/>
      <c r="N3945" s="57"/>
      <c r="O3945" s="57"/>
    </row>
    <row r="3946" spans="1:15" x14ac:dyDescent="0.3">
      <c r="A3946" s="56"/>
      <c r="B3946" s="140"/>
      <c r="C3946" s="140"/>
      <c r="D3946" s="140"/>
      <c r="E3946" s="57"/>
      <c r="F3946" s="57"/>
      <c r="G3946" s="57"/>
      <c r="H3946" s="57"/>
      <c r="I3946" s="57"/>
      <c r="J3946" s="57"/>
      <c r="K3946" s="57"/>
      <c r="L3946" s="57"/>
      <c r="M3946" s="57"/>
      <c r="N3946" s="57"/>
      <c r="O3946" s="57"/>
    </row>
    <row r="3947" spans="1:15" x14ac:dyDescent="0.3">
      <c r="A3947" s="56"/>
      <c r="B3947" s="140"/>
      <c r="C3947" s="140"/>
      <c r="D3947" s="140"/>
      <c r="E3947" s="57"/>
      <c r="F3947" s="57"/>
      <c r="G3947" s="57"/>
      <c r="H3947" s="57"/>
      <c r="I3947" s="57"/>
      <c r="J3947" s="57"/>
      <c r="K3947" s="57"/>
      <c r="L3947" s="57"/>
      <c r="M3947" s="57"/>
      <c r="N3947" s="57"/>
      <c r="O3947" s="57"/>
    </row>
    <row r="3948" spans="1:15" x14ac:dyDescent="0.3">
      <c r="A3948" s="56"/>
      <c r="B3948" s="140"/>
      <c r="C3948" s="140"/>
      <c r="D3948" s="140"/>
      <c r="E3948" s="57"/>
      <c r="F3948" s="57"/>
      <c r="G3948" s="57"/>
      <c r="H3948" s="57"/>
      <c r="I3948" s="57"/>
      <c r="J3948" s="57"/>
      <c r="K3948" s="57"/>
      <c r="L3948" s="57"/>
      <c r="M3948" s="57"/>
      <c r="N3948" s="57"/>
      <c r="O3948" s="57"/>
    </row>
    <row r="3949" spans="1:15" x14ac:dyDescent="0.3">
      <c r="A3949" s="56"/>
      <c r="B3949" s="140"/>
      <c r="C3949" s="140"/>
      <c r="D3949" s="140"/>
      <c r="E3949" s="57"/>
      <c r="F3949" s="57"/>
      <c r="G3949" s="57"/>
      <c r="H3949" s="57"/>
      <c r="I3949" s="57"/>
      <c r="J3949" s="57"/>
      <c r="K3949" s="57"/>
      <c r="L3949" s="57"/>
      <c r="M3949" s="57"/>
      <c r="N3949" s="57"/>
      <c r="O3949" s="57"/>
    </row>
    <row r="3950" spans="1:15" x14ac:dyDescent="0.3">
      <c r="A3950" s="56"/>
      <c r="B3950" s="140"/>
      <c r="C3950" s="140"/>
      <c r="D3950" s="140"/>
      <c r="E3950" s="57"/>
      <c r="F3950" s="57"/>
      <c r="G3950" s="57"/>
      <c r="H3950" s="57"/>
      <c r="I3950" s="57"/>
      <c r="J3950" s="57"/>
      <c r="K3950" s="57"/>
      <c r="L3950" s="57"/>
      <c r="M3950" s="57"/>
      <c r="N3950" s="57"/>
      <c r="O3950" s="57"/>
    </row>
    <row r="3951" spans="1:15" x14ac:dyDescent="0.3">
      <c r="A3951" s="56"/>
      <c r="B3951" s="140"/>
      <c r="C3951" s="140"/>
      <c r="D3951" s="140"/>
      <c r="E3951" s="57"/>
      <c r="F3951" s="57"/>
      <c r="G3951" s="57"/>
      <c r="H3951" s="57"/>
      <c r="I3951" s="57"/>
      <c r="J3951" s="57"/>
      <c r="K3951" s="57"/>
      <c r="L3951" s="57"/>
      <c r="M3951" s="57"/>
      <c r="N3951" s="57"/>
      <c r="O3951" s="57"/>
    </row>
    <row r="3952" spans="1:15" x14ac:dyDescent="0.3">
      <c r="A3952" s="56"/>
      <c r="B3952" s="140"/>
      <c r="C3952" s="140"/>
      <c r="D3952" s="140"/>
      <c r="E3952" s="57"/>
      <c r="F3952" s="57"/>
      <c r="G3952" s="57"/>
      <c r="H3952" s="57"/>
      <c r="I3952" s="57"/>
      <c r="J3952" s="57"/>
      <c r="K3952" s="57"/>
      <c r="L3952" s="57"/>
      <c r="M3952" s="57"/>
      <c r="N3952" s="57"/>
      <c r="O3952" s="57"/>
    </row>
    <row r="3953" spans="1:15" x14ac:dyDescent="0.3">
      <c r="A3953" s="56"/>
      <c r="B3953" s="140"/>
      <c r="C3953" s="140"/>
      <c r="D3953" s="140"/>
      <c r="E3953" s="57"/>
      <c r="F3953" s="57"/>
      <c r="G3953" s="57"/>
      <c r="H3953" s="57"/>
      <c r="I3953" s="57"/>
      <c r="J3953" s="57"/>
      <c r="K3953" s="57"/>
      <c r="L3953" s="57"/>
      <c r="M3953" s="57"/>
      <c r="N3953" s="57"/>
      <c r="O3953" s="57"/>
    </row>
    <row r="3954" spans="1:15" x14ac:dyDescent="0.3">
      <c r="A3954" s="56"/>
      <c r="B3954" s="140"/>
      <c r="C3954" s="140"/>
      <c r="D3954" s="140"/>
      <c r="E3954" s="57"/>
      <c r="F3954" s="57"/>
      <c r="G3954" s="57"/>
      <c r="H3954" s="57"/>
      <c r="I3954" s="57"/>
      <c r="J3954" s="57"/>
      <c r="K3954" s="57"/>
      <c r="L3954" s="57"/>
      <c r="M3954" s="57"/>
      <c r="N3954" s="57"/>
      <c r="O3954" s="57"/>
    </row>
    <row r="3955" spans="1:15" x14ac:dyDescent="0.3">
      <c r="A3955" s="56"/>
      <c r="B3955" s="140"/>
      <c r="C3955" s="140"/>
      <c r="D3955" s="140"/>
      <c r="E3955" s="57"/>
      <c r="F3955" s="57"/>
      <c r="G3955" s="57"/>
      <c r="H3955" s="57"/>
      <c r="I3955" s="57"/>
      <c r="J3955" s="57"/>
      <c r="K3955" s="57"/>
      <c r="L3955" s="57"/>
      <c r="M3955" s="57"/>
      <c r="N3955" s="57"/>
      <c r="O3955" s="57"/>
    </row>
    <row r="3956" spans="1:15" x14ac:dyDescent="0.3">
      <c r="A3956" s="56"/>
      <c r="B3956" s="140"/>
      <c r="C3956" s="140"/>
      <c r="D3956" s="140"/>
      <c r="E3956" s="57"/>
      <c r="F3956" s="57"/>
      <c r="G3956" s="57"/>
      <c r="H3956" s="57"/>
      <c r="I3956" s="57"/>
      <c r="J3956" s="57"/>
      <c r="K3956" s="57"/>
      <c r="L3956" s="57"/>
      <c r="M3956" s="57"/>
      <c r="N3956" s="57"/>
      <c r="O3956" s="57"/>
    </row>
    <row r="3957" spans="1:15" x14ac:dyDescent="0.3">
      <c r="A3957" s="56"/>
      <c r="B3957" s="140"/>
      <c r="C3957" s="140"/>
      <c r="D3957" s="140"/>
      <c r="E3957" s="57"/>
      <c r="F3957" s="57"/>
      <c r="G3957" s="57"/>
      <c r="H3957" s="57"/>
      <c r="I3957" s="57"/>
      <c r="J3957" s="57"/>
      <c r="K3957" s="57"/>
      <c r="L3957" s="57"/>
      <c r="M3957" s="57"/>
      <c r="N3957" s="57"/>
      <c r="O3957" s="57"/>
    </row>
    <row r="3958" spans="1:15" x14ac:dyDescent="0.3">
      <c r="A3958" s="56"/>
      <c r="B3958" s="140"/>
      <c r="C3958" s="140"/>
      <c r="D3958" s="140"/>
      <c r="E3958" s="57"/>
      <c r="F3958" s="57"/>
      <c r="G3958" s="57"/>
      <c r="H3958" s="57"/>
      <c r="I3958" s="57"/>
      <c r="J3958" s="57"/>
      <c r="K3958" s="57"/>
      <c r="L3958" s="57"/>
      <c r="M3958" s="57"/>
      <c r="N3958" s="57"/>
      <c r="O3958" s="57"/>
    </row>
    <row r="3959" spans="1:15" x14ac:dyDescent="0.3">
      <c r="A3959" s="56"/>
      <c r="B3959" s="140"/>
      <c r="C3959" s="140"/>
      <c r="D3959" s="140"/>
      <c r="E3959" s="57"/>
      <c r="F3959" s="57"/>
      <c r="G3959" s="57"/>
      <c r="H3959" s="57"/>
      <c r="I3959" s="57"/>
      <c r="J3959" s="57"/>
      <c r="K3959" s="57"/>
      <c r="L3959" s="57"/>
      <c r="M3959" s="57"/>
      <c r="N3959" s="57"/>
      <c r="O3959" s="57"/>
    </row>
    <row r="3960" spans="1:15" x14ac:dyDescent="0.3">
      <c r="A3960" s="56"/>
      <c r="B3960" s="140"/>
      <c r="C3960" s="140"/>
      <c r="D3960" s="140"/>
      <c r="E3960" s="57"/>
      <c r="F3960" s="57"/>
      <c r="G3960" s="57"/>
      <c r="H3960" s="57"/>
      <c r="I3960" s="57"/>
      <c r="J3960" s="57"/>
      <c r="K3960" s="57"/>
      <c r="L3960" s="57"/>
      <c r="M3960" s="57"/>
      <c r="N3960" s="57"/>
      <c r="O3960" s="57"/>
    </row>
    <row r="3961" spans="1:15" x14ac:dyDescent="0.3">
      <c r="A3961" s="56"/>
      <c r="B3961" s="140"/>
      <c r="C3961" s="140"/>
      <c r="D3961" s="140"/>
      <c r="E3961" s="57"/>
      <c r="F3961" s="57"/>
      <c r="G3961" s="57"/>
      <c r="H3961" s="57"/>
      <c r="I3961" s="57"/>
      <c r="J3961" s="57"/>
      <c r="K3961" s="57"/>
      <c r="L3961" s="57"/>
      <c r="M3961" s="57"/>
      <c r="N3961" s="57"/>
      <c r="O3961" s="57"/>
    </row>
    <row r="3962" spans="1:15" x14ac:dyDescent="0.3">
      <c r="A3962" s="56"/>
      <c r="B3962" s="140"/>
      <c r="C3962" s="140"/>
      <c r="D3962" s="140"/>
      <c r="E3962" s="57"/>
      <c r="F3962" s="57"/>
      <c r="G3962" s="57"/>
      <c r="H3962" s="57"/>
      <c r="I3962" s="57"/>
      <c r="J3962" s="57"/>
      <c r="K3962" s="57"/>
      <c r="L3962" s="57"/>
      <c r="M3962" s="57"/>
      <c r="N3962" s="57"/>
      <c r="O3962" s="57"/>
    </row>
    <row r="3963" spans="1:15" x14ac:dyDescent="0.3">
      <c r="A3963" s="56"/>
      <c r="B3963" s="140"/>
      <c r="C3963" s="140"/>
      <c r="D3963" s="140"/>
      <c r="E3963" s="57"/>
      <c r="F3963" s="57"/>
      <c r="G3963" s="57"/>
      <c r="H3963" s="57"/>
      <c r="I3963" s="57"/>
      <c r="J3963" s="57"/>
      <c r="K3963" s="57"/>
      <c r="L3963" s="57"/>
      <c r="M3963" s="57"/>
      <c r="N3963" s="57"/>
      <c r="O3963" s="57"/>
    </row>
    <row r="3964" spans="1:15" x14ac:dyDescent="0.3">
      <c r="A3964" s="56"/>
      <c r="B3964" s="140"/>
      <c r="C3964" s="140"/>
      <c r="D3964" s="140"/>
      <c r="E3964" s="57"/>
      <c r="F3964" s="57"/>
      <c r="G3964" s="57"/>
      <c r="H3964" s="57"/>
      <c r="I3964" s="57"/>
      <c r="J3964" s="57"/>
      <c r="K3964" s="57"/>
      <c r="L3964" s="57"/>
      <c r="M3964" s="57"/>
      <c r="N3964" s="57"/>
      <c r="O3964" s="57"/>
    </row>
    <row r="3965" spans="1:15" x14ac:dyDescent="0.3">
      <c r="A3965" s="56"/>
      <c r="B3965" s="140"/>
      <c r="C3965" s="140"/>
      <c r="D3965" s="140"/>
      <c r="E3965" s="57"/>
      <c r="F3965" s="57"/>
      <c r="G3965" s="57"/>
      <c r="H3965" s="57"/>
      <c r="I3965" s="57"/>
      <c r="J3965" s="57"/>
      <c r="K3965" s="57"/>
      <c r="L3965" s="57"/>
      <c r="M3965" s="57"/>
      <c r="N3965" s="57"/>
      <c r="O3965" s="57"/>
    </row>
    <row r="3966" spans="1:15" x14ac:dyDescent="0.3">
      <c r="A3966" s="56"/>
      <c r="B3966" s="140"/>
      <c r="C3966" s="140"/>
      <c r="D3966" s="140"/>
      <c r="E3966" s="57"/>
      <c r="F3966" s="57"/>
      <c r="G3966" s="57"/>
      <c r="H3966" s="57"/>
      <c r="I3966" s="57"/>
      <c r="J3966" s="57"/>
      <c r="K3966" s="57"/>
      <c r="L3966" s="57"/>
      <c r="M3966" s="57"/>
      <c r="N3966" s="57"/>
      <c r="O3966" s="57"/>
    </row>
    <row r="3967" spans="1:15" x14ac:dyDescent="0.3">
      <c r="A3967" s="56"/>
      <c r="B3967" s="140"/>
      <c r="C3967" s="140"/>
      <c r="D3967" s="140"/>
      <c r="E3967" s="57"/>
      <c r="F3967" s="57"/>
      <c r="G3967" s="57"/>
      <c r="H3967" s="57"/>
      <c r="I3967" s="57"/>
      <c r="J3967" s="57"/>
      <c r="K3967" s="57"/>
      <c r="L3967" s="57"/>
      <c r="M3967" s="57"/>
      <c r="N3967" s="57"/>
      <c r="O3967" s="57"/>
    </row>
    <row r="3968" spans="1:15" x14ac:dyDescent="0.3">
      <c r="A3968" s="56"/>
      <c r="B3968" s="140"/>
      <c r="C3968" s="140"/>
      <c r="D3968" s="140"/>
      <c r="E3968" s="57"/>
      <c r="F3968" s="57"/>
      <c r="G3968" s="57"/>
      <c r="H3968" s="57"/>
      <c r="I3968" s="57"/>
      <c r="J3968" s="57"/>
      <c r="K3968" s="57"/>
      <c r="L3968" s="57"/>
      <c r="M3968" s="57"/>
      <c r="N3968" s="57"/>
      <c r="O3968" s="57"/>
    </row>
    <row r="3969" spans="1:15" x14ac:dyDescent="0.3">
      <c r="A3969" s="56"/>
      <c r="B3969" s="140"/>
      <c r="C3969" s="140"/>
      <c r="D3969" s="140"/>
      <c r="E3969" s="57"/>
      <c r="F3969" s="57"/>
      <c r="G3969" s="57"/>
      <c r="H3969" s="57"/>
      <c r="I3969" s="57"/>
      <c r="J3969" s="57"/>
      <c r="K3969" s="57"/>
      <c r="L3969" s="57"/>
      <c r="M3969" s="57"/>
      <c r="N3969" s="57"/>
      <c r="O3969" s="57"/>
    </row>
    <row r="3970" spans="1:15" x14ac:dyDescent="0.3">
      <c r="A3970" s="56"/>
      <c r="B3970" s="140"/>
      <c r="C3970" s="140"/>
      <c r="D3970" s="140"/>
      <c r="E3970" s="57"/>
      <c r="F3970" s="57"/>
      <c r="G3970" s="57"/>
      <c r="H3970" s="57"/>
      <c r="I3970" s="57"/>
      <c r="J3970" s="57"/>
      <c r="K3970" s="57"/>
      <c r="L3970" s="57"/>
      <c r="M3970" s="57"/>
      <c r="N3970" s="57"/>
      <c r="O3970" s="57"/>
    </row>
    <row r="3971" spans="1:15" x14ac:dyDescent="0.3">
      <c r="A3971" s="56"/>
      <c r="B3971" s="140"/>
      <c r="C3971" s="140"/>
      <c r="D3971" s="140"/>
      <c r="E3971" s="57"/>
      <c r="F3971" s="57"/>
      <c r="G3971" s="57"/>
      <c r="H3971" s="57"/>
      <c r="I3971" s="57"/>
      <c r="J3971" s="57"/>
      <c r="K3971" s="57"/>
      <c r="L3971" s="57"/>
      <c r="M3971" s="57"/>
      <c r="N3971" s="57"/>
      <c r="O3971" s="57"/>
    </row>
    <row r="3972" spans="1:15" x14ac:dyDescent="0.3">
      <c r="A3972" s="56"/>
      <c r="B3972" s="140"/>
      <c r="C3972" s="140"/>
      <c r="D3972" s="140"/>
      <c r="E3972" s="57"/>
      <c r="F3972" s="57"/>
      <c r="G3972" s="57"/>
      <c r="H3972" s="57"/>
      <c r="I3972" s="57"/>
      <c r="J3972" s="57"/>
      <c r="K3972" s="57"/>
      <c r="L3972" s="57"/>
      <c r="M3972" s="57"/>
      <c r="N3972" s="57"/>
      <c r="O3972" s="57"/>
    </row>
    <row r="3973" spans="1:15" x14ac:dyDescent="0.3">
      <c r="A3973" s="56"/>
      <c r="B3973" s="140"/>
      <c r="C3973" s="140"/>
      <c r="D3973" s="140"/>
      <c r="E3973" s="57"/>
      <c r="F3973" s="57"/>
      <c r="G3973" s="57"/>
      <c r="H3973" s="57"/>
      <c r="I3973" s="57"/>
      <c r="J3973" s="57"/>
      <c r="K3973" s="57"/>
      <c r="L3973" s="57"/>
      <c r="M3973" s="57"/>
      <c r="N3973" s="57"/>
      <c r="O3973" s="57"/>
    </row>
    <row r="3974" spans="1:15" x14ac:dyDescent="0.3">
      <c r="A3974" s="56"/>
      <c r="B3974" s="140"/>
      <c r="C3974" s="140"/>
      <c r="D3974" s="140"/>
      <c r="E3974" s="57"/>
      <c r="F3974" s="57"/>
      <c r="G3974" s="57"/>
      <c r="H3974" s="57"/>
      <c r="I3974" s="57"/>
      <c r="J3974" s="57"/>
      <c r="K3974" s="57"/>
      <c r="L3974" s="57"/>
      <c r="M3974" s="57"/>
      <c r="N3974" s="57"/>
      <c r="O3974" s="57"/>
    </row>
    <row r="3975" spans="1:15" x14ac:dyDescent="0.3">
      <c r="A3975" s="56"/>
      <c r="B3975" s="140"/>
      <c r="C3975" s="140"/>
      <c r="D3975" s="140"/>
      <c r="E3975" s="57"/>
      <c r="F3975" s="57"/>
      <c r="G3975" s="57"/>
      <c r="H3975" s="57"/>
      <c r="I3975" s="57"/>
      <c r="J3975" s="57"/>
      <c r="K3975" s="57"/>
      <c r="L3975" s="57"/>
      <c r="M3975" s="57"/>
      <c r="N3975" s="57"/>
      <c r="O3975" s="57"/>
    </row>
    <row r="3976" spans="1:15" x14ac:dyDescent="0.3">
      <c r="A3976" s="56"/>
      <c r="B3976" s="140"/>
      <c r="C3976" s="140"/>
      <c r="D3976" s="140"/>
      <c r="E3976" s="57"/>
      <c r="F3976" s="57"/>
      <c r="G3976" s="57"/>
      <c r="H3976" s="57"/>
      <c r="I3976" s="57"/>
      <c r="J3976" s="57"/>
      <c r="K3976" s="57"/>
      <c r="L3976" s="57"/>
      <c r="M3976" s="57"/>
      <c r="N3976" s="57"/>
      <c r="O3976" s="57"/>
    </row>
    <row r="3977" spans="1:15" x14ac:dyDescent="0.3">
      <c r="A3977" s="56"/>
      <c r="B3977" s="140"/>
      <c r="C3977" s="140"/>
      <c r="D3977" s="140"/>
      <c r="E3977" s="57"/>
      <c r="F3977" s="57"/>
      <c r="G3977" s="57"/>
      <c r="H3977" s="57"/>
      <c r="I3977" s="57"/>
      <c r="J3977" s="57"/>
      <c r="K3977" s="57"/>
      <c r="L3977" s="57"/>
      <c r="M3977" s="57"/>
      <c r="N3977" s="57"/>
      <c r="O3977" s="57"/>
    </row>
    <row r="3978" spans="1:15" x14ac:dyDescent="0.3">
      <c r="A3978" s="56"/>
      <c r="B3978" s="140"/>
      <c r="C3978" s="140"/>
      <c r="D3978" s="140"/>
      <c r="E3978" s="57"/>
      <c r="F3978" s="57"/>
      <c r="G3978" s="57"/>
      <c r="H3978" s="57"/>
      <c r="I3978" s="57"/>
      <c r="J3978" s="57"/>
      <c r="K3978" s="57"/>
      <c r="L3978" s="57"/>
      <c r="M3978" s="57"/>
      <c r="N3978" s="57"/>
      <c r="O3978" s="57"/>
    </row>
    <row r="3979" spans="1:15" x14ac:dyDescent="0.3">
      <c r="A3979" s="56"/>
      <c r="B3979" s="140"/>
      <c r="C3979" s="140"/>
      <c r="D3979" s="140"/>
      <c r="E3979" s="57"/>
      <c r="F3979" s="57"/>
      <c r="G3979" s="57"/>
      <c r="H3979" s="57"/>
      <c r="I3979" s="57"/>
      <c r="J3979" s="57"/>
      <c r="K3979" s="57"/>
      <c r="L3979" s="57"/>
      <c r="M3979" s="57"/>
      <c r="N3979" s="57"/>
      <c r="O3979" s="57"/>
    </row>
    <row r="3980" spans="1:15" x14ac:dyDescent="0.3">
      <c r="A3980" s="56"/>
      <c r="B3980" s="140"/>
      <c r="C3980" s="140"/>
      <c r="D3980" s="140"/>
      <c r="E3980" s="57"/>
      <c r="F3980" s="57"/>
      <c r="G3980" s="57"/>
      <c r="H3980" s="57"/>
      <c r="I3980" s="57"/>
      <c r="J3980" s="57"/>
      <c r="K3980" s="57"/>
      <c r="L3980" s="57"/>
      <c r="M3980" s="57"/>
      <c r="N3980" s="57"/>
      <c r="O3980" s="57"/>
    </row>
    <row r="3981" spans="1:15" x14ac:dyDescent="0.3">
      <c r="A3981" s="56"/>
      <c r="B3981" s="140"/>
      <c r="C3981" s="140"/>
      <c r="D3981" s="140"/>
      <c r="E3981" s="57"/>
      <c r="F3981" s="57"/>
      <c r="G3981" s="57"/>
      <c r="H3981" s="57"/>
      <c r="I3981" s="57"/>
      <c r="J3981" s="57"/>
      <c r="K3981" s="57"/>
      <c r="L3981" s="57"/>
      <c r="M3981" s="57"/>
      <c r="N3981" s="57"/>
      <c r="O3981" s="57"/>
    </row>
    <row r="3982" spans="1:15" x14ac:dyDescent="0.3">
      <c r="A3982" s="56"/>
      <c r="B3982" s="140"/>
      <c r="C3982" s="140"/>
      <c r="D3982" s="140"/>
      <c r="E3982" s="57"/>
      <c r="F3982" s="57"/>
      <c r="G3982" s="57"/>
      <c r="H3982" s="57"/>
      <c r="I3982" s="57"/>
      <c r="J3982" s="57"/>
      <c r="K3982" s="57"/>
      <c r="L3982" s="57"/>
      <c r="M3982" s="57"/>
      <c r="N3982" s="57"/>
      <c r="O3982" s="57"/>
    </row>
    <row r="3983" spans="1:15" x14ac:dyDescent="0.3">
      <c r="A3983" s="56"/>
      <c r="B3983" s="140"/>
      <c r="C3983" s="140"/>
      <c r="D3983" s="140"/>
      <c r="E3983" s="57"/>
      <c r="F3983" s="57"/>
      <c r="G3983" s="57"/>
      <c r="H3983" s="57"/>
      <c r="I3983" s="57"/>
      <c r="J3983" s="57"/>
      <c r="K3983" s="57"/>
      <c r="L3983" s="57"/>
      <c r="M3983" s="57"/>
      <c r="N3983" s="57"/>
      <c r="O3983" s="57"/>
    </row>
    <row r="3984" spans="1:15" x14ac:dyDescent="0.3">
      <c r="A3984" s="56"/>
      <c r="B3984" s="140"/>
      <c r="C3984" s="140"/>
      <c r="D3984" s="140"/>
      <c r="E3984" s="57"/>
      <c r="F3984" s="57"/>
      <c r="G3984" s="57"/>
      <c r="H3984" s="57"/>
      <c r="I3984" s="57"/>
      <c r="J3984" s="57"/>
      <c r="K3984" s="57"/>
      <c r="L3984" s="57"/>
      <c r="M3984" s="57"/>
      <c r="N3984" s="57"/>
      <c r="O3984" s="57"/>
    </row>
    <row r="3985" spans="1:15" x14ac:dyDescent="0.3">
      <c r="A3985" s="56"/>
      <c r="B3985" s="140"/>
      <c r="C3985" s="140"/>
      <c r="D3985" s="140"/>
      <c r="E3985" s="57"/>
      <c r="F3985" s="57"/>
      <c r="G3985" s="57"/>
      <c r="H3985" s="57"/>
      <c r="I3985" s="57"/>
      <c r="J3985" s="57"/>
      <c r="K3985" s="57"/>
      <c r="L3985" s="57"/>
      <c r="M3985" s="57"/>
      <c r="N3985" s="57"/>
      <c r="O3985" s="57"/>
    </row>
    <row r="3986" spans="1:15" x14ac:dyDescent="0.3">
      <c r="A3986" s="56"/>
      <c r="B3986" s="140"/>
      <c r="C3986" s="140"/>
      <c r="D3986" s="140"/>
      <c r="E3986" s="57"/>
      <c r="F3986" s="57"/>
      <c r="G3986" s="57"/>
      <c r="H3986" s="57"/>
      <c r="I3986" s="57"/>
      <c r="J3986" s="57"/>
      <c r="K3986" s="57"/>
      <c r="L3986" s="57"/>
      <c r="M3986" s="57"/>
      <c r="N3986" s="57"/>
      <c r="O3986" s="57"/>
    </row>
    <row r="3987" spans="1:15" x14ac:dyDescent="0.3">
      <c r="A3987" s="56"/>
      <c r="B3987" s="140"/>
      <c r="C3987" s="140"/>
      <c r="D3987" s="140"/>
      <c r="E3987" s="57"/>
      <c r="F3987" s="57"/>
      <c r="G3987" s="57"/>
      <c r="H3987" s="57"/>
      <c r="I3987" s="57"/>
      <c r="J3987" s="57"/>
      <c r="K3987" s="57"/>
      <c r="L3987" s="57"/>
      <c r="M3987" s="57"/>
      <c r="N3987" s="57"/>
      <c r="O3987" s="57"/>
    </row>
    <row r="3988" spans="1:15" x14ac:dyDescent="0.3">
      <c r="A3988" s="56"/>
      <c r="B3988" s="140"/>
      <c r="C3988" s="140"/>
      <c r="D3988" s="140"/>
      <c r="E3988" s="57"/>
      <c r="F3988" s="57"/>
      <c r="G3988" s="57"/>
      <c r="H3988" s="57"/>
      <c r="I3988" s="57"/>
      <c r="J3988" s="57"/>
      <c r="K3988" s="57"/>
      <c r="L3988" s="57"/>
      <c r="M3988" s="57"/>
      <c r="N3988" s="57"/>
      <c r="O3988" s="57"/>
    </row>
    <row r="3989" spans="1:15" x14ac:dyDescent="0.3">
      <c r="A3989" s="56"/>
      <c r="B3989" s="140"/>
      <c r="C3989" s="140"/>
      <c r="D3989" s="140"/>
      <c r="E3989" s="57"/>
      <c r="F3989" s="57"/>
      <c r="G3989" s="57"/>
      <c r="H3989" s="57"/>
      <c r="I3989" s="57"/>
      <c r="J3989" s="57"/>
      <c r="K3989" s="57"/>
      <c r="L3989" s="57"/>
      <c r="M3989" s="57"/>
      <c r="N3989" s="57"/>
      <c r="O3989" s="57"/>
    </row>
    <row r="3990" spans="1:15" x14ac:dyDescent="0.3">
      <c r="A3990" s="56"/>
      <c r="B3990" s="140"/>
      <c r="C3990" s="140"/>
      <c r="D3990" s="140"/>
      <c r="E3990" s="57"/>
      <c r="F3990" s="57"/>
      <c r="G3990" s="57"/>
      <c r="H3990" s="57"/>
      <c r="I3990" s="57"/>
      <c r="J3990" s="57"/>
      <c r="K3990" s="57"/>
      <c r="L3990" s="57"/>
      <c r="M3990" s="57"/>
      <c r="N3990" s="57"/>
      <c r="O3990" s="57"/>
    </row>
    <row r="3991" spans="1:15" x14ac:dyDescent="0.3">
      <c r="A3991" s="56"/>
      <c r="B3991" s="140"/>
      <c r="C3991" s="140"/>
      <c r="D3991" s="140"/>
      <c r="E3991" s="57"/>
      <c r="F3991" s="57"/>
      <c r="G3991" s="57"/>
      <c r="H3991" s="57"/>
      <c r="I3991" s="57"/>
      <c r="J3991" s="57"/>
      <c r="K3991" s="57"/>
      <c r="L3991" s="57"/>
      <c r="M3991" s="57"/>
      <c r="N3991" s="57"/>
      <c r="O3991" s="57"/>
    </row>
    <row r="3992" spans="1:15" x14ac:dyDescent="0.3">
      <c r="A3992" s="56"/>
      <c r="B3992" s="140"/>
      <c r="C3992" s="140"/>
      <c r="D3992" s="140"/>
      <c r="E3992" s="57"/>
      <c r="F3992" s="57"/>
      <c r="G3992" s="57"/>
      <c r="H3992" s="57"/>
      <c r="I3992" s="57"/>
      <c r="J3992" s="57"/>
      <c r="K3992" s="57"/>
      <c r="L3992" s="57"/>
      <c r="M3992" s="57"/>
      <c r="N3992" s="57"/>
      <c r="O3992" s="57"/>
    </row>
    <row r="3993" spans="1:15" x14ac:dyDescent="0.3">
      <c r="A3993" s="56"/>
      <c r="B3993" s="140"/>
      <c r="C3993" s="140"/>
      <c r="D3993" s="140"/>
      <c r="E3993" s="57"/>
      <c r="F3993" s="57"/>
      <c r="G3993" s="57"/>
      <c r="H3993" s="57"/>
      <c r="I3993" s="57"/>
      <c r="J3993" s="57"/>
      <c r="K3993" s="57"/>
      <c r="L3993" s="57"/>
      <c r="M3993" s="57"/>
      <c r="N3993" s="57"/>
      <c r="O3993" s="57"/>
    </row>
    <row r="3994" spans="1:15" x14ac:dyDescent="0.3">
      <c r="A3994" s="56"/>
      <c r="B3994" s="140"/>
      <c r="C3994" s="140"/>
      <c r="D3994" s="140"/>
      <c r="E3994" s="57"/>
      <c r="F3994" s="57"/>
      <c r="G3994" s="57"/>
      <c r="H3994" s="57"/>
      <c r="I3994" s="57"/>
      <c r="J3994" s="57"/>
      <c r="K3994" s="57"/>
      <c r="L3994" s="57"/>
      <c r="M3994" s="57"/>
      <c r="N3994" s="57"/>
      <c r="O3994" s="57"/>
    </row>
    <row r="3995" spans="1:15" x14ac:dyDescent="0.3">
      <c r="A3995" s="56"/>
      <c r="B3995" s="140"/>
      <c r="C3995" s="140"/>
      <c r="D3995" s="140"/>
      <c r="E3995" s="57"/>
      <c r="F3995" s="57"/>
      <c r="G3995" s="57"/>
      <c r="H3995" s="57"/>
      <c r="I3995" s="57"/>
      <c r="J3995" s="57"/>
      <c r="K3995" s="57"/>
      <c r="L3995" s="57"/>
      <c r="M3995" s="57"/>
      <c r="N3995" s="57"/>
      <c r="O3995" s="57"/>
    </row>
    <row r="3996" spans="1:15" x14ac:dyDescent="0.3">
      <c r="A3996" s="56"/>
      <c r="B3996" s="140"/>
      <c r="C3996" s="140"/>
      <c r="D3996" s="140"/>
      <c r="E3996" s="57"/>
      <c r="F3996" s="57"/>
      <c r="G3996" s="57"/>
      <c r="H3996" s="57"/>
      <c r="I3996" s="57"/>
      <c r="J3996" s="57"/>
      <c r="K3996" s="57"/>
      <c r="L3996" s="57"/>
      <c r="M3996" s="57"/>
      <c r="N3996" s="57"/>
      <c r="O3996" s="57"/>
    </row>
    <row r="3997" spans="1:15" x14ac:dyDescent="0.3">
      <c r="A3997" s="56"/>
      <c r="B3997" s="140"/>
      <c r="C3997" s="140"/>
      <c r="D3997" s="140"/>
      <c r="E3997" s="57"/>
      <c r="F3997" s="57"/>
      <c r="G3997" s="57"/>
      <c r="H3997" s="57"/>
      <c r="I3997" s="57"/>
      <c r="J3997" s="57"/>
      <c r="K3997" s="57"/>
      <c r="L3997" s="57"/>
      <c r="M3997" s="57"/>
      <c r="N3997" s="57"/>
      <c r="O3997" s="57"/>
    </row>
    <row r="3998" spans="1:15" x14ac:dyDescent="0.3">
      <c r="A3998" s="56"/>
      <c r="B3998" s="140"/>
      <c r="C3998" s="140"/>
      <c r="D3998" s="140"/>
      <c r="E3998" s="57"/>
      <c r="F3998" s="57"/>
      <c r="G3998" s="57"/>
      <c r="H3998" s="57"/>
      <c r="I3998" s="57"/>
      <c r="J3998" s="57"/>
      <c r="K3998" s="57"/>
      <c r="L3998" s="57"/>
      <c r="M3998" s="57"/>
      <c r="N3998" s="57"/>
      <c r="O3998" s="57"/>
    </row>
    <row r="3999" spans="1:15" x14ac:dyDescent="0.3">
      <c r="A3999" s="56"/>
      <c r="B3999" s="140"/>
      <c r="C3999" s="140"/>
      <c r="D3999" s="140"/>
      <c r="E3999" s="57"/>
      <c r="F3999" s="57"/>
      <c r="G3999" s="57"/>
      <c r="H3999" s="57"/>
      <c r="I3999" s="57"/>
      <c r="J3999" s="57"/>
      <c r="K3999" s="57"/>
      <c r="L3999" s="57"/>
      <c r="M3999" s="57"/>
      <c r="N3999" s="57"/>
      <c r="O3999" s="57"/>
    </row>
    <row r="4000" spans="1:15" x14ac:dyDescent="0.3">
      <c r="A4000" s="56"/>
      <c r="B4000" s="140"/>
      <c r="C4000" s="140"/>
      <c r="D4000" s="140"/>
      <c r="E4000" s="57"/>
      <c r="F4000" s="57"/>
      <c r="G4000" s="57"/>
      <c r="H4000" s="57"/>
      <c r="I4000" s="57"/>
      <c r="J4000" s="57"/>
      <c r="K4000" s="57"/>
      <c r="L4000" s="57"/>
      <c r="M4000" s="57"/>
      <c r="N4000" s="57"/>
      <c r="O4000" s="57"/>
    </row>
    <row r="4001" spans="1:15" x14ac:dyDescent="0.3">
      <c r="A4001" s="56"/>
      <c r="B4001" s="140"/>
      <c r="C4001" s="140"/>
      <c r="D4001" s="140"/>
      <c r="E4001" s="57"/>
      <c r="F4001" s="57"/>
      <c r="G4001" s="57"/>
      <c r="H4001" s="57"/>
      <c r="I4001" s="57"/>
      <c r="J4001" s="57"/>
      <c r="K4001" s="57"/>
      <c r="L4001" s="57"/>
      <c r="M4001" s="57"/>
      <c r="N4001" s="57"/>
      <c r="O4001" s="57"/>
    </row>
    <row r="4002" spans="1:15" x14ac:dyDescent="0.3">
      <c r="A4002" s="56"/>
      <c r="B4002" s="140"/>
      <c r="C4002" s="140"/>
      <c r="D4002" s="140"/>
      <c r="E4002" s="57"/>
      <c r="F4002" s="57"/>
      <c r="G4002" s="57"/>
      <c r="H4002" s="57"/>
      <c r="I4002" s="57"/>
      <c r="J4002" s="57"/>
      <c r="K4002" s="57"/>
      <c r="L4002" s="57"/>
      <c r="M4002" s="57"/>
      <c r="N4002" s="57"/>
      <c r="O4002" s="57"/>
    </row>
    <row r="4003" spans="1:15" x14ac:dyDescent="0.3">
      <c r="A4003" s="56"/>
      <c r="B4003" s="140"/>
      <c r="C4003" s="140"/>
      <c r="D4003" s="140"/>
      <c r="E4003" s="57"/>
      <c r="F4003" s="57"/>
      <c r="G4003" s="57"/>
      <c r="H4003" s="57"/>
      <c r="I4003" s="57"/>
      <c r="J4003" s="57"/>
      <c r="K4003" s="57"/>
      <c r="L4003" s="57"/>
      <c r="M4003" s="57"/>
      <c r="N4003" s="57"/>
      <c r="O4003" s="57"/>
    </row>
    <row r="4004" spans="1:15" x14ac:dyDescent="0.3">
      <c r="A4004" s="56"/>
      <c r="B4004" s="140"/>
      <c r="C4004" s="140"/>
      <c r="D4004" s="140"/>
      <c r="E4004" s="57"/>
      <c r="F4004" s="57"/>
      <c r="G4004" s="57"/>
      <c r="H4004" s="57"/>
      <c r="I4004" s="57"/>
      <c r="J4004" s="57"/>
      <c r="K4004" s="57"/>
      <c r="L4004" s="57"/>
      <c r="M4004" s="57"/>
      <c r="N4004" s="57"/>
      <c r="O4004" s="57"/>
    </row>
    <row r="4005" spans="1:15" x14ac:dyDescent="0.3">
      <c r="A4005" s="56"/>
      <c r="B4005" s="140"/>
      <c r="C4005" s="140"/>
      <c r="D4005" s="140"/>
      <c r="E4005" s="57"/>
      <c r="F4005" s="57"/>
      <c r="G4005" s="57"/>
      <c r="H4005" s="57"/>
      <c r="I4005" s="57"/>
      <c r="J4005" s="57"/>
      <c r="K4005" s="57"/>
      <c r="L4005" s="57"/>
      <c r="M4005" s="57"/>
      <c r="N4005" s="57"/>
      <c r="O4005" s="57"/>
    </row>
    <row r="4006" spans="1:15" x14ac:dyDescent="0.3">
      <c r="A4006" s="56"/>
      <c r="B4006" s="140"/>
      <c r="C4006" s="140"/>
      <c r="D4006" s="140"/>
      <c r="E4006" s="57"/>
      <c r="F4006" s="57"/>
      <c r="G4006" s="57"/>
      <c r="H4006" s="57"/>
      <c r="I4006" s="57"/>
      <c r="J4006" s="57"/>
      <c r="K4006" s="57"/>
      <c r="L4006" s="57"/>
      <c r="M4006" s="57"/>
      <c r="N4006" s="57"/>
      <c r="O4006" s="57"/>
    </row>
    <row r="4007" spans="1:15" x14ac:dyDescent="0.3">
      <c r="A4007" s="56"/>
      <c r="B4007" s="140"/>
      <c r="C4007" s="140"/>
      <c r="D4007" s="140"/>
      <c r="E4007" s="57"/>
      <c r="F4007" s="57"/>
      <c r="G4007" s="57"/>
      <c r="H4007" s="57"/>
      <c r="I4007" s="57"/>
      <c r="J4007" s="57"/>
      <c r="K4007" s="57"/>
      <c r="L4007" s="57"/>
      <c r="M4007" s="57"/>
      <c r="N4007" s="57"/>
      <c r="O4007" s="57"/>
    </row>
    <row r="4008" spans="1:15" x14ac:dyDescent="0.3">
      <c r="A4008" s="56"/>
      <c r="B4008" s="140"/>
      <c r="C4008" s="140"/>
      <c r="D4008" s="140"/>
      <c r="E4008" s="57"/>
      <c r="F4008" s="57"/>
      <c r="G4008" s="57"/>
      <c r="H4008" s="57"/>
      <c r="I4008" s="57"/>
      <c r="J4008" s="57"/>
      <c r="K4008" s="57"/>
      <c r="L4008" s="57"/>
      <c r="M4008" s="57"/>
      <c r="N4008" s="57"/>
      <c r="O4008" s="57"/>
    </row>
    <row r="4009" spans="1:15" x14ac:dyDescent="0.3">
      <c r="A4009" s="56"/>
      <c r="B4009" s="140"/>
      <c r="C4009" s="140"/>
      <c r="D4009" s="140"/>
      <c r="E4009" s="57"/>
      <c r="F4009" s="57"/>
      <c r="G4009" s="57"/>
      <c r="H4009" s="57"/>
      <c r="I4009" s="57"/>
      <c r="J4009" s="57"/>
      <c r="K4009" s="57"/>
      <c r="L4009" s="57"/>
      <c r="M4009" s="57"/>
      <c r="N4009" s="57"/>
      <c r="O4009" s="57"/>
    </row>
    <row r="4010" spans="1:15" x14ac:dyDescent="0.3">
      <c r="A4010" s="56"/>
      <c r="B4010" s="140"/>
      <c r="C4010" s="140"/>
      <c r="D4010" s="140"/>
      <c r="E4010" s="57"/>
      <c r="F4010" s="57"/>
      <c r="G4010" s="57"/>
      <c r="H4010" s="57"/>
      <c r="I4010" s="57"/>
      <c r="J4010" s="57"/>
      <c r="K4010" s="57"/>
      <c r="L4010" s="57"/>
      <c r="M4010" s="57"/>
      <c r="N4010" s="57"/>
      <c r="O4010" s="57"/>
    </row>
    <row r="4011" spans="1:15" x14ac:dyDescent="0.3">
      <c r="A4011" s="56"/>
      <c r="B4011" s="140"/>
      <c r="C4011" s="140"/>
      <c r="D4011" s="140"/>
      <c r="E4011" s="57"/>
      <c r="F4011" s="57"/>
      <c r="G4011" s="57"/>
      <c r="H4011" s="57"/>
      <c r="I4011" s="57"/>
      <c r="J4011" s="57"/>
      <c r="K4011" s="57"/>
      <c r="L4011" s="57"/>
      <c r="M4011" s="57"/>
      <c r="N4011" s="57"/>
      <c r="O4011" s="57"/>
    </row>
    <row r="4012" spans="1:15" x14ac:dyDescent="0.3">
      <c r="A4012" s="56"/>
      <c r="B4012" s="140"/>
      <c r="C4012" s="140"/>
      <c r="D4012" s="140"/>
      <c r="E4012" s="57"/>
      <c r="F4012" s="57"/>
      <c r="G4012" s="57"/>
      <c r="H4012" s="57"/>
      <c r="I4012" s="57"/>
      <c r="J4012" s="57"/>
      <c r="K4012" s="57"/>
      <c r="L4012" s="57"/>
      <c r="M4012" s="57"/>
      <c r="N4012" s="57"/>
      <c r="O4012" s="57"/>
    </row>
    <row r="4013" spans="1:15" x14ac:dyDescent="0.3">
      <c r="A4013" s="56"/>
      <c r="B4013" s="140"/>
      <c r="C4013" s="140"/>
      <c r="D4013" s="140"/>
      <c r="E4013" s="57"/>
      <c r="F4013" s="57"/>
      <c r="G4013" s="57"/>
      <c r="H4013" s="57"/>
      <c r="I4013" s="57"/>
      <c r="J4013" s="57"/>
      <c r="K4013" s="57"/>
      <c r="L4013" s="57"/>
      <c r="M4013" s="57"/>
      <c r="N4013" s="57"/>
      <c r="O4013" s="57"/>
    </row>
    <row r="4014" spans="1:15" x14ac:dyDescent="0.3">
      <c r="A4014" s="56"/>
      <c r="B4014" s="140"/>
      <c r="C4014" s="140"/>
      <c r="D4014" s="140"/>
      <c r="E4014" s="57"/>
      <c r="F4014" s="57"/>
      <c r="G4014" s="57"/>
      <c r="H4014" s="57"/>
      <c r="I4014" s="57"/>
      <c r="J4014" s="57"/>
      <c r="K4014" s="57"/>
      <c r="L4014" s="57"/>
      <c r="M4014" s="57"/>
      <c r="N4014" s="57"/>
      <c r="O4014" s="57"/>
    </row>
    <row r="4015" spans="1:15" x14ac:dyDescent="0.3">
      <c r="A4015" s="56"/>
      <c r="B4015" s="140"/>
      <c r="C4015" s="140"/>
      <c r="D4015" s="140"/>
      <c r="E4015" s="57"/>
      <c r="F4015" s="57"/>
      <c r="G4015" s="57"/>
      <c r="H4015" s="57"/>
      <c r="I4015" s="57"/>
      <c r="J4015" s="57"/>
      <c r="K4015" s="57"/>
      <c r="L4015" s="57"/>
      <c r="M4015" s="57"/>
      <c r="N4015" s="57"/>
      <c r="O4015" s="57"/>
    </row>
    <row r="4016" spans="1:15" x14ac:dyDescent="0.3">
      <c r="A4016" s="56"/>
      <c r="B4016" s="140"/>
      <c r="C4016" s="140"/>
      <c r="D4016" s="140"/>
      <c r="E4016" s="57"/>
      <c r="F4016" s="57"/>
      <c r="G4016" s="57"/>
      <c r="H4016" s="57"/>
      <c r="I4016" s="57"/>
      <c r="J4016" s="57"/>
      <c r="K4016" s="57"/>
      <c r="L4016" s="57"/>
      <c r="M4016" s="57"/>
      <c r="N4016" s="57"/>
      <c r="O4016" s="57"/>
    </row>
    <row r="4017" spans="1:15" x14ac:dyDescent="0.3">
      <c r="A4017" s="56"/>
      <c r="B4017" s="140"/>
      <c r="C4017" s="140"/>
      <c r="D4017" s="140"/>
      <c r="E4017" s="57"/>
      <c r="F4017" s="57"/>
      <c r="G4017" s="57"/>
      <c r="H4017" s="57"/>
      <c r="I4017" s="57"/>
      <c r="J4017" s="57"/>
      <c r="K4017" s="57"/>
      <c r="L4017" s="57"/>
      <c r="M4017" s="57"/>
      <c r="N4017" s="57"/>
      <c r="O4017" s="57"/>
    </row>
    <row r="4018" spans="1:15" x14ac:dyDescent="0.3">
      <c r="A4018" s="56"/>
      <c r="B4018" s="140"/>
      <c r="C4018" s="140"/>
      <c r="D4018" s="140"/>
      <c r="E4018" s="57"/>
      <c r="F4018" s="57"/>
      <c r="G4018" s="57"/>
      <c r="H4018" s="57"/>
      <c r="I4018" s="57"/>
      <c r="J4018" s="57"/>
      <c r="K4018" s="57"/>
      <c r="L4018" s="57"/>
      <c r="M4018" s="57"/>
      <c r="N4018" s="57"/>
      <c r="O4018" s="57"/>
    </row>
    <row r="4019" spans="1:15" x14ac:dyDescent="0.3">
      <c r="A4019" s="56"/>
      <c r="B4019" s="140"/>
      <c r="C4019" s="140"/>
      <c r="D4019" s="140"/>
      <c r="E4019" s="57"/>
      <c r="F4019" s="57"/>
      <c r="G4019" s="57"/>
      <c r="H4019" s="57"/>
      <c r="I4019" s="57"/>
      <c r="J4019" s="57"/>
      <c r="K4019" s="57"/>
      <c r="L4019" s="57"/>
      <c r="M4019" s="57"/>
      <c r="N4019" s="57"/>
      <c r="O4019" s="57"/>
    </row>
    <row r="4020" spans="1:15" x14ac:dyDescent="0.3">
      <c r="A4020" s="56"/>
      <c r="B4020" s="140"/>
      <c r="C4020" s="140"/>
      <c r="D4020" s="140"/>
      <c r="E4020" s="57"/>
      <c r="F4020" s="57"/>
      <c r="G4020" s="57"/>
      <c r="H4020" s="57"/>
      <c r="I4020" s="57"/>
      <c r="J4020" s="57"/>
      <c r="K4020" s="57"/>
      <c r="L4020" s="57"/>
      <c r="M4020" s="57"/>
      <c r="N4020" s="57"/>
      <c r="O4020" s="57"/>
    </row>
    <row r="4021" spans="1:15" x14ac:dyDescent="0.3">
      <c r="A4021" s="56"/>
      <c r="B4021" s="140"/>
      <c r="C4021" s="140"/>
      <c r="D4021" s="140"/>
      <c r="E4021" s="57"/>
      <c r="F4021" s="57"/>
      <c r="G4021" s="57"/>
      <c r="H4021" s="57"/>
      <c r="I4021" s="57"/>
      <c r="J4021" s="57"/>
      <c r="K4021" s="57"/>
      <c r="L4021" s="57"/>
      <c r="M4021" s="57"/>
      <c r="N4021" s="57"/>
      <c r="O4021" s="57"/>
    </row>
    <row r="4022" spans="1:15" x14ac:dyDescent="0.3">
      <c r="A4022" s="56"/>
      <c r="B4022" s="140"/>
      <c r="C4022" s="140"/>
      <c r="D4022" s="140"/>
      <c r="E4022" s="57"/>
      <c r="F4022" s="57"/>
      <c r="G4022" s="57"/>
      <c r="H4022" s="57"/>
      <c r="I4022" s="57"/>
      <c r="J4022" s="57"/>
      <c r="K4022" s="57"/>
      <c r="L4022" s="57"/>
      <c r="M4022" s="57"/>
      <c r="N4022" s="57"/>
      <c r="O4022" s="57"/>
    </row>
    <row r="4023" spans="1:15" x14ac:dyDescent="0.3">
      <c r="A4023" s="56"/>
      <c r="B4023" s="140"/>
      <c r="C4023" s="140"/>
      <c r="D4023" s="140"/>
      <c r="E4023" s="57"/>
      <c r="F4023" s="57"/>
      <c r="G4023" s="57"/>
      <c r="H4023" s="57"/>
      <c r="I4023" s="57"/>
      <c r="J4023" s="57"/>
      <c r="K4023" s="57"/>
      <c r="L4023" s="57"/>
      <c r="M4023" s="57"/>
      <c r="N4023" s="57"/>
      <c r="O4023" s="57"/>
    </row>
    <row r="4024" spans="1:15" x14ac:dyDescent="0.3">
      <c r="A4024" s="56"/>
      <c r="B4024" s="140"/>
      <c r="C4024" s="140"/>
      <c r="D4024" s="140"/>
      <c r="E4024" s="57"/>
      <c r="F4024" s="57"/>
      <c r="G4024" s="57"/>
      <c r="H4024" s="57"/>
      <c r="I4024" s="57"/>
      <c r="J4024" s="57"/>
      <c r="K4024" s="57"/>
      <c r="L4024" s="57"/>
      <c r="M4024" s="57"/>
      <c r="N4024" s="57"/>
      <c r="O4024" s="57"/>
    </row>
    <row r="4025" spans="1:15" x14ac:dyDescent="0.3">
      <c r="A4025" s="56"/>
      <c r="B4025" s="140"/>
      <c r="C4025" s="140"/>
      <c r="D4025" s="140"/>
      <c r="E4025" s="57"/>
      <c r="F4025" s="57"/>
      <c r="G4025" s="57"/>
      <c r="H4025" s="57"/>
      <c r="I4025" s="57"/>
      <c r="J4025" s="57"/>
      <c r="K4025" s="57"/>
      <c r="L4025" s="57"/>
      <c r="M4025" s="57"/>
      <c r="N4025" s="57"/>
      <c r="O4025" s="57"/>
    </row>
    <row r="4026" spans="1:15" x14ac:dyDescent="0.3">
      <c r="A4026" s="56"/>
      <c r="B4026" s="140"/>
      <c r="C4026" s="140"/>
      <c r="D4026" s="140"/>
      <c r="E4026" s="57"/>
      <c r="F4026" s="57"/>
      <c r="G4026" s="57"/>
      <c r="H4026" s="57"/>
      <c r="I4026" s="57"/>
      <c r="J4026" s="57"/>
      <c r="K4026" s="57"/>
      <c r="L4026" s="57"/>
      <c r="M4026" s="57"/>
      <c r="N4026" s="57"/>
      <c r="O4026" s="57"/>
    </row>
    <row r="4027" spans="1:15" x14ac:dyDescent="0.3">
      <c r="A4027" s="56"/>
      <c r="B4027" s="140"/>
      <c r="C4027" s="140"/>
      <c r="D4027" s="140"/>
      <c r="E4027" s="57"/>
      <c r="F4027" s="57"/>
      <c r="G4027" s="57"/>
      <c r="H4027" s="57"/>
      <c r="I4027" s="57"/>
      <c r="J4027" s="57"/>
      <c r="K4027" s="57"/>
      <c r="L4027" s="57"/>
      <c r="M4027" s="57"/>
      <c r="N4027" s="57"/>
      <c r="O4027" s="57"/>
    </row>
    <row r="4028" spans="1:15" x14ac:dyDescent="0.3">
      <c r="A4028" s="56"/>
      <c r="B4028" s="140"/>
      <c r="C4028" s="140"/>
      <c r="D4028" s="140"/>
      <c r="E4028" s="57"/>
      <c r="F4028" s="57"/>
      <c r="G4028" s="57"/>
      <c r="H4028" s="57"/>
      <c r="I4028" s="57"/>
      <c r="J4028" s="57"/>
      <c r="K4028" s="57"/>
      <c r="L4028" s="57"/>
      <c r="M4028" s="57"/>
      <c r="N4028" s="57"/>
      <c r="O4028" s="57"/>
    </row>
    <row r="4029" spans="1:15" x14ac:dyDescent="0.3">
      <c r="A4029" s="56"/>
      <c r="B4029" s="140"/>
      <c r="C4029" s="140"/>
      <c r="D4029" s="140"/>
      <c r="E4029" s="57"/>
      <c r="F4029" s="57"/>
      <c r="G4029" s="57"/>
      <c r="H4029" s="57"/>
      <c r="I4029" s="57"/>
      <c r="J4029" s="57"/>
      <c r="K4029" s="57"/>
      <c r="L4029" s="57"/>
      <c r="M4029" s="57"/>
      <c r="N4029" s="57"/>
      <c r="O4029" s="57"/>
    </row>
    <row r="4030" spans="1:15" x14ac:dyDescent="0.3">
      <c r="A4030" s="56"/>
      <c r="B4030" s="140"/>
      <c r="C4030" s="140"/>
      <c r="D4030" s="140"/>
      <c r="E4030" s="57"/>
      <c r="F4030" s="57"/>
      <c r="G4030" s="57"/>
      <c r="H4030" s="57"/>
      <c r="I4030" s="57"/>
      <c r="J4030" s="57"/>
      <c r="K4030" s="57"/>
      <c r="L4030" s="57"/>
      <c r="M4030" s="57"/>
      <c r="N4030" s="57"/>
      <c r="O4030" s="57"/>
    </row>
    <row r="4031" spans="1:15" x14ac:dyDescent="0.3">
      <c r="A4031" s="56"/>
      <c r="B4031" s="140"/>
      <c r="C4031" s="140"/>
      <c r="D4031" s="140"/>
      <c r="E4031" s="57"/>
      <c r="F4031" s="57"/>
      <c r="G4031" s="57"/>
      <c r="H4031" s="57"/>
      <c r="I4031" s="57"/>
      <c r="J4031" s="57"/>
      <c r="K4031" s="57"/>
      <c r="L4031" s="57"/>
      <c r="M4031" s="57"/>
      <c r="N4031" s="57"/>
      <c r="O4031" s="57"/>
    </row>
    <row r="4032" spans="1:15" x14ac:dyDescent="0.3">
      <c r="A4032" s="56"/>
      <c r="B4032" s="140"/>
      <c r="C4032" s="140"/>
      <c r="D4032" s="140"/>
      <c r="E4032" s="57"/>
      <c r="F4032" s="57"/>
      <c r="G4032" s="57"/>
      <c r="H4032" s="57"/>
      <c r="I4032" s="57"/>
      <c r="J4032" s="57"/>
      <c r="K4032" s="57"/>
      <c r="L4032" s="57"/>
      <c r="M4032" s="57"/>
      <c r="N4032" s="57"/>
      <c r="O4032" s="57"/>
    </row>
    <row r="4033" spans="1:15" x14ac:dyDescent="0.3">
      <c r="A4033" s="56"/>
      <c r="B4033" s="140"/>
      <c r="C4033" s="140"/>
      <c r="D4033" s="140"/>
      <c r="E4033" s="57"/>
      <c r="F4033" s="57"/>
      <c r="G4033" s="57"/>
      <c r="H4033" s="57"/>
      <c r="I4033" s="57"/>
      <c r="J4033" s="57"/>
      <c r="K4033" s="57"/>
      <c r="L4033" s="57"/>
      <c r="M4033" s="57"/>
      <c r="N4033" s="57"/>
      <c r="O4033" s="57"/>
    </row>
    <row r="4034" spans="1:15" x14ac:dyDescent="0.3">
      <c r="A4034" s="56"/>
      <c r="B4034" s="140"/>
      <c r="C4034" s="140"/>
      <c r="D4034" s="140"/>
      <c r="E4034" s="57"/>
      <c r="F4034" s="57"/>
      <c r="G4034" s="57"/>
      <c r="H4034" s="57"/>
      <c r="I4034" s="57"/>
      <c r="J4034" s="57"/>
      <c r="K4034" s="57"/>
      <c r="L4034" s="57"/>
      <c r="M4034" s="57"/>
      <c r="N4034" s="57"/>
      <c r="O4034" s="57"/>
    </row>
    <row r="4035" spans="1:15" x14ac:dyDescent="0.3">
      <c r="A4035" s="56"/>
      <c r="B4035" s="140"/>
      <c r="C4035" s="140"/>
      <c r="D4035" s="140"/>
      <c r="E4035" s="57"/>
      <c r="F4035" s="57"/>
      <c r="G4035" s="57"/>
      <c r="H4035" s="57"/>
      <c r="I4035" s="57"/>
      <c r="J4035" s="57"/>
      <c r="K4035" s="57"/>
      <c r="L4035" s="57"/>
      <c r="M4035" s="57"/>
      <c r="N4035" s="57"/>
      <c r="O4035" s="57"/>
    </row>
    <row r="4036" spans="1:15" x14ac:dyDescent="0.3">
      <c r="A4036" s="56"/>
      <c r="B4036" s="140"/>
      <c r="C4036" s="140"/>
      <c r="D4036" s="140"/>
      <c r="E4036" s="57"/>
      <c r="F4036" s="57"/>
      <c r="G4036" s="57"/>
      <c r="H4036" s="57"/>
      <c r="I4036" s="57"/>
      <c r="J4036" s="57"/>
      <c r="K4036" s="57"/>
      <c r="L4036" s="57"/>
      <c r="M4036" s="57"/>
      <c r="N4036" s="57"/>
      <c r="O4036" s="57"/>
    </row>
    <row r="4037" spans="1:15" x14ac:dyDescent="0.3">
      <c r="A4037" s="56"/>
      <c r="B4037" s="140"/>
      <c r="C4037" s="140"/>
      <c r="D4037" s="140"/>
      <c r="E4037" s="57"/>
      <c r="F4037" s="57"/>
      <c r="G4037" s="57"/>
      <c r="H4037" s="57"/>
      <c r="I4037" s="57"/>
      <c r="J4037" s="57"/>
      <c r="K4037" s="57"/>
      <c r="L4037" s="57"/>
      <c r="M4037" s="57"/>
      <c r="N4037" s="57"/>
      <c r="O4037" s="57"/>
    </row>
    <row r="4038" spans="1:15" x14ac:dyDescent="0.3">
      <c r="A4038" s="56"/>
      <c r="B4038" s="140"/>
      <c r="C4038" s="140"/>
      <c r="D4038" s="140"/>
      <c r="E4038" s="57"/>
      <c r="F4038" s="57"/>
      <c r="G4038" s="57"/>
      <c r="H4038" s="57"/>
      <c r="I4038" s="57"/>
      <c r="J4038" s="57"/>
      <c r="K4038" s="57"/>
      <c r="L4038" s="57"/>
      <c r="M4038" s="57"/>
      <c r="N4038" s="57"/>
      <c r="O4038" s="57"/>
    </row>
    <row r="4039" spans="1:15" x14ac:dyDescent="0.3">
      <c r="A4039" s="56"/>
      <c r="B4039" s="140"/>
      <c r="C4039" s="140"/>
      <c r="D4039" s="140"/>
      <c r="E4039" s="57"/>
      <c r="F4039" s="57"/>
      <c r="G4039" s="57"/>
      <c r="H4039" s="57"/>
      <c r="I4039" s="57"/>
      <c r="J4039" s="57"/>
      <c r="K4039" s="57"/>
      <c r="L4039" s="57"/>
      <c r="M4039" s="57"/>
      <c r="N4039" s="57"/>
      <c r="O4039" s="57"/>
    </row>
    <row r="4040" spans="1:15" x14ac:dyDescent="0.3">
      <c r="A4040" s="56"/>
      <c r="B4040" s="140"/>
      <c r="C4040" s="140"/>
      <c r="D4040" s="140"/>
      <c r="E4040" s="57"/>
      <c r="F4040" s="57"/>
      <c r="G4040" s="57"/>
      <c r="H4040" s="57"/>
      <c r="I4040" s="57"/>
      <c r="J4040" s="57"/>
      <c r="K4040" s="57"/>
      <c r="L4040" s="57"/>
      <c r="M4040" s="57"/>
      <c r="N4040" s="57"/>
      <c r="O4040" s="57"/>
    </row>
    <row r="4041" spans="1:15" x14ac:dyDescent="0.3">
      <c r="A4041" s="56"/>
      <c r="B4041" s="140"/>
      <c r="C4041" s="140"/>
      <c r="D4041" s="140"/>
      <c r="E4041" s="57"/>
      <c r="F4041" s="57"/>
      <c r="G4041" s="57"/>
      <c r="H4041" s="57"/>
      <c r="I4041" s="57"/>
      <c r="J4041" s="57"/>
      <c r="K4041" s="57"/>
      <c r="L4041" s="57"/>
      <c r="M4041" s="57"/>
      <c r="N4041" s="57"/>
      <c r="O4041" s="57"/>
    </row>
    <row r="4042" spans="1:15" x14ac:dyDescent="0.3">
      <c r="A4042" s="56"/>
      <c r="B4042" s="140"/>
      <c r="C4042" s="140"/>
      <c r="D4042" s="140"/>
      <c r="E4042" s="57"/>
      <c r="F4042" s="57"/>
      <c r="G4042" s="57"/>
      <c r="H4042" s="57"/>
      <c r="I4042" s="57"/>
      <c r="J4042" s="57"/>
      <c r="K4042" s="57"/>
      <c r="L4042" s="57"/>
      <c r="M4042" s="57"/>
      <c r="N4042" s="57"/>
      <c r="O4042" s="57"/>
    </row>
    <row r="4043" spans="1:15" x14ac:dyDescent="0.3">
      <c r="A4043" s="56"/>
      <c r="B4043" s="140"/>
      <c r="C4043" s="140"/>
      <c r="D4043" s="140"/>
      <c r="E4043" s="57"/>
      <c r="F4043" s="57"/>
      <c r="G4043" s="57"/>
      <c r="H4043" s="57"/>
      <c r="I4043" s="57"/>
      <c r="J4043" s="57"/>
      <c r="K4043" s="57"/>
      <c r="L4043" s="57"/>
      <c r="M4043" s="57"/>
      <c r="N4043" s="57"/>
      <c r="O4043" s="57"/>
    </row>
    <row r="4044" spans="1:15" x14ac:dyDescent="0.3">
      <c r="A4044" s="56"/>
      <c r="B4044" s="140"/>
      <c r="C4044" s="140"/>
      <c r="D4044" s="140"/>
      <c r="E4044" s="57"/>
      <c r="F4044" s="57"/>
      <c r="G4044" s="57"/>
      <c r="H4044" s="57"/>
      <c r="I4044" s="57"/>
      <c r="J4044" s="57"/>
      <c r="K4044" s="57"/>
      <c r="L4044" s="57"/>
      <c r="M4044" s="57"/>
      <c r="N4044" s="57"/>
      <c r="O4044" s="57"/>
    </row>
    <row r="4045" spans="1:15" x14ac:dyDescent="0.3">
      <c r="A4045" s="56"/>
      <c r="B4045" s="140"/>
      <c r="C4045" s="140"/>
      <c r="D4045" s="140"/>
      <c r="E4045" s="57"/>
      <c r="F4045" s="57"/>
      <c r="G4045" s="57"/>
      <c r="H4045" s="57"/>
      <c r="I4045" s="57"/>
      <c r="J4045" s="57"/>
      <c r="K4045" s="57"/>
      <c r="L4045" s="57"/>
      <c r="M4045" s="57"/>
      <c r="N4045" s="57"/>
      <c r="O4045" s="57"/>
    </row>
    <row r="4046" spans="1:15" x14ac:dyDescent="0.3">
      <c r="A4046" s="56"/>
      <c r="B4046" s="140"/>
      <c r="C4046" s="140"/>
      <c r="D4046" s="140"/>
      <c r="E4046" s="57"/>
      <c r="F4046" s="57"/>
      <c r="G4046" s="57"/>
      <c r="H4046" s="57"/>
      <c r="I4046" s="57"/>
      <c r="J4046" s="57"/>
      <c r="K4046" s="57"/>
      <c r="L4046" s="57"/>
      <c r="M4046" s="57"/>
      <c r="N4046" s="57"/>
      <c r="O4046" s="57"/>
    </row>
    <row r="4047" spans="1:15" x14ac:dyDescent="0.3">
      <c r="A4047" s="56"/>
      <c r="B4047" s="140"/>
      <c r="C4047" s="140"/>
      <c r="D4047" s="140"/>
      <c r="E4047" s="57"/>
      <c r="F4047" s="57"/>
      <c r="G4047" s="57"/>
      <c r="H4047" s="57"/>
      <c r="I4047" s="57"/>
      <c r="J4047" s="57"/>
      <c r="K4047" s="57"/>
      <c r="L4047" s="57"/>
      <c r="M4047" s="57"/>
      <c r="N4047" s="57"/>
      <c r="O4047" s="57"/>
    </row>
    <row r="4048" spans="1:15" x14ac:dyDescent="0.3">
      <c r="A4048" s="56"/>
      <c r="B4048" s="140"/>
      <c r="C4048" s="140"/>
      <c r="D4048" s="140"/>
      <c r="E4048" s="57"/>
      <c r="F4048" s="57"/>
      <c r="G4048" s="57"/>
      <c r="H4048" s="57"/>
      <c r="I4048" s="57"/>
      <c r="J4048" s="57"/>
      <c r="K4048" s="57"/>
      <c r="L4048" s="57"/>
      <c r="M4048" s="57"/>
      <c r="N4048" s="57"/>
      <c r="O4048" s="57"/>
    </row>
    <row r="4049" spans="1:15" x14ac:dyDescent="0.3">
      <c r="A4049" s="56"/>
      <c r="B4049" s="140"/>
      <c r="C4049" s="140"/>
      <c r="D4049" s="140"/>
      <c r="E4049" s="57"/>
      <c r="F4049" s="57"/>
      <c r="G4049" s="57"/>
      <c r="H4049" s="57"/>
      <c r="I4049" s="57"/>
      <c r="J4049" s="57"/>
      <c r="K4049" s="57"/>
      <c r="L4049" s="57"/>
      <c r="M4049" s="57"/>
      <c r="N4049" s="57"/>
      <c r="O4049" s="57"/>
    </row>
    <row r="4050" spans="1:15" x14ac:dyDescent="0.3">
      <c r="A4050" s="56"/>
      <c r="B4050" s="140"/>
      <c r="C4050" s="140"/>
      <c r="D4050" s="140"/>
      <c r="E4050" s="57"/>
      <c r="F4050" s="57"/>
      <c r="G4050" s="57"/>
      <c r="H4050" s="57"/>
      <c r="I4050" s="57"/>
      <c r="J4050" s="57"/>
      <c r="K4050" s="57"/>
      <c r="L4050" s="57"/>
      <c r="M4050" s="57"/>
      <c r="N4050" s="57"/>
      <c r="O4050" s="57"/>
    </row>
    <row r="4051" spans="1:15" x14ac:dyDescent="0.3">
      <c r="A4051" s="56"/>
      <c r="B4051" s="140"/>
      <c r="C4051" s="140"/>
      <c r="D4051" s="140"/>
      <c r="E4051" s="57"/>
      <c r="F4051" s="57"/>
      <c r="G4051" s="57"/>
      <c r="H4051" s="57"/>
      <c r="I4051" s="57"/>
      <c r="J4051" s="57"/>
      <c r="K4051" s="57"/>
      <c r="L4051" s="57"/>
      <c r="M4051" s="57"/>
      <c r="N4051" s="57"/>
      <c r="O4051" s="57"/>
    </row>
    <row r="4052" spans="1:15" x14ac:dyDescent="0.3">
      <c r="A4052" s="56"/>
      <c r="B4052" s="140"/>
      <c r="C4052" s="140"/>
      <c r="D4052" s="140"/>
      <c r="E4052" s="57"/>
      <c r="F4052" s="57"/>
      <c r="G4052" s="57"/>
      <c r="H4052" s="57"/>
      <c r="I4052" s="57"/>
      <c r="J4052" s="57"/>
      <c r="K4052" s="57"/>
      <c r="L4052" s="57"/>
      <c r="M4052" s="57"/>
      <c r="N4052" s="57"/>
      <c r="O4052" s="57"/>
    </row>
    <row r="4053" spans="1:15" x14ac:dyDescent="0.3">
      <c r="A4053" s="56"/>
      <c r="B4053" s="140"/>
      <c r="C4053" s="140"/>
      <c r="D4053" s="140"/>
      <c r="E4053" s="57"/>
      <c r="F4053" s="57"/>
      <c r="G4053" s="57"/>
      <c r="H4053" s="57"/>
      <c r="I4053" s="57"/>
      <c r="J4053" s="57"/>
      <c r="K4053" s="57"/>
      <c r="L4053" s="57"/>
      <c r="M4053" s="57"/>
      <c r="N4053" s="57"/>
      <c r="O4053" s="57"/>
    </row>
    <row r="4054" spans="1:15" x14ac:dyDescent="0.3">
      <c r="A4054" s="56"/>
      <c r="B4054" s="140"/>
      <c r="C4054" s="140"/>
      <c r="D4054" s="140"/>
      <c r="E4054" s="57"/>
      <c r="F4054" s="57"/>
      <c r="G4054" s="57"/>
      <c r="H4054" s="57"/>
      <c r="I4054" s="57"/>
      <c r="J4054" s="57"/>
      <c r="K4054" s="57"/>
      <c r="L4054" s="57"/>
      <c r="M4054" s="57"/>
      <c r="N4054" s="57"/>
      <c r="O4054" s="57"/>
    </row>
    <row r="4055" spans="1:15" x14ac:dyDescent="0.3">
      <c r="A4055" s="56"/>
      <c r="B4055" s="140"/>
      <c r="C4055" s="140"/>
      <c r="D4055" s="140"/>
      <c r="E4055" s="57"/>
      <c r="F4055" s="57"/>
      <c r="G4055" s="57"/>
      <c r="H4055" s="57"/>
      <c r="I4055" s="57"/>
      <c r="J4055" s="57"/>
      <c r="K4055" s="57"/>
      <c r="L4055" s="57"/>
      <c r="M4055" s="57"/>
      <c r="N4055" s="57"/>
      <c r="O4055" s="57"/>
    </row>
    <row r="4056" spans="1:15" x14ac:dyDescent="0.3">
      <c r="A4056" s="56"/>
      <c r="B4056" s="140"/>
      <c r="C4056" s="140"/>
      <c r="D4056" s="140"/>
      <c r="E4056" s="57"/>
      <c r="F4056" s="57"/>
      <c r="G4056" s="57"/>
      <c r="H4056" s="57"/>
      <c r="I4056" s="57"/>
      <c r="J4056" s="57"/>
      <c r="K4056" s="57"/>
      <c r="L4056" s="57"/>
      <c r="M4056" s="57"/>
      <c r="N4056" s="57"/>
      <c r="O4056" s="57"/>
    </row>
    <row r="4057" spans="1:15" x14ac:dyDescent="0.3">
      <c r="A4057" s="56"/>
      <c r="B4057" s="140"/>
      <c r="C4057" s="140"/>
      <c r="D4057" s="140"/>
      <c r="E4057" s="57"/>
      <c r="F4057" s="57"/>
      <c r="G4057" s="57"/>
      <c r="H4057" s="57"/>
      <c r="I4057" s="57"/>
      <c r="J4057" s="57"/>
      <c r="K4057" s="57"/>
      <c r="L4057" s="57"/>
      <c r="M4057" s="57"/>
      <c r="N4057" s="57"/>
      <c r="O4057" s="57"/>
    </row>
    <row r="4058" spans="1:15" x14ac:dyDescent="0.3">
      <c r="A4058" s="56"/>
      <c r="B4058" s="140"/>
      <c r="C4058" s="140"/>
      <c r="D4058" s="140"/>
      <c r="E4058" s="57"/>
      <c r="F4058" s="57"/>
      <c r="G4058" s="57"/>
      <c r="H4058" s="57"/>
      <c r="I4058" s="57"/>
      <c r="J4058" s="57"/>
      <c r="K4058" s="57"/>
      <c r="L4058" s="57"/>
      <c r="M4058" s="57"/>
      <c r="N4058" s="57"/>
      <c r="O4058" s="57"/>
    </row>
    <row r="4059" spans="1:15" x14ac:dyDescent="0.3">
      <c r="A4059" s="56"/>
      <c r="B4059" s="140"/>
      <c r="C4059" s="140"/>
      <c r="D4059" s="140"/>
      <c r="E4059" s="57"/>
      <c r="F4059" s="57"/>
      <c r="G4059" s="57"/>
      <c r="H4059" s="57"/>
      <c r="I4059" s="57"/>
      <c r="J4059" s="57"/>
      <c r="K4059" s="57"/>
      <c r="L4059" s="57"/>
      <c r="M4059" s="57"/>
      <c r="N4059" s="57"/>
      <c r="O4059" s="57"/>
    </row>
    <row r="4060" spans="1:15" x14ac:dyDescent="0.3">
      <c r="A4060" s="56"/>
      <c r="B4060" s="140"/>
      <c r="C4060" s="140"/>
      <c r="D4060" s="140"/>
      <c r="E4060" s="57"/>
      <c r="F4060" s="57"/>
      <c r="G4060" s="57"/>
      <c r="H4060" s="57"/>
      <c r="I4060" s="57"/>
      <c r="J4060" s="57"/>
      <c r="K4060" s="57"/>
      <c r="L4060" s="57"/>
      <c r="M4060" s="57"/>
      <c r="N4060" s="57"/>
      <c r="O4060" s="57"/>
    </row>
    <row r="4061" spans="1:15" x14ac:dyDescent="0.3">
      <c r="A4061" s="56"/>
      <c r="B4061" s="140"/>
      <c r="C4061" s="140"/>
      <c r="D4061" s="140"/>
      <c r="E4061" s="57"/>
      <c r="F4061" s="57"/>
      <c r="G4061" s="57"/>
      <c r="H4061" s="57"/>
      <c r="I4061" s="57"/>
      <c r="J4061" s="57"/>
      <c r="K4061" s="57"/>
      <c r="L4061" s="57"/>
      <c r="M4061" s="57"/>
      <c r="N4061" s="57"/>
      <c r="O4061" s="57"/>
    </row>
    <row r="4062" spans="1:15" x14ac:dyDescent="0.3">
      <c r="A4062" s="56"/>
      <c r="B4062" s="140"/>
      <c r="C4062" s="140"/>
      <c r="D4062" s="140"/>
      <c r="E4062" s="57"/>
      <c r="F4062" s="57"/>
      <c r="G4062" s="57"/>
      <c r="H4062" s="57"/>
      <c r="I4062" s="57"/>
      <c r="J4062" s="57"/>
      <c r="K4062" s="57"/>
      <c r="L4062" s="57"/>
      <c r="M4062" s="57"/>
      <c r="N4062" s="57"/>
      <c r="O4062" s="57"/>
    </row>
    <row r="4063" spans="1:15" x14ac:dyDescent="0.3">
      <c r="A4063" s="56"/>
      <c r="B4063" s="140"/>
      <c r="C4063" s="140"/>
      <c r="D4063" s="140"/>
      <c r="E4063" s="57"/>
      <c r="F4063" s="57"/>
      <c r="G4063" s="57"/>
      <c r="H4063" s="57"/>
      <c r="I4063" s="57"/>
      <c r="J4063" s="57"/>
      <c r="K4063" s="57"/>
      <c r="L4063" s="57"/>
      <c r="M4063" s="57"/>
      <c r="N4063" s="57"/>
      <c r="O4063" s="57"/>
    </row>
    <row r="4064" spans="1:15" x14ac:dyDescent="0.3">
      <c r="A4064" s="56"/>
      <c r="B4064" s="140"/>
      <c r="C4064" s="140"/>
      <c r="D4064" s="140"/>
      <c r="E4064" s="57"/>
      <c r="F4064" s="57"/>
      <c r="G4064" s="57"/>
      <c r="H4064" s="57"/>
      <c r="I4064" s="57"/>
      <c r="J4064" s="57"/>
      <c r="K4064" s="57"/>
      <c r="L4064" s="57"/>
      <c r="M4064" s="57"/>
      <c r="N4064" s="57"/>
      <c r="O4064" s="57"/>
    </row>
    <row r="4065" spans="1:15" x14ac:dyDescent="0.3">
      <c r="A4065" s="56"/>
      <c r="B4065" s="140"/>
      <c r="C4065" s="140"/>
      <c r="D4065" s="140"/>
      <c r="E4065" s="57"/>
      <c r="F4065" s="57"/>
      <c r="G4065" s="57"/>
      <c r="H4065" s="57"/>
      <c r="I4065" s="57"/>
      <c r="J4065" s="57"/>
      <c r="K4065" s="57"/>
      <c r="L4065" s="57"/>
      <c r="M4065" s="57"/>
      <c r="N4065" s="57"/>
      <c r="O4065" s="57"/>
    </row>
    <row r="4066" spans="1:15" x14ac:dyDescent="0.3">
      <c r="A4066" s="56"/>
      <c r="B4066" s="140"/>
      <c r="C4066" s="140"/>
      <c r="D4066" s="140"/>
      <c r="E4066" s="57"/>
      <c r="F4066" s="57"/>
      <c r="G4066" s="57"/>
      <c r="H4066" s="57"/>
      <c r="I4066" s="57"/>
      <c r="J4066" s="57"/>
      <c r="K4066" s="57"/>
      <c r="L4066" s="57"/>
      <c r="M4066" s="57"/>
      <c r="N4066" s="57"/>
      <c r="O4066" s="57"/>
    </row>
    <row r="4067" spans="1:15" x14ac:dyDescent="0.3">
      <c r="A4067" s="56"/>
      <c r="B4067" s="140"/>
      <c r="C4067" s="140"/>
      <c r="D4067" s="140"/>
      <c r="E4067" s="57"/>
      <c r="F4067" s="57"/>
      <c r="G4067" s="57"/>
      <c r="H4067" s="57"/>
      <c r="I4067" s="57"/>
      <c r="J4067" s="57"/>
      <c r="K4067" s="57"/>
      <c r="L4067" s="57"/>
      <c r="M4067" s="57"/>
      <c r="N4067" s="57"/>
      <c r="O4067" s="57"/>
    </row>
    <row r="4068" spans="1:15" x14ac:dyDescent="0.3">
      <c r="A4068" s="56"/>
      <c r="B4068" s="140"/>
      <c r="C4068" s="140"/>
      <c r="D4068" s="140"/>
      <c r="E4068" s="57"/>
      <c r="F4068" s="57"/>
      <c r="G4068" s="57"/>
      <c r="H4068" s="57"/>
      <c r="I4068" s="57"/>
      <c r="J4068" s="57"/>
      <c r="K4068" s="57"/>
      <c r="L4068" s="57"/>
      <c r="M4068" s="57"/>
      <c r="N4068" s="57"/>
      <c r="O4068" s="57"/>
    </row>
    <row r="4069" spans="1:15" x14ac:dyDescent="0.3">
      <c r="A4069" s="56"/>
      <c r="B4069" s="140"/>
      <c r="C4069" s="140"/>
      <c r="D4069" s="140"/>
      <c r="E4069" s="57"/>
      <c r="F4069" s="57"/>
      <c r="G4069" s="57"/>
      <c r="H4069" s="57"/>
      <c r="I4069" s="57"/>
      <c r="J4069" s="57"/>
      <c r="K4069" s="57"/>
      <c r="L4069" s="57"/>
      <c r="M4069" s="57"/>
      <c r="N4069" s="57"/>
      <c r="O4069" s="57"/>
    </row>
    <row r="4070" spans="1:15" x14ac:dyDescent="0.3">
      <c r="A4070" s="56"/>
      <c r="B4070" s="140"/>
      <c r="C4070" s="140"/>
      <c r="D4070" s="140"/>
      <c r="E4070" s="57"/>
      <c r="F4070" s="57"/>
      <c r="G4070" s="57"/>
      <c r="H4070" s="57"/>
      <c r="I4070" s="57"/>
      <c r="J4070" s="57"/>
      <c r="K4070" s="57"/>
      <c r="L4070" s="57"/>
      <c r="M4070" s="57"/>
      <c r="N4070" s="57"/>
      <c r="O4070" s="57"/>
    </row>
    <row r="4071" spans="1:15" x14ac:dyDescent="0.3">
      <c r="A4071" s="56"/>
      <c r="B4071" s="140"/>
      <c r="C4071" s="140"/>
      <c r="D4071" s="140"/>
      <c r="E4071" s="57"/>
      <c r="F4071" s="57"/>
      <c r="G4071" s="57"/>
      <c r="H4071" s="57"/>
      <c r="I4071" s="57"/>
      <c r="J4071" s="57"/>
      <c r="K4071" s="57"/>
      <c r="L4071" s="57"/>
      <c r="M4071" s="57"/>
      <c r="N4071" s="57"/>
      <c r="O4071" s="57"/>
    </row>
    <row r="4072" spans="1:15" x14ac:dyDescent="0.3">
      <c r="A4072" s="56"/>
      <c r="B4072" s="140"/>
      <c r="C4072" s="140"/>
      <c r="D4072" s="140"/>
      <c r="E4072" s="57"/>
      <c r="F4072" s="57"/>
      <c r="G4072" s="57"/>
      <c r="H4072" s="57"/>
      <c r="I4072" s="57"/>
      <c r="J4072" s="57"/>
      <c r="K4072" s="57"/>
      <c r="L4072" s="57"/>
      <c r="M4072" s="57"/>
      <c r="N4072" s="57"/>
      <c r="O4072" s="57"/>
    </row>
    <row r="4073" spans="1:15" x14ac:dyDescent="0.3">
      <c r="A4073" s="56"/>
      <c r="B4073" s="140"/>
      <c r="C4073" s="140"/>
      <c r="D4073" s="140"/>
      <c r="E4073" s="57"/>
      <c r="F4073" s="57"/>
      <c r="G4073" s="57"/>
      <c r="H4073" s="57"/>
      <c r="I4073" s="57"/>
      <c r="J4073" s="57"/>
      <c r="K4073" s="57"/>
      <c r="L4073" s="57"/>
      <c r="M4073" s="57"/>
      <c r="N4073" s="57"/>
      <c r="O4073" s="57"/>
    </row>
    <row r="4074" spans="1:15" x14ac:dyDescent="0.3">
      <c r="A4074" s="56"/>
      <c r="B4074" s="140"/>
      <c r="C4074" s="140"/>
      <c r="D4074" s="140"/>
      <c r="E4074" s="57"/>
      <c r="F4074" s="57"/>
      <c r="G4074" s="57"/>
      <c r="H4074" s="57"/>
      <c r="I4074" s="57"/>
      <c r="J4074" s="57"/>
      <c r="K4074" s="57"/>
      <c r="L4074" s="57"/>
      <c r="M4074" s="57"/>
      <c r="N4074" s="57"/>
      <c r="O4074" s="57"/>
    </row>
    <row r="4075" spans="1:15" x14ac:dyDescent="0.3">
      <c r="A4075" s="56"/>
      <c r="B4075" s="140"/>
      <c r="C4075" s="140"/>
      <c r="D4075" s="140"/>
      <c r="E4075" s="57"/>
      <c r="F4075" s="57"/>
      <c r="G4075" s="57"/>
      <c r="H4075" s="57"/>
      <c r="I4075" s="57"/>
      <c r="J4075" s="57"/>
      <c r="K4075" s="57"/>
      <c r="L4075" s="57"/>
      <c r="M4075" s="57"/>
      <c r="N4075" s="57"/>
      <c r="O4075" s="57"/>
    </row>
    <row r="4076" spans="1:15" x14ac:dyDescent="0.3">
      <c r="A4076" s="56"/>
      <c r="B4076" s="140"/>
      <c r="C4076" s="140"/>
      <c r="D4076" s="140"/>
      <c r="E4076" s="57"/>
      <c r="F4076" s="57"/>
      <c r="G4076" s="57"/>
      <c r="H4076" s="57"/>
      <c r="I4076" s="57"/>
      <c r="J4076" s="57"/>
      <c r="K4076" s="57"/>
      <c r="L4076" s="57"/>
      <c r="M4076" s="57"/>
      <c r="N4076" s="57"/>
      <c r="O4076" s="57"/>
    </row>
    <row r="4077" spans="1:15" x14ac:dyDescent="0.3">
      <c r="A4077" s="56"/>
      <c r="B4077" s="140"/>
      <c r="C4077" s="140"/>
      <c r="D4077" s="140"/>
      <c r="E4077" s="57"/>
      <c r="F4077" s="57"/>
      <c r="G4077" s="57"/>
      <c r="H4077" s="57"/>
      <c r="I4077" s="57"/>
      <c r="J4077" s="57"/>
      <c r="K4077" s="57"/>
      <c r="L4077" s="57"/>
      <c r="M4077" s="57"/>
      <c r="N4077" s="57"/>
      <c r="O4077" s="57"/>
    </row>
    <row r="4078" spans="1:15" x14ac:dyDescent="0.3">
      <c r="A4078" s="56"/>
      <c r="B4078" s="140"/>
      <c r="C4078" s="140"/>
      <c r="D4078" s="140"/>
      <c r="E4078" s="57"/>
      <c r="F4078" s="57"/>
      <c r="G4078" s="57"/>
      <c r="H4078" s="57"/>
      <c r="I4078" s="57"/>
      <c r="J4078" s="57"/>
      <c r="K4078" s="57"/>
      <c r="L4078" s="57"/>
      <c r="M4078" s="57"/>
      <c r="N4078" s="57"/>
      <c r="O4078" s="57"/>
    </row>
    <row r="4079" spans="1:15" x14ac:dyDescent="0.3">
      <c r="A4079" s="56"/>
      <c r="B4079" s="140"/>
      <c r="C4079" s="140"/>
      <c r="D4079" s="140"/>
      <c r="E4079" s="57"/>
      <c r="F4079" s="57"/>
      <c r="G4079" s="57"/>
      <c r="H4079" s="57"/>
      <c r="I4079" s="57"/>
      <c r="J4079" s="57"/>
      <c r="K4079" s="57"/>
      <c r="L4079" s="57"/>
      <c r="M4079" s="57"/>
      <c r="N4079" s="57"/>
      <c r="O4079" s="57"/>
    </row>
    <row r="4080" spans="1:15" x14ac:dyDescent="0.3">
      <c r="A4080" s="56"/>
      <c r="B4080" s="140"/>
      <c r="C4080" s="140"/>
      <c r="D4080" s="140"/>
      <c r="E4080" s="57"/>
      <c r="F4080" s="57"/>
      <c r="G4080" s="57"/>
      <c r="H4080" s="57"/>
      <c r="I4080" s="57"/>
      <c r="J4080" s="57"/>
      <c r="K4080" s="57"/>
      <c r="L4080" s="57"/>
      <c r="M4080" s="57"/>
      <c r="N4080" s="57"/>
      <c r="O4080" s="57"/>
    </row>
    <row r="4081" spans="1:15" x14ac:dyDescent="0.3">
      <c r="A4081" s="56"/>
      <c r="B4081" s="140"/>
      <c r="C4081" s="140"/>
      <c r="D4081" s="140"/>
      <c r="E4081" s="57"/>
      <c r="F4081" s="57"/>
      <c r="G4081" s="57"/>
      <c r="H4081" s="57"/>
      <c r="I4081" s="57"/>
      <c r="J4081" s="57"/>
      <c r="K4081" s="57"/>
      <c r="L4081" s="57"/>
      <c r="M4081" s="57"/>
      <c r="N4081" s="57"/>
      <c r="O4081" s="57"/>
    </row>
    <row r="4082" spans="1:15" x14ac:dyDescent="0.3">
      <c r="A4082" s="56"/>
      <c r="B4082" s="140"/>
      <c r="C4082" s="140"/>
      <c r="D4082" s="140"/>
      <c r="E4082" s="57"/>
      <c r="F4082" s="57"/>
      <c r="G4082" s="57"/>
      <c r="H4082" s="57"/>
      <c r="I4082" s="57"/>
      <c r="J4082" s="57"/>
      <c r="K4082" s="57"/>
      <c r="L4082" s="57"/>
      <c r="M4082" s="57"/>
      <c r="N4082" s="57"/>
      <c r="O4082" s="57"/>
    </row>
    <row r="4083" spans="1:15" x14ac:dyDescent="0.3">
      <c r="A4083" s="56"/>
      <c r="B4083" s="140"/>
      <c r="C4083" s="140"/>
      <c r="D4083" s="140"/>
      <c r="E4083" s="57"/>
      <c r="F4083" s="57"/>
      <c r="G4083" s="57"/>
      <c r="H4083" s="57"/>
      <c r="I4083" s="57"/>
      <c r="J4083" s="57"/>
      <c r="K4083" s="57"/>
      <c r="L4083" s="57"/>
      <c r="M4083" s="57"/>
      <c r="N4083" s="57"/>
      <c r="O4083" s="57"/>
    </row>
    <row r="4084" spans="1:15" x14ac:dyDescent="0.3">
      <c r="A4084" s="56"/>
      <c r="B4084" s="140"/>
      <c r="C4084" s="140"/>
      <c r="D4084" s="140"/>
      <c r="E4084" s="57"/>
      <c r="F4084" s="57"/>
      <c r="G4084" s="57"/>
      <c r="H4084" s="57"/>
      <c r="I4084" s="57"/>
      <c r="J4084" s="57"/>
      <c r="K4084" s="57"/>
      <c r="L4084" s="57"/>
      <c r="M4084" s="57"/>
      <c r="N4084" s="57"/>
      <c r="O4084" s="57"/>
    </row>
    <row r="4085" spans="1:15" x14ac:dyDescent="0.3">
      <c r="A4085" s="56"/>
      <c r="B4085" s="140"/>
      <c r="C4085" s="140"/>
      <c r="D4085" s="140"/>
      <c r="E4085" s="57"/>
      <c r="F4085" s="57"/>
      <c r="G4085" s="57"/>
      <c r="H4085" s="57"/>
      <c r="I4085" s="57"/>
      <c r="J4085" s="57"/>
      <c r="K4085" s="57"/>
      <c r="L4085" s="57"/>
      <c r="M4085" s="57"/>
      <c r="N4085" s="57"/>
      <c r="O4085" s="57"/>
    </row>
    <row r="4086" spans="1:15" x14ac:dyDescent="0.3">
      <c r="A4086" s="56"/>
      <c r="B4086" s="140"/>
      <c r="C4086" s="140"/>
      <c r="D4086" s="140"/>
      <c r="E4086" s="57"/>
      <c r="F4086" s="57"/>
      <c r="G4086" s="57"/>
      <c r="H4086" s="57"/>
      <c r="I4086" s="57"/>
      <c r="J4086" s="57"/>
      <c r="K4086" s="57"/>
      <c r="L4086" s="57"/>
      <c r="M4086" s="57"/>
      <c r="N4086" s="57"/>
      <c r="O4086" s="57"/>
    </row>
    <row r="4087" spans="1:15" x14ac:dyDescent="0.3">
      <c r="A4087" s="56"/>
      <c r="B4087" s="140"/>
      <c r="C4087" s="140"/>
      <c r="D4087" s="140"/>
      <c r="E4087" s="57"/>
      <c r="F4087" s="57"/>
      <c r="G4087" s="57"/>
      <c r="H4087" s="57"/>
      <c r="I4087" s="57"/>
      <c r="J4087" s="57"/>
      <c r="K4087" s="57"/>
      <c r="L4087" s="57"/>
      <c r="M4087" s="57"/>
      <c r="N4087" s="57"/>
      <c r="O4087" s="57"/>
    </row>
    <row r="4088" spans="1:15" x14ac:dyDescent="0.3">
      <c r="A4088" s="56"/>
      <c r="B4088" s="140"/>
      <c r="C4088" s="140"/>
      <c r="D4088" s="140"/>
      <c r="E4088" s="57"/>
      <c r="F4088" s="57"/>
      <c r="G4088" s="57"/>
      <c r="H4088" s="57"/>
      <c r="I4088" s="57"/>
      <c r="J4088" s="57"/>
      <c r="K4088" s="57"/>
      <c r="L4088" s="57"/>
      <c r="M4088" s="57"/>
      <c r="N4088" s="57"/>
      <c r="O4088" s="57"/>
    </row>
    <row r="4089" spans="1:15" x14ac:dyDescent="0.3">
      <c r="A4089" s="56"/>
      <c r="B4089" s="140"/>
      <c r="C4089" s="140"/>
      <c r="D4089" s="140"/>
      <c r="E4089" s="57"/>
      <c r="F4089" s="57"/>
      <c r="G4089" s="57"/>
      <c r="H4089" s="57"/>
      <c r="I4089" s="57"/>
      <c r="J4089" s="57"/>
      <c r="K4089" s="57"/>
      <c r="L4089" s="57"/>
      <c r="M4089" s="57"/>
      <c r="N4089" s="57"/>
      <c r="O4089" s="57"/>
    </row>
    <row r="4090" spans="1:15" x14ac:dyDescent="0.3">
      <c r="A4090" s="56"/>
      <c r="B4090" s="140"/>
      <c r="C4090" s="140"/>
      <c r="D4090" s="140"/>
      <c r="E4090" s="57"/>
      <c r="F4090" s="57"/>
      <c r="G4090" s="57"/>
      <c r="H4090" s="57"/>
      <c r="I4090" s="57"/>
      <c r="J4090" s="57"/>
      <c r="K4090" s="57"/>
      <c r="L4090" s="57"/>
      <c r="M4090" s="57"/>
      <c r="N4090" s="57"/>
      <c r="O4090" s="57"/>
    </row>
    <row r="4091" spans="1:15" x14ac:dyDescent="0.3">
      <c r="A4091" s="56"/>
      <c r="B4091" s="140"/>
      <c r="C4091" s="140"/>
      <c r="D4091" s="140"/>
      <c r="E4091" s="57"/>
      <c r="F4091" s="57"/>
      <c r="G4091" s="57"/>
      <c r="H4091" s="57"/>
      <c r="I4091" s="57"/>
      <c r="J4091" s="57"/>
      <c r="K4091" s="57"/>
      <c r="L4091" s="57"/>
      <c r="M4091" s="57"/>
      <c r="N4091" s="57"/>
      <c r="O4091" s="57"/>
    </row>
    <row r="4092" spans="1:15" x14ac:dyDescent="0.3">
      <c r="A4092" s="56"/>
      <c r="B4092" s="140"/>
      <c r="C4092" s="140"/>
      <c r="D4092" s="140"/>
      <c r="E4092" s="57"/>
      <c r="F4092" s="57"/>
      <c r="G4092" s="57"/>
      <c r="H4092" s="57"/>
      <c r="I4092" s="57"/>
      <c r="J4092" s="57"/>
      <c r="K4092" s="57"/>
      <c r="L4092" s="57"/>
      <c r="M4092" s="57"/>
      <c r="N4092" s="57"/>
      <c r="O4092" s="57"/>
    </row>
    <row r="4093" spans="1:15" x14ac:dyDescent="0.3">
      <c r="A4093" s="56"/>
      <c r="B4093" s="140"/>
      <c r="C4093" s="140"/>
      <c r="D4093" s="140"/>
      <c r="E4093" s="57"/>
      <c r="F4093" s="57"/>
      <c r="G4093" s="57"/>
      <c r="H4093" s="57"/>
      <c r="I4093" s="57"/>
      <c r="J4093" s="57"/>
      <c r="K4093" s="57"/>
      <c r="L4093" s="57"/>
      <c r="M4093" s="57"/>
      <c r="N4093" s="57"/>
      <c r="O4093" s="57"/>
    </row>
    <row r="4094" spans="1:15" x14ac:dyDescent="0.3">
      <c r="A4094" s="56"/>
      <c r="B4094" s="140"/>
      <c r="C4094" s="140"/>
      <c r="D4094" s="140"/>
      <c r="E4094" s="57"/>
      <c r="F4094" s="57"/>
      <c r="G4094" s="57"/>
      <c r="H4094" s="57"/>
      <c r="I4094" s="57"/>
      <c r="J4094" s="57"/>
      <c r="K4094" s="57"/>
      <c r="L4094" s="57"/>
      <c r="M4094" s="57"/>
      <c r="N4094" s="57"/>
      <c r="O4094" s="57"/>
    </row>
    <row r="4095" spans="1:15" x14ac:dyDescent="0.3">
      <c r="A4095" s="56"/>
      <c r="B4095" s="140"/>
      <c r="C4095" s="140"/>
      <c r="D4095" s="140"/>
      <c r="E4095" s="57"/>
      <c r="F4095" s="57"/>
      <c r="G4095" s="57"/>
      <c r="H4095" s="57"/>
      <c r="I4095" s="57"/>
      <c r="J4095" s="57"/>
      <c r="K4095" s="57"/>
      <c r="L4095" s="57"/>
      <c r="M4095" s="57"/>
      <c r="N4095" s="57"/>
      <c r="O4095" s="57"/>
    </row>
    <row r="4096" spans="1:15" x14ac:dyDescent="0.3">
      <c r="A4096" s="56"/>
      <c r="B4096" s="140"/>
      <c r="C4096" s="140"/>
      <c r="D4096" s="140"/>
      <c r="E4096" s="57"/>
      <c r="F4096" s="57"/>
      <c r="G4096" s="57"/>
      <c r="H4096" s="57"/>
      <c r="I4096" s="57"/>
      <c r="J4096" s="57"/>
      <c r="K4096" s="57"/>
      <c r="L4096" s="57"/>
      <c r="M4096" s="57"/>
      <c r="N4096" s="57"/>
      <c r="O4096" s="57"/>
    </row>
    <row r="4097" spans="1:15" x14ac:dyDescent="0.3">
      <c r="A4097" s="56"/>
      <c r="B4097" s="140"/>
      <c r="C4097" s="140"/>
      <c r="D4097" s="140"/>
      <c r="E4097" s="57"/>
      <c r="F4097" s="57"/>
      <c r="G4097" s="57"/>
      <c r="H4097" s="57"/>
      <c r="I4097" s="57"/>
      <c r="J4097" s="57"/>
      <c r="K4097" s="57"/>
      <c r="L4097" s="57"/>
      <c r="M4097" s="57"/>
      <c r="N4097" s="57"/>
      <c r="O4097" s="57"/>
    </row>
    <row r="4098" spans="1:15" x14ac:dyDescent="0.3">
      <c r="A4098" s="56"/>
      <c r="B4098" s="140"/>
      <c r="C4098" s="140"/>
      <c r="D4098" s="140"/>
      <c r="E4098" s="57"/>
      <c r="F4098" s="57"/>
      <c r="G4098" s="57"/>
      <c r="H4098" s="57"/>
      <c r="I4098" s="57"/>
      <c r="J4098" s="57"/>
      <c r="K4098" s="57"/>
      <c r="L4098" s="57"/>
      <c r="M4098" s="57"/>
      <c r="N4098" s="57"/>
      <c r="O4098" s="57"/>
    </row>
    <row r="4099" spans="1:15" x14ac:dyDescent="0.3">
      <c r="A4099" s="56"/>
      <c r="B4099" s="140"/>
      <c r="C4099" s="140"/>
      <c r="D4099" s="140"/>
      <c r="E4099" s="57"/>
      <c r="F4099" s="57"/>
      <c r="G4099" s="57"/>
      <c r="H4099" s="57"/>
      <c r="I4099" s="57"/>
      <c r="J4099" s="57"/>
      <c r="K4099" s="57"/>
      <c r="L4099" s="57"/>
      <c r="M4099" s="57"/>
      <c r="N4099" s="57"/>
      <c r="O4099" s="57"/>
    </row>
    <row r="4100" spans="1:15" x14ac:dyDescent="0.3">
      <c r="A4100" s="56"/>
      <c r="B4100" s="140"/>
      <c r="C4100" s="140"/>
      <c r="D4100" s="140"/>
      <c r="E4100" s="57"/>
      <c r="F4100" s="57"/>
      <c r="G4100" s="57"/>
      <c r="H4100" s="57"/>
      <c r="I4100" s="57"/>
      <c r="J4100" s="57"/>
      <c r="K4100" s="57"/>
      <c r="L4100" s="57"/>
      <c r="M4100" s="57"/>
      <c r="N4100" s="57"/>
      <c r="O4100" s="57"/>
    </row>
    <row r="4101" spans="1:15" x14ac:dyDescent="0.3">
      <c r="A4101" s="56"/>
      <c r="B4101" s="140"/>
      <c r="C4101" s="140"/>
      <c r="D4101" s="140"/>
      <c r="E4101" s="57"/>
      <c r="F4101" s="57"/>
      <c r="G4101" s="57"/>
      <c r="H4101" s="57"/>
      <c r="I4101" s="57"/>
      <c r="J4101" s="57"/>
      <c r="K4101" s="57"/>
      <c r="L4101" s="57"/>
      <c r="M4101" s="57"/>
      <c r="N4101" s="57"/>
      <c r="O4101" s="57"/>
    </row>
    <row r="4102" spans="1:15" x14ac:dyDescent="0.3">
      <c r="A4102" s="56"/>
      <c r="B4102" s="140"/>
      <c r="C4102" s="140"/>
      <c r="D4102" s="140"/>
      <c r="E4102" s="57"/>
      <c r="F4102" s="57"/>
      <c r="G4102" s="57"/>
      <c r="H4102" s="57"/>
      <c r="I4102" s="57"/>
      <c r="J4102" s="57"/>
      <c r="K4102" s="57"/>
      <c r="L4102" s="57"/>
      <c r="M4102" s="57"/>
      <c r="N4102" s="57"/>
      <c r="O4102" s="57"/>
    </row>
    <row r="4103" spans="1:15" x14ac:dyDescent="0.3">
      <c r="A4103" s="56"/>
      <c r="B4103" s="140"/>
      <c r="C4103" s="140"/>
      <c r="D4103" s="140"/>
      <c r="E4103" s="57"/>
      <c r="F4103" s="57"/>
      <c r="G4103" s="57"/>
      <c r="H4103" s="57"/>
      <c r="I4103" s="57"/>
      <c r="J4103" s="57"/>
      <c r="K4103" s="57"/>
      <c r="L4103" s="57"/>
      <c r="M4103" s="57"/>
      <c r="N4103" s="57"/>
      <c r="O4103" s="57"/>
    </row>
    <row r="4104" spans="1:15" x14ac:dyDescent="0.3">
      <c r="A4104" s="56"/>
      <c r="B4104" s="140"/>
      <c r="C4104" s="140"/>
      <c r="D4104" s="140"/>
      <c r="E4104" s="57"/>
      <c r="F4104" s="57"/>
      <c r="G4104" s="57"/>
      <c r="H4104" s="57"/>
      <c r="I4104" s="57"/>
      <c r="J4104" s="57"/>
      <c r="K4104" s="57"/>
      <c r="L4104" s="57"/>
      <c r="M4104" s="57"/>
      <c r="N4104" s="57"/>
      <c r="O4104" s="57"/>
    </row>
    <row r="4105" spans="1:15" x14ac:dyDescent="0.3">
      <c r="A4105" s="56"/>
      <c r="B4105" s="140"/>
      <c r="C4105" s="140"/>
      <c r="D4105" s="140"/>
      <c r="E4105" s="57"/>
      <c r="F4105" s="57"/>
      <c r="G4105" s="57"/>
      <c r="H4105" s="57"/>
      <c r="I4105" s="57"/>
      <c r="J4105" s="57"/>
      <c r="K4105" s="57"/>
      <c r="L4105" s="57"/>
      <c r="M4105" s="57"/>
      <c r="N4105" s="57"/>
      <c r="O4105" s="57"/>
    </row>
    <row r="4106" spans="1:15" x14ac:dyDescent="0.3">
      <c r="A4106" s="56"/>
      <c r="B4106" s="140"/>
      <c r="C4106" s="140"/>
      <c r="D4106" s="140"/>
      <c r="E4106" s="57"/>
      <c r="F4106" s="57"/>
      <c r="G4106" s="57"/>
      <c r="H4106" s="57"/>
      <c r="I4106" s="57"/>
      <c r="J4106" s="57"/>
      <c r="K4106" s="57"/>
      <c r="L4106" s="57"/>
      <c r="M4106" s="57"/>
      <c r="N4106" s="57"/>
      <c r="O4106" s="57"/>
    </row>
    <row r="4107" spans="1:15" x14ac:dyDescent="0.3">
      <c r="A4107" s="56"/>
      <c r="B4107" s="140"/>
      <c r="C4107" s="140"/>
      <c r="D4107" s="140"/>
      <c r="E4107" s="57"/>
      <c r="F4107" s="57"/>
      <c r="G4107" s="57"/>
      <c r="H4107" s="57"/>
      <c r="I4107" s="57"/>
      <c r="J4107" s="57"/>
      <c r="K4107" s="57"/>
      <c r="L4107" s="57"/>
      <c r="M4107" s="57"/>
      <c r="N4107" s="57"/>
      <c r="O4107" s="57"/>
    </row>
    <row r="4108" spans="1:15" x14ac:dyDescent="0.3">
      <c r="A4108" s="56"/>
      <c r="B4108" s="140"/>
      <c r="C4108" s="140"/>
      <c r="D4108" s="140"/>
      <c r="E4108" s="57"/>
      <c r="F4108" s="57"/>
      <c r="G4108" s="57"/>
      <c r="H4108" s="57"/>
      <c r="I4108" s="57"/>
      <c r="J4108" s="57"/>
      <c r="K4108" s="57"/>
      <c r="L4108" s="57"/>
      <c r="M4108" s="57"/>
      <c r="N4108" s="57"/>
      <c r="O4108" s="57"/>
    </row>
    <row r="4109" spans="1:15" x14ac:dyDescent="0.3">
      <c r="A4109" s="56"/>
      <c r="B4109" s="140"/>
      <c r="C4109" s="140"/>
      <c r="D4109" s="140"/>
      <c r="E4109" s="57"/>
      <c r="F4109" s="57"/>
      <c r="G4109" s="57"/>
      <c r="H4109" s="57"/>
      <c r="I4109" s="57"/>
      <c r="J4109" s="57"/>
      <c r="K4109" s="57"/>
      <c r="L4109" s="57"/>
      <c r="M4109" s="57"/>
      <c r="N4109" s="57"/>
      <c r="O4109" s="57"/>
    </row>
    <row r="4110" spans="1:15" x14ac:dyDescent="0.3">
      <c r="A4110" s="56"/>
      <c r="B4110" s="140"/>
      <c r="C4110" s="140"/>
      <c r="D4110" s="140"/>
      <c r="E4110" s="57"/>
      <c r="F4110" s="57"/>
      <c r="G4110" s="57"/>
      <c r="H4110" s="57"/>
      <c r="I4110" s="57"/>
      <c r="J4110" s="57"/>
      <c r="K4110" s="57"/>
      <c r="L4110" s="57"/>
      <c r="M4110" s="57"/>
      <c r="N4110" s="57"/>
      <c r="O4110" s="57"/>
    </row>
    <row r="4111" spans="1:15" x14ac:dyDescent="0.3">
      <c r="A4111" s="56"/>
      <c r="B4111" s="140"/>
      <c r="C4111" s="140"/>
      <c r="D4111" s="140"/>
      <c r="E4111" s="57"/>
      <c r="F4111" s="57"/>
      <c r="G4111" s="57"/>
      <c r="H4111" s="57"/>
      <c r="I4111" s="57"/>
      <c r="J4111" s="57"/>
      <c r="K4111" s="57"/>
      <c r="L4111" s="57"/>
      <c r="M4111" s="57"/>
      <c r="N4111" s="57"/>
      <c r="O4111" s="57"/>
    </row>
    <row r="4112" spans="1:15" x14ac:dyDescent="0.3">
      <c r="A4112" s="56"/>
      <c r="B4112" s="140"/>
      <c r="C4112" s="140"/>
      <c r="D4112" s="140"/>
      <c r="E4112" s="57"/>
      <c r="F4112" s="57"/>
      <c r="G4112" s="57"/>
      <c r="H4112" s="57"/>
      <c r="I4112" s="57"/>
      <c r="J4112" s="57"/>
      <c r="K4112" s="57"/>
      <c r="L4112" s="57"/>
      <c r="M4112" s="57"/>
      <c r="N4112" s="57"/>
      <c r="O4112" s="57"/>
    </row>
    <row r="4113" spans="1:15" x14ac:dyDescent="0.3">
      <c r="A4113" s="56"/>
      <c r="B4113" s="140"/>
      <c r="C4113" s="140"/>
      <c r="D4113" s="140"/>
      <c r="E4113" s="57"/>
      <c r="F4113" s="57"/>
      <c r="G4113" s="57"/>
      <c r="H4113" s="57"/>
      <c r="I4113" s="57"/>
      <c r="J4113" s="57"/>
      <c r="K4113" s="57"/>
      <c r="L4113" s="57"/>
      <c r="M4113" s="57"/>
      <c r="N4113" s="57"/>
      <c r="O4113" s="57"/>
    </row>
    <row r="4114" spans="1:15" x14ac:dyDescent="0.3">
      <c r="A4114" s="56"/>
      <c r="B4114" s="140"/>
      <c r="C4114" s="140"/>
      <c r="D4114" s="140"/>
      <c r="E4114" s="57"/>
      <c r="F4114" s="57"/>
      <c r="G4114" s="57"/>
      <c r="H4114" s="57"/>
      <c r="I4114" s="57"/>
      <c r="J4114" s="57"/>
      <c r="K4114" s="57"/>
      <c r="L4114" s="57"/>
      <c r="M4114" s="57"/>
      <c r="N4114" s="57"/>
      <c r="O4114" s="57"/>
    </row>
    <row r="4115" spans="1:15" x14ac:dyDescent="0.3">
      <c r="A4115" s="56"/>
      <c r="B4115" s="140"/>
      <c r="C4115" s="140"/>
      <c r="D4115" s="140"/>
      <c r="E4115" s="57"/>
      <c r="F4115" s="57"/>
      <c r="G4115" s="57"/>
      <c r="H4115" s="57"/>
      <c r="I4115" s="57"/>
      <c r="J4115" s="57"/>
      <c r="K4115" s="57"/>
      <c r="L4115" s="57"/>
      <c r="M4115" s="57"/>
      <c r="N4115" s="57"/>
      <c r="O4115" s="57"/>
    </row>
    <row r="4116" spans="1:15" x14ac:dyDescent="0.3">
      <c r="A4116" s="56"/>
      <c r="B4116" s="140"/>
      <c r="C4116" s="140"/>
      <c r="D4116" s="140"/>
      <c r="E4116" s="57"/>
      <c r="F4116" s="57"/>
      <c r="G4116" s="57"/>
      <c r="H4116" s="57"/>
      <c r="I4116" s="57"/>
      <c r="J4116" s="57"/>
      <c r="K4116" s="57"/>
      <c r="L4116" s="57"/>
      <c r="M4116" s="57"/>
      <c r="N4116" s="57"/>
      <c r="O4116" s="57"/>
    </row>
    <row r="4117" spans="1:15" x14ac:dyDescent="0.3">
      <c r="A4117" s="56"/>
      <c r="B4117" s="140"/>
      <c r="C4117" s="140"/>
      <c r="D4117" s="140"/>
      <c r="E4117" s="57"/>
      <c r="F4117" s="57"/>
      <c r="G4117" s="57"/>
      <c r="H4117" s="57"/>
      <c r="I4117" s="57"/>
      <c r="J4117" s="57"/>
      <c r="K4117" s="57"/>
      <c r="L4117" s="57"/>
      <c r="M4117" s="57"/>
      <c r="N4117" s="57"/>
      <c r="O4117" s="57"/>
    </row>
    <row r="4118" spans="1:15" x14ac:dyDescent="0.3">
      <c r="A4118" s="56"/>
      <c r="B4118" s="140"/>
      <c r="C4118" s="140"/>
      <c r="D4118" s="140"/>
      <c r="E4118" s="57"/>
      <c r="F4118" s="57"/>
      <c r="G4118" s="57"/>
      <c r="H4118" s="57"/>
      <c r="I4118" s="57"/>
      <c r="J4118" s="57"/>
      <c r="K4118" s="57"/>
      <c r="L4118" s="57"/>
      <c r="M4118" s="57"/>
      <c r="N4118" s="57"/>
      <c r="O4118" s="57"/>
    </row>
    <row r="4119" spans="1:15" x14ac:dyDescent="0.3">
      <c r="A4119" s="56"/>
      <c r="B4119" s="140"/>
      <c r="C4119" s="140"/>
      <c r="D4119" s="140"/>
      <c r="E4119" s="57"/>
      <c r="F4119" s="57"/>
      <c r="G4119" s="57"/>
      <c r="H4119" s="57"/>
      <c r="I4119" s="57"/>
      <c r="J4119" s="57"/>
      <c r="K4119" s="57"/>
      <c r="L4119" s="57"/>
      <c r="M4119" s="57"/>
      <c r="N4119" s="57"/>
      <c r="O4119" s="57"/>
    </row>
    <row r="4120" spans="1:15" x14ac:dyDescent="0.3">
      <c r="A4120" s="56"/>
      <c r="B4120" s="140"/>
      <c r="C4120" s="140"/>
      <c r="D4120" s="140"/>
      <c r="E4120" s="57"/>
      <c r="F4120" s="57"/>
      <c r="G4120" s="57"/>
      <c r="H4120" s="57"/>
      <c r="I4120" s="57"/>
      <c r="J4120" s="57"/>
      <c r="K4120" s="57"/>
      <c r="L4120" s="57"/>
      <c r="M4120" s="57"/>
      <c r="N4120" s="57"/>
      <c r="O4120" s="57"/>
    </row>
    <row r="4121" spans="1:15" x14ac:dyDescent="0.3">
      <c r="A4121" s="56"/>
      <c r="B4121" s="140"/>
      <c r="C4121" s="140"/>
      <c r="D4121" s="140"/>
      <c r="E4121" s="57"/>
      <c r="F4121" s="57"/>
      <c r="G4121" s="57"/>
      <c r="H4121" s="57"/>
      <c r="I4121" s="57"/>
      <c r="J4121" s="57"/>
      <c r="K4121" s="57"/>
      <c r="L4121" s="57"/>
      <c r="M4121" s="57"/>
      <c r="N4121" s="57"/>
      <c r="O4121" s="57"/>
    </row>
    <row r="4122" spans="1:15" x14ac:dyDescent="0.3">
      <c r="A4122" s="56"/>
      <c r="B4122" s="140"/>
      <c r="C4122" s="140"/>
      <c r="D4122" s="140"/>
      <c r="E4122" s="57"/>
      <c r="F4122" s="57"/>
      <c r="G4122" s="57"/>
      <c r="H4122" s="57"/>
      <c r="I4122" s="57"/>
      <c r="J4122" s="57"/>
      <c r="K4122" s="57"/>
      <c r="L4122" s="57"/>
      <c r="M4122" s="57"/>
      <c r="N4122" s="57"/>
      <c r="O4122" s="57"/>
    </row>
    <row r="4123" spans="1:15" x14ac:dyDescent="0.3">
      <c r="A4123" s="56"/>
      <c r="B4123" s="140"/>
      <c r="C4123" s="140"/>
      <c r="D4123" s="140"/>
      <c r="E4123" s="57"/>
      <c r="F4123" s="57"/>
      <c r="G4123" s="57"/>
      <c r="H4123" s="57"/>
      <c r="I4123" s="57"/>
      <c r="J4123" s="57"/>
      <c r="K4123" s="57"/>
      <c r="L4123" s="57"/>
      <c r="M4123" s="57"/>
      <c r="N4123" s="57"/>
      <c r="O4123" s="57"/>
    </row>
    <row r="4124" spans="1:15" x14ac:dyDescent="0.3">
      <c r="A4124" s="56"/>
      <c r="B4124" s="140"/>
      <c r="C4124" s="140"/>
      <c r="D4124" s="140"/>
      <c r="E4124" s="57"/>
      <c r="F4124" s="57"/>
      <c r="G4124" s="57"/>
      <c r="H4124" s="57"/>
      <c r="I4124" s="57"/>
      <c r="J4124" s="57"/>
      <c r="K4124" s="57"/>
      <c r="L4124" s="57"/>
      <c r="M4124" s="57"/>
      <c r="N4124" s="57"/>
      <c r="O4124" s="57"/>
    </row>
    <row r="4125" spans="1:15" x14ac:dyDescent="0.3">
      <c r="A4125" s="56"/>
      <c r="B4125" s="140"/>
      <c r="C4125" s="140"/>
      <c r="D4125" s="140"/>
      <c r="E4125" s="57"/>
      <c r="F4125" s="57"/>
      <c r="G4125" s="57"/>
      <c r="H4125" s="57"/>
      <c r="I4125" s="57"/>
      <c r="J4125" s="57"/>
      <c r="K4125" s="57"/>
      <c r="L4125" s="57"/>
      <c r="M4125" s="57"/>
      <c r="N4125" s="57"/>
      <c r="O4125" s="57"/>
    </row>
    <row r="4126" spans="1:15" x14ac:dyDescent="0.3">
      <c r="A4126" s="56"/>
      <c r="B4126" s="140"/>
      <c r="C4126" s="140"/>
      <c r="D4126" s="140"/>
      <c r="E4126" s="57"/>
      <c r="F4126" s="57"/>
      <c r="G4126" s="57"/>
      <c r="H4126" s="57"/>
      <c r="I4126" s="57"/>
      <c r="J4126" s="57"/>
      <c r="K4126" s="57"/>
      <c r="L4126" s="57"/>
      <c r="M4126" s="57"/>
      <c r="N4126" s="57"/>
      <c r="O4126" s="57"/>
    </row>
    <row r="4127" spans="1:15" x14ac:dyDescent="0.3">
      <c r="A4127" s="56"/>
      <c r="B4127" s="140"/>
      <c r="C4127" s="140"/>
      <c r="D4127" s="140"/>
      <c r="E4127" s="57"/>
      <c r="F4127" s="57"/>
      <c r="G4127" s="57"/>
      <c r="H4127" s="57"/>
      <c r="I4127" s="57"/>
      <c r="J4127" s="57"/>
      <c r="K4127" s="57"/>
      <c r="L4127" s="57"/>
      <c r="M4127" s="57"/>
      <c r="N4127" s="57"/>
      <c r="O4127" s="57"/>
    </row>
    <row r="4128" spans="1:15" x14ac:dyDescent="0.3">
      <c r="A4128" s="56"/>
      <c r="B4128" s="140"/>
      <c r="C4128" s="140"/>
      <c r="D4128" s="140"/>
      <c r="E4128" s="57"/>
      <c r="F4128" s="57"/>
      <c r="G4128" s="57"/>
      <c r="H4128" s="57"/>
      <c r="I4128" s="57"/>
      <c r="J4128" s="57"/>
      <c r="K4128" s="57"/>
      <c r="L4128" s="57"/>
      <c r="M4128" s="57"/>
      <c r="N4128" s="57"/>
      <c r="O4128" s="57"/>
    </row>
    <row r="4129" spans="1:15" x14ac:dyDescent="0.3">
      <c r="A4129" s="56"/>
      <c r="B4129" s="140"/>
      <c r="C4129" s="140"/>
      <c r="D4129" s="140"/>
      <c r="E4129" s="57"/>
      <c r="F4129" s="57"/>
      <c r="G4129" s="57"/>
      <c r="H4129" s="57"/>
      <c r="I4129" s="57"/>
      <c r="J4129" s="57"/>
      <c r="K4129" s="57"/>
      <c r="L4129" s="57"/>
      <c r="M4129" s="57"/>
      <c r="N4129" s="57"/>
      <c r="O4129" s="57"/>
    </row>
    <row r="4130" spans="1:15" x14ac:dyDescent="0.3">
      <c r="A4130" s="56"/>
      <c r="B4130" s="140"/>
      <c r="C4130" s="140"/>
      <c r="D4130" s="140"/>
      <c r="E4130" s="57"/>
      <c r="F4130" s="57"/>
      <c r="G4130" s="57"/>
      <c r="H4130" s="57"/>
      <c r="I4130" s="57"/>
      <c r="J4130" s="57"/>
      <c r="K4130" s="57"/>
      <c r="L4130" s="57"/>
      <c r="M4130" s="57"/>
      <c r="N4130" s="57"/>
      <c r="O4130" s="57"/>
    </row>
    <row r="4131" spans="1:15" x14ac:dyDescent="0.3">
      <c r="A4131" s="56"/>
      <c r="B4131" s="140"/>
      <c r="C4131" s="140"/>
      <c r="D4131" s="140"/>
      <c r="E4131" s="57"/>
      <c r="F4131" s="57"/>
      <c r="G4131" s="57"/>
      <c r="H4131" s="57"/>
      <c r="I4131" s="57"/>
      <c r="J4131" s="57"/>
      <c r="K4131" s="57"/>
      <c r="L4131" s="57"/>
      <c r="M4131" s="57"/>
      <c r="N4131" s="57"/>
      <c r="O4131" s="57"/>
    </row>
    <row r="4132" spans="1:15" x14ac:dyDescent="0.3">
      <c r="A4132" s="56"/>
      <c r="B4132" s="140"/>
      <c r="C4132" s="140"/>
      <c r="D4132" s="140"/>
      <c r="E4132" s="57"/>
      <c r="F4132" s="57"/>
      <c r="G4132" s="57"/>
      <c r="H4132" s="57"/>
      <c r="I4132" s="57"/>
      <c r="J4132" s="57"/>
      <c r="K4132" s="57"/>
      <c r="L4132" s="57"/>
      <c r="M4132" s="57"/>
      <c r="N4132" s="57"/>
      <c r="O4132" s="57"/>
    </row>
    <row r="4133" spans="1:15" x14ac:dyDescent="0.3">
      <c r="A4133" s="56"/>
      <c r="B4133" s="140"/>
      <c r="C4133" s="140"/>
      <c r="D4133" s="140"/>
      <c r="E4133" s="57"/>
      <c r="F4133" s="57"/>
      <c r="G4133" s="57"/>
      <c r="H4133" s="57"/>
      <c r="I4133" s="57"/>
      <c r="J4133" s="57"/>
      <c r="K4133" s="57"/>
      <c r="L4133" s="57"/>
      <c r="M4133" s="57"/>
      <c r="N4133" s="57"/>
      <c r="O4133" s="57"/>
    </row>
    <row r="4134" spans="1:15" x14ac:dyDescent="0.3">
      <c r="A4134" s="56"/>
      <c r="B4134" s="140"/>
      <c r="C4134" s="140"/>
      <c r="D4134" s="140"/>
      <c r="E4134" s="57"/>
      <c r="F4134" s="57"/>
      <c r="G4134" s="57"/>
      <c r="H4134" s="57"/>
      <c r="I4134" s="57"/>
      <c r="J4134" s="57"/>
      <c r="K4134" s="57"/>
      <c r="L4134" s="57"/>
      <c r="M4134" s="57"/>
      <c r="N4134" s="57"/>
      <c r="O4134" s="57"/>
    </row>
    <row r="4135" spans="1:15" x14ac:dyDescent="0.3">
      <c r="A4135" s="56"/>
      <c r="B4135" s="140"/>
      <c r="C4135" s="140"/>
      <c r="D4135" s="140"/>
      <c r="E4135" s="57"/>
      <c r="F4135" s="57"/>
      <c r="G4135" s="57"/>
      <c r="H4135" s="57"/>
      <c r="I4135" s="57"/>
      <c r="J4135" s="57"/>
      <c r="K4135" s="57"/>
      <c r="L4135" s="57"/>
      <c r="M4135" s="57"/>
      <c r="N4135" s="57"/>
      <c r="O4135" s="57"/>
    </row>
    <row r="4136" spans="1:15" x14ac:dyDescent="0.3">
      <c r="A4136" s="56"/>
      <c r="B4136" s="140"/>
      <c r="C4136" s="140"/>
      <c r="D4136" s="140"/>
      <c r="E4136" s="57"/>
      <c r="F4136" s="57"/>
      <c r="G4136" s="57"/>
      <c r="H4136" s="57"/>
      <c r="I4136" s="57"/>
      <c r="J4136" s="57"/>
      <c r="K4136" s="57"/>
      <c r="L4136" s="57"/>
      <c r="M4136" s="57"/>
      <c r="N4136" s="57"/>
      <c r="O4136" s="57"/>
    </row>
    <row r="4137" spans="1:15" x14ac:dyDescent="0.3">
      <c r="A4137" s="56"/>
      <c r="B4137" s="140"/>
      <c r="C4137" s="140"/>
      <c r="D4137" s="140"/>
      <c r="E4137" s="57"/>
      <c r="F4137" s="57"/>
      <c r="G4137" s="57"/>
      <c r="H4137" s="57"/>
      <c r="I4137" s="57"/>
      <c r="J4137" s="57"/>
      <c r="K4137" s="57"/>
      <c r="L4137" s="57"/>
      <c r="M4137" s="57"/>
      <c r="N4137" s="57"/>
      <c r="O4137" s="57"/>
    </row>
    <row r="4138" spans="1:15" x14ac:dyDescent="0.3">
      <c r="A4138" s="56"/>
      <c r="B4138" s="140"/>
      <c r="C4138" s="140"/>
      <c r="D4138" s="140"/>
      <c r="E4138" s="57"/>
      <c r="F4138" s="57"/>
      <c r="G4138" s="57"/>
      <c r="H4138" s="57"/>
      <c r="I4138" s="57"/>
      <c r="J4138" s="57"/>
      <c r="K4138" s="57"/>
      <c r="L4138" s="57"/>
      <c r="M4138" s="57"/>
      <c r="N4138" s="57"/>
      <c r="O4138" s="57"/>
    </row>
    <row r="4139" spans="1:15" x14ac:dyDescent="0.3">
      <c r="A4139" s="56"/>
      <c r="B4139" s="140"/>
      <c r="C4139" s="140"/>
      <c r="D4139" s="140"/>
      <c r="E4139" s="57"/>
      <c r="F4139" s="57"/>
      <c r="G4139" s="57"/>
      <c r="H4139" s="57"/>
      <c r="I4139" s="57"/>
      <c r="J4139" s="57"/>
      <c r="K4139" s="57"/>
      <c r="L4139" s="57"/>
      <c r="M4139" s="57"/>
      <c r="N4139" s="57"/>
      <c r="O4139" s="57"/>
    </row>
    <row r="4140" spans="1:15" x14ac:dyDescent="0.3">
      <c r="A4140" s="56"/>
      <c r="B4140" s="140"/>
      <c r="C4140" s="140"/>
      <c r="D4140" s="140"/>
      <c r="E4140" s="57"/>
      <c r="F4140" s="57"/>
      <c r="G4140" s="57"/>
      <c r="H4140" s="57"/>
      <c r="I4140" s="57"/>
      <c r="J4140" s="57"/>
      <c r="K4140" s="57"/>
      <c r="L4140" s="57"/>
      <c r="M4140" s="57"/>
      <c r="N4140" s="57"/>
      <c r="O4140" s="57"/>
    </row>
    <row r="4141" spans="1:15" x14ac:dyDescent="0.3">
      <c r="A4141" s="56"/>
      <c r="B4141" s="140"/>
      <c r="C4141" s="140"/>
      <c r="D4141" s="140"/>
      <c r="E4141" s="57"/>
      <c r="F4141" s="57"/>
      <c r="G4141" s="57"/>
      <c r="H4141" s="57"/>
      <c r="I4141" s="57"/>
      <c r="J4141" s="57"/>
      <c r="K4141" s="57"/>
      <c r="L4141" s="57"/>
      <c r="M4141" s="57"/>
      <c r="N4141" s="57"/>
      <c r="O4141" s="57"/>
    </row>
    <row r="4142" spans="1:15" x14ac:dyDescent="0.3">
      <c r="A4142" s="56"/>
      <c r="B4142" s="140"/>
      <c r="C4142" s="140"/>
      <c r="D4142" s="140"/>
      <c r="E4142" s="57"/>
      <c r="F4142" s="57"/>
      <c r="G4142" s="57"/>
      <c r="H4142" s="57"/>
      <c r="I4142" s="57"/>
      <c r="J4142" s="57"/>
      <c r="K4142" s="57"/>
      <c r="L4142" s="57"/>
      <c r="M4142" s="57"/>
      <c r="N4142" s="57"/>
      <c r="O4142" s="57"/>
    </row>
    <row r="4143" spans="1:15" x14ac:dyDescent="0.3">
      <c r="A4143" s="56"/>
      <c r="B4143" s="140"/>
      <c r="C4143" s="140"/>
      <c r="D4143" s="140"/>
      <c r="E4143" s="57"/>
      <c r="F4143" s="57"/>
      <c r="G4143" s="57"/>
      <c r="H4143" s="57"/>
      <c r="I4143" s="57"/>
      <c r="J4143" s="57"/>
      <c r="K4143" s="57"/>
      <c r="L4143" s="57"/>
      <c r="M4143" s="57"/>
      <c r="N4143" s="57"/>
      <c r="O4143" s="57"/>
    </row>
    <row r="4144" spans="1:15" x14ac:dyDescent="0.3">
      <c r="A4144" s="56"/>
      <c r="B4144" s="140"/>
      <c r="C4144" s="140"/>
      <c r="D4144" s="140"/>
      <c r="E4144" s="57"/>
      <c r="F4144" s="57"/>
      <c r="G4144" s="57"/>
      <c r="H4144" s="57"/>
      <c r="I4144" s="57"/>
      <c r="J4144" s="57"/>
      <c r="K4144" s="57"/>
      <c r="L4144" s="57"/>
      <c r="M4144" s="57"/>
      <c r="N4144" s="57"/>
      <c r="O4144" s="57"/>
    </row>
    <row r="4145" spans="1:15" x14ac:dyDescent="0.3">
      <c r="A4145" s="56"/>
      <c r="B4145" s="140"/>
      <c r="C4145" s="140"/>
      <c r="D4145" s="140"/>
      <c r="E4145" s="57"/>
      <c r="F4145" s="57"/>
      <c r="G4145" s="57"/>
      <c r="H4145" s="57"/>
      <c r="I4145" s="57"/>
      <c r="J4145" s="57"/>
      <c r="K4145" s="57"/>
      <c r="L4145" s="57"/>
      <c r="M4145" s="57"/>
      <c r="N4145" s="57"/>
      <c r="O4145" s="57"/>
    </row>
    <row r="4146" spans="1:15" x14ac:dyDescent="0.3">
      <c r="A4146" s="56"/>
      <c r="B4146" s="140"/>
      <c r="C4146" s="140"/>
      <c r="D4146" s="140"/>
      <c r="E4146" s="57"/>
      <c r="F4146" s="57"/>
      <c r="G4146" s="57"/>
      <c r="H4146" s="57"/>
      <c r="I4146" s="57"/>
      <c r="J4146" s="57"/>
      <c r="K4146" s="57"/>
      <c r="L4146" s="57"/>
      <c r="M4146" s="57"/>
      <c r="N4146" s="57"/>
      <c r="O4146" s="57"/>
    </row>
    <row r="4147" spans="1:15" x14ac:dyDescent="0.3">
      <c r="A4147" s="56"/>
      <c r="B4147" s="140"/>
      <c r="C4147" s="140"/>
      <c r="D4147" s="140"/>
      <c r="E4147" s="57"/>
      <c r="F4147" s="57"/>
      <c r="G4147" s="57"/>
      <c r="H4147" s="57"/>
      <c r="I4147" s="57"/>
      <c r="J4147" s="57"/>
      <c r="K4147" s="57"/>
      <c r="L4147" s="57"/>
      <c r="M4147" s="57"/>
      <c r="N4147" s="57"/>
      <c r="O4147" s="57"/>
    </row>
    <row r="4148" spans="1:15" x14ac:dyDescent="0.3">
      <c r="A4148" s="56"/>
      <c r="B4148" s="140"/>
      <c r="C4148" s="140"/>
      <c r="D4148" s="140"/>
      <c r="E4148" s="57"/>
      <c r="F4148" s="57"/>
      <c r="G4148" s="57"/>
      <c r="H4148" s="57"/>
      <c r="I4148" s="57"/>
      <c r="J4148" s="57"/>
      <c r="K4148" s="57"/>
      <c r="L4148" s="57"/>
      <c r="M4148" s="57"/>
      <c r="N4148" s="57"/>
      <c r="O4148" s="57"/>
    </row>
    <row r="4149" spans="1:15" x14ac:dyDescent="0.3">
      <c r="A4149" s="56"/>
      <c r="B4149" s="140"/>
      <c r="C4149" s="140"/>
      <c r="D4149" s="140"/>
      <c r="E4149" s="57"/>
      <c r="F4149" s="57"/>
      <c r="G4149" s="57"/>
      <c r="H4149" s="57"/>
      <c r="I4149" s="57"/>
      <c r="J4149" s="57"/>
      <c r="K4149" s="57"/>
      <c r="L4149" s="57"/>
      <c r="M4149" s="57"/>
      <c r="N4149" s="57"/>
      <c r="O4149" s="57"/>
    </row>
    <row r="4150" spans="1:15" x14ac:dyDescent="0.3">
      <c r="A4150" s="56"/>
      <c r="B4150" s="140"/>
      <c r="C4150" s="140"/>
      <c r="D4150" s="140"/>
      <c r="E4150" s="57"/>
      <c r="F4150" s="57"/>
      <c r="G4150" s="57"/>
      <c r="H4150" s="57"/>
      <c r="I4150" s="57"/>
      <c r="J4150" s="57"/>
      <c r="K4150" s="57"/>
      <c r="L4150" s="57"/>
      <c r="M4150" s="57"/>
      <c r="N4150" s="57"/>
      <c r="O4150" s="57"/>
    </row>
    <row r="4151" spans="1:15" x14ac:dyDescent="0.3">
      <c r="A4151" s="56"/>
      <c r="B4151" s="140"/>
      <c r="C4151" s="140"/>
      <c r="D4151" s="140"/>
      <c r="E4151" s="57"/>
      <c r="F4151" s="57"/>
      <c r="G4151" s="57"/>
      <c r="H4151" s="57"/>
      <c r="I4151" s="57"/>
      <c r="J4151" s="57"/>
      <c r="K4151" s="57"/>
      <c r="L4151" s="57"/>
      <c r="M4151" s="57"/>
      <c r="N4151" s="57"/>
      <c r="O4151" s="57"/>
    </row>
    <row r="4152" spans="1:15" x14ac:dyDescent="0.3">
      <c r="A4152" s="56"/>
      <c r="B4152" s="140"/>
      <c r="C4152" s="140"/>
      <c r="D4152" s="140"/>
      <c r="E4152" s="57"/>
      <c r="F4152" s="57"/>
      <c r="G4152" s="57"/>
      <c r="H4152" s="57"/>
      <c r="I4152" s="57"/>
      <c r="J4152" s="57"/>
      <c r="K4152" s="57"/>
      <c r="L4152" s="57"/>
      <c r="M4152" s="57"/>
      <c r="N4152" s="57"/>
      <c r="O4152" s="57"/>
    </row>
    <row r="4153" spans="1:15" x14ac:dyDescent="0.3">
      <c r="A4153" s="56"/>
      <c r="B4153" s="140"/>
      <c r="C4153" s="140"/>
      <c r="D4153" s="140"/>
      <c r="E4153" s="57"/>
      <c r="F4153" s="57"/>
      <c r="G4153" s="57"/>
      <c r="H4153" s="57"/>
      <c r="I4153" s="57"/>
      <c r="J4153" s="57"/>
      <c r="K4153" s="57"/>
      <c r="L4153" s="57"/>
      <c r="M4153" s="57"/>
      <c r="N4153" s="57"/>
      <c r="O4153" s="57"/>
    </row>
    <row r="4154" spans="1:15" x14ac:dyDescent="0.3">
      <c r="A4154" s="56"/>
      <c r="B4154" s="140"/>
      <c r="C4154" s="140"/>
      <c r="D4154" s="140"/>
      <c r="E4154" s="57"/>
      <c r="F4154" s="57"/>
      <c r="G4154" s="57"/>
      <c r="H4154" s="57"/>
      <c r="I4154" s="57"/>
      <c r="J4154" s="57"/>
      <c r="K4154" s="57"/>
      <c r="L4154" s="57"/>
      <c r="M4154" s="57"/>
      <c r="N4154" s="57"/>
      <c r="O4154" s="57"/>
    </row>
    <row r="4155" spans="1:15" x14ac:dyDescent="0.3">
      <c r="A4155" s="56"/>
      <c r="B4155" s="140"/>
      <c r="C4155" s="140"/>
      <c r="D4155" s="140"/>
      <c r="E4155" s="57"/>
      <c r="F4155" s="57"/>
      <c r="G4155" s="57"/>
      <c r="H4155" s="57"/>
      <c r="I4155" s="57"/>
      <c r="J4155" s="57"/>
      <c r="K4155" s="57"/>
      <c r="L4155" s="57"/>
      <c r="M4155" s="57"/>
      <c r="N4155" s="57"/>
      <c r="O4155" s="57"/>
    </row>
    <row r="4156" spans="1:15" x14ac:dyDescent="0.3">
      <c r="A4156" s="56"/>
      <c r="B4156" s="140"/>
      <c r="C4156" s="140"/>
      <c r="D4156" s="140"/>
      <c r="E4156" s="57"/>
      <c r="F4156" s="57"/>
      <c r="G4156" s="57"/>
      <c r="H4156" s="57"/>
      <c r="I4156" s="57"/>
      <c r="J4156" s="57"/>
      <c r="K4156" s="57"/>
      <c r="L4156" s="57"/>
      <c r="M4156" s="57"/>
      <c r="N4156" s="57"/>
      <c r="O4156" s="57"/>
    </row>
    <row r="4157" spans="1:15" x14ac:dyDescent="0.3">
      <c r="A4157" s="56"/>
      <c r="B4157" s="140"/>
      <c r="C4157" s="140"/>
      <c r="D4157" s="140"/>
      <c r="E4157" s="57"/>
      <c r="F4157" s="57"/>
      <c r="G4157" s="57"/>
      <c r="H4157" s="57"/>
      <c r="I4157" s="57"/>
      <c r="J4157" s="57"/>
      <c r="K4157" s="57"/>
      <c r="L4157" s="57"/>
      <c r="M4157" s="57"/>
      <c r="N4157" s="57"/>
      <c r="O4157" s="57"/>
    </row>
    <row r="4158" spans="1:15" x14ac:dyDescent="0.3">
      <c r="A4158" s="56"/>
      <c r="B4158" s="140"/>
      <c r="C4158" s="140"/>
      <c r="D4158" s="140"/>
      <c r="E4158" s="57"/>
      <c r="F4158" s="57"/>
      <c r="G4158" s="57"/>
      <c r="H4158" s="57"/>
      <c r="I4158" s="57"/>
      <c r="J4158" s="57"/>
      <c r="K4158" s="57"/>
      <c r="L4158" s="57"/>
      <c r="M4158" s="57"/>
      <c r="N4158" s="57"/>
      <c r="O4158" s="57"/>
    </row>
    <row r="4159" spans="1:15" x14ac:dyDescent="0.3">
      <c r="A4159" s="56"/>
      <c r="B4159" s="140"/>
      <c r="C4159" s="140"/>
      <c r="D4159" s="140"/>
      <c r="E4159" s="57"/>
      <c r="F4159" s="57"/>
      <c r="G4159" s="57"/>
      <c r="H4159" s="57"/>
      <c r="I4159" s="57"/>
      <c r="J4159" s="57"/>
      <c r="K4159" s="57"/>
      <c r="L4159" s="57"/>
      <c r="M4159" s="57"/>
      <c r="N4159" s="57"/>
      <c r="O4159" s="57"/>
    </row>
    <row r="4160" spans="1:15" x14ac:dyDescent="0.3">
      <c r="A4160" s="56"/>
      <c r="B4160" s="140"/>
      <c r="C4160" s="140"/>
      <c r="D4160" s="140"/>
      <c r="E4160" s="57"/>
      <c r="F4160" s="57"/>
      <c r="G4160" s="57"/>
      <c r="H4160" s="57"/>
      <c r="I4160" s="57"/>
      <c r="J4160" s="57"/>
      <c r="K4160" s="57"/>
      <c r="L4160" s="57"/>
      <c r="M4160" s="57"/>
      <c r="N4160" s="57"/>
      <c r="O4160" s="57"/>
    </row>
    <row r="4161" spans="1:15" x14ac:dyDescent="0.3">
      <c r="A4161" s="56"/>
      <c r="B4161" s="140"/>
      <c r="C4161" s="140"/>
      <c r="D4161" s="140"/>
      <c r="E4161" s="57"/>
      <c r="F4161" s="57"/>
      <c r="G4161" s="57"/>
      <c r="H4161" s="57"/>
      <c r="I4161" s="57"/>
      <c r="J4161" s="57"/>
      <c r="K4161" s="57"/>
      <c r="L4161" s="57"/>
      <c r="M4161" s="57"/>
      <c r="N4161" s="57"/>
      <c r="O4161" s="57"/>
    </row>
    <row r="4162" spans="1:15" x14ac:dyDescent="0.3">
      <c r="A4162" s="56"/>
      <c r="B4162" s="140"/>
      <c r="C4162" s="140"/>
      <c r="D4162" s="140"/>
      <c r="E4162" s="57"/>
      <c r="F4162" s="57"/>
      <c r="G4162" s="57"/>
      <c r="H4162" s="57"/>
      <c r="I4162" s="57"/>
      <c r="J4162" s="57"/>
      <c r="K4162" s="57"/>
      <c r="L4162" s="57"/>
      <c r="M4162" s="57"/>
      <c r="N4162" s="57"/>
      <c r="O4162" s="57"/>
    </row>
    <row r="4163" spans="1:15" x14ac:dyDescent="0.3">
      <c r="A4163" s="56"/>
      <c r="B4163" s="140"/>
      <c r="C4163" s="140"/>
      <c r="D4163" s="140"/>
      <c r="E4163" s="57"/>
      <c r="F4163" s="57"/>
      <c r="G4163" s="57"/>
      <c r="H4163" s="57"/>
      <c r="I4163" s="57"/>
      <c r="J4163" s="57"/>
      <c r="K4163" s="57"/>
      <c r="L4163" s="57"/>
      <c r="M4163" s="57"/>
      <c r="N4163" s="57"/>
      <c r="O4163" s="57"/>
    </row>
    <row r="4164" spans="1:15" x14ac:dyDescent="0.3">
      <c r="A4164" s="56"/>
      <c r="B4164" s="140"/>
      <c r="C4164" s="140"/>
      <c r="D4164" s="140"/>
      <c r="E4164" s="57"/>
      <c r="F4164" s="57"/>
      <c r="G4164" s="57"/>
      <c r="H4164" s="57"/>
      <c r="I4164" s="57"/>
      <c r="J4164" s="57"/>
      <c r="K4164" s="57"/>
      <c r="L4164" s="57"/>
      <c r="M4164" s="57"/>
      <c r="N4164" s="57"/>
      <c r="O4164" s="57"/>
    </row>
    <row r="4165" spans="1:15" x14ac:dyDescent="0.3">
      <c r="A4165" s="56"/>
      <c r="B4165" s="140"/>
      <c r="C4165" s="140"/>
      <c r="D4165" s="140"/>
      <c r="E4165" s="57"/>
      <c r="F4165" s="57"/>
      <c r="G4165" s="57"/>
      <c r="H4165" s="57"/>
      <c r="I4165" s="57"/>
      <c r="J4165" s="57"/>
      <c r="K4165" s="57"/>
      <c r="L4165" s="57"/>
      <c r="M4165" s="57"/>
      <c r="N4165" s="57"/>
      <c r="O4165" s="57"/>
    </row>
    <row r="4166" spans="1:15" x14ac:dyDescent="0.3">
      <c r="A4166" s="56"/>
      <c r="B4166" s="140"/>
      <c r="C4166" s="140"/>
      <c r="D4166" s="140"/>
      <c r="E4166" s="57"/>
      <c r="F4166" s="57"/>
      <c r="G4166" s="57"/>
      <c r="H4166" s="57"/>
      <c r="I4166" s="57"/>
      <c r="J4166" s="57"/>
      <c r="K4166" s="57"/>
      <c r="L4166" s="57"/>
      <c r="M4166" s="57"/>
      <c r="N4166" s="57"/>
      <c r="O4166" s="57"/>
    </row>
    <row r="4167" spans="1:15" x14ac:dyDescent="0.3">
      <c r="A4167" s="56"/>
      <c r="B4167" s="140"/>
      <c r="C4167" s="140"/>
      <c r="D4167" s="140"/>
      <c r="E4167" s="57"/>
      <c r="F4167" s="57"/>
      <c r="G4167" s="57"/>
      <c r="H4167" s="57"/>
      <c r="I4167" s="57"/>
      <c r="J4167" s="57"/>
      <c r="K4167" s="57"/>
      <c r="L4167" s="57"/>
      <c r="M4167" s="57"/>
      <c r="N4167" s="57"/>
      <c r="O4167" s="57"/>
    </row>
    <row r="4168" spans="1:15" x14ac:dyDescent="0.3">
      <c r="A4168" s="56"/>
      <c r="B4168" s="140"/>
      <c r="C4168" s="140"/>
      <c r="D4168" s="140"/>
      <c r="E4168" s="57"/>
      <c r="F4168" s="57"/>
      <c r="G4168" s="57"/>
      <c r="H4168" s="57"/>
      <c r="I4168" s="57"/>
      <c r="J4168" s="57"/>
      <c r="K4168" s="57"/>
      <c r="L4168" s="57"/>
      <c r="M4168" s="57"/>
      <c r="N4168" s="57"/>
      <c r="O4168" s="57"/>
    </row>
    <row r="4169" spans="1:15" x14ac:dyDescent="0.3">
      <c r="A4169" s="56"/>
      <c r="B4169" s="140"/>
      <c r="C4169" s="140"/>
      <c r="D4169" s="140"/>
      <c r="E4169" s="57"/>
      <c r="F4169" s="57"/>
      <c r="G4169" s="57"/>
      <c r="H4169" s="57"/>
      <c r="I4169" s="57"/>
      <c r="J4169" s="57"/>
      <c r="K4169" s="57"/>
      <c r="L4169" s="57"/>
      <c r="M4169" s="57"/>
      <c r="N4169" s="57"/>
      <c r="O4169" s="57"/>
    </row>
    <row r="4170" spans="1:15" x14ac:dyDescent="0.3">
      <c r="A4170" s="56"/>
      <c r="B4170" s="140"/>
      <c r="C4170" s="140"/>
      <c r="D4170" s="140"/>
      <c r="E4170" s="57"/>
      <c r="F4170" s="57"/>
      <c r="G4170" s="57"/>
      <c r="H4170" s="57"/>
      <c r="I4170" s="57"/>
      <c r="J4170" s="57"/>
      <c r="K4170" s="57"/>
      <c r="L4170" s="57"/>
      <c r="M4170" s="57"/>
      <c r="N4170" s="57"/>
      <c r="O4170" s="57"/>
    </row>
    <row r="4171" spans="1:15" x14ac:dyDescent="0.3">
      <c r="A4171" s="56"/>
      <c r="B4171" s="140"/>
      <c r="C4171" s="140"/>
      <c r="D4171" s="140"/>
      <c r="E4171" s="57"/>
      <c r="F4171" s="57"/>
      <c r="G4171" s="57"/>
      <c r="H4171" s="57"/>
      <c r="I4171" s="57"/>
      <c r="J4171" s="57"/>
      <c r="K4171" s="57"/>
      <c r="L4171" s="57"/>
      <c r="M4171" s="57"/>
      <c r="N4171" s="57"/>
      <c r="O4171" s="57"/>
    </row>
    <row r="4172" spans="1:15" x14ac:dyDescent="0.3">
      <c r="A4172" s="56"/>
      <c r="B4172" s="140"/>
      <c r="C4172" s="140"/>
      <c r="D4172" s="140"/>
      <c r="E4172" s="57"/>
      <c r="F4172" s="57"/>
      <c r="G4172" s="57"/>
      <c r="H4172" s="57"/>
      <c r="I4172" s="57"/>
      <c r="J4172" s="57"/>
      <c r="K4172" s="57"/>
      <c r="L4172" s="57"/>
      <c r="M4172" s="57"/>
      <c r="N4172" s="57"/>
      <c r="O4172" s="57"/>
    </row>
    <row r="4173" spans="1:15" x14ac:dyDescent="0.3">
      <c r="A4173" s="56"/>
      <c r="B4173" s="140"/>
      <c r="C4173" s="140"/>
      <c r="D4173" s="140"/>
      <c r="E4173" s="57"/>
      <c r="F4173" s="57"/>
      <c r="G4173" s="57"/>
      <c r="H4173" s="57"/>
      <c r="I4173" s="57"/>
      <c r="J4173" s="57"/>
      <c r="K4173" s="57"/>
      <c r="L4173" s="57"/>
      <c r="M4173" s="57"/>
      <c r="N4173" s="57"/>
      <c r="O4173" s="57"/>
    </row>
    <row r="4174" spans="1:15" x14ac:dyDescent="0.3">
      <c r="A4174" s="56"/>
      <c r="B4174" s="140"/>
      <c r="C4174" s="140"/>
      <c r="D4174" s="140"/>
      <c r="E4174" s="57"/>
      <c r="F4174" s="57"/>
      <c r="G4174" s="57"/>
      <c r="H4174" s="57"/>
      <c r="I4174" s="57"/>
      <c r="J4174" s="57"/>
      <c r="K4174" s="57"/>
      <c r="L4174" s="57"/>
      <c r="M4174" s="57"/>
      <c r="N4174" s="57"/>
      <c r="O4174" s="57"/>
    </row>
    <row r="4175" spans="1:15" x14ac:dyDescent="0.3">
      <c r="A4175" s="56"/>
      <c r="B4175" s="140"/>
      <c r="C4175" s="140"/>
      <c r="D4175" s="140"/>
      <c r="E4175" s="57"/>
      <c r="F4175" s="57"/>
      <c r="G4175" s="57"/>
      <c r="H4175" s="57"/>
      <c r="I4175" s="57"/>
      <c r="J4175" s="57"/>
      <c r="K4175" s="57"/>
      <c r="L4175" s="57"/>
      <c r="M4175" s="57"/>
      <c r="N4175" s="57"/>
      <c r="O4175" s="57"/>
    </row>
    <row r="4176" spans="1:15" x14ac:dyDescent="0.3">
      <c r="A4176" s="56"/>
      <c r="B4176" s="140"/>
      <c r="C4176" s="140"/>
      <c r="D4176" s="140"/>
      <c r="E4176" s="57"/>
      <c r="F4176" s="57"/>
      <c r="G4176" s="57"/>
      <c r="H4176" s="57"/>
      <c r="I4176" s="57"/>
      <c r="J4176" s="57"/>
      <c r="K4176" s="57"/>
      <c r="L4176" s="57"/>
      <c r="M4176" s="57"/>
      <c r="N4176" s="57"/>
      <c r="O4176" s="57"/>
    </row>
    <row r="4177" spans="1:15" x14ac:dyDescent="0.3">
      <c r="A4177" s="56"/>
      <c r="B4177" s="140"/>
      <c r="C4177" s="140"/>
      <c r="D4177" s="140"/>
      <c r="E4177" s="57"/>
      <c r="F4177" s="57"/>
      <c r="G4177" s="57"/>
      <c r="H4177" s="57"/>
      <c r="I4177" s="57"/>
      <c r="J4177" s="57"/>
      <c r="K4177" s="57"/>
      <c r="L4177" s="57"/>
      <c r="M4177" s="57"/>
      <c r="N4177" s="57"/>
      <c r="O4177" s="57"/>
    </row>
    <row r="4178" spans="1:15" x14ac:dyDescent="0.3">
      <c r="A4178" s="56"/>
      <c r="B4178" s="140"/>
      <c r="C4178" s="140"/>
      <c r="D4178" s="140"/>
      <c r="E4178" s="57"/>
      <c r="F4178" s="57"/>
      <c r="G4178" s="57"/>
      <c r="H4178" s="57"/>
      <c r="I4178" s="57"/>
      <c r="J4178" s="57"/>
      <c r="K4178" s="57"/>
      <c r="L4178" s="57"/>
      <c r="M4178" s="57"/>
      <c r="N4178" s="57"/>
      <c r="O4178" s="57"/>
    </row>
    <row r="4179" spans="1:15" x14ac:dyDescent="0.3">
      <c r="A4179" s="56"/>
      <c r="B4179" s="140"/>
      <c r="C4179" s="140"/>
      <c r="D4179" s="140"/>
      <c r="E4179" s="57"/>
      <c r="F4179" s="57"/>
      <c r="G4179" s="57"/>
      <c r="H4179" s="57"/>
      <c r="I4179" s="57"/>
      <c r="J4179" s="57"/>
      <c r="K4179" s="57"/>
      <c r="L4179" s="57"/>
      <c r="M4179" s="57"/>
      <c r="N4179" s="57"/>
      <c r="O4179" s="57"/>
    </row>
    <row r="4180" spans="1:15" x14ac:dyDescent="0.3">
      <c r="A4180" s="56"/>
      <c r="B4180" s="140"/>
      <c r="C4180" s="140"/>
      <c r="D4180" s="140"/>
      <c r="E4180" s="57"/>
      <c r="F4180" s="57"/>
      <c r="G4180" s="57"/>
      <c r="H4180" s="57"/>
      <c r="I4180" s="57"/>
      <c r="J4180" s="57"/>
      <c r="K4180" s="57"/>
      <c r="L4180" s="57"/>
      <c r="M4180" s="57"/>
      <c r="N4180" s="57"/>
      <c r="O4180" s="57"/>
    </row>
    <row r="4181" spans="1:15" x14ac:dyDescent="0.3">
      <c r="A4181" s="56"/>
      <c r="B4181" s="140"/>
      <c r="C4181" s="140"/>
      <c r="D4181" s="140"/>
      <c r="E4181" s="57"/>
      <c r="F4181" s="57"/>
      <c r="G4181" s="57"/>
      <c r="H4181" s="57"/>
      <c r="I4181" s="57"/>
      <c r="J4181" s="57"/>
      <c r="K4181" s="57"/>
      <c r="L4181" s="57"/>
      <c r="M4181" s="57"/>
      <c r="N4181" s="57"/>
      <c r="O4181" s="57"/>
    </row>
    <row r="4182" spans="1:15" x14ac:dyDescent="0.3">
      <c r="A4182" s="56"/>
      <c r="B4182" s="140"/>
      <c r="C4182" s="140"/>
      <c r="D4182" s="140"/>
      <c r="E4182" s="57"/>
      <c r="F4182" s="57"/>
      <c r="G4182" s="57"/>
      <c r="H4182" s="57"/>
      <c r="I4182" s="57"/>
      <c r="J4182" s="57"/>
      <c r="K4182" s="57"/>
      <c r="L4182" s="57"/>
      <c r="M4182" s="57"/>
      <c r="N4182" s="57"/>
      <c r="O4182" s="57"/>
    </row>
    <row r="4183" spans="1:15" x14ac:dyDescent="0.3">
      <c r="A4183" s="56"/>
      <c r="B4183" s="140"/>
      <c r="C4183" s="140"/>
      <c r="D4183" s="140"/>
      <c r="E4183" s="57"/>
      <c r="F4183" s="57"/>
      <c r="G4183" s="57"/>
      <c r="H4183" s="57"/>
      <c r="I4183" s="57"/>
      <c r="J4183" s="57"/>
      <c r="K4183" s="57"/>
      <c r="L4183" s="57"/>
      <c r="M4183" s="57"/>
      <c r="N4183" s="57"/>
      <c r="O4183" s="57"/>
    </row>
    <row r="4184" spans="1:15" x14ac:dyDescent="0.3">
      <c r="A4184" s="56"/>
      <c r="B4184" s="140"/>
      <c r="C4184" s="140"/>
      <c r="D4184" s="140"/>
      <c r="E4184" s="57"/>
      <c r="F4184" s="57"/>
      <c r="G4184" s="57"/>
      <c r="H4184" s="57"/>
      <c r="I4184" s="57"/>
      <c r="J4184" s="57"/>
      <c r="K4184" s="57"/>
      <c r="L4184" s="57"/>
      <c r="M4184" s="57"/>
      <c r="N4184" s="57"/>
      <c r="O4184" s="57"/>
    </row>
    <row r="4185" spans="1:15" x14ac:dyDescent="0.3">
      <c r="A4185" s="56"/>
      <c r="B4185" s="140"/>
      <c r="C4185" s="140"/>
      <c r="D4185" s="140"/>
      <c r="E4185" s="57"/>
      <c r="F4185" s="57"/>
      <c r="G4185" s="57"/>
      <c r="H4185" s="57"/>
      <c r="I4185" s="57"/>
      <c r="J4185" s="57"/>
      <c r="K4185" s="57"/>
      <c r="L4185" s="57"/>
      <c r="M4185" s="57"/>
      <c r="N4185" s="57"/>
      <c r="O4185" s="57"/>
    </row>
    <row r="4186" spans="1:15" x14ac:dyDescent="0.3">
      <c r="A4186" s="56"/>
      <c r="B4186" s="140"/>
      <c r="C4186" s="140"/>
      <c r="D4186" s="140"/>
      <c r="E4186" s="57"/>
      <c r="F4186" s="57"/>
      <c r="G4186" s="57"/>
      <c r="H4186" s="57"/>
      <c r="I4186" s="57"/>
      <c r="J4186" s="57"/>
      <c r="K4186" s="57"/>
      <c r="L4186" s="57"/>
      <c r="M4186" s="57"/>
      <c r="N4186" s="57"/>
      <c r="O4186" s="57"/>
    </row>
    <row r="4187" spans="1:15" x14ac:dyDescent="0.3">
      <c r="A4187" s="56"/>
      <c r="B4187" s="140"/>
      <c r="C4187" s="140"/>
      <c r="D4187" s="140"/>
      <c r="E4187" s="57"/>
      <c r="F4187" s="57"/>
      <c r="G4187" s="57"/>
      <c r="H4187" s="57"/>
      <c r="I4187" s="57"/>
      <c r="J4187" s="57"/>
      <c r="K4187" s="57"/>
      <c r="L4187" s="57"/>
      <c r="M4187" s="57"/>
      <c r="N4187" s="57"/>
      <c r="O4187" s="57"/>
    </row>
    <row r="4188" spans="1:15" x14ac:dyDescent="0.3">
      <c r="A4188" s="56"/>
      <c r="B4188" s="140"/>
      <c r="C4188" s="140"/>
      <c r="D4188" s="140"/>
      <c r="E4188" s="57"/>
      <c r="F4188" s="57"/>
      <c r="G4188" s="57"/>
      <c r="H4188" s="57"/>
      <c r="I4188" s="57"/>
      <c r="J4188" s="57"/>
      <c r="K4188" s="57"/>
      <c r="L4188" s="57"/>
      <c r="M4188" s="57"/>
      <c r="N4188" s="57"/>
      <c r="O4188" s="57"/>
    </row>
    <row r="4189" spans="1:15" x14ac:dyDescent="0.3">
      <c r="A4189" s="56"/>
      <c r="B4189" s="140"/>
      <c r="C4189" s="140"/>
      <c r="D4189" s="140"/>
      <c r="E4189" s="57"/>
      <c r="F4189" s="57"/>
      <c r="G4189" s="57"/>
      <c r="H4189" s="57"/>
      <c r="I4189" s="57"/>
      <c r="J4189" s="57"/>
      <c r="K4189" s="57"/>
      <c r="L4189" s="57"/>
      <c r="M4189" s="57"/>
      <c r="N4189" s="57"/>
      <c r="O4189" s="57"/>
    </row>
    <row r="4190" spans="1:15" x14ac:dyDescent="0.3">
      <c r="A4190" s="56"/>
      <c r="B4190" s="140"/>
      <c r="C4190" s="140"/>
      <c r="D4190" s="140"/>
      <c r="E4190" s="57"/>
      <c r="F4190" s="57"/>
      <c r="G4190" s="57"/>
      <c r="H4190" s="57"/>
      <c r="I4190" s="57"/>
      <c r="J4190" s="57"/>
      <c r="K4190" s="57"/>
      <c r="L4190" s="57"/>
      <c r="M4190" s="57"/>
      <c r="N4190" s="57"/>
      <c r="O4190" s="57"/>
    </row>
    <row r="4191" spans="1:15" x14ac:dyDescent="0.3">
      <c r="A4191" s="56"/>
      <c r="B4191" s="140"/>
      <c r="C4191" s="140"/>
      <c r="D4191" s="140"/>
      <c r="E4191" s="57"/>
      <c r="F4191" s="57"/>
      <c r="G4191" s="57"/>
      <c r="H4191" s="57"/>
      <c r="I4191" s="57"/>
      <c r="J4191" s="57"/>
      <c r="K4191" s="57"/>
      <c r="L4191" s="57"/>
      <c r="M4191" s="57"/>
      <c r="N4191" s="57"/>
      <c r="O4191" s="57"/>
    </row>
    <row r="4192" spans="1:15" x14ac:dyDescent="0.3">
      <c r="A4192" s="56"/>
      <c r="B4192" s="140"/>
      <c r="C4192" s="140"/>
      <c r="D4192" s="140"/>
      <c r="E4192" s="57"/>
      <c r="F4192" s="57"/>
      <c r="G4192" s="57"/>
      <c r="H4192" s="57"/>
      <c r="I4192" s="57"/>
      <c r="J4192" s="57"/>
      <c r="K4192" s="57"/>
      <c r="L4192" s="57"/>
      <c r="M4192" s="57"/>
      <c r="N4192" s="57"/>
      <c r="O4192" s="57"/>
    </row>
    <row r="4193" spans="1:15" x14ac:dyDescent="0.3">
      <c r="A4193" s="56"/>
      <c r="B4193" s="140"/>
      <c r="C4193" s="140"/>
      <c r="D4193" s="140"/>
      <c r="E4193" s="57"/>
      <c r="F4193" s="57"/>
      <c r="G4193" s="57"/>
      <c r="H4193" s="57"/>
      <c r="I4193" s="57"/>
      <c r="J4193" s="57"/>
      <c r="K4193" s="57"/>
      <c r="L4193" s="57"/>
      <c r="M4193" s="57"/>
      <c r="N4193" s="57"/>
      <c r="O4193" s="57"/>
    </row>
    <row r="4194" spans="1:15" x14ac:dyDescent="0.3">
      <c r="A4194" s="56"/>
      <c r="B4194" s="140"/>
      <c r="C4194" s="140"/>
      <c r="D4194" s="140"/>
      <c r="E4194" s="57"/>
      <c r="F4194" s="57"/>
      <c r="G4194" s="57"/>
      <c r="H4194" s="57"/>
      <c r="I4194" s="57"/>
      <c r="J4194" s="57"/>
      <c r="K4194" s="57"/>
      <c r="L4194" s="57"/>
      <c r="M4194" s="57"/>
      <c r="N4194" s="57"/>
      <c r="O4194" s="57"/>
    </row>
    <row r="4195" spans="1:15" x14ac:dyDescent="0.3">
      <c r="A4195" s="56"/>
      <c r="B4195" s="140"/>
      <c r="C4195" s="140"/>
      <c r="D4195" s="140"/>
      <c r="E4195" s="57"/>
      <c r="F4195" s="57"/>
      <c r="G4195" s="57"/>
      <c r="H4195" s="57"/>
      <c r="I4195" s="57"/>
      <c r="J4195" s="57"/>
      <c r="K4195" s="57"/>
      <c r="L4195" s="57"/>
      <c r="M4195" s="57"/>
      <c r="N4195" s="57"/>
      <c r="O4195" s="57"/>
    </row>
    <row r="4196" spans="1:15" x14ac:dyDescent="0.3">
      <c r="A4196" s="56"/>
      <c r="B4196" s="140"/>
      <c r="C4196" s="140"/>
      <c r="D4196" s="140"/>
      <c r="E4196" s="57"/>
      <c r="F4196" s="57"/>
      <c r="G4196" s="57"/>
      <c r="H4196" s="57"/>
      <c r="I4196" s="57"/>
      <c r="J4196" s="57"/>
      <c r="K4196" s="57"/>
      <c r="L4196" s="57"/>
      <c r="M4196" s="57"/>
      <c r="N4196" s="57"/>
      <c r="O4196" s="57"/>
    </row>
    <row r="4197" spans="1:15" x14ac:dyDescent="0.3">
      <c r="A4197" s="56"/>
      <c r="B4197" s="140"/>
      <c r="C4197" s="140"/>
      <c r="D4197" s="140"/>
      <c r="E4197" s="57"/>
      <c r="F4197" s="57"/>
      <c r="G4197" s="57"/>
      <c r="H4197" s="57"/>
      <c r="I4197" s="57"/>
      <c r="J4197" s="57"/>
      <c r="K4197" s="57"/>
      <c r="L4197" s="57"/>
      <c r="M4197" s="57"/>
      <c r="N4197" s="57"/>
      <c r="O4197" s="57"/>
    </row>
    <row r="4198" spans="1:15" x14ac:dyDescent="0.3">
      <c r="A4198" s="56"/>
      <c r="B4198" s="140"/>
      <c r="C4198" s="140"/>
      <c r="D4198" s="140"/>
      <c r="E4198" s="57"/>
      <c r="F4198" s="57"/>
      <c r="G4198" s="57"/>
      <c r="H4198" s="57"/>
      <c r="I4198" s="57"/>
      <c r="J4198" s="57"/>
      <c r="K4198" s="57"/>
      <c r="L4198" s="57"/>
      <c r="M4198" s="57"/>
      <c r="N4198" s="57"/>
      <c r="O4198" s="57"/>
    </row>
    <row r="4199" spans="1:15" x14ac:dyDescent="0.3">
      <c r="A4199" s="56"/>
      <c r="B4199" s="140"/>
      <c r="C4199" s="140"/>
      <c r="D4199" s="140"/>
      <c r="E4199" s="57"/>
      <c r="F4199" s="57"/>
      <c r="G4199" s="57"/>
      <c r="H4199" s="57"/>
      <c r="I4199" s="57"/>
      <c r="J4199" s="57"/>
      <c r="K4199" s="57"/>
      <c r="L4199" s="57"/>
      <c r="M4199" s="57"/>
      <c r="N4199" s="57"/>
      <c r="O4199" s="57"/>
    </row>
    <row r="4200" spans="1:15" x14ac:dyDescent="0.3">
      <c r="A4200" s="56"/>
      <c r="B4200" s="140"/>
      <c r="C4200" s="140"/>
      <c r="D4200" s="140"/>
      <c r="E4200" s="57"/>
      <c r="F4200" s="57"/>
      <c r="G4200" s="57"/>
      <c r="H4200" s="57"/>
      <c r="I4200" s="57"/>
      <c r="J4200" s="57"/>
      <c r="K4200" s="57"/>
      <c r="L4200" s="57"/>
      <c r="M4200" s="57"/>
      <c r="N4200" s="57"/>
      <c r="O4200" s="57"/>
    </row>
    <row r="4201" spans="1:15" x14ac:dyDescent="0.3">
      <c r="A4201" s="56"/>
      <c r="B4201" s="140"/>
      <c r="C4201" s="140"/>
      <c r="D4201" s="140"/>
      <c r="E4201" s="57"/>
      <c r="F4201" s="57"/>
      <c r="G4201" s="57"/>
      <c r="H4201" s="57"/>
      <c r="I4201" s="57"/>
      <c r="J4201" s="57"/>
      <c r="K4201" s="57"/>
      <c r="L4201" s="57"/>
      <c r="M4201" s="57"/>
      <c r="N4201" s="57"/>
      <c r="O4201" s="57"/>
    </row>
    <row r="4202" spans="1:15" x14ac:dyDescent="0.3">
      <c r="A4202" s="56"/>
      <c r="B4202" s="140"/>
      <c r="C4202" s="140"/>
      <c r="D4202" s="140"/>
      <c r="E4202" s="57"/>
      <c r="F4202" s="57"/>
      <c r="G4202" s="57"/>
      <c r="H4202" s="57"/>
      <c r="I4202" s="57"/>
      <c r="J4202" s="57"/>
      <c r="K4202" s="57"/>
      <c r="L4202" s="57"/>
      <c r="M4202" s="57"/>
      <c r="N4202" s="57"/>
      <c r="O4202" s="57"/>
    </row>
    <row r="4203" spans="1:15" x14ac:dyDescent="0.3">
      <c r="A4203" s="56"/>
      <c r="B4203" s="140"/>
      <c r="C4203" s="140"/>
      <c r="D4203" s="140"/>
      <c r="E4203" s="57"/>
      <c r="F4203" s="57"/>
      <c r="G4203" s="57"/>
      <c r="H4203" s="57"/>
      <c r="I4203" s="57"/>
      <c r="J4203" s="57"/>
      <c r="K4203" s="57"/>
      <c r="L4203" s="57"/>
      <c r="M4203" s="57"/>
      <c r="N4203" s="57"/>
      <c r="O4203" s="57"/>
    </row>
    <row r="4204" spans="1:15" x14ac:dyDescent="0.3">
      <c r="A4204" s="56"/>
      <c r="B4204" s="140"/>
      <c r="C4204" s="140"/>
      <c r="D4204" s="140"/>
      <c r="E4204" s="57"/>
      <c r="F4204" s="57"/>
      <c r="G4204" s="57"/>
      <c r="H4204" s="57"/>
      <c r="I4204" s="57"/>
      <c r="J4204" s="57"/>
      <c r="K4204" s="57"/>
      <c r="L4204" s="57"/>
      <c r="M4204" s="57"/>
      <c r="N4204" s="57"/>
      <c r="O4204" s="57"/>
    </row>
    <row r="4205" spans="1:15" x14ac:dyDescent="0.3">
      <c r="A4205" s="56"/>
      <c r="B4205" s="140"/>
      <c r="C4205" s="140"/>
      <c r="D4205" s="140"/>
      <c r="E4205" s="57"/>
      <c r="F4205" s="57"/>
      <c r="G4205" s="57"/>
      <c r="H4205" s="57"/>
      <c r="I4205" s="57"/>
      <c r="J4205" s="57"/>
      <c r="K4205" s="57"/>
      <c r="L4205" s="57"/>
      <c r="M4205" s="57"/>
      <c r="N4205" s="57"/>
      <c r="O4205" s="57"/>
    </row>
    <row r="4206" spans="1:15" x14ac:dyDescent="0.3">
      <c r="A4206" s="56"/>
      <c r="B4206" s="140"/>
      <c r="C4206" s="140"/>
      <c r="D4206" s="140"/>
      <c r="E4206" s="57"/>
      <c r="F4206" s="57"/>
      <c r="G4206" s="57"/>
      <c r="H4206" s="57"/>
      <c r="I4206" s="57"/>
      <c r="J4206" s="57"/>
      <c r="K4206" s="57"/>
      <c r="L4206" s="57"/>
      <c r="M4206" s="57"/>
      <c r="N4206" s="57"/>
      <c r="O4206" s="57"/>
    </row>
    <row r="4207" spans="1:15" x14ac:dyDescent="0.3">
      <c r="A4207" s="56"/>
      <c r="B4207" s="140"/>
      <c r="C4207" s="140"/>
      <c r="D4207" s="140"/>
      <c r="E4207" s="57"/>
      <c r="F4207" s="57"/>
      <c r="G4207" s="57"/>
      <c r="H4207" s="57"/>
      <c r="I4207" s="57"/>
      <c r="J4207" s="57"/>
      <c r="K4207" s="57"/>
      <c r="L4207" s="57"/>
      <c r="M4207" s="57"/>
      <c r="N4207" s="57"/>
      <c r="O4207" s="57"/>
    </row>
    <row r="4208" spans="1:15" x14ac:dyDescent="0.3">
      <c r="A4208" s="56"/>
      <c r="B4208" s="140"/>
      <c r="C4208" s="140"/>
      <c r="D4208" s="140"/>
      <c r="E4208" s="57"/>
      <c r="F4208" s="57"/>
      <c r="G4208" s="57"/>
      <c r="H4208" s="57"/>
      <c r="I4208" s="57"/>
      <c r="J4208" s="57"/>
      <c r="K4208" s="57"/>
      <c r="L4208" s="57"/>
      <c r="M4208" s="57"/>
      <c r="N4208" s="57"/>
      <c r="O4208" s="57"/>
    </row>
    <row r="4209" spans="1:15" x14ac:dyDescent="0.3">
      <c r="A4209" s="56"/>
      <c r="B4209" s="140"/>
      <c r="C4209" s="140"/>
      <c r="D4209" s="140"/>
      <c r="E4209" s="57"/>
      <c r="F4209" s="57"/>
      <c r="G4209" s="57"/>
      <c r="H4209" s="57"/>
      <c r="I4209" s="57"/>
      <c r="J4209" s="57"/>
      <c r="K4209" s="57"/>
      <c r="L4209" s="57"/>
      <c r="M4209" s="57"/>
      <c r="N4209" s="57"/>
      <c r="O4209" s="57"/>
    </row>
    <row r="4210" spans="1:15" x14ac:dyDescent="0.3">
      <c r="A4210" s="56"/>
      <c r="B4210" s="140"/>
      <c r="C4210" s="140"/>
      <c r="D4210" s="140"/>
      <c r="E4210" s="57"/>
      <c r="F4210" s="57"/>
      <c r="G4210" s="57"/>
      <c r="H4210" s="57"/>
      <c r="I4210" s="57"/>
      <c r="J4210" s="57"/>
      <c r="K4210" s="57"/>
      <c r="L4210" s="57"/>
      <c r="M4210" s="57"/>
      <c r="N4210" s="57"/>
      <c r="O4210" s="57"/>
    </row>
    <row r="4211" spans="1:15" x14ac:dyDescent="0.3">
      <c r="A4211" s="56"/>
      <c r="B4211" s="140"/>
      <c r="C4211" s="140"/>
      <c r="D4211" s="140"/>
      <c r="E4211" s="57"/>
      <c r="F4211" s="57"/>
      <c r="G4211" s="57"/>
      <c r="H4211" s="57"/>
      <c r="I4211" s="57"/>
      <c r="J4211" s="57"/>
      <c r="K4211" s="57"/>
      <c r="L4211" s="57"/>
      <c r="M4211" s="57"/>
      <c r="N4211" s="57"/>
      <c r="O4211" s="57"/>
    </row>
    <row r="4212" spans="1:15" x14ac:dyDescent="0.3">
      <c r="A4212" s="56"/>
      <c r="B4212" s="140"/>
      <c r="C4212" s="140"/>
      <c r="D4212" s="140"/>
      <c r="E4212" s="57"/>
      <c r="F4212" s="57"/>
      <c r="G4212" s="57"/>
      <c r="H4212" s="57"/>
      <c r="I4212" s="57"/>
      <c r="J4212" s="57"/>
      <c r="K4212" s="57"/>
      <c r="L4212" s="57"/>
      <c r="M4212" s="57"/>
      <c r="N4212" s="57"/>
      <c r="O4212" s="57"/>
    </row>
    <row r="4213" spans="1:15" x14ac:dyDescent="0.3">
      <c r="A4213" s="56"/>
      <c r="B4213" s="140"/>
      <c r="C4213" s="140"/>
      <c r="D4213" s="140"/>
      <c r="E4213" s="57"/>
      <c r="F4213" s="57"/>
      <c r="G4213" s="57"/>
      <c r="H4213" s="57"/>
      <c r="I4213" s="57"/>
      <c r="J4213" s="57"/>
      <c r="K4213" s="57"/>
      <c r="L4213" s="57"/>
      <c r="M4213" s="57"/>
      <c r="N4213" s="57"/>
      <c r="O4213" s="57"/>
    </row>
    <row r="4214" spans="1:15" x14ac:dyDescent="0.3">
      <c r="A4214" s="56"/>
      <c r="B4214" s="140"/>
      <c r="C4214" s="140"/>
      <c r="D4214" s="140"/>
      <c r="E4214" s="57"/>
      <c r="F4214" s="57"/>
      <c r="G4214" s="57"/>
      <c r="H4214" s="57"/>
      <c r="I4214" s="57"/>
      <c r="J4214" s="57"/>
      <c r="K4214" s="57"/>
      <c r="L4214" s="57"/>
      <c r="M4214" s="57"/>
      <c r="N4214" s="57"/>
      <c r="O4214" s="57"/>
    </row>
    <row r="4215" spans="1:15" x14ac:dyDescent="0.3">
      <c r="A4215" s="56"/>
      <c r="B4215" s="140"/>
      <c r="C4215" s="140"/>
      <c r="D4215" s="140"/>
      <c r="E4215" s="57"/>
      <c r="F4215" s="57"/>
      <c r="G4215" s="57"/>
      <c r="H4215" s="57"/>
      <c r="I4215" s="57"/>
      <c r="J4215" s="57"/>
      <c r="K4215" s="57"/>
      <c r="L4215" s="57"/>
      <c r="M4215" s="57"/>
      <c r="N4215" s="57"/>
      <c r="O4215" s="57"/>
    </row>
    <row r="4216" spans="1:15" x14ac:dyDescent="0.3">
      <c r="A4216" s="56"/>
      <c r="B4216" s="140"/>
      <c r="C4216" s="140"/>
      <c r="D4216" s="140"/>
      <c r="E4216" s="57"/>
      <c r="F4216" s="57"/>
      <c r="G4216" s="57"/>
      <c r="H4216" s="57"/>
      <c r="I4216" s="57"/>
      <c r="J4216" s="57"/>
      <c r="K4216" s="57"/>
      <c r="L4216" s="57"/>
      <c r="M4216" s="57"/>
      <c r="N4216" s="57"/>
      <c r="O4216" s="57"/>
    </row>
    <row r="4217" spans="1:15" x14ac:dyDescent="0.3">
      <c r="A4217" s="56"/>
      <c r="B4217" s="140"/>
      <c r="C4217" s="140"/>
      <c r="D4217" s="140"/>
      <c r="E4217" s="57"/>
      <c r="F4217" s="57"/>
      <c r="G4217" s="57"/>
      <c r="H4217" s="57"/>
      <c r="I4217" s="57"/>
      <c r="J4217" s="57"/>
      <c r="K4217" s="57"/>
      <c r="L4217" s="57"/>
      <c r="M4217" s="57"/>
      <c r="N4217" s="57"/>
      <c r="O4217" s="57"/>
    </row>
    <row r="4218" spans="1:15" x14ac:dyDescent="0.3">
      <c r="A4218" s="56"/>
      <c r="B4218" s="140"/>
      <c r="C4218" s="140"/>
      <c r="D4218" s="140"/>
      <c r="E4218" s="57"/>
      <c r="F4218" s="57"/>
      <c r="G4218" s="57"/>
      <c r="H4218" s="57"/>
      <c r="I4218" s="57"/>
      <c r="J4218" s="57"/>
      <c r="K4218" s="57"/>
      <c r="L4218" s="57"/>
      <c r="M4218" s="57"/>
      <c r="N4218" s="57"/>
      <c r="O4218" s="57"/>
    </row>
    <row r="4219" spans="1:15" x14ac:dyDescent="0.3">
      <c r="A4219" s="56"/>
      <c r="B4219" s="140"/>
      <c r="C4219" s="140"/>
      <c r="D4219" s="140"/>
      <c r="E4219" s="57"/>
      <c r="F4219" s="57"/>
      <c r="G4219" s="57"/>
      <c r="H4219" s="57"/>
      <c r="I4219" s="57"/>
      <c r="J4219" s="57"/>
      <c r="K4219" s="57"/>
      <c r="L4219" s="57"/>
      <c r="M4219" s="57"/>
      <c r="N4219" s="57"/>
      <c r="O4219" s="57"/>
    </row>
    <row r="4220" spans="1:15" x14ac:dyDescent="0.3">
      <c r="A4220" s="56"/>
      <c r="B4220" s="140"/>
      <c r="C4220" s="140"/>
      <c r="D4220" s="140"/>
      <c r="E4220" s="57"/>
      <c r="F4220" s="57"/>
      <c r="G4220" s="57"/>
      <c r="H4220" s="57"/>
      <c r="I4220" s="57"/>
      <c r="J4220" s="57"/>
      <c r="K4220" s="57"/>
      <c r="L4220" s="57"/>
      <c r="M4220" s="57"/>
      <c r="N4220" s="57"/>
      <c r="O4220" s="57"/>
    </row>
    <row r="4221" spans="1:15" x14ac:dyDescent="0.3">
      <c r="A4221" s="56"/>
      <c r="B4221" s="140"/>
      <c r="C4221" s="140"/>
      <c r="D4221" s="140"/>
      <c r="E4221" s="57"/>
      <c r="F4221" s="57"/>
      <c r="G4221" s="57"/>
      <c r="H4221" s="57"/>
      <c r="I4221" s="57"/>
      <c r="J4221" s="57"/>
      <c r="K4221" s="57"/>
      <c r="L4221" s="57"/>
      <c r="M4221" s="57"/>
      <c r="N4221" s="57"/>
      <c r="O4221" s="57"/>
    </row>
    <row r="4222" spans="1:15" x14ac:dyDescent="0.3">
      <c r="A4222" s="56"/>
      <c r="B4222" s="140"/>
      <c r="C4222" s="140"/>
      <c r="D4222" s="140"/>
      <c r="E4222" s="57"/>
      <c r="F4222" s="57"/>
      <c r="G4222" s="57"/>
      <c r="H4222" s="57"/>
      <c r="I4222" s="57"/>
      <c r="J4222" s="57"/>
      <c r="K4222" s="57"/>
      <c r="L4222" s="57"/>
      <c r="M4222" s="57"/>
      <c r="N4222" s="57"/>
      <c r="O4222" s="57"/>
    </row>
    <row r="4223" spans="1:15" x14ac:dyDescent="0.3">
      <c r="A4223" s="56"/>
      <c r="B4223" s="140"/>
      <c r="C4223" s="140"/>
      <c r="D4223" s="140"/>
      <c r="E4223" s="57"/>
      <c r="F4223" s="57"/>
      <c r="G4223" s="57"/>
      <c r="H4223" s="57"/>
      <c r="I4223" s="57"/>
      <c r="J4223" s="57"/>
      <c r="K4223" s="57"/>
      <c r="L4223" s="57"/>
      <c r="M4223" s="57"/>
      <c r="N4223" s="57"/>
      <c r="O4223" s="57"/>
    </row>
    <row r="4224" spans="1:15" x14ac:dyDescent="0.3">
      <c r="A4224" s="56"/>
      <c r="B4224" s="140"/>
      <c r="C4224" s="140"/>
      <c r="D4224" s="140"/>
      <c r="E4224" s="57"/>
      <c r="F4224" s="57"/>
      <c r="G4224" s="57"/>
      <c r="H4224" s="57"/>
      <c r="I4224" s="57"/>
      <c r="J4224" s="57"/>
      <c r="K4224" s="57"/>
      <c r="L4224" s="57"/>
      <c r="M4224" s="57"/>
      <c r="N4224" s="57"/>
      <c r="O4224" s="57"/>
    </row>
    <row r="4225" spans="1:15" x14ac:dyDescent="0.3">
      <c r="A4225" s="56"/>
      <c r="B4225" s="140"/>
      <c r="C4225" s="140"/>
      <c r="D4225" s="140"/>
      <c r="E4225" s="57"/>
      <c r="F4225" s="57"/>
      <c r="G4225" s="57"/>
      <c r="H4225" s="57"/>
      <c r="I4225" s="57"/>
      <c r="J4225" s="57"/>
      <c r="K4225" s="57"/>
      <c r="L4225" s="57"/>
      <c r="M4225" s="57"/>
      <c r="N4225" s="57"/>
      <c r="O4225" s="57"/>
    </row>
    <row r="4226" spans="1:15" x14ac:dyDescent="0.3">
      <c r="A4226" s="56"/>
      <c r="B4226" s="140"/>
      <c r="C4226" s="140"/>
      <c r="D4226" s="140"/>
      <c r="E4226" s="57"/>
      <c r="F4226" s="57"/>
      <c r="G4226" s="57"/>
      <c r="H4226" s="57"/>
      <c r="I4226" s="57"/>
      <c r="J4226" s="57"/>
      <c r="K4226" s="57"/>
      <c r="L4226" s="57"/>
      <c r="M4226" s="57"/>
      <c r="N4226" s="57"/>
      <c r="O4226" s="57"/>
    </row>
    <row r="4227" spans="1:15" x14ac:dyDescent="0.3">
      <c r="A4227" s="56"/>
      <c r="B4227" s="140"/>
      <c r="C4227" s="140"/>
      <c r="D4227" s="140"/>
      <c r="E4227" s="57"/>
      <c r="F4227" s="57"/>
      <c r="G4227" s="57"/>
      <c r="H4227" s="57"/>
      <c r="I4227" s="57"/>
      <c r="J4227" s="57"/>
      <c r="K4227" s="57"/>
      <c r="L4227" s="57"/>
      <c r="M4227" s="57"/>
      <c r="N4227" s="57"/>
      <c r="O4227" s="57"/>
    </row>
    <row r="4228" spans="1:15" x14ac:dyDescent="0.3">
      <c r="A4228" s="56"/>
      <c r="B4228" s="140"/>
      <c r="C4228" s="140"/>
      <c r="D4228" s="140"/>
      <c r="E4228" s="57"/>
      <c r="F4228" s="57"/>
      <c r="G4228" s="57"/>
      <c r="H4228" s="57"/>
      <c r="I4228" s="57"/>
      <c r="J4228" s="57"/>
      <c r="K4228" s="57"/>
      <c r="L4228" s="57"/>
      <c r="M4228" s="57"/>
      <c r="N4228" s="57"/>
      <c r="O4228" s="57"/>
    </row>
    <row r="4229" spans="1:15" x14ac:dyDescent="0.3">
      <c r="A4229" s="56"/>
      <c r="B4229" s="140"/>
      <c r="C4229" s="140"/>
      <c r="D4229" s="140"/>
      <c r="E4229" s="57"/>
      <c r="F4229" s="57"/>
      <c r="G4229" s="57"/>
      <c r="H4229" s="57"/>
      <c r="I4229" s="57"/>
      <c r="J4229" s="57"/>
      <c r="K4229" s="57"/>
      <c r="L4229" s="57"/>
      <c r="M4229" s="57"/>
      <c r="N4229" s="57"/>
      <c r="O4229" s="57"/>
    </row>
    <row r="4230" spans="1:15" x14ac:dyDescent="0.3">
      <c r="A4230" s="56"/>
      <c r="B4230" s="140"/>
      <c r="C4230" s="140"/>
      <c r="D4230" s="140"/>
      <c r="E4230" s="57"/>
      <c r="F4230" s="57"/>
      <c r="G4230" s="57"/>
      <c r="H4230" s="57"/>
      <c r="I4230" s="57"/>
      <c r="J4230" s="57"/>
      <c r="K4230" s="57"/>
      <c r="L4230" s="57"/>
      <c r="M4230" s="57"/>
      <c r="N4230" s="57"/>
      <c r="O4230" s="57"/>
    </row>
    <row r="4231" spans="1:15" x14ac:dyDescent="0.3">
      <c r="A4231" s="56"/>
      <c r="B4231" s="140"/>
      <c r="C4231" s="140"/>
      <c r="D4231" s="140"/>
      <c r="E4231" s="57"/>
      <c r="F4231" s="57"/>
      <c r="G4231" s="57"/>
      <c r="H4231" s="57"/>
      <c r="I4231" s="57"/>
      <c r="J4231" s="57"/>
      <c r="K4231" s="57"/>
      <c r="L4231" s="57"/>
      <c r="M4231" s="57"/>
      <c r="N4231" s="57"/>
      <c r="O4231" s="57"/>
    </row>
    <row r="4232" spans="1:15" x14ac:dyDescent="0.3">
      <c r="A4232" s="56"/>
      <c r="B4232" s="140"/>
      <c r="C4232" s="140"/>
      <c r="D4232" s="140"/>
      <c r="E4232" s="57"/>
      <c r="F4232" s="57"/>
      <c r="G4232" s="57"/>
      <c r="H4232" s="57"/>
      <c r="I4232" s="57"/>
      <c r="J4232" s="57"/>
      <c r="K4232" s="57"/>
      <c r="L4232" s="57"/>
      <c r="M4232" s="57"/>
      <c r="N4232" s="57"/>
      <c r="O4232" s="57"/>
    </row>
    <row r="4233" spans="1:15" x14ac:dyDescent="0.3">
      <c r="A4233" s="56"/>
      <c r="B4233" s="140"/>
      <c r="C4233" s="140"/>
      <c r="D4233" s="140"/>
      <c r="E4233" s="57"/>
      <c r="F4233" s="57"/>
      <c r="G4233" s="57"/>
      <c r="H4233" s="57"/>
      <c r="I4233" s="57"/>
      <c r="J4233" s="57"/>
      <c r="K4233" s="57"/>
      <c r="L4233" s="57"/>
      <c r="M4233" s="57"/>
      <c r="N4233" s="57"/>
      <c r="O4233" s="57"/>
    </row>
    <row r="4234" spans="1:15" x14ac:dyDescent="0.3">
      <c r="A4234" s="56"/>
      <c r="B4234" s="140"/>
      <c r="C4234" s="140"/>
      <c r="D4234" s="140"/>
      <c r="E4234" s="57"/>
      <c r="F4234" s="57"/>
      <c r="G4234" s="57"/>
      <c r="H4234" s="57"/>
      <c r="I4234" s="57"/>
      <c r="J4234" s="57"/>
      <c r="K4234" s="57"/>
      <c r="L4234" s="57"/>
      <c r="M4234" s="57"/>
      <c r="N4234" s="57"/>
      <c r="O4234" s="57"/>
    </row>
    <row r="4235" spans="1:15" x14ac:dyDescent="0.3">
      <c r="A4235" s="56"/>
      <c r="B4235" s="140"/>
      <c r="C4235" s="140"/>
      <c r="D4235" s="140"/>
      <c r="E4235" s="57"/>
      <c r="F4235" s="57"/>
      <c r="G4235" s="57"/>
      <c r="H4235" s="57"/>
      <c r="I4235" s="57"/>
      <c r="J4235" s="57"/>
      <c r="K4235" s="57"/>
      <c r="L4235" s="57"/>
      <c r="M4235" s="57"/>
      <c r="N4235" s="57"/>
      <c r="O4235" s="57"/>
    </row>
    <row r="4236" spans="1:15" x14ac:dyDescent="0.3">
      <c r="A4236" s="56"/>
      <c r="B4236" s="140"/>
      <c r="C4236" s="140"/>
      <c r="D4236" s="140"/>
      <c r="E4236" s="57"/>
      <c r="F4236" s="57"/>
      <c r="G4236" s="57"/>
      <c r="H4236" s="57"/>
      <c r="I4236" s="57"/>
      <c r="J4236" s="57"/>
      <c r="K4236" s="57"/>
      <c r="L4236" s="57"/>
      <c r="M4236" s="57"/>
      <c r="N4236" s="57"/>
      <c r="O4236" s="57"/>
    </row>
    <row r="4237" spans="1:15" x14ac:dyDescent="0.3">
      <c r="A4237" s="56"/>
      <c r="B4237" s="140"/>
      <c r="C4237" s="140"/>
      <c r="D4237" s="140"/>
      <c r="E4237" s="57"/>
      <c r="F4237" s="57"/>
      <c r="G4237" s="57"/>
      <c r="H4237" s="57"/>
      <c r="I4237" s="57"/>
      <c r="J4237" s="57"/>
      <c r="K4237" s="57"/>
      <c r="L4237" s="57"/>
      <c r="M4237" s="57"/>
      <c r="N4237" s="57"/>
      <c r="O4237" s="57"/>
    </row>
    <row r="4238" spans="1:15" x14ac:dyDescent="0.3">
      <c r="A4238" s="56"/>
      <c r="B4238" s="140"/>
      <c r="C4238" s="140"/>
      <c r="D4238" s="140"/>
      <c r="E4238" s="57"/>
      <c r="F4238" s="57"/>
      <c r="G4238" s="57"/>
      <c r="H4238" s="57"/>
      <c r="I4238" s="57"/>
      <c r="J4238" s="57"/>
      <c r="K4238" s="57"/>
      <c r="L4238" s="57"/>
      <c r="M4238" s="57"/>
      <c r="N4238" s="57"/>
      <c r="O4238" s="57"/>
    </row>
    <row r="4239" spans="1:15" x14ac:dyDescent="0.3">
      <c r="A4239" s="56"/>
      <c r="B4239" s="140"/>
      <c r="C4239" s="140"/>
      <c r="D4239" s="140"/>
      <c r="E4239" s="57"/>
      <c r="F4239" s="57"/>
      <c r="G4239" s="57"/>
      <c r="H4239" s="57"/>
      <c r="I4239" s="57"/>
      <c r="J4239" s="57"/>
      <c r="K4239" s="57"/>
      <c r="L4239" s="57"/>
      <c r="M4239" s="57"/>
      <c r="N4239" s="57"/>
      <c r="O4239" s="57"/>
    </row>
    <row r="4240" spans="1:15" x14ac:dyDescent="0.3">
      <c r="A4240" s="56"/>
      <c r="B4240" s="140"/>
      <c r="C4240" s="140"/>
      <c r="D4240" s="140"/>
      <c r="E4240" s="57"/>
      <c r="F4240" s="57"/>
      <c r="G4240" s="57"/>
      <c r="H4240" s="57"/>
      <c r="I4240" s="57"/>
      <c r="J4240" s="57"/>
      <c r="K4240" s="57"/>
      <c r="L4240" s="57"/>
      <c r="M4240" s="57"/>
      <c r="N4240" s="57"/>
      <c r="O4240" s="57"/>
    </row>
    <row r="4241" spans="1:15" x14ac:dyDescent="0.3">
      <c r="A4241" s="56"/>
      <c r="B4241" s="140"/>
      <c r="C4241" s="140"/>
      <c r="D4241" s="140"/>
      <c r="E4241" s="57"/>
      <c r="F4241" s="57"/>
      <c r="G4241" s="57"/>
      <c r="H4241" s="57"/>
      <c r="I4241" s="57"/>
      <c r="J4241" s="57"/>
      <c r="K4241" s="57"/>
      <c r="L4241" s="57"/>
      <c r="M4241" s="57"/>
      <c r="N4241" s="57"/>
      <c r="O4241" s="57"/>
    </row>
    <row r="4242" spans="1:15" x14ac:dyDescent="0.3">
      <c r="A4242" s="56"/>
      <c r="B4242" s="140"/>
      <c r="C4242" s="140"/>
      <c r="D4242" s="140"/>
      <c r="E4242" s="57"/>
      <c r="F4242" s="57"/>
      <c r="G4242" s="57"/>
      <c r="H4242" s="57"/>
      <c r="I4242" s="57"/>
      <c r="J4242" s="57"/>
      <c r="K4242" s="57"/>
      <c r="L4242" s="57"/>
      <c r="M4242" s="57"/>
      <c r="N4242" s="57"/>
      <c r="O4242" s="57"/>
    </row>
    <row r="4243" spans="1:15" x14ac:dyDescent="0.3">
      <c r="A4243" s="56"/>
      <c r="B4243" s="140"/>
      <c r="C4243" s="140"/>
      <c r="D4243" s="140"/>
      <c r="E4243" s="57"/>
      <c r="F4243" s="57"/>
      <c r="G4243" s="57"/>
      <c r="H4243" s="57"/>
      <c r="I4243" s="57"/>
      <c r="J4243" s="57"/>
      <c r="K4243" s="57"/>
      <c r="L4243" s="57"/>
      <c r="M4243" s="57"/>
      <c r="N4243" s="57"/>
      <c r="O4243" s="57"/>
    </row>
    <row r="4244" spans="1:15" x14ac:dyDescent="0.3">
      <c r="A4244" s="56"/>
      <c r="B4244" s="140"/>
      <c r="C4244" s="140"/>
      <c r="D4244" s="140"/>
      <c r="E4244" s="57"/>
      <c r="F4244" s="57"/>
      <c r="G4244" s="57"/>
      <c r="H4244" s="57"/>
      <c r="I4244" s="57"/>
      <c r="J4244" s="57"/>
      <c r="K4244" s="57"/>
      <c r="L4244" s="57"/>
      <c r="M4244" s="57"/>
      <c r="N4244" s="57"/>
      <c r="O4244" s="57"/>
    </row>
    <row r="4245" spans="1:15" x14ac:dyDescent="0.3">
      <c r="A4245" s="56"/>
      <c r="B4245" s="140"/>
      <c r="C4245" s="140"/>
      <c r="D4245" s="140"/>
      <c r="E4245" s="57"/>
      <c r="F4245" s="57"/>
      <c r="G4245" s="57"/>
      <c r="H4245" s="57"/>
      <c r="I4245" s="57"/>
      <c r="J4245" s="57"/>
      <c r="K4245" s="57"/>
      <c r="L4245" s="57"/>
      <c r="M4245" s="57"/>
      <c r="N4245" s="57"/>
      <c r="O4245" s="57"/>
    </row>
    <row r="4246" spans="1:15" x14ac:dyDescent="0.3">
      <c r="A4246" s="56"/>
      <c r="B4246" s="140"/>
      <c r="C4246" s="140"/>
      <c r="D4246" s="140"/>
      <c r="E4246" s="57"/>
      <c r="F4246" s="57"/>
      <c r="G4246" s="57"/>
      <c r="H4246" s="57"/>
      <c r="I4246" s="57"/>
      <c r="J4246" s="57"/>
      <c r="K4246" s="57"/>
      <c r="L4246" s="57"/>
      <c r="M4246" s="57"/>
      <c r="N4246" s="57"/>
      <c r="O4246" s="57"/>
    </row>
    <row r="4247" spans="1:15" x14ac:dyDescent="0.3">
      <c r="A4247" s="56"/>
      <c r="B4247" s="140"/>
      <c r="C4247" s="140"/>
      <c r="D4247" s="140"/>
      <c r="E4247" s="57"/>
      <c r="F4247" s="57"/>
      <c r="G4247" s="57"/>
      <c r="H4247" s="57"/>
      <c r="I4247" s="57"/>
      <c r="J4247" s="57"/>
      <c r="K4247" s="57"/>
      <c r="L4247" s="57"/>
      <c r="M4247" s="57"/>
      <c r="N4247" s="57"/>
      <c r="O4247" s="57"/>
    </row>
    <row r="4248" spans="1:15" x14ac:dyDescent="0.3">
      <c r="A4248" s="56"/>
      <c r="B4248" s="140"/>
      <c r="C4248" s="140"/>
      <c r="D4248" s="140"/>
      <c r="E4248" s="57"/>
      <c r="F4248" s="57"/>
      <c r="G4248" s="57"/>
      <c r="H4248" s="57"/>
      <c r="I4248" s="57"/>
      <c r="J4248" s="57"/>
      <c r="K4248" s="57"/>
      <c r="L4248" s="57"/>
      <c r="M4248" s="57"/>
      <c r="N4248" s="57"/>
      <c r="O4248" s="57"/>
    </row>
    <row r="4249" spans="1:15" x14ac:dyDescent="0.3">
      <c r="A4249" s="56"/>
      <c r="B4249" s="140"/>
      <c r="C4249" s="140"/>
      <c r="D4249" s="140"/>
      <c r="E4249" s="57"/>
      <c r="F4249" s="57"/>
      <c r="G4249" s="57"/>
      <c r="H4249" s="57"/>
      <c r="I4249" s="57"/>
      <c r="J4249" s="57"/>
      <c r="K4249" s="57"/>
      <c r="L4249" s="57"/>
      <c r="M4249" s="57"/>
      <c r="N4249" s="57"/>
      <c r="O4249" s="57"/>
    </row>
    <row r="4250" spans="1:15" x14ac:dyDescent="0.3">
      <c r="A4250" s="56"/>
      <c r="B4250" s="140"/>
      <c r="C4250" s="140"/>
      <c r="D4250" s="140"/>
      <c r="E4250" s="57"/>
      <c r="F4250" s="57"/>
      <c r="G4250" s="57"/>
      <c r="H4250" s="57"/>
      <c r="I4250" s="57"/>
      <c r="J4250" s="57"/>
      <c r="K4250" s="57"/>
      <c r="L4250" s="57"/>
      <c r="M4250" s="57"/>
      <c r="N4250" s="57"/>
      <c r="O4250" s="57"/>
    </row>
    <row r="4251" spans="1:15" x14ac:dyDescent="0.3">
      <c r="A4251" s="56"/>
      <c r="B4251" s="140"/>
      <c r="C4251" s="140"/>
      <c r="D4251" s="140"/>
      <c r="E4251" s="57"/>
      <c r="F4251" s="57"/>
      <c r="G4251" s="57"/>
      <c r="H4251" s="57"/>
      <c r="I4251" s="57"/>
      <c r="J4251" s="57"/>
      <c r="K4251" s="57"/>
      <c r="L4251" s="57"/>
      <c r="M4251" s="57"/>
      <c r="N4251" s="57"/>
      <c r="O4251" s="57"/>
    </row>
    <row r="4252" spans="1:15" x14ac:dyDescent="0.3">
      <c r="A4252" s="56"/>
      <c r="B4252" s="140"/>
      <c r="C4252" s="140"/>
      <c r="D4252" s="140"/>
      <c r="E4252" s="57"/>
      <c r="F4252" s="57"/>
      <c r="G4252" s="57"/>
      <c r="H4252" s="57"/>
      <c r="I4252" s="57"/>
      <c r="J4252" s="57"/>
      <c r="K4252" s="57"/>
      <c r="L4252" s="57"/>
      <c r="M4252" s="57"/>
      <c r="N4252" s="57"/>
      <c r="O4252" s="57"/>
    </row>
    <row r="4253" spans="1:15" x14ac:dyDescent="0.3">
      <c r="A4253" s="56"/>
      <c r="B4253" s="140"/>
      <c r="C4253" s="140"/>
      <c r="D4253" s="140"/>
      <c r="E4253" s="57"/>
      <c r="F4253" s="57"/>
      <c r="G4253" s="57"/>
      <c r="H4253" s="57"/>
      <c r="I4253" s="57"/>
      <c r="J4253" s="57"/>
      <c r="K4253" s="57"/>
      <c r="L4253" s="57"/>
      <c r="M4253" s="57"/>
      <c r="N4253" s="57"/>
      <c r="O4253" s="57"/>
    </row>
    <row r="4254" spans="1:15" x14ac:dyDescent="0.3">
      <c r="A4254" s="56"/>
      <c r="B4254" s="140"/>
      <c r="C4254" s="140"/>
      <c r="D4254" s="140"/>
      <c r="E4254" s="57"/>
      <c r="F4254" s="57"/>
      <c r="G4254" s="57"/>
      <c r="H4254" s="57"/>
      <c r="I4254" s="57"/>
      <c r="J4254" s="57"/>
      <c r="K4254" s="57"/>
      <c r="L4254" s="57"/>
      <c r="M4254" s="57"/>
      <c r="N4254" s="57"/>
      <c r="O4254" s="57"/>
    </row>
    <row r="4255" spans="1:15" x14ac:dyDescent="0.3">
      <c r="A4255" s="56"/>
      <c r="B4255" s="140"/>
      <c r="C4255" s="140"/>
      <c r="D4255" s="140"/>
      <c r="E4255" s="57"/>
      <c r="F4255" s="57"/>
      <c r="G4255" s="57"/>
      <c r="H4255" s="57"/>
      <c r="I4255" s="57"/>
      <c r="J4255" s="57"/>
      <c r="K4255" s="57"/>
      <c r="L4255" s="57"/>
      <c r="M4255" s="57"/>
      <c r="N4255" s="57"/>
      <c r="O4255" s="57"/>
    </row>
    <row r="4256" spans="1:15" x14ac:dyDescent="0.3">
      <c r="A4256" s="56"/>
      <c r="B4256" s="140"/>
      <c r="C4256" s="140"/>
      <c r="D4256" s="140"/>
      <c r="E4256" s="57"/>
      <c r="F4256" s="57"/>
      <c r="G4256" s="57"/>
      <c r="H4256" s="57"/>
      <c r="I4256" s="57"/>
      <c r="J4256" s="57"/>
      <c r="K4256" s="57"/>
      <c r="L4256" s="57"/>
      <c r="M4256" s="57"/>
      <c r="N4256" s="57"/>
      <c r="O4256" s="57"/>
    </row>
    <row r="4257" spans="1:15" x14ac:dyDescent="0.3">
      <c r="A4257" s="56"/>
      <c r="B4257" s="140"/>
      <c r="C4257" s="140"/>
      <c r="D4257" s="140"/>
      <c r="E4257" s="57"/>
      <c r="F4257" s="57"/>
      <c r="G4257" s="57"/>
      <c r="H4257" s="57"/>
      <c r="I4257" s="57"/>
      <c r="J4257" s="57"/>
      <c r="K4257" s="57"/>
      <c r="L4257" s="57"/>
      <c r="M4257" s="57"/>
      <c r="N4257" s="57"/>
      <c r="O4257" s="57"/>
    </row>
    <row r="4258" spans="1:15" x14ac:dyDescent="0.3">
      <c r="A4258" s="56"/>
      <c r="B4258" s="140"/>
      <c r="C4258" s="140"/>
      <c r="D4258" s="140"/>
      <c r="E4258" s="57"/>
      <c r="F4258" s="57"/>
      <c r="G4258" s="57"/>
      <c r="H4258" s="57"/>
      <c r="I4258" s="57"/>
      <c r="J4258" s="57"/>
      <c r="K4258" s="57"/>
      <c r="L4258" s="57"/>
      <c r="M4258" s="57"/>
      <c r="N4258" s="57"/>
      <c r="O4258" s="57"/>
    </row>
    <row r="4259" spans="1:15" x14ac:dyDescent="0.3">
      <c r="A4259" s="56"/>
      <c r="B4259" s="140"/>
      <c r="C4259" s="140"/>
      <c r="D4259" s="140"/>
      <c r="E4259" s="57"/>
      <c r="F4259" s="57"/>
      <c r="G4259" s="57"/>
      <c r="H4259" s="57"/>
      <c r="I4259" s="57"/>
      <c r="J4259" s="57"/>
      <c r="K4259" s="57"/>
      <c r="L4259" s="57"/>
      <c r="M4259" s="57"/>
      <c r="N4259" s="57"/>
      <c r="O4259" s="57"/>
    </row>
    <row r="4260" spans="1:15" x14ac:dyDescent="0.3">
      <c r="A4260" s="56"/>
      <c r="B4260" s="140"/>
      <c r="C4260" s="140"/>
      <c r="D4260" s="140"/>
      <c r="E4260" s="57"/>
      <c r="F4260" s="57"/>
      <c r="G4260" s="57"/>
      <c r="H4260" s="57"/>
      <c r="I4260" s="57"/>
      <c r="J4260" s="57"/>
      <c r="K4260" s="57"/>
      <c r="L4260" s="57"/>
      <c r="M4260" s="57"/>
      <c r="N4260" s="57"/>
      <c r="O4260" s="57"/>
    </row>
    <row r="4261" spans="1:15" x14ac:dyDescent="0.3">
      <c r="A4261" s="56"/>
      <c r="B4261" s="140"/>
      <c r="C4261" s="140"/>
      <c r="D4261" s="140"/>
      <c r="E4261" s="57"/>
      <c r="F4261" s="57"/>
      <c r="G4261" s="57"/>
      <c r="H4261" s="57"/>
      <c r="I4261" s="57"/>
      <c r="J4261" s="57"/>
      <c r="K4261" s="57"/>
      <c r="L4261" s="57"/>
      <c r="M4261" s="57"/>
      <c r="N4261" s="57"/>
      <c r="O4261" s="57"/>
    </row>
    <row r="4262" spans="1:15" x14ac:dyDescent="0.3">
      <c r="A4262" s="56"/>
      <c r="B4262" s="140"/>
      <c r="C4262" s="140"/>
      <c r="D4262" s="140"/>
      <c r="E4262" s="57"/>
      <c r="F4262" s="57"/>
      <c r="G4262" s="57"/>
      <c r="H4262" s="57"/>
      <c r="I4262" s="57"/>
      <c r="J4262" s="57"/>
      <c r="K4262" s="57"/>
      <c r="L4262" s="57"/>
      <c r="M4262" s="57"/>
      <c r="N4262" s="57"/>
      <c r="O4262" s="57"/>
    </row>
    <row r="4263" spans="1:15" x14ac:dyDescent="0.3">
      <c r="A4263" s="56"/>
      <c r="B4263" s="140"/>
      <c r="C4263" s="140"/>
      <c r="D4263" s="140"/>
      <c r="E4263" s="57"/>
      <c r="F4263" s="57"/>
      <c r="G4263" s="57"/>
      <c r="H4263" s="57"/>
      <c r="I4263" s="57"/>
      <c r="J4263" s="57"/>
      <c r="K4263" s="57"/>
      <c r="L4263" s="57"/>
      <c r="M4263" s="57"/>
      <c r="N4263" s="57"/>
      <c r="O4263" s="57"/>
    </row>
    <row r="4264" spans="1:15" x14ac:dyDescent="0.3">
      <c r="A4264" s="56"/>
      <c r="B4264" s="140"/>
      <c r="C4264" s="140"/>
      <c r="D4264" s="140"/>
      <c r="E4264" s="57"/>
      <c r="F4264" s="57"/>
      <c r="G4264" s="57"/>
      <c r="H4264" s="57"/>
      <c r="I4264" s="57"/>
      <c r="J4264" s="57"/>
      <c r="K4264" s="57"/>
      <c r="L4264" s="57"/>
      <c r="M4264" s="57"/>
      <c r="N4264" s="57"/>
      <c r="O4264" s="57"/>
    </row>
    <row r="4265" spans="1:15" x14ac:dyDescent="0.3">
      <c r="A4265" s="56"/>
      <c r="B4265" s="140"/>
      <c r="C4265" s="140"/>
      <c r="D4265" s="140"/>
      <c r="E4265" s="57"/>
      <c r="F4265" s="57"/>
      <c r="G4265" s="57"/>
      <c r="H4265" s="57"/>
      <c r="I4265" s="57"/>
      <c r="J4265" s="57"/>
      <c r="K4265" s="57"/>
      <c r="L4265" s="57"/>
      <c r="M4265" s="57"/>
      <c r="N4265" s="57"/>
      <c r="O4265" s="57"/>
    </row>
    <row r="4266" spans="1:15" x14ac:dyDescent="0.3">
      <c r="A4266" s="56"/>
      <c r="B4266" s="140"/>
      <c r="C4266" s="140"/>
      <c r="D4266" s="140"/>
      <c r="E4266" s="57"/>
      <c r="F4266" s="57"/>
      <c r="G4266" s="57"/>
      <c r="H4266" s="57"/>
      <c r="I4266" s="57"/>
      <c r="J4266" s="57"/>
      <c r="K4266" s="57"/>
      <c r="L4266" s="57"/>
      <c r="M4266" s="57"/>
      <c r="N4266" s="57"/>
      <c r="O4266" s="57"/>
    </row>
    <row r="4267" spans="1:15" x14ac:dyDescent="0.3">
      <c r="A4267" s="56"/>
      <c r="B4267" s="140"/>
      <c r="C4267" s="140"/>
      <c r="D4267" s="140"/>
      <c r="E4267" s="57"/>
      <c r="F4267" s="57"/>
      <c r="G4267" s="57"/>
      <c r="H4267" s="57"/>
      <c r="I4267" s="57"/>
      <c r="J4267" s="57"/>
      <c r="K4267" s="57"/>
      <c r="L4267" s="57"/>
      <c r="M4267" s="57"/>
      <c r="N4267" s="57"/>
      <c r="O4267" s="57"/>
    </row>
    <row r="4268" spans="1:15" x14ac:dyDescent="0.3">
      <c r="A4268" s="56"/>
      <c r="B4268" s="140"/>
      <c r="C4268" s="140"/>
      <c r="D4268" s="140"/>
      <c r="E4268" s="57"/>
      <c r="F4268" s="57"/>
      <c r="G4268" s="57"/>
      <c r="H4268" s="57"/>
      <c r="I4268" s="57"/>
      <c r="J4268" s="57"/>
      <c r="K4268" s="57"/>
      <c r="L4268" s="57"/>
      <c r="M4268" s="57"/>
      <c r="N4268" s="57"/>
      <c r="O4268" s="57"/>
    </row>
    <row r="4269" spans="1:15" x14ac:dyDescent="0.3">
      <c r="A4269" s="56"/>
      <c r="B4269" s="140"/>
      <c r="C4269" s="140"/>
      <c r="D4269" s="140"/>
      <c r="E4269" s="57"/>
      <c r="F4269" s="57"/>
      <c r="G4269" s="57"/>
      <c r="H4269" s="57"/>
      <c r="I4269" s="57"/>
      <c r="J4269" s="57"/>
      <c r="K4269" s="57"/>
      <c r="L4269" s="57"/>
      <c r="M4269" s="57"/>
      <c r="N4269" s="57"/>
      <c r="O4269" s="57"/>
    </row>
    <row r="4270" spans="1:15" x14ac:dyDescent="0.3">
      <c r="A4270" s="56"/>
      <c r="B4270" s="140"/>
      <c r="C4270" s="140"/>
      <c r="D4270" s="140"/>
      <c r="E4270" s="57"/>
      <c r="F4270" s="57"/>
      <c r="G4270" s="57"/>
      <c r="H4270" s="57"/>
      <c r="I4270" s="57"/>
      <c r="J4270" s="57"/>
      <c r="K4270" s="57"/>
      <c r="L4270" s="57"/>
      <c r="M4270" s="57"/>
      <c r="N4270" s="57"/>
      <c r="O4270" s="57"/>
    </row>
    <row r="4271" spans="1:15" x14ac:dyDescent="0.3">
      <c r="A4271" s="56"/>
      <c r="B4271" s="140"/>
      <c r="C4271" s="140"/>
      <c r="D4271" s="140"/>
      <c r="E4271" s="57"/>
      <c r="F4271" s="57"/>
      <c r="G4271" s="57"/>
      <c r="H4271" s="57"/>
      <c r="I4271" s="57"/>
      <c r="J4271" s="57"/>
      <c r="K4271" s="57"/>
      <c r="L4271" s="57"/>
      <c r="M4271" s="57"/>
      <c r="N4271" s="57"/>
      <c r="O4271" s="57"/>
    </row>
    <row r="4272" spans="1:15" x14ac:dyDescent="0.3">
      <c r="A4272" s="56"/>
      <c r="B4272" s="140"/>
      <c r="C4272" s="140"/>
      <c r="D4272" s="140"/>
      <c r="E4272" s="57"/>
      <c r="F4272" s="57"/>
      <c r="G4272" s="57"/>
      <c r="H4272" s="57"/>
      <c r="I4272" s="57"/>
      <c r="J4272" s="57"/>
      <c r="K4272" s="57"/>
      <c r="L4272" s="57"/>
      <c r="M4272" s="57"/>
      <c r="N4272" s="57"/>
      <c r="O4272" s="57"/>
    </row>
    <row r="4273" spans="1:15" x14ac:dyDescent="0.3">
      <c r="A4273" s="56"/>
      <c r="B4273" s="140"/>
      <c r="C4273" s="140"/>
      <c r="D4273" s="140"/>
      <c r="E4273" s="57"/>
      <c r="F4273" s="57"/>
      <c r="G4273" s="57"/>
      <c r="H4273" s="57"/>
      <c r="I4273" s="57"/>
      <c r="J4273" s="57"/>
      <c r="K4273" s="57"/>
      <c r="L4273" s="57"/>
      <c r="M4273" s="57"/>
      <c r="N4273" s="57"/>
      <c r="O4273" s="57"/>
    </row>
    <row r="4274" spans="1:15" x14ac:dyDescent="0.3">
      <c r="A4274" s="56"/>
      <c r="B4274" s="140"/>
      <c r="C4274" s="140"/>
      <c r="D4274" s="140"/>
      <c r="E4274" s="57"/>
      <c r="F4274" s="57"/>
      <c r="G4274" s="57"/>
      <c r="H4274" s="57"/>
      <c r="I4274" s="57"/>
      <c r="J4274" s="57"/>
      <c r="K4274" s="57"/>
      <c r="L4274" s="57"/>
      <c r="M4274" s="57"/>
      <c r="N4274" s="57"/>
      <c r="O4274" s="57"/>
    </row>
    <row r="4275" spans="1:15" x14ac:dyDescent="0.3">
      <c r="A4275" s="56"/>
      <c r="B4275" s="140"/>
      <c r="C4275" s="140"/>
      <c r="D4275" s="140"/>
      <c r="E4275" s="57"/>
      <c r="F4275" s="57"/>
      <c r="G4275" s="57"/>
      <c r="H4275" s="57"/>
      <c r="I4275" s="57"/>
      <c r="J4275" s="57"/>
      <c r="K4275" s="57"/>
      <c r="L4275" s="57"/>
      <c r="M4275" s="57"/>
      <c r="N4275" s="57"/>
      <c r="O4275" s="57"/>
    </row>
    <row r="4276" spans="1:15" x14ac:dyDescent="0.3">
      <c r="A4276" s="56"/>
      <c r="B4276" s="140"/>
      <c r="C4276" s="140"/>
      <c r="D4276" s="140"/>
      <c r="E4276" s="57"/>
      <c r="F4276" s="57"/>
      <c r="G4276" s="57"/>
      <c r="H4276" s="57"/>
      <c r="I4276" s="57"/>
      <c r="J4276" s="57"/>
      <c r="K4276" s="57"/>
      <c r="L4276" s="57"/>
      <c r="M4276" s="57"/>
      <c r="N4276" s="57"/>
      <c r="O4276" s="57"/>
    </row>
    <row r="4277" spans="1:15" x14ac:dyDescent="0.3">
      <c r="A4277" s="56"/>
      <c r="B4277" s="140"/>
      <c r="C4277" s="140"/>
      <c r="D4277" s="140"/>
      <c r="E4277" s="57"/>
      <c r="F4277" s="57"/>
      <c r="G4277" s="57"/>
      <c r="H4277" s="57"/>
      <c r="I4277" s="57"/>
      <c r="J4277" s="57"/>
      <c r="K4277" s="57"/>
      <c r="L4277" s="57"/>
      <c r="M4277" s="57"/>
      <c r="N4277" s="57"/>
      <c r="O4277" s="57"/>
    </row>
    <row r="4278" spans="1:15" x14ac:dyDescent="0.3">
      <c r="A4278" s="56"/>
      <c r="B4278" s="140"/>
      <c r="C4278" s="140"/>
      <c r="D4278" s="140"/>
      <c r="E4278" s="57"/>
      <c r="F4278" s="57"/>
      <c r="G4278" s="57"/>
      <c r="H4278" s="57"/>
      <c r="I4278" s="57"/>
      <c r="J4278" s="57"/>
      <c r="K4278" s="57"/>
      <c r="L4278" s="57"/>
      <c r="M4278" s="57"/>
      <c r="N4278" s="57"/>
      <c r="O4278" s="57"/>
    </row>
    <row r="4279" spans="1:15" x14ac:dyDescent="0.3">
      <c r="A4279" s="56"/>
      <c r="B4279" s="140"/>
      <c r="C4279" s="140"/>
      <c r="D4279" s="140"/>
      <c r="E4279" s="57"/>
      <c r="F4279" s="57"/>
      <c r="G4279" s="57"/>
      <c r="H4279" s="57"/>
      <c r="I4279" s="57"/>
      <c r="J4279" s="57"/>
      <c r="K4279" s="57"/>
      <c r="L4279" s="57"/>
      <c r="M4279" s="57"/>
      <c r="N4279" s="57"/>
      <c r="O4279" s="57"/>
    </row>
    <row r="4280" spans="1:15" x14ac:dyDescent="0.3">
      <c r="A4280" s="56"/>
      <c r="B4280" s="140"/>
      <c r="C4280" s="140"/>
      <c r="D4280" s="140"/>
      <c r="E4280" s="57"/>
      <c r="F4280" s="57"/>
      <c r="G4280" s="57"/>
      <c r="H4280" s="57"/>
      <c r="I4280" s="57"/>
      <c r="J4280" s="57"/>
      <c r="K4280" s="57"/>
      <c r="L4280" s="57"/>
      <c r="M4280" s="57"/>
      <c r="N4280" s="57"/>
      <c r="O4280" s="57"/>
    </row>
    <row r="4281" spans="1:15" x14ac:dyDescent="0.3">
      <c r="A4281" s="56"/>
      <c r="B4281" s="140"/>
      <c r="C4281" s="140"/>
      <c r="D4281" s="140"/>
      <c r="E4281" s="57"/>
      <c r="F4281" s="57"/>
      <c r="G4281" s="57"/>
      <c r="H4281" s="57"/>
      <c r="I4281" s="57"/>
      <c r="J4281" s="57"/>
      <c r="K4281" s="57"/>
      <c r="L4281" s="57"/>
      <c r="M4281" s="57"/>
      <c r="N4281" s="57"/>
      <c r="O4281" s="57"/>
    </row>
    <row r="4282" spans="1:15" x14ac:dyDescent="0.3">
      <c r="A4282" s="56"/>
      <c r="B4282" s="140"/>
      <c r="C4282" s="140"/>
      <c r="D4282" s="140"/>
      <c r="E4282" s="57"/>
      <c r="F4282" s="57"/>
      <c r="G4282" s="57"/>
      <c r="H4282" s="57"/>
      <c r="I4282" s="57"/>
      <c r="J4282" s="57"/>
      <c r="K4282" s="57"/>
      <c r="L4282" s="57"/>
      <c r="M4282" s="57"/>
      <c r="N4282" s="57"/>
      <c r="O4282" s="57"/>
    </row>
    <row r="4283" spans="1:15" x14ac:dyDescent="0.3">
      <c r="A4283" s="56"/>
      <c r="B4283" s="140"/>
      <c r="C4283" s="140"/>
      <c r="D4283" s="140"/>
      <c r="E4283" s="57"/>
      <c r="F4283" s="57"/>
      <c r="G4283" s="57"/>
      <c r="H4283" s="57"/>
      <c r="I4283" s="57"/>
      <c r="J4283" s="57"/>
      <c r="K4283" s="57"/>
      <c r="L4283" s="57"/>
      <c r="M4283" s="57"/>
      <c r="N4283" s="57"/>
      <c r="O4283" s="57"/>
    </row>
    <row r="4284" spans="1:15" x14ac:dyDescent="0.3">
      <c r="A4284" s="56"/>
      <c r="B4284" s="140"/>
      <c r="C4284" s="140"/>
      <c r="D4284" s="140"/>
      <c r="E4284" s="57"/>
      <c r="F4284" s="57"/>
      <c r="G4284" s="57"/>
      <c r="H4284" s="57"/>
      <c r="I4284" s="57"/>
      <c r="J4284" s="57"/>
      <c r="K4284" s="57"/>
      <c r="L4284" s="57"/>
      <c r="M4284" s="57"/>
      <c r="N4284" s="57"/>
      <c r="O4284" s="57"/>
    </row>
    <row r="4285" spans="1:15" x14ac:dyDescent="0.3">
      <c r="A4285" s="56"/>
      <c r="B4285" s="140"/>
      <c r="C4285" s="140"/>
      <c r="D4285" s="140"/>
      <c r="E4285" s="57"/>
      <c r="F4285" s="57"/>
      <c r="G4285" s="57"/>
      <c r="H4285" s="57"/>
      <c r="I4285" s="57"/>
      <c r="J4285" s="57"/>
      <c r="K4285" s="57"/>
      <c r="L4285" s="57"/>
      <c r="M4285" s="57"/>
      <c r="N4285" s="57"/>
      <c r="O4285" s="57"/>
    </row>
    <row r="4286" spans="1:15" x14ac:dyDescent="0.3">
      <c r="A4286" s="56"/>
      <c r="B4286" s="140"/>
      <c r="C4286" s="140"/>
      <c r="D4286" s="140"/>
      <c r="E4286" s="57"/>
      <c r="F4286" s="57"/>
      <c r="G4286" s="57"/>
      <c r="H4286" s="57"/>
      <c r="I4286" s="57"/>
      <c r="J4286" s="57"/>
      <c r="K4286" s="57"/>
      <c r="L4286" s="57"/>
      <c r="M4286" s="57"/>
      <c r="N4286" s="57"/>
      <c r="O4286" s="57"/>
    </row>
    <row r="4287" spans="1:15" x14ac:dyDescent="0.3">
      <c r="A4287" s="56"/>
      <c r="B4287" s="140"/>
      <c r="C4287" s="140"/>
      <c r="D4287" s="140"/>
      <c r="E4287" s="57"/>
      <c r="F4287" s="57"/>
      <c r="G4287" s="57"/>
      <c r="H4287" s="57"/>
      <c r="I4287" s="57"/>
      <c r="J4287" s="57"/>
      <c r="K4287" s="57"/>
      <c r="L4287" s="57"/>
      <c r="M4287" s="57"/>
      <c r="N4287" s="57"/>
      <c r="O4287" s="57"/>
    </row>
    <row r="4288" spans="1:15" x14ac:dyDescent="0.3">
      <c r="A4288" s="56"/>
      <c r="B4288" s="140"/>
      <c r="C4288" s="140"/>
      <c r="D4288" s="140"/>
      <c r="E4288" s="57"/>
      <c r="F4288" s="57"/>
      <c r="G4288" s="57"/>
      <c r="H4288" s="57"/>
      <c r="I4288" s="57"/>
      <c r="J4288" s="57"/>
      <c r="K4288" s="57"/>
      <c r="L4288" s="57"/>
      <c r="M4288" s="57"/>
      <c r="N4288" s="57"/>
      <c r="O4288" s="57"/>
    </row>
    <row r="4289" spans="1:15" x14ac:dyDescent="0.3">
      <c r="A4289" s="56"/>
      <c r="B4289" s="140"/>
      <c r="C4289" s="140"/>
      <c r="D4289" s="140"/>
      <c r="E4289" s="57"/>
      <c r="F4289" s="57"/>
      <c r="G4289" s="57"/>
      <c r="H4289" s="57"/>
      <c r="I4289" s="57"/>
      <c r="J4289" s="57"/>
      <c r="K4289" s="57"/>
      <c r="L4289" s="57"/>
      <c r="M4289" s="57"/>
      <c r="N4289" s="57"/>
      <c r="O4289" s="57"/>
    </row>
    <row r="4290" spans="1:15" x14ac:dyDescent="0.3">
      <c r="A4290" s="56"/>
      <c r="B4290" s="140"/>
      <c r="C4290" s="140"/>
      <c r="D4290" s="140"/>
      <c r="E4290" s="57"/>
      <c r="F4290" s="57"/>
      <c r="G4290" s="57"/>
      <c r="H4290" s="57"/>
      <c r="I4290" s="57"/>
      <c r="J4290" s="57"/>
      <c r="K4290" s="57"/>
      <c r="L4290" s="57"/>
      <c r="M4290" s="57"/>
      <c r="N4290" s="57"/>
      <c r="O4290" s="57"/>
    </row>
    <row r="4291" spans="1:15" x14ac:dyDescent="0.3">
      <c r="A4291" s="56"/>
      <c r="B4291" s="140"/>
      <c r="C4291" s="140"/>
      <c r="D4291" s="140"/>
      <c r="E4291" s="57"/>
      <c r="F4291" s="57"/>
      <c r="G4291" s="57"/>
      <c r="H4291" s="57"/>
      <c r="I4291" s="57"/>
      <c r="J4291" s="57"/>
      <c r="K4291" s="57"/>
      <c r="L4291" s="57"/>
      <c r="M4291" s="57"/>
      <c r="N4291" s="57"/>
      <c r="O4291" s="57"/>
    </row>
    <row r="4292" spans="1:15" x14ac:dyDescent="0.3">
      <c r="A4292" s="56"/>
      <c r="B4292" s="140"/>
      <c r="C4292" s="140"/>
      <c r="D4292" s="140"/>
      <c r="E4292" s="57"/>
      <c r="F4292" s="57"/>
      <c r="G4292" s="57"/>
      <c r="H4292" s="57"/>
      <c r="I4292" s="57"/>
      <c r="J4292" s="57"/>
      <c r="K4292" s="57"/>
      <c r="L4292" s="57"/>
      <c r="M4292" s="57"/>
      <c r="N4292" s="57"/>
      <c r="O4292" s="57"/>
    </row>
    <row r="4293" spans="1:15" x14ac:dyDescent="0.3">
      <c r="A4293" s="56"/>
      <c r="B4293" s="140"/>
      <c r="C4293" s="140"/>
      <c r="D4293" s="140"/>
      <c r="E4293" s="57"/>
      <c r="F4293" s="57"/>
      <c r="G4293" s="57"/>
      <c r="H4293" s="57"/>
      <c r="I4293" s="57"/>
      <c r="J4293" s="57"/>
      <c r="K4293" s="57"/>
      <c r="L4293" s="57"/>
      <c r="M4293" s="57"/>
      <c r="N4293" s="57"/>
      <c r="O4293" s="57"/>
    </row>
    <row r="4294" spans="1:15" x14ac:dyDescent="0.3">
      <c r="A4294" s="56"/>
      <c r="B4294" s="140"/>
      <c r="C4294" s="140"/>
      <c r="D4294" s="140"/>
      <c r="E4294" s="57"/>
      <c r="F4294" s="57"/>
      <c r="G4294" s="57"/>
      <c r="H4294" s="57"/>
      <c r="I4294" s="57"/>
      <c r="J4294" s="57"/>
      <c r="K4294" s="57"/>
      <c r="L4294" s="57"/>
      <c r="M4294" s="57"/>
      <c r="N4294" s="57"/>
      <c r="O4294" s="57"/>
    </row>
    <row r="4295" spans="1:15" x14ac:dyDescent="0.3">
      <c r="A4295" s="56"/>
      <c r="B4295" s="140"/>
      <c r="C4295" s="140"/>
      <c r="D4295" s="140"/>
      <c r="E4295" s="57"/>
      <c r="F4295" s="57"/>
      <c r="G4295" s="57"/>
      <c r="H4295" s="57"/>
      <c r="I4295" s="57"/>
      <c r="J4295" s="57"/>
      <c r="K4295" s="57"/>
      <c r="L4295" s="57"/>
      <c r="M4295" s="57"/>
      <c r="N4295" s="57"/>
      <c r="O4295" s="57"/>
    </row>
    <row r="4296" spans="1:15" x14ac:dyDescent="0.3">
      <c r="A4296" s="56"/>
      <c r="B4296" s="140"/>
      <c r="C4296" s="140"/>
      <c r="D4296" s="140"/>
      <c r="E4296" s="57"/>
      <c r="F4296" s="57"/>
      <c r="G4296" s="57"/>
      <c r="H4296" s="57"/>
      <c r="I4296" s="57"/>
      <c r="J4296" s="57"/>
      <c r="K4296" s="57"/>
      <c r="L4296" s="57"/>
      <c r="M4296" s="57"/>
      <c r="N4296" s="57"/>
      <c r="O4296" s="57"/>
    </row>
    <row r="4297" spans="1:15" x14ac:dyDescent="0.3">
      <c r="A4297" s="56"/>
      <c r="B4297" s="140"/>
      <c r="C4297" s="140"/>
      <c r="D4297" s="140"/>
      <c r="E4297" s="57"/>
      <c r="F4297" s="57"/>
      <c r="G4297" s="57"/>
      <c r="H4297" s="57"/>
      <c r="I4297" s="57"/>
      <c r="J4297" s="57"/>
      <c r="K4297" s="57"/>
      <c r="L4297" s="57"/>
      <c r="M4297" s="57"/>
      <c r="N4297" s="57"/>
      <c r="O4297" s="57"/>
    </row>
    <row r="4298" spans="1:15" x14ac:dyDescent="0.3">
      <c r="A4298" s="56"/>
      <c r="B4298" s="140"/>
      <c r="C4298" s="140"/>
      <c r="D4298" s="140"/>
      <c r="E4298" s="57"/>
      <c r="F4298" s="57"/>
      <c r="G4298" s="57"/>
      <c r="H4298" s="57"/>
      <c r="I4298" s="57"/>
      <c r="J4298" s="57"/>
      <c r="K4298" s="57"/>
      <c r="L4298" s="57"/>
      <c r="M4298" s="57"/>
      <c r="N4298" s="57"/>
      <c r="O4298" s="57"/>
    </row>
    <row r="4299" spans="1:15" x14ac:dyDescent="0.3">
      <c r="A4299" s="56"/>
      <c r="B4299" s="140"/>
      <c r="C4299" s="140"/>
      <c r="D4299" s="140"/>
      <c r="E4299" s="57"/>
      <c r="F4299" s="57"/>
      <c r="G4299" s="57"/>
      <c r="H4299" s="57"/>
      <c r="I4299" s="57"/>
      <c r="J4299" s="57"/>
      <c r="K4299" s="57"/>
      <c r="L4299" s="57"/>
      <c r="M4299" s="57"/>
      <c r="N4299" s="57"/>
      <c r="O4299" s="57"/>
    </row>
    <row r="4300" spans="1:15" x14ac:dyDescent="0.3">
      <c r="A4300" s="56"/>
      <c r="B4300" s="140"/>
      <c r="C4300" s="140"/>
      <c r="D4300" s="140"/>
      <c r="E4300" s="57"/>
      <c r="F4300" s="57"/>
      <c r="G4300" s="57"/>
      <c r="H4300" s="57"/>
      <c r="I4300" s="57"/>
      <c r="J4300" s="57"/>
      <c r="K4300" s="57"/>
      <c r="L4300" s="57"/>
      <c r="M4300" s="57"/>
      <c r="N4300" s="57"/>
      <c r="O4300" s="57"/>
    </row>
    <row r="4301" spans="1:15" x14ac:dyDescent="0.3">
      <c r="A4301" s="56"/>
      <c r="B4301" s="140"/>
      <c r="C4301" s="140"/>
      <c r="D4301" s="140"/>
      <c r="E4301" s="57"/>
      <c r="F4301" s="57"/>
      <c r="G4301" s="57"/>
      <c r="H4301" s="57"/>
      <c r="I4301" s="57"/>
      <c r="J4301" s="57"/>
      <c r="K4301" s="57"/>
      <c r="L4301" s="57"/>
      <c r="M4301" s="57"/>
      <c r="N4301" s="57"/>
      <c r="O4301" s="57"/>
    </row>
    <row r="4302" spans="1:15" x14ac:dyDescent="0.3">
      <c r="A4302" s="56"/>
      <c r="B4302" s="140"/>
      <c r="C4302" s="140"/>
      <c r="D4302" s="140"/>
      <c r="E4302" s="57"/>
      <c r="F4302" s="57"/>
      <c r="G4302" s="57"/>
      <c r="H4302" s="57"/>
      <c r="I4302" s="57"/>
      <c r="J4302" s="57"/>
      <c r="K4302" s="57"/>
      <c r="L4302" s="57"/>
      <c r="M4302" s="57"/>
      <c r="N4302" s="57"/>
      <c r="O4302" s="57"/>
    </row>
    <row r="4303" spans="1:15" x14ac:dyDescent="0.3">
      <c r="A4303" s="56"/>
      <c r="B4303" s="140"/>
      <c r="C4303" s="140"/>
      <c r="D4303" s="140"/>
      <c r="E4303" s="57"/>
      <c r="F4303" s="57"/>
      <c r="G4303" s="57"/>
      <c r="H4303" s="57"/>
      <c r="I4303" s="57"/>
      <c r="J4303" s="57"/>
      <c r="K4303" s="57"/>
      <c r="L4303" s="57"/>
      <c r="M4303" s="57"/>
      <c r="N4303" s="57"/>
      <c r="O4303" s="57"/>
    </row>
    <row r="4304" spans="1:15" x14ac:dyDescent="0.3">
      <c r="A4304" s="56"/>
      <c r="B4304" s="140"/>
      <c r="C4304" s="140"/>
      <c r="D4304" s="140"/>
      <c r="E4304" s="57"/>
      <c r="F4304" s="57"/>
      <c r="G4304" s="57"/>
      <c r="H4304" s="57"/>
      <c r="I4304" s="57"/>
      <c r="J4304" s="57"/>
      <c r="K4304" s="57"/>
      <c r="L4304" s="57"/>
      <c r="M4304" s="57"/>
      <c r="N4304" s="57"/>
      <c r="O4304" s="57"/>
    </row>
    <row r="4305" spans="1:15" x14ac:dyDescent="0.3">
      <c r="A4305" s="56"/>
      <c r="B4305" s="140"/>
      <c r="C4305" s="140"/>
      <c r="D4305" s="140"/>
      <c r="E4305" s="57"/>
      <c r="F4305" s="57"/>
      <c r="G4305" s="57"/>
      <c r="H4305" s="57"/>
      <c r="I4305" s="57"/>
      <c r="J4305" s="57"/>
      <c r="K4305" s="57"/>
      <c r="L4305" s="57"/>
      <c r="M4305" s="57"/>
      <c r="N4305" s="57"/>
      <c r="O4305" s="57"/>
    </row>
    <row r="4306" spans="1:15" x14ac:dyDescent="0.3">
      <c r="A4306" s="56"/>
      <c r="B4306" s="140"/>
      <c r="C4306" s="140"/>
      <c r="D4306" s="140"/>
      <c r="E4306" s="57"/>
      <c r="F4306" s="57"/>
      <c r="G4306" s="57"/>
      <c r="H4306" s="57"/>
      <c r="I4306" s="57"/>
      <c r="J4306" s="57"/>
      <c r="K4306" s="57"/>
      <c r="L4306" s="57"/>
      <c r="M4306" s="57"/>
      <c r="N4306" s="57"/>
      <c r="O4306" s="57"/>
    </row>
    <row r="4307" spans="1:15" x14ac:dyDescent="0.3">
      <c r="A4307" s="56"/>
      <c r="B4307" s="140"/>
      <c r="C4307" s="140"/>
      <c r="D4307" s="140"/>
      <c r="E4307" s="57"/>
      <c r="F4307" s="57"/>
      <c r="G4307" s="57"/>
      <c r="H4307" s="57"/>
      <c r="I4307" s="57"/>
      <c r="J4307" s="57"/>
      <c r="K4307" s="57"/>
      <c r="L4307" s="57"/>
      <c r="M4307" s="57"/>
      <c r="N4307" s="57"/>
      <c r="O4307" s="57"/>
    </row>
    <row r="4308" spans="1:15" x14ac:dyDescent="0.3">
      <c r="A4308" s="56"/>
      <c r="B4308" s="140"/>
      <c r="C4308" s="140"/>
      <c r="D4308" s="140"/>
      <c r="E4308" s="57"/>
      <c r="F4308" s="57"/>
      <c r="G4308" s="57"/>
      <c r="H4308" s="57"/>
      <c r="I4308" s="57"/>
      <c r="J4308" s="57"/>
      <c r="K4308" s="57"/>
      <c r="L4308" s="57"/>
      <c r="M4308" s="57"/>
      <c r="N4308" s="57"/>
      <c r="O4308" s="57"/>
    </row>
    <row r="4309" spans="1:15" x14ac:dyDescent="0.3">
      <c r="A4309" s="56"/>
      <c r="B4309" s="140"/>
      <c r="C4309" s="140"/>
      <c r="D4309" s="140"/>
      <c r="E4309" s="57"/>
      <c r="F4309" s="57"/>
      <c r="G4309" s="57"/>
      <c r="H4309" s="57"/>
      <c r="I4309" s="57"/>
      <c r="J4309" s="57"/>
      <c r="K4309" s="57"/>
      <c r="L4309" s="57"/>
      <c r="M4309" s="57"/>
      <c r="N4309" s="57"/>
      <c r="O4309" s="57"/>
    </row>
    <row r="4310" spans="1:15" x14ac:dyDescent="0.3">
      <c r="A4310" s="56"/>
      <c r="B4310" s="140"/>
      <c r="C4310" s="140"/>
      <c r="D4310" s="140"/>
      <c r="E4310" s="57"/>
      <c r="F4310" s="57"/>
      <c r="G4310" s="57"/>
      <c r="H4310" s="57"/>
      <c r="I4310" s="57"/>
      <c r="J4310" s="57"/>
      <c r="K4310" s="57"/>
      <c r="L4310" s="57"/>
      <c r="M4310" s="57"/>
      <c r="N4310" s="57"/>
      <c r="O4310" s="57"/>
    </row>
    <row r="4311" spans="1:15" x14ac:dyDescent="0.3">
      <c r="A4311" s="56"/>
      <c r="B4311" s="140"/>
      <c r="C4311" s="140"/>
      <c r="D4311" s="140"/>
      <c r="E4311" s="57"/>
      <c r="F4311" s="57"/>
      <c r="G4311" s="57"/>
      <c r="H4311" s="57"/>
      <c r="I4311" s="57"/>
      <c r="J4311" s="57"/>
      <c r="K4311" s="57"/>
      <c r="L4311" s="57"/>
      <c r="M4311" s="57"/>
      <c r="N4311" s="57"/>
      <c r="O4311" s="57"/>
    </row>
    <row r="4312" spans="1:15" x14ac:dyDescent="0.3">
      <c r="A4312" s="56"/>
      <c r="B4312" s="140"/>
      <c r="C4312" s="140"/>
      <c r="D4312" s="140"/>
      <c r="E4312" s="57"/>
      <c r="F4312" s="57"/>
      <c r="G4312" s="57"/>
      <c r="H4312" s="57"/>
      <c r="I4312" s="57"/>
      <c r="J4312" s="57"/>
      <c r="K4312" s="57"/>
      <c r="L4312" s="57"/>
      <c r="M4312" s="57"/>
      <c r="N4312" s="57"/>
      <c r="O4312" s="57"/>
    </row>
    <row r="4313" spans="1:15" x14ac:dyDescent="0.3">
      <c r="A4313" s="56"/>
      <c r="B4313" s="140"/>
      <c r="C4313" s="140"/>
      <c r="D4313" s="140"/>
      <c r="E4313" s="57"/>
      <c r="F4313" s="57"/>
      <c r="G4313" s="57"/>
      <c r="H4313" s="57"/>
      <c r="I4313" s="57"/>
      <c r="J4313" s="57"/>
      <c r="K4313" s="57"/>
      <c r="L4313" s="57"/>
      <c r="M4313" s="57"/>
      <c r="N4313" s="57"/>
      <c r="O4313" s="57"/>
    </row>
    <row r="4314" spans="1:15" x14ac:dyDescent="0.3">
      <c r="A4314" s="56"/>
      <c r="B4314" s="140"/>
      <c r="C4314" s="140"/>
      <c r="D4314" s="140"/>
      <c r="E4314" s="57"/>
      <c r="F4314" s="57"/>
      <c r="G4314" s="57"/>
      <c r="H4314" s="57"/>
      <c r="I4314" s="57"/>
      <c r="J4314" s="57"/>
      <c r="K4314" s="57"/>
      <c r="L4314" s="57"/>
      <c r="M4314" s="57"/>
      <c r="N4314" s="57"/>
      <c r="O4314" s="57"/>
    </row>
    <row r="4315" spans="1:15" x14ac:dyDescent="0.3">
      <c r="A4315" s="56"/>
      <c r="B4315" s="140"/>
      <c r="C4315" s="140"/>
      <c r="D4315" s="140"/>
      <c r="E4315" s="57"/>
      <c r="F4315" s="57"/>
      <c r="G4315" s="57"/>
      <c r="H4315" s="57"/>
      <c r="I4315" s="57"/>
      <c r="J4315" s="57"/>
      <c r="K4315" s="57"/>
      <c r="L4315" s="57"/>
      <c r="M4315" s="57"/>
      <c r="N4315" s="57"/>
      <c r="O4315" s="57"/>
    </row>
    <row r="4316" spans="1:15" x14ac:dyDescent="0.3">
      <c r="A4316" s="56"/>
      <c r="B4316" s="140"/>
      <c r="C4316" s="140"/>
      <c r="D4316" s="140"/>
      <c r="E4316" s="57"/>
      <c r="F4316" s="57"/>
      <c r="G4316" s="57"/>
      <c r="H4316" s="57"/>
      <c r="I4316" s="57"/>
      <c r="J4316" s="57"/>
      <c r="K4316" s="57"/>
      <c r="L4316" s="57"/>
      <c r="M4316" s="57"/>
      <c r="N4316" s="57"/>
      <c r="O4316" s="57"/>
    </row>
    <row r="4317" spans="1:15" x14ac:dyDescent="0.3">
      <c r="A4317" s="56"/>
      <c r="B4317" s="140"/>
      <c r="C4317" s="140"/>
      <c r="D4317" s="140"/>
      <c r="E4317" s="57"/>
      <c r="F4317" s="57"/>
      <c r="G4317" s="57"/>
      <c r="H4317" s="57"/>
      <c r="I4317" s="57"/>
      <c r="J4317" s="57"/>
      <c r="K4317" s="57"/>
      <c r="L4317" s="57"/>
      <c r="M4317" s="57"/>
      <c r="N4317" s="57"/>
      <c r="O4317" s="57"/>
    </row>
    <row r="4318" spans="1:15" x14ac:dyDescent="0.3">
      <c r="A4318" s="56"/>
      <c r="B4318" s="140"/>
      <c r="C4318" s="140"/>
      <c r="D4318" s="140"/>
      <c r="E4318" s="57"/>
      <c r="F4318" s="57"/>
      <c r="G4318" s="57"/>
      <c r="H4318" s="57"/>
      <c r="I4318" s="57"/>
      <c r="J4318" s="57"/>
      <c r="K4318" s="57"/>
      <c r="L4318" s="57"/>
      <c r="M4318" s="57"/>
      <c r="N4318" s="57"/>
      <c r="O4318" s="57"/>
    </row>
    <row r="4319" spans="1:15" x14ac:dyDescent="0.3">
      <c r="A4319" s="56"/>
      <c r="B4319" s="140"/>
      <c r="C4319" s="140"/>
      <c r="D4319" s="140"/>
      <c r="E4319" s="57"/>
      <c r="F4319" s="57"/>
      <c r="G4319" s="57"/>
      <c r="H4319" s="57"/>
      <c r="I4319" s="57"/>
      <c r="J4319" s="57"/>
      <c r="K4319" s="57"/>
      <c r="L4319" s="57"/>
      <c r="M4319" s="57"/>
      <c r="N4319" s="57"/>
      <c r="O4319" s="57"/>
    </row>
    <row r="4320" spans="1:15" x14ac:dyDescent="0.3">
      <c r="A4320" s="56"/>
      <c r="B4320" s="140"/>
      <c r="C4320" s="140"/>
      <c r="D4320" s="140"/>
      <c r="E4320" s="57"/>
      <c r="F4320" s="57"/>
      <c r="G4320" s="57"/>
      <c r="H4320" s="57"/>
      <c r="I4320" s="57"/>
      <c r="J4320" s="57"/>
      <c r="K4320" s="57"/>
      <c r="L4320" s="57"/>
      <c r="M4320" s="57"/>
      <c r="N4320" s="57"/>
      <c r="O4320" s="57"/>
    </row>
    <row r="4321" spans="1:15" x14ac:dyDescent="0.3">
      <c r="A4321" s="56"/>
      <c r="B4321" s="140"/>
      <c r="C4321" s="140"/>
      <c r="D4321" s="140"/>
      <c r="E4321" s="57"/>
      <c r="F4321" s="57"/>
      <c r="G4321" s="57"/>
      <c r="H4321" s="57"/>
      <c r="I4321" s="57"/>
      <c r="J4321" s="57"/>
      <c r="K4321" s="57"/>
      <c r="L4321" s="57"/>
      <c r="M4321" s="57"/>
      <c r="N4321" s="57"/>
      <c r="O4321" s="57"/>
    </row>
    <row r="4322" spans="1:15" x14ac:dyDescent="0.3">
      <c r="A4322" s="56"/>
      <c r="B4322" s="140"/>
      <c r="C4322" s="140"/>
      <c r="D4322" s="140"/>
      <c r="E4322" s="57"/>
      <c r="F4322" s="57"/>
      <c r="G4322" s="57"/>
      <c r="H4322" s="57"/>
      <c r="I4322" s="57"/>
      <c r="J4322" s="57"/>
      <c r="K4322" s="57"/>
      <c r="L4322" s="57"/>
      <c r="M4322" s="57"/>
      <c r="N4322" s="57"/>
      <c r="O4322" s="57"/>
    </row>
    <row r="4323" spans="1:15" x14ac:dyDescent="0.3">
      <c r="A4323" s="56"/>
      <c r="B4323" s="140"/>
      <c r="C4323" s="140"/>
      <c r="D4323" s="140"/>
      <c r="E4323" s="57"/>
      <c r="F4323" s="57"/>
      <c r="G4323" s="57"/>
      <c r="H4323" s="57"/>
      <c r="I4323" s="57"/>
      <c r="J4323" s="57"/>
      <c r="K4323" s="57"/>
      <c r="L4323" s="57"/>
      <c r="M4323" s="57"/>
      <c r="N4323" s="57"/>
      <c r="O4323" s="57"/>
    </row>
    <row r="4324" spans="1:15" x14ac:dyDescent="0.3">
      <c r="A4324" s="56"/>
      <c r="B4324" s="140"/>
      <c r="C4324" s="140"/>
      <c r="D4324" s="140"/>
      <c r="E4324" s="57"/>
      <c r="F4324" s="57"/>
      <c r="G4324" s="57"/>
      <c r="H4324" s="57"/>
      <c r="I4324" s="57"/>
      <c r="J4324" s="57"/>
      <c r="K4324" s="57"/>
      <c r="L4324" s="57"/>
      <c r="M4324" s="57"/>
      <c r="N4324" s="57"/>
      <c r="O4324" s="57"/>
    </row>
    <row r="4325" spans="1:15" x14ac:dyDescent="0.3">
      <c r="A4325" s="56"/>
      <c r="B4325" s="140"/>
      <c r="C4325" s="140"/>
      <c r="D4325" s="140"/>
      <c r="E4325" s="57"/>
      <c r="F4325" s="57"/>
      <c r="G4325" s="57"/>
      <c r="H4325" s="57"/>
      <c r="I4325" s="57"/>
      <c r="J4325" s="57"/>
      <c r="K4325" s="57"/>
      <c r="L4325" s="57"/>
      <c r="M4325" s="57"/>
      <c r="N4325" s="57"/>
      <c r="O4325" s="57"/>
    </row>
    <row r="4326" spans="1:15" x14ac:dyDescent="0.3">
      <c r="A4326" s="56"/>
      <c r="B4326" s="140"/>
      <c r="C4326" s="140"/>
      <c r="D4326" s="140"/>
      <c r="E4326" s="57"/>
      <c r="F4326" s="57"/>
      <c r="G4326" s="57"/>
      <c r="H4326" s="57"/>
      <c r="I4326" s="57"/>
      <c r="J4326" s="57"/>
      <c r="K4326" s="57"/>
      <c r="L4326" s="57"/>
      <c r="M4326" s="57"/>
      <c r="N4326" s="57"/>
      <c r="O4326" s="57"/>
    </row>
    <row r="4327" spans="1:15" x14ac:dyDescent="0.3">
      <c r="A4327" s="56"/>
      <c r="B4327" s="140"/>
      <c r="C4327" s="140"/>
      <c r="D4327" s="140"/>
      <c r="E4327" s="57"/>
      <c r="F4327" s="57"/>
      <c r="G4327" s="57"/>
      <c r="H4327" s="57"/>
      <c r="I4327" s="57"/>
      <c r="J4327" s="57"/>
      <c r="K4327" s="57"/>
      <c r="L4327" s="57"/>
      <c r="M4327" s="57"/>
      <c r="N4327" s="57"/>
      <c r="O4327" s="57"/>
    </row>
    <row r="4328" spans="1:15" x14ac:dyDescent="0.3">
      <c r="A4328" s="56"/>
      <c r="B4328" s="140"/>
      <c r="C4328" s="140"/>
      <c r="D4328" s="140"/>
      <c r="E4328" s="57"/>
      <c r="F4328" s="57"/>
      <c r="G4328" s="57"/>
      <c r="H4328" s="57"/>
      <c r="I4328" s="57"/>
      <c r="J4328" s="57"/>
      <c r="K4328" s="57"/>
      <c r="L4328" s="57"/>
      <c r="M4328" s="57"/>
      <c r="N4328" s="57"/>
      <c r="O4328" s="57"/>
    </row>
    <row r="4329" spans="1:15" x14ac:dyDescent="0.3">
      <c r="A4329" s="56"/>
      <c r="B4329" s="140"/>
      <c r="C4329" s="140"/>
      <c r="D4329" s="140"/>
      <c r="E4329" s="57"/>
      <c r="F4329" s="57"/>
      <c r="G4329" s="57"/>
      <c r="H4329" s="57"/>
      <c r="I4329" s="57"/>
      <c r="J4329" s="57"/>
      <c r="K4329" s="57"/>
      <c r="L4329" s="57"/>
      <c r="M4329" s="57"/>
      <c r="N4329" s="57"/>
      <c r="O4329" s="57"/>
    </row>
    <row r="4330" spans="1:15" x14ac:dyDescent="0.3">
      <c r="A4330" s="56"/>
      <c r="B4330" s="140"/>
      <c r="C4330" s="140"/>
      <c r="D4330" s="140"/>
      <c r="E4330" s="57"/>
      <c r="F4330" s="57"/>
      <c r="G4330" s="57"/>
      <c r="H4330" s="57"/>
      <c r="I4330" s="57"/>
      <c r="J4330" s="57"/>
      <c r="K4330" s="57"/>
      <c r="L4330" s="57"/>
      <c r="M4330" s="57"/>
      <c r="N4330" s="57"/>
      <c r="O4330" s="57"/>
    </row>
    <row r="4331" spans="1:15" x14ac:dyDescent="0.3">
      <c r="A4331" s="56"/>
      <c r="B4331" s="140"/>
      <c r="C4331" s="140"/>
      <c r="D4331" s="140"/>
      <c r="E4331" s="57"/>
      <c r="F4331" s="57"/>
      <c r="G4331" s="57"/>
      <c r="H4331" s="57"/>
      <c r="I4331" s="57"/>
      <c r="J4331" s="57"/>
      <c r="K4331" s="57"/>
      <c r="L4331" s="57"/>
      <c r="M4331" s="57"/>
      <c r="N4331" s="57"/>
      <c r="O4331" s="57"/>
    </row>
    <row r="4332" spans="1:15" x14ac:dyDescent="0.3">
      <c r="A4332" s="56"/>
      <c r="B4332" s="140"/>
      <c r="C4332" s="140"/>
      <c r="D4332" s="140"/>
      <c r="E4332" s="57"/>
      <c r="F4332" s="57"/>
      <c r="G4332" s="57"/>
      <c r="H4332" s="57"/>
      <c r="I4332" s="57"/>
      <c r="J4332" s="57"/>
      <c r="K4332" s="57"/>
      <c r="L4332" s="57"/>
      <c r="M4332" s="57"/>
      <c r="N4332" s="57"/>
      <c r="O4332" s="57"/>
    </row>
    <row r="4333" spans="1:15" x14ac:dyDescent="0.3">
      <c r="A4333" s="56"/>
      <c r="B4333" s="140"/>
      <c r="C4333" s="140"/>
      <c r="D4333" s="140"/>
      <c r="E4333" s="57"/>
      <c r="F4333" s="57"/>
      <c r="G4333" s="57"/>
      <c r="H4333" s="57"/>
      <c r="I4333" s="57"/>
      <c r="J4333" s="57"/>
      <c r="K4333" s="57"/>
      <c r="L4333" s="57"/>
      <c r="M4333" s="57"/>
      <c r="N4333" s="57"/>
      <c r="O4333" s="57"/>
    </row>
    <row r="4334" spans="1:15" x14ac:dyDescent="0.3">
      <c r="A4334" s="56"/>
      <c r="B4334" s="140"/>
      <c r="C4334" s="140"/>
      <c r="D4334" s="140"/>
      <c r="E4334" s="57"/>
      <c r="F4334" s="57"/>
      <c r="G4334" s="57"/>
      <c r="H4334" s="57"/>
      <c r="I4334" s="57"/>
      <c r="J4334" s="57"/>
      <c r="K4334" s="57"/>
      <c r="L4334" s="57"/>
      <c r="M4334" s="57"/>
      <c r="N4334" s="57"/>
      <c r="O4334" s="57"/>
    </row>
    <row r="4335" spans="1:15" x14ac:dyDescent="0.3">
      <c r="A4335" s="56"/>
      <c r="B4335" s="140"/>
      <c r="C4335" s="140"/>
      <c r="D4335" s="140"/>
      <c r="E4335" s="57"/>
      <c r="F4335" s="57"/>
      <c r="G4335" s="57"/>
      <c r="H4335" s="57"/>
      <c r="I4335" s="57"/>
      <c r="J4335" s="57"/>
      <c r="K4335" s="57"/>
      <c r="L4335" s="57"/>
      <c r="M4335" s="57"/>
      <c r="N4335" s="57"/>
      <c r="O4335" s="57"/>
    </row>
    <row r="4336" spans="1:15" x14ac:dyDescent="0.3">
      <c r="A4336" s="56"/>
      <c r="B4336" s="140"/>
      <c r="C4336" s="140"/>
      <c r="D4336" s="140"/>
      <c r="E4336" s="57"/>
      <c r="F4336" s="57"/>
      <c r="G4336" s="57"/>
      <c r="H4336" s="57"/>
      <c r="I4336" s="57"/>
      <c r="J4336" s="57"/>
      <c r="K4336" s="57"/>
      <c r="L4336" s="57"/>
      <c r="M4336" s="57"/>
      <c r="N4336" s="57"/>
      <c r="O4336" s="57"/>
    </row>
    <row r="4337" spans="1:15" x14ac:dyDescent="0.3">
      <c r="A4337" s="56"/>
      <c r="B4337" s="140"/>
      <c r="C4337" s="140"/>
      <c r="D4337" s="140"/>
      <c r="E4337" s="57"/>
      <c r="F4337" s="57"/>
      <c r="G4337" s="57"/>
      <c r="H4337" s="57"/>
      <c r="I4337" s="57"/>
      <c r="J4337" s="57"/>
      <c r="K4337" s="57"/>
      <c r="L4337" s="57"/>
      <c r="M4337" s="57"/>
      <c r="N4337" s="57"/>
      <c r="O4337" s="57"/>
    </row>
    <row r="4338" spans="1:15" x14ac:dyDescent="0.3">
      <c r="A4338" s="56"/>
      <c r="B4338" s="140"/>
      <c r="C4338" s="140"/>
      <c r="D4338" s="140"/>
      <c r="E4338" s="57"/>
      <c r="F4338" s="57"/>
      <c r="G4338" s="57"/>
      <c r="H4338" s="57"/>
      <c r="I4338" s="57"/>
      <c r="J4338" s="57"/>
      <c r="K4338" s="57"/>
      <c r="L4338" s="57"/>
      <c r="M4338" s="57"/>
      <c r="N4338" s="57"/>
      <c r="O4338" s="57"/>
    </row>
    <row r="4339" spans="1:15" x14ac:dyDescent="0.3">
      <c r="A4339" s="56"/>
      <c r="B4339" s="140"/>
      <c r="C4339" s="140"/>
      <c r="D4339" s="140"/>
      <c r="E4339" s="57"/>
      <c r="F4339" s="57"/>
      <c r="G4339" s="57"/>
      <c r="H4339" s="57"/>
      <c r="I4339" s="57"/>
      <c r="J4339" s="57"/>
      <c r="K4339" s="57"/>
      <c r="L4339" s="57"/>
      <c r="M4339" s="57"/>
      <c r="N4339" s="57"/>
      <c r="O4339" s="57"/>
    </row>
    <row r="4340" spans="1:15" x14ac:dyDescent="0.3">
      <c r="A4340" s="56"/>
      <c r="B4340" s="140"/>
      <c r="C4340" s="140"/>
      <c r="D4340" s="140"/>
      <c r="E4340" s="57"/>
      <c r="F4340" s="57"/>
      <c r="G4340" s="57"/>
      <c r="H4340" s="57"/>
      <c r="I4340" s="57"/>
      <c r="J4340" s="57"/>
      <c r="K4340" s="57"/>
      <c r="L4340" s="57"/>
      <c r="M4340" s="57"/>
      <c r="N4340" s="57"/>
      <c r="O4340" s="57"/>
    </row>
    <row r="4341" spans="1:15" x14ac:dyDescent="0.3">
      <c r="A4341" s="56"/>
      <c r="B4341" s="140"/>
      <c r="C4341" s="140"/>
      <c r="D4341" s="140"/>
      <c r="E4341" s="57"/>
      <c r="F4341" s="57"/>
      <c r="G4341" s="57"/>
      <c r="H4341" s="57"/>
      <c r="I4341" s="57"/>
      <c r="J4341" s="57"/>
      <c r="K4341" s="57"/>
      <c r="L4341" s="57"/>
      <c r="M4341" s="57"/>
      <c r="N4341" s="57"/>
      <c r="O4341" s="57"/>
    </row>
    <row r="4342" spans="1:15" x14ac:dyDescent="0.3">
      <c r="A4342" s="56"/>
      <c r="B4342" s="140"/>
      <c r="C4342" s="140"/>
      <c r="D4342" s="140"/>
      <c r="E4342" s="57"/>
      <c r="F4342" s="57"/>
      <c r="G4342" s="57"/>
      <c r="H4342" s="57"/>
      <c r="I4342" s="57"/>
      <c r="J4342" s="57"/>
      <c r="K4342" s="57"/>
      <c r="L4342" s="57"/>
      <c r="M4342" s="57"/>
      <c r="N4342" s="57"/>
      <c r="O4342" s="57"/>
    </row>
    <row r="4343" spans="1:15" x14ac:dyDescent="0.3">
      <c r="A4343" s="56"/>
      <c r="B4343" s="140"/>
      <c r="C4343" s="140"/>
      <c r="D4343" s="140"/>
      <c r="E4343" s="57"/>
      <c r="F4343" s="57"/>
      <c r="G4343" s="57"/>
      <c r="H4343" s="57"/>
      <c r="I4343" s="57"/>
      <c r="J4343" s="57"/>
      <c r="K4343" s="57"/>
      <c r="L4343" s="57"/>
      <c r="M4343" s="57"/>
      <c r="N4343" s="57"/>
      <c r="O4343" s="57"/>
    </row>
    <row r="4344" spans="1:15" x14ac:dyDescent="0.3">
      <c r="A4344" s="56"/>
      <c r="B4344" s="140"/>
      <c r="C4344" s="140"/>
      <c r="D4344" s="140"/>
      <c r="E4344" s="57"/>
      <c r="F4344" s="57"/>
      <c r="G4344" s="57"/>
      <c r="H4344" s="57"/>
      <c r="I4344" s="57"/>
      <c r="J4344" s="57"/>
      <c r="K4344" s="57"/>
      <c r="L4344" s="57"/>
      <c r="M4344" s="57"/>
      <c r="N4344" s="57"/>
      <c r="O4344" s="57"/>
    </row>
    <row r="4345" spans="1:15" x14ac:dyDescent="0.3">
      <c r="A4345" s="56"/>
      <c r="B4345" s="140"/>
      <c r="C4345" s="140"/>
      <c r="D4345" s="140"/>
      <c r="E4345" s="57"/>
      <c r="F4345" s="57"/>
      <c r="G4345" s="57"/>
      <c r="H4345" s="57"/>
      <c r="I4345" s="57"/>
      <c r="J4345" s="57"/>
      <c r="K4345" s="57"/>
      <c r="L4345" s="57"/>
      <c r="M4345" s="57"/>
      <c r="N4345" s="57"/>
      <c r="O4345" s="57"/>
    </row>
    <row r="4346" spans="1:15" x14ac:dyDescent="0.3">
      <c r="A4346" s="56"/>
      <c r="B4346" s="140"/>
      <c r="C4346" s="140"/>
      <c r="D4346" s="140"/>
      <c r="E4346" s="57"/>
      <c r="F4346" s="57"/>
      <c r="G4346" s="57"/>
      <c r="H4346" s="57"/>
      <c r="I4346" s="57"/>
      <c r="J4346" s="57"/>
      <c r="K4346" s="57"/>
      <c r="L4346" s="57"/>
      <c r="M4346" s="57"/>
      <c r="N4346" s="57"/>
      <c r="O4346" s="57"/>
    </row>
    <row r="4347" spans="1:15" x14ac:dyDescent="0.3">
      <c r="A4347" s="56"/>
      <c r="B4347" s="140"/>
      <c r="C4347" s="140"/>
      <c r="D4347" s="140"/>
      <c r="E4347" s="57"/>
      <c r="F4347" s="57"/>
      <c r="G4347" s="57"/>
      <c r="H4347" s="57"/>
      <c r="I4347" s="57"/>
      <c r="J4347" s="57"/>
      <c r="K4347" s="57"/>
      <c r="L4347" s="57"/>
      <c r="M4347" s="57"/>
      <c r="N4347" s="57"/>
      <c r="O4347" s="57"/>
    </row>
    <row r="4348" spans="1:15" x14ac:dyDescent="0.3">
      <c r="A4348" s="56"/>
      <c r="B4348" s="140"/>
      <c r="C4348" s="140"/>
      <c r="D4348" s="140"/>
      <c r="E4348" s="57"/>
      <c r="F4348" s="57"/>
      <c r="G4348" s="57"/>
      <c r="H4348" s="57"/>
      <c r="I4348" s="57"/>
      <c r="J4348" s="57"/>
      <c r="K4348" s="57"/>
      <c r="L4348" s="57"/>
      <c r="M4348" s="57"/>
      <c r="N4348" s="57"/>
      <c r="O4348" s="57"/>
    </row>
    <row r="4349" spans="1:15" x14ac:dyDescent="0.3">
      <c r="A4349" s="56"/>
      <c r="B4349" s="140"/>
      <c r="C4349" s="140"/>
      <c r="D4349" s="140"/>
      <c r="E4349" s="57"/>
      <c r="F4349" s="57"/>
      <c r="G4349" s="57"/>
      <c r="H4349" s="57"/>
      <c r="I4349" s="57"/>
      <c r="J4349" s="57"/>
      <c r="K4349" s="57"/>
      <c r="L4349" s="57"/>
      <c r="M4349" s="57"/>
      <c r="N4349" s="57"/>
      <c r="O4349" s="57"/>
    </row>
    <row r="4350" spans="1:15" x14ac:dyDescent="0.3">
      <c r="A4350" s="56"/>
      <c r="B4350" s="140"/>
      <c r="C4350" s="140"/>
      <c r="D4350" s="140"/>
      <c r="E4350" s="57"/>
      <c r="F4350" s="57"/>
      <c r="G4350" s="57"/>
      <c r="H4350" s="57"/>
      <c r="I4350" s="57"/>
      <c r="J4350" s="57"/>
      <c r="K4350" s="57"/>
      <c r="L4350" s="57"/>
      <c r="M4350" s="57"/>
      <c r="N4350" s="57"/>
      <c r="O4350" s="57"/>
    </row>
    <row r="4351" spans="1:15" x14ac:dyDescent="0.3">
      <c r="A4351" s="56"/>
      <c r="B4351" s="140"/>
      <c r="C4351" s="140"/>
      <c r="D4351" s="140"/>
      <c r="E4351" s="57"/>
      <c r="F4351" s="57"/>
      <c r="G4351" s="57"/>
      <c r="H4351" s="57"/>
      <c r="I4351" s="57"/>
      <c r="J4351" s="57"/>
      <c r="K4351" s="57"/>
      <c r="L4351" s="57"/>
      <c r="M4351" s="57"/>
      <c r="N4351" s="57"/>
      <c r="O4351" s="57"/>
    </row>
    <row r="4352" spans="1:15" x14ac:dyDescent="0.3">
      <c r="A4352" s="56"/>
      <c r="B4352" s="140"/>
      <c r="C4352" s="140"/>
      <c r="D4352" s="140"/>
      <c r="E4352" s="57"/>
      <c r="F4352" s="57"/>
      <c r="G4352" s="57"/>
      <c r="H4352" s="57"/>
      <c r="I4352" s="57"/>
      <c r="J4352" s="57"/>
      <c r="K4352" s="57"/>
      <c r="L4352" s="57"/>
      <c r="M4352" s="57"/>
      <c r="N4352" s="57"/>
      <c r="O4352" s="57"/>
    </row>
    <row r="4353" spans="1:15" x14ac:dyDescent="0.3">
      <c r="A4353" s="56"/>
      <c r="B4353" s="140"/>
      <c r="C4353" s="140"/>
      <c r="D4353" s="140"/>
      <c r="E4353" s="57"/>
      <c r="F4353" s="57"/>
      <c r="G4353" s="57"/>
      <c r="H4353" s="57"/>
      <c r="I4353" s="57"/>
      <c r="J4353" s="57"/>
      <c r="K4353" s="57"/>
      <c r="L4353" s="57"/>
      <c r="M4353" s="57"/>
      <c r="N4353" s="57"/>
      <c r="O4353" s="57"/>
    </row>
    <row r="4354" spans="1:15" x14ac:dyDescent="0.3">
      <c r="A4354" s="56"/>
      <c r="B4354" s="140"/>
      <c r="C4354" s="140"/>
      <c r="D4354" s="140"/>
      <c r="E4354" s="57"/>
      <c r="F4354" s="57"/>
      <c r="G4354" s="57"/>
      <c r="H4354" s="57"/>
      <c r="I4354" s="57"/>
      <c r="J4354" s="57"/>
      <c r="K4354" s="57"/>
      <c r="L4354" s="57"/>
      <c r="M4354" s="57"/>
      <c r="N4354" s="57"/>
      <c r="O4354" s="57"/>
    </row>
    <row r="4355" spans="1:15" x14ac:dyDescent="0.3">
      <c r="A4355" s="56"/>
      <c r="B4355" s="140"/>
      <c r="C4355" s="140"/>
      <c r="D4355" s="140"/>
      <c r="E4355" s="57"/>
      <c r="F4355" s="57"/>
      <c r="G4355" s="57"/>
      <c r="H4355" s="57"/>
      <c r="I4355" s="57"/>
      <c r="J4355" s="57"/>
      <c r="K4355" s="57"/>
      <c r="L4355" s="57"/>
      <c r="M4355" s="57"/>
      <c r="N4355" s="57"/>
      <c r="O4355" s="57"/>
    </row>
    <row r="4356" spans="1:15" x14ac:dyDescent="0.3">
      <c r="A4356" s="56"/>
      <c r="B4356" s="140"/>
      <c r="C4356" s="140"/>
      <c r="D4356" s="140"/>
      <c r="E4356" s="57"/>
      <c r="F4356" s="57"/>
      <c r="G4356" s="57"/>
      <c r="H4356" s="57"/>
      <c r="I4356" s="57"/>
      <c r="J4356" s="57"/>
      <c r="K4356" s="57"/>
      <c r="L4356" s="57"/>
      <c r="M4356" s="57"/>
      <c r="N4356" s="57"/>
      <c r="O4356" s="57"/>
    </row>
    <row r="4357" spans="1:15" x14ac:dyDescent="0.3">
      <c r="A4357" s="56"/>
      <c r="B4357" s="140"/>
      <c r="C4357" s="140"/>
      <c r="D4357" s="140"/>
      <c r="E4357" s="57"/>
      <c r="F4357" s="57"/>
      <c r="G4357" s="57"/>
      <c r="H4357" s="57"/>
      <c r="I4357" s="57"/>
      <c r="J4357" s="57"/>
      <c r="K4357" s="57"/>
      <c r="L4357" s="57"/>
      <c r="M4357" s="57"/>
      <c r="N4357" s="57"/>
      <c r="O4357" s="57"/>
    </row>
    <row r="4358" spans="1:15" x14ac:dyDescent="0.3">
      <c r="A4358" s="56"/>
      <c r="B4358" s="140"/>
      <c r="C4358" s="140"/>
      <c r="D4358" s="140"/>
      <c r="E4358" s="57"/>
      <c r="F4358" s="57"/>
      <c r="G4358" s="57"/>
      <c r="H4358" s="57"/>
      <c r="I4358" s="57"/>
      <c r="J4358" s="57"/>
      <c r="K4358" s="57"/>
      <c r="L4358" s="57"/>
      <c r="M4358" s="57"/>
      <c r="N4358" s="57"/>
      <c r="O4358" s="57"/>
    </row>
    <row r="4359" spans="1:15" x14ac:dyDescent="0.3">
      <c r="A4359" s="56"/>
      <c r="B4359" s="140"/>
      <c r="C4359" s="140"/>
      <c r="D4359" s="140"/>
      <c r="E4359" s="57"/>
      <c r="F4359" s="57"/>
      <c r="G4359" s="57"/>
      <c r="H4359" s="57"/>
      <c r="I4359" s="57"/>
      <c r="J4359" s="57"/>
      <c r="K4359" s="57"/>
      <c r="L4359" s="57"/>
      <c r="M4359" s="57"/>
      <c r="N4359" s="57"/>
      <c r="O4359" s="57"/>
    </row>
    <row r="4360" spans="1:15" x14ac:dyDescent="0.3">
      <c r="A4360" s="56"/>
      <c r="B4360" s="140"/>
      <c r="C4360" s="140"/>
      <c r="D4360" s="140"/>
      <c r="E4360" s="57"/>
      <c r="F4360" s="57"/>
      <c r="G4360" s="57"/>
      <c r="H4360" s="57"/>
      <c r="I4360" s="57"/>
      <c r="J4360" s="57"/>
      <c r="K4360" s="57"/>
      <c r="L4360" s="57"/>
      <c r="M4360" s="57"/>
      <c r="N4360" s="57"/>
      <c r="O4360" s="57"/>
    </row>
    <row r="4361" spans="1:15" x14ac:dyDescent="0.3">
      <c r="A4361" s="56"/>
      <c r="B4361" s="140"/>
      <c r="C4361" s="140"/>
      <c r="D4361" s="140"/>
      <c r="E4361" s="57"/>
      <c r="F4361" s="57"/>
      <c r="G4361" s="57"/>
      <c r="H4361" s="57"/>
      <c r="I4361" s="57"/>
      <c r="J4361" s="57"/>
      <c r="K4361" s="57"/>
      <c r="L4361" s="57"/>
      <c r="M4361" s="57"/>
      <c r="N4361" s="57"/>
      <c r="O4361" s="57"/>
    </row>
    <row r="4362" spans="1:15" x14ac:dyDescent="0.3">
      <c r="A4362" s="56"/>
      <c r="B4362" s="140"/>
      <c r="C4362" s="140"/>
      <c r="D4362" s="140"/>
      <c r="E4362" s="57"/>
      <c r="F4362" s="57"/>
      <c r="G4362" s="57"/>
      <c r="H4362" s="57"/>
      <c r="I4362" s="57"/>
      <c r="J4362" s="57"/>
      <c r="K4362" s="57"/>
      <c r="L4362" s="57"/>
      <c r="M4362" s="57"/>
      <c r="N4362" s="57"/>
      <c r="O4362" s="57"/>
    </row>
    <row r="4363" spans="1:15" x14ac:dyDescent="0.3">
      <c r="A4363" s="56"/>
      <c r="B4363" s="140"/>
      <c r="C4363" s="140"/>
      <c r="D4363" s="140"/>
      <c r="E4363" s="57"/>
      <c r="F4363" s="57"/>
      <c r="G4363" s="57"/>
      <c r="H4363" s="57"/>
      <c r="I4363" s="57"/>
      <c r="J4363" s="57"/>
      <c r="K4363" s="57"/>
      <c r="L4363" s="57"/>
      <c r="M4363" s="57"/>
      <c r="N4363" s="57"/>
      <c r="O4363" s="57"/>
    </row>
    <row r="4364" spans="1:15" x14ac:dyDescent="0.3">
      <c r="A4364" s="56"/>
      <c r="B4364" s="140"/>
      <c r="C4364" s="140"/>
      <c r="D4364" s="140"/>
      <c r="E4364" s="57"/>
      <c r="F4364" s="57"/>
      <c r="G4364" s="57"/>
      <c r="H4364" s="57"/>
      <c r="I4364" s="57"/>
      <c r="J4364" s="57"/>
      <c r="K4364" s="57"/>
      <c r="L4364" s="57"/>
      <c r="M4364" s="57"/>
      <c r="N4364" s="57"/>
      <c r="O4364" s="57"/>
    </row>
    <row r="4365" spans="1:15" x14ac:dyDescent="0.3">
      <c r="A4365" s="56"/>
      <c r="B4365" s="140"/>
      <c r="C4365" s="140"/>
      <c r="D4365" s="140"/>
      <c r="E4365" s="57"/>
      <c r="F4365" s="57"/>
      <c r="G4365" s="57"/>
      <c r="H4365" s="57"/>
      <c r="I4365" s="57"/>
      <c r="J4365" s="57"/>
      <c r="K4365" s="57"/>
      <c r="L4365" s="57"/>
      <c r="M4365" s="57"/>
      <c r="N4365" s="57"/>
      <c r="O4365" s="57"/>
    </row>
    <row r="4366" spans="1:15" x14ac:dyDescent="0.3">
      <c r="A4366" s="56"/>
      <c r="B4366" s="140"/>
      <c r="C4366" s="140"/>
      <c r="D4366" s="140"/>
      <c r="E4366" s="57"/>
      <c r="F4366" s="57"/>
      <c r="G4366" s="57"/>
      <c r="H4366" s="57"/>
      <c r="I4366" s="57"/>
      <c r="J4366" s="57"/>
      <c r="K4366" s="57"/>
      <c r="L4366" s="57"/>
      <c r="M4366" s="57"/>
      <c r="N4366" s="57"/>
      <c r="O4366" s="57"/>
    </row>
    <row r="4367" spans="1:15" x14ac:dyDescent="0.3">
      <c r="A4367" s="56"/>
      <c r="B4367" s="140"/>
      <c r="C4367" s="140"/>
      <c r="D4367" s="140"/>
      <c r="E4367" s="57"/>
      <c r="F4367" s="57"/>
      <c r="G4367" s="57"/>
      <c r="H4367" s="57"/>
      <c r="I4367" s="57"/>
      <c r="J4367" s="57"/>
      <c r="K4367" s="57"/>
      <c r="L4367" s="57"/>
      <c r="M4367" s="57"/>
      <c r="N4367" s="57"/>
      <c r="O4367" s="57"/>
    </row>
    <row r="4368" spans="1:15" x14ac:dyDescent="0.3">
      <c r="A4368" s="56"/>
      <c r="B4368" s="140"/>
      <c r="C4368" s="140"/>
      <c r="D4368" s="140"/>
      <c r="E4368" s="57"/>
      <c r="F4368" s="57"/>
      <c r="G4368" s="57"/>
      <c r="H4368" s="57"/>
      <c r="I4368" s="57"/>
      <c r="J4368" s="57"/>
      <c r="K4368" s="57"/>
      <c r="L4368" s="57"/>
      <c r="M4368" s="57"/>
      <c r="N4368" s="57"/>
      <c r="O4368" s="57"/>
    </row>
    <row r="4369" spans="1:15" x14ac:dyDescent="0.3">
      <c r="A4369" s="56"/>
      <c r="B4369" s="140"/>
      <c r="C4369" s="140"/>
      <c r="D4369" s="140"/>
      <c r="E4369" s="57"/>
      <c r="F4369" s="57"/>
      <c r="G4369" s="57"/>
      <c r="H4369" s="57"/>
      <c r="I4369" s="57"/>
      <c r="J4369" s="57"/>
      <c r="K4369" s="57"/>
      <c r="L4369" s="57"/>
      <c r="M4369" s="57"/>
      <c r="N4369" s="57"/>
      <c r="O4369" s="57"/>
    </row>
    <row r="4370" spans="1:15" x14ac:dyDescent="0.3">
      <c r="A4370" s="56"/>
      <c r="B4370" s="140"/>
      <c r="C4370" s="140"/>
      <c r="D4370" s="140"/>
      <c r="E4370" s="57"/>
      <c r="F4370" s="57"/>
      <c r="G4370" s="57"/>
      <c r="H4370" s="57"/>
      <c r="I4370" s="57"/>
      <c r="J4370" s="57"/>
      <c r="K4370" s="57"/>
      <c r="L4370" s="57"/>
      <c r="M4370" s="57"/>
      <c r="N4370" s="57"/>
      <c r="O4370" s="57"/>
    </row>
    <row r="4371" spans="1:15" x14ac:dyDescent="0.3">
      <c r="A4371" s="56"/>
      <c r="B4371" s="140"/>
      <c r="C4371" s="140"/>
      <c r="D4371" s="140"/>
      <c r="E4371" s="57"/>
      <c r="F4371" s="57"/>
      <c r="G4371" s="57"/>
      <c r="H4371" s="57"/>
      <c r="I4371" s="57"/>
      <c r="J4371" s="57"/>
      <c r="K4371" s="57"/>
      <c r="L4371" s="57"/>
      <c r="M4371" s="57"/>
      <c r="N4371" s="57"/>
      <c r="O4371" s="57"/>
    </row>
    <row r="4372" spans="1:15" x14ac:dyDescent="0.3">
      <c r="A4372" s="56"/>
      <c r="B4372" s="140"/>
      <c r="C4372" s="140"/>
      <c r="D4372" s="140"/>
      <c r="E4372" s="57"/>
      <c r="F4372" s="57"/>
      <c r="G4372" s="57"/>
      <c r="H4372" s="57"/>
      <c r="I4372" s="57"/>
      <c r="J4372" s="57"/>
      <c r="K4372" s="57"/>
      <c r="L4372" s="57"/>
      <c r="M4372" s="57"/>
      <c r="N4372" s="57"/>
      <c r="O4372" s="57"/>
    </row>
    <row r="4373" spans="1:15" x14ac:dyDescent="0.3">
      <c r="A4373" s="56"/>
      <c r="B4373" s="140"/>
      <c r="C4373" s="140"/>
      <c r="D4373" s="140"/>
      <c r="E4373" s="57"/>
      <c r="F4373" s="57"/>
      <c r="G4373" s="57"/>
      <c r="H4373" s="57"/>
      <c r="I4373" s="57"/>
      <c r="J4373" s="57"/>
      <c r="K4373" s="57"/>
      <c r="L4373" s="57"/>
      <c r="M4373" s="57"/>
      <c r="N4373" s="57"/>
      <c r="O4373" s="57"/>
    </row>
    <row r="4374" spans="1:15" x14ac:dyDescent="0.3">
      <c r="A4374" s="56"/>
      <c r="B4374" s="140"/>
      <c r="C4374" s="140"/>
      <c r="D4374" s="140"/>
      <c r="E4374" s="57"/>
      <c r="F4374" s="57"/>
      <c r="G4374" s="57"/>
      <c r="H4374" s="57"/>
      <c r="I4374" s="57"/>
      <c r="J4374" s="57"/>
      <c r="K4374" s="57"/>
      <c r="L4374" s="57"/>
      <c r="M4374" s="57"/>
      <c r="N4374" s="57"/>
      <c r="O4374" s="57"/>
    </row>
    <row r="4375" spans="1:15" x14ac:dyDescent="0.3">
      <c r="A4375" s="56"/>
      <c r="B4375" s="140"/>
      <c r="C4375" s="140"/>
      <c r="D4375" s="140"/>
      <c r="E4375" s="57"/>
      <c r="F4375" s="57"/>
      <c r="G4375" s="57"/>
      <c r="H4375" s="57"/>
      <c r="I4375" s="57"/>
      <c r="J4375" s="57"/>
      <c r="K4375" s="57"/>
      <c r="L4375" s="57"/>
      <c r="M4375" s="57"/>
      <c r="N4375" s="57"/>
      <c r="O4375" s="57"/>
    </row>
    <row r="4376" spans="1:15" x14ac:dyDescent="0.3">
      <c r="A4376" s="56"/>
      <c r="B4376" s="140"/>
      <c r="C4376" s="140"/>
      <c r="D4376" s="140"/>
      <c r="E4376" s="57"/>
      <c r="F4376" s="57"/>
      <c r="G4376" s="57"/>
      <c r="H4376" s="57"/>
      <c r="I4376" s="57"/>
      <c r="J4376" s="57"/>
      <c r="K4376" s="57"/>
      <c r="L4376" s="57"/>
      <c r="M4376" s="57"/>
      <c r="N4376" s="57"/>
      <c r="O4376" s="57"/>
    </row>
    <row r="4377" spans="1:15" x14ac:dyDescent="0.3">
      <c r="A4377" s="56"/>
      <c r="B4377" s="140"/>
      <c r="C4377" s="140"/>
      <c r="D4377" s="140"/>
      <c r="E4377" s="57"/>
      <c r="F4377" s="57"/>
      <c r="G4377" s="57"/>
      <c r="H4377" s="57"/>
      <c r="I4377" s="57"/>
      <c r="J4377" s="57"/>
      <c r="K4377" s="57"/>
      <c r="L4377" s="57"/>
      <c r="M4377" s="57"/>
      <c r="N4377" s="57"/>
      <c r="O4377" s="57"/>
    </row>
    <row r="4378" spans="1:15" x14ac:dyDescent="0.3">
      <c r="A4378" s="56"/>
      <c r="B4378" s="140"/>
      <c r="C4378" s="140"/>
      <c r="D4378" s="140"/>
      <c r="E4378" s="57"/>
      <c r="F4378" s="57"/>
      <c r="G4378" s="57"/>
      <c r="H4378" s="57"/>
      <c r="I4378" s="57"/>
      <c r="J4378" s="57"/>
      <c r="K4378" s="57"/>
      <c r="L4378" s="57"/>
      <c r="M4378" s="57"/>
      <c r="N4378" s="57"/>
      <c r="O4378" s="57"/>
    </row>
    <row r="4379" spans="1:15" x14ac:dyDescent="0.3">
      <c r="A4379" s="56"/>
      <c r="B4379" s="140"/>
      <c r="C4379" s="140"/>
      <c r="D4379" s="140"/>
      <c r="E4379" s="57"/>
      <c r="F4379" s="57"/>
      <c r="G4379" s="57"/>
      <c r="H4379" s="57"/>
      <c r="I4379" s="57"/>
      <c r="J4379" s="57"/>
      <c r="K4379" s="57"/>
      <c r="L4379" s="57"/>
      <c r="M4379" s="57"/>
      <c r="N4379" s="57"/>
      <c r="O4379" s="57"/>
    </row>
    <row r="4380" spans="1:15" x14ac:dyDescent="0.3">
      <c r="A4380" s="56"/>
      <c r="B4380" s="140"/>
      <c r="C4380" s="140"/>
      <c r="D4380" s="140"/>
      <c r="E4380" s="57"/>
      <c r="F4380" s="57"/>
      <c r="G4380" s="57"/>
      <c r="H4380" s="57"/>
      <c r="I4380" s="57"/>
      <c r="J4380" s="57"/>
      <c r="K4380" s="57"/>
      <c r="L4380" s="57"/>
      <c r="M4380" s="57"/>
      <c r="N4380" s="57"/>
      <c r="O4380" s="57"/>
    </row>
    <row r="4381" spans="1:15" x14ac:dyDescent="0.3">
      <c r="A4381" s="56"/>
      <c r="B4381" s="140"/>
      <c r="C4381" s="140"/>
      <c r="D4381" s="140"/>
      <c r="E4381" s="57"/>
      <c r="F4381" s="57"/>
      <c r="G4381" s="57"/>
      <c r="H4381" s="57"/>
      <c r="I4381" s="57"/>
      <c r="J4381" s="57"/>
      <c r="K4381" s="57"/>
      <c r="L4381" s="57"/>
      <c r="M4381" s="57"/>
      <c r="N4381" s="57"/>
      <c r="O4381" s="57"/>
    </row>
    <row r="4382" spans="1:15" x14ac:dyDescent="0.3">
      <c r="A4382" s="56"/>
      <c r="B4382" s="140"/>
      <c r="C4382" s="140"/>
      <c r="D4382" s="140"/>
      <c r="E4382" s="57"/>
      <c r="F4382" s="57"/>
      <c r="G4382" s="57"/>
      <c r="H4382" s="57"/>
      <c r="I4382" s="57"/>
      <c r="J4382" s="57"/>
      <c r="K4382" s="57"/>
      <c r="L4382" s="57"/>
      <c r="M4382" s="57"/>
      <c r="N4382" s="57"/>
      <c r="O4382" s="57"/>
    </row>
    <row r="4383" spans="1:15" x14ac:dyDescent="0.3">
      <c r="A4383" s="56"/>
      <c r="B4383" s="140"/>
      <c r="C4383" s="140"/>
      <c r="D4383" s="140"/>
      <c r="E4383" s="57"/>
      <c r="F4383" s="57"/>
      <c r="G4383" s="57"/>
      <c r="H4383" s="57"/>
      <c r="I4383" s="57"/>
      <c r="J4383" s="57"/>
      <c r="K4383" s="57"/>
      <c r="L4383" s="57"/>
      <c r="M4383" s="57"/>
      <c r="N4383" s="57"/>
      <c r="O4383" s="57"/>
    </row>
    <row r="4384" spans="1:15" x14ac:dyDescent="0.3">
      <c r="A4384" s="56"/>
      <c r="B4384" s="140"/>
      <c r="C4384" s="140"/>
      <c r="D4384" s="140"/>
      <c r="E4384" s="57"/>
      <c r="F4384" s="57"/>
      <c r="G4384" s="57"/>
      <c r="H4384" s="57"/>
      <c r="I4384" s="57"/>
      <c r="J4384" s="57"/>
      <c r="K4384" s="57"/>
      <c r="L4384" s="57"/>
      <c r="M4384" s="57"/>
      <c r="N4384" s="57"/>
      <c r="O4384" s="57"/>
    </row>
    <row r="4385" spans="1:15" x14ac:dyDescent="0.3">
      <c r="A4385" s="56"/>
      <c r="B4385" s="140"/>
      <c r="C4385" s="140"/>
      <c r="D4385" s="140"/>
      <c r="E4385" s="57"/>
      <c r="F4385" s="57"/>
      <c r="G4385" s="57"/>
      <c r="H4385" s="57"/>
      <c r="I4385" s="57"/>
      <c r="J4385" s="57"/>
      <c r="K4385" s="57"/>
      <c r="L4385" s="57"/>
      <c r="M4385" s="57"/>
      <c r="N4385" s="57"/>
      <c r="O4385" s="57"/>
    </row>
    <row r="4386" spans="1:15" x14ac:dyDescent="0.3">
      <c r="A4386" s="56"/>
      <c r="B4386" s="140"/>
      <c r="C4386" s="140"/>
      <c r="D4386" s="140"/>
      <c r="E4386" s="57"/>
      <c r="F4386" s="57"/>
      <c r="G4386" s="57"/>
      <c r="H4386" s="57"/>
      <c r="I4386" s="57"/>
      <c r="J4386" s="57"/>
      <c r="K4386" s="57"/>
      <c r="L4386" s="57"/>
      <c r="M4386" s="57"/>
      <c r="N4386" s="57"/>
      <c r="O4386" s="57"/>
    </row>
    <row r="4387" spans="1:15" x14ac:dyDescent="0.3">
      <c r="A4387" s="56"/>
      <c r="B4387" s="140"/>
      <c r="C4387" s="140"/>
      <c r="D4387" s="140"/>
      <c r="E4387" s="57"/>
      <c r="F4387" s="57"/>
      <c r="G4387" s="57"/>
      <c r="H4387" s="57"/>
      <c r="I4387" s="57"/>
      <c r="J4387" s="57"/>
      <c r="K4387" s="57"/>
      <c r="L4387" s="57"/>
      <c r="M4387" s="57"/>
      <c r="N4387" s="57"/>
      <c r="O4387" s="57"/>
    </row>
    <row r="4388" spans="1:15" x14ac:dyDescent="0.3">
      <c r="A4388" s="56"/>
      <c r="B4388" s="140"/>
      <c r="C4388" s="140"/>
      <c r="D4388" s="140"/>
      <c r="E4388" s="57"/>
      <c r="F4388" s="57"/>
      <c r="G4388" s="57"/>
      <c r="H4388" s="57"/>
      <c r="I4388" s="57"/>
      <c r="J4388" s="57"/>
      <c r="K4388" s="57"/>
      <c r="L4388" s="57"/>
      <c r="M4388" s="57"/>
      <c r="N4388" s="57"/>
      <c r="O4388" s="57"/>
    </row>
    <row r="4389" spans="1:15" x14ac:dyDescent="0.3">
      <c r="A4389" s="56"/>
      <c r="B4389" s="140"/>
      <c r="C4389" s="140"/>
      <c r="D4389" s="140"/>
      <c r="E4389" s="57"/>
      <c r="F4389" s="57"/>
      <c r="G4389" s="57"/>
      <c r="H4389" s="57"/>
      <c r="I4389" s="57"/>
      <c r="J4389" s="57"/>
      <c r="K4389" s="57"/>
      <c r="L4389" s="57"/>
      <c r="M4389" s="57"/>
      <c r="N4389" s="57"/>
      <c r="O4389" s="57"/>
    </row>
    <row r="4390" spans="1:15" x14ac:dyDescent="0.3">
      <c r="A4390" s="56"/>
      <c r="B4390" s="140"/>
      <c r="C4390" s="140"/>
      <c r="D4390" s="140"/>
      <c r="E4390" s="57"/>
      <c r="F4390" s="57"/>
      <c r="G4390" s="57"/>
      <c r="H4390" s="57"/>
      <c r="I4390" s="57"/>
      <c r="J4390" s="57"/>
      <c r="K4390" s="57"/>
      <c r="L4390" s="57"/>
      <c r="M4390" s="57"/>
      <c r="N4390" s="57"/>
      <c r="O4390" s="57"/>
    </row>
    <row r="4391" spans="1:15" x14ac:dyDescent="0.3">
      <c r="A4391" s="56"/>
      <c r="B4391" s="140"/>
      <c r="C4391" s="140"/>
      <c r="D4391" s="140"/>
      <c r="E4391" s="57"/>
      <c r="F4391" s="57"/>
      <c r="G4391" s="57"/>
      <c r="H4391" s="57"/>
      <c r="I4391" s="57"/>
      <c r="J4391" s="57"/>
      <c r="K4391" s="57"/>
      <c r="L4391" s="57"/>
      <c r="M4391" s="57"/>
      <c r="N4391" s="57"/>
      <c r="O4391" s="57"/>
    </row>
    <row r="4392" spans="1:15" x14ac:dyDescent="0.3">
      <c r="A4392" s="56"/>
      <c r="B4392" s="140"/>
      <c r="C4392" s="140"/>
      <c r="D4392" s="140"/>
      <c r="E4392" s="57"/>
      <c r="F4392" s="57"/>
      <c r="G4392" s="57"/>
      <c r="H4392" s="57"/>
      <c r="I4392" s="57"/>
      <c r="J4392" s="57"/>
      <c r="K4392" s="57"/>
      <c r="L4392" s="57"/>
      <c r="M4392" s="57"/>
      <c r="N4392" s="57"/>
      <c r="O4392" s="57"/>
    </row>
    <row r="4393" spans="1:15" x14ac:dyDescent="0.3">
      <c r="A4393" s="56"/>
      <c r="B4393" s="140"/>
      <c r="C4393" s="140"/>
      <c r="D4393" s="140"/>
      <c r="E4393" s="57"/>
      <c r="F4393" s="57"/>
      <c r="G4393" s="57"/>
      <c r="H4393" s="57"/>
      <c r="I4393" s="57"/>
      <c r="J4393" s="57"/>
      <c r="K4393" s="57"/>
      <c r="L4393" s="57"/>
      <c r="M4393" s="57"/>
      <c r="N4393" s="57"/>
      <c r="O4393" s="57"/>
    </row>
    <row r="4394" spans="1:15" x14ac:dyDescent="0.3">
      <c r="A4394" s="56"/>
      <c r="B4394" s="140"/>
      <c r="C4394" s="140"/>
      <c r="D4394" s="140"/>
      <c r="E4394" s="57"/>
      <c r="F4394" s="57"/>
      <c r="G4394" s="57"/>
      <c r="H4394" s="57"/>
      <c r="I4394" s="57"/>
      <c r="J4394" s="57"/>
      <c r="K4394" s="57"/>
      <c r="L4394" s="57"/>
      <c r="M4394" s="57"/>
      <c r="N4394" s="57"/>
      <c r="O4394" s="57"/>
    </row>
    <row r="4395" spans="1:15" x14ac:dyDescent="0.3">
      <c r="A4395" s="56"/>
      <c r="B4395" s="140"/>
      <c r="C4395" s="140"/>
      <c r="D4395" s="140"/>
      <c r="E4395" s="57"/>
      <c r="F4395" s="57"/>
      <c r="G4395" s="57"/>
      <c r="H4395" s="57"/>
      <c r="I4395" s="57"/>
      <c r="J4395" s="57"/>
      <c r="K4395" s="57"/>
      <c r="L4395" s="57"/>
      <c r="M4395" s="57"/>
      <c r="N4395" s="57"/>
      <c r="O4395" s="57"/>
    </row>
    <row r="4396" spans="1:15" x14ac:dyDescent="0.3">
      <c r="A4396" s="56"/>
      <c r="B4396" s="140"/>
      <c r="C4396" s="140"/>
      <c r="D4396" s="140"/>
      <c r="E4396" s="57"/>
      <c r="F4396" s="57"/>
      <c r="G4396" s="57"/>
      <c r="H4396" s="57"/>
      <c r="I4396" s="57"/>
      <c r="J4396" s="57"/>
      <c r="K4396" s="57"/>
      <c r="L4396" s="57"/>
      <c r="M4396" s="57"/>
      <c r="N4396" s="57"/>
      <c r="O4396" s="57"/>
    </row>
    <row r="4397" spans="1:15" x14ac:dyDescent="0.3">
      <c r="A4397" s="56"/>
      <c r="B4397" s="140"/>
      <c r="C4397" s="140"/>
      <c r="D4397" s="140"/>
      <c r="E4397" s="57"/>
      <c r="F4397" s="57"/>
      <c r="G4397" s="57"/>
      <c r="H4397" s="57"/>
      <c r="I4397" s="57"/>
      <c r="J4397" s="57"/>
      <c r="K4397" s="57"/>
      <c r="L4397" s="57"/>
      <c r="M4397" s="57"/>
      <c r="N4397" s="57"/>
      <c r="O4397" s="57"/>
    </row>
    <row r="4398" spans="1:15" x14ac:dyDescent="0.3">
      <c r="A4398" s="56"/>
      <c r="B4398" s="140"/>
      <c r="C4398" s="140"/>
      <c r="D4398" s="140"/>
      <c r="E4398" s="57"/>
      <c r="F4398" s="57"/>
      <c r="G4398" s="57"/>
      <c r="H4398" s="57"/>
      <c r="I4398" s="57"/>
      <c r="J4398" s="57"/>
      <c r="K4398" s="57"/>
      <c r="L4398" s="57"/>
      <c r="M4398" s="57"/>
      <c r="N4398" s="57"/>
      <c r="O4398" s="57"/>
    </row>
    <row r="4399" spans="1:15" x14ac:dyDescent="0.3">
      <c r="A4399" s="56"/>
      <c r="B4399" s="140"/>
      <c r="C4399" s="140"/>
      <c r="D4399" s="140"/>
      <c r="E4399" s="57"/>
      <c r="F4399" s="57"/>
      <c r="G4399" s="57"/>
      <c r="H4399" s="57"/>
      <c r="I4399" s="57"/>
      <c r="J4399" s="57"/>
      <c r="K4399" s="57"/>
      <c r="L4399" s="57"/>
      <c r="M4399" s="57"/>
      <c r="N4399" s="57"/>
      <c r="O4399" s="57"/>
    </row>
    <row r="4400" spans="1:15" x14ac:dyDescent="0.3">
      <c r="A4400" s="56"/>
      <c r="B4400" s="140"/>
      <c r="C4400" s="140"/>
      <c r="D4400" s="140"/>
      <c r="E4400" s="57"/>
      <c r="F4400" s="57"/>
      <c r="G4400" s="57"/>
      <c r="H4400" s="57"/>
      <c r="I4400" s="57"/>
      <c r="J4400" s="57"/>
      <c r="K4400" s="57"/>
      <c r="L4400" s="57"/>
      <c r="M4400" s="57"/>
      <c r="N4400" s="57"/>
      <c r="O4400" s="57"/>
    </row>
    <row r="4401" spans="1:15" x14ac:dyDescent="0.3">
      <c r="A4401" s="56"/>
      <c r="B4401" s="140"/>
      <c r="C4401" s="140"/>
      <c r="D4401" s="140"/>
      <c r="E4401" s="57"/>
      <c r="F4401" s="57"/>
      <c r="G4401" s="57"/>
      <c r="H4401" s="57"/>
      <c r="I4401" s="57"/>
      <c r="J4401" s="57"/>
      <c r="K4401" s="57"/>
      <c r="L4401" s="57"/>
      <c r="M4401" s="57"/>
      <c r="N4401" s="57"/>
      <c r="O4401" s="57"/>
    </row>
    <row r="4402" spans="1:15" x14ac:dyDescent="0.3">
      <c r="A4402" s="56"/>
      <c r="B4402" s="140"/>
      <c r="C4402" s="140"/>
      <c r="D4402" s="140"/>
      <c r="E4402" s="57"/>
      <c r="F4402" s="57"/>
      <c r="G4402" s="57"/>
      <c r="H4402" s="57"/>
      <c r="I4402" s="57"/>
      <c r="J4402" s="57"/>
      <c r="K4402" s="57"/>
      <c r="L4402" s="57"/>
      <c r="M4402" s="57"/>
      <c r="N4402" s="57"/>
      <c r="O4402" s="57"/>
    </row>
    <row r="4403" spans="1:15" x14ac:dyDescent="0.3">
      <c r="A4403" s="56"/>
      <c r="B4403" s="140"/>
      <c r="C4403" s="140"/>
      <c r="D4403" s="140"/>
      <c r="E4403" s="57"/>
      <c r="F4403" s="57"/>
      <c r="G4403" s="57"/>
      <c r="H4403" s="57"/>
      <c r="I4403" s="57"/>
      <c r="J4403" s="57"/>
      <c r="K4403" s="57"/>
      <c r="L4403" s="57"/>
      <c r="M4403" s="57"/>
      <c r="N4403" s="57"/>
      <c r="O4403" s="57"/>
    </row>
    <row r="4404" spans="1:15" x14ac:dyDescent="0.3">
      <c r="A4404" s="56"/>
      <c r="B4404" s="140"/>
      <c r="C4404" s="140"/>
      <c r="D4404" s="140"/>
      <c r="E4404" s="57"/>
      <c r="F4404" s="57"/>
      <c r="G4404" s="57"/>
      <c r="H4404" s="57"/>
      <c r="I4404" s="57"/>
      <c r="J4404" s="57"/>
      <c r="K4404" s="57"/>
      <c r="L4404" s="57"/>
      <c r="M4404" s="57"/>
      <c r="N4404" s="57"/>
      <c r="O4404" s="57"/>
    </row>
    <row r="4405" spans="1:15" x14ac:dyDescent="0.3">
      <c r="A4405" s="56"/>
      <c r="B4405" s="140"/>
      <c r="C4405" s="140"/>
      <c r="D4405" s="140"/>
      <c r="E4405" s="57"/>
      <c r="F4405" s="57"/>
      <c r="G4405" s="57"/>
      <c r="H4405" s="57"/>
      <c r="I4405" s="57"/>
      <c r="J4405" s="57"/>
      <c r="K4405" s="57"/>
      <c r="L4405" s="57"/>
      <c r="M4405" s="57"/>
      <c r="N4405" s="57"/>
      <c r="O4405" s="57"/>
    </row>
    <row r="4406" spans="1:15" x14ac:dyDescent="0.3">
      <c r="A4406" s="56"/>
      <c r="B4406" s="140"/>
      <c r="C4406" s="140"/>
      <c r="D4406" s="140"/>
      <c r="E4406" s="57"/>
      <c r="F4406" s="57"/>
      <c r="G4406" s="57"/>
      <c r="H4406" s="57"/>
      <c r="I4406" s="57"/>
      <c r="J4406" s="57"/>
      <c r="K4406" s="57"/>
      <c r="L4406" s="57"/>
      <c r="M4406" s="57"/>
      <c r="N4406" s="57"/>
      <c r="O4406" s="57"/>
    </row>
    <row r="4407" spans="1:15" x14ac:dyDescent="0.3">
      <c r="A4407" s="56"/>
      <c r="B4407" s="140"/>
      <c r="C4407" s="140"/>
      <c r="D4407" s="140"/>
      <c r="E4407" s="57"/>
      <c r="F4407" s="57"/>
      <c r="G4407" s="57"/>
      <c r="H4407" s="57"/>
      <c r="I4407" s="57"/>
      <c r="J4407" s="57"/>
      <c r="K4407" s="57"/>
      <c r="L4407" s="57"/>
      <c r="M4407" s="57"/>
      <c r="N4407" s="57"/>
      <c r="O4407" s="57"/>
    </row>
    <row r="4408" spans="1:15" x14ac:dyDescent="0.3">
      <c r="A4408" s="56"/>
      <c r="B4408" s="140"/>
      <c r="C4408" s="140"/>
      <c r="D4408" s="140"/>
      <c r="E4408" s="57"/>
      <c r="F4408" s="57"/>
      <c r="G4408" s="57"/>
      <c r="H4408" s="57"/>
      <c r="I4408" s="57"/>
      <c r="J4408" s="57"/>
      <c r="K4408" s="57"/>
      <c r="L4408" s="57"/>
      <c r="M4408" s="57"/>
      <c r="N4408" s="57"/>
      <c r="O4408" s="57"/>
    </row>
    <row r="4409" spans="1:15" x14ac:dyDescent="0.3">
      <c r="A4409" s="56"/>
      <c r="B4409" s="140"/>
      <c r="C4409" s="140"/>
      <c r="D4409" s="140"/>
      <c r="E4409" s="57"/>
      <c r="F4409" s="57"/>
      <c r="G4409" s="57"/>
      <c r="H4409" s="57"/>
      <c r="I4409" s="57"/>
      <c r="J4409" s="57"/>
      <c r="K4409" s="57"/>
      <c r="L4409" s="57"/>
      <c r="M4409" s="57"/>
      <c r="N4409" s="57"/>
      <c r="O4409" s="57"/>
    </row>
    <row r="4410" spans="1:15" x14ac:dyDescent="0.3">
      <c r="A4410" s="56"/>
      <c r="B4410" s="140"/>
      <c r="C4410" s="140"/>
      <c r="D4410" s="140"/>
      <c r="E4410" s="57"/>
      <c r="F4410" s="57"/>
      <c r="G4410" s="57"/>
      <c r="H4410" s="57"/>
      <c r="I4410" s="57"/>
      <c r="J4410" s="57"/>
      <c r="K4410" s="57"/>
      <c r="L4410" s="57"/>
      <c r="M4410" s="57"/>
      <c r="N4410" s="57"/>
      <c r="O4410" s="57"/>
    </row>
    <row r="4411" spans="1:15" x14ac:dyDescent="0.3">
      <c r="A4411" s="56"/>
      <c r="B4411" s="140"/>
      <c r="C4411" s="140"/>
      <c r="D4411" s="140"/>
      <c r="E4411" s="57"/>
      <c r="F4411" s="57"/>
      <c r="G4411" s="57"/>
      <c r="H4411" s="57"/>
      <c r="I4411" s="57"/>
      <c r="J4411" s="57"/>
      <c r="K4411" s="57"/>
      <c r="L4411" s="57"/>
      <c r="M4411" s="57"/>
      <c r="N4411" s="57"/>
      <c r="O4411" s="57"/>
    </row>
    <row r="4412" spans="1:15" x14ac:dyDescent="0.3">
      <c r="A4412" s="56"/>
      <c r="B4412" s="140"/>
      <c r="C4412" s="140"/>
      <c r="D4412" s="140"/>
      <c r="E4412" s="57"/>
      <c r="F4412" s="57"/>
      <c r="G4412" s="57"/>
      <c r="H4412" s="57"/>
      <c r="I4412" s="57"/>
      <c r="J4412" s="57"/>
      <c r="K4412" s="57"/>
      <c r="L4412" s="57"/>
      <c r="M4412" s="57"/>
      <c r="N4412" s="57"/>
      <c r="O4412" s="57"/>
    </row>
    <row r="4413" spans="1:15" x14ac:dyDescent="0.3">
      <c r="A4413" s="56"/>
      <c r="B4413" s="140"/>
      <c r="C4413" s="140"/>
      <c r="D4413" s="140"/>
      <c r="E4413" s="57"/>
      <c r="F4413" s="57"/>
      <c r="G4413" s="57"/>
      <c r="H4413" s="57"/>
      <c r="I4413" s="57"/>
      <c r="J4413" s="57"/>
      <c r="K4413" s="57"/>
      <c r="L4413" s="57"/>
      <c r="M4413" s="57"/>
      <c r="N4413" s="57"/>
      <c r="O4413" s="57"/>
    </row>
    <row r="4414" spans="1:15" x14ac:dyDescent="0.3">
      <c r="A4414" s="56"/>
      <c r="B4414" s="140"/>
      <c r="C4414" s="140"/>
      <c r="D4414" s="140"/>
      <c r="E4414" s="57"/>
      <c r="F4414" s="57"/>
      <c r="G4414" s="57"/>
      <c r="H4414" s="57"/>
      <c r="I4414" s="57"/>
      <c r="J4414" s="57"/>
      <c r="K4414" s="57"/>
      <c r="L4414" s="57"/>
      <c r="M4414" s="57"/>
      <c r="N4414" s="57"/>
      <c r="O4414" s="57"/>
    </row>
    <row r="4415" spans="1:15" x14ac:dyDescent="0.3">
      <c r="A4415" s="56"/>
      <c r="B4415" s="140"/>
      <c r="C4415" s="140"/>
      <c r="D4415" s="140"/>
      <c r="E4415" s="57"/>
      <c r="F4415" s="57"/>
      <c r="G4415" s="57"/>
      <c r="H4415" s="57"/>
      <c r="I4415" s="57"/>
      <c r="J4415" s="57"/>
      <c r="K4415" s="57"/>
      <c r="L4415" s="57"/>
      <c r="M4415" s="57"/>
      <c r="N4415" s="57"/>
      <c r="O4415" s="57"/>
    </row>
    <row r="4416" spans="1:15" x14ac:dyDescent="0.3">
      <c r="A4416" s="56"/>
      <c r="B4416" s="140"/>
      <c r="C4416" s="140"/>
      <c r="D4416" s="140"/>
      <c r="E4416" s="57"/>
      <c r="F4416" s="57"/>
      <c r="G4416" s="57"/>
      <c r="H4416" s="57"/>
      <c r="I4416" s="57"/>
      <c r="J4416" s="57"/>
      <c r="K4416" s="57"/>
      <c r="L4416" s="57"/>
      <c r="M4416" s="57"/>
      <c r="N4416" s="57"/>
      <c r="O4416" s="57"/>
    </row>
    <row r="4417" spans="1:15" x14ac:dyDescent="0.3">
      <c r="A4417" s="56"/>
      <c r="B4417" s="140"/>
      <c r="C4417" s="140"/>
      <c r="D4417" s="140"/>
      <c r="E4417" s="57"/>
      <c r="F4417" s="57"/>
      <c r="G4417" s="57"/>
      <c r="H4417" s="57"/>
      <c r="I4417" s="57"/>
      <c r="J4417" s="57"/>
      <c r="K4417" s="57"/>
      <c r="L4417" s="57"/>
      <c r="M4417" s="57"/>
      <c r="N4417" s="57"/>
      <c r="O4417" s="57"/>
    </row>
    <row r="4418" spans="1:15" x14ac:dyDescent="0.3">
      <c r="A4418" s="56"/>
      <c r="B4418" s="140"/>
      <c r="C4418" s="140"/>
      <c r="D4418" s="140"/>
      <c r="E4418" s="57"/>
      <c r="F4418" s="57"/>
      <c r="G4418" s="57"/>
      <c r="H4418" s="57"/>
      <c r="I4418" s="57"/>
      <c r="J4418" s="57"/>
      <c r="K4418" s="57"/>
      <c r="L4418" s="57"/>
      <c r="M4418" s="57"/>
      <c r="N4418" s="57"/>
      <c r="O4418" s="57"/>
    </row>
    <row r="4419" spans="1:15" x14ac:dyDescent="0.3">
      <c r="A4419" s="56"/>
      <c r="B4419" s="140"/>
      <c r="C4419" s="140"/>
      <c r="D4419" s="140"/>
      <c r="E4419" s="57"/>
      <c r="F4419" s="57"/>
      <c r="G4419" s="57"/>
      <c r="H4419" s="57"/>
      <c r="I4419" s="57"/>
      <c r="J4419" s="57"/>
      <c r="K4419" s="57"/>
      <c r="L4419" s="57"/>
      <c r="M4419" s="57"/>
      <c r="N4419" s="57"/>
      <c r="O4419" s="57"/>
    </row>
    <row r="4420" spans="1:15" x14ac:dyDescent="0.3">
      <c r="A4420" s="56"/>
      <c r="B4420" s="140"/>
      <c r="C4420" s="140"/>
      <c r="D4420" s="140"/>
      <c r="E4420" s="57"/>
      <c r="F4420" s="57"/>
      <c r="G4420" s="57"/>
      <c r="H4420" s="57"/>
      <c r="I4420" s="57"/>
      <c r="J4420" s="57"/>
      <c r="K4420" s="57"/>
      <c r="L4420" s="57"/>
      <c r="M4420" s="57"/>
      <c r="N4420" s="57"/>
      <c r="O4420" s="57"/>
    </row>
    <row r="4421" spans="1:15" x14ac:dyDescent="0.3">
      <c r="A4421" s="56"/>
      <c r="B4421" s="140"/>
      <c r="C4421" s="140"/>
      <c r="D4421" s="140"/>
      <c r="E4421" s="57"/>
      <c r="F4421" s="57"/>
      <c r="G4421" s="57"/>
      <c r="H4421" s="57"/>
      <c r="I4421" s="57"/>
      <c r="J4421" s="57"/>
      <c r="K4421" s="57"/>
      <c r="L4421" s="57"/>
      <c r="M4421" s="57"/>
      <c r="N4421" s="57"/>
      <c r="O4421" s="57"/>
    </row>
    <row r="4422" spans="1:15" x14ac:dyDescent="0.3">
      <c r="A4422" s="56"/>
      <c r="B4422" s="140"/>
      <c r="C4422" s="140"/>
      <c r="D4422" s="140"/>
      <c r="E4422" s="57"/>
      <c r="F4422" s="57"/>
      <c r="G4422" s="57"/>
      <c r="H4422" s="57"/>
      <c r="I4422" s="57"/>
      <c r="J4422" s="57"/>
      <c r="K4422" s="57"/>
      <c r="L4422" s="57"/>
      <c r="M4422" s="57"/>
      <c r="N4422" s="57"/>
      <c r="O4422" s="57"/>
    </row>
    <row r="4423" spans="1:15" x14ac:dyDescent="0.3">
      <c r="A4423" s="56"/>
      <c r="B4423" s="140"/>
      <c r="C4423" s="140"/>
      <c r="D4423" s="140"/>
      <c r="E4423" s="57"/>
      <c r="F4423" s="57"/>
      <c r="G4423" s="57"/>
      <c r="H4423" s="57"/>
      <c r="I4423" s="57"/>
      <c r="J4423" s="57"/>
      <c r="K4423" s="57"/>
      <c r="L4423" s="57"/>
      <c r="M4423" s="57"/>
      <c r="N4423" s="57"/>
      <c r="O4423" s="57"/>
    </row>
    <row r="4424" spans="1:15" x14ac:dyDescent="0.3">
      <c r="A4424" s="56"/>
      <c r="B4424" s="140"/>
      <c r="C4424" s="140"/>
      <c r="D4424" s="140"/>
      <c r="E4424" s="57"/>
      <c r="F4424" s="57"/>
      <c r="G4424" s="57"/>
      <c r="H4424" s="57"/>
      <c r="I4424" s="57"/>
      <c r="J4424" s="57"/>
      <c r="K4424" s="57"/>
      <c r="L4424" s="57"/>
      <c r="M4424" s="57"/>
      <c r="N4424" s="57"/>
      <c r="O4424" s="57"/>
    </row>
    <row r="4425" spans="1:15" x14ac:dyDescent="0.3">
      <c r="A4425" s="56"/>
      <c r="B4425" s="140"/>
      <c r="C4425" s="140"/>
      <c r="D4425" s="140"/>
      <c r="E4425" s="57"/>
      <c r="F4425" s="57"/>
      <c r="G4425" s="57"/>
      <c r="H4425" s="57"/>
      <c r="I4425" s="57"/>
      <c r="J4425" s="57"/>
      <c r="K4425" s="57"/>
      <c r="L4425" s="57"/>
      <c r="M4425" s="57"/>
      <c r="N4425" s="57"/>
      <c r="O4425" s="57"/>
    </row>
    <row r="4426" spans="1:15" x14ac:dyDescent="0.3">
      <c r="A4426" s="56"/>
      <c r="B4426" s="140"/>
      <c r="C4426" s="140"/>
      <c r="D4426" s="140"/>
      <c r="E4426" s="57"/>
      <c r="F4426" s="57"/>
      <c r="G4426" s="57"/>
      <c r="H4426" s="57"/>
      <c r="I4426" s="57"/>
      <c r="J4426" s="57"/>
      <c r="K4426" s="57"/>
      <c r="L4426" s="57"/>
      <c r="M4426" s="57"/>
      <c r="N4426" s="57"/>
      <c r="O4426" s="57"/>
    </row>
    <row r="4427" spans="1:15" x14ac:dyDescent="0.3">
      <c r="A4427" s="56"/>
      <c r="B4427" s="140"/>
      <c r="C4427" s="140"/>
      <c r="D4427" s="140"/>
      <c r="E4427" s="57"/>
      <c r="F4427" s="57"/>
      <c r="G4427" s="57"/>
      <c r="H4427" s="57"/>
      <c r="I4427" s="57"/>
      <c r="J4427" s="57"/>
      <c r="K4427" s="57"/>
      <c r="L4427" s="57"/>
      <c r="M4427" s="57"/>
      <c r="N4427" s="57"/>
      <c r="O4427" s="57"/>
    </row>
    <row r="4428" spans="1:15" x14ac:dyDescent="0.3">
      <c r="A4428" s="56"/>
      <c r="B4428" s="140"/>
      <c r="C4428" s="140"/>
      <c r="D4428" s="140"/>
      <c r="E4428" s="57"/>
      <c r="F4428" s="57"/>
      <c r="G4428" s="57"/>
      <c r="H4428" s="57"/>
      <c r="I4428" s="57"/>
      <c r="J4428" s="57"/>
      <c r="K4428" s="57"/>
      <c r="L4428" s="57"/>
      <c r="M4428" s="57"/>
      <c r="N4428" s="57"/>
      <c r="O4428" s="57"/>
    </row>
    <row r="4429" spans="1:15" x14ac:dyDescent="0.3">
      <c r="A4429" s="56"/>
      <c r="B4429" s="140"/>
      <c r="C4429" s="140"/>
      <c r="D4429" s="140"/>
      <c r="E4429" s="57"/>
      <c r="F4429" s="57"/>
      <c r="G4429" s="57"/>
      <c r="H4429" s="57"/>
      <c r="I4429" s="57"/>
      <c r="J4429" s="57"/>
      <c r="K4429" s="57"/>
      <c r="L4429" s="57"/>
      <c r="M4429" s="57"/>
      <c r="N4429" s="57"/>
      <c r="O4429" s="57"/>
    </row>
    <row r="4430" spans="1:15" x14ac:dyDescent="0.3">
      <c r="A4430" s="56"/>
      <c r="B4430" s="140"/>
      <c r="C4430" s="140"/>
      <c r="D4430" s="140"/>
      <c r="E4430" s="57"/>
      <c r="F4430" s="57"/>
      <c r="G4430" s="57"/>
      <c r="H4430" s="57"/>
      <c r="I4430" s="57"/>
      <c r="J4430" s="57"/>
      <c r="K4430" s="57"/>
      <c r="L4430" s="57"/>
      <c r="M4430" s="57"/>
      <c r="N4430" s="57"/>
      <c r="O4430" s="57"/>
    </row>
    <row r="4431" spans="1:15" x14ac:dyDescent="0.3">
      <c r="A4431" s="56"/>
      <c r="B4431" s="140"/>
      <c r="C4431" s="140"/>
      <c r="D4431" s="140"/>
      <c r="E4431" s="57"/>
      <c r="F4431" s="57"/>
      <c r="G4431" s="57"/>
      <c r="H4431" s="57"/>
      <c r="I4431" s="57"/>
      <c r="J4431" s="57"/>
      <c r="K4431" s="57"/>
      <c r="L4431" s="57"/>
      <c r="M4431" s="57"/>
      <c r="N4431" s="57"/>
      <c r="O4431" s="57"/>
    </row>
    <row r="4432" spans="1:15" x14ac:dyDescent="0.3">
      <c r="A4432" s="56"/>
      <c r="B4432" s="140"/>
      <c r="C4432" s="140"/>
      <c r="D4432" s="140"/>
      <c r="E4432" s="57"/>
      <c r="F4432" s="57"/>
      <c r="G4432" s="57"/>
      <c r="H4432" s="57"/>
      <c r="I4432" s="57"/>
      <c r="J4432" s="57"/>
      <c r="K4432" s="57"/>
      <c r="L4432" s="57"/>
      <c r="M4432" s="57"/>
      <c r="N4432" s="57"/>
      <c r="O4432" s="57"/>
    </row>
    <row r="4433" spans="1:15" x14ac:dyDescent="0.3">
      <c r="A4433" s="56"/>
      <c r="B4433" s="140"/>
      <c r="C4433" s="140"/>
      <c r="D4433" s="140"/>
      <c r="E4433" s="57"/>
      <c r="F4433" s="57"/>
      <c r="G4433" s="57"/>
      <c r="H4433" s="57"/>
      <c r="I4433" s="57"/>
      <c r="J4433" s="57"/>
      <c r="K4433" s="57"/>
      <c r="L4433" s="57"/>
      <c r="M4433" s="57"/>
      <c r="N4433" s="57"/>
      <c r="O4433" s="57"/>
    </row>
    <row r="4434" spans="1:15" x14ac:dyDescent="0.3">
      <c r="A4434" s="56"/>
      <c r="B4434" s="140"/>
      <c r="C4434" s="140"/>
      <c r="D4434" s="140"/>
      <c r="E4434" s="57"/>
      <c r="F4434" s="57"/>
      <c r="G4434" s="57"/>
      <c r="H4434" s="57"/>
      <c r="I4434" s="57"/>
      <c r="J4434" s="57"/>
      <c r="K4434" s="57"/>
      <c r="L4434" s="57"/>
      <c r="M4434" s="57"/>
      <c r="N4434" s="57"/>
      <c r="O4434" s="57"/>
    </row>
    <row r="4435" spans="1:15" x14ac:dyDescent="0.3">
      <c r="A4435" s="56"/>
      <c r="B4435" s="140"/>
      <c r="C4435" s="140"/>
      <c r="D4435" s="140"/>
      <c r="E4435" s="57"/>
      <c r="F4435" s="57"/>
      <c r="G4435" s="57"/>
      <c r="H4435" s="57"/>
      <c r="I4435" s="57"/>
      <c r="J4435" s="57"/>
      <c r="K4435" s="57"/>
      <c r="L4435" s="57"/>
      <c r="M4435" s="57"/>
      <c r="N4435" s="57"/>
      <c r="O4435" s="57"/>
    </row>
    <row r="4436" spans="1:15" x14ac:dyDescent="0.3">
      <c r="A4436" s="56"/>
      <c r="B4436" s="140"/>
      <c r="C4436" s="140"/>
      <c r="D4436" s="140"/>
      <c r="E4436" s="57"/>
      <c r="F4436" s="57"/>
      <c r="G4436" s="57"/>
      <c r="H4436" s="57"/>
      <c r="I4436" s="57"/>
      <c r="J4436" s="57"/>
      <c r="K4436" s="57"/>
      <c r="L4436" s="57"/>
      <c r="M4436" s="57"/>
      <c r="N4436" s="57"/>
      <c r="O4436" s="57"/>
    </row>
    <row r="4437" spans="1:15" x14ac:dyDescent="0.3">
      <c r="A4437" s="56"/>
      <c r="B4437" s="140"/>
      <c r="C4437" s="140"/>
      <c r="D4437" s="140"/>
      <c r="E4437" s="57"/>
      <c r="F4437" s="57"/>
      <c r="G4437" s="57"/>
      <c r="H4437" s="57"/>
      <c r="I4437" s="57"/>
      <c r="J4437" s="57"/>
      <c r="K4437" s="57"/>
      <c r="L4437" s="57"/>
      <c r="M4437" s="57"/>
      <c r="N4437" s="57"/>
      <c r="O4437" s="57"/>
    </row>
    <row r="4438" spans="1:15" x14ac:dyDescent="0.3">
      <c r="A4438" s="56"/>
      <c r="B4438" s="140"/>
      <c r="C4438" s="140"/>
      <c r="D4438" s="140"/>
      <c r="E4438" s="57"/>
      <c r="F4438" s="57"/>
      <c r="G4438" s="57"/>
      <c r="H4438" s="57"/>
      <c r="I4438" s="57"/>
      <c r="J4438" s="57"/>
      <c r="K4438" s="57"/>
      <c r="L4438" s="57"/>
      <c r="M4438" s="57"/>
      <c r="N4438" s="57"/>
      <c r="O4438" s="57"/>
    </row>
    <row r="4439" spans="1:15" x14ac:dyDescent="0.3">
      <c r="A4439" s="56"/>
      <c r="B4439" s="140"/>
      <c r="C4439" s="140"/>
      <c r="D4439" s="140"/>
      <c r="E4439" s="57"/>
      <c r="F4439" s="57"/>
      <c r="G4439" s="57"/>
      <c r="H4439" s="57"/>
      <c r="I4439" s="57"/>
      <c r="J4439" s="57"/>
      <c r="K4439" s="57"/>
      <c r="L4439" s="57"/>
      <c r="M4439" s="57"/>
      <c r="N4439" s="57"/>
      <c r="O4439" s="57"/>
    </row>
    <row r="4440" spans="1:15" x14ac:dyDescent="0.3">
      <c r="A4440" s="56"/>
      <c r="B4440" s="140"/>
      <c r="C4440" s="140"/>
      <c r="D4440" s="140"/>
      <c r="E4440" s="57"/>
      <c r="F4440" s="57"/>
      <c r="G4440" s="57"/>
      <c r="H4440" s="57"/>
      <c r="I4440" s="57"/>
      <c r="J4440" s="57"/>
      <c r="K4440" s="57"/>
      <c r="L4440" s="57"/>
      <c r="M4440" s="57"/>
      <c r="N4440" s="57"/>
      <c r="O4440" s="57"/>
    </row>
    <row r="4441" spans="1:15" x14ac:dyDescent="0.3">
      <c r="A4441" s="56"/>
      <c r="B4441" s="140"/>
      <c r="C4441" s="140"/>
      <c r="D4441" s="140"/>
      <c r="E4441" s="57"/>
      <c r="F4441" s="57"/>
      <c r="G4441" s="57"/>
      <c r="H4441" s="57"/>
      <c r="I4441" s="57"/>
      <c r="J4441" s="57"/>
      <c r="K4441" s="57"/>
      <c r="L4441" s="57"/>
      <c r="M4441" s="57"/>
      <c r="N4441" s="57"/>
      <c r="O4441" s="57"/>
    </row>
    <row r="4442" spans="1:15" x14ac:dyDescent="0.3">
      <c r="A4442" s="56"/>
      <c r="B4442" s="140"/>
      <c r="C4442" s="140"/>
      <c r="D4442" s="140"/>
      <c r="E4442" s="57"/>
      <c r="F4442" s="57"/>
      <c r="G4442" s="57"/>
      <c r="H4442" s="57"/>
      <c r="I4442" s="57"/>
      <c r="J4442" s="57"/>
      <c r="K4442" s="57"/>
      <c r="L4442" s="57"/>
      <c r="M4442" s="57"/>
      <c r="N4442" s="57"/>
      <c r="O4442" s="57"/>
    </row>
    <row r="4443" spans="1:15" x14ac:dyDescent="0.3">
      <c r="A4443" s="56"/>
      <c r="B4443" s="140"/>
      <c r="C4443" s="140"/>
      <c r="D4443" s="140"/>
      <c r="E4443" s="57"/>
      <c r="F4443" s="57"/>
      <c r="G4443" s="57"/>
      <c r="H4443" s="57"/>
      <c r="I4443" s="57"/>
      <c r="J4443" s="57"/>
      <c r="K4443" s="57"/>
      <c r="L4443" s="57"/>
      <c r="M4443" s="57"/>
      <c r="N4443" s="57"/>
      <c r="O4443" s="57"/>
    </row>
    <row r="4444" spans="1:15" x14ac:dyDescent="0.3">
      <c r="A4444" s="56"/>
      <c r="B4444" s="140"/>
      <c r="C4444" s="140"/>
      <c r="D4444" s="140"/>
      <c r="E4444" s="57"/>
      <c r="F4444" s="57"/>
      <c r="G4444" s="57"/>
      <c r="H4444" s="57"/>
      <c r="I4444" s="57"/>
      <c r="J4444" s="57"/>
      <c r="K4444" s="57"/>
      <c r="L4444" s="57"/>
      <c r="M4444" s="57"/>
      <c r="N4444" s="57"/>
      <c r="O4444" s="57"/>
    </row>
    <row r="4445" spans="1:15" x14ac:dyDescent="0.3">
      <c r="A4445" s="56"/>
      <c r="B4445" s="140"/>
      <c r="C4445" s="140"/>
      <c r="D4445" s="140"/>
      <c r="E4445" s="57"/>
      <c r="F4445" s="57"/>
      <c r="G4445" s="57"/>
      <c r="H4445" s="57"/>
      <c r="I4445" s="57"/>
      <c r="J4445" s="57"/>
      <c r="K4445" s="57"/>
      <c r="L4445" s="57"/>
      <c r="M4445" s="57"/>
      <c r="N4445" s="57"/>
      <c r="O4445" s="57"/>
    </row>
    <row r="4446" spans="1:15" x14ac:dyDescent="0.3">
      <c r="A4446" s="56"/>
      <c r="B4446" s="140"/>
      <c r="C4446" s="140"/>
      <c r="D4446" s="140"/>
      <c r="E4446" s="57"/>
      <c r="F4446" s="57"/>
      <c r="G4446" s="57"/>
      <c r="H4446" s="57"/>
      <c r="I4446" s="57"/>
      <c r="J4446" s="57"/>
      <c r="K4446" s="57"/>
      <c r="L4446" s="57"/>
      <c r="M4446" s="57"/>
      <c r="N4446" s="57"/>
      <c r="O4446" s="57"/>
    </row>
    <row r="4447" spans="1:15" x14ac:dyDescent="0.3">
      <c r="A4447" s="56"/>
      <c r="B4447" s="140"/>
      <c r="C4447" s="140"/>
      <c r="D4447" s="140"/>
      <c r="E4447" s="57"/>
      <c r="F4447" s="57"/>
      <c r="G4447" s="57"/>
      <c r="H4447" s="57"/>
      <c r="I4447" s="57"/>
      <c r="J4447" s="57"/>
      <c r="K4447" s="57"/>
      <c r="L4447" s="57"/>
      <c r="M4447" s="57"/>
      <c r="N4447" s="57"/>
      <c r="O4447" s="57"/>
    </row>
    <row r="4448" spans="1:15" x14ac:dyDescent="0.3">
      <c r="A4448" s="56"/>
      <c r="B4448" s="140"/>
      <c r="C4448" s="140"/>
      <c r="D4448" s="140"/>
      <c r="E4448" s="57"/>
      <c r="F4448" s="57"/>
      <c r="G4448" s="57"/>
      <c r="H4448" s="57"/>
      <c r="I4448" s="57"/>
      <c r="J4448" s="57"/>
      <c r="K4448" s="57"/>
      <c r="L4448" s="57"/>
      <c r="M4448" s="57"/>
      <c r="N4448" s="57"/>
      <c r="O4448" s="57"/>
    </row>
    <row r="4449" spans="1:15" x14ac:dyDescent="0.3">
      <c r="A4449" s="56"/>
      <c r="B4449" s="140"/>
      <c r="C4449" s="140"/>
      <c r="D4449" s="140"/>
      <c r="E4449" s="57"/>
      <c r="F4449" s="57"/>
      <c r="G4449" s="57"/>
      <c r="H4449" s="57"/>
      <c r="I4449" s="57"/>
      <c r="J4449" s="57"/>
      <c r="K4449" s="57"/>
      <c r="L4449" s="57"/>
      <c r="M4449" s="57"/>
      <c r="N4449" s="57"/>
      <c r="O4449" s="57"/>
    </row>
    <row r="4450" spans="1:15" x14ac:dyDescent="0.3">
      <c r="A4450" s="56"/>
      <c r="B4450" s="140"/>
      <c r="C4450" s="140"/>
      <c r="D4450" s="140"/>
      <c r="E4450" s="57"/>
      <c r="F4450" s="57"/>
      <c r="G4450" s="57"/>
      <c r="H4450" s="57"/>
      <c r="I4450" s="57"/>
      <c r="J4450" s="57"/>
      <c r="K4450" s="57"/>
      <c r="L4450" s="57"/>
      <c r="M4450" s="57"/>
      <c r="N4450" s="57"/>
      <c r="O4450" s="57"/>
    </row>
    <row r="4451" spans="1:15" x14ac:dyDescent="0.3">
      <c r="A4451" s="56"/>
      <c r="B4451" s="140"/>
      <c r="C4451" s="140"/>
      <c r="D4451" s="140"/>
      <c r="E4451" s="57"/>
      <c r="F4451" s="57"/>
      <c r="G4451" s="57"/>
      <c r="H4451" s="57"/>
      <c r="I4451" s="57"/>
      <c r="J4451" s="57"/>
      <c r="K4451" s="57"/>
      <c r="L4451" s="57"/>
      <c r="M4451" s="57"/>
      <c r="N4451" s="57"/>
      <c r="O4451" s="57"/>
    </row>
    <row r="4452" spans="1:15" x14ac:dyDescent="0.3">
      <c r="A4452" s="56"/>
      <c r="B4452" s="140"/>
      <c r="C4452" s="140"/>
      <c r="D4452" s="140"/>
      <c r="E4452" s="57"/>
      <c r="F4452" s="57"/>
      <c r="G4452" s="57"/>
      <c r="H4452" s="57"/>
      <c r="I4452" s="57"/>
      <c r="J4452" s="57"/>
      <c r="K4452" s="57"/>
      <c r="L4452" s="57"/>
      <c r="M4452" s="57"/>
      <c r="N4452" s="57"/>
      <c r="O4452" s="57"/>
    </row>
    <row r="4453" spans="1:15" x14ac:dyDescent="0.3">
      <c r="A4453" s="56"/>
      <c r="B4453" s="140"/>
      <c r="C4453" s="140"/>
      <c r="D4453" s="140"/>
      <c r="E4453" s="57"/>
      <c r="F4453" s="57"/>
      <c r="G4453" s="57"/>
      <c r="H4453" s="57"/>
      <c r="I4453" s="57"/>
      <c r="J4453" s="57"/>
      <c r="K4453" s="57"/>
      <c r="L4453" s="57"/>
      <c r="M4453" s="57"/>
      <c r="N4453" s="57"/>
      <c r="O4453" s="57"/>
    </row>
    <row r="4454" spans="1:15" x14ac:dyDescent="0.3">
      <c r="A4454" s="56"/>
      <c r="B4454" s="140"/>
      <c r="C4454" s="140"/>
      <c r="D4454" s="140"/>
      <c r="E4454" s="57"/>
      <c r="F4454" s="57"/>
      <c r="G4454" s="57"/>
      <c r="H4454" s="57"/>
      <c r="I4454" s="57"/>
      <c r="J4454" s="57"/>
      <c r="K4454" s="57"/>
      <c r="L4454" s="57"/>
      <c r="M4454" s="57"/>
      <c r="N4454" s="57"/>
      <c r="O4454" s="57"/>
    </row>
    <row r="4455" spans="1:15" x14ac:dyDescent="0.3">
      <c r="A4455" s="56"/>
      <c r="B4455" s="140"/>
      <c r="C4455" s="140"/>
      <c r="D4455" s="140"/>
      <c r="E4455" s="57"/>
      <c r="F4455" s="57"/>
      <c r="G4455" s="57"/>
      <c r="H4455" s="57"/>
      <c r="I4455" s="57"/>
      <c r="J4455" s="57"/>
      <c r="K4455" s="57"/>
      <c r="L4455" s="57"/>
      <c r="M4455" s="57"/>
      <c r="N4455" s="57"/>
      <c r="O4455" s="57"/>
    </row>
    <row r="4456" spans="1:15" x14ac:dyDescent="0.3">
      <c r="A4456" s="56"/>
      <c r="B4456" s="140"/>
      <c r="C4456" s="140"/>
      <c r="D4456" s="140"/>
      <c r="E4456" s="57"/>
      <c r="F4456" s="57"/>
      <c r="G4456" s="57"/>
      <c r="H4456" s="57"/>
      <c r="I4456" s="57"/>
      <c r="J4456" s="57"/>
      <c r="K4456" s="57"/>
      <c r="L4456" s="57"/>
      <c r="M4456" s="57"/>
      <c r="N4456" s="57"/>
      <c r="O4456" s="57"/>
    </row>
    <row r="4457" spans="1:15" x14ac:dyDescent="0.3">
      <c r="A4457" s="56"/>
      <c r="B4457" s="140"/>
      <c r="C4457" s="140"/>
      <c r="D4457" s="140"/>
      <c r="E4457" s="57"/>
      <c r="F4457" s="57"/>
      <c r="G4457" s="57"/>
      <c r="H4457" s="57"/>
      <c r="I4457" s="57"/>
      <c r="J4457" s="57"/>
      <c r="K4457" s="57"/>
      <c r="L4457" s="57"/>
      <c r="M4457" s="57"/>
      <c r="N4457" s="57"/>
      <c r="O4457" s="57"/>
    </row>
    <row r="4458" spans="1:15" x14ac:dyDescent="0.3">
      <c r="A4458" s="56"/>
      <c r="B4458" s="140"/>
      <c r="C4458" s="140"/>
      <c r="D4458" s="140"/>
      <c r="E4458" s="57"/>
      <c r="F4458" s="57"/>
      <c r="G4458" s="57"/>
      <c r="H4458" s="57"/>
      <c r="I4458" s="57"/>
      <c r="J4458" s="57"/>
      <c r="K4458" s="57"/>
      <c r="L4458" s="57"/>
      <c r="M4458" s="57"/>
      <c r="N4458" s="57"/>
      <c r="O4458" s="57"/>
    </row>
    <row r="4459" spans="1:15" x14ac:dyDescent="0.3">
      <c r="A4459" s="56"/>
      <c r="B4459" s="140"/>
      <c r="C4459" s="140"/>
      <c r="D4459" s="140"/>
      <c r="E4459" s="57"/>
      <c r="F4459" s="57"/>
      <c r="G4459" s="57"/>
      <c r="H4459" s="57"/>
      <c r="I4459" s="57"/>
      <c r="J4459" s="57"/>
      <c r="K4459" s="57"/>
      <c r="L4459" s="57"/>
      <c r="M4459" s="57"/>
      <c r="N4459" s="57"/>
      <c r="O4459" s="57"/>
    </row>
    <row r="4460" spans="1:15" x14ac:dyDescent="0.3">
      <c r="A4460" s="56"/>
      <c r="B4460" s="140"/>
      <c r="C4460" s="140"/>
      <c r="D4460" s="140"/>
      <c r="E4460" s="57"/>
      <c r="F4460" s="57"/>
      <c r="G4460" s="57"/>
      <c r="H4460" s="57"/>
      <c r="I4460" s="57"/>
      <c r="J4460" s="57"/>
      <c r="K4460" s="57"/>
      <c r="L4460" s="57"/>
      <c r="M4460" s="57"/>
      <c r="N4460" s="57"/>
      <c r="O4460" s="57"/>
    </row>
    <row r="4461" spans="1:15" x14ac:dyDescent="0.3">
      <c r="A4461" s="56"/>
      <c r="B4461" s="140"/>
      <c r="C4461" s="140"/>
      <c r="D4461" s="140"/>
      <c r="E4461" s="57"/>
      <c r="F4461" s="57"/>
      <c r="G4461" s="57"/>
      <c r="H4461" s="57"/>
      <c r="I4461" s="57"/>
      <c r="J4461" s="57"/>
      <c r="K4461" s="57"/>
      <c r="L4461" s="57"/>
      <c r="M4461" s="57"/>
      <c r="N4461" s="57"/>
      <c r="O4461" s="57"/>
    </row>
    <row r="4462" spans="1:15" x14ac:dyDescent="0.3">
      <c r="A4462" s="56"/>
      <c r="B4462" s="140"/>
      <c r="C4462" s="140"/>
      <c r="D4462" s="140"/>
      <c r="E4462" s="57"/>
      <c r="F4462" s="57"/>
      <c r="G4462" s="57"/>
      <c r="H4462" s="57"/>
      <c r="I4462" s="57"/>
      <c r="J4462" s="57"/>
      <c r="K4462" s="57"/>
      <c r="L4462" s="57"/>
      <c r="M4462" s="57"/>
      <c r="N4462" s="57"/>
      <c r="O4462" s="57"/>
    </row>
    <row r="4463" spans="1:15" x14ac:dyDescent="0.3">
      <c r="A4463" s="56"/>
      <c r="B4463" s="140"/>
      <c r="C4463" s="140"/>
      <c r="D4463" s="140"/>
      <c r="E4463" s="57"/>
      <c r="F4463" s="57"/>
      <c r="G4463" s="57"/>
      <c r="H4463" s="57"/>
      <c r="I4463" s="57"/>
      <c r="J4463" s="57"/>
      <c r="K4463" s="57"/>
      <c r="L4463" s="57"/>
      <c r="M4463" s="57"/>
      <c r="N4463" s="57"/>
      <c r="O4463" s="57"/>
    </row>
    <row r="4464" spans="1:15" x14ac:dyDescent="0.3">
      <c r="A4464" s="56"/>
      <c r="B4464" s="140"/>
      <c r="C4464" s="140"/>
      <c r="D4464" s="140"/>
      <c r="E4464" s="57"/>
      <c r="F4464" s="57"/>
      <c r="G4464" s="57"/>
      <c r="H4464" s="57"/>
      <c r="I4464" s="57"/>
      <c r="J4464" s="57"/>
      <c r="K4464" s="57"/>
      <c r="L4464" s="57"/>
      <c r="M4464" s="57"/>
      <c r="N4464" s="57"/>
      <c r="O4464" s="57"/>
    </row>
    <row r="4465" spans="1:15" x14ac:dyDescent="0.3">
      <c r="A4465" s="56"/>
      <c r="B4465" s="140"/>
      <c r="C4465" s="140"/>
      <c r="D4465" s="140"/>
      <c r="E4465" s="57"/>
      <c r="F4465" s="57"/>
      <c r="G4465" s="57"/>
      <c r="H4465" s="57"/>
      <c r="I4465" s="57"/>
      <c r="J4465" s="57"/>
      <c r="K4465" s="57"/>
      <c r="L4465" s="57"/>
      <c r="M4465" s="57"/>
      <c r="N4465" s="57"/>
      <c r="O4465" s="57"/>
    </row>
    <row r="4466" spans="1:15" x14ac:dyDescent="0.3">
      <c r="A4466" s="56"/>
      <c r="B4466" s="140"/>
      <c r="C4466" s="140"/>
      <c r="D4466" s="140"/>
      <c r="E4466" s="57"/>
      <c r="F4466" s="57"/>
      <c r="G4466" s="57"/>
      <c r="H4466" s="57"/>
      <c r="I4466" s="57"/>
      <c r="J4466" s="57"/>
      <c r="K4466" s="57"/>
      <c r="L4466" s="57"/>
      <c r="M4466" s="57"/>
      <c r="N4466" s="57"/>
      <c r="O4466" s="57"/>
    </row>
    <row r="4467" spans="1:15" x14ac:dyDescent="0.3">
      <c r="A4467" s="56"/>
      <c r="B4467" s="140"/>
      <c r="C4467" s="140"/>
      <c r="D4467" s="140"/>
      <c r="E4467" s="57"/>
      <c r="F4467" s="57"/>
      <c r="G4467" s="57"/>
      <c r="H4467" s="57"/>
      <c r="I4467" s="57"/>
      <c r="J4467" s="57"/>
      <c r="K4467" s="57"/>
      <c r="L4467" s="57"/>
      <c r="M4467" s="57"/>
      <c r="N4467" s="57"/>
      <c r="O4467" s="57"/>
    </row>
    <row r="4468" spans="1:15" x14ac:dyDescent="0.3">
      <c r="A4468" s="56"/>
      <c r="B4468" s="140"/>
      <c r="C4468" s="140"/>
      <c r="D4468" s="140"/>
      <c r="E4468" s="57"/>
      <c r="F4468" s="57"/>
      <c r="G4468" s="57"/>
      <c r="H4468" s="57"/>
      <c r="I4468" s="57"/>
      <c r="J4468" s="57"/>
      <c r="K4468" s="57"/>
      <c r="L4468" s="57"/>
      <c r="M4468" s="57"/>
      <c r="N4468" s="57"/>
      <c r="O4468" s="57"/>
    </row>
    <row r="4469" spans="1:15" x14ac:dyDescent="0.3">
      <c r="A4469" s="56"/>
      <c r="B4469" s="140"/>
      <c r="C4469" s="140"/>
      <c r="D4469" s="140"/>
      <c r="E4469" s="57"/>
      <c r="F4469" s="57"/>
      <c r="G4469" s="57"/>
      <c r="H4469" s="57"/>
      <c r="I4469" s="57"/>
      <c r="J4469" s="57"/>
      <c r="K4469" s="57"/>
      <c r="L4469" s="57"/>
      <c r="M4469" s="57"/>
      <c r="N4469" s="57"/>
      <c r="O4469" s="57"/>
    </row>
    <row r="4470" spans="1:15" x14ac:dyDescent="0.3">
      <c r="A4470" s="56"/>
      <c r="B4470" s="140"/>
      <c r="C4470" s="140"/>
      <c r="D4470" s="140"/>
      <c r="E4470" s="57"/>
      <c r="F4470" s="57"/>
      <c r="G4470" s="57"/>
      <c r="H4470" s="57"/>
      <c r="I4470" s="57"/>
      <c r="J4470" s="57"/>
      <c r="K4470" s="57"/>
      <c r="L4470" s="57"/>
      <c r="M4470" s="57"/>
      <c r="N4470" s="57"/>
      <c r="O4470" s="57"/>
    </row>
    <row r="4471" spans="1:15" x14ac:dyDescent="0.3">
      <c r="A4471" s="56"/>
      <c r="B4471" s="140"/>
      <c r="C4471" s="140"/>
      <c r="D4471" s="140"/>
      <c r="E4471" s="57"/>
      <c r="F4471" s="57"/>
      <c r="G4471" s="57"/>
      <c r="H4471" s="57"/>
      <c r="I4471" s="57"/>
      <c r="J4471" s="57"/>
      <c r="K4471" s="57"/>
      <c r="L4471" s="57"/>
      <c r="M4471" s="57"/>
      <c r="N4471" s="57"/>
      <c r="O4471" s="57"/>
    </row>
    <row r="4472" spans="1:15" x14ac:dyDescent="0.3">
      <c r="A4472" s="56"/>
      <c r="B4472" s="140"/>
      <c r="C4472" s="140"/>
      <c r="D4472" s="140"/>
      <c r="E4472" s="57"/>
      <c r="F4472" s="57"/>
      <c r="G4472" s="57"/>
      <c r="H4472" s="57"/>
      <c r="I4472" s="57"/>
      <c r="J4472" s="57"/>
      <c r="K4472" s="57"/>
      <c r="L4472" s="57"/>
      <c r="M4472" s="57"/>
      <c r="N4472" s="57"/>
      <c r="O4472" s="57"/>
    </row>
    <row r="4473" spans="1:15" x14ac:dyDescent="0.3">
      <c r="A4473" s="56"/>
      <c r="B4473" s="140"/>
      <c r="C4473" s="140"/>
      <c r="D4473" s="140"/>
      <c r="E4473" s="57"/>
      <c r="F4473" s="57"/>
      <c r="G4473" s="57"/>
      <c r="H4473" s="57"/>
      <c r="I4473" s="57"/>
      <c r="J4473" s="57"/>
      <c r="K4473" s="57"/>
      <c r="L4473" s="57"/>
      <c r="M4473" s="57"/>
      <c r="N4473" s="57"/>
      <c r="O4473" s="57"/>
    </row>
    <row r="4474" spans="1:15" x14ac:dyDescent="0.3">
      <c r="A4474" s="56"/>
      <c r="B4474" s="140"/>
      <c r="C4474" s="140"/>
      <c r="D4474" s="140"/>
      <c r="E4474" s="57"/>
      <c r="F4474" s="57"/>
      <c r="G4474" s="57"/>
      <c r="H4474" s="57"/>
      <c r="I4474" s="57"/>
      <c r="J4474" s="57"/>
      <c r="K4474" s="57"/>
      <c r="L4474" s="57"/>
      <c r="M4474" s="57"/>
      <c r="N4474" s="57"/>
      <c r="O4474" s="57"/>
    </row>
    <row r="4475" spans="1:15" x14ac:dyDescent="0.3">
      <c r="A4475" s="56"/>
      <c r="B4475" s="140"/>
      <c r="C4475" s="140"/>
      <c r="D4475" s="140"/>
      <c r="E4475" s="57"/>
      <c r="F4475" s="57"/>
      <c r="G4475" s="57"/>
      <c r="H4475" s="57"/>
      <c r="I4475" s="57"/>
      <c r="J4475" s="57"/>
      <c r="K4475" s="57"/>
      <c r="L4475" s="57"/>
      <c r="M4475" s="57"/>
      <c r="N4475" s="57"/>
      <c r="O4475" s="57"/>
    </row>
    <row r="4476" spans="1:15" x14ac:dyDescent="0.3">
      <c r="A4476" s="56"/>
      <c r="B4476" s="140"/>
      <c r="C4476" s="140"/>
      <c r="D4476" s="140"/>
      <c r="E4476" s="57"/>
      <c r="F4476" s="57"/>
      <c r="G4476" s="57"/>
      <c r="H4476" s="57"/>
      <c r="I4476" s="57"/>
      <c r="J4476" s="57"/>
      <c r="K4476" s="57"/>
      <c r="L4476" s="57"/>
      <c r="M4476" s="57"/>
      <c r="N4476" s="57"/>
      <c r="O4476" s="57"/>
    </row>
    <row r="4477" spans="1:15" x14ac:dyDescent="0.3">
      <c r="A4477" s="56"/>
      <c r="B4477" s="140"/>
      <c r="C4477" s="140"/>
      <c r="D4477" s="140"/>
      <c r="E4477" s="57"/>
      <c r="F4477" s="57"/>
      <c r="G4477" s="57"/>
      <c r="H4477" s="57"/>
      <c r="I4477" s="57"/>
      <c r="J4477" s="57"/>
      <c r="K4477" s="57"/>
      <c r="L4477" s="57"/>
      <c r="M4477" s="57"/>
      <c r="N4477" s="57"/>
      <c r="O4477" s="57"/>
    </row>
    <row r="4478" spans="1:15" x14ac:dyDescent="0.3">
      <c r="A4478" s="56"/>
      <c r="B4478" s="140"/>
      <c r="C4478" s="140"/>
      <c r="D4478" s="140"/>
      <c r="E4478" s="57"/>
      <c r="F4478" s="57"/>
      <c r="G4478" s="57"/>
      <c r="H4478" s="57"/>
      <c r="I4478" s="57"/>
      <c r="J4478" s="57"/>
      <c r="K4478" s="57"/>
      <c r="L4478" s="57"/>
      <c r="M4478" s="57"/>
      <c r="N4478" s="57"/>
      <c r="O4478" s="57"/>
    </row>
    <row r="4479" spans="1:15" x14ac:dyDescent="0.3">
      <c r="A4479" s="56"/>
      <c r="B4479" s="140"/>
      <c r="C4479" s="140"/>
      <c r="D4479" s="140"/>
      <c r="E4479" s="57"/>
      <c r="F4479" s="57"/>
      <c r="G4479" s="57"/>
      <c r="H4479" s="57"/>
      <c r="I4479" s="57"/>
      <c r="J4479" s="57"/>
      <c r="K4479" s="57"/>
      <c r="L4479" s="57"/>
      <c r="M4479" s="57"/>
      <c r="N4479" s="57"/>
      <c r="O4479" s="57"/>
    </row>
    <row r="4480" spans="1:15" x14ac:dyDescent="0.3">
      <c r="A4480" s="56"/>
      <c r="B4480" s="140"/>
      <c r="C4480" s="140"/>
      <c r="D4480" s="140"/>
      <c r="E4480" s="57"/>
      <c r="F4480" s="57"/>
      <c r="G4480" s="57"/>
      <c r="H4480" s="57"/>
      <c r="I4480" s="57"/>
      <c r="J4480" s="57"/>
      <c r="K4480" s="57"/>
      <c r="L4480" s="57"/>
      <c r="M4480" s="57"/>
      <c r="N4480" s="57"/>
      <c r="O4480" s="57"/>
    </row>
    <row r="4481" spans="1:15" x14ac:dyDescent="0.3">
      <c r="A4481" s="56"/>
      <c r="B4481" s="140"/>
      <c r="C4481" s="140"/>
      <c r="D4481" s="140"/>
      <c r="E4481" s="57"/>
      <c r="F4481" s="57"/>
      <c r="G4481" s="57"/>
      <c r="H4481" s="57"/>
      <c r="I4481" s="57"/>
      <c r="J4481" s="57"/>
      <c r="K4481" s="57"/>
      <c r="L4481" s="57"/>
      <c r="M4481" s="57"/>
      <c r="N4481" s="57"/>
      <c r="O4481" s="57"/>
    </row>
    <row r="4482" spans="1:15" x14ac:dyDescent="0.3">
      <c r="A4482" s="56"/>
      <c r="B4482" s="140"/>
      <c r="C4482" s="140"/>
      <c r="D4482" s="140"/>
      <c r="E4482" s="57"/>
      <c r="F4482" s="57"/>
      <c r="G4482" s="57"/>
      <c r="H4482" s="57"/>
      <c r="I4482" s="57"/>
      <c r="J4482" s="57"/>
      <c r="K4482" s="57"/>
      <c r="L4482" s="57"/>
      <c r="M4482" s="57"/>
      <c r="N4482" s="57"/>
      <c r="O4482" s="57"/>
    </row>
    <row r="4483" spans="1:15" x14ac:dyDescent="0.3">
      <c r="A4483" s="56"/>
      <c r="B4483" s="140"/>
      <c r="C4483" s="140"/>
      <c r="D4483" s="140"/>
      <c r="E4483" s="57"/>
      <c r="F4483" s="57"/>
      <c r="G4483" s="57"/>
      <c r="H4483" s="57"/>
      <c r="I4483" s="57"/>
      <c r="J4483" s="57"/>
      <c r="K4483" s="57"/>
      <c r="L4483" s="57"/>
      <c r="M4483" s="57"/>
      <c r="N4483" s="57"/>
      <c r="O4483" s="57"/>
    </row>
    <row r="4484" spans="1:15" x14ac:dyDescent="0.3">
      <c r="A4484" s="56"/>
      <c r="B4484" s="140"/>
      <c r="C4484" s="140"/>
      <c r="D4484" s="140"/>
      <c r="E4484" s="57"/>
      <c r="F4484" s="57"/>
      <c r="G4484" s="57"/>
      <c r="H4484" s="57"/>
      <c r="I4484" s="57"/>
      <c r="J4484" s="57"/>
      <c r="K4484" s="57"/>
      <c r="L4484" s="57"/>
      <c r="M4484" s="57"/>
      <c r="N4484" s="57"/>
      <c r="O4484" s="57"/>
    </row>
    <row r="4485" spans="1:15" x14ac:dyDescent="0.3">
      <c r="A4485" s="56"/>
      <c r="B4485" s="140"/>
      <c r="C4485" s="140"/>
      <c r="D4485" s="140"/>
      <c r="E4485" s="57"/>
      <c r="F4485" s="57"/>
      <c r="G4485" s="57"/>
      <c r="H4485" s="57"/>
      <c r="I4485" s="57"/>
      <c r="J4485" s="57"/>
      <c r="K4485" s="57"/>
      <c r="L4485" s="57"/>
      <c r="M4485" s="57"/>
      <c r="N4485" s="57"/>
      <c r="O4485" s="57"/>
    </row>
    <row r="4486" spans="1:15" x14ac:dyDescent="0.3">
      <c r="A4486" s="56"/>
      <c r="B4486" s="140"/>
      <c r="C4486" s="140"/>
      <c r="D4486" s="140"/>
      <c r="E4486" s="57"/>
      <c r="F4486" s="57"/>
      <c r="G4486" s="57"/>
      <c r="H4486" s="57"/>
      <c r="I4486" s="57"/>
      <c r="J4486" s="57"/>
      <c r="K4486" s="57"/>
      <c r="L4486" s="57"/>
      <c r="M4486" s="57"/>
      <c r="N4486" s="57"/>
      <c r="O4486" s="57"/>
    </row>
    <row r="4487" spans="1:15" x14ac:dyDescent="0.3">
      <c r="A4487" s="56"/>
      <c r="B4487" s="140"/>
      <c r="C4487" s="140"/>
      <c r="D4487" s="140"/>
      <c r="E4487" s="57"/>
      <c r="F4487" s="57"/>
      <c r="G4487" s="57"/>
      <c r="H4487" s="57"/>
      <c r="I4487" s="57"/>
      <c r="J4487" s="57"/>
      <c r="K4487" s="57"/>
      <c r="L4487" s="57"/>
      <c r="M4487" s="57"/>
      <c r="N4487" s="57"/>
      <c r="O4487" s="57"/>
    </row>
    <row r="4488" spans="1:15" x14ac:dyDescent="0.3">
      <c r="A4488" s="56"/>
      <c r="B4488" s="140"/>
      <c r="C4488" s="140"/>
      <c r="D4488" s="140"/>
      <c r="E4488" s="57"/>
      <c r="F4488" s="57"/>
      <c r="G4488" s="57"/>
      <c r="H4488" s="57"/>
      <c r="I4488" s="57"/>
      <c r="J4488" s="57"/>
      <c r="K4488" s="57"/>
      <c r="L4488" s="57"/>
      <c r="M4488" s="57"/>
      <c r="N4488" s="57"/>
      <c r="O4488" s="57"/>
    </row>
    <row r="4489" spans="1:15" x14ac:dyDescent="0.3">
      <c r="A4489" s="56"/>
      <c r="B4489" s="140"/>
      <c r="C4489" s="140"/>
      <c r="D4489" s="140"/>
      <c r="E4489" s="57"/>
      <c r="F4489" s="57"/>
      <c r="G4489" s="57"/>
      <c r="H4489" s="57"/>
      <c r="I4489" s="57"/>
      <c r="J4489" s="57"/>
      <c r="K4489" s="57"/>
      <c r="L4489" s="57"/>
      <c r="M4489" s="57"/>
      <c r="N4489" s="57"/>
      <c r="O4489" s="57"/>
    </row>
    <row r="4490" spans="1:15" x14ac:dyDescent="0.3">
      <c r="A4490" s="56"/>
      <c r="B4490" s="140"/>
      <c r="C4490" s="140"/>
      <c r="D4490" s="140"/>
      <c r="E4490" s="57"/>
      <c r="F4490" s="57"/>
      <c r="G4490" s="57"/>
      <c r="H4490" s="57"/>
      <c r="I4490" s="57"/>
      <c r="J4490" s="57"/>
      <c r="K4490" s="57"/>
      <c r="L4490" s="57"/>
      <c r="M4490" s="57"/>
      <c r="N4490" s="57"/>
      <c r="O4490" s="57"/>
    </row>
    <row r="4491" spans="1:15" x14ac:dyDescent="0.3">
      <c r="A4491" s="56"/>
      <c r="B4491" s="140"/>
      <c r="C4491" s="140"/>
      <c r="D4491" s="140"/>
      <c r="E4491" s="57"/>
      <c r="F4491" s="57"/>
      <c r="G4491" s="57"/>
      <c r="H4491" s="57"/>
      <c r="I4491" s="57"/>
      <c r="J4491" s="57"/>
      <c r="K4491" s="57"/>
      <c r="L4491" s="57"/>
      <c r="M4491" s="57"/>
      <c r="N4491" s="57"/>
      <c r="O4491" s="57"/>
    </row>
    <row r="4492" spans="1:15" x14ac:dyDescent="0.3">
      <c r="A4492" s="56"/>
      <c r="B4492" s="140"/>
      <c r="C4492" s="140"/>
      <c r="D4492" s="140"/>
      <c r="E4492" s="57"/>
      <c r="F4492" s="57"/>
      <c r="G4492" s="57"/>
      <c r="H4492" s="57"/>
      <c r="I4492" s="57"/>
      <c r="J4492" s="57"/>
      <c r="K4492" s="57"/>
      <c r="L4492" s="57"/>
      <c r="M4492" s="57"/>
      <c r="N4492" s="57"/>
      <c r="O4492" s="57"/>
    </row>
    <row r="4493" spans="1:15" x14ac:dyDescent="0.3">
      <c r="A4493" s="56"/>
      <c r="B4493" s="140"/>
      <c r="C4493" s="140"/>
      <c r="D4493" s="140"/>
      <c r="E4493" s="57"/>
      <c r="F4493" s="57"/>
      <c r="G4493" s="57"/>
      <c r="H4493" s="57"/>
      <c r="I4493" s="57"/>
      <c r="J4493" s="57"/>
      <c r="K4493" s="57"/>
      <c r="L4493" s="57"/>
      <c r="M4493" s="57"/>
      <c r="N4493" s="57"/>
      <c r="O4493" s="57"/>
    </row>
    <row r="4494" spans="1:15" x14ac:dyDescent="0.3">
      <c r="A4494" s="56"/>
      <c r="B4494" s="140"/>
      <c r="C4494" s="140"/>
      <c r="D4494" s="140"/>
      <c r="E4494" s="57"/>
      <c r="F4494" s="57"/>
      <c r="G4494" s="57"/>
      <c r="H4494" s="57"/>
      <c r="I4494" s="57"/>
      <c r="J4494" s="57"/>
      <c r="K4494" s="57"/>
      <c r="L4494" s="57"/>
      <c r="M4494" s="57"/>
      <c r="N4494" s="57"/>
      <c r="O4494" s="57"/>
    </row>
    <row r="4495" spans="1:15" x14ac:dyDescent="0.3">
      <c r="A4495" s="56"/>
      <c r="B4495" s="140"/>
      <c r="C4495" s="140"/>
      <c r="D4495" s="140"/>
      <c r="E4495" s="57"/>
      <c r="F4495" s="57"/>
      <c r="G4495" s="57"/>
      <c r="H4495" s="57"/>
      <c r="I4495" s="57"/>
      <c r="J4495" s="57"/>
      <c r="K4495" s="57"/>
      <c r="L4495" s="57"/>
      <c r="M4495" s="57"/>
      <c r="N4495" s="57"/>
      <c r="O4495" s="57"/>
    </row>
    <row r="4496" spans="1:15" x14ac:dyDescent="0.3">
      <c r="A4496" s="56"/>
      <c r="B4496" s="140"/>
      <c r="C4496" s="140"/>
      <c r="D4496" s="140"/>
      <c r="E4496" s="57"/>
      <c r="F4496" s="57"/>
      <c r="G4496" s="57"/>
      <c r="H4496" s="57"/>
      <c r="I4496" s="57"/>
      <c r="J4496" s="57"/>
      <c r="K4496" s="57"/>
      <c r="L4496" s="57"/>
      <c r="M4496" s="57"/>
      <c r="N4496" s="57"/>
      <c r="O4496" s="57"/>
    </row>
    <row r="4497" spans="1:15" x14ac:dyDescent="0.3">
      <c r="A4497" s="56"/>
      <c r="B4497" s="140"/>
      <c r="C4497" s="140"/>
      <c r="D4497" s="140"/>
      <c r="E4497" s="57"/>
      <c r="F4497" s="57"/>
      <c r="G4497" s="57"/>
      <c r="H4497" s="57"/>
      <c r="I4497" s="57"/>
      <c r="J4497" s="57"/>
      <c r="K4497" s="57"/>
      <c r="L4497" s="57"/>
      <c r="M4497" s="57"/>
      <c r="N4497" s="57"/>
      <c r="O4497" s="57"/>
    </row>
    <row r="4498" spans="1:15" x14ac:dyDescent="0.3">
      <c r="A4498" s="56"/>
      <c r="B4498" s="140"/>
      <c r="C4498" s="140"/>
      <c r="D4498" s="140"/>
      <c r="E4498" s="57"/>
      <c r="F4498" s="57"/>
      <c r="G4498" s="57"/>
      <c r="H4498" s="57"/>
      <c r="I4498" s="57"/>
      <c r="J4498" s="57"/>
      <c r="K4498" s="57"/>
      <c r="L4498" s="57"/>
      <c r="M4498" s="57"/>
      <c r="N4498" s="57"/>
      <c r="O4498" s="57"/>
    </row>
    <row r="4499" spans="1:15" x14ac:dyDescent="0.3">
      <c r="A4499" s="56"/>
      <c r="B4499" s="140"/>
      <c r="C4499" s="140"/>
      <c r="D4499" s="140"/>
      <c r="E4499" s="57"/>
      <c r="F4499" s="57"/>
      <c r="G4499" s="57"/>
      <c r="H4499" s="57"/>
      <c r="I4499" s="57"/>
      <c r="J4499" s="57"/>
      <c r="K4499" s="57"/>
      <c r="L4499" s="57"/>
      <c r="M4499" s="57"/>
      <c r="N4499" s="57"/>
      <c r="O4499" s="57"/>
    </row>
    <row r="4500" spans="1:15" x14ac:dyDescent="0.3">
      <c r="A4500" s="56"/>
      <c r="B4500" s="140"/>
      <c r="C4500" s="140"/>
      <c r="D4500" s="140"/>
      <c r="E4500" s="57"/>
      <c r="F4500" s="57"/>
      <c r="G4500" s="57"/>
      <c r="H4500" s="57"/>
      <c r="I4500" s="57"/>
      <c r="J4500" s="57"/>
      <c r="K4500" s="57"/>
      <c r="L4500" s="57"/>
      <c r="M4500" s="57"/>
      <c r="N4500" s="57"/>
      <c r="O4500" s="57"/>
    </row>
    <row r="4501" spans="1:15" x14ac:dyDescent="0.3">
      <c r="A4501" s="56"/>
      <c r="B4501" s="140"/>
      <c r="C4501" s="140"/>
      <c r="D4501" s="140"/>
      <c r="E4501" s="57"/>
      <c r="F4501" s="57"/>
      <c r="G4501" s="57"/>
      <c r="H4501" s="57"/>
      <c r="I4501" s="57"/>
      <c r="J4501" s="57"/>
      <c r="K4501" s="57"/>
      <c r="L4501" s="57"/>
      <c r="M4501" s="57"/>
      <c r="N4501" s="57"/>
      <c r="O4501" s="57"/>
    </row>
    <row r="4502" spans="1:15" x14ac:dyDescent="0.3">
      <c r="A4502" s="56"/>
      <c r="B4502" s="140"/>
      <c r="C4502" s="140"/>
      <c r="D4502" s="140"/>
      <c r="E4502" s="57"/>
      <c r="F4502" s="57"/>
      <c r="G4502" s="57"/>
      <c r="H4502" s="57"/>
      <c r="I4502" s="57"/>
      <c r="J4502" s="57"/>
      <c r="K4502" s="57"/>
      <c r="L4502" s="57"/>
      <c r="M4502" s="57"/>
      <c r="N4502" s="57"/>
      <c r="O4502" s="57"/>
    </row>
    <row r="4503" spans="1:15" x14ac:dyDescent="0.3">
      <c r="A4503" s="56"/>
      <c r="B4503" s="140"/>
      <c r="C4503" s="140"/>
      <c r="D4503" s="140"/>
      <c r="E4503" s="57"/>
      <c r="F4503" s="57"/>
      <c r="G4503" s="57"/>
      <c r="H4503" s="57"/>
      <c r="I4503" s="57"/>
      <c r="J4503" s="57"/>
      <c r="K4503" s="57"/>
      <c r="L4503" s="57"/>
      <c r="M4503" s="57"/>
      <c r="N4503" s="57"/>
      <c r="O4503" s="57"/>
    </row>
    <row r="4504" spans="1:15" x14ac:dyDescent="0.3">
      <c r="A4504" s="56"/>
      <c r="B4504" s="140"/>
      <c r="C4504" s="140"/>
      <c r="D4504" s="140"/>
      <c r="E4504" s="57"/>
      <c r="F4504" s="57"/>
      <c r="G4504" s="57"/>
      <c r="H4504" s="57"/>
      <c r="I4504" s="57"/>
      <c r="J4504" s="57"/>
      <c r="K4504" s="57"/>
      <c r="L4504" s="57"/>
      <c r="M4504" s="57"/>
      <c r="N4504" s="57"/>
      <c r="O4504" s="57"/>
    </row>
    <row r="4505" spans="1:15" x14ac:dyDescent="0.3">
      <c r="A4505" s="56"/>
      <c r="B4505" s="140"/>
      <c r="C4505" s="140"/>
      <c r="D4505" s="140"/>
      <c r="E4505" s="57"/>
      <c r="F4505" s="57"/>
      <c r="G4505" s="57"/>
      <c r="H4505" s="57"/>
      <c r="I4505" s="57"/>
      <c r="J4505" s="57"/>
      <c r="K4505" s="57"/>
      <c r="L4505" s="57"/>
      <c r="M4505" s="57"/>
      <c r="N4505" s="57"/>
      <c r="O4505" s="57"/>
    </row>
    <row r="4506" spans="1:15" x14ac:dyDescent="0.3">
      <c r="A4506" s="56"/>
      <c r="B4506" s="140"/>
      <c r="C4506" s="140"/>
      <c r="D4506" s="140"/>
      <c r="E4506" s="57"/>
      <c r="F4506" s="57"/>
      <c r="G4506" s="57"/>
      <c r="H4506" s="57"/>
      <c r="I4506" s="57"/>
      <c r="J4506" s="57"/>
      <c r="K4506" s="57"/>
      <c r="L4506" s="57"/>
      <c r="M4506" s="57"/>
      <c r="N4506" s="57"/>
      <c r="O4506" s="57"/>
    </row>
    <row r="4507" spans="1:15" x14ac:dyDescent="0.3">
      <c r="A4507" s="56"/>
      <c r="B4507" s="140"/>
      <c r="C4507" s="140"/>
      <c r="D4507" s="140"/>
      <c r="E4507" s="57"/>
      <c r="F4507" s="57"/>
      <c r="G4507" s="57"/>
      <c r="H4507" s="57"/>
      <c r="I4507" s="57"/>
      <c r="J4507" s="57"/>
      <c r="K4507" s="57"/>
      <c r="L4507" s="57"/>
      <c r="M4507" s="57"/>
      <c r="N4507" s="57"/>
      <c r="O4507" s="57"/>
    </row>
    <row r="4508" spans="1:15" x14ac:dyDescent="0.3">
      <c r="A4508" s="56"/>
      <c r="B4508" s="140"/>
      <c r="C4508" s="140"/>
      <c r="D4508" s="140"/>
      <c r="E4508" s="57"/>
      <c r="F4508" s="57"/>
      <c r="G4508" s="57"/>
      <c r="H4508" s="57"/>
      <c r="I4508" s="57"/>
      <c r="J4508" s="57"/>
      <c r="K4508" s="57"/>
      <c r="L4508" s="57"/>
      <c r="M4508" s="57"/>
      <c r="N4508" s="57"/>
      <c r="O4508" s="57"/>
    </row>
    <row r="4509" spans="1:15" x14ac:dyDescent="0.3">
      <c r="A4509" s="56"/>
      <c r="B4509" s="140"/>
      <c r="C4509" s="140"/>
      <c r="D4509" s="140"/>
      <c r="E4509" s="57"/>
      <c r="F4509" s="57"/>
      <c r="G4509" s="57"/>
      <c r="H4509" s="57"/>
      <c r="I4509" s="57"/>
      <c r="J4509" s="57"/>
      <c r="K4509" s="57"/>
      <c r="L4509" s="57"/>
      <c r="M4509" s="57"/>
      <c r="N4509" s="57"/>
      <c r="O4509" s="57"/>
    </row>
    <row r="4510" spans="1:15" x14ac:dyDescent="0.3">
      <c r="A4510" s="56"/>
      <c r="B4510" s="140"/>
      <c r="C4510" s="140"/>
      <c r="D4510" s="140"/>
      <c r="E4510" s="57"/>
      <c r="F4510" s="57"/>
      <c r="G4510" s="57"/>
      <c r="H4510" s="57"/>
      <c r="I4510" s="57"/>
      <c r="J4510" s="57"/>
      <c r="K4510" s="57"/>
      <c r="L4510" s="57"/>
      <c r="M4510" s="57"/>
      <c r="N4510" s="57"/>
      <c r="O4510" s="57"/>
    </row>
    <row r="4511" spans="1:15" x14ac:dyDescent="0.3">
      <c r="A4511" s="56"/>
      <c r="B4511" s="140"/>
      <c r="C4511" s="140"/>
      <c r="D4511" s="140"/>
      <c r="E4511" s="57"/>
      <c r="F4511" s="57"/>
      <c r="G4511" s="57"/>
      <c r="H4511" s="57"/>
      <c r="I4511" s="57"/>
      <c r="J4511" s="57"/>
      <c r="K4511" s="57"/>
      <c r="L4511" s="57"/>
      <c r="M4511" s="57"/>
      <c r="N4511" s="57"/>
      <c r="O4511" s="57"/>
    </row>
    <row r="4512" spans="1:15" x14ac:dyDescent="0.3">
      <c r="A4512" s="56"/>
      <c r="B4512" s="140"/>
      <c r="C4512" s="140"/>
      <c r="D4512" s="140"/>
      <c r="E4512" s="57"/>
      <c r="F4512" s="57"/>
      <c r="G4512" s="57"/>
      <c r="H4512" s="57"/>
      <c r="I4512" s="57"/>
      <c r="J4512" s="57"/>
      <c r="K4512" s="57"/>
      <c r="L4512" s="57"/>
      <c r="M4512" s="57"/>
      <c r="N4512" s="57"/>
      <c r="O4512" s="57"/>
    </row>
    <row r="4513" spans="1:15" x14ac:dyDescent="0.3">
      <c r="A4513" s="56"/>
      <c r="B4513" s="140"/>
      <c r="C4513" s="140"/>
      <c r="D4513" s="140"/>
      <c r="E4513" s="57"/>
      <c r="F4513" s="57"/>
      <c r="G4513" s="57"/>
      <c r="H4513" s="57"/>
      <c r="I4513" s="57"/>
      <c r="J4513" s="57"/>
      <c r="K4513" s="57"/>
      <c r="L4513" s="57"/>
      <c r="M4513" s="57"/>
      <c r="N4513" s="57"/>
      <c r="O4513" s="57"/>
    </row>
    <row r="4514" spans="1:15" x14ac:dyDescent="0.3">
      <c r="A4514" s="56"/>
      <c r="B4514" s="140"/>
      <c r="C4514" s="140"/>
      <c r="D4514" s="140"/>
      <c r="E4514" s="57"/>
      <c r="F4514" s="57"/>
      <c r="G4514" s="57"/>
      <c r="H4514" s="57"/>
      <c r="I4514" s="57"/>
      <c r="J4514" s="57"/>
      <c r="K4514" s="57"/>
      <c r="L4514" s="57"/>
      <c r="M4514" s="57"/>
      <c r="N4514" s="57"/>
      <c r="O4514" s="57"/>
    </row>
    <row r="4515" spans="1:15" x14ac:dyDescent="0.3">
      <c r="A4515" s="56"/>
      <c r="B4515" s="140"/>
      <c r="C4515" s="140"/>
      <c r="D4515" s="140"/>
      <c r="E4515" s="57"/>
      <c r="F4515" s="57"/>
      <c r="G4515" s="57"/>
      <c r="H4515" s="57"/>
      <c r="I4515" s="57"/>
      <c r="J4515" s="57"/>
      <c r="K4515" s="57"/>
      <c r="L4515" s="57"/>
      <c r="M4515" s="57"/>
      <c r="N4515" s="57"/>
      <c r="O4515" s="57"/>
    </row>
    <row r="4516" spans="1:15" x14ac:dyDescent="0.3">
      <c r="A4516" s="56"/>
      <c r="B4516" s="140"/>
      <c r="C4516" s="140"/>
      <c r="D4516" s="140"/>
      <c r="E4516" s="57"/>
      <c r="F4516" s="57"/>
      <c r="G4516" s="57"/>
      <c r="H4516" s="57"/>
      <c r="I4516" s="57"/>
      <c r="J4516" s="57"/>
      <c r="K4516" s="57"/>
      <c r="L4516" s="57"/>
      <c r="M4516" s="57"/>
      <c r="N4516" s="57"/>
      <c r="O4516" s="57"/>
    </row>
    <row r="4517" spans="1:15" x14ac:dyDescent="0.3">
      <c r="A4517" s="56"/>
      <c r="B4517" s="140"/>
      <c r="C4517" s="140"/>
      <c r="D4517" s="140"/>
      <c r="E4517" s="57"/>
      <c r="F4517" s="57"/>
      <c r="G4517" s="57"/>
      <c r="H4517" s="57"/>
      <c r="I4517" s="57"/>
      <c r="J4517" s="57"/>
      <c r="K4517" s="57"/>
      <c r="L4517" s="57"/>
      <c r="M4517" s="57"/>
      <c r="N4517" s="57"/>
      <c r="O4517" s="57"/>
    </row>
    <row r="4518" spans="1:15" x14ac:dyDescent="0.3">
      <c r="A4518" s="56"/>
      <c r="B4518" s="140"/>
      <c r="C4518" s="140"/>
      <c r="D4518" s="140"/>
      <c r="E4518" s="57"/>
      <c r="F4518" s="57"/>
      <c r="G4518" s="57"/>
      <c r="H4518" s="57"/>
      <c r="I4518" s="57"/>
      <c r="J4518" s="57"/>
      <c r="K4518" s="57"/>
      <c r="L4518" s="57"/>
      <c r="M4518" s="57"/>
      <c r="N4518" s="57"/>
      <c r="O4518" s="57"/>
    </row>
    <row r="4519" spans="1:15" x14ac:dyDescent="0.3">
      <c r="A4519" s="56"/>
      <c r="B4519" s="140"/>
      <c r="C4519" s="140"/>
      <c r="D4519" s="140"/>
      <c r="E4519" s="57"/>
      <c r="F4519" s="57"/>
      <c r="G4519" s="57"/>
      <c r="H4519" s="57"/>
      <c r="I4519" s="57"/>
      <c r="J4519" s="57"/>
      <c r="K4519" s="57"/>
      <c r="L4519" s="57"/>
      <c r="M4519" s="57"/>
      <c r="N4519" s="57"/>
      <c r="O4519" s="57"/>
    </row>
    <row r="4520" spans="1:15" x14ac:dyDescent="0.3">
      <c r="A4520" s="56"/>
      <c r="B4520" s="140"/>
      <c r="C4520" s="140"/>
      <c r="D4520" s="140"/>
      <c r="E4520" s="57"/>
      <c r="F4520" s="57"/>
      <c r="G4520" s="57"/>
      <c r="H4520" s="57"/>
      <c r="I4520" s="57"/>
      <c r="J4520" s="57"/>
      <c r="K4520" s="57"/>
      <c r="L4520" s="57"/>
      <c r="M4520" s="57"/>
      <c r="N4520" s="57"/>
      <c r="O4520" s="57"/>
    </row>
    <row r="4521" spans="1:15" x14ac:dyDescent="0.3">
      <c r="A4521" s="56"/>
      <c r="B4521" s="140"/>
      <c r="C4521" s="140"/>
      <c r="D4521" s="140"/>
      <c r="E4521" s="57"/>
      <c r="F4521" s="57"/>
      <c r="G4521" s="57"/>
      <c r="H4521" s="57"/>
      <c r="I4521" s="57"/>
      <c r="J4521" s="57"/>
      <c r="K4521" s="57"/>
      <c r="L4521" s="57"/>
      <c r="M4521" s="57"/>
      <c r="N4521" s="57"/>
      <c r="O4521" s="57"/>
    </row>
    <row r="4522" spans="1:15" x14ac:dyDescent="0.3">
      <c r="A4522" s="56"/>
      <c r="B4522" s="140"/>
      <c r="C4522" s="140"/>
      <c r="D4522" s="140"/>
      <c r="E4522" s="57"/>
      <c r="F4522" s="57"/>
      <c r="G4522" s="57"/>
      <c r="H4522" s="57"/>
      <c r="I4522" s="57"/>
      <c r="J4522" s="57"/>
      <c r="K4522" s="57"/>
      <c r="L4522" s="57"/>
      <c r="M4522" s="57"/>
      <c r="N4522" s="57"/>
      <c r="O4522" s="57"/>
    </row>
    <row r="4523" spans="1:15" x14ac:dyDescent="0.3">
      <c r="A4523" s="56"/>
      <c r="B4523" s="140"/>
      <c r="C4523" s="140"/>
      <c r="D4523" s="140"/>
      <c r="E4523" s="57"/>
      <c r="F4523" s="57"/>
      <c r="G4523" s="57"/>
      <c r="H4523" s="57"/>
      <c r="I4523" s="57"/>
      <c r="J4523" s="57"/>
      <c r="K4523" s="57"/>
      <c r="L4523" s="57"/>
      <c r="M4523" s="57"/>
      <c r="N4523" s="57"/>
      <c r="O4523" s="57"/>
    </row>
    <row r="4524" spans="1:15" x14ac:dyDescent="0.3">
      <c r="A4524" s="56"/>
      <c r="B4524" s="140"/>
      <c r="C4524" s="140"/>
      <c r="D4524" s="140"/>
      <c r="E4524" s="57"/>
      <c r="F4524" s="57"/>
      <c r="G4524" s="57"/>
      <c r="H4524" s="57"/>
      <c r="I4524" s="57"/>
      <c r="J4524" s="57"/>
      <c r="K4524" s="57"/>
      <c r="L4524" s="57"/>
      <c r="M4524" s="57"/>
      <c r="N4524" s="57"/>
      <c r="O4524" s="57"/>
    </row>
    <row r="4525" spans="1:15" x14ac:dyDescent="0.3">
      <c r="A4525" s="56"/>
      <c r="B4525" s="140"/>
      <c r="C4525" s="140"/>
      <c r="D4525" s="140"/>
      <c r="E4525" s="57"/>
      <c r="F4525" s="57"/>
      <c r="G4525" s="57"/>
      <c r="H4525" s="57"/>
      <c r="I4525" s="57"/>
      <c r="J4525" s="57"/>
      <c r="K4525" s="57"/>
      <c r="L4525" s="57"/>
      <c r="M4525" s="57"/>
      <c r="N4525" s="57"/>
      <c r="O4525" s="57"/>
    </row>
    <row r="4526" spans="1:15" x14ac:dyDescent="0.3">
      <c r="A4526" s="56"/>
      <c r="B4526" s="140"/>
      <c r="C4526" s="140"/>
      <c r="D4526" s="140"/>
      <c r="E4526" s="57"/>
      <c r="F4526" s="57"/>
      <c r="G4526" s="57"/>
      <c r="H4526" s="57"/>
      <c r="I4526" s="57"/>
      <c r="J4526" s="57"/>
      <c r="K4526" s="57"/>
      <c r="L4526" s="57"/>
      <c r="M4526" s="57"/>
      <c r="N4526" s="57"/>
      <c r="O4526" s="57"/>
    </row>
    <row r="4527" spans="1:15" x14ac:dyDescent="0.3">
      <c r="A4527" s="56"/>
      <c r="B4527" s="140"/>
      <c r="C4527" s="140"/>
      <c r="D4527" s="140"/>
      <c r="E4527" s="57"/>
      <c r="F4527" s="57"/>
      <c r="G4527" s="57"/>
      <c r="H4527" s="57"/>
      <c r="I4527" s="57"/>
      <c r="J4527" s="57"/>
      <c r="K4527" s="57"/>
      <c r="L4527" s="57"/>
      <c r="M4527" s="57"/>
      <c r="N4527" s="57"/>
      <c r="O4527" s="57"/>
    </row>
    <row r="4528" spans="1:15" x14ac:dyDescent="0.3">
      <c r="A4528" s="56"/>
      <c r="B4528" s="140"/>
      <c r="C4528" s="140"/>
      <c r="D4528" s="140"/>
      <c r="E4528" s="57"/>
      <c r="F4528" s="57"/>
      <c r="G4528" s="57"/>
      <c r="H4528" s="57"/>
      <c r="I4528" s="57"/>
      <c r="J4528" s="57"/>
      <c r="K4528" s="57"/>
      <c r="L4528" s="57"/>
      <c r="M4528" s="57"/>
      <c r="N4528" s="57"/>
      <c r="O4528" s="57"/>
    </row>
    <row r="4529" spans="1:15" x14ac:dyDescent="0.3">
      <c r="A4529" s="56"/>
      <c r="B4529" s="140"/>
      <c r="C4529" s="140"/>
      <c r="D4529" s="140"/>
      <c r="E4529" s="57"/>
      <c r="F4529" s="57"/>
      <c r="G4529" s="57"/>
      <c r="H4529" s="57"/>
      <c r="I4529" s="57"/>
      <c r="J4529" s="57"/>
      <c r="K4529" s="57"/>
      <c r="L4529" s="57"/>
      <c r="M4529" s="57"/>
      <c r="N4529" s="57"/>
      <c r="O4529" s="57"/>
    </row>
    <row r="4530" spans="1:15" x14ac:dyDescent="0.3">
      <c r="A4530" s="56"/>
      <c r="B4530" s="140"/>
      <c r="C4530" s="140"/>
      <c r="D4530" s="140"/>
      <c r="E4530" s="57"/>
      <c r="F4530" s="57"/>
      <c r="G4530" s="57"/>
      <c r="H4530" s="57"/>
      <c r="I4530" s="57"/>
      <c r="J4530" s="57"/>
      <c r="K4530" s="57"/>
      <c r="L4530" s="57"/>
      <c r="M4530" s="57"/>
      <c r="N4530" s="57"/>
      <c r="O4530" s="57"/>
    </row>
    <row r="4531" spans="1:15" x14ac:dyDescent="0.3">
      <c r="A4531" s="56"/>
      <c r="B4531" s="140"/>
      <c r="C4531" s="140"/>
      <c r="D4531" s="140"/>
      <c r="E4531" s="57"/>
      <c r="F4531" s="57"/>
      <c r="G4531" s="57"/>
      <c r="H4531" s="57"/>
      <c r="I4531" s="57"/>
      <c r="J4531" s="57"/>
      <c r="K4531" s="57"/>
      <c r="L4531" s="57"/>
      <c r="M4531" s="57"/>
      <c r="N4531" s="57"/>
      <c r="O4531" s="57"/>
    </row>
    <row r="4532" spans="1:15" x14ac:dyDescent="0.3">
      <c r="A4532" s="56"/>
      <c r="B4532" s="140"/>
      <c r="C4532" s="140"/>
      <c r="D4532" s="140"/>
      <c r="E4532" s="57"/>
      <c r="F4532" s="57"/>
      <c r="G4532" s="57"/>
      <c r="H4532" s="57"/>
      <c r="I4532" s="57"/>
      <c r="J4532" s="57"/>
      <c r="K4532" s="57"/>
      <c r="L4532" s="57"/>
      <c r="M4532" s="57"/>
      <c r="N4532" s="57"/>
      <c r="O4532" s="57"/>
    </row>
    <row r="4533" spans="1:15" x14ac:dyDescent="0.3">
      <c r="A4533" s="56"/>
      <c r="B4533" s="140"/>
      <c r="C4533" s="140"/>
      <c r="D4533" s="140"/>
      <c r="E4533" s="57"/>
      <c r="F4533" s="57"/>
      <c r="G4533" s="57"/>
      <c r="H4533" s="57"/>
      <c r="I4533" s="57"/>
      <c r="J4533" s="57"/>
      <c r="K4533" s="57"/>
      <c r="L4533" s="57"/>
      <c r="M4533" s="57"/>
      <c r="N4533" s="57"/>
      <c r="O4533" s="57"/>
    </row>
    <row r="4534" spans="1:15" x14ac:dyDescent="0.3">
      <c r="A4534" s="56"/>
      <c r="B4534" s="140"/>
      <c r="C4534" s="140"/>
      <c r="D4534" s="140"/>
      <c r="E4534" s="57"/>
      <c r="F4534" s="57"/>
      <c r="G4534" s="57"/>
      <c r="H4534" s="57"/>
      <c r="I4534" s="57"/>
      <c r="J4534" s="57"/>
      <c r="K4534" s="57"/>
      <c r="L4534" s="57"/>
      <c r="M4534" s="57"/>
      <c r="N4534" s="57"/>
      <c r="O4534" s="57"/>
    </row>
    <row r="4535" spans="1:15" x14ac:dyDescent="0.3">
      <c r="A4535" s="56"/>
      <c r="B4535" s="140"/>
      <c r="C4535" s="140"/>
      <c r="D4535" s="140"/>
      <c r="E4535" s="57"/>
      <c r="F4535" s="57"/>
      <c r="G4535" s="57"/>
      <c r="H4535" s="57"/>
      <c r="I4535" s="57"/>
      <c r="J4535" s="57"/>
      <c r="K4535" s="57"/>
      <c r="L4535" s="57"/>
      <c r="M4535" s="57"/>
      <c r="N4535" s="57"/>
      <c r="O4535" s="57"/>
    </row>
    <row r="4536" spans="1:15" x14ac:dyDescent="0.3">
      <c r="A4536" s="56"/>
      <c r="B4536" s="140"/>
      <c r="C4536" s="140"/>
      <c r="D4536" s="140"/>
      <c r="E4536" s="57"/>
      <c r="F4536" s="57"/>
      <c r="G4536" s="57"/>
      <c r="H4536" s="57"/>
      <c r="I4536" s="57"/>
      <c r="J4536" s="57"/>
      <c r="K4536" s="57"/>
      <c r="L4536" s="57"/>
      <c r="M4536" s="57"/>
      <c r="N4536" s="57"/>
      <c r="O4536" s="57"/>
    </row>
    <row r="4537" spans="1:15" x14ac:dyDescent="0.3">
      <c r="A4537" s="56"/>
      <c r="B4537" s="140"/>
      <c r="C4537" s="140"/>
      <c r="D4537" s="140"/>
      <c r="E4537" s="57"/>
      <c r="F4537" s="57"/>
      <c r="G4537" s="57"/>
      <c r="H4537" s="57"/>
      <c r="I4537" s="57"/>
      <c r="J4537" s="57"/>
      <c r="K4537" s="57"/>
      <c r="L4537" s="57"/>
      <c r="M4537" s="57"/>
      <c r="N4537" s="57"/>
      <c r="O4537" s="57"/>
    </row>
    <row r="4538" spans="1:15" x14ac:dyDescent="0.3">
      <c r="A4538" s="56"/>
      <c r="B4538" s="140"/>
      <c r="C4538" s="140"/>
      <c r="D4538" s="140"/>
      <c r="E4538" s="57"/>
      <c r="F4538" s="57"/>
      <c r="G4538" s="57"/>
      <c r="H4538" s="57"/>
      <c r="I4538" s="57"/>
      <c r="J4538" s="57"/>
      <c r="K4538" s="57"/>
      <c r="L4538" s="57"/>
      <c r="M4538" s="57"/>
      <c r="N4538" s="57"/>
      <c r="O4538" s="57"/>
    </row>
    <row r="4539" spans="1:15" x14ac:dyDescent="0.3">
      <c r="A4539" s="56"/>
      <c r="B4539" s="140"/>
      <c r="C4539" s="140"/>
      <c r="D4539" s="140"/>
      <c r="E4539" s="57"/>
      <c r="F4539" s="57"/>
      <c r="G4539" s="57"/>
      <c r="H4539" s="57"/>
      <c r="I4539" s="57"/>
      <c r="J4539" s="57"/>
      <c r="K4539" s="57"/>
      <c r="L4539" s="57"/>
      <c r="M4539" s="57"/>
      <c r="N4539" s="57"/>
      <c r="O4539" s="57"/>
    </row>
    <row r="4540" spans="1:15" x14ac:dyDescent="0.3">
      <c r="A4540" s="56"/>
      <c r="B4540" s="140"/>
      <c r="C4540" s="140"/>
      <c r="D4540" s="140"/>
      <c r="E4540" s="57"/>
      <c r="F4540" s="57"/>
      <c r="G4540" s="57"/>
      <c r="H4540" s="57"/>
      <c r="I4540" s="57"/>
      <c r="J4540" s="57"/>
      <c r="K4540" s="57"/>
      <c r="L4540" s="57"/>
      <c r="M4540" s="57"/>
      <c r="N4540" s="57"/>
      <c r="O4540" s="57"/>
    </row>
    <row r="4541" spans="1:15" x14ac:dyDescent="0.3">
      <c r="A4541" s="56"/>
      <c r="B4541" s="140"/>
      <c r="C4541" s="140"/>
      <c r="D4541" s="140"/>
      <c r="E4541" s="57"/>
      <c r="F4541" s="57"/>
      <c r="G4541" s="57"/>
      <c r="H4541" s="57"/>
      <c r="I4541" s="57"/>
      <c r="J4541" s="57"/>
      <c r="K4541" s="57"/>
      <c r="L4541" s="57"/>
      <c r="M4541" s="57"/>
      <c r="N4541" s="57"/>
      <c r="O4541" s="57"/>
    </row>
    <row r="4542" spans="1:15" x14ac:dyDescent="0.3">
      <c r="A4542" s="56"/>
      <c r="B4542" s="140"/>
      <c r="C4542" s="140"/>
      <c r="D4542" s="140"/>
      <c r="E4542" s="57"/>
      <c r="F4542" s="57"/>
      <c r="G4542" s="57"/>
      <c r="H4542" s="57"/>
      <c r="I4542" s="57"/>
      <c r="J4542" s="57"/>
      <c r="K4542" s="57"/>
      <c r="L4542" s="57"/>
      <c r="M4542" s="57"/>
      <c r="N4542" s="57"/>
      <c r="O4542" s="57"/>
    </row>
    <row r="4543" spans="1:15" x14ac:dyDescent="0.3">
      <c r="A4543" s="56"/>
      <c r="B4543" s="140"/>
      <c r="C4543" s="140"/>
      <c r="D4543" s="140"/>
      <c r="E4543" s="57"/>
      <c r="F4543" s="57"/>
      <c r="G4543" s="57"/>
      <c r="H4543" s="57"/>
      <c r="I4543" s="57"/>
      <c r="J4543" s="57"/>
      <c r="K4543" s="57"/>
      <c r="L4543" s="57"/>
      <c r="M4543" s="57"/>
      <c r="N4543" s="57"/>
      <c r="O4543" s="57"/>
    </row>
    <row r="4544" spans="1:15" x14ac:dyDescent="0.3">
      <c r="A4544" s="56"/>
      <c r="B4544" s="140"/>
      <c r="C4544" s="140"/>
      <c r="D4544" s="140"/>
      <c r="E4544" s="57"/>
      <c r="F4544" s="57"/>
      <c r="G4544" s="57"/>
      <c r="H4544" s="57"/>
      <c r="I4544" s="57"/>
      <c r="J4544" s="57"/>
      <c r="K4544" s="57"/>
      <c r="L4544" s="57"/>
      <c r="M4544" s="57"/>
      <c r="N4544" s="57"/>
      <c r="O4544" s="57"/>
    </row>
    <row r="4545" spans="1:15" x14ac:dyDescent="0.3">
      <c r="A4545" s="56"/>
      <c r="B4545" s="140"/>
      <c r="C4545" s="140"/>
      <c r="D4545" s="140"/>
      <c r="E4545" s="57"/>
      <c r="F4545" s="57"/>
      <c r="G4545" s="57"/>
      <c r="H4545" s="57"/>
      <c r="I4545" s="57"/>
      <c r="J4545" s="57"/>
      <c r="K4545" s="57"/>
      <c r="L4545" s="57"/>
      <c r="M4545" s="57"/>
      <c r="N4545" s="57"/>
      <c r="O4545" s="57"/>
    </row>
    <row r="4546" spans="1:15" x14ac:dyDescent="0.3">
      <c r="A4546" s="56"/>
      <c r="B4546" s="140"/>
      <c r="C4546" s="140"/>
      <c r="D4546" s="140"/>
      <c r="E4546" s="57"/>
      <c r="F4546" s="57"/>
      <c r="G4546" s="57"/>
      <c r="H4546" s="57"/>
      <c r="I4546" s="57"/>
      <c r="J4546" s="57"/>
      <c r="K4546" s="57"/>
      <c r="L4546" s="57"/>
      <c r="M4546" s="57"/>
      <c r="N4546" s="57"/>
      <c r="O4546" s="57"/>
    </row>
    <row r="4547" spans="1:15" x14ac:dyDescent="0.3">
      <c r="A4547" s="56"/>
      <c r="B4547" s="140"/>
      <c r="C4547" s="140"/>
      <c r="D4547" s="140"/>
      <c r="E4547" s="57"/>
      <c r="F4547" s="57"/>
      <c r="G4547" s="57"/>
      <c r="H4547" s="57"/>
      <c r="I4547" s="57"/>
      <c r="J4547" s="57"/>
      <c r="K4547" s="57"/>
      <c r="L4547" s="57"/>
      <c r="M4547" s="57"/>
      <c r="N4547" s="57"/>
      <c r="O4547" s="57"/>
    </row>
    <row r="4548" spans="1:15" x14ac:dyDescent="0.3">
      <c r="A4548" s="56"/>
      <c r="B4548" s="140"/>
      <c r="C4548" s="140"/>
      <c r="D4548" s="140"/>
      <c r="E4548" s="57"/>
      <c r="F4548" s="57"/>
      <c r="G4548" s="57"/>
      <c r="H4548" s="57"/>
      <c r="I4548" s="57"/>
      <c r="J4548" s="57"/>
      <c r="K4548" s="57"/>
      <c r="L4548" s="57"/>
      <c r="M4548" s="57"/>
      <c r="N4548" s="57"/>
      <c r="O4548" s="57"/>
    </row>
    <row r="4549" spans="1:15" x14ac:dyDescent="0.3">
      <c r="A4549" s="56"/>
      <c r="B4549" s="140"/>
      <c r="C4549" s="140"/>
      <c r="D4549" s="140"/>
      <c r="E4549" s="57"/>
      <c r="F4549" s="57"/>
      <c r="G4549" s="57"/>
      <c r="H4549" s="57"/>
      <c r="I4549" s="57"/>
      <c r="J4549" s="57"/>
      <c r="K4549" s="57"/>
      <c r="L4549" s="57"/>
      <c r="M4549" s="57"/>
      <c r="N4549" s="57"/>
      <c r="O4549" s="57"/>
    </row>
    <row r="4550" spans="1:15" x14ac:dyDescent="0.3">
      <c r="A4550" s="56"/>
      <c r="B4550" s="140"/>
      <c r="C4550" s="140"/>
      <c r="D4550" s="140"/>
      <c r="E4550" s="57"/>
      <c r="F4550" s="57"/>
      <c r="G4550" s="57"/>
      <c r="H4550" s="57"/>
      <c r="I4550" s="57"/>
      <c r="J4550" s="57"/>
      <c r="K4550" s="57"/>
      <c r="L4550" s="57"/>
      <c r="M4550" s="57"/>
      <c r="N4550" s="57"/>
      <c r="O4550" s="57"/>
    </row>
    <row r="4551" spans="1:15" x14ac:dyDescent="0.3">
      <c r="A4551" s="56"/>
      <c r="B4551" s="140"/>
      <c r="C4551" s="140"/>
      <c r="D4551" s="140"/>
      <c r="E4551" s="57"/>
      <c r="F4551" s="57"/>
      <c r="G4551" s="57"/>
      <c r="H4551" s="57"/>
      <c r="I4551" s="57"/>
      <c r="J4551" s="57"/>
      <c r="K4551" s="57"/>
      <c r="L4551" s="57"/>
      <c r="M4551" s="57"/>
      <c r="N4551" s="57"/>
      <c r="O4551" s="57"/>
    </row>
    <row r="4552" spans="1:15" x14ac:dyDescent="0.3">
      <c r="A4552" s="56"/>
      <c r="B4552" s="140"/>
      <c r="C4552" s="140"/>
      <c r="D4552" s="140"/>
      <c r="E4552" s="57"/>
      <c r="F4552" s="57"/>
      <c r="G4552" s="57"/>
      <c r="H4552" s="57"/>
      <c r="I4552" s="57"/>
      <c r="J4552" s="57"/>
      <c r="K4552" s="57"/>
      <c r="L4552" s="57"/>
      <c r="M4552" s="57"/>
      <c r="N4552" s="57"/>
      <c r="O4552" s="57"/>
    </row>
    <row r="4553" spans="1:15" x14ac:dyDescent="0.3">
      <c r="A4553" s="56"/>
      <c r="B4553" s="140"/>
      <c r="C4553" s="140"/>
      <c r="D4553" s="140"/>
      <c r="E4553" s="57"/>
      <c r="F4553" s="57"/>
      <c r="G4553" s="57"/>
      <c r="H4553" s="57"/>
      <c r="I4553" s="57"/>
      <c r="J4553" s="57"/>
      <c r="K4553" s="57"/>
      <c r="L4553" s="57"/>
      <c r="M4553" s="57"/>
      <c r="N4553" s="57"/>
      <c r="O4553" s="57"/>
    </row>
    <row r="4554" spans="1:15" x14ac:dyDescent="0.3">
      <c r="A4554" s="56"/>
      <c r="B4554" s="140"/>
      <c r="C4554" s="140"/>
      <c r="D4554" s="140"/>
      <c r="E4554" s="57"/>
      <c r="F4554" s="57"/>
      <c r="G4554" s="57"/>
      <c r="H4554" s="57"/>
      <c r="I4554" s="57"/>
      <c r="J4554" s="57"/>
      <c r="K4554" s="57"/>
      <c r="L4554" s="57"/>
      <c r="M4554" s="57"/>
      <c r="N4554" s="57"/>
      <c r="O4554" s="57"/>
    </row>
    <row r="4555" spans="1:15" x14ac:dyDescent="0.3">
      <c r="A4555" s="56"/>
      <c r="B4555" s="140"/>
      <c r="C4555" s="140"/>
      <c r="D4555" s="140"/>
      <c r="E4555" s="57"/>
      <c r="F4555" s="57"/>
      <c r="G4555" s="57"/>
      <c r="H4555" s="57"/>
      <c r="I4555" s="57"/>
      <c r="J4555" s="57"/>
      <c r="K4555" s="57"/>
      <c r="L4555" s="57"/>
      <c r="M4555" s="57"/>
      <c r="N4555" s="57"/>
      <c r="O4555" s="57"/>
    </row>
    <row r="4556" spans="1:15" x14ac:dyDescent="0.3">
      <c r="A4556" s="56"/>
      <c r="B4556" s="140"/>
      <c r="C4556" s="140"/>
      <c r="D4556" s="140"/>
      <c r="E4556" s="57"/>
      <c r="F4556" s="57"/>
      <c r="G4556" s="57"/>
      <c r="H4556" s="57"/>
      <c r="I4556" s="57"/>
      <c r="J4556" s="57"/>
      <c r="K4556" s="57"/>
      <c r="L4556" s="57"/>
      <c r="M4556" s="57"/>
      <c r="N4556" s="57"/>
      <c r="O4556" s="57"/>
    </row>
    <row r="4557" spans="1:15" x14ac:dyDescent="0.3">
      <c r="A4557" s="56"/>
      <c r="B4557" s="140"/>
      <c r="C4557" s="140"/>
      <c r="D4557" s="140"/>
      <c r="E4557" s="57"/>
      <c r="F4557" s="57"/>
      <c r="G4557" s="57"/>
      <c r="H4557" s="57"/>
      <c r="I4557" s="57"/>
      <c r="J4557" s="57"/>
      <c r="K4557" s="57"/>
      <c r="L4557" s="57"/>
      <c r="M4557" s="57"/>
      <c r="N4557" s="57"/>
      <c r="O4557" s="57"/>
    </row>
    <row r="4558" spans="1:15" x14ac:dyDescent="0.3">
      <c r="A4558" s="56"/>
      <c r="B4558" s="140"/>
      <c r="C4558" s="140"/>
      <c r="D4558" s="140"/>
      <c r="E4558" s="57"/>
      <c r="F4558" s="57"/>
      <c r="G4558" s="57"/>
      <c r="H4558" s="57"/>
      <c r="I4558" s="57"/>
      <c r="J4558" s="57"/>
      <c r="K4558" s="57"/>
      <c r="L4558" s="57"/>
      <c r="M4558" s="57"/>
      <c r="N4558" s="57"/>
      <c r="O4558" s="57"/>
    </row>
    <row r="4559" spans="1:15" x14ac:dyDescent="0.3">
      <c r="A4559" s="56"/>
      <c r="B4559" s="140"/>
      <c r="C4559" s="140"/>
      <c r="D4559" s="140"/>
      <c r="E4559" s="57"/>
      <c r="F4559" s="57"/>
      <c r="G4559" s="57"/>
      <c r="H4559" s="57"/>
      <c r="I4559" s="57"/>
      <c r="J4559" s="57"/>
      <c r="K4559" s="57"/>
      <c r="L4559" s="57"/>
      <c r="M4559" s="57"/>
      <c r="N4559" s="57"/>
      <c r="O4559" s="57"/>
    </row>
    <row r="4560" spans="1:15" x14ac:dyDescent="0.3">
      <c r="A4560" s="56"/>
      <c r="B4560" s="140"/>
      <c r="C4560" s="140"/>
      <c r="D4560" s="140"/>
      <c r="E4560" s="57"/>
      <c r="F4560" s="57"/>
      <c r="G4560" s="57"/>
      <c r="H4560" s="57"/>
      <c r="I4560" s="57"/>
      <c r="J4560" s="57"/>
      <c r="K4560" s="57"/>
      <c r="L4560" s="57"/>
      <c r="M4560" s="57"/>
      <c r="N4560" s="57"/>
      <c r="O4560" s="57"/>
    </row>
    <row r="4561" spans="1:15" x14ac:dyDescent="0.3">
      <c r="A4561" s="56"/>
      <c r="B4561" s="140"/>
      <c r="C4561" s="140"/>
      <c r="D4561" s="140"/>
      <c r="E4561" s="57"/>
      <c r="F4561" s="57"/>
      <c r="G4561" s="57"/>
      <c r="H4561" s="57"/>
      <c r="I4561" s="57"/>
      <c r="J4561" s="57"/>
      <c r="K4561" s="57"/>
      <c r="L4561" s="57"/>
      <c r="M4561" s="57"/>
      <c r="N4561" s="57"/>
      <c r="O4561" s="57"/>
    </row>
    <row r="4562" spans="1:15" x14ac:dyDescent="0.3">
      <c r="A4562" s="56"/>
      <c r="B4562" s="140"/>
      <c r="C4562" s="140"/>
      <c r="D4562" s="140"/>
      <c r="E4562" s="57"/>
      <c r="F4562" s="57"/>
      <c r="G4562" s="57"/>
      <c r="H4562" s="57"/>
      <c r="I4562" s="57"/>
      <c r="J4562" s="57"/>
      <c r="K4562" s="57"/>
      <c r="L4562" s="57"/>
      <c r="M4562" s="57"/>
      <c r="N4562" s="57"/>
      <c r="O4562" s="57"/>
    </row>
    <row r="4563" spans="1:15" x14ac:dyDescent="0.3">
      <c r="A4563" s="56"/>
      <c r="B4563" s="140"/>
      <c r="C4563" s="140"/>
      <c r="D4563" s="140"/>
      <c r="E4563" s="57"/>
      <c r="F4563" s="57"/>
      <c r="G4563" s="57"/>
      <c r="H4563" s="57"/>
      <c r="I4563" s="57"/>
      <c r="J4563" s="57"/>
      <c r="K4563" s="57"/>
      <c r="L4563" s="57"/>
      <c r="M4563" s="57"/>
      <c r="N4563" s="57"/>
      <c r="O4563" s="57"/>
    </row>
    <row r="4564" spans="1:15" x14ac:dyDescent="0.3">
      <c r="A4564" s="56"/>
      <c r="B4564" s="140"/>
      <c r="C4564" s="140"/>
      <c r="D4564" s="140"/>
      <c r="E4564" s="57"/>
      <c r="F4564" s="57"/>
      <c r="G4564" s="57"/>
      <c r="H4564" s="57"/>
      <c r="I4564" s="57"/>
      <c r="J4564" s="57"/>
      <c r="K4564" s="57"/>
      <c r="L4564" s="57"/>
      <c r="M4564" s="57"/>
      <c r="N4564" s="57"/>
      <c r="O4564" s="57"/>
    </row>
    <row r="4565" spans="1:15" x14ac:dyDescent="0.3">
      <c r="A4565" s="56"/>
      <c r="B4565" s="140"/>
      <c r="C4565" s="140"/>
      <c r="D4565" s="140"/>
      <c r="E4565" s="57"/>
      <c r="F4565" s="57"/>
      <c r="G4565" s="57"/>
      <c r="H4565" s="57"/>
      <c r="I4565" s="57"/>
      <c r="J4565" s="57"/>
      <c r="K4565" s="57"/>
      <c r="L4565" s="57"/>
      <c r="M4565" s="57"/>
      <c r="N4565" s="57"/>
      <c r="O4565" s="57"/>
    </row>
    <row r="4566" spans="1:15" x14ac:dyDescent="0.3">
      <c r="A4566" s="56"/>
      <c r="B4566" s="140"/>
      <c r="C4566" s="140"/>
      <c r="D4566" s="140"/>
      <c r="E4566" s="57"/>
      <c r="F4566" s="57"/>
      <c r="G4566" s="57"/>
      <c r="H4566" s="57"/>
      <c r="I4566" s="57"/>
      <c r="J4566" s="57"/>
      <c r="K4566" s="57"/>
      <c r="L4566" s="57"/>
      <c r="M4566" s="57"/>
      <c r="N4566" s="57"/>
      <c r="O4566" s="57"/>
    </row>
    <row r="4567" spans="1:15" x14ac:dyDescent="0.3">
      <c r="A4567" s="56"/>
      <c r="B4567" s="140"/>
      <c r="C4567" s="140"/>
      <c r="D4567" s="140"/>
      <c r="E4567" s="57"/>
      <c r="F4567" s="57"/>
      <c r="G4567" s="57"/>
      <c r="H4567" s="57"/>
      <c r="I4567" s="57"/>
      <c r="J4567" s="57"/>
      <c r="K4567" s="57"/>
      <c r="L4567" s="57"/>
      <c r="M4567" s="57"/>
      <c r="N4567" s="57"/>
      <c r="O4567" s="57"/>
    </row>
    <row r="4568" spans="1:15" x14ac:dyDescent="0.3">
      <c r="A4568" s="56"/>
      <c r="B4568" s="140"/>
      <c r="C4568" s="140"/>
      <c r="D4568" s="140"/>
      <c r="E4568" s="57"/>
      <c r="F4568" s="57"/>
      <c r="G4568" s="57"/>
      <c r="H4568" s="57"/>
      <c r="I4568" s="57"/>
      <c r="J4568" s="57"/>
      <c r="K4568" s="57"/>
      <c r="L4568" s="57"/>
      <c r="M4568" s="57"/>
      <c r="N4568" s="57"/>
      <c r="O4568" s="57"/>
    </row>
    <row r="4569" spans="1:15" x14ac:dyDescent="0.3">
      <c r="A4569" s="56"/>
      <c r="B4569" s="140"/>
      <c r="C4569" s="140"/>
      <c r="D4569" s="140"/>
      <c r="E4569" s="57"/>
      <c r="F4569" s="57"/>
      <c r="G4569" s="57"/>
      <c r="H4569" s="57"/>
      <c r="I4569" s="57"/>
      <c r="J4569" s="57"/>
      <c r="K4569" s="57"/>
      <c r="L4569" s="57"/>
      <c r="M4569" s="57"/>
      <c r="N4569" s="57"/>
      <c r="O4569" s="57"/>
    </row>
    <row r="4570" spans="1:15" x14ac:dyDescent="0.3">
      <c r="A4570" s="56"/>
      <c r="B4570" s="140"/>
      <c r="C4570" s="140"/>
      <c r="D4570" s="140"/>
      <c r="E4570" s="57"/>
      <c r="F4570" s="57"/>
      <c r="G4570" s="57"/>
      <c r="H4570" s="57"/>
      <c r="I4570" s="57"/>
      <c r="J4570" s="57"/>
      <c r="K4570" s="57"/>
      <c r="L4570" s="57"/>
      <c r="M4570" s="57"/>
      <c r="N4570" s="57"/>
      <c r="O4570" s="57"/>
    </row>
    <row r="4571" spans="1:15" x14ac:dyDescent="0.3">
      <c r="A4571" s="56"/>
      <c r="B4571" s="140"/>
      <c r="C4571" s="140"/>
      <c r="D4571" s="140"/>
      <c r="E4571" s="57"/>
      <c r="F4571" s="57"/>
      <c r="G4571" s="57"/>
      <c r="H4571" s="57"/>
      <c r="I4571" s="57"/>
      <c r="J4571" s="57"/>
      <c r="K4571" s="57"/>
      <c r="L4571" s="57"/>
      <c r="M4571" s="57"/>
      <c r="N4571" s="57"/>
      <c r="O4571" s="57"/>
    </row>
    <row r="4572" spans="1:15" x14ac:dyDescent="0.3">
      <c r="A4572" s="56"/>
      <c r="B4572" s="140"/>
      <c r="C4572" s="140"/>
      <c r="D4572" s="140"/>
      <c r="E4572" s="57"/>
      <c r="F4572" s="57"/>
      <c r="G4572" s="57"/>
      <c r="H4572" s="57"/>
      <c r="I4572" s="57"/>
      <c r="J4572" s="57"/>
      <c r="K4572" s="57"/>
      <c r="L4572" s="57"/>
      <c r="M4572" s="57"/>
      <c r="N4572" s="57"/>
      <c r="O4572" s="57"/>
    </row>
    <row r="4573" spans="1:15" x14ac:dyDescent="0.3">
      <c r="A4573" s="56"/>
      <c r="B4573" s="140"/>
      <c r="C4573" s="140"/>
      <c r="D4573" s="140"/>
      <c r="E4573" s="57"/>
      <c r="F4573" s="57"/>
      <c r="G4573" s="57"/>
      <c r="H4573" s="57"/>
      <c r="I4573" s="57"/>
      <c r="J4573" s="57"/>
      <c r="K4573" s="57"/>
      <c r="L4573" s="57"/>
      <c r="M4573" s="57"/>
      <c r="N4573" s="57"/>
      <c r="O4573" s="57"/>
    </row>
    <row r="4574" spans="1:15" x14ac:dyDescent="0.3">
      <c r="A4574" s="56"/>
      <c r="B4574" s="140"/>
      <c r="C4574" s="140"/>
      <c r="D4574" s="140"/>
      <c r="E4574" s="57"/>
      <c r="F4574" s="57"/>
      <c r="G4574" s="57"/>
      <c r="H4574" s="57"/>
      <c r="I4574" s="57"/>
      <c r="J4574" s="57"/>
      <c r="K4574" s="57"/>
      <c r="L4574" s="57"/>
      <c r="M4574" s="57"/>
      <c r="N4574" s="57"/>
      <c r="O4574" s="57"/>
    </row>
    <row r="4575" spans="1:15" x14ac:dyDescent="0.3">
      <c r="A4575" s="56"/>
      <c r="B4575" s="140"/>
      <c r="C4575" s="140"/>
      <c r="D4575" s="140"/>
      <c r="E4575" s="57"/>
      <c r="F4575" s="57"/>
      <c r="G4575" s="57"/>
      <c r="H4575" s="57"/>
      <c r="I4575" s="57"/>
      <c r="J4575" s="57"/>
      <c r="K4575" s="57"/>
      <c r="L4575" s="57"/>
      <c r="M4575" s="57"/>
      <c r="N4575" s="57"/>
      <c r="O4575" s="57"/>
    </row>
    <row r="4576" spans="1:15" x14ac:dyDescent="0.3">
      <c r="A4576" s="56"/>
      <c r="B4576" s="140"/>
      <c r="C4576" s="140"/>
      <c r="D4576" s="140"/>
      <c r="E4576" s="57"/>
      <c r="F4576" s="57"/>
      <c r="G4576" s="57"/>
      <c r="H4576" s="57"/>
      <c r="I4576" s="57"/>
      <c r="J4576" s="57"/>
      <c r="K4576" s="57"/>
      <c r="L4576" s="57"/>
      <c r="M4576" s="57"/>
      <c r="N4576" s="57"/>
      <c r="O4576" s="57"/>
    </row>
    <row r="4577" spans="1:15" x14ac:dyDescent="0.3">
      <c r="A4577" s="56"/>
      <c r="B4577" s="140"/>
      <c r="C4577" s="140"/>
      <c r="D4577" s="140"/>
      <c r="E4577" s="57"/>
      <c r="F4577" s="57"/>
      <c r="G4577" s="57"/>
      <c r="H4577" s="57"/>
      <c r="I4577" s="57"/>
      <c r="J4577" s="57"/>
      <c r="K4577" s="57"/>
      <c r="L4577" s="57"/>
      <c r="M4577" s="57"/>
      <c r="N4577" s="57"/>
      <c r="O4577" s="57"/>
    </row>
    <row r="4578" spans="1:15" x14ac:dyDescent="0.3">
      <c r="A4578" s="56"/>
      <c r="B4578" s="140"/>
      <c r="C4578" s="140"/>
      <c r="D4578" s="140"/>
      <c r="E4578" s="57"/>
      <c r="F4578" s="57"/>
      <c r="G4578" s="57"/>
      <c r="H4578" s="57"/>
      <c r="I4578" s="57"/>
      <c r="J4578" s="57"/>
      <c r="K4578" s="57"/>
      <c r="L4578" s="57"/>
      <c r="M4578" s="57"/>
      <c r="N4578" s="57"/>
      <c r="O4578" s="57"/>
    </row>
    <row r="4579" spans="1:15" x14ac:dyDescent="0.3">
      <c r="A4579" s="56"/>
      <c r="B4579" s="140"/>
      <c r="C4579" s="140"/>
      <c r="D4579" s="140"/>
      <c r="E4579" s="57"/>
      <c r="F4579" s="57"/>
      <c r="G4579" s="57"/>
      <c r="H4579" s="57"/>
      <c r="I4579" s="57"/>
      <c r="J4579" s="57"/>
      <c r="K4579" s="57"/>
      <c r="L4579" s="57"/>
      <c r="M4579" s="57"/>
      <c r="N4579" s="57"/>
      <c r="O4579" s="57"/>
    </row>
    <row r="4580" spans="1:15" x14ac:dyDescent="0.3">
      <c r="A4580" s="56"/>
      <c r="B4580" s="140"/>
      <c r="C4580" s="140"/>
      <c r="D4580" s="140"/>
      <c r="E4580" s="57"/>
      <c r="F4580" s="57"/>
      <c r="G4580" s="57"/>
      <c r="H4580" s="57"/>
      <c r="I4580" s="57"/>
      <c r="J4580" s="57"/>
      <c r="K4580" s="57"/>
      <c r="L4580" s="57"/>
      <c r="M4580" s="57"/>
      <c r="N4580" s="57"/>
      <c r="O4580" s="57"/>
    </row>
    <row r="4581" spans="1:15" x14ac:dyDescent="0.3">
      <c r="A4581" s="56"/>
      <c r="B4581" s="140"/>
      <c r="C4581" s="140"/>
      <c r="D4581" s="140"/>
      <c r="E4581" s="57"/>
      <c r="F4581" s="57"/>
      <c r="G4581" s="57"/>
      <c r="H4581" s="57"/>
      <c r="I4581" s="57"/>
      <c r="J4581" s="57"/>
      <c r="K4581" s="57"/>
      <c r="L4581" s="57"/>
      <c r="M4581" s="57"/>
      <c r="N4581" s="57"/>
      <c r="O4581" s="57"/>
    </row>
    <row r="4582" spans="1:15" x14ac:dyDescent="0.3">
      <c r="A4582" s="56"/>
      <c r="B4582" s="140"/>
      <c r="C4582" s="140"/>
      <c r="D4582" s="140"/>
      <c r="E4582" s="57"/>
      <c r="F4582" s="57"/>
      <c r="G4582" s="57"/>
      <c r="H4582" s="57"/>
      <c r="I4582" s="57"/>
      <c r="J4582" s="57"/>
      <c r="K4582" s="57"/>
      <c r="L4582" s="57"/>
      <c r="M4582" s="57"/>
      <c r="N4582" s="57"/>
      <c r="O4582" s="57"/>
    </row>
    <row r="4583" spans="1:15" x14ac:dyDescent="0.3">
      <c r="A4583" s="56"/>
      <c r="B4583" s="140"/>
      <c r="C4583" s="140"/>
      <c r="D4583" s="140"/>
      <c r="E4583" s="57"/>
      <c r="F4583" s="57"/>
      <c r="G4583" s="57"/>
      <c r="H4583" s="57"/>
      <c r="I4583" s="57"/>
      <c r="J4583" s="57"/>
      <c r="K4583" s="57"/>
      <c r="L4583" s="57"/>
      <c r="M4583" s="57"/>
      <c r="N4583" s="57"/>
      <c r="O4583" s="57"/>
    </row>
    <row r="4584" spans="1:15" x14ac:dyDescent="0.3">
      <c r="A4584" s="56"/>
      <c r="B4584" s="140"/>
      <c r="C4584" s="140"/>
      <c r="D4584" s="140"/>
      <c r="E4584" s="57"/>
      <c r="F4584" s="57"/>
      <c r="G4584" s="57"/>
      <c r="H4584" s="57"/>
      <c r="I4584" s="57"/>
      <c r="J4584" s="57"/>
      <c r="K4584" s="57"/>
      <c r="L4584" s="57"/>
      <c r="M4584" s="57"/>
      <c r="N4584" s="57"/>
      <c r="O4584" s="57"/>
    </row>
    <row r="4585" spans="1:15" x14ac:dyDescent="0.3">
      <c r="A4585" s="56"/>
      <c r="B4585" s="140"/>
      <c r="C4585" s="140"/>
      <c r="D4585" s="140"/>
      <c r="E4585" s="57"/>
      <c r="F4585" s="57"/>
      <c r="G4585" s="57"/>
      <c r="H4585" s="57"/>
      <c r="I4585" s="57"/>
      <c r="J4585" s="57"/>
      <c r="K4585" s="57"/>
      <c r="L4585" s="57"/>
      <c r="M4585" s="57"/>
      <c r="N4585" s="57"/>
      <c r="O4585" s="57"/>
    </row>
    <row r="4586" spans="1:15" x14ac:dyDescent="0.3">
      <c r="A4586" s="56"/>
      <c r="B4586" s="140"/>
      <c r="C4586" s="140"/>
      <c r="D4586" s="140"/>
      <c r="E4586" s="57"/>
      <c r="F4586" s="57"/>
      <c r="G4586" s="57"/>
      <c r="H4586" s="57"/>
      <c r="I4586" s="57"/>
      <c r="J4586" s="57"/>
      <c r="K4586" s="57"/>
      <c r="L4586" s="57"/>
      <c r="M4586" s="57"/>
      <c r="N4586" s="57"/>
      <c r="O4586" s="57"/>
    </row>
    <row r="4587" spans="1:15" x14ac:dyDescent="0.3">
      <c r="A4587" s="56"/>
      <c r="B4587" s="140"/>
      <c r="C4587" s="140"/>
      <c r="D4587" s="140"/>
      <c r="E4587" s="57"/>
      <c r="F4587" s="57"/>
      <c r="G4587" s="57"/>
      <c r="H4587" s="57"/>
      <c r="I4587" s="57"/>
      <c r="J4587" s="57"/>
      <c r="K4587" s="57"/>
      <c r="L4587" s="57"/>
      <c r="M4587" s="57"/>
      <c r="N4587" s="57"/>
      <c r="O4587" s="57"/>
    </row>
    <row r="4588" spans="1:15" x14ac:dyDescent="0.3">
      <c r="A4588" s="56"/>
      <c r="B4588" s="140"/>
      <c r="C4588" s="140"/>
      <c r="D4588" s="140"/>
      <c r="E4588" s="57"/>
      <c r="F4588" s="57"/>
      <c r="G4588" s="57"/>
      <c r="H4588" s="57"/>
      <c r="I4588" s="57"/>
      <c r="J4588" s="57"/>
      <c r="K4588" s="57"/>
      <c r="L4588" s="57"/>
      <c r="M4588" s="57"/>
      <c r="N4588" s="57"/>
      <c r="O4588" s="57"/>
    </row>
    <row r="4589" spans="1:15" x14ac:dyDescent="0.3">
      <c r="A4589" s="56"/>
      <c r="B4589" s="140"/>
      <c r="C4589" s="140"/>
      <c r="D4589" s="140"/>
      <c r="E4589" s="57"/>
      <c r="F4589" s="57"/>
      <c r="G4589" s="57"/>
      <c r="H4589" s="57"/>
      <c r="I4589" s="57"/>
      <c r="J4589" s="57"/>
      <c r="K4589" s="57"/>
      <c r="L4589" s="57"/>
      <c r="M4589" s="57"/>
      <c r="N4589" s="57"/>
      <c r="O4589" s="57"/>
    </row>
    <row r="4590" spans="1:15" x14ac:dyDescent="0.3">
      <c r="A4590" s="56"/>
      <c r="B4590" s="140"/>
      <c r="C4590" s="140"/>
      <c r="D4590" s="140"/>
      <c r="E4590" s="57"/>
      <c r="F4590" s="57"/>
      <c r="G4590" s="57"/>
      <c r="H4590" s="57"/>
      <c r="I4590" s="57"/>
      <c r="J4590" s="57"/>
      <c r="K4590" s="57"/>
      <c r="L4590" s="57"/>
      <c r="M4590" s="57"/>
      <c r="N4590" s="57"/>
      <c r="O4590" s="57"/>
    </row>
    <row r="4591" spans="1:15" x14ac:dyDescent="0.3">
      <c r="A4591" s="56"/>
      <c r="B4591" s="140"/>
      <c r="C4591" s="140"/>
      <c r="D4591" s="140"/>
      <c r="E4591" s="57"/>
      <c r="F4591" s="57"/>
      <c r="G4591" s="57"/>
      <c r="H4591" s="57"/>
      <c r="I4591" s="57"/>
      <c r="J4591" s="57"/>
      <c r="K4591" s="57"/>
      <c r="L4591" s="57"/>
      <c r="M4591" s="57"/>
      <c r="N4591" s="57"/>
      <c r="O4591" s="57"/>
    </row>
    <row r="4592" spans="1:15" x14ac:dyDescent="0.3">
      <c r="A4592" s="56"/>
      <c r="B4592" s="140"/>
      <c r="C4592" s="140"/>
      <c r="D4592" s="140"/>
      <c r="E4592" s="57"/>
      <c r="F4592" s="57"/>
      <c r="G4592" s="57"/>
      <c r="H4592" s="57"/>
      <c r="I4592" s="57"/>
      <c r="J4592" s="57"/>
      <c r="K4592" s="57"/>
      <c r="L4592" s="57"/>
      <c r="M4592" s="57"/>
      <c r="N4592" s="57"/>
      <c r="O4592" s="57"/>
    </row>
    <row r="4593" spans="1:15" x14ac:dyDescent="0.3">
      <c r="A4593" s="56"/>
      <c r="B4593" s="140"/>
      <c r="C4593" s="140"/>
      <c r="D4593" s="140"/>
      <c r="E4593" s="57"/>
      <c r="F4593" s="57"/>
      <c r="G4593" s="57"/>
      <c r="H4593" s="57"/>
      <c r="I4593" s="57"/>
      <c r="J4593" s="57"/>
      <c r="K4593" s="57"/>
      <c r="L4593" s="57"/>
      <c r="M4593" s="57"/>
      <c r="N4593" s="57"/>
      <c r="O4593" s="57"/>
    </row>
    <row r="4594" spans="1:15" x14ac:dyDescent="0.3">
      <c r="A4594" s="56"/>
      <c r="B4594" s="140"/>
      <c r="C4594" s="140"/>
      <c r="D4594" s="140"/>
      <c r="E4594" s="57"/>
      <c r="F4594" s="57"/>
      <c r="G4594" s="57"/>
      <c r="H4594" s="57"/>
      <c r="I4594" s="57"/>
      <c r="J4594" s="57"/>
      <c r="K4594" s="57"/>
      <c r="L4594" s="57"/>
      <c r="M4594" s="57"/>
      <c r="N4594" s="57"/>
      <c r="O4594" s="57"/>
    </row>
    <row r="4595" spans="1:15" x14ac:dyDescent="0.3">
      <c r="A4595" s="56"/>
      <c r="B4595" s="140"/>
      <c r="C4595" s="140"/>
      <c r="D4595" s="140"/>
      <c r="E4595" s="57"/>
      <c r="F4595" s="57"/>
      <c r="G4595" s="57"/>
      <c r="H4595" s="57"/>
      <c r="I4595" s="57"/>
      <c r="J4595" s="57"/>
      <c r="K4595" s="57"/>
      <c r="L4595" s="57"/>
      <c r="M4595" s="57"/>
      <c r="N4595" s="57"/>
      <c r="O4595" s="57"/>
    </row>
    <row r="4596" spans="1:15" x14ac:dyDescent="0.3">
      <c r="A4596" s="56"/>
      <c r="B4596" s="140"/>
      <c r="C4596" s="140"/>
      <c r="D4596" s="140"/>
      <c r="E4596" s="57"/>
      <c r="F4596" s="57"/>
      <c r="G4596" s="57"/>
      <c r="H4596" s="57"/>
      <c r="I4596" s="57"/>
      <c r="J4596" s="57"/>
      <c r="K4596" s="57"/>
      <c r="L4596" s="57"/>
      <c r="M4596" s="57"/>
      <c r="N4596" s="57"/>
      <c r="O4596" s="57"/>
    </row>
    <row r="4597" spans="1:15" x14ac:dyDescent="0.3">
      <c r="A4597" s="56"/>
      <c r="B4597" s="140"/>
      <c r="C4597" s="140"/>
      <c r="D4597" s="140"/>
      <c r="E4597" s="57"/>
      <c r="F4597" s="57"/>
      <c r="G4597" s="57"/>
      <c r="H4597" s="57"/>
      <c r="I4597" s="57"/>
      <c r="J4597" s="57"/>
      <c r="K4597" s="57"/>
      <c r="L4597" s="57"/>
      <c r="M4597" s="57"/>
      <c r="N4597" s="57"/>
      <c r="O4597" s="57"/>
    </row>
    <row r="4598" spans="1:15" x14ac:dyDescent="0.3">
      <c r="A4598" s="56"/>
      <c r="B4598" s="140"/>
      <c r="C4598" s="140"/>
      <c r="D4598" s="140"/>
      <c r="E4598" s="57"/>
      <c r="F4598" s="57"/>
      <c r="G4598" s="57"/>
      <c r="H4598" s="57"/>
      <c r="I4598" s="57"/>
      <c r="J4598" s="57"/>
      <c r="K4598" s="57"/>
      <c r="L4598" s="57"/>
      <c r="M4598" s="57"/>
      <c r="N4598" s="57"/>
      <c r="O4598" s="57"/>
    </row>
    <row r="4599" spans="1:15" x14ac:dyDescent="0.3">
      <c r="A4599" s="56"/>
      <c r="B4599" s="140"/>
      <c r="C4599" s="140"/>
      <c r="D4599" s="140"/>
      <c r="E4599" s="57"/>
      <c r="F4599" s="57"/>
      <c r="G4599" s="57"/>
      <c r="H4599" s="57"/>
      <c r="I4599" s="57"/>
      <c r="J4599" s="57"/>
      <c r="K4599" s="57"/>
      <c r="L4599" s="57"/>
      <c r="M4599" s="57"/>
      <c r="N4599" s="57"/>
      <c r="O4599" s="57"/>
    </row>
    <row r="4600" spans="1:15" x14ac:dyDescent="0.3">
      <c r="A4600" s="56"/>
      <c r="B4600" s="140"/>
      <c r="C4600" s="140"/>
      <c r="D4600" s="140"/>
      <c r="E4600" s="57"/>
      <c r="F4600" s="57"/>
      <c r="G4600" s="57"/>
      <c r="H4600" s="57"/>
      <c r="I4600" s="57"/>
      <c r="J4600" s="57"/>
      <c r="K4600" s="57"/>
      <c r="L4600" s="57"/>
      <c r="M4600" s="57"/>
      <c r="N4600" s="57"/>
      <c r="O4600" s="57"/>
    </row>
    <row r="4601" spans="1:15" x14ac:dyDescent="0.3">
      <c r="A4601" s="56"/>
      <c r="B4601" s="140"/>
      <c r="C4601" s="140"/>
      <c r="D4601" s="140"/>
      <c r="E4601" s="57"/>
      <c r="F4601" s="57"/>
      <c r="G4601" s="57"/>
      <c r="H4601" s="57"/>
      <c r="I4601" s="57"/>
      <c r="J4601" s="57"/>
      <c r="K4601" s="57"/>
      <c r="L4601" s="57"/>
      <c r="M4601" s="57"/>
      <c r="N4601" s="57"/>
      <c r="O4601" s="57"/>
    </row>
    <row r="4602" spans="1:15" x14ac:dyDescent="0.3">
      <c r="A4602" s="56"/>
      <c r="B4602" s="140"/>
      <c r="C4602" s="140"/>
      <c r="D4602" s="140"/>
      <c r="E4602" s="57"/>
      <c r="F4602" s="57"/>
      <c r="G4602" s="57"/>
      <c r="H4602" s="57"/>
      <c r="I4602" s="57"/>
      <c r="J4602" s="57"/>
      <c r="K4602" s="57"/>
      <c r="L4602" s="57"/>
      <c r="M4602" s="57"/>
      <c r="N4602" s="57"/>
      <c r="O4602" s="57"/>
    </row>
    <row r="4603" spans="1:15" x14ac:dyDescent="0.3">
      <c r="A4603" s="56"/>
      <c r="B4603" s="140"/>
      <c r="C4603" s="140"/>
      <c r="D4603" s="140"/>
      <c r="E4603" s="57"/>
      <c r="F4603" s="57"/>
      <c r="G4603" s="57"/>
      <c r="H4603" s="57"/>
      <c r="I4603" s="57"/>
      <c r="J4603" s="57"/>
      <c r="K4603" s="57"/>
      <c r="L4603" s="57"/>
      <c r="M4603" s="57"/>
      <c r="N4603" s="57"/>
      <c r="O4603" s="57"/>
    </row>
    <row r="4604" spans="1:15" x14ac:dyDescent="0.3">
      <c r="A4604" s="56"/>
      <c r="B4604" s="140"/>
      <c r="C4604" s="140"/>
      <c r="D4604" s="140"/>
      <c r="E4604" s="57"/>
      <c r="F4604" s="57"/>
      <c r="G4604" s="57"/>
      <c r="H4604" s="57"/>
      <c r="I4604" s="57"/>
      <c r="J4604" s="57"/>
      <c r="K4604" s="57"/>
      <c r="L4604" s="57"/>
      <c r="M4604" s="57"/>
      <c r="N4604" s="57"/>
      <c r="O4604" s="57"/>
    </row>
    <row r="4605" spans="1:15" x14ac:dyDescent="0.3">
      <c r="A4605" s="56"/>
      <c r="B4605" s="140"/>
      <c r="C4605" s="140"/>
      <c r="D4605" s="140"/>
      <c r="E4605" s="57"/>
      <c r="F4605" s="57"/>
      <c r="G4605" s="57"/>
      <c r="H4605" s="57"/>
      <c r="I4605" s="57"/>
      <c r="J4605" s="57"/>
      <c r="K4605" s="57"/>
      <c r="L4605" s="57"/>
      <c r="M4605" s="57"/>
      <c r="N4605" s="57"/>
      <c r="O4605" s="57"/>
    </row>
    <row r="4606" spans="1:15" x14ac:dyDescent="0.3">
      <c r="A4606" s="56"/>
      <c r="B4606" s="140"/>
      <c r="C4606" s="140"/>
      <c r="D4606" s="140"/>
      <c r="E4606" s="57"/>
      <c r="F4606" s="57"/>
      <c r="G4606" s="57"/>
      <c r="H4606" s="57"/>
      <c r="I4606" s="57"/>
      <c r="J4606" s="57"/>
      <c r="K4606" s="57"/>
      <c r="L4606" s="57"/>
      <c r="M4606" s="57"/>
      <c r="N4606" s="57"/>
      <c r="O4606" s="57"/>
    </row>
    <row r="4607" spans="1:15" x14ac:dyDescent="0.3">
      <c r="A4607" s="56"/>
      <c r="B4607" s="140"/>
      <c r="C4607" s="140"/>
      <c r="D4607" s="140"/>
      <c r="E4607" s="57"/>
      <c r="F4607" s="57"/>
      <c r="G4607" s="57"/>
      <c r="H4607" s="57"/>
      <c r="I4607" s="57"/>
      <c r="J4607" s="57"/>
      <c r="K4607" s="57"/>
      <c r="L4607" s="57"/>
      <c r="M4607" s="57"/>
      <c r="N4607" s="57"/>
      <c r="O4607" s="57"/>
    </row>
    <row r="4608" spans="1:15" x14ac:dyDescent="0.3">
      <c r="A4608" s="56"/>
      <c r="B4608" s="140"/>
      <c r="C4608" s="140"/>
      <c r="D4608" s="140"/>
      <c r="E4608" s="57"/>
      <c r="F4608" s="57"/>
      <c r="G4608" s="57"/>
      <c r="H4608" s="57"/>
      <c r="I4608" s="57"/>
      <c r="J4608" s="57"/>
      <c r="K4608" s="57"/>
      <c r="L4608" s="57"/>
      <c r="M4608" s="57"/>
      <c r="N4608" s="57"/>
      <c r="O4608" s="57"/>
    </row>
    <row r="4609" spans="1:15" x14ac:dyDescent="0.3">
      <c r="A4609" s="56"/>
      <c r="B4609" s="140"/>
      <c r="C4609" s="140"/>
      <c r="D4609" s="140"/>
      <c r="E4609" s="57"/>
      <c r="F4609" s="57"/>
      <c r="G4609" s="57"/>
      <c r="H4609" s="57"/>
      <c r="I4609" s="57"/>
      <c r="J4609" s="57"/>
      <c r="K4609" s="57"/>
      <c r="L4609" s="57"/>
      <c r="M4609" s="57"/>
      <c r="N4609" s="57"/>
      <c r="O4609" s="57"/>
    </row>
    <row r="4610" spans="1:15" x14ac:dyDescent="0.3">
      <c r="A4610" s="56"/>
      <c r="B4610" s="140"/>
      <c r="C4610" s="140"/>
      <c r="D4610" s="140"/>
      <c r="E4610" s="57"/>
      <c r="F4610" s="57"/>
      <c r="G4610" s="57"/>
      <c r="H4610" s="57"/>
      <c r="I4610" s="57"/>
      <c r="J4610" s="57"/>
      <c r="K4610" s="57"/>
      <c r="L4610" s="57"/>
      <c r="M4610" s="57"/>
      <c r="N4610" s="57"/>
      <c r="O4610" s="57"/>
    </row>
    <row r="4611" spans="1:15" x14ac:dyDescent="0.3">
      <c r="A4611" s="56"/>
      <c r="B4611" s="140"/>
      <c r="C4611" s="140"/>
      <c r="D4611" s="140"/>
      <c r="E4611" s="57"/>
      <c r="F4611" s="57"/>
      <c r="G4611" s="57"/>
      <c r="H4611" s="57"/>
      <c r="I4611" s="57"/>
      <c r="J4611" s="57"/>
      <c r="K4611" s="57"/>
      <c r="L4611" s="57"/>
      <c r="M4611" s="57"/>
      <c r="N4611" s="57"/>
      <c r="O4611" s="57"/>
    </row>
    <row r="4612" spans="1:15" x14ac:dyDescent="0.3">
      <c r="A4612" s="56"/>
      <c r="B4612" s="140"/>
      <c r="C4612" s="140"/>
      <c r="D4612" s="140"/>
      <c r="E4612" s="57"/>
      <c r="F4612" s="57"/>
      <c r="G4612" s="57"/>
      <c r="H4612" s="57"/>
      <c r="I4612" s="57"/>
      <c r="J4612" s="57"/>
      <c r="K4612" s="57"/>
      <c r="L4612" s="57"/>
      <c r="M4612" s="57"/>
      <c r="N4612" s="57"/>
      <c r="O4612" s="57"/>
    </row>
    <row r="4613" spans="1:15" x14ac:dyDescent="0.3">
      <c r="A4613" s="56"/>
      <c r="B4613" s="140"/>
      <c r="C4613" s="140"/>
      <c r="D4613" s="140"/>
      <c r="E4613" s="57"/>
      <c r="F4613" s="57"/>
      <c r="G4613" s="57"/>
      <c r="H4613" s="57"/>
      <c r="I4613" s="57"/>
      <c r="J4613" s="57"/>
      <c r="K4613" s="57"/>
      <c r="L4613" s="57"/>
      <c r="M4613" s="57"/>
      <c r="N4613" s="57"/>
      <c r="O4613" s="57"/>
    </row>
    <row r="4614" spans="1:15" x14ac:dyDescent="0.3">
      <c r="A4614" s="56"/>
      <c r="B4614" s="140"/>
      <c r="C4614" s="140"/>
      <c r="D4614" s="140"/>
      <c r="E4614" s="57"/>
      <c r="F4614" s="57"/>
      <c r="G4614" s="57"/>
      <c r="H4614" s="57"/>
      <c r="I4614" s="57"/>
      <c r="J4614" s="57"/>
      <c r="K4614" s="57"/>
      <c r="L4614" s="57"/>
      <c r="M4614" s="57"/>
      <c r="N4614" s="57"/>
      <c r="O4614" s="57"/>
    </row>
    <row r="4615" spans="1:15" x14ac:dyDescent="0.3">
      <c r="A4615" s="56"/>
      <c r="B4615" s="140"/>
      <c r="C4615" s="140"/>
      <c r="D4615" s="140"/>
      <c r="E4615" s="57"/>
      <c r="F4615" s="57"/>
      <c r="G4615" s="57"/>
      <c r="H4615" s="57"/>
      <c r="I4615" s="57"/>
      <c r="J4615" s="57"/>
      <c r="K4615" s="57"/>
      <c r="L4615" s="57"/>
      <c r="M4615" s="57"/>
      <c r="N4615" s="57"/>
      <c r="O4615" s="57"/>
    </row>
    <row r="4616" spans="1:15" x14ac:dyDescent="0.3">
      <c r="A4616" s="56"/>
      <c r="B4616" s="140"/>
      <c r="C4616" s="140"/>
      <c r="D4616" s="140"/>
      <c r="E4616" s="57"/>
      <c r="F4616" s="57"/>
      <c r="G4616" s="57"/>
      <c r="H4616" s="57"/>
      <c r="I4616" s="57"/>
      <c r="J4616" s="57"/>
      <c r="K4616" s="57"/>
      <c r="L4616" s="57"/>
      <c r="M4616" s="57"/>
      <c r="N4616" s="57"/>
      <c r="O4616" s="57"/>
    </row>
    <row r="4617" spans="1:15" x14ac:dyDescent="0.3">
      <c r="A4617" s="56"/>
      <c r="B4617" s="140"/>
      <c r="C4617" s="140"/>
      <c r="D4617" s="140"/>
      <c r="E4617" s="57"/>
      <c r="F4617" s="57"/>
      <c r="G4617" s="57"/>
      <c r="H4617" s="57"/>
      <c r="I4617" s="57"/>
      <c r="J4617" s="57"/>
      <c r="K4617" s="57"/>
      <c r="L4617" s="57"/>
      <c r="M4617" s="57"/>
      <c r="N4617" s="57"/>
      <c r="O4617" s="57"/>
    </row>
    <row r="4618" spans="1:15" x14ac:dyDescent="0.3">
      <c r="A4618" s="56"/>
      <c r="B4618" s="140"/>
      <c r="C4618" s="140"/>
      <c r="D4618" s="140"/>
      <c r="E4618" s="57"/>
      <c r="F4618" s="57"/>
      <c r="G4618" s="57"/>
      <c r="H4618" s="57"/>
      <c r="I4618" s="57"/>
      <c r="J4618" s="57"/>
      <c r="K4618" s="57"/>
      <c r="L4618" s="57"/>
      <c r="M4618" s="57"/>
      <c r="N4618" s="57"/>
      <c r="O4618" s="57"/>
    </row>
    <row r="4619" spans="1:15" x14ac:dyDescent="0.3">
      <c r="A4619" s="56"/>
      <c r="B4619" s="140"/>
      <c r="C4619" s="140"/>
      <c r="D4619" s="140"/>
      <c r="E4619" s="57"/>
      <c r="F4619" s="57"/>
      <c r="G4619" s="57"/>
      <c r="H4619" s="57"/>
      <c r="I4619" s="57"/>
      <c r="J4619" s="57"/>
      <c r="K4619" s="57"/>
      <c r="L4619" s="57"/>
      <c r="M4619" s="57"/>
      <c r="N4619" s="57"/>
      <c r="O4619" s="57"/>
    </row>
    <row r="4620" spans="1:15" x14ac:dyDescent="0.3">
      <c r="A4620" s="56"/>
      <c r="B4620" s="140"/>
      <c r="C4620" s="140"/>
      <c r="D4620" s="140"/>
      <c r="E4620" s="57"/>
      <c r="F4620" s="57"/>
      <c r="G4620" s="57"/>
      <c r="H4620" s="57"/>
      <c r="I4620" s="57"/>
      <c r="J4620" s="57"/>
      <c r="K4620" s="57"/>
      <c r="L4620" s="57"/>
      <c r="M4620" s="57"/>
      <c r="N4620" s="57"/>
      <c r="O4620" s="57"/>
    </row>
    <row r="4621" spans="1:15" x14ac:dyDescent="0.3">
      <c r="A4621" s="56"/>
      <c r="B4621" s="140"/>
      <c r="C4621" s="140"/>
      <c r="D4621" s="140"/>
      <c r="E4621" s="57"/>
      <c r="F4621" s="57"/>
      <c r="G4621" s="57"/>
      <c r="H4621" s="57"/>
      <c r="I4621" s="57"/>
      <c r="J4621" s="57"/>
      <c r="K4621" s="57"/>
      <c r="L4621" s="57"/>
      <c r="M4621" s="57"/>
      <c r="N4621" s="57"/>
      <c r="O4621" s="57"/>
    </row>
    <row r="4622" spans="1:15" x14ac:dyDescent="0.3">
      <c r="A4622" s="56"/>
      <c r="B4622" s="140"/>
      <c r="C4622" s="140"/>
      <c r="D4622" s="140"/>
      <c r="E4622" s="57"/>
      <c r="F4622" s="57"/>
      <c r="G4622" s="57"/>
      <c r="H4622" s="57"/>
      <c r="I4622" s="57"/>
      <c r="J4622" s="57"/>
      <c r="K4622" s="57"/>
      <c r="L4622" s="57"/>
      <c r="M4622" s="57"/>
      <c r="N4622" s="57"/>
      <c r="O4622" s="57"/>
    </row>
    <row r="4623" spans="1:15" x14ac:dyDescent="0.3">
      <c r="A4623" s="56"/>
      <c r="B4623" s="140"/>
      <c r="C4623" s="140"/>
      <c r="D4623" s="140"/>
      <c r="E4623" s="57"/>
      <c r="F4623" s="57"/>
      <c r="G4623" s="57"/>
      <c r="H4623" s="57"/>
      <c r="I4623" s="57"/>
      <c r="J4623" s="57"/>
      <c r="K4623" s="57"/>
      <c r="L4623" s="57"/>
      <c r="M4623" s="57"/>
      <c r="N4623" s="57"/>
      <c r="O4623" s="57"/>
    </row>
    <row r="4624" spans="1:15" x14ac:dyDescent="0.3">
      <c r="A4624" s="56"/>
      <c r="B4624" s="140"/>
      <c r="C4624" s="140"/>
      <c r="D4624" s="140"/>
      <c r="E4624" s="57"/>
      <c r="F4624" s="57"/>
      <c r="G4624" s="57"/>
      <c r="H4624" s="57"/>
      <c r="I4624" s="57"/>
      <c r="J4624" s="57"/>
      <c r="K4624" s="57"/>
      <c r="L4624" s="57"/>
      <c r="M4624" s="57"/>
      <c r="N4624" s="57"/>
      <c r="O4624" s="57"/>
    </row>
    <row r="4625" spans="1:15" x14ac:dyDescent="0.3">
      <c r="A4625" s="56"/>
      <c r="B4625" s="140"/>
      <c r="C4625" s="140"/>
      <c r="D4625" s="140"/>
      <c r="E4625" s="57"/>
      <c r="F4625" s="57"/>
      <c r="G4625" s="57"/>
      <c r="H4625" s="57"/>
      <c r="I4625" s="57"/>
      <c r="J4625" s="57"/>
      <c r="K4625" s="57"/>
      <c r="L4625" s="57"/>
      <c r="M4625" s="57"/>
      <c r="N4625" s="57"/>
      <c r="O4625" s="57"/>
    </row>
    <row r="4626" spans="1:15" x14ac:dyDescent="0.3">
      <c r="A4626" s="56"/>
      <c r="B4626" s="140"/>
      <c r="C4626" s="140"/>
      <c r="D4626" s="140"/>
      <c r="E4626" s="57"/>
      <c r="F4626" s="57"/>
      <c r="G4626" s="57"/>
      <c r="H4626" s="57"/>
      <c r="I4626" s="57"/>
      <c r="J4626" s="57"/>
      <c r="K4626" s="57"/>
      <c r="L4626" s="57"/>
      <c r="M4626" s="57"/>
      <c r="N4626" s="57"/>
      <c r="O4626" s="57"/>
    </row>
    <row r="4627" spans="1:15" x14ac:dyDescent="0.3">
      <c r="A4627" s="56"/>
      <c r="B4627" s="140"/>
      <c r="C4627" s="140"/>
      <c r="D4627" s="140"/>
      <c r="E4627" s="57"/>
      <c r="F4627" s="57"/>
      <c r="G4627" s="57"/>
      <c r="H4627" s="57"/>
      <c r="I4627" s="57"/>
      <c r="J4627" s="57"/>
      <c r="K4627" s="57"/>
      <c r="L4627" s="57"/>
      <c r="M4627" s="57"/>
      <c r="N4627" s="57"/>
      <c r="O4627" s="57"/>
    </row>
    <row r="4628" spans="1:15" x14ac:dyDescent="0.3">
      <c r="A4628" s="56"/>
      <c r="B4628" s="140"/>
      <c r="C4628" s="140"/>
      <c r="D4628" s="140"/>
      <c r="E4628" s="57"/>
      <c r="F4628" s="57"/>
      <c r="G4628" s="57"/>
      <c r="H4628" s="57"/>
      <c r="I4628" s="57"/>
      <c r="J4628" s="57"/>
      <c r="K4628" s="57"/>
      <c r="L4628" s="57"/>
      <c r="M4628" s="57"/>
      <c r="N4628" s="57"/>
      <c r="O4628" s="57"/>
    </row>
    <row r="4629" spans="1:15" x14ac:dyDescent="0.3">
      <c r="A4629" s="56"/>
      <c r="B4629" s="140"/>
      <c r="C4629" s="140"/>
      <c r="D4629" s="140"/>
      <c r="E4629" s="57"/>
      <c r="F4629" s="57"/>
      <c r="G4629" s="57"/>
      <c r="H4629" s="57"/>
      <c r="I4629" s="57"/>
      <c r="J4629" s="57"/>
      <c r="K4629" s="57"/>
      <c r="L4629" s="57"/>
      <c r="M4629" s="57"/>
      <c r="N4629" s="57"/>
      <c r="O4629" s="57"/>
    </row>
    <row r="4630" spans="1:15" x14ac:dyDescent="0.3">
      <c r="A4630" s="56"/>
      <c r="B4630" s="140"/>
      <c r="C4630" s="140"/>
      <c r="D4630" s="140"/>
      <c r="E4630" s="57"/>
      <c r="F4630" s="57"/>
      <c r="G4630" s="57"/>
      <c r="H4630" s="57"/>
      <c r="I4630" s="57"/>
      <c r="J4630" s="57"/>
      <c r="K4630" s="57"/>
      <c r="L4630" s="57"/>
      <c r="M4630" s="57"/>
      <c r="N4630" s="57"/>
      <c r="O4630" s="57"/>
    </row>
    <row r="4631" spans="1:15" x14ac:dyDescent="0.3">
      <c r="A4631" s="56"/>
      <c r="B4631" s="140"/>
      <c r="C4631" s="140"/>
      <c r="D4631" s="140"/>
      <c r="E4631" s="57"/>
      <c r="F4631" s="57"/>
      <c r="G4631" s="57"/>
      <c r="H4631" s="57"/>
      <c r="I4631" s="57"/>
      <c r="J4631" s="57"/>
      <c r="K4631" s="57"/>
      <c r="L4631" s="57"/>
      <c r="M4631" s="57"/>
      <c r="N4631" s="57"/>
      <c r="O4631" s="57"/>
    </row>
    <row r="4632" spans="1:15" x14ac:dyDescent="0.3">
      <c r="A4632" s="56"/>
      <c r="B4632" s="140"/>
      <c r="C4632" s="140"/>
      <c r="D4632" s="140"/>
      <c r="E4632" s="57"/>
      <c r="F4632" s="57"/>
      <c r="G4632" s="57"/>
      <c r="H4632" s="57"/>
      <c r="I4632" s="57"/>
      <c r="J4632" s="57"/>
      <c r="K4632" s="57"/>
      <c r="L4632" s="57"/>
      <c r="M4632" s="57"/>
      <c r="N4632" s="57"/>
      <c r="O4632" s="57"/>
    </row>
    <row r="4633" spans="1:15" x14ac:dyDescent="0.3">
      <c r="A4633" s="56"/>
      <c r="B4633" s="140"/>
      <c r="C4633" s="140"/>
      <c r="D4633" s="140"/>
      <c r="E4633" s="57"/>
      <c r="F4633" s="57"/>
      <c r="G4633" s="57"/>
      <c r="H4633" s="57"/>
      <c r="I4633" s="57"/>
      <c r="J4633" s="57"/>
      <c r="K4633" s="57"/>
      <c r="L4633" s="57"/>
      <c r="M4633" s="57"/>
      <c r="N4633" s="57"/>
      <c r="O4633" s="57"/>
    </row>
    <row r="4634" spans="1:15" x14ac:dyDescent="0.3">
      <c r="A4634" s="56"/>
      <c r="B4634" s="140"/>
      <c r="C4634" s="140"/>
      <c r="D4634" s="140"/>
      <c r="E4634" s="57"/>
      <c r="F4634" s="57"/>
      <c r="G4634" s="57"/>
      <c r="H4634" s="57"/>
      <c r="I4634" s="57"/>
      <c r="J4634" s="57"/>
      <c r="K4634" s="57"/>
      <c r="L4634" s="57"/>
      <c r="M4634" s="57"/>
      <c r="N4634" s="57"/>
      <c r="O4634" s="57"/>
    </row>
    <row r="4635" spans="1:15" x14ac:dyDescent="0.3">
      <c r="A4635" s="56"/>
      <c r="B4635" s="140"/>
      <c r="C4635" s="140"/>
      <c r="D4635" s="140"/>
      <c r="E4635" s="57"/>
      <c r="F4635" s="57"/>
      <c r="G4635" s="57"/>
      <c r="H4635" s="57"/>
      <c r="I4635" s="57"/>
      <c r="J4635" s="57"/>
      <c r="K4635" s="57"/>
      <c r="L4635" s="57"/>
      <c r="M4635" s="57"/>
      <c r="N4635" s="57"/>
      <c r="O4635" s="57"/>
    </row>
    <row r="4636" spans="1:15" x14ac:dyDescent="0.3">
      <c r="A4636" s="56"/>
      <c r="B4636" s="140"/>
      <c r="C4636" s="140"/>
      <c r="D4636" s="140"/>
      <c r="E4636" s="57"/>
      <c r="F4636" s="57"/>
      <c r="G4636" s="57"/>
      <c r="H4636" s="57"/>
      <c r="I4636" s="57"/>
      <c r="J4636" s="57"/>
      <c r="K4636" s="57"/>
      <c r="L4636" s="57"/>
      <c r="M4636" s="57"/>
      <c r="N4636" s="57"/>
      <c r="O4636" s="57"/>
    </row>
    <row r="4637" spans="1:15" x14ac:dyDescent="0.3">
      <c r="A4637" s="56"/>
      <c r="B4637" s="140"/>
      <c r="C4637" s="140"/>
      <c r="D4637" s="140"/>
      <c r="E4637" s="57"/>
      <c r="F4637" s="57"/>
      <c r="G4637" s="57"/>
      <c r="H4637" s="57"/>
      <c r="I4637" s="57"/>
      <c r="J4637" s="57"/>
      <c r="K4637" s="57"/>
      <c r="L4637" s="57"/>
      <c r="M4637" s="57"/>
      <c r="N4637" s="57"/>
      <c r="O4637" s="57"/>
    </row>
    <row r="4638" spans="1:15" x14ac:dyDescent="0.3">
      <c r="A4638" s="56"/>
      <c r="B4638" s="140"/>
      <c r="C4638" s="140"/>
      <c r="D4638" s="140"/>
      <c r="E4638" s="57"/>
      <c r="F4638" s="57"/>
      <c r="G4638" s="57"/>
      <c r="H4638" s="57"/>
      <c r="I4638" s="57"/>
      <c r="J4638" s="57"/>
      <c r="K4638" s="57"/>
      <c r="L4638" s="57"/>
      <c r="M4638" s="57"/>
      <c r="N4638" s="57"/>
      <c r="O4638" s="57"/>
    </row>
    <row r="4639" spans="1:15" x14ac:dyDescent="0.3">
      <c r="A4639" s="56"/>
      <c r="B4639" s="140"/>
      <c r="C4639" s="140"/>
      <c r="D4639" s="140"/>
      <c r="E4639" s="57"/>
      <c r="F4639" s="57"/>
      <c r="G4639" s="57"/>
      <c r="H4639" s="57"/>
      <c r="I4639" s="57"/>
      <c r="J4639" s="57"/>
      <c r="K4639" s="57"/>
      <c r="L4639" s="57"/>
      <c r="M4639" s="57"/>
      <c r="N4639" s="57"/>
      <c r="O4639" s="57"/>
    </row>
    <row r="4640" spans="1:15" x14ac:dyDescent="0.3">
      <c r="A4640" s="56"/>
      <c r="B4640" s="140"/>
      <c r="C4640" s="140"/>
      <c r="D4640" s="140"/>
      <c r="E4640" s="57"/>
      <c r="F4640" s="57"/>
      <c r="G4640" s="57"/>
      <c r="H4640" s="57"/>
      <c r="I4640" s="57"/>
      <c r="J4640" s="57"/>
      <c r="K4640" s="57"/>
      <c r="L4640" s="57"/>
      <c r="M4640" s="57"/>
      <c r="N4640" s="57"/>
      <c r="O4640" s="57"/>
    </row>
    <row r="4641" spans="1:15" x14ac:dyDescent="0.3">
      <c r="A4641" s="56"/>
      <c r="B4641" s="140"/>
      <c r="C4641" s="140"/>
      <c r="D4641" s="140"/>
      <c r="E4641" s="57"/>
      <c r="F4641" s="57"/>
      <c r="G4641" s="57"/>
      <c r="H4641" s="57"/>
      <c r="I4641" s="57"/>
      <c r="J4641" s="57"/>
      <c r="K4641" s="57"/>
      <c r="L4641" s="57"/>
      <c r="M4641" s="57"/>
      <c r="N4641" s="57"/>
      <c r="O4641" s="57"/>
    </row>
    <row r="4642" spans="1:15" x14ac:dyDescent="0.3">
      <c r="A4642" s="56"/>
      <c r="B4642" s="140"/>
      <c r="C4642" s="140"/>
      <c r="D4642" s="140"/>
      <c r="E4642" s="57"/>
      <c r="F4642" s="57"/>
      <c r="G4642" s="57"/>
      <c r="H4642" s="57"/>
      <c r="I4642" s="57"/>
      <c r="J4642" s="57"/>
      <c r="K4642" s="57"/>
      <c r="L4642" s="57"/>
      <c r="M4642" s="57"/>
      <c r="N4642" s="57"/>
      <c r="O4642" s="57"/>
    </row>
    <row r="4643" spans="1:15" x14ac:dyDescent="0.3">
      <c r="A4643" s="56"/>
      <c r="B4643" s="140"/>
      <c r="C4643" s="140"/>
      <c r="D4643" s="140"/>
      <c r="E4643" s="57"/>
      <c r="F4643" s="57"/>
      <c r="G4643" s="57"/>
      <c r="H4643" s="57"/>
      <c r="I4643" s="57"/>
      <c r="J4643" s="57"/>
      <c r="K4643" s="57"/>
      <c r="L4643" s="57"/>
      <c r="M4643" s="57"/>
      <c r="N4643" s="57"/>
      <c r="O4643" s="57"/>
    </row>
    <row r="4644" spans="1:15" x14ac:dyDescent="0.3">
      <c r="A4644" s="56"/>
      <c r="B4644" s="140"/>
      <c r="C4644" s="140"/>
      <c r="D4644" s="140"/>
      <c r="E4644" s="57"/>
      <c r="F4644" s="57"/>
      <c r="G4644" s="57"/>
      <c r="H4644" s="57"/>
      <c r="I4644" s="57"/>
      <c r="J4644" s="57"/>
      <c r="K4644" s="57"/>
      <c r="L4644" s="57"/>
      <c r="M4644" s="57"/>
      <c r="N4644" s="57"/>
      <c r="O4644" s="57"/>
    </row>
    <row r="4645" spans="1:15" x14ac:dyDescent="0.3">
      <c r="A4645" s="56"/>
      <c r="B4645" s="140"/>
      <c r="C4645" s="140"/>
      <c r="D4645" s="140"/>
      <c r="E4645" s="57"/>
      <c r="F4645" s="57"/>
      <c r="G4645" s="57"/>
      <c r="H4645" s="57"/>
      <c r="I4645" s="57"/>
      <c r="J4645" s="57"/>
      <c r="K4645" s="57"/>
      <c r="L4645" s="57"/>
      <c r="M4645" s="57"/>
      <c r="N4645" s="57"/>
      <c r="O4645" s="57"/>
    </row>
    <row r="4646" spans="1:15" x14ac:dyDescent="0.3">
      <c r="A4646" s="56"/>
      <c r="B4646" s="140"/>
      <c r="C4646" s="140"/>
      <c r="D4646" s="140"/>
      <c r="E4646" s="57"/>
      <c r="F4646" s="57"/>
      <c r="G4646" s="57"/>
      <c r="H4646" s="57"/>
      <c r="I4646" s="57"/>
      <c r="J4646" s="57"/>
      <c r="K4646" s="57"/>
      <c r="L4646" s="57"/>
      <c r="M4646" s="57"/>
      <c r="N4646" s="57"/>
      <c r="O4646" s="57"/>
    </row>
    <row r="4647" spans="1:15" x14ac:dyDescent="0.3">
      <c r="A4647" s="56"/>
      <c r="B4647" s="140"/>
      <c r="C4647" s="140"/>
      <c r="D4647" s="140"/>
      <c r="E4647" s="57"/>
      <c r="F4647" s="57"/>
      <c r="G4647" s="57"/>
      <c r="H4647" s="57"/>
      <c r="I4647" s="57"/>
      <c r="J4647" s="57"/>
      <c r="K4647" s="57"/>
      <c r="L4647" s="57"/>
      <c r="M4647" s="57"/>
      <c r="N4647" s="57"/>
      <c r="O4647" s="57"/>
    </row>
    <row r="4648" spans="1:15" x14ac:dyDescent="0.3">
      <c r="A4648" s="56"/>
      <c r="B4648" s="140"/>
      <c r="C4648" s="140"/>
      <c r="D4648" s="140"/>
      <c r="E4648" s="57"/>
      <c r="F4648" s="57"/>
      <c r="G4648" s="57"/>
      <c r="H4648" s="57"/>
      <c r="I4648" s="57"/>
      <c r="J4648" s="57"/>
      <c r="K4648" s="57"/>
      <c r="L4648" s="57"/>
      <c r="M4648" s="57"/>
      <c r="N4648" s="57"/>
      <c r="O4648" s="57"/>
    </row>
    <row r="4649" spans="1:15" x14ac:dyDescent="0.3">
      <c r="A4649" s="56"/>
      <c r="B4649" s="140"/>
      <c r="C4649" s="140"/>
      <c r="D4649" s="140"/>
      <c r="E4649" s="57"/>
      <c r="F4649" s="57"/>
      <c r="G4649" s="57"/>
      <c r="H4649" s="57"/>
      <c r="I4649" s="57"/>
      <c r="J4649" s="57"/>
      <c r="K4649" s="57"/>
      <c r="L4649" s="57"/>
      <c r="M4649" s="57"/>
      <c r="N4649" s="57"/>
      <c r="O4649" s="57"/>
    </row>
    <row r="4650" spans="1:15" x14ac:dyDescent="0.3">
      <c r="A4650" s="56"/>
      <c r="B4650" s="140"/>
      <c r="C4650" s="140"/>
      <c r="D4650" s="140"/>
      <c r="E4650" s="57"/>
      <c r="F4650" s="57"/>
      <c r="G4650" s="57"/>
      <c r="H4650" s="57"/>
      <c r="I4650" s="57"/>
      <c r="J4650" s="57"/>
      <c r="K4650" s="57"/>
      <c r="L4650" s="57"/>
      <c r="M4650" s="57"/>
      <c r="N4650" s="57"/>
      <c r="O4650" s="57"/>
    </row>
    <row r="4651" spans="1:15" x14ac:dyDescent="0.3">
      <c r="A4651" s="56"/>
      <c r="B4651" s="140"/>
      <c r="C4651" s="140"/>
      <c r="D4651" s="140"/>
      <c r="E4651" s="57"/>
      <c r="F4651" s="57"/>
      <c r="G4651" s="57"/>
      <c r="H4651" s="57"/>
      <c r="I4651" s="57"/>
      <c r="J4651" s="57"/>
      <c r="K4651" s="57"/>
      <c r="L4651" s="57"/>
      <c r="M4651" s="57"/>
      <c r="N4651" s="57"/>
      <c r="O4651" s="57"/>
    </row>
    <row r="4652" spans="1:15" x14ac:dyDescent="0.3">
      <c r="A4652" s="56"/>
      <c r="B4652" s="140"/>
      <c r="C4652" s="140"/>
      <c r="D4652" s="140"/>
      <c r="E4652" s="57"/>
      <c r="F4652" s="57"/>
      <c r="G4652" s="57"/>
      <c r="H4652" s="57"/>
      <c r="I4652" s="57"/>
      <c r="J4652" s="57"/>
      <c r="K4652" s="57"/>
      <c r="L4652" s="57"/>
      <c r="M4652" s="57"/>
      <c r="N4652" s="57"/>
      <c r="O4652" s="57"/>
    </row>
    <row r="4653" spans="1:15" x14ac:dyDescent="0.3">
      <c r="A4653" s="56"/>
      <c r="B4653" s="140"/>
      <c r="C4653" s="140"/>
      <c r="D4653" s="140"/>
      <c r="E4653" s="57"/>
      <c r="F4653" s="57"/>
      <c r="G4653" s="57"/>
      <c r="H4653" s="57"/>
      <c r="I4653" s="57"/>
      <c r="J4653" s="57"/>
      <c r="K4653" s="57"/>
      <c r="L4653" s="57"/>
      <c r="M4653" s="57"/>
      <c r="N4653" s="57"/>
      <c r="O4653" s="57"/>
    </row>
    <row r="4654" spans="1:15" x14ac:dyDescent="0.3">
      <c r="A4654" s="56"/>
      <c r="B4654" s="140"/>
      <c r="C4654" s="140"/>
      <c r="D4654" s="140"/>
      <c r="E4654" s="57"/>
      <c r="F4654" s="57"/>
      <c r="G4654" s="57"/>
      <c r="H4654" s="57"/>
      <c r="I4654" s="57"/>
      <c r="J4654" s="57"/>
      <c r="K4654" s="57"/>
      <c r="L4654" s="57"/>
      <c r="M4654" s="57"/>
      <c r="N4654" s="57"/>
      <c r="O4654" s="57"/>
    </row>
    <row r="4655" spans="1:15" x14ac:dyDescent="0.3">
      <c r="A4655" s="56"/>
      <c r="B4655" s="140"/>
      <c r="C4655" s="140"/>
      <c r="D4655" s="140"/>
      <c r="E4655" s="57"/>
      <c r="F4655" s="57"/>
      <c r="G4655" s="57"/>
      <c r="H4655" s="57"/>
      <c r="I4655" s="57"/>
      <c r="J4655" s="57"/>
      <c r="K4655" s="57"/>
      <c r="L4655" s="57"/>
      <c r="M4655" s="57"/>
      <c r="N4655" s="57"/>
      <c r="O4655" s="57"/>
    </row>
    <row r="4656" spans="1:15" x14ac:dyDescent="0.3">
      <c r="A4656" s="56"/>
      <c r="B4656" s="140"/>
      <c r="C4656" s="140"/>
      <c r="D4656" s="140"/>
      <c r="E4656" s="57"/>
      <c r="F4656" s="57"/>
      <c r="G4656" s="57"/>
      <c r="H4656" s="57"/>
      <c r="I4656" s="57"/>
      <c r="J4656" s="57"/>
      <c r="K4656" s="57"/>
      <c r="L4656" s="57"/>
      <c r="M4656" s="57"/>
      <c r="N4656" s="57"/>
      <c r="O4656" s="57"/>
    </row>
    <row r="4657" spans="1:15" x14ac:dyDescent="0.3">
      <c r="A4657" s="56"/>
      <c r="B4657" s="140"/>
      <c r="C4657" s="140"/>
      <c r="D4657" s="140"/>
      <c r="E4657" s="57"/>
      <c r="F4657" s="57"/>
      <c r="G4657" s="57"/>
      <c r="H4657" s="57"/>
      <c r="I4657" s="57"/>
      <c r="J4657" s="57"/>
      <c r="K4657" s="57"/>
      <c r="L4657" s="57"/>
      <c r="M4657" s="57"/>
      <c r="N4657" s="57"/>
      <c r="O4657" s="57"/>
    </row>
    <row r="4658" spans="1:15" x14ac:dyDescent="0.3">
      <c r="A4658" s="56"/>
      <c r="B4658" s="140"/>
      <c r="C4658" s="140"/>
      <c r="D4658" s="140"/>
      <c r="E4658" s="57"/>
      <c r="F4658" s="57"/>
      <c r="G4658" s="57"/>
      <c r="H4658" s="57"/>
      <c r="I4658" s="57"/>
      <c r="J4658" s="57"/>
      <c r="K4658" s="57"/>
      <c r="L4658" s="57"/>
      <c r="M4658" s="57"/>
      <c r="N4658" s="57"/>
      <c r="O4658" s="57"/>
    </row>
    <row r="4659" spans="1:15" x14ac:dyDescent="0.3">
      <c r="A4659" s="56"/>
      <c r="B4659" s="140"/>
      <c r="C4659" s="140"/>
      <c r="D4659" s="140"/>
      <c r="E4659" s="57"/>
      <c r="F4659" s="57"/>
      <c r="G4659" s="57"/>
      <c r="H4659" s="57"/>
      <c r="I4659" s="57"/>
      <c r="J4659" s="57"/>
      <c r="K4659" s="57"/>
      <c r="L4659" s="57"/>
      <c r="M4659" s="57"/>
      <c r="N4659" s="57"/>
      <c r="O4659" s="57"/>
    </row>
    <row r="4660" spans="1:15" x14ac:dyDescent="0.3">
      <c r="A4660" s="56"/>
      <c r="B4660" s="140"/>
      <c r="C4660" s="140"/>
      <c r="D4660" s="140"/>
      <c r="E4660" s="57"/>
      <c r="F4660" s="57"/>
      <c r="G4660" s="57"/>
      <c r="H4660" s="57"/>
      <c r="I4660" s="57"/>
      <c r="J4660" s="57"/>
      <c r="K4660" s="57"/>
      <c r="L4660" s="57"/>
      <c r="M4660" s="57"/>
      <c r="N4660" s="57"/>
      <c r="O4660" s="57"/>
    </row>
    <row r="4661" spans="1:15" x14ac:dyDescent="0.3">
      <c r="A4661" s="56"/>
      <c r="B4661" s="140"/>
      <c r="C4661" s="140"/>
      <c r="D4661" s="140"/>
      <c r="E4661" s="57"/>
      <c r="F4661" s="57"/>
      <c r="G4661" s="57"/>
      <c r="H4661" s="57"/>
      <c r="I4661" s="57"/>
      <c r="J4661" s="57"/>
      <c r="K4661" s="57"/>
      <c r="L4661" s="57"/>
      <c r="M4661" s="57"/>
      <c r="N4661" s="57"/>
      <c r="O4661" s="57"/>
    </row>
    <row r="4662" spans="1:15" x14ac:dyDescent="0.3">
      <c r="A4662" s="56"/>
      <c r="B4662" s="140"/>
      <c r="C4662" s="140"/>
      <c r="D4662" s="140"/>
      <c r="E4662" s="57"/>
      <c r="F4662" s="57"/>
      <c r="G4662" s="57"/>
      <c r="H4662" s="57"/>
      <c r="I4662" s="57"/>
      <c r="J4662" s="57"/>
      <c r="K4662" s="57"/>
      <c r="L4662" s="57"/>
      <c r="M4662" s="57"/>
      <c r="N4662" s="57"/>
      <c r="O4662" s="57"/>
    </row>
    <row r="4663" spans="1:15" x14ac:dyDescent="0.3">
      <c r="A4663" s="56"/>
      <c r="B4663" s="140"/>
      <c r="C4663" s="140"/>
      <c r="D4663" s="140"/>
      <c r="E4663" s="57"/>
      <c r="F4663" s="57"/>
      <c r="G4663" s="57"/>
      <c r="H4663" s="57"/>
      <c r="I4663" s="57"/>
      <c r="J4663" s="57"/>
      <c r="K4663" s="57"/>
      <c r="L4663" s="57"/>
      <c r="M4663" s="57"/>
      <c r="N4663" s="57"/>
      <c r="O4663" s="57"/>
    </row>
    <row r="4664" spans="1:15" x14ac:dyDescent="0.3">
      <c r="A4664" s="56"/>
      <c r="B4664" s="140"/>
      <c r="C4664" s="140"/>
      <c r="D4664" s="140"/>
      <c r="E4664" s="57"/>
      <c r="F4664" s="57"/>
      <c r="G4664" s="57"/>
      <c r="H4664" s="57"/>
      <c r="I4664" s="57"/>
      <c r="J4664" s="57"/>
      <c r="K4664" s="57"/>
      <c r="L4664" s="57"/>
      <c r="M4664" s="57"/>
      <c r="N4664" s="57"/>
      <c r="O4664" s="57"/>
    </row>
    <row r="4665" spans="1:15" x14ac:dyDescent="0.3">
      <c r="A4665" s="56"/>
      <c r="B4665" s="140"/>
      <c r="C4665" s="140"/>
      <c r="D4665" s="140"/>
      <c r="E4665" s="57"/>
      <c r="F4665" s="57"/>
      <c r="G4665" s="57"/>
      <c r="H4665" s="57"/>
      <c r="I4665" s="57"/>
      <c r="J4665" s="57"/>
      <c r="K4665" s="57"/>
      <c r="L4665" s="57"/>
      <c r="M4665" s="57"/>
      <c r="N4665" s="57"/>
      <c r="O4665" s="57"/>
    </row>
    <row r="4666" spans="1:15" x14ac:dyDescent="0.3">
      <c r="A4666" s="56"/>
      <c r="B4666" s="140"/>
      <c r="C4666" s="140"/>
      <c r="D4666" s="140"/>
      <c r="E4666" s="57"/>
      <c r="F4666" s="57"/>
      <c r="G4666" s="57"/>
      <c r="H4666" s="57"/>
      <c r="I4666" s="57"/>
      <c r="J4666" s="57"/>
      <c r="K4666" s="57"/>
      <c r="L4666" s="57"/>
      <c r="M4666" s="57"/>
      <c r="N4666" s="57"/>
      <c r="O4666" s="57"/>
    </row>
    <row r="4667" spans="1:15" x14ac:dyDescent="0.3">
      <c r="A4667" s="56"/>
      <c r="B4667" s="140"/>
      <c r="C4667" s="140"/>
      <c r="D4667" s="140"/>
      <c r="E4667" s="57"/>
      <c r="F4667" s="57"/>
      <c r="G4667" s="57"/>
      <c r="H4667" s="57"/>
      <c r="I4667" s="57"/>
      <c r="J4667" s="57"/>
      <c r="K4667" s="57"/>
      <c r="L4667" s="57"/>
      <c r="M4667" s="57"/>
      <c r="N4667" s="57"/>
      <c r="O4667" s="57"/>
    </row>
    <row r="4668" spans="1:15" x14ac:dyDescent="0.3">
      <c r="A4668" s="56"/>
      <c r="B4668" s="140"/>
      <c r="C4668" s="140"/>
      <c r="D4668" s="140"/>
      <c r="E4668" s="57"/>
      <c r="F4668" s="57"/>
      <c r="G4668" s="57"/>
      <c r="H4668" s="57"/>
      <c r="I4668" s="57"/>
      <c r="J4668" s="57"/>
      <c r="K4668" s="57"/>
      <c r="L4668" s="57"/>
      <c r="M4668" s="57"/>
      <c r="N4668" s="57"/>
      <c r="O4668" s="57"/>
    </row>
    <row r="4669" spans="1:15" x14ac:dyDescent="0.3">
      <c r="A4669" s="56"/>
      <c r="B4669" s="140"/>
      <c r="C4669" s="140"/>
      <c r="D4669" s="140"/>
      <c r="E4669" s="57"/>
      <c r="F4669" s="57"/>
      <c r="G4669" s="57"/>
      <c r="H4669" s="57"/>
      <c r="I4669" s="57"/>
      <c r="J4669" s="57"/>
      <c r="K4669" s="57"/>
      <c r="L4669" s="57"/>
      <c r="M4669" s="57"/>
      <c r="N4669" s="57"/>
      <c r="O4669" s="57"/>
    </row>
    <row r="4670" spans="1:15" x14ac:dyDescent="0.3">
      <c r="A4670" s="56"/>
      <c r="B4670" s="140"/>
      <c r="C4670" s="140"/>
      <c r="D4670" s="140"/>
      <c r="E4670" s="57"/>
      <c r="F4670" s="57"/>
      <c r="G4670" s="57"/>
      <c r="H4670" s="57"/>
      <c r="I4670" s="57"/>
      <c r="J4670" s="57"/>
      <c r="K4670" s="57"/>
      <c r="L4670" s="57"/>
      <c r="M4670" s="57"/>
      <c r="N4670" s="57"/>
      <c r="O4670" s="57"/>
    </row>
    <row r="4671" spans="1:15" x14ac:dyDescent="0.3">
      <c r="A4671" s="56"/>
      <c r="B4671" s="140"/>
      <c r="C4671" s="140"/>
      <c r="D4671" s="140"/>
      <c r="E4671" s="57"/>
      <c r="F4671" s="57"/>
      <c r="G4671" s="57"/>
      <c r="H4671" s="57"/>
      <c r="I4671" s="57"/>
      <c r="J4671" s="57"/>
      <c r="K4671" s="57"/>
      <c r="L4671" s="57"/>
      <c r="M4671" s="57"/>
      <c r="N4671" s="57"/>
      <c r="O4671" s="57"/>
    </row>
    <row r="4672" spans="1:15" x14ac:dyDescent="0.3">
      <c r="A4672" s="56"/>
      <c r="B4672" s="140"/>
      <c r="C4672" s="140"/>
      <c r="D4672" s="140"/>
      <c r="E4672" s="57"/>
      <c r="F4672" s="57"/>
      <c r="G4672" s="57"/>
      <c r="H4672" s="57"/>
      <c r="I4672" s="57"/>
      <c r="J4672" s="57"/>
      <c r="K4672" s="57"/>
      <c r="L4672" s="57"/>
      <c r="M4672" s="57"/>
      <c r="N4672" s="57"/>
      <c r="O4672" s="57"/>
    </row>
    <row r="4673" spans="1:15" x14ac:dyDescent="0.3">
      <c r="A4673" s="56"/>
      <c r="B4673" s="140"/>
      <c r="C4673" s="140"/>
      <c r="D4673" s="140"/>
      <c r="E4673" s="57"/>
      <c r="F4673" s="57"/>
      <c r="G4673" s="57"/>
      <c r="H4673" s="57"/>
      <c r="I4673" s="57"/>
      <c r="J4673" s="57"/>
      <c r="K4673" s="57"/>
      <c r="L4673" s="57"/>
      <c r="M4673" s="57"/>
      <c r="N4673" s="57"/>
      <c r="O4673" s="57"/>
    </row>
    <row r="4674" spans="1:15" x14ac:dyDescent="0.3">
      <c r="A4674" s="56"/>
      <c r="B4674" s="140"/>
      <c r="C4674" s="140"/>
      <c r="D4674" s="140"/>
      <c r="E4674" s="57"/>
      <c r="F4674" s="57"/>
      <c r="G4674" s="57"/>
      <c r="H4674" s="57"/>
      <c r="I4674" s="57"/>
      <c r="J4674" s="57"/>
      <c r="K4674" s="57"/>
      <c r="L4674" s="57"/>
      <c r="M4674" s="57"/>
      <c r="N4674" s="57"/>
      <c r="O4674" s="57"/>
    </row>
    <row r="4675" spans="1:15" x14ac:dyDescent="0.3">
      <c r="A4675" s="56"/>
      <c r="B4675" s="140"/>
      <c r="C4675" s="140"/>
      <c r="D4675" s="140"/>
      <c r="E4675" s="57"/>
      <c r="F4675" s="57"/>
      <c r="G4675" s="57"/>
      <c r="H4675" s="57"/>
      <c r="I4675" s="57"/>
      <c r="J4675" s="57"/>
      <c r="K4675" s="57"/>
      <c r="L4675" s="57"/>
      <c r="M4675" s="57"/>
      <c r="N4675" s="57"/>
      <c r="O4675" s="57"/>
    </row>
    <row r="4676" spans="1:15" x14ac:dyDescent="0.3">
      <c r="A4676" s="56"/>
      <c r="B4676" s="140"/>
      <c r="C4676" s="140"/>
      <c r="D4676" s="140"/>
      <c r="E4676" s="57"/>
      <c r="F4676" s="57"/>
      <c r="G4676" s="57"/>
      <c r="H4676" s="57"/>
      <c r="I4676" s="57"/>
      <c r="J4676" s="57"/>
      <c r="K4676" s="57"/>
      <c r="L4676" s="57"/>
      <c r="M4676" s="57"/>
      <c r="N4676" s="57"/>
      <c r="O4676" s="57"/>
    </row>
    <row r="4677" spans="1:15" x14ac:dyDescent="0.3">
      <c r="A4677" s="56"/>
      <c r="B4677" s="140"/>
      <c r="C4677" s="140"/>
      <c r="D4677" s="140"/>
      <c r="E4677" s="57"/>
      <c r="F4677" s="57"/>
      <c r="G4677" s="57"/>
      <c r="H4677" s="57"/>
      <c r="I4677" s="57"/>
      <c r="J4677" s="57"/>
      <c r="K4677" s="57"/>
      <c r="L4677" s="57"/>
      <c r="M4677" s="57"/>
      <c r="N4677" s="57"/>
      <c r="O4677" s="57"/>
    </row>
    <row r="4678" spans="1:15" x14ac:dyDescent="0.3">
      <c r="A4678" s="56"/>
      <c r="B4678" s="140"/>
      <c r="C4678" s="140"/>
      <c r="D4678" s="140"/>
      <c r="E4678" s="57"/>
      <c r="F4678" s="57"/>
      <c r="G4678" s="57"/>
      <c r="H4678" s="57"/>
      <c r="I4678" s="57"/>
      <c r="J4678" s="57"/>
      <c r="K4678" s="57"/>
      <c r="L4678" s="57"/>
      <c r="M4678" s="57"/>
      <c r="N4678" s="57"/>
      <c r="O4678" s="57"/>
    </row>
    <row r="4679" spans="1:15" x14ac:dyDescent="0.3">
      <c r="A4679" s="56"/>
      <c r="B4679" s="140"/>
      <c r="C4679" s="140"/>
      <c r="D4679" s="140"/>
      <c r="E4679" s="57"/>
      <c r="F4679" s="57"/>
      <c r="G4679" s="57"/>
      <c r="H4679" s="57"/>
      <c r="I4679" s="57"/>
      <c r="J4679" s="57"/>
      <c r="K4679" s="57"/>
      <c r="L4679" s="57"/>
      <c r="M4679" s="57"/>
      <c r="N4679" s="57"/>
      <c r="O4679" s="57"/>
    </row>
    <row r="4680" spans="1:15" x14ac:dyDescent="0.3">
      <c r="A4680" s="56"/>
      <c r="B4680" s="140"/>
      <c r="C4680" s="140"/>
      <c r="D4680" s="140"/>
      <c r="E4680" s="57"/>
      <c r="F4680" s="57"/>
      <c r="G4680" s="57"/>
      <c r="H4680" s="57"/>
      <c r="I4680" s="57"/>
      <c r="J4680" s="57"/>
      <c r="K4680" s="57"/>
      <c r="L4680" s="57"/>
      <c r="M4680" s="57"/>
      <c r="N4680" s="57"/>
      <c r="O4680" s="57"/>
    </row>
    <row r="4681" spans="1:15" x14ac:dyDescent="0.3">
      <c r="A4681" s="56"/>
      <c r="B4681" s="140"/>
      <c r="C4681" s="140"/>
      <c r="D4681" s="140"/>
      <c r="E4681" s="57"/>
      <c r="F4681" s="57"/>
      <c r="G4681" s="57"/>
      <c r="H4681" s="57"/>
      <c r="I4681" s="57"/>
      <c r="J4681" s="57"/>
      <c r="K4681" s="57"/>
      <c r="L4681" s="57"/>
      <c r="M4681" s="57"/>
      <c r="N4681" s="57"/>
      <c r="O4681" s="57"/>
    </row>
    <row r="4682" spans="1:15" x14ac:dyDescent="0.3">
      <c r="A4682" s="56"/>
      <c r="B4682" s="140"/>
      <c r="C4682" s="140"/>
      <c r="D4682" s="140"/>
      <c r="E4682" s="57"/>
      <c r="F4682" s="57"/>
      <c r="G4682" s="57"/>
      <c r="H4682" s="57"/>
      <c r="I4682" s="57"/>
      <c r="J4682" s="57"/>
      <c r="K4682" s="57"/>
      <c r="L4682" s="57"/>
      <c r="M4682" s="57"/>
      <c r="N4682" s="57"/>
      <c r="O4682" s="57"/>
    </row>
    <row r="4683" spans="1:15" x14ac:dyDescent="0.3">
      <c r="A4683" s="56"/>
      <c r="B4683" s="140"/>
      <c r="C4683" s="140"/>
      <c r="D4683" s="140"/>
      <c r="E4683" s="57"/>
      <c r="F4683" s="57"/>
      <c r="G4683" s="57"/>
      <c r="H4683" s="57"/>
      <c r="I4683" s="57"/>
      <c r="J4683" s="57"/>
      <c r="K4683" s="57"/>
      <c r="L4683" s="57"/>
      <c r="M4683" s="57"/>
      <c r="N4683" s="57"/>
      <c r="O4683" s="57"/>
    </row>
    <row r="4684" spans="1:15" x14ac:dyDescent="0.3">
      <c r="A4684" s="56"/>
      <c r="B4684" s="140"/>
      <c r="C4684" s="140"/>
      <c r="D4684" s="140"/>
      <c r="E4684" s="57"/>
      <c r="F4684" s="57"/>
      <c r="G4684" s="57"/>
      <c r="H4684" s="57"/>
      <c r="I4684" s="57"/>
      <c r="J4684" s="57"/>
      <c r="K4684" s="57"/>
      <c r="L4684" s="57"/>
      <c r="M4684" s="57"/>
      <c r="N4684" s="57"/>
      <c r="O4684" s="57"/>
    </row>
    <row r="4685" spans="1:15" x14ac:dyDescent="0.3">
      <c r="A4685" s="56"/>
      <c r="B4685" s="140"/>
      <c r="C4685" s="140"/>
      <c r="D4685" s="140"/>
      <c r="E4685" s="57"/>
      <c r="F4685" s="57"/>
      <c r="G4685" s="57"/>
      <c r="H4685" s="57"/>
      <c r="I4685" s="57"/>
      <c r="J4685" s="57"/>
      <c r="K4685" s="57"/>
      <c r="L4685" s="57"/>
      <c r="M4685" s="57"/>
      <c r="N4685" s="57"/>
      <c r="O4685" s="57"/>
    </row>
    <row r="4686" spans="1:15" x14ac:dyDescent="0.3">
      <c r="A4686" s="56"/>
      <c r="B4686" s="140"/>
      <c r="C4686" s="140"/>
      <c r="D4686" s="140"/>
      <c r="E4686" s="57"/>
      <c r="F4686" s="57"/>
      <c r="G4686" s="57"/>
      <c r="H4686" s="57"/>
      <c r="I4686" s="57"/>
      <c r="J4686" s="57"/>
      <c r="K4686" s="57"/>
      <c r="L4686" s="57"/>
      <c r="M4686" s="57"/>
      <c r="N4686" s="57"/>
      <c r="O4686" s="57"/>
    </row>
    <row r="4687" spans="1:15" x14ac:dyDescent="0.3">
      <c r="A4687" s="56"/>
      <c r="B4687" s="140"/>
      <c r="C4687" s="140"/>
      <c r="D4687" s="140"/>
      <c r="E4687" s="57"/>
      <c r="F4687" s="57"/>
      <c r="G4687" s="57"/>
      <c r="H4687" s="57"/>
      <c r="I4687" s="57"/>
      <c r="J4687" s="57"/>
      <c r="K4687" s="57"/>
      <c r="L4687" s="57"/>
      <c r="M4687" s="57"/>
      <c r="N4687" s="57"/>
      <c r="O4687" s="57"/>
    </row>
    <row r="4688" spans="1:15" x14ac:dyDescent="0.3">
      <c r="A4688" s="56"/>
      <c r="B4688" s="140"/>
      <c r="C4688" s="140"/>
      <c r="D4688" s="140"/>
      <c r="E4688" s="57"/>
      <c r="F4688" s="57"/>
      <c r="G4688" s="57"/>
      <c r="H4688" s="57"/>
      <c r="I4688" s="57"/>
      <c r="J4688" s="57"/>
      <c r="K4688" s="57"/>
      <c r="L4688" s="57"/>
      <c r="M4688" s="57"/>
      <c r="N4688" s="57"/>
      <c r="O4688" s="57"/>
    </row>
    <row r="4689" spans="1:15" x14ac:dyDescent="0.3">
      <c r="A4689" s="56"/>
      <c r="B4689" s="140"/>
      <c r="C4689" s="140"/>
      <c r="D4689" s="140"/>
      <c r="E4689" s="57"/>
      <c r="F4689" s="57"/>
      <c r="G4689" s="57"/>
      <c r="H4689" s="57"/>
      <c r="I4689" s="57"/>
      <c r="J4689" s="57"/>
      <c r="K4689" s="57"/>
      <c r="L4689" s="57"/>
      <c r="M4689" s="57"/>
      <c r="N4689" s="57"/>
      <c r="O4689" s="57"/>
    </row>
    <row r="4690" spans="1:15" x14ac:dyDescent="0.3">
      <c r="A4690" s="56"/>
      <c r="B4690" s="140"/>
      <c r="C4690" s="140"/>
      <c r="D4690" s="140"/>
      <c r="E4690" s="57"/>
      <c r="F4690" s="57"/>
      <c r="G4690" s="57"/>
      <c r="H4690" s="57"/>
      <c r="I4690" s="57"/>
      <c r="J4690" s="57"/>
      <c r="K4690" s="57"/>
      <c r="L4690" s="57"/>
      <c r="M4690" s="57"/>
      <c r="N4690" s="57"/>
      <c r="O4690" s="57"/>
    </row>
    <row r="4691" spans="1:15" x14ac:dyDescent="0.3">
      <c r="A4691" s="56"/>
      <c r="B4691" s="140"/>
      <c r="C4691" s="140"/>
      <c r="D4691" s="140"/>
      <c r="E4691" s="57"/>
      <c r="F4691" s="57"/>
      <c r="G4691" s="57"/>
      <c r="H4691" s="57"/>
      <c r="I4691" s="57"/>
      <c r="J4691" s="57"/>
      <c r="K4691" s="57"/>
      <c r="L4691" s="57"/>
      <c r="M4691" s="57"/>
      <c r="N4691" s="57"/>
      <c r="O4691" s="57"/>
    </row>
    <row r="4692" spans="1:15" x14ac:dyDescent="0.3">
      <c r="A4692" s="56"/>
      <c r="B4692" s="140"/>
      <c r="C4692" s="140"/>
      <c r="D4692" s="140"/>
      <c r="E4692" s="57"/>
      <c r="F4692" s="57"/>
      <c r="G4692" s="57"/>
      <c r="H4692" s="57"/>
      <c r="I4692" s="57"/>
      <c r="J4692" s="57"/>
      <c r="K4692" s="57"/>
      <c r="L4692" s="57"/>
      <c r="M4692" s="57"/>
      <c r="N4692" s="57"/>
      <c r="O4692" s="57"/>
    </row>
    <row r="4693" spans="1:15" x14ac:dyDescent="0.3">
      <c r="A4693" s="56"/>
      <c r="B4693" s="140"/>
      <c r="C4693" s="140"/>
      <c r="D4693" s="140"/>
      <c r="E4693" s="57"/>
      <c r="F4693" s="57"/>
      <c r="G4693" s="57"/>
      <c r="H4693" s="57"/>
      <c r="I4693" s="57"/>
      <c r="J4693" s="57"/>
      <c r="K4693" s="57"/>
      <c r="L4693" s="57"/>
      <c r="M4693" s="57"/>
      <c r="N4693" s="57"/>
      <c r="O4693" s="57"/>
    </row>
    <row r="4694" spans="1:15" x14ac:dyDescent="0.3">
      <c r="A4694" s="56"/>
      <c r="B4694" s="140"/>
      <c r="C4694" s="140"/>
      <c r="D4694" s="140"/>
      <c r="E4694" s="57"/>
      <c r="F4694" s="57"/>
      <c r="G4694" s="57"/>
      <c r="H4694" s="57"/>
      <c r="I4694" s="57"/>
      <c r="J4694" s="57"/>
      <c r="K4694" s="57"/>
      <c r="L4694" s="57"/>
      <c r="M4694" s="57"/>
      <c r="N4694" s="57"/>
      <c r="O4694" s="57"/>
    </row>
    <row r="4695" spans="1:15" x14ac:dyDescent="0.3">
      <c r="A4695" s="56"/>
      <c r="B4695" s="140"/>
      <c r="C4695" s="140"/>
      <c r="D4695" s="140"/>
      <c r="E4695" s="57"/>
      <c r="F4695" s="57"/>
      <c r="G4695" s="57"/>
      <c r="H4695" s="57"/>
      <c r="I4695" s="57"/>
      <c r="J4695" s="57"/>
      <c r="K4695" s="57"/>
      <c r="L4695" s="57"/>
      <c r="M4695" s="57"/>
      <c r="N4695" s="57"/>
      <c r="O4695" s="57"/>
    </row>
    <row r="4696" spans="1:15" x14ac:dyDescent="0.3">
      <c r="A4696" s="56"/>
      <c r="B4696" s="140"/>
      <c r="C4696" s="140"/>
      <c r="D4696" s="140"/>
      <c r="E4696" s="57"/>
      <c r="F4696" s="57"/>
      <c r="G4696" s="57"/>
      <c r="H4696" s="57"/>
      <c r="I4696" s="57"/>
      <c r="J4696" s="57"/>
      <c r="K4696" s="57"/>
      <c r="L4696" s="57"/>
      <c r="M4696" s="57"/>
      <c r="N4696" s="57"/>
      <c r="O4696" s="57"/>
    </row>
    <row r="4697" spans="1:15" x14ac:dyDescent="0.3">
      <c r="A4697" s="56"/>
      <c r="B4697" s="140"/>
      <c r="C4697" s="140"/>
      <c r="D4697" s="140"/>
      <c r="E4697" s="57"/>
      <c r="F4697" s="57"/>
      <c r="G4697" s="57"/>
      <c r="H4697" s="57"/>
      <c r="I4697" s="57"/>
      <c r="J4697" s="57"/>
      <c r="K4697" s="57"/>
      <c r="L4697" s="57"/>
      <c r="M4697" s="57"/>
      <c r="N4697" s="57"/>
      <c r="O4697" s="57"/>
    </row>
    <row r="4698" spans="1:15" x14ac:dyDescent="0.3">
      <c r="A4698" s="56"/>
      <c r="B4698" s="140"/>
      <c r="C4698" s="140"/>
      <c r="D4698" s="140"/>
      <c r="E4698" s="57"/>
      <c r="F4698" s="57"/>
      <c r="G4698" s="57"/>
      <c r="H4698" s="57"/>
      <c r="I4698" s="57"/>
      <c r="J4698" s="57"/>
      <c r="K4698" s="57"/>
      <c r="L4698" s="57"/>
      <c r="M4698" s="57"/>
      <c r="N4698" s="57"/>
      <c r="O4698" s="57"/>
    </row>
    <row r="4699" spans="1:15" x14ac:dyDescent="0.3">
      <c r="A4699" s="56"/>
      <c r="B4699" s="140"/>
      <c r="C4699" s="140"/>
      <c r="D4699" s="140"/>
      <c r="E4699" s="57"/>
      <c r="F4699" s="57"/>
      <c r="G4699" s="57"/>
      <c r="H4699" s="57"/>
      <c r="I4699" s="57"/>
      <c r="J4699" s="57"/>
      <c r="K4699" s="57"/>
      <c r="L4699" s="57"/>
      <c r="M4699" s="57"/>
      <c r="N4699" s="57"/>
      <c r="O4699" s="57"/>
    </row>
    <row r="4700" spans="1:15" x14ac:dyDescent="0.3">
      <c r="A4700" s="56"/>
      <c r="B4700" s="140"/>
      <c r="C4700" s="140"/>
      <c r="D4700" s="140"/>
      <c r="E4700" s="57"/>
      <c r="F4700" s="57"/>
      <c r="G4700" s="57"/>
      <c r="H4700" s="57"/>
      <c r="I4700" s="57"/>
      <c r="J4700" s="57"/>
      <c r="K4700" s="57"/>
      <c r="L4700" s="57"/>
      <c r="M4700" s="57"/>
      <c r="N4700" s="57"/>
      <c r="O4700" s="57"/>
    </row>
    <row r="4701" spans="1:15" x14ac:dyDescent="0.3">
      <c r="A4701" s="56"/>
      <c r="B4701" s="140"/>
      <c r="C4701" s="140"/>
      <c r="D4701" s="140"/>
      <c r="E4701" s="57"/>
      <c r="F4701" s="57"/>
      <c r="G4701" s="57"/>
      <c r="H4701" s="57"/>
      <c r="I4701" s="57"/>
      <c r="J4701" s="57"/>
      <c r="K4701" s="57"/>
      <c r="L4701" s="57"/>
      <c r="M4701" s="57"/>
      <c r="N4701" s="57"/>
      <c r="O4701" s="57"/>
    </row>
    <row r="4702" spans="1:15" x14ac:dyDescent="0.3">
      <c r="A4702" s="56"/>
      <c r="B4702" s="140"/>
      <c r="C4702" s="140"/>
      <c r="D4702" s="140"/>
      <c r="E4702" s="57"/>
      <c r="F4702" s="57"/>
      <c r="G4702" s="57"/>
      <c r="H4702" s="57"/>
      <c r="I4702" s="57"/>
      <c r="J4702" s="57"/>
      <c r="K4702" s="57"/>
      <c r="L4702" s="57"/>
      <c r="M4702" s="57"/>
      <c r="N4702" s="57"/>
      <c r="O4702" s="57"/>
    </row>
    <row r="4703" spans="1:15" x14ac:dyDescent="0.3">
      <c r="A4703" s="56"/>
      <c r="B4703" s="140"/>
      <c r="C4703" s="140"/>
      <c r="D4703" s="140"/>
      <c r="E4703" s="57"/>
      <c r="F4703" s="57"/>
      <c r="G4703" s="57"/>
      <c r="H4703" s="57"/>
      <c r="I4703" s="57"/>
      <c r="J4703" s="57"/>
      <c r="K4703" s="57"/>
      <c r="L4703" s="57"/>
      <c r="M4703" s="57"/>
      <c r="N4703" s="57"/>
      <c r="O4703" s="57"/>
    </row>
    <row r="4704" spans="1:15" x14ac:dyDescent="0.3">
      <c r="A4704" s="56"/>
      <c r="B4704" s="140"/>
      <c r="C4704" s="140"/>
      <c r="D4704" s="140"/>
      <c r="E4704" s="57"/>
      <c r="F4704" s="57"/>
      <c r="G4704" s="57"/>
      <c r="H4704" s="57"/>
      <c r="I4704" s="57"/>
      <c r="J4704" s="57"/>
      <c r="K4704" s="57"/>
      <c r="L4704" s="57"/>
      <c r="M4704" s="57"/>
      <c r="N4704" s="57"/>
      <c r="O4704" s="57"/>
    </row>
    <row r="4705" spans="1:15" x14ac:dyDescent="0.3">
      <c r="A4705" s="56"/>
      <c r="B4705" s="140"/>
      <c r="C4705" s="140"/>
      <c r="D4705" s="140"/>
      <c r="E4705" s="57"/>
      <c r="F4705" s="57"/>
      <c r="G4705" s="57"/>
      <c r="H4705" s="57"/>
      <c r="I4705" s="57"/>
      <c r="J4705" s="57"/>
      <c r="K4705" s="57"/>
      <c r="L4705" s="57"/>
      <c r="M4705" s="57"/>
      <c r="N4705" s="57"/>
      <c r="O4705" s="57"/>
    </row>
    <row r="4706" spans="1:15" x14ac:dyDescent="0.3">
      <c r="A4706" s="56"/>
      <c r="B4706" s="140"/>
      <c r="C4706" s="140"/>
      <c r="D4706" s="140"/>
      <c r="E4706" s="57"/>
      <c r="F4706" s="57"/>
      <c r="G4706" s="57"/>
      <c r="H4706" s="57"/>
      <c r="I4706" s="57"/>
      <c r="J4706" s="57"/>
      <c r="K4706" s="57"/>
      <c r="L4706" s="57"/>
      <c r="M4706" s="57"/>
      <c r="N4706" s="57"/>
      <c r="O4706" s="57"/>
    </row>
    <row r="4707" spans="1:15" x14ac:dyDescent="0.3">
      <c r="A4707" s="56"/>
      <c r="B4707" s="140"/>
      <c r="C4707" s="140"/>
      <c r="D4707" s="140"/>
      <c r="E4707" s="57"/>
      <c r="F4707" s="57"/>
      <c r="G4707" s="57"/>
      <c r="H4707" s="57"/>
      <c r="I4707" s="57"/>
      <c r="J4707" s="57"/>
      <c r="K4707" s="57"/>
      <c r="L4707" s="57"/>
      <c r="M4707" s="57"/>
      <c r="N4707" s="57"/>
      <c r="O4707" s="57"/>
    </row>
    <row r="4708" spans="1:15" x14ac:dyDescent="0.3">
      <c r="A4708" s="56"/>
      <c r="B4708" s="140"/>
      <c r="C4708" s="140"/>
      <c r="D4708" s="140"/>
      <c r="E4708" s="57"/>
      <c r="F4708" s="57"/>
      <c r="G4708" s="57"/>
      <c r="H4708" s="57"/>
      <c r="I4708" s="57"/>
      <c r="J4708" s="57"/>
      <c r="K4708" s="57"/>
      <c r="L4708" s="57"/>
      <c r="M4708" s="57"/>
      <c r="N4708" s="57"/>
      <c r="O4708" s="57"/>
    </row>
    <row r="4709" spans="1:15" x14ac:dyDescent="0.3">
      <c r="A4709" s="56"/>
      <c r="B4709" s="140"/>
      <c r="C4709" s="140"/>
      <c r="D4709" s="140"/>
      <c r="E4709" s="57"/>
      <c r="F4709" s="57"/>
      <c r="G4709" s="57"/>
      <c r="H4709" s="57"/>
      <c r="I4709" s="57"/>
      <c r="J4709" s="57"/>
      <c r="K4709" s="57"/>
      <c r="L4709" s="57"/>
      <c r="M4709" s="57"/>
      <c r="N4709" s="57"/>
      <c r="O4709" s="57"/>
    </row>
    <row r="4710" spans="1:15" x14ac:dyDescent="0.3">
      <c r="A4710" s="56"/>
      <c r="B4710" s="140"/>
      <c r="C4710" s="140"/>
      <c r="D4710" s="140"/>
      <c r="E4710" s="57"/>
      <c r="F4710" s="57"/>
      <c r="G4710" s="57"/>
      <c r="H4710" s="57"/>
      <c r="I4710" s="57"/>
      <c r="J4710" s="57"/>
      <c r="K4710" s="57"/>
      <c r="L4710" s="57"/>
      <c r="M4710" s="57"/>
      <c r="N4710" s="57"/>
      <c r="O4710" s="57"/>
    </row>
    <row r="4711" spans="1:15" x14ac:dyDescent="0.3">
      <c r="A4711" s="56"/>
      <c r="B4711" s="140"/>
      <c r="C4711" s="140"/>
      <c r="D4711" s="140"/>
      <c r="E4711" s="57"/>
      <c r="F4711" s="57"/>
      <c r="G4711" s="57"/>
      <c r="H4711" s="57"/>
      <c r="I4711" s="57"/>
      <c r="J4711" s="57"/>
      <c r="K4711" s="57"/>
      <c r="L4711" s="57"/>
      <c r="M4711" s="57"/>
      <c r="N4711" s="57"/>
      <c r="O4711" s="57"/>
    </row>
    <row r="4712" spans="1:15" x14ac:dyDescent="0.3">
      <c r="A4712" s="56"/>
      <c r="B4712" s="140"/>
      <c r="C4712" s="140"/>
      <c r="D4712" s="140"/>
      <c r="E4712" s="57"/>
      <c r="F4712" s="57"/>
      <c r="G4712" s="57"/>
      <c r="H4712" s="57"/>
      <c r="I4712" s="57"/>
      <c r="J4712" s="57"/>
      <c r="K4712" s="57"/>
      <c r="L4712" s="57"/>
      <c r="M4712" s="57"/>
      <c r="N4712" s="57"/>
      <c r="O4712" s="57"/>
    </row>
    <row r="4713" spans="1:15" x14ac:dyDescent="0.3">
      <c r="A4713" s="56"/>
      <c r="B4713" s="140"/>
      <c r="C4713" s="140"/>
      <c r="D4713" s="140"/>
      <c r="E4713" s="57"/>
      <c r="F4713" s="57"/>
      <c r="G4713" s="57"/>
      <c r="H4713" s="57"/>
      <c r="I4713" s="57"/>
      <c r="J4713" s="57"/>
      <c r="K4713" s="57"/>
      <c r="L4713" s="57"/>
      <c r="M4713" s="57"/>
      <c r="N4713" s="57"/>
      <c r="O4713" s="57"/>
    </row>
    <row r="4714" spans="1:15" x14ac:dyDescent="0.3">
      <c r="A4714" s="56"/>
      <c r="B4714" s="140"/>
      <c r="C4714" s="140"/>
      <c r="D4714" s="140"/>
      <c r="E4714" s="57"/>
      <c r="F4714" s="57"/>
      <c r="G4714" s="57"/>
      <c r="H4714" s="57"/>
      <c r="I4714" s="57"/>
      <c r="J4714" s="57"/>
      <c r="K4714" s="57"/>
      <c r="L4714" s="57"/>
      <c r="M4714" s="57"/>
      <c r="N4714" s="57"/>
      <c r="O4714" s="57"/>
    </row>
    <row r="4715" spans="1:15" x14ac:dyDescent="0.3">
      <c r="A4715" s="56"/>
      <c r="B4715" s="140"/>
      <c r="C4715" s="140"/>
      <c r="D4715" s="140"/>
      <c r="E4715" s="57"/>
      <c r="F4715" s="57"/>
      <c r="G4715" s="57"/>
      <c r="H4715" s="57"/>
      <c r="I4715" s="57"/>
      <c r="J4715" s="57"/>
      <c r="K4715" s="57"/>
      <c r="L4715" s="57"/>
      <c r="M4715" s="57"/>
      <c r="N4715" s="57"/>
      <c r="O4715" s="57"/>
    </row>
    <row r="4716" spans="1:15" x14ac:dyDescent="0.3">
      <c r="A4716" s="56"/>
      <c r="B4716" s="140"/>
      <c r="C4716" s="140"/>
      <c r="D4716" s="140"/>
      <c r="E4716" s="57"/>
      <c r="F4716" s="57"/>
      <c r="G4716" s="57"/>
      <c r="H4716" s="57"/>
      <c r="I4716" s="57"/>
      <c r="J4716" s="57"/>
      <c r="K4716" s="57"/>
      <c r="L4716" s="57"/>
      <c r="M4716" s="57"/>
      <c r="N4716" s="57"/>
      <c r="O4716" s="57"/>
    </row>
    <row r="4717" spans="1:15" x14ac:dyDescent="0.3">
      <c r="A4717" s="56"/>
      <c r="B4717" s="140"/>
      <c r="C4717" s="140"/>
      <c r="D4717" s="140"/>
      <c r="E4717" s="57"/>
      <c r="F4717" s="57"/>
      <c r="G4717" s="57"/>
      <c r="H4717" s="57"/>
      <c r="I4717" s="57"/>
      <c r="J4717" s="57"/>
      <c r="K4717" s="57"/>
      <c r="L4717" s="57"/>
      <c r="M4717" s="57"/>
      <c r="N4717" s="57"/>
      <c r="O4717" s="57"/>
    </row>
    <row r="4718" spans="1:15" x14ac:dyDescent="0.3">
      <c r="A4718" s="56"/>
      <c r="B4718" s="140"/>
      <c r="C4718" s="140"/>
      <c r="D4718" s="140"/>
      <c r="E4718" s="57"/>
      <c r="F4718" s="57"/>
      <c r="G4718" s="57"/>
      <c r="H4718" s="57"/>
      <c r="I4718" s="57"/>
      <c r="J4718" s="57"/>
      <c r="K4718" s="57"/>
      <c r="L4718" s="57"/>
      <c r="M4718" s="57"/>
      <c r="N4718" s="57"/>
      <c r="O4718" s="57"/>
    </row>
    <row r="4719" spans="1:15" x14ac:dyDescent="0.3">
      <c r="A4719" s="56"/>
      <c r="B4719" s="140"/>
      <c r="C4719" s="140"/>
      <c r="D4719" s="140"/>
      <c r="E4719" s="57"/>
      <c r="F4719" s="57"/>
      <c r="G4719" s="57"/>
      <c r="H4719" s="57"/>
      <c r="I4719" s="57"/>
      <c r="J4719" s="57"/>
      <c r="K4719" s="57"/>
      <c r="L4719" s="57"/>
      <c r="M4719" s="57"/>
      <c r="N4719" s="57"/>
      <c r="O4719" s="57"/>
    </row>
    <row r="4720" spans="1:15" x14ac:dyDescent="0.3">
      <c r="A4720" s="56"/>
      <c r="B4720" s="140"/>
      <c r="C4720" s="140"/>
      <c r="D4720" s="140"/>
      <c r="E4720" s="57"/>
      <c r="F4720" s="57"/>
      <c r="G4720" s="57"/>
      <c r="H4720" s="57"/>
      <c r="I4720" s="57"/>
      <c r="J4720" s="57"/>
      <c r="K4720" s="57"/>
      <c r="L4720" s="57"/>
      <c r="M4720" s="57"/>
      <c r="N4720" s="57"/>
      <c r="O4720" s="57"/>
    </row>
    <row r="4721" spans="1:15" x14ac:dyDescent="0.3">
      <c r="A4721" s="56"/>
      <c r="B4721" s="140"/>
      <c r="C4721" s="140"/>
      <c r="D4721" s="140"/>
      <c r="E4721" s="57"/>
      <c r="F4721" s="57"/>
      <c r="G4721" s="57"/>
      <c r="H4721" s="57"/>
      <c r="I4721" s="57"/>
      <c r="J4721" s="57"/>
      <c r="K4721" s="57"/>
      <c r="L4721" s="57"/>
      <c r="M4721" s="57"/>
      <c r="N4721" s="57"/>
      <c r="O4721" s="57"/>
    </row>
    <row r="4722" spans="1:15" x14ac:dyDescent="0.3">
      <c r="A4722" s="56"/>
      <c r="B4722" s="140"/>
      <c r="C4722" s="140"/>
      <c r="D4722" s="140"/>
      <c r="E4722" s="57"/>
      <c r="F4722" s="57"/>
      <c r="G4722" s="57"/>
      <c r="H4722" s="57"/>
      <c r="I4722" s="57"/>
      <c r="J4722" s="57"/>
      <c r="K4722" s="57"/>
      <c r="L4722" s="57"/>
      <c r="M4722" s="57"/>
      <c r="N4722" s="57"/>
      <c r="O4722" s="57"/>
    </row>
    <row r="4723" spans="1:15" x14ac:dyDescent="0.3">
      <c r="A4723" s="56"/>
      <c r="B4723" s="140"/>
      <c r="C4723" s="140"/>
      <c r="D4723" s="140"/>
      <c r="E4723" s="57"/>
      <c r="F4723" s="57"/>
      <c r="G4723" s="57"/>
      <c r="H4723" s="57"/>
      <c r="I4723" s="57"/>
      <c r="J4723" s="57"/>
      <c r="K4723" s="57"/>
      <c r="L4723" s="57"/>
      <c r="M4723" s="57"/>
      <c r="N4723" s="57"/>
      <c r="O4723" s="57"/>
    </row>
    <row r="4724" spans="1:15" x14ac:dyDescent="0.3">
      <c r="A4724" s="56"/>
      <c r="B4724" s="140"/>
      <c r="C4724" s="140"/>
      <c r="D4724" s="140"/>
      <c r="E4724" s="57"/>
      <c r="F4724" s="57"/>
      <c r="G4724" s="57"/>
      <c r="H4724" s="57"/>
      <c r="I4724" s="57"/>
      <c r="J4724" s="57"/>
      <c r="K4724" s="57"/>
      <c r="L4724" s="57"/>
      <c r="M4724" s="57"/>
      <c r="N4724" s="57"/>
      <c r="O4724" s="57"/>
    </row>
    <row r="4725" spans="1:15" x14ac:dyDescent="0.3">
      <c r="A4725" s="56"/>
      <c r="B4725" s="140"/>
      <c r="C4725" s="140"/>
      <c r="D4725" s="140"/>
      <c r="E4725" s="57"/>
      <c r="F4725" s="57"/>
      <c r="G4725" s="57"/>
      <c r="H4725" s="57"/>
      <c r="I4725" s="57"/>
      <c r="J4725" s="57"/>
      <c r="K4725" s="57"/>
      <c r="L4725" s="57"/>
      <c r="M4725" s="57"/>
      <c r="N4725" s="57"/>
      <c r="O4725" s="57"/>
    </row>
    <row r="4726" spans="1:15" x14ac:dyDescent="0.3">
      <c r="A4726" s="56"/>
      <c r="B4726" s="140"/>
      <c r="C4726" s="140"/>
      <c r="D4726" s="140"/>
      <c r="E4726" s="57"/>
      <c r="F4726" s="57"/>
      <c r="G4726" s="57"/>
      <c r="H4726" s="57"/>
      <c r="I4726" s="57"/>
      <c r="J4726" s="57"/>
      <c r="K4726" s="57"/>
      <c r="L4726" s="57"/>
      <c r="M4726" s="57"/>
      <c r="N4726" s="57"/>
      <c r="O4726" s="57"/>
    </row>
    <row r="4727" spans="1:15" x14ac:dyDescent="0.3">
      <c r="A4727" s="56"/>
      <c r="B4727" s="140"/>
      <c r="C4727" s="140"/>
      <c r="D4727" s="140"/>
      <c r="E4727" s="57"/>
      <c r="F4727" s="57"/>
      <c r="G4727" s="57"/>
      <c r="H4727" s="57"/>
      <c r="I4727" s="57"/>
      <c r="J4727" s="57"/>
      <c r="K4727" s="57"/>
      <c r="L4727" s="57"/>
      <c r="M4727" s="57"/>
      <c r="N4727" s="57"/>
      <c r="O4727" s="57"/>
    </row>
    <row r="4728" spans="1:15" x14ac:dyDescent="0.3">
      <c r="A4728" s="56"/>
      <c r="B4728" s="140"/>
      <c r="C4728" s="140"/>
      <c r="D4728" s="140"/>
      <c r="E4728" s="57"/>
      <c r="F4728" s="57"/>
      <c r="G4728" s="57"/>
      <c r="H4728" s="57"/>
      <c r="I4728" s="57"/>
      <c r="J4728" s="57"/>
      <c r="K4728" s="57"/>
      <c r="L4728" s="57"/>
      <c r="M4728" s="57"/>
      <c r="N4728" s="57"/>
      <c r="O4728" s="57"/>
    </row>
    <row r="4729" spans="1:15" x14ac:dyDescent="0.3">
      <c r="A4729" s="56"/>
      <c r="B4729" s="140"/>
      <c r="C4729" s="140"/>
      <c r="D4729" s="140"/>
      <c r="E4729" s="57"/>
      <c r="F4729" s="57"/>
      <c r="G4729" s="57"/>
      <c r="H4729" s="57"/>
      <c r="I4729" s="57"/>
      <c r="J4729" s="57"/>
      <c r="K4729" s="57"/>
      <c r="L4729" s="57"/>
      <c r="M4729" s="57"/>
      <c r="N4729" s="57"/>
      <c r="O4729" s="57"/>
    </row>
    <row r="4730" spans="1:15" x14ac:dyDescent="0.3">
      <c r="A4730" s="56"/>
      <c r="B4730" s="140"/>
      <c r="C4730" s="140"/>
      <c r="D4730" s="140"/>
      <c r="E4730" s="57"/>
      <c r="F4730" s="57"/>
      <c r="G4730" s="57"/>
      <c r="H4730" s="57"/>
      <c r="I4730" s="57"/>
      <c r="J4730" s="57"/>
      <c r="K4730" s="57"/>
      <c r="L4730" s="57"/>
      <c r="M4730" s="57"/>
      <c r="N4730" s="57"/>
      <c r="O4730" s="57"/>
    </row>
    <row r="4731" spans="1:15" x14ac:dyDescent="0.3">
      <c r="A4731" s="56"/>
      <c r="B4731" s="140"/>
      <c r="C4731" s="140"/>
      <c r="D4731" s="140"/>
      <c r="E4731" s="57"/>
      <c r="F4731" s="57"/>
      <c r="G4731" s="57"/>
      <c r="H4731" s="57"/>
      <c r="I4731" s="57"/>
      <c r="J4731" s="57"/>
      <c r="K4731" s="57"/>
      <c r="L4731" s="57"/>
      <c r="M4731" s="57"/>
      <c r="N4731" s="57"/>
      <c r="O4731" s="57"/>
    </row>
    <row r="4732" spans="1:15" x14ac:dyDescent="0.3">
      <c r="A4732" s="56"/>
      <c r="B4732" s="140"/>
      <c r="C4732" s="140"/>
      <c r="D4732" s="140"/>
      <c r="E4732" s="57"/>
      <c r="F4732" s="57"/>
      <c r="G4732" s="57"/>
      <c r="H4732" s="57"/>
      <c r="I4732" s="57"/>
      <c r="J4732" s="57"/>
      <c r="K4732" s="57"/>
      <c r="L4732" s="57"/>
      <c r="M4732" s="57"/>
      <c r="N4732" s="57"/>
      <c r="O4732" s="57"/>
    </row>
    <row r="4733" spans="1:15" x14ac:dyDescent="0.3">
      <c r="A4733" s="56"/>
      <c r="B4733" s="140"/>
      <c r="C4733" s="140"/>
      <c r="D4733" s="140"/>
      <c r="E4733" s="57"/>
      <c r="F4733" s="57"/>
      <c r="G4733" s="57"/>
      <c r="H4733" s="57"/>
      <c r="I4733" s="57"/>
      <c r="J4733" s="57"/>
      <c r="K4733" s="57"/>
      <c r="L4733" s="57"/>
      <c r="M4733" s="57"/>
      <c r="N4733" s="57"/>
      <c r="O4733" s="57"/>
    </row>
    <row r="4734" spans="1:15" x14ac:dyDescent="0.3">
      <c r="A4734" s="56"/>
      <c r="B4734" s="140"/>
      <c r="C4734" s="140"/>
      <c r="D4734" s="140"/>
      <c r="E4734" s="57"/>
      <c r="F4734" s="57"/>
      <c r="G4734" s="57"/>
      <c r="H4734" s="57"/>
      <c r="I4734" s="57"/>
      <c r="J4734" s="57"/>
      <c r="K4734" s="57"/>
      <c r="L4734" s="57"/>
      <c r="M4734" s="57"/>
      <c r="N4734" s="57"/>
      <c r="O4734" s="57"/>
    </row>
    <row r="4735" spans="1:15" x14ac:dyDescent="0.3">
      <c r="A4735" s="56"/>
      <c r="B4735" s="140"/>
      <c r="C4735" s="140"/>
      <c r="D4735" s="140"/>
      <c r="E4735" s="57"/>
      <c r="F4735" s="57"/>
      <c r="G4735" s="57"/>
      <c r="H4735" s="57"/>
      <c r="I4735" s="57"/>
      <c r="J4735" s="57"/>
      <c r="K4735" s="57"/>
      <c r="L4735" s="57"/>
      <c r="M4735" s="57"/>
      <c r="N4735" s="57"/>
      <c r="O4735" s="57"/>
    </row>
    <row r="4736" spans="1:15" x14ac:dyDescent="0.3">
      <c r="A4736" s="56"/>
      <c r="B4736" s="140"/>
      <c r="C4736" s="140"/>
      <c r="D4736" s="140"/>
      <c r="E4736" s="57"/>
      <c r="F4736" s="57"/>
      <c r="G4736" s="57"/>
      <c r="H4736" s="57"/>
      <c r="I4736" s="57"/>
      <c r="J4736" s="57"/>
      <c r="K4736" s="57"/>
      <c r="L4736" s="57"/>
      <c r="M4736" s="57"/>
      <c r="N4736" s="57"/>
      <c r="O4736" s="57"/>
    </row>
    <row r="4737" spans="1:15" x14ac:dyDescent="0.3">
      <c r="A4737" s="56"/>
      <c r="B4737" s="140"/>
      <c r="C4737" s="140"/>
      <c r="D4737" s="140"/>
      <c r="E4737" s="57"/>
      <c r="F4737" s="57"/>
      <c r="G4737" s="57"/>
      <c r="H4737" s="57"/>
      <c r="I4737" s="57"/>
      <c r="J4737" s="57"/>
      <c r="K4737" s="57"/>
      <c r="L4737" s="57"/>
      <c r="M4737" s="57"/>
      <c r="N4737" s="57"/>
      <c r="O4737" s="57"/>
    </row>
    <row r="4738" spans="1:15" x14ac:dyDescent="0.3">
      <c r="A4738" s="56"/>
      <c r="B4738" s="140"/>
      <c r="C4738" s="140"/>
      <c r="D4738" s="140"/>
      <c r="E4738" s="57"/>
      <c r="F4738" s="57"/>
      <c r="G4738" s="57"/>
      <c r="H4738" s="57"/>
      <c r="I4738" s="57"/>
      <c r="J4738" s="57"/>
      <c r="K4738" s="57"/>
      <c r="L4738" s="57"/>
      <c r="M4738" s="57"/>
      <c r="N4738" s="57"/>
      <c r="O4738" s="57"/>
    </row>
    <row r="4739" spans="1:15" x14ac:dyDescent="0.3">
      <c r="A4739" s="56"/>
      <c r="B4739" s="140"/>
      <c r="C4739" s="140"/>
      <c r="D4739" s="140"/>
      <c r="E4739" s="57"/>
      <c r="F4739" s="57"/>
      <c r="G4739" s="57"/>
      <c r="H4739" s="57"/>
      <c r="I4739" s="57"/>
      <c r="J4739" s="57"/>
      <c r="K4739" s="57"/>
      <c r="L4739" s="57"/>
      <c r="M4739" s="57"/>
      <c r="N4739" s="57"/>
      <c r="O4739" s="57"/>
    </row>
    <row r="4740" spans="1:15" x14ac:dyDescent="0.3">
      <c r="A4740" s="56"/>
      <c r="B4740" s="140"/>
      <c r="C4740" s="140"/>
      <c r="D4740" s="140"/>
      <c r="E4740" s="57"/>
      <c r="F4740" s="57"/>
      <c r="G4740" s="57"/>
      <c r="H4740" s="57"/>
      <c r="I4740" s="57"/>
      <c r="J4740" s="57"/>
      <c r="K4740" s="57"/>
      <c r="L4740" s="57"/>
      <c r="M4740" s="57"/>
      <c r="N4740" s="57"/>
      <c r="O4740" s="57"/>
    </row>
    <row r="4741" spans="1:15" x14ac:dyDescent="0.3">
      <c r="A4741" s="56"/>
      <c r="B4741" s="140"/>
      <c r="C4741" s="140"/>
      <c r="D4741" s="140"/>
      <c r="E4741" s="57"/>
      <c r="F4741" s="57"/>
      <c r="G4741" s="57"/>
      <c r="H4741" s="57"/>
      <c r="I4741" s="57"/>
      <c r="J4741" s="57"/>
      <c r="K4741" s="57"/>
      <c r="L4741" s="57"/>
      <c r="M4741" s="57"/>
      <c r="N4741" s="57"/>
      <c r="O4741" s="57"/>
    </row>
    <row r="4742" spans="1:15" x14ac:dyDescent="0.3">
      <c r="A4742" s="56"/>
      <c r="B4742" s="140"/>
      <c r="C4742" s="140"/>
      <c r="D4742" s="140"/>
      <c r="E4742" s="57"/>
      <c r="F4742" s="57"/>
      <c r="G4742" s="57"/>
      <c r="H4742" s="57"/>
      <c r="I4742" s="57"/>
      <c r="J4742" s="57"/>
      <c r="K4742" s="57"/>
      <c r="L4742" s="57"/>
      <c r="M4742" s="57"/>
      <c r="N4742" s="57"/>
      <c r="O4742" s="57"/>
    </row>
    <row r="4743" spans="1:15" x14ac:dyDescent="0.3">
      <c r="A4743" s="56"/>
      <c r="B4743" s="140"/>
      <c r="C4743" s="140"/>
      <c r="D4743" s="140"/>
      <c r="E4743" s="57"/>
      <c r="F4743" s="57"/>
      <c r="G4743" s="57"/>
      <c r="H4743" s="57"/>
      <c r="I4743" s="57"/>
      <c r="J4743" s="57"/>
      <c r="K4743" s="57"/>
      <c r="L4743" s="57"/>
      <c r="M4743" s="57"/>
      <c r="N4743" s="57"/>
      <c r="O4743" s="57"/>
    </row>
    <row r="4744" spans="1:15" x14ac:dyDescent="0.3">
      <c r="A4744" s="56"/>
      <c r="B4744" s="140"/>
      <c r="C4744" s="140"/>
      <c r="D4744" s="140"/>
      <c r="E4744" s="57"/>
      <c r="F4744" s="57"/>
      <c r="G4744" s="57"/>
      <c r="H4744" s="57"/>
      <c r="I4744" s="57"/>
      <c r="J4744" s="57"/>
      <c r="K4744" s="57"/>
      <c r="L4744" s="57"/>
      <c r="M4744" s="57"/>
      <c r="N4744" s="57"/>
      <c r="O4744" s="57"/>
    </row>
    <row r="4745" spans="1:15" x14ac:dyDescent="0.3">
      <c r="A4745" s="56"/>
      <c r="B4745" s="140"/>
      <c r="C4745" s="140"/>
      <c r="D4745" s="140"/>
      <c r="E4745" s="57"/>
      <c r="F4745" s="57"/>
      <c r="G4745" s="57"/>
      <c r="H4745" s="57"/>
      <c r="I4745" s="57"/>
      <c r="J4745" s="57"/>
      <c r="K4745" s="57"/>
      <c r="L4745" s="57"/>
      <c r="M4745" s="57"/>
      <c r="N4745" s="57"/>
      <c r="O4745" s="57"/>
    </row>
    <row r="4746" spans="1:15" x14ac:dyDescent="0.3">
      <c r="A4746" s="56"/>
      <c r="B4746" s="140"/>
      <c r="C4746" s="140"/>
      <c r="D4746" s="140"/>
      <c r="E4746" s="57"/>
      <c r="F4746" s="57"/>
      <c r="G4746" s="57"/>
      <c r="H4746" s="57"/>
      <c r="I4746" s="57"/>
      <c r="J4746" s="57"/>
      <c r="K4746" s="57"/>
      <c r="L4746" s="57"/>
      <c r="M4746" s="57"/>
      <c r="N4746" s="57"/>
      <c r="O4746" s="57"/>
    </row>
    <row r="4747" spans="1:15" x14ac:dyDescent="0.3">
      <c r="A4747" s="56"/>
      <c r="B4747" s="140"/>
      <c r="C4747" s="140"/>
      <c r="D4747" s="140"/>
      <c r="E4747" s="57"/>
      <c r="F4747" s="57"/>
      <c r="G4747" s="57"/>
      <c r="H4747" s="57"/>
      <c r="I4747" s="57"/>
      <c r="J4747" s="57"/>
      <c r="K4747" s="57"/>
      <c r="L4747" s="57"/>
      <c r="M4747" s="57"/>
      <c r="N4747" s="57"/>
      <c r="O4747" s="57"/>
    </row>
    <row r="4748" spans="1:15" x14ac:dyDescent="0.3">
      <c r="A4748" s="56"/>
      <c r="B4748" s="140"/>
      <c r="C4748" s="140"/>
      <c r="D4748" s="140"/>
      <c r="E4748" s="57"/>
      <c r="F4748" s="57"/>
      <c r="G4748" s="57"/>
      <c r="H4748" s="57"/>
      <c r="I4748" s="57"/>
      <c r="J4748" s="57"/>
      <c r="K4748" s="57"/>
      <c r="L4748" s="57"/>
      <c r="M4748" s="57"/>
      <c r="N4748" s="57"/>
      <c r="O4748" s="57"/>
    </row>
    <row r="4749" spans="1:15" x14ac:dyDescent="0.3">
      <c r="A4749" s="56"/>
      <c r="B4749" s="140"/>
      <c r="C4749" s="140"/>
      <c r="D4749" s="140"/>
      <c r="E4749" s="57"/>
      <c r="F4749" s="57"/>
      <c r="G4749" s="57"/>
      <c r="H4749" s="57"/>
      <c r="I4749" s="57"/>
      <c r="J4749" s="57"/>
      <c r="K4749" s="57"/>
      <c r="L4749" s="57"/>
      <c r="M4749" s="57"/>
      <c r="N4749" s="57"/>
      <c r="O4749" s="57"/>
    </row>
    <row r="4750" spans="1:15" x14ac:dyDescent="0.3">
      <c r="A4750" s="56"/>
      <c r="B4750" s="140"/>
      <c r="C4750" s="140"/>
      <c r="D4750" s="140"/>
      <c r="E4750" s="57"/>
      <c r="F4750" s="57"/>
      <c r="G4750" s="57"/>
      <c r="H4750" s="57"/>
      <c r="I4750" s="57"/>
      <c r="J4750" s="57"/>
      <c r="K4750" s="57"/>
      <c r="L4750" s="57"/>
      <c r="M4750" s="57"/>
      <c r="N4750" s="57"/>
      <c r="O4750" s="57"/>
    </row>
    <row r="4751" spans="1:15" x14ac:dyDescent="0.3">
      <c r="A4751" s="56"/>
      <c r="B4751" s="140"/>
      <c r="C4751" s="140"/>
      <c r="D4751" s="140"/>
      <c r="E4751" s="57"/>
      <c r="F4751" s="57"/>
      <c r="G4751" s="57"/>
      <c r="H4751" s="57"/>
      <c r="I4751" s="57"/>
      <c r="J4751" s="57"/>
      <c r="K4751" s="57"/>
      <c r="L4751" s="57"/>
      <c r="M4751" s="57"/>
      <c r="N4751" s="57"/>
      <c r="O4751" s="57"/>
    </row>
    <row r="4752" spans="1:15" x14ac:dyDescent="0.3">
      <c r="A4752" s="56"/>
      <c r="B4752" s="140"/>
      <c r="C4752" s="140"/>
      <c r="D4752" s="140"/>
      <c r="E4752" s="57"/>
      <c r="F4752" s="57"/>
      <c r="G4752" s="57"/>
      <c r="H4752" s="57"/>
      <c r="I4752" s="57"/>
      <c r="J4752" s="57"/>
      <c r="K4752" s="57"/>
      <c r="L4752" s="57"/>
      <c r="M4752" s="57"/>
      <c r="N4752" s="57"/>
      <c r="O4752" s="57"/>
    </row>
    <row r="4753" spans="1:15" x14ac:dyDescent="0.3">
      <c r="A4753" s="56"/>
      <c r="B4753" s="140"/>
      <c r="C4753" s="140"/>
      <c r="D4753" s="140"/>
      <c r="E4753" s="57"/>
      <c r="F4753" s="57"/>
      <c r="G4753" s="57"/>
      <c r="H4753" s="57"/>
      <c r="I4753" s="57"/>
      <c r="J4753" s="57"/>
      <c r="K4753" s="57"/>
      <c r="L4753" s="57"/>
      <c r="M4753" s="57"/>
      <c r="N4753" s="57"/>
      <c r="O4753" s="57"/>
    </row>
    <row r="4754" spans="1:15" x14ac:dyDescent="0.3">
      <c r="A4754" s="56"/>
      <c r="B4754" s="140"/>
      <c r="C4754" s="140"/>
      <c r="D4754" s="140"/>
      <c r="E4754" s="57"/>
      <c r="F4754" s="57"/>
      <c r="G4754" s="57"/>
      <c r="H4754" s="57"/>
      <c r="I4754" s="57"/>
      <c r="J4754" s="57"/>
      <c r="K4754" s="57"/>
      <c r="L4754" s="57"/>
      <c r="M4754" s="57"/>
      <c r="N4754" s="57"/>
      <c r="O4754" s="57"/>
    </row>
    <row r="4755" spans="1:15" x14ac:dyDescent="0.3">
      <c r="A4755" s="56"/>
      <c r="B4755" s="140"/>
      <c r="C4755" s="140"/>
      <c r="D4755" s="140"/>
      <c r="E4755" s="57"/>
      <c r="F4755" s="57"/>
      <c r="G4755" s="57"/>
      <c r="H4755" s="57"/>
      <c r="I4755" s="57"/>
      <c r="J4755" s="57"/>
      <c r="K4755" s="57"/>
      <c r="L4755" s="57"/>
      <c r="M4755" s="57"/>
      <c r="N4755" s="57"/>
      <c r="O4755" s="57"/>
    </row>
    <row r="4756" spans="1:15" x14ac:dyDescent="0.3">
      <c r="A4756" s="56"/>
      <c r="B4756" s="140"/>
      <c r="C4756" s="140"/>
      <c r="D4756" s="140"/>
      <c r="E4756" s="57"/>
      <c r="F4756" s="57"/>
      <c r="G4756" s="57"/>
      <c r="H4756" s="57"/>
      <c r="I4756" s="57"/>
      <c r="J4756" s="57"/>
      <c r="K4756" s="57"/>
      <c r="L4756" s="57"/>
      <c r="M4756" s="57"/>
      <c r="N4756" s="57"/>
      <c r="O4756" s="57"/>
    </row>
    <row r="4757" spans="1:15" x14ac:dyDescent="0.3">
      <c r="A4757" s="56"/>
      <c r="B4757" s="140"/>
      <c r="C4757" s="140"/>
      <c r="D4757" s="140"/>
      <c r="E4757" s="57"/>
      <c r="F4757" s="57"/>
      <c r="G4757" s="57"/>
      <c r="H4757" s="57"/>
      <c r="I4757" s="57"/>
      <c r="J4757" s="57"/>
      <c r="K4757" s="57"/>
      <c r="L4757" s="57"/>
      <c r="M4757" s="57"/>
      <c r="N4757" s="57"/>
      <c r="O4757" s="57"/>
    </row>
    <row r="4758" spans="1:15" x14ac:dyDescent="0.3">
      <c r="A4758" s="56"/>
      <c r="B4758" s="140"/>
      <c r="C4758" s="140"/>
      <c r="D4758" s="140"/>
      <c r="E4758" s="57"/>
      <c r="F4758" s="57"/>
      <c r="G4758" s="57"/>
      <c r="H4758" s="57"/>
      <c r="I4758" s="57"/>
      <c r="J4758" s="57"/>
      <c r="K4758" s="57"/>
      <c r="L4758" s="57"/>
      <c r="M4758" s="57"/>
      <c r="N4758" s="57"/>
      <c r="O4758" s="57"/>
    </row>
    <row r="4759" spans="1:15" x14ac:dyDescent="0.3">
      <c r="A4759" s="56"/>
      <c r="B4759" s="140"/>
      <c r="C4759" s="140"/>
      <c r="D4759" s="140"/>
      <c r="E4759" s="57"/>
      <c r="F4759" s="57"/>
      <c r="G4759" s="57"/>
      <c r="H4759" s="57"/>
      <c r="I4759" s="57"/>
      <c r="J4759" s="57"/>
      <c r="K4759" s="57"/>
      <c r="L4759" s="57"/>
      <c r="M4759" s="57"/>
      <c r="N4759" s="57"/>
      <c r="O4759" s="57"/>
    </row>
    <row r="4760" spans="1:15" x14ac:dyDescent="0.3">
      <c r="A4760" s="56"/>
      <c r="B4760" s="140"/>
      <c r="C4760" s="140"/>
      <c r="D4760" s="140"/>
      <c r="E4760" s="57"/>
      <c r="F4760" s="57"/>
      <c r="G4760" s="57"/>
      <c r="H4760" s="57"/>
      <c r="I4760" s="57"/>
      <c r="J4760" s="57"/>
      <c r="K4760" s="57"/>
      <c r="L4760" s="57"/>
      <c r="M4760" s="57"/>
      <c r="N4760" s="57"/>
      <c r="O4760" s="57"/>
    </row>
    <row r="4761" spans="1:15" x14ac:dyDescent="0.3">
      <c r="A4761" s="56"/>
      <c r="B4761" s="140"/>
      <c r="C4761" s="140"/>
      <c r="D4761" s="140"/>
      <c r="E4761" s="57"/>
      <c r="F4761" s="57"/>
      <c r="G4761" s="57"/>
      <c r="H4761" s="57"/>
      <c r="I4761" s="57"/>
      <c r="J4761" s="57"/>
      <c r="K4761" s="57"/>
      <c r="L4761" s="57"/>
      <c r="M4761" s="57"/>
      <c r="N4761" s="57"/>
      <c r="O4761" s="57"/>
    </row>
    <row r="4762" spans="1:15" x14ac:dyDescent="0.3">
      <c r="A4762" s="56"/>
      <c r="B4762" s="140"/>
      <c r="C4762" s="140"/>
      <c r="D4762" s="140"/>
      <c r="E4762" s="57"/>
      <c r="F4762" s="57"/>
      <c r="G4762" s="57"/>
      <c r="H4762" s="57"/>
      <c r="I4762" s="57"/>
      <c r="J4762" s="57"/>
      <c r="K4762" s="57"/>
      <c r="L4762" s="57"/>
      <c r="M4762" s="57"/>
      <c r="N4762" s="57"/>
      <c r="O4762" s="57"/>
    </row>
    <row r="4763" spans="1:15" x14ac:dyDescent="0.3">
      <c r="A4763" s="56"/>
      <c r="B4763" s="140"/>
      <c r="C4763" s="140"/>
      <c r="D4763" s="140"/>
      <c r="E4763" s="57"/>
      <c r="F4763" s="57"/>
      <c r="G4763" s="57"/>
      <c r="H4763" s="57"/>
      <c r="I4763" s="57"/>
      <c r="J4763" s="57"/>
      <c r="K4763" s="57"/>
      <c r="L4763" s="57"/>
      <c r="M4763" s="57"/>
      <c r="N4763" s="57"/>
      <c r="O4763" s="57"/>
    </row>
    <row r="4764" spans="1:15" x14ac:dyDescent="0.3">
      <c r="A4764" s="56"/>
      <c r="B4764" s="140"/>
      <c r="C4764" s="140"/>
      <c r="D4764" s="140"/>
      <c r="E4764" s="57"/>
      <c r="F4764" s="57"/>
      <c r="G4764" s="57"/>
      <c r="H4764" s="57"/>
      <c r="I4764" s="57"/>
      <c r="J4764" s="57"/>
      <c r="K4764" s="57"/>
      <c r="L4764" s="57"/>
      <c r="M4764" s="57"/>
      <c r="N4764" s="57"/>
      <c r="O4764" s="57"/>
    </row>
    <row r="4765" spans="1:15" x14ac:dyDescent="0.3">
      <c r="A4765" s="56"/>
      <c r="B4765" s="140"/>
      <c r="C4765" s="140"/>
      <c r="D4765" s="140"/>
      <c r="E4765" s="57"/>
      <c r="F4765" s="57"/>
      <c r="G4765" s="57"/>
      <c r="H4765" s="57"/>
      <c r="I4765" s="57"/>
      <c r="J4765" s="57"/>
      <c r="K4765" s="57"/>
      <c r="L4765" s="57"/>
      <c r="M4765" s="57"/>
      <c r="N4765" s="57"/>
      <c r="O4765" s="57"/>
    </row>
    <row r="4766" spans="1:15" x14ac:dyDescent="0.3">
      <c r="A4766" s="56"/>
      <c r="B4766" s="140"/>
      <c r="C4766" s="140"/>
      <c r="D4766" s="140"/>
      <c r="E4766" s="57"/>
      <c r="F4766" s="57"/>
      <c r="G4766" s="57"/>
      <c r="H4766" s="57"/>
      <c r="I4766" s="57"/>
      <c r="J4766" s="57"/>
      <c r="K4766" s="57"/>
      <c r="L4766" s="57"/>
      <c r="M4766" s="57"/>
      <c r="N4766" s="57"/>
      <c r="O4766" s="57"/>
    </row>
    <row r="4767" spans="1:15" x14ac:dyDescent="0.3">
      <c r="A4767" s="56"/>
      <c r="B4767" s="140"/>
      <c r="C4767" s="140"/>
      <c r="D4767" s="140"/>
      <c r="E4767" s="57"/>
      <c r="F4767" s="57"/>
      <c r="G4767" s="57"/>
      <c r="H4767" s="57"/>
      <c r="I4767" s="57"/>
      <c r="J4767" s="57"/>
      <c r="K4767" s="57"/>
      <c r="L4767" s="57"/>
      <c r="M4767" s="57"/>
      <c r="N4767" s="57"/>
      <c r="O4767" s="57"/>
    </row>
    <row r="4768" spans="1:15" x14ac:dyDescent="0.3">
      <c r="A4768" s="56"/>
      <c r="B4768" s="140"/>
      <c r="C4768" s="140"/>
      <c r="D4768" s="140"/>
      <c r="E4768" s="57"/>
      <c r="F4768" s="57"/>
      <c r="G4768" s="57"/>
      <c r="H4768" s="57"/>
      <c r="I4768" s="57"/>
      <c r="J4768" s="57"/>
      <c r="K4768" s="57"/>
      <c r="L4768" s="57"/>
      <c r="M4768" s="57"/>
      <c r="N4768" s="57"/>
      <c r="O4768" s="57"/>
    </row>
    <row r="4769" spans="1:15" x14ac:dyDescent="0.3">
      <c r="A4769" s="56"/>
      <c r="B4769" s="140"/>
      <c r="C4769" s="140"/>
      <c r="D4769" s="140"/>
      <c r="E4769" s="57"/>
      <c r="F4769" s="57"/>
      <c r="G4769" s="57"/>
      <c r="H4769" s="57"/>
      <c r="I4769" s="57"/>
      <c r="J4769" s="57"/>
      <c r="K4769" s="57"/>
      <c r="L4769" s="57"/>
      <c r="M4769" s="57"/>
      <c r="N4769" s="57"/>
      <c r="O4769" s="57"/>
    </row>
    <row r="4770" spans="1:15" x14ac:dyDescent="0.3">
      <c r="A4770" s="56"/>
      <c r="B4770" s="140"/>
      <c r="C4770" s="140"/>
      <c r="D4770" s="140"/>
      <c r="E4770" s="57"/>
      <c r="F4770" s="57"/>
      <c r="G4770" s="57"/>
      <c r="H4770" s="57"/>
      <c r="I4770" s="57"/>
      <c r="J4770" s="57"/>
      <c r="K4770" s="57"/>
      <c r="L4770" s="57"/>
      <c r="M4770" s="57"/>
      <c r="N4770" s="57"/>
      <c r="O4770" s="57"/>
    </row>
    <row r="4771" spans="1:15" x14ac:dyDescent="0.3">
      <c r="A4771" s="56"/>
      <c r="B4771" s="140"/>
      <c r="C4771" s="140"/>
      <c r="D4771" s="140"/>
      <c r="E4771" s="57"/>
      <c r="F4771" s="57"/>
      <c r="G4771" s="57"/>
      <c r="H4771" s="57"/>
      <c r="I4771" s="57"/>
      <c r="J4771" s="57"/>
      <c r="K4771" s="57"/>
      <c r="L4771" s="57"/>
      <c r="M4771" s="57"/>
      <c r="N4771" s="57"/>
      <c r="O4771" s="57"/>
    </row>
    <row r="4772" spans="1:15" x14ac:dyDescent="0.3">
      <c r="A4772" s="56"/>
      <c r="B4772" s="140"/>
      <c r="C4772" s="140"/>
      <c r="D4772" s="140"/>
      <c r="E4772" s="57"/>
      <c r="F4772" s="57"/>
      <c r="G4772" s="57"/>
      <c r="H4772" s="57"/>
      <c r="I4772" s="57"/>
      <c r="J4772" s="57"/>
      <c r="K4772" s="57"/>
      <c r="L4772" s="57"/>
      <c r="M4772" s="57"/>
      <c r="N4772" s="57"/>
      <c r="O4772" s="57"/>
    </row>
    <row r="4773" spans="1:15" x14ac:dyDescent="0.3">
      <c r="A4773" s="56"/>
      <c r="B4773" s="140"/>
      <c r="C4773" s="140"/>
      <c r="D4773" s="140"/>
      <c r="E4773" s="57"/>
      <c r="F4773" s="57"/>
      <c r="G4773" s="57"/>
      <c r="H4773" s="57"/>
      <c r="I4773" s="57"/>
      <c r="J4773" s="57"/>
      <c r="K4773" s="57"/>
      <c r="L4773" s="57"/>
      <c r="M4773" s="57"/>
      <c r="N4773" s="57"/>
      <c r="O4773" s="57"/>
    </row>
    <row r="4774" spans="1:15" x14ac:dyDescent="0.3">
      <c r="A4774" s="56"/>
      <c r="B4774" s="140"/>
      <c r="C4774" s="140"/>
      <c r="D4774" s="140"/>
      <c r="E4774" s="57"/>
      <c r="F4774" s="57"/>
      <c r="G4774" s="57"/>
      <c r="H4774" s="57"/>
      <c r="I4774" s="57"/>
      <c r="J4774" s="57"/>
      <c r="K4774" s="57"/>
      <c r="L4774" s="57"/>
      <c r="M4774" s="57"/>
      <c r="N4774" s="57"/>
      <c r="O4774" s="57"/>
    </row>
    <row r="4775" spans="1:15" x14ac:dyDescent="0.3">
      <c r="A4775" s="56"/>
      <c r="B4775" s="140"/>
      <c r="C4775" s="140"/>
      <c r="D4775" s="140"/>
      <c r="E4775" s="57"/>
      <c r="F4775" s="57"/>
      <c r="G4775" s="57"/>
      <c r="H4775" s="57"/>
      <c r="I4775" s="57"/>
      <c r="J4775" s="57"/>
      <c r="K4775" s="57"/>
      <c r="L4775" s="57"/>
      <c r="M4775" s="57"/>
      <c r="N4775" s="57"/>
      <c r="O4775" s="57"/>
    </row>
    <row r="4776" spans="1:15" x14ac:dyDescent="0.3">
      <c r="A4776" s="56"/>
      <c r="B4776" s="140"/>
      <c r="C4776" s="140"/>
      <c r="D4776" s="140"/>
      <c r="E4776" s="57"/>
      <c r="F4776" s="57"/>
      <c r="G4776" s="57"/>
      <c r="H4776" s="57"/>
      <c r="I4776" s="57"/>
      <c r="J4776" s="57"/>
      <c r="K4776" s="57"/>
      <c r="L4776" s="57"/>
      <c r="M4776" s="57"/>
      <c r="N4776" s="57"/>
      <c r="O4776" s="57"/>
    </row>
    <row r="4777" spans="1:15" x14ac:dyDescent="0.3">
      <c r="A4777" s="56"/>
      <c r="B4777" s="140"/>
      <c r="C4777" s="140"/>
      <c r="D4777" s="140"/>
      <c r="E4777" s="57"/>
      <c r="F4777" s="57"/>
      <c r="G4777" s="57"/>
      <c r="H4777" s="57"/>
      <c r="I4777" s="57"/>
      <c r="J4777" s="57"/>
      <c r="K4777" s="57"/>
      <c r="L4777" s="57"/>
      <c r="M4777" s="57"/>
      <c r="N4777" s="57"/>
      <c r="O4777" s="57"/>
    </row>
    <row r="4778" spans="1:15" x14ac:dyDescent="0.3">
      <c r="A4778" s="56"/>
      <c r="B4778" s="140"/>
      <c r="C4778" s="140"/>
      <c r="D4778" s="140"/>
      <c r="E4778" s="57"/>
      <c r="F4778" s="57"/>
      <c r="G4778" s="57"/>
      <c r="H4778" s="57"/>
      <c r="I4778" s="57"/>
      <c r="J4778" s="57"/>
      <c r="K4778" s="57"/>
      <c r="L4778" s="57"/>
      <c r="M4778" s="57"/>
      <c r="N4778" s="57"/>
      <c r="O4778" s="57"/>
    </row>
    <row r="4779" spans="1:15" x14ac:dyDescent="0.3">
      <c r="A4779" s="56"/>
      <c r="B4779" s="140"/>
      <c r="C4779" s="140"/>
      <c r="D4779" s="140"/>
      <c r="E4779" s="57"/>
      <c r="F4779" s="57"/>
      <c r="G4779" s="57"/>
      <c r="H4779" s="57"/>
      <c r="I4779" s="57"/>
      <c r="J4779" s="57"/>
      <c r="K4779" s="57"/>
      <c r="L4779" s="57"/>
      <c r="M4779" s="57"/>
      <c r="N4779" s="57"/>
      <c r="O4779" s="57"/>
    </row>
    <row r="4780" spans="1:15" x14ac:dyDescent="0.3">
      <c r="A4780" s="56"/>
      <c r="B4780" s="140"/>
      <c r="C4780" s="140"/>
      <c r="D4780" s="140"/>
      <c r="E4780" s="57"/>
      <c r="F4780" s="57"/>
      <c r="G4780" s="57"/>
      <c r="H4780" s="57"/>
      <c r="I4780" s="57"/>
      <c r="J4780" s="57"/>
      <c r="K4780" s="57"/>
      <c r="L4780" s="57"/>
      <c r="M4780" s="57"/>
      <c r="N4780" s="57"/>
      <c r="O4780" s="57"/>
    </row>
    <row r="4781" spans="1:15" x14ac:dyDescent="0.3">
      <c r="A4781" s="56"/>
      <c r="B4781" s="140"/>
      <c r="C4781" s="140"/>
      <c r="D4781" s="140"/>
      <c r="E4781" s="57"/>
      <c r="F4781" s="57"/>
      <c r="G4781" s="57"/>
      <c r="H4781" s="57"/>
      <c r="I4781" s="57"/>
      <c r="J4781" s="57"/>
      <c r="K4781" s="57"/>
      <c r="L4781" s="57"/>
      <c r="M4781" s="57"/>
      <c r="N4781" s="57"/>
      <c r="O4781" s="57"/>
    </row>
    <row r="4782" spans="1:15" x14ac:dyDescent="0.3">
      <c r="A4782" s="56"/>
      <c r="B4782" s="140"/>
      <c r="C4782" s="140"/>
      <c r="D4782" s="140"/>
      <c r="E4782" s="57"/>
      <c r="F4782" s="57"/>
      <c r="G4782" s="57"/>
      <c r="H4782" s="57"/>
      <c r="I4782" s="57"/>
      <c r="J4782" s="57"/>
      <c r="K4782" s="57"/>
      <c r="L4782" s="57"/>
      <c r="M4782" s="57"/>
      <c r="N4782" s="57"/>
      <c r="O4782" s="57"/>
    </row>
    <row r="4783" spans="1:15" x14ac:dyDescent="0.3">
      <c r="A4783" s="56"/>
      <c r="B4783" s="140"/>
      <c r="C4783" s="140"/>
      <c r="D4783" s="140"/>
      <c r="E4783" s="57"/>
      <c r="F4783" s="57"/>
      <c r="G4783" s="57"/>
      <c r="H4783" s="57"/>
      <c r="I4783" s="57"/>
      <c r="J4783" s="57"/>
      <c r="K4783" s="57"/>
      <c r="L4783" s="57"/>
      <c r="M4783" s="57"/>
      <c r="N4783" s="57"/>
      <c r="O4783" s="57"/>
    </row>
    <row r="4784" spans="1:15" x14ac:dyDescent="0.3">
      <c r="A4784" s="56"/>
      <c r="B4784" s="140"/>
      <c r="C4784" s="140"/>
      <c r="D4784" s="140"/>
      <c r="E4784" s="57"/>
      <c r="F4784" s="57"/>
      <c r="G4784" s="57"/>
      <c r="H4784" s="57"/>
      <c r="I4784" s="57"/>
      <c r="J4784" s="57"/>
      <c r="K4784" s="57"/>
      <c r="L4784" s="57"/>
      <c r="M4784" s="57"/>
      <c r="N4784" s="57"/>
      <c r="O4784" s="57"/>
    </row>
    <row r="4785" spans="1:15" x14ac:dyDescent="0.3">
      <c r="A4785" s="56"/>
      <c r="B4785" s="140"/>
      <c r="C4785" s="140"/>
      <c r="D4785" s="140"/>
      <c r="E4785" s="57"/>
      <c r="F4785" s="57"/>
      <c r="G4785" s="57"/>
      <c r="H4785" s="57"/>
      <c r="I4785" s="57"/>
      <c r="J4785" s="57"/>
      <c r="K4785" s="57"/>
      <c r="L4785" s="57"/>
      <c r="M4785" s="57"/>
      <c r="N4785" s="57"/>
      <c r="O4785" s="57"/>
    </row>
    <row r="4786" spans="1:15" x14ac:dyDescent="0.3">
      <c r="A4786" s="56"/>
      <c r="B4786" s="140"/>
      <c r="C4786" s="140"/>
      <c r="D4786" s="140"/>
      <c r="E4786" s="57"/>
      <c r="F4786" s="57"/>
      <c r="G4786" s="57"/>
      <c r="H4786" s="57"/>
      <c r="I4786" s="57"/>
      <c r="J4786" s="57"/>
      <c r="K4786" s="57"/>
      <c r="L4786" s="57"/>
      <c r="M4786" s="57"/>
      <c r="N4786" s="57"/>
      <c r="O4786" s="57"/>
    </row>
    <row r="4787" spans="1:15" x14ac:dyDescent="0.3">
      <c r="A4787" s="56"/>
      <c r="B4787" s="140"/>
      <c r="C4787" s="140"/>
      <c r="D4787" s="140"/>
      <c r="E4787" s="57"/>
      <c r="F4787" s="57"/>
      <c r="G4787" s="57"/>
      <c r="H4787" s="57"/>
      <c r="I4787" s="57"/>
      <c r="J4787" s="57"/>
      <c r="K4787" s="57"/>
      <c r="L4787" s="57"/>
      <c r="M4787" s="57"/>
      <c r="N4787" s="57"/>
      <c r="O4787" s="57"/>
    </row>
    <row r="4788" spans="1:15" x14ac:dyDescent="0.3">
      <c r="A4788" s="56"/>
      <c r="B4788" s="140"/>
      <c r="C4788" s="140"/>
      <c r="D4788" s="140"/>
      <c r="E4788" s="57"/>
      <c r="F4788" s="57"/>
      <c r="G4788" s="57"/>
      <c r="H4788" s="57"/>
      <c r="I4788" s="57"/>
      <c r="J4788" s="57"/>
      <c r="K4788" s="57"/>
      <c r="L4788" s="57"/>
      <c r="M4788" s="57"/>
      <c r="N4788" s="57"/>
      <c r="O4788" s="57"/>
    </row>
    <row r="4789" spans="1:15" x14ac:dyDescent="0.3">
      <c r="A4789" s="56"/>
      <c r="B4789" s="140"/>
      <c r="C4789" s="140"/>
      <c r="D4789" s="140"/>
      <c r="E4789" s="57"/>
      <c r="F4789" s="57"/>
      <c r="G4789" s="57"/>
      <c r="H4789" s="57"/>
      <c r="I4789" s="57"/>
      <c r="J4789" s="57"/>
      <c r="K4789" s="57"/>
      <c r="L4789" s="57"/>
      <c r="M4789" s="57"/>
      <c r="N4789" s="57"/>
      <c r="O4789" s="57"/>
    </row>
    <row r="4790" spans="1:15" x14ac:dyDescent="0.3">
      <c r="A4790" s="56"/>
      <c r="B4790" s="140"/>
      <c r="C4790" s="140"/>
      <c r="D4790" s="140"/>
      <c r="E4790" s="57"/>
      <c r="F4790" s="57"/>
      <c r="G4790" s="57"/>
      <c r="H4790" s="57"/>
      <c r="I4790" s="57"/>
      <c r="J4790" s="57"/>
      <c r="K4790" s="57"/>
      <c r="L4790" s="57"/>
      <c r="M4790" s="57"/>
      <c r="N4790" s="57"/>
      <c r="O4790" s="57"/>
    </row>
    <row r="4791" spans="1:15" x14ac:dyDescent="0.3">
      <c r="A4791" s="56"/>
      <c r="B4791" s="140"/>
      <c r="C4791" s="140"/>
      <c r="D4791" s="140"/>
      <c r="E4791" s="57"/>
      <c r="F4791" s="57"/>
      <c r="G4791" s="57"/>
      <c r="H4791" s="57"/>
      <c r="I4791" s="57"/>
      <c r="J4791" s="57"/>
      <c r="K4791" s="57"/>
      <c r="L4791" s="57"/>
      <c r="M4791" s="57"/>
      <c r="N4791" s="57"/>
      <c r="O4791" s="57"/>
    </row>
    <row r="4792" spans="1:15" x14ac:dyDescent="0.3">
      <c r="A4792" s="56"/>
      <c r="B4792" s="140"/>
      <c r="C4792" s="140"/>
      <c r="D4792" s="140"/>
      <c r="E4792" s="57"/>
      <c r="F4792" s="57"/>
      <c r="G4792" s="57"/>
      <c r="H4792" s="57"/>
      <c r="I4792" s="57"/>
      <c r="J4792" s="57"/>
      <c r="K4792" s="57"/>
      <c r="L4792" s="57"/>
      <c r="M4792" s="57"/>
      <c r="N4792" s="57"/>
      <c r="O4792" s="57"/>
    </row>
    <row r="4793" spans="1:15" x14ac:dyDescent="0.3">
      <c r="A4793" s="56"/>
      <c r="B4793" s="140"/>
      <c r="C4793" s="140"/>
      <c r="D4793" s="140"/>
      <c r="E4793" s="57"/>
      <c r="F4793" s="57"/>
      <c r="G4793" s="57"/>
      <c r="H4793" s="57"/>
      <c r="I4793" s="57"/>
      <c r="J4793" s="57"/>
      <c r="K4793" s="57"/>
      <c r="L4793" s="57"/>
      <c r="M4793" s="57"/>
      <c r="N4793" s="57"/>
      <c r="O4793" s="57"/>
    </row>
    <row r="4794" spans="1:15" x14ac:dyDescent="0.3">
      <c r="A4794" s="56"/>
      <c r="B4794" s="140"/>
      <c r="C4794" s="140"/>
      <c r="D4794" s="140"/>
      <c r="E4794" s="57"/>
      <c r="F4794" s="57"/>
      <c r="G4794" s="57"/>
      <c r="H4794" s="57"/>
      <c r="I4794" s="57"/>
      <c r="J4794" s="57"/>
      <c r="K4794" s="57"/>
      <c r="L4794" s="57"/>
      <c r="M4794" s="57"/>
      <c r="N4794" s="57"/>
      <c r="O4794" s="57"/>
    </row>
    <row r="4795" spans="1:15" x14ac:dyDescent="0.3">
      <c r="A4795" s="56"/>
      <c r="B4795" s="140"/>
      <c r="C4795" s="140"/>
      <c r="D4795" s="140"/>
      <c r="E4795" s="57"/>
      <c r="F4795" s="57"/>
      <c r="G4795" s="57"/>
      <c r="H4795" s="57"/>
      <c r="I4795" s="57"/>
      <c r="J4795" s="57"/>
      <c r="K4795" s="57"/>
      <c r="L4795" s="57"/>
      <c r="M4795" s="57"/>
      <c r="N4795" s="57"/>
      <c r="O4795" s="57"/>
    </row>
    <row r="4796" spans="1:15" x14ac:dyDescent="0.3">
      <c r="A4796" s="56"/>
      <c r="B4796" s="140"/>
      <c r="C4796" s="140"/>
      <c r="D4796" s="140"/>
      <c r="E4796" s="57"/>
      <c r="F4796" s="57"/>
      <c r="G4796" s="57"/>
      <c r="H4796" s="57"/>
      <c r="I4796" s="57"/>
      <c r="J4796" s="57"/>
      <c r="K4796" s="57"/>
      <c r="L4796" s="57"/>
      <c r="M4796" s="57"/>
      <c r="N4796" s="57"/>
      <c r="O4796" s="57"/>
    </row>
    <row r="4797" spans="1:15" x14ac:dyDescent="0.3">
      <c r="A4797" s="56"/>
      <c r="B4797" s="140"/>
      <c r="C4797" s="140"/>
      <c r="D4797" s="140"/>
      <c r="E4797" s="57"/>
      <c r="F4797" s="57"/>
      <c r="G4797" s="57"/>
      <c r="H4797" s="57"/>
      <c r="I4797" s="57"/>
      <c r="J4797" s="57"/>
      <c r="K4797" s="57"/>
      <c r="L4797" s="57"/>
      <c r="M4797" s="57"/>
      <c r="N4797" s="57"/>
      <c r="O4797" s="57"/>
    </row>
    <row r="4798" spans="1:15" x14ac:dyDescent="0.3">
      <c r="A4798" s="56"/>
      <c r="B4798" s="140"/>
      <c r="C4798" s="140"/>
      <c r="D4798" s="140"/>
      <c r="E4798" s="57"/>
      <c r="F4798" s="57"/>
      <c r="G4798" s="57"/>
      <c r="H4798" s="57"/>
      <c r="I4798" s="57"/>
      <c r="J4798" s="57"/>
      <c r="K4798" s="57"/>
      <c r="L4798" s="57"/>
      <c r="M4798" s="57"/>
      <c r="N4798" s="57"/>
      <c r="O4798" s="57"/>
    </row>
    <row r="4799" spans="1:15" x14ac:dyDescent="0.3">
      <c r="A4799" s="56"/>
      <c r="B4799" s="140"/>
      <c r="C4799" s="140"/>
      <c r="D4799" s="140"/>
      <c r="E4799" s="57"/>
      <c r="F4799" s="57"/>
      <c r="G4799" s="57"/>
      <c r="H4799" s="57"/>
      <c r="I4799" s="57"/>
      <c r="J4799" s="57"/>
      <c r="K4799" s="57"/>
      <c r="L4799" s="57"/>
      <c r="M4799" s="57"/>
      <c r="N4799" s="57"/>
      <c r="O4799" s="57"/>
    </row>
    <row r="4800" spans="1:15" x14ac:dyDescent="0.3">
      <c r="A4800" s="56"/>
      <c r="B4800" s="140"/>
      <c r="C4800" s="140"/>
      <c r="D4800" s="140"/>
      <c r="E4800" s="57"/>
      <c r="F4800" s="57"/>
      <c r="G4800" s="57"/>
      <c r="H4800" s="57"/>
      <c r="I4800" s="57"/>
      <c r="J4800" s="57"/>
      <c r="K4800" s="57"/>
      <c r="L4800" s="57"/>
      <c r="M4800" s="57"/>
      <c r="N4800" s="57"/>
      <c r="O4800" s="57"/>
    </row>
    <row r="4801" spans="1:15" x14ac:dyDescent="0.3">
      <c r="A4801" s="56"/>
      <c r="B4801" s="140"/>
      <c r="C4801" s="140"/>
      <c r="D4801" s="140"/>
      <c r="E4801" s="57"/>
      <c r="F4801" s="57"/>
      <c r="G4801" s="57"/>
      <c r="H4801" s="57"/>
      <c r="I4801" s="57"/>
      <c r="J4801" s="57"/>
      <c r="K4801" s="57"/>
      <c r="L4801" s="57"/>
      <c r="M4801" s="57"/>
      <c r="N4801" s="57"/>
      <c r="O4801" s="57"/>
    </row>
    <row r="4802" spans="1:15" x14ac:dyDescent="0.3">
      <c r="A4802" s="56"/>
      <c r="B4802" s="140"/>
      <c r="C4802" s="140"/>
      <c r="D4802" s="140"/>
      <c r="E4802" s="57"/>
      <c r="F4802" s="57"/>
      <c r="G4802" s="57"/>
      <c r="H4802" s="57"/>
      <c r="I4802" s="57"/>
      <c r="J4802" s="57"/>
      <c r="K4802" s="57"/>
      <c r="L4802" s="57"/>
      <c r="M4802" s="57"/>
      <c r="N4802" s="57"/>
      <c r="O4802" s="57"/>
    </row>
    <row r="4803" spans="1:15" x14ac:dyDescent="0.3">
      <c r="A4803" s="56"/>
      <c r="B4803" s="140"/>
      <c r="C4803" s="140"/>
      <c r="D4803" s="140"/>
      <c r="E4803" s="57"/>
      <c r="F4803" s="57"/>
      <c r="G4803" s="57"/>
      <c r="H4803" s="57"/>
      <c r="I4803" s="57"/>
      <c r="J4803" s="57"/>
      <c r="K4803" s="57"/>
      <c r="L4803" s="57"/>
      <c r="M4803" s="57"/>
      <c r="N4803" s="57"/>
      <c r="O4803" s="57"/>
    </row>
    <row r="4804" spans="1:15" x14ac:dyDescent="0.3">
      <c r="A4804" s="56"/>
      <c r="B4804" s="140"/>
      <c r="C4804" s="140"/>
      <c r="D4804" s="140"/>
      <c r="E4804" s="57"/>
      <c r="F4804" s="57"/>
      <c r="G4804" s="57"/>
      <c r="H4804" s="57"/>
      <c r="I4804" s="57"/>
      <c r="J4804" s="57"/>
      <c r="K4804" s="57"/>
      <c r="L4804" s="57"/>
      <c r="M4804" s="57"/>
      <c r="N4804" s="57"/>
      <c r="O4804" s="57"/>
    </row>
    <row r="4805" spans="1:15" x14ac:dyDescent="0.3">
      <c r="A4805" s="56"/>
      <c r="B4805" s="140"/>
      <c r="C4805" s="140"/>
      <c r="D4805" s="140"/>
      <c r="E4805" s="57"/>
      <c r="F4805" s="57"/>
      <c r="G4805" s="57"/>
      <c r="H4805" s="57"/>
      <c r="I4805" s="57"/>
      <c r="J4805" s="57"/>
      <c r="K4805" s="57"/>
      <c r="L4805" s="57"/>
      <c r="M4805" s="57"/>
      <c r="N4805" s="57"/>
      <c r="O4805" s="57"/>
    </row>
    <row r="4806" spans="1:15" x14ac:dyDescent="0.3">
      <c r="A4806" s="56"/>
      <c r="B4806" s="140"/>
      <c r="C4806" s="140"/>
      <c r="D4806" s="140"/>
      <c r="E4806" s="57"/>
      <c r="F4806" s="57"/>
      <c r="G4806" s="57"/>
      <c r="H4806" s="57"/>
      <c r="I4806" s="57"/>
      <c r="J4806" s="57"/>
      <c r="K4806" s="57"/>
      <c r="L4806" s="57"/>
      <c r="M4806" s="57"/>
      <c r="N4806" s="57"/>
      <c r="O4806" s="57"/>
    </row>
    <row r="4807" spans="1:15" x14ac:dyDescent="0.3">
      <c r="A4807" s="56"/>
      <c r="B4807" s="140"/>
      <c r="C4807" s="140"/>
      <c r="D4807" s="140"/>
      <c r="E4807" s="57"/>
      <c r="F4807" s="57"/>
      <c r="G4807" s="57"/>
      <c r="H4807" s="57"/>
      <c r="I4807" s="57"/>
      <c r="J4807" s="57"/>
      <c r="K4807" s="57"/>
      <c r="L4807" s="57"/>
      <c r="M4807" s="57"/>
      <c r="N4807" s="57"/>
      <c r="O4807" s="57"/>
    </row>
    <row r="4808" spans="1:15" x14ac:dyDescent="0.3">
      <c r="A4808" s="56"/>
      <c r="B4808" s="140"/>
      <c r="C4808" s="140"/>
      <c r="D4808" s="140"/>
      <c r="E4808" s="57"/>
      <c r="F4808" s="57"/>
      <c r="G4808" s="57"/>
      <c r="H4808" s="57"/>
      <c r="I4808" s="57"/>
      <c r="J4808" s="57"/>
      <c r="K4808" s="57"/>
      <c r="L4808" s="57"/>
      <c r="M4808" s="57"/>
      <c r="N4808" s="57"/>
      <c r="O4808" s="57"/>
    </row>
    <row r="4809" spans="1:15" x14ac:dyDescent="0.3">
      <c r="A4809" s="56"/>
      <c r="B4809" s="140"/>
      <c r="C4809" s="140"/>
      <c r="D4809" s="140"/>
      <c r="E4809" s="57"/>
      <c r="F4809" s="57"/>
      <c r="G4809" s="57"/>
      <c r="H4809" s="57"/>
      <c r="I4809" s="57"/>
      <c r="J4809" s="57"/>
      <c r="K4809" s="57"/>
      <c r="L4809" s="57"/>
      <c r="M4809" s="57"/>
      <c r="N4809" s="57"/>
      <c r="O4809" s="57"/>
    </row>
    <row r="4810" spans="1:15" x14ac:dyDescent="0.3">
      <c r="A4810" s="56"/>
      <c r="B4810" s="140"/>
      <c r="C4810" s="140"/>
      <c r="D4810" s="140"/>
      <c r="E4810" s="57"/>
      <c r="F4810" s="57"/>
      <c r="G4810" s="57"/>
      <c r="H4810" s="57"/>
      <c r="I4810" s="57"/>
      <c r="J4810" s="57"/>
      <c r="K4810" s="57"/>
      <c r="L4810" s="57"/>
      <c r="M4810" s="57"/>
      <c r="N4810" s="57"/>
      <c r="O4810" s="57"/>
    </row>
    <row r="4811" spans="1:15" x14ac:dyDescent="0.3">
      <c r="A4811" s="56"/>
      <c r="B4811" s="140"/>
      <c r="C4811" s="140"/>
      <c r="D4811" s="140"/>
      <c r="E4811" s="57"/>
      <c r="F4811" s="57"/>
      <c r="G4811" s="57"/>
      <c r="H4811" s="57"/>
      <c r="I4811" s="57"/>
      <c r="J4811" s="57"/>
      <c r="K4811" s="57"/>
      <c r="L4811" s="57"/>
      <c r="M4811" s="57"/>
      <c r="N4811" s="57"/>
      <c r="O4811" s="57"/>
    </row>
    <row r="4812" spans="1:15" x14ac:dyDescent="0.3">
      <c r="A4812" s="56"/>
      <c r="B4812" s="140"/>
      <c r="C4812" s="140"/>
      <c r="D4812" s="140"/>
      <c r="E4812" s="57"/>
      <c r="F4812" s="57"/>
      <c r="G4812" s="57"/>
      <c r="H4812" s="57"/>
      <c r="I4812" s="57"/>
      <c r="J4812" s="57"/>
      <c r="K4812" s="57"/>
      <c r="L4812" s="57"/>
      <c r="M4812" s="57"/>
      <c r="N4812" s="57"/>
      <c r="O4812" s="57"/>
    </row>
    <row r="4813" spans="1:15" x14ac:dyDescent="0.3">
      <c r="A4813" s="56"/>
      <c r="B4813" s="140"/>
      <c r="C4813" s="140"/>
      <c r="D4813" s="140"/>
      <c r="E4813" s="57"/>
      <c r="F4813" s="57"/>
      <c r="G4813" s="57"/>
      <c r="H4813" s="57"/>
      <c r="I4813" s="57"/>
      <c r="J4813" s="57"/>
      <c r="K4813" s="57"/>
      <c r="L4813" s="57"/>
      <c r="M4813" s="57"/>
      <c r="N4813" s="57"/>
      <c r="O4813" s="57"/>
    </row>
    <row r="4814" spans="1:15" x14ac:dyDescent="0.3">
      <c r="A4814" s="56"/>
      <c r="B4814" s="140"/>
      <c r="C4814" s="140"/>
      <c r="D4814" s="140"/>
      <c r="E4814" s="57"/>
      <c r="F4814" s="57"/>
      <c r="G4814" s="57"/>
      <c r="H4814" s="57"/>
      <c r="I4814" s="57"/>
      <c r="J4814" s="57"/>
      <c r="K4814" s="57"/>
      <c r="L4814" s="57"/>
      <c r="M4814" s="57"/>
      <c r="N4814" s="57"/>
      <c r="O4814" s="57"/>
    </row>
    <row r="4815" spans="1:15" x14ac:dyDescent="0.3">
      <c r="A4815" s="56"/>
      <c r="B4815" s="140"/>
      <c r="C4815" s="140"/>
      <c r="D4815" s="140"/>
      <c r="E4815" s="57"/>
      <c r="F4815" s="57"/>
      <c r="G4815" s="57"/>
      <c r="H4815" s="57"/>
      <c r="I4815" s="57"/>
      <c r="J4815" s="57"/>
      <c r="K4815" s="57"/>
      <c r="L4815" s="57"/>
      <c r="M4815" s="57"/>
      <c r="N4815" s="57"/>
      <c r="O4815" s="57"/>
    </row>
    <row r="4816" spans="1:15" x14ac:dyDescent="0.3">
      <c r="A4816" s="56"/>
      <c r="B4816" s="140"/>
      <c r="C4816" s="140"/>
      <c r="D4816" s="140"/>
      <c r="E4816" s="57"/>
      <c r="F4816" s="57"/>
      <c r="G4816" s="57"/>
      <c r="H4816" s="57"/>
      <c r="I4816" s="57"/>
      <c r="J4816" s="57"/>
      <c r="K4816" s="57"/>
      <c r="L4816" s="57"/>
      <c r="M4816" s="57"/>
      <c r="N4816" s="57"/>
      <c r="O4816" s="57"/>
    </row>
    <row r="4817" spans="1:15" x14ac:dyDescent="0.3">
      <c r="A4817" s="56"/>
      <c r="B4817" s="140"/>
      <c r="C4817" s="140"/>
      <c r="D4817" s="140"/>
      <c r="E4817" s="57"/>
      <c r="F4817" s="57"/>
      <c r="G4817" s="57"/>
      <c r="H4817" s="57"/>
      <c r="I4817" s="57"/>
      <c r="J4817" s="57"/>
      <c r="K4817" s="57"/>
      <c r="L4817" s="57"/>
      <c r="M4817" s="57"/>
      <c r="N4817" s="57"/>
      <c r="O4817" s="57"/>
    </row>
    <row r="4818" spans="1:15" x14ac:dyDescent="0.3">
      <c r="A4818" s="56"/>
      <c r="B4818" s="140"/>
      <c r="C4818" s="140"/>
      <c r="D4818" s="140"/>
      <c r="E4818" s="57"/>
      <c r="F4818" s="57"/>
      <c r="G4818" s="57"/>
      <c r="H4818" s="57"/>
      <c r="I4818" s="57"/>
      <c r="J4818" s="57"/>
      <c r="K4818" s="57"/>
      <c r="L4818" s="57"/>
      <c r="M4818" s="57"/>
      <c r="N4818" s="57"/>
      <c r="O4818" s="57"/>
    </row>
    <row r="4819" spans="1:15" x14ac:dyDescent="0.3">
      <c r="A4819" s="56"/>
      <c r="B4819" s="140"/>
      <c r="C4819" s="140"/>
      <c r="D4819" s="140"/>
      <c r="E4819" s="57"/>
      <c r="F4819" s="57"/>
      <c r="G4819" s="57"/>
      <c r="H4819" s="57"/>
      <c r="I4819" s="57"/>
      <c r="J4819" s="57"/>
      <c r="K4819" s="57"/>
      <c r="L4819" s="57"/>
      <c r="M4819" s="57"/>
      <c r="N4819" s="57"/>
      <c r="O4819" s="57"/>
    </row>
    <row r="4820" spans="1:15" x14ac:dyDescent="0.3">
      <c r="A4820" s="56"/>
      <c r="B4820" s="140"/>
      <c r="C4820" s="140"/>
      <c r="D4820" s="140"/>
      <c r="E4820" s="57"/>
      <c r="F4820" s="57"/>
      <c r="G4820" s="57"/>
      <c r="H4820" s="57"/>
      <c r="I4820" s="57"/>
      <c r="J4820" s="57"/>
      <c r="K4820" s="57"/>
      <c r="L4820" s="57"/>
      <c r="M4820" s="57"/>
      <c r="N4820" s="57"/>
      <c r="O4820" s="57"/>
    </row>
    <row r="4821" spans="1:15" x14ac:dyDescent="0.3">
      <c r="A4821" s="56"/>
      <c r="B4821" s="140"/>
      <c r="C4821" s="140"/>
      <c r="D4821" s="140"/>
      <c r="E4821" s="57"/>
      <c r="F4821" s="57"/>
      <c r="G4821" s="57"/>
      <c r="H4821" s="57"/>
      <c r="I4821" s="57"/>
      <c r="J4821" s="57"/>
      <c r="K4821" s="57"/>
      <c r="L4821" s="57"/>
      <c r="M4821" s="57"/>
      <c r="N4821" s="57"/>
      <c r="O4821" s="57"/>
    </row>
    <row r="4822" spans="1:15" x14ac:dyDescent="0.3">
      <c r="A4822" s="56"/>
      <c r="B4822" s="140"/>
      <c r="C4822" s="140"/>
      <c r="D4822" s="140"/>
      <c r="E4822" s="57"/>
      <c r="F4822" s="57"/>
      <c r="G4822" s="57"/>
      <c r="H4822" s="57"/>
      <c r="I4822" s="57"/>
      <c r="J4822" s="57"/>
      <c r="K4822" s="57"/>
      <c r="L4822" s="57"/>
      <c r="M4822" s="57"/>
      <c r="N4822" s="57"/>
      <c r="O4822" s="57"/>
    </row>
    <row r="4823" spans="1:15" x14ac:dyDescent="0.3">
      <c r="A4823" s="56"/>
      <c r="B4823" s="140"/>
      <c r="C4823" s="140"/>
      <c r="D4823" s="140"/>
      <c r="E4823" s="57"/>
      <c r="F4823" s="57"/>
      <c r="G4823" s="57"/>
      <c r="H4823" s="57"/>
      <c r="I4823" s="57"/>
      <c r="J4823" s="57"/>
      <c r="K4823" s="57"/>
      <c r="L4823" s="57"/>
      <c r="M4823" s="57"/>
      <c r="N4823" s="57"/>
      <c r="O4823" s="57"/>
    </row>
    <row r="4824" spans="1:15" x14ac:dyDescent="0.3">
      <c r="A4824" s="56"/>
      <c r="B4824" s="140"/>
      <c r="C4824" s="140"/>
      <c r="D4824" s="140"/>
      <c r="E4824" s="57"/>
      <c r="F4824" s="57"/>
      <c r="G4824" s="57"/>
      <c r="H4824" s="57"/>
      <c r="I4824" s="57"/>
      <c r="J4824" s="57"/>
      <c r="K4824" s="57"/>
      <c r="L4824" s="57"/>
      <c r="M4824" s="57"/>
      <c r="N4824" s="57"/>
      <c r="O4824" s="57"/>
    </row>
    <row r="4825" spans="1:15" x14ac:dyDescent="0.3">
      <c r="A4825" s="56"/>
      <c r="B4825" s="140"/>
      <c r="C4825" s="140"/>
      <c r="D4825" s="140"/>
      <c r="E4825" s="57"/>
      <c r="F4825" s="57"/>
      <c r="G4825" s="57"/>
      <c r="H4825" s="57"/>
      <c r="I4825" s="57"/>
      <c r="J4825" s="57"/>
      <c r="K4825" s="57"/>
      <c r="L4825" s="57"/>
      <c r="M4825" s="57"/>
      <c r="N4825" s="57"/>
      <c r="O4825" s="57"/>
    </row>
    <row r="4826" spans="1:15" x14ac:dyDescent="0.3">
      <c r="A4826" s="56"/>
      <c r="B4826" s="140"/>
      <c r="C4826" s="140"/>
      <c r="D4826" s="140"/>
      <c r="E4826" s="57"/>
      <c r="F4826" s="57"/>
      <c r="G4826" s="57"/>
      <c r="H4826" s="57"/>
      <c r="I4826" s="57"/>
      <c r="J4826" s="57"/>
      <c r="K4826" s="57"/>
      <c r="L4826" s="57"/>
      <c r="M4826" s="57"/>
      <c r="N4826" s="57"/>
      <c r="O4826" s="57"/>
    </row>
    <row r="4827" spans="1:15" x14ac:dyDescent="0.3">
      <c r="A4827" s="56"/>
      <c r="B4827" s="140"/>
      <c r="C4827" s="140"/>
      <c r="D4827" s="140"/>
      <c r="E4827" s="57"/>
      <c r="F4827" s="57"/>
      <c r="G4827" s="57"/>
      <c r="H4827" s="57"/>
      <c r="I4827" s="57"/>
      <c r="J4827" s="57"/>
      <c r="K4827" s="57"/>
      <c r="L4827" s="57"/>
      <c r="M4827" s="57"/>
      <c r="N4827" s="57"/>
      <c r="O4827" s="57"/>
    </row>
    <row r="4828" spans="1:15" x14ac:dyDescent="0.3">
      <c r="A4828" s="56"/>
      <c r="B4828" s="140"/>
      <c r="C4828" s="140"/>
      <c r="D4828" s="140"/>
      <c r="E4828" s="57"/>
      <c r="F4828" s="57"/>
      <c r="G4828" s="57"/>
      <c r="H4828" s="57"/>
      <c r="I4828" s="57"/>
      <c r="J4828" s="57"/>
      <c r="K4828" s="57"/>
      <c r="L4828" s="57"/>
      <c r="M4828" s="57"/>
      <c r="N4828" s="57"/>
      <c r="O4828" s="57"/>
    </row>
    <row r="4829" spans="1:15" x14ac:dyDescent="0.3">
      <c r="A4829" s="56"/>
      <c r="B4829" s="140"/>
      <c r="C4829" s="140"/>
      <c r="D4829" s="140"/>
      <c r="E4829" s="57"/>
      <c r="F4829" s="57"/>
      <c r="G4829" s="57"/>
      <c r="H4829" s="57"/>
      <c r="I4829" s="57"/>
      <c r="J4829" s="57"/>
      <c r="K4829" s="57"/>
      <c r="L4829" s="57"/>
      <c r="M4829" s="57"/>
      <c r="N4829" s="57"/>
      <c r="O4829" s="57"/>
    </row>
    <row r="4830" spans="1:15" x14ac:dyDescent="0.3">
      <c r="A4830" s="56"/>
      <c r="B4830" s="140"/>
      <c r="C4830" s="140"/>
      <c r="D4830" s="140"/>
      <c r="E4830" s="57"/>
      <c r="F4830" s="57"/>
      <c r="G4830" s="57"/>
      <c r="H4830" s="57"/>
      <c r="I4830" s="57"/>
      <c r="J4830" s="57"/>
      <c r="K4830" s="57"/>
      <c r="L4830" s="57"/>
      <c r="M4830" s="57"/>
      <c r="N4830" s="57"/>
      <c r="O4830" s="57"/>
    </row>
    <row r="4831" spans="1:15" x14ac:dyDescent="0.3">
      <c r="A4831" s="56"/>
      <c r="B4831" s="140"/>
      <c r="C4831" s="140"/>
      <c r="D4831" s="140"/>
      <c r="E4831" s="57"/>
      <c r="F4831" s="57"/>
      <c r="G4831" s="57"/>
      <c r="H4831" s="57"/>
      <c r="I4831" s="57"/>
      <c r="J4831" s="57"/>
      <c r="K4831" s="57"/>
      <c r="L4831" s="57"/>
      <c r="M4831" s="57"/>
      <c r="N4831" s="57"/>
      <c r="O4831" s="57"/>
    </row>
    <row r="4832" spans="1:15" x14ac:dyDescent="0.3">
      <c r="A4832" s="56"/>
      <c r="B4832" s="140"/>
      <c r="C4832" s="140"/>
      <c r="D4832" s="140"/>
      <c r="E4832" s="57"/>
      <c r="F4832" s="57"/>
      <c r="G4832" s="57"/>
      <c r="H4832" s="57"/>
      <c r="I4832" s="57"/>
      <c r="J4832" s="57"/>
      <c r="K4832" s="57"/>
      <c r="L4832" s="57"/>
      <c r="M4832" s="57"/>
      <c r="N4832" s="57"/>
      <c r="O4832" s="57"/>
    </row>
    <row r="4833" spans="1:15" x14ac:dyDescent="0.3">
      <c r="A4833" s="56"/>
      <c r="B4833" s="140"/>
      <c r="C4833" s="140"/>
      <c r="D4833" s="140"/>
      <c r="E4833" s="57"/>
      <c r="F4833" s="57"/>
      <c r="G4833" s="57"/>
      <c r="H4833" s="57"/>
      <c r="I4833" s="57"/>
      <c r="J4833" s="57"/>
      <c r="K4833" s="57"/>
      <c r="L4833" s="57"/>
      <c r="M4833" s="57"/>
      <c r="N4833" s="57"/>
      <c r="O4833" s="57"/>
    </row>
    <row r="4834" spans="1:15" x14ac:dyDescent="0.3">
      <c r="A4834" s="56"/>
      <c r="B4834" s="140"/>
      <c r="C4834" s="140"/>
      <c r="D4834" s="140"/>
      <c r="E4834" s="57"/>
      <c r="F4834" s="57"/>
      <c r="G4834" s="57"/>
      <c r="H4834" s="57"/>
      <c r="I4834" s="57"/>
      <c r="J4834" s="57"/>
      <c r="K4834" s="57"/>
      <c r="L4834" s="57"/>
      <c r="M4834" s="57"/>
      <c r="N4834" s="57"/>
      <c r="O4834" s="57"/>
    </row>
    <row r="4835" spans="1:15" x14ac:dyDescent="0.3">
      <c r="A4835" s="56"/>
      <c r="B4835" s="140"/>
      <c r="C4835" s="140"/>
      <c r="D4835" s="140"/>
      <c r="E4835" s="57"/>
      <c r="F4835" s="57"/>
      <c r="G4835" s="57"/>
      <c r="H4835" s="57"/>
      <c r="I4835" s="57"/>
      <c r="J4835" s="57"/>
      <c r="K4835" s="57"/>
      <c r="L4835" s="57"/>
      <c r="M4835" s="57"/>
      <c r="N4835" s="57"/>
      <c r="O4835" s="57"/>
    </row>
    <row r="4836" spans="1:15" x14ac:dyDescent="0.3">
      <c r="A4836" s="56"/>
      <c r="B4836" s="140"/>
      <c r="C4836" s="140"/>
      <c r="D4836" s="140"/>
      <c r="E4836" s="57"/>
      <c r="F4836" s="57"/>
      <c r="G4836" s="57"/>
      <c r="H4836" s="57"/>
      <c r="I4836" s="57"/>
      <c r="J4836" s="57"/>
      <c r="K4836" s="57"/>
      <c r="L4836" s="57"/>
      <c r="M4836" s="57"/>
      <c r="N4836" s="57"/>
      <c r="O4836" s="57"/>
    </row>
    <row r="4837" spans="1:15" x14ac:dyDescent="0.3">
      <c r="A4837" s="56"/>
      <c r="B4837" s="140"/>
      <c r="C4837" s="140"/>
      <c r="D4837" s="140"/>
      <c r="E4837" s="57"/>
      <c r="F4837" s="57"/>
      <c r="G4837" s="57"/>
      <c r="H4837" s="57"/>
      <c r="I4837" s="57"/>
      <c r="J4837" s="57"/>
      <c r="K4837" s="57"/>
      <c r="L4837" s="57"/>
      <c r="M4837" s="57"/>
      <c r="N4837" s="57"/>
      <c r="O4837" s="57"/>
    </row>
    <row r="4838" spans="1:15" x14ac:dyDescent="0.3">
      <c r="A4838" s="56"/>
      <c r="B4838" s="140"/>
      <c r="C4838" s="140"/>
      <c r="D4838" s="140"/>
      <c r="E4838" s="57"/>
      <c r="F4838" s="57"/>
      <c r="G4838" s="57"/>
      <c r="H4838" s="57"/>
      <c r="I4838" s="57"/>
      <c r="J4838" s="57"/>
      <c r="K4838" s="57"/>
      <c r="L4838" s="57"/>
      <c r="M4838" s="57"/>
      <c r="N4838" s="57"/>
      <c r="O4838" s="57"/>
    </row>
    <row r="4839" spans="1:15" x14ac:dyDescent="0.3">
      <c r="A4839" s="56"/>
      <c r="B4839" s="140"/>
      <c r="C4839" s="140"/>
      <c r="D4839" s="140"/>
      <c r="E4839" s="57"/>
      <c r="F4839" s="57"/>
      <c r="G4839" s="57"/>
      <c r="H4839" s="57"/>
      <c r="I4839" s="57"/>
      <c r="J4839" s="57"/>
      <c r="K4839" s="57"/>
      <c r="L4839" s="57"/>
      <c r="M4839" s="57"/>
      <c r="N4839" s="57"/>
      <c r="O4839" s="57"/>
    </row>
    <row r="4840" spans="1:15" x14ac:dyDescent="0.3">
      <c r="A4840" s="56"/>
      <c r="B4840" s="140"/>
      <c r="C4840" s="140"/>
      <c r="D4840" s="140"/>
      <c r="E4840" s="57"/>
      <c r="F4840" s="57"/>
      <c r="G4840" s="57"/>
      <c r="H4840" s="57"/>
      <c r="I4840" s="57"/>
      <c r="J4840" s="57"/>
      <c r="K4840" s="57"/>
      <c r="L4840" s="57"/>
      <c r="M4840" s="57"/>
      <c r="N4840" s="57"/>
      <c r="O4840" s="57"/>
    </row>
    <row r="4841" spans="1:15" x14ac:dyDescent="0.3">
      <c r="A4841" s="56"/>
      <c r="B4841" s="140"/>
      <c r="C4841" s="140"/>
      <c r="D4841" s="140"/>
      <c r="E4841" s="57"/>
      <c r="F4841" s="57"/>
      <c r="G4841" s="57"/>
      <c r="H4841" s="57"/>
      <c r="I4841" s="57"/>
      <c r="J4841" s="57"/>
      <c r="K4841" s="57"/>
      <c r="L4841" s="57"/>
      <c r="M4841" s="57"/>
      <c r="N4841" s="57"/>
      <c r="O4841" s="57"/>
    </row>
    <row r="4842" spans="1:15" x14ac:dyDescent="0.3">
      <c r="A4842" s="56"/>
      <c r="B4842" s="140"/>
      <c r="C4842" s="140"/>
      <c r="D4842" s="140"/>
      <c r="E4842" s="57"/>
      <c r="F4842" s="57"/>
      <c r="G4842" s="57"/>
      <c r="H4842" s="57"/>
      <c r="I4842" s="57"/>
      <c r="J4842" s="57"/>
      <c r="K4842" s="57"/>
      <c r="L4842" s="57"/>
      <c r="M4842" s="57"/>
      <c r="N4842" s="57"/>
      <c r="O4842" s="57"/>
    </row>
    <row r="4843" spans="1:15" x14ac:dyDescent="0.3">
      <c r="A4843" s="56"/>
      <c r="B4843" s="140"/>
      <c r="C4843" s="140"/>
      <c r="D4843" s="140"/>
      <c r="E4843" s="57"/>
      <c r="F4843" s="57"/>
      <c r="G4843" s="57"/>
      <c r="H4843" s="57"/>
      <c r="I4843" s="57"/>
      <c r="J4843" s="57"/>
      <c r="K4843" s="57"/>
      <c r="L4843" s="57"/>
      <c r="M4843" s="57"/>
      <c r="N4843" s="57"/>
      <c r="O4843" s="57"/>
    </row>
    <row r="4844" spans="1:15" x14ac:dyDescent="0.3">
      <c r="A4844" s="56"/>
      <c r="B4844" s="140"/>
      <c r="C4844" s="140"/>
      <c r="D4844" s="140"/>
      <c r="E4844" s="57"/>
      <c r="F4844" s="57"/>
      <c r="G4844" s="57"/>
      <c r="H4844" s="57"/>
      <c r="I4844" s="57"/>
      <c r="J4844" s="57"/>
      <c r="K4844" s="57"/>
      <c r="L4844" s="57"/>
      <c r="M4844" s="57"/>
      <c r="N4844" s="57"/>
      <c r="O4844" s="57"/>
    </row>
    <row r="4845" spans="1:15" x14ac:dyDescent="0.3">
      <c r="A4845" s="56"/>
      <c r="B4845" s="140"/>
      <c r="C4845" s="140"/>
      <c r="D4845" s="140"/>
      <c r="E4845" s="57"/>
      <c r="F4845" s="57"/>
      <c r="G4845" s="57"/>
      <c r="H4845" s="57"/>
      <c r="I4845" s="57"/>
      <c r="J4845" s="57"/>
      <c r="K4845" s="57"/>
      <c r="L4845" s="57"/>
      <c r="M4845" s="57"/>
      <c r="N4845" s="57"/>
      <c r="O4845" s="57"/>
    </row>
    <row r="4846" spans="1:15" x14ac:dyDescent="0.3">
      <c r="A4846" s="56"/>
      <c r="B4846" s="140"/>
      <c r="C4846" s="140"/>
      <c r="D4846" s="140"/>
      <c r="E4846" s="57"/>
      <c r="F4846" s="57"/>
      <c r="G4846" s="57"/>
      <c r="H4846" s="57"/>
      <c r="I4846" s="57"/>
      <c r="J4846" s="57"/>
      <c r="K4846" s="57"/>
      <c r="L4846" s="57"/>
      <c r="M4846" s="57"/>
      <c r="N4846" s="57"/>
      <c r="O4846" s="57"/>
    </row>
    <row r="4847" spans="1:15" x14ac:dyDescent="0.3">
      <c r="A4847" s="56"/>
      <c r="B4847" s="140"/>
      <c r="C4847" s="140"/>
      <c r="D4847" s="140"/>
      <c r="E4847" s="57"/>
      <c r="F4847" s="57"/>
      <c r="G4847" s="57"/>
      <c r="H4847" s="57"/>
      <c r="I4847" s="57"/>
      <c r="J4847" s="57"/>
      <c r="K4847" s="57"/>
      <c r="L4847" s="57"/>
      <c r="M4847" s="57"/>
      <c r="N4847" s="57"/>
      <c r="O4847" s="57"/>
    </row>
    <row r="4848" spans="1:15" x14ac:dyDescent="0.3">
      <c r="A4848" s="56"/>
      <c r="B4848" s="140"/>
      <c r="C4848" s="140"/>
      <c r="D4848" s="140"/>
      <c r="E4848" s="57"/>
      <c r="F4848" s="57"/>
      <c r="G4848" s="57"/>
      <c r="H4848" s="57"/>
      <c r="I4848" s="57"/>
      <c r="J4848" s="57"/>
      <c r="K4848" s="57"/>
      <c r="L4848" s="57"/>
      <c r="M4848" s="57"/>
      <c r="N4848" s="57"/>
      <c r="O4848" s="57"/>
    </row>
    <row r="4849" spans="1:15" x14ac:dyDescent="0.3">
      <c r="A4849" s="56"/>
      <c r="B4849" s="140"/>
      <c r="C4849" s="140"/>
      <c r="D4849" s="140"/>
      <c r="E4849" s="57"/>
      <c r="F4849" s="57"/>
      <c r="G4849" s="57"/>
      <c r="H4849" s="57"/>
      <c r="I4849" s="57"/>
      <c r="J4849" s="57"/>
      <c r="K4849" s="57"/>
      <c r="L4849" s="57"/>
      <c r="M4849" s="57"/>
      <c r="N4849" s="57"/>
      <c r="O4849" s="57"/>
    </row>
    <row r="4850" spans="1:15" x14ac:dyDescent="0.3">
      <c r="A4850" s="56"/>
      <c r="B4850" s="140"/>
      <c r="C4850" s="140"/>
      <c r="D4850" s="140"/>
      <c r="E4850" s="57"/>
      <c r="F4850" s="57"/>
      <c r="G4850" s="57"/>
      <c r="H4850" s="57"/>
      <c r="I4850" s="57"/>
      <c r="J4850" s="57"/>
      <c r="K4850" s="57"/>
      <c r="L4850" s="57"/>
      <c r="M4850" s="57"/>
      <c r="N4850" s="57"/>
      <c r="O4850" s="57"/>
    </row>
    <row r="4851" spans="1:15" x14ac:dyDescent="0.3">
      <c r="A4851" s="56"/>
      <c r="B4851" s="140"/>
      <c r="C4851" s="140"/>
      <c r="D4851" s="140"/>
      <c r="E4851" s="57"/>
      <c r="F4851" s="57"/>
      <c r="G4851" s="57"/>
      <c r="H4851" s="57"/>
      <c r="I4851" s="57"/>
      <c r="J4851" s="57"/>
      <c r="K4851" s="57"/>
      <c r="L4851" s="57"/>
      <c r="M4851" s="57"/>
      <c r="N4851" s="57"/>
      <c r="O4851" s="57"/>
    </row>
    <row r="4852" spans="1:15" x14ac:dyDescent="0.3">
      <c r="A4852" s="56"/>
      <c r="B4852" s="140"/>
      <c r="C4852" s="140"/>
      <c r="D4852" s="140"/>
      <c r="E4852" s="57"/>
      <c r="F4852" s="57"/>
      <c r="G4852" s="57"/>
      <c r="H4852" s="57"/>
      <c r="I4852" s="57"/>
      <c r="J4852" s="57"/>
      <c r="K4852" s="57"/>
      <c r="L4852" s="57"/>
      <c r="M4852" s="57"/>
      <c r="N4852" s="57"/>
      <c r="O4852" s="57"/>
    </row>
    <row r="4853" spans="1:15" x14ac:dyDescent="0.3">
      <c r="A4853" s="56"/>
      <c r="B4853" s="140"/>
      <c r="C4853" s="140"/>
      <c r="D4853" s="140"/>
      <c r="E4853" s="57"/>
      <c r="F4853" s="57"/>
      <c r="G4853" s="57"/>
      <c r="H4853" s="57"/>
      <c r="I4853" s="57"/>
      <c r="J4853" s="57"/>
      <c r="K4853" s="57"/>
      <c r="L4853" s="57"/>
      <c r="M4853" s="57"/>
      <c r="N4853" s="57"/>
      <c r="O4853" s="57"/>
    </row>
    <row r="4854" spans="1:15" x14ac:dyDescent="0.3">
      <c r="A4854" s="56"/>
      <c r="B4854" s="140"/>
      <c r="C4854" s="140"/>
      <c r="D4854" s="140"/>
      <c r="E4854" s="57"/>
      <c r="F4854" s="57"/>
      <c r="G4854" s="57"/>
      <c r="H4854" s="57"/>
      <c r="I4854" s="57"/>
      <c r="J4854" s="57"/>
      <c r="K4854" s="57"/>
      <c r="L4854" s="57"/>
      <c r="M4854" s="57"/>
      <c r="N4854" s="57"/>
      <c r="O4854" s="57"/>
    </row>
    <row r="4855" spans="1:15" x14ac:dyDescent="0.3">
      <c r="A4855" s="56"/>
      <c r="B4855" s="140"/>
      <c r="C4855" s="140"/>
      <c r="D4855" s="140"/>
      <c r="E4855" s="57"/>
      <c r="F4855" s="57"/>
      <c r="G4855" s="57"/>
      <c r="H4855" s="57"/>
      <c r="I4855" s="57"/>
      <c r="J4855" s="57"/>
      <c r="K4855" s="57"/>
      <c r="L4855" s="57"/>
      <c r="M4855" s="57"/>
      <c r="N4855" s="57"/>
      <c r="O4855" s="57"/>
    </row>
    <row r="4856" spans="1:15" x14ac:dyDescent="0.3">
      <c r="A4856" s="56"/>
      <c r="B4856" s="140"/>
      <c r="C4856" s="140"/>
      <c r="D4856" s="140"/>
      <c r="E4856" s="57"/>
      <c r="F4856" s="57"/>
      <c r="G4856" s="57"/>
      <c r="H4856" s="57"/>
      <c r="I4856" s="57"/>
      <c r="J4856" s="57"/>
      <c r="K4856" s="57"/>
      <c r="L4856" s="57"/>
      <c r="M4856" s="57"/>
      <c r="N4856" s="57"/>
      <c r="O4856" s="57"/>
    </row>
    <row r="4857" spans="1:15" x14ac:dyDescent="0.3">
      <c r="A4857" s="56"/>
      <c r="B4857" s="140"/>
      <c r="C4857" s="140"/>
      <c r="D4857" s="140"/>
      <c r="E4857" s="57"/>
      <c r="F4857" s="57"/>
      <c r="G4857" s="57"/>
      <c r="H4857" s="57"/>
      <c r="I4857" s="57"/>
      <c r="J4857" s="57"/>
      <c r="K4857" s="57"/>
      <c r="L4857" s="57"/>
      <c r="M4857" s="57"/>
      <c r="N4857" s="57"/>
      <c r="O4857" s="57"/>
    </row>
    <row r="4858" spans="1:15" x14ac:dyDescent="0.3">
      <c r="A4858" s="56"/>
      <c r="B4858" s="140"/>
      <c r="C4858" s="140"/>
      <c r="D4858" s="140"/>
      <c r="E4858" s="57"/>
      <c r="F4858" s="57"/>
      <c r="G4858" s="57"/>
      <c r="H4858" s="57"/>
      <c r="I4858" s="57"/>
      <c r="J4858" s="57"/>
      <c r="K4858" s="57"/>
      <c r="L4858" s="57"/>
      <c r="M4858" s="57"/>
      <c r="N4858" s="57"/>
      <c r="O4858" s="57"/>
    </row>
    <row r="4859" spans="1:15" x14ac:dyDescent="0.3">
      <c r="A4859" s="56"/>
      <c r="B4859" s="140"/>
      <c r="C4859" s="140"/>
      <c r="D4859" s="140"/>
      <c r="E4859" s="57"/>
      <c r="F4859" s="57"/>
      <c r="G4859" s="57"/>
      <c r="H4859" s="57"/>
      <c r="I4859" s="57"/>
      <c r="J4859" s="57"/>
      <c r="K4859" s="57"/>
      <c r="L4859" s="57"/>
      <c r="M4859" s="57"/>
      <c r="N4859" s="57"/>
      <c r="O4859" s="57"/>
    </row>
    <row r="4860" spans="1:15" x14ac:dyDescent="0.3">
      <c r="A4860" s="56"/>
      <c r="B4860" s="140"/>
      <c r="C4860" s="140"/>
      <c r="D4860" s="140"/>
      <c r="E4860" s="57"/>
      <c r="F4860" s="57"/>
      <c r="G4860" s="57"/>
      <c r="H4860" s="57"/>
      <c r="I4860" s="57"/>
      <c r="J4860" s="57"/>
      <c r="K4860" s="57"/>
      <c r="L4860" s="57"/>
      <c r="M4860" s="57"/>
      <c r="N4860" s="57"/>
      <c r="O4860" s="57"/>
    </row>
    <row r="4861" spans="1:15" x14ac:dyDescent="0.3">
      <c r="A4861" s="56"/>
      <c r="B4861" s="140"/>
      <c r="C4861" s="140"/>
      <c r="D4861" s="140"/>
      <c r="E4861" s="57"/>
      <c r="F4861" s="57"/>
      <c r="G4861" s="57"/>
      <c r="H4861" s="57"/>
      <c r="I4861" s="57"/>
      <c r="J4861" s="57"/>
      <c r="K4861" s="57"/>
      <c r="L4861" s="57"/>
      <c r="M4861" s="57"/>
      <c r="N4861" s="57"/>
      <c r="O4861" s="57"/>
    </row>
    <row r="4862" spans="1:15" x14ac:dyDescent="0.3">
      <c r="A4862" s="56"/>
      <c r="B4862" s="140"/>
      <c r="C4862" s="140"/>
      <c r="D4862" s="140"/>
      <c r="E4862" s="57"/>
      <c r="F4862" s="57"/>
      <c r="G4862" s="57"/>
      <c r="H4862" s="57"/>
      <c r="I4862" s="57"/>
      <c r="J4862" s="57"/>
      <c r="K4862" s="57"/>
      <c r="L4862" s="57"/>
      <c r="M4862" s="57"/>
      <c r="N4862" s="57"/>
      <c r="O4862" s="57"/>
    </row>
    <row r="4863" spans="1:15" x14ac:dyDescent="0.3">
      <c r="A4863" s="56"/>
      <c r="B4863" s="140"/>
      <c r="C4863" s="140"/>
      <c r="D4863" s="140"/>
      <c r="E4863" s="57"/>
      <c r="F4863" s="57"/>
      <c r="G4863" s="57"/>
      <c r="H4863" s="57"/>
      <c r="I4863" s="57"/>
      <c r="J4863" s="57"/>
      <c r="K4863" s="57"/>
      <c r="L4863" s="57"/>
      <c r="M4863" s="57"/>
      <c r="N4863" s="57"/>
      <c r="O4863" s="57"/>
    </row>
    <row r="4864" spans="1:15" x14ac:dyDescent="0.3">
      <c r="A4864" s="56"/>
      <c r="B4864" s="140"/>
      <c r="C4864" s="140"/>
      <c r="D4864" s="140"/>
      <c r="E4864" s="57"/>
      <c r="F4864" s="57"/>
      <c r="G4864" s="57"/>
      <c r="H4864" s="57"/>
      <c r="I4864" s="57"/>
      <c r="J4864" s="57"/>
      <c r="K4864" s="57"/>
      <c r="L4864" s="57"/>
      <c r="M4864" s="57"/>
      <c r="N4864" s="57"/>
      <c r="O4864" s="57"/>
    </row>
    <row r="4865" spans="1:15" x14ac:dyDescent="0.3">
      <c r="A4865" s="56"/>
      <c r="B4865" s="140"/>
      <c r="C4865" s="140"/>
      <c r="D4865" s="140"/>
      <c r="E4865" s="57"/>
      <c r="F4865" s="57"/>
      <c r="G4865" s="57"/>
      <c r="H4865" s="57"/>
      <c r="I4865" s="57"/>
      <c r="J4865" s="57"/>
      <c r="K4865" s="57"/>
      <c r="L4865" s="57"/>
      <c r="M4865" s="57"/>
      <c r="N4865" s="57"/>
      <c r="O4865" s="57"/>
    </row>
    <row r="4866" spans="1:15" x14ac:dyDescent="0.3">
      <c r="A4866" s="56"/>
      <c r="B4866" s="140"/>
      <c r="C4866" s="140"/>
      <c r="D4866" s="140"/>
      <c r="E4866" s="57"/>
      <c r="F4866" s="57"/>
      <c r="G4866" s="57"/>
      <c r="H4866" s="57"/>
      <c r="I4866" s="57"/>
      <c r="J4866" s="57"/>
      <c r="K4866" s="57"/>
      <c r="L4866" s="57"/>
      <c r="M4866" s="57"/>
      <c r="N4866" s="57"/>
      <c r="O4866" s="57"/>
    </row>
    <row r="4867" spans="1:15" x14ac:dyDescent="0.3">
      <c r="A4867" s="56"/>
      <c r="B4867" s="140"/>
      <c r="C4867" s="140"/>
      <c r="D4867" s="140"/>
      <c r="E4867" s="57"/>
      <c r="F4867" s="57"/>
      <c r="G4867" s="57"/>
      <c r="H4867" s="57"/>
      <c r="I4867" s="57"/>
      <c r="J4867" s="57"/>
      <c r="K4867" s="57"/>
      <c r="L4867" s="57"/>
      <c r="M4867" s="57"/>
      <c r="N4867" s="57"/>
      <c r="O4867" s="57"/>
    </row>
    <row r="4868" spans="1:15" x14ac:dyDescent="0.3">
      <c r="A4868" s="56"/>
      <c r="B4868" s="140"/>
      <c r="C4868" s="140"/>
      <c r="D4868" s="140"/>
      <c r="E4868" s="57"/>
      <c r="F4868" s="57"/>
      <c r="G4868" s="57"/>
      <c r="H4868" s="57"/>
      <c r="I4868" s="57"/>
      <c r="J4868" s="57"/>
      <c r="K4868" s="57"/>
      <c r="L4868" s="57"/>
      <c r="M4868" s="57"/>
      <c r="N4868" s="57"/>
      <c r="O4868" s="57"/>
    </row>
    <row r="4869" spans="1:15" x14ac:dyDescent="0.3">
      <c r="A4869" s="56"/>
      <c r="B4869" s="140"/>
      <c r="C4869" s="140"/>
      <c r="D4869" s="140"/>
      <c r="E4869" s="57"/>
      <c r="F4869" s="57"/>
      <c r="G4869" s="57"/>
      <c r="H4869" s="57"/>
      <c r="I4869" s="57"/>
      <c r="J4869" s="57"/>
      <c r="K4869" s="57"/>
      <c r="L4869" s="57"/>
      <c r="M4869" s="57"/>
      <c r="N4869" s="57"/>
      <c r="O4869" s="57"/>
    </row>
    <row r="4870" spans="1:15" x14ac:dyDescent="0.3">
      <c r="A4870" s="56"/>
      <c r="B4870" s="140"/>
      <c r="C4870" s="140"/>
      <c r="D4870" s="140"/>
      <c r="E4870" s="57"/>
      <c r="F4870" s="57"/>
      <c r="G4870" s="57"/>
      <c r="H4870" s="57"/>
      <c r="I4870" s="57"/>
      <c r="J4870" s="57"/>
      <c r="K4870" s="57"/>
      <c r="L4870" s="57"/>
      <c r="M4870" s="57"/>
      <c r="N4870" s="57"/>
      <c r="O4870" s="57"/>
    </row>
    <row r="4871" spans="1:15" x14ac:dyDescent="0.3">
      <c r="A4871" s="56"/>
      <c r="B4871" s="140"/>
      <c r="C4871" s="140"/>
      <c r="D4871" s="140"/>
      <c r="E4871" s="57"/>
      <c r="F4871" s="57"/>
      <c r="G4871" s="57"/>
      <c r="H4871" s="57"/>
      <c r="I4871" s="57"/>
      <c r="J4871" s="57"/>
      <c r="K4871" s="57"/>
      <c r="L4871" s="57"/>
      <c r="M4871" s="57"/>
      <c r="N4871" s="57"/>
      <c r="O4871" s="57"/>
    </row>
    <row r="4872" spans="1:15" x14ac:dyDescent="0.3">
      <c r="A4872" s="56"/>
      <c r="B4872" s="140"/>
      <c r="C4872" s="140"/>
      <c r="D4872" s="140"/>
      <c r="E4872" s="57"/>
      <c r="F4872" s="57"/>
      <c r="G4872" s="57"/>
      <c r="H4872" s="57"/>
      <c r="I4872" s="57"/>
      <c r="J4872" s="57"/>
      <c r="K4872" s="57"/>
      <c r="L4872" s="57"/>
      <c r="M4872" s="57"/>
      <c r="N4872" s="57"/>
      <c r="O4872" s="57"/>
    </row>
    <row r="4873" spans="1:15" x14ac:dyDescent="0.3">
      <c r="A4873" s="56"/>
      <c r="B4873" s="140"/>
      <c r="C4873" s="140"/>
      <c r="D4873" s="140"/>
      <c r="E4873" s="57"/>
      <c r="F4873" s="57"/>
      <c r="G4873" s="57"/>
      <c r="H4873" s="57"/>
      <c r="I4873" s="57"/>
      <c r="J4873" s="57"/>
      <c r="K4873" s="57"/>
      <c r="L4873" s="57"/>
      <c r="M4873" s="57"/>
      <c r="N4873" s="57"/>
      <c r="O4873" s="57"/>
    </row>
    <row r="4874" spans="1:15" x14ac:dyDescent="0.3">
      <c r="A4874" s="56"/>
      <c r="B4874" s="140"/>
      <c r="C4874" s="140"/>
      <c r="D4874" s="140"/>
      <c r="E4874" s="57"/>
      <c r="F4874" s="57"/>
      <c r="G4874" s="57"/>
      <c r="H4874" s="57"/>
      <c r="I4874" s="57"/>
      <c r="J4874" s="57"/>
      <c r="K4874" s="57"/>
      <c r="L4874" s="57"/>
      <c r="M4874" s="57"/>
      <c r="N4874" s="57"/>
      <c r="O4874" s="57"/>
    </row>
    <row r="4875" spans="1:15" x14ac:dyDescent="0.3">
      <c r="A4875" s="56"/>
      <c r="B4875" s="140"/>
      <c r="C4875" s="140"/>
      <c r="D4875" s="140"/>
      <c r="E4875" s="57"/>
      <c r="F4875" s="57"/>
      <c r="G4875" s="57"/>
      <c r="H4875" s="57"/>
      <c r="I4875" s="57"/>
      <c r="J4875" s="57"/>
      <c r="K4875" s="57"/>
      <c r="L4875" s="57"/>
      <c r="M4875" s="57"/>
      <c r="N4875" s="57"/>
      <c r="O4875" s="57"/>
    </row>
    <row r="4876" spans="1:15" x14ac:dyDescent="0.3">
      <c r="A4876" s="56"/>
      <c r="B4876" s="140"/>
      <c r="C4876" s="140"/>
      <c r="D4876" s="140"/>
      <c r="E4876" s="57"/>
      <c r="F4876" s="57"/>
      <c r="G4876" s="57"/>
      <c r="H4876" s="57"/>
      <c r="I4876" s="57"/>
      <c r="J4876" s="57"/>
      <c r="K4876" s="57"/>
      <c r="L4876" s="57"/>
      <c r="M4876" s="57"/>
      <c r="N4876" s="57"/>
      <c r="O4876" s="57"/>
    </row>
    <row r="4877" spans="1:15" x14ac:dyDescent="0.3">
      <c r="A4877" s="56"/>
      <c r="B4877" s="140"/>
      <c r="C4877" s="140"/>
      <c r="D4877" s="140"/>
      <c r="E4877" s="57"/>
      <c r="F4877" s="57"/>
      <c r="G4877" s="57"/>
      <c r="H4877" s="57"/>
      <c r="I4877" s="57"/>
      <c r="J4877" s="57"/>
      <c r="K4877" s="57"/>
      <c r="L4877" s="57"/>
      <c r="M4877" s="57"/>
      <c r="N4877" s="57"/>
      <c r="O4877" s="57"/>
    </row>
    <row r="4878" spans="1:15" x14ac:dyDescent="0.3">
      <c r="A4878" s="56"/>
      <c r="B4878" s="140"/>
      <c r="C4878" s="140"/>
      <c r="D4878" s="140"/>
      <c r="E4878" s="57"/>
      <c r="F4878" s="57"/>
      <c r="G4878" s="57"/>
      <c r="H4878" s="57"/>
      <c r="I4878" s="57"/>
      <c r="J4878" s="57"/>
      <c r="K4878" s="57"/>
      <c r="L4878" s="57"/>
      <c r="M4878" s="57"/>
      <c r="N4878" s="57"/>
      <c r="O4878" s="57"/>
    </row>
    <row r="4879" spans="1:15" x14ac:dyDescent="0.3">
      <c r="A4879" s="56"/>
      <c r="B4879" s="140"/>
      <c r="C4879" s="140"/>
      <c r="D4879" s="140"/>
      <c r="E4879" s="57"/>
      <c r="F4879" s="57"/>
      <c r="G4879" s="57"/>
      <c r="H4879" s="57"/>
      <c r="I4879" s="57"/>
      <c r="J4879" s="57"/>
      <c r="K4879" s="57"/>
      <c r="L4879" s="57"/>
      <c r="M4879" s="57"/>
      <c r="N4879" s="57"/>
      <c r="O4879" s="57"/>
    </row>
    <row r="4880" spans="1:15" x14ac:dyDescent="0.3">
      <c r="A4880" s="56"/>
      <c r="B4880" s="140"/>
      <c r="C4880" s="140"/>
      <c r="D4880" s="140"/>
      <c r="E4880" s="57"/>
      <c r="F4880" s="57"/>
      <c r="G4880" s="57"/>
      <c r="H4880" s="57"/>
      <c r="I4880" s="57"/>
      <c r="J4880" s="57"/>
      <c r="K4880" s="57"/>
      <c r="L4880" s="57"/>
      <c r="M4880" s="57"/>
      <c r="N4880" s="57"/>
      <c r="O4880" s="57"/>
    </row>
    <row r="4881" spans="1:15" x14ac:dyDescent="0.3">
      <c r="A4881" s="56"/>
      <c r="B4881" s="140"/>
      <c r="C4881" s="140"/>
      <c r="D4881" s="140"/>
      <c r="E4881" s="57"/>
      <c r="F4881" s="57"/>
      <c r="G4881" s="57"/>
      <c r="H4881" s="57"/>
      <c r="I4881" s="57"/>
      <c r="J4881" s="57"/>
      <c r="K4881" s="57"/>
      <c r="L4881" s="57"/>
      <c r="M4881" s="57"/>
      <c r="N4881" s="57"/>
      <c r="O4881" s="57"/>
    </row>
    <row r="4882" spans="1:15" x14ac:dyDescent="0.3">
      <c r="A4882" s="56"/>
      <c r="B4882" s="140"/>
      <c r="C4882" s="140"/>
      <c r="D4882" s="140"/>
      <c r="E4882" s="57"/>
      <c r="F4882" s="57"/>
      <c r="G4882" s="57"/>
      <c r="H4882" s="57"/>
      <c r="I4882" s="57"/>
      <c r="J4882" s="57"/>
      <c r="K4882" s="57"/>
      <c r="L4882" s="57"/>
      <c r="M4882" s="57"/>
      <c r="N4882" s="57"/>
      <c r="O4882" s="57"/>
    </row>
    <row r="4883" spans="1:15" x14ac:dyDescent="0.3">
      <c r="A4883" s="56"/>
      <c r="B4883" s="140"/>
      <c r="C4883" s="140"/>
      <c r="D4883" s="140"/>
      <c r="E4883" s="57"/>
      <c r="F4883" s="57"/>
      <c r="G4883" s="57"/>
      <c r="H4883" s="57"/>
      <c r="I4883" s="57"/>
      <c r="J4883" s="57"/>
      <c r="K4883" s="57"/>
      <c r="L4883" s="57"/>
      <c r="M4883" s="57"/>
      <c r="N4883" s="57"/>
      <c r="O4883" s="57"/>
    </row>
    <row r="4884" spans="1:15" x14ac:dyDescent="0.3">
      <c r="A4884" s="56"/>
      <c r="B4884" s="140"/>
      <c r="C4884" s="140"/>
      <c r="D4884" s="140"/>
      <c r="E4884" s="57"/>
      <c r="F4884" s="57"/>
      <c r="G4884" s="57"/>
      <c r="H4884" s="57"/>
      <c r="I4884" s="57"/>
      <c r="J4884" s="57"/>
      <c r="K4884" s="57"/>
      <c r="L4884" s="57"/>
      <c r="M4884" s="57"/>
      <c r="N4884" s="57"/>
      <c r="O4884" s="57"/>
    </row>
    <row r="4885" spans="1:15" x14ac:dyDescent="0.3">
      <c r="A4885" s="56"/>
      <c r="B4885" s="140"/>
      <c r="C4885" s="140"/>
      <c r="D4885" s="140"/>
      <c r="E4885" s="57"/>
      <c r="F4885" s="57"/>
      <c r="G4885" s="57"/>
      <c r="H4885" s="57"/>
      <c r="I4885" s="57"/>
      <c r="J4885" s="57"/>
      <c r="K4885" s="57"/>
      <c r="L4885" s="57"/>
      <c r="M4885" s="57"/>
      <c r="N4885" s="57"/>
      <c r="O4885" s="57"/>
    </row>
    <row r="4886" spans="1:15" x14ac:dyDescent="0.3">
      <c r="A4886" s="56"/>
      <c r="B4886" s="140"/>
      <c r="C4886" s="140"/>
      <c r="D4886" s="140"/>
      <c r="E4886" s="57"/>
      <c r="F4886" s="57"/>
      <c r="G4886" s="57"/>
      <c r="H4886" s="57"/>
      <c r="I4886" s="57"/>
      <c r="J4886" s="57"/>
      <c r="K4886" s="57"/>
      <c r="L4886" s="57"/>
      <c r="M4886" s="57"/>
      <c r="N4886" s="57"/>
      <c r="O4886" s="57"/>
    </row>
    <row r="4887" spans="1:15" x14ac:dyDescent="0.3">
      <c r="A4887" s="56"/>
      <c r="B4887" s="140"/>
      <c r="C4887" s="140"/>
      <c r="D4887" s="140"/>
      <c r="E4887" s="57"/>
      <c r="F4887" s="57"/>
      <c r="G4887" s="57"/>
      <c r="H4887" s="57"/>
      <c r="I4887" s="57"/>
      <c r="J4887" s="57"/>
      <c r="K4887" s="57"/>
      <c r="L4887" s="57"/>
      <c r="M4887" s="57"/>
      <c r="N4887" s="57"/>
      <c r="O4887" s="57"/>
    </row>
    <row r="4888" spans="1:15" x14ac:dyDescent="0.3">
      <c r="A4888" s="56"/>
      <c r="B4888" s="140"/>
      <c r="C4888" s="140"/>
      <c r="D4888" s="140"/>
      <c r="E4888" s="57"/>
      <c r="F4888" s="57"/>
      <c r="G4888" s="57"/>
      <c r="H4888" s="57"/>
      <c r="I4888" s="57"/>
      <c r="J4888" s="57"/>
      <c r="K4888" s="57"/>
      <c r="L4888" s="57"/>
      <c r="M4888" s="57"/>
      <c r="N4888" s="57"/>
      <c r="O4888" s="57"/>
    </row>
    <row r="4889" spans="1:15" x14ac:dyDescent="0.3">
      <c r="A4889" s="56"/>
      <c r="B4889" s="140"/>
      <c r="C4889" s="140"/>
      <c r="D4889" s="140"/>
      <c r="E4889" s="57"/>
      <c r="F4889" s="57"/>
      <c r="G4889" s="57"/>
      <c r="H4889" s="57"/>
      <c r="I4889" s="57"/>
      <c r="J4889" s="57"/>
      <c r="K4889" s="57"/>
      <c r="L4889" s="57"/>
      <c r="M4889" s="57"/>
      <c r="N4889" s="57"/>
      <c r="O4889" s="57"/>
    </row>
    <row r="4890" spans="1:15" x14ac:dyDescent="0.3">
      <c r="A4890" s="56"/>
      <c r="B4890" s="140"/>
      <c r="C4890" s="140"/>
      <c r="D4890" s="140"/>
      <c r="E4890" s="57"/>
      <c r="F4890" s="57"/>
      <c r="G4890" s="57"/>
      <c r="H4890" s="57"/>
      <c r="I4890" s="57"/>
      <c r="J4890" s="57"/>
      <c r="K4890" s="57"/>
      <c r="L4890" s="57"/>
      <c r="M4890" s="57"/>
      <c r="N4890" s="57"/>
      <c r="O4890" s="57"/>
    </row>
    <row r="4891" spans="1:15" x14ac:dyDescent="0.3">
      <c r="A4891" s="56"/>
      <c r="B4891" s="140"/>
      <c r="C4891" s="140"/>
      <c r="D4891" s="140"/>
      <c r="E4891" s="57"/>
      <c r="F4891" s="57"/>
      <c r="G4891" s="57"/>
      <c r="H4891" s="57"/>
      <c r="I4891" s="57"/>
      <c r="J4891" s="57"/>
      <c r="K4891" s="57"/>
      <c r="L4891" s="57"/>
      <c r="M4891" s="57"/>
      <c r="N4891" s="57"/>
      <c r="O4891" s="57"/>
    </row>
    <row r="4892" spans="1:15" x14ac:dyDescent="0.3">
      <c r="A4892" s="56"/>
      <c r="B4892" s="140"/>
      <c r="C4892" s="140"/>
      <c r="D4892" s="140"/>
      <c r="E4892" s="57"/>
      <c r="F4892" s="57"/>
      <c r="G4892" s="57"/>
      <c r="H4892" s="57"/>
      <c r="I4892" s="57"/>
      <c r="J4892" s="57"/>
      <c r="K4892" s="57"/>
      <c r="L4892" s="57"/>
      <c r="M4892" s="57"/>
      <c r="N4892" s="57"/>
      <c r="O4892" s="57"/>
    </row>
    <row r="4893" spans="1:15" x14ac:dyDescent="0.3">
      <c r="A4893" s="56"/>
      <c r="B4893" s="140"/>
      <c r="C4893" s="140"/>
      <c r="D4893" s="140"/>
      <c r="E4893" s="57"/>
      <c r="F4893" s="57"/>
      <c r="G4893" s="57"/>
      <c r="H4893" s="57"/>
      <c r="I4893" s="57"/>
      <c r="J4893" s="57"/>
      <c r="K4893" s="57"/>
      <c r="L4893" s="57"/>
      <c r="M4893" s="57"/>
      <c r="N4893" s="57"/>
      <c r="O4893" s="57"/>
    </row>
    <row r="4894" spans="1:15" x14ac:dyDescent="0.3">
      <c r="A4894" s="56"/>
      <c r="B4894" s="140"/>
      <c r="C4894" s="140"/>
      <c r="D4894" s="140"/>
      <c r="E4894" s="57"/>
      <c r="F4894" s="57"/>
      <c r="G4894" s="57"/>
      <c r="H4894" s="57"/>
      <c r="I4894" s="57"/>
      <c r="J4894" s="57"/>
      <c r="K4894" s="57"/>
      <c r="L4894" s="57"/>
      <c r="M4894" s="57"/>
      <c r="N4894" s="57"/>
      <c r="O4894" s="57"/>
    </row>
    <row r="4895" spans="1:15" x14ac:dyDescent="0.3">
      <c r="A4895" s="56"/>
      <c r="B4895" s="140"/>
      <c r="C4895" s="140"/>
      <c r="D4895" s="140"/>
      <c r="E4895" s="57"/>
      <c r="F4895" s="57"/>
      <c r="G4895" s="57"/>
      <c r="H4895" s="57"/>
      <c r="I4895" s="57"/>
      <c r="J4895" s="57"/>
      <c r="K4895" s="57"/>
      <c r="L4895" s="57"/>
      <c r="M4895" s="57"/>
      <c r="N4895" s="57"/>
      <c r="O4895" s="57"/>
    </row>
    <row r="4896" spans="1:15" x14ac:dyDescent="0.3">
      <c r="A4896" s="56"/>
      <c r="B4896" s="140"/>
      <c r="C4896" s="140"/>
      <c r="D4896" s="140"/>
      <c r="E4896" s="57"/>
      <c r="F4896" s="57"/>
      <c r="G4896" s="57"/>
      <c r="H4896" s="57"/>
      <c r="I4896" s="57"/>
      <c r="J4896" s="57"/>
      <c r="K4896" s="57"/>
      <c r="L4896" s="57"/>
      <c r="M4896" s="57"/>
      <c r="N4896" s="57"/>
      <c r="O4896" s="57"/>
    </row>
    <row r="4897" spans="1:15" x14ac:dyDescent="0.3">
      <c r="A4897" s="56"/>
      <c r="B4897" s="140"/>
      <c r="C4897" s="140"/>
      <c r="D4897" s="140"/>
      <c r="E4897" s="57"/>
      <c r="F4897" s="57"/>
      <c r="G4897" s="57"/>
      <c r="H4897" s="57"/>
      <c r="I4897" s="57"/>
      <c r="J4897" s="57"/>
      <c r="K4897" s="57"/>
      <c r="L4897" s="57"/>
      <c r="M4897" s="57"/>
      <c r="N4897" s="57"/>
      <c r="O4897" s="57"/>
    </row>
    <row r="4898" spans="1:15" x14ac:dyDescent="0.3">
      <c r="A4898" s="56"/>
      <c r="B4898" s="140"/>
      <c r="C4898" s="140"/>
      <c r="D4898" s="140"/>
      <c r="E4898" s="57"/>
      <c r="F4898" s="57"/>
      <c r="G4898" s="57"/>
      <c r="H4898" s="57"/>
      <c r="I4898" s="57"/>
      <c r="J4898" s="57"/>
      <c r="K4898" s="57"/>
      <c r="L4898" s="57"/>
      <c r="M4898" s="57"/>
      <c r="N4898" s="57"/>
      <c r="O4898" s="57"/>
    </row>
    <row r="4899" spans="1:15" x14ac:dyDescent="0.3">
      <c r="A4899" s="56"/>
      <c r="B4899" s="140"/>
      <c r="C4899" s="140"/>
      <c r="D4899" s="140"/>
      <c r="E4899" s="57"/>
      <c r="F4899" s="57"/>
      <c r="G4899" s="57"/>
      <c r="H4899" s="57"/>
      <c r="I4899" s="57"/>
      <c r="J4899" s="57"/>
      <c r="K4899" s="57"/>
      <c r="L4899" s="57"/>
      <c r="M4899" s="57"/>
      <c r="N4899" s="57"/>
      <c r="O4899" s="57"/>
    </row>
    <row r="4900" spans="1:15" x14ac:dyDescent="0.3">
      <c r="A4900" s="56"/>
      <c r="B4900" s="140"/>
      <c r="C4900" s="140"/>
      <c r="D4900" s="140"/>
      <c r="E4900" s="57"/>
      <c r="F4900" s="57"/>
      <c r="G4900" s="57"/>
      <c r="H4900" s="57"/>
      <c r="I4900" s="57"/>
      <c r="J4900" s="57"/>
      <c r="K4900" s="57"/>
      <c r="L4900" s="57"/>
      <c r="M4900" s="57"/>
      <c r="N4900" s="57"/>
      <c r="O4900" s="57"/>
    </row>
    <row r="4901" spans="1:15" x14ac:dyDescent="0.3">
      <c r="A4901" s="56"/>
      <c r="B4901" s="140"/>
      <c r="C4901" s="140"/>
      <c r="D4901" s="140"/>
      <c r="E4901" s="57"/>
      <c r="F4901" s="57"/>
      <c r="G4901" s="57"/>
      <c r="H4901" s="57"/>
      <c r="I4901" s="57"/>
      <c r="J4901" s="57"/>
      <c r="K4901" s="57"/>
      <c r="L4901" s="57"/>
      <c r="M4901" s="57"/>
      <c r="N4901" s="57"/>
      <c r="O4901" s="57"/>
    </row>
    <row r="4902" spans="1:15" x14ac:dyDescent="0.3">
      <c r="A4902" s="56"/>
      <c r="B4902" s="140"/>
      <c r="C4902" s="140"/>
      <c r="D4902" s="140"/>
      <c r="E4902" s="57"/>
      <c r="F4902" s="57"/>
      <c r="G4902" s="57"/>
      <c r="H4902" s="57"/>
      <c r="I4902" s="57"/>
      <c r="J4902" s="57"/>
      <c r="K4902" s="57"/>
      <c r="L4902" s="57"/>
      <c r="M4902" s="57"/>
      <c r="N4902" s="57"/>
      <c r="O4902" s="57"/>
    </row>
    <row r="4903" spans="1:15" x14ac:dyDescent="0.3">
      <c r="A4903" s="56"/>
      <c r="B4903" s="140"/>
      <c r="C4903" s="140"/>
      <c r="D4903" s="140"/>
      <c r="E4903" s="57"/>
      <c r="F4903" s="57"/>
      <c r="G4903" s="57"/>
      <c r="H4903" s="57"/>
      <c r="I4903" s="57"/>
      <c r="J4903" s="57"/>
      <c r="K4903" s="57"/>
      <c r="L4903" s="57"/>
      <c r="M4903" s="57"/>
      <c r="N4903" s="57"/>
      <c r="O4903" s="57"/>
    </row>
    <row r="4904" spans="1:15" x14ac:dyDescent="0.3">
      <c r="A4904" s="56"/>
      <c r="B4904" s="140"/>
      <c r="C4904" s="140"/>
      <c r="D4904" s="140"/>
      <c r="E4904" s="57"/>
      <c r="F4904" s="57"/>
      <c r="G4904" s="57"/>
      <c r="H4904" s="57"/>
      <c r="I4904" s="57"/>
      <c r="J4904" s="57"/>
      <c r="K4904" s="57"/>
      <c r="L4904" s="57"/>
      <c r="M4904" s="57"/>
      <c r="N4904" s="57"/>
      <c r="O4904" s="57"/>
    </row>
    <row r="4905" spans="1:15" x14ac:dyDescent="0.3">
      <c r="A4905" s="56"/>
      <c r="B4905" s="140"/>
      <c r="C4905" s="140"/>
      <c r="D4905" s="140"/>
      <c r="E4905" s="57"/>
      <c r="F4905" s="57"/>
      <c r="G4905" s="57"/>
      <c r="H4905" s="57"/>
      <c r="I4905" s="57"/>
      <c r="J4905" s="57"/>
      <c r="K4905" s="57"/>
      <c r="L4905" s="57"/>
      <c r="M4905" s="57"/>
      <c r="N4905" s="57"/>
      <c r="O4905" s="57"/>
    </row>
    <row r="4906" spans="1:15" x14ac:dyDescent="0.3">
      <c r="A4906" s="56"/>
      <c r="B4906" s="140"/>
      <c r="C4906" s="140"/>
      <c r="D4906" s="140"/>
      <c r="E4906" s="57"/>
      <c r="F4906" s="57"/>
      <c r="G4906" s="57"/>
      <c r="H4906" s="57"/>
      <c r="I4906" s="57"/>
      <c r="J4906" s="57"/>
      <c r="K4906" s="57"/>
      <c r="L4906" s="57"/>
      <c r="M4906" s="57"/>
      <c r="N4906" s="57"/>
      <c r="O4906" s="57"/>
    </row>
    <row r="4907" spans="1:15" x14ac:dyDescent="0.3">
      <c r="A4907" s="56"/>
      <c r="B4907" s="140"/>
      <c r="C4907" s="140"/>
      <c r="D4907" s="140"/>
      <c r="E4907" s="57"/>
      <c r="F4907" s="57"/>
      <c r="G4907" s="57"/>
      <c r="H4907" s="57"/>
      <c r="I4907" s="57"/>
      <c r="J4907" s="57"/>
      <c r="K4907" s="57"/>
      <c r="L4907" s="57"/>
      <c r="M4907" s="57"/>
      <c r="N4907" s="57"/>
      <c r="O4907" s="57"/>
    </row>
    <row r="4908" spans="1:15" x14ac:dyDescent="0.3">
      <c r="A4908" s="56"/>
      <c r="B4908" s="140"/>
      <c r="C4908" s="140"/>
      <c r="D4908" s="140"/>
      <c r="E4908" s="57"/>
      <c r="F4908" s="57"/>
      <c r="G4908" s="57"/>
      <c r="H4908" s="57"/>
      <c r="I4908" s="57"/>
      <c r="J4908" s="57"/>
      <c r="K4908" s="57"/>
      <c r="L4908" s="57"/>
      <c r="M4908" s="57"/>
      <c r="N4908" s="57"/>
      <c r="O4908" s="57"/>
    </row>
    <row r="4909" spans="1:15" x14ac:dyDescent="0.3">
      <c r="A4909" s="56"/>
      <c r="B4909" s="140"/>
      <c r="C4909" s="140"/>
      <c r="D4909" s="140"/>
      <c r="E4909" s="57"/>
      <c r="F4909" s="57"/>
      <c r="G4909" s="57"/>
      <c r="H4909" s="57"/>
      <c r="I4909" s="57"/>
      <c r="J4909" s="57"/>
      <c r="K4909" s="57"/>
      <c r="L4909" s="57"/>
      <c r="M4909" s="57"/>
      <c r="N4909" s="57"/>
      <c r="O4909" s="57"/>
    </row>
    <row r="4910" spans="1:15" x14ac:dyDescent="0.3">
      <c r="A4910" s="56"/>
      <c r="B4910" s="140"/>
      <c r="C4910" s="140"/>
      <c r="D4910" s="140"/>
      <c r="E4910" s="57"/>
      <c r="F4910" s="57"/>
      <c r="G4910" s="57"/>
      <c r="H4910" s="57"/>
      <c r="I4910" s="57"/>
      <c r="J4910" s="57"/>
      <c r="K4910" s="57"/>
      <c r="L4910" s="57"/>
      <c r="M4910" s="57"/>
      <c r="N4910" s="57"/>
      <c r="O4910" s="57"/>
    </row>
    <row r="4911" spans="1:15" x14ac:dyDescent="0.3">
      <c r="A4911" s="56"/>
      <c r="B4911" s="140"/>
      <c r="C4911" s="140"/>
      <c r="D4911" s="140"/>
      <c r="E4911" s="57"/>
      <c r="F4911" s="57"/>
      <c r="G4911" s="57"/>
      <c r="H4911" s="57"/>
      <c r="I4911" s="57"/>
      <c r="J4911" s="57"/>
      <c r="K4911" s="57"/>
      <c r="L4911" s="57"/>
      <c r="M4911" s="57"/>
      <c r="N4911" s="57"/>
      <c r="O4911" s="57"/>
    </row>
    <row r="4912" spans="1:15" x14ac:dyDescent="0.3">
      <c r="A4912" s="56"/>
      <c r="B4912" s="140"/>
      <c r="C4912" s="140"/>
      <c r="D4912" s="140"/>
      <c r="E4912" s="57"/>
      <c r="F4912" s="57"/>
      <c r="G4912" s="57"/>
      <c r="H4912" s="57"/>
      <c r="I4912" s="57"/>
      <c r="J4912" s="57"/>
      <c r="K4912" s="57"/>
      <c r="L4912" s="57"/>
      <c r="M4912" s="57"/>
      <c r="N4912" s="57"/>
      <c r="O4912" s="57"/>
    </row>
    <row r="4913" spans="1:15" x14ac:dyDescent="0.3">
      <c r="A4913" s="56"/>
      <c r="B4913" s="140"/>
      <c r="C4913" s="140"/>
      <c r="D4913" s="140"/>
      <c r="E4913" s="57"/>
      <c r="F4913" s="57"/>
      <c r="G4913" s="57"/>
      <c r="H4913" s="57"/>
      <c r="I4913" s="57"/>
      <c r="J4913" s="57"/>
      <c r="K4913" s="57"/>
      <c r="L4913" s="57"/>
      <c r="M4913" s="57"/>
      <c r="N4913" s="57"/>
      <c r="O4913" s="57"/>
    </row>
    <row r="4914" spans="1:15" x14ac:dyDescent="0.3">
      <c r="A4914" s="56"/>
      <c r="B4914" s="140"/>
      <c r="C4914" s="140"/>
      <c r="D4914" s="140"/>
      <c r="E4914" s="57"/>
      <c r="F4914" s="57"/>
      <c r="G4914" s="57"/>
      <c r="H4914" s="57"/>
      <c r="I4914" s="57"/>
      <c r="J4914" s="57"/>
      <c r="K4914" s="57"/>
      <c r="L4914" s="57"/>
      <c r="M4914" s="57"/>
      <c r="N4914" s="57"/>
      <c r="O4914" s="57"/>
    </row>
    <row r="4915" spans="1:15" x14ac:dyDescent="0.3">
      <c r="A4915" s="56"/>
      <c r="B4915" s="140"/>
      <c r="C4915" s="140"/>
      <c r="D4915" s="140"/>
      <c r="E4915" s="57"/>
      <c r="F4915" s="57"/>
      <c r="G4915" s="57"/>
      <c r="H4915" s="57"/>
      <c r="I4915" s="57"/>
      <c r="J4915" s="57"/>
      <c r="K4915" s="57"/>
      <c r="L4915" s="57"/>
      <c r="M4915" s="57"/>
      <c r="N4915" s="57"/>
      <c r="O4915" s="57"/>
    </row>
    <row r="4916" spans="1:15" x14ac:dyDescent="0.3">
      <c r="A4916" s="56"/>
      <c r="B4916" s="140"/>
      <c r="C4916" s="140"/>
      <c r="D4916" s="140"/>
      <c r="E4916" s="57"/>
      <c r="F4916" s="57"/>
      <c r="G4916" s="57"/>
      <c r="H4916" s="57"/>
      <c r="I4916" s="57"/>
      <c r="J4916" s="57"/>
      <c r="K4916" s="57"/>
      <c r="L4916" s="57"/>
      <c r="M4916" s="57"/>
      <c r="N4916" s="57"/>
      <c r="O4916" s="57"/>
    </row>
    <row r="4917" spans="1:15" x14ac:dyDescent="0.3">
      <c r="A4917" s="56"/>
      <c r="B4917" s="140"/>
      <c r="C4917" s="140"/>
      <c r="D4917" s="140"/>
      <c r="E4917" s="57"/>
      <c r="F4917" s="57"/>
      <c r="G4917" s="57"/>
      <c r="H4917" s="57"/>
      <c r="I4917" s="57"/>
      <c r="J4917" s="57"/>
      <c r="K4917" s="57"/>
      <c r="L4917" s="57"/>
      <c r="M4917" s="57"/>
      <c r="N4917" s="57"/>
      <c r="O4917" s="57"/>
    </row>
    <row r="4918" spans="1:15" x14ac:dyDescent="0.3">
      <c r="A4918" s="56"/>
      <c r="B4918" s="140"/>
      <c r="C4918" s="140"/>
      <c r="D4918" s="140"/>
      <c r="E4918" s="57"/>
      <c r="F4918" s="57"/>
      <c r="G4918" s="57"/>
      <c r="H4918" s="57"/>
      <c r="I4918" s="57"/>
      <c r="J4918" s="57"/>
      <c r="K4918" s="57"/>
      <c r="L4918" s="57"/>
      <c r="M4918" s="57"/>
      <c r="N4918" s="57"/>
      <c r="O4918" s="57"/>
    </row>
    <row r="4919" spans="1:15" x14ac:dyDescent="0.3">
      <c r="A4919" s="56"/>
      <c r="B4919" s="140"/>
      <c r="C4919" s="140"/>
      <c r="D4919" s="140"/>
      <c r="E4919" s="57"/>
      <c r="F4919" s="57"/>
      <c r="G4919" s="57"/>
      <c r="H4919" s="57"/>
      <c r="I4919" s="57"/>
      <c r="J4919" s="57"/>
      <c r="K4919" s="57"/>
      <c r="L4919" s="57"/>
      <c r="M4919" s="57"/>
      <c r="N4919" s="57"/>
      <c r="O4919" s="57"/>
    </row>
    <row r="4920" spans="1:15" x14ac:dyDescent="0.3">
      <c r="A4920" s="56"/>
      <c r="B4920" s="140"/>
      <c r="C4920" s="140"/>
      <c r="D4920" s="140"/>
      <c r="E4920" s="57"/>
      <c r="F4920" s="57"/>
      <c r="G4920" s="57"/>
      <c r="H4920" s="57"/>
      <c r="I4920" s="57"/>
      <c r="J4920" s="57"/>
      <c r="K4920" s="57"/>
      <c r="L4920" s="57"/>
      <c r="M4920" s="57"/>
      <c r="N4920" s="57"/>
      <c r="O4920" s="57"/>
    </row>
    <row r="4921" spans="1:15" x14ac:dyDescent="0.3">
      <c r="A4921" s="56"/>
      <c r="B4921" s="140"/>
      <c r="C4921" s="140"/>
      <c r="D4921" s="140"/>
      <c r="E4921" s="57"/>
      <c r="F4921" s="57"/>
      <c r="G4921" s="57"/>
      <c r="H4921" s="57"/>
      <c r="I4921" s="57"/>
      <c r="J4921" s="57"/>
      <c r="K4921" s="57"/>
      <c r="L4921" s="57"/>
      <c r="M4921" s="57"/>
      <c r="N4921" s="57"/>
      <c r="O4921" s="57"/>
    </row>
    <row r="4922" spans="1:15" x14ac:dyDescent="0.3">
      <c r="A4922" s="56"/>
      <c r="B4922" s="140"/>
      <c r="C4922" s="140"/>
      <c r="D4922" s="140"/>
      <c r="E4922" s="57"/>
      <c r="F4922" s="57"/>
      <c r="G4922" s="57"/>
      <c r="H4922" s="57"/>
      <c r="I4922" s="57"/>
      <c r="J4922" s="57"/>
      <c r="K4922" s="57"/>
      <c r="L4922" s="57"/>
      <c r="M4922" s="57"/>
      <c r="N4922" s="57"/>
      <c r="O4922" s="57"/>
    </row>
    <row r="4923" spans="1:15" x14ac:dyDescent="0.3">
      <c r="A4923" s="56"/>
      <c r="B4923" s="140"/>
      <c r="C4923" s="140"/>
      <c r="D4923" s="140"/>
      <c r="E4923" s="57"/>
      <c r="F4923" s="57"/>
      <c r="G4923" s="57"/>
      <c r="H4923" s="57"/>
      <c r="I4923" s="57"/>
      <c r="J4923" s="57"/>
      <c r="K4923" s="57"/>
      <c r="L4923" s="57"/>
      <c r="M4923" s="57"/>
      <c r="N4923" s="57"/>
      <c r="O4923" s="57"/>
    </row>
    <row r="4924" spans="1:15" x14ac:dyDescent="0.3">
      <c r="A4924" s="56"/>
      <c r="B4924" s="140"/>
      <c r="C4924" s="140"/>
      <c r="D4924" s="140"/>
      <c r="E4924" s="57"/>
      <c r="F4924" s="57"/>
      <c r="G4924" s="57"/>
      <c r="H4924" s="57"/>
      <c r="I4924" s="57"/>
      <c r="J4924" s="57"/>
      <c r="K4924" s="57"/>
      <c r="L4924" s="57"/>
      <c r="M4924" s="57"/>
      <c r="N4924" s="57"/>
      <c r="O4924" s="57"/>
    </row>
    <row r="4925" spans="1:15" x14ac:dyDescent="0.3">
      <c r="A4925" s="56"/>
      <c r="B4925" s="140"/>
      <c r="C4925" s="140"/>
      <c r="D4925" s="140"/>
      <c r="E4925" s="57"/>
      <c r="F4925" s="57"/>
      <c r="G4925" s="57"/>
      <c r="H4925" s="57"/>
      <c r="I4925" s="57"/>
      <c r="J4925" s="57"/>
      <c r="K4925" s="57"/>
      <c r="L4925" s="57"/>
      <c r="M4925" s="57"/>
      <c r="N4925" s="57"/>
      <c r="O4925" s="57"/>
    </row>
    <row r="4926" spans="1:15" x14ac:dyDescent="0.3">
      <c r="A4926" s="56"/>
      <c r="B4926" s="140"/>
      <c r="C4926" s="140"/>
      <c r="D4926" s="140"/>
      <c r="E4926" s="57"/>
      <c r="F4926" s="57"/>
      <c r="G4926" s="57"/>
      <c r="H4926" s="57"/>
      <c r="I4926" s="57"/>
      <c r="J4926" s="57"/>
      <c r="K4926" s="57"/>
      <c r="L4926" s="57"/>
      <c r="M4926" s="57"/>
      <c r="N4926" s="57"/>
      <c r="O4926" s="57"/>
    </row>
    <row r="4927" spans="1:15" x14ac:dyDescent="0.3">
      <c r="A4927" s="56"/>
      <c r="B4927" s="140"/>
      <c r="C4927" s="140"/>
      <c r="D4927" s="140"/>
      <c r="E4927" s="57"/>
      <c r="F4927" s="57"/>
      <c r="G4927" s="57"/>
      <c r="H4927" s="57"/>
      <c r="I4927" s="57"/>
      <c r="J4927" s="57"/>
      <c r="K4927" s="57"/>
      <c r="L4927" s="57"/>
      <c r="M4927" s="57"/>
      <c r="N4927" s="57"/>
      <c r="O4927" s="57"/>
    </row>
    <row r="4928" spans="1:15" x14ac:dyDescent="0.3">
      <c r="A4928" s="56"/>
      <c r="B4928" s="140"/>
      <c r="C4928" s="140"/>
      <c r="D4928" s="140"/>
      <c r="E4928" s="57"/>
      <c r="F4928" s="57"/>
      <c r="G4928" s="57"/>
      <c r="H4928" s="57"/>
      <c r="I4928" s="57"/>
      <c r="J4928" s="57"/>
      <c r="K4928" s="57"/>
      <c r="L4928" s="57"/>
      <c r="M4928" s="57"/>
      <c r="N4928" s="57"/>
      <c r="O4928" s="57"/>
    </row>
    <row r="4929" spans="1:15" x14ac:dyDescent="0.3">
      <c r="A4929" s="56"/>
      <c r="B4929" s="140"/>
      <c r="C4929" s="140"/>
      <c r="D4929" s="140"/>
      <c r="E4929" s="57"/>
      <c r="F4929" s="57"/>
      <c r="G4929" s="57"/>
      <c r="H4929" s="57"/>
      <c r="I4929" s="57"/>
      <c r="J4929" s="57"/>
      <c r="K4929" s="57"/>
      <c r="L4929" s="57"/>
      <c r="M4929" s="57"/>
      <c r="N4929" s="57"/>
      <c r="O4929" s="57"/>
    </row>
    <row r="4930" spans="1:15" x14ac:dyDescent="0.3">
      <c r="A4930" s="56"/>
      <c r="B4930" s="140"/>
      <c r="C4930" s="140"/>
      <c r="D4930" s="140"/>
      <c r="E4930" s="57"/>
      <c r="F4930" s="57"/>
      <c r="G4930" s="57"/>
      <c r="H4930" s="57"/>
      <c r="I4930" s="57"/>
      <c r="J4930" s="57"/>
      <c r="K4930" s="57"/>
      <c r="L4930" s="57"/>
      <c r="M4930" s="57"/>
      <c r="N4930" s="57"/>
      <c r="O4930" s="57"/>
    </row>
    <row r="4931" spans="1:15" x14ac:dyDescent="0.3">
      <c r="A4931" s="56"/>
      <c r="B4931" s="140"/>
      <c r="C4931" s="140"/>
      <c r="D4931" s="140"/>
      <c r="E4931" s="57"/>
      <c r="F4931" s="57"/>
      <c r="G4931" s="57"/>
      <c r="H4931" s="57"/>
      <c r="I4931" s="57"/>
      <c r="J4931" s="57"/>
      <c r="K4931" s="57"/>
      <c r="L4931" s="57"/>
      <c r="M4931" s="57"/>
      <c r="N4931" s="57"/>
      <c r="O4931" s="57"/>
    </row>
    <row r="4932" spans="1:15" x14ac:dyDescent="0.3">
      <c r="A4932" s="56"/>
      <c r="B4932" s="140"/>
      <c r="C4932" s="140"/>
      <c r="D4932" s="140"/>
      <c r="E4932" s="57"/>
      <c r="F4932" s="57"/>
      <c r="G4932" s="57"/>
      <c r="H4932" s="57"/>
      <c r="I4932" s="57"/>
      <c r="J4932" s="57"/>
      <c r="K4932" s="57"/>
      <c r="L4932" s="57"/>
      <c r="M4932" s="57"/>
      <c r="N4932" s="57"/>
      <c r="O4932" s="57"/>
    </row>
    <row r="4933" spans="1:15" x14ac:dyDescent="0.3">
      <c r="A4933" s="56"/>
      <c r="B4933" s="140"/>
      <c r="C4933" s="140"/>
      <c r="D4933" s="140"/>
      <c r="E4933" s="57"/>
      <c r="F4933" s="57"/>
      <c r="G4933" s="57"/>
      <c r="H4933" s="57"/>
      <c r="I4933" s="57"/>
      <c r="J4933" s="57"/>
      <c r="K4933" s="57"/>
      <c r="L4933" s="57"/>
      <c r="M4933" s="57"/>
      <c r="N4933" s="57"/>
      <c r="O4933" s="57"/>
    </row>
    <row r="4934" spans="1:15" x14ac:dyDescent="0.3">
      <c r="A4934" s="56"/>
      <c r="B4934" s="140"/>
      <c r="C4934" s="140"/>
      <c r="D4934" s="140"/>
      <c r="E4934" s="57"/>
      <c r="F4934" s="57"/>
      <c r="G4934" s="57"/>
      <c r="H4934" s="57"/>
      <c r="I4934" s="57"/>
      <c r="J4934" s="57"/>
      <c r="K4934" s="57"/>
      <c r="L4934" s="57"/>
      <c r="M4934" s="57"/>
      <c r="N4934" s="57"/>
      <c r="O4934" s="57"/>
    </row>
    <row r="4935" spans="1:15" x14ac:dyDescent="0.3">
      <c r="A4935" s="56"/>
      <c r="B4935" s="140"/>
      <c r="C4935" s="140"/>
      <c r="D4935" s="140"/>
      <c r="E4935" s="57"/>
      <c r="F4935" s="57"/>
      <c r="G4935" s="57"/>
      <c r="H4935" s="57"/>
      <c r="I4935" s="57"/>
      <c r="J4935" s="57"/>
      <c r="K4935" s="57"/>
      <c r="L4935" s="57"/>
      <c r="M4935" s="57"/>
      <c r="N4935" s="57"/>
      <c r="O4935" s="57"/>
    </row>
    <row r="4936" spans="1:15" x14ac:dyDescent="0.3">
      <c r="A4936" s="56"/>
      <c r="B4936" s="140"/>
      <c r="C4936" s="140"/>
      <c r="D4936" s="140"/>
      <c r="E4936" s="57"/>
      <c r="F4936" s="57"/>
      <c r="G4936" s="57"/>
      <c r="H4936" s="57"/>
      <c r="I4936" s="57"/>
      <c r="J4936" s="57"/>
      <c r="K4936" s="57"/>
      <c r="L4936" s="57"/>
      <c r="M4936" s="57"/>
      <c r="N4936" s="57"/>
      <c r="O4936" s="57"/>
    </row>
    <row r="4937" spans="1:15" x14ac:dyDescent="0.3">
      <c r="A4937" s="56"/>
      <c r="B4937" s="140"/>
      <c r="C4937" s="140"/>
      <c r="D4937" s="140"/>
      <c r="E4937" s="57"/>
      <c r="F4937" s="57"/>
      <c r="G4937" s="57"/>
      <c r="H4937" s="57"/>
      <c r="I4937" s="57"/>
      <c r="J4937" s="57"/>
      <c r="K4937" s="57"/>
      <c r="L4937" s="57"/>
      <c r="M4937" s="57"/>
      <c r="N4937" s="57"/>
      <c r="O4937" s="57"/>
    </row>
    <row r="4938" spans="1:15" x14ac:dyDescent="0.3">
      <c r="A4938" s="56"/>
      <c r="B4938" s="140"/>
      <c r="C4938" s="140"/>
      <c r="D4938" s="140"/>
      <c r="E4938" s="57"/>
      <c r="F4938" s="57"/>
      <c r="G4938" s="57"/>
      <c r="H4938" s="57"/>
      <c r="I4938" s="57"/>
      <c r="J4938" s="57"/>
      <c r="K4938" s="57"/>
      <c r="L4938" s="57"/>
      <c r="M4938" s="57"/>
      <c r="N4938" s="57"/>
      <c r="O4938" s="57"/>
    </row>
    <row r="4939" spans="1:15" x14ac:dyDescent="0.3">
      <c r="A4939" s="56"/>
      <c r="B4939" s="140"/>
      <c r="C4939" s="140"/>
      <c r="D4939" s="140"/>
      <c r="E4939" s="57"/>
      <c r="F4939" s="57"/>
      <c r="G4939" s="57"/>
      <c r="H4939" s="57"/>
      <c r="I4939" s="57"/>
      <c r="J4939" s="57"/>
      <c r="K4939" s="57"/>
      <c r="L4939" s="57"/>
      <c r="M4939" s="57"/>
      <c r="N4939" s="57"/>
      <c r="O4939" s="57"/>
    </row>
    <row r="4940" spans="1:15" x14ac:dyDescent="0.3">
      <c r="A4940" s="56"/>
      <c r="B4940" s="140"/>
      <c r="C4940" s="140"/>
      <c r="D4940" s="140"/>
      <c r="E4940" s="57"/>
      <c r="F4940" s="57"/>
      <c r="G4940" s="57"/>
      <c r="H4940" s="57"/>
      <c r="I4940" s="57"/>
      <c r="J4940" s="57"/>
      <c r="K4940" s="57"/>
      <c r="L4940" s="57"/>
      <c r="M4940" s="57"/>
      <c r="N4940" s="57"/>
      <c r="O4940" s="57"/>
    </row>
    <row r="4941" spans="1:15" x14ac:dyDescent="0.3">
      <c r="A4941" s="56"/>
      <c r="B4941" s="140"/>
      <c r="C4941" s="140"/>
      <c r="D4941" s="140"/>
      <c r="E4941" s="57"/>
      <c r="F4941" s="57"/>
      <c r="G4941" s="57"/>
      <c r="H4941" s="57"/>
      <c r="I4941" s="57"/>
      <c r="J4941" s="57"/>
      <c r="K4941" s="57"/>
      <c r="L4941" s="57"/>
      <c r="M4941" s="57"/>
      <c r="N4941" s="57"/>
      <c r="O4941" s="57"/>
    </row>
    <row r="4942" spans="1:15" x14ac:dyDescent="0.3">
      <c r="A4942" s="56"/>
      <c r="B4942" s="140"/>
      <c r="C4942" s="140"/>
      <c r="D4942" s="140"/>
      <c r="E4942" s="57"/>
      <c r="F4942" s="57"/>
      <c r="G4942" s="57"/>
      <c r="H4942" s="57"/>
      <c r="I4942" s="57"/>
      <c r="J4942" s="57"/>
      <c r="K4942" s="57"/>
      <c r="L4942" s="57"/>
      <c r="M4942" s="57"/>
      <c r="N4942" s="57"/>
      <c r="O4942" s="57"/>
    </row>
    <row r="4943" spans="1:15" x14ac:dyDescent="0.3">
      <c r="A4943" s="56"/>
      <c r="B4943" s="140"/>
      <c r="C4943" s="140"/>
      <c r="D4943" s="140"/>
      <c r="E4943" s="57"/>
      <c r="F4943" s="57"/>
      <c r="G4943" s="57"/>
      <c r="H4943" s="57"/>
      <c r="I4943" s="57"/>
      <c r="J4943" s="57"/>
      <c r="K4943" s="57"/>
      <c r="L4943" s="57"/>
      <c r="M4943" s="57"/>
      <c r="N4943" s="57"/>
      <c r="O4943" s="57"/>
    </row>
    <row r="4944" spans="1:15" x14ac:dyDescent="0.3">
      <c r="A4944" s="56"/>
      <c r="B4944" s="140"/>
      <c r="C4944" s="140"/>
      <c r="D4944" s="140"/>
      <c r="E4944" s="57"/>
      <c r="F4944" s="57"/>
      <c r="G4944" s="57"/>
      <c r="H4944" s="57"/>
      <c r="I4944" s="57"/>
      <c r="J4944" s="57"/>
      <c r="K4944" s="57"/>
      <c r="L4944" s="57"/>
      <c r="M4944" s="57"/>
      <c r="N4944" s="57"/>
      <c r="O4944" s="57"/>
    </row>
    <row r="4945" spans="1:15" x14ac:dyDescent="0.3">
      <c r="A4945" s="56"/>
      <c r="B4945" s="140"/>
      <c r="C4945" s="140"/>
      <c r="D4945" s="140"/>
      <c r="E4945" s="57"/>
      <c r="F4945" s="57"/>
      <c r="G4945" s="57"/>
      <c r="H4945" s="57"/>
      <c r="I4945" s="57"/>
      <c r="J4945" s="57"/>
      <c r="K4945" s="57"/>
      <c r="L4945" s="57"/>
      <c r="M4945" s="57"/>
      <c r="N4945" s="57"/>
      <c r="O4945" s="57"/>
    </row>
    <row r="4946" spans="1:15" x14ac:dyDescent="0.3">
      <c r="A4946" s="56"/>
      <c r="B4946" s="140"/>
      <c r="C4946" s="140"/>
      <c r="D4946" s="140"/>
      <c r="E4946" s="57"/>
      <c r="F4946" s="57"/>
      <c r="G4946" s="57"/>
      <c r="H4946" s="57"/>
      <c r="I4946" s="57"/>
      <c r="J4946" s="57"/>
      <c r="K4946" s="57"/>
      <c r="L4946" s="57"/>
      <c r="M4946" s="57"/>
      <c r="N4946" s="57"/>
      <c r="O4946" s="57"/>
    </row>
    <row r="4947" spans="1:15" x14ac:dyDescent="0.3">
      <c r="A4947" s="56"/>
      <c r="B4947" s="140"/>
      <c r="C4947" s="140"/>
      <c r="D4947" s="140"/>
      <c r="E4947" s="57"/>
      <c r="F4947" s="57"/>
      <c r="G4947" s="57"/>
      <c r="H4947" s="57"/>
      <c r="I4947" s="57"/>
      <c r="J4947" s="57"/>
      <c r="K4947" s="57"/>
      <c r="L4947" s="57"/>
      <c r="M4947" s="57"/>
      <c r="N4947" s="57"/>
      <c r="O4947" s="57"/>
    </row>
    <row r="4948" spans="1:15" x14ac:dyDescent="0.3">
      <c r="A4948" s="56"/>
      <c r="B4948" s="140"/>
      <c r="C4948" s="140"/>
      <c r="D4948" s="140"/>
      <c r="E4948" s="57"/>
      <c r="F4948" s="57"/>
      <c r="G4948" s="57"/>
      <c r="H4948" s="57"/>
      <c r="I4948" s="57"/>
      <c r="J4948" s="57"/>
      <c r="K4948" s="57"/>
      <c r="L4948" s="57"/>
      <c r="M4948" s="57"/>
      <c r="N4948" s="57"/>
      <c r="O4948" s="57"/>
    </row>
    <row r="4949" spans="1:15" x14ac:dyDescent="0.3">
      <c r="A4949" s="56"/>
      <c r="B4949" s="140"/>
      <c r="C4949" s="140"/>
      <c r="D4949" s="140"/>
      <c r="E4949" s="57"/>
      <c r="F4949" s="57"/>
      <c r="G4949" s="57"/>
      <c r="H4949" s="57"/>
      <c r="I4949" s="57"/>
      <c r="J4949" s="57"/>
      <c r="K4949" s="57"/>
      <c r="L4949" s="57"/>
      <c r="M4949" s="57"/>
      <c r="N4949" s="57"/>
      <c r="O4949" s="57"/>
    </row>
    <row r="4950" spans="1:15" x14ac:dyDescent="0.3">
      <c r="A4950" s="56"/>
      <c r="B4950" s="140"/>
      <c r="C4950" s="140"/>
      <c r="D4950" s="140"/>
      <c r="E4950" s="57"/>
      <c r="F4950" s="57"/>
      <c r="G4950" s="57"/>
      <c r="H4950" s="57"/>
      <c r="I4950" s="57"/>
      <c r="J4950" s="57"/>
      <c r="K4950" s="57"/>
      <c r="L4950" s="57"/>
      <c r="M4950" s="57"/>
      <c r="N4950" s="57"/>
      <c r="O4950" s="57"/>
    </row>
    <row r="4951" spans="1:15" x14ac:dyDescent="0.3">
      <c r="A4951" s="56"/>
      <c r="B4951" s="140"/>
      <c r="C4951" s="140"/>
      <c r="D4951" s="140"/>
      <c r="E4951" s="57"/>
      <c r="F4951" s="57"/>
      <c r="G4951" s="57"/>
      <c r="H4951" s="57"/>
      <c r="I4951" s="57"/>
      <c r="J4951" s="57"/>
      <c r="K4951" s="57"/>
      <c r="L4951" s="57"/>
      <c r="M4951" s="57"/>
      <c r="N4951" s="57"/>
      <c r="O4951" s="57"/>
    </row>
    <row r="4952" spans="1:15" x14ac:dyDescent="0.3">
      <c r="A4952" s="56"/>
      <c r="B4952" s="140"/>
      <c r="C4952" s="140"/>
      <c r="D4952" s="140"/>
      <c r="E4952" s="57"/>
      <c r="F4952" s="57"/>
      <c r="G4952" s="57"/>
      <c r="H4952" s="57"/>
      <c r="I4952" s="57"/>
      <c r="J4952" s="57"/>
      <c r="K4952" s="57"/>
      <c r="L4952" s="57"/>
      <c r="M4952" s="57"/>
      <c r="N4952" s="57"/>
      <c r="O4952" s="57"/>
    </row>
    <row r="4953" spans="1:15" x14ac:dyDescent="0.3">
      <c r="A4953" s="56"/>
      <c r="B4953" s="140"/>
      <c r="C4953" s="140"/>
      <c r="D4953" s="140"/>
      <c r="E4953" s="57"/>
      <c r="F4953" s="57"/>
      <c r="G4953" s="57"/>
      <c r="H4953" s="57"/>
      <c r="I4953" s="57"/>
      <c r="J4953" s="57"/>
      <c r="K4953" s="57"/>
      <c r="L4953" s="57"/>
      <c r="M4953" s="57"/>
      <c r="N4953" s="57"/>
      <c r="O4953" s="57"/>
    </row>
    <row r="4954" spans="1:15" x14ac:dyDescent="0.3">
      <c r="A4954" s="56"/>
      <c r="B4954" s="140"/>
      <c r="C4954" s="140"/>
      <c r="D4954" s="140"/>
      <c r="E4954" s="57"/>
      <c r="F4954" s="57"/>
      <c r="G4954" s="57"/>
      <c r="H4954" s="57"/>
      <c r="I4954" s="57"/>
      <c r="J4954" s="57"/>
      <c r="K4954" s="57"/>
      <c r="L4954" s="57"/>
      <c r="M4954" s="57"/>
      <c r="N4954" s="57"/>
      <c r="O4954" s="57"/>
    </row>
    <row r="4955" spans="1:15" x14ac:dyDescent="0.3">
      <c r="A4955" s="56"/>
      <c r="B4955" s="140"/>
      <c r="C4955" s="140"/>
      <c r="D4955" s="140"/>
      <c r="E4955" s="57"/>
      <c r="F4955" s="57"/>
      <c r="G4955" s="57"/>
      <c r="H4955" s="57"/>
      <c r="I4955" s="57"/>
      <c r="J4955" s="57"/>
      <c r="K4955" s="57"/>
      <c r="L4955" s="57"/>
      <c r="M4955" s="57"/>
      <c r="N4955" s="57"/>
      <c r="O4955" s="57"/>
    </row>
    <row r="4956" spans="1:15" x14ac:dyDescent="0.3">
      <c r="A4956" s="56"/>
      <c r="B4956" s="140"/>
      <c r="C4956" s="140"/>
      <c r="D4956" s="140"/>
      <c r="E4956" s="57"/>
      <c r="F4956" s="57"/>
      <c r="G4956" s="57"/>
      <c r="H4956" s="57"/>
      <c r="I4956" s="57"/>
      <c r="J4956" s="57"/>
      <c r="K4956" s="57"/>
      <c r="L4956" s="57"/>
      <c r="M4956" s="57"/>
      <c r="N4956" s="57"/>
      <c r="O4956" s="57"/>
    </row>
    <row r="4957" spans="1:15" x14ac:dyDescent="0.3">
      <c r="A4957" s="56"/>
      <c r="B4957" s="140"/>
      <c r="C4957" s="140"/>
      <c r="D4957" s="140"/>
      <c r="E4957" s="57"/>
      <c r="F4957" s="57"/>
      <c r="G4957" s="57"/>
      <c r="H4957" s="57"/>
      <c r="I4957" s="57"/>
      <c r="J4957" s="57"/>
      <c r="K4957" s="57"/>
      <c r="L4957" s="57"/>
      <c r="M4957" s="57"/>
      <c r="N4957" s="57"/>
      <c r="O4957" s="57"/>
    </row>
    <row r="4958" spans="1:15" x14ac:dyDescent="0.3">
      <c r="A4958" s="56"/>
      <c r="B4958" s="140"/>
      <c r="C4958" s="140"/>
      <c r="D4958" s="140"/>
      <c r="E4958" s="57"/>
      <c r="F4958" s="57"/>
      <c r="G4958" s="57"/>
      <c r="H4958" s="57"/>
      <c r="I4958" s="57"/>
      <c r="J4958" s="57"/>
      <c r="K4958" s="57"/>
      <c r="L4958" s="57"/>
      <c r="M4958" s="57"/>
      <c r="N4958" s="57"/>
      <c r="O4958" s="57"/>
    </row>
    <row r="4959" spans="1:15" x14ac:dyDescent="0.3">
      <c r="A4959" s="56"/>
      <c r="B4959" s="140"/>
      <c r="C4959" s="140"/>
      <c r="D4959" s="140"/>
      <c r="E4959" s="57"/>
      <c r="F4959" s="57"/>
      <c r="G4959" s="57"/>
      <c r="H4959" s="57"/>
      <c r="I4959" s="57"/>
      <c r="J4959" s="57"/>
      <c r="K4959" s="57"/>
      <c r="L4959" s="57"/>
      <c r="M4959" s="57"/>
      <c r="N4959" s="57"/>
      <c r="O4959" s="57"/>
    </row>
    <row r="4960" spans="1:15" x14ac:dyDescent="0.3">
      <c r="A4960" s="56"/>
      <c r="B4960" s="140"/>
      <c r="C4960" s="140"/>
      <c r="D4960" s="140"/>
      <c r="E4960" s="57"/>
      <c r="F4960" s="57"/>
      <c r="G4960" s="57"/>
      <c r="H4960" s="57"/>
      <c r="I4960" s="57"/>
      <c r="J4960" s="57"/>
      <c r="K4960" s="57"/>
      <c r="L4960" s="57"/>
      <c r="M4960" s="57"/>
      <c r="N4960" s="57"/>
      <c r="O4960" s="57"/>
    </row>
    <row r="4961" spans="1:15" x14ac:dyDescent="0.3">
      <c r="A4961" s="56"/>
      <c r="B4961" s="140"/>
      <c r="C4961" s="140"/>
      <c r="D4961" s="140"/>
      <c r="E4961" s="57"/>
      <c r="F4961" s="57"/>
      <c r="G4961" s="57"/>
      <c r="H4961" s="57"/>
      <c r="I4961" s="57"/>
      <c r="J4961" s="57"/>
      <c r="K4961" s="57"/>
      <c r="L4961" s="57"/>
      <c r="M4961" s="57"/>
      <c r="N4961" s="57"/>
      <c r="O4961" s="57"/>
    </row>
    <row r="4962" spans="1:15" x14ac:dyDescent="0.3">
      <c r="A4962" s="56"/>
      <c r="B4962" s="140"/>
      <c r="C4962" s="140"/>
      <c r="D4962" s="140"/>
      <c r="E4962" s="57"/>
      <c r="F4962" s="57"/>
      <c r="G4962" s="57"/>
      <c r="H4962" s="57"/>
      <c r="I4962" s="57"/>
      <c r="J4962" s="57"/>
      <c r="K4962" s="57"/>
      <c r="L4962" s="57"/>
      <c r="M4962" s="57"/>
      <c r="N4962" s="57"/>
      <c r="O4962" s="57"/>
    </row>
    <row r="4963" spans="1:15" x14ac:dyDescent="0.3">
      <c r="A4963" s="56"/>
      <c r="B4963" s="140"/>
      <c r="C4963" s="140"/>
      <c r="D4963" s="140"/>
      <c r="E4963" s="57"/>
      <c r="F4963" s="57"/>
      <c r="G4963" s="57"/>
      <c r="H4963" s="57"/>
      <c r="I4963" s="57"/>
      <c r="J4963" s="57"/>
      <c r="K4963" s="57"/>
      <c r="L4963" s="57"/>
      <c r="M4963" s="57"/>
      <c r="N4963" s="57"/>
      <c r="O4963" s="57"/>
    </row>
    <row r="4964" spans="1:15" x14ac:dyDescent="0.3">
      <c r="A4964" s="56"/>
      <c r="B4964" s="140"/>
      <c r="C4964" s="140"/>
      <c r="D4964" s="140"/>
      <c r="E4964" s="57"/>
      <c r="F4964" s="57"/>
      <c r="G4964" s="57"/>
      <c r="H4964" s="57"/>
      <c r="I4964" s="57"/>
      <c r="J4964" s="57"/>
      <c r="K4964" s="57"/>
      <c r="L4964" s="57"/>
      <c r="M4964" s="57"/>
      <c r="N4964" s="57"/>
      <c r="O4964" s="57"/>
    </row>
    <row r="4965" spans="1:15" x14ac:dyDescent="0.3">
      <c r="A4965" s="56"/>
      <c r="B4965" s="140"/>
      <c r="C4965" s="140"/>
      <c r="D4965" s="140"/>
      <c r="E4965" s="57"/>
      <c r="F4965" s="57"/>
      <c r="G4965" s="57"/>
      <c r="H4965" s="57"/>
      <c r="I4965" s="57"/>
      <c r="J4965" s="57"/>
      <c r="K4965" s="57"/>
      <c r="L4965" s="57"/>
      <c r="M4965" s="57"/>
      <c r="N4965" s="57"/>
      <c r="O4965" s="57"/>
    </row>
    <row r="4966" spans="1:15" x14ac:dyDescent="0.3">
      <c r="A4966" s="56"/>
      <c r="B4966" s="140"/>
      <c r="C4966" s="140"/>
      <c r="D4966" s="140"/>
      <c r="E4966" s="57"/>
      <c r="F4966" s="57"/>
      <c r="G4966" s="57"/>
      <c r="H4966" s="57"/>
      <c r="I4966" s="57"/>
      <c r="J4966" s="57"/>
      <c r="K4966" s="57"/>
      <c r="L4966" s="57"/>
      <c r="M4966" s="57"/>
      <c r="N4966" s="57"/>
      <c r="O4966" s="57"/>
    </row>
    <row r="4967" spans="1:15" x14ac:dyDescent="0.3">
      <c r="A4967" s="56"/>
      <c r="B4967" s="140"/>
      <c r="C4967" s="140"/>
      <c r="D4967" s="140"/>
      <c r="E4967" s="57"/>
      <c r="F4967" s="57"/>
      <c r="G4967" s="57"/>
      <c r="H4967" s="57"/>
      <c r="I4967" s="57"/>
      <c r="J4967" s="57"/>
      <c r="K4967" s="57"/>
      <c r="L4967" s="57"/>
      <c r="M4967" s="57"/>
      <c r="N4967" s="57"/>
      <c r="O4967" s="57"/>
    </row>
    <row r="4968" spans="1:15" x14ac:dyDescent="0.3">
      <c r="A4968" s="56"/>
      <c r="B4968" s="140"/>
      <c r="C4968" s="140"/>
      <c r="D4968" s="140"/>
      <c r="E4968" s="57"/>
      <c r="F4968" s="57"/>
      <c r="G4968" s="57"/>
      <c r="H4968" s="57"/>
      <c r="I4968" s="57"/>
      <c r="J4968" s="57"/>
      <c r="K4968" s="57"/>
      <c r="L4968" s="57"/>
      <c r="M4968" s="57"/>
      <c r="N4968" s="57"/>
      <c r="O4968" s="57"/>
    </row>
    <row r="4969" spans="1:15" x14ac:dyDescent="0.3">
      <c r="A4969" s="56"/>
      <c r="B4969" s="140"/>
      <c r="C4969" s="140"/>
      <c r="D4969" s="140"/>
      <c r="E4969" s="57"/>
      <c r="F4969" s="57"/>
      <c r="G4969" s="57"/>
      <c r="H4969" s="57"/>
      <c r="I4969" s="57"/>
      <c r="J4969" s="57"/>
      <c r="K4969" s="57"/>
      <c r="L4969" s="57"/>
      <c r="M4969" s="57"/>
      <c r="N4969" s="57"/>
      <c r="O4969" s="57"/>
    </row>
    <row r="4970" spans="1:15" x14ac:dyDescent="0.3">
      <c r="A4970" s="56"/>
      <c r="B4970" s="140"/>
      <c r="C4970" s="140"/>
      <c r="D4970" s="140"/>
      <c r="E4970" s="57"/>
      <c r="F4970" s="57"/>
      <c r="G4970" s="57"/>
      <c r="H4970" s="57"/>
      <c r="I4970" s="57"/>
      <c r="J4970" s="57"/>
      <c r="K4970" s="57"/>
      <c r="L4970" s="57"/>
      <c r="M4970" s="57"/>
      <c r="N4970" s="57"/>
      <c r="O4970" s="57"/>
    </row>
    <row r="4971" spans="1:15" x14ac:dyDescent="0.3">
      <c r="A4971" s="56"/>
      <c r="B4971" s="140"/>
      <c r="C4971" s="140"/>
      <c r="D4971" s="140"/>
      <c r="E4971" s="57"/>
      <c r="F4971" s="57"/>
      <c r="G4971" s="57"/>
      <c r="H4971" s="57"/>
      <c r="I4971" s="57"/>
      <c r="J4971" s="57"/>
      <c r="K4971" s="57"/>
      <c r="L4971" s="57"/>
      <c r="M4971" s="57"/>
      <c r="N4971" s="57"/>
      <c r="O4971" s="57"/>
    </row>
    <row r="4972" spans="1:15" x14ac:dyDescent="0.3">
      <c r="A4972" s="56"/>
      <c r="B4972" s="140"/>
      <c r="C4972" s="140"/>
      <c r="D4972" s="140"/>
      <c r="E4972" s="57"/>
      <c r="F4972" s="57"/>
      <c r="G4972" s="57"/>
      <c r="H4972" s="57"/>
      <c r="I4972" s="57"/>
      <c r="J4972" s="57"/>
      <c r="K4972" s="57"/>
      <c r="L4972" s="57"/>
      <c r="M4972" s="57"/>
      <c r="N4972" s="57"/>
      <c r="O4972" s="57"/>
    </row>
    <row r="4973" spans="1:15" x14ac:dyDescent="0.3">
      <c r="A4973" s="56"/>
      <c r="B4973" s="140"/>
      <c r="C4973" s="140"/>
      <c r="D4973" s="140"/>
      <c r="E4973" s="57"/>
      <c r="F4973" s="57"/>
      <c r="G4973" s="57"/>
      <c r="H4973" s="57"/>
      <c r="I4973" s="57"/>
      <c r="J4973" s="57"/>
      <c r="K4973" s="57"/>
      <c r="L4973" s="57"/>
      <c r="M4973" s="57"/>
      <c r="N4973" s="57"/>
      <c r="O4973" s="57"/>
    </row>
    <row r="4974" spans="1:15" x14ac:dyDescent="0.3">
      <c r="A4974" s="56"/>
      <c r="B4974" s="140"/>
      <c r="C4974" s="140"/>
      <c r="D4974" s="140"/>
      <c r="E4974" s="57"/>
      <c r="F4974" s="57"/>
      <c r="G4974" s="57"/>
      <c r="H4974" s="57"/>
      <c r="I4974" s="57"/>
      <c r="J4974" s="57"/>
      <c r="K4974" s="57"/>
      <c r="L4974" s="57"/>
      <c r="M4974" s="57"/>
      <c r="N4974" s="57"/>
      <c r="O4974" s="57"/>
    </row>
    <row r="4975" spans="1:15" x14ac:dyDescent="0.3">
      <c r="A4975" s="56"/>
      <c r="B4975" s="140"/>
      <c r="C4975" s="140"/>
      <c r="D4975" s="140"/>
      <c r="E4975" s="57"/>
      <c r="F4975" s="57"/>
      <c r="G4975" s="57"/>
      <c r="H4975" s="57"/>
      <c r="I4975" s="57"/>
      <c r="J4975" s="57"/>
      <c r="K4975" s="57"/>
      <c r="L4975" s="57"/>
      <c r="M4975" s="57"/>
      <c r="N4975" s="57"/>
      <c r="O4975" s="57"/>
    </row>
    <row r="4976" spans="1:15" x14ac:dyDescent="0.3">
      <c r="A4976" s="56"/>
      <c r="B4976" s="140"/>
      <c r="C4976" s="140"/>
      <c r="D4976" s="140"/>
      <c r="E4976" s="57"/>
      <c r="F4976" s="57"/>
      <c r="G4976" s="57"/>
      <c r="H4976" s="57"/>
      <c r="I4976" s="57"/>
      <c r="J4976" s="57"/>
      <c r="K4976" s="57"/>
      <c r="L4976" s="57"/>
      <c r="M4976" s="57"/>
      <c r="N4976" s="57"/>
      <c r="O4976" s="57"/>
    </row>
    <row r="4977" spans="1:15" x14ac:dyDescent="0.3">
      <c r="A4977" s="56"/>
      <c r="B4977" s="140"/>
      <c r="C4977" s="140"/>
      <c r="D4977" s="140"/>
      <c r="E4977" s="57"/>
      <c r="F4977" s="57"/>
      <c r="G4977" s="57"/>
      <c r="H4977" s="57"/>
      <c r="I4977" s="57"/>
      <c r="J4977" s="57"/>
      <c r="K4977" s="57"/>
      <c r="L4977" s="57"/>
      <c r="M4977" s="57"/>
      <c r="N4977" s="57"/>
      <c r="O4977" s="57"/>
    </row>
    <row r="4978" spans="1:15" x14ac:dyDescent="0.3">
      <c r="A4978" s="56"/>
      <c r="B4978" s="140"/>
      <c r="C4978" s="140"/>
      <c r="D4978" s="140"/>
      <c r="E4978" s="57"/>
      <c r="F4978" s="57"/>
      <c r="G4978" s="57"/>
      <c r="H4978" s="57"/>
      <c r="I4978" s="57"/>
      <c r="J4978" s="57"/>
      <c r="K4978" s="57"/>
      <c r="L4978" s="57"/>
      <c r="M4978" s="57"/>
      <c r="N4978" s="57"/>
      <c r="O4978" s="57"/>
    </row>
    <row r="4979" spans="1:15" x14ac:dyDescent="0.3">
      <c r="A4979" s="56"/>
      <c r="B4979" s="140"/>
      <c r="C4979" s="140"/>
      <c r="D4979" s="140"/>
      <c r="E4979" s="57"/>
      <c r="F4979" s="57"/>
      <c r="G4979" s="57"/>
      <c r="H4979" s="57"/>
      <c r="I4979" s="57"/>
      <c r="J4979" s="57"/>
      <c r="K4979" s="57"/>
      <c r="L4979" s="57"/>
      <c r="M4979" s="57"/>
      <c r="N4979" s="57"/>
      <c r="O4979" s="57"/>
    </row>
    <row r="4980" spans="1:15" x14ac:dyDescent="0.3">
      <c r="A4980" s="56"/>
      <c r="B4980" s="140"/>
      <c r="C4980" s="140"/>
      <c r="D4980" s="140"/>
      <c r="E4980" s="57"/>
      <c r="F4980" s="57"/>
      <c r="G4980" s="57"/>
      <c r="H4980" s="57"/>
      <c r="I4980" s="57"/>
      <c r="J4980" s="57"/>
      <c r="K4980" s="57"/>
      <c r="L4980" s="57"/>
      <c r="M4980" s="57"/>
      <c r="N4980" s="57"/>
      <c r="O4980" s="57"/>
    </row>
    <row r="4981" spans="1:15" x14ac:dyDescent="0.3">
      <c r="A4981" s="56"/>
      <c r="B4981" s="140"/>
      <c r="C4981" s="140"/>
      <c r="D4981" s="140"/>
      <c r="E4981" s="57"/>
      <c r="F4981" s="57"/>
      <c r="G4981" s="57"/>
      <c r="H4981" s="57"/>
      <c r="I4981" s="57"/>
      <c r="J4981" s="57"/>
      <c r="K4981" s="57"/>
      <c r="L4981" s="57"/>
      <c r="M4981" s="57"/>
      <c r="N4981" s="57"/>
      <c r="O4981" s="57"/>
    </row>
    <row r="4982" spans="1:15" x14ac:dyDescent="0.3">
      <c r="A4982" s="56"/>
      <c r="B4982" s="140"/>
      <c r="C4982" s="140"/>
      <c r="D4982" s="140"/>
      <c r="E4982" s="57"/>
      <c r="F4982" s="57"/>
      <c r="G4982" s="57"/>
      <c r="H4982" s="57"/>
      <c r="I4982" s="57"/>
      <c r="J4982" s="57"/>
      <c r="K4982" s="57"/>
      <c r="L4982" s="57"/>
      <c r="M4982" s="57"/>
      <c r="N4982" s="57"/>
      <c r="O4982" s="57"/>
    </row>
    <row r="4983" spans="1:15" x14ac:dyDescent="0.3">
      <c r="A4983" s="56"/>
      <c r="B4983" s="140"/>
      <c r="C4983" s="140"/>
      <c r="D4983" s="140"/>
      <c r="E4983" s="57"/>
      <c r="F4983" s="57"/>
      <c r="G4983" s="57"/>
      <c r="H4983" s="57"/>
      <c r="I4983" s="57"/>
      <c r="J4983" s="57"/>
      <c r="K4983" s="57"/>
      <c r="L4983" s="57"/>
      <c r="M4983" s="57"/>
      <c r="N4983" s="57"/>
      <c r="O4983" s="57"/>
    </row>
    <row r="4984" spans="1:15" x14ac:dyDescent="0.3">
      <c r="A4984" s="56"/>
      <c r="B4984" s="140"/>
      <c r="C4984" s="140"/>
      <c r="D4984" s="140"/>
      <c r="E4984" s="57"/>
      <c r="F4984" s="57"/>
      <c r="G4984" s="57"/>
      <c r="H4984" s="57"/>
      <c r="I4984" s="57"/>
      <c r="J4984" s="57"/>
      <c r="K4984" s="57"/>
      <c r="L4984" s="57"/>
      <c r="M4984" s="57"/>
      <c r="N4984" s="57"/>
      <c r="O4984" s="57"/>
    </row>
    <row r="4985" spans="1:15" x14ac:dyDescent="0.3">
      <c r="A4985" s="56"/>
      <c r="B4985" s="140"/>
      <c r="C4985" s="140"/>
      <c r="D4985" s="140"/>
      <c r="E4985" s="57"/>
      <c r="F4985" s="57"/>
      <c r="G4985" s="57"/>
      <c r="H4985" s="57"/>
      <c r="I4985" s="57"/>
      <c r="J4985" s="57"/>
      <c r="K4985" s="57"/>
      <c r="L4985" s="57"/>
      <c r="M4985" s="57"/>
      <c r="N4985" s="57"/>
      <c r="O4985" s="57"/>
    </row>
    <row r="4986" spans="1:15" x14ac:dyDescent="0.3">
      <c r="A4986" s="56"/>
      <c r="B4986" s="140"/>
      <c r="C4986" s="140"/>
      <c r="D4986" s="140"/>
      <c r="E4986" s="57"/>
      <c r="F4986" s="57"/>
      <c r="G4986" s="57"/>
      <c r="H4986" s="57"/>
      <c r="I4986" s="57"/>
      <c r="J4986" s="57"/>
      <c r="K4986" s="57"/>
      <c r="L4986" s="57"/>
      <c r="M4986" s="57"/>
      <c r="N4986" s="57"/>
      <c r="O4986" s="57"/>
    </row>
    <row r="4987" spans="1:15" x14ac:dyDescent="0.3">
      <c r="A4987" s="56"/>
      <c r="B4987" s="140"/>
      <c r="C4987" s="140"/>
      <c r="D4987" s="140"/>
      <c r="E4987" s="57"/>
      <c r="F4987" s="57"/>
      <c r="G4987" s="57"/>
      <c r="H4987" s="57"/>
      <c r="I4987" s="57"/>
      <c r="J4987" s="57"/>
      <c r="K4987" s="57"/>
      <c r="L4987" s="57"/>
      <c r="M4987" s="57"/>
      <c r="N4987" s="57"/>
      <c r="O4987" s="57"/>
    </row>
    <row r="4988" spans="1:15" x14ac:dyDescent="0.3">
      <c r="A4988" s="56"/>
      <c r="B4988" s="140"/>
      <c r="C4988" s="140"/>
      <c r="D4988" s="140"/>
      <c r="E4988" s="57"/>
      <c r="F4988" s="57"/>
      <c r="G4988" s="57"/>
      <c r="H4988" s="57"/>
      <c r="I4988" s="57"/>
      <c r="J4988" s="57"/>
      <c r="K4988" s="57"/>
      <c r="L4988" s="57"/>
      <c r="M4988" s="57"/>
      <c r="N4988" s="57"/>
      <c r="O4988" s="57"/>
    </row>
    <row r="4989" spans="1:15" x14ac:dyDescent="0.3">
      <c r="A4989" s="56"/>
      <c r="B4989" s="140"/>
      <c r="C4989" s="140"/>
      <c r="D4989" s="140"/>
      <c r="E4989" s="57"/>
      <c r="F4989" s="57"/>
      <c r="G4989" s="57"/>
      <c r="H4989" s="57"/>
      <c r="I4989" s="57"/>
      <c r="J4989" s="57"/>
      <c r="K4989" s="57"/>
      <c r="L4989" s="57"/>
      <c r="M4989" s="57"/>
      <c r="N4989" s="57"/>
      <c r="O4989" s="57"/>
    </row>
    <row r="4990" spans="1:15" x14ac:dyDescent="0.3">
      <c r="A4990" s="56"/>
      <c r="B4990" s="140"/>
      <c r="C4990" s="140"/>
      <c r="D4990" s="140"/>
      <c r="E4990" s="57"/>
      <c r="F4990" s="57"/>
      <c r="G4990" s="57"/>
      <c r="H4990" s="57"/>
      <c r="I4990" s="57"/>
      <c r="J4990" s="57"/>
      <c r="K4990" s="57"/>
      <c r="L4990" s="57"/>
      <c r="M4990" s="57"/>
      <c r="N4990" s="57"/>
      <c r="O4990" s="57"/>
    </row>
    <row r="4991" spans="1:15" x14ac:dyDescent="0.3">
      <c r="A4991" s="56"/>
      <c r="B4991" s="140"/>
      <c r="C4991" s="140"/>
      <c r="D4991" s="140"/>
      <c r="E4991" s="57"/>
      <c r="F4991" s="57"/>
      <c r="G4991" s="57"/>
      <c r="H4991" s="57"/>
      <c r="I4991" s="57"/>
      <c r="J4991" s="57"/>
      <c r="K4991" s="57"/>
      <c r="L4991" s="57"/>
      <c r="M4991" s="57"/>
      <c r="N4991" s="57"/>
      <c r="O4991" s="57"/>
    </row>
    <row r="4992" spans="1:15" x14ac:dyDescent="0.3">
      <c r="A4992" s="56"/>
      <c r="B4992" s="140"/>
      <c r="C4992" s="140"/>
      <c r="D4992" s="140"/>
      <c r="E4992" s="57"/>
      <c r="F4992" s="57"/>
      <c r="G4992" s="57"/>
      <c r="H4992" s="57"/>
      <c r="I4992" s="57"/>
      <c r="J4992" s="57"/>
      <c r="K4992" s="57"/>
      <c r="L4992" s="57"/>
      <c r="M4992" s="57"/>
      <c r="N4992" s="57"/>
      <c r="O4992" s="57"/>
    </row>
    <row r="4993" spans="1:15" x14ac:dyDescent="0.3">
      <c r="A4993" s="56"/>
      <c r="B4993" s="140"/>
      <c r="C4993" s="140"/>
      <c r="D4993" s="140"/>
      <c r="E4993" s="57"/>
      <c r="F4993" s="57"/>
      <c r="G4993" s="57"/>
      <c r="H4993" s="57"/>
      <c r="I4993" s="57"/>
      <c r="J4993" s="57"/>
      <c r="K4993" s="57"/>
      <c r="L4993" s="57"/>
      <c r="M4993" s="57"/>
      <c r="N4993" s="57"/>
      <c r="O4993" s="57"/>
    </row>
    <row r="4994" spans="1:15" x14ac:dyDescent="0.3">
      <c r="A4994" s="56"/>
      <c r="B4994" s="140"/>
      <c r="C4994" s="140"/>
      <c r="D4994" s="140"/>
      <c r="E4994" s="57"/>
      <c r="F4994" s="57"/>
      <c r="G4994" s="57"/>
      <c r="H4994" s="57"/>
      <c r="I4994" s="57"/>
      <c r="J4994" s="57"/>
      <c r="K4994" s="57"/>
      <c r="L4994" s="57"/>
      <c r="M4994" s="57"/>
      <c r="N4994" s="57"/>
      <c r="O4994" s="57"/>
    </row>
    <row r="4995" spans="1:15" x14ac:dyDescent="0.3">
      <c r="A4995" s="56"/>
      <c r="B4995" s="140"/>
      <c r="C4995" s="140"/>
      <c r="D4995" s="140"/>
      <c r="E4995" s="57"/>
      <c r="F4995" s="57"/>
      <c r="G4995" s="57"/>
      <c r="H4995" s="57"/>
      <c r="I4995" s="57"/>
      <c r="J4995" s="57"/>
      <c r="K4995" s="57"/>
      <c r="L4995" s="57"/>
      <c r="M4995" s="57"/>
      <c r="N4995" s="57"/>
      <c r="O4995" s="57"/>
    </row>
    <row r="4996" spans="1:15" x14ac:dyDescent="0.3">
      <c r="A4996" s="56"/>
      <c r="B4996" s="140"/>
      <c r="C4996" s="140"/>
      <c r="D4996" s="140"/>
      <c r="E4996" s="57"/>
      <c r="F4996" s="57"/>
      <c r="G4996" s="57"/>
      <c r="H4996" s="57"/>
      <c r="I4996" s="57"/>
      <c r="J4996" s="57"/>
      <c r="K4996" s="57"/>
      <c r="L4996" s="57"/>
      <c r="M4996" s="57"/>
      <c r="N4996" s="57"/>
      <c r="O4996" s="57"/>
    </row>
    <row r="4997" spans="1:15" x14ac:dyDescent="0.3">
      <c r="A4997" s="56"/>
      <c r="B4997" s="140"/>
      <c r="C4997" s="140"/>
      <c r="D4997" s="140"/>
      <c r="E4997" s="57"/>
      <c r="F4997" s="57"/>
      <c r="G4997" s="57"/>
      <c r="H4997" s="57"/>
      <c r="I4997" s="57"/>
      <c r="J4997" s="57"/>
      <c r="K4997" s="57"/>
      <c r="L4997" s="57"/>
      <c r="M4997" s="57"/>
      <c r="N4997" s="57"/>
      <c r="O4997" s="57"/>
    </row>
    <row r="4998" spans="1:15" x14ac:dyDescent="0.3">
      <c r="A4998" s="56"/>
      <c r="B4998" s="140"/>
      <c r="C4998" s="140"/>
      <c r="D4998" s="140"/>
      <c r="E4998" s="57"/>
      <c r="F4998" s="57"/>
      <c r="G4998" s="57"/>
      <c r="H4998" s="57"/>
      <c r="I4998" s="57"/>
      <c r="J4998" s="57"/>
      <c r="K4998" s="57"/>
      <c r="L4998" s="57"/>
      <c r="M4998" s="57"/>
      <c r="N4998" s="57"/>
      <c r="O4998" s="57"/>
    </row>
    <row r="4999" spans="1:15" x14ac:dyDescent="0.3">
      <c r="A4999" s="56"/>
      <c r="B4999" s="140"/>
      <c r="C4999" s="140"/>
      <c r="D4999" s="140"/>
      <c r="E4999" s="57"/>
      <c r="F4999" s="57"/>
      <c r="G4999" s="57"/>
      <c r="H4999" s="57"/>
      <c r="I4999" s="57"/>
      <c r="J4999" s="57"/>
      <c r="K4999" s="57"/>
      <c r="L4999" s="57"/>
      <c r="M4999" s="57"/>
      <c r="N4999" s="57"/>
      <c r="O4999" s="57"/>
    </row>
    <row r="5000" spans="1:15" x14ac:dyDescent="0.3">
      <c r="A5000" s="56"/>
      <c r="B5000" s="140"/>
      <c r="C5000" s="140"/>
      <c r="D5000" s="140"/>
      <c r="E5000" s="57"/>
      <c r="F5000" s="57"/>
      <c r="G5000" s="57"/>
      <c r="H5000" s="57"/>
      <c r="I5000" s="57"/>
      <c r="J5000" s="57"/>
      <c r="K5000" s="57"/>
      <c r="L5000" s="57"/>
      <c r="M5000" s="57"/>
      <c r="N5000" s="57"/>
      <c r="O5000" s="57"/>
    </row>
  </sheetData>
  <sheetProtection algorithmName="SHA-256" hashValue="ObrJLjdGmbWmPQwHQHHKc8R6pmV5bEsxGtCC65J0aiA=" saltValue="XdFb73pmexb2ifXdDD5DpA==" spinCount="100000" sheet="1" sort="0" autoFilter="0"/>
  <dataConsolidate/>
  <mergeCells count="3">
    <mergeCell ref="F2:O2"/>
    <mergeCell ref="A2:E2"/>
    <mergeCell ref="A1:E1"/>
  </mergeCells>
  <conditionalFormatting sqref="F4:O5000">
    <cfRule type="expression" dxfId="33" priority="1">
      <formula>$O4&lt;&gt;0</formula>
    </cfRule>
    <cfRule type="expression" dxfId="32" priority="2">
      <formula>$N4&lt;&gt;0</formula>
    </cfRule>
    <cfRule type="expression" dxfId="31" priority="3">
      <formula>$M4&lt;&gt;0</formula>
    </cfRule>
    <cfRule type="expression" dxfId="30" priority="5">
      <formula>$L4&lt;&gt;0</formula>
    </cfRule>
    <cfRule type="expression" dxfId="29" priority="6">
      <formula>$K4&lt;&gt;0</formula>
    </cfRule>
    <cfRule type="expression" dxfId="28" priority="7">
      <formula>$J4&lt;&gt;0</formula>
    </cfRule>
    <cfRule type="expression" dxfId="27" priority="8">
      <formula>$I4&lt;&gt;0</formula>
    </cfRule>
    <cfRule type="expression" priority="9">
      <formula>$I4&lt;&gt;0</formula>
    </cfRule>
    <cfRule type="expression" dxfId="26" priority="10">
      <formula>$H4&lt;&gt;0</formula>
    </cfRule>
    <cfRule type="expression" dxfId="25" priority="11">
      <formula>$G4&lt;&gt;0</formula>
    </cfRule>
    <cfRule type="expression" dxfId="24" priority="12">
      <formula>$F4&lt;&gt;0</formula>
    </cfRule>
  </conditionalFormatting>
  <dataValidations xWindow="1388" yWindow="458" count="5">
    <dataValidation type="list" showInputMessage="1" showErrorMessage="1" error="Select &quot;1&quot; in the column if this service applies to the individual. Otherwise, leave the cell blank." sqref="B4:E5000" xr:uid="{00000000-0002-0000-1100-000000000000}">
      <formula1>"1"</formula1>
    </dataValidation>
    <dataValidation type="list" showInputMessage="1" showErrorMessage="1" error="Select the option that applies to the individual from the drop-down menu." sqref="F4:F5000" xr:uid="{00000000-0002-0000-1100-000001000000}">
      <formula1>"Male,Female,Non-binary,Unavailable – unknown"</formula1>
    </dataValidation>
    <dataValidation type="list" showInputMessage="1" showErrorMessage="1" error="Select &quot;1&quot; in the column if this characteristic applies to the individual. Otherwise, leave the cell blank." sqref="G4:L5000 N4:O5000" xr:uid="{00000000-0002-0000-1100-000002000000}">
      <formula1>"1"</formula1>
    </dataValidation>
    <dataValidation type="list" showInputMessage="1" showErrorMessage="1" error="Select &quot;Aged 12-24&quot; in the column if this characteristic applies to the individual. Otherwise, leave the cell blank." sqref="M4:M5000" xr:uid="{00000000-0002-0000-1100-000003000000}">
      <formula1>"Aged 12-24"</formula1>
    </dataValidation>
    <dataValidation type="custom" allowBlank="1" showInputMessage="1" showErrorMessage="1" error="The Client ID already exits." sqref="A4:A5000" xr:uid="{00000000-0002-0000-1100-000004000000}">
      <formula1>COUNTIF($A$4:$A$5000,A4)=1</formula1>
    </dataValidation>
  </dataValidations>
  <pageMargins left="0.48" right="0.16" top="0.75" bottom="0.75" header="0.3" footer="0.3"/>
  <pageSetup paperSize="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4837" r:id="rId4" name="Button 21">
              <controlPr defaultSize="0" print="0" autoFill="0" autoPict="0" macro="[0]!Table3">
                <anchor moveWithCells="1" sizeWithCells="1">
                  <from>
                    <xdr:col>9</xdr:col>
                    <xdr:colOff>190500</xdr:colOff>
                    <xdr:row>0</xdr:row>
                    <xdr:rowOff>60960</xdr:rowOff>
                  </from>
                  <to>
                    <xdr:col>10</xdr:col>
                    <xdr:colOff>601980</xdr:colOff>
                    <xdr:row>0</xdr:row>
                    <xdr:rowOff>937260</xdr:rowOff>
                  </to>
                </anchor>
              </controlPr>
            </control>
          </mc:Choice>
        </mc:AlternateContent>
      </controls>
    </mc:Choice>
  </mc:AlternateContent>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0" tint="-0.499984740745262"/>
  </sheetPr>
  <dimension ref="A1:R5000"/>
  <sheetViews>
    <sheetView workbookViewId="0">
      <pane ySplit="2" topLeftCell="A3" activePane="bottomLeft" state="frozen"/>
      <selection activeCell="A3" sqref="A3"/>
      <selection pane="bottomLeft" activeCell="A4" sqref="A4:O4"/>
    </sheetView>
  </sheetViews>
  <sheetFormatPr defaultColWidth="22.88671875" defaultRowHeight="14.4" x14ac:dyDescent="0.3"/>
  <cols>
    <col min="1" max="1" width="15.5546875" style="99" bestFit="1" customWidth="1"/>
    <col min="2" max="2" width="9.88671875" style="99" customWidth="1"/>
    <col min="3" max="3" width="15.44140625" style="99" customWidth="1"/>
    <col min="4" max="4" width="13.44140625" style="99" customWidth="1"/>
    <col min="5" max="5" width="13.21875" style="99" customWidth="1"/>
    <col min="6" max="6" width="22.109375" style="99" customWidth="1"/>
    <col min="7" max="7" width="16.21875" style="99" customWidth="1"/>
    <col min="8" max="11" width="14" style="99" customWidth="1"/>
    <col min="12" max="15" width="16.5546875" style="99" customWidth="1"/>
    <col min="16" max="16" width="22.88671875" style="95"/>
  </cols>
  <sheetData>
    <row r="1" spans="1:18" ht="102.75" customHeight="1" x14ac:dyDescent="0.3">
      <c r="A1" s="270" t="s">
        <v>124</v>
      </c>
      <c r="B1" s="270"/>
      <c r="C1" s="270"/>
      <c r="D1" s="270"/>
      <c r="E1" s="270"/>
      <c r="F1" s="270"/>
      <c r="G1" s="270"/>
      <c r="H1" s="270"/>
      <c r="I1" s="270"/>
      <c r="J1" s="270"/>
      <c r="K1" s="270"/>
      <c r="L1" s="270"/>
      <c r="M1" s="270"/>
      <c r="N1" s="270"/>
      <c r="O1" s="270"/>
    </row>
    <row r="2" spans="1:18" s="125" customFormat="1" ht="62.25" customHeight="1" x14ac:dyDescent="0.3">
      <c r="A2" s="94" t="s">
        <v>51</v>
      </c>
      <c r="B2" s="94" t="s">
        <v>90</v>
      </c>
      <c r="C2" s="94" t="s">
        <v>48</v>
      </c>
      <c r="D2" s="94" t="s">
        <v>49</v>
      </c>
      <c r="E2" s="94" t="s">
        <v>50</v>
      </c>
      <c r="F2" s="94" t="s">
        <v>32</v>
      </c>
      <c r="G2" s="94" t="s">
        <v>61</v>
      </c>
      <c r="H2" s="94" t="s">
        <v>7</v>
      </c>
      <c r="I2" s="94" t="s">
        <v>58</v>
      </c>
      <c r="J2" s="94" t="s">
        <v>63</v>
      </c>
      <c r="K2" s="94" t="s">
        <v>26</v>
      </c>
      <c r="L2" s="94" t="s">
        <v>53</v>
      </c>
      <c r="M2" s="94" t="s">
        <v>22</v>
      </c>
      <c r="N2" s="94" t="s">
        <v>23</v>
      </c>
      <c r="O2" s="94" t="s">
        <v>87</v>
      </c>
      <c r="P2" s="124"/>
      <c r="Q2" s="124"/>
      <c r="R2" s="124"/>
    </row>
    <row r="3" spans="1:18" s="127" customFormat="1" x14ac:dyDescent="0.3">
      <c r="A3" s="96">
        <v>1</v>
      </c>
      <c r="B3" s="96"/>
      <c r="C3" s="96"/>
      <c r="D3" s="96"/>
      <c r="E3" s="96"/>
      <c r="F3" s="96"/>
      <c r="G3" s="96"/>
      <c r="H3" s="96"/>
      <c r="I3" s="96"/>
      <c r="J3" s="96"/>
      <c r="K3" s="96"/>
      <c r="L3" s="96"/>
      <c r="M3" s="96"/>
      <c r="N3" s="96"/>
      <c r="O3" s="96"/>
      <c r="P3" s="126"/>
      <c r="Q3" s="126"/>
      <c r="R3" s="126"/>
    </row>
    <row r="4" spans="1:18" s="127" customFormat="1" x14ac:dyDescent="0.3">
      <c r="A4" s="100" t="s">
        <v>52</v>
      </c>
      <c r="B4" s="100">
        <f>SUM(B3:B3)</f>
        <v>0</v>
      </c>
      <c r="C4" s="100">
        <f>SUM(C3:C3)</f>
        <v>0</v>
      </c>
      <c r="D4" s="100">
        <f>SUM(D3:D3)</f>
        <v>0</v>
      </c>
      <c r="E4" s="100">
        <f>SUM(E3:E3)</f>
        <v>0</v>
      </c>
      <c r="F4" s="100"/>
      <c r="G4" s="100">
        <f t="shared" ref="G4:L4" si="0">SUM(G3:G3)</f>
        <v>0</v>
      </c>
      <c r="H4" s="100">
        <f t="shared" si="0"/>
        <v>0</v>
      </c>
      <c r="I4" s="100">
        <f t="shared" si="0"/>
        <v>0</v>
      </c>
      <c r="J4" s="100">
        <f t="shared" si="0"/>
        <v>0</v>
      </c>
      <c r="K4" s="100">
        <f t="shared" si="0"/>
        <v>0</v>
      </c>
      <c r="L4" s="100">
        <f t="shared" si="0"/>
        <v>0</v>
      </c>
      <c r="M4" s="100">
        <v>0</v>
      </c>
      <c r="N4" s="100">
        <f>SUM(N3:N3)</f>
        <v>0</v>
      </c>
      <c r="O4" s="100">
        <f>SUM(O3:O3)</f>
        <v>0</v>
      </c>
      <c r="P4" s="126"/>
      <c r="Q4" s="126"/>
      <c r="R4" s="126"/>
    </row>
    <row r="5" spans="1:18" s="127" customFormat="1" x14ac:dyDescent="0.3">
      <c r="A5" s="98"/>
      <c r="B5" s="98"/>
      <c r="C5" s="98"/>
      <c r="D5" s="98"/>
      <c r="E5" s="98"/>
      <c r="F5" s="98"/>
      <c r="G5" s="98"/>
      <c r="H5" s="98"/>
      <c r="I5" s="98"/>
      <c r="J5" s="98"/>
      <c r="K5" s="98"/>
      <c r="L5" s="98"/>
      <c r="M5" s="98"/>
      <c r="N5" s="98"/>
      <c r="O5" s="98"/>
      <c r="P5" s="126"/>
      <c r="Q5" s="126"/>
      <c r="R5" s="126"/>
    </row>
    <row r="6" spans="1:18" s="127" customFormat="1" x14ac:dyDescent="0.3">
      <c r="A6" s="98"/>
      <c r="B6" s="98"/>
      <c r="C6" s="98"/>
      <c r="D6" s="98"/>
      <c r="E6" s="98"/>
      <c r="F6" s="98"/>
      <c r="G6" s="98"/>
      <c r="H6" s="98"/>
      <c r="I6" s="98"/>
      <c r="J6" s="98"/>
      <c r="K6" s="98"/>
      <c r="L6" s="98"/>
      <c r="M6" s="98"/>
      <c r="N6" s="98"/>
      <c r="O6" s="98"/>
      <c r="P6" s="126"/>
      <c r="Q6" s="126"/>
      <c r="R6" s="126"/>
    </row>
    <row r="7" spans="1:18" s="127" customFormat="1" x14ac:dyDescent="0.3">
      <c r="A7" s="98"/>
      <c r="B7" s="98"/>
      <c r="C7" s="98"/>
      <c r="D7" s="98"/>
      <c r="E7" s="98"/>
      <c r="F7" s="98"/>
      <c r="G7" s="98"/>
      <c r="H7" s="98"/>
      <c r="I7" s="98"/>
      <c r="J7" s="98"/>
      <c r="K7" s="98"/>
      <c r="L7" s="98"/>
      <c r="M7" s="98"/>
      <c r="N7" s="98"/>
      <c r="O7" s="98"/>
      <c r="P7" s="126"/>
      <c r="Q7" s="126"/>
      <c r="R7" s="126"/>
    </row>
    <row r="8" spans="1:18" s="127" customFormat="1" x14ac:dyDescent="0.3">
      <c r="A8" s="98"/>
      <c r="B8" s="98"/>
      <c r="C8" s="98"/>
      <c r="D8" s="98"/>
      <c r="E8" s="98"/>
      <c r="F8" s="98"/>
      <c r="G8" s="98"/>
      <c r="H8" s="98"/>
      <c r="I8" s="98"/>
      <c r="J8" s="98"/>
      <c r="K8" s="98"/>
      <c r="L8" s="98"/>
      <c r="M8" s="98"/>
      <c r="N8" s="98"/>
      <c r="O8" s="98"/>
      <c r="P8" s="126"/>
      <c r="Q8" s="126"/>
      <c r="R8" s="126"/>
    </row>
    <row r="9" spans="1:18" s="127" customFormat="1" x14ac:dyDescent="0.3">
      <c r="A9" s="98"/>
      <c r="B9" s="98"/>
      <c r="C9" s="98"/>
      <c r="D9" s="98"/>
      <c r="E9" s="98"/>
      <c r="F9" s="98"/>
      <c r="G9" s="98"/>
      <c r="H9" s="98"/>
      <c r="I9" s="98"/>
      <c r="J9" s="98"/>
      <c r="K9" s="98"/>
      <c r="L9" s="98"/>
      <c r="M9" s="98"/>
      <c r="N9" s="98"/>
      <c r="O9" s="98"/>
      <c r="P9" s="126"/>
      <c r="Q9" s="126"/>
      <c r="R9" s="126"/>
    </row>
    <row r="10" spans="1:18" s="127" customFormat="1" x14ac:dyDescent="0.3">
      <c r="A10" s="98"/>
      <c r="B10" s="98"/>
      <c r="C10" s="98"/>
      <c r="D10" s="98"/>
      <c r="E10" s="98"/>
      <c r="F10" s="98"/>
      <c r="G10" s="98"/>
      <c r="H10" s="98"/>
      <c r="I10" s="98"/>
      <c r="J10" s="98"/>
      <c r="K10" s="98"/>
      <c r="L10" s="98"/>
      <c r="M10" s="98"/>
      <c r="N10" s="98"/>
      <c r="O10" s="98"/>
      <c r="P10" s="126"/>
      <c r="Q10" s="126"/>
      <c r="R10" s="126"/>
    </row>
    <row r="11" spans="1:18" s="127" customFormat="1" x14ac:dyDescent="0.3">
      <c r="A11" s="98"/>
      <c r="B11" s="98"/>
      <c r="C11" s="98"/>
      <c r="D11" s="98"/>
      <c r="E11" s="98"/>
      <c r="F11" s="98"/>
      <c r="G11" s="98"/>
      <c r="H11" s="98"/>
      <c r="I11" s="98"/>
      <c r="J11" s="98"/>
      <c r="K11" s="98"/>
      <c r="L11" s="98"/>
      <c r="M11" s="98"/>
      <c r="N11" s="98"/>
      <c r="O11" s="98"/>
      <c r="P11" s="126"/>
      <c r="Q11" s="126"/>
      <c r="R11" s="126"/>
    </row>
    <row r="12" spans="1:18" s="127" customFormat="1" x14ac:dyDescent="0.3">
      <c r="A12" s="98"/>
      <c r="B12" s="98"/>
      <c r="C12" s="98"/>
      <c r="D12" s="98"/>
      <c r="E12" s="98"/>
      <c r="F12" s="98"/>
      <c r="G12" s="98"/>
      <c r="H12" s="98"/>
      <c r="I12" s="98"/>
      <c r="J12" s="98"/>
      <c r="K12" s="98"/>
      <c r="L12" s="98"/>
      <c r="M12" s="98"/>
      <c r="N12" s="98"/>
      <c r="O12" s="98"/>
      <c r="P12" s="126"/>
      <c r="Q12" s="126"/>
      <c r="R12" s="126"/>
    </row>
    <row r="13" spans="1:18" s="127" customFormat="1" x14ac:dyDescent="0.3">
      <c r="A13" s="98"/>
      <c r="B13" s="98"/>
      <c r="C13" s="98"/>
      <c r="D13" s="98"/>
      <c r="E13" s="98"/>
      <c r="F13" s="98"/>
      <c r="G13" s="98"/>
      <c r="H13" s="98"/>
      <c r="I13" s="98"/>
      <c r="J13" s="98"/>
      <c r="K13" s="98"/>
      <c r="L13" s="98"/>
      <c r="M13" s="98"/>
      <c r="N13" s="98"/>
      <c r="O13" s="98"/>
      <c r="P13" s="126"/>
      <c r="Q13" s="126"/>
      <c r="R13" s="126"/>
    </row>
    <row r="14" spans="1:18" x14ac:dyDescent="0.3">
      <c r="A14" s="98"/>
      <c r="B14" s="98"/>
      <c r="C14" s="98"/>
      <c r="D14" s="98"/>
      <c r="E14" s="98"/>
      <c r="F14" s="98"/>
      <c r="G14" s="98"/>
      <c r="H14" s="98"/>
      <c r="I14" s="98"/>
      <c r="J14" s="98"/>
      <c r="K14" s="98"/>
      <c r="L14" s="98"/>
      <c r="M14" s="98"/>
      <c r="N14" s="98"/>
      <c r="O14" s="98"/>
      <c r="P14" s="97"/>
      <c r="Q14" s="18"/>
      <c r="R14" s="18"/>
    </row>
    <row r="15" spans="1:18" x14ac:dyDescent="0.3">
      <c r="A15" s="98"/>
      <c r="B15" s="98"/>
      <c r="C15" s="98"/>
      <c r="D15" s="98"/>
      <c r="E15" s="98"/>
      <c r="F15" s="98"/>
      <c r="G15" s="98"/>
      <c r="H15" s="98"/>
      <c r="I15" s="98"/>
      <c r="J15" s="98"/>
      <c r="K15" s="98"/>
      <c r="L15" s="98"/>
      <c r="M15" s="98"/>
      <c r="N15" s="98"/>
      <c r="O15" s="98"/>
      <c r="P15" s="97"/>
      <c r="Q15" s="18"/>
      <c r="R15" s="18"/>
    </row>
    <row r="16" spans="1:18" x14ac:dyDescent="0.3">
      <c r="A16" s="98"/>
      <c r="B16" s="98"/>
      <c r="C16" s="98"/>
      <c r="D16" s="98"/>
      <c r="E16" s="98"/>
      <c r="F16" s="98"/>
      <c r="G16" s="98"/>
      <c r="H16" s="98"/>
      <c r="I16" s="98"/>
      <c r="J16" s="98"/>
      <c r="K16" s="98"/>
      <c r="L16" s="98"/>
      <c r="M16" s="98"/>
      <c r="N16" s="98"/>
      <c r="O16" s="98"/>
      <c r="P16" s="97"/>
      <c r="Q16" s="18"/>
      <c r="R16" s="18"/>
    </row>
    <row r="17" spans="1:18" x14ac:dyDescent="0.3">
      <c r="A17" s="98"/>
      <c r="B17" s="98"/>
      <c r="C17" s="98"/>
      <c r="D17" s="98"/>
      <c r="E17" s="98"/>
      <c r="F17" s="98"/>
      <c r="G17" s="98"/>
      <c r="H17" s="98"/>
      <c r="I17" s="98"/>
      <c r="J17" s="98"/>
      <c r="K17" s="98"/>
      <c r="L17" s="98"/>
      <c r="M17" s="98"/>
      <c r="N17" s="98"/>
      <c r="O17" s="98"/>
      <c r="P17" s="97"/>
      <c r="Q17" s="18"/>
      <c r="R17" s="18"/>
    </row>
    <row r="18" spans="1:18" x14ac:dyDescent="0.3">
      <c r="A18" s="98"/>
      <c r="B18" s="98"/>
      <c r="C18" s="98"/>
      <c r="D18" s="98"/>
      <c r="E18" s="98"/>
      <c r="F18" s="98"/>
      <c r="G18" s="98"/>
      <c r="H18" s="98"/>
      <c r="I18" s="98"/>
      <c r="J18" s="98"/>
      <c r="K18" s="98"/>
      <c r="L18" s="98"/>
      <c r="M18" s="98"/>
      <c r="N18" s="98"/>
      <c r="O18" s="98"/>
      <c r="P18" s="97"/>
      <c r="Q18" s="18"/>
      <c r="R18" s="18"/>
    </row>
    <row r="19" spans="1:18" x14ac:dyDescent="0.3">
      <c r="A19" s="98"/>
      <c r="B19" s="98"/>
      <c r="C19" s="98"/>
      <c r="D19" s="98"/>
      <c r="E19" s="98"/>
      <c r="F19" s="98"/>
      <c r="G19" s="98"/>
      <c r="H19" s="98"/>
      <c r="I19" s="98"/>
      <c r="J19" s="98"/>
      <c r="K19" s="98"/>
      <c r="L19" s="98"/>
      <c r="M19" s="98"/>
      <c r="N19" s="98"/>
      <c r="O19" s="98"/>
      <c r="P19" s="97"/>
      <c r="Q19" s="18"/>
      <c r="R19" s="18"/>
    </row>
    <row r="20" spans="1:18" x14ac:dyDescent="0.3">
      <c r="A20" s="98"/>
      <c r="B20" s="98"/>
      <c r="C20" s="98"/>
      <c r="D20" s="98"/>
      <c r="E20" s="98"/>
      <c r="F20" s="98"/>
      <c r="G20" s="98"/>
      <c r="H20" s="98"/>
      <c r="I20" s="98"/>
      <c r="J20" s="98"/>
      <c r="K20" s="98"/>
      <c r="L20" s="98"/>
      <c r="M20" s="98"/>
      <c r="N20" s="98"/>
      <c r="O20" s="98"/>
      <c r="P20" s="97"/>
      <c r="Q20" s="18"/>
      <c r="R20" s="18"/>
    </row>
    <row r="21" spans="1:18" x14ac:dyDescent="0.3">
      <c r="A21" s="98"/>
      <c r="B21" s="98"/>
      <c r="C21" s="98"/>
      <c r="D21" s="98"/>
      <c r="E21" s="98"/>
      <c r="F21" s="98"/>
      <c r="G21" s="98"/>
      <c r="H21" s="98"/>
      <c r="I21" s="98"/>
      <c r="J21" s="98"/>
      <c r="K21" s="98"/>
      <c r="L21" s="98"/>
      <c r="M21" s="98"/>
      <c r="N21" s="98"/>
      <c r="O21" s="98"/>
      <c r="P21" s="97"/>
      <c r="Q21" s="18"/>
      <c r="R21" s="18"/>
    </row>
    <row r="22" spans="1:18" x14ac:dyDescent="0.3">
      <c r="A22" s="98"/>
      <c r="B22" s="98"/>
      <c r="C22" s="98"/>
      <c r="D22" s="98"/>
      <c r="E22" s="98"/>
      <c r="F22" s="98"/>
      <c r="G22" s="98"/>
      <c r="H22" s="98"/>
      <c r="I22" s="98"/>
      <c r="J22" s="98"/>
      <c r="K22" s="98"/>
      <c r="L22" s="98"/>
      <c r="M22" s="98"/>
      <c r="N22" s="98"/>
      <c r="O22" s="98"/>
      <c r="P22" s="97"/>
      <c r="Q22" s="18"/>
      <c r="R22" s="18"/>
    </row>
    <row r="23" spans="1:18" x14ac:dyDescent="0.3">
      <c r="A23" s="98"/>
      <c r="B23" s="98"/>
      <c r="C23" s="98"/>
      <c r="D23" s="98"/>
      <c r="E23" s="98"/>
      <c r="F23" s="98"/>
      <c r="G23" s="98"/>
      <c r="H23" s="98"/>
      <c r="I23" s="98"/>
      <c r="J23" s="98"/>
      <c r="K23" s="98"/>
      <c r="L23" s="98"/>
      <c r="M23" s="98"/>
      <c r="N23" s="98"/>
      <c r="O23" s="98"/>
      <c r="P23" s="97"/>
      <c r="Q23" s="18"/>
      <c r="R23" s="18"/>
    </row>
    <row r="24" spans="1:18" x14ac:dyDescent="0.3">
      <c r="A24" s="98"/>
      <c r="B24" s="98"/>
      <c r="C24" s="98"/>
      <c r="D24" s="98"/>
      <c r="E24" s="98"/>
      <c r="F24" s="98"/>
      <c r="G24" s="98"/>
      <c r="H24" s="98"/>
      <c r="I24" s="98"/>
      <c r="J24" s="98"/>
      <c r="K24" s="98"/>
      <c r="L24" s="98"/>
      <c r="M24" s="98"/>
      <c r="N24" s="98"/>
      <c r="O24" s="98"/>
      <c r="P24" s="97"/>
      <c r="Q24" s="18"/>
      <c r="R24" s="18"/>
    </row>
    <row r="25" spans="1:18" x14ac:dyDescent="0.3">
      <c r="A25" s="98"/>
      <c r="B25" s="98"/>
      <c r="C25" s="98"/>
      <c r="D25" s="98"/>
      <c r="E25" s="98"/>
      <c r="F25" s="98"/>
      <c r="G25" s="98"/>
      <c r="H25" s="98"/>
      <c r="I25" s="98"/>
      <c r="J25" s="98"/>
      <c r="K25" s="98"/>
      <c r="L25" s="98"/>
      <c r="M25" s="98"/>
      <c r="N25" s="98"/>
      <c r="O25" s="98"/>
      <c r="P25" s="97"/>
      <c r="Q25" s="18"/>
      <c r="R25" s="18"/>
    </row>
    <row r="26" spans="1:18" x14ac:dyDescent="0.3">
      <c r="A26" s="98"/>
      <c r="B26" s="98"/>
      <c r="C26" s="98"/>
      <c r="D26" s="98"/>
      <c r="E26" s="98"/>
      <c r="F26" s="98"/>
      <c r="G26" s="98"/>
      <c r="H26" s="98"/>
      <c r="I26" s="98"/>
      <c r="J26" s="98"/>
      <c r="K26" s="98"/>
      <c r="L26" s="98"/>
      <c r="M26" s="98"/>
      <c r="N26" s="98"/>
      <c r="O26" s="98"/>
      <c r="P26" s="97"/>
      <c r="Q26" s="18"/>
      <c r="R26" s="18"/>
    </row>
    <row r="27" spans="1:18" x14ac:dyDescent="0.3">
      <c r="A27" s="98"/>
      <c r="B27" s="98"/>
      <c r="C27" s="98"/>
      <c r="D27" s="98"/>
      <c r="E27" s="98"/>
      <c r="F27" s="98"/>
      <c r="G27" s="98"/>
      <c r="H27" s="98"/>
      <c r="I27" s="98"/>
      <c r="J27" s="98"/>
      <c r="K27" s="98"/>
      <c r="L27" s="98"/>
      <c r="M27" s="98"/>
      <c r="N27" s="98"/>
      <c r="O27" s="98"/>
      <c r="P27" s="97"/>
      <c r="Q27" s="18"/>
      <c r="R27" s="18"/>
    </row>
    <row r="28" spans="1:18" x14ac:dyDescent="0.3">
      <c r="A28" s="98"/>
      <c r="B28" s="98"/>
      <c r="C28" s="98"/>
      <c r="D28" s="98"/>
      <c r="E28" s="98"/>
      <c r="F28" s="98"/>
      <c r="G28" s="98"/>
      <c r="H28" s="98"/>
      <c r="I28" s="98"/>
      <c r="J28" s="98"/>
      <c r="K28" s="98"/>
      <c r="L28" s="98"/>
      <c r="M28" s="98"/>
      <c r="N28" s="98"/>
      <c r="O28" s="98"/>
      <c r="P28" s="97"/>
      <c r="Q28" s="18"/>
      <c r="R28" s="18"/>
    </row>
    <row r="29" spans="1:18" x14ac:dyDescent="0.3">
      <c r="A29" s="98"/>
      <c r="B29" s="98"/>
      <c r="C29" s="98"/>
      <c r="D29" s="98"/>
      <c r="E29" s="98"/>
      <c r="F29" s="98"/>
      <c r="G29" s="98"/>
      <c r="H29" s="98"/>
      <c r="I29" s="98"/>
      <c r="J29" s="98"/>
      <c r="K29" s="98"/>
      <c r="L29" s="98"/>
      <c r="M29" s="98"/>
      <c r="N29" s="98"/>
      <c r="O29" s="98"/>
      <c r="P29" s="97"/>
      <c r="Q29" s="18"/>
      <c r="R29" s="18"/>
    </row>
    <row r="30" spans="1:18" x14ac:dyDescent="0.3">
      <c r="A30" s="98"/>
      <c r="B30" s="98"/>
      <c r="C30" s="98"/>
      <c r="D30" s="98"/>
      <c r="E30" s="98"/>
      <c r="F30" s="98"/>
      <c r="G30" s="98"/>
      <c r="H30" s="98"/>
      <c r="I30" s="98"/>
      <c r="J30" s="98"/>
      <c r="K30" s="98"/>
      <c r="L30" s="98"/>
      <c r="M30" s="98"/>
      <c r="N30" s="98"/>
      <c r="O30" s="98"/>
      <c r="P30" s="97"/>
      <c r="Q30" s="18"/>
      <c r="R30" s="18"/>
    </row>
    <row r="31" spans="1:18" x14ac:dyDescent="0.3">
      <c r="A31" s="98"/>
      <c r="B31" s="98"/>
      <c r="C31" s="98"/>
      <c r="D31" s="98"/>
      <c r="E31" s="98"/>
      <c r="F31" s="98"/>
      <c r="G31" s="98"/>
      <c r="H31" s="98"/>
      <c r="I31" s="98"/>
      <c r="J31" s="98"/>
      <c r="K31" s="98"/>
      <c r="L31" s="98"/>
      <c r="M31" s="98"/>
      <c r="N31" s="98"/>
      <c r="O31" s="98"/>
      <c r="P31" s="97"/>
      <c r="Q31" s="18"/>
      <c r="R31" s="18"/>
    </row>
    <row r="32" spans="1:18" x14ac:dyDescent="0.3">
      <c r="A32" s="98"/>
      <c r="B32" s="98"/>
      <c r="C32" s="98"/>
      <c r="D32" s="98"/>
      <c r="E32" s="98"/>
      <c r="F32" s="98"/>
      <c r="G32" s="98"/>
      <c r="H32" s="98"/>
      <c r="I32" s="98"/>
      <c r="J32" s="98"/>
      <c r="K32" s="98"/>
      <c r="L32" s="98"/>
      <c r="M32" s="98"/>
      <c r="N32" s="98"/>
      <c r="O32" s="98"/>
      <c r="P32" s="97"/>
      <c r="Q32" s="18"/>
      <c r="R32" s="18"/>
    </row>
    <row r="33" spans="1:18" x14ac:dyDescent="0.3">
      <c r="A33" s="98"/>
      <c r="B33" s="98"/>
      <c r="C33" s="98"/>
      <c r="D33" s="98"/>
      <c r="E33" s="98"/>
      <c r="F33" s="98"/>
      <c r="G33" s="98"/>
      <c r="H33" s="98"/>
      <c r="I33" s="98"/>
      <c r="J33" s="98"/>
      <c r="K33" s="98"/>
      <c r="L33" s="98"/>
      <c r="M33" s="98"/>
      <c r="N33" s="98"/>
      <c r="O33" s="98"/>
      <c r="P33" s="97"/>
      <c r="Q33" s="18"/>
      <c r="R33" s="18"/>
    </row>
    <row r="34" spans="1:18" x14ac:dyDescent="0.3">
      <c r="A34" s="98"/>
      <c r="B34" s="98"/>
      <c r="C34" s="98"/>
      <c r="D34" s="98"/>
      <c r="E34" s="98"/>
      <c r="F34" s="98"/>
      <c r="G34" s="98"/>
      <c r="H34" s="98"/>
      <c r="I34" s="98"/>
      <c r="J34" s="98"/>
      <c r="K34" s="98"/>
      <c r="L34" s="98"/>
      <c r="M34" s="98"/>
      <c r="N34" s="98"/>
      <c r="O34" s="98"/>
      <c r="P34" s="97"/>
      <c r="Q34" s="18"/>
      <c r="R34" s="18"/>
    </row>
    <row r="35" spans="1:18" x14ac:dyDescent="0.3">
      <c r="A35" s="98"/>
      <c r="B35" s="98"/>
      <c r="C35" s="98"/>
      <c r="D35" s="98"/>
      <c r="E35" s="98"/>
      <c r="F35" s="98"/>
      <c r="G35" s="98"/>
      <c r="H35" s="98"/>
      <c r="I35" s="98"/>
      <c r="J35" s="98"/>
      <c r="K35" s="98"/>
      <c r="L35" s="98"/>
      <c r="M35" s="98"/>
      <c r="N35" s="98"/>
      <c r="O35" s="98"/>
      <c r="P35" s="97"/>
      <c r="Q35" s="18"/>
      <c r="R35" s="18"/>
    </row>
    <row r="36" spans="1:18" x14ac:dyDescent="0.3">
      <c r="A36" s="98"/>
      <c r="B36" s="98"/>
      <c r="C36" s="98"/>
      <c r="D36" s="98"/>
      <c r="E36" s="98"/>
      <c r="F36" s="98"/>
      <c r="G36" s="98"/>
      <c r="H36" s="98"/>
      <c r="I36" s="98"/>
      <c r="J36" s="98"/>
      <c r="K36" s="98"/>
      <c r="L36" s="98"/>
      <c r="M36" s="98"/>
      <c r="N36" s="98"/>
      <c r="O36" s="98"/>
      <c r="P36" s="97"/>
      <c r="Q36" s="18"/>
      <c r="R36" s="18"/>
    </row>
    <row r="37" spans="1:18" x14ac:dyDescent="0.3">
      <c r="A37" s="98"/>
      <c r="B37" s="98"/>
      <c r="C37" s="98"/>
      <c r="D37" s="98"/>
      <c r="E37" s="98"/>
      <c r="F37" s="98"/>
      <c r="G37" s="98"/>
      <c r="H37" s="98"/>
      <c r="I37" s="98"/>
      <c r="J37" s="98"/>
      <c r="K37" s="98"/>
      <c r="L37" s="98"/>
      <c r="M37" s="98"/>
      <c r="N37" s="98"/>
      <c r="O37" s="98"/>
      <c r="P37" s="97"/>
      <c r="Q37" s="18"/>
      <c r="R37" s="18"/>
    </row>
    <row r="38" spans="1:18" x14ac:dyDescent="0.3">
      <c r="A38" s="98"/>
      <c r="B38" s="98"/>
      <c r="C38" s="98"/>
      <c r="D38" s="98"/>
      <c r="E38" s="98"/>
      <c r="F38" s="98"/>
      <c r="G38" s="98"/>
      <c r="H38" s="98"/>
      <c r="I38" s="98"/>
      <c r="J38" s="98"/>
      <c r="K38" s="98"/>
      <c r="L38" s="98"/>
      <c r="M38" s="98"/>
      <c r="N38" s="98"/>
      <c r="O38" s="98"/>
      <c r="P38" s="97"/>
      <c r="Q38" s="18"/>
      <c r="R38" s="18"/>
    </row>
    <row r="39" spans="1:18" x14ac:dyDescent="0.3">
      <c r="A39" s="98"/>
      <c r="B39" s="98"/>
      <c r="C39" s="98"/>
      <c r="D39" s="98"/>
      <c r="E39" s="98"/>
      <c r="F39" s="98"/>
      <c r="G39" s="98"/>
      <c r="H39" s="98"/>
      <c r="I39" s="98"/>
      <c r="J39" s="98"/>
      <c r="K39" s="98"/>
      <c r="L39" s="98"/>
      <c r="M39" s="98"/>
      <c r="N39" s="98"/>
      <c r="O39" s="98"/>
      <c r="P39" s="97"/>
      <c r="Q39" s="18"/>
      <c r="R39" s="18"/>
    </row>
    <row r="40" spans="1:18" x14ac:dyDescent="0.3">
      <c r="A40" s="98"/>
      <c r="B40" s="98"/>
      <c r="C40" s="98"/>
      <c r="D40" s="98"/>
      <c r="E40" s="98"/>
      <c r="F40" s="98"/>
      <c r="G40" s="98"/>
      <c r="H40" s="98"/>
      <c r="I40" s="98"/>
      <c r="J40" s="98"/>
      <c r="K40" s="98"/>
      <c r="L40" s="98"/>
      <c r="M40" s="98"/>
      <c r="N40" s="98"/>
      <c r="O40" s="98"/>
      <c r="P40" s="97"/>
      <c r="Q40" s="18"/>
      <c r="R40" s="18"/>
    </row>
    <row r="41" spans="1:18" x14ac:dyDescent="0.3">
      <c r="A41" s="98"/>
      <c r="B41" s="98"/>
      <c r="C41" s="98"/>
      <c r="D41" s="98"/>
      <c r="E41" s="98"/>
      <c r="F41" s="98"/>
      <c r="G41" s="98"/>
      <c r="H41" s="98"/>
      <c r="I41" s="98"/>
      <c r="J41" s="98"/>
      <c r="K41" s="98"/>
      <c r="L41" s="98"/>
      <c r="M41" s="98"/>
      <c r="N41" s="98"/>
      <c r="O41" s="98"/>
      <c r="P41" s="97"/>
      <c r="Q41" s="18"/>
      <c r="R41" s="18"/>
    </row>
    <row r="42" spans="1:18" x14ac:dyDescent="0.3">
      <c r="A42" s="98"/>
      <c r="B42" s="98"/>
      <c r="C42" s="98"/>
      <c r="D42" s="98"/>
      <c r="E42" s="98"/>
      <c r="F42" s="98"/>
      <c r="G42" s="98"/>
      <c r="H42" s="98"/>
      <c r="I42" s="98"/>
      <c r="J42" s="98"/>
      <c r="K42" s="98"/>
      <c r="L42" s="98"/>
      <c r="M42" s="98"/>
      <c r="N42" s="98"/>
      <c r="O42" s="98"/>
      <c r="P42" s="97"/>
      <c r="Q42" s="18"/>
      <c r="R42" s="18"/>
    </row>
    <row r="43" spans="1:18" x14ac:dyDescent="0.3">
      <c r="A43" s="98"/>
      <c r="B43" s="98"/>
      <c r="C43" s="98"/>
      <c r="D43" s="98"/>
      <c r="E43" s="98"/>
      <c r="F43" s="98"/>
      <c r="G43" s="98"/>
      <c r="H43" s="98"/>
      <c r="I43" s="98"/>
      <c r="J43" s="98"/>
      <c r="K43" s="98"/>
      <c r="L43" s="98"/>
      <c r="M43" s="98"/>
      <c r="N43" s="98"/>
      <c r="O43" s="98"/>
      <c r="P43" s="97"/>
      <c r="Q43" s="18"/>
      <c r="R43" s="18"/>
    </row>
    <row r="44" spans="1:18" x14ac:dyDescent="0.3">
      <c r="A44" s="98"/>
      <c r="B44" s="98"/>
      <c r="C44" s="98"/>
      <c r="D44" s="98"/>
      <c r="E44" s="98"/>
      <c r="F44" s="98"/>
      <c r="G44" s="98"/>
      <c r="H44" s="98"/>
      <c r="I44" s="98"/>
      <c r="J44" s="98"/>
      <c r="K44" s="98"/>
      <c r="L44" s="98"/>
      <c r="M44" s="98"/>
      <c r="N44" s="98"/>
      <c r="O44" s="98"/>
      <c r="P44" s="97"/>
      <c r="Q44" s="18"/>
      <c r="R44" s="18"/>
    </row>
    <row r="45" spans="1:18" x14ac:dyDescent="0.3">
      <c r="A45" s="98"/>
      <c r="B45" s="98"/>
      <c r="C45" s="98"/>
      <c r="D45" s="98"/>
      <c r="E45" s="98"/>
      <c r="F45" s="98"/>
      <c r="G45" s="98"/>
      <c r="H45" s="98"/>
      <c r="I45" s="98"/>
      <c r="J45" s="98"/>
      <c r="K45" s="98"/>
      <c r="L45" s="98"/>
      <c r="M45" s="98"/>
      <c r="N45" s="98"/>
      <c r="O45" s="98"/>
      <c r="P45" s="97"/>
      <c r="Q45" s="18"/>
      <c r="R45" s="18"/>
    </row>
    <row r="46" spans="1:18" x14ac:dyDescent="0.3">
      <c r="A46" s="98"/>
      <c r="B46" s="98"/>
      <c r="C46" s="98"/>
      <c r="D46" s="98"/>
      <c r="E46" s="98"/>
      <c r="F46" s="98"/>
      <c r="G46" s="98"/>
      <c r="H46" s="98"/>
      <c r="I46" s="98"/>
      <c r="J46" s="98"/>
      <c r="K46" s="98"/>
      <c r="L46" s="98"/>
      <c r="M46" s="98"/>
      <c r="N46" s="98"/>
      <c r="O46" s="98"/>
      <c r="P46" s="97"/>
      <c r="Q46" s="18"/>
      <c r="R46" s="18"/>
    </row>
    <row r="47" spans="1:18" x14ac:dyDescent="0.3">
      <c r="A47" s="98"/>
      <c r="B47" s="98"/>
      <c r="C47" s="98"/>
      <c r="D47" s="98"/>
      <c r="E47" s="98"/>
      <c r="F47" s="98"/>
      <c r="G47" s="98"/>
      <c r="H47" s="98"/>
      <c r="I47" s="98"/>
      <c r="J47" s="98"/>
      <c r="K47" s="98"/>
      <c r="L47" s="98"/>
      <c r="M47" s="98"/>
      <c r="N47" s="98"/>
      <c r="O47" s="98"/>
      <c r="P47" s="97"/>
      <c r="Q47" s="18"/>
      <c r="R47" s="18"/>
    </row>
    <row r="48" spans="1:18" x14ac:dyDescent="0.3">
      <c r="A48" s="98"/>
      <c r="B48" s="98"/>
      <c r="C48" s="98"/>
      <c r="D48" s="98"/>
      <c r="E48" s="98"/>
      <c r="F48" s="98"/>
      <c r="G48" s="98"/>
      <c r="H48" s="98"/>
      <c r="I48" s="98"/>
      <c r="J48" s="98"/>
      <c r="K48" s="98"/>
      <c r="L48" s="98"/>
      <c r="M48" s="98"/>
      <c r="N48" s="98"/>
      <c r="O48" s="98"/>
      <c r="P48" s="97"/>
      <c r="Q48" s="18"/>
      <c r="R48" s="18"/>
    </row>
    <row r="49" spans="1:18" x14ac:dyDescent="0.3">
      <c r="A49" s="98"/>
      <c r="B49" s="98"/>
      <c r="C49" s="98"/>
      <c r="D49" s="98"/>
      <c r="E49" s="98"/>
      <c r="F49" s="98"/>
      <c r="G49" s="98"/>
      <c r="H49" s="98"/>
      <c r="I49" s="98"/>
      <c r="J49" s="98"/>
      <c r="K49" s="98"/>
      <c r="L49" s="98"/>
      <c r="M49" s="98"/>
      <c r="N49" s="98"/>
      <c r="O49" s="98"/>
      <c r="P49" s="97"/>
      <c r="Q49" s="18"/>
      <c r="R49" s="18"/>
    </row>
    <row r="50" spans="1:18" x14ac:dyDescent="0.3">
      <c r="A50" s="98"/>
      <c r="B50" s="98"/>
      <c r="C50" s="98"/>
      <c r="D50" s="98"/>
      <c r="E50" s="98"/>
      <c r="F50" s="98"/>
      <c r="G50" s="98"/>
      <c r="H50" s="98"/>
      <c r="I50" s="98"/>
      <c r="J50" s="98"/>
      <c r="K50" s="98"/>
      <c r="L50" s="98"/>
      <c r="M50" s="98"/>
      <c r="N50" s="98"/>
      <c r="O50" s="98"/>
      <c r="P50" s="97"/>
      <c r="Q50" s="18"/>
      <c r="R50" s="18"/>
    </row>
    <row r="51" spans="1:18" x14ac:dyDescent="0.3">
      <c r="A51" s="98"/>
      <c r="B51" s="98"/>
      <c r="C51" s="98"/>
      <c r="D51" s="98"/>
      <c r="E51" s="98"/>
      <c r="F51" s="98"/>
      <c r="G51" s="98"/>
      <c r="H51" s="98"/>
      <c r="I51" s="98"/>
      <c r="J51" s="98"/>
      <c r="K51" s="98"/>
      <c r="L51" s="98"/>
      <c r="M51" s="98"/>
      <c r="N51" s="98"/>
      <c r="O51" s="98"/>
      <c r="P51" s="97"/>
      <c r="Q51" s="18"/>
      <c r="R51" s="18"/>
    </row>
    <row r="52" spans="1:18" x14ac:dyDescent="0.3">
      <c r="A52" s="98"/>
      <c r="B52" s="98"/>
      <c r="C52" s="98"/>
      <c r="D52" s="98"/>
      <c r="E52" s="98"/>
      <c r="F52" s="98"/>
      <c r="G52" s="98"/>
      <c r="H52" s="98"/>
      <c r="I52" s="98"/>
      <c r="J52" s="98"/>
      <c r="K52" s="98"/>
      <c r="L52" s="98"/>
      <c r="M52" s="98"/>
      <c r="N52" s="98"/>
      <c r="O52" s="98"/>
      <c r="P52" s="97"/>
      <c r="Q52" s="18"/>
      <c r="R52" s="18"/>
    </row>
    <row r="53" spans="1:18" x14ac:dyDescent="0.3">
      <c r="A53" s="98"/>
      <c r="B53" s="98"/>
      <c r="C53" s="98"/>
      <c r="D53" s="98"/>
      <c r="E53" s="98"/>
      <c r="F53" s="98"/>
      <c r="G53" s="98"/>
      <c r="H53" s="98"/>
      <c r="I53" s="98"/>
      <c r="J53" s="98"/>
      <c r="K53" s="98"/>
      <c r="L53" s="98"/>
      <c r="M53" s="98"/>
      <c r="N53" s="98"/>
      <c r="O53" s="98"/>
      <c r="P53" s="97"/>
      <c r="Q53" s="18"/>
      <c r="R53" s="18"/>
    </row>
    <row r="54" spans="1:18" x14ac:dyDescent="0.3">
      <c r="A54" s="98"/>
      <c r="B54" s="98"/>
      <c r="C54" s="98"/>
      <c r="D54" s="98"/>
      <c r="E54" s="98"/>
      <c r="F54" s="98"/>
      <c r="G54" s="98"/>
      <c r="H54" s="98"/>
      <c r="I54" s="98"/>
      <c r="J54" s="98"/>
      <c r="K54" s="98"/>
      <c r="L54" s="98"/>
      <c r="M54" s="98"/>
      <c r="N54" s="98"/>
      <c r="O54" s="98"/>
      <c r="P54" s="97"/>
      <c r="Q54" s="18"/>
      <c r="R54" s="18"/>
    </row>
    <row r="55" spans="1:18" x14ac:dyDescent="0.3">
      <c r="A55" s="98"/>
      <c r="B55" s="98"/>
      <c r="C55" s="98"/>
      <c r="D55" s="98"/>
      <c r="E55" s="98"/>
      <c r="F55" s="98"/>
      <c r="G55" s="98"/>
      <c r="H55" s="98"/>
      <c r="I55" s="98"/>
      <c r="J55" s="98"/>
      <c r="K55" s="98"/>
      <c r="L55" s="98"/>
      <c r="M55" s="98"/>
      <c r="N55" s="98"/>
      <c r="O55" s="98"/>
      <c r="P55" s="97"/>
      <c r="Q55" s="18"/>
      <c r="R55" s="18"/>
    </row>
    <row r="56" spans="1:18" x14ac:dyDescent="0.3">
      <c r="A56" s="98"/>
      <c r="B56" s="98"/>
      <c r="C56" s="98"/>
      <c r="D56" s="98"/>
      <c r="E56" s="98"/>
      <c r="F56" s="98"/>
      <c r="G56" s="98"/>
      <c r="H56" s="98"/>
      <c r="I56" s="98"/>
      <c r="J56" s="98"/>
      <c r="K56" s="98"/>
      <c r="L56" s="98"/>
      <c r="M56" s="98"/>
      <c r="N56" s="98"/>
      <c r="O56" s="98"/>
      <c r="P56" s="97"/>
      <c r="Q56" s="18"/>
      <c r="R56" s="18"/>
    </row>
    <row r="57" spans="1:18" x14ac:dyDescent="0.3">
      <c r="A57" s="98"/>
      <c r="B57" s="98"/>
      <c r="C57" s="98"/>
      <c r="D57" s="98"/>
      <c r="E57" s="98"/>
      <c r="F57" s="98"/>
      <c r="G57" s="98"/>
      <c r="H57" s="98"/>
      <c r="I57" s="98"/>
      <c r="J57" s="98"/>
      <c r="K57" s="98"/>
      <c r="L57" s="98"/>
      <c r="M57" s="98"/>
      <c r="N57" s="98"/>
      <c r="O57" s="98"/>
      <c r="P57" s="97"/>
      <c r="Q57" s="18"/>
      <c r="R57" s="18"/>
    </row>
    <row r="58" spans="1:18" x14ac:dyDescent="0.3">
      <c r="A58" s="98"/>
      <c r="B58" s="98"/>
      <c r="C58" s="98"/>
      <c r="D58" s="98"/>
      <c r="E58" s="98"/>
      <c r="F58" s="98"/>
      <c r="G58" s="98"/>
      <c r="H58" s="98"/>
      <c r="I58" s="98"/>
      <c r="J58" s="98"/>
      <c r="K58" s="98"/>
      <c r="L58" s="98"/>
      <c r="M58" s="98"/>
      <c r="N58" s="98"/>
      <c r="O58" s="98"/>
      <c r="P58" s="97"/>
      <c r="Q58" s="18"/>
      <c r="R58" s="18"/>
    </row>
    <row r="59" spans="1:18" x14ac:dyDescent="0.3">
      <c r="A59" s="98"/>
      <c r="B59" s="98"/>
      <c r="C59" s="98"/>
      <c r="D59" s="98"/>
      <c r="E59" s="98"/>
      <c r="F59" s="98"/>
      <c r="G59" s="98"/>
      <c r="H59" s="98"/>
      <c r="I59" s="98"/>
      <c r="J59" s="98"/>
      <c r="K59" s="98"/>
      <c r="L59" s="98"/>
      <c r="M59" s="98"/>
      <c r="N59" s="98"/>
      <c r="O59" s="98"/>
      <c r="P59" s="97"/>
      <c r="Q59" s="18"/>
      <c r="R59" s="18"/>
    </row>
    <row r="60" spans="1:18" x14ac:dyDescent="0.3">
      <c r="A60" s="98"/>
      <c r="B60" s="98"/>
      <c r="C60" s="98"/>
      <c r="D60" s="98"/>
      <c r="E60" s="98"/>
      <c r="F60" s="98"/>
      <c r="G60" s="98"/>
      <c r="H60" s="98"/>
      <c r="I60" s="98"/>
      <c r="J60" s="98"/>
      <c r="K60" s="98"/>
      <c r="L60" s="98"/>
      <c r="M60" s="98"/>
      <c r="N60" s="98"/>
      <c r="O60" s="98"/>
      <c r="P60" s="97"/>
      <c r="Q60" s="18"/>
      <c r="R60" s="18"/>
    </row>
    <row r="61" spans="1:18" x14ac:dyDescent="0.3">
      <c r="A61" s="98"/>
      <c r="B61" s="98"/>
      <c r="C61" s="98"/>
      <c r="D61" s="98"/>
      <c r="E61" s="98"/>
      <c r="F61" s="98"/>
      <c r="G61" s="98"/>
      <c r="H61" s="98"/>
      <c r="I61" s="98"/>
      <c r="J61" s="98"/>
      <c r="K61" s="98"/>
      <c r="L61" s="98"/>
      <c r="M61" s="98"/>
      <c r="N61" s="98"/>
      <c r="O61" s="98"/>
      <c r="P61" s="97"/>
      <c r="Q61" s="18"/>
      <c r="R61" s="18"/>
    </row>
    <row r="62" spans="1:18" x14ac:dyDescent="0.3">
      <c r="A62" s="98"/>
      <c r="B62" s="98"/>
      <c r="C62" s="98"/>
      <c r="D62" s="98"/>
      <c r="E62" s="98"/>
      <c r="F62" s="98"/>
      <c r="G62" s="98"/>
      <c r="H62" s="98"/>
      <c r="I62" s="98"/>
      <c r="J62" s="98"/>
      <c r="K62" s="98"/>
      <c r="L62" s="98"/>
      <c r="M62" s="98"/>
      <c r="N62" s="98"/>
      <c r="O62" s="98"/>
      <c r="P62" s="97"/>
      <c r="Q62" s="18"/>
      <c r="R62" s="18"/>
    </row>
    <row r="63" spans="1:18" x14ac:dyDescent="0.3">
      <c r="A63" s="98"/>
      <c r="B63" s="98"/>
      <c r="C63" s="98"/>
      <c r="D63" s="98"/>
      <c r="E63" s="98"/>
      <c r="F63" s="98"/>
      <c r="G63" s="98"/>
      <c r="H63" s="98"/>
      <c r="I63" s="98"/>
      <c r="J63" s="98"/>
      <c r="K63" s="98"/>
      <c r="L63" s="98"/>
      <c r="M63" s="98"/>
      <c r="N63" s="98"/>
      <c r="O63" s="98"/>
      <c r="P63" s="97"/>
      <c r="Q63" s="18"/>
      <c r="R63" s="18"/>
    </row>
    <row r="64" spans="1:18" x14ac:dyDescent="0.3">
      <c r="A64" s="98"/>
      <c r="B64" s="98"/>
      <c r="C64" s="98"/>
      <c r="D64" s="98"/>
      <c r="E64" s="98"/>
      <c r="F64" s="98"/>
      <c r="G64" s="98"/>
      <c r="H64" s="98"/>
      <c r="I64" s="98"/>
      <c r="J64" s="98"/>
      <c r="K64" s="98"/>
      <c r="L64" s="98"/>
      <c r="M64" s="98"/>
      <c r="N64" s="98"/>
      <c r="O64" s="98"/>
      <c r="P64" s="97"/>
      <c r="Q64" s="18"/>
      <c r="R64" s="18"/>
    </row>
    <row r="65" spans="1:18" x14ac:dyDescent="0.3">
      <c r="A65" s="98"/>
      <c r="B65" s="98"/>
      <c r="C65" s="98"/>
      <c r="D65" s="98"/>
      <c r="E65" s="98"/>
      <c r="F65" s="98"/>
      <c r="G65" s="98"/>
      <c r="H65" s="98"/>
      <c r="I65" s="98"/>
      <c r="J65" s="98"/>
      <c r="K65" s="98"/>
      <c r="L65" s="98"/>
      <c r="M65" s="98"/>
      <c r="N65" s="98"/>
      <c r="O65" s="98"/>
      <c r="P65" s="97"/>
      <c r="Q65" s="18"/>
      <c r="R65" s="18"/>
    </row>
    <row r="66" spans="1:18" x14ac:dyDescent="0.3">
      <c r="A66" s="98"/>
      <c r="B66" s="98"/>
      <c r="C66" s="98"/>
      <c r="D66" s="98"/>
      <c r="E66" s="98"/>
      <c r="F66" s="98"/>
      <c r="G66" s="98"/>
      <c r="H66" s="98"/>
      <c r="I66" s="98"/>
      <c r="J66" s="98"/>
      <c r="K66" s="98"/>
      <c r="L66" s="98"/>
      <c r="M66" s="98"/>
      <c r="N66" s="98"/>
      <c r="O66" s="98"/>
      <c r="P66" s="97"/>
      <c r="Q66" s="18"/>
      <c r="R66" s="18"/>
    </row>
    <row r="67" spans="1:18" x14ac:dyDescent="0.3">
      <c r="A67" s="98"/>
      <c r="B67" s="98"/>
      <c r="C67" s="98"/>
      <c r="D67" s="98"/>
      <c r="E67" s="98"/>
      <c r="F67" s="98"/>
      <c r="G67" s="98"/>
      <c r="H67" s="98"/>
      <c r="I67" s="98"/>
      <c r="J67" s="98"/>
      <c r="K67" s="98"/>
      <c r="L67" s="98"/>
      <c r="M67" s="98"/>
      <c r="N67" s="98"/>
      <c r="O67" s="98"/>
      <c r="P67" s="97"/>
      <c r="Q67" s="18"/>
      <c r="R67" s="18"/>
    </row>
    <row r="68" spans="1:18" x14ac:dyDescent="0.3">
      <c r="A68" s="98"/>
      <c r="B68" s="98"/>
      <c r="C68" s="98"/>
      <c r="D68" s="98"/>
      <c r="E68" s="98"/>
      <c r="F68" s="98"/>
      <c r="G68" s="98"/>
      <c r="H68" s="98"/>
      <c r="I68" s="98"/>
      <c r="J68" s="98"/>
      <c r="K68" s="98"/>
      <c r="L68" s="98"/>
      <c r="M68" s="98"/>
      <c r="N68" s="98"/>
      <c r="O68" s="98"/>
      <c r="P68" s="97"/>
      <c r="Q68" s="18"/>
      <c r="R68" s="18"/>
    </row>
    <row r="69" spans="1:18" x14ac:dyDescent="0.3">
      <c r="A69" s="98"/>
      <c r="B69" s="98"/>
      <c r="C69" s="98"/>
      <c r="D69" s="98"/>
      <c r="E69" s="98"/>
      <c r="F69" s="98"/>
      <c r="G69" s="98"/>
      <c r="H69" s="98"/>
      <c r="I69" s="98"/>
      <c r="J69" s="98"/>
      <c r="K69" s="98"/>
      <c r="L69" s="98"/>
      <c r="M69" s="98"/>
      <c r="N69" s="98"/>
      <c r="O69" s="98"/>
      <c r="P69" s="97"/>
      <c r="Q69" s="18"/>
      <c r="R69" s="18"/>
    </row>
    <row r="70" spans="1:18" x14ac:dyDescent="0.3">
      <c r="A70" s="98"/>
      <c r="B70" s="98"/>
      <c r="C70" s="98"/>
      <c r="D70" s="98"/>
      <c r="E70" s="98"/>
      <c r="F70" s="98"/>
      <c r="G70" s="98"/>
      <c r="H70" s="98"/>
      <c r="I70" s="98"/>
      <c r="J70" s="98"/>
      <c r="K70" s="98"/>
      <c r="L70" s="98"/>
      <c r="M70" s="98"/>
      <c r="N70" s="98"/>
      <c r="O70" s="98"/>
      <c r="P70" s="97"/>
      <c r="Q70" s="18"/>
      <c r="R70" s="18"/>
    </row>
    <row r="71" spans="1:18" x14ac:dyDescent="0.3">
      <c r="A71" s="98"/>
      <c r="B71" s="98"/>
      <c r="C71" s="98"/>
      <c r="D71" s="98"/>
      <c r="E71" s="98"/>
      <c r="F71" s="98"/>
      <c r="G71" s="98"/>
      <c r="H71" s="98"/>
      <c r="I71" s="98"/>
      <c r="J71" s="98"/>
      <c r="K71" s="98"/>
      <c r="L71" s="98"/>
      <c r="M71" s="98"/>
      <c r="N71" s="98"/>
      <c r="O71" s="98"/>
      <c r="P71" s="97"/>
      <c r="Q71" s="18"/>
      <c r="R71" s="18"/>
    </row>
    <row r="72" spans="1:18" x14ac:dyDescent="0.3">
      <c r="A72" s="98"/>
      <c r="B72" s="98"/>
      <c r="C72" s="98"/>
      <c r="D72" s="98"/>
      <c r="E72" s="98"/>
      <c r="F72" s="98"/>
      <c r="G72" s="98"/>
      <c r="H72" s="98"/>
      <c r="I72" s="98"/>
      <c r="J72" s="98"/>
      <c r="K72" s="98"/>
      <c r="L72" s="98"/>
      <c r="M72" s="98"/>
      <c r="N72" s="98"/>
      <c r="O72" s="98"/>
      <c r="P72" s="97"/>
      <c r="Q72" s="18"/>
      <c r="R72" s="18"/>
    </row>
    <row r="73" spans="1:18" x14ac:dyDescent="0.3">
      <c r="A73" s="98"/>
      <c r="B73" s="98"/>
      <c r="C73" s="98"/>
      <c r="D73" s="98"/>
      <c r="E73" s="98"/>
      <c r="F73" s="98"/>
      <c r="G73" s="98"/>
      <c r="H73" s="98"/>
      <c r="I73" s="98"/>
      <c r="J73" s="98"/>
      <c r="K73" s="98"/>
      <c r="L73" s="98"/>
      <c r="M73" s="98"/>
      <c r="N73" s="98"/>
      <c r="O73" s="98"/>
      <c r="P73" s="97"/>
      <c r="Q73" s="18"/>
      <c r="R73" s="18"/>
    </row>
    <row r="74" spans="1:18" x14ac:dyDescent="0.3">
      <c r="A74" s="98"/>
      <c r="B74" s="98"/>
      <c r="C74" s="98"/>
      <c r="D74" s="98"/>
      <c r="E74" s="98"/>
      <c r="F74" s="98"/>
      <c r="G74" s="98"/>
      <c r="H74" s="98"/>
      <c r="I74" s="98"/>
      <c r="J74" s="98"/>
      <c r="K74" s="98"/>
      <c r="L74" s="98"/>
      <c r="M74" s="98"/>
      <c r="N74" s="98"/>
      <c r="O74" s="98"/>
      <c r="P74" s="97"/>
      <c r="Q74" s="18"/>
      <c r="R74" s="18"/>
    </row>
    <row r="75" spans="1:18" x14ac:dyDescent="0.3">
      <c r="A75" s="98"/>
      <c r="B75" s="98"/>
      <c r="C75" s="98"/>
      <c r="D75" s="98"/>
      <c r="E75" s="98"/>
      <c r="F75" s="98"/>
      <c r="G75" s="98"/>
      <c r="H75" s="98"/>
      <c r="I75" s="98"/>
      <c r="J75" s="98"/>
      <c r="K75" s="98"/>
      <c r="L75" s="98"/>
      <c r="M75" s="98"/>
      <c r="N75" s="98"/>
      <c r="O75" s="98"/>
      <c r="P75" s="97"/>
      <c r="Q75" s="18"/>
      <c r="R75" s="18"/>
    </row>
    <row r="76" spans="1:18" x14ac:dyDescent="0.3">
      <c r="A76" s="98"/>
      <c r="B76" s="98"/>
      <c r="C76" s="98"/>
      <c r="D76" s="98"/>
      <c r="E76" s="98"/>
      <c r="F76" s="98"/>
      <c r="G76" s="98"/>
      <c r="H76" s="98"/>
      <c r="I76" s="98"/>
      <c r="J76" s="98"/>
      <c r="K76" s="98"/>
      <c r="L76" s="98"/>
      <c r="M76" s="98"/>
      <c r="N76" s="98"/>
      <c r="O76" s="98"/>
      <c r="P76" s="97"/>
      <c r="Q76" s="18"/>
      <c r="R76" s="18"/>
    </row>
    <row r="77" spans="1:18" x14ac:dyDescent="0.3">
      <c r="A77" s="98"/>
      <c r="B77" s="98"/>
      <c r="C77" s="98"/>
      <c r="D77" s="98"/>
      <c r="E77" s="98"/>
      <c r="F77" s="98"/>
      <c r="G77" s="98"/>
      <c r="H77" s="98"/>
      <c r="I77" s="98"/>
      <c r="J77" s="98"/>
      <c r="K77" s="98"/>
      <c r="L77" s="98"/>
      <c r="M77" s="98"/>
      <c r="N77" s="98"/>
      <c r="O77" s="98"/>
      <c r="P77" s="97"/>
      <c r="Q77" s="18"/>
      <c r="R77" s="18"/>
    </row>
    <row r="78" spans="1:18" x14ac:dyDescent="0.3">
      <c r="A78" s="98"/>
      <c r="B78" s="98"/>
      <c r="C78" s="98"/>
      <c r="D78" s="98"/>
      <c r="E78" s="98"/>
      <c r="F78" s="98"/>
      <c r="G78" s="98"/>
      <c r="H78" s="98"/>
      <c r="I78" s="98"/>
      <c r="J78" s="98"/>
      <c r="K78" s="98"/>
      <c r="L78" s="98"/>
      <c r="M78" s="98"/>
      <c r="N78" s="98"/>
      <c r="O78" s="98"/>
      <c r="P78" s="97"/>
      <c r="Q78" s="18"/>
      <c r="R78" s="18"/>
    </row>
    <row r="79" spans="1:18" x14ac:dyDescent="0.3">
      <c r="A79" s="98"/>
      <c r="B79" s="98"/>
      <c r="C79" s="98"/>
      <c r="D79" s="98"/>
      <c r="E79" s="98"/>
      <c r="F79" s="98"/>
      <c r="G79" s="98"/>
      <c r="H79" s="98"/>
      <c r="I79" s="98"/>
      <c r="J79" s="98"/>
      <c r="K79" s="98"/>
      <c r="L79" s="98"/>
      <c r="M79" s="98"/>
      <c r="N79" s="98"/>
      <c r="O79" s="98"/>
      <c r="P79" s="97"/>
      <c r="Q79" s="18"/>
      <c r="R79" s="18"/>
    </row>
    <row r="80" spans="1:18" x14ac:dyDescent="0.3">
      <c r="A80" s="98"/>
      <c r="B80" s="98"/>
      <c r="C80" s="98"/>
      <c r="D80" s="98"/>
      <c r="E80" s="98"/>
      <c r="F80" s="98"/>
      <c r="G80" s="98"/>
      <c r="H80" s="98"/>
      <c r="I80" s="98"/>
      <c r="J80" s="98"/>
      <c r="K80" s="98"/>
      <c r="L80" s="98"/>
      <c r="M80" s="98"/>
      <c r="N80" s="98"/>
      <c r="O80" s="98"/>
      <c r="P80" s="97"/>
      <c r="Q80" s="18"/>
      <c r="R80" s="18"/>
    </row>
    <row r="81" spans="1:18" x14ac:dyDescent="0.3">
      <c r="A81" s="98"/>
      <c r="B81" s="98"/>
      <c r="C81" s="98"/>
      <c r="D81" s="98"/>
      <c r="E81" s="98"/>
      <c r="F81" s="98"/>
      <c r="G81" s="98"/>
      <c r="H81" s="98"/>
      <c r="I81" s="98"/>
      <c r="J81" s="98"/>
      <c r="K81" s="98"/>
      <c r="L81" s="98"/>
      <c r="M81" s="98"/>
      <c r="N81" s="98"/>
      <c r="O81" s="98"/>
      <c r="P81" s="97"/>
      <c r="Q81" s="18"/>
      <c r="R81" s="18"/>
    </row>
    <row r="82" spans="1:18" x14ac:dyDescent="0.3">
      <c r="A82" s="98"/>
      <c r="B82" s="98"/>
      <c r="C82" s="98"/>
      <c r="D82" s="98"/>
      <c r="E82" s="98"/>
      <c r="F82" s="98"/>
      <c r="G82" s="98"/>
      <c r="H82" s="98"/>
      <c r="I82" s="98"/>
      <c r="J82" s="98"/>
      <c r="K82" s="98"/>
      <c r="L82" s="98"/>
      <c r="M82" s="98"/>
      <c r="N82" s="98"/>
      <c r="O82" s="98"/>
      <c r="P82" s="97"/>
      <c r="Q82" s="18"/>
      <c r="R82" s="18"/>
    </row>
    <row r="83" spans="1:18" x14ac:dyDescent="0.3">
      <c r="A83" s="98"/>
      <c r="B83" s="98"/>
      <c r="C83" s="98"/>
      <c r="D83" s="98"/>
      <c r="E83" s="98"/>
      <c r="F83" s="98"/>
      <c r="G83" s="98"/>
      <c r="H83" s="98"/>
      <c r="I83" s="98"/>
      <c r="J83" s="98"/>
      <c r="K83" s="98"/>
      <c r="L83" s="98"/>
      <c r="M83" s="98"/>
      <c r="N83" s="98"/>
      <c r="O83" s="98"/>
      <c r="P83" s="97"/>
      <c r="Q83" s="18"/>
      <c r="R83" s="18"/>
    </row>
    <row r="84" spans="1:18" x14ac:dyDescent="0.3">
      <c r="A84" s="98"/>
      <c r="B84" s="98"/>
      <c r="C84" s="98"/>
      <c r="D84" s="98"/>
      <c r="E84" s="98"/>
      <c r="F84" s="98"/>
      <c r="G84" s="98"/>
      <c r="H84" s="98"/>
      <c r="I84" s="98"/>
      <c r="J84" s="98"/>
      <c r="K84" s="98"/>
      <c r="L84" s="98"/>
      <c r="M84" s="98"/>
      <c r="N84" s="98"/>
      <c r="O84" s="98"/>
      <c r="P84" s="97"/>
      <c r="Q84" s="18"/>
      <c r="R84" s="18"/>
    </row>
    <row r="85" spans="1:18" x14ac:dyDescent="0.3">
      <c r="A85" s="98"/>
      <c r="B85" s="98"/>
      <c r="C85" s="98"/>
      <c r="D85" s="98"/>
      <c r="E85" s="98"/>
      <c r="F85" s="98"/>
      <c r="G85" s="98"/>
      <c r="H85" s="98"/>
      <c r="I85" s="98"/>
      <c r="J85" s="98"/>
      <c r="K85" s="98"/>
      <c r="L85" s="98"/>
      <c r="M85" s="98"/>
      <c r="N85" s="98"/>
      <c r="O85" s="98"/>
      <c r="P85" s="97"/>
      <c r="Q85" s="18"/>
      <c r="R85" s="18"/>
    </row>
    <row r="86" spans="1:18" x14ac:dyDescent="0.3">
      <c r="A86" s="98"/>
      <c r="B86" s="98"/>
      <c r="C86" s="98"/>
      <c r="D86" s="98"/>
      <c r="E86" s="98"/>
      <c r="F86" s="98"/>
      <c r="G86" s="98"/>
      <c r="H86" s="98"/>
      <c r="I86" s="98"/>
      <c r="J86" s="98"/>
      <c r="K86" s="98"/>
      <c r="L86" s="98"/>
      <c r="M86" s="98"/>
      <c r="N86" s="98"/>
      <c r="O86" s="98"/>
      <c r="P86" s="97"/>
      <c r="Q86" s="18"/>
      <c r="R86" s="18"/>
    </row>
    <row r="87" spans="1:18" x14ac:dyDescent="0.3">
      <c r="A87" s="98"/>
      <c r="B87" s="98"/>
      <c r="C87" s="98"/>
      <c r="D87" s="98"/>
      <c r="E87" s="98"/>
      <c r="F87" s="98"/>
      <c r="G87" s="98"/>
      <c r="H87" s="98"/>
      <c r="I87" s="98"/>
      <c r="J87" s="98"/>
      <c r="K87" s="98"/>
      <c r="L87" s="98"/>
      <c r="M87" s="98"/>
      <c r="N87" s="98"/>
      <c r="O87" s="98"/>
      <c r="P87" s="97"/>
      <c r="Q87" s="18"/>
      <c r="R87" s="18"/>
    </row>
    <row r="88" spans="1:18" x14ac:dyDescent="0.3">
      <c r="A88" s="98"/>
      <c r="B88" s="98"/>
      <c r="C88" s="98"/>
      <c r="D88" s="98"/>
      <c r="E88" s="98"/>
      <c r="F88" s="98"/>
      <c r="G88" s="98"/>
      <c r="H88" s="98"/>
      <c r="I88" s="98"/>
      <c r="J88" s="98"/>
      <c r="K88" s="98"/>
      <c r="L88" s="98"/>
      <c r="M88" s="98"/>
      <c r="N88" s="98"/>
      <c r="O88" s="98"/>
      <c r="P88" s="97"/>
      <c r="Q88" s="18"/>
      <c r="R88" s="18"/>
    </row>
    <row r="89" spans="1:18" x14ac:dyDescent="0.3">
      <c r="A89" s="98"/>
      <c r="B89" s="98"/>
      <c r="C89" s="98"/>
      <c r="D89" s="98"/>
      <c r="E89" s="98"/>
      <c r="F89" s="98"/>
      <c r="G89" s="98"/>
      <c r="H89" s="98"/>
      <c r="I89" s="98"/>
      <c r="J89" s="98"/>
      <c r="K89" s="98"/>
      <c r="L89" s="98"/>
      <c r="M89" s="98"/>
      <c r="N89" s="98"/>
      <c r="O89" s="98"/>
      <c r="P89" s="97"/>
      <c r="Q89" s="18"/>
      <c r="R89" s="18"/>
    </row>
    <row r="90" spans="1:18" x14ac:dyDescent="0.3">
      <c r="A90" s="98"/>
      <c r="B90" s="98"/>
      <c r="C90" s="98"/>
      <c r="D90" s="98"/>
      <c r="E90" s="98"/>
      <c r="F90" s="98"/>
      <c r="G90" s="98"/>
      <c r="H90" s="98"/>
      <c r="I90" s="98"/>
      <c r="J90" s="98"/>
      <c r="K90" s="98"/>
      <c r="L90" s="98"/>
      <c r="M90" s="98"/>
      <c r="N90" s="98"/>
      <c r="O90" s="98"/>
      <c r="P90" s="97"/>
      <c r="Q90" s="18"/>
      <c r="R90" s="18"/>
    </row>
    <row r="91" spans="1:18" x14ac:dyDescent="0.3">
      <c r="A91" s="98"/>
      <c r="B91" s="98"/>
      <c r="C91" s="98"/>
      <c r="D91" s="98"/>
      <c r="E91" s="98"/>
      <c r="F91" s="98"/>
      <c r="G91" s="98"/>
      <c r="H91" s="98"/>
      <c r="I91" s="98"/>
      <c r="J91" s="98"/>
      <c r="K91" s="98"/>
      <c r="L91" s="98"/>
      <c r="M91" s="98"/>
      <c r="N91" s="98"/>
      <c r="O91" s="98"/>
      <c r="P91" s="97"/>
      <c r="Q91" s="18"/>
      <c r="R91" s="18"/>
    </row>
    <row r="92" spans="1:18" x14ac:dyDescent="0.3">
      <c r="A92" s="98"/>
      <c r="B92" s="98"/>
      <c r="C92" s="98"/>
      <c r="D92" s="98"/>
      <c r="E92" s="98"/>
      <c r="F92" s="98"/>
      <c r="G92" s="98"/>
      <c r="H92" s="98"/>
      <c r="I92" s="98"/>
      <c r="J92" s="98"/>
      <c r="K92" s="98"/>
      <c r="L92" s="98"/>
      <c r="M92" s="98"/>
      <c r="N92" s="98"/>
      <c r="O92" s="98"/>
      <c r="P92" s="97"/>
      <c r="Q92" s="18"/>
      <c r="R92" s="18"/>
    </row>
    <row r="93" spans="1:18" x14ac:dyDescent="0.3">
      <c r="A93" s="98"/>
      <c r="B93" s="98"/>
      <c r="C93" s="98"/>
      <c r="D93" s="98"/>
      <c r="E93" s="98"/>
      <c r="F93" s="98"/>
      <c r="G93" s="98"/>
      <c r="H93" s="98"/>
      <c r="I93" s="98"/>
      <c r="J93" s="98"/>
      <c r="K93" s="98"/>
      <c r="L93" s="98"/>
      <c r="M93" s="98"/>
      <c r="N93" s="98"/>
      <c r="O93" s="98"/>
      <c r="P93" s="97"/>
      <c r="Q93" s="18"/>
      <c r="R93" s="18"/>
    </row>
    <row r="94" spans="1:18" x14ac:dyDescent="0.3">
      <c r="A94" s="98"/>
      <c r="B94" s="98"/>
      <c r="C94" s="98"/>
      <c r="D94" s="98"/>
      <c r="E94" s="98"/>
      <c r="F94" s="98"/>
      <c r="G94" s="98"/>
      <c r="H94" s="98"/>
      <c r="I94" s="98"/>
      <c r="J94" s="98"/>
      <c r="K94" s="98"/>
      <c r="L94" s="98"/>
      <c r="M94" s="98"/>
      <c r="N94" s="98"/>
      <c r="O94" s="98"/>
      <c r="P94" s="97"/>
      <c r="Q94" s="18"/>
      <c r="R94" s="18"/>
    </row>
    <row r="95" spans="1:18" x14ac:dyDescent="0.3">
      <c r="A95" s="98"/>
      <c r="B95" s="98"/>
      <c r="C95" s="98"/>
      <c r="D95" s="98"/>
      <c r="E95" s="98"/>
      <c r="F95" s="98"/>
      <c r="G95" s="98"/>
      <c r="H95" s="98"/>
      <c r="I95" s="98"/>
      <c r="J95" s="98"/>
      <c r="K95" s="98"/>
      <c r="L95" s="98"/>
      <c r="M95" s="98"/>
      <c r="N95" s="98"/>
      <c r="O95" s="98"/>
      <c r="P95" s="97"/>
      <c r="Q95" s="18"/>
      <c r="R95" s="18"/>
    </row>
    <row r="96" spans="1:18" x14ac:dyDescent="0.3">
      <c r="A96" s="98"/>
      <c r="B96" s="98"/>
      <c r="C96" s="98"/>
      <c r="D96" s="98"/>
      <c r="E96" s="98"/>
      <c r="F96" s="98"/>
      <c r="G96" s="98"/>
      <c r="H96" s="98"/>
      <c r="I96" s="98"/>
      <c r="J96" s="98"/>
      <c r="K96" s="98"/>
      <c r="L96" s="98"/>
      <c r="M96" s="98"/>
      <c r="N96" s="98"/>
      <c r="O96" s="98"/>
      <c r="P96" s="97"/>
      <c r="Q96" s="18"/>
      <c r="R96" s="18"/>
    </row>
    <row r="97" spans="1:18" x14ac:dyDescent="0.3">
      <c r="A97" s="98"/>
      <c r="B97" s="98"/>
      <c r="C97" s="98"/>
      <c r="D97" s="98"/>
      <c r="E97" s="98"/>
      <c r="F97" s="98"/>
      <c r="G97" s="98"/>
      <c r="H97" s="98"/>
      <c r="I97" s="98"/>
      <c r="J97" s="98"/>
      <c r="K97" s="98"/>
      <c r="L97" s="98"/>
      <c r="M97" s="98"/>
      <c r="N97" s="98"/>
      <c r="O97" s="98"/>
      <c r="P97" s="97"/>
      <c r="Q97" s="18"/>
      <c r="R97" s="18"/>
    </row>
    <row r="98" spans="1:18" x14ac:dyDescent="0.3">
      <c r="A98" s="98"/>
      <c r="B98" s="98"/>
      <c r="C98" s="98"/>
      <c r="D98" s="98"/>
      <c r="E98" s="98"/>
      <c r="F98" s="98"/>
      <c r="G98" s="98"/>
      <c r="H98" s="98"/>
      <c r="I98" s="98"/>
      <c r="J98" s="98"/>
      <c r="K98" s="98"/>
      <c r="L98" s="98"/>
      <c r="M98" s="98"/>
      <c r="N98" s="98"/>
      <c r="O98" s="98"/>
      <c r="P98" s="97"/>
      <c r="Q98" s="18"/>
      <c r="R98" s="18"/>
    </row>
    <row r="99" spans="1:18" x14ac:dyDescent="0.3">
      <c r="A99" s="98"/>
      <c r="B99" s="98"/>
      <c r="C99" s="98"/>
      <c r="D99" s="98"/>
      <c r="E99" s="98"/>
      <c r="F99" s="98"/>
      <c r="G99" s="98"/>
      <c r="H99" s="98"/>
      <c r="I99" s="98"/>
      <c r="J99" s="98"/>
      <c r="K99" s="98"/>
      <c r="L99" s="98"/>
      <c r="M99" s="98"/>
      <c r="N99" s="98"/>
      <c r="O99" s="98"/>
      <c r="P99" s="97"/>
      <c r="Q99" s="18"/>
      <c r="R99" s="18"/>
    </row>
    <row r="100" spans="1:18" x14ac:dyDescent="0.3">
      <c r="A100" s="98"/>
      <c r="B100" s="98"/>
      <c r="C100" s="98"/>
      <c r="D100" s="98"/>
      <c r="E100" s="98"/>
      <c r="F100" s="98"/>
      <c r="G100" s="98"/>
      <c r="H100" s="98"/>
      <c r="I100" s="98"/>
      <c r="J100" s="98"/>
      <c r="K100" s="98"/>
      <c r="L100" s="98"/>
      <c r="M100" s="98"/>
      <c r="N100" s="98"/>
      <c r="O100" s="98"/>
      <c r="P100" s="97"/>
      <c r="Q100" s="18"/>
      <c r="R100" s="18"/>
    </row>
    <row r="101" spans="1:18" x14ac:dyDescent="0.3">
      <c r="A101" s="98"/>
      <c r="B101" s="98"/>
      <c r="C101" s="98"/>
      <c r="D101" s="98"/>
      <c r="E101" s="98"/>
      <c r="F101" s="98"/>
      <c r="G101" s="98"/>
      <c r="H101" s="98"/>
      <c r="I101" s="98"/>
      <c r="J101" s="98"/>
      <c r="K101" s="98"/>
      <c r="L101" s="98"/>
      <c r="M101" s="98"/>
      <c r="N101" s="98"/>
      <c r="O101" s="98"/>
      <c r="P101" s="97"/>
      <c r="Q101" s="18"/>
      <c r="R101" s="18"/>
    </row>
    <row r="102" spans="1:18" x14ac:dyDescent="0.3">
      <c r="A102" s="98"/>
      <c r="B102" s="98"/>
      <c r="C102" s="98"/>
      <c r="D102" s="98"/>
      <c r="E102" s="98"/>
      <c r="F102" s="98"/>
      <c r="G102" s="98"/>
      <c r="H102" s="98"/>
      <c r="I102" s="98"/>
      <c r="J102" s="98"/>
      <c r="K102" s="98"/>
      <c r="L102" s="98"/>
      <c r="M102" s="98"/>
      <c r="N102" s="98"/>
      <c r="O102" s="98"/>
      <c r="P102" s="97"/>
      <c r="Q102" s="18"/>
      <c r="R102" s="18"/>
    </row>
    <row r="103" spans="1:18" x14ac:dyDescent="0.3">
      <c r="A103" s="98"/>
      <c r="B103" s="98"/>
      <c r="C103" s="98"/>
      <c r="D103" s="98"/>
      <c r="E103" s="98"/>
      <c r="F103" s="98"/>
      <c r="G103" s="98"/>
      <c r="H103" s="98"/>
      <c r="I103" s="98"/>
      <c r="J103" s="98"/>
      <c r="K103" s="98"/>
      <c r="L103" s="98"/>
      <c r="M103" s="98"/>
      <c r="N103" s="98"/>
      <c r="O103" s="98"/>
      <c r="P103" s="97"/>
      <c r="Q103" s="18"/>
      <c r="R103" s="18"/>
    </row>
    <row r="104" spans="1:18" x14ac:dyDescent="0.3">
      <c r="A104" s="98"/>
      <c r="B104" s="98"/>
      <c r="C104" s="98"/>
      <c r="D104" s="98"/>
      <c r="E104" s="98"/>
      <c r="F104" s="98"/>
      <c r="G104" s="98"/>
      <c r="H104" s="98"/>
      <c r="I104" s="98"/>
      <c r="J104" s="98"/>
      <c r="K104" s="98"/>
      <c r="L104" s="98"/>
      <c r="M104" s="98"/>
      <c r="N104" s="98"/>
      <c r="O104" s="98"/>
      <c r="P104" s="97"/>
      <c r="Q104" s="18"/>
      <c r="R104" s="18"/>
    </row>
    <row r="105" spans="1:18" x14ac:dyDescent="0.3">
      <c r="A105" s="98"/>
      <c r="B105" s="98"/>
      <c r="C105" s="98"/>
      <c r="D105" s="98"/>
      <c r="E105" s="98"/>
      <c r="F105" s="98"/>
      <c r="G105" s="98"/>
      <c r="H105" s="98"/>
      <c r="I105" s="98"/>
      <c r="J105" s="98"/>
      <c r="K105" s="98"/>
      <c r="L105" s="98"/>
      <c r="M105" s="98"/>
      <c r="N105" s="98"/>
      <c r="O105" s="98"/>
      <c r="P105" s="97"/>
      <c r="Q105" s="18"/>
      <c r="R105" s="18"/>
    </row>
    <row r="106" spans="1:18" x14ac:dyDescent="0.3">
      <c r="A106" s="98"/>
      <c r="B106" s="98"/>
      <c r="C106" s="98"/>
      <c r="D106" s="98"/>
      <c r="E106" s="98"/>
      <c r="F106" s="98"/>
      <c r="G106" s="98"/>
      <c r="H106" s="98"/>
      <c r="I106" s="98"/>
      <c r="J106" s="98"/>
      <c r="K106" s="98"/>
      <c r="L106" s="98"/>
      <c r="M106" s="98"/>
      <c r="N106" s="98"/>
      <c r="O106" s="98"/>
      <c r="P106" s="97"/>
      <c r="Q106" s="18"/>
      <c r="R106" s="18"/>
    </row>
    <row r="107" spans="1:18" x14ac:dyDescent="0.3">
      <c r="A107" s="98"/>
      <c r="B107" s="98"/>
      <c r="C107" s="98"/>
      <c r="D107" s="98"/>
      <c r="E107" s="98"/>
      <c r="F107" s="98"/>
      <c r="G107" s="98"/>
      <c r="H107" s="98"/>
      <c r="I107" s="98"/>
      <c r="J107" s="98"/>
      <c r="K107" s="98"/>
      <c r="L107" s="98"/>
      <c r="M107" s="98"/>
      <c r="N107" s="98"/>
      <c r="O107" s="98"/>
      <c r="P107" s="97"/>
      <c r="Q107" s="18"/>
      <c r="R107" s="18"/>
    </row>
    <row r="108" spans="1:18" x14ac:dyDescent="0.3">
      <c r="A108" s="98"/>
      <c r="B108" s="98"/>
      <c r="C108" s="98"/>
      <c r="D108" s="98"/>
      <c r="E108" s="98"/>
      <c r="F108" s="98"/>
      <c r="G108" s="98"/>
      <c r="H108" s="98"/>
      <c r="I108" s="98"/>
      <c r="J108" s="98"/>
      <c r="K108" s="98"/>
      <c r="L108" s="98"/>
      <c r="M108" s="98"/>
      <c r="N108" s="98"/>
      <c r="O108" s="98"/>
      <c r="P108" s="97"/>
      <c r="Q108" s="18"/>
      <c r="R108" s="18"/>
    </row>
    <row r="109" spans="1:18" x14ac:dyDescent="0.3">
      <c r="A109" s="98"/>
      <c r="B109" s="98"/>
      <c r="C109" s="98"/>
      <c r="D109" s="98"/>
      <c r="E109" s="98"/>
      <c r="F109" s="98"/>
      <c r="G109" s="98"/>
      <c r="H109" s="98"/>
      <c r="I109" s="98"/>
      <c r="J109" s="98"/>
      <c r="K109" s="98"/>
      <c r="L109" s="98"/>
      <c r="M109" s="98"/>
      <c r="N109" s="98"/>
      <c r="O109" s="98"/>
      <c r="P109" s="97"/>
      <c r="Q109" s="18"/>
      <c r="R109" s="18"/>
    </row>
    <row r="110" spans="1:18" x14ac:dyDescent="0.3">
      <c r="A110" s="98"/>
      <c r="B110" s="98"/>
      <c r="C110" s="98"/>
      <c r="D110" s="98"/>
      <c r="E110" s="98"/>
      <c r="F110" s="98"/>
      <c r="G110" s="98"/>
      <c r="H110" s="98"/>
      <c r="I110" s="98"/>
      <c r="J110" s="98"/>
      <c r="K110" s="98"/>
      <c r="L110" s="98"/>
      <c r="M110" s="98"/>
      <c r="N110" s="98"/>
      <c r="O110" s="98"/>
      <c r="P110" s="97"/>
      <c r="Q110" s="18"/>
      <c r="R110" s="18"/>
    </row>
    <row r="111" spans="1:18" x14ac:dyDescent="0.3">
      <c r="A111" s="98"/>
      <c r="B111" s="98"/>
      <c r="C111" s="98"/>
      <c r="D111" s="98"/>
      <c r="E111" s="98"/>
      <c r="F111" s="98"/>
      <c r="G111" s="98"/>
      <c r="H111" s="98"/>
      <c r="I111" s="98"/>
      <c r="J111" s="98"/>
      <c r="K111" s="98"/>
      <c r="L111" s="98"/>
      <c r="M111" s="98"/>
      <c r="N111" s="98"/>
      <c r="O111" s="98"/>
      <c r="P111" s="97"/>
      <c r="Q111" s="18"/>
      <c r="R111" s="18"/>
    </row>
    <row r="112" spans="1:18" x14ac:dyDescent="0.3">
      <c r="A112" s="98"/>
      <c r="B112" s="98"/>
      <c r="C112" s="98"/>
      <c r="D112" s="98"/>
      <c r="E112" s="98"/>
      <c r="F112" s="98"/>
      <c r="G112" s="98"/>
      <c r="H112" s="98"/>
      <c r="I112" s="98"/>
      <c r="J112" s="98"/>
      <c r="K112" s="98"/>
      <c r="L112" s="98"/>
      <c r="M112" s="98"/>
      <c r="N112" s="98"/>
      <c r="O112" s="98"/>
      <c r="P112" s="97"/>
      <c r="Q112" s="18"/>
      <c r="R112" s="18"/>
    </row>
    <row r="113" spans="1:18" x14ac:dyDescent="0.3">
      <c r="A113" s="98"/>
      <c r="B113" s="98"/>
      <c r="C113" s="98"/>
      <c r="D113" s="98"/>
      <c r="E113" s="98"/>
      <c r="F113" s="98"/>
      <c r="G113" s="98"/>
      <c r="H113" s="98"/>
      <c r="I113" s="98"/>
      <c r="J113" s="98"/>
      <c r="K113" s="98"/>
      <c r="L113" s="98"/>
      <c r="M113" s="98"/>
      <c r="N113" s="98"/>
      <c r="O113" s="98"/>
      <c r="P113" s="97"/>
      <c r="Q113" s="18"/>
      <c r="R113" s="18"/>
    </row>
    <row r="114" spans="1:18" x14ac:dyDescent="0.3">
      <c r="A114" s="98"/>
      <c r="B114" s="98"/>
      <c r="C114" s="98"/>
      <c r="D114" s="98"/>
      <c r="E114" s="98"/>
      <c r="F114" s="98"/>
      <c r="G114" s="98"/>
      <c r="H114" s="98"/>
      <c r="I114" s="98"/>
      <c r="J114" s="98"/>
      <c r="K114" s="98"/>
      <c r="L114" s="98"/>
      <c r="M114" s="98"/>
      <c r="N114" s="98"/>
      <c r="O114" s="98"/>
      <c r="P114" s="97"/>
      <c r="Q114" s="18"/>
      <c r="R114" s="18"/>
    </row>
    <row r="115" spans="1:18" x14ac:dyDescent="0.3">
      <c r="A115" s="98"/>
      <c r="B115" s="98"/>
      <c r="C115" s="98"/>
      <c r="D115" s="98"/>
      <c r="E115" s="98"/>
      <c r="F115" s="98"/>
      <c r="G115" s="98"/>
      <c r="H115" s="98"/>
      <c r="I115" s="98"/>
      <c r="J115" s="98"/>
      <c r="K115" s="98"/>
      <c r="L115" s="98"/>
      <c r="M115" s="98"/>
      <c r="N115" s="98"/>
      <c r="O115" s="98"/>
      <c r="P115" s="97"/>
      <c r="Q115" s="18"/>
      <c r="R115" s="18"/>
    </row>
    <row r="116" spans="1:18" x14ac:dyDescent="0.3">
      <c r="A116" s="98"/>
      <c r="B116" s="98"/>
      <c r="C116" s="98"/>
      <c r="D116" s="98"/>
      <c r="E116" s="98"/>
      <c r="F116" s="98"/>
      <c r="G116" s="98"/>
      <c r="H116" s="98"/>
      <c r="I116" s="98"/>
      <c r="J116" s="98"/>
      <c r="K116" s="98"/>
      <c r="L116" s="98"/>
      <c r="M116" s="98"/>
      <c r="N116" s="98"/>
      <c r="O116" s="98"/>
      <c r="P116" s="97"/>
      <c r="Q116" s="18"/>
      <c r="R116" s="18"/>
    </row>
    <row r="117" spans="1:18" x14ac:dyDescent="0.3">
      <c r="A117" s="98"/>
      <c r="B117" s="98"/>
      <c r="C117" s="98"/>
      <c r="D117" s="98"/>
      <c r="E117" s="98"/>
      <c r="F117" s="98"/>
      <c r="G117" s="98"/>
      <c r="H117" s="98"/>
      <c r="I117" s="98"/>
      <c r="J117" s="98"/>
      <c r="K117" s="98"/>
      <c r="L117" s="98"/>
      <c r="M117" s="98"/>
      <c r="N117" s="98"/>
      <c r="O117" s="98"/>
      <c r="P117" s="97"/>
      <c r="Q117" s="18"/>
      <c r="R117" s="18"/>
    </row>
    <row r="118" spans="1:18" x14ac:dyDescent="0.3">
      <c r="A118" s="98"/>
      <c r="B118" s="98"/>
      <c r="C118" s="98"/>
      <c r="D118" s="98"/>
      <c r="E118" s="98"/>
      <c r="F118" s="98"/>
      <c r="G118" s="98"/>
      <c r="H118" s="98"/>
      <c r="I118" s="98"/>
      <c r="J118" s="98"/>
      <c r="K118" s="98"/>
      <c r="L118" s="98"/>
      <c r="M118" s="98"/>
      <c r="N118" s="98"/>
      <c r="O118" s="98"/>
      <c r="P118" s="97"/>
      <c r="Q118" s="18"/>
      <c r="R118" s="18"/>
    </row>
    <row r="119" spans="1:18" x14ac:dyDescent="0.3">
      <c r="A119" s="98"/>
      <c r="B119" s="98"/>
      <c r="C119" s="98"/>
      <c r="D119" s="98"/>
      <c r="E119" s="98"/>
      <c r="F119" s="98"/>
      <c r="G119" s="98"/>
      <c r="H119" s="98"/>
      <c r="I119" s="98"/>
      <c r="J119" s="98"/>
      <c r="K119" s="98"/>
      <c r="L119" s="98"/>
      <c r="M119" s="98"/>
      <c r="N119" s="98"/>
      <c r="O119" s="98"/>
      <c r="P119" s="97"/>
      <c r="Q119" s="18"/>
      <c r="R119" s="18"/>
    </row>
    <row r="120" spans="1:18" x14ac:dyDescent="0.3">
      <c r="A120" s="98"/>
      <c r="B120" s="98"/>
      <c r="C120" s="98"/>
      <c r="D120" s="98"/>
      <c r="E120" s="98"/>
      <c r="F120" s="98"/>
      <c r="G120" s="98"/>
      <c r="H120" s="98"/>
      <c r="I120" s="98"/>
      <c r="J120" s="98"/>
      <c r="K120" s="98"/>
      <c r="L120" s="98"/>
      <c r="M120" s="98"/>
      <c r="N120" s="98"/>
      <c r="O120" s="98"/>
      <c r="P120" s="97"/>
      <c r="Q120" s="18"/>
      <c r="R120" s="18"/>
    </row>
    <row r="121" spans="1:18" x14ac:dyDescent="0.3">
      <c r="A121" s="98"/>
      <c r="B121" s="98"/>
      <c r="C121" s="98"/>
      <c r="D121" s="98"/>
      <c r="E121" s="98"/>
      <c r="F121" s="98"/>
      <c r="G121" s="98"/>
      <c r="H121" s="98"/>
      <c r="I121" s="98"/>
      <c r="J121" s="98"/>
      <c r="K121" s="98"/>
      <c r="L121" s="98"/>
      <c r="M121" s="98"/>
      <c r="N121" s="98"/>
      <c r="O121" s="98"/>
      <c r="P121" s="97"/>
      <c r="Q121" s="18"/>
      <c r="R121" s="18"/>
    </row>
    <row r="122" spans="1:18" x14ac:dyDescent="0.3">
      <c r="A122" s="98"/>
      <c r="B122" s="98"/>
      <c r="C122" s="98"/>
      <c r="D122" s="98"/>
      <c r="E122" s="98"/>
      <c r="F122" s="98"/>
      <c r="G122" s="98"/>
      <c r="H122" s="98"/>
      <c r="I122" s="98"/>
      <c r="J122" s="98"/>
      <c r="K122" s="98"/>
      <c r="L122" s="98"/>
      <c r="M122" s="98"/>
      <c r="N122" s="98"/>
      <c r="O122" s="98"/>
      <c r="P122" s="97"/>
      <c r="Q122" s="18"/>
      <c r="R122" s="18"/>
    </row>
    <row r="123" spans="1:18" x14ac:dyDescent="0.3">
      <c r="A123" s="98"/>
      <c r="B123" s="98"/>
      <c r="C123" s="98"/>
      <c r="D123" s="98"/>
      <c r="E123" s="98"/>
      <c r="F123" s="98"/>
      <c r="G123" s="98"/>
      <c r="H123" s="98"/>
      <c r="I123" s="98"/>
      <c r="J123" s="98"/>
      <c r="K123" s="98"/>
      <c r="L123" s="98"/>
      <c r="M123" s="98"/>
      <c r="N123" s="98"/>
      <c r="O123" s="98"/>
      <c r="P123" s="97"/>
      <c r="Q123" s="18"/>
      <c r="R123" s="18"/>
    </row>
    <row r="124" spans="1:18" x14ac:dyDescent="0.3">
      <c r="A124" s="98"/>
      <c r="B124" s="98"/>
      <c r="C124" s="98"/>
      <c r="D124" s="98"/>
      <c r="E124" s="98"/>
      <c r="F124" s="98"/>
      <c r="G124" s="98"/>
      <c r="H124" s="98"/>
      <c r="I124" s="98"/>
      <c r="J124" s="98"/>
      <c r="K124" s="98"/>
      <c r="L124" s="98"/>
      <c r="M124" s="98"/>
      <c r="N124" s="98"/>
      <c r="O124" s="98"/>
      <c r="P124" s="97"/>
      <c r="Q124" s="18"/>
      <c r="R124" s="18"/>
    </row>
    <row r="125" spans="1:18" x14ac:dyDescent="0.3">
      <c r="A125" s="98"/>
      <c r="B125" s="98"/>
      <c r="C125" s="98"/>
      <c r="D125" s="98"/>
      <c r="E125" s="98"/>
      <c r="F125" s="98"/>
      <c r="G125" s="98"/>
      <c r="H125" s="98"/>
      <c r="I125" s="98"/>
      <c r="J125" s="98"/>
      <c r="K125" s="98"/>
      <c r="L125" s="98"/>
      <c r="M125" s="98"/>
      <c r="N125" s="98"/>
      <c r="O125" s="98"/>
      <c r="P125" s="97"/>
      <c r="Q125" s="18"/>
      <c r="R125" s="18"/>
    </row>
    <row r="126" spans="1:18" x14ac:dyDescent="0.3">
      <c r="A126" s="98"/>
      <c r="B126" s="98"/>
      <c r="C126" s="98"/>
      <c r="D126" s="98"/>
      <c r="E126" s="98"/>
      <c r="F126" s="98"/>
      <c r="G126" s="98"/>
      <c r="H126" s="98"/>
      <c r="I126" s="98"/>
      <c r="J126" s="98"/>
      <c r="K126" s="98"/>
      <c r="L126" s="98"/>
      <c r="M126" s="98"/>
      <c r="N126" s="98"/>
      <c r="O126" s="98"/>
      <c r="P126" s="97"/>
      <c r="Q126" s="18"/>
      <c r="R126" s="18"/>
    </row>
    <row r="127" spans="1:18" x14ac:dyDescent="0.3">
      <c r="A127" s="98"/>
      <c r="B127" s="98"/>
      <c r="C127" s="98"/>
      <c r="D127" s="98"/>
      <c r="E127" s="98"/>
      <c r="F127" s="98"/>
      <c r="G127" s="98"/>
      <c r="H127" s="98"/>
      <c r="I127" s="98"/>
      <c r="J127" s="98"/>
      <c r="K127" s="98"/>
      <c r="L127" s="98"/>
      <c r="M127" s="98"/>
      <c r="N127" s="98"/>
      <c r="O127" s="98"/>
      <c r="P127" s="97"/>
      <c r="Q127" s="18"/>
      <c r="R127" s="18"/>
    </row>
    <row r="128" spans="1:18" x14ac:dyDescent="0.3">
      <c r="A128" s="98"/>
      <c r="B128" s="98"/>
      <c r="C128" s="98"/>
      <c r="D128" s="98"/>
      <c r="E128" s="98"/>
      <c r="F128" s="98"/>
      <c r="G128" s="98"/>
      <c r="H128" s="98"/>
      <c r="I128" s="98"/>
      <c r="J128" s="98"/>
      <c r="K128" s="98"/>
      <c r="L128" s="98"/>
      <c r="M128" s="98"/>
      <c r="N128" s="98"/>
      <c r="O128" s="98"/>
      <c r="P128" s="97"/>
      <c r="Q128" s="18"/>
      <c r="R128" s="18"/>
    </row>
    <row r="129" spans="1:18" x14ac:dyDescent="0.3">
      <c r="A129" s="98"/>
      <c r="B129" s="98"/>
      <c r="C129" s="98"/>
      <c r="D129" s="98"/>
      <c r="E129" s="98"/>
      <c r="F129" s="98"/>
      <c r="G129" s="98"/>
      <c r="H129" s="98"/>
      <c r="I129" s="98"/>
      <c r="J129" s="98"/>
      <c r="K129" s="98"/>
      <c r="L129" s="98"/>
      <c r="M129" s="98"/>
      <c r="N129" s="98"/>
      <c r="O129" s="98"/>
      <c r="P129" s="97"/>
      <c r="Q129" s="18"/>
      <c r="R129" s="18"/>
    </row>
    <row r="130" spans="1:18" x14ac:dyDescent="0.3">
      <c r="A130" s="98"/>
      <c r="B130" s="98"/>
      <c r="C130" s="98"/>
      <c r="D130" s="98"/>
      <c r="E130" s="98"/>
      <c r="F130" s="98"/>
      <c r="G130" s="98"/>
      <c r="H130" s="98"/>
      <c r="I130" s="98"/>
      <c r="J130" s="98"/>
      <c r="K130" s="98"/>
      <c r="L130" s="98"/>
      <c r="M130" s="98"/>
      <c r="N130" s="98"/>
      <c r="O130" s="98"/>
      <c r="P130" s="97"/>
      <c r="Q130" s="18"/>
      <c r="R130" s="18"/>
    </row>
    <row r="131" spans="1:18" x14ac:dyDescent="0.3">
      <c r="A131" s="98"/>
      <c r="B131" s="98"/>
      <c r="C131" s="98"/>
      <c r="D131" s="98"/>
      <c r="E131" s="98"/>
      <c r="F131" s="98"/>
      <c r="G131" s="98"/>
      <c r="H131" s="98"/>
      <c r="I131" s="98"/>
      <c r="J131" s="98"/>
      <c r="K131" s="98"/>
      <c r="L131" s="98"/>
      <c r="M131" s="98"/>
      <c r="N131" s="98"/>
      <c r="O131" s="98"/>
      <c r="P131" s="97"/>
      <c r="Q131" s="18"/>
      <c r="R131" s="18"/>
    </row>
    <row r="132" spans="1:18" x14ac:dyDescent="0.3">
      <c r="A132" s="98"/>
      <c r="B132" s="98"/>
      <c r="C132" s="98"/>
      <c r="D132" s="98"/>
      <c r="E132" s="98"/>
      <c r="F132" s="98"/>
      <c r="G132" s="98"/>
      <c r="H132" s="98"/>
      <c r="I132" s="98"/>
      <c r="J132" s="98"/>
      <c r="K132" s="98"/>
      <c r="L132" s="98"/>
      <c r="M132" s="98"/>
      <c r="N132" s="98"/>
      <c r="O132" s="98"/>
      <c r="P132" s="97"/>
      <c r="Q132" s="18"/>
      <c r="R132" s="18"/>
    </row>
    <row r="133" spans="1:18" x14ac:dyDescent="0.3">
      <c r="A133" s="98"/>
      <c r="B133" s="98"/>
      <c r="C133" s="98"/>
      <c r="D133" s="98"/>
      <c r="E133" s="98"/>
      <c r="F133" s="98"/>
      <c r="G133" s="98"/>
      <c r="H133" s="98"/>
      <c r="I133" s="98"/>
      <c r="J133" s="98"/>
      <c r="K133" s="98"/>
      <c r="L133" s="98"/>
      <c r="M133" s="98"/>
      <c r="N133" s="98"/>
      <c r="O133" s="98"/>
      <c r="P133" s="97"/>
      <c r="Q133" s="18"/>
      <c r="R133" s="18"/>
    </row>
    <row r="134" spans="1:18" x14ac:dyDescent="0.3">
      <c r="A134" s="98"/>
      <c r="B134" s="98"/>
      <c r="C134" s="98"/>
      <c r="D134" s="98"/>
      <c r="E134" s="98"/>
      <c r="F134" s="98"/>
      <c r="G134" s="98"/>
      <c r="H134" s="98"/>
      <c r="I134" s="98"/>
      <c r="J134" s="98"/>
      <c r="K134" s="98"/>
      <c r="L134" s="98"/>
      <c r="M134" s="98"/>
      <c r="N134" s="98"/>
      <c r="O134" s="98"/>
      <c r="P134" s="97"/>
      <c r="Q134" s="18"/>
      <c r="R134" s="18"/>
    </row>
    <row r="135" spans="1:18" x14ac:dyDescent="0.3">
      <c r="A135" s="98"/>
      <c r="B135" s="98"/>
      <c r="C135" s="98"/>
      <c r="D135" s="98"/>
      <c r="E135" s="98"/>
      <c r="F135" s="98"/>
      <c r="G135" s="98"/>
      <c r="H135" s="98"/>
      <c r="I135" s="98"/>
      <c r="J135" s="98"/>
      <c r="K135" s="98"/>
      <c r="L135" s="98"/>
      <c r="M135" s="98"/>
      <c r="N135" s="98"/>
      <c r="O135" s="98"/>
      <c r="P135" s="97"/>
      <c r="Q135" s="18"/>
      <c r="R135" s="18"/>
    </row>
    <row r="136" spans="1:18" x14ac:dyDescent="0.3">
      <c r="A136" s="98"/>
      <c r="B136" s="98"/>
      <c r="C136" s="98"/>
      <c r="D136" s="98"/>
      <c r="E136" s="98"/>
      <c r="F136" s="98"/>
      <c r="G136" s="98"/>
      <c r="H136" s="98"/>
      <c r="I136" s="98"/>
      <c r="J136" s="98"/>
      <c r="K136" s="98"/>
      <c r="L136" s="98"/>
      <c r="M136" s="98"/>
      <c r="N136" s="98"/>
      <c r="O136" s="98"/>
      <c r="P136" s="97"/>
      <c r="Q136" s="18"/>
      <c r="R136" s="18"/>
    </row>
    <row r="137" spans="1:18" x14ac:dyDescent="0.3">
      <c r="A137" s="98"/>
      <c r="B137" s="98"/>
      <c r="C137" s="98"/>
      <c r="D137" s="98"/>
      <c r="E137" s="98"/>
      <c r="F137" s="98"/>
      <c r="G137" s="98"/>
      <c r="H137" s="98"/>
      <c r="I137" s="98"/>
      <c r="J137" s="98"/>
      <c r="K137" s="98"/>
      <c r="L137" s="98"/>
      <c r="M137" s="98"/>
      <c r="N137" s="98"/>
      <c r="O137" s="98"/>
      <c r="P137" s="97"/>
      <c r="Q137" s="18"/>
      <c r="R137" s="18"/>
    </row>
    <row r="138" spans="1:18" x14ac:dyDescent="0.3">
      <c r="A138" s="98"/>
      <c r="B138" s="98"/>
      <c r="C138" s="98"/>
      <c r="D138" s="98"/>
      <c r="E138" s="98"/>
      <c r="F138" s="98"/>
      <c r="G138" s="98"/>
      <c r="H138" s="98"/>
      <c r="I138" s="98"/>
      <c r="J138" s="98"/>
      <c r="K138" s="98"/>
      <c r="L138" s="98"/>
      <c r="M138" s="98"/>
      <c r="N138" s="98"/>
      <c r="O138" s="98"/>
      <c r="P138" s="97"/>
      <c r="Q138" s="18"/>
      <c r="R138" s="18"/>
    </row>
    <row r="139" spans="1:18" x14ac:dyDescent="0.3">
      <c r="A139" s="98"/>
      <c r="B139" s="98"/>
      <c r="C139" s="98"/>
      <c r="D139" s="98"/>
      <c r="E139" s="98"/>
      <c r="F139" s="98"/>
      <c r="G139" s="98"/>
      <c r="H139" s="98"/>
      <c r="I139" s="98"/>
      <c r="J139" s="98"/>
      <c r="K139" s="98"/>
      <c r="L139" s="98"/>
      <c r="M139" s="98"/>
      <c r="N139" s="98"/>
      <c r="O139" s="98"/>
      <c r="P139" s="97"/>
      <c r="Q139" s="18"/>
      <c r="R139" s="18"/>
    </row>
    <row r="140" spans="1:18" x14ac:dyDescent="0.3">
      <c r="A140" s="98"/>
      <c r="B140" s="98"/>
      <c r="C140" s="98"/>
      <c r="D140" s="98"/>
      <c r="E140" s="98"/>
      <c r="F140" s="98"/>
      <c r="G140" s="98"/>
      <c r="H140" s="98"/>
      <c r="I140" s="98"/>
      <c r="J140" s="98"/>
      <c r="K140" s="98"/>
      <c r="L140" s="98"/>
      <c r="M140" s="98"/>
      <c r="N140" s="98"/>
      <c r="O140" s="98"/>
      <c r="P140" s="97"/>
      <c r="Q140" s="18"/>
      <c r="R140" s="18"/>
    </row>
    <row r="141" spans="1:18" x14ac:dyDescent="0.3">
      <c r="A141" s="98"/>
      <c r="B141" s="98"/>
      <c r="C141" s="98"/>
      <c r="D141" s="98"/>
      <c r="E141" s="98"/>
      <c r="F141" s="98"/>
      <c r="G141" s="98"/>
      <c r="H141" s="98"/>
      <c r="I141" s="98"/>
      <c r="J141" s="98"/>
      <c r="K141" s="98"/>
      <c r="L141" s="98"/>
      <c r="M141" s="98"/>
      <c r="N141" s="98"/>
      <c r="O141" s="98"/>
      <c r="P141" s="97"/>
      <c r="Q141" s="18"/>
      <c r="R141" s="18"/>
    </row>
    <row r="142" spans="1:18" x14ac:dyDescent="0.3">
      <c r="A142" s="98"/>
      <c r="B142" s="98"/>
      <c r="C142" s="98"/>
      <c r="D142" s="98"/>
      <c r="E142" s="98"/>
      <c r="F142" s="98"/>
      <c r="G142" s="98"/>
      <c r="H142" s="98"/>
      <c r="I142" s="98"/>
      <c r="J142" s="98"/>
      <c r="K142" s="98"/>
      <c r="L142" s="98"/>
      <c r="M142" s="98"/>
      <c r="N142" s="98"/>
      <c r="O142" s="98"/>
      <c r="P142" s="97"/>
      <c r="Q142" s="18"/>
      <c r="R142" s="18"/>
    </row>
    <row r="143" spans="1:18" x14ac:dyDescent="0.3">
      <c r="A143" s="98"/>
      <c r="B143" s="98"/>
      <c r="C143" s="98"/>
      <c r="D143" s="98"/>
      <c r="E143" s="98"/>
      <c r="F143" s="98"/>
      <c r="G143" s="98"/>
      <c r="H143" s="98"/>
      <c r="I143" s="98"/>
      <c r="J143" s="98"/>
      <c r="K143" s="98"/>
      <c r="L143" s="98"/>
      <c r="M143" s="98"/>
      <c r="N143" s="98"/>
      <c r="O143" s="98"/>
      <c r="P143" s="97"/>
      <c r="Q143" s="18"/>
      <c r="R143" s="18"/>
    </row>
    <row r="144" spans="1:18" x14ac:dyDescent="0.3">
      <c r="A144" s="98"/>
      <c r="B144" s="98"/>
      <c r="C144" s="98"/>
      <c r="D144" s="98"/>
      <c r="E144" s="98"/>
      <c r="F144" s="98"/>
      <c r="G144" s="98"/>
      <c r="H144" s="98"/>
      <c r="I144" s="98"/>
      <c r="J144" s="98"/>
      <c r="K144" s="98"/>
      <c r="L144" s="98"/>
      <c r="M144" s="98"/>
      <c r="N144" s="98"/>
      <c r="O144" s="98"/>
      <c r="P144" s="97"/>
      <c r="Q144" s="18"/>
      <c r="R144" s="18"/>
    </row>
    <row r="145" spans="1:18" x14ac:dyDescent="0.3">
      <c r="A145" s="98"/>
      <c r="B145" s="98"/>
      <c r="C145" s="98"/>
      <c r="D145" s="98"/>
      <c r="E145" s="98"/>
      <c r="F145" s="98"/>
      <c r="G145" s="98"/>
      <c r="H145" s="98"/>
      <c r="I145" s="98"/>
      <c r="J145" s="98"/>
      <c r="K145" s="98"/>
      <c r="L145" s="98"/>
      <c r="M145" s="98"/>
      <c r="N145" s="98"/>
      <c r="O145" s="98"/>
      <c r="P145" s="97"/>
      <c r="Q145" s="18"/>
      <c r="R145" s="18"/>
    </row>
    <row r="146" spans="1:18" x14ac:dyDescent="0.3">
      <c r="A146" s="98"/>
      <c r="B146" s="98"/>
      <c r="C146" s="98"/>
      <c r="D146" s="98"/>
      <c r="E146" s="98"/>
      <c r="F146" s="98"/>
      <c r="G146" s="98"/>
      <c r="H146" s="98"/>
      <c r="I146" s="98"/>
      <c r="J146" s="98"/>
      <c r="K146" s="98"/>
      <c r="L146" s="98"/>
      <c r="M146" s="98"/>
      <c r="N146" s="98"/>
      <c r="O146" s="98"/>
      <c r="P146" s="97"/>
      <c r="Q146" s="18"/>
      <c r="R146" s="18"/>
    </row>
    <row r="147" spans="1:18" x14ac:dyDescent="0.3">
      <c r="A147" s="98"/>
      <c r="B147" s="98"/>
      <c r="C147" s="98"/>
      <c r="D147" s="98"/>
      <c r="E147" s="98"/>
      <c r="F147" s="98"/>
      <c r="G147" s="98"/>
      <c r="H147" s="98"/>
      <c r="I147" s="98"/>
      <c r="J147" s="98"/>
      <c r="K147" s="98"/>
      <c r="L147" s="98"/>
      <c r="M147" s="98"/>
      <c r="N147" s="98"/>
      <c r="O147" s="98"/>
      <c r="P147" s="97"/>
      <c r="Q147" s="18"/>
      <c r="R147" s="18"/>
    </row>
    <row r="148" spans="1:18" x14ac:dyDescent="0.3">
      <c r="A148" s="98"/>
      <c r="B148" s="98"/>
      <c r="C148" s="98"/>
      <c r="D148" s="98"/>
      <c r="E148" s="98"/>
      <c r="F148" s="98"/>
      <c r="G148" s="98"/>
      <c r="H148" s="98"/>
      <c r="I148" s="98"/>
      <c r="J148" s="98"/>
      <c r="K148" s="98"/>
      <c r="L148" s="98"/>
      <c r="M148" s="98"/>
      <c r="N148" s="98"/>
      <c r="O148" s="98"/>
      <c r="P148" s="97"/>
      <c r="Q148" s="18"/>
      <c r="R148" s="18"/>
    </row>
    <row r="149" spans="1:18" x14ac:dyDescent="0.3">
      <c r="A149" s="98"/>
      <c r="B149" s="98"/>
      <c r="C149" s="98"/>
      <c r="D149" s="98"/>
      <c r="E149" s="98"/>
      <c r="F149" s="98"/>
      <c r="G149" s="98"/>
      <c r="H149" s="98"/>
      <c r="I149" s="98"/>
      <c r="J149" s="98"/>
      <c r="K149" s="98"/>
      <c r="L149" s="98"/>
      <c r="M149" s="98"/>
      <c r="N149" s="98"/>
      <c r="O149" s="98"/>
      <c r="P149" s="97"/>
      <c r="Q149" s="18"/>
      <c r="R149" s="18"/>
    </row>
    <row r="150" spans="1:18" x14ac:dyDescent="0.3">
      <c r="A150" s="98"/>
      <c r="B150" s="98"/>
      <c r="C150" s="98"/>
      <c r="D150" s="98"/>
      <c r="E150" s="98"/>
      <c r="F150" s="98"/>
      <c r="G150" s="98"/>
      <c r="H150" s="98"/>
      <c r="I150" s="98"/>
      <c r="J150" s="98"/>
      <c r="K150" s="98"/>
      <c r="L150" s="98"/>
      <c r="M150" s="98"/>
      <c r="N150" s="98"/>
      <c r="O150" s="98"/>
      <c r="P150" s="97"/>
      <c r="Q150" s="18"/>
      <c r="R150" s="18"/>
    </row>
    <row r="151" spans="1:18" x14ac:dyDescent="0.3">
      <c r="A151" s="98"/>
      <c r="B151" s="98"/>
      <c r="C151" s="98"/>
      <c r="D151" s="98"/>
      <c r="E151" s="98"/>
      <c r="F151" s="98"/>
      <c r="G151" s="98"/>
      <c r="H151" s="98"/>
      <c r="I151" s="98"/>
      <c r="J151" s="98"/>
      <c r="K151" s="98"/>
      <c r="L151" s="98"/>
      <c r="M151" s="98"/>
      <c r="N151" s="98"/>
      <c r="O151" s="98"/>
      <c r="P151" s="97"/>
      <c r="Q151" s="18"/>
      <c r="R151" s="18"/>
    </row>
    <row r="152" spans="1:18" x14ac:dyDescent="0.3">
      <c r="A152" s="98"/>
      <c r="B152" s="98"/>
      <c r="C152" s="98"/>
      <c r="D152" s="98"/>
      <c r="E152" s="98"/>
      <c r="F152" s="98"/>
      <c r="G152" s="98"/>
      <c r="H152" s="98"/>
      <c r="I152" s="98"/>
      <c r="J152" s="98"/>
      <c r="K152" s="98"/>
      <c r="L152" s="98"/>
      <c r="M152" s="98"/>
      <c r="N152" s="98"/>
      <c r="O152" s="98"/>
      <c r="P152" s="97"/>
      <c r="Q152" s="18"/>
      <c r="R152" s="18"/>
    </row>
    <row r="153" spans="1:18" x14ac:dyDescent="0.3">
      <c r="A153" s="98"/>
      <c r="B153" s="98"/>
      <c r="C153" s="98"/>
      <c r="D153" s="98"/>
      <c r="E153" s="98"/>
      <c r="F153" s="98"/>
      <c r="G153" s="98"/>
      <c r="H153" s="98"/>
      <c r="I153" s="98"/>
      <c r="J153" s="98"/>
      <c r="K153" s="98"/>
      <c r="L153" s="98"/>
      <c r="M153" s="98"/>
      <c r="N153" s="98"/>
      <c r="O153" s="98"/>
      <c r="P153" s="97"/>
      <c r="Q153" s="18"/>
      <c r="R153" s="18"/>
    </row>
    <row r="154" spans="1:18" x14ac:dyDescent="0.3">
      <c r="A154" s="98"/>
      <c r="B154" s="98"/>
      <c r="C154" s="98"/>
      <c r="D154" s="98"/>
      <c r="E154" s="98"/>
      <c r="F154" s="98"/>
      <c r="G154" s="98"/>
      <c r="H154" s="98"/>
      <c r="I154" s="98"/>
      <c r="J154" s="98"/>
      <c r="K154" s="98"/>
      <c r="L154" s="98"/>
      <c r="M154" s="98"/>
      <c r="N154" s="98"/>
      <c r="O154" s="98"/>
      <c r="P154" s="97"/>
      <c r="Q154" s="18"/>
      <c r="R154" s="18"/>
    </row>
    <row r="155" spans="1:18" x14ac:dyDescent="0.3">
      <c r="A155" s="98"/>
      <c r="B155" s="98"/>
      <c r="C155" s="98"/>
      <c r="D155" s="98"/>
      <c r="E155" s="98"/>
      <c r="F155" s="98"/>
      <c r="G155" s="98"/>
      <c r="H155" s="98"/>
      <c r="I155" s="98"/>
      <c r="J155" s="98"/>
      <c r="K155" s="98"/>
      <c r="L155" s="98"/>
      <c r="M155" s="98"/>
      <c r="N155" s="98"/>
      <c r="O155" s="98"/>
      <c r="P155" s="97"/>
      <c r="Q155" s="18"/>
      <c r="R155" s="18"/>
    </row>
    <row r="156" spans="1:18" x14ac:dyDescent="0.3">
      <c r="A156" s="98"/>
      <c r="B156" s="98"/>
      <c r="C156" s="98"/>
      <c r="D156" s="98"/>
      <c r="E156" s="98"/>
      <c r="F156" s="98"/>
      <c r="G156" s="98"/>
      <c r="H156" s="98"/>
      <c r="I156" s="98"/>
      <c r="J156" s="98"/>
      <c r="K156" s="98"/>
      <c r="L156" s="98"/>
      <c r="M156" s="98"/>
      <c r="N156" s="98"/>
      <c r="O156" s="98"/>
      <c r="P156" s="97"/>
      <c r="Q156" s="18"/>
      <c r="R156" s="18"/>
    </row>
    <row r="157" spans="1:18" x14ac:dyDescent="0.3">
      <c r="A157" s="98"/>
      <c r="B157" s="98"/>
      <c r="C157" s="98"/>
      <c r="D157" s="98"/>
      <c r="E157" s="98"/>
      <c r="F157" s="98"/>
      <c r="G157" s="98"/>
      <c r="H157" s="98"/>
      <c r="I157" s="98"/>
      <c r="J157" s="98"/>
      <c r="K157" s="98"/>
      <c r="L157" s="98"/>
      <c r="M157" s="98"/>
      <c r="N157" s="98"/>
      <c r="O157" s="98"/>
      <c r="P157" s="97"/>
      <c r="Q157" s="18"/>
      <c r="R157" s="18"/>
    </row>
    <row r="158" spans="1:18" x14ac:dyDescent="0.3">
      <c r="A158" s="98"/>
      <c r="B158" s="98"/>
      <c r="C158" s="98"/>
      <c r="D158" s="98"/>
      <c r="E158" s="98"/>
      <c r="F158" s="98"/>
      <c r="G158" s="98"/>
      <c r="H158" s="98"/>
      <c r="I158" s="98"/>
      <c r="J158" s="98"/>
      <c r="K158" s="98"/>
      <c r="L158" s="98"/>
      <c r="M158" s="98"/>
      <c r="N158" s="98"/>
      <c r="O158" s="98"/>
      <c r="P158" s="97"/>
      <c r="Q158" s="18"/>
      <c r="R158" s="18"/>
    </row>
    <row r="159" spans="1:18" x14ac:dyDescent="0.3">
      <c r="A159" s="98"/>
      <c r="B159" s="98"/>
      <c r="C159" s="98"/>
      <c r="D159" s="98"/>
      <c r="E159" s="98"/>
      <c r="F159" s="98"/>
      <c r="G159" s="98"/>
      <c r="H159" s="98"/>
      <c r="I159" s="98"/>
      <c r="J159" s="98"/>
      <c r="K159" s="98"/>
      <c r="L159" s="98"/>
      <c r="M159" s="98"/>
      <c r="N159" s="98"/>
      <c r="O159" s="98"/>
      <c r="P159" s="97"/>
      <c r="Q159" s="18"/>
      <c r="R159" s="18"/>
    </row>
    <row r="160" spans="1:18" x14ac:dyDescent="0.3">
      <c r="A160" s="98"/>
      <c r="B160" s="98"/>
      <c r="C160" s="98"/>
      <c r="D160" s="98"/>
      <c r="E160" s="98"/>
      <c r="F160" s="98"/>
      <c r="G160" s="98"/>
      <c r="H160" s="98"/>
      <c r="I160" s="98"/>
      <c r="J160" s="98"/>
      <c r="K160" s="98"/>
      <c r="L160" s="98"/>
      <c r="M160" s="98"/>
      <c r="N160" s="98"/>
      <c r="O160" s="98"/>
      <c r="P160" s="97"/>
      <c r="Q160" s="18"/>
      <c r="R160" s="18"/>
    </row>
    <row r="161" spans="1:18" x14ac:dyDescent="0.3">
      <c r="A161" s="98"/>
      <c r="B161" s="98"/>
      <c r="C161" s="98"/>
      <c r="D161" s="98"/>
      <c r="E161" s="98"/>
      <c r="F161" s="98"/>
      <c r="G161" s="98"/>
      <c r="H161" s="98"/>
      <c r="I161" s="98"/>
      <c r="J161" s="98"/>
      <c r="K161" s="98"/>
      <c r="L161" s="98"/>
      <c r="M161" s="98"/>
      <c r="N161" s="98"/>
      <c r="O161" s="98"/>
      <c r="P161" s="97"/>
      <c r="Q161" s="18"/>
      <c r="R161" s="18"/>
    </row>
    <row r="162" spans="1:18" x14ac:dyDescent="0.3">
      <c r="A162" s="98"/>
      <c r="B162" s="98"/>
      <c r="C162" s="98"/>
      <c r="D162" s="98"/>
      <c r="E162" s="98"/>
      <c r="F162" s="98"/>
      <c r="G162" s="98"/>
      <c r="H162" s="98"/>
      <c r="I162" s="98"/>
      <c r="J162" s="98"/>
      <c r="K162" s="98"/>
      <c r="L162" s="98"/>
      <c r="M162" s="98"/>
      <c r="N162" s="98"/>
      <c r="O162" s="98"/>
      <c r="P162" s="97"/>
      <c r="Q162" s="18"/>
      <c r="R162" s="18"/>
    </row>
    <row r="163" spans="1:18" x14ac:dyDescent="0.3">
      <c r="A163" s="98"/>
      <c r="B163" s="98"/>
      <c r="C163" s="98"/>
      <c r="D163" s="98"/>
      <c r="E163" s="98"/>
      <c r="F163" s="98"/>
      <c r="G163" s="98"/>
      <c r="H163" s="98"/>
      <c r="I163" s="98"/>
      <c r="J163" s="98"/>
      <c r="K163" s="98"/>
      <c r="L163" s="98"/>
      <c r="M163" s="98"/>
      <c r="N163" s="98"/>
      <c r="O163" s="98"/>
      <c r="P163" s="97"/>
      <c r="Q163" s="18"/>
      <c r="R163" s="18"/>
    </row>
    <row r="164" spans="1:18" x14ac:dyDescent="0.3">
      <c r="A164" s="98"/>
      <c r="B164" s="98"/>
      <c r="C164" s="98"/>
      <c r="D164" s="98"/>
      <c r="E164" s="98"/>
      <c r="F164" s="98"/>
      <c r="G164" s="98"/>
      <c r="H164" s="98"/>
      <c r="I164" s="98"/>
      <c r="J164" s="98"/>
      <c r="K164" s="98"/>
      <c r="L164" s="98"/>
      <c r="M164" s="98"/>
      <c r="N164" s="98"/>
      <c r="O164" s="98"/>
      <c r="P164" s="97"/>
      <c r="Q164" s="18"/>
      <c r="R164" s="18"/>
    </row>
    <row r="165" spans="1:18" x14ac:dyDescent="0.3">
      <c r="A165" s="98"/>
      <c r="B165" s="98"/>
      <c r="C165" s="98"/>
      <c r="D165" s="98"/>
      <c r="E165" s="98"/>
      <c r="F165" s="98"/>
      <c r="G165" s="98"/>
      <c r="H165" s="98"/>
      <c r="I165" s="98"/>
      <c r="J165" s="98"/>
      <c r="K165" s="98"/>
      <c r="L165" s="98"/>
      <c r="M165" s="98"/>
      <c r="N165" s="98"/>
      <c r="O165" s="98"/>
      <c r="P165" s="97"/>
      <c r="Q165" s="18"/>
      <c r="R165" s="18"/>
    </row>
    <row r="166" spans="1:18" x14ac:dyDescent="0.3">
      <c r="A166" s="98"/>
      <c r="B166" s="98"/>
      <c r="C166" s="98"/>
      <c r="D166" s="98"/>
      <c r="E166" s="98"/>
      <c r="F166" s="98"/>
      <c r="G166" s="98"/>
      <c r="H166" s="98"/>
      <c r="I166" s="98"/>
      <c r="J166" s="98"/>
      <c r="K166" s="98"/>
      <c r="L166" s="98"/>
      <c r="M166" s="98"/>
      <c r="N166" s="98"/>
      <c r="O166" s="98"/>
      <c r="P166" s="97"/>
      <c r="Q166" s="18"/>
      <c r="R166" s="18"/>
    </row>
    <row r="167" spans="1:18" x14ac:dyDescent="0.3">
      <c r="A167" s="98"/>
      <c r="B167" s="98"/>
      <c r="C167" s="98"/>
      <c r="D167" s="98"/>
      <c r="E167" s="98"/>
      <c r="F167" s="98"/>
      <c r="G167" s="98"/>
      <c r="H167" s="98"/>
      <c r="I167" s="98"/>
      <c r="J167" s="98"/>
      <c r="K167" s="98"/>
      <c r="L167" s="98"/>
      <c r="M167" s="98"/>
      <c r="N167" s="98"/>
      <c r="O167" s="98"/>
      <c r="P167" s="97"/>
      <c r="Q167" s="18"/>
      <c r="R167" s="18"/>
    </row>
    <row r="168" spans="1:18" x14ac:dyDescent="0.3">
      <c r="A168" s="98"/>
      <c r="B168" s="98"/>
      <c r="C168" s="98"/>
      <c r="D168" s="98"/>
      <c r="E168" s="98"/>
      <c r="F168" s="98"/>
      <c r="G168" s="98"/>
      <c r="H168" s="98"/>
      <c r="I168" s="98"/>
      <c r="J168" s="98"/>
      <c r="K168" s="98"/>
      <c r="L168" s="98"/>
      <c r="M168" s="98"/>
      <c r="N168" s="98"/>
      <c r="O168" s="98"/>
      <c r="P168" s="97"/>
      <c r="Q168" s="18"/>
      <c r="R168" s="18"/>
    </row>
    <row r="169" spans="1:18" x14ac:dyDescent="0.3">
      <c r="A169" s="98"/>
      <c r="B169" s="98"/>
      <c r="C169" s="98"/>
      <c r="D169" s="98"/>
      <c r="E169" s="98"/>
      <c r="F169" s="98"/>
      <c r="G169" s="98"/>
      <c r="H169" s="98"/>
      <c r="I169" s="98"/>
      <c r="J169" s="98"/>
      <c r="K169" s="98"/>
      <c r="L169" s="98"/>
      <c r="M169" s="98"/>
      <c r="N169" s="98"/>
      <c r="O169" s="98"/>
      <c r="P169" s="97"/>
      <c r="Q169" s="18"/>
      <c r="R169" s="18"/>
    </row>
    <row r="170" spans="1:18" x14ac:dyDescent="0.3">
      <c r="A170" s="98"/>
      <c r="B170" s="98"/>
      <c r="C170" s="98"/>
      <c r="D170" s="98"/>
      <c r="E170" s="98"/>
      <c r="F170" s="98"/>
      <c r="G170" s="98"/>
      <c r="H170" s="98"/>
      <c r="I170" s="98"/>
      <c r="J170" s="98"/>
      <c r="K170" s="98"/>
      <c r="L170" s="98"/>
      <c r="M170" s="98"/>
      <c r="N170" s="98"/>
      <c r="O170" s="98"/>
      <c r="P170" s="97"/>
      <c r="Q170" s="18"/>
      <c r="R170" s="18"/>
    </row>
    <row r="171" spans="1:18" x14ac:dyDescent="0.3">
      <c r="A171" s="98"/>
      <c r="B171" s="98"/>
      <c r="C171" s="98"/>
      <c r="D171" s="98"/>
      <c r="E171" s="98"/>
      <c r="F171" s="98"/>
      <c r="G171" s="98"/>
      <c r="H171" s="98"/>
      <c r="I171" s="98"/>
      <c r="J171" s="98"/>
      <c r="K171" s="98"/>
      <c r="L171" s="98"/>
      <c r="M171" s="98"/>
      <c r="N171" s="98"/>
      <c r="O171" s="98"/>
      <c r="P171" s="97"/>
      <c r="Q171" s="18"/>
      <c r="R171" s="18"/>
    </row>
    <row r="172" spans="1:18" x14ac:dyDescent="0.3">
      <c r="A172" s="98"/>
      <c r="B172" s="98"/>
      <c r="C172" s="98"/>
      <c r="D172" s="98"/>
      <c r="E172" s="98"/>
      <c r="F172" s="98"/>
      <c r="G172" s="98"/>
      <c r="H172" s="98"/>
      <c r="I172" s="98"/>
      <c r="J172" s="98"/>
      <c r="K172" s="98"/>
      <c r="L172" s="98"/>
      <c r="M172" s="98"/>
      <c r="N172" s="98"/>
      <c r="O172" s="98"/>
      <c r="P172" s="97"/>
      <c r="Q172" s="18"/>
      <c r="R172" s="18"/>
    </row>
    <row r="173" spans="1:18" x14ac:dyDescent="0.3">
      <c r="A173" s="98"/>
      <c r="B173" s="98"/>
      <c r="C173" s="98"/>
      <c r="D173" s="98"/>
      <c r="E173" s="98"/>
      <c r="F173" s="98"/>
      <c r="G173" s="98"/>
      <c r="H173" s="98"/>
      <c r="I173" s="98"/>
      <c r="J173" s="98"/>
      <c r="K173" s="98"/>
      <c r="L173" s="98"/>
      <c r="M173" s="98"/>
      <c r="N173" s="98"/>
      <c r="O173" s="98"/>
      <c r="P173" s="97"/>
      <c r="Q173" s="18"/>
      <c r="R173" s="18"/>
    </row>
    <row r="174" spans="1:18" x14ac:dyDescent="0.3">
      <c r="A174" s="98"/>
      <c r="B174" s="98"/>
      <c r="C174" s="98"/>
      <c r="D174" s="98"/>
      <c r="E174" s="98"/>
      <c r="F174" s="98"/>
      <c r="G174" s="98"/>
      <c r="H174" s="98"/>
      <c r="I174" s="98"/>
      <c r="J174" s="98"/>
      <c r="K174" s="98"/>
      <c r="L174" s="98"/>
      <c r="M174" s="98"/>
      <c r="N174" s="98"/>
      <c r="O174" s="98"/>
      <c r="P174" s="97"/>
      <c r="Q174" s="18"/>
      <c r="R174" s="18"/>
    </row>
    <row r="175" spans="1:18" x14ac:dyDescent="0.3">
      <c r="A175" s="98"/>
      <c r="B175" s="98"/>
      <c r="C175" s="98"/>
      <c r="D175" s="98"/>
      <c r="E175" s="98"/>
      <c r="F175" s="98"/>
      <c r="G175" s="98"/>
      <c r="H175" s="98"/>
      <c r="I175" s="98"/>
      <c r="J175" s="98"/>
      <c r="K175" s="98"/>
      <c r="L175" s="98"/>
      <c r="M175" s="98"/>
      <c r="N175" s="98"/>
      <c r="O175" s="98"/>
      <c r="P175" s="97"/>
      <c r="Q175" s="18"/>
      <c r="R175" s="18"/>
    </row>
    <row r="176" spans="1:18" x14ac:dyDescent="0.3">
      <c r="A176" s="98"/>
      <c r="B176" s="98"/>
      <c r="C176" s="98"/>
      <c r="D176" s="98"/>
      <c r="E176" s="98"/>
      <c r="F176" s="98"/>
      <c r="G176" s="98"/>
      <c r="H176" s="98"/>
      <c r="I176" s="98"/>
      <c r="J176" s="98"/>
      <c r="K176" s="98"/>
      <c r="L176" s="98"/>
      <c r="M176" s="98"/>
      <c r="N176" s="98"/>
      <c r="O176" s="98"/>
      <c r="P176" s="97"/>
      <c r="Q176" s="18"/>
      <c r="R176" s="18"/>
    </row>
    <row r="177" spans="1:18" x14ac:dyDescent="0.3">
      <c r="A177" s="98"/>
      <c r="B177" s="98"/>
      <c r="C177" s="98"/>
      <c r="D177" s="98"/>
      <c r="E177" s="98"/>
      <c r="F177" s="98"/>
      <c r="G177" s="98"/>
      <c r="H177" s="98"/>
      <c r="I177" s="98"/>
      <c r="J177" s="98"/>
      <c r="K177" s="98"/>
      <c r="L177" s="98"/>
      <c r="M177" s="98"/>
      <c r="N177" s="98"/>
      <c r="O177" s="98"/>
      <c r="P177" s="97"/>
      <c r="Q177" s="18"/>
      <c r="R177" s="18"/>
    </row>
    <row r="178" spans="1:18" x14ac:dyDescent="0.3">
      <c r="A178" s="98"/>
      <c r="B178" s="98"/>
      <c r="C178" s="98"/>
      <c r="D178" s="98"/>
      <c r="E178" s="98"/>
      <c r="F178" s="98"/>
      <c r="G178" s="98"/>
      <c r="H178" s="98"/>
      <c r="I178" s="98"/>
      <c r="J178" s="98"/>
      <c r="K178" s="98"/>
      <c r="L178" s="98"/>
      <c r="M178" s="98"/>
      <c r="N178" s="98"/>
      <c r="O178" s="98"/>
      <c r="P178" s="97"/>
      <c r="Q178" s="18"/>
      <c r="R178" s="18"/>
    </row>
    <row r="179" spans="1:18" x14ac:dyDescent="0.3">
      <c r="A179" s="98"/>
      <c r="B179" s="98"/>
      <c r="C179" s="98"/>
      <c r="D179" s="98"/>
      <c r="E179" s="98"/>
      <c r="F179" s="98"/>
      <c r="G179" s="98"/>
      <c r="H179" s="98"/>
      <c r="I179" s="98"/>
      <c r="J179" s="98"/>
      <c r="K179" s="98"/>
      <c r="L179" s="98"/>
      <c r="M179" s="98"/>
      <c r="N179" s="98"/>
      <c r="O179" s="98"/>
      <c r="P179" s="97"/>
      <c r="Q179" s="18"/>
      <c r="R179" s="18"/>
    </row>
    <row r="180" spans="1:18" x14ac:dyDescent="0.3">
      <c r="A180" s="98"/>
      <c r="B180" s="98"/>
      <c r="C180" s="98"/>
      <c r="D180" s="98"/>
      <c r="E180" s="98"/>
      <c r="F180" s="98"/>
      <c r="G180" s="98"/>
      <c r="H180" s="98"/>
      <c r="I180" s="98"/>
      <c r="J180" s="98"/>
      <c r="K180" s="98"/>
      <c r="L180" s="98"/>
      <c r="M180" s="98"/>
      <c r="N180" s="98"/>
      <c r="O180" s="98"/>
      <c r="P180" s="97"/>
      <c r="Q180" s="18"/>
      <c r="R180" s="18"/>
    </row>
    <row r="181" spans="1:18" x14ac:dyDescent="0.3">
      <c r="A181" s="98"/>
      <c r="B181" s="98"/>
      <c r="C181" s="98"/>
      <c r="D181" s="98"/>
      <c r="E181" s="98"/>
      <c r="F181" s="98"/>
      <c r="G181" s="98"/>
      <c r="H181" s="98"/>
      <c r="I181" s="98"/>
      <c r="J181" s="98"/>
      <c r="K181" s="98"/>
      <c r="L181" s="98"/>
      <c r="M181" s="98"/>
      <c r="N181" s="98"/>
      <c r="O181" s="98"/>
      <c r="P181" s="97"/>
      <c r="Q181" s="18"/>
      <c r="R181" s="18"/>
    </row>
    <row r="182" spans="1:18" x14ac:dyDescent="0.3">
      <c r="A182" s="98"/>
      <c r="B182" s="98"/>
      <c r="C182" s="98"/>
      <c r="D182" s="98"/>
      <c r="E182" s="98"/>
      <c r="F182" s="98"/>
      <c r="G182" s="98"/>
      <c r="H182" s="98"/>
      <c r="I182" s="98"/>
      <c r="J182" s="98"/>
      <c r="K182" s="98"/>
      <c r="L182" s="98"/>
      <c r="M182" s="98"/>
      <c r="N182" s="98"/>
      <c r="O182" s="98"/>
      <c r="P182" s="97"/>
      <c r="Q182" s="18"/>
      <c r="R182" s="18"/>
    </row>
    <row r="183" spans="1:18" x14ac:dyDescent="0.3">
      <c r="A183" s="98"/>
      <c r="B183" s="98"/>
      <c r="C183" s="98"/>
      <c r="D183" s="98"/>
      <c r="E183" s="98"/>
      <c r="F183" s="98"/>
      <c r="G183" s="98"/>
      <c r="H183" s="98"/>
      <c r="I183" s="98"/>
      <c r="J183" s="98"/>
      <c r="K183" s="98"/>
      <c r="L183" s="98"/>
      <c r="M183" s="98"/>
      <c r="N183" s="98"/>
      <c r="O183" s="98"/>
      <c r="P183" s="97"/>
      <c r="Q183" s="18"/>
      <c r="R183" s="18"/>
    </row>
    <row r="184" spans="1:18" x14ac:dyDescent="0.3">
      <c r="A184" s="98"/>
      <c r="B184" s="98"/>
      <c r="C184" s="98"/>
      <c r="D184" s="98"/>
      <c r="E184" s="98"/>
      <c r="F184" s="98"/>
      <c r="G184" s="98"/>
      <c r="H184" s="98"/>
      <c r="I184" s="98"/>
      <c r="J184" s="98"/>
      <c r="K184" s="98"/>
      <c r="L184" s="98"/>
      <c r="M184" s="98"/>
      <c r="N184" s="98"/>
      <c r="O184" s="98"/>
      <c r="P184" s="97"/>
      <c r="Q184" s="18"/>
      <c r="R184" s="18"/>
    </row>
    <row r="185" spans="1:18" x14ac:dyDescent="0.3">
      <c r="A185" s="98"/>
      <c r="B185" s="98"/>
      <c r="C185" s="98"/>
      <c r="D185" s="98"/>
      <c r="E185" s="98"/>
      <c r="F185" s="98"/>
      <c r="G185" s="98"/>
      <c r="H185" s="98"/>
      <c r="I185" s="98"/>
      <c r="J185" s="98"/>
      <c r="K185" s="98"/>
      <c r="L185" s="98"/>
      <c r="M185" s="98"/>
      <c r="N185" s="98"/>
      <c r="O185" s="98"/>
      <c r="P185" s="97"/>
      <c r="Q185" s="18"/>
      <c r="R185" s="18"/>
    </row>
    <row r="186" spans="1:18" x14ac:dyDescent="0.3">
      <c r="A186" s="98"/>
      <c r="B186" s="98"/>
      <c r="C186" s="98"/>
      <c r="D186" s="98"/>
      <c r="E186" s="98"/>
      <c r="F186" s="98"/>
      <c r="G186" s="98"/>
      <c r="H186" s="98"/>
      <c r="I186" s="98"/>
      <c r="J186" s="98"/>
      <c r="K186" s="98"/>
      <c r="L186" s="98"/>
      <c r="M186" s="98"/>
      <c r="N186" s="98"/>
      <c r="O186" s="98"/>
      <c r="P186" s="97"/>
      <c r="Q186" s="18"/>
      <c r="R186" s="18"/>
    </row>
    <row r="187" spans="1:18" x14ac:dyDescent="0.3">
      <c r="A187" s="98"/>
      <c r="B187" s="98"/>
      <c r="C187" s="98"/>
      <c r="D187" s="98"/>
      <c r="E187" s="98"/>
      <c r="F187" s="98"/>
      <c r="G187" s="98"/>
      <c r="H187" s="98"/>
      <c r="I187" s="98"/>
      <c r="J187" s="98"/>
      <c r="K187" s="98"/>
      <c r="L187" s="98"/>
      <c r="M187" s="98"/>
      <c r="N187" s="98"/>
      <c r="O187" s="98"/>
      <c r="P187" s="97"/>
      <c r="Q187" s="18"/>
      <c r="R187" s="18"/>
    </row>
    <row r="188" spans="1:18" x14ac:dyDescent="0.3">
      <c r="A188" s="98"/>
      <c r="B188" s="98"/>
      <c r="C188" s="98"/>
      <c r="D188" s="98"/>
      <c r="E188" s="98"/>
      <c r="F188" s="98"/>
      <c r="G188" s="98"/>
      <c r="H188" s="98"/>
      <c r="I188" s="98"/>
      <c r="J188" s="98"/>
      <c r="K188" s="98"/>
      <c r="L188" s="98"/>
      <c r="M188" s="98"/>
      <c r="N188" s="98"/>
      <c r="O188" s="98"/>
      <c r="P188" s="97"/>
      <c r="Q188" s="18"/>
      <c r="R188" s="18"/>
    </row>
    <row r="189" spans="1:18" x14ac:dyDescent="0.3">
      <c r="A189" s="98"/>
      <c r="B189" s="98"/>
      <c r="C189" s="98"/>
      <c r="D189" s="98"/>
      <c r="E189" s="98"/>
      <c r="F189" s="98"/>
      <c r="G189" s="98"/>
      <c r="H189" s="98"/>
      <c r="I189" s="98"/>
      <c r="J189" s="98"/>
      <c r="K189" s="98"/>
      <c r="L189" s="98"/>
      <c r="M189" s="98"/>
      <c r="N189" s="98"/>
      <c r="O189" s="98"/>
      <c r="P189" s="97"/>
      <c r="Q189" s="18"/>
      <c r="R189" s="18"/>
    </row>
    <row r="190" spans="1:18" x14ac:dyDescent="0.3">
      <c r="A190" s="98"/>
      <c r="B190" s="98"/>
      <c r="C190" s="98"/>
      <c r="D190" s="98"/>
      <c r="E190" s="98"/>
      <c r="F190" s="98"/>
      <c r="G190" s="98"/>
      <c r="H190" s="98"/>
      <c r="I190" s="98"/>
      <c r="J190" s="98"/>
      <c r="K190" s="98"/>
      <c r="L190" s="98"/>
      <c r="M190" s="98"/>
      <c r="N190" s="98"/>
      <c r="O190" s="98"/>
      <c r="P190" s="97"/>
      <c r="Q190" s="18"/>
      <c r="R190" s="18"/>
    </row>
    <row r="191" spans="1:18" x14ac:dyDescent="0.3">
      <c r="A191" s="98"/>
      <c r="B191" s="98"/>
      <c r="C191" s="98"/>
      <c r="D191" s="98"/>
      <c r="E191" s="98"/>
      <c r="F191" s="98"/>
      <c r="G191" s="98"/>
      <c r="H191" s="98"/>
      <c r="I191" s="98"/>
      <c r="J191" s="98"/>
      <c r="K191" s="98"/>
      <c r="L191" s="98"/>
      <c r="M191" s="98"/>
      <c r="N191" s="98"/>
      <c r="O191" s="98"/>
      <c r="P191" s="97"/>
      <c r="Q191" s="18"/>
      <c r="R191" s="18"/>
    </row>
    <row r="192" spans="1:18" x14ac:dyDescent="0.3">
      <c r="A192" s="98"/>
      <c r="B192" s="98"/>
      <c r="C192" s="98"/>
      <c r="D192" s="98"/>
      <c r="E192" s="98"/>
      <c r="F192" s="98"/>
      <c r="G192" s="98"/>
      <c r="H192" s="98"/>
      <c r="I192" s="98"/>
      <c r="J192" s="98"/>
      <c r="K192" s="98"/>
      <c r="L192" s="98"/>
      <c r="M192" s="98"/>
      <c r="N192" s="98"/>
      <c r="O192" s="98"/>
      <c r="P192" s="97"/>
      <c r="Q192" s="18"/>
      <c r="R192" s="18"/>
    </row>
    <row r="193" spans="1:18" x14ac:dyDescent="0.3">
      <c r="A193" s="98"/>
      <c r="B193" s="98"/>
      <c r="C193" s="98"/>
      <c r="D193" s="98"/>
      <c r="E193" s="98"/>
      <c r="F193" s="98"/>
      <c r="G193" s="98"/>
      <c r="H193" s="98"/>
      <c r="I193" s="98"/>
      <c r="J193" s="98"/>
      <c r="K193" s="98"/>
      <c r="L193" s="98"/>
      <c r="M193" s="98"/>
      <c r="N193" s="98"/>
      <c r="O193" s="98"/>
      <c r="P193" s="97"/>
      <c r="Q193" s="18"/>
      <c r="R193" s="18"/>
    </row>
    <row r="194" spans="1:18" x14ac:dyDescent="0.3">
      <c r="A194" s="98"/>
      <c r="B194" s="98"/>
      <c r="C194" s="98"/>
      <c r="D194" s="98"/>
      <c r="E194" s="98"/>
      <c r="F194" s="98"/>
      <c r="G194" s="98"/>
      <c r="H194" s="98"/>
      <c r="I194" s="98"/>
      <c r="J194" s="98"/>
      <c r="K194" s="98"/>
      <c r="L194" s="98"/>
      <c r="M194" s="98"/>
      <c r="N194" s="98"/>
      <c r="O194" s="98"/>
      <c r="P194" s="97"/>
      <c r="Q194" s="18"/>
      <c r="R194" s="18"/>
    </row>
    <row r="195" spans="1:18" x14ac:dyDescent="0.3">
      <c r="A195" s="98"/>
      <c r="B195" s="98"/>
      <c r="C195" s="98"/>
      <c r="D195" s="98"/>
      <c r="E195" s="98"/>
      <c r="F195" s="98"/>
      <c r="G195" s="98"/>
      <c r="H195" s="98"/>
      <c r="I195" s="98"/>
      <c r="J195" s="98"/>
      <c r="K195" s="98"/>
      <c r="L195" s="98"/>
      <c r="M195" s="98"/>
      <c r="N195" s="98"/>
      <c r="O195" s="98"/>
      <c r="P195" s="97"/>
      <c r="Q195" s="18"/>
      <c r="R195" s="18"/>
    </row>
    <row r="196" spans="1:18" x14ac:dyDescent="0.3">
      <c r="A196" s="98"/>
      <c r="B196" s="98"/>
      <c r="C196" s="98"/>
      <c r="D196" s="98"/>
      <c r="E196" s="98"/>
      <c r="F196" s="98"/>
      <c r="G196" s="98"/>
      <c r="H196" s="98"/>
      <c r="I196" s="98"/>
      <c r="J196" s="98"/>
      <c r="K196" s="98"/>
      <c r="L196" s="98"/>
      <c r="M196" s="98"/>
      <c r="N196" s="98"/>
      <c r="O196" s="98"/>
      <c r="P196" s="97"/>
      <c r="Q196" s="18"/>
      <c r="R196" s="18"/>
    </row>
    <row r="197" spans="1:18" x14ac:dyDescent="0.3">
      <c r="A197" s="98"/>
      <c r="B197" s="98"/>
      <c r="C197" s="98"/>
      <c r="D197" s="98"/>
      <c r="E197" s="98"/>
      <c r="F197" s="98"/>
      <c r="G197" s="98"/>
      <c r="H197" s="98"/>
      <c r="I197" s="98"/>
      <c r="J197" s="98"/>
      <c r="K197" s="98"/>
      <c r="L197" s="98"/>
      <c r="M197" s="98"/>
      <c r="N197" s="98"/>
      <c r="O197" s="98"/>
      <c r="P197" s="97"/>
      <c r="Q197" s="18"/>
      <c r="R197" s="18"/>
    </row>
    <row r="198" spans="1:18" x14ac:dyDescent="0.3">
      <c r="A198" s="98"/>
      <c r="B198" s="98"/>
      <c r="C198" s="98"/>
      <c r="D198" s="98"/>
      <c r="E198" s="98"/>
      <c r="F198" s="98"/>
      <c r="G198" s="98"/>
      <c r="H198" s="98"/>
      <c r="I198" s="98"/>
      <c r="J198" s="98"/>
      <c r="K198" s="98"/>
      <c r="L198" s="98"/>
      <c r="M198" s="98"/>
      <c r="N198" s="98"/>
      <c r="O198" s="98"/>
      <c r="P198" s="97"/>
      <c r="Q198" s="18"/>
      <c r="R198" s="18"/>
    </row>
    <row r="199" spans="1:18" x14ac:dyDescent="0.3">
      <c r="A199" s="98"/>
      <c r="B199" s="98"/>
      <c r="C199" s="98"/>
      <c r="D199" s="98"/>
      <c r="E199" s="98"/>
      <c r="F199" s="98"/>
      <c r="G199" s="98"/>
      <c r="H199" s="98"/>
      <c r="I199" s="98"/>
      <c r="J199" s="98"/>
      <c r="K199" s="98"/>
      <c r="L199" s="98"/>
      <c r="M199" s="98"/>
      <c r="N199" s="98"/>
      <c r="O199" s="98"/>
      <c r="P199" s="97"/>
      <c r="Q199" s="18"/>
      <c r="R199" s="18"/>
    </row>
    <row r="200" spans="1:18" x14ac:dyDescent="0.3">
      <c r="A200" s="98"/>
      <c r="B200" s="98"/>
      <c r="C200" s="98"/>
      <c r="D200" s="98"/>
      <c r="E200" s="98"/>
      <c r="F200" s="98"/>
      <c r="G200" s="98"/>
      <c r="H200" s="98"/>
      <c r="I200" s="98"/>
      <c r="J200" s="98"/>
      <c r="K200" s="98"/>
      <c r="L200" s="98"/>
      <c r="M200" s="98"/>
      <c r="N200" s="98"/>
      <c r="O200" s="98"/>
      <c r="P200" s="97"/>
      <c r="Q200" s="18"/>
      <c r="R200" s="18"/>
    </row>
    <row r="201" spans="1:18" x14ac:dyDescent="0.3">
      <c r="A201" s="98"/>
      <c r="B201" s="98"/>
      <c r="C201" s="98"/>
      <c r="D201" s="98"/>
      <c r="E201" s="98"/>
      <c r="F201" s="98"/>
      <c r="G201" s="98"/>
      <c r="H201" s="98"/>
      <c r="I201" s="98"/>
      <c r="J201" s="98"/>
      <c r="K201" s="98"/>
      <c r="L201" s="98"/>
      <c r="M201" s="98"/>
      <c r="N201" s="98"/>
      <c r="O201" s="98"/>
      <c r="P201" s="97"/>
      <c r="Q201" s="18"/>
      <c r="R201" s="18"/>
    </row>
    <row r="202" spans="1:18" x14ac:dyDescent="0.3">
      <c r="A202" s="98"/>
      <c r="B202" s="98"/>
      <c r="C202" s="98"/>
      <c r="D202" s="98"/>
      <c r="E202" s="98"/>
      <c r="F202" s="98"/>
      <c r="G202" s="98"/>
      <c r="H202" s="98"/>
      <c r="I202" s="98"/>
      <c r="J202" s="98"/>
      <c r="K202" s="98"/>
      <c r="L202" s="98"/>
      <c r="M202" s="98"/>
      <c r="N202" s="98"/>
      <c r="O202" s="98"/>
      <c r="P202" s="97"/>
      <c r="Q202" s="18"/>
      <c r="R202" s="18"/>
    </row>
    <row r="203" spans="1:18" x14ac:dyDescent="0.3">
      <c r="A203" s="98"/>
      <c r="B203" s="98"/>
      <c r="C203" s="98"/>
      <c r="D203" s="98"/>
      <c r="E203" s="98"/>
      <c r="F203" s="98"/>
      <c r="G203" s="98"/>
      <c r="H203" s="98"/>
      <c r="I203" s="98"/>
      <c r="J203" s="98"/>
      <c r="K203" s="98"/>
      <c r="L203" s="98"/>
      <c r="M203" s="98"/>
      <c r="N203" s="98"/>
      <c r="O203" s="98"/>
      <c r="P203" s="97"/>
      <c r="Q203" s="18"/>
      <c r="R203" s="18"/>
    </row>
    <row r="204" spans="1:18" x14ac:dyDescent="0.3">
      <c r="A204" s="98"/>
      <c r="B204" s="98"/>
      <c r="C204" s="98"/>
      <c r="D204" s="98"/>
      <c r="E204" s="98"/>
      <c r="F204" s="98"/>
      <c r="G204" s="98"/>
      <c r="H204" s="98"/>
      <c r="I204" s="98"/>
      <c r="J204" s="98"/>
      <c r="K204" s="98"/>
      <c r="L204" s="98"/>
      <c r="M204" s="98"/>
      <c r="N204" s="98"/>
      <c r="O204" s="98"/>
      <c r="P204" s="97"/>
      <c r="Q204" s="18"/>
      <c r="R204" s="18"/>
    </row>
    <row r="205" spans="1:18" x14ac:dyDescent="0.3">
      <c r="A205" s="98"/>
      <c r="B205" s="98"/>
      <c r="C205" s="98"/>
      <c r="D205" s="98"/>
      <c r="E205" s="98"/>
      <c r="F205" s="98"/>
      <c r="G205" s="98"/>
      <c r="H205" s="98"/>
      <c r="I205" s="98"/>
      <c r="J205" s="98"/>
      <c r="K205" s="98"/>
      <c r="L205" s="98"/>
      <c r="M205" s="98"/>
      <c r="N205" s="98"/>
      <c r="O205" s="98"/>
      <c r="P205" s="97"/>
      <c r="Q205" s="18"/>
      <c r="R205" s="18"/>
    </row>
    <row r="206" spans="1:18" x14ac:dyDescent="0.3">
      <c r="A206" s="98"/>
      <c r="B206" s="98"/>
      <c r="C206" s="98"/>
      <c r="D206" s="98"/>
      <c r="E206" s="98"/>
      <c r="F206" s="98"/>
      <c r="G206" s="98"/>
      <c r="H206" s="98"/>
      <c r="I206" s="98"/>
      <c r="J206" s="98"/>
      <c r="K206" s="98"/>
      <c r="L206" s="98"/>
      <c r="M206" s="98"/>
      <c r="N206" s="98"/>
      <c r="O206" s="98"/>
      <c r="P206" s="97"/>
      <c r="Q206" s="18"/>
      <c r="R206" s="18"/>
    </row>
    <row r="207" spans="1:18" x14ac:dyDescent="0.3">
      <c r="A207" s="98"/>
      <c r="B207" s="98"/>
      <c r="C207" s="98"/>
      <c r="D207" s="98"/>
      <c r="E207" s="98"/>
      <c r="F207" s="98"/>
      <c r="G207" s="98"/>
      <c r="H207" s="98"/>
      <c r="I207" s="98"/>
      <c r="J207" s="98"/>
      <c r="K207" s="98"/>
      <c r="L207" s="98"/>
      <c r="M207" s="98"/>
      <c r="N207" s="98"/>
      <c r="O207" s="98"/>
      <c r="P207" s="97"/>
      <c r="Q207" s="18"/>
      <c r="R207" s="18"/>
    </row>
    <row r="208" spans="1:18" x14ac:dyDescent="0.3">
      <c r="A208" s="98"/>
      <c r="B208" s="98"/>
      <c r="C208" s="98"/>
      <c r="D208" s="98"/>
      <c r="E208" s="98"/>
      <c r="F208" s="98"/>
      <c r="G208" s="98"/>
      <c r="H208" s="98"/>
      <c r="I208" s="98"/>
      <c r="J208" s="98"/>
      <c r="K208" s="98"/>
      <c r="L208" s="98"/>
      <c r="M208" s="98"/>
      <c r="N208" s="98"/>
      <c r="O208" s="98"/>
      <c r="P208" s="97"/>
      <c r="Q208" s="18"/>
      <c r="R208" s="18"/>
    </row>
    <row r="209" spans="1:18" x14ac:dyDescent="0.3">
      <c r="A209" s="98"/>
      <c r="B209" s="98"/>
      <c r="C209" s="98"/>
      <c r="D209" s="98"/>
      <c r="E209" s="98"/>
      <c r="F209" s="98"/>
      <c r="G209" s="98"/>
      <c r="H209" s="98"/>
      <c r="I209" s="98"/>
      <c r="J209" s="98"/>
      <c r="K209" s="98"/>
      <c r="L209" s="98"/>
      <c r="M209" s="98"/>
      <c r="N209" s="98"/>
      <c r="O209" s="98"/>
      <c r="P209" s="97"/>
      <c r="Q209" s="18"/>
      <c r="R209" s="18"/>
    </row>
    <row r="210" spans="1:18" x14ac:dyDescent="0.3">
      <c r="A210" s="98"/>
      <c r="B210" s="98"/>
      <c r="C210" s="98"/>
      <c r="D210" s="98"/>
      <c r="E210" s="98"/>
      <c r="F210" s="98"/>
      <c r="G210" s="98"/>
      <c r="H210" s="98"/>
      <c r="I210" s="98"/>
      <c r="J210" s="98"/>
      <c r="K210" s="98"/>
      <c r="L210" s="98"/>
      <c r="M210" s="98"/>
      <c r="N210" s="98"/>
      <c r="O210" s="98"/>
      <c r="P210" s="97"/>
      <c r="Q210" s="18"/>
      <c r="R210" s="18"/>
    </row>
    <row r="211" spans="1:18" x14ac:dyDescent="0.3">
      <c r="A211" s="98"/>
      <c r="B211" s="98"/>
      <c r="C211" s="98"/>
      <c r="D211" s="98"/>
      <c r="E211" s="98"/>
      <c r="F211" s="98"/>
      <c r="G211" s="98"/>
      <c r="H211" s="98"/>
      <c r="I211" s="98"/>
      <c r="J211" s="98"/>
      <c r="K211" s="98"/>
      <c r="L211" s="98"/>
      <c r="M211" s="98"/>
      <c r="N211" s="98"/>
      <c r="O211" s="98"/>
      <c r="P211" s="97"/>
      <c r="Q211" s="18"/>
      <c r="R211" s="18"/>
    </row>
    <row r="212" spans="1:18" x14ac:dyDescent="0.3">
      <c r="A212" s="98"/>
      <c r="B212" s="98"/>
      <c r="C212" s="98"/>
      <c r="D212" s="98"/>
      <c r="E212" s="98"/>
      <c r="F212" s="98"/>
      <c r="G212" s="98"/>
      <c r="H212" s="98"/>
      <c r="I212" s="98"/>
      <c r="J212" s="98"/>
      <c r="K212" s="98"/>
      <c r="L212" s="98"/>
      <c r="M212" s="98"/>
      <c r="N212" s="98"/>
      <c r="O212" s="98"/>
      <c r="P212" s="97"/>
      <c r="Q212" s="18"/>
      <c r="R212" s="18"/>
    </row>
    <row r="213" spans="1:18" x14ac:dyDescent="0.3">
      <c r="A213" s="98"/>
      <c r="B213" s="98"/>
      <c r="C213" s="98"/>
      <c r="D213" s="98"/>
      <c r="E213" s="98"/>
      <c r="F213" s="98"/>
      <c r="G213" s="98"/>
      <c r="H213" s="98"/>
      <c r="I213" s="98"/>
      <c r="J213" s="98"/>
      <c r="K213" s="98"/>
      <c r="L213" s="98"/>
      <c r="M213" s="98"/>
      <c r="N213" s="98"/>
      <c r="O213" s="98"/>
      <c r="P213" s="97"/>
      <c r="Q213" s="18"/>
      <c r="R213" s="18"/>
    </row>
    <row r="214" spans="1:18" x14ac:dyDescent="0.3">
      <c r="A214" s="98"/>
      <c r="B214" s="98"/>
      <c r="C214" s="98"/>
      <c r="D214" s="98"/>
      <c r="E214" s="98"/>
      <c r="F214" s="98"/>
      <c r="G214" s="98"/>
      <c r="H214" s="98"/>
      <c r="I214" s="98"/>
      <c r="J214" s="98"/>
      <c r="K214" s="98"/>
      <c r="L214" s="98"/>
      <c r="M214" s="98"/>
      <c r="N214" s="98"/>
      <c r="O214" s="98"/>
      <c r="P214" s="97"/>
      <c r="Q214" s="18"/>
      <c r="R214" s="18"/>
    </row>
    <row r="215" spans="1:18" x14ac:dyDescent="0.3">
      <c r="A215" s="98"/>
      <c r="B215" s="98"/>
      <c r="C215" s="98"/>
      <c r="D215" s="98"/>
      <c r="E215" s="98"/>
      <c r="F215" s="98"/>
      <c r="G215" s="98"/>
      <c r="H215" s="98"/>
      <c r="I215" s="98"/>
      <c r="J215" s="98"/>
      <c r="K215" s="98"/>
      <c r="L215" s="98"/>
      <c r="M215" s="98"/>
      <c r="N215" s="98"/>
      <c r="O215" s="98"/>
      <c r="P215" s="97"/>
      <c r="Q215" s="18"/>
      <c r="R215" s="18"/>
    </row>
    <row r="216" spans="1:18" x14ac:dyDescent="0.3">
      <c r="A216" s="98"/>
      <c r="B216" s="98"/>
      <c r="C216" s="98"/>
      <c r="D216" s="98"/>
      <c r="E216" s="98"/>
      <c r="F216" s="98"/>
      <c r="G216" s="98"/>
      <c r="H216" s="98"/>
      <c r="I216" s="98"/>
      <c r="J216" s="98"/>
      <c r="K216" s="98"/>
      <c r="L216" s="98"/>
      <c r="M216" s="98"/>
      <c r="N216" s="98"/>
      <c r="O216" s="98"/>
      <c r="P216" s="97"/>
      <c r="Q216" s="18"/>
      <c r="R216" s="18"/>
    </row>
    <row r="217" spans="1:18" x14ac:dyDescent="0.3">
      <c r="A217" s="98"/>
      <c r="B217" s="98"/>
      <c r="C217" s="98"/>
      <c r="D217" s="98"/>
      <c r="E217" s="98"/>
      <c r="F217" s="98"/>
      <c r="G217" s="98"/>
      <c r="H217" s="98"/>
      <c r="I217" s="98"/>
      <c r="J217" s="98"/>
      <c r="K217" s="98"/>
      <c r="L217" s="98"/>
      <c r="M217" s="98"/>
      <c r="N217" s="98"/>
      <c r="O217" s="98"/>
      <c r="P217" s="97"/>
      <c r="Q217" s="18"/>
      <c r="R217" s="18"/>
    </row>
    <row r="218" spans="1:18" x14ac:dyDescent="0.3">
      <c r="A218" s="98"/>
      <c r="B218" s="98"/>
      <c r="C218" s="98"/>
      <c r="D218" s="98"/>
      <c r="E218" s="98"/>
      <c r="F218" s="98"/>
      <c r="G218" s="98"/>
      <c r="H218" s="98"/>
      <c r="I218" s="98"/>
      <c r="J218" s="98"/>
      <c r="K218" s="98"/>
      <c r="L218" s="98"/>
      <c r="M218" s="98"/>
      <c r="N218" s="98"/>
      <c r="O218" s="98"/>
      <c r="P218" s="97"/>
      <c r="Q218" s="18"/>
      <c r="R218" s="18"/>
    </row>
    <row r="219" spans="1:18" x14ac:dyDescent="0.3">
      <c r="A219" s="98"/>
      <c r="B219" s="98"/>
      <c r="C219" s="98"/>
      <c r="D219" s="98"/>
      <c r="E219" s="98"/>
      <c r="F219" s="98"/>
      <c r="G219" s="98"/>
      <c r="H219" s="98"/>
      <c r="I219" s="98"/>
      <c r="J219" s="98"/>
      <c r="K219" s="98"/>
      <c r="L219" s="98"/>
      <c r="M219" s="98"/>
      <c r="N219" s="98"/>
      <c r="O219" s="98"/>
      <c r="P219" s="97"/>
      <c r="Q219" s="18"/>
      <c r="R219" s="18"/>
    </row>
    <row r="220" spans="1:18" x14ac:dyDescent="0.3">
      <c r="A220" s="98"/>
      <c r="B220" s="98"/>
      <c r="C220" s="98"/>
      <c r="D220" s="98"/>
      <c r="E220" s="98"/>
      <c r="F220" s="98"/>
      <c r="G220" s="98"/>
      <c r="H220" s="98"/>
      <c r="I220" s="98"/>
      <c r="J220" s="98"/>
      <c r="K220" s="98"/>
      <c r="L220" s="98"/>
      <c r="M220" s="98"/>
      <c r="N220" s="98"/>
      <c r="O220" s="98"/>
      <c r="P220" s="97"/>
      <c r="Q220" s="18"/>
      <c r="R220" s="18"/>
    </row>
    <row r="221" spans="1:18" x14ac:dyDescent="0.3">
      <c r="A221" s="98"/>
      <c r="B221" s="98"/>
      <c r="C221" s="98"/>
      <c r="D221" s="98"/>
      <c r="E221" s="98"/>
      <c r="F221" s="98"/>
      <c r="G221" s="98"/>
      <c r="H221" s="98"/>
      <c r="I221" s="98"/>
      <c r="J221" s="98"/>
      <c r="K221" s="98"/>
      <c r="L221" s="98"/>
      <c r="M221" s="98"/>
      <c r="N221" s="98"/>
      <c r="O221" s="98"/>
      <c r="P221" s="97"/>
      <c r="Q221" s="18"/>
      <c r="R221" s="18"/>
    </row>
    <row r="222" spans="1:18" x14ac:dyDescent="0.3">
      <c r="A222" s="98"/>
      <c r="B222" s="98"/>
      <c r="C222" s="98"/>
      <c r="D222" s="98"/>
      <c r="E222" s="98"/>
      <c r="F222" s="98"/>
      <c r="G222" s="98"/>
      <c r="H222" s="98"/>
      <c r="I222" s="98"/>
      <c r="J222" s="98"/>
      <c r="K222" s="98"/>
      <c r="L222" s="98"/>
      <c r="M222" s="98"/>
      <c r="N222" s="98"/>
      <c r="O222" s="98"/>
      <c r="P222" s="97"/>
      <c r="Q222" s="18"/>
      <c r="R222" s="18"/>
    </row>
    <row r="223" spans="1:18" x14ac:dyDescent="0.3">
      <c r="A223" s="98"/>
      <c r="B223" s="98"/>
      <c r="C223" s="98"/>
      <c r="D223" s="98"/>
      <c r="E223" s="98"/>
      <c r="F223" s="98"/>
      <c r="G223" s="98"/>
      <c r="H223" s="98"/>
      <c r="I223" s="98"/>
      <c r="J223" s="98"/>
      <c r="K223" s="98"/>
      <c r="L223" s="98"/>
      <c r="M223" s="98"/>
      <c r="N223" s="98"/>
      <c r="O223" s="98"/>
      <c r="P223" s="97"/>
      <c r="Q223" s="18"/>
      <c r="R223" s="18"/>
    </row>
    <row r="224" spans="1:18" x14ac:dyDescent="0.3">
      <c r="A224" s="98"/>
      <c r="B224" s="98"/>
      <c r="C224" s="98"/>
      <c r="D224" s="98"/>
      <c r="E224" s="98"/>
      <c r="F224" s="98"/>
      <c r="G224" s="98"/>
      <c r="H224" s="98"/>
      <c r="I224" s="98"/>
      <c r="J224" s="98"/>
      <c r="K224" s="98"/>
      <c r="L224" s="98"/>
      <c r="M224" s="98"/>
      <c r="N224" s="98"/>
      <c r="O224" s="98"/>
      <c r="P224" s="97"/>
      <c r="Q224" s="18"/>
      <c r="R224" s="18"/>
    </row>
    <row r="225" spans="1:18" x14ac:dyDescent="0.3">
      <c r="A225" s="98"/>
      <c r="B225" s="98"/>
      <c r="C225" s="98"/>
      <c r="D225" s="98"/>
      <c r="E225" s="98"/>
      <c r="F225" s="98"/>
      <c r="G225" s="98"/>
      <c r="H225" s="98"/>
      <c r="I225" s="98"/>
      <c r="J225" s="98"/>
      <c r="K225" s="98"/>
      <c r="L225" s="98"/>
      <c r="M225" s="98"/>
      <c r="N225" s="98"/>
      <c r="O225" s="98"/>
      <c r="P225" s="97"/>
      <c r="Q225" s="18"/>
      <c r="R225" s="18"/>
    </row>
    <row r="226" spans="1:18" x14ac:dyDescent="0.3">
      <c r="A226" s="98"/>
      <c r="B226" s="98"/>
      <c r="C226" s="98"/>
      <c r="D226" s="98"/>
      <c r="E226" s="98"/>
      <c r="F226" s="98"/>
      <c r="G226" s="98"/>
      <c r="H226" s="98"/>
      <c r="I226" s="98"/>
      <c r="J226" s="98"/>
      <c r="K226" s="98"/>
      <c r="L226" s="98"/>
      <c r="M226" s="98"/>
      <c r="N226" s="98"/>
      <c r="O226" s="98"/>
      <c r="P226" s="97"/>
      <c r="Q226" s="18"/>
      <c r="R226" s="18"/>
    </row>
    <row r="227" spans="1:18" x14ac:dyDescent="0.3">
      <c r="A227" s="98"/>
      <c r="B227" s="98"/>
      <c r="C227" s="98"/>
      <c r="D227" s="98"/>
      <c r="E227" s="98"/>
      <c r="F227" s="98"/>
      <c r="G227" s="98"/>
      <c r="H227" s="98"/>
      <c r="I227" s="98"/>
      <c r="J227" s="98"/>
      <c r="K227" s="98"/>
      <c r="L227" s="98"/>
      <c r="M227" s="98"/>
      <c r="N227" s="98"/>
      <c r="O227" s="98"/>
      <c r="P227" s="97"/>
      <c r="Q227" s="18"/>
      <c r="R227" s="18"/>
    </row>
    <row r="228" spans="1:18" x14ac:dyDescent="0.3">
      <c r="A228" s="98"/>
      <c r="B228" s="98"/>
      <c r="C228" s="98"/>
      <c r="D228" s="98"/>
      <c r="E228" s="98"/>
      <c r="F228" s="98"/>
      <c r="G228" s="98"/>
      <c r="H228" s="98"/>
      <c r="I228" s="98"/>
      <c r="J228" s="98"/>
      <c r="K228" s="98"/>
      <c r="L228" s="98"/>
      <c r="M228" s="98"/>
      <c r="N228" s="98"/>
      <c r="O228" s="98"/>
      <c r="P228" s="97"/>
      <c r="Q228" s="18"/>
      <c r="R228" s="18"/>
    </row>
    <row r="229" spans="1:18" x14ac:dyDescent="0.3">
      <c r="A229" s="98"/>
      <c r="B229" s="98"/>
      <c r="C229" s="98"/>
      <c r="D229" s="98"/>
      <c r="E229" s="98"/>
      <c r="F229" s="98"/>
      <c r="G229" s="98"/>
      <c r="H229" s="98"/>
      <c r="I229" s="98"/>
      <c r="J229" s="98"/>
      <c r="K229" s="98"/>
      <c r="L229" s="98"/>
      <c r="M229" s="98"/>
      <c r="N229" s="98"/>
      <c r="O229" s="98"/>
      <c r="P229" s="97"/>
      <c r="Q229" s="18"/>
      <c r="R229" s="18"/>
    </row>
    <row r="230" spans="1:18" x14ac:dyDescent="0.3">
      <c r="A230" s="98"/>
      <c r="B230" s="98"/>
      <c r="C230" s="98"/>
      <c r="D230" s="98"/>
      <c r="E230" s="98"/>
      <c r="F230" s="98"/>
      <c r="G230" s="98"/>
      <c r="H230" s="98"/>
      <c r="I230" s="98"/>
      <c r="J230" s="98"/>
      <c r="K230" s="98"/>
      <c r="L230" s="98"/>
      <c r="M230" s="98"/>
      <c r="N230" s="98"/>
      <c r="O230" s="98"/>
      <c r="P230" s="97"/>
      <c r="Q230" s="18"/>
      <c r="R230" s="18"/>
    </row>
    <row r="231" spans="1:18" x14ac:dyDescent="0.3">
      <c r="A231" s="98"/>
      <c r="B231" s="98"/>
      <c r="C231" s="98"/>
      <c r="D231" s="98"/>
      <c r="E231" s="98"/>
      <c r="F231" s="98"/>
      <c r="G231" s="98"/>
      <c r="H231" s="98"/>
      <c r="I231" s="98"/>
      <c r="J231" s="98"/>
      <c r="K231" s="98"/>
      <c r="L231" s="98"/>
      <c r="M231" s="98"/>
      <c r="N231" s="98"/>
      <c r="O231" s="98"/>
      <c r="P231" s="97"/>
      <c r="Q231" s="18"/>
      <c r="R231" s="18"/>
    </row>
    <row r="232" spans="1:18" x14ac:dyDescent="0.3">
      <c r="A232" s="98"/>
      <c r="B232" s="98"/>
      <c r="C232" s="98"/>
      <c r="D232" s="98"/>
      <c r="E232" s="98"/>
      <c r="F232" s="98"/>
      <c r="G232" s="98"/>
      <c r="H232" s="98"/>
      <c r="I232" s="98"/>
      <c r="J232" s="98"/>
      <c r="K232" s="98"/>
      <c r="L232" s="98"/>
      <c r="M232" s="98"/>
      <c r="N232" s="98"/>
      <c r="O232" s="98"/>
      <c r="P232" s="97"/>
      <c r="Q232" s="18"/>
      <c r="R232" s="18"/>
    </row>
    <row r="233" spans="1:18" x14ac:dyDescent="0.3">
      <c r="A233" s="98"/>
      <c r="B233" s="98"/>
      <c r="C233" s="98"/>
      <c r="D233" s="98"/>
      <c r="E233" s="98"/>
      <c r="F233" s="98"/>
      <c r="G233" s="98"/>
      <c r="H233" s="98"/>
      <c r="I233" s="98"/>
      <c r="J233" s="98"/>
      <c r="K233" s="98"/>
      <c r="L233" s="98"/>
      <c r="M233" s="98"/>
      <c r="N233" s="98"/>
      <c r="O233" s="98"/>
      <c r="P233" s="97"/>
      <c r="Q233" s="18"/>
      <c r="R233" s="18"/>
    </row>
    <row r="234" spans="1:18" x14ac:dyDescent="0.3">
      <c r="A234" s="98"/>
      <c r="B234" s="98"/>
      <c r="C234" s="98"/>
      <c r="D234" s="98"/>
      <c r="E234" s="98"/>
      <c r="F234" s="98"/>
      <c r="G234" s="98"/>
      <c r="H234" s="98"/>
      <c r="I234" s="98"/>
      <c r="J234" s="98"/>
      <c r="K234" s="98"/>
      <c r="L234" s="98"/>
      <c r="M234" s="98"/>
      <c r="N234" s="98"/>
      <c r="O234" s="98"/>
      <c r="P234" s="97"/>
      <c r="Q234" s="18"/>
      <c r="R234" s="18"/>
    </row>
    <row r="235" spans="1:18" x14ac:dyDescent="0.3">
      <c r="A235" s="98"/>
      <c r="B235" s="98"/>
      <c r="C235" s="98"/>
      <c r="D235" s="98"/>
      <c r="E235" s="98"/>
      <c r="F235" s="98"/>
      <c r="G235" s="98"/>
      <c r="H235" s="98"/>
      <c r="I235" s="98"/>
      <c r="J235" s="98"/>
      <c r="K235" s="98"/>
      <c r="L235" s="98"/>
      <c r="M235" s="98"/>
      <c r="N235" s="98"/>
      <c r="O235" s="98"/>
      <c r="P235" s="97"/>
      <c r="Q235" s="18"/>
      <c r="R235" s="18"/>
    </row>
    <row r="236" spans="1:18" x14ac:dyDescent="0.3">
      <c r="A236" s="98"/>
      <c r="B236" s="98"/>
      <c r="C236" s="98"/>
      <c r="D236" s="98"/>
      <c r="E236" s="98"/>
      <c r="F236" s="98"/>
      <c r="G236" s="98"/>
      <c r="H236" s="98"/>
      <c r="I236" s="98"/>
      <c r="J236" s="98"/>
      <c r="K236" s="98"/>
      <c r="L236" s="98"/>
      <c r="M236" s="98"/>
      <c r="N236" s="98"/>
      <c r="O236" s="98"/>
      <c r="P236" s="97"/>
      <c r="Q236" s="18"/>
      <c r="R236" s="18"/>
    </row>
    <row r="237" spans="1:18" x14ac:dyDescent="0.3">
      <c r="A237" s="98"/>
      <c r="B237" s="98"/>
      <c r="C237" s="98"/>
      <c r="D237" s="98"/>
      <c r="E237" s="98"/>
      <c r="F237" s="98"/>
      <c r="G237" s="98"/>
      <c r="H237" s="98"/>
      <c r="I237" s="98"/>
      <c r="J237" s="98"/>
      <c r="K237" s="98"/>
      <c r="L237" s="98"/>
      <c r="M237" s="98"/>
      <c r="N237" s="98"/>
      <c r="O237" s="98"/>
      <c r="P237" s="97"/>
      <c r="Q237" s="18"/>
      <c r="R237" s="18"/>
    </row>
    <row r="238" spans="1:18" x14ac:dyDescent="0.3">
      <c r="A238" s="98"/>
      <c r="B238" s="98"/>
      <c r="C238" s="98"/>
      <c r="D238" s="98"/>
      <c r="E238" s="98"/>
      <c r="F238" s="98"/>
      <c r="G238" s="98"/>
      <c r="H238" s="98"/>
      <c r="I238" s="98"/>
      <c r="J238" s="98"/>
      <c r="K238" s="98"/>
      <c r="L238" s="98"/>
      <c r="M238" s="98"/>
      <c r="N238" s="98"/>
      <c r="O238" s="98"/>
      <c r="P238" s="97"/>
      <c r="Q238" s="18"/>
      <c r="R238" s="18"/>
    </row>
    <row r="239" spans="1:18" x14ac:dyDescent="0.3">
      <c r="A239" s="98"/>
      <c r="B239" s="98"/>
      <c r="C239" s="98"/>
      <c r="D239" s="98"/>
      <c r="E239" s="98"/>
      <c r="F239" s="98"/>
      <c r="G239" s="98"/>
      <c r="H239" s="98"/>
      <c r="I239" s="98"/>
      <c r="J239" s="98"/>
      <c r="K239" s="98"/>
      <c r="L239" s="98"/>
      <c r="M239" s="98"/>
      <c r="N239" s="98"/>
      <c r="O239" s="98"/>
      <c r="P239" s="97"/>
      <c r="Q239" s="18"/>
      <c r="R239" s="18"/>
    </row>
    <row r="240" spans="1:18" x14ac:dyDescent="0.3">
      <c r="A240" s="98"/>
      <c r="B240" s="98"/>
      <c r="C240" s="98"/>
      <c r="D240" s="98"/>
      <c r="E240" s="98"/>
      <c r="F240" s="98"/>
      <c r="G240" s="98"/>
      <c r="H240" s="98"/>
      <c r="I240" s="98"/>
      <c r="J240" s="98"/>
      <c r="K240" s="98"/>
      <c r="L240" s="98"/>
      <c r="M240" s="98"/>
      <c r="N240" s="98"/>
      <c r="O240" s="98"/>
      <c r="P240" s="97"/>
      <c r="Q240" s="18"/>
      <c r="R240" s="18"/>
    </row>
    <row r="241" spans="1:18" x14ac:dyDescent="0.3">
      <c r="A241" s="98"/>
      <c r="B241" s="98"/>
      <c r="C241" s="98"/>
      <c r="D241" s="98"/>
      <c r="E241" s="98"/>
      <c r="F241" s="98"/>
      <c r="G241" s="98"/>
      <c r="H241" s="98"/>
      <c r="I241" s="98"/>
      <c r="J241" s="98"/>
      <c r="K241" s="98"/>
      <c r="L241" s="98"/>
      <c r="M241" s="98"/>
      <c r="N241" s="98"/>
      <c r="O241" s="98"/>
      <c r="P241" s="97"/>
      <c r="Q241" s="18"/>
      <c r="R241" s="18"/>
    </row>
    <row r="242" spans="1:18" x14ac:dyDescent="0.3">
      <c r="A242" s="98"/>
      <c r="B242" s="98"/>
      <c r="C242" s="98"/>
      <c r="D242" s="98"/>
      <c r="E242" s="98"/>
      <c r="F242" s="98"/>
      <c r="G242" s="98"/>
      <c r="H242" s="98"/>
      <c r="I242" s="98"/>
      <c r="J242" s="98"/>
      <c r="K242" s="98"/>
      <c r="L242" s="98"/>
      <c r="M242" s="98"/>
      <c r="N242" s="98"/>
      <c r="O242" s="98"/>
      <c r="P242" s="97"/>
      <c r="Q242" s="18"/>
      <c r="R242" s="18"/>
    </row>
    <row r="243" spans="1:18" x14ac:dyDescent="0.3">
      <c r="A243" s="98"/>
      <c r="B243" s="98"/>
      <c r="C243" s="98"/>
      <c r="D243" s="98"/>
      <c r="E243" s="98"/>
      <c r="F243" s="98"/>
      <c r="G243" s="98"/>
      <c r="H243" s="98"/>
      <c r="I243" s="98"/>
      <c r="J243" s="98"/>
      <c r="K243" s="98"/>
      <c r="L243" s="98"/>
      <c r="M243" s="98"/>
      <c r="N243" s="98"/>
      <c r="O243" s="98"/>
      <c r="P243" s="97"/>
      <c r="Q243" s="18"/>
      <c r="R243" s="18"/>
    </row>
    <row r="244" spans="1:18" x14ac:dyDescent="0.3">
      <c r="A244" s="98"/>
      <c r="B244" s="98"/>
      <c r="C244" s="98"/>
      <c r="D244" s="98"/>
      <c r="E244" s="98"/>
      <c r="F244" s="98"/>
      <c r="G244" s="98"/>
      <c r="H244" s="98"/>
      <c r="I244" s="98"/>
      <c r="J244" s="98"/>
      <c r="K244" s="98"/>
      <c r="L244" s="98"/>
      <c r="M244" s="98"/>
      <c r="N244" s="98"/>
      <c r="O244" s="98"/>
      <c r="P244" s="97"/>
      <c r="Q244" s="18"/>
      <c r="R244" s="18"/>
    </row>
    <row r="245" spans="1:18" x14ac:dyDescent="0.3">
      <c r="A245" s="98"/>
      <c r="B245" s="98"/>
      <c r="C245" s="98"/>
      <c r="D245" s="98"/>
      <c r="E245" s="98"/>
      <c r="F245" s="98"/>
      <c r="G245" s="98"/>
      <c r="H245" s="98"/>
      <c r="I245" s="98"/>
      <c r="J245" s="98"/>
      <c r="K245" s="98"/>
      <c r="L245" s="98"/>
      <c r="M245" s="98"/>
      <c r="N245" s="98"/>
      <c r="O245" s="98"/>
      <c r="P245" s="97"/>
      <c r="Q245" s="18"/>
      <c r="R245" s="18"/>
    </row>
    <row r="246" spans="1:18" x14ac:dyDescent="0.3">
      <c r="A246" s="98"/>
      <c r="B246" s="98"/>
      <c r="C246" s="98"/>
      <c r="D246" s="98"/>
      <c r="E246" s="98"/>
      <c r="F246" s="98"/>
      <c r="G246" s="98"/>
      <c r="H246" s="98"/>
      <c r="I246" s="98"/>
      <c r="J246" s="98"/>
      <c r="K246" s="98"/>
      <c r="L246" s="98"/>
      <c r="M246" s="98"/>
      <c r="N246" s="98"/>
      <c r="O246" s="98"/>
      <c r="P246" s="97"/>
      <c r="Q246" s="18"/>
      <c r="R246" s="18"/>
    </row>
    <row r="247" spans="1:18" x14ac:dyDescent="0.3">
      <c r="A247" s="98"/>
      <c r="B247" s="98"/>
      <c r="C247" s="98"/>
      <c r="D247" s="98"/>
      <c r="E247" s="98"/>
      <c r="F247" s="98"/>
      <c r="G247" s="98"/>
      <c r="H247" s="98"/>
      <c r="I247" s="98"/>
      <c r="J247" s="98"/>
      <c r="K247" s="98"/>
      <c r="L247" s="98"/>
      <c r="M247" s="98"/>
      <c r="N247" s="98"/>
      <c r="O247" s="98"/>
      <c r="P247" s="97"/>
      <c r="Q247" s="18"/>
      <c r="R247" s="18"/>
    </row>
    <row r="248" spans="1:18" x14ac:dyDescent="0.3">
      <c r="A248" s="98"/>
      <c r="B248" s="98"/>
      <c r="C248" s="98"/>
      <c r="D248" s="98"/>
      <c r="E248" s="98"/>
      <c r="F248" s="98"/>
      <c r="G248" s="98"/>
      <c r="H248" s="98"/>
      <c r="I248" s="98"/>
      <c r="J248" s="98"/>
      <c r="K248" s="98"/>
      <c r="L248" s="98"/>
      <c r="M248" s="98"/>
      <c r="N248" s="98"/>
      <c r="O248" s="98"/>
      <c r="P248" s="97"/>
      <c r="Q248" s="18"/>
      <c r="R248" s="18"/>
    </row>
    <row r="249" spans="1:18" x14ac:dyDescent="0.3">
      <c r="A249" s="98"/>
      <c r="B249" s="98"/>
      <c r="C249" s="98"/>
      <c r="D249" s="98"/>
      <c r="E249" s="98"/>
      <c r="F249" s="98"/>
      <c r="G249" s="98"/>
      <c r="H249" s="98"/>
      <c r="I249" s="98"/>
      <c r="J249" s="98"/>
      <c r="K249" s="98"/>
      <c r="L249" s="98"/>
      <c r="M249" s="98"/>
      <c r="N249" s="98"/>
      <c r="O249" s="98"/>
      <c r="P249" s="97"/>
      <c r="Q249" s="18"/>
      <c r="R249" s="18"/>
    </row>
    <row r="250" spans="1:18" x14ac:dyDescent="0.3">
      <c r="A250" s="98"/>
      <c r="B250" s="98"/>
      <c r="C250" s="98"/>
      <c r="D250" s="98"/>
      <c r="E250" s="98"/>
      <c r="F250" s="98"/>
      <c r="G250" s="98"/>
      <c r="H250" s="98"/>
      <c r="I250" s="98"/>
      <c r="J250" s="98"/>
      <c r="K250" s="98"/>
      <c r="L250" s="98"/>
      <c r="M250" s="98"/>
      <c r="N250" s="98"/>
      <c r="O250" s="98"/>
      <c r="P250" s="97"/>
      <c r="Q250" s="18"/>
      <c r="R250" s="18"/>
    </row>
    <row r="251" spans="1:18" x14ac:dyDescent="0.3">
      <c r="A251" s="98"/>
      <c r="B251" s="98"/>
      <c r="C251" s="98"/>
      <c r="D251" s="98"/>
      <c r="E251" s="98"/>
      <c r="F251" s="98"/>
      <c r="G251" s="98"/>
      <c r="H251" s="98"/>
      <c r="I251" s="98"/>
      <c r="J251" s="98"/>
      <c r="K251" s="98"/>
      <c r="L251" s="98"/>
      <c r="M251" s="98"/>
      <c r="N251" s="98"/>
      <c r="O251" s="98"/>
      <c r="P251" s="97"/>
      <c r="Q251" s="18"/>
      <c r="R251" s="18"/>
    </row>
    <row r="252" spans="1:18" x14ac:dyDescent="0.3">
      <c r="A252" s="98"/>
      <c r="B252" s="98"/>
      <c r="C252" s="98"/>
      <c r="D252" s="98"/>
      <c r="E252" s="98"/>
      <c r="F252" s="98"/>
      <c r="G252" s="98"/>
      <c r="H252" s="98"/>
      <c r="I252" s="98"/>
      <c r="J252" s="98"/>
      <c r="K252" s="98"/>
      <c r="L252" s="98"/>
      <c r="M252" s="98"/>
      <c r="N252" s="98"/>
      <c r="O252" s="98"/>
      <c r="P252" s="97"/>
      <c r="Q252" s="18"/>
      <c r="R252" s="18"/>
    </row>
    <row r="253" spans="1:18" x14ac:dyDescent="0.3">
      <c r="A253" s="98"/>
      <c r="B253" s="98"/>
      <c r="C253" s="98"/>
      <c r="D253" s="98"/>
      <c r="E253" s="98"/>
      <c r="F253" s="98"/>
      <c r="G253" s="98"/>
      <c r="H253" s="98"/>
      <c r="I253" s="98"/>
      <c r="J253" s="98"/>
      <c r="K253" s="98"/>
      <c r="L253" s="98"/>
      <c r="M253" s="98"/>
      <c r="N253" s="98"/>
      <c r="O253" s="98"/>
      <c r="P253" s="97"/>
      <c r="Q253" s="18"/>
      <c r="R253" s="18"/>
    </row>
    <row r="254" spans="1:18" x14ac:dyDescent="0.3">
      <c r="A254" s="98"/>
      <c r="B254" s="98"/>
      <c r="C254" s="98"/>
      <c r="D254" s="98"/>
      <c r="E254" s="98"/>
      <c r="F254" s="98"/>
      <c r="G254" s="98"/>
      <c r="H254" s="98"/>
      <c r="I254" s="98"/>
      <c r="J254" s="98"/>
      <c r="K254" s="98"/>
      <c r="L254" s="98"/>
      <c r="M254" s="98"/>
      <c r="N254" s="98"/>
      <c r="O254" s="98"/>
      <c r="P254" s="97"/>
      <c r="Q254" s="18"/>
      <c r="R254" s="18"/>
    </row>
    <row r="255" spans="1:18" x14ac:dyDescent="0.3">
      <c r="A255" s="98"/>
      <c r="B255" s="98"/>
      <c r="C255" s="98"/>
      <c r="D255" s="98"/>
      <c r="E255" s="98"/>
      <c r="F255" s="98"/>
      <c r="G255" s="98"/>
      <c r="H255" s="98"/>
      <c r="I255" s="98"/>
      <c r="J255" s="98"/>
      <c r="K255" s="98"/>
      <c r="L255" s="98"/>
      <c r="M255" s="98"/>
      <c r="N255" s="98"/>
      <c r="O255" s="98"/>
      <c r="P255" s="97"/>
      <c r="Q255" s="18"/>
      <c r="R255" s="18"/>
    </row>
    <row r="256" spans="1:18" x14ac:dyDescent="0.3">
      <c r="A256" s="98"/>
      <c r="B256" s="98"/>
      <c r="C256" s="98"/>
      <c r="D256" s="98"/>
      <c r="E256" s="98"/>
      <c r="F256" s="98"/>
      <c r="G256" s="98"/>
      <c r="H256" s="98"/>
      <c r="I256" s="98"/>
      <c r="J256" s="98"/>
      <c r="K256" s="98"/>
      <c r="L256" s="98"/>
      <c r="M256" s="98"/>
      <c r="N256" s="98"/>
      <c r="O256" s="98"/>
      <c r="P256" s="97"/>
      <c r="Q256" s="18"/>
      <c r="R256" s="18"/>
    </row>
    <row r="257" spans="1:18" x14ac:dyDescent="0.3">
      <c r="A257" s="98"/>
      <c r="B257" s="98"/>
      <c r="C257" s="98"/>
      <c r="D257" s="98"/>
      <c r="E257" s="98"/>
      <c r="F257" s="98"/>
      <c r="G257" s="98"/>
      <c r="H257" s="98"/>
      <c r="I257" s="98"/>
      <c r="J257" s="98"/>
      <c r="K257" s="98"/>
      <c r="L257" s="98"/>
      <c r="M257" s="98"/>
      <c r="N257" s="98"/>
      <c r="O257" s="98"/>
      <c r="P257" s="97"/>
      <c r="Q257" s="18"/>
      <c r="R257" s="18"/>
    </row>
    <row r="258" spans="1:18" x14ac:dyDescent="0.3">
      <c r="A258" s="98"/>
      <c r="B258" s="98"/>
      <c r="C258" s="98"/>
      <c r="D258" s="98"/>
      <c r="E258" s="98"/>
      <c r="F258" s="98"/>
      <c r="G258" s="98"/>
      <c r="H258" s="98"/>
      <c r="I258" s="98"/>
      <c r="J258" s="98"/>
      <c r="K258" s="98"/>
      <c r="L258" s="98"/>
      <c r="M258" s="98"/>
      <c r="N258" s="98"/>
      <c r="O258" s="98"/>
      <c r="P258" s="97"/>
      <c r="Q258" s="18"/>
      <c r="R258" s="18"/>
    </row>
    <row r="259" spans="1:18" x14ac:dyDescent="0.3">
      <c r="A259" s="98"/>
      <c r="B259" s="98"/>
      <c r="C259" s="98"/>
      <c r="D259" s="98"/>
      <c r="E259" s="98"/>
      <c r="F259" s="98"/>
      <c r="G259" s="98"/>
      <c r="H259" s="98"/>
      <c r="I259" s="98"/>
      <c r="J259" s="98"/>
      <c r="K259" s="98"/>
      <c r="L259" s="98"/>
      <c r="M259" s="98"/>
      <c r="N259" s="98"/>
      <c r="O259" s="98"/>
      <c r="P259" s="97"/>
      <c r="Q259" s="18"/>
      <c r="R259" s="18"/>
    </row>
    <row r="260" spans="1:18" x14ac:dyDescent="0.3">
      <c r="A260" s="98"/>
      <c r="B260" s="98"/>
      <c r="C260" s="98"/>
      <c r="D260" s="98"/>
      <c r="E260" s="98"/>
      <c r="F260" s="98"/>
      <c r="G260" s="98"/>
      <c r="H260" s="98"/>
      <c r="I260" s="98"/>
      <c r="J260" s="98"/>
      <c r="K260" s="98"/>
      <c r="L260" s="98"/>
      <c r="M260" s="98"/>
      <c r="N260" s="98"/>
      <c r="O260" s="98"/>
      <c r="P260" s="97"/>
      <c r="Q260" s="18"/>
      <c r="R260" s="18"/>
    </row>
    <row r="261" spans="1:18" x14ac:dyDescent="0.3">
      <c r="A261" s="98"/>
      <c r="B261" s="98"/>
      <c r="C261" s="98"/>
      <c r="D261" s="98"/>
      <c r="E261" s="98"/>
      <c r="F261" s="98"/>
      <c r="G261" s="98"/>
      <c r="H261" s="98"/>
      <c r="I261" s="98"/>
      <c r="J261" s="98"/>
      <c r="K261" s="98"/>
      <c r="L261" s="98"/>
      <c r="M261" s="98"/>
      <c r="N261" s="98"/>
      <c r="O261" s="98"/>
      <c r="P261" s="97"/>
      <c r="Q261" s="18"/>
      <c r="R261" s="18"/>
    </row>
    <row r="262" spans="1:18" x14ac:dyDescent="0.3">
      <c r="A262" s="98"/>
      <c r="B262" s="98"/>
      <c r="C262" s="98"/>
      <c r="D262" s="98"/>
      <c r="E262" s="98"/>
      <c r="F262" s="98"/>
      <c r="G262" s="98"/>
      <c r="H262" s="98"/>
      <c r="I262" s="98"/>
      <c r="J262" s="98"/>
      <c r="K262" s="98"/>
      <c r="L262" s="98"/>
      <c r="M262" s="98"/>
      <c r="N262" s="98"/>
      <c r="O262" s="98"/>
      <c r="P262" s="97"/>
      <c r="Q262" s="18"/>
      <c r="R262" s="18"/>
    </row>
    <row r="263" spans="1:18" x14ac:dyDescent="0.3">
      <c r="A263" s="98"/>
      <c r="B263" s="98"/>
      <c r="C263" s="98"/>
      <c r="D263" s="98"/>
      <c r="E263" s="98"/>
      <c r="F263" s="98"/>
      <c r="G263" s="98"/>
      <c r="H263" s="98"/>
      <c r="I263" s="98"/>
      <c r="J263" s="98"/>
      <c r="K263" s="98"/>
      <c r="L263" s="98"/>
      <c r="M263" s="98"/>
      <c r="N263" s="98"/>
      <c r="O263" s="98"/>
      <c r="P263" s="97"/>
      <c r="Q263" s="18"/>
      <c r="R263" s="18"/>
    </row>
    <row r="264" spans="1:18" x14ac:dyDescent="0.3">
      <c r="A264" s="98"/>
      <c r="B264" s="98"/>
      <c r="C264" s="98"/>
      <c r="D264" s="98"/>
      <c r="E264" s="98"/>
      <c r="F264" s="98"/>
      <c r="G264" s="98"/>
      <c r="H264" s="98"/>
      <c r="I264" s="98"/>
      <c r="J264" s="98"/>
      <c r="K264" s="98"/>
      <c r="L264" s="98"/>
      <c r="M264" s="98"/>
      <c r="N264" s="98"/>
      <c r="O264" s="98"/>
      <c r="P264" s="97"/>
      <c r="Q264" s="18"/>
      <c r="R264" s="18"/>
    </row>
    <row r="265" spans="1:18" x14ac:dyDescent="0.3">
      <c r="A265" s="98"/>
      <c r="B265" s="98"/>
      <c r="C265" s="98"/>
      <c r="D265" s="98"/>
      <c r="E265" s="98"/>
      <c r="F265" s="98"/>
      <c r="G265" s="98"/>
      <c r="H265" s="98"/>
      <c r="I265" s="98"/>
      <c r="J265" s="98"/>
      <c r="K265" s="98"/>
      <c r="L265" s="98"/>
      <c r="M265" s="98"/>
      <c r="N265" s="98"/>
      <c r="O265" s="98"/>
      <c r="P265" s="97"/>
      <c r="Q265" s="18"/>
      <c r="R265" s="18"/>
    </row>
    <row r="266" spans="1:18" x14ac:dyDescent="0.3">
      <c r="A266" s="98"/>
      <c r="B266" s="98"/>
      <c r="C266" s="98"/>
      <c r="D266" s="98"/>
      <c r="E266" s="98"/>
      <c r="F266" s="98"/>
      <c r="G266" s="98"/>
      <c r="H266" s="98"/>
      <c r="I266" s="98"/>
      <c r="J266" s="98"/>
      <c r="K266" s="98"/>
      <c r="L266" s="98"/>
      <c r="M266" s="98"/>
      <c r="N266" s="98"/>
      <c r="O266" s="98"/>
      <c r="P266" s="97"/>
      <c r="Q266" s="18"/>
      <c r="R266" s="18"/>
    </row>
    <row r="267" spans="1:18" x14ac:dyDescent="0.3">
      <c r="A267" s="98"/>
      <c r="B267" s="98"/>
      <c r="C267" s="98"/>
      <c r="D267" s="98"/>
      <c r="E267" s="98"/>
      <c r="F267" s="98"/>
      <c r="G267" s="98"/>
      <c r="H267" s="98"/>
      <c r="I267" s="98"/>
      <c r="J267" s="98"/>
      <c r="K267" s="98"/>
      <c r="L267" s="98"/>
      <c r="M267" s="98"/>
      <c r="N267" s="98"/>
      <c r="O267" s="98"/>
      <c r="P267" s="97"/>
      <c r="Q267" s="18"/>
      <c r="R267" s="18"/>
    </row>
    <row r="268" spans="1:18" x14ac:dyDescent="0.3">
      <c r="A268" s="98"/>
      <c r="B268" s="98"/>
      <c r="C268" s="98"/>
      <c r="D268" s="98"/>
      <c r="E268" s="98"/>
      <c r="F268" s="98"/>
      <c r="G268" s="98"/>
      <c r="H268" s="98"/>
      <c r="I268" s="98"/>
      <c r="J268" s="98"/>
      <c r="K268" s="98"/>
      <c r="L268" s="98"/>
      <c r="M268" s="98"/>
      <c r="N268" s="98"/>
      <c r="O268" s="98"/>
      <c r="P268" s="97"/>
      <c r="Q268" s="18"/>
      <c r="R268" s="18"/>
    </row>
    <row r="269" spans="1:18" x14ac:dyDescent="0.3">
      <c r="A269" s="98"/>
      <c r="B269" s="98"/>
      <c r="C269" s="98"/>
      <c r="D269" s="98"/>
      <c r="E269" s="98"/>
      <c r="F269" s="98"/>
      <c r="G269" s="98"/>
      <c r="H269" s="98"/>
      <c r="I269" s="98"/>
      <c r="J269" s="98"/>
      <c r="K269" s="98"/>
      <c r="L269" s="98"/>
      <c r="M269" s="98"/>
      <c r="N269" s="98"/>
      <c r="O269" s="98"/>
      <c r="P269" s="97"/>
      <c r="Q269" s="18"/>
      <c r="R269" s="18"/>
    </row>
    <row r="270" spans="1:18" x14ac:dyDescent="0.3">
      <c r="A270" s="98"/>
      <c r="B270" s="98"/>
      <c r="C270" s="98"/>
      <c r="D270" s="98"/>
      <c r="E270" s="98"/>
      <c r="F270" s="98"/>
      <c r="G270" s="98"/>
      <c r="H270" s="98"/>
      <c r="I270" s="98"/>
      <c r="J270" s="98"/>
      <c r="K270" s="98"/>
      <c r="L270" s="98"/>
      <c r="M270" s="98"/>
      <c r="N270" s="98"/>
      <c r="O270" s="98"/>
      <c r="P270" s="97"/>
      <c r="Q270" s="18"/>
      <c r="R270" s="18"/>
    </row>
    <row r="271" spans="1:18" x14ac:dyDescent="0.3">
      <c r="A271" s="98"/>
      <c r="B271" s="98"/>
      <c r="C271" s="98"/>
      <c r="D271" s="98"/>
      <c r="E271" s="98"/>
      <c r="F271" s="98"/>
      <c r="G271" s="98"/>
      <c r="H271" s="98"/>
      <c r="I271" s="98"/>
      <c r="J271" s="98"/>
      <c r="K271" s="98"/>
      <c r="L271" s="98"/>
      <c r="M271" s="98"/>
      <c r="N271" s="98"/>
      <c r="O271" s="98"/>
      <c r="P271" s="97"/>
      <c r="Q271" s="18"/>
      <c r="R271" s="18"/>
    </row>
    <row r="272" spans="1:18" x14ac:dyDescent="0.3">
      <c r="A272" s="98"/>
      <c r="B272" s="98"/>
      <c r="C272" s="98"/>
      <c r="D272" s="98"/>
      <c r="E272" s="98"/>
      <c r="F272" s="98"/>
      <c r="G272" s="98"/>
      <c r="H272" s="98"/>
      <c r="I272" s="98"/>
      <c r="J272" s="98"/>
      <c r="K272" s="98"/>
      <c r="L272" s="98"/>
      <c r="M272" s="98"/>
      <c r="N272" s="98"/>
      <c r="O272" s="98"/>
      <c r="P272" s="97"/>
      <c r="Q272" s="18"/>
      <c r="R272" s="18"/>
    </row>
    <row r="273" spans="1:18" x14ac:dyDescent="0.3">
      <c r="A273" s="98"/>
      <c r="B273" s="98"/>
      <c r="C273" s="98"/>
      <c r="D273" s="98"/>
      <c r="E273" s="98"/>
      <c r="F273" s="98"/>
      <c r="G273" s="98"/>
      <c r="H273" s="98"/>
      <c r="I273" s="98"/>
      <c r="J273" s="98"/>
      <c r="K273" s="98"/>
      <c r="L273" s="98"/>
      <c r="M273" s="98"/>
      <c r="N273" s="98"/>
      <c r="O273" s="98"/>
      <c r="P273" s="97"/>
      <c r="Q273" s="18"/>
      <c r="R273" s="18"/>
    </row>
    <row r="274" spans="1:18" x14ac:dyDescent="0.3">
      <c r="A274" s="98"/>
      <c r="B274" s="98"/>
      <c r="C274" s="98"/>
      <c r="D274" s="98"/>
      <c r="E274" s="98"/>
      <c r="F274" s="98"/>
      <c r="G274" s="98"/>
      <c r="H274" s="98"/>
      <c r="I274" s="98"/>
      <c r="J274" s="98"/>
      <c r="K274" s="98"/>
      <c r="L274" s="98"/>
      <c r="M274" s="98"/>
      <c r="N274" s="98"/>
      <c r="O274" s="98"/>
      <c r="P274" s="97"/>
      <c r="Q274" s="18"/>
      <c r="R274" s="18"/>
    </row>
    <row r="275" spans="1:18" x14ac:dyDescent="0.3">
      <c r="A275" s="98"/>
      <c r="B275" s="98"/>
      <c r="C275" s="98"/>
      <c r="D275" s="98"/>
      <c r="E275" s="98"/>
      <c r="F275" s="98"/>
      <c r="G275" s="98"/>
      <c r="H275" s="98"/>
      <c r="I275" s="98"/>
      <c r="J275" s="98"/>
      <c r="K275" s="98"/>
      <c r="L275" s="98"/>
      <c r="M275" s="98"/>
      <c r="N275" s="98"/>
      <c r="O275" s="98"/>
      <c r="P275" s="97"/>
      <c r="Q275" s="18"/>
      <c r="R275" s="18"/>
    </row>
    <row r="276" spans="1:18" x14ac:dyDescent="0.3">
      <c r="A276" s="98"/>
      <c r="B276" s="98"/>
      <c r="C276" s="98"/>
      <c r="D276" s="98"/>
      <c r="E276" s="98"/>
      <c r="F276" s="98"/>
      <c r="G276" s="98"/>
      <c r="H276" s="98"/>
      <c r="I276" s="98"/>
      <c r="J276" s="98"/>
      <c r="K276" s="98"/>
      <c r="L276" s="98"/>
      <c r="M276" s="98"/>
      <c r="N276" s="98"/>
      <c r="O276" s="98"/>
      <c r="P276" s="97"/>
      <c r="Q276" s="18"/>
      <c r="R276" s="18"/>
    </row>
    <row r="277" spans="1:18" x14ac:dyDescent="0.3">
      <c r="A277" s="98"/>
      <c r="B277" s="98"/>
      <c r="C277" s="98"/>
      <c r="D277" s="98"/>
      <c r="E277" s="98"/>
      <c r="F277" s="98"/>
      <c r="G277" s="98"/>
      <c r="H277" s="98"/>
      <c r="I277" s="98"/>
      <c r="J277" s="98"/>
      <c r="K277" s="98"/>
      <c r="L277" s="98"/>
      <c r="M277" s="98"/>
      <c r="N277" s="98"/>
      <c r="O277" s="98"/>
      <c r="P277" s="97"/>
      <c r="Q277" s="18"/>
      <c r="R277" s="18"/>
    </row>
    <row r="278" spans="1:18" x14ac:dyDescent="0.3">
      <c r="A278" s="98"/>
      <c r="B278" s="98"/>
      <c r="C278" s="98"/>
      <c r="D278" s="98"/>
      <c r="E278" s="98"/>
      <c r="F278" s="98"/>
      <c r="G278" s="98"/>
      <c r="H278" s="98"/>
      <c r="I278" s="98"/>
      <c r="J278" s="98"/>
      <c r="K278" s="98"/>
      <c r="L278" s="98"/>
      <c r="M278" s="98"/>
      <c r="N278" s="98"/>
      <c r="O278" s="98"/>
      <c r="P278" s="97"/>
      <c r="Q278" s="18"/>
      <c r="R278" s="18"/>
    </row>
    <row r="279" spans="1:18" x14ac:dyDescent="0.3">
      <c r="A279" s="98"/>
      <c r="B279" s="98"/>
      <c r="C279" s="98"/>
      <c r="D279" s="98"/>
      <c r="E279" s="98"/>
      <c r="F279" s="98"/>
      <c r="G279" s="98"/>
      <c r="H279" s="98"/>
      <c r="I279" s="98"/>
      <c r="J279" s="98"/>
      <c r="K279" s="98"/>
      <c r="L279" s="98"/>
      <c r="M279" s="98"/>
      <c r="N279" s="98"/>
      <c r="O279" s="98"/>
      <c r="P279" s="97"/>
      <c r="Q279" s="18"/>
      <c r="R279" s="18"/>
    </row>
    <row r="280" spans="1:18" x14ac:dyDescent="0.3">
      <c r="A280" s="98"/>
      <c r="B280" s="98"/>
      <c r="C280" s="98"/>
      <c r="D280" s="98"/>
      <c r="E280" s="98"/>
      <c r="F280" s="98"/>
      <c r="G280" s="98"/>
      <c r="H280" s="98"/>
      <c r="I280" s="98"/>
      <c r="J280" s="98"/>
      <c r="K280" s="98"/>
      <c r="L280" s="98"/>
      <c r="M280" s="98"/>
      <c r="N280" s="98"/>
      <c r="O280" s="98"/>
      <c r="P280" s="97"/>
      <c r="Q280" s="18"/>
      <c r="R280" s="18"/>
    </row>
    <row r="281" spans="1:18" x14ac:dyDescent="0.3">
      <c r="A281" s="98"/>
      <c r="B281" s="98"/>
      <c r="C281" s="98"/>
      <c r="D281" s="98"/>
      <c r="E281" s="98"/>
      <c r="F281" s="98"/>
      <c r="G281" s="98"/>
      <c r="H281" s="98"/>
      <c r="I281" s="98"/>
      <c r="J281" s="98"/>
      <c r="K281" s="98"/>
      <c r="L281" s="98"/>
      <c r="M281" s="98"/>
      <c r="N281" s="98"/>
      <c r="O281" s="98"/>
      <c r="P281" s="97"/>
      <c r="Q281" s="18"/>
      <c r="R281" s="18"/>
    </row>
    <row r="282" spans="1:18" x14ac:dyDescent="0.3">
      <c r="A282" s="98"/>
      <c r="B282" s="98"/>
      <c r="C282" s="98"/>
      <c r="D282" s="98"/>
      <c r="E282" s="98"/>
      <c r="F282" s="98"/>
      <c r="G282" s="98"/>
      <c r="H282" s="98"/>
      <c r="I282" s="98"/>
      <c r="J282" s="98"/>
      <c r="K282" s="98"/>
      <c r="L282" s="98"/>
      <c r="M282" s="98"/>
      <c r="N282" s="98"/>
      <c r="O282" s="98"/>
      <c r="P282" s="97"/>
      <c r="Q282" s="18"/>
      <c r="R282" s="18"/>
    </row>
    <row r="283" spans="1:18" x14ac:dyDescent="0.3">
      <c r="A283" s="98"/>
      <c r="B283" s="98"/>
      <c r="C283" s="98"/>
      <c r="D283" s="98"/>
      <c r="E283" s="98"/>
      <c r="F283" s="98"/>
      <c r="G283" s="98"/>
      <c r="H283" s="98"/>
      <c r="I283" s="98"/>
      <c r="J283" s="98"/>
      <c r="K283" s="98"/>
      <c r="L283" s="98"/>
      <c r="M283" s="98"/>
      <c r="N283" s="98"/>
      <c r="O283" s="98"/>
      <c r="P283" s="97"/>
      <c r="Q283" s="18"/>
      <c r="R283" s="18"/>
    </row>
    <row r="284" spans="1:18" x14ac:dyDescent="0.3">
      <c r="A284" s="98"/>
      <c r="B284" s="98"/>
      <c r="C284" s="98"/>
      <c r="D284" s="98"/>
      <c r="E284" s="98"/>
      <c r="F284" s="98"/>
      <c r="G284" s="98"/>
      <c r="H284" s="98"/>
      <c r="I284" s="98"/>
      <c r="J284" s="98"/>
      <c r="K284" s="98"/>
      <c r="L284" s="98"/>
      <c r="M284" s="98"/>
      <c r="N284" s="98"/>
      <c r="O284" s="98"/>
      <c r="P284" s="97"/>
      <c r="Q284" s="18"/>
      <c r="R284" s="18"/>
    </row>
    <row r="285" spans="1:18" x14ac:dyDescent="0.3">
      <c r="A285" s="98"/>
      <c r="B285" s="98"/>
      <c r="C285" s="98"/>
      <c r="D285" s="98"/>
      <c r="E285" s="98"/>
      <c r="F285" s="98"/>
      <c r="G285" s="98"/>
      <c r="H285" s="98"/>
      <c r="I285" s="98"/>
      <c r="J285" s="98"/>
      <c r="K285" s="98"/>
      <c r="L285" s="98"/>
      <c r="M285" s="98"/>
      <c r="N285" s="98"/>
      <c r="O285" s="98"/>
      <c r="P285" s="97"/>
      <c r="Q285" s="18"/>
      <c r="R285" s="18"/>
    </row>
    <row r="286" spans="1:18" x14ac:dyDescent="0.3">
      <c r="A286" s="98"/>
      <c r="B286" s="98"/>
      <c r="C286" s="98"/>
      <c r="D286" s="98"/>
      <c r="E286" s="98"/>
      <c r="F286" s="98"/>
      <c r="G286" s="98"/>
      <c r="H286" s="98"/>
      <c r="I286" s="98"/>
      <c r="J286" s="98"/>
      <c r="K286" s="98"/>
      <c r="L286" s="98"/>
      <c r="M286" s="98"/>
      <c r="N286" s="98"/>
      <c r="O286" s="98"/>
      <c r="P286" s="97"/>
      <c r="Q286" s="18"/>
      <c r="R286" s="18"/>
    </row>
    <row r="287" spans="1:18" x14ac:dyDescent="0.3">
      <c r="A287" s="98"/>
      <c r="B287" s="98"/>
      <c r="C287" s="98"/>
      <c r="D287" s="98"/>
      <c r="E287" s="98"/>
      <c r="F287" s="98"/>
      <c r="G287" s="98"/>
      <c r="H287" s="98"/>
      <c r="I287" s="98"/>
      <c r="J287" s="98"/>
      <c r="K287" s="98"/>
      <c r="L287" s="98"/>
      <c r="M287" s="98"/>
      <c r="N287" s="98"/>
      <c r="O287" s="98"/>
      <c r="P287" s="97"/>
      <c r="Q287" s="18"/>
      <c r="R287" s="18"/>
    </row>
    <row r="288" spans="1:18" x14ac:dyDescent="0.3">
      <c r="A288" s="98"/>
      <c r="B288" s="98"/>
      <c r="C288" s="98"/>
      <c r="D288" s="98"/>
      <c r="E288" s="98"/>
      <c r="F288" s="98"/>
      <c r="G288" s="98"/>
      <c r="H288" s="98"/>
      <c r="I288" s="98"/>
      <c r="J288" s="98"/>
      <c r="K288" s="98"/>
      <c r="L288" s="98"/>
      <c r="M288" s="98"/>
      <c r="N288" s="98"/>
      <c r="O288" s="98"/>
      <c r="P288" s="97"/>
      <c r="Q288" s="18"/>
      <c r="R288" s="18"/>
    </row>
    <row r="289" spans="1:18" x14ac:dyDescent="0.3">
      <c r="A289" s="98"/>
      <c r="B289" s="98"/>
      <c r="C289" s="98"/>
      <c r="D289" s="98"/>
      <c r="E289" s="98"/>
      <c r="F289" s="98"/>
      <c r="G289" s="98"/>
      <c r="H289" s="98"/>
      <c r="I289" s="98"/>
      <c r="J289" s="98"/>
      <c r="K289" s="98"/>
      <c r="L289" s="98"/>
      <c r="M289" s="98"/>
      <c r="N289" s="98"/>
      <c r="O289" s="98"/>
      <c r="P289" s="97"/>
      <c r="Q289" s="18"/>
      <c r="R289" s="18"/>
    </row>
    <row r="290" spans="1:18" x14ac:dyDescent="0.3">
      <c r="A290" s="98"/>
      <c r="B290" s="98"/>
      <c r="C290" s="98"/>
      <c r="D290" s="98"/>
      <c r="E290" s="98"/>
      <c r="F290" s="98"/>
      <c r="G290" s="98"/>
      <c r="H290" s="98"/>
      <c r="I290" s="98"/>
      <c r="J290" s="98"/>
      <c r="K290" s="98"/>
      <c r="L290" s="98"/>
      <c r="M290" s="98"/>
      <c r="N290" s="98"/>
      <c r="O290" s="98"/>
      <c r="P290" s="97"/>
      <c r="Q290" s="18"/>
      <c r="R290" s="18"/>
    </row>
    <row r="291" spans="1:18" x14ac:dyDescent="0.3">
      <c r="A291" s="98"/>
      <c r="B291" s="98"/>
      <c r="C291" s="98"/>
      <c r="D291" s="98"/>
      <c r="E291" s="98"/>
      <c r="F291" s="98"/>
      <c r="G291" s="98"/>
      <c r="H291" s="98"/>
      <c r="I291" s="98"/>
      <c r="J291" s="98"/>
      <c r="K291" s="98"/>
      <c r="L291" s="98"/>
      <c r="M291" s="98"/>
      <c r="N291" s="98"/>
      <c r="O291" s="98"/>
      <c r="P291" s="97"/>
      <c r="Q291" s="18"/>
      <c r="R291" s="18"/>
    </row>
    <row r="292" spans="1:18" x14ac:dyDescent="0.3">
      <c r="A292" s="98"/>
      <c r="B292" s="98"/>
      <c r="C292" s="98"/>
      <c r="D292" s="98"/>
      <c r="E292" s="98"/>
      <c r="F292" s="98"/>
      <c r="G292" s="98"/>
      <c r="H292" s="98"/>
      <c r="I292" s="98"/>
      <c r="J292" s="98"/>
      <c r="K292" s="98"/>
      <c r="L292" s="98"/>
      <c r="M292" s="98"/>
      <c r="N292" s="98"/>
      <c r="O292" s="98"/>
      <c r="P292" s="97"/>
      <c r="Q292" s="18"/>
      <c r="R292" s="18"/>
    </row>
    <row r="293" spans="1:18" x14ac:dyDescent="0.3">
      <c r="A293" s="98"/>
      <c r="B293" s="98"/>
      <c r="C293" s="98"/>
      <c r="D293" s="98"/>
      <c r="E293" s="98"/>
      <c r="F293" s="98"/>
      <c r="G293" s="98"/>
      <c r="H293" s="98"/>
      <c r="I293" s="98"/>
      <c r="J293" s="98"/>
      <c r="K293" s="98"/>
      <c r="L293" s="98"/>
      <c r="M293" s="98"/>
      <c r="N293" s="98"/>
      <c r="O293" s="98"/>
      <c r="P293" s="97"/>
      <c r="Q293" s="18"/>
      <c r="R293" s="18"/>
    </row>
    <row r="294" spans="1:18" x14ac:dyDescent="0.3">
      <c r="A294" s="98"/>
      <c r="B294" s="98"/>
      <c r="C294" s="98"/>
      <c r="D294" s="98"/>
      <c r="E294" s="98"/>
      <c r="F294" s="98"/>
      <c r="G294" s="98"/>
      <c r="H294" s="98"/>
      <c r="I294" s="98"/>
      <c r="J294" s="98"/>
      <c r="K294" s="98"/>
      <c r="L294" s="98"/>
      <c r="M294" s="98"/>
      <c r="N294" s="98"/>
      <c r="O294" s="98"/>
      <c r="P294" s="97"/>
      <c r="Q294" s="18"/>
      <c r="R294" s="18"/>
    </row>
    <row r="295" spans="1:18" x14ac:dyDescent="0.3">
      <c r="A295" s="98"/>
      <c r="B295" s="98"/>
      <c r="C295" s="98"/>
      <c r="D295" s="98"/>
      <c r="E295" s="98"/>
      <c r="F295" s="98"/>
      <c r="G295" s="98"/>
      <c r="H295" s="98"/>
      <c r="I295" s="98"/>
      <c r="J295" s="98"/>
      <c r="K295" s="98"/>
      <c r="L295" s="98"/>
      <c r="M295" s="98"/>
      <c r="N295" s="98"/>
      <c r="O295" s="98"/>
      <c r="P295" s="97"/>
      <c r="Q295" s="18"/>
      <c r="R295" s="18"/>
    </row>
    <row r="296" spans="1:18" x14ac:dyDescent="0.3">
      <c r="A296" s="98"/>
      <c r="B296" s="98"/>
      <c r="C296" s="98"/>
      <c r="D296" s="98"/>
      <c r="E296" s="98"/>
      <c r="F296" s="98"/>
      <c r="G296" s="98"/>
      <c r="H296" s="98"/>
      <c r="I296" s="98"/>
      <c r="J296" s="98"/>
      <c r="K296" s="98"/>
      <c r="L296" s="98"/>
      <c r="M296" s="98"/>
      <c r="N296" s="98"/>
      <c r="O296" s="98"/>
      <c r="P296" s="97"/>
      <c r="Q296" s="18"/>
      <c r="R296" s="18"/>
    </row>
    <row r="297" spans="1:18" x14ac:dyDescent="0.3">
      <c r="A297" s="98"/>
      <c r="B297" s="98"/>
      <c r="C297" s="98"/>
      <c r="D297" s="98"/>
      <c r="E297" s="98"/>
      <c r="F297" s="98"/>
      <c r="G297" s="98"/>
      <c r="H297" s="98"/>
      <c r="I297" s="98"/>
      <c r="J297" s="98"/>
      <c r="K297" s="98"/>
      <c r="L297" s="98"/>
      <c r="M297" s="98"/>
      <c r="N297" s="98"/>
      <c r="O297" s="98"/>
      <c r="P297" s="97"/>
      <c r="Q297" s="18"/>
      <c r="R297" s="18"/>
    </row>
    <row r="298" spans="1:18" x14ac:dyDescent="0.3">
      <c r="A298" s="98"/>
      <c r="B298" s="98"/>
      <c r="C298" s="98"/>
      <c r="D298" s="98"/>
      <c r="E298" s="98"/>
      <c r="F298" s="98"/>
      <c r="G298" s="98"/>
      <c r="H298" s="98"/>
      <c r="I298" s="98"/>
      <c r="J298" s="98"/>
      <c r="K298" s="98"/>
      <c r="L298" s="98"/>
      <c r="M298" s="98"/>
      <c r="N298" s="98"/>
      <c r="O298" s="98"/>
      <c r="P298" s="97"/>
      <c r="Q298" s="18"/>
      <c r="R298" s="18"/>
    </row>
    <row r="299" spans="1:18" x14ac:dyDescent="0.3">
      <c r="A299" s="98"/>
      <c r="B299" s="98"/>
      <c r="C299" s="98"/>
      <c r="D299" s="98"/>
      <c r="E299" s="98"/>
      <c r="F299" s="98"/>
      <c r="G299" s="98"/>
      <c r="H299" s="98"/>
      <c r="I299" s="98"/>
      <c r="J299" s="98"/>
      <c r="K299" s="98"/>
      <c r="L299" s="98"/>
      <c r="M299" s="98"/>
      <c r="N299" s="98"/>
      <c r="O299" s="98"/>
      <c r="P299" s="97"/>
      <c r="Q299" s="18"/>
      <c r="R299" s="18"/>
    </row>
    <row r="300" spans="1:18" x14ac:dyDescent="0.3">
      <c r="A300" s="98"/>
      <c r="B300" s="98"/>
      <c r="C300" s="98"/>
      <c r="D300" s="98"/>
      <c r="E300" s="98"/>
      <c r="F300" s="98"/>
      <c r="G300" s="98"/>
      <c r="H300" s="98"/>
      <c r="I300" s="98"/>
      <c r="J300" s="98"/>
      <c r="K300" s="98"/>
      <c r="L300" s="98"/>
      <c r="M300" s="98"/>
      <c r="N300" s="98"/>
      <c r="O300" s="98"/>
      <c r="P300" s="97"/>
      <c r="Q300" s="18"/>
      <c r="R300" s="18"/>
    </row>
    <row r="301" spans="1:18" x14ac:dyDescent="0.3">
      <c r="A301" s="98"/>
      <c r="B301" s="98"/>
      <c r="C301" s="98"/>
      <c r="D301" s="98"/>
      <c r="E301" s="98"/>
      <c r="F301" s="98"/>
      <c r="G301" s="98"/>
      <c r="H301" s="98"/>
      <c r="I301" s="98"/>
      <c r="J301" s="98"/>
      <c r="K301" s="98"/>
      <c r="L301" s="98"/>
      <c r="M301" s="98"/>
      <c r="N301" s="98"/>
      <c r="O301" s="98"/>
      <c r="P301" s="97"/>
      <c r="Q301" s="18"/>
      <c r="R301" s="18"/>
    </row>
    <row r="302" spans="1:18" x14ac:dyDescent="0.3">
      <c r="A302" s="98"/>
      <c r="B302" s="98"/>
      <c r="C302" s="98"/>
      <c r="D302" s="98"/>
      <c r="E302" s="98"/>
      <c r="F302" s="98"/>
      <c r="G302" s="98"/>
      <c r="H302" s="98"/>
      <c r="I302" s="98"/>
      <c r="J302" s="98"/>
      <c r="K302" s="98"/>
      <c r="L302" s="98"/>
      <c r="M302" s="98"/>
      <c r="N302" s="98"/>
      <c r="O302" s="98"/>
      <c r="P302" s="97"/>
      <c r="Q302" s="18"/>
      <c r="R302" s="18"/>
    </row>
    <row r="303" spans="1:18" x14ac:dyDescent="0.3">
      <c r="A303" s="98"/>
      <c r="B303" s="98"/>
      <c r="C303" s="98"/>
      <c r="D303" s="98"/>
      <c r="E303" s="98"/>
      <c r="F303" s="98"/>
      <c r="G303" s="98"/>
      <c r="H303" s="98"/>
      <c r="I303" s="98"/>
      <c r="J303" s="98"/>
      <c r="K303" s="98"/>
      <c r="L303" s="98"/>
      <c r="M303" s="98"/>
      <c r="N303" s="98"/>
      <c r="O303" s="98"/>
      <c r="P303" s="97"/>
      <c r="Q303" s="18"/>
      <c r="R303" s="18"/>
    </row>
    <row r="304" spans="1:18" x14ac:dyDescent="0.3">
      <c r="A304" s="98"/>
      <c r="B304" s="98"/>
      <c r="C304" s="98"/>
      <c r="D304" s="98"/>
      <c r="E304" s="98"/>
      <c r="F304" s="98"/>
      <c r="G304" s="98"/>
      <c r="H304" s="98"/>
      <c r="I304" s="98"/>
      <c r="J304" s="98"/>
      <c r="K304" s="98"/>
      <c r="L304" s="98"/>
      <c r="M304" s="98"/>
      <c r="N304" s="98"/>
      <c r="O304" s="98"/>
      <c r="P304" s="97"/>
      <c r="Q304" s="18"/>
      <c r="R304" s="18"/>
    </row>
    <row r="305" spans="1:18" x14ac:dyDescent="0.3">
      <c r="A305" s="98"/>
      <c r="B305" s="98"/>
      <c r="C305" s="98"/>
      <c r="D305" s="98"/>
      <c r="E305" s="98"/>
      <c r="F305" s="98"/>
      <c r="G305" s="98"/>
      <c r="H305" s="98"/>
      <c r="I305" s="98"/>
      <c r="J305" s="98"/>
      <c r="K305" s="98"/>
      <c r="L305" s="98"/>
      <c r="M305" s="98"/>
      <c r="N305" s="98"/>
      <c r="O305" s="98"/>
      <c r="P305" s="97"/>
      <c r="Q305" s="18"/>
      <c r="R305" s="18"/>
    </row>
    <row r="306" spans="1:18" x14ac:dyDescent="0.3">
      <c r="A306" s="98"/>
      <c r="B306" s="98"/>
      <c r="C306" s="98"/>
      <c r="D306" s="98"/>
      <c r="E306" s="98"/>
      <c r="F306" s="98"/>
      <c r="G306" s="98"/>
      <c r="H306" s="98"/>
      <c r="I306" s="98"/>
      <c r="J306" s="98"/>
      <c r="K306" s="98"/>
      <c r="L306" s="98"/>
      <c r="M306" s="98"/>
      <c r="N306" s="98"/>
      <c r="O306" s="98"/>
      <c r="P306" s="97"/>
      <c r="Q306" s="18"/>
      <c r="R306" s="18"/>
    </row>
    <row r="307" spans="1:18" x14ac:dyDescent="0.3">
      <c r="A307" s="98"/>
      <c r="B307" s="98"/>
      <c r="C307" s="98"/>
      <c r="D307" s="98"/>
      <c r="E307" s="98"/>
      <c r="F307" s="98"/>
      <c r="G307" s="98"/>
      <c r="H307" s="98"/>
      <c r="I307" s="98"/>
      <c r="J307" s="98"/>
      <c r="K307" s="98"/>
      <c r="L307" s="98"/>
      <c r="M307" s="98"/>
      <c r="N307" s="98"/>
      <c r="O307" s="98"/>
      <c r="P307" s="97"/>
      <c r="Q307" s="18"/>
      <c r="R307" s="18"/>
    </row>
    <row r="308" spans="1:18" x14ac:dyDescent="0.3">
      <c r="A308" s="98"/>
      <c r="B308" s="98"/>
      <c r="C308" s="98"/>
      <c r="D308" s="98"/>
      <c r="E308" s="98"/>
      <c r="F308" s="98"/>
      <c r="G308" s="98"/>
      <c r="H308" s="98"/>
      <c r="I308" s="98"/>
      <c r="J308" s="98"/>
      <c r="K308" s="98"/>
      <c r="L308" s="98"/>
      <c r="M308" s="98"/>
      <c r="N308" s="98"/>
      <c r="O308" s="98"/>
      <c r="P308" s="97"/>
      <c r="Q308" s="18"/>
      <c r="R308" s="18"/>
    </row>
    <row r="309" spans="1:18" x14ac:dyDescent="0.3">
      <c r="A309" s="98"/>
      <c r="B309" s="98"/>
      <c r="C309" s="98"/>
      <c r="D309" s="98"/>
      <c r="E309" s="98"/>
      <c r="F309" s="98"/>
      <c r="G309" s="98"/>
      <c r="H309" s="98"/>
      <c r="I309" s="98"/>
      <c r="J309" s="98"/>
      <c r="K309" s="98"/>
      <c r="L309" s="98"/>
      <c r="M309" s="98"/>
      <c r="N309" s="98"/>
      <c r="O309" s="98"/>
      <c r="P309" s="97"/>
      <c r="Q309" s="18"/>
      <c r="R309" s="18"/>
    </row>
    <row r="310" spans="1:18" x14ac:dyDescent="0.3">
      <c r="A310" s="98"/>
      <c r="B310" s="98"/>
      <c r="C310" s="98"/>
      <c r="D310" s="98"/>
      <c r="E310" s="98"/>
      <c r="F310" s="98"/>
      <c r="G310" s="98"/>
      <c r="H310" s="98"/>
      <c r="I310" s="98"/>
      <c r="J310" s="98"/>
      <c r="K310" s="98"/>
      <c r="L310" s="98"/>
      <c r="M310" s="98"/>
      <c r="N310" s="98"/>
      <c r="O310" s="98"/>
      <c r="P310" s="97"/>
      <c r="Q310" s="18"/>
      <c r="R310" s="18"/>
    </row>
    <row r="311" spans="1:18" x14ac:dyDescent="0.3">
      <c r="A311" s="98"/>
      <c r="B311" s="98"/>
      <c r="C311" s="98"/>
      <c r="D311" s="98"/>
      <c r="E311" s="98"/>
      <c r="F311" s="98"/>
      <c r="G311" s="98"/>
      <c r="H311" s="98"/>
      <c r="I311" s="98"/>
      <c r="J311" s="98"/>
      <c r="K311" s="98"/>
      <c r="L311" s="98"/>
      <c r="M311" s="98"/>
      <c r="N311" s="98"/>
      <c r="O311" s="98"/>
      <c r="P311" s="97"/>
      <c r="Q311" s="18"/>
      <c r="R311" s="18"/>
    </row>
    <row r="312" spans="1:18" x14ac:dyDescent="0.3">
      <c r="A312" s="98"/>
      <c r="B312" s="98"/>
      <c r="C312" s="98"/>
      <c r="D312" s="98"/>
      <c r="E312" s="98"/>
      <c r="F312" s="98"/>
      <c r="G312" s="98"/>
      <c r="H312" s="98"/>
      <c r="I312" s="98"/>
      <c r="J312" s="98"/>
      <c r="K312" s="98"/>
      <c r="L312" s="98"/>
      <c r="M312" s="98"/>
      <c r="N312" s="98"/>
      <c r="O312" s="98"/>
      <c r="P312" s="97"/>
      <c r="Q312" s="18"/>
      <c r="R312" s="18"/>
    </row>
    <row r="313" spans="1:18" x14ac:dyDescent="0.3">
      <c r="A313" s="98"/>
      <c r="B313" s="98"/>
      <c r="C313" s="98"/>
      <c r="D313" s="98"/>
      <c r="E313" s="98"/>
      <c r="F313" s="98"/>
      <c r="G313" s="98"/>
      <c r="H313" s="98"/>
      <c r="I313" s="98"/>
      <c r="J313" s="98"/>
      <c r="K313" s="98"/>
      <c r="L313" s="98"/>
      <c r="M313" s="98"/>
      <c r="N313" s="98"/>
      <c r="O313" s="98"/>
      <c r="P313" s="97"/>
      <c r="Q313" s="18"/>
      <c r="R313" s="18"/>
    </row>
    <row r="314" spans="1:18" x14ac:dyDescent="0.3">
      <c r="A314" s="98"/>
      <c r="B314" s="98"/>
      <c r="C314" s="98"/>
      <c r="D314" s="98"/>
      <c r="E314" s="98"/>
      <c r="F314" s="98"/>
      <c r="G314" s="98"/>
      <c r="H314" s="98"/>
      <c r="I314" s="98"/>
      <c r="J314" s="98"/>
      <c r="K314" s="98"/>
      <c r="L314" s="98"/>
      <c r="M314" s="98"/>
      <c r="N314" s="98"/>
      <c r="O314" s="98"/>
      <c r="P314" s="97"/>
      <c r="Q314" s="18"/>
      <c r="R314" s="18"/>
    </row>
    <row r="315" spans="1:18" x14ac:dyDescent="0.3">
      <c r="A315" s="98"/>
      <c r="B315" s="98"/>
      <c r="C315" s="98"/>
      <c r="D315" s="98"/>
      <c r="E315" s="98"/>
      <c r="F315" s="98"/>
      <c r="G315" s="98"/>
      <c r="H315" s="98"/>
      <c r="I315" s="98"/>
      <c r="J315" s="98"/>
      <c r="K315" s="98"/>
      <c r="L315" s="98"/>
      <c r="M315" s="98"/>
      <c r="N315" s="98"/>
      <c r="O315" s="98"/>
      <c r="P315" s="97"/>
      <c r="Q315" s="18"/>
      <c r="R315" s="18"/>
    </row>
    <row r="316" spans="1:18" x14ac:dyDescent="0.3">
      <c r="A316" s="98"/>
      <c r="B316" s="98"/>
      <c r="C316" s="98"/>
      <c r="D316" s="98"/>
      <c r="E316" s="98"/>
      <c r="F316" s="98"/>
      <c r="G316" s="98"/>
      <c r="H316" s="98"/>
      <c r="I316" s="98"/>
      <c r="J316" s="98"/>
      <c r="K316" s="98"/>
      <c r="L316" s="98"/>
      <c r="M316" s="98"/>
      <c r="N316" s="98"/>
      <c r="O316" s="98"/>
      <c r="P316" s="97"/>
      <c r="Q316" s="18"/>
      <c r="R316" s="18"/>
    </row>
    <row r="317" spans="1:18" x14ac:dyDescent="0.3">
      <c r="A317" s="98"/>
      <c r="B317" s="98"/>
      <c r="C317" s="98"/>
      <c r="D317" s="98"/>
      <c r="E317" s="98"/>
      <c r="F317" s="98"/>
      <c r="G317" s="98"/>
      <c r="H317" s="98"/>
      <c r="I317" s="98"/>
      <c r="J317" s="98"/>
      <c r="K317" s="98"/>
      <c r="L317" s="98"/>
      <c r="M317" s="98"/>
      <c r="N317" s="98"/>
      <c r="O317" s="98"/>
      <c r="P317" s="97"/>
      <c r="Q317" s="18"/>
      <c r="R317" s="18"/>
    </row>
    <row r="318" spans="1:18" x14ac:dyDescent="0.3">
      <c r="A318" s="98"/>
      <c r="B318" s="98"/>
      <c r="C318" s="98"/>
      <c r="D318" s="98"/>
      <c r="E318" s="98"/>
      <c r="F318" s="98"/>
      <c r="G318" s="98"/>
      <c r="H318" s="98"/>
      <c r="I318" s="98"/>
      <c r="J318" s="98"/>
      <c r="K318" s="98"/>
      <c r="L318" s="98"/>
      <c r="M318" s="98"/>
      <c r="N318" s="98"/>
      <c r="O318" s="98"/>
      <c r="P318" s="97"/>
      <c r="Q318" s="18"/>
      <c r="R318" s="18"/>
    </row>
    <row r="319" spans="1:18" x14ac:dyDescent="0.3">
      <c r="A319" s="98"/>
      <c r="B319" s="98"/>
      <c r="C319" s="98"/>
      <c r="D319" s="98"/>
      <c r="E319" s="98"/>
      <c r="F319" s="98"/>
      <c r="G319" s="98"/>
      <c r="H319" s="98"/>
      <c r="I319" s="98"/>
      <c r="J319" s="98"/>
      <c r="K319" s="98"/>
      <c r="L319" s="98"/>
      <c r="M319" s="98"/>
      <c r="N319" s="98"/>
      <c r="O319" s="98"/>
      <c r="P319" s="97"/>
      <c r="Q319" s="18"/>
      <c r="R319" s="18"/>
    </row>
    <row r="320" spans="1:18" x14ac:dyDescent="0.3">
      <c r="A320" s="98"/>
      <c r="B320" s="98"/>
      <c r="C320" s="98"/>
      <c r="D320" s="98"/>
      <c r="E320" s="98"/>
      <c r="F320" s="98"/>
      <c r="G320" s="98"/>
      <c r="H320" s="98"/>
      <c r="I320" s="98"/>
      <c r="J320" s="98"/>
      <c r="K320" s="98"/>
      <c r="L320" s="98"/>
      <c r="M320" s="98"/>
      <c r="N320" s="98"/>
      <c r="O320" s="98"/>
      <c r="P320" s="97"/>
      <c r="Q320" s="18"/>
      <c r="R320" s="18"/>
    </row>
    <row r="321" spans="1:18" x14ac:dyDescent="0.3">
      <c r="A321" s="98"/>
      <c r="B321" s="98"/>
      <c r="C321" s="98"/>
      <c r="D321" s="98"/>
      <c r="E321" s="98"/>
      <c r="F321" s="98"/>
      <c r="G321" s="98"/>
      <c r="H321" s="98"/>
      <c r="I321" s="98"/>
      <c r="J321" s="98"/>
      <c r="K321" s="98"/>
      <c r="L321" s="98"/>
      <c r="M321" s="98"/>
      <c r="N321" s="98"/>
      <c r="O321" s="98"/>
      <c r="P321" s="97"/>
      <c r="Q321" s="18"/>
      <c r="R321" s="18"/>
    </row>
    <row r="322" spans="1:18" x14ac:dyDescent="0.3">
      <c r="A322" s="98"/>
      <c r="B322" s="98"/>
      <c r="C322" s="98"/>
      <c r="D322" s="98"/>
      <c r="E322" s="98"/>
      <c r="F322" s="98"/>
      <c r="G322" s="98"/>
      <c r="H322" s="98"/>
      <c r="I322" s="98"/>
      <c r="J322" s="98"/>
      <c r="K322" s="98"/>
      <c r="L322" s="98"/>
      <c r="M322" s="98"/>
      <c r="N322" s="98"/>
      <c r="O322" s="98"/>
      <c r="P322" s="97"/>
      <c r="Q322" s="18"/>
      <c r="R322" s="18"/>
    </row>
    <row r="323" spans="1:18" x14ac:dyDescent="0.3">
      <c r="A323" s="98"/>
      <c r="B323" s="98"/>
      <c r="C323" s="98"/>
      <c r="D323" s="98"/>
      <c r="E323" s="98"/>
      <c r="F323" s="98"/>
      <c r="G323" s="98"/>
      <c r="H323" s="98"/>
      <c r="I323" s="98"/>
      <c r="J323" s="98"/>
      <c r="K323" s="98"/>
      <c r="L323" s="98"/>
      <c r="M323" s="98"/>
      <c r="N323" s="98"/>
      <c r="O323" s="98"/>
      <c r="P323" s="97"/>
      <c r="Q323" s="18"/>
      <c r="R323" s="18"/>
    </row>
    <row r="324" spans="1:18" x14ac:dyDescent="0.3">
      <c r="A324" s="98"/>
      <c r="B324" s="98"/>
      <c r="C324" s="98"/>
      <c r="D324" s="98"/>
      <c r="E324" s="98"/>
      <c r="F324" s="98"/>
      <c r="G324" s="98"/>
      <c r="H324" s="98"/>
      <c r="I324" s="98"/>
      <c r="J324" s="98"/>
      <c r="K324" s="98"/>
      <c r="L324" s="98"/>
      <c r="M324" s="98"/>
      <c r="N324" s="98"/>
      <c r="O324" s="98"/>
      <c r="P324" s="97"/>
      <c r="Q324" s="18"/>
      <c r="R324" s="18"/>
    </row>
    <row r="325" spans="1:18" x14ac:dyDescent="0.3">
      <c r="A325" s="98"/>
      <c r="B325" s="98"/>
      <c r="C325" s="98"/>
      <c r="D325" s="98"/>
      <c r="E325" s="98"/>
      <c r="F325" s="98"/>
      <c r="G325" s="98"/>
      <c r="H325" s="98"/>
      <c r="I325" s="98"/>
      <c r="J325" s="98"/>
      <c r="K325" s="98"/>
      <c r="L325" s="98"/>
      <c r="M325" s="98"/>
      <c r="N325" s="98"/>
      <c r="O325" s="98"/>
      <c r="P325" s="97"/>
      <c r="Q325" s="18"/>
      <c r="R325" s="18"/>
    </row>
    <row r="326" spans="1:18" x14ac:dyDescent="0.3">
      <c r="A326" s="98"/>
      <c r="B326" s="98"/>
      <c r="C326" s="98"/>
      <c r="D326" s="98"/>
      <c r="E326" s="98"/>
      <c r="F326" s="98"/>
      <c r="G326" s="98"/>
      <c r="H326" s="98"/>
      <c r="I326" s="98"/>
      <c r="J326" s="98"/>
      <c r="K326" s="98"/>
      <c r="L326" s="98"/>
      <c r="M326" s="98"/>
      <c r="N326" s="98"/>
      <c r="O326" s="98"/>
      <c r="P326" s="97"/>
      <c r="Q326" s="18"/>
      <c r="R326" s="18"/>
    </row>
    <row r="327" spans="1:18" x14ac:dyDescent="0.3">
      <c r="A327" s="98"/>
      <c r="B327" s="98"/>
      <c r="C327" s="98"/>
      <c r="D327" s="98"/>
      <c r="E327" s="98"/>
      <c r="F327" s="98"/>
      <c r="G327" s="98"/>
      <c r="H327" s="98"/>
      <c r="I327" s="98"/>
      <c r="J327" s="98"/>
      <c r="K327" s="98"/>
      <c r="L327" s="98"/>
      <c r="M327" s="98"/>
      <c r="N327" s="98"/>
      <c r="O327" s="98"/>
      <c r="P327" s="97"/>
      <c r="Q327" s="18"/>
      <c r="R327" s="18"/>
    </row>
    <row r="328" spans="1:18" x14ac:dyDescent="0.3">
      <c r="A328" s="98"/>
      <c r="B328" s="98"/>
      <c r="C328" s="98"/>
      <c r="D328" s="98"/>
      <c r="E328" s="98"/>
      <c r="F328" s="98"/>
      <c r="G328" s="98"/>
      <c r="H328" s="98"/>
      <c r="I328" s="98"/>
      <c r="J328" s="98"/>
      <c r="K328" s="98"/>
      <c r="L328" s="98"/>
      <c r="M328" s="98"/>
      <c r="N328" s="98"/>
      <c r="O328" s="98"/>
      <c r="P328" s="97"/>
      <c r="Q328" s="18"/>
      <c r="R328" s="18"/>
    </row>
    <row r="329" spans="1:18" x14ac:dyDescent="0.3">
      <c r="A329" s="98"/>
      <c r="B329" s="98"/>
      <c r="C329" s="98"/>
      <c r="D329" s="98"/>
      <c r="E329" s="98"/>
      <c r="F329" s="98"/>
      <c r="G329" s="98"/>
      <c r="H329" s="98"/>
      <c r="I329" s="98"/>
      <c r="J329" s="98"/>
      <c r="K329" s="98"/>
      <c r="L329" s="98"/>
      <c r="M329" s="98"/>
      <c r="N329" s="98"/>
      <c r="O329" s="98"/>
      <c r="P329" s="97"/>
      <c r="Q329" s="18"/>
      <c r="R329" s="18"/>
    </row>
    <row r="330" spans="1:18" x14ac:dyDescent="0.3">
      <c r="A330" s="98"/>
      <c r="B330" s="98"/>
      <c r="C330" s="98"/>
      <c r="D330" s="98"/>
      <c r="E330" s="98"/>
      <c r="F330" s="98"/>
      <c r="G330" s="98"/>
      <c r="H330" s="98"/>
      <c r="I330" s="98"/>
      <c r="J330" s="98"/>
      <c r="K330" s="98"/>
      <c r="L330" s="98"/>
      <c r="M330" s="98"/>
      <c r="N330" s="98"/>
      <c r="O330" s="98"/>
      <c r="P330" s="97"/>
      <c r="Q330" s="18"/>
      <c r="R330" s="18"/>
    </row>
    <row r="331" spans="1:18" x14ac:dyDescent="0.3">
      <c r="A331" s="98"/>
      <c r="B331" s="98"/>
      <c r="C331" s="98"/>
      <c r="D331" s="98"/>
      <c r="E331" s="98"/>
      <c r="F331" s="98"/>
      <c r="G331" s="98"/>
      <c r="H331" s="98"/>
      <c r="I331" s="98"/>
      <c r="J331" s="98"/>
      <c r="K331" s="98"/>
      <c r="L331" s="98"/>
      <c r="M331" s="98"/>
      <c r="N331" s="98"/>
      <c r="O331" s="98"/>
      <c r="P331" s="97"/>
      <c r="Q331" s="18"/>
      <c r="R331" s="18"/>
    </row>
    <row r="332" spans="1:18" x14ac:dyDescent="0.3">
      <c r="A332" s="98"/>
      <c r="B332" s="98"/>
      <c r="C332" s="98"/>
      <c r="D332" s="98"/>
      <c r="E332" s="98"/>
      <c r="F332" s="98"/>
      <c r="G332" s="98"/>
      <c r="H332" s="98"/>
      <c r="I332" s="98"/>
      <c r="J332" s="98"/>
      <c r="K332" s="98"/>
      <c r="L332" s="98"/>
      <c r="M332" s="98"/>
      <c r="N332" s="98"/>
      <c r="O332" s="98"/>
      <c r="P332" s="97"/>
      <c r="Q332" s="18"/>
      <c r="R332" s="18"/>
    </row>
    <row r="333" spans="1:18" x14ac:dyDescent="0.3">
      <c r="A333" s="98"/>
      <c r="B333" s="98"/>
      <c r="C333" s="98"/>
      <c r="D333" s="98"/>
      <c r="E333" s="98"/>
      <c r="F333" s="98"/>
      <c r="G333" s="98"/>
      <c r="H333" s="98"/>
      <c r="I333" s="98"/>
      <c r="J333" s="98"/>
      <c r="K333" s="98"/>
      <c r="L333" s="98"/>
      <c r="M333" s="98"/>
      <c r="N333" s="98"/>
      <c r="O333" s="98"/>
      <c r="P333" s="97"/>
      <c r="Q333" s="18"/>
      <c r="R333" s="18"/>
    </row>
    <row r="334" spans="1:18" x14ac:dyDescent="0.3">
      <c r="A334" s="98"/>
      <c r="B334" s="98"/>
      <c r="C334" s="98"/>
      <c r="D334" s="98"/>
      <c r="E334" s="98"/>
      <c r="F334" s="98"/>
      <c r="G334" s="98"/>
      <c r="H334" s="98"/>
      <c r="I334" s="98"/>
      <c r="J334" s="98"/>
      <c r="K334" s="98"/>
      <c r="L334" s="98"/>
      <c r="M334" s="98"/>
      <c r="N334" s="98"/>
      <c r="O334" s="98"/>
      <c r="P334" s="97"/>
      <c r="Q334" s="18"/>
      <c r="R334" s="18"/>
    </row>
    <row r="335" spans="1:18" x14ac:dyDescent="0.3">
      <c r="A335" s="98"/>
      <c r="B335" s="98"/>
      <c r="C335" s="98"/>
      <c r="D335" s="98"/>
      <c r="E335" s="98"/>
      <c r="F335" s="98"/>
      <c r="G335" s="98"/>
      <c r="H335" s="98"/>
      <c r="I335" s="98"/>
      <c r="J335" s="98"/>
      <c r="K335" s="98"/>
      <c r="L335" s="98"/>
      <c r="M335" s="98"/>
      <c r="N335" s="98"/>
      <c r="O335" s="98"/>
      <c r="P335" s="97"/>
      <c r="Q335" s="18"/>
      <c r="R335" s="18"/>
    </row>
    <row r="336" spans="1:18" x14ac:dyDescent="0.3">
      <c r="A336" s="98"/>
      <c r="B336" s="98"/>
      <c r="C336" s="98"/>
      <c r="D336" s="98"/>
      <c r="E336" s="98"/>
      <c r="F336" s="98"/>
      <c r="G336" s="98"/>
      <c r="H336" s="98"/>
      <c r="I336" s="98"/>
      <c r="J336" s="98"/>
      <c r="K336" s="98"/>
      <c r="L336" s="98"/>
      <c r="M336" s="98"/>
      <c r="N336" s="98"/>
      <c r="O336" s="98"/>
      <c r="P336" s="97"/>
      <c r="Q336" s="18"/>
      <c r="R336" s="18"/>
    </row>
    <row r="337" spans="1:18" x14ac:dyDescent="0.3">
      <c r="A337" s="98"/>
      <c r="B337" s="98"/>
      <c r="C337" s="98"/>
      <c r="D337" s="98"/>
      <c r="E337" s="98"/>
      <c r="F337" s="98"/>
      <c r="G337" s="98"/>
      <c r="H337" s="98"/>
      <c r="I337" s="98"/>
      <c r="J337" s="98"/>
      <c r="K337" s="98"/>
      <c r="L337" s="98"/>
      <c r="M337" s="98"/>
      <c r="N337" s="98"/>
      <c r="O337" s="98"/>
      <c r="P337" s="97"/>
      <c r="Q337" s="18"/>
      <c r="R337" s="18"/>
    </row>
    <row r="338" spans="1:18" x14ac:dyDescent="0.3">
      <c r="A338" s="98"/>
      <c r="B338" s="98"/>
      <c r="C338" s="98"/>
      <c r="D338" s="98"/>
      <c r="E338" s="98"/>
      <c r="F338" s="98"/>
      <c r="G338" s="98"/>
      <c r="H338" s="98"/>
      <c r="I338" s="98"/>
      <c r="J338" s="98"/>
      <c r="K338" s="98"/>
      <c r="L338" s="98"/>
      <c r="M338" s="98"/>
      <c r="N338" s="98"/>
      <c r="O338" s="98"/>
      <c r="P338" s="97"/>
      <c r="Q338" s="18"/>
      <c r="R338" s="18"/>
    </row>
    <row r="339" spans="1:18" x14ac:dyDescent="0.3">
      <c r="A339" s="98"/>
      <c r="B339" s="98"/>
      <c r="C339" s="98"/>
      <c r="D339" s="98"/>
      <c r="E339" s="98"/>
      <c r="F339" s="98"/>
      <c r="G339" s="98"/>
      <c r="H339" s="98"/>
      <c r="I339" s="98"/>
      <c r="J339" s="98"/>
      <c r="K339" s="98"/>
      <c r="L339" s="98"/>
      <c r="M339" s="98"/>
      <c r="N339" s="98"/>
      <c r="O339" s="98"/>
      <c r="P339" s="97"/>
      <c r="Q339" s="18"/>
      <c r="R339" s="18"/>
    </row>
    <row r="340" spans="1:18" x14ac:dyDescent="0.3">
      <c r="A340" s="98"/>
      <c r="B340" s="98"/>
      <c r="C340" s="98"/>
      <c r="D340" s="98"/>
      <c r="E340" s="98"/>
      <c r="F340" s="98"/>
      <c r="G340" s="98"/>
      <c r="H340" s="98"/>
      <c r="I340" s="98"/>
      <c r="J340" s="98"/>
      <c r="K340" s="98"/>
      <c r="L340" s="98"/>
      <c r="M340" s="98"/>
      <c r="N340" s="98"/>
      <c r="O340" s="98"/>
      <c r="P340" s="97"/>
      <c r="Q340" s="18"/>
      <c r="R340" s="18"/>
    </row>
    <row r="341" spans="1:18" x14ac:dyDescent="0.3">
      <c r="A341" s="98"/>
      <c r="B341" s="98"/>
      <c r="C341" s="98"/>
      <c r="D341" s="98"/>
      <c r="E341" s="98"/>
      <c r="F341" s="98"/>
      <c r="G341" s="98"/>
      <c r="H341" s="98"/>
      <c r="I341" s="98"/>
      <c r="J341" s="98"/>
      <c r="K341" s="98"/>
      <c r="L341" s="98"/>
      <c r="M341" s="98"/>
      <c r="N341" s="98"/>
      <c r="O341" s="98"/>
      <c r="P341" s="97"/>
      <c r="Q341" s="18"/>
      <c r="R341" s="18"/>
    </row>
    <row r="342" spans="1:18" x14ac:dyDescent="0.3">
      <c r="A342" s="98"/>
      <c r="B342" s="98"/>
      <c r="C342" s="98"/>
      <c r="D342" s="98"/>
      <c r="E342" s="98"/>
      <c r="F342" s="98"/>
      <c r="G342" s="98"/>
      <c r="H342" s="98"/>
      <c r="I342" s="98"/>
      <c r="J342" s="98"/>
      <c r="K342" s="98"/>
      <c r="L342" s="98"/>
      <c r="M342" s="98"/>
      <c r="N342" s="98"/>
      <c r="O342" s="98"/>
      <c r="P342" s="97"/>
      <c r="Q342" s="18"/>
      <c r="R342" s="18"/>
    </row>
    <row r="343" spans="1:18" x14ac:dyDescent="0.3">
      <c r="A343" s="98"/>
      <c r="B343" s="98"/>
      <c r="C343" s="98"/>
      <c r="D343" s="98"/>
      <c r="E343" s="98"/>
      <c r="F343" s="98"/>
      <c r="G343" s="98"/>
      <c r="H343" s="98"/>
      <c r="I343" s="98"/>
      <c r="J343" s="98"/>
      <c r="K343" s="98"/>
      <c r="L343" s="98"/>
      <c r="M343" s="98"/>
      <c r="N343" s="98"/>
      <c r="O343" s="98"/>
      <c r="P343" s="97"/>
      <c r="Q343" s="18"/>
      <c r="R343" s="18"/>
    </row>
    <row r="344" spans="1:18" x14ac:dyDescent="0.3">
      <c r="A344" s="98"/>
      <c r="B344" s="98"/>
      <c r="C344" s="98"/>
      <c r="D344" s="98"/>
      <c r="E344" s="98"/>
      <c r="F344" s="98"/>
      <c r="G344" s="98"/>
      <c r="H344" s="98"/>
      <c r="I344" s="98"/>
      <c r="J344" s="98"/>
      <c r="K344" s="98"/>
      <c r="L344" s="98"/>
      <c r="M344" s="98"/>
      <c r="N344" s="98"/>
      <c r="O344" s="98"/>
      <c r="P344" s="97"/>
      <c r="Q344" s="18"/>
      <c r="R344" s="18"/>
    </row>
    <row r="345" spans="1:18" x14ac:dyDescent="0.3">
      <c r="A345" s="98"/>
      <c r="B345" s="98"/>
      <c r="C345" s="98"/>
      <c r="D345" s="98"/>
      <c r="E345" s="98"/>
      <c r="F345" s="98"/>
      <c r="G345" s="98"/>
      <c r="H345" s="98"/>
      <c r="I345" s="98"/>
      <c r="J345" s="98"/>
      <c r="K345" s="98"/>
      <c r="L345" s="98"/>
      <c r="M345" s="98"/>
      <c r="N345" s="98"/>
      <c r="O345" s="98"/>
      <c r="P345" s="97"/>
      <c r="Q345" s="18"/>
      <c r="R345" s="18"/>
    </row>
    <row r="346" spans="1:18" x14ac:dyDescent="0.3">
      <c r="A346" s="98"/>
      <c r="B346" s="98"/>
      <c r="C346" s="98"/>
      <c r="D346" s="98"/>
      <c r="E346" s="98"/>
      <c r="F346" s="98"/>
      <c r="G346" s="98"/>
      <c r="H346" s="98"/>
      <c r="I346" s="98"/>
      <c r="J346" s="98"/>
      <c r="K346" s="98"/>
      <c r="L346" s="98"/>
      <c r="M346" s="98"/>
      <c r="N346" s="98"/>
      <c r="O346" s="98"/>
      <c r="P346" s="97"/>
      <c r="Q346" s="18"/>
      <c r="R346" s="18"/>
    </row>
    <row r="347" spans="1:18" x14ac:dyDescent="0.3">
      <c r="A347" s="98"/>
      <c r="B347" s="98"/>
      <c r="C347" s="98"/>
      <c r="D347" s="98"/>
      <c r="E347" s="98"/>
      <c r="F347" s="98"/>
      <c r="G347" s="98"/>
      <c r="H347" s="98"/>
      <c r="I347" s="98"/>
      <c r="J347" s="98"/>
      <c r="K347" s="98"/>
      <c r="L347" s="98"/>
      <c r="M347" s="98"/>
      <c r="N347" s="98"/>
      <c r="O347" s="98"/>
      <c r="P347" s="97"/>
      <c r="Q347" s="18"/>
      <c r="R347" s="18"/>
    </row>
    <row r="348" spans="1:18" x14ac:dyDescent="0.3">
      <c r="A348" s="98"/>
      <c r="B348" s="98"/>
      <c r="C348" s="98"/>
      <c r="D348" s="98"/>
      <c r="E348" s="98"/>
      <c r="F348" s="98"/>
      <c r="G348" s="98"/>
      <c r="H348" s="98"/>
      <c r="I348" s="98"/>
      <c r="J348" s="98"/>
      <c r="K348" s="98"/>
      <c r="L348" s="98"/>
      <c r="M348" s="98"/>
      <c r="N348" s="98"/>
      <c r="O348" s="98"/>
      <c r="P348" s="97"/>
      <c r="Q348" s="18"/>
      <c r="R348" s="18"/>
    </row>
    <row r="349" spans="1:18" x14ac:dyDescent="0.3">
      <c r="A349" s="98"/>
      <c r="B349" s="98"/>
      <c r="C349" s="98"/>
      <c r="D349" s="98"/>
      <c r="E349" s="98"/>
      <c r="F349" s="98"/>
      <c r="G349" s="98"/>
      <c r="H349" s="98"/>
      <c r="I349" s="98"/>
      <c r="J349" s="98"/>
      <c r="K349" s="98"/>
      <c r="L349" s="98"/>
      <c r="M349" s="98"/>
      <c r="N349" s="98"/>
      <c r="O349" s="98"/>
      <c r="P349" s="97"/>
      <c r="Q349" s="18"/>
      <c r="R349" s="18"/>
    </row>
    <row r="350" spans="1:18" x14ac:dyDescent="0.3">
      <c r="A350" s="98"/>
      <c r="B350" s="98"/>
      <c r="C350" s="98"/>
      <c r="D350" s="98"/>
      <c r="E350" s="98"/>
      <c r="F350" s="98"/>
      <c r="G350" s="98"/>
      <c r="H350" s="98"/>
      <c r="I350" s="98"/>
      <c r="J350" s="98"/>
      <c r="K350" s="98"/>
      <c r="L350" s="98"/>
      <c r="M350" s="98"/>
      <c r="N350" s="98"/>
      <c r="O350" s="98"/>
      <c r="P350" s="97"/>
      <c r="Q350" s="18"/>
      <c r="R350" s="18"/>
    </row>
    <row r="351" spans="1:18" x14ac:dyDescent="0.3">
      <c r="A351" s="98"/>
      <c r="B351" s="98"/>
      <c r="C351" s="98"/>
      <c r="D351" s="98"/>
      <c r="E351" s="98"/>
      <c r="F351" s="98"/>
      <c r="G351" s="98"/>
      <c r="H351" s="98"/>
      <c r="I351" s="98"/>
      <c r="J351" s="98"/>
      <c r="K351" s="98"/>
      <c r="L351" s="98"/>
      <c r="M351" s="98"/>
      <c r="N351" s="98"/>
      <c r="O351" s="98"/>
      <c r="P351" s="97"/>
      <c r="Q351" s="18"/>
      <c r="R351" s="18"/>
    </row>
    <row r="352" spans="1:18" x14ac:dyDescent="0.3">
      <c r="A352" s="98"/>
      <c r="B352" s="98"/>
      <c r="C352" s="98"/>
      <c r="D352" s="98"/>
      <c r="E352" s="98"/>
      <c r="F352" s="98"/>
      <c r="G352" s="98"/>
      <c r="H352" s="98"/>
      <c r="I352" s="98"/>
      <c r="J352" s="98"/>
      <c r="K352" s="98"/>
      <c r="L352" s="98"/>
      <c r="M352" s="98"/>
      <c r="N352" s="98"/>
      <c r="O352" s="98"/>
      <c r="P352" s="97"/>
      <c r="Q352" s="18"/>
      <c r="R352" s="18"/>
    </row>
    <row r="353" spans="1:18" x14ac:dyDescent="0.3">
      <c r="A353" s="98"/>
      <c r="B353" s="98"/>
      <c r="C353" s="98"/>
      <c r="D353" s="98"/>
      <c r="E353" s="98"/>
      <c r="F353" s="98"/>
      <c r="G353" s="98"/>
      <c r="H353" s="98"/>
      <c r="I353" s="98"/>
      <c r="J353" s="98"/>
      <c r="K353" s="98"/>
      <c r="L353" s="98"/>
      <c r="M353" s="98"/>
      <c r="N353" s="98"/>
      <c r="O353" s="98"/>
      <c r="P353" s="97"/>
      <c r="Q353" s="18"/>
      <c r="R353" s="18"/>
    </row>
    <row r="354" spans="1:18" x14ac:dyDescent="0.3">
      <c r="A354" s="98"/>
      <c r="B354" s="98"/>
      <c r="C354" s="98"/>
      <c r="D354" s="98"/>
      <c r="E354" s="98"/>
      <c r="F354" s="98"/>
      <c r="G354" s="98"/>
      <c r="H354" s="98"/>
      <c r="I354" s="98"/>
      <c r="J354" s="98"/>
      <c r="K354" s="98"/>
      <c r="L354" s="98"/>
      <c r="M354" s="98"/>
      <c r="N354" s="98"/>
      <c r="O354" s="98"/>
      <c r="P354" s="97"/>
      <c r="Q354" s="18"/>
      <c r="R354" s="18"/>
    </row>
    <row r="355" spans="1:18" x14ac:dyDescent="0.3">
      <c r="A355" s="98"/>
      <c r="B355" s="98"/>
      <c r="C355" s="98"/>
      <c r="D355" s="98"/>
      <c r="E355" s="98"/>
      <c r="F355" s="98"/>
      <c r="G355" s="98"/>
      <c r="H355" s="98"/>
      <c r="I355" s="98"/>
      <c r="J355" s="98"/>
      <c r="K355" s="98"/>
      <c r="L355" s="98"/>
      <c r="M355" s="98"/>
      <c r="N355" s="98"/>
      <c r="O355" s="98"/>
      <c r="P355" s="97"/>
      <c r="Q355" s="18"/>
      <c r="R355" s="18"/>
    </row>
    <row r="356" spans="1:18" x14ac:dyDescent="0.3">
      <c r="A356" s="98"/>
      <c r="B356" s="98"/>
      <c r="C356" s="98"/>
      <c r="D356" s="98"/>
      <c r="E356" s="98"/>
      <c r="F356" s="98"/>
      <c r="G356" s="98"/>
      <c r="H356" s="98"/>
      <c r="I356" s="98"/>
      <c r="J356" s="98"/>
      <c r="K356" s="98"/>
      <c r="L356" s="98"/>
      <c r="M356" s="98"/>
      <c r="N356" s="98"/>
      <c r="O356" s="98"/>
      <c r="P356" s="97"/>
      <c r="Q356" s="18"/>
      <c r="R356" s="18"/>
    </row>
    <row r="357" spans="1:18" x14ac:dyDescent="0.3">
      <c r="A357" s="98"/>
      <c r="B357" s="98"/>
      <c r="C357" s="98"/>
      <c r="D357" s="98"/>
      <c r="E357" s="98"/>
      <c r="F357" s="98"/>
      <c r="G357" s="98"/>
      <c r="H357" s="98"/>
      <c r="I357" s="98"/>
      <c r="J357" s="98"/>
      <c r="K357" s="98"/>
      <c r="L357" s="98"/>
      <c r="M357" s="98"/>
      <c r="N357" s="98"/>
      <c r="O357" s="98"/>
      <c r="P357" s="97"/>
      <c r="Q357" s="18"/>
      <c r="R357" s="18"/>
    </row>
    <row r="358" spans="1:18" x14ac:dyDescent="0.3">
      <c r="A358" s="98"/>
      <c r="B358" s="98"/>
      <c r="C358" s="98"/>
      <c r="D358" s="98"/>
      <c r="E358" s="98"/>
      <c r="F358" s="98"/>
      <c r="G358" s="98"/>
      <c r="H358" s="98"/>
      <c r="I358" s="98"/>
      <c r="J358" s="98"/>
      <c r="K358" s="98"/>
      <c r="L358" s="98"/>
      <c r="M358" s="98"/>
      <c r="N358" s="98"/>
      <c r="O358" s="98"/>
      <c r="P358" s="97"/>
      <c r="Q358" s="18"/>
      <c r="R358" s="18"/>
    </row>
    <row r="359" spans="1:18" x14ac:dyDescent="0.3">
      <c r="A359" s="98"/>
      <c r="B359" s="98"/>
      <c r="C359" s="98"/>
      <c r="D359" s="98"/>
      <c r="E359" s="98"/>
      <c r="F359" s="98"/>
      <c r="G359" s="98"/>
      <c r="H359" s="98"/>
      <c r="I359" s="98"/>
      <c r="J359" s="98"/>
      <c r="K359" s="98"/>
      <c r="L359" s="98"/>
      <c r="M359" s="98"/>
      <c r="N359" s="98"/>
      <c r="O359" s="98"/>
      <c r="P359" s="97"/>
      <c r="Q359" s="18"/>
      <c r="R359" s="18"/>
    </row>
    <row r="360" spans="1:18" x14ac:dyDescent="0.3">
      <c r="A360" s="98"/>
      <c r="B360" s="98"/>
      <c r="C360" s="98"/>
      <c r="D360" s="98"/>
      <c r="E360" s="98"/>
      <c r="F360" s="98"/>
      <c r="G360" s="98"/>
      <c r="H360" s="98"/>
      <c r="I360" s="98"/>
      <c r="J360" s="98"/>
      <c r="K360" s="98"/>
      <c r="L360" s="98"/>
      <c r="M360" s="98"/>
      <c r="N360" s="98"/>
      <c r="O360" s="98"/>
      <c r="P360" s="97"/>
      <c r="Q360" s="18"/>
      <c r="R360" s="18"/>
    </row>
    <row r="361" spans="1:18" x14ac:dyDescent="0.3">
      <c r="A361" s="98"/>
      <c r="B361" s="98"/>
      <c r="C361" s="98"/>
      <c r="D361" s="98"/>
      <c r="E361" s="98"/>
      <c r="F361" s="98"/>
      <c r="G361" s="98"/>
      <c r="H361" s="98"/>
      <c r="I361" s="98"/>
      <c r="J361" s="98"/>
      <c r="K361" s="98"/>
      <c r="L361" s="98"/>
      <c r="M361" s="98"/>
      <c r="N361" s="98"/>
      <c r="O361" s="98"/>
      <c r="P361" s="97"/>
      <c r="Q361" s="18"/>
      <c r="R361" s="18"/>
    </row>
    <row r="362" spans="1:18" x14ac:dyDescent="0.3">
      <c r="A362" s="98"/>
      <c r="B362" s="98"/>
      <c r="C362" s="98"/>
      <c r="D362" s="98"/>
      <c r="E362" s="98"/>
      <c r="F362" s="98"/>
      <c r="G362" s="98"/>
      <c r="H362" s="98"/>
      <c r="I362" s="98"/>
      <c r="J362" s="98"/>
      <c r="K362" s="98"/>
      <c r="L362" s="98"/>
      <c r="M362" s="98"/>
      <c r="N362" s="98"/>
      <c r="O362" s="98"/>
      <c r="P362" s="97"/>
      <c r="Q362" s="18"/>
      <c r="R362" s="18"/>
    </row>
    <row r="363" spans="1:18" x14ac:dyDescent="0.3">
      <c r="A363" s="98"/>
      <c r="B363" s="98"/>
      <c r="C363" s="98"/>
      <c r="D363" s="98"/>
      <c r="E363" s="98"/>
      <c r="F363" s="98"/>
      <c r="G363" s="98"/>
      <c r="H363" s="98"/>
      <c r="I363" s="98"/>
      <c r="J363" s="98"/>
      <c r="K363" s="98"/>
      <c r="L363" s="98"/>
      <c r="M363" s="98"/>
      <c r="N363" s="98"/>
      <c r="O363" s="98"/>
      <c r="P363" s="97"/>
      <c r="Q363" s="18"/>
      <c r="R363" s="18"/>
    </row>
    <row r="364" spans="1:18" x14ac:dyDescent="0.3">
      <c r="A364" s="98"/>
      <c r="B364" s="98"/>
      <c r="C364" s="98"/>
      <c r="D364" s="98"/>
      <c r="E364" s="98"/>
      <c r="F364" s="98"/>
      <c r="G364" s="98"/>
      <c r="H364" s="98"/>
      <c r="I364" s="98"/>
      <c r="J364" s="98"/>
      <c r="K364" s="98"/>
      <c r="L364" s="98"/>
      <c r="M364" s="98"/>
      <c r="N364" s="98"/>
      <c r="O364" s="98"/>
      <c r="P364" s="97"/>
      <c r="Q364" s="18"/>
      <c r="R364" s="18"/>
    </row>
    <row r="365" spans="1:18" x14ac:dyDescent="0.3">
      <c r="A365" s="98"/>
      <c r="B365" s="98"/>
      <c r="C365" s="98"/>
      <c r="D365" s="98"/>
      <c r="E365" s="98"/>
      <c r="F365" s="98"/>
      <c r="G365" s="98"/>
      <c r="H365" s="98"/>
      <c r="I365" s="98"/>
      <c r="J365" s="98"/>
      <c r="K365" s="98"/>
      <c r="L365" s="98"/>
      <c r="M365" s="98"/>
      <c r="N365" s="98"/>
      <c r="O365" s="98"/>
      <c r="P365" s="97"/>
      <c r="Q365" s="18"/>
      <c r="R365" s="18"/>
    </row>
    <row r="366" spans="1:18" x14ac:dyDescent="0.3">
      <c r="A366" s="98"/>
      <c r="B366" s="98"/>
      <c r="C366" s="98"/>
      <c r="D366" s="98"/>
      <c r="E366" s="98"/>
      <c r="F366" s="98"/>
      <c r="G366" s="98"/>
      <c r="H366" s="98"/>
      <c r="I366" s="98"/>
      <c r="J366" s="98"/>
      <c r="K366" s="98"/>
      <c r="L366" s="98"/>
      <c r="M366" s="98"/>
      <c r="N366" s="98"/>
      <c r="O366" s="98"/>
      <c r="P366" s="97"/>
      <c r="Q366" s="18"/>
      <c r="R366" s="18"/>
    </row>
    <row r="367" spans="1:18" x14ac:dyDescent="0.3">
      <c r="A367" s="98"/>
      <c r="B367" s="98"/>
      <c r="C367" s="98"/>
      <c r="D367" s="98"/>
      <c r="E367" s="98"/>
      <c r="F367" s="98"/>
      <c r="G367" s="98"/>
      <c r="H367" s="98"/>
      <c r="I367" s="98"/>
      <c r="J367" s="98"/>
      <c r="K367" s="98"/>
      <c r="L367" s="98"/>
      <c r="M367" s="98"/>
      <c r="N367" s="98"/>
      <c r="O367" s="98"/>
      <c r="P367" s="97"/>
      <c r="Q367" s="18"/>
      <c r="R367" s="18"/>
    </row>
    <row r="368" spans="1:18" x14ac:dyDescent="0.3">
      <c r="A368" s="98"/>
      <c r="B368" s="98"/>
      <c r="C368" s="98"/>
      <c r="D368" s="98"/>
      <c r="E368" s="98"/>
      <c r="F368" s="98"/>
      <c r="G368" s="98"/>
      <c r="H368" s="98"/>
      <c r="I368" s="98"/>
      <c r="J368" s="98"/>
      <c r="K368" s="98"/>
      <c r="L368" s="98"/>
      <c r="M368" s="98"/>
      <c r="N368" s="98"/>
      <c r="O368" s="98"/>
      <c r="P368" s="97"/>
      <c r="Q368" s="18"/>
      <c r="R368" s="18"/>
    </row>
    <row r="369" spans="1:18" x14ac:dyDescent="0.3">
      <c r="A369" s="98"/>
      <c r="B369" s="98"/>
      <c r="C369" s="98"/>
      <c r="D369" s="98"/>
      <c r="E369" s="98"/>
      <c r="F369" s="98"/>
      <c r="G369" s="98"/>
      <c r="H369" s="98"/>
      <c r="I369" s="98"/>
      <c r="J369" s="98"/>
      <c r="K369" s="98"/>
      <c r="L369" s="98"/>
      <c r="M369" s="98"/>
      <c r="N369" s="98"/>
      <c r="O369" s="98"/>
      <c r="P369" s="97"/>
      <c r="Q369" s="18"/>
      <c r="R369" s="18"/>
    </row>
    <row r="370" spans="1:18" x14ac:dyDescent="0.3">
      <c r="A370" s="98"/>
      <c r="B370" s="98"/>
      <c r="C370" s="98"/>
      <c r="D370" s="98"/>
      <c r="E370" s="98"/>
      <c r="F370" s="98"/>
      <c r="G370" s="98"/>
      <c r="H370" s="98"/>
      <c r="I370" s="98"/>
      <c r="J370" s="98"/>
      <c r="K370" s="98"/>
      <c r="L370" s="98"/>
      <c r="M370" s="98"/>
      <c r="N370" s="98"/>
      <c r="O370" s="98"/>
      <c r="P370" s="97"/>
      <c r="Q370" s="18"/>
      <c r="R370" s="18"/>
    </row>
    <row r="371" spans="1:18" x14ac:dyDescent="0.3">
      <c r="A371" s="98"/>
      <c r="B371" s="98"/>
      <c r="C371" s="98"/>
      <c r="D371" s="98"/>
      <c r="E371" s="98"/>
      <c r="F371" s="98"/>
      <c r="G371" s="98"/>
      <c r="H371" s="98"/>
      <c r="I371" s="98"/>
      <c r="J371" s="98"/>
      <c r="K371" s="98"/>
      <c r="L371" s="98"/>
      <c r="M371" s="98"/>
      <c r="N371" s="98"/>
      <c r="O371" s="98"/>
      <c r="P371" s="97"/>
      <c r="Q371" s="18"/>
      <c r="R371" s="18"/>
    </row>
    <row r="372" spans="1:18" x14ac:dyDescent="0.3">
      <c r="A372" s="98"/>
      <c r="B372" s="98"/>
      <c r="C372" s="98"/>
      <c r="D372" s="98"/>
      <c r="E372" s="98"/>
      <c r="F372" s="98"/>
      <c r="G372" s="98"/>
      <c r="H372" s="98"/>
      <c r="I372" s="98"/>
      <c r="J372" s="98"/>
      <c r="K372" s="98"/>
      <c r="L372" s="98"/>
      <c r="M372" s="98"/>
      <c r="N372" s="98"/>
      <c r="O372" s="98"/>
      <c r="P372" s="97"/>
      <c r="Q372" s="18"/>
      <c r="R372" s="18"/>
    </row>
    <row r="373" spans="1:18" x14ac:dyDescent="0.3">
      <c r="A373" s="98"/>
      <c r="B373" s="98"/>
      <c r="C373" s="98"/>
      <c r="D373" s="98"/>
      <c r="E373" s="98"/>
      <c r="F373" s="98"/>
      <c r="G373" s="98"/>
      <c r="H373" s="98"/>
      <c r="I373" s="98"/>
      <c r="J373" s="98"/>
      <c r="K373" s="98"/>
      <c r="L373" s="98"/>
      <c r="M373" s="98"/>
      <c r="N373" s="98"/>
      <c r="O373" s="98"/>
      <c r="P373" s="97"/>
      <c r="Q373" s="18"/>
      <c r="R373" s="18"/>
    </row>
    <row r="374" spans="1:18" x14ac:dyDescent="0.3">
      <c r="A374" s="98"/>
      <c r="B374" s="98"/>
      <c r="C374" s="98"/>
      <c r="D374" s="98"/>
      <c r="E374" s="98"/>
      <c r="F374" s="98"/>
      <c r="G374" s="98"/>
      <c r="H374" s="98"/>
      <c r="I374" s="98"/>
      <c r="J374" s="98"/>
      <c r="K374" s="98"/>
      <c r="L374" s="98"/>
      <c r="M374" s="98"/>
      <c r="N374" s="98"/>
      <c r="O374" s="98"/>
      <c r="P374" s="97"/>
      <c r="Q374" s="18"/>
      <c r="R374" s="18"/>
    </row>
    <row r="375" spans="1:18" x14ac:dyDescent="0.3">
      <c r="A375" s="98"/>
      <c r="B375" s="98"/>
      <c r="C375" s="98"/>
      <c r="D375" s="98"/>
      <c r="E375" s="98"/>
      <c r="F375" s="98"/>
      <c r="G375" s="98"/>
      <c r="H375" s="98"/>
      <c r="I375" s="98"/>
      <c r="J375" s="98"/>
      <c r="K375" s="98"/>
      <c r="L375" s="98"/>
      <c r="M375" s="98"/>
      <c r="N375" s="98"/>
      <c r="O375" s="98"/>
      <c r="P375" s="97"/>
      <c r="Q375" s="18"/>
      <c r="R375" s="18"/>
    </row>
    <row r="376" spans="1:18" x14ac:dyDescent="0.3">
      <c r="A376" s="98"/>
      <c r="B376" s="98"/>
      <c r="C376" s="98"/>
      <c r="D376" s="98"/>
      <c r="E376" s="98"/>
      <c r="F376" s="98"/>
      <c r="G376" s="98"/>
      <c r="H376" s="98"/>
      <c r="I376" s="98"/>
      <c r="J376" s="98"/>
      <c r="K376" s="98"/>
      <c r="L376" s="98"/>
      <c r="M376" s="98"/>
      <c r="N376" s="98"/>
      <c r="O376" s="98"/>
      <c r="P376" s="97"/>
      <c r="Q376" s="18"/>
      <c r="R376" s="18"/>
    </row>
    <row r="377" spans="1:18" x14ac:dyDescent="0.3">
      <c r="A377" s="98"/>
      <c r="B377" s="98"/>
      <c r="C377" s="98"/>
      <c r="D377" s="98"/>
      <c r="E377" s="98"/>
      <c r="F377" s="98"/>
      <c r="G377" s="98"/>
      <c r="H377" s="98"/>
      <c r="I377" s="98"/>
      <c r="J377" s="98"/>
      <c r="K377" s="98"/>
      <c r="L377" s="98"/>
      <c r="M377" s="98"/>
      <c r="N377" s="98"/>
      <c r="O377" s="98"/>
      <c r="P377" s="97"/>
      <c r="Q377" s="18"/>
      <c r="R377" s="18"/>
    </row>
    <row r="378" spans="1:18" x14ac:dyDescent="0.3">
      <c r="A378" s="98"/>
      <c r="B378" s="98"/>
      <c r="C378" s="98"/>
      <c r="D378" s="98"/>
      <c r="E378" s="98"/>
      <c r="F378" s="98"/>
      <c r="G378" s="98"/>
      <c r="H378" s="98"/>
      <c r="I378" s="98"/>
      <c r="J378" s="98"/>
      <c r="K378" s="98"/>
      <c r="L378" s="98"/>
      <c r="M378" s="98"/>
      <c r="N378" s="98"/>
      <c r="O378" s="98"/>
      <c r="P378" s="97"/>
      <c r="Q378" s="18"/>
      <c r="R378" s="18"/>
    </row>
    <row r="379" spans="1:18" x14ac:dyDescent="0.3">
      <c r="A379" s="98"/>
      <c r="B379" s="98"/>
      <c r="C379" s="98"/>
      <c r="D379" s="98"/>
      <c r="E379" s="98"/>
      <c r="F379" s="98"/>
      <c r="G379" s="98"/>
      <c r="H379" s="98"/>
      <c r="I379" s="98"/>
      <c r="J379" s="98"/>
      <c r="K379" s="98"/>
      <c r="L379" s="98"/>
      <c r="M379" s="98"/>
      <c r="N379" s="98"/>
      <c r="O379" s="98"/>
      <c r="P379" s="97"/>
      <c r="Q379" s="18"/>
      <c r="R379" s="18"/>
    </row>
    <row r="380" spans="1:18" x14ac:dyDescent="0.3">
      <c r="A380" s="98"/>
      <c r="B380" s="98"/>
      <c r="C380" s="98"/>
      <c r="D380" s="98"/>
      <c r="E380" s="98"/>
      <c r="F380" s="98"/>
      <c r="G380" s="98"/>
      <c r="H380" s="98"/>
      <c r="I380" s="98"/>
      <c r="J380" s="98"/>
      <c r="K380" s="98"/>
      <c r="L380" s="98"/>
      <c r="M380" s="98"/>
      <c r="N380" s="98"/>
      <c r="O380" s="98"/>
      <c r="P380" s="97"/>
      <c r="Q380" s="18"/>
      <c r="R380" s="18"/>
    </row>
    <row r="381" spans="1:18" x14ac:dyDescent="0.3">
      <c r="A381" s="98"/>
      <c r="B381" s="98"/>
      <c r="C381" s="98"/>
      <c r="D381" s="98"/>
      <c r="E381" s="98"/>
      <c r="F381" s="98"/>
      <c r="G381" s="98"/>
      <c r="H381" s="98"/>
      <c r="I381" s="98"/>
      <c r="J381" s="98"/>
      <c r="K381" s="98"/>
      <c r="L381" s="98"/>
      <c r="M381" s="98"/>
      <c r="N381" s="98"/>
      <c r="O381" s="98"/>
      <c r="P381" s="97"/>
      <c r="Q381" s="18"/>
      <c r="R381" s="18"/>
    </row>
    <row r="382" spans="1:18" x14ac:dyDescent="0.3">
      <c r="A382" s="98"/>
      <c r="B382" s="98"/>
      <c r="C382" s="98"/>
      <c r="D382" s="98"/>
      <c r="E382" s="98"/>
      <c r="F382" s="98"/>
      <c r="G382" s="98"/>
      <c r="H382" s="98"/>
      <c r="I382" s="98"/>
      <c r="J382" s="98"/>
      <c r="K382" s="98"/>
      <c r="L382" s="98"/>
      <c r="M382" s="98"/>
      <c r="N382" s="98"/>
      <c r="O382" s="98"/>
      <c r="P382" s="97"/>
      <c r="Q382" s="18"/>
      <c r="R382" s="18"/>
    </row>
    <row r="383" spans="1:18" x14ac:dyDescent="0.3">
      <c r="A383" s="98"/>
      <c r="B383" s="98"/>
      <c r="C383" s="98"/>
      <c r="D383" s="98"/>
      <c r="E383" s="98"/>
      <c r="F383" s="98"/>
      <c r="G383" s="98"/>
      <c r="H383" s="98"/>
      <c r="I383" s="98"/>
      <c r="J383" s="98"/>
      <c r="K383" s="98"/>
      <c r="L383" s="98"/>
      <c r="M383" s="98"/>
      <c r="N383" s="98"/>
      <c r="O383" s="98"/>
      <c r="P383" s="97"/>
      <c r="Q383" s="18"/>
      <c r="R383" s="18"/>
    </row>
    <row r="384" spans="1:18" x14ac:dyDescent="0.3">
      <c r="A384" s="98"/>
      <c r="B384" s="98"/>
      <c r="C384" s="98"/>
      <c r="D384" s="98"/>
      <c r="E384" s="98"/>
      <c r="F384" s="98"/>
      <c r="G384" s="98"/>
      <c r="H384" s="98"/>
      <c r="I384" s="98"/>
      <c r="J384" s="98"/>
      <c r="K384" s="98"/>
      <c r="L384" s="98"/>
      <c r="M384" s="98"/>
      <c r="N384" s="98"/>
      <c r="O384" s="98"/>
      <c r="P384" s="97"/>
      <c r="Q384" s="18"/>
      <c r="R384" s="18"/>
    </row>
    <row r="385" spans="1:18" x14ac:dyDescent="0.3">
      <c r="A385" s="98"/>
      <c r="B385" s="98"/>
      <c r="C385" s="98"/>
      <c r="D385" s="98"/>
      <c r="E385" s="98"/>
      <c r="F385" s="98"/>
      <c r="G385" s="98"/>
      <c r="H385" s="98"/>
      <c r="I385" s="98"/>
      <c r="J385" s="98"/>
      <c r="K385" s="98"/>
      <c r="L385" s="98"/>
      <c r="M385" s="98"/>
      <c r="N385" s="98"/>
      <c r="O385" s="98"/>
      <c r="P385" s="97"/>
      <c r="Q385" s="18"/>
      <c r="R385" s="18"/>
    </row>
    <row r="386" spans="1:18" x14ac:dyDescent="0.3">
      <c r="A386" s="98"/>
      <c r="B386" s="98"/>
      <c r="C386" s="98"/>
      <c r="D386" s="98"/>
      <c r="E386" s="98"/>
      <c r="F386" s="98"/>
      <c r="G386" s="98"/>
      <c r="H386" s="98"/>
      <c r="I386" s="98"/>
      <c r="J386" s="98"/>
      <c r="K386" s="98"/>
      <c r="L386" s="98"/>
      <c r="M386" s="98"/>
      <c r="N386" s="98"/>
      <c r="O386" s="98"/>
      <c r="P386" s="97"/>
      <c r="Q386" s="18"/>
      <c r="R386" s="18"/>
    </row>
    <row r="387" spans="1:18" x14ac:dyDescent="0.3">
      <c r="A387" s="98"/>
      <c r="B387" s="98"/>
      <c r="C387" s="98"/>
      <c r="D387" s="98"/>
      <c r="E387" s="98"/>
      <c r="F387" s="98"/>
      <c r="G387" s="98"/>
      <c r="H387" s="98"/>
      <c r="I387" s="98"/>
      <c r="J387" s="98"/>
      <c r="K387" s="98"/>
      <c r="L387" s="98"/>
      <c r="M387" s="98"/>
      <c r="N387" s="98"/>
      <c r="O387" s="98"/>
      <c r="P387" s="97"/>
      <c r="Q387" s="18"/>
      <c r="R387" s="18"/>
    </row>
    <row r="388" spans="1:18" x14ac:dyDescent="0.3">
      <c r="A388" s="98"/>
      <c r="B388" s="98"/>
      <c r="C388" s="98"/>
      <c r="D388" s="98"/>
      <c r="E388" s="98"/>
      <c r="F388" s="98"/>
      <c r="G388" s="98"/>
      <c r="H388" s="98"/>
      <c r="I388" s="98"/>
      <c r="J388" s="98"/>
      <c r="K388" s="98"/>
      <c r="L388" s="98"/>
      <c r="M388" s="98"/>
      <c r="N388" s="98"/>
      <c r="O388" s="98"/>
      <c r="P388" s="97"/>
      <c r="Q388" s="18"/>
      <c r="R388" s="18"/>
    </row>
    <row r="389" spans="1:18" x14ac:dyDescent="0.3">
      <c r="A389" s="98"/>
      <c r="B389" s="98"/>
      <c r="C389" s="98"/>
      <c r="D389" s="98"/>
      <c r="E389" s="98"/>
      <c r="F389" s="98"/>
      <c r="G389" s="98"/>
      <c r="H389" s="98"/>
      <c r="I389" s="98"/>
      <c r="J389" s="98"/>
      <c r="K389" s="98"/>
      <c r="L389" s="98"/>
      <c r="M389" s="98"/>
      <c r="N389" s="98"/>
      <c r="O389" s="98"/>
      <c r="P389" s="97"/>
      <c r="Q389" s="18"/>
      <c r="R389" s="18"/>
    </row>
    <row r="390" spans="1:18" x14ac:dyDescent="0.3">
      <c r="A390" s="98"/>
      <c r="B390" s="98"/>
      <c r="C390" s="98"/>
      <c r="D390" s="98"/>
      <c r="E390" s="98"/>
      <c r="F390" s="98"/>
      <c r="G390" s="98"/>
      <c r="H390" s="98"/>
      <c r="I390" s="98"/>
      <c r="J390" s="98"/>
      <c r="K390" s="98"/>
      <c r="L390" s="98"/>
      <c r="M390" s="98"/>
      <c r="N390" s="98"/>
      <c r="O390" s="98"/>
      <c r="P390" s="97"/>
      <c r="Q390" s="18"/>
      <c r="R390" s="18"/>
    </row>
    <row r="391" spans="1:18" x14ac:dyDescent="0.3">
      <c r="A391" s="98"/>
      <c r="B391" s="98"/>
      <c r="C391" s="98"/>
      <c r="D391" s="98"/>
      <c r="E391" s="98"/>
      <c r="F391" s="98"/>
      <c r="G391" s="98"/>
      <c r="H391" s="98"/>
      <c r="I391" s="98"/>
      <c r="J391" s="98"/>
      <c r="K391" s="98"/>
      <c r="L391" s="98"/>
      <c r="M391" s="98"/>
      <c r="N391" s="98"/>
      <c r="O391" s="98"/>
      <c r="P391" s="97"/>
      <c r="Q391" s="18"/>
      <c r="R391" s="18"/>
    </row>
    <row r="392" spans="1:18" x14ac:dyDescent="0.3">
      <c r="A392" s="98"/>
      <c r="B392" s="98"/>
      <c r="C392" s="98"/>
      <c r="D392" s="98"/>
      <c r="E392" s="98"/>
      <c r="F392" s="98"/>
      <c r="G392" s="98"/>
      <c r="H392" s="98"/>
      <c r="I392" s="98"/>
      <c r="J392" s="98"/>
      <c r="K392" s="98"/>
      <c r="L392" s="98"/>
      <c r="M392" s="98"/>
      <c r="N392" s="98"/>
      <c r="O392" s="98"/>
      <c r="P392" s="97"/>
      <c r="Q392" s="18"/>
      <c r="R392" s="18"/>
    </row>
    <row r="393" spans="1:18" x14ac:dyDescent="0.3">
      <c r="A393" s="98"/>
      <c r="B393" s="98"/>
      <c r="C393" s="98"/>
      <c r="D393" s="98"/>
      <c r="E393" s="98"/>
      <c r="F393" s="98"/>
      <c r="G393" s="98"/>
      <c r="H393" s="98"/>
      <c r="I393" s="98"/>
      <c r="J393" s="98"/>
      <c r="K393" s="98"/>
      <c r="L393" s="98"/>
      <c r="M393" s="98"/>
      <c r="N393" s="98"/>
      <c r="O393" s="98"/>
      <c r="P393" s="97"/>
      <c r="Q393" s="18"/>
      <c r="R393" s="18"/>
    </row>
    <row r="394" spans="1:18" x14ac:dyDescent="0.3">
      <c r="A394" s="98"/>
      <c r="B394" s="98"/>
      <c r="C394" s="98"/>
      <c r="D394" s="98"/>
      <c r="E394" s="98"/>
      <c r="F394" s="98"/>
      <c r="G394" s="98"/>
      <c r="H394" s="98"/>
      <c r="I394" s="98"/>
      <c r="J394" s="98"/>
      <c r="K394" s="98"/>
      <c r="L394" s="98"/>
      <c r="M394" s="98"/>
      <c r="N394" s="98"/>
      <c r="O394" s="98"/>
      <c r="P394" s="97"/>
      <c r="Q394" s="18"/>
      <c r="R394" s="18"/>
    </row>
    <row r="395" spans="1:18" x14ac:dyDescent="0.3">
      <c r="A395" s="98"/>
      <c r="B395" s="98"/>
      <c r="C395" s="98"/>
      <c r="D395" s="98"/>
      <c r="E395" s="98"/>
      <c r="F395" s="98"/>
      <c r="G395" s="98"/>
      <c r="H395" s="98"/>
      <c r="I395" s="98"/>
      <c r="J395" s="98"/>
      <c r="K395" s="98"/>
      <c r="L395" s="98"/>
      <c r="M395" s="98"/>
      <c r="N395" s="98"/>
      <c r="O395" s="98"/>
      <c r="P395" s="97"/>
      <c r="Q395" s="18"/>
      <c r="R395" s="18"/>
    </row>
    <row r="396" spans="1:18" x14ac:dyDescent="0.3">
      <c r="A396" s="98"/>
      <c r="B396" s="98"/>
      <c r="C396" s="98"/>
      <c r="D396" s="98"/>
      <c r="E396" s="98"/>
      <c r="F396" s="98"/>
      <c r="G396" s="98"/>
      <c r="H396" s="98"/>
      <c r="I396" s="98"/>
      <c r="J396" s="98"/>
      <c r="K396" s="98"/>
      <c r="L396" s="98"/>
      <c r="M396" s="98"/>
      <c r="N396" s="98"/>
      <c r="O396" s="98"/>
      <c r="P396" s="97"/>
      <c r="Q396" s="18"/>
      <c r="R396" s="18"/>
    </row>
    <row r="397" spans="1:18" x14ac:dyDescent="0.3">
      <c r="A397" s="98"/>
      <c r="B397" s="98"/>
      <c r="C397" s="98"/>
      <c r="D397" s="98"/>
      <c r="E397" s="98"/>
      <c r="F397" s="98"/>
      <c r="G397" s="98"/>
      <c r="H397" s="98"/>
      <c r="I397" s="98"/>
      <c r="J397" s="98"/>
      <c r="K397" s="98"/>
      <c r="L397" s="98"/>
      <c r="M397" s="98"/>
      <c r="N397" s="98"/>
      <c r="O397" s="98"/>
      <c r="P397" s="97"/>
      <c r="Q397" s="18"/>
      <c r="R397" s="18"/>
    </row>
    <row r="398" spans="1:18" x14ac:dyDescent="0.3">
      <c r="A398" s="98"/>
      <c r="B398" s="98"/>
      <c r="C398" s="98"/>
      <c r="D398" s="98"/>
      <c r="E398" s="98"/>
      <c r="F398" s="98"/>
      <c r="G398" s="98"/>
      <c r="H398" s="98"/>
      <c r="I398" s="98"/>
      <c r="J398" s="98"/>
      <c r="K398" s="98"/>
      <c r="L398" s="98"/>
      <c r="M398" s="98"/>
      <c r="N398" s="98"/>
      <c r="O398" s="98"/>
      <c r="P398" s="97"/>
      <c r="Q398" s="18"/>
      <c r="R398" s="18"/>
    </row>
    <row r="399" spans="1:18" x14ac:dyDescent="0.3">
      <c r="A399" s="98"/>
      <c r="B399" s="98"/>
      <c r="C399" s="98"/>
      <c r="D399" s="98"/>
      <c r="E399" s="98"/>
      <c r="F399" s="98"/>
      <c r="G399" s="98"/>
      <c r="H399" s="98"/>
      <c r="I399" s="98"/>
      <c r="J399" s="98"/>
      <c r="K399" s="98"/>
      <c r="L399" s="98"/>
      <c r="M399" s="98"/>
      <c r="N399" s="98"/>
      <c r="O399" s="98"/>
      <c r="P399" s="97"/>
      <c r="Q399" s="18"/>
      <c r="R399" s="18"/>
    </row>
    <row r="400" spans="1:18" x14ac:dyDescent="0.3">
      <c r="A400" s="98"/>
      <c r="B400" s="98"/>
      <c r="C400" s="98"/>
      <c r="D400" s="98"/>
      <c r="E400" s="98"/>
      <c r="F400" s="98"/>
      <c r="G400" s="98"/>
      <c r="H400" s="98"/>
      <c r="I400" s="98"/>
      <c r="J400" s="98"/>
      <c r="K400" s="98"/>
      <c r="L400" s="98"/>
      <c r="M400" s="98"/>
      <c r="N400" s="98"/>
      <c r="O400" s="98"/>
      <c r="P400" s="97"/>
      <c r="Q400" s="18"/>
      <c r="R400" s="18"/>
    </row>
    <row r="401" spans="1:18" x14ac:dyDescent="0.3">
      <c r="A401" s="98"/>
      <c r="B401" s="98"/>
      <c r="C401" s="98"/>
      <c r="D401" s="98"/>
      <c r="E401" s="98"/>
      <c r="F401" s="98"/>
      <c r="G401" s="98"/>
      <c r="H401" s="98"/>
      <c r="I401" s="98"/>
      <c r="J401" s="98"/>
      <c r="K401" s="98"/>
      <c r="L401" s="98"/>
      <c r="M401" s="98"/>
      <c r="N401" s="98"/>
      <c r="O401" s="98"/>
      <c r="P401" s="97"/>
      <c r="Q401" s="18"/>
      <c r="R401" s="18"/>
    </row>
    <row r="402" spans="1:18" x14ac:dyDescent="0.3">
      <c r="A402" s="98"/>
      <c r="B402" s="98"/>
      <c r="C402" s="98"/>
      <c r="D402" s="98"/>
      <c r="E402" s="98"/>
      <c r="F402" s="98"/>
      <c r="G402" s="98"/>
      <c r="H402" s="98"/>
      <c r="I402" s="98"/>
      <c r="J402" s="98"/>
      <c r="K402" s="98"/>
      <c r="L402" s="98"/>
      <c r="M402" s="98"/>
      <c r="N402" s="98"/>
      <c r="O402" s="98"/>
      <c r="P402" s="97"/>
      <c r="Q402" s="18"/>
      <c r="R402" s="18"/>
    </row>
    <row r="403" spans="1:18" x14ac:dyDescent="0.3">
      <c r="A403" s="98"/>
      <c r="B403" s="98"/>
      <c r="C403" s="98"/>
      <c r="D403" s="98"/>
      <c r="E403" s="98"/>
      <c r="F403" s="98"/>
      <c r="G403" s="98"/>
      <c r="H403" s="98"/>
      <c r="I403" s="98"/>
      <c r="J403" s="98"/>
      <c r="K403" s="98"/>
      <c r="L403" s="98"/>
      <c r="M403" s="98"/>
      <c r="N403" s="98"/>
      <c r="O403" s="98"/>
      <c r="P403" s="97"/>
      <c r="Q403" s="18"/>
      <c r="R403" s="18"/>
    </row>
    <row r="404" spans="1:18" x14ac:dyDescent="0.3">
      <c r="A404" s="98"/>
      <c r="B404" s="98"/>
      <c r="C404" s="98"/>
      <c r="D404" s="98"/>
      <c r="E404" s="98"/>
      <c r="F404" s="98"/>
      <c r="G404" s="98"/>
      <c r="H404" s="98"/>
      <c r="I404" s="98"/>
      <c r="J404" s="98"/>
      <c r="K404" s="98"/>
      <c r="L404" s="98"/>
      <c r="M404" s="98"/>
      <c r="N404" s="98"/>
      <c r="O404" s="98"/>
      <c r="P404" s="97"/>
      <c r="Q404" s="18"/>
      <c r="R404" s="18"/>
    </row>
    <row r="405" spans="1:18" x14ac:dyDescent="0.3">
      <c r="A405" s="98"/>
      <c r="B405" s="98"/>
      <c r="C405" s="98"/>
      <c r="D405" s="98"/>
      <c r="E405" s="98"/>
      <c r="F405" s="98"/>
      <c r="G405" s="98"/>
      <c r="H405" s="98"/>
      <c r="I405" s="98"/>
      <c r="J405" s="98"/>
      <c r="K405" s="98"/>
      <c r="L405" s="98"/>
      <c r="M405" s="98"/>
      <c r="N405" s="98"/>
      <c r="O405" s="98"/>
      <c r="P405" s="97"/>
      <c r="Q405" s="18"/>
      <c r="R405" s="18"/>
    </row>
    <row r="406" spans="1:18" x14ac:dyDescent="0.3">
      <c r="A406" s="98"/>
      <c r="B406" s="98"/>
      <c r="C406" s="98"/>
      <c r="D406" s="98"/>
      <c r="E406" s="98"/>
      <c r="F406" s="98"/>
      <c r="G406" s="98"/>
      <c r="H406" s="98"/>
      <c r="I406" s="98"/>
      <c r="J406" s="98"/>
      <c r="K406" s="98"/>
      <c r="L406" s="98"/>
      <c r="M406" s="98"/>
      <c r="N406" s="98"/>
      <c r="O406" s="98"/>
      <c r="P406" s="97"/>
      <c r="Q406" s="18"/>
      <c r="R406" s="18"/>
    </row>
    <row r="407" spans="1:18" x14ac:dyDescent="0.3">
      <c r="A407" s="98"/>
      <c r="B407" s="98"/>
      <c r="C407" s="98"/>
      <c r="D407" s="98"/>
      <c r="E407" s="98"/>
      <c r="F407" s="98"/>
      <c r="G407" s="98"/>
      <c r="H407" s="98"/>
      <c r="I407" s="98"/>
      <c r="J407" s="98"/>
      <c r="K407" s="98"/>
      <c r="L407" s="98"/>
      <c r="M407" s="98"/>
      <c r="N407" s="98"/>
      <c r="O407" s="98"/>
      <c r="P407" s="97"/>
      <c r="Q407" s="18"/>
      <c r="R407" s="18"/>
    </row>
    <row r="408" spans="1:18" x14ac:dyDescent="0.3">
      <c r="A408" s="98"/>
      <c r="B408" s="98"/>
      <c r="C408" s="98"/>
      <c r="D408" s="98"/>
      <c r="E408" s="98"/>
      <c r="F408" s="98"/>
      <c r="G408" s="98"/>
      <c r="H408" s="98"/>
      <c r="I408" s="98"/>
      <c r="J408" s="98"/>
      <c r="K408" s="98"/>
      <c r="L408" s="98"/>
      <c r="M408" s="98"/>
      <c r="N408" s="98"/>
      <c r="O408" s="98"/>
      <c r="P408" s="97"/>
      <c r="Q408" s="18"/>
      <c r="R408" s="18"/>
    </row>
    <row r="409" spans="1:18" x14ac:dyDescent="0.3">
      <c r="A409" s="98"/>
      <c r="B409" s="98"/>
      <c r="C409" s="98"/>
      <c r="D409" s="98"/>
      <c r="E409" s="98"/>
      <c r="F409" s="98"/>
      <c r="G409" s="98"/>
      <c r="H409" s="98"/>
      <c r="I409" s="98"/>
      <c r="J409" s="98"/>
      <c r="K409" s="98"/>
      <c r="L409" s="98"/>
      <c r="M409" s="98"/>
      <c r="N409" s="98"/>
      <c r="O409" s="98"/>
      <c r="P409" s="97"/>
      <c r="Q409" s="18"/>
      <c r="R409" s="18"/>
    </row>
    <row r="410" spans="1:18" x14ac:dyDescent="0.3">
      <c r="A410" s="98"/>
      <c r="B410" s="98"/>
      <c r="C410" s="98"/>
      <c r="D410" s="98"/>
      <c r="E410" s="98"/>
      <c r="F410" s="98"/>
      <c r="G410" s="98"/>
      <c r="H410" s="98"/>
      <c r="I410" s="98"/>
      <c r="J410" s="98"/>
      <c r="K410" s="98"/>
      <c r="L410" s="98"/>
      <c r="M410" s="98"/>
      <c r="N410" s="98"/>
      <c r="O410" s="98"/>
      <c r="P410" s="97"/>
      <c r="Q410" s="18"/>
      <c r="R410" s="18"/>
    </row>
    <row r="411" spans="1:18" x14ac:dyDescent="0.3">
      <c r="A411" s="98"/>
      <c r="B411" s="98"/>
      <c r="C411" s="98"/>
      <c r="D411" s="98"/>
      <c r="E411" s="98"/>
      <c r="F411" s="98"/>
      <c r="G411" s="98"/>
      <c r="H411" s="98"/>
      <c r="I411" s="98"/>
      <c r="J411" s="98"/>
      <c r="K411" s="98"/>
      <c r="L411" s="98"/>
      <c r="M411" s="98"/>
      <c r="N411" s="98"/>
      <c r="O411" s="98"/>
      <c r="P411" s="97"/>
      <c r="Q411" s="18"/>
      <c r="R411" s="18"/>
    </row>
    <row r="412" spans="1:18" x14ac:dyDescent="0.3">
      <c r="A412" s="98"/>
      <c r="B412" s="98"/>
      <c r="C412" s="98"/>
      <c r="D412" s="98"/>
      <c r="E412" s="98"/>
      <c r="F412" s="98"/>
      <c r="G412" s="98"/>
      <c r="H412" s="98"/>
      <c r="I412" s="98"/>
      <c r="J412" s="98"/>
      <c r="K412" s="98"/>
      <c r="L412" s="98"/>
      <c r="M412" s="98"/>
      <c r="N412" s="98"/>
      <c r="O412" s="98"/>
      <c r="P412" s="97"/>
      <c r="Q412" s="18"/>
      <c r="R412" s="18"/>
    </row>
    <row r="413" spans="1:18" x14ac:dyDescent="0.3">
      <c r="A413" s="98"/>
      <c r="B413" s="98"/>
      <c r="C413" s="98"/>
      <c r="D413" s="98"/>
      <c r="E413" s="98"/>
      <c r="F413" s="98"/>
      <c r="G413" s="98"/>
      <c r="H413" s="98"/>
      <c r="I413" s="98"/>
      <c r="J413" s="98"/>
      <c r="K413" s="98"/>
      <c r="L413" s="98"/>
      <c r="M413" s="98"/>
      <c r="N413" s="98"/>
      <c r="O413" s="98"/>
      <c r="P413" s="97"/>
      <c r="Q413" s="18"/>
      <c r="R413" s="18"/>
    </row>
    <row r="414" spans="1:18" x14ac:dyDescent="0.3">
      <c r="A414" s="98"/>
      <c r="B414" s="98"/>
      <c r="C414" s="98"/>
      <c r="D414" s="98"/>
      <c r="E414" s="98"/>
      <c r="F414" s="98"/>
      <c r="G414" s="98"/>
      <c r="H414" s="98"/>
      <c r="I414" s="98"/>
      <c r="J414" s="98"/>
      <c r="K414" s="98"/>
      <c r="L414" s="98"/>
      <c r="M414" s="98"/>
      <c r="N414" s="98"/>
      <c r="O414" s="98"/>
      <c r="P414" s="97"/>
      <c r="Q414" s="18"/>
      <c r="R414" s="18"/>
    </row>
    <row r="415" spans="1:18" x14ac:dyDescent="0.3">
      <c r="A415" s="98"/>
      <c r="B415" s="98"/>
      <c r="C415" s="98"/>
      <c r="D415" s="98"/>
      <c r="E415" s="98"/>
      <c r="F415" s="98"/>
      <c r="G415" s="98"/>
      <c r="H415" s="98"/>
      <c r="I415" s="98"/>
      <c r="J415" s="98"/>
      <c r="K415" s="98"/>
      <c r="L415" s="98"/>
      <c r="M415" s="98"/>
      <c r="N415" s="98"/>
      <c r="O415" s="98"/>
      <c r="P415" s="97"/>
      <c r="Q415" s="18"/>
      <c r="R415" s="18"/>
    </row>
    <row r="416" spans="1:18" x14ac:dyDescent="0.3">
      <c r="A416" s="98"/>
      <c r="B416" s="98"/>
      <c r="C416" s="98"/>
      <c r="D416" s="98"/>
      <c r="E416" s="98"/>
      <c r="F416" s="98"/>
      <c r="G416" s="98"/>
      <c r="H416" s="98"/>
      <c r="I416" s="98"/>
      <c r="J416" s="98"/>
      <c r="K416" s="98"/>
      <c r="L416" s="98"/>
      <c r="M416" s="98"/>
      <c r="N416" s="98"/>
      <c r="O416" s="98"/>
      <c r="P416" s="97"/>
      <c r="Q416" s="18"/>
      <c r="R416" s="18"/>
    </row>
    <row r="417" spans="1:18" x14ac:dyDescent="0.3">
      <c r="A417" s="98"/>
      <c r="B417" s="98"/>
      <c r="C417" s="98"/>
      <c r="D417" s="98"/>
      <c r="E417" s="98"/>
      <c r="F417" s="98"/>
      <c r="G417" s="98"/>
      <c r="H417" s="98"/>
      <c r="I417" s="98"/>
      <c r="J417" s="98"/>
      <c r="K417" s="98"/>
      <c r="L417" s="98"/>
      <c r="M417" s="98"/>
      <c r="N417" s="98"/>
      <c r="O417" s="98"/>
      <c r="P417" s="97"/>
      <c r="Q417" s="18"/>
      <c r="R417" s="18"/>
    </row>
    <row r="418" spans="1:18" x14ac:dyDescent="0.3">
      <c r="A418" s="98"/>
      <c r="B418" s="98"/>
      <c r="C418" s="98"/>
      <c r="D418" s="98"/>
      <c r="E418" s="98"/>
      <c r="F418" s="98"/>
      <c r="G418" s="98"/>
      <c r="H418" s="98"/>
      <c r="I418" s="98"/>
      <c r="J418" s="98"/>
      <c r="K418" s="98"/>
      <c r="L418" s="98"/>
      <c r="M418" s="98"/>
      <c r="N418" s="98"/>
      <c r="O418" s="98"/>
      <c r="P418" s="97"/>
      <c r="Q418" s="18"/>
      <c r="R418" s="18"/>
    </row>
    <row r="419" spans="1:18" x14ac:dyDescent="0.3">
      <c r="A419" s="98"/>
      <c r="B419" s="98"/>
      <c r="C419" s="98"/>
      <c r="D419" s="98"/>
      <c r="E419" s="98"/>
      <c r="F419" s="98"/>
      <c r="G419" s="98"/>
      <c r="H419" s="98"/>
      <c r="I419" s="98"/>
      <c r="J419" s="98"/>
      <c r="K419" s="98"/>
      <c r="L419" s="98"/>
      <c r="M419" s="98"/>
      <c r="N419" s="98"/>
      <c r="O419" s="98"/>
      <c r="P419" s="97"/>
      <c r="Q419" s="18"/>
      <c r="R419" s="18"/>
    </row>
    <row r="420" spans="1:18" x14ac:dyDescent="0.3">
      <c r="A420" s="98"/>
      <c r="B420" s="98"/>
      <c r="C420" s="98"/>
      <c r="D420" s="98"/>
      <c r="E420" s="98"/>
      <c r="F420" s="98"/>
      <c r="G420" s="98"/>
      <c r="H420" s="98"/>
      <c r="I420" s="98"/>
      <c r="J420" s="98"/>
      <c r="K420" s="98"/>
      <c r="L420" s="98"/>
      <c r="M420" s="98"/>
      <c r="N420" s="98"/>
      <c r="O420" s="98"/>
      <c r="P420" s="97"/>
      <c r="Q420" s="18"/>
      <c r="R420" s="18"/>
    </row>
    <row r="421" spans="1:18" x14ac:dyDescent="0.3">
      <c r="A421" s="98"/>
      <c r="B421" s="98"/>
      <c r="C421" s="98"/>
      <c r="D421" s="98"/>
      <c r="E421" s="98"/>
      <c r="F421" s="98"/>
      <c r="G421" s="98"/>
      <c r="H421" s="98"/>
      <c r="I421" s="98"/>
      <c r="J421" s="98"/>
      <c r="K421" s="98"/>
      <c r="L421" s="98"/>
      <c r="M421" s="98"/>
      <c r="N421" s="98"/>
      <c r="O421" s="98"/>
      <c r="P421" s="97"/>
      <c r="Q421" s="18"/>
      <c r="R421" s="18"/>
    </row>
    <row r="422" spans="1:18" x14ac:dyDescent="0.3">
      <c r="A422" s="98"/>
      <c r="B422" s="98"/>
      <c r="C422" s="98"/>
      <c r="D422" s="98"/>
      <c r="E422" s="98"/>
      <c r="F422" s="98"/>
      <c r="G422" s="98"/>
      <c r="H422" s="98"/>
      <c r="I422" s="98"/>
      <c r="J422" s="98"/>
      <c r="K422" s="98"/>
      <c r="L422" s="98"/>
      <c r="M422" s="98"/>
      <c r="N422" s="98"/>
      <c r="O422" s="98"/>
      <c r="P422" s="97"/>
      <c r="Q422" s="18"/>
      <c r="R422" s="18"/>
    </row>
    <row r="423" spans="1:18" x14ac:dyDescent="0.3">
      <c r="A423" s="98"/>
      <c r="B423" s="98"/>
      <c r="C423" s="98"/>
      <c r="D423" s="98"/>
      <c r="E423" s="98"/>
      <c r="F423" s="98"/>
      <c r="G423" s="98"/>
      <c r="H423" s="98"/>
      <c r="I423" s="98"/>
      <c r="J423" s="98"/>
      <c r="K423" s="98"/>
      <c r="L423" s="98"/>
      <c r="M423" s="98"/>
      <c r="N423" s="98"/>
      <c r="O423" s="98"/>
      <c r="P423" s="97"/>
      <c r="Q423" s="18"/>
      <c r="R423" s="18"/>
    </row>
    <row r="424" spans="1:18" x14ac:dyDescent="0.3">
      <c r="A424" s="98"/>
      <c r="B424" s="98"/>
      <c r="C424" s="98"/>
      <c r="D424" s="98"/>
      <c r="E424" s="98"/>
      <c r="F424" s="98"/>
      <c r="G424" s="98"/>
      <c r="H424" s="98"/>
      <c r="I424" s="98"/>
      <c r="J424" s="98"/>
      <c r="K424" s="98"/>
      <c r="L424" s="98"/>
      <c r="M424" s="98"/>
      <c r="N424" s="98"/>
      <c r="O424" s="98"/>
      <c r="P424" s="97"/>
      <c r="Q424" s="18"/>
      <c r="R424" s="18"/>
    </row>
    <row r="425" spans="1:18" x14ac:dyDescent="0.3">
      <c r="A425" s="98"/>
      <c r="B425" s="98"/>
      <c r="C425" s="98"/>
      <c r="D425" s="98"/>
      <c r="E425" s="98"/>
      <c r="F425" s="98"/>
      <c r="G425" s="98"/>
      <c r="H425" s="98"/>
      <c r="I425" s="98"/>
      <c r="J425" s="98"/>
      <c r="K425" s="98"/>
      <c r="L425" s="98"/>
      <c r="M425" s="98"/>
      <c r="N425" s="98"/>
      <c r="O425" s="98"/>
      <c r="P425" s="97"/>
      <c r="Q425" s="18"/>
      <c r="R425" s="18"/>
    </row>
    <row r="426" spans="1:18" x14ac:dyDescent="0.3">
      <c r="A426" s="98"/>
      <c r="B426" s="98"/>
      <c r="C426" s="98"/>
      <c r="D426" s="98"/>
      <c r="E426" s="98"/>
      <c r="F426" s="98"/>
      <c r="G426" s="98"/>
      <c r="H426" s="98"/>
      <c r="I426" s="98"/>
      <c r="J426" s="98"/>
      <c r="K426" s="98"/>
      <c r="L426" s="98"/>
      <c r="M426" s="98"/>
      <c r="N426" s="98"/>
      <c r="O426" s="98"/>
      <c r="P426" s="97"/>
      <c r="Q426" s="18"/>
      <c r="R426" s="18"/>
    </row>
    <row r="427" spans="1:18" x14ac:dyDescent="0.3">
      <c r="A427" s="98"/>
      <c r="B427" s="98"/>
      <c r="C427" s="98"/>
      <c r="D427" s="98"/>
      <c r="E427" s="98"/>
      <c r="F427" s="98"/>
      <c r="G427" s="98"/>
      <c r="H427" s="98"/>
      <c r="I427" s="98"/>
      <c r="J427" s="98"/>
      <c r="K427" s="98"/>
      <c r="L427" s="98"/>
      <c r="M427" s="98"/>
      <c r="N427" s="98"/>
      <c r="O427" s="98"/>
      <c r="P427" s="97"/>
      <c r="Q427" s="18"/>
      <c r="R427" s="18"/>
    </row>
    <row r="428" spans="1:18" x14ac:dyDescent="0.3">
      <c r="A428" s="98"/>
      <c r="B428" s="98"/>
      <c r="C428" s="98"/>
      <c r="D428" s="98"/>
      <c r="E428" s="98"/>
      <c r="F428" s="98"/>
      <c r="G428" s="98"/>
      <c r="H428" s="98"/>
      <c r="I428" s="98"/>
      <c r="J428" s="98"/>
      <c r="K428" s="98"/>
      <c r="L428" s="98"/>
      <c r="M428" s="98"/>
      <c r="N428" s="98"/>
      <c r="O428" s="98"/>
      <c r="P428" s="97"/>
      <c r="Q428" s="18"/>
      <c r="R428" s="18"/>
    </row>
    <row r="429" spans="1:18" x14ac:dyDescent="0.3">
      <c r="A429" s="98"/>
      <c r="B429" s="98"/>
      <c r="C429" s="98"/>
      <c r="D429" s="98"/>
      <c r="E429" s="98"/>
      <c r="F429" s="98"/>
      <c r="G429" s="98"/>
      <c r="H429" s="98"/>
      <c r="I429" s="98"/>
      <c r="J429" s="98"/>
      <c r="K429" s="98"/>
      <c r="L429" s="98"/>
      <c r="M429" s="98"/>
      <c r="N429" s="98"/>
      <c r="O429" s="98"/>
      <c r="P429" s="97"/>
      <c r="Q429" s="18"/>
      <c r="R429" s="18"/>
    </row>
    <row r="430" spans="1:18" x14ac:dyDescent="0.3">
      <c r="A430" s="98"/>
      <c r="B430" s="98"/>
      <c r="C430" s="98"/>
      <c r="D430" s="98"/>
      <c r="E430" s="98"/>
      <c r="F430" s="98"/>
      <c r="G430" s="98"/>
      <c r="H430" s="98"/>
      <c r="I430" s="98"/>
      <c r="J430" s="98"/>
      <c r="K430" s="98"/>
      <c r="L430" s="98"/>
      <c r="M430" s="98"/>
      <c r="N430" s="98"/>
      <c r="O430" s="98"/>
      <c r="P430" s="97"/>
      <c r="Q430" s="18"/>
      <c r="R430" s="18"/>
    </row>
    <row r="431" spans="1:18" x14ac:dyDescent="0.3">
      <c r="A431" s="98"/>
      <c r="B431" s="98"/>
      <c r="C431" s="98"/>
      <c r="D431" s="98"/>
      <c r="E431" s="98"/>
      <c r="F431" s="98"/>
      <c r="G431" s="98"/>
      <c r="H431" s="98"/>
      <c r="I431" s="98"/>
      <c r="J431" s="98"/>
      <c r="K431" s="98"/>
      <c r="L431" s="98"/>
      <c r="M431" s="98"/>
      <c r="N431" s="98"/>
      <c r="O431" s="98"/>
      <c r="P431" s="97"/>
      <c r="Q431" s="18"/>
      <c r="R431" s="18"/>
    </row>
    <row r="432" spans="1:18" x14ac:dyDescent="0.3">
      <c r="A432" s="98"/>
      <c r="B432" s="98"/>
      <c r="C432" s="98"/>
      <c r="D432" s="98"/>
      <c r="E432" s="98"/>
      <c r="F432" s="98"/>
      <c r="G432" s="98"/>
      <c r="H432" s="98"/>
      <c r="I432" s="98"/>
      <c r="J432" s="98"/>
      <c r="K432" s="98"/>
      <c r="L432" s="98"/>
      <c r="M432" s="98"/>
      <c r="N432" s="98"/>
      <c r="O432" s="98"/>
      <c r="P432" s="97"/>
      <c r="Q432" s="18"/>
      <c r="R432" s="18"/>
    </row>
    <row r="433" spans="1:18" x14ac:dyDescent="0.3">
      <c r="A433" s="98"/>
      <c r="B433" s="98"/>
      <c r="C433" s="98"/>
      <c r="D433" s="98"/>
      <c r="E433" s="98"/>
      <c r="F433" s="98"/>
      <c r="G433" s="98"/>
      <c r="H433" s="98"/>
      <c r="I433" s="98"/>
      <c r="J433" s="98"/>
      <c r="K433" s="98"/>
      <c r="L433" s="98"/>
      <c r="M433" s="98"/>
      <c r="N433" s="98"/>
      <c r="O433" s="98"/>
      <c r="P433" s="97"/>
      <c r="Q433" s="18"/>
      <c r="R433" s="18"/>
    </row>
    <row r="434" spans="1:18" x14ac:dyDescent="0.3">
      <c r="A434" s="98"/>
      <c r="B434" s="98"/>
      <c r="C434" s="98"/>
      <c r="D434" s="98"/>
      <c r="E434" s="98"/>
      <c r="F434" s="98"/>
      <c r="G434" s="98"/>
      <c r="H434" s="98"/>
      <c r="I434" s="98"/>
      <c r="J434" s="98"/>
      <c r="K434" s="98"/>
      <c r="L434" s="98"/>
      <c r="M434" s="98"/>
      <c r="N434" s="98"/>
      <c r="O434" s="98"/>
      <c r="P434" s="97"/>
      <c r="Q434" s="18"/>
      <c r="R434" s="18"/>
    </row>
    <row r="435" spans="1:18" x14ac:dyDescent="0.3">
      <c r="A435" s="98"/>
      <c r="B435" s="98"/>
      <c r="C435" s="98"/>
      <c r="D435" s="98"/>
      <c r="E435" s="98"/>
      <c r="F435" s="98"/>
      <c r="G435" s="98"/>
      <c r="H435" s="98"/>
      <c r="I435" s="98"/>
      <c r="J435" s="98"/>
      <c r="K435" s="98"/>
      <c r="L435" s="98"/>
      <c r="M435" s="98"/>
      <c r="N435" s="98"/>
      <c r="O435" s="98"/>
      <c r="P435" s="97"/>
      <c r="Q435" s="18"/>
      <c r="R435" s="18"/>
    </row>
    <row r="436" spans="1:18" x14ac:dyDescent="0.3">
      <c r="A436" s="98"/>
      <c r="B436" s="98"/>
      <c r="C436" s="98"/>
      <c r="D436" s="98"/>
      <c r="E436" s="98"/>
      <c r="F436" s="98"/>
      <c r="G436" s="98"/>
      <c r="H436" s="98"/>
      <c r="I436" s="98"/>
      <c r="J436" s="98"/>
      <c r="K436" s="98"/>
      <c r="L436" s="98"/>
      <c r="M436" s="98"/>
      <c r="N436" s="98"/>
      <c r="O436" s="98"/>
      <c r="P436" s="97"/>
      <c r="Q436" s="18"/>
      <c r="R436" s="18"/>
    </row>
    <row r="437" spans="1:18" x14ac:dyDescent="0.3">
      <c r="A437" s="98"/>
      <c r="B437" s="98"/>
      <c r="C437" s="98"/>
      <c r="D437" s="98"/>
      <c r="E437" s="98"/>
      <c r="F437" s="98"/>
      <c r="G437" s="98"/>
      <c r="H437" s="98"/>
      <c r="I437" s="98"/>
      <c r="J437" s="98"/>
      <c r="K437" s="98"/>
      <c r="L437" s="98"/>
      <c r="M437" s="98"/>
      <c r="N437" s="98"/>
      <c r="O437" s="98"/>
      <c r="P437" s="97"/>
      <c r="Q437" s="18"/>
      <c r="R437" s="18"/>
    </row>
    <row r="438" spans="1:18" x14ac:dyDescent="0.3">
      <c r="A438" s="98"/>
      <c r="B438" s="98"/>
      <c r="C438" s="98"/>
      <c r="D438" s="98"/>
      <c r="E438" s="98"/>
      <c r="F438" s="98"/>
      <c r="G438" s="98"/>
      <c r="H438" s="98"/>
      <c r="I438" s="98"/>
      <c r="J438" s="98"/>
      <c r="K438" s="98"/>
      <c r="L438" s="98"/>
      <c r="M438" s="98"/>
      <c r="N438" s="98"/>
      <c r="O438" s="98"/>
      <c r="P438" s="97"/>
      <c r="Q438" s="18"/>
      <c r="R438" s="18"/>
    </row>
    <row r="439" spans="1:18" x14ac:dyDescent="0.3">
      <c r="A439" s="98"/>
      <c r="B439" s="98"/>
      <c r="C439" s="98"/>
      <c r="D439" s="98"/>
      <c r="E439" s="98"/>
      <c r="F439" s="98"/>
      <c r="G439" s="98"/>
      <c r="H439" s="98"/>
      <c r="I439" s="98"/>
      <c r="J439" s="98"/>
      <c r="K439" s="98"/>
      <c r="L439" s="98"/>
      <c r="M439" s="98"/>
      <c r="N439" s="98"/>
      <c r="O439" s="98"/>
      <c r="P439" s="97"/>
      <c r="Q439" s="18"/>
      <c r="R439" s="18"/>
    </row>
    <row r="440" spans="1:18" x14ac:dyDescent="0.3">
      <c r="A440" s="98"/>
      <c r="B440" s="98"/>
      <c r="C440" s="98"/>
      <c r="D440" s="98"/>
      <c r="E440" s="98"/>
      <c r="F440" s="98"/>
      <c r="G440" s="98"/>
      <c r="H440" s="98"/>
      <c r="I440" s="98"/>
      <c r="J440" s="98"/>
      <c r="K440" s="98"/>
      <c r="L440" s="98"/>
      <c r="M440" s="98"/>
      <c r="N440" s="98"/>
      <c r="O440" s="98"/>
      <c r="P440" s="97"/>
      <c r="Q440" s="18"/>
      <c r="R440" s="18"/>
    </row>
    <row r="441" spans="1:18" x14ac:dyDescent="0.3">
      <c r="A441" s="98"/>
      <c r="B441" s="98"/>
      <c r="C441" s="98"/>
      <c r="D441" s="98"/>
      <c r="E441" s="98"/>
      <c r="F441" s="98"/>
      <c r="G441" s="98"/>
      <c r="H441" s="98"/>
      <c r="I441" s="98"/>
      <c r="J441" s="98"/>
      <c r="K441" s="98"/>
      <c r="L441" s="98"/>
      <c r="M441" s="98"/>
      <c r="N441" s="98"/>
      <c r="O441" s="98"/>
      <c r="P441" s="97"/>
      <c r="Q441" s="18"/>
      <c r="R441" s="18"/>
    </row>
    <row r="442" spans="1:18" x14ac:dyDescent="0.3">
      <c r="A442" s="98"/>
      <c r="B442" s="98"/>
      <c r="C442" s="98"/>
      <c r="D442" s="98"/>
      <c r="E442" s="98"/>
      <c r="F442" s="98"/>
      <c r="G442" s="98"/>
      <c r="H442" s="98"/>
      <c r="I442" s="98"/>
      <c r="J442" s="98"/>
      <c r="K442" s="98"/>
      <c r="L442" s="98"/>
      <c r="M442" s="98"/>
      <c r="N442" s="98"/>
      <c r="O442" s="98"/>
      <c r="P442" s="97"/>
      <c r="Q442" s="18"/>
      <c r="R442" s="18"/>
    </row>
    <row r="443" spans="1:18" x14ac:dyDescent="0.3">
      <c r="A443" s="98"/>
      <c r="B443" s="98"/>
      <c r="C443" s="98"/>
      <c r="D443" s="98"/>
      <c r="E443" s="98"/>
      <c r="F443" s="98"/>
      <c r="G443" s="98"/>
      <c r="H443" s="98"/>
      <c r="I443" s="98"/>
      <c r="J443" s="98"/>
      <c r="K443" s="98"/>
      <c r="L443" s="98"/>
      <c r="M443" s="98"/>
      <c r="N443" s="98"/>
      <c r="O443" s="98"/>
      <c r="P443" s="97"/>
      <c r="Q443" s="18"/>
      <c r="R443" s="18"/>
    </row>
    <row r="444" spans="1:18" x14ac:dyDescent="0.3">
      <c r="A444" s="98"/>
      <c r="B444" s="98"/>
      <c r="C444" s="98"/>
      <c r="D444" s="98"/>
      <c r="E444" s="98"/>
      <c r="F444" s="98"/>
      <c r="G444" s="98"/>
      <c r="H444" s="98"/>
      <c r="I444" s="98"/>
      <c r="J444" s="98"/>
      <c r="K444" s="98"/>
      <c r="L444" s="98"/>
      <c r="M444" s="98"/>
      <c r="N444" s="98"/>
      <c r="O444" s="98"/>
      <c r="P444" s="97"/>
      <c r="Q444" s="18"/>
      <c r="R444" s="18"/>
    </row>
    <row r="445" spans="1:18" x14ac:dyDescent="0.3">
      <c r="A445" s="98"/>
      <c r="B445" s="98"/>
      <c r="C445" s="98"/>
      <c r="D445" s="98"/>
      <c r="E445" s="98"/>
      <c r="F445" s="98"/>
      <c r="G445" s="98"/>
      <c r="H445" s="98"/>
      <c r="I445" s="98"/>
      <c r="J445" s="98"/>
      <c r="K445" s="98"/>
      <c r="L445" s="98"/>
      <c r="M445" s="98"/>
      <c r="N445" s="98"/>
      <c r="O445" s="98"/>
      <c r="P445" s="97"/>
      <c r="Q445" s="18"/>
      <c r="R445" s="18"/>
    </row>
    <row r="446" spans="1:18" x14ac:dyDescent="0.3">
      <c r="A446" s="98"/>
      <c r="B446" s="98"/>
      <c r="C446" s="98"/>
      <c r="D446" s="98"/>
      <c r="E446" s="98"/>
      <c r="F446" s="98"/>
      <c r="G446" s="98"/>
      <c r="H446" s="98"/>
      <c r="I446" s="98"/>
      <c r="J446" s="98"/>
      <c r="K446" s="98"/>
      <c r="L446" s="98"/>
      <c r="M446" s="98"/>
      <c r="N446" s="98"/>
      <c r="O446" s="98"/>
      <c r="P446" s="97"/>
      <c r="Q446" s="18"/>
      <c r="R446" s="18"/>
    </row>
    <row r="447" spans="1:18" x14ac:dyDescent="0.3">
      <c r="A447" s="98"/>
      <c r="B447" s="98"/>
      <c r="C447" s="98"/>
      <c r="D447" s="98"/>
      <c r="E447" s="98"/>
      <c r="F447" s="98"/>
      <c r="G447" s="98"/>
      <c r="H447" s="98"/>
      <c r="I447" s="98"/>
      <c r="J447" s="98"/>
      <c r="K447" s="98"/>
      <c r="L447" s="98"/>
      <c r="M447" s="98"/>
      <c r="N447" s="98"/>
      <c r="O447" s="98"/>
      <c r="P447" s="97"/>
      <c r="Q447" s="18"/>
      <c r="R447" s="18"/>
    </row>
    <row r="448" spans="1:18" x14ac:dyDescent="0.3">
      <c r="A448" s="98"/>
      <c r="B448" s="98"/>
      <c r="C448" s="98"/>
      <c r="D448" s="98"/>
      <c r="E448" s="98"/>
      <c r="F448" s="98"/>
      <c r="G448" s="98"/>
      <c r="H448" s="98"/>
      <c r="I448" s="98"/>
      <c r="J448" s="98"/>
      <c r="K448" s="98"/>
      <c r="L448" s="98"/>
      <c r="M448" s="98"/>
      <c r="N448" s="98"/>
      <c r="O448" s="98"/>
      <c r="P448" s="97"/>
      <c r="Q448" s="18"/>
      <c r="R448" s="18"/>
    </row>
    <row r="449" spans="1:18" x14ac:dyDescent="0.3">
      <c r="A449" s="98"/>
      <c r="B449" s="98"/>
      <c r="C449" s="98"/>
      <c r="D449" s="98"/>
      <c r="E449" s="98"/>
      <c r="F449" s="98"/>
      <c r="G449" s="98"/>
      <c r="H449" s="98"/>
      <c r="I449" s="98"/>
      <c r="J449" s="98"/>
      <c r="K449" s="98"/>
      <c r="L449" s="98"/>
      <c r="M449" s="98"/>
      <c r="N449" s="98"/>
      <c r="O449" s="98"/>
      <c r="P449" s="97"/>
      <c r="Q449" s="18"/>
      <c r="R449" s="18"/>
    </row>
    <row r="450" spans="1:18" x14ac:dyDescent="0.3">
      <c r="A450" s="98"/>
      <c r="B450" s="98"/>
      <c r="C450" s="98"/>
      <c r="D450" s="98"/>
      <c r="E450" s="98"/>
      <c r="F450" s="98"/>
      <c r="G450" s="98"/>
      <c r="H450" s="98"/>
      <c r="I450" s="98"/>
      <c r="J450" s="98"/>
      <c r="K450" s="98"/>
      <c r="L450" s="98"/>
      <c r="M450" s="98"/>
      <c r="N450" s="98"/>
      <c r="O450" s="98"/>
      <c r="P450" s="97"/>
      <c r="Q450" s="18"/>
      <c r="R450" s="18"/>
    </row>
    <row r="451" spans="1:18" x14ac:dyDescent="0.3">
      <c r="A451" s="98"/>
      <c r="B451" s="98"/>
      <c r="C451" s="98"/>
      <c r="D451" s="98"/>
      <c r="E451" s="98"/>
      <c r="F451" s="98"/>
      <c r="G451" s="98"/>
      <c r="H451" s="98"/>
      <c r="I451" s="98"/>
      <c r="J451" s="98"/>
      <c r="K451" s="98"/>
      <c r="L451" s="98"/>
      <c r="M451" s="98"/>
      <c r="N451" s="98"/>
      <c r="O451" s="98"/>
      <c r="P451" s="97"/>
      <c r="Q451" s="18"/>
      <c r="R451" s="18"/>
    </row>
    <row r="452" spans="1:18" x14ac:dyDescent="0.3">
      <c r="A452" s="98"/>
      <c r="B452" s="98"/>
      <c r="C452" s="98"/>
      <c r="D452" s="98"/>
      <c r="E452" s="98"/>
      <c r="F452" s="98"/>
      <c r="G452" s="98"/>
      <c r="H452" s="98"/>
      <c r="I452" s="98"/>
      <c r="J452" s="98"/>
      <c r="K452" s="98"/>
      <c r="L452" s="98"/>
      <c r="M452" s="98"/>
      <c r="N452" s="98"/>
      <c r="O452" s="98"/>
      <c r="P452" s="97"/>
      <c r="Q452" s="18"/>
      <c r="R452" s="18"/>
    </row>
    <row r="453" spans="1:18" x14ac:dyDescent="0.3">
      <c r="A453" s="98"/>
      <c r="B453" s="98"/>
      <c r="C453" s="98"/>
      <c r="D453" s="98"/>
      <c r="E453" s="98"/>
      <c r="F453" s="98"/>
      <c r="G453" s="98"/>
      <c r="H453" s="98"/>
      <c r="I453" s="98"/>
      <c r="J453" s="98"/>
      <c r="K453" s="98"/>
      <c r="L453" s="98"/>
      <c r="M453" s="98"/>
      <c r="N453" s="98"/>
      <c r="O453" s="98"/>
      <c r="P453" s="97"/>
      <c r="Q453" s="18"/>
      <c r="R453" s="18"/>
    </row>
    <row r="454" spans="1:18" x14ac:dyDescent="0.3">
      <c r="A454" s="98"/>
      <c r="B454" s="98"/>
      <c r="C454" s="98"/>
      <c r="D454" s="98"/>
      <c r="E454" s="98"/>
      <c r="F454" s="98"/>
      <c r="G454" s="98"/>
      <c r="H454" s="98"/>
      <c r="I454" s="98"/>
      <c r="J454" s="98"/>
      <c r="K454" s="98"/>
      <c r="L454" s="98"/>
      <c r="M454" s="98"/>
      <c r="N454" s="98"/>
      <c r="O454" s="98"/>
      <c r="P454" s="97"/>
      <c r="Q454" s="18"/>
      <c r="R454" s="18"/>
    </row>
    <row r="455" spans="1:18" x14ac:dyDescent="0.3">
      <c r="A455" s="98"/>
      <c r="B455" s="98"/>
      <c r="C455" s="98"/>
      <c r="D455" s="98"/>
      <c r="E455" s="98"/>
      <c r="F455" s="98"/>
      <c r="G455" s="98"/>
      <c r="H455" s="98"/>
      <c r="I455" s="98"/>
      <c r="J455" s="98"/>
      <c r="K455" s="98"/>
      <c r="L455" s="98"/>
      <c r="M455" s="98"/>
      <c r="N455" s="98"/>
      <c r="O455" s="98"/>
      <c r="P455" s="97"/>
      <c r="Q455" s="18"/>
      <c r="R455" s="18"/>
    </row>
    <row r="456" spans="1:18" x14ac:dyDescent="0.3">
      <c r="A456" s="98"/>
      <c r="B456" s="98"/>
      <c r="C456" s="98"/>
      <c r="D456" s="98"/>
      <c r="E456" s="98"/>
      <c r="F456" s="98"/>
      <c r="G456" s="98"/>
      <c r="H456" s="98"/>
      <c r="I456" s="98"/>
      <c r="J456" s="98"/>
      <c r="K456" s="98"/>
      <c r="L456" s="98"/>
      <c r="M456" s="98"/>
      <c r="N456" s="98"/>
      <c r="O456" s="98"/>
      <c r="P456" s="97"/>
      <c r="Q456" s="18"/>
      <c r="R456" s="18"/>
    </row>
    <row r="457" spans="1:18" x14ac:dyDescent="0.3">
      <c r="A457" s="98"/>
      <c r="B457" s="98"/>
      <c r="C457" s="98"/>
      <c r="D457" s="98"/>
      <c r="E457" s="98"/>
      <c r="F457" s="98"/>
      <c r="G457" s="98"/>
      <c r="H457" s="98"/>
      <c r="I457" s="98"/>
      <c r="J457" s="98"/>
      <c r="K457" s="98"/>
      <c r="L457" s="98"/>
      <c r="M457" s="98"/>
      <c r="N457" s="98"/>
      <c r="O457" s="98"/>
      <c r="P457" s="97"/>
      <c r="Q457" s="18"/>
      <c r="R457" s="18"/>
    </row>
    <row r="458" spans="1:18" x14ac:dyDescent="0.3">
      <c r="A458" s="98"/>
      <c r="B458" s="98"/>
      <c r="C458" s="98"/>
      <c r="D458" s="98"/>
      <c r="E458" s="98"/>
      <c r="F458" s="98"/>
      <c r="G458" s="98"/>
      <c r="H458" s="98"/>
      <c r="I458" s="98"/>
      <c r="J458" s="98"/>
      <c r="K458" s="98"/>
      <c r="L458" s="98"/>
      <c r="M458" s="98"/>
      <c r="N458" s="98"/>
      <c r="O458" s="98"/>
      <c r="P458" s="97"/>
      <c r="Q458" s="18"/>
      <c r="R458" s="18"/>
    </row>
    <row r="459" spans="1:18" x14ac:dyDescent="0.3">
      <c r="A459" s="98"/>
      <c r="B459" s="98"/>
      <c r="C459" s="98"/>
      <c r="D459" s="98"/>
      <c r="E459" s="98"/>
      <c r="F459" s="98"/>
      <c r="G459" s="98"/>
      <c r="H459" s="98"/>
      <c r="I459" s="98"/>
      <c r="J459" s="98"/>
      <c r="K459" s="98"/>
      <c r="L459" s="98"/>
      <c r="M459" s="98"/>
      <c r="N459" s="98"/>
      <c r="O459" s="98"/>
      <c r="P459" s="97"/>
      <c r="Q459" s="18"/>
      <c r="R459" s="18"/>
    </row>
    <row r="460" spans="1:18" x14ac:dyDescent="0.3">
      <c r="A460" s="98"/>
      <c r="B460" s="98"/>
      <c r="C460" s="98"/>
      <c r="D460" s="98"/>
      <c r="E460" s="98"/>
      <c r="F460" s="98"/>
      <c r="G460" s="98"/>
      <c r="H460" s="98"/>
      <c r="I460" s="98"/>
      <c r="J460" s="98"/>
      <c r="K460" s="98"/>
      <c r="L460" s="98"/>
      <c r="M460" s="98"/>
      <c r="N460" s="98"/>
      <c r="O460" s="98"/>
      <c r="P460" s="97"/>
      <c r="Q460" s="18"/>
      <c r="R460" s="18"/>
    </row>
    <row r="461" spans="1:18" x14ac:dyDescent="0.3">
      <c r="A461" s="98"/>
      <c r="B461" s="98"/>
      <c r="C461" s="98"/>
      <c r="D461" s="98"/>
      <c r="E461" s="98"/>
      <c r="F461" s="98"/>
      <c r="G461" s="98"/>
      <c r="H461" s="98"/>
      <c r="I461" s="98"/>
      <c r="J461" s="98"/>
      <c r="K461" s="98"/>
      <c r="L461" s="98"/>
      <c r="M461" s="98"/>
      <c r="N461" s="98"/>
      <c r="O461" s="98"/>
      <c r="P461" s="97"/>
      <c r="Q461" s="18"/>
      <c r="R461" s="18"/>
    </row>
    <row r="462" spans="1:18" x14ac:dyDescent="0.3">
      <c r="A462" s="98"/>
      <c r="B462" s="98"/>
      <c r="C462" s="98"/>
      <c r="D462" s="98"/>
      <c r="E462" s="98"/>
      <c r="F462" s="98"/>
      <c r="G462" s="98"/>
      <c r="H462" s="98"/>
      <c r="I462" s="98"/>
      <c r="J462" s="98"/>
      <c r="K462" s="98"/>
      <c r="L462" s="98"/>
      <c r="M462" s="98"/>
      <c r="N462" s="98"/>
      <c r="O462" s="98"/>
      <c r="P462" s="97"/>
      <c r="Q462" s="18"/>
      <c r="R462" s="18"/>
    </row>
    <row r="463" spans="1:18" x14ac:dyDescent="0.3">
      <c r="A463" s="98"/>
      <c r="B463" s="98"/>
      <c r="C463" s="98"/>
      <c r="D463" s="98"/>
      <c r="E463" s="98"/>
      <c r="F463" s="98"/>
      <c r="G463" s="98"/>
      <c r="H463" s="98"/>
      <c r="I463" s="98"/>
      <c r="J463" s="98"/>
      <c r="K463" s="98"/>
      <c r="L463" s="98"/>
      <c r="M463" s="98"/>
      <c r="N463" s="98"/>
      <c r="O463" s="98"/>
      <c r="P463" s="97"/>
      <c r="Q463" s="18"/>
      <c r="R463" s="18"/>
    </row>
    <row r="464" spans="1:18" x14ac:dyDescent="0.3">
      <c r="A464" s="98"/>
      <c r="B464" s="98"/>
      <c r="C464" s="98"/>
      <c r="D464" s="98"/>
      <c r="E464" s="98"/>
      <c r="F464" s="98"/>
      <c r="G464" s="98"/>
      <c r="H464" s="98"/>
      <c r="I464" s="98"/>
      <c r="J464" s="98"/>
      <c r="K464" s="98"/>
      <c r="L464" s="98"/>
      <c r="M464" s="98"/>
      <c r="N464" s="98"/>
      <c r="O464" s="98"/>
      <c r="P464" s="97"/>
      <c r="Q464" s="18"/>
      <c r="R464" s="18"/>
    </row>
    <row r="465" spans="1:18" x14ac:dyDescent="0.3">
      <c r="A465" s="98"/>
      <c r="B465" s="98"/>
      <c r="C465" s="98"/>
      <c r="D465" s="98"/>
      <c r="E465" s="98"/>
      <c r="F465" s="98"/>
      <c r="G465" s="98"/>
      <c r="H465" s="98"/>
      <c r="I465" s="98"/>
      <c r="J465" s="98"/>
      <c r="K465" s="98"/>
      <c r="L465" s="98"/>
      <c r="M465" s="98"/>
      <c r="N465" s="98"/>
      <c r="O465" s="98"/>
      <c r="P465" s="97"/>
      <c r="Q465" s="18"/>
      <c r="R465" s="18"/>
    </row>
    <row r="466" spans="1:18" x14ac:dyDescent="0.3">
      <c r="A466" s="98"/>
      <c r="B466" s="98"/>
      <c r="C466" s="98"/>
      <c r="D466" s="98"/>
      <c r="E466" s="98"/>
      <c r="F466" s="98"/>
      <c r="G466" s="98"/>
      <c r="H466" s="98"/>
      <c r="I466" s="98"/>
      <c r="J466" s="98"/>
      <c r="K466" s="98"/>
      <c r="L466" s="98"/>
      <c r="M466" s="98"/>
      <c r="N466" s="98"/>
      <c r="O466" s="98"/>
      <c r="P466" s="97"/>
      <c r="Q466" s="18"/>
      <c r="R466" s="18"/>
    </row>
    <row r="467" spans="1:18" x14ac:dyDescent="0.3">
      <c r="A467" s="98"/>
      <c r="B467" s="98"/>
      <c r="C467" s="98"/>
      <c r="D467" s="98"/>
      <c r="E467" s="98"/>
      <c r="F467" s="98"/>
      <c r="G467" s="98"/>
      <c r="H467" s="98"/>
      <c r="I467" s="98"/>
      <c r="J467" s="98"/>
      <c r="K467" s="98"/>
      <c r="L467" s="98"/>
      <c r="M467" s="98"/>
      <c r="N467" s="98"/>
      <c r="O467" s="98"/>
      <c r="P467" s="97"/>
      <c r="Q467" s="18"/>
      <c r="R467" s="18"/>
    </row>
    <row r="468" spans="1:18" x14ac:dyDescent="0.3">
      <c r="A468" s="98"/>
      <c r="B468" s="98"/>
      <c r="C468" s="98"/>
      <c r="D468" s="98"/>
      <c r="E468" s="98"/>
      <c r="F468" s="98"/>
      <c r="G468" s="98"/>
      <c r="H468" s="98"/>
      <c r="I468" s="98"/>
      <c r="J468" s="98"/>
      <c r="K468" s="98"/>
      <c r="L468" s="98"/>
      <c r="M468" s="98"/>
      <c r="N468" s="98"/>
      <c r="O468" s="98"/>
      <c r="P468" s="97"/>
      <c r="Q468" s="18"/>
      <c r="R468" s="18"/>
    </row>
    <row r="469" spans="1:18" x14ac:dyDescent="0.3">
      <c r="A469" s="98"/>
      <c r="B469" s="98"/>
      <c r="C469" s="98"/>
      <c r="D469" s="98"/>
      <c r="E469" s="98"/>
      <c r="F469" s="98"/>
      <c r="G469" s="98"/>
      <c r="H469" s="98"/>
      <c r="I469" s="98"/>
      <c r="J469" s="98"/>
      <c r="K469" s="98"/>
      <c r="L469" s="98"/>
      <c r="M469" s="98"/>
      <c r="N469" s="98"/>
      <c r="O469" s="98"/>
      <c r="P469" s="97"/>
      <c r="Q469" s="18"/>
      <c r="R469" s="18"/>
    </row>
    <row r="470" spans="1:18" x14ac:dyDescent="0.3">
      <c r="A470" s="98"/>
      <c r="B470" s="98"/>
      <c r="C470" s="98"/>
      <c r="D470" s="98"/>
      <c r="E470" s="98"/>
      <c r="F470" s="98"/>
      <c r="G470" s="98"/>
      <c r="H470" s="98"/>
      <c r="I470" s="98"/>
      <c r="J470" s="98"/>
      <c r="K470" s="98"/>
      <c r="L470" s="98"/>
      <c r="M470" s="98"/>
      <c r="N470" s="98"/>
      <c r="O470" s="98"/>
      <c r="P470" s="97"/>
      <c r="Q470" s="18"/>
      <c r="R470" s="18"/>
    </row>
    <row r="471" spans="1:18" x14ac:dyDescent="0.3">
      <c r="A471" s="98"/>
      <c r="B471" s="98"/>
      <c r="C471" s="98"/>
      <c r="D471" s="98"/>
      <c r="E471" s="98"/>
      <c r="F471" s="98"/>
      <c r="G471" s="98"/>
      <c r="H471" s="98"/>
      <c r="I471" s="98"/>
      <c r="J471" s="98"/>
      <c r="K471" s="98"/>
      <c r="L471" s="98"/>
      <c r="M471" s="98"/>
      <c r="N471" s="98"/>
      <c r="O471" s="98"/>
      <c r="P471" s="97"/>
      <c r="Q471" s="18"/>
      <c r="R471" s="18"/>
    </row>
    <row r="472" spans="1:18" x14ac:dyDescent="0.3">
      <c r="A472" s="98"/>
      <c r="B472" s="98"/>
      <c r="C472" s="98"/>
      <c r="D472" s="98"/>
      <c r="E472" s="98"/>
      <c r="F472" s="98"/>
      <c r="G472" s="98"/>
      <c r="H472" s="98"/>
      <c r="I472" s="98"/>
      <c r="J472" s="98"/>
      <c r="K472" s="98"/>
      <c r="L472" s="98"/>
      <c r="M472" s="98"/>
      <c r="N472" s="98"/>
      <c r="O472" s="98"/>
      <c r="P472" s="97"/>
      <c r="Q472" s="18"/>
      <c r="R472" s="18"/>
    </row>
    <row r="473" spans="1:18" x14ac:dyDescent="0.3">
      <c r="A473" s="98"/>
      <c r="B473" s="98"/>
      <c r="C473" s="98"/>
      <c r="D473" s="98"/>
      <c r="E473" s="98"/>
      <c r="F473" s="98"/>
      <c r="G473" s="98"/>
      <c r="H473" s="98"/>
      <c r="I473" s="98"/>
      <c r="J473" s="98"/>
      <c r="K473" s="98"/>
      <c r="L473" s="98"/>
      <c r="M473" s="98"/>
      <c r="N473" s="98"/>
      <c r="O473" s="98"/>
      <c r="P473" s="97"/>
      <c r="Q473" s="18"/>
      <c r="R473" s="18"/>
    </row>
    <row r="474" spans="1:18" x14ac:dyDescent="0.3">
      <c r="A474" s="98"/>
      <c r="B474" s="98"/>
      <c r="C474" s="98"/>
      <c r="D474" s="98"/>
      <c r="E474" s="98"/>
      <c r="F474" s="98"/>
      <c r="G474" s="98"/>
      <c r="H474" s="98"/>
      <c r="I474" s="98"/>
      <c r="J474" s="98"/>
      <c r="K474" s="98"/>
      <c r="L474" s="98"/>
      <c r="M474" s="98"/>
      <c r="N474" s="98"/>
      <c r="O474" s="98"/>
      <c r="P474" s="97"/>
      <c r="Q474" s="18"/>
      <c r="R474" s="18"/>
    </row>
    <row r="475" spans="1:18" x14ac:dyDescent="0.3">
      <c r="A475" s="98"/>
      <c r="B475" s="98"/>
      <c r="C475" s="98"/>
      <c r="D475" s="98"/>
      <c r="E475" s="98"/>
      <c r="F475" s="98"/>
      <c r="G475" s="98"/>
      <c r="H475" s="98"/>
      <c r="I475" s="98"/>
      <c r="J475" s="98"/>
      <c r="K475" s="98"/>
      <c r="L475" s="98"/>
      <c r="M475" s="98"/>
      <c r="N475" s="98"/>
      <c r="O475" s="98"/>
      <c r="P475" s="97"/>
      <c r="Q475" s="18"/>
      <c r="R475" s="18"/>
    </row>
    <row r="476" spans="1:18" x14ac:dyDescent="0.3">
      <c r="A476" s="98"/>
      <c r="B476" s="98"/>
      <c r="C476" s="98"/>
      <c r="D476" s="98"/>
      <c r="E476" s="98"/>
      <c r="F476" s="98"/>
      <c r="G476" s="98"/>
      <c r="H476" s="98"/>
      <c r="I476" s="98"/>
      <c r="J476" s="98"/>
      <c r="K476" s="98"/>
      <c r="L476" s="98"/>
      <c r="M476" s="98"/>
      <c r="N476" s="98"/>
      <c r="O476" s="98"/>
      <c r="P476" s="97"/>
      <c r="Q476" s="18"/>
      <c r="R476" s="18"/>
    </row>
    <row r="477" spans="1:18" x14ac:dyDescent="0.3">
      <c r="A477" s="98"/>
      <c r="B477" s="98"/>
      <c r="C477" s="98"/>
      <c r="D477" s="98"/>
      <c r="E477" s="98"/>
      <c r="F477" s="98"/>
      <c r="G477" s="98"/>
      <c r="H477" s="98"/>
      <c r="I477" s="98"/>
      <c r="J477" s="98"/>
      <c r="K477" s="98"/>
      <c r="L477" s="98"/>
      <c r="M477" s="98"/>
      <c r="N477" s="98"/>
      <c r="O477" s="98"/>
      <c r="P477" s="97"/>
      <c r="Q477" s="18"/>
      <c r="R477" s="18"/>
    </row>
    <row r="478" spans="1:18" x14ac:dyDescent="0.3">
      <c r="A478" s="98"/>
      <c r="B478" s="98"/>
      <c r="C478" s="98"/>
      <c r="D478" s="98"/>
      <c r="E478" s="98"/>
      <c r="F478" s="98"/>
      <c r="G478" s="98"/>
      <c r="H478" s="98"/>
      <c r="I478" s="98"/>
      <c r="J478" s="98"/>
      <c r="K478" s="98"/>
      <c r="L478" s="98"/>
      <c r="M478" s="98"/>
      <c r="N478" s="98"/>
      <c r="O478" s="98"/>
      <c r="P478" s="97"/>
      <c r="Q478" s="18"/>
      <c r="R478" s="18"/>
    </row>
    <row r="479" spans="1:18" x14ac:dyDescent="0.3">
      <c r="A479" s="98"/>
      <c r="B479" s="98"/>
      <c r="C479" s="98"/>
      <c r="D479" s="98"/>
      <c r="E479" s="98"/>
      <c r="F479" s="98"/>
      <c r="G479" s="98"/>
      <c r="H479" s="98"/>
      <c r="I479" s="98"/>
      <c r="J479" s="98"/>
      <c r="K479" s="98"/>
      <c r="L479" s="98"/>
      <c r="M479" s="98"/>
      <c r="N479" s="98"/>
      <c r="O479" s="98"/>
      <c r="P479" s="97"/>
      <c r="Q479" s="18"/>
      <c r="R479" s="18"/>
    </row>
    <row r="480" spans="1:18" x14ac:dyDescent="0.3">
      <c r="A480" s="98"/>
      <c r="B480" s="98"/>
      <c r="C480" s="98"/>
      <c r="D480" s="98"/>
      <c r="E480" s="98"/>
      <c r="F480" s="98"/>
      <c r="G480" s="98"/>
      <c r="H480" s="98"/>
      <c r="I480" s="98"/>
      <c r="J480" s="98"/>
      <c r="K480" s="98"/>
      <c r="L480" s="98"/>
      <c r="M480" s="98"/>
      <c r="N480" s="98"/>
      <c r="O480" s="98"/>
      <c r="P480" s="97"/>
      <c r="Q480" s="18"/>
      <c r="R480" s="18"/>
    </row>
    <row r="481" spans="1:18" x14ac:dyDescent="0.3">
      <c r="A481" s="98"/>
      <c r="B481" s="98"/>
      <c r="C481" s="98"/>
      <c r="D481" s="98"/>
      <c r="E481" s="98"/>
      <c r="F481" s="98"/>
      <c r="G481" s="98"/>
      <c r="H481" s="98"/>
      <c r="I481" s="98"/>
      <c r="J481" s="98"/>
      <c r="K481" s="98"/>
      <c r="L481" s="98"/>
      <c r="M481" s="98"/>
      <c r="N481" s="98"/>
      <c r="O481" s="98"/>
      <c r="P481" s="97"/>
      <c r="Q481" s="18"/>
      <c r="R481" s="18"/>
    </row>
    <row r="482" spans="1:18" x14ac:dyDescent="0.3">
      <c r="A482" s="98"/>
      <c r="B482" s="98"/>
      <c r="C482" s="98"/>
      <c r="D482" s="98"/>
      <c r="E482" s="98"/>
      <c r="F482" s="98"/>
      <c r="G482" s="98"/>
      <c r="H482" s="98"/>
      <c r="I482" s="98"/>
      <c r="J482" s="98"/>
      <c r="K482" s="98"/>
      <c r="L482" s="98"/>
      <c r="M482" s="98"/>
      <c r="N482" s="98"/>
      <c r="O482" s="98"/>
      <c r="P482" s="97"/>
      <c r="Q482" s="18"/>
      <c r="R482" s="18"/>
    </row>
    <row r="483" spans="1:18" x14ac:dyDescent="0.3">
      <c r="A483" s="98"/>
      <c r="B483" s="98"/>
      <c r="C483" s="98"/>
      <c r="D483" s="98"/>
      <c r="E483" s="98"/>
      <c r="F483" s="98"/>
      <c r="G483" s="98"/>
      <c r="H483" s="98"/>
      <c r="I483" s="98"/>
      <c r="J483" s="98"/>
      <c r="K483" s="98"/>
      <c r="L483" s="98"/>
      <c r="M483" s="98"/>
      <c r="N483" s="98"/>
      <c r="O483" s="98"/>
      <c r="P483" s="97"/>
      <c r="Q483" s="18"/>
      <c r="R483" s="18"/>
    </row>
    <row r="484" spans="1:18" x14ac:dyDescent="0.3">
      <c r="A484" s="98"/>
      <c r="B484" s="98"/>
      <c r="C484" s="98"/>
      <c r="D484" s="98"/>
      <c r="E484" s="98"/>
      <c r="F484" s="98"/>
      <c r="G484" s="98"/>
      <c r="H484" s="98"/>
      <c r="I484" s="98"/>
      <c r="J484" s="98"/>
      <c r="K484" s="98"/>
      <c r="L484" s="98"/>
      <c r="M484" s="98"/>
      <c r="N484" s="98"/>
      <c r="O484" s="98"/>
      <c r="P484" s="97"/>
      <c r="Q484" s="18"/>
      <c r="R484" s="18"/>
    </row>
    <row r="485" spans="1:18" x14ac:dyDescent="0.3">
      <c r="A485" s="98"/>
      <c r="B485" s="98"/>
      <c r="C485" s="98"/>
      <c r="D485" s="98"/>
      <c r="E485" s="98"/>
      <c r="F485" s="98"/>
      <c r="G485" s="98"/>
      <c r="H485" s="98"/>
      <c r="I485" s="98"/>
      <c r="J485" s="98"/>
      <c r="K485" s="98"/>
      <c r="L485" s="98"/>
      <c r="M485" s="98"/>
      <c r="N485" s="98"/>
      <c r="O485" s="98"/>
      <c r="P485" s="97"/>
      <c r="Q485" s="18"/>
      <c r="R485" s="18"/>
    </row>
    <row r="486" spans="1:18" x14ac:dyDescent="0.3">
      <c r="A486" s="98"/>
      <c r="B486" s="98"/>
      <c r="C486" s="98"/>
      <c r="D486" s="98"/>
      <c r="E486" s="98"/>
      <c r="F486" s="98"/>
      <c r="G486" s="98"/>
      <c r="H486" s="98"/>
      <c r="I486" s="98"/>
      <c r="J486" s="98"/>
      <c r="K486" s="98"/>
      <c r="L486" s="98"/>
      <c r="M486" s="98"/>
      <c r="N486" s="98"/>
      <c r="O486" s="98"/>
      <c r="P486" s="97"/>
      <c r="Q486" s="18"/>
      <c r="R486" s="18"/>
    </row>
    <row r="487" spans="1:18" x14ac:dyDescent="0.3">
      <c r="A487" s="98"/>
      <c r="B487" s="98"/>
      <c r="C487" s="98"/>
      <c r="D487" s="98"/>
      <c r="E487" s="98"/>
      <c r="F487" s="98"/>
      <c r="G487" s="98"/>
      <c r="H487" s="98"/>
      <c r="I487" s="98"/>
      <c r="J487" s="98"/>
      <c r="K487" s="98"/>
      <c r="L487" s="98"/>
      <c r="M487" s="98"/>
      <c r="N487" s="98"/>
      <c r="O487" s="98"/>
      <c r="P487" s="97"/>
      <c r="Q487" s="18"/>
      <c r="R487" s="18"/>
    </row>
    <row r="488" spans="1:18" x14ac:dyDescent="0.3">
      <c r="A488" s="98"/>
      <c r="B488" s="98"/>
      <c r="C488" s="98"/>
      <c r="D488" s="98"/>
      <c r="E488" s="98"/>
      <c r="F488" s="98"/>
      <c r="G488" s="98"/>
      <c r="H488" s="98"/>
      <c r="I488" s="98"/>
      <c r="J488" s="98"/>
      <c r="K488" s="98"/>
      <c r="L488" s="98"/>
      <c r="M488" s="98"/>
      <c r="N488" s="98"/>
      <c r="O488" s="98"/>
      <c r="P488" s="97"/>
      <c r="Q488" s="18"/>
      <c r="R488" s="18"/>
    </row>
    <row r="489" spans="1:18" x14ac:dyDescent="0.3">
      <c r="A489" s="98"/>
      <c r="B489" s="98"/>
      <c r="C489" s="98"/>
      <c r="D489" s="98"/>
      <c r="E489" s="98"/>
      <c r="F489" s="98"/>
      <c r="G489" s="98"/>
      <c r="H489" s="98"/>
      <c r="I489" s="98"/>
      <c r="J489" s="98"/>
      <c r="K489" s="98"/>
      <c r="L489" s="98"/>
      <c r="M489" s="98"/>
      <c r="N489" s="98"/>
      <c r="O489" s="98"/>
      <c r="P489" s="97"/>
      <c r="Q489" s="18"/>
      <c r="R489" s="18"/>
    </row>
    <row r="490" spans="1:18" x14ac:dyDescent="0.3">
      <c r="A490" s="98"/>
      <c r="B490" s="98"/>
      <c r="C490" s="98"/>
      <c r="D490" s="98"/>
      <c r="E490" s="98"/>
      <c r="F490" s="98"/>
      <c r="G490" s="98"/>
      <c r="H490" s="98"/>
      <c r="I490" s="98"/>
      <c r="J490" s="98"/>
      <c r="K490" s="98"/>
      <c r="L490" s="98"/>
      <c r="M490" s="98"/>
      <c r="N490" s="98"/>
      <c r="O490" s="98"/>
      <c r="P490" s="97"/>
      <c r="Q490" s="18"/>
      <c r="R490" s="18"/>
    </row>
    <row r="491" spans="1:18" x14ac:dyDescent="0.3">
      <c r="A491" s="98"/>
      <c r="B491" s="98"/>
      <c r="C491" s="98"/>
      <c r="D491" s="98"/>
      <c r="E491" s="98"/>
      <c r="F491" s="98"/>
      <c r="G491" s="98"/>
      <c r="H491" s="98"/>
      <c r="I491" s="98"/>
      <c r="J491" s="98"/>
      <c r="K491" s="98"/>
      <c r="L491" s="98"/>
      <c r="M491" s="98"/>
      <c r="N491" s="98"/>
      <c r="O491" s="98"/>
      <c r="P491" s="97"/>
      <c r="Q491" s="18"/>
      <c r="R491" s="18"/>
    </row>
    <row r="492" spans="1:18" x14ac:dyDescent="0.3">
      <c r="A492" s="98"/>
      <c r="B492" s="98"/>
      <c r="C492" s="98"/>
      <c r="D492" s="98"/>
      <c r="E492" s="98"/>
      <c r="F492" s="98"/>
      <c r="G492" s="98"/>
      <c r="H492" s="98"/>
      <c r="I492" s="98"/>
      <c r="J492" s="98"/>
      <c r="K492" s="98"/>
      <c r="L492" s="98"/>
      <c r="M492" s="98"/>
      <c r="N492" s="98"/>
      <c r="O492" s="98"/>
      <c r="P492" s="97"/>
      <c r="Q492" s="18"/>
      <c r="R492" s="18"/>
    </row>
    <row r="493" spans="1:18" x14ac:dyDescent="0.3">
      <c r="A493" s="98"/>
      <c r="B493" s="98"/>
      <c r="C493" s="98"/>
      <c r="D493" s="98"/>
      <c r="E493" s="98"/>
      <c r="F493" s="98"/>
      <c r="G493" s="98"/>
      <c r="H493" s="98"/>
      <c r="I493" s="98"/>
      <c r="J493" s="98"/>
      <c r="K493" s="98"/>
      <c r="L493" s="98"/>
      <c r="M493" s="98"/>
      <c r="N493" s="98"/>
      <c r="O493" s="98"/>
      <c r="P493" s="97"/>
      <c r="Q493" s="18"/>
      <c r="R493" s="18"/>
    </row>
    <row r="494" spans="1:18" x14ac:dyDescent="0.3">
      <c r="A494" s="98"/>
      <c r="B494" s="98"/>
      <c r="C494" s="98"/>
      <c r="D494" s="98"/>
      <c r="E494" s="98"/>
      <c r="F494" s="98"/>
      <c r="G494" s="98"/>
      <c r="H494" s="98"/>
      <c r="I494" s="98"/>
      <c r="J494" s="98"/>
      <c r="K494" s="98"/>
      <c r="L494" s="98"/>
      <c r="M494" s="98"/>
      <c r="N494" s="98"/>
      <c r="O494" s="98"/>
      <c r="P494" s="97"/>
      <c r="Q494" s="18"/>
      <c r="R494" s="18"/>
    </row>
    <row r="495" spans="1:18" x14ac:dyDescent="0.3">
      <c r="A495" s="98"/>
      <c r="B495" s="98"/>
      <c r="C495" s="98"/>
      <c r="D495" s="98"/>
      <c r="E495" s="98"/>
      <c r="F495" s="98"/>
      <c r="G495" s="98"/>
      <c r="H495" s="98"/>
      <c r="I495" s="98"/>
      <c r="J495" s="98"/>
      <c r="K495" s="98"/>
      <c r="L495" s="98"/>
      <c r="M495" s="98"/>
      <c r="N495" s="98"/>
      <c r="O495" s="98"/>
      <c r="P495" s="97"/>
      <c r="Q495" s="18"/>
      <c r="R495" s="18"/>
    </row>
    <row r="496" spans="1:18" x14ac:dyDescent="0.3">
      <c r="A496" s="98"/>
      <c r="B496" s="98"/>
      <c r="C496" s="98"/>
      <c r="D496" s="98"/>
      <c r="E496" s="98"/>
      <c r="F496" s="98"/>
      <c r="G496" s="98"/>
      <c r="H496" s="98"/>
      <c r="I496" s="98"/>
      <c r="J496" s="98"/>
      <c r="K496" s="98"/>
      <c r="L496" s="98"/>
      <c r="M496" s="98"/>
      <c r="N496" s="98"/>
      <c r="O496" s="98"/>
      <c r="P496" s="97"/>
      <c r="Q496" s="18"/>
      <c r="R496" s="18"/>
    </row>
    <row r="497" spans="1:18" x14ac:dyDescent="0.3">
      <c r="A497" s="98"/>
      <c r="B497" s="98"/>
      <c r="C497" s="98"/>
      <c r="D497" s="98"/>
      <c r="E497" s="98"/>
      <c r="F497" s="98"/>
      <c r="G497" s="98"/>
      <c r="H497" s="98"/>
      <c r="I497" s="98"/>
      <c r="J497" s="98"/>
      <c r="K497" s="98"/>
      <c r="L497" s="98"/>
      <c r="M497" s="98"/>
      <c r="N497" s="98"/>
      <c r="O497" s="98"/>
      <c r="P497" s="97"/>
      <c r="Q497" s="18"/>
      <c r="R497" s="18"/>
    </row>
    <row r="498" spans="1:18" x14ac:dyDescent="0.3">
      <c r="A498" s="98"/>
      <c r="B498" s="98"/>
      <c r="C498" s="98"/>
      <c r="D498" s="98"/>
      <c r="E498" s="98"/>
      <c r="F498" s="98"/>
      <c r="G498" s="98"/>
      <c r="H498" s="98"/>
      <c r="I498" s="98"/>
      <c r="J498" s="98"/>
      <c r="K498" s="98"/>
      <c r="L498" s="98"/>
      <c r="M498" s="98"/>
      <c r="N498" s="98"/>
      <c r="O498" s="98"/>
      <c r="P498" s="97"/>
      <c r="Q498" s="18"/>
      <c r="R498" s="18"/>
    </row>
    <row r="499" spans="1:18" x14ac:dyDescent="0.3">
      <c r="A499" s="98"/>
      <c r="B499" s="98"/>
      <c r="C499" s="98"/>
      <c r="D499" s="98"/>
      <c r="E499" s="98"/>
      <c r="F499" s="98"/>
      <c r="G499" s="98"/>
      <c r="H499" s="98"/>
      <c r="I499" s="98"/>
      <c r="J499" s="98"/>
      <c r="K499" s="98"/>
      <c r="L499" s="98"/>
      <c r="M499" s="98"/>
      <c r="N499" s="98"/>
      <c r="O499" s="98"/>
      <c r="P499" s="97"/>
      <c r="Q499" s="18"/>
      <c r="R499" s="18"/>
    </row>
    <row r="500" spans="1:18" x14ac:dyDescent="0.3">
      <c r="A500" s="98"/>
      <c r="B500" s="98"/>
      <c r="C500" s="98"/>
      <c r="D500" s="98"/>
      <c r="E500" s="98"/>
      <c r="F500" s="98"/>
      <c r="G500" s="98"/>
      <c r="H500" s="98"/>
      <c r="I500" s="98"/>
      <c r="J500" s="98"/>
      <c r="K500" s="98"/>
      <c r="L500" s="98"/>
      <c r="M500" s="98"/>
      <c r="N500" s="98"/>
      <c r="O500" s="98"/>
      <c r="P500" s="97"/>
      <c r="Q500" s="18"/>
      <c r="R500" s="18"/>
    </row>
    <row r="501" spans="1:18" x14ac:dyDescent="0.3">
      <c r="A501" s="98"/>
      <c r="B501" s="98"/>
      <c r="C501" s="98"/>
      <c r="D501" s="98"/>
      <c r="E501" s="98"/>
      <c r="F501" s="98"/>
      <c r="G501" s="98"/>
      <c r="H501" s="98"/>
      <c r="I501" s="98"/>
      <c r="J501" s="98"/>
      <c r="K501" s="98"/>
      <c r="L501" s="98"/>
      <c r="M501" s="98"/>
      <c r="N501" s="98"/>
      <c r="O501" s="98"/>
      <c r="P501" s="97"/>
      <c r="Q501" s="18"/>
      <c r="R501" s="18"/>
    </row>
    <row r="502" spans="1:18" x14ac:dyDescent="0.3">
      <c r="A502" s="98"/>
      <c r="B502" s="98"/>
      <c r="C502" s="98"/>
      <c r="D502" s="98"/>
      <c r="E502" s="98"/>
      <c r="F502" s="98"/>
      <c r="G502" s="98"/>
      <c r="H502" s="98"/>
      <c r="I502" s="98"/>
      <c r="J502" s="98"/>
      <c r="K502" s="98"/>
      <c r="L502" s="98"/>
      <c r="M502" s="98"/>
      <c r="N502" s="98"/>
      <c r="O502" s="98"/>
      <c r="P502" s="97"/>
      <c r="Q502" s="18"/>
      <c r="R502" s="18"/>
    </row>
    <row r="503" spans="1:18" x14ac:dyDescent="0.3">
      <c r="A503" s="98"/>
      <c r="B503" s="98"/>
      <c r="C503" s="98"/>
      <c r="D503" s="98"/>
      <c r="E503" s="98"/>
      <c r="F503" s="98"/>
      <c r="G503" s="98"/>
      <c r="H503" s="98"/>
      <c r="I503" s="98"/>
      <c r="J503" s="98"/>
      <c r="K503" s="98"/>
      <c r="L503" s="98"/>
      <c r="M503" s="98"/>
      <c r="N503" s="98"/>
      <c r="O503" s="98"/>
      <c r="P503" s="97"/>
      <c r="Q503" s="18"/>
      <c r="R503" s="18"/>
    </row>
    <row r="504" spans="1:18" x14ac:dyDescent="0.3">
      <c r="A504" s="98"/>
      <c r="B504" s="98"/>
      <c r="C504" s="98"/>
      <c r="D504" s="98"/>
      <c r="E504" s="98"/>
      <c r="F504" s="98"/>
      <c r="G504" s="98"/>
      <c r="H504" s="98"/>
      <c r="I504" s="98"/>
      <c r="J504" s="98"/>
      <c r="K504" s="98"/>
      <c r="L504" s="98"/>
      <c r="M504" s="98"/>
      <c r="N504" s="98"/>
      <c r="O504" s="98"/>
      <c r="P504" s="97"/>
      <c r="Q504" s="18"/>
      <c r="R504" s="18"/>
    </row>
    <row r="505" spans="1:18" x14ac:dyDescent="0.3">
      <c r="A505" s="98"/>
      <c r="B505" s="98"/>
      <c r="C505" s="98"/>
      <c r="D505" s="98"/>
      <c r="E505" s="98"/>
      <c r="F505" s="98"/>
      <c r="G505" s="98"/>
      <c r="H505" s="98"/>
      <c r="I505" s="98"/>
      <c r="J505" s="98"/>
      <c r="K505" s="98"/>
      <c r="L505" s="98"/>
      <c r="M505" s="98"/>
      <c r="N505" s="98"/>
      <c r="O505" s="98"/>
      <c r="P505" s="97"/>
      <c r="Q505" s="18"/>
      <c r="R505" s="18"/>
    </row>
    <row r="506" spans="1:18" x14ac:dyDescent="0.3">
      <c r="A506" s="98"/>
      <c r="B506" s="98"/>
      <c r="C506" s="98"/>
      <c r="D506" s="98"/>
      <c r="E506" s="98"/>
      <c r="F506" s="98"/>
      <c r="G506" s="98"/>
      <c r="H506" s="98"/>
      <c r="I506" s="98"/>
      <c r="J506" s="98"/>
      <c r="K506" s="98"/>
      <c r="L506" s="98"/>
      <c r="M506" s="98"/>
      <c r="N506" s="98"/>
      <c r="O506" s="98"/>
      <c r="P506" s="97"/>
      <c r="Q506" s="18"/>
      <c r="R506" s="18"/>
    </row>
    <row r="507" spans="1:18" x14ac:dyDescent="0.3">
      <c r="A507" s="98"/>
      <c r="B507" s="98"/>
      <c r="C507" s="98"/>
      <c r="D507" s="98"/>
      <c r="E507" s="98"/>
      <c r="F507" s="98"/>
      <c r="G507" s="98"/>
      <c r="H507" s="98"/>
      <c r="I507" s="98"/>
      <c r="J507" s="98"/>
      <c r="K507" s="98"/>
      <c r="L507" s="98"/>
      <c r="M507" s="98"/>
      <c r="N507" s="98"/>
      <c r="O507" s="98"/>
      <c r="P507" s="97"/>
      <c r="Q507" s="18"/>
      <c r="R507" s="18"/>
    </row>
    <row r="508" spans="1:18" x14ac:dyDescent="0.3">
      <c r="A508" s="98"/>
      <c r="B508" s="98"/>
      <c r="C508" s="98"/>
      <c r="D508" s="98"/>
      <c r="E508" s="98"/>
      <c r="F508" s="98"/>
      <c r="G508" s="98"/>
      <c r="H508" s="98"/>
      <c r="I508" s="98"/>
      <c r="J508" s="98"/>
      <c r="K508" s="98"/>
      <c r="L508" s="98"/>
      <c r="M508" s="98"/>
      <c r="N508" s="98"/>
      <c r="O508" s="98"/>
      <c r="P508" s="97"/>
      <c r="Q508" s="18"/>
      <c r="R508" s="18"/>
    </row>
    <row r="509" spans="1:18" x14ac:dyDescent="0.3">
      <c r="A509" s="98"/>
      <c r="B509" s="98"/>
      <c r="C509" s="98"/>
      <c r="D509" s="98"/>
      <c r="E509" s="98"/>
      <c r="F509" s="98"/>
      <c r="G509" s="98"/>
      <c r="H509" s="98"/>
      <c r="I509" s="98"/>
      <c r="J509" s="98"/>
      <c r="K509" s="98"/>
      <c r="L509" s="98"/>
      <c r="M509" s="98"/>
      <c r="N509" s="98"/>
      <c r="O509" s="98"/>
      <c r="P509" s="97"/>
      <c r="Q509" s="18"/>
      <c r="R509" s="18"/>
    </row>
    <row r="510" spans="1:18" x14ac:dyDescent="0.3">
      <c r="A510" s="98"/>
      <c r="B510" s="98"/>
      <c r="C510" s="98"/>
      <c r="D510" s="98"/>
      <c r="E510" s="98"/>
      <c r="F510" s="98"/>
      <c r="G510" s="98"/>
      <c r="H510" s="98"/>
      <c r="I510" s="98"/>
      <c r="J510" s="98"/>
      <c r="K510" s="98"/>
      <c r="L510" s="98"/>
      <c r="M510" s="98"/>
      <c r="N510" s="98"/>
      <c r="O510" s="98"/>
      <c r="P510" s="97"/>
      <c r="Q510" s="18"/>
      <c r="R510" s="18"/>
    </row>
    <row r="511" spans="1:18" x14ac:dyDescent="0.3">
      <c r="A511" s="98"/>
      <c r="B511" s="98"/>
      <c r="C511" s="98"/>
      <c r="D511" s="98"/>
      <c r="E511" s="98"/>
      <c r="F511" s="98"/>
      <c r="G511" s="98"/>
      <c r="H511" s="98"/>
      <c r="I511" s="98"/>
      <c r="J511" s="98"/>
      <c r="K511" s="98"/>
      <c r="L511" s="98"/>
      <c r="M511" s="98"/>
      <c r="N511" s="98"/>
      <c r="O511" s="98"/>
      <c r="P511" s="97"/>
      <c r="Q511" s="18"/>
      <c r="R511" s="18"/>
    </row>
    <row r="512" spans="1:18" x14ac:dyDescent="0.3">
      <c r="A512" s="98"/>
      <c r="B512" s="98"/>
      <c r="C512" s="98"/>
      <c r="D512" s="98"/>
      <c r="E512" s="98"/>
      <c r="F512" s="98"/>
      <c r="G512" s="98"/>
      <c r="H512" s="98"/>
      <c r="I512" s="98"/>
      <c r="J512" s="98"/>
      <c r="K512" s="98"/>
      <c r="L512" s="98"/>
      <c r="M512" s="98"/>
      <c r="N512" s="98"/>
      <c r="O512" s="98"/>
      <c r="P512" s="97"/>
      <c r="Q512" s="18"/>
      <c r="R512" s="18"/>
    </row>
    <row r="513" spans="1:18" x14ac:dyDescent="0.3">
      <c r="A513" s="98"/>
      <c r="B513" s="98"/>
      <c r="C513" s="98"/>
      <c r="D513" s="98"/>
      <c r="E513" s="98"/>
      <c r="F513" s="98"/>
      <c r="G513" s="98"/>
      <c r="H513" s="98"/>
      <c r="I513" s="98"/>
      <c r="J513" s="98"/>
      <c r="K513" s="98"/>
      <c r="L513" s="98"/>
      <c r="M513" s="98"/>
      <c r="N513" s="98"/>
      <c r="O513" s="98"/>
      <c r="P513" s="97"/>
      <c r="Q513" s="18"/>
      <c r="R513" s="18"/>
    </row>
    <row r="514" spans="1:18" x14ac:dyDescent="0.3">
      <c r="A514" s="98"/>
      <c r="B514" s="98"/>
      <c r="C514" s="98"/>
      <c r="D514" s="98"/>
      <c r="E514" s="98"/>
      <c r="F514" s="98"/>
      <c r="G514" s="98"/>
      <c r="H514" s="98"/>
      <c r="I514" s="98"/>
      <c r="J514" s="98"/>
      <c r="K514" s="98"/>
      <c r="L514" s="98"/>
      <c r="M514" s="98"/>
      <c r="N514" s="98"/>
      <c r="O514" s="98"/>
      <c r="P514" s="97"/>
      <c r="Q514" s="18"/>
      <c r="R514" s="18"/>
    </row>
    <row r="515" spans="1:18" x14ac:dyDescent="0.3">
      <c r="A515" s="98"/>
      <c r="B515" s="98"/>
      <c r="C515" s="98"/>
      <c r="D515" s="98"/>
      <c r="E515" s="98"/>
      <c r="F515" s="98"/>
      <c r="G515" s="98"/>
      <c r="H515" s="98"/>
      <c r="I515" s="98"/>
      <c r="J515" s="98"/>
      <c r="K515" s="98"/>
      <c r="L515" s="98"/>
      <c r="M515" s="98"/>
      <c r="N515" s="98"/>
      <c r="O515" s="98"/>
      <c r="P515" s="97"/>
      <c r="Q515" s="18"/>
      <c r="R515" s="18"/>
    </row>
    <row r="516" spans="1:18" x14ac:dyDescent="0.3">
      <c r="A516" s="98"/>
      <c r="B516" s="98"/>
      <c r="C516" s="98"/>
      <c r="D516" s="98"/>
      <c r="E516" s="98"/>
      <c r="F516" s="98"/>
      <c r="G516" s="98"/>
      <c r="H516" s="98"/>
      <c r="I516" s="98"/>
      <c r="J516" s="98"/>
      <c r="K516" s="98"/>
      <c r="L516" s="98"/>
      <c r="M516" s="98"/>
      <c r="N516" s="98"/>
      <c r="O516" s="98"/>
      <c r="P516" s="97"/>
      <c r="Q516" s="18"/>
      <c r="R516" s="18"/>
    </row>
    <row r="517" spans="1:18" x14ac:dyDescent="0.3">
      <c r="A517" s="98"/>
      <c r="B517" s="98"/>
      <c r="C517" s="98"/>
      <c r="D517" s="98"/>
      <c r="E517" s="98"/>
      <c r="F517" s="98"/>
      <c r="G517" s="98"/>
      <c r="H517" s="98"/>
      <c r="I517" s="98"/>
      <c r="J517" s="98"/>
      <c r="K517" s="98"/>
      <c r="L517" s="98"/>
      <c r="M517" s="98"/>
      <c r="N517" s="98"/>
      <c r="O517" s="98"/>
      <c r="P517" s="97"/>
      <c r="Q517" s="18"/>
      <c r="R517" s="18"/>
    </row>
    <row r="518" spans="1:18" x14ac:dyDescent="0.3">
      <c r="A518" s="98"/>
      <c r="B518" s="98"/>
      <c r="C518" s="98"/>
      <c r="D518" s="98"/>
      <c r="E518" s="98"/>
      <c r="F518" s="98"/>
      <c r="G518" s="98"/>
      <c r="H518" s="98"/>
      <c r="I518" s="98"/>
      <c r="J518" s="98"/>
      <c r="K518" s="98"/>
      <c r="L518" s="98"/>
      <c r="M518" s="98"/>
      <c r="N518" s="98"/>
      <c r="O518" s="98"/>
      <c r="P518" s="97"/>
      <c r="Q518" s="18"/>
      <c r="R518" s="18"/>
    </row>
    <row r="519" spans="1:18" x14ac:dyDescent="0.3">
      <c r="A519" s="98"/>
      <c r="B519" s="98"/>
      <c r="C519" s="98"/>
      <c r="D519" s="98"/>
      <c r="E519" s="98"/>
      <c r="F519" s="98"/>
      <c r="G519" s="98"/>
      <c r="H519" s="98"/>
      <c r="I519" s="98"/>
      <c r="J519" s="98"/>
      <c r="K519" s="98"/>
      <c r="L519" s="98"/>
      <c r="M519" s="98"/>
      <c r="N519" s="98"/>
      <c r="O519" s="98"/>
      <c r="P519" s="97"/>
      <c r="Q519" s="18"/>
      <c r="R519" s="18"/>
    </row>
    <row r="520" spans="1:18" x14ac:dyDescent="0.3">
      <c r="A520" s="98"/>
      <c r="B520" s="98"/>
      <c r="C520" s="98"/>
      <c r="D520" s="98"/>
      <c r="E520" s="98"/>
      <c r="F520" s="98"/>
      <c r="G520" s="98"/>
      <c r="H520" s="98"/>
      <c r="I520" s="98"/>
      <c r="J520" s="98"/>
      <c r="K520" s="98"/>
      <c r="L520" s="98"/>
      <c r="M520" s="98"/>
      <c r="N520" s="98"/>
      <c r="O520" s="98"/>
      <c r="P520" s="97"/>
      <c r="Q520" s="18"/>
      <c r="R520" s="18"/>
    </row>
    <row r="521" spans="1:18" x14ac:dyDescent="0.3">
      <c r="A521" s="98"/>
      <c r="B521" s="98"/>
      <c r="C521" s="98"/>
      <c r="D521" s="98"/>
      <c r="E521" s="98"/>
      <c r="F521" s="98"/>
      <c r="G521" s="98"/>
      <c r="H521" s="98"/>
      <c r="I521" s="98"/>
      <c r="J521" s="98"/>
      <c r="K521" s="98"/>
      <c r="L521" s="98"/>
      <c r="M521" s="98"/>
      <c r="N521" s="98"/>
      <c r="O521" s="98"/>
      <c r="P521" s="97"/>
      <c r="Q521" s="18"/>
      <c r="R521" s="18"/>
    </row>
    <row r="522" spans="1:18" x14ac:dyDescent="0.3">
      <c r="A522" s="98"/>
      <c r="B522" s="98"/>
      <c r="C522" s="98"/>
      <c r="D522" s="98"/>
      <c r="E522" s="98"/>
      <c r="F522" s="98"/>
      <c r="G522" s="98"/>
      <c r="H522" s="98"/>
      <c r="I522" s="98"/>
      <c r="J522" s="98"/>
      <c r="K522" s="98"/>
      <c r="L522" s="98"/>
      <c r="M522" s="98"/>
      <c r="N522" s="98"/>
      <c r="O522" s="98"/>
      <c r="P522" s="97"/>
      <c r="Q522" s="18"/>
      <c r="R522" s="18"/>
    </row>
    <row r="523" spans="1:18" x14ac:dyDescent="0.3">
      <c r="A523" s="98"/>
      <c r="B523" s="98"/>
      <c r="C523" s="98"/>
      <c r="D523" s="98"/>
      <c r="E523" s="98"/>
      <c r="F523" s="98"/>
      <c r="G523" s="98"/>
      <c r="H523" s="98"/>
      <c r="I523" s="98"/>
      <c r="J523" s="98"/>
      <c r="K523" s="98"/>
      <c r="L523" s="98"/>
      <c r="M523" s="98"/>
      <c r="N523" s="98"/>
      <c r="O523" s="98"/>
      <c r="P523" s="97"/>
      <c r="Q523" s="18"/>
      <c r="R523" s="18"/>
    </row>
    <row r="524" spans="1:18" x14ac:dyDescent="0.3">
      <c r="A524" s="98"/>
      <c r="B524" s="98"/>
      <c r="C524" s="98"/>
      <c r="D524" s="98"/>
      <c r="E524" s="98"/>
      <c r="F524" s="98"/>
      <c r="G524" s="98"/>
      <c r="H524" s="98"/>
      <c r="I524" s="98"/>
      <c r="J524" s="98"/>
      <c r="K524" s="98"/>
      <c r="L524" s="98"/>
      <c r="M524" s="98"/>
      <c r="N524" s="98"/>
      <c r="O524" s="98"/>
      <c r="P524" s="97"/>
      <c r="Q524" s="18"/>
      <c r="R524" s="18"/>
    </row>
    <row r="525" spans="1:18" x14ac:dyDescent="0.3">
      <c r="A525" s="98"/>
      <c r="B525" s="98"/>
      <c r="C525" s="98"/>
      <c r="D525" s="98"/>
      <c r="E525" s="98"/>
      <c r="F525" s="98"/>
      <c r="G525" s="98"/>
      <c r="H525" s="98"/>
      <c r="I525" s="98"/>
      <c r="J525" s="98"/>
      <c r="K525" s="98"/>
      <c r="L525" s="98"/>
      <c r="M525" s="98"/>
      <c r="N525" s="98"/>
      <c r="O525" s="98"/>
      <c r="P525" s="97"/>
      <c r="Q525" s="18"/>
      <c r="R525" s="18"/>
    </row>
    <row r="526" spans="1:18" x14ac:dyDescent="0.3">
      <c r="A526" s="98"/>
      <c r="B526" s="98"/>
      <c r="C526" s="98"/>
      <c r="D526" s="98"/>
      <c r="E526" s="98"/>
      <c r="F526" s="98"/>
      <c r="G526" s="98"/>
      <c r="H526" s="98"/>
      <c r="I526" s="98"/>
      <c r="J526" s="98"/>
      <c r="K526" s="98"/>
      <c r="L526" s="98"/>
      <c r="M526" s="98"/>
      <c r="N526" s="98"/>
      <c r="O526" s="98"/>
      <c r="P526" s="97"/>
      <c r="Q526" s="18"/>
      <c r="R526" s="18"/>
    </row>
    <row r="527" spans="1:18" x14ac:dyDescent="0.3">
      <c r="A527" s="98"/>
      <c r="B527" s="98"/>
      <c r="C527" s="98"/>
      <c r="D527" s="98"/>
      <c r="E527" s="98"/>
      <c r="F527" s="98"/>
      <c r="G527" s="98"/>
      <c r="H527" s="98"/>
      <c r="I527" s="98"/>
      <c r="J527" s="98"/>
      <c r="K527" s="98"/>
      <c r="L527" s="98"/>
      <c r="M527" s="98"/>
      <c r="N527" s="98"/>
      <c r="O527" s="98"/>
      <c r="P527" s="97"/>
      <c r="Q527" s="18"/>
      <c r="R527" s="18"/>
    </row>
    <row r="528" spans="1:18" x14ac:dyDescent="0.3">
      <c r="A528" s="98"/>
      <c r="B528" s="98"/>
      <c r="C528" s="98"/>
      <c r="D528" s="98"/>
      <c r="E528" s="98"/>
      <c r="F528" s="98"/>
      <c r="G528" s="98"/>
      <c r="H528" s="98"/>
      <c r="I528" s="98"/>
      <c r="J528" s="98"/>
      <c r="K528" s="98"/>
      <c r="L528" s="98"/>
      <c r="M528" s="98"/>
      <c r="N528" s="98"/>
      <c r="O528" s="98"/>
      <c r="P528" s="97"/>
      <c r="Q528" s="18"/>
      <c r="R528" s="18"/>
    </row>
    <row r="529" spans="1:18" x14ac:dyDescent="0.3">
      <c r="A529" s="98"/>
      <c r="B529" s="98"/>
      <c r="C529" s="98"/>
      <c r="D529" s="98"/>
      <c r="E529" s="98"/>
      <c r="F529" s="98"/>
      <c r="G529" s="98"/>
      <c r="H529" s="98"/>
      <c r="I529" s="98"/>
      <c r="J529" s="98"/>
      <c r="K529" s="98"/>
      <c r="L529" s="98"/>
      <c r="M529" s="98"/>
      <c r="N529" s="98"/>
      <c r="O529" s="98"/>
      <c r="P529" s="97"/>
      <c r="Q529" s="18"/>
      <c r="R529" s="18"/>
    </row>
    <row r="530" spans="1:18" x14ac:dyDescent="0.3">
      <c r="A530" s="98"/>
      <c r="B530" s="98"/>
      <c r="C530" s="98"/>
      <c r="D530" s="98"/>
      <c r="E530" s="98"/>
      <c r="F530" s="98"/>
      <c r="G530" s="98"/>
      <c r="H530" s="98"/>
      <c r="I530" s="98"/>
      <c r="J530" s="98"/>
      <c r="K530" s="98"/>
      <c r="L530" s="98"/>
      <c r="M530" s="98"/>
      <c r="N530" s="98"/>
      <c r="O530" s="98"/>
      <c r="P530" s="97"/>
      <c r="Q530" s="18"/>
      <c r="R530" s="18"/>
    </row>
    <row r="531" spans="1:18" x14ac:dyDescent="0.3">
      <c r="A531" s="98"/>
      <c r="B531" s="98"/>
      <c r="C531" s="98"/>
      <c r="D531" s="98"/>
      <c r="E531" s="98"/>
      <c r="F531" s="98"/>
      <c r="G531" s="98"/>
      <c r="H531" s="98"/>
      <c r="I531" s="98"/>
      <c r="J531" s="98"/>
      <c r="K531" s="98"/>
      <c r="L531" s="98"/>
      <c r="M531" s="98"/>
      <c r="N531" s="98"/>
      <c r="O531" s="98"/>
      <c r="P531" s="97"/>
      <c r="Q531" s="18"/>
      <c r="R531" s="18"/>
    </row>
    <row r="532" spans="1:18" x14ac:dyDescent="0.3">
      <c r="A532" s="98"/>
      <c r="B532" s="98"/>
      <c r="C532" s="98"/>
      <c r="D532" s="98"/>
      <c r="E532" s="98"/>
      <c r="F532" s="98"/>
      <c r="G532" s="98"/>
      <c r="H532" s="98"/>
      <c r="I532" s="98"/>
      <c r="J532" s="98"/>
      <c r="K532" s="98"/>
      <c r="L532" s="98"/>
      <c r="M532" s="98"/>
      <c r="N532" s="98"/>
      <c r="O532" s="98"/>
      <c r="P532" s="97"/>
      <c r="Q532" s="18"/>
      <c r="R532" s="18"/>
    </row>
    <row r="533" spans="1:18" x14ac:dyDescent="0.3">
      <c r="A533" s="98"/>
      <c r="B533" s="98"/>
      <c r="C533" s="98"/>
      <c r="D533" s="98"/>
      <c r="E533" s="98"/>
      <c r="F533" s="98"/>
      <c r="G533" s="98"/>
      <c r="H533" s="98"/>
      <c r="I533" s="98"/>
      <c r="J533" s="98"/>
      <c r="K533" s="98"/>
      <c r="L533" s="98"/>
      <c r="M533" s="98"/>
      <c r="N533" s="98"/>
      <c r="O533" s="98"/>
      <c r="P533" s="97"/>
      <c r="Q533" s="18"/>
      <c r="R533" s="18"/>
    </row>
    <row r="534" spans="1:18" x14ac:dyDescent="0.3">
      <c r="A534" s="98"/>
      <c r="B534" s="98"/>
      <c r="C534" s="98"/>
      <c r="D534" s="98"/>
      <c r="E534" s="98"/>
      <c r="F534" s="98"/>
      <c r="G534" s="98"/>
      <c r="H534" s="98"/>
      <c r="I534" s="98"/>
      <c r="J534" s="98"/>
      <c r="K534" s="98"/>
      <c r="L534" s="98"/>
      <c r="M534" s="98"/>
      <c r="N534" s="98"/>
      <c r="O534" s="98"/>
      <c r="P534" s="97"/>
      <c r="Q534" s="18"/>
      <c r="R534" s="18"/>
    </row>
    <row r="535" spans="1:18" x14ac:dyDescent="0.3">
      <c r="A535" s="98"/>
      <c r="B535" s="98"/>
      <c r="C535" s="98"/>
      <c r="D535" s="98"/>
      <c r="E535" s="98"/>
      <c r="F535" s="98"/>
      <c r="G535" s="98"/>
      <c r="H535" s="98"/>
      <c r="I535" s="98"/>
      <c r="J535" s="98"/>
      <c r="K535" s="98"/>
      <c r="L535" s="98"/>
      <c r="M535" s="98"/>
      <c r="N535" s="98"/>
      <c r="O535" s="98"/>
      <c r="P535" s="97"/>
      <c r="Q535" s="18"/>
      <c r="R535" s="18"/>
    </row>
    <row r="536" spans="1:18" x14ac:dyDescent="0.3">
      <c r="A536" s="98"/>
      <c r="B536" s="98"/>
      <c r="C536" s="98"/>
      <c r="D536" s="98"/>
      <c r="E536" s="98"/>
      <c r="F536" s="98"/>
      <c r="G536" s="98"/>
      <c r="H536" s="98"/>
      <c r="I536" s="98"/>
      <c r="J536" s="98"/>
      <c r="K536" s="98"/>
      <c r="L536" s="98"/>
      <c r="M536" s="98"/>
      <c r="N536" s="98"/>
      <c r="O536" s="98"/>
      <c r="P536" s="97"/>
      <c r="Q536" s="18"/>
      <c r="R536" s="18"/>
    </row>
    <row r="537" spans="1:18" x14ac:dyDescent="0.3">
      <c r="A537" s="98"/>
      <c r="B537" s="98"/>
      <c r="C537" s="98"/>
      <c r="D537" s="98"/>
      <c r="E537" s="98"/>
      <c r="F537" s="98"/>
      <c r="G537" s="98"/>
      <c r="H537" s="98"/>
      <c r="I537" s="98"/>
      <c r="J537" s="98"/>
      <c r="K537" s="98"/>
      <c r="L537" s="98"/>
      <c r="M537" s="98"/>
      <c r="N537" s="98"/>
      <c r="O537" s="98"/>
      <c r="P537" s="97"/>
      <c r="Q537" s="18"/>
      <c r="R537" s="18"/>
    </row>
    <row r="538" spans="1:18" x14ac:dyDescent="0.3">
      <c r="A538" s="98"/>
      <c r="B538" s="98"/>
      <c r="C538" s="98"/>
      <c r="D538" s="98"/>
      <c r="E538" s="98"/>
      <c r="F538" s="98"/>
      <c r="G538" s="98"/>
      <c r="H538" s="98"/>
      <c r="I538" s="98"/>
      <c r="J538" s="98"/>
      <c r="K538" s="98"/>
      <c r="L538" s="98"/>
      <c r="M538" s="98"/>
      <c r="N538" s="98"/>
      <c r="O538" s="98"/>
      <c r="P538" s="97"/>
      <c r="Q538" s="18"/>
      <c r="R538" s="18"/>
    </row>
    <row r="539" spans="1:18" x14ac:dyDescent="0.3">
      <c r="A539" s="98"/>
      <c r="B539" s="98"/>
      <c r="C539" s="98"/>
      <c r="D539" s="98"/>
      <c r="E539" s="98"/>
      <c r="F539" s="98"/>
      <c r="G539" s="98"/>
      <c r="H539" s="98"/>
      <c r="I539" s="98"/>
      <c r="J539" s="98"/>
      <c r="K539" s="98"/>
      <c r="L539" s="98"/>
      <c r="M539" s="98"/>
      <c r="N539" s="98"/>
      <c r="O539" s="98"/>
      <c r="P539" s="97"/>
      <c r="Q539" s="18"/>
      <c r="R539" s="18"/>
    </row>
    <row r="540" spans="1:18" x14ac:dyDescent="0.3">
      <c r="A540" s="98"/>
      <c r="B540" s="98"/>
      <c r="C540" s="98"/>
      <c r="D540" s="98"/>
      <c r="E540" s="98"/>
      <c r="F540" s="98"/>
      <c r="G540" s="98"/>
      <c r="H540" s="98"/>
      <c r="I540" s="98"/>
      <c r="J540" s="98"/>
      <c r="K540" s="98"/>
      <c r="L540" s="98"/>
      <c r="M540" s="98"/>
      <c r="N540" s="98"/>
      <c r="O540" s="98"/>
      <c r="P540" s="97"/>
      <c r="Q540" s="18"/>
      <c r="R540" s="18"/>
    </row>
    <row r="541" spans="1:18" x14ac:dyDescent="0.3">
      <c r="A541" s="98"/>
      <c r="B541" s="98"/>
      <c r="C541" s="98"/>
      <c r="D541" s="98"/>
      <c r="E541" s="98"/>
      <c r="F541" s="98"/>
      <c r="G541" s="98"/>
      <c r="H541" s="98"/>
      <c r="I541" s="98"/>
      <c r="J541" s="98"/>
      <c r="K541" s="98"/>
      <c r="L541" s="98"/>
      <c r="M541" s="98"/>
      <c r="N541" s="98"/>
      <c r="O541" s="98"/>
      <c r="P541" s="97"/>
      <c r="Q541" s="18"/>
      <c r="R541" s="18"/>
    </row>
    <row r="542" spans="1:18" x14ac:dyDescent="0.3">
      <c r="A542" s="98"/>
      <c r="B542" s="98"/>
      <c r="C542" s="98"/>
      <c r="D542" s="98"/>
      <c r="E542" s="98"/>
      <c r="F542" s="98"/>
      <c r="G542" s="98"/>
      <c r="H542" s="98"/>
      <c r="I542" s="98"/>
      <c r="J542" s="98"/>
      <c r="K542" s="98"/>
      <c r="L542" s="98"/>
      <c r="M542" s="98"/>
      <c r="N542" s="98"/>
      <c r="O542" s="98"/>
      <c r="P542" s="97"/>
      <c r="Q542" s="18"/>
      <c r="R542" s="18"/>
    </row>
    <row r="543" spans="1:18" x14ac:dyDescent="0.3">
      <c r="A543" s="98"/>
      <c r="B543" s="98"/>
      <c r="C543" s="98"/>
      <c r="D543" s="98"/>
      <c r="E543" s="98"/>
      <c r="F543" s="98"/>
      <c r="G543" s="98"/>
      <c r="H543" s="98"/>
      <c r="I543" s="98"/>
      <c r="J543" s="98"/>
      <c r="K543" s="98"/>
      <c r="L543" s="98"/>
      <c r="M543" s="98"/>
      <c r="N543" s="98"/>
      <c r="O543" s="98"/>
      <c r="P543" s="97"/>
      <c r="Q543" s="18"/>
      <c r="R543" s="18"/>
    </row>
    <row r="544" spans="1:18" x14ac:dyDescent="0.3">
      <c r="A544" s="98"/>
      <c r="B544" s="98"/>
      <c r="C544" s="98"/>
      <c r="D544" s="98"/>
      <c r="E544" s="98"/>
      <c r="F544" s="98"/>
      <c r="G544" s="98"/>
      <c r="H544" s="98"/>
      <c r="I544" s="98"/>
      <c r="J544" s="98"/>
      <c r="K544" s="98"/>
      <c r="L544" s="98"/>
      <c r="M544" s="98"/>
      <c r="N544" s="98"/>
      <c r="O544" s="98"/>
      <c r="P544" s="97"/>
      <c r="Q544" s="18"/>
      <c r="R544" s="18"/>
    </row>
    <row r="545" spans="1:18" x14ac:dyDescent="0.3">
      <c r="A545" s="98"/>
      <c r="B545" s="98"/>
      <c r="C545" s="98"/>
      <c r="D545" s="98"/>
      <c r="E545" s="98"/>
      <c r="F545" s="98"/>
      <c r="G545" s="98"/>
      <c r="H545" s="98"/>
      <c r="I545" s="98"/>
      <c r="J545" s="98"/>
      <c r="K545" s="98"/>
      <c r="L545" s="98"/>
      <c r="M545" s="98"/>
      <c r="N545" s="98"/>
      <c r="O545" s="98"/>
      <c r="P545" s="97"/>
      <c r="Q545" s="18"/>
      <c r="R545" s="18"/>
    </row>
    <row r="546" spans="1:18" x14ac:dyDescent="0.3">
      <c r="A546" s="98"/>
      <c r="B546" s="98"/>
      <c r="C546" s="98"/>
      <c r="D546" s="98"/>
      <c r="E546" s="98"/>
      <c r="F546" s="98"/>
      <c r="G546" s="98"/>
      <c r="H546" s="98"/>
      <c r="I546" s="98"/>
      <c r="J546" s="98"/>
      <c r="K546" s="98"/>
      <c r="L546" s="98"/>
      <c r="M546" s="98"/>
      <c r="N546" s="98"/>
      <c r="O546" s="98"/>
      <c r="P546" s="97"/>
      <c r="Q546" s="18"/>
      <c r="R546" s="18"/>
    </row>
    <row r="547" spans="1:18" x14ac:dyDescent="0.3">
      <c r="A547" s="98"/>
      <c r="B547" s="98"/>
      <c r="C547" s="98"/>
      <c r="D547" s="98"/>
      <c r="E547" s="98"/>
      <c r="F547" s="98"/>
      <c r="G547" s="98"/>
      <c r="H547" s="98"/>
      <c r="I547" s="98"/>
      <c r="J547" s="98"/>
      <c r="K547" s="98"/>
      <c r="L547" s="98"/>
      <c r="M547" s="98"/>
      <c r="N547" s="98"/>
      <c r="O547" s="98"/>
      <c r="P547" s="97"/>
      <c r="Q547" s="18"/>
      <c r="R547" s="18"/>
    </row>
    <row r="548" spans="1:18" x14ac:dyDescent="0.3">
      <c r="A548" s="98"/>
      <c r="B548" s="98"/>
      <c r="C548" s="98"/>
      <c r="D548" s="98"/>
      <c r="E548" s="98"/>
      <c r="F548" s="98"/>
      <c r="G548" s="98"/>
      <c r="H548" s="98"/>
      <c r="I548" s="98"/>
      <c r="J548" s="98"/>
      <c r="K548" s="98"/>
      <c r="L548" s="98"/>
      <c r="M548" s="98"/>
      <c r="N548" s="98"/>
      <c r="O548" s="98"/>
      <c r="P548" s="97"/>
      <c r="Q548" s="18"/>
      <c r="R548" s="18"/>
    </row>
    <row r="549" spans="1:18" x14ac:dyDescent="0.3">
      <c r="A549" s="98"/>
      <c r="B549" s="98"/>
      <c r="C549" s="98"/>
      <c r="D549" s="98"/>
      <c r="E549" s="98"/>
      <c r="F549" s="98"/>
      <c r="G549" s="98"/>
      <c r="H549" s="98"/>
      <c r="I549" s="98"/>
      <c r="J549" s="98"/>
      <c r="K549" s="98"/>
      <c r="L549" s="98"/>
      <c r="M549" s="98"/>
      <c r="N549" s="98"/>
      <c r="O549" s="98"/>
      <c r="P549" s="97"/>
      <c r="Q549" s="18"/>
      <c r="R549" s="18"/>
    </row>
    <row r="550" spans="1:18" x14ac:dyDescent="0.3">
      <c r="A550" s="98"/>
      <c r="B550" s="98"/>
      <c r="C550" s="98"/>
      <c r="D550" s="98"/>
      <c r="E550" s="98"/>
      <c r="F550" s="98"/>
      <c r="G550" s="98"/>
      <c r="H550" s="98"/>
      <c r="I550" s="98"/>
      <c r="J550" s="98"/>
      <c r="K550" s="98"/>
      <c r="L550" s="98"/>
      <c r="M550" s="98"/>
      <c r="N550" s="98"/>
      <c r="O550" s="98"/>
      <c r="P550" s="97"/>
      <c r="Q550" s="18"/>
      <c r="R550" s="18"/>
    </row>
    <row r="551" spans="1:18" x14ac:dyDescent="0.3">
      <c r="A551" s="98"/>
      <c r="B551" s="98"/>
      <c r="C551" s="98"/>
      <c r="D551" s="98"/>
      <c r="E551" s="98"/>
      <c r="F551" s="98"/>
      <c r="G551" s="98"/>
      <c r="H551" s="98"/>
      <c r="I551" s="98"/>
      <c r="J551" s="98"/>
      <c r="K551" s="98"/>
      <c r="L551" s="98"/>
      <c r="M551" s="98"/>
      <c r="N551" s="98"/>
      <c r="O551" s="98"/>
      <c r="P551" s="97"/>
      <c r="Q551" s="18"/>
      <c r="R551" s="18"/>
    </row>
    <row r="552" spans="1:18" x14ac:dyDescent="0.3">
      <c r="A552" s="98"/>
      <c r="B552" s="98"/>
      <c r="C552" s="98"/>
      <c r="D552" s="98"/>
      <c r="E552" s="98"/>
      <c r="F552" s="98"/>
      <c r="G552" s="98"/>
      <c r="H552" s="98"/>
      <c r="I552" s="98"/>
      <c r="J552" s="98"/>
      <c r="K552" s="98"/>
      <c r="L552" s="98"/>
      <c r="M552" s="98"/>
      <c r="N552" s="98"/>
      <c r="O552" s="98"/>
      <c r="P552" s="97"/>
      <c r="Q552" s="18"/>
      <c r="R552" s="18"/>
    </row>
    <row r="553" spans="1:18" x14ac:dyDescent="0.3">
      <c r="A553" s="98"/>
      <c r="B553" s="98"/>
      <c r="C553" s="98"/>
      <c r="D553" s="98"/>
      <c r="E553" s="98"/>
      <c r="F553" s="98"/>
      <c r="G553" s="98"/>
      <c r="H553" s="98"/>
      <c r="I553" s="98"/>
      <c r="J553" s="98"/>
      <c r="K553" s="98"/>
      <c r="L553" s="98"/>
      <c r="M553" s="98"/>
      <c r="N553" s="98"/>
      <c r="O553" s="98"/>
      <c r="P553" s="97"/>
      <c r="Q553" s="18"/>
      <c r="R553" s="18"/>
    </row>
    <row r="554" spans="1:18" x14ac:dyDescent="0.3">
      <c r="A554" s="98"/>
      <c r="B554" s="98"/>
      <c r="C554" s="98"/>
      <c r="D554" s="98"/>
      <c r="E554" s="98"/>
      <c r="F554" s="98"/>
      <c r="G554" s="98"/>
      <c r="H554" s="98"/>
      <c r="I554" s="98"/>
      <c r="J554" s="98"/>
      <c r="K554" s="98"/>
      <c r="L554" s="98"/>
      <c r="M554" s="98"/>
      <c r="N554" s="98"/>
      <c r="O554" s="98"/>
      <c r="P554" s="97"/>
      <c r="Q554" s="18"/>
      <c r="R554" s="18"/>
    </row>
    <row r="555" spans="1:18" x14ac:dyDescent="0.3">
      <c r="A555" s="98"/>
      <c r="B555" s="98"/>
      <c r="C555" s="98"/>
      <c r="D555" s="98"/>
      <c r="E555" s="98"/>
      <c r="F555" s="98"/>
      <c r="G555" s="98"/>
      <c r="H555" s="98"/>
      <c r="I555" s="98"/>
      <c r="J555" s="98"/>
      <c r="K555" s="98"/>
      <c r="L555" s="98"/>
      <c r="M555" s="98"/>
      <c r="N555" s="98"/>
      <c r="O555" s="98"/>
      <c r="P555" s="97"/>
      <c r="Q555" s="18"/>
      <c r="R555" s="18"/>
    </row>
    <row r="556" spans="1:18" x14ac:dyDescent="0.3">
      <c r="A556" s="98"/>
      <c r="B556" s="98"/>
      <c r="C556" s="98"/>
      <c r="D556" s="98"/>
      <c r="E556" s="98"/>
      <c r="F556" s="98"/>
      <c r="G556" s="98"/>
      <c r="H556" s="98"/>
      <c r="I556" s="98"/>
      <c r="J556" s="98"/>
      <c r="K556" s="98"/>
      <c r="L556" s="98"/>
      <c r="M556" s="98"/>
      <c r="N556" s="98"/>
      <c r="O556" s="98"/>
      <c r="P556" s="97"/>
      <c r="Q556" s="18"/>
      <c r="R556" s="18"/>
    </row>
    <row r="557" spans="1:18" x14ac:dyDescent="0.3">
      <c r="A557" s="98"/>
      <c r="B557" s="98"/>
      <c r="C557" s="98"/>
      <c r="D557" s="98"/>
      <c r="E557" s="98"/>
      <c r="F557" s="98"/>
      <c r="G557" s="98"/>
      <c r="H557" s="98"/>
      <c r="I557" s="98"/>
      <c r="J557" s="98"/>
      <c r="K557" s="98"/>
      <c r="L557" s="98"/>
      <c r="M557" s="98"/>
      <c r="N557" s="98"/>
      <c r="O557" s="98"/>
      <c r="P557" s="97"/>
      <c r="Q557" s="18"/>
      <c r="R557" s="18"/>
    </row>
    <row r="558" spans="1:18" x14ac:dyDescent="0.3">
      <c r="A558" s="98"/>
      <c r="B558" s="98"/>
      <c r="C558" s="98"/>
      <c r="D558" s="98"/>
      <c r="E558" s="98"/>
      <c r="F558" s="98"/>
      <c r="G558" s="98"/>
      <c r="H558" s="98"/>
      <c r="I558" s="98"/>
      <c r="J558" s="98"/>
      <c r="K558" s="98"/>
      <c r="L558" s="98"/>
      <c r="M558" s="98"/>
      <c r="N558" s="98"/>
      <c r="O558" s="98"/>
      <c r="P558" s="97"/>
      <c r="Q558" s="18"/>
      <c r="R558" s="18"/>
    </row>
    <row r="559" spans="1:18" x14ac:dyDescent="0.3">
      <c r="A559" s="98"/>
      <c r="B559" s="98"/>
      <c r="C559" s="98"/>
      <c r="D559" s="98"/>
      <c r="E559" s="98"/>
      <c r="F559" s="98"/>
      <c r="G559" s="98"/>
      <c r="H559" s="98"/>
      <c r="I559" s="98"/>
      <c r="J559" s="98"/>
      <c r="K559" s="98"/>
      <c r="L559" s="98"/>
      <c r="M559" s="98"/>
      <c r="N559" s="98"/>
      <c r="O559" s="98"/>
      <c r="P559" s="97"/>
      <c r="Q559" s="18"/>
      <c r="R559" s="18"/>
    </row>
    <row r="560" spans="1:18" x14ac:dyDescent="0.3">
      <c r="A560" s="98"/>
      <c r="B560" s="98"/>
      <c r="C560" s="98"/>
      <c r="D560" s="98"/>
      <c r="E560" s="98"/>
      <c r="F560" s="98"/>
      <c r="G560" s="98"/>
      <c r="H560" s="98"/>
      <c r="I560" s="98"/>
      <c r="J560" s="98"/>
      <c r="K560" s="98"/>
      <c r="L560" s="98"/>
      <c r="M560" s="98"/>
      <c r="N560" s="98"/>
      <c r="O560" s="98"/>
      <c r="P560" s="97"/>
      <c r="Q560" s="18"/>
      <c r="R560" s="18"/>
    </row>
    <row r="561" spans="1:18" x14ac:dyDescent="0.3">
      <c r="A561" s="98"/>
      <c r="B561" s="98"/>
      <c r="C561" s="98"/>
      <c r="D561" s="98"/>
      <c r="E561" s="98"/>
      <c r="F561" s="98"/>
      <c r="G561" s="98"/>
      <c r="H561" s="98"/>
      <c r="I561" s="98"/>
      <c r="J561" s="98"/>
      <c r="K561" s="98"/>
      <c r="L561" s="98"/>
      <c r="M561" s="98"/>
      <c r="N561" s="98"/>
      <c r="O561" s="98"/>
      <c r="P561" s="97"/>
      <c r="Q561" s="18"/>
      <c r="R561" s="18"/>
    </row>
    <row r="562" spans="1:18" x14ac:dyDescent="0.3">
      <c r="A562" s="98"/>
      <c r="B562" s="98"/>
      <c r="C562" s="98"/>
      <c r="D562" s="98"/>
      <c r="E562" s="98"/>
      <c r="F562" s="98"/>
      <c r="G562" s="98"/>
      <c r="H562" s="98"/>
      <c r="I562" s="98"/>
      <c r="J562" s="98"/>
      <c r="K562" s="98"/>
      <c r="L562" s="98"/>
      <c r="M562" s="98"/>
      <c r="N562" s="98"/>
      <c r="O562" s="98"/>
      <c r="P562" s="97"/>
      <c r="Q562" s="18"/>
      <c r="R562" s="18"/>
    </row>
    <row r="563" spans="1:18" x14ac:dyDescent="0.3">
      <c r="A563" s="98"/>
      <c r="B563" s="98"/>
      <c r="C563" s="98"/>
      <c r="D563" s="98"/>
      <c r="E563" s="98"/>
      <c r="F563" s="98"/>
      <c r="G563" s="98"/>
      <c r="H563" s="98"/>
      <c r="I563" s="98"/>
      <c r="J563" s="98"/>
      <c r="K563" s="98"/>
      <c r="L563" s="98"/>
      <c r="M563" s="98"/>
      <c r="N563" s="98"/>
      <c r="O563" s="98"/>
      <c r="P563" s="97"/>
      <c r="Q563" s="18"/>
      <c r="R563" s="18"/>
    </row>
    <row r="564" spans="1:18" x14ac:dyDescent="0.3">
      <c r="A564" s="98"/>
      <c r="B564" s="98"/>
      <c r="C564" s="98"/>
      <c r="D564" s="98"/>
      <c r="E564" s="98"/>
      <c r="F564" s="98"/>
      <c r="G564" s="98"/>
      <c r="H564" s="98"/>
      <c r="I564" s="98"/>
      <c r="J564" s="98"/>
      <c r="K564" s="98"/>
      <c r="L564" s="98"/>
      <c r="M564" s="98"/>
      <c r="N564" s="98"/>
      <c r="O564" s="98"/>
      <c r="P564" s="97"/>
      <c r="Q564" s="18"/>
      <c r="R564" s="18"/>
    </row>
    <row r="565" spans="1:18" x14ac:dyDescent="0.3">
      <c r="A565" s="98"/>
      <c r="B565" s="98"/>
      <c r="C565" s="98"/>
      <c r="D565" s="98"/>
      <c r="E565" s="98"/>
      <c r="F565" s="98"/>
      <c r="G565" s="98"/>
      <c r="H565" s="98"/>
      <c r="I565" s="98"/>
      <c r="J565" s="98"/>
      <c r="K565" s="98"/>
      <c r="L565" s="98"/>
      <c r="M565" s="98"/>
      <c r="N565" s="98"/>
      <c r="O565" s="98"/>
      <c r="P565" s="97"/>
      <c r="Q565" s="18"/>
      <c r="R565" s="18"/>
    </row>
    <row r="566" spans="1:18" x14ac:dyDescent="0.3">
      <c r="A566" s="98"/>
      <c r="B566" s="98"/>
      <c r="C566" s="98"/>
      <c r="D566" s="98"/>
      <c r="E566" s="98"/>
      <c r="F566" s="98"/>
      <c r="G566" s="98"/>
      <c r="H566" s="98"/>
      <c r="I566" s="98"/>
      <c r="J566" s="98"/>
      <c r="K566" s="98"/>
      <c r="L566" s="98"/>
      <c r="M566" s="98"/>
      <c r="N566" s="98"/>
      <c r="O566" s="98"/>
      <c r="P566" s="97"/>
      <c r="Q566" s="18"/>
      <c r="R566" s="18"/>
    </row>
    <row r="567" spans="1:18" x14ac:dyDescent="0.3">
      <c r="A567" s="98"/>
      <c r="B567" s="98"/>
      <c r="C567" s="98"/>
      <c r="D567" s="98"/>
      <c r="E567" s="98"/>
      <c r="F567" s="98"/>
      <c r="G567" s="98"/>
      <c r="H567" s="98"/>
      <c r="I567" s="98"/>
      <c r="J567" s="98"/>
      <c r="K567" s="98"/>
      <c r="L567" s="98"/>
      <c r="M567" s="98"/>
      <c r="N567" s="98"/>
      <c r="O567" s="98"/>
      <c r="P567" s="97"/>
      <c r="Q567" s="18"/>
      <c r="R567" s="18"/>
    </row>
    <row r="568" spans="1:18" x14ac:dyDescent="0.3">
      <c r="A568" s="98"/>
      <c r="B568" s="98"/>
      <c r="C568" s="98"/>
      <c r="D568" s="98"/>
      <c r="E568" s="98"/>
      <c r="F568" s="98"/>
      <c r="G568" s="98"/>
      <c r="H568" s="98"/>
      <c r="I568" s="98"/>
      <c r="J568" s="98"/>
      <c r="K568" s="98"/>
      <c r="L568" s="98"/>
      <c r="M568" s="98"/>
      <c r="N568" s="98"/>
      <c r="O568" s="98"/>
      <c r="P568" s="97"/>
      <c r="Q568" s="18"/>
      <c r="R568" s="18"/>
    </row>
    <row r="569" spans="1:18" x14ac:dyDescent="0.3">
      <c r="A569" s="98"/>
      <c r="B569" s="98"/>
      <c r="C569" s="98"/>
      <c r="D569" s="98"/>
      <c r="E569" s="98"/>
      <c r="F569" s="98"/>
      <c r="G569" s="98"/>
      <c r="H569" s="98"/>
      <c r="I569" s="98"/>
      <c r="J569" s="98"/>
      <c r="K569" s="98"/>
      <c r="L569" s="98"/>
      <c r="M569" s="98"/>
      <c r="N569" s="98"/>
      <c r="O569" s="98"/>
      <c r="P569" s="97"/>
      <c r="Q569" s="18"/>
      <c r="R569" s="18"/>
    </row>
    <row r="570" spans="1:18" x14ac:dyDescent="0.3">
      <c r="A570" s="98"/>
      <c r="B570" s="98"/>
      <c r="C570" s="98"/>
      <c r="D570" s="98"/>
      <c r="E570" s="98"/>
      <c r="F570" s="98"/>
      <c r="G570" s="98"/>
      <c r="H570" s="98"/>
      <c r="I570" s="98"/>
      <c r="J570" s="98"/>
      <c r="K570" s="98"/>
      <c r="L570" s="98"/>
      <c r="M570" s="98"/>
      <c r="N570" s="98"/>
      <c r="O570" s="98"/>
      <c r="P570" s="97"/>
      <c r="Q570" s="18"/>
      <c r="R570" s="18"/>
    </row>
    <row r="571" spans="1:18" x14ac:dyDescent="0.3">
      <c r="A571" s="98"/>
      <c r="B571" s="98"/>
      <c r="C571" s="98"/>
      <c r="D571" s="98"/>
      <c r="E571" s="98"/>
      <c r="F571" s="98"/>
      <c r="G571" s="98"/>
      <c r="H571" s="98"/>
      <c r="I571" s="98"/>
      <c r="J571" s="98"/>
      <c r="K571" s="98"/>
      <c r="L571" s="98"/>
      <c r="M571" s="98"/>
      <c r="N571" s="98"/>
      <c r="O571" s="98"/>
      <c r="P571" s="97"/>
      <c r="Q571" s="18"/>
      <c r="R571" s="18"/>
    </row>
    <row r="572" spans="1:18" x14ac:dyDescent="0.3">
      <c r="A572" s="98"/>
      <c r="B572" s="98"/>
      <c r="C572" s="98"/>
      <c r="D572" s="98"/>
      <c r="E572" s="98"/>
      <c r="F572" s="98"/>
      <c r="G572" s="98"/>
      <c r="H572" s="98"/>
      <c r="I572" s="98"/>
      <c r="J572" s="98"/>
      <c r="K572" s="98"/>
      <c r="L572" s="98"/>
      <c r="M572" s="98"/>
      <c r="N572" s="98"/>
      <c r="O572" s="98"/>
      <c r="P572" s="97"/>
      <c r="Q572" s="18"/>
      <c r="R572" s="18"/>
    </row>
    <row r="573" spans="1:18" x14ac:dyDescent="0.3">
      <c r="A573" s="98"/>
      <c r="B573" s="98"/>
      <c r="C573" s="98"/>
      <c r="D573" s="98"/>
      <c r="E573" s="98"/>
      <c r="F573" s="98"/>
      <c r="G573" s="98"/>
      <c r="H573" s="98"/>
      <c r="I573" s="98"/>
      <c r="J573" s="98"/>
      <c r="K573" s="98"/>
      <c r="L573" s="98"/>
      <c r="M573" s="98"/>
      <c r="N573" s="98"/>
      <c r="O573" s="98"/>
      <c r="P573" s="97"/>
      <c r="Q573" s="18"/>
      <c r="R573" s="18"/>
    </row>
    <row r="574" spans="1:18" x14ac:dyDescent="0.3">
      <c r="A574" s="98"/>
      <c r="B574" s="98"/>
      <c r="C574" s="98"/>
      <c r="D574" s="98"/>
      <c r="E574" s="98"/>
      <c r="F574" s="98"/>
      <c r="G574" s="98"/>
      <c r="H574" s="98"/>
      <c r="I574" s="98"/>
      <c r="J574" s="98"/>
      <c r="K574" s="98"/>
      <c r="L574" s="98"/>
      <c r="M574" s="98"/>
      <c r="N574" s="98"/>
      <c r="O574" s="98"/>
      <c r="P574" s="97"/>
      <c r="Q574" s="18"/>
      <c r="R574" s="18"/>
    </row>
    <row r="575" spans="1:18" x14ac:dyDescent="0.3">
      <c r="A575" s="98"/>
      <c r="B575" s="98"/>
      <c r="C575" s="98"/>
      <c r="D575" s="98"/>
      <c r="E575" s="98"/>
      <c r="F575" s="98"/>
      <c r="G575" s="98"/>
      <c r="H575" s="98"/>
      <c r="I575" s="98"/>
      <c r="J575" s="98"/>
      <c r="K575" s="98"/>
      <c r="L575" s="98"/>
      <c r="M575" s="98"/>
      <c r="N575" s="98"/>
      <c r="O575" s="98"/>
      <c r="P575" s="97"/>
      <c r="Q575" s="18"/>
      <c r="R575" s="18"/>
    </row>
    <row r="576" spans="1:18" x14ac:dyDescent="0.3">
      <c r="A576" s="98"/>
      <c r="B576" s="98"/>
      <c r="C576" s="98"/>
      <c r="D576" s="98"/>
      <c r="E576" s="98"/>
      <c r="F576" s="98"/>
      <c r="G576" s="98"/>
      <c r="H576" s="98"/>
      <c r="I576" s="98"/>
      <c r="J576" s="98"/>
      <c r="K576" s="98"/>
      <c r="L576" s="98"/>
      <c r="M576" s="98"/>
      <c r="N576" s="98"/>
      <c r="O576" s="98"/>
      <c r="P576" s="97"/>
      <c r="Q576" s="18"/>
      <c r="R576" s="18"/>
    </row>
    <row r="577" spans="1:18" x14ac:dyDescent="0.3">
      <c r="A577" s="98"/>
      <c r="B577" s="98"/>
      <c r="C577" s="98"/>
      <c r="D577" s="98"/>
      <c r="E577" s="98"/>
      <c r="F577" s="98"/>
      <c r="G577" s="98"/>
      <c r="H577" s="98"/>
      <c r="I577" s="98"/>
      <c r="J577" s="98"/>
      <c r="K577" s="98"/>
      <c r="L577" s="98"/>
      <c r="M577" s="98"/>
      <c r="N577" s="98"/>
      <c r="O577" s="98"/>
      <c r="P577" s="97"/>
      <c r="Q577" s="18"/>
      <c r="R577" s="18"/>
    </row>
    <row r="578" spans="1:18" x14ac:dyDescent="0.3">
      <c r="A578" s="98"/>
      <c r="B578" s="98"/>
      <c r="C578" s="98"/>
      <c r="D578" s="98"/>
      <c r="E578" s="98"/>
      <c r="F578" s="98"/>
      <c r="G578" s="98"/>
      <c r="H578" s="98"/>
      <c r="I578" s="98"/>
      <c r="J578" s="98"/>
      <c r="K578" s="98"/>
      <c r="L578" s="98"/>
      <c r="M578" s="98"/>
      <c r="N578" s="98"/>
      <c r="O578" s="98"/>
      <c r="P578" s="97"/>
      <c r="Q578" s="18"/>
      <c r="R578" s="18"/>
    </row>
    <row r="579" spans="1:18" x14ac:dyDescent="0.3">
      <c r="A579" s="98"/>
      <c r="B579" s="98"/>
      <c r="C579" s="98"/>
      <c r="D579" s="98"/>
      <c r="E579" s="98"/>
      <c r="F579" s="98"/>
      <c r="G579" s="98"/>
      <c r="H579" s="98"/>
      <c r="I579" s="98"/>
      <c r="J579" s="98"/>
      <c r="K579" s="98"/>
      <c r="L579" s="98"/>
      <c r="M579" s="98"/>
      <c r="N579" s="98"/>
      <c r="O579" s="98"/>
      <c r="P579" s="97"/>
      <c r="Q579" s="18"/>
      <c r="R579" s="18"/>
    </row>
    <row r="580" spans="1:18" x14ac:dyDescent="0.3">
      <c r="A580" s="98"/>
      <c r="B580" s="98"/>
      <c r="C580" s="98"/>
      <c r="D580" s="98"/>
      <c r="E580" s="98"/>
      <c r="F580" s="98"/>
      <c r="G580" s="98"/>
      <c r="H580" s="98"/>
      <c r="I580" s="98"/>
      <c r="J580" s="98"/>
      <c r="K580" s="98"/>
      <c r="L580" s="98"/>
      <c r="M580" s="98"/>
      <c r="N580" s="98"/>
      <c r="O580" s="98"/>
      <c r="P580" s="97"/>
      <c r="Q580" s="18"/>
      <c r="R580" s="18"/>
    </row>
    <row r="581" spans="1:18" x14ac:dyDescent="0.3">
      <c r="A581" s="98"/>
      <c r="B581" s="98"/>
      <c r="C581" s="98"/>
      <c r="D581" s="98"/>
      <c r="E581" s="98"/>
      <c r="F581" s="98"/>
      <c r="G581" s="98"/>
      <c r="H581" s="98"/>
      <c r="I581" s="98"/>
      <c r="J581" s="98"/>
      <c r="K581" s="98"/>
      <c r="L581" s="98"/>
      <c r="M581" s="98"/>
      <c r="N581" s="98"/>
      <c r="O581" s="98"/>
      <c r="P581" s="97"/>
      <c r="Q581" s="18"/>
      <c r="R581" s="18"/>
    </row>
    <row r="582" spans="1:18" x14ac:dyDescent="0.3">
      <c r="A582" s="98"/>
      <c r="B582" s="98"/>
      <c r="C582" s="98"/>
      <c r="D582" s="98"/>
      <c r="E582" s="98"/>
      <c r="F582" s="98"/>
      <c r="G582" s="98"/>
      <c r="H582" s="98"/>
      <c r="I582" s="98"/>
      <c r="J582" s="98"/>
      <c r="K582" s="98"/>
      <c r="L582" s="98"/>
      <c r="M582" s="98"/>
      <c r="N582" s="98"/>
      <c r="O582" s="98"/>
      <c r="P582" s="97"/>
      <c r="Q582" s="18"/>
      <c r="R582" s="18"/>
    </row>
    <row r="583" spans="1:18" x14ac:dyDescent="0.3">
      <c r="A583" s="98"/>
      <c r="B583" s="98"/>
      <c r="C583" s="98"/>
      <c r="D583" s="98"/>
      <c r="E583" s="98"/>
      <c r="F583" s="98"/>
      <c r="G583" s="98"/>
      <c r="H583" s="98"/>
      <c r="I583" s="98"/>
      <c r="J583" s="98"/>
      <c r="K583" s="98"/>
      <c r="L583" s="98"/>
      <c r="M583" s="98"/>
      <c r="N583" s="98"/>
      <c r="O583" s="98"/>
      <c r="P583" s="97"/>
      <c r="Q583" s="18"/>
      <c r="R583" s="18"/>
    </row>
    <row r="584" spans="1:18" x14ac:dyDescent="0.3">
      <c r="A584" s="98"/>
      <c r="B584" s="98"/>
      <c r="C584" s="98"/>
      <c r="D584" s="98"/>
      <c r="E584" s="98"/>
      <c r="F584" s="98"/>
      <c r="G584" s="98"/>
      <c r="H584" s="98"/>
      <c r="I584" s="98"/>
      <c r="J584" s="98"/>
      <c r="K584" s="98"/>
      <c r="L584" s="98"/>
      <c r="M584" s="98"/>
      <c r="N584" s="98"/>
      <c r="O584" s="98"/>
      <c r="P584" s="97"/>
      <c r="Q584" s="18"/>
      <c r="R584" s="18"/>
    </row>
    <row r="585" spans="1:18" x14ac:dyDescent="0.3">
      <c r="A585" s="98"/>
      <c r="B585" s="98"/>
      <c r="C585" s="98"/>
      <c r="D585" s="98"/>
      <c r="E585" s="98"/>
      <c r="F585" s="98"/>
      <c r="G585" s="98"/>
      <c r="H585" s="98"/>
      <c r="I585" s="98"/>
      <c r="J585" s="98"/>
      <c r="K585" s="98"/>
      <c r="L585" s="98"/>
      <c r="M585" s="98"/>
      <c r="N585" s="98"/>
      <c r="O585" s="98"/>
      <c r="P585" s="97"/>
      <c r="Q585" s="18"/>
      <c r="R585" s="18"/>
    </row>
    <row r="586" spans="1:18" x14ac:dyDescent="0.3">
      <c r="A586" s="98"/>
      <c r="B586" s="98"/>
      <c r="C586" s="98"/>
      <c r="D586" s="98"/>
      <c r="E586" s="98"/>
      <c r="F586" s="98"/>
      <c r="G586" s="98"/>
      <c r="H586" s="98"/>
      <c r="I586" s="98"/>
      <c r="J586" s="98"/>
      <c r="K586" s="98"/>
      <c r="L586" s="98"/>
      <c r="M586" s="98"/>
      <c r="N586" s="98"/>
      <c r="O586" s="98"/>
      <c r="P586" s="97"/>
      <c r="Q586" s="18"/>
      <c r="R586" s="18"/>
    </row>
    <row r="587" spans="1:18" x14ac:dyDescent="0.3">
      <c r="A587" s="98"/>
      <c r="B587" s="98"/>
      <c r="C587" s="98"/>
      <c r="D587" s="98"/>
      <c r="E587" s="98"/>
      <c r="F587" s="98"/>
      <c r="G587" s="98"/>
      <c r="H587" s="98"/>
      <c r="I587" s="98"/>
      <c r="J587" s="98"/>
      <c r="K587" s="98"/>
      <c r="L587" s="98"/>
      <c r="M587" s="98"/>
      <c r="N587" s="98"/>
      <c r="O587" s="98"/>
      <c r="P587" s="97"/>
      <c r="Q587" s="18"/>
      <c r="R587" s="18"/>
    </row>
    <row r="588" spans="1:18" x14ac:dyDescent="0.3">
      <c r="A588" s="98"/>
      <c r="B588" s="98"/>
      <c r="C588" s="98"/>
      <c r="D588" s="98"/>
      <c r="E588" s="98"/>
      <c r="F588" s="98"/>
      <c r="G588" s="98"/>
      <c r="H588" s="98"/>
      <c r="I588" s="98"/>
      <c r="J588" s="98"/>
      <c r="K588" s="98"/>
      <c r="L588" s="98"/>
      <c r="M588" s="98"/>
      <c r="N588" s="98"/>
      <c r="O588" s="98"/>
      <c r="P588" s="97"/>
      <c r="Q588" s="18"/>
      <c r="R588" s="18"/>
    </row>
    <row r="589" spans="1:18" x14ac:dyDescent="0.3">
      <c r="A589" s="98"/>
      <c r="B589" s="98"/>
      <c r="C589" s="98"/>
      <c r="D589" s="98"/>
      <c r="E589" s="98"/>
      <c r="F589" s="98"/>
      <c r="G589" s="98"/>
      <c r="H589" s="98"/>
      <c r="I589" s="98"/>
      <c r="J589" s="98"/>
      <c r="K589" s="98"/>
      <c r="L589" s="98"/>
      <c r="M589" s="98"/>
      <c r="N589" s="98"/>
      <c r="O589" s="98"/>
      <c r="P589" s="97"/>
      <c r="Q589" s="18"/>
      <c r="R589" s="18"/>
    </row>
    <row r="590" spans="1:18" x14ac:dyDescent="0.3">
      <c r="A590" s="98"/>
      <c r="B590" s="98"/>
      <c r="C590" s="98"/>
      <c r="D590" s="98"/>
      <c r="E590" s="98"/>
      <c r="F590" s="98"/>
      <c r="G590" s="98"/>
      <c r="H590" s="98"/>
      <c r="I590" s="98"/>
      <c r="J590" s="98"/>
      <c r="K590" s="98"/>
      <c r="L590" s="98"/>
      <c r="M590" s="98"/>
      <c r="N590" s="98"/>
      <c r="O590" s="98"/>
      <c r="P590" s="97"/>
      <c r="Q590" s="18"/>
      <c r="R590" s="18"/>
    </row>
    <row r="591" spans="1:18" x14ac:dyDescent="0.3">
      <c r="A591" s="98"/>
      <c r="B591" s="98"/>
      <c r="C591" s="98"/>
      <c r="D591" s="98"/>
      <c r="E591" s="98"/>
      <c r="F591" s="98"/>
      <c r="G591" s="98"/>
      <c r="H591" s="98"/>
      <c r="I591" s="98"/>
      <c r="J591" s="98"/>
      <c r="K591" s="98"/>
      <c r="L591" s="98"/>
      <c r="M591" s="98"/>
      <c r="N591" s="98"/>
      <c r="O591" s="98"/>
      <c r="P591" s="97"/>
      <c r="Q591" s="18"/>
      <c r="R591" s="18"/>
    </row>
    <row r="592" spans="1:18" x14ac:dyDescent="0.3">
      <c r="A592" s="98"/>
      <c r="B592" s="98"/>
      <c r="C592" s="98"/>
      <c r="D592" s="98"/>
      <c r="E592" s="98"/>
      <c r="F592" s="98"/>
      <c r="G592" s="98"/>
      <c r="H592" s="98"/>
      <c r="I592" s="98"/>
      <c r="J592" s="98"/>
      <c r="K592" s="98"/>
      <c r="L592" s="98"/>
      <c r="M592" s="98"/>
      <c r="N592" s="98"/>
      <c r="O592" s="98"/>
      <c r="P592" s="97"/>
      <c r="Q592" s="18"/>
      <c r="R592" s="18"/>
    </row>
    <row r="593" spans="1:18" x14ac:dyDescent="0.3">
      <c r="A593" s="98"/>
      <c r="B593" s="98"/>
      <c r="C593" s="98"/>
      <c r="D593" s="98"/>
      <c r="E593" s="98"/>
      <c r="F593" s="98"/>
      <c r="G593" s="98"/>
      <c r="H593" s="98"/>
      <c r="I593" s="98"/>
      <c r="J593" s="98"/>
      <c r="K593" s="98"/>
      <c r="L593" s="98"/>
      <c r="M593" s="98"/>
      <c r="N593" s="98"/>
      <c r="O593" s="98"/>
      <c r="P593" s="97"/>
      <c r="Q593" s="18"/>
      <c r="R593" s="18"/>
    </row>
    <row r="594" spans="1:18" x14ac:dyDescent="0.3">
      <c r="A594" s="98"/>
      <c r="B594" s="98"/>
      <c r="C594" s="98"/>
      <c r="D594" s="98"/>
      <c r="E594" s="98"/>
      <c r="F594" s="98"/>
      <c r="G594" s="98"/>
      <c r="H594" s="98"/>
      <c r="I594" s="98"/>
      <c r="J594" s="98"/>
      <c r="K594" s="98"/>
      <c r="L594" s="98"/>
      <c r="M594" s="98"/>
      <c r="N594" s="98"/>
      <c r="O594" s="98"/>
      <c r="P594" s="97"/>
      <c r="Q594" s="18"/>
      <c r="R594" s="18"/>
    </row>
    <row r="595" spans="1:18" x14ac:dyDescent="0.3">
      <c r="A595" s="98"/>
      <c r="B595" s="98"/>
      <c r="C595" s="98"/>
      <c r="D595" s="98"/>
      <c r="E595" s="98"/>
      <c r="F595" s="98"/>
      <c r="G595" s="98"/>
      <c r="H595" s="98"/>
      <c r="I595" s="98"/>
      <c r="J595" s="98"/>
      <c r="K595" s="98"/>
      <c r="L595" s="98"/>
      <c r="M595" s="98"/>
      <c r="N595" s="98"/>
      <c r="O595" s="98"/>
      <c r="P595" s="97"/>
      <c r="Q595" s="18"/>
      <c r="R595" s="18"/>
    </row>
    <row r="596" spans="1:18" x14ac:dyDescent="0.3">
      <c r="A596" s="98"/>
      <c r="B596" s="98"/>
      <c r="C596" s="98"/>
      <c r="D596" s="98"/>
      <c r="E596" s="98"/>
      <c r="F596" s="98"/>
      <c r="G596" s="98"/>
      <c r="H596" s="98"/>
      <c r="I596" s="98"/>
      <c r="J596" s="98"/>
      <c r="K596" s="98"/>
      <c r="L596" s="98"/>
      <c r="M596" s="98"/>
      <c r="N596" s="98"/>
      <c r="O596" s="98"/>
      <c r="P596" s="97"/>
      <c r="Q596" s="18"/>
      <c r="R596" s="18"/>
    </row>
    <row r="597" spans="1:18" x14ac:dyDescent="0.3">
      <c r="A597" s="98"/>
      <c r="B597" s="98"/>
      <c r="C597" s="98"/>
      <c r="D597" s="98"/>
      <c r="E597" s="98"/>
      <c r="F597" s="98"/>
      <c r="G597" s="98"/>
      <c r="H597" s="98"/>
      <c r="I597" s="98"/>
      <c r="J597" s="98"/>
      <c r="K597" s="98"/>
      <c r="L597" s="98"/>
      <c r="M597" s="98"/>
      <c r="N597" s="98"/>
      <c r="O597" s="98"/>
      <c r="P597" s="97"/>
      <c r="Q597" s="18"/>
      <c r="R597" s="18"/>
    </row>
    <row r="598" spans="1:18" x14ac:dyDescent="0.3">
      <c r="A598" s="98"/>
      <c r="B598" s="98"/>
      <c r="C598" s="98"/>
      <c r="D598" s="98"/>
      <c r="E598" s="98"/>
      <c r="F598" s="98"/>
      <c r="G598" s="98"/>
      <c r="H598" s="98"/>
      <c r="I598" s="98"/>
      <c r="J598" s="98"/>
      <c r="K598" s="98"/>
      <c r="L598" s="98"/>
      <c r="M598" s="98"/>
      <c r="N598" s="98"/>
      <c r="O598" s="98"/>
      <c r="P598" s="97"/>
      <c r="Q598" s="18"/>
      <c r="R598" s="18"/>
    </row>
    <row r="599" spans="1:18" x14ac:dyDescent="0.3">
      <c r="A599" s="98"/>
      <c r="B599" s="98"/>
      <c r="C599" s="98"/>
      <c r="D599" s="98"/>
      <c r="E599" s="98"/>
      <c r="F599" s="98"/>
      <c r="G599" s="98"/>
      <c r="H599" s="98"/>
      <c r="I599" s="98"/>
      <c r="J599" s="98"/>
      <c r="K599" s="98"/>
      <c r="L599" s="98"/>
      <c r="M599" s="98"/>
      <c r="N599" s="98"/>
      <c r="O599" s="98"/>
      <c r="P599" s="97"/>
      <c r="Q599" s="18"/>
      <c r="R599" s="18"/>
    </row>
    <row r="600" spans="1:18" x14ac:dyDescent="0.3">
      <c r="A600" s="98"/>
      <c r="B600" s="98"/>
      <c r="C600" s="98"/>
      <c r="D600" s="98"/>
      <c r="E600" s="98"/>
      <c r="F600" s="98"/>
      <c r="G600" s="98"/>
      <c r="H600" s="98"/>
      <c r="I600" s="98"/>
      <c r="J600" s="98"/>
      <c r="K600" s="98"/>
      <c r="L600" s="98"/>
      <c r="M600" s="98"/>
      <c r="N600" s="98"/>
      <c r="O600" s="98"/>
      <c r="P600" s="97"/>
      <c r="Q600" s="18"/>
      <c r="R600" s="18"/>
    </row>
    <row r="601" spans="1:18" x14ac:dyDescent="0.3">
      <c r="A601" s="98"/>
      <c r="B601" s="98"/>
      <c r="C601" s="98"/>
      <c r="D601" s="98"/>
      <c r="E601" s="98"/>
      <c r="F601" s="98"/>
      <c r="G601" s="98"/>
      <c r="H601" s="98"/>
      <c r="I601" s="98"/>
      <c r="J601" s="98"/>
      <c r="K601" s="98"/>
      <c r="L601" s="98"/>
      <c r="M601" s="98"/>
      <c r="N601" s="98"/>
      <c r="O601" s="98"/>
      <c r="P601" s="97"/>
      <c r="Q601" s="18"/>
      <c r="R601" s="18"/>
    </row>
    <row r="602" spans="1:18" x14ac:dyDescent="0.3">
      <c r="A602" s="98"/>
      <c r="B602" s="98"/>
      <c r="C602" s="98"/>
      <c r="D602" s="98"/>
      <c r="E602" s="98"/>
      <c r="F602" s="98"/>
      <c r="G602" s="98"/>
      <c r="H602" s="98"/>
      <c r="I602" s="98"/>
      <c r="J602" s="98"/>
      <c r="K602" s="98"/>
      <c r="L602" s="98"/>
      <c r="M602" s="98"/>
      <c r="N602" s="98"/>
      <c r="O602" s="98"/>
      <c r="P602" s="97"/>
      <c r="Q602" s="18"/>
      <c r="R602" s="18"/>
    </row>
    <row r="603" spans="1:18" x14ac:dyDescent="0.3">
      <c r="A603" s="98"/>
      <c r="B603" s="98"/>
      <c r="C603" s="98"/>
      <c r="D603" s="98"/>
      <c r="E603" s="98"/>
      <c r="F603" s="98"/>
      <c r="G603" s="98"/>
      <c r="H603" s="98"/>
      <c r="I603" s="98"/>
      <c r="J603" s="98"/>
      <c r="K603" s="98"/>
      <c r="L603" s="98"/>
      <c r="M603" s="98"/>
      <c r="N603" s="98"/>
      <c r="O603" s="98"/>
      <c r="P603" s="97"/>
      <c r="Q603" s="18"/>
      <c r="R603" s="18"/>
    </row>
    <row r="604" spans="1:18" x14ac:dyDescent="0.3">
      <c r="A604" s="98"/>
      <c r="B604" s="98"/>
      <c r="C604" s="98"/>
      <c r="D604" s="98"/>
      <c r="E604" s="98"/>
      <c r="F604" s="98"/>
      <c r="G604" s="98"/>
      <c r="H604" s="98"/>
      <c r="I604" s="98"/>
      <c r="J604" s="98"/>
      <c r="K604" s="98"/>
      <c r="L604" s="98"/>
      <c r="M604" s="98"/>
      <c r="N604" s="98"/>
      <c r="O604" s="98"/>
      <c r="P604" s="97"/>
      <c r="Q604" s="18"/>
      <c r="R604" s="18"/>
    </row>
    <row r="605" spans="1:18" x14ac:dyDescent="0.3">
      <c r="A605" s="98"/>
      <c r="B605" s="98"/>
      <c r="C605" s="98"/>
      <c r="D605" s="98"/>
      <c r="E605" s="98"/>
      <c r="F605" s="98"/>
      <c r="G605" s="98"/>
      <c r="H605" s="98"/>
      <c r="I605" s="98"/>
      <c r="J605" s="98"/>
      <c r="K605" s="98"/>
      <c r="L605" s="98"/>
      <c r="M605" s="98"/>
      <c r="N605" s="98"/>
      <c r="O605" s="98"/>
      <c r="P605" s="97"/>
      <c r="Q605" s="18"/>
      <c r="R605" s="18"/>
    </row>
    <row r="606" spans="1:18" x14ac:dyDescent="0.3">
      <c r="A606" s="98"/>
      <c r="B606" s="98"/>
      <c r="C606" s="98"/>
      <c r="D606" s="98"/>
      <c r="E606" s="98"/>
      <c r="F606" s="98"/>
      <c r="G606" s="98"/>
      <c r="H606" s="98"/>
      <c r="I606" s="98"/>
      <c r="J606" s="98"/>
      <c r="K606" s="98"/>
      <c r="L606" s="98"/>
      <c r="M606" s="98"/>
      <c r="N606" s="98"/>
      <c r="O606" s="98"/>
      <c r="P606" s="97"/>
      <c r="Q606" s="18"/>
      <c r="R606" s="18"/>
    </row>
    <row r="607" spans="1:18" x14ac:dyDescent="0.3">
      <c r="A607" s="98"/>
      <c r="B607" s="98"/>
      <c r="C607" s="98"/>
      <c r="D607" s="98"/>
      <c r="E607" s="98"/>
      <c r="F607" s="98"/>
      <c r="G607" s="98"/>
      <c r="H607" s="98"/>
      <c r="I607" s="98"/>
      <c r="J607" s="98"/>
      <c r="K607" s="98"/>
      <c r="L607" s="98"/>
      <c r="M607" s="98"/>
      <c r="N607" s="98"/>
      <c r="O607" s="98"/>
      <c r="P607" s="97"/>
      <c r="Q607" s="18"/>
      <c r="R607" s="18"/>
    </row>
    <row r="608" spans="1:18" x14ac:dyDescent="0.3">
      <c r="A608" s="98"/>
      <c r="B608" s="98"/>
      <c r="C608" s="98"/>
      <c r="D608" s="98"/>
      <c r="E608" s="98"/>
      <c r="F608" s="98"/>
      <c r="G608" s="98"/>
      <c r="H608" s="98"/>
      <c r="I608" s="98"/>
      <c r="J608" s="98"/>
      <c r="K608" s="98"/>
      <c r="L608" s="98"/>
      <c r="M608" s="98"/>
      <c r="N608" s="98"/>
      <c r="O608" s="98"/>
      <c r="P608" s="97"/>
      <c r="Q608" s="18"/>
      <c r="R608" s="18"/>
    </row>
    <row r="609" spans="1:18" x14ac:dyDescent="0.3">
      <c r="A609" s="98"/>
      <c r="B609" s="98"/>
      <c r="C609" s="98"/>
      <c r="D609" s="98"/>
      <c r="E609" s="98"/>
      <c r="F609" s="98"/>
      <c r="G609" s="98"/>
      <c r="H609" s="98"/>
      <c r="I609" s="98"/>
      <c r="J609" s="98"/>
      <c r="K609" s="98"/>
      <c r="L609" s="98"/>
      <c r="M609" s="98"/>
      <c r="N609" s="98"/>
      <c r="O609" s="98"/>
      <c r="P609" s="97"/>
      <c r="Q609" s="18"/>
      <c r="R609" s="18"/>
    </row>
    <row r="610" spans="1:18" x14ac:dyDescent="0.3">
      <c r="A610" s="98"/>
      <c r="B610" s="98"/>
      <c r="C610" s="98"/>
      <c r="D610" s="98"/>
      <c r="E610" s="98"/>
      <c r="F610" s="98"/>
      <c r="G610" s="98"/>
      <c r="H610" s="98"/>
      <c r="I610" s="98"/>
      <c r="J610" s="98"/>
      <c r="K610" s="98"/>
      <c r="L610" s="98"/>
      <c r="M610" s="98"/>
      <c r="N610" s="98"/>
      <c r="O610" s="98"/>
      <c r="P610" s="97"/>
      <c r="Q610" s="18"/>
      <c r="R610" s="18"/>
    </row>
    <row r="611" spans="1:18" x14ac:dyDescent="0.3">
      <c r="A611" s="98"/>
      <c r="B611" s="98"/>
      <c r="C611" s="98"/>
      <c r="D611" s="98"/>
      <c r="E611" s="98"/>
      <c r="F611" s="98"/>
      <c r="G611" s="98"/>
      <c r="H611" s="98"/>
      <c r="I611" s="98"/>
      <c r="J611" s="98"/>
      <c r="K611" s="98"/>
      <c r="L611" s="98"/>
      <c r="M611" s="98"/>
      <c r="N611" s="98"/>
      <c r="O611" s="98"/>
      <c r="P611" s="97"/>
      <c r="Q611" s="18"/>
      <c r="R611" s="18"/>
    </row>
    <row r="612" spans="1:18" x14ac:dyDescent="0.3">
      <c r="A612" s="98"/>
      <c r="B612" s="98"/>
      <c r="C612" s="98"/>
      <c r="D612" s="98"/>
      <c r="E612" s="98"/>
      <c r="F612" s="98"/>
      <c r="G612" s="98"/>
      <c r="H612" s="98"/>
      <c r="I612" s="98"/>
      <c r="J612" s="98"/>
      <c r="K612" s="98"/>
      <c r="L612" s="98"/>
      <c r="M612" s="98"/>
      <c r="N612" s="98"/>
      <c r="O612" s="98"/>
      <c r="P612" s="97"/>
      <c r="Q612" s="18"/>
      <c r="R612" s="18"/>
    </row>
    <row r="613" spans="1:18" x14ac:dyDescent="0.3">
      <c r="A613" s="98"/>
      <c r="B613" s="98"/>
      <c r="C613" s="98"/>
      <c r="D613" s="98"/>
      <c r="E613" s="98"/>
      <c r="F613" s="98"/>
      <c r="G613" s="98"/>
      <c r="H613" s="98"/>
      <c r="I613" s="98"/>
      <c r="J613" s="98"/>
      <c r="K613" s="98"/>
      <c r="L613" s="98"/>
      <c r="M613" s="98"/>
      <c r="N613" s="98"/>
      <c r="O613" s="98"/>
      <c r="P613" s="97"/>
      <c r="Q613" s="18"/>
      <c r="R613" s="18"/>
    </row>
    <row r="614" spans="1:18" x14ac:dyDescent="0.3">
      <c r="A614" s="98"/>
      <c r="B614" s="98"/>
      <c r="C614" s="98"/>
      <c r="D614" s="98"/>
      <c r="E614" s="98"/>
      <c r="F614" s="98"/>
      <c r="G614" s="98"/>
      <c r="H614" s="98"/>
      <c r="I614" s="98"/>
      <c r="J614" s="98"/>
      <c r="K614" s="98"/>
      <c r="L614" s="98"/>
      <c r="M614" s="98"/>
      <c r="N614" s="98"/>
      <c r="O614" s="98"/>
      <c r="P614" s="97"/>
      <c r="Q614" s="18"/>
      <c r="R614" s="18"/>
    </row>
    <row r="615" spans="1:18" x14ac:dyDescent="0.3">
      <c r="A615" s="98"/>
      <c r="B615" s="98"/>
      <c r="C615" s="98"/>
      <c r="D615" s="98"/>
      <c r="E615" s="98"/>
      <c r="F615" s="98"/>
      <c r="G615" s="98"/>
      <c r="H615" s="98"/>
      <c r="I615" s="98"/>
      <c r="J615" s="98"/>
      <c r="K615" s="98"/>
      <c r="L615" s="98"/>
      <c r="M615" s="98"/>
      <c r="N615" s="98"/>
      <c r="O615" s="98"/>
      <c r="P615" s="97"/>
      <c r="Q615" s="18"/>
      <c r="R615" s="18"/>
    </row>
    <row r="616" spans="1:18" x14ac:dyDescent="0.3">
      <c r="A616" s="98"/>
      <c r="B616" s="98"/>
      <c r="C616" s="98"/>
      <c r="D616" s="98"/>
      <c r="E616" s="98"/>
      <c r="F616" s="98"/>
      <c r="G616" s="98"/>
      <c r="H616" s="98"/>
      <c r="I616" s="98"/>
      <c r="J616" s="98"/>
      <c r="K616" s="98"/>
      <c r="L616" s="98"/>
      <c r="M616" s="98"/>
      <c r="N616" s="98"/>
      <c r="O616" s="98"/>
      <c r="P616" s="97"/>
      <c r="Q616" s="18"/>
      <c r="R616" s="18"/>
    </row>
    <row r="617" spans="1:18" x14ac:dyDescent="0.3">
      <c r="A617" s="98"/>
      <c r="B617" s="98"/>
      <c r="C617" s="98"/>
      <c r="D617" s="98"/>
      <c r="E617" s="98"/>
      <c r="F617" s="98"/>
      <c r="G617" s="98"/>
      <c r="H617" s="98"/>
      <c r="I617" s="98"/>
      <c r="J617" s="98"/>
      <c r="K617" s="98"/>
      <c r="L617" s="98"/>
      <c r="M617" s="98"/>
      <c r="N617" s="98"/>
      <c r="O617" s="98"/>
      <c r="P617" s="97"/>
      <c r="Q617" s="18"/>
      <c r="R617" s="18"/>
    </row>
    <row r="618" spans="1:18" x14ac:dyDescent="0.3">
      <c r="A618" s="98"/>
      <c r="B618" s="98"/>
      <c r="C618" s="98"/>
      <c r="D618" s="98"/>
      <c r="E618" s="98"/>
      <c r="F618" s="98"/>
      <c r="G618" s="98"/>
      <c r="H618" s="98"/>
      <c r="I618" s="98"/>
      <c r="J618" s="98"/>
      <c r="K618" s="98"/>
      <c r="L618" s="98"/>
      <c r="M618" s="98"/>
      <c r="N618" s="98"/>
      <c r="O618" s="98"/>
      <c r="P618" s="97"/>
      <c r="Q618" s="18"/>
      <c r="R618" s="18"/>
    </row>
    <row r="619" spans="1:18" x14ac:dyDescent="0.3">
      <c r="A619" s="98"/>
      <c r="B619" s="98"/>
      <c r="C619" s="98"/>
      <c r="D619" s="98"/>
      <c r="E619" s="98"/>
      <c r="F619" s="98"/>
      <c r="G619" s="98"/>
      <c r="H619" s="98"/>
      <c r="I619" s="98"/>
      <c r="J619" s="98"/>
      <c r="K619" s="98"/>
      <c r="L619" s="98"/>
      <c r="M619" s="98"/>
      <c r="N619" s="98"/>
      <c r="O619" s="98"/>
      <c r="P619" s="97"/>
      <c r="Q619" s="18"/>
      <c r="R619" s="18"/>
    </row>
    <row r="620" spans="1:18" x14ac:dyDescent="0.3">
      <c r="A620" s="98"/>
      <c r="B620" s="98"/>
      <c r="C620" s="98"/>
      <c r="D620" s="98"/>
      <c r="E620" s="98"/>
      <c r="F620" s="98"/>
      <c r="G620" s="98"/>
      <c r="H620" s="98"/>
      <c r="I620" s="98"/>
      <c r="J620" s="98"/>
      <c r="K620" s="98"/>
      <c r="L620" s="98"/>
      <c r="M620" s="98"/>
      <c r="N620" s="98"/>
      <c r="O620" s="98"/>
      <c r="P620" s="97"/>
      <c r="Q620" s="18"/>
      <c r="R620" s="18"/>
    </row>
    <row r="621" spans="1:18" x14ac:dyDescent="0.3">
      <c r="A621" s="98"/>
      <c r="B621" s="98"/>
      <c r="C621" s="98"/>
      <c r="D621" s="98"/>
      <c r="E621" s="98"/>
      <c r="F621" s="98"/>
      <c r="G621" s="98"/>
      <c r="H621" s="98"/>
      <c r="I621" s="98"/>
      <c r="J621" s="98"/>
      <c r="K621" s="98"/>
      <c r="L621" s="98"/>
      <c r="M621" s="98"/>
      <c r="N621" s="98"/>
      <c r="O621" s="98"/>
      <c r="P621" s="97"/>
      <c r="Q621" s="18"/>
      <c r="R621" s="18"/>
    </row>
    <row r="622" spans="1:18" x14ac:dyDescent="0.3">
      <c r="A622" s="98"/>
      <c r="B622" s="98"/>
      <c r="C622" s="98"/>
      <c r="D622" s="98"/>
      <c r="E622" s="98"/>
      <c r="F622" s="98"/>
      <c r="G622" s="98"/>
      <c r="H622" s="98"/>
      <c r="I622" s="98"/>
      <c r="J622" s="98"/>
      <c r="K622" s="98"/>
      <c r="L622" s="98"/>
      <c r="M622" s="98"/>
      <c r="N622" s="98"/>
      <c r="O622" s="98"/>
      <c r="P622" s="97"/>
      <c r="Q622" s="18"/>
      <c r="R622" s="18"/>
    </row>
    <row r="623" spans="1:18" x14ac:dyDescent="0.3">
      <c r="A623" s="98"/>
      <c r="B623" s="98"/>
      <c r="C623" s="98"/>
      <c r="D623" s="98"/>
      <c r="E623" s="98"/>
      <c r="F623" s="98"/>
      <c r="G623" s="98"/>
      <c r="H623" s="98"/>
      <c r="I623" s="98"/>
      <c r="J623" s="98"/>
      <c r="K623" s="98"/>
      <c r="L623" s="98"/>
      <c r="M623" s="98"/>
      <c r="N623" s="98"/>
      <c r="O623" s="98"/>
      <c r="P623" s="97"/>
      <c r="Q623" s="18"/>
      <c r="R623" s="18"/>
    </row>
    <row r="624" spans="1:18" x14ac:dyDescent="0.3">
      <c r="A624" s="98"/>
      <c r="B624" s="98"/>
      <c r="C624" s="98"/>
      <c r="D624" s="98"/>
      <c r="E624" s="98"/>
      <c r="F624" s="98"/>
      <c r="G624" s="98"/>
      <c r="H624" s="98"/>
      <c r="I624" s="98"/>
      <c r="J624" s="98"/>
      <c r="K624" s="98"/>
      <c r="L624" s="98"/>
      <c r="M624" s="98"/>
      <c r="N624" s="98"/>
      <c r="O624" s="98"/>
      <c r="P624" s="97"/>
      <c r="Q624" s="18"/>
      <c r="R624" s="18"/>
    </row>
    <row r="625" spans="1:18" x14ac:dyDescent="0.3">
      <c r="A625" s="98"/>
      <c r="B625" s="98"/>
      <c r="C625" s="98"/>
      <c r="D625" s="98"/>
      <c r="E625" s="98"/>
      <c r="F625" s="98"/>
      <c r="G625" s="98"/>
      <c r="H625" s="98"/>
      <c r="I625" s="98"/>
      <c r="J625" s="98"/>
      <c r="K625" s="98"/>
      <c r="L625" s="98"/>
      <c r="M625" s="98"/>
      <c r="N625" s="98"/>
      <c r="O625" s="98"/>
      <c r="P625" s="97"/>
      <c r="Q625" s="18"/>
      <c r="R625" s="18"/>
    </row>
    <row r="626" spans="1:18" x14ac:dyDescent="0.3">
      <c r="A626" s="98"/>
      <c r="B626" s="98"/>
      <c r="C626" s="98"/>
      <c r="D626" s="98"/>
      <c r="E626" s="98"/>
      <c r="F626" s="98"/>
      <c r="G626" s="98"/>
      <c r="H626" s="98"/>
      <c r="I626" s="98"/>
      <c r="J626" s="98"/>
      <c r="K626" s="98"/>
      <c r="L626" s="98"/>
      <c r="M626" s="98"/>
      <c r="N626" s="98"/>
      <c r="O626" s="98"/>
      <c r="P626" s="97"/>
      <c r="Q626" s="18"/>
      <c r="R626" s="18"/>
    </row>
    <row r="627" spans="1:18" x14ac:dyDescent="0.3">
      <c r="A627" s="98"/>
      <c r="B627" s="98"/>
      <c r="C627" s="98"/>
      <c r="D627" s="98"/>
      <c r="E627" s="98"/>
      <c r="F627" s="98"/>
      <c r="G627" s="98"/>
      <c r="H627" s="98"/>
      <c r="I627" s="98"/>
      <c r="J627" s="98"/>
      <c r="K627" s="98"/>
      <c r="L627" s="98"/>
      <c r="M627" s="98"/>
      <c r="N627" s="98"/>
      <c r="O627" s="98"/>
      <c r="P627" s="97"/>
      <c r="Q627" s="18"/>
      <c r="R627" s="18"/>
    </row>
    <row r="628" spans="1:18" x14ac:dyDescent="0.3">
      <c r="A628" s="98"/>
      <c r="B628" s="98"/>
      <c r="C628" s="98"/>
      <c r="D628" s="98"/>
      <c r="E628" s="98"/>
      <c r="F628" s="98"/>
      <c r="G628" s="98"/>
      <c r="H628" s="98"/>
      <c r="I628" s="98"/>
      <c r="J628" s="98"/>
      <c r="K628" s="98"/>
      <c r="L628" s="98"/>
      <c r="M628" s="98"/>
      <c r="N628" s="98"/>
      <c r="O628" s="98"/>
      <c r="P628" s="97"/>
      <c r="Q628" s="18"/>
      <c r="R628" s="18"/>
    </row>
    <row r="629" spans="1:18" x14ac:dyDescent="0.3">
      <c r="A629" s="98"/>
      <c r="B629" s="98"/>
      <c r="C629" s="98"/>
      <c r="D629" s="98"/>
      <c r="E629" s="98"/>
      <c r="F629" s="98"/>
      <c r="G629" s="98"/>
      <c r="H629" s="98"/>
      <c r="I629" s="98"/>
      <c r="J629" s="98"/>
      <c r="K629" s="98"/>
      <c r="L629" s="98"/>
      <c r="M629" s="98"/>
      <c r="N629" s="98"/>
      <c r="O629" s="98"/>
      <c r="P629" s="97"/>
      <c r="Q629" s="18"/>
      <c r="R629" s="18"/>
    </row>
    <row r="630" spans="1:18" x14ac:dyDescent="0.3">
      <c r="A630" s="98"/>
      <c r="B630" s="98"/>
      <c r="C630" s="98"/>
      <c r="D630" s="98"/>
      <c r="E630" s="98"/>
      <c r="F630" s="98"/>
      <c r="G630" s="98"/>
      <c r="H630" s="98"/>
      <c r="I630" s="98"/>
      <c r="J630" s="98"/>
      <c r="K630" s="98"/>
      <c r="L630" s="98"/>
      <c r="M630" s="98"/>
      <c r="N630" s="98"/>
      <c r="O630" s="98"/>
      <c r="P630" s="97"/>
      <c r="Q630" s="18"/>
      <c r="R630" s="18"/>
    </row>
    <row r="631" spans="1:18" x14ac:dyDescent="0.3">
      <c r="A631" s="98"/>
      <c r="B631" s="98"/>
      <c r="C631" s="98"/>
      <c r="D631" s="98"/>
      <c r="E631" s="98"/>
      <c r="F631" s="98"/>
      <c r="G631" s="98"/>
      <c r="H631" s="98"/>
      <c r="I631" s="98"/>
      <c r="J631" s="98"/>
      <c r="K631" s="98"/>
      <c r="L631" s="98"/>
      <c r="M631" s="98"/>
      <c r="N631" s="98"/>
      <c r="O631" s="98"/>
      <c r="P631" s="97"/>
      <c r="Q631" s="18"/>
      <c r="R631" s="18"/>
    </row>
    <row r="632" spans="1:18" x14ac:dyDescent="0.3">
      <c r="A632" s="98"/>
      <c r="B632" s="98"/>
      <c r="C632" s="98"/>
      <c r="D632" s="98"/>
      <c r="E632" s="98"/>
      <c r="F632" s="98"/>
      <c r="G632" s="98"/>
      <c r="H632" s="98"/>
      <c r="I632" s="98"/>
      <c r="J632" s="98"/>
      <c r="K632" s="98"/>
      <c r="L632" s="98"/>
      <c r="M632" s="98"/>
      <c r="N632" s="98"/>
      <c r="O632" s="98"/>
      <c r="P632" s="97"/>
      <c r="Q632" s="18"/>
      <c r="R632" s="18"/>
    </row>
    <row r="633" spans="1:18" x14ac:dyDescent="0.3">
      <c r="A633" s="98"/>
      <c r="B633" s="98"/>
      <c r="C633" s="98"/>
      <c r="D633" s="98"/>
      <c r="E633" s="98"/>
      <c r="F633" s="98"/>
      <c r="G633" s="98"/>
      <c r="H633" s="98"/>
      <c r="I633" s="98"/>
      <c r="J633" s="98"/>
      <c r="K633" s="98"/>
      <c r="L633" s="98"/>
      <c r="M633" s="98"/>
      <c r="N633" s="98"/>
      <c r="O633" s="98"/>
      <c r="P633" s="97"/>
      <c r="Q633" s="18"/>
      <c r="R633" s="18"/>
    </row>
    <row r="634" spans="1:18" x14ac:dyDescent="0.3">
      <c r="A634" s="98"/>
      <c r="B634" s="98"/>
      <c r="C634" s="98"/>
      <c r="D634" s="98"/>
      <c r="E634" s="98"/>
      <c r="F634" s="98"/>
      <c r="G634" s="98"/>
      <c r="H634" s="98"/>
      <c r="I634" s="98"/>
      <c r="J634" s="98"/>
      <c r="K634" s="98"/>
      <c r="L634" s="98"/>
      <c r="M634" s="98"/>
      <c r="N634" s="98"/>
      <c r="O634" s="98"/>
      <c r="P634" s="97"/>
      <c r="Q634" s="18"/>
      <c r="R634" s="18"/>
    </row>
    <row r="635" spans="1:18" x14ac:dyDescent="0.3">
      <c r="A635" s="98"/>
      <c r="B635" s="98"/>
      <c r="C635" s="98"/>
      <c r="D635" s="98"/>
      <c r="E635" s="98"/>
      <c r="F635" s="98"/>
      <c r="G635" s="98"/>
      <c r="H635" s="98"/>
      <c r="I635" s="98"/>
      <c r="J635" s="98"/>
      <c r="K635" s="98"/>
      <c r="L635" s="98"/>
      <c r="M635" s="98"/>
      <c r="N635" s="98"/>
      <c r="O635" s="98"/>
      <c r="P635" s="97"/>
      <c r="Q635" s="18"/>
      <c r="R635" s="18"/>
    </row>
    <row r="636" spans="1:18" x14ac:dyDescent="0.3">
      <c r="A636" s="98"/>
      <c r="B636" s="98"/>
      <c r="C636" s="98"/>
      <c r="D636" s="98"/>
      <c r="E636" s="98"/>
      <c r="F636" s="98"/>
      <c r="G636" s="98"/>
      <c r="H636" s="98"/>
      <c r="I636" s="98"/>
      <c r="J636" s="98"/>
      <c r="K636" s="98"/>
      <c r="L636" s="98"/>
      <c r="M636" s="98"/>
      <c r="N636" s="98"/>
      <c r="O636" s="98"/>
      <c r="P636" s="97"/>
      <c r="Q636" s="18"/>
      <c r="R636" s="18"/>
    </row>
    <row r="637" spans="1:18" x14ac:dyDescent="0.3">
      <c r="A637" s="98"/>
      <c r="B637" s="98"/>
      <c r="C637" s="98"/>
      <c r="D637" s="98"/>
      <c r="E637" s="98"/>
      <c r="F637" s="98"/>
      <c r="G637" s="98"/>
      <c r="H637" s="98"/>
      <c r="I637" s="98"/>
      <c r="J637" s="98"/>
      <c r="K637" s="98"/>
      <c r="L637" s="98"/>
      <c r="M637" s="98"/>
      <c r="N637" s="98"/>
      <c r="O637" s="98"/>
      <c r="P637" s="97"/>
      <c r="Q637" s="18"/>
      <c r="R637" s="18"/>
    </row>
    <row r="638" spans="1:18" x14ac:dyDescent="0.3">
      <c r="A638" s="98"/>
      <c r="B638" s="98"/>
      <c r="C638" s="98"/>
      <c r="D638" s="98"/>
      <c r="E638" s="98"/>
      <c r="F638" s="98"/>
      <c r="G638" s="98"/>
      <c r="H638" s="98"/>
      <c r="I638" s="98"/>
      <c r="J638" s="98"/>
      <c r="K638" s="98"/>
      <c r="L638" s="98"/>
      <c r="M638" s="98"/>
      <c r="N638" s="98"/>
      <c r="O638" s="98"/>
      <c r="P638" s="97"/>
      <c r="Q638" s="18"/>
      <c r="R638" s="18"/>
    </row>
    <row r="639" spans="1:18" x14ac:dyDescent="0.3">
      <c r="A639" s="98"/>
      <c r="B639" s="98"/>
      <c r="C639" s="98"/>
      <c r="D639" s="98"/>
      <c r="E639" s="98"/>
      <c r="F639" s="98"/>
      <c r="G639" s="98"/>
      <c r="H639" s="98"/>
      <c r="I639" s="98"/>
      <c r="J639" s="98"/>
      <c r="K639" s="98"/>
      <c r="L639" s="98"/>
      <c r="M639" s="98"/>
      <c r="N639" s="98"/>
      <c r="O639" s="98"/>
      <c r="P639" s="97"/>
      <c r="Q639" s="18"/>
      <c r="R639" s="18"/>
    </row>
    <row r="640" spans="1:18" x14ac:dyDescent="0.3">
      <c r="A640" s="98"/>
      <c r="B640" s="98"/>
      <c r="C640" s="98"/>
      <c r="D640" s="98"/>
      <c r="E640" s="98"/>
      <c r="F640" s="98"/>
      <c r="G640" s="98"/>
      <c r="H640" s="98"/>
      <c r="I640" s="98"/>
      <c r="J640" s="98"/>
      <c r="K640" s="98"/>
      <c r="L640" s="98"/>
      <c r="M640" s="98"/>
      <c r="N640" s="98"/>
      <c r="O640" s="98"/>
      <c r="P640" s="97"/>
      <c r="Q640" s="18"/>
      <c r="R640" s="18"/>
    </row>
    <row r="641" spans="1:18" x14ac:dyDescent="0.3">
      <c r="A641" s="98"/>
      <c r="B641" s="98"/>
      <c r="C641" s="98"/>
      <c r="D641" s="98"/>
      <c r="E641" s="98"/>
      <c r="F641" s="98"/>
      <c r="G641" s="98"/>
      <c r="H641" s="98"/>
      <c r="I641" s="98"/>
      <c r="J641" s="98"/>
      <c r="K641" s="98"/>
      <c r="L641" s="98"/>
      <c r="M641" s="98"/>
      <c r="N641" s="98"/>
      <c r="O641" s="98"/>
      <c r="P641" s="97"/>
      <c r="Q641" s="18"/>
      <c r="R641" s="18"/>
    </row>
    <row r="642" spans="1:18" x14ac:dyDescent="0.3">
      <c r="A642" s="98"/>
      <c r="B642" s="98"/>
      <c r="C642" s="98"/>
      <c r="D642" s="98"/>
      <c r="E642" s="98"/>
      <c r="F642" s="98"/>
      <c r="G642" s="98"/>
      <c r="H642" s="98"/>
      <c r="I642" s="98"/>
      <c r="J642" s="98"/>
      <c r="K642" s="98"/>
      <c r="L642" s="98"/>
      <c r="M642" s="98"/>
      <c r="N642" s="98"/>
      <c r="O642" s="98"/>
      <c r="P642" s="97"/>
      <c r="Q642" s="18"/>
      <c r="R642" s="18"/>
    </row>
    <row r="643" spans="1:18" x14ac:dyDescent="0.3">
      <c r="A643" s="98"/>
      <c r="B643" s="98"/>
      <c r="C643" s="98"/>
      <c r="D643" s="98"/>
      <c r="E643" s="98"/>
      <c r="F643" s="98"/>
      <c r="G643" s="98"/>
      <c r="H643" s="98"/>
      <c r="I643" s="98"/>
      <c r="J643" s="98"/>
      <c r="K643" s="98"/>
      <c r="L643" s="98"/>
      <c r="M643" s="98"/>
      <c r="N643" s="98"/>
      <c r="O643" s="98"/>
      <c r="P643" s="97"/>
      <c r="Q643" s="18"/>
      <c r="R643" s="18"/>
    </row>
    <row r="644" spans="1:18" x14ac:dyDescent="0.3">
      <c r="A644" s="98"/>
      <c r="B644" s="98"/>
      <c r="C644" s="98"/>
      <c r="D644" s="98"/>
      <c r="E644" s="98"/>
      <c r="F644" s="98"/>
      <c r="G644" s="98"/>
      <c r="H644" s="98"/>
      <c r="I644" s="98"/>
      <c r="J644" s="98"/>
      <c r="K644" s="98"/>
      <c r="L644" s="98"/>
      <c r="M644" s="98"/>
      <c r="N644" s="98"/>
      <c r="O644" s="98"/>
      <c r="P644" s="97"/>
      <c r="Q644" s="18"/>
      <c r="R644" s="18"/>
    </row>
    <row r="645" spans="1:18" x14ac:dyDescent="0.3">
      <c r="A645" s="98"/>
      <c r="B645" s="98"/>
      <c r="C645" s="98"/>
      <c r="D645" s="98"/>
      <c r="E645" s="98"/>
      <c r="F645" s="98"/>
      <c r="G645" s="98"/>
      <c r="H645" s="98"/>
      <c r="I645" s="98"/>
      <c r="J645" s="98"/>
      <c r="K645" s="98"/>
      <c r="L645" s="98"/>
      <c r="M645" s="98"/>
      <c r="N645" s="98"/>
      <c r="O645" s="98"/>
      <c r="P645" s="97"/>
      <c r="Q645" s="18"/>
      <c r="R645" s="18"/>
    </row>
    <row r="646" spans="1:18" x14ac:dyDescent="0.3">
      <c r="A646" s="98"/>
      <c r="B646" s="98"/>
      <c r="C646" s="98"/>
      <c r="D646" s="98"/>
      <c r="E646" s="98"/>
      <c r="F646" s="98"/>
      <c r="G646" s="98"/>
      <c r="H646" s="98"/>
      <c r="I646" s="98"/>
      <c r="J646" s="98"/>
      <c r="K646" s="98"/>
      <c r="L646" s="98"/>
      <c r="M646" s="98"/>
      <c r="N646" s="98"/>
      <c r="O646" s="98"/>
      <c r="P646" s="97"/>
      <c r="Q646" s="18"/>
      <c r="R646" s="18"/>
    </row>
    <row r="647" spans="1:18" x14ac:dyDescent="0.3">
      <c r="A647" s="98"/>
      <c r="B647" s="98"/>
      <c r="C647" s="98"/>
      <c r="D647" s="98"/>
      <c r="E647" s="98"/>
      <c r="F647" s="98"/>
      <c r="G647" s="98"/>
      <c r="H647" s="98"/>
      <c r="I647" s="98"/>
      <c r="J647" s="98"/>
      <c r="K647" s="98"/>
      <c r="L647" s="98"/>
      <c r="M647" s="98"/>
      <c r="N647" s="98"/>
      <c r="O647" s="98"/>
      <c r="P647" s="97"/>
      <c r="Q647" s="18"/>
      <c r="R647" s="18"/>
    </row>
    <row r="648" spans="1:18" x14ac:dyDescent="0.3">
      <c r="A648" s="98"/>
      <c r="B648" s="98"/>
      <c r="C648" s="98"/>
      <c r="D648" s="98"/>
      <c r="E648" s="98"/>
      <c r="F648" s="98"/>
      <c r="G648" s="98"/>
      <c r="H648" s="98"/>
      <c r="I648" s="98"/>
      <c r="J648" s="98"/>
      <c r="K648" s="98"/>
      <c r="L648" s="98"/>
      <c r="M648" s="98"/>
      <c r="N648" s="98"/>
      <c r="O648" s="98"/>
      <c r="P648" s="97"/>
      <c r="Q648" s="18"/>
      <c r="R648" s="18"/>
    </row>
    <row r="649" spans="1:18" x14ac:dyDescent="0.3">
      <c r="A649" s="98"/>
      <c r="B649" s="98"/>
      <c r="C649" s="98"/>
      <c r="D649" s="98"/>
      <c r="E649" s="98"/>
      <c r="F649" s="98"/>
      <c r="G649" s="98"/>
      <c r="H649" s="98"/>
      <c r="I649" s="98"/>
      <c r="J649" s="98"/>
      <c r="K649" s="98"/>
      <c r="L649" s="98"/>
      <c r="M649" s="98"/>
      <c r="N649" s="98"/>
      <c r="O649" s="98"/>
      <c r="P649" s="97"/>
      <c r="Q649" s="18"/>
      <c r="R649" s="18"/>
    </row>
    <row r="650" spans="1:18" x14ac:dyDescent="0.3">
      <c r="A650" s="98"/>
      <c r="B650" s="98"/>
      <c r="C650" s="98"/>
      <c r="D650" s="98"/>
      <c r="E650" s="98"/>
      <c r="F650" s="98"/>
      <c r="G650" s="98"/>
      <c r="H650" s="98"/>
      <c r="I650" s="98"/>
      <c r="J650" s="98"/>
      <c r="K650" s="98"/>
      <c r="L650" s="98"/>
      <c r="M650" s="98"/>
      <c r="N650" s="98"/>
      <c r="O650" s="98"/>
      <c r="P650" s="97"/>
      <c r="Q650" s="18"/>
      <c r="R650" s="18"/>
    </row>
    <row r="651" spans="1:18" x14ac:dyDescent="0.3">
      <c r="A651" s="98"/>
      <c r="B651" s="98"/>
      <c r="C651" s="98"/>
      <c r="D651" s="98"/>
      <c r="E651" s="98"/>
      <c r="F651" s="98"/>
      <c r="G651" s="98"/>
      <c r="H651" s="98"/>
      <c r="I651" s="98"/>
      <c r="J651" s="98"/>
      <c r="K651" s="98"/>
      <c r="L651" s="98"/>
      <c r="M651" s="98"/>
      <c r="N651" s="98"/>
      <c r="O651" s="98"/>
      <c r="P651" s="97"/>
      <c r="Q651" s="18"/>
      <c r="R651" s="18"/>
    </row>
    <row r="652" spans="1:18" x14ac:dyDescent="0.3">
      <c r="A652" s="98"/>
      <c r="B652" s="98"/>
      <c r="C652" s="98"/>
      <c r="D652" s="98"/>
      <c r="E652" s="98"/>
      <c r="F652" s="98"/>
      <c r="G652" s="98"/>
      <c r="H652" s="98"/>
      <c r="I652" s="98"/>
      <c r="J652" s="98"/>
      <c r="K652" s="98"/>
      <c r="L652" s="98"/>
      <c r="M652" s="98"/>
      <c r="N652" s="98"/>
      <c r="O652" s="98"/>
      <c r="P652" s="97"/>
      <c r="Q652" s="18"/>
      <c r="R652" s="18"/>
    </row>
    <row r="653" spans="1:18" x14ac:dyDescent="0.3">
      <c r="A653" s="98"/>
      <c r="B653" s="98"/>
      <c r="C653" s="98"/>
      <c r="D653" s="98"/>
      <c r="E653" s="98"/>
      <c r="F653" s="98"/>
      <c r="G653" s="98"/>
      <c r="H653" s="98"/>
      <c r="I653" s="98"/>
      <c r="J653" s="98"/>
      <c r="K653" s="98"/>
      <c r="L653" s="98"/>
      <c r="M653" s="98"/>
      <c r="N653" s="98"/>
      <c r="O653" s="98"/>
      <c r="P653" s="97"/>
      <c r="Q653" s="18"/>
      <c r="R653" s="18"/>
    </row>
    <row r="654" spans="1:18" x14ac:dyDescent="0.3">
      <c r="A654" s="98"/>
      <c r="B654" s="98"/>
      <c r="C654" s="98"/>
      <c r="D654" s="98"/>
      <c r="E654" s="98"/>
      <c r="F654" s="98"/>
      <c r="G654" s="98"/>
      <c r="H654" s="98"/>
      <c r="I654" s="98"/>
      <c r="J654" s="98"/>
      <c r="K654" s="98"/>
      <c r="L654" s="98"/>
      <c r="M654" s="98"/>
      <c r="N654" s="98"/>
      <c r="O654" s="98"/>
      <c r="P654" s="97"/>
      <c r="Q654" s="18"/>
      <c r="R654" s="18"/>
    </row>
    <row r="655" spans="1:18" x14ac:dyDescent="0.3">
      <c r="A655" s="98"/>
      <c r="B655" s="98"/>
      <c r="C655" s="98"/>
      <c r="D655" s="98"/>
      <c r="E655" s="98"/>
      <c r="F655" s="98"/>
      <c r="G655" s="98"/>
      <c r="H655" s="98"/>
      <c r="I655" s="98"/>
      <c r="J655" s="98"/>
      <c r="K655" s="98"/>
      <c r="L655" s="98"/>
      <c r="M655" s="98"/>
      <c r="N655" s="98"/>
      <c r="O655" s="98"/>
      <c r="P655" s="97"/>
      <c r="Q655" s="18"/>
      <c r="R655" s="18"/>
    </row>
    <row r="656" spans="1:18" x14ac:dyDescent="0.3">
      <c r="A656" s="98"/>
      <c r="B656" s="98"/>
      <c r="C656" s="98"/>
      <c r="D656" s="98"/>
      <c r="E656" s="98"/>
      <c r="F656" s="98"/>
      <c r="G656" s="98"/>
      <c r="H656" s="98"/>
      <c r="I656" s="98"/>
      <c r="J656" s="98"/>
      <c r="K656" s="98"/>
      <c r="L656" s="98"/>
      <c r="M656" s="98"/>
      <c r="N656" s="98"/>
      <c r="O656" s="98"/>
      <c r="P656" s="97"/>
      <c r="Q656" s="18"/>
      <c r="R656" s="18"/>
    </row>
    <row r="657" spans="1:18" x14ac:dyDescent="0.3">
      <c r="A657" s="98"/>
      <c r="B657" s="98"/>
      <c r="C657" s="98"/>
      <c r="D657" s="98"/>
      <c r="E657" s="98"/>
      <c r="F657" s="98"/>
      <c r="G657" s="98"/>
      <c r="H657" s="98"/>
      <c r="I657" s="98"/>
      <c r="J657" s="98"/>
      <c r="K657" s="98"/>
      <c r="L657" s="98"/>
      <c r="M657" s="98"/>
      <c r="N657" s="98"/>
      <c r="O657" s="98"/>
      <c r="P657" s="97"/>
      <c r="Q657" s="18"/>
      <c r="R657" s="18"/>
    </row>
    <row r="658" spans="1:18" x14ac:dyDescent="0.3">
      <c r="A658" s="98"/>
      <c r="B658" s="98"/>
      <c r="C658" s="98"/>
      <c r="D658" s="98"/>
      <c r="E658" s="98"/>
      <c r="F658" s="98"/>
      <c r="G658" s="98"/>
      <c r="H658" s="98"/>
      <c r="I658" s="98"/>
      <c r="J658" s="98"/>
      <c r="K658" s="98"/>
      <c r="L658" s="98"/>
      <c r="M658" s="98"/>
      <c r="N658" s="98"/>
      <c r="O658" s="98"/>
      <c r="P658" s="97"/>
      <c r="Q658" s="18"/>
      <c r="R658" s="18"/>
    </row>
    <row r="659" spans="1:18" x14ac:dyDescent="0.3">
      <c r="A659" s="98"/>
      <c r="B659" s="98"/>
      <c r="C659" s="98"/>
      <c r="D659" s="98"/>
      <c r="E659" s="98"/>
      <c r="F659" s="98"/>
      <c r="G659" s="98"/>
      <c r="H659" s="98"/>
      <c r="I659" s="98"/>
      <c r="J659" s="98"/>
      <c r="K659" s="98"/>
      <c r="L659" s="98"/>
      <c r="M659" s="98"/>
      <c r="N659" s="98"/>
      <c r="O659" s="98"/>
      <c r="P659" s="97"/>
      <c r="Q659" s="18"/>
      <c r="R659" s="18"/>
    </row>
    <row r="660" spans="1:18" x14ac:dyDescent="0.3">
      <c r="A660" s="98"/>
      <c r="B660" s="98"/>
      <c r="C660" s="98"/>
      <c r="D660" s="98"/>
      <c r="E660" s="98"/>
      <c r="F660" s="98"/>
      <c r="G660" s="98"/>
      <c r="H660" s="98"/>
      <c r="I660" s="98"/>
      <c r="J660" s="98"/>
      <c r="K660" s="98"/>
      <c r="L660" s="98"/>
      <c r="M660" s="98"/>
      <c r="N660" s="98"/>
      <c r="O660" s="98"/>
      <c r="P660" s="97"/>
      <c r="Q660" s="18"/>
      <c r="R660" s="18"/>
    </row>
    <row r="661" spans="1:18" x14ac:dyDescent="0.3">
      <c r="A661" s="98"/>
      <c r="B661" s="98"/>
      <c r="C661" s="98"/>
      <c r="D661" s="98"/>
      <c r="E661" s="98"/>
      <c r="F661" s="98"/>
      <c r="G661" s="98"/>
      <c r="H661" s="98"/>
      <c r="I661" s="98"/>
      <c r="J661" s="98"/>
      <c r="K661" s="98"/>
      <c r="L661" s="98"/>
      <c r="M661" s="98"/>
      <c r="N661" s="98"/>
      <c r="O661" s="98"/>
      <c r="P661" s="97"/>
      <c r="Q661" s="18"/>
      <c r="R661" s="18"/>
    </row>
    <row r="662" spans="1:18" x14ac:dyDescent="0.3">
      <c r="A662" s="98"/>
      <c r="B662" s="98"/>
      <c r="C662" s="98"/>
      <c r="D662" s="98"/>
      <c r="E662" s="98"/>
      <c r="F662" s="98"/>
      <c r="G662" s="98"/>
      <c r="H662" s="98"/>
      <c r="I662" s="98"/>
      <c r="J662" s="98"/>
      <c r="K662" s="98"/>
      <c r="L662" s="98"/>
      <c r="M662" s="98"/>
      <c r="N662" s="98"/>
      <c r="O662" s="98"/>
      <c r="P662" s="97"/>
      <c r="Q662" s="18"/>
      <c r="R662" s="18"/>
    </row>
    <row r="663" spans="1:18" x14ac:dyDescent="0.3">
      <c r="A663" s="98"/>
      <c r="B663" s="98"/>
      <c r="C663" s="98"/>
      <c r="D663" s="98"/>
      <c r="E663" s="98"/>
      <c r="F663" s="98"/>
      <c r="G663" s="98"/>
      <c r="H663" s="98"/>
      <c r="I663" s="98"/>
      <c r="J663" s="98"/>
      <c r="K663" s="98"/>
      <c r="L663" s="98"/>
      <c r="M663" s="98"/>
      <c r="N663" s="98"/>
      <c r="O663" s="98"/>
      <c r="P663" s="97"/>
      <c r="Q663" s="18"/>
      <c r="R663" s="18"/>
    </row>
    <row r="664" spans="1:18" x14ac:dyDescent="0.3">
      <c r="A664" s="98"/>
      <c r="B664" s="98"/>
      <c r="C664" s="98"/>
      <c r="D664" s="98"/>
      <c r="E664" s="98"/>
      <c r="F664" s="98"/>
      <c r="G664" s="98"/>
      <c r="H664" s="98"/>
      <c r="I664" s="98"/>
      <c r="J664" s="98"/>
      <c r="K664" s="98"/>
      <c r="L664" s="98"/>
      <c r="M664" s="98"/>
      <c r="N664" s="98"/>
      <c r="O664" s="98"/>
      <c r="P664" s="97"/>
      <c r="Q664" s="18"/>
      <c r="R664" s="18"/>
    </row>
    <row r="665" spans="1:18" x14ac:dyDescent="0.3">
      <c r="A665" s="98"/>
      <c r="B665" s="98"/>
      <c r="C665" s="98"/>
      <c r="D665" s="98"/>
      <c r="E665" s="98"/>
      <c r="F665" s="98"/>
      <c r="G665" s="98"/>
      <c r="H665" s="98"/>
      <c r="I665" s="98"/>
      <c r="J665" s="98"/>
      <c r="K665" s="98"/>
      <c r="L665" s="98"/>
      <c r="M665" s="98"/>
      <c r="N665" s="98"/>
      <c r="O665" s="98"/>
      <c r="P665" s="97"/>
      <c r="Q665" s="18"/>
      <c r="R665" s="18"/>
    </row>
    <row r="666" spans="1:18" x14ac:dyDescent="0.3">
      <c r="A666" s="98"/>
      <c r="B666" s="98"/>
      <c r="C666" s="98"/>
      <c r="D666" s="98"/>
      <c r="E666" s="98"/>
      <c r="F666" s="98"/>
      <c r="G666" s="98"/>
      <c r="H666" s="98"/>
      <c r="I666" s="98"/>
      <c r="J666" s="98"/>
      <c r="K666" s="98"/>
      <c r="L666" s="98"/>
      <c r="M666" s="98"/>
      <c r="N666" s="98"/>
      <c r="O666" s="98"/>
      <c r="P666" s="97"/>
      <c r="Q666" s="18"/>
      <c r="R666" s="18"/>
    </row>
    <row r="667" spans="1:18" x14ac:dyDescent="0.3">
      <c r="A667" s="98"/>
      <c r="B667" s="98"/>
      <c r="C667" s="98"/>
      <c r="D667" s="98"/>
      <c r="E667" s="98"/>
      <c r="F667" s="98"/>
      <c r="G667" s="98"/>
      <c r="H667" s="98"/>
      <c r="I667" s="98"/>
      <c r="J667" s="98"/>
      <c r="K667" s="98"/>
      <c r="L667" s="98"/>
      <c r="M667" s="98"/>
      <c r="N667" s="98"/>
      <c r="O667" s="98"/>
      <c r="P667" s="97"/>
      <c r="Q667" s="18"/>
      <c r="R667" s="18"/>
    </row>
    <row r="668" spans="1:18" x14ac:dyDescent="0.3">
      <c r="A668" s="98"/>
      <c r="B668" s="98"/>
      <c r="C668" s="98"/>
      <c r="D668" s="98"/>
      <c r="E668" s="98"/>
      <c r="F668" s="98"/>
      <c r="G668" s="98"/>
      <c r="H668" s="98"/>
      <c r="I668" s="98"/>
      <c r="J668" s="98"/>
      <c r="K668" s="98"/>
      <c r="L668" s="98"/>
      <c r="M668" s="98"/>
      <c r="N668" s="98"/>
      <c r="O668" s="98"/>
      <c r="P668" s="97"/>
      <c r="Q668" s="18"/>
      <c r="R668" s="18"/>
    </row>
    <row r="669" spans="1:18" x14ac:dyDescent="0.3">
      <c r="A669" s="98"/>
      <c r="B669" s="98"/>
      <c r="C669" s="98"/>
      <c r="D669" s="98"/>
      <c r="E669" s="98"/>
      <c r="F669" s="98"/>
      <c r="G669" s="98"/>
      <c r="H669" s="98"/>
      <c r="I669" s="98"/>
      <c r="J669" s="98"/>
      <c r="K669" s="98"/>
      <c r="L669" s="98"/>
      <c r="M669" s="98"/>
      <c r="N669" s="98"/>
      <c r="O669" s="98"/>
      <c r="P669" s="97"/>
      <c r="Q669" s="18"/>
      <c r="R669" s="18"/>
    </row>
    <row r="670" spans="1:18" x14ac:dyDescent="0.3">
      <c r="A670" s="98"/>
      <c r="B670" s="98"/>
      <c r="C670" s="98"/>
      <c r="D670" s="98"/>
      <c r="E670" s="98"/>
      <c r="F670" s="98"/>
      <c r="G670" s="98"/>
      <c r="H670" s="98"/>
      <c r="I670" s="98"/>
      <c r="J670" s="98"/>
      <c r="K670" s="98"/>
      <c r="L670" s="98"/>
      <c r="M670" s="98"/>
      <c r="N670" s="98"/>
      <c r="O670" s="98"/>
      <c r="P670" s="97"/>
      <c r="Q670" s="18"/>
      <c r="R670" s="18"/>
    </row>
    <row r="671" spans="1:18" x14ac:dyDescent="0.3">
      <c r="A671" s="98"/>
      <c r="B671" s="98"/>
      <c r="C671" s="98"/>
      <c r="D671" s="98"/>
      <c r="E671" s="98"/>
      <c r="F671" s="98"/>
      <c r="G671" s="98"/>
      <c r="H671" s="98"/>
      <c r="I671" s="98"/>
      <c r="J671" s="98"/>
      <c r="K671" s="98"/>
      <c r="L671" s="98"/>
      <c r="M671" s="98"/>
      <c r="N671" s="98"/>
      <c r="O671" s="98"/>
      <c r="P671" s="97"/>
      <c r="Q671" s="18"/>
      <c r="R671" s="18"/>
    </row>
    <row r="672" spans="1:18" x14ac:dyDescent="0.3">
      <c r="A672" s="98"/>
      <c r="B672" s="98"/>
      <c r="C672" s="98"/>
      <c r="D672" s="98"/>
      <c r="E672" s="98"/>
      <c r="F672" s="98"/>
      <c r="G672" s="98"/>
      <c r="H672" s="98"/>
      <c r="I672" s="98"/>
      <c r="J672" s="98"/>
      <c r="K672" s="98"/>
      <c r="L672" s="98"/>
      <c r="M672" s="98"/>
      <c r="N672" s="98"/>
      <c r="O672" s="98"/>
      <c r="P672" s="97"/>
      <c r="Q672" s="18"/>
      <c r="R672" s="18"/>
    </row>
    <row r="673" spans="1:18" x14ac:dyDescent="0.3">
      <c r="A673" s="98"/>
      <c r="B673" s="98"/>
      <c r="C673" s="98"/>
      <c r="D673" s="98"/>
      <c r="E673" s="98"/>
      <c r="F673" s="98"/>
      <c r="G673" s="98"/>
      <c r="H673" s="98"/>
      <c r="I673" s="98"/>
      <c r="J673" s="98"/>
      <c r="K673" s="98"/>
      <c r="L673" s="98"/>
      <c r="M673" s="98"/>
      <c r="N673" s="98"/>
      <c r="O673" s="98"/>
      <c r="P673" s="97"/>
      <c r="Q673" s="18"/>
      <c r="R673" s="18"/>
    </row>
    <row r="674" spans="1:18" x14ac:dyDescent="0.3">
      <c r="A674" s="98"/>
      <c r="B674" s="98"/>
      <c r="C674" s="98"/>
      <c r="D674" s="98"/>
      <c r="E674" s="98"/>
      <c r="F674" s="98"/>
      <c r="G674" s="98"/>
      <c r="H674" s="98"/>
      <c r="I674" s="98"/>
      <c r="J674" s="98"/>
      <c r="K674" s="98"/>
      <c r="L674" s="98"/>
      <c r="M674" s="98"/>
      <c r="N674" s="98"/>
      <c r="O674" s="98"/>
      <c r="P674" s="97"/>
      <c r="Q674" s="18"/>
      <c r="R674" s="18"/>
    </row>
    <row r="675" spans="1:18" x14ac:dyDescent="0.3">
      <c r="A675" s="98"/>
      <c r="B675" s="98"/>
      <c r="C675" s="98"/>
      <c r="D675" s="98"/>
      <c r="E675" s="98"/>
      <c r="F675" s="98"/>
      <c r="G675" s="98"/>
      <c r="H675" s="98"/>
      <c r="I675" s="98"/>
      <c r="J675" s="98"/>
      <c r="K675" s="98"/>
      <c r="L675" s="98"/>
      <c r="M675" s="98"/>
      <c r="N675" s="98"/>
      <c r="O675" s="98"/>
      <c r="P675" s="97"/>
      <c r="Q675" s="18"/>
      <c r="R675" s="18"/>
    </row>
    <row r="676" spans="1:18" x14ac:dyDescent="0.3">
      <c r="A676" s="98"/>
      <c r="B676" s="98"/>
      <c r="C676" s="98"/>
      <c r="D676" s="98"/>
      <c r="E676" s="98"/>
      <c r="F676" s="98"/>
      <c r="G676" s="98"/>
      <c r="H676" s="98"/>
      <c r="I676" s="98"/>
      <c r="J676" s="98"/>
      <c r="K676" s="98"/>
      <c r="L676" s="98"/>
      <c r="M676" s="98"/>
      <c r="N676" s="98"/>
      <c r="O676" s="98"/>
      <c r="P676" s="97"/>
      <c r="Q676" s="18"/>
      <c r="R676" s="18"/>
    </row>
    <row r="677" spans="1:18" x14ac:dyDescent="0.3">
      <c r="A677" s="98"/>
      <c r="B677" s="98"/>
      <c r="C677" s="98"/>
      <c r="D677" s="98"/>
      <c r="E677" s="98"/>
      <c r="F677" s="98"/>
      <c r="G677" s="98"/>
      <c r="H677" s="98"/>
      <c r="I677" s="98"/>
      <c r="J677" s="98"/>
      <c r="K677" s="98"/>
      <c r="L677" s="98"/>
      <c r="M677" s="98"/>
      <c r="N677" s="98"/>
      <c r="O677" s="98"/>
      <c r="P677" s="97"/>
      <c r="Q677" s="18"/>
      <c r="R677" s="18"/>
    </row>
    <row r="678" spans="1:18" x14ac:dyDescent="0.3">
      <c r="A678" s="98"/>
      <c r="B678" s="98"/>
      <c r="C678" s="98"/>
      <c r="D678" s="98"/>
      <c r="E678" s="98"/>
      <c r="F678" s="98"/>
      <c r="G678" s="98"/>
      <c r="H678" s="98"/>
      <c r="I678" s="98"/>
      <c r="J678" s="98"/>
      <c r="K678" s="98"/>
      <c r="L678" s="98"/>
      <c r="M678" s="98"/>
      <c r="N678" s="98"/>
      <c r="O678" s="98"/>
      <c r="P678" s="97"/>
      <c r="Q678" s="18"/>
      <c r="R678" s="18"/>
    </row>
    <row r="679" spans="1:18" x14ac:dyDescent="0.3">
      <c r="A679" s="98"/>
      <c r="B679" s="98"/>
      <c r="C679" s="98"/>
      <c r="D679" s="98"/>
      <c r="E679" s="98"/>
      <c r="F679" s="98"/>
      <c r="G679" s="98"/>
      <c r="H679" s="98"/>
      <c r="I679" s="98"/>
      <c r="J679" s="98"/>
      <c r="K679" s="98"/>
      <c r="L679" s="98"/>
      <c r="M679" s="98"/>
      <c r="N679" s="98"/>
      <c r="O679" s="98"/>
      <c r="P679" s="97"/>
      <c r="Q679" s="18"/>
      <c r="R679" s="18"/>
    </row>
    <row r="680" spans="1:18" x14ac:dyDescent="0.3">
      <c r="A680" s="98"/>
      <c r="B680" s="98"/>
      <c r="C680" s="98"/>
      <c r="D680" s="98"/>
      <c r="E680" s="98"/>
      <c r="F680" s="98"/>
      <c r="G680" s="98"/>
      <c r="H680" s="98"/>
      <c r="I680" s="98"/>
      <c r="J680" s="98"/>
      <c r="K680" s="98"/>
      <c r="L680" s="98"/>
      <c r="M680" s="98"/>
      <c r="N680" s="98"/>
      <c r="O680" s="98"/>
      <c r="P680" s="97"/>
      <c r="Q680" s="18"/>
      <c r="R680" s="18"/>
    </row>
    <row r="681" spans="1:18" x14ac:dyDescent="0.3">
      <c r="A681" s="98"/>
      <c r="B681" s="98"/>
      <c r="C681" s="98"/>
      <c r="D681" s="98"/>
      <c r="E681" s="98"/>
      <c r="F681" s="98"/>
      <c r="G681" s="98"/>
      <c r="H681" s="98"/>
      <c r="I681" s="98"/>
      <c r="J681" s="98"/>
      <c r="K681" s="98"/>
      <c r="L681" s="98"/>
      <c r="M681" s="98"/>
      <c r="N681" s="98"/>
      <c r="O681" s="98"/>
      <c r="P681" s="97"/>
      <c r="Q681" s="18"/>
      <c r="R681" s="18"/>
    </row>
    <row r="682" spans="1:18" x14ac:dyDescent="0.3">
      <c r="A682" s="98"/>
      <c r="B682" s="98"/>
      <c r="C682" s="98"/>
      <c r="D682" s="98"/>
      <c r="E682" s="98"/>
      <c r="F682" s="98"/>
      <c r="G682" s="98"/>
      <c r="H682" s="98"/>
      <c r="I682" s="98"/>
      <c r="J682" s="98"/>
      <c r="K682" s="98"/>
      <c r="L682" s="98"/>
      <c r="M682" s="98"/>
      <c r="N682" s="98"/>
      <c r="O682" s="98"/>
      <c r="P682" s="97"/>
      <c r="Q682" s="18"/>
      <c r="R682" s="18"/>
    </row>
    <row r="683" spans="1:18" x14ac:dyDescent="0.3">
      <c r="A683" s="98"/>
      <c r="B683" s="98"/>
      <c r="C683" s="98"/>
      <c r="D683" s="98"/>
      <c r="E683" s="98"/>
      <c r="F683" s="98"/>
      <c r="G683" s="98"/>
      <c r="H683" s="98"/>
      <c r="I683" s="98"/>
      <c r="J683" s="98"/>
      <c r="K683" s="98"/>
      <c r="L683" s="98"/>
      <c r="M683" s="98"/>
      <c r="N683" s="98"/>
      <c r="O683" s="98"/>
      <c r="P683" s="97"/>
      <c r="Q683" s="18"/>
      <c r="R683" s="18"/>
    </row>
    <row r="684" spans="1:18" x14ac:dyDescent="0.3">
      <c r="A684" s="98"/>
      <c r="B684" s="98"/>
      <c r="C684" s="98"/>
      <c r="D684" s="98"/>
      <c r="E684" s="98"/>
      <c r="F684" s="98"/>
      <c r="G684" s="98"/>
      <c r="H684" s="98"/>
      <c r="I684" s="98"/>
      <c r="J684" s="98"/>
      <c r="K684" s="98"/>
      <c r="L684" s="98"/>
      <c r="M684" s="98"/>
      <c r="N684" s="98"/>
      <c r="O684" s="98"/>
      <c r="P684" s="97"/>
      <c r="Q684" s="18"/>
      <c r="R684" s="18"/>
    </row>
    <row r="685" spans="1:18" x14ac:dyDescent="0.3">
      <c r="A685" s="98"/>
      <c r="B685" s="98"/>
      <c r="C685" s="98"/>
      <c r="D685" s="98"/>
      <c r="E685" s="98"/>
      <c r="F685" s="98"/>
      <c r="G685" s="98"/>
      <c r="H685" s="98"/>
      <c r="I685" s="98"/>
      <c r="J685" s="98"/>
      <c r="K685" s="98"/>
      <c r="L685" s="98"/>
      <c r="M685" s="98"/>
      <c r="N685" s="98"/>
      <c r="O685" s="98"/>
      <c r="P685" s="97"/>
      <c r="Q685" s="18"/>
      <c r="R685" s="18"/>
    </row>
    <row r="686" spans="1:18" x14ac:dyDescent="0.3">
      <c r="A686" s="98"/>
      <c r="B686" s="98"/>
      <c r="C686" s="98"/>
      <c r="D686" s="98"/>
      <c r="E686" s="98"/>
      <c r="F686" s="98"/>
      <c r="G686" s="98"/>
      <c r="H686" s="98"/>
      <c r="I686" s="98"/>
      <c r="J686" s="98"/>
      <c r="K686" s="98"/>
      <c r="L686" s="98"/>
      <c r="M686" s="98"/>
      <c r="N686" s="98"/>
      <c r="O686" s="98"/>
      <c r="P686" s="97"/>
      <c r="Q686" s="18"/>
      <c r="R686" s="18"/>
    </row>
    <row r="687" spans="1:18" x14ac:dyDescent="0.3">
      <c r="A687" s="98"/>
      <c r="B687" s="98"/>
      <c r="C687" s="98"/>
      <c r="D687" s="98"/>
      <c r="E687" s="98"/>
      <c r="F687" s="98"/>
      <c r="G687" s="98"/>
      <c r="H687" s="98"/>
      <c r="I687" s="98"/>
      <c r="J687" s="98"/>
      <c r="K687" s="98"/>
      <c r="L687" s="98"/>
      <c r="M687" s="98"/>
      <c r="N687" s="98"/>
      <c r="O687" s="98"/>
      <c r="P687" s="97"/>
      <c r="Q687" s="18"/>
      <c r="R687" s="18"/>
    </row>
    <row r="688" spans="1:18" x14ac:dyDescent="0.3">
      <c r="A688" s="98"/>
      <c r="B688" s="98"/>
      <c r="C688" s="98"/>
      <c r="D688" s="98"/>
      <c r="E688" s="98"/>
      <c r="F688" s="98"/>
      <c r="G688" s="98"/>
      <c r="H688" s="98"/>
      <c r="I688" s="98"/>
      <c r="J688" s="98"/>
      <c r="K688" s="98"/>
      <c r="L688" s="98"/>
      <c r="M688" s="98"/>
      <c r="N688" s="98"/>
      <c r="O688" s="98"/>
      <c r="P688" s="97"/>
      <c r="Q688" s="18"/>
      <c r="R688" s="18"/>
    </row>
    <row r="689" spans="1:18" x14ac:dyDescent="0.3">
      <c r="A689" s="98"/>
      <c r="B689" s="98"/>
      <c r="C689" s="98"/>
      <c r="D689" s="98"/>
      <c r="E689" s="98"/>
      <c r="F689" s="98"/>
      <c r="G689" s="98"/>
      <c r="H689" s="98"/>
      <c r="I689" s="98"/>
      <c r="J689" s="98"/>
      <c r="K689" s="98"/>
      <c r="L689" s="98"/>
      <c r="M689" s="98"/>
      <c r="N689" s="98"/>
      <c r="O689" s="98"/>
      <c r="P689" s="97"/>
      <c r="Q689" s="18"/>
      <c r="R689" s="18"/>
    </row>
    <row r="690" spans="1:18" x14ac:dyDescent="0.3">
      <c r="A690" s="98"/>
      <c r="B690" s="98"/>
      <c r="C690" s="98"/>
      <c r="D690" s="98"/>
      <c r="E690" s="98"/>
      <c r="F690" s="98"/>
      <c r="G690" s="98"/>
      <c r="H690" s="98"/>
      <c r="I690" s="98"/>
      <c r="J690" s="98"/>
      <c r="K690" s="98"/>
      <c r="L690" s="98"/>
      <c r="M690" s="98"/>
      <c r="N690" s="98"/>
      <c r="O690" s="98"/>
      <c r="P690" s="97"/>
      <c r="Q690" s="18"/>
      <c r="R690" s="18"/>
    </row>
    <row r="691" spans="1:18" x14ac:dyDescent="0.3">
      <c r="A691" s="98"/>
      <c r="B691" s="98"/>
      <c r="C691" s="98"/>
      <c r="D691" s="98"/>
      <c r="E691" s="98"/>
      <c r="F691" s="98"/>
      <c r="G691" s="98"/>
      <c r="H691" s="98"/>
      <c r="I691" s="98"/>
      <c r="J691" s="98"/>
      <c r="K691" s="98"/>
      <c r="L691" s="98"/>
      <c r="M691" s="98"/>
      <c r="N691" s="98"/>
      <c r="O691" s="98"/>
      <c r="P691" s="97"/>
      <c r="Q691" s="18"/>
      <c r="R691" s="18"/>
    </row>
    <row r="692" spans="1:18" x14ac:dyDescent="0.3">
      <c r="A692" s="98"/>
      <c r="B692" s="98"/>
      <c r="C692" s="98"/>
      <c r="D692" s="98"/>
      <c r="E692" s="98"/>
      <c r="F692" s="98"/>
      <c r="G692" s="98"/>
      <c r="H692" s="98"/>
      <c r="I692" s="98"/>
      <c r="J692" s="98"/>
      <c r="K692" s="98"/>
      <c r="L692" s="98"/>
      <c r="M692" s="98"/>
      <c r="N692" s="98"/>
      <c r="O692" s="98"/>
      <c r="P692" s="97"/>
      <c r="Q692" s="18"/>
      <c r="R692" s="18"/>
    </row>
    <row r="693" spans="1:18" x14ac:dyDescent="0.3">
      <c r="A693" s="98"/>
      <c r="B693" s="98"/>
      <c r="C693" s="98"/>
      <c r="D693" s="98"/>
      <c r="E693" s="98"/>
      <c r="F693" s="98"/>
      <c r="G693" s="98"/>
      <c r="H693" s="98"/>
      <c r="I693" s="98"/>
      <c r="J693" s="98"/>
      <c r="K693" s="98"/>
      <c r="L693" s="98"/>
      <c r="M693" s="98"/>
      <c r="N693" s="98"/>
      <c r="O693" s="98"/>
      <c r="P693" s="97"/>
      <c r="Q693" s="18"/>
      <c r="R693" s="18"/>
    </row>
    <row r="694" spans="1:18" x14ac:dyDescent="0.3">
      <c r="A694" s="98"/>
      <c r="B694" s="98"/>
      <c r="C694" s="98"/>
      <c r="D694" s="98"/>
      <c r="E694" s="98"/>
      <c r="F694" s="98"/>
      <c r="G694" s="98"/>
      <c r="H694" s="98"/>
      <c r="I694" s="98"/>
      <c r="J694" s="98"/>
      <c r="K694" s="98"/>
      <c r="L694" s="98"/>
      <c r="M694" s="98"/>
      <c r="N694" s="98"/>
      <c r="O694" s="98"/>
      <c r="P694" s="97"/>
      <c r="Q694" s="18"/>
      <c r="R694" s="18"/>
    </row>
    <row r="695" spans="1:18" x14ac:dyDescent="0.3">
      <c r="A695" s="98"/>
      <c r="B695" s="98"/>
      <c r="C695" s="98"/>
      <c r="D695" s="98"/>
      <c r="E695" s="98"/>
      <c r="F695" s="98"/>
      <c r="G695" s="98"/>
      <c r="H695" s="98"/>
      <c r="I695" s="98"/>
      <c r="J695" s="98"/>
      <c r="K695" s="98"/>
      <c r="L695" s="98"/>
      <c r="M695" s="98"/>
      <c r="N695" s="98"/>
      <c r="O695" s="98"/>
      <c r="P695" s="97"/>
      <c r="Q695" s="18"/>
      <c r="R695" s="18"/>
    </row>
    <row r="696" spans="1:18" x14ac:dyDescent="0.3">
      <c r="A696" s="98"/>
      <c r="B696" s="98"/>
      <c r="C696" s="98"/>
      <c r="D696" s="98"/>
      <c r="E696" s="98"/>
      <c r="F696" s="98"/>
      <c r="G696" s="98"/>
      <c r="H696" s="98"/>
      <c r="I696" s="98"/>
      <c r="J696" s="98"/>
      <c r="K696" s="98"/>
      <c r="L696" s="98"/>
      <c r="M696" s="98"/>
      <c r="N696" s="98"/>
      <c r="O696" s="98"/>
      <c r="P696" s="97"/>
      <c r="Q696" s="18"/>
      <c r="R696" s="18"/>
    </row>
    <row r="697" spans="1:18" x14ac:dyDescent="0.3">
      <c r="A697" s="98"/>
      <c r="B697" s="98"/>
      <c r="C697" s="98"/>
      <c r="D697" s="98"/>
      <c r="E697" s="98"/>
      <c r="F697" s="98"/>
      <c r="G697" s="98"/>
      <c r="H697" s="98"/>
      <c r="I697" s="98"/>
      <c r="J697" s="98"/>
      <c r="K697" s="98"/>
      <c r="L697" s="98"/>
      <c r="M697" s="98"/>
      <c r="N697" s="98"/>
      <c r="O697" s="98"/>
      <c r="P697" s="97"/>
      <c r="Q697" s="18"/>
      <c r="R697" s="18"/>
    </row>
    <row r="698" spans="1:18" x14ac:dyDescent="0.3">
      <c r="A698" s="98"/>
      <c r="B698" s="98"/>
      <c r="C698" s="98"/>
      <c r="D698" s="98"/>
      <c r="E698" s="98"/>
      <c r="F698" s="98"/>
      <c r="G698" s="98"/>
      <c r="H698" s="98"/>
      <c r="I698" s="98"/>
      <c r="J698" s="98"/>
      <c r="K698" s="98"/>
      <c r="L698" s="98"/>
      <c r="M698" s="98"/>
      <c r="N698" s="98"/>
      <c r="O698" s="98"/>
      <c r="P698" s="97"/>
      <c r="Q698" s="18"/>
      <c r="R698" s="18"/>
    </row>
    <row r="699" spans="1:18" x14ac:dyDescent="0.3">
      <c r="A699" s="98"/>
      <c r="B699" s="98"/>
      <c r="C699" s="98"/>
      <c r="D699" s="98"/>
      <c r="E699" s="98"/>
      <c r="F699" s="98"/>
      <c r="G699" s="98"/>
      <c r="H699" s="98"/>
      <c r="I699" s="98"/>
      <c r="J699" s="98"/>
      <c r="K699" s="98"/>
      <c r="L699" s="98"/>
      <c r="M699" s="98"/>
      <c r="N699" s="98"/>
      <c r="O699" s="98"/>
      <c r="P699" s="97"/>
      <c r="Q699" s="18"/>
      <c r="R699" s="18"/>
    </row>
    <row r="700" spans="1:18" x14ac:dyDescent="0.3">
      <c r="A700" s="98"/>
      <c r="B700" s="98"/>
      <c r="C700" s="98"/>
      <c r="D700" s="98"/>
      <c r="E700" s="98"/>
      <c r="F700" s="98"/>
      <c r="G700" s="98"/>
      <c r="H700" s="98"/>
      <c r="I700" s="98"/>
      <c r="J700" s="98"/>
      <c r="K700" s="98"/>
      <c r="L700" s="98"/>
      <c r="M700" s="98"/>
      <c r="N700" s="98"/>
      <c r="O700" s="98"/>
      <c r="P700" s="97"/>
      <c r="Q700" s="18"/>
      <c r="R700" s="18"/>
    </row>
    <row r="701" spans="1:18" x14ac:dyDescent="0.3">
      <c r="A701" s="98"/>
      <c r="B701" s="98"/>
      <c r="C701" s="98"/>
      <c r="D701" s="98"/>
      <c r="E701" s="98"/>
      <c r="F701" s="98"/>
      <c r="G701" s="98"/>
      <c r="H701" s="98"/>
      <c r="I701" s="98"/>
      <c r="J701" s="98"/>
      <c r="K701" s="98"/>
      <c r="L701" s="98"/>
      <c r="M701" s="98"/>
      <c r="N701" s="98"/>
      <c r="O701" s="98"/>
      <c r="P701" s="97"/>
      <c r="Q701" s="18"/>
      <c r="R701" s="18"/>
    </row>
    <row r="702" spans="1:18" x14ac:dyDescent="0.3">
      <c r="A702" s="98"/>
      <c r="B702" s="98"/>
      <c r="C702" s="98"/>
      <c r="D702" s="98"/>
      <c r="E702" s="98"/>
      <c r="F702" s="98"/>
      <c r="G702" s="98"/>
      <c r="H702" s="98"/>
      <c r="I702" s="98"/>
      <c r="J702" s="98"/>
      <c r="K702" s="98"/>
      <c r="L702" s="98"/>
      <c r="M702" s="98"/>
      <c r="N702" s="98"/>
      <c r="O702" s="98"/>
      <c r="P702" s="97"/>
      <c r="Q702" s="18"/>
      <c r="R702" s="18"/>
    </row>
    <row r="703" spans="1:18" x14ac:dyDescent="0.3">
      <c r="A703" s="98"/>
      <c r="B703" s="98"/>
      <c r="C703" s="98"/>
      <c r="D703" s="98"/>
      <c r="E703" s="98"/>
      <c r="F703" s="98"/>
      <c r="G703" s="98"/>
      <c r="H703" s="98"/>
      <c r="I703" s="98"/>
      <c r="J703" s="98"/>
      <c r="K703" s="98"/>
      <c r="L703" s="98"/>
      <c r="M703" s="98"/>
      <c r="N703" s="98"/>
      <c r="O703" s="98"/>
      <c r="P703" s="97"/>
      <c r="Q703" s="18"/>
      <c r="R703" s="18"/>
    </row>
    <row r="704" spans="1:18" x14ac:dyDescent="0.3">
      <c r="A704" s="98"/>
      <c r="B704" s="98"/>
      <c r="C704" s="98"/>
      <c r="D704" s="98"/>
      <c r="E704" s="98"/>
      <c r="F704" s="98"/>
      <c r="G704" s="98"/>
      <c r="H704" s="98"/>
      <c r="I704" s="98"/>
      <c r="J704" s="98"/>
      <c r="K704" s="98"/>
      <c r="L704" s="98"/>
      <c r="M704" s="98"/>
      <c r="N704" s="98"/>
      <c r="O704" s="98"/>
      <c r="P704" s="97"/>
      <c r="Q704" s="18"/>
      <c r="R704" s="18"/>
    </row>
    <row r="705" spans="1:18" x14ac:dyDescent="0.3">
      <c r="A705" s="98"/>
      <c r="B705" s="98"/>
      <c r="C705" s="98"/>
      <c r="D705" s="98"/>
      <c r="E705" s="98"/>
      <c r="F705" s="98"/>
      <c r="G705" s="98"/>
      <c r="H705" s="98"/>
      <c r="I705" s="98"/>
      <c r="J705" s="98"/>
      <c r="K705" s="98"/>
      <c r="L705" s="98"/>
      <c r="M705" s="98"/>
      <c r="N705" s="98"/>
      <c r="O705" s="98"/>
      <c r="P705" s="97"/>
      <c r="Q705" s="18"/>
      <c r="R705" s="18"/>
    </row>
    <row r="706" spans="1:18" x14ac:dyDescent="0.3">
      <c r="A706" s="98"/>
      <c r="B706" s="98"/>
      <c r="C706" s="98"/>
      <c r="D706" s="98"/>
      <c r="E706" s="98"/>
      <c r="F706" s="98"/>
      <c r="G706" s="98"/>
      <c r="H706" s="98"/>
      <c r="I706" s="98"/>
      <c r="J706" s="98"/>
      <c r="K706" s="98"/>
      <c r="L706" s="98"/>
      <c r="M706" s="98"/>
      <c r="N706" s="98"/>
      <c r="O706" s="98"/>
      <c r="P706" s="97"/>
      <c r="Q706" s="18"/>
      <c r="R706" s="18"/>
    </row>
    <row r="707" spans="1:18" x14ac:dyDescent="0.3">
      <c r="A707" s="98"/>
      <c r="B707" s="98"/>
      <c r="C707" s="98"/>
      <c r="D707" s="98"/>
      <c r="E707" s="98"/>
      <c r="F707" s="98"/>
      <c r="G707" s="98"/>
      <c r="H707" s="98"/>
      <c r="I707" s="98"/>
      <c r="J707" s="98"/>
      <c r="K707" s="98"/>
      <c r="L707" s="98"/>
      <c r="M707" s="98"/>
      <c r="N707" s="98"/>
      <c r="O707" s="98"/>
      <c r="P707" s="97"/>
      <c r="Q707" s="18"/>
      <c r="R707" s="18"/>
    </row>
    <row r="708" spans="1:18" x14ac:dyDescent="0.3">
      <c r="A708" s="98"/>
      <c r="B708" s="98"/>
      <c r="C708" s="98"/>
      <c r="D708" s="98"/>
      <c r="E708" s="98"/>
      <c r="F708" s="98"/>
      <c r="G708" s="98"/>
      <c r="H708" s="98"/>
      <c r="I708" s="98"/>
      <c r="J708" s="98"/>
      <c r="K708" s="98"/>
      <c r="L708" s="98"/>
      <c r="M708" s="98"/>
      <c r="N708" s="98"/>
      <c r="O708" s="98"/>
      <c r="P708" s="97"/>
      <c r="Q708" s="18"/>
      <c r="R708" s="18"/>
    </row>
    <row r="709" spans="1:18" x14ac:dyDescent="0.3">
      <c r="A709" s="98"/>
      <c r="B709" s="98"/>
      <c r="C709" s="98"/>
      <c r="D709" s="98"/>
      <c r="E709" s="98"/>
      <c r="F709" s="98"/>
      <c r="G709" s="98"/>
      <c r="H709" s="98"/>
      <c r="I709" s="98"/>
      <c r="J709" s="98"/>
      <c r="K709" s="98"/>
      <c r="L709" s="98"/>
      <c r="M709" s="98"/>
      <c r="N709" s="98"/>
      <c r="O709" s="98"/>
      <c r="P709" s="97"/>
      <c r="Q709" s="18"/>
      <c r="R709" s="18"/>
    </row>
    <row r="710" spans="1:18" x14ac:dyDescent="0.3">
      <c r="A710" s="98"/>
      <c r="B710" s="98"/>
      <c r="C710" s="98"/>
      <c r="D710" s="98"/>
      <c r="E710" s="98"/>
      <c r="F710" s="98"/>
      <c r="G710" s="98"/>
      <c r="H710" s="98"/>
      <c r="I710" s="98"/>
      <c r="J710" s="98"/>
      <c r="K710" s="98"/>
      <c r="L710" s="98"/>
      <c r="M710" s="98"/>
      <c r="N710" s="98"/>
      <c r="O710" s="98"/>
      <c r="P710" s="97"/>
      <c r="Q710" s="18"/>
      <c r="R710" s="18"/>
    </row>
    <row r="711" spans="1:18" x14ac:dyDescent="0.3">
      <c r="A711" s="98"/>
      <c r="B711" s="98"/>
      <c r="C711" s="98"/>
      <c r="D711" s="98"/>
      <c r="E711" s="98"/>
      <c r="F711" s="98"/>
      <c r="G711" s="98"/>
      <c r="H711" s="98"/>
      <c r="I711" s="98"/>
      <c r="J711" s="98"/>
      <c r="K711" s="98"/>
      <c r="L711" s="98"/>
      <c r="M711" s="98"/>
      <c r="N711" s="98"/>
      <c r="O711" s="98"/>
      <c r="P711" s="97"/>
      <c r="Q711" s="18"/>
      <c r="R711" s="18"/>
    </row>
    <row r="712" spans="1:18" x14ac:dyDescent="0.3">
      <c r="A712" s="98"/>
      <c r="B712" s="98"/>
      <c r="C712" s="98"/>
      <c r="D712" s="98"/>
      <c r="E712" s="98"/>
      <c r="F712" s="98"/>
      <c r="G712" s="98"/>
      <c r="H712" s="98"/>
      <c r="I712" s="98"/>
      <c r="J712" s="98"/>
      <c r="K712" s="98"/>
      <c r="L712" s="98"/>
      <c r="M712" s="98"/>
      <c r="N712" s="98"/>
      <c r="O712" s="98"/>
      <c r="P712" s="97"/>
      <c r="Q712" s="18"/>
      <c r="R712" s="18"/>
    </row>
    <row r="713" spans="1:18" x14ac:dyDescent="0.3">
      <c r="A713" s="98"/>
      <c r="B713" s="98"/>
      <c r="C713" s="98"/>
      <c r="D713" s="98"/>
      <c r="E713" s="98"/>
      <c r="F713" s="98"/>
      <c r="G713" s="98"/>
      <c r="H713" s="98"/>
      <c r="I713" s="98"/>
      <c r="J713" s="98"/>
      <c r="K713" s="98"/>
      <c r="L713" s="98"/>
      <c r="M713" s="98"/>
      <c r="N713" s="98"/>
      <c r="O713" s="98"/>
      <c r="P713" s="97"/>
      <c r="Q713" s="18"/>
      <c r="R713" s="18"/>
    </row>
    <row r="714" spans="1:18" x14ac:dyDescent="0.3">
      <c r="A714" s="98"/>
      <c r="B714" s="98"/>
      <c r="C714" s="98"/>
      <c r="D714" s="98"/>
      <c r="E714" s="98"/>
      <c r="F714" s="98"/>
      <c r="G714" s="98"/>
      <c r="H714" s="98"/>
      <c r="I714" s="98"/>
      <c r="J714" s="98"/>
      <c r="K714" s="98"/>
      <c r="L714" s="98"/>
      <c r="M714" s="98"/>
      <c r="N714" s="98"/>
      <c r="O714" s="98"/>
      <c r="P714" s="97"/>
      <c r="Q714" s="18"/>
      <c r="R714" s="18"/>
    </row>
    <row r="715" spans="1:18" x14ac:dyDescent="0.3">
      <c r="A715" s="98"/>
      <c r="B715" s="98"/>
      <c r="C715" s="98"/>
      <c r="D715" s="98"/>
      <c r="E715" s="98"/>
      <c r="F715" s="98"/>
      <c r="G715" s="98"/>
      <c r="H715" s="98"/>
      <c r="I715" s="98"/>
      <c r="J715" s="98"/>
      <c r="K715" s="98"/>
      <c r="L715" s="98"/>
      <c r="M715" s="98"/>
      <c r="N715" s="98"/>
      <c r="O715" s="98"/>
      <c r="P715" s="97"/>
      <c r="Q715" s="18"/>
      <c r="R715" s="18"/>
    </row>
    <row r="716" spans="1:18" x14ac:dyDescent="0.3">
      <c r="A716" s="98"/>
      <c r="B716" s="98"/>
      <c r="C716" s="98"/>
      <c r="D716" s="98"/>
      <c r="E716" s="98"/>
      <c r="F716" s="98"/>
      <c r="G716" s="98"/>
      <c r="H716" s="98"/>
      <c r="I716" s="98"/>
      <c r="J716" s="98"/>
      <c r="K716" s="98"/>
      <c r="L716" s="98"/>
      <c r="M716" s="98"/>
      <c r="N716" s="98"/>
      <c r="O716" s="98"/>
      <c r="P716" s="97"/>
      <c r="Q716" s="18"/>
      <c r="R716" s="18"/>
    </row>
    <row r="717" spans="1:18" x14ac:dyDescent="0.3">
      <c r="A717" s="98"/>
      <c r="B717" s="98"/>
      <c r="C717" s="98"/>
      <c r="D717" s="98"/>
      <c r="E717" s="98"/>
      <c r="F717" s="98"/>
      <c r="G717" s="98"/>
      <c r="H717" s="98"/>
      <c r="I717" s="98"/>
      <c r="J717" s="98"/>
      <c r="K717" s="98"/>
      <c r="L717" s="98"/>
      <c r="M717" s="98"/>
      <c r="N717" s="98"/>
      <c r="O717" s="98"/>
      <c r="P717" s="97"/>
      <c r="Q717" s="18"/>
      <c r="R717" s="18"/>
    </row>
    <row r="718" spans="1:18" x14ac:dyDescent="0.3">
      <c r="A718" s="98"/>
      <c r="B718" s="98"/>
      <c r="C718" s="98"/>
      <c r="D718" s="98"/>
      <c r="E718" s="98"/>
      <c r="F718" s="98"/>
      <c r="G718" s="98"/>
      <c r="H718" s="98"/>
      <c r="I718" s="98"/>
      <c r="J718" s="98"/>
      <c r="K718" s="98"/>
      <c r="L718" s="98"/>
      <c r="M718" s="98"/>
      <c r="N718" s="98"/>
      <c r="O718" s="98"/>
      <c r="P718" s="97"/>
      <c r="Q718" s="18"/>
      <c r="R718" s="18"/>
    </row>
    <row r="719" spans="1:18" x14ac:dyDescent="0.3">
      <c r="A719" s="98"/>
      <c r="B719" s="98"/>
      <c r="C719" s="98"/>
      <c r="D719" s="98"/>
      <c r="E719" s="98"/>
      <c r="F719" s="98"/>
      <c r="G719" s="98"/>
      <c r="H719" s="98"/>
      <c r="I719" s="98"/>
      <c r="J719" s="98"/>
      <c r="K719" s="98"/>
      <c r="L719" s="98"/>
      <c r="M719" s="98"/>
      <c r="N719" s="98"/>
      <c r="O719" s="98"/>
      <c r="P719" s="97"/>
      <c r="Q719" s="18"/>
      <c r="R719" s="18"/>
    </row>
    <row r="720" spans="1:18" x14ac:dyDescent="0.3">
      <c r="A720" s="98"/>
      <c r="B720" s="98"/>
      <c r="C720" s="98"/>
      <c r="D720" s="98"/>
      <c r="E720" s="98"/>
      <c r="F720" s="98"/>
      <c r="G720" s="98"/>
      <c r="H720" s="98"/>
      <c r="I720" s="98"/>
      <c r="J720" s="98"/>
      <c r="K720" s="98"/>
      <c r="L720" s="98"/>
      <c r="M720" s="98"/>
      <c r="N720" s="98"/>
      <c r="O720" s="98"/>
      <c r="P720" s="97"/>
      <c r="Q720" s="18"/>
      <c r="R720" s="18"/>
    </row>
    <row r="721" spans="1:18" x14ac:dyDescent="0.3">
      <c r="A721" s="98"/>
      <c r="B721" s="98"/>
      <c r="C721" s="98"/>
      <c r="D721" s="98"/>
      <c r="E721" s="98"/>
      <c r="F721" s="98"/>
      <c r="G721" s="98"/>
      <c r="H721" s="98"/>
      <c r="I721" s="98"/>
      <c r="J721" s="98"/>
      <c r="K721" s="98"/>
      <c r="L721" s="98"/>
      <c r="M721" s="98"/>
      <c r="N721" s="98"/>
      <c r="O721" s="98"/>
      <c r="P721" s="97"/>
      <c r="Q721" s="18"/>
      <c r="R721" s="18"/>
    </row>
    <row r="722" spans="1:18" x14ac:dyDescent="0.3">
      <c r="A722" s="98"/>
      <c r="B722" s="98"/>
      <c r="C722" s="98"/>
      <c r="D722" s="98"/>
      <c r="E722" s="98"/>
      <c r="F722" s="98"/>
      <c r="G722" s="98"/>
      <c r="H722" s="98"/>
      <c r="I722" s="98"/>
      <c r="J722" s="98"/>
      <c r="K722" s="98"/>
      <c r="L722" s="98"/>
      <c r="M722" s="98"/>
      <c r="N722" s="98"/>
      <c r="O722" s="98"/>
      <c r="P722" s="97"/>
      <c r="Q722" s="18"/>
      <c r="R722" s="18"/>
    </row>
    <row r="723" spans="1:18" x14ac:dyDescent="0.3">
      <c r="A723" s="98"/>
      <c r="B723" s="98"/>
      <c r="C723" s="98"/>
      <c r="D723" s="98"/>
      <c r="E723" s="98"/>
      <c r="F723" s="98"/>
      <c r="G723" s="98"/>
      <c r="H723" s="98"/>
      <c r="I723" s="98"/>
      <c r="J723" s="98"/>
      <c r="K723" s="98"/>
      <c r="L723" s="98"/>
      <c r="M723" s="98"/>
      <c r="N723" s="98"/>
      <c r="O723" s="98"/>
      <c r="P723" s="97"/>
      <c r="Q723" s="18"/>
      <c r="R723" s="18"/>
    </row>
    <row r="724" spans="1:18" x14ac:dyDescent="0.3">
      <c r="A724" s="98"/>
      <c r="B724" s="98"/>
      <c r="C724" s="98"/>
      <c r="D724" s="98"/>
      <c r="E724" s="98"/>
      <c r="F724" s="98"/>
      <c r="G724" s="98"/>
      <c r="H724" s="98"/>
      <c r="I724" s="98"/>
      <c r="J724" s="98"/>
      <c r="K724" s="98"/>
      <c r="L724" s="98"/>
      <c r="M724" s="98"/>
      <c r="N724" s="98"/>
      <c r="O724" s="98"/>
      <c r="P724" s="97"/>
      <c r="Q724" s="18"/>
      <c r="R724" s="18"/>
    </row>
    <row r="725" spans="1:18" x14ac:dyDescent="0.3">
      <c r="A725" s="98"/>
      <c r="B725" s="98"/>
      <c r="C725" s="98"/>
      <c r="D725" s="98"/>
      <c r="E725" s="98"/>
      <c r="F725" s="98"/>
      <c r="G725" s="98"/>
      <c r="H725" s="98"/>
      <c r="I725" s="98"/>
      <c r="J725" s="98"/>
      <c r="K725" s="98"/>
      <c r="L725" s="98"/>
      <c r="M725" s="98"/>
      <c r="N725" s="98"/>
      <c r="O725" s="98"/>
      <c r="P725" s="97"/>
      <c r="Q725" s="18"/>
      <c r="R725" s="18"/>
    </row>
    <row r="726" spans="1:18" x14ac:dyDescent="0.3">
      <c r="A726" s="98"/>
      <c r="B726" s="98"/>
      <c r="C726" s="98"/>
      <c r="D726" s="98"/>
      <c r="E726" s="98"/>
      <c r="F726" s="98"/>
      <c r="G726" s="98"/>
      <c r="H726" s="98"/>
      <c r="I726" s="98"/>
      <c r="J726" s="98"/>
      <c r="K726" s="98"/>
      <c r="L726" s="98"/>
      <c r="M726" s="98"/>
      <c r="N726" s="98"/>
      <c r="O726" s="98"/>
      <c r="P726" s="97"/>
      <c r="Q726" s="18"/>
      <c r="R726" s="18"/>
    </row>
    <row r="727" spans="1:18" x14ac:dyDescent="0.3">
      <c r="A727" s="98"/>
      <c r="B727" s="98"/>
      <c r="C727" s="98"/>
      <c r="D727" s="98"/>
      <c r="E727" s="98"/>
      <c r="F727" s="98"/>
      <c r="G727" s="98"/>
      <c r="H727" s="98"/>
      <c r="I727" s="98"/>
      <c r="J727" s="98"/>
      <c r="K727" s="98"/>
      <c r="L727" s="98"/>
      <c r="M727" s="98"/>
      <c r="N727" s="98"/>
      <c r="O727" s="98"/>
      <c r="P727" s="97"/>
      <c r="Q727" s="18"/>
      <c r="R727" s="18"/>
    </row>
    <row r="728" spans="1:18" x14ac:dyDescent="0.3">
      <c r="A728" s="98"/>
      <c r="B728" s="98"/>
      <c r="C728" s="98"/>
      <c r="D728" s="98"/>
      <c r="E728" s="98"/>
      <c r="F728" s="98"/>
      <c r="G728" s="98"/>
      <c r="H728" s="98"/>
      <c r="I728" s="98"/>
      <c r="J728" s="98"/>
      <c r="K728" s="98"/>
      <c r="L728" s="98"/>
      <c r="M728" s="98"/>
      <c r="N728" s="98"/>
      <c r="O728" s="98"/>
      <c r="P728" s="97"/>
      <c r="Q728" s="18"/>
      <c r="R728" s="18"/>
    </row>
    <row r="729" spans="1:18" x14ac:dyDescent="0.3">
      <c r="A729" s="98"/>
      <c r="B729" s="98"/>
      <c r="C729" s="98"/>
      <c r="D729" s="98"/>
      <c r="E729" s="98"/>
      <c r="F729" s="98"/>
      <c r="G729" s="98"/>
      <c r="H729" s="98"/>
      <c r="I729" s="98"/>
      <c r="J729" s="98"/>
      <c r="K729" s="98"/>
      <c r="L729" s="98"/>
      <c r="M729" s="98"/>
      <c r="N729" s="98"/>
      <c r="O729" s="98"/>
      <c r="P729" s="97"/>
      <c r="Q729" s="18"/>
      <c r="R729" s="18"/>
    </row>
    <row r="730" spans="1:18" x14ac:dyDescent="0.3">
      <c r="A730" s="98"/>
      <c r="B730" s="98"/>
      <c r="C730" s="98"/>
      <c r="D730" s="98"/>
      <c r="E730" s="98"/>
      <c r="F730" s="98"/>
      <c r="G730" s="98"/>
      <c r="H730" s="98"/>
      <c r="I730" s="98"/>
      <c r="J730" s="98"/>
      <c r="K730" s="98"/>
      <c r="L730" s="98"/>
      <c r="M730" s="98"/>
      <c r="N730" s="98"/>
      <c r="O730" s="98"/>
      <c r="P730" s="97"/>
      <c r="Q730" s="18"/>
      <c r="R730" s="18"/>
    </row>
    <row r="731" spans="1:18" x14ac:dyDescent="0.3">
      <c r="A731" s="98"/>
      <c r="B731" s="98"/>
      <c r="C731" s="98"/>
      <c r="D731" s="98"/>
      <c r="E731" s="98"/>
      <c r="F731" s="98"/>
      <c r="G731" s="98"/>
      <c r="H731" s="98"/>
      <c r="I731" s="98"/>
      <c r="J731" s="98"/>
      <c r="K731" s="98"/>
      <c r="L731" s="98"/>
      <c r="M731" s="98"/>
      <c r="N731" s="98"/>
      <c r="O731" s="98"/>
      <c r="P731" s="97"/>
      <c r="Q731" s="18"/>
      <c r="R731" s="18"/>
    </row>
    <row r="732" spans="1:18" x14ac:dyDescent="0.3">
      <c r="A732" s="98"/>
      <c r="B732" s="98"/>
      <c r="C732" s="98"/>
      <c r="D732" s="98"/>
      <c r="E732" s="98"/>
      <c r="F732" s="98"/>
      <c r="G732" s="98"/>
      <c r="H732" s="98"/>
      <c r="I732" s="98"/>
      <c r="J732" s="98"/>
      <c r="K732" s="98"/>
      <c r="L732" s="98"/>
      <c r="M732" s="98"/>
      <c r="N732" s="98"/>
      <c r="O732" s="98"/>
      <c r="P732" s="97"/>
      <c r="Q732" s="18"/>
      <c r="R732" s="18"/>
    </row>
    <row r="733" spans="1:18" x14ac:dyDescent="0.3">
      <c r="A733" s="98"/>
      <c r="B733" s="98"/>
      <c r="C733" s="98"/>
      <c r="D733" s="98"/>
      <c r="E733" s="98"/>
      <c r="F733" s="98"/>
      <c r="G733" s="98"/>
      <c r="H733" s="98"/>
      <c r="I733" s="98"/>
      <c r="J733" s="98"/>
      <c r="K733" s="98"/>
      <c r="L733" s="98"/>
      <c r="M733" s="98"/>
      <c r="N733" s="98"/>
      <c r="O733" s="98"/>
      <c r="P733" s="97"/>
      <c r="Q733" s="18"/>
      <c r="R733" s="18"/>
    </row>
    <row r="734" spans="1:18" x14ac:dyDescent="0.3">
      <c r="A734" s="98"/>
      <c r="B734" s="98"/>
      <c r="C734" s="98"/>
      <c r="D734" s="98"/>
      <c r="E734" s="98"/>
      <c r="F734" s="98"/>
      <c r="G734" s="98"/>
      <c r="H734" s="98"/>
      <c r="I734" s="98"/>
      <c r="J734" s="98"/>
      <c r="K734" s="98"/>
      <c r="L734" s="98"/>
      <c r="M734" s="98"/>
      <c r="N734" s="98"/>
      <c r="O734" s="98"/>
      <c r="P734" s="97"/>
      <c r="Q734" s="18"/>
      <c r="R734" s="18"/>
    </row>
    <row r="735" spans="1:18" x14ac:dyDescent="0.3">
      <c r="A735" s="98"/>
      <c r="B735" s="98"/>
      <c r="C735" s="98"/>
      <c r="D735" s="98"/>
      <c r="E735" s="98"/>
      <c r="F735" s="98"/>
      <c r="G735" s="98"/>
      <c r="H735" s="98"/>
      <c r="I735" s="98"/>
      <c r="J735" s="98"/>
      <c r="K735" s="98"/>
      <c r="L735" s="98"/>
      <c r="M735" s="98"/>
      <c r="N735" s="98"/>
      <c r="O735" s="98"/>
      <c r="P735" s="97"/>
      <c r="Q735" s="18"/>
      <c r="R735" s="18"/>
    </row>
    <row r="736" spans="1:18" x14ac:dyDescent="0.3">
      <c r="A736" s="98"/>
      <c r="B736" s="98"/>
      <c r="C736" s="98"/>
      <c r="D736" s="98"/>
      <c r="E736" s="98"/>
      <c r="F736" s="98"/>
      <c r="G736" s="98"/>
      <c r="H736" s="98"/>
      <c r="I736" s="98"/>
      <c r="J736" s="98"/>
      <c r="K736" s="98"/>
      <c r="L736" s="98"/>
      <c r="M736" s="98"/>
      <c r="N736" s="98"/>
      <c r="O736" s="98"/>
      <c r="P736" s="97"/>
      <c r="Q736" s="18"/>
      <c r="R736" s="18"/>
    </row>
    <row r="737" spans="1:18" x14ac:dyDescent="0.3">
      <c r="A737" s="98"/>
      <c r="B737" s="98"/>
      <c r="C737" s="98"/>
      <c r="D737" s="98"/>
      <c r="E737" s="98"/>
      <c r="F737" s="98"/>
      <c r="G737" s="98"/>
      <c r="H737" s="98"/>
      <c r="I737" s="98"/>
      <c r="J737" s="98"/>
      <c r="K737" s="98"/>
      <c r="L737" s="98"/>
      <c r="M737" s="98"/>
      <c r="N737" s="98"/>
      <c r="O737" s="98"/>
      <c r="P737" s="97"/>
      <c r="Q737" s="18"/>
      <c r="R737" s="18"/>
    </row>
    <row r="738" spans="1:18" x14ac:dyDescent="0.3">
      <c r="A738" s="98"/>
      <c r="B738" s="98"/>
      <c r="C738" s="98"/>
      <c r="D738" s="98"/>
      <c r="E738" s="98"/>
      <c r="F738" s="98"/>
      <c r="G738" s="98"/>
      <c r="H738" s="98"/>
      <c r="I738" s="98"/>
      <c r="J738" s="98"/>
      <c r="K738" s="98"/>
      <c r="L738" s="98"/>
      <c r="M738" s="98"/>
      <c r="N738" s="98"/>
      <c r="O738" s="98"/>
      <c r="P738" s="97"/>
      <c r="Q738" s="18"/>
      <c r="R738" s="18"/>
    </row>
    <row r="739" spans="1:18" x14ac:dyDescent="0.3">
      <c r="A739" s="98"/>
      <c r="B739" s="98"/>
      <c r="C739" s="98"/>
      <c r="D739" s="98"/>
      <c r="E739" s="98"/>
      <c r="F739" s="98"/>
      <c r="G739" s="98"/>
      <c r="H739" s="98"/>
      <c r="I739" s="98"/>
      <c r="J739" s="98"/>
      <c r="K739" s="98"/>
      <c r="L739" s="98"/>
      <c r="M739" s="98"/>
      <c r="N739" s="98"/>
      <c r="O739" s="98"/>
      <c r="P739" s="97"/>
      <c r="Q739" s="18"/>
      <c r="R739" s="18"/>
    </row>
    <row r="740" spans="1:18" x14ac:dyDescent="0.3">
      <c r="A740" s="98"/>
      <c r="B740" s="98"/>
      <c r="C740" s="98"/>
      <c r="D740" s="98"/>
      <c r="E740" s="98"/>
      <c r="F740" s="98"/>
      <c r="G740" s="98"/>
      <c r="H740" s="98"/>
      <c r="I740" s="98"/>
      <c r="J740" s="98"/>
      <c r="K740" s="98"/>
      <c r="L740" s="98"/>
      <c r="M740" s="98"/>
      <c r="N740" s="98"/>
      <c r="O740" s="98"/>
      <c r="P740" s="97"/>
      <c r="Q740" s="18"/>
      <c r="R740" s="18"/>
    </row>
    <row r="741" spans="1:18" x14ac:dyDescent="0.3">
      <c r="A741" s="98"/>
      <c r="B741" s="98"/>
      <c r="C741" s="98"/>
      <c r="D741" s="98"/>
      <c r="E741" s="98"/>
      <c r="F741" s="98"/>
      <c r="G741" s="98"/>
      <c r="H741" s="98"/>
      <c r="I741" s="98"/>
      <c r="J741" s="98"/>
      <c r="K741" s="98"/>
      <c r="L741" s="98"/>
      <c r="M741" s="98"/>
      <c r="N741" s="98"/>
      <c r="O741" s="98"/>
      <c r="P741" s="97"/>
      <c r="Q741" s="18"/>
      <c r="R741" s="18"/>
    </row>
    <row r="742" spans="1:18" x14ac:dyDescent="0.3">
      <c r="A742" s="98"/>
      <c r="B742" s="98"/>
      <c r="C742" s="98"/>
      <c r="D742" s="98"/>
      <c r="E742" s="98"/>
      <c r="F742" s="98"/>
      <c r="G742" s="98"/>
      <c r="H742" s="98"/>
      <c r="I742" s="98"/>
      <c r="J742" s="98"/>
      <c r="K742" s="98"/>
      <c r="L742" s="98"/>
      <c r="M742" s="98"/>
      <c r="N742" s="98"/>
      <c r="O742" s="98"/>
      <c r="P742" s="97"/>
      <c r="Q742" s="18"/>
      <c r="R742" s="18"/>
    </row>
    <row r="743" spans="1:18" x14ac:dyDescent="0.3">
      <c r="A743" s="98"/>
      <c r="B743" s="98"/>
      <c r="C743" s="98"/>
      <c r="D743" s="98"/>
      <c r="E743" s="98"/>
      <c r="F743" s="98"/>
      <c r="G743" s="98"/>
      <c r="H743" s="98"/>
      <c r="I743" s="98"/>
      <c r="J743" s="98"/>
      <c r="K743" s="98"/>
      <c r="L743" s="98"/>
      <c r="M743" s="98"/>
      <c r="N743" s="98"/>
      <c r="O743" s="98"/>
      <c r="P743" s="97"/>
      <c r="Q743" s="18"/>
      <c r="R743" s="18"/>
    </row>
    <row r="744" spans="1:18" x14ac:dyDescent="0.3">
      <c r="A744" s="98"/>
      <c r="B744" s="98"/>
      <c r="C744" s="98"/>
      <c r="D744" s="98"/>
      <c r="E744" s="98"/>
      <c r="F744" s="98"/>
      <c r="G744" s="98"/>
      <c r="H744" s="98"/>
      <c r="I744" s="98"/>
      <c r="J744" s="98"/>
      <c r="K744" s="98"/>
      <c r="L744" s="98"/>
      <c r="M744" s="98"/>
      <c r="N744" s="98"/>
      <c r="O744" s="98"/>
      <c r="P744" s="97"/>
      <c r="Q744" s="18"/>
      <c r="R744" s="18"/>
    </row>
    <row r="745" spans="1:18" x14ac:dyDescent="0.3">
      <c r="A745" s="98"/>
      <c r="B745" s="98"/>
      <c r="C745" s="98"/>
      <c r="D745" s="98"/>
      <c r="E745" s="98"/>
      <c r="F745" s="98"/>
      <c r="G745" s="98"/>
      <c r="H745" s="98"/>
      <c r="I745" s="98"/>
      <c r="J745" s="98"/>
      <c r="K745" s="98"/>
      <c r="L745" s="98"/>
      <c r="M745" s="98"/>
      <c r="N745" s="98"/>
      <c r="O745" s="98"/>
      <c r="P745" s="97"/>
      <c r="Q745" s="18"/>
      <c r="R745" s="18"/>
    </row>
    <row r="746" spans="1:18" x14ac:dyDescent="0.3">
      <c r="A746" s="98"/>
      <c r="B746" s="98"/>
      <c r="C746" s="98"/>
      <c r="D746" s="98"/>
      <c r="E746" s="98"/>
      <c r="F746" s="98"/>
      <c r="G746" s="98"/>
      <c r="H746" s="98"/>
      <c r="I746" s="98"/>
      <c r="J746" s="98"/>
      <c r="K746" s="98"/>
      <c r="L746" s="98"/>
      <c r="M746" s="98"/>
      <c r="N746" s="98"/>
      <c r="O746" s="98"/>
      <c r="P746" s="97"/>
      <c r="Q746" s="18"/>
      <c r="R746" s="18"/>
    </row>
    <row r="747" spans="1:18" x14ac:dyDescent="0.3">
      <c r="A747" s="98"/>
      <c r="B747" s="98"/>
      <c r="C747" s="98"/>
      <c r="D747" s="98"/>
      <c r="E747" s="98"/>
      <c r="F747" s="98"/>
      <c r="G747" s="98"/>
      <c r="H747" s="98"/>
      <c r="I747" s="98"/>
      <c r="J747" s="98"/>
      <c r="K747" s="98"/>
      <c r="L747" s="98"/>
      <c r="M747" s="98"/>
      <c r="N747" s="98"/>
      <c r="O747" s="98"/>
      <c r="P747" s="97"/>
      <c r="Q747" s="18"/>
      <c r="R747" s="18"/>
    </row>
    <row r="748" spans="1:18" x14ac:dyDescent="0.3">
      <c r="A748" s="98"/>
      <c r="B748" s="98"/>
      <c r="C748" s="98"/>
      <c r="D748" s="98"/>
      <c r="E748" s="98"/>
      <c r="F748" s="98"/>
      <c r="G748" s="98"/>
      <c r="H748" s="98"/>
      <c r="I748" s="98"/>
      <c r="J748" s="98"/>
      <c r="K748" s="98"/>
      <c r="L748" s="98"/>
      <c r="M748" s="98"/>
      <c r="N748" s="98"/>
      <c r="O748" s="98"/>
      <c r="P748" s="97"/>
      <c r="Q748" s="18"/>
      <c r="R748" s="18"/>
    </row>
    <row r="749" spans="1:18" x14ac:dyDescent="0.3">
      <c r="A749" s="98"/>
      <c r="B749" s="98"/>
      <c r="C749" s="98"/>
      <c r="D749" s="98"/>
      <c r="E749" s="98"/>
      <c r="F749" s="98"/>
      <c r="G749" s="98"/>
      <c r="H749" s="98"/>
      <c r="I749" s="98"/>
      <c r="J749" s="98"/>
      <c r="K749" s="98"/>
      <c r="L749" s="98"/>
      <c r="M749" s="98"/>
      <c r="N749" s="98"/>
      <c r="O749" s="98"/>
      <c r="P749" s="97"/>
      <c r="Q749" s="18"/>
      <c r="R749" s="18"/>
    </row>
    <row r="750" spans="1:18" x14ac:dyDescent="0.3">
      <c r="A750" s="98"/>
      <c r="B750" s="98"/>
      <c r="C750" s="98"/>
      <c r="D750" s="98"/>
      <c r="E750" s="98"/>
      <c r="F750" s="98"/>
      <c r="G750" s="98"/>
      <c r="H750" s="98"/>
      <c r="I750" s="98"/>
      <c r="J750" s="98"/>
      <c r="K750" s="98"/>
      <c r="L750" s="98"/>
      <c r="M750" s="98"/>
      <c r="N750" s="98"/>
      <c r="O750" s="98"/>
      <c r="P750" s="97"/>
      <c r="Q750" s="18"/>
      <c r="R750" s="18"/>
    </row>
    <row r="751" spans="1:18" x14ac:dyDescent="0.3">
      <c r="A751" s="98"/>
      <c r="B751" s="98"/>
      <c r="C751" s="98"/>
      <c r="D751" s="98"/>
      <c r="E751" s="98"/>
      <c r="F751" s="98"/>
      <c r="G751" s="98"/>
      <c r="H751" s="98"/>
      <c r="I751" s="98"/>
      <c r="J751" s="98"/>
      <c r="K751" s="98"/>
      <c r="L751" s="98"/>
      <c r="M751" s="98"/>
      <c r="N751" s="98"/>
      <c r="O751" s="98"/>
      <c r="P751" s="97"/>
      <c r="Q751" s="18"/>
      <c r="R751" s="18"/>
    </row>
    <row r="752" spans="1:18" x14ac:dyDescent="0.3">
      <c r="A752" s="98"/>
      <c r="B752" s="98"/>
      <c r="C752" s="98"/>
      <c r="D752" s="98"/>
      <c r="E752" s="98"/>
      <c r="F752" s="98"/>
      <c r="G752" s="98"/>
      <c r="H752" s="98"/>
      <c r="I752" s="98"/>
      <c r="J752" s="98"/>
      <c r="K752" s="98"/>
      <c r="L752" s="98"/>
      <c r="M752" s="98"/>
      <c r="N752" s="98"/>
      <c r="O752" s="98"/>
      <c r="P752" s="97"/>
      <c r="Q752" s="18"/>
      <c r="R752" s="18"/>
    </row>
    <row r="753" spans="1:18" x14ac:dyDescent="0.3">
      <c r="A753" s="98"/>
      <c r="B753" s="98"/>
      <c r="C753" s="98"/>
      <c r="D753" s="98"/>
      <c r="E753" s="98"/>
      <c r="F753" s="98"/>
      <c r="G753" s="98"/>
      <c r="H753" s="98"/>
      <c r="I753" s="98"/>
      <c r="J753" s="98"/>
      <c r="K753" s="98"/>
      <c r="L753" s="98"/>
      <c r="M753" s="98"/>
      <c r="N753" s="98"/>
      <c r="O753" s="98"/>
      <c r="P753" s="97"/>
      <c r="Q753" s="18"/>
      <c r="R753" s="18"/>
    </row>
    <row r="754" spans="1:18" x14ac:dyDescent="0.3">
      <c r="A754" s="98"/>
      <c r="B754" s="98"/>
      <c r="C754" s="98"/>
      <c r="D754" s="98"/>
      <c r="E754" s="98"/>
      <c r="F754" s="98"/>
      <c r="G754" s="98"/>
      <c r="H754" s="98"/>
      <c r="I754" s="98"/>
      <c r="J754" s="98"/>
      <c r="K754" s="98"/>
      <c r="L754" s="98"/>
      <c r="M754" s="98"/>
      <c r="N754" s="98"/>
      <c r="O754" s="98"/>
      <c r="P754" s="97"/>
      <c r="Q754" s="18"/>
      <c r="R754" s="18"/>
    </row>
    <row r="755" spans="1:18" x14ac:dyDescent="0.3">
      <c r="A755" s="98"/>
      <c r="B755" s="98"/>
      <c r="C755" s="98"/>
      <c r="D755" s="98"/>
      <c r="E755" s="98"/>
      <c r="F755" s="98"/>
      <c r="G755" s="98"/>
      <c r="H755" s="98"/>
      <c r="I755" s="98"/>
      <c r="J755" s="98"/>
      <c r="K755" s="98"/>
      <c r="L755" s="98"/>
      <c r="M755" s="98"/>
      <c r="N755" s="98"/>
      <c r="O755" s="98"/>
      <c r="P755" s="97"/>
      <c r="Q755" s="18"/>
      <c r="R755" s="18"/>
    </row>
    <row r="756" spans="1:18" x14ac:dyDescent="0.3">
      <c r="A756" s="98"/>
      <c r="B756" s="98"/>
      <c r="C756" s="98"/>
      <c r="D756" s="98"/>
      <c r="E756" s="98"/>
      <c r="F756" s="98"/>
      <c r="G756" s="98"/>
      <c r="H756" s="98"/>
      <c r="I756" s="98"/>
      <c r="J756" s="98"/>
      <c r="K756" s="98"/>
      <c r="L756" s="98"/>
      <c r="M756" s="98"/>
      <c r="N756" s="98"/>
      <c r="O756" s="98"/>
      <c r="P756" s="97"/>
      <c r="Q756" s="18"/>
      <c r="R756" s="18"/>
    </row>
    <row r="757" spans="1:18" x14ac:dyDescent="0.3">
      <c r="A757" s="98"/>
      <c r="B757" s="98"/>
      <c r="C757" s="98"/>
      <c r="D757" s="98"/>
      <c r="E757" s="98"/>
      <c r="F757" s="98"/>
      <c r="G757" s="98"/>
      <c r="H757" s="98"/>
      <c r="I757" s="98"/>
      <c r="J757" s="98"/>
      <c r="K757" s="98"/>
      <c r="L757" s="98"/>
      <c r="M757" s="98"/>
      <c r="N757" s="98"/>
      <c r="O757" s="98"/>
      <c r="P757" s="97"/>
      <c r="Q757" s="18"/>
      <c r="R757" s="18"/>
    </row>
    <row r="758" spans="1:18" x14ac:dyDescent="0.3">
      <c r="A758" s="98"/>
      <c r="B758" s="98"/>
      <c r="C758" s="98"/>
      <c r="D758" s="98"/>
      <c r="E758" s="98"/>
      <c r="F758" s="98"/>
      <c r="G758" s="98"/>
      <c r="H758" s="98"/>
      <c r="I758" s="98"/>
      <c r="J758" s="98"/>
      <c r="K758" s="98"/>
      <c r="L758" s="98"/>
      <c r="M758" s="98"/>
      <c r="N758" s="98"/>
      <c r="O758" s="98"/>
      <c r="P758" s="97"/>
      <c r="Q758" s="18"/>
      <c r="R758" s="18"/>
    </row>
    <row r="759" spans="1:18" x14ac:dyDescent="0.3">
      <c r="A759" s="98"/>
      <c r="B759" s="98"/>
      <c r="C759" s="98"/>
      <c r="D759" s="98"/>
      <c r="E759" s="98"/>
      <c r="F759" s="98"/>
      <c r="G759" s="98"/>
      <c r="H759" s="98"/>
      <c r="I759" s="98"/>
      <c r="J759" s="98"/>
      <c r="K759" s="98"/>
      <c r="L759" s="98"/>
      <c r="M759" s="98"/>
      <c r="N759" s="98"/>
      <c r="O759" s="98"/>
      <c r="P759" s="97"/>
      <c r="Q759" s="18"/>
      <c r="R759" s="18"/>
    </row>
    <row r="760" spans="1:18" x14ac:dyDescent="0.3">
      <c r="A760" s="98"/>
      <c r="B760" s="98"/>
      <c r="C760" s="98"/>
      <c r="D760" s="98"/>
      <c r="E760" s="98"/>
      <c r="F760" s="98"/>
      <c r="G760" s="98"/>
      <c r="H760" s="98"/>
      <c r="I760" s="98"/>
      <c r="J760" s="98"/>
      <c r="K760" s="98"/>
      <c r="L760" s="98"/>
      <c r="M760" s="98"/>
      <c r="N760" s="98"/>
      <c r="O760" s="98"/>
      <c r="P760" s="97"/>
      <c r="Q760" s="18"/>
      <c r="R760" s="18"/>
    </row>
    <row r="761" spans="1:18" x14ac:dyDescent="0.3">
      <c r="A761" s="98"/>
      <c r="B761" s="98"/>
      <c r="C761" s="98"/>
      <c r="D761" s="98"/>
      <c r="E761" s="98"/>
      <c r="F761" s="98"/>
      <c r="G761" s="98"/>
      <c r="H761" s="98"/>
      <c r="I761" s="98"/>
      <c r="J761" s="98"/>
      <c r="K761" s="98"/>
      <c r="L761" s="98"/>
      <c r="M761" s="98"/>
      <c r="N761" s="98"/>
      <c r="O761" s="98"/>
      <c r="P761" s="97"/>
      <c r="Q761" s="18"/>
      <c r="R761" s="18"/>
    </row>
    <row r="762" spans="1:18" x14ac:dyDescent="0.3">
      <c r="A762" s="98"/>
      <c r="B762" s="98"/>
      <c r="C762" s="98"/>
      <c r="D762" s="98"/>
      <c r="E762" s="98"/>
      <c r="F762" s="98"/>
      <c r="G762" s="98"/>
      <c r="H762" s="98"/>
      <c r="I762" s="98"/>
      <c r="J762" s="98"/>
      <c r="K762" s="98"/>
      <c r="L762" s="98"/>
      <c r="M762" s="98"/>
      <c r="N762" s="98"/>
      <c r="O762" s="98"/>
      <c r="P762" s="97"/>
      <c r="Q762" s="18"/>
      <c r="R762" s="18"/>
    </row>
    <row r="763" spans="1:18" x14ac:dyDescent="0.3">
      <c r="A763" s="98"/>
      <c r="B763" s="98"/>
      <c r="C763" s="98"/>
      <c r="D763" s="98"/>
      <c r="E763" s="98"/>
      <c r="F763" s="98"/>
      <c r="G763" s="98"/>
      <c r="H763" s="98"/>
      <c r="I763" s="98"/>
      <c r="J763" s="98"/>
      <c r="K763" s="98"/>
      <c r="L763" s="98"/>
      <c r="M763" s="98"/>
      <c r="N763" s="98"/>
      <c r="O763" s="98"/>
      <c r="P763" s="97"/>
      <c r="Q763" s="18"/>
      <c r="R763" s="18"/>
    </row>
    <row r="764" spans="1:18" x14ac:dyDescent="0.3">
      <c r="A764" s="98"/>
      <c r="B764" s="98"/>
      <c r="C764" s="98"/>
      <c r="D764" s="98"/>
      <c r="E764" s="98"/>
      <c r="F764" s="98"/>
      <c r="G764" s="98"/>
      <c r="H764" s="98"/>
      <c r="I764" s="98"/>
      <c r="J764" s="98"/>
      <c r="K764" s="98"/>
      <c r="L764" s="98"/>
      <c r="M764" s="98"/>
      <c r="N764" s="98"/>
      <c r="O764" s="98"/>
      <c r="P764" s="97"/>
      <c r="Q764" s="18"/>
      <c r="R764" s="18"/>
    </row>
    <row r="765" spans="1:18" x14ac:dyDescent="0.3">
      <c r="A765" s="98"/>
      <c r="B765" s="98"/>
      <c r="C765" s="98"/>
      <c r="D765" s="98"/>
      <c r="E765" s="98"/>
      <c r="F765" s="98"/>
      <c r="G765" s="98"/>
      <c r="H765" s="98"/>
      <c r="I765" s="98"/>
      <c r="J765" s="98"/>
      <c r="K765" s="98"/>
      <c r="L765" s="98"/>
      <c r="M765" s="98"/>
      <c r="N765" s="98"/>
      <c r="O765" s="98"/>
      <c r="P765" s="97"/>
      <c r="Q765" s="18"/>
      <c r="R765" s="18"/>
    </row>
    <row r="766" spans="1:18" x14ac:dyDescent="0.3">
      <c r="A766" s="98"/>
      <c r="B766" s="98"/>
      <c r="C766" s="98"/>
      <c r="D766" s="98"/>
      <c r="E766" s="98"/>
      <c r="F766" s="98"/>
      <c r="G766" s="98"/>
      <c r="H766" s="98"/>
      <c r="I766" s="98"/>
      <c r="J766" s="98"/>
      <c r="K766" s="98"/>
      <c r="L766" s="98"/>
      <c r="M766" s="98"/>
      <c r="N766" s="98"/>
      <c r="O766" s="98"/>
      <c r="P766" s="97"/>
      <c r="Q766" s="18"/>
      <c r="R766" s="18"/>
    </row>
    <row r="767" spans="1:18" x14ac:dyDescent="0.3">
      <c r="A767" s="98"/>
      <c r="B767" s="98"/>
      <c r="C767" s="98"/>
      <c r="D767" s="98"/>
      <c r="E767" s="98"/>
      <c r="F767" s="98"/>
      <c r="G767" s="98"/>
      <c r="H767" s="98"/>
      <c r="I767" s="98"/>
      <c r="J767" s="98"/>
      <c r="K767" s="98"/>
      <c r="L767" s="98"/>
      <c r="M767" s="98"/>
      <c r="N767" s="98"/>
      <c r="O767" s="98"/>
      <c r="P767" s="97"/>
      <c r="Q767" s="18"/>
      <c r="R767" s="18"/>
    </row>
    <row r="768" spans="1:18" x14ac:dyDescent="0.3">
      <c r="A768" s="98"/>
      <c r="B768" s="98"/>
      <c r="C768" s="98"/>
      <c r="D768" s="98"/>
      <c r="E768" s="98"/>
      <c r="F768" s="98"/>
      <c r="G768" s="98"/>
      <c r="H768" s="98"/>
      <c r="I768" s="98"/>
      <c r="J768" s="98"/>
      <c r="K768" s="98"/>
      <c r="L768" s="98"/>
      <c r="M768" s="98"/>
      <c r="N768" s="98"/>
      <c r="O768" s="98"/>
      <c r="P768" s="97"/>
      <c r="Q768" s="18"/>
      <c r="R768" s="18"/>
    </row>
    <row r="769" spans="1:18" x14ac:dyDescent="0.3">
      <c r="A769" s="98"/>
      <c r="B769" s="98"/>
      <c r="C769" s="98"/>
      <c r="D769" s="98"/>
      <c r="E769" s="98"/>
      <c r="F769" s="98"/>
      <c r="G769" s="98"/>
      <c r="H769" s="98"/>
      <c r="I769" s="98"/>
      <c r="J769" s="98"/>
      <c r="K769" s="98"/>
      <c r="L769" s="98"/>
      <c r="M769" s="98"/>
      <c r="N769" s="98"/>
      <c r="O769" s="98"/>
      <c r="P769" s="97"/>
      <c r="Q769" s="18"/>
      <c r="R769" s="18"/>
    </row>
    <row r="770" spans="1:18" x14ac:dyDescent="0.3">
      <c r="A770" s="98"/>
      <c r="B770" s="98"/>
      <c r="C770" s="98"/>
      <c r="D770" s="98"/>
      <c r="E770" s="98"/>
      <c r="F770" s="98"/>
      <c r="G770" s="98"/>
      <c r="H770" s="98"/>
      <c r="I770" s="98"/>
      <c r="J770" s="98"/>
      <c r="K770" s="98"/>
      <c r="L770" s="98"/>
      <c r="M770" s="98"/>
      <c r="N770" s="98"/>
      <c r="O770" s="98"/>
      <c r="P770" s="97"/>
      <c r="Q770" s="18"/>
      <c r="R770" s="18"/>
    </row>
    <row r="771" spans="1:18" x14ac:dyDescent="0.3">
      <c r="A771" s="98"/>
      <c r="B771" s="98"/>
      <c r="C771" s="98"/>
      <c r="D771" s="98"/>
      <c r="E771" s="98"/>
      <c r="F771" s="98"/>
      <c r="G771" s="98"/>
      <c r="H771" s="98"/>
      <c r="I771" s="98"/>
      <c r="J771" s="98"/>
      <c r="K771" s="98"/>
      <c r="L771" s="98"/>
      <c r="M771" s="98"/>
      <c r="N771" s="98"/>
      <c r="O771" s="98"/>
      <c r="P771" s="97"/>
      <c r="Q771" s="18"/>
      <c r="R771" s="18"/>
    </row>
    <row r="772" spans="1:18" x14ac:dyDescent="0.3">
      <c r="A772" s="98"/>
      <c r="B772" s="98"/>
      <c r="C772" s="98"/>
      <c r="D772" s="98"/>
      <c r="E772" s="98"/>
      <c r="F772" s="98"/>
      <c r="G772" s="98"/>
      <c r="H772" s="98"/>
      <c r="I772" s="98"/>
      <c r="J772" s="98"/>
      <c r="K772" s="98"/>
      <c r="L772" s="98"/>
      <c r="M772" s="98"/>
      <c r="N772" s="98"/>
      <c r="O772" s="98"/>
      <c r="P772" s="97"/>
      <c r="Q772" s="18"/>
      <c r="R772" s="18"/>
    </row>
    <row r="773" spans="1:18" x14ac:dyDescent="0.3">
      <c r="A773" s="98"/>
      <c r="B773" s="98"/>
      <c r="C773" s="98"/>
      <c r="D773" s="98"/>
      <c r="E773" s="98"/>
      <c r="F773" s="98"/>
      <c r="G773" s="98"/>
      <c r="H773" s="98"/>
      <c r="I773" s="98"/>
      <c r="J773" s="98"/>
      <c r="K773" s="98"/>
      <c r="L773" s="98"/>
      <c r="M773" s="98"/>
      <c r="N773" s="98"/>
      <c r="O773" s="98"/>
      <c r="P773" s="97"/>
      <c r="Q773" s="18"/>
      <c r="R773" s="18"/>
    </row>
    <row r="774" spans="1:18" x14ac:dyDescent="0.3">
      <c r="A774" s="98"/>
      <c r="B774" s="98"/>
      <c r="C774" s="98"/>
      <c r="D774" s="98"/>
      <c r="E774" s="98"/>
      <c r="F774" s="98"/>
      <c r="G774" s="98"/>
      <c r="H774" s="98"/>
      <c r="I774" s="98"/>
      <c r="J774" s="98"/>
      <c r="K774" s="98"/>
      <c r="L774" s="98"/>
      <c r="M774" s="98"/>
      <c r="N774" s="98"/>
      <c r="O774" s="98"/>
      <c r="P774" s="97"/>
      <c r="Q774" s="18"/>
      <c r="R774" s="18"/>
    </row>
    <row r="775" spans="1:18" x14ac:dyDescent="0.3">
      <c r="A775" s="98"/>
      <c r="B775" s="98"/>
      <c r="C775" s="98"/>
      <c r="D775" s="98"/>
      <c r="E775" s="98"/>
      <c r="F775" s="98"/>
      <c r="G775" s="98"/>
      <c r="H775" s="98"/>
      <c r="I775" s="98"/>
      <c r="J775" s="98"/>
      <c r="K775" s="98"/>
      <c r="L775" s="98"/>
      <c r="M775" s="98"/>
      <c r="N775" s="98"/>
      <c r="O775" s="98"/>
      <c r="P775" s="97"/>
      <c r="Q775" s="18"/>
      <c r="R775" s="18"/>
    </row>
    <row r="776" spans="1:18" x14ac:dyDescent="0.3">
      <c r="A776" s="98"/>
      <c r="B776" s="98"/>
      <c r="C776" s="98"/>
      <c r="D776" s="98"/>
      <c r="E776" s="98"/>
      <c r="F776" s="98"/>
      <c r="G776" s="98"/>
      <c r="H776" s="98"/>
      <c r="I776" s="98"/>
      <c r="J776" s="98"/>
      <c r="K776" s="98"/>
      <c r="L776" s="98"/>
      <c r="M776" s="98"/>
      <c r="N776" s="98"/>
      <c r="O776" s="98"/>
      <c r="P776" s="97"/>
      <c r="Q776" s="18"/>
      <c r="R776" s="18"/>
    </row>
    <row r="777" spans="1:18" x14ac:dyDescent="0.3">
      <c r="A777" s="98"/>
      <c r="B777" s="98"/>
      <c r="C777" s="98"/>
      <c r="D777" s="98"/>
      <c r="E777" s="98"/>
      <c r="F777" s="98"/>
      <c r="G777" s="98"/>
      <c r="H777" s="98"/>
      <c r="I777" s="98"/>
      <c r="J777" s="98"/>
      <c r="K777" s="98"/>
      <c r="L777" s="98"/>
      <c r="M777" s="98"/>
      <c r="N777" s="98"/>
      <c r="O777" s="98"/>
      <c r="P777" s="97"/>
      <c r="Q777" s="18"/>
      <c r="R777" s="18"/>
    </row>
    <row r="778" spans="1:18" x14ac:dyDescent="0.3">
      <c r="A778" s="98"/>
      <c r="B778" s="98"/>
      <c r="C778" s="98"/>
      <c r="D778" s="98"/>
      <c r="E778" s="98"/>
      <c r="F778" s="98"/>
      <c r="G778" s="98"/>
      <c r="H778" s="98"/>
      <c r="I778" s="98"/>
      <c r="J778" s="98"/>
      <c r="K778" s="98"/>
      <c r="L778" s="98"/>
      <c r="M778" s="98"/>
      <c r="N778" s="98"/>
      <c r="O778" s="98"/>
      <c r="P778" s="97"/>
      <c r="Q778" s="18"/>
      <c r="R778" s="18"/>
    </row>
    <row r="779" spans="1:18" x14ac:dyDescent="0.3">
      <c r="A779" s="98"/>
      <c r="B779" s="98"/>
      <c r="C779" s="98"/>
      <c r="D779" s="98"/>
      <c r="E779" s="98"/>
      <c r="F779" s="98"/>
      <c r="G779" s="98"/>
      <c r="H779" s="98"/>
      <c r="I779" s="98"/>
      <c r="J779" s="98"/>
      <c r="K779" s="98"/>
      <c r="L779" s="98"/>
      <c r="M779" s="98"/>
      <c r="N779" s="98"/>
      <c r="O779" s="98"/>
      <c r="P779" s="97"/>
      <c r="Q779" s="18"/>
      <c r="R779" s="18"/>
    </row>
    <row r="780" spans="1:18" x14ac:dyDescent="0.3">
      <c r="A780" s="98"/>
      <c r="B780" s="98"/>
      <c r="C780" s="98"/>
      <c r="D780" s="98"/>
      <c r="E780" s="98"/>
      <c r="F780" s="98"/>
      <c r="G780" s="98"/>
      <c r="H780" s="98"/>
      <c r="I780" s="98"/>
      <c r="J780" s="98"/>
      <c r="K780" s="98"/>
      <c r="L780" s="98"/>
      <c r="M780" s="98"/>
      <c r="N780" s="98"/>
      <c r="O780" s="98"/>
      <c r="P780" s="97"/>
      <c r="Q780" s="18"/>
      <c r="R780" s="18"/>
    </row>
    <row r="781" spans="1:18" x14ac:dyDescent="0.3">
      <c r="A781" s="98"/>
      <c r="B781" s="98"/>
      <c r="C781" s="98"/>
      <c r="D781" s="98"/>
      <c r="E781" s="98"/>
      <c r="F781" s="98"/>
      <c r="G781" s="98"/>
      <c r="H781" s="98"/>
      <c r="I781" s="98"/>
      <c r="J781" s="98"/>
      <c r="K781" s="98"/>
      <c r="L781" s="98"/>
      <c r="M781" s="98"/>
      <c r="N781" s="98"/>
      <c r="O781" s="98"/>
      <c r="P781" s="97"/>
      <c r="Q781" s="18"/>
      <c r="R781" s="18"/>
    </row>
    <row r="782" spans="1:18" x14ac:dyDescent="0.3">
      <c r="A782" s="98"/>
      <c r="B782" s="98"/>
      <c r="C782" s="98"/>
      <c r="D782" s="98"/>
      <c r="E782" s="98"/>
      <c r="F782" s="98"/>
      <c r="G782" s="98"/>
      <c r="H782" s="98"/>
      <c r="I782" s="98"/>
      <c r="J782" s="98"/>
      <c r="K782" s="98"/>
      <c r="L782" s="98"/>
      <c r="M782" s="98"/>
      <c r="N782" s="98"/>
      <c r="O782" s="98"/>
      <c r="P782" s="97"/>
      <c r="Q782" s="18"/>
      <c r="R782" s="18"/>
    </row>
    <row r="783" spans="1:18" x14ac:dyDescent="0.3">
      <c r="A783" s="98"/>
      <c r="B783" s="98"/>
      <c r="C783" s="98"/>
      <c r="D783" s="98"/>
      <c r="E783" s="98"/>
      <c r="F783" s="98"/>
      <c r="G783" s="98"/>
      <c r="H783" s="98"/>
      <c r="I783" s="98"/>
      <c r="J783" s="98"/>
      <c r="K783" s="98"/>
      <c r="L783" s="98"/>
      <c r="M783" s="98"/>
      <c r="N783" s="98"/>
      <c r="O783" s="98"/>
      <c r="P783" s="97"/>
      <c r="Q783" s="18"/>
      <c r="R783" s="18"/>
    </row>
    <row r="784" spans="1:18" x14ac:dyDescent="0.3">
      <c r="A784" s="98"/>
      <c r="B784" s="98"/>
      <c r="C784" s="98"/>
      <c r="D784" s="98"/>
      <c r="E784" s="98"/>
      <c r="F784" s="98"/>
      <c r="G784" s="98"/>
      <c r="H784" s="98"/>
      <c r="I784" s="98"/>
      <c r="J784" s="98"/>
      <c r="K784" s="98"/>
      <c r="L784" s="98"/>
      <c r="M784" s="98"/>
      <c r="N784" s="98"/>
      <c r="O784" s="98"/>
      <c r="P784" s="97"/>
      <c r="Q784" s="18"/>
      <c r="R784" s="18"/>
    </row>
    <row r="785" spans="1:18" x14ac:dyDescent="0.3">
      <c r="A785" s="98"/>
      <c r="B785" s="98"/>
      <c r="C785" s="98"/>
      <c r="D785" s="98"/>
      <c r="E785" s="98"/>
      <c r="F785" s="98"/>
      <c r="G785" s="98"/>
      <c r="H785" s="98"/>
      <c r="I785" s="98"/>
      <c r="J785" s="98"/>
      <c r="K785" s="98"/>
      <c r="L785" s="98"/>
      <c r="M785" s="98"/>
      <c r="N785" s="98"/>
      <c r="O785" s="98"/>
      <c r="P785" s="97"/>
      <c r="Q785" s="18"/>
      <c r="R785" s="18"/>
    </row>
    <row r="786" spans="1:18" x14ac:dyDescent="0.3">
      <c r="A786" s="98"/>
      <c r="B786" s="98"/>
      <c r="C786" s="98"/>
      <c r="D786" s="98"/>
      <c r="E786" s="98"/>
      <c r="F786" s="98"/>
      <c r="G786" s="98"/>
      <c r="H786" s="98"/>
      <c r="I786" s="98"/>
      <c r="J786" s="98"/>
      <c r="K786" s="98"/>
      <c r="L786" s="98"/>
      <c r="M786" s="98"/>
      <c r="N786" s="98"/>
      <c r="O786" s="98"/>
      <c r="P786" s="97"/>
      <c r="Q786" s="18"/>
      <c r="R786" s="18"/>
    </row>
    <row r="787" spans="1:18" x14ac:dyDescent="0.3">
      <c r="A787" s="98"/>
      <c r="B787" s="98"/>
      <c r="C787" s="98"/>
      <c r="D787" s="98"/>
      <c r="E787" s="98"/>
      <c r="F787" s="98"/>
      <c r="G787" s="98"/>
      <c r="H787" s="98"/>
      <c r="I787" s="98"/>
      <c r="J787" s="98"/>
      <c r="K787" s="98"/>
      <c r="L787" s="98"/>
      <c r="M787" s="98"/>
      <c r="N787" s="98"/>
      <c r="O787" s="98"/>
      <c r="P787" s="97"/>
      <c r="Q787" s="18"/>
      <c r="R787" s="18"/>
    </row>
    <row r="788" spans="1:18" x14ac:dyDescent="0.3">
      <c r="A788" s="98"/>
      <c r="B788" s="98"/>
      <c r="C788" s="98"/>
      <c r="D788" s="98"/>
      <c r="E788" s="98"/>
      <c r="F788" s="98"/>
      <c r="G788" s="98"/>
      <c r="H788" s="98"/>
      <c r="I788" s="98"/>
      <c r="J788" s="98"/>
      <c r="K788" s="98"/>
      <c r="L788" s="98"/>
      <c r="M788" s="98"/>
      <c r="N788" s="98"/>
      <c r="O788" s="98"/>
      <c r="P788" s="97"/>
      <c r="Q788" s="18"/>
      <c r="R788" s="18"/>
    </row>
    <row r="789" spans="1:18" x14ac:dyDescent="0.3">
      <c r="A789" s="98"/>
      <c r="B789" s="98"/>
      <c r="C789" s="98"/>
      <c r="D789" s="98"/>
      <c r="E789" s="98"/>
      <c r="F789" s="98"/>
      <c r="G789" s="98"/>
      <c r="H789" s="98"/>
      <c r="I789" s="98"/>
      <c r="J789" s="98"/>
      <c r="K789" s="98"/>
      <c r="L789" s="98"/>
      <c r="M789" s="98"/>
      <c r="N789" s="98"/>
      <c r="O789" s="98"/>
      <c r="P789" s="97"/>
      <c r="Q789" s="18"/>
      <c r="R789" s="18"/>
    </row>
    <row r="790" spans="1:18" x14ac:dyDescent="0.3">
      <c r="A790" s="98"/>
      <c r="B790" s="98"/>
      <c r="C790" s="98"/>
      <c r="D790" s="98"/>
      <c r="E790" s="98"/>
      <c r="F790" s="98"/>
      <c r="G790" s="98"/>
      <c r="H790" s="98"/>
      <c r="I790" s="98"/>
      <c r="J790" s="98"/>
      <c r="K790" s="98"/>
      <c r="L790" s="98"/>
      <c r="M790" s="98"/>
      <c r="N790" s="98"/>
      <c r="O790" s="98"/>
      <c r="P790" s="97"/>
      <c r="Q790" s="18"/>
      <c r="R790" s="18"/>
    </row>
    <row r="791" spans="1:18" x14ac:dyDescent="0.3">
      <c r="A791" s="98"/>
      <c r="B791" s="98"/>
      <c r="C791" s="98"/>
      <c r="D791" s="98"/>
      <c r="E791" s="98"/>
      <c r="F791" s="98"/>
      <c r="G791" s="98"/>
      <c r="H791" s="98"/>
      <c r="I791" s="98"/>
      <c r="J791" s="98"/>
      <c r="K791" s="98"/>
      <c r="L791" s="98"/>
      <c r="M791" s="98"/>
      <c r="N791" s="98"/>
      <c r="O791" s="98"/>
      <c r="P791" s="97"/>
      <c r="Q791" s="18"/>
      <c r="R791" s="18"/>
    </row>
    <row r="792" spans="1:18" x14ac:dyDescent="0.3">
      <c r="A792" s="98"/>
      <c r="B792" s="98"/>
      <c r="C792" s="98"/>
      <c r="D792" s="98"/>
      <c r="E792" s="98"/>
      <c r="F792" s="98"/>
      <c r="G792" s="98"/>
      <c r="H792" s="98"/>
      <c r="I792" s="98"/>
      <c r="J792" s="98"/>
      <c r="K792" s="98"/>
      <c r="L792" s="98"/>
      <c r="M792" s="98"/>
      <c r="N792" s="98"/>
      <c r="O792" s="98"/>
      <c r="P792" s="97"/>
      <c r="Q792" s="18"/>
      <c r="R792" s="18"/>
    </row>
    <row r="793" spans="1:18" x14ac:dyDescent="0.3">
      <c r="A793" s="98"/>
      <c r="B793" s="98"/>
      <c r="C793" s="98"/>
      <c r="D793" s="98"/>
      <c r="E793" s="98"/>
      <c r="F793" s="98"/>
      <c r="G793" s="98"/>
      <c r="H793" s="98"/>
      <c r="I793" s="98"/>
      <c r="J793" s="98"/>
      <c r="K793" s="98"/>
      <c r="L793" s="98"/>
      <c r="M793" s="98"/>
      <c r="N793" s="98"/>
      <c r="O793" s="98"/>
      <c r="P793" s="97"/>
      <c r="Q793" s="18"/>
      <c r="R793" s="18"/>
    </row>
    <row r="794" spans="1:18" x14ac:dyDescent="0.3">
      <c r="A794" s="98"/>
      <c r="B794" s="98"/>
      <c r="C794" s="98"/>
      <c r="D794" s="98"/>
      <c r="E794" s="98"/>
      <c r="F794" s="98"/>
      <c r="G794" s="98"/>
      <c r="H794" s="98"/>
      <c r="I794" s="98"/>
      <c r="J794" s="98"/>
      <c r="K794" s="98"/>
      <c r="L794" s="98"/>
      <c r="M794" s="98"/>
      <c r="N794" s="98"/>
      <c r="O794" s="98"/>
      <c r="P794" s="97"/>
      <c r="Q794" s="18"/>
      <c r="R794" s="18"/>
    </row>
    <row r="795" spans="1:18" x14ac:dyDescent="0.3">
      <c r="A795" s="98"/>
      <c r="B795" s="98"/>
      <c r="C795" s="98"/>
      <c r="D795" s="98"/>
      <c r="E795" s="98"/>
      <c r="F795" s="98"/>
      <c r="G795" s="98"/>
      <c r="H795" s="98"/>
      <c r="I795" s="98"/>
      <c r="J795" s="98"/>
      <c r="K795" s="98"/>
      <c r="L795" s="98"/>
      <c r="M795" s="98"/>
      <c r="N795" s="98"/>
      <c r="O795" s="98"/>
      <c r="P795" s="97"/>
      <c r="Q795" s="18"/>
      <c r="R795" s="18"/>
    </row>
    <row r="796" spans="1:18" x14ac:dyDescent="0.3">
      <c r="A796" s="98"/>
      <c r="B796" s="98"/>
      <c r="C796" s="98"/>
      <c r="D796" s="98"/>
      <c r="E796" s="98"/>
      <c r="F796" s="98"/>
      <c r="G796" s="98"/>
      <c r="H796" s="98"/>
      <c r="I796" s="98"/>
      <c r="J796" s="98"/>
      <c r="K796" s="98"/>
      <c r="L796" s="98"/>
      <c r="M796" s="98"/>
      <c r="N796" s="98"/>
      <c r="O796" s="98"/>
      <c r="P796" s="97"/>
      <c r="Q796" s="18"/>
      <c r="R796" s="18"/>
    </row>
    <row r="797" spans="1:18" x14ac:dyDescent="0.3">
      <c r="A797" s="98"/>
      <c r="B797" s="98"/>
      <c r="C797" s="98"/>
      <c r="D797" s="98"/>
      <c r="E797" s="98"/>
      <c r="F797" s="98"/>
      <c r="G797" s="98"/>
      <c r="H797" s="98"/>
      <c r="I797" s="98"/>
      <c r="J797" s="98"/>
      <c r="K797" s="98"/>
      <c r="L797" s="98"/>
      <c r="M797" s="98"/>
      <c r="N797" s="98"/>
      <c r="O797" s="98"/>
      <c r="P797" s="97"/>
      <c r="Q797" s="18"/>
      <c r="R797" s="18"/>
    </row>
    <row r="798" spans="1:18" x14ac:dyDescent="0.3">
      <c r="A798" s="98"/>
      <c r="B798" s="98"/>
      <c r="C798" s="98"/>
      <c r="D798" s="98"/>
      <c r="E798" s="98"/>
      <c r="F798" s="98"/>
      <c r="G798" s="98"/>
      <c r="H798" s="98"/>
      <c r="I798" s="98"/>
      <c r="J798" s="98"/>
      <c r="K798" s="98"/>
      <c r="L798" s="98"/>
      <c r="M798" s="98"/>
      <c r="N798" s="98"/>
      <c r="O798" s="98"/>
      <c r="P798" s="97"/>
      <c r="Q798" s="18"/>
      <c r="R798" s="18"/>
    </row>
    <row r="799" spans="1:18" x14ac:dyDescent="0.3">
      <c r="A799" s="98"/>
      <c r="B799" s="98"/>
      <c r="C799" s="98"/>
      <c r="D799" s="98"/>
      <c r="E799" s="98"/>
      <c r="F799" s="98"/>
      <c r="G799" s="98"/>
      <c r="H799" s="98"/>
      <c r="I799" s="98"/>
      <c r="J799" s="98"/>
      <c r="K799" s="98"/>
      <c r="L799" s="98"/>
      <c r="M799" s="98"/>
      <c r="N799" s="98"/>
      <c r="O799" s="98"/>
      <c r="P799" s="97"/>
      <c r="Q799" s="18"/>
      <c r="R799" s="18"/>
    </row>
    <row r="800" spans="1:18" x14ac:dyDescent="0.3">
      <c r="A800" s="98"/>
      <c r="B800" s="98"/>
      <c r="C800" s="98"/>
      <c r="D800" s="98"/>
      <c r="E800" s="98"/>
      <c r="F800" s="98"/>
      <c r="G800" s="98"/>
      <c r="H800" s="98"/>
      <c r="I800" s="98"/>
      <c r="J800" s="98"/>
      <c r="K800" s="98"/>
      <c r="L800" s="98"/>
      <c r="M800" s="98"/>
      <c r="N800" s="98"/>
      <c r="O800" s="98"/>
      <c r="P800" s="97"/>
      <c r="Q800" s="18"/>
      <c r="R800" s="18"/>
    </row>
    <row r="801" spans="1:18" x14ac:dyDescent="0.3">
      <c r="A801" s="98"/>
      <c r="B801" s="98"/>
      <c r="C801" s="98"/>
      <c r="D801" s="98"/>
      <c r="E801" s="98"/>
      <c r="F801" s="98"/>
      <c r="G801" s="98"/>
      <c r="H801" s="98"/>
      <c r="I801" s="98"/>
      <c r="J801" s="98"/>
      <c r="K801" s="98"/>
      <c r="L801" s="98"/>
      <c r="M801" s="98"/>
      <c r="N801" s="98"/>
      <c r="O801" s="98"/>
      <c r="P801" s="97"/>
      <c r="Q801" s="18"/>
      <c r="R801" s="18"/>
    </row>
    <row r="802" spans="1:18" x14ac:dyDescent="0.3">
      <c r="A802" s="98"/>
      <c r="B802" s="98"/>
      <c r="C802" s="98"/>
      <c r="D802" s="98"/>
      <c r="E802" s="98"/>
      <c r="F802" s="98"/>
      <c r="G802" s="98"/>
      <c r="H802" s="98"/>
      <c r="I802" s="98"/>
      <c r="J802" s="98"/>
      <c r="K802" s="98"/>
      <c r="L802" s="98"/>
      <c r="M802" s="98"/>
      <c r="N802" s="98"/>
      <c r="O802" s="98"/>
      <c r="P802" s="97"/>
      <c r="Q802" s="18"/>
      <c r="R802" s="18"/>
    </row>
    <row r="803" spans="1:18" x14ac:dyDescent="0.3">
      <c r="A803" s="98"/>
      <c r="B803" s="98"/>
      <c r="C803" s="98"/>
      <c r="D803" s="98"/>
      <c r="E803" s="98"/>
      <c r="F803" s="98"/>
      <c r="G803" s="98"/>
      <c r="H803" s="98"/>
      <c r="I803" s="98"/>
      <c r="J803" s="98"/>
      <c r="K803" s="98"/>
      <c r="L803" s="98"/>
      <c r="M803" s="98"/>
      <c r="N803" s="98"/>
      <c r="O803" s="98"/>
      <c r="P803" s="97"/>
      <c r="Q803" s="18"/>
      <c r="R803" s="18"/>
    </row>
    <row r="804" spans="1:18" x14ac:dyDescent="0.3">
      <c r="A804" s="98"/>
      <c r="B804" s="98"/>
      <c r="C804" s="98"/>
      <c r="D804" s="98"/>
      <c r="E804" s="98"/>
      <c r="F804" s="98"/>
      <c r="G804" s="98"/>
      <c r="H804" s="98"/>
      <c r="I804" s="98"/>
      <c r="J804" s="98"/>
      <c r="K804" s="98"/>
      <c r="L804" s="98"/>
      <c r="M804" s="98"/>
      <c r="N804" s="98"/>
      <c r="O804" s="98"/>
      <c r="P804" s="97"/>
      <c r="Q804" s="18"/>
      <c r="R804" s="18"/>
    </row>
    <row r="805" spans="1:18" x14ac:dyDescent="0.3">
      <c r="A805" s="98"/>
      <c r="B805" s="98"/>
      <c r="C805" s="98"/>
      <c r="D805" s="98"/>
      <c r="E805" s="98"/>
      <c r="F805" s="98"/>
      <c r="G805" s="98"/>
      <c r="H805" s="98"/>
      <c r="I805" s="98"/>
      <c r="J805" s="98"/>
      <c r="K805" s="98"/>
      <c r="L805" s="98"/>
      <c r="M805" s="98"/>
      <c r="N805" s="98"/>
      <c r="O805" s="98"/>
      <c r="P805" s="97"/>
      <c r="Q805" s="18"/>
      <c r="R805" s="18"/>
    </row>
    <row r="806" spans="1:18" x14ac:dyDescent="0.3">
      <c r="A806" s="98"/>
      <c r="B806" s="98"/>
      <c r="C806" s="98"/>
      <c r="D806" s="98"/>
      <c r="E806" s="98"/>
      <c r="F806" s="98"/>
      <c r="G806" s="98"/>
      <c r="H806" s="98"/>
      <c r="I806" s="98"/>
      <c r="J806" s="98"/>
      <c r="K806" s="98"/>
      <c r="L806" s="98"/>
      <c r="M806" s="98"/>
      <c r="N806" s="98"/>
      <c r="O806" s="98"/>
      <c r="P806" s="97"/>
      <c r="Q806" s="18"/>
      <c r="R806" s="18"/>
    </row>
    <row r="807" spans="1:18" x14ac:dyDescent="0.3">
      <c r="A807" s="98"/>
      <c r="B807" s="98"/>
      <c r="C807" s="98"/>
      <c r="D807" s="98"/>
      <c r="E807" s="98"/>
      <c r="F807" s="98"/>
      <c r="G807" s="98"/>
      <c r="H807" s="98"/>
      <c r="I807" s="98"/>
      <c r="J807" s="98"/>
      <c r="K807" s="98"/>
      <c r="L807" s="98"/>
      <c r="M807" s="98"/>
      <c r="N807" s="98"/>
      <c r="O807" s="98"/>
      <c r="P807" s="97"/>
      <c r="Q807" s="18"/>
      <c r="R807" s="18"/>
    </row>
    <row r="808" spans="1:18" x14ac:dyDescent="0.3">
      <c r="A808" s="98"/>
      <c r="B808" s="98"/>
      <c r="C808" s="98"/>
      <c r="D808" s="98"/>
      <c r="E808" s="98"/>
      <c r="F808" s="98"/>
      <c r="G808" s="98"/>
      <c r="H808" s="98"/>
      <c r="I808" s="98"/>
      <c r="J808" s="98"/>
      <c r="K808" s="98"/>
      <c r="L808" s="98"/>
      <c r="M808" s="98"/>
      <c r="N808" s="98"/>
      <c r="O808" s="98"/>
      <c r="P808" s="97"/>
      <c r="Q808" s="18"/>
      <c r="R808" s="18"/>
    </row>
    <row r="809" spans="1:18" x14ac:dyDescent="0.3">
      <c r="A809" s="98"/>
      <c r="B809" s="98"/>
      <c r="C809" s="98"/>
      <c r="D809" s="98"/>
      <c r="E809" s="98"/>
      <c r="F809" s="98"/>
      <c r="G809" s="98"/>
      <c r="H809" s="98"/>
      <c r="I809" s="98"/>
      <c r="J809" s="98"/>
      <c r="K809" s="98"/>
      <c r="L809" s="98"/>
      <c r="M809" s="98"/>
      <c r="N809" s="98"/>
      <c r="O809" s="98"/>
      <c r="P809" s="97"/>
      <c r="Q809" s="18"/>
      <c r="R809" s="18"/>
    </row>
    <row r="810" spans="1:18" x14ac:dyDescent="0.3">
      <c r="A810" s="98"/>
      <c r="B810" s="98"/>
      <c r="C810" s="98"/>
      <c r="D810" s="98"/>
      <c r="E810" s="98"/>
      <c r="F810" s="98"/>
      <c r="G810" s="98"/>
      <c r="H810" s="98"/>
      <c r="I810" s="98"/>
      <c r="J810" s="98"/>
      <c r="K810" s="98"/>
      <c r="L810" s="98"/>
      <c r="M810" s="98"/>
      <c r="N810" s="98"/>
      <c r="O810" s="98"/>
      <c r="P810" s="97"/>
      <c r="Q810" s="18"/>
      <c r="R810" s="18"/>
    </row>
    <row r="811" spans="1:18" x14ac:dyDescent="0.3">
      <c r="A811" s="98"/>
      <c r="B811" s="98"/>
      <c r="C811" s="98"/>
      <c r="D811" s="98"/>
      <c r="E811" s="98"/>
      <c r="F811" s="98"/>
      <c r="G811" s="98"/>
      <c r="H811" s="98"/>
      <c r="I811" s="98"/>
      <c r="J811" s="98"/>
      <c r="K811" s="98"/>
      <c r="L811" s="98"/>
      <c r="M811" s="98"/>
      <c r="N811" s="98"/>
      <c r="O811" s="98"/>
      <c r="P811" s="97"/>
      <c r="Q811" s="18"/>
      <c r="R811" s="18"/>
    </row>
    <row r="812" spans="1:18" x14ac:dyDescent="0.3">
      <c r="A812" s="98"/>
      <c r="B812" s="98"/>
      <c r="C812" s="98"/>
      <c r="D812" s="98"/>
      <c r="E812" s="98"/>
      <c r="F812" s="98"/>
      <c r="G812" s="98"/>
      <c r="H812" s="98"/>
      <c r="I812" s="98"/>
      <c r="J812" s="98"/>
      <c r="K812" s="98"/>
      <c r="L812" s="98"/>
      <c r="M812" s="98"/>
      <c r="N812" s="98"/>
      <c r="O812" s="98"/>
      <c r="P812" s="97"/>
      <c r="Q812" s="18"/>
      <c r="R812" s="18"/>
    </row>
    <row r="813" spans="1:18" x14ac:dyDescent="0.3">
      <c r="A813" s="98"/>
      <c r="B813" s="98"/>
      <c r="C813" s="98"/>
      <c r="D813" s="98"/>
      <c r="E813" s="98"/>
      <c r="F813" s="98"/>
      <c r="G813" s="98"/>
      <c r="H813" s="98"/>
      <c r="I813" s="98"/>
      <c r="J813" s="98"/>
      <c r="K813" s="98"/>
      <c r="L813" s="98"/>
      <c r="M813" s="98"/>
      <c r="N813" s="98"/>
      <c r="O813" s="98"/>
      <c r="P813" s="97"/>
      <c r="Q813" s="18"/>
      <c r="R813" s="18"/>
    </row>
    <row r="814" spans="1:18" x14ac:dyDescent="0.3">
      <c r="A814" s="98"/>
      <c r="B814" s="98"/>
      <c r="C814" s="98"/>
      <c r="D814" s="98"/>
      <c r="E814" s="98"/>
      <c r="F814" s="98"/>
      <c r="G814" s="98"/>
      <c r="H814" s="98"/>
      <c r="I814" s="98"/>
      <c r="J814" s="98"/>
      <c r="K814" s="98"/>
      <c r="L814" s="98"/>
      <c r="M814" s="98"/>
      <c r="N814" s="98"/>
      <c r="O814" s="98"/>
      <c r="P814" s="97"/>
      <c r="Q814" s="18"/>
      <c r="R814" s="18"/>
    </row>
    <row r="815" spans="1:18" x14ac:dyDescent="0.3">
      <c r="A815" s="98"/>
      <c r="B815" s="98"/>
      <c r="C815" s="98"/>
      <c r="D815" s="98"/>
      <c r="E815" s="98"/>
      <c r="F815" s="98"/>
      <c r="G815" s="98"/>
      <c r="H815" s="98"/>
      <c r="I815" s="98"/>
      <c r="J815" s="98"/>
      <c r="K815" s="98"/>
      <c r="L815" s="98"/>
      <c r="M815" s="98"/>
      <c r="N815" s="98"/>
      <c r="O815" s="98"/>
      <c r="P815" s="97"/>
      <c r="Q815" s="18"/>
      <c r="R815" s="18"/>
    </row>
    <row r="816" spans="1:18" x14ac:dyDescent="0.3">
      <c r="A816" s="98"/>
      <c r="B816" s="98"/>
      <c r="C816" s="98"/>
      <c r="D816" s="98"/>
      <c r="E816" s="98"/>
      <c r="F816" s="98"/>
      <c r="G816" s="98"/>
      <c r="H816" s="98"/>
      <c r="I816" s="98"/>
      <c r="J816" s="98"/>
      <c r="K816" s="98"/>
      <c r="L816" s="98"/>
      <c r="M816" s="98"/>
      <c r="N816" s="98"/>
      <c r="O816" s="98"/>
      <c r="P816" s="97"/>
      <c r="Q816" s="18"/>
      <c r="R816" s="18"/>
    </row>
    <row r="817" spans="1:18" x14ac:dyDescent="0.3">
      <c r="A817" s="98"/>
      <c r="B817" s="98"/>
      <c r="C817" s="98"/>
      <c r="D817" s="98"/>
      <c r="E817" s="98"/>
      <c r="F817" s="98"/>
      <c r="G817" s="98"/>
      <c r="H817" s="98"/>
      <c r="I817" s="98"/>
      <c r="J817" s="98"/>
      <c r="K817" s="98"/>
      <c r="L817" s="98"/>
      <c r="M817" s="98"/>
      <c r="N817" s="98"/>
      <c r="O817" s="98"/>
      <c r="P817" s="97"/>
      <c r="Q817" s="18"/>
      <c r="R817" s="18"/>
    </row>
    <row r="818" spans="1:18" x14ac:dyDescent="0.3">
      <c r="A818" s="98"/>
      <c r="B818" s="98"/>
      <c r="C818" s="98"/>
      <c r="D818" s="98"/>
      <c r="E818" s="98"/>
      <c r="F818" s="98"/>
      <c r="G818" s="98"/>
      <c r="H818" s="98"/>
      <c r="I818" s="98"/>
      <c r="J818" s="98"/>
      <c r="K818" s="98"/>
      <c r="L818" s="98"/>
      <c r="M818" s="98"/>
      <c r="N818" s="98"/>
      <c r="O818" s="98"/>
      <c r="P818" s="97"/>
      <c r="Q818" s="18"/>
      <c r="R818" s="18"/>
    </row>
    <row r="819" spans="1:18" x14ac:dyDescent="0.3">
      <c r="A819" s="98"/>
      <c r="B819" s="98"/>
      <c r="C819" s="98"/>
      <c r="D819" s="98"/>
      <c r="E819" s="98"/>
      <c r="F819" s="98"/>
      <c r="G819" s="98"/>
      <c r="H819" s="98"/>
      <c r="I819" s="98"/>
      <c r="J819" s="98"/>
      <c r="K819" s="98"/>
      <c r="L819" s="98"/>
      <c r="M819" s="98"/>
      <c r="N819" s="98"/>
      <c r="O819" s="98"/>
      <c r="P819" s="97"/>
      <c r="Q819" s="18"/>
      <c r="R819" s="18"/>
    </row>
    <row r="820" spans="1:18" x14ac:dyDescent="0.3">
      <c r="A820" s="98"/>
      <c r="B820" s="98"/>
      <c r="C820" s="98"/>
      <c r="D820" s="98"/>
      <c r="E820" s="98"/>
      <c r="F820" s="98"/>
      <c r="G820" s="98"/>
      <c r="H820" s="98"/>
      <c r="I820" s="98"/>
      <c r="J820" s="98"/>
      <c r="K820" s="98"/>
      <c r="L820" s="98"/>
      <c r="M820" s="98"/>
      <c r="N820" s="98"/>
      <c r="O820" s="98"/>
      <c r="P820" s="97"/>
      <c r="Q820" s="18"/>
      <c r="R820" s="18"/>
    </row>
    <row r="821" spans="1:18" x14ac:dyDescent="0.3">
      <c r="A821" s="98"/>
      <c r="B821" s="98"/>
      <c r="C821" s="98"/>
      <c r="D821" s="98"/>
      <c r="E821" s="98"/>
      <c r="F821" s="98"/>
      <c r="G821" s="98"/>
      <c r="H821" s="98"/>
      <c r="I821" s="98"/>
      <c r="J821" s="98"/>
      <c r="K821" s="98"/>
      <c r="L821" s="98"/>
      <c r="M821" s="98"/>
      <c r="N821" s="98"/>
      <c r="O821" s="98"/>
      <c r="P821" s="97"/>
      <c r="Q821" s="18"/>
      <c r="R821" s="18"/>
    </row>
    <row r="822" spans="1:18" x14ac:dyDescent="0.3">
      <c r="A822" s="98"/>
      <c r="B822" s="98"/>
      <c r="C822" s="98"/>
      <c r="D822" s="98"/>
      <c r="E822" s="98"/>
      <c r="F822" s="98"/>
      <c r="G822" s="98"/>
      <c r="H822" s="98"/>
      <c r="I822" s="98"/>
      <c r="J822" s="98"/>
      <c r="K822" s="98"/>
      <c r="L822" s="98"/>
      <c r="M822" s="98"/>
      <c r="N822" s="98"/>
      <c r="O822" s="98"/>
      <c r="P822" s="97"/>
      <c r="Q822" s="18"/>
      <c r="R822" s="18"/>
    </row>
    <row r="823" spans="1:18" x14ac:dyDescent="0.3">
      <c r="A823" s="98"/>
      <c r="B823" s="98"/>
      <c r="C823" s="98"/>
      <c r="D823" s="98"/>
      <c r="E823" s="98"/>
      <c r="F823" s="98"/>
      <c r="G823" s="98"/>
      <c r="H823" s="98"/>
      <c r="I823" s="98"/>
      <c r="J823" s="98"/>
      <c r="K823" s="98"/>
      <c r="L823" s="98"/>
      <c r="M823" s="98"/>
      <c r="N823" s="98"/>
      <c r="O823" s="98"/>
      <c r="P823" s="97"/>
      <c r="Q823" s="18"/>
      <c r="R823" s="18"/>
    </row>
    <row r="824" spans="1:18" x14ac:dyDescent="0.3">
      <c r="A824" s="98"/>
      <c r="B824" s="98"/>
      <c r="C824" s="98"/>
      <c r="D824" s="98"/>
      <c r="E824" s="98"/>
      <c r="F824" s="98"/>
      <c r="G824" s="98"/>
      <c r="H824" s="98"/>
      <c r="I824" s="98"/>
      <c r="J824" s="98"/>
      <c r="K824" s="98"/>
      <c r="L824" s="98"/>
      <c r="M824" s="98"/>
      <c r="N824" s="98"/>
      <c r="O824" s="98"/>
      <c r="P824" s="97"/>
      <c r="Q824" s="18"/>
      <c r="R824" s="18"/>
    </row>
    <row r="825" spans="1:18" x14ac:dyDescent="0.3">
      <c r="A825" s="98"/>
      <c r="B825" s="98"/>
      <c r="C825" s="98"/>
      <c r="D825" s="98"/>
      <c r="E825" s="98"/>
      <c r="F825" s="98"/>
      <c r="G825" s="98"/>
      <c r="H825" s="98"/>
      <c r="I825" s="98"/>
      <c r="J825" s="98"/>
      <c r="K825" s="98"/>
      <c r="L825" s="98"/>
      <c r="M825" s="98"/>
      <c r="N825" s="98"/>
      <c r="O825" s="98"/>
      <c r="P825" s="97"/>
      <c r="Q825" s="18"/>
      <c r="R825" s="18"/>
    </row>
    <row r="826" spans="1:18" x14ac:dyDescent="0.3">
      <c r="A826" s="98"/>
      <c r="B826" s="98"/>
      <c r="C826" s="98"/>
      <c r="D826" s="98"/>
      <c r="E826" s="98"/>
      <c r="F826" s="98"/>
      <c r="G826" s="98"/>
      <c r="H826" s="98"/>
      <c r="I826" s="98"/>
      <c r="J826" s="98"/>
      <c r="K826" s="98"/>
      <c r="L826" s="98"/>
      <c r="M826" s="98"/>
      <c r="N826" s="98"/>
      <c r="O826" s="98"/>
      <c r="P826" s="97"/>
      <c r="Q826" s="18"/>
      <c r="R826" s="18"/>
    </row>
    <row r="827" spans="1:18" x14ac:dyDescent="0.3">
      <c r="A827" s="98"/>
      <c r="B827" s="98"/>
      <c r="C827" s="98"/>
      <c r="D827" s="98"/>
      <c r="E827" s="98"/>
      <c r="F827" s="98"/>
      <c r="G827" s="98"/>
      <c r="H827" s="98"/>
      <c r="I827" s="98"/>
      <c r="J827" s="98"/>
      <c r="K827" s="98"/>
      <c r="L827" s="98"/>
      <c r="M827" s="98"/>
      <c r="N827" s="98"/>
      <c r="O827" s="98"/>
      <c r="P827" s="97"/>
      <c r="Q827" s="18"/>
      <c r="R827" s="18"/>
    </row>
    <row r="828" spans="1:18" x14ac:dyDescent="0.3">
      <c r="A828" s="98"/>
      <c r="B828" s="98"/>
      <c r="C828" s="98"/>
      <c r="D828" s="98"/>
      <c r="E828" s="98"/>
      <c r="F828" s="98"/>
      <c r="G828" s="98"/>
      <c r="H828" s="98"/>
      <c r="I828" s="98"/>
      <c r="J828" s="98"/>
      <c r="K828" s="98"/>
      <c r="L828" s="98"/>
      <c r="M828" s="98"/>
      <c r="N828" s="98"/>
      <c r="O828" s="98"/>
      <c r="P828" s="97"/>
      <c r="Q828" s="18"/>
      <c r="R828" s="18"/>
    </row>
    <row r="829" spans="1:18" x14ac:dyDescent="0.3">
      <c r="A829" s="98"/>
      <c r="B829" s="98"/>
      <c r="C829" s="98"/>
      <c r="D829" s="98"/>
      <c r="E829" s="98"/>
      <c r="F829" s="98"/>
      <c r="G829" s="98"/>
      <c r="H829" s="98"/>
      <c r="I829" s="98"/>
      <c r="J829" s="98"/>
      <c r="K829" s="98"/>
      <c r="L829" s="98"/>
      <c r="M829" s="98"/>
      <c r="N829" s="98"/>
      <c r="O829" s="98"/>
      <c r="P829" s="97"/>
      <c r="Q829" s="18"/>
      <c r="R829" s="18"/>
    </row>
    <row r="830" spans="1:18" x14ac:dyDescent="0.3">
      <c r="A830" s="98"/>
      <c r="B830" s="98"/>
      <c r="C830" s="98"/>
      <c r="D830" s="98"/>
      <c r="E830" s="98"/>
      <c r="F830" s="98"/>
      <c r="G830" s="98"/>
      <c r="H830" s="98"/>
      <c r="I830" s="98"/>
      <c r="J830" s="98"/>
      <c r="K830" s="98"/>
      <c r="L830" s="98"/>
      <c r="M830" s="98"/>
      <c r="N830" s="98"/>
      <c r="O830" s="98"/>
      <c r="P830" s="97"/>
      <c r="Q830" s="18"/>
      <c r="R830" s="18"/>
    </row>
    <row r="831" spans="1:18" x14ac:dyDescent="0.3">
      <c r="A831" s="98"/>
      <c r="B831" s="98"/>
      <c r="C831" s="98"/>
      <c r="D831" s="98"/>
      <c r="E831" s="98"/>
      <c r="F831" s="98"/>
      <c r="G831" s="98"/>
      <c r="H831" s="98"/>
      <c r="I831" s="98"/>
      <c r="J831" s="98"/>
      <c r="K831" s="98"/>
      <c r="L831" s="98"/>
      <c r="M831" s="98"/>
      <c r="N831" s="98"/>
      <c r="O831" s="98"/>
      <c r="P831" s="97"/>
      <c r="Q831" s="18"/>
      <c r="R831" s="18"/>
    </row>
    <row r="832" spans="1:18" x14ac:dyDescent="0.3">
      <c r="A832" s="98"/>
      <c r="B832" s="98"/>
      <c r="C832" s="98"/>
      <c r="D832" s="98"/>
      <c r="E832" s="98"/>
      <c r="F832" s="98"/>
      <c r="G832" s="98"/>
      <c r="H832" s="98"/>
      <c r="I832" s="98"/>
      <c r="J832" s="98"/>
      <c r="K832" s="98"/>
      <c r="L832" s="98"/>
      <c r="M832" s="98"/>
      <c r="N832" s="98"/>
      <c r="O832" s="98"/>
      <c r="P832" s="97"/>
      <c r="Q832" s="18"/>
      <c r="R832" s="18"/>
    </row>
    <row r="833" spans="1:18" x14ac:dyDescent="0.3">
      <c r="A833" s="98"/>
      <c r="B833" s="98"/>
      <c r="C833" s="98"/>
      <c r="D833" s="98"/>
      <c r="E833" s="98"/>
      <c r="F833" s="98"/>
      <c r="G833" s="98"/>
      <c r="H833" s="98"/>
      <c r="I833" s="98"/>
      <c r="J833" s="98"/>
      <c r="K833" s="98"/>
      <c r="L833" s="98"/>
      <c r="M833" s="98"/>
      <c r="N833" s="98"/>
      <c r="O833" s="98"/>
      <c r="P833" s="97"/>
      <c r="Q833" s="18"/>
      <c r="R833" s="18"/>
    </row>
    <row r="834" spans="1:18" x14ac:dyDescent="0.3">
      <c r="A834" s="98"/>
      <c r="B834" s="98"/>
      <c r="C834" s="98"/>
      <c r="D834" s="98"/>
      <c r="E834" s="98"/>
      <c r="F834" s="98"/>
      <c r="G834" s="98"/>
      <c r="H834" s="98"/>
      <c r="I834" s="98"/>
      <c r="J834" s="98"/>
      <c r="K834" s="98"/>
      <c r="L834" s="98"/>
      <c r="M834" s="98"/>
      <c r="N834" s="98"/>
      <c r="O834" s="98"/>
      <c r="P834" s="97"/>
      <c r="Q834" s="18"/>
      <c r="R834" s="18"/>
    </row>
    <row r="835" spans="1:18" x14ac:dyDescent="0.3">
      <c r="A835" s="98"/>
      <c r="B835" s="98"/>
      <c r="C835" s="98"/>
      <c r="D835" s="98"/>
      <c r="E835" s="98"/>
      <c r="F835" s="98"/>
      <c r="G835" s="98"/>
      <c r="H835" s="98"/>
      <c r="I835" s="98"/>
      <c r="J835" s="98"/>
      <c r="K835" s="98"/>
      <c r="L835" s="98"/>
      <c r="M835" s="98"/>
      <c r="N835" s="98"/>
      <c r="O835" s="98"/>
      <c r="P835" s="97"/>
      <c r="Q835" s="18"/>
      <c r="R835" s="18"/>
    </row>
    <row r="836" spans="1:18" x14ac:dyDescent="0.3">
      <c r="A836" s="98"/>
      <c r="B836" s="98"/>
      <c r="C836" s="98"/>
      <c r="D836" s="98"/>
      <c r="E836" s="98"/>
      <c r="F836" s="98"/>
      <c r="G836" s="98"/>
      <c r="H836" s="98"/>
      <c r="I836" s="98"/>
      <c r="J836" s="98"/>
      <c r="K836" s="98"/>
      <c r="L836" s="98"/>
      <c r="M836" s="98"/>
      <c r="N836" s="98"/>
      <c r="O836" s="98"/>
      <c r="P836" s="97"/>
      <c r="Q836" s="18"/>
      <c r="R836" s="18"/>
    </row>
    <row r="837" spans="1:18" x14ac:dyDescent="0.3">
      <c r="A837" s="98"/>
      <c r="B837" s="98"/>
      <c r="C837" s="98"/>
      <c r="D837" s="98"/>
      <c r="E837" s="98"/>
      <c r="F837" s="98"/>
      <c r="G837" s="98"/>
      <c r="H837" s="98"/>
      <c r="I837" s="98"/>
      <c r="J837" s="98"/>
      <c r="K837" s="98"/>
      <c r="L837" s="98"/>
      <c r="M837" s="98"/>
      <c r="N837" s="98"/>
      <c r="O837" s="98"/>
      <c r="P837" s="97"/>
      <c r="Q837" s="18"/>
      <c r="R837" s="18"/>
    </row>
    <row r="838" spans="1:18" x14ac:dyDescent="0.3">
      <c r="A838" s="98"/>
      <c r="B838" s="98"/>
      <c r="C838" s="98"/>
      <c r="D838" s="98"/>
      <c r="E838" s="98"/>
      <c r="F838" s="98"/>
      <c r="G838" s="98"/>
      <c r="H838" s="98"/>
      <c r="I838" s="98"/>
      <c r="J838" s="98"/>
      <c r="K838" s="98"/>
      <c r="L838" s="98"/>
      <c r="M838" s="98"/>
      <c r="N838" s="98"/>
      <c r="O838" s="98"/>
      <c r="P838" s="97"/>
      <c r="Q838" s="18"/>
      <c r="R838" s="18"/>
    </row>
    <row r="839" spans="1:18" x14ac:dyDescent="0.3">
      <c r="A839" s="98"/>
      <c r="B839" s="98"/>
      <c r="C839" s="98"/>
      <c r="D839" s="98"/>
      <c r="E839" s="98"/>
      <c r="F839" s="98"/>
      <c r="G839" s="98"/>
      <c r="H839" s="98"/>
      <c r="I839" s="98"/>
      <c r="J839" s="98"/>
      <c r="K839" s="98"/>
      <c r="L839" s="98"/>
      <c r="M839" s="98"/>
      <c r="N839" s="98"/>
      <c r="O839" s="98"/>
      <c r="P839" s="97"/>
      <c r="Q839" s="18"/>
      <c r="R839" s="18"/>
    </row>
    <row r="840" spans="1:18" x14ac:dyDescent="0.3">
      <c r="A840" s="98"/>
      <c r="B840" s="98"/>
      <c r="C840" s="98"/>
      <c r="D840" s="98"/>
      <c r="E840" s="98"/>
      <c r="F840" s="98"/>
      <c r="G840" s="98"/>
      <c r="H840" s="98"/>
      <c r="I840" s="98"/>
      <c r="J840" s="98"/>
      <c r="K840" s="98"/>
      <c r="L840" s="98"/>
      <c r="M840" s="98"/>
      <c r="N840" s="98"/>
      <c r="O840" s="98"/>
      <c r="P840" s="97"/>
      <c r="Q840" s="18"/>
      <c r="R840" s="18"/>
    </row>
    <row r="841" spans="1:18" x14ac:dyDescent="0.3">
      <c r="A841" s="98"/>
      <c r="B841" s="98"/>
      <c r="C841" s="98"/>
      <c r="D841" s="98"/>
      <c r="E841" s="98"/>
      <c r="F841" s="98"/>
      <c r="G841" s="98"/>
      <c r="H841" s="98"/>
      <c r="I841" s="98"/>
      <c r="J841" s="98"/>
      <c r="K841" s="98"/>
      <c r="L841" s="98"/>
      <c r="M841" s="98"/>
      <c r="N841" s="98"/>
      <c r="O841" s="98"/>
      <c r="P841" s="97"/>
      <c r="Q841" s="18"/>
      <c r="R841" s="18"/>
    </row>
    <row r="842" spans="1:18" x14ac:dyDescent="0.3">
      <c r="A842" s="98"/>
      <c r="B842" s="98"/>
      <c r="C842" s="98"/>
      <c r="D842" s="98"/>
      <c r="E842" s="98"/>
      <c r="F842" s="98"/>
      <c r="G842" s="98"/>
      <c r="H842" s="98"/>
      <c r="I842" s="98"/>
      <c r="J842" s="98"/>
      <c r="K842" s="98"/>
      <c r="L842" s="98"/>
      <c r="M842" s="98"/>
      <c r="N842" s="98"/>
      <c r="O842" s="98"/>
      <c r="P842" s="97"/>
      <c r="Q842" s="18"/>
      <c r="R842" s="18"/>
    </row>
    <row r="843" spans="1:18" x14ac:dyDescent="0.3">
      <c r="A843" s="98"/>
      <c r="B843" s="98"/>
      <c r="C843" s="98"/>
      <c r="D843" s="98"/>
      <c r="E843" s="98"/>
      <c r="F843" s="98"/>
      <c r="G843" s="98"/>
      <c r="H843" s="98"/>
      <c r="I843" s="98"/>
      <c r="J843" s="98"/>
      <c r="K843" s="98"/>
      <c r="L843" s="98"/>
      <c r="M843" s="98"/>
      <c r="N843" s="98"/>
      <c r="O843" s="98"/>
      <c r="P843" s="97"/>
      <c r="Q843" s="18"/>
      <c r="R843" s="18"/>
    </row>
    <row r="844" spans="1:18" x14ac:dyDescent="0.3">
      <c r="A844" s="98"/>
      <c r="B844" s="98"/>
      <c r="C844" s="98"/>
      <c r="D844" s="98"/>
      <c r="E844" s="98"/>
      <c r="F844" s="98"/>
      <c r="G844" s="98"/>
      <c r="H844" s="98"/>
      <c r="I844" s="98"/>
      <c r="J844" s="98"/>
      <c r="K844" s="98"/>
      <c r="L844" s="98"/>
      <c r="M844" s="98"/>
      <c r="N844" s="98"/>
      <c r="O844" s="98"/>
      <c r="P844" s="97"/>
      <c r="Q844" s="18"/>
      <c r="R844" s="18"/>
    </row>
    <row r="845" spans="1:18" x14ac:dyDescent="0.3">
      <c r="A845" s="98"/>
      <c r="B845" s="98"/>
      <c r="C845" s="98"/>
      <c r="D845" s="98"/>
      <c r="E845" s="98"/>
      <c r="F845" s="98"/>
      <c r="G845" s="98"/>
      <c r="H845" s="98"/>
      <c r="I845" s="98"/>
      <c r="J845" s="98"/>
      <c r="K845" s="98"/>
      <c r="L845" s="98"/>
      <c r="M845" s="98"/>
      <c r="N845" s="98"/>
      <c r="O845" s="98"/>
      <c r="P845" s="97"/>
      <c r="Q845" s="18"/>
      <c r="R845" s="18"/>
    </row>
    <row r="846" spans="1:18" x14ac:dyDescent="0.3">
      <c r="A846" s="98"/>
      <c r="B846" s="98"/>
      <c r="C846" s="98"/>
      <c r="D846" s="98"/>
      <c r="E846" s="98"/>
      <c r="F846" s="98"/>
      <c r="G846" s="98"/>
      <c r="H846" s="98"/>
      <c r="I846" s="98"/>
      <c r="J846" s="98"/>
      <c r="K846" s="98"/>
      <c r="L846" s="98"/>
      <c r="M846" s="98"/>
      <c r="N846" s="98"/>
      <c r="O846" s="98"/>
      <c r="P846" s="97"/>
      <c r="Q846" s="18"/>
      <c r="R846" s="18"/>
    </row>
    <row r="847" spans="1:18" x14ac:dyDescent="0.3">
      <c r="A847" s="98"/>
      <c r="B847" s="98"/>
      <c r="C847" s="98"/>
      <c r="D847" s="98"/>
      <c r="E847" s="98"/>
      <c r="F847" s="98"/>
      <c r="G847" s="98"/>
      <c r="H847" s="98"/>
      <c r="I847" s="98"/>
      <c r="J847" s="98"/>
      <c r="K847" s="98"/>
      <c r="L847" s="98"/>
      <c r="M847" s="98"/>
      <c r="N847" s="98"/>
      <c r="O847" s="98"/>
      <c r="P847" s="97"/>
      <c r="Q847" s="18"/>
      <c r="R847" s="18"/>
    </row>
    <row r="848" spans="1:18" x14ac:dyDescent="0.3">
      <c r="A848" s="98"/>
      <c r="B848" s="98"/>
      <c r="C848" s="98"/>
      <c r="D848" s="98"/>
      <c r="E848" s="98"/>
      <c r="F848" s="98"/>
      <c r="G848" s="98"/>
      <c r="H848" s="98"/>
      <c r="I848" s="98"/>
      <c r="J848" s="98"/>
      <c r="K848" s="98"/>
      <c r="L848" s="98"/>
      <c r="M848" s="98"/>
      <c r="N848" s="98"/>
      <c r="O848" s="98"/>
      <c r="P848" s="97"/>
      <c r="Q848" s="18"/>
      <c r="R848" s="18"/>
    </row>
    <row r="849" spans="1:18" x14ac:dyDescent="0.3">
      <c r="A849" s="98"/>
      <c r="B849" s="98"/>
      <c r="C849" s="98"/>
      <c r="D849" s="98"/>
      <c r="E849" s="98"/>
      <c r="F849" s="98"/>
      <c r="G849" s="98"/>
      <c r="H849" s="98"/>
      <c r="I849" s="98"/>
      <c r="J849" s="98"/>
      <c r="K849" s="98"/>
      <c r="L849" s="98"/>
      <c r="M849" s="98"/>
      <c r="N849" s="98"/>
      <c r="O849" s="98"/>
      <c r="P849" s="97"/>
      <c r="Q849" s="18"/>
      <c r="R849" s="18"/>
    </row>
    <row r="850" spans="1:18" x14ac:dyDescent="0.3">
      <c r="A850" s="98"/>
      <c r="B850" s="98"/>
      <c r="C850" s="98"/>
      <c r="D850" s="98"/>
      <c r="E850" s="98"/>
      <c r="F850" s="98"/>
      <c r="G850" s="98"/>
      <c r="H850" s="98"/>
      <c r="I850" s="98"/>
      <c r="J850" s="98"/>
      <c r="K850" s="98"/>
      <c r="L850" s="98"/>
      <c r="M850" s="98"/>
      <c r="N850" s="98"/>
      <c r="O850" s="98"/>
      <c r="P850" s="97"/>
      <c r="Q850" s="18"/>
      <c r="R850" s="18"/>
    </row>
    <row r="851" spans="1:18" x14ac:dyDescent="0.3">
      <c r="A851" s="98"/>
      <c r="B851" s="98"/>
      <c r="C851" s="98"/>
      <c r="D851" s="98"/>
      <c r="E851" s="98"/>
      <c r="F851" s="98"/>
      <c r="G851" s="98"/>
      <c r="H851" s="98"/>
      <c r="I851" s="98"/>
      <c r="J851" s="98"/>
      <c r="K851" s="98"/>
      <c r="L851" s="98"/>
      <c r="M851" s="98"/>
      <c r="N851" s="98"/>
      <c r="O851" s="98"/>
      <c r="P851" s="97"/>
      <c r="Q851" s="18"/>
      <c r="R851" s="18"/>
    </row>
    <row r="852" spans="1:18" x14ac:dyDescent="0.3">
      <c r="A852" s="98"/>
      <c r="B852" s="98"/>
      <c r="C852" s="98"/>
      <c r="D852" s="98"/>
      <c r="E852" s="98"/>
      <c r="F852" s="98"/>
      <c r="G852" s="98"/>
      <c r="H852" s="98"/>
      <c r="I852" s="98"/>
      <c r="J852" s="98"/>
      <c r="K852" s="98"/>
      <c r="L852" s="98"/>
      <c r="M852" s="98"/>
      <c r="N852" s="98"/>
      <c r="O852" s="98"/>
      <c r="P852" s="97"/>
      <c r="Q852" s="18"/>
      <c r="R852" s="18"/>
    </row>
    <row r="853" spans="1:18" x14ac:dyDescent="0.3">
      <c r="A853" s="98"/>
      <c r="B853" s="98"/>
      <c r="C853" s="98"/>
      <c r="D853" s="98"/>
      <c r="E853" s="98"/>
      <c r="F853" s="98"/>
      <c r="G853" s="98"/>
      <c r="H853" s="98"/>
      <c r="I853" s="98"/>
      <c r="J853" s="98"/>
      <c r="K853" s="98"/>
      <c r="L853" s="98"/>
      <c r="M853" s="98"/>
      <c r="N853" s="98"/>
      <c r="O853" s="98"/>
      <c r="P853" s="97"/>
      <c r="Q853" s="18"/>
      <c r="R853" s="18"/>
    </row>
    <row r="854" spans="1:18" x14ac:dyDescent="0.3">
      <c r="A854" s="98"/>
      <c r="B854" s="98"/>
      <c r="C854" s="98"/>
      <c r="D854" s="98"/>
      <c r="E854" s="98"/>
      <c r="F854" s="98"/>
      <c r="G854" s="98"/>
      <c r="H854" s="98"/>
      <c r="I854" s="98"/>
      <c r="J854" s="98"/>
      <c r="K854" s="98"/>
      <c r="L854" s="98"/>
      <c r="M854" s="98"/>
      <c r="N854" s="98"/>
      <c r="O854" s="98"/>
      <c r="P854" s="97"/>
      <c r="Q854" s="18"/>
      <c r="R854" s="18"/>
    </row>
    <row r="855" spans="1:18" x14ac:dyDescent="0.3">
      <c r="A855" s="98"/>
      <c r="B855" s="98"/>
      <c r="C855" s="98"/>
      <c r="D855" s="98"/>
      <c r="E855" s="98"/>
      <c r="F855" s="98"/>
      <c r="G855" s="98"/>
      <c r="H855" s="98"/>
      <c r="I855" s="98"/>
      <c r="J855" s="98"/>
      <c r="K855" s="98"/>
      <c r="L855" s="98"/>
      <c r="M855" s="98"/>
      <c r="N855" s="98"/>
      <c r="O855" s="98"/>
      <c r="P855" s="97"/>
      <c r="Q855" s="18"/>
      <c r="R855" s="18"/>
    </row>
    <row r="856" spans="1:18" x14ac:dyDescent="0.3">
      <c r="A856" s="98"/>
      <c r="B856" s="98"/>
      <c r="C856" s="98"/>
      <c r="D856" s="98"/>
      <c r="E856" s="98"/>
      <c r="F856" s="98"/>
      <c r="G856" s="98"/>
      <c r="H856" s="98"/>
      <c r="I856" s="98"/>
      <c r="J856" s="98"/>
      <c r="K856" s="98"/>
      <c r="L856" s="98"/>
      <c r="M856" s="98"/>
      <c r="N856" s="98"/>
      <c r="O856" s="98"/>
      <c r="P856" s="97"/>
      <c r="Q856" s="18"/>
      <c r="R856" s="18"/>
    </row>
    <row r="857" spans="1:18" x14ac:dyDescent="0.3">
      <c r="A857" s="98"/>
      <c r="B857" s="98"/>
      <c r="C857" s="98"/>
      <c r="D857" s="98"/>
      <c r="E857" s="98"/>
      <c r="F857" s="98"/>
      <c r="G857" s="98"/>
      <c r="H857" s="98"/>
      <c r="I857" s="98"/>
      <c r="J857" s="98"/>
      <c r="K857" s="98"/>
      <c r="L857" s="98"/>
      <c r="M857" s="98"/>
      <c r="N857" s="98"/>
      <c r="O857" s="98"/>
      <c r="P857" s="97"/>
      <c r="Q857" s="18"/>
      <c r="R857" s="18"/>
    </row>
    <row r="858" spans="1:18" x14ac:dyDescent="0.3">
      <c r="A858" s="98"/>
      <c r="B858" s="98"/>
      <c r="C858" s="98"/>
      <c r="D858" s="98"/>
      <c r="E858" s="98"/>
      <c r="F858" s="98"/>
      <c r="G858" s="98"/>
      <c r="H858" s="98"/>
      <c r="I858" s="98"/>
      <c r="J858" s="98"/>
      <c r="K858" s="98"/>
      <c r="L858" s="98"/>
      <c r="M858" s="98"/>
      <c r="N858" s="98"/>
      <c r="O858" s="98"/>
      <c r="P858" s="97"/>
      <c r="Q858" s="18"/>
      <c r="R858" s="18"/>
    </row>
    <row r="859" spans="1:18" x14ac:dyDescent="0.3">
      <c r="A859" s="98"/>
      <c r="B859" s="98"/>
      <c r="C859" s="98"/>
      <c r="D859" s="98"/>
      <c r="E859" s="98"/>
      <c r="F859" s="98"/>
      <c r="G859" s="98"/>
      <c r="H859" s="98"/>
      <c r="I859" s="98"/>
      <c r="J859" s="98"/>
      <c r="K859" s="98"/>
      <c r="L859" s="98"/>
      <c r="M859" s="98"/>
      <c r="N859" s="98"/>
      <c r="O859" s="98"/>
      <c r="P859" s="97"/>
      <c r="Q859" s="18"/>
      <c r="R859" s="18"/>
    </row>
    <row r="860" spans="1:18" x14ac:dyDescent="0.3">
      <c r="A860" s="98"/>
      <c r="B860" s="98"/>
      <c r="C860" s="98"/>
      <c r="D860" s="98"/>
      <c r="E860" s="98"/>
      <c r="F860" s="98"/>
      <c r="G860" s="98"/>
      <c r="H860" s="98"/>
      <c r="I860" s="98"/>
      <c r="J860" s="98"/>
      <c r="K860" s="98"/>
      <c r="L860" s="98"/>
      <c r="M860" s="98"/>
      <c r="N860" s="98"/>
      <c r="O860" s="98"/>
      <c r="P860" s="97"/>
      <c r="Q860" s="18"/>
      <c r="R860" s="18"/>
    </row>
    <row r="861" spans="1:18" x14ac:dyDescent="0.3">
      <c r="A861" s="98"/>
      <c r="B861" s="98"/>
      <c r="C861" s="98"/>
      <c r="D861" s="98"/>
      <c r="E861" s="98"/>
      <c r="F861" s="98"/>
      <c r="G861" s="98"/>
      <c r="H861" s="98"/>
      <c r="I861" s="98"/>
      <c r="J861" s="98"/>
      <c r="K861" s="98"/>
      <c r="L861" s="98"/>
      <c r="M861" s="98"/>
      <c r="N861" s="98"/>
      <c r="O861" s="98"/>
      <c r="P861" s="97"/>
      <c r="Q861" s="18"/>
      <c r="R861" s="18"/>
    </row>
    <row r="862" spans="1:18" x14ac:dyDescent="0.3">
      <c r="A862" s="98"/>
      <c r="B862" s="98"/>
      <c r="C862" s="98"/>
      <c r="D862" s="98"/>
      <c r="E862" s="98"/>
      <c r="F862" s="98"/>
      <c r="G862" s="98"/>
      <c r="H862" s="98"/>
      <c r="I862" s="98"/>
      <c r="J862" s="98"/>
      <c r="K862" s="98"/>
      <c r="L862" s="98"/>
      <c r="M862" s="98"/>
      <c r="N862" s="98"/>
      <c r="O862" s="98"/>
      <c r="P862" s="97"/>
      <c r="Q862" s="18"/>
      <c r="R862" s="18"/>
    </row>
    <row r="863" spans="1:18" x14ac:dyDescent="0.3">
      <c r="A863" s="98"/>
      <c r="B863" s="98"/>
      <c r="C863" s="98"/>
      <c r="D863" s="98"/>
      <c r="E863" s="98"/>
      <c r="F863" s="98"/>
      <c r="G863" s="98"/>
      <c r="H863" s="98"/>
      <c r="I863" s="98"/>
      <c r="J863" s="98"/>
      <c r="K863" s="98"/>
      <c r="L863" s="98"/>
      <c r="M863" s="98"/>
      <c r="N863" s="98"/>
      <c r="O863" s="98"/>
      <c r="P863" s="97"/>
      <c r="Q863" s="18"/>
      <c r="R863" s="18"/>
    </row>
    <row r="864" spans="1:18" x14ac:dyDescent="0.3">
      <c r="A864" s="98"/>
      <c r="B864" s="98"/>
      <c r="C864" s="98"/>
      <c r="D864" s="98"/>
      <c r="E864" s="98"/>
      <c r="F864" s="98"/>
      <c r="G864" s="98"/>
      <c r="H864" s="98"/>
      <c r="I864" s="98"/>
      <c r="J864" s="98"/>
      <c r="K864" s="98"/>
      <c r="L864" s="98"/>
      <c r="M864" s="98"/>
      <c r="N864" s="98"/>
      <c r="O864" s="98"/>
      <c r="P864" s="97"/>
      <c r="Q864" s="18"/>
      <c r="R864" s="18"/>
    </row>
    <row r="865" spans="1:18" x14ac:dyDescent="0.3">
      <c r="A865" s="98"/>
      <c r="B865" s="98"/>
      <c r="C865" s="98"/>
      <c r="D865" s="98"/>
      <c r="E865" s="98"/>
      <c r="F865" s="98"/>
      <c r="G865" s="98"/>
      <c r="H865" s="98"/>
      <c r="I865" s="98"/>
      <c r="J865" s="98"/>
      <c r="K865" s="98"/>
      <c r="L865" s="98"/>
      <c r="M865" s="98"/>
      <c r="N865" s="98"/>
      <c r="O865" s="98"/>
      <c r="P865" s="97"/>
      <c r="Q865" s="18"/>
      <c r="R865" s="18"/>
    </row>
    <row r="866" spans="1:18" x14ac:dyDescent="0.3">
      <c r="A866" s="98"/>
      <c r="B866" s="98"/>
      <c r="C866" s="98"/>
      <c r="D866" s="98"/>
      <c r="E866" s="98"/>
      <c r="F866" s="98"/>
      <c r="G866" s="98"/>
      <c r="H866" s="98"/>
      <c r="I866" s="98"/>
      <c r="J866" s="98"/>
      <c r="K866" s="98"/>
      <c r="L866" s="98"/>
      <c r="M866" s="98"/>
      <c r="N866" s="98"/>
      <c r="O866" s="98"/>
      <c r="P866" s="97"/>
      <c r="Q866" s="18"/>
      <c r="R866" s="18"/>
    </row>
    <row r="867" spans="1:18" x14ac:dyDescent="0.3">
      <c r="A867" s="98"/>
      <c r="B867" s="98"/>
      <c r="C867" s="98"/>
      <c r="D867" s="98"/>
      <c r="E867" s="98"/>
      <c r="F867" s="98"/>
      <c r="G867" s="98"/>
      <c r="H867" s="98"/>
      <c r="I867" s="98"/>
      <c r="J867" s="98"/>
      <c r="K867" s="98"/>
      <c r="L867" s="98"/>
      <c r="M867" s="98"/>
      <c r="N867" s="98"/>
      <c r="O867" s="98"/>
      <c r="P867" s="97"/>
      <c r="Q867" s="18"/>
      <c r="R867" s="18"/>
    </row>
    <row r="868" spans="1:18" x14ac:dyDescent="0.3">
      <c r="A868" s="98"/>
      <c r="B868" s="98"/>
      <c r="C868" s="98"/>
      <c r="D868" s="98"/>
      <c r="E868" s="98"/>
      <c r="F868" s="98"/>
      <c r="G868" s="98"/>
      <c r="H868" s="98"/>
      <c r="I868" s="98"/>
      <c r="J868" s="98"/>
      <c r="K868" s="98"/>
      <c r="L868" s="98"/>
      <c r="M868" s="98"/>
      <c r="N868" s="98"/>
      <c r="O868" s="98"/>
      <c r="P868" s="97"/>
      <c r="Q868" s="18"/>
      <c r="R868" s="18"/>
    </row>
    <row r="869" spans="1:18" x14ac:dyDescent="0.3">
      <c r="A869" s="98"/>
      <c r="B869" s="98"/>
      <c r="C869" s="98"/>
      <c r="D869" s="98"/>
      <c r="E869" s="98"/>
      <c r="F869" s="98"/>
      <c r="G869" s="98"/>
      <c r="H869" s="98"/>
      <c r="I869" s="98"/>
      <c r="J869" s="98"/>
      <c r="K869" s="98"/>
      <c r="L869" s="98"/>
      <c r="M869" s="98"/>
      <c r="N869" s="98"/>
      <c r="O869" s="98"/>
      <c r="P869" s="97"/>
      <c r="Q869" s="18"/>
      <c r="R869" s="18"/>
    </row>
    <row r="870" spans="1:18" x14ac:dyDescent="0.3">
      <c r="A870" s="98"/>
      <c r="B870" s="98"/>
      <c r="C870" s="98"/>
      <c r="D870" s="98"/>
      <c r="E870" s="98"/>
      <c r="F870" s="98"/>
      <c r="G870" s="98"/>
      <c r="H870" s="98"/>
      <c r="I870" s="98"/>
      <c r="J870" s="98"/>
      <c r="K870" s="98"/>
      <c r="L870" s="98"/>
      <c r="M870" s="98"/>
      <c r="N870" s="98"/>
      <c r="O870" s="98"/>
      <c r="P870" s="97"/>
      <c r="Q870" s="18"/>
      <c r="R870" s="18"/>
    </row>
    <row r="871" spans="1:18" x14ac:dyDescent="0.3">
      <c r="A871" s="98"/>
      <c r="B871" s="98"/>
      <c r="C871" s="98"/>
      <c r="D871" s="98"/>
      <c r="E871" s="98"/>
      <c r="F871" s="98"/>
      <c r="G871" s="98"/>
      <c r="H871" s="98"/>
      <c r="I871" s="98"/>
      <c r="J871" s="98"/>
      <c r="K871" s="98"/>
      <c r="L871" s="98"/>
      <c r="M871" s="98"/>
      <c r="N871" s="98"/>
      <c r="O871" s="98"/>
      <c r="P871" s="97"/>
      <c r="Q871" s="18"/>
      <c r="R871" s="18"/>
    </row>
    <row r="872" spans="1:18" x14ac:dyDescent="0.3">
      <c r="A872" s="98"/>
      <c r="B872" s="98"/>
      <c r="C872" s="98"/>
      <c r="D872" s="98"/>
      <c r="E872" s="98"/>
      <c r="F872" s="98"/>
      <c r="G872" s="98"/>
      <c r="H872" s="98"/>
      <c r="I872" s="98"/>
      <c r="J872" s="98"/>
      <c r="K872" s="98"/>
      <c r="L872" s="98"/>
      <c r="M872" s="98"/>
      <c r="N872" s="98"/>
      <c r="O872" s="98"/>
      <c r="P872" s="97"/>
      <c r="Q872" s="18"/>
      <c r="R872" s="18"/>
    </row>
    <row r="873" spans="1:18" x14ac:dyDescent="0.3">
      <c r="A873" s="98"/>
      <c r="B873" s="98"/>
      <c r="C873" s="98"/>
      <c r="D873" s="98"/>
      <c r="E873" s="98"/>
      <c r="F873" s="98"/>
      <c r="G873" s="98"/>
      <c r="H873" s="98"/>
      <c r="I873" s="98"/>
      <c r="J873" s="98"/>
      <c r="K873" s="98"/>
      <c r="L873" s="98"/>
      <c r="M873" s="98"/>
      <c r="N873" s="98"/>
      <c r="O873" s="98"/>
      <c r="P873" s="97"/>
      <c r="Q873" s="18"/>
      <c r="R873" s="18"/>
    </row>
    <row r="874" spans="1:18" x14ac:dyDescent="0.3">
      <c r="A874" s="98"/>
      <c r="B874" s="98"/>
      <c r="C874" s="98"/>
      <c r="D874" s="98"/>
      <c r="E874" s="98"/>
      <c r="F874" s="98"/>
      <c r="G874" s="98"/>
      <c r="H874" s="98"/>
      <c r="I874" s="98"/>
      <c r="J874" s="98"/>
      <c r="K874" s="98"/>
      <c r="L874" s="98"/>
      <c r="M874" s="98"/>
      <c r="N874" s="98"/>
      <c r="O874" s="98"/>
      <c r="P874" s="97"/>
      <c r="Q874" s="18"/>
      <c r="R874" s="18"/>
    </row>
    <row r="875" spans="1:18" x14ac:dyDescent="0.3">
      <c r="A875" s="98"/>
      <c r="B875" s="98"/>
      <c r="C875" s="98"/>
      <c r="D875" s="98"/>
      <c r="E875" s="98"/>
      <c r="F875" s="98"/>
      <c r="G875" s="98"/>
      <c r="H875" s="98"/>
      <c r="I875" s="98"/>
      <c r="J875" s="98"/>
      <c r="K875" s="98"/>
      <c r="L875" s="98"/>
      <c r="M875" s="98"/>
      <c r="N875" s="98"/>
      <c r="O875" s="98"/>
      <c r="P875" s="97"/>
      <c r="Q875" s="18"/>
      <c r="R875" s="18"/>
    </row>
    <row r="876" spans="1:18" x14ac:dyDescent="0.3">
      <c r="A876" s="98"/>
      <c r="B876" s="98"/>
      <c r="C876" s="98"/>
      <c r="D876" s="98"/>
      <c r="E876" s="98"/>
      <c r="F876" s="98"/>
      <c r="G876" s="98"/>
      <c r="H876" s="98"/>
      <c r="I876" s="98"/>
      <c r="J876" s="98"/>
      <c r="K876" s="98"/>
      <c r="L876" s="98"/>
      <c r="M876" s="98"/>
      <c r="N876" s="98"/>
      <c r="O876" s="98"/>
      <c r="P876" s="97"/>
      <c r="Q876" s="18"/>
      <c r="R876" s="18"/>
    </row>
    <row r="877" spans="1:18" x14ac:dyDescent="0.3">
      <c r="A877" s="98"/>
      <c r="B877" s="98"/>
      <c r="C877" s="98"/>
      <c r="D877" s="98"/>
      <c r="E877" s="98"/>
      <c r="F877" s="98"/>
      <c r="G877" s="98"/>
      <c r="H877" s="98"/>
      <c r="I877" s="98"/>
      <c r="J877" s="98"/>
      <c r="K877" s="98"/>
      <c r="L877" s="98"/>
      <c r="M877" s="98"/>
      <c r="N877" s="98"/>
      <c r="O877" s="98"/>
      <c r="P877" s="97"/>
      <c r="Q877" s="18"/>
      <c r="R877" s="18"/>
    </row>
    <row r="878" spans="1:18" x14ac:dyDescent="0.3">
      <c r="A878" s="98"/>
      <c r="B878" s="98"/>
      <c r="C878" s="98"/>
      <c r="D878" s="98"/>
      <c r="E878" s="98"/>
      <c r="F878" s="98"/>
      <c r="G878" s="98"/>
      <c r="H878" s="98"/>
      <c r="I878" s="98"/>
      <c r="J878" s="98"/>
      <c r="K878" s="98"/>
      <c r="L878" s="98"/>
      <c r="M878" s="98"/>
      <c r="N878" s="98"/>
      <c r="O878" s="98"/>
      <c r="P878" s="97"/>
      <c r="Q878" s="18"/>
      <c r="R878" s="18"/>
    </row>
    <row r="879" spans="1:18" x14ac:dyDescent="0.3">
      <c r="A879" s="98"/>
      <c r="B879" s="98"/>
      <c r="C879" s="98"/>
      <c r="D879" s="98"/>
      <c r="E879" s="98"/>
      <c r="F879" s="98"/>
      <c r="G879" s="98"/>
      <c r="H879" s="98"/>
      <c r="I879" s="98"/>
      <c r="J879" s="98"/>
      <c r="K879" s="98"/>
      <c r="L879" s="98"/>
      <c r="M879" s="98"/>
      <c r="N879" s="98"/>
      <c r="O879" s="98"/>
      <c r="P879" s="97"/>
      <c r="Q879" s="18"/>
      <c r="R879" s="18"/>
    </row>
    <row r="880" spans="1:18" x14ac:dyDescent="0.3">
      <c r="A880" s="98"/>
      <c r="B880" s="98"/>
      <c r="C880" s="98"/>
      <c r="D880" s="98"/>
      <c r="E880" s="98"/>
      <c r="F880" s="98"/>
      <c r="G880" s="98"/>
      <c r="H880" s="98"/>
      <c r="I880" s="98"/>
      <c r="J880" s="98"/>
      <c r="K880" s="98"/>
      <c r="L880" s="98"/>
      <c r="M880" s="98"/>
      <c r="N880" s="98"/>
      <c r="O880" s="98"/>
      <c r="P880" s="97"/>
      <c r="Q880" s="18"/>
      <c r="R880" s="18"/>
    </row>
    <row r="881" spans="1:18" x14ac:dyDescent="0.3">
      <c r="A881" s="98"/>
      <c r="B881" s="98"/>
      <c r="C881" s="98"/>
      <c r="D881" s="98"/>
      <c r="E881" s="98"/>
      <c r="F881" s="98"/>
      <c r="G881" s="98"/>
      <c r="H881" s="98"/>
      <c r="I881" s="98"/>
      <c r="J881" s="98"/>
      <c r="K881" s="98"/>
      <c r="L881" s="98"/>
      <c r="M881" s="98"/>
      <c r="N881" s="98"/>
      <c r="O881" s="98"/>
      <c r="P881" s="97"/>
      <c r="Q881" s="18"/>
      <c r="R881" s="18"/>
    </row>
    <row r="882" spans="1:18" x14ac:dyDescent="0.3">
      <c r="A882" s="98"/>
      <c r="B882" s="98"/>
      <c r="C882" s="98"/>
      <c r="D882" s="98"/>
      <c r="E882" s="98"/>
      <c r="F882" s="98"/>
      <c r="G882" s="98"/>
      <c r="H882" s="98"/>
      <c r="I882" s="98"/>
      <c r="J882" s="98"/>
      <c r="K882" s="98"/>
      <c r="L882" s="98"/>
      <c r="M882" s="98"/>
      <c r="N882" s="98"/>
      <c r="O882" s="98"/>
      <c r="P882" s="97"/>
      <c r="Q882" s="18"/>
      <c r="R882" s="18"/>
    </row>
    <row r="883" spans="1:18" x14ac:dyDescent="0.3">
      <c r="A883" s="98"/>
      <c r="B883" s="98"/>
      <c r="C883" s="98"/>
      <c r="D883" s="98"/>
      <c r="E883" s="98"/>
      <c r="F883" s="98"/>
      <c r="G883" s="98"/>
      <c r="H883" s="98"/>
      <c r="I883" s="98"/>
      <c r="J883" s="98"/>
      <c r="K883" s="98"/>
      <c r="L883" s="98"/>
      <c r="M883" s="98"/>
      <c r="N883" s="98"/>
      <c r="O883" s="98"/>
      <c r="P883" s="97"/>
      <c r="Q883" s="18"/>
      <c r="R883" s="18"/>
    </row>
    <row r="884" spans="1:18" x14ac:dyDescent="0.3">
      <c r="A884" s="98"/>
      <c r="B884" s="98"/>
      <c r="C884" s="98"/>
      <c r="D884" s="98"/>
      <c r="E884" s="98"/>
      <c r="F884" s="98"/>
      <c r="G884" s="98"/>
      <c r="H884" s="98"/>
      <c r="I884" s="98"/>
      <c r="J884" s="98"/>
      <c r="K884" s="98"/>
      <c r="L884" s="98"/>
      <c r="M884" s="98"/>
      <c r="N884" s="98"/>
      <c r="O884" s="98"/>
      <c r="P884" s="97"/>
      <c r="Q884" s="18"/>
      <c r="R884" s="18"/>
    </row>
    <row r="885" spans="1:18" x14ac:dyDescent="0.3">
      <c r="A885" s="98"/>
      <c r="B885" s="98"/>
      <c r="C885" s="98"/>
      <c r="D885" s="98"/>
      <c r="E885" s="98"/>
      <c r="F885" s="98"/>
      <c r="G885" s="98"/>
      <c r="H885" s="98"/>
      <c r="I885" s="98"/>
      <c r="J885" s="98"/>
      <c r="K885" s="98"/>
      <c r="L885" s="98"/>
      <c r="M885" s="98"/>
      <c r="N885" s="98"/>
      <c r="O885" s="98"/>
      <c r="P885" s="97"/>
      <c r="Q885" s="18"/>
      <c r="R885" s="18"/>
    </row>
    <row r="886" spans="1:18" x14ac:dyDescent="0.3">
      <c r="A886" s="98"/>
      <c r="B886" s="98"/>
      <c r="C886" s="98"/>
      <c r="D886" s="98"/>
      <c r="E886" s="98"/>
      <c r="F886" s="98"/>
      <c r="G886" s="98"/>
      <c r="H886" s="98"/>
      <c r="I886" s="98"/>
      <c r="J886" s="98"/>
      <c r="K886" s="98"/>
      <c r="L886" s="98"/>
      <c r="M886" s="98"/>
      <c r="N886" s="98"/>
      <c r="O886" s="98"/>
      <c r="P886" s="97"/>
      <c r="Q886" s="18"/>
      <c r="R886" s="18"/>
    </row>
    <row r="887" spans="1:18" x14ac:dyDescent="0.3">
      <c r="A887" s="98"/>
      <c r="B887" s="98"/>
      <c r="C887" s="98"/>
      <c r="D887" s="98"/>
      <c r="E887" s="98"/>
      <c r="F887" s="98"/>
      <c r="G887" s="98"/>
      <c r="H887" s="98"/>
      <c r="I887" s="98"/>
      <c r="J887" s="98"/>
      <c r="K887" s="98"/>
      <c r="L887" s="98"/>
      <c r="M887" s="98"/>
      <c r="N887" s="98"/>
      <c r="O887" s="98"/>
      <c r="P887" s="97"/>
      <c r="Q887" s="18"/>
      <c r="R887" s="18"/>
    </row>
    <row r="888" spans="1:18" x14ac:dyDescent="0.3">
      <c r="A888" s="98"/>
      <c r="B888" s="98"/>
      <c r="C888" s="98"/>
      <c r="D888" s="98"/>
      <c r="E888" s="98"/>
      <c r="F888" s="98"/>
      <c r="G888" s="98"/>
      <c r="H888" s="98"/>
      <c r="I888" s="98"/>
      <c r="J888" s="98"/>
      <c r="K888" s="98"/>
      <c r="L888" s="98"/>
      <c r="M888" s="98"/>
      <c r="N888" s="98"/>
      <c r="O888" s="98"/>
      <c r="P888" s="97"/>
      <c r="Q888" s="18"/>
      <c r="R888" s="18"/>
    </row>
    <row r="889" spans="1:18" x14ac:dyDescent="0.3">
      <c r="A889" s="98"/>
      <c r="B889" s="98"/>
      <c r="C889" s="98"/>
      <c r="D889" s="98"/>
      <c r="E889" s="98"/>
      <c r="F889" s="98"/>
      <c r="G889" s="98"/>
      <c r="H889" s="98"/>
      <c r="I889" s="98"/>
      <c r="J889" s="98"/>
      <c r="K889" s="98"/>
      <c r="L889" s="98"/>
      <c r="M889" s="98"/>
      <c r="N889" s="98"/>
      <c r="O889" s="98"/>
      <c r="P889" s="97"/>
      <c r="Q889" s="18"/>
      <c r="R889" s="18"/>
    </row>
    <row r="890" spans="1:18" x14ac:dyDescent="0.3">
      <c r="A890" s="98"/>
      <c r="B890" s="98"/>
      <c r="C890" s="98"/>
      <c r="D890" s="98"/>
      <c r="E890" s="98"/>
      <c r="F890" s="98"/>
      <c r="G890" s="98"/>
      <c r="H890" s="98"/>
      <c r="I890" s="98"/>
      <c r="J890" s="98"/>
      <c r="K890" s="98"/>
      <c r="L890" s="98"/>
      <c r="M890" s="98"/>
      <c r="N890" s="98"/>
      <c r="O890" s="98"/>
      <c r="P890" s="97"/>
      <c r="Q890" s="18"/>
      <c r="R890" s="18"/>
    </row>
    <row r="891" spans="1:18" x14ac:dyDescent="0.3">
      <c r="A891" s="98"/>
      <c r="B891" s="98"/>
      <c r="C891" s="98"/>
      <c r="D891" s="98"/>
      <c r="E891" s="98"/>
      <c r="F891" s="98"/>
      <c r="G891" s="98"/>
      <c r="H891" s="98"/>
      <c r="I891" s="98"/>
      <c r="J891" s="98"/>
      <c r="K891" s="98"/>
      <c r="L891" s="98"/>
      <c r="M891" s="98"/>
      <c r="N891" s="98"/>
      <c r="O891" s="98"/>
      <c r="P891" s="97"/>
      <c r="Q891" s="18"/>
      <c r="R891" s="18"/>
    </row>
    <row r="892" spans="1:18" x14ac:dyDescent="0.3">
      <c r="A892" s="98"/>
      <c r="B892" s="98"/>
      <c r="C892" s="98"/>
      <c r="D892" s="98"/>
      <c r="E892" s="98"/>
      <c r="F892" s="98"/>
      <c r="G892" s="98"/>
      <c r="H892" s="98"/>
      <c r="I892" s="98"/>
      <c r="J892" s="98"/>
      <c r="K892" s="98"/>
      <c r="L892" s="98"/>
      <c r="M892" s="98"/>
      <c r="N892" s="98"/>
      <c r="O892" s="98"/>
      <c r="P892" s="97"/>
      <c r="Q892" s="18"/>
      <c r="R892" s="18"/>
    </row>
    <row r="893" spans="1:18" x14ac:dyDescent="0.3">
      <c r="A893" s="98"/>
      <c r="B893" s="98"/>
      <c r="C893" s="98"/>
      <c r="D893" s="98"/>
      <c r="E893" s="98"/>
      <c r="F893" s="98"/>
      <c r="G893" s="98"/>
      <c r="H893" s="98"/>
      <c r="I893" s="98"/>
      <c r="J893" s="98"/>
      <c r="K893" s="98"/>
      <c r="L893" s="98"/>
      <c r="M893" s="98"/>
      <c r="N893" s="98"/>
      <c r="O893" s="98"/>
      <c r="P893" s="97"/>
      <c r="Q893" s="18"/>
      <c r="R893" s="18"/>
    </row>
    <row r="894" spans="1:18" x14ac:dyDescent="0.3">
      <c r="A894" s="98"/>
      <c r="B894" s="98"/>
      <c r="C894" s="98"/>
      <c r="D894" s="98"/>
      <c r="E894" s="98"/>
      <c r="F894" s="98"/>
      <c r="G894" s="98"/>
      <c r="H894" s="98"/>
      <c r="I894" s="98"/>
      <c r="J894" s="98"/>
      <c r="K894" s="98"/>
      <c r="L894" s="98"/>
      <c r="M894" s="98"/>
      <c r="N894" s="98"/>
      <c r="O894" s="98"/>
      <c r="P894" s="97"/>
      <c r="Q894" s="18"/>
      <c r="R894" s="18"/>
    </row>
    <row r="895" spans="1:18" x14ac:dyDescent="0.3">
      <c r="A895" s="98"/>
      <c r="B895" s="98"/>
      <c r="C895" s="98"/>
      <c r="D895" s="98"/>
      <c r="E895" s="98"/>
      <c r="F895" s="98"/>
      <c r="G895" s="98"/>
      <c r="H895" s="98"/>
      <c r="I895" s="98"/>
      <c r="J895" s="98"/>
      <c r="K895" s="98"/>
      <c r="L895" s="98"/>
      <c r="M895" s="98"/>
      <c r="N895" s="98"/>
      <c r="O895" s="98"/>
      <c r="P895" s="97"/>
      <c r="Q895" s="18"/>
      <c r="R895" s="18"/>
    </row>
    <row r="896" spans="1:18" x14ac:dyDescent="0.3">
      <c r="A896" s="98"/>
      <c r="B896" s="98"/>
      <c r="C896" s="98"/>
      <c r="D896" s="98"/>
      <c r="E896" s="98"/>
      <c r="F896" s="98"/>
      <c r="G896" s="98"/>
      <c r="H896" s="98"/>
      <c r="I896" s="98"/>
      <c r="J896" s="98"/>
      <c r="K896" s="98"/>
      <c r="L896" s="98"/>
      <c r="M896" s="98"/>
      <c r="N896" s="98"/>
      <c r="O896" s="98"/>
      <c r="P896" s="97"/>
      <c r="Q896" s="18"/>
      <c r="R896" s="18"/>
    </row>
    <row r="897" spans="1:18" x14ac:dyDescent="0.3">
      <c r="A897" s="98"/>
      <c r="B897" s="98"/>
      <c r="C897" s="98"/>
      <c r="D897" s="98"/>
      <c r="E897" s="98"/>
      <c r="F897" s="98"/>
      <c r="G897" s="98"/>
      <c r="H897" s="98"/>
      <c r="I897" s="98"/>
      <c r="J897" s="98"/>
      <c r="K897" s="98"/>
      <c r="L897" s="98"/>
      <c r="M897" s="98"/>
      <c r="N897" s="98"/>
      <c r="O897" s="98"/>
      <c r="P897" s="97"/>
      <c r="Q897" s="18"/>
      <c r="R897" s="18"/>
    </row>
    <row r="898" spans="1:18" x14ac:dyDescent="0.3">
      <c r="A898" s="98"/>
      <c r="B898" s="98"/>
      <c r="C898" s="98"/>
      <c r="D898" s="98"/>
      <c r="E898" s="98"/>
      <c r="F898" s="98"/>
      <c r="G898" s="98"/>
      <c r="H898" s="98"/>
      <c r="I898" s="98"/>
      <c r="J898" s="98"/>
      <c r="K898" s="98"/>
      <c r="L898" s="98"/>
      <c r="M898" s="98"/>
      <c r="N898" s="98"/>
      <c r="O898" s="98"/>
      <c r="P898" s="97"/>
      <c r="Q898" s="18"/>
      <c r="R898" s="18"/>
    </row>
    <row r="899" spans="1:18" x14ac:dyDescent="0.3">
      <c r="A899" s="98"/>
      <c r="B899" s="98"/>
      <c r="C899" s="98"/>
      <c r="D899" s="98"/>
      <c r="E899" s="98"/>
      <c r="F899" s="98"/>
      <c r="G899" s="98"/>
      <c r="H899" s="98"/>
      <c r="I899" s="98"/>
      <c r="J899" s="98"/>
      <c r="K899" s="98"/>
      <c r="L899" s="98"/>
      <c r="M899" s="98"/>
      <c r="N899" s="98"/>
      <c r="O899" s="98"/>
      <c r="P899" s="97"/>
      <c r="Q899" s="18"/>
      <c r="R899" s="18"/>
    </row>
    <row r="900" spans="1:18" x14ac:dyDescent="0.3">
      <c r="A900" s="98"/>
      <c r="B900" s="98"/>
      <c r="C900" s="98"/>
      <c r="D900" s="98"/>
      <c r="E900" s="98"/>
      <c r="F900" s="98"/>
      <c r="G900" s="98"/>
      <c r="H900" s="98"/>
      <c r="I900" s="98"/>
      <c r="J900" s="98"/>
      <c r="K900" s="98"/>
      <c r="L900" s="98"/>
      <c r="M900" s="98"/>
      <c r="N900" s="98"/>
      <c r="O900" s="98"/>
      <c r="P900" s="97"/>
      <c r="Q900" s="18"/>
      <c r="R900" s="18"/>
    </row>
    <row r="901" spans="1:18" x14ac:dyDescent="0.3">
      <c r="A901" s="98"/>
      <c r="B901" s="98"/>
      <c r="C901" s="98"/>
      <c r="D901" s="98"/>
      <c r="E901" s="98"/>
      <c r="F901" s="98"/>
      <c r="G901" s="98"/>
      <c r="H901" s="98"/>
      <c r="I901" s="98"/>
      <c r="J901" s="98"/>
      <c r="K901" s="98"/>
      <c r="L901" s="98"/>
      <c r="M901" s="98"/>
      <c r="N901" s="98"/>
      <c r="O901" s="98"/>
      <c r="P901" s="97"/>
      <c r="Q901" s="18"/>
      <c r="R901" s="18"/>
    </row>
    <row r="902" spans="1:18" x14ac:dyDescent="0.3">
      <c r="A902" s="98"/>
      <c r="B902" s="98"/>
      <c r="C902" s="98"/>
      <c r="D902" s="98"/>
      <c r="E902" s="98"/>
      <c r="F902" s="98"/>
      <c r="G902" s="98"/>
      <c r="H902" s="98"/>
      <c r="I902" s="98"/>
      <c r="J902" s="98"/>
      <c r="K902" s="98"/>
      <c r="L902" s="98"/>
      <c r="M902" s="98"/>
      <c r="N902" s="98"/>
      <c r="O902" s="98"/>
      <c r="P902" s="97"/>
      <c r="Q902" s="18"/>
      <c r="R902" s="18"/>
    </row>
    <row r="903" spans="1:18" x14ac:dyDescent="0.3">
      <c r="A903" s="98"/>
      <c r="B903" s="98"/>
      <c r="C903" s="98"/>
      <c r="D903" s="98"/>
      <c r="E903" s="98"/>
      <c r="F903" s="98"/>
      <c r="G903" s="98"/>
      <c r="H903" s="98"/>
      <c r="I903" s="98"/>
      <c r="J903" s="98"/>
      <c r="K903" s="98"/>
      <c r="L903" s="98"/>
      <c r="M903" s="98"/>
      <c r="N903" s="98"/>
      <c r="O903" s="98"/>
      <c r="P903" s="97"/>
      <c r="Q903" s="18"/>
      <c r="R903" s="18"/>
    </row>
    <row r="904" spans="1:18" x14ac:dyDescent="0.3">
      <c r="A904" s="98"/>
      <c r="B904" s="98"/>
      <c r="C904" s="98"/>
      <c r="D904" s="98"/>
      <c r="E904" s="98"/>
      <c r="F904" s="98"/>
      <c r="G904" s="98"/>
      <c r="H904" s="98"/>
      <c r="I904" s="98"/>
      <c r="J904" s="98"/>
      <c r="K904" s="98"/>
      <c r="L904" s="98"/>
      <c r="M904" s="98"/>
      <c r="N904" s="98"/>
      <c r="O904" s="98"/>
      <c r="P904" s="97"/>
      <c r="Q904" s="18"/>
      <c r="R904" s="18"/>
    </row>
    <row r="905" spans="1:18" x14ac:dyDescent="0.3">
      <c r="A905" s="98"/>
      <c r="B905" s="98"/>
      <c r="C905" s="98"/>
      <c r="D905" s="98"/>
      <c r="E905" s="98"/>
      <c r="F905" s="98"/>
      <c r="G905" s="98"/>
      <c r="H905" s="98"/>
      <c r="I905" s="98"/>
      <c r="J905" s="98"/>
      <c r="K905" s="98"/>
      <c r="L905" s="98"/>
      <c r="M905" s="98"/>
      <c r="N905" s="98"/>
      <c r="O905" s="98"/>
      <c r="P905" s="97"/>
      <c r="Q905" s="18"/>
      <c r="R905" s="18"/>
    </row>
    <row r="906" spans="1:18" x14ac:dyDescent="0.3">
      <c r="A906" s="98"/>
      <c r="B906" s="98"/>
      <c r="C906" s="98"/>
      <c r="D906" s="98"/>
      <c r="E906" s="98"/>
      <c r="F906" s="98"/>
      <c r="G906" s="98"/>
      <c r="H906" s="98"/>
      <c r="I906" s="98"/>
      <c r="J906" s="98"/>
      <c r="K906" s="98"/>
      <c r="L906" s="98"/>
      <c r="M906" s="98"/>
      <c r="N906" s="98"/>
      <c r="O906" s="98"/>
      <c r="P906" s="97"/>
      <c r="Q906" s="18"/>
      <c r="R906" s="18"/>
    </row>
    <row r="907" spans="1:18" x14ac:dyDescent="0.3">
      <c r="A907" s="98"/>
      <c r="B907" s="98"/>
      <c r="C907" s="98"/>
      <c r="D907" s="98"/>
      <c r="E907" s="98"/>
      <c r="F907" s="98"/>
      <c r="G907" s="98"/>
      <c r="H907" s="98"/>
      <c r="I907" s="98"/>
      <c r="J907" s="98"/>
      <c r="K907" s="98"/>
      <c r="L907" s="98"/>
      <c r="M907" s="98"/>
      <c r="N907" s="98"/>
      <c r="O907" s="98"/>
      <c r="P907" s="97"/>
      <c r="Q907" s="18"/>
      <c r="R907" s="18"/>
    </row>
    <row r="908" spans="1:18" x14ac:dyDescent="0.3">
      <c r="A908" s="98"/>
      <c r="B908" s="98"/>
      <c r="C908" s="98"/>
      <c r="D908" s="98"/>
      <c r="E908" s="98"/>
      <c r="F908" s="98"/>
      <c r="G908" s="98"/>
      <c r="H908" s="98"/>
      <c r="I908" s="98"/>
      <c r="J908" s="98"/>
      <c r="K908" s="98"/>
      <c r="L908" s="98"/>
      <c r="M908" s="98"/>
      <c r="N908" s="98"/>
      <c r="O908" s="98"/>
      <c r="P908" s="97"/>
      <c r="Q908" s="18"/>
      <c r="R908" s="18"/>
    </row>
    <row r="909" spans="1:18" x14ac:dyDescent="0.3">
      <c r="A909" s="98"/>
      <c r="B909" s="98"/>
      <c r="C909" s="98"/>
      <c r="D909" s="98"/>
      <c r="E909" s="98"/>
      <c r="F909" s="98"/>
      <c r="G909" s="98"/>
      <c r="H909" s="98"/>
      <c r="I909" s="98"/>
      <c r="J909" s="98"/>
      <c r="K909" s="98"/>
      <c r="L909" s="98"/>
      <c r="M909" s="98"/>
      <c r="N909" s="98"/>
      <c r="O909" s="98"/>
      <c r="P909" s="97"/>
      <c r="Q909" s="18"/>
      <c r="R909" s="18"/>
    </row>
    <row r="910" spans="1:18" x14ac:dyDescent="0.3">
      <c r="A910" s="98"/>
      <c r="B910" s="98"/>
      <c r="C910" s="98"/>
      <c r="D910" s="98"/>
      <c r="E910" s="98"/>
      <c r="F910" s="98"/>
      <c r="G910" s="98"/>
      <c r="H910" s="98"/>
      <c r="I910" s="98"/>
      <c r="J910" s="98"/>
      <c r="K910" s="98"/>
      <c r="L910" s="98"/>
      <c r="M910" s="98"/>
      <c r="N910" s="98"/>
      <c r="O910" s="98"/>
      <c r="P910" s="97"/>
      <c r="Q910" s="18"/>
      <c r="R910" s="18"/>
    </row>
    <row r="911" spans="1:18" x14ac:dyDescent="0.3">
      <c r="A911" s="98"/>
      <c r="B911" s="98"/>
      <c r="C911" s="98"/>
      <c r="D911" s="98"/>
      <c r="E911" s="98"/>
      <c r="F911" s="98"/>
      <c r="G911" s="98"/>
      <c r="H911" s="98"/>
      <c r="I911" s="98"/>
      <c r="J911" s="98"/>
      <c r="K911" s="98"/>
      <c r="L911" s="98"/>
      <c r="M911" s="98"/>
      <c r="N911" s="98"/>
      <c r="O911" s="98"/>
      <c r="P911" s="97"/>
      <c r="Q911" s="18"/>
      <c r="R911" s="18"/>
    </row>
    <row r="912" spans="1:18" x14ac:dyDescent="0.3">
      <c r="A912" s="98"/>
      <c r="B912" s="98"/>
      <c r="C912" s="98"/>
      <c r="D912" s="98"/>
      <c r="E912" s="98"/>
      <c r="F912" s="98"/>
      <c r="G912" s="98"/>
      <c r="H912" s="98"/>
      <c r="I912" s="98"/>
      <c r="J912" s="98"/>
      <c r="K912" s="98"/>
      <c r="L912" s="98"/>
      <c r="M912" s="98"/>
      <c r="N912" s="98"/>
      <c r="O912" s="98"/>
      <c r="P912" s="97"/>
      <c r="Q912" s="18"/>
      <c r="R912" s="18"/>
    </row>
    <row r="913" spans="1:18" x14ac:dyDescent="0.3">
      <c r="A913" s="98"/>
      <c r="B913" s="98"/>
      <c r="C913" s="98"/>
      <c r="D913" s="98"/>
      <c r="E913" s="98"/>
      <c r="F913" s="98"/>
      <c r="G913" s="98"/>
      <c r="H913" s="98"/>
      <c r="I913" s="98"/>
      <c r="J913" s="98"/>
      <c r="K913" s="98"/>
      <c r="L913" s="98"/>
      <c r="M913" s="98"/>
      <c r="N913" s="98"/>
      <c r="O913" s="98"/>
      <c r="P913" s="97"/>
      <c r="Q913" s="18"/>
      <c r="R913" s="18"/>
    </row>
    <row r="914" spans="1:18" x14ac:dyDescent="0.3">
      <c r="A914" s="98"/>
      <c r="B914" s="98"/>
      <c r="C914" s="98"/>
      <c r="D914" s="98"/>
      <c r="E914" s="98"/>
      <c r="F914" s="98"/>
      <c r="G914" s="98"/>
      <c r="H914" s="98"/>
      <c r="I914" s="98"/>
      <c r="J914" s="98"/>
      <c r="K914" s="98"/>
      <c r="L914" s="98"/>
      <c r="M914" s="98"/>
      <c r="N914" s="98"/>
      <c r="O914" s="98"/>
      <c r="P914" s="97"/>
      <c r="Q914" s="18"/>
      <c r="R914" s="18"/>
    </row>
    <row r="915" spans="1:18" x14ac:dyDescent="0.3">
      <c r="A915" s="98"/>
      <c r="B915" s="98"/>
      <c r="C915" s="98"/>
      <c r="D915" s="98"/>
      <c r="E915" s="98"/>
      <c r="F915" s="98"/>
      <c r="G915" s="98"/>
      <c r="H915" s="98"/>
      <c r="I915" s="98"/>
      <c r="J915" s="98"/>
      <c r="K915" s="98"/>
      <c r="L915" s="98"/>
      <c r="M915" s="98"/>
      <c r="N915" s="98"/>
      <c r="O915" s="98"/>
      <c r="P915" s="97"/>
      <c r="Q915" s="18"/>
      <c r="R915" s="18"/>
    </row>
    <row r="916" spans="1:18" x14ac:dyDescent="0.3">
      <c r="A916" s="98"/>
      <c r="B916" s="98"/>
      <c r="C916" s="98"/>
      <c r="D916" s="98"/>
      <c r="E916" s="98"/>
      <c r="F916" s="98"/>
      <c r="G916" s="98"/>
      <c r="H916" s="98"/>
      <c r="I916" s="98"/>
      <c r="J916" s="98"/>
      <c r="K916" s="98"/>
      <c r="L916" s="98"/>
      <c r="M916" s="98"/>
      <c r="N916" s="98"/>
      <c r="O916" s="98"/>
      <c r="P916" s="97"/>
      <c r="Q916" s="18"/>
      <c r="R916" s="18"/>
    </row>
    <row r="917" spans="1:18" x14ac:dyDescent="0.3">
      <c r="A917" s="98"/>
      <c r="B917" s="98"/>
      <c r="C917" s="98"/>
      <c r="D917" s="98"/>
      <c r="E917" s="98"/>
      <c r="F917" s="98"/>
      <c r="G917" s="98"/>
      <c r="H917" s="98"/>
      <c r="I917" s="98"/>
      <c r="J917" s="98"/>
      <c r="K917" s="98"/>
      <c r="L917" s="98"/>
      <c r="M917" s="98"/>
      <c r="N917" s="98"/>
      <c r="O917" s="98"/>
      <c r="P917" s="97"/>
      <c r="Q917" s="18"/>
      <c r="R917" s="18"/>
    </row>
    <row r="918" spans="1:18" x14ac:dyDescent="0.3">
      <c r="A918" s="98"/>
      <c r="B918" s="98"/>
      <c r="C918" s="98"/>
      <c r="D918" s="98"/>
      <c r="E918" s="98"/>
      <c r="F918" s="98"/>
      <c r="G918" s="98"/>
      <c r="H918" s="98"/>
      <c r="I918" s="98"/>
      <c r="J918" s="98"/>
      <c r="K918" s="98"/>
      <c r="L918" s="98"/>
      <c r="M918" s="98"/>
      <c r="N918" s="98"/>
      <c r="O918" s="98"/>
      <c r="P918" s="97"/>
      <c r="Q918" s="18"/>
      <c r="R918" s="18"/>
    </row>
    <row r="919" spans="1:18" x14ac:dyDescent="0.3">
      <c r="A919" s="98"/>
      <c r="B919" s="98"/>
      <c r="C919" s="98"/>
      <c r="D919" s="98"/>
      <c r="E919" s="98"/>
      <c r="F919" s="98"/>
      <c r="G919" s="98"/>
      <c r="H919" s="98"/>
      <c r="I919" s="98"/>
      <c r="J919" s="98"/>
      <c r="K919" s="98"/>
      <c r="L919" s="98"/>
      <c r="M919" s="98"/>
      <c r="N919" s="98"/>
      <c r="O919" s="98"/>
      <c r="P919" s="97"/>
      <c r="Q919" s="18"/>
      <c r="R919" s="18"/>
    </row>
    <row r="920" spans="1:18" x14ac:dyDescent="0.3">
      <c r="A920" s="98"/>
      <c r="B920" s="98"/>
      <c r="C920" s="98"/>
      <c r="D920" s="98"/>
      <c r="E920" s="98"/>
      <c r="F920" s="98"/>
      <c r="G920" s="98"/>
      <c r="H920" s="98"/>
      <c r="I920" s="98"/>
      <c r="J920" s="98"/>
      <c r="K920" s="98"/>
      <c r="L920" s="98"/>
      <c r="M920" s="98"/>
      <c r="N920" s="98"/>
      <c r="O920" s="98"/>
      <c r="P920" s="97"/>
      <c r="Q920" s="18"/>
      <c r="R920" s="18"/>
    </row>
    <row r="921" spans="1:18" x14ac:dyDescent="0.3">
      <c r="A921" s="98"/>
      <c r="B921" s="98"/>
      <c r="C921" s="98"/>
      <c r="D921" s="98"/>
      <c r="E921" s="98"/>
      <c r="F921" s="98"/>
      <c r="G921" s="98"/>
      <c r="H921" s="98"/>
      <c r="I921" s="98"/>
      <c r="J921" s="98"/>
      <c r="K921" s="98"/>
      <c r="L921" s="98"/>
      <c r="M921" s="98"/>
      <c r="N921" s="98"/>
      <c r="O921" s="98"/>
      <c r="P921" s="97"/>
      <c r="Q921" s="18"/>
      <c r="R921" s="18"/>
    </row>
    <row r="922" spans="1:18" x14ac:dyDescent="0.3">
      <c r="A922" s="98"/>
      <c r="B922" s="98"/>
      <c r="C922" s="98"/>
      <c r="D922" s="98"/>
      <c r="E922" s="98"/>
      <c r="F922" s="98"/>
      <c r="G922" s="98"/>
      <c r="H922" s="98"/>
      <c r="I922" s="98"/>
      <c r="J922" s="98"/>
      <c r="K922" s="98"/>
      <c r="L922" s="98"/>
      <c r="M922" s="98"/>
      <c r="N922" s="98"/>
      <c r="O922" s="98"/>
      <c r="P922" s="97"/>
      <c r="Q922" s="18"/>
      <c r="R922" s="18"/>
    </row>
    <row r="923" spans="1:18" x14ac:dyDescent="0.3">
      <c r="A923" s="98"/>
      <c r="B923" s="98"/>
      <c r="C923" s="98"/>
      <c r="D923" s="98"/>
      <c r="E923" s="98"/>
      <c r="F923" s="98"/>
      <c r="G923" s="98"/>
      <c r="H923" s="98"/>
      <c r="I923" s="98"/>
      <c r="J923" s="98"/>
      <c r="K923" s="98"/>
      <c r="L923" s="98"/>
      <c r="M923" s="98"/>
      <c r="N923" s="98"/>
      <c r="O923" s="98"/>
      <c r="P923" s="97"/>
      <c r="Q923" s="18"/>
      <c r="R923" s="18"/>
    </row>
    <row r="924" spans="1:18" x14ac:dyDescent="0.3">
      <c r="A924" s="98"/>
      <c r="B924" s="98"/>
      <c r="C924" s="98"/>
      <c r="D924" s="98"/>
      <c r="E924" s="98"/>
      <c r="F924" s="98"/>
      <c r="G924" s="98"/>
      <c r="H924" s="98"/>
      <c r="I924" s="98"/>
      <c r="J924" s="98"/>
      <c r="K924" s="98"/>
      <c r="L924" s="98"/>
      <c r="M924" s="98"/>
      <c r="N924" s="98"/>
      <c r="O924" s="98"/>
      <c r="P924" s="97"/>
      <c r="Q924" s="18"/>
      <c r="R924" s="18"/>
    </row>
    <row r="925" spans="1:18" x14ac:dyDescent="0.3">
      <c r="A925" s="98"/>
      <c r="B925" s="98"/>
      <c r="C925" s="98"/>
      <c r="D925" s="98"/>
      <c r="E925" s="98"/>
      <c r="F925" s="98"/>
      <c r="G925" s="98"/>
      <c r="H925" s="98"/>
      <c r="I925" s="98"/>
      <c r="J925" s="98"/>
      <c r="K925" s="98"/>
      <c r="L925" s="98"/>
      <c r="M925" s="98"/>
      <c r="N925" s="98"/>
      <c r="O925" s="98"/>
      <c r="P925" s="97"/>
      <c r="Q925" s="18"/>
      <c r="R925" s="18"/>
    </row>
    <row r="926" spans="1:18" x14ac:dyDescent="0.3">
      <c r="A926" s="98"/>
      <c r="B926" s="98"/>
      <c r="C926" s="98"/>
      <c r="D926" s="98"/>
      <c r="E926" s="98"/>
      <c r="F926" s="98"/>
      <c r="G926" s="98"/>
      <c r="H926" s="98"/>
      <c r="I926" s="98"/>
      <c r="J926" s="98"/>
      <c r="K926" s="98"/>
      <c r="L926" s="98"/>
      <c r="M926" s="98"/>
      <c r="N926" s="98"/>
      <c r="O926" s="98"/>
      <c r="P926" s="97"/>
      <c r="Q926" s="18"/>
      <c r="R926" s="18"/>
    </row>
    <row r="927" spans="1:18" x14ac:dyDescent="0.3">
      <c r="A927" s="98"/>
      <c r="B927" s="98"/>
      <c r="C927" s="98"/>
      <c r="D927" s="98"/>
      <c r="E927" s="98"/>
      <c r="F927" s="98"/>
      <c r="G927" s="98"/>
      <c r="H927" s="98"/>
      <c r="I927" s="98"/>
      <c r="J927" s="98"/>
      <c r="K927" s="98"/>
      <c r="L927" s="98"/>
      <c r="M927" s="98"/>
      <c r="N927" s="98"/>
      <c r="O927" s="98"/>
      <c r="P927" s="97"/>
      <c r="Q927" s="18"/>
      <c r="R927" s="18"/>
    </row>
    <row r="928" spans="1:18" x14ac:dyDescent="0.3">
      <c r="A928" s="98"/>
      <c r="B928" s="98"/>
      <c r="C928" s="98"/>
      <c r="D928" s="98"/>
      <c r="E928" s="98"/>
      <c r="F928" s="98"/>
      <c r="G928" s="98"/>
      <c r="H928" s="98"/>
      <c r="I928" s="98"/>
      <c r="J928" s="98"/>
      <c r="K928" s="98"/>
      <c r="L928" s="98"/>
      <c r="M928" s="98"/>
      <c r="N928" s="98"/>
      <c r="O928" s="98"/>
      <c r="P928" s="97"/>
      <c r="Q928" s="18"/>
      <c r="R928" s="18"/>
    </row>
    <row r="929" spans="1:18" x14ac:dyDescent="0.3">
      <c r="A929" s="98"/>
      <c r="B929" s="98"/>
      <c r="C929" s="98"/>
      <c r="D929" s="98"/>
      <c r="E929" s="98"/>
      <c r="F929" s="98"/>
      <c r="G929" s="98"/>
      <c r="H929" s="98"/>
      <c r="I929" s="98"/>
      <c r="J929" s="98"/>
      <c r="K929" s="98"/>
      <c r="L929" s="98"/>
      <c r="M929" s="98"/>
      <c r="N929" s="98"/>
      <c r="O929" s="98"/>
      <c r="P929" s="97"/>
      <c r="Q929" s="18"/>
      <c r="R929" s="18"/>
    </row>
    <row r="930" spans="1:18" x14ac:dyDescent="0.3">
      <c r="A930" s="98"/>
      <c r="B930" s="98"/>
      <c r="C930" s="98"/>
      <c r="D930" s="98"/>
      <c r="E930" s="98"/>
      <c r="F930" s="98"/>
      <c r="G930" s="98"/>
      <c r="H930" s="98"/>
      <c r="I930" s="98"/>
      <c r="J930" s="98"/>
      <c r="K930" s="98"/>
      <c r="L930" s="98"/>
      <c r="M930" s="98"/>
      <c r="N930" s="98"/>
      <c r="O930" s="98"/>
      <c r="P930" s="97"/>
      <c r="Q930" s="18"/>
      <c r="R930" s="18"/>
    </row>
    <row r="931" spans="1:18" x14ac:dyDescent="0.3">
      <c r="A931" s="98"/>
      <c r="B931" s="98"/>
      <c r="C931" s="98"/>
      <c r="D931" s="98"/>
      <c r="E931" s="98"/>
      <c r="F931" s="98"/>
      <c r="G931" s="98"/>
      <c r="H931" s="98"/>
      <c r="I931" s="98"/>
      <c r="J931" s="98"/>
      <c r="K931" s="98"/>
      <c r="L931" s="98"/>
      <c r="M931" s="98"/>
      <c r="N931" s="98"/>
      <c r="O931" s="98"/>
      <c r="P931" s="97"/>
      <c r="Q931" s="18"/>
      <c r="R931" s="18"/>
    </row>
    <row r="932" spans="1:18" x14ac:dyDescent="0.3">
      <c r="A932" s="98"/>
      <c r="B932" s="98"/>
      <c r="C932" s="98"/>
      <c r="D932" s="98"/>
      <c r="E932" s="98"/>
      <c r="F932" s="98"/>
      <c r="G932" s="98"/>
      <c r="H932" s="98"/>
      <c r="I932" s="98"/>
      <c r="J932" s="98"/>
      <c r="K932" s="98"/>
      <c r="L932" s="98"/>
      <c r="M932" s="98"/>
      <c r="N932" s="98"/>
      <c r="O932" s="98"/>
      <c r="P932" s="97"/>
      <c r="Q932" s="18"/>
      <c r="R932" s="18"/>
    </row>
    <row r="933" spans="1:18" x14ac:dyDescent="0.3">
      <c r="A933" s="98"/>
      <c r="B933" s="98"/>
      <c r="C933" s="98"/>
      <c r="D933" s="98"/>
      <c r="E933" s="98"/>
      <c r="F933" s="98"/>
      <c r="G933" s="98"/>
      <c r="H933" s="98"/>
      <c r="I933" s="98"/>
      <c r="J933" s="98"/>
      <c r="K933" s="98"/>
      <c r="L933" s="98"/>
      <c r="M933" s="98"/>
      <c r="N933" s="98"/>
      <c r="O933" s="98"/>
      <c r="P933" s="97"/>
      <c r="Q933" s="18"/>
      <c r="R933" s="18"/>
    </row>
    <row r="934" spans="1:18" x14ac:dyDescent="0.3">
      <c r="A934" s="98"/>
      <c r="B934" s="98"/>
      <c r="C934" s="98"/>
      <c r="D934" s="98"/>
      <c r="E934" s="98"/>
      <c r="F934" s="98"/>
      <c r="G934" s="98"/>
      <c r="H934" s="98"/>
      <c r="I934" s="98"/>
      <c r="J934" s="98"/>
      <c r="K934" s="98"/>
      <c r="L934" s="98"/>
      <c r="M934" s="98"/>
      <c r="N934" s="98"/>
      <c r="O934" s="98"/>
      <c r="P934" s="97"/>
      <c r="Q934" s="18"/>
      <c r="R934" s="18"/>
    </row>
    <row r="935" spans="1:18" x14ac:dyDescent="0.3">
      <c r="A935" s="98"/>
      <c r="B935" s="98"/>
      <c r="C935" s="98"/>
      <c r="D935" s="98"/>
      <c r="E935" s="98"/>
      <c r="F935" s="98"/>
      <c r="G935" s="98"/>
      <c r="H935" s="98"/>
      <c r="I935" s="98"/>
      <c r="J935" s="98"/>
      <c r="K935" s="98"/>
      <c r="L935" s="98"/>
      <c r="M935" s="98"/>
      <c r="N935" s="98"/>
      <c r="O935" s="98"/>
      <c r="P935" s="97"/>
      <c r="Q935" s="18"/>
      <c r="R935" s="18"/>
    </row>
    <row r="936" spans="1:18" x14ac:dyDescent="0.3">
      <c r="A936" s="98"/>
      <c r="B936" s="98"/>
      <c r="C936" s="98"/>
      <c r="D936" s="98"/>
      <c r="E936" s="98"/>
      <c r="F936" s="98"/>
      <c r="G936" s="98"/>
      <c r="H936" s="98"/>
      <c r="I936" s="98"/>
      <c r="J936" s="98"/>
      <c r="K936" s="98"/>
      <c r="L936" s="98"/>
      <c r="M936" s="98"/>
      <c r="N936" s="98"/>
      <c r="O936" s="98"/>
      <c r="P936" s="97"/>
      <c r="Q936" s="18"/>
      <c r="R936" s="18"/>
    </row>
    <row r="937" spans="1:18" x14ac:dyDescent="0.3">
      <c r="A937" s="98"/>
      <c r="B937" s="98"/>
      <c r="C937" s="98"/>
      <c r="D937" s="98"/>
      <c r="E937" s="98"/>
      <c r="F937" s="98"/>
      <c r="G937" s="98"/>
      <c r="H937" s="98"/>
      <c r="I937" s="98"/>
      <c r="J937" s="98"/>
      <c r="K937" s="98"/>
      <c r="L937" s="98"/>
      <c r="M937" s="98"/>
      <c r="N937" s="98"/>
      <c r="O937" s="98"/>
      <c r="P937" s="97"/>
      <c r="Q937" s="18"/>
      <c r="R937" s="18"/>
    </row>
    <row r="938" spans="1:18" x14ac:dyDescent="0.3">
      <c r="A938" s="98"/>
      <c r="B938" s="98"/>
      <c r="C938" s="98"/>
      <c r="D938" s="98"/>
      <c r="E938" s="98"/>
      <c r="F938" s="98"/>
      <c r="G938" s="98"/>
      <c r="H938" s="98"/>
      <c r="I938" s="98"/>
      <c r="J938" s="98"/>
      <c r="K938" s="98"/>
      <c r="L938" s="98"/>
      <c r="M938" s="98"/>
      <c r="N938" s="98"/>
      <c r="O938" s="98"/>
      <c r="P938" s="97"/>
      <c r="Q938" s="18"/>
      <c r="R938" s="18"/>
    </row>
    <row r="939" spans="1:18" x14ac:dyDescent="0.3">
      <c r="A939" s="98"/>
      <c r="B939" s="98"/>
      <c r="C939" s="98"/>
      <c r="D939" s="98"/>
      <c r="E939" s="98"/>
      <c r="F939" s="98"/>
      <c r="G939" s="98"/>
      <c r="H939" s="98"/>
      <c r="I939" s="98"/>
      <c r="J939" s="98"/>
      <c r="K939" s="98"/>
      <c r="L939" s="98"/>
      <c r="M939" s="98"/>
      <c r="N939" s="98"/>
      <c r="O939" s="98"/>
      <c r="P939" s="97"/>
      <c r="Q939" s="18"/>
      <c r="R939" s="18"/>
    </row>
    <row r="940" spans="1:18" x14ac:dyDescent="0.3">
      <c r="A940" s="98"/>
      <c r="B940" s="98"/>
      <c r="C940" s="98"/>
      <c r="D940" s="98"/>
      <c r="E940" s="98"/>
      <c r="F940" s="98"/>
      <c r="G940" s="98"/>
      <c r="H940" s="98"/>
      <c r="I940" s="98"/>
      <c r="J940" s="98"/>
      <c r="K940" s="98"/>
      <c r="L940" s="98"/>
      <c r="M940" s="98"/>
      <c r="N940" s="98"/>
      <c r="O940" s="98"/>
      <c r="P940" s="97"/>
      <c r="Q940" s="18"/>
      <c r="R940" s="18"/>
    </row>
    <row r="941" spans="1:18" x14ac:dyDescent="0.3">
      <c r="A941" s="98"/>
      <c r="B941" s="98"/>
      <c r="C941" s="98"/>
      <c r="D941" s="98"/>
      <c r="E941" s="98"/>
      <c r="F941" s="98"/>
      <c r="G941" s="98"/>
      <c r="H941" s="98"/>
      <c r="I941" s="98"/>
      <c r="J941" s="98"/>
      <c r="K941" s="98"/>
      <c r="L941" s="98"/>
      <c r="M941" s="98"/>
      <c r="N941" s="98"/>
      <c r="O941" s="98"/>
      <c r="P941" s="97"/>
      <c r="Q941" s="18"/>
      <c r="R941" s="18"/>
    </row>
    <row r="942" spans="1:18" x14ac:dyDescent="0.3">
      <c r="A942" s="98"/>
      <c r="B942" s="98"/>
      <c r="C942" s="98"/>
      <c r="D942" s="98"/>
      <c r="E942" s="98"/>
      <c r="F942" s="98"/>
      <c r="G942" s="98"/>
      <c r="H942" s="98"/>
      <c r="I942" s="98"/>
      <c r="J942" s="98"/>
      <c r="K942" s="98"/>
      <c r="L942" s="98"/>
      <c r="M942" s="98"/>
      <c r="N942" s="98"/>
      <c r="O942" s="98"/>
      <c r="P942" s="97"/>
      <c r="Q942" s="18"/>
      <c r="R942" s="18"/>
    </row>
    <row r="943" spans="1:18" x14ac:dyDescent="0.3">
      <c r="A943" s="98"/>
      <c r="B943" s="98"/>
      <c r="C943" s="98"/>
      <c r="D943" s="98"/>
      <c r="E943" s="98"/>
      <c r="F943" s="98"/>
      <c r="G943" s="98"/>
      <c r="H943" s="98"/>
      <c r="I943" s="98"/>
      <c r="J943" s="98"/>
      <c r="K943" s="98"/>
      <c r="L943" s="98"/>
      <c r="M943" s="98"/>
      <c r="N943" s="98"/>
      <c r="O943" s="98"/>
      <c r="P943" s="97"/>
      <c r="Q943" s="18"/>
      <c r="R943" s="18"/>
    </row>
    <row r="944" spans="1:18" x14ac:dyDescent="0.3">
      <c r="A944" s="98"/>
      <c r="B944" s="98"/>
      <c r="C944" s="98"/>
      <c r="D944" s="98"/>
      <c r="E944" s="98"/>
      <c r="F944" s="98"/>
      <c r="G944" s="98"/>
      <c r="H944" s="98"/>
      <c r="I944" s="98"/>
      <c r="J944" s="98"/>
      <c r="K944" s="98"/>
      <c r="L944" s="98"/>
      <c r="M944" s="98"/>
      <c r="N944" s="98"/>
      <c r="O944" s="98"/>
      <c r="P944" s="97"/>
      <c r="Q944" s="18"/>
      <c r="R944" s="18"/>
    </row>
    <row r="945" spans="1:18" x14ac:dyDescent="0.3">
      <c r="A945" s="98"/>
      <c r="B945" s="98"/>
      <c r="C945" s="98"/>
      <c r="D945" s="98"/>
      <c r="E945" s="98"/>
      <c r="F945" s="98"/>
      <c r="G945" s="98"/>
      <c r="H945" s="98"/>
      <c r="I945" s="98"/>
      <c r="J945" s="98"/>
      <c r="K945" s="98"/>
      <c r="L945" s="98"/>
      <c r="M945" s="98"/>
      <c r="N945" s="98"/>
      <c r="O945" s="98"/>
      <c r="P945" s="97"/>
      <c r="Q945" s="18"/>
      <c r="R945" s="18"/>
    </row>
    <row r="946" spans="1:18" x14ac:dyDescent="0.3">
      <c r="A946" s="98"/>
      <c r="B946" s="98"/>
      <c r="C946" s="98"/>
      <c r="D946" s="98"/>
      <c r="E946" s="98"/>
      <c r="F946" s="98"/>
      <c r="G946" s="98"/>
      <c r="H946" s="98"/>
      <c r="I946" s="98"/>
      <c r="J946" s="98"/>
      <c r="K946" s="98"/>
      <c r="L946" s="98"/>
      <c r="M946" s="98"/>
      <c r="N946" s="98"/>
      <c r="O946" s="98"/>
      <c r="P946" s="97"/>
      <c r="Q946" s="18"/>
      <c r="R946" s="18"/>
    </row>
    <row r="947" spans="1:18" x14ac:dyDescent="0.3">
      <c r="A947" s="98"/>
      <c r="B947" s="98"/>
      <c r="C947" s="98"/>
      <c r="D947" s="98"/>
      <c r="E947" s="98"/>
      <c r="F947" s="98"/>
      <c r="G947" s="98"/>
      <c r="H947" s="98"/>
      <c r="I947" s="98"/>
      <c r="J947" s="98"/>
      <c r="K947" s="98"/>
      <c r="L947" s="98"/>
      <c r="M947" s="98"/>
      <c r="N947" s="98"/>
      <c r="O947" s="98"/>
      <c r="P947" s="97"/>
      <c r="Q947" s="18"/>
      <c r="R947" s="18"/>
    </row>
    <row r="948" spans="1:18" x14ac:dyDescent="0.3">
      <c r="A948" s="98"/>
      <c r="B948" s="98"/>
      <c r="C948" s="98"/>
      <c r="D948" s="98"/>
      <c r="E948" s="98"/>
      <c r="F948" s="98"/>
      <c r="G948" s="98"/>
      <c r="H948" s="98"/>
      <c r="I948" s="98"/>
      <c r="J948" s="98"/>
      <c r="K948" s="98"/>
      <c r="L948" s="98"/>
      <c r="M948" s="98"/>
      <c r="N948" s="98"/>
      <c r="O948" s="98"/>
      <c r="P948" s="97"/>
      <c r="Q948" s="18"/>
      <c r="R948" s="18"/>
    </row>
    <row r="949" spans="1:18" x14ac:dyDescent="0.3">
      <c r="A949" s="98"/>
      <c r="B949" s="98"/>
      <c r="C949" s="98"/>
      <c r="D949" s="98"/>
      <c r="E949" s="98"/>
      <c r="F949" s="98"/>
      <c r="G949" s="98"/>
      <c r="H949" s="98"/>
      <c r="I949" s="98"/>
      <c r="J949" s="98"/>
      <c r="K949" s="98"/>
      <c r="L949" s="98"/>
      <c r="M949" s="98"/>
      <c r="N949" s="98"/>
      <c r="O949" s="98"/>
      <c r="P949" s="97"/>
      <c r="Q949" s="18"/>
      <c r="R949" s="18"/>
    </row>
    <row r="950" spans="1:18" x14ac:dyDescent="0.3">
      <c r="A950" s="98"/>
      <c r="B950" s="98"/>
      <c r="C950" s="98"/>
      <c r="D950" s="98"/>
      <c r="E950" s="98"/>
      <c r="F950" s="98"/>
      <c r="G950" s="98"/>
      <c r="H950" s="98"/>
      <c r="I950" s="98"/>
      <c r="J950" s="98"/>
      <c r="K950" s="98"/>
      <c r="L950" s="98"/>
      <c r="M950" s="98"/>
      <c r="N950" s="98"/>
      <c r="O950" s="98"/>
      <c r="P950" s="97"/>
      <c r="Q950" s="18"/>
      <c r="R950" s="18"/>
    </row>
    <row r="951" spans="1:18" x14ac:dyDescent="0.3">
      <c r="A951" s="98"/>
      <c r="B951" s="98"/>
      <c r="C951" s="98"/>
      <c r="D951" s="98"/>
      <c r="E951" s="98"/>
      <c r="F951" s="98"/>
      <c r="G951" s="98"/>
      <c r="H951" s="98"/>
      <c r="I951" s="98"/>
      <c r="J951" s="98"/>
      <c r="K951" s="98"/>
      <c r="L951" s="98"/>
      <c r="M951" s="98"/>
      <c r="N951" s="98"/>
      <c r="O951" s="98"/>
      <c r="P951" s="97"/>
      <c r="Q951" s="18"/>
      <c r="R951" s="18"/>
    </row>
    <row r="952" spans="1:18" x14ac:dyDescent="0.3">
      <c r="A952" s="98"/>
      <c r="B952" s="98"/>
      <c r="C952" s="98"/>
      <c r="D952" s="98"/>
      <c r="E952" s="98"/>
      <c r="F952" s="98"/>
      <c r="G952" s="98"/>
      <c r="H952" s="98"/>
      <c r="I952" s="98"/>
      <c r="J952" s="98"/>
      <c r="K952" s="98"/>
      <c r="L952" s="98"/>
      <c r="M952" s="98"/>
      <c r="N952" s="98"/>
      <c r="O952" s="98"/>
      <c r="P952" s="97"/>
      <c r="Q952" s="18"/>
      <c r="R952" s="18"/>
    </row>
    <row r="953" spans="1:18" x14ac:dyDescent="0.3">
      <c r="A953" s="98"/>
      <c r="B953" s="98"/>
      <c r="C953" s="98"/>
      <c r="D953" s="98"/>
      <c r="E953" s="98"/>
      <c r="F953" s="98"/>
      <c r="G953" s="98"/>
      <c r="H953" s="98"/>
      <c r="I953" s="98"/>
      <c r="J953" s="98"/>
      <c r="K953" s="98"/>
      <c r="L953" s="98"/>
      <c r="M953" s="98"/>
      <c r="N953" s="98"/>
      <c r="O953" s="98"/>
      <c r="P953" s="97"/>
      <c r="Q953" s="18"/>
      <c r="R953" s="18"/>
    </row>
    <row r="954" spans="1:18" x14ac:dyDescent="0.3">
      <c r="A954" s="98"/>
      <c r="B954" s="98"/>
      <c r="C954" s="98"/>
      <c r="D954" s="98"/>
      <c r="E954" s="98"/>
      <c r="F954" s="98"/>
      <c r="G954" s="98"/>
      <c r="H954" s="98"/>
      <c r="I954" s="98"/>
      <c r="J954" s="98"/>
      <c r="K954" s="98"/>
      <c r="L954" s="98"/>
      <c r="M954" s="98"/>
      <c r="N954" s="98"/>
      <c r="O954" s="98"/>
      <c r="P954" s="97"/>
      <c r="Q954" s="18"/>
      <c r="R954" s="18"/>
    </row>
    <row r="955" spans="1:18" x14ac:dyDescent="0.3">
      <c r="A955" s="98"/>
      <c r="B955" s="98"/>
      <c r="C955" s="98"/>
      <c r="D955" s="98"/>
      <c r="E955" s="98"/>
      <c r="F955" s="98"/>
      <c r="G955" s="98"/>
      <c r="H955" s="98"/>
      <c r="I955" s="98"/>
      <c r="J955" s="98"/>
      <c r="K955" s="98"/>
      <c r="L955" s="98"/>
      <c r="M955" s="98"/>
      <c r="N955" s="98"/>
      <c r="O955" s="98"/>
      <c r="P955" s="97"/>
      <c r="Q955" s="18"/>
      <c r="R955" s="18"/>
    </row>
    <row r="956" spans="1:18" x14ac:dyDescent="0.3">
      <c r="A956" s="98"/>
      <c r="B956" s="98"/>
      <c r="C956" s="98"/>
      <c r="D956" s="98"/>
      <c r="E956" s="98"/>
      <c r="F956" s="98"/>
      <c r="G956" s="98"/>
      <c r="H956" s="98"/>
      <c r="I956" s="98"/>
      <c r="J956" s="98"/>
      <c r="K956" s="98"/>
      <c r="L956" s="98"/>
      <c r="M956" s="98"/>
      <c r="N956" s="98"/>
      <c r="O956" s="98"/>
      <c r="P956" s="97"/>
      <c r="Q956" s="18"/>
      <c r="R956" s="18"/>
    </row>
    <row r="957" spans="1:18" x14ac:dyDescent="0.3">
      <c r="A957" s="98"/>
      <c r="B957" s="98"/>
      <c r="C957" s="98"/>
      <c r="D957" s="98"/>
      <c r="E957" s="98"/>
      <c r="F957" s="98"/>
      <c r="G957" s="98"/>
      <c r="H957" s="98"/>
      <c r="I957" s="98"/>
      <c r="J957" s="98"/>
      <c r="K957" s="98"/>
      <c r="L957" s="98"/>
      <c r="M957" s="98"/>
      <c r="N957" s="98"/>
      <c r="O957" s="98"/>
      <c r="P957" s="97"/>
      <c r="Q957" s="18"/>
      <c r="R957" s="18"/>
    </row>
    <row r="958" spans="1:18" x14ac:dyDescent="0.3">
      <c r="A958" s="98"/>
      <c r="B958" s="98"/>
      <c r="C958" s="98"/>
      <c r="D958" s="98"/>
      <c r="E958" s="98"/>
      <c r="F958" s="98"/>
      <c r="G958" s="98"/>
      <c r="H958" s="98"/>
      <c r="I958" s="98"/>
      <c r="J958" s="98"/>
      <c r="K958" s="98"/>
      <c r="L958" s="98"/>
      <c r="M958" s="98"/>
      <c r="N958" s="98"/>
      <c r="O958" s="98"/>
      <c r="P958" s="97"/>
      <c r="Q958" s="18"/>
      <c r="R958" s="18"/>
    </row>
    <row r="959" spans="1:18" x14ac:dyDescent="0.3">
      <c r="A959" s="98"/>
      <c r="B959" s="98"/>
      <c r="C959" s="98"/>
      <c r="D959" s="98"/>
      <c r="E959" s="98"/>
      <c r="F959" s="98"/>
      <c r="G959" s="98"/>
      <c r="H959" s="98"/>
      <c r="I959" s="98"/>
      <c r="J959" s="98"/>
      <c r="K959" s="98"/>
      <c r="L959" s="98"/>
      <c r="M959" s="98"/>
      <c r="N959" s="98"/>
      <c r="O959" s="98"/>
      <c r="P959" s="97"/>
      <c r="Q959" s="18"/>
      <c r="R959" s="18"/>
    </row>
    <row r="960" spans="1:18" x14ac:dyDescent="0.3">
      <c r="A960" s="98"/>
      <c r="B960" s="98"/>
      <c r="C960" s="98"/>
      <c r="D960" s="98"/>
      <c r="E960" s="98"/>
      <c r="F960" s="98"/>
      <c r="G960" s="98"/>
      <c r="H960" s="98"/>
      <c r="I960" s="98"/>
      <c r="J960" s="98"/>
      <c r="K960" s="98"/>
      <c r="L960" s="98"/>
      <c r="M960" s="98"/>
      <c r="N960" s="98"/>
      <c r="O960" s="98"/>
      <c r="P960" s="97"/>
      <c r="Q960" s="18"/>
      <c r="R960" s="18"/>
    </row>
    <row r="961" spans="1:18" x14ac:dyDescent="0.3">
      <c r="A961" s="98"/>
      <c r="B961" s="98"/>
      <c r="C961" s="98"/>
      <c r="D961" s="98"/>
      <c r="E961" s="98"/>
      <c r="F961" s="98"/>
      <c r="G961" s="98"/>
      <c r="H961" s="98"/>
      <c r="I961" s="98"/>
      <c r="J961" s="98"/>
      <c r="K961" s="98"/>
      <c r="L961" s="98"/>
      <c r="M961" s="98"/>
      <c r="N961" s="98"/>
      <c r="O961" s="98"/>
      <c r="P961" s="97"/>
      <c r="Q961" s="18"/>
      <c r="R961" s="18"/>
    </row>
    <row r="962" spans="1:18" x14ac:dyDescent="0.3">
      <c r="A962" s="98"/>
      <c r="B962" s="98"/>
      <c r="C962" s="98"/>
      <c r="D962" s="98"/>
      <c r="E962" s="98"/>
      <c r="F962" s="98"/>
      <c r="G962" s="98"/>
      <c r="H962" s="98"/>
      <c r="I962" s="98"/>
      <c r="J962" s="98"/>
      <c r="K962" s="98"/>
      <c r="L962" s="98"/>
      <c r="M962" s="98"/>
      <c r="N962" s="98"/>
      <c r="O962" s="98"/>
      <c r="P962" s="97"/>
      <c r="Q962" s="18"/>
      <c r="R962" s="18"/>
    </row>
    <row r="963" spans="1:18" x14ac:dyDescent="0.3">
      <c r="A963" s="98"/>
      <c r="B963" s="98"/>
      <c r="C963" s="98"/>
      <c r="D963" s="98"/>
      <c r="E963" s="98"/>
      <c r="F963" s="98"/>
      <c r="G963" s="98"/>
      <c r="H963" s="98"/>
      <c r="I963" s="98"/>
      <c r="J963" s="98"/>
      <c r="K963" s="98"/>
      <c r="L963" s="98"/>
      <c r="M963" s="98"/>
      <c r="N963" s="98"/>
      <c r="O963" s="98"/>
      <c r="P963" s="97"/>
      <c r="Q963" s="18"/>
      <c r="R963" s="18"/>
    </row>
    <row r="964" spans="1:18" x14ac:dyDescent="0.3">
      <c r="A964" s="98"/>
      <c r="B964" s="98"/>
      <c r="C964" s="98"/>
      <c r="D964" s="98"/>
      <c r="E964" s="98"/>
      <c r="F964" s="98"/>
      <c r="G964" s="98"/>
      <c r="H964" s="98"/>
      <c r="I964" s="98"/>
      <c r="J964" s="98"/>
      <c r="K964" s="98"/>
      <c r="L964" s="98"/>
      <c r="M964" s="98"/>
      <c r="N964" s="98"/>
      <c r="O964" s="98"/>
      <c r="P964" s="97"/>
      <c r="Q964" s="18"/>
      <c r="R964" s="18"/>
    </row>
    <row r="965" spans="1:18" x14ac:dyDescent="0.3">
      <c r="A965" s="98"/>
      <c r="B965" s="98"/>
      <c r="C965" s="98"/>
      <c r="D965" s="98"/>
      <c r="E965" s="98"/>
      <c r="F965" s="98"/>
      <c r="G965" s="98"/>
      <c r="H965" s="98"/>
      <c r="I965" s="98"/>
      <c r="J965" s="98"/>
      <c r="K965" s="98"/>
      <c r="L965" s="98"/>
      <c r="M965" s="98"/>
      <c r="N965" s="98"/>
      <c r="O965" s="98"/>
      <c r="P965" s="97"/>
      <c r="Q965" s="18"/>
      <c r="R965" s="18"/>
    </row>
    <row r="966" spans="1:18" x14ac:dyDescent="0.3">
      <c r="A966" s="98"/>
      <c r="B966" s="98"/>
      <c r="C966" s="98"/>
      <c r="D966" s="98"/>
      <c r="E966" s="98"/>
      <c r="F966" s="98"/>
      <c r="G966" s="98"/>
      <c r="H966" s="98"/>
      <c r="I966" s="98"/>
      <c r="J966" s="98"/>
      <c r="K966" s="98"/>
      <c r="L966" s="98"/>
      <c r="M966" s="98"/>
      <c r="N966" s="98"/>
      <c r="O966" s="98"/>
      <c r="P966" s="97"/>
      <c r="Q966" s="18"/>
      <c r="R966" s="18"/>
    </row>
    <row r="967" spans="1:18" x14ac:dyDescent="0.3">
      <c r="A967" s="98"/>
      <c r="B967" s="98"/>
      <c r="C967" s="98"/>
      <c r="D967" s="98"/>
      <c r="E967" s="98"/>
      <c r="F967" s="98"/>
      <c r="G967" s="98"/>
      <c r="H967" s="98"/>
      <c r="I967" s="98"/>
      <c r="J967" s="98"/>
      <c r="K967" s="98"/>
      <c r="L967" s="98"/>
      <c r="M967" s="98"/>
      <c r="N967" s="98"/>
      <c r="O967" s="98"/>
      <c r="P967" s="97"/>
      <c r="Q967" s="18"/>
      <c r="R967" s="18"/>
    </row>
    <row r="968" spans="1:18" x14ac:dyDescent="0.3">
      <c r="A968" s="98"/>
      <c r="B968" s="98"/>
      <c r="C968" s="98"/>
      <c r="D968" s="98"/>
      <c r="E968" s="98"/>
      <c r="F968" s="98"/>
      <c r="G968" s="98"/>
      <c r="H968" s="98"/>
      <c r="I968" s="98"/>
      <c r="J968" s="98"/>
      <c r="K968" s="98"/>
      <c r="L968" s="98"/>
      <c r="M968" s="98"/>
      <c r="N968" s="98"/>
      <c r="O968" s="98"/>
      <c r="P968" s="97"/>
      <c r="Q968" s="18"/>
      <c r="R968" s="18"/>
    </row>
    <row r="969" spans="1:18" x14ac:dyDescent="0.3">
      <c r="A969" s="98"/>
      <c r="B969" s="98"/>
      <c r="C969" s="98"/>
      <c r="D969" s="98"/>
      <c r="E969" s="98"/>
      <c r="F969" s="98"/>
      <c r="G969" s="98"/>
      <c r="H969" s="98"/>
      <c r="I969" s="98"/>
      <c r="J969" s="98"/>
      <c r="K969" s="98"/>
      <c r="L969" s="98"/>
      <c r="M969" s="98"/>
      <c r="N969" s="98"/>
      <c r="O969" s="98"/>
      <c r="P969" s="97"/>
      <c r="Q969" s="18"/>
      <c r="R969" s="18"/>
    </row>
    <row r="970" spans="1:18" x14ac:dyDescent="0.3">
      <c r="A970" s="98"/>
      <c r="B970" s="98"/>
      <c r="C970" s="98"/>
      <c r="D970" s="98"/>
      <c r="E970" s="98"/>
      <c r="F970" s="98"/>
      <c r="G970" s="98"/>
      <c r="H970" s="98"/>
      <c r="I970" s="98"/>
      <c r="J970" s="98"/>
      <c r="K970" s="98"/>
      <c r="L970" s="98"/>
      <c r="M970" s="98"/>
      <c r="N970" s="98"/>
      <c r="O970" s="98"/>
      <c r="P970" s="97"/>
      <c r="Q970" s="18"/>
      <c r="R970" s="18"/>
    </row>
    <row r="971" spans="1:18" x14ac:dyDescent="0.3">
      <c r="A971" s="98"/>
      <c r="B971" s="98"/>
      <c r="C971" s="98"/>
      <c r="D971" s="98"/>
      <c r="E971" s="98"/>
      <c r="F971" s="98"/>
      <c r="G971" s="98"/>
      <c r="H971" s="98"/>
      <c r="I971" s="98"/>
      <c r="J971" s="98"/>
      <c r="K971" s="98"/>
      <c r="L971" s="98"/>
      <c r="M971" s="98"/>
      <c r="N971" s="98"/>
      <c r="O971" s="98"/>
      <c r="P971" s="97"/>
      <c r="Q971" s="18"/>
      <c r="R971" s="18"/>
    </row>
    <row r="972" spans="1:18" x14ac:dyDescent="0.3">
      <c r="A972" s="98"/>
      <c r="B972" s="98"/>
      <c r="C972" s="98"/>
      <c r="D972" s="98"/>
      <c r="E972" s="98"/>
      <c r="F972" s="98"/>
      <c r="G972" s="98"/>
      <c r="H972" s="98"/>
      <c r="I972" s="98"/>
      <c r="J972" s="98"/>
      <c r="K972" s="98"/>
      <c r="L972" s="98"/>
      <c r="M972" s="98"/>
      <c r="N972" s="98"/>
      <c r="O972" s="98"/>
      <c r="P972" s="97"/>
      <c r="Q972" s="18"/>
      <c r="R972" s="18"/>
    </row>
    <row r="973" spans="1:18" x14ac:dyDescent="0.3">
      <c r="A973" s="98"/>
      <c r="B973" s="98"/>
      <c r="C973" s="98"/>
      <c r="D973" s="98"/>
      <c r="E973" s="98"/>
      <c r="F973" s="98"/>
      <c r="G973" s="98"/>
      <c r="H973" s="98"/>
      <c r="I973" s="98"/>
      <c r="J973" s="98"/>
      <c r="K973" s="98"/>
      <c r="L973" s="98"/>
      <c r="M973" s="98"/>
      <c r="N973" s="98"/>
      <c r="O973" s="98"/>
      <c r="P973" s="97"/>
      <c r="Q973" s="18"/>
      <c r="R973" s="18"/>
    </row>
    <row r="974" spans="1:18" x14ac:dyDescent="0.3">
      <c r="A974" s="98"/>
      <c r="B974" s="98"/>
      <c r="C974" s="98"/>
      <c r="D974" s="98"/>
      <c r="E974" s="98"/>
      <c r="F974" s="98"/>
      <c r="G974" s="98"/>
      <c r="H974" s="98"/>
      <c r="I974" s="98"/>
      <c r="J974" s="98"/>
      <c r="K974" s="98"/>
      <c r="L974" s="98"/>
      <c r="M974" s="98"/>
      <c r="N974" s="98"/>
      <c r="O974" s="98"/>
      <c r="P974" s="97"/>
      <c r="Q974" s="18"/>
      <c r="R974" s="18"/>
    </row>
    <row r="975" spans="1:18" x14ac:dyDescent="0.3">
      <c r="A975" s="98"/>
      <c r="B975" s="98"/>
      <c r="C975" s="98"/>
      <c r="D975" s="98"/>
      <c r="E975" s="98"/>
      <c r="F975" s="98"/>
      <c r="G975" s="98"/>
      <c r="H975" s="98"/>
      <c r="I975" s="98"/>
      <c r="J975" s="98"/>
      <c r="K975" s="98"/>
      <c r="L975" s="98"/>
      <c r="M975" s="98"/>
      <c r="N975" s="98"/>
      <c r="O975" s="98"/>
      <c r="P975" s="97"/>
      <c r="Q975" s="18"/>
      <c r="R975" s="18"/>
    </row>
    <row r="976" spans="1:18" x14ac:dyDescent="0.3">
      <c r="A976" s="98"/>
      <c r="B976" s="98"/>
      <c r="C976" s="98"/>
      <c r="D976" s="98"/>
      <c r="E976" s="98"/>
      <c r="F976" s="98"/>
      <c r="G976" s="98"/>
      <c r="H976" s="98"/>
      <c r="I976" s="98"/>
      <c r="J976" s="98"/>
      <c r="K976" s="98"/>
      <c r="L976" s="98"/>
      <c r="M976" s="98"/>
      <c r="N976" s="98"/>
      <c r="O976" s="98"/>
      <c r="P976" s="97"/>
      <c r="Q976" s="18"/>
      <c r="R976" s="18"/>
    </row>
    <row r="977" spans="1:18" x14ac:dyDescent="0.3">
      <c r="A977" s="98"/>
      <c r="B977" s="98"/>
      <c r="C977" s="98"/>
      <c r="D977" s="98"/>
      <c r="E977" s="98"/>
      <c r="F977" s="98"/>
      <c r="G977" s="98"/>
      <c r="H977" s="98"/>
      <c r="I977" s="98"/>
      <c r="J977" s="98"/>
      <c r="K977" s="98"/>
      <c r="L977" s="98"/>
      <c r="M977" s="98"/>
      <c r="N977" s="98"/>
      <c r="O977" s="98"/>
      <c r="P977" s="97"/>
      <c r="Q977" s="18"/>
      <c r="R977" s="18"/>
    </row>
    <row r="978" spans="1:18" x14ac:dyDescent="0.3">
      <c r="A978" s="98"/>
      <c r="B978" s="98"/>
      <c r="C978" s="98"/>
      <c r="D978" s="98"/>
      <c r="E978" s="98"/>
      <c r="F978" s="98"/>
      <c r="G978" s="98"/>
      <c r="H978" s="98"/>
      <c r="I978" s="98"/>
      <c r="J978" s="98"/>
      <c r="K978" s="98"/>
      <c r="L978" s="98"/>
      <c r="M978" s="98"/>
      <c r="N978" s="98"/>
      <c r="O978" s="98"/>
      <c r="P978" s="97"/>
      <c r="Q978" s="18"/>
      <c r="R978" s="18"/>
    </row>
    <row r="979" spans="1:18" x14ac:dyDescent="0.3">
      <c r="A979" s="98"/>
      <c r="B979" s="98"/>
      <c r="C979" s="98"/>
      <c r="D979" s="98"/>
      <c r="E979" s="98"/>
      <c r="F979" s="98"/>
      <c r="G979" s="98"/>
      <c r="H979" s="98"/>
      <c r="I979" s="98"/>
      <c r="J979" s="98"/>
      <c r="K979" s="98"/>
      <c r="L979" s="98"/>
      <c r="M979" s="98"/>
      <c r="N979" s="98"/>
      <c r="O979" s="98"/>
      <c r="P979" s="97"/>
      <c r="Q979" s="18"/>
      <c r="R979" s="18"/>
    </row>
    <row r="980" spans="1:18" x14ac:dyDescent="0.3">
      <c r="A980" s="98"/>
      <c r="B980" s="98"/>
      <c r="C980" s="98"/>
      <c r="D980" s="98"/>
      <c r="E980" s="98"/>
      <c r="F980" s="98"/>
      <c r="G980" s="98"/>
      <c r="H980" s="98"/>
      <c r="I980" s="98"/>
      <c r="J980" s="98"/>
      <c r="K980" s="98"/>
      <c r="L980" s="98"/>
      <c r="M980" s="98"/>
      <c r="N980" s="98"/>
      <c r="O980" s="98"/>
      <c r="P980" s="97"/>
      <c r="Q980" s="18"/>
      <c r="R980" s="18"/>
    </row>
    <row r="981" spans="1:18" x14ac:dyDescent="0.3">
      <c r="A981" s="98"/>
      <c r="B981" s="98"/>
      <c r="C981" s="98"/>
      <c r="D981" s="98"/>
      <c r="E981" s="98"/>
      <c r="F981" s="98"/>
      <c r="G981" s="98"/>
      <c r="H981" s="98"/>
      <c r="I981" s="98"/>
      <c r="J981" s="98"/>
      <c r="K981" s="98"/>
      <c r="L981" s="98"/>
      <c r="M981" s="98"/>
      <c r="N981" s="98"/>
      <c r="O981" s="98"/>
      <c r="P981" s="97"/>
      <c r="Q981" s="18"/>
      <c r="R981" s="18"/>
    </row>
    <row r="982" spans="1:18" x14ac:dyDescent="0.3">
      <c r="A982" s="98"/>
      <c r="B982" s="98"/>
      <c r="C982" s="98"/>
      <c r="D982" s="98"/>
      <c r="E982" s="98"/>
      <c r="F982" s="98"/>
      <c r="G982" s="98"/>
      <c r="H982" s="98"/>
      <c r="I982" s="98"/>
      <c r="J982" s="98"/>
      <c r="K982" s="98"/>
      <c r="L982" s="98"/>
      <c r="M982" s="98"/>
      <c r="N982" s="98"/>
      <c r="O982" s="98"/>
      <c r="P982" s="97"/>
      <c r="Q982" s="18"/>
      <c r="R982" s="18"/>
    </row>
    <row r="983" spans="1:18" x14ac:dyDescent="0.3">
      <c r="A983" s="98"/>
      <c r="B983" s="98"/>
      <c r="C983" s="98"/>
      <c r="D983" s="98"/>
      <c r="E983" s="98"/>
      <c r="F983" s="98"/>
      <c r="G983" s="98"/>
      <c r="H983" s="98"/>
      <c r="I983" s="98"/>
      <c r="J983" s="98"/>
      <c r="K983" s="98"/>
      <c r="L983" s="98"/>
      <c r="M983" s="98"/>
      <c r="N983" s="98"/>
      <c r="O983" s="98"/>
      <c r="P983" s="97"/>
      <c r="Q983" s="18"/>
      <c r="R983" s="18"/>
    </row>
    <row r="984" spans="1:18" x14ac:dyDescent="0.3">
      <c r="A984" s="98"/>
      <c r="B984" s="98"/>
      <c r="C984" s="98"/>
      <c r="D984" s="98"/>
      <c r="E984" s="98"/>
      <c r="F984" s="98"/>
      <c r="G984" s="98"/>
      <c r="H984" s="98"/>
      <c r="I984" s="98"/>
      <c r="J984" s="98"/>
      <c r="K984" s="98"/>
      <c r="L984" s="98"/>
      <c r="M984" s="98"/>
      <c r="N984" s="98"/>
      <c r="O984" s="98"/>
      <c r="P984" s="97"/>
      <c r="Q984" s="18"/>
      <c r="R984" s="18"/>
    </row>
    <row r="985" spans="1:18" x14ac:dyDescent="0.3">
      <c r="A985" s="98"/>
      <c r="B985" s="98"/>
      <c r="C985" s="98"/>
      <c r="D985" s="98"/>
      <c r="E985" s="98"/>
      <c r="F985" s="98"/>
      <c r="G985" s="98"/>
      <c r="H985" s="98"/>
      <c r="I985" s="98"/>
      <c r="J985" s="98"/>
      <c r="K985" s="98"/>
      <c r="L985" s="98"/>
      <c r="M985" s="98"/>
      <c r="N985" s="98"/>
      <c r="O985" s="98"/>
      <c r="P985" s="97"/>
      <c r="Q985" s="18"/>
      <c r="R985" s="18"/>
    </row>
    <row r="986" spans="1:18" x14ac:dyDescent="0.3">
      <c r="A986" s="98"/>
      <c r="B986" s="98"/>
      <c r="C986" s="98"/>
      <c r="D986" s="98"/>
      <c r="E986" s="98"/>
      <c r="F986" s="98"/>
      <c r="G986" s="98"/>
      <c r="H986" s="98"/>
      <c r="I986" s="98"/>
      <c r="J986" s="98"/>
      <c r="K986" s="98"/>
      <c r="L986" s="98"/>
      <c r="M986" s="98"/>
      <c r="N986" s="98"/>
      <c r="O986" s="98"/>
      <c r="P986" s="97"/>
      <c r="Q986" s="18"/>
      <c r="R986" s="18"/>
    </row>
    <row r="987" spans="1:18" x14ac:dyDescent="0.3">
      <c r="A987" s="98"/>
      <c r="B987" s="98"/>
      <c r="C987" s="98"/>
      <c r="D987" s="98"/>
      <c r="E987" s="98"/>
      <c r="F987" s="98"/>
      <c r="G987" s="98"/>
      <c r="H987" s="98"/>
      <c r="I987" s="98"/>
      <c r="J987" s="98"/>
      <c r="K987" s="98"/>
      <c r="L987" s="98"/>
      <c r="M987" s="98"/>
      <c r="N987" s="98"/>
      <c r="O987" s="98"/>
      <c r="P987" s="97"/>
      <c r="Q987" s="18"/>
      <c r="R987" s="18"/>
    </row>
    <row r="988" spans="1:18" x14ac:dyDescent="0.3">
      <c r="A988" s="98"/>
      <c r="B988" s="98"/>
      <c r="C988" s="98"/>
      <c r="D988" s="98"/>
      <c r="E988" s="98"/>
      <c r="F988" s="98"/>
      <c r="G988" s="98"/>
      <c r="H988" s="98"/>
      <c r="I988" s="98"/>
      <c r="J988" s="98"/>
      <c r="K988" s="98"/>
      <c r="L988" s="98"/>
      <c r="M988" s="98"/>
      <c r="N988" s="98"/>
      <c r="O988" s="98"/>
      <c r="P988" s="97"/>
      <c r="Q988" s="18"/>
      <c r="R988" s="18"/>
    </row>
    <row r="989" spans="1:18" x14ac:dyDescent="0.3">
      <c r="A989" s="98"/>
      <c r="B989" s="98"/>
      <c r="C989" s="98"/>
      <c r="D989" s="98"/>
      <c r="E989" s="98"/>
      <c r="F989" s="98"/>
      <c r="G989" s="98"/>
      <c r="H989" s="98"/>
      <c r="I989" s="98"/>
      <c r="J989" s="98"/>
      <c r="K989" s="98"/>
      <c r="L989" s="98"/>
      <c r="M989" s="98"/>
      <c r="N989" s="98"/>
      <c r="O989" s="98"/>
      <c r="P989" s="97"/>
      <c r="Q989" s="18"/>
      <c r="R989" s="18"/>
    </row>
    <row r="990" spans="1:18" x14ac:dyDescent="0.3">
      <c r="A990" s="98"/>
      <c r="B990" s="98"/>
      <c r="C990" s="98"/>
      <c r="D990" s="98"/>
      <c r="E990" s="98"/>
      <c r="F990" s="98"/>
      <c r="G990" s="98"/>
      <c r="H990" s="98"/>
      <c r="I990" s="98"/>
      <c r="J990" s="98"/>
      <c r="K990" s="98"/>
      <c r="L990" s="98"/>
      <c r="M990" s="98"/>
      <c r="N990" s="98"/>
      <c r="O990" s="98"/>
      <c r="P990" s="97"/>
      <c r="Q990" s="18"/>
      <c r="R990" s="18"/>
    </row>
    <row r="991" spans="1:18" x14ac:dyDescent="0.3">
      <c r="A991" s="98"/>
      <c r="B991" s="98"/>
      <c r="C991" s="98"/>
      <c r="D991" s="98"/>
      <c r="E991" s="98"/>
      <c r="F991" s="98"/>
      <c r="G991" s="98"/>
      <c r="H991" s="98"/>
      <c r="I991" s="98"/>
      <c r="J991" s="98"/>
      <c r="K991" s="98"/>
      <c r="L991" s="98"/>
      <c r="M991" s="98"/>
      <c r="N991" s="98"/>
      <c r="O991" s="98"/>
      <c r="P991" s="97"/>
      <c r="Q991" s="18"/>
      <c r="R991" s="18"/>
    </row>
    <row r="992" spans="1:18" x14ac:dyDescent="0.3">
      <c r="A992" s="98"/>
      <c r="B992" s="98"/>
      <c r="C992" s="98"/>
      <c r="D992" s="98"/>
      <c r="E992" s="98"/>
      <c r="F992" s="98"/>
      <c r="G992" s="98"/>
      <c r="H992" s="98"/>
      <c r="I992" s="98"/>
      <c r="J992" s="98"/>
      <c r="K992" s="98"/>
      <c r="L992" s="98"/>
      <c r="M992" s="98"/>
      <c r="N992" s="98"/>
      <c r="O992" s="98"/>
      <c r="P992" s="97"/>
      <c r="Q992" s="18"/>
      <c r="R992" s="18"/>
    </row>
    <row r="993" spans="1:18" x14ac:dyDescent="0.3">
      <c r="A993" s="98"/>
      <c r="B993" s="98"/>
      <c r="C993" s="98"/>
      <c r="D993" s="98"/>
      <c r="E993" s="98"/>
      <c r="F993" s="98"/>
      <c r="G993" s="98"/>
      <c r="H993" s="98"/>
      <c r="I993" s="98"/>
      <c r="J993" s="98"/>
      <c r="K993" s="98"/>
      <c r="L993" s="98"/>
      <c r="M993" s="98"/>
      <c r="N993" s="98"/>
      <c r="O993" s="98"/>
      <c r="P993" s="97"/>
      <c r="Q993" s="18"/>
      <c r="R993" s="18"/>
    </row>
    <row r="994" spans="1:18" x14ac:dyDescent="0.3">
      <c r="A994" s="98"/>
      <c r="B994" s="98"/>
      <c r="C994" s="98"/>
      <c r="D994" s="98"/>
      <c r="E994" s="98"/>
      <c r="F994" s="98"/>
      <c r="G994" s="98"/>
      <c r="H994" s="98"/>
      <c r="I994" s="98"/>
      <c r="J994" s="98"/>
      <c r="K994" s="98"/>
      <c r="L994" s="98"/>
      <c r="M994" s="98"/>
      <c r="N994" s="98"/>
      <c r="O994" s="98"/>
      <c r="P994" s="97"/>
      <c r="Q994" s="18"/>
      <c r="R994" s="18"/>
    </row>
    <row r="995" spans="1:18" x14ac:dyDescent="0.3">
      <c r="A995" s="98"/>
      <c r="B995" s="98"/>
      <c r="C995" s="98"/>
      <c r="D995" s="98"/>
      <c r="E995" s="98"/>
      <c r="F995" s="98"/>
      <c r="G995" s="98"/>
      <c r="H995" s="98"/>
      <c r="I995" s="98"/>
      <c r="J995" s="98"/>
      <c r="K995" s="98"/>
      <c r="L995" s="98"/>
      <c r="M995" s="98"/>
      <c r="N995" s="98"/>
      <c r="O995" s="98"/>
      <c r="P995" s="97"/>
      <c r="Q995" s="18"/>
      <c r="R995" s="18"/>
    </row>
    <row r="996" spans="1:18" x14ac:dyDescent="0.3">
      <c r="A996" s="98"/>
      <c r="B996" s="98"/>
      <c r="C996" s="98"/>
      <c r="D996" s="98"/>
      <c r="E996" s="98"/>
      <c r="F996" s="98"/>
      <c r="G996" s="98"/>
      <c r="H996" s="98"/>
      <c r="I996" s="98"/>
      <c r="J996" s="98"/>
      <c r="K996" s="98"/>
      <c r="L996" s="98"/>
      <c r="M996" s="98"/>
      <c r="N996" s="98"/>
      <c r="O996" s="98"/>
      <c r="P996" s="97"/>
      <c r="Q996" s="18"/>
      <c r="R996" s="18"/>
    </row>
    <row r="997" spans="1:18" x14ac:dyDescent="0.3">
      <c r="A997" s="98"/>
      <c r="B997" s="98"/>
      <c r="C997" s="98"/>
      <c r="D997" s="98"/>
      <c r="E997" s="98"/>
      <c r="F997" s="98"/>
      <c r="G997" s="98"/>
      <c r="H997" s="98"/>
      <c r="I997" s="98"/>
      <c r="J997" s="98"/>
      <c r="K997" s="98"/>
      <c r="L997" s="98"/>
      <c r="M997" s="98"/>
      <c r="N997" s="98"/>
      <c r="O997" s="98"/>
      <c r="P997" s="97"/>
      <c r="Q997" s="18"/>
      <c r="R997" s="18"/>
    </row>
    <row r="998" spans="1:18" x14ac:dyDescent="0.3">
      <c r="A998" s="98"/>
      <c r="B998" s="98"/>
      <c r="C998" s="98"/>
      <c r="D998" s="98"/>
      <c r="E998" s="98"/>
      <c r="F998" s="98"/>
      <c r="G998" s="98"/>
      <c r="H998" s="98"/>
      <c r="I998" s="98"/>
      <c r="J998" s="98"/>
      <c r="K998" s="98"/>
      <c r="L998" s="98"/>
      <c r="M998" s="98"/>
      <c r="N998" s="98"/>
      <c r="O998" s="98"/>
      <c r="P998" s="97"/>
      <c r="Q998" s="18"/>
      <c r="R998" s="18"/>
    </row>
    <row r="999" spans="1:18" x14ac:dyDescent="0.3">
      <c r="A999" s="98"/>
      <c r="B999" s="98"/>
      <c r="C999" s="98"/>
      <c r="D999" s="98"/>
      <c r="E999" s="98"/>
      <c r="F999" s="98"/>
      <c r="G999" s="98"/>
      <c r="H999" s="98"/>
      <c r="I999" s="98"/>
      <c r="J999" s="98"/>
      <c r="K999" s="98"/>
      <c r="L999" s="98"/>
      <c r="M999" s="98"/>
      <c r="N999" s="98"/>
      <c r="O999" s="98"/>
      <c r="P999" s="97"/>
      <c r="Q999" s="18"/>
      <c r="R999" s="18"/>
    </row>
    <row r="1000" spans="1:18" x14ac:dyDescent="0.3">
      <c r="A1000" s="98"/>
      <c r="B1000" s="98"/>
      <c r="C1000" s="98"/>
      <c r="D1000" s="98"/>
      <c r="E1000" s="98"/>
      <c r="F1000" s="98"/>
      <c r="G1000" s="98"/>
      <c r="H1000" s="98"/>
      <c r="I1000" s="98"/>
      <c r="J1000" s="98"/>
      <c r="K1000" s="98"/>
      <c r="L1000" s="98"/>
      <c r="M1000" s="98"/>
      <c r="N1000" s="98"/>
      <c r="O1000" s="98"/>
      <c r="P1000" s="97"/>
      <c r="Q1000" s="18"/>
      <c r="R1000" s="18"/>
    </row>
    <row r="1001" spans="1:18" x14ac:dyDescent="0.3">
      <c r="A1001" s="98"/>
      <c r="B1001" s="98"/>
      <c r="C1001" s="98"/>
      <c r="D1001" s="98"/>
      <c r="E1001" s="98"/>
      <c r="F1001" s="98"/>
      <c r="G1001" s="98"/>
      <c r="H1001" s="98"/>
      <c r="I1001" s="98"/>
      <c r="J1001" s="98"/>
      <c r="K1001" s="98"/>
      <c r="L1001" s="98"/>
      <c r="M1001" s="98"/>
      <c r="N1001" s="98"/>
      <c r="O1001" s="98"/>
      <c r="P1001" s="97"/>
      <c r="Q1001" s="18"/>
      <c r="R1001" s="18"/>
    </row>
    <row r="1002" spans="1:18" x14ac:dyDescent="0.3">
      <c r="A1002" s="98"/>
      <c r="B1002" s="98"/>
      <c r="C1002" s="98"/>
      <c r="D1002" s="98"/>
      <c r="E1002" s="98"/>
      <c r="F1002" s="98"/>
      <c r="G1002" s="98"/>
      <c r="H1002" s="98"/>
      <c r="I1002" s="98"/>
      <c r="J1002" s="98"/>
      <c r="K1002" s="98"/>
      <c r="L1002" s="98"/>
      <c r="M1002" s="98"/>
      <c r="N1002" s="98"/>
      <c r="O1002" s="98"/>
      <c r="P1002" s="97"/>
      <c r="Q1002" s="18"/>
      <c r="R1002" s="18"/>
    </row>
    <row r="1003" spans="1:18" x14ac:dyDescent="0.3">
      <c r="A1003" s="98"/>
      <c r="B1003" s="98"/>
      <c r="C1003" s="98"/>
      <c r="D1003" s="98"/>
      <c r="E1003" s="98"/>
      <c r="F1003" s="98"/>
      <c r="G1003" s="98"/>
      <c r="H1003" s="98"/>
      <c r="I1003" s="98"/>
      <c r="J1003" s="98"/>
      <c r="K1003" s="98"/>
      <c r="L1003" s="98"/>
      <c r="M1003" s="98"/>
      <c r="N1003" s="98"/>
      <c r="O1003" s="98"/>
      <c r="P1003" s="97"/>
      <c r="Q1003" s="18"/>
      <c r="R1003" s="18"/>
    </row>
    <row r="1004" spans="1:18" x14ac:dyDescent="0.3">
      <c r="A1004" s="98"/>
      <c r="B1004" s="98"/>
      <c r="C1004" s="98"/>
      <c r="D1004" s="98"/>
      <c r="E1004" s="98"/>
      <c r="F1004" s="98"/>
      <c r="G1004" s="98"/>
      <c r="H1004" s="98"/>
      <c r="I1004" s="98"/>
      <c r="J1004" s="98"/>
      <c r="K1004" s="98"/>
      <c r="L1004" s="98"/>
      <c r="M1004" s="98"/>
      <c r="N1004" s="98"/>
      <c r="O1004" s="98"/>
      <c r="P1004" s="97"/>
      <c r="Q1004" s="18"/>
      <c r="R1004" s="18"/>
    </row>
    <row r="1005" spans="1:18" x14ac:dyDescent="0.3">
      <c r="A1005" s="98"/>
      <c r="B1005" s="98"/>
      <c r="C1005" s="98"/>
      <c r="D1005" s="98"/>
      <c r="E1005" s="98"/>
      <c r="F1005" s="98"/>
      <c r="G1005" s="98"/>
      <c r="H1005" s="98"/>
      <c r="I1005" s="98"/>
      <c r="J1005" s="98"/>
      <c r="K1005" s="98"/>
      <c r="L1005" s="98"/>
      <c r="M1005" s="98"/>
      <c r="N1005" s="98"/>
      <c r="O1005" s="98"/>
      <c r="P1005" s="97"/>
      <c r="Q1005" s="18"/>
      <c r="R1005" s="18"/>
    </row>
    <row r="1006" spans="1:18" x14ac:dyDescent="0.3">
      <c r="A1006" s="98"/>
      <c r="B1006" s="98"/>
      <c r="C1006" s="98"/>
      <c r="D1006" s="98"/>
      <c r="E1006" s="98"/>
      <c r="F1006" s="98"/>
      <c r="G1006" s="98"/>
      <c r="H1006" s="98"/>
      <c r="I1006" s="98"/>
      <c r="J1006" s="98"/>
      <c r="K1006" s="98"/>
      <c r="L1006" s="98"/>
      <c r="M1006" s="98"/>
      <c r="N1006" s="98"/>
      <c r="O1006" s="98"/>
      <c r="P1006" s="97"/>
      <c r="Q1006" s="18"/>
      <c r="R1006" s="18"/>
    </row>
    <row r="1007" spans="1:18" x14ac:dyDescent="0.3">
      <c r="A1007" s="98"/>
      <c r="B1007" s="98"/>
      <c r="C1007" s="98"/>
      <c r="D1007" s="98"/>
      <c r="E1007" s="98"/>
      <c r="F1007" s="98"/>
      <c r="G1007" s="98"/>
      <c r="H1007" s="98"/>
      <c r="I1007" s="98"/>
      <c r="J1007" s="98"/>
      <c r="K1007" s="98"/>
      <c r="L1007" s="98"/>
      <c r="M1007" s="98"/>
      <c r="N1007" s="98"/>
      <c r="O1007" s="98"/>
      <c r="P1007" s="97"/>
      <c r="Q1007" s="18"/>
      <c r="R1007" s="18"/>
    </row>
    <row r="1008" spans="1:18" x14ac:dyDescent="0.3">
      <c r="A1008" s="98"/>
      <c r="B1008" s="98"/>
      <c r="C1008" s="98"/>
      <c r="D1008" s="98"/>
      <c r="E1008" s="98"/>
      <c r="F1008" s="98"/>
      <c r="G1008" s="98"/>
      <c r="H1008" s="98"/>
      <c r="I1008" s="98"/>
      <c r="J1008" s="98"/>
      <c r="K1008" s="98"/>
      <c r="L1008" s="98"/>
      <c r="M1008" s="98"/>
      <c r="N1008" s="98"/>
      <c r="O1008" s="98"/>
      <c r="P1008" s="97"/>
      <c r="Q1008" s="18"/>
      <c r="R1008" s="18"/>
    </row>
    <row r="1009" spans="1:18" x14ac:dyDescent="0.3">
      <c r="A1009" s="98"/>
      <c r="B1009" s="98"/>
      <c r="C1009" s="98"/>
      <c r="D1009" s="98"/>
      <c r="E1009" s="98"/>
      <c r="F1009" s="98"/>
      <c r="G1009" s="98"/>
      <c r="H1009" s="98"/>
      <c r="I1009" s="98"/>
      <c r="J1009" s="98"/>
      <c r="K1009" s="98"/>
      <c r="L1009" s="98"/>
      <c r="M1009" s="98"/>
      <c r="N1009" s="98"/>
      <c r="O1009" s="98"/>
      <c r="P1009" s="97"/>
      <c r="Q1009" s="18"/>
      <c r="R1009" s="18"/>
    </row>
    <row r="1010" spans="1:18" x14ac:dyDescent="0.3">
      <c r="A1010" s="98"/>
      <c r="B1010" s="98"/>
      <c r="C1010" s="98"/>
      <c r="D1010" s="98"/>
      <c r="E1010" s="98"/>
      <c r="F1010" s="98"/>
      <c r="G1010" s="98"/>
      <c r="H1010" s="98"/>
      <c r="I1010" s="98"/>
      <c r="J1010" s="98"/>
      <c r="K1010" s="98"/>
      <c r="L1010" s="98"/>
      <c r="M1010" s="98"/>
      <c r="N1010" s="98"/>
      <c r="O1010" s="98"/>
      <c r="P1010" s="97"/>
      <c r="Q1010" s="18"/>
      <c r="R1010" s="18"/>
    </row>
    <row r="1011" spans="1:18" x14ac:dyDescent="0.3">
      <c r="A1011" s="98"/>
      <c r="B1011" s="98"/>
      <c r="C1011" s="98"/>
      <c r="D1011" s="98"/>
      <c r="E1011" s="98"/>
      <c r="F1011" s="98"/>
      <c r="G1011" s="98"/>
      <c r="H1011" s="98"/>
      <c r="I1011" s="98"/>
      <c r="J1011" s="98"/>
      <c r="K1011" s="98"/>
      <c r="L1011" s="98"/>
      <c r="M1011" s="98"/>
      <c r="N1011" s="98"/>
      <c r="O1011" s="98"/>
      <c r="P1011" s="97"/>
      <c r="Q1011" s="18"/>
      <c r="R1011" s="18"/>
    </row>
    <row r="1012" spans="1:18" x14ac:dyDescent="0.3">
      <c r="A1012" s="98"/>
      <c r="B1012" s="98"/>
      <c r="C1012" s="98"/>
      <c r="D1012" s="98"/>
      <c r="E1012" s="98"/>
      <c r="F1012" s="98"/>
      <c r="G1012" s="98"/>
      <c r="H1012" s="98"/>
      <c r="I1012" s="98"/>
      <c r="J1012" s="98"/>
      <c r="K1012" s="98"/>
      <c r="L1012" s="98"/>
      <c r="M1012" s="98"/>
      <c r="N1012" s="98"/>
      <c r="O1012" s="98"/>
      <c r="P1012" s="97"/>
      <c r="Q1012" s="18"/>
      <c r="R1012" s="18"/>
    </row>
    <row r="1013" spans="1:18" x14ac:dyDescent="0.3">
      <c r="A1013" s="98"/>
      <c r="B1013" s="98"/>
      <c r="C1013" s="98"/>
      <c r="D1013" s="98"/>
      <c r="E1013" s="98"/>
      <c r="F1013" s="98"/>
      <c r="G1013" s="98"/>
      <c r="H1013" s="98"/>
      <c r="I1013" s="98"/>
      <c r="J1013" s="98"/>
      <c r="K1013" s="98"/>
      <c r="L1013" s="98"/>
      <c r="M1013" s="98"/>
      <c r="N1013" s="98"/>
      <c r="O1013" s="98"/>
      <c r="P1013" s="97"/>
      <c r="Q1013" s="18"/>
      <c r="R1013" s="18"/>
    </row>
    <row r="1014" spans="1:18" x14ac:dyDescent="0.3">
      <c r="A1014" s="98"/>
      <c r="B1014" s="98"/>
      <c r="C1014" s="98"/>
      <c r="D1014" s="98"/>
      <c r="E1014" s="98"/>
      <c r="F1014" s="98"/>
      <c r="G1014" s="98"/>
      <c r="H1014" s="98"/>
      <c r="I1014" s="98"/>
      <c r="J1014" s="98"/>
      <c r="K1014" s="98"/>
      <c r="L1014" s="98"/>
      <c r="M1014" s="98"/>
      <c r="N1014" s="98"/>
      <c r="O1014" s="98"/>
      <c r="P1014" s="97"/>
      <c r="Q1014" s="18"/>
      <c r="R1014" s="18"/>
    </row>
    <row r="1015" spans="1:18" x14ac:dyDescent="0.3">
      <c r="A1015" s="98"/>
      <c r="B1015" s="98"/>
      <c r="C1015" s="98"/>
      <c r="D1015" s="98"/>
      <c r="E1015" s="98"/>
      <c r="F1015" s="98"/>
      <c r="G1015" s="98"/>
      <c r="H1015" s="98"/>
      <c r="I1015" s="98"/>
      <c r="J1015" s="98"/>
      <c r="K1015" s="98"/>
      <c r="L1015" s="98"/>
      <c r="M1015" s="98"/>
      <c r="N1015" s="98"/>
      <c r="O1015" s="98"/>
      <c r="P1015" s="97"/>
      <c r="Q1015" s="18"/>
      <c r="R1015" s="18"/>
    </row>
    <row r="1016" spans="1:18" x14ac:dyDescent="0.3">
      <c r="A1016" s="98"/>
      <c r="B1016" s="98"/>
      <c r="C1016" s="98"/>
      <c r="D1016" s="98"/>
      <c r="E1016" s="98"/>
      <c r="F1016" s="98"/>
      <c r="G1016" s="98"/>
      <c r="H1016" s="98"/>
      <c r="I1016" s="98"/>
      <c r="J1016" s="98"/>
      <c r="K1016" s="98"/>
      <c r="L1016" s="98"/>
      <c r="M1016" s="98"/>
      <c r="N1016" s="98"/>
      <c r="O1016" s="98"/>
      <c r="P1016" s="97"/>
      <c r="Q1016" s="18"/>
      <c r="R1016" s="18"/>
    </row>
    <row r="1017" spans="1:18" x14ac:dyDescent="0.3">
      <c r="A1017" s="98"/>
      <c r="B1017" s="98"/>
      <c r="C1017" s="98"/>
      <c r="D1017" s="98"/>
      <c r="E1017" s="98"/>
      <c r="F1017" s="98"/>
      <c r="G1017" s="98"/>
      <c r="H1017" s="98"/>
      <c r="I1017" s="98"/>
      <c r="J1017" s="98"/>
      <c r="K1017" s="98"/>
      <c r="L1017" s="98"/>
      <c r="M1017" s="98"/>
      <c r="N1017" s="98"/>
      <c r="O1017" s="98"/>
      <c r="P1017" s="97"/>
      <c r="Q1017" s="18"/>
      <c r="R1017" s="18"/>
    </row>
    <row r="1018" spans="1:18" x14ac:dyDescent="0.3">
      <c r="A1018" s="98"/>
      <c r="B1018" s="98"/>
      <c r="C1018" s="98"/>
      <c r="D1018" s="98"/>
      <c r="E1018" s="98"/>
      <c r="F1018" s="98"/>
      <c r="G1018" s="98"/>
      <c r="H1018" s="98"/>
      <c r="I1018" s="98"/>
      <c r="J1018" s="98"/>
      <c r="K1018" s="98"/>
      <c r="L1018" s="98"/>
      <c r="M1018" s="98"/>
      <c r="N1018" s="98"/>
      <c r="O1018" s="98"/>
      <c r="P1018" s="97"/>
      <c r="Q1018" s="18"/>
      <c r="R1018" s="18"/>
    </row>
    <row r="1019" spans="1:18" x14ac:dyDescent="0.3">
      <c r="A1019" s="98"/>
      <c r="B1019" s="98"/>
      <c r="C1019" s="98"/>
      <c r="D1019" s="98"/>
      <c r="E1019" s="98"/>
      <c r="F1019" s="98"/>
      <c r="G1019" s="98"/>
      <c r="H1019" s="98"/>
      <c r="I1019" s="98"/>
      <c r="J1019" s="98"/>
      <c r="K1019" s="98"/>
      <c r="L1019" s="98"/>
      <c r="M1019" s="98"/>
      <c r="N1019" s="98"/>
      <c r="O1019" s="98"/>
      <c r="P1019" s="97"/>
      <c r="Q1019" s="18"/>
      <c r="R1019" s="18"/>
    </row>
    <row r="1020" spans="1:18" x14ac:dyDescent="0.3">
      <c r="A1020" s="98"/>
      <c r="B1020" s="98"/>
      <c r="C1020" s="98"/>
      <c r="D1020" s="98"/>
      <c r="E1020" s="98"/>
      <c r="F1020" s="98"/>
      <c r="G1020" s="98"/>
      <c r="H1020" s="98"/>
      <c r="I1020" s="98"/>
      <c r="J1020" s="98"/>
      <c r="K1020" s="98"/>
      <c r="L1020" s="98"/>
      <c r="M1020" s="98"/>
      <c r="N1020" s="98"/>
      <c r="O1020" s="98"/>
      <c r="P1020" s="97"/>
      <c r="Q1020" s="18"/>
      <c r="R1020" s="18"/>
    </row>
    <row r="1021" spans="1:18" x14ac:dyDescent="0.3">
      <c r="A1021" s="98"/>
      <c r="B1021" s="98"/>
      <c r="C1021" s="98"/>
      <c r="D1021" s="98"/>
      <c r="E1021" s="98"/>
      <c r="F1021" s="98"/>
      <c r="G1021" s="98"/>
      <c r="H1021" s="98"/>
      <c r="I1021" s="98"/>
      <c r="J1021" s="98"/>
      <c r="K1021" s="98"/>
      <c r="L1021" s="98"/>
      <c r="M1021" s="98"/>
      <c r="N1021" s="98"/>
      <c r="O1021" s="98"/>
      <c r="P1021" s="97"/>
      <c r="Q1021" s="18"/>
      <c r="R1021" s="18"/>
    </row>
    <row r="1022" spans="1:18" x14ac:dyDescent="0.3">
      <c r="A1022" s="98"/>
      <c r="B1022" s="98"/>
      <c r="C1022" s="98"/>
      <c r="D1022" s="98"/>
      <c r="E1022" s="98"/>
      <c r="F1022" s="98"/>
      <c r="G1022" s="98"/>
      <c r="H1022" s="98"/>
      <c r="I1022" s="98"/>
      <c r="J1022" s="98"/>
      <c r="K1022" s="98"/>
      <c r="L1022" s="98"/>
      <c r="M1022" s="98"/>
      <c r="N1022" s="98"/>
      <c r="O1022" s="98"/>
      <c r="P1022" s="97"/>
      <c r="Q1022" s="18"/>
      <c r="R1022" s="18"/>
    </row>
    <row r="1023" spans="1:18" x14ac:dyDescent="0.3">
      <c r="A1023" s="98"/>
      <c r="B1023" s="98"/>
      <c r="C1023" s="98"/>
      <c r="D1023" s="98"/>
      <c r="E1023" s="98"/>
      <c r="F1023" s="98"/>
      <c r="G1023" s="98"/>
      <c r="H1023" s="98"/>
      <c r="I1023" s="98"/>
      <c r="J1023" s="98"/>
      <c r="K1023" s="98"/>
      <c r="L1023" s="98"/>
      <c r="M1023" s="98"/>
      <c r="N1023" s="98"/>
      <c r="O1023" s="98"/>
      <c r="P1023" s="97"/>
      <c r="Q1023" s="18"/>
      <c r="R1023" s="18"/>
    </row>
    <row r="1024" spans="1:18" x14ac:dyDescent="0.3">
      <c r="A1024" s="98"/>
      <c r="B1024" s="98"/>
      <c r="C1024" s="98"/>
      <c r="D1024" s="98"/>
      <c r="E1024" s="98"/>
      <c r="F1024" s="98"/>
      <c r="G1024" s="98"/>
      <c r="H1024" s="98"/>
      <c r="I1024" s="98"/>
      <c r="J1024" s="98"/>
      <c r="K1024" s="98"/>
      <c r="L1024" s="98"/>
      <c r="M1024" s="98"/>
      <c r="N1024" s="98"/>
      <c r="O1024" s="98"/>
      <c r="P1024" s="97"/>
      <c r="Q1024" s="18"/>
      <c r="R1024" s="18"/>
    </row>
    <row r="1025" spans="1:18" x14ac:dyDescent="0.3">
      <c r="A1025" s="98"/>
      <c r="B1025" s="98"/>
      <c r="C1025" s="98"/>
      <c r="D1025" s="98"/>
      <c r="E1025" s="98"/>
      <c r="F1025" s="98"/>
      <c r="G1025" s="98"/>
      <c r="H1025" s="98"/>
      <c r="I1025" s="98"/>
      <c r="J1025" s="98"/>
      <c r="K1025" s="98"/>
      <c r="L1025" s="98"/>
      <c r="M1025" s="98"/>
      <c r="N1025" s="98"/>
      <c r="O1025" s="98"/>
      <c r="P1025" s="97"/>
      <c r="Q1025" s="18"/>
      <c r="R1025" s="18"/>
    </row>
    <row r="1026" spans="1:18" x14ac:dyDescent="0.3">
      <c r="A1026" s="98"/>
      <c r="B1026" s="98"/>
      <c r="C1026" s="98"/>
      <c r="D1026" s="98"/>
      <c r="E1026" s="98"/>
      <c r="F1026" s="98"/>
      <c r="G1026" s="98"/>
      <c r="H1026" s="98"/>
      <c r="I1026" s="98"/>
      <c r="J1026" s="98"/>
      <c r="K1026" s="98"/>
      <c r="L1026" s="98"/>
      <c r="M1026" s="98"/>
      <c r="N1026" s="98"/>
      <c r="O1026" s="98"/>
      <c r="P1026" s="97"/>
      <c r="Q1026" s="18"/>
      <c r="R1026" s="18"/>
    </row>
    <row r="1027" spans="1:18" x14ac:dyDescent="0.3">
      <c r="A1027" s="98"/>
      <c r="B1027" s="98"/>
      <c r="C1027" s="98"/>
      <c r="D1027" s="98"/>
      <c r="E1027" s="98"/>
      <c r="F1027" s="98"/>
      <c r="G1027" s="98"/>
      <c r="H1027" s="98"/>
      <c r="I1027" s="98"/>
      <c r="J1027" s="98"/>
      <c r="K1027" s="98"/>
      <c r="L1027" s="98"/>
      <c r="M1027" s="98"/>
      <c r="N1027" s="98"/>
      <c r="O1027" s="98"/>
      <c r="P1027" s="97"/>
      <c r="Q1027" s="18"/>
      <c r="R1027" s="18"/>
    </row>
    <row r="1028" spans="1:18" x14ac:dyDescent="0.3">
      <c r="A1028" s="98"/>
      <c r="B1028" s="98"/>
      <c r="C1028" s="98"/>
      <c r="D1028" s="98"/>
      <c r="E1028" s="98"/>
      <c r="F1028" s="98"/>
      <c r="G1028" s="98"/>
      <c r="H1028" s="98"/>
      <c r="I1028" s="98"/>
      <c r="J1028" s="98"/>
      <c r="K1028" s="98"/>
      <c r="L1028" s="98"/>
      <c r="M1028" s="98"/>
      <c r="N1028" s="98"/>
      <c r="O1028" s="98"/>
      <c r="P1028" s="97"/>
      <c r="Q1028" s="18"/>
      <c r="R1028" s="18"/>
    </row>
    <row r="1029" spans="1:18" x14ac:dyDescent="0.3">
      <c r="A1029" s="98"/>
      <c r="B1029" s="98"/>
      <c r="C1029" s="98"/>
      <c r="D1029" s="98"/>
      <c r="E1029" s="98"/>
      <c r="F1029" s="98"/>
      <c r="G1029" s="98"/>
      <c r="H1029" s="98"/>
      <c r="I1029" s="98"/>
      <c r="J1029" s="98"/>
      <c r="K1029" s="98"/>
      <c r="L1029" s="98"/>
      <c r="M1029" s="98"/>
      <c r="N1029" s="98"/>
      <c r="O1029" s="98"/>
      <c r="P1029" s="97"/>
      <c r="Q1029" s="18"/>
      <c r="R1029" s="18"/>
    </row>
    <row r="1030" spans="1:18" x14ac:dyDescent="0.3">
      <c r="A1030" s="98"/>
      <c r="B1030" s="98"/>
      <c r="C1030" s="98"/>
      <c r="D1030" s="98"/>
      <c r="E1030" s="98"/>
      <c r="F1030" s="98"/>
      <c r="G1030" s="98"/>
      <c r="H1030" s="98"/>
      <c r="I1030" s="98"/>
      <c r="J1030" s="98"/>
      <c r="K1030" s="98"/>
      <c r="L1030" s="98"/>
      <c r="M1030" s="98"/>
      <c r="N1030" s="98"/>
      <c r="O1030" s="98"/>
      <c r="P1030" s="97"/>
      <c r="Q1030" s="18"/>
      <c r="R1030" s="18"/>
    </row>
    <row r="1031" spans="1:18" x14ac:dyDescent="0.3">
      <c r="A1031" s="98"/>
      <c r="B1031" s="98"/>
      <c r="C1031" s="98"/>
      <c r="D1031" s="98"/>
      <c r="E1031" s="98"/>
      <c r="F1031" s="98"/>
      <c r="G1031" s="98"/>
      <c r="H1031" s="98"/>
      <c r="I1031" s="98"/>
      <c r="J1031" s="98"/>
      <c r="K1031" s="98"/>
      <c r="L1031" s="98"/>
      <c r="M1031" s="98"/>
      <c r="N1031" s="98"/>
      <c r="O1031" s="98"/>
      <c r="P1031" s="97"/>
      <c r="Q1031" s="18"/>
      <c r="R1031" s="18"/>
    </row>
    <row r="1032" spans="1:18" x14ac:dyDescent="0.3">
      <c r="A1032" s="98"/>
      <c r="B1032" s="98"/>
      <c r="C1032" s="98"/>
      <c r="D1032" s="98"/>
      <c r="E1032" s="98"/>
      <c r="F1032" s="98"/>
      <c r="G1032" s="98"/>
      <c r="H1032" s="98"/>
      <c r="I1032" s="98"/>
      <c r="J1032" s="98"/>
      <c r="K1032" s="98"/>
      <c r="L1032" s="98"/>
      <c r="M1032" s="98"/>
      <c r="N1032" s="98"/>
      <c r="O1032" s="98"/>
      <c r="P1032" s="97"/>
      <c r="Q1032" s="18"/>
      <c r="R1032" s="18"/>
    </row>
    <row r="1033" spans="1:18" x14ac:dyDescent="0.3">
      <c r="A1033" s="98"/>
      <c r="B1033" s="98"/>
      <c r="C1033" s="98"/>
      <c r="D1033" s="98"/>
      <c r="E1033" s="98"/>
      <c r="F1033" s="98"/>
      <c r="G1033" s="98"/>
      <c r="H1033" s="98"/>
      <c r="I1033" s="98"/>
      <c r="J1033" s="98"/>
      <c r="K1033" s="98"/>
      <c r="L1033" s="98"/>
      <c r="M1033" s="98"/>
      <c r="N1033" s="98"/>
      <c r="O1033" s="98"/>
      <c r="P1033" s="97"/>
      <c r="Q1033" s="18"/>
      <c r="R1033" s="18"/>
    </row>
    <row r="1034" spans="1:18" x14ac:dyDescent="0.3">
      <c r="A1034" s="98"/>
      <c r="B1034" s="98"/>
      <c r="C1034" s="98"/>
      <c r="D1034" s="98"/>
      <c r="E1034" s="98"/>
      <c r="F1034" s="98"/>
      <c r="G1034" s="98"/>
      <c r="H1034" s="98"/>
      <c r="I1034" s="98"/>
      <c r="J1034" s="98"/>
      <c r="K1034" s="98"/>
      <c r="L1034" s="98"/>
      <c r="M1034" s="98"/>
      <c r="N1034" s="98"/>
      <c r="O1034" s="98"/>
      <c r="P1034" s="97"/>
      <c r="Q1034" s="18"/>
      <c r="R1034" s="18"/>
    </row>
    <row r="1035" spans="1:18" x14ac:dyDescent="0.3">
      <c r="A1035" s="98"/>
      <c r="B1035" s="98"/>
      <c r="C1035" s="98"/>
      <c r="D1035" s="98"/>
      <c r="E1035" s="98"/>
      <c r="F1035" s="98"/>
      <c r="G1035" s="98"/>
      <c r="H1035" s="98"/>
      <c r="I1035" s="98"/>
      <c r="J1035" s="98"/>
      <c r="K1035" s="98"/>
      <c r="L1035" s="98"/>
      <c r="M1035" s="98"/>
      <c r="N1035" s="98"/>
      <c r="O1035" s="98"/>
      <c r="P1035" s="97"/>
      <c r="Q1035" s="18"/>
      <c r="R1035" s="18"/>
    </row>
    <row r="1036" spans="1:18" x14ac:dyDescent="0.3">
      <c r="A1036" s="98"/>
      <c r="B1036" s="98"/>
      <c r="C1036" s="98"/>
      <c r="D1036" s="98"/>
      <c r="E1036" s="98"/>
      <c r="F1036" s="98"/>
      <c r="G1036" s="98"/>
      <c r="H1036" s="98"/>
      <c r="I1036" s="98"/>
      <c r="J1036" s="98"/>
      <c r="K1036" s="98"/>
      <c r="L1036" s="98"/>
      <c r="M1036" s="98"/>
      <c r="N1036" s="98"/>
      <c r="O1036" s="98"/>
      <c r="P1036" s="97"/>
      <c r="Q1036" s="18"/>
      <c r="R1036" s="18"/>
    </row>
    <row r="1037" spans="1:18" x14ac:dyDescent="0.3">
      <c r="A1037" s="98"/>
      <c r="B1037" s="98"/>
      <c r="C1037" s="98"/>
      <c r="D1037" s="98"/>
      <c r="E1037" s="98"/>
      <c r="F1037" s="98"/>
      <c r="G1037" s="98"/>
      <c r="H1037" s="98"/>
      <c r="I1037" s="98"/>
      <c r="J1037" s="98"/>
      <c r="K1037" s="98"/>
      <c r="L1037" s="98"/>
      <c r="M1037" s="98"/>
      <c r="N1037" s="98"/>
      <c r="O1037" s="98"/>
      <c r="P1037" s="97"/>
      <c r="Q1037" s="18"/>
      <c r="R1037" s="18"/>
    </row>
    <row r="1038" spans="1:18" x14ac:dyDescent="0.3">
      <c r="A1038" s="98"/>
      <c r="B1038" s="98"/>
      <c r="C1038" s="98"/>
      <c r="D1038" s="98"/>
      <c r="E1038" s="98"/>
      <c r="F1038" s="98"/>
      <c r="G1038" s="98"/>
      <c r="H1038" s="98"/>
      <c r="I1038" s="98"/>
      <c r="J1038" s="98"/>
      <c r="K1038" s="98"/>
      <c r="L1038" s="98"/>
      <c r="M1038" s="98"/>
      <c r="N1038" s="98"/>
      <c r="O1038" s="98"/>
      <c r="P1038" s="97"/>
      <c r="Q1038" s="18"/>
      <c r="R1038" s="18"/>
    </row>
    <row r="1039" spans="1:18" x14ac:dyDescent="0.3">
      <c r="A1039" s="98"/>
      <c r="B1039" s="98"/>
      <c r="C1039" s="98"/>
      <c r="D1039" s="98"/>
      <c r="E1039" s="98"/>
      <c r="F1039" s="98"/>
      <c r="G1039" s="98"/>
      <c r="H1039" s="98"/>
      <c r="I1039" s="98"/>
      <c r="J1039" s="98"/>
      <c r="K1039" s="98"/>
      <c r="L1039" s="98"/>
      <c r="M1039" s="98"/>
      <c r="N1039" s="98"/>
      <c r="O1039" s="98"/>
      <c r="P1039" s="97"/>
      <c r="Q1039" s="18"/>
      <c r="R1039" s="18"/>
    </row>
    <row r="1040" spans="1:18" x14ac:dyDescent="0.3">
      <c r="A1040" s="98"/>
      <c r="B1040" s="98"/>
      <c r="C1040" s="98"/>
      <c r="D1040" s="98"/>
      <c r="E1040" s="98"/>
      <c r="F1040" s="98"/>
      <c r="G1040" s="98"/>
      <c r="H1040" s="98"/>
      <c r="I1040" s="98"/>
      <c r="J1040" s="98"/>
      <c r="K1040" s="98"/>
      <c r="L1040" s="98"/>
      <c r="M1040" s="98"/>
      <c r="N1040" s="98"/>
      <c r="O1040" s="98"/>
      <c r="P1040" s="97"/>
      <c r="Q1040" s="18"/>
      <c r="R1040" s="18"/>
    </row>
    <row r="1041" spans="1:18" x14ac:dyDescent="0.3">
      <c r="A1041" s="98"/>
      <c r="B1041" s="98"/>
      <c r="C1041" s="98"/>
      <c r="D1041" s="98"/>
      <c r="E1041" s="98"/>
      <c r="F1041" s="98"/>
      <c r="G1041" s="98"/>
      <c r="H1041" s="98"/>
      <c r="I1041" s="98"/>
      <c r="J1041" s="98"/>
      <c r="K1041" s="98"/>
      <c r="L1041" s="98"/>
      <c r="M1041" s="98"/>
      <c r="N1041" s="98"/>
      <c r="O1041" s="98"/>
      <c r="P1041" s="97"/>
      <c r="Q1041" s="18"/>
      <c r="R1041" s="18"/>
    </row>
    <row r="1042" spans="1:18" x14ac:dyDescent="0.3">
      <c r="A1042" s="98"/>
      <c r="B1042" s="98"/>
      <c r="C1042" s="98"/>
      <c r="D1042" s="98"/>
      <c r="E1042" s="98"/>
      <c r="F1042" s="98"/>
      <c r="G1042" s="98"/>
      <c r="H1042" s="98"/>
      <c r="I1042" s="98"/>
      <c r="J1042" s="98"/>
      <c r="K1042" s="98"/>
      <c r="L1042" s="98"/>
      <c r="M1042" s="98"/>
      <c r="N1042" s="98"/>
      <c r="O1042" s="98"/>
      <c r="P1042" s="97"/>
      <c r="Q1042" s="18"/>
      <c r="R1042" s="18"/>
    </row>
    <row r="1043" spans="1:18" x14ac:dyDescent="0.3">
      <c r="A1043" s="98"/>
      <c r="B1043" s="98"/>
      <c r="C1043" s="98"/>
      <c r="D1043" s="98"/>
      <c r="E1043" s="98"/>
      <c r="F1043" s="98"/>
      <c r="G1043" s="98"/>
      <c r="H1043" s="98"/>
      <c r="I1043" s="98"/>
      <c r="J1043" s="98"/>
      <c r="K1043" s="98"/>
      <c r="L1043" s="98"/>
      <c r="M1043" s="98"/>
      <c r="N1043" s="98"/>
      <c r="O1043" s="98"/>
      <c r="P1043" s="97"/>
      <c r="Q1043" s="18"/>
      <c r="R1043" s="18"/>
    </row>
    <row r="1044" spans="1:18" x14ac:dyDescent="0.3">
      <c r="A1044" s="98"/>
      <c r="B1044" s="98"/>
      <c r="C1044" s="98"/>
      <c r="D1044" s="98"/>
      <c r="E1044" s="98"/>
      <c r="F1044" s="98"/>
      <c r="G1044" s="98"/>
      <c r="H1044" s="98"/>
      <c r="I1044" s="98"/>
      <c r="J1044" s="98"/>
      <c r="K1044" s="98"/>
      <c r="L1044" s="98"/>
      <c r="M1044" s="98"/>
      <c r="N1044" s="98"/>
      <c r="O1044" s="98"/>
      <c r="P1044" s="97"/>
      <c r="Q1044" s="18"/>
      <c r="R1044" s="18"/>
    </row>
    <row r="1045" spans="1:18" x14ac:dyDescent="0.3">
      <c r="A1045" s="98"/>
      <c r="B1045" s="98"/>
      <c r="C1045" s="98"/>
      <c r="D1045" s="98"/>
      <c r="E1045" s="98"/>
      <c r="F1045" s="98"/>
      <c r="G1045" s="98"/>
      <c r="H1045" s="98"/>
      <c r="I1045" s="98"/>
      <c r="J1045" s="98"/>
      <c r="K1045" s="98"/>
      <c r="L1045" s="98"/>
      <c r="M1045" s="98"/>
      <c r="N1045" s="98"/>
      <c r="O1045" s="98"/>
      <c r="P1045" s="97"/>
      <c r="Q1045" s="18"/>
      <c r="R1045" s="18"/>
    </row>
    <row r="1046" spans="1:18" x14ac:dyDescent="0.3">
      <c r="A1046" s="98"/>
      <c r="B1046" s="98"/>
      <c r="C1046" s="98"/>
      <c r="D1046" s="98"/>
      <c r="E1046" s="98"/>
      <c r="F1046" s="98"/>
      <c r="G1046" s="98"/>
      <c r="H1046" s="98"/>
      <c r="I1046" s="98"/>
      <c r="J1046" s="98"/>
      <c r="K1046" s="98"/>
      <c r="L1046" s="98"/>
      <c r="M1046" s="98"/>
      <c r="N1046" s="98"/>
      <c r="O1046" s="98"/>
      <c r="P1046" s="97"/>
      <c r="Q1046" s="18"/>
      <c r="R1046" s="18"/>
    </row>
    <row r="1047" spans="1:18" x14ac:dyDescent="0.3">
      <c r="A1047" s="98"/>
      <c r="B1047" s="98"/>
      <c r="C1047" s="98"/>
      <c r="D1047" s="98"/>
      <c r="E1047" s="98"/>
      <c r="F1047" s="98"/>
      <c r="G1047" s="98"/>
      <c r="H1047" s="98"/>
      <c r="I1047" s="98"/>
      <c r="J1047" s="98"/>
      <c r="K1047" s="98"/>
      <c r="L1047" s="98"/>
      <c r="M1047" s="98"/>
      <c r="N1047" s="98"/>
      <c r="O1047" s="98"/>
      <c r="P1047" s="97"/>
      <c r="Q1047" s="18"/>
      <c r="R1047" s="18"/>
    </row>
    <row r="1048" spans="1:18" x14ac:dyDescent="0.3">
      <c r="A1048" s="98"/>
      <c r="B1048" s="98"/>
      <c r="C1048" s="98"/>
      <c r="D1048" s="98"/>
      <c r="E1048" s="98"/>
      <c r="F1048" s="98"/>
      <c r="G1048" s="98"/>
      <c r="H1048" s="98"/>
      <c r="I1048" s="98"/>
      <c r="J1048" s="98"/>
      <c r="K1048" s="98"/>
      <c r="L1048" s="98"/>
      <c r="M1048" s="98"/>
      <c r="N1048" s="98"/>
      <c r="O1048" s="98"/>
      <c r="P1048" s="97"/>
      <c r="Q1048" s="18"/>
      <c r="R1048" s="18"/>
    </row>
    <row r="1049" spans="1:18" x14ac:dyDescent="0.3">
      <c r="A1049" s="98"/>
      <c r="B1049" s="98"/>
      <c r="C1049" s="98"/>
      <c r="D1049" s="98"/>
      <c r="E1049" s="98"/>
      <c r="F1049" s="98"/>
      <c r="G1049" s="98"/>
      <c r="H1049" s="98"/>
      <c r="I1049" s="98"/>
      <c r="J1049" s="98"/>
      <c r="K1049" s="98"/>
      <c r="L1049" s="98"/>
      <c r="M1049" s="98"/>
      <c r="N1049" s="98"/>
      <c r="O1049" s="98"/>
      <c r="P1049" s="97"/>
      <c r="Q1049" s="18"/>
      <c r="R1049" s="18"/>
    </row>
    <row r="1050" spans="1:18" x14ac:dyDescent="0.3">
      <c r="A1050" s="98"/>
      <c r="B1050" s="98"/>
      <c r="C1050" s="98"/>
      <c r="D1050" s="98"/>
      <c r="E1050" s="98"/>
      <c r="F1050" s="98"/>
      <c r="G1050" s="98"/>
      <c r="H1050" s="98"/>
      <c r="I1050" s="98"/>
      <c r="J1050" s="98"/>
      <c r="K1050" s="98"/>
      <c r="L1050" s="98"/>
      <c r="M1050" s="98"/>
      <c r="N1050" s="98"/>
      <c r="O1050" s="98"/>
      <c r="P1050" s="97"/>
      <c r="Q1050" s="18"/>
      <c r="R1050" s="18"/>
    </row>
    <row r="1051" spans="1:18" x14ac:dyDescent="0.3">
      <c r="A1051" s="98"/>
      <c r="B1051" s="98"/>
      <c r="C1051" s="98"/>
      <c r="D1051" s="98"/>
      <c r="E1051" s="98"/>
      <c r="F1051" s="98"/>
      <c r="G1051" s="98"/>
      <c r="H1051" s="98"/>
      <c r="I1051" s="98"/>
      <c r="J1051" s="98"/>
      <c r="K1051" s="98"/>
      <c r="L1051" s="98"/>
      <c r="M1051" s="98"/>
      <c r="N1051" s="98"/>
      <c r="O1051" s="98"/>
      <c r="P1051" s="97"/>
      <c r="Q1051" s="18"/>
      <c r="R1051" s="18"/>
    </row>
    <row r="1052" spans="1:18" x14ac:dyDescent="0.3">
      <c r="A1052" s="98"/>
      <c r="B1052" s="98"/>
      <c r="C1052" s="98"/>
      <c r="D1052" s="98"/>
      <c r="E1052" s="98"/>
      <c r="F1052" s="98"/>
      <c r="G1052" s="98"/>
      <c r="H1052" s="98"/>
      <c r="I1052" s="98"/>
      <c r="J1052" s="98"/>
      <c r="K1052" s="98"/>
      <c r="L1052" s="98"/>
      <c r="M1052" s="98"/>
      <c r="N1052" s="98"/>
      <c r="O1052" s="98"/>
      <c r="P1052" s="97"/>
      <c r="Q1052" s="18"/>
      <c r="R1052" s="18"/>
    </row>
    <row r="1053" spans="1:18" x14ac:dyDescent="0.3">
      <c r="A1053" s="98"/>
      <c r="B1053" s="98"/>
      <c r="C1053" s="98"/>
      <c r="D1053" s="98"/>
      <c r="E1053" s="98"/>
      <c r="F1053" s="98"/>
      <c r="G1053" s="98"/>
      <c r="H1053" s="98"/>
      <c r="I1053" s="98"/>
      <c r="J1053" s="98"/>
      <c r="K1053" s="98"/>
      <c r="L1053" s="98"/>
      <c r="M1053" s="98"/>
      <c r="N1053" s="98"/>
      <c r="O1053" s="98"/>
      <c r="P1053" s="97"/>
      <c r="Q1053" s="18"/>
      <c r="R1053" s="18"/>
    </row>
    <row r="1054" spans="1:18" x14ac:dyDescent="0.3">
      <c r="A1054" s="98"/>
      <c r="B1054" s="98"/>
      <c r="C1054" s="98"/>
      <c r="D1054" s="98"/>
      <c r="E1054" s="98"/>
      <c r="F1054" s="98"/>
      <c r="G1054" s="98"/>
      <c r="H1054" s="98"/>
      <c r="I1054" s="98"/>
      <c r="J1054" s="98"/>
      <c r="K1054" s="98"/>
      <c r="L1054" s="98"/>
      <c r="M1054" s="98"/>
      <c r="N1054" s="98"/>
      <c r="O1054" s="98"/>
      <c r="P1054" s="97"/>
      <c r="Q1054" s="18"/>
      <c r="R1054" s="18"/>
    </row>
    <row r="1055" spans="1:18" x14ac:dyDescent="0.3">
      <c r="A1055" s="98"/>
      <c r="B1055" s="98"/>
      <c r="C1055" s="98"/>
      <c r="D1055" s="98"/>
      <c r="E1055" s="98"/>
      <c r="F1055" s="98"/>
      <c r="G1055" s="98"/>
      <c r="H1055" s="98"/>
      <c r="I1055" s="98"/>
      <c r="J1055" s="98"/>
      <c r="K1055" s="98"/>
      <c r="L1055" s="98"/>
      <c r="M1055" s="98"/>
      <c r="N1055" s="98"/>
      <c r="O1055" s="98"/>
      <c r="P1055" s="97"/>
      <c r="Q1055" s="18"/>
      <c r="R1055" s="18"/>
    </row>
    <row r="1056" spans="1:18" x14ac:dyDescent="0.3">
      <c r="A1056" s="98"/>
      <c r="B1056" s="98"/>
      <c r="C1056" s="98"/>
      <c r="D1056" s="98"/>
      <c r="E1056" s="98"/>
      <c r="F1056" s="98"/>
      <c r="G1056" s="98"/>
      <c r="H1056" s="98"/>
      <c r="I1056" s="98"/>
      <c r="J1056" s="98"/>
      <c r="K1056" s="98"/>
      <c r="L1056" s="98"/>
      <c r="M1056" s="98"/>
      <c r="N1056" s="98"/>
      <c r="O1056" s="98"/>
      <c r="P1056" s="97"/>
      <c r="Q1056" s="18"/>
      <c r="R1056" s="18"/>
    </row>
    <row r="1057" spans="1:18" x14ac:dyDescent="0.3">
      <c r="A1057" s="98"/>
      <c r="B1057" s="98"/>
      <c r="C1057" s="98"/>
      <c r="D1057" s="98"/>
      <c r="E1057" s="98"/>
      <c r="F1057" s="98"/>
      <c r="G1057" s="98"/>
      <c r="H1057" s="98"/>
      <c r="I1057" s="98"/>
      <c r="J1057" s="98"/>
      <c r="K1057" s="98"/>
      <c r="L1057" s="98"/>
      <c r="M1057" s="98"/>
      <c r="N1057" s="98"/>
      <c r="O1057" s="98"/>
      <c r="P1057" s="97"/>
      <c r="Q1057" s="18"/>
      <c r="R1057" s="18"/>
    </row>
    <row r="1058" spans="1:18" x14ac:dyDescent="0.3">
      <c r="A1058" s="98"/>
      <c r="B1058" s="98"/>
      <c r="C1058" s="98"/>
      <c r="D1058" s="98"/>
      <c r="E1058" s="98"/>
      <c r="F1058" s="98"/>
      <c r="G1058" s="98"/>
      <c r="H1058" s="98"/>
      <c r="I1058" s="98"/>
      <c r="J1058" s="98"/>
      <c r="K1058" s="98"/>
      <c r="L1058" s="98"/>
      <c r="M1058" s="98"/>
      <c r="N1058" s="98"/>
      <c r="O1058" s="98"/>
      <c r="P1058" s="97"/>
      <c r="Q1058" s="18"/>
      <c r="R1058" s="18"/>
    </row>
    <row r="1059" spans="1:18" x14ac:dyDescent="0.3">
      <c r="A1059" s="98"/>
      <c r="B1059" s="98"/>
      <c r="C1059" s="98"/>
      <c r="D1059" s="98"/>
      <c r="E1059" s="98"/>
      <c r="F1059" s="98"/>
      <c r="G1059" s="98"/>
      <c r="H1059" s="98"/>
      <c r="I1059" s="98"/>
      <c r="J1059" s="98"/>
      <c r="K1059" s="98"/>
      <c r="L1059" s="98"/>
      <c r="M1059" s="98"/>
      <c r="N1059" s="98"/>
      <c r="O1059" s="98"/>
      <c r="P1059" s="97"/>
      <c r="Q1059" s="18"/>
      <c r="R1059" s="18"/>
    </row>
    <row r="1060" spans="1:18" x14ac:dyDescent="0.3">
      <c r="A1060" s="98"/>
      <c r="B1060" s="98"/>
      <c r="C1060" s="98"/>
      <c r="D1060" s="98"/>
      <c r="E1060" s="98"/>
      <c r="F1060" s="98"/>
      <c r="G1060" s="98"/>
      <c r="H1060" s="98"/>
      <c r="I1060" s="98"/>
      <c r="J1060" s="98"/>
      <c r="K1060" s="98"/>
      <c r="L1060" s="98"/>
      <c r="M1060" s="98"/>
      <c r="N1060" s="98"/>
      <c r="O1060" s="98"/>
      <c r="P1060" s="97"/>
      <c r="Q1060" s="18"/>
      <c r="R1060" s="18"/>
    </row>
    <row r="1061" spans="1:18" x14ac:dyDescent="0.3">
      <c r="A1061" s="98"/>
      <c r="B1061" s="98"/>
      <c r="C1061" s="98"/>
      <c r="D1061" s="98"/>
      <c r="E1061" s="98"/>
      <c r="F1061" s="98"/>
      <c r="G1061" s="98"/>
      <c r="H1061" s="98"/>
      <c r="I1061" s="98"/>
      <c r="J1061" s="98"/>
      <c r="K1061" s="98"/>
      <c r="L1061" s="98"/>
      <c r="M1061" s="98"/>
      <c r="N1061" s="98"/>
      <c r="O1061" s="98"/>
      <c r="P1061" s="97"/>
      <c r="Q1061" s="18"/>
      <c r="R1061" s="18"/>
    </row>
    <row r="1062" spans="1:18" x14ac:dyDescent="0.3">
      <c r="A1062" s="98"/>
      <c r="B1062" s="98"/>
      <c r="C1062" s="98"/>
      <c r="D1062" s="98"/>
      <c r="E1062" s="98"/>
      <c r="F1062" s="98"/>
      <c r="G1062" s="98"/>
      <c r="H1062" s="98"/>
      <c r="I1062" s="98"/>
      <c r="J1062" s="98"/>
      <c r="K1062" s="98"/>
      <c r="L1062" s="98"/>
      <c r="M1062" s="98"/>
      <c r="N1062" s="98"/>
      <c r="O1062" s="98"/>
      <c r="P1062" s="97"/>
      <c r="Q1062" s="18"/>
      <c r="R1062" s="18"/>
    </row>
    <row r="1063" spans="1:18" x14ac:dyDescent="0.3">
      <c r="A1063" s="98"/>
      <c r="B1063" s="98"/>
      <c r="C1063" s="98"/>
      <c r="D1063" s="98"/>
      <c r="E1063" s="98"/>
      <c r="F1063" s="98"/>
      <c r="G1063" s="98"/>
      <c r="H1063" s="98"/>
      <c r="I1063" s="98"/>
      <c r="J1063" s="98"/>
      <c r="K1063" s="98"/>
      <c r="L1063" s="98"/>
      <c r="M1063" s="98"/>
      <c r="N1063" s="98"/>
      <c r="O1063" s="98"/>
      <c r="P1063" s="97"/>
      <c r="Q1063" s="18"/>
      <c r="R1063" s="18"/>
    </row>
    <row r="1064" spans="1:18" x14ac:dyDescent="0.3">
      <c r="A1064" s="98"/>
      <c r="B1064" s="98"/>
      <c r="C1064" s="98"/>
      <c r="D1064" s="98"/>
      <c r="E1064" s="98"/>
      <c r="F1064" s="98"/>
      <c r="G1064" s="98"/>
      <c r="H1064" s="98"/>
      <c r="I1064" s="98"/>
      <c r="J1064" s="98"/>
      <c r="K1064" s="98"/>
      <c r="L1064" s="98"/>
      <c r="M1064" s="98"/>
      <c r="N1064" s="98"/>
      <c r="O1064" s="98"/>
      <c r="P1064" s="97"/>
      <c r="Q1064" s="18"/>
      <c r="R1064" s="18"/>
    </row>
    <row r="1065" spans="1:18" x14ac:dyDescent="0.3">
      <c r="A1065" s="98"/>
      <c r="B1065" s="98"/>
      <c r="C1065" s="98"/>
      <c r="D1065" s="98"/>
      <c r="E1065" s="98"/>
      <c r="F1065" s="98"/>
      <c r="G1065" s="98"/>
      <c r="H1065" s="98"/>
      <c r="I1065" s="98"/>
      <c r="J1065" s="98"/>
      <c r="K1065" s="98"/>
      <c r="L1065" s="98"/>
      <c r="M1065" s="98"/>
      <c r="N1065" s="98"/>
      <c r="O1065" s="98"/>
      <c r="P1065" s="97"/>
      <c r="Q1065" s="18"/>
      <c r="R1065" s="18"/>
    </row>
    <row r="1066" spans="1:18" x14ac:dyDescent="0.3">
      <c r="A1066" s="98"/>
      <c r="B1066" s="98"/>
      <c r="C1066" s="98"/>
      <c r="D1066" s="98"/>
      <c r="E1066" s="98"/>
      <c r="F1066" s="98"/>
      <c r="G1066" s="98"/>
      <c r="H1066" s="98"/>
      <c r="I1066" s="98"/>
      <c r="J1066" s="98"/>
      <c r="K1066" s="98"/>
      <c r="L1066" s="98"/>
      <c r="M1066" s="98"/>
      <c r="N1066" s="98"/>
      <c r="O1066" s="98"/>
      <c r="P1066" s="97"/>
      <c r="Q1066" s="18"/>
      <c r="R1066" s="18"/>
    </row>
    <row r="1067" spans="1:18" x14ac:dyDescent="0.3">
      <c r="A1067" s="98"/>
      <c r="B1067" s="98"/>
      <c r="C1067" s="98"/>
      <c r="D1067" s="98"/>
      <c r="E1067" s="98"/>
      <c r="F1067" s="98"/>
      <c r="G1067" s="98"/>
      <c r="H1067" s="98"/>
      <c r="I1067" s="98"/>
      <c r="J1067" s="98"/>
      <c r="K1067" s="98"/>
      <c r="L1067" s="98"/>
      <c r="M1067" s="98"/>
      <c r="N1067" s="98"/>
      <c r="O1067" s="98"/>
      <c r="P1067" s="97"/>
      <c r="Q1067" s="18"/>
      <c r="R1067" s="18"/>
    </row>
    <row r="1068" spans="1:18" x14ac:dyDescent="0.3">
      <c r="A1068" s="98"/>
      <c r="B1068" s="98"/>
      <c r="C1068" s="98"/>
      <c r="D1068" s="98"/>
      <c r="E1068" s="98"/>
      <c r="F1068" s="98"/>
      <c r="G1068" s="98"/>
      <c r="H1068" s="98"/>
      <c r="I1068" s="98"/>
      <c r="J1068" s="98"/>
      <c r="K1068" s="98"/>
      <c r="L1068" s="98"/>
      <c r="M1068" s="98"/>
      <c r="N1068" s="98"/>
      <c r="O1068" s="98"/>
      <c r="P1068" s="97"/>
      <c r="Q1068" s="18"/>
      <c r="R1068" s="18"/>
    </row>
    <row r="1069" spans="1:18" x14ac:dyDescent="0.3">
      <c r="A1069" s="98"/>
      <c r="B1069" s="98"/>
      <c r="C1069" s="98"/>
      <c r="D1069" s="98"/>
      <c r="E1069" s="98"/>
      <c r="F1069" s="98"/>
      <c r="G1069" s="98"/>
      <c r="H1069" s="98"/>
      <c r="I1069" s="98"/>
      <c r="J1069" s="98"/>
      <c r="K1069" s="98"/>
      <c r="L1069" s="98"/>
      <c r="M1069" s="98"/>
      <c r="N1069" s="98"/>
      <c r="O1069" s="98"/>
      <c r="P1069" s="97"/>
      <c r="Q1069" s="18"/>
      <c r="R1069" s="18"/>
    </row>
    <row r="1070" spans="1:18" x14ac:dyDescent="0.3">
      <c r="A1070" s="98"/>
      <c r="B1070" s="98"/>
      <c r="C1070" s="98"/>
      <c r="D1070" s="98"/>
      <c r="E1070" s="98"/>
      <c r="F1070" s="98"/>
      <c r="G1070" s="98"/>
      <c r="H1070" s="98"/>
      <c r="I1070" s="98"/>
      <c r="J1070" s="98"/>
      <c r="K1070" s="98"/>
      <c r="L1070" s="98"/>
      <c r="M1070" s="98"/>
      <c r="N1070" s="98"/>
      <c r="O1070" s="98"/>
      <c r="P1070" s="97"/>
      <c r="Q1070" s="18"/>
      <c r="R1070" s="18"/>
    </row>
    <row r="1071" spans="1:18" x14ac:dyDescent="0.3">
      <c r="A1071" s="98"/>
      <c r="B1071" s="98"/>
      <c r="C1071" s="98"/>
      <c r="D1071" s="98"/>
      <c r="E1071" s="98"/>
      <c r="F1071" s="98"/>
      <c r="G1071" s="98"/>
      <c r="H1071" s="98"/>
      <c r="I1071" s="98"/>
      <c r="J1071" s="98"/>
      <c r="K1071" s="98"/>
      <c r="L1071" s="98"/>
      <c r="M1071" s="98"/>
      <c r="N1071" s="98"/>
      <c r="O1071" s="98"/>
      <c r="P1071" s="97"/>
      <c r="Q1071" s="18"/>
      <c r="R1071" s="18"/>
    </row>
    <row r="1072" spans="1:18" x14ac:dyDescent="0.3">
      <c r="A1072" s="98"/>
      <c r="B1072" s="98"/>
      <c r="C1072" s="98"/>
      <c r="D1072" s="98"/>
      <c r="E1072" s="98"/>
      <c r="F1072" s="98"/>
      <c r="G1072" s="98"/>
      <c r="H1072" s="98"/>
      <c r="I1072" s="98"/>
      <c r="J1072" s="98"/>
      <c r="K1072" s="98"/>
      <c r="L1072" s="98"/>
      <c r="M1072" s="98"/>
      <c r="N1072" s="98"/>
      <c r="O1072" s="98"/>
      <c r="P1072" s="97"/>
      <c r="Q1072" s="18"/>
      <c r="R1072" s="18"/>
    </row>
    <row r="1073" spans="1:18" x14ac:dyDescent="0.3">
      <c r="A1073" s="98"/>
      <c r="B1073" s="98"/>
      <c r="C1073" s="98"/>
      <c r="D1073" s="98"/>
      <c r="E1073" s="98"/>
      <c r="F1073" s="98"/>
      <c r="G1073" s="98"/>
      <c r="H1073" s="98"/>
      <c r="I1073" s="98"/>
      <c r="J1073" s="98"/>
      <c r="K1073" s="98"/>
      <c r="L1073" s="98"/>
      <c r="M1073" s="98"/>
      <c r="N1073" s="98"/>
      <c r="O1073" s="98"/>
      <c r="P1073" s="97"/>
      <c r="Q1073" s="18"/>
      <c r="R1073" s="18"/>
    </row>
    <row r="1074" spans="1:18" x14ac:dyDescent="0.3">
      <c r="A1074" s="98"/>
      <c r="B1074" s="98"/>
      <c r="C1074" s="98"/>
      <c r="D1074" s="98"/>
      <c r="E1074" s="98"/>
      <c r="F1074" s="98"/>
      <c r="G1074" s="98"/>
      <c r="H1074" s="98"/>
      <c r="I1074" s="98"/>
      <c r="J1074" s="98"/>
      <c r="K1074" s="98"/>
      <c r="L1074" s="98"/>
      <c r="M1074" s="98"/>
      <c r="N1074" s="98"/>
      <c r="O1074" s="98"/>
      <c r="P1074" s="97"/>
      <c r="Q1074" s="18"/>
      <c r="R1074" s="18"/>
    </row>
    <row r="1075" spans="1:18" x14ac:dyDescent="0.3">
      <c r="A1075" s="98"/>
      <c r="B1075" s="98"/>
      <c r="C1075" s="98"/>
      <c r="D1075" s="98"/>
      <c r="E1075" s="98"/>
      <c r="F1075" s="98"/>
      <c r="G1075" s="98"/>
      <c r="H1075" s="98"/>
      <c r="I1075" s="98"/>
      <c r="J1075" s="98"/>
      <c r="K1075" s="98"/>
      <c r="L1075" s="98"/>
      <c r="M1075" s="98"/>
      <c r="N1075" s="98"/>
      <c r="O1075" s="98"/>
      <c r="P1075" s="97"/>
      <c r="Q1075" s="18"/>
      <c r="R1075" s="18"/>
    </row>
    <row r="1076" spans="1:18" x14ac:dyDescent="0.3">
      <c r="A1076" s="98"/>
      <c r="B1076" s="98"/>
      <c r="C1076" s="98"/>
      <c r="D1076" s="98"/>
      <c r="E1076" s="98"/>
      <c r="F1076" s="98"/>
      <c r="G1076" s="98"/>
      <c r="H1076" s="98"/>
      <c r="I1076" s="98"/>
      <c r="J1076" s="98"/>
      <c r="K1076" s="98"/>
      <c r="L1076" s="98"/>
      <c r="M1076" s="98"/>
      <c r="N1076" s="98"/>
      <c r="O1076" s="98"/>
      <c r="P1076" s="97"/>
      <c r="Q1076" s="18"/>
      <c r="R1076" s="18"/>
    </row>
    <row r="1077" spans="1:18" x14ac:dyDescent="0.3">
      <c r="A1077" s="98"/>
      <c r="B1077" s="98"/>
      <c r="C1077" s="98"/>
      <c r="D1077" s="98"/>
      <c r="E1077" s="98"/>
      <c r="F1077" s="98"/>
      <c r="G1077" s="98"/>
      <c r="H1077" s="98"/>
      <c r="I1077" s="98"/>
      <c r="J1077" s="98"/>
      <c r="K1077" s="98"/>
      <c r="L1077" s="98"/>
      <c r="M1077" s="98"/>
      <c r="N1077" s="98"/>
      <c r="O1077" s="98"/>
      <c r="P1077" s="97"/>
      <c r="Q1077" s="18"/>
      <c r="R1077" s="18"/>
    </row>
    <row r="1078" spans="1:18" x14ac:dyDescent="0.3">
      <c r="A1078" s="98"/>
      <c r="B1078" s="98"/>
      <c r="C1078" s="98"/>
      <c r="D1078" s="98"/>
      <c r="E1078" s="98"/>
      <c r="F1078" s="98"/>
      <c r="G1078" s="98"/>
      <c r="H1078" s="98"/>
      <c r="I1078" s="98"/>
      <c r="J1078" s="98"/>
      <c r="K1078" s="98"/>
      <c r="L1078" s="98"/>
      <c r="M1078" s="98"/>
      <c r="N1078" s="98"/>
      <c r="O1078" s="98"/>
      <c r="P1078" s="97"/>
      <c r="Q1078" s="18"/>
      <c r="R1078" s="18"/>
    </row>
    <row r="1079" spans="1:18" x14ac:dyDescent="0.3">
      <c r="A1079" s="98"/>
      <c r="B1079" s="98"/>
      <c r="C1079" s="98"/>
      <c r="D1079" s="98"/>
      <c r="E1079" s="98"/>
      <c r="F1079" s="98"/>
      <c r="G1079" s="98"/>
      <c r="H1079" s="98"/>
      <c r="I1079" s="98"/>
      <c r="J1079" s="98"/>
      <c r="K1079" s="98"/>
      <c r="L1079" s="98"/>
      <c r="M1079" s="98"/>
      <c r="N1079" s="98"/>
      <c r="O1079" s="98"/>
      <c r="P1079" s="97"/>
      <c r="Q1079" s="18"/>
      <c r="R1079" s="18"/>
    </row>
    <row r="1080" spans="1:18" x14ac:dyDescent="0.3">
      <c r="A1080" s="98"/>
      <c r="B1080" s="98"/>
      <c r="C1080" s="98"/>
      <c r="D1080" s="98"/>
      <c r="E1080" s="98"/>
      <c r="F1080" s="98"/>
      <c r="G1080" s="98"/>
      <c r="H1080" s="98"/>
      <c r="I1080" s="98"/>
      <c r="J1080" s="98"/>
      <c r="K1080" s="98"/>
      <c r="L1080" s="98"/>
      <c r="M1080" s="98"/>
      <c r="N1080" s="98"/>
      <c r="O1080" s="98"/>
      <c r="P1080" s="97"/>
      <c r="Q1080" s="18"/>
      <c r="R1080" s="18"/>
    </row>
    <row r="1081" spans="1:18" x14ac:dyDescent="0.3">
      <c r="A1081" s="98"/>
      <c r="B1081" s="98"/>
      <c r="C1081" s="98"/>
      <c r="D1081" s="98"/>
      <c r="E1081" s="98"/>
      <c r="F1081" s="98"/>
      <c r="G1081" s="98"/>
      <c r="H1081" s="98"/>
      <c r="I1081" s="98"/>
      <c r="J1081" s="98"/>
      <c r="K1081" s="98"/>
      <c r="L1081" s="98"/>
      <c r="M1081" s="98"/>
      <c r="N1081" s="98"/>
      <c r="O1081" s="98"/>
      <c r="P1081" s="97"/>
      <c r="Q1081" s="18"/>
      <c r="R1081" s="18"/>
    </row>
    <row r="1082" spans="1:18" x14ac:dyDescent="0.3">
      <c r="A1082" s="98"/>
      <c r="B1082" s="98"/>
      <c r="C1082" s="98"/>
      <c r="D1082" s="98"/>
      <c r="E1082" s="98"/>
      <c r="F1082" s="98"/>
      <c r="G1082" s="98"/>
      <c r="H1082" s="98"/>
      <c r="I1082" s="98"/>
      <c r="J1082" s="98"/>
      <c r="K1082" s="98"/>
      <c r="L1082" s="98"/>
      <c r="M1082" s="98"/>
      <c r="N1082" s="98"/>
      <c r="O1082" s="98"/>
      <c r="P1082" s="97"/>
      <c r="Q1082" s="18"/>
      <c r="R1082" s="18"/>
    </row>
    <row r="1083" spans="1:18" x14ac:dyDescent="0.3">
      <c r="A1083" s="98"/>
      <c r="B1083" s="98"/>
      <c r="C1083" s="98"/>
      <c r="D1083" s="98"/>
      <c r="E1083" s="98"/>
      <c r="F1083" s="98"/>
      <c r="G1083" s="98"/>
      <c r="H1083" s="98"/>
      <c r="I1083" s="98"/>
      <c r="J1083" s="98"/>
      <c r="K1083" s="98"/>
      <c r="L1083" s="98"/>
      <c r="M1083" s="98"/>
      <c r="N1083" s="98"/>
      <c r="O1083" s="98"/>
      <c r="P1083" s="97"/>
      <c r="Q1083" s="18"/>
      <c r="R1083" s="18"/>
    </row>
    <row r="1084" spans="1:18" x14ac:dyDescent="0.3">
      <c r="A1084" s="98"/>
      <c r="B1084" s="98"/>
      <c r="C1084" s="98"/>
      <c r="D1084" s="98"/>
      <c r="E1084" s="98"/>
      <c r="F1084" s="98"/>
      <c r="G1084" s="98"/>
      <c r="H1084" s="98"/>
      <c r="I1084" s="98"/>
      <c r="J1084" s="98"/>
      <c r="K1084" s="98"/>
      <c r="L1084" s="98"/>
      <c r="M1084" s="98"/>
      <c r="N1084" s="98"/>
      <c r="O1084" s="98"/>
      <c r="P1084" s="97"/>
      <c r="Q1084" s="18"/>
      <c r="R1084" s="18"/>
    </row>
    <row r="1085" spans="1:18" x14ac:dyDescent="0.3">
      <c r="A1085" s="98"/>
      <c r="B1085" s="98"/>
      <c r="C1085" s="98"/>
      <c r="D1085" s="98"/>
      <c r="E1085" s="98"/>
      <c r="F1085" s="98"/>
      <c r="G1085" s="98"/>
      <c r="H1085" s="98"/>
      <c r="I1085" s="98"/>
      <c r="J1085" s="98"/>
      <c r="K1085" s="98"/>
      <c r="L1085" s="98"/>
      <c r="M1085" s="98"/>
      <c r="N1085" s="98"/>
      <c r="O1085" s="98"/>
      <c r="P1085" s="97"/>
      <c r="Q1085" s="18"/>
      <c r="R1085" s="18"/>
    </row>
    <row r="1086" spans="1:18" x14ac:dyDescent="0.3">
      <c r="A1086" s="98"/>
      <c r="B1086" s="98"/>
      <c r="C1086" s="98"/>
      <c r="D1086" s="98"/>
      <c r="E1086" s="98"/>
      <c r="F1086" s="98"/>
      <c r="G1086" s="98"/>
      <c r="H1086" s="98"/>
      <c r="I1086" s="98"/>
      <c r="J1086" s="98"/>
      <c r="K1086" s="98"/>
      <c r="L1086" s="98"/>
      <c r="M1086" s="98"/>
      <c r="N1086" s="98"/>
      <c r="O1086" s="98"/>
      <c r="P1086" s="97"/>
      <c r="Q1086" s="18"/>
      <c r="R1086" s="18"/>
    </row>
    <row r="1087" spans="1:18" x14ac:dyDescent="0.3">
      <c r="A1087" s="98"/>
      <c r="B1087" s="98"/>
      <c r="C1087" s="98"/>
      <c r="D1087" s="98"/>
      <c r="E1087" s="98"/>
      <c r="F1087" s="98"/>
      <c r="G1087" s="98"/>
      <c r="H1087" s="98"/>
      <c r="I1087" s="98"/>
      <c r="J1087" s="98"/>
      <c r="K1087" s="98"/>
      <c r="L1087" s="98"/>
      <c r="M1087" s="98"/>
      <c r="N1087" s="98"/>
      <c r="O1087" s="98"/>
      <c r="P1087" s="97"/>
      <c r="Q1087" s="18"/>
      <c r="R1087" s="18"/>
    </row>
    <row r="1088" spans="1:18" x14ac:dyDescent="0.3">
      <c r="A1088" s="98"/>
      <c r="B1088" s="98"/>
      <c r="C1088" s="98"/>
      <c r="D1088" s="98"/>
      <c r="E1088" s="98"/>
      <c r="F1088" s="98"/>
      <c r="G1088" s="98"/>
      <c r="H1088" s="98"/>
      <c r="I1088" s="98"/>
      <c r="J1088" s="98"/>
      <c r="K1088" s="98"/>
      <c r="L1088" s="98"/>
      <c r="M1088" s="98"/>
      <c r="N1088" s="98"/>
      <c r="O1088" s="98"/>
      <c r="P1088" s="97"/>
      <c r="Q1088" s="18"/>
      <c r="R1088" s="18"/>
    </row>
    <row r="1089" spans="1:18" x14ac:dyDescent="0.3">
      <c r="A1089" s="98"/>
      <c r="B1089" s="98"/>
      <c r="C1089" s="98"/>
      <c r="D1089" s="98"/>
      <c r="E1089" s="98"/>
      <c r="F1089" s="98"/>
      <c r="G1089" s="98"/>
      <c r="H1089" s="98"/>
      <c r="I1089" s="98"/>
      <c r="J1089" s="98"/>
      <c r="K1089" s="98"/>
      <c r="L1089" s="98"/>
      <c r="M1089" s="98"/>
      <c r="N1089" s="98"/>
      <c r="O1089" s="98"/>
      <c r="P1089" s="97"/>
      <c r="Q1089" s="18"/>
      <c r="R1089" s="18"/>
    </row>
    <row r="1090" spans="1:18" x14ac:dyDescent="0.3">
      <c r="A1090" s="98"/>
      <c r="B1090" s="98"/>
      <c r="C1090" s="98"/>
      <c r="D1090" s="98"/>
      <c r="E1090" s="98"/>
      <c r="F1090" s="98"/>
      <c r="G1090" s="98"/>
      <c r="H1090" s="98"/>
      <c r="I1090" s="98"/>
      <c r="J1090" s="98"/>
      <c r="K1090" s="98"/>
      <c r="L1090" s="98"/>
      <c r="M1090" s="98"/>
      <c r="N1090" s="98"/>
      <c r="O1090" s="98"/>
      <c r="P1090" s="97"/>
      <c r="Q1090" s="18"/>
      <c r="R1090" s="18"/>
    </row>
    <row r="1091" spans="1:18" x14ac:dyDescent="0.3">
      <c r="A1091" s="98"/>
      <c r="B1091" s="98"/>
      <c r="C1091" s="98"/>
      <c r="D1091" s="98"/>
      <c r="E1091" s="98"/>
      <c r="F1091" s="98"/>
      <c r="G1091" s="98"/>
      <c r="H1091" s="98"/>
      <c r="I1091" s="98"/>
      <c r="J1091" s="98"/>
      <c r="K1091" s="98"/>
      <c r="L1091" s="98"/>
      <c r="M1091" s="98"/>
      <c r="N1091" s="98"/>
      <c r="O1091" s="98"/>
      <c r="P1091" s="97"/>
      <c r="Q1091" s="18"/>
      <c r="R1091" s="18"/>
    </row>
    <row r="1092" spans="1:18" x14ac:dyDescent="0.3">
      <c r="A1092" s="98"/>
      <c r="B1092" s="98"/>
      <c r="C1092" s="98"/>
      <c r="D1092" s="98"/>
      <c r="E1092" s="98"/>
      <c r="F1092" s="98"/>
      <c r="G1092" s="98"/>
      <c r="H1092" s="98"/>
      <c r="I1092" s="98"/>
      <c r="J1092" s="98"/>
      <c r="K1092" s="98"/>
      <c r="L1092" s="98"/>
      <c r="M1092" s="98"/>
      <c r="N1092" s="98"/>
      <c r="O1092" s="98"/>
      <c r="P1092" s="97"/>
      <c r="Q1092" s="18"/>
      <c r="R1092" s="18"/>
    </row>
    <row r="1093" spans="1:18" x14ac:dyDescent="0.3">
      <c r="A1093" s="98"/>
      <c r="B1093" s="98"/>
      <c r="C1093" s="98"/>
      <c r="D1093" s="98"/>
      <c r="E1093" s="98"/>
      <c r="F1093" s="98"/>
      <c r="G1093" s="98"/>
      <c r="H1093" s="98"/>
      <c r="I1093" s="98"/>
      <c r="J1093" s="98"/>
      <c r="K1093" s="98"/>
      <c r="L1093" s="98"/>
      <c r="M1093" s="98"/>
      <c r="N1093" s="98"/>
      <c r="O1093" s="98"/>
      <c r="P1093" s="97"/>
      <c r="Q1093" s="18"/>
      <c r="R1093" s="18"/>
    </row>
    <row r="1094" spans="1:18" x14ac:dyDescent="0.3">
      <c r="A1094" s="98"/>
      <c r="B1094" s="98"/>
      <c r="C1094" s="98"/>
      <c r="D1094" s="98"/>
      <c r="E1094" s="98"/>
      <c r="F1094" s="98"/>
      <c r="G1094" s="98"/>
      <c r="H1094" s="98"/>
      <c r="I1094" s="98"/>
      <c r="J1094" s="98"/>
      <c r="K1094" s="98"/>
      <c r="L1094" s="98"/>
      <c r="M1094" s="98"/>
      <c r="N1094" s="98"/>
      <c r="O1094" s="98"/>
      <c r="P1094" s="97"/>
      <c r="Q1094" s="18"/>
      <c r="R1094" s="18"/>
    </row>
    <row r="1095" spans="1:18" x14ac:dyDescent="0.3">
      <c r="A1095" s="98"/>
      <c r="B1095" s="98"/>
      <c r="C1095" s="98"/>
      <c r="D1095" s="98"/>
      <c r="E1095" s="98"/>
      <c r="F1095" s="98"/>
      <c r="G1095" s="98"/>
      <c r="H1095" s="98"/>
      <c r="I1095" s="98"/>
      <c r="J1095" s="98"/>
      <c r="K1095" s="98"/>
      <c r="L1095" s="98"/>
      <c r="M1095" s="98"/>
      <c r="N1095" s="98"/>
      <c r="O1095" s="98"/>
      <c r="P1095" s="97"/>
      <c r="Q1095" s="18"/>
      <c r="R1095" s="18"/>
    </row>
    <row r="1096" spans="1:18" x14ac:dyDescent="0.3">
      <c r="A1096" s="98"/>
      <c r="B1096" s="98"/>
      <c r="C1096" s="98"/>
      <c r="D1096" s="98"/>
      <c r="E1096" s="98"/>
      <c r="F1096" s="98"/>
      <c r="G1096" s="98"/>
      <c r="H1096" s="98"/>
      <c r="I1096" s="98"/>
      <c r="J1096" s="98"/>
      <c r="K1096" s="98"/>
      <c r="L1096" s="98"/>
      <c r="M1096" s="98"/>
      <c r="N1096" s="98"/>
      <c r="O1096" s="98"/>
      <c r="P1096" s="97"/>
      <c r="Q1096" s="18"/>
      <c r="R1096" s="18"/>
    </row>
    <row r="1097" spans="1:18" x14ac:dyDescent="0.3">
      <c r="A1097" s="98"/>
      <c r="B1097" s="98"/>
      <c r="C1097" s="98"/>
      <c r="D1097" s="98"/>
      <c r="E1097" s="98"/>
      <c r="F1097" s="98"/>
      <c r="G1097" s="98"/>
      <c r="H1097" s="98"/>
      <c r="I1097" s="98"/>
      <c r="J1097" s="98"/>
      <c r="K1097" s="98"/>
      <c r="L1097" s="98"/>
      <c r="M1097" s="98"/>
      <c r="N1097" s="98"/>
      <c r="O1097" s="98"/>
      <c r="P1097" s="97"/>
      <c r="Q1097" s="18"/>
      <c r="R1097" s="18"/>
    </row>
    <row r="1098" spans="1:18" x14ac:dyDescent="0.3">
      <c r="A1098" s="98"/>
      <c r="B1098" s="98"/>
      <c r="C1098" s="98"/>
      <c r="D1098" s="98"/>
      <c r="E1098" s="98"/>
      <c r="F1098" s="98"/>
      <c r="G1098" s="98"/>
      <c r="H1098" s="98"/>
      <c r="I1098" s="98"/>
      <c r="J1098" s="98"/>
      <c r="K1098" s="98"/>
      <c r="L1098" s="98"/>
      <c r="M1098" s="98"/>
      <c r="N1098" s="98"/>
      <c r="O1098" s="98"/>
      <c r="P1098" s="97"/>
      <c r="Q1098" s="18"/>
      <c r="R1098" s="18"/>
    </row>
    <row r="1099" spans="1:18" x14ac:dyDescent="0.3">
      <c r="A1099" s="98"/>
      <c r="B1099" s="98"/>
      <c r="C1099" s="98"/>
      <c r="D1099" s="98"/>
      <c r="E1099" s="98"/>
      <c r="F1099" s="98"/>
      <c r="G1099" s="98"/>
      <c r="H1099" s="98"/>
      <c r="I1099" s="98"/>
      <c r="J1099" s="98"/>
      <c r="K1099" s="98"/>
      <c r="L1099" s="98"/>
      <c r="M1099" s="98"/>
      <c r="N1099" s="98"/>
      <c r="O1099" s="98"/>
      <c r="P1099" s="97"/>
      <c r="Q1099" s="18"/>
      <c r="R1099" s="18"/>
    </row>
    <row r="1100" spans="1:18" x14ac:dyDescent="0.3">
      <c r="A1100" s="98"/>
      <c r="B1100" s="98"/>
      <c r="C1100" s="98"/>
      <c r="D1100" s="98"/>
      <c r="E1100" s="98"/>
      <c r="F1100" s="98"/>
      <c r="G1100" s="98"/>
      <c r="H1100" s="98"/>
      <c r="I1100" s="98"/>
      <c r="J1100" s="98"/>
      <c r="K1100" s="98"/>
      <c r="L1100" s="98"/>
      <c r="M1100" s="98"/>
      <c r="N1100" s="98"/>
      <c r="O1100" s="98"/>
      <c r="P1100" s="97"/>
      <c r="Q1100" s="18"/>
      <c r="R1100" s="18"/>
    </row>
    <row r="1101" spans="1:18" x14ac:dyDescent="0.3">
      <c r="A1101" s="98"/>
      <c r="B1101" s="98"/>
      <c r="C1101" s="98"/>
      <c r="D1101" s="98"/>
      <c r="E1101" s="98"/>
      <c r="F1101" s="98"/>
      <c r="G1101" s="98"/>
      <c r="H1101" s="98"/>
      <c r="I1101" s="98"/>
      <c r="J1101" s="98"/>
      <c r="K1101" s="98"/>
      <c r="L1101" s="98"/>
      <c r="M1101" s="98"/>
      <c r="N1101" s="98"/>
      <c r="O1101" s="98"/>
      <c r="P1101" s="97"/>
      <c r="Q1101" s="18"/>
      <c r="R1101" s="18"/>
    </row>
    <row r="1102" spans="1:18" x14ac:dyDescent="0.3">
      <c r="A1102" s="98"/>
      <c r="B1102" s="98"/>
      <c r="C1102" s="98"/>
      <c r="D1102" s="98"/>
      <c r="E1102" s="98"/>
      <c r="F1102" s="98"/>
      <c r="G1102" s="98"/>
      <c r="H1102" s="98"/>
      <c r="I1102" s="98"/>
      <c r="J1102" s="98"/>
      <c r="K1102" s="98"/>
      <c r="L1102" s="98"/>
      <c r="M1102" s="98"/>
      <c r="N1102" s="98"/>
      <c r="O1102" s="98"/>
      <c r="P1102" s="97"/>
      <c r="Q1102" s="18"/>
      <c r="R1102" s="18"/>
    </row>
    <row r="1103" spans="1:18" x14ac:dyDescent="0.3">
      <c r="A1103" s="98"/>
      <c r="B1103" s="98"/>
      <c r="C1103" s="98"/>
      <c r="D1103" s="98"/>
      <c r="E1103" s="98"/>
      <c r="F1103" s="98"/>
      <c r="G1103" s="98"/>
      <c r="H1103" s="98"/>
      <c r="I1103" s="98"/>
      <c r="J1103" s="98"/>
      <c r="K1103" s="98"/>
      <c r="L1103" s="98"/>
      <c r="M1103" s="98"/>
      <c r="N1103" s="98"/>
      <c r="O1103" s="98"/>
      <c r="P1103" s="97"/>
      <c r="Q1103" s="18"/>
      <c r="R1103" s="18"/>
    </row>
    <row r="1104" spans="1:18" x14ac:dyDescent="0.3">
      <c r="A1104" s="98"/>
      <c r="B1104" s="98"/>
      <c r="C1104" s="98"/>
      <c r="D1104" s="98"/>
      <c r="E1104" s="98"/>
      <c r="F1104" s="98"/>
      <c r="G1104" s="98"/>
      <c r="H1104" s="98"/>
      <c r="I1104" s="98"/>
      <c r="J1104" s="98"/>
      <c r="K1104" s="98"/>
      <c r="L1104" s="98"/>
      <c r="M1104" s="98"/>
      <c r="N1104" s="98"/>
      <c r="O1104" s="98"/>
      <c r="P1104" s="97"/>
      <c r="Q1104" s="18"/>
      <c r="R1104" s="18"/>
    </row>
    <row r="1105" spans="1:18" x14ac:dyDescent="0.3">
      <c r="A1105" s="98"/>
      <c r="B1105" s="98"/>
      <c r="C1105" s="98"/>
      <c r="D1105" s="98"/>
      <c r="E1105" s="98"/>
      <c r="F1105" s="98"/>
      <c r="G1105" s="98"/>
      <c r="H1105" s="98"/>
      <c r="I1105" s="98"/>
      <c r="J1105" s="98"/>
      <c r="K1105" s="98"/>
      <c r="L1105" s="98"/>
      <c r="M1105" s="98"/>
      <c r="N1105" s="98"/>
      <c r="O1105" s="98"/>
      <c r="P1105" s="97"/>
      <c r="Q1105" s="18"/>
      <c r="R1105" s="18"/>
    </row>
    <row r="1106" spans="1:18" x14ac:dyDescent="0.3">
      <c r="A1106" s="98"/>
      <c r="B1106" s="98"/>
      <c r="C1106" s="98"/>
      <c r="D1106" s="98"/>
      <c r="E1106" s="98"/>
      <c r="F1106" s="98"/>
      <c r="G1106" s="98"/>
      <c r="H1106" s="98"/>
      <c r="I1106" s="98"/>
      <c r="J1106" s="98"/>
      <c r="K1106" s="98"/>
      <c r="L1106" s="98"/>
      <c r="M1106" s="98"/>
      <c r="N1106" s="98"/>
      <c r="O1106" s="98"/>
      <c r="P1106" s="97"/>
      <c r="Q1106" s="18"/>
      <c r="R1106" s="18"/>
    </row>
    <row r="1107" spans="1:18" x14ac:dyDescent="0.3">
      <c r="A1107" s="98"/>
      <c r="B1107" s="98"/>
      <c r="C1107" s="98"/>
      <c r="D1107" s="98"/>
      <c r="E1107" s="98"/>
      <c r="F1107" s="98"/>
      <c r="G1107" s="98"/>
      <c r="H1107" s="98"/>
      <c r="I1107" s="98"/>
      <c r="J1107" s="98"/>
      <c r="K1107" s="98"/>
      <c r="L1107" s="98"/>
      <c r="M1107" s="98"/>
      <c r="N1107" s="98"/>
      <c r="O1107" s="98"/>
      <c r="P1107" s="97"/>
      <c r="Q1107" s="18"/>
      <c r="R1107" s="18"/>
    </row>
    <row r="1108" spans="1:18" x14ac:dyDescent="0.3">
      <c r="A1108" s="98"/>
      <c r="B1108" s="98"/>
      <c r="C1108" s="98"/>
      <c r="D1108" s="98"/>
      <c r="E1108" s="98"/>
      <c r="F1108" s="98"/>
      <c r="G1108" s="98"/>
      <c r="H1108" s="98"/>
      <c r="I1108" s="98"/>
      <c r="J1108" s="98"/>
      <c r="K1108" s="98"/>
      <c r="L1108" s="98"/>
      <c r="M1108" s="98"/>
      <c r="N1108" s="98"/>
      <c r="O1108" s="98"/>
      <c r="P1108" s="97"/>
      <c r="Q1108" s="18"/>
      <c r="R1108" s="18"/>
    </row>
    <row r="1109" spans="1:18" x14ac:dyDescent="0.3">
      <c r="A1109" s="98"/>
      <c r="B1109" s="98"/>
      <c r="C1109" s="98"/>
      <c r="D1109" s="98"/>
      <c r="E1109" s="98"/>
      <c r="F1109" s="98"/>
      <c r="G1109" s="98"/>
      <c r="H1109" s="98"/>
      <c r="I1109" s="98"/>
      <c r="J1109" s="98"/>
      <c r="K1109" s="98"/>
      <c r="L1109" s="98"/>
      <c r="M1109" s="98"/>
      <c r="N1109" s="98"/>
      <c r="O1109" s="98"/>
      <c r="P1109" s="97"/>
      <c r="Q1109" s="18"/>
      <c r="R1109" s="18"/>
    </row>
    <row r="1110" spans="1:18" x14ac:dyDescent="0.3">
      <c r="A1110" s="98"/>
      <c r="B1110" s="98"/>
      <c r="C1110" s="98"/>
      <c r="D1110" s="98"/>
      <c r="E1110" s="98"/>
      <c r="F1110" s="98"/>
      <c r="G1110" s="98"/>
      <c r="H1110" s="98"/>
      <c r="I1110" s="98"/>
      <c r="J1110" s="98"/>
      <c r="K1110" s="98"/>
      <c r="L1110" s="98"/>
      <c r="M1110" s="98"/>
      <c r="N1110" s="98"/>
      <c r="O1110" s="98"/>
      <c r="P1110" s="97"/>
      <c r="Q1110" s="18"/>
      <c r="R1110" s="18"/>
    </row>
    <row r="1111" spans="1:18" x14ac:dyDescent="0.3">
      <c r="A1111" s="98"/>
      <c r="B1111" s="98"/>
      <c r="C1111" s="98"/>
      <c r="D1111" s="98"/>
      <c r="E1111" s="98"/>
      <c r="F1111" s="98"/>
      <c r="G1111" s="98"/>
      <c r="H1111" s="98"/>
      <c r="I1111" s="98"/>
      <c r="J1111" s="98"/>
      <c r="K1111" s="98"/>
      <c r="L1111" s="98"/>
      <c r="M1111" s="98"/>
      <c r="N1111" s="98"/>
      <c r="O1111" s="98"/>
      <c r="P1111" s="97"/>
      <c r="Q1111" s="18"/>
      <c r="R1111" s="18"/>
    </row>
    <row r="1112" spans="1:18" x14ac:dyDescent="0.3">
      <c r="A1112" s="98"/>
      <c r="B1112" s="98"/>
      <c r="C1112" s="98"/>
      <c r="D1112" s="98"/>
      <c r="E1112" s="98"/>
      <c r="F1112" s="98"/>
      <c r="G1112" s="98"/>
      <c r="H1112" s="98"/>
      <c r="I1112" s="98"/>
      <c r="J1112" s="98"/>
      <c r="K1112" s="98"/>
      <c r="L1112" s="98"/>
      <c r="M1112" s="98"/>
      <c r="N1112" s="98"/>
      <c r="O1112" s="98"/>
      <c r="P1112" s="97"/>
      <c r="Q1112" s="18"/>
      <c r="R1112" s="18"/>
    </row>
    <row r="1113" spans="1:18" x14ac:dyDescent="0.3">
      <c r="A1113" s="98"/>
      <c r="B1113" s="98"/>
      <c r="C1113" s="98"/>
      <c r="D1113" s="98"/>
      <c r="E1113" s="98"/>
      <c r="F1113" s="98"/>
      <c r="G1113" s="98"/>
      <c r="H1113" s="98"/>
      <c r="I1113" s="98"/>
      <c r="J1113" s="98"/>
      <c r="K1113" s="98"/>
      <c r="L1113" s="98"/>
      <c r="M1113" s="98"/>
      <c r="N1113" s="98"/>
      <c r="O1113" s="98"/>
      <c r="P1113" s="97"/>
      <c r="Q1113" s="18"/>
      <c r="R1113" s="18"/>
    </row>
    <row r="1114" spans="1:18" x14ac:dyDescent="0.3">
      <c r="A1114" s="98"/>
      <c r="B1114" s="98"/>
      <c r="C1114" s="98"/>
      <c r="D1114" s="98"/>
      <c r="E1114" s="98"/>
      <c r="F1114" s="98"/>
      <c r="G1114" s="98"/>
      <c r="H1114" s="98"/>
      <c r="I1114" s="98"/>
      <c r="J1114" s="98"/>
      <c r="K1114" s="98"/>
      <c r="L1114" s="98"/>
      <c r="M1114" s="98"/>
      <c r="N1114" s="98"/>
      <c r="O1114" s="98"/>
      <c r="P1114" s="97"/>
      <c r="Q1114" s="18"/>
      <c r="R1114" s="18"/>
    </row>
    <row r="1115" spans="1:18" x14ac:dyDescent="0.3">
      <c r="A1115" s="98"/>
      <c r="B1115" s="98"/>
      <c r="C1115" s="98"/>
      <c r="D1115" s="98"/>
      <c r="E1115" s="98"/>
      <c r="F1115" s="98"/>
      <c r="G1115" s="98"/>
      <c r="H1115" s="98"/>
      <c r="I1115" s="98"/>
      <c r="J1115" s="98"/>
      <c r="K1115" s="98"/>
      <c r="L1115" s="98"/>
      <c r="M1115" s="98"/>
      <c r="N1115" s="98"/>
      <c r="O1115" s="98"/>
      <c r="P1115" s="97"/>
      <c r="Q1115" s="18"/>
      <c r="R1115" s="18"/>
    </row>
    <row r="1116" spans="1:18" x14ac:dyDescent="0.3">
      <c r="A1116" s="98"/>
      <c r="B1116" s="98"/>
      <c r="C1116" s="98"/>
      <c r="D1116" s="98"/>
      <c r="E1116" s="98"/>
      <c r="F1116" s="98"/>
      <c r="G1116" s="98"/>
      <c r="H1116" s="98"/>
      <c r="I1116" s="98"/>
      <c r="J1116" s="98"/>
      <c r="K1116" s="98"/>
      <c r="L1116" s="98"/>
      <c r="M1116" s="98"/>
      <c r="N1116" s="98"/>
      <c r="O1116" s="98"/>
      <c r="P1116" s="97"/>
      <c r="Q1116" s="18"/>
      <c r="R1116" s="18"/>
    </row>
    <row r="1117" spans="1:18" x14ac:dyDescent="0.3">
      <c r="A1117" s="98"/>
      <c r="B1117" s="98"/>
      <c r="C1117" s="98"/>
      <c r="D1117" s="98"/>
      <c r="E1117" s="98"/>
      <c r="F1117" s="98"/>
      <c r="G1117" s="98"/>
      <c r="H1117" s="98"/>
      <c r="I1117" s="98"/>
      <c r="J1117" s="98"/>
      <c r="K1117" s="98"/>
      <c r="L1117" s="98"/>
      <c r="M1117" s="98"/>
      <c r="N1117" s="98"/>
      <c r="O1117" s="98"/>
      <c r="P1117" s="97"/>
      <c r="Q1117" s="18"/>
      <c r="R1117" s="18"/>
    </row>
    <row r="1118" spans="1:18" x14ac:dyDescent="0.3">
      <c r="A1118" s="98"/>
      <c r="B1118" s="98"/>
      <c r="C1118" s="98"/>
      <c r="D1118" s="98"/>
      <c r="E1118" s="98"/>
      <c r="F1118" s="98"/>
      <c r="G1118" s="98"/>
      <c r="H1118" s="98"/>
      <c r="I1118" s="98"/>
      <c r="J1118" s="98"/>
      <c r="K1118" s="98"/>
      <c r="L1118" s="98"/>
      <c r="M1118" s="98"/>
      <c r="N1118" s="98"/>
      <c r="O1118" s="98"/>
      <c r="P1118" s="97"/>
      <c r="Q1118" s="18"/>
      <c r="R1118" s="18"/>
    </row>
    <row r="1119" spans="1:18" x14ac:dyDescent="0.3">
      <c r="A1119" s="98"/>
      <c r="B1119" s="98"/>
      <c r="C1119" s="98"/>
      <c r="D1119" s="98"/>
      <c r="E1119" s="98"/>
      <c r="F1119" s="98"/>
      <c r="G1119" s="98"/>
      <c r="H1119" s="98"/>
      <c r="I1119" s="98"/>
      <c r="J1119" s="98"/>
      <c r="K1119" s="98"/>
      <c r="L1119" s="98"/>
      <c r="M1119" s="98"/>
      <c r="N1119" s="98"/>
      <c r="O1119" s="98"/>
      <c r="P1119" s="97"/>
      <c r="Q1119" s="18"/>
      <c r="R1119" s="18"/>
    </row>
    <row r="1120" spans="1:18" x14ac:dyDescent="0.3">
      <c r="A1120" s="98"/>
      <c r="B1120" s="98"/>
      <c r="C1120" s="98"/>
      <c r="D1120" s="98"/>
      <c r="E1120" s="98"/>
      <c r="F1120" s="98"/>
      <c r="G1120" s="98"/>
      <c r="H1120" s="98"/>
      <c r="I1120" s="98"/>
      <c r="J1120" s="98"/>
      <c r="K1120" s="98"/>
      <c r="L1120" s="98"/>
      <c r="M1120" s="98"/>
      <c r="N1120" s="98"/>
      <c r="O1120" s="98"/>
      <c r="P1120" s="97"/>
      <c r="Q1120" s="18"/>
      <c r="R1120" s="18"/>
    </row>
    <row r="1121" spans="1:18" x14ac:dyDescent="0.3">
      <c r="A1121" s="98"/>
      <c r="B1121" s="98"/>
      <c r="C1121" s="98"/>
      <c r="D1121" s="98"/>
      <c r="E1121" s="98"/>
      <c r="F1121" s="98"/>
      <c r="G1121" s="98"/>
      <c r="H1121" s="98"/>
      <c r="I1121" s="98"/>
      <c r="J1121" s="98"/>
      <c r="K1121" s="98"/>
      <c r="L1121" s="98"/>
      <c r="M1121" s="98"/>
      <c r="N1121" s="98"/>
      <c r="O1121" s="98"/>
      <c r="P1121" s="97"/>
      <c r="Q1121" s="18"/>
      <c r="R1121" s="18"/>
    </row>
    <row r="1122" spans="1:18" x14ac:dyDescent="0.3">
      <c r="A1122" s="98"/>
      <c r="B1122" s="98"/>
      <c r="C1122" s="98"/>
      <c r="D1122" s="98"/>
      <c r="E1122" s="98"/>
      <c r="F1122" s="98"/>
      <c r="G1122" s="98"/>
      <c r="H1122" s="98"/>
      <c r="I1122" s="98"/>
      <c r="J1122" s="98"/>
      <c r="K1122" s="98"/>
      <c r="L1122" s="98"/>
      <c r="M1122" s="98"/>
      <c r="N1122" s="98"/>
      <c r="O1122" s="98"/>
      <c r="P1122" s="97"/>
      <c r="Q1122" s="18"/>
      <c r="R1122" s="18"/>
    </row>
    <row r="1123" spans="1:18" x14ac:dyDescent="0.3">
      <c r="A1123" s="98"/>
      <c r="B1123" s="98"/>
      <c r="C1123" s="98"/>
      <c r="D1123" s="98"/>
      <c r="E1123" s="98"/>
      <c r="F1123" s="98"/>
      <c r="G1123" s="98"/>
      <c r="H1123" s="98"/>
      <c r="I1123" s="98"/>
      <c r="J1123" s="98"/>
      <c r="K1123" s="98"/>
      <c r="L1123" s="98"/>
      <c r="M1123" s="98"/>
      <c r="N1123" s="98"/>
      <c r="O1123" s="98"/>
      <c r="P1123" s="97"/>
      <c r="Q1123" s="18"/>
      <c r="R1123" s="18"/>
    </row>
    <row r="1124" spans="1:18" x14ac:dyDescent="0.3">
      <c r="A1124" s="98"/>
      <c r="B1124" s="98"/>
      <c r="C1124" s="98"/>
      <c r="D1124" s="98"/>
      <c r="E1124" s="98"/>
      <c r="F1124" s="98"/>
      <c r="G1124" s="98"/>
      <c r="H1124" s="98"/>
      <c r="I1124" s="98"/>
      <c r="J1124" s="98"/>
      <c r="K1124" s="98"/>
      <c r="L1124" s="98"/>
      <c r="M1124" s="98"/>
      <c r="N1124" s="98"/>
      <c r="O1124" s="98"/>
      <c r="P1124" s="97"/>
      <c r="Q1124" s="18"/>
      <c r="R1124" s="18"/>
    </row>
    <row r="1125" spans="1:18" x14ac:dyDescent="0.3">
      <c r="A1125" s="98"/>
      <c r="B1125" s="98"/>
      <c r="C1125" s="98"/>
      <c r="D1125" s="98"/>
      <c r="E1125" s="98"/>
      <c r="F1125" s="98"/>
      <c r="G1125" s="98"/>
      <c r="H1125" s="98"/>
      <c r="I1125" s="98"/>
      <c r="J1125" s="98"/>
      <c r="K1125" s="98"/>
      <c r="L1125" s="98"/>
      <c r="M1125" s="98"/>
      <c r="N1125" s="98"/>
      <c r="O1125" s="98"/>
      <c r="P1125" s="97"/>
      <c r="Q1125" s="18"/>
      <c r="R1125" s="18"/>
    </row>
    <row r="1126" spans="1:18" x14ac:dyDescent="0.3">
      <c r="A1126" s="98"/>
      <c r="B1126" s="98"/>
      <c r="C1126" s="98"/>
      <c r="D1126" s="98"/>
      <c r="E1126" s="98"/>
      <c r="F1126" s="98"/>
      <c r="G1126" s="98"/>
      <c r="H1126" s="98"/>
      <c r="I1126" s="98"/>
      <c r="J1126" s="98"/>
      <c r="K1126" s="98"/>
      <c r="L1126" s="98"/>
      <c r="M1126" s="98"/>
      <c r="N1126" s="98"/>
      <c r="O1126" s="98"/>
      <c r="P1126" s="97"/>
      <c r="Q1126" s="18"/>
      <c r="R1126" s="18"/>
    </row>
    <row r="1127" spans="1:18" x14ac:dyDescent="0.3">
      <c r="A1127" s="98"/>
      <c r="B1127" s="98"/>
      <c r="C1127" s="98"/>
      <c r="D1127" s="98"/>
      <c r="E1127" s="98"/>
      <c r="F1127" s="98"/>
      <c r="G1127" s="98"/>
      <c r="H1127" s="98"/>
      <c r="I1127" s="98"/>
      <c r="J1127" s="98"/>
      <c r="K1127" s="98"/>
      <c r="L1127" s="98"/>
      <c r="M1127" s="98"/>
      <c r="N1127" s="98"/>
      <c r="O1127" s="98"/>
      <c r="P1127" s="97"/>
      <c r="Q1127" s="18"/>
      <c r="R1127" s="18"/>
    </row>
    <row r="1128" spans="1:18" x14ac:dyDescent="0.3">
      <c r="A1128" s="98"/>
      <c r="B1128" s="98"/>
      <c r="C1128" s="98"/>
      <c r="D1128" s="98"/>
      <c r="E1128" s="98"/>
      <c r="F1128" s="98"/>
      <c r="G1128" s="98"/>
      <c r="H1128" s="98"/>
      <c r="I1128" s="98"/>
      <c r="J1128" s="98"/>
      <c r="K1128" s="98"/>
      <c r="L1128" s="98"/>
      <c r="M1128" s="98"/>
      <c r="N1128" s="98"/>
      <c r="O1128" s="98"/>
      <c r="P1128" s="97"/>
      <c r="Q1128" s="18"/>
      <c r="R1128" s="18"/>
    </row>
    <row r="1129" spans="1:18" x14ac:dyDescent="0.3">
      <c r="A1129" s="98"/>
      <c r="B1129" s="98"/>
      <c r="C1129" s="98"/>
      <c r="D1129" s="98"/>
      <c r="E1129" s="98"/>
      <c r="F1129" s="98"/>
      <c r="G1129" s="98"/>
      <c r="H1129" s="98"/>
      <c r="I1129" s="98"/>
      <c r="J1129" s="98"/>
      <c r="K1129" s="98"/>
      <c r="L1129" s="98"/>
      <c r="M1129" s="98"/>
      <c r="N1129" s="98"/>
      <c r="O1129" s="98"/>
      <c r="P1129" s="97"/>
      <c r="Q1129" s="18"/>
      <c r="R1129" s="18"/>
    </row>
    <row r="1130" spans="1:18" x14ac:dyDescent="0.3">
      <c r="A1130" s="98"/>
      <c r="B1130" s="98"/>
      <c r="C1130" s="98"/>
      <c r="D1130" s="98"/>
      <c r="E1130" s="98"/>
      <c r="F1130" s="98"/>
      <c r="G1130" s="98"/>
      <c r="H1130" s="98"/>
      <c r="I1130" s="98"/>
      <c r="J1130" s="98"/>
      <c r="K1130" s="98"/>
      <c r="L1130" s="98"/>
      <c r="M1130" s="98"/>
      <c r="N1130" s="98"/>
      <c r="O1130" s="98"/>
      <c r="P1130" s="97"/>
      <c r="Q1130" s="18"/>
      <c r="R1130" s="18"/>
    </row>
    <row r="1131" spans="1:18" x14ac:dyDescent="0.3">
      <c r="A1131" s="98"/>
      <c r="B1131" s="98"/>
      <c r="C1131" s="98"/>
      <c r="D1131" s="98"/>
      <c r="E1131" s="98"/>
      <c r="F1131" s="98"/>
      <c r="G1131" s="98"/>
      <c r="H1131" s="98"/>
      <c r="I1131" s="98"/>
      <c r="J1131" s="98"/>
      <c r="K1131" s="98"/>
      <c r="L1131" s="98"/>
      <c r="M1131" s="98"/>
      <c r="N1131" s="98"/>
      <c r="O1131" s="98"/>
      <c r="P1131" s="97"/>
      <c r="Q1131" s="18"/>
      <c r="R1131" s="18"/>
    </row>
    <row r="1132" spans="1:18" x14ac:dyDescent="0.3">
      <c r="A1132" s="98"/>
      <c r="B1132" s="98"/>
      <c r="C1132" s="98"/>
      <c r="D1132" s="98"/>
      <c r="E1132" s="98"/>
      <c r="F1132" s="98"/>
      <c r="G1132" s="98"/>
      <c r="H1132" s="98"/>
      <c r="I1132" s="98"/>
      <c r="J1132" s="98"/>
      <c r="K1132" s="98"/>
      <c r="L1132" s="98"/>
      <c r="M1132" s="98"/>
      <c r="N1132" s="98"/>
      <c r="O1132" s="98"/>
      <c r="P1132" s="97"/>
      <c r="Q1132" s="18"/>
      <c r="R1132" s="18"/>
    </row>
    <row r="1133" spans="1:18" x14ac:dyDescent="0.3">
      <c r="A1133" s="98"/>
      <c r="B1133" s="98"/>
      <c r="C1133" s="98"/>
      <c r="D1133" s="98"/>
      <c r="E1133" s="98"/>
      <c r="F1133" s="98"/>
      <c r="G1133" s="98"/>
      <c r="H1133" s="98"/>
      <c r="I1133" s="98"/>
      <c r="J1133" s="98"/>
      <c r="K1133" s="98"/>
      <c r="L1133" s="98"/>
      <c r="M1133" s="98"/>
      <c r="N1133" s="98"/>
      <c r="O1133" s="98"/>
      <c r="P1133" s="97"/>
      <c r="Q1133" s="18"/>
      <c r="R1133" s="18"/>
    </row>
    <row r="1134" spans="1:18" x14ac:dyDescent="0.3">
      <c r="A1134" s="98"/>
      <c r="B1134" s="98"/>
      <c r="C1134" s="98"/>
      <c r="D1134" s="98"/>
      <c r="E1134" s="98"/>
      <c r="F1134" s="98"/>
      <c r="G1134" s="98"/>
      <c r="H1134" s="98"/>
      <c r="I1134" s="98"/>
      <c r="J1134" s="98"/>
      <c r="K1134" s="98"/>
      <c r="L1134" s="98"/>
      <c r="M1134" s="98"/>
      <c r="N1134" s="98"/>
      <c r="O1134" s="98"/>
      <c r="P1134" s="97"/>
      <c r="Q1134" s="18"/>
      <c r="R1134" s="18"/>
    </row>
    <row r="1135" spans="1:18" x14ac:dyDescent="0.3">
      <c r="A1135" s="98"/>
      <c r="B1135" s="98"/>
      <c r="C1135" s="98"/>
      <c r="D1135" s="98"/>
      <c r="E1135" s="98"/>
      <c r="F1135" s="98"/>
      <c r="G1135" s="98"/>
      <c r="H1135" s="98"/>
      <c r="I1135" s="98"/>
      <c r="J1135" s="98"/>
      <c r="K1135" s="98"/>
      <c r="L1135" s="98"/>
      <c r="M1135" s="98"/>
      <c r="N1135" s="98"/>
      <c r="O1135" s="98"/>
      <c r="P1135" s="97"/>
      <c r="Q1135" s="18"/>
      <c r="R1135" s="18"/>
    </row>
    <row r="1136" spans="1:18" x14ac:dyDescent="0.3">
      <c r="A1136" s="98"/>
      <c r="B1136" s="98"/>
      <c r="C1136" s="98"/>
      <c r="D1136" s="98"/>
      <c r="E1136" s="98"/>
      <c r="F1136" s="98"/>
      <c r="G1136" s="98"/>
      <c r="H1136" s="98"/>
      <c r="I1136" s="98"/>
      <c r="J1136" s="98"/>
      <c r="K1136" s="98"/>
      <c r="L1136" s="98"/>
      <c r="M1136" s="98"/>
      <c r="N1136" s="98"/>
      <c r="O1136" s="98"/>
      <c r="P1136" s="97"/>
      <c r="Q1136" s="18"/>
      <c r="R1136" s="18"/>
    </row>
    <row r="1137" spans="1:18" x14ac:dyDescent="0.3">
      <c r="A1137" s="98"/>
      <c r="B1137" s="98"/>
      <c r="C1137" s="98"/>
      <c r="D1137" s="98"/>
      <c r="E1137" s="98"/>
      <c r="F1137" s="98"/>
      <c r="G1137" s="98"/>
      <c r="H1137" s="98"/>
      <c r="I1137" s="98"/>
      <c r="J1137" s="98"/>
      <c r="K1137" s="98"/>
      <c r="L1137" s="98"/>
      <c r="M1137" s="98"/>
      <c r="N1137" s="98"/>
      <c r="O1137" s="98"/>
      <c r="P1137" s="97"/>
      <c r="Q1137" s="18"/>
      <c r="R1137" s="18"/>
    </row>
    <row r="1138" spans="1:18" x14ac:dyDescent="0.3">
      <c r="A1138" s="98"/>
      <c r="B1138" s="98"/>
      <c r="C1138" s="98"/>
      <c r="D1138" s="98"/>
      <c r="E1138" s="98"/>
      <c r="F1138" s="98"/>
      <c r="G1138" s="98"/>
      <c r="H1138" s="98"/>
      <c r="I1138" s="98"/>
      <c r="J1138" s="98"/>
      <c r="K1138" s="98"/>
      <c r="L1138" s="98"/>
      <c r="M1138" s="98"/>
      <c r="N1138" s="98"/>
      <c r="O1138" s="98"/>
      <c r="P1138" s="97"/>
      <c r="Q1138" s="18"/>
      <c r="R1138" s="18"/>
    </row>
    <row r="1139" spans="1:18" x14ac:dyDescent="0.3">
      <c r="A1139" s="98"/>
      <c r="B1139" s="98"/>
      <c r="C1139" s="98"/>
      <c r="D1139" s="98"/>
      <c r="E1139" s="98"/>
      <c r="F1139" s="98"/>
      <c r="G1139" s="98"/>
      <c r="H1139" s="98"/>
      <c r="I1139" s="98"/>
      <c r="J1139" s="98"/>
      <c r="K1139" s="98"/>
      <c r="L1139" s="98"/>
      <c r="M1139" s="98"/>
      <c r="N1139" s="98"/>
      <c r="O1139" s="98"/>
      <c r="P1139" s="97"/>
      <c r="Q1139" s="18"/>
      <c r="R1139" s="18"/>
    </row>
    <row r="1140" spans="1:18" x14ac:dyDescent="0.3">
      <c r="A1140" s="98"/>
      <c r="B1140" s="98"/>
      <c r="C1140" s="98"/>
      <c r="D1140" s="98"/>
      <c r="E1140" s="98"/>
      <c r="F1140" s="98"/>
      <c r="G1140" s="98"/>
      <c r="H1140" s="98"/>
      <c r="I1140" s="98"/>
      <c r="J1140" s="98"/>
      <c r="K1140" s="98"/>
      <c r="L1140" s="98"/>
      <c r="M1140" s="98"/>
      <c r="N1140" s="98"/>
      <c r="O1140" s="98"/>
      <c r="P1140" s="97"/>
      <c r="Q1140" s="18"/>
      <c r="R1140" s="18"/>
    </row>
    <row r="1141" spans="1:18" x14ac:dyDescent="0.3">
      <c r="A1141" s="98"/>
      <c r="B1141" s="98"/>
      <c r="C1141" s="98"/>
      <c r="D1141" s="98"/>
      <c r="E1141" s="98"/>
      <c r="F1141" s="98"/>
      <c r="G1141" s="98"/>
      <c r="H1141" s="98"/>
      <c r="I1141" s="98"/>
      <c r="J1141" s="98"/>
      <c r="K1141" s="98"/>
      <c r="L1141" s="98"/>
      <c r="M1141" s="98"/>
      <c r="N1141" s="98"/>
      <c r="O1141" s="98"/>
      <c r="P1141" s="97"/>
      <c r="Q1141" s="18"/>
      <c r="R1141" s="18"/>
    </row>
    <row r="1142" spans="1:18" x14ac:dyDescent="0.3">
      <c r="A1142" s="98"/>
      <c r="B1142" s="98"/>
      <c r="C1142" s="98"/>
      <c r="D1142" s="98"/>
      <c r="E1142" s="98"/>
      <c r="F1142" s="98"/>
      <c r="G1142" s="98"/>
      <c r="H1142" s="98"/>
      <c r="I1142" s="98"/>
      <c r="J1142" s="98"/>
      <c r="K1142" s="98"/>
      <c r="L1142" s="98"/>
      <c r="M1142" s="98"/>
      <c r="N1142" s="98"/>
      <c r="O1142" s="98"/>
      <c r="P1142" s="97"/>
      <c r="Q1142" s="18"/>
      <c r="R1142" s="18"/>
    </row>
    <row r="1143" spans="1:18" x14ac:dyDescent="0.3">
      <c r="A1143" s="98"/>
      <c r="B1143" s="98"/>
      <c r="C1143" s="98"/>
      <c r="D1143" s="98"/>
      <c r="E1143" s="98"/>
      <c r="F1143" s="98"/>
      <c r="G1143" s="98"/>
      <c r="H1143" s="98"/>
      <c r="I1143" s="98"/>
      <c r="J1143" s="98"/>
      <c r="K1143" s="98"/>
      <c r="L1143" s="98"/>
      <c r="M1143" s="98"/>
      <c r="N1143" s="98"/>
      <c r="O1143" s="98"/>
      <c r="P1143" s="97"/>
      <c r="Q1143" s="18"/>
      <c r="R1143" s="18"/>
    </row>
    <row r="1144" spans="1:18" x14ac:dyDescent="0.3">
      <c r="A1144" s="98"/>
      <c r="B1144" s="98"/>
      <c r="C1144" s="98"/>
      <c r="D1144" s="98"/>
      <c r="E1144" s="98"/>
      <c r="F1144" s="98"/>
      <c r="G1144" s="98"/>
      <c r="H1144" s="98"/>
      <c r="I1144" s="98"/>
      <c r="J1144" s="98"/>
      <c r="K1144" s="98"/>
      <c r="L1144" s="98"/>
      <c r="M1144" s="98"/>
      <c r="N1144" s="98"/>
      <c r="O1144" s="98"/>
      <c r="P1144" s="97"/>
      <c r="Q1144" s="18"/>
      <c r="R1144" s="18"/>
    </row>
    <row r="1145" spans="1:18" x14ac:dyDescent="0.3">
      <c r="A1145" s="98"/>
      <c r="B1145" s="98"/>
      <c r="C1145" s="98"/>
      <c r="D1145" s="98"/>
      <c r="E1145" s="98"/>
      <c r="F1145" s="98"/>
      <c r="G1145" s="98"/>
      <c r="H1145" s="98"/>
      <c r="I1145" s="98"/>
      <c r="J1145" s="98"/>
      <c r="K1145" s="98"/>
      <c r="L1145" s="98"/>
      <c r="M1145" s="98"/>
      <c r="N1145" s="98"/>
      <c r="O1145" s="98"/>
      <c r="P1145" s="97"/>
      <c r="Q1145" s="18"/>
      <c r="R1145" s="18"/>
    </row>
    <row r="1146" spans="1:18" x14ac:dyDescent="0.3">
      <c r="A1146" s="98"/>
      <c r="B1146" s="98"/>
      <c r="C1146" s="98"/>
      <c r="D1146" s="98"/>
      <c r="E1146" s="98"/>
      <c r="F1146" s="98"/>
      <c r="G1146" s="98"/>
      <c r="H1146" s="98"/>
      <c r="I1146" s="98"/>
      <c r="J1146" s="98"/>
      <c r="K1146" s="98"/>
      <c r="L1146" s="98"/>
      <c r="M1146" s="98"/>
      <c r="N1146" s="98"/>
      <c r="O1146" s="98"/>
      <c r="P1146" s="97"/>
      <c r="Q1146" s="18"/>
      <c r="R1146" s="18"/>
    </row>
    <row r="1147" spans="1:18" x14ac:dyDescent="0.3">
      <c r="A1147" s="98"/>
      <c r="B1147" s="98"/>
      <c r="C1147" s="98"/>
      <c r="D1147" s="98"/>
      <c r="E1147" s="98"/>
      <c r="F1147" s="98"/>
      <c r="G1147" s="98"/>
      <c r="H1147" s="98"/>
      <c r="I1147" s="98"/>
      <c r="J1147" s="98"/>
      <c r="K1147" s="98"/>
      <c r="L1147" s="98"/>
      <c r="M1147" s="98"/>
      <c r="N1147" s="98"/>
      <c r="O1147" s="98"/>
      <c r="P1147" s="97"/>
      <c r="Q1147" s="18"/>
      <c r="R1147" s="18"/>
    </row>
    <row r="1148" spans="1:18" x14ac:dyDescent="0.3">
      <c r="A1148" s="98"/>
      <c r="B1148" s="98"/>
      <c r="C1148" s="98"/>
      <c r="D1148" s="98"/>
      <c r="E1148" s="98"/>
      <c r="F1148" s="98"/>
      <c r="G1148" s="98"/>
      <c r="H1148" s="98"/>
      <c r="I1148" s="98"/>
      <c r="J1148" s="98"/>
      <c r="K1148" s="98"/>
      <c r="L1148" s="98"/>
      <c r="M1148" s="98"/>
      <c r="N1148" s="98"/>
      <c r="O1148" s="98"/>
      <c r="P1148" s="97"/>
      <c r="Q1148" s="18"/>
      <c r="R1148" s="18"/>
    </row>
    <row r="1149" spans="1:18" x14ac:dyDescent="0.3">
      <c r="A1149" s="98"/>
      <c r="B1149" s="98"/>
      <c r="C1149" s="98"/>
      <c r="D1149" s="98"/>
      <c r="E1149" s="98"/>
      <c r="F1149" s="98"/>
      <c r="G1149" s="98"/>
      <c r="H1149" s="98"/>
      <c r="I1149" s="98"/>
      <c r="J1149" s="98"/>
      <c r="K1149" s="98"/>
      <c r="L1149" s="98"/>
      <c r="M1149" s="98"/>
      <c r="N1149" s="98"/>
      <c r="O1149" s="98"/>
      <c r="P1149" s="97"/>
      <c r="Q1149" s="18"/>
      <c r="R1149" s="18"/>
    </row>
    <row r="1150" spans="1:18" x14ac:dyDescent="0.3">
      <c r="A1150" s="98"/>
      <c r="B1150" s="98"/>
      <c r="C1150" s="98"/>
      <c r="D1150" s="98"/>
      <c r="E1150" s="98"/>
      <c r="F1150" s="98"/>
      <c r="G1150" s="98"/>
      <c r="H1150" s="98"/>
      <c r="I1150" s="98"/>
      <c r="J1150" s="98"/>
      <c r="K1150" s="98"/>
      <c r="L1150" s="98"/>
      <c r="M1150" s="98"/>
      <c r="N1150" s="98"/>
      <c r="O1150" s="98"/>
      <c r="P1150" s="97"/>
      <c r="Q1150" s="18"/>
      <c r="R1150" s="18"/>
    </row>
    <row r="1151" spans="1:18" x14ac:dyDescent="0.3">
      <c r="A1151" s="98"/>
      <c r="B1151" s="98"/>
      <c r="C1151" s="98"/>
      <c r="D1151" s="98"/>
      <c r="E1151" s="98"/>
      <c r="F1151" s="98"/>
      <c r="G1151" s="98"/>
      <c r="H1151" s="98"/>
      <c r="I1151" s="98"/>
      <c r="J1151" s="98"/>
      <c r="K1151" s="98"/>
      <c r="L1151" s="98"/>
      <c r="M1151" s="98"/>
      <c r="N1151" s="98"/>
      <c r="O1151" s="98"/>
      <c r="P1151" s="97"/>
      <c r="Q1151" s="18"/>
      <c r="R1151" s="18"/>
    </row>
    <row r="1152" spans="1:18" x14ac:dyDescent="0.3">
      <c r="A1152" s="98"/>
      <c r="B1152" s="98"/>
      <c r="C1152" s="98"/>
      <c r="D1152" s="98"/>
      <c r="E1152" s="98"/>
      <c r="F1152" s="98"/>
      <c r="G1152" s="98"/>
      <c r="H1152" s="98"/>
      <c r="I1152" s="98"/>
      <c r="J1152" s="98"/>
      <c r="K1152" s="98"/>
      <c r="L1152" s="98"/>
      <c r="M1152" s="98"/>
      <c r="N1152" s="98"/>
      <c r="O1152" s="98"/>
      <c r="P1152" s="97"/>
      <c r="Q1152" s="18"/>
      <c r="R1152" s="18"/>
    </row>
    <row r="1153" spans="1:18" x14ac:dyDescent="0.3">
      <c r="A1153" s="98"/>
      <c r="B1153" s="98"/>
      <c r="C1153" s="98"/>
      <c r="D1153" s="98"/>
      <c r="E1153" s="98"/>
      <c r="F1153" s="98"/>
      <c r="G1153" s="98"/>
      <c r="H1153" s="98"/>
      <c r="I1153" s="98"/>
      <c r="J1153" s="98"/>
      <c r="K1153" s="98"/>
      <c r="L1153" s="98"/>
      <c r="M1153" s="98"/>
      <c r="N1153" s="98"/>
      <c r="O1153" s="98"/>
      <c r="P1153" s="97"/>
      <c r="Q1153" s="18"/>
      <c r="R1153" s="18"/>
    </row>
    <row r="1154" spans="1:18" x14ac:dyDescent="0.3">
      <c r="A1154" s="98"/>
      <c r="B1154" s="98"/>
      <c r="C1154" s="98"/>
      <c r="D1154" s="98"/>
      <c r="E1154" s="98"/>
      <c r="F1154" s="98"/>
      <c r="G1154" s="98"/>
      <c r="H1154" s="98"/>
      <c r="I1154" s="98"/>
      <c r="J1154" s="98"/>
      <c r="K1154" s="98"/>
      <c r="L1154" s="98"/>
      <c r="M1154" s="98"/>
      <c r="N1154" s="98"/>
      <c r="O1154" s="98"/>
      <c r="P1154" s="97"/>
      <c r="Q1154" s="18"/>
      <c r="R1154" s="18"/>
    </row>
    <row r="1155" spans="1:18" x14ac:dyDescent="0.3">
      <c r="A1155" s="98"/>
      <c r="B1155" s="98"/>
      <c r="C1155" s="98"/>
      <c r="D1155" s="98"/>
      <c r="E1155" s="98"/>
      <c r="F1155" s="98"/>
      <c r="G1155" s="98"/>
      <c r="H1155" s="98"/>
      <c r="I1155" s="98"/>
      <c r="J1155" s="98"/>
      <c r="K1155" s="98"/>
      <c r="L1155" s="98"/>
      <c r="M1155" s="98"/>
      <c r="N1155" s="98"/>
      <c r="O1155" s="98"/>
      <c r="P1155" s="97"/>
      <c r="Q1155" s="18"/>
      <c r="R1155" s="18"/>
    </row>
    <row r="1156" spans="1:18" x14ac:dyDescent="0.3">
      <c r="A1156" s="98"/>
      <c r="B1156" s="98"/>
      <c r="C1156" s="98"/>
      <c r="D1156" s="98"/>
      <c r="E1156" s="98"/>
      <c r="F1156" s="98"/>
      <c r="G1156" s="98"/>
      <c r="H1156" s="98"/>
      <c r="I1156" s="98"/>
      <c r="J1156" s="98"/>
      <c r="K1156" s="98"/>
      <c r="L1156" s="98"/>
      <c r="M1156" s="98"/>
      <c r="N1156" s="98"/>
      <c r="O1156" s="98"/>
      <c r="P1156" s="97"/>
      <c r="Q1156" s="18"/>
      <c r="R1156" s="18"/>
    </row>
    <row r="1157" spans="1:18" x14ac:dyDescent="0.3">
      <c r="A1157" s="98"/>
      <c r="B1157" s="98"/>
      <c r="C1157" s="98"/>
      <c r="D1157" s="98"/>
      <c r="E1157" s="98"/>
      <c r="F1157" s="98"/>
      <c r="G1157" s="98"/>
      <c r="H1157" s="98"/>
      <c r="I1157" s="98"/>
      <c r="J1157" s="98"/>
      <c r="K1157" s="98"/>
      <c r="L1157" s="98"/>
      <c r="M1157" s="98"/>
      <c r="N1157" s="98"/>
      <c r="O1157" s="98"/>
      <c r="P1157" s="97"/>
      <c r="Q1157" s="18"/>
      <c r="R1157" s="18"/>
    </row>
    <row r="1158" spans="1:18" x14ac:dyDescent="0.3">
      <c r="A1158" s="98"/>
      <c r="B1158" s="98"/>
      <c r="C1158" s="98"/>
      <c r="D1158" s="98"/>
      <c r="E1158" s="98"/>
      <c r="F1158" s="98"/>
      <c r="G1158" s="98"/>
      <c r="H1158" s="98"/>
      <c r="I1158" s="98"/>
      <c r="J1158" s="98"/>
      <c r="K1158" s="98"/>
      <c r="L1158" s="98"/>
      <c r="M1158" s="98"/>
      <c r="N1158" s="98"/>
      <c r="O1158" s="98"/>
      <c r="P1158" s="97"/>
      <c r="Q1158" s="18"/>
      <c r="R1158" s="18"/>
    </row>
    <row r="1159" spans="1:18" x14ac:dyDescent="0.3">
      <c r="A1159" s="98"/>
      <c r="B1159" s="98"/>
      <c r="C1159" s="98"/>
      <c r="D1159" s="98"/>
      <c r="E1159" s="98"/>
      <c r="F1159" s="98"/>
      <c r="G1159" s="98"/>
      <c r="H1159" s="98"/>
      <c r="I1159" s="98"/>
      <c r="J1159" s="98"/>
      <c r="K1159" s="98"/>
      <c r="L1159" s="98"/>
      <c r="M1159" s="98"/>
      <c r="N1159" s="98"/>
      <c r="O1159" s="98"/>
      <c r="P1159" s="97"/>
      <c r="Q1159" s="18"/>
      <c r="R1159" s="18"/>
    </row>
    <row r="1160" spans="1:18" x14ac:dyDescent="0.3">
      <c r="A1160" s="98"/>
      <c r="B1160" s="98"/>
      <c r="C1160" s="98"/>
      <c r="D1160" s="98"/>
      <c r="E1160" s="98"/>
      <c r="F1160" s="98"/>
      <c r="G1160" s="98"/>
      <c r="H1160" s="98"/>
      <c r="I1160" s="98"/>
      <c r="J1160" s="98"/>
      <c r="K1160" s="98"/>
      <c r="L1160" s="98"/>
      <c r="M1160" s="98"/>
      <c r="N1160" s="98"/>
      <c r="O1160" s="98"/>
      <c r="P1160" s="97"/>
      <c r="Q1160" s="18"/>
      <c r="R1160" s="18"/>
    </row>
    <row r="1161" spans="1:18" x14ac:dyDescent="0.3">
      <c r="A1161" s="98"/>
      <c r="B1161" s="98"/>
      <c r="C1161" s="98"/>
      <c r="D1161" s="98"/>
      <c r="E1161" s="98"/>
      <c r="F1161" s="98"/>
      <c r="G1161" s="98"/>
      <c r="H1161" s="98"/>
      <c r="I1161" s="98"/>
      <c r="J1161" s="98"/>
      <c r="K1161" s="98"/>
      <c r="L1161" s="98"/>
      <c r="M1161" s="98"/>
      <c r="N1161" s="98"/>
      <c r="O1161" s="98"/>
      <c r="P1161" s="97"/>
      <c r="Q1161" s="18"/>
      <c r="R1161" s="18"/>
    </row>
    <row r="1162" spans="1:18" x14ac:dyDescent="0.3">
      <c r="A1162" s="98"/>
      <c r="B1162" s="98"/>
      <c r="C1162" s="98"/>
      <c r="D1162" s="98"/>
      <c r="E1162" s="98"/>
      <c r="F1162" s="98"/>
      <c r="G1162" s="98"/>
      <c r="H1162" s="98"/>
      <c r="I1162" s="98"/>
      <c r="J1162" s="98"/>
      <c r="K1162" s="98"/>
      <c r="L1162" s="98"/>
      <c r="M1162" s="98"/>
      <c r="N1162" s="98"/>
      <c r="O1162" s="98"/>
      <c r="P1162" s="97"/>
      <c r="Q1162" s="18"/>
      <c r="R1162" s="18"/>
    </row>
    <row r="1163" spans="1:18" x14ac:dyDescent="0.3">
      <c r="A1163" s="98"/>
      <c r="B1163" s="98"/>
      <c r="C1163" s="98"/>
      <c r="D1163" s="98"/>
      <c r="E1163" s="98"/>
      <c r="F1163" s="98"/>
      <c r="G1163" s="98"/>
      <c r="H1163" s="98"/>
      <c r="I1163" s="98"/>
      <c r="J1163" s="98"/>
      <c r="K1163" s="98"/>
      <c r="L1163" s="98"/>
      <c r="M1163" s="98"/>
      <c r="N1163" s="98"/>
      <c r="O1163" s="98"/>
      <c r="P1163" s="97"/>
      <c r="Q1163" s="18"/>
      <c r="R1163" s="18"/>
    </row>
    <row r="1164" spans="1:18" x14ac:dyDescent="0.3">
      <c r="A1164" s="98"/>
      <c r="B1164" s="98"/>
      <c r="C1164" s="98"/>
      <c r="D1164" s="98"/>
      <c r="E1164" s="98"/>
      <c r="F1164" s="98"/>
      <c r="G1164" s="98"/>
      <c r="H1164" s="98"/>
      <c r="I1164" s="98"/>
      <c r="J1164" s="98"/>
      <c r="K1164" s="98"/>
      <c r="L1164" s="98"/>
      <c r="M1164" s="98"/>
      <c r="N1164" s="98"/>
      <c r="O1164" s="98"/>
      <c r="P1164" s="97"/>
      <c r="Q1164" s="18"/>
      <c r="R1164" s="18"/>
    </row>
    <row r="1165" spans="1:18" x14ac:dyDescent="0.3">
      <c r="A1165" s="98"/>
      <c r="B1165" s="98"/>
      <c r="C1165" s="98"/>
      <c r="D1165" s="98"/>
      <c r="E1165" s="98"/>
      <c r="F1165" s="98"/>
      <c r="G1165" s="98"/>
      <c r="H1165" s="98"/>
      <c r="I1165" s="98"/>
      <c r="J1165" s="98"/>
      <c r="K1165" s="98"/>
      <c r="L1165" s="98"/>
      <c r="M1165" s="98"/>
      <c r="N1165" s="98"/>
      <c r="O1165" s="98"/>
      <c r="P1165" s="97"/>
      <c r="Q1165" s="18"/>
      <c r="R1165" s="18"/>
    </row>
    <row r="1166" spans="1:18" x14ac:dyDescent="0.3">
      <c r="A1166" s="98"/>
      <c r="B1166" s="98"/>
      <c r="C1166" s="98"/>
      <c r="D1166" s="98"/>
      <c r="E1166" s="98"/>
      <c r="F1166" s="98"/>
      <c r="G1166" s="98"/>
      <c r="H1166" s="98"/>
      <c r="I1166" s="98"/>
      <c r="J1166" s="98"/>
      <c r="K1166" s="98"/>
      <c r="L1166" s="98"/>
      <c r="M1166" s="98"/>
      <c r="N1166" s="98"/>
      <c r="O1166" s="98"/>
      <c r="P1166" s="97"/>
      <c r="Q1166" s="18"/>
      <c r="R1166" s="18"/>
    </row>
    <row r="1167" spans="1:18" x14ac:dyDescent="0.3">
      <c r="A1167" s="98"/>
      <c r="B1167" s="98"/>
      <c r="C1167" s="98"/>
      <c r="D1167" s="98"/>
      <c r="E1167" s="98"/>
      <c r="F1167" s="98"/>
      <c r="G1167" s="98"/>
      <c r="H1167" s="98"/>
      <c r="I1167" s="98"/>
      <c r="J1167" s="98"/>
      <c r="K1167" s="98"/>
      <c r="L1167" s="98"/>
      <c r="M1167" s="98"/>
      <c r="N1167" s="98"/>
      <c r="O1167" s="98"/>
      <c r="P1167" s="97"/>
      <c r="Q1167" s="18"/>
      <c r="R1167" s="18"/>
    </row>
    <row r="1168" spans="1:18" x14ac:dyDescent="0.3">
      <c r="A1168" s="98"/>
      <c r="B1168" s="98"/>
      <c r="C1168" s="98"/>
      <c r="D1168" s="98"/>
      <c r="E1168" s="98"/>
      <c r="F1168" s="98"/>
      <c r="G1168" s="98"/>
      <c r="H1168" s="98"/>
      <c r="I1168" s="98"/>
      <c r="J1168" s="98"/>
      <c r="K1168" s="98"/>
      <c r="L1168" s="98"/>
      <c r="M1168" s="98"/>
      <c r="N1168" s="98"/>
      <c r="O1168" s="98"/>
      <c r="P1168" s="97"/>
      <c r="Q1168" s="18"/>
      <c r="R1168" s="18"/>
    </row>
    <row r="1169" spans="1:18" x14ac:dyDescent="0.3">
      <c r="A1169" s="98"/>
      <c r="B1169" s="98"/>
      <c r="C1169" s="98"/>
      <c r="D1169" s="98"/>
      <c r="E1169" s="98"/>
      <c r="F1169" s="98"/>
      <c r="G1169" s="98"/>
      <c r="H1169" s="98"/>
      <c r="I1169" s="98"/>
      <c r="J1169" s="98"/>
      <c r="K1169" s="98"/>
      <c r="L1169" s="98"/>
      <c r="M1169" s="98"/>
      <c r="N1169" s="98"/>
      <c r="O1169" s="98"/>
      <c r="P1169" s="97"/>
      <c r="Q1169" s="18"/>
      <c r="R1169" s="18"/>
    </row>
    <row r="1170" spans="1:18" x14ac:dyDescent="0.3">
      <c r="A1170" s="98"/>
      <c r="B1170" s="98"/>
      <c r="C1170" s="98"/>
      <c r="D1170" s="98"/>
      <c r="E1170" s="98"/>
      <c r="F1170" s="98"/>
      <c r="G1170" s="98"/>
      <c r="H1170" s="98"/>
      <c r="I1170" s="98"/>
      <c r="J1170" s="98"/>
      <c r="K1170" s="98"/>
      <c r="L1170" s="98"/>
      <c r="M1170" s="98"/>
      <c r="N1170" s="98"/>
      <c r="O1170" s="98"/>
      <c r="P1170" s="97"/>
      <c r="Q1170" s="18"/>
      <c r="R1170" s="18"/>
    </row>
    <row r="1171" spans="1:18" x14ac:dyDescent="0.3">
      <c r="A1171" s="98"/>
      <c r="B1171" s="98"/>
      <c r="C1171" s="98"/>
      <c r="D1171" s="98"/>
      <c r="E1171" s="98"/>
      <c r="F1171" s="98"/>
      <c r="G1171" s="98"/>
      <c r="H1171" s="98"/>
      <c r="I1171" s="98"/>
      <c r="J1171" s="98"/>
      <c r="K1171" s="98"/>
      <c r="L1171" s="98"/>
      <c r="M1171" s="98"/>
      <c r="N1171" s="98"/>
      <c r="O1171" s="98"/>
      <c r="P1171" s="97"/>
      <c r="Q1171" s="18"/>
      <c r="R1171" s="18"/>
    </row>
    <row r="1172" spans="1:18" x14ac:dyDescent="0.3">
      <c r="A1172" s="98"/>
      <c r="B1172" s="98"/>
      <c r="C1172" s="98"/>
      <c r="D1172" s="98"/>
      <c r="E1172" s="98"/>
      <c r="F1172" s="98"/>
      <c r="G1172" s="98"/>
      <c r="H1172" s="98"/>
      <c r="I1172" s="98"/>
      <c r="J1172" s="98"/>
      <c r="K1172" s="98"/>
      <c r="L1172" s="98"/>
      <c r="M1172" s="98"/>
      <c r="N1172" s="98"/>
      <c r="O1172" s="98"/>
      <c r="P1172" s="97"/>
      <c r="Q1172" s="18"/>
      <c r="R1172" s="18"/>
    </row>
    <row r="1173" spans="1:18" x14ac:dyDescent="0.3">
      <c r="A1173" s="98"/>
      <c r="B1173" s="98"/>
      <c r="C1173" s="98"/>
      <c r="D1173" s="98"/>
      <c r="E1173" s="98"/>
      <c r="F1173" s="98"/>
      <c r="G1173" s="98"/>
      <c r="H1173" s="98"/>
      <c r="I1173" s="98"/>
      <c r="J1173" s="98"/>
      <c r="K1173" s="98"/>
      <c r="L1173" s="98"/>
      <c r="M1173" s="98"/>
      <c r="N1173" s="98"/>
      <c r="O1173" s="98"/>
      <c r="P1173" s="97"/>
      <c r="Q1173" s="18"/>
      <c r="R1173" s="18"/>
    </row>
    <row r="1174" spans="1:18" x14ac:dyDescent="0.3">
      <c r="A1174" s="98"/>
      <c r="B1174" s="98"/>
      <c r="C1174" s="98"/>
      <c r="D1174" s="98"/>
      <c r="E1174" s="98"/>
      <c r="F1174" s="98"/>
      <c r="G1174" s="98"/>
      <c r="H1174" s="98"/>
      <c r="I1174" s="98"/>
      <c r="J1174" s="98"/>
      <c r="K1174" s="98"/>
      <c r="L1174" s="98"/>
      <c r="M1174" s="98"/>
      <c r="N1174" s="98"/>
      <c r="O1174" s="98"/>
      <c r="P1174" s="97"/>
      <c r="Q1174" s="18"/>
      <c r="R1174" s="18"/>
    </row>
    <row r="1175" spans="1:18" x14ac:dyDescent="0.3">
      <c r="A1175" s="98"/>
      <c r="B1175" s="98"/>
      <c r="C1175" s="98"/>
      <c r="D1175" s="98"/>
      <c r="E1175" s="98"/>
      <c r="F1175" s="98"/>
      <c r="G1175" s="98"/>
      <c r="H1175" s="98"/>
      <c r="I1175" s="98"/>
      <c r="J1175" s="98"/>
      <c r="K1175" s="98"/>
      <c r="L1175" s="98"/>
      <c r="M1175" s="98"/>
      <c r="N1175" s="98"/>
      <c r="O1175" s="98"/>
      <c r="P1175" s="97"/>
      <c r="Q1175" s="18"/>
      <c r="R1175" s="18"/>
    </row>
    <row r="1176" spans="1:18" x14ac:dyDescent="0.3">
      <c r="A1176" s="98"/>
      <c r="B1176" s="98"/>
      <c r="C1176" s="98"/>
      <c r="D1176" s="98"/>
      <c r="E1176" s="98"/>
      <c r="F1176" s="98"/>
      <c r="G1176" s="98"/>
      <c r="H1176" s="98"/>
      <c r="I1176" s="98"/>
      <c r="J1176" s="98"/>
      <c r="K1176" s="98"/>
      <c r="L1176" s="98"/>
      <c r="M1176" s="98"/>
      <c r="N1176" s="98"/>
      <c r="O1176" s="98"/>
      <c r="P1176" s="97"/>
      <c r="Q1176" s="18"/>
      <c r="R1176" s="18"/>
    </row>
    <row r="1177" spans="1:18" x14ac:dyDescent="0.3">
      <c r="A1177" s="98"/>
      <c r="B1177" s="98"/>
      <c r="C1177" s="98"/>
      <c r="D1177" s="98"/>
      <c r="E1177" s="98"/>
      <c r="F1177" s="98"/>
      <c r="G1177" s="98"/>
      <c r="H1177" s="98"/>
      <c r="I1177" s="98"/>
      <c r="J1177" s="98"/>
      <c r="K1177" s="98"/>
      <c r="L1177" s="98"/>
      <c r="M1177" s="98"/>
      <c r="N1177" s="98"/>
      <c r="O1177" s="98"/>
      <c r="P1177" s="97"/>
      <c r="Q1177" s="18"/>
      <c r="R1177" s="18"/>
    </row>
    <row r="1178" spans="1:18" x14ac:dyDescent="0.3">
      <c r="A1178" s="98"/>
      <c r="B1178" s="98"/>
      <c r="C1178" s="98"/>
      <c r="D1178" s="98"/>
      <c r="E1178" s="98"/>
      <c r="F1178" s="98"/>
      <c r="G1178" s="98"/>
      <c r="H1178" s="98"/>
      <c r="I1178" s="98"/>
      <c r="J1178" s="98"/>
      <c r="K1178" s="98"/>
      <c r="L1178" s="98"/>
      <c r="M1178" s="98"/>
      <c r="N1178" s="98"/>
      <c r="O1178" s="98"/>
      <c r="P1178" s="97"/>
      <c r="Q1178" s="18"/>
      <c r="R1178" s="18"/>
    </row>
    <row r="1179" spans="1:18" x14ac:dyDescent="0.3">
      <c r="A1179" s="98"/>
      <c r="B1179" s="98"/>
      <c r="C1179" s="98"/>
      <c r="D1179" s="98"/>
      <c r="E1179" s="98"/>
      <c r="F1179" s="98"/>
      <c r="G1179" s="98"/>
      <c r="H1179" s="98"/>
      <c r="I1179" s="98"/>
      <c r="J1179" s="98"/>
      <c r="K1179" s="98"/>
      <c r="L1179" s="98"/>
      <c r="M1179" s="98"/>
      <c r="N1179" s="98"/>
      <c r="O1179" s="98"/>
      <c r="P1179" s="97"/>
      <c r="Q1179" s="18"/>
      <c r="R1179" s="18"/>
    </row>
    <row r="1180" spans="1:18" x14ac:dyDescent="0.3">
      <c r="A1180" s="98"/>
      <c r="B1180" s="98"/>
      <c r="C1180" s="98"/>
      <c r="D1180" s="98"/>
      <c r="E1180" s="98"/>
      <c r="F1180" s="98"/>
      <c r="G1180" s="98"/>
      <c r="H1180" s="98"/>
      <c r="I1180" s="98"/>
      <c r="J1180" s="98"/>
      <c r="K1180" s="98"/>
      <c r="L1180" s="98"/>
      <c r="M1180" s="98"/>
      <c r="N1180" s="98"/>
      <c r="O1180" s="98"/>
      <c r="P1180" s="97"/>
      <c r="Q1180" s="18"/>
      <c r="R1180" s="18"/>
    </row>
    <row r="1181" spans="1:18" x14ac:dyDescent="0.3">
      <c r="A1181" s="98"/>
      <c r="B1181" s="98"/>
      <c r="C1181" s="98"/>
      <c r="D1181" s="98"/>
      <c r="E1181" s="98"/>
      <c r="F1181" s="98"/>
      <c r="G1181" s="98"/>
      <c r="H1181" s="98"/>
      <c r="I1181" s="98"/>
      <c r="J1181" s="98"/>
      <c r="K1181" s="98"/>
      <c r="L1181" s="98"/>
      <c r="M1181" s="98"/>
      <c r="N1181" s="98"/>
      <c r="O1181" s="98"/>
      <c r="P1181" s="97"/>
      <c r="Q1181" s="18"/>
      <c r="R1181" s="18"/>
    </row>
    <row r="1182" spans="1:18" x14ac:dyDescent="0.3">
      <c r="A1182" s="98"/>
      <c r="B1182" s="98"/>
      <c r="C1182" s="98"/>
      <c r="D1182" s="98"/>
      <c r="E1182" s="98"/>
      <c r="F1182" s="98"/>
      <c r="G1182" s="98"/>
      <c r="H1182" s="98"/>
      <c r="I1182" s="98"/>
      <c r="J1182" s="98"/>
      <c r="K1182" s="98"/>
      <c r="L1182" s="98"/>
      <c r="M1182" s="98"/>
      <c r="N1182" s="98"/>
      <c r="O1182" s="98"/>
      <c r="P1182" s="97"/>
      <c r="Q1182" s="18"/>
      <c r="R1182" s="18"/>
    </row>
    <row r="1183" spans="1:18" x14ac:dyDescent="0.3">
      <c r="A1183" s="98"/>
      <c r="B1183" s="98"/>
      <c r="C1183" s="98"/>
      <c r="D1183" s="98"/>
      <c r="E1183" s="98"/>
      <c r="F1183" s="98"/>
      <c r="G1183" s="98"/>
      <c r="H1183" s="98"/>
      <c r="I1183" s="98"/>
      <c r="J1183" s="98"/>
      <c r="K1183" s="98"/>
      <c r="L1183" s="98"/>
      <c r="M1183" s="98"/>
      <c r="N1183" s="98"/>
      <c r="O1183" s="98"/>
      <c r="P1183" s="97"/>
      <c r="Q1183" s="18"/>
      <c r="R1183" s="18"/>
    </row>
    <row r="1184" spans="1:18" x14ac:dyDescent="0.3">
      <c r="A1184" s="98"/>
      <c r="B1184" s="98"/>
      <c r="C1184" s="98"/>
      <c r="D1184" s="98"/>
      <c r="E1184" s="98"/>
      <c r="F1184" s="98"/>
      <c r="G1184" s="98"/>
      <c r="H1184" s="98"/>
      <c r="I1184" s="98"/>
      <c r="J1184" s="98"/>
      <c r="K1184" s="98"/>
      <c r="L1184" s="98"/>
      <c r="M1184" s="98"/>
      <c r="N1184" s="98"/>
      <c r="O1184" s="98"/>
      <c r="P1184" s="97"/>
      <c r="Q1184" s="18"/>
      <c r="R1184" s="18"/>
    </row>
    <row r="1185" spans="1:18" x14ac:dyDescent="0.3">
      <c r="A1185" s="98"/>
      <c r="B1185" s="98"/>
      <c r="C1185" s="98"/>
      <c r="D1185" s="98"/>
      <c r="E1185" s="98"/>
      <c r="F1185" s="98"/>
      <c r="G1185" s="98"/>
      <c r="H1185" s="98"/>
      <c r="I1185" s="98"/>
      <c r="J1185" s="98"/>
      <c r="K1185" s="98"/>
      <c r="L1185" s="98"/>
      <c r="M1185" s="98"/>
      <c r="N1185" s="98"/>
      <c r="O1185" s="98"/>
      <c r="P1185" s="97"/>
      <c r="Q1185" s="18"/>
      <c r="R1185" s="18"/>
    </row>
    <row r="1186" spans="1:18" x14ac:dyDescent="0.3">
      <c r="A1186" s="98"/>
      <c r="B1186" s="98"/>
      <c r="C1186" s="98"/>
      <c r="D1186" s="98"/>
      <c r="E1186" s="98"/>
      <c r="F1186" s="98"/>
      <c r="G1186" s="98"/>
      <c r="H1186" s="98"/>
      <c r="I1186" s="98"/>
      <c r="J1186" s="98"/>
      <c r="K1186" s="98"/>
      <c r="L1186" s="98"/>
      <c r="M1186" s="98"/>
      <c r="N1186" s="98"/>
      <c r="O1186" s="98"/>
      <c r="P1186" s="97"/>
      <c r="Q1186" s="18"/>
      <c r="R1186" s="18"/>
    </row>
    <row r="1187" spans="1:18" x14ac:dyDescent="0.3">
      <c r="A1187" s="98"/>
      <c r="B1187" s="98"/>
      <c r="C1187" s="98"/>
      <c r="D1187" s="98"/>
      <c r="E1187" s="98"/>
      <c r="F1187" s="98"/>
      <c r="G1187" s="98"/>
      <c r="H1187" s="98"/>
      <c r="I1187" s="98"/>
      <c r="J1187" s="98"/>
      <c r="K1187" s="98"/>
      <c r="L1187" s="98"/>
      <c r="M1187" s="98"/>
      <c r="N1187" s="98"/>
      <c r="O1187" s="98"/>
      <c r="P1187" s="97"/>
      <c r="Q1187" s="18"/>
      <c r="R1187" s="18"/>
    </row>
    <row r="1188" spans="1:18" x14ac:dyDescent="0.3">
      <c r="A1188" s="98"/>
      <c r="B1188" s="98"/>
      <c r="C1188" s="98"/>
      <c r="D1188" s="98"/>
      <c r="E1188" s="98"/>
      <c r="F1188" s="98"/>
      <c r="G1188" s="98"/>
      <c r="H1188" s="98"/>
      <c r="I1188" s="98"/>
      <c r="J1188" s="98"/>
      <c r="K1188" s="98"/>
      <c r="L1188" s="98"/>
      <c r="M1188" s="98"/>
      <c r="N1188" s="98"/>
      <c r="O1188" s="98"/>
      <c r="P1188" s="97"/>
      <c r="Q1188" s="18"/>
      <c r="R1188" s="18"/>
    </row>
    <row r="1189" spans="1:18" x14ac:dyDescent="0.3">
      <c r="A1189" s="98"/>
      <c r="B1189" s="98"/>
      <c r="C1189" s="98"/>
      <c r="D1189" s="98"/>
      <c r="E1189" s="98"/>
      <c r="F1189" s="98"/>
      <c r="G1189" s="98"/>
      <c r="H1189" s="98"/>
      <c r="I1189" s="98"/>
      <c r="J1189" s="98"/>
      <c r="K1189" s="98"/>
      <c r="L1189" s="98"/>
      <c r="M1189" s="98"/>
      <c r="N1189" s="98"/>
      <c r="O1189" s="98"/>
      <c r="P1189" s="97"/>
      <c r="Q1189" s="18"/>
      <c r="R1189" s="18"/>
    </row>
    <row r="1190" spans="1:18" x14ac:dyDescent="0.3">
      <c r="A1190" s="98"/>
      <c r="B1190" s="98"/>
      <c r="C1190" s="98"/>
      <c r="D1190" s="98"/>
      <c r="E1190" s="98"/>
      <c r="F1190" s="98"/>
      <c r="G1190" s="98"/>
      <c r="H1190" s="98"/>
      <c r="I1190" s="98"/>
      <c r="J1190" s="98"/>
      <c r="K1190" s="98"/>
      <c r="L1190" s="98"/>
      <c r="M1190" s="98"/>
      <c r="N1190" s="98"/>
      <c r="O1190" s="98"/>
      <c r="P1190" s="97"/>
      <c r="Q1190" s="18"/>
      <c r="R1190" s="18"/>
    </row>
    <row r="1191" spans="1:18" x14ac:dyDescent="0.3">
      <c r="A1191" s="98"/>
      <c r="B1191" s="98"/>
      <c r="C1191" s="98"/>
      <c r="D1191" s="98"/>
      <c r="E1191" s="98"/>
      <c r="F1191" s="98"/>
      <c r="G1191" s="98"/>
      <c r="H1191" s="98"/>
      <c r="I1191" s="98"/>
      <c r="J1191" s="98"/>
      <c r="K1191" s="98"/>
      <c r="L1191" s="98"/>
      <c r="M1191" s="98"/>
      <c r="N1191" s="98"/>
      <c r="O1191" s="98"/>
      <c r="P1191" s="97"/>
      <c r="Q1191" s="18"/>
      <c r="R1191" s="18"/>
    </row>
    <row r="1192" spans="1:18" x14ac:dyDescent="0.3">
      <c r="A1192" s="98"/>
      <c r="B1192" s="98"/>
      <c r="C1192" s="98"/>
      <c r="D1192" s="98"/>
      <c r="E1192" s="98"/>
      <c r="F1192" s="98"/>
      <c r="G1192" s="98"/>
      <c r="H1192" s="98"/>
      <c r="I1192" s="98"/>
      <c r="J1192" s="98"/>
      <c r="K1192" s="98"/>
      <c r="L1192" s="98"/>
      <c r="M1192" s="98"/>
      <c r="N1192" s="98"/>
      <c r="O1192" s="98"/>
      <c r="P1192" s="97"/>
      <c r="Q1192" s="18"/>
      <c r="R1192" s="18"/>
    </row>
    <row r="1193" spans="1:18" x14ac:dyDescent="0.3">
      <c r="A1193" s="98"/>
      <c r="B1193" s="98"/>
      <c r="C1193" s="98"/>
      <c r="D1193" s="98"/>
      <c r="E1193" s="98"/>
      <c r="F1193" s="98"/>
      <c r="G1193" s="98"/>
      <c r="H1193" s="98"/>
      <c r="I1193" s="98"/>
      <c r="J1193" s="98"/>
      <c r="K1193" s="98"/>
      <c r="L1193" s="98"/>
      <c r="M1193" s="98"/>
      <c r="N1193" s="98"/>
      <c r="O1193" s="98"/>
      <c r="P1193" s="97"/>
      <c r="Q1193" s="18"/>
      <c r="R1193" s="18"/>
    </row>
    <row r="1194" spans="1:18" x14ac:dyDescent="0.3">
      <c r="A1194" s="98"/>
      <c r="B1194" s="98"/>
      <c r="C1194" s="98"/>
      <c r="D1194" s="98"/>
      <c r="E1194" s="98"/>
      <c r="F1194" s="98"/>
      <c r="G1194" s="98"/>
      <c r="H1194" s="98"/>
      <c r="I1194" s="98"/>
      <c r="J1194" s="98"/>
      <c r="K1194" s="98"/>
      <c r="L1194" s="98"/>
      <c r="M1194" s="98"/>
      <c r="N1194" s="98"/>
      <c r="O1194" s="98"/>
      <c r="P1194" s="97"/>
      <c r="Q1194" s="18"/>
      <c r="R1194" s="18"/>
    </row>
    <row r="1195" spans="1:18" x14ac:dyDescent="0.3">
      <c r="A1195" s="98"/>
      <c r="B1195" s="98"/>
      <c r="C1195" s="98"/>
      <c r="D1195" s="98"/>
      <c r="E1195" s="98"/>
      <c r="F1195" s="98"/>
      <c r="G1195" s="98"/>
      <c r="H1195" s="98"/>
      <c r="I1195" s="98"/>
      <c r="J1195" s="98"/>
      <c r="K1195" s="98"/>
      <c r="L1195" s="98"/>
      <c r="M1195" s="98"/>
      <c r="N1195" s="98"/>
      <c r="O1195" s="98"/>
      <c r="P1195" s="97"/>
      <c r="Q1195" s="18"/>
      <c r="R1195" s="18"/>
    </row>
    <row r="1196" spans="1:18" x14ac:dyDescent="0.3">
      <c r="A1196" s="98"/>
      <c r="B1196" s="98"/>
      <c r="C1196" s="98"/>
      <c r="D1196" s="98"/>
      <c r="E1196" s="98"/>
      <c r="F1196" s="98"/>
      <c r="G1196" s="98"/>
      <c r="H1196" s="98"/>
      <c r="I1196" s="98"/>
      <c r="J1196" s="98"/>
      <c r="K1196" s="98"/>
      <c r="L1196" s="98"/>
      <c r="M1196" s="98"/>
      <c r="N1196" s="98"/>
      <c r="O1196" s="98"/>
      <c r="P1196" s="97"/>
      <c r="Q1196" s="18"/>
      <c r="R1196" s="18"/>
    </row>
    <row r="1197" spans="1:18" x14ac:dyDescent="0.3">
      <c r="A1197" s="98"/>
      <c r="B1197" s="98"/>
      <c r="C1197" s="98"/>
      <c r="D1197" s="98"/>
      <c r="E1197" s="98"/>
      <c r="F1197" s="98"/>
      <c r="G1197" s="98"/>
      <c r="H1197" s="98"/>
      <c r="I1197" s="98"/>
      <c r="J1197" s="98"/>
      <c r="K1197" s="98"/>
      <c r="L1197" s="98"/>
      <c r="M1197" s="98"/>
      <c r="N1197" s="98"/>
      <c r="O1197" s="98"/>
      <c r="P1197" s="97"/>
      <c r="Q1197" s="18"/>
      <c r="R1197" s="18"/>
    </row>
    <row r="1198" spans="1:18" x14ac:dyDescent="0.3">
      <c r="A1198" s="98"/>
      <c r="B1198" s="98"/>
      <c r="C1198" s="98"/>
      <c r="D1198" s="98"/>
      <c r="E1198" s="98"/>
      <c r="F1198" s="98"/>
      <c r="G1198" s="98"/>
      <c r="H1198" s="98"/>
      <c r="I1198" s="98"/>
      <c r="J1198" s="98"/>
      <c r="K1198" s="98"/>
      <c r="L1198" s="98"/>
      <c r="M1198" s="98"/>
      <c r="N1198" s="98"/>
      <c r="O1198" s="98"/>
      <c r="P1198" s="97"/>
      <c r="Q1198" s="18"/>
      <c r="R1198" s="18"/>
    </row>
    <row r="1199" spans="1:18" x14ac:dyDescent="0.3">
      <c r="A1199" s="98"/>
      <c r="B1199" s="98"/>
      <c r="C1199" s="98"/>
      <c r="D1199" s="98"/>
      <c r="E1199" s="98"/>
      <c r="F1199" s="98"/>
      <c r="G1199" s="98"/>
      <c r="H1199" s="98"/>
      <c r="I1199" s="98"/>
      <c r="J1199" s="98"/>
      <c r="K1199" s="98"/>
      <c r="L1199" s="98"/>
      <c r="M1199" s="98"/>
      <c r="N1199" s="98"/>
      <c r="O1199" s="98"/>
      <c r="P1199" s="97"/>
      <c r="Q1199" s="18"/>
      <c r="R1199" s="18"/>
    </row>
    <row r="1200" spans="1:18" x14ac:dyDescent="0.3">
      <c r="A1200" s="98"/>
      <c r="B1200" s="98"/>
      <c r="C1200" s="98"/>
      <c r="D1200" s="98"/>
      <c r="E1200" s="98"/>
      <c r="F1200" s="98"/>
      <c r="G1200" s="98"/>
      <c r="H1200" s="98"/>
      <c r="I1200" s="98"/>
      <c r="J1200" s="98"/>
      <c r="K1200" s="98"/>
      <c r="L1200" s="98"/>
      <c r="M1200" s="98"/>
      <c r="N1200" s="98"/>
      <c r="O1200" s="98"/>
      <c r="P1200" s="97"/>
      <c r="Q1200" s="18"/>
      <c r="R1200" s="18"/>
    </row>
    <row r="1201" spans="1:18" x14ac:dyDescent="0.3">
      <c r="A1201" s="98"/>
      <c r="B1201" s="98"/>
      <c r="C1201" s="98"/>
      <c r="D1201" s="98"/>
      <c r="E1201" s="98"/>
      <c r="F1201" s="98"/>
      <c r="G1201" s="98"/>
      <c r="H1201" s="98"/>
      <c r="I1201" s="98"/>
      <c r="J1201" s="98"/>
      <c r="K1201" s="98"/>
      <c r="L1201" s="98"/>
      <c r="M1201" s="98"/>
      <c r="N1201" s="98"/>
      <c r="O1201" s="98"/>
      <c r="P1201" s="97"/>
      <c r="Q1201" s="18"/>
      <c r="R1201" s="18"/>
    </row>
    <row r="1202" spans="1:18" x14ac:dyDescent="0.3">
      <c r="A1202" s="98"/>
      <c r="B1202" s="98"/>
      <c r="C1202" s="98"/>
      <c r="D1202" s="98"/>
      <c r="E1202" s="98"/>
      <c r="F1202" s="98"/>
      <c r="G1202" s="98"/>
      <c r="H1202" s="98"/>
      <c r="I1202" s="98"/>
      <c r="J1202" s="98"/>
      <c r="K1202" s="98"/>
      <c r="L1202" s="98"/>
      <c r="M1202" s="98"/>
      <c r="N1202" s="98"/>
      <c r="O1202" s="98"/>
      <c r="P1202" s="97"/>
      <c r="Q1202" s="18"/>
      <c r="R1202" s="18"/>
    </row>
    <row r="1203" spans="1:18" x14ac:dyDescent="0.3">
      <c r="A1203" s="98"/>
      <c r="B1203" s="98"/>
      <c r="C1203" s="98"/>
      <c r="D1203" s="98"/>
      <c r="E1203" s="98"/>
      <c r="F1203" s="98"/>
      <c r="G1203" s="98"/>
      <c r="H1203" s="98"/>
      <c r="I1203" s="98"/>
      <c r="J1203" s="98"/>
      <c r="K1203" s="98"/>
      <c r="L1203" s="98"/>
      <c r="M1203" s="98"/>
      <c r="N1203" s="98"/>
      <c r="O1203" s="98"/>
      <c r="P1203" s="97"/>
      <c r="Q1203" s="18"/>
      <c r="R1203" s="18"/>
    </row>
    <row r="1204" spans="1:18" x14ac:dyDescent="0.3">
      <c r="A1204" s="98"/>
      <c r="B1204" s="98"/>
      <c r="C1204" s="98"/>
      <c r="D1204" s="98"/>
      <c r="E1204" s="98"/>
      <c r="F1204" s="98"/>
      <c r="G1204" s="98"/>
      <c r="H1204" s="98"/>
      <c r="I1204" s="98"/>
      <c r="J1204" s="98"/>
      <c r="K1204" s="98"/>
      <c r="L1204" s="98"/>
      <c r="M1204" s="98"/>
      <c r="N1204" s="98"/>
      <c r="O1204" s="98"/>
      <c r="P1204" s="97"/>
      <c r="Q1204" s="18"/>
      <c r="R1204" s="18"/>
    </row>
    <row r="1205" spans="1:18" x14ac:dyDescent="0.3">
      <c r="A1205" s="98"/>
      <c r="B1205" s="98"/>
      <c r="C1205" s="98"/>
      <c r="D1205" s="98"/>
      <c r="E1205" s="98"/>
      <c r="F1205" s="98"/>
      <c r="G1205" s="98"/>
      <c r="H1205" s="98"/>
      <c r="I1205" s="98"/>
      <c r="J1205" s="98"/>
      <c r="K1205" s="98"/>
      <c r="L1205" s="98"/>
      <c r="M1205" s="98"/>
      <c r="N1205" s="98"/>
      <c r="O1205" s="98"/>
      <c r="P1205" s="97"/>
      <c r="Q1205" s="18"/>
      <c r="R1205" s="18"/>
    </row>
    <row r="1206" spans="1:18" x14ac:dyDescent="0.3">
      <c r="A1206" s="98"/>
      <c r="B1206" s="98"/>
      <c r="C1206" s="98"/>
      <c r="D1206" s="98"/>
      <c r="E1206" s="98"/>
      <c r="F1206" s="98"/>
      <c r="G1206" s="98"/>
      <c r="H1206" s="98"/>
      <c r="I1206" s="98"/>
      <c r="J1206" s="98"/>
      <c r="K1206" s="98"/>
      <c r="L1206" s="98"/>
      <c r="M1206" s="98"/>
      <c r="N1206" s="98"/>
      <c r="O1206" s="98"/>
      <c r="P1206" s="97"/>
      <c r="Q1206" s="18"/>
      <c r="R1206" s="18"/>
    </row>
    <row r="1207" spans="1:18" x14ac:dyDescent="0.3">
      <c r="A1207" s="98"/>
      <c r="B1207" s="98"/>
      <c r="C1207" s="98"/>
      <c r="D1207" s="98"/>
      <c r="E1207" s="98"/>
      <c r="F1207" s="98"/>
      <c r="G1207" s="98"/>
      <c r="H1207" s="98"/>
      <c r="I1207" s="98"/>
      <c r="J1207" s="98"/>
      <c r="K1207" s="98"/>
      <c r="L1207" s="98"/>
      <c r="M1207" s="98"/>
      <c r="N1207" s="98"/>
      <c r="O1207" s="98"/>
      <c r="P1207" s="97"/>
      <c r="Q1207" s="18"/>
      <c r="R1207" s="18"/>
    </row>
    <row r="1208" spans="1:18" x14ac:dyDescent="0.3">
      <c r="A1208" s="98"/>
      <c r="B1208" s="98"/>
      <c r="C1208" s="98"/>
      <c r="D1208" s="98"/>
      <c r="E1208" s="98"/>
      <c r="F1208" s="98"/>
      <c r="G1208" s="98"/>
      <c r="H1208" s="98"/>
      <c r="I1208" s="98"/>
      <c r="J1208" s="98"/>
      <c r="K1208" s="98"/>
      <c r="L1208" s="98"/>
      <c r="M1208" s="98"/>
      <c r="N1208" s="98"/>
      <c r="O1208" s="98"/>
      <c r="P1208" s="97"/>
      <c r="Q1208" s="18"/>
      <c r="R1208" s="18"/>
    </row>
    <row r="1209" spans="1:18" x14ac:dyDescent="0.3">
      <c r="A1209" s="98"/>
      <c r="B1209" s="98"/>
      <c r="C1209" s="98"/>
      <c r="D1209" s="98"/>
      <c r="E1209" s="98"/>
      <c r="F1209" s="98"/>
      <c r="G1209" s="98"/>
      <c r="H1209" s="98"/>
      <c r="I1209" s="98"/>
      <c r="J1209" s="98"/>
      <c r="K1209" s="98"/>
      <c r="L1209" s="98"/>
      <c r="M1209" s="98"/>
      <c r="N1209" s="98"/>
      <c r="O1209" s="98"/>
      <c r="P1209" s="97"/>
      <c r="Q1209" s="18"/>
      <c r="R1209" s="18"/>
    </row>
    <row r="1210" spans="1:18" x14ac:dyDescent="0.3">
      <c r="A1210" s="98"/>
      <c r="B1210" s="98"/>
      <c r="C1210" s="98"/>
      <c r="D1210" s="98"/>
      <c r="E1210" s="98"/>
      <c r="F1210" s="98"/>
      <c r="G1210" s="98"/>
      <c r="H1210" s="98"/>
      <c r="I1210" s="98"/>
      <c r="J1210" s="98"/>
      <c r="K1210" s="98"/>
      <c r="L1210" s="98"/>
      <c r="M1210" s="98"/>
      <c r="N1210" s="98"/>
      <c r="O1210" s="98"/>
      <c r="P1210" s="97"/>
      <c r="Q1210" s="18"/>
      <c r="R1210" s="18"/>
    </row>
    <row r="1211" spans="1:18" x14ac:dyDescent="0.3">
      <c r="A1211" s="98"/>
      <c r="B1211" s="98"/>
      <c r="C1211" s="98"/>
      <c r="D1211" s="98"/>
      <c r="E1211" s="98"/>
      <c r="F1211" s="98"/>
      <c r="G1211" s="98"/>
      <c r="H1211" s="98"/>
      <c r="I1211" s="98"/>
      <c r="J1211" s="98"/>
      <c r="K1211" s="98"/>
      <c r="L1211" s="98"/>
      <c r="M1211" s="98"/>
      <c r="N1211" s="98"/>
      <c r="O1211" s="98"/>
      <c r="P1211" s="97"/>
      <c r="Q1211" s="18"/>
      <c r="R1211" s="18"/>
    </row>
    <row r="1212" spans="1:18" x14ac:dyDescent="0.3">
      <c r="A1212" s="98"/>
      <c r="B1212" s="98"/>
      <c r="C1212" s="98"/>
      <c r="D1212" s="98"/>
      <c r="E1212" s="98"/>
      <c r="F1212" s="98"/>
      <c r="G1212" s="98"/>
      <c r="H1212" s="98"/>
      <c r="I1212" s="98"/>
      <c r="J1212" s="98"/>
      <c r="K1212" s="98"/>
      <c r="L1212" s="98"/>
      <c r="M1212" s="98"/>
      <c r="N1212" s="98"/>
      <c r="O1212" s="98"/>
      <c r="P1212" s="97"/>
      <c r="Q1212" s="18"/>
      <c r="R1212" s="18"/>
    </row>
    <row r="1213" spans="1:18" x14ac:dyDescent="0.3">
      <c r="A1213" s="98"/>
      <c r="B1213" s="98"/>
      <c r="C1213" s="98"/>
      <c r="D1213" s="98"/>
      <c r="E1213" s="98"/>
      <c r="F1213" s="98"/>
      <c r="G1213" s="98"/>
      <c r="H1213" s="98"/>
      <c r="I1213" s="98"/>
      <c r="J1213" s="98"/>
      <c r="K1213" s="98"/>
      <c r="L1213" s="98"/>
      <c r="M1213" s="98"/>
      <c r="N1213" s="98"/>
      <c r="O1213" s="98"/>
      <c r="P1213" s="97"/>
      <c r="Q1213" s="18"/>
      <c r="R1213" s="18"/>
    </row>
    <row r="1214" spans="1:18" x14ac:dyDescent="0.3">
      <c r="A1214" s="98"/>
      <c r="B1214" s="98"/>
      <c r="C1214" s="98"/>
      <c r="D1214" s="98"/>
      <c r="E1214" s="98"/>
      <c r="F1214" s="98"/>
      <c r="G1214" s="98"/>
      <c r="H1214" s="98"/>
      <c r="I1214" s="98"/>
      <c r="J1214" s="98"/>
      <c r="K1214" s="98"/>
      <c r="L1214" s="98"/>
      <c r="M1214" s="98"/>
      <c r="N1214" s="98"/>
      <c r="O1214" s="98"/>
      <c r="P1214" s="97"/>
      <c r="Q1214" s="18"/>
      <c r="R1214" s="18"/>
    </row>
    <row r="1215" spans="1:18" x14ac:dyDescent="0.3">
      <c r="A1215" s="98"/>
      <c r="B1215" s="98"/>
      <c r="C1215" s="98"/>
      <c r="D1215" s="98"/>
      <c r="E1215" s="98"/>
      <c r="F1215" s="98"/>
      <c r="G1215" s="98"/>
      <c r="H1215" s="98"/>
      <c r="I1215" s="98"/>
      <c r="J1215" s="98"/>
      <c r="K1215" s="98"/>
      <c r="L1215" s="98"/>
      <c r="M1215" s="98"/>
      <c r="N1215" s="98"/>
      <c r="O1215" s="98"/>
      <c r="P1215" s="97"/>
      <c r="Q1215" s="18"/>
      <c r="R1215" s="18"/>
    </row>
    <row r="1216" spans="1:18" x14ac:dyDescent="0.3">
      <c r="A1216" s="98"/>
      <c r="B1216" s="98"/>
      <c r="C1216" s="98"/>
      <c r="D1216" s="98"/>
      <c r="E1216" s="98"/>
      <c r="F1216" s="98"/>
      <c r="G1216" s="98"/>
      <c r="H1216" s="98"/>
      <c r="I1216" s="98"/>
      <c r="J1216" s="98"/>
      <c r="K1216" s="98"/>
      <c r="L1216" s="98"/>
      <c r="M1216" s="98"/>
      <c r="N1216" s="98"/>
      <c r="O1216" s="98"/>
      <c r="P1216" s="97"/>
      <c r="Q1216" s="18"/>
      <c r="R1216" s="18"/>
    </row>
    <row r="1217" spans="1:18" x14ac:dyDescent="0.3">
      <c r="A1217" s="98"/>
      <c r="B1217" s="98"/>
      <c r="C1217" s="98"/>
      <c r="D1217" s="98"/>
      <c r="E1217" s="98"/>
      <c r="F1217" s="98"/>
      <c r="G1217" s="98"/>
      <c r="H1217" s="98"/>
      <c r="I1217" s="98"/>
      <c r="J1217" s="98"/>
      <c r="K1217" s="98"/>
      <c r="L1217" s="98"/>
      <c r="M1217" s="98"/>
      <c r="N1217" s="98"/>
      <c r="O1217" s="98"/>
      <c r="P1217" s="97"/>
      <c r="Q1217" s="18"/>
      <c r="R1217" s="18"/>
    </row>
    <row r="1218" spans="1:18" x14ac:dyDescent="0.3">
      <c r="A1218" s="98"/>
      <c r="B1218" s="98"/>
      <c r="C1218" s="98"/>
      <c r="D1218" s="98"/>
      <c r="E1218" s="98"/>
      <c r="F1218" s="98"/>
      <c r="G1218" s="98"/>
      <c r="H1218" s="98"/>
      <c r="I1218" s="98"/>
      <c r="J1218" s="98"/>
      <c r="K1218" s="98"/>
      <c r="L1218" s="98"/>
      <c r="M1218" s="98"/>
      <c r="N1218" s="98"/>
      <c r="O1218" s="98"/>
      <c r="P1218" s="97"/>
      <c r="Q1218" s="18"/>
      <c r="R1218" s="18"/>
    </row>
    <row r="1219" spans="1:18" x14ac:dyDescent="0.3">
      <c r="A1219" s="98"/>
      <c r="B1219" s="98"/>
      <c r="C1219" s="98"/>
      <c r="D1219" s="98"/>
      <c r="E1219" s="98"/>
      <c r="F1219" s="98"/>
      <c r="G1219" s="98"/>
      <c r="H1219" s="98"/>
      <c r="I1219" s="98"/>
      <c r="J1219" s="98"/>
      <c r="K1219" s="98"/>
      <c r="L1219" s="98"/>
      <c r="M1219" s="98"/>
      <c r="N1219" s="98"/>
      <c r="O1219" s="98"/>
      <c r="P1219" s="97"/>
      <c r="Q1219" s="18"/>
      <c r="R1219" s="18"/>
    </row>
    <row r="1220" spans="1:18" x14ac:dyDescent="0.3">
      <c r="A1220" s="98"/>
      <c r="B1220" s="98"/>
      <c r="C1220" s="98"/>
      <c r="D1220" s="98"/>
      <c r="E1220" s="98"/>
      <c r="F1220" s="98"/>
      <c r="G1220" s="98"/>
      <c r="H1220" s="98"/>
      <c r="I1220" s="98"/>
      <c r="J1220" s="98"/>
      <c r="K1220" s="98"/>
      <c r="L1220" s="98"/>
      <c r="M1220" s="98"/>
      <c r="N1220" s="98"/>
      <c r="O1220" s="98"/>
      <c r="P1220" s="97"/>
      <c r="Q1220" s="18"/>
      <c r="R1220" s="18"/>
    </row>
    <row r="1221" spans="1:18" x14ac:dyDescent="0.3">
      <c r="A1221" s="98"/>
      <c r="B1221" s="98"/>
      <c r="C1221" s="98"/>
      <c r="D1221" s="98"/>
      <c r="E1221" s="98"/>
      <c r="F1221" s="98"/>
      <c r="G1221" s="98"/>
      <c r="H1221" s="98"/>
      <c r="I1221" s="98"/>
      <c r="J1221" s="98"/>
      <c r="K1221" s="98"/>
      <c r="L1221" s="98"/>
      <c r="M1221" s="98"/>
      <c r="N1221" s="98"/>
      <c r="O1221" s="98"/>
      <c r="P1221" s="97"/>
      <c r="Q1221" s="18"/>
      <c r="R1221" s="18"/>
    </row>
    <row r="1222" spans="1:18" x14ac:dyDescent="0.3">
      <c r="A1222" s="98"/>
      <c r="B1222" s="98"/>
      <c r="C1222" s="98"/>
      <c r="D1222" s="98"/>
      <c r="E1222" s="98"/>
      <c r="F1222" s="98"/>
      <c r="G1222" s="98"/>
      <c r="H1222" s="98"/>
      <c r="I1222" s="98"/>
      <c r="J1222" s="98"/>
      <c r="K1222" s="98"/>
      <c r="L1222" s="98"/>
      <c r="M1222" s="98"/>
      <c r="N1222" s="98"/>
      <c r="O1222" s="98"/>
      <c r="P1222" s="97"/>
      <c r="Q1222" s="18"/>
      <c r="R1222" s="18"/>
    </row>
    <row r="1223" spans="1:18" x14ac:dyDescent="0.3">
      <c r="A1223" s="98"/>
      <c r="B1223" s="98"/>
      <c r="C1223" s="98"/>
      <c r="D1223" s="98"/>
      <c r="E1223" s="98"/>
      <c r="F1223" s="98"/>
      <c r="G1223" s="98"/>
      <c r="H1223" s="98"/>
      <c r="I1223" s="98"/>
      <c r="J1223" s="98"/>
      <c r="K1223" s="98"/>
      <c r="L1223" s="98"/>
      <c r="M1223" s="98"/>
      <c r="N1223" s="98"/>
      <c r="O1223" s="98"/>
      <c r="P1223" s="97"/>
      <c r="Q1223" s="18"/>
      <c r="R1223" s="18"/>
    </row>
    <row r="1224" spans="1:18" x14ac:dyDescent="0.3">
      <c r="A1224" s="98"/>
      <c r="B1224" s="98"/>
      <c r="C1224" s="98"/>
      <c r="D1224" s="98"/>
      <c r="E1224" s="98"/>
      <c r="F1224" s="98"/>
      <c r="G1224" s="98"/>
      <c r="H1224" s="98"/>
      <c r="I1224" s="98"/>
      <c r="J1224" s="98"/>
      <c r="K1224" s="98"/>
      <c r="L1224" s="98"/>
      <c r="M1224" s="98"/>
      <c r="N1224" s="98"/>
      <c r="O1224" s="98"/>
      <c r="P1224" s="97"/>
      <c r="Q1224" s="18"/>
      <c r="R1224" s="18"/>
    </row>
    <row r="1225" spans="1:18" x14ac:dyDescent="0.3">
      <c r="A1225" s="98"/>
      <c r="B1225" s="98"/>
      <c r="C1225" s="98"/>
      <c r="D1225" s="98"/>
      <c r="E1225" s="98"/>
      <c r="F1225" s="98"/>
      <c r="G1225" s="98"/>
      <c r="H1225" s="98"/>
      <c r="I1225" s="98"/>
      <c r="J1225" s="98"/>
      <c r="K1225" s="98"/>
      <c r="L1225" s="98"/>
      <c r="M1225" s="98"/>
      <c r="N1225" s="98"/>
      <c r="O1225" s="98"/>
      <c r="P1225" s="97"/>
      <c r="Q1225" s="18"/>
      <c r="R1225" s="18"/>
    </row>
    <row r="1226" spans="1:18" x14ac:dyDescent="0.3">
      <c r="A1226" s="98"/>
      <c r="B1226" s="98"/>
      <c r="C1226" s="98"/>
      <c r="D1226" s="98"/>
      <c r="E1226" s="98"/>
      <c r="F1226" s="98"/>
      <c r="G1226" s="98"/>
      <c r="H1226" s="98"/>
      <c r="I1226" s="98"/>
      <c r="J1226" s="98"/>
      <c r="K1226" s="98"/>
      <c r="L1226" s="98"/>
      <c r="M1226" s="98"/>
      <c r="N1226" s="98"/>
      <c r="O1226" s="98"/>
      <c r="P1226" s="97"/>
      <c r="Q1226" s="18"/>
      <c r="R1226" s="18"/>
    </row>
    <row r="1227" spans="1:18" x14ac:dyDescent="0.3">
      <c r="A1227" s="98"/>
      <c r="B1227" s="98"/>
      <c r="C1227" s="98"/>
      <c r="D1227" s="98"/>
      <c r="E1227" s="98"/>
      <c r="F1227" s="98"/>
      <c r="G1227" s="98"/>
      <c r="H1227" s="98"/>
      <c r="I1227" s="98"/>
      <c r="J1227" s="98"/>
      <c r="K1227" s="98"/>
      <c r="L1227" s="98"/>
      <c r="M1227" s="98"/>
      <c r="N1227" s="98"/>
      <c r="O1227" s="98"/>
      <c r="P1227" s="97"/>
      <c r="Q1227" s="18"/>
      <c r="R1227" s="18"/>
    </row>
    <row r="1228" spans="1:18" x14ac:dyDescent="0.3">
      <c r="A1228" s="98"/>
      <c r="B1228" s="98"/>
      <c r="C1228" s="98"/>
      <c r="D1228" s="98"/>
      <c r="E1228" s="98"/>
      <c r="F1228" s="98"/>
      <c r="G1228" s="98"/>
      <c r="H1228" s="98"/>
      <c r="I1228" s="98"/>
      <c r="J1228" s="98"/>
      <c r="K1228" s="98"/>
      <c r="L1228" s="98"/>
      <c r="M1228" s="98"/>
      <c r="N1228" s="98"/>
      <c r="O1228" s="98"/>
      <c r="P1228" s="97"/>
      <c r="Q1228" s="18"/>
      <c r="R1228" s="18"/>
    </row>
    <row r="1229" spans="1:18" x14ac:dyDescent="0.3">
      <c r="A1229" s="98"/>
      <c r="B1229" s="98"/>
      <c r="C1229" s="98"/>
      <c r="D1229" s="98"/>
      <c r="E1229" s="98"/>
      <c r="F1229" s="98"/>
      <c r="G1229" s="98"/>
      <c r="H1229" s="98"/>
      <c r="I1229" s="98"/>
      <c r="J1229" s="98"/>
      <c r="K1229" s="98"/>
      <c r="L1229" s="98"/>
      <c r="M1229" s="98"/>
      <c r="N1229" s="98"/>
      <c r="O1229" s="98"/>
      <c r="P1229" s="97"/>
      <c r="Q1229" s="18"/>
      <c r="R1229" s="18"/>
    </row>
    <row r="1230" spans="1:18" x14ac:dyDescent="0.3">
      <c r="A1230" s="98"/>
      <c r="B1230" s="98"/>
      <c r="C1230" s="98"/>
      <c r="D1230" s="98"/>
      <c r="E1230" s="98"/>
      <c r="F1230" s="98"/>
      <c r="G1230" s="98"/>
      <c r="H1230" s="98"/>
      <c r="I1230" s="98"/>
      <c r="J1230" s="98"/>
      <c r="K1230" s="98"/>
      <c r="L1230" s="98"/>
      <c r="M1230" s="98"/>
      <c r="N1230" s="98"/>
      <c r="O1230" s="98"/>
      <c r="P1230" s="97"/>
      <c r="Q1230" s="18"/>
      <c r="R1230" s="18"/>
    </row>
    <row r="1231" spans="1:18" x14ac:dyDescent="0.3">
      <c r="A1231" s="98"/>
      <c r="B1231" s="98"/>
      <c r="C1231" s="98"/>
      <c r="D1231" s="98"/>
      <c r="E1231" s="98"/>
      <c r="F1231" s="98"/>
      <c r="G1231" s="98"/>
      <c r="H1231" s="98"/>
      <c r="I1231" s="98"/>
      <c r="J1231" s="98"/>
      <c r="K1231" s="98"/>
      <c r="L1231" s="98"/>
      <c r="M1231" s="98"/>
      <c r="N1231" s="98"/>
      <c r="O1231" s="98"/>
      <c r="P1231" s="97"/>
      <c r="Q1231" s="18"/>
      <c r="R1231" s="18"/>
    </row>
    <row r="1232" spans="1:18" x14ac:dyDescent="0.3">
      <c r="A1232" s="98"/>
      <c r="B1232" s="98"/>
      <c r="C1232" s="98"/>
      <c r="D1232" s="98"/>
      <c r="E1232" s="98"/>
      <c r="F1232" s="98"/>
      <c r="G1232" s="98"/>
      <c r="H1232" s="98"/>
      <c r="I1232" s="98"/>
      <c r="J1232" s="98"/>
      <c r="K1232" s="98"/>
      <c r="L1232" s="98"/>
      <c r="M1232" s="98"/>
      <c r="N1232" s="98"/>
      <c r="O1232" s="98"/>
      <c r="P1232" s="97"/>
      <c r="Q1232" s="18"/>
      <c r="R1232" s="18"/>
    </row>
    <row r="1233" spans="1:18" x14ac:dyDescent="0.3">
      <c r="A1233" s="98"/>
      <c r="B1233" s="98"/>
      <c r="C1233" s="98"/>
      <c r="D1233" s="98"/>
      <c r="E1233" s="98"/>
      <c r="F1233" s="98"/>
      <c r="G1233" s="98"/>
      <c r="H1233" s="98"/>
      <c r="I1233" s="98"/>
      <c r="J1233" s="98"/>
      <c r="K1233" s="98"/>
      <c r="L1233" s="98"/>
      <c r="M1233" s="98"/>
      <c r="N1233" s="98"/>
      <c r="O1233" s="98"/>
      <c r="P1233" s="97"/>
      <c r="Q1233" s="18"/>
      <c r="R1233" s="18"/>
    </row>
    <row r="1234" spans="1:18" x14ac:dyDescent="0.3">
      <c r="A1234" s="98"/>
      <c r="B1234" s="98"/>
      <c r="C1234" s="98"/>
      <c r="D1234" s="98"/>
      <c r="E1234" s="98"/>
      <c r="F1234" s="98"/>
      <c r="G1234" s="98"/>
      <c r="H1234" s="98"/>
      <c r="I1234" s="98"/>
      <c r="J1234" s="98"/>
      <c r="K1234" s="98"/>
      <c r="L1234" s="98"/>
      <c r="M1234" s="98"/>
      <c r="N1234" s="98"/>
      <c r="O1234" s="98"/>
      <c r="P1234" s="97"/>
      <c r="Q1234" s="18"/>
      <c r="R1234" s="18"/>
    </row>
    <row r="1235" spans="1:18" x14ac:dyDescent="0.3">
      <c r="A1235" s="98"/>
      <c r="B1235" s="98"/>
      <c r="C1235" s="98"/>
      <c r="D1235" s="98"/>
      <c r="E1235" s="98"/>
      <c r="F1235" s="98"/>
      <c r="G1235" s="98"/>
      <c r="H1235" s="98"/>
      <c r="I1235" s="98"/>
      <c r="J1235" s="98"/>
      <c r="K1235" s="98"/>
      <c r="L1235" s="98"/>
      <c r="M1235" s="98"/>
      <c r="N1235" s="98"/>
      <c r="O1235" s="98"/>
      <c r="P1235" s="97"/>
      <c r="Q1235" s="18"/>
      <c r="R1235" s="18"/>
    </row>
    <row r="1236" spans="1:18" x14ac:dyDescent="0.3">
      <c r="A1236" s="98"/>
      <c r="B1236" s="98"/>
      <c r="C1236" s="98"/>
      <c r="D1236" s="98"/>
      <c r="E1236" s="98"/>
      <c r="F1236" s="98"/>
      <c r="G1236" s="98"/>
      <c r="H1236" s="98"/>
      <c r="I1236" s="98"/>
      <c r="J1236" s="98"/>
      <c r="K1236" s="98"/>
      <c r="L1236" s="98"/>
      <c r="M1236" s="98"/>
      <c r="N1236" s="98"/>
      <c r="O1236" s="98"/>
      <c r="P1236" s="97"/>
      <c r="Q1236" s="18"/>
      <c r="R1236" s="18"/>
    </row>
    <row r="1237" spans="1:18" x14ac:dyDescent="0.3">
      <c r="A1237" s="98"/>
      <c r="B1237" s="98"/>
      <c r="C1237" s="98"/>
      <c r="D1237" s="98"/>
      <c r="E1237" s="98"/>
      <c r="F1237" s="98"/>
      <c r="G1237" s="98"/>
      <c r="H1237" s="98"/>
      <c r="I1237" s="98"/>
      <c r="J1237" s="98"/>
      <c r="K1237" s="98"/>
      <c r="L1237" s="98"/>
      <c r="M1237" s="98"/>
      <c r="N1237" s="98"/>
      <c r="O1237" s="98"/>
      <c r="P1237" s="97"/>
      <c r="Q1237" s="18"/>
      <c r="R1237" s="18"/>
    </row>
    <row r="1238" spans="1:18" x14ac:dyDescent="0.3">
      <c r="A1238" s="98"/>
      <c r="B1238" s="98"/>
      <c r="C1238" s="98"/>
      <c r="D1238" s="98"/>
      <c r="E1238" s="98"/>
      <c r="F1238" s="98"/>
      <c r="G1238" s="98"/>
      <c r="H1238" s="98"/>
      <c r="I1238" s="98"/>
      <c r="J1238" s="98"/>
      <c r="K1238" s="98"/>
      <c r="L1238" s="98"/>
      <c r="M1238" s="98"/>
      <c r="N1238" s="98"/>
      <c r="O1238" s="98"/>
      <c r="P1238" s="97"/>
      <c r="Q1238" s="18"/>
      <c r="R1238" s="18"/>
    </row>
    <row r="1239" spans="1:18" x14ac:dyDescent="0.3">
      <c r="A1239" s="98"/>
      <c r="B1239" s="98"/>
      <c r="C1239" s="98"/>
      <c r="D1239" s="98"/>
      <c r="E1239" s="98"/>
      <c r="F1239" s="98"/>
      <c r="G1239" s="98"/>
      <c r="H1239" s="98"/>
      <c r="I1239" s="98"/>
      <c r="J1239" s="98"/>
      <c r="K1239" s="98"/>
      <c r="L1239" s="98"/>
      <c r="M1239" s="98"/>
      <c r="N1239" s="98"/>
      <c r="O1239" s="98"/>
      <c r="P1239" s="97"/>
      <c r="Q1239" s="18"/>
      <c r="R1239" s="18"/>
    </row>
    <row r="1240" spans="1:18" x14ac:dyDescent="0.3">
      <c r="A1240" s="98"/>
      <c r="B1240" s="98"/>
      <c r="C1240" s="98"/>
      <c r="D1240" s="98"/>
      <c r="E1240" s="98"/>
      <c r="F1240" s="98"/>
      <c r="G1240" s="98"/>
      <c r="H1240" s="98"/>
      <c r="I1240" s="98"/>
      <c r="J1240" s="98"/>
      <c r="K1240" s="98"/>
      <c r="L1240" s="98"/>
      <c r="M1240" s="98"/>
      <c r="N1240" s="98"/>
      <c r="O1240" s="98"/>
      <c r="P1240" s="97"/>
      <c r="Q1240" s="18"/>
      <c r="R1240" s="18"/>
    </row>
    <row r="1241" spans="1:18" x14ac:dyDescent="0.3">
      <c r="A1241" s="98"/>
      <c r="B1241" s="98"/>
      <c r="C1241" s="98"/>
      <c r="D1241" s="98"/>
      <c r="E1241" s="98"/>
      <c r="F1241" s="98"/>
      <c r="G1241" s="98"/>
      <c r="H1241" s="98"/>
      <c r="I1241" s="98"/>
      <c r="J1241" s="98"/>
      <c r="K1241" s="98"/>
      <c r="L1241" s="98"/>
      <c r="M1241" s="98"/>
      <c r="N1241" s="98"/>
      <c r="O1241" s="98"/>
      <c r="P1241" s="97"/>
      <c r="Q1241" s="18"/>
      <c r="R1241" s="18"/>
    </row>
    <row r="1242" spans="1:18" x14ac:dyDescent="0.3">
      <c r="A1242" s="98"/>
      <c r="B1242" s="98"/>
      <c r="C1242" s="98"/>
      <c r="D1242" s="98"/>
      <c r="E1242" s="98"/>
      <c r="F1242" s="98"/>
      <c r="G1242" s="98"/>
      <c r="H1242" s="98"/>
      <c r="I1242" s="98"/>
      <c r="J1242" s="98"/>
      <c r="K1242" s="98"/>
      <c r="L1242" s="98"/>
      <c r="M1242" s="98"/>
      <c r="N1242" s="98"/>
      <c r="O1242" s="98"/>
      <c r="P1242" s="97"/>
      <c r="Q1242" s="18"/>
      <c r="R1242" s="18"/>
    </row>
    <row r="1243" spans="1:18" x14ac:dyDescent="0.3">
      <c r="A1243" s="98"/>
      <c r="B1243" s="98"/>
      <c r="C1243" s="98"/>
      <c r="D1243" s="98"/>
      <c r="E1243" s="98"/>
      <c r="F1243" s="98"/>
      <c r="G1243" s="98"/>
      <c r="H1243" s="98"/>
      <c r="I1243" s="98"/>
      <c r="J1243" s="98"/>
      <c r="K1243" s="98"/>
      <c r="L1243" s="98"/>
      <c r="M1243" s="98"/>
      <c r="N1243" s="98"/>
      <c r="O1243" s="98"/>
      <c r="P1243" s="97"/>
      <c r="Q1243" s="18"/>
      <c r="R1243" s="18"/>
    </row>
    <row r="1244" spans="1:18" x14ac:dyDescent="0.3">
      <c r="A1244" s="98"/>
      <c r="B1244" s="98"/>
      <c r="C1244" s="98"/>
      <c r="D1244" s="98"/>
      <c r="E1244" s="98"/>
      <c r="F1244" s="98"/>
      <c r="G1244" s="98"/>
      <c r="H1244" s="98"/>
      <c r="I1244" s="98"/>
      <c r="J1244" s="98"/>
      <c r="K1244" s="98"/>
      <c r="L1244" s="98"/>
      <c r="M1244" s="98"/>
      <c r="N1244" s="98"/>
      <c r="O1244" s="98"/>
      <c r="P1244" s="97"/>
      <c r="Q1244" s="18"/>
      <c r="R1244" s="18"/>
    </row>
    <row r="1245" spans="1:18" x14ac:dyDescent="0.3">
      <c r="A1245" s="98"/>
      <c r="B1245" s="98"/>
      <c r="C1245" s="98"/>
      <c r="D1245" s="98"/>
      <c r="E1245" s="98"/>
      <c r="F1245" s="98"/>
      <c r="G1245" s="98"/>
      <c r="H1245" s="98"/>
      <c r="I1245" s="98"/>
      <c r="J1245" s="98"/>
      <c r="K1245" s="98"/>
      <c r="L1245" s="98"/>
      <c r="M1245" s="98"/>
      <c r="N1245" s="98"/>
      <c r="O1245" s="98"/>
      <c r="P1245" s="97"/>
      <c r="Q1245" s="18"/>
      <c r="R1245" s="18"/>
    </row>
    <row r="1246" spans="1:18" x14ac:dyDescent="0.3">
      <c r="A1246" s="98"/>
      <c r="B1246" s="98"/>
      <c r="C1246" s="98"/>
      <c r="D1246" s="98"/>
      <c r="E1246" s="98"/>
      <c r="F1246" s="98"/>
      <c r="G1246" s="98"/>
      <c r="H1246" s="98"/>
      <c r="I1246" s="98"/>
      <c r="J1246" s="98"/>
      <c r="K1246" s="98"/>
      <c r="L1246" s="98"/>
      <c r="M1246" s="98"/>
      <c r="N1246" s="98"/>
      <c r="O1246" s="98"/>
      <c r="P1246" s="97"/>
      <c r="Q1246" s="18"/>
      <c r="R1246" s="18"/>
    </row>
    <row r="1247" spans="1:18" x14ac:dyDescent="0.3">
      <c r="A1247" s="98"/>
      <c r="B1247" s="98"/>
      <c r="C1247" s="98"/>
      <c r="D1247" s="98"/>
      <c r="E1247" s="98"/>
      <c r="F1247" s="98"/>
      <c r="G1247" s="98"/>
      <c r="H1247" s="98"/>
      <c r="I1247" s="98"/>
      <c r="J1247" s="98"/>
      <c r="K1247" s="98"/>
      <c r="L1247" s="98"/>
      <c r="M1247" s="98"/>
      <c r="N1247" s="98"/>
      <c r="O1247" s="98"/>
      <c r="P1247" s="97"/>
      <c r="Q1247" s="18"/>
      <c r="R1247" s="18"/>
    </row>
    <row r="1248" spans="1:18" x14ac:dyDescent="0.3">
      <c r="A1248" s="98"/>
      <c r="B1248" s="98"/>
      <c r="C1248" s="98"/>
      <c r="D1248" s="98"/>
      <c r="E1248" s="98"/>
      <c r="F1248" s="98"/>
      <c r="G1248" s="98"/>
      <c r="H1248" s="98"/>
      <c r="I1248" s="98"/>
      <c r="J1248" s="98"/>
      <c r="K1248" s="98"/>
      <c r="L1248" s="98"/>
      <c r="M1248" s="98"/>
      <c r="N1248" s="98"/>
      <c r="O1248" s="98"/>
      <c r="P1248" s="97"/>
      <c r="Q1248" s="18"/>
      <c r="R1248" s="18"/>
    </row>
    <row r="1249" spans="1:18" x14ac:dyDescent="0.3">
      <c r="A1249" s="98"/>
      <c r="B1249" s="98"/>
      <c r="C1249" s="98"/>
      <c r="D1249" s="98"/>
      <c r="E1249" s="98"/>
      <c r="F1249" s="98"/>
      <c r="G1249" s="98"/>
      <c r="H1249" s="98"/>
      <c r="I1249" s="98"/>
      <c r="J1249" s="98"/>
      <c r="K1249" s="98"/>
      <c r="L1249" s="98"/>
      <c r="M1249" s="98"/>
      <c r="N1249" s="98"/>
      <c r="O1249" s="98"/>
      <c r="P1249" s="97"/>
      <c r="Q1249" s="18"/>
      <c r="R1249" s="18"/>
    </row>
    <row r="1250" spans="1:18" x14ac:dyDescent="0.3">
      <c r="A1250" s="98"/>
      <c r="B1250" s="98"/>
      <c r="C1250" s="98"/>
      <c r="D1250" s="98"/>
      <c r="E1250" s="98"/>
      <c r="F1250" s="98"/>
      <c r="G1250" s="98"/>
      <c r="H1250" s="98"/>
      <c r="I1250" s="98"/>
      <c r="J1250" s="98"/>
      <c r="K1250" s="98"/>
      <c r="L1250" s="98"/>
      <c r="M1250" s="98"/>
      <c r="N1250" s="98"/>
      <c r="O1250" s="98"/>
      <c r="P1250" s="97"/>
      <c r="Q1250" s="18"/>
      <c r="R1250" s="18"/>
    </row>
    <row r="1251" spans="1:18" x14ac:dyDescent="0.3">
      <c r="A1251" s="98"/>
      <c r="B1251" s="98"/>
      <c r="C1251" s="98"/>
      <c r="D1251" s="98"/>
      <c r="E1251" s="98"/>
      <c r="F1251" s="98"/>
      <c r="G1251" s="98"/>
      <c r="H1251" s="98"/>
      <c r="I1251" s="98"/>
      <c r="J1251" s="98"/>
      <c r="K1251" s="98"/>
      <c r="L1251" s="98"/>
      <c r="M1251" s="98"/>
      <c r="N1251" s="98"/>
      <c r="O1251" s="98"/>
      <c r="P1251" s="97"/>
      <c r="Q1251" s="18"/>
      <c r="R1251" s="18"/>
    </row>
    <row r="1252" spans="1:18" x14ac:dyDescent="0.3">
      <c r="A1252" s="98"/>
      <c r="B1252" s="98"/>
      <c r="C1252" s="98"/>
      <c r="D1252" s="98"/>
      <c r="E1252" s="98"/>
      <c r="F1252" s="98"/>
      <c r="G1252" s="98"/>
      <c r="H1252" s="98"/>
      <c r="I1252" s="98"/>
      <c r="J1252" s="98"/>
      <c r="K1252" s="98"/>
      <c r="L1252" s="98"/>
      <c r="M1252" s="98"/>
      <c r="N1252" s="98"/>
      <c r="O1252" s="98"/>
      <c r="P1252" s="97"/>
      <c r="Q1252" s="18"/>
      <c r="R1252" s="18"/>
    </row>
    <row r="1253" spans="1:18" x14ac:dyDescent="0.3">
      <c r="A1253" s="98"/>
      <c r="B1253" s="98"/>
      <c r="C1253" s="98"/>
      <c r="D1253" s="98"/>
      <c r="E1253" s="98"/>
      <c r="F1253" s="98"/>
      <c r="G1253" s="98"/>
      <c r="H1253" s="98"/>
      <c r="I1253" s="98"/>
      <c r="J1253" s="98"/>
      <c r="K1253" s="98"/>
      <c r="L1253" s="98"/>
      <c r="M1253" s="98"/>
      <c r="N1253" s="98"/>
      <c r="O1253" s="98"/>
      <c r="P1253" s="97"/>
      <c r="Q1253" s="18"/>
      <c r="R1253" s="18"/>
    </row>
    <row r="1254" spans="1:18" x14ac:dyDescent="0.3">
      <c r="A1254" s="98"/>
      <c r="B1254" s="98"/>
      <c r="C1254" s="98"/>
      <c r="D1254" s="98"/>
      <c r="E1254" s="98"/>
      <c r="F1254" s="98"/>
      <c r="G1254" s="98"/>
      <c r="H1254" s="98"/>
      <c r="I1254" s="98"/>
      <c r="J1254" s="98"/>
      <c r="K1254" s="98"/>
      <c r="L1254" s="98"/>
      <c r="M1254" s="98"/>
      <c r="N1254" s="98"/>
      <c r="O1254" s="98"/>
      <c r="P1254" s="97"/>
      <c r="Q1254" s="18"/>
      <c r="R1254" s="18"/>
    </row>
    <row r="1255" spans="1:18" x14ac:dyDescent="0.3">
      <c r="A1255" s="98"/>
      <c r="B1255" s="98"/>
      <c r="C1255" s="98"/>
      <c r="D1255" s="98"/>
      <c r="E1255" s="98"/>
      <c r="F1255" s="98"/>
      <c r="G1255" s="98"/>
      <c r="H1255" s="98"/>
      <c r="I1255" s="98"/>
      <c r="J1255" s="98"/>
      <c r="K1255" s="98"/>
      <c r="L1255" s="98"/>
      <c r="M1255" s="98"/>
      <c r="N1255" s="98"/>
      <c r="O1255" s="98"/>
      <c r="P1255" s="97"/>
      <c r="Q1255" s="18"/>
      <c r="R1255" s="18"/>
    </row>
    <row r="1256" spans="1:18" x14ac:dyDescent="0.3">
      <c r="A1256" s="98"/>
      <c r="B1256" s="98"/>
      <c r="C1256" s="98"/>
      <c r="D1256" s="98"/>
      <c r="E1256" s="98"/>
      <c r="F1256" s="98"/>
      <c r="G1256" s="98"/>
      <c r="H1256" s="98"/>
      <c r="I1256" s="98"/>
      <c r="J1256" s="98"/>
      <c r="K1256" s="98"/>
      <c r="L1256" s="98"/>
      <c r="M1256" s="98"/>
      <c r="N1256" s="98"/>
      <c r="O1256" s="98"/>
      <c r="P1256" s="97"/>
      <c r="Q1256" s="18"/>
      <c r="R1256" s="18"/>
    </row>
    <row r="1257" spans="1:18" x14ac:dyDescent="0.3">
      <c r="A1257" s="98"/>
      <c r="B1257" s="98"/>
      <c r="C1257" s="98"/>
      <c r="D1257" s="98"/>
      <c r="E1257" s="98"/>
      <c r="F1257" s="98"/>
      <c r="G1257" s="98"/>
      <c r="H1257" s="98"/>
      <c r="I1257" s="98"/>
      <c r="J1257" s="98"/>
      <c r="K1257" s="98"/>
      <c r="L1257" s="98"/>
      <c r="M1257" s="98"/>
      <c r="N1257" s="98"/>
      <c r="O1257" s="98"/>
      <c r="P1257" s="97"/>
      <c r="Q1257" s="18"/>
      <c r="R1257" s="18"/>
    </row>
    <row r="1258" spans="1:18" x14ac:dyDescent="0.3">
      <c r="A1258" s="98"/>
      <c r="B1258" s="98"/>
      <c r="C1258" s="98"/>
      <c r="D1258" s="98"/>
      <c r="E1258" s="98"/>
      <c r="F1258" s="98"/>
      <c r="G1258" s="98"/>
      <c r="H1258" s="98"/>
      <c r="I1258" s="98"/>
      <c r="J1258" s="98"/>
      <c r="K1258" s="98"/>
      <c r="L1258" s="98"/>
      <c r="M1258" s="98"/>
      <c r="N1258" s="98"/>
      <c r="O1258" s="98"/>
      <c r="P1258" s="97"/>
      <c r="Q1258" s="18"/>
      <c r="R1258" s="18"/>
    </row>
    <row r="1259" spans="1:18" x14ac:dyDescent="0.3">
      <c r="A1259" s="98"/>
      <c r="B1259" s="98"/>
      <c r="C1259" s="98"/>
      <c r="D1259" s="98"/>
      <c r="E1259" s="98"/>
      <c r="F1259" s="98"/>
      <c r="G1259" s="98"/>
      <c r="H1259" s="98"/>
      <c r="I1259" s="98"/>
      <c r="J1259" s="98"/>
      <c r="K1259" s="98"/>
      <c r="L1259" s="98"/>
      <c r="M1259" s="98"/>
      <c r="N1259" s="98"/>
      <c r="O1259" s="98"/>
      <c r="P1259" s="97"/>
      <c r="Q1259" s="18"/>
      <c r="R1259" s="18"/>
    </row>
    <row r="1260" spans="1:18" x14ac:dyDescent="0.3">
      <c r="A1260" s="98"/>
      <c r="B1260" s="98"/>
      <c r="C1260" s="98"/>
      <c r="D1260" s="98"/>
      <c r="E1260" s="98"/>
      <c r="F1260" s="98"/>
      <c r="G1260" s="98"/>
      <c r="H1260" s="98"/>
      <c r="I1260" s="98"/>
      <c r="J1260" s="98"/>
      <c r="K1260" s="98"/>
      <c r="L1260" s="98"/>
      <c r="M1260" s="98"/>
      <c r="N1260" s="98"/>
      <c r="O1260" s="98"/>
      <c r="P1260" s="97"/>
      <c r="Q1260" s="18"/>
      <c r="R1260" s="18"/>
    </row>
    <row r="1261" spans="1:18" x14ac:dyDescent="0.3">
      <c r="A1261" s="98"/>
      <c r="B1261" s="98"/>
      <c r="C1261" s="98"/>
      <c r="D1261" s="98"/>
      <c r="E1261" s="98"/>
      <c r="F1261" s="98"/>
      <c r="G1261" s="98"/>
      <c r="H1261" s="98"/>
      <c r="I1261" s="98"/>
      <c r="J1261" s="98"/>
      <c r="K1261" s="98"/>
      <c r="L1261" s="98"/>
      <c r="M1261" s="98"/>
      <c r="N1261" s="98"/>
      <c r="O1261" s="98"/>
      <c r="P1261" s="97"/>
      <c r="Q1261" s="18"/>
      <c r="R1261" s="18"/>
    </row>
    <row r="1262" spans="1:18" x14ac:dyDescent="0.3">
      <c r="A1262" s="98"/>
      <c r="B1262" s="98"/>
      <c r="C1262" s="98"/>
      <c r="D1262" s="98"/>
      <c r="E1262" s="98"/>
      <c r="F1262" s="98"/>
      <c r="G1262" s="98"/>
      <c r="H1262" s="98"/>
      <c r="I1262" s="98"/>
      <c r="J1262" s="98"/>
      <c r="K1262" s="98"/>
      <c r="L1262" s="98"/>
      <c r="M1262" s="98"/>
      <c r="N1262" s="98"/>
      <c r="O1262" s="98"/>
      <c r="P1262" s="97"/>
      <c r="Q1262" s="18"/>
      <c r="R1262" s="18"/>
    </row>
    <row r="1263" spans="1:18" x14ac:dyDescent="0.3">
      <c r="A1263" s="98"/>
      <c r="B1263" s="98"/>
      <c r="C1263" s="98"/>
      <c r="D1263" s="98"/>
      <c r="E1263" s="98"/>
      <c r="F1263" s="98"/>
      <c r="G1263" s="98"/>
      <c r="H1263" s="98"/>
      <c r="I1263" s="98"/>
      <c r="J1263" s="98"/>
      <c r="K1263" s="98"/>
      <c r="L1263" s="98"/>
      <c r="M1263" s="98"/>
      <c r="N1263" s="98"/>
      <c r="O1263" s="98"/>
      <c r="P1263" s="97"/>
      <c r="Q1263" s="18"/>
      <c r="R1263" s="18"/>
    </row>
    <row r="1264" spans="1:18" x14ac:dyDescent="0.3">
      <c r="A1264" s="98"/>
      <c r="B1264" s="98"/>
      <c r="C1264" s="98"/>
      <c r="D1264" s="98"/>
      <c r="E1264" s="98"/>
      <c r="F1264" s="98"/>
      <c r="G1264" s="98"/>
      <c r="H1264" s="98"/>
      <c r="I1264" s="98"/>
      <c r="J1264" s="98"/>
      <c r="K1264" s="98"/>
      <c r="L1264" s="98"/>
      <c r="M1264" s="98"/>
      <c r="N1264" s="98"/>
      <c r="O1264" s="98"/>
      <c r="P1264" s="97"/>
      <c r="Q1264" s="18"/>
      <c r="R1264" s="18"/>
    </row>
    <row r="1265" spans="1:18" x14ac:dyDescent="0.3">
      <c r="A1265" s="98"/>
      <c r="B1265" s="98"/>
      <c r="C1265" s="98"/>
      <c r="D1265" s="98"/>
      <c r="E1265" s="98"/>
      <c r="F1265" s="98"/>
      <c r="G1265" s="98"/>
      <c r="H1265" s="98"/>
      <c r="I1265" s="98"/>
      <c r="J1265" s="98"/>
      <c r="K1265" s="98"/>
      <c r="L1265" s="98"/>
      <c r="M1265" s="98"/>
      <c r="N1265" s="98"/>
      <c r="O1265" s="98"/>
      <c r="P1265" s="97"/>
      <c r="Q1265" s="18"/>
      <c r="R1265" s="18"/>
    </row>
    <row r="1266" spans="1:18" x14ac:dyDescent="0.3">
      <c r="A1266" s="98"/>
      <c r="B1266" s="98"/>
      <c r="C1266" s="98"/>
      <c r="D1266" s="98"/>
      <c r="E1266" s="98"/>
      <c r="F1266" s="98"/>
      <c r="G1266" s="98"/>
      <c r="H1266" s="98"/>
      <c r="I1266" s="98"/>
      <c r="J1266" s="98"/>
      <c r="K1266" s="98"/>
      <c r="L1266" s="98"/>
      <c r="M1266" s="98"/>
      <c r="N1266" s="98"/>
      <c r="O1266" s="98"/>
      <c r="P1266" s="97"/>
      <c r="Q1266" s="18"/>
      <c r="R1266" s="18"/>
    </row>
    <row r="1267" spans="1:18" x14ac:dyDescent="0.3">
      <c r="A1267" s="98"/>
      <c r="B1267" s="98"/>
      <c r="C1267" s="98"/>
      <c r="D1267" s="98"/>
      <c r="E1267" s="98"/>
      <c r="F1267" s="98"/>
      <c r="G1267" s="98"/>
      <c r="H1267" s="98"/>
      <c r="I1267" s="98"/>
      <c r="J1267" s="98"/>
      <c r="K1267" s="98"/>
      <c r="L1267" s="98"/>
      <c r="M1267" s="98"/>
      <c r="N1267" s="98"/>
      <c r="O1267" s="98"/>
      <c r="P1267" s="97"/>
      <c r="Q1267" s="18"/>
      <c r="R1267" s="18"/>
    </row>
    <row r="1268" spans="1:18" x14ac:dyDescent="0.3">
      <c r="A1268" s="98"/>
      <c r="B1268" s="98"/>
      <c r="C1268" s="98"/>
      <c r="D1268" s="98"/>
      <c r="E1268" s="98"/>
      <c r="F1268" s="98"/>
      <c r="G1268" s="98"/>
      <c r="H1268" s="98"/>
      <c r="I1268" s="98"/>
      <c r="J1268" s="98"/>
      <c r="K1268" s="98"/>
      <c r="L1268" s="98"/>
      <c r="M1268" s="98"/>
      <c r="N1268" s="98"/>
      <c r="O1268" s="98"/>
      <c r="P1268" s="97"/>
      <c r="Q1268" s="18"/>
      <c r="R1268" s="18"/>
    </row>
    <row r="1269" spans="1:18" x14ac:dyDescent="0.3">
      <c r="A1269" s="98"/>
      <c r="B1269" s="98"/>
      <c r="C1269" s="98"/>
      <c r="D1269" s="98"/>
      <c r="E1269" s="98"/>
      <c r="F1269" s="98"/>
      <c r="G1269" s="98"/>
      <c r="H1269" s="98"/>
      <c r="I1269" s="98"/>
      <c r="J1269" s="98"/>
      <c r="K1269" s="98"/>
      <c r="L1269" s="98"/>
      <c r="M1269" s="98"/>
      <c r="N1269" s="98"/>
      <c r="O1269" s="98"/>
      <c r="P1269" s="97"/>
      <c r="Q1269" s="18"/>
      <c r="R1269" s="18"/>
    </row>
    <row r="1270" spans="1:18" x14ac:dyDescent="0.3">
      <c r="A1270" s="98"/>
      <c r="B1270" s="98"/>
      <c r="C1270" s="98"/>
      <c r="D1270" s="98"/>
      <c r="E1270" s="98"/>
      <c r="F1270" s="98"/>
      <c r="G1270" s="98"/>
      <c r="H1270" s="98"/>
      <c r="I1270" s="98"/>
      <c r="J1270" s="98"/>
      <c r="K1270" s="98"/>
      <c r="L1270" s="98"/>
      <c r="M1270" s="98"/>
      <c r="N1270" s="98"/>
      <c r="O1270" s="98"/>
      <c r="P1270" s="97"/>
      <c r="Q1270" s="18"/>
      <c r="R1270" s="18"/>
    </row>
    <row r="1271" spans="1:18" x14ac:dyDescent="0.3">
      <c r="A1271" s="98"/>
      <c r="B1271" s="98"/>
      <c r="C1271" s="98"/>
      <c r="D1271" s="98"/>
      <c r="E1271" s="98"/>
      <c r="F1271" s="98"/>
      <c r="G1271" s="98"/>
      <c r="H1271" s="98"/>
      <c r="I1271" s="98"/>
      <c r="J1271" s="98"/>
      <c r="K1271" s="98"/>
      <c r="L1271" s="98"/>
      <c r="M1271" s="98"/>
      <c r="N1271" s="98"/>
      <c r="O1271" s="98"/>
      <c r="P1271" s="97"/>
      <c r="Q1271" s="18"/>
      <c r="R1271" s="18"/>
    </row>
    <row r="1272" spans="1:18" x14ac:dyDescent="0.3">
      <c r="A1272" s="98"/>
      <c r="B1272" s="98"/>
      <c r="C1272" s="98"/>
      <c r="D1272" s="98"/>
      <c r="E1272" s="98"/>
      <c r="F1272" s="98"/>
      <c r="G1272" s="98"/>
      <c r="H1272" s="98"/>
      <c r="I1272" s="98"/>
      <c r="J1272" s="98"/>
      <c r="K1272" s="98"/>
      <c r="L1272" s="98"/>
      <c r="M1272" s="98"/>
      <c r="N1272" s="98"/>
      <c r="O1272" s="98"/>
      <c r="P1272" s="97"/>
      <c r="Q1272" s="18"/>
      <c r="R1272" s="18"/>
    </row>
    <row r="1273" spans="1:18" x14ac:dyDescent="0.3">
      <c r="A1273" s="98"/>
      <c r="B1273" s="98"/>
      <c r="C1273" s="98"/>
      <c r="D1273" s="98"/>
      <c r="E1273" s="98"/>
      <c r="F1273" s="98"/>
      <c r="G1273" s="98"/>
      <c r="H1273" s="98"/>
      <c r="I1273" s="98"/>
      <c r="J1273" s="98"/>
      <c r="K1273" s="98"/>
      <c r="L1273" s="98"/>
      <c r="M1273" s="98"/>
      <c r="N1273" s="98"/>
      <c r="O1273" s="98"/>
      <c r="P1273" s="97"/>
      <c r="Q1273" s="18"/>
      <c r="R1273" s="18"/>
    </row>
    <row r="1274" spans="1:18" x14ac:dyDescent="0.3">
      <c r="A1274" s="98"/>
      <c r="B1274" s="98"/>
      <c r="C1274" s="98"/>
      <c r="D1274" s="98"/>
      <c r="E1274" s="98"/>
      <c r="F1274" s="98"/>
      <c r="G1274" s="98"/>
      <c r="H1274" s="98"/>
      <c r="I1274" s="98"/>
      <c r="J1274" s="98"/>
      <c r="K1274" s="98"/>
      <c r="L1274" s="98"/>
      <c r="M1274" s="98"/>
      <c r="N1274" s="98"/>
      <c r="O1274" s="98"/>
      <c r="P1274" s="97"/>
      <c r="Q1274" s="18"/>
      <c r="R1274" s="18"/>
    </row>
    <row r="1275" spans="1:18" x14ac:dyDescent="0.3">
      <c r="A1275" s="98"/>
      <c r="B1275" s="98"/>
      <c r="C1275" s="98"/>
      <c r="D1275" s="98"/>
      <c r="E1275" s="98"/>
      <c r="F1275" s="98"/>
      <c r="G1275" s="98"/>
      <c r="H1275" s="98"/>
      <c r="I1275" s="98"/>
      <c r="J1275" s="98"/>
      <c r="K1275" s="98"/>
      <c r="L1275" s="98"/>
      <c r="M1275" s="98"/>
      <c r="N1275" s="98"/>
      <c r="O1275" s="98"/>
      <c r="P1275" s="97"/>
      <c r="Q1275" s="18"/>
      <c r="R1275" s="18"/>
    </row>
    <row r="1276" spans="1:18" x14ac:dyDescent="0.3">
      <c r="A1276" s="98"/>
      <c r="B1276" s="98"/>
      <c r="C1276" s="98"/>
      <c r="D1276" s="98"/>
      <c r="E1276" s="98"/>
      <c r="F1276" s="98"/>
      <c r="G1276" s="98"/>
      <c r="H1276" s="98"/>
      <c r="I1276" s="98"/>
      <c r="J1276" s="98"/>
      <c r="K1276" s="98"/>
      <c r="L1276" s="98"/>
      <c r="M1276" s="98"/>
      <c r="N1276" s="98"/>
      <c r="O1276" s="98"/>
      <c r="P1276" s="97"/>
      <c r="Q1276" s="18"/>
      <c r="R1276" s="18"/>
    </row>
    <row r="1277" spans="1:18" x14ac:dyDescent="0.3">
      <c r="A1277" s="98"/>
      <c r="B1277" s="98"/>
      <c r="C1277" s="98"/>
      <c r="D1277" s="98"/>
      <c r="E1277" s="98"/>
      <c r="F1277" s="98"/>
      <c r="G1277" s="98"/>
      <c r="H1277" s="98"/>
      <c r="I1277" s="98"/>
      <c r="J1277" s="98"/>
      <c r="K1277" s="98"/>
      <c r="L1277" s="98"/>
      <c r="M1277" s="98"/>
      <c r="N1277" s="98"/>
      <c r="O1277" s="98"/>
      <c r="P1277" s="97"/>
      <c r="Q1277" s="18"/>
      <c r="R1277" s="18"/>
    </row>
    <row r="1278" spans="1:18" x14ac:dyDescent="0.3">
      <c r="A1278" s="98"/>
      <c r="B1278" s="98"/>
      <c r="C1278" s="98"/>
      <c r="D1278" s="98"/>
      <c r="E1278" s="98"/>
      <c r="F1278" s="98"/>
      <c r="G1278" s="98"/>
      <c r="H1278" s="98"/>
      <c r="I1278" s="98"/>
      <c r="J1278" s="98"/>
      <c r="K1278" s="98"/>
      <c r="L1278" s="98"/>
      <c r="M1278" s="98"/>
      <c r="N1278" s="98"/>
      <c r="O1278" s="98"/>
      <c r="P1278" s="97"/>
      <c r="Q1278" s="18"/>
      <c r="R1278" s="18"/>
    </row>
    <row r="1279" spans="1:18" x14ac:dyDescent="0.3">
      <c r="A1279" s="98"/>
      <c r="B1279" s="98"/>
      <c r="C1279" s="98"/>
      <c r="D1279" s="98"/>
      <c r="E1279" s="98"/>
      <c r="F1279" s="98"/>
      <c r="G1279" s="98"/>
      <c r="H1279" s="98"/>
      <c r="I1279" s="98"/>
      <c r="J1279" s="98"/>
      <c r="K1279" s="98"/>
      <c r="L1279" s="98"/>
      <c r="M1279" s="98"/>
      <c r="N1279" s="98"/>
      <c r="O1279" s="98"/>
      <c r="P1279" s="97"/>
      <c r="Q1279" s="18"/>
      <c r="R1279" s="18"/>
    </row>
    <row r="1280" spans="1:18" x14ac:dyDescent="0.3">
      <c r="A1280" s="98"/>
      <c r="B1280" s="98"/>
      <c r="C1280" s="98"/>
      <c r="D1280" s="98"/>
      <c r="E1280" s="98"/>
      <c r="F1280" s="98"/>
      <c r="G1280" s="98"/>
      <c r="H1280" s="98"/>
      <c r="I1280" s="98"/>
      <c r="J1280" s="98"/>
      <c r="K1280" s="98"/>
      <c r="L1280" s="98"/>
      <c r="M1280" s="98"/>
      <c r="N1280" s="98"/>
      <c r="O1280" s="98"/>
      <c r="P1280" s="97"/>
      <c r="Q1280" s="18"/>
      <c r="R1280" s="18"/>
    </row>
    <row r="1281" spans="1:18" x14ac:dyDescent="0.3">
      <c r="A1281" s="98"/>
      <c r="B1281" s="98"/>
      <c r="C1281" s="98"/>
      <c r="D1281" s="98"/>
      <c r="E1281" s="98"/>
      <c r="F1281" s="98"/>
      <c r="G1281" s="98"/>
      <c r="H1281" s="98"/>
      <c r="I1281" s="98"/>
      <c r="J1281" s="98"/>
      <c r="K1281" s="98"/>
      <c r="L1281" s="98"/>
      <c r="M1281" s="98"/>
      <c r="N1281" s="98"/>
      <c r="O1281" s="98"/>
      <c r="P1281" s="97"/>
      <c r="Q1281" s="18"/>
      <c r="R1281" s="18"/>
    </row>
    <row r="1282" spans="1:18" x14ac:dyDescent="0.3">
      <c r="A1282" s="98"/>
      <c r="B1282" s="98"/>
      <c r="C1282" s="98"/>
      <c r="D1282" s="98"/>
      <c r="E1282" s="98"/>
      <c r="F1282" s="98"/>
      <c r="G1282" s="98"/>
      <c r="H1282" s="98"/>
      <c r="I1282" s="98"/>
      <c r="J1282" s="98"/>
      <c r="K1282" s="98"/>
      <c r="L1282" s="98"/>
      <c r="M1282" s="98"/>
      <c r="N1282" s="98"/>
      <c r="O1282" s="98"/>
      <c r="P1282" s="97"/>
      <c r="Q1282" s="18"/>
      <c r="R1282" s="18"/>
    </row>
    <row r="1283" spans="1:18" x14ac:dyDescent="0.3">
      <c r="A1283" s="98"/>
      <c r="B1283" s="98"/>
      <c r="C1283" s="98"/>
      <c r="D1283" s="98"/>
      <c r="E1283" s="98"/>
      <c r="F1283" s="98"/>
      <c r="G1283" s="98"/>
      <c r="H1283" s="98"/>
      <c r="I1283" s="98"/>
      <c r="J1283" s="98"/>
      <c r="K1283" s="98"/>
      <c r="L1283" s="98"/>
      <c r="M1283" s="98"/>
      <c r="N1283" s="98"/>
      <c r="O1283" s="98"/>
      <c r="P1283" s="97"/>
      <c r="Q1283" s="18"/>
      <c r="R1283" s="18"/>
    </row>
    <row r="1284" spans="1:18" x14ac:dyDescent="0.3">
      <c r="A1284" s="98"/>
      <c r="B1284" s="98"/>
      <c r="C1284" s="98"/>
      <c r="D1284" s="98"/>
      <c r="E1284" s="98"/>
      <c r="F1284" s="98"/>
      <c r="G1284" s="98"/>
      <c r="H1284" s="98"/>
      <c r="I1284" s="98"/>
      <c r="J1284" s="98"/>
      <c r="K1284" s="98"/>
      <c r="L1284" s="98"/>
      <c r="M1284" s="98"/>
      <c r="N1284" s="98"/>
      <c r="O1284" s="98"/>
      <c r="P1284" s="97"/>
      <c r="Q1284" s="18"/>
      <c r="R1284" s="18"/>
    </row>
    <row r="1285" spans="1:18" x14ac:dyDescent="0.3">
      <c r="A1285" s="98"/>
      <c r="B1285" s="98"/>
      <c r="C1285" s="98"/>
      <c r="D1285" s="98"/>
      <c r="E1285" s="98"/>
      <c r="F1285" s="98"/>
      <c r="G1285" s="98"/>
      <c r="H1285" s="98"/>
      <c r="I1285" s="98"/>
      <c r="J1285" s="98"/>
      <c r="K1285" s="98"/>
      <c r="L1285" s="98"/>
      <c r="M1285" s="98"/>
      <c r="N1285" s="98"/>
      <c r="O1285" s="98"/>
      <c r="P1285" s="97"/>
      <c r="Q1285" s="18"/>
      <c r="R1285" s="18"/>
    </row>
    <row r="1286" spans="1:18" x14ac:dyDescent="0.3">
      <c r="A1286" s="98"/>
      <c r="B1286" s="98"/>
      <c r="C1286" s="98"/>
      <c r="D1286" s="98"/>
      <c r="E1286" s="98"/>
      <c r="F1286" s="98"/>
      <c r="G1286" s="98"/>
      <c r="H1286" s="98"/>
      <c r="I1286" s="98"/>
      <c r="J1286" s="98"/>
      <c r="K1286" s="98"/>
      <c r="L1286" s="98"/>
      <c r="M1286" s="98"/>
      <c r="N1286" s="98"/>
      <c r="O1286" s="98"/>
      <c r="P1286" s="97"/>
      <c r="Q1286" s="18"/>
      <c r="R1286" s="18"/>
    </row>
    <row r="1287" spans="1:18" x14ac:dyDescent="0.3">
      <c r="A1287" s="98"/>
      <c r="B1287" s="98"/>
      <c r="C1287" s="98"/>
      <c r="D1287" s="98"/>
      <c r="E1287" s="98"/>
      <c r="F1287" s="98"/>
      <c r="G1287" s="98"/>
      <c r="H1287" s="98"/>
      <c r="I1287" s="98"/>
      <c r="J1287" s="98"/>
      <c r="K1287" s="98"/>
      <c r="L1287" s="98"/>
      <c r="M1287" s="98"/>
      <c r="N1287" s="98"/>
      <c r="O1287" s="98"/>
      <c r="P1287" s="97"/>
      <c r="Q1287" s="18"/>
      <c r="R1287" s="18"/>
    </row>
    <row r="1288" spans="1:18" x14ac:dyDescent="0.3">
      <c r="A1288" s="98"/>
      <c r="B1288" s="98"/>
      <c r="C1288" s="98"/>
      <c r="D1288" s="98"/>
      <c r="E1288" s="98"/>
      <c r="F1288" s="98"/>
      <c r="G1288" s="98"/>
      <c r="H1288" s="98"/>
      <c r="I1288" s="98"/>
      <c r="J1288" s="98"/>
      <c r="K1288" s="98"/>
      <c r="L1288" s="98"/>
      <c r="M1288" s="98"/>
      <c r="N1288" s="98"/>
      <c r="O1288" s="98"/>
      <c r="P1288" s="97"/>
      <c r="Q1288" s="18"/>
      <c r="R1288" s="18"/>
    </row>
    <row r="1289" spans="1:18" x14ac:dyDescent="0.3">
      <c r="A1289" s="98"/>
      <c r="B1289" s="98"/>
      <c r="C1289" s="98"/>
      <c r="D1289" s="98"/>
      <c r="E1289" s="98"/>
      <c r="F1289" s="98"/>
      <c r="G1289" s="98"/>
      <c r="H1289" s="98"/>
      <c r="I1289" s="98"/>
      <c r="J1289" s="98"/>
      <c r="K1289" s="98"/>
      <c r="L1289" s="98"/>
      <c r="M1289" s="98"/>
      <c r="N1289" s="98"/>
      <c r="O1289" s="98"/>
      <c r="P1289" s="97"/>
      <c r="Q1289" s="18"/>
      <c r="R1289" s="18"/>
    </row>
    <row r="1290" spans="1:18" x14ac:dyDescent="0.3">
      <c r="A1290" s="98"/>
      <c r="B1290" s="98"/>
      <c r="C1290" s="98"/>
      <c r="D1290" s="98"/>
      <c r="E1290" s="98"/>
      <c r="F1290" s="98"/>
      <c r="G1290" s="98"/>
      <c r="H1290" s="98"/>
      <c r="I1290" s="98"/>
      <c r="J1290" s="98"/>
      <c r="K1290" s="98"/>
      <c r="L1290" s="98"/>
      <c r="M1290" s="98"/>
      <c r="N1290" s="98"/>
      <c r="O1290" s="98"/>
      <c r="P1290" s="97"/>
      <c r="Q1290" s="18"/>
      <c r="R1290" s="18"/>
    </row>
    <row r="1291" spans="1:18" x14ac:dyDescent="0.3">
      <c r="A1291" s="98"/>
      <c r="B1291" s="98"/>
      <c r="C1291" s="98"/>
      <c r="D1291" s="98"/>
      <c r="E1291" s="98"/>
      <c r="F1291" s="98"/>
      <c r="G1291" s="98"/>
      <c r="H1291" s="98"/>
      <c r="I1291" s="98"/>
      <c r="J1291" s="98"/>
      <c r="K1291" s="98"/>
      <c r="L1291" s="98"/>
      <c r="M1291" s="98"/>
      <c r="N1291" s="98"/>
      <c r="O1291" s="98"/>
      <c r="P1291" s="97"/>
      <c r="Q1291" s="18"/>
      <c r="R1291" s="18"/>
    </row>
    <row r="1292" spans="1:18" x14ac:dyDescent="0.3">
      <c r="A1292" s="98"/>
      <c r="B1292" s="98"/>
      <c r="C1292" s="98"/>
      <c r="D1292" s="98"/>
      <c r="E1292" s="98"/>
      <c r="F1292" s="98"/>
      <c r="G1292" s="98"/>
      <c r="H1292" s="98"/>
      <c r="I1292" s="98"/>
      <c r="J1292" s="98"/>
      <c r="K1292" s="98"/>
      <c r="L1292" s="98"/>
      <c r="M1292" s="98"/>
      <c r="N1292" s="98"/>
      <c r="O1292" s="98"/>
      <c r="P1292" s="97"/>
      <c r="Q1292" s="18"/>
      <c r="R1292" s="18"/>
    </row>
    <row r="1293" spans="1:18" x14ac:dyDescent="0.3">
      <c r="A1293" s="98"/>
      <c r="B1293" s="98"/>
      <c r="C1293" s="98"/>
      <c r="D1293" s="98"/>
      <c r="E1293" s="98"/>
      <c r="F1293" s="98"/>
      <c r="G1293" s="98"/>
      <c r="H1293" s="98"/>
      <c r="I1293" s="98"/>
      <c r="J1293" s="98"/>
      <c r="K1293" s="98"/>
      <c r="L1293" s="98"/>
      <c r="M1293" s="98"/>
      <c r="N1293" s="98"/>
      <c r="O1293" s="98"/>
      <c r="P1293" s="97"/>
      <c r="Q1293" s="18"/>
      <c r="R1293" s="18"/>
    </row>
    <row r="1294" spans="1:18" x14ac:dyDescent="0.3">
      <c r="A1294" s="98"/>
      <c r="B1294" s="98"/>
      <c r="C1294" s="98"/>
      <c r="D1294" s="98"/>
      <c r="E1294" s="98"/>
      <c r="F1294" s="98"/>
      <c r="G1294" s="98"/>
      <c r="H1294" s="98"/>
      <c r="I1294" s="98"/>
      <c r="J1294" s="98"/>
      <c r="K1294" s="98"/>
      <c r="L1294" s="98"/>
      <c r="M1294" s="98"/>
      <c r="N1294" s="98"/>
      <c r="O1294" s="98"/>
      <c r="P1294" s="97"/>
      <c r="Q1294" s="18"/>
      <c r="R1294" s="18"/>
    </row>
    <row r="1295" spans="1:18" x14ac:dyDescent="0.3">
      <c r="A1295" s="98"/>
      <c r="B1295" s="98"/>
      <c r="C1295" s="98"/>
      <c r="D1295" s="98"/>
      <c r="E1295" s="98"/>
      <c r="F1295" s="98"/>
      <c r="G1295" s="98"/>
      <c r="H1295" s="98"/>
      <c r="I1295" s="98"/>
      <c r="J1295" s="98"/>
      <c r="K1295" s="98"/>
      <c r="L1295" s="98"/>
      <c r="M1295" s="98"/>
      <c r="N1295" s="98"/>
      <c r="O1295" s="98"/>
      <c r="P1295" s="97"/>
      <c r="Q1295" s="18"/>
      <c r="R1295" s="18"/>
    </row>
    <row r="1296" spans="1:18" x14ac:dyDescent="0.3">
      <c r="A1296" s="98"/>
      <c r="B1296" s="98"/>
      <c r="C1296" s="98"/>
      <c r="D1296" s="98"/>
      <c r="E1296" s="98"/>
      <c r="F1296" s="98"/>
      <c r="G1296" s="98"/>
      <c r="H1296" s="98"/>
      <c r="I1296" s="98"/>
      <c r="J1296" s="98"/>
      <c r="K1296" s="98"/>
      <c r="L1296" s="98"/>
      <c r="M1296" s="98"/>
      <c r="N1296" s="98"/>
      <c r="O1296" s="98"/>
      <c r="P1296" s="97"/>
      <c r="Q1296" s="18"/>
      <c r="R1296" s="18"/>
    </row>
    <row r="1297" spans="1:18" x14ac:dyDescent="0.3">
      <c r="A1297" s="98"/>
      <c r="B1297" s="98"/>
      <c r="C1297" s="98"/>
      <c r="D1297" s="98"/>
      <c r="E1297" s="98"/>
      <c r="F1297" s="98"/>
      <c r="G1297" s="98"/>
      <c r="H1297" s="98"/>
      <c r="I1297" s="98"/>
      <c r="J1297" s="98"/>
      <c r="K1297" s="98"/>
      <c r="L1297" s="98"/>
      <c r="M1297" s="98"/>
      <c r="N1297" s="98"/>
      <c r="O1297" s="98"/>
      <c r="P1297" s="97"/>
      <c r="Q1297" s="18"/>
      <c r="R1297" s="18"/>
    </row>
    <row r="1298" spans="1:18" x14ac:dyDescent="0.3">
      <c r="A1298" s="98"/>
      <c r="B1298" s="98"/>
      <c r="C1298" s="98"/>
      <c r="D1298" s="98"/>
      <c r="E1298" s="98"/>
      <c r="F1298" s="98"/>
      <c r="G1298" s="98"/>
      <c r="H1298" s="98"/>
      <c r="I1298" s="98"/>
      <c r="J1298" s="98"/>
      <c r="K1298" s="98"/>
      <c r="L1298" s="98"/>
      <c r="M1298" s="98"/>
      <c r="N1298" s="98"/>
      <c r="O1298" s="98"/>
      <c r="P1298" s="97"/>
      <c r="Q1298" s="18"/>
      <c r="R1298" s="18"/>
    </row>
    <row r="1299" spans="1:18" x14ac:dyDescent="0.3">
      <c r="A1299" s="98"/>
      <c r="B1299" s="98"/>
      <c r="C1299" s="98"/>
      <c r="D1299" s="98"/>
      <c r="E1299" s="98"/>
      <c r="F1299" s="98"/>
      <c r="G1299" s="98"/>
      <c r="H1299" s="98"/>
      <c r="I1299" s="98"/>
      <c r="J1299" s="98"/>
      <c r="K1299" s="98"/>
      <c r="L1299" s="98"/>
      <c r="M1299" s="98"/>
      <c r="N1299" s="98"/>
      <c r="O1299" s="98"/>
      <c r="P1299" s="97"/>
      <c r="Q1299" s="18"/>
      <c r="R1299" s="18"/>
    </row>
    <row r="1300" spans="1:18" x14ac:dyDescent="0.3">
      <c r="A1300" s="98"/>
      <c r="B1300" s="98"/>
      <c r="C1300" s="98"/>
      <c r="D1300" s="98"/>
      <c r="E1300" s="98"/>
      <c r="F1300" s="98"/>
      <c r="G1300" s="98"/>
      <c r="H1300" s="98"/>
      <c r="I1300" s="98"/>
      <c r="J1300" s="98"/>
      <c r="K1300" s="98"/>
      <c r="L1300" s="98"/>
      <c r="M1300" s="98"/>
      <c r="N1300" s="98"/>
      <c r="O1300" s="98"/>
      <c r="P1300" s="97"/>
      <c r="Q1300" s="18"/>
      <c r="R1300" s="18"/>
    </row>
    <row r="1301" spans="1:18" x14ac:dyDescent="0.3">
      <c r="A1301" s="98"/>
      <c r="B1301" s="98"/>
      <c r="C1301" s="98"/>
      <c r="D1301" s="98"/>
      <c r="E1301" s="98"/>
      <c r="F1301" s="98"/>
      <c r="G1301" s="98"/>
      <c r="H1301" s="98"/>
      <c r="I1301" s="98"/>
      <c r="J1301" s="98"/>
      <c r="K1301" s="98"/>
      <c r="L1301" s="98"/>
      <c r="M1301" s="98"/>
      <c r="N1301" s="98"/>
      <c r="O1301" s="98"/>
      <c r="P1301" s="97"/>
      <c r="Q1301" s="18"/>
      <c r="R1301" s="18"/>
    </row>
    <row r="1302" spans="1:18" x14ac:dyDescent="0.3">
      <c r="A1302" s="98"/>
      <c r="B1302" s="98"/>
      <c r="C1302" s="98"/>
      <c r="D1302" s="98"/>
      <c r="E1302" s="98"/>
      <c r="F1302" s="98"/>
      <c r="G1302" s="98"/>
      <c r="H1302" s="98"/>
      <c r="I1302" s="98"/>
      <c r="J1302" s="98"/>
      <c r="K1302" s="98"/>
      <c r="L1302" s="98"/>
      <c r="M1302" s="98"/>
      <c r="N1302" s="98"/>
      <c r="O1302" s="98"/>
      <c r="P1302" s="97"/>
      <c r="Q1302" s="18"/>
      <c r="R1302" s="18"/>
    </row>
    <row r="1303" spans="1:18" x14ac:dyDescent="0.3">
      <c r="A1303" s="98"/>
      <c r="B1303" s="98"/>
      <c r="C1303" s="98"/>
      <c r="D1303" s="98"/>
      <c r="E1303" s="98"/>
      <c r="F1303" s="98"/>
      <c r="G1303" s="98"/>
      <c r="H1303" s="98"/>
      <c r="I1303" s="98"/>
      <c r="J1303" s="98"/>
      <c r="K1303" s="98"/>
      <c r="L1303" s="98"/>
      <c r="M1303" s="98"/>
      <c r="N1303" s="98"/>
      <c r="O1303" s="98"/>
      <c r="P1303" s="97"/>
      <c r="Q1303" s="18"/>
      <c r="R1303" s="18"/>
    </row>
    <row r="1304" spans="1:18" x14ac:dyDescent="0.3">
      <c r="A1304" s="98"/>
      <c r="B1304" s="98"/>
      <c r="C1304" s="98"/>
      <c r="D1304" s="98"/>
      <c r="E1304" s="98"/>
      <c r="F1304" s="98"/>
      <c r="G1304" s="98"/>
      <c r="H1304" s="98"/>
      <c r="I1304" s="98"/>
      <c r="J1304" s="98"/>
      <c r="K1304" s="98"/>
      <c r="L1304" s="98"/>
      <c r="M1304" s="98"/>
      <c r="N1304" s="98"/>
      <c r="O1304" s="98"/>
      <c r="P1304" s="97"/>
      <c r="Q1304" s="18"/>
      <c r="R1304" s="18"/>
    </row>
    <row r="1305" spans="1:18" x14ac:dyDescent="0.3">
      <c r="A1305" s="98"/>
      <c r="B1305" s="98"/>
      <c r="C1305" s="98"/>
      <c r="D1305" s="98"/>
      <c r="E1305" s="98"/>
      <c r="F1305" s="98"/>
      <c r="G1305" s="98"/>
      <c r="H1305" s="98"/>
      <c r="I1305" s="98"/>
      <c r="J1305" s="98"/>
      <c r="K1305" s="98"/>
      <c r="L1305" s="98"/>
      <c r="M1305" s="98"/>
      <c r="N1305" s="98"/>
      <c r="O1305" s="98"/>
      <c r="P1305" s="97"/>
      <c r="Q1305" s="18"/>
      <c r="R1305" s="18"/>
    </row>
    <row r="1306" spans="1:18" x14ac:dyDescent="0.3">
      <c r="A1306" s="98"/>
      <c r="B1306" s="98"/>
      <c r="C1306" s="98"/>
      <c r="D1306" s="98"/>
      <c r="E1306" s="98"/>
      <c r="F1306" s="98"/>
      <c r="G1306" s="98"/>
      <c r="H1306" s="98"/>
      <c r="I1306" s="98"/>
      <c r="J1306" s="98"/>
      <c r="K1306" s="98"/>
      <c r="L1306" s="98"/>
      <c r="M1306" s="98"/>
      <c r="N1306" s="98"/>
      <c r="O1306" s="98"/>
      <c r="P1306" s="97"/>
      <c r="Q1306" s="18"/>
      <c r="R1306" s="18"/>
    </row>
    <row r="1307" spans="1:18" x14ac:dyDescent="0.3">
      <c r="A1307" s="98"/>
      <c r="B1307" s="98"/>
      <c r="C1307" s="98"/>
      <c r="D1307" s="98"/>
      <c r="E1307" s="98"/>
      <c r="F1307" s="98"/>
      <c r="G1307" s="98"/>
      <c r="H1307" s="98"/>
      <c r="I1307" s="98"/>
      <c r="J1307" s="98"/>
      <c r="K1307" s="98"/>
      <c r="L1307" s="98"/>
      <c r="M1307" s="98"/>
      <c r="N1307" s="98"/>
      <c r="O1307" s="98"/>
      <c r="P1307" s="97"/>
      <c r="Q1307" s="18"/>
      <c r="R1307" s="18"/>
    </row>
    <row r="1308" spans="1:18" x14ac:dyDescent="0.3">
      <c r="A1308" s="98"/>
      <c r="B1308" s="98"/>
      <c r="C1308" s="98"/>
      <c r="D1308" s="98"/>
      <c r="E1308" s="98"/>
      <c r="F1308" s="98"/>
      <c r="G1308" s="98"/>
      <c r="H1308" s="98"/>
      <c r="I1308" s="98"/>
      <c r="J1308" s="98"/>
      <c r="K1308" s="98"/>
      <c r="L1308" s="98"/>
      <c r="M1308" s="98"/>
      <c r="N1308" s="98"/>
      <c r="O1308" s="98"/>
      <c r="P1308" s="97"/>
      <c r="Q1308" s="18"/>
      <c r="R1308" s="18"/>
    </row>
    <row r="1309" spans="1:18" x14ac:dyDescent="0.3">
      <c r="A1309" s="98"/>
      <c r="B1309" s="98"/>
      <c r="C1309" s="98"/>
      <c r="D1309" s="98"/>
      <c r="E1309" s="98"/>
      <c r="F1309" s="98"/>
      <c r="G1309" s="98"/>
      <c r="H1309" s="98"/>
      <c r="I1309" s="98"/>
      <c r="J1309" s="98"/>
      <c r="K1309" s="98"/>
      <c r="L1309" s="98"/>
      <c r="M1309" s="98"/>
      <c r="N1309" s="98"/>
      <c r="O1309" s="98"/>
      <c r="P1309" s="97"/>
      <c r="Q1309" s="18"/>
      <c r="R1309" s="18"/>
    </row>
    <row r="1310" spans="1:18" x14ac:dyDescent="0.3">
      <c r="A1310" s="98"/>
      <c r="B1310" s="98"/>
      <c r="C1310" s="98"/>
      <c r="D1310" s="98"/>
      <c r="E1310" s="98"/>
      <c r="F1310" s="98"/>
      <c r="G1310" s="98"/>
      <c r="H1310" s="98"/>
      <c r="I1310" s="98"/>
      <c r="J1310" s="98"/>
      <c r="K1310" s="98"/>
      <c r="L1310" s="98"/>
      <c r="M1310" s="98"/>
      <c r="N1310" s="98"/>
      <c r="O1310" s="98"/>
      <c r="P1310" s="97"/>
      <c r="Q1310" s="18"/>
      <c r="R1310" s="18"/>
    </row>
    <row r="1311" spans="1:18" x14ac:dyDescent="0.3">
      <c r="A1311" s="98"/>
      <c r="B1311" s="98"/>
      <c r="C1311" s="98"/>
      <c r="D1311" s="98"/>
      <c r="E1311" s="98"/>
      <c r="F1311" s="98"/>
      <c r="G1311" s="98"/>
      <c r="H1311" s="98"/>
      <c r="I1311" s="98"/>
      <c r="J1311" s="98"/>
      <c r="K1311" s="98"/>
      <c r="L1311" s="98"/>
      <c r="M1311" s="98"/>
      <c r="N1311" s="98"/>
      <c r="O1311" s="98"/>
      <c r="P1311" s="97"/>
      <c r="Q1311" s="18"/>
      <c r="R1311" s="18"/>
    </row>
    <row r="1312" spans="1:18" x14ac:dyDescent="0.3">
      <c r="A1312" s="98"/>
      <c r="B1312" s="98"/>
      <c r="C1312" s="98"/>
      <c r="D1312" s="98"/>
      <c r="E1312" s="98"/>
      <c r="F1312" s="98"/>
      <c r="G1312" s="98"/>
      <c r="H1312" s="98"/>
      <c r="I1312" s="98"/>
      <c r="J1312" s="98"/>
      <c r="K1312" s="98"/>
      <c r="L1312" s="98"/>
      <c r="M1312" s="98"/>
      <c r="N1312" s="98"/>
      <c r="O1312" s="98"/>
      <c r="P1312" s="97"/>
      <c r="Q1312" s="18"/>
      <c r="R1312" s="18"/>
    </row>
    <row r="1313" spans="1:18" x14ac:dyDescent="0.3">
      <c r="A1313" s="98"/>
      <c r="B1313" s="98"/>
      <c r="C1313" s="98"/>
      <c r="D1313" s="98"/>
      <c r="E1313" s="98"/>
      <c r="F1313" s="98"/>
      <c r="G1313" s="98"/>
      <c r="H1313" s="98"/>
      <c r="I1313" s="98"/>
      <c r="J1313" s="98"/>
      <c r="K1313" s="98"/>
      <c r="L1313" s="98"/>
      <c r="M1313" s="98"/>
      <c r="N1313" s="98"/>
      <c r="O1313" s="98"/>
      <c r="P1313" s="97"/>
      <c r="Q1313" s="18"/>
      <c r="R1313" s="18"/>
    </row>
    <row r="1314" spans="1:18" x14ac:dyDescent="0.3">
      <c r="A1314" s="98"/>
      <c r="B1314" s="98"/>
      <c r="C1314" s="98"/>
      <c r="D1314" s="98"/>
      <c r="E1314" s="98"/>
      <c r="F1314" s="98"/>
      <c r="G1314" s="98"/>
      <c r="H1314" s="98"/>
      <c r="I1314" s="98"/>
      <c r="J1314" s="98"/>
      <c r="K1314" s="98"/>
      <c r="L1314" s="98"/>
      <c r="M1314" s="98"/>
      <c r="N1314" s="98"/>
      <c r="O1314" s="98"/>
      <c r="P1314" s="97"/>
      <c r="Q1314" s="18"/>
      <c r="R1314" s="18"/>
    </row>
    <row r="1315" spans="1:18" x14ac:dyDescent="0.3">
      <c r="A1315" s="98"/>
      <c r="B1315" s="98"/>
      <c r="C1315" s="98"/>
      <c r="D1315" s="98"/>
      <c r="E1315" s="98"/>
      <c r="F1315" s="98"/>
      <c r="G1315" s="98"/>
      <c r="H1315" s="98"/>
      <c r="I1315" s="98"/>
      <c r="J1315" s="98"/>
      <c r="K1315" s="98"/>
      <c r="L1315" s="98"/>
      <c r="M1315" s="98"/>
      <c r="N1315" s="98"/>
      <c r="O1315" s="98"/>
      <c r="P1315" s="97"/>
      <c r="Q1315" s="18"/>
      <c r="R1315" s="18"/>
    </row>
    <row r="1316" spans="1:18" x14ac:dyDescent="0.3">
      <c r="A1316" s="98"/>
      <c r="B1316" s="98"/>
      <c r="C1316" s="98"/>
      <c r="D1316" s="98"/>
      <c r="E1316" s="98"/>
      <c r="F1316" s="98"/>
      <c r="G1316" s="98"/>
      <c r="H1316" s="98"/>
      <c r="I1316" s="98"/>
      <c r="J1316" s="98"/>
      <c r="K1316" s="98"/>
      <c r="L1316" s="98"/>
      <c r="M1316" s="98"/>
      <c r="N1316" s="98"/>
      <c r="O1316" s="98"/>
      <c r="P1316" s="97"/>
      <c r="Q1316" s="18"/>
      <c r="R1316" s="18"/>
    </row>
    <row r="1317" spans="1:18" x14ac:dyDescent="0.3">
      <c r="A1317" s="98"/>
      <c r="B1317" s="98"/>
      <c r="C1317" s="98"/>
      <c r="D1317" s="98"/>
      <c r="E1317" s="98"/>
      <c r="F1317" s="98"/>
      <c r="G1317" s="98"/>
      <c r="H1317" s="98"/>
      <c r="I1317" s="98"/>
      <c r="J1317" s="98"/>
      <c r="K1317" s="98"/>
      <c r="L1317" s="98"/>
      <c r="M1317" s="98"/>
      <c r="N1317" s="98"/>
      <c r="O1317" s="98"/>
      <c r="P1317" s="97"/>
      <c r="Q1317" s="18"/>
      <c r="R1317" s="18"/>
    </row>
    <row r="1318" spans="1:18" x14ac:dyDescent="0.3">
      <c r="A1318" s="98"/>
      <c r="B1318" s="98"/>
      <c r="C1318" s="98"/>
      <c r="D1318" s="98"/>
      <c r="E1318" s="98"/>
      <c r="F1318" s="98"/>
      <c r="G1318" s="98"/>
      <c r="H1318" s="98"/>
      <c r="I1318" s="98"/>
      <c r="J1318" s="98"/>
      <c r="K1318" s="98"/>
      <c r="L1318" s="98"/>
      <c r="M1318" s="98"/>
      <c r="N1318" s="98"/>
      <c r="O1318" s="98"/>
      <c r="P1318" s="97"/>
      <c r="Q1318" s="18"/>
      <c r="R1318" s="18"/>
    </row>
    <row r="1319" spans="1:18" x14ac:dyDescent="0.3">
      <c r="A1319" s="98"/>
      <c r="B1319" s="98"/>
      <c r="C1319" s="98"/>
      <c r="D1319" s="98"/>
      <c r="E1319" s="98"/>
      <c r="F1319" s="98"/>
      <c r="G1319" s="98"/>
      <c r="H1319" s="98"/>
      <c r="I1319" s="98"/>
      <c r="J1319" s="98"/>
      <c r="K1319" s="98"/>
      <c r="L1319" s="98"/>
      <c r="M1319" s="98"/>
      <c r="N1319" s="98"/>
      <c r="O1319" s="98"/>
      <c r="P1319" s="97"/>
      <c r="Q1319" s="18"/>
      <c r="R1319" s="18"/>
    </row>
    <row r="1320" spans="1:18" x14ac:dyDescent="0.3">
      <c r="A1320" s="98"/>
      <c r="B1320" s="98"/>
      <c r="C1320" s="98"/>
      <c r="D1320" s="98"/>
      <c r="E1320" s="98"/>
      <c r="F1320" s="98"/>
      <c r="G1320" s="98"/>
      <c r="H1320" s="98"/>
      <c r="I1320" s="98"/>
      <c r="J1320" s="98"/>
      <c r="K1320" s="98"/>
      <c r="L1320" s="98"/>
      <c r="M1320" s="98"/>
      <c r="N1320" s="98"/>
      <c r="O1320" s="98"/>
      <c r="P1320" s="97"/>
      <c r="Q1320" s="18"/>
      <c r="R1320" s="18"/>
    </row>
    <row r="1321" spans="1:18" x14ac:dyDescent="0.3">
      <c r="A1321" s="98"/>
      <c r="B1321" s="98"/>
      <c r="C1321" s="98"/>
      <c r="D1321" s="98"/>
      <c r="E1321" s="98"/>
      <c r="F1321" s="98"/>
      <c r="G1321" s="98"/>
      <c r="H1321" s="98"/>
      <c r="I1321" s="98"/>
      <c r="J1321" s="98"/>
      <c r="K1321" s="98"/>
      <c r="L1321" s="98"/>
      <c r="M1321" s="98"/>
      <c r="N1321" s="98"/>
      <c r="O1321" s="98"/>
      <c r="P1321" s="97"/>
      <c r="Q1321" s="18"/>
      <c r="R1321" s="18"/>
    </row>
    <row r="1322" spans="1:18" x14ac:dyDescent="0.3">
      <c r="A1322" s="98"/>
      <c r="B1322" s="98"/>
      <c r="C1322" s="98"/>
      <c r="D1322" s="98"/>
      <c r="E1322" s="98"/>
      <c r="F1322" s="98"/>
      <c r="G1322" s="98"/>
      <c r="H1322" s="98"/>
      <c r="I1322" s="98"/>
      <c r="J1322" s="98"/>
      <c r="K1322" s="98"/>
      <c r="L1322" s="98"/>
      <c r="M1322" s="98"/>
      <c r="N1322" s="98"/>
      <c r="O1322" s="98"/>
      <c r="P1322" s="97"/>
      <c r="Q1322" s="18"/>
      <c r="R1322" s="18"/>
    </row>
    <row r="1323" spans="1:18" x14ac:dyDescent="0.3">
      <c r="A1323" s="98"/>
      <c r="B1323" s="98"/>
      <c r="C1323" s="98"/>
      <c r="D1323" s="98"/>
      <c r="E1323" s="98"/>
      <c r="F1323" s="98"/>
      <c r="G1323" s="98"/>
      <c r="H1323" s="98"/>
      <c r="I1323" s="98"/>
      <c r="J1323" s="98"/>
      <c r="K1323" s="98"/>
      <c r="L1323" s="98"/>
      <c r="M1323" s="98"/>
      <c r="N1323" s="98"/>
      <c r="O1323" s="98"/>
      <c r="P1323" s="97"/>
      <c r="Q1323" s="18"/>
      <c r="R1323" s="18"/>
    </row>
    <row r="1324" spans="1:18" x14ac:dyDescent="0.3">
      <c r="A1324" s="98"/>
      <c r="B1324" s="98"/>
      <c r="C1324" s="98"/>
      <c r="D1324" s="98"/>
      <c r="E1324" s="98"/>
      <c r="F1324" s="98"/>
      <c r="G1324" s="98"/>
      <c r="H1324" s="98"/>
      <c r="I1324" s="98"/>
      <c r="J1324" s="98"/>
      <c r="K1324" s="98"/>
      <c r="L1324" s="98"/>
      <c r="M1324" s="98"/>
      <c r="N1324" s="98"/>
      <c r="O1324" s="98"/>
      <c r="P1324" s="97"/>
      <c r="Q1324" s="18"/>
      <c r="R1324" s="18"/>
    </row>
    <row r="1325" spans="1:18" x14ac:dyDescent="0.3">
      <c r="A1325" s="98"/>
      <c r="B1325" s="98"/>
      <c r="C1325" s="98"/>
      <c r="D1325" s="98"/>
      <c r="E1325" s="98"/>
      <c r="F1325" s="98"/>
      <c r="G1325" s="98"/>
      <c r="H1325" s="98"/>
      <c r="I1325" s="98"/>
      <c r="J1325" s="98"/>
      <c r="K1325" s="98"/>
      <c r="L1325" s="98"/>
      <c r="M1325" s="98"/>
      <c r="N1325" s="98"/>
      <c r="O1325" s="98"/>
      <c r="P1325" s="97"/>
      <c r="Q1325" s="18"/>
      <c r="R1325" s="18"/>
    </row>
    <row r="1326" spans="1:18" x14ac:dyDescent="0.3">
      <c r="A1326" s="98"/>
      <c r="B1326" s="98"/>
      <c r="C1326" s="98"/>
      <c r="D1326" s="98"/>
      <c r="E1326" s="98"/>
      <c r="F1326" s="98"/>
      <c r="G1326" s="98"/>
      <c r="H1326" s="98"/>
      <c r="I1326" s="98"/>
      <c r="J1326" s="98"/>
      <c r="K1326" s="98"/>
      <c r="L1326" s="98"/>
      <c r="M1326" s="98"/>
      <c r="N1326" s="98"/>
      <c r="O1326" s="98"/>
      <c r="P1326" s="97"/>
      <c r="Q1326" s="18"/>
      <c r="R1326" s="18"/>
    </row>
    <row r="1327" spans="1:18" x14ac:dyDescent="0.3">
      <c r="A1327" s="98"/>
      <c r="B1327" s="98"/>
      <c r="C1327" s="98"/>
      <c r="D1327" s="98"/>
      <c r="E1327" s="98"/>
      <c r="F1327" s="98"/>
      <c r="G1327" s="98"/>
      <c r="H1327" s="98"/>
      <c r="I1327" s="98"/>
      <c r="J1327" s="98"/>
      <c r="K1327" s="98"/>
      <c r="L1327" s="98"/>
      <c r="M1327" s="98"/>
      <c r="N1327" s="98"/>
      <c r="O1327" s="98"/>
      <c r="P1327" s="97"/>
      <c r="Q1327" s="18"/>
      <c r="R1327" s="18"/>
    </row>
    <row r="1328" spans="1:18" x14ac:dyDescent="0.3">
      <c r="A1328" s="98"/>
      <c r="B1328" s="98"/>
      <c r="C1328" s="98"/>
      <c r="D1328" s="98"/>
      <c r="E1328" s="98"/>
      <c r="F1328" s="98"/>
      <c r="G1328" s="98"/>
      <c r="H1328" s="98"/>
      <c r="I1328" s="98"/>
      <c r="J1328" s="98"/>
      <c r="K1328" s="98"/>
      <c r="L1328" s="98"/>
      <c r="M1328" s="98"/>
      <c r="N1328" s="98"/>
      <c r="O1328" s="98"/>
      <c r="P1328" s="97"/>
      <c r="Q1328" s="18"/>
      <c r="R1328" s="18"/>
    </row>
    <row r="1329" spans="1:18" x14ac:dyDescent="0.3">
      <c r="A1329" s="98"/>
      <c r="B1329" s="98"/>
      <c r="C1329" s="98"/>
      <c r="D1329" s="98"/>
      <c r="E1329" s="98"/>
      <c r="F1329" s="98"/>
      <c r="G1329" s="98"/>
      <c r="H1329" s="98"/>
      <c r="I1329" s="98"/>
      <c r="J1329" s="98"/>
      <c r="K1329" s="98"/>
      <c r="L1329" s="98"/>
      <c r="M1329" s="98"/>
      <c r="N1329" s="98"/>
      <c r="O1329" s="98"/>
      <c r="P1329" s="97"/>
      <c r="Q1329" s="18"/>
      <c r="R1329" s="18"/>
    </row>
    <row r="1330" spans="1:18" x14ac:dyDescent="0.3">
      <c r="A1330" s="98"/>
      <c r="B1330" s="98"/>
      <c r="C1330" s="98"/>
      <c r="D1330" s="98"/>
      <c r="E1330" s="98"/>
      <c r="F1330" s="98"/>
      <c r="G1330" s="98"/>
      <c r="H1330" s="98"/>
      <c r="I1330" s="98"/>
      <c r="J1330" s="98"/>
      <c r="K1330" s="98"/>
      <c r="L1330" s="98"/>
      <c r="M1330" s="98"/>
      <c r="N1330" s="98"/>
      <c r="O1330" s="98"/>
      <c r="P1330" s="97"/>
      <c r="Q1330" s="18"/>
      <c r="R1330" s="18"/>
    </row>
    <row r="1331" spans="1:18" x14ac:dyDescent="0.3">
      <c r="A1331" s="98"/>
      <c r="B1331" s="98"/>
      <c r="C1331" s="98"/>
      <c r="D1331" s="98"/>
      <c r="E1331" s="98"/>
      <c r="F1331" s="98"/>
      <c r="G1331" s="98"/>
      <c r="H1331" s="98"/>
      <c r="I1331" s="98"/>
      <c r="J1331" s="98"/>
      <c r="K1331" s="98"/>
      <c r="L1331" s="98"/>
      <c r="M1331" s="98"/>
      <c r="N1331" s="98"/>
      <c r="O1331" s="98"/>
      <c r="P1331" s="97"/>
      <c r="Q1331" s="18"/>
      <c r="R1331" s="18"/>
    </row>
    <row r="1332" spans="1:18" x14ac:dyDescent="0.3">
      <c r="A1332" s="98"/>
      <c r="B1332" s="98"/>
      <c r="C1332" s="98"/>
      <c r="D1332" s="98"/>
      <c r="E1332" s="98"/>
      <c r="F1332" s="98"/>
      <c r="G1332" s="98"/>
      <c r="H1332" s="98"/>
      <c r="I1332" s="98"/>
      <c r="J1332" s="98"/>
      <c r="K1332" s="98"/>
      <c r="L1332" s="98"/>
      <c r="M1332" s="98"/>
      <c r="N1332" s="98"/>
      <c r="O1332" s="98"/>
      <c r="P1332" s="97"/>
      <c r="Q1332" s="18"/>
      <c r="R1332" s="18"/>
    </row>
    <row r="1333" spans="1:18" x14ac:dyDescent="0.3">
      <c r="A1333" s="98"/>
      <c r="B1333" s="98"/>
      <c r="C1333" s="98"/>
      <c r="D1333" s="98"/>
      <c r="E1333" s="98"/>
      <c r="F1333" s="98"/>
      <c r="G1333" s="98"/>
      <c r="H1333" s="98"/>
      <c r="I1333" s="98"/>
      <c r="J1333" s="98"/>
      <c r="K1333" s="98"/>
      <c r="L1333" s="98"/>
      <c r="M1333" s="98"/>
      <c r="N1333" s="98"/>
      <c r="O1333" s="98"/>
      <c r="P1333" s="97"/>
      <c r="Q1333" s="18"/>
      <c r="R1333" s="18"/>
    </row>
    <row r="1334" spans="1:18" x14ac:dyDescent="0.3">
      <c r="A1334" s="98"/>
      <c r="B1334" s="98"/>
      <c r="C1334" s="98"/>
      <c r="D1334" s="98"/>
      <c r="E1334" s="98"/>
      <c r="F1334" s="98"/>
      <c r="G1334" s="98"/>
      <c r="H1334" s="98"/>
      <c r="I1334" s="98"/>
      <c r="J1334" s="98"/>
      <c r="K1334" s="98"/>
      <c r="L1334" s="98"/>
      <c r="M1334" s="98"/>
      <c r="N1334" s="98"/>
      <c r="O1334" s="98"/>
      <c r="P1334" s="97"/>
      <c r="Q1334" s="18"/>
      <c r="R1334" s="18"/>
    </row>
    <row r="1335" spans="1:18" x14ac:dyDescent="0.3">
      <c r="A1335" s="98"/>
      <c r="B1335" s="98"/>
      <c r="C1335" s="98"/>
      <c r="D1335" s="98"/>
      <c r="E1335" s="98"/>
      <c r="F1335" s="98"/>
      <c r="G1335" s="98"/>
      <c r="H1335" s="98"/>
      <c r="I1335" s="98"/>
      <c r="J1335" s="98"/>
      <c r="K1335" s="98"/>
      <c r="L1335" s="98"/>
      <c r="M1335" s="98"/>
      <c r="N1335" s="98"/>
      <c r="O1335" s="98"/>
      <c r="P1335" s="97"/>
      <c r="Q1335" s="18"/>
      <c r="R1335" s="18"/>
    </row>
    <row r="1336" spans="1:18" x14ac:dyDescent="0.3">
      <c r="A1336" s="98"/>
      <c r="B1336" s="98"/>
      <c r="C1336" s="98"/>
      <c r="D1336" s="98"/>
      <c r="E1336" s="98"/>
      <c r="F1336" s="98"/>
      <c r="G1336" s="98"/>
      <c r="H1336" s="98"/>
      <c r="I1336" s="98"/>
      <c r="J1336" s="98"/>
      <c r="K1336" s="98"/>
      <c r="L1336" s="98"/>
      <c r="M1336" s="98"/>
      <c r="N1336" s="98"/>
      <c r="O1336" s="98"/>
      <c r="P1336" s="97"/>
      <c r="Q1336" s="18"/>
      <c r="R1336" s="18"/>
    </row>
    <row r="1337" spans="1:18" x14ac:dyDescent="0.3">
      <c r="A1337" s="98"/>
      <c r="B1337" s="98"/>
      <c r="C1337" s="98"/>
      <c r="D1337" s="98"/>
      <c r="E1337" s="98"/>
      <c r="F1337" s="98"/>
      <c r="G1337" s="98"/>
      <c r="H1337" s="98"/>
      <c r="I1337" s="98"/>
      <c r="J1337" s="98"/>
      <c r="K1337" s="98"/>
      <c r="L1337" s="98"/>
      <c r="M1337" s="98"/>
      <c r="N1337" s="98"/>
      <c r="O1337" s="98"/>
      <c r="P1337" s="97"/>
      <c r="Q1337" s="18"/>
      <c r="R1337" s="18"/>
    </row>
    <row r="1338" spans="1:18" x14ac:dyDescent="0.3">
      <c r="A1338" s="98"/>
      <c r="B1338" s="98"/>
      <c r="C1338" s="98"/>
      <c r="D1338" s="98"/>
      <c r="E1338" s="98"/>
      <c r="F1338" s="98"/>
      <c r="G1338" s="98"/>
      <c r="H1338" s="98"/>
      <c r="I1338" s="98"/>
      <c r="J1338" s="98"/>
      <c r="K1338" s="98"/>
      <c r="L1338" s="98"/>
      <c r="M1338" s="98"/>
      <c r="N1338" s="98"/>
      <c r="O1338" s="98"/>
      <c r="P1338" s="97"/>
      <c r="Q1338" s="18"/>
      <c r="R1338" s="18"/>
    </row>
    <row r="1339" spans="1:18" x14ac:dyDescent="0.3">
      <c r="A1339" s="98"/>
      <c r="B1339" s="98"/>
      <c r="C1339" s="98"/>
      <c r="D1339" s="98"/>
      <c r="E1339" s="98"/>
      <c r="F1339" s="98"/>
      <c r="G1339" s="98"/>
      <c r="H1339" s="98"/>
      <c r="I1339" s="98"/>
      <c r="J1339" s="98"/>
      <c r="K1339" s="98"/>
      <c r="L1339" s="98"/>
      <c r="M1339" s="98"/>
      <c r="N1339" s="98"/>
      <c r="O1339" s="98"/>
      <c r="P1339" s="97"/>
      <c r="Q1339" s="18"/>
      <c r="R1339" s="18"/>
    </row>
    <row r="1340" spans="1:18" x14ac:dyDescent="0.3">
      <c r="A1340" s="98"/>
      <c r="B1340" s="98"/>
      <c r="C1340" s="98"/>
      <c r="D1340" s="98"/>
      <c r="E1340" s="98"/>
      <c r="F1340" s="98"/>
      <c r="G1340" s="98"/>
      <c r="H1340" s="98"/>
      <c r="I1340" s="98"/>
      <c r="J1340" s="98"/>
      <c r="K1340" s="98"/>
      <c r="L1340" s="98"/>
      <c r="M1340" s="98"/>
      <c r="N1340" s="98"/>
      <c r="O1340" s="98"/>
      <c r="P1340" s="97"/>
      <c r="Q1340" s="18"/>
      <c r="R1340" s="18"/>
    </row>
    <row r="1341" spans="1:18" x14ac:dyDescent="0.3">
      <c r="A1341" s="98"/>
      <c r="B1341" s="98"/>
      <c r="C1341" s="98"/>
      <c r="D1341" s="98"/>
      <c r="E1341" s="98"/>
      <c r="F1341" s="98"/>
      <c r="G1341" s="98"/>
      <c r="H1341" s="98"/>
      <c r="I1341" s="98"/>
      <c r="J1341" s="98"/>
      <c r="K1341" s="98"/>
      <c r="L1341" s="98"/>
      <c r="M1341" s="98"/>
      <c r="N1341" s="98"/>
      <c r="O1341" s="98"/>
      <c r="P1341" s="97"/>
      <c r="Q1341" s="18"/>
      <c r="R1341" s="18"/>
    </row>
    <row r="1342" spans="1:18" x14ac:dyDescent="0.3">
      <c r="A1342" s="98"/>
      <c r="B1342" s="98"/>
      <c r="C1342" s="98"/>
      <c r="D1342" s="98"/>
      <c r="E1342" s="98"/>
      <c r="F1342" s="98"/>
      <c r="G1342" s="98"/>
      <c r="H1342" s="98"/>
      <c r="I1342" s="98"/>
      <c r="J1342" s="98"/>
      <c r="K1342" s="98"/>
      <c r="L1342" s="98"/>
      <c r="M1342" s="98"/>
      <c r="N1342" s="98"/>
      <c r="O1342" s="98"/>
      <c r="P1342" s="97"/>
      <c r="Q1342" s="18"/>
      <c r="R1342" s="18"/>
    </row>
    <row r="1343" spans="1:18" x14ac:dyDescent="0.3">
      <c r="A1343" s="98"/>
      <c r="B1343" s="98"/>
      <c r="C1343" s="98"/>
      <c r="D1343" s="98"/>
      <c r="E1343" s="98"/>
      <c r="F1343" s="98"/>
      <c r="G1343" s="98"/>
      <c r="H1343" s="98"/>
      <c r="I1343" s="98"/>
      <c r="J1343" s="98"/>
      <c r="K1343" s="98"/>
      <c r="L1343" s="98"/>
      <c r="M1343" s="98"/>
      <c r="N1343" s="98"/>
      <c r="O1343" s="98"/>
      <c r="P1343" s="97"/>
      <c r="Q1343" s="18"/>
      <c r="R1343" s="18"/>
    </row>
    <row r="1344" spans="1:18" x14ac:dyDescent="0.3">
      <c r="A1344" s="98"/>
      <c r="B1344" s="98"/>
      <c r="C1344" s="98"/>
      <c r="D1344" s="98"/>
      <c r="E1344" s="98"/>
      <c r="F1344" s="98"/>
      <c r="G1344" s="98"/>
      <c r="H1344" s="98"/>
      <c r="I1344" s="98"/>
      <c r="J1344" s="98"/>
      <c r="K1344" s="98"/>
      <c r="L1344" s="98"/>
      <c r="M1344" s="98"/>
      <c r="N1344" s="98"/>
      <c r="O1344" s="98"/>
      <c r="P1344" s="97"/>
      <c r="Q1344" s="18"/>
      <c r="R1344" s="18"/>
    </row>
    <row r="1345" spans="1:18" x14ac:dyDescent="0.3">
      <c r="A1345" s="98"/>
      <c r="B1345" s="98"/>
      <c r="C1345" s="98"/>
      <c r="D1345" s="98"/>
      <c r="E1345" s="98"/>
      <c r="F1345" s="98"/>
      <c r="G1345" s="98"/>
      <c r="H1345" s="98"/>
      <c r="I1345" s="98"/>
      <c r="J1345" s="98"/>
      <c r="K1345" s="98"/>
      <c r="L1345" s="98"/>
      <c r="M1345" s="98"/>
      <c r="N1345" s="98"/>
      <c r="O1345" s="98"/>
      <c r="P1345" s="97"/>
      <c r="Q1345" s="18"/>
      <c r="R1345" s="18"/>
    </row>
    <row r="1346" spans="1:18" x14ac:dyDescent="0.3">
      <c r="A1346" s="98"/>
      <c r="B1346" s="98"/>
      <c r="C1346" s="98"/>
      <c r="D1346" s="98"/>
      <c r="E1346" s="98"/>
      <c r="F1346" s="98"/>
      <c r="G1346" s="98"/>
      <c r="H1346" s="98"/>
      <c r="I1346" s="98"/>
      <c r="J1346" s="98"/>
      <c r="K1346" s="98"/>
      <c r="L1346" s="98"/>
      <c r="M1346" s="98"/>
      <c r="N1346" s="98"/>
      <c r="O1346" s="98"/>
      <c r="P1346" s="97"/>
      <c r="Q1346" s="18"/>
      <c r="R1346" s="18"/>
    </row>
    <row r="1347" spans="1:18" x14ac:dyDescent="0.3">
      <c r="A1347" s="98"/>
      <c r="B1347" s="98"/>
      <c r="C1347" s="98"/>
      <c r="D1347" s="98"/>
      <c r="E1347" s="98"/>
      <c r="F1347" s="98"/>
      <c r="G1347" s="98"/>
      <c r="H1347" s="98"/>
      <c r="I1347" s="98"/>
      <c r="J1347" s="98"/>
      <c r="K1347" s="98"/>
      <c r="L1347" s="98"/>
      <c r="M1347" s="98"/>
      <c r="N1347" s="98"/>
      <c r="O1347" s="98"/>
      <c r="P1347" s="97"/>
      <c r="Q1347" s="18"/>
      <c r="R1347" s="18"/>
    </row>
    <row r="1348" spans="1:18" x14ac:dyDescent="0.3">
      <c r="A1348" s="98"/>
      <c r="B1348" s="98"/>
      <c r="C1348" s="98"/>
      <c r="D1348" s="98"/>
      <c r="E1348" s="98"/>
      <c r="F1348" s="98"/>
      <c r="G1348" s="98"/>
      <c r="H1348" s="98"/>
      <c r="I1348" s="98"/>
      <c r="J1348" s="98"/>
      <c r="K1348" s="98"/>
      <c r="L1348" s="98"/>
      <c r="M1348" s="98"/>
      <c r="N1348" s="98"/>
      <c r="O1348" s="98"/>
      <c r="P1348" s="97"/>
      <c r="Q1348" s="18"/>
      <c r="R1348" s="18"/>
    </row>
    <row r="1349" spans="1:18" x14ac:dyDescent="0.3">
      <c r="A1349" s="98"/>
      <c r="B1349" s="98"/>
      <c r="C1349" s="98"/>
      <c r="D1349" s="98"/>
      <c r="E1349" s="98"/>
      <c r="F1349" s="98"/>
      <c r="G1349" s="98"/>
      <c r="H1349" s="98"/>
      <c r="I1349" s="98"/>
      <c r="J1349" s="98"/>
      <c r="K1349" s="98"/>
      <c r="L1349" s="98"/>
      <c r="M1349" s="98"/>
      <c r="N1349" s="98"/>
      <c r="O1349" s="98"/>
      <c r="P1349" s="97"/>
      <c r="Q1349" s="18"/>
      <c r="R1349" s="18"/>
    </row>
    <row r="1350" spans="1:18" x14ac:dyDescent="0.3">
      <c r="A1350" s="98"/>
      <c r="B1350" s="98"/>
      <c r="C1350" s="98"/>
      <c r="D1350" s="98"/>
      <c r="E1350" s="98"/>
      <c r="F1350" s="98"/>
      <c r="G1350" s="98"/>
      <c r="H1350" s="98"/>
      <c r="I1350" s="98"/>
      <c r="J1350" s="98"/>
      <c r="K1350" s="98"/>
      <c r="L1350" s="98"/>
      <c r="M1350" s="98"/>
      <c r="N1350" s="98"/>
      <c r="O1350" s="98"/>
      <c r="P1350" s="97"/>
      <c r="Q1350" s="18"/>
      <c r="R1350" s="18"/>
    </row>
    <row r="1351" spans="1:18" x14ac:dyDescent="0.3">
      <c r="A1351" s="98"/>
      <c r="B1351" s="98"/>
      <c r="C1351" s="98"/>
      <c r="D1351" s="98"/>
      <c r="E1351" s="98"/>
      <c r="F1351" s="98"/>
      <c r="G1351" s="98"/>
      <c r="H1351" s="98"/>
      <c r="I1351" s="98"/>
      <c r="J1351" s="98"/>
      <c r="K1351" s="98"/>
      <c r="L1351" s="98"/>
      <c r="M1351" s="98"/>
      <c r="N1351" s="98"/>
      <c r="O1351" s="98"/>
      <c r="P1351" s="97"/>
      <c r="Q1351" s="18"/>
      <c r="R1351" s="18"/>
    </row>
    <row r="1352" spans="1:18" x14ac:dyDescent="0.3">
      <c r="A1352" s="98"/>
      <c r="B1352" s="98"/>
      <c r="C1352" s="98"/>
      <c r="D1352" s="98"/>
      <c r="E1352" s="98"/>
      <c r="F1352" s="98"/>
      <c r="G1352" s="98"/>
      <c r="H1352" s="98"/>
      <c r="I1352" s="98"/>
      <c r="J1352" s="98"/>
      <c r="K1352" s="98"/>
      <c r="L1352" s="98"/>
      <c r="M1352" s="98"/>
      <c r="N1352" s="98"/>
      <c r="O1352" s="98"/>
      <c r="P1352" s="97"/>
      <c r="Q1352" s="18"/>
      <c r="R1352" s="18"/>
    </row>
    <row r="1353" spans="1:18" x14ac:dyDescent="0.3">
      <c r="A1353" s="98"/>
      <c r="B1353" s="98"/>
      <c r="C1353" s="98"/>
      <c r="D1353" s="98"/>
      <c r="E1353" s="98"/>
      <c r="F1353" s="98"/>
      <c r="G1353" s="98"/>
      <c r="H1353" s="98"/>
      <c r="I1353" s="98"/>
      <c r="J1353" s="98"/>
      <c r="K1353" s="98"/>
      <c r="L1353" s="98"/>
      <c r="M1353" s="98"/>
      <c r="N1353" s="98"/>
      <c r="O1353" s="98"/>
      <c r="P1353" s="97"/>
      <c r="Q1353" s="18"/>
      <c r="R1353" s="18"/>
    </row>
    <row r="1354" spans="1:18" x14ac:dyDescent="0.3">
      <c r="A1354" s="98"/>
      <c r="B1354" s="98"/>
      <c r="C1354" s="98"/>
      <c r="D1354" s="98"/>
      <c r="E1354" s="98"/>
      <c r="F1354" s="98"/>
      <c r="G1354" s="98"/>
      <c r="H1354" s="98"/>
      <c r="I1354" s="98"/>
      <c r="J1354" s="98"/>
      <c r="K1354" s="98"/>
      <c r="L1354" s="98"/>
      <c r="M1354" s="98"/>
      <c r="N1354" s="98"/>
      <c r="O1354" s="98"/>
      <c r="P1354" s="97"/>
      <c r="Q1354" s="18"/>
      <c r="R1354" s="18"/>
    </row>
    <row r="1355" spans="1:18" x14ac:dyDescent="0.3">
      <c r="A1355" s="98"/>
      <c r="B1355" s="98"/>
      <c r="C1355" s="98"/>
      <c r="D1355" s="98"/>
      <c r="E1355" s="98"/>
      <c r="F1355" s="98"/>
      <c r="G1355" s="98"/>
      <c r="H1355" s="98"/>
      <c r="I1355" s="98"/>
      <c r="J1355" s="98"/>
      <c r="K1355" s="98"/>
      <c r="L1355" s="98"/>
      <c r="M1355" s="98"/>
      <c r="N1355" s="98"/>
      <c r="O1355" s="98"/>
      <c r="P1355" s="97"/>
      <c r="Q1355" s="18"/>
      <c r="R1355" s="18"/>
    </row>
    <row r="1356" spans="1:18" x14ac:dyDescent="0.3">
      <c r="A1356" s="98"/>
      <c r="B1356" s="98"/>
      <c r="C1356" s="98"/>
      <c r="D1356" s="98"/>
      <c r="E1356" s="98"/>
      <c r="F1356" s="98"/>
      <c r="G1356" s="98"/>
      <c r="H1356" s="98"/>
      <c r="I1356" s="98"/>
      <c r="J1356" s="98"/>
      <c r="K1356" s="98"/>
      <c r="L1356" s="98"/>
      <c r="M1356" s="98"/>
      <c r="N1356" s="98"/>
      <c r="O1356" s="98"/>
      <c r="P1356" s="97"/>
      <c r="Q1356" s="18"/>
      <c r="R1356" s="18"/>
    </row>
    <row r="1357" spans="1:18" x14ac:dyDescent="0.3">
      <c r="A1357" s="98"/>
      <c r="B1357" s="98"/>
      <c r="C1357" s="98"/>
      <c r="D1357" s="98"/>
      <c r="E1357" s="98"/>
      <c r="F1357" s="98"/>
      <c r="G1357" s="98"/>
      <c r="H1357" s="98"/>
      <c r="I1357" s="98"/>
      <c r="J1357" s="98"/>
      <c r="K1357" s="98"/>
      <c r="L1357" s="98"/>
      <c r="M1357" s="98"/>
      <c r="N1357" s="98"/>
      <c r="O1357" s="98"/>
      <c r="P1357" s="97"/>
      <c r="Q1357" s="18"/>
      <c r="R1357" s="18"/>
    </row>
    <row r="1358" spans="1:18" x14ac:dyDescent="0.3">
      <c r="A1358" s="98"/>
      <c r="B1358" s="98"/>
      <c r="C1358" s="98"/>
      <c r="D1358" s="98"/>
      <c r="E1358" s="98"/>
      <c r="F1358" s="98"/>
      <c r="G1358" s="98"/>
      <c r="H1358" s="98"/>
      <c r="I1358" s="98"/>
      <c r="J1358" s="98"/>
      <c r="K1358" s="98"/>
      <c r="L1358" s="98"/>
      <c r="M1358" s="98"/>
      <c r="N1358" s="98"/>
      <c r="O1358" s="98"/>
      <c r="P1358" s="97"/>
      <c r="Q1358" s="18"/>
      <c r="R1358" s="18"/>
    </row>
    <row r="1359" spans="1:18" x14ac:dyDescent="0.3">
      <c r="A1359" s="98"/>
      <c r="B1359" s="98"/>
      <c r="C1359" s="98"/>
      <c r="D1359" s="98"/>
      <c r="E1359" s="98"/>
      <c r="F1359" s="98"/>
      <c r="G1359" s="98"/>
      <c r="H1359" s="98"/>
      <c r="I1359" s="98"/>
      <c r="J1359" s="98"/>
      <c r="K1359" s="98"/>
      <c r="L1359" s="98"/>
      <c r="M1359" s="98"/>
      <c r="N1359" s="98"/>
      <c r="O1359" s="98"/>
      <c r="P1359" s="97"/>
      <c r="Q1359" s="18"/>
      <c r="R1359" s="18"/>
    </row>
    <row r="1360" spans="1:18" x14ac:dyDescent="0.3">
      <c r="A1360" s="98"/>
      <c r="B1360" s="98"/>
      <c r="C1360" s="98"/>
      <c r="D1360" s="98"/>
      <c r="E1360" s="98"/>
      <c r="F1360" s="98"/>
      <c r="G1360" s="98"/>
      <c r="H1360" s="98"/>
      <c r="I1360" s="98"/>
      <c r="J1360" s="98"/>
      <c r="K1360" s="98"/>
      <c r="L1360" s="98"/>
      <c r="M1360" s="98"/>
      <c r="N1360" s="98"/>
      <c r="O1360" s="98"/>
      <c r="P1360" s="97"/>
      <c r="Q1360" s="18"/>
      <c r="R1360" s="18"/>
    </row>
    <row r="1361" spans="1:18" x14ac:dyDescent="0.3">
      <c r="A1361" s="98"/>
      <c r="B1361" s="98"/>
      <c r="C1361" s="98"/>
      <c r="D1361" s="98"/>
      <c r="E1361" s="98"/>
      <c r="F1361" s="98"/>
      <c r="G1361" s="98"/>
      <c r="H1361" s="98"/>
      <c r="I1361" s="98"/>
      <c r="J1361" s="98"/>
      <c r="K1361" s="98"/>
      <c r="L1361" s="98"/>
      <c r="M1361" s="98"/>
      <c r="N1361" s="98"/>
      <c r="O1361" s="98"/>
      <c r="P1361" s="97"/>
      <c r="Q1361" s="18"/>
      <c r="R1361" s="18"/>
    </row>
    <row r="1362" spans="1:18" x14ac:dyDescent="0.3">
      <c r="A1362" s="98"/>
      <c r="B1362" s="98"/>
      <c r="C1362" s="98"/>
      <c r="D1362" s="98"/>
      <c r="E1362" s="98"/>
      <c r="F1362" s="98"/>
      <c r="G1362" s="98"/>
      <c r="H1362" s="98"/>
      <c r="I1362" s="98"/>
      <c r="J1362" s="98"/>
      <c r="K1362" s="98"/>
      <c r="L1362" s="98"/>
      <c r="M1362" s="98"/>
      <c r="N1362" s="98"/>
      <c r="O1362" s="98"/>
      <c r="P1362" s="97"/>
      <c r="Q1362" s="18"/>
      <c r="R1362" s="18"/>
    </row>
    <row r="1363" spans="1:18" x14ac:dyDescent="0.3">
      <c r="A1363" s="98"/>
      <c r="B1363" s="98"/>
      <c r="C1363" s="98"/>
      <c r="D1363" s="98"/>
      <c r="E1363" s="98"/>
      <c r="F1363" s="98"/>
      <c r="G1363" s="98"/>
      <c r="H1363" s="98"/>
      <c r="I1363" s="98"/>
      <c r="J1363" s="98"/>
      <c r="K1363" s="98"/>
      <c r="L1363" s="98"/>
      <c r="M1363" s="98"/>
      <c r="N1363" s="98"/>
      <c r="O1363" s="98"/>
      <c r="P1363" s="97"/>
      <c r="Q1363" s="18"/>
      <c r="R1363" s="18"/>
    </row>
    <row r="1364" spans="1:18" x14ac:dyDescent="0.3">
      <c r="A1364" s="98"/>
      <c r="B1364" s="98"/>
      <c r="C1364" s="98"/>
      <c r="D1364" s="98"/>
      <c r="E1364" s="98"/>
      <c r="F1364" s="98"/>
      <c r="G1364" s="98"/>
      <c r="H1364" s="98"/>
      <c r="I1364" s="98"/>
      <c r="J1364" s="98"/>
      <c r="K1364" s="98"/>
      <c r="L1364" s="98"/>
      <c r="M1364" s="98"/>
      <c r="N1364" s="98"/>
      <c r="O1364" s="98"/>
      <c r="P1364" s="97"/>
      <c r="Q1364" s="18"/>
      <c r="R1364" s="18"/>
    </row>
    <row r="1365" spans="1:18" x14ac:dyDescent="0.3">
      <c r="A1365" s="98"/>
      <c r="B1365" s="98"/>
      <c r="C1365" s="98"/>
      <c r="D1365" s="98"/>
      <c r="E1365" s="98"/>
      <c r="F1365" s="98"/>
      <c r="G1365" s="98"/>
      <c r="H1365" s="98"/>
      <c r="I1365" s="98"/>
      <c r="J1365" s="98"/>
      <c r="K1365" s="98"/>
      <c r="L1365" s="98"/>
      <c r="M1365" s="98"/>
      <c r="N1365" s="98"/>
      <c r="O1365" s="98"/>
      <c r="P1365" s="97"/>
      <c r="Q1365" s="18"/>
      <c r="R1365" s="18"/>
    </row>
    <row r="1366" spans="1:18" x14ac:dyDescent="0.3">
      <c r="A1366" s="98"/>
      <c r="B1366" s="98"/>
      <c r="C1366" s="98"/>
      <c r="D1366" s="98"/>
      <c r="E1366" s="98"/>
      <c r="F1366" s="98"/>
      <c r="G1366" s="98"/>
      <c r="H1366" s="98"/>
      <c r="I1366" s="98"/>
      <c r="J1366" s="98"/>
      <c r="K1366" s="98"/>
      <c r="L1366" s="98"/>
      <c r="M1366" s="98"/>
      <c r="N1366" s="98"/>
      <c r="O1366" s="98"/>
      <c r="P1366" s="97"/>
      <c r="Q1366" s="18"/>
      <c r="R1366" s="18"/>
    </row>
    <row r="1367" spans="1:18" x14ac:dyDescent="0.3">
      <c r="A1367" s="98"/>
      <c r="B1367" s="98"/>
      <c r="C1367" s="98"/>
      <c r="D1367" s="98"/>
      <c r="E1367" s="98"/>
      <c r="F1367" s="98"/>
      <c r="G1367" s="98"/>
      <c r="H1367" s="98"/>
      <c r="I1367" s="98"/>
      <c r="J1367" s="98"/>
      <c r="K1367" s="98"/>
      <c r="L1367" s="98"/>
      <c r="M1367" s="98"/>
      <c r="N1367" s="98"/>
      <c r="O1367" s="98"/>
      <c r="P1367" s="97"/>
      <c r="Q1367" s="18"/>
      <c r="R1367" s="18"/>
    </row>
    <row r="1368" spans="1:18" x14ac:dyDescent="0.3">
      <c r="A1368" s="98"/>
      <c r="B1368" s="98"/>
      <c r="C1368" s="98"/>
      <c r="D1368" s="98"/>
      <c r="E1368" s="98"/>
      <c r="F1368" s="98"/>
      <c r="G1368" s="98"/>
      <c r="H1368" s="98"/>
      <c r="I1368" s="98"/>
      <c r="J1368" s="98"/>
      <c r="K1368" s="98"/>
      <c r="L1368" s="98"/>
      <c r="M1368" s="98"/>
      <c r="N1368" s="98"/>
      <c r="O1368" s="98"/>
      <c r="P1368" s="97"/>
      <c r="Q1368" s="18"/>
      <c r="R1368" s="18"/>
    </row>
    <row r="1369" spans="1:18" x14ac:dyDescent="0.3">
      <c r="A1369" s="98"/>
      <c r="B1369" s="98"/>
      <c r="C1369" s="98"/>
      <c r="D1369" s="98"/>
      <c r="E1369" s="98"/>
      <c r="F1369" s="98"/>
      <c r="G1369" s="98"/>
      <c r="H1369" s="98"/>
      <c r="I1369" s="98"/>
      <c r="J1369" s="98"/>
      <c r="K1369" s="98"/>
      <c r="L1369" s="98"/>
      <c r="M1369" s="98"/>
      <c r="N1369" s="98"/>
      <c r="O1369" s="98"/>
      <c r="P1369" s="97"/>
      <c r="Q1369" s="18"/>
      <c r="R1369" s="18"/>
    </row>
    <row r="1370" spans="1:18" x14ac:dyDescent="0.3">
      <c r="A1370" s="98"/>
      <c r="B1370" s="98"/>
      <c r="C1370" s="98"/>
      <c r="D1370" s="98"/>
      <c r="E1370" s="98"/>
      <c r="F1370" s="98"/>
      <c r="G1370" s="98"/>
      <c r="H1370" s="98"/>
      <c r="I1370" s="98"/>
      <c r="J1370" s="98"/>
      <c r="K1370" s="98"/>
      <c r="L1370" s="98"/>
      <c r="M1370" s="98"/>
      <c r="N1370" s="98"/>
      <c r="O1370" s="98"/>
      <c r="P1370" s="97"/>
      <c r="Q1370" s="18"/>
      <c r="R1370" s="18"/>
    </row>
    <row r="1371" spans="1:18" x14ac:dyDescent="0.3">
      <c r="A1371" s="98"/>
      <c r="B1371" s="98"/>
      <c r="C1371" s="98"/>
      <c r="D1371" s="98"/>
      <c r="E1371" s="98"/>
      <c r="F1371" s="98"/>
      <c r="G1371" s="98"/>
      <c r="H1371" s="98"/>
      <c r="I1371" s="98"/>
      <c r="J1371" s="98"/>
      <c r="K1371" s="98"/>
      <c r="L1371" s="98"/>
      <c r="M1371" s="98"/>
      <c r="N1371" s="98"/>
      <c r="O1371" s="98"/>
      <c r="P1371" s="97"/>
      <c r="Q1371" s="18"/>
      <c r="R1371" s="18"/>
    </row>
    <row r="1372" spans="1:18" x14ac:dyDescent="0.3">
      <c r="A1372" s="98"/>
      <c r="B1372" s="98"/>
      <c r="C1372" s="98"/>
      <c r="D1372" s="98"/>
      <c r="E1372" s="98"/>
      <c r="F1372" s="98"/>
      <c r="G1372" s="98"/>
      <c r="H1372" s="98"/>
      <c r="I1372" s="98"/>
      <c r="J1372" s="98"/>
      <c r="K1372" s="98"/>
      <c r="L1372" s="98"/>
      <c r="M1372" s="98"/>
      <c r="N1372" s="98"/>
      <c r="O1372" s="98"/>
      <c r="P1372" s="97"/>
      <c r="Q1372" s="18"/>
      <c r="R1372" s="18"/>
    </row>
    <row r="1373" spans="1:18" x14ac:dyDescent="0.3">
      <c r="A1373" s="98"/>
      <c r="B1373" s="98"/>
      <c r="C1373" s="98"/>
      <c r="D1373" s="98"/>
      <c r="E1373" s="98"/>
      <c r="F1373" s="98"/>
      <c r="G1373" s="98"/>
      <c r="H1373" s="98"/>
      <c r="I1373" s="98"/>
      <c r="J1373" s="98"/>
      <c r="K1373" s="98"/>
      <c r="L1373" s="98"/>
      <c r="M1373" s="98"/>
      <c r="N1373" s="98"/>
      <c r="O1373" s="98"/>
      <c r="P1373" s="97"/>
      <c r="Q1373" s="18"/>
      <c r="R1373" s="18"/>
    </row>
    <row r="1374" spans="1:18" x14ac:dyDescent="0.3">
      <c r="A1374" s="98"/>
      <c r="B1374" s="98"/>
      <c r="C1374" s="98"/>
      <c r="D1374" s="98"/>
      <c r="E1374" s="98"/>
      <c r="F1374" s="98"/>
      <c r="G1374" s="98"/>
      <c r="H1374" s="98"/>
      <c r="I1374" s="98"/>
      <c r="J1374" s="98"/>
      <c r="K1374" s="98"/>
      <c r="L1374" s="98"/>
      <c r="M1374" s="98"/>
      <c r="N1374" s="98"/>
      <c r="O1374" s="98"/>
      <c r="P1374" s="97"/>
      <c r="Q1374" s="18"/>
      <c r="R1374" s="18"/>
    </row>
    <row r="1375" spans="1:18" x14ac:dyDescent="0.3">
      <c r="A1375" s="98"/>
      <c r="B1375" s="98"/>
      <c r="C1375" s="98"/>
      <c r="D1375" s="98"/>
      <c r="E1375" s="98"/>
      <c r="F1375" s="98"/>
      <c r="G1375" s="98"/>
      <c r="H1375" s="98"/>
      <c r="I1375" s="98"/>
      <c r="J1375" s="98"/>
      <c r="K1375" s="98"/>
      <c r="L1375" s="98"/>
      <c r="M1375" s="98"/>
      <c r="N1375" s="98"/>
      <c r="O1375" s="98"/>
      <c r="P1375" s="97"/>
      <c r="Q1375" s="18"/>
      <c r="R1375" s="18"/>
    </row>
    <row r="1376" spans="1:18" x14ac:dyDescent="0.3">
      <c r="A1376" s="98"/>
      <c r="B1376" s="98"/>
      <c r="C1376" s="98"/>
      <c r="D1376" s="98"/>
      <c r="E1376" s="98"/>
      <c r="F1376" s="98"/>
      <c r="G1376" s="98"/>
      <c r="H1376" s="98"/>
      <c r="I1376" s="98"/>
      <c r="J1376" s="98"/>
      <c r="K1376" s="98"/>
      <c r="L1376" s="98"/>
      <c r="M1376" s="98"/>
      <c r="N1376" s="98"/>
      <c r="O1376" s="98"/>
      <c r="P1376" s="97"/>
      <c r="Q1376" s="18"/>
      <c r="R1376" s="18"/>
    </row>
    <row r="1377" spans="1:18" x14ac:dyDescent="0.3">
      <c r="A1377" s="98"/>
      <c r="B1377" s="98"/>
      <c r="C1377" s="98"/>
      <c r="D1377" s="98"/>
      <c r="E1377" s="98"/>
      <c r="F1377" s="98"/>
      <c r="G1377" s="98"/>
      <c r="H1377" s="98"/>
      <c r="I1377" s="98"/>
      <c r="J1377" s="98"/>
      <c r="K1377" s="98"/>
      <c r="L1377" s="98"/>
      <c r="M1377" s="98"/>
      <c r="N1377" s="98"/>
      <c r="O1377" s="98"/>
      <c r="P1377" s="97"/>
      <c r="Q1377" s="18"/>
      <c r="R1377" s="18"/>
    </row>
    <row r="1378" spans="1:18" x14ac:dyDescent="0.3">
      <c r="A1378" s="98"/>
      <c r="B1378" s="98"/>
      <c r="C1378" s="98"/>
      <c r="D1378" s="98"/>
      <c r="E1378" s="98"/>
      <c r="F1378" s="98"/>
      <c r="G1378" s="98"/>
      <c r="H1378" s="98"/>
      <c r="I1378" s="98"/>
      <c r="J1378" s="98"/>
      <c r="K1378" s="98"/>
      <c r="L1378" s="98"/>
      <c r="M1378" s="98"/>
      <c r="N1378" s="98"/>
      <c r="O1378" s="98"/>
      <c r="P1378" s="97"/>
      <c r="Q1378" s="18"/>
      <c r="R1378" s="18"/>
    </row>
    <row r="1379" spans="1:18" x14ac:dyDescent="0.3">
      <c r="A1379" s="98"/>
      <c r="B1379" s="98"/>
      <c r="C1379" s="98"/>
      <c r="D1379" s="98"/>
      <c r="E1379" s="98"/>
      <c r="F1379" s="98"/>
      <c r="G1379" s="98"/>
      <c r="H1379" s="98"/>
      <c r="I1379" s="98"/>
      <c r="J1379" s="98"/>
      <c r="K1379" s="98"/>
      <c r="L1379" s="98"/>
      <c r="M1379" s="98"/>
      <c r="N1379" s="98"/>
      <c r="O1379" s="98"/>
      <c r="P1379" s="97"/>
      <c r="Q1379" s="18"/>
      <c r="R1379" s="18"/>
    </row>
    <row r="1380" spans="1:18" x14ac:dyDescent="0.3">
      <c r="A1380" s="98"/>
      <c r="B1380" s="98"/>
      <c r="C1380" s="98"/>
      <c r="D1380" s="98"/>
      <c r="E1380" s="98"/>
      <c r="F1380" s="98"/>
      <c r="G1380" s="98"/>
      <c r="H1380" s="98"/>
      <c r="I1380" s="98"/>
      <c r="J1380" s="98"/>
      <c r="K1380" s="98"/>
      <c r="L1380" s="98"/>
      <c r="M1380" s="98"/>
      <c r="N1380" s="98"/>
      <c r="O1380" s="98"/>
      <c r="P1380" s="97"/>
      <c r="Q1380" s="18"/>
      <c r="R1380" s="18"/>
    </row>
    <row r="1381" spans="1:18" x14ac:dyDescent="0.3">
      <c r="A1381" s="98"/>
      <c r="B1381" s="98"/>
      <c r="C1381" s="98"/>
      <c r="D1381" s="98"/>
      <c r="E1381" s="98"/>
      <c r="F1381" s="98"/>
      <c r="G1381" s="98"/>
      <c r="H1381" s="98"/>
      <c r="I1381" s="98"/>
      <c r="J1381" s="98"/>
      <c r="K1381" s="98"/>
      <c r="L1381" s="98"/>
      <c r="M1381" s="98"/>
      <c r="N1381" s="98"/>
      <c r="O1381" s="98"/>
      <c r="P1381" s="97"/>
      <c r="Q1381" s="18"/>
      <c r="R1381" s="18"/>
    </row>
    <row r="1382" spans="1:18" x14ac:dyDescent="0.3">
      <c r="A1382" s="98"/>
      <c r="B1382" s="98"/>
      <c r="C1382" s="98"/>
      <c r="D1382" s="98"/>
      <c r="E1382" s="98"/>
      <c r="F1382" s="98"/>
      <c r="G1382" s="98"/>
      <c r="H1382" s="98"/>
      <c r="I1382" s="98"/>
      <c r="J1382" s="98"/>
      <c r="K1382" s="98"/>
      <c r="L1382" s="98"/>
      <c r="M1382" s="98"/>
      <c r="N1382" s="98"/>
      <c r="O1382" s="98"/>
      <c r="P1382" s="97"/>
      <c r="Q1382" s="18"/>
      <c r="R1382" s="18"/>
    </row>
    <row r="1383" spans="1:18" x14ac:dyDescent="0.3">
      <c r="A1383" s="98"/>
      <c r="B1383" s="98"/>
      <c r="C1383" s="98"/>
      <c r="D1383" s="98"/>
      <c r="E1383" s="98"/>
      <c r="F1383" s="98"/>
      <c r="G1383" s="98"/>
      <c r="H1383" s="98"/>
      <c r="I1383" s="98"/>
      <c r="J1383" s="98"/>
      <c r="K1383" s="98"/>
      <c r="L1383" s="98"/>
      <c r="M1383" s="98"/>
      <c r="N1383" s="98"/>
      <c r="O1383" s="98"/>
      <c r="P1383" s="97"/>
      <c r="Q1383" s="18"/>
      <c r="R1383" s="18"/>
    </row>
    <row r="1384" spans="1:18" x14ac:dyDescent="0.3">
      <c r="A1384" s="98"/>
      <c r="B1384" s="98"/>
      <c r="C1384" s="98"/>
      <c r="D1384" s="98"/>
      <c r="E1384" s="98"/>
      <c r="F1384" s="98"/>
      <c r="G1384" s="98"/>
      <c r="H1384" s="98"/>
      <c r="I1384" s="98"/>
      <c r="J1384" s="98"/>
      <c r="K1384" s="98"/>
      <c r="L1384" s="98"/>
      <c r="M1384" s="98"/>
      <c r="N1384" s="98"/>
      <c r="O1384" s="98"/>
      <c r="P1384" s="97"/>
      <c r="Q1384" s="18"/>
      <c r="R1384" s="18"/>
    </row>
    <row r="1385" spans="1:18" x14ac:dyDescent="0.3">
      <c r="A1385" s="98"/>
      <c r="B1385" s="98"/>
      <c r="C1385" s="98"/>
      <c r="D1385" s="98"/>
      <c r="E1385" s="98"/>
      <c r="F1385" s="98"/>
      <c r="G1385" s="98"/>
      <c r="H1385" s="98"/>
      <c r="I1385" s="98"/>
      <c r="J1385" s="98"/>
      <c r="K1385" s="98"/>
      <c r="L1385" s="98"/>
      <c r="M1385" s="98"/>
      <c r="N1385" s="98"/>
      <c r="O1385" s="98"/>
      <c r="P1385" s="97"/>
      <c r="Q1385" s="18"/>
      <c r="R1385" s="18"/>
    </row>
    <row r="1386" spans="1:18" x14ac:dyDescent="0.3">
      <c r="A1386" s="98"/>
      <c r="B1386" s="98"/>
      <c r="C1386" s="98"/>
      <c r="D1386" s="98"/>
      <c r="E1386" s="98"/>
      <c r="F1386" s="98"/>
      <c r="G1386" s="98"/>
      <c r="H1386" s="98"/>
      <c r="I1386" s="98"/>
      <c r="J1386" s="98"/>
      <c r="K1386" s="98"/>
      <c r="L1386" s="98"/>
      <c r="M1386" s="98"/>
      <c r="N1386" s="98"/>
      <c r="O1386" s="98"/>
      <c r="P1386" s="97"/>
      <c r="Q1386" s="18"/>
      <c r="R1386" s="18"/>
    </row>
    <row r="1387" spans="1:18" x14ac:dyDescent="0.3">
      <c r="A1387" s="98"/>
      <c r="B1387" s="98"/>
      <c r="C1387" s="98"/>
      <c r="D1387" s="98"/>
      <c r="E1387" s="98"/>
      <c r="F1387" s="98"/>
      <c r="G1387" s="98"/>
      <c r="H1387" s="98"/>
      <c r="I1387" s="98"/>
      <c r="J1387" s="98"/>
      <c r="K1387" s="98"/>
      <c r="L1387" s="98"/>
      <c r="M1387" s="98"/>
      <c r="N1387" s="98"/>
      <c r="O1387" s="98"/>
      <c r="P1387" s="97"/>
      <c r="Q1387" s="18"/>
      <c r="R1387" s="18"/>
    </row>
    <row r="1388" spans="1:18" x14ac:dyDescent="0.3">
      <c r="A1388" s="98"/>
      <c r="B1388" s="98"/>
      <c r="C1388" s="98"/>
      <c r="D1388" s="98"/>
      <c r="E1388" s="98"/>
      <c r="F1388" s="98"/>
      <c r="G1388" s="98"/>
      <c r="H1388" s="98"/>
      <c r="I1388" s="98"/>
      <c r="J1388" s="98"/>
      <c r="K1388" s="98"/>
      <c r="L1388" s="98"/>
      <c r="M1388" s="98"/>
      <c r="N1388" s="98"/>
      <c r="O1388" s="98"/>
      <c r="P1388" s="97"/>
      <c r="Q1388" s="18"/>
      <c r="R1388" s="18"/>
    </row>
    <row r="1389" spans="1:18" x14ac:dyDescent="0.3">
      <c r="A1389" s="98"/>
      <c r="B1389" s="98"/>
      <c r="C1389" s="98"/>
      <c r="D1389" s="98"/>
      <c r="E1389" s="98"/>
      <c r="F1389" s="98"/>
      <c r="G1389" s="98"/>
      <c r="H1389" s="98"/>
      <c r="I1389" s="98"/>
      <c r="J1389" s="98"/>
      <c r="K1389" s="98"/>
      <c r="L1389" s="98"/>
      <c r="M1389" s="98"/>
      <c r="N1389" s="98"/>
      <c r="O1389" s="98"/>
      <c r="P1389" s="97"/>
      <c r="Q1389" s="18"/>
      <c r="R1389" s="18"/>
    </row>
    <row r="1390" spans="1:18" x14ac:dyDescent="0.3">
      <c r="A1390" s="98"/>
      <c r="B1390" s="98"/>
      <c r="C1390" s="98"/>
      <c r="D1390" s="98"/>
      <c r="E1390" s="98"/>
      <c r="F1390" s="98"/>
      <c r="G1390" s="98"/>
      <c r="H1390" s="98"/>
      <c r="I1390" s="98"/>
      <c r="J1390" s="98"/>
      <c r="K1390" s="98"/>
      <c r="L1390" s="98"/>
      <c r="M1390" s="98"/>
      <c r="N1390" s="98"/>
      <c r="O1390" s="98"/>
      <c r="P1390" s="97"/>
      <c r="Q1390" s="18"/>
      <c r="R1390" s="18"/>
    </row>
    <row r="1391" spans="1:18" x14ac:dyDescent="0.3">
      <c r="A1391" s="98"/>
      <c r="B1391" s="98"/>
      <c r="C1391" s="98"/>
      <c r="D1391" s="98"/>
      <c r="E1391" s="98"/>
      <c r="F1391" s="98"/>
      <c r="G1391" s="98"/>
      <c r="H1391" s="98"/>
      <c r="I1391" s="98"/>
      <c r="J1391" s="98"/>
      <c r="K1391" s="98"/>
      <c r="L1391" s="98"/>
      <c r="M1391" s="98"/>
      <c r="N1391" s="98"/>
      <c r="O1391" s="98"/>
      <c r="P1391" s="97"/>
      <c r="Q1391" s="18"/>
      <c r="R1391" s="18"/>
    </row>
    <row r="1392" spans="1:18" x14ac:dyDescent="0.3">
      <c r="A1392" s="98"/>
      <c r="B1392" s="98"/>
      <c r="C1392" s="98"/>
      <c r="D1392" s="98"/>
      <c r="E1392" s="98"/>
      <c r="F1392" s="98"/>
      <c r="G1392" s="98"/>
      <c r="H1392" s="98"/>
      <c r="I1392" s="98"/>
      <c r="J1392" s="98"/>
      <c r="K1392" s="98"/>
      <c r="L1392" s="98"/>
      <c r="M1392" s="98"/>
      <c r="N1392" s="98"/>
      <c r="O1392" s="98"/>
      <c r="P1392" s="97"/>
      <c r="Q1392" s="18"/>
      <c r="R1392" s="18"/>
    </row>
    <row r="1393" spans="1:18" x14ac:dyDescent="0.3">
      <c r="A1393" s="98"/>
      <c r="B1393" s="98"/>
      <c r="C1393" s="98"/>
      <c r="D1393" s="98"/>
      <c r="E1393" s="98"/>
      <c r="F1393" s="98"/>
      <c r="G1393" s="98"/>
      <c r="H1393" s="98"/>
      <c r="I1393" s="98"/>
      <c r="J1393" s="98"/>
      <c r="K1393" s="98"/>
      <c r="L1393" s="98"/>
      <c r="M1393" s="98"/>
      <c r="N1393" s="98"/>
      <c r="O1393" s="98"/>
      <c r="P1393" s="97"/>
      <c r="Q1393" s="18"/>
      <c r="R1393" s="18"/>
    </row>
    <row r="1394" spans="1:18" x14ac:dyDescent="0.3">
      <c r="A1394" s="98"/>
      <c r="B1394" s="98"/>
      <c r="C1394" s="98"/>
      <c r="D1394" s="98"/>
      <c r="E1394" s="98"/>
      <c r="F1394" s="98"/>
      <c r="G1394" s="98"/>
      <c r="H1394" s="98"/>
      <c r="I1394" s="98"/>
      <c r="J1394" s="98"/>
      <c r="K1394" s="98"/>
      <c r="L1394" s="98"/>
      <c r="M1394" s="98"/>
      <c r="N1394" s="98"/>
      <c r="O1394" s="98"/>
      <c r="P1394" s="97"/>
      <c r="Q1394" s="18"/>
      <c r="R1394" s="18"/>
    </row>
    <row r="1395" spans="1:18" x14ac:dyDescent="0.3">
      <c r="A1395" s="98"/>
      <c r="B1395" s="98"/>
      <c r="C1395" s="98"/>
      <c r="D1395" s="98"/>
      <c r="E1395" s="98"/>
      <c r="F1395" s="98"/>
      <c r="G1395" s="98"/>
      <c r="H1395" s="98"/>
      <c r="I1395" s="98"/>
      <c r="J1395" s="98"/>
      <c r="K1395" s="98"/>
      <c r="L1395" s="98"/>
      <c r="M1395" s="98"/>
      <c r="N1395" s="98"/>
      <c r="O1395" s="98"/>
      <c r="P1395" s="97"/>
      <c r="Q1395" s="18"/>
      <c r="R1395" s="18"/>
    </row>
    <row r="1396" spans="1:18" x14ac:dyDescent="0.3">
      <c r="A1396" s="98"/>
      <c r="B1396" s="98"/>
      <c r="C1396" s="98"/>
      <c r="D1396" s="98"/>
      <c r="E1396" s="98"/>
      <c r="F1396" s="98"/>
      <c r="G1396" s="98"/>
      <c r="H1396" s="98"/>
      <c r="I1396" s="98"/>
      <c r="J1396" s="98"/>
      <c r="K1396" s="98"/>
      <c r="L1396" s="98"/>
      <c r="M1396" s="98"/>
      <c r="N1396" s="98"/>
      <c r="O1396" s="98"/>
      <c r="P1396" s="97"/>
      <c r="Q1396" s="18"/>
      <c r="R1396" s="18"/>
    </row>
    <row r="1397" spans="1:18" x14ac:dyDescent="0.3">
      <c r="A1397" s="98"/>
      <c r="B1397" s="98"/>
      <c r="C1397" s="98"/>
      <c r="D1397" s="98"/>
      <c r="E1397" s="98"/>
      <c r="F1397" s="98"/>
      <c r="G1397" s="98"/>
      <c r="H1397" s="98"/>
      <c r="I1397" s="98"/>
      <c r="J1397" s="98"/>
      <c r="K1397" s="98"/>
      <c r="L1397" s="98"/>
      <c r="M1397" s="98"/>
      <c r="N1397" s="98"/>
      <c r="O1397" s="98"/>
      <c r="P1397" s="97"/>
      <c r="Q1397" s="18"/>
      <c r="R1397" s="18"/>
    </row>
    <row r="1398" spans="1:18" x14ac:dyDescent="0.3">
      <c r="A1398" s="98"/>
      <c r="B1398" s="98"/>
      <c r="C1398" s="98"/>
      <c r="D1398" s="98"/>
      <c r="E1398" s="98"/>
      <c r="F1398" s="98"/>
      <c r="G1398" s="98"/>
      <c r="H1398" s="98"/>
      <c r="I1398" s="98"/>
      <c r="J1398" s="98"/>
      <c r="K1398" s="98"/>
      <c r="L1398" s="98"/>
      <c r="M1398" s="98"/>
      <c r="N1398" s="98"/>
      <c r="O1398" s="98"/>
      <c r="P1398" s="97"/>
      <c r="Q1398" s="18"/>
      <c r="R1398" s="18"/>
    </row>
    <row r="1399" spans="1:18" x14ac:dyDescent="0.3">
      <c r="A1399" s="98"/>
      <c r="B1399" s="98"/>
      <c r="C1399" s="98"/>
      <c r="D1399" s="98"/>
      <c r="E1399" s="98"/>
      <c r="F1399" s="98"/>
      <c r="G1399" s="98"/>
      <c r="H1399" s="98"/>
      <c r="I1399" s="98"/>
      <c r="J1399" s="98"/>
      <c r="K1399" s="98"/>
      <c r="L1399" s="98"/>
      <c r="M1399" s="98"/>
      <c r="N1399" s="98"/>
      <c r="O1399" s="98"/>
      <c r="P1399" s="97"/>
      <c r="Q1399" s="18"/>
      <c r="R1399" s="18"/>
    </row>
    <row r="1400" spans="1:18" x14ac:dyDescent="0.3">
      <c r="A1400" s="98"/>
      <c r="B1400" s="98"/>
      <c r="C1400" s="98"/>
      <c r="D1400" s="98"/>
      <c r="E1400" s="98"/>
      <c r="F1400" s="98"/>
      <c r="G1400" s="98"/>
      <c r="H1400" s="98"/>
      <c r="I1400" s="98"/>
      <c r="J1400" s="98"/>
      <c r="K1400" s="98"/>
      <c r="L1400" s="98"/>
      <c r="M1400" s="98"/>
      <c r="N1400" s="98"/>
      <c r="O1400" s="98"/>
      <c r="P1400" s="97"/>
      <c r="Q1400" s="18"/>
      <c r="R1400" s="18"/>
    </row>
    <row r="1401" spans="1:18" x14ac:dyDescent="0.3">
      <c r="A1401" s="98"/>
      <c r="B1401" s="98"/>
      <c r="C1401" s="98"/>
      <c r="D1401" s="98"/>
      <c r="E1401" s="98"/>
      <c r="F1401" s="98"/>
      <c r="G1401" s="98"/>
      <c r="H1401" s="98"/>
      <c r="I1401" s="98"/>
      <c r="J1401" s="98"/>
      <c r="K1401" s="98"/>
      <c r="L1401" s="98"/>
      <c r="M1401" s="98"/>
      <c r="N1401" s="98"/>
      <c r="O1401" s="98"/>
      <c r="P1401" s="97"/>
      <c r="Q1401" s="18"/>
      <c r="R1401" s="18"/>
    </row>
    <row r="1402" spans="1:18" x14ac:dyDescent="0.3">
      <c r="A1402" s="98"/>
      <c r="B1402" s="98"/>
      <c r="C1402" s="98"/>
      <c r="D1402" s="98"/>
      <c r="E1402" s="98"/>
      <c r="F1402" s="98"/>
      <c r="G1402" s="98"/>
      <c r="H1402" s="98"/>
      <c r="I1402" s="98"/>
      <c r="J1402" s="98"/>
      <c r="K1402" s="98"/>
      <c r="L1402" s="98"/>
      <c r="M1402" s="98"/>
      <c r="N1402" s="98"/>
      <c r="O1402" s="98"/>
      <c r="P1402" s="97"/>
      <c r="Q1402" s="18"/>
      <c r="R1402" s="18"/>
    </row>
    <row r="1403" spans="1:18" x14ac:dyDescent="0.3">
      <c r="A1403" s="98"/>
      <c r="B1403" s="98"/>
      <c r="C1403" s="98"/>
      <c r="D1403" s="98"/>
      <c r="E1403" s="98"/>
      <c r="F1403" s="98"/>
      <c r="G1403" s="98"/>
      <c r="H1403" s="98"/>
      <c r="I1403" s="98"/>
      <c r="J1403" s="98"/>
      <c r="K1403" s="98"/>
      <c r="L1403" s="98"/>
      <c r="M1403" s="98"/>
      <c r="N1403" s="98"/>
      <c r="O1403" s="98"/>
      <c r="P1403" s="97"/>
      <c r="Q1403" s="18"/>
      <c r="R1403" s="18"/>
    </row>
    <row r="1404" spans="1:18" x14ac:dyDescent="0.3">
      <c r="A1404" s="98"/>
      <c r="B1404" s="98"/>
      <c r="C1404" s="98"/>
      <c r="D1404" s="98"/>
      <c r="E1404" s="98"/>
      <c r="F1404" s="98"/>
      <c r="G1404" s="98"/>
      <c r="H1404" s="98"/>
      <c r="I1404" s="98"/>
      <c r="J1404" s="98"/>
      <c r="K1404" s="98"/>
      <c r="L1404" s="98"/>
      <c r="M1404" s="98"/>
      <c r="N1404" s="98"/>
      <c r="O1404" s="98"/>
      <c r="P1404" s="97"/>
      <c r="Q1404" s="18"/>
      <c r="R1404" s="18"/>
    </row>
    <row r="1405" spans="1:18" x14ac:dyDescent="0.3">
      <c r="A1405" s="98"/>
      <c r="B1405" s="98"/>
      <c r="C1405" s="98"/>
      <c r="D1405" s="98"/>
      <c r="E1405" s="98"/>
      <c r="F1405" s="98"/>
      <c r="G1405" s="98"/>
      <c r="H1405" s="98"/>
      <c r="I1405" s="98"/>
      <c r="J1405" s="98"/>
      <c r="K1405" s="98"/>
      <c r="L1405" s="98"/>
      <c r="M1405" s="98"/>
      <c r="N1405" s="98"/>
      <c r="O1405" s="98"/>
      <c r="P1405" s="97"/>
      <c r="Q1405" s="18"/>
      <c r="R1405" s="18"/>
    </row>
    <row r="1406" spans="1:18" x14ac:dyDescent="0.3">
      <c r="A1406" s="98"/>
      <c r="B1406" s="98"/>
      <c r="C1406" s="98"/>
      <c r="D1406" s="98"/>
      <c r="E1406" s="98"/>
      <c r="F1406" s="98"/>
      <c r="G1406" s="98"/>
      <c r="H1406" s="98"/>
      <c r="I1406" s="98"/>
      <c r="J1406" s="98"/>
      <c r="K1406" s="98"/>
      <c r="L1406" s="98"/>
      <c r="M1406" s="98"/>
      <c r="N1406" s="98"/>
      <c r="O1406" s="98"/>
      <c r="P1406" s="97"/>
      <c r="Q1406" s="18"/>
      <c r="R1406" s="18"/>
    </row>
    <row r="1407" spans="1:18" x14ac:dyDescent="0.3">
      <c r="A1407" s="98"/>
      <c r="B1407" s="98"/>
      <c r="C1407" s="98"/>
      <c r="D1407" s="98"/>
      <c r="E1407" s="98"/>
      <c r="F1407" s="98"/>
      <c r="G1407" s="98"/>
      <c r="H1407" s="98"/>
      <c r="I1407" s="98"/>
      <c r="J1407" s="98"/>
      <c r="K1407" s="98"/>
      <c r="L1407" s="98"/>
      <c r="M1407" s="98"/>
      <c r="N1407" s="98"/>
      <c r="O1407" s="98"/>
      <c r="P1407" s="97"/>
      <c r="Q1407" s="18"/>
      <c r="R1407" s="18"/>
    </row>
    <row r="1408" spans="1:18" x14ac:dyDescent="0.3">
      <c r="A1408" s="98"/>
      <c r="B1408" s="98"/>
      <c r="C1408" s="98"/>
      <c r="D1408" s="98"/>
      <c r="E1408" s="98"/>
      <c r="F1408" s="98"/>
      <c r="G1408" s="98"/>
      <c r="H1408" s="98"/>
      <c r="I1408" s="98"/>
      <c r="J1408" s="98"/>
      <c r="K1408" s="98"/>
      <c r="L1408" s="98"/>
      <c r="M1408" s="98"/>
      <c r="N1408" s="98"/>
      <c r="O1408" s="98"/>
      <c r="P1408" s="97"/>
      <c r="Q1408" s="18"/>
      <c r="R1408" s="18"/>
    </row>
    <row r="1409" spans="1:18" x14ac:dyDescent="0.3">
      <c r="A1409" s="98"/>
      <c r="B1409" s="98"/>
      <c r="C1409" s="98"/>
      <c r="D1409" s="98"/>
      <c r="E1409" s="98"/>
      <c r="F1409" s="98"/>
      <c r="G1409" s="98"/>
      <c r="H1409" s="98"/>
      <c r="I1409" s="98"/>
      <c r="J1409" s="98"/>
      <c r="K1409" s="98"/>
      <c r="L1409" s="98"/>
      <c r="M1409" s="98"/>
      <c r="N1409" s="98"/>
      <c r="O1409" s="98"/>
      <c r="P1409" s="97"/>
      <c r="Q1409" s="18"/>
      <c r="R1409" s="18"/>
    </row>
    <row r="1410" spans="1:18" x14ac:dyDescent="0.3">
      <c r="A1410" s="98"/>
      <c r="B1410" s="98"/>
      <c r="C1410" s="98"/>
      <c r="D1410" s="98"/>
      <c r="E1410" s="98"/>
      <c r="F1410" s="98"/>
      <c r="G1410" s="98"/>
      <c r="H1410" s="98"/>
      <c r="I1410" s="98"/>
      <c r="J1410" s="98"/>
      <c r="K1410" s="98"/>
      <c r="L1410" s="98"/>
      <c r="M1410" s="98"/>
      <c r="N1410" s="98"/>
      <c r="O1410" s="98"/>
      <c r="P1410" s="97"/>
      <c r="Q1410" s="18"/>
      <c r="R1410" s="18"/>
    </row>
    <row r="1411" spans="1:18" x14ac:dyDescent="0.3">
      <c r="A1411" s="98"/>
      <c r="B1411" s="98"/>
      <c r="C1411" s="98"/>
      <c r="D1411" s="98"/>
      <c r="E1411" s="98"/>
      <c r="F1411" s="98"/>
      <c r="G1411" s="98"/>
      <c r="H1411" s="98"/>
      <c r="I1411" s="98"/>
      <c r="J1411" s="98"/>
      <c r="K1411" s="98"/>
      <c r="L1411" s="98"/>
      <c r="M1411" s="98"/>
      <c r="N1411" s="98"/>
      <c r="O1411" s="98"/>
      <c r="P1411" s="97"/>
      <c r="Q1411" s="18"/>
      <c r="R1411" s="18"/>
    </row>
    <row r="1412" spans="1:18" x14ac:dyDescent="0.3">
      <c r="A1412" s="98"/>
      <c r="B1412" s="98"/>
      <c r="C1412" s="98"/>
      <c r="D1412" s="98"/>
      <c r="E1412" s="98"/>
      <c r="F1412" s="98"/>
      <c r="G1412" s="98"/>
      <c r="H1412" s="98"/>
      <c r="I1412" s="98"/>
      <c r="J1412" s="98"/>
      <c r="K1412" s="98"/>
      <c r="L1412" s="98"/>
      <c r="M1412" s="98"/>
      <c r="N1412" s="98"/>
      <c r="O1412" s="98"/>
      <c r="P1412" s="97"/>
      <c r="Q1412" s="18"/>
      <c r="R1412" s="18"/>
    </row>
    <row r="1413" spans="1:18" x14ac:dyDescent="0.3">
      <c r="A1413" s="98"/>
      <c r="B1413" s="98"/>
      <c r="C1413" s="98"/>
      <c r="D1413" s="98"/>
      <c r="E1413" s="98"/>
      <c r="F1413" s="98"/>
      <c r="G1413" s="98"/>
      <c r="H1413" s="98"/>
      <c r="I1413" s="98"/>
      <c r="J1413" s="98"/>
      <c r="K1413" s="98"/>
      <c r="L1413" s="98"/>
      <c r="M1413" s="98"/>
      <c r="N1413" s="98"/>
      <c r="O1413" s="98"/>
      <c r="P1413" s="97"/>
      <c r="Q1413" s="18"/>
      <c r="R1413" s="18"/>
    </row>
    <row r="1414" spans="1:18" x14ac:dyDescent="0.3">
      <c r="A1414" s="98"/>
      <c r="B1414" s="98"/>
      <c r="C1414" s="98"/>
      <c r="D1414" s="98"/>
      <c r="E1414" s="98"/>
      <c r="F1414" s="98"/>
      <c r="G1414" s="98"/>
      <c r="H1414" s="98"/>
      <c r="I1414" s="98"/>
      <c r="J1414" s="98"/>
      <c r="K1414" s="98"/>
      <c r="L1414" s="98"/>
      <c r="M1414" s="98"/>
      <c r="N1414" s="98"/>
      <c r="O1414" s="98"/>
      <c r="P1414" s="97"/>
      <c r="Q1414" s="18"/>
      <c r="R1414" s="18"/>
    </row>
    <row r="1415" spans="1:18" x14ac:dyDescent="0.3">
      <c r="A1415" s="98"/>
      <c r="B1415" s="98"/>
      <c r="C1415" s="98"/>
      <c r="D1415" s="98"/>
      <c r="E1415" s="98"/>
      <c r="F1415" s="98"/>
      <c r="G1415" s="98"/>
      <c r="H1415" s="98"/>
      <c r="I1415" s="98"/>
      <c r="J1415" s="98"/>
      <c r="K1415" s="98"/>
      <c r="L1415" s="98"/>
      <c r="M1415" s="98"/>
      <c r="N1415" s="98"/>
      <c r="O1415" s="98"/>
      <c r="P1415" s="97"/>
      <c r="Q1415" s="18"/>
      <c r="R1415" s="18"/>
    </row>
    <row r="1416" spans="1:18" x14ac:dyDescent="0.3">
      <c r="A1416" s="98"/>
      <c r="B1416" s="98"/>
      <c r="C1416" s="98"/>
      <c r="D1416" s="98"/>
      <c r="E1416" s="98"/>
      <c r="F1416" s="98"/>
      <c r="G1416" s="98"/>
      <c r="H1416" s="98"/>
      <c r="I1416" s="98"/>
      <c r="J1416" s="98"/>
      <c r="K1416" s="98"/>
      <c r="L1416" s="98"/>
      <c r="M1416" s="98"/>
      <c r="N1416" s="98"/>
      <c r="O1416" s="98"/>
      <c r="P1416" s="97"/>
      <c r="Q1416" s="18"/>
      <c r="R1416" s="18"/>
    </row>
    <row r="1417" spans="1:18" x14ac:dyDescent="0.3">
      <c r="A1417" s="98"/>
      <c r="B1417" s="98"/>
      <c r="C1417" s="98"/>
      <c r="D1417" s="98"/>
      <c r="E1417" s="98"/>
      <c r="F1417" s="98"/>
      <c r="G1417" s="98"/>
      <c r="H1417" s="98"/>
      <c r="I1417" s="98"/>
      <c r="J1417" s="98"/>
      <c r="K1417" s="98"/>
      <c r="L1417" s="98"/>
      <c r="M1417" s="98"/>
      <c r="N1417" s="98"/>
      <c r="O1417" s="98"/>
      <c r="P1417" s="97"/>
      <c r="Q1417" s="18"/>
      <c r="R1417" s="18"/>
    </row>
    <row r="1418" spans="1:18" x14ac:dyDescent="0.3">
      <c r="A1418" s="98"/>
      <c r="B1418" s="98"/>
      <c r="C1418" s="98"/>
      <c r="D1418" s="98"/>
      <c r="E1418" s="98"/>
      <c r="F1418" s="98"/>
      <c r="G1418" s="98"/>
      <c r="H1418" s="98"/>
      <c r="I1418" s="98"/>
      <c r="J1418" s="98"/>
      <c r="K1418" s="98"/>
      <c r="L1418" s="98"/>
      <c r="M1418" s="98"/>
      <c r="N1418" s="98"/>
      <c r="O1418" s="98"/>
      <c r="P1418" s="97"/>
      <c r="Q1418" s="18"/>
      <c r="R1418" s="18"/>
    </row>
    <row r="1419" spans="1:18" x14ac:dyDescent="0.3">
      <c r="A1419" s="98"/>
      <c r="B1419" s="98"/>
      <c r="C1419" s="98"/>
      <c r="D1419" s="98"/>
      <c r="E1419" s="98"/>
      <c r="F1419" s="98"/>
      <c r="G1419" s="98"/>
      <c r="H1419" s="98"/>
      <c r="I1419" s="98"/>
      <c r="J1419" s="98"/>
      <c r="K1419" s="98"/>
      <c r="L1419" s="98"/>
      <c r="M1419" s="98"/>
      <c r="N1419" s="98"/>
      <c r="O1419" s="98"/>
      <c r="P1419" s="97"/>
      <c r="Q1419" s="18"/>
      <c r="R1419" s="18"/>
    </row>
    <row r="1420" spans="1:18" x14ac:dyDescent="0.3">
      <c r="A1420" s="98"/>
      <c r="B1420" s="98"/>
      <c r="C1420" s="98"/>
      <c r="D1420" s="98"/>
      <c r="E1420" s="98"/>
      <c r="F1420" s="98"/>
      <c r="G1420" s="98"/>
      <c r="H1420" s="98"/>
      <c r="I1420" s="98"/>
      <c r="J1420" s="98"/>
      <c r="K1420" s="98"/>
      <c r="L1420" s="98"/>
      <c r="M1420" s="98"/>
      <c r="N1420" s="98"/>
      <c r="O1420" s="98"/>
      <c r="P1420" s="97"/>
      <c r="Q1420" s="18"/>
      <c r="R1420" s="18"/>
    </row>
    <row r="1421" spans="1:18" x14ac:dyDescent="0.3">
      <c r="A1421" s="98"/>
      <c r="B1421" s="98"/>
      <c r="C1421" s="98"/>
      <c r="D1421" s="98"/>
      <c r="E1421" s="98"/>
      <c r="F1421" s="98"/>
      <c r="G1421" s="98"/>
      <c r="H1421" s="98"/>
      <c r="I1421" s="98"/>
      <c r="J1421" s="98"/>
      <c r="K1421" s="98"/>
      <c r="L1421" s="98"/>
      <c r="M1421" s="98"/>
      <c r="N1421" s="98"/>
      <c r="O1421" s="98"/>
      <c r="P1421" s="97"/>
      <c r="Q1421" s="18"/>
      <c r="R1421" s="18"/>
    </row>
    <row r="1422" spans="1:18" x14ac:dyDescent="0.3">
      <c r="A1422" s="98"/>
      <c r="B1422" s="98"/>
      <c r="C1422" s="98"/>
      <c r="D1422" s="98"/>
      <c r="E1422" s="98"/>
      <c r="F1422" s="98"/>
      <c r="G1422" s="98"/>
      <c r="H1422" s="98"/>
      <c r="I1422" s="98"/>
      <c r="J1422" s="98"/>
      <c r="K1422" s="98"/>
      <c r="L1422" s="98"/>
      <c r="M1422" s="98"/>
      <c r="N1422" s="98"/>
      <c r="O1422" s="98"/>
      <c r="P1422" s="97"/>
      <c r="Q1422" s="18"/>
      <c r="R1422" s="18"/>
    </row>
    <row r="1423" spans="1:18" x14ac:dyDescent="0.3">
      <c r="A1423" s="98"/>
      <c r="B1423" s="98"/>
      <c r="C1423" s="98"/>
      <c r="D1423" s="98"/>
      <c r="E1423" s="98"/>
      <c r="F1423" s="98"/>
      <c r="G1423" s="98"/>
      <c r="H1423" s="98"/>
      <c r="I1423" s="98"/>
      <c r="J1423" s="98"/>
      <c r="K1423" s="98"/>
      <c r="L1423" s="98"/>
      <c r="M1423" s="98"/>
      <c r="N1423" s="98"/>
      <c r="O1423" s="98"/>
      <c r="P1423" s="97"/>
      <c r="Q1423" s="18"/>
      <c r="R1423" s="18"/>
    </row>
    <row r="1424" spans="1:18" x14ac:dyDescent="0.3">
      <c r="A1424" s="98"/>
      <c r="B1424" s="98"/>
      <c r="C1424" s="98"/>
      <c r="D1424" s="98"/>
      <c r="E1424" s="98"/>
      <c r="F1424" s="98"/>
      <c r="G1424" s="98"/>
      <c r="H1424" s="98"/>
      <c r="I1424" s="98"/>
      <c r="J1424" s="98"/>
      <c r="K1424" s="98"/>
      <c r="L1424" s="98"/>
      <c r="M1424" s="98"/>
      <c r="N1424" s="98"/>
      <c r="O1424" s="98"/>
      <c r="P1424" s="97"/>
      <c r="Q1424" s="18"/>
      <c r="R1424" s="18"/>
    </row>
    <row r="1425" spans="1:18" x14ac:dyDescent="0.3">
      <c r="A1425" s="98"/>
      <c r="B1425" s="98"/>
      <c r="C1425" s="98"/>
      <c r="D1425" s="98"/>
      <c r="E1425" s="98"/>
      <c r="F1425" s="98"/>
      <c r="G1425" s="98"/>
      <c r="H1425" s="98"/>
      <c r="I1425" s="98"/>
      <c r="J1425" s="98"/>
      <c r="K1425" s="98"/>
      <c r="L1425" s="98"/>
      <c r="M1425" s="98"/>
      <c r="N1425" s="98"/>
      <c r="O1425" s="98"/>
      <c r="P1425" s="97"/>
      <c r="Q1425" s="18"/>
      <c r="R1425" s="18"/>
    </row>
    <row r="1426" spans="1:18" x14ac:dyDescent="0.3">
      <c r="A1426" s="98"/>
      <c r="B1426" s="98"/>
      <c r="C1426" s="98"/>
      <c r="D1426" s="98"/>
      <c r="E1426" s="98"/>
      <c r="F1426" s="98"/>
      <c r="G1426" s="98"/>
      <c r="H1426" s="98"/>
      <c r="I1426" s="98"/>
      <c r="J1426" s="98"/>
      <c r="K1426" s="98"/>
      <c r="L1426" s="98"/>
      <c r="M1426" s="98"/>
      <c r="N1426" s="98"/>
      <c r="O1426" s="98"/>
      <c r="P1426" s="97"/>
      <c r="Q1426" s="18"/>
      <c r="R1426" s="18"/>
    </row>
    <row r="1427" spans="1:18" x14ac:dyDescent="0.3">
      <c r="A1427" s="98"/>
      <c r="B1427" s="98"/>
      <c r="C1427" s="98"/>
      <c r="D1427" s="98"/>
      <c r="E1427" s="98"/>
      <c r="F1427" s="98"/>
      <c r="G1427" s="98"/>
      <c r="H1427" s="98"/>
      <c r="I1427" s="98"/>
      <c r="J1427" s="98"/>
      <c r="K1427" s="98"/>
      <c r="L1427" s="98"/>
      <c r="M1427" s="98"/>
      <c r="N1427" s="98"/>
      <c r="O1427" s="98"/>
      <c r="P1427" s="97"/>
      <c r="Q1427" s="18"/>
      <c r="R1427" s="18"/>
    </row>
    <row r="1428" spans="1:18" x14ac:dyDescent="0.3">
      <c r="A1428" s="98"/>
      <c r="B1428" s="98"/>
      <c r="C1428" s="98"/>
      <c r="D1428" s="98"/>
      <c r="E1428" s="98"/>
      <c r="F1428" s="98"/>
      <c r="G1428" s="98"/>
      <c r="H1428" s="98"/>
      <c r="I1428" s="98"/>
      <c r="J1428" s="98"/>
      <c r="K1428" s="98"/>
      <c r="L1428" s="98"/>
      <c r="M1428" s="98"/>
      <c r="N1428" s="98"/>
      <c r="O1428" s="98"/>
      <c r="P1428" s="97"/>
      <c r="Q1428" s="18"/>
      <c r="R1428" s="18"/>
    </row>
    <row r="1429" spans="1:18" x14ac:dyDescent="0.3">
      <c r="A1429" s="98"/>
      <c r="B1429" s="98"/>
      <c r="C1429" s="98"/>
      <c r="D1429" s="98"/>
      <c r="E1429" s="98"/>
      <c r="F1429" s="98"/>
      <c r="G1429" s="98"/>
      <c r="H1429" s="98"/>
      <c r="I1429" s="98"/>
      <c r="J1429" s="98"/>
      <c r="K1429" s="98"/>
      <c r="L1429" s="98"/>
      <c r="M1429" s="98"/>
      <c r="N1429" s="98"/>
      <c r="O1429" s="98"/>
      <c r="P1429" s="97"/>
      <c r="Q1429" s="18"/>
      <c r="R1429" s="18"/>
    </row>
    <row r="1430" spans="1:18" x14ac:dyDescent="0.3">
      <c r="A1430" s="98"/>
      <c r="B1430" s="98"/>
      <c r="C1430" s="98"/>
      <c r="D1430" s="98"/>
      <c r="E1430" s="98"/>
      <c r="F1430" s="98"/>
      <c r="G1430" s="98"/>
      <c r="H1430" s="98"/>
      <c r="I1430" s="98"/>
      <c r="J1430" s="98"/>
      <c r="K1430" s="98"/>
      <c r="L1430" s="98"/>
      <c r="M1430" s="98"/>
      <c r="N1430" s="98"/>
      <c r="O1430" s="98"/>
      <c r="P1430" s="97"/>
      <c r="Q1430" s="18"/>
      <c r="R1430" s="18"/>
    </row>
    <row r="1431" spans="1:18" x14ac:dyDescent="0.3">
      <c r="A1431" s="98"/>
      <c r="B1431" s="98"/>
      <c r="C1431" s="98"/>
      <c r="D1431" s="98"/>
      <c r="E1431" s="98"/>
      <c r="F1431" s="98"/>
      <c r="G1431" s="98"/>
      <c r="H1431" s="98"/>
      <c r="I1431" s="98"/>
      <c r="J1431" s="98"/>
      <c r="K1431" s="98"/>
      <c r="L1431" s="98"/>
      <c r="M1431" s="98"/>
      <c r="N1431" s="98"/>
      <c r="O1431" s="98"/>
      <c r="P1431" s="97"/>
      <c r="Q1431" s="18"/>
      <c r="R1431" s="18"/>
    </row>
    <row r="1432" spans="1:18" x14ac:dyDescent="0.3">
      <c r="A1432" s="98"/>
      <c r="B1432" s="98"/>
      <c r="C1432" s="98"/>
      <c r="D1432" s="98"/>
      <c r="E1432" s="98"/>
      <c r="F1432" s="98"/>
      <c r="G1432" s="98"/>
      <c r="H1432" s="98"/>
      <c r="I1432" s="98"/>
      <c r="J1432" s="98"/>
      <c r="K1432" s="98"/>
      <c r="L1432" s="98"/>
      <c r="M1432" s="98"/>
      <c r="N1432" s="98"/>
      <c r="O1432" s="98"/>
      <c r="P1432" s="97"/>
      <c r="Q1432" s="18"/>
      <c r="R1432" s="18"/>
    </row>
    <row r="1433" spans="1:18" x14ac:dyDescent="0.3">
      <c r="A1433" s="98"/>
      <c r="B1433" s="98"/>
      <c r="C1433" s="98"/>
      <c r="D1433" s="98"/>
      <c r="E1433" s="98"/>
      <c r="F1433" s="98"/>
      <c r="G1433" s="98"/>
      <c r="H1433" s="98"/>
      <c r="I1433" s="98"/>
      <c r="J1433" s="98"/>
      <c r="K1433" s="98"/>
      <c r="L1433" s="98"/>
      <c r="M1433" s="98"/>
      <c r="N1433" s="98"/>
      <c r="O1433" s="98"/>
      <c r="P1433" s="97"/>
      <c r="Q1433" s="18"/>
      <c r="R1433" s="18"/>
    </row>
    <row r="1434" spans="1:18" x14ac:dyDescent="0.3">
      <c r="A1434" s="98"/>
      <c r="B1434" s="98"/>
      <c r="C1434" s="98"/>
      <c r="D1434" s="98"/>
      <c r="E1434" s="98"/>
      <c r="F1434" s="98"/>
      <c r="G1434" s="98"/>
      <c r="H1434" s="98"/>
      <c r="I1434" s="98"/>
      <c r="J1434" s="98"/>
      <c r="K1434" s="98"/>
      <c r="L1434" s="98"/>
      <c r="M1434" s="98"/>
      <c r="N1434" s="98"/>
      <c r="O1434" s="98"/>
      <c r="P1434" s="97"/>
      <c r="Q1434" s="18"/>
      <c r="R1434" s="18"/>
    </row>
    <row r="1435" spans="1:18" x14ac:dyDescent="0.3">
      <c r="A1435" s="98"/>
      <c r="B1435" s="98"/>
      <c r="C1435" s="98"/>
      <c r="D1435" s="98"/>
      <c r="E1435" s="98"/>
      <c r="F1435" s="98"/>
      <c r="G1435" s="98"/>
      <c r="H1435" s="98"/>
      <c r="I1435" s="98"/>
      <c r="J1435" s="98"/>
      <c r="K1435" s="98"/>
      <c r="L1435" s="98"/>
      <c r="M1435" s="98"/>
      <c r="N1435" s="98"/>
      <c r="O1435" s="98"/>
      <c r="P1435" s="97"/>
      <c r="Q1435" s="18"/>
      <c r="R1435" s="18"/>
    </row>
    <row r="1436" spans="1:18" x14ac:dyDescent="0.3">
      <c r="A1436" s="98"/>
      <c r="B1436" s="98"/>
      <c r="C1436" s="98"/>
      <c r="D1436" s="98"/>
      <c r="E1436" s="98"/>
      <c r="F1436" s="98"/>
      <c r="G1436" s="98"/>
      <c r="H1436" s="98"/>
      <c r="I1436" s="98"/>
      <c r="J1436" s="98"/>
      <c r="K1436" s="98"/>
      <c r="L1436" s="98"/>
      <c r="M1436" s="98"/>
      <c r="N1436" s="98"/>
      <c r="O1436" s="98"/>
      <c r="P1436" s="97"/>
      <c r="Q1436" s="18"/>
      <c r="R1436" s="18"/>
    </row>
    <row r="1437" spans="1:18" x14ac:dyDescent="0.3">
      <c r="A1437" s="98"/>
      <c r="B1437" s="98"/>
      <c r="C1437" s="98"/>
      <c r="D1437" s="98"/>
      <c r="E1437" s="98"/>
      <c r="F1437" s="98"/>
      <c r="G1437" s="98"/>
      <c r="H1437" s="98"/>
      <c r="I1437" s="98"/>
      <c r="J1437" s="98"/>
      <c r="K1437" s="98"/>
      <c r="L1437" s="98"/>
      <c r="M1437" s="98"/>
      <c r="N1437" s="98"/>
      <c r="O1437" s="98"/>
      <c r="P1437" s="97"/>
      <c r="Q1437" s="18"/>
      <c r="R1437" s="18"/>
    </row>
    <row r="1438" spans="1:18" x14ac:dyDescent="0.3">
      <c r="A1438" s="98"/>
      <c r="B1438" s="98"/>
      <c r="C1438" s="98"/>
      <c r="D1438" s="98"/>
      <c r="E1438" s="98"/>
      <c r="F1438" s="98"/>
      <c r="G1438" s="98"/>
      <c r="H1438" s="98"/>
      <c r="I1438" s="98"/>
      <c r="J1438" s="98"/>
      <c r="K1438" s="98"/>
      <c r="L1438" s="98"/>
      <c r="M1438" s="98"/>
      <c r="N1438" s="98"/>
      <c r="O1438" s="98"/>
      <c r="P1438" s="97"/>
      <c r="Q1438" s="18"/>
      <c r="R1438" s="18"/>
    </row>
    <row r="1439" spans="1:18" x14ac:dyDescent="0.3">
      <c r="A1439" s="98"/>
      <c r="B1439" s="98"/>
      <c r="C1439" s="98"/>
      <c r="D1439" s="98"/>
      <c r="E1439" s="98"/>
      <c r="F1439" s="98"/>
      <c r="G1439" s="98"/>
      <c r="H1439" s="98"/>
      <c r="I1439" s="98"/>
      <c r="J1439" s="98"/>
      <c r="K1439" s="98"/>
      <c r="L1439" s="98"/>
      <c r="M1439" s="98"/>
      <c r="N1439" s="98"/>
      <c r="O1439" s="98"/>
      <c r="P1439" s="97"/>
      <c r="Q1439" s="18"/>
      <c r="R1439" s="18"/>
    </row>
    <row r="1440" spans="1:18" x14ac:dyDescent="0.3">
      <c r="A1440" s="98"/>
      <c r="B1440" s="98"/>
      <c r="C1440" s="98"/>
      <c r="D1440" s="98"/>
      <c r="E1440" s="98"/>
      <c r="F1440" s="98"/>
      <c r="G1440" s="98"/>
      <c r="H1440" s="98"/>
      <c r="I1440" s="98"/>
      <c r="J1440" s="98"/>
      <c r="K1440" s="98"/>
      <c r="L1440" s="98"/>
      <c r="M1440" s="98"/>
      <c r="N1440" s="98"/>
      <c r="O1440" s="98"/>
      <c r="P1440" s="97"/>
      <c r="Q1440" s="18"/>
      <c r="R1440" s="18"/>
    </row>
    <row r="1441" spans="1:18" x14ac:dyDescent="0.3">
      <c r="A1441" s="98"/>
      <c r="B1441" s="98"/>
      <c r="C1441" s="98"/>
      <c r="D1441" s="98"/>
      <c r="E1441" s="98"/>
      <c r="F1441" s="98"/>
      <c r="G1441" s="98"/>
      <c r="H1441" s="98"/>
      <c r="I1441" s="98"/>
      <c r="J1441" s="98"/>
      <c r="K1441" s="98"/>
      <c r="L1441" s="98"/>
      <c r="M1441" s="98"/>
      <c r="N1441" s="98"/>
      <c r="O1441" s="98"/>
      <c r="P1441" s="97"/>
      <c r="Q1441" s="18"/>
      <c r="R1441" s="18"/>
    </row>
    <row r="1442" spans="1:18" x14ac:dyDescent="0.3">
      <c r="A1442" s="98"/>
      <c r="B1442" s="98"/>
      <c r="C1442" s="98"/>
      <c r="D1442" s="98"/>
      <c r="E1442" s="98"/>
      <c r="F1442" s="98"/>
      <c r="G1442" s="98"/>
      <c r="H1442" s="98"/>
      <c r="I1442" s="98"/>
      <c r="J1442" s="98"/>
      <c r="K1442" s="98"/>
      <c r="L1442" s="98"/>
      <c r="M1442" s="98"/>
      <c r="N1442" s="98"/>
      <c r="O1442" s="98"/>
      <c r="P1442" s="97"/>
      <c r="Q1442" s="18"/>
      <c r="R1442" s="18"/>
    </row>
    <row r="1443" spans="1:18" x14ac:dyDescent="0.3">
      <c r="A1443" s="98"/>
      <c r="B1443" s="98"/>
      <c r="C1443" s="98"/>
      <c r="D1443" s="98"/>
      <c r="E1443" s="98"/>
      <c r="F1443" s="98"/>
      <c r="G1443" s="98"/>
      <c r="H1443" s="98"/>
      <c r="I1443" s="98"/>
      <c r="J1443" s="98"/>
      <c r="K1443" s="98"/>
      <c r="L1443" s="98"/>
      <c r="M1443" s="98"/>
      <c r="N1443" s="98"/>
      <c r="O1443" s="98"/>
      <c r="P1443" s="97"/>
      <c r="Q1443" s="18"/>
      <c r="R1443" s="18"/>
    </row>
    <row r="1444" spans="1:18" x14ac:dyDescent="0.3">
      <c r="A1444" s="98"/>
      <c r="B1444" s="98"/>
      <c r="C1444" s="98"/>
      <c r="D1444" s="98"/>
      <c r="E1444" s="98"/>
      <c r="F1444" s="98"/>
      <c r="G1444" s="98"/>
      <c r="H1444" s="98"/>
      <c r="I1444" s="98"/>
      <c r="J1444" s="98"/>
      <c r="K1444" s="98"/>
      <c r="L1444" s="98"/>
      <c r="M1444" s="98"/>
      <c r="N1444" s="98"/>
      <c r="O1444" s="98"/>
      <c r="P1444" s="97"/>
      <c r="Q1444" s="18"/>
      <c r="R1444" s="18"/>
    </row>
    <row r="1445" spans="1:18" x14ac:dyDescent="0.3">
      <c r="A1445" s="98"/>
      <c r="B1445" s="98"/>
      <c r="C1445" s="98"/>
      <c r="D1445" s="98"/>
      <c r="E1445" s="98"/>
      <c r="F1445" s="98"/>
      <c r="G1445" s="98"/>
      <c r="H1445" s="98"/>
      <c r="I1445" s="98"/>
      <c r="J1445" s="98"/>
      <c r="K1445" s="98"/>
      <c r="L1445" s="98"/>
      <c r="M1445" s="98"/>
      <c r="N1445" s="98"/>
      <c r="O1445" s="98"/>
      <c r="P1445" s="97"/>
      <c r="Q1445" s="18"/>
      <c r="R1445" s="18"/>
    </row>
    <row r="1446" spans="1:18" x14ac:dyDescent="0.3">
      <c r="A1446" s="98"/>
      <c r="B1446" s="98"/>
      <c r="C1446" s="98"/>
      <c r="D1446" s="98"/>
      <c r="E1446" s="98"/>
      <c r="F1446" s="98"/>
      <c r="G1446" s="98"/>
      <c r="H1446" s="98"/>
      <c r="I1446" s="98"/>
      <c r="J1446" s="98"/>
      <c r="K1446" s="98"/>
      <c r="L1446" s="98"/>
      <c r="M1446" s="98"/>
      <c r="N1446" s="98"/>
      <c r="O1446" s="98"/>
      <c r="P1446" s="97"/>
      <c r="Q1446" s="18"/>
      <c r="R1446" s="18"/>
    </row>
    <row r="1447" spans="1:18" x14ac:dyDescent="0.3">
      <c r="A1447" s="98"/>
      <c r="B1447" s="98"/>
      <c r="C1447" s="98"/>
      <c r="D1447" s="98"/>
      <c r="E1447" s="98"/>
      <c r="F1447" s="98"/>
      <c r="G1447" s="98"/>
      <c r="H1447" s="98"/>
      <c r="I1447" s="98"/>
      <c r="J1447" s="98"/>
      <c r="K1447" s="98"/>
      <c r="L1447" s="98"/>
      <c r="M1447" s="98"/>
      <c r="N1447" s="98"/>
      <c r="O1447" s="98"/>
      <c r="P1447" s="97"/>
      <c r="Q1447" s="18"/>
      <c r="R1447" s="18"/>
    </row>
    <row r="1448" spans="1:18" x14ac:dyDescent="0.3">
      <c r="A1448" s="98"/>
      <c r="B1448" s="98"/>
      <c r="C1448" s="98"/>
      <c r="D1448" s="98"/>
      <c r="E1448" s="98"/>
      <c r="F1448" s="98"/>
      <c r="G1448" s="98"/>
      <c r="H1448" s="98"/>
      <c r="I1448" s="98"/>
      <c r="J1448" s="98"/>
      <c r="K1448" s="98"/>
      <c r="L1448" s="98"/>
      <c r="M1448" s="98"/>
      <c r="N1448" s="98"/>
      <c r="O1448" s="98"/>
      <c r="P1448" s="97"/>
      <c r="Q1448" s="18"/>
      <c r="R1448" s="18"/>
    </row>
    <row r="1449" spans="1:18" x14ac:dyDescent="0.3">
      <c r="A1449" s="98"/>
      <c r="B1449" s="98"/>
      <c r="C1449" s="98"/>
      <c r="D1449" s="98"/>
      <c r="E1449" s="98"/>
      <c r="F1449" s="98"/>
      <c r="G1449" s="98"/>
      <c r="H1449" s="98"/>
      <c r="I1449" s="98"/>
      <c r="J1449" s="98"/>
      <c r="K1449" s="98"/>
      <c r="L1449" s="98"/>
      <c r="M1449" s="98"/>
      <c r="N1449" s="98"/>
      <c r="O1449" s="98"/>
      <c r="P1449" s="97"/>
      <c r="Q1449" s="18"/>
      <c r="R1449" s="18"/>
    </row>
    <row r="1450" spans="1:18" x14ac:dyDescent="0.3">
      <c r="A1450" s="98"/>
      <c r="B1450" s="98"/>
      <c r="C1450" s="98"/>
      <c r="D1450" s="98"/>
      <c r="E1450" s="98"/>
      <c r="F1450" s="98"/>
      <c r="G1450" s="98"/>
      <c r="H1450" s="98"/>
      <c r="I1450" s="98"/>
      <c r="J1450" s="98"/>
      <c r="K1450" s="98"/>
      <c r="L1450" s="98"/>
      <c r="M1450" s="98"/>
      <c r="N1450" s="98"/>
      <c r="O1450" s="98"/>
      <c r="P1450" s="97"/>
      <c r="Q1450" s="18"/>
      <c r="R1450" s="18"/>
    </row>
    <row r="1451" spans="1:18" x14ac:dyDescent="0.3">
      <c r="A1451" s="98"/>
      <c r="B1451" s="98"/>
      <c r="C1451" s="98"/>
      <c r="D1451" s="98"/>
      <c r="E1451" s="98"/>
      <c r="F1451" s="98"/>
      <c r="G1451" s="98"/>
      <c r="H1451" s="98"/>
      <c r="I1451" s="98"/>
      <c r="J1451" s="98"/>
      <c r="K1451" s="98"/>
      <c r="L1451" s="98"/>
      <c r="M1451" s="98"/>
      <c r="N1451" s="98"/>
      <c r="O1451" s="98"/>
      <c r="P1451" s="97"/>
      <c r="Q1451" s="18"/>
      <c r="R1451" s="18"/>
    </row>
    <row r="1452" spans="1:18" x14ac:dyDescent="0.3">
      <c r="A1452" s="98"/>
      <c r="B1452" s="98"/>
      <c r="C1452" s="98"/>
      <c r="D1452" s="98"/>
      <c r="E1452" s="98"/>
      <c r="F1452" s="98"/>
      <c r="G1452" s="98"/>
      <c r="H1452" s="98"/>
      <c r="I1452" s="98"/>
      <c r="J1452" s="98"/>
      <c r="K1452" s="98"/>
      <c r="L1452" s="98"/>
      <c r="M1452" s="98"/>
      <c r="N1452" s="98"/>
      <c r="O1452" s="98"/>
      <c r="P1452" s="97"/>
      <c r="Q1452" s="18"/>
      <c r="R1452" s="18"/>
    </row>
    <row r="1453" spans="1:18" x14ac:dyDescent="0.3">
      <c r="A1453" s="98"/>
      <c r="B1453" s="98"/>
      <c r="C1453" s="98"/>
      <c r="D1453" s="98"/>
      <c r="E1453" s="98"/>
      <c r="F1453" s="98"/>
      <c r="G1453" s="98"/>
      <c r="H1453" s="98"/>
      <c r="I1453" s="98"/>
      <c r="J1453" s="98"/>
      <c r="K1453" s="98"/>
      <c r="L1453" s="98"/>
      <c r="M1453" s="98"/>
      <c r="N1453" s="98"/>
      <c r="O1453" s="98"/>
      <c r="P1453" s="97"/>
      <c r="Q1453" s="18"/>
      <c r="R1453" s="18"/>
    </row>
    <row r="1454" spans="1:18" x14ac:dyDescent="0.3">
      <c r="A1454" s="98"/>
      <c r="B1454" s="98"/>
      <c r="C1454" s="98"/>
      <c r="D1454" s="98"/>
      <c r="E1454" s="98"/>
      <c r="F1454" s="98"/>
      <c r="G1454" s="98"/>
      <c r="H1454" s="98"/>
      <c r="I1454" s="98"/>
      <c r="J1454" s="98"/>
      <c r="K1454" s="98"/>
      <c r="L1454" s="98"/>
      <c r="M1454" s="98"/>
      <c r="N1454" s="98"/>
      <c r="O1454" s="98"/>
      <c r="P1454" s="97"/>
      <c r="Q1454" s="18"/>
      <c r="R1454" s="18"/>
    </row>
    <row r="1455" spans="1:18" x14ac:dyDescent="0.3">
      <c r="A1455" s="98"/>
      <c r="B1455" s="98"/>
      <c r="C1455" s="98"/>
      <c r="D1455" s="98"/>
      <c r="E1455" s="98"/>
      <c r="F1455" s="98"/>
      <c r="G1455" s="98"/>
      <c r="H1455" s="98"/>
      <c r="I1455" s="98"/>
      <c r="J1455" s="98"/>
      <c r="K1455" s="98"/>
      <c r="L1455" s="98"/>
      <c r="M1455" s="98"/>
      <c r="N1455" s="98"/>
      <c r="O1455" s="98"/>
      <c r="P1455" s="97"/>
      <c r="Q1455" s="18"/>
      <c r="R1455" s="18"/>
    </row>
    <row r="1456" spans="1:18" x14ac:dyDescent="0.3">
      <c r="A1456" s="98"/>
      <c r="B1456" s="98"/>
      <c r="C1456" s="98"/>
      <c r="D1456" s="98"/>
      <c r="E1456" s="98"/>
      <c r="F1456" s="98"/>
      <c r="G1456" s="98"/>
      <c r="H1456" s="98"/>
      <c r="I1456" s="98"/>
      <c r="J1456" s="98"/>
      <c r="K1456" s="98"/>
      <c r="L1456" s="98"/>
      <c r="M1456" s="98"/>
      <c r="N1456" s="98"/>
      <c r="O1456" s="98"/>
      <c r="P1456" s="97"/>
      <c r="Q1456" s="18"/>
      <c r="R1456" s="18"/>
    </row>
    <row r="1457" spans="1:18" x14ac:dyDescent="0.3">
      <c r="A1457" s="98"/>
      <c r="B1457" s="98"/>
      <c r="C1457" s="98"/>
      <c r="D1457" s="98"/>
      <c r="E1457" s="98"/>
      <c r="F1457" s="98"/>
      <c r="G1457" s="98"/>
      <c r="H1457" s="98"/>
      <c r="I1457" s="98"/>
      <c r="J1457" s="98"/>
      <c r="K1457" s="98"/>
      <c r="L1457" s="98"/>
      <c r="M1457" s="98"/>
      <c r="N1457" s="98"/>
      <c r="O1457" s="98"/>
      <c r="P1457" s="97"/>
      <c r="Q1457" s="18"/>
      <c r="R1457" s="18"/>
    </row>
    <row r="1458" spans="1:18" x14ac:dyDescent="0.3">
      <c r="A1458" s="98"/>
      <c r="B1458" s="98"/>
      <c r="C1458" s="98"/>
      <c r="D1458" s="98"/>
      <c r="E1458" s="98"/>
      <c r="F1458" s="98"/>
      <c r="G1458" s="98"/>
      <c r="H1458" s="98"/>
      <c r="I1458" s="98"/>
      <c r="J1458" s="98"/>
      <c r="K1458" s="98"/>
      <c r="L1458" s="98"/>
      <c r="M1458" s="98"/>
      <c r="N1458" s="98"/>
      <c r="O1458" s="98"/>
      <c r="P1458" s="97"/>
      <c r="Q1458" s="18"/>
      <c r="R1458" s="18"/>
    </row>
    <row r="1459" spans="1:18" x14ac:dyDescent="0.3">
      <c r="A1459" s="98"/>
      <c r="B1459" s="98"/>
      <c r="C1459" s="98"/>
      <c r="D1459" s="98"/>
      <c r="E1459" s="98"/>
      <c r="F1459" s="98"/>
      <c r="G1459" s="98"/>
      <c r="H1459" s="98"/>
      <c r="I1459" s="98"/>
      <c r="J1459" s="98"/>
      <c r="K1459" s="98"/>
      <c r="L1459" s="98"/>
      <c r="M1459" s="98"/>
      <c r="N1459" s="98"/>
      <c r="O1459" s="98"/>
      <c r="P1459" s="97"/>
      <c r="Q1459" s="18"/>
      <c r="R1459" s="18"/>
    </row>
    <row r="1460" spans="1:18" x14ac:dyDescent="0.3">
      <c r="A1460" s="98"/>
      <c r="B1460" s="98"/>
      <c r="C1460" s="98"/>
      <c r="D1460" s="98"/>
      <c r="E1460" s="98"/>
      <c r="F1460" s="98"/>
      <c r="G1460" s="98"/>
      <c r="H1460" s="98"/>
      <c r="I1460" s="98"/>
      <c r="J1460" s="98"/>
      <c r="K1460" s="98"/>
      <c r="L1460" s="98"/>
      <c r="M1460" s="98"/>
      <c r="N1460" s="98"/>
      <c r="O1460" s="98"/>
      <c r="P1460" s="97"/>
      <c r="Q1460" s="18"/>
      <c r="R1460" s="18"/>
    </row>
    <row r="1461" spans="1:18" x14ac:dyDescent="0.3">
      <c r="A1461" s="98"/>
      <c r="B1461" s="98"/>
      <c r="C1461" s="98"/>
      <c r="D1461" s="98"/>
      <c r="E1461" s="98"/>
      <c r="F1461" s="98"/>
      <c r="G1461" s="98"/>
      <c r="H1461" s="98"/>
      <c r="I1461" s="98"/>
      <c r="J1461" s="98"/>
      <c r="K1461" s="98"/>
      <c r="L1461" s="98"/>
      <c r="M1461" s="98"/>
      <c r="N1461" s="98"/>
      <c r="O1461" s="98"/>
      <c r="P1461" s="97"/>
      <c r="Q1461" s="18"/>
      <c r="R1461" s="18"/>
    </row>
    <row r="1462" spans="1:18" x14ac:dyDescent="0.3">
      <c r="A1462" s="98"/>
      <c r="B1462" s="98"/>
      <c r="C1462" s="98"/>
      <c r="D1462" s="98"/>
      <c r="E1462" s="98"/>
      <c r="F1462" s="98"/>
      <c r="G1462" s="98"/>
      <c r="H1462" s="98"/>
      <c r="I1462" s="98"/>
      <c r="J1462" s="98"/>
      <c r="K1462" s="98"/>
      <c r="L1462" s="98"/>
      <c r="M1462" s="98"/>
      <c r="N1462" s="98"/>
      <c r="O1462" s="98"/>
      <c r="P1462" s="97"/>
      <c r="Q1462" s="18"/>
      <c r="R1462" s="18"/>
    </row>
    <row r="1463" spans="1:18" x14ac:dyDescent="0.3">
      <c r="A1463" s="98"/>
      <c r="B1463" s="98"/>
      <c r="C1463" s="98"/>
      <c r="D1463" s="98"/>
      <c r="E1463" s="98"/>
      <c r="F1463" s="98"/>
      <c r="G1463" s="98"/>
      <c r="H1463" s="98"/>
      <c r="I1463" s="98"/>
      <c r="J1463" s="98"/>
      <c r="K1463" s="98"/>
      <c r="L1463" s="98"/>
      <c r="M1463" s="98"/>
      <c r="N1463" s="98"/>
      <c r="O1463" s="98"/>
      <c r="P1463" s="97"/>
      <c r="Q1463" s="18"/>
      <c r="R1463" s="18"/>
    </row>
    <row r="1464" spans="1:18" x14ac:dyDescent="0.3">
      <c r="A1464" s="98"/>
      <c r="B1464" s="98"/>
      <c r="C1464" s="98"/>
      <c r="D1464" s="98"/>
      <c r="E1464" s="98"/>
      <c r="F1464" s="98"/>
      <c r="G1464" s="98"/>
      <c r="H1464" s="98"/>
      <c r="I1464" s="98"/>
      <c r="J1464" s="98"/>
      <c r="K1464" s="98"/>
      <c r="L1464" s="98"/>
      <c r="M1464" s="98"/>
      <c r="N1464" s="98"/>
      <c r="O1464" s="98"/>
      <c r="P1464" s="97"/>
      <c r="Q1464" s="18"/>
      <c r="R1464" s="18"/>
    </row>
    <row r="1465" spans="1:18" x14ac:dyDescent="0.3">
      <c r="A1465" s="98"/>
      <c r="B1465" s="98"/>
      <c r="C1465" s="98"/>
      <c r="D1465" s="98"/>
      <c r="E1465" s="98"/>
      <c r="F1465" s="98"/>
      <c r="G1465" s="98"/>
      <c r="H1465" s="98"/>
      <c r="I1465" s="98"/>
      <c r="J1465" s="98"/>
      <c r="K1465" s="98"/>
      <c r="L1465" s="98"/>
      <c r="M1465" s="98"/>
      <c r="N1465" s="98"/>
      <c r="O1465" s="98"/>
      <c r="P1465" s="97"/>
      <c r="Q1465" s="18"/>
      <c r="R1465" s="18"/>
    </row>
    <row r="1466" spans="1:18" x14ac:dyDescent="0.3">
      <c r="A1466" s="98"/>
      <c r="B1466" s="98"/>
      <c r="C1466" s="98"/>
      <c r="D1466" s="98"/>
      <c r="E1466" s="98"/>
      <c r="F1466" s="98"/>
      <c r="G1466" s="98"/>
      <c r="H1466" s="98"/>
      <c r="I1466" s="98"/>
      <c r="J1466" s="98"/>
      <c r="K1466" s="98"/>
      <c r="L1466" s="98"/>
      <c r="M1466" s="98"/>
      <c r="N1466" s="98"/>
      <c r="O1466" s="98"/>
      <c r="P1466" s="97"/>
      <c r="Q1466" s="18"/>
      <c r="R1466" s="18"/>
    </row>
    <row r="1467" spans="1:18" x14ac:dyDescent="0.3">
      <c r="A1467" s="98"/>
      <c r="B1467" s="98"/>
      <c r="C1467" s="98"/>
      <c r="D1467" s="98"/>
      <c r="E1467" s="98"/>
      <c r="F1467" s="98"/>
      <c r="G1467" s="98"/>
      <c r="H1467" s="98"/>
      <c r="I1467" s="98"/>
      <c r="J1467" s="98"/>
      <c r="K1467" s="98"/>
      <c r="L1467" s="98"/>
      <c r="M1467" s="98"/>
      <c r="N1467" s="98"/>
      <c r="O1467" s="98"/>
      <c r="P1467" s="97"/>
      <c r="Q1467" s="18"/>
      <c r="R1467" s="18"/>
    </row>
    <row r="1468" spans="1:18" x14ac:dyDescent="0.3">
      <c r="A1468" s="98"/>
      <c r="B1468" s="98"/>
      <c r="C1468" s="98"/>
      <c r="D1468" s="98"/>
      <c r="E1468" s="98"/>
      <c r="F1468" s="98"/>
      <c r="G1468" s="98"/>
      <c r="H1468" s="98"/>
      <c r="I1468" s="98"/>
      <c r="J1468" s="98"/>
      <c r="K1468" s="98"/>
      <c r="L1468" s="98"/>
      <c r="M1468" s="98"/>
      <c r="N1468" s="98"/>
      <c r="O1468" s="98"/>
      <c r="P1468" s="97"/>
      <c r="Q1468" s="18"/>
      <c r="R1468" s="18"/>
    </row>
    <row r="1469" spans="1:18" x14ac:dyDescent="0.3">
      <c r="A1469" s="98"/>
      <c r="B1469" s="98"/>
      <c r="C1469" s="98"/>
      <c r="D1469" s="98"/>
      <c r="E1469" s="98"/>
      <c r="F1469" s="98"/>
      <c r="G1469" s="98"/>
      <c r="H1469" s="98"/>
      <c r="I1469" s="98"/>
      <c r="J1469" s="98"/>
      <c r="K1469" s="98"/>
      <c r="L1469" s="98"/>
      <c r="M1469" s="98"/>
      <c r="N1469" s="98"/>
      <c r="O1469" s="98"/>
      <c r="P1469" s="97"/>
      <c r="Q1469" s="18"/>
      <c r="R1469" s="18"/>
    </row>
    <row r="1470" spans="1:18" x14ac:dyDescent="0.3">
      <c r="A1470" s="98"/>
      <c r="B1470" s="98"/>
      <c r="C1470" s="98"/>
      <c r="D1470" s="98"/>
      <c r="E1470" s="98"/>
      <c r="F1470" s="98"/>
      <c r="G1470" s="98"/>
      <c r="H1470" s="98"/>
      <c r="I1470" s="98"/>
      <c r="J1470" s="98"/>
      <c r="K1470" s="98"/>
      <c r="L1470" s="98"/>
      <c r="M1470" s="98"/>
      <c r="N1470" s="98"/>
      <c r="O1470" s="98"/>
      <c r="P1470" s="97"/>
      <c r="Q1470" s="18"/>
      <c r="R1470" s="18"/>
    </row>
    <row r="1471" spans="1:18" x14ac:dyDescent="0.3">
      <c r="A1471" s="98"/>
      <c r="B1471" s="98"/>
      <c r="C1471" s="98"/>
      <c r="D1471" s="98"/>
      <c r="E1471" s="98"/>
      <c r="F1471" s="98"/>
      <c r="G1471" s="98"/>
      <c r="H1471" s="98"/>
      <c r="I1471" s="98"/>
      <c r="J1471" s="98"/>
      <c r="K1471" s="98"/>
      <c r="L1471" s="98"/>
      <c r="M1471" s="98"/>
      <c r="N1471" s="98"/>
      <c r="O1471" s="98"/>
      <c r="P1471" s="97"/>
      <c r="Q1471" s="18"/>
      <c r="R1471" s="18"/>
    </row>
    <row r="1472" spans="1:18" x14ac:dyDescent="0.3">
      <c r="A1472" s="98"/>
      <c r="B1472" s="98"/>
      <c r="C1472" s="98"/>
      <c r="D1472" s="98"/>
      <c r="E1472" s="98"/>
      <c r="F1472" s="98"/>
      <c r="G1472" s="98"/>
      <c r="H1472" s="98"/>
      <c r="I1472" s="98"/>
      <c r="J1472" s="98"/>
      <c r="K1472" s="98"/>
      <c r="L1472" s="98"/>
      <c r="M1472" s="98"/>
      <c r="N1472" s="98"/>
      <c r="O1472" s="98"/>
      <c r="P1472" s="97"/>
      <c r="Q1472" s="18"/>
      <c r="R1472" s="18"/>
    </row>
    <row r="1473" spans="1:18" x14ac:dyDescent="0.3">
      <c r="A1473" s="98"/>
      <c r="B1473" s="98"/>
      <c r="C1473" s="98"/>
      <c r="D1473" s="98"/>
      <c r="E1473" s="98"/>
      <c r="F1473" s="98"/>
      <c r="G1473" s="98"/>
      <c r="H1473" s="98"/>
      <c r="I1473" s="98"/>
      <c r="J1473" s="98"/>
      <c r="K1473" s="98"/>
      <c r="L1473" s="98"/>
      <c r="M1473" s="98"/>
      <c r="N1473" s="98"/>
      <c r="O1473" s="98"/>
      <c r="P1473" s="97"/>
      <c r="Q1473" s="18"/>
      <c r="R1473" s="18"/>
    </row>
    <row r="1474" spans="1:18" x14ac:dyDescent="0.3">
      <c r="A1474" s="98"/>
      <c r="B1474" s="98"/>
      <c r="C1474" s="98"/>
      <c r="D1474" s="98"/>
      <c r="E1474" s="98"/>
      <c r="F1474" s="98"/>
      <c r="G1474" s="98"/>
      <c r="H1474" s="98"/>
      <c r="I1474" s="98"/>
      <c r="J1474" s="98"/>
      <c r="K1474" s="98"/>
      <c r="L1474" s="98"/>
      <c r="M1474" s="98"/>
      <c r="N1474" s="98"/>
      <c r="O1474" s="98"/>
      <c r="P1474" s="97"/>
      <c r="Q1474" s="18"/>
      <c r="R1474" s="18"/>
    </row>
    <row r="1475" spans="1:18" x14ac:dyDescent="0.3">
      <c r="A1475" s="98"/>
      <c r="B1475" s="98"/>
      <c r="C1475" s="98"/>
      <c r="D1475" s="98"/>
      <c r="E1475" s="98"/>
      <c r="F1475" s="98"/>
      <c r="G1475" s="98"/>
      <c r="H1475" s="98"/>
      <c r="I1475" s="98"/>
      <c r="J1475" s="98"/>
      <c r="K1475" s="98"/>
      <c r="L1475" s="98"/>
      <c r="M1475" s="98"/>
      <c r="N1475" s="98"/>
      <c r="O1475" s="98"/>
      <c r="P1475" s="97"/>
      <c r="Q1475" s="18"/>
      <c r="R1475" s="18"/>
    </row>
    <row r="1476" spans="1:18" x14ac:dyDescent="0.3">
      <c r="A1476" s="98"/>
      <c r="B1476" s="98"/>
      <c r="C1476" s="98"/>
      <c r="D1476" s="98"/>
      <c r="E1476" s="98"/>
      <c r="F1476" s="98"/>
      <c r="G1476" s="98"/>
      <c r="H1476" s="98"/>
      <c r="I1476" s="98"/>
      <c r="J1476" s="98"/>
      <c r="K1476" s="98"/>
      <c r="L1476" s="98"/>
      <c r="M1476" s="98"/>
      <c r="N1476" s="98"/>
      <c r="O1476" s="98"/>
      <c r="P1476" s="97"/>
      <c r="Q1476" s="18"/>
      <c r="R1476" s="18"/>
    </row>
    <row r="1477" spans="1:18" x14ac:dyDescent="0.3">
      <c r="A1477" s="98"/>
      <c r="B1477" s="98"/>
      <c r="C1477" s="98"/>
      <c r="D1477" s="98"/>
      <c r="E1477" s="98"/>
      <c r="F1477" s="98"/>
      <c r="G1477" s="98"/>
      <c r="H1477" s="98"/>
      <c r="I1477" s="98"/>
      <c r="J1477" s="98"/>
      <c r="K1477" s="98"/>
      <c r="L1477" s="98"/>
      <c r="M1477" s="98"/>
      <c r="N1477" s="98"/>
      <c r="O1477" s="98"/>
      <c r="P1477" s="97"/>
      <c r="Q1477" s="18"/>
      <c r="R1477" s="18"/>
    </row>
    <row r="1478" spans="1:18" x14ac:dyDescent="0.3">
      <c r="A1478" s="98"/>
      <c r="B1478" s="98"/>
      <c r="C1478" s="98"/>
      <c r="D1478" s="98"/>
      <c r="E1478" s="98"/>
      <c r="F1478" s="98"/>
      <c r="G1478" s="98"/>
      <c r="H1478" s="98"/>
      <c r="I1478" s="98"/>
      <c r="J1478" s="98"/>
      <c r="K1478" s="98"/>
      <c r="L1478" s="98"/>
      <c r="M1478" s="98"/>
      <c r="N1478" s="98"/>
      <c r="O1478" s="98"/>
      <c r="P1478" s="97"/>
      <c r="Q1478" s="18"/>
      <c r="R1478" s="18"/>
    </row>
    <row r="1479" spans="1:18" x14ac:dyDescent="0.3">
      <c r="A1479" s="98"/>
      <c r="B1479" s="98"/>
      <c r="C1479" s="98"/>
      <c r="D1479" s="98"/>
      <c r="E1479" s="98"/>
      <c r="F1479" s="98"/>
      <c r="G1479" s="98"/>
      <c r="H1479" s="98"/>
      <c r="I1479" s="98"/>
      <c r="J1479" s="98"/>
      <c r="K1479" s="98"/>
      <c r="L1479" s="98"/>
      <c r="M1479" s="98"/>
      <c r="N1479" s="98"/>
      <c r="O1479" s="98"/>
      <c r="P1479" s="97"/>
      <c r="Q1479" s="18"/>
      <c r="R1479" s="18"/>
    </row>
    <row r="1480" spans="1:18" x14ac:dyDescent="0.3">
      <c r="A1480" s="98"/>
      <c r="B1480" s="98"/>
      <c r="C1480" s="98"/>
      <c r="D1480" s="98"/>
      <c r="E1480" s="98"/>
      <c r="F1480" s="98"/>
      <c r="G1480" s="98"/>
      <c r="H1480" s="98"/>
      <c r="I1480" s="98"/>
      <c r="J1480" s="98"/>
      <c r="K1480" s="98"/>
      <c r="L1480" s="98"/>
      <c r="M1480" s="98"/>
      <c r="N1480" s="98"/>
      <c r="O1480" s="98"/>
      <c r="P1480" s="97"/>
      <c r="Q1480" s="18"/>
      <c r="R1480" s="18"/>
    </row>
    <row r="1481" spans="1:18" x14ac:dyDescent="0.3">
      <c r="A1481" s="98"/>
      <c r="B1481" s="98"/>
      <c r="C1481" s="98"/>
      <c r="D1481" s="98"/>
      <c r="E1481" s="98"/>
      <c r="F1481" s="98"/>
      <c r="G1481" s="98"/>
      <c r="H1481" s="98"/>
      <c r="I1481" s="98"/>
      <c r="J1481" s="98"/>
      <c r="K1481" s="98"/>
      <c r="L1481" s="98"/>
      <c r="M1481" s="98"/>
      <c r="N1481" s="98"/>
      <c r="O1481" s="98"/>
      <c r="P1481" s="97"/>
      <c r="Q1481" s="18"/>
      <c r="R1481" s="18"/>
    </row>
    <row r="1482" spans="1:18" x14ac:dyDescent="0.3">
      <c r="A1482" s="98"/>
      <c r="B1482" s="98"/>
      <c r="C1482" s="98"/>
      <c r="D1482" s="98"/>
      <c r="E1482" s="98"/>
      <c r="F1482" s="98"/>
      <c r="G1482" s="98"/>
      <c r="H1482" s="98"/>
      <c r="I1482" s="98"/>
      <c r="J1482" s="98"/>
      <c r="K1482" s="98"/>
      <c r="L1482" s="98"/>
      <c r="M1482" s="98"/>
      <c r="N1482" s="98"/>
      <c r="O1482" s="98"/>
      <c r="P1482" s="97"/>
      <c r="Q1482" s="18"/>
      <c r="R1482" s="18"/>
    </row>
    <row r="1483" spans="1:18" x14ac:dyDescent="0.3">
      <c r="A1483" s="98"/>
      <c r="B1483" s="98"/>
      <c r="C1483" s="98"/>
      <c r="D1483" s="98"/>
      <c r="E1483" s="98"/>
      <c r="F1483" s="98"/>
      <c r="G1483" s="98"/>
      <c r="H1483" s="98"/>
      <c r="I1483" s="98"/>
      <c r="J1483" s="98"/>
      <c r="K1483" s="98"/>
      <c r="L1483" s="98"/>
      <c r="M1483" s="98"/>
      <c r="N1483" s="98"/>
      <c r="O1483" s="98"/>
      <c r="P1483" s="97"/>
      <c r="Q1483" s="18"/>
      <c r="R1483" s="18"/>
    </row>
    <row r="1484" spans="1:18" x14ac:dyDescent="0.3">
      <c r="A1484" s="98"/>
      <c r="B1484" s="98"/>
      <c r="C1484" s="98"/>
      <c r="D1484" s="98"/>
      <c r="E1484" s="98"/>
      <c r="F1484" s="98"/>
      <c r="G1484" s="98"/>
      <c r="H1484" s="98"/>
      <c r="I1484" s="98"/>
      <c r="J1484" s="98"/>
      <c r="K1484" s="98"/>
      <c r="L1484" s="98"/>
      <c r="M1484" s="98"/>
      <c r="N1484" s="98"/>
      <c r="O1484" s="98"/>
      <c r="P1484" s="97"/>
      <c r="Q1484" s="18"/>
      <c r="R1484" s="18"/>
    </row>
    <row r="1485" spans="1:18" x14ac:dyDescent="0.3">
      <c r="A1485" s="98"/>
      <c r="B1485" s="98"/>
      <c r="C1485" s="98"/>
      <c r="D1485" s="98"/>
      <c r="E1485" s="98"/>
      <c r="F1485" s="98"/>
      <c r="G1485" s="98"/>
      <c r="H1485" s="98"/>
      <c r="I1485" s="98"/>
      <c r="J1485" s="98"/>
      <c r="K1485" s="98"/>
      <c r="L1485" s="98"/>
      <c r="M1485" s="98"/>
      <c r="N1485" s="98"/>
      <c r="O1485" s="98"/>
      <c r="P1485" s="97"/>
      <c r="Q1485" s="18"/>
      <c r="R1485" s="18"/>
    </row>
    <row r="1486" spans="1:18" x14ac:dyDescent="0.3">
      <c r="A1486" s="98"/>
      <c r="B1486" s="98"/>
      <c r="C1486" s="98"/>
      <c r="D1486" s="98"/>
      <c r="E1486" s="98"/>
      <c r="F1486" s="98"/>
      <c r="G1486" s="98"/>
      <c r="H1486" s="98"/>
      <c r="I1486" s="98"/>
      <c r="J1486" s="98"/>
      <c r="K1486" s="98"/>
      <c r="L1486" s="98"/>
      <c r="M1486" s="98"/>
      <c r="N1486" s="98"/>
      <c r="O1486" s="98"/>
      <c r="P1486" s="97"/>
      <c r="Q1486" s="18"/>
      <c r="R1486" s="18"/>
    </row>
    <row r="1487" spans="1:18" x14ac:dyDescent="0.3">
      <c r="A1487" s="98"/>
      <c r="B1487" s="98"/>
      <c r="C1487" s="98"/>
      <c r="D1487" s="98"/>
      <c r="E1487" s="98"/>
      <c r="F1487" s="98"/>
      <c r="G1487" s="98"/>
      <c r="H1487" s="98"/>
      <c r="I1487" s="98"/>
      <c r="J1487" s="98"/>
      <c r="K1487" s="98"/>
      <c r="L1487" s="98"/>
      <c r="M1487" s="98"/>
      <c r="N1487" s="98"/>
      <c r="O1487" s="98"/>
      <c r="P1487" s="97"/>
      <c r="Q1487" s="18"/>
      <c r="R1487" s="18"/>
    </row>
    <row r="1488" spans="1:18" x14ac:dyDescent="0.3">
      <c r="A1488" s="98"/>
      <c r="B1488" s="98"/>
      <c r="C1488" s="98"/>
      <c r="D1488" s="98"/>
      <c r="E1488" s="98"/>
      <c r="F1488" s="98"/>
      <c r="G1488" s="98"/>
      <c r="H1488" s="98"/>
      <c r="I1488" s="98"/>
      <c r="J1488" s="98"/>
      <c r="K1488" s="98"/>
      <c r="L1488" s="98"/>
      <c r="M1488" s="98"/>
      <c r="N1488" s="98"/>
      <c r="O1488" s="98"/>
      <c r="P1488" s="97"/>
      <c r="Q1488" s="18"/>
      <c r="R1488" s="18"/>
    </row>
    <row r="1489" spans="1:18" x14ac:dyDescent="0.3">
      <c r="A1489" s="98"/>
      <c r="B1489" s="98"/>
      <c r="C1489" s="98"/>
      <c r="D1489" s="98"/>
      <c r="E1489" s="98"/>
      <c r="F1489" s="98"/>
      <c r="G1489" s="98"/>
      <c r="H1489" s="98"/>
      <c r="I1489" s="98"/>
      <c r="J1489" s="98"/>
      <c r="K1489" s="98"/>
      <c r="L1489" s="98"/>
      <c r="M1489" s="98"/>
      <c r="N1489" s="98"/>
      <c r="O1489" s="98"/>
      <c r="P1489" s="97"/>
      <c r="Q1489" s="18"/>
      <c r="R1489" s="18"/>
    </row>
    <row r="1490" spans="1:18" x14ac:dyDescent="0.3">
      <c r="A1490" s="98"/>
      <c r="B1490" s="98"/>
      <c r="C1490" s="98"/>
      <c r="D1490" s="98"/>
      <c r="E1490" s="98"/>
      <c r="F1490" s="98"/>
      <c r="G1490" s="98"/>
      <c r="H1490" s="98"/>
      <c r="I1490" s="98"/>
      <c r="J1490" s="98"/>
      <c r="K1490" s="98"/>
      <c r="L1490" s="98"/>
      <c r="M1490" s="98"/>
      <c r="N1490" s="98"/>
      <c r="O1490" s="98"/>
      <c r="P1490" s="97"/>
      <c r="Q1490" s="18"/>
      <c r="R1490" s="18"/>
    </row>
    <row r="1491" spans="1:18" x14ac:dyDescent="0.3">
      <c r="A1491" s="98"/>
      <c r="B1491" s="98"/>
      <c r="C1491" s="98"/>
      <c r="D1491" s="98"/>
      <c r="E1491" s="98"/>
      <c r="F1491" s="98"/>
      <c r="G1491" s="98"/>
      <c r="H1491" s="98"/>
      <c r="I1491" s="98"/>
      <c r="J1491" s="98"/>
      <c r="K1491" s="98"/>
      <c r="L1491" s="98"/>
      <c r="M1491" s="98"/>
      <c r="N1491" s="98"/>
      <c r="O1491" s="98"/>
      <c r="P1491" s="97"/>
      <c r="Q1491" s="18"/>
      <c r="R1491" s="18"/>
    </row>
    <row r="1492" spans="1:18" x14ac:dyDescent="0.3">
      <c r="A1492" s="98"/>
      <c r="B1492" s="98"/>
      <c r="C1492" s="98"/>
      <c r="D1492" s="98"/>
      <c r="E1492" s="98"/>
      <c r="F1492" s="98"/>
      <c r="G1492" s="98"/>
      <c r="H1492" s="98"/>
      <c r="I1492" s="98"/>
      <c r="J1492" s="98"/>
      <c r="K1492" s="98"/>
      <c r="L1492" s="98"/>
      <c r="M1492" s="98"/>
      <c r="N1492" s="98"/>
      <c r="O1492" s="98"/>
      <c r="P1492" s="97"/>
      <c r="Q1492" s="18"/>
      <c r="R1492" s="18"/>
    </row>
    <row r="1493" spans="1:18" x14ac:dyDescent="0.3">
      <c r="A1493" s="98"/>
      <c r="B1493" s="98"/>
      <c r="C1493" s="98"/>
      <c r="D1493" s="98"/>
      <c r="E1493" s="98"/>
      <c r="F1493" s="98"/>
      <c r="G1493" s="98"/>
      <c r="H1493" s="98"/>
      <c r="I1493" s="98"/>
      <c r="J1493" s="98"/>
      <c r="K1493" s="98"/>
      <c r="L1493" s="98"/>
      <c r="M1493" s="98"/>
      <c r="N1493" s="98"/>
      <c r="O1493" s="98"/>
      <c r="P1493" s="97"/>
      <c r="Q1493" s="18"/>
      <c r="R1493" s="18"/>
    </row>
    <row r="1494" spans="1:18" x14ac:dyDescent="0.3">
      <c r="A1494" s="98"/>
      <c r="B1494" s="98"/>
      <c r="C1494" s="98"/>
      <c r="D1494" s="98"/>
      <c r="E1494" s="98"/>
      <c r="F1494" s="98"/>
      <c r="G1494" s="98"/>
      <c r="H1494" s="98"/>
      <c r="I1494" s="98"/>
      <c r="J1494" s="98"/>
      <c r="K1494" s="98"/>
      <c r="L1494" s="98"/>
      <c r="M1494" s="98"/>
      <c r="N1494" s="98"/>
      <c r="O1494" s="98"/>
      <c r="P1494" s="97"/>
      <c r="Q1494" s="18"/>
      <c r="R1494" s="18"/>
    </row>
    <row r="1495" spans="1:18" x14ac:dyDescent="0.3">
      <c r="A1495" s="98"/>
      <c r="B1495" s="98"/>
      <c r="C1495" s="98"/>
      <c r="D1495" s="98"/>
      <c r="E1495" s="98"/>
      <c r="F1495" s="98"/>
      <c r="G1495" s="98"/>
      <c r="H1495" s="98"/>
      <c r="I1495" s="98"/>
      <c r="J1495" s="98"/>
      <c r="K1495" s="98"/>
      <c r="L1495" s="98"/>
      <c r="M1495" s="98"/>
      <c r="N1495" s="98"/>
      <c r="O1495" s="98"/>
      <c r="P1495" s="97"/>
      <c r="Q1495" s="18"/>
      <c r="R1495" s="18"/>
    </row>
    <row r="1496" spans="1:18" x14ac:dyDescent="0.3">
      <c r="A1496" s="98"/>
      <c r="B1496" s="98"/>
      <c r="C1496" s="98"/>
      <c r="D1496" s="98"/>
      <c r="E1496" s="98"/>
      <c r="F1496" s="98"/>
      <c r="G1496" s="98"/>
      <c r="H1496" s="98"/>
      <c r="I1496" s="98"/>
      <c r="J1496" s="98"/>
      <c r="K1496" s="98"/>
      <c r="L1496" s="98"/>
      <c r="M1496" s="98"/>
      <c r="N1496" s="98"/>
      <c r="O1496" s="98"/>
      <c r="P1496" s="97"/>
      <c r="Q1496" s="18"/>
      <c r="R1496" s="18"/>
    </row>
    <row r="1497" spans="1:18" x14ac:dyDescent="0.3">
      <c r="A1497" s="98"/>
      <c r="B1497" s="98"/>
      <c r="C1497" s="98"/>
      <c r="D1497" s="98"/>
      <c r="E1497" s="98"/>
      <c r="F1497" s="98"/>
      <c r="G1497" s="98"/>
      <c r="H1497" s="98"/>
      <c r="I1497" s="98"/>
      <c r="J1497" s="98"/>
      <c r="K1497" s="98"/>
      <c r="L1497" s="98"/>
      <c r="M1497" s="98"/>
      <c r="N1497" s="98"/>
      <c r="O1497" s="98"/>
      <c r="P1497" s="97"/>
      <c r="Q1497" s="18"/>
      <c r="R1497" s="18"/>
    </row>
    <row r="1498" spans="1:18" x14ac:dyDescent="0.3">
      <c r="A1498" s="98"/>
      <c r="B1498" s="98"/>
      <c r="C1498" s="98"/>
      <c r="D1498" s="98"/>
      <c r="E1498" s="98"/>
      <c r="F1498" s="98"/>
      <c r="G1498" s="98"/>
      <c r="H1498" s="98"/>
      <c r="I1498" s="98"/>
      <c r="J1498" s="98"/>
      <c r="K1498" s="98"/>
      <c r="L1498" s="98"/>
      <c r="M1498" s="98"/>
      <c r="N1498" s="98"/>
      <c r="O1498" s="98"/>
      <c r="P1498" s="97"/>
      <c r="Q1498" s="18"/>
      <c r="R1498" s="18"/>
    </row>
    <row r="1499" spans="1:18" x14ac:dyDescent="0.3">
      <c r="A1499" s="98"/>
      <c r="B1499" s="98"/>
      <c r="C1499" s="98"/>
      <c r="D1499" s="98"/>
      <c r="E1499" s="98"/>
      <c r="F1499" s="98"/>
      <c r="G1499" s="98"/>
      <c r="H1499" s="98"/>
      <c r="I1499" s="98"/>
      <c r="J1499" s="98"/>
      <c r="K1499" s="98"/>
      <c r="L1499" s="98"/>
      <c r="M1499" s="98"/>
      <c r="N1499" s="98"/>
      <c r="O1499" s="98"/>
      <c r="P1499" s="97"/>
      <c r="Q1499" s="18"/>
      <c r="R1499" s="18"/>
    </row>
    <row r="1500" spans="1:18" x14ac:dyDescent="0.3">
      <c r="A1500" s="98"/>
      <c r="B1500" s="98"/>
      <c r="C1500" s="98"/>
      <c r="D1500" s="98"/>
      <c r="E1500" s="98"/>
      <c r="F1500" s="98"/>
      <c r="G1500" s="98"/>
      <c r="H1500" s="98"/>
      <c r="I1500" s="98"/>
      <c r="J1500" s="98"/>
      <c r="K1500" s="98"/>
      <c r="L1500" s="98"/>
      <c r="M1500" s="98"/>
      <c r="N1500" s="98"/>
      <c r="O1500" s="98"/>
      <c r="P1500" s="97"/>
      <c r="Q1500" s="18"/>
      <c r="R1500" s="18"/>
    </row>
    <row r="1501" spans="1:18" x14ac:dyDescent="0.3">
      <c r="A1501" s="98"/>
      <c r="B1501" s="98"/>
      <c r="C1501" s="98"/>
      <c r="D1501" s="98"/>
      <c r="E1501" s="98"/>
      <c r="F1501" s="98"/>
      <c r="G1501" s="98"/>
      <c r="H1501" s="98"/>
      <c r="I1501" s="98"/>
      <c r="J1501" s="98"/>
      <c r="K1501" s="98"/>
      <c r="L1501" s="98"/>
      <c r="M1501" s="98"/>
      <c r="N1501" s="98"/>
      <c r="O1501" s="98"/>
      <c r="P1501" s="97"/>
      <c r="Q1501" s="18"/>
      <c r="R1501" s="18"/>
    </row>
    <row r="1502" spans="1:18" x14ac:dyDescent="0.3">
      <c r="A1502" s="98"/>
      <c r="B1502" s="98"/>
      <c r="C1502" s="98"/>
      <c r="D1502" s="98"/>
      <c r="E1502" s="98"/>
      <c r="F1502" s="98"/>
      <c r="G1502" s="98"/>
      <c r="H1502" s="98"/>
      <c r="I1502" s="98"/>
      <c r="J1502" s="98"/>
      <c r="K1502" s="98"/>
      <c r="L1502" s="98"/>
      <c r="M1502" s="98"/>
      <c r="N1502" s="98"/>
      <c r="O1502" s="98"/>
      <c r="P1502" s="97"/>
      <c r="Q1502" s="18"/>
      <c r="R1502" s="18"/>
    </row>
    <row r="1503" spans="1:18" x14ac:dyDescent="0.3">
      <c r="A1503" s="98"/>
      <c r="B1503" s="98"/>
      <c r="C1503" s="98"/>
      <c r="D1503" s="98"/>
      <c r="E1503" s="98"/>
      <c r="F1503" s="98"/>
      <c r="G1503" s="98"/>
      <c r="H1503" s="98"/>
      <c r="I1503" s="98"/>
      <c r="J1503" s="98"/>
      <c r="K1503" s="98"/>
      <c r="L1503" s="98"/>
      <c r="M1503" s="98"/>
      <c r="N1503" s="98"/>
      <c r="O1503" s="98"/>
      <c r="P1503" s="97"/>
      <c r="Q1503" s="18"/>
      <c r="R1503" s="18"/>
    </row>
    <row r="1504" spans="1:18" x14ac:dyDescent="0.3">
      <c r="A1504" s="98"/>
      <c r="B1504" s="98"/>
      <c r="C1504" s="98"/>
      <c r="D1504" s="98"/>
      <c r="E1504" s="98"/>
      <c r="F1504" s="98"/>
      <c r="G1504" s="98"/>
      <c r="H1504" s="98"/>
      <c r="I1504" s="98"/>
      <c r="J1504" s="98"/>
      <c r="K1504" s="98"/>
      <c r="L1504" s="98"/>
      <c r="M1504" s="98"/>
      <c r="N1504" s="98"/>
      <c r="O1504" s="98"/>
      <c r="P1504" s="97"/>
      <c r="Q1504" s="18"/>
      <c r="R1504" s="18"/>
    </row>
    <row r="1505" spans="1:18" x14ac:dyDescent="0.3">
      <c r="A1505" s="98"/>
      <c r="B1505" s="98"/>
      <c r="C1505" s="98"/>
      <c r="D1505" s="98"/>
      <c r="E1505" s="98"/>
      <c r="F1505" s="98"/>
      <c r="G1505" s="98"/>
      <c r="H1505" s="98"/>
      <c r="I1505" s="98"/>
      <c r="J1505" s="98"/>
      <c r="K1505" s="98"/>
      <c r="L1505" s="98"/>
      <c r="M1505" s="98"/>
      <c r="N1505" s="98"/>
      <c r="O1505" s="98"/>
      <c r="P1505" s="97"/>
      <c r="Q1505" s="18"/>
      <c r="R1505" s="18"/>
    </row>
    <row r="1506" spans="1:18" x14ac:dyDescent="0.3">
      <c r="A1506" s="98"/>
      <c r="B1506" s="98"/>
      <c r="C1506" s="98"/>
      <c r="D1506" s="98"/>
      <c r="E1506" s="98"/>
      <c r="F1506" s="98"/>
      <c r="G1506" s="98"/>
      <c r="H1506" s="98"/>
      <c r="I1506" s="98"/>
      <c r="J1506" s="98"/>
      <c r="K1506" s="98"/>
      <c r="L1506" s="98"/>
      <c r="M1506" s="98"/>
      <c r="N1506" s="98"/>
      <c r="O1506" s="98"/>
      <c r="P1506" s="97"/>
      <c r="Q1506" s="18"/>
      <c r="R1506" s="18"/>
    </row>
    <row r="1507" spans="1:18" x14ac:dyDescent="0.3">
      <c r="A1507" s="98"/>
      <c r="B1507" s="98"/>
      <c r="C1507" s="98"/>
      <c r="D1507" s="98"/>
      <c r="E1507" s="98"/>
      <c r="F1507" s="98"/>
      <c r="G1507" s="98"/>
      <c r="H1507" s="98"/>
      <c r="I1507" s="98"/>
      <c r="J1507" s="98"/>
      <c r="K1507" s="98"/>
      <c r="L1507" s="98"/>
      <c r="M1507" s="98"/>
      <c r="N1507" s="98"/>
      <c r="O1507" s="98"/>
      <c r="P1507" s="97"/>
      <c r="Q1507" s="18"/>
      <c r="R1507" s="18"/>
    </row>
    <row r="1508" spans="1:18" x14ac:dyDescent="0.3">
      <c r="A1508" s="98"/>
      <c r="B1508" s="98"/>
      <c r="C1508" s="98"/>
      <c r="D1508" s="98"/>
      <c r="E1508" s="98"/>
      <c r="F1508" s="98"/>
      <c r="G1508" s="98"/>
      <c r="H1508" s="98"/>
      <c r="I1508" s="98"/>
      <c r="J1508" s="98"/>
      <c r="K1508" s="98"/>
      <c r="L1508" s="98"/>
      <c r="M1508" s="98"/>
      <c r="N1508" s="98"/>
      <c r="O1508" s="98"/>
      <c r="P1508" s="97"/>
      <c r="Q1508" s="18"/>
      <c r="R1508" s="18"/>
    </row>
    <row r="1509" spans="1:18" x14ac:dyDescent="0.3">
      <c r="A1509" s="98"/>
      <c r="B1509" s="98"/>
      <c r="C1509" s="98"/>
      <c r="D1509" s="98"/>
      <c r="E1509" s="98"/>
      <c r="F1509" s="98"/>
      <c r="G1509" s="98"/>
      <c r="H1509" s="98"/>
      <c r="I1509" s="98"/>
      <c r="J1509" s="98"/>
      <c r="K1509" s="98"/>
      <c r="L1509" s="98"/>
      <c r="M1509" s="98"/>
      <c r="N1509" s="98"/>
      <c r="O1509" s="98"/>
      <c r="P1509" s="97"/>
      <c r="Q1509" s="18"/>
      <c r="R1509" s="18"/>
    </row>
    <row r="1510" spans="1:18" x14ac:dyDescent="0.3">
      <c r="A1510" s="98"/>
      <c r="B1510" s="98"/>
      <c r="C1510" s="98"/>
      <c r="D1510" s="98"/>
      <c r="E1510" s="98"/>
      <c r="F1510" s="98"/>
      <c r="G1510" s="98"/>
      <c r="H1510" s="98"/>
      <c r="I1510" s="98"/>
      <c r="J1510" s="98"/>
      <c r="K1510" s="98"/>
      <c r="L1510" s="98"/>
      <c r="M1510" s="98"/>
      <c r="N1510" s="98"/>
      <c r="O1510" s="98"/>
      <c r="P1510" s="97"/>
      <c r="Q1510" s="18"/>
      <c r="R1510" s="18"/>
    </row>
    <row r="1511" spans="1:18" x14ac:dyDescent="0.3">
      <c r="A1511" s="98"/>
      <c r="B1511" s="98"/>
      <c r="C1511" s="98"/>
      <c r="D1511" s="98"/>
      <c r="E1511" s="98"/>
      <c r="F1511" s="98"/>
      <c r="G1511" s="98"/>
      <c r="H1511" s="98"/>
      <c r="I1511" s="98"/>
      <c r="J1511" s="98"/>
      <c r="K1511" s="98"/>
      <c r="L1511" s="98"/>
      <c r="M1511" s="98"/>
      <c r="N1511" s="98"/>
      <c r="O1511" s="98"/>
      <c r="P1511" s="97"/>
      <c r="Q1511" s="18"/>
      <c r="R1511" s="18"/>
    </row>
    <row r="1512" spans="1:18" x14ac:dyDescent="0.3">
      <c r="A1512" s="98"/>
      <c r="B1512" s="98"/>
      <c r="C1512" s="98"/>
      <c r="D1512" s="98"/>
      <c r="E1512" s="98"/>
      <c r="F1512" s="98"/>
      <c r="G1512" s="98"/>
      <c r="H1512" s="98"/>
      <c r="I1512" s="98"/>
      <c r="J1512" s="98"/>
      <c r="K1512" s="98"/>
      <c r="L1512" s="98"/>
      <c r="M1512" s="98"/>
      <c r="N1512" s="98"/>
      <c r="O1512" s="98"/>
      <c r="P1512" s="97"/>
      <c r="Q1512" s="18"/>
      <c r="R1512" s="18"/>
    </row>
    <row r="1513" spans="1:18" x14ac:dyDescent="0.3">
      <c r="A1513" s="98"/>
      <c r="B1513" s="98"/>
      <c r="C1513" s="98"/>
      <c r="D1513" s="98"/>
      <c r="E1513" s="98"/>
      <c r="F1513" s="98"/>
      <c r="G1513" s="98"/>
      <c r="H1513" s="98"/>
      <c r="I1513" s="98"/>
      <c r="J1513" s="98"/>
      <c r="K1513" s="98"/>
      <c r="L1513" s="98"/>
      <c r="M1513" s="98"/>
      <c r="N1513" s="98"/>
      <c r="O1513" s="98"/>
      <c r="P1513" s="97"/>
      <c r="Q1513" s="18"/>
      <c r="R1513" s="18"/>
    </row>
    <row r="1514" spans="1:18" x14ac:dyDescent="0.3">
      <c r="A1514" s="98"/>
      <c r="B1514" s="98"/>
      <c r="C1514" s="98"/>
      <c r="D1514" s="98"/>
      <c r="E1514" s="98"/>
      <c r="F1514" s="98"/>
      <c r="G1514" s="98"/>
      <c r="H1514" s="98"/>
      <c r="I1514" s="98"/>
      <c r="J1514" s="98"/>
      <c r="K1514" s="98"/>
      <c r="L1514" s="98"/>
      <c r="M1514" s="98"/>
      <c r="N1514" s="98"/>
      <c r="O1514" s="98"/>
      <c r="P1514" s="97"/>
      <c r="Q1514" s="18"/>
      <c r="R1514" s="18"/>
    </row>
    <row r="1515" spans="1:18" x14ac:dyDescent="0.3">
      <c r="A1515" s="98"/>
      <c r="B1515" s="98"/>
      <c r="C1515" s="98"/>
      <c r="D1515" s="98"/>
      <c r="E1515" s="98"/>
      <c r="F1515" s="98"/>
      <c r="G1515" s="98"/>
      <c r="H1515" s="98"/>
      <c r="I1515" s="98"/>
      <c r="J1515" s="98"/>
      <c r="K1515" s="98"/>
      <c r="L1515" s="98"/>
      <c r="M1515" s="98"/>
      <c r="N1515" s="98"/>
      <c r="O1515" s="98"/>
      <c r="P1515" s="97"/>
      <c r="Q1515" s="18"/>
      <c r="R1515" s="18"/>
    </row>
    <row r="1516" spans="1:18" x14ac:dyDescent="0.3">
      <c r="A1516" s="98"/>
      <c r="B1516" s="98"/>
      <c r="C1516" s="98"/>
      <c r="D1516" s="98"/>
      <c r="E1516" s="98"/>
      <c r="F1516" s="98"/>
      <c r="G1516" s="98"/>
      <c r="H1516" s="98"/>
      <c r="I1516" s="98"/>
      <c r="J1516" s="98"/>
      <c r="K1516" s="98"/>
      <c r="L1516" s="98"/>
      <c r="M1516" s="98"/>
      <c r="N1516" s="98"/>
      <c r="O1516" s="98"/>
      <c r="P1516" s="97"/>
      <c r="Q1516" s="18"/>
      <c r="R1516" s="18"/>
    </row>
    <row r="1517" spans="1:18" x14ac:dyDescent="0.3">
      <c r="A1517" s="98"/>
      <c r="B1517" s="98"/>
      <c r="C1517" s="98"/>
      <c r="D1517" s="98"/>
      <c r="E1517" s="98"/>
      <c r="F1517" s="98"/>
      <c r="G1517" s="98"/>
      <c r="H1517" s="98"/>
      <c r="I1517" s="98"/>
      <c r="J1517" s="98"/>
      <c r="K1517" s="98"/>
      <c r="L1517" s="98"/>
      <c r="M1517" s="98"/>
      <c r="N1517" s="98"/>
      <c r="O1517" s="98"/>
      <c r="P1517" s="97"/>
      <c r="Q1517" s="18"/>
      <c r="R1517" s="18"/>
    </row>
    <row r="1518" spans="1:18" x14ac:dyDescent="0.3">
      <c r="A1518" s="98"/>
      <c r="B1518" s="98"/>
      <c r="C1518" s="98"/>
      <c r="D1518" s="98"/>
      <c r="E1518" s="98"/>
      <c r="F1518" s="98"/>
      <c r="G1518" s="98"/>
      <c r="H1518" s="98"/>
      <c r="I1518" s="98"/>
      <c r="J1518" s="98"/>
      <c r="K1518" s="98"/>
      <c r="L1518" s="98"/>
      <c r="M1518" s="98"/>
      <c r="N1518" s="98"/>
      <c r="O1518" s="98"/>
      <c r="P1518" s="97"/>
      <c r="Q1518" s="18"/>
      <c r="R1518" s="18"/>
    </row>
    <row r="1519" spans="1:18" x14ac:dyDescent="0.3">
      <c r="A1519" s="98"/>
      <c r="B1519" s="98"/>
      <c r="C1519" s="98"/>
      <c r="D1519" s="98"/>
      <c r="E1519" s="98"/>
      <c r="F1519" s="98"/>
      <c r="G1519" s="98"/>
      <c r="H1519" s="98"/>
      <c r="I1519" s="98"/>
      <c r="J1519" s="98"/>
      <c r="K1519" s="98"/>
      <c r="L1519" s="98"/>
      <c r="M1519" s="98"/>
      <c r="N1519" s="98"/>
      <c r="O1519" s="98"/>
      <c r="P1519" s="97"/>
      <c r="Q1519" s="18"/>
      <c r="R1519" s="18"/>
    </row>
    <row r="1520" spans="1:18" x14ac:dyDescent="0.3">
      <c r="A1520" s="98"/>
      <c r="B1520" s="98"/>
      <c r="C1520" s="98"/>
      <c r="D1520" s="98"/>
      <c r="E1520" s="98"/>
      <c r="F1520" s="98"/>
      <c r="G1520" s="98"/>
      <c r="H1520" s="98"/>
      <c r="I1520" s="98"/>
      <c r="J1520" s="98"/>
      <c r="K1520" s="98"/>
      <c r="L1520" s="98"/>
      <c r="M1520" s="98"/>
      <c r="N1520" s="98"/>
      <c r="O1520" s="98"/>
      <c r="P1520" s="97"/>
      <c r="Q1520" s="18"/>
      <c r="R1520" s="18"/>
    </row>
    <row r="1521" spans="1:18" x14ac:dyDescent="0.3">
      <c r="A1521" s="98"/>
      <c r="B1521" s="98"/>
      <c r="C1521" s="98"/>
      <c r="D1521" s="98"/>
      <c r="E1521" s="98"/>
      <c r="F1521" s="98"/>
      <c r="G1521" s="98"/>
      <c r="H1521" s="98"/>
      <c r="I1521" s="98"/>
      <c r="J1521" s="98"/>
      <c r="K1521" s="98"/>
      <c r="L1521" s="98"/>
      <c r="M1521" s="98"/>
      <c r="N1521" s="98"/>
      <c r="O1521" s="98"/>
      <c r="P1521" s="97"/>
      <c r="Q1521" s="18"/>
      <c r="R1521" s="18"/>
    </row>
    <row r="1522" spans="1:18" x14ac:dyDescent="0.3">
      <c r="A1522" s="98"/>
      <c r="B1522" s="98"/>
      <c r="C1522" s="98"/>
      <c r="D1522" s="98"/>
      <c r="E1522" s="98"/>
      <c r="F1522" s="98"/>
      <c r="G1522" s="98"/>
      <c r="H1522" s="98"/>
      <c r="I1522" s="98"/>
      <c r="J1522" s="98"/>
      <c r="K1522" s="98"/>
      <c r="L1522" s="98"/>
      <c r="M1522" s="98"/>
      <c r="N1522" s="98"/>
      <c r="O1522" s="98"/>
      <c r="P1522" s="97"/>
      <c r="Q1522" s="18"/>
      <c r="R1522" s="18"/>
    </row>
    <row r="1523" spans="1:18" x14ac:dyDescent="0.3">
      <c r="A1523" s="98"/>
      <c r="B1523" s="98"/>
      <c r="C1523" s="98"/>
      <c r="D1523" s="98"/>
      <c r="E1523" s="98"/>
      <c r="F1523" s="98"/>
      <c r="G1523" s="98"/>
      <c r="H1523" s="98"/>
      <c r="I1523" s="98"/>
      <c r="J1523" s="98"/>
      <c r="K1523" s="98"/>
      <c r="L1523" s="98"/>
      <c r="M1523" s="98"/>
      <c r="N1523" s="98"/>
      <c r="O1523" s="98"/>
      <c r="P1523" s="97"/>
      <c r="Q1523" s="18"/>
      <c r="R1523" s="18"/>
    </row>
    <row r="1524" spans="1:18" x14ac:dyDescent="0.3">
      <c r="A1524" s="98"/>
      <c r="B1524" s="98"/>
      <c r="C1524" s="98"/>
      <c r="D1524" s="98"/>
      <c r="E1524" s="98"/>
      <c r="F1524" s="98"/>
      <c r="G1524" s="98"/>
      <c r="H1524" s="98"/>
      <c r="I1524" s="98"/>
      <c r="J1524" s="98"/>
      <c r="K1524" s="98"/>
      <c r="L1524" s="98"/>
      <c r="M1524" s="98"/>
      <c r="N1524" s="98"/>
      <c r="O1524" s="98"/>
      <c r="P1524" s="97"/>
      <c r="Q1524" s="18"/>
      <c r="R1524" s="18"/>
    </row>
    <row r="1525" spans="1:18" x14ac:dyDescent="0.3">
      <c r="A1525" s="98"/>
      <c r="B1525" s="98"/>
      <c r="C1525" s="98"/>
      <c r="D1525" s="98"/>
      <c r="E1525" s="98"/>
      <c r="F1525" s="98"/>
      <c r="G1525" s="98"/>
      <c r="H1525" s="98"/>
      <c r="I1525" s="98"/>
      <c r="J1525" s="98"/>
      <c r="K1525" s="98"/>
      <c r="L1525" s="98"/>
      <c r="M1525" s="98"/>
      <c r="N1525" s="98"/>
      <c r="O1525" s="98"/>
      <c r="P1525" s="97"/>
      <c r="Q1525" s="18"/>
      <c r="R1525" s="18"/>
    </row>
    <row r="1526" spans="1:18" x14ac:dyDescent="0.3">
      <c r="A1526" s="98"/>
      <c r="B1526" s="98"/>
      <c r="C1526" s="98"/>
      <c r="D1526" s="98"/>
      <c r="E1526" s="98"/>
      <c r="F1526" s="98"/>
      <c r="G1526" s="98"/>
      <c r="H1526" s="98"/>
      <c r="I1526" s="98"/>
      <c r="J1526" s="98"/>
      <c r="K1526" s="98"/>
      <c r="L1526" s="98"/>
      <c r="M1526" s="98"/>
      <c r="N1526" s="98"/>
      <c r="O1526" s="98"/>
      <c r="P1526" s="97"/>
      <c r="Q1526" s="18"/>
      <c r="R1526" s="18"/>
    </row>
    <row r="1527" spans="1:18" x14ac:dyDescent="0.3">
      <c r="A1527" s="98"/>
      <c r="B1527" s="98"/>
      <c r="C1527" s="98"/>
      <c r="D1527" s="98"/>
      <c r="E1527" s="98"/>
      <c r="F1527" s="98"/>
      <c r="G1527" s="98"/>
      <c r="H1527" s="98"/>
      <c r="I1527" s="98"/>
      <c r="J1527" s="98"/>
      <c r="K1527" s="98"/>
      <c r="L1527" s="98"/>
      <c r="M1527" s="98"/>
      <c r="N1527" s="98"/>
      <c r="O1527" s="98"/>
      <c r="P1527" s="97"/>
      <c r="Q1527" s="18"/>
      <c r="R1527" s="18"/>
    </row>
    <row r="1528" spans="1:18" x14ac:dyDescent="0.3">
      <c r="A1528" s="98"/>
      <c r="B1528" s="98"/>
      <c r="C1528" s="98"/>
      <c r="D1528" s="98"/>
      <c r="E1528" s="98"/>
      <c r="F1528" s="98"/>
      <c r="G1528" s="98"/>
      <c r="H1528" s="98"/>
      <c r="I1528" s="98"/>
      <c r="J1528" s="98"/>
      <c r="K1528" s="98"/>
      <c r="L1528" s="98"/>
      <c r="M1528" s="98"/>
      <c r="N1528" s="98"/>
      <c r="O1528" s="98"/>
      <c r="P1528" s="97"/>
      <c r="Q1528" s="18"/>
      <c r="R1528" s="18"/>
    </row>
    <row r="1529" spans="1:18" x14ac:dyDescent="0.3">
      <c r="A1529" s="98"/>
      <c r="B1529" s="98"/>
      <c r="C1529" s="98"/>
      <c r="D1529" s="98"/>
      <c r="E1529" s="98"/>
      <c r="F1529" s="98"/>
      <c r="G1529" s="98"/>
      <c r="H1529" s="98"/>
      <c r="I1529" s="98"/>
      <c r="J1529" s="98"/>
      <c r="K1529" s="98"/>
      <c r="L1529" s="98"/>
      <c r="M1529" s="98"/>
      <c r="N1529" s="98"/>
      <c r="O1529" s="98"/>
      <c r="P1529" s="97"/>
      <c r="Q1529" s="18"/>
      <c r="R1529" s="18"/>
    </row>
    <row r="1530" spans="1:18" x14ac:dyDescent="0.3">
      <c r="A1530" s="98"/>
      <c r="B1530" s="98"/>
      <c r="C1530" s="98"/>
      <c r="D1530" s="98"/>
      <c r="E1530" s="98"/>
      <c r="F1530" s="98"/>
      <c r="G1530" s="98"/>
      <c r="H1530" s="98"/>
      <c r="I1530" s="98"/>
      <c r="J1530" s="98"/>
      <c r="K1530" s="98"/>
      <c r="L1530" s="98"/>
      <c r="M1530" s="98"/>
      <c r="N1530" s="98"/>
      <c r="O1530" s="98"/>
      <c r="P1530" s="97"/>
      <c r="Q1530" s="18"/>
      <c r="R1530" s="18"/>
    </row>
    <row r="1531" spans="1:18" x14ac:dyDescent="0.3">
      <c r="A1531" s="98"/>
      <c r="B1531" s="98"/>
      <c r="C1531" s="98"/>
      <c r="D1531" s="98"/>
      <c r="E1531" s="98"/>
      <c r="F1531" s="98"/>
      <c r="G1531" s="98"/>
      <c r="H1531" s="98"/>
      <c r="I1531" s="98"/>
      <c r="J1531" s="98"/>
      <c r="K1531" s="98"/>
      <c r="L1531" s="98"/>
      <c r="M1531" s="98"/>
      <c r="N1531" s="98"/>
      <c r="O1531" s="98"/>
      <c r="P1531" s="97"/>
      <c r="Q1531" s="18"/>
      <c r="R1531" s="18"/>
    </row>
    <row r="1532" spans="1:18" x14ac:dyDescent="0.3">
      <c r="A1532" s="98"/>
      <c r="B1532" s="98"/>
      <c r="C1532" s="98"/>
      <c r="D1532" s="98"/>
      <c r="E1532" s="98"/>
      <c r="F1532" s="98"/>
      <c r="G1532" s="98"/>
      <c r="H1532" s="98"/>
      <c r="I1532" s="98"/>
      <c r="J1532" s="98"/>
      <c r="K1532" s="98"/>
      <c r="L1532" s="98"/>
      <c r="M1532" s="98"/>
      <c r="N1532" s="98"/>
      <c r="O1532" s="98"/>
      <c r="P1532" s="97"/>
      <c r="Q1532" s="18"/>
      <c r="R1532" s="18"/>
    </row>
    <row r="1533" spans="1:18" x14ac:dyDescent="0.3">
      <c r="A1533" s="98"/>
      <c r="B1533" s="98"/>
      <c r="C1533" s="98"/>
      <c r="D1533" s="98"/>
      <c r="E1533" s="98"/>
      <c r="F1533" s="98"/>
      <c r="G1533" s="98"/>
      <c r="H1533" s="98"/>
      <c r="I1533" s="98"/>
      <c r="J1533" s="98"/>
      <c r="K1533" s="98"/>
      <c r="L1533" s="98"/>
      <c r="M1533" s="98"/>
      <c r="N1533" s="98"/>
      <c r="O1533" s="98"/>
      <c r="P1533" s="97"/>
      <c r="Q1533" s="18"/>
      <c r="R1533" s="18"/>
    </row>
    <row r="1534" spans="1:18" x14ac:dyDescent="0.3">
      <c r="A1534" s="98"/>
      <c r="B1534" s="98"/>
      <c r="C1534" s="98"/>
      <c r="D1534" s="98"/>
      <c r="E1534" s="98"/>
      <c r="F1534" s="98"/>
      <c r="G1534" s="98"/>
      <c r="H1534" s="98"/>
      <c r="I1534" s="98"/>
      <c r="J1534" s="98"/>
      <c r="K1534" s="98"/>
      <c r="L1534" s="98"/>
      <c r="M1534" s="98"/>
      <c r="N1534" s="98"/>
      <c r="O1534" s="98"/>
      <c r="P1534" s="97"/>
      <c r="Q1534" s="18"/>
      <c r="R1534" s="18"/>
    </row>
    <row r="1535" spans="1:18" x14ac:dyDescent="0.3">
      <c r="A1535" s="98"/>
      <c r="B1535" s="98"/>
      <c r="C1535" s="98"/>
      <c r="D1535" s="98"/>
      <c r="E1535" s="98"/>
      <c r="F1535" s="98"/>
      <c r="G1535" s="98"/>
      <c r="H1535" s="98"/>
      <c r="I1535" s="98"/>
      <c r="J1535" s="98"/>
      <c r="K1535" s="98"/>
      <c r="L1535" s="98"/>
      <c r="M1535" s="98"/>
      <c r="N1535" s="98"/>
      <c r="O1535" s="98"/>
      <c r="P1535" s="97"/>
      <c r="Q1535" s="18"/>
      <c r="R1535" s="18"/>
    </row>
    <row r="1536" spans="1:18" x14ac:dyDescent="0.3">
      <c r="A1536" s="98"/>
      <c r="B1536" s="98"/>
      <c r="C1536" s="98"/>
      <c r="D1536" s="98"/>
      <c r="E1536" s="98"/>
      <c r="F1536" s="98"/>
      <c r="G1536" s="98"/>
      <c r="H1536" s="98"/>
      <c r="I1536" s="98"/>
      <c r="J1536" s="98"/>
      <c r="K1536" s="98"/>
      <c r="L1536" s="98"/>
      <c r="M1536" s="98"/>
      <c r="N1536" s="98"/>
      <c r="O1536" s="98"/>
      <c r="P1536" s="97"/>
      <c r="Q1536" s="18"/>
      <c r="R1536" s="18"/>
    </row>
    <row r="1537" spans="1:18" x14ac:dyDescent="0.3">
      <c r="A1537" s="98"/>
      <c r="B1537" s="98"/>
      <c r="C1537" s="98"/>
      <c r="D1537" s="98"/>
      <c r="E1537" s="98"/>
      <c r="F1537" s="98"/>
      <c r="G1537" s="98"/>
      <c r="H1537" s="98"/>
      <c r="I1537" s="98"/>
      <c r="J1537" s="98"/>
      <c r="K1537" s="98"/>
      <c r="L1537" s="98"/>
      <c r="M1537" s="98"/>
      <c r="N1537" s="98"/>
      <c r="O1537" s="98"/>
      <c r="P1537" s="97"/>
      <c r="Q1537" s="18"/>
      <c r="R1537" s="18"/>
    </row>
    <row r="1538" spans="1:18" x14ac:dyDescent="0.3">
      <c r="A1538" s="98"/>
      <c r="B1538" s="98"/>
      <c r="C1538" s="98"/>
      <c r="D1538" s="98"/>
      <c r="E1538" s="98"/>
      <c r="F1538" s="98"/>
      <c r="G1538" s="98"/>
      <c r="H1538" s="98"/>
      <c r="I1538" s="98"/>
      <c r="J1538" s="98"/>
      <c r="K1538" s="98"/>
      <c r="L1538" s="98"/>
      <c r="M1538" s="98"/>
      <c r="N1538" s="98"/>
      <c r="O1538" s="98"/>
      <c r="P1538" s="97"/>
      <c r="Q1538" s="18"/>
      <c r="R1538" s="18"/>
    </row>
    <row r="1539" spans="1:18" x14ac:dyDescent="0.3">
      <c r="A1539" s="98"/>
      <c r="B1539" s="98"/>
      <c r="C1539" s="98"/>
      <c r="D1539" s="98"/>
      <c r="E1539" s="98"/>
      <c r="F1539" s="98"/>
      <c r="G1539" s="98"/>
      <c r="H1539" s="98"/>
      <c r="I1539" s="98"/>
      <c r="J1539" s="98"/>
      <c r="K1539" s="98"/>
      <c r="L1539" s="98"/>
      <c r="M1539" s="98"/>
      <c r="N1539" s="98"/>
      <c r="O1539" s="98"/>
      <c r="P1539" s="97"/>
      <c r="Q1539" s="18"/>
      <c r="R1539" s="18"/>
    </row>
    <row r="1540" spans="1:18" x14ac:dyDescent="0.3">
      <c r="A1540" s="98"/>
      <c r="B1540" s="98"/>
      <c r="C1540" s="98"/>
      <c r="D1540" s="98"/>
      <c r="E1540" s="98"/>
      <c r="F1540" s="98"/>
      <c r="G1540" s="98"/>
      <c r="H1540" s="98"/>
      <c r="I1540" s="98"/>
      <c r="J1540" s="98"/>
      <c r="K1540" s="98"/>
      <c r="L1540" s="98"/>
      <c r="M1540" s="98"/>
      <c r="N1540" s="98"/>
      <c r="O1540" s="98"/>
      <c r="P1540" s="97"/>
      <c r="Q1540" s="18"/>
      <c r="R1540" s="18"/>
    </row>
    <row r="1541" spans="1:18" x14ac:dyDescent="0.3">
      <c r="A1541" s="98"/>
      <c r="B1541" s="98"/>
      <c r="C1541" s="98"/>
      <c r="D1541" s="98"/>
      <c r="E1541" s="98"/>
      <c r="F1541" s="98"/>
      <c r="G1541" s="98"/>
      <c r="H1541" s="98"/>
      <c r="I1541" s="98"/>
      <c r="J1541" s="98"/>
      <c r="K1541" s="98"/>
      <c r="L1541" s="98"/>
      <c r="M1541" s="98"/>
      <c r="N1541" s="98"/>
      <c r="O1541" s="98"/>
      <c r="P1541" s="97"/>
      <c r="Q1541" s="18"/>
      <c r="R1541" s="18"/>
    </row>
    <row r="1542" spans="1:18" x14ac:dyDescent="0.3">
      <c r="A1542" s="98"/>
      <c r="B1542" s="98"/>
      <c r="C1542" s="98"/>
      <c r="D1542" s="98"/>
      <c r="E1542" s="98"/>
      <c r="F1542" s="98"/>
      <c r="G1542" s="98"/>
      <c r="H1542" s="98"/>
      <c r="I1542" s="98"/>
      <c r="J1542" s="98"/>
      <c r="K1542" s="98"/>
      <c r="L1542" s="98"/>
      <c r="M1542" s="98"/>
      <c r="N1542" s="98"/>
      <c r="O1542" s="98"/>
      <c r="P1542" s="97"/>
      <c r="Q1542" s="18"/>
      <c r="R1542" s="18"/>
    </row>
    <row r="1543" spans="1:18" x14ac:dyDescent="0.3">
      <c r="A1543" s="98"/>
      <c r="B1543" s="98"/>
      <c r="C1543" s="98"/>
      <c r="D1543" s="98"/>
      <c r="E1543" s="98"/>
      <c r="F1543" s="98"/>
      <c r="G1543" s="98"/>
      <c r="H1543" s="98"/>
      <c r="I1543" s="98"/>
      <c r="J1543" s="98"/>
      <c r="K1543" s="98"/>
      <c r="L1543" s="98"/>
      <c r="M1543" s="98"/>
      <c r="N1543" s="98"/>
      <c r="O1543" s="98"/>
      <c r="P1543" s="97"/>
      <c r="Q1543" s="18"/>
      <c r="R1543" s="18"/>
    </row>
    <row r="1544" spans="1:18" x14ac:dyDescent="0.3">
      <c r="A1544" s="98"/>
      <c r="B1544" s="98"/>
      <c r="C1544" s="98"/>
      <c r="D1544" s="98"/>
      <c r="E1544" s="98"/>
      <c r="F1544" s="98"/>
      <c r="G1544" s="98"/>
      <c r="H1544" s="98"/>
      <c r="I1544" s="98"/>
      <c r="J1544" s="98"/>
      <c r="K1544" s="98"/>
      <c r="L1544" s="98"/>
      <c r="M1544" s="98"/>
      <c r="N1544" s="98"/>
      <c r="O1544" s="98"/>
      <c r="P1544" s="97"/>
      <c r="Q1544" s="18"/>
      <c r="R1544" s="18"/>
    </row>
    <row r="1545" spans="1:18" x14ac:dyDescent="0.3">
      <c r="A1545" s="98"/>
      <c r="B1545" s="98"/>
      <c r="C1545" s="98"/>
      <c r="D1545" s="98"/>
      <c r="E1545" s="98"/>
      <c r="F1545" s="98"/>
      <c r="G1545" s="98"/>
      <c r="H1545" s="98"/>
      <c r="I1545" s="98"/>
      <c r="J1545" s="98"/>
      <c r="K1545" s="98"/>
      <c r="L1545" s="98"/>
      <c r="M1545" s="98"/>
      <c r="N1545" s="98"/>
      <c r="O1545" s="98"/>
      <c r="P1545" s="97"/>
      <c r="Q1545" s="18"/>
      <c r="R1545" s="18"/>
    </row>
    <row r="1546" spans="1:18" x14ac:dyDescent="0.3">
      <c r="A1546" s="98"/>
      <c r="B1546" s="98"/>
      <c r="C1546" s="98"/>
      <c r="D1546" s="98"/>
      <c r="E1546" s="98"/>
      <c r="F1546" s="98"/>
      <c r="G1546" s="98"/>
      <c r="H1546" s="98"/>
      <c r="I1546" s="98"/>
      <c r="J1546" s="98"/>
      <c r="K1546" s="98"/>
      <c r="L1546" s="98"/>
      <c r="M1546" s="98"/>
      <c r="N1546" s="98"/>
      <c r="O1546" s="98"/>
      <c r="P1546" s="97"/>
      <c r="Q1546" s="18"/>
      <c r="R1546" s="18"/>
    </row>
    <row r="1547" spans="1:18" x14ac:dyDescent="0.3">
      <c r="A1547" s="98"/>
      <c r="B1547" s="98"/>
      <c r="C1547" s="98"/>
      <c r="D1547" s="98"/>
      <c r="E1547" s="98"/>
      <c r="F1547" s="98"/>
      <c r="G1547" s="98"/>
      <c r="H1547" s="98"/>
      <c r="I1547" s="98"/>
      <c r="J1547" s="98"/>
      <c r="K1547" s="98"/>
      <c r="L1547" s="98"/>
      <c r="M1547" s="98"/>
      <c r="N1547" s="98"/>
      <c r="O1547" s="98"/>
      <c r="P1547" s="97"/>
      <c r="Q1547" s="18"/>
      <c r="R1547" s="18"/>
    </row>
    <row r="1548" spans="1:18" x14ac:dyDescent="0.3">
      <c r="A1548" s="98"/>
      <c r="B1548" s="98"/>
      <c r="C1548" s="98"/>
      <c r="D1548" s="98"/>
      <c r="E1548" s="98"/>
      <c r="F1548" s="98"/>
      <c r="G1548" s="98"/>
      <c r="H1548" s="98"/>
      <c r="I1548" s="98"/>
      <c r="J1548" s="98"/>
      <c r="K1548" s="98"/>
      <c r="L1548" s="98"/>
      <c r="M1548" s="98"/>
      <c r="N1548" s="98"/>
      <c r="O1548" s="98"/>
      <c r="P1548" s="97"/>
      <c r="Q1548" s="18"/>
      <c r="R1548" s="18"/>
    </row>
    <row r="1549" spans="1:18" x14ac:dyDescent="0.3">
      <c r="A1549" s="98"/>
      <c r="B1549" s="98"/>
      <c r="C1549" s="98"/>
      <c r="D1549" s="98"/>
      <c r="E1549" s="98"/>
      <c r="F1549" s="98"/>
      <c r="G1549" s="98"/>
      <c r="H1549" s="98"/>
      <c r="I1549" s="98"/>
      <c r="J1549" s="98"/>
      <c r="K1549" s="98"/>
      <c r="L1549" s="98"/>
      <c r="M1549" s="98"/>
      <c r="N1549" s="98"/>
      <c r="O1549" s="98"/>
      <c r="P1549" s="97"/>
      <c r="Q1549" s="18"/>
      <c r="R1549" s="18"/>
    </row>
    <row r="1550" spans="1:18" x14ac:dyDescent="0.3">
      <c r="A1550" s="98"/>
      <c r="B1550" s="98"/>
      <c r="C1550" s="98"/>
      <c r="D1550" s="98"/>
      <c r="E1550" s="98"/>
      <c r="F1550" s="98"/>
      <c r="G1550" s="98"/>
      <c r="H1550" s="98"/>
      <c r="I1550" s="98"/>
      <c r="J1550" s="98"/>
      <c r="K1550" s="98"/>
      <c r="L1550" s="98"/>
      <c r="M1550" s="98"/>
      <c r="N1550" s="98"/>
      <c r="O1550" s="98"/>
      <c r="P1550" s="97"/>
      <c r="Q1550" s="18"/>
      <c r="R1550" s="18"/>
    </row>
    <row r="1551" spans="1:18" x14ac:dyDescent="0.3">
      <c r="A1551" s="98"/>
      <c r="B1551" s="98"/>
      <c r="C1551" s="98"/>
      <c r="D1551" s="98"/>
      <c r="E1551" s="98"/>
      <c r="F1551" s="98"/>
      <c r="G1551" s="98"/>
      <c r="H1551" s="98"/>
      <c r="I1551" s="98"/>
      <c r="J1551" s="98"/>
      <c r="K1551" s="98"/>
      <c r="L1551" s="98"/>
      <c r="M1551" s="98"/>
      <c r="N1551" s="98"/>
      <c r="O1551" s="98"/>
      <c r="P1551" s="97"/>
      <c r="Q1551" s="18"/>
      <c r="R1551" s="18"/>
    </row>
    <row r="1552" spans="1:18" x14ac:dyDescent="0.3">
      <c r="A1552" s="98"/>
      <c r="B1552" s="98"/>
      <c r="C1552" s="98"/>
      <c r="D1552" s="98"/>
      <c r="E1552" s="98"/>
      <c r="F1552" s="98"/>
      <c r="G1552" s="98"/>
      <c r="H1552" s="98"/>
      <c r="I1552" s="98"/>
      <c r="J1552" s="98"/>
      <c r="K1552" s="98"/>
      <c r="L1552" s="98"/>
      <c r="M1552" s="98"/>
      <c r="N1552" s="98"/>
      <c r="O1552" s="98"/>
      <c r="P1552" s="97"/>
      <c r="Q1552" s="18"/>
      <c r="R1552" s="18"/>
    </row>
    <row r="1553" spans="1:18" x14ac:dyDescent="0.3">
      <c r="A1553" s="98"/>
      <c r="B1553" s="98"/>
      <c r="C1553" s="98"/>
      <c r="D1553" s="98"/>
      <c r="E1553" s="98"/>
      <c r="F1553" s="98"/>
      <c r="G1553" s="98"/>
      <c r="H1553" s="98"/>
      <c r="I1553" s="98"/>
      <c r="J1553" s="98"/>
      <c r="K1553" s="98"/>
      <c r="L1553" s="98"/>
      <c r="M1553" s="98"/>
      <c r="N1553" s="98"/>
      <c r="O1553" s="98"/>
      <c r="P1553" s="97"/>
      <c r="Q1553" s="18"/>
      <c r="R1553" s="18"/>
    </row>
    <row r="1554" spans="1:18" x14ac:dyDescent="0.3">
      <c r="A1554" s="98"/>
      <c r="B1554" s="98"/>
      <c r="C1554" s="98"/>
      <c r="D1554" s="98"/>
      <c r="E1554" s="98"/>
      <c r="F1554" s="98"/>
      <c r="G1554" s="98"/>
      <c r="H1554" s="98"/>
      <c r="I1554" s="98"/>
      <c r="J1554" s="98"/>
      <c r="K1554" s="98"/>
      <c r="L1554" s="98"/>
      <c r="M1554" s="98"/>
      <c r="N1554" s="98"/>
      <c r="O1554" s="98"/>
      <c r="P1554" s="97"/>
      <c r="Q1554" s="18"/>
      <c r="R1554" s="18"/>
    </row>
    <row r="1555" spans="1:18" x14ac:dyDescent="0.3">
      <c r="A1555" s="98"/>
      <c r="B1555" s="98"/>
      <c r="C1555" s="98"/>
      <c r="D1555" s="98"/>
      <c r="E1555" s="98"/>
      <c r="F1555" s="98"/>
      <c r="G1555" s="98"/>
      <c r="H1555" s="98"/>
      <c r="I1555" s="98"/>
      <c r="J1555" s="98"/>
      <c r="K1555" s="98"/>
      <c r="L1555" s="98"/>
      <c r="M1555" s="98"/>
      <c r="N1555" s="98"/>
      <c r="O1555" s="98"/>
      <c r="P1555" s="97"/>
      <c r="Q1555" s="18"/>
      <c r="R1555" s="18"/>
    </row>
    <row r="1556" spans="1:18" x14ac:dyDescent="0.3">
      <c r="A1556" s="98"/>
      <c r="B1556" s="98"/>
      <c r="C1556" s="98"/>
      <c r="D1556" s="98"/>
      <c r="E1556" s="98"/>
      <c r="F1556" s="98"/>
      <c r="G1556" s="98"/>
      <c r="H1556" s="98"/>
      <c r="I1556" s="98"/>
      <c r="J1556" s="98"/>
      <c r="K1556" s="98"/>
      <c r="L1556" s="98"/>
      <c r="M1556" s="98"/>
      <c r="N1556" s="98"/>
      <c r="O1556" s="98"/>
      <c r="P1556" s="97"/>
      <c r="Q1556" s="18"/>
      <c r="R1556" s="18"/>
    </row>
    <row r="1557" spans="1:18" x14ac:dyDescent="0.3">
      <c r="A1557" s="98"/>
      <c r="B1557" s="98"/>
      <c r="C1557" s="98"/>
      <c r="D1557" s="98"/>
      <c r="E1557" s="98"/>
      <c r="F1557" s="98"/>
      <c r="G1557" s="98"/>
      <c r="H1557" s="98"/>
      <c r="I1557" s="98"/>
      <c r="J1557" s="98"/>
      <c r="K1557" s="98"/>
      <c r="L1557" s="98"/>
      <c r="M1557" s="98"/>
      <c r="N1557" s="98"/>
      <c r="O1557" s="98"/>
      <c r="P1557" s="97"/>
      <c r="Q1557" s="18"/>
      <c r="R1557" s="18"/>
    </row>
    <row r="1558" spans="1:18" x14ac:dyDescent="0.3">
      <c r="A1558" s="98"/>
      <c r="B1558" s="98"/>
      <c r="C1558" s="98"/>
      <c r="D1558" s="98"/>
      <c r="E1558" s="98"/>
      <c r="F1558" s="98"/>
      <c r="G1558" s="98"/>
      <c r="H1558" s="98"/>
      <c r="I1558" s="98"/>
      <c r="J1558" s="98"/>
      <c r="K1558" s="98"/>
      <c r="L1558" s="98"/>
      <c r="M1558" s="98"/>
      <c r="N1558" s="98"/>
      <c r="O1558" s="98"/>
      <c r="P1558" s="97"/>
      <c r="Q1558" s="18"/>
      <c r="R1558" s="18"/>
    </row>
    <row r="1559" spans="1:18" x14ac:dyDescent="0.3">
      <c r="A1559" s="98"/>
      <c r="B1559" s="98"/>
      <c r="C1559" s="98"/>
      <c r="D1559" s="98"/>
      <c r="E1559" s="98"/>
      <c r="F1559" s="98"/>
      <c r="G1559" s="98"/>
      <c r="H1559" s="98"/>
      <c r="I1559" s="98"/>
      <c r="J1559" s="98"/>
      <c r="K1559" s="98"/>
      <c r="L1559" s="98"/>
      <c r="M1559" s="98"/>
      <c r="N1559" s="98"/>
      <c r="O1559" s="98"/>
      <c r="P1559" s="97"/>
      <c r="Q1559" s="18"/>
      <c r="R1559" s="18"/>
    </row>
    <row r="1560" spans="1:18" x14ac:dyDescent="0.3">
      <c r="A1560" s="98"/>
      <c r="B1560" s="98"/>
      <c r="C1560" s="98"/>
      <c r="D1560" s="98"/>
      <c r="E1560" s="98"/>
      <c r="F1560" s="98"/>
      <c r="G1560" s="98"/>
      <c r="H1560" s="98"/>
      <c r="I1560" s="98"/>
      <c r="J1560" s="98"/>
      <c r="K1560" s="98"/>
      <c r="L1560" s="98"/>
      <c r="M1560" s="98"/>
      <c r="N1560" s="98"/>
      <c r="O1560" s="98"/>
      <c r="P1560" s="97"/>
      <c r="Q1560" s="18"/>
      <c r="R1560" s="18"/>
    </row>
    <row r="1561" spans="1:18" x14ac:dyDescent="0.3">
      <c r="A1561" s="98"/>
      <c r="B1561" s="98"/>
      <c r="C1561" s="98"/>
      <c r="D1561" s="98"/>
      <c r="E1561" s="98"/>
      <c r="F1561" s="98"/>
      <c r="G1561" s="98"/>
      <c r="H1561" s="98"/>
      <c r="I1561" s="98"/>
      <c r="J1561" s="98"/>
      <c r="K1561" s="98"/>
      <c r="L1561" s="98"/>
      <c r="M1561" s="98"/>
      <c r="N1561" s="98"/>
      <c r="O1561" s="98"/>
      <c r="P1561" s="97"/>
      <c r="Q1561" s="18"/>
      <c r="R1561" s="18"/>
    </row>
    <row r="1562" spans="1:18" x14ac:dyDescent="0.3">
      <c r="A1562" s="98"/>
      <c r="B1562" s="98"/>
      <c r="C1562" s="98"/>
      <c r="D1562" s="98"/>
      <c r="E1562" s="98"/>
      <c r="F1562" s="98"/>
      <c r="G1562" s="98"/>
      <c r="H1562" s="98"/>
      <c r="I1562" s="98"/>
      <c r="J1562" s="98"/>
      <c r="K1562" s="98"/>
      <c r="L1562" s="98"/>
      <c r="M1562" s="98"/>
      <c r="N1562" s="98"/>
      <c r="O1562" s="98"/>
      <c r="P1562" s="97"/>
      <c r="Q1562" s="18"/>
      <c r="R1562" s="18"/>
    </row>
    <row r="1563" spans="1:18" x14ac:dyDescent="0.3">
      <c r="A1563" s="98"/>
      <c r="B1563" s="98"/>
      <c r="C1563" s="98"/>
      <c r="D1563" s="98"/>
      <c r="E1563" s="98"/>
      <c r="F1563" s="98"/>
      <c r="G1563" s="98"/>
      <c r="H1563" s="98"/>
      <c r="I1563" s="98"/>
      <c r="J1563" s="98"/>
      <c r="K1563" s="98"/>
      <c r="L1563" s="98"/>
      <c r="M1563" s="98"/>
      <c r="N1563" s="98"/>
      <c r="O1563" s="98"/>
      <c r="P1563" s="97"/>
      <c r="Q1563" s="18"/>
      <c r="R1563" s="18"/>
    </row>
    <row r="1564" spans="1:18" x14ac:dyDescent="0.3">
      <c r="A1564" s="98"/>
      <c r="B1564" s="98"/>
      <c r="C1564" s="98"/>
      <c r="D1564" s="98"/>
      <c r="E1564" s="98"/>
      <c r="F1564" s="98"/>
      <c r="G1564" s="98"/>
      <c r="H1564" s="98"/>
      <c r="I1564" s="98"/>
      <c r="J1564" s="98"/>
      <c r="K1564" s="98"/>
      <c r="L1564" s="98"/>
      <c r="M1564" s="98"/>
      <c r="N1564" s="98"/>
      <c r="O1564" s="98"/>
      <c r="P1564" s="97"/>
      <c r="Q1564" s="18"/>
      <c r="R1564" s="18"/>
    </row>
    <row r="1565" spans="1:18" x14ac:dyDescent="0.3">
      <c r="A1565" s="98"/>
      <c r="B1565" s="98"/>
      <c r="C1565" s="98"/>
      <c r="D1565" s="98"/>
      <c r="E1565" s="98"/>
      <c r="F1565" s="98"/>
      <c r="G1565" s="98"/>
      <c r="H1565" s="98"/>
      <c r="I1565" s="98"/>
      <c r="J1565" s="98"/>
      <c r="K1565" s="98"/>
      <c r="L1565" s="98"/>
      <c r="M1565" s="98"/>
      <c r="N1565" s="98"/>
      <c r="O1565" s="98"/>
      <c r="P1565" s="97"/>
      <c r="Q1565" s="18"/>
      <c r="R1565" s="18"/>
    </row>
    <row r="1566" spans="1:18" x14ac:dyDescent="0.3">
      <c r="A1566" s="98"/>
      <c r="B1566" s="98"/>
      <c r="C1566" s="98"/>
      <c r="D1566" s="98"/>
      <c r="E1566" s="98"/>
      <c r="F1566" s="98"/>
      <c r="G1566" s="98"/>
      <c r="H1566" s="98"/>
      <c r="I1566" s="98"/>
      <c r="J1566" s="98"/>
      <c r="K1566" s="98"/>
      <c r="L1566" s="98"/>
      <c r="M1566" s="98"/>
      <c r="N1566" s="98"/>
      <c r="O1566" s="98"/>
      <c r="P1566" s="97"/>
      <c r="Q1566" s="18"/>
      <c r="R1566" s="18"/>
    </row>
    <row r="1567" spans="1:18" x14ac:dyDescent="0.3">
      <c r="A1567" s="98"/>
      <c r="B1567" s="98"/>
      <c r="C1567" s="98"/>
      <c r="D1567" s="98"/>
      <c r="E1567" s="98"/>
      <c r="F1567" s="98"/>
      <c r="G1567" s="98"/>
      <c r="H1567" s="98"/>
      <c r="I1567" s="98"/>
      <c r="J1567" s="98"/>
      <c r="K1567" s="98"/>
      <c r="L1567" s="98"/>
      <c r="M1567" s="98"/>
      <c r="N1567" s="98"/>
      <c r="O1567" s="98"/>
      <c r="P1567" s="97"/>
      <c r="Q1567" s="18"/>
      <c r="R1567" s="18"/>
    </row>
    <row r="1568" spans="1:18" x14ac:dyDescent="0.3">
      <c r="A1568" s="98"/>
      <c r="B1568" s="98"/>
      <c r="C1568" s="98"/>
      <c r="D1568" s="98"/>
      <c r="E1568" s="98"/>
      <c r="F1568" s="98"/>
      <c r="G1568" s="98"/>
      <c r="H1568" s="98"/>
      <c r="I1568" s="98"/>
      <c r="J1568" s="98"/>
      <c r="K1568" s="98"/>
      <c r="L1568" s="98"/>
      <c r="M1568" s="98"/>
      <c r="N1568" s="98"/>
      <c r="O1568" s="98"/>
      <c r="P1568" s="97"/>
      <c r="Q1568" s="18"/>
      <c r="R1568" s="18"/>
    </row>
    <row r="1569" spans="1:18" x14ac:dyDescent="0.3">
      <c r="A1569" s="98"/>
      <c r="B1569" s="98"/>
      <c r="C1569" s="98"/>
      <c r="D1569" s="98"/>
      <c r="E1569" s="98"/>
      <c r="F1569" s="98"/>
      <c r="G1569" s="98"/>
      <c r="H1569" s="98"/>
      <c r="I1569" s="98"/>
      <c r="J1569" s="98"/>
      <c r="K1569" s="98"/>
      <c r="L1569" s="98"/>
      <c r="M1569" s="98"/>
      <c r="N1569" s="98"/>
      <c r="O1569" s="98"/>
      <c r="P1569" s="97"/>
      <c r="Q1569" s="18"/>
      <c r="R1569" s="18"/>
    </row>
    <row r="1570" spans="1:18" x14ac:dyDescent="0.3">
      <c r="A1570" s="98"/>
      <c r="B1570" s="98"/>
      <c r="C1570" s="98"/>
      <c r="D1570" s="98"/>
      <c r="E1570" s="98"/>
      <c r="F1570" s="98"/>
      <c r="G1570" s="98"/>
      <c r="H1570" s="98"/>
      <c r="I1570" s="98"/>
      <c r="J1570" s="98"/>
      <c r="K1570" s="98"/>
      <c r="L1570" s="98"/>
      <c r="M1570" s="98"/>
      <c r="N1570" s="98"/>
      <c r="O1570" s="98"/>
      <c r="P1570" s="97"/>
      <c r="Q1570" s="18"/>
      <c r="R1570" s="18"/>
    </row>
    <row r="1571" spans="1:18" x14ac:dyDescent="0.3">
      <c r="A1571" s="98"/>
      <c r="B1571" s="98"/>
      <c r="C1571" s="98"/>
      <c r="D1571" s="98"/>
      <c r="E1571" s="98"/>
      <c r="F1571" s="98"/>
      <c r="G1571" s="98"/>
      <c r="H1571" s="98"/>
      <c r="I1571" s="98"/>
      <c r="J1571" s="98"/>
      <c r="K1571" s="98"/>
      <c r="L1571" s="98"/>
      <c r="M1571" s="98"/>
      <c r="N1571" s="98"/>
      <c r="O1571" s="98"/>
      <c r="P1571" s="97"/>
      <c r="Q1571" s="18"/>
      <c r="R1571" s="18"/>
    </row>
    <row r="1572" spans="1:18" x14ac:dyDescent="0.3">
      <c r="A1572" s="98"/>
      <c r="B1572" s="98"/>
      <c r="C1572" s="98"/>
      <c r="D1572" s="98"/>
      <c r="E1572" s="98"/>
      <c r="F1572" s="98"/>
      <c r="G1572" s="98"/>
      <c r="H1572" s="98"/>
      <c r="I1572" s="98"/>
      <c r="J1572" s="98"/>
      <c r="K1572" s="98"/>
      <c r="L1572" s="98"/>
      <c r="M1572" s="98"/>
      <c r="N1572" s="98"/>
      <c r="O1572" s="98"/>
      <c r="P1572" s="97"/>
      <c r="Q1572" s="18"/>
      <c r="R1572" s="18"/>
    </row>
    <row r="1573" spans="1:18" x14ac:dyDescent="0.3">
      <c r="A1573" s="98"/>
      <c r="B1573" s="98"/>
      <c r="C1573" s="98"/>
      <c r="D1573" s="98"/>
      <c r="E1573" s="98"/>
      <c r="F1573" s="98"/>
      <c r="G1573" s="98"/>
      <c r="H1573" s="98"/>
      <c r="I1573" s="98"/>
      <c r="J1573" s="98"/>
      <c r="K1573" s="98"/>
      <c r="L1573" s="98"/>
      <c r="M1573" s="98"/>
      <c r="N1573" s="98"/>
      <c r="O1573" s="98"/>
      <c r="P1573" s="97"/>
      <c r="Q1573" s="18"/>
      <c r="R1573" s="18"/>
    </row>
    <row r="1574" spans="1:18" x14ac:dyDescent="0.3">
      <c r="A1574" s="98"/>
      <c r="B1574" s="98"/>
      <c r="C1574" s="98"/>
      <c r="D1574" s="98"/>
      <c r="E1574" s="98"/>
      <c r="F1574" s="98"/>
      <c r="G1574" s="98"/>
      <c r="H1574" s="98"/>
      <c r="I1574" s="98"/>
      <c r="J1574" s="98"/>
      <c r="K1574" s="98"/>
      <c r="L1574" s="98"/>
      <c r="M1574" s="98"/>
      <c r="N1574" s="98"/>
      <c r="O1574" s="98"/>
      <c r="P1574" s="97"/>
      <c r="Q1574" s="18"/>
      <c r="R1574" s="18"/>
    </row>
    <row r="1575" spans="1:18" x14ac:dyDescent="0.3">
      <c r="A1575" s="98"/>
      <c r="B1575" s="98"/>
      <c r="C1575" s="98"/>
      <c r="D1575" s="98"/>
      <c r="E1575" s="98"/>
      <c r="F1575" s="98"/>
      <c r="G1575" s="98"/>
      <c r="H1575" s="98"/>
      <c r="I1575" s="98"/>
      <c r="J1575" s="98"/>
      <c r="K1575" s="98"/>
      <c r="L1575" s="98"/>
      <c r="M1575" s="98"/>
      <c r="N1575" s="98"/>
      <c r="O1575" s="98"/>
      <c r="P1575" s="97"/>
      <c r="Q1575" s="18"/>
      <c r="R1575" s="18"/>
    </row>
    <row r="1576" spans="1:18" x14ac:dyDescent="0.3">
      <c r="A1576" s="98"/>
      <c r="B1576" s="98"/>
      <c r="C1576" s="98"/>
      <c r="D1576" s="98"/>
      <c r="E1576" s="98"/>
      <c r="F1576" s="98"/>
      <c r="G1576" s="98"/>
      <c r="H1576" s="98"/>
      <c r="I1576" s="98"/>
      <c r="J1576" s="98"/>
      <c r="K1576" s="98"/>
      <c r="L1576" s="98"/>
      <c r="M1576" s="98"/>
      <c r="N1576" s="98"/>
      <c r="O1576" s="98"/>
      <c r="P1576" s="97"/>
      <c r="Q1576" s="18"/>
      <c r="R1576" s="18"/>
    </row>
    <row r="1577" spans="1:18" x14ac:dyDescent="0.3">
      <c r="A1577" s="98"/>
      <c r="B1577" s="98"/>
      <c r="C1577" s="98"/>
      <c r="D1577" s="98"/>
      <c r="E1577" s="98"/>
      <c r="F1577" s="98"/>
      <c r="G1577" s="98"/>
      <c r="H1577" s="98"/>
      <c r="I1577" s="98"/>
      <c r="J1577" s="98"/>
      <c r="K1577" s="98"/>
      <c r="L1577" s="98"/>
      <c r="M1577" s="98"/>
      <c r="N1577" s="98"/>
      <c r="O1577" s="98"/>
      <c r="P1577" s="97"/>
      <c r="Q1577" s="18"/>
      <c r="R1577" s="18"/>
    </row>
    <row r="1578" spans="1:18" x14ac:dyDescent="0.3">
      <c r="A1578" s="98"/>
      <c r="B1578" s="98"/>
      <c r="C1578" s="98"/>
      <c r="D1578" s="98"/>
      <c r="E1578" s="98"/>
      <c r="F1578" s="98"/>
      <c r="G1578" s="98"/>
      <c r="H1578" s="98"/>
      <c r="I1578" s="98"/>
      <c r="J1578" s="98"/>
      <c r="K1578" s="98"/>
      <c r="L1578" s="98"/>
      <c r="M1578" s="98"/>
      <c r="N1578" s="98"/>
      <c r="O1578" s="98"/>
      <c r="P1578" s="97"/>
      <c r="Q1578" s="18"/>
      <c r="R1578" s="18"/>
    </row>
    <row r="1579" spans="1:18" x14ac:dyDescent="0.3">
      <c r="A1579" s="98"/>
      <c r="B1579" s="98"/>
      <c r="C1579" s="98"/>
      <c r="D1579" s="98"/>
      <c r="E1579" s="98"/>
      <c r="F1579" s="98"/>
      <c r="G1579" s="98"/>
      <c r="H1579" s="98"/>
      <c r="I1579" s="98"/>
      <c r="J1579" s="98"/>
      <c r="K1579" s="98"/>
      <c r="L1579" s="98"/>
      <c r="M1579" s="98"/>
      <c r="N1579" s="98"/>
      <c r="O1579" s="98"/>
      <c r="P1579" s="97"/>
      <c r="Q1579" s="18"/>
      <c r="R1579" s="18"/>
    </row>
    <row r="1580" spans="1:18" x14ac:dyDescent="0.3">
      <c r="A1580" s="98"/>
      <c r="B1580" s="98"/>
      <c r="C1580" s="98"/>
      <c r="D1580" s="98"/>
      <c r="E1580" s="98"/>
      <c r="F1580" s="98"/>
      <c r="G1580" s="98"/>
      <c r="H1580" s="98"/>
      <c r="I1580" s="98"/>
      <c r="J1580" s="98"/>
      <c r="K1580" s="98"/>
      <c r="L1580" s="98"/>
      <c r="M1580" s="98"/>
      <c r="N1580" s="98"/>
      <c r="O1580" s="98"/>
      <c r="P1580" s="97"/>
      <c r="Q1580" s="18"/>
      <c r="R1580" s="18"/>
    </row>
    <row r="1581" spans="1:18" x14ac:dyDescent="0.3">
      <c r="A1581" s="98"/>
      <c r="B1581" s="98"/>
      <c r="C1581" s="98"/>
      <c r="D1581" s="98"/>
      <c r="E1581" s="98"/>
      <c r="F1581" s="98"/>
      <c r="G1581" s="98"/>
      <c r="H1581" s="98"/>
      <c r="I1581" s="98"/>
      <c r="J1581" s="98"/>
      <c r="K1581" s="98"/>
      <c r="L1581" s="98"/>
      <c r="M1581" s="98"/>
      <c r="N1581" s="98"/>
      <c r="O1581" s="98"/>
      <c r="P1581" s="97"/>
      <c r="Q1581" s="18"/>
      <c r="R1581" s="18"/>
    </row>
    <row r="1582" spans="1:18" x14ac:dyDescent="0.3">
      <c r="A1582" s="98"/>
      <c r="B1582" s="98"/>
      <c r="C1582" s="98"/>
      <c r="D1582" s="98"/>
      <c r="E1582" s="98"/>
      <c r="F1582" s="98"/>
      <c r="G1582" s="98"/>
      <c r="H1582" s="98"/>
      <c r="I1582" s="98"/>
      <c r="J1582" s="98"/>
      <c r="K1582" s="98"/>
      <c r="L1582" s="98"/>
      <c r="M1582" s="98"/>
      <c r="N1582" s="98"/>
      <c r="O1582" s="98"/>
      <c r="P1582" s="97"/>
      <c r="Q1582" s="18"/>
      <c r="R1582" s="18"/>
    </row>
    <row r="1583" spans="1:18" x14ac:dyDescent="0.3">
      <c r="A1583" s="98"/>
      <c r="B1583" s="98"/>
      <c r="C1583" s="98"/>
      <c r="D1583" s="98"/>
      <c r="E1583" s="98"/>
      <c r="F1583" s="98"/>
      <c r="G1583" s="98"/>
      <c r="H1583" s="98"/>
      <c r="I1583" s="98"/>
      <c r="J1583" s="98"/>
      <c r="K1583" s="98"/>
      <c r="L1583" s="98"/>
      <c r="M1583" s="98"/>
      <c r="N1583" s="98"/>
      <c r="O1583" s="98"/>
      <c r="P1583" s="97"/>
      <c r="Q1583" s="18"/>
      <c r="R1583" s="18"/>
    </row>
    <row r="1584" spans="1:18" x14ac:dyDescent="0.3">
      <c r="A1584" s="98"/>
      <c r="B1584" s="98"/>
      <c r="C1584" s="98"/>
      <c r="D1584" s="98"/>
      <c r="E1584" s="98"/>
      <c r="F1584" s="98"/>
      <c r="G1584" s="98"/>
      <c r="H1584" s="98"/>
      <c r="I1584" s="98"/>
      <c r="J1584" s="98"/>
      <c r="K1584" s="98"/>
      <c r="L1584" s="98"/>
      <c r="M1584" s="98"/>
      <c r="N1584" s="98"/>
      <c r="O1584" s="98"/>
      <c r="P1584" s="97"/>
      <c r="Q1584" s="18"/>
      <c r="R1584" s="18"/>
    </row>
    <row r="1585" spans="1:18" x14ac:dyDescent="0.3">
      <c r="A1585" s="98"/>
      <c r="B1585" s="98"/>
      <c r="C1585" s="98"/>
      <c r="D1585" s="98"/>
      <c r="E1585" s="98"/>
      <c r="F1585" s="98"/>
      <c r="G1585" s="98"/>
      <c r="H1585" s="98"/>
      <c r="I1585" s="98"/>
      <c r="J1585" s="98"/>
      <c r="K1585" s="98"/>
      <c r="L1585" s="98"/>
      <c r="M1585" s="98"/>
      <c r="N1585" s="98"/>
      <c r="O1585" s="98"/>
      <c r="P1585" s="97"/>
      <c r="Q1585" s="18"/>
      <c r="R1585" s="18"/>
    </row>
    <row r="1586" spans="1:18" x14ac:dyDescent="0.3">
      <c r="A1586" s="98"/>
      <c r="B1586" s="98"/>
      <c r="C1586" s="98"/>
      <c r="D1586" s="98"/>
      <c r="E1586" s="98"/>
      <c r="F1586" s="98"/>
      <c r="G1586" s="98"/>
      <c r="H1586" s="98"/>
      <c r="I1586" s="98"/>
      <c r="J1586" s="98"/>
      <c r="K1586" s="98"/>
      <c r="L1586" s="98"/>
      <c r="M1586" s="98"/>
      <c r="N1586" s="98"/>
      <c r="O1586" s="98"/>
      <c r="P1586" s="97"/>
      <c r="Q1586" s="18"/>
      <c r="R1586" s="18"/>
    </row>
    <row r="1587" spans="1:18" x14ac:dyDescent="0.3">
      <c r="A1587" s="98"/>
      <c r="B1587" s="98"/>
      <c r="C1587" s="98"/>
      <c r="D1587" s="98"/>
      <c r="E1587" s="98"/>
      <c r="F1587" s="98"/>
      <c r="G1587" s="98"/>
      <c r="H1587" s="98"/>
      <c r="I1587" s="98"/>
      <c r="J1587" s="98"/>
      <c r="K1587" s="98"/>
      <c r="L1587" s="98"/>
      <c r="M1587" s="98"/>
      <c r="N1587" s="98"/>
      <c r="O1587" s="98"/>
      <c r="P1587" s="97"/>
      <c r="Q1587" s="18"/>
      <c r="R1587" s="18"/>
    </row>
    <row r="1588" spans="1:18" x14ac:dyDescent="0.3">
      <c r="A1588" s="98"/>
      <c r="B1588" s="98"/>
      <c r="C1588" s="98"/>
      <c r="D1588" s="98"/>
      <c r="E1588" s="98"/>
      <c r="F1588" s="98"/>
      <c r="G1588" s="98"/>
      <c r="H1588" s="98"/>
      <c r="I1588" s="98"/>
      <c r="J1588" s="98"/>
      <c r="K1588" s="98"/>
      <c r="L1588" s="98"/>
      <c r="M1588" s="98"/>
      <c r="N1588" s="98"/>
      <c r="O1588" s="98"/>
      <c r="P1588" s="97"/>
      <c r="Q1588" s="18"/>
      <c r="R1588" s="18"/>
    </row>
    <row r="1589" spans="1:18" x14ac:dyDescent="0.3">
      <c r="A1589" s="98"/>
      <c r="B1589" s="98"/>
      <c r="C1589" s="98"/>
      <c r="D1589" s="98"/>
      <c r="E1589" s="98"/>
      <c r="F1589" s="98"/>
      <c r="G1589" s="98"/>
      <c r="H1589" s="98"/>
      <c r="I1589" s="98"/>
      <c r="J1589" s="98"/>
      <c r="K1589" s="98"/>
      <c r="L1589" s="98"/>
      <c r="M1589" s="98"/>
      <c r="N1589" s="98"/>
      <c r="O1589" s="98"/>
      <c r="P1589" s="97"/>
      <c r="Q1589" s="18"/>
      <c r="R1589" s="18"/>
    </row>
    <row r="1590" spans="1:18" x14ac:dyDescent="0.3">
      <c r="A1590" s="98"/>
      <c r="B1590" s="98"/>
      <c r="C1590" s="98"/>
      <c r="D1590" s="98"/>
      <c r="E1590" s="98"/>
      <c r="F1590" s="98"/>
      <c r="G1590" s="98"/>
      <c r="H1590" s="98"/>
      <c r="I1590" s="98"/>
      <c r="J1590" s="98"/>
      <c r="K1590" s="98"/>
      <c r="L1590" s="98"/>
      <c r="M1590" s="98"/>
      <c r="N1590" s="98"/>
      <c r="O1590" s="98"/>
      <c r="P1590" s="97"/>
      <c r="Q1590" s="18"/>
      <c r="R1590" s="18"/>
    </row>
    <row r="1591" spans="1:18" x14ac:dyDescent="0.3">
      <c r="A1591" s="98"/>
      <c r="B1591" s="98"/>
      <c r="C1591" s="98"/>
      <c r="D1591" s="98"/>
      <c r="E1591" s="98"/>
      <c r="F1591" s="98"/>
      <c r="G1591" s="98"/>
      <c r="H1591" s="98"/>
      <c r="I1591" s="98"/>
      <c r="J1591" s="98"/>
      <c r="K1591" s="98"/>
      <c r="L1591" s="98"/>
      <c r="M1591" s="98"/>
      <c r="N1591" s="98"/>
      <c r="O1591" s="98"/>
      <c r="P1591" s="97"/>
      <c r="Q1591" s="18"/>
      <c r="R1591" s="18"/>
    </row>
    <row r="1592" spans="1:18" x14ac:dyDescent="0.3">
      <c r="A1592" s="98"/>
      <c r="B1592" s="98"/>
      <c r="C1592" s="98"/>
      <c r="D1592" s="98"/>
      <c r="E1592" s="98"/>
      <c r="F1592" s="98"/>
      <c r="G1592" s="98"/>
      <c r="H1592" s="98"/>
      <c r="I1592" s="98"/>
      <c r="J1592" s="98"/>
      <c r="K1592" s="98"/>
      <c r="L1592" s="98"/>
      <c r="M1592" s="98"/>
      <c r="N1592" s="98"/>
      <c r="O1592" s="98"/>
      <c r="P1592" s="97"/>
      <c r="Q1592" s="18"/>
      <c r="R1592" s="18"/>
    </row>
    <row r="1593" spans="1:18" x14ac:dyDescent="0.3">
      <c r="A1593" s="98"/>
      <c r="B1593" s="98"/>
      <c r="C1593" s="98"/>
      <c r="D1593" s="98"/>
      <c r="E1593" s="98"/>
      <c r="F1593" s="98"/>
      <c r="G1593" s="98"/>
      <c r="H1593" s="98"/>
      <c r="I1593" s="98"/>
      <c r="J1593" s="98"/>
      <c r="K1593" s="98"/>
      <c r="L1593" s="98"/>
      <c r="M1593" s="98"/>
      <c r="N1593" s="98"/>
      <c r="O1593" s="98"/>
      <c r="P1593" s="97"/>
      <c r="Q1593" s="18"/>
      <c r="R1593" s="18"/>
    </row>
    <row r="1594" spans="1:18" x14ac:dyDescent="0.3">
      <c r="A1594" s="98"/>
      <c r="B1594" s="98"/>
      <c r="C1594" s="98"/>
      <c r="D1594" s="98"/>
      <c r="E1594" s="98"/>
      <c r="F1594" s="98"/>
      <c r="G1594" s="98"/>
      <c r="H1594" s="98"/>
      <c r="I1594" s="98"/>
      <c r="J1594" s="98"/>
      <c r="K1594" s="98"/>
      <c r="L1594" s="98"/>
      <c r="M1594" s="98"/>
      <c r="N1594" s="98"/>
      <c r="O1594" s="98"/>
      <c r="P1594" s="97"/>
      <c r="Q1594" s="18"/>
      <c r="R1594" s="18"/>
    </row>
    <row r="1595" spans="1:18" x14ac:dyDescent="0.3">
      <c r="A1595" s="98"/>
      <c r="B1595" s="98"/>
      <c r="C1595" s="98"/>
      <c r="D1595" s="98"/>
      <c r="E1595" s="98"/>
      <c r="F1595" s="98"/>
      <c r="G1595" s="98"/>
      <c r="H1595" s="98"/>
      <c r="I1595" s="98"/>
      <c r="J1595" s="98"/>
      <c r="K1595" s="98"/>
      <c r="L1595" s="98"/>
      <c r="M1595" s="98"/>
      <c r="N1595" s="98"/>
      <c r="O1595" s="98"/>
      <c r="P1595" s="97"/>
      <c r="Q1595" s="18"/>
      <c r="R1595" s="18"/>
    </row>
    <row r="1596" spans="1:18" x14ac:dyDescent="0.3">
      <c r="A1596" s="98"/>
      <c r="B1596" s="98"/>
      <c r="C1596" s="98"/>
      <c r="D1596" s="98"/>
      <c r="E1596" s="98"/>
      <c r="F1596" s="98"/>
      <c r="G1596" s="98"/>
      <c r="H1596" s="98"/>
      <c r="I1596" s="98"/>
      <c r="J1596" s="98"/>
      <c r="K1596" s="98"/>
      <c r="L1596" s="98"/>
      <c r="M1596" s="98"/>
      <c r="N1596" s="98"/>
      <c r="O1596" s="98"/>
      <c r="P1596" s="97"/>
      <c r="Q1596" s="18"/>
      <c r="R1596" s="18"/>
    </row>
    <row r="1597" spans="1:18" x14ac:dyDescent="0.3">
      <c r="A1597" s="98"/>
      <c r="B1597" s="98"/>
      <c r="C1597" s="98"/>
      <c r="D1597" s="98"/>
      <c r="E1597" s="98"/>
      <c r="F1597" s="98"/>
      <c r="G1597" s="98"/>
      <c r="H1597" s="98"/>
      <c r="I1597" s="98"/>
      <c r="J1597" s="98"/>
      <c r="K1597" s="98"/>
      <c r="L1597" s="98"/>
      <c r="M1597" s="98"/>
      <c r="N1597" s="98"/>
      <c r="O1597" s="98"/>
      <c r="P1597" s="97"/>
      <c r="Q1597" s="18"/>
      <c r="R1597" s="18"/>
    </row>
    <row r="1598" spans="1:18" x14ac:dyDescent="0.3">
      <c r="A1598" s="98"/>
      <c r="B1598" s="98"/>
      <c r="C1598" s="98"/>
      <c r="D1598" s="98"/>
      <c r="E1598" s="98"/>
      <c r="F1598" s="98"/>
      <c r="G1598" s="98"/>
      <c r="H1598" s="98"/>
      <c r="I1598" s="98"/>
      <c r="J1598" s="98"/>
      <c r="K1598" s="98"/>
      <c r="L1598" s="98"/>
      <c r="M1598" s="98"/>
      <c r="N1598" s="98"/>
      <c r="O1598" s="98"/>
      <c r="P1598" s="97"/>
      <c r="Q1598" s="18"/>
      <c r="R1598" s="18"/>
    </row>
    <row r="1599" spans="1:18" x14ac:dyDescent="0.3">
      <c r="A1599" s="98"/>
      <c r="B1599" s="98"/>
      <c r="C1599" s="98"/>
      <c r="D1599" s="98"/>
      <c r="E1599" s="98"/>
      <c r="F1599" s="98"/>
      <c r="G1599" s="98"/>
      <c r="H1599" s="98"/>
      <c r="I1599" s="98"/>
      <c r="J1599" s="98"/>
      <c r="K1599" s="98"/>
      <c r="L1599" s="98"/>
      <c r="M1599" s="98"/>
      <c r="N1599" s="98"/>
      <c r="O1599" s="98"/>
      <c r="P1599" s="97"/>
      <c r="Q1599" s="18"/>
      <c r="R1599" s="18"/>
    </row>
    <row r="1600" spans="1:18" x14ac:dyDescent="0.3">
      <c r="A1600" s="98"/>
      <c r="B1600" s="98"/>
      <c r="C1600" s="98"/>
      <c r="D1600" s="98"/>
      <c r="E1600" s="98"/>
      <c r="F1600" s="98"/>
      <c r="G1600" s="98"/>
      <c r="H1600" s="98"/>
      <c r="I1600" s="98"/>
      <c r="J1600" s="98"/>
      <c r="K1600" s="98"/>
      <c r="L1600" s="98"/>
      <c r="M1600" s="98"/>
      <c r="N1600" s="98"/>
      <c r="O1600" s="98"/>
      <c r="P1600" s="97"/>
      <c r="Q1600" s="18"/>
      <c r="R1600" s="18"/>
    </row>
    <row r="1601" spans="1:18" x14ac:dyDescent="0.3">
      <c r="A1601" s="98"/>
      <c r="B1601" s="98"/>
      <c r="C1601" s="98"/>
      <c r="D1601" s="98"/>
      <c r="E1601" s="98"/>
      <c r="F1601" s="98"/>
      <c r="G1601" s="98"/>
      <c r="H1601" s="98"/>
      <c r="I1601" s="98"/>
      <c r="J1601" s="98"/>
      <c r="K1601" s="98"/>
      <c r="L1601" s="98"/>
      <c r="M1601" s="98"/>
      <c r="N1601" s="98"/>
      <c r="O1601" s="98"/>
      <c r="P1601" s="97"/>
      <c r="Q1601" s="18"/>
      <c r="R1601" s="18"/>
    </row>
    <row r="1602" spans="1:18" x14ac:dyDescent="0.3">
      <c r="A1602" s="98"/>
      <c r="B1602" s="98"/>
      <c r="C1602" s="98"/>
      <c r="D1602" s="98"/>
      <c r="E1602" s="98"/>
      <c r="F1602" s="98"/>
      <c r="G1602" s="98"/>
      <c r="H1602" s="98"/>
      <c r="I1602" s="98"/>
      <c r="J1602" s="98"/>
      <c r="K1602" s="98"/>
      <c r="L1602" s="98"/>
      <c r="M1602" s="98"/>
      <c r="N1602" s="98"/>
      <c r="O1602" s="98"/>
      <c r="P1602" s="97"/>
      <c r="Q1602" s="18"/>
      <c r="R1602" s="18"/>
    </row>
    <row r="1603" spans="1:18" x14ac:dyDescent="0.3">
      <c r="A1603" s="98"/>
      <c r="B1603" s="98"/>
      <c r="C1603" s="98"/>
      <c r="D1603" s="98"/>
      <c r="E1603" s="98"/>
      <c r="F1603" s="98"/>
      <c r="G1603" s="98"/>
      <c r="H1603" s="98"/>
      <c r="I1603" s="98"/>
      <c r="J1603" s="98"/>
      <c r="K1603" s="98"/>
      <c r="L1603" s="98"/>
      <c r="M1603" s="98"/>
      <c r="N1603" s="98"/>
      <c r="O1603" s="98"/>
      <c r="P1603" s="97"/>
      <c r="Q1603" s="18"/>
      <c r="R1603" s="18"/>
    </row>
    <row r="1604" spans="1:18" x14ac:dyDescent="0.3">
      <c r="A1604" s="98"/>
      <c r="B1604" s="98"/>
      <c r="C1604" s="98"/>
      <c r="D1604" s="98"/>
      <c r="E1604" s="98"/>
      <c r="F1604" s="98"/>
      <c r="G1604" s="98"/>
      <c r="H1604" s="98"/>
      <c r="I1604" s="98"/>
      <c r="J1604" s="98"/>
      <c r="K1604" s="98"/>
      <c r="L1604" s="98"/>
      <c r="M1604" s="98"/>
      <c r="N1604" s="98"/>
      <c r="O1604" s="98"/>
      <c r="P1604" s="97"/>
      <c r="Q1604" s="18"/>
      <c r="R1604" s="18"/>
    </row>
    <row r="1605" spans="1:18" x14ac:dyDescent="0.3">
      <c r="A1605" s="98"/>
      <c r="B1605" s="98"/>
      <c r="C1605" s="98"/>
      <c r="D1605" s="98"/>
      <c r="E1605" s="98"/>
      <c r="F1605" s="98"/>
      <c r="G1605" s="98"/>
      <c r="H1605" s="98"/>
      <c r="I1605" s="98"/>
      <c r="J1605" s="98"/>
      <c r="K1605" s="98"/>
      <c r="L1605" s="98"/>
      <c r="M1605" s="98"/>
      <c r="N1605" s="98"/>
      <c r="O1605" s="98"/>
      <c r="P1605" s="97"/>
      <c r="Q1605" s="18"/>
      <c r="R1605" s="18"/>
    </row>
    <row r="1606" spans="1:18" x14ac:dyDescent="0.3">
      <c r="A1606" s="98"/>
      <c r="B1606" s="98"/>
      <c r="C1606" s="98"/>
      <c r="D1606" s="98"/>
      <c r="E1606" s="98"/>
      <c r="F1606" s="98"/>
      <c r="G1606" s="98"/>
      <c r="H1606" s="98"/>
      <c r="I1606" s="98"/>
      <c r="J1606" s="98"/>
      <c r="K1606" s="98"/>
      <c r="L1606" s="98"/>
      <c r="M1606" s="98"/>
      <c r="N1606" s="98"/>
      <c r="O1606" s="98"/>
      <c r="P1606" s="97"/>
      <c r="Q1606" s="18"/>
      <c r="R1606" s="18"/>
    </row>
    <row r="1607" spans="1:18" x14ac:dyDescent="0.3">
      <c r="A1607" s="98"/>
      <c r="B1607" s="98"/>
      <c r="C1607" s="98"/>
      <c r="D1607" s="98"/>
      <c r="E1607" s="98"/>
      <c r="F1607" s="98"/>
      <c r="G1607" s="98"/>
      <c r="H1607" s="98"/>
      <c r="I1607" s="98"/>
      <c r="J1607" s="98"/>
      <c r="K1607" s="98"/>
      <c r="L1607" s="98"/>
      <c r="M1607" s="98"/>
      <c r="N1607" s="98"/>
      <c r="O1607" s="98"/>
      <c r="P1607" s="97"/>
      <c r="Q1607" s="18"/>
      <c r="R1607" s="18"/>
    </row>
    <row r="1608" spans="1:18" x14ac:dyDescent="0.3">
      <c r="A1608" s="98"/>
      <c r="B1608" s="98"/>
      <c r="C1608" s="98"/>
      <c r="D1608" s="98"/>
      <c r="E1608" s="98"/>
      <c r="F1608" s="98"/>
      <c r="G1608" s="98"/>
      <c r="H1608" s="98"/>
      <c r="I1608" s="98"/>
      <c r="J1608" s="98"/>
      <c r="K1608" s="98"/>
      <c r="L1608" s="98"/>
      <c r="M1608" s="98"/>
      <c r="N1608" s="98"/>
      <c r="O1608" s="98"/>
      <c r="P1608" s="97"/>
      <c r="Q1608" s="18"/>
      <c r="R1608" s="18"/>
    </row>
    <row r="1609" spans="1:18" x14ac:dyDescent="0.3">
      <c r="A1609" s="98"/>
      <c r="B1609" s="98"/>
      <c r="C1609" s="98"/>
      <c r="D1609" s="98"/>
      <c r="E1609" s="98"/>
      <c r="F1609" s="98"/>
      <c r="G1609" s="98"/>
      <c r="H1609" s="98"/>
      <c r="I1609" s="98"/>
      <c r="J1609" s="98"/>
      <c r="K1609" s="98"/>
      <c r="L1609" s="98"/>
      <c r="M1609" s="98"/>
      <c r="N1609" s="98"/>
      <c r="O1609" s="98"/>
      <c r="P1609" s="97"/>
      <c r="Q1609" s="18"/>
      <c r="R1609" s="18"/>
    </row>
    <row r="1610" spans="1:18" x14ac:dyDescent="0.3">
      <c r="A1610" s="98"/>
      <c r="B1610" s="98"/>
      <c r="C1610" s="98"/>
      <c r="D1610" s="98"/>
      <c r="E1610" s="98"/>
      <c r="F1610" s="98"/>
      <c r="G1610" s="98"/>
      <c r="H1610" s="98"/>
      <c r="I1610" s="98"/>
      <c r="J1610" s="98"/>
      <c r="K1610" s="98"/>
      <c r="L1610" s="98"/>
      <c r="M1610" s="98"/>
      <c r="N1610" s="98"/>
      <c r="O1610" s="98"/>
      <c r="P1610" s="97"/>
      <c r="Q1610" s="18"/>
      <c r="R1610" s="18"/>
    </row>
    <row r="1611" spans="1:18" x14ac:dyDescent="0.3">
      <c r="A1611" s="98"/>
      <c r="B1611" s="98"/>
      <c r="C1611" s="98"/>
      <c r="D1611" s="98"/>
      <c r="E1611" s="98"/>
      <c r="F1611" s="98"/>
      <c r="G1611" s="98"/>
      <c r="H1611" s="98"/>
      <c r="I1611" s="98"/>
      <c r="J1611" s="98"/>
      <c r="K1611" s="98"/>
      <c r="L1611" s="98"/>
      <c r="M1611" s="98"/>
      <c r="N1611" s="98"/>
      <c r="O1611" s="98"/>
      <c r="P1611" s="97"/>
      <c r="Q1611" s="18"/>
      <c r="R1611" s="18"/>
    </row>
    <row r="1612" spans="1:18" x14ac:dyDescent="0.3">
      <c r="A1612" s="98"/>
      <c r="B1612" s="98"/>
      <c r="C1612" s="98"/>
      <c r="D1612" s="98"/>
      <c r="E1612" s="98"/>
      <c r="F1612" s="98"/>
      <c r="G1612" s="98"/>
      <c r="H1612" s="98"/>
      <c r="I1612" s="98"/>
      <c r="J1612" s="98"/>
      <c r="K1612" s="98"/>
      <c r="L1612" s="98"/>
      <c r="M1612" s="98"/>
      <c r="N1612" s="98"/>
      <c r="O1612" s="98"/>
      <c r="P1612" s="97"/>
      <c r="Q1612" s="18"/>
      <c r="R1612" s="18"/>
    </row>
    <row r="1613" spans="1:18" x14ac:dyDescent="0.3">
      <c r="A1613" s="98"/>
      <c r="B1613" s="98"/>
      <c r="C1613" s="98"/>
      <c r="D1613" s="98"/>
      <c r="E1613" s="98"/>
      <c r="F1613" s="98"/>
      <c r="G1613" s="98"/>
      <c r="H1613" s="98"/>
      <c r="I1613" s="98"/>
      <c r="J1613" s="98"/>
      <c r="K1613" s="98"/>
      <c r="L1613" s="98"/>
      <c r="M1613" s="98"/>
      <c r="N1613" s="98"/>
      <c r="O1613" s="98"/>
      <c r="P1613" s="97"/>
      <c r="Q1613" s="18"/>
      <c r="R1613" s="18"/>
    </row>
    <row r="1614" spans="1:18" x14ac:dyDescent="0.3">
      <c r="A1614" s="98"/>
      <c r="B1614" s="98"/>
      <c r="C1614" s="98"/>
      <c r="D1614" s="98"/>
      <c r="E1614" s="98"/>
      <c r="F1614" s="98"/>
      <c r="G1614" s="98"/>
      <c r="H1614" s="98"/>
      <c r="I1614" s="98"/>
      <c r="J1614" s="98"/>
      <c r="K1614" s="98"/>
      <c r="L1614" s="98"/>
      <c r="M1614" s="98"/>
      <c r="N1614" s="98"/>
      <c r="O1614" s="98"/>
      <c r="P1614" s="97"/>
      <c r="Q1614" s="18"/>
      <c r="R1614" s="18"/>
    </row>
    <row r="1615" spans="1:18" x14ac:dyDescent="0.3">
      <c r="A1615" s="98"/>
      <c r="B1615" s="98"/>
      <c r="C1615" s="98"/>
      <c r="D1615" s="98"/>
      <c r="E1615" s="98"/>
      <c r="F1615" s="98"/>
      <c r="G1615" s="98"/>
      <c r="H1615" s="98"/>
      <c r="I1615" s="98"/>
      <c r="J1615" s="98"/>
      <c r="K1615" s="98"/>
      <c r="L1615" s="98"/>
      <c r="M1615" s="98"/>
      <c r="N1615" s="98"/>
      <c r="O1615" s="98"/>
      <c r="P1615" s="97"/>
      <c r="Q1615" s="18"/>
      <c r="R1615" s="18"/>
    </row>
    <row r="1616" spans="1:18" x14ac:dyDescent="0.3">
      <c r="A1616" s="98"/>
      <c r="B1616" s="98"/>
      <c r="C1616" s="98"/>
      <c r="D1616" s="98"/>
      <c r="E1616" s="98"/>
      <c r="F1616" s="98"/>
      <c r="G1616" s="98"/>
      <c r="H1616" s="98"/>
      <c r="I1616" s="98"/>
      <c r="J1616" s="98"/>
      <c r="K1616" s="98"/>
      <c r="L1616" s="98"/>
      <c r="M1616" s="98"/>
      <c r="N1616" s="98"/>
      <c r="O1616" s="98"/>
      <c r="P1616" s="97"/>
      <c r="Q1616" s="18"/>
      <c r="R1616" s="18"/>
    </row>
    <row r="1617" spans="1:18" x14ac:dyDescent="0.3">
      <c r="A1617" s="98"/>
      <c r="B1617" s="98"/>
      <c r="C1617" s="98"/>
      <c r="D1617" s="98"/>
      <c r="E1617" s="98"/>
      <c r="F1617" s="98"/>
      <c r="G1617" s="98"/>
      <c r="H1617" s="98"/>
      <c r="I1617" s="98"/>
      <c r="J1617" s="98"/>
      <c r="K1617" s="98"/>
      <c r="L1617" s="98"/>
      <c r="M1617" s="98"/>
      <c r="N1617" s="98"/>
      <c r="O1617" s="98"/>
      <c r="P1617" s="97"/>
      <c r="Q1617" s="18"/>
      <c r="R1617" s="18"/>
    </row>
    <row r="1618" spans="1:18" x14ac:dyDescent="0.3">
      <c r="A1618" s="98"/>
      <c r="B1618" s="98"/>
      <c r="C1618" s="98"/>
      <c r="D1618" s="98"/>
      <c r="E1618" s="98"/>
      <c r="F1618" s="98"/>
      <c r="G1618" s="98"/>
      <c r="H1618" s="98"/>
      <c r="I1618" s="98"/>
      <c r="J1618" s="98"/>
      <c r="K1618" s="98"/>
      <c r="L1618" s="98"/>
      <c r="M1618" s="98"/>
      <c r="N1618" s="98"/>
      <c r="O1618" s="98"/>
      <c r="P1618" s="97"/>
      <c r="Q1618" s="18"/>
      <c r="R1618" s="18"/>
    </row>
    <row r="1619" spans="1:18" x14ac:dyDescent="0.3">
      <c r="A1619" s="98"/>
      <c r="B1619" s="98"/>
      <c r="C1619" s="98"/>
      <c r="D1619" s="98"/>
      <c r="E1619" s="98"/>
      <c r="F1619" s="98"/>
      <c r="G1619" s="98"/>
      <c r="H1619" s="98"/>
      <c r="I1619" s="98"/>
      <c r="J1619" s="98"/>
      <c r="K1619" s="98"/>
      <c r="L1619" s="98"/>
      <c r="M1619" s="98"/>
      <c r="N1619" s="98"/>
      <c r="O1619" s="98"/>
      <c r="P1619" s="97"/>
      <c r="Q1619" s="18"/>
      <c r="R1619" s="18"/>
    </row>
    <row r="1620" spans="1:18" x14ac:dyDescent="0.3">
      <c r="A1620" s="98"/>
      <c r="B1620" s="98"/>
      <c r="C1620" s="98"/>
      <c r="D1620" s="98"/>
      <c r="E1620" s="98"/>
      <c r="F1620" s="98"/>
      <c r="G1620" s="98"/>
      <c r="H1620" s="98"/>
      <c r="I1620" s="98"/>
      <c r="J1620" s="98"/>
      <c r="K1620" s="98"/>
      <c r="L1620" s="98"/>
      <c r="M1620" s="98"/>
      <c r="N1620" s="98"/>
      <c r="O1620" s="98"/>
      <c r="P1620" s="97"/>
      <c r="Q1620" s="18"/>
      <c r="R1620" s="18"/>
    </row>
    <row r="1621" spans="1:18" x14ac:dyDescent="0.3">
      <c r="A1621" s="98"/>
      <c r="B1621" s="98"/>
      <c r="C1621" s="98"/>
      <c r="D1621" s="98"/>
      <c r="E1621" s="98"/>
      <c r="F1621" s="98"/>
      <c r="G1621" s="98"/>
      <c r="H1621" s="98"/>
      <c r="I1621" s="98"/>
      <c r="J1621" s="98"/>
      <c r="K1621" s="98"/>
      <c r="L1621" s="98"/>
      <c r="M1621" s="98"/>
      <c r="N1621" s="98"/>
      <c r="O1621" s="98"/>
      <c r="P1621" s="97"/>
      <c r="Q1621" s="18"/>
      <c r="R1621" s="18"/>
    </row>
    <row r="1622" spans="1:18" x14ac:dyDescent="0.3">
      <c r="A1622" s="98"/>
      <c r="B1622" s="98"/>
      <c r="C1622" s="98"/>
      <c r="D1622" s="98"/>
      <c r="E1622" s="98"/>
      <c r="F1622" s="98"/>
      <c r="G1622" s="98"/>
      <c r="H1622" s="98"/>
      <c r="I1622" s="98"/>
      <c r="J1622" s="98"/>
      <c r="K1622" s="98"/>
      <c r="L1622" s="98"/>
      <c r="M1622" s="98"/>
      <c r="N1622" s="98"/>
      <c r="O1622" s="98"/>
      <c r="P1622" s="97"/>
      <c r="Q1622" s="18"/>
      <c r="R1622" s="18"/>
    </row>
    <row r="1623" spans="1:18" x14ac:dyDescent="0.3">
      <c r="A1623" s="98"/>
      <c r="B1623" s="98"/>
      <c r="C1623" s="98"/>
      <c r="D1623" s="98"/>
      <c r="E1623" s="98"/>
      <c r="F1623" s="98"/>
      <c r="G1623" s="98"/>
      <c r="H1623" s="98"/>
      <c r="I1623" s="98"/>
      <c r="J1623" s="98"/>
      <c r="K1623" s="98"/>
      <c r="L1623" s="98"/>
      <c r="M1623" s="98"/>
      <c r="N1623" s="98"/>
      <c r="O1623" s="98"/>
      <c r="P1623" s="97"/>
      <c r="Q1623" s="18"/>
      <c r="R1623" s="18"/>
    </row>
    <row r="1624" spans="1:18" x14ac:dyDescent="0.3">
      <c r="A1624" s="98"/>
      <c r="B1624" s="98"/>
      <c r="C1624" s="98"/>
      <c r="D1624" s="98"/>
      <c r="E1624" s="98"/>
      <c r="F1624" s="98"/>
      <c r="G1624" s="98"/>
      <c r="H1624" s="98"/>
      <c r="I1624" s="98"/>
      <c r="J1624" s="98"/>
      <c r="K1624" s="98"/>
      <c r="L1624" s="98"/>
      <c r="M1624" s="98"/>
      <c r="N1624" s="98"/>
      <c r="O1624" s="98"/>
      <c r="P1624" s="97"/>
      <c r="Q1624" s="18"/>
      <c r="R1624" s="18"/>
    </row>
    <row r="1625" spans="1:18" x14ac:dyDescent="0.3">
      <c r="A1625" s="98"/>
      <c r="B1625" s="98"/>
      <c r="C1625" s="98"/>
      <c r="D1625" s="98"/>
      <c r="E1625" s="98"/>
      <c r="F1625" s="98"/>
      <c r="G1625" s="98"/>
      <c r="H1625" s="98"/>
      <c r="I1625" s="98"/>
      <c r="J1625" s="98"/>
      <c r="K1625" s="98"/>
      <c r="L1625" s="98"/>
      <c r="M1625" s="98"/>
      <c r="N1625" s="98"/>
      <c r="O1625" s="98"/>
      <c r="P1625" s="97"/>
      <c r="Q1625" s="18"/>
      <c r="R1625" s="18"/>
    </row>
    <row r="1626" spans="1:18" x14ac:dyDescent="0.3">
      <c r="A1626" s="98"/>
      <c r="B1626" s="98"/>
      <c r="C1626" s="98"/>
      <c r="D1626" s="98"/>
      <c r="E1626" s="98"/>
      <c r="F1626" s="98"/>
      <c r="G1626" s="98"/>
      <c r="H1626" s="98"/>
      <c r="I1626" s="98"/>
      <c r="J1626" s="98"/>
      <c r="K1626" s="98"/>
      <c r="L1626" s="98"/>
      <c r="M1626" s="98"/>
      <c r="N1626" s="98"/>
      <c r="O1626" s="98"/>
      <c r="P1626" s="97"/>
      <c r="Q1626" s="18"/>
      <c r="R1626" s="18"/>
    </row>
    <row r="1627" spans="1:18" x14ac:dyDescent="0.3">
      <c r="A1627" s="98"/>
      <c r="B1627" s="98"/>
      <c r="C1627" s="98"/>
      <c r="D1627" s="98"/>
      <c r="E1627" s="98"/>
      <c r="F1627" s="98"/>
      <c r="G1627" s="98"/>
      <c r="H1627" s="98"/>
      <c r="I1627" s="98"/>
      <c r="J1627" s="98"/>
      <c r="K1627" s="98"/>
      <c r="L1627" s="98"/>
      <c r="M1627" s="98"/>
      <c r="N1627" s="98"/>
      <c r="O1627" s="98"/>
      <c r="P1627" s="97"/>
      <c r="Q1627" s="18"/>
      <c r="R1627" s="18"/>
    </row>
    <row r="1628" spans="1:18" x14ac:dyDescent="0.3">
      <c r="A1628" s="98"/>
      <c r="B1628" s="98"/>
      <c r="C1628" s="98"/>
      <c r="D1628" s="98"/>
      <c r="E1628" s="98"/>
      <c r="F1628" s="98"/>
      <c r="G1628" s="98"/>
      <c r="H1628" s="98"/>
      <c r="I1628" s="98"/>
      <c r="J1628" s="98"/>
      <c r="K1628" s="98"/>
      <c r="L1628" s="98"/>
      <c r="M1628" s="98"/>
      <c r="N1628" s="98"/>
      <c r="O1628" s="98"/>
      <c r="P1628" s="97"/>
      <c r="Q1628" s="18"/>
      <c r="R1628" s="18"/>
    </row>
    <row r="1629" spans="1:18" x14ac:dyDescent="0.3">
      <c r="A1629" s="98"/>
      <c r="B1629" s="98"/>
      <c r="C1629" s="98"/>
      <c r="D1629" s="98"/>
      <c r="E1629" s="98"/>
      <c r="F1629" s="98"/>
      <c r="G1629" s="98"/>
      <c r="H1629" s="98"/>
      <c r="I1629" s="98"/>
      <c r="J1629" s="98"/>
      <c r="K1629" s="98"/>
      <c r="L1629" s="98"/>
      <c r="M1629" s="98"/>
      <c r="N1629" s="98"/>
      <c r="O1629" s="98"/>
      <c r="P1629" s="97"/>
      <c r="Q1629" s="18"/>
      <c r="R1629" s="18"/>
    </row>
    <row r="1630" spans="1:18" x14ac:dyDescent="0.3">
      <c r="A1630" s="98"/>
      <c r="B1630" s="98"/>
      <c r="C1630" s="98"/>
      <c r="D1630" s="98"/>
      <c r="E1630" s="98"/>
      <c r="F1630" s="98"/>
      <c r="G1630" s="98"/>
      <c r="H1630" s="98"/>
      <c r="I1630" s="98"/>
      <c r="J1630" s="98"/>
      <c r="K1630" s="98"/>
      <c r="L1630" s="98"/>
      <c r="M1630" s="98"/>
      <c r="N1630" s="98"/>
      <c r="O1630" s="98"/>
      <c r="P1630" s="97"/>
      <c r="Q1630" s="18"/>
      <c r="R1630" s="18"/>
    </row>
    <row r="1631" spans="1:18" x14ac:dyDescent="0.3">
      <c r="A1631" s="98"/>
      <c r="B1631" s="98"/>
      <c r="C1631" s="98"/>
      <c r="D1631" s="98"/>
      <c r="E1631" s="98"/>
      <c r="F1631" s="98"/>
      <c r="G1631" s="98"/>
      <c r="H1631" s="98"/>
      <c r="I1631" s="98"/>
      <c r="J1631" s="98"/>
      <c r="K1631" s="98"/>
      <c r="L1631" s="98"/>
      <c r="M1631" s="98"/>
      <c r="N1631" s="98"/>
      <c r="O1631" s="98"/>
      <c r="P1631" s="97"/>
      <c r="Q1631" s="18"/>
      <c r="R1631" s="18"/>
    </row>
    <row r="1632" spans="1:18" x14ac:dyDescent="0.3">
      <c r="A1632" s="98"/>
      <c r="B1632" s="98"/>
      <c r="C1632" s="98"/>
      <c r="D1632" s="98"/>
      <c r="E1632" s="98"/>
      <c r="F1632" s="98"/>
      <c r="G1632" s="98"/>
      <c r="H1632" s="98"/>
      <c r="I1632" s="98"/>
      <c r="J1632" s="98"/>
      <c r="K1632" s="98"/>
      <c r="L1632" s="98"/>
      <c r="M1632" s="98"/>
      <c r="N1632" s="98"/>
      <c r="O1632" s="98"/>
      <c r="P1632" s="97"/>
      <c r="Q1632" s="18"/>
      <c r="R1632" s="18"/>
    </row>
    <row r="1633" spans="1:18" x14ac:dyDescent="0.3">
      <c r="A1633" s="98"/>
      <c r="B1633" s="98"/>
      <c r="C1633" s="98"/>
      <c r="D1633" s="98"/>
      <c r="E1633" s="98"/>
      <c r="F1633" s="98"/>
      <c r="G1633" s="98"/>
      <c r="H1633" s="98"/>
      <c r="I1633" s="98"/>
      <c r="J1633" s="98"/>
      <c r="K1633" s="98"/>
      <c r="L1633" s="98"/>
      <c r="M1633" s="98"/>
      <c r="N1633" s="98"/>
      <c r="O1633" s="98"/>
      <c r="P1633" s="97"/>
      <c r="Q1633" s="18"/>
      <c r="R1633" s="18"/>
    </row>
    <row r="1634" spans="1:18" x14ac:dyDescent="0.3">
      <c r="A1634" s="98"/>
      <c r="B1634" s="98"/>
      <c r="C1634" s="98"/>
      <c r="D1634" s="98"/>
      <c r="E1634" s="98"/>
      <c r="F1634" s="98"/>
      <c r="G1634" s="98"/>
      <c r="H1634" s="98"/>
      <c r="I1634" s="98"/>
      <c r="J1634" s="98"/>
      <c r="K1634" s="98"/>
      <c r="L1634" s="98"/>
      <c r="M1634" s="98"/>
      <c r="N1634" s="98"/>
      <c r="O1634" s="98"/>
      <c r="P1634" s="97"/>
      <c r="Q1634" s="18"/>
      <c r="R1634" s="18"/>
    </row>
    <row r="1635" spans="1:18" x14ac:dyDescent="0.3">
      <c r="A1635" s="98"/>
      <c r="B1635" s="98"/>
      <c r="C1635" s="98"/>
      <c r="D1635" s="98"/>
      <c r="E1635" s="98"/>
      <c r="F1635" s="98"/>
      <c r="G1635" s="98"/>
      <c r="H1635" s="98"/>
      <c r="I1635" s="98"/>
      <c r="J1635" s="98"/>
      <c r="K1635" s="98"/>
      <c r="L1635" s="98"/>
      <c r="M1635" s="98"/>
      <c r="N1635" s="98"/>
      <c r="O1635" s="98"/>
      <c r="P1635" s="97"/>
      <c r="Q1635" s="18"/>
      <c r="R1635" s="18"/>
    </row>
    <row r="1636" spans="1:18" x14ac:dyDescent="0.3">
      <c r="A1636" s="98"/>
      <c r="B1636" s="98"/>
      <c r="C1636" s="98"/>
      <c r="D1636" s="98"/>
      <c r="E1636" s="98"/>
      <c r="F1636" s="98"/>
      <c r="G1636" s="98"/>
      <c r="H1636" s="98"/>
      <c r="I1636" s="98"/>
      <c r="J1636" s="98"/>
      <c r="K1636" s="98"/>
      <c r="L1636" s="98"/>
      <c r="M1636" s="98"/>
      <c r="N1636" s="98"/>
      <c r="O1636" s="98"/>
      <c r="P1636" s="97"/>
      <c r="Q1636" s="18"/>
      <c r="R1636" s="18"/>
    </row>
    <row r="1637" spans="1:18" x14ac:dyDescent="0.3">
      <c r="A1637" s="98"/>
      <c r="B1637" s="98"/>
      <c r="C1637" s="98"/>
      <c r="D1637" s="98"/>
      <c r="E1637" s="98"/>
      <c r="F1637" s="98"/>
      <c r="G1637" s="98"/>
      <c r="H1637" s="98"/>
      <c r="I1637" s="98"/>
      <c r="J1637" s="98"/>
      <c r="K1637" s="98"/>
      <c r="L1637" s="98"/>
      <c r="M1637" s="98"/>
      <c r="N1637" s="98"/>
      <c r="O1637" s="98"/>
      <c r="P1637" s="97"/>
      <c r="Q1637" s="18"/>
      <c r="R1637" s="18"/>
    </row>
    <row r="1638" spans="1:18" x14ac:dyDescent="0.3">
      <c r="A1638" s="98"/>
      <c r="B1638" s="98"/>
      <c r="C1638" s="98"/>
      <c r="D1638" s="98"/>
      <c r="E1638" s="98"/>
      <c r="F1638" s="98"/>
      <c r="G1638" s="98"/>
      <c r="H1638" s="98"/>
      <c r="I1638" s="98"/>
      <c r="J1638" s="98"/>
      <c r="K1638" s="98"/>
      <c r="L1638" s="98"/>
      <c r="M1638" s="98"/>
      <c r="N1638" s="98"/>
      <c r="O1638" s="98"/>
      <c r="P1638" s="97"/>
      <c r="Q1638" s="18"/>
      <c r="R1638" s="18"/>
    </row>
    <row r="1639" spans="1:18" x14ac:dyDescent="0.3">
      <c r="A1639" s="98"/>
      <c r="B1639" s="98"/>
      <c r="C1639" s="98"/>
      <c r="D1639" s="98"/>
      <c r="E1639" s="98"/>
      <c r="F1639" s="98"/>
      <c r="G1639" s="98"/>
      <c r="H1639" s="98"/>
      <c r="I1639" s="98"/>
      <c r="J1639" s="98"/>
      <c r="K1639" s="98"/>
      <c r="L1639" s="98"/>
      <c r="M1639" s="98"/>
      <c r="N1639" s="98"/>
      <c r="O1639" s="98"/>
      <c r="P1639" s="97"/>
      <c r="Q1639" s="18"/>
      <c r="R1639" s="18"/>
    </row>
    <row r="1640" spans="1:18" x14ac:dyDescent="0.3">
      <c r="A1640" s="98"/>
      <c r="B1640" s="98"/>
      <c r="C1640" s="98"/>
      <c r="D1640" s="98"/>
      <c r="E1640" s="98"/>
      <c r="F1640" s="98"/>
      <c r="G1640" s="98"/>
      <c r="H1640" s="98"/>
      <c r="I1640" s="98"/>
      <c r="J1640" s="98"/>
      <c r="K1640" s="98"/>
      <c r="L1640" s="98"/>
      <c r="M1640" s="98"/>
      <c r="N1640" s="98"/>
      <c r="O1640" s="98"/>
      <c r="P1640" s="97"/>
      <c r="Q1640" s="18"/>
      <c r="R1640" s="18"/>
    </row>
    <row r="1641" spans="1:18" x14ac:dyDescent="0.3">
      <c r="A1641" s="98"/>
      <c r="B1641" s="98"/>
      <c r="C1641" s="98"/>
      <c r="D1641" s="98"/>
      <c r="E1641" s="98"/>
      <c r="F1641" s="98"/>
      <c r="G1641" s="98"/>
      <c r="H1641" s="98"/>
      <c r="I1641" s="98"/>
      <c r="J1641" s="98"/>
      <c r="K1641" s="98"/>
      <c r="L1641" s="98"/>
      <c r="M1641" s="98"/>
      <c r="N1641" s="98"/>
      <c r="O1641" s="98"/>
      <c r="P1641" s="97"/>
      <c r="Q1641" s="18"/>
      <c r="R1641" s="18"/>
    </row>
    <row r="1642" spans="1:18" x14ac:dyDescent="0.3">
      <c r="A1642" s="98"/>
      <c r="B1642" s="98"/>
      <c r="C1642" s="98"/>
      <c r="D1642" s="98"/>
      <c r="E1642" s="98"/>
      <c r="F1642" s="98"/>
      <c r="G1642" s="98"/>
      <c r="H1642" s="98"/>
      <c r="I1642" s="98"/>
      <c r="J1642" s="98"/>
      <c r="K1642" s="98"/>
      <c r="L1642" s="98"/>
      <c r="M1642" s="98"/>
      <c r="N1642" s="98"/>
      <c r="O1642" s="98"/>
      <c r="P1642" s="97"/>
      <c r="Q1642" s="18"/>
      <c r="R1642" s="18"/>
    </row>
    <row r="1643" spans="1:18" x14ac:dyDescent="0.3">
      <c r="A1643" s="98"/>
      <c r="B1643" s="98"/>
      <c r="C1643" s="98"/>
      <c r="D1643" s="98"/>
      <c r="E1643" s="98"/>
      <c r="F1643" s="98"/>
      <c r="G1643" s="98"/>
      <c r="H1643" s="98"/>
      <c r="I1643" s="98"/>
      <c r="J1643" s="98"/>
      <c r="K1643" s="98"/>
      <c r="L1643" s="98"/>
      <c r="M1643" s="98"/>
      <c r="N1643" s="98"/>
      <c r="O1643" s="98"/>
      <c r="P1643" s="97"/>
      <c r="Q1643" s="18"/>
      <c r="R1643" s="18"/>
    </row>
    <row r="1644" spans="1:18" x14ac:dyDescent="0.3">
      <c r="A1644" s="98"/>
      <c r="B1644" s="98"/>
      <c r="C1644" s="98"/>
      <c r="D1644" s="98"/>
      <c r="E1644" s="98"/>
      <c r="F1644" s="98"/>
      <c r="G1644" s="98"/>
      <c r="H1644" s="98"/>
      <c r="I1644" s="98"/>
      <c r="J1644" s="98"/>
      <c r="K1644" s="98"/>
      <c r="L1644" s="98"/>
      <c r="M1644" s="98"/>
      <c r="N1644" s="98"/>
      <c r="O1644" s="98"/>
      <c r="P1644" s="97"/>
      <c r="Q1644" s="18"/>
      <c r="R1644" s="18"/>
    </row>
    <row r="1645" spans="1:18" x14ac:dyDescent="0.3">
      <c r="A1645" s="98"/>
      <c r="B1645" s="98"/>
      <c r="C1645" s="98"/>
      <c r="D1645" s="98"/>
      <c r="E1645" s="98"/>
      <c r="F1645" s="98"/>
      <c r="G1645" s="98"/>
      <c r="H1645" s="98"/>
      <c r="I1645" s="98"/>
      <c r="J1645" s="98"/>
      <c r="K1645" s="98"/>
      <c r="L1645" s="98"/>
      <c r="M1645" s="98"/>
      <c r="N1645" s="98"/>
      <c r="O1645" s="98"/>
      <c r="P1645" s="97"/>
      <c r="Q1645" s="18"/>
      <c r="R1645" s="18"/>
    </row>
    <row r="1646" spans="1:18" x14ac:dyDescent="0.3">
      <c r="A1646" s="98"/>
      <c r="B1646" s="98"/>
      <c r="C1646" s="98"/>
      <c r="D1646" s="98"/>
      <c r="E1646" s="98"/>
      <c r="F1646" s="98"/>
      <c r="G1646" s="98"/>
      <c r="H1646" s="98"/>
      <c r="I1646" s="98"/>
      <c r="J1646" s="98"/>
      <c r="K1646" s="98"/>
      <c r="L1646" s="98"/>
      <c r="M1646" s="98"/>
      <c r="N1646" s="98"/>
      <c r="O1646" s="98"/>
      <c r="P1646" s="97"/>
      <c r="Q1646" s="18"/>
      <c r="R1646" s="18"/>
    </row>
    <row r="1647" spans="1:18" x14ac:dyDescent="0.3">
      <c r="A1647" s="98"/>
      <c r="B1647" s="98"/>
      <c r="C1647" s="98"/>
      <c r="D1647" s="98"/>
      <c r="E1647" s="98"/>
      <c r="F1647" s="98"/>
      <c r="G1647" s="98"/>
      <c r="H1647" s="98"/>
      <c r="I1647" s="98"/>
      <c r="J1647" s="98"/>
      <c r="K1647" s="98"/>
      <c r="L1647" s="98"/>
      <c r="M1647" s="98"/>
      <c r="N1647" s="98"/>
      <c r="O1647" s="98"/>
      <c r="P1647" s="97"/>
      <c r="Q1647" s="18"/>
      <c r="R1647" s="18"/>
    </row>
    <row r="1648" spans="1:18" x14ac:dyDescent="0.3">
      <c r="A1648" s="98"/>
      <c r="B1648" s="98"/>
      <c r="C1648" s="98"/>
      <c r="D1648" s="98"/>
      <c r="E1648" s="98"/>
      <c r="F1648" s="98"/>
      <c r="G1648" s="98"/>
      <c r="H1648" s="98"/>
      <c r="I1648" s="98"/>
      <c r="J1648" s="98"/>
      <c r="K1648" s="98"/>
      <c r="L1648" s="98"/>
      <c r="M1648" s="98"/>
      <c r="N1648" s="98"/>
      <c r="O1648" s="98"/>
      <c r="P1648" s="97"/>
      <c r="Q1648" s="18"/>
      <c r="R1648" s="18"/>
    </row>
    <row r="1649" spans="1:18" x14ac:dyDescent="0.3">
      <c r="A1649" s="98"/>
      <c r="B1649" s="98"/>
      <c r="C1649" s="98"/>
      <c r="D1649" s="98"/>
      <c r="E1649" s="98"/>
      <c r="F1649" s="98"/>
      <c r="G1649" s="98"/>
      <c r="H1649" s="98"/>
      <c r="I1649" s="98"/>
      <c r="J1649" s="98"/>
      <c r="K1649" s="98"/>
      <c r="L1649" s="98"/>
      <c r="M1649" s="98"/>
      <c r="N1649" s="98"/>
      <c r="O1649" s="98"/>
      <c r="P1649" s="97"/>
      <c r="Q1649" s="18"/>
      <c r="R1649" s="18"/>
    </row>
    <row r="1650" spans="1:18" x14ac:dyDescent="0.3">
      <c r="A1650" s="98"/>
      <c r="B1650" s="98"/>
      <c r="C1650" s="98"/>
      <c r="D1650" s="98"/>
      <c r="E1650" s="98"/>
      <c r="F1650" s="98"/>
      <c r="G1650" s="98"/>
      <c r="H1650" s="98"/>
      <c r="I1650" s="98"/>
      <c r="J1650" s="98"/>
      <c r="K1650" s="98"/>
      <c r="L1650" s="98"/>
      <c r="M1650" s="98"/>
      <c r="N1650" s="98"/>
      <c r="O1650" s="98"/>
      <c r="P1650" s="97"/>
      <c r="Q1650" s="18"/>
      <c r="R1650" s="18"/>
    </row>
    <row r="1651" spans="1:18" x14ac:dyDescent="0.3">
      <c r="A1651" s="98"/>
      <c r="B1651" s="98"/>
      <c r="C1651" s="98"/>
      <c r="D1651" s="98"/>
      <c r="E1651" s="98"/>
      <c r="F1651" s="98"/>
      <c r="G1651" s="98"/>
      <c r="H1651" s="98"/>
      <c r="I1651" s="98"/>
      <c r="J1651" s="98"/>
      <c r="K1651" s="98"/>
      <c r="L1651" s="98"/>
      <c r="M1651" s="98"/>
      <c r="N1651" s="98"/>
      <c r="O1651" s="98"/>
      <c r="P1651" s="97"/>
      <c r="Q1651" s="18"/>
      <c r="R1651" s="18"/>
    </row>
    <row r="1652" spans="1:18" x14ac:dyDescent="0.3">
      <c r="A1652" s="98"/>
      <c r="B1652" s="98"/>
      <c r="C1652" s="98"/>
      <c r="D1652" s="98"/>
      <c r="E1652" s="98"/>
      <c r="F1652" s="98"/>
      <c r="G1652" s="98"/>
      <c r="H1652" s="98"/>
      <c r="I1652" s="98"/>
      <c r="J1652" s="98"/>
      <c r="K1652" s="98"/>
      <c r="L1652" s="98"/>
      <c r="M1652" s="98"/>
      <c r="N1652" s="98"/>
      <c r="O1652" s="98"/>
      <c r="P1652" s="97"/>
      <c r="Q1652" s="18"/>
      <c r="R1652" s="18"/>
    </row>
    <row r="1653" spans="1:18" x14ac:dyDescent="0.3">
      <c r="A1653" s="98"/>
      <c r="B1653" s="98"/>
      <c r="C1653" s="98"/>
      <c r="D1653" s="98"/>
      <c r="E1653" s="98"/>
      <c r="F1653" s="98"/>
      <c r="G1653" s="98"/>
      <c r="H1653" s="98"/>
      <c r="I1653" s="98"/>
      <c r="J1653" s="98"/>
      <c r="K1653" s="98"/>
      <c r="L1653" s="98"/>
      <c r="M1653" s="98"/>
      <c r="N1653" s="98"/>
      <c r="O1653" s="98"/>
      <c r="P1653" s="97"/>
      <c r="Q1653" s="18"/>
      <c r="R1653" s="18"/>
    </row>
    <row r="1654" spans="1:18" x14ac:dyDescent="0.3">
      <c r="A1654" s="98"/>
      <c r="B1654" s="98"/>
      <c r="C1654" s="98"/>
      <c r="D1654" s="98"/>
      <c r="E1654" s="98"/>
      <c r="F1654" s="98"/>
      <c r="G1654" s="98"/>
      <c r="H1654" s="98"/>
      <c r="I1654" s="98"/>
      <c r="J1654" s="98"/>
      <c r="K1654" s="98"/>
      <c r="L1654" s="98"/>
      <c r="M1654" s="98"/>
      <c r="N1654" s="98"/>
      <c r="O1654" s="98"/>
      <c r="P1654" s="97"/>
      <c r="Q1654" s="18"/>
      <c r="R1654" s="18"/>
    </row>
    <row r="1655" spans="1:18" x14ac:dyDescent="0.3">
      <c r="A1655" s="98"/>
      <c r="B1655" s="98"/>
      <c r="C1655" s="98"/>
      <c r="D1655" s="98"/>
      <c r="E1655" s="98"/>
      <c r="F1655" s="98"/>
      <c r="G1655" s="98"/>
      <c r="H1655" s="98"/>
      <c r="I1655" s="98"/>
      <c r="J1655" s="98"/>
      <c r="K1655" s="98"/>
      <c r="L1655" s="98"/>
      <c r="M1655" s="98"/>
      <c r="N1655" s="98"/>
      <c r="O1655" s="98"/>
      <c r="P1655" s="97"/>
      <c r="Q1655" s="18"/>
      <c r="R1655" s="18"/>
    </row>
    <row r="1656" spans="1:18" x14ac:dyDescent="0.3">
      <c r="A1656" s="98"/>
      <c r="B1656" s="98"/>
      <c r="C1656" s="98"/>
      <c r="D1656" s="98"/>
      <c r="E1656" s="98"/>
      <c r="F1656" s="98"/>
      <c r="G1656" s="98"/>
      <c r="H1656" s="98"/>
      <c r="I1656" s="98"/>
      <c r="J1656" s="98"/>
      <c r="K1656" s="98"/>
      <c r="L1656" s="98"/>
      <c r="M1656" s="98"/>
      <c r="N1656" s="98"/>
      <c r="O1656" s="98"/>
      <c r="P1656" s="97"/>
      <c r="Q1656" s="18"/>
      <c r="R1656" s="18"/>
    </row>
    <row r="1657" spans="1:18" x14ac:dyDescent="0.3">
      <c r="A1657" s="98"/>
      <c r="B1657" s="98"/>
      <c r="C1657" s="98"/>
      <c r="D1657" s="98"/>
      <c r="E1657" s="98"/>
      <c r="F1657" s="98"/>
      <c r="G1657" s="98"/>
      <c r="H1657" s="98"/>
      <c r="I1657" s="98"/>
      <c r="J1657" s="98"/>
      <c r="K1657" s="98"/>
      <c r="L1657" s="98"/>
      <c r="M1657" s="98"/>
      <c r="N1657" s="98"/>
      <c r="O1657" s="98"/>
      <c r="P1657" s="97"/>
      <c r="Q1657" s="18"/>
      <c r="R1657" s="18"/>
    </row>
    <row r="1658" spans="1:18" x14ac:dyDescent="0.3">
      <c r="A1658" s="98"/>
      <c r="B1658" s="98"/>
      <c r="C1658" s="98"/>
      <c r="D1658" s="98"/>
      <c r="E1658" s="98"/>
      <c r="F1658" s="98"/>
      <c r="G1658" s="98"/>
      <c r="H1658" s="98"/>
      <c r="I1658" s="98"/>
      <c r="J1658" s="98"/>
      <c r="K1658" s="98"/>
      <c r="L1658" s="98"/>
      <c r="M1658" s="98"/>
      <c r="N1658" s="98"/>
      <c r="O1658" s="98"/>
      <c r="P1658" s="97"/>
      <c r="Q1658" s="18"/>
      <c r="R1658" s="18"/>
    </row>
    <row r="1659" spans="1:18" x14ac:dyDescent="0.3">
      <c r="A1659" s="98"/>
      <c r="B1659" s="98"/>
      <c r="C1659" s="98"/>
      <c r="D1659" s="98"/>
      <c r="E1659" s="98"/>
      <c r="F1659" s="98"/>
      <c r="G1659" s="98"/>
      <c r="H1659" s="98"/>
      <c r="I1659" s="98"/>
      <c r="J1659" s="98"/>
      <c r="K1659" s="98"/>
      <c r="L1659" s="98"/>
      <c r="M1659" s="98"/>
      <c r="N1659" s="98"/>
      <c r="O1659" s="98"/>
      <c r="P1659" s="97"/>
      <c r="Q1659" s="18"/>
      <c r="R1659" s="18"/>
    </row>
    <row r="1660" spans="1:18" x14ac:dyDescent="0.3">
      <c r="A1660" s="98"/>
      <c r="B1660" s="98"/>
      <c r="C1660" s="98"/>
      <c r="D1660" s="98"/>
      <c r="E1660" s="98"/>
      <c r="F1660" s="98"/>
      <c r="G1660" s="98"/>
      <c r="H1660" s="98"/>
      <c r="I1660" s="98"/>
      <c r="J1660" s="98"/>
      <c r="K1660" s="98"/>
      <c r="L1660" s="98"/>
      <c r="M1660" s="98"/>
      <c r="N1660" s="98"/>
      <c r="O1660" s="98"/>
      <c r="P1660" s="97"/>
      <c r="Q1660" s="18"/>
      <c r="R1660" s="18"/>
    </row>
    <row r="1661" spans="1:18" x14ac:dyDescent="0.3">
      <c r="A1661" s="98"/>
      <c r="B1661" s="98"/>
      <c r="C1661" s="98"/>
      <c r="D1661" s="98"/>
      <c r="E1661" s="98"/>
      <c r="F1661" s="98"/>
      <c r="G1661" s="98"/>
      <c r="H1661" s="98"/>
      <c r="I1661" s="98"/>
      <c r="J1661" s="98"/>
      <c r="K1661" s="98"/>
      <c r="L1661" s="98"/>
      <c r="M1661" s="98"/>
      <c r="N1661" s="98"/>
      <c r="O1661" s="98"/>
      <c r="P1661" s="97"/>
      <c r="Q1661" s="18"/>
      <c r="R1661" s="18"/>
    </row>
    <row r="1662" spans="1:18" x14ac:dyDescent="0.3">
      <c r="A1662" s="98"/>
      <c r="B1662" s="98"/>
      <c r="C1662" s="98"/>
      <c r="D1662" s="98"/>
      <c r="E1662" s="98"/>
      <c r="F1662" s="98"/>
      <c r="G1662" s="98"/>
      <c r="H1662" s="98"/>
      <c r="I1662" s="98"/>
      <c r="J1662" s="98"/>
      <c r="K1662" s="98"/>
      <c r="L1662" s="98"/>
      <c r="M1662" s="98"/>
      <c r="N1662" s="98"/>
      <c r="O1662" s="98"/>
      <c r="P1662" s="97"/>
      <c r="Q1662" s="18"/>
      <c r="R1662" s="18"/>
    </row>
    <row r="1663" spans="1:18" x14ac:dyDescent="0.3">
      <c r="A1663" s="98"/>
      <c r="B1663" s="98"/>
      <c r="C1663" s="98"/>
      <c r="D1663" s="98"/>
      <c r="E1663" s="98"/>
      <c r="F1663" s="98"/>
      <c r="G1663" s="98"/>
      <c r="H1663" s="98"/>
      <c r="I1663" s="98"/>
      <c r="J1663" s="98"/>
      <c r="K1663" s="98"/>
      <c r="L1663" s="98"/>
      <c r="M1663" s="98"/>
      <c r="N1663" s="98"/>
      <c r="O1663" s="98"/>
      <c r="P1663" s="97"/>
      <c r="Q1663" s="18"/>
      <c r="R1663" s="18"/>
    </row>
    <row r="1664" spans="1:18" x14ac:dyDescent="0.3">
      <c r="A1664" s="98"/>
      <c r="B1664" s="98"/>
      <c r="C1664" s="98"/>
      <c r="D1664" s="98"/>
      <c r="E1664" s="98"/>
      <c r="F1664" s="98"/>
      <c r="G1664" s="98"/>
      <c r="H1664" s="98"/>
      <c r="I1664" s="98"/>
      <c r="J1664" s="98"/>
      <c r="K1664" s="98"/>
      <c r="L1664" s="98"/>
      <c r="M1664" s="98"/>
      <c r="N1664" s="98"/>
      <c r="O1664" s="98"/>
      <c r="P1664" s="97"/>
      <c r="Q1664" s="18"/>
      <c r="R1664" s="18"/>
    </row>
    <row r="1665" spans="1:18" x14ac:dyDescent="0.3">
      <c r="A1665" s="98"/>
      <c r="B1665" s="98"/>
      <c r="C1665" s="98"/>
      <c r="D1665" s="98"/>
      <c r="E1665" s="98"/>
      <c r="F1665" s="98"/>
      <c r="G1665" s="98"/>
      <c r="H1665" s="98"/>
      <c r="I1665" s="98"/>
      <c r="J1665" s="98"/>
      <c r="K1665" s="98"/>
      <c r="L1665" s="98"/>
      <c r="M1665" s="98"/>
      <c r="N1665" s="98"/>
      <c r="O1665" s="98"/>
      <c r="P1665" s="97"/>
      <c r="Q1665" s="18"/>
      <c r="R1665" s="18"/>
    </row>
    <row r="1666" spans="1:18" x14ac:dyDescent="0.3">
      <c r="A1666" s="98"/>
      <c r="B1666" s="98"/>
      <c r="C1666" s="98"/>
      <c r="D1666" s="98"/>
      <c r="E1666" s="98"/>
      <c r="F1666" s="98"/>
      <c r="G1666" s="98"/>
      <c r="H1666" s="98"/>
      <c r="I1666" s="98"/>
      <c r="J1666" s="98"/>
      <c r="K1666" s="98"/>
      <c r="L1666" s="98"/>
      <c r="M1666" s="98"/>
      <c r="N1666" s="98"/>
      <c r="O1666" s="98"/>
      <c r="P1666" s="97"/>
      <c r="Q1666" s="18"/>
      <c r="R1666" s="18"/>
    </row>
    <row r="1667" spans="1:18" x14ac:dyDescent="0.3">
      <c r="A1667" s="98"/>
      <c r="B1667" s="98"/>
      <c r="C1667" s="98"/>
      <c r="D1667" s="98"/>
      <c r="E1667" s="98"/>
      <c r="F1667" s="98"/>
      <c r="G1667" s="98"/>
      <c r="H1667" s="98"/>
      <c r="I1667" s="98"/>
      <c r="J1667" s="98"/>
      <c r="K1667" s="98"/>
      <c r="L1667" s="98"/>
      <c r="M1667" s="98"/>
      <c r="N1667" s="98"/>
      <c r="O1667" s="98"/>
      <c r="P1667" s="97"/>
      <c r="Q1667" s="18"/>
      <c r="R1667" s="18"/>
    </row>
    <row r="1668" spans="1:18" x14ac:dyDescent="0.3">
      <c r="A1668" s="98"/>
      <c r="B1668" s="98"/>
      <c r="C1668" s="98"/>
      <c r="D1668" s="98"/>
      <c r="E1668" s="98"/>
      <c r="F1668" s="98"/>
      <c r="G1668" s="98"/>
      <c r="H1668" s="98"/>
      <c r="I1668" s="98"/>
      <c r="J1668" s="98"/>
      <c r="K1668" s="98"/>
      <c r="L1668" s="98"/>
      <c r="M1668" s="98"/>
      <c r="N1668" s="98"/>
      <c r="O1668" s="98"/>
      <c r="P1668" s="97"/>
      <c r="Q1668" s="18"/>
      <c r="R1668" s="18"/>
    </row>
    <row r="1669" spans="1:18" x14ac:dyDescent="0.3">
      <c r="A1669" s="98"/>
      <c r="B1669" s="98"/>
      <c r="C1669" s="98"/>
      <c r="D1669" s="98"/>
      <c r="E1669" s="98"/>
      <c r="F1669" s="98"/>
      <c r="G1669" s="98"/>
      <c r="H1669" s="98"/>
      <c r="I1669" s="98"/>
      <c r="J1669" s="98"/>
      <c r="K1669" s="98"/>
      <c r="L1669" s="98"/>
      <c r="M1669" s="98"/>
      <c r="N1669" s="98"/>
      <c r="O1669" s="98"/>
      <c r="P1669" s="97"/>
      <c r="Q1669" s="18"/>
      <c r="R1669" s="18"/>
    </row>
    <row r="1670" spans="1:18" x14ac:dyDescent="0.3">
      <c r="A1670" s="98"/>
      <c r="B1670" s="98"/>
      <c r="C1670" s="98"/>
      <c r="D1670" s="98"/>
      <c r="E1670" s="98"/>
      <c r="F1670" s="98"/>
      <c r="G1670" s="98"/>
      <c r="H1670" s="98"/>
      <c r="I1670" s="98"/>
      <c r="J1670" s="98"/>
      <c r="K1670" s="98"/>
      <c r="L1670" s="98"/>
      <c r="M1670" s="98"/>
      <c r="N1670" s="98"/>
      <c r="O1670" s="98"/>
      <c r="P1670" s="97"/>
      <c r="Q1670" s="18"/>
      <c r="R1670" s="18"/>
    </row>
    <row r="1671" spans="1:18" x14ac:dyDescent="0.3">
      <c r="A1671" s="98"/>
      <c r="B1671" s="98"/>
      <c r="C1671" s="98"/>
      <c r="D1671" s="98"/>
      <c r="E1671" s="98"/>
      <c r="F1671" s="98"/>
      <c r="G1671" s="98"/>
      <c r="H1671" s="98"/>
      <c r="I1671" s="98"/>
      <c r="J1671" s="98"/>
      <c r="K1671" s="98"/>
      <c r="L1671" s="98"/>
      <c r="M1671" s="98"/>
      <c r="N1671" s="98"/>
      <c r="O1671" s="98"/>
      <c r="P1671" s="97"/>
      <c r="Q1671" s="18"/>
      <c r="R1671" s="18"/>
    </row>
    <row r="1672" spans="1:18" x14ac:dyDescent="0.3">
      <c r="A1672" s="98"/>
      <c r="B1672" s="98"/>
      <c r="C1672" s="98"/>
      <c r="D1672" s="98"/>
      <c r="E1672" s="98"/>
      <c r="F1672" s="98"/>
      <c r="G1672" s="98"/>
      <c r="H1672" s="98"/>
      <c r="I1672" s="98"/>
      <c r="J1672" s="98"/>
      <c r="K1672" s="98"/>
      <c r="L1672" s="98"/>
      <c r="M1672" s="98"/>
      <c r="N1672" s="98"/>
      <c r="O1672" s="98"/>
      <c r="P1672" s="97"/>
      <c r="Q1672" s="18"/>
      <c r="R1672" s="18"/>
    </row>
    <row r="1673" spans="1:18" x14ac:dyDescent="0.3">
      <c r="A1673" s="98"/>
      <c r="B1673" s="98"/>
      <c r="C1673" s="98"/>
      <c r="D1673" s="98"/>
      <c r="E1673" s="98"/>
      <c r="F1673" s="98"/>
      <c r="G1673" s="98"/>
      <c r="H1673" s="98"/>
      <c r="I1673" s="98"/>
      <c r="J1673" s="98"/>
      <c r="K1673" s="98"/>
      <c r="L1673" s="98"/>
      <c r="M1673" s="98"/>
      <c r="N1673" s="98"/>
      <c r="O1673" s="98"/>
      <c r="P1673" s="97"/>
      <c r="Q1673" s="18"/>
      <c r="R1673" s="18"/>
    </row>
    <row r="1674" spans="1:18" x14ac:dyDescent="0.3">
      <c r="A1674" s="98"/>
      <c r="B1674" s="98"/>
      <c r="C1674" s="98"/>
      <c r="D1674" s="98"/>
      <c r="E1674" s="98"/>
      <c r="F1674" s="98"/>
      <c r="G1674" s="98"/>
      <c r="H1674" s="98"/>
      <c r="I1674" s="98"/>
      <c r="J1674" s="98"/>
      <c r="K1674" s="98"/>
      <c r="L1674" s="98"/>
      <c r="M1674" s="98"/>
      <c r="N1674" s="98"/>
      <c r="O1674" s="98"/>
      <c r="P1674" s="97"/>
      <c r="Q1674" s="18"/>
      <c r="R1674" s="18"/>
    </row>
    <row r="1675" spans="1:18" x14ac:dyDescent="0.3">
      <c r="A1675" s="98"/>
      <c r="B1675" s="98"/>
      <c r="C1675" s="98"/>
      <c r="D1675" s="98"/>
      <c r="E1675" s="98"/>
      <c r="F1675" s="98"/>
      <c r="G1675" s="98"/>
      <c r="H1675" s="98"/>
      <c r="I1675" s="98"/>
      <c r="J1675" s="98"/>
      <c r="K1675" s="98"/>
      <c r="L1675" s="98"/>
      <c r="M1675" s="98"/>
      <c r="N1675" s="98"/>
      <c r="O1675" s="98"/>
      <c r="P1675" s="97"/>
      <c r="Q1675" s="18"/>
      <c r="R1675" s="18"/>
    </row>
    <row r="1676" spans="1:18" x14ac:dyDescent="0.3">
      <c r="A1676" s="98"/>
      <c r="B1676" s="98"/>
      <c r="C1676" s="98"/>
      <c r="D1676" s="98"/>
      <c r="E1676" s="98"/>
      <c r="F1676" s="98"/>
      <c r="G1676" s="98"/>
      <c r="H1676" s="98"/>
      <c r="I1676" s="98"/>
      <c r="J1676" s="98"/>
      <c r="K1676" s="98"/>
      <c r="L1676" s="98"/>
      <c r="M1676" s="98"/>
      <c r="N1676" s="98"/>
      <c r="O1676" s="98"/>
      <c r="P1676" s="97"/>
      <c r="Q1676" s="18"/>
      <c r="R1676" s="18"/>
    </row>
    <row r="1677" spans="1:18" x14ac:dyDescent="0.3">
      <c r="A1677" s="98"/>
      <c r="B1677" s="98"/>
      <c r="C1677" s="98"/>
      <c r="D1677" s="98"/>
      <c r="E1677" s="98"/>
      <c r="F1677" s="98"/>
      <c r="G1677" s="98"/>
      <c r="H1677" s="98"/>
      <c r="I1677" s="98"/>
      <c r="J1677" s="98"/>
      <c r="K1677" s="98"/>
      <c r="L1677" s="98"/>
      <c r="M1677" s="98"/>
      <c r="N1677" s="98"/>
      <c r="O1677" s="98"/>
      <c r="P1677" s="97"/>
      <c r="Q1677" s="18"/>
      <c r="R1677" s="18"/>
    </row>
    <row r="1678" spans="1:18" x14ac:dyDescent="0.3">
      <c r="A1678" s="98"/>
      <c r="B1678" s="98"/>
      <c r="C1678" s="98"/>
      <c r="D1678" s="98"/>
      <c r="E1678" s="98"/>
      <c r="F1678" s="98"/>
      <c r="G1678" s="98"/>
      <c r="H1678" s="98"/>
      <c r="I1678" s="98"/>
      <c r="J1678" s="98"/>
      <c r="K1678" s="98"/>
      <c r="L1678" s="98"/>
      <c r="M1678" s="98"/>
      <c r="N1678" s="98"/>
      <c r="O1678" s="98"/>
      <c r="P1678" s="97"/>
      <c r="Q1678" s="18"/>
      <c r="R1678" s="18"/>
    </row>
    <row r="1679" spans="1:18" x14ac:dyDescent="0.3">
      <c r="A1679" s="98"/>
      <c r="B1679" s="98"/>
      <c r="C1679" s="98"/>
      <c r="D1679" s="98"/>
      <c r="E1679" s="98"/>
      <c r="F1679" s="98"/>
      <c r="G1679" s="98"/>
      <c r="H1679" s="98"/>
      <c r="I1679" s="98"/>
      <c r="J1679" s="98"/>
      <c r="K1679" s="98"/>
      <c r="L1679" s="98"/>
      <c r="M1679" s="98"/>
      <c r="N1679" s="98"/>
      <c r="O1679" s="98"/>
      <c r="P1679" s="97"/>
      <c r="Q1679" s="18"/>
      <c r="R1679" s="18"/>
    </row>
    <row r="1680" spans="1:18" x14ac:dyDescent="0.3">
      <c r="A1680" s="98"/>
      <c r="B1680" s="98"/>
      <c r="C1680" s="98"/>
      <c r="D1680" s="98"/>
      <c r="E1680" s="98"/>
      <c r="F1680" s="98"/>
      <c r="G1680" s="98"/>
      <c r="H1680" s="98"/>
      <c r="I1680" s="98"/>
      <c r="J1680" s="98"/>
      <c r="K1680" s="98"/>
      <c r="L1680" s="98"/>
      <c r="M1680" s="98"/>
      <c r="N1680" s="98"/>
      <c r="O1680" s="98"/>
      <c r="P1680" s="97"/>
      <c r="Q1680" s="18"/>
      <c r="R1680" s="18"/>
    </row>
    <row r="1681" spans="1:18" x14ac:dyDescent="0.3">
      <c r="A1681" s="98"/>
      <c r="B1681" s="98"/>
      <c r="C1681" s="98"/>
      <c r="D1681" s="98"/>
      <c r="E1681" s="98"/>
      <c r="F1681" s="98"/>
      <c r="G1681" s="98"/>
      <c r="H1681" s="98"/>
      <c r="I1681" s="98"/>
      <c r="J1681" s="98"/>
      <c r="K1681" s="98"/>
      <c r="L1681" s="98"/>
      <c r="M1681" s="98"/>
      <c r="N1681" s="98"/>
      <c r="O1681" s="98"/>
      <c r="P1681" s="97"/>
      <c r="Q1681" s="18"/>
      <c r="R1681" s="18"/>
    </row>
    <row r="1682" spans="1:18" x14ac:dyDescent="0.3">
      <c r="A1682" s="98"/>
      <c r="B1682" s="98"/>
      <c r="C1682" s="98"/>
      <c r="D1682" s="98"/>
      <c r="E1682" s="98"/>
      <c r="F1682" s="98"/>
      <c r="G1682" s="98"/>
      <c r="H1682" s="98"/>
      <c r="I1682" s="98"/>
      <c r="J1682" s="98"/>
      <c r="K1682" s="98"/>
      <c r="L1682" s="98"/>
      <c r="M1682" s="98"/>
      <c r="N1682" s="98"/>
      <c r="O1682" s="98"/>
      <c r="P1682" s="97"/>
      <c r="Q1682" s="18"/>
      <c r="R1682" s="18"/>
    </row>
    <row r="1683" spans="1:18" x14ac:dyDescent="0.3">
      <c r="A1683" s="98"/>
      <c r="B1683" s="98"/>
      <c r="C1683" s="98"/>
      <c r="D1683" s="98"/>
      <c r="E1683" s="98"/>
      <c r="F1683" s="98"/>
      <c r="G1683" s="98"/>
      <c r="H1683" s="98"/>
      <c r="I1683" s="98"/>
      <c r="J1683" s="98"/>
      <c r="K1683" s="98"/>
      <c r="L1683" s="98"/>
      <c r="M1683" s="98"/>
      <c r="N1683" s="98"/>
      <c r="O1683" s="98"/>
      <c r="P1683" s="97"/>
      <c r="Q1683" s="18"/>
      <c r="R1683" s="18"/>
    </row>
    <row r="1684" spans="1:18" x14ac:dyDescent="0.3">
      <c r="A1684" s="98"/>
      <c r="B1684" s="98"/>
      <c r="C1684" s="98"/>
      <c r="D1684" s="98"/>
      <c r="E1684" s="98"/>
      <c r="F1684" s="98"/>
      <c r="G1684" s="98"/>
      <c r="H1684" s="98"/>
      <c r="I1684" s="98"/>
      <c r="J1684" s="98"/>
      <c r="K1684" s="98"/>
      <c r="L1684" s="98"/>
      <c r="M1684" s="98"/>
      <c r="N1684" s="98"/>
      <c r="O1684" s="98"/>
      <c r="P1684" s="97"/>
      <c r="Q1684" s="18"/>
      <c r="R1684" s="18"/>
    </row>
    <row r="1685" spans="1:18" x14ac:dyDescent="0.3">
      <c r="A1685" s="98"/>
      <c r="B1685" s="98"/>
      <c r="C1685" s="98"/>
      <c r="D1685" s="98"/>
      <c r="E1685" s="98"/>
      <c r="F1685" s="98"/>
      <c r="G1685" s="98"/>
      <c r="H1685" s="98"/>
      <c r="I1685" s="98"/>
      <c r="J1685" s="98"/>
      <c r="K1685" s="98"/>
      <c r="L1685" s="98"/>
      <c r="M1685" s="98"/>
      <c r="N1685" s="98"/>
      <c r="O1685" s="98"/>
      <c r="P1685" s="97"/>
      <c r="Q1685" s="18"/>
      <c r="R1685" s="18"/>
    </row>
    <row r="1686" spans="1:18" x14ac:dyDescent="0.3">
      <c r="A1686" s="98"/>
      <c r="B1686" s="98"/>
      <c r="C1686" s="98"/>
      <c r="D1686" s="98"/>
      <c r="E1686" s="98"/>
      <c r="F1686" s="98"/>
      <c r="G1686" s="98"/>
      <c r="H1686" s="98"/>
      <c r="I1686" s="98"/>
      <c r="J1686" s="98"/>
      <c r="K1686" s="98"/>
      <c r="L1686" s="98"/>
      <c r="M1686" s="98"/>
      <c r="N1686" s="98"/>
      <c r="O1686" s="98"/>
      <c r="P1686" s="97"/>
      <c r="Q1686" s="18"/>
      <c r="R1686" s="18"/>
    </row>
    <row r="1687" spans="1:18" x14ac:dyDescent="0.3">
      <c r="A1687" s="98"/>
      <c r="B1687" s="98"/>
      <c r="C1687" s="98"/>
      <c r="D1687" s="98"/>
      <c r="E1687" s="98"/>
      <c r="F1687" s="98"/>
      <c r="G1687" s="98"/>
      <c r="H1687" s="98"/>
      <c r="I1687" s="98"/>
      <c r="J1687" s="98"/>
      <c r="K1687" s="98"/>
      <c r="L1687" s="98"/>
      <c r="M1687" s="98"/>
      <c r="N1687" s="98"/>
      <c r="O1687" s="98"/>
      <c r="P1687" s="97"/>
      <c r="Q1687" s="18"/>
      <c r="R1687" s="18"/>
    </row>
    <row r="1688" spans="1:18" x14ac:dyDescent="0.3">
      <c r="A1688" s="98"/>
      <c r="B1688" s="98"/>
      <c r="C1688" s="98"/>
      <c r="D1688" s="98"/>
      <c r="E1688" s="98"/>
      <c r="F1688" s="98"/>
      <c r="G1688" s="98"/>
      <c r="H1688" s="98"/>
      <c r="I1688" s="98"/>
      <c r="J1688" s="98"/>
      <c r="K1688" s="98"/>
      <c r="L1688" s="98"/>
      <c r="M1688" s="98"/>
      <c r="N1688" s="98"/>
      <c r="O1688" s="98"/>
      <c r="P1688" s="97"/>
      <c r="Q1688" s="18"/>
      <c r="R1688" s="18"/>
    </row>
    <row r="1689" spans="1:18" x14ac:dyDescent="0.3">
      <c r="A1689" s="98"/>
      <c r="B1689" s="98"/>
      <c r="C1689" s="98"/>
      <c r="D1689" s="98"/>
      <c r="E1689" s="98"/>
      <c r="F1689" s="98"/>
      <c r="G1689" s="98"/>
      <c r="H1689" s="98"/>
      <c r="I1689" s="98"/>
      <c r="J1689" s="98"/>
      <c r="K1689" s="98"/>
      <c r="L1689" s="98"/>
      <c r="M1689" s="98"/>
      <c r="N1689" s="98"/>
      <c r="O1689" s="98"/>
      <c r="P1689" s="97"/>
      <c r="Q1689" s="18"/>
      <c r="R1689" s="18"/>
    </row>
    <row r="1690" spans="1:18" x14ac:dyDescent="0.3">
      <c r="A1690" s="98"/>
      <c r="B1690" s="98"/>
      <c r="C1690" s="98"/>
      <c r="D1690" s="98"/>
      <c r="E1690" s="98"/>
      <c r="F1690" s="98"/>
      <c r="G1690" s="98"/>
      <c r="H1690" s="98"/>
      <c r="I1690" s="98"/>
      <c r="J1690" s="98"/>
      <c r="K1690" s="98"/>
      <c r="L1690" s="98"/>
      <c r="M1690" s="98"/>
      <c r="N1690" s="98"/>
      <c r="O1690" s="98"/>
      <c r="P1690" s="97"/>
      <c r="Q1690" s="18"/>
      <c r="R1690" s="18"/>
    </row>
    <row r="1691" spans="1:18" x14ac:dyDescent="0.3">
      <c r="A1691" s="98"/>
      <c r="B1691" s="98"/>
      <c r="C1691" s="98"/>
      <c r="D1691" s="98"/>
      <c r="E1691" s="98"/>
      <c r="F1691" s="98"/>
      <c r="G1691" s="98"/>
      <c r="H1691" s="98"/>
      <c r="I1691" s="98"/>
      <c r="J1691" s="98"/>
      <c r="K1691" s="98"/>
      <c r="L1691" s="98"/>
      <c r="M1691" s="98"/>
      <c r="N1691" s="98"/>
      <c r="O1691" s="98"/>
      <c r="P1691" s="97"/>
      <c r="Q1691" s="18"/>
      <c r="R1691" s="18"/>
    </row>
    <row r="1692" spans="1:18" x14ac:dyDescent="0.3">
      <c r="A1692" s="98"/>
      <c r="B1692" s="98"/>
      <c r="C1692" s="98"/>
      <c r="D1692" s="98"/>
      <c r="E1692" s="98"/>
      <c r="F1692" s="98"/>
      <c r="G1692" s="98"/>
      <c r="H1692" s="98"/>
      <c r="I1692" s="98"/>
      <c r="J1692" s="98"/>
      <c r="K1692" s="98"/>
      <c r="L1692" s="98"/>
      <c r="M1692" s="98"/>
      <c r="N1692" s="98"/>
      <c r="O1692" s="98"/>
      <c r="P1692" s="97"/>
      <c r="Q1692" s="18"/>
      <c r="R1692" s="18"/>
    </row>
    <row r="1693" spans="1:18" x14ac:dyDescent="0.3">
      <c r="A1693" s="98"/>
      <c r="B1693" s="98"/>
      <c r="C1693" s="98"/>
      <c r="D1693" s="98"/>
      <c r="E1693" s="98"/>
      <c r="F1693" s="98"/>
      <c r="G1693" s="98"/>
      <c r="H1693" s="98"/>
      <c r="I1693" s="98"/>
      <c r="J1693" s="98"/>
      <c r="K1693" s="98"/>
      <c r="L1693" s="98"/>
      <c r="M1693" s="98"/>
      <c r="N1693" s="98"/>
      <c r="O1693" s="98"/>
      <c r="P1693" s="97"/>
      <c r="Q1693" s="18"/>
      <c r="R1693" s="18"/>
    </row>
    <row r="1694" spans="1:18" x14ac:dyDescent="0.3">
      <c r="A1694" s="98"/>
      <c r="B1694" s="98"/>
      <c r="C1694" s="98"/>
      <c r="D1694" s="98"/>
      <c r="E1694" s="98"/>
      <c r="F1694" s="98"/>
      <c r="G1694" s="98"/>
      <c r="H1694" s="98"/>
      <c r="I1694" s="98"/>
      <c r="J1694" s="98"/>
      <c r="K1694" s="98"/>
      <c r="L1694" s="98"/>
      <c r="M1694" s="98"/>
      <c r="N1694" s="98"/>
      <c r="O1694" s="98"/>
      <c r="P1694" s="97"/>
      <c r="Q1694" s="18"/>
      <c r="R1694" s="18"/>
    </row>
    <row r="1695" spans="1:18" x14ac:dyDescent="0.3">
      <c r="A1695" s="98"/>
      <c r="B1695" s="98"/>
      <c r="C1695" s="98"/>
      <c r="D1695" s="98"/>
      <c r="E1695" s="98"/>
      <c r="F1695" s="98"/>
      <c r="G1695" s="98"/>
      <c r="H1695" s="98"/>
      <c r="I1695" s="98"/>
      <c r="J1695" s="98"/>
      <c r="K1695" s="98"/>
      <c r="L1695" s="98"/>
      <c r="M1695" s="98"/>
      <c r="N1695" s="98"/>
      <c r="O1695" s="98"/>
      <c r="P1695" s="97"/>
      <c r="Q1695" s="18"/>
      <c r="R1695" s="18"/>
    </row>
    <row r="1696" spans="1:18" x14ac:dyDescent="0.3">
      <c r="A1696" s="98"/>
      <c r="B1696" s="98"/>
      <c r="C1696" s="98"/>
      <c r="D1696" s="98"/>
      <c r="E1696" s="98"/>
      <c r="F1696" s="98"/>
      <c r="G1696" s="98"/>
      <c r="H1696" s="98"/>
      <c r="I1696" s="98"/>
      <c r="J1696" s="98"/>
      <c r="K1696" s="98"/>
      <c r="L1696" s="98"/>
      <c r="M1696" s="98"/>
      <c r="N1696" s="98"/>
      <c r="O1696" s="98"/>
      <c r="P1696" s="97"/>
      <c r="Q1696" s="18"/>
      <c r="R1696" s="18"/>
    </row>
    <row r="1697" spans="1:18" x14ac:dyDescent="0.3">
      <c r="A1697" s="98"/>
      <c r="B1697" s="98"/>
      <c r="C1697" s="98"/>
      <c r="D1697" s="98"/>
      <c r="E1697" s="98"/>
      <c r="F1697" s="98"/>
      <c r="G1697" s="98"/>
      <c r="H1697" s="98"/>
      <c r="I1697" s="98"/>
      <c r="J1697" s="98"/>
      <c r="K1697" s="98"/>
      <c r="L1697" s="98"/>
      <c r="M1697" s="98"/>
      <c r="N1697" s="98"/>
      <c r="O1697" s="98"/>
      <c r="P1697" s="97"/>
      <c r="Q1697" s="18"/>
      <c r="R1697" s="18"/>
    </row>
    <row r="1698" spans="1:18" x14ac:dyDescent="0.3">
      <c r="A1698" s="98"/>
      <c r="B1698" s="98"/>
      <c r="C1698" s="98"/>
      <c r="D1698" s="98"/>
      <c r="E1698" s="98"/>
      <c r="F1698" s="98"/>
      <c r="G1698" s="98"/>
      <c r="H1698" s="98"/>
      <c r="I1698" s="98"/>
      <c r="J1698" s="98"/>
      <c r="K1698" s="98"/>
      <c r="L1698" s="98"/>
      <c r="M1698" s="98"/>
      <c r="N1698" s="98"/>
      <c r="O1698" s="98"/>
      <c r="P1698" s="97"/>
      <c r="Q1698" s="18"/>
      <c r="R1698" s="18"/>
    </row>
    <row r="1699" spans="1:18" x14ac:dyDescent="0.3">
      <c r="A1699" s="98"/>
      <c r="B1699" s="98"/>
      <c r="C1699" s="98"/>
      <c r="D1699" s="98"/>
      <c r="E1699" s="98"/>
      <c r="F1699" s="98"/>
      <c r="G1699" s="98"/>
      <c r="H1699" s="98"/>
      <c r="I1699" s="98"/>
      <c r="J1699" s="98"/>
      <c r="K1699" s="98"/>
      <c r="L1699" s="98"/>
      <c r="M1699" s="98"/>
      <c r="N1699" s="98"/>
      <c r="O1699" s="98"/>
      <c r="P1699" s="97"/>
      <c r="Q1699" s="18"/>
      <c r="R1699" s="18"/>
    </row>
    <row r="1700" spans="1:18" x14ac:dyDescent="0.3">
      <c r="A1700" s="98"/>
      <c r="B1700" s="98"/>
      <c r="C1700" s="98"/>
      <c r="D1700" s="98"/>
      <c r="E1700" s="98"/>
      <c r="F1700" s="98"/>
      <c r="G1700" s="98"/>
      <c r="H1700" s="98"/>
      <c r="I1700" s="98"/>
      <c r="J1700" s="98"/>
      <c r="K1700" s="98"/>
      <c r="L1700" s="98"/>
      <c r="M1700" s="98"/>
      <c r="N1700" s="98"/>
      <c r="O1700" s="98"/>
      <c r="P1700" s="97"/>
      <c r="Q1700" s="18"/>
      <c r="R1700" s="18"/>
    </row>
    <row r="1701" spans="1:18" x14ac:dyDescent="0.3">
      <c r="A1701" s="98"/>
      <c r="B1701" s="98"/>
      <c r="C1701" s="98"/>
      <c r="D1701" s="98"/>
      <c r="E1701" s="98"/>
      <c r="F1701" s="98"/>
      <c r="G1701" s="98"/>
      <c r="H1701" s="98"/>
      <c r="I1701" s="98"/>
      <c r="J1701" s="98"/>
      <c r="K1701" s="98"/>
      <c r="L1701" s="98"/>
      <c r="M1701" s="98"/>
      <c r="N1701" s="98"/>
      <c r="O1701" s="98"/>
      <c r="P1701" s="97"/>
      <c r="Q1701" s="18"/>
      <c r="R1701" s="18"/>
    </row>
    <row r="1702" spans="1:18" x14ac:dyDescent="0.3">
      <c r="A1702" s="98"/>
      <c r="B1702" s="98"/>
      <c r="C1702" s="98"/>
      <c r="D1702" s="98"/>
      <c r="E1702" s="98"/>
      <c r="F1702" s="98"/>
      <c r="G1702" s="98"/>
      <c r="H1702" s="98"/>
      <c r="I1702" s="98"/>
      <c r="J1702" s="98"/>
      <c r="K1702" s="98"/>
      <c r="L1702" s="98"/>
      <c r="M1702" s="98"/>
      <c r="N1702" s="98"/>
      <c r="O1702" s="98"/>
      <c r="P1702" s="97"/>
      <c r="Q1702" s="18"/>
      <c r="R1702" s="18"/>
    </row>
    <row r="1703" spans="1:18" x14ac:dyDescent="0.3">
      <c r="A1703" s="98"/>
      <c r="B1703" s="98"/>
      <c r="C1703" s="98"/>
      <c r="D1703" s="98"/>
      <c r="E1703" s="98"/>
      <c r="F1703" s="98"/>
      <c r="G1703" s="98"/>
      <c r="H1703" s="98"/>
      <c r="I1703" s="98"/>
      <c r="J1703" s="98"/>
      <c r="K1703" s="98"/>
      <c r="L1703" s="98"/>
      <c r="M1703" s="98"/>
      <c r="N1703" s="98"/>
      <c r="O1703" s="98"/>
      <c r="P1703" s="97"/>
      <c r="Q1703" s="18"/>
      <c r="R1703" s="18"/>
    </row>
    <row r="1704" spans="1:18" x14ac:dyDescent="0.3">
      <c r="A1704" s="98"/>
      <c r="B1704" s="98"/>
      <c r="C1704" s="98"/>
      <c r="D1704" s="98"/>
      <c r="E1704" s="98"/>
      <c r="F1704" s="98"/>
      <c r="G1704" s="98"/>
      <c r="H1704" s="98"/>
      <c r="I1704" s="98"/>
      <c r="J1704" s="98"/>
      <c r="K1704" s="98"/>
      <c r="L1704" s="98"/>
      <c r="M1704" s="98"/>
      <c r="N1704" s="98"/>
      <c r="O1704" s="98"/>
      <c r="P1704" s="97"/>
      <c r="Q1704" s="18"/>
      <c r="R1704" s="18"/>
    </row>
    <row r="1705" spans="1:18" x14ac:dyDescent="0.3">
      <c r="A1705" s="98"/>
      <c r="B1705" s="98"/>
      <c r="C1705" s="98"/>
      <c r="D1705" s="98"/>
      <c r="E1705" s="98"/>
      <c r="F1705" s="98"/>
      <c r="G1705" s="98"/>
      <c r="H1705" s="98"/>
      <c r="I1705" s="98"/>
      <c r="J1705" s="98"/>
      <c r="K1705" s="98"/>
      <c r="L1705" s="98"/>
      <c r="M1705" s="98"/>
      <c r="N1705" s="98"/>
      <c r="O1705" s="98"/>
      <c r="P1705" s="97"/>
      <c r="Q1705" s="18"/>
      <c r="R1705" s="18"/>
    </row>
    <row r="1706" spans="1:18" x14ac:dyDescent="0.3">
      <c r="A1706" s="98"/>
      <c r="B1706" s="98"/>
      <c r="C1706" s="98"/>
      <c r="D1706" s="98"/>
      <c r="E1706" s="98"/>
      <c r="F1706" s="98"/>
      <c r="G1706" s="98"/>
      <c r="H1706" s="98"/>
      <c r="I1706" s="98"/>
      <c r="J1706" s="98"/>
      <c r="K1706" s="98"/>
      <c r="L1706" s="98"/>
      <c r="M1706" s="98"/>
      <c r="N1706" s="98"/>
      <c r="O1706" s="98"/>
      <c r="P1706" s="97"/>
      <c r="Q1706" s="18"/>
      <c r="R1706" s="18"/>
    </row>
    <row r="1707" spans="1:18" x14ac:dyDescent="0.3">
      <c r="A1707" s="98"/>
      <c r="B1707" s="98"/>
      <c r="C1707" s="98"/>
      <c r="D1707" s="98"/>
      <c r="E1707" s="98"/>
      <c r="F1707" s="98"/>
      <c r="G1707" s="98"/>
      <c r="H1707" s="98"/>
      <c r="I1707" s="98"/>
      <c r="J1707" s="98"/>
      <c r="K1707" s="98"/>
      <c r="L1707" s="98"/>
      <c r="M1707" s="98"/>
      <c r="N1707" s="98"/>
      <c r="O1707" s="98"/>
      <c r="P1707" s="97"/>
      <c r="Q1707" s="18"/>
      <c r="R1707" s="18"/>
    </row>
    <row r="1708" spans="1:18" x14ac:dyDescent="0.3">
      <c r="A1708" s="98"/>
      <c r="B1708" s="98"/>
      <c r="C1708" s="98"/>
      <c r="D1708" s="98"/>
      <c r="E1708" s="98"/>
      <c r="F1708" s="98"/>
      <c r="G1708" s="98"/>
      <c r="H1708" s="98"/>
      <c r="I1708" s="98"/>
      <c r="J1708" s="98"/>
      <c r="K1708" s="98"/>
      <c r="L1708" s="98"/>
      <c r="M1708" s="98"/>
      <c r="N1708" s="98"/>
      <c r="O1708" s="98"/>
      <c r="P1708" s="97"/>
      <c r="Q1708" s="18"/>
      <c r="R1708" s="18"/>
    </row>
    <row r="1709" spans="1:18" x14ac:dyDescent="0.3">
      <c r="A1709" s="98"/>
      <c r="B1709" s="98"/>
      <c r="C1709" s="98"/>
      <c r="D1709" s="98"/>
      <c r="E1709" s="98"/>
      <c r="F1709" s="98"/>
      <c r="G1709" s="98"/>
      <c r="H1709" s="98"/>
      <c r="I1709" s="98"/>
      <c r="J1709" s="98"/>
      <c r="K1709" s="98"/>
      <c r="L1709" s="98"/>
      <c r="M1709" s="98"/>
      <c r="N1709" s="98"/>
      <c r="O1709" s="98"/>
      <c r="P1709" s="97"/>
      <c r="Q1709" s="18"/>
      <c r="R1709" s="18"/>
    </row>
    <row r="1710" spans="1:18" x14ac:dyDescent="0.3">
      <c r="A1710" s="98"/>
      <c r="B1710" s="98"/>
      <c r="C1710" s="98"/>
      <c r="D1710" s="98"/>
      <c r="E1710" s="98"/>
      <c r="F1710" s="98"/>
      <c r="G1710" s="98"/>
      <c r="H1710" s="98"/>
      <c r="I1710" s="98"/>
      <c r="J1710" s="98"/>
      <c r="K1710" s="98"/>
      <c r="L1710" s="98"/>
      <c r="M1710" s="98"/>
      <c r="N1710" s="98"/>
      <c r="O1710" s="98"/>
      <c r="P1710" s="97"/>
      <c r="Q1710" s="18"/>
      <c r="R1710" s="18"/>
    </row>
    <row r="1711" spans="1:18" x14ac:dyDescent="0.3">
      <c r="A1711" s="98"/>
      <c r="B1711" s="98"/>
      <c r="C1711" s="98"/>
      <c r="D1711" s="98"/>
      <c r="E1711" s="98"/>
      <c r="F1711" s="98"/>
      <c r="G1711" s="98"/>
      <c r="H1711" s="98"/>
      <c r="I1711" s="98"/>
      <c r="J1711" s="98"/>
      <c r="K1711" s="98"/>
      <c r="L1711" s="98"/>
      <c r="M1711" s="98"/>
      <c r="N1711" s="98"/>
      <c r="O1711" s="98"/>
      <c r="P1711" s="97"/>
      <c r="Q1711" s="18"/>
      <c r="R1711" s="18"/>
    </row>
    <row r="1712" spans="1:18" x14ac:dyDescent="0.3">
      <c r="A1712" s="98"/>
      <c r="B1712" s="98"/>
      <c r="C1712" s="98"/>
      <c r="D1712" s="98"/>
      <c r="E1712" s="98"/>
      <c r="F1712" s="98"/>
      <c r="G1712" s="98"/>
      <c r="H1712" s="98"/>
      <c r="I1712" s="98"/>
      <c r="J1712" s="98"/>
      <c r="K1712" s="98"/>
      <c r="L1712" s="98"/>
      <c r="M1712" s="98"/>
      <c r="N1712" s="98"/>
      <c r="O1712" s="98"/>
      <c r="P1712" s="97"/>
      <c r="Q1712" s="18"/>
      <c r="R1712" s="18"/>
    </row>
    <row r="1713" spans="1:18" x14ac:dyDescent="0.3">
      <c r="A1713" s="98"/>
      <c r="B1713" s="98"/>
      <c r="C1713" s="98"/>
      <c r="D1713" s="98"/>
      <c r="E1713" s="98"/>
      <c r="F1713" s="98"/>
      <c r="G1713" s="98"/>
      <c r="H1713" s="98"/>
      <c r="I1713" s="98"/>
      <c r="J1713" s="98"/>
      <c r="K1713" s="98"/>
      <c r="L1713" s="98"/>
      <c r="M1713" s="98"/>
      <c r="N1713" s="98"/>
      <c r="O1713" s="98"/>
      <c r="P1713" s="97"/>
      <c r="Q1713" s="18"/>
      <c r="R1713" s="18"/>
    </row>
    <row r="1714" spans="1:18" x14ac:dyDescent="0.3">
      <c r="A1714" s="98"/>
      <c r="B1714" s="98"/>
      <c r="C1714" s="98"/>
      <c r="D1714" s="98"/>
      <c r="E1714" s="98"/>
      <c r="F1714" s="98"/>
      <c r="G1714" s="98"/>
      <c r="H1714" s="98"/>
      <c r="I1714" s="98"/>
      <c r="J1714" s="98"/>
      <c r="K1714" s="98"/>
      <c r="L1714" s="98"/>
      <c r="M1714" s="98"/>
      <c r="N1714" s="98"/>
      <c r="O1714" s="98"/>
      <c r="P1714" s="97"/>
      <c r="Q1714" s="18"/>
      <c r="R1714" s="18"/>
    </row>
    <row r="1715" spans="1:18" x14ac:dyDescent="0.3">
      <c r="A1715" s="98"/>
      <c r="B1715" s="98"/>
      <c r="C1715" s="98"/>
      <c r="D1715" s="98"/>
      <c r="E1715" s="98"/>
      <c r="F1715" s="98"/>
      <c r="G1715" s="98"/>
      <c r="H1715" s="98"/>
      <c r="I1715" s="98"/>
      <c r="J1715" s="98"/>
      <c r="K1715" s="98"/>
      <c r="L1715" s="98"/>
      <c r="M1715" s="98"/>
      <c r="N1715" s="98"/>
      <c r="O1715" s="98"/>
      <c r="P1715" s="97"/>
      <c r="Q1715" s="18"/>
      <c r="R1715" s="18"/>
    </row>
    <row r="1716" spans="1:18" x14ac:dyDescent="0.3">
      <c r="A1716" s="98"/>
      <c r="B1716" s="98"/>
      <c r="C1716" s="98"/>
      <c r="D1716" s="98"/>
      <c r="E1716" s="98"/>
      <c r="F1716" s="98"/>
      <c r="G1716" s="98"/>
      <c r="H1716" s="98"/>
      <c r="I1716" s="98"/>
      <c r="J1716" s="98"/>
      <c r="K1716" s="98"/>
      <c r="L1716" s="98"/>
      <c r="M1716" s="98"/>
      <c r="N1716" s="98"/>
      <c r="O1716" s="98"/>
      <c r="P1716" s="97"/>
      <c r="Q1716" s="18"/>
      <c r="R1716" s="18"/>
    </row>
    <row r="1717" spans="1:18" x14ac:dyDescent="0.3">
      <c r="A1717" s="98"/>
      <c r="B1717" s="98"/>
      <c r="C1717" s="98"/>
      <c r="D1717" s="98"/>
      <c r="E1717" s="98"/>
      <c r="F1717" s="98"/>
      <c r="G1717" s="98"/>
      <c r="H1717" s="98"/>
      <c r="I1717" s="98"/>
      <c r="J1717" s="98"/>
      <c r="K1717" s="98"/>
      <c r="L1717" s="98"/>
      <c r="M1717" s="98"/>
      <c r="N1717" s="98"/>
      <c r="O1717" s="98"/>
      <c r="P1717" s="97"/>
      <c r="Q1717" s="18"/>
      <c r="R1717" s="18"/>
    </row>
    <row r="1718" spans="1:18" x14ac:dyDescent="0.3">
      <c r="A1718" s="98"/>
      <c r="B1718" s="98"/>
      <c r="C1718" s="98"/>
      <c r="D1718" s="98"/>
      <c r="E1718" s="98"/>
      <c r="F1718" s="98"/>
      <c r="G1718" s="98"/>
      <c r="H1718" s="98"/>
      <c r="I1718" s="98"/>
      <c r="J1718" s="98"/>
      <c r="K1718" s="98"/>
      <c r="L1718" s="98"/>
      <c r="M1718" s="98"/>
      <c r="N1718" s="98"/>
      <c r="O1718" s="98"/>
      <c r="P1718" s="97"/>
      <c r="Q1718" s="18"/>
      <c r="R1718" s="18"/>
    </row>
    <row r="1719" spans="1:18" x14ac:dyDescent="0.3">
      <c r="A1719" s="98"/>
      <c r="B1719" s="98"/>
      <c r="C1719" s="98"/>
      <c r="D1719" s="98"/>
      <c r="E1719" s="98"/>
      <c r="F1719" s="98"/>
      <c r="G1719" s="98"/>
      <c r="H1719" s="98"/>
      <c r="I1719" s="98"/>
      <c r="J1719" s="98"/>
      <c r="K1719" s="98"/>
      <c r="L1719" s="98"/>
      <c r="M1719" s="98"/>
      <c r="N1719" s="98"/>
      <c r="O1719" s="98"/>
      <c r="P1719" s="97"/>
      <c r="Q1719" s="18"/>
      <c r="R1719" s="18"/>
    </row>
    <row r="1720" spans="1:18" x14ac:dyDescent="0.3">
      <c r="A1720" s="98"/>
      <c r="B1720" s="98"/>
      <c r="C1720" s="98"/>
      <c r="D1720" s="98"/>
      <c r="E1720" s="98"/>
      <c r="F1720" s="98"/>
      <c r="G1720" s="98"/>
      <c r="H1720" s="98"/>
      <c r="I1720" s="98"/>
      <c r="J1720" s="98"/>
      <c r="K1720" s="98"/>
      <c r="L1720" s="98"/>
      <c r="M1720" s="98"/>
      <c r="N1720" s="98"/>
      <c r="O1720" s="98"/>
      <c r="P1720" s="97"/>
      <c r="Q1720" s="18"/>
      <c r="R1720" s="18"/>
    </row>
    <row r="1721" spans="1:18" x14ac:dyDescent="0.3">
      <c r="A1721" s="98"/>
      <c r="B1721" s="98"/>
      <c r="C1721" s="98"/>
      <c r="D1721" s="98"/>
      <c r="E1721" s="98"/>
      <c r="F1721" s="98"/>
      <c r="G1721" s="98"/>
      <c r="H1721" s="98"/>
      <c r="I1721" s="98"/>
      <c r="J1721" s="98"/>
      <c r="K1721" s="98"/>
      <c r="L1721" s="98"/>
      <c r="M1721" s="98"/>
      <c r="N1721" s="98"/>
      <c r="O1721" s="98"/>
      <c r="P1721" s="97"/>
      <c r="Q1721" s="18"/>
      <c r="R1721" s="18"/>
    </row>
    <row r="1722" spans="1:18" x14ac:dyDescent="0.3">
      <c r="A1722" s="98"/>
      <c r="B1722" s="98"/>
      <c r="C1722" s="98"/>
      <c r="D1722" s="98"/>
      <c r="E1722" s="98"/>
      <c r="F1722" s="98"/>
      <c r="G1722" s="98"/>
      <c r="H1722" s="98"/>
      <c r="I1722" s="98"/>
      <c r="J1722" s="98"/>
      <c r="K1722" s="98"/>
      <c r="L1722" s="98"/>
      <c r="M1722" s="98"/>
      <c r="N1722" s="98"/>
      <c r="O1722" s="98"/>
      <c r="P1722" s="97"/>
      <c r="Q1722" s="18"/>
      <c r="R1722" s="18"/>
    </row>
    <row r="1723" spans="1:18" x14ac:dyDescent="0.3">
      <c r="A1723" s="98"/>
      <c r="B1723" s="98"/>
      <c r="C1723" s="98"/>
      <c r="D1723" s="98"/>
      <c r="E1723" s="98"/>
      <c r="F1723" s="98"/>
      <c r="G1723" s="98"/>
      <c r="H1723" s="98"/>
      <c r="I1723" s="98"/>
      <c r="J1723" s="98"/>
      <c r="K1723" s="98"/>
      <c r="L1723" s="98"/>
      <c r="M1723" s="98"/>
      <c r="N1723" s="98"/>
      <c r="O1723" s="98"/>
      <c r="P1723" s="97"/>
      <c r="Q1723" s="18"/>
      <c r="R1723" s="18"/>
    </row>
    <row r="1724" spans="1:18" x14ac:dyDescent="0.3">
      <c r="A1724" s="98"/>
      <c r="B1724" s="98"/>
      <c r="C1724" s="98"/>
      <c r="D1724" s="98"/>
      <c r="E1724" s="98"/>
      <c r="F1724" s="98"/>
      <c r="G1724" s="98"/>
      <c r="H1724" s="98"/>
      <c r="I1724" s="98"/>
      <c r="J1724" s="98"/>
      <c r="K1724" s="98"/>
      <c r="L1724" s="98"/>
      <c r="M1724" s="98"/>
      <c r="N1724" s="98"/>
      <c r="O1724" s="98"/>
      <c r="P1724" s="97"/>
      <c r="Q1724" s="18"/>
      <c r="R1724" s="18"/>
    </row>
    <row r="1725" spans="1:18" x14ac:dyDescent="0.3">
      <c r="A1725" s="98"/>
      <c r="B1725" s="98"/>
      <c r="C1725" s="98"/>
      <c r="D1725" s="98"/>
      <c r="E1725" s="98"/>
      <c r="F1725" s="98"/>
      <c r="G1725" s="98"/>
      <c r="H1725" s="98"/>
      <c r="I1725" s="98"/>
      <c r="J1725" s="98"/>
      <c r="K1725" s="98"/>
      <c r="L1725" s="98"/>
      <c r="M1725" s="98"/>
      <c r="N1725" s="98"/>
      <c r="O1725" s="98"/>
      <c r="P1725" s="97"/>
      <c r="Q1725" s="18"/>
      <c r="R1725" s="18"/>
    </row>
    <row r="1726" spans="1:18" x14ac:dyDescent="0.3">
      <c r="A1726" s="98"/>
      <c r="B1726" s="98"/>
      <c r="C1726" s="98"/>
      <c r="D1726" s="98"/>
      <c r="E1726" s="98"/>
      <c r="F1726" s="98"/>
      <c r="G1726" s="98"/>
      <c r="H1726" s="98"/>
      <c r="I1726" s="98"/>
      <c r="J1726" s="98"/>
      <c r="K1726" s="98"/>
      <c r="L1726" s="98"/>
      <c r="M1726" s="98"/>
      <c r="N1726" s="98"/>
      <c r="O1726" s="98"/>
      <c r="P1726" s="97"/>
      <c r="Q1726" s="18"/>
      <c r="R1726" s="18"/>
    </row>
    <row r="1727" spans="1:18" x14ac:dyDescent="0.3">
      <c r="A1727" s="98"/>
      <c r="B1727" s="98"/>
      <c r="C1727" s="98"/>
      <c r="D1727" s="98"/>
      <c r="E1727" s="98"/>
      <c r="F1727" s="98"/>
      <c r="G1727" s="98"/>
      <c r="H1727" s="98"/>
      <c r="I1727" s="98"/>
      <c r="J1727" s="98"/>
      <c r="K1727" s="98"/>
      <c r="L1727" s="98"/>
      <c r="M1727" s="98"/>
      <c r="N1727" s="98"/>
      <c r="O1727" s="98"/>
      <c r="P1727" s="97"/>
      <c r="Q1727" s="18"/>
      <c r="R1727" s="18"/>
    </row>
    <row r="1728" spans="1:18" x14ac:dyDescent="0.3">
      <c r="A1728" s="98"/>
      <c r="B1728" s="98"/>
      <c r="C1728" s="98"/>
      <c r="D1728" s="98"/>
      <c r="E1728" s="98"/>
      <c r="F1728" s="98"/>
      <c r="G1728" s="98"/>
      <c r="H1728" s="98"/>
      <c r="I1728" s="98"/>
      <c r="J1728" s="98"/>
      <c r="K1728" s="98"/>
      <c r="L1728" s="98"/>
      <c r="M1728" s="98"/>
      <c r="N1728" s="98"/>
      <c r="O1728" s="98"/>
      <c r="P1728" s="97"/>
      <c r="Q1728" s="18"/>
      <c r="R1728" s="18"/>
    </row>
    <row r="1729" spans="1:18" x14ac:dyDescent="0.3">
      <c r="A1729" s="98"/>
      <c r="B1729" s="98"/>
      <c r="C1729" s="98"/>
      <c r="D1729" s="98"/>
      <c r="E1729" s="98"/>
      <c r="F1729" s="98"/>
      <c r="G1729" s="98"/>
      <c r="H1729" s="98"/>
      <c r="I1729" s="98"/>
      <c r="J1729" s="98"/>
      <c r="K1729" s="98"/>
      <c r="L1729" s="98"/>
      <c r="M1729" s="98"/>
      <c r="N1729" s="98"/>
      <c r="O1729" s="98"/>
      <c r="P1729" s="97"/>
      <c r="Q1729" s="18"/>
      <c r="R1729" s="18"/>
    </row>
    <row r="1730" spans="1:18" x14ac:dyDescent="0.3">
      <c r="A1730" s="98"/>
      <c r="B1730" s="98"/>
      <c r="C1730" s="98"/>
      <c r="D1730" s="98"/>
      <c r="E1730" s="98"/>
      <c r="F1730" s="98"/>
      <c r="G1730" s="98"/>
      <c r="H1730" s="98"/>
      <c r="I1730" s="98"/>
      <c r="J1730" s="98"/>
      <c r="K1730" s="98"/>
      <c r="L1730" s="98"/>
      <c r="M1730" s="98"/>
      <c r="N1730" s="98"/>
      <c r="O1730" s="98"/>
      <c r="P1730" s="97"/>
      <c r="Q1730" s="18"/>
      <c r="R1730" s="18"/>
    </row>
    <row r="1731" spans="1:18" x14ac:dyDescent="0.3">
      <c r="A1731" s="98"/>
      <c r="B1731" s="98"/>
      <c r="C1731" s="98"/>
      <c r="D1731" s="98"/>
      <c r="E1731" s="98"/>
      <c r="F1731" s="98"/>
      <c r="G1731" s="98"/>
      <c r="H1731" s="98"/>
      <c r="I1731" s="98"/>
      <c r="J1731" s="98"/>
      <c r="K1731" s="98"/>
      <c r="L1731" s="98"/>
      <c r="M1731" s="98"/>
      <c r="N1731" s="98"/>
      <c r="O1731" s="98"/>
      <c r="P1731" s="97"/>
      <c r="Q1731" s="18"/>
      <c r="R1731" s="18"/>
    </row>
    <row r="1732" spans="1:18" x14ac:dyDescent="0.3">
      <c r="A1732" s="98"/>
      <c r="B1732" s="98"/>
      <c r="C1732" s="98"/>
      <c r="D1732" s="98"/>
      <c r="E1732" s="98"/>
      <c r="F1732" s="98"/>
      <c r="G1732" s="98"/>
      <c r="H1732" s="98"/>
      <c r="I1732" s="98"/>
      <c r="J1732" s="98"/>
      <c r="K1732" s="98"/>
      <c r="L1732" s="98"/>
      <c r="M1732" s="98"/>
      <c r="N1732" s="98"/>
      <c r="O1732" s="98"/>
      <c r="P1732" s="97"/>
      <c r="Q1732" s="18"/>
      <c r="R1732" s="18"/>
    </row>
    <row r="1733" spans="1:18" x14ac:dyDescent="0.3">
      <c r="A1733" s="98"/>
      <c r="B1733" s="98"/>
      <c r="C1733" s="98"/>
      <c r="D1733" s="98"/>
      <c r="E1733" s="98"/>
      <c r="F1733" s="98"/>
      <c r="G1733" s="98"/>
      <c r="H1733" s="98"/>
      <c r="I1733" s="98"/>
      <c r="J1733" s="98"/>
      <c r="K1733" s="98"/>
      <c r="L1733" s="98"/>
      <c r="M1733" s="98"/>
      <c r="N1733" s="98"/>
      <c r="O1733" s="98"/>
      <c r="P1733" s="97"/>
      <c r="Q1733" s="18"/>
      <c r="R1733" s="18"/>
    </row>
    <row r="1734" spans="1:18" x14ac:dyDescent="0.3">
      <c r="A1734" s="98"/>
      <c r="B1734" s="98"/>
      <c r="C1734" s="98"/>
      <c r="D1734" s="98"/>
      <c r="E1734" s="98"/>
      <c r="F1734" s="98"/>
      <c r="G1734" s="98"/>
      <c r="H1734" s="98"/>
      <c r="I1734" s="98"/>
      <c r="J1734" s="98"/>
      <c r="K1734" s="98"/>
      <c r="L1734" s="98"/>
      <c r="M1734" s="98"/>
      <c r="N1734" s="98"/>
      <c r="O1734" s="98"/>
      <c r="P1734" s="97"/>
      <c r="Q1734" s="18"/>
      <c r="R1734" s="18"/>
    </row>
    <row r="1735" spans="1:18" x14ac:dyDescent="0.3">
      <c r="A1735" s="98"/>
      <c r="B1735" s="98"/>
      <c r="C1735" s="98"/>
      <c r="D1735" s="98"/>
      <c r="E1735" s="98"/>
      <c r="F1735" s="98"/>
      <c r="G1735" s="98"/>
      <c r="H1735" s="98"/>
      <c r="I1735" s="98"/>
      <c r="J1735" s="98"/>
      <c r="K1735" s="98"/>
      <c r="L1735" s="98"/>
      <c r="M1735" s="98"/>
      <c r="N1735" s="98"/>
      <c r="O1735" s="98"/>
      <c r="P1735" s="97"/>
      <c r="Q1735" s="18"/>
      <c r="R1735" s="18"/>
    </row>
    <row r="1736" spans="1:18" x14ac:dyDescent="0.3">
      <c r="A1736" s="98"/>
      <c r="B1736" s="98"/>
      <c r="C1736" s="98"/>
      <c r="D1736" s="98"/>
      <c r="E1736" s="98"/>
      <c r="F1736" s="98"/>
      <c r="G1736" s="98"/>
      <c r="H1736" s="98"/>
      <c r="I1736" s="98"/>
      <c r="J1736" s="98"/>
      <c r="K1736" s="98"/>
      <c r="L1736" s="98"/>
      <c r="M1736" s="98"/>
      <c r="N1736" s="98"/>
      <c r="O1736" s="98"/>
      <c r="P1736" s="97"/>
      <c r="Q1736" s="18"/>
      <c r="R1736" s="18"/>
    </row>
    <row r="1737" spans="1:18" x14ac:dyDescent="0.3">
      <c r="A1737" s="98"/>
      <c r="B1737" s="98"/>
      <c r="C1737" s="98"/>
      <c r="D1737" s="98"/>
      <c r="E1737" s="98"/>
      <c r="F1737" s="98"/>
      <c r="G1737" s="98"/>
      <c r="H1737" s="98"/>
      <c r="I1737" s="98"/>
      <c r="J1737" s="98"/>
      <c r="K1737" s="98"/>
      <c r="L1737" s="98"/>
      <c r="M1737" s="98"/>
      <c r="N1737" s="98"/>
      <c r="O1737" s="98"/>
      <c r="P1737" s="97"/>
      <c r="Q1737" s="18"/>
      <c r="R1737" s="18"/>
    </row>
    <row r="1738" spans="1:18" x14ac:dyDescent="0.3">
      <c r="A1738" s="98"/>
      <c r="B1738" s="98"/>
      <c r="C1738" s="98"/>
      <c r="D1738" s="98"/>
      <c r="E1738" s="98"/>
      <c r="F1738" s="98"/>
      <c r="G1738" s="98"/>
      <c r="H1738" s="98"/>
      <c r="I1738" s="98"/>
      <c r="J1738" s="98"/>
      <c r="K1738" s="98"/>
      <c r="L1738" s="98"/>
      <c r="M1738" s="98"/>
      <c r="N1738" s="98"/>
      <c r="O1738" s="98"/>
      <c r="P1738" s="97"/>
      <c r="Q1738" s="18"/>
      <c r="R1738" s="18"/>
    </row>
    <row r="1739" spans="1:18" x14ac:dyDescent="0.3">
      <c r="A1739" s="98"/>
      <c r="B1739" s="98"/>
      <c r="C1739" s="98"/>
      <c r="D1739" s="98"/>
      <c r="E1739" s="98"/>
      <c r="F1739" s="98"/>
      <c r="G1739" s="98"/>
      <c r="H1739" s="98"/>
      <c r="I1739" s="98"/>
      <c r="J1739" s="98"/>
      <c r="K1739" s="98"/>
      <c r="L1739" s="98"/>
      <c r="M1739" s="98"/>
      <c r="N1739" s="98"/>
      <c r="O1739" s="98"/>
      <c r="P1739" s="97"/>
      <c r="Q1739" s="18"/>
      <c r="R1739" s="18"/>
    </row>
    <row r="1740" spans="1:18" x14ac:dyDescent="0.3">
      <c r="A1740" s="98"/>
      <c r="B1740" s="98"/>
      <c r="C1740" s="98"/>
      <c r="D1740" s="98"/>
      <c r="E1740" s="98"/>
      <c r="F1740" s="98"/>
      <c r="G1740" s="98"/>
      <c r="H1740" s="98"/>
      <c r="I1740" s="98"/>
      <c r="J1740" s="98"/>
      <c r="K1740" s="98"/>
      <c r="L1740" s="98"/>
      <c r="M1740" s="98"/>
      <c r="N1740" s="98"/>
      <c r="O1740" s="98"/>
      <c r="P1740" s="97"/>
      <c r="Q1740" s="18"/>
      <c r="R1740" s="18"/>
    </row>
    <row r="1741" spans="1:18" x14ac:dyDescent="0.3">
      <c r="A1741" s="98"/>
      <c r="B1741" s="98"/>
      <c r="C1741" s="98"/>
      <c r="D1741" s="98"/>
      <c r="E1741" s="98"/>
      <c r="F1741" s="98"/>
      <c r="G1741" s="98"/>
      <c r="H1741" s="98"/>
      <c r="I1741" s="98"/>
      <c r="J1741" s="98"/>
      <c r="K1741" s="98"/>
      <c r="L1741" s="98"/>
      <c r="M1741" s="98"/>
      <c r="N1741" s="98"/>
      <c r="O1741" s="98"/>
      <c r="P1741" s="97"/>
      <c r="Q1741" s="18"/>
      <c r="R1741" s="18"/>
    </row>
    <row r="1742" spans="1:18" x14ac:dyDescent="0.3">
      <c r="A1742" s="98"/>
      <c r="B1742" s="98"/>
      <c r="C1742" s="98"/>
      <c r="D1742" s="98"/>
      <c r="E1742" s="98"/>
      <c r="F1742" s="98"/>
      <c r="G1742" s="98"/>
      <c r="H1742" s="98"/>
      <c r="I1742" s="98"/>
      <c r="J1742" s="98"/>
      <c r="K1742" s="98"/>
      <c r="L1742" s="98"/>
      <c r="M1742" s="98"/>
      <c r="N1742" s="98"/>
      <c r="O1742" s="98"/>
      <c r="P1742" s="97"/>
      <c r="Q1742" s="18"/>
      <c r="R1742" s="18"/>
    </row>
    <row r="1743" spans="1:18" x14ac:dyDescent="0.3">
      <c r="A1743" s="98"/>
      <c r="B1743" s="98"/>
      <c r="C1743" s="98"/>
      <c r="D1743" s="98"/>
      <c r="E1743" s="98"/>
      <c r="F1743" s="98"/>
      <c r="G1743" s="98"/>
      <c r="H1743" s="98"/>
      <c r="I1743" s="98"/>
      <c r="J1743" s="98"/>
      <c r="K1743" s="98"/>
      <c r="L1743" s="98"/>
      <c r="M1743" s="98"/>
      <c r="N1743" s="98"/>
      <c r="O1743" s="98"/>
      <c r="P1743" s="97"/>
      <c r="Q1743" s="18"/>
      <c r="R1743" s="18"/>
    </row>
    <row r="1744" spans="1:18" x14ac:dyDescent="0.3">
      <c r="A1744" s="98"/>
      <c r="B1744" s="98"/>
      <c r="C1744" s="98"/>
      <c r="D1744" s="98"/>
      <c r="E1744" s="98"/>
      <c r="F1744" s="98"/>
      <c r="G1744" s="98"/>
      <c r="H1744" s="98"/>
      <c r="I1744" s="98"/>
      <c r="J1744" s="98"/>
      <c r="K1744" s="98"/>
      <c r="L1744" s="98"/>
      <c r="M1744" s="98"/>
      <c r="N1744" s="98"/>
      <c r="O1744" s="98"/>
      <c r="P1744" s="97"/>
      <c r="Q1744" s="18"/>
      <c r="R1744" s="18"/>
    </row>
    <row r="1745" spans="1:18" x14ac:dyDescent="0.3">
      <c r="A1745" s="98"/>
      <c r="B1745" s="98"/>
      <c r="C1745" s="98"/>
      <c r="D1745" s="98"/>
      <c r="E1745" s="98"/>
      <c r="F1745" s="98"/>
      <c r="G1745" s="98"/>
      <c r="H1745" s="98"/>
      <c r="I1745" s="98"/>
      <c r="J1745" s="98"/>
      <c r="K1745" s="98"/>
      <c r="L1745" s="98"/>
      <c r="M1745" s="98"/>
      <c r="N1745" s="98"/>
      <c r="O1745" s="98"/>
      <c r="P1745" s="97"/>
      <c r="Q1745" s="18"/>
      <c r="R1745" s="18"/>
    </row>
    <row r="1746" spans="1:18" x14ac:dyDescent="0.3">
      <c r="A1746" s="98"/>
      <c r="B1746" s="98"/>
      <c r="C1746" s="98"/>
      <c r="D1746" s="98"/>
      <c r="E1746" s="98"/>
      <c r="F1746" s="98"/>
      <c r="G1746" s="98"/>
      <c r="H1746" s="98"/>
      <c r="I1746" s="98"/>
      <c r="J1746" s="98"/>
      <c r="K1746" s="98"/>
      <c r="L1746" s="98"/>
      <c r="M1746" s="98"/>
      <c r="N1746" s="98"/>
      <c r="O1746" s="98"/>
      <c r="P1746" s="97"/>
      <c r="Q1746" s="18"/>
      <c r="R1746" s="18"/>
    </row>
    <row r="1747" spans="1:18" x14ac:dyDescent="0.3">
      <c r="A1747" s="98"/>
      <c r="B1747" s="98"/>
      <c r="C1747" s="98"/>
      <c r="D1747" s="98"/>
      <c r="E1747" s="98"/>
      <c r="F1747" s="98"/>
      <c r="G1747" s="98"/>
      <c r="H1747" s="98"/>
      <c r="I1747" s="98"/>
      <c r="J1747" s="98"/>
      <c r="K1747" s="98"/>
      <c r="L1747" s="98"/>
      <c r="M1747" s="98"/>
      <c r="N1747" s="98"/>
      <c r="O1747" s="98"/>
      <c r="P1747" s="97"/>
      <c r="Q1747" s="18"/>
      <c r="R1747" s="18"/>
    </row>
    <row r="1748" spans="1:18" x14ac:dyDescent="0.3">
      <c r="A1748" s="98"/>
      <c r="B1748" s="98"/>
      <c r="C1748" s="98"/>
      <c r="D1748" s="98"/>
      <c r="E1748" s="98"/>
      <c r="F1748" s="98"/>
      <c r="G1748" s="98"/>
      <c r="H1748" s="98"/>
      <c r="I1748" s="98"/>
      <c r="J1748" s="98"/>
      <c r="K1748" s="98"/>
      <c r="L1748" s="98"/>
      <c r="M1748" s="98"/>
      <c r="N1748" s="98"/>
      <c r="O1748" s="98"/>
      <c r="P1748" s="97"/>
      <c r="Q1748" s="18"/>
      <c r="R1748" s="18"/>
    </row>
    <row r="1749" spans="1:18" x14ac:dyDescent="0.3">
      <c r="A1749" s="98"/>
      <c r="B1749" s="98"/>
      <c r="C1749" s="98"/>
      <c r="D1749" s="98"/>
      <c r="E1749" s="98"/>
      <c r="F1749" s="98"/>
      <c r="G1749" s="98"/>
      <c r="H1749" s="98"/>
      <c r="I1749" s="98"/>
      <c r="J1749" s="98"/>
      <c r="K1749" s="98"/>
      <c r="L1749" s="98"/>
      <c r="M1749" s="98"/>
      <c r="N1749" s="98"/>
      <c r="O1749" s="98"/>
      <c r="P1749" s="97"/>
      <c r="Q1749" s="18"/>
      <c r="R1749" s="18"/>
    </row>
    <row r="1750" spans="1:18" x14ac:dyDescent="0.3">
      <c r="A1750" s="98"/>
      <c r="B1750" s="98"/>
      <c r="C1750" s="98"/>
      <c r="D1750" s="98"/>
      <c r="E1750" s="98"/>
      <c r="F1750" s="98"/>
      <c r="G1750" s="98"/>
      <c r="H1750" s="98"/>
      <c r="I1750" s="98"/>
      <c r="J1750" s="98"/>
      <c r="K1750" s="98"/>
      <c r="L1750" s="98"/>
      <c r="M1750" s="98"/>
      <c r="N1750" s="98"/>
      <c r="O1750" s="98"/>
      <c r="P1750" s="97"/>
      <c r="Q1750" s="18"/>
      <c r="R1750" s="18"/>
    </row>
    <row r="1751" spans="1:18" x14ac:dyDescent="0.3">
      <c r="A1751" s="98"/>
      <c r="B1751" s="98"/>
      <c r="C1751" s="98"/>
      <c r="D1751" s="98"/>
      <c r="E1751" s="98"/>
      <c r="F1751" s="98"/>
      <c r="G1751" s="98"/>
      <c r="H1751" s="98"/>
      <c r="I1751" s="98"/>
      <c r="J1751" s="98"/>
      <c r="K1751" s="98"/>
      <c r="L1751" s="98"/>
      <c r="M1751" s="98"/>
      <c r="N1751" s="98"/>
      <c r="O1751" s="98"/>
      <c r="P1751" s="97"/>
      <c r="Q1751" s="18"/>
      <c r="R1751" s="18"/>
    </row>
    <row r="1752" spans="1:18" x14ac:dyDescent="0.3">
      <c r="A1752" s="98"/>
      <c r="B1752" s="98"/>
      <c r="C1752" s="98"/>
      <c r="D1752" s="98"/>
      <c r="E1752" s="98"/>
      <c r="F1752" s="98"/>
      <c r="G1752" s="98"/>
      <c r="H1752" s="98"/>
      <c r="I1752" s="98"/>
      <c r="J1752" s="98"/>
      <c r="K1752" s="98"/>
      <c r="L1752" s="98"/>
      <c r="M1752" s="98"/>
      <c r="N1752" s="98"/>
      <c r="O1752" s="98"/>
      <c r="P1752" s="97"/>
      <c r="Q1752" s="18"/>
      <c r="R1752" s="18"/>
    </row>
    <row r="1753" spans="1:18" x14ac:dyDescent="0.3">
      <c r="A1753" s="98"/>
      <c r="B1753" s="98"/>
      <c r="C1753" s="98"/>
      <c r="D1753" s="98"/>
      <c r="E1753" s="98"/>
      <c r="F1753" s="98"/>
      <c r="G1753" s="98"/>
      <c r="H1753" s="98"/>
      <c r="I1753" s="98"/>
      <c r="J1753" s="98"/>
      <c r="K1753" s="98"/>
      <c r="L1753" s="98"/>
      <c r="M1753" s="98"/>
      <c r="N1753" s="98"/>
      <c r="O1753" s="98"/>
      <c r="P1753" s="97"/>
      <c r="Q1753" s="18"/>
      <c r="R1753" s="18"/>
    </row>
    <row r="1754" spans="1:18" x14ac:dyDescent="0.3">
      <c r="A1754" s="98"/>
      <c r="B1754" s="98"/>
      <c r="C1754" s="98"/>
      <c r="D1754" s="98"/>
      <c r="E1754" s="98"/>
      <c r="F1754" s="98"/>
      <c r="G1754" s="98"/>
      <c r="H1754" s="98"/>
      <c r="I1754" s="98"/>
      <c r="J1754" s="98"/>
      <c r="K1754" s="98"/>
      <c r="L1754" s="98"/>
      <c r="M1754" s="98"/>
      <c r="N1754" s="98"/>
      <c r="O1754" s="98"/>
      <c r="P1754" s="97"/>
      <c r="Q1754" s="18"/>
      <c r="R1754" s="18"/>
    </row>
    <row r="1755" spans="1:18" x14ac:dyDescent="0.3">
      <c r="A1755" s="98"/>
      <c r="B1755" s="98"/>
      <c r="C1755" s="98"/>
      <c r="D1755" s="98"/>
      <c r="E1755" s="98"/>
      <c r="F1755" s="98"/>
      <c r="G1755" s="98"/>
      <c r="H1755" s="98"/>
      <c r="I1755" s="98"/>
      <c r="J1755" s="98"/>
      <c r="K1755" s="98"/>
      <c r="L1755" s="98"/>
      <c r="M1755" s="98"/>
      <c r="N1755" s="98"/>
      <c r="O1755" s="98"/>
      <c r="P1755" s="97"/>
      <c r="Q1755" s="18"/>
      <c r="R1755" s="18"/>
    </row>
    <row r="1756" spans="1:18" x14ac:dyDescent="0.3">
      <c r="A1756" s="98"/>
      <c r="B1756" s="98"/>
      <c r="C1756" s="98"/>
      <c r="D1756" s="98"/>
      <c r="E1756" s="98"/>
      <c r="F1756" s="98"/>
      <c r="G1756" s="98"/>
      <c r="H1756" s="98"/>
      <c r="I1756" s="98"/>
      <c r="J1756" s="98"/>
      <c r="K1756" s="98"/>
      <c r="L1756" s="98"/>
      <c r="M1756" s="98"/>
      <c r="N1756" s="98"/>
      <c r="O1756" s="98"/>
      <c r="P1756" s="97"/>
      <c r="Q1756" s="18"/>
      <c r="R1756" s="18"/>
    </row>
    <row r="1757" spans="1:18" x14ac:dyDescent="0.3">
      <c r="A1757" s="98"/>
      <c r="B1757" s="98"/>
      <c r="C1757" s="98"/>
      <c r="D1757" s="98"/>
      <c r="E1757" s="98"/>
      <c r="F1757" s="98"/>
      <c r="G1757" s="98"/>
      <c r="H1757" s="98"/>
      <c r="I1757" s="98"/>
      <c r="J1757" s="98"/>
      <c r="K1757" s="98"/>
      <c r="L1757" s="98"/>
      <c r="M1757" s="98"/>
      <c r="N1757" s="98"/>
      <c r="O1757" s="98"/>
      <c r="P1757" s="97"/>
      <c r="Q1757" s="18"/>
      <c r="R1757" s="18"/>
    </row>
    <row r="1758" spans="1:18" x14ac:dyDescent="0.3">
      <c r="A1758" s="98"/>
      <c r="B1758" s="98"/>
      <c r="C1758" s="98"/>
      <c r="D1758" s="98"/>
      <c r="E1758" s="98"/>
      <c r="F1758" s="98"/>
      <c r="G1758" s="98"/>
      <c r="H1758" s="98"/>
      <c r="I1758" s="98"/>
      <c r="J1758" s="98"/>
      <c r="K1758" s="98"/>
      <c r="L1758" s="98"/>
      <c r="M1758" s="98"/>
      <c r="N1758" s="98"/>
      <c r="O1758" s="98"/>
      <c r="P1758" s="97"/>
      <c r="Q1758" s="18"/>
      <c r="R1758" s="18"/>
    </row>
    <row r="1759" spans="1:18" x14ac:dyDescent="0.3">
      <c r="A1759" s="98"/>
      <c r="B1759" s="98"/>
      <c r="C1759" s="98"/>
      <c r="D1759" s="98"/>
      <c r="E1759" s="98"/>
      <c r="F1759" s="98"/>
      <c r="G1759" s="98"/>
      <c r="H1759" s="98"/>
      <c r="I1759" s="98"/>
      <c r="J1759" s="98"/>
      <c r="K1759" s="98"/>
      <c r="L1759" s="98"/>
      <c r="M1759" s="98"/>
      <c r="N1759" s="98"/>
      <c r="O1759" s="98"/>
      <c r="P1759" s="97"/>
      <c r="Q1759" s="18"/>
      <c r="R1759" s="18"/>
    </row>
    <row r="1760" spans="1:18" x14ac:dyDescent="0.3">
      <c r="A1760" s="98"/>
      <c r="B1760" s="98"/>
      <c r="C1760" s="98"/>
      <c r="D1760" s="98"/>
      <c r="E1760" s="98"/>
      <c r="F1760" s="98"/>
      <c r="G1760" s="98"/>
      <c r="H1760" s="98"/>
      <c r="I1760" s="98"/>
      <c r="J1760" s="98"/>
      <c r="K1760" s="98"/>
      <c r="L1760" s="98"/>
      <c r="M1760" s="98"/>
      <c r="N1760" s="98"/>
      <c r="O1760" s="98"/>
      <c r="P1760" s="97"/>
      <c r="Q1760" s="18"/>
      <c r="R1760" s="18"/>
    </row>
    <row r="1761" spans="1:18" x14ac:dyDescent="0.3">
      <c r="A1761" s="98"/>
      <c r="B1761" s="98"/>
      <c r="C1761" s="98"/>
      <c r="D1761" s="98"/>
      <c r="E1761" s="98"/>
      <c r="F1761" s="98"/>
      <c r="G1761" s="98"/>
      <c r="H1761" s="98"/>
      <c r="I1761" s="98"/>
      <c r="J1761" s="98"/>
      <c r="K1761" s="98"/>
      <c r="L1761" s="98"/>
      <c r="M1761" s="98"/>
      <c r="N1761" s="98"/>
      <c r="O1761" s="98"/>
      <c r="P1761" s="97"/>
      <c r="Q1761" s="18"/>
      <c r="R1761" s="18"/>
    </row>
    <row r="1762" spans="1:18" x14ac:dyDescent="0.3">
      <c r="A1762" s="98"/>
      <c r="B1762" s="98"/>
      <c r="C1762" s="98"/>
      <c r="D1762" s="98"/>
      <c r="E1762" s="98"/>
      <c r="F1762" s="98"/>
      <c r="G1762" s="98"/>
      <c r="H1762" s="98"/>
      <c r="I1762" s="98"/>
      <c r="J1762" s="98"/>
      <c r="K1762" s="98"/>
      <c r="L1762" s="98"/>
      <c r="M1762" s="98"/>
      <c r="N1762" s="98"/>
      <c r="O1762" s="98"/>
      <c r="P1762" s="97"/>
      <c r="Q1762" s="18"/>
      <c r="R1762" s="18"/>
    </row>
    <row r="1763" spans="1:18" x14ac:dyDescent="0.3">
      <c r="A1763" s="98"/>
      <c r="B1763" s="98"/>
      <c r="C1763" s="98"/>
      <c r="D1763" s="98"/>
      <c r="E1763" s="98"/>
      <c r="F1763" s="98"/>
      <c r="G1763" s="98"/>
      <c r="H1763" s="98"/>
      <c r="I1763" s="98"/>
      <c r="J1763" s="98"/>
      <c r="K1763" s="98"/>
      <c r="L1763" s="98"/>
      <c r="M1763" s="98"/>
      <c r="N1763" s="98"/>
      <c r="O1763" s="98"/>
      <c r="P1763" s="97"/>
      <c r="Q1763" s="18"/>
      <c r="R1763" s="18"/>
    </row>
    <row r="1764" spans="1:18" x14ac:dyDescent="0.3">
      <c r="A1764" s="98"/>
      <c r="B1764" s="98"/>
      <c r="C1764" s="98"/>
      <c r="D1764" s="98"/>
      <c r="E1764" s="98"/>
      <c r="F1764" s="98"/>
      <c r="G1764" s="98"/>
      <c r="H1764" s="98"/>
      <c r="I1764" s="98"/>
      <c r="J1764" s="98"/>
      <c r="K1764" s="98"/>
      <c r="L1764" s="98"/>
      <c r="M1764" s="98"/>
      <c r="N1764" s="98"/>
      <c r="O1764" s="98"/>
      <c r="P1764" s="97"/>
      <c r="Q1764" s="18"/>
      <c r="R1764" s="18"/>
    </row>
    <row r="1765" spans="1:18" x14ac:dyDescent="0.3">
      <c r="A1765" s="98"/>
      <c r="B1765" s="98"/>
      <c r="C1765" s="98"/>
      <c r="D1765" s="98"/>
      <c r="E1765" s="98"/>
      <c r="F1765" s="98"/>
      <c r="G1765" s="98"/>
      <c r="H1765" s="98"/>
      <c r="I1765" s="98"/>
      <c r="J1765" s="98"/>
      <c r="K1765" s="98"/>
      <c r="L1765" s="98"/>
      <c r="M1765" s="98"/>
      <c r="N1765" s="98"/>
      <c r="O1765" s="98"/>
      <c r="P1765" s="97"/>
      <c r="Q1765" s="18"/>
      <c r="R1765" s="18"/>
    </row>
    <row r="1766" spans="1:18" x14ac:dyDescent="0.3">
      <c r="A1766" s="98"/>
      <c r="B1766" s="98"/>
      <c r="C1766" s="98"/>
      <c r="D1766" s="98"/>
      <c r="E1766" s="98"/>
      <c r="F1766" s="98"/>
      <c r="G1766" s="98"/>
      <c r="H1766" s="98"/>
      <c r="I1766" s="98"/>
      <c r="J1766" s="98"/>
      <c r="K1766" s="98"/>
      <c r="L1766" s="98"/>
      <c r="M1766" s="98"/>
      <c r="N1766" s="98"/>
      <c r="O1766" s="98"/>
      <c r="P1766" s="97"/>
      <c r="Q1766" s="18"/>
      <c r="R1766" s="18"/>
    </row>
    <row r="1767" spans="1:18" x14ac:dyDescent="0.3">
      <c r="A1767" s="98"/>
      <c r="B1767" s="98"/>
      <c r="C1767" s="98"/>
      <c r="D1767" s="98"/>
      <c r="E1767" s="98"/>
      <c r="F1767" s="98"/>
      <c r="G1767" s="98"/>
      <c r="H1767" s="98"/>
      <c r="I1767" s="98"/>
      <c r="J1767" s="98"/>
      <c r="K1767" s="98"/>
      <c r="L1767" s="98"/>
      <c r="M1767" s="98"/>
      <c r="N1767" s="98"/>
      <c r="O1767" s="98"/>
      <c r="P1767" s="97"/>
      <c r="Q1767" s="18"/>
      <c r="R1767" s="18"/>
    </row>
    <row r="1768" spans="1:18" x14ac:dyDescent="0.3">
      <c r="A1768" s="98"/>
      <c r="B1768" s="98"/>
      <c r="C1768" s="98"/>
      <c r="D1768" s="98"/>
      <c r="E1768" s="98"/>
      <c r="F1768" s="98"/>
      <c r="G1768" s="98"/>
      <c r="H1768" s="98"/>
      <c r="I1768" s="98"/>
      <c r="J1768" s="98"/>
      <c r="K1768" s="98"/>
      <c r="L1768" s="98"/>
      <c r="M1768" s="98"/>
      <c r="N1768" s="98"/>
      <c r="O1768" s="98"/>
      <c r="P1768" s="97"/>
      <c r="Q1768" s="18"/>
      <c r="R1768" s="18"/>
    </row>
    <row r="1769" spans="1:18" x14ac:dyDescent="0.3">
      <c r="A1769" s="98"/>
      <c r="B1769" s="98"/>
      <c r="C1769" s="98"/>
      <c r="D1769" s="98"/>
      <c r="E1769" s="98"/>
      <c r="F1769" s="98"/>
      <c r="G1769" s="98"/>
      <c r="H1769" s="98"/>
      <c r="I1769" s="98"/>
      <c r="J1769" s="98"/>
      <c r="K1769" s="98"/>
      <c r="L1769" s="98"/>
      <c r="M1769" s="98"/>
      <c r="N1769" s="98"/>
      <c r="O1769" s="98"/>
      <c r="P1769" s="97"/>
      <c r="Q1769" s="18"/>
      <c r="R1769" s="18"/>
    </row>
    <row r="1770" spans="1:18" x14ac:dyDescent="0.3">
      <c r="A1770" s="98"/>
      <c r="B1770" s="98"/>
      <c r="C1770" s="98"/>
      <c r="D1770" s="98"/>
      <c r="E1770" s="98"/>
      <c r="F1770" s="98"/>
      <c r="G1770" s="98"/>
      <c r="H1770" s="98"/>
      <c r="I1770" s="98"/>
      <c r="J1770" s="98"/>
      <c r="K1770" s="98"/>
      <c r="L1770" s="98"/>
      <c r="M1770" s="98"/>
      <c r="N1770" s="98"/>
      <c r="O1770" s="98"/>
      <c r="P1770" s="97"/>
      <c r="Q1770" s="18"/>
      <c r="R1770" s="18"/>
    </row>
    <row r="1771" spans="1:18" x14ac:dyDescent="0.3">
      <c r="A1771" s="98"/>
      <c r="B1771" s="98"/>
      <c r="C1771" s="98"/>
      <c r="D1771" s="98"/>
      <c r="E1771" s="98"/>
      <c r="F1771" s="98"/>
      <c r="G1771" s="98"/>
      <c r="H1771" s="98"/>
      <c r="I1771" s="98"/>
      <c r="J1771" s="98"/>
      <c r="K1771" s="98"/>
      <c r="L1771" s="98"/>
      <c r="M1771" s="98"/>
      <c r="N1771" s="98"/>
      <c r="O1771" s="98"/>
      <c r="P1771" s="97"/>
      <c r="Q1771" s="18"/>
      <c r="R1771" s="18"/>
    </row>
    <row r="1772" spans="1:18" x14ac:dyDescent="0.3">
      <c r="A1772" s="98"/>
      <c r="B1772" s="98"/>
      <c r="C1772" s="98"/>
      <c r="D1772" s="98"/>
      <c r="E1772" s="98"/>
      <c r="F1772" s="98"/>
      <c r="G1772" s="98"/>
      <c r="H1772" s="98"/>
      <c r="I1772" s="98"/>
      <c r="J1772" s="98"/>
      <c r="K1772" s="98"/>
      <c r="L1772" s="98"/>
      <c r="M1772" s="98"/>
      <c r="N1772" s="98"/>
      <c r="O1772" s="98"/>
      <c r="P1772" s="97"/>
      <c r="Q1772" s="18"/>
      <c r="R1772" s="18"/>
    </row>
    <row r="1773" spans="1:18" x14ac:dyDescent="0.3">
      <c r="A1773" s="98"/>
      <c r="B1773" s="98"/>
      <c r="C1773" s="98"/>
      <c r="D1773" s="98"/>
      <c r="E1773" s="98"/>
      <c r="F1773" s="98"/>
      <c r="G1773" s="98"/>
      <c r="H1773" s="98"/>
      <c r="I1773" s="98"/>
      <c r="J1773" s="98"/>
      <c r="K1773" s="98"/>
      <c r="L1773" s="98"/>
      <c r="M1773" s="98"/>
      <c r="N1773" s="98"/>
      <c r="O1773" s="98"/>
      <c r="P1773" s="97"/>
      <c r="Q1773" s="18"/>
      <c r="R1773" s="18"/>
    </row>
    <row r="1774" spans="1:18" x14ac:dyDescent="0.3">
      <c r="A1774" s="98"/>
      <c r="B1774" s="98"/>
      <c r="C1774" s="98"/>
      <c r="D1774" s="98"/>
      <c r="E1774" s="98"/>
      <c r="F1774" s="98"/>
      <c r="G1774" s="98"/>
      <c r="H1774" s="98"/>
      <c r="I1774" s="98"/>
      <c r="J1774" s="98"/>
      <c r="K1774" s="98"/>
      <c r="L1774" s="98"/>
      <c r="M1774" s="98"/>
      <c r="N1774" s="98"/>
      <c r="O1774" s="98"/>
      <c r="P1774" s="97"/>
      <c r="Q1774" s="18"/>
      <c r="R1774" s="18"/>
    </row>
    <row r="1775" spans="1:18" x14ac:dyDescent="0.3">
      <c r="A1775" s="98"/>
      <c r="B1775" s="98"/>
      <c r="C1775" s="98"/>
      <c r="D1775" s="98"/>
      <c r="E1775" s="98"/>
      <c r="F1775" s="98"/>
      <c r="G1775" s="98"/>
      <c r="H1775" s="98"/>
      <c r="I1775" s="98"/>
      <c r="J1775" s="98"/>
      <c r="K1775" s="98"/>
      <c r="L1775" s="98"/>
      <c r="M1775" s="98"/>
      <c r="N1775" s="98"/>
      <c r="O1775" s="98"/>
      <c r="P1775" s="97"/>
      <c r="Q1775" s="18"/>
      <c r="R1775" s="18"/>
    </row>
    <row r="1776" spans="1:18" x14ac:dyDescent="0.3">
      <c r="A1776" s="98"/>
      <c r="B1776" s="98"/>
      <c r="C1776" s="98"/>
      <c r="D1776" s="98"/>
      <c r="E1776" s="98"/>
      <c r="F1776" s="98"/>
      <c r="G1776" s="98"/>
      <c r="H1776" s="98"/>
      <c r="I1776" s="98"/>
      <c r="J1776" s="98"/>
      <c r="K1776" s="98"/>
      <c r="L1776" s="98"/>
      <c r="M1776" s="98"/>
      <c r="N1776" s="98"/>
      <c r="O1776" s="98"/>
      <c r="P1776" s="97"/>
      <c r="Q1776" s="18"/>
      <c r="R1776" s="18"/>
    </row>
    <row r="1777" spans="1:18" x14ac:dyDescent="0.3">
      <c r="A1777" s="98"/>
      <c r="B1777" s="98"/>
      <c r="C1777" s="98"/>
      <c r="D1777" s="98"/>
      <c r="E1777" s="98"/>
      <c r="F1777" s="98"/>
      <c r="G1777" s="98"/>
      <c r="H1777" s="98"/>
      <c r="I1777" s="98"/>
      <c r="J1777" s="98"/>
      <c r="K1777" s="98"/>
      <c r="L1777" s="98"/>
      <c r="M1777" s="98"/>
      <c r="N1777" s="98"/>
      <c r="O1777" s="98"/>
      <c r="P1777" s="97"/>
      <c r="Q1777" s="18"/>
      <c r="R1777" s="18"/>
    </row>
    <row r="1778" spans="1:18" x14ac:dyDescent="0.3">
      <c r="A1778" s="98"/>
      <c r="B1778" s="98"/>
      <c r="C1778" s="98"/>
      <c r="D1778" s="98"/>
      <c r="E1778" s="98"/>
      <c r="F1778" s="98"/>
      <c r="G1778" s="98"/>
      <c r="H1778" s="98"/>
      <c r="I1778" s="98"/>
      <c r="J1778" s="98"/>
      <c r="K1778" s="98"/>
      <c r="L1778" s="98"/>
      <c r="M1778" s="98"/>
      <c r="N1778" s="98"/>
      <c r="O1778" s="98"/>
      <c r="P1778" s="97"/>
      <c r="Q1778" s="18"/>
      <c r="R1778" s="18"/>
    </row>
    <row r="1779" spans="1:18" x14ac:dyDescent="0.3">
      <c r="A1779" s="98"/>
      <c r="B1779" s="98"/>
      <c r="C1779" s="98"/>
      <c r="D1779" s="98"/>
      <c r="E1779" s="98"/>
      <c r="F1779" s="98"/>
      <c r="G1779" s="98"/>
      <c r="H1779" s="98"/>
      <c r="I1779" s="98"/>
      <c r="J1779" s="98"/>
      <c r="K1779" s="98"/>
      <c r="L1779" s="98"/>
      <c r="M1779" s="98"/>
      <c r="N1779" s="98"/>
      <c r="O1779" s="98"/>
      <c r="P1779" s="97"/>
      <c r="Q1779" s="18"/>
      <c r="R1779" s="18"/>
    </row>
    <row r="1780" spans="1:18" x14ac:dyDescent="0.3">
      <c r="A1780" s="98"/>
      <c r="B1780" s="98"/>
      <c r="C1780" s="98"/>
      <c r="D1780" s="98"/>
      <c r="E1780" s="98"/>
      <c r="F1780" s="98"/>
      <c r="G1780" s="98"/>
      <c r="H1780" s="98"/>
      <c r="I1780" s="98"/>
      <c r="J1780" s="98"/>
      <c r="K1780" s="98"/>
      <c r="L1780" s="98"/>
      <c r="M1780" s="98"/>
      <c r="N1780" s="98"/>
      <c r="O1780" s="98"/>
      <c r="P1780" s="97"/>
      <c r="Q1780" s="18"/>
      <c r="R1780" s="18"/>
    </row>
    <row r="1781" spans="1:18" x14ac:dyDescent="0.3">
      <c r="A1781" s="98"/>
      <c r="B1781" s="98"/>
      <c r="C1781" s="98"/>
      <c r="D1781" s="98"/>
      <c r="E1781" s="98"/>
      <c r="F1781" s="98"/>
      <c r="G1781" s="98"/>
      <c r="H1781" s="98"/>
      <c r="I1781" s="98"/>
      <c r="J1781" s="98"/>
      <c r="K1781" s="98"/>
      <c r="L1781" s="98"/>
      <c r="M1781" s="98"/>
      <c r="N1781" s="98"/>
      <c r="O1781" s="98"/>
      <c r="P1781" s="97"/>
      <c r="Q1781" s="18"/>
      <c r="R1781" s="18"/>
    </row>
    <row r="1782" spans="1:18" x14ac:dyDescent="0.3">
      <c r="A1782" s="98"/>
      <c r="B1782" s="98"/>
      <c r="C1782" s="98"/>
      <c r="D1782" s="98"/>
      <c r="E1782" s="98"/>
      <c r="F1782" s="98"/>
      <c r="G1782" s="98"/>
      <c r="H1782" s="98"/>
      <c r="I1782" s="98"/>
      <c r="J1782" s="98"/>
      <c r="K1782" s="98"/>
      <c r="L1782" s="98"/>
      <c r="M1782" s="98"/>
      <c r="N1782" s="98"/>
      <c r="O1782" s="98"/>
      <c r="P1782" s="97"/>
      <c r="Q1782" s="18"/>
      <c r="R1782" s="18"/>
    </row>
    <row r="1783" spans="1:18" x14ac:dyDescent="0.3">
      <c r="A1783" s="98"/>
      <c r="B1783" s="98"/>
      <c r="C1783" s="98"/>
      <c r="D1783" s="98"/>
      <c r="E1783" s="98"/>
      <c r="F1783" s="98"/>
      <c r="G1783" s="98"/>
      <c r="H1783" s="98"/>
      <c r="I1783" s="98"/>
      <c r="J1783" s="98"/>
      <c r="K1783" s="98"/>
      <c r="L1783" s="98"/>
      <c r="M1783" s="98"/>
      <c r="N1783" s="98"/>
      <c r="O1783" s="98"/>
      <c r="P1783" s="97"/>
      <c r="Q1783" s="18"/>
      <c r="R1783" s="18"/>
    </row>
    <row r="1784" spans="1:18" x14ac:dyDescent="0.3">
      <c r="A1784" s="98"/>
      <c r="B1784" s="98"/>
      <c r="C1784" s="98"/>
      <c r="D1784" s="98"/>
      <c r="E1784" s="98"/>
      <c r="F1784" s="98"/>
      <c r="G1784" s="98"/>
      <c r="H1784" s="98"/>
      <c r="I1784" s="98"/>
      <c r="J1784" s="98"/>
      <c r="K1784" s="98"/>
      <c r="L1784" s="98"/>
      <c r="M1784" s="98"/>
      <c r="N1784" s="98"/>
      <c r="O1784" s="98"/>
      <c r="P1784" s="97"/>
      <c r="Q1784" s="18"/>
      <c r="R1784" s="18"/>
    </row>
    <row r="1785" spans="1:18" x14ac:dyDescent="0.3">
      <c r="A1785" s="98"/>
      <c r="B1785" s="98"/>
      <c r="C1785" s="98"/>
      <c r="D1785" s="98"/>
      <c r="E1785" s="98"/>
      <c r="F1785" s="98"/>
      <c r="G1785" s="98"/>
      <c r="H1785" s="98"/>
      <c r="I1785" s="98"/>
      <c r="J1785" s="98"/>
      <c r="K1785" s="98"/>
      <c r="L1785" s="98"/>
      <c r="M1785" s="98"/>
      <c r="N1785" s="98"/>
      <c r="O1785" s="98"/>
      <c r="P1785" s="97"/>
      <c r="Q1785" s="18"/>
      <c r="R1785" s="18"/>
    </row>
    <row r="1786" spans="1:18" x14ac:dyDescent="0.3">
      <c r="A1786" s="98"/>
      <c r="B1786" s="98"/>
      <c r="C1786" s="98"/>
      <c r="D1786" s="98"/>
      <c r="E1786" s="98"/>
      <c r="F1786" s="98"/>
      <c r="G1786" s="98"/>
      <c r="H1786" s="98"/>
      <c r="I1786" s="98"/>
      <c r="J1786" s="98"/>
      <c r="K1786" s="98"/>
      <c r="L1786" s="98"/>
      <c r="M1786" s="98"/>
      <c r="N1786" s="98"/>
      <c r="O1786" s="98"/>
      <c r="P1786" s="97"/>
      <c r="Q1786" s="18"/>
      <c r="R1786" s="18"/>
    </row>
    <row r="1787" spans="1:18" x14ac:dyDescent="0.3">
      <c r="A1787" s="98"/>
      <c r="B1787" s="98"/>
      <c r="C1787" s="98"/>
      <c r="D1787" s="98"/>
      <c r="E1787" s="98"/>
      <c r="F1787" s="98"/>
      <c r="G1787" s="98"/>
      <c r="H1787" s="98"/>
      <c r="I1787" s="98"/>
      <c r="J1787" s="98"/>
      <c r="K1787" s="98"/>
      <c r="L1787" s="98"/>
      <c r="M1787" s="98"/>
      <c r="N1787" s="98"/>
      <c r="O1787" s="98"/>
      <c r="P1787" s="97"/>
      <c r="Q1787" s="18"/>
      <c r="R1787" s="18"/>
    </row>
    <row r="1788" spans="1:18" x14ac:dyDescent="0.3">
      <c r="A1788" s="98"/>
      <c r="B1788" s="98"/>
      <c r="C1788" s="98"/>
      <c r="D1788" s="98"/>
      <c r="E1788" s="98"/>
      <c r="F1788" s="98"/>
      <c r="G1788" s="98"/>
      <c r="H1788" s="98"/>
      <c r="I1788" s="98"/>
      <c r="J1788" s="98"/>
      <c r="K1788" s="98"/>
      <c r="L1788" s="98"/>
      <c r="M1788" s="98"/>
      <c r="N1788" s="98"/>
      <c r="O1788" s="98"/>
      <c r="P1788" s="97"/>
      <c r="Q1788" s="18"/>
      <c r="R1788" s="18"/>
    </row>
    <row r="1789" spans="1:18" x14ac:dyDescent="0.3">
      <c r="A1789" s="98"/>
      <c r="B1789" s="98"/>
      <c r="C1789" s="98"/>
      <c r="D1789" s="98"/>
      <c r="E1789" s="98"/>
      <c r="F1789" s="98"/>
      <c r="G1789" s="98"/>
      <c r="H1789" s="98"/>
      <c r="I1789" s="98"/>
      <c r="J1789" s="98"/>
      <c r="K1789" s="98"/>
      <c r="L1789" s="98"/>
      <c r="M1789" s="98"/>
      <c r="N1789" s="98"/>
      <c r="O1789" s="98"/>
      <c r="P1789" s="97"/>
      <c r="Q1789" s="18"/>
      <c r="R1789" s="18"/>
    </row>
    <row r="1790" spans="1:18" x14ac:dyDescent="0.3">
      <c r="A1790" s="98"/>
      <c r="B1790" s="98"/>
      <c r="C1790" s="98"/>
      <c r="D1790" s="98"/>
      <c r="E1790" s="98"/>
      <c r="F1790" s="98"/>
      <c r="G1790" s="98"/>
      <c r="H1790" s="98"/>
      <c r="I1790" s="98"/>
      <c r="J1790" s="98"/>
      <c r="K1790" s="98"/>
      <c r="L1790" s="98"/>
      <c r="M1790" s="98"/>
      <c r="N1790" s="98"/>
      <c r="O1790" s="98"/>
      <c r="P1790" s="97"/>
      <c r="Q1790" s="18"/>
      <c r="R1790" s="18"/>
    </row>
    <row r="1791" spans="1:18" x14ac:dyDescent="0.3">
      <c r="A1791" s="98"/>
      <c r="B1791" s="98"/>
      <c r="C1791" s="98"/>
      <c r="D1791" s="98"/>
      <c r="E1791" s="98"/>
      <c r="F1791" s="98"/>
      <c r="G1791" s="98"/>
      <c r="H1791" s="98"/>
      <c r="I1791" s="98"/>
      <c r="J1791" s="98"/>
      <c r="K1791" s="98"/>
      <c r="L1791" s="98"/>
      <c r="M1791" s="98"/>
      <c r="N1791" s="98"/>
      <c r="O1791" s="98"/>
      <c r="P1791" s="97"/>
      <c r="Q1791" s="18"/>
      <c r="R1791" s="18"/>
    </row>
    <row r="1792" spans="1:18" x14ac:dyDescent="0.3">
      <c r="A1792" s="98"/>
      <c r="B1792" s="98"/>
      <c r="C1792" s="98"/>
      <c r="D1792" s="98"/>
      <c r="E1792" s="98"/>
      <c r="F1792" s="98"/>
      <c r="G1792" s="98"/>
      <c r="H1792" s="98"/>
      <c r="I1792" s="98"/>
      <c r="J1792" s="98"/>
      <c r="K1792" s="98"/>
      <c r="L1792" s="98"/>
      <c r="M1792" s="98"/>
      <c r="N1792" s="98"/>
      <c r="O1792" s="98"/>
      <c r="P1792" s="97"/>
      <c r="Q1792" s="18"/>
      <c r="R1792" s="18"/>
    </row>
    <row r="1793" spans="1:18" x14ac:dyDescent="0.3">
      <c r="A1793" s="98"/>
      <c r="B1793" s="98"/>
      <c r="C1793" s="98"/>
      <c r="D1793" s="98"/>
      <c r="E1793" s="98"/>
      <c r="F1793" s="98"/>
      <c r="G1793" s="98"/>
      <c r="H1793" s="98"/>
      <c r="I1793" s="98"/>
      <c r="J1793" s="98"/>
      <c r="K1793" s="98"/>
      <c r="L1793" s="98"/>
      <c r="M1793" s="98"/>
      <c r="N1793" s="98"/>
      <c r="O1793" s="98"/>
      <c r="P1793" s="97"/>
      <c r="Q1793" s="18"/>
      <c r="R1793" s="18"/>
    </row>
    <row r="1794" spans="1:18" x14ac:dyDescent="0.3">
      <c r="A1794" s="98"/>
      <c r="B1794" s="98"/>
      <c r="C1794" s="98"/>
      <c r="D1794" s="98"/>
      <c r="E1794" s="98"/>
      <c r="F1794" s="98"/>
      <c r="G1794" s="98"/>
      <c r="H1794" s="98"/>
      <c r="I1794" s="98"/>
      <c r="J1794" s="98"/>
      <c r="K1794" s="98"/>
      <c r="L1794" s="98"/>
      <c r="M1794" s="98"/>
      <c r="N1794" s="98"/>
      <c r="O1794" s="98"/>
      <c r="P1794" s="97"/>
      <c r="Q1794" s="18"/>
      <c r="R1794" s="18"/>
    </row>
    <row r="1795" spans="1:18" x14ac:dyDescent="0.3">
      <c r="A1795" s="98"/>
      <c r="B1795" s="98"/>
      <c r="C1795" s="98"/>
      <c r="D1795" s="98"/>
      <c r="E1795" s="98"/>
      <c r="F1795" s="98"/>
      <c r="G1795" s="98"/>
      <c r="H1795" s="98"/>
      <c r="I1795" s="98"/>
      <c r="J1795" s="98"/>
      <c r="K1795" s="98"/>
      <c r="L1795" s="98"/>
      <c r="M1795" s="98"/>
      <c r="N1795" s="98"/>
      <c r="O1795" s="98"/>
      <c r="P1795" s="97"/>
      <c r="Q1795" s="18"/>
      <c r="R1795" s="18"/>
    </row>
    <row r="1796" spans="1:18" x14ac:dyDescent="0.3">
      <c r="A1796" s="98"/>
      <c r="B1796" s="98"/>
      <c r="C1796" s="98"/>
      <c r="D1796" s="98"/>
      <c r="E1796" s="98"/>
      <c r="F1796" s="98"/>
      <c r="G1796" s="98"/>
      <c r="H1796" s="98"/>
      <c r="I1796" s="98"/>
      <c r="J1796" s="98"/>
      <c r="K1796" s="98"/>
      <c r="L1796" s="98"/>
      <c r="M1796" s="98"/>
      <c r="N1796" s="98"/>
      <c r="O1796" s="98"/>
      <c r="P1796" s="97"/>
      <c r="Q1796" s="18"/>
      <c r="R1796" s="18"/>
    </row>
    <row r="1797" spans="1:18" x14ac:dyDescent="0.3">
      <c r="A1797" s="98"/>
      <c r="B1797" s="98"/>
      <c r="C1797" s="98"/>
      <c r="D1797" s="98"/>
      <c r="E1797" s="98"/>
      <c r="F1797" s="98"/>
      <c r="G1797" s="98"/>
      <c r="H1797" s="98"/>
      <c r="I1797" s="98"/>
      <c r="J1797" s="98"/>
      <c r="K1797" s="98"/>
      <c r="L1797" s="98"/>
      <c r="M1797" s="98"/>
      <c r="N1797" s="98"/>
      <c r="O1797" s="98"/>
      <c r="P1797" s="97"/>
      <c r="Q1797" s="18"/>
      <c r="R1797" s="18"/>
    </row>
    <row r="1798" spans="1:18" x14ac:dyDescent="0.3">
      <c r="A1798" s="98"/>
      <c r="B1798" s="98"/>
      <c r="C1798" s="98"/>
      <c r="D1798" s="98"/>
      <c r="E1798" s="98"/>
      <c r="F1798" s="98"/>
      <c r="G1798" s="98"/>
      <c r="H1798" s="98"/>
      <c r="I1798" s="98"/>
      <c r="J1798" s="98"/>
      <c r="K1798" s="98"/>
      <c r="L1798" s="98"/>
      <c r="M1798" s="98"/>
      <c r="N1798" s="98"/>
      <c r="O1798" s="98"/>
      <c r="P1798" s="97"/>
      <c r="Q1798" s="18"/>
      <c r="R1798" s="18"/>
    </row>
    <row r="1799" spans="1:18" x14ac:dyDescent="0.3">
      <c r="A1799" s="98"/>
      <c r="B1799" s="98"/>
      <c r="C1799" s="98"/>
      <c r="D1799" s="98"/>
      <c r="E1799" s="98"/>
      <c r="F1799" s="98"/>
      <c r="G1799" s="98"/>
      <c r="H1799" s="98"/>
      <c r="I1799" s="98"/>
      <c r="J1799" s="98"/>
      <c r="K1799" s="98"/>
      <c r="L1799" s="98"/>
      <c r="M1799" s="98"/>
      <c r="N1799" s="98"/>
      <c r="O1799" s="98"/>
      <c r="P1799" s="97"/>
      <c r="Q1799" s="18"/>
      <c r="R1799" s="18"/>
    </row>
    <row r="1800" spans="1:18" x14ac:dyDescent="0.3">
      <c r="A1800" s="98"/>
      <c r="B1800" s="98"/>
      <c r="C1800" s="98"/>
      <c r="D1800" s="98"/>
      <c r="E1800" s="98"/>
      <c r="F1800" s="98"/>
      <c r="G1800" s="98"/>
      <c r="H1800" s="98"/>
      <c r="I1800" s="98"/>
      <c r="J1800" s="98"/>
      <c r="K1800" s="98"/>
      <c r="L1800" s="98"/>
      <c r="M1800" s="98"/>
      <c r="N1800" s="98"/>
      <c r="O1800" s="98"/>
      <c r="P1800" s="97"/>
      <c r="Q1800" s="18"/>
      <c r="R1800" s="18"/>
    </row>
    <row r="1801" spans="1:18" x14ac:dyDescent="0.3">
      <c r="A1801" s="98"/>
      <c r="B1801" s="98"/>
      <c r="C1801" s="98"/>
      <c r="D1801" s="98"/>
      <c r="E1801" s="98"/>
      <c r="F1801" s="98"/>
      <c r="G1801" s="98"/>
      <c r="H1801" s="98"/>
      <c r="I1801" s="98"/>
      <c r="J1801" s="98"/>
      <c r="K1801" s="98"/>
      <c r="L1801" s="98"/>
      <c r="M1801" s="98"/>
      <c r="N1801" s="98"/>
      <c r="O1801" s="98"/>
      <c r="P1801" s="97"/>
      <c r="Q1801" s="18"/>
      <c r="R1801" s="18"/>
    </row>
    <row r="1802" spans="1:18" x14ac:dyDescent="0.3">
      <c r="A1802" s="98"/>
      <c r="B1802" s="98"/>
      <c r="C1802" s="98"/>
      <c r="D1802" s="98"/>
      <c r="E1802" s="98"/>
      <c r="F1802" s="98"/>
      <c r="G1802" s="98"/>
      <c r="H1802" s="98"/>
      <c r="I1802" s="98"/>
      <c r="J1802" s="98"/>
      <c r="K1802" s="98"/>
      <c r="L1802" s="98"/>
      <c r="M1802" s="98"/>
      <c r="N1802" s="98"/>
      <c r="O1802" s="98"/>
      <c r="P1802" s="97"/>
      <c r="Q1802" s="18"/>
      <c r="R1802" s="18"/>
    </row>
    <row r="1803" spans="1:18" x14ac:dyDescent="0.3">
      <c r="A1803" s="98"/>
      <c r="B1803" s="98"/>
      <c r="C1803" s="98"/>
      <c r="D1803" s="98"/>
      <c r="E1803" s="98"/>
      <c r="F1803" s="98"/>
      <c r="G1803" s="98"/>
      <c r="H1803" s="98"/>
      <c r="I1803" s="98"/>
      <c r="J1803" s="98"/>
      <c r="K1803" s="98"/>
      <c r="L1803" s="98"/>
      <c r="M1803" s="98"/>
      <c r="N1803" s="98"/>
      <c r="O1803" s="98"/>
      <c r="P1803" s="97"/>
      <c r="Q1803" s="18"/>
      <c r="R1803" s="18"/>
    </row>
    <row r="1804" spans="1:18" x14ac:dyDescent="0.3">
      <c r="A1804" s="98"/>
      <c r="B1804" s="98"/>
      <c r="C1804" s="98"/>
      <c r="D1804" s="98"/>
      <c r="E1804" s="98"/>
      <c r="F1804" s="98"/>
      <c r="G1804" s="98"/>
      <c r="H1804" s="98"/>
      <c r="I1804" s="98"/>
      <c r="J1804" s="98"/>
      <c r="K1804" s="98"/>
      <c r="L1804" s="98"/>
      <c r="M1804" s="98"/>
      <c r="N1804" s="98"/>
      <c r="O1804" s="98"/>
      <c r="P1804" s="97"/>
      <c r="Q1804" s="18"/>
      <c r="R1804" s="18"/>
    </row>
    <row r="1805" spans="1:18" x14ac:dyDescent="0.3">
      <c r="A1805" s="98"/>
      <c r="B1805" s="98"/>
      <c r="C1805" s="98"/>
      <c r="D1805" s="98"/>
      <c r="E1805" s="98"/>
      <c r="F1805" s="98"/>
      <c r="G1805" s="98"/>
      <c r="H1805" s="98"/>
      <c r="I1805" s="98"/>
      <c r="J1805" s="98"/>
      <c r="K1805" s="98"/>
      <c r="L1805" s="98"/>
      <c r="M1805" s="98"/>
      <c r="N1805" s="98"/>
      <c r="O1805" s="98"/>
      <c r="P1805" s="97"/>
      <c r="Q1805" s="18"/>
      <c r="R1805" s="18"/>
    </row>
    <row r="1806" spans="1:18" x14ac:dyDescent="0.3">
      <c r="A1806" s="98"/>
      <c r="B1806" s="98"/>
      <c r="C1806" s="98"/>
      <c r="D1806" s="98"/>
      <c r="E1806" s="98"/>
      <c r="F1806" s="98"/>
      <c r="G1806" s="98"/>
      <c r="H1806" s="98"/>
      <c r="I1806" s="98"/>
      <c r="J1806" s="98"/>
      <c r="K1806" s="98"/>
      <c r="L1806" s="98"/>
      <c r="M1806" s="98"/>
      <c r="N1806" s="98"/>
      <c r="O1806" s="98"/>
      <c r="P1806" s="97"/>
      <c r="Q1806" s="18"/>
      <c r="R1806" s="18"/>
    </row>
    <row r="1807" spans="1:18" x14ac:dyDescent="0.3">
      <c r="A1807" s="98"/>
      <c r="B1807" s="98"/>
      <c r="C1807" s="98"/>
      <c r="D1807" s="98"/>
      <c r="E1807" s="98"/>
      <c r="F1807" s="98"/>
      <c r="G1807" s="98"/>
      <c r="H1807" s="98"/>
      <c r="I1807" s="98"/>
      <c r="J1807" s="98"/>
      <c r="K1807" s="98"/>
      <c r="L1807" s="98"/>
      <c r="M1807" s="98"/>
      <c r="N1807" s="98"/>
      <c r="O1807" s="98"/>
      <c r="P1807" s="97"/>
      <c r="Q1807" s="18"/>
      <c r="R1807" s="18"/>
    </row>
    <row r="1808" spans="1:18" x14ac:dyDescent="0.3">
      <c r="A1808" s="98"/>
      <c r="B1808" s="98"/>
      <c r="C1808" s="98"/>
      <c r="D1808" s="98"/>
      <c r="E1808" s="98"/>
      <c r="F1808" s="98"/>
      <c r="G1808" s="98"/>
      <c r="H1808" s="98"/>
      <c r="I1808" s="98"/>
      <c r="J1808" s="98"/>
      <c r="K1808" s="98"/>
      <c r="L1808" s="98"/>
      <c r="M1808" s="98"/>
      <c r="N1808" s="98"/>
      <c r="O1808" s="98"/>
      <c r="P1808" s="97"/>
      <c r="Q1808" s="18"/>
      <c r="R1808" s="18"/>
    </row>
    <row r="1809" spans="1:18" x14ac:dyDescent="0.3">
      <c r="A1809" s="98"/>
      <c r="B1809" s="98"/>
      <c r="C1809" s="98"/>
      <c r="D1809" s="98"/>
      <c r="E1809" s="98"/>
      <c r="F1809" s="98"/>
      <c r="G1809" s="98"/>
      <c r="H1809" s="98"/>
      <c r="I1809" s="98"/>
      <c r="J1809" s="98"/>
      <c r="K1809" s="98"/>
      <c r="L1809" s="98"/>
      <c r="M1809" s="98"/>
      <c r="N1809" s="98"/>
      <c r="O1809" s="98"/>
      <c r="P1809" s="97"/>
      <c r="Q1809" s="18"/>
      <c r="R1809" s="18"/>
    </row>
    <row r="1810" spans="1:18" x14ac:dyDescent="0.3">
      <c r="A1810" s="98"/>
      <c r="B1810" s="98"/>
      <c r="C1810" s="98"/>
      <c r="D1810" s="98"/>
      <c r="E1810" s="98"/>
      <c r="F1810" s="98"/>
      <c r="G1810" s="98"/>
      <c r="H1810" s="98"/>
      <c r="I1810" s="98"/>
      <c r="J1810" s="98"/>
      <c r="K1810" s="98"/>
      <c r="L1810" s="98"/>
      <c r="M1810" s="98"/>
      <c r="N1810" s="98"/>
      <c r="O1810" s="98"/>
      <c r="P1810" s="97"/>
      <c r="Q1810" s="18"/>
      <c r="R1810" s="18"/>
    </row>
    <row r="1811" spans="1:18" x14ac:dyDescent="0.3">
      <c r="A1811" s="98"/>
      <c r="B1811" s="98"/>
      <c r="C1811" s="98"/>
      <c r="D1811" s="98"/>
      <c r="E1811" s="98"/>
      <c r="F1811" s="98"/>
      <c r="G1811" s="98"/>
      <c r="H1811" s="98"/>
      <c r="I1811" s="98"/>
      <c r="J1811" s="98"/>
      <c r="K1811" s="98"/>
      <c r="L1811" s="98"/>
      <c r="M1811" s="98"/>
      <c r="N1811" s="98"/>
      <c r="O1811" s="98"/>
      <c r="P1811" s="97"/>
      <c r="Q1811" s="18"/>
      <c r="R1811" s="18"/>
    </row>
    <row r="1812" spans="1:18" x14ac:dyDescent="0.3">
      <c r="A1812" s="98"/>
      <c r="B1812" s="98"/>
      <c r="C1812" s="98"/>
      <c r="D1812" s="98"/>
      <c r="E1812" s="98"/>
      <c r="F1812" s="98"/>
      <c r="G1812" s="98"/>
      <c r="H1812" s="98"/>
      <c r="I1812" s="98"/>
      <c r="J1812" s="98"/>
      <c r="K1812" s="98"/>
      <c r="L1812" s="98"/>
      <c r="M1812" s="98"/>
      <c r="N1812" s="98"/>
      <c r="O1812" s="98"/>
      <c r="P1812" s="97"/>
      <c r="Q1812" s="18"/>
      <c r="R1812" s="18"/>
    </row>
    <row r="1813" spans="1:18" x14ac:dyDescent="0.3">
      <c r="A1813" s="98"/>
      <c r="B1813" s="98"/>
      <c r="C1813" s="98"/>
      <c r="D1813" s="98"/>
      <c r="E1813" s="98"/>
      <c r="F1813" s="98"/>
      <c r="G1813" s="98"/>
      <c r="H1813" s="98"/>
      <c r="I1813" s="98"/>
      <c r="J1813" s="98"/>
      <c r="K1813" s="98"/>
      <c r="L1813" s="98"/>
      <c r="M1813" s="98"/>
      <c r="N1813" s="98"/>
      <c r="O1813" s="98"/>
      <c r="P1813" s="97"/>
      <c r="Q1813" s="18"/>
      <c r="R1813" s="18"/>
    </row>
    <row r="1814" spans="1:18" x14ac:dyDescent="0.3">
      <c r="A1814" s="98"/>
      <c r="B1814" s="98"/>
      <c r="C1814" s="98"/>
      <c r="D1814" s="98"/>
      <c r="E1814" s="98"/>
      <c r="F1814" s="98"/>
      <c r="G1814" s="98"/>
      <c r="H1814" s="98"/>
      <c r="I1814" s="98"/>
      <c r="J1814" s="98"/>
      <c r="K1814" s="98"/>
      <c r="L1814" s="98"/>
      <c r="M1814" s="98"/>
      <c r="N1814" s="98"/>
      <c r="O1814" s="98"/>
      <c r="P1814" s="97"/>
      <c r="Q1814" s="18"/>
      <c r="R1814" s="18"/>
    </row>
    <row r="1815" spans="1:18" x14ac:dyDescent="0.3">
      <c r="A1815" s="98"/>
      <c r="B1815" s="98"/>
      <c r="C1815" s="98"/>
      <c r="D1815" s="98"/>
      <c r="E1815" s="98"/>
      <c r="F1815" s="98"/>
      <c r="G1815" s="98"/>
      <c r="H1815" s="98"/>
      <c r="I1815" s="98"/>
      <c r="J1815" s="98"/>
      <c r="K1815" s="98"/>
      <c r="L1815" s="98"/>
      <c r="M1815" s="98"/>
      <c r="N1815" s="98"/>
      <c r="O1815" s="98"/>
      <c r="P1815" s="97"/>
      <c r="Q1815" s="18"/>
      <c r="R1815" s="18"/>
    </row>
    <row r="1816" spans="1:18" x14ac:dyDescent="0.3">
      <c r="A1816" s="98"/>
      <c r="B1816" s="98"/>
      <c r="C1816" s="98"/>
      <c r="D1816" s="98"/>
      <c r="E1816" s="98"/>
      <c r="F1816" s="98"/>
      <c r="G1816" s="98"/>
      <c r="H1816" s="98"/>
      <c r="I1816" s="98"/>
      <c r="J1816" s="98"/>
      <c r="K1816" s="98"/>
      <c r="L1816" s="98"/>
      <c r="M1816" s="98"/>
      <c r="N1816" s="98"/>
      <c r="O1816" s="98"/>
      <c r="P1816" s="97"/>
      <c r="Q1816" s="18"/>
      <c r="R1816" s="18"/>
    </row>
    <row r="1817" spans="1:18" x14ac:dyDescent="0.3">
      <c r="A1817" s="98"/>
      <c r="B1817" s="98"/>
      <c r="C1817" s="98"/>
      <c r="D1817" s="98"/>
      <c r="E1817" s="98"/>
      <c r="F1817" s="98"/>
      <c r="G1817" s="98"/>
      <c r="H1817" s="98"/>
      <c r="I1817" s="98"/>
      <c r="J1817" s="98"/>
      <c r="K1817" s="98"/>
      <c r="L1817" s="98"/>
      <c r="M1817" s="98"/>
      <c r="N1817" s="98"/>
      <c r="O1817" s="98"/>
      <c r="P1817" s="97"/>
      <c r="Q1817" s="18"/>
      <c r="R1817" s="18"/>
    </row>
    <row r="1818" spans="1:18" x14ac:dyDescent="0.3">
      <c r="A1818" s="98"/>
      <c r="B1818" s="98"/>
      <c r="C1818" s="98"/>
      <c r="D1818" s="98"/>
      <c r="E1818" s="98"/>
      <c r="F1818" s="98"/>
      <c r="G1818" s="98"/>
      <c r="H1818" s="98"/>
      <c r="I1818" s="98"/>
      <c r="J1818" s="98"/>
      <c r="K1818" s="98"/>
      <c r="L1818" s="98"/>
      <c r="M1818" s="98"/>
      <c r="N1818" s="98"/>
      <c r="O1818" s="98"/>
      <c r="P1818" s="97"/>
      <c r="Q1818" s="18"/>
      <c r="R1818" s="18"/>
    </row>
    <row r="1819" spans="1:18" x14ac:dyDescent="0.3">
      <c r="A1819" s="98"/>
      <c r="B1819" s="98"/>
      <c r="C1819" s="98"/>
      <c r="D1819" s="98"/>
      <c r="E1819" s="98"/>
      <c r="F1819" s="98"/>
      <c r="G1819" s="98"/>
      <c r="H1819" s="98"/>
      <c r="I1819" s="98"/>
      <c r="J1819" s="98"/>
      <c r="K1819" s="98"/>
      <c r="L1819" s="98"/>
      <c r="M1819" s="98"/>
      <c r="N1819" s="98"/>
      <c r="O1819" s="98"/>
      <c r="P1819" s="97"/>
      <c r="Q1819" s="18"/>
      <c r="R1819" s="18"/>
    </row>
    <row r="1820" spans="1:18" x14ac:dyDescent="0.3">
      <c r="A1820" s="98"/>
      <c r="B1820" s="98"/>
      <c r="C1820" s="98"/>
      <c r="D1820" s="98"/>
      <c r="E1820" s="98"/>
      <c r="F1820" s="98"/>
      <c r="G1820" s="98"/>
      <c r="H1820" s="98"/>
      <c r="I1820" s="98"/>
      <c r="J1820" s="98"/>
      <c r="K1820" s="98"/>
      <c r="L1820" s="98"/>
      <c r="M1820" s="98"/>
      <c r="N1820" s="98"/>
      <c r="O1820" s="98"/>
      <c r="P1820" s="97"/>
      <c r="Q1820" s="18"/>
      <c r="R1820" s="18"/>
    </row>
    <row r="1821" spans="1:18" x14ac:dyDescent="0.3">
      <c r="A1821" s="98"/>
      <c r="B1821" s="98"/>
      <c r="C1821" s="98"/>
      <c r="D1821" s="98"/>
      <c r="E1821" s="98"/>
      <c r="F1821" s="98"/>
      <c r="G1821" s="98"/>
      <c r="H1821" s="98"/>
      <c r="I1821" s="98"/>
      <c r="J1821" s="98"/>
      <c r="K1821" s="98"/>
      <c r="L1821" s="98"/>
      <c r="M1821" s="98"/>
      <c r="N1821" s="98"/>
      <c r="O1821" s="98"/>
      <c r="P1821" s="97"/>
      <c r="Q1821" s="18"/>
      <c r="R1821" s="18"/>
    </row>
    <row r="1822" spans="1:18" x14ac:dyDescent="0.3">
      <c r="A1822" s="98"/>
      <c r="B1822" s="98"/>
      <c r="C1822" s="98"/>
      <c r="D1822" s="98"/>
      <c r="E1822" s="98"/>
      <c r="F1822" s="98"/>
      <c r="G1822" s="98"/>
      <c r="H1822" s="98"/>
      <c r="I1822" s="98"/>
      <c r="J1822" s="98"/>
      <c r="K1822" s="98"/>
      <c r="L1822" s="98"/>
      <c r="M1822" s="98"/>
      <c r="N1822" s="98"/>
      <c r="O1822" s="98"/>
      <c r="P1822" s="97"/>
      <c r="Q1822" s="18"/>
      <c r="R1822" s="18"/>
    </row>
    <row r="1823" spans="1:18" x14ac:dyDescent="0.3">
      <c r="A1823" s="98"/>
      <c r="B1823" s="98"/>
      <c r="C1823" s="98"/>
      <c r="D1823" s="98"/>
      <c r="E1823" s="98"/>
      <c r="F1823" s="98"/>
      <c r="G1823" s="98"/>
      <c r="H1823" s="98"/>
      <c r="I1823" s="98"/>
      <c r="J1823" s="98"/>
      <c r="K1823" s="98"/>
      <c r="L1823" s="98"/>
      <c r="M1823" s="98"/>
      <c r="N1823" s="98"/>
      <c r="O1823" s="98"/>
      <c r="P1823" s="97"/>
      <c r="Q1823" s="18"/>
      <c r="R1823" s="18"/>
    </row>
    <row r="1824" spans="1:18" x14ac:dyDescent="0.3">
      <c r="A1824" s="98"/>
      <c r="B1824" s="98"/>
      <c r="C1824" s="98"/>
      <c r="D1824" s="98"/>
      <c r="E1824" s="98"/>
      <c r="F1824" s="98"/>
      <c r="G1824" s="98"/>
      <c r="H1824" s="98"/>
      <c r="I1824" s="98"/>
      <c r="J1824" s="98"/>
      <c r="K1824" s="98"/>
      <c r="L1824" s="98"/>
      <c r="M1824" s="98"/>
      <c r="N1824" s="98"/>
      <c r="O1824" s="98"/>
      <c r="P1824" s="97"/>
      <c r="Q1824" s="18"/>
      <c r="R1824" s="18"/>
    </row>
    <row r="1825" spans="1:18" x14ac:dyDescent="0.3">
      <c r="A1825" s="98"/>
      <c r="B1825" s="98"/>
      <c r="C1825" s="98"/>
      <c r="D1825" s="98"/>
      <c r="E1825" s="98"/>
      <c r="F1825" s="98"/>
      <c r="G1825" s="98"/>
      <c r="H1825" s="98"/>
      <c r="I1825" s="98"/>
      <c r="J1825" s="98"/>
      <c r="K1825" s="98"/>
      <c r="L1825" s="98"/>
      <c r="M1825" s="98"/>
      <c r="N1825" s="98"/>
      <c r="O1825" s="98"/>
      <c r="P1825" s="97"/>
      <c r="Q1825" s="18"/>
      <c r="R1825" s="18"/>
    </row>
    <row r="1826" spans="1:18" x14ac:dyDescent="0.3">
      <c r="A1826" s="98"/>
      <c r="B1826" s="98"/>
      <c r="C1826" s="98"/>
      <c r="D1826" s="98"/>
      <c r="E1826" s="98"/>
      <c r="F1826" s="98"/>
      <c r="G1826" s="98"/>
      <c r="H1826" s="98"/>
      <c r="I1826" s="98"/>
      <c r="J1826" s="98"/>
      <c r="K1826" s="98"/>
      <c r="L1826" s="98"/>
      <c r="M1826" s="98"/>
      <c r="N1826" s="98"/>
      <c r="O1826" s="98"/>
      <c r="P1826" s="97"/>
      <c r="Q1826" s="18"/>
      <c r="R1826" s="18"/>
    </row>
    <row r="1827" spans="1:18" x14ac:dyDescent="0.3">
      <c r="A1827" s="98"/>
      <c r="B1827" s="98"/>
      <c r="C1827" s="98"/>
      <c r="D1827" s="98"/>
      <c r="E1827" s="98"/>
      <c r="F1827" s="98"/>
      <c r="G1827" s="98"/>
      <c r="H1827" s="98"/>
      <c r="I1827" s="98"/>
      <c r="J1827" s="98"/>
      <c r="K1827" s="98"/>
      <c r="L1827" s="98"/>
      <c r="M1827" s="98"/>
      <c r="N1827" s="98"/>
      <c r="O1827" s="98"/>
      <c r="P1827" s="97"/>
      <c r="Q1827" s="18"/>
      <c r="R1827" s="18"/>
    </row>
    <row r="1828" spans="1:18" x14ac:dyDescent="0.3">
      <c r="A1828" s="98"/>
      <c r="B1828" s="98"/>
      <c r="C1828" s="98"/>
      <c r="D1828" s="98"/>
      <c r="E1828" s="98"/>
      <c r="F1828" s="98"/>
      <c r="G1828" s="98"/>
      <c r="H1828" s="98"/>
      <c r="I1828" s="98"/>
      <c r="J1828" s="98"/>
      <c r="K1828" s="98"/>
      <c r="L1828" s="98"/>
      <c r="M1828" s="98"/>
      <c r="N1828" s="98"/>
      <c r="O1828" s="98"/>
      <c r="P1828" s="97"/>
      <c r="Q1828" s="18"/>
      <c r="R1828" s="18"/>
    </row>
    <row r="1829" spans="1:18" x14ac:dyDescent="0.3">
      <c r="A1829" s="98"/>
      <c r="B1829" s="98"/>
      <c r="C1829" s="98"/>
      <c r="D1829" s="98"/>
      <c r="E1829" s="98"/>
      <c r="F1829" s="98"/>
      <c r="G1829" s="98"/>
      <c r="H1829" s="98"/>
      <c r="I1829" s="98"/>
      <c r="J1829" s="98"/>
      <c r="K1829" s="98"/>
      <c r="L1829" s="98"/>
      <c r="M1829" s="98"/>
      <c r="N1829" s="98"/>
      <c r="O1829" s="98"/>
      <c r="P1829" s="97"/>
      <c r="Q1829" s="18"/>
      <c r="R1829" s="18"/>
    </row>
    <row r="1830" spans="1:18" x14ac:dyDescent="0.3">
      <c r="A1830" s="98"/>
      <c r="B1830" s="98"/>
      <c r="C1830" s="98"/>
      <c r="D1830" s="98"/>
      <c r="E1830" s="98"/>
      <c r="F1830" s="98"/>
      <c r="G1830" s="98"/>
      <c r="H1830" s="98"/>
      <c r="I1830" s="98"/>
      <c r="J1830" s="98"/>
      <c r="K1830" s="98"/>
      <c r="L1830" s="98"/>
      <c r="M1830" s="98"/>
      <c r="N1830" s="98"/>
      <c r="O1830" s="98"/>
      <c r="P1830" s="97"/>
      <c r="Q1830" s="18"/>
      <c r="R1830" s="18"/>
    </row>
    <row r="1831" spans="1:18" x14ac:dyDescent="0.3">
      <c r="A1831" s="98"/>
      <c r="B1831" s="98"/>
      <c r="C1831" s="98"/>
      <c r="D1831" s="98"/>
      <c r="E1831" s="98"/>
      <c r="F1831" s="98"/>
      <c r="G1831" s="98"/>
      <c r="H1831" s="98"/>
      <c r="I1831" s="98"/>
      <c r="J1831" s="98"/>
      <c r="K1831" s="98"/>
      <c r="L1831" s="98"/>
      <c r="M1831" s="98"/>
      <c r="N1831" s="98"/>
      <c r="O1831" s="98"/>
      <c r="P1831" s="97"/>
      <c r="Q1831" s="18"/>
      <c r="R1831" s="18"/>
    </row>
    <row r="1832" spans="1:18" x14ac:dyDescent="0.3">
      <c r="A1832" s="98"/>
      <c r="B1832" s="98"/>
      <c r="C1832" s="98"/>
      <c r="D1832" s="98"/>
      <c r="E1832" s="98"/>
      <c r="F1832" s="98"/>
      <c r="G1832" s="98"/>
      <c r="H1832" s="98"/>
      <c r="I1832" s="98"/>
      <c r="J1832" s="98"/>
      <c r="K1832" s="98"/>
      <c r="L1832" s="98"/>
      <c r="M1832" s="98"/>
      <c r="N1832" s="98"/>
      <c r="O1832" s="98"/>
      <c r="P1832" s="97"/>
      <c r="Q1832" s="18"/>
      <c r="R1832" s="18"/>
    </row>
    <row r="1833" spans="1:18" x14ac:dyDescent="0.3">
      <c r="A1833" s="98"/>
      <c r="B1833" s="98"/>
      <c r="C1833" s="98"/>
      <c r="D1833" s="98"/>
      <c r="E1833" s="98"/>
      <c r="F1833" s="98"/>
      <c r="G1833" s="98"/>
      <c r="H1833" s="98"/>
      <c r="I1833" s="98"/>
      <c r="J1833" s="98"/>
      <c r="K1833" s="98"/>
      <c r="L1833" s="98"/>
      <c r="M1833" s="98"/>
      <c r="N1833" s="98"/>
      <c r="O1833" s="98"/>
      <c r="P1833" s="97"/>
      <c r="Q1833" s="18"/>
      <c r="R1833" s="18"/>
    </row>
    <row r="1834" spans="1:18" x14ac:dyDescent="0.3">
      <c r="A1834" s="98"/>
      <c r="B1834" s="98"/>
      <c r="C1834" s="98"/>
      <c r="D1834" s="98"/>
      <c r="E1834" s="98"/>
      <c r="F1834" s="98"/>
      <c r="G1834" s="98"/>
      <c r="H1834" s="98"/>
      <c r="I1834" s="98"/>
      <c r="J1834" s="98"/>
      <c r="K1834" s="98"/>
      <c r="L1834" s="98"/>
      <c r="M1834" s="98"/>
      <c r="N1834" s="98"/>
      <c r="O1834" s="98"/>
      <c r="P1834" s="97"/>
      <c r="Q1834" s="18"/>
      <c r="R1834" s="18"/>
    </row>
    <row r="1835" spans="1:18" x14ac:dyDescent="0.3">
      <c r="A1835" s="98"/>
      <c r="B1835" s="98"/>
      <c r="C1835" s="98"/>
      <c r="D1835" s="98"/>
      <c r="E1835" s="98"/>
      <c r="F1835" s="98"/>
      <c r="G1835" s="98"/>
      <c r="H1835" s="98"/>
      <c r="I1835" s="98"/>
      <c r="J1835" s="98"/>
      <c r="K1835" s="98"/>
      <c r="L1835" s="98"/>
      <c r="M1835" s="98"/>
      <c r="N1835" s="98"/>
      <c r="O1835" s="98"/>
      <c r="P1835" s="97"/>
      <c r="Q1835" s="18"/>
      <c r="R1835" s="18"/>
    </row>
    <row r="1836" spans="1:18" x14ac:dyDescent="0.3">
      <c r="A1836" s="98"/>
      <c r="B1836" s="98"/>
      <c r="C1836" s="98"/>
      <c r="D1836" s="98"/>
      <c r="E1836" s="98"/>
      <c r="F1836" s="98"/>
      <c r="G1836" s="98"/>
      <c r="H1836" s="98"/>
      <c r="I1836" s="98"/>
      <c r="J1836" s="98"/>
      <c r="K1836" s="98"/>
      <c r="L1836" s="98"/>
      <c r="M1836" s="98"/>
      <c r="N1836" s="98"/>
      <c r="O1836" s="98"/>
      <c r="P1836" s="97"/>
      <c r="Q1836" s="18"/>
      <c r="R1836" s="18"/>
    </row>
    <row r="1837" spans="1:18" x14ac:dyDescent="0.3">
      <c r="A1837" s="98"/>
      <c r="B1837" s="98"/>
      <c r="C1837" s="98"/>
      <c r="D1837" s="98"/>
      <c r="E1837" s="98"/>
      <c r="F1837" s="98"/>
      <c r="G1837" s="98"/>
      <c r="H1837" s="98"/>
      <c r="I1837" s="98"/>
      <c r="J1837" s="98"/>
      <c r="K1837" s="98"/>
      <c r="L1837" s="98"/>
      <c r="M1837" s="98"/>
      <c r="N1837" s="98"/>
      <c r="O1837" s="98"/>
      <c r="P1837" s="97"/>
      <c r="Q1837" s="18"/>
      <c r="R1837" s="18"/>
    </row>
    <row r="1838" spans="1:18" x14ac:dyDescent="0.3">
      <c r="A1838" s="98"/>
      <c r="B1838" s="98"/>
      <c r="C1838" s="98"/>
      <c r="D1838" s="98"/>
      <c r="E1838" s="98"/>
      <c r="F1838" s="98"/>
      <c r="G1838" s="98"/>
      <c r="H1838" s="98"/>
      <c r="I1838" s="98"/>
      <c r="J1838" s="98"/>
      <c r="K1838" s="98"/>
      <c r="L1838" s="98"/>
      <c r="M1838" s="98"/>
      <c r="N1838" s="98"/>
      <c r="O1838" s="98"/>
      <c r="P1838" s="97"/>
      <c r="Q1838" s="18"/>
      <c r="R1838" s="18"/>
    </row>
    <row r="1839" spans="1:18" x14ac:dyDescent="0.3">
      <c r="A1839" s="98"/>
      <c r="B1839" s="98"/>
      <c r="C1839" s="98"/>
      <c r="D1839" s="98"/>
      <c r="E1839" s="98"/>
      <c r="F1839" s="98"/>
      <c r="G1839" s="98"/>
      <c r="H1839" s="98"/>
      <c r="I1839" s="98"/>
      <c r="J1839" s="98"/>
      <c r="K1839" s="98"/>
      <c r="L1839" s="98"/>
      <c r="M1839" s="98"/>
      <c r="N1839" s="98"/>
      <c r="O1839" s="98"/>
      <c r="P1839" s="97"/>
      <c r="Q1839" s="18"/>
      <c r="R1839" s="18"/>
    </row>
    <row r="1840" spans="1:18" x14ac:dyDescent="0.3">
      <c r="A1840" s="98"/>
      <c r="B1840" s="98"/>
      <c r="C1840" s="98"/>
      <c r="D1840" s="98"/>
      <c r="E1840" s="98"/>
      <c r="F1840" s="98"/>
      <c r="G1840" s="98"/>
      <c r="H1840" s="98"/>
      <c r="I1840" s="98"/>
      <c r="J1840" s="98"/>
      <c r="K1840" s="98"/>
      <c r="L1840" s="98"/>
      <c r="M1840" s="98"/>
      <c r="N1840" s="98"/>
      <c r="O1840" s="98"/>
      <c r="P1840" s="97"/>
      <c r="Q1840" s="18"/>
      <c r="R1840" s="18"/>
    </row>
    <row r="1841" spans="1:18" x14ac:dyDescent="0.3">
      <c r="A1841" s="98"/>
      <c r="B1841" s="98"/>
      <c r="C1841" s="98"/>
      <c r="D1841" s="98"/>
      <c r="E1841" s="98"/>
      <c r="F1841" s="98"/>
      <c r="G1841" s="98"/>
      <c r="H1841" s="98"/>
      <c r="I1841" s="98"/>
      <c r="J1841" s="98"/>
      <c r="K1841" s="98"/>
      <c r="L1841" s="98"/>
      <c r="M1841" s="98"/>
      <c r="N1841" s="98"/>
      <c r="O1841" s="98"/>
      <c r="P1841" s="97"/>
      <c r="Q1841" s="18"/>
      <c r="R1841" s="18"/>
    </row>
    <row r="1842" spans="1:18" x14ac:dyDescent="0.3">
      <c r="A1842" s="98"/>
      <c r="B1842" s="98"/>
      <c r="C1842" s="98"/>
      <c r="D1842" s="98"/>
      <c r="E1842" s="98"/>
      <c r="F1842" s="98"/>
      <c r="G1842" s="98"/>
      <c r="H1842" s="98"/>
      <c r="I1842" s="98"/>
      <c r="J1842" s="98"/>
      <c r="K1842" s="98"/>
      <c r="L1842" s="98"/>
      <c r="M1842" s="98"/>
      <c r="N1842" s="98"/>
      <c r="O1842" s="98"/>
      <c r="P1842" s="97"/>
      <c r="Q1842" s="18"/>
      <c r="R1842" s="18"/>
    </row>
    <row r="1843" spans="1:18" x14ac:dyDescent="0.3">
      <c r="A1843" s="98"/>
      <c r="B1843" s="98"/>
      <c r="C1843" s="98"/>
      <c r="D1843" s="98"/>
      <c r="E1843" s="98"/>
      <c r="F1843" s="98"/>
      <c r="G1843" s="98"/>
      <c r="H1843" s="98"/>
      <c r="I1843" s="98"/>
      <c r="J1843" s="98"/>
      <c r="K1843" s="98"/>
      <c r="L1843" s="98"/>
      <c r="M1843" s="98"/>
      <c r="N1843" s="98"/>
      <c r="O1843" s="98"/>
      <c r="P1843" s="97"/>
      <c r="Q1843" s="18"/>
      <c r="R1843" s="18"/>
    </row>
    <row r="1844" spans="1:18" x14ac:dyDescent="0.3">
      <c r="A1844" s="98"/>
      <c r="B1844" s="98"/>
      <c r="C1844" s="98"/>
      <c r="D1844" s="98"/>
      <c r="E1844" s="98"/>
      <c r="F1844" s="98"/>
      <c r="G1844" s="98"/>
      <c r="H1844" s="98"/>
      <c r="I1844" s="98"/>
      <c r="J1844" s="98"/>
      <c r="K1844" s="98"/>
      <c r="L1844" s="98"/>
      <c r="M1844" s="98"/>
      <c r="N1844" s="98"/>
      <c r="O1844" s="98"/>
      <c r="P1844" s="97"/>
      <c r="Q1844" s="18"/>
      <c r="R1844" s="18"/>
    </row>
    <row r="1845" spans="1:18" x14ac:dyDescent="0.3">
      <c r="A1845" s="98"/>
      <c r="B1845" s="98"/>
      <c r="C1845" s="98"/>
      <c r="D1845" s="98"/>
      <c r="E1845" s="98"/>
      <c r="F1845" s="98"/>
      <c r="G1845" s="98"/>
      <c r="H1845" s="98"/>
      <c r="I1845" s="98"/>
      <c r="J1845" s="98"/>
      <c r="K1845" s="98"/>
      <c r="L1845" s="98"/>
      <c r="M1845" s="98"/>
      <c r="N1845" s="98"/>
      <c r="O1845" s="98"/>
      <c r="P1845" s="97"/>
      <c r="Q1845" s="18"/>
      <c r="R1845" s="18"/>
    </row>
    <row r="1846" spans="1:18" x14ac:dyDescent="0.3">
      <c r="A1846" s="98"/>
      <c r="B1846" s="98"/>
      <c r="C1846" s="98"/>
      <c r="D1846" s="98"/>
      <c r="E1846" s="98"/>
      <c r="F1846" s="98"/>
      <c r="G1846" s="98"/>
      <c r="H1846" s="98"/>
      <c r="I1846" s="98"/>
      <c r="J1846" s="98"/>
      <c r="K1846" s="98"/>
      <c r="L1846" s="98"/>
      <c r="M1846" s="98"/>
      <c r="N1846" s="98"/>
      <c r="O1846" s="98"/>
      <c r="P1846" s="97"/>
      <c r="Q1846" s="18"/>
      <c r="R1846" s="18"/>
    </row>
    <row r="1847" spans="1:18" x14ac:dyDescent="0.3">
      <c r="A1847" s="98"/>
      <c r="B1847" s="98"/>
      <c r="C1847" s="98"/>
      <c r="D1847" s="98"/>
      <c r="E1847" s="98"/>
      <c r="F1847" s="98"/>
      <c r="G1847" s="98"/>
      <c r="H1847" s="98"/>
      <c r="I1847" s="98"/>
      <c r="J1847" s="98"/>
      <c r="K1847" s="98"/>
      <c r="L1847" s="98"/>
      <c r="M1847" s="98"/>
      <c r="N1847" s="98"/>
      <c r="O1847" s="98"/>
      <c r="P1847" s="97"/>
      <c r="Q1847" s="18"/>
      <c r="R1847" s="18"/>
    </row>
    <row r="1848" spans="1:18" x14ac:dyDescent="0.3">
      <c r="A1848" s="98"/>
      <c r="B1848" s="98"/>
      <c r="C1848" s="98"/>
      <c r="D1848" s="98"/>
      <c r="E1848" s="98"/>
      <c r="F1848" s="98"/>
      <c r="G1848" s="98"/>
      <c r="H1848" s="98"/>
      <c r="I1848" s="98"/>
      <c r="J1848" s="98"/>
      <c r="K1848" s="98"/>
      <c r="L1848" s="98"/>
      <c r="M1848" s="98"/>
      <c r="N1848" s="98"/>
      <c r="O1848" s="98"/>
      <c r="P1848" s="97"/>
      <c r="Q1848" s="18"/>
      <c r="R1848" s="18"/>
    </row>
    <row r="1849" spans="1:18" x14ac:dyDescent="0.3">
      <c r="A1849" s="98"/>
      <c r="B1849" s="98"/>
      <c r="C1849" s="98"/>
      <c r="D1849" s="98"/>
      <c r="E1849" s="98"/>
      <c r="F1849" s="98"/>
      <c r="G1849" s="98"/>
      <c r="H1849" s="98"/>
      <c r="I1849" s="98"/>
      <c r="J1849" s="98"/>
      <c r="K1849" s="98"/>
      <c r="L1849" s="98"/>
      <c r="M1849" s="98"/>
      <c r="N1849" s="98"/>
      <c r="O1849" s="98"/>
      <c r="P1849" s="97"/>
      <c r="Q1849" s="18"/>
      <c r="R1849" s="18"/>
    </row>
    <row r="1850" spans="1:18" x14ac:dyDescent="0.3">
      <c r="A1850" s="98"/>
      <c r="B1850" s="98"/>
      <c r="C1850" s="98"/>
      <c r="D1850" s="98"/>
      <c r="E1850" s="98"/>
      <c r="F1850" s="98"/>
      <c r="G1850" s="98"/>
      <c r="H1850" s="98"/>
      <c r="I1850" s="98"/>
      <c r="J1850" s="98"/>
      <c r="K1850" s="98"/>
      <c r="L1850" s="98"/>
      <c r="M1850" s="98"/>
      <c r="N1850" s="98"/>
      <c r="O1850" s="98"/>
      <c r="P1850" s="97"/>
      <c r="Q1850" s="18"/>
      <c r="R1850" s="18"/>
    </row>
    <row r="1851" spans="1:18" x14ac:dyDescent="0.3">
      <c r="A1851" s="98"/>
      <c r="B1851" s="98"/>
      <c r="C1851" s="98"/>
      <c r="D1851" s="98"/>
      <c r="E1851" s="98"/>
      <c r="F1851" s="98"/>
      <c r="G1851" s="98"/>
      <c r="H1851" s="98"/>
      <c r="I1851" s="98"/>
      <c r="J1851" s="98"/>
      <c r="K1851" s="98"/>
      <c r="L1851" s="98"/>
      <c r="M1851" s="98"/>
      <c r="N1851" s="98"/>
      <c r="O1851" s="98"/>
      <c r="P1851" s="97"/>
      <c r="Q1851" s="18"/>
      <c r="R1851" s="18"/>
    </row>
    <row r="1852" spans="1:18" x14ac:dyDescent="0.3">
      <c r="A1852" s="98"/>
      <c r="B1852" s="98"/>
      <c r="C1852" s="98"/>
      <c r="D1852" s="98"/>
      <c r="E1852" s="98"/>
      <c r="F1852" s="98"/>
      <c r="G1852" s="98"/>
      <c r="H1852" s="98"/>
      <c r="I1852" s="98"/>
      <c r="J1852" s="98"/>
      <c r="K1852" s="98"/>
      <c r="L1852" s="98"/>
      <c r="M1852" s="98"/>
      <c r="N1852" s="98"/>
      <c r="O1852" s="98"/>
      <c r="P1852" s="97"/>
      <c r="Q1852" s="18"/>
      <c r="R1852" s="18"/>
    </row>
    <row r="1853" spans="1:18" x14ac:dyDescent="0.3">
      <c r="A1853" s="98"/>
      <c r="B1853" s="98"/>
      <c r="C1853" s="98"/>
      <c r="D1853" s="98"/>
      <c r="E1853" s="98"/>
      <c r="F1853" s="98"/>
      <c r="G1853" s="98"/>
      <c r="H1853" s="98"/>
      <c r="I1853" s="98"/>
      <c r="J1853" s="98"/>
      <c r="K1853" s="98"/>
      <c r="L1853" s="98"/>
      <c r="M1853" s="98"/>
      <c r="N1853" s="98"/>
      <c r="O1853" s="98"/>
      <c r="P1853" s="97"/>
      <c r="Q1853" s="18"/>
      <c r="R1853" s="18"/>
    </row>
    <row r="1854" spans="1:18" x14ac:dyDescent="0.3">
      <c r="A1854" s="98"/>
      <c r="B1854" s="98"/>
      <c r="C1854" s="98"/>
      <c r="D1854" s="98"/>
      <c r="E1854" s="98"/>
      <c r="F1854" s="98"/>
      <c r="G1854" s="98"/>
      <c r="H1854" s="98"/>
      <c r="I1854" s="98"/>
      <c r="J1854" s="98"/>
      <c r="K1854" s="98"/>
      <c r="L1854" s="98"/>
      <c r="M1854" s="98"/>
      <c r="N1854" s="98"/>
      <c r="O1854" s="98"/>
      <c r="P1854" s="97"/>
      <c r="Q1854" s="18"/>
      <c r="R1854" s="18"/>
    </row>
    <row r="1855" spans="1:18" x14ac:dyDescent="0.3">
      <c r="A1855" s="98"/>
      <c r="B1855" s="98"/>
      <c r="C1855" s="98"/>
      <c r="D1855" s="98"/>
      <c r="E1855" s="98"/>
      <c r="F1855" s="98"/>
      <c r="G1855" s="98"/>
      <c r="H1855" s="98"/>
      <c r="I1855" s="98"/>
      <c r="J1855" s="98"/>
      <c r="K1855" s="98"/>
      <c r="L1855" s="98"/>
      <c r="M1855" s="98"/>
      <c r="N1855" s="98"/>
      <c r="O1855" s="98"/>
      <c r="P1855" s="97"/>
      <c r="Q1855" s="18"/>
      <c r="R1855" s="18"/>
    </row>
    <row r="1856" spans="1:18" x14ac:dyDescent="0.3">
      <c r="A1856" s="98"/>
      <c r="B1856" s="98"/>
      <c r="C1856" s="98"/>
      <c r="D1856" s="98"/>
      <c r="E1856" s="98"/>
      <c r="F1856" s="98"/>
      <c r="G1856" s="98"/>
      <c r="H1856" s="98"/>
      <c r="I1856" s="98"/>
      <c r="J1856" s="98"/>
      <c r="K1856" s="98"/>
      <c r="L1856" s="98"/>
      <c r="M1856" s="98"/>
      <c r="N1856" s="98"/>
      <c r="O1856" s="98"/>
      <c r="P1856" s="97"/>
      <c r="Q1856" s="18"/>
      <c r="R1856" s="18"/>
    </row>
    <row r="1857" spans="1:18" x14ac:dyDescent="0.3">
      <c r="A1857" s="98"/>
      <c r="B1857" s="98"/>
      <c r="C1857" s="98"/>
      <c r="D1857" s="98"/>
      <c r="E1857" s="98"/>
      <c r="F1857" s="98"/>
      <c r="G1857" s="98"/>
      <c r="H1857" s="98"/>
      <c r="I1857" s="98"/>
      <c r="J1857" s="98"/>
      <c r="K1857" s="98"/>
      <c r="L1857" s="98"/>
      <c r="M1857" s="98"/>
      <c r="N1857" s="98"/>
      <c r="O1857" s="98"/>
      <c r="P1857" s="97"/>
      <c r="Q1857" s="18"/>
      <c r="R1857" s="18"/>
    </row>
    <row r="1858" spans="1:18" x14ac:dyDescent="0.3">
      <c r="A1858" s="98"/>
      <c r="B1858" s="98"/>
      <c r="C1858" s="98"/>
      <c r="D1858" s="98"/>
      <c r="E1858" s="98"/>
      <c r="F1858" s="98"/>
      <c r="G1858" s="98"/>
      <c r="H1858" s="98"/>
      <c r="I1858" s="98"/>
      <c r="J1858" s="98"/>
      <c r="K1858" s="98"/>
      <c r="L1858" s="98"/>
      <c r="M1858" s="98"/>
      <c r="N1858" s="98"/>
      <c r="O1858" s="98"/>
      <c r="P1858" s="97"/>
      <c r="Q1858" s="18"/>
      <c r="R1858" s="18"/>
    </row>
    <row r="1859" spans="1:18" x14ac:dyDescent="0.3">
      <c r="A1859" s="98"/>
      <c r="B1859" s="98"/>
      <c r="C1859" s="98"/>
      <c r="D1859" s="98"/>
      <c r="E1859" s="98"/>
      <c r="F1859" s="98"/>
      <c r="G1859" s="98"/>
      <c r="H1859" s="98"/>
      <c r="I1859" s="98"/>
      <c r="J1859" s="98"/>
      <c r="K1859" s="98"/>
      <c r="L1859" s="98"/>
      <c r="M1859" s="98"/>
      <c r="N1859" s="98"/>
      <c r="O1859" s="98"/>
      <c r="P1859" s="97"/>
      <c r="Q1859" s="18"/>
      <c r="R1859" s="18"/>
    </row>
    <row r="1860" spans="1:18" x14ac:dyDescent="0.3">
      <c r="A1860" s="98"/>
      <c r="B1860" s="98"/>
      <c r="C1860" s="98"/>
      <c r="D1860" s="98"/>
      <c r="E1860" s="98"/>
      <c r="F1860" s="98"/>
      <c r="G1860" s="98"/>
      <c r="H1860" s="98"/>
      <c r="I1860" s="98"/>
      <c r="J1860" s="98"/>
      <c r="K1860" s="98"/>
      <c r="L1860" s="98"/>
      <c r="M1860" s="98"/>
      <c r="N1860" s="98"/>
      <c r="O1860" s="98"/>
      <c r="P1860" s="97"/>
      <c r="Q1860" s="18"/>
      <c r="R1860" s="18"/>
    </row>
    <row r="1861" spans="1:18" x14ac:dyDescent="0.3">
      <c r="A1861" s="98"/>
      <c r="B1861" s="98"/>
      <c r="C1861" s="98"/>
      <c r="D1861" s="98"/>
      <c r="E1861" s="98"/>
      <c r="F1861" s="98"/>
      <c r="G1861" s="98"/>
      <c r="H1861" s="98"/>
      <c r="I1861" s="98"/>
      <c r="J1861" s="98"/>
      <c r="K1861" s="98"/>
      <c r="L1861" s="98"/>
      <c r="M1861" s="98"/>
      <c r="N1861" s="98"/>
      <c r="O1861" s="98"/>
      <c r="P1861" s="97"/>
      <c r="Q1861" s="18"/>
      <c r="R1861" s="18"/>
    </row>
    <row r="1862" spans="1:18" x14ac:dyDescent="0.3">
      <c r="A1862" s="98"/>
      <c r="B1862" s="98"/>
      <c r="C1862" s="98"/>
      <c r="D1862" s="98"/>
      <c r="E1862" s="98"/>
      <c r="F1862" s="98"/>
      <c r="G1862" s="98"/>
      <c r="H1862" s="98"/>
      <c r="I1862" s="98"/>
      <c r="J1862" s="98"/>
      <c r="K1862" s="98"/>
      <c r="L1862" s="98"/>
      <c r="M1862" s="98"/>
      <c r="N1862" s="98"/>
      <c r="O1862" s="98"/>
      <c r="P1862" s="97"/>
      <c r="Q1862" s="18"/>
      <c r="R1862" s="18"/>
    </row>
    <row r="1863" spans="1:18" x14ac:dyDescent="0.3">
      <c r="A1863" s="98"/>
      <c r="B1863" s="98"/>
      <c r="C1863" s="98"/>
      <c r="D1863" s="98"/>
      <c r="E1863" s="98"/>
      <c r="F1863" s="98"/>
      <c r="G1863" s="98"/>
      <c r="H1863" s="98"/>
      <c r="I1863" s="98"/>
      <c r="J1863" s="98"/>
      <c r="K1863" s="98"/>
      <c r="L1863" s="98"/>
      <c r="M1863" s="98"/>
      <c r="N1863" s="98"/>
      <c r="O1863" s="98"/>
      <c r="P1863" s="97"/>
      <c r="Q1863" s="18"/>
      <c r="R1863" s="18"/>
    </row>
    <row r="1864" spans="1:18" x14ac:dyDescent="0.3">
      <c r="A1864" s="98"/>
      <c r="B1864" s="98"/>
      <c r="C1864" s="98"/>
      <c r="D1864" s="98"/>
      <c r="E1864" s="98"/>
      <c r="F1864" s="98"/>
      <c r="G1864" s="98"/>
      <c r="H1864" s="98"/>
      <c r="I1864" s="98"/>
      <c r="J1864" s="98"/>
      <c r="K1864" s="98"/>
      <c r="L1864" s="98"/>
      <c r="M1864" s="98"/>
      <c r="N1864" s="98"/>
      <c r="O1864" s="98"/>
      <c r="P1864" s="97"/>
      <c r="Q1864" s="18"/>
      <c r="R1864" s="18"/>
    </row>
    <row r="1865" spans="1:18" x14ac:dyDescent="0.3">
      <c r="A1865" s="98"/>
      <c r="B1865" s="98"/>
      <c r="C1865" s="98"/>
      <c r="D1865" s="98"/>
      <c r="E1865" s="98"/>
      <c r="F1865" s="98"/>
      <c r="G1865" s="98"/>
      <c r="H1865" s="98"/>
      <c r="I1865" s="98"/>
      <c r="J1865" s="98"/>
      <c r="K1865" s="98"/>
      <c r="L1865" s="98"/>
      <c r="M1865" s="98"/>
      <c r="N1865" s="98"/>
      <c r="O1865" s="98"/>
      <c r="P1865" s="97"/>
      <c r="Q1865" s="18"/>
      <c r="R1865" s="18"/>
    </row>
    <row r="1866" spans="1:18" x14ac:dyDescent="0.3">
      <c r="A1866" s="98"/>
      <c r="B1866" s="98"/>
      <c r="C1866" s="98"/>
      <c r="D1866" s="98"/>
      <c r="E1866" s="98"/>
      <c r="F1866" s="98"/>
      <c r="G1866" s="98"/>
      <c r="H1866" s="98"/>
      <c r="I1866" s="98"/>
      <c r="J1866" s="98"/>
      <c r="K1866" s="98"/>
      <c r="L1866" s="98"/>
      <c r="M1866" s="98"/>
      <c r="N1866" s="98"/>
      <c r="O1866" s="98"/>
      <c r="P1866" s="97"/>
      <c r="Q1866" s="18"/>
      <c r="R1866" s="18"/>
    </row>
    <row r="1867" spans="1:18" x14ac:dyDescent="0.3">
      <c r="A1867" s="98"/>
      <c r="B1867" s="98"/>
      <c r="C1867" s="98"/>
      <c r="D1867" s="98"/>
      <c r="E1867" s="98"/>
      <c r="F1867" s="98"/>
      <c r="G1867" s="98"/>
      <c r="H1867" s="98"/>
      <c r="I1867" s="98"/>
      <c r="J1867" s="98"/>
      <c r="K1867" s="98"/>
      <c r="L1867" s="98"/>
      <c r="M1867" s="98"/>
      <c r="N1867" s="98"/>
      <c r="O1867" s="98"/>
      <c r="P1867" s="97"/>
      <c r="Q1867" s="18"/>
      <c r="R1867" s="18"/>
    </row>
    <row r="1868" spans="1:18" x14ac:dyDescent="0.3">
      <c r="A1868" s="98"/>
      <c r="B1868" s="98"/>
      <c r="C1868" s="98"/>
      <c r="D1868" s="98"/>
      <c r="E1868" s="98"/>
      <c r="F1868" s="98"/>
      <c r="G1868" s="98"/>
      <c r="H1868" s="98"/>
      <c r="I1868" s="98"/>
      <c r="J1868" s="98"/>
      <c r="K1868" s="98"/>
      <c r="L1868" s="98"/>
      <c r="M1868" s="98"/>
      <c r="N1868" s="98"/>
      <c r="O1868" s="98"/>
      <c r="P1868" s="97"/>
      <c r="Q1868" s="18"/>
      <c r="R1868" s="18"/>
    </row>
    <row r="1869" spans="1:18" x14ac:dyDescent="0.3">
      <c r="A1869" s="98"/>
      <c r="B1869" s="98"/>
      <c r="C1869" s="98"/>
      <c r="D1869" s="98"/>
      <c r="E1869" s="98"/>
      <c r="F1869" s="98"/>
      <c r="G1869" s="98"/>
      <c r="H1869" s="98"/>
      <c r="I1869" s="98"/>
      <c r="J1869" s="98"/>
      <c r="K1869" s="98"/>
      <c r="L1869" s="98"/>
      <c r="M1869" s="98"/>
      <c r="N1869" s="98"/>
      <c r="O1869" s="98"/>
      <c r="P1869" s="97"/>
      <c r="Q1869" s="18"/>
      <c r="R1869" s="18"/>
    </row>
    <row r="1870" spans="1:18" x14ac:dyDescent="0.3">
      <c r="A1870" s="98"/>
      <c r="B1870" s="98"/>
      <c r="C1870" s="98"/>
      <c r="D1870" s="98"/>
      <c r="E1870" s="98"/>
      <c r="F1870" s="98"/>
      <c r="G1870" s="98"/>
      <c r="H1870" s="98"/>
      <c r="I1870" s="98"/>
      <c r="J1870" s="98"/>
      <c r="K1870" s="98"/>
      <c r="L1870" s="98"/>
      <c r="M1870" s="98"/>
      <c r="N1870" s="98"/>
      <c r="O1870" s="98"/>
      <c r="P1870" s="97"/>
      <c r="Q1870" s="18"/>
      <c r="R1870" s="18"/>
    </row>
    <row r="1871" spans="1:18" x14ac:dyDescent="0.3">
      <c r="A1871" s="98"/>
      <c r="B1871" s="98"/>
      <c r="C1871" s="98"/>
      <c r="D1871" s="98"/>
      <c r="E1871" s="98"/>
      <c r="F1871" s="98"/>
      <c r="G1871" s="98"/>
      <c r="H1871" s="98"/>
      <c r="I1871" s="98"/>
      <c r="J1871" s="98"/>
      <c r="K1871" s="98"/>
      <c r="L1871" s="98"/>
      <c r="M1871" s="98"/>
      <c r="N1871" s="98"/>
      <c r="O1871" s="98"/>
      <c r="P1871" s="97"/>
      <c r="Q1871" s="18"/>
      <c r="R1871" s="18"/>
    </row>
    <row r="1872" spans="1:18" x14ac:dyDescent="0.3">
      <c r="A1872" s="98"/>
      <c r="B1872" s="98"/>
      <c r="C1872" s="98"/>
      <c r="D1872" s="98"/>
      <c r="E1872" s="98"/>
      <c r="F1872" s="98"/>
      <c r="G1872" s="98"/>
      <c r="H1872" s="98"/>
      <c r="I1872" s="98"/>
      <c r="J1872" s="98"/>
      <c r="K1872" s="98"/>
      <c r="L1872" s="98"/>
      <c r="M1872" s="98"/>
      <c r="N1872" s="98"/>
      <c r="O1872" s="98"/>
      <c r="P1872" s="97"/>
      <c r="Q1872" s="18"/>
      <c r="R1872" s="18"/>
    </row>
    <row r="1873" spans="1:18" x14ac:dyDescent="0.3">
      <c r="A1873" s="98"/>
      <c r="B1873" s="98"/>
      <c r="C1873" s="98"/>
      <c r="D1873" s="98"/>
      <c r="E1873" s="98"/>
      <c r="F1873" s="98"/>
      <c r="G1873" s="98"/>
      <c r="H1873" s="98"/>
      <c r="I1873" s="98"/>
      <c r="J1873" s="98"/>
      <c r="K1873" s="98"/>
      <c r="L1873" s="98"/>
      <c r="M1873" s="98"/>
      <c r="N1873" s="98"/>
      <c r="O1873" s="98"/>
      <c r="P1873" s="97"/>
      <c r="Q1873" s="18"/>
      <c r="R1873" s="18"/>
    </row>
    <row r="1874" spans="1:18" x14ac:dyDescent="0.3">
      <c r="A1874" s="98"/>
      <c r="B1874" s="98"/>
      <c r="C1874" s="98"/>
      <c r="D1874" s="98"/>
      <c r="E1874" s="98"/>
      <c r="F1874" s="98"/>
      <c r="G1874" s="98"/>
      <c r="H1874" s="98"/>
      <c r="I1874" s="98"/>
      <c r="J1874" s="98"/>
      <c r="K1874" s="98"/>
      <c r="L1874" s="98"/>
      <c r="M1874" s="98"/>
      <c r="N1874" s="98"/>
      <c r="O1874" s="98"/>
      <c r="P1874" s="97"/>
      <c r="Q1874" s="18"/>
      <c r="R1874" s="18"/>
    </row>
    <row r="1875" spans="1:18" x14ac:dyDescent="0.3">
      <c r="A1875" s="98"/>
      <c r="B1875" s="98"/>
      <c r="C1875" s="98"/>
      <c r="D1875" s="98"/>
      <c r="E1875" s="98"/>
      <c r="F1875" s="98"/>
      <c r="G1875" s="98"/>
      <c r="H1875" s="98"/>
      <c r="I1875" s="98"/>
      <c r="J1875" s="98"/>
      <c r="K1875" s="98"/>
      <c r="L1875" s="98"/>
      <c r="M1875" s="98"/>
      <c r="N1875" s="98"/>
      <c r="O1875" s="98"/>
      <c r="P1875" s="97"/>
      <c r="Q1875" s="18"/>
      <c r="R1875" s="18"/>
    </row>
    <row r="1876" spans="1:18" x14ac:dyDescent="0.3">
      <c r="A1876" s="98"/>
      <c r="B1876" s="98"/>
      <c r="C1876" s="98"/>
      <c r="D1876" s="98"/>
      <c r="E1876" s="98"/>
      <c r="F1876" s="98"/>
      <c r="G1876" s="98"/>
      <c r="H1876" s="98"/>
      <c r="I1876" s="98"/>
      <c r="J1876" s="98"/>
      <c r="K1876" s="98"/>
      <c r="L1876" s="98"/>
      <c r="M1876" s="98"/>
      <c r="N1876" s="98"/>
      <c r="O1876" s="98"/>
      <c r="P1876" s="97"/>
      <c r="Q1876" s="18"/>
      <c r="R1876" s="18"/>
    </row>
    <row r="1877" spans="1:18" x14ac:dyDescent="0.3">
      <c r="A1877" s="98"/>
      <c r="B1877" s="98"/>
      <c r="C1877" s="98"/>
      <c r="D1877" s="98"/>
      <c r="E1877" s="98"/>
      <c r="F1877" s="98"/>
      <c r="G1877" s="98"/>
      <c r="H1877" s="98"/>
      <c r="I1877" s="98"/>
      <c r="J1877" s="98"/>
      <c r="K1877" s="98"/>
      <c r="L1877" s="98"/>
      <c r="M1877" s="98"/>
      <c r="N1877" s="98"/>
      <c r="O1877" s="98"/>
      <c r="P1877" s="97"/>
      <c r="Q1877" s="18"/>
      <c r="R1877" s="18"/>
    </row>
    <row r="1878" spans="1:18" x14ac:dyDescent="0.3">
      <c r="A1878" s="98"/>
      <c r="B1878" s="98"/>
      <c r="C1878" s="98"/>
      <c r="D1878" s="98"/>
      <c r="E1878" s="98"/>
      <c r="F1878" s="98"/>
      <c r="G1878" s="98"/>
      <c r="H1878" s="98"/>
      <c r="I1878" s="98"/>
      <c r="J1878" s="98"/>
      <c r="K1878" s="98"/>
      <c r="L1878" s="98"/>
      <c r="M1878" s="98"/>
      <c r="N1878" s="98"/>
      <c r="O1878" s="98"/>
      <c r="P1878" s="97"/>
      <c r="Q1878" s="18"/>
      <c r="R1878" s="18"/>
    </row>
    <row r="1879" spans="1:18" x14ac:dyDescent="0.3">
      <c r="A1879" s="98"/>
      <c r="B1879" s="98"/>
      <c r="C1879" s="98"/>
      <c r="D1879" s="98"/>
      <c r="E1879" s="98"/>
      <c r="F1879" s="98"/>
      <c r="G1879" s="98"/>
      <c r="H1879" s="98"/>
      <c r="I1879" s="98"/>
      <c r="J1879" s="98"/>
      <c r="K1879" s="98"/>
      <c r="L1879" s="98"/>
      <c r="M1879" s="98"/>
      <c r="N1879" s="98"/>
      <c r="O1879" s="98"/>
      <c r="P1879" s="97"/>
      <c r="Q1879" s="18"/>
      <c r="R1879" s="18"/>
    </row>
    <row r="1880" spans="1:18" x14ac:dyDescent="0.3">
      <c r="A1880" s="98"/>
      <c r="B1880" s="98"/>
      <c r="C1880" s="98"/>
      <c r="D1880" s="98"/>
      <c r="E1880" s="98"/>
      <c r="F1880" s="98"/>
      <c r="G1880" s="98"/>
      <c r="H1880" s="98"/>
      <c r="I1880" s="98"/>
      <c r="J1880" s="98"/>
      <c r="K1880" s="98"/>
      <c r="L1880" s="98"/>
      <c r="M1880" s="98"/>
      <c r="N1880" s="98"/>
      <c r="O1880" s="98"/>
      <c r="P1880" s="97"/>
      <c r="Q1880" s="18"/>
      <c r="R1880" s="18"/>
    </row>
    <row r="1881" spans="1:18" x14ac:dyDescent="0.3">
      <c r="A1881" s="98"/>
      <c r="B1881" s="98"/>
      <c r="C1881" s="98"/>
      <c r="D1881" s="98"/>
      <c r="E1881" s="98"/>
      <c r="F1881" s="98"/>
      <c r="G1881" s="98"/>
      <c r="H1881" s="98"/>
      <c r="I1881" s="98"/>
      <c r="J1881" s="98"/>
      <c r="K1881" s="98"/>
      <c r="L1881" s="98"/>
      <c r="M1881" s="98"/>
      <c r="N1881" s="98"/>
      <c r="O1881" s="98"/>
      <c r="P1881" s="97"/>
      <c r="Q1881" s="18"/>
      <c r="R1881" s="18"/>
    </row>
    <row r="1882" spans="1:18" x14ac:dyDescent="0.3">
      <c r="A1882" s="98"/>
      <c r="B1882" s="98"/>
      <c r="C1882" s="98"/>
      <c r="D1882" s="98"/>
      <c r="E1882" s="98"/>
      <c r="F1882" s="98"/>
      <c r="G1882" s="98"/>
      <c r="H1882" s="98"/>
      <c r="I1882" s="98"/>
      <c r="J1882" s="98"/>
      <c r="K1882" s="98"/>
      <c r="L1882" s="98"/>
      <c r="M1882" s="98"/>
      <c r="N1882" s="98"/>
      <c r="O1882" s="98"/>
      <c r="P1882" s="97"/>
      <c r="Q1882" s="18"/>
      <c r="R1882" s="18"/>
    </row>
    <row r="1883" spans="1:18" x14ac:dyDescent="0.3">
      <c r="A1883" s="98"/>
      <c r="B1883" s="98"/>
      <c r="C1883" s="98"/>
      <c r="D1883" s="98"/>
      <c r="E1883" s="98"/>
      <c r="F1883" s="98"/>
      <c r="G1883" s="98"/>
      <c r="H1883" s="98"/>
      <c r="I1883" s="98"/>
      <c r="J1883" s="98"/>
      <c r="K1883" s="98"/>
      <c r="L1883" s="98"/>
      <c r="M1883" s="98"/>
      <c r="N1883" s="98"/>
      <c r="O1883" s="98"/>
      <c r="P1883" s="97"/>
      <c r="Q1883" s="18"/>
      <c r="R1883" s="18"/>
    </row>
    <row r="1884" spans="1:18" x14ac:dyDescent="0.3">
      <c r="A1884" s="98"/>
      <c r="B1884" s="98"/>
      <c r="C1884" s="98"/>
      <c r="D1884" s="98"/>
      <c r="E1884" s="98"/>
      <c r="F1884" s="98"/>
      <c r="G1884" s="98"/>
      <c r="H1884" s="98"/>
      <c r="I1884" s="98"/>
      <c r="J1884" s="98"/>
      <c r="K1884" s="98"/>
      <c r="L1884" s="98"/>
      <c r="M1884" s="98"/>
      <c r="N1884" s="98"/>
      <c r="O1884" s="98"/>
      <c r="P1884" s="97"/>
      <c r="Q1884" s="18"/>
      <c r="R1884" s="18"/>
    </row>
    <row r="1885" spans="1:18" x14ac:dyDescent="0.3">
      <c r="A1885" s="98"/>
      <c r="B1885" s="98"/>
      <c r="C1885" s="98"/>
      <c r="D1885" s="98"/>
      <c r="E1885" s="98"/>
      <c r="F1885" s="98"/>
      <c r="G1885" s="98"/>
      <c r="H1885" s="98"/>
      <c r="I1885" s="98"/>
      <c r="J1885" s="98"/>
      <c r="K1885" s="98"/>
      <c r="L1885" s="98"/>
      <c r="M1885" s="98"/>
      <c r="N1885" s="98"/>
      <c r="O1885" s="98"/>
      <c r="P1885" s="97"/>
      <c r="Q1885" s="18"/>
      <c r="R1885" s="18"/>
    </row>
    <row r="1886" spans="1:18" x14ac:dyDescent="0.3">
      <c r="A1886" s="98"/>
      <c r="B1886" s="98"/>
      <c r="C1886" s="98"/>
      <c r="D1886" s="98"/>
      <c r="E1886" s="98"/>
      <c r="F1886" s="98"/>
      <c r="G1886" s="98"/>
      <c r="H1886" s="98"/>
      <c r="I1886" s="98"/>
      <c r="J1886" s="98"/>
      <c r="K1886" s="98"/>
      <c r="L1886" s="98"/>
      <c r="M1886" s="98"/>
      <c r="N1886" s="98"/>
      <c r="O1886" s="98"/>
      <c r="P1886" s="97"/>
      <c r="Q1886" s="18"/>
      <c r="R1886" s="18"/>
    </row>
    <row r="1887" spans="1:18" x14ac:dyDescent="0.3">
      <c r="A1887" s="98"/>
      <c r="B1887" s="98"/>
      <c r="C1887" s="98"/>
      <c r="D1887" s="98"/>
      <c r="E1887" s="98"/>
      <c r="F1887" s="98"/>
      <c r="G1887" s="98"/>
      <c r="H1887" s="98"/>
      <c r="I1887" s="98"/>
      <c r="J1887" s="98"/>
      <c r="K1887" s="98"/>
      <c r="L1887" s="98"/>
      <c r="M1887" s="98"/>
      <c r="N1887" s="98"/>
      <c r="O1887" s="98"/>
      <c r="P1887" s="97"/>
      <c r="Q1887" s="18"/>
      <c r="R1887" s="18"/>
    </row>
    <row r="1888" spans="1:18" x14ac:dyDescent="0.3">
      <c r="A1888" s="98"/>
      <c r="B1888" s="98"/>
      <c r="C1888" s="98"/>
      <c r="D1888" s="98"/>
      <c r="E1888" s="98"/>
      <c r="F1888" s="98"/>
      <c r="G1888" s="98"/>
      <c r="H1888" s="98"/>
      <c r="I1888" s="98"/>
      <c r="J1888" s="98"/>
      <c r="K1888" s="98"/>
      <c r="L1888" s="98"/>
      <c r="M1888" s="98"/>
      <c r="N1888" s="98"/>
      <c r="O1888" s="98"/>
      <c r="P1888" s="97"/>
      <c r="Q1888" s="18"/>
      <c r="R1888" s="18"/>
    </row>
    <row r="1889" spans="1:18" x14ac:dyDescent="0.3">
      <c r="A1889" s="98"/>
      <c r="B1889" s="98"/>
      <c r="C1889" s="98"/>
      <c r="D1889" s="98"/>
      <c r="E1889" s="98"/>
      <c r="F1889" s="98"/>
      <c r="G1889" s="98"/>
      <c r="H1889" s="98"/>
      <c r="I1889" s="98"/>
      <c r="J1889" s="98"/>
      <c r="K1889" s="98"/>
      <c r="L1889" s="98"/>
      <c r="M1889" s="98"/>
      <c r="N1889" s="98"/>
      <c r="O1889" s="98"/>
      <c r="P1889" s="97"/>
      <c r="Q1889" s="18"/>
      <c r="R1889" s="18"/>
    </row>
    <row r="1890" spans="1:18" x14ac:dyDescent="0.3">
      <c r="A1890" s="98"/>
      <c r="B1890" s="98"/>
      <c r="C1890" s="98"/>
      <c r="D1890" s="98"/>
      <c r="E1890" s="98"/>
      <c r="F1890" s="98"/>
      <c r="G1890" s="98"/>
      <c r="H1890" s="98"/>
      <c r="I1890" s="98"/>
      <c r="J1890" s="98"/>
      <c r="K1890" s="98"/>
      <c r="L1890" s="98"/>
      <c r="M1890" s="98"/>
      <c r="N1890" s="98"/>
      <c r="O1890" s="98"/>
      <c r="P1890" s="97"/>
      <c r="Q1890" s="18"/>
      <c r="R1890" s="18"/>
    </row>
    <row r="1891" spans="1:18" x14ac:dyDescent="0.3">
      <c r="A1891" s="98"/>
      <c r="B1891" s="98"/>
      <c r="C1891" s="98"/>
      <c r="D1891" s="98"/>
      <c r="E1891" s="98"/>
      <c r="F1891" s="98"/>
      <c r="G1891" s="98"/>
      <c r="H1891" s="98"/>
      <c r="I1891" s="98"/>
      <c r="J1891" s="98"/>
      <c r="K1891" s="98"/>
      <c r="L1891" s="98"/>
      <c r="M1891" s="98"/>
      <c r="N1891" s="98"/>
      <c r="O1891" s="98"/>
      <c r="P1891" s="97"/>
      <c r="Q1891" s="18"/>
      <c r="R1891" s="18"/>
    </row>
    <row r="1892" spans="1:18" x14ac:dyDescent="0.3">
      <c r="A1892" s="98"/>
      <c r="B1892" s="98"/>
      <c r="C1892" s="98"/>
      <c r="D1892" s="98"/>
      <c r="E1892" s="98"/>
      <c r="F1892" s="98"/>
      <c r="G1892" s="98"/>
      <c r="H1892" s="98"/>
      <c r="I1892" s="98"/>
      <c r="J1892" s="98"/>
      <c r="K1892" s="98"/>
      <c r="L1892" s="98"/>
      <c r="M1892" s="98"/>
      <c r="N1892" s="98"/>
      <c r="O1892" s="98"/>
      <c r="P1892" s="97"/>
      <c r="Q1892" s="18"/>
      <c r="R1892" s="18"/>
    </row>
    <row r="1893" spans="1:18" x14ac:dyDescent="0.3">
      <c r="A1893" s="98"/>
      <c r="B1893" s="98"/>
      <c r="C1893" s="98"/>
      <c r="D1893" s="98"/>
      <c r="E1893" s="98"/>
      <c r="F1893" s="98"/>
      <c r="G1893" s="98"/>
      <c r="H1893" s="98"/>
      <c r="I1893" s="98"/>
      <c r="J1893" s="98"/>
      <c r="K1893" s="98"/>
      <c r="L1893" s="98"/>
      <c r="M1893" s="98"/>
      <c r="N1893" s="98"/>
      <c r="O1893" s="98"/>
      <c r="P1893" s="97"/>
      <c r="Q1893" s="18"/>
      <c r="R1893" s="18"/>
    </row>
    <row r="1894" spans="1:18" x14ac:dyDescent="0.3">
      <c r="A1894" s="98"/>
      <c r="B1894" s="98"/>
      <c r="C1894" s="98"/>
      <c r="D1894" s="98"/>
      <c r="E1894" s="98"/>
      <c r="F1894" s="98"/>
      <c r="G1894" s="98"/>
      <c r="H1894" s="98"/>
      <c r="I1894" s="98"/>
      <c r="J1894" s="98"/>
      <c r="K1894" s="98"/>
      <c r="L1894" s="98"/>
      <c r="M1894" s="98"/>
      <c r="N1894" s="98"/>
      <c r="O1894" s="98"/>
      <c r="P1894" s="97"/>
      <c r="Q1894" s="18"/>
      <c r="R1894" s="18"/>
    </row>
    <row r="1895" spans="1:18" x14ac:dyDescent="0.3">
      <c r="A1895" s="98"/>
      <c r="B1895" s="98"/>
      <c r="C1895" s="98"/>
      <c r="D1895" s="98"/>
      <c r="E1895" s="98"/>
      <c r="F1895" s="98"/>
      <c r="G1895" s="98"/>
      <c r="H1895" s="98"/>
      <c r="I1895" s="98"/>
      <c r="J1895" s="98"/>
      <c r="K1895" s="98"/>
      <c r="L1895" s="98"/>
      <c r="M1895" s="98"/>
      <c r="N1895" s="98"/>
      <c r="O1895" s="98"/>
      <c r="P1895" s="97"/>
      <c r="Q1895" s="18"/>
      <c r="R1895" s="18"/>
    </row>
    <row r="1896" spans="1:18" x14ac:dyDescent="0.3">
      <c r="A1896" s="98"/>
      <c r="B1896" s="98"/>
      <c r="C1896" s="98"/>
      <c r="D1896" s="98"/>
      <c r="E1896" s="98"/>
      <c r="F1896" s="98"/>
      <c r="G1896" s="98"/>
      <c r="H1896" s="98"/>
      <c r="I1896" s="98"/>
      <c r="J1896" s="98"/>
      <c r="K1896" s="98"/>
      <c r="L1896" s="98"/>
      <c r="M1896" s="98"/>
      <c r="N1896" s="98"/>
      <c r="O1896" s="98"/>
      <c r="P1896" s="97"/>
      <c r="Q1896" s="18"/>
      <c r="R1896" s="18"/>
    </row>
    <row r="1897" spans="1:18" x14ac:dyDescent="0.3">
      <c r="A1897" s="98"/>
      <c r="B1897" s="98"/>
      <c r="C1897" s="98"/>
      <c r="D1897" s="98"/>
      <c r="E1897" s="98"/>
      <c r="F1897" s="98"/>
      <c r="G1897" s="98"/>
      <c r="H1897" s="98"/>
      <c r="I1897" s="98"/>
      <c r="J1897" s="98"/>
      <c r="K1897" s="98"/>
      <c r="L1897" s="98"/>
      <c r="M1897" s="98"/>
      <c r="N1897" s="98"/>
      <c r="O1897" s="98"/>
      <c r="P1897" s="97"/>
      <c r="Q1897" s="18"/>
      <c r="R1897" s="18"/>
    </row>
    <row r="1898" spans="1:18" x14ac:dyDescent="0.3">
      <c r="A1898" s="98"/>
      <c r="B1898" s="98"/>
      <c r="C1898" s="98"/>
      <c r="D1898" s="98"/>
      <c r="E1898" s="98"/>
      <c r="F1898" s="98"/>
      <c r="G1898" s="98"/>
      <c r="H1898" s="98"/>
      <c r="I1898" s="98"/>
      <c r="J1898" s="98"/>
      <c r="K1898" s="98"/>
      <c r="L1898" s="98"/>
      <c r="M1898" s="98"/>
      <c r="N1898" s="98"/>
      <c r="O1898" s="98"/>
      <c r="P1898" s="97"/>
      <c r="Q1898" s="18"/>
      <c r="R1898" s="18"/>
    </row>
    <row r="1899" spans="1:18" x14ac:dyDescent="0.3">
      <c r="A1899" s="98"/>
      <c r="B1899" s="98"/>
      <c r="C1899" s="98"/>
      <c r="D1899" s="98"/>
      <c r="E1899" s="98"/>
      <c r="F1899" s="98"/>
      <c r="G1899" s="98"/>
      <c r="H1899" s="98"/>
      <c r="I1899" s="98"/>
      <c r="J1899" s="98"/>
      <c r="K1899" s="98"/>
      <c r="L1899" s="98"/>
      <c r="M1899" s="98"/>
      <c r="N1899" s="98"/>
      <c r="O1899" s="98"/>
      <c r="P1899" s="97"/>
      <c r="Q1899" s="18"/>
      <c r="R1899" s="18"/>
    </row>
    <row r="1900" spans="1:18" x14ac:dyDescent="0.3">
      <c r="A1900" s="98"/>
      <c r="B1900" s="98"/>
      <c r="C1900" s="98"/>
      <c r="D1900" s="98"/>
      <c r="E1900" s="98"/>
      <c r="F1900" s="98"/>
      <c r="G1900" s="98"/>
      <c r="H1900" s="98"/>
      <c r="I1900" s="98"/>
      <c r="J1900" s="98"/>
      <c r="K1900" s="98"/>
      <c r="L1900" s="98"/>
      <c r="M1900" s="98"/>
      <c r="N1900" s="98"/>
      <c r="O1900" s="98"/>
      <c r="P1900" s="97"/>
      <c r="Q1900" s="18"/>
      <c r="R1900" s="18"/>
    </row>
    <row r="1901" spans="1:18" x14ac:dyDescent="0.3">
      <c r="A1901" s="98"/>
      <c r="B1901" s="98"/>
      <c r="C1901" s="98"/>
      <c r="D1901" s="98"/>
      <c r="E1901" s="98"/>
      <c r="F1901" s="98"/>
      <c r="G1901" s="98"/>
      <c r="H1901" s="98"/>
      <c r="I1901" s="98"/>
      <c r="J1901" s="98"/>
      <c r="K1901" s="98"/>
      <c r="L1901" s="98"/>
      <c r="M1901" s="98"/>
      <c r="N1901" s="98"/>
      <c r="O1901" s="98"/>
      <c r="P1901" s="97"/>
      <c r="Q1901" s="18"/>
      <c r="R1901" s="18"/>
    </row>
    <row r="1902" spans="1:18" x14ac:dyDescent="0.3">
      <c r="A1902" s="98"/>
      <c r="B1902" s="98"/>
      <c r="C1902" s="98"/>
      <c r="D1902" s="98"/>
      <c r="E1902" s="98"/>
      <c r="F1902" s="98"/>
      <c r="G1902" s="98"/>
      <c r="H1902" s="98"/>
      <c r="I1902" s="98"/>
      <c r="J1902" s="98"/>
      <c r="K1902" s="98"/>
      <c r="L1902" s="98"/>
      <c r="M1902" s="98"/>
      <c r="N1902" s="98"/>
      <c r="O1902" s="98"/>
      <c r="P1902" s="97"/>
      <c r="Q1902" s="18"/>
      <c r="R1902" s="18"/>
    </row>
    <row r="1903" spans="1:18" x14ac:dyDescent="0.3">
      <c r="A1903" s="98"/>
      <c r="B1903" s="98"/>
      <c r="C1903" s="98"/>
      <c r="D1903" s="98"/>
      <c r="E1903" s="98"/>
      <c r="F1903" s="98"/>
      <c r="G1903" s="98"/>
      <c r="H1903" s="98"/>
      <c r="I1903" s="98"/>
      <c r="J1903" s="98"/>
      <c r="K1903" s="98"/>
      <c r="L1903" s="98"/>
      <c r="M1903" s="98"/>
      <c r="N1903" s="98"/>
      <c r="O1903" s="98"/>
      <c r="P1903" s="97"/>
      <c r="Q1903" s="18"/>
      <c r="R1903" s="18"/>
    </row>
    <row r="1904" spans="1:18" x14ac:dyDescent="0.3">
      <c r="A1904" s="98"/>
      <c r="B1904" s="98"/>
      <c r="C1904" s="98"/>
      <c r="D1904" s="98"/>
      <c r="E1904" s="98"/>
      <c r="F1904" s="98"/>
      <c r="G1904" s="98"/>
      <c r="H1904" s="98"/>
      <c r="I1904" s="98"/>
      <c r="J1904" s="98"/>
      <c r="K1904" s="98"/>
      <c r="L1904" s="98"/>
      <c r="M1904" s="98"/>
      <c r="N1904" s="98"/>
      <c r="O1904" s="98"/>
      <c r="P1904" s="97"/>
      <c r="Q1904" s="18"/>
      <c r="R1904" s="18"/>
    </row>
    <row r="1905" spans="1:18" x14ac:dyDescent="0.3">
      <c r="A1905" s="98"/>
      <c r="B1905" s="98"/>
      <c r="C1905" s="98"/>
      <c r="D1905" s="98"/>
      <c r="E1905" s="98"/>
      <c r="F1905" s="98"/>
      <c r="G1905" s="98"/>
      <c r="H1905" s="98"/>
      <c r="I1905" s="98"/>
      <c r="J1905" s="98"/>
      <c r="K1905" s="98"/>
      <c r="L1905" s="98"/>
      <c r="M1905" s="98"/>
      <c r="N1905" s="98"/>
      <c r="O1905" s="98"/>
      <c r="P1905" s="97"/>
      <c r="Q1905" s="18"/>
      <c r="R1905" s="18"/>
    </row>
    <row r="1906" spans="1:18" x14ac:dyDescent="0.3">
      <c r="A1906" s="98"/>
      <c r="B1906" s="98"/>
      <c r="C1906" s="98"/>
      <c r="D1906" s="98"/>
      <c r="E1906" s="98"/>
      <c r="F1906" s="98"/>
      <c r="G1906" s="98"/>
      <c r="H1906" s="98"/>
      <c r="I1906" s="98"/>
      <c r="J1906" s="98"/>
      <c r="K1906" s="98"/>
      <c r="L1906" s="98"/>
      <c r="M1906" s="98"/>
      <c r="N1906" s="98"/>
      <c r="O1906" s="98"/>
      <c r="P1906" s="97"/>
      <c r="Q1906" s="18"/>
      <c r="R1906" s="18"/>
    </row>
    <row r="1907" spans="1:18" x14ac:dyDescent="0.3">
      <c r="A1907" s="98"/>
      <c r="B1907" s="98"/>
      <c r="C1907" s="98"/>
      <c r="D1907" s="98"/>
      <c r="E1907" s="98"/>
      <c r="F1907" s="98"/>
      <c r="G1907" s="98"/>
      <c r="H1907" s="98"/>
      <c r="I1907" s="98"/>
      <c r="J1907" s="98"/>
      <c r="K1907" s="98"/>
      <c r="L1907" s="98"/>
      <c r="M1907" s="98"/>
      <c r="N1907" s="98"/>
      <c r="O1907" s="98"/>
      <c r="P1907" s="97"/>
      <c r="Q1907" s="18"/>
      <c r="R1907" s="18"/>
    </row>
    <row r="1908" spans="1:18" x14ac:dyDescent="0.3">
      <c r="A1908" s="98"/>
      <c r="B1908" s="98"/>
      <c r="C1908" s="98"/>
      <c r="D1908" s="98"/>
      <c r="E1908" s="98"/>
      <c r="F1908" s="98"/>
      <c r="G1908" s="98"/>
      <c r="H1908" s="98"/>
      <c r="I1908" s="98"/>
      <c r="J1908" s="98"/>
      <c r="K1908" s="98"/>
      <c r="L1908" s="98"/>
      <c r="M1908" s="98"/>
      <c r="N1908" s="98"/>
      <c r="O1908" s="98"/>
      <c r="P1908" s="97"/>
      <c r="Q1908" s="18"/>
      <c r="R1908" s="18"/>
    </row>
    <row r="1909" spans="1:18" x14ac:dyDescent="0.3">
      <c r="A1909" s="98"/>
      <c r="B1909" s="98"/>
      <c r="C1909" s="98"/>
      <c r="D1909" s="98"/>
      <c r="E1909" s="98"/>
      <c r="F1909" s="98"/>
      <c r="G1909" s="98"/>
      <c r="H1909" s="98"/>
      <c r="I1909" s="98"/>
      <c r="J1909" s="98"/>
      <c r="K1909" s="98"/>
      <c r="L1909" s="98"/>
      <c r="M1909" s="98"/>
      <c r="N1909" s="98"/>
      <c r="O1909" s="98"/>
      <c r="P1909" s="97"/>
      <c r="Q1909" s="18"/>
      <c r="R1909" s="18"/>
    </row>
    <row r="1910" spans="1:18" x14ac:dyDescent="0.3">
      <c r="A1910" s="98"/>
      <c r="B1910" s="98"/>
      <c r="C1910" s="98"/>
      <c r="D1910" s="98"/>
      <c r="E1910" s="98"/>
      <c r="F1910" s="98"/>
      <c r="G1910" s="98"/>
      <c r="H1910" s="98"/>
      <c r="I1910" s="98"/>
      <c r="J1910" s="98"/>
      <c r="K1910" s="98"/>
      <c r="L1910" s="98"/>
      <c r="M1910" s="98"/>
      <c r="N1910" s="98"/>
      <c r="O1910" s="98"/>
      <c r="P1910" s="97"/>
      <c r="Q1910" s="18"/>
      <c r="R1910" s="18"/>
    </row>
    <row r="1911" spans="1:18" x14ac:dyDescent="0.3">
      <c r="A1911" s="98"/>
      <c r="B1911" s="98"/>
      <c r="C1911" s="98"/>
      <c r="D1911" s="98"/>
      <c r="E1911" s="98"/>
      <c r="F1911" s="98"/>
      <c r="G1911" s="98"/>
      <c r="H1911" s="98"/>
      <c r="I1911" s="98"/>
      <c r="J1911" s="98"/>
      <c r="K1911" s="98"/>
      <c r="L1911" s="98"/>
      <c r="M1911" s="98"/>
      <c r="N1911" s="98"/>
      <c r="O1911" s="98"/>
      <c r="P1911" s="97"/>
      <c r="Q1911" s="18"/>
      <c r="R1911" s="18"/>
    </row>
    <row r="1912" spans="1:18" x14ac:dyDescent="0.3">
      <c r="A1912" s="98"/>
      <c r="B1912" s="98"/>
      <c r="C1912" s="98"/>
      <c r="D1912" s="98"/>
      <c r="E1912" s="98"/>
      <c r="F1912" s="98"/>
      <c r="G1912" s="98"/>
      <c r="H1912" s="98"/>
      <c r="I1912" s="98"/>
      <c r="J1912" s="98"/>
      <c r="K1912" s="98"/>
      <c r="L1912" s="98"/>
      <c r="M1912" s="98"/>
      <c r="N1912" s="98"/>
      <c r="O1912" s="98"/>
      <c r="P1912" s="97"/>
      <c r="Q1912" s="18"/>
      <c r="R1912" s="18"/>
    </row>
    <row r="1913" spans="1:18" x14ac:dyDescent="0.3">
      <c r="A1913" s="98"/>
      <c r="B1913" s="98"/>
      <c r="C1913" s="98"/>
      <c r="D1913" s="98"/>
      <c r="E1913" s="98"/>
      <c r="F1913" s="98"/>
      <c r="G1913" s="98"/>
      <c r="H1913" s="98"/>
      <c r="I1913" s="98"/>
      <c r="J1913" s="98"/>
      <c r="K1913" s="98"/>
      <c r="L1913" s="98"/>
      <c r="M1913" s="98"/>
      <c r="N1913" s="98"/>
      <c r="O1913" s="98"/>
      <c r="P1913" s="97"/>
      <c r="Q1913" s="18"/>
      <c r="R1913" s="18"/>
    </row>
    <row r="1914" spans="1:18" x14ac:dyDescent="0.3">
      <c r="A1914" s="98"/>
      <c r="B1914" s="98"/>
      <c r="C1914" s="98"/>
      <c r="D1914" s="98"/>
      <c r="E1914" s="98"/>
      <c r="F1914" s="98"/>
      <c r="G1914" s="98"/>
      <c r="H1914" s="98"/>
      <c r="I1914" s="98"/>
      <c r="J1914" s="98"/>
      <c r="K1914" s="98"/>
      <c r="L1914" s="98"/>
      <c r="M1914" s="98"/>
      <c r="N1914" s="98"/>
      <c r="O1914" s="98"/>
      <c r="P1914" s="97"/>
      <c r="Q1914" s="18"/>
      <c r="R1914" s="18"/>
    </row>
    <row r="1915" spans="1:18" x14ac:dyDescent="0.3">
      <c r="A1915" s="98"/>
      <c r="B1915" s="98"/>
      <c r="C1915" s="98"/>
      <c r="D1915" s="98"/>
      <c r="E1915" s="98"/>
      <c r="F1915" s="98"/>
      <c r="G1915" s="98"/>
      <c r="H1915" s="98"/>
      <c r="I1915" s="98"/>
      <c r="J1915" s="98"/>
      <c r="K1915" s="98"/>
      <c r="L1915" s="98"/>
      <c r="M1915" s="98"/>
      <c r="N1915" s="98"/>
      <c r="O1915" s="98"/>
      <c r="P1915" s="97"/>
      <c r="Q1915" s="18"/>
      <c r="R1915" s="18"/>
    </row>
    <row r="1916" spans="1:18" x14ac:dyDescent="0.3">
      <c r="A1916" s="98"/>
      <c r="B1916" s="98"/>
      <c r="C1916" s="98"/>
      <c r="D1916" s="98"/>
      <c r="E1916" s="98"/>
      <c r="F1916" s="98"/>
      <c r="G1916" s="98"/>
      <c r="H1916" s="98"/>
      <c r="I1916" s="98"/>
      <c r="J1916" s="98"/>
      <c r="K1916" s="98"/>
      <c r="L1916" s="98"/>
      <c r="M1916" s="98"/>
      <c r="N1916" s="98"/>
      <c r="O1916" s="98"/>
      <c r="P1916" s="97"/>
      <c r="Q1916" s="18"/>
      <c r="R1916" s="18"/>
    </row>
    <row r="1917" spans="1:18" x14ac:dyDescent="0.3">
      <c r="A1917" s="98"/>
      <c r="B1917" s="98"/>
      <c r="C1917" s="98"/>
      <c r="D1917" s="98"/>
      <c r="E1917" s="98"/>
      <c r="F1917" s="98"/>
      <c r="G1917" s="98"/>
      <c r="H1917" s="98"/>
      <c r="I1917" s="98"/>
      <c r="J1917" s="98"/>
      <c r="K1917" s="98"/>
      <c r="L1917" s="98"/>
      <c r="M1917" s="98"/>
      <c r="N1917" s="98"/>
      <c r="O1917" s="98"/>
      <c r="P1917" s="97"/>
      <c r="Q1917" s="18"/>
      <c r="R1917" s="18"/>
    </row>
    <row r="1918" spans="1:18" x14ac:dyDescent="0.3">
      <c r="A1918" s="98"/>
      <c r="B1918" s="98"/>
      <c r="C1918" s="98"/>
      <c r="D1918" s="98"/>
      <c r="E1918" s="98"/>
      <c r="F1918" s="98"/>
      <c r="G1918" s="98"/>
      <c r="H1918" s="98"/>
      <c r="I1918" s="98"/>
      <c r="J1918" s="98"/>
      <c r="K1918" s="98"/>
      <c r="L1918" s="98"/>
      <c r="M1918" s="98"/>
      <c r="N1918" s="98"/>
      <c r="O1918" s="98"/>
      <c r="P1918" s="97"/>
      <c r="Q1918" s="18"/>
      <c r="R1918" s="18"/>
    </row>
    <row r="1919" spans="1:18" x14ac:dyDescent="0.3">
      <c r="A1919" s="98"/>
      <c r="B1919" s="98"/>
      <c r="C1919" s="98"/>
      <c r="D1919" s="98"/>
      <c r="E1919" s="98"/>
      <c r="F1919" s="98"/>
      <c r="G1919" s="98"/>
      <c r="H1919" s="98"/>
      <c r="I1919" s="98"/>
      <c r="J1919" s="98"/>
      <c r="K1919" s="98"/>
      <c r="L1919" s="98"/>
      <c r="M1919" s="98"/>
      <c r="N1919" s="98"/>
      <c r="O1919" s="98"/>
      <c r="P1919" s="97"/>
      <c r="Q1919" s="18"/>
      <c r="R1919" s="18"/>
    </row>
    <row r="1920" spans="1:18" x14ac:dyDescent="0.3">
      <c r="A1920" s="98"/>
      <c r="B1920" s="98"/>
      <c r="C1920" s="98"/>
      <c r="D1920" s="98"/>
      <c r="E1920" s="98"/>
      <c r="F1920" s="98"/>
      <c r="G1920" s="98"/>
      <c r="H1920" s="98"/>
      <c r="I1920" s="98"/>
      <c r="J1920" s="98"/>
      <c r="K1920" s="98"/>
      <c r="L1920" s="98"/>
      <c r="M1920" s="98"/>
      <c r="N1920" s="98"/>
      <c r="O1920" s="98"/>
      <c r="P1920" s="97"/>
      <c r="Q1920" s="18"/>
      <c r="R1920" s="18"/>
    </row>
    <row r="1921" spans="1:18" x14ac:dyDescent="0.3">
      <c r="A1921" s="98"/>
      <c r="B1921" s="98"/>
      <c r="C1921" s="98"/>
      <c r="D1921" s="98"/>
      <c r="E1921" s="98"/>
      <c r="F1921" s="98"/>
      <c r="G1921" s="98"/>
      <c r="H1921" s="98"/>
      <c r="I1921" s="98"/>
      <c r="J1921" s="98"/>
      <c r="K1921" s="98"/>
      <c r="L1921" s="98"/>
      <c r="M1921" s="98"/>
      <c r="N1921" s="98"/>
      <c r="O1921" s="98"/>
      <c r="P1921" s="97"/>
      <c r="Q1921" s="18"/>
      <c r="R1921" s="18"/>
    </row>
    <row r="1922" spans="1:18" x14ac:dyDescent="0.3">
      <c r="A1922" s="98"/>
      <c r="B1922" s="98"/>
      <c r="C1922" s="98"/>
      <c r="D1922" s="98"/>
      <c r="E1922" s="98"/>
      <c r="F1922" s="98"/>
      <c r="G1922" s="98"/>
      <c r="H1922" s="98"/>
      <c r="I1922" s="98"/>
      <c r="J1922" s="98"/>
      <c r="K1922" s="98"/>
      <c r="L1922" s="98"/>
      <c r="M1922" s="98"/>
      <c r="N1922" s="98"/>
      <c r="O1922" s="98"/>
      <c r="P1922" s="97"/>
      <c r="Q1922" s="18"/>
      <c r="R1922" s="18"/>
    </row>
    <row r="1923" spans="1:18" x14ac:dyDescent="0.3">
      <c r="A1923" s="98"/>
      <c r="B1923" s="98"/>
      <c r="C1923" s="98"/>
      <c r="D1923" s="98"/>
      <c r="E1923" s="98"/>
      <c r="F1923" s="98"/>
      <c r="G1923" s="98"/>
      <c r="H1923" s="98"/>
      <c r="I1923" s="98"/>
      <c r="J1923" s="98"/>
      <c r="K1923" s="98"/>
      <c r="L1923" s="98"/>
      <c r="M1923" s="98"/>
      <c r="N1923" s="98"/>
      <c r="O1923" s="98"/>
      <c r="P1923" s="97"/>
      <c r="Q1923" s="18"/>
      <c r="R1923" s="18"/>
    </row>
    <row r="1924" spans="1:18" x14ac:dyDescent="0.3">
      <c r="A1924" s="98"/>
      <c r="B1924" s="98"/>
      <c r="C1924" s="98"/>
      <c r="D1924" s="98"/>
      <c r="E1924" s="98"/>
      <c r="F1924" s="98"/>
      <c r="G1924" s="98"/>
      <c r="H1924" s="98"/>
      <c r="I1924" s="98"/>
      <c r="J1924" s="98"/>
      <c r="K1924" s="98"/>
      <c r="L1924" s="98"/>
      <c r="M1924" s="98"/>
      <c r="N1924" s="98"/>
      <c r="O1924" s="98"/>
      <c r="P1924" s="97"/>
      <c r="Q1924" s="18"/>
      <c r="R1924" s="18"/>
    </row>
    <row r="1925" spans="1:18" x14ac:dyDescent="0.3">
      <c r="A1925" s="98"/>
      <c r="B1925" s="98"/>
      <c r="C1925" s="98"/>
      <c r="D1925" s="98"/>
      <c r="E1925" s="98"/>
      <c r="F1925" s="98"/>
      <c r="G1925" s="98"/>
      <c r="H1925" s="98"/>
      <c r="I1925" s="98"/>
      <c r="J1925" s="98"/>
      <c r="K1925" s="98"/>
      <c r="L1925" s="98"/>
      <c r="M1925" s="98"/>
      <c r="N1925" s="98"/>
      <c r="O1925" s="98"/>
      <c r="P1925" s="97"/>
      <c r="Q1925" s="18"/>
      <c r="R1925" s="18"/>
    </row>
    <row r="1926" spans="1:18" x14ac:dyDescent="0.3">
      <c r="A1926" s="98"/>
      <c r="B1926" s="98"/>
      <c r="C1926" s="98"/>
      <c r="D1926" s="98"/>
      <c r="E1926" s="98"/>
      <c r="F1926" s="98"/>
      <c r="G1926" s="98"/>
      <c r="H1926" s="98"/>
      <c r="I1926" s="98"/>
      <c r="J1926" s="98"/>
      <c r="K1926" s="98"/>
      <c r="L1926" s="98"/>
      <c r="M1926" s="98"/>
      <c r="N1926" s="98"/>
      <c r="O1926" s="98"/>
      <c r="P1926" s="97"/>
      <c r="Q1926" s="18"/>
      <c r="R1926" s="18"/>
    </row>
    <row r="1927" spans="1:18" x14ac:dyDescent="0.3">
      <c r="A1927" s="98"/>
      <c r="B1927" s="98"/>
      <c r="C1927" s="98"/>
      <c r="D1927" s="98"/>
      <c r="E1927" s="98"/>
      <c r="F1927" s="98"/>
      <c r="G1927" s="98"/>
      <c r="H1927" s="98"/>
      <c r="I1927" s="98"/>
      <c r="J1927" s="98"/>
      <c r="K1927" s="98"/>
      <c r="L1927" s="98"/>
      <c r="M1927" s="98"/>
      <c r="N1927" s="98"/>
      <c r="O1927" s="98"/>
      <c r="P1927" s="97"/>
      <c r="Q1927" s="18"/>
      <c r="R1927" s="18"/>
    </row>
    <row r="1928" spans="1:18" x14ac:dyDescent="0.3">
      <c r="A1928" s="98"/>
      <c r="B1928" s="98"/>
      <c r="C1928" s="98"/>
      <c r="D1928" s="98"/>
      <c r="E1928" s="98"/>
      <c r="F1928" s="98"/>
      <c r="G1928" s="98"/>
      <c r="H1928" s="98"/>
      <c r="I1928" s="98"/>
      <c r="J1928" s="98"/>
      <c r="K1928" s="98"/>
      <c r="L1928" s="98"/>
      <c r="M1928" s="98"/>
      <c r="N1928" s="98"/>
      <c r="O1928" s="98"/>
      <c r="P1928" s="97"/>
      <c r="Q1928" s="18"/>
      <c r="R1928" s="18"/>
    </row>
    <row r="1929" spans="1:18" x14ac:dyDescent="0.3">
      <c r="A1929" s="98"/>
      <c r="B1929" s="98"/>
      <c r="C1929" s="98"/>
      <c r="D1929" s="98"/>
      <c r="E1929" s="98"/>
      <c r="F1929" s="98"/>
      <c r="G1929" s="98"/>
      <c r="H1929" s="98"/>
      <c r="I1929" s="98"/>
      <c r="J1929" s="98"/>
      <c r="K1929" s="98"/>
      <c r="L1929" s="98"/>
      <c r="M1929" s="98"/>
      <c r="N1929" s="98"/>
      <c r="O1929" s="98"/>
      <c r="P1929" s="97"/>
      <c r="Q1929" s="18"/>
      <c r="R1929" s="18"/>
    </row>
    <row r="1930" spans="1:18" x14ac:dyDescent="0.3">
      <c r="A1930" s="98"/>
      <c r="B1930" s="98"/>
      <c r="C1930" s="98"/>
      <c r="D1930" s="98"/>
      <c r="E1930" s="98"/>
      <c r="F1930" s="98"/>
      <c r="G1930" s="98"/>
      <c r="H1930" s="98"/>
      <c r="I1930" s="98"/>
      <c r="J1930" s="98"/>
      <c r="K1930" s="98"/>
      <c r="L1930" s="98"/>
      <c r="M1930" s="98"/>
      <c r="N1930" s="98"/>
      <c r="O1930" s="98"/>
      <c r="P1930" s="97"/>
      <c r="Q1930" s="18"/>
      <c r="R1930" s="18"/>
    </row>
    <row r="1931" spans="1:18" x14ac:dyDescent="0.3">
      <c r="A1931" s="98"/>
      <c r="B1931" s="98"/>
      <c r="C1931" s="98"/>
      <c r="D1931" s="98"/>
      <c r="E1931" s="98"/>
      <c r="F1931" s="98"/>
      <c r="G1931" s="98"/>
      <c r="H1931" s="98"/>
      <c r="I1931" s="98"/>
      <c r="J1931" s="98"/>
      <c r="K1931" s="98"/>
      <c r="L1931" s="98"/>
      <c r="M1931" s="98"/>
      <c r="N1931" s="98"/>
      <c r="O1931" s="98"/>
      <c r="P1931" s="97"/>
      <c r="Q1931" s="18"/>
      <c r="R1931" s="18"/>
    </row>
    <row r="1932" spans="1:18" x14ac:dyDescent="0.3">
      <c r="A1932" s="98"/>
      <c r="B1932" s="98"/>
      <c r="C1932" s="98"/>
      <c r="D1932" s="98"/>
      <c r="E1932" s="98"/>
      <c r="F1932" s="98"/>
      <c r="G1932" s="98"/>
      <c r="H1932" s="98"/>
      <c r="I1932" s="98"/>
      <c r="J1932" s="98"/>
      <c r="K1932" s="98"/>
      <c r="L1932" s="98"/>
      <c r="M1932" s="98"/>
      <c r="N1932" s="98"/>
      <c r="O1932" s="98"/>
      <c r="P1932" s="97"/>
      <c r="Q1932" s="18"/>
      <c r="R1932" s="18"/>
    </row>
    <row r="1933" spans="1:18" x14ac:dyDescent="0.3">
      <c r="A1933" s="98"/>
      <c r="B1933" s="98"/>
      <c r="C1933" s="98"/>
      <c r="D1933" s="98"/>
      <c r="E1933" s="98"/>
      <c r="F1933" s="98"/>
      <c r="G1933" s="98"/>
      <c r="H1933" s="98"/>
      <c r="I1933" s="98"/>
      <c r="J1933" s="98"/>
      <c r="K1933" s="98"/>
      <c r="L1933" s="98"/>
      <c r="M1933" s="98"/>
      <c r="N1933" s="98"/>
      <c r="O1933" s="98"/>
      <c r="P1933" s="97"/>
      <c r="Q1933" s="18"/>
      <c r="R1933" s="18"/>
    </row>
    <row r="1934" spans="1:18" x14ac:dyDescent="0.3">
      <c r="A1934" s="98"/>
      <c r="B1934" s="98"/>
      <c r="C1934" s="98"/>
      <c r="D1934" s="98"/>
      <c r="E1934" s="98"/>
      <c r="F1934" s="98"/>
      <c r="G1934" s="98"/>
      <c r="H1934" s="98"/>
      <c r="I1934" s="98"/>
      <c r="J1934" s="98"/>
      <c r="K1934" s="98"/>
      <c r="L1934" s="98"/>
      <c r="M1934" s="98"/>
      <c r="N1934" s="98"/>
      <c r="O1934" s="98"/>
      <c r="P1934" s="97"/>
      <c r="Q1934" s="18"/>
      <c r="R1934" s="18"/>
    </row>
    <row r="1935" spans="1:18" x14ac:dyDescent="0.3">
      <c r="A1935" s="98"/>
      <c r="B1935" s="98"/>
      <c r="C1935" s="98"/>
      <c r="D1935" s="98"/>
      <c r="E1935" s="98"/>
      <c r="F1935" s="98"/>
      <c r="G1935" s="98"/>
      <c r="H1935" s="98"/>
      <c r="I1935" s="98"/>
      <c r="J1935" s="98"/>
      <c r="K1935" s="98"/>
      <c r="L1935" s="98"/>
      <c r="M1935" s="98"/>
      <c r="N1935" s="98"/>
      <c r="O1935" s="98"/>
      <c r="P1935" s="97"/>
      <c r="Q1935" s="18"/>
      <c r="R1935" s="18"/>
    </row>
    <row r="1936" spans="1:18" x14ac:dyDescent="0.3">
      <c r="A1936" s="98"/>
      <c r="B1936" s="98"/>
      <c r="C1936" s="98"/>
      <c r="D1936" s="98"/>
      <c r="E1936" s="98"/>
      <c r="F1936" s="98"/>
      <c r="G1936" s="98"/>
      <c r="H1936" s="98"/>
      <c r="I1936" s="98"/>
      <c r="J1936" s="98"/>
      <c r="K1936" s="98"/>
      <c r="L1936" s="98"/>
      <c r="M1936" s="98"/>
      <c r="N1936" s="98"/>
      <c r="O1936" s="98"/>
      <c r="P1936" s="97"/>
      <c r="Q1936" s="18"/>
      <c r="R1936" s="18"/>
    </row>
    <row r="1937" spans="1:18" x14ac:dyDescent="0.3">
      <c r="A1937" s="98"/>
      <c r="B1937" s="98"/>
      <c r="C1937" s="98"/>
      <c r="D1937" s="98"/>
      <c r="E1937" s="98"/>
      <c r="F1937" s="98"/>
      <c r="G1937" s="98"/>
      <c r="H1937" s="98"/>
      <c r="I1937" s="98"/>
      <c r="J1937" s="98"/>
      <c r="K1937" s="98"/>
      <c r="L1937" s="98"/>
      <c r="M1937" s="98"/>
      <c r="N1937" s="98"/>
      <c r="O1937" s="98"/>
      <c r="P1937" s="97"/>
      <c r="Q1937" s="18"/>
      <c r="R1937" s="18"/>
    </row>
    <row r="1938" spans="1:18" x14ac:dyDescent="0.3">
      <c r="A1938" s="98"/>
      <c r="B1938" s="98"/>
      <c r="C1938" s="98"/>
      <c r="D1938" s="98"/>
      <c r="E1938" s="98"/>
      <c r="F1938" s="98"/>
      <c r="G1938" s="98"/>
      <c r="H1938" s="98"/>
      <c r="I1938" s="98"/>
      <c r="J1938" s="98"/>
      <c r="K1938" s="98"/>
      <c r="L1938" s="98"/>
      <c r="M1938" s="98"/>
      <c r="N1938" s="98"/>
      <c r="O1938" s="98"/>
      <c r="P1938" s="97"/>
      <c r="Q1938" s="18"/>
      <c r="R1938" s="18"/>
    </row>
    <row r="1939" spans="1:18" x14ac:dyDescent="0.3">
      <c r="A1939" s="98"/>
      <c r="B1939" s="98"/>
      <c r="C1939" s="98"/>
      <c r="D1939" s="98"/>
      <c r="E1939" s="98"/>
      <c r="F1939" s="98"/>
      <c r="G1939" s="98"/>
      <c r="H1939" s="98"/>
      <c r="I1939" s="98"/>
      <c r="J1939" s="98"/>
      <c r="K1939" s="98"/>
      <c r="L1939" s="98"/>
      <c r="M1939" s="98"/>
      <c r="N1939" s="98"/>
      <c r="O1939" s="98"/>
      <c r="P1939" s="97"/>
      <c r="Q1939" s="18"/>
      <c r="R1939" s="18"/>
    </row>
    <row r="1940" spans="1:18" x14ac:dyDescent="0.3">
      <c r="A1940" s="98"/>
      <c r="B1940" s="98"/>
      <c r="C1940" s="98"/>
      <c r="D1940" s="98"/>
      <c r="E1940" s="98"/>
      <c r="F1940" s="98"/>
      <c r="G1940" s="98"/>
      <c r="H1940" s="98"/>
      <c r="I1940" s="98"/>
      <c r="J1940" s="98"/>
      <c r="K1940" s="98"/>
      <c r="L1940" s="98"/>
      <c r="M1940" s="98"/>
      <c r="N1940" s="98"/>
      <c r="O1940" s="98"/>
      <c r="P1940" s="97"/>
      <c r="Q1940" s="18"/>
      <c r="R1940" s="18"/>
    </row>
    <row r="1941" spans="1:18" x14ac:dyDescent="0.3">
      <c r="A1941" s="98"/>
      <c r="B1941" s="98"/>
      <c r="C1941" s="98"/>
      <c r="D1941" s="98"/>
      <c r="E1941" s="98"/>
      <c r="F1941" s="98"/>
      <c r="G1941" s="98"/>
      <c r="H1941" s="98"/>
      <c r="I1941" s="98"/>
      <c r="J1941" s="98"/>
      <c r="K1941" s="98"/>
      <c r="L1941" s="98"/>
      <c r="M1941" s="98"/>
      <c r="N1941" s="98"/>
      <c r="O1941" s="98"/>
      <c r="P1941" s="97"/>
      <c r="Q1941" s="18"/>
      <c r="R1941" s="18"/>
    </row>
    <row r="1942" spans="1:18" x14ac:dyDescent="0.3">
      <c r="A1942" s="98"/>
      <c r="B1942" s="98"/>
      <c r="C1942" s="98"/>
      <c r="D1942" s="98"/>
      <c r="E1942" s="98"/>
      <c r="F1942" s="98"/>
      <c r="G1942" s="98"/>
      <c r="H1942" s="98"/>
      <c r="I1942" s="98"/>
      <c r="J1942" s="98"/>
      <c r="K1942" s="98"/>
      <c r="L1942" s="98"/>
      <c r="M1942" s="98"/>
      <c r="N1942" s="98"/>
      <c r="O1942" s="98"/>
      <c r="P1942" s="97"/>
      <c r="Q1942" s="18"/>
      <c r="R1942" s="18"/>
    </row>
    <row r="1943" spans="1:18" x14ac:dyDescent="0.3">
      <c r="A1943" s="98"/>
      <c r="B1943" s="98"/>
      <c r="C1943" s="98"/>
      <c r="D1943" s="98"/>
      <c r="E1943" s="98"/>
      <c r="F1943" s="98"/>
      <c r="G1943" s="98"/>
      <c r="H1943" s="98"/>
      <c r="I1943" s="98"/>
      <c r="J1943" s="98"/>
      <c r="K1943" s="98"/>
      <c r="L1943" s="98"/>
      <c r="M1943" s="98"/>
      <c r="N1943" s="98"/>
      <c r="O1943" s="98"/>
      <c r="P1943" s="97"/>
      <c r="Q1943" s="18"/>
      <c r="R1943" s="18"/>
    </row>
    <row r="1944" spans="1:18" x14ac:dyDescent="0.3">
      <c r="A1944" s="98"/>
      <c r="B1944" s="98"/>
      <c r="C1944" s="98"/>
      <c r="D1944" s="98"/>
      <c r="E1944" s="98"/>
      <c r="F1944" s="98"/>
      <c r="G1944" s="98"/>
      <c r="H1944" s="98"/>
      <c r="I1944" s="98"/>
      <c r="J1944" s="98"/>
      <c r="K1944" s="98"/>
      <c r="L1944" s="98"/>
      <c r="M1944" s="98"/>
      <c r="N1944" s="98"/>
      <c r="O1944" s="98"/>
      <c r="P1944" s="97"/>
      <c r="Q1944" s="18"/>
      <c r="R1944" s="18"/>
    </row>
    <row r="1945" spans="1:18" x14ac:dyDescent="0.3">
      <c r="A1945" s="98"/>
      <c r="B1945" s="98"/>
      <c r="C1945" s="98"/>
      <c r="D1945" s="98"/>
      <c r="E1945" s="98"/>
      <c r="F1945" s="98"/>
      <c r="G1945" s="98"/>
      <c r="H1945" s="98"/>
      <c r="I1945" s="98"/>
      <c r="J1945" s="98"/>
      <c r="K1945" s="98"/>
      <c r="L1945" s="98"/>
      <c r="M1945" s="98"/>
      <c r="N1945" s="98"/>
      <c r="O1945" s="98"/>
      <c r="P1945" s="97"/>
      <c r="Q1945" s="18"/>
      <c r="R1945" s="18"/>
    </row>
    <row r="1946" spans="1:18" x14ac:dyDescent="0.3">
      <c r="A1946" s="98"/>
      <c r="B1946" s="98"/>
      <c r="C1946" s="98"/>
      <c r="D1946" s="98"/>
      <c r="E1946" s="98"/>
      <c r="F1946" s="98"/>
      <c r="G1946" s="98"/>
      <c r="H1946" s="98"/>
      <c r="I1946" s="98"/>
      <c r="J1946" s="98"/>
      <c r="K1946" s="98"/>
      <c r="L1946" s="98"/>
      <c r="M1946" s="98"/>
      <c r="N1946" s="98"/>
      <c r="O1946" s="98"/>
      <c r="P1946" s="97"/>
      <c r="Q1946" s="18"/>
      <c r="R1946" s="18"/>
    </row>
    <row r="1947" spans="1:18" x14ac:dyDescent="0.3">
      <c r="A1947" s="98"/>
      <c r="B1947" s="98"/>
      <c r="C1947" s="98"/>
      <c r="D1947" s="98"/>
      <c r="E1947" s="98"/>
      <c r="F1947" s="98"/>
      <c r="G1947" s="98"/>
      <c r="H1947" s="98"/>
      <c r="I1947" s="98"/>
      <c r="J1947" s="98"/>
      <c r="K1947" s="98"/>
      <c r="L1947" s="98"/>
      <c r="M1947" s="98"/>
      <c r="N1947" s="98"/>
      <c r="O1947" s="98"/>
      <c r="P1947" s="97"/>
      <c r="Q1947" s="18"/>
      <c r="R1947" s="18"/>
    </row>
    <row r="1948" spans="1:18" x14ac:dyDescent="0.3">
      <c r="A1948" s="98"/>
      <c r="B1948" s="98"/>
      <c r="C1948" s="98"/>
      <c r="D1948" s="98"/>
      <c r="E1948" s="98"/>
      <c r="F1948" s="98"/>
      <c r="G1948" s="98"/>
      <c r="H1948" s="98"/>
      <c r="I1948" s="98"/>
      <c r="J1948" s="98"/>
      <c r="K1948" s="98"/>
      <c r="L1948" s="98"/>
      <c r="M1948" s="98"/>
      <c r="N1948" s="98"/>
      <c r="O1948" s="98"/>
      <c r="P1948" s="97"/>
      <c r="Q1948" s="18"/>
      <c r="R1948" s="18"/>
    </row>
    <row r="1949" spans="1:18" x14ac:dyDescent="0.3">
      <c r="A1949" s="98"/>
      <c r="B1949" s="98"/>
      <c r="C1949" s="98"/>
      <c r="D1949" s="98"/>
      <c r="E1949" s="98"/>
      <c r="F1949" s="98"/>
      <c r="G1949" s="98"/>
      <c r="H1949" s="98"/>
      <c r="I1949" s="98"/>
      <c r="J1949" s="98"/>
      <c r="K1949" s="98"/>
      <c r="L1949" s="98"/>
      <c r="M1949" s="98"/>
      <c r="N1949" s="98"/>
      <c r="O1949" s="98"/>
      <c r="P1949" s="97"/>
      <c r="Q1949" s="18"/>
      <c r="R1949" s="18"/>
    </row>
    <row r="1950" spans="1:18" x14ac:dyDescent="0.3">
      <c r="A1950" s="98"/>
      <c r="B1950" s="98"/>
      <c r="C1950" s="98"/>
      <c r="D1950" s="98"/>
      <c r="E1950" s="98"/>
      <c r="F1950" s="98"/>
      <c r="G1950" s="98"/>
      <c r="H1950" s="98"/>
      <c r="I1950" s="98"/>
      <c r="J1950" s="98"/>
      <c r="K1950" s="98"/>
      <c r="L1950" s="98"/>
      <c r="M1950" s="98"/>
      <c r="N1950" s="98"/>
      <c r="O1950" s="98"/>
      <c r="P1950" s="97"/>
      <c r="Q1950" s="18"/>
      <c r="R1950" s="18"/>
    </row>
    <row r="1951" spans="1:18" x14ac:dyDescent="0.3">
      <c r="A1951" s="98"/>
      <c r="B1951" s="98"/>
      <c r="C1951" s="98"/>
      <c r="D1951" s="98"/>
      <c r="E1951" s="98"/>
      <c r="F1951" s="98"/>
      <c r="G1951" s="98"/>
      <c r="H1951" s="98"/>
      <c r="I1951" s="98"/>
      <c r="J1951" s="98"/>
      <c r="K1951" s="98"/>
      <c r="L1951" s="98"/>
      <c r="M1951" s="98"/>
      <c r="N1951" s="98"/>
      <c r="O1951" s="98"/>
      <c r="P1951" s="97"/>
      <c r="Q1951" s="18"/>
      <c r="R1951" s="18"/>
    </row>
    <row r="1952" spans="1:18" x14ac:dyDescent="0.3">
      <c r="A1952" s="98"/>
      <c r="B1952" s="98"/>
      <c r="C1952" s="98"/>
      <c r="D1952" s="98"/>
      <c r="E1952" s="98"/>
      <c r="F1952" s="98"/>
      <c r="G1952" s="98"/>
      <c r="H1952" s="98"/>
      <c r="I1952" s="98"/>
      <c r="J1952" s="98"/>
      <c r="K1952" s="98"/>
      <c r="L1952" s="98"/>
      <c r="M1952" s="98"/>
      <c r="N1952" s="98"/>
      <c r="O1952" s="98"/>
      <c r="P1952" s="97"/>
      <c r="Q1952" s="18"/>
      <c r="R1952" s="18"/>
    </row>
    <row r="1953" spans="1:18" x14ac:dyDescent="0.3">
      <c r="A1953" s="98"/>
      <c r="B1953" s="98"/>
      <c r="C1953" s="98"/>
      <c r="D1953" s="98"/>
      <c r="E1953" s="98"/>
      <c r="F1953" s="98"/>
      <c r="G1953" s="98"/>
      <c r="H1953" s="98"/>
      <c r="I1953" s="98"/>
      <c r="J1953" s="98"/>
      <c r="K1953" s="98"/>
      <c r="L1953" s="98"/>
      <c r="M1953" s="98"/>
      <c r="N1953" s="98"/>
      <c r="O1953" s="98"/>
      <c r="P1953" s="97"/>
      <c r="Q1953" s="18"/>
      <c r="R1953" s="18"/>
    </row>
    <row r="1954" spans="1:18" x14ac:dyDescent="0.3">
      <c r="A1954" s="98"/>
      <c r="B1954" s="98"/>
      <c r="C1954" s="98"/>
      <c r="D1954" s="98"/>
      <c r="E1954" s="98"/>
      <c r="F1954" s="98"/>
      <c r="G1954" s="98"/>
      <c r="H1954" s="98"/>
      <c r="I1954" s="98"/>
      <c r="J1954" s="98"/>
      <c r="K1954" s="98"/>
      <c r="L1954" s="98"/>
      <c r="M1954" s="98"/>
      <c r="N1954" s="98"/>
      <c r="O1954" s="98"/>
      <c r="P1954" s="97"/>
      <c r="Q1954" s="18"/>
      <c r="R1954" s="18"/>
    </row>
    <row r="1955" spans="1:18" x14ac:dyDescent="0.3">
      <c r="A1955" s="98"/>
      <c r="B1955" s="98"/>
      <c r="C1955" s="98"/>
      <c r="D1955" s="98"/>
      <c r="E1955" s="98"/>
      <c r="F1955" s="98"/>
      <c r="G1955" s="98"/>
      <c r="H1955" s="98"/>
      <c r="I1955" s="98"/>
      <c r="J1955" s="98"/>
      <c r="K1955" s="98"/>
      <c r="L1955" s="98"/>
      <c r="M1955" s="98"/>
      <c r="N1955" s="98"/>
      <c r="O1955" s="98"/>
      <c r="P1955" s="97"/>
      <c r="Q1955" s="18"/>
      <c r="R1955" s="18"/>
    </row>
    <row r="1956" spans="1:18" x14ac:dyDescent="0.3">
      <c r="A1956" s="98"/>
      <c r="B1956" s="98"/>
      <c r="C1956" s="98"/>
      <c r="D1956" s="98"/>
      <c r="E1956" s="98"/>
      <c r="F1956" s="98"/>
      <c r="G1956" s="98"/>
      <c r="H1956" s="98"/>
      <c r="I1956" s="98"/>
      <c r="J1956" s="98"/>
      <c r="K1956" s="98"/>
      <c r="L1956" s="98"/>
      <c r="M1956" s="98"/>
      <c r="N1956" s="98"/>
      <c r="O1956" s="98"/>
      <c r="P1956" s="97"/>
      <c r="Q1956" s="18"/>
      <c r="R1956" s="18"/>
    </row>
    <row r="1957" spans="1:18" x14ac:dyDescent="0.3">
      <c r="A1957" s="98"/>
      <c r="B1957" s="98"/>
      <c r="C1957" s="98"/>
      <c r="D1957" s="98"/>
      <c r="E1957" s="98"/>
      <c r="F1957" s="98"/>
      <c r="G1957" s="98"/>
      <c r="H1957" s="98"/>
      <c r="I1957" s="98"/>
      <c r="J1957" s="98"/>
      <c r="K1957" s="98"/>
      <c r="L1957" s="98"/>
      <c r="M1957" s="98"/>
      <c r="N1957" s="98"/>
      <c r="O1957" s="98"/>
      <c r="P1957" s="97"/>
      <c r="Q1957" s="18"/>
      <c r="R1957" s="18"/>
    </row>
    <row r="1958" spans="1:18" x14ac:dyDescent="0.3">
      <c r="A1958" s="98"/>
      <c r="B1958" s="98"/>
      <c r="C1958" s="98"/>
      <c r="D1958" s="98"/>
      <c r="E1958" s="98"/>
      <c r="F1958" s="98"/>
      <c r="G1958" s="98"/>
      <c r="H1958" s="98"/>
      <c r="I1958" s="98"/>
      <c r="J1958" s="98"/>
      <c r="K1958" s="98"/>
      <c r="L1958" s="98"/>
      <c r="M1958" s="98"/>
      <c r="N1958" s="98"/>
      <c r="O1958" s="98"/>
      <c r="P1958" s="97"/>
      <c r="Q1958" s="18"/>
      <c r="R1958" s="18"/>
    </row>
    <row r="1959" spans="1:18" x14ac:dyDescent="0.3">
      <c r="A1959" s="98"/>
      <c r="B1959" s="98"/>
      <c r="C1959" s="98"/>
      <c r="D1959" s="98"/>
      <c r="E1959" s="98"/>
      <c r="F1959" s="98"/>
      <c r="G1959" s="98"/>
      <c r="H1959" s="98"/>
      <c r="I1959" s="98"/>
      <c r="J1959" s="98"/>
      <c r="K1959" s="98"/>
      <c r="L1959" s="98"/>
      <c r="M1959" s="98"/>
      <c r="N1959" s="98"/>
      <c r="O1959" s="98"/>
      <c r="P1959" s="97"/>
      <c r="Q1959" s="18"/>
      <c r="R1959" s="18"/>
    </row>
    <row r="1960" spans="1:18" x14ac:dyDescent="0.3">
      <c r="A1960" s="98"/>
      <c r="B1960" s="98"/>
      <c r="C1960" s="98"/>
      <c r="D1960" s="98"/>
      <c r="E1960" s="98"/>
      <c r="F1960" s="98"/>
      <c r="G1960" s="98"/>
      <c r="H1960" s="98"/>
      <c r="I1960" s="98"/>
      <c r="J1960" s="98"/>
      <c r="K1960" s="98"/>
      <c r="L1960" s="98"/>
      <c r="M1960" s="98"/>
      <c r="N1960" s="98"/>
      <c r="O1960" s="98"/>
      <c r="P1960" s="97"/>
      <c r="Q1960" s="18"/>
      <c r="R1960" s="18"/>
    </row>
    <row r="1961" spans="1:18" x14ac:dyDescent="0.3">
      <c r="A1961" s="98"/>
      <c r="B1961" s="98"/>
      <c r="C1961" s="98"/>
      <c r="D1961" s="98"/>
      <c r="E1961" s="98"/>
      <c r="F1961" s="98"/>
      <c r="G1961" s="98"/>
      <c r="H1961" s="98"/>
      <c r="I1961" s="98"/>
      <c r="J1961" s="98"/>
      <c r="K1961" s="98"/>
      <c r="L1961" s="98"/>
      <c r="M1961" s="98"/>
      <c r="N1961" s="98"/>
      <c r="O1961" s="98"/>
      <c r="P1961" s="97"/>
      <c r="Q1961" s="18"/>
      <c r="R1961" s="18"/>
    </row>
    <row r="1962" spans="1:18" x14ac:dyDescent="0.3">
      <c r="A1962" s="98"/>
      <c r="B1962" s="98"/>
      <c r="C1962" s="98"/>
      <c r="D1962" s="98"/>
      <c r="E1962" s="98"/>
      <c r="F1962" s="98"/>
      <c r="G1962" s="98"/>
      <c r="H1962" s="98"/>
      <c r="I1962" s="98"/>
      <c r="J1962" s="98"/>
      <c r="K1962" s="98"/>
      <c r="L1962" s="98"/>
      <c r="M1962" s="98"/>
      <c r="N1962" s="98"/>
      <c r="O1962" s="98"/>
      <c r="P1962" s="97"/>
      <c r="Q1962" s="18"/>
      <c r="R1962" s="18"/>
    </row>
    <row r="1963" spans="1:18" x14ac:dyDescent="0.3">
      <c r="A1963" s="98"/>
      <c r="B1963" s="98"/>
      <c r="C1963" s="98"/>
      <c r="D1963" s="98"/>
      <c r="E1963" s="98"/>
      <c r="F1963" s="98"/>
      <c r="G1963" s="98"/>
      <c r="H1963" s="98"/>
      <c r="I1963" s="98"/>
      <c r="J1963" s="98"/>
      <c r="K1963" s="98"/>
      <c r="L1963" s="98"/>
      <c r="M1963" s="98"/>
      <c r="N1963" s="98"/>
      <c r="O1963" s="98"/>
      <c r="P1963" s="97"/>
      <c r="Q1963" s="18"/>
      <c r="R1963" s="18"/>
    </row>
    <row r="1964" spans="1:18" x14ac:dyDescent="0.3">
      <c r="A1964" s="98"/>
      <c r="B1964" s="98"/>
      <c r="C1964" s="98"/>
      <c r="D1964" s="98"/>
      <c r="E1964" s="98"/>
      <c r="F1964" s="98"/>
      <c r="G1964" s="98"/>
      <c r="H1964" s="98"/>
      <c r="I1964" s="98"/>
      <c r="J1964" s="98"/>
      <c r="K1964" s="98"/>
      <c r="L1964" s="98"/>
      <c r="M1964" s="98"/>
      <c r="N1964" s="98"/>
      <c r="O1964" s="98"/>
      <c r="P1964" s="97"/>
      <c r="Q1964" s="18"/>
      <c r="R1964" s="18"/>
    </row>
    <row r="1965" spans="1:18" x14ac:dyDescent="0.3">
      <c r="A1965" s="98"/>
      <c r="B1965" s="98"/>
      <c r="C1965" s="98"/>
      <c r="D1965" s="98"/>
      <c r="E1965" s="98"/>
      <c r="F1965" s="98"/>
      <c r="G1965" s="98"/>
      <c r="H1965" s="98"/>
      <c r="I1965" s="98"/>
      <c r="J1965" s="98"/>
      <c r="K1965" s="98"/>
      <c r="L1965" s="98"/>
      <c r="M1965" s="98"/>
      <c r="N1965" s="98"/>
      <c r="O1965" s="98"/>
      <c r="P1965" s="97"/>
      <c r="Q1965" s="18"/>
      <c r="R1965" s="18"/>
    </row>
    <row r="1966" spans="1:18" x14ac:dyDescent="0.3">
      <c r="A1966" s="98"/>
      <c r="B1966" s="98"/>
      <c r="C1966" s="98"/>
      <c r="D1966" s="98"/>
      <c r="E1966" s="98"/>
      <c r="F1966" s="98"/>
      <c r="G1966" s="98"/>
      <c r="H1966" s="98"/>
      <c r="I1966" s="98"/>
      <c r="J1966" s="98"/>
      <c r="K1966" s="98"/>
      <c r="L1966" s="98"/>
      <c r="M1966" s="98"/>
      <c r="N1966" s="98"/>
      <c r="O1966" s="98"/>
      <c r="P1966" s="97"/>
      <c r="Q1966" s="18"/>
      <c r="R1966" s="18"/>
    </row>
    <row r="1967" spans="1:18" x14ac:dyDescent="0.3">
      <c r="A1967" s="98"/>
      <c r="B1967" s="98"/>
      <c r="C1967" s="98"/>
      <c r="D1967" s="98"/>
      <c r="E1967" s="98"/>
      <c r="F1967" s="98"/>
      <c r="G1967" s="98"/>
      <c r="H1967" s="98"/>
      <c r="I1967" s="98"/>
      <c r="J1967" s="98"/>
      <c r="K1967" s="98"/>
      <c r="L1967" s="98"/>
      <c r="M1967" s="98"/>
      <c r="N1967" s="98"/>
      <c r="O1967" s="98"/>
      <c r="P1967" s="97"/>
      <c r="Q1967" s="18"/>
      <c r="R1967" s="18"/>
    </row>
    <row r="1968" spans="1:18" x14ac:dyDescent="0.3">
      <c r="A1968" s="98"/>
      <c r="B1968" s="98"/>
      <c r="C1968" s="98"/>
      <c r="D1968" s="98"/>
      <c r="E1968" s="98"/>
      <c r="F1968" s="98"/>
      <c r="G1968" s="98"/>
      <c r="H1968" s="98"/>
      <c r="I1968" s="98"/>
      <c r="J1968" s="98"/>
      <c r="K1968" s="98"/>
      <c r="L1968" s="98"/>
      <c r="M1968" s="98"/>
      <c r="N1968" s="98"/>
      <c r="O1968" s="98"/>
      <c r="P1968" s="97"/>
      <c r="Q1968" s="18"/>
      <c r="R1968" s="18"/>
    </row>
    <row r="1969" spans="1:18" x14ac:dyDescent="0.3">
      <c r="A1969" s="98"/>
      <c r="B1969" s="98"/>
      <c r="C1969" s="98"/>
      <c r="D1969" s="98"/>
      <c r="E1969" s="98"/>
      <c r="F1969" s="98"/>
      <c r="G1969" s="98"/>
      <c r="H1969" s="98"/>
      <c r="I1969" s="98"/>
      <c r="J1969" s="98"/>
      <c r="K1969" s="98"/>
      <c r="L1969" s="98"/>
      <c r="M1969" s="98"/>
      <c r="N1969" s="98"/>
      <c r="O1969" s="98"/>
      <c r="P1969" s="97"/>
      <c r="Q1969" s="18"/>
      <c r="R1969" s="18"/>
    </row>
    <row r="1970" spans="1:18" x14ac:dyDescent="0.3">
      <c r="A1970" s="98"/>
      <c r="B1970" s="98"/>
      <c r="C1970" s="98"/>
      <c r="D1970" s="98"/>
      <c r="E1970" s="98"/>
      <c r="F1970" s="98"/>
      <c r="G1970" s="98"/>
      <c r="H1970" s="98"/>
      <c r="I1970" s="98"/>
      <c r="J1970" s="98"/>
      <c r="K1970" s="98"/>
      <c r="L1970" s="98"/>
      <c r="M1970" s="98"/>
      <c r="N1970" s="98"/>
      <c r="O1970" s="98"/>
      <c r="P1970" s="97"/>
      <c r="Q1970" s="18"/>
      <c r="R1970" s="18"/>
    </row>
    <row r="1971" spans="1:18" x14ac:dyDescent="0.3">
      <c r="A1971" s="98"/>
      <c r="B1971" s="98"/>
      <c r="C1971" s="98"/>
      <c r="D1971" s="98"/>
      <c r="E1971" s="98"/>
      <c r="F1971" s="98"/>
      <c r="G1971" s="98"/>
      <c r="H1971" s="98"/>
      <c r="I1971" s="98"/>
      <c r="J1971" s="98"/>
      <c r="K1971" s="98"/>
      <c r="L1971" s="98"/>
      <c r="M1971" s="98"/>
      <c r="N1971" s="98"/>
      <c r="O1971" s="98"/>
      <c r="P1971" s="97"/>
      <c r="Q1971" s="18"/>
      <c r="R1971" s="18"/>
    </row>
    <row r="1972" spans="1:18" x14ac:dyDescent="0.3">
      <c r="A1972" s="98"/>
      <c r="B1972" s="98"/>
      <c r="C1972" s="98"/>
      <c r="D1972" s="98"/>
      <c r="E1972" s="98"/>
      <c r="F1972" s="98"/>
      <c r="G1972" s="98"/>
      <c r="H1972" s="98"/>
      <c r="I1972" s="98"/>
      <c r="J1972" s="98"/>
      <c r="K1972" s="98"/>
      <c r="L1972" s="98"/>
      <c r="M1972" s="98"/>
      <c r="N1972" s="98"/>
      <c r="O1972" s="98"/>
      <c r="P1972" s="97"/>
      <c r="Q1972" s="18"/>
      <c r="R1972" s="18"/>
    </row>
    <row r="1973" spans="1:18" x14ac:dyDescent="0.3">
      <c r="A1973" s="98"/>
      <c r="B1973" s="98"/>
      <c r="C1973" s="98"/>
      <c r="D1973" s="98"/>
      <c r="E1973" s="98"/>
      <c r="F1973" s="98"/>
      <c r="G1973" s="98"/>
      <c r="H1973" s="98"/>
      <c r="I1973" s="98"/>
      <c r="J1973" s="98"/>
      <c r="K1973" s="98"/>
      <c r="L1973" s="98"/>
      <c r="M1973" s="98"/>
      <c r="N1973" s="98"/>
      <c r="O1973" s="98"/>
      <c r="P1973" s="97"/>
      <c r="Q1973" s="18"/>
      <c r="R1973" s="18"/>
    </row>
    <row r="1974" spans="1:18" x14ac:dyDescent="0.3">
      <c r="A1974" s="98"/>
      <c r="B1974" s="98"/>
      <c r="C1974" s="98"/>
      <c r="D1974" s="98"/>
      <c r="E1974" s="98"/>
      <c r="F1974" s="98"/>
      <c r="G1974" s="98"/>
      <c r="H1974" s="98"/>
      <c r="I1974" s="98"/>
      <c r="J1974" s="98"/>
      <c r="K1974" s="98"/>
      <c r="L1974" s="98"/>
      <c r="M1974" s="98"/>
      <c r="N1974" s="98"/>
      <c r="O1974" s="98"/>
      <c r="P1974" s="97"/>
      <c r="Q1974" s="18"/>
      <c r="R1974" s="18"/>
    </row>
    <row r="1975" spans="1:18" x14ac:dyDescent="0.3">
      <c r="A1975" s="98"/>
      <c r="B1975" s="98"/>
      <c r="C1975" s="98"/>
      <c r="D1975" s="98"/>
      <c r="E1975" s="98"/>
      <c r="F1975" s="98"/>
      <c r="G1975" s="98"/>
      <c r="H1975" s="98"/>
      <c r="I1975" s="98"/>
      <c r="J1975" s="98"/>
      <c r="K1975" s="98"/>
      <c r="L1975" s="98"/>
      <c r="M1975" s="98"/>
      <c r="N1975" s="98"/>
      <c r="O1975" s="98"/>
      <c r="P1975" s="97"/>
      <c r="Q1975" s="18"/>
      <c r="R1975" s="18"/>
    </row>
    <row r="1976" spans="1:18" x14ac:dyDescent="0.3">
      <c r="A1976" s="98"/>
      <c r="B1976" s="98"/>
      <c r="C1976" s="98"/>
      <c r="D1976" s="98"/>
      <c r="E1976" s="98"/>
      <c r="F1976" s="98"/>
      <c r="G1976" s="98"/>
      <c r="H1976" s="98"/>
      <c r="I1976" s="98"/>
      <c r="J1976" s="98"/>
      <c r="K1976" s="98"/>
      <c r="L1976" s="98"/>
      <c r="M1976" s="98"/>
      <c r="N1976" s="98"/>
      <c r="O1976" s="98"/>
      <c r="P1976" s="97"/>
      <c r="Q1976" s="18"/>
      <c r="R1976" s="18"/>
    </row>
    <row r="1977" spans="1:18" x14ac:dyDescent="0.3">
      <c r="A1977" s="98"/>
      <c r="B1977" s="98"/>
      <c r="C1977" s="98"/>
      <c r="D1977" s="98"/>
      <c r="E1977" s="98"/>
      <c r="F1977" s="98"/>
      <c r="G1977" s="98"/>
      <c r="H1977" s="98"/>
      <c r="I1977" s="98"/>
      <c r="J1977" s="98"/>
      <c r="K1977" s="98"/>
      <c r="L1977" s="98"/>
      <c r="M1977" s="98"/>
      <c r="N1977" s="98"/>
      <c r="O1977" s="98"/>
      <c r="P1977" s="97"/>
      <c r="Q1977" s="18"/>
      <c r="R1977" s="18"/>
    </row>
    <row r="1978" spans="1:18" x14ac:dyDescent="0.3">
      <c r="A1978" s="98"/>
      <c r="B1978" s="98"/>
      <c r="C1978" s="98"/>
      <c r="D1978" s="98"/>
      <c r="E1978" s="98"/>
      <c r="F1978" s="98"/>
      <c r="G1978" s="98"/>
      <c r="H1978" s="98"/>
      <c r="I1978" s="98"/>
      <c r="J1978" s="98"/>
      <c r="K1978" s="98"/>
      <c r="L1978" s="98"/>
      <c r="M1978" s="98"/>
      <c r="N1978" s="98"/>
      <c r="O1978" s="98"/>
      <c r="P1978" s="97"/>
      <c r="Q1978" s="18"/>
      <c r="R1978" s="18"/>
    </row>
    <row r="1979" spans="1:18" x14ac:dyDescent="0.3">
      <c r="A1979" s="98"/>
      <c r="B1979" s="98"/>
      <c r="C1979" s="98"/>
      <c r="D1979" s="98"/>
      <c r="E1979" s="98"/>
      <c r="F1979" s="98"/>
      <c r="G1979" s="98"/>
      <c r="H1979" s="98"/>
      <c r="I1979" s="98"/>
      <c r="J1979" s="98"/>
      <c r="K1979" s="98"/>
      <c r="L1979" s="98"/>
      <c r="M1979" s="98"/>
      <c r="N1979" s="98"/>
      <c r="O1979" s="98"/>
      <c r="P1979" s="97"/>
      <c r="Q1979" s="18"/>
      <c r="R1979" s="18"/>
    </row>
    <row r="1980" spans="1:18" x14ac:dyDescent="0.3">
      <c r="A1980" s="98"/>
      <c r="B1980" s="98"/>
      <c r="C1980" s="98"/>
      <c r="D1980" s="98"/>
      <c r="E1980" s="98"/>
      <c r="F1980" s="98"/>
      <c r="G1980" s="98"/>
      <c r="H1980" s="98"/>
      <c r="I1980" s="98"/>
      <c r="J1980" s="98"/>
      <c r="K1980" s="98"/>
      <c r="L1980" s="98"/>
      <c r="M1980" s="98"/>
      <c r="N1980" s="98"/>
      <c r="O1980" s="98"/>
      <c r="P1980" s="97"/>
      <c r="Q1980" s="18"/>
      <c r="R1980" s="18"/>
    </row>
    <row r="1981" spans="1:18" x14ac:dyDescent="0.3">
      <c r="A1981" s="98"/>
      <c r="B1981" s="98"/>
      <c r="C1981" s="98"/>
      <c r="D1981" s="98"/>
      <c r="E1981" s="98"/>
      <c r="F1981" s="98"/>
      <c r="G1981" s="98"/>
      <c r="H1981" s="98"/>
      <c r="I1981" s="98"/>
      <c r="J1981" s="98"/>
      <c r="K1981" s="98"/>
      <c r="L1981" s="98"/>
      <c r="M1981" s="98"/>
      <c r="N1981" s="98"/>
      <c r="O1981" s="98"/>
      <c r="P1981" s="97"/>
      <c r="Q1981" s="18"/>
      <c r="R1981" s="18"/>
    </row>
    <row r="1982" spans="1:18" x14ac:dyDescent="0.3">
      <c r="A1982" s="98"/>
      <c r="B1982" s="98"/>
      <c r="C1982" s="98"/>
      <c r="D1982" s="98"/>
      <c r="E1982" s="98"/>
      <c r="F1982" s="98"/>
      <c r="G1982" s="98"/>
      <c r="H1982" s="98"/>
      <c r="I1982" s="98"/>
      <c r="J1982" s="98"/>
      <c r="K1982" s="98"/>
      <c r="L1982" s="98"/>
      <c r="M1982" s="98"/>
      <c r="N1982" s="98"/>
      <c r="O1982" s="98"/>
      <c r="P1982" s="97"/>
      <c r="Q1982" s="18"/>
      <c r="R1982" s="18"/>
    </row>
    <row r="1983" spans="1:18" x14ac:dyDescent="0.3">
      <c r="A1983" s="98"/>
      <c r="B1983" s="98"/>
      <c r="C1983" s="98"/>
      <c r="D1983" s="98"/>
      <c r="E1983" s="98"/>
      <c r="F1983" s="98"/>
      <c r="G1983" s="98"/>
      <c r="H1983" s="98"/>
      <c r="I1983" s="98"/>
      <c r="J1983" s="98"/>
      <c r="K1983" s="98"/>
      <c r="L1983" s="98"/>
      <c r="M1983" s="98"/>
      <c r="N1983" s="98"/>
      <c r="O1983" s="98"/>
      <c r="P1983" s="97"/>
      <c r="Q1983" s="18"/>
      <c r="R1983" s="18"/>
    </row>
    <row r="1984" spans="1:18" x14ac:dyDescent="0.3">
      <c r="A1984" s="98"/>
      <c r="B1984" s="98"/>
      <c r="C1984" s="98"/>
      <c r="D1984" s="98"/>
      <c r="E1984" s="98"/>
      <c r="F1984" s="98"/>
      <c r="G1984" s="98"/>
      <c r="H1984" s="98"/>
      <c r="I1984" s="98"/>
      <c r="J1984" s="98"/>
      <c r="K1984" s="98"/>
      <c r="L1984" s="98"/>
      <c r="M1984" s="98"/>
      <c r="N1984" s="98"/>
      <c r="O1984" s="98"/>
      <c r="P1984" s="97"/>
      <c r="Q1984" s="18"/>
      <c r="R1984" s="18"/>
    </row>
    <row r="1985" spans="1:18" x14ac:dyDescent="0.3">
      <c r="A1985" s="98"/>
      <c r="B1985" s="98"/>
      <c r="C1985" s="98"/>
      <c r="D1985" s="98"/>
      <c r="E1985" s="98"/>
      <c r="F1985" s="98"/>
      <c r="G1985" s="98"/>
      <c r="H1985" s="98"/>
      <c r="I1985" s="98"/>
      <c r="J1985" s="98"/>
      <c r="K1985" s="98"/>
      <c r="L1985" s="98"/>
      <c r="M1985" s="98"/>
      <c r="N1985" s="98"/>
      <c r="O1985" s="98"/>
      <c r="P1985" s="97"/>
      <c r="Q1985" s="18"/>
      <c r="R1985" s="18"/>
    </row>
    <row r="1986" spans="1:18" x14ac:dyDescent="0.3">
      <c r="A1986" s="98"/>
      <c r="B1986" s="98"/>
      <c r="C1986" s="98"/>
      <c r="D1986" s="98"/>
      <c r="E1986" s="98"/>
      <c r="F1986" s="98"/>
      <c r="G1986" s="98"/>
      <c r="H1986" s="98"/>
      <c r="I1986" s="98"/>
      <c r="J1986" s="98"/>
      <c r="K1986" s="98"/>
      <c r="L1986" s="98"/>
      <c r="M1986" s="98"/>
      <c r="N1986" s="98"/>
      <c r="O1986" s="98"/>
      <c r="P1986" s="97"/>
      <c r="Q1986" s="18"/>
      <c r="R1986" s="18"/>
    </row>
    <row r="1987" spans="1:18" x14ac:dyDescent="0.3">
      <c r="A1987" s="98"/>
      <c r="B1987" s="98"/>
      <c r="C1987" s="98"/>
      <c r="D1987" s="98"/>
      <c r="E1987" s="98"/>
      <c r="F1987" s="98"/>
      <c r="G1987" s="98"/>
      <c r="H1987" s="98"/>
      <c r="I1987" s="98"/>
      <c r="J1987" s="98"/>
      <c r="K1987" s="98"/>
      <c r="L1987" s="98"/>
      <c r="M1987" s="98"/>
      <c r="N1987" s="98"/>
      <c r="O1987" s="98"/>
      <c r="P1987" s="97"/>
      <c r="Q1987" s="18"/>
      <c r="R1987" s="18"/>
    </row>
    <row r="1988" spans="1:18" x14ac:dyDescent="0.3">
      <c r="A1988" s="98"/>
      <c r="B1988" s="98"/>
      <c r="C1988" s="98"/>
      <c r="D1988" s="98"/>
      <c r="E1988" s="98"/>
      <c r="F1988" s="98"/>
      <c r="G1988" s="98"/>
      <c r="H1988" s="98"/>
      <c r="I1988" s="98"/>
      <c r="J1988" s="98"/>
      <c r="K1988" s="98"/>
      <c r="L1988" s="98"/>
      <c r="M1988" s="98"/>
      <c r="N1988" s="98"/>
      <c r="O1988" s="98"/>
      <c r="P1988" s="97"/>
      <c r="Q1988" s="18"/>
      <c r="R1988" s="18"/>
    </row>
    <row r="1989" spans="1:18" x14ac:dyDescent="0.3">
      <c r="A1989" s="98"/>
      <c r="B1989" s="98"/>
      <c r="C1989" s="98"/>
      <c r="D1989" s="98"/>
      <c r="E1989" s="98"/>
      <c r="F1989" s="98"/>
      <c r="G1989" s="98"/>
      <c r="H1989" s="98"/>
      <c r="I1989" s="98"/>
      <c r="J1989" s="98"/>
      <c r="K1989" s="98"/>
      <c r="L1989" s="98"/>
      <c r="M1989" s="98"/>
      <c r="N1989" s="98"/>
      <c r="O1989" s="98"/>
      <c r="P1989" s="97"/>
      <c r="Q1989" s="18"/>
      <c r="R1989" s="18"/>
    </row>
    <row r="1990" spans="1:18" x14ac:dyDescent="0.3">
      <c r="A1990" s="98"/>
      <c r="B1990" s="98"/>
      <c r="C1990" s="98"/>
      <c r="D1990" s="98"/>
      <c r="E1990" s="98"/>
      <c r="F1990" s="98"/>
      <c r="G1990" s="98"/>
      <c r="H1990" s="98"/>
      <c r="I1990" s="98"/>
      <c r="J1990" s="98"/>
      <c r="K1990" s="98"/>
      <c r="L1990" s="98"/>
      <c r="M1990" s="98"/>
      <c r="N1990" s="98"/>
      <c r="O1990" s="98"/>
      <c r="P1990" s="97"/>
      <c r="Q1990" s="18"/>
      <c r="R1990" s="18"/>
    </row>
    <row r="1991" spans="1:18" x14ac:dyDescent="0.3">
      <c r="A1991" s="98"/>
      <c r="B1991" s="98"/>
      <c r="C1991" s="98"/>
      <c r="D1991" s="98"/>
      <c r="E1991" s="98"/>
      <c r="F1991" s="98"/>
      <c r="G1991" s="98"/>
      <c r="H1991" s="98"/>
      <c r="I1991" s="98"/>
      <c r="J1991" s="98"/>
      <c r="K1991" s="98"/>
      <c r="L1991" s="98"/>
      <c r="M1991" s="98"/>
      <c r="N1991" s="98"/>
      <c r="O1991" s="98"/>
      <c r="P1991" s="97"/>
      <c r="Q1991" s="18"/>
      <c r="R1991" s="18"/>
    </row>
    <row r="1992" spans="1:18" x14ac:dyDescent="0.3">
      <c r="A1992" s="98"/>
      <c r="B1992" s="98"/>
      <c r="C1992" s="98"/>
      <c r="D1992" s="98"/>
      <c r="E1992" s="98"/>
      <c r="F1992" s="98"/>
      <c r="G1992" s="98"/>
      <c r="H1992" s="98"/>
      <c r="I1992" s="98"/>
      <c r="J1992" s="98"/>
      <c r="K1992" s="98"/>
      <c r="L1992" s="98"/>
      <c r="M1992" s="98"/>
      <c r="N1992" s="98"/>
      <c r="O1992" s="98"/>
      <c r="P1992" s="97"/>
      <c r="Q1992" s="18"/>
      <c r="R1992" s="18"/>
    </row>
    <row r="1993" spans="1:18" x14ac:dyDescent="0.3">
      <c r="A1993" s="98"/>
      <c r="B1993" s="98"/>
      <c r="C1993" s="98"/>
      <c r="D1993" s="98"/>
      <c r="E1993" s="98"/>
      <c r="F1993" s="98"/>
      <c r="G1993" s="98"/>
      <c r="H1993" s="98"/>
      <c r="I1993" s="98"/>
      <c r="J1993" s="98"/>
      <c r="K1993" s="98"/>
      <c r="L1993" s="98"/>
      <c r="M1993" s="98"/>
      <c r="N1993" s="98"/>
      <c r="O1993" s="98"/>
      <c r="P1993" s="97"/>
      <c r="Q1993" s="18"/>
      <c r="R1993" s="18"/>
    </row>
    <row r="1994" spans="1:18" x14ac:dyDescent="0.3">
      <c r="A1994" s="98"/>
      <c r="B1994" s="98"/>
      <c r="C1994" s="98"/>
      <c r="D1994" s="98"/>
      <c r="E1994" s="98"/>
      <c r="F1994" s="98"/>
      <c r="G1994" s="98"/>
      <c r="H1994" s="98"/>
      <c r="I1994" s="98"/>
      <c r="J1994" s="98"/>
      <c r="K1994" s="98"/>
      <c r="L1994" s="98"/>
      <c r="M1994" s="98"/>
      <c r="N1994" s="98"/>
      <c r="O1994" s="98"/>
      <c r="P1994" s="97"/>
      <c r="Q1994" s="18"/>
      <c r="R1994" s="18"/>
    </row>
    <row r="1995" spans="1:18" x14ac:dyDescent="0.3">
      <c r="A1995" s="98"/>
      <c r="B1995" s="98"/>
      <c r="C1995" s="98"/>
      <c r="D1995" s="98"/>
      <c r="E1995" s="98"/>
      <c r="F1995" s="98"/>
      <c r="G1995" s="98"/>
      <c r="H1995" s="98"/>
      <c r="I1995" s="98"/>
      <c r="J1995" s="98"/>
      <c r="K1995" s="98"/>
      <c r="L1995" s="98"/>
      <c r="M1995" s="98"/>
      <c r="N1995" s="98"/>
      <c r="O1995" s="98"/>
      <c r="P1995" s="97"/>
      <c r="Q1995" s="18"/>
      <c r="R1995" s="18"/>
    </row>
    <row r="1996" spans="1:18" x14ac:dyDescent="0.3">
      <c r="A1996" s="98"/>
      <c r="B1996" s="98"/>
      <c r="C1996" s="98"/>
      <c r="D1996" s="98"/>
      <c r="E1996" s="98"/>
      <c r="F1996" s="98"/>
      <c r="G1996" s="98"/>
      <c r="H1996" s="98"/>
      <c r="I1996" s="98"/>
      <c r="J1996" s="98"/>
      <c r="K1996" s="98"/>
      <c r="L1996" s="98"/>
      <c r="M1996" s="98"/>
      <c r="N1996" s="98"/>
      <c r="O1996" s="98"/>
      <c r="P1996" s="97"/>
      <c r="Q1996" s="18"/>
      <c r="R1996" s="18"/>
    </row>
    <row r="1997" spans="1:18" x14ac:dyDescent="0.3">
      <c r="A1997" s="98"/>
      <c r="B1997" s="98"/>
      <c r="C1997" s="98"/>
      <c r="D1997" s="98"/>
      <c r="E1997" s="98"/>
      <c r="F1997" s="98"/>
      <c r="G1997" s="98"/>
      <c r="H1997" s="98"/>
      <c r="I1997" s="98"/>
      <c r="J1997" s="98"/>
      <c r="K1997" s="98"/>
      <c r="L1997" s="98"/>
      <c r="M1997" s="98"/>
      <c r="N1997" s="98"/>
      <c r="O1997" s="98"/>
      <c r="P1997" s="97"/>
      <c r="Q1997" s="18"/>
      <c r="R1997" s="18"/>
    </row>
    <row r="1998" spans="1:18" x14ac:dyDescent="0.3">
      <c r="A1998" s="98"/>
      <c r="B1998" s="98"/>
      <c r="C1998" s="98"/>
      <c r="D1998" s="98"/>
      <c r="E1998" s="98"/>
      <c r="F1998" s="98"/>
      <c r="G1998" s="98"/>
      <c r="H1998" s="98"/>
      <c r="I1998" s="98"/>
      <c r="J1998" s="98"/>
      <c r="K1998" s="98"/>
      <c r="L1998" s="98"/>
      <c r="M1998" s="98"/>
      <c r="N1998" s="98"/>
      <c r="O1998" s="98"/>
      <c r="P1998" s="97"/>
      <c r="Q1998" s="18"/>
      <c r="R1998" s="18"/>
    </row>
    <row r="1999" spans="1:18" x14ac:dyDescent="0.3">
      <c r="A1999" s="98"/>
      <c r="B1999" s="98"/>
      <c r="C1999" s="98"/>
      <c r="D1999" s="98"/>
      <c r="E1999" s="98"/>
      <c r="F1999" s="98"/>
      <c r="G1999" s="98"/>
      <c r="H1999" s="98"/>
      <c r="I1999" s="98"/>
      <c r="J1999" s="98"/>
      <c r="K1999" s="98"/>
      <c r="L1999" s="98"/>
      <c r="M1999" s="98"/>
      <c r="N1999" s="98"/>
      <c r="O1999" s="98"/>
      <c r="P1999" s="97"/>
      <c r="Q1999" s="18"/>
      <c r="R1999" s="18"/>
    </row>
    <row r="2000" spans="1:18" x14ac:dyDescent="0.3">
      <c r="A2000" s="98"/>
      <c r="B2000" s="98"/>
      <c r="C2000" s="98"/>
      <c r="D2000" s="98"/>
      <c r="E2000" s="98"/>
      <c r="F2000" s="98"/>
      <c r="G2000" s="98"/>
      <c r="H2000" s="98"/>
      <c r="I2000" s="98"/>
      <c r="J2000" s="98"/>
      <c r="K2000" s="98"/>
      <c r="L2000" s="98"/>
      <c r="M2000" s="98"/>
      <c r="N2000" s="98"/>
      <c r="O2000" s="98"/>
      <c r="P2000" s="97"/>
      <c r="Q2000" s="18"/>
      <c r="R2000" s="18"/>
    </row>
    <row r="2001" spans="1:18" x14ac:dyDescent="0.3">
      <c r="A2001" s="98"/>
      <c r="B2001" s="98"/>
      <c r="C2001" s="98"/>
      <c r="D2001" s="98"/>
      <c r="E2001" s="98"/>
      <c r="F2001" s="98"/>
      <c r="G2001" s="98"/>
      <c r="H2001" s="98"/>
      <c r="I2001" s="98"/>
      <c r="J2001" s="98"/>
      <c r="K2001" s="98"/>
      <c r="L2001" s="98"/>
      <c r="M2001" s="98"/>
      <c r="N2001" s="98"/>
      <c r="O2001" s="98"/>
      <c r="P2001" s="97"/>
      <c r="Q2001" s="18"/>
      <c r="R2001" s="18"/>
    </row>
    <row r="2002" spans="1:18" x14ac:dyDescent="0.3">
      <c r="A2002" s="98"/>
      <c r="B2002" s="98"/>
      <c r="C2002" s="98"/>
      <c r="D2002" s="98"/>
      <c r="E2002" s="98"/>
      <c r="F2002" s="98"/>
      <c r="G2002" s="98"/>
      <c r="H2002" s="98"/>
      <c r="I2002" s="98"/>
      <c r="J2002" s="98"/>
      <c r="K2002" s="98"/>
      <c r="L2002" s="98"/>
      <c r="M2002" s="98"/>
      <c r="N2002" s="98"/>
      <c r="O2002" s="98"/>
      <c r="P2002" s="97"/>
      <c r="Q2002" s="18"/>
      <c r="R2002" s="18"/>
    </row>
    <row r="2003" spans="1:18" x14ac:dyDescent="0.3">
      <c r="A2003" s="98"/>
      <c r="B2003" s="98"/>
      <c r="C2003" s="98"/>
      <c r="D2003" s="98"/>
      <c r="E2003" s="98"/>
      <c r="F2003" s="98"/>
      <c r="G2003" s="98"/>
      <c r="H2003" s="98"/>
      <c r="I2003" s="98"/>
      <c r="J2003" s="98"/>
      <c r="K2003" s="98"/>
      <c r="L2003" s="98"/>
      <c r="M2003" s="98"/>
      <c r="N2003" s="98"/>
      <c r="O2003" s="98"/>
      <c r="P2003" s="97"/>
      <c r="Q2003" s="18"/>
      <c r="R2003" s="18"/>
    </row>
    <row r="2004" spans="1:18" x14ac:dyDescent="0.3">
      <c r="A2004" s="98"/>
      <c r="B2004" s="98"/>
      <c r="C2004" s="98"/>
      <c r="D2004" s="98"/>
      <c r="E2004" s="98"/>
      <c r="F2004" s="98"/>
      <c r="G2004" s="98"/>
      <c r="H2004" s="98"/>
      <c r="I2004" s="98"/>
      <c r="J2004" s="98"/>
      <c r="K2004" s="98"/>
      <c r="L2004" s="98"/>
      <c r="M2004" s="98"/>
      <c r="N2004" s="98"/>
      <c r="O2004" s="98"/>
      <c r="P2004" s="97"/>
      <c r="Q2004" s="18"/>
      <c r="R2004" s="18"/>
    </row>
    <row r="2005" spans="1:18" x14ac:dyDescent="0.3">
      <c r="A2005" s="98"/>
      <c r="B2005" s="98"/>
      <c r="C2005" s="98"/>
      <c r="D2005" s="98"/>
      <c r="E2005" s="98"/>
      <c r="F2005" s="98"/>
      <c r="G2005" s="98"/>
      <c r="H2005" s="98"/>
      <c r="I2005" s="98"/>
      <c r="J2005" s="98"/>
      <c r="K2005" s="98"/>
      <c r="L2005" s="98"/>
      <c r="M2005" s="98"/>
      <c r="N2005" s="98"/>
      <c r="O2005" s="98"/>
      <c r="P2005" s="97"/>
      <c r="Q2005" s="18"/>
      <c r="R2005" s="18"/>
    </row>
    <row r="2006" spans="1:18" x14ac:dyDescent="0.3">
      <c r="A2006" s="98"/>
      <c r="B2006" s="98"/>
      <c r="C2006" s="98"/>
      <c r="D2006" s="98"/>
      <c r="E2006" s="98"/>
      <c r="F2006" s="98"/>
      <c r="G2006" s="98"/>
      <c r="H2006" s="98"/>
      <c r="I2006" s="98"/>
      <c r="J2006" s="98"/>
      <c r="K2006" s="98"/>
      <c r="L2006" s="98"/>
      <c r="M2006" s="98"/>
      <c r="N2006" s="98"/>
      <c r="O2006" s="98"/>
      <c r="P2006" s="97"/>
      <c r="Q2006" s="18"/>
      <c r="R2006" s="18"/>
    </row>
    <row r="2007" spans="1:18" x14ac:dyDescent="0.3">
      <c r="A2007" s="98"/>
      <c r="B2007" s="98"/>
      <c r="C2007" s="98"/>
      <c r="D2007" s="98"/>
      <c r="E2007" s="98"/>
      <c r="F2007" s="98"/>
      <c r="G2007" s="98"/>
      <c r="H2007" s="98"/>
      <c r="I2007" s="98"/>
      <c r="J2007" s="98"/>
      <c r="K2007" s="98"/>
      <c r="L2007" s="98"/>
      <c r="M2007" s="98"/>
      <c r="N2007" s="98"/>
      <c r="O2007" s="98"/>
      <c r="P2007" s="97"/>
      <c r="Q2007" s="18"/>
      <c r="R2007" s="18"/>
    </row>
    <row r="2008" spans="1:18" x14ac:dyDescent="0.3">
      <c r="A2008" s="98"/>
      <c r="B2008" s="98"/>
      <c r="C2008" s="98"/>
      <c r="D2008" s="98"/>
      <c r="E2008" s="98"/>
      <c r="F2008" s="98"/>
      <c r="G2008" s="98"/>
      <c r="H2008" s="98"/>
      <c r="I2008" s="98"/>
      <c r="J2008" s="98"/>
      <c r="K2008" s="98"/>
      <c r="L2008" s="98"/>
      <c r="M2008" s="98"/>
      <c r="N2008" s="98"/>
      <c r="O2008" s="98"/>
      <c r="P2008" s="97"/>
      <c r="Q2008" s="18"/>
      <c r="R2008" s="18"/>
    </row>
    <row r="2009" spans="1:18" x14ac:dyDescent="0.3">
      <c r="A2009" s="98"/>
      <c r="B2009" s="98"/>
      <c r="C2009" s="98"/>
      <c r="D2009" s="98"/>
      <c r="E2009" s="98"/>
      <c r="F2009" s="98"/>
      <c r="G2009" s="98"/>
      <c r="H2009" s="98"/>
      <c r="I2009" s="98"/>
      <c r="J2009" s="98"/>
      <c r="K2009" s="98"/>
      <c r="L2009" s="98"/>
      <c r="M2009" s="98"/>
      <c r="N2009" s="98"/>
      <c r="O2009" s="98"/>
      <c r="P2009" s="97"/>
      <c r="Q2009" s="18"/>
      <c r="R2009" s="18"/>
    </row>
    <row r="2010" spans="1:18" x14ac:dyDescent="0.3">
      <c r="A2010" s="98"/>
      <c r="B2010" s="98"/>
      <c r="C2010" s="98"/>
      <c r="D2010" s="98"/>
      <c r="E2010" s="98"/>
      <c r="F2010" s="98"/>
      <c r="G2010" s="98"/>
      <c r="H2010" s="98"/>
      <c r="I2010" s="98"/>
      <c r="J2010" s="98"/>
      <c r="K2010" s="98"/>
      <c r="L2010" s="98"/>
      <c r="M2010" s="98"/>
      <c r="N2010" s="98"/>
      <c r="O2010" s="98"/>
      <c r="P2010" s="97"/>
      <c r="Q2010" s="18"/>
      <c r="R2010" s="18"/>
    </row>
    <row r="2011" spans="1:18" x14ac:dyDescent="0.3">
      <c r="A2011" s="98"/>
      <c r="B2011" s="98"/>
      <c r="C2011" s="98"/>
      <c r="D2011" s="98"/>
      <c r="E2011" s="98"/>
      <c r="F2011" s="98"/>
      <c r="G2011" s="98"/>
      <c r="H2011" s="98"/>
      <c r="I2011" s="98"/>
      <c r="J2011" s="98"/>
      <c r="K2011" s="98"/>
      <c r="L2011" s="98"/>
      <c r="M2011" s="98"/>
      <c r="N2011" s="98"/>
      <c r="O2011" s="98"/>
      <c r="P2011" s="97"/>
      <c r="Q2011" s="18"/>
      <c r="R2011" s="18"/>
    </row>
    <row r="2012" spans="1:18" x14ac:dyDescent="0.3">
      <c r="A2012" s="98"/>
      <c r="B2012" s="98"/>
      <c r="C2012" s="98"/>
      <c r="D2012" s="98"/>
      <c r="E2012" s="98"/>
      <c r="F2012" s="98"/>
      <c r="G2012" s="98"/>
      <c r="H2012" s="98"/>
      <c r="I2012" s="98"/>
      <c r="J2012" s="98"/>
      <c r="K2012" s="98"/>
      <c r="L2012" s="98"/>
      <c r="M2012" s="98"/>
      <c r="N2012" s="98"/>
      <c r="O2012" s="98"/>
      <c r="P2012" s="97"/>
      <c r="Q2012" s="18"/>
      <c r="R2012" s="18"/>
    </row>
    <row r="2013" spans="1:18" x14ac:dyDescent="0.3">
      <c r="A2013" s="98"/>
      <c r="B2013" s="98"/>
      <c r="C2013" s="98"/>
      <c r="D2013" s="98"/>
      <c r="E2013" s="98"/>
      <c r="F2013" s="98"/>
      <c r="G2013" s="98"/>
      <c r="H2013" s="98"/>
      <c r="I2013" s="98"/>
      <c r="J2013" s="98"/>
      <c r="K2013" s="98"/>
      <c r="L2013" s="98"/>
      <c r="M2013" s="98"/>
      <c r="N2013" s="98"/>
      <c r="O2013" s="98"/>
      <c r="P2013" s="97"/>
      <c r="Q2013" s="18"/>
      <c r="R2013" s="18"/>
    </row>
    <row r="2014" spans="1:18" x14ac:dyDescent="0.3">
      <c r="A2014" s="98"/>
      <c r="B2014" s="98"/>
      <c r="C2014" s="98"/>
      <c r="D2014" s="98"/>
      <c r="E2014" s="98"/>
      <c r="F2014" s="98"/>
      <c r="G2014" s="98"/>
      <c r="H2014" s="98"/>
      <c r="I2014" s="98"/>
      <c r="J2014" s="98"/>
      <c r="K2014" s="98"/>
      <c r="L2014" s="98"/>
      <c r="M2014" s="98"/>
      <c r="N2014" s="98"/>
      <c r="O2014" s="98"/>
      <c r="P2014" s="97"/>
      <c r="Q2014" s="18"/>
      <c r="R2014" s="18"/>
    </row>
    <row r="2015" spans="1:18" x14ac:dyDescent="0.3">
      <c r="A2015" s="98"/>
      <c r="B2015" s="98"/>
      <c r="C2015" s="98"/>
      <c r="D2015" s="98"/>
      <c r="E2015" s="98"/>
      <c r="F2015" s="98"/>
      <c r="G2015" s="98"/>
      <c r="H2015" s="98"/>
      <c r="I2015" s="98"/>
      <c r="J2015" s="98"/>
      <c r="K2015" s="98"/>
      <c r="L2015" s="98"/>
      <c r="M2015" s="98"/>
      <c r="N2015" s="98"/>
      <c r="O2015" s="98"/>
      <c r="P2015" s="97"/>
      <c r="Q2015" s="18"/>
      <c r="R2015" s="18"/>
    </row>
    <row r="2016" spans="1:18" x14ac:dyDescent="0.3">
      <c r="A2016" s="98"/>
      <c r="B2016" s="98"/>
      <c r="C2016" s="98"/>
      <c r="D2016" s="98"/>
      <c r="E2016" s="98"/>
      <c r="F2016" s="98"/>
      <c r="G2016" s="98"/>
      <c r="H2016" s="98"/>
      <c r="I2016" s="98"/>
      <c r="J2016" s="98"/>
      <c r="K2016" s="98"/>
      <c r="L2016" s="98"/>
      <c r="M2016" s="98"/>
      <c r="N2016" s="98"/>
      <c r="O2016" s="98"/>
      <c r="P2016" s="97"/>
      <c r="Q2016" s="18"/>
      <c r="R2016" s="18"/>
    </row>
    <row r="2017" spans="1:18" x14ac:dyDescent="0.3">
      <c r="A2017" s="98"/>
      <c r="B2017" s="98"/>
      <c r="C2017" s="98"/>
      <c r="D2017" s="98"/>
      <c r="E2017" s="98"/>
      <c r="F2017" s="98"/>
      <c r="G2017" s="98"/>
      <c r="H2017" s="98"/>
      <c r="I2017" s="98"/>
      <c r="J2017" s="98"/>
      <c r="K2017" s="98"/>
      <c r="L2017" s="98"/>
      <c r="M2017" s="98"/>
      <c r="N2017" s="98"/>
      <c r="O2017" s="98"/>
      <c r="P2017" s="97"/>
      <c r="Q2017" s="18"/>
      <c r="R2017" s="18"/>
    </row>
    <row r="2018" spans="1:18" x14ac:dyDescent="0.3">
      <c r="A2018" s="98"/>
      <c r="B2018" s="98"/>
      <c r="C2018" s="98"/>
      <c r="D2018" s="98"/>
      <c r="E2018" s="98"/>
      <c r="F2018" s="98"/>
      <c r="G2018" s="98"/>
      <c r="H2018" s="98"/>
      <c r="I2018" s="98"/>
      <c r="J2018" s="98"/>
      <c r="K2018" s="98"/>
      <c r="L2018" s="98"/>
      <c r="M2018" s="98"/>
      <c r="N2018" s="98"/>
      <c r="O2018" s="98"/>
      <c r="P2018" s="97"/>
      <c r="Q2018" s="18"/>
      <c r="R2018" s="18"/>
    </row>
    <row r="2019" spans="1:18" x14ac:dyDescent="0.3">
      <c r="A2019" s="98"/>
      <c r="B2019" s="98"/>
      <c r="C2019" s="98"/>
      <c r="D2019" s="98"/>
      <c r="E2019" s="98"/>
      <c r="F2019" s="98"/>
      <c r="G2019" s="98"/>
      <c r="H2019" s="98"/>
      <c r="I2019" s="98"/>
      <c r="J2019" s="98"/>
      <c r="K2019" s="98"/>
      <c r="L2019" s="98"/>
      <c r="M2019" s="98"/>
      <c r="N2019" s="98"/>
      <c r="O2019" s="98"/>
      <c r="P2019" s="97"/>
      <c r="Q2019" s="18"/>
      <c r="R2019" s="18"/>
    </row>
    <row r="2020" spans="1:18" x14ac:dyDescent="0.3">
      <c r="A2020" s="98"/>
      <c r="B2020" s="98"/>
      <c r="C2020" s="98"/>
      <c r="D2020" s="98"/>
      <c r="E2020" s="98"/>
      <c r="F2020" s="98"/>
      <c r="G2020" s="98"/>
      <c r="H2020" s="98"/>
      <c r="I2020" s="98"/>
      <c r="J2020" s="98"/>
      <c r="K2020" s="98"/>
      <c r="L2020" s="98"/>
      <c r="M2020" s="98"/>
      <c r="N2020" s="98"/>
      <c r="O2020" s="98"/>
      <c r="P2020" s="97"/>
      <c r="Q2020" s="18"/>
      <c r="R2020" s="18"/>
    </row>
    <row r="2021" spans="1:18" x14ac:dyDescent="0.3">
      <c r="A2021" s="98"/>
      <c r="B2021" s="98"/>
      <c r="C2021" s="98"/>
      <c r="D2021" s="98"/>
      <c r="E2021" s="98"/>
      <c r="F2021" s="98"/>
      <c r="G2021" s="98"/>
      <c r="H2021" s="98"/>
      <c r="I2021" s="98"/>
      <c r="J2021" s="98"/>
      <c r="K2021" s="98"/>
      <c r="L2021" s="98"/>
      <c r="M2021" s="98"/>
      <c r="N2021" s="98"/>
      <c r="O2021" s="98"/>
      <c r="P2021" s="97"/>
      <c r="Q2021" s="18"/>
      <c r="R2021" s="18"/>
    </row>
    <row r="2022" spans="1:18" x14ac:dyDescent="0.3">
      <c r="A2022" s="98"/>
      <c r="B2022" s="98"/>
      <c r="C2022" s="98"/>
      <c r="D2022" s="98"/>
      <c r="E2022" s="98"/>
      <c r="F2022" s="98"/>
      <c r="G2022" s="98"/>
      <c r="H2022" s="98"/>
      <c r="I2022" s="98"/>
      <c r="J2022" s="98"/>
      <c r="K2022" s="98"/>
      <c r="L2022" s="98"/>
      <c r="M2022" s="98"/>
      <c r="N2022" s="98"/>
      <c r="O2022" s="98"/>
      <c r="P2022" s="97"/>
      <c r="Q2022" s="18"/>
      <c r="R2022" s="18"/>
    </row>
    <row r="2023" spans="1:18" x14ac:dyDescent="0.3">
      <c r="A2023" s="98"/>
      <c r="B2023" s="98"/>
      <c r="C2023" s="98"/>
      <c r="D2023" s="98"/>
      <c r="E2023" s="98"/>
      <c r="F2023" s="98"/>
      <c r="G2023" s="98"/>
      <c r="H2023" s="98"/>
      <c r="I2023" s="98"/>
      <c r="J2023" s="98"/>
      <c r="K2023" s="98"/>
      <c r="L2023" s="98"/>
      <c r="M2023" s="98"/>
      <c r="N2023" s="98"/>
      <c r="O2023" s="98"/>
      <c r="P2023" s="97"/>
      <c r="Q2023" s="18"/>
      <c r="R2023" s="18"/>
    </row>
    <row r="2024" spans="1:18" x14ac:dyDescent="0.3">
      <c r="A2024" s="98"/>
      <c r="B2024" s="98"/>
      <c r="C2024" s="98"/>
      <c r="D2024" s="98"/>
      <c r="E2024" s="98"/>
      <c r="F2024" s="98"/>
      <c r="G2024" s="98"/>
      <c r="H2024" s="98"/>
      <c r="I2024" s="98"/>
      <c r="J2024" s="98"/>
      <c r="K2024" s="98"/>
      <c r="L2024" s="98"/>
      <c r="M2024" s="98"/>
      <c r="N2024" s="98"/>
      <c r="O2024" s="98"/>
      <c r="P2024" s="97"/>
      <c r="Q2024" s="18"/>
      <c r="R2024" s="18"/>
    </row>
    <row r="2025" spans="1:18" x14ac:dyDescent="0.3">
      <c r="A2025" s="98"/>
      <c r="B2025" s="98"/>
      <c r="C2025" s="98"/>
      <c r="D2025" s="98"/>
      <c r="E2025" s="98"/>
      <c r="F2025" s="98"/>
      <c r="G2025" s="98"/>
      <c r="H2025" s="98"/>
      <c r="I2025" s="98"/>
      <c r="J2025" s="98"/>
      <c r="K2025" s="98"/>
      <c r="L2025" s="98"/>
      <c r="M2025" s="98"/>
      <c r="N2025" s="98"/>
      <c r="O2025" s="98"/>
      <c r="P2025" s="97"/>
      <c r="Q2025" s="18"/>
      <c r="R2025" s="18"/>
    </row>
    <row r="2026" spans="1:18" x14ac:dyDescent="0.3">
      <c r="A2026" s="98"/>
      <c r="B2026" s="98"/>
      <c r="C2026" s="98"/>
      <c r="D2026" s="98"/>
      <c r="E2026" s="98"/>
      <c r="F2026" s="98"/>
      <c r="G2026" s="98"/>
      <c r="H2026" s="98"/>
      <c r="I2026" s="98"/>
      <c r="J2026" s="98"/>
      <c r="K2026" s="98"/>
      <c r="L2026" s="98"/>
      <c r="M2026" s="98"/>
      <c r="N2026" s="98"/>
      <c r="O2026" s="98"/>
      <c r="P2026" s="97"/>
      <c r="Q2026" s="18"/>
      <c r="R2026" s="18"/>
    </row>
    <row r="2027" spans="1:18" x14ac:dyDescent="0.3">
      <c r="A2027" s="98"/>
      <c r="B2027" s="98"/>
      <c r="C2027" s="98"/>
      <c r="D2027" s="98"/>
      <c r="E2027" s="98"/>
      <c r="F2027" s="98"/>
      <c r="G2027" s="98"/>
      <c r="H2027" s="98"/>
      <c r="I2027" s="98"/>
      <c r="J2027" s="98"/>
      <c r="K2027" s="98"/>
      <c r="L2027" s="98"/>
      <c r="M2027" s="98"/>
      <c r="N2027" s="98"/>
      <c r="O2027" s="98"/>
      <c r="P2027" s="97"/>
      <c r="Q2027" s="18"/>
      <c r="R2027" s="18"/>
    </row>
    <row r="2028" spans="1:18" x14ac:dyDescent="0.3">
      <c r="A2028" s="98"/>
      <c r="B2028" s="98"/>
      <c r="C2028" s="98"/>
      <c r="D2028" s="98"/>
      <c r="E2028" s="98"/>
      <c r="F2028" s="98"/>
      <c r="G2028" s="98"/>
      <c r="H2028" s="98"/>
      <c r="I2028" s="98"/>
      <c r="J2028" s="98"/>
      <c r="K2028" s="98"/>
      <c r="L2028" s="98"/>
      <c r="M2028" s="98"/>
      <c r="N2028" s="98"/>
      <c r="O2028" s="98"/>
      <c r="P2028" s="97"/>
      <c r="Q2028" s="18"/>
      <c r="R2028" s="18"/>
    </row>
    <row r="2029" spans="1:18" x14ac:dyDescent="0.3">
      <c r="A2029" s="98"/>
      <c r="B2029" s="98"/>
      <c r="C2029" s="98"/>
      <c r="D2029" s="98"/>
      <c r="E2029" s="98"/>
      <c r="F2029" s="98"/>
      <c r="G2029" s="98"/>
      <c r="H2029" s="98"/>
      <c r="I2029" s="98"/>
      <c r="J2029" s="98"/>
      <c r="K2029" s="98"/>
      <c r="L2029" s="98"/>
      <c r="M2029" s="98"/>
      <c r="N2029" s="98"/>
      <c r="O2029" s="98"/>
      <c r="P2029" s="97"/>
      <c r="Q2029" s="18"/>
      <c r="R2029" s="18"/>
    </row>
    <row r="2030" spans="1:18" x14ac:dyDescent="0.3">
      <c r="A2030" s="98"/>
      <c r="B2030" s="98"/>
      <c r="C2030" s="98"/>
      <c r="D2030" s="98"/>
      <c r="E2030" s="98"/>
      <c r="F2030" s="98"/>
      <c r="G2030" s="98"/>
      <c r="H2030" s="98"/>
      <c r="I2030" s="98"/>
      <c r="J2030" s="98"/>
      <c r="K2030" s="98"/>
      <c r="L2030" s="98"/>
      <c r="M2030" s="98"/>
      <c r="N2030" s="98"/>
      <c r="O2030" s="98"/>
      <c r="P2030" s="97"/>
      <c r="Q2030" s="18"/>
      <c r="R2030" s="18"/>
    </row>
    <row r="2031" spans="1:18" x14ac:dyDescent="0.3">
      <c r="A2031" s="98"/>
      <c r="B2031" s="98"/>
      <c r="C2031" s="98"/>
      <c r="D2031" s="98"/>
      <c r="E2031" s="98"/>
      <c r="F2031" s="98"/>
      <c r="G2031" s="98"/>
      <c r="H2031" s="98"/>
      <c r="I2031" s="98"/>
      <c r="J2031" s="98"/>
      <c r="K2031" s="98"/>
      <c r="L2031" s="98"/>
      <c r="M2031" s="98"/>
      <c r="N2031" s="98"/>
      <c r="O2031" s="98"/>
      <c r="P2031" s="97"/>
      <c r="Q2031" s="18"/>
      <c r="R2031" s="18"/>
    </row>
    <row r="2032" spans="1:18" x14ac:dyDescent="0.3">
      <c r="A2032" s="98"/>
      <c r="B2032" s="98"/>
      <c r="C2032" s="98"/>
      <c r="D2032" s="98"/>
      <c r="E2032" s="98"/>
      <c r="F2032" s="98"/>
      <c r="G2032" s="98"/>
      <c r="H2032" s="98"/>
      <c r="I2032" s="98"/>
      <c r="J2032" s="98"/>
      <c r="K2032" s="98"/>
      <c r="L2032" s="98"/>
      <c r="M2032" s="98"/>
      <c r="N2032" s="98"/>
      <c r="O2032" s="98"/>
      <c r="P2032" s="97"/>
      <c r="Q2032" s="18"/>
      <c r="R2032" s="18"/>
    </row>
    <row r="2033" spans="1:18" x14ac:dyDescent="0.3">
      <c r="A2033" s="98"/>
      <c r="B2033" s="98"/>
      <c r="C2033" s="98"/>
      <c r="D2033" s="98"/>
      <c r="E2033" s="98"/>
      <c r="F2033" s="98"/>
      <c r="G2033" s="98"/>
      <c r="H2033" s="98"/>
      <c r="I2033" s="98"/>
      <c r="J2033" s="98"/>
      <c r="K2033" s="98"/>
      <c r="L2033" s="98"/>
      <c r="M2033" s="98"/>
      <c r="N2033" s="98"/>
      <c r="O2033" s="98"/>
      <c r="P2033" s="97"/>
      <c r="Q2033" s="18"/>
      <c r="R2033" s="18"/>
    </row>
    <row r="2034" spans="1:18" x14ac:dyDescent="0.3">
      <c r="A2034" s="98"/>
      <c r="B2034" s="98"/>
      <c r="C2034" s="98"/>
      <c r="D2034" s="98"/>
      <c r="E2034" s="98"/>
      <c r="F2034" s="98"/>
      <c r="G2034" s="98"/>
      <c r="H2034" s="98"/>
      <c r="I2034" s="98"/>
      <c r="J2034" s="98"/>
      <c r="K2034" s="98"/>
      <c r="L2034" s="98"/>
      <c r="M2034" s="98"/>
      <c r="N2034" s="98"/>
      <c r="O2034" s="98"/>
      <c r="P2034" s="97"/>
      <c r="Q2034" s="18"/>
      <c r="R2034" s="18"/>
    </row>
    <row r="2035" spans="1:18" x14ac:dyDescent="0.3">
      <c r="A2035" s="98"/>
      <c r="B2035" s="98"/>
      <c r="C2035" s="98"/>
      <c r="D2035" s="98"/>
      <c r="E2035" s="98"/>
      <c r="F2035" s="98"/>
      <c r="G2035" s="98"/>
      <c r="H2035" s="98"/>
      <c r="I2035" s="98"/>
      <c r="J2035" s="98"/>
      <c r="K2035" s="98"/>
      <c r="L2035" s="98"/>
      <c r="M2035" s="98"/>
      <c r="N2035" s="98"/>
      <c r="O2035" s="98"/>
      <c r="P2035" s="97"/>
      <c r="Q2035" s="18"/>
      <c r="R2035" s="18"/>
    </row>
    <row r="2036" spans="1:18" x14ac:dyDescent="0.3">
      <c r="A2036" s="98"/>
      <c r="B2036" s="98"/>
      <c r="C2036" s="98"/>
      <c r="D2036" s="98"/>
      <c r="E2036" s="98"/>
      <c r="F2036" s="98"/>
      <c r="G2036" s="98"/>
      <c r="H2036" s="98"/>
      <c r="I2036" s="98"/>
      <c r="J2036" s="98"/>
      <c r="K2036" s="98"/>
      <c r="L2036" s="98"/>
      <c r="M2036" s="98"/>
      <c r="N2036" s="98"/>
      <c r="O2036" s="98"/>
      <c r="P2036" s="97"/>
      <c r="Q2036" s="18"/>
      <c r="R2036" s="18"/>
    </row>
    <row r="2037" spans="1:18" x14ac:dyDescent="0.3">
      <c r="A2037" s="98"/>
      <c r="B2037" s="98"/>
      <c r="C2037" s="98"/>
      <c r="D2037" s="98"/>
      <c r="E2037" s="98"/>
      <c r="F2037" s="98"/>
      <c r="G2037" s="98"/>
      <c r="H2037" s="98"/>
      <c r="I2037" s="98"/>
      <c r="J2037" s="98"/>
      <c r="K2037" s="98"/>
      <c r="L2037" s="98"/>
      <c r="M2037" s="98"/>
      <c r="N2037" s="98"/>
      <c r="O2037" s="98"/>
      <c r="P2037" s="97"/>
      <c r="Q2037" s="18"/>
      <c r="R2037" s="18"/>
    </row>
    <row r="2038" spans="1:18" x14ac:dyDescent="0.3">
      <c r="A2038" s="98"/>
      <c r="B2038" s="98"/>
      <c r="C2038" s="98"/>
      <c r="D2038" s="98"/>
      <c r="E2038" s="98"/>
      <c r="F2038" s="98"/>
      <c r="G2038" s="98"/>
      <c r="H2038" s="98"/>
      <c r="I2038" s="98"/>
      <c r="J2038" s="98"/>
      <c r="K2038" s="98"/>
      <c r="L2038" s="98"/>
      <c r="M2038" s="98"/>
      <c r="N2038" s="98"/>
      <c r="O2038" s="98"/>
      <c r="P2038" s="97"/>
      <c r="Q2038" s="18"/>
      <c r="R2038" s="18"/>
    </row>
    <row r="2039" spans="1:18" x14ac:dyDescent="0.3">
      <c r="A2039" s="98"/>
      <c r="B2039" s="98"/>
      <c r="C2039" s="98"/>
      <c r="D2039" s="98"/>
      <c r="E2039" s="98"/>
      <c r="F2039" s="98"/>
      <c r="G2039" s="98"/>
      <c r="H2039" s="98"/>
      <c r="I2039" s="98"/>
      <c r="J2039" s="98"/>
      <c r="K2039" s="98"/>
      <c r="L2039" s="98"/>
      <c r="M2039" s="98"/>
      <c r="N2039" s="98"/>
      <c r="O2039" s="98"/>
      <c r="P2039" s="97"/>
      <c r="Q2039" s="18"/>
      <c r="R2039" s="18"/>
    </row>
    <row r="2040" spans="1:18" x14ac:dyDescent="0.3">
      <c r="A2040" s="98"/>
      <c r="B2040" s="98"/>
      <c r="C2040" s="98"/>
      <c r="D2040" s="98"/>
      <c r="E2040" s="98"/>
      <c r="F2040" s="98"/>
      <c r="G2040" s="98"/>
      <c r="H2040" s="98"/>
      <c r="I2040" s="98"/>
      <c r="J2040" s="98"/>
      <c r="K2040" s="98"/>
      <c r="L2040" s="98"/>
      <c r="M2040" s="98"/>
      <c r="N2040" s="98"/>
      <c r="O2040" s="98"/>
      <c r="P2040" s="97"/>
      <c r="Q2040" s="18"/>
      <c r="R2040" s="18"/>
    </row>
    <row r="2041" spans="1:18" x14ac:dyDescent="0.3">
      <c r="A2041" s="98"/>
      <c r="B2041" s="98"/>
      <c r="C2041" s="98"/>
      <c r="D2041" s="98"/>
      <c r="E2041" s="98"/>
      <c r="F2041" s="98"/>
      <c r="G2041" s="98"/>
      <c r="H2041" s="98"/>
      <c r="I2041" s="98"/>
      <c r="J2041" s="98"/>
      <c r="K2041" s="98"/>
      <c r="L2041" s="98"/>
      <c r="M2041" s="98"/>
      <c r="N2041" s="98"/>
      <c r="O2041" s="98"/>
      <c r="P2041" s="97"/>
      <c r="Q2041" s="18"/>
      <c r="R2041" s="18"/>
    </row>
    <row r="2042" spans="1:18" x14ac:dyDescent="0.3">
      <c r="A2042" s="98"/>
      <c r="B2042" s="98"/>
      <c r="C2042" s="98"/>
      <c r="D2042" s="98"/>
      <c r="E2042" s="98"/>
      <c r="F2042" s="98"/>
      <c r="G2042" s="98"/>
      <c r="H2042" s="98"/>
      <c r="I2042" s="98"/>
      <c r="J2042" s="98"/>
      <c r="K2042" s="98"/>
      <c r="L2042" s="98"/>
      <c r="M2042" s="98"/>
      <c r="N2042" s="98"/>
      <c r="O2042" s="98"/>
      <c r="P2042" s="97"/>
      <c r="Q2042" s="18"/>
      <c r="R2042" s="18"/>
    </row>
    <row r="2043" spans="1:18" x14ac:dyDescent="0.3">
      <c r="A2043" s="98"/>
      <c r="B2043" s="98"/>
      <c r="C2043" s="98"/>
      <c r="D2043" s="98"/>
      <c r="E2043" s="98"/>
      <c r="F2043" s="98"/>
      <c r="G2043" s="98"/>
      <c r="H2043" s="98"/>
      <c r="I2043" s="98"/>
      <c r="J2043" s="98"/>
      <c r="K2043" s="98"/>
      <c r="L2043" s="98"/>
      <c r="M2043" s="98"/>
      <c r="N2043" s="98"/>
      <c r="O2043" s="98"/>
      <c r="P2043" s="97"/>
      <c r="Q2043" s="18"/>
      <c r="R2043" s="18"/>
    </row>
    <row r="2044" spans="1:18" x14ac:dyDescent="0.3">
      <c r="A2044" s="98"/>
      <c r="B2044" s="98"/>
      <c r="C2044" s="98"/>
      <c r="D2044" s="98"/>
      <c r="E2044" s="98"/>
      <c r="F2044" s="98"/>
      <c r="G2044" s="98"/>
      <c r="H2044" s="98"/>
      <c r="I2044" s="98"/>
      <c r="J2044" s="98"/>
      <c r="K2044" s="98"/>
      <c r="L2044" s="98"/>
      <c r="M2044" s="98"/>
      <c r="N2044" s="98"/>
      <c r="O2044" s="98"/>
      <c r="P2044" s="97"/>
      <c r="Q2044" s="18"/>
      <c r="R2044" s="18"/>
    </row>
    <row r="2045" spans="1:18" x14ac:dyDescent="0.3">
      <c r="A2045" s="98"/>
      <c r="B2045" s="98"/>
      <c r="C2045" s="98"/>
      <c r="D2045" s="98"/>
      <c r="E2045" s="98"/>
      <c r="F2045" s="98"/>
      <c r="G2045" s="98"/>
      <c r="H2045" s="98"/>
      <c r="I2045" s="98"/>
      <c r="J2045" s="98"/>
      <c r="K2045" s="98"/>
      <c r="L2045" s="98"/>
      <c r="M2045" s="98"/>
      <c r="N2045" s="98"/>
      <c r="O2045" s="98"/>
      <c r="P2045" s="97"/>
      <c r="Q2045" s="18"/>
      <c r="R2045" s="18"/>
    </row>
    <row r="2046" spans="1:18" x14ac:dyDescent="0.3">
      <c r="A2046" s="98"/>
      <c r="B2046" s="98"/>
      <c r="C2046" s="98"/>
      <c r="D2046" s="98"/>
      <c r="E2046" s="98"/>
      <c r="F2046" s="98"/>
      <c r="G2046" s="98"/>
      <c r="H2046" s="98"/>
      <c r="I2046" s="98"/>
      <c r="J2046" s="98"/>
      <c r="K2046" s="98"/>
      <c r="L2046" s="98"/>
      <c r="M2046" s="98"/>
      <c r="N2046" s="98"/>
      <c r="O2046" s="98"/>
      <c r="P2046" s="97"/>
      <c r="Q2046" s="18"/>
      <c r="R2046" s="18"/>
    </row>
    <row r="2047" spans="1:18" x14ac:dyDescent="0.3">
      <c r="A2047" s="98"/>
      <c r="B2047" s="98"/>
      <c r="C2047" s="98"/>
      <c r="D2047" s="98"/>
      <c r="E2047" s="98"/>
      <c r="F2047" s="98"/>
      <c r="G2047" s="98"/>
      <c r="H2047" s="98"/>
      <c r="I2047" s="98"/>
      <c r="J2047" s="98"/>
      <c r="K2047" s="98"/>
      <c r="L2047" s="98"/>
      <c r="M2047" s="98"/>
      <c r="N2047" s="98"/>
      <c r="O2047" s="98"/>
      <c r="P2047" s="97"/>
      <c r="Q2047" s="18"/>
      <c r="R2047" s="18"/>
    </row>
    <row r="2048" spans="1:18" x14ac:dyDescent="0.3">
      <c r="A2048" s="98"/>
      <c r="B2048" s="98"/>
      <c r="C2048" s="98"/>
      <c r="D2048" s="98"/>
      <c r="E2048" s="98"/>
      <c r="F2048" s="98"/>
      <c r="G2048" s="98"/>
      <c r="H2048" s="98"/>
      <c r="I2048" s="98"/>
      <c r="J2048" s="98"/>
      <c r="K2048" s="98"/>
      <c r="L2048" s="98"/>
      <c r="M2048" s="98"/>
      <c r="N2048" s="98"/>
      <c r="O2048" s="98"/>
      <c r="P2048" s="97"/>
      <c r="Q2048" s="18"/>
      <c r="R2048" s="18"/>
    </row>
    <row r="2049" spans="1:18" x14ac:dyDescent="0.3">
      <c r="A2049" s="98"/>
      <c r="B2049" s="98"/>
      <c r="C2049" s="98"/>
      <c r="D2049" s="98"/>
      <c r="E2049" s="98"/>
      <c r="F2049" s="98"/>
      <c r="G2049" s="98"/>
      <c r="H2049" s="98"/>
      <c r="I2049" s="98"/>
      <c r="J2049" s="98"/>
      <c r="K2049" s="98"/>
      <c r="L2049" s="98"/>
      <c r="M2049" s="98"/>
      <c r="N2049" s="98"/>
      <c r="O2049" s="98"/>
      <c r="P2049" s="97"/>
      <c r="Q2049" s="18"/>
      <c r="R2049" s="18"/>
    </row>
    <row r="2050" spans="1:18" x14ac:dyDescent="0.3">
      <c r="A2050" s="98"/>
      <c r="B2050" s="98"/>
      <c r="C2050" s="98"/>
      <c r="D2050" s="98"/>
      <c r="E2050" s="98"/>
      <c r="F2050" s="98"/>
      <c r="G2050" s="98"/>
      <c r="H2050" s="98"/>
      <c r="I2050" s="98"/>
      <c r="J2050" s="98"/>
      <c r="K2050" s="98"/>
      <c r="L2050" s="98"/>
      <c r="M2050" s="98"/>
      <c r="N2050" s="98"/>
      <c r="O2050" s="98"/>
      <c r="P2050" s="97"/>
      <c r="Q2050" s="18"/>
      <c r="R2050" s="18"/>
    </row>
    <row r="2051" spans="1:18" x14ac:dyDescent="0.3">
      <c r="A2051" s="98"/>
      <c r="B2051" s="98"/>
      <c r="C2051" s="98"/>
      <c r="D2051" s="98"/>
      <c r="E2051" s="98"/>
      <c r="F2051" s="98"/>
      <c r="G2051" s="98"/>
      <c r="H2051" s="98"/>
      <c r="I2051" s="98"/>
      <c r="J2051" s="98"/>
      <c r="K2051" s="98"/>
      <c r="L2051" s="98"/>
      <c r="M2051" s="98"/>
      <c r="N2051" s="98"/>
      <c r="O2051" s="98"/>
      <c r="P2051" s="97"/>
      <c r="Q2051" s="18"/>
      <c r="R2051" s="18"/>
    </row>
    <row r="2052" spans="1:18" x14ac:dyDescent="0.3">
      <c r="A2052" s="98"/>
      <c r="B2052" s="98"/>
      <c r="C2052" s="98"/>
      <c r="D2052" s="98"/>
      <c r="E2052" s="98"/>
      <c r="F2052" s="98"/>
      <c r="G2052" s="98"/>
      <c r="H2052" s="98"/>
      <c r="I2052" s="98"/>
      <c r="J2052" s="98"/>
      <c r="K2052" s="98"/>
      <c r="L2052" s="98"/>
      <c r="M2052" s="98"/>
      <c r="N2052" s="98"/>
      <c r="O2052" s="98"/>
      <c r="P2052" s="97"/>
      <c r="Q2052" s="18"/>
      <c r="R2052" s="18"/>
    </row>
    <row r="2053" spans="1:18" x14ac:dyDescent="0.3">
      <c r="A2053" s="98"/>
      <c r="B2053" s="98"/>
      <c r="C2053" s="98"/>
      <c r="D2053" s="98"/>
      <c r="E2053" s="98"/>
      <c r="F2053" s="98"/>
      <c r="G2053" s="98"/>
      <c r="H2053" s="98"/>
      <c r="I2053" s="98"/>
      <c r="J2053" s="98"/>
      <c r="K2053" s="98"/>
      <c r="L2053" s="98"/>
      <c r="M2053" s="98"/>
      <c r="N2053" s="98"/>
      <c r="O2053" s="98"/>
      <c r="P2053" s="97"/>
      <c r="Q2053" s="18"/>
      <c r="R2053" s="18"/>
    </row>
    <row r="2054" spans="1:18" x14ac:dyDescent="0.3">
      <c r="A2054" s="98"/>
      <c r="B2054" s="98"/>
      <c r="C2054" s="98"/>
      <c r="D2054" s="98"/>
      <c r="E2054" s="98"/>
      <c r="F2054" s="98"/>
      <c r="G2054" s="98"/>
      <c r="H2054" s="98"/>
      <c r="I2054" s="98"/>
      <c r="J2054" s="98"/>
      <c r="K2054" s="98"/>
      <c r="L2054" s="98"/>
      <c r="M2054" s="98"/>
      <c r="N2054" s="98"/>
      <c r="O2054" s="98"/>
      <c r="P2054" s="97"/>
      <c r="Q2054" s="18"/>
      <c r="R2054" s="18"/>
    </row>
    <row r="2055" spans="1:18" x14ac:dyDescent="0.3">
      <c r="A2055" s="98"/>
      <c r="B2055" s="98"/>
      <c r="C2055" s="98"/>
      <c r="D2055" s="98"/>
      <c r="E2055" s="98"/>
      <c r="F2055" s="98"/>
      <c r="G2055" s="98"/>
      <c r="H2055" s="98"/>
      <c r="I2055" s="98"/>
      <c r="J2055" s="98"/>
      <c r="K2055" s="98"/>
      <c r="L2055" s="98"/>
      <c r="M2055" s="98"/>
      <c r="N2055" s="98"/>
      <c r="O2055" s="98"/>
      <c r="P2055" s="97"/>
      <c r="Q2055" s="18"/>
      <c r="R2055" s="18"/>
    </row>
    <row r="2056" spans="1:18" x14ac:dyDescent="0.3">
      <c r="A2056" s="98"/>
      <c r="B2056" s="98"/>
      <c r="C2056" s="98"/>
      <c r="D2056" s="98"/>
      <c r="E2056" s="98"/>
      <c r="F2056" s="98"/>
      <c r="G2056" s="98"/>
      <c r="H2056" s="98"/>
      <c r="I2056" s="98"/>
      <c r="J2056" s="98"/>
      <c r="K2056" s="98"/>
      <c r="L2056" s="98"/>
      <c r="M2056" s="98"/>
      <c r="N2056" s="98"/>
      <c r="O2056" s="98"/>
      <c r="P2056" s="97"/>
      <c r="Q2056" s="18"/>
      <c r="R2056" s="18"/>
    </row>
    <row r="2057" spans="1:18" x14ac:dyDescent="0.3">
      <c r="A2057" s="98"/>
      <c r="B2057" s="98"/>
      <c r="C2057" s="98"/>
      <c r="D2057" s="98"/>
      <c r="E2057" s="98"/>
      <c r="F2057" s="98"/>
      <c r="G2057" s="98"/>
      <c r="H2057" s="98"/>
      <c r="I2057" s="98"/>
      <c r="J2057" s="98"/>
      <c r="K2057" s="98"/>
      <c r="L2057" s="98"/>
      <c r="M2057" s="98"/>
      <c r="N2057" s="98"/>
      <c r="O2057" s="98"/>
      <c r="P2057" s="97"/>
      <c r="Q2057" s="18"/>
      <c r="R2057" s="18"/>
    </row>
    <row r="2058" spans="1:18" x14ac:dyDescent="0.3">
      <c r="A2058" s="98"/>
      <c r="B2058" s="98"/>
      <c r="C2058" s="98"/>
      <c r="D2058" s="98"/>
      <c r="E2058" s="98"/>
      <c r="F2058" s="98"/>
      <c r="G2058" s="98"/>
      <c r="H2058" s="98"/>
      <c r="I2058" s="98"/>
      <c r="J2058" s="98"/>
      <c r="K2058" s="98"/>
      <c r="L2058" s="98"/>
      <c r="M2058" s="98"/>
      <c r="N2058" s="98"/>
      <c r="O2058" s="98"/>
      <c r="P2058" s="97"/>
      <c r="Q2058" s="18"/>
      <c r="R2058" s="18"/>
    </row>
    <row r="2059" spans="1:18" x14ac:dyDescent="0.3">
      <c r="A2059" s="98"/>
      <c r="B2059" s="98"/>
      <c r="C2059" s="98"/>
      <c r="D2059" s="98"/>
      <c r="E2059" s="98"/>
      <c r="F2059" s="98"/>
      <c r="G2059" s="98"/>
      <c r="H2059" s="98"/>
      <c r="I2059" s="98"/>
      <c r="J2059" s="98"/>
      <c r="K2059" s="98"/>
      <c r="L2059" s="98"/>
      <c r="M2059" s="98"/>
      <c r="N2059" s="98"/>
      <c r="O2059" s="98"/>
      <c r="P2059" s="97"/>
      <c r="Q2059" s="18"/>
      <c r="R2059" s="18"/>
    </row>
    <row r="2060" spans="1:18" x14ac:dyDescent="0.3">
      <c r="A2060" s="98"/>
      <c r="B2060" s="98"/>
      <c r="C2060" s="98"/>
      <c r="D2060" s="98"/>
      <c r="E2060" s="98"/>
      <c r="F2060" s="98"/>
      <c r="G2060" s="98"/>
      <c r="H2060" s="98"/>
      <c r="I2060" s="98"/>
      <c r="J2060" s="98"/>
      <c r="K2060" s="98"/>
      <c r="L2060" s="98"/>
      <c r="M2060" s="98"/>
      <c r="N2060" s="98"/>
      <c r="O2060" s="98"/>
      <c r="P2060" s="97"/>
      <c r="Q2060" s="18"/>
      <c r="R2060" s="18"/>
    </row>
    <row r="2061" spans="1:18" x14ac:dyDescent="0.3">
      <c r="A2061" s="98"/>
      <c r="B2061" s="98"/>
      <c r="C2061" s="98"/>
      <c r="D2061" s="98"/>
      <c r="E2061" s="98"/>
      <c r="F2061" s="98"/>
      <c r="G2061" s="98"/>
      <c r="H2061" s="98"/>
      <c r="I2061" s="98"/>
      <c r="J2061" s="98"/>
      <c r="K2061" s="98"/>
      <c r="L2061" s="98"/>
      <c r="M2061" s="98"/>
      <c r="N2061" s="98"/>
      <c r="O2061" s="98"/>
      <c r="P2061" s="97"/>
      <c r="Q2061" s="18"/>
      <c r="R2061" s="18"/>
    </row>
    <row r="2062" spans="1:18" x14ac:dyDescent="0.3">
      <c r="A2062" s="98"/>
      <c r="B2062" s="98"/>
      <c r="C2062" s="98"/>
      <c r="D2062" s="98"/>
      <c r="E2062" s="98"/>
      <c r="F2062" s="98"/>
      <c r="G2062" s="98"/>
      <c r="H2062" s="98"/>
      <c r="I2062" s="98"/>
      <c r="J2062" s="98"/>
      <c r="K2062" s="98"/>
      <c r="L2062" s="98"/>
      <c r="M2062" s="98"/>
      <c r="N2062" s="98"/>
      <c r="O2062" s="98"/>
      <c r="P2062" s="97"/>
      <c r="Q2062" s="18"/>
      <c r="R2062" s="18"/>
    </row>
    <row r="2063" spans="1:18" x14ac:dyDescent="0.3">
      <c r="A2063" s="98"/>
      <c r="B2063" s="98"/>
      <c r="C2063" s="98"/>
      <c r="D2063" s="98"/>
      <c r="E2063" s="98"/>
      <c r="F2063" s="98"/>
      <c r="G2063" s="98"/>
      <c r="H2063" s="98"/>
      <c r="I2063" s="98"/>
      <c r="J2063" s="98"/>
      <c r="K2063" s="98"/>
      <c r="L2063" s="98"/>
      <c r="M2063" s="98"/>
      <c r="N2063" s="98"/>
      <c r="O2063" s="98"/>
      <c r="P2063" s="97"/>
      <c r="Q2063" s="18"/>
      <c r="R2063" s="18"/>
    </row>
    <row r="2064" spans="1:18" x14ac:dyDescent="0.3">
      <c r="A2064" s="98"/>
      <c r="B2064" s="98"/>
      <c r="C2064" s="98"/>
      <c r="D2064" s="98"/>
      <c r="E2064" s="98"/>
      <c r="F2064" s="98"/>
      <c r="G2064" s="98"/>
      <c r="H2064" s="98"/>
      <c r="I2064" s="98"/>
      <c r="J2064" s="98"/>
      <c r="K2064" s="98"/>
      <c r="L2064" s="98"/>
      <c r="M2064" s="98"/>
      <c r="N2064" s="98"/>
      <c r="O2064" s="98"/>
      <c r="P2064" s="97"/>
      <c r="Q2064" s="18"/>
      <c r="R2064" s="18"/>
    </row>
    <row r="2065" spans="1:18" x14ac:dyDescent="0.3">
      <c r="A2065" s="98"/>
      <c r="B2065" s="98"/>
      <c r="C2065" s="98"/>
      <c r="D2065" s="98"/>
      <c r="E2065" s="98"/>
      <c r="F2065" s="98"/>
      <c r="G2065" s="98"/>
      <c r="H2065" s="98"/>
      <c r="I2065" s="98"/>
      <c r="J2065" s="98"/>
      <c r="K2065" s="98"/>
      <c r="L2065" s="98"/>
      <c r="M2065" s="98"/>
      <c r="N2065" s="98"/>
      <c r="O2065" s="98"/>
      <c r="P2065" s="97"/>
      <c r="Q2065" s="18"/>
      <c r="R2065" s="18"/>
    </row>
    <row r="2066" spans="1:18" x14ac:dyDescent="0.3">
      <c r="A2066" s="98"/>
      <c r="B2066" s="98"/>
      <c r="C2066" s="98"/>
      <c r="D2066" s="98"/>
      <c r="E2066" s="98"/>
      <c r="F2066" s="98"/>
      <c r="G2066" s="98"/>
      <c r="H2066" s="98"/>
      <c r="I2066" s="98"/>
      <c r="J2066" s="98"/>
      <c r="K2066" s="98"/>
      <c r="L2066" s="98"/>
      <c r="M2066" s="98"/>
      <c r="N2066" s="98"/>
      <c r="O2066" s="98"/>
      <c r="P2066" s="97"/>
      <c r="Q2066" s="18"/>
      <c r="R2066" s="18"/>
    </row>
    <row r="2067" spans="1:18" x14ac:dyDescent="0.3">
      <c r="A2067" s="98"/>
      <c r="B2067" s="98"/>
      <c r="C2067" s="98"/>
      <c r="D2067" s="98"/>
      <c r="E2067" s="98"/>
      <c r="F2067" s="98"/>
      <c r="G2067" s="98"/>
      <c r="H2067" s="98"/>
      <c r="I2067" s="98"/>
      <c r="J2067" s="98"/>
      <c r="K2067" s="98"/>
      <c r="L2067" s="98"/>
      <c r="M2067" s="98"/>
      <c r="N2067" s="98"/>
      <c r="O2067" s="98"/>
      <c r="P2067" s="97"/>
      <c r="Q2067" s="18"/>
      <c r="R2067" s="18"/>
    </row>
    <row r="2068" spans="1:18" x14ac:dyDescent="0.3">
      <c r="A2068" s="98"/>
      <c r="B2068" s="98"/>
      <c r="C2068" s="98"/>
      <c r="D2068" s="98"/>
      <c r="E2068" s="98"/>
      <c r="F2068" s="98"/>
      <c r="G2068" s="98"/>
      <c r="H2068" s="98"/>
      <c r="I2068" s="98"/>
      <c r="J2068" s="98"/>
      <c r="K2068" s="98"/>
      <c r="L2068" s="98"/>
      <c r="M2068" s="98"/>
      <c r="N2068" s="98"/>
      <c r="O2068" s="98"/>
      <c r="P2068" s="97"/>
      <c r="Q2068" s="18"/>
      <c r="R2068" s="18"/>
    </row>
    <row r="2069" spans="1:18" x14ac:dyDescent="0.3">
      <c r="A2069" s="98"/>
      <c r="B2069" s="98"/>
      <c r="C2069" s="98"/>
      <c r="D2069" s="98"/>
      <c r="E2069" s="98"/>
      <c r="F2069" s="98"/>
      <c r="G2069" s="98"/>
      <c r="H2069" s="98"/>
      <c r="I2069" s="98"/>
      <c r="J2069" s="98"/>
      <c r="K2069" s="98"/>
      <c r="L2069" s="98"/>
      <c r="M2069" s="98"/>
      <c r="N2069" s="98"/>
      <c r="O2069" s="98"/>
      <c r="P2069" s="97"/>
      <c r="Q2069" s="18"/>
      <c r="R2069" s="18"/>
    </row>
    <row r="2070" spans="1:18" x14ac:dyDescent="0.3">
      <c r="A2070" s="98"/>
      <c r="B2070" s="98"/>
      <c r="C2070" s="98"/>
      <c r="D2070" s="98"/>
      <c r="E2070" s="98"/>
      <c r="F2070" s="98"/>
      <c r="G2070" s="98"/>
      <c r="H2070" s="98"/>
      <c r="I2070" s="98"/>
      <c r="J2070" s="98"/>
      <c r="K2070" s="98"/>
      <c r="L2070" s="98"/>
      <c r="M2070" s="98"/>
      <c r="N2070" s="98"/>
      <c r="O2070" s="98"/>
      <c r="P2070" s="97"/>
      <c r="Q2070" s="18"/>
      <c r="R2070" s="18"/>
    </row>
    <row r="2071" spans="1:18" x14ac:dyDescent="0.3">
      <c r="A2071" s="98"/>
      <c r="B2071" s="98"/>
      <c r="C2071" s="98"/>
      <c r="D2071" s="98"/>
      <c r="E2071" s="98"/>
      <c r="F2071" s="98"/>
      <c r="G2071" s="98"/>
      <c r="H2071" s="98"/>
      <c r="I2071" s="98"/>
      <c r="J2071" s="98"/>
      <c r="K2071" s="98"/>
      <c r="L2071" s="98"/>
      <c r="M2071" s="98"/>
      <c r="N2071" s="98"/>
      <c r="O2071" s="98"/>
      <c r="P2071" s="97"/>
      <c r="Q2071" s="18"/>
      <c r="R2071" s="18"/>
    </row>
    <row r="2072" spans="1:18" x14ac:dyDescent="0.3">
      <c r="A2072" s="98"/>
      <c r="B2072" s="98"/>
      <c r="C2072" s="98"/>
      <c r="D2072" s="98"/>
      <c r="E2072" s="98"/>
      <c r="F2072" s="98"/>
      <c r="G2072" s="98"/>
      <c r="H2072" s="98"/>
      <c r="I2072" s="98"/>
      <c r="J2072" s="98"/>
      <c r="K2072" s="98"/>
      <c r="L2072" s="98"/>
      <c r="M2072" s="98"/>
      <c r="N2072" s="98"/>
      <c r="O2072" s="98"/>
      <c r="P2072" s="97"/>
      <c r="Q2072" s="18"/>
      <c r="R2072" s="18"/>
    </row>
    <row r="2073" spans="1:18" x14ac:dyDescent="0.3">
      <c r="A2073" s="98"/>
      <c r="B2073" s="98"/>
      <c r="C2073" s="98"/>
      <c r="D2073" s="98"/>
      <c r="E2073" s="98"/>
      <c r="F2073" s="98"/>
      <c r="G2073" s="98"/>
      <c r="H2073" s="98"/>
      <c r="I2073" s="98"/>
      <c r="J2073" s="98"/>
      <c r="K2073" s="98"/>
      <c r="L2073" s="98"/>
      <c r="M2073" s="98"/>
      <c r="N2073" s="98"/>
      <c r="O2073" s="98"/>
      <c r="P2073" s="97"/>
      <c r="Q2073" s="18"/>
      <c r="R2073" s="18"/>
    </row>
    <row r="2074" spans="1:18" x14ac:dyDescent="0.3">
      <c r="A2074" s="98"/>
      <c r="B2074" s="98"/>
      <c r="C2074" s="98"/>
      <c r="D2074" s="98"/>
      <c r="E2074" s="98"/>
      <c r="F2074" s="98"/>
      <c r="G2074" s="98"/>
      <c r="H2074" s="98"/>
      <c r="I2074" s="98"/>
      <c r="J2074" s="98"/>
      <c r="K2074" s="98"/>
      <c r="L2074" s="98"/>
      <c r="M2074" s="98"/>
      <c r="N2074" s="98"/>
      <c r="O2074" s="98"/>
      <c r="P2074" s="97"/>
      <c r="Q2074" s="18"/>
      <c r="R2074" s="18"/>
    </row>
    <row r="2075" spans="1:18" x14ac:dyDescent="0.3">
      <c r="A2075" s="98"/>
      <c r="B2075" s="98"/>
      <c r="C2075" s="98"/>
      <c r="D2075" s="98"/>
      <c r="E2075" s="98"/>
      <c r="F2075" s="98"/>
      <c r="G2075" s="98"/>
      <c r="H2075" s="98"/>
      <c r="I2075" s="98"/>
      <c r="J2075" s="98"/>
      <c r="K2075" s="98"/>
      <c r="L2075" s="98"/>
      <c r="M2075" s="98"/>
      <c r="N2075" s="98"/>
      <c r="O2075" s="98"/>
      <c r="P2075" s="97"/>
      <c r="Q2075" s="18"/>
      <c r="R2075" s="18"/>
    </row>
    <row r="2076" spans="1:18" x14ac:dyDescent="0.3">
      <c r="A2076" s="98"/>
      <c r="B2076" s="98"/>
      <c r="C2076" s="98"/>
      <c r="D2076" s="98"/>
      <c r="E2076" s="98"/>
      <c r="F2076" s="98"/>
      <c r="G2076" s="98"/>
      <c r="H2076" s="98"/>
      <c r="I2076" s="98"/>
      <c r="J2076" s="98"/>
      <c r="K2076" s="98"/>
      <c r="L2076" s="98"/>
      <c r="M2076" s="98"/>
      <c r="N2076" s="98"/>
      <c r="O2076" s="98"/>
      <c r="P2076" s="97"/>
      <c r="Q2076" s="18"/>
      <c r="R2076" s="18"/>
    </row>
    <row r="2077" spans="1:18" x14ac:dyDescent="0.3">
      <c r="A2077" s="98"/>
      <c r="B2077" s="98"/>
      <c r="C2077" s="98"/>
      <c r="D2077" s="98"/>
      <c r="E2077" s="98"/>
      <c r="F2077" s="98"/>
      <c r="G2077" s="98"/>
      <c r="H2077" s="98"/>
      <c r="I2077" s="98"/>
      <c r="J2077" s="98"/>
      <c r="K2077" s="98"/>
      <c r="L2077" s="98"/>
      <c r="M2077" s="98"/>
      <c r="N2077" s="98"/>
      <c r="O2077" s="98"/>
      <c r="P2077" s="97"/>
      <c r="Q2077" s="18"/>
      <c r="R2077" s="18"/>
    </row>
    <row r="2078" spans="1:18" x14ac:dyDescent="0.3">
      <c r="A2078" s="98"/>
      <c r="B2078" s="98"/>
      <c r="C2078" s="98"/>
      <c r="D2078" s="98"/>
      <c r="E2078" s="98"/>
      <c r="F2078" s="98"/>
      <c r="G2078" s="98"/>
      <c r="H2078" s="98"/>
      <c r="I2078" s="98"/>
      <c r="J2078" s="98"/>
      <c r="K2078" s="98"/>
      <c r="L2078" s="98"/>
      <c r="M2078" s="98"/>
      <c r="N2078" s="98"/>
      <c r="O2078" s="98"/>
      <c r="P2078" s="97"/>
      <c r="Q2078" s="18"/>
      <c r="R2078" s="18"/>
    </row>
    <row r="2079" spans="1:18" x14ac:dyDescent="0.3">
      <c r="A2079" s="98"/>
      <c r="B2079" s="98"/>
      <c r="C2079" s="98"/>
      <c r="D2079" s="98"/>
      <c r="E2079" s="98"/>
      <c r="F2079" s="98"/>
      <c r="G2079" s="98"/>
      <c r="H2079" s="98"/>
      <c r="I2079" s="98"/>
      <c r="J2079" s="98"/>
      <c r="K2079" s="98"/>
      <c r="L2079" s="98"/>
      <c r="M2079" s="98"/>
      <c r="N2079" s="98"/>
      <c r="O2079" s="98"/>
      <c r="P2079" s="97"/>
      <c r="Q2079" s="18"/>
      <c r="R2079" s="18"/>
    </row>
    <row r="2080" spans="1:18" x14ac:dyDescent="0.3">
      <c r="A2080" s="98"/>
      <c r="B2080" s="98"/>
      <c r="C2080" s="98"/>
      <c r="D2080" s="98"/>
      <c r="E2080" s="98"/>
      <c r="F2080" s="98"/>
      <c r="G2080" s="98"/>
      <c r="H2080" s="98"/>
      <c r="I2080" s="98"/>
      <c r="J2080" s="98"/>
      <c r="K2080" s="98"/>
      <c r="L2080" s="98"/>
      <c r="M2080" s="98"/>
      <c r="N2080" s="98"/>
      <c r="O2080" s="98"/>
      <c r="P2080" s="97"/>
      <c r="Q2080" s="18"/>
      <c r="R2080" s="18"/>
    </row>
    <row r="2081" spans="1:18" x14ac:dyDescent="0.3">
      <c r="A2081" s="98"/>
      <c r="B2081" s="98"/>
      <c r="C2081" s="98"/>
      <c r="D2081" s="98"/>
      <c r="E2081" s="98"/>
      <c r="F2081" s="98"/>
      <c r="G2081" s="98"/>
      <c r="H2081" s="98"/>
      <c r="I2081" s="98"/>
      <c r="J2081" s="98"/>
      <c r="K2081" s="98"/>
      <c r="L2081" s="98"/>
      <c r="M2081" s="98"/>
      <c r="N2081" s="98"/>
      <c r="O2081" s="98"/>
      <c r="P2081" s="97"/>
      <c r="Q2081" s="18"/>
      <c r="R2081" s="18"/>
    </row>
    <row r="2082" spans="1:18" x14ac:dyDescent="0.3">
      <c r="A2082" s="98"/>
      <c r="B2082" s="98"/>
      <c r="C2082" s="98"/>
      <c r="D2082" s="98"/>
      <c r="E2082" s="98"/>
      <c r="F2082" s="98"/>
      <c r="G2082" s="98"/>
      <c r="H2082" s="98"/>
      <c r="I2082" s="98"/>
      <c r="J2082" s="98"/>
      <c r="K2082" s="98"/>
      <c r="L2082" s="98"/>
      <c r="M2082" s="98"/>
      <c r="N2082" s="98"/>
      <c r="O2082" s="98"/>
      <c r="P2082" s="97"/>
      <c r="Q2082" s="18"/>
      <c r="R2082" s="18"/>
    </row>
    <row r="2083" spans="1:18" x14ac:dyDescent="0.3">
      <c r="A2083" s="98"/>
      <c r="B2083" s="98"/>
      <c r="C2083" s="98"/>
      <c r="D2083" s="98"/>
      <c r="E2083" s="98"/>
      <c r="F2083" s="98"/>
      <c r="G2083" s="98"/>
      <c r="H2083" s="98"/>
      <c r="I2083" s="98"/>
      <c r="J2083" s="98"/>
      <c r="K2083" s="98"/>
      <c r="L2083" s="98"/>
      <c r="M2083" s="98"/>
      <c r="N2083" s="98"/>
      <c r="O2083" s="98"/>
      <c r="P2083" s="97"/>
      <c r="Q2083" s="18"/>
      <c r="R2083" s="18"/>
    </row>
    <row r="2084" spans="1:18" x14ac:dyDescent="0.3">
      <c r="A2084" s="98"/>
      <c r="B2084" s="98"/>
      <c r="C2084" s="98"/>
      <c r="D2084" s="98"/>
      <c r="E2084" s="98"/>
      <c r="F2084" s="98"/>
      <c r="G2084" s="98"/>
      <c r="H2084" s="98"/>
      <c r="I2084" s="98"/>
      <c r="J2084" s="98"/>
      <c r="K2084" s="98"/>
      <c r="L2084" s="98"/>
      <c r="M2084" s="98"/>
      <c r="N2084" s="98"/>
      <c r="O2084" s="98"/>
      <c r="P2084" s="97"/>
      <c r="Q2084" s="18"/>
      <c r="R2084" s="18"/>
    </row>
    <row r="2085" spans="1:18" x14ac:dyDescent="0.3">
      <c r="A2085" s="98"/>
      <c r="B2085" s="98"/>
      <c r="C2085" s="98"/>
      <c r="D2085" s="98"/>
      <c r="E2085" s="98"/>
      <c r="F2085" s="98"/>
      <c r="G2085" s="98"/>
      <c r="H2085" s="98"/>
      <c r="I2085" s="98"/>
      <c r="J2085" s="98"/>
      <c r="K2085" s="98"/>
      <c r="L2085" s="98"/>
      <c r="M2085" s="98"/>
      <c r="N2085" s="98"/>
      <c r="O2085" s="98"/>
      <c r="P2085" s="97"/>
      <c r="Q2085" s="18"/>
      <c r="R2085" s="18"/>
    </row>
    <row r="2086" spans="1:18" x14ac:dyDescent="0.3">
      <c r="A2086" s="98"/>
      <c r="B2086" s="98"/>
      <c r="C2086" s="98"/>
      <c r="D2086" s="98"/>
      <c r="E2086" s="98"/>
      <c r="F2086" s="98"/>
      <c r="G2086" s="98"/>
      <c r="H2086" s="98"/>
      <c r="I2086" s="98"/>
      <c r="J2086" s="98"/>
      <c r="K2086" s="98"/>
      <c r="L2086" s="98"/>
      <c r="M2086" s="98"/>
      <c r="N2086" s="98"/>
      <c r="O2086" s="98"/>
      <c r="P2086" s="97"/>
      <c r="Q2086" s="18"/>
      <c r="R2086" s="18"/>
    </row>
    <row r="2087" spans="1:18" x14ac:dyDescent="0.3">
      <c r="A2087" s="98"/>
      <c r="B2087" s="98"/>
      <c r="C2087" s="98"/>
      <c r="D2087" s="98"/>
      <c r="E2087" s="98"/>
      <c r="F2087" s="98"/>
      <c r="G2087" s="98"/>
      <c r="H2087" s="98"/>
      <c r="I2087" s="98"/>
      <c r="J2087" s="98"/>
      <c r="K2087" s="98"/>
      <c r="L2087" s="98"/>
      <c r="M2087" s="98"/>
      <c r="N2087" s="98"/>
      <c r="O2087" s="98"/>
      <c r="P2087" s="97"/>
      <c r="Q2087" s="18"/>
      <c r="R2087" s="18"/>
    </row>
    <row r="2088" spans="1:18" x14ac:dyDescent="0.3">
      <c r="A2088" s="98"/>
      <c r="B2088" s="98"/>
      <c r="C2088" s="98"/>
      <c r="D2088" s="98"/>
      <c r="E2088" s="98"/>
      <c r="F2088" s="98"/>
      <c r="G2088" s="98"/>
      <c r="H2088" s="98"/>
      <c r="I2088" s="98"/>
      <c r="J2088" s="98"/>
      <c r="K2088" s="98"/>
      <c r="L2088" s="98"/>
      <c r="M2088" s="98"/>
      <c r="N2088" s="98"/>
      <c r="O2088" s="98"/>
      <c r="P2088" s="97"/>
      <c r="Q2088" s="18"/>
      <c r="R2088" s="18"/>
    </row>
    <row r="2089" spans="1:18" x14ac:dyDescent="0.3">
      <c r="A2089" s="98"/>
      <c r="B2089" s="98"/>
      <c r="C2089" s="98"/>
      <c r="D2089" s="98"/>
      <c r="E2089" s="98"/>
      <c r="F2089" s="98"/>
      <c r="G2089" s="98"/>
      <c r="H2089" s="98"/>
      <c r="I2089" s="98"/>
      <c r="J2089" s="98"/>
      <c r="K2089" s="98"/>
      <c r="L2089" s="98"/>
      <c r="M2089" s="98"/>
      <c r="N2089" s="98"/>
      <c r="O2089" s="98"/>
      <c r="P2089" s="97"/>
      <c r="Q2089" s="18"/>
      <c r="R2089" s="18"/>
    </row>
    <row r="2090" spans="1:18" x14ac:dyDescent="0.3">
      <c r="A2090" s="98"/>
      <c r="B2090" s="98"/>
      <c r="C2090" s="98"/>
      <c r="D2090" s="98"/>
      <c r="E2090" s="98"/>
      <c r="F2090" s="98"/>
      <c r="G2090" s="98"/>
      <c r="H2090" s="98"/>
      <c r="I2090" s="98"/>
      <c r="J2090" s="98"/>
      <c r="K2090" s="98"/>
      <c r="L2090" s="98"/>
      <c r="M2090" s="98"/>
      <c r="N2090" s="98"/>
      <c r="O2090" s="98"/>
      <c r="P2090" s="97"/>
      <c r="Q2090" s="18"/>
      <c r="R2090" s="18"/>
    </row>
    <row r="2091" spans="1:18" x14ac:dyDescent="0.3">
      <c r="A2091" s="98"/>
      <c r="B2091" s="98"/>
      <c r="C2091" s="98"/>
      <c r="D2091" s="98"/>
      <c r="E2091" s="98"/>
      <c r="F2091" s="98"/>
      <c r="G2091" s="98"/>
      <c r="H2091" s="98"/>
      <c r="I2091" s="98"/>
      <c r="J2091" s="98"/>
      <c r="K2091" s="98"/>
      <c r="L2091" s="98"/>
      <c r="M2091" s="98"/>
      <c r="N2091" s="98"/>
      <c r="O2091" s="98"/>
      <c r="P2091" s="97"/>
      <c r="Q2091" s="18"/>
      <c r="R2091" s="18"/>
    </row>
    <row r="2092" spans="1:18" x14ac:dyDescent="0.3">
      <c r="A2092" s="98"/>
      <c r="B2092" s="98"/>
      <c r="C2092" s="98"/>
      <c r="D2092" s="98"/>
      <c r="E2092" s="98"/>
      <c r="F2092" s="98"/>
      <c r="G2092" s="98"/>
      <c r="H2092" s="98"/>
      <c r="I2092" s="98"/>
      <c r="J2092" s="98"/>
      <c r="K2092" s="98"/>
      <c r="L2092" s="98"/>
      <c r="M2092" s="98"/>
      <c r="N2092" s="98"/>
      <c r="O2092" s="98"/>
      <c r="P2092" s="97"/>
      <c r="Q2092" s="18"/>
      <c r="R2092" s="18"/>
    </row>
    <row r="2093" spans="1:18" x14ac:dyDescent="0.3">
      <c r="A2093" s="98"/>
      <c r="B2093" s="98"/>
      <c r="C2093" s="98"/>
      <c r="D2093" s="98"/>
      <c r="E2093" s="98"/>
      <c r="F2093" s="98"/>
      <c r="G2093" s="98"/>
      <c r="H2093" s="98"/>
      <c r="I2093" s="98"/>
      <c r="J2093" s="98"/>
      <c r="K2093" s="98"/>
      <c r="L2093" s="98"/>
      <c r="M2093" s="98"/>
      <c r="N2093" s="98"/>
      <c r="O2093" s="98"/>
      <c r="P2093" s="97"/>
      <c r="Q2093" s="18"/>
      <c r="R2093" s="18"/>
    </row>
    <row r="2094" spans="1:18" x14ac:dyDescent="0.3">
      <c r="A2094" s="98"/>
      <c r="B2094" s="98"/>
      <c r="C2094" s="98"/>
      <c r="D2094" s="98"/>
      <c r="E2094" s="98"/>
      <c r="F2094" s="98"/>
      <c r="G2094" s="98"/>
      <c r="H2094" s="98"/>
      <c r="I2094" s="98"/>
      <c r="J2094" s="98"/>
      <c r="K2094" s="98"/>
      <c r="L2094" s="98"/>
      <c r="M2094" s="98"/>
      <c r="N2094" s="98"/>
      <c r="O2094" s="98"/>
      <c r="P2094" s="97"/>
      <c r="Q2094" s="18"/>
      <c r="R2094" s="18"/>
    </row>
    <row r="2095" spans="1:18" x14ac:dyDescent="0.3">
      <c r="A2095" s="98"/>
      <c r="B2095" s="98"/>
      <c r="C2095" s="98"/>
      <c r="D2095" s="98"/>
      <c r="E2095" s="98"/>
      <c r="F2095" s="98"/>
      <c r="G2095" s="98"/>
      <c r="H2095" s="98"/>
      <c r="I2095" s="98"/>
      <c r="J2095" s="98"/>
      <c r="K2095" s="98"/>
      <c r="L2095" s="98"/>
      <c r="M2095" s="98"/>
      <c r="N2095" s="98"/>
      <c r="O2095" s="98"/>
      <c r="P2095" s="97"/>
      <c r="Q2095" s="18"/>
      <c r="R2095" s="18"/>
    </row>
    <row r="2096" spans="1:18" x14ac:dyDescent="0.3">
      <c r="A2096" s="98"/>
      <c r="B2096" s="98"/>
      <c r="C2096" s="98"/>
      <c r="D2096" s="98"/>
      <c r="E2096" s="98"/>
      <c r="F2096" s="98"/>
      <c r="G2096" s="98"/>
      <c r="H2096" s="98"/>
      <c r="I2096" s="98"/>
      <c r="J2096" s="98"/>
      <c r="K2096" s="98"/>
      <c r="L2096" s="98"/>
      <c r="M2096" s="98"/>
      <c r="N2096" s="98"/>
      <c r="O2096" s="98"/>
      <c r="P2096" s="97"/>
      <c r="Q2096" s="18"/>
      <c r="R2096" s="18"/>
    </row>
    <row r="2097" spans="1:18" x14ac:dyDescent="0.3">
      <c r="A2097" s="98"/>
      <c r="B2097" s="98"/>
      <c r="C2097" s="98"/>
      <c r="D2097" s="98"/>
      <c r="E2097" s="98"/>
      <c r="F2097" s="98"/>
      <c r="G2097" s="98"/>
      <c r="H2097" s="98"/>
      <c r="I2097" s="98"/>
      <c r="J2097" s="98"/>
      <c r="K2097" s="98"/>
      <c r="L2097" s="98"/>
      <c r="M2097" s="98"/>
      <c r="N2097" s="98"/>
      <c r="O2097" s="98"/>
      <c r="P2097" s="97"/>
      <c r="Q2097" s="18"/>
      <c r="R2097" s="18"/>
    </row>
    <row r="2098" spans="1:18" x14ac:dyDescent="0.3">
      <c r="A2098" s="98"/>
      <c r="B2098" s="98"/>
      <c r="C2098" s="98"/>
      <c r="D2098" s="98"/>
      <c r="E2098" s="98"/>
      <c r="F2098" s="98"/>
      <c r="G2098" s="98"/>
      <c r="H2098" s="98"/>
      <c r="I2098" s="98"/>
      <c r="J2098" s="98"/>
      <c r="K2098" s="98"/>
      <c r="L2098" s="98"/>
      <c r="M2098" s="98"/>
      <c r="N2098" s="98"/>
      <c r="O2098" s="98"/>
      <c r="P2098" s="97"/>
      <c r="Q2098" s="18"/>
      <c r="R2098" s="18"/>
    </row>
    <row r="2099" spans="1:18" x14ac:dyDescent="0.3">
      <c r="A2099" s="98"/>
      <c r="B2099" s="98"/>
      <c r="C2099" s="98"/>
      <c r="D2099" s="98"/>
      <c r="E2099" s="98"/>
      <c r="F2099" s="98"/>
      <c r="G2099" s="98"/>
      <c r="H2099" s="98"/>
      <c r="I2099" s="98"/>
      <c r="J2099" s="98"/>
      <c r="K2099" s="98"/>
      <c r="L2099" s="98"/>
      <c r="M2099" s="98"/>
      <c r="N2099" s="98"/>
      <c r="O2099" s="98"/>
      <c r="P2099" s="97"/>
      <c r="Q2099" s="18"/>
      <c r="R2099" s="18"/>
    </row>
    <row r="2100" spans="1:18" x14ac:dyDescent="0.3">
      <c r="A2100" s="98"/>
      <c r="B2100" s="98"/>
      <c r="C2100" s="98"/>
      <c r="D2100" s="98"/>
      <c r="E2100" s="98"/>
      <c r="F2100" s="98"/>
      <c r="G2100" s="98"/>
      <c r="H2100" s="98"/>
      <c r="I2100" s="98"/>
      <c r="J2100" s="98"/>
      <c r="K2100" s="98"/>
      <c r="L2100" s="98"/>
      <c r="M2100" s="98"/>
      <c r="N2100" s="98"/>
      <c r="O2100" s="98"/>
      <c r="P2100" s="97"/>
      <c r="Q2100" s="18"/>
      <c r="R2100" s="18"/>
    </row>
    <row r="2101" spans="1:18" x14ac:dyDescent="0.3">
      <c r="A2101" s="98"/>
      <c r="B2101" s="98"/>
      <c r="C2101" s="98"/>
      <c r="D2101" s="98"/>
      <c r="E2101" s="98"/>
      <c r="F2101" s="98"/>
      <c r="G2101" s="98"/>
      <c r="H2101" s="98"/>
      <c r="I2101" s="98"/>
      <c r="J2101" s="98"/>
      <c r="K2101" s="98"/>
      <c r="L2101" s="98"/>
      <c r="M2101" s="98"/>
      <c r="N2101" s="98"/>
      <c r="O2101" s="98"/>
      <c r="P2101" s="97"/>
      <c r="Q2101" s="18"/>
      <c r="R2101" s="18"/>
    </row>
    <row r="2102" spans="1:18" x14ac:dyDescent="0.3">
      <c r="A2102" s="98"/>
      <c r="B2102" s="98"/>
      <c r="C2102" s="98"/>
      <c r="D2102" s="98"/>
      <c r="E2102" s="98"/>
      <c r="F2102" s="98"/>
      <c r="G2102" s="98"/>
      <c r="H2102" s="98"/>
      <c r="I2102" s="98"/>
      <c r="J2102" s="98"/>
      <c r="K2102" s="98"/>
      <c r="L2102" s="98"/>
      <c r="M2102" s="98"/>
      <c r="N2102" s="98"/>
      <c r="O2102" s="98"/>
      <c r="P2102" s="97"/>
      <c r="Q2102" s="18"/>
      <c r="R2102" s="18"/>
    </row>
    <row r="2103" spans="1:18" x14ac:dyDescent="0.3">
      <c r="A2103" s="98"/>
      <c r="B2103" s="98"/>
      <c r="C2103" s="98"/>
      <c r="D2103" s="98"/>
      <c r="E2103" s="98"/>
      <c r="F2103" s="98"/>
      <c r="G2103" s="98"/>
      <c r="H2103" s="98"/>
      <c r="I2103" s="98"/>
      <c r="J2103" s="98"/>
      <c r="K2103" s="98"/>
      <c r="L2103" s="98"/>
      <c r="M2103" s="98"/>
      <c r="N2103" s="98"/>
      <c r="O2103" s="98"/>
      <c r="P2103" s="97"/>
      <c r="Q2103" s="18"/>
      <c r="R2103" s="18"/>
    </row>
    <row r="2104" spans="1:18" x14ac:dyDescent="0.3">
      <c r="A2104" s="98"/>
      <c r="B2104" s="98"/>
      <c r="C2104" s="98"/>
      <c r="D2104" s="98"/>
      <c r="E2104" s="98"/>
      <c r="F2104" s="98"/>
      <c r="G2104" s="98"/>
      <c r="H2104" s="98"/>
      <c r="I2104" s="98"/>
      <c r="J2104" s="98"/>
      <c r="K2104" s="98"/>
      <c r="L2104" s="98"/>
      <c r="M2104" s="98"/>
      <c r="N2104" s="98"/>
      <c r="O2104" s="98"/>
      <c r="P2104" s="97"/>
      <c r="Q2104" s="18"/>
      <c r="R2104" s="18"/>
    </row>
    <row r="2105" spans="1:18" x14ac:dyDescent="0.3">
      <c r="A2105" s="98"/>
      <c r="B2105" s="98"/>
      <c r="C2105" s="98"/>
      <c r="D2105" s="98"/>
      <c r="E2105" s="98"/>
      <c r="F2105" s="98"/>
      <c r="G2105" s="98"/>
      <c r="H2105" s="98"/>
      <c r="I2105" s="98"/>
      <c r="J2105" s="98"/>
      <c r="K2105" s="98"/>
      <c r="L2105" s="98"/>
      <c r="M2105" s="98"/>
      <c r="N2105" s="98"/>
      <c r="O2105" s="98"/>
      <c r="P2105" s="97"/>
      <c r="Q2105" s="18"/>
      <c r="R2105" s="18"/>
    </row>
    <row r="2106" spans="1:18" x14ac:dyDescent="0.3">
      <c r="A2106" s="98"/>
      <c r="B2106" s="98"/>
      <c r="C2106" s="98"/>
      <c r="D2106" s="98"/>
      <c r="E2106" s="98"/>
      <c r="F2106" s="98"/>
      <c r="G2106" s="98"/>
      <c r="H2106" s="98"/>
      <c r="I2106" s="98"/>
      <c r="J2106" s="98"/>
      <c r="K2106" s="98"/>
      <c r="L2106" s="98"/>
      <c r="M2106" s="98"/>
      <c r="N2106" s="98"/>
      <c r="O2106" s="98"/>
      <c r="P2106" s="97"/>
      <c r="Q2106" s="18"/>
      <c r="R2106" s="18"/>
    </row>
    <row r="2107" spans="1:18" x14ac:dyDescent="0.3">
      <c r="A2107" s="98"/>
      <c r="B2107" s="98"/>
      <c r="C2107" s="98"/>
      <c r="D2107" s="98"/>
      <c r="E2107" s="98"/>
      <c r="F2107" s="98"/>
      <c r="G2107" s="98"/>
      <c r="H2107" s="98"/>
      <c r="I2107" s="98"/>
      <c r="J2107" s="98"/>
      <c r="K2107" s="98"/>
      <c r="L2107" s="98"/>
      <c r="M2107" s="98"/>
      <c r="N2107" s="98"/>
      <c r="O2107" s="98"/>
      <c r="P2107" s="97"/>
      <c r="Q2107" s="18"/>
      <c r="R2107" s="18"/>
    </row>
    <row r="2108" spans="1:18" x14ac:dyDescent="0.3">
      <c r="A2108" s="98"/>
      <c r="B2108" s="98"/>
      <c r="C2108" s="98"/>
      <c r="D2108" s="98"/>
      <c r="E2108" s="98"/>
      <c r="F2108" s="98"/>
      <c r="G2108" s="98"/>
      <c r="H2108" s="98"/>
      <c r="I2108" s="98"/>
      <c r="J2108" s="98"/>
      <c r="K2108" s="98"/>
      <c r="L2108" s="98"/>
      <c r="M2108" s="98"/>
      <c r="N2108" s="98"/>
      <c r="O2108" s="98"/>
      <c r="P2108" s="97"/>
      <c r="Q2108" s="18"/>
      <c r="R2108" s="18"/>
    </row>
    <row r="2109" spans="1:18" x14ac:dyDescent="0.3">
      <c r="A2109" s="98"/>
      <c r="B2109" s="98"/>
      <c r="C2109" s="98"/>
      <c r="D2109" s="98"/>
      <c r="E2109" s="98"/>
      <c r="F2109" s="98"/>
      <c r="G2109" s="98"/>
      <c r="H2109" s="98"/>
      <c r="I2109" s="98"/>
      <c r="J2109" s="98"/>
      <c r="K2109" s="98"/>
      <c r="L2109" s="98"/>
      <c r="M2109" s="98"/>
      <c r="N2109" s="98"/>
      <c r="O2109" s="98"/>
      <c r="P2109" s="97"/>
      <c r="Q2109" s="18"/>
      <c r="R2109" s="18"/>
    </row>
    <row r="2110" spans="1:18" x14ac:dyDescent="0.3">
      <c r="A2110" s="98"/>
      <c r="B2110" s="98"/>
      <c r="C2110" s="98"/>
      <c r="D2110" s="98"/>
      <c r="E2110" s="98"/>
      <c r="F2110" s="98"/>
      <c r="G2110" s="98"/>
      <c r="H2110" s="98"/>
      <c r="I2110" s="98"/>
      <c r="J2110" s="98"/>
      <c r="K2110" s="98"/>
      <c r="L2110" s="98"/>
      <c r="M2110" s="98"/>
      <c r="N2110" s="98"/>
      <c r="O2110" s="98"/>
      <c r="P2110" s="97"/>
      <c r="Q2110" s="18"/>
      <c r="R2110" s="18"/>
    </row>
    <row r="2111" spans="1:18" x14ac:dyDescent="0.3">
      <c r="A2111" s="98"/>
      <c r="B2111" s="98"/>
      <c r="C2111" s="98"/>
      <c r="D2111" s="98"/>
      <c r="E2111" s="98"/>
      <c r="F2111" s="98"/>
      <c r="G2111" s="98"/>
      <c r="H2111" s="98"/>
      <c r="I2111" s="98"/>
      <c r="J2111" s="98"/>
      <c r="K2111" s="98"/>
      <c r="L2111" s="98"/>
      <c r="M2111" s="98"/>
      <c r="N2111" s="98"/>
      <c r="O2111" s="98"/>
      <c r="P2111" s="97"/>
      <c r="Q2111" s="18"/>
      <c r="R2111" s="18"/>
    </row>
    <row r="2112" spans="1:18" x14ac:dyDescent="0.3">
      <c r="A2112" s="98"/>
      <c r="B2112" s="98"/>
      <c r="C2112" s="98"/>
      <c r="D2112" s="98"/>
      <c r="E2112" s="98"/>
      <c r="F2112" s="98"/>
      <c r="G2112" s="98"/>
      <c r="H2112" s="98"/>
      <c r="I2112" s="98"/>
      <c r="J2112" s="98"/>
      <c r="K2112" s="98"/>
      <c r="L2112" s="98"/>
      <c r="M2112" s="98"/>
      <c r="N2112" s="98"/>
      <c r="O2112" s="98"/>
      <c r="P2112" s="97"/>
      <c r="Q2112" s="18"/>
      <c r="R2112" s="18"/>
    </row>
    <row r="2113" spans="1:18" x14ac:dyDescent="0.3">
      <c r="A2113" s="98"/>
      <c r="B2113" s="98"/>
      <c r="C2113" s="98"/>
      <c r="D2113" s="98"/>
      <c r="E2113" s="98"/>
      <c r="F2113" s="98"/>
      <c r="G2113" s="98"/>
      <c r="H2113" s="98"/>
      <c r="I2113" s="98"/>
      <c r="J2113" s="98"/>
      <c r="K2113" s="98"/>
      <c r="L2113" s="98"/>
      <c r="M2113" s="98"/>
      <c r="N2113" s="98"/>
      <c r="O2113" s="98"/>
      <c r="P2113" s="97"/>
      <c r="Q2113" s="18"/>
      <c r="R2113" s="18"/>
    </row>
    <row r="2114" spans="1:18" x14ac:dyDescent="0.3">
      <c r="A2114" s="98"/>
      <c r="B2114" s="98"/>
      <c r="C2114" s="98"/>
      <c r="D2114" s="98"/>
      <c r="E2114" s="98"/>
      <c r="F2114" s="98"/>
      <c r="G2114" s="98"/>
      <c r="H2114" s="98"/>
      <c r="I2114" s="98"/>
      <c r="J2114" s="98"/>
      <c r="K2114" s="98"/>
      <c r="L2114" s="98"/>
      <c r="M2114" s="98"/>
      <c r="N2114" s="98"/>
      <c r="O2114" s="98"/>
      <c r="P2114" s="97"/>
      <c r="Q2114" s="18"/>
      <c r="R2114" s="18"/>
    </row>
    <row r="2115" spans="1:18" x14ac:dyDescent="0.3">
      <c r="A2115" s="98"/>
      <c r="B2115" s="98"/>
      <c r="C2115" s="98"/>
      <c r="D2115" s="98"/>
      <c r="E2115" s="98"/>
      <c r="F2115" s="98"/>
      <c r="G2115" s="98"/>
      <c r="H2115" s="98"/>
      <c r="I2115" s="98"/>
      <c r="J2115" s="98"/>
      <c r="K2115" s="98"/>
      <c r="L2115" s="98"/>
      <c r="M2115" s="98"/>
      <c r="N2115" s="98"/>
      <c r="O2115" s="98"/>
      <c r="P2115" s="97"/>
      <c r="Q2115" s="18"/>
      <c r="R2115" s="18"/>
    </row>
    <row r="2116" spans="1:18" x14ac:dyDescent="0.3">
      <c r="A2116" s="98"/>
      <c r="B2116" s="98"/>
      <c r="C2116" s="98"/>
      <c r="D2116" s="98"/>
      <c r="E2116" s="98"/>
      <c r="F2116" s="98"/>
      <c r="G2116" s="98"/>
      <c r="H2116" s="98"/>
      <c r="I2116" s="98"/>
      <c r="J2116" s="98"/>
      <c r="K2116" s="98"/>
      <c r="L2116" s="98"/>
      <c r="M2116" s="98"/>
      <c r="N2116" s="98"/>
      <c r="O2116" s="98"/>
      <c r="P2116" s="97"/>
      <c r="Q2116" s="18"/>
      <c r="R2116" s="18"/>
    </row>
    <row r="2117" spans="1:18" x14ac:dyDescent="0.3">
      <c r="A2117" s="98"/>
      <c r="B2117" s="98"/>
      <c r="C2117" s="98"/>
      <c r="D2117" s="98"/>
      <c r="E2117" s="98"/>
      <c r="F2117" s="98"/>
      <c r="G2117" s="98"/>
      <c r="H2117" s="98"/>
      <c r="I2117" s="98"/>
      <c r="J2117" s="98"/>
      <c r="K2117" s="98"/>
      <c r="L2117" s="98"/>
      <c r="M2117" s="98"/>
      <c r="N2117" s="98"/>
      <c r="O2117" s="98"/>
      <c r="P2117" s="97"/>
      <c r="Q2117" s="18"/>
      <c r="R2117" s="18"/>
    </row>
    <row r="2118" spans="1:18" x14ac:dyDescent="0.3">
      <c r="A2118" s="98"/>
      <c r="B2118" s="98"/>
      <c r="C2118" s="98"/>
      <c r="D2118" s="98"/>
      <c r="E2118" s="98"/>
      <c r="F2118" s="98"/>
      <c r="G2118" s="98"/>
      <c r="H2118" s="98"/>
      <c r="I2118" s="98"/>
      <c r="J2118" s="98"/>
      <c r="K2118" s="98"/>
      <c r="L2118" s="98"/>
      <c r="M2118" s="98"/>
      <c r="N2118" s="98"/>
      <c r="O2118" s="98"/>
      <c r="P2118" s="97"/>
      <c r="Q2118" s="18"/>
      <c r="R2118" s="18"/>
    </row>
    <row r="2119" spans="1:18" x14ac:dyDescent="0.3">
      <c r="A2119" s="98"/>
      <c r="B2119" s="98"/>
      <c r="C2119" s="98"/>
      <c r="D2119" s="98"/>
      <c r="E2119" s="98"/>
      <c r="F2119" s="98"/>
      <c r="G2119" s="98"/>
      <c r="H2119" s="98"/>
      <c r="I2119" s="98"/>
      <c r="J2119" s="98"/>
      <c r="K2119" s="98"/>
      <c r="L2119" s="98"/>
      <c r="M2119" s="98"/>
      <c r="N2119" s="98"/>
      <c r="O2119" s="98"/>
      <c r="P2119" s="97"/>
      <c r="Q2119" s="18"/>
      <c r="R2119" s="18"/>
    </row>
    <row r="2120" spans="1:18" x14ac:dyDescent="0.3">
      <c r="A2120" s="98"/>
      <c r="B2120" s="98"/>
      <c r="C2120" s="98"/>
      <c r="D2120" s="98"/>
      <c r="E2120" s="98"/>
      <c r="F2120" s="98"/>
      <c r="G2120" s="98"/>
      <c r="H2120" s="98"/>
      <c r="I2120" s="98"/>
      <c r="J2120" s="98"/>
      <c r="K2120" s="98"/>
      <c r="L2120" s="98"/>
      <c r="M2120" s="98"/>
      <c r="N2120" s="98"/>
      <c r="O2120" s="98"/>
      <c r="P2120" s="97"/>
      <c r="Q2120" s="18"/>
      <c r="R2120" s="18"/>
    </row>
    <row r="2121" spans="1:18" x14ac:dyDescent="0.3">
      <c r="A2121" s="98"/>
      <c r="B2121" s="98"/>
      <c r="C2121" s="98"/>
      <c r="D2121" s="98"/>
      <c r="E2121" s="98"/>
      <c r="F2121" s="98"/>
      <c r="G2121" s="98"/>
      <c r="H2121" s="98"/>
      <c r="I2121" s="98"/>
      <c r="J2121" s="98"/>
      <c r="K2121" s="98"/>
      <c r="L2121" s="98"/>
      <c r="M2121" s="98"/>
      <c r="N2121" s="98"/>
      <c r="O2121" s="98"/>
      <c r="P2121" s="97"/>
      <c r="Q2121" s="18"/>
      <c r="R2121" s="18"/>
    </row>
    <row r="2122" spans="1:18" x14ac:dyDescent="0.3">
      <c r="A2122" s="98"/>
      <c r="B2122" s="98"/>
      <c r="C2122" s="98"/>
      <c r="D2122" s="98"/>
      <c r="E2122" s="98"/>
      <c r="F2122" s="98"/>
      <c r="G2122" s="98"/>
      <c r="H2122" s="98"/>
      <c r="I2122" s="98"/>
      <c r="J2122" s="98"/>
      <c r="K2122" s="98"/>
      <c r="L2122" s="98"/>
      <c r="M2122" s="98"/>
      <c r="N2122" s="98"/>
      <c r="O2122" s="98"/>
      <c r="P2122" s="97"/>
      <c r="Q2122" s="18"/>
      <c r="R2122" s="18"/>
    </row>
    <row r="2123" spans="1:18" x14ac:dyDescent="0.3">
      <c r="A2123" s="98"/>
      <c r="B2123" s="98"/>
      <c r="C2123" s="98"/>
      <c r="D2123" s="98"/>
      <c r="E2123" s="98"/>
      <c r="F2123" s="98"/>
      <c r="G2123" s="98"/>
      <c r="H2123" s="98"/>
      <c r="I2123" s="98"/>
      <c r="J2123" s="98"/>
      <c r="K2123" s="98"/>
      <c r="L2123" s="98"/>
      <c r="M2123" s="98"/>
      <c r="N2123" s="98"/>
      <c r="O2123" s="98"/>
      <c r="P2123" s="97"/>
      <c r="Q2123" s="18"/>
      <c r="R2123" s="18"/>
    </row>
    <row r="2124" spans="1:18" x14ac:dyDescent="0.3">
      <c r="A2124" s="98"/>
      <c r="B2124" s="98"/>
      <c r="C2124" s="98"/>
      <c r="D2124" s="98"/>
      <c r="E2124" s="98"/>
      <c r="F2124" s="98"/>
      <c r="G2124" s="98"/>
      <c r="H2124" s="98"/>
      <c r="I2124" s="98"/>
      <c r="J2124" s="98"/>
      <c r="K2124" s="98"/>
      <c r="L2124" s="98"/>
      <c r="M2124" s="98"/>
      <c r="N2124" s="98"/>
      <c r="O2124" s="98"/>
      <c r="P2124" s="97"/>
      <c r="Q2124" s="18"/>
      <c r="R2124" s="18"/>
    </row>
    <row r="2125" spans="1:18" x14ac:dyDescent="0.3">
      <c r="A2125" s="98"/>
      <c r="B2125" s="98"/>
      <c r="C2125" s="98"/>
      <c r="D2125" s="98"/>
      <c r="E2125" s="98"/>
      <c r="F2125" s="98"/>
      <c r="G2125" s="98"/>
      <c r="H2125" s="98"/>
      <c r="I2125" s="98"/>
      <c r="J2125" s="98"/>
      <c r="K2125" s="98"/>
      <c r="L2125" s="98"/>
      <c r="M2125" s="98"/>
      <c r="N2125" s="98"/>
      <c r="O2125" s="98"/>
      <c r="P2125" s="97"/>
      <c r="Q2125" s="18"/>
      <c r="R2125" s="18"/>
    </row>
    <row r="2126" spans="1:18" x14ac:dyDescent="0.3">
      <c r="A2126" s="98"/>
      <c r="B2126" s="98"/>
      <c r="C2126" s="98"/>
      <c r="D2126" s="98"/>
      <c r="E2126" s="98"/>
      <c r="F2126" s="98"/>
      <c r="G2126" s="98"/>
      <c r="H2126" s="98"/>
      <c r="I2126" s="98"/>
      <c r="J2126" s="98"/>
      <c r="K2126" s="98"/>
      <c r="L2126" s="98"/>
      <c r="M2126" s="98"/>
      <c r="N2126" s="98"/>
      <c r="O2126" s="98"/>
      <c r="P2126" s="97"/>
      <c r="Q2126" s="18"/>
      <c r="R2126" s="18"/>
    </row>
    <row r="2127" spans="1:18" x14ac:dyDescent="0.3">
      <c r="A2127" s="98"/>
      <c r="B2127" s="98"/>
      <c r="C2127" s="98"/>
      <c r="D2127" s="98"/>
      <c r="E2127" s="98"/>
      <c r="F2127" s="98"/>
      <c r="G2127" s="98"/>
      <c r="H2127" s="98"/>
      <c r="I2127" s="98"/>
      <c r="J2127" s="98"/>
      <c r="K2127" s="98"/>
      <c r="L2127" s="98"/>
      <c r="M2127" s="98"/>
      <c r="N2127" s="98"/>
      <c r="O2127" s="98"/>
      <c r="P2127" s="97"/>
      <c r="Q2127" s="18"/>
      <c r="R2127" s="18"/>
    </row>
    <row r="2128" spans="1:18" x14ac:dyDescent="0.3">
      <c r="A2128" s="98"/>
      <c r="B2128" s="98"/>
      <c r="C2128" s="98"/>
      <c r="D2128" s="98"/>
      <c r="E2128" s="98"/>
      <c r="F2128" s="98"/>
      <c r="G2128" s="98"/>
      <c r="H2128" s="98"/>
      <c r="I2128" s="98"/>
      <c r="J2128" s="98"/>
      <c r="K2128" s="98"/>
      <c r="L2128" s="98"/>
      <c r="M2128" s="98"/>
      <c r="N2128" s="98"/>
      <c r="O2128" s="98"/>
      <c r="P2128" s="97"/>
      <c r="Q2128" s="18"/>
      <c r="R2128" s="18"/>
    </row>
    <row r="2129" spans="1:18" x14ac:dyDescent="0.3">
      <c r="A2129" s="98"/>
      <c r="B2129" s="98"/>
      <c r="C2129" s="98"/>
      <c r="D2129" s="98"/>
      <c r="E2129" s="98"/>
      <c r="F2129" s="98"/>
      <c r="G2129" s="98"/>
      <c r="H2129" s="98"/>
      <c r="I2129" s="98"/>
      <c r="J2129" s="98"/>
      <c r="K2129" s="98"/>
      <c r="L2129" s="98"/>
      <c r="M2129" s="98"/>
      <c r="N2129" s="98"/>
      <c r="O2129" s="98"/>
      <c r="P2129" s="97"/>
      <c r="Q2129" s="18"/>
      <c r="R2129" s="18"/>
    </row>
    <row r="2130" spans="1:18" x14ac:dyDescent="0.3">
      <c r="A2130" s="98"/>
      <c r="B2130" s="98"/>
      <c r="C2130" s="98"/>
      <c r="D2130" s="98"/>
      <c r="E2130" s="98"/>
      <c r="F2130" s="98"/>
      <c r="G2130" s="98"/>
      <c r="H2130" s="98"/>
      <c r="I2130" s="98"/>
      <c r="J2130" s="98"/>
      <c r="K2130" s="98"/>
      <c r="L2130" s="98"/>
      <c r="M2130" s="98"/>
      <c r="N2130" s="98"/>
      <c r="O2130" s="98"/>
      <c r="P2130" s="97"/>
      <c r="Q2130" s="18"/>
      <c r="R2130" s="18"/>
    </row>
    <row r="2131" spans="1:18" x14ac:dyDescent="0.3">
      <c r="A2131" s="98"/>
      <c r="B2131" s="98"/>
      <c r="C2131" s="98"/>
      <c r="D2131" s="98"/>
      <c r="E2131" s="98"/>
      <c r="F2131" s="98"/>
      <c r="G2131" s="98"/>
      <c r="H2131" s="98"/>
      <c r="I2131" s="98"/>
      <c r="J2131" s="98"/>
      <c r="K2131" s="98"/>
      <c r="L2131" s="98"/>
      <c r="M2131" s="98"/>
      <c r="N2131" s="98"/>
      <c r="O2131" s="98"/>
      <c r="P2131" s="97"/>
      <c r="Q2131" s="18"/>
      <c r="R2131" s="18"/>
    </row>
    <row r="2132" spans="1:18" x14ac:dyDescent="0.3">
      <c r="A2132" s="98"/>
      <c r="B2132" s="98"/>
      <c r="C2132" s="98"/>
      <c r="D2132" s="98"/>
      <c r="E2132" s="98"/>
      <c r="F2132" s="98"/>
      <c r="G2132" s="98"/>
      <c r="H2132" s="98"/>
      <c r="I2132" s="98"/>
      <c r="J2132" s="98"/>
      <c r="K2132" s="98"/>
      <c r="L2132" s="98"/>
      <c r="M2132" s="98"/>
      <c r="N2132" s="98"/>
      <c r="O2132" s="98"/>
      <c r="P2132" s="97"/>
      <c r="Q2132" s="18"/>
      <c r="R2132" s="18"/>
    </row>
    <row r="2133" spans="1:18" x14ac:dyDescent="0.3">
      <c r="A2133" s="98"/>
      <c r="B2133" s="98"/>
      <c r="C2133" s="98"/>
      <c r="D2133" s="98"/>
      <c r="E2133" s="98"/>
      <c r="F2133" s="98"/>
      <c r="G2133" s="98"/>
      <c r="H2133" s="98"/>
      <c r="I2133" s="98"/>
      <c r="J2133" s="98"/>
      <c r="K2133" s="98"/>
      <c r="L2133" s="98"/>
      <c r="M2133" s="98"/>
      <c r="N2133" s="98"/>
      <c r="O2133" s="98"/>
      <c r="P2133" s="97"/>
      <c r="Q2133" s="18"/>
      <c r="R2133" s="18"/>
    </row>
    <row r="2134" spans="1:18" x14ac:dyDescent="0.3">
      <c r="A2134" s="98"/>
      <c r="B2134" s="98"/>
      <c r="C2134" s="98"/>
      <c r="D2134" s="98"/>
      <c r="E2134" s="98"/>
      <c r="F2134" s="98"/>
      <c r="G2134" s="98"/>
      <c r="H2134" s="98"/>
      <c r="I2134" s="98"/>
      <c r="J2134" s="98"/>
      <c r="K2134" s="98"/>
      <c r="L2134" s="98"/>
      <c r="M2134" s="98"/>
      <c r="N2134" s="98"/>
      <c r="O2134" s="98"/>
      <c r="P2134" s="97"/>
      <c r="Q2134" s="18"/>
      <c r="R2134" s="18"/>
    </row>
    <row r="2135" spans="1:18" x14ac:dyDescent="0.3">
      <c r="A2135" s="98"/>
      <c r="B2135" s="98"/>
      <c r="C2135" s="98"/>
      <c r="D2135" s="98"/>
      <c r="E2135" s="98"/>
      <c r="F2135" s="98"/>
      <c r="G2135" s="98"/>
      <c r="H2135" s="98"/>
      <c r="I2135" s="98"/>
      <c r="J2135" s="98"/>
      <c r="K2135" s="98"/>
      <c r="L2135" s="98"/>
      <c r="M2135" s="98"/>
      <c r="N2135" s="98"/>
      <c r="O2135" s="98"/>
      <c r="P2135" s="97"/>
      <c r="Q2135" s="18"/>
      <c r="R2135" s="18"/>
    </row>
    <row r="2136" spans="1:18" x14ac:dyDescent="0.3">
      <c r="A2136" s="98"/>
      <c r="B2136" s="98"/>
      <c r="C2136" s="98"/>
      <c r="D2136" s="98"/>
      <c r="E2136" s="98"/>
      <c r="F2136" s="98"/>
      <c r="G2136" s="98"/>
      <c r="H2136" s="98"/>
      <c r="I2136" s="98"/>
      <c r="J2136" s="98"/>
      <c r="K2136" s="98"/>
      <c r="L2136" s="98"/>
      <c r="M2136" s="98"/>
      <c r="N2136" s="98"/>
      <c r="O2136" s="98"/>
      <c r="P2136" s="97"/>
      <c r="Q2136" s="18"/>
      <c r="R2136" s="18"/>
    </row>
    <row r="2137" spans="1:18" x14ac:dyDescent="0.3">
      <c r="A2137" s="98"/>
      <c r="B2137" s="98"/>
      <c r="C2137" s="98"/>
      <c r="D2137" s="98"/>
      <c r="E2137" s="98"/>
      <c r="F2137" s="98"/>
      <c r="G2137" s="98"/>
      <c r="H2137" s="98"/>
      <c r="I2137" s="98"/>
      <c r="J2137" s="98"/>
      <c r="K2137" s="98"/>
      <c r="L2137" s="98"/>
      <c r="M2137" s="98"/>
      <c r="N2137" s="98"/>
      <c r="O2137" s="98"/>
      <c r="P2137" s="97"/>
      <c r="Q2137" s="18"/>
      <c r="R2137" s="18"/>
    </row>
    <row r="2138" spans="1:18" x14ac:dyDescent="0.3">
      <c r="A2138" s="98"/>
      <c r="B2138" s="98"/>
      <c r="C2138" s="98"/>
      <c r="D2138" s="98"/>
      <c r="E2138" s="98"/>
      <c r="F2138" s="98"/>
      <c r="G2138" s="98"/>
      <c r="H2138" s="98"/>
      <c r="I2138" s="98"/>
      <c r="J2138" s="98"/>
      <c r="K2138" s="98"/>
      <c r="L2138" s="98"/>
      <c r="M2138" s="98"/>
      <c r="N2138" s="98"/>
      <c r="O2138" s="98"/>
      <c r="P2138" s="97"/>
      <c r="Q2138" s="18"/>
      <c r="R2138" s="18"/>
    </row>
    <row r="2139" spans="1:18" x14ac:dyDescent="0.3">
      <c r="A2139" s="98"/>
      <c r="B2139" s="98"/>
      <c r="C2139" s="98"/>
      <c r="D2139" s="98"/>
      <c r="E2139" s="98"/>
      <c r="F2139" s="98"/>
      <c r="G2139" s="98"/>
      <c r="H2139" s="98"/>
      <c r="I2139" s="98"/>
      <c r="J2139" s="98"/>
      <c r="K2139" s="98"/>
      <c r="L2139" s="98"/>
      <c r="M2139" s="98"/>
      <c r="N2139" s="98"/>
      <c r="O2139" s="98"/>
      <c r="P2139" s="97"/>
      <c r="Q2139" s="18"/>
      <c r="R2139" s="18"/>
    </row>
    <row r="2140" spans="1:18" x14ac:dyDescent="0.3">
      <c r="A2140" s="98"/>
      <c r="B2140" s="98"/>
      <c r="C2140" s="98"/>
      <c r="D2140" s="98"/>
      <c r="E2140" s="98"/>
      <c r="F2140" s="98"/>
      <c r="G2140" s="98"/>
      <c r="H2140" s="98"/>
      <c r="I2140" s="98"/>
      <c r="J2140" s="98"/>
      <c r="K2140" s="98"/>
      <c r="L2140" s="98"/>
      <c r="M2140" s="98"/>
      <c r="N2140" s="98"/>
      <c r="O2140" s="98"/>
      <c r="P2140" s="97"/>
      <c r="Q2140" s="18"/>
      <c r="R2140" s="18"/>
    </row>
    <row r="2141" spans="1:18" x14ac:dyDescent="0.3">
      <c r="A2141" s="98"/>
      <c r="B2141" s="98"/>
      <c r="C2141" s="98"/>
      <c r="D2141" s="98"/>
      <c r="E2141" s="98"/>
      <c r="F2141" s="98"/>
      <c r="G2141" s="98"/>
      <c r="H2141" s="98"/>
      <c r="I2141" s="98"/>
      <c r="J2141" s="98"/>
      <c r="K2141" s="98"/>
      <c r="L2141" s="98"/>
      <c r="M2141" s="98"/>
      <c r="N2141" s="98"/>
      <c r="O2141" s="98"/>
      <c r="P2141" s="97"/>
      <c r="Q2141" s="18"/>
      <c r="R2141" s="18"/>
    </row>
    <row r="2142" spans="1:18" x14ac:dyDescent="0.3">
      <c r="A2142" s="98"/>
      <c r="B2142" s="98"/>
      <c r="C2142" s="98"/>
      <c r="D2142" s="98"/>
      <c r="E2142" s="98"/>
      <c r="F2142" s="98"/>
      <c r="G2142" s="98"/>
      <c r="H2142" s="98"/>
      <c r="I2142" s="98"/>
      <c r="J2142" s="98"/>
      <c r="K2142" s="98"/>
      <c r="L2142" s="98"/>
      <c r="M2142" s="98"/>
      <c r="N2142" s="98"/>
      <c r="O2142" s="98"/>
      <c r="P2142" s="97"/>
      <c r="Q2142" s="18"/>
      <c r="R2142" s="18"/>
    </row>
    <row r="2143" spans="1:18" x14ac:dyDescent="0.3">
      <c r="A2143" s="98"/>
      <c r="B2143" s="98"/>
      <c r="C2143" s="98"/>
      <c r="D2143" s="98"/>
      <c r="E2143" s="98"/>
      <c r="F2143" s="98"/>
      <c r="G2143" s="98"/>
      <c r="H2143" s="98"/>
      <c r="I2143" s="98"/>
      <c r="J2143" s="98"/>
      <c r="K2143" s="98"/>
      <c r="L2143" s="98"/>
      <c r="M2143" s="98"/>
      <c r="N2143" s="98"/>
      <c r="O2143" s="98"/>
      <c r="P2143" s="97"/>
      <c r="Q2143" s="18"/>
      <c r="R2143" s="18"/>
    </row>
    <row r="2144" spans="1:18" x14ac:dyDescent="0.3">
      <c r="A2144" s="98"/>
      <c r="B2144" s="98"/>
      <c r="C2144" s="98"/>
      <c r="D2144" s="98"/>
      <c r="E2144" s="98"/>
      <c r="F2144" s="98"/>
      <c r="G2144" s="98"/>
      <c r="H2144" s="98"/>
      <c r="I2144" s="98"/>
      <c r="J2144" s="98"/>
      <c r="K2144" s="98"/>
      <c r="L2144" s="98"/>
      <c r="M2144" s="98"/>
      <c r="N2144" s="98"/>
      <c r="O2144" s="98"/>
      <c r="P2144" s="97"/>
      <c r="Q2144" s="18"/>
      <c r="R2144" s="18"/>
    </row>
    <row r="2145" spans="1:18" x14ac:dyDescent="0.3">
      <c r="A2145" s="98"/>
      <c r="B2145" s="98"/>
      <c r="C2145" s="98"/>
      <c r="D2145" s="98"/>
      <c r="E2145" s="98"/>
      <c r="F2145" s="98"/>
      <c r="G2145" s="98"/>
      <c r="H2145" s="98"/>
      <c r="I2145" s="98"/>
      <c r="J2145" s="98"/>
      <c r="K2145" s="98"/>
      <c r="L2145" s="98"/>
      <c r="M2145" s="98"/>
      <c r="N2145" s="98"/>
      <c r="O2145" s="98"/>
      <c r="P2145" s="97"/>
      <c r="Q2145" s="18"/>
      <c r="R2145" s="18"/>
    </row>
    <row r="2146" spans="1:18" x14ac:dyDescent="0.3">
      <c r="A2146" s="98"/>
      <c r="B2146" s="98"/>
      <c r="C2146" s="98"/>
      <c r="D2146" s="98"/>
      <c r="E2146" s="98"/>
      <c r="F2146" s="98"/>
      <c r="G2146" s="98"/>
      <c r="H2146" s="98"/>
      <c r="I2146" s="98"/>
      <c r="J2146" s="98"/>
      <c r="K2146" s="98"/>
      <c r="L2146" s="98"/>
      <c r="M2146" s="98"/>
      <c r="N2146" s="98"/>
      <c r="O2146" s="98"/>
      <c r="P2146" s="97"/>
      <c r="Q2146" s="18"/>
      <c r="R2146" s="18"/>
    </row>
    <row r="2147" spans="1:18" x14ac:dyDescent="0.3">
      <c r="A2147" s="98"/>
      <c r="B2147" s="98"/>
      <c r="C2147" s="98"/>
      <c r="D2147" s="98"/>
      <c r="E2147" s="98"/>
      <c r="F2147" s="98"/>
      <c r="G2147" s="98"/>
      <c r="H2147" s="98"/>
      <c r="I2147" s="98"/>
      <c r="J2147" s="98"/>
      <c r="K2147" s="98"/>
      <c r="L2147" s="98"/>
      <c r="M2147" s="98"/>
      <c r="N2147" s="98"/>
      <c r="O2147" s="98"/>
      <c r="P2147" s="97"/>
      <c r="Q2147" s="18"/>
      <c r="R2147" s="18"/>
    </row>
    <row r="2148" spans="1:18" x14ac:dyDescent="0.3">
      <c r="A2148" s="98"/>
      <c r="B2148" s="98"/>
      <c r="C2148" s="98"/>
      <c r="D2148" s="98"/>
      <c r="E2148" s="98"/>
      <c r="F2148" s="98"/>
      <c r="G2148" s="98"/>
      <c r="H2148" s="98"/>
      <c r="I2148" s="98"/>
      <c r="J2148" s="98"/>
      <c r="K2148" s="98"/>
      <c r="L2148" s="98"/>
      <c r="M2148" s="98"/>
      <c r="N2148" s="98"/>
      <c r="O2148" s="98"/>
      <c r="P2148" s="97"/>
      <c r="Q2148" s="18"/>
      <c r="R2148" s="18"/>
    </row>
    <row r="2149" spans="1:18" x14ac:dyDescent="0.3">
      <c r="A2149" s="98"/>
      <c r="B2149" s="98"/>
      <c r="C2149" s="98"/>
      <c r="D2149" s="98"/>
      <c r="E2149" s="98"/>
      <c r="F2149" s="98"/>
      <c r="G2149" s="98"/>
      <c r="H2149" s="98"/>
      <c r="I2149" s="98"/>
      <c r="J2149" s="98"/>
      <c r="K2149" s="98"/>
      <c r="L2149" s="98"/>
      <c r="M2149" s="98"/>
      <c r="N2149" s="98"/>
      <c r="O2149" s="98"/>
      <c r="P2149" s="97"/>
      <c r="Q2149" s="18"/>
      <c r="R2149" s="18"/>
    </row>
    <row r="2150" spans="1:18" x14ac:dyDescent="0.3">
      <c r="A2150" s="98"/>
      <c r="B2150" s="98"/>
      <c r="C2150" s="98"/>
      <c r="D2150" s="98"/>
      <c r="E2150" s="98"/>
      <c r="F2150" s="98"/>
      <c r="G2150" s="98"/>
      <c r="H2150" s="98"/>
      <c r="I2150" s="98"/>
      <c r="J2150" s="98"/>
      <c r="K2150" s="98"/>
      <c r="L2150" s="98"/>
      <c r="M2150" s="98"/>
      <c r="N2150" s="98"/>
      <c r="O2150" s="98"/>
      <c r="P2150" s="97"/>
      <c r="Q2150" s="18"/>
      <c r="R2150" s="18"/>
    </row>
    <row r="2151" spans="1:18" x14ac:dyDescent="0.3">
      <c r="A2151" s="98"/>
      <c r="B2151" s="98"/>
      <c r="C2151" s="98"/>
      <c r="D2151" s="98"/>
      <c r="E2151" s="98"/>
      <c r="F2151" s="98"/>
      <c r="G2151" s="98"/>
      <c r="H2151" s="98"/>
      <c r="I2151" s="98"/>
      <c r="J2151" s="98"/>
      <c r="K2151" s="98"/>
      <c r="L2151" s="98"/>
      <c r="M2151" s="98"/>
      <c r="N2151" s="98"/>
      <c r="O2151" s="98"/>
      <c r="P2151" s="97"/>
      <c r="Q2151" s="18"/>
      <c r="R2151" s="18"/>
    </row>
    <row r="2152" spans="1:18" x14ac:dyDescent="0.3">
      <c r="A2152" s="98"/>
      <c r="B2152" s="98"/>
      <c r="C2152" s="98"/>
      <c r="D2152" s="98"/>
      <c r="E2152" s="98"/>
      <c r="F2152" s="98"/>
      <c r="G2152" s="98"/>
      <c r="H2152" s="98"/>
      <c r="I2152" s="98"/>
      <c r="J2152" s="98"/>
      <c r="K2152" s="98"/>
      <c r="L2152" s="98"/>
      <c r="M2152" s="98"/>
      <c r="N2152" s="98"/>
      <c r="O2152" s="98"/>
      <c r="P2152" s="97"/>
      <c r="Q2152" s="18"/>
      <c r="R2152" s="18"/>
    </row>
    <row r="2153" spans="1:18" x14ac:dyDescent="0.3">
      <c r="A2153" s="98"/>
      <c r="B2153" s="98"/>
      <c r="C2153" s="98"/>
      <c r="D2153" s="98"/>
      <c r="E2153" s="98"/>
      <c r="F2153" s="98"/>
      <c r="G2153" s="98"/>
      <c r="H2153" s="98"/>
      <c r="I2153" s="98"/>
      <c r="J2153" s="98"/>
      <c r="K2153" s="98"/>
      <c r="L2153" s="98"/>
      <c r="M2153" s="98"/>
      <c r="N2153" s="98"/>
      <c r="O2153" s="98"/>
      <c r="P2153" s="97"/>
      <c r="Q2153" s="18"/>
      <c r="R2153" s="18"/>
    </row>
    <row r="2154" spans="1:18" x14ac:dyDescent="0.3">
      <c r="A2154" s="98"/>
      <c r="B2154" s="98"/>
      <c r="C2154" s="98"/>
      <c r="D2154" s="98"/>
      <c r="E2154" s="98"/>
      <c r="F2154" s="98"/>
      <c r="G2154" s="98"/>
      <c r="H2154" s="98"/>
      <c r="I2154" s="98"/>
      <c r="J2154" s="98"/>
      <c r="K2154" s="98"/>
      <c r="L2154" s="98"/>
      <c r="M2154" s="98"/>
      <c r="N2154" s="98"/>
      <c r="O2154" s="98"/>
      <c r="P2154" s="97"/>
      <c r="Q2154" s="18"/>
      <c r="R2154" s="18"/>
    </row>
    <row r="2155" spans="1:18" x14ac:dyDescent="0.3">
      <c r="A2155" s="98"/>
      <c r="B2155" s="98"/>
      <c r="C2155" s="98"/>
      <c r="D2155" s="98"/>
      <c r="E2155" s="98"/>
      <c r="F2155" s="98"/>
      <c r="G2155" s="98"/>
      <c r="H2155" s="98"/>
      <c r="I2155" s="98"/>
      <c r="J2155" s="98"/>
      <c r="K2155" s="98"/>
      <c r="L2155" s="98"/>
      <c r="M2155" s="98"/>
      <c r="N2155" s="98"/>
      <c r="O2155" s="98"/>
      <c r="P2155" s="97"/>
      <c r="Q2155" s="18"/>
      <c r="R2155" s="18"/>
    </row>
    <row r="2156" spans="1:18" x14ac:dyDescent="0.3">
      <c r="A2156" s="98"/>
      <c r="B2156" s="98"/>
      <c r="C2156" s="98"/>
      <c r="D2156" s="98"/>
      <c r="E2156" s="98"/>
      <c r="F2156" s="98"/>
      <c r="G2156" s="98"/>
      <c r="H2156" s="98"/>
      <c r="I2156" s="98"/>
      <c r="J2156" s="98"/>
      <c r="K2156" s="98"/>
      <c r="L2156" s="98"/>
      <c r="M2156" s="98"/>
      <c r="N2156" s="98"/>
      <c r="O2156" s="98"/>
      <c r="P2156" s="97"/>
      <c r="Q2156" s="18"/>
      <c r="R2156" s="18"/>
    </row>
    <row r="2157" spans="1:18" x14ac:dyDescent="0.3">
      <c r="A2157" s="98"/>
      <c r="B2157" s="98"/>
      <c r="C2157" s="98"/>
      <c r="D2157" s="98"/>
      <c r="E2157" s="98"/>
      <c r="F2157" s="98"/>
      <c r="G2157" s="98"/>
      <c r="H2157" s="98"/>
      <c r="I2157" s="98"/>
      <c r="J2157" s="98"/>
      <c r="K2157" s="98"/>
      <c r="L2157" s="98"/>
      <c r="M2157" s="98"/>
      <c r="N2157" s="98"/>
      <c r="O2157" s="98"/>
      <c r="P2157" s="97"/>
      <c r="Q2157" s="18"/>
      <c r="R2157" s="18"/>
    </row>
    <row r="2158" spans="1:18" x14ac:dyDescent="0.3">
      <c r="A2158" s="98"/>
      <c r="B2158" s="98"/>
      <c r="C2158" s="98"/>
      <c r="D2158" s="98"/>
      <c r="E2158" s="98"/>
      <c r="F2158" s="98"/>
      <c r="G2158" s="98"/>
      <c r="H2158" s="98"/>
      <c r="I2158" s="98"/>
      <c r="J2158" s="98"/>
      <c r="K2158" s="98"/>
      <c r="L2158" s="98"/>
      <c r="M2158" s="98"/>
      <c r="N2158" s="98"/>
      <c r="O2158" s="98"/>
      <c r="P2158" s="97"/>
      <c r="Q2158" s="18"/>
      <c r="R2158" s="18"/>
    </row>
    <row r="2159" spans="1:18" x14ac:dyDescent="0.3">
      <c r="A2159" s="98"/>
      <c r="B2159" s="98"/>
      <c r="C2159" s="98"/>
      <c r="D2159" s="98"/>
      <c r="E2159" s="98"/>
      <c r="F2159" s="98"/>
      <c r="G2159" s="98"/>
      <c r="H2159" s="98"/>
      <c r="I2159" s="98"/>
      <c r="J2159" s="98"/>
      <c r="K2159" s="98"/>
      <c r="L2159" s="98"/>
      <c r="M2159" s="98"/>
      <c r="N2159" s="98"/>
      <c r="O2159" s="98"/>
      <c r="P2159" s="97"/>
      <c r="Q2159" s="18"/>
      <c r="R2159" s="18"/>
    </row>
    <row r="2160" spans="1:18" x14ac:dyDescent="0.3">
      <c r="A2160" s="98"/>
      <c r="B2160" s="98"/>
      <c r="C2160" s="98"/>
      <c r="D2160" s="98"/>
      <c r="E2160" s="98"/>
      <c r="F2160" s="98"/>
      <c r="G2160" s="98"/>
      <c r="H2160" s="98"/>
      <c r="I2160" s="98"/>
      <c r="J2160" s="98"/>
      <c r="K2160" s="98"/>
      <c r="L2160" s="98"/>
      <c r="M2160" s="98"/>
      <c r="N2160" s="98"/>
      <c r="O2160" s="98"/>
      <c r="P2160" s="97"/>
      <c r="Q2160" s="18"/>
      <c r="R2160" s="18"/>
    </row>
    <row r="2161" spans="1:18" x14ac:dyDescent="0.3">
      <c r="A2161" s="98"/>
      <c r="B2161" s="98"/>
      <c r="C2161" s="98"/>
      <c r="D2161" s="98"/>
      <c r="E2161" s="98"/>
      <c r="F2161" s="98"/>
      <c r="G2161" s="98"/>
      <c r="H2161" s="98"/>
      <c r="I2161" s="98"/>
      <c r="J2161" s="98"/>
      <c r="K2161" s="98"/>
      <c r="L2161" s="98"/>
      <c r="M2161" s="98"/>
      <c r="N2161" s="98"/>
      <c r="O2161" s="98"/>
      <c r="P2161" s="97"/>
      <c r="Q2161" s="18"/>
      <c r="R2161" s="18"/>
    </row>
    <row r="2162" spans="1:18" x14ac:dyDescent="0.3">
      <c r="A2162" s="98"/>
      <c r="B2162" s="98"/>
      <c r="C2162" s="98"/>
      <c r="D2162" s="98"/>
      <c r="E2162" s="98"/>
      <c r="F2162" s="98"/>
      <c r="G2162" s="98"/>
      <c r="H2162" s="98"/>
      <c r="I2162" s="98"/>
      <c r="J2162" s="98"/>
      <c r="K2162" s="98"/>
      <c r="L2162" s="98"/>
      <c r="M2162" s="98"/>
      <c r="N2162" s="98"/>
      <c r="O2162" s="98"/>
      <c r="P2162" s="97"/>
      <c r="Q2162" s="18"/>
      <c r="R2162" s="18"/>
    </row>
    <row r="2163" spans="1:18" x14ac:dyDescent="0.3">
      <c r="A2163" s="98"/>
      <c r="B2163" s="98"/>
      <c r="C2163" s="98"/>
      <c r="D2163" s="98"/>
      <c r="E2163" s="98"/>
      <c r="F2163" s="98"/>
      <c r="G2163" s="98"/>
      <c r="H2163" s="98"/>
      <c r="I2163" s="98"/>
      <c r="J2163" s="98"/>
      <c r="K2163" s="98"/>
      <c r="L2163" s="98"/>
      <c r="M2163" s="98"/>
      <c r="N2163" s="98"/>
      <c r="O2163" s="98"/>
      <c r="P2163" s="97"/>
      <c r="Q2163" s="18"/>
      <c r="R2163" s="18"/>
    </row>
    <row r="2164" spans="1:18" x14ac:dyDescent="0.3">
      <c r="A2164" s="98"/>
      <c r="B2164" s="98"/>
      <c r="C2164" s="98"/>
      <c r="D2164" s="98"/>
      <c r="E2164" s="98"/>
      <c r="F2164" s="98"/>
      <c r="G2164" s="98"/>
      <c r="H2164" s="98"/>
      <c r="I2164" s="98"/>
      <c r="J2164" s="98"/>
      <c r="K2164" s="98"/>
      <c r="L2164" s="98"/>
      <c r="M2164" s="98"/>
      <c r="N2164" s="98"/>
      <c r="O2164" s="98"/>
      <c r="P2164" s="97"/>
      <c r="Q2164" s="18"/>
      <c r="R2164" s="18"/>
    </row>
    <row r="2165" spans="1:18" x14ac:dyDescent="0.3">
      <c r="A2165" s="98"/>
      <c r="B2165" s="98"/>
      <c r="C2165" s="98"/>
      <c r="D2165" s="98"/>
      <c r="E2165" s="98"/>
      <c r="F2165" s="98"/>
      <c r="G2165" s="98"/>
      <c r="H2165" s="98"/>
      <c r="I2165" s="98"/>
      <c r="J2165" s="98"/>
      <c r="K2165" s="98"/>
      <c r="L2165" s="98"/>
      <c r="M2165" s="98"/>
      <c r="N2165" s="98"/>
      <c r="O2165" s="98"/>
      <c r="P2165" s="97"/>
      <c r="Q2165" s="18"/>
      <c r="R2165" s="18"/>
    </row>
    <row r="2166" spans="1:18" x14ac:dyDescent="0.3">
      <c r="A2166" s="98"/>
      <c r="B2166" s="98"/>
      <c r="C2166" s="98"/>
      <c r="D2166" s="98"/>
      <c r="E2166" s="98"/>
      <c r="F2166" s="98"/>
      <c r="G2166" s="98"/>
      <c r="H2166" s="98"/>
      <c r="I2166" s="98"/>
      <c r="J2166" s="98"/>
      <c r="K2166" s="98"/>
      <c r="L2166" s="98"/>
      <c r="M2166" s="98"/>
      <c r="N2166" s="98"/>
      <c r="O2166" s="98"/>
      <c r="P2166" s="97"/>
      <c r="Q2166" s="18"/>
      <c r="R2166" s="18"/>
    </row>
    <row r="2167" spans="1:18" x14ac:dyDescent="0.3">
      <c r="A2167" s="98"/>
      <c r="B2167" s="98"/>
      <c r="C2167" s="98"/>
      <c r="D2167" s="98"/>
      <c r="E2167" s="98"/>
      <c r="F2167" s="98"/>
      <c r="G2167" s="98"/>
      <c r="H2167" s="98"/>
      <c r="I2167" s="98"/>
      <c r="J2167" s="98"/>
      <c r="K2167" s="98"/>
      <c r="L2167" s="98"/>
      <c r="M2167" s="98"/>
      <c r="N2167" s="98"/>
      <c r="O2167" s="98"/>
      <c r="P2167" s="97"/>
      <c r="Q2167" s="18"/>
      <c r="R2167" s="18"/>
    </row>
    <row r="2168" spans="1:18" x14ac:dyDescent="0.3">
      <c r="A2168" s="98"/>
      <c r="B2168" s="98"/>
      <c r="C2168" s="98"/>
      <c r="D2168" s="98"/>
      <c r="E2168" s="98"/>
      <c r="F2168" s="98"/>
      <c r="G2168" s="98"/>
      <c r="H2168" s="98"/>
      <c r="I2168" s="98"/>
      <c r="J2168" s="98"/>
      <c r="K2168" s="98"/>
      <c r="L2168" s="98"/>
      <c r="M2168" s="98"/>
      <c r="N2168" s="98"/>
      <c r="O2168" s="98"/>
      <c r="P2168" s="97"/>
      <c r="Q2168" s="18"/>
      <c r="R2168" s="18"/>
    </row>
    <row r="2169" spans="1:18" x14ac:dyDescent="0.3">
      <c r="A2169" s="98"/>
      <c r="B2169" s="98"/>
      <c r="C2169" s="98"/>
      <c r="D2169" s="98"/>
      <c r="E2169" s="98"/>
      <c r="F2169" s="98"/>
      <c r="G2169" s="98"/>
      <c r="H2169" s="98"/>
      <c r="I2169" s="98"/>
      <c r="J2169" s="98"/>
      <c r="K2169" s="98"/>
      <c r="L2169" s="98"/>
      <c r="M2169" s="98"/>
      <c r="N2169" s="98"/>
      <c r="O2169" s="98"/>
      <c r="P2169" s="97"/>
      <c r="Q2169" s="18"/>
      <c r="R2169" s="18"/>
    </row>
    <row r="2170" spans="1:18" x14ac:dyDescent="0.3">
      <c r="A2170" s="98"/>
      <c r="B2170" s="98"/>
      <c r="C2170" s="98"/>
      <c r="D2170" s="98"/>
      <c r="E2170" s="98"/>
      <c r="F2170" s="98"/>
      <c r="G2170" s="98"/>
      <c r="H2170" s="98"/>
      <c r="I2170" s="98"/>
      <c r="J2170" s="98"/>
      <c r="K2170" s="98"/>
      <c r="L2170" s="98"/>
      <c r="M2170" s="98"/>
      <c r="N2170" s="98"/>
      <c r="O2170" s="98"/>
      <c r="P2170" s="97"/>
      <c r="Q2170" s="18"/>
      <c r="R2170" s="18"/>
    </row>
    <row r="2171" spans="1:18" x14ac:dyDescent="0.3">
      <c r="A2171" s="98"/>
      <c r="B2171" s="98"/>
      <c r="C2171" s="98"/>
      <c r="D2171" s="98"/>
      <c r="E2171" s="98"/>
      <c r="F2171" s="98"/>
      <c r="G2171" s="98"/>
      <c r="H2171" s="98"/>
      <c r="I2171" s="98"/>
      <c r="J2171" s="98"/>
      <c r="K2171" s="98"/>
      <c r="L2171" s="98"/>
      <c r="M2171" s="98"/>
      <c r="N2171" s="98"/>
      <c r="O2171" s="98"/>
      <c r="P2171" s="97"/>
      <c r="Q2171" s="18"/>
      <c r="R2171" s="18"/>
    </row>
    <row r="2172" spans="1:18" x14ac:dyDescent="0.3">
      <c r="A2172" s="98"/>
      <c r="B2172" s="98"/>
      <c r="C2172" s="98"/>
      <c r="D2172" s="98"/>
      <c r="E2172" s="98"/>
      <c r="F2172" s="98"/>
      <c r="G2172" s="98"/>
      <c r="H2172" s="98"/>
      <c r="I2172" s="98"/>
      <c r="J2172" s="98"/>
      <c r="K2172" s="98"/>
      <c r="L2172" s="98"/>
      <c r="M2172" s="98"/>
      <c r="N2172" s="98"/>
      <c r="O2172" s="98"/>
      <c r="P2172" s="97"/>
      <c r="Q2172" s="18"/>
      <c r="R2172" s="18"/>
    </row>
    <row r="2173" spans="1:18" x14ac:dyDescent="0.3">
      <c r="A2173" s="98"/>
      <c r="B2173" s="98"/>
      <c r="C2173" s="98"/>
      <c r="D2173" s="98"/>
      <c r="E2173" s="98"/>
      <c r="F2173" s="98"/>
      <c r="G2173" s="98"/>
      <c r="H2173" s="98"/>
      <c r="I2173" s="98"/>
      <c r="J2173" s="98"/>
      <c r="K2173" s="98"/>
      <c r="L2173" s="98"/>
      <c r="M2173" s="98"/>
      <c r="N2173" s="98"/>
      <c r="O2173" s="98"/>
      <c r="P2173" s="97"/>
      <c r="Q2173" s="18"/>
      <c r="R2173" s="18"/>
    </row>
    <row r="2174" spans="1:18" x14ac:dyDescent="0.3">
      <c r="A2174" s="98"/>
      <c r="B2174" s="98"/>
      <c r="C2174" s="98"/>
      <c r="D2174" s="98"/>
      <c r="E2174" s="98"/>
      <c r="F2174" s="98"/>
      <c r="G2174" s="98"/>
      <c r="H2174" s="98"/>
      <c r="I2174" s="98"/>
      <c r="J2174" s="98"/>
      <c r="K2174" s="98"/>
      <c r="L2174" s="98"/>
      <c r="M2174" s="98"/>
      <c r="N2174" s="98"/>
      <c r="O2174" s="98"/>
      <c r="P2174" s="97"/>
      <c r="Q2174" s="18"/>
      <c r="R2174" s="18"/>
    </row>
    <row r="2175" spans="1:18" x14ac:dyDescent="0.3">
      <c r="A2175" s="98"/>
      <c r="B2175" s="98"/>
      <c r="C2175" s="98"/>
      <c r="D2175" s="98"/>
      <c r="E2175" s="98"/>
      <c r="F2175" s="98"/>
      <c r="G2175" s="98"/>
      <c r="H2175" s="98"/>
      <c r="I2175" s="98"/>
      <c r="J2175" s="98"/>
      <c r="K2175" s="98"/>
      <c r="L2175" s="98"/>
      <c r="M2175" s="98"/>
      <c r="N2175" s="98"/>
      <c r="O2175" s="98"/>
      <c r="P2175" s="97"/>
      <c r="Q2175" s="18"/>
      <c r="R2175" s="18"/>
    </row>
    <row r="2176" spans="1:18" x14ac:dyDescent="0.3">
      <c r="A2176" s="98"/>
      <c r="B2176" s="98"/>
      <c r="C2176" s="98"/>
      <c r="D2176" s="98"/>
      <c r="E2176" s="98"/>
      <c r="F2176" s="98"/>
      <c r="G2176" s="98"/>
      <c r="H2176" s="98"/>
      <c r="I2176" s="98"/>
      <c r="J2176" s="98"/>
      <c r="K2176" s="98"/>
      <c r="L2176" s="98"/>
      <c r="M2176" s="98"/>
      <c r="N2176" s="98"/>
      <c r="O2176" s="98"/>
      <c r="P2176" s="97"/>
      <c r="Q2176" s="18"/>
      <c r="R2176" s="18"/>
    </row>
    <row r="2177" spans="1:18" x14ac:dyDescent="0.3">
      <c r="A2177" s="98"/>
      <c r="B2177" s="98"/>
      <c r="C2177" s="98"/>
      <c r="D2177" s="98"/>
      <c r="E2177" s="98"/>
      <c r="F2177" s="98"/>
      <c r="G2177" s="98"/>
      <c r="H2177" s="98"/>
      <c r="I2177" s="98"/>
      <c r="J2177" s="98"/>
      <c r="K2177" s="98"/>
      <c r="L2177" s="98"/>
      <c r="M2177" s="98"/>
      <c r="N2177" s="98"/>
      <c r="O2177" s="98"/>
      <c r="P2177" s="97"/>
      <c r="Q2177" s="18"/>
      <c r="R2177" s="18"/>
    </row>
    <row r="2178" spans="1:18" x14ac:dyDescent="0.3">
      <c r="A2178" s="98"/>
      <c r="B2178" s="98"/>
      <c r="C2178" s="98"/>
      <c r="D2178" s="98"/>
      <c r="E2178" s="98"/>
      <c r="F2178" s="98"/>
      <c r="G2178" s="98"/>
      <c r="H2178" s="98"/>
      <c r="I2178" s="98"/>
      <c r="J2178" s="98"/>
      <c r="K2178" s="98"/>
      <c r="L2178" s="98"/>
      <c r="M2178" s="98"/>
      <c r="N2178" s="98"/>
      <c r="O2178" s="98"/>
      <c r="P2178" s="97"/>
      <c r="Q2178" s="18"/>
      <c r="R2178" s="18"/>
    </row>
    <row r="2179" spans="1:18" x14ac:dyDescent="0.3">
      <c r="A2179" s="98"/>
      <c r="B2179" s="98"/>
      <c r="C2179" s="98"/>
      <c r="D2179" s="98"/>
      <c r="E2179" s="98"/>
      <c r="F2179" s="98"/>
      <c r="G2179" s="98"/>
      <c r="H2179" s="98"/>
      <c r="I2179" s="98"/>
      <c r="J2179" s="98"/>
      <c r="K2179" s="98"/>
      <c r="L2179" s="98"/>
      <c r="M2179" s="98"/>
      <c r="N2179" s="98"/>
      <c r="O2179" s="98"/>
      <c r="P2179" s="97"/>
      <c r="Q2179" s="18"/>
      <c r="R2179" s="18"/>
    </row>
    <row r="2180" spans="1:18" x14ac:dyDescent="0.3">
      <c r="A2180" s="98"/>
      <c r="B2180" s="98"/>
      <c r="C2180" s="98"/>
      <c r="D2180" s="98"/>
      <c r="E2180" s="98"/>
      <c r="F2180" s="98"/>
      <c r="G2180" s="98"/>
      <c r="H2180" s="98"/>
      <c r="I2180" s="98"/>
      <c r="J2180" s="98"/>
      <c r="K2180" s="98"/>
      <c r="L2180" s="98"/>
      <c r="M2180" s="98"/>
      <c r="N2180" s="98"/>
      <c r="O2180" s="98"/>
      <c r="P2180" s="97"/>
      <c r="Q2180" s="18"/>
      <c r="R2180" s="18"/>
    </row>
    <row r="2181" spans="1:18" x14ac:dyDescent="0.3">
      <c r="A2181" s="98"/>
      <c r="B2181" s="98"/>
      <c r="C2181" s="98"/>
      <c r="D2181" s="98"/>
      <c r="E2181" s="98"/>
      <c r="F2181" s="98"/>
      <c r="G2181" s="98"/>
      <c r="H2181" s="98"/>
      <c r="I2181" s="98"/>
      <c r="J2181" s="98"/>
      <c r="K2181" s="98"/>
      <c r="L2181" s="98"/>
      <c r="M2181" s="98"/>
      <c r="N2181" s="98"/>
      <c r="O2181" s="98"/>
      <c r="P2181" s="97"/>
      <c r="Q2181" s="18"/>
      <c r="R2181" s="18"/>
    </row>
    <row r="2182" spans="1:18" x14ac:dyDescent="0.3">
      <c r="A2182" s="98"/>
      <c r="B2182" s="98"/>
      <c r="C2182" s="98"/>
      <c r="D2182" s="98"/>
      <c r="E2182" s="98"/>
      <c r="F2182" s="98"/>
      <c r="G2182" s="98"/>
      <c r="H2182" s="98"/>
      <c r="I2182" s="98"/>
      <c r="J2182" s="98"/>
      <c r="K2182" s="98"/>
      <c r="L2182" s="98"/>
      <c r="M2182" s="98"/>
      <c r="N2182" s="98"/>
      <c r="O2182" s="98"/>
      <c r="P2182" s="97"/>
      <c r="Q2182" s="18"/>
      <c r="R2182" s="18"/>
    </row>
    <row r="2183" spans="1:18" x14ac:dyDescent="0.3">
      <c r="A2183" s="98"/>
      <c r="B2183" s="98"/>
      <c r="C2183" s="98"/>
      <c r="D2183" s="98"/>
      <c r="E2183" s="98"/>
      <c r="F2183" s="98"/>
      <c r="G2183" s="98"/>
      <c r="H2183" s="98"/>
      <c r="I2183" s="98"/>
      <c r="J2183" s="98"/>
      <c r="K2183" s="98"/>
      <c r="L2183" s="98"/>
      <c r="M2183" s="98"/>
      <c r="N2183" s="98"/>
      <c r="O2183" s="98"/>
      <c r="P2183" s="97"/>
      <c r="Q2183" s="18"/>
      <c r="R2183" s="18"/>
    </row>
    <row r="2184" spans="1:18" x14ac:dyDescent="0.3">
      <c r="A2184" s="98"/>
      <c r="B2184" s="98"/>
      <c r="C2184" s="98"/>
      <c r="D2184" s="98"/>
      <c r="E2184" s="98"/>
      <c r="F2184" s="98"/>
      <c r="G2184" s="98"/>
      <c r="H2184" s="98"/>
      <c r="I2184" s="98"/>
      <c r="J2184" s="98"/>
      <c r="K2184" s="98"/>
      <c r="L2184" s="98"/>
      <c r="M2184" s="98"/>
      <c r="N2184" s="98"/>
      <c r="O2184" s="98"/>
      <c r="P2184" s="97"/>
      <c r="Q2184" s="18"/>
      <c r="R2184" s="18"/>
    </row>
    <row r="2185" spans="1:18" x14ac:dyDescent="0.3">
      <c r="A2185" s="98"/>
      <c r="B2185" s="98"/>
      <c r="C2185" s="98"/>
      <c r="D2185" s="98"/>
      <c r="E2185" s="98"/>
      <c r="F2185" s="98"/>
      <c r="G2185" s="98"/>
      <c r="H2185" s="98"/>
      <c r="I2185" s="98"/>
      <c r="J2185" s="98"/>
      <c r="K2185" s="98"/>
      <c r="L2185" s="98"/>
      <c r="M2185" s="98"/>
      <c r="N2185" s="98"/>
      <c r="O2185" s="98"/>
      <c r="P2185" s="97"/>
      <c r="Q2185" s="18"/>
      <c r="R2185" s="18"/>
    </row>
    <row r="2186" spans="1:18" x14ac:dyDescent="0.3">
      <c r="A2186" s="98"/>
      <c r="B2186" s="98"/>
      <c r="C2186" s="98"/>
      <c r="D2186" s="98"/>
      <c r="E2186" s="98"/>
      <c r="F2186" s="98"/>
      <c r="G2186" s="98"/>
      <c r="H2186" s="98"/>
      <c r="I2186" s="98"/>
      <c r="J2186" s="98"/>
      <c r="K2186" s="98"/>
      <c r="L2186" s="98"/>
      <c r="M2186" s="98"/>
      <c r="N2186" s="98"/>
      <c r="O2186" s="98"/>
      <c r="P2186" s="97"/>
      <c r="Q2186" s="18"/>
      <c r="R2186" s="18"/>
    </row>
    <row r="2187" spans="1:18" x14ac:dyDescent="0.3">
      <c r="A2187" s="98"/>
      <c r="B2187" s="98"/>
      <c r="C2187" s="98"/>
      <c r="D2187" s="98"/>
      <c r="E2187" s="98"/>
      <c r="F2187" s="98"/>
      <c r="G2187" s="98"/>
      <c r="H2187" s="98"/>
      <c r="I2187" s="98"/>
      <c r="J2187" s="98"/>
      <c r="K2187" s="98"/>
      <c r="L2187" s="98"/>
      <c r="M2187" s="98"/>
      <c r="N2187" s="98"/>
      <c r="O2187" s="98"/>
      <c r="P2187" s="97"/>
      <c r="Q2187" s="18"/>
      <c r="R2187" s="18"/>
    </row>
    <row r="2188" spans="1:18" x14ac:dyDescent="0.3">
      <c r="A2188" s="98"/>
      <c r="B2188" s="98"/>
      <c r="C2188" s="98"/>
      <c r="D2188" s="98"/>
      <c r="E2188" s="98"/>
      <c r="F2188" s="98"/>
      <c r="G2188" s="98"/>
      <c r="H2188" s="98"/>
      <c r="I2188" s="98"/>
      <c r="J2188" s="98"/>
      <c r="K2188" s="98"/>
      <c r="L2188" s="98"/>
      <c r="M2188" s="98"/>
      <c r="N2188" s="98"/>
      <c r="O2188" s="98"/>
      <c r="P2188" s="97"/>
      <c r="Q2188" s="18"/>
      <c r="R2188" s="18"/>
    </row>
    <row r="2189" spans="1:18" x14ac:dyDescent="0.3">
      <c r="A2189" s="98"/>
      <c r="B2189" s="98"/>
      <c r="C2189" s="98"/>
      <c r="D2189" s="98"/>
      <c r="E2189" s="98"/>
      <c r="F2189" s="98"/>
      <c r="G2189" s="98"/>
      <c r="H2189" s="98"/>
      <c r="I2189" s="98"/>
      <c r="J2189" s="98"/>
      <c r="K2189" s="98"/>
      <c r="L2189" s="98"/>
      <c r="M2189" s="98"/>
      <c r="N2189" s="98"/>
      <c r="O2189" s="98"/>
      <c r="P2189" s="97"/>
      <c r="Q2189" s="18"/>
      <c r="R2189" s="18"/>
    </row>
    <row r="2190" spans="1:18" x14ac:dyDescent="0.3">
      <c r="A2190" s="98"/>
      <c r="B2190" s="98"/>
      <c r="C2190" s="98"/>
      <c r="D2190" s="98"/>
      <c r="E2190" s="98"/>
      <c r="F2190" s="98"/>
      <c r="G2190" s="98"/>
      <c r="H2190" s="98"/>
      <c r="I2190" s="98"/>
      <c r="J2190" s="98"/>
      <c r="K2190" s="98"/>
      <c r="L2190" s="98"/>
      <c r="M2190" s="98"/>
      <c r="N2190" s="98"/>
      <c r="O2190" s="98"/>
      <c r="P2190" s="97"/>
      <c r="Q2190" s="18"/>
      <c r="R2190" s="18"/>
    </row>
    <row r="2191" spans="1:18" x14ac:dyDescent="0.3">
      <c r="A2191" s="98"/>
      <c r="B2191" s="98"/>
      <c r="C2191" s="98"/>
      <c r="D2191" s="98"/>
      <c r="E2191" s="98"/>
      <c r="F2191" s="98"/>
      <c r="G2191" s="98"/>
      <c r="H2191" s="98"/>
      <c r="I2191" s="98"/>
      <c r="J2191" s="98"/>
      <c r="K2191" s="98"/>
      <c r="L2191" s="98"/>
      <c r="M2191" s="98"/>
      <c r="N2191" s="98"/>
      <c r="O2191" s="98"/>
      <c r="P2191" s="97"/>
      <c r="Q2191" s="18"/>
      <c r="R2191" s="18"/>
    </row>
    <row r="2192" spans="1:18" x14ac:dyDescent="0.3">
      <c r="A2192" s="98"/>
      <c r="B2192" s="98"/>
      <c r="C2192" s="98"/>
      <c r="D2192" s="98"/>
      <c r="E2192" s="98"/>
      <c r="F2192" s="98"/>
      <c r="G2192" s="98"/>
      <c r="H2192" s="98"/>
      <c r="I2192" s="98"/>
      <c r="J2192" s="98"/>
      <c r="K2192" s="98"/>
      <c r="L2192" s="98"/>
      <c r="M2192" s="98"/>
      <c r="N2192" s="98"/>
      <c r="O2192" s="98"/>
      <c r="P2192" s="97"/>
      <c r="Q2192" s="18"/>
      <c r="R2192" s="18"/>
    </row>
    <row r="2193" spans="1:18" x14ac:dyDescent="0.3">
      <c r="A2193" s="98"/>
      <c r="B2193" s="98"/>
      <c r="C2193" s="98"/>
      <c r="D2193" s="98"/>
      <c r="E2193" s="98"/>
      <c r="F2193" s="98"/>
      <c r="G2193" s="98"/>
      <c r="H2193" s="98"/>
      <c r="I2193" s="98"/>
      <c r="J2193" s="98"/>
      <c r="K2193" s="98"/>
      <c r="L2193" s="98"/>
      <c r="M2193" s="98"/>
      <c r="N2193" s="98"/>
      <c r="O2193" s="98"/>
      <c r="P2193" s="97"/>
      <c r="Q2193" s="18"/>
      <c r="R2193" s="18"/>
    </row>
    <row r="2194" spans="1:18" x14ac:dyDescent="0.3">
      <c r="A2194" s="98"/>
      <c r="B2194" s="98"/>
      <c r="C2194" s="98"/>
      <c r="D2194" s="98"/>
      <c r="E2194" s="98"/>
      <c r="F2194" s="98"/>
      <c r="G2194" s="98"/>
      <c r="H2194" s="98"/>
      <c r="I2194" s="98"/>
      <c r="J2194" s="98"/>
      <c r="K2194" s="98"/>
      <c r="L2194" s="98"/>
      <c r="M2194" s="98"/>
      <c r="N2194" s="98"/>
      <c r="O2194" s="98"/>
      <c r="P2194" s="97"/>
      <c r="Q2194" s="18"/>
      <c r="R2194" s="18"/>
    </row>
    <row r="2195" spans="1:18" x14ac:dyDescent="0.3">
      <c r="A2195" s="98"/>
      <c r="B2195" s="98"/>
      <c r="C2195" s="98"/>
      <c r="D2195" s="98"/>
      <c r="E2195" s="98"/>
      <c r="F2195" s="98"/>
      <c r="G2195" s="98"/>
      <c r="H2195" s="98"/>
      <c r="I2195" s="98"/>
      <c r="J2195" s="98"/>
      <c r="K2195" s="98"/>
      <c r="L2195" s="98"/>
      <c r="M2195" s="98"/>
      <c r="N2195" s="98"/>
      <c r="O2195" s="98"/>
      <c r="P2195" s="97"/>
      <c r="Q2195" s="18"/>
      <c r="R2195" s="18"/>
    </row>
    <row r="2196" spans="1:18" x14ac:dyDescent="0.3">
      <c r="A2196" s="98"/>
      <c r="B2196" s="98"/>
      <c r="C2196" s="98"/>
      <c r="D2196" s="98"/>
      <c r="E2196" s="98"/>
      <c r="F2196" s="98"/>
      <c r="G2196" s="98"/>
      <c r="H2196" s="98"/>
      <c r="I2196" s="98"/>
      <c r="J2196" s="98"/>
      <c r="K2196" s="98"/>
      <c r="L2196" s="98"/>
      <c r="M2196" s="98"/>
      <c r="N2196" s="98"/>
      <c r="O2196" s="98"/>
      <c r="P2196" s="97"/>
      <c r="Q2196" s="18"/>
      <c r="R2196" s="18"/>
    </row>
    <row r="2197" spans="1:18" x14ac:dyDescent="0.3">
      <c r="A2197" s="98"/>
      <c r="B2197" s="98"/>
      <c r="C2197" s="98"/>
      <c r="D2197" s="98"/>
      <c r="E2197" s="98"/>
      <c r="F2197" s="98"/>
      <c r="G2197" s="98"/>
      <c r="H2197" s="98"/>
      <c r="I2197" s="98"/>
      <c r="J2197" s="98"/>
      <c r="K2197" s="98"/>
      <c r="L2197" s="98"/>
      <c r="M2197" s="98"/>
      <c r="N2197" s="98"/>
      <c r="O2197" s="98"/>
      <c r="P2197" s="97"/>
      <c r="Q2197" s="18"/>
      <c r="R2197" s="18"/>
    </row>
    <row r="2198" spans="1:18" x14ac:dyDescent="0.3">
      <c r="A2198" s="98"/>
      <c r="B2198" s="98"/>
      <c r="C2198" s="98"/>
      <c r="D2198" s="98"/>
      <c r="E2198" s="98"/>
      <c r="F2198" s="98"/>
      <c r="G2198" s="98"/>
      <c r="H2198" s="98"/>
      <c r="I2198" s="98"/>
      <c r="J2198" s="98"/>
      <c r="K2198" s="98"/>
      <c r="L2198" s="98"/>
      <c r="M2198" s="98"/>
      <c r="N2198" s="98"/>
      <c r="O2198" s="98"/>
      <c r="P2198" s="97"/>
      <c r="Q2198" s="18"/>
      <c r="R2198" s="18"/>
    </row>
    <row r="2199" spans="1:18" x14ac:dyDescent="0.3">
      <c r="A2199" s="98"/>
      <c r="B2199" s="98"/>
      <c r="C2199" s="98"/>
      <c r="D2199" s="98"/>
      <c r="E2199" s="98"/>
      <c r="F2199" s="98"/>
      <c r="G2199" s="98"/>
      <c r="H2199" s="98"/>
      <c r="I2199" s="98"/>
      <c r="J2199" s="98"/>
      <c r="K2199" s="98"/>
      <c r="L2199" s="98"/>
      <c r="M2199" s="98"/>
      <c r="N2199" s="98"/>
      <c r="O2199" s="98"/>
      <c r="P2199" s="97"/>
      <c r="Q2199" s="18"/>
      <c r="R2199" s="18"/>
    </row>
    <row r="2200" spans="1:18" x14ac:dyDescent="0.3">
      <c r="A2200" s="98"/>
      <c r="B2200" s="98"/>
      <c r="C2200" s="98"/>
      <c r="D2200" s="98"/>
      <c r="E2200" s="98"/>
      <c r="F2200" s="98"/>
      <c r="G2200" s="98"/>
      <c r="H2200" s="98"/>
      <c r="I2200" s="98"/>
      <c r="J2200" s="98"/>
      <c r="K2200" s="98"/>
      <c r="L2200" s="98"/>
      <c r="M2200" s="98"/>
      <c r="N2200" s="98"/>
      <c r="O2200" s="98"/>
      <c r="P2200" s="97"/>
      <c r="Q2200" s="18"/>
      <c r="R2200" s="18"/>
    </row>
    <row r="2201" spans="1:18" x14ac:dyDescent="0.3">
      <c r="A2201" s="98"/>
      <c r="B2201" s="98"/>
      <c r="C2201" s="98"/>
      <c r="D2201" s="98"/>
      <c r="E2201" s="98"/>
      <c r="F2201" s="98"/>
      <c r="G2201" s="98"/>
      <c r="H2201" s="98"/>
      <c r="I2201" s="98"/>
      <c r="J2201" s="98"/>
      <c r="K2201" s="98"/>
      <c r="L2201" s="98"/>
      <c r="M2201" s="98"/>
      <c r="N2201" s="98"/>
      <c r="O2201" s="98"/>
      <c r="P2201" s="97"/>
      <c r="Q2201" s="18"/>
      <c r="R2201" s="18"/>
    </row>
    <row r="2202" spans="1:18" x14ac:dyDescent="0.3">
      <c r="A2202" s="98"/>
      <c r="B2202" s="98"/>
      <c r="C2202" s="98"/>
      <c r="D2202" s="98"/>
      <c r="E2202" s="98"/>
      <c r="F2202" s="98"/>
      <c r="G2202" s="98"/>
      <c r="H2202" s="98"/>
      <c r="I2202" s="98"/>
      <c r="J2202" s="98"/>
      <c r="K2202" s="98"/>
      <c r="L2202" s="98"/>
      <c r="M2202" s="98"/>
      <c r="N2202" s="98"/>
      <c r="O2202" s="98"/>
      <c r="P2202" s="97"/>
      <c r="Q2202" s="18"/>
      <c r="R2202" s="18"/>
    </row>
    <row r="2203" spans="1:18" x14ac:dyDescent="0.3">
      <c r="A2203" s="98"/>
      <c r="B2203" s="98"/>
      <c r="C2203" s="98"/>
      <c r="D2203" s="98"/>
      <c r="E2203" s="98"/>
      <c r="F2203" s="98"/>
      <c r="G2203" s="98"/>
      <c r="H2203" s="98"/>
      <c r="I2203" s="98"/>
      <c r="J2203" s="98"/>
      <c r="K2203" s="98"/>
      <c r="L2203" s="98"/>
      <c r="M2203" s="98"/>
      <c r="N2203" s="98"/>
      <c r="O2203" s="98"/>
      <c r="P2203" s="97"/>
      <c r="Q2203" s="18"/>
      <c r="R2203" s="18"/>
    </row>
    <row r="2204" spans="1:18" x14ac:dyDescent="0.3">
      <c r="A2204" s="98"/>
      <c r="B2204" s="98"/>
      <c r="C2204" s="98"/>
      <c r="D2204" s="98"/>
      <c r="E2204" s="98"/>
      <c r="F2204" s="98"/>
      <c r="G2204" s="98"/>
      <c r="H2204" s="98"/>
      <c r="I2204" s="98"/>
      <c r="J2204" s="98"/>
      <c r="K2204" s="98"/>
      <c r="L2204" s="98"/>
      <c r="M2204" s="98"/>
      <c r="N2204" s="98"/>
      <c r="O2204" s="98"/>
      <c r="P2204" s="97"/>
      <c r="Q2204" s="18"/>
      <c r="R2204" s="18"/>
    </row>
    <row r="2205" spans="1:18" x14ac:dyDescent="0.3">
      <c r="A2205" s="98"/>
      <c r="B2205" s="98"/>
      <c r="C2205" s="98"/>
      <c r="D2205" s="98"/>
      <c r="E2205" s="98"/>
      <c r="F2205" s="98"/>
      <c r="G2205" s="98"/>
      <c r="H2205" s="98"/>
      <c r="I2205" s="98"/>
      <c r="J2205" s="98"/>
      <c r="K2205" s="98"/>
      <c r="L2205" s="98"/>
      <c r="M2205" s="98"/>
      <c r="N2205" s="98"/>
      <c r="O2205" s="98"/>
      <c r="P2205" s="97"/>
      <c r="Q2205" s="18"/>
      <c r="R2205" s="18"/>
    </row>
    <row r="2206" spans="1:18" x14ac:dyDescent="0.3">
      <c r="A2206" s="98"/>
      <c r="B2206" s="98"/>
      <c r="C2206" s="98"/>
      <c r="D2206" s="98"/>
      <c r="E2206" s="98"/>
      <c r="F2206" s="98"/>
      <c r="G2206" s="98"/>
      <c r="H2206" s="98"/>
      <c r="I2206" s="98"/>
      <c r="J2206" s="98"/>
      <c r="K2206" s="98"/>
      <c r="L2206" s="98"/>
      <c r="M2206" s="98"/>
      <c r="N2206" s="98"/>
      <c r="O2206" s="98"/>
      <c r="P2206" s="97"/>
      <c r="Q2206" s="18"/>
      <c r="R2206" s="18"/>
    </row>
    <row r="2207" spans="1:18" x14ac:dyDescent="0.3">
      <c r="A2207" s="98"/>
      <c r="B2207" s="98"/>
      <c r="C2207" s="98"/>
      <c r="D2207" s="98"/>
      <c r="E2207" s="98"/>
      <c r="F2207" s="98"/>
      <c r="G2207" s="98"/>
      <c r="H2207" s="98"/>
      <c r="I2207" s="98"/>
      <c r="J2207" s="98"/>
      <c r="K2207" s="98"/>
      <c r="L2207" s="98"/>
      <c r="M2207" s="98"/>
      <c r="N2207" s="98"/>
      <c r="O2207" s="98"/>
      <c r="P2207" s="97"/>
      <c r="Q2207" s="18"/>
      <c r="R2207" s="18"/>
    </row>
    <row r="2208" spans="1:18" x14ac:dyDescent="0.3">
      <c r="A2208" s="98"/>
      <c r="B2208" s="98"/>
      <c r="C2208" s="98"/>
      <c r="D2208" s="98"/>
      <c r="E2208" s="98"/>
      <c r="F2208" s="98"/>
      <c r="G2208" s="98"/>
      <c r="H2208" s="98"/>
      <c r="I2208" s="98"/>
      <c r="J2208" s="98"/>
      <c r="K2208" s="98"/>
      <c r="L2208" s="98"/>
      <c r="M2208" s="98"/>
      <c r="N2208" s="98"/>
      <c r="O2208" s="98"/>
      <c r="P2208" s="97"/>
      <c r="Q2208" s="18"/>
      <c r="R2208" s="18"/>
    </row>
    <row r="2209" spans="1:18" x14ac:dyDescent="0.3">
      <c r="A2209" s="98"/>
      <c r="B2209" s="98"/>
      <c r="C2209" s="98"/>
      <c r="D2209" s="98"/>
      <c r="E2209" s="98"/>
      <c r="F2209" s="98"/>
      <c r="G2209" s="98"/>
      <c r="H2209" s="98"/>
      <c r="I2209" s="98"/>
      <c r="J2209" s="98"/>
      <c r="K2209" s="98"/>
      <c r="L2209" s="98"/>
      <c r="M2209" s="98"/>
      <c r="N2209" s="98"/>
      <c r="O2209" s="98"/>
      <c r="P2209" s="97"/>
      <c r="Q2209" s="18"/>
      <c r="R2209" s="18"/>
    </row>
    <row r="2210" spans="1:18" x14ac:dyDescent="0.3">
      <c r="A2210" s="98"/>
      <c r="B2210" s="98"/>
      <c r="C2210" s="98"/>
      <c r="D2210" s="98"/>
      <c r="E2210" s="98"/>
      <c r="F2210" s="98"/>
      <c r="G2210" s="98"/>
      <c r="H2210" s="98"/>
      <c r="I2210" s="98"/>
      <c r="J2210" s="98"/>
      <c r="K2210" s="98"/>
      <c r="L2210" s="98"/>
      <c r="M2210" s="98"/>
      <c r="N2210" s="98"/>
      <c r="O2210" s="98"/>
      <c r="P2210" s="97"/>
      <c r="Q2210" s="18"/>
      <c r="R2210" s="18"/>
    </row>
    <row r="2211" spans="1:18" x14ac:dyDescent="0.3">
      <c r="A2211" s="98"/>
      <c r="B2211" s="98"/>
      <c r="C2211" s="98"/>
      <c r="D2211" s="98"/>
      <c r="E2211" s="98"/>
      <c r="F2211" s="98"/>
      <c r="G2211" s="98"/>
      <c r="H2211" s="98"/>
      <c r="I2211" s="98"/>
      <c r="J2211" s="98"/>
      <c r="K2211" s="98"/>
      <c r="L2211" s="98"/>
      <c r="M2211" s="98"/>
      <c r="N2211" s="98"/>
      <c r="O2211" s="98"/>
      <c r="P2211" s="97"/>
      <c r="Q2211" s="18"/>
      <c r="R2211" s="18"/>
    </row>
    <row r="2212" spans="1:18" x14ac:dyDescent="0.3">
      <c r="A2212" s="98"/>
      <c r="B2212" s="98"/>
      <c r="C2212" s="98"/>
      <c r="D2212" s="98"/>
      <c r="E2212" s="98"/>
      <c r="F2212" s="98"/>
      <c r="G2212" s="98"/>
      <c r="H2212" s="98"/>
      <c r="I2212" s="98"/>
      <c r="J2212" s="98"/>
      <c r="K2212" s="98"/>
      <c r="L2212" s="98"/>
      <c r="M2212" s="98"/>
      <c r="N2212" s="98"/>
      <c r="O2212" s="98"/>
      <c r="P2212" s="97"/>
      <c r="Q2212" s="18"/>
      <c r="R2212" s="18"/>
    </row>
    <row r="2213" spans="1:18" x14ac:dyDescent="0.3">
      <c r="A2213" s="98"/>
      <c r="B2213" s="98"/>
      <c r="C2213" s="98"/>
      <c r="D2213" s="98"/>
      <c r="E2213" s="98"/>
      <c r="F2213" s="98"/>
      <c r="G2213" s="98"/>
      <c r="H2213" s="98"/>
      <c r="I2213" s="98"/>
      <c r="J2213" s="98"/>
      <c r="K2213" s="98"/>
      <c r="L2213" s="98"/>
      <c r="M2213" s="98"/>
      <c r="N2213" s="98"/>
      <c r="O2213" s="98"/>
      <c r="P2213" s="97"/>
      <c r="Q2213" s="18"/>
      <c r="R2213" s="18"/>
    </row>
    <row r="2214" spans="1:18" x14ac:dyDescent="0.3">
      <c r="A2214" s="98"/>
      <c r="B2214" s="98"/>
      <c r="C2214" s="98"/>
      <c r="D2214" s="98"/>
      <c r="E2214" s="98"/>
      <c r="F2214" s="98"/>
      <c r="G2214" s="98"/>
      <c r="H2214" s="98"/>
      <c r="I2214" s="98"/>
      <c r="J2214" s="98"/>
      <c r="K2214" s="98"/>
      <c r="L2214" s="98"/>
      <c r="M2214" s="98"/>
      <c r="N2214" s="98"/>
      <c r="O2214" s="98"/>
      <c r="P2214" s="97"/>
      <c r="Q2214" s="18"/>
      <c r="R2214" s="18"/>
    </row>
    <row r="2215" spans="1:18" x14ac:dyDescent="0.3">
      <c r="A2215" s="98"/>
      <c r="B2215" s="98"/>
      <c r="C2215" s="98"/>
      <c r="D2215" s="98"/>
      <c r="E2215" s="98"/>
      <c r="F2215" s="98"/>
      <c r="G2215" s="98"/>
      <c r="H2215" s="98"/>
      <c r="I2215" s="98"/>
      <c r="J2215" s="98"/>
      <c r="K2215" s="98"/>
      <c r="L2215" s="98"/>
      <c r="M2215" s="98"/>
      <c r="N2215" s="98"/>
      <c r="O2215" s="98"/>
      <c r="P2215" s="97"/>
      <c r="Q2215" s="18"/>
      <c r="R2215" s="18"/>
    </row>
    <row r="2216" spans="1:18" x14ac:dyDescent="0.3">
      <c r="A2216" s="98"/>
      <c r="B2216" s="98"/>
      <c r="C2216" s="98"/>
      <c r="D2216" s="98"/>
      <c r="E2216" s="98"/>
      <c r="F2216" s="98"/>
      <c r="G2216" s="98"/>
      <c r="H2216" s="98"/>
      <c r="I2216" s="98"/>
      <c r="J2216" s="98"/>
      <c r="K2216" s="98"/>
      <c r="L2216" s="98"/>
      <c r="M2216" s="98"/>
      <c r="N2216" s="98"/>
      <c r="O2216" s="98"/>
      <c r="P2216" s="97"/>
      <c r="Q2216" s="18"/>
      <c r="R2216" s="18"/>
    </row>
    <row r="2217" spans="1:18" x14ac:dyDescent="0.3">
      <c r="A2217" s="98"/>
      <c r="B2217" s="98"/>
      <c r="C2217" s="98"/>
      <c r="D2217" s="98"/>
      <c r="E2217" s="98"/>
      <c r="F2217" s="98"/>
      <c r="G2217" s="98"/>
      <c r="H2217" s="98"/>
      <c r="I2217" s="98"/>
      <c r="J2217" s="98"/>
      <c r="K2217" s="98"/>
      <c r="L2217" s="98"/>
      <c r="M2217" s="98"/>
      <c r="N2217" s="98"/>
      <c r="O2217" s="98"/>
      <c r="P2217" s="97"/>
      <c r="Q2217" s="18"/>
      <c r="R2217" s="18"/>
    </row>
    <row r="2218" spans="1:18" x14ac:dyDescent="0.3">
      <c r="A2218" s="98"/>
      <c r="B2218" s="98"/>
      <c r="C2218" s="98"/>
      <c r="D2218" s="98"/>
      <c r="E2218" s="98"/>
      <c r="F2218" s="98"/>
      <c r="G2218" s="98"/>
      <c r="H2218" s="98"/>
      <c r="I2218" s="98"/>
      <c r="J2218" s="98"/>
      <c r="K2218" s="98"/>
      <c r="L2218" s="98"/>
      <c r="M2218" s="98"/>
      <c r="N2218" s="98"/>
      <c r="O2218" s="98"/>
      <c r="P2218" s="97"/>
      <c r="Q2218" s="18"/>
      <c r="R2218" s="18"/>
    </row>
    <row r="2219" spans="1:18" x14ac:dyDescent="0.3">
      <c r="A2219" s="98"/>
      <c r="B2219" s="98"/>
      <c r="C2219" s="98"/>
      <c r="D2219" s="98"/>
      <c r="E2219" s="98"/>
      <c r="F2219" s="98"/>
      <c r="G2219" s="98"/>
      <c r="H2219" s="98"/>
      <c r="I2219" s="98"/>
      <c r="J2219" s="98"/>
      <c r="K2219" s="98"/>
      <c r="L2219" s="98"/>
      <c r="M2219" s="98"/>
      <c r="N2219" s="98"/>
      <c r="O2219" s="98"/>
      <c r="P2219" s="97"/>
      <c r="Q2219" s="18"/>
      <c r="R2219" s="18"/>
    </row>
    <row r="2220" spans="1:18" x14ac:dyDescent="0.3">
      <c r="A2220" s="98"/>
      <c r="B2220" s="98"/>
      <c r="C2220" s="98"/>
      <c r="D2220" s="98"/>
      <c r="E2220" s="98"/>
      <c r="F2220" s="98"/>
      <c r="G2220" s="98"/>
      <c r="H2220" s="98"/>
      <c r="I2220" s="98"/>
      <c r="J2220" s="98"/>
      <c r="K2220" s="98"/>
      <c r="L2220" s="98"/>
      <c r="M2220" s="98"/>
      <c r="N2220" s="98"/>
      <c r="O2220" s="98"/>
      <c r="P2220" s="97"/>
      <c r="Q2220" s="18"/>
      <c r="R2220" s="18"/>
    </row>
    <row r="2221" spans="1:18" x14ac:dyDescent="0.3">
      <c r="A2221" s="98"/>
      <c r="B2221" s="98"/>
      <c r="C2221" s="98"/>
      <c r="D2221" s="98"/>
      <c r="E2221" s="98"/>
      <c r="F2221" s="98"/>
      <c r="G2221" s="98"/>
      <c r="H2221" s="98"/>
      <c r="I2221" s="98"/>
      <c r="J2221" s="98"/>
      <c r="K2221" s="98"/>
      <c r="L2221" s="98"/>
      <c r="M2221" s="98"/>
      <c r="N2221" s="98"/>
      <c r="O2221" s="98"/>
      <c r="P2221" s="97"/>
      <c r="Q2221" s="18"/>
      <c r="R2221" s="18"/>
    </row>
    <row r="2222" spans="1:18" x14ac:dyDescent="0.3">
      <c r="A2222" s="98"/>
      <c r="B2222" s="98"/>
      <c r="C2222" s="98"/>
      <c r="D2222" s="98"/>
      <c r="E2222" s="98"/>
      <c r="F2222" s="98"/>
      <c r="G2222" s="98"/>
      <c r="H2222" s="98"/>
      <c r="I2222" s="98"/>
      <c r="J2222" s="98"/>
      <c r="K2222" s="98"/>
      <c r="L2222" s="98"/>
      <c r="M2222" s="98"/>
      <c r="N2222" s="98"/>
      <c r="O2222" s="98"/>
      <c r="P2222" s="97"/>
      <c r="Q2222" s="18"/>
      <c r="R2222" s="18"/>
    </row>
    <row r="2223" spans="1:18" x14ac:dyDescent="0.3">
      <c r="A2223" s="98"/>
      <c r="B2223" s="98"/>
      <c r="C2223" s="98"/>
      <c r="D2223" s="98"/>
      <c r="E2223" s="98"/>
      <c r="F2223" s="98"/>
      <c r="G2223" s="98"/>
      <c r="H2223" s="98"/>
      <c r="I2223" s="98"/>
      <c r="J2223" s="98"/>
      <c r="K2223" s="98"/>
      <c r="L2223" s="98"/>
      <c r="M2223" s="98"/>
      <c r="N2223" s="98"/>
      <c r="O2223" s="98"/>
      <c r="P2223" s="97"/>
      <c r="Q2223" s="18"/>
      <c r="R2223" s="18"/>
    </row>
    <row r="2224" spans="1:18" x14ac:dyDescent="0.3">
      <c r="A2224" s="98"/>
      <c r="B2224" s="98"/>
      <c r="C2224" s="98"/>
      <c r="D2224" s="98"/>
      <c r="E2224" s="98"/>
      <c r="F2224" s="98"/>
      <c r="G2224" s="98"/>
      <c r="H2224" s="98"/>
      <c r="I2224" s="98"/>
      <c r="J2224" s="98"/>
      <c r="K2224" s="98"/>
      <c r="L2224" s="98"/>
      <c r="M2224" s="98"/>
      <c r="N2224" s="98"/>
      <c r="O2224" s="98"/>
      <c r="P2224" s="97"/>
      <c r="Q2224" s="18"/>
      <c r="R2224" s="18"/>
    </row>
    <row r="2225" spans="1:18" x14ac:dyDescent="0.3">
      <c r="A2225" s="98"/>
      <c r="B2225" s="98"/>
      <c r="C2225" s="98"/>
      <c r="D2225" s="98"/>
      <c r="E2225" s="98"/>
      <c r="F2225" s="98"/>
      <c r="G2225" s="98"/>
      <c r="H2225" s="98"/>
      <c r="I2225" s="98"/>
      <c r="J2225" s="98"/>
      <c r="K2225" s="98"/>
      <c r="L2225" s="98"/>
      <c r="M2225" s="98"/>
      <c r="N2225" s="98"/>
      <c r="O2225" s="98"/>
      <c r="P2225" s="97"/>
      <c r="Q2225" s="18"/>
      <c r="R2225" s="18"/>
    </row>
    <row r="2226" spans="1:18" x14ac:dyDescent="0.3">
      <c r="A2226" s="98"/>
      <c r="B2226" s="98"/>
      <c r="C2226" s="98"/>
      <c r="D2226" s="98"/>
      <c r="E2226" s="98"/>
      <c r="F2226" s="98"/>
      <c r="G2226" s="98"/>
      <c r="H2226" s="98"/>
      <c r="I2226" s="98"/>
      <c r="J2226" s="98"/>
      <c r="K2226" s="98"/>
      <c r="L2226" s="98"/>
      <c r="M2226" s="98"/>
      <c r="N2226" s="98"/>
      <c r="O2226" s="98"/>
      <c r="P2226" s="97"/>
      <c r="Q2226" s="18"/>
      <c r="R2226" s="18"/>
    </row>
    <row r="2227" spans="1:18" x14ac:dyDescent="0.3">
      <c r="A2227" s="98"/>
      <c r="B2227" s="98"/>
      <c r="C2227" s="98"/>
      <c r="D2227" s="98"/>
      <c r="E2227" s="98"/>
      <c r="F2227" s="98"/>
      <c r="G2227" s="98"/>
      <c r="H2227" s="98"/>
      <c r="I2227" s="98"/>
      <c r="J2227" s="98"/>
      <c r="K2227" s="98"/>
      <c r="L2227" s="98"/>
      <c r="M2227" s="98"/>
      <c r="N2227" s="98"/>
      <c r="O2227" s="98"/>
      <c r="P2227" s="97"/>
      <c r="Q2227" s="18"/>
      <c r="R2227" s="18"/>
    </row>
    <row r="2228" spans="1:18" x14ac:dyDescent="0.3">
      <c r="A2228" s="98"/>
      <c r="B2228" s="98"/>
      <c r="C2228" s="98"/>
      <c r="D2228" s="98"/>
      <c r="E2228" s="98"/>
      <c r="F2228" s="98"/>
      <c r="G2228" s="98"/>
      <c r="H2228" s="98"/>
      <c r="I2228" s="98"/>
      <c r="J2228" s="98"/>
      <c r="K2228" s="98"/>
      <c r="L2228" s="98"/>
      <c r="M2228" s="98"/>
      <c r="N2228" s="98"/>
      <c r="O2228" s="98"/>
      <c r="P2228" s="97"/>
      <c r="Q2228" s="18"/>
      <c r="R2228" s="18"/>
    </row>
    <row r="2229" spans="1:18" x14ac:dyDescent="0.3">
      <c r="A2229" s="98"/>
      <c r="B2229" s="98"/>
      <c r="C2229" s="98"/>
      <c r="D2229" s="98"/>
      <c r="E2229" s="98"/>
      <c r="F2229" s="98"/>
      <c r="G2229" s="98"/>
      <c r="H2229" s="98"/>
      <c r="I2229" s="98"/>
      <c r="J2229" s="98"/>
      <c r="K2229" s="98"/>
      <c r="L2229" s="98"/>
      <c r="M2229" s="98"/>
      <c r="N2229" s="98"/>
      <c r="O2229" s="98"/>
      <c r="P2229" s="97"/>
      <c r="Q2229" s="18"/>
      <c r="R2229" s="18"/>
    </row>
    <row r="2230" spans="1:18" x14ac:dyDescent="0.3">
      <c r="A2230" s="98"/>
      <c r="B2230" s="98"/>
      <c r="C2230" s="98"/>
      <c r="D2230" s="98"/>
      <c r="E2230" s="98"/>
      <c r="F2230" s="98"/>
      <c r="G2230" s="98"/>
      <c r="H2230" s="98"/>
      <c r="I2230" s="98"/>
      <c r="J2230" s="98"/>
      <c r="K2230" s="98"/>
      <c r="L2230" s="98"/>
      <c r="M2230" s="98"/>
      <c r="N2230" s="98"/>
      <c r="O2230" s="98"/>
      <c r="P2230" s="97"/>
      <c r="Q2230" s="18"/>
      <c r="R2230" s="18"/>
    </row>
    <row r="2231" spans="1:18" x14ac:dyDescent="0.3">
      <c r="A2231" s="98"/>
      <c r="B2231" s="98"/>
      <c r="C2231" s="98"/>
      <c r="D2231" s="98"/>
      <c r="E2231" s="98"/>
      <c r="F2231" s="98"/>
      <c r="G2231" s="98"/>
      <c r="H2231" s="98"/>
      <c r="I2231" s="98"/>
      <c r="J2231" s="98"/>
      <c r="K2231" s="98"/>
      <c r="L2231" s="98"/>
      <c r="M2231" s="98"/>
      <c r="N2231" s="98"/>
      <c r="O2231" s="98"/>
      <c r="P2231" s="97"/>
      <c r="Q2231" s="18"/>
      <c r="R2231" s="18"/>
    </row>
    <row r="2232" spans="1:18" x14ac:dyDescent="0.3">
      <c r="A2232" s="98"/>
      <c r="B2232" s="98"/>
      <c r="C2232" s="98"/>
      <c r="D2232" s="98"/>
      <c r="E2232" s="98"/>
      <c r="F2232" s="98"/>
      <c r="G2232" s="98"/>
      <c r="H2232" s="98"/>
      <c r="I2232" s="98"/>
      <c r="J2232" s="98"/>
      <c r="K2232" s="98"/>
      <c r="L2232" s="98"/>
      <c r="M2232" s="98"/>
      <c r="N2232" s="98"/>
      <c r="O2232" s="98"/>
      <c r="P2232" s="97"/>
      <c r="Q2232" s="18"/>
      <c r="R2232" s="18"/>
    </row>
    <row r="2233" spans="1:18" x14ac:dyDescent="0.3">
      <c r="A2233" s="98"/>
      <c r="B2233" s="98"/>
      <c r="C2233" s="98"/>
      <c r="D2233" s="98"/>
      <c r="E2233" s="98"/>
      <c r="F2233" s="98"/>
      <c r="G2233" s="98"/>
      <c r="H2233" s="98"/>
      <c r="I2233" s="98"/>
      <c r="J2233" s="98"/>
      <c r="K2233" s="98"/>
      <c r="L2233" s="98"/>
      <c r="M2233" s="98"/>
      <c r="N2233" s="98"/>
      <c r="O2233" s="98"/>
      <c r="P2233" s="97"/>
      <c r="Q2233" s="18"/>
      <c r="R2233" s="18"/>
    </row>
    <row r="2234" spans="1:18" x14ac:dyDescent="0.3">
      <c r="A2234" s="98"/>
      <c r="B2234" s="98"/>
      <c r="C2234" s="98"/>
      <c r="D2234" s="98"/>
      <c r="E2234" s="98"/>
      <c r="F2234" s="98"/>
      <c r="G2234" s="98"/>
      <c r="H2234" s="98"/>
      <c r="I2234" s="98"/>
      <c r="J2234" s="98"/>
      <c r="K2234" s="98"/>
      <c r="L2234" s="98"/>
      <c r="M2234" s="98"/>
      <c r="N2234" s="98"/>
      <c r="O2234" s="98"/>
      <c r="P2234" s="97"/>
      <c r="Q2234" s="18"/>
      <c r="R2234" s="18"/>
    </row>
    <row r="2235" spans="1:18" x14ac:dyDescent="0.3">
      <c r="A2235" s="98"/>
      <c r="B2235" s="98"/>
      <c r="C2235" s="98"/>
      <c r="D2235" s="98"/>
      <c r="E2235" s="98"/>
      <c r="F2235" s="98"/>
      <c r="G2235" s="98"/>
      <c r="H2235" s="98"/>
      <c r="I2235" s="98"/>
      <c r="J2235" s="98"/>
      <c r="K2235" s="98"/>
      <c r="L2235" s="98"/>
      <c r="M2235" s="98"/>
      <c r="N2235" s="98"/>
      <c r="O2235" s="98"/>
      <c r="P2235" s="97"/>
      <c r="Q2235" s="18"/>
      <c r="R2235" s="18"/>
    </row>
    <row r="2236" spans="1:18" x14ac:dyDescent="0.3">
      <c r="A2236" s="98"/>
      <c r="B2236" s="98"/>
      <c r="C2236" s="98"/>
      <c r="D2236" s="98"/>
      <c r="E2236" s="98"/>
      <c r="F2236" s="98"/>
      <c r="G2236" s="98"/>
      <c r="H2236" s="98"/>
      <c r="I2236" s="98"/>
      <c r="J2236" s="98"/>
      <c r="K2236" s="98"/>
      <c r="L2236" s="98"/>
      <c r="M2236" s="98"/>
      <c r="N2236" s="98"/>
      <c r="O2236" s="98"/>
      <c r="P2236" s="97"/>
      <c r="Q2236" s="18"/>
      <c r="R2236" s="18"/>
    </row>
    <row r="2237" spans="1:18" x14ac:dyDescent="0.3">
      <c r="A2237" s="98"/>
      <c r="B2237" s="98"/>
      <c r="C2237" s="98"/>
      <c r="D2237" s="98"/>
      <c r="E2237" s="98"/>
      <c r="F2237" s="98"/>
      <c r="G2237" s="98"/>
      <c r="H2237" s="98"/>
      <c r="I2237" s="98"/>
      <c r="J2237" s="98"/>
      <c r="K2237" s="98"/>
      <c r="L2237" s="98"/>
      <c r="M2237" s="98"/>
      <c r="N2237" s="98"/>
      <c r="O2237" s="98"/>
      <c r="P2237" s="97"/>
      <c r="Q2237" s="18"/>
      <c r="R2237" s="18"/>
    </row>
    <row r="2238" spans="1:18" x14ac:dyDescent="0.3">
      <c r="A2238" s="98"/>
      <c r="B2238" s="98"/>
      <c r="C2238" s="98"/>
      <c r="D2238" s="98"/>
      <c r="E2238" s="98"/>
      <c r="F2238" s="98"/>
      <c r="G2238" s="98"/>
      <c r="H2238" s="98"/>
      <c r="I2238" s="98"/>
      <c r="J2238" s="98"/>
      <c r="K2238" s="98"/>
      <c r="L2238" s="98"/>
      <c r="M2238" s="98"/>
      <c r="N2238" s="98"/>
      <c r="O2238" s="98"/>
      <c r="P2238" s="97"/>
      <c r="Q2238" s="18"/>
      <c r="R2238" s="18"/>
    </row>
    <row r="2239" spans="1:18" x14ac:dyDescent="0.3">
      <c r="A2239" s="98"/>
      <c r="B2239" s="98"/>
      <c r="C2239" s="98"/>
      <c r="D2239" s="98"/>
      <c r="E2239" s="98"/>
      <c r="F2239" s="98"/>
      <c r="G2239" s="98"/>
      <c r="H2239" s="98"/>
      <c r="I2239" s="98"/>
      <c r="J2239" s="98"/>
      <c r="K2239" s="98"/>
      <c r="L2239" s="98"/>
      <c r="M2239" s="98"/>
      <c r="N2239" s="98"/>
      <c r="O2239" s="98"/>
      <c r="P2239" s="97"/>
      <c r="Q2239" s="18"/>
      <c r="R2239" s="18"/>
    </row>
    <row r="2240" spans="1:18" x14ac:dyDescent="0.3">
      <c r="A2240" s="98"/>
      <c r="B2240" s="98"/>
      <c r="C2240" s="98"/>
      <c r="D2240" s="98"/>
      <c r="E2240" s="98"/>
      <c r="F2240" s="98"/>
      <c r="G2240" s="98"/>
      <c r="H2240" s="98"/>
      <c r="I2240" s="98"/>
      <c r="J2240" s="98"/>
      <c r="K2240" s="98"/>
      <c r="L2240" s="98"/>
      <c r="M2240" s="98"/>
      <c r="N2240" s="98"/>
      <c r="O2240" s="98"/>
      <c r="P2240" s="97"/>
      <c r="Q2240" s="18"/>
      <c r="R2240" s="18"/>
    </row>
    <row r="2241" spans="1:18" x14ac:dyDescent="0.3">
      <c r="A2241" s="98"/>
      <c r="B2241" s="98"/>
      <c r="C2241" s="98"/>
      <c r="D2241" s="98"/>
      <c r="E2241" s="98"/>
      <c r="F2241" s="98"/>
      <c r="G2241" s="98"/>
      <c r="H2241" s="98"/>
      <c r="I2241" s="98"/>
      <c r="J2241" s="98"/>
      <c r="K2241" s="98"/>
      <c r="L2241" s="98"/>
      <c r="M2241" s="98"/>
      <c r="N2241" s="98"/>
      <c r="O2241" s="98"/>
      <c r="P2241" s="97"/>
      <c r="Q2241" s="18"/>
      <c r="R2241" s="18"/>
    </row>
    <row r="2242" spans="1:18" x14ac:dyDescent="0.3">
      <c r="A2242" s="98"/>
      <c r="B2242" s="98"/>
      <c r="C2242" s="98"/>
      <c r="D2242" s="98"/>
      <c r="E2242" s="98"/>
      <c r="F2242" s="98"/>
      <c r="G2242" s="98"/>
      <c r="H2242" s="98"/>
      <c r="I2242" s="98"/>
      <c r="J2242" s="98"/>
      <c r="K2242" s="98"/>
      <c r="L2242" s="98"/>
      <c r="M2242" s="98"/>
      <c r="N2242" s="98"/>
      <c r="O2242" s="98"/>
      <c r="P2242" s="97"/>
      <c r="Q2242" s="18"/>
      <c r="R2242" s="18"/>
    </row>
    <row r="2243" spans="1:18" x14ac:dyDescent="0.3">
      <c r="A2243" s="98"/>
      <c r="B2243" s="98"/>
      <c r="C2243" s="98"/>
      <c r="D2243" s="98"/>
      <c r="E2243" s="98"/>
      <c r="F2243" s="98"/>
      <c r="G2243" s="98"/>
      <c r="H2243" s="98"/>
      <c r="I2243" s="98"/>
      <c r="J2243" s="98"/>
      <c r="K2243" s="98"/>
      <c r="L2243" s="98"/>
      <c r="M2243" s="98"/>
      <c r="N2243" s="98"/>
      <c r="O2243" s="98"/>
      <c r="P2243" s="97"/>
      <c r="Q2243" s="18"/>
      <c r="R2243" s="18"/>
    </row>
    <row r="2244" spans="1:18" x14ac:dyDescent="0.3">
      <c r="A2244" s="98"/>
      <c r="B2244" s="98"/>
      <c r="C2244" s="98"/>
      <c r="D2244" s="98"/>
      <c r="E2244" s="98"/>
      <c r="F2244" s="98"/>
      <c r="G2244" s="98"/>
      <c r="H2244" s="98"/>
      <c r="I2244" s="98"/>
      <c r="J2244" s="98"/>
      <c r="K2244" s="98"/>
      <c r="L2244" s="98"/>
      <c r="M2244" s="98"/>
      <c r="N2244" s="98"/>
      <c r="O2244" s="98"/>
      <c r="P2244" s="97"/>
      <c r="Q2244" s="18"/>
      <c r="R2244" s="18"/>
    </row>
    <row r="2245" spans="1:18" x14ac:dyDescent="0.3">
      <c r="A2245" s="98"/>
      <c r="B2245" s="98"/>
      <c r="C2245" s="98"/>
      <c r="D2245" s="98"/>
      <c r="E2245" s="98"/>
      <c r="F2245" s="98"/>
      <c r="G2245" s="98"/>
      <c r="H2245" s="98"/>
      <c r="I2245" s="98"/>
      <c r="J2245" s="98"/>
      <c r="K2245" s="98"/>
      <c r="L2245" s="98"/>
      <c r="M2245" s="98"/>
      <c r="N2245" s="98"/>
      <c r="O2245" s="98"/>
      <c r="P2245" s="97"/>
      <c r="Q2245" s="18"/>
      <c r="R2245" s="18"/>
    </row>
    <row r="2246" spans="1:18" x14ac:dyDescent="0.3">
      <c r="A2246" s="98"/>
      <c r="B2246" s="98"/>
      <c r="C2246" s="98"/>
      <c r="D2246" s="98"/>
      <c r="E2246" s="98"/>
      <c r="F2246" s="98"/>
      <c r="G2246" s="98"/>
      <c r="H2246" s="98"/>
      <c r="I2246" s="98"/>
      <c r="J2246" s="98"/>
      <c r="K2246" s="98"/>
      <c r="L2246" s="98"/>
      <c r="M2246" s="98"/>
      <c r="N2246" s="98"/>
      <c r="O2246" s="98"/>
      <c r="P2246" s="97"/>
      <c r="Q2246" s="18"/>
      <c r="R2246" s="18"/>
    </row>
    <row r="2247" spans="1:18" x14ac:dyDescent="0.3">
      <c r="A2247" s="98"/>
      <c r="B2247" s="98"/>
      <c r="C2247" s="98"/>
      <c r="D2247" s="98"/>
      <c r="E2247" s="98"/>
      <c r="F2247" s="98"/>
      <c r="G2247" s="98"/>
      <c r="H2247" s="98"/>
      <c r="I2247" s="98"/>
      <c r="J2247" s="98"/>
      <c r="K2247" s="98"/>
      <c r="L2247" s="98"/>
      <c r="M2247" s="98"/>
      <c r="N2247" s="98"/>
      <c r="O2247" s="98"/>
      <c r="P2247" s="97"/>
      <c r="Q2247" s="18"/>
      <c r="R2247" s="18"/>
    </row>
    <row r="2248" spans="1:18" x14ac:dyDescent="0.3">
      <c r="A2248" s="98"/>
      <c r="B2248" s="98"/>
      <c r="C2248" s="98"/>
      <c r="D2248" s="98"/>
      <c r="E2248" s="98"/>
      <c r="F2248" s="98"/>
      <c r="G2248" s="98"/>
      <c r="H2248" s="98"/>
      <c r="I2248" s="98"/>
      <c r="J2248" s="98"/>
      <c r="K2248" s="98"/>
      <c r="L2248" s="98"/>
      <c r="M2248" s="98"/>
      <c r="N2248" s="98"/>
      <c r="O2248" s="98"/>
      <c r="P2248" s="97"/>
      <c r="Q2248" s="18"/>
      <c r="R2248" s="18"/>
    </row>
    <row r="2249" spans="1:18" x14ac:dyDescent="0.3">
      <c r="A2249" s="98"/>
      <c r="B2249" s="98"/>
      <c r="C2249" s="98"/>
      <c r="D2249" s="98"/>
      <c r="E2249" s="98"/>
      <c r="F2249" s="98"/>
      <c r="G2249" s="98"/>
      <c r="H2249" s="98"/>
      <c r="I2249" s="98"/>
      <c r="J2249" s="98"/>
      <c r="K2249" s="98"/>
      <c r="L2249" s="98"/>
      <c r="M2249" s="98"/>
      <c r="N2249" s="98"/>
      <c r="O2249" s="98"/>
      <c r="P2249" s="97"/>
      <c r="Q2249" s="18"/>
      <c r="R2249" s="18"/>
    </row>
    <row r="2250" spans="1:18" x14ac:dyDescent="0.3">
      <c r="A2250" s="98"/>
      <c r="B2250" s="98"/>
      <c r="C2250" s="98"/>
      <c r="D2250" s="98"/>
      <c r="E2250" s="98"/>
      <c r="F2250" s="98"/>
      <c r="G2250" s="98"/>
      <c r="H2250" s="98"/>
      <c r="I2250" s="98"/>
      <c r="J2250" s="98"/>
      <c r="K2250" s="98"/>
      <c r="L2250" s="98"/>
      <c r="M2250" s="98"/>
      <c r="N2250" s="98"/>
      <c r="O2250" s="98"/>
      <c r="P2250" s="97"/>
      <c r="Q2250" s="18"/>
      <c r="R2250" s="18"/>
    </row>
    <row r="2251" spans="1:18" x14ac:dyDescent="0.3">
      <c r="A2251" s="98"/>
      <c r="B2251" s="98"/>
      <c r="C2251" s="98"/>
      <c r="D2251" s="98"/>
      <c r="E2251" s="98"/>
      <c r="F2251" s="98"/>
      <c r="G2251" s="98"/>
      <c r="H2251" s="98"/>
      <c r="I2251" s="98"/>
      <c r="J2251" s="98"/>
      <c r="K2251" s="98"/>
      <c r="L2251" s="98"/>
      <c r="M2251" s="98"/>
      <c r="N2251" s="98"/>
      <c r="O2251" s="98"/>
      <c r="P2251" s="97"/>
      <c r="Q2251" s="18"/>
      <c r="R2251" s="18"/>
    </row>
    <row r="2252" spans="1:18" x14ac:dyDescent="0.3">
      <c r="A2252" s="98"/>
      <c r="B2252" s="98"/>
      <c r="C2252" s="98"/>
      <c r="D2252" s="98"/>
      <c r="E2252" s="98"/>
      <c r="F2252" s="98"/>
      <c r="G2252" s="98"/>
      <c r="H2252" s="98"/>
      <c r="I2252" s="98"/>
      <c r="J2252" s="98"/>
      <c r="K2252" s="98"/>
      <c r="L2252" s="98"/>
      <c r="M2252" s="98"/>
      <c r="N2252" s="98"/>
      <c r="O2252" s="98"/>
      <c r="P2252" s="97"/>
      <c r="Q2252" s="18"/>
      <c r="R2252" s="18"/>
    </row>
    <row r="2253" spans="1:18" x14ac:dyDescent="0.3">
      <c r="A2253" s="98"/>
      <c r="B2253" s="98"/>
      <c r="C2253" s="98"/>
      <c r="D2253" s="98"/>
      <c r="E2253" s="98"/>
      <c r="F2253" s="98"/>
      <c r="G2253" s="98"/>
      <c r="H2253" s="98"/>
      <c r="I2253" s="98"/>
      <c r="J2253" s="98"/>
      <c r="K2253" s="98"/>
      <c r="L2253" s="98"/>
      <c r="M2253" s="98"/>
      <c r="N2253" s="98"/>
      <c r="O2253" s="98"/>
      <c r="P2253" s="97"/>
      <c r="Q2253" s="18"/>
      <c r="R2253" s="18"/>
    </row>
    <row r="2254" spans="1:18" x14ac:dyDescent="0.3">
      <c r="A2254" s="98"/>
      <c r="B2254" s="98"/>
      <c r="C2254" s="98"/>
      <c r="D2254" s="98"/>
      <c r="E2254" s="98"/>
      <c r="F2254" s="98"/>
      <c r="G2254" s="98"/>
      <c r="H2254" s="98"/>
      <c r="I2254" s="98"/>
      <c r="J2254" s="98"/>
      <c r="K2254" s="98"/>
      <c r="L2254" s="98"/>
      <c r="M2254" s="98"/>
      <c r="N2254" s="98"/>
      <c r="O2254" s="98"/>
      <c r="P2254" s="97"/>
      <c r="Q2254" s="18"/>
      <c r="R2254" s="18"/>
    </row>
    <row r="2255" spans="1:18" x14ac:dyDescent="0.3">
      <c r="A2255" s="98"/>
      <c r="B2255" s="98"/>
      <c r="C2255" s="98"/>
      <c r="D2255" s="98"/>
      <c r="E2255" s="98"/>
      <c r="F2255" s="98"/>
      <c r="G2255" s="98"/>
      <c r="H2255" s="98"/>
      <c r="I2255" s="98"/>
      <c r="J2255" s="98"/>
      <c r="K2255" s="98"/>
      <c r="L2255" s="98"/>
      <c r="M2255" s="98"/>
      <c r="N2255" s="98"/>
      <c r="O2255" s="98"/>
      <c r="P2255" s="97"/>
      <c r="Q2255" s="18"/>
      <c r="R2255" s="18"/>
    </row>
    <row r="2256" spans="1:18" x14ac:dyDescent="0.3">
      <c r="A2256" s="98"/>
      <c r="B2256" s="98"/>
      <c r="C2256" s="98"/>
      <c r="D2256" s="98"/>
      <c r="E2256" s="98"/>
      <c r="F2256" s="98"/>
      <c r="G2256" s="98"/>
      <c r="H2256" s="98"/>
      <c r="I2256" s="98"/>
      <c r="J2256" s="98"/>
      <c r="K2256" s="98"/>
      <c r="L2256" s="98"/>
      <c r="M2256" s="98"/>
      <c r="N2256" s="98"/>
      <c r="O2256" s="98"/>
      <c r="P2256" s="97"/>
      <c r="Q2256" s="18"/>
      <c r="R2256" s="18"/>
    </row>
    <row r="2257" spans="1:18" x14ac:dyDescent="0.3">
      <c r="A2257" s="98"/>
      <c r="B2257" s="98"/>
      <c r="C2257" s="98"/>
      <c r="D2257" s="98"/>
      <c r="E2257" s="98"/>
      <c r="F2257" s="98"/>
      <c r="G2257" s="98"/>
      <c r="H2257" s="98"/>
      <c r="I2257" s="98"/>
      <c r="J2257" s="98"/>
      <c r="K2257" s="98"/>
      <c r="L2257" s="98"/>
      <c r="M2257" s="98"/>
      <c r="N2257" s="98"/>
      <c r="O2257" s="98"/>
      <c r="P2257" s="97"/>
      <c r="Q2257" s="18"/>
      <c r="R2257" s="18"/>
    </row>
    <row r="2258" spans="1:18" x14ac:dyDescent="0.3">
      <c r="A2258" s="98"/>
      <c r="B2258" s="98"/>
      <c r="C2258" s="98"/>
      <c r="D2258" s="98"/>
      <c r="E2258" s="98"/>
      <c r="F2258" s="98"/>
      <c r="G2258" s="98"/>
      <c r="H2258" s="98"/>
      <c r="I2258" s="98"/>
      <c r="J2258" s="98"/>
      <c r="K2258" s="98"/>
      <c r="L2258" s="98"/>
      <c r="M2258" s="98"/>
      <c r="N2258" s="98"/>
      <c r="O2258" s="98"/>
      <c r="P2258" s="97"/>
      <c r="Q2258" s="18"/>
      <c r="R2258" s="18"/>
    </row>
    <row r="2259" spans="1:18" x14ac:dyDescent="0.3">
      <c r="A2259" s="98"/>
      <c r="B2259" s="98"/>
      <c r="C2259" s="98"/>
      <c r="D2259" s="98"/>
      <c r="E2259" s="98"/>
      <c r="F2259" s="98"/>
      <c r="G2259" s="98"/>
      <c r="H2259" s="98"/>
      <c r="I2259" s="98"/>
      <c r="J2259" s="98"/>
      <c r="K2259" s="98"/>
      <c r="L2259" s="98"/>
      <c r="M2259" s="98"/>
      <c r="N2259" s="98"/>
      <c r="O2259" s="98"/>
      <c r="P2259" s="97"/>
      <c r="Q2259" s="18"/>
      <c r="R2259" s="18"/>
    </row>
    <row r="2260" spans="1:18" x14ac:dyDescent="0.3">
      <c r="A2260" s="98"/>
      <c r="B2260" s="98"/>
      <c r="C2260" s="98"/>
      <c r="D2260" s="98"/>
      <c r="E2260" s="98"/>
      <c r="F2260" s="98"/>
      <c r="G2260" s="98"/>
      <c r="H2260" s="98"/>
      <c r="I2260" s="98"/>
      <c r="J2260" s="98"/>
      <c r="K2260" s="98"/>
      <c r="L2260" s="98"/>
      <c r="M2260" s="98"/>
      <c r="N2260" s="98"/>
      <c r="O2260" s="98"/>
      <c r="P2260" s="97"/>
      <c r="Q2260" s="18"/>
      <c r="R2260" s="18"/>
    </row>
    <row r="2261" spans="1:18" x14ac:dyDescent="0.3">
      <c r="A2261" s="98"/>
      <c r="B2261" s="98"/>
      <c r="C2261" s="98"/>
      <c r="D2261" s="98"/>
      <c r="E2261" s="98"/>
      <c r="F2261" s="98"/>
      <c r="G2261" s="98"/>
      <c r="H2261" s="98"/>
      <c r="I2261" s="98"/>
      <c r="J2261" s="98"/>
      <c r="K2261" s="98"/>
      <c r="L2261" s="98"/>
      <c r="M2261" s="98"/>
      <c r="N2261" s="98"/>
      <c r="O2261" s="98"/>
      <c r="P2261" s="97"/>
      <c r="Q2261" s="18"/>
      <c r="R2261" s="18"/>
    </row>
    <row r="2262" spans="1:18" x14ac:dyDescent="0.3">
      <c r="A2262" s="98"/>
      <c r="B2262" s="98"/>
      <c r="C2262" s="98"/>
      <c r="D2262" s="98"/>
      <c r="E2262" s="98"/>
      <c r="F2262" s="98"/>
      <c r="G2262" s="98"/>
      <c r="H2262" s="98"/>
      <c r="I2262" s="98"/>
      <c r="J2262" s="98"/>
      <c r="K2262" s="98"/>
      <c r="L2262" s="98"/>
      <c r="M2262" s="98"/>
      <c r="N2262" s="98"/>
      <c r="O2262" s="98"/>
      <c r="P2262" s="97"/>
      <c r="Q2262" s="18"/>
      <c r="R2262" s="18"/>
    </row>
    <row r="2263" spans="1:18" x14ac:dyDescent="0.3">
      <c r="A2263" s="98"/>
      <c r="B2263" s="98"/>
      <c r="C2263" s="98"/>
      <c r="D2263" s="98"/>
      <c r="E2263" s="98"/>
      <c r="F2263" s="98"/>
      <c r="G2263" s="98"/>
      <c r="H2263" s="98"/>
      <c r="I2263" s="98"/>
      <c r="J2263" s="98"/>
      <c r="K2263" s="98"/>
      <c r="L2263" s="98"/>
      <c r="M2263" s="98"/>
      <c r="N2263" s="98"/>
      <c r="O2263" s="98"/>
      <c r="P2263" s="97"/>
      <c r="Q2263" s="18"/>
      <c r="R2263" s="18"/>
    </row>
    <row r="2264" spans="1:18" x14ac:dyDescent="0.3">
      <c r="A2264" s="98"/>
      <c r="B2264" s="98"/>
      <c r="C2264" s="98"/>
      <c r="D2264" s="98"/>
      <c r="E2264" s="98"/>
      <c r="F2264" s="98"/>
      <c r="G2264" s="98"/>
      <c r="H2264" s="98"/>
      <c r="I2264" s="98"/>
      <c r="J2264" s="98"/>
      <c r="K2264" s="98"/>
      <c r="L2264" s="98"/>
      <c r="M2264" s="98"/>
      <c r="N2264" s="98"/>
      <c r="O2264" s="98"/>
      <c r="P2264" s="97"/>
      <c r="Q2264" s="18"/>
      <c r="R2264" s="18"/>
    </row>
    <row r="2265" spans="1:18" x14ac:dyDescent="0.3">
      <c r="A2265" s="98"/>
      <c r="B2265" s="98"/>
      <c r="C2265" s="98"/>
      <c r="D2265" s="98"/>
      <c r="E2265" s="98"/>
      <c r="F2265" s="98"/>
      <c r="G2265" s="98"/>
      <c r="H2265" s="98"/>
      <c r="I2265" s="98"/>
      <c r="J2265" s="98"/>
      <c r="K2265" s="98"/>
      <c r="L2265" s="98"/>
      <c r="M2265" s="98"/>
      <c r="N2265" s="98"/>
      <c r="O2265" s="98"/>
      <c r="P2265" s="97"/>
      <c r="Q2265" s="18"/>
      <c r="R2265" s="18"/>
    </row>
    <row r="2266" spans="1:18" x14ac:dyDescent="0.3">
      <c r="A2266" s="98"/>
      <c r="B2266" s="98"/>
      <c r="C2266" s="98"/>
      <c r="D2266" s="98"/>
      <c r="E2266" s="98"/>
      <c r="F2266" s="98"/>
      <c r="G2266" s="98"/>
      <c r="H2266" s="98"/>
      <c r="I2266" s="98"/>
      <c r="J2266" s="98"/>
      <c r="K2266" s="98"/>
      <c r="L2266" s="98"/>
      <c r="M2266" s="98"/>
      <c r="N2266" s="98"/>
      <c r="O2266" s="98"/>
      <c r="P2266" s="97"/>
      <c r="Q2266" s="18"/>
      <c r="R2266" s="18"/>
    </row>
    <row r="2267" spans="1:18" x14ac:dyDescent="0.3">
      <c r="A2267" s="98"/>
      <c r="B2267" s="98"/>
      <c r="C2267" s="98"/>
      <c r="D2267" s="98"/>
      <c r="E2267" s="98"/>
      <c r="F2267" s="98"/>
      <c r="G2267" s="98"/>
      <c r="H2267" s="98"/>
      <c r="I2267" s="98"/>
      <c r="J2267" s="98"/>
      <c r="K2267" s="98"/>
      <c r="L2267" s="98"/>
      <c r="M2267" s="98"/>
      <c r="N2267" s="98"/>
      <c r="O2267" s="98"/>
      <c r="P2267" s="97"/>
      <c r="Q2267" s="18"/>
      <c r="R2267" s="18"/>
    </row>
    <row r="2268" spans="1:18" x14ac:dyDescent="0.3">
      <c r="A2268" s="98"/>
      <c r="B2268" s="98"/>
      <c r="C2268" s="98"/>
      <c r="D2268" s="98"/>
      <c r="E2268" s="98"/>
      <c r="F2268" s="98"/>
      <c r="G2268" s="98"/>
      <c r="H2268" s="98"/>
      <c r="I2268" s="98"/>
      <c r="J2268" s="98"/>
      <c r="K2268" s="98"/>
      <c r="L2268" s="98"/>
      <c r="M2268" s="98"/>
      <c r="N2268" s="98"/>
      <c r="O2268" s="98"/>
      <c r="P2268" s="97"/>
      <c r="Q2268" s="18"/>
      <c r="R2268" s="18"/>
    </row>
    <row r="2269" spans="1:18" x14ac:dyDescent="0.3">
      <c r="A2269" s="98"/>
      <c r="B2269" s="98"/>
      <c r="C2269" s="98"/>
      <c r="D2269" s="98"/>
      <c r="E2269" s="98"/>
      <c r="F2269" s="98"/>
      <c r="G2269" s="98"/>
      <c r="H2269" s="98"/>
      <c r="I2269" s="98"/>
      <c r="J2269" s="98"/>
      <c r="K2269" s="98"/>
      <c r="L2269" s="98"/>
      <c r="M2269" s="98"/>
      <c r="N2269" s="98"/>
      <c r="O2269" s="98"/>
      <c r="P2269" s="97"/>
      <c r="Q2269" s="18"/>
      <c r="R2269" s="18"/>
    </row>
    <row r="2270" spans="1:18" x14ac:dyDescent="0.3">
      <c r="A2270" s="98"/>
      <c r="B2270" s="98"/>
      <c r="C2270" s="98"/>
      <c r="D2270" s="98"/>
      <c r="E2270" s="98"/>
      <c r="F2270" s="98"/>
      <c r="G2270" s="98"/>
      <c r="H2270" s="98"/>
      <c r="I2270" s="98"/>
      <c r="J2270" s="98"/>
      <c r="K2270" s="98"/>
      <c r="L2270" s="98"/>
      <c r="M2270" s="98"/>
      <c r="N2270" s="98"/>
      <c r="O2270" s="98"/>
      <c r="P2270" s="97"/>
      <c r="Q2270" s="18"/>
      <c r="R2270" s="18"/>
    </row>
    <row r="2271" spans="1:18" x14ac:dyDescent="0.3">
      <c r="A2271" s="98"/>
      <c r="B2271" s="98"/>
      <c r="C2271" s="98"/>
      <c r="D2271" s="98"/>
      <c r="E2271" s="98"/>
      <c r="F2271" s="98"/>
      <c r="G2271" s="98"/>
      <c r="H2271" s="98"/>
      <c r="I2271" s="98"/>
      <c r="J2271" s="98"/>
      <c r="K2271" s="98"/>
      <c r="L2271" s="98"/>
      <c r="M2271" s="98"/>
      <c r="N2271" s="98"/>
      <c r="O2271" s="98"/>
      <c r="P2271" s="97"/>
      <c r="Q2271" s="18"/>
      <c r="R2271" s="18"/>
    </row>
    <row r="2272" spans="1:18" x14ac:dyDescent="0.3">
      <c r="A2272" s="98"/>
      <c r="B2272" s="98"/>
      <c r="C2272" s="98"/>
      <c r="D2272" s="98"/>
      <c r="E2272" s="98"/>
      <c r="F2272" s="98"/>
      <c r="G2272" s="98"/>
      <c r="H2272" s="98"/>
      <c r="I2272" s="98"/>
      <c r="J2272" s="98"/>
      <c r="K2272" s="98"/>
      <c r="L2272" s="98"/>
      <c r="M2272" s="98"/>
      <c r="N2272" s="98"/>
      <c r="O2272" s="98"/>
      <c r="P2272" s="97"/>
      <c r="Q2272" s="18"/>
      <c r="R2272" s="18"/>
    </row>
    <row r="2273" spans="1:18" x14ac:dyDescent="0.3">
      <c r="A2273" s="98"/>
      <c r="B2273" s="98"/>
      <c r="C2273" s="98"/>
      <c r="D2273" s="98"/>
      <c r="E2273" s="98"/>
      <c r="F2273" s="98"/>
      <c r="G2273" s="98"/>
      <c r="H2273" s="98"/>
      <c r="I2273" s="98"/>
      <c r="J2273" s="98"/>
      <c r="K2273" s="98"/>
      <c r="L2273" s="98"/>
      <c r="M2273" s="98"/>
      <c r="N2273" s="98"/>
      <c r="O2273" s="98"/>
      <c r="P2273" s="97"/>
      <c r="Q2273" s="18"/>
      <c r="R2273" s="18"/>
    </row>
    <row r="2274" spans="1:18" x14ac:dyDescent="0.3">
      <c r="A2274" s="98"/>
      <c r="B2274" s="98"/>
      <c r="C2274" s="98"/>
      <c r="D2274" s="98"/>
      <c r="E2274" s="98"/>
      <c r="F2274" s="98"/>
      <c r="G2274" s="98"/>
      <c r="H2274" s="98"/>
      <c r="I2274" s="98"/>
      <c r="J2274" s="98"/>
      <c r="K2274" s="98"/>
      <c r="L2274" s="98"/>
      <c r="M2274" s="98"/>
      <c r="N2274" s="98"/>
      <c r="O2274" s="98"/>
      <c r="P2274" s="97"/>
      <c r="Q2274" s="18"/>
      <c r="R2274" s="18"/>
    </row>
    <row r="2275" spans="1:18" x14ac:dyDescent="0.3">
      <c r="A2275" s="98"/>
      <c r="B2275" s="98"/>
      <c r="C2275" s="98"/>
      <c r="D2275" s="98"/>
      <c r="E2275" s="98"/>
      <c r="F2275" s="98"/>
      <c r="G2275" s="98"/>
      <c r="H2275" s="98"/>
      <c r="I2275" s="98"/>
      <c r="J2275" s="98"/>
      <c r="K2275" s="98"/>
      <c r="L2275" s="98"/>
      <c r="M2275" s="98"/>
      <c r="N2275" s="98"/>
      <c r="O2275" s="98"/>
      <c r="P2275" s="97"/>
      <c r="Q2275" s="18"/>
      <c r="R2275" s="18"/>
    </row>
    <row r="2276" spans="1:18" x14ac:dyDescent="0.3">
      <c r="A2276" s="98"/>
      <c r="B2276" s="98"/>
      <c r="C2276" s="98"/>
      <c r="D2276" s="98"/>
      <c r="E2276" s="98"/>
      <c r="F2276" s="98"/>
      <c r="G2276" s="98"/>
      <c r="H2276" s="98"/>
      <c r="I2276" s="98"/>
      <c r="J2276" s="98"/>
      <c r="K2276" s="98"/>
      <c r="L2276" s="98"/>
      <c r="M2276" s="98"/>
      <c r="N2276" s="98"/>
      <c r="O2276" s="98"/>
      <c r="P2276" s="97"/>
      <c r="Q2276" s="18"/>
      <c r="R2276" s="18"/>
    </row>
    <row r="2277" spans="1:18" x14ac:dyDescent="0.3">
      <c r="A2277" s="98"/>
      <c r="B2277" s="98"/>
      <c r="C2277" s="98"/>
      <c r="D2277" s="98"/>
      <c r="E2277" s="98"/>
      <c r="F2277" s="98"/>
      <c r="G2277" s="98"/>
      <c r="H2277" s="98"/>
      <c r="I2277" s="98"/>
      <c r="J2277" s="98"/>
      <c r="K2277" s="98"/>
      <c r="L2277" s="98"/>
      <c r="M2277" s="98"/>
      <c r="N2277" s="98"/>
      <c r="O2277" s="98"/>
      <c r="P2277" s="97"/>
      <c r="Q2277" s="18"/>
      <c r="R2277" s="18"/>
    </row>
    <row r="2278" spans="1:18" x14ac:dyDescent="0.3">
      <c r="A2278" s="98"/>
      <c r="B2278" s="98"/>
      <c r="C2278" s="98"/>
      <c r="D2278" s="98"/>
      <c r="E2278" s="98"/>
      <c r="F2278" s="98"/>
      <c r="G2278" s="98"/>
      <c r="H2278" s="98"/>
      <c r="I2278" s="98"/>
      <c r="J2278" s="98"/>
      <c r="K2278" s="98"/>
      <c r="L2278" s="98"/>
      <c r="M2278" s="98"/>
      <c r="N2278" s="98"/>
      <c r="O2278" s="98"/>
      <c r="P2278" s="97"/>
      <c r="Q2278" s="18"/>
      <c r="R2278" s="18"/>
    </row>
    <row r="2279" spans="1:18" x14ac:dyDescent="0.3">
      <c r="A2279" s="98"/>
      <c r="B2279" s="98"/>
      <c r="C2279" s="98"/>
      <c r="D2279" s="98"/>
      <c r="E2279" s="98"/>
      <c r="F2279" s="98"/>
      <c r="G2279" s="98"/>
      <c r="H2279" s="98"/>
      <c r="I2279" s="98"/>
      <c r="J2279" s="98"/>
      <c r="K2279" s="98"/>
      <c r="L2279" s="98"/>
      <c r="M2279" s="98"/>
      <c r="N2279" s="98"/>
      <c r="O2279" s="98"/>
      <c r="P2279" s="97"/>
      <c r="Q2279" s="18"/>
      <c r="R2279" s="18"/>
    </row>
    <row r="2280" spans="1:18" x14ac:dyDescent="0.3">
      <c r="A2280" s="98"/>
      <c r="B2280" s="98"/>
      <c r="C2280" s="98"/>
      <c r="D2280" s="98"/>
      <c r="E2280" s="98"/>
      <c r="F2280" s="98"/>
      <c r="G2280" s="98"/>
      <c r="H2280" s="98"/>
      <c r="I2280" s="98"/>
      <c r="J2280" s="98"/>
      <c r="K2280" s="98"/>
      <c r="L2280" s="98"/>
      <c r="M2280" s="98"/>
      <c r="N2280" s="98"/>
      <c r="O2280" s="98"/>
      <c r="P2280" s="97"/>
      <c r="Q2280" s="18"/>
      <c r="R2280" s="18"/>
    </row>
    <row r="2281" spans="1:18" x14ac:dyDescent="0.3">
      <c r="A2281" s="98"/>
      <c r="B2281" s="98"/>
      <c r="C2281" s="98"/>
      <c r="D2281" s="98"/>
      <c r="E2281" s="98"/>
      <c r="F2281" s="98"/>
      <c r="G2281" s="98"/>
      <c r="H2281" s="98"/>
      <c r="I2281" s="98"/>
      <c r="J2281" s="98"/>
      <c r="K2281" s="98"/>
      <c r="L2281" s="98"/>
      <c r="M2281" s="98"/>
      <c r="N2281" s="98"/>
      <c r="O2281" s="98"/>
      <c r="P2281" s="97"/>
      <c r="Q2281" s="18"/>
      <c r="R2281" s="18"/>
    </row>
    <row r="2282" spans="1:18" x14ac:dyDescent="0.3">
      <c r="A2282" s="98"/>
      <c r="B2282" s="98"/>
      <c r="C2282" s="98"/>
      <c r="D2282" s="98"/>
      <c r="E2282" s="98"/>
      <c r="F2282" s="98"/>
      <c r="G2282" s="98"/>
      <c r="H2282" s="98"/>
      <c r="I2282" s="98"/>
      <c r="J2282" s="98"/>
      <c r="K2282" s="98"/>
      <c r="L2282" s="98"/>
      <c r="M2282" s="98"/>
      <c r="N2282" s="98"/>
      <c r="O2282" s="98"/>
      <c r="P2282" s="97"/>
      <c r="Q2282" s="18"/>
      <c r="R2282" s="18"/>
    </row>
    <row r="2283" spans="1:18" x14ac:dyDescent="0.3">
      <c r="A2283" s="98"/>
      <c r="B2283" s="98"/>
      <c r="C2283" s="98"/>
      <c r="D2283" s="98"/>
      <c r="E2283" s="98"/>
      <c r="F2283" s="98"/>
      <c r="G2283" s="98"/>
      <c r="H2283" s="98"/>
      <c r="I2283" s="98"/>
      <c r="J2283" s="98"/>
      <c r="K2283" s="98"/>
      <c r="L2283" s="98"/>
      <c r="M2283" s="98"/>
      <c r="N2283" s="98"/>
      <c r="O2283" s="98"/>
      <c r="P2283" s="97"/>
      <c r="Q2283" s="18"/>
      <c r="R2283" s="18"/>
    </row>
    <row r="2284" spans="1:18" x14ac:dyDescent="0.3">
      <c r="A2284" s="98"/>
      <c r="B2284" s="98"/>
      <c r="C2284" s="98"/>
      <c r="D2284" s="98"/>
      <c r="E2284" s="98"/>
      <c r="F2284" s="98"/>
      <c r="G2284" s="98"/>
      <c r="H2284" s="98"/>
      <c r="I2284" s="98"/>
      <c r="J2284" s="98"/>
      <c r="K2284" s="98"/>
      <c r="L2284" s="98"/>
      <c r="M2284" s="98"/>
      <c r="N2284" s="98"/>
      <c r="O2284" s="98"/>
      <c r="P2284" s="97"/>
      <c r="Q2284" s="18"/>
      <c r="R2284" s="18"/>
    </row>
    <row r="2285" spans="1:18" x14ac:dyDescent="0.3">
      <c r="A2285" s="98"/>
      <c r="B2285" s="98"/>
      <c r="C2285" s="98"/>
      <c r="D2285" s="98"/>
      <c r="E2285" s="98"/>
      <c r="F2285" s="98"/>
      <c r="G2285" s="98"/>
      <c r="H2285" s="98"/>
      <c r="I2285" s="98"/>
      <c r="J2285" s="98"/>
      <c r="K2285" s="98"/>
      <c r="L2285" s="98"/>
      <c r="M2285" s="98"/>
      <c r="N2285" s="98"/>
      <c r="O2285" s="98"/>
      <c r="P2285" s="97"/>
      <c r="Q2285" s="18"/>
      <c r="R2285" s="18"/>
    </row>
    <row r="2286" spans="1:18" x14ac:dyDescent="0.3">
      <c r="A2286" s="98"/>
      <c r="B2286" s="98"/>
      <c r="C2286" s="98"/>
      <c r="D2286" s="98"/>
      <c r="E2286" s="98"/>
      <c r="F2286" s="98"/>
      <c r="G2286" s="98"/>
      <c r="H2286" s="98"/>
      <c r="I2286" s="98"/>
      <c r="J2286" s="98"/>
      <c r="K2286" s="98"/>
      <c r="L2286" s="98"/>
      <c r="M2286" s="98"/>
      <c r="N2286" s="98"/>
      <c r="O2286" s="98"/>
      <c r="P2286" s="97"/>
      <c r="Q2286" s="18"/>
      <c r="R2286" s="18"/>
    </row>
    <row r="2287" spans="1:18" x14ac:dyDescent="0.3">
      <c r="A2287" s="98"/>
      <c r="B2287" s="98"/>
      <c r="C2287" s="98"/>
      <c r="D2287" s="98"/>
      <c r="E2287" s="98"/>
      <c r="F2287" s="98"/>
      <c r="G2287" s="98"/>
      <c r="H2287" s="98"/>
      <c r="I2287" s="98"/>
      <c r="J2287" s="98"/>
      <c r="K2287" s="98"/>
      <c r="L2287" s="98"/>
      <c r="M2287" s="98"/>
      <c r="N2287" s="98"/>
      <c r="O2287" s="98"/>
      <c r="P2287" s="97"/>
      <c r="Q2287" s="18"/>
      <c r="R2287" s="18"/>
    </row>
    <row r="2288" spans="1:18" x14ac:dyDescent="0.3">
      <c r="A2288" s="98"/>
      <c r="B2288" s="98"/>
      <c r="C2288" s="98"/>
      <c r="D2288" s="98"/>
      <c r="E2288" s="98"/>
      <c r="F2288" s="98"/>
      <c r="G2288" s="98"/>
      <c r="H2288" s="98"/>
      <c r="I2288" s="98"/>
      <c r="J2288" s="98"/>
      <c r="K2288" s="98"/>
      <c r="L2288" s="98"/>
      <c r="M2288" s="98"/>
      <c r="N2288" s="98"/>
      <c r="O2288" s="98"/>
      <c r="P2288" s="97"/>
      <c r="Q2288" s="18"/>
      <c r="R2288" s="18"/>
    </row>
    <row r="2289" spans="1:18" x14ac:dyDescent="0.3">
      <c r="A2289" s="98"/>
      <c r="B2289" s="98"/>
      <c r="C2289" s="98"/>
      <c r="D2289" s="98"/>
      <c r="E2289" s="98"/>
      <c r="F2289" s="98"/>
      <c r="G2289" s="98"/>
      <c r="H2289" s="98"/>
      <c r="I2289" s="98"/>
      <c r="J2289" s="98"/>
      <c r="K2289" s="98"/>
      <c r="L2289" s="98"/>
      <c r="M2289" s="98"/>
      <c r="N2289" s="98"/>
      <c r="O2289" s="98"/>
      <c r="P2289" s="97"/>
      <c r="Q2289" s="18"/>
      <c r="R2289" s="18"/>
    </row>
    <row r="2290" spans="1:18" x14ac:dyDescent="0.3">
      <c r="A2290" s="98"/>
      <c r="B2290" s="98"/>
      <c r="C2290" s="98"/>
      <c r="D2290" s="98"/>
      <c r="E2290" s="98"/>
      <c r="F2290" s="98"/>
      <c r="G2290" s="98"/>
      <c r="H2290" s="98"/>
      <c r="I2290" s="98"/>
      <c r="J2290" s="98"/>
      <c r="K2290" s="98"/>
      <c r="L2290" s="98"/>
      <c r="M2290" s="98"/>
      <c r="N2290" s="98"/>
      <c r="O2290" s="98"/>
      <c r="P2290" s="97"/>
      <c r="Q2290" s="18"/>
      <c r="R2290" s="18"/>
    </row>
    <row r="2291" spans="1:18" x14ac:dyDescent="0.3">
      <c r="A2291" s="98"/>
      <c r="B2291" s="98"/>
      <c r="C2291" s="98"/>
      <c r="D2291" s="98"/>
      <c r="E2291" s="98"/>
      <c r="F2291" s="98"/>
      <c r="G2291" s="98"/>
      <c r="H2291" s="98"/>
      <c r="I2291" s="98"/>
      <c r="J2291" s="98"/>
      <c r="K2291" s="98"/>
      <c r="L2291" s="98"/>
      <c r="M2291" s="98"/>
      <c r="N2291" s="98"/>
      <c r="O2291" s="98"/>
      <c r="P2291" s="97"/>
      <c r="Q2291" s="18"/>
      <c r="R2291" s="18"/>
    </row>
    <row r="2292" spans="1:18" x14ac:dyDescent="0.3">
      <c r="A2292" s="98"/>
      <c r="B2292" s="98"/>
      <c r="C2292" s="98"/>
      <c r="D2292" s="98"/>
      <c r="E2292" s="98"/>
      <c r="F2292" s="98"/>
      <c r="G2292" s="98"/>
      <c r="H2292" s="98"/>
      <c r="I2292" s="98"/>
      <c r="J2292" s="98"/>
      <c r="K2292" s="98"/>
      <c r="L2292" s="98"/>
      <c r="M2292" s="98"/>
      <c r="N2292" s="98"/>
      <c r="O2292" s="98"/>
      <c r="P2292" s="97"/>
      <c r="Q2292" s="18"/>
      <c r="R2292" s="18"/>
    </row>
    <row r="2293" spans="1:18" x14ac:dyDescent="0.3">
      <c r="A2293" s="98"/>
      <c r="B2293" s="98"/>
      <c r="C2293" s="98"/>
      <c r="D2293" s="98"/>
      <c r="E2293" s="98"/>
      <c r="F2293" s="98"/>
      <c r="G2293" s="98"/>
      <c r="H2293" s="98"/>
      <c r="I2293" s="98"/>
      <c r="J2293" s="98"/>
      <c r="K2293" s="98"/>
      <c r="L2293" s="98"/>
      <c r="M2293" s="98"/>
      <c r="N2293" s="98"/>
      <c r="O2293" s="98"/>
      <c r="P2293" s="97"/>
      <c r="Q2293" s="18"/>
      <c r="R2293" s="18"/>
    </row>
    <row r="2294" spans="1:18" x14ac:dyDescent="0.3">
      <c r="A2294" s="98"/>
      <c r="B2294" s="98"/>
      <c r="C2294" s="98"/>
      <c r="D2294" s="98"/>
      <c r="E2294" s="98"/>
      <c r="F2294" s="98"/>
      <c r="G2294" s="98"/>
      <c r="H2294" s="98"/>
      <c r="I2294" s="98"/>
      <c r="J2294" s="98"/>
      <c r="K2294" s="98"/>
      <c r="L2294" s="98"/>
      <c r="M2294" s="98"/>
      <c r="N2294" s="98"/>
      <c r="O2294" s="98"/>
      <c r="P2294" s="97"/>
      <c r="Q2294" s="18"/>
      <c r="R2294" s="18"/>
    </row>
    <row r="2295" spans="1:18" x14ac:dyDescent="0.3">
      <c r="A2295" s="98"/>
      <c r="B2295" s="98"/>
      <c r="C2295" s="98"/>
      <c r="D2295" s="98"/>
      <c r="E2295" s="98"/>
      <c r="F2295" s="98"/>
      <c r="G2295" s="98"/>
      <c r="H2295" s="98"/>
      <c r="I2295" s="98"/>
      <c r="J2295" s="98"/>
      <c r="K2295" s="98"/>
      <c r="L2295" s="98"/>
      <c r="M2295" s="98"/>
      <c r="N2295" s="98"/>
      <c r="O2295" s="98"/>
      <c r="P2295" s="97"/>
      <c r="Q2295" s="18"/>
      <c r="R2295" s="18"/>
    </row>
    <row r="2296" spans="1:18" x14ac:dyDescent="0.3">
      <c r="A2296" s="98"/>
      <c r="B2296" s="98"/>
      <c r="C2296" s="98"/>
      <c r="D2296" s="98"/>
      <c r="E2296" s="98"/>
      <c r="F2296" s="98"/>
      <c r="G2296" s="98"/>
      <c r="H2296" s="98"/>
      <c r="I2296" s="98"/>
      <c r="J2296" s="98"/>
      <c r="K2296" s="98"/>
      <c r="L2296" s="98"/>
      <c r="M2296" s="98"/>
      <c r="N2296" s="98"/>
      <c r="O2296" s="98"/>
      <c r="P2296" s="97"/>
      <c r="Q2296" s="18"/>
      <c r="R2296" s="18"/>
    </row>
    <row r="2297" spans="1:18" x14ac:dyDescent="0.3">
      <c r="A2297" s="98"/>
      <c r="B2297" s="98"/>
      <c r="C2297" s="98"/>
      <c r="D2297" s="98"/>
      <c r="E2297" s="98"/>
      <c r="F2297" s="98"/>
      <c r="G2297" s="98"/>
      <c r="H2297" s="98"/>
      <c r="I2297" s="98"/>
      <c r="J2297" s="98"/>
      <c r="K2297" s="98"/>
      <c r="L2297" s="98"/>
      <c r="M2297" s="98"/>
      <c r="N2297" s="98"/>
      <c r="O2297" s="98"/>
      <c r="P2297" s="97"/>
      <c r="Q2297" s="18"/>
      <c r="R2297" s="18"/>
    </row>
    <row r="2298" spans="1:18" x14ac:dyDescent="0.3">
      <c r="A2298" s="98"/>
      <c r="B2298" s="98"/>
      <c r="C2298" s="98"/>
      <c r="D2298" s="98"/>
      <c r="E2298" s="98"/>
      <c r="F2298" s="98"/>
      <c r="G2298" s="98"/>
      <c r="H2298" s="98"/>
      <c r="I2298" s="98"/>
      <c r="J2298" s="98"/>
      <c r="K2298" s="98"/>
      <c r="L2298" s="98"/>
      <c r="M2298" s="98"/>
      <c r="N2298" s="98"/>
      <c r="O2298" s="98"/>
      <c r="P2298" s="97"/>
      <c r="Q2298" s="18"/>
      <c r="R2298" s="18"/>
    </row>
    <row r="2299" spans="1:18" x14ac:dyDescent="0.3">
      <c r="A2299" s="98"/>
      <c r="B2299" s="98"/>
      <c r="C2299" s="98"/>
      <c r="D2299" s="98"/>
      <c r="E2299" s="98"/>
      <c r="F2299" s="98"/>
      <c r="G2299" s="98"/>
      <c r="H2299" s="98"/>
      <c r="I2299" s="98"/>
      <c r="J2299" s="98"/>
      <c r="K2299" s="98"/>
      <c r="L2299" s="98"/>
      <c r="M2299" s="98"/>
      <c r="N2299" s="98"/>
      <c r="O2299" s="98"/>
      <c r="P2299" s="97"/>
      <c r="Q2299" s="18"/>
      <c r="R2299" s="18"/>
    </row>
    <row r="2300" spans="1:18" x14ac:dyDescent="0.3">
      <c r="A2300" s="98"/>
      <c r="B2300" s="98"/>
      <c r="C2300" s="98"/>
      <c r="D2300" s="98"/>
      <c r="E2300" s="98"/>
      <c r="F2300" s="98"/>
      <c r="G2300" s="98"/>
      <c r="H2300" s="98"/>
      <c r="I2300" s="98"/>
      <c r="J2300" s="98"/>
      <c r="K2300" s="98"/>
      <c r="L2300" s="98"/>
      <c r="M2300" s="98"/>
      <c r="N2300" s="98"/>
      <c r="O2300" s="98"/>
      <c r="P2300" s="97"/>
      <c r="Q2300" s="18"/>
      <c r="R2300" s="18"/>
    </row>
    <row r="2301" spans="1:18" x14ac:dyDescent="0.3">
      <c r="A2301" s="98"/>
      <c r="B2301" s="98"/>
      <c r="C2301" s="98"/>
      <c r="D2301" s="98"/>
      <c r="E2301" s="98"/>
      <c r="F2301" s="98"/>
      <c r="G2301" s="98"/>
      <c r="H2301" s="98"/>
      <c r="I2301" s="98"/>
      <c r="J2301" s="98"/>
      <c r="K2301" s="98"/>
      <c r="L2301" s="98"/>
      <c r="M2301" s="98"/>
      <c r="N2301" s="98"/>
      <c r="O2301" s="98"/>
      <c r="P2301" s="97"/>
      <c r="Q2301" s="18"/>
      <c r="R2301" s="18"/>
    </row>
    <row r="2302" spans="1:18" x14ac:dyDescent="0.3">
      <c r="A2302" s="98"/>
      <c r="B2302" s="98"/>
      <c r="C2302" s="98"/>
      <c r="D2302" s="98"/>
      <c r="E2302" s="98"/>
      <c r="F2302" s="98"/>
      <c r="G2302" s="98"/>
      <c r="H2302" s="98"/>
      <c r="I2302" s="98"/>
      <c r="J2302" s="98"/>
      <c r="K2302" s="98"/>
      <c r="L2302" s="98"/>
      <c r="M2302" s="98"/>
      <c r="N2302" s="98"/>
      <c r="O2302" s="98"/>
      <c r="P2302" s="97"/>
      <c r="Q2302" s="18"/>
      <c r="R2302" s="18"/>
    </row>
    <row r="2303" spans="1:18" x14ac:dyDescent="0.3">
      <c r="A2303" s="98"/>
      <c r="B2303" s="98"/>
      <c r="C2303" s="98"/>
      <c r="D2303" s="98"/>
      <c r="E2303" s="98"/>
      <c r="F2303" s="98"/>
      <c r="G2303" s="98"/>
      <c r="H2303" s="98"/>
      <c r="I2303" s="98"/>
      <c r="J2303" s="98"/>
      <c r="K2303" s="98"/>
      <c r="L2303" s="98"/>
      <c r="M2303" s="98"/>
      <c r="N2303" s="98"/>
      <c r="O2303" s="98"/>
      <c r="P2303" s="97"/>
      <c r="Q2303" s="18"/>
      <c r="R2303" s="18"/>
    </row>
    <row r="2304" spans="1:18" x14ac:dyDescent="0.3">
      <c r="A2304" s="98"/>
      <c r="B2304" s="98"/>
      <c r="C2304" s="98"/>
      <c r="D2304" s="98"/>
      <c r="E2304" s="98"/>
      <c r="F2304" s="98"/>
      <c r="G2304" s="98"/>
      <c r="H2304" s="98"/>
      <c r="I2304" s="98"/>
      <c r="J2304" s="98"/>
      <c r="K2304" s="98"/>
      <c r="L2304" s="98"/>
      <c r="M2304" s="98"/>
      <c r="N2304" s="98"/>
      <c r="O2304" s="98"/>
      <c r="P2304" s="97"/>
      <c r="Q2304" s="18"/>
      <c r="R2304" s="18"/>
    </row>
    <row r="2305" spans="1:18" x14ac:dyDescent="0.3">
      <c r="A2305" s="98"/>
      <c r="B2305" s="98"/>
      <c r="C2305" s="98"/>
      <c r="D2305" s="98"/>
      <c r="E2305" s="98"/>
      <c r="F2305" s="98"/>
      <c r="G2305" s="98"/>
      <c r="H2305" s="98"/>
      <c r="I2305" s="98"/>
      <c r="J2305" s="98"/>
      <c r="K2305" s="98"/>
      <c r="L2305" s="98"/>
      <c r="M2305" s="98"/>
      <c r="N2305" s="98"/>
      <c r="O2305" s="98"/>
      <c r="P2305" s="97"/>
      <c r="Q2305" s="18"/>
      <c r="R2305" s="18"/>
    </row>
    <row r="2306" spans="1:18" x14ac:dyDescent="0.3">
      <c r="A2306" s="98"/>
      <c r="B2306" s="98"/>
      <c r="C2306" s="98"/>
      <c r="D2306" s="98"/>
      <c r="E2306" s="98"/>
      <c r="F2306" s="98"/>
      <c r="G2306" s="98"/>
      <c r="H2306" s="98"/>
      <c r="I2306" s="98"/>
      <c r="J2306" s="98"/>
      <c r="K2306" s="98"/>
      <c r="L2306" s="98"/>
      <c r="M2306" s="98"/>
      <c r="N2306" s="98"/>
      <c r="O2306" s="98"/>
      <c r="P2306" s="97"/>
      <c r="Q2306" s="18"/>
      <c r="R2306" s="18"/>
    </row>
    <row r="2307" spans="1:18" x14ac:dyDescent="0.3">
      <c r="A2307" s="98"/>
      <c r="B2307" s="98"/>
      <c r="C2307" s="98"/>
      <c r="D2307" s="98"/>
      <c r="E2307" s="98"/>
      <c r="F2307" s="98"/>
      <c r="G2307" s="98"/>
      <c r="H2307" s="98"/>
      <c r="I2307" s="98"/>
      <c r="J2307" s="98"/>
      <c r="K2307" s="98"/>
      <c r="L2307" s="98"/>
      <c r="M2307" s="98"/>
      <c r="N2307" s="98"/>
      <c r="O2307" s="98"/>
      <c r="P2307" s="97"/>
      <c r="Q2307" s="18"/>
      <c r="R2307" s="18"/>
    </row>
    <row r="2308" spans="1:18" x14ac:dyDescent="0.3">
      <c r="A2308" s="98"/>
      <c r="B2308" s="98"/>
      <c r="C2308" s="98"/>
      <c r="D2308" s="98"/>
      <c r="E2308" s="98"/>
      <c r="F2308" s="98"/>
      <c r="G2308" s="98"/>
      <c r="H2308" s="98"/>
      <c r="I2308" s="98"/>
      <c r="J2308" s="98"/>
      <c r="K2308" s="98"/>
      <c r="L2308" s="98"/>
      <c r="M2308" s="98"/>
      <c r="N2308" s="98"/>
      <c r="O2308" s="98"/>
      <c r="P2308" s="97"/>
      <c r="Q2308" s="18"/>
      <c r="R2308" s="18"/>
    </row>
    <row r="2309" spans="1:18" x14ac:dyDescent="0.3">
      <c r="A2309" s="98"/>
      <c r="B2309" s="98"/>
      <c r="C2309" s="98"/>
      <c r="D2309" s="98"/>
      <c r="E2309" s="98"/>
      <c r="F2309" s="98"/>
      <c r="G2309" s="98"/>
      <c r="H2309" s="98"/>
      <c r="I2309" s="98"/>
      <c r="J2309" s="98"/>
      <c r="K2309" s="98"/>
      <c r="L2309" s="98"/>
      <c r="M2309" s="98"/>
      <c r="N2309" s="98"/>
      <c r="O2309" s="98"/>
      <c r="P2309" s="97"/>
      <c r="Q2309" s="18"/>
      <c r="R2309" s="18"/>
    </row>
    <row r="2310" spans="1:18" x14ac:dyDescent="0.3">
      <c r="A2310" s="98"/>
      <c r="B2310" s="98"/>
      <c r="C2310" s="98"/>
      <c r="D2310" s="98"/>
      <c r="E2310" s="98"/>
      <c r="F2310" s="98"/>
      <c r="G2310" s="98"/>
      <c r="H2310" s="98"/>
      <c r="I2310" s="98"/>
      <c r="J2310" s="98"/>
      <c r="K2310" s="98"/>
      <c r="L2310" s="98"/>
      <c r="M2310" s="98"/>
      <c r="N2310" s="98"/>
      <c r="O2310" s="98"/>
      <c r="P2310" s="97"/>
      <c r="Q2310" s="18"/>
      <c r="R2310" s="18"/>
    </row>
    <row r="2311" spans="1:18" x14ac:dyDescent="0.3">
      <c r="A2311" s="98"/>
      <c r="B2311" s="98"/>
      <c r="C2311" s="98"/>
      <c r="D2311" s="98"/>
      <c r="E2311" s="98"/>
      <c r="F2311" s="98"/>
      <c r="G2311" s="98"/>
      <c r="H2311" s="98"/>
      <c r="I2311" s="98"/>
      <c r="J2311" s="98"/>
      <c r="K2311" s="98"/>
      <c r="L2311" s="98"/>
      <c r="M2311" s="98"/>
      <c r="N2311" s="98"/>
      <c r="O2311" s="98"/>
      <c r="P2311" s="97"/>
      <c r="Q2311" s="18"/>
      <c r="R2311" s="18"/>
    </row>
    <row r="2312" spans="1:18" x14ac:dyDescent="0.3">
      <c r="A2312" s="98"/>
      <c r="B2312" s="98"/>
      <c r="C2312" s="98"/>
      <c r="D2312" s="98"/>
      <c r="E2312" s="98"/>
      <c r="F2312" s="98"/>
      <c r="G2312" s="98"/>
      <c r="H2312" s="98"/>
      <c r="I2312" s="98"/>
      <c r="J2312" s="98"/>
      <c r="K2312" s="98"/>
      <c r="L2312" s="98"/>
      <c r="M2312" s="98"/>
      <c r="N2312" s="98"/>
      <c r="O2312" s="98"/>
      <c r="P2312" s="97"/>
      <c r="Q2312" s="18"/>
      <c r="R2312" s="18"/>
    </row>
    <row r="2313" spans="1:18" x14ac:dyDescent="0.3">
      <c r="A2313" s="98"/>
      <c r="B2313" s="98"/>
      <c r="C2313" s="98"/>
      <c r="D2313" s="98"/>
      <c r="E2313" s="98"/>
      <c r="F2313" s="98"/>
      <c r="G2313" s="98"/>
      <c r="H2313" s="98"/>
      <c r="I2313" s="98"/>
      <c r="J2313" s="98"/>
      <c r="K2313" s="98"/>
      <c r="L2313" s="98"/>
      <c r="M2313" s="98"/>
      <c r="N2313" s="98"/>
      <c r="O2313" s="98"/>
      <c r="P2313" s="97"/>
      <c r="Q2313" s="18"/>
      <c r="R2313" s="18"/>
    </row>
    <row r="2314" spans="1:18" x14ac:dyDescent="0.3">
      <c r="A2314" s="98"/>
      <c r="B2314" s="98"/>
      <c r="C2314" s="98"/>
      <c r="D2314" s="98"/>
      <c r="E2314" s="98"/>
      <c r="F2314" s="98"/>
      <c r="G2314" s="98"/>
      <c r="H2314" s="98"/>
      <c r="I2314" s="98"/>
      <c r="J2314" s="98"/>
      <c r="K2314" s="98"/>
      <c r="L2314" s="98"/>
      <c r="M2314" s="98"/>
      <c r="N2314" s="98"/>
      <c r="O2314" s="98"/>
      <c r="P2314" s="97"/>
      <c r="Q2314" s="18"/>
      <c r="R2314" s="18"/>
    </row>
    <row r="2315" spans="1:18" x14ac:dyDescent="0.3">
      <c r="A2315" s="98"/>
      <c r="B2315" s="98"/>
      <c r="C2315" s="98"/>
      <c r="D2315" s="98"/>
      <c r="E2315" s="98"/>
      <c r="F2315" s="98"/>
      <c r="G2315" s="98"/>
      <c r="H2315" s="98"/>
      <c r="I2315" s="98"/>
      <c r="J2315" s="98"/>
      <c r="K2315" s="98"/>
      <c r="L2315" s="98"/>
      <c r="M2315" s="98"/>
      <c r="N2315" s="98"/>
      <c r="O2315" s="98"/>
      <c r="P2315" s="97"/>
      <c r="Q2315" s="18"/>
      <c r="R2315" s="18"/>
    </row>
    <row r="2316" spans="1:18" x14ac:dyDescent="0.3">
      <c r="A2316" s="98"/>
      <c r="B2316" s="98"/>
      <c r="C2316" s="98"/>
      <c r="D2316" s="98"/>
      <c r="E2316" s="98"/>
      <c r="F2316" s="98"/>
      <c r="G2316" s="98"/>
      <c r="H2316" s="98"/>
      <c r="I2316" s="98"/>
      <c r="J2316" s="98"/>
      <c r="K2316" s="98"/>
      <c r="L2316" s="98"/>
      <c r="M2316" s="98"/>
      <c r="N2316" s="98"/>
      <c r="O2316" s="98"/>
      <c r="P2316" s="97"/>
      <c r="Q2316" s="18"/>
      <c r="R2316" s="18"/>
    </row>
    <row r="2317" spans="1:18" x14ac:dyDescent="0.3">
      <c r="A2317" s="98"/>
      <c r="B2317" s="98"/>
      <c r="C2317" s="98"/>
      <c r="D2317" s="98"/>
      <c r="E2317" s="98"/>
      <c r="F2317" s="98"/>
      <c r="G2317" s="98"/>
      <c r="H2317" s="98"/>
      <c r="I2317" s="98"/>
      <c r="J2317" s="98"/>
      <c r="K2317" s="98"/>
      <c r="L2317" s="98"/>
      <c r="M2317" s="98"/>
      <c r="N2317" s="98"/>
      <c r="O2317" s="98"/>
      <c r="P2317" s="97"/>
      <c r="Q2317" s="18"/>
      <c r="R2317" s="18"/>
    </row>
    <row r="2318" spans="1:18" x14ac:dyDescent="0.3">
      <c r="A2318" s="98"/>
      <c r="B2318" s="98"/>
      <c r="C2318" s="98"/>
      <c r="D2318" s="98"/>
      <c r="E2318" s="98"/>
      <c r="F2318" s="98"/>
      <c r="G2318" s="98"/>
      <c r="H2318" s="98"/>
      <c r="I2318" s="98"/>
      <c r="J2318" s="98"/>
      <c r="K2318" s="98"/>
      <c r="L2318" s="98"/>
      <c r="M2318" s="98"/>
      <c r="N2318" s="98"/>
      <c r="O2318" s="98"/>
      <c r="P2318" s="97"/>
      <c r="Q2318" s="18"/>
      <c r="R2318" s="18"/>
    </row>
    <row r="2319" spans="1:18" x14ac:dyDescent="0.3">
      <c r="A2319" s="98"/>
      <c r="B2319" s="98"/>
      <c r="C2319" s="98"/>
      <c r="D2319" s="98"/>
      <c r="E2319" s="98"/>
      <c r="F2319" s="98"/>
      <c r="G2319" s="98"/>
      <c r="H2319" s="98"/>
      <c r="I2319" s="98"/>
      <c r="J2319" s="98"/>
      <c r="K2319" s="98"/>
      <c r="L2319" s="98"/>
      <c r="M2319" s="98"/>
      <c r="N2319" s="98"/>
      <c r="O2319" s="98"/>
      <c r="P2319" s="97"/>
      <c r="Q2319" s="18"/>
      <c r="R2319" s="18"/>
    </row>
    <row r="2320" spans="1:18" x14ac:dyDescent="0.3">
      <c r="A2320" s="98"/>
      <c r="B2320" s="98"/>
      <c r="C2320" s="98"/>
      <c r="D2320" s="98"/>
      <c r="E2320" s="98"/>
      <c r="F2320" s="98"/>
      <c r="G2320" s="98"/>
      <c r="H2320" s="98"/>
      <c r="I2320" s="98"/>
      <c r="J2320" s="98"/>
      <c r="K2320" s="98"/>
      <c r="L2320" s="98"/>
      <c r="M2320" s="98"/>
      <c r="N2320" s="98"/>
      <c r="O2320" s="98"/>
      <c r="P2320" s="97"/>
      <c r="Q2320" s="18"/>
      <c r="R2320" s="18"/>
    </row>
    <row r="2321" spans="1:18" x14ac:dyDescent="0.3">
      <c r="A2321" s="98"/>
      <c r="B2321" s="98"/>
      <c r="C2321" s="98"/>
      <c r="D2321" s="98"/>
      <c r="E2321" s="98"/>
      <c r="F2321" s="98"/>
      <c r="G2321" s="98"/>
      <c r="H2321" s="98"/>
      <c r="I2321" s="98"/>
      <c r="J2321" s="98"/>
      <c r="K2321" s="98"/>
      <c r="L2321" s="98"/>
      <c r="M2321" s="98"/>
      <c r="N2321" s="98"/>
      <c r="O2321" s="98"/>
      <c r="P2321" s="97"/>
      <c r="Q2321" s="18"/>
      <c r="R2321" s="18"/>
    </row>
    <row r="2322" spans="1:18" x14ac:dyDescent="0.3">
      <c r="A2322" s="98"/>
      <c r="B2322" s="98"/>
      <c r="C2322" s="98"/>
      <c r="D2322" s="98"/>
      <c r="E2322" s="98"/>
      <c r="F2322" s="98"/>
      <c r="G2322" s="98"/>
      <c r="H2322" s="98"/>
      <c r="I2322" s="98"/>
      <c r="J2322" s="98"/>
      <c r="K2322" s="98"/>
      <c r="L2322" s="98"/>
      <c r="M2322" s="98"/>
      <c r="N2322" s="98"/>
      <c r="O2322" s="98"/>
      <c r="P2322" s="97"/>
      <c r="Q2322" s="18"/>
      <c r="R2322" s="18"/>
    </row>
    <row r="2323" spans="1:18" x14ac:dyDescent="0.3">
      <c r="A2323" s="98"/>
      <c r="B2323" s="98"/>
      <c r="C2323" s="98"/>
      <c r="D2323" s="98"/>
      <c r="E2323" s="98"/>
      <c r="F2323" s="98"/>
      <c r="G2323" s="98"/>
      <c r="H2323" s="98"/>
      <c r="I2323" s="98"/>
      <c r="J2323" s="98"/>
      <c r="K2323" s="98"/>
      <c r="L2323" s="98"/>
      <c r="M2323" s="98"/>
      <c r="N2323" s="98"/>
      <c r="O2323" s="98"/>
      <c r="P2323" s="97"/>
      <c r="Q2323" s="18"/>
      <c r="R2323" s="18"/>
    </row>
    <row r="2324" spans="1:18" x14ac:dyDescent="0.3">
      <c r="A2324" s="98"/>
      <c r="B2324" s="98"/>
      <c r="C2324" s="98"/>
      <c r="D2324" s="98"/>
      <c r="E2324" s="98"/>
      <c r="F2324" s="98"/>
      <c r="G2324" s="98"/>
      <c r="H2324" s="98"/>
      <c r="I2324" s="98"/>
      <c r="J2324" s="98"/>
      <c r="K2324" s="98"/>
      <c r="L2324" s="98"/>
      <c r="M2324" s="98"/>
      <c r="N2324" s="98"/>
      <c r="O2324" s="98"/>
      <c r="P2324" s="97"/>
      <c r="Q2324" s="18"/>
      <c r="R2324" s="18"/>
    </row>
    <row r="2325" spans="1:18" x14ac:dyDescent="0.3">
      <c r="A2325" s="98"/>
      <c r="B2325" s="98"/>
      <c r="C2325" s="98"/>
      <c r="D2325" s="98"/>
      <c r="E2325" s="98"/>
      <c r="F2325" s="98"/>
      <c r="G2325" s="98"/>
      <c r="H2325" s="98"/>
      <c r="I2325" s="98"/>
      <c r="J2325" s="98"/>
      <c r="K2325" s="98"/>
      <c r="L2325" s="98"/>
      <c r="M2325" s="98"/>
      <c r="N2325" s="98"/>
      <c r="O2325" s="98"/>
      <c r="P2325" s="97"/>
      <c r="Q2325" s="18"/>
      <c r="R2325" s="18"/>
    </row>
    <row r="2326" spans="1:18" x14ac:dyDescent="0.3">
      <c r="A2326" s="98"/>
      <c r="B2326" s="98"/>
      <c r="C2326" s="98"/>
      <c r="D2326" s="98"/>
      <c r="E2326" s="98"/>
      <c r="F2326" s="98"/>
      <c r="G2326" s="98"/>
      <c r="H2326" s="98"/>
      <c r="I2326" s="98"/>
      <c r="J2326" s="98"/>
      <c r="K2326" s="98"/>
      <c r="L2326" s="98"/>
      <c r="M2326" s="98"/>
      <c r="N2326" s="98"/>
      <c r="O2326" s="98"/>
      <c r="P2326" s="97"/>
      <c r="Q2326" s="18"/>
      <c r="R2326" s="18"/>
    </row>
    <row r="2327" spans="1:18" x14ac:dyDescent="0.3">
      <c r="A2327" s="98"/>
      <c r="B2327" s="98"/>
      <c r="C2327" s="98"/>
      <c r="D2327" s="98"/>
      <c r="E2327" s="98"/>
      <c r="F2327" s="98"/>
      <c r="G2327" s="98"/>
      <c r="H2327" s="98"/>
      <c r="I2327" s="98"/>
      <c r="J2327" s="98"/>
      <c r="K2327" s="98"/>
      <c r="L2327" s="98"/>
      <c r="M2327" s="98"/>
      <c r="N2327" s="98"/>
      <c r="O2327" s="98"/>
      <c r="P2327" s="97"/>
      <c r="Q2327" s="18"/>
      <c r="R2327" s="18"/>
    </row>
    <row r="2328" spans="1:18" x14ac:dyDescent="0.3">
      <c r="A2328" s="98"/>
      <c r="B2328" s="98"/>
      <c r="C2328" s="98"/>
      <c r="D2328" s="98"/>
      <c r="E2328" s="98"/>
      <c r="F2328" s="98"/>
      <c r="G2328" s="98"/>
      <c r="H2328" s="98"/>
      <c r="I2328" s="98"/>
      <c r="J2328" s="98"/>
      <c r="K2328" s="98"/>
      <c r="L2328" s="98"/>
      <c r="M2328" s="98"/>
      <c r="N2328" s="98"/>
      <c r="O2328" s="98"/>
      <c r="P2328" s="97"/>
      <c r="Q2328" s="18"/>
      <c r="R2328" s="18"/>
    </row>
    <row r="2329" spans="1:18" x14ac:dyDescent="0.3">
      <c r="A2329" s="98"/>
      <c r="B2329" s="98"/>
      <c r="C2329" s="98"/>
      <c r="D2329" s="98"/>
      <c r="E2329" s="98"/>
      <c r="F2329" s="98"/>
      <c r="G2329" s="98"/>
      <c r="H2329" s="98"/>
      <c r="I2329" s="98"/>
      <c r="J2329" s="98"/>
      <c r="K2329" s="98"/>
      <c r="L2329" s="98"/>
      <c r="M2329" s="98"/>
      <c r="N2329" s="98"/>
      <c r="O2329" s="98"/>
      <c r="P2329" s="97"/>
      <c r="Q2329" s="18"/>
      <c r="R2329" s="18"/>
    </row>
    <row r="2330" spans="1:18" x14ac:dyDescent="0.3">
      <c r="A2330" s="98"/>
      <c r="B2330" s="98"/>
      <c r="C2330" s="98"/>
      <c r="D2330" s="98"/>
      <c r="E2330" s="98"/>
      <c r="F2330" s="98"/>
      <c r="G2330" s="98"/>
      <c r="H2330" s="98"/>
      <c r="I2330" s="98"/>
      <c r="J2330" s="98"/>
      <c r="K2330" s="98"/>
      <c r="L2330" s="98"/>
      <c r="M2330" s="98"/>
      <c r="N2330" s="98"/>
      <c r="O2330" s="98"/>
      <c r="P2330" s="97"/>
      <c r="Q2330" s="18"/>
      <c r="R2330" s="18"/>
    </row>
    <row r="2331" spans="1:18" x14ac:dyDescent="0.3">
      <c r="A2331" s="98"/>
      <c r="B2331" s="98"/>
      <c r="C2331" s="98"/>
      <c r="D2331" s="98"/>
      <c r="E2331" s="98"/>
      <c r="F2331" s="98"/>
      <c r="G2331" s="98"/>
      <c r="H2331" s="98"/>
      <c r="I2331" s="98"/>
      <c r="J2331" s="98"/>
      <c r="K2331" s="98"/>
      <c r="L2331" s="98"/>
      <c r="M2331" s="98"/>
      <c r="N2331" s="98"/>
      <c r="O2331" s="98"/>
      <c r="P2331" s="97"/>
      <c r="Q2331" s="18"/>
      <c r="R2331" s="18"/>
    </row>
    <row r="2332" spans="1:18" x14ac:dyDescent="0.3">
      <c r="A2332" s="98"/>
      <c r="B2332" s="98"/>
      <c r="C2332" s="98"/>
      <c r="D2332" s="98"/>
      <c r="E2332" s="98"/>
      <c r="F2332" s="98"/>
      <c r="G2332" s="98"/>
      <c r="H2332" s="98"/>
      <c r="I2332" s="98"/>
      <c r="J2332" s="98"/>
      <c r="K2332" s="98"/>
      <c r="L2332" s="98"/>
      <c r="M2332" s="98"/>
      <c r="N2332" s="98"/>
      <c r="O2332" s="98"/>
      <c r="P2332" s="97"/>
      <c r="Q2332" s="18"/>
      <c r="R2332" s="18"/>
    </row>
    <row r="2333" spans="1:18" x14ac:dyDescent="0.3">
      <c r="A2333" s="98"/>
      <c r="B2333" s="98"/>
      <c r="C2333" s="98"/>
      <c r="D2333" s="98"/>
      <c r="E2333" s="98"/>
      <c r="F2333" s="98"/>
      <c r="G2333" s="98"/>
      <c r="H2333" s="98"/>
      <c r="I2333" s="98"/>
      <c r="J2333" s="98"/>
      <c r="K2333" s="98"/>
      <c r="L2333" s="98"/>
      <c r="M2333" s="98"/>
      <c r="N2333" s="98"/>
      <c r="O2333" s="98"/>
      <c r="P2333" s="97"/>
      <c r="Q2333" s="18"/>
      <c r="R2333" s="18"/>
    </row>
    <row r="2334" spans="1:18" x14ac:dyDescent="0.3">
      <c r="A2334" s="98"/>
      <c r="B2334" s="98"/>
      <c r="C2334" s="98"/>
      <c r="D2334" s="98"/>
      <c r="E2334" s="98"/>
      <c r="F2334" s="98"/>
      <c r="G2334" s="98"/>
      <c r="H2334" s="98"/>
      <c r="I2334" s="98"/>
      <c r="J2334" s="98"/>
      <c r="K2334" s="98"/>
      <c r="L2334" s="98"/>
      <c r="M2334" s="98"/>
      <c r="N2334" s="98"/>
      <c r="O2334" s="98"/>
      <c r="P2334" s="97"/>
      <c r="Q2334" s="18"/>
      <c r="R2334" s="18"/>
    </row>
    <row r="2335" spans="1:18" x14ac:dyDescent="0.3">
      <c r="A2335" s="98"/>
      <c r="B2335" s="98"/>
      <c r="C2335" s="98"/>
      <c r="D2335" s="98"/>
      <c r="E2335" s="98"/>
      <c r="F2335" s="98"/>
      <c r="G2335" s="98"/>
      <c r="H2335" s="98"/>
      <c r="I2335" s="98"/>
      <c r="J2335" s="98"/>
      <c r="K2335" s="98"/>
      <c r="L2335" s="98"/>
      <c r="M2335" s="98"/>
      <c r="N2335" s="98"/>
      <c r="O2335" s="98"/>
      <c r="P2335" s="97"/>
      <c r="Q2335" s="18"/>
      <c r="R2335" s="18"/>
    </row>
    <row r="2336" spans="1:18" x14ac:dyDescent="0.3">
      <c r="A2336" s="98"/>
      <c r="B2336" s="98"/>
      <c r="C2336" s="98"/>
      <c r="D2336" s="98"/>
      <c r="E2336" s="98"/>
      <c r="F2336" s="98"/>
      <c r="G2336" s="98"/>
      <c r="H2336" s="98"/>
      <c r="I2336" s="98"/>
      <c r="J2336" s="98"/>
      <c r="K2336" s="98"/>
      <c r="L2336" s="98"/>
      <c r="M2336" s="98"/>
      <c r="N2336" s="98"/>
      <c r="O2336" s="98"/>
      <c r="P2336" s="97"/>
      <c r="Q2336" s="18"/>
      <c r="R2336" s="18"/>
    </row>
    <row r="2337" spans="1:18" x14ac:dyDescent="0.3">
      <c r="A2337" s="98"/>
      <c r="B2337" s="98"/>
      <c r="C2337" s="98"/>
      <c r="D2337" s="98"/>
      <c r="E2337" s="98"/>
      <c r="F2337" s="98"/>
      <c r="G2337" s="98"/>
      <c r="H2337" s="98"/>
      <c r="I2337" s="98"/>
      <c r="J2337" s="98"/>
      <c r="K2337" s="98"/>
      <c r="L2337" s="98"/>
      <c r="M2337" s="98"/>
      <c r="N2337" s="98"/>
      <c r="O2337" s="98"/>
      <c r="P2337" s="97"/>
      <c r="Q2337" s="18"/>
      <c r="R2337" s="18"/>
    </row>
    <row r="2338" spans="1:18" x14ac:dyDescent="0.3">
      <c r="A2338" s="98"/>
      <c r="B2338" s="98"/>
      <c r="C2338" s="98"/>
      <c r="D2338" s="98"/>
      <c r="E2338" s="98"/>
      <c r="F2338" s="98"/>
      <c r="G2338" s="98"/>
      <c r="H2338" s="98"/>
      <c r="I2338" s="98"/>
      <c r="J2338" s="98"/>
      <c r="K2338" s="98"/>
      <c r="L2338" s="98"/>
      <c r="M2338" s="98"/>
      <c r="N2338" s="98"/>
      <c r="O2338" s="98"/>
      <c r="P2338" s="97"/>
      <c r="Q2338" s="18"/>
      <c r="R2338" s="18"/>
    </row>
    <row r="2339" spans="1:18" x14ac:dyDescent="0.3">
      <c r="A2339" s="98"/>
      <c r="B2339" s="98"/>
      <c r="C2339" s="98"/>
      <c r="D2339" s="98"/>
      <c r="E2339" s="98"/>
      <c r="F2339" s="98"/>
      <c r="G2339" s="98"/>
      <c r="H2339" s="98"/>
      <c r="I2339" s="98"/>
      <c r="J2339" s="98"/>
      <c r="K2339" s="98"/>
      <c r="L2339" s="98"/>
      <c r="M2339" s="98"/>
      <c r="N2339" s="98"/>
      <c r="O2339" s="98"/>
      <c r="P2339" s="97"/>
      <c r="Q2339" s="18"/>
      <c r="R2339" s="18"/>
    </row>
    <row r="2340" spans="1:18" x14ac:dyDescent="0.3">
      <c r="A2340" s="98"/>
      <c r="B2340" s="98"/>
      <c r="C2340" s="98"/>
      <c r="D2340" s="98"/>
      <c r="E2340" s="98"/>
      <c r="F2340" s="98"/>
      <c r="G2340" s="98"/>
      <c r="H2340" s="98"/>
      <c r="I2340" s="98"/>
      <c r="J2340" s="98"/>
      <c r="K2340" s="98"/>
      <c r="L2340" s="98"/>
      <c r="M2340" s="98"/>
      <c r="N2340" s="98"/>
      <c r="O2340" s="98"/>
      <c r="P2340" s="97"/>
      <c r="Q2340" s="18"/>
      <c r="R2340" s="18"/>
    </row>
    <row r="2341" spans="1:18" x14ac:dyDescent="0.3">
      <c r="A2341" s="98"/>
      <c r="B2341" s="98"/>
      <c r="C2341" s="98"/>
      <c r="D2341" s="98"/>
      <c r="E2341" s="98"/>
      <c r="F2341" s="98"/>
      <c r="G2341" s="98"/>
      <c r="H2341" s="98"/>
      <c r="I2341" s="98"/>
      <c r="J2341" s="98"/>
      <c r="K2341" s="98"/>
      <c r="L2341" s="98"/>
      <c r="M2341" s="98"/>
      <c r="N2341" s="98"/>
      <c r="O2341" s="98"/>
      <c r="P2341" s="97"/>
      <c r="Q2341" s="18"/>
      <c r="R2341" s="18"/>
    </row>
    <row r="2342" spans="1:18" x14ac:dyDescent="0.3">
      <c r="A2342" s="98"/>
      <c r="B2342" s="98"/>
      <c r="C2342" s="98"/>
      <c r="D2342" s="98"/>
      <c r="E2342" s="98"/>
      <c r="F2342" s="98"/>
      <c r="G2342" s="98"/>
      <c r="H2342" s="98"/>
      <c r="I2342" s="98"/>
      <c r="J2342" s="98"/>
      <c r="K2342" s="98"/>
      <c r="L2342" s="98"/>
      <c r="M2342" s="98"/>
      <c r="N2342" s="98"/>
      <c r="O2342" s="98"/>
      <c r="P2342" s="97"/>
      <c r="Q2342" s="18"/>
      <c r="R2342" s="18"/>
    </row>
    <row r="2343" spans="1:18" x14ac:dyDescent="0.3">
      <c r="A2343" s="98"/>
      <c r="B2343" s="98"/>
      <c r="C2343" s="98"/>
      <c r="D2343" s="98"/>
      <c r="E2343" s="98"/>
      <c r="F2343" s="98"/>
      <c r="G2343" s="98"/>
      <c r="H2343" s="98"/>
      <c r="I2343" s="98"/>
      <c r="J2343" s="98"/>
      <c r="K2343" s="98"/>
      <c r="L2343" s="98"/>
      <c r="M2343" s="98"/>
      <c r="N2343" s="98"/>
      <c r="O2343" s="98"/>
      <c r="P2343" s="97"/>
      <c r="Q2343" s="18"/>
      <c r="R2343" s="18"/>
    </row>
    <row r="2344" spans="1:18" x14ac:dyDescent="0.3">
      <c r="A2344" s="98"/>
      <c r="B2344" s="98"/>
      <c r="C2344" s="98"/>
      <c r="D2344" s="98"/>
      <c r="E2344" s="98"/>
      <c r="F2344" s="98"/>
      <c r="G2344" s="98"/>
      <c r="H2344" s="98"/>
      <c r="I2344" s="98"/>
      <c r="J2344" s="98"/>
      <c r="K2344" s="98"/>
      <c r="L2344" s="98"/>
      <c r="M2344" s="98"/>
      <c r="N2344" s="98"/>
      <c r="O2344" s="98"/>
      <c r="P2344" s="97"/>
      <c r="Q2344" s="18"/>
      <c r="R2344" s="18"/>
    </row>
    <row r="2345" spans="1:18" x14ac:dyDescent="0.3">
      <c r="A2345" s="98"/>
      <c r="B2345" s="98"/>
      <c r="C2345" s="98"/>
      <c r="D2345" s="98"/>
      <c r="E2345" s="98"/>
      <c r="F2345" s="98"/>
      <c r="G2345" s="98"/>
      <c r="H2345" s="98"/>
      <c r="I2345" s="98"/>
      <c r="J2345" s="98"/>
      <c r="K2345" s="98"/>
      <c r="L2345" s="98"/>
      <c r="M2345" s="98"/>
      <c r="N2345" s="98"/>
      <c r="O2345" s="98"/>
      <c r="P2345" s="97"/>
      <c r="Q2345" s="18"/>
      <c r="R2345" s="18"/>
    </row>
    <row r="2346" spans="1:18" x14ac:dyDescent="0.3">
      <c r="A2346" s="98"/>
      <c r="B2346" s="98"/>
      <c r="C2346" s="98"/>
      <c r="D2346" s="98"/>
      <c r="E2346" s="98"/>
      <c r="F2346" s="98"/>
      <c r="G2346" s="98"/>
      <c r="H2346" s="98"/>
      <c r="I2346" s="98"/>
      <c r="J2346" s="98"/>
      <c r="K2346" s="98"/>
      <c r="L2346" s="98"/>
      <c r="M2346" s="98"/>
      <c r="N2346" s="98"/>
      <c r="O2346" s="98"/>
      <c r="P2346" s="97"/>
      <c r="Q2346" s="18"/>
      <c r="R2346" s="18"/>
    </row>
    <row r="2347" spans="1:18" x14ac:dyDescent="0.3">
      <c r="A2347" s="98"/>
      <c r="B2347" s="98"/>
      <c r="C2347" s="98"/>
      <c r="D2347" s="98"/>
      <c r="E2347" s="98"/>
      <c r="F2347" s="98"/>
      <c r="G2347" s="98"/>
      <c r="H2347" s="98"/>
      <c r="I2347" s="98"/>
      <c r="J2347" s="98"/>
      <c r="K2347" s="98"/>
      <c r="L2347" s="98"/>
      <c r="M2347" s="98"/>
      <c r="N2347" s="98"/>
      <c r="O2347" s="98"/>
      <c r="P2347" s="97"/>
      <c r="Q2347" s="18"/>
      <c r="R2347" s="18"/>
    </row>
    <row r="2348" spans="1:18" x14ac:dyDescent="0.3">
      <c r="A2348" s="98"/>
      <c r="B2348" s="98"/>
      <c r="C2348" s="98"/>
      <c r="D2348" s="98"/>
      <c r="E2348" s="98"/>
      <c r="F2348" s="98"/>
      <c r="G2348" s="98"/>
      <c r="H2348" s="98"/>
      <c r="I2348" s="98"/>
      <c r="J2348" s="98"/>
      <c r="K2348" s="98"/>
      <c r="L2348" s="98"/>
      <c r="M2348" s="98"/>
      <c r="N2348" s="98"/>
      <c r="O2348" s="98"/>
      <c r="P2348" s="97"/>
      <c r="Q2348" s="18"/>
      <c r="R2348" s="18"/>
    </row>
    <row r="2349" spans="1:18" x14ac:dyDescent="0.3">
      <c r="A2349" s="98"/>
      <c r="B2349" s="98"/>
      <c r="C2349" s="98"/>
      <c r="D2349" s="98"/>
      <c r="E2349" s="98"/>
      <c r="F2349" s="98"/>
      <c r="G2349" s="98"/>
      <c r="H2349" s="98"/>
      <c r="I2349" s="98"/>
      <c r="J2349" s="98"/>
      <c r="K2349" s="98"/>
      <c r="L2349" s="98"/>
      <c r="M2349" s="98"/>
      <c r="N2349" s="98"/>
      <c r="O2349" s="98"/>
      <c r="P2349" s="97"/>
      <c r="Q2349" s="18"/>
      <c r="R2349" s="18"/>
    </row>
    <row r="2350" spans="1:18" x14ac:dyDescent="0.3">
      <c r="A2350" s="98"/>
      <c r="B2350" s="98"/>
      <c r="C2350" s="98"/>
      <c r="D2350" s="98"/>
      <c r="E2350" s="98"/>
      <c r="F2350" s="98"/>
      <c r="G2350" s="98"/>
      <c r="H2350" s="98"/>
      <c r="I2350" s="98"/>
      <c r="J2350" s="98"/>
      <c r="K2350" s="98"/>
      <c r="L2350" s="98"/>
      <c r="M2350" s="98"/>
      <c r="N2350" s="98"/>
      <c r="O2350" s="98"/>
      <c r="P2350" s="97"/>
      <c r="Q2350" s="18"/>
      <c r="R2350" s="18"/>
    </row>
    <row r="2351" spans="1:18" x14ac:dyDescent="0.3">
      <c r="A2351" s="98"/>
      <c r="B2351" s="98"/>
      <c r="C2351" s="98"/>
      <c r="D2351" s="98"/>
      <c r="E2351" s="98"/>
      <c r="F2351" s="98"/>
      <c r="G2351" s="98"/>
      <c r="H2351" s="98"/>
      <c r="I2351" s="98"/>
      <c r="J2351" s="98"/>
      <c r="K2351" s="98"/>
      <c r="L2351" s="98"/>
      <c r="M2351" s="98"/>
      <c r="N2351" s="98"/>
      <c r="O2351" s="98"/>
      <c r="P2351" s="97"/>
      <c r="Q2351" s="18"/>
      <c r="R2351" s="18"/>
    </row>
    <row r="2352" spans="1:18" x14ac:dyDescent="0.3">
      <c r="A2352" s="98"/>
      <c r="B2352" s="98"/>
      <c r="C2352" s="98"/>
      <c r="D2352" s="98"/>
      <c r="E2352" s="98"/>
      <c r="F2352" s="98"/>
      <c r="G2352" s="98"/>
      <c r="H2352" s="98"/>
      <c r="I2352" s="98"/>
      <c r="J2352" s="98"/>
      <c r="K2352" s="98"/>
      <c r="L2352" s="98"/>
      <c r="M2352" s="98"/>
      <c r="N2352" s="98"/>
      <c r="O2352" s="98"/>
      <c r="P2352" s="97"/>
      <c r="Q2352" s="18"/>
      <c r="R2352" s="18"/>
    </row>
    <row r="2353" spans="1:18" x14ac:dyDescent="0.3">
      <c r="A2353" s="98"/>
      <c r="B2353" s="98"/>
      <c r="C2353" s="98"/>
      <c r="D2353" s="98"/>
      <c r="E2353" s="98"/>
      <c r="F2353" s="98"/>
      <c r="G2353" s="98"/>
      <c r="H2353" s="98"/>
      <c r="I2353" s="98"/>
      <c r="J2353" s="98"/>
      <c r="K2353" s="98"/>
      <c r="L2353" s="98"/>
      <c r="M2353" s="98"/>
      <c r="N2353" s="98"/>
      <c r="O2353" s="98"/>
      <c r="P2353" s="97"/>
      <c r="Q2353" s="18"/>
      <c r="R2353" s="18"/>
    </row>
    <row r="2354" spans="1:18" x14ac:dyDescent="0.3">
      <c r="A2354" s="98"/>
      <c r="B2354" s="98"/>
      <c r="C2354" s="98"/>
      <c r="D2354" s="98"/>
      <c r="E2354" s="98"/>
      <c r="F2354" s="98"/>
      <c r="G2354" s="98"/>
      <c r="H2354" s="98"/>
      <c r="I2354" s="98"/>
      <c r="J2354" s="98"/>
      <c r="K2354" s="98"/>
      <c r="L2354" s="98"/>
      <c r="M2354" s="98"/>
      <c r="N2354" s="98"/>
      <c r="O2354" s="98"/>
      <c r="P2354" s="97"/>
      <c r="Q2354" s="18"/>
      <c r="R2354" s="18"/>
    </row>
    <row r="2355" spans="1:18" x14ac:dyDescent="0.3">
      <c r="A2355" s="98"/>
      <c r="B2355" s="98"/>
      <c r="C2355" s="98"/>
      <c r="D2355" s="98"/>
      <c r="E2355" s="98"/>
      <c r="F2355" s="98"/>
      <c r="G2355" s="98"/>
      <c r="H2355" s="98"/>
      <c r="I2355" s="98"/>
      <c r="J2355" s="98"/>
      <c r="K2355" s="98"/>
      <c r="L2355" s="98"/>
      <c r="M2355" s="98"/>
      <c r="N2355" s="98"/>
      <c r="O2355" s="98"/>
      <c r="P2355" s="97"/>
      <c r="Q2355" s="18"/>
      <c r="R2355" s="18"/>
    </row>
    <row r="2356" spans="1:18" x14ac:dyDescent="0.3">
      <c r="A2356" s="98"/>
      <c r="B2356" s="98"/>
      <c r="C2356" s="98"/>
      <c r="D2356" s="98"/>
      <c r="E2356" s="98"/>
      <c r="F2356" s="98"/>
      <c r="G2356" s="98"/>
      <c r="H2356" s="98"/>
      <c r="I2356" s="98"/>
      <c r="J2356" s="98"/>
      <c r="K2356" s="98"/>
      <c r="L2356" s="98"/>
      <c r="M2356" s="98"/>
      <c r="N2356" s="98"/>
      <c r="O2356" s="98"/>
      <c r="P2356" s="97"/>
      <c r="Q2356" s="18"/>
      <c r="R2356" s="18"/>
    </row>
    <row r="2357" spans="1:18" x14ac:dyDescent="0.3">
      <c r="A2357" s="98"/>
      <c r="B2357" s="98"/>
      <c r="C2357" s="98"/>
      <c r="D2357" s="98"/>
      <c r="E2357" s="98"/>
      <c r="F2357" s="98"/>
      <c r="G2357" s="98"/>
      <c r="H2357" s="98"/>
      <c r="I2357" s="98"/>
      <c r="J2357" s="98"/>
      <c r="K2357" s="98"/>
      <c r="L2357" s="98"/>
      <c r="M2357" s="98"/>
      <c r="N2357" s="98"/>
      <c r="O2357" s="98"/>
      <c r="P2357" s="97"/>
      <c r="Q2357" s="18"/>
      <c r="R2357" s="18"/>
    </row>
    <row r="2358" spans="1:18" x14ac:dyDescent="0.3">
      <c r="A2358" s="98"/>
      <c r="B2358" s="98"/>
      <c r="C2358" s="98"/>
      <c r="D2358" s="98"/>
      <c r="E2358" s="98"/>
      <c r="F2358" s="98"/>
      <c r="G2358" s="98"/>
      <c r="H2358" s="98"/>
      <c r="I2358" s="98"/>
      <c r="J2358" s="98"/>
      <c r="K2358" s="98"/>
      <c r="L2358" s="98"/>
      <c r="M2358" s="98"/>
      <c r="N2358" s="98"/>
      <c r="O2358" s="98"/>
      <c r="P2358" s="97"/>
      <c r="Q2358" s="18"/>
      <c r="R2358" s="18"/>
    </row>
    <row r="2359" spans="1:18" x14ac:dyDescent="0.3">
      <c r="A2359" s="98"/>
      <c r="B2359" s="98"/>
      <c r="C2359" s="98"/>
      <c r="D2359" s="98"/>
      <c r="E2359" s="98"/>
      <c r="F2359" s="98"/>
      <c r="G2359" s="98"/>
      <c r="H2359" s="98"/>
      <c r="I2359" s="98"/>
      <c r="J2359" s="98"/>
      <c r="K2359" s="98"/>
      <c r="L2359" s="98"/>
      <c r="M2359" s="98"/>
      <c r="N2359" s="98"/>
      <c r="O2359" s="98"/>
      <c r="P2359" s="97"/>
      <c r="Q2359" s="18"/>
      <c r="R2359" s="18"/>
    </row>
    <row r="2360" spans="1:18" x14ac:dyDescent="0.3">
      <c r="A2360" s="98"/>
      <c r="B2360" s="98"/>
      <c r="C2360" s="98"/>
      <c r="D2360" s="98"/>
      <c r="E2360" s="98"/>
      <c r="F2360" s="98"/>
      <c r="G2360" s="98"/>
      <c r="H2360" s="98"/>
      <c r="I2360" s="98"/>
      <c r="J2360" s="98"/>
      <c r="K2360" s="98"/>
      <c r="L2360" s="98"/>
      <c r="M2360" s="98"/>
      <c r="N2360" s="98"/>
      <c r="O2360" s="98"/>
      <c r="P2360" s="97"/>
      <c r="Q2360" s="18"/>
      <c r="R2360" s="18"/>
    </row>
    <row r="2361" spans="1:18" x14ac:dyDescent="0.3">
      <c r="A2361" s="98"/>
      <c r="B2361" s="98"/>
      <c r="C2361" s="98"/>
      <c r="D2361" s="98"/>
      <c r="E2361" s="98"/>
      <c r="F2361" s="98"/>
      <c r="G2361" s="98"/>
      <c r="H2361" s="98"/>
      <c r="I2361" s="98"/>
      <c r="J2361" s="98"/>
      <c r="K2361" s="98"/>
      <c r="L2361" s="98"/>
      <c r="M2361" s="98"/>
      <c r="N2361" s="98"/>
      <c r="O2361" s="98"/>
      <c r="P2361" s="97"/>
      <c r="Q2361" s="18"/>
      <c r="R2361" s="18"/>
    </row>
    <row r="2362" spans="1:18" x14ac:dyDescent="0.3">
      <c r="A2362" s="98"/>
      <c r="B2362" s="98"/>
      <c r="C2362" s="98"/>
      <c r="D2362" s="98"/>
      <c r="E2362" s="98"/>
      <c r="F2362" s="98"/>
      <c r="G2362" s="98"/>
      <c r="H2362" s="98"/>
      <c r="I2362" s="98"/>
      <c r="J2362" s="98"/>
      <c r="K2362" s="98"/>
      <c r="L2362" s="98"/>
      <c r="M2362" s="98"/>
      <c r="N2362" s="98"/>
      <c r="O2362" s="98"/>
      <c r="P2362" s="97"/>
      <c r="Q2362" s="18"/>
      <c r="R2362" s="18"/>
    </row>
    <row r="2363" spans="1:18" x14ac:dyDescent="0.3">
      <c r="A2363" s="98"/>
      <c r="B2363" s="98"/>
      <c r="C2363" s="98"/>
      <c r="D2363" s="98"/>
      <c r="E2363" s="98"/>
      <c r="F2363" s="98"/>
      <c r="G2363" s="98"/>
      <c r="H2363" s="98"/>
      <c r="I2363" s="98"/>
      <c r="J2363" s="98"/>
      <c r="K2363" s="98"/>
      <c r="L2363" s="98"/>
      <c r="M2363" s="98"/>
      <c r="N2363" s="98"/>
      <c r="O2363" s="98"/>
      <c r="P2363" s="97"/>
      <c r="Q2363" s="18"/>
      <c r="R2363" s="18"/>
    </row>
    <row r="2364" spans="1:18" x14ac:dyDescent="0.3">
      <c r="A2364" s="98"/>
      <c r="B2364" s="98"/>
      <c r="C2364" s="98"/>
      <c r="D2364" s="98"/>
      <c r="E2364" s="98"/>
      <c r="F2364" s="98"/>
      <c r="G2364" s="98"/>
      <c r="H2364" s="98"/>
      <c r="I2364" s="98"/>
      <c r="J2364" s="98"/>
      <c r="K2364" s="98"/>
      <c r="L2364" s="98"/>
      <c r="M2364" s="98"/>
      <c r="N2364" s="98"/>
      <c r="O2364" s="98"/>
      <c r="P2364" s="97"/>
      <c r="Q2364" s="18"/>
      <c r="R2364" s="18"/>
    </row>
    <row r="2365" spans="1:18" x14ac:dyDescent="0.3">
      <c r="A2365" s="98"/>
      <c r="B2365" s="98"/>
      <c r="C2365" s="98"/>
      <c r="D2365" s="98"/>
      <c r="E2365" s="98"/>
      <c r="F2365" s="98"/>
      <c r="G2365" s="98"/>
      <c r="H2365" s="98"/>
      <c r="I2365" s="98"/>
      <c r="J2365" s="98"/>
      <c r="K2365" s="98"/>
      <c r="L2365" s="98"/>
      <c r="M2365" s="98"/>
      <c r="N2365" s="98"/>
      <c r="O2365" s="98"/>
      <c r="P2365" s="97"/>
      <c r="Q2365" s="18"/>
      <c r="R2365" s="18"/>
    </row>
    <row r="2366" spans="1:18" x14ac:dyDescent="0.3">
      <c r="A2366" s="98"/>
      <c r="B2366" s="98"/>
      <c r="C2366" s="98"/>
      <c r="D2366" s="98"/>
      <c r="E2366" s="98"/>
      <c r="F2366" s="98"/>
      <c r="G2366" s="98"/>
      <c r="H2366" s="98"/>
      <c r="I2366" s="98"/>
      <c r="J2366" s="98"/>
      <c r="K2366" s="98"/>
      <c r="L2366" s="98"/>
      <c r="M2366" s="98"/>
      <c r="N2366" s="98"/>
      <c r="O2366" s="98"/>
      <c r="P2366" s="97"/>
      <c r="Q2366" s="18"/>
      <c r="R2366" s="18"/>
    </row>
    <row r="2367" spans="1:18" x14ac:dyDescent="0.3">
      <c r="A2367" s="98"/>
      <c r="B2367" s="98"/>
      <c r="C2367" s="98"/>
      <c r="D2367" s="98"/>
      <c r="E2367" s="98"/>
      <c r="F2367" s="98"/>
      <c r="G2367" s="98"/>
      <c r="H2367" s="98"/>
      <c r="I2367" s="98"/>
      <c r="J2367" s="98"/>
      <c r="K2367" s="98"/>
      <c r="L2367" s="98"/>
      <c r="M2367" s="98"/>
      <c r="N2367" s="98"/>
      <c r="O2367" s="98"/>
      <c r="P2367" s="97"/>
      <c r="Q2367" s="18"/>
      <c r="R2367" s="18"/>
    </row>
    <row r="2368" spans="1:18" x14ac:dyDescent="0.3">
      <c r="A2368" s="98"/>
      <c r="B2368" s="98"/>
      <c r="C2368" s="98"/>
      <c r="D2368" s="98"/>
      <c r="E2368" s="98"/>
      <c r="F2368" s="98"/>
      <c r="G2368" s="98"/>
      <c r="H2368" s="98"/>
      <c r="I2368" s="98"/>
      <c r="J2368" s="98"/>
      <c r="K2368" s="98"/>
      <c r="L2368" s="98"/>
      <c r="M2368" s="98"/>
      <c r="N2368" s="98"/>
      <c r="O2368" s="98"/>
      <c r="P2368" s="97"/>
      <c r="Q2368" s="18"/>
      <c r="R2368" s="18"/>
    </row>
    <row r="2369" spans="1:18" x14ac:dyDescent="0.3">
      <c r="A2369" s="98"/>
      <c r="B2369" s="98"/>
      <c r="C2369" s="98"/>
      <c r="D2369" s="98"/>
      <c r="E2369" s="98"/>
      <c r="F2369" s="98"/>
      <c r="G2369" s="98"/>
      <c r="H2369" s="98"/>
      <c r="I2369" s="98"/>
      <c r="J2369" s="98"/>
      <c r="K2369" s="98"/>
      <c r="L2369" s="98"/>
      <c r="M2369" s="98"/>
      <c r="N2369" s="98"/>
      <c r="O2369" s="98"/>
      <c r="P2369" s="97"/>
      <c r="Q2369" s="18"/>
      <c r="R2369" s="18"/>
    </row>
    <row r="2370" spans="1:18" x14ac:dyDescent="0.3">
      <c r="A2370" s="98"/>
      <c r="B2370" s="98"/>
      <c r="C2370" s="98"/>
      <c r="D2370" s="98"/>
      <c r="E2370" s="98"/>
      <c r="F2370" s="98"/>
      <c r="G2370" s="98"/>
      <c r="H2370" s="98"/>
      <c r="I2370" s="98"/>
      <c r="J2370" s="98"/>
      <c r="K2370" s="98"/>
      <c r="L2370" s="98"/>
      <c r="M2370" s="98"/>
      <c r="N2370" s="98"/>
      <c r="O2370" s="98"/>
      <c r="P2370" s="97"/>
      <c r="Q2370" s="18"/>
      <c r="R2370" s="18"/>
    </row>
    <row r="2371" spans="1:18" x14ac:dyDescent="0.3">
      <c r="A2371" s="98"/>
      <c r="B2371" s="98"/>
      <c r="C2371" s="98"/>
      <c r="D2371" s="98"/>
      <c r="E2371" s="98"/>
      <c r="F2371" s="98"/>
      <c r="G2371" s="98"/>
      <c r="H2371" s="98"/>
      <c r="I2371" s="98"/>
      <c r="J2371" s="98"/>
      <c r="K2371" s="98"/>
      <c r="L2371" s="98"/>
      <c r="M2371" s="98"/>
      <c r="N2371" s="98"/>
      <c r="O2371" s="98"/>
      <c r="P2371" s="97"/>
      <c r="Q2371" s="18"/>
      <c r="R2371" s="18"/>
    </row>
    <row r="2372" spans="1:18" x14ac:dyDescent="0.3">
      <c r="A2372" s="98"/>
      <c r="B2372" s="98"/>
      <c r="C2372" s="98"/>
      <c r="D2372" s="98"/>
      <c r="E2372" s="98"/>
      <c r="F2372" s="98"/>
      <c r="G2372" s="98"/>
      <c r="H2372" s="98"/>
      <c r="I2372" s="98"/>
      <c r="J2372" s="98"/>
      <c r="K2372" s="98"/>
      <c r="L2372" s="98"/>
      <c r="M2372" s="98"/>
      <c r="N2372" s="98"/>
      <c r="O2372" s="98"/>
      <c r="P2372" s="97"/>
      <c r="Q2372" s="18"/>
      <c r="R2372" s="18"/>
    </row>
    <row r="2373" spans="1:18" x14ac:dyDescent="0.3">
      <c r="A2373" s="98"/>
      <c r="B2373" s="98"/>
      <c r="C2373" s="98"/>
      <c r="D2373" s="98"/>
      <c r="E2373" s="98"/>
      <c r="F2373" s="98"/>
      <c r="G2373" s="98"/>
      <c r="H2373" s="98"/>
      <c r="I2373" s="98"/>
      <c r="J2373" s="98"/>
      <c r="K2373" s="98"/>
      <c r="L2373" s="98"/>
      <c r="M2373" s="98"/>
      <c r="N2373" s="98"/>
      <c r="O2373" s="98"/>
      <c r="P2373" s="97"/>
      <c r="Q2373" s="18"/>
      <c r="R2373" s="18"/>
    </row>
    <row r="2374" spans="1:18" x14ac:dyDescent="0.3">
      <c r="A2374" s="98"/>
      <c r="B2374" s="98"/>
      <c r="C2374" s="98"/>
      <c r="D2374" s="98"/>
      <c r="E2374" s="98"/>
      <c r="F2374" s="98"/>
      <c r="G2374" s="98"/>
      <c r="H2374" s="98"/>
      <c r="I2374" s="98"/>
      <c r="J2374" s="98"/>
      <c r="K2374" s="98"/>
      <c r="L2374" s="98"/>
      <c r="M2374" s="98"/>
      <c r="N2374" s="98"/>
      <c r="O2374" s="98"/>
      <c r="P2374" s="97"/>
      <c r="Q2374" s="18"/>
      <c r="R2374" s="18"/>
    </row>
    <row r="2375" spans="1:18" x14ac:dyDescent="0.3">
      <c r="A2375" s="98"/>
      <c r="B2375" s="98"/>
      <c r="C2375" s="98"/>
      <c r="D2375" s="98"/>
      <c r="E2375" s="98"/>
      <c r="F2375" s="98"/>
      <c r="G2375" s="98"/>
      <c r="H2375" s="98"/>
      <c r="I2375" s="98"/>
      <c r="J2375" s="98"/>
      <c r="K2375" s="98"/>
      <c r="L2375" s="98"/>
      <c r="M2375" s="98"/>
      <c r="N2375" s="98"/>
      <c r="O2375" s="98"/>
      <c r="P2375" s="97"/>
      <c r="Q2375" s="18"/>
      <c r="R2375" s="18"/>
    </row>
    <row r="2376" spans="1:18" x14ac:dyDescent="0.3">
      <c r="A2376" s="98"/>
      <c r="B2376" s="98"/>
      <c r="C2376" s="98"/>
      <c r="D2376" s="98"/>
      <c r="E2376" s="98"/>
      <c r="F2376" s="98"/>
      <c r="G2376" s="98"/>
      <c r="H2376" s="98"/>
      <c r="I2376" s="98"/>
      <c r="J2376" s="98"/>
      <c r="K2376" s="98"/>
      <c r="L2376" s="98"/>
      <c r="M2376" s="98"/>
      <c r="N2376" s="98"/>
      <c r="O2376" s="98"/>
      <c r="P2376" s="97"/>
      <c r="Q2376" s="18"/>
      <c r="R2376" s="18"/>
    </row>
    <row r="2377" spans="1:18" x14ac:dyDescent="0.3">
      <c r="A2377" s="98"/>
      <c r="B2377" s="98"/>
      <c r="C2377" s="98"/>
      <c r="D2377" s="98"/>
      <c r="E2377" s="98"/>
      <c r="F2377" s="98"/>
      <c r="G2377" s="98"/>
      <c r="H2377" s="98"/>
      <c r="I2377" s="98"/>
      <c r="J2377" s="98"/>
      <c r="K2377" s="98"/>
      <c r="L2377" s="98"/>
      <c r="M2377" s="98"/>
      <c r="N2377" s="98"/>
      <c r="O2377" s="98"/>
      <c r="P2377" s="97"/>
      <c r="Q2377" s="18"/>
      <c r="R2377" s="18"/>
    </row>
    <row r="2378" spans="1:18" x14ac:dyDescent="0.3">
      <c r="A2378" s="98"/>
      <c r="B2378" s="98"/>
      <c r="C2378" s="98"/>
      <c r="D2378" s="98"/>
      <c r="E2378" s="98"/>
      <c r="F2378" s="98"/>
      <c r="G2378" s="98"/>
      <c r="H2378" s="98"/>
      <c r="I2378" s="98"/>
      <c r="J2378" s="98"/>
      <c r="K2378" s="98"/>
      <c r="L2378" s="98"/>
      <c r="M2378" s="98"/>
      <c r="N2378" s="98"/>
      <c r="O2378" s="98"/>
      <c r="P2378" s="97"/>
      <c r="Q2378" s="18"/>
      <c r="R2378" s="18"/>
    </row>
    <row r="2379" spans="1:18" x14ac:dyDescent="0.3">
      <c r="A2379" s="98"/>
      <c r="B2379" s="98"/>
      <c r="C2379" s="98"/>
      <c r="D2379" s="98"/>
      <c r="E2379" s="98"/>
      <c r="F2379" s="98"/>
      <c r="G2379" s="98"/>
      <c r="H2379" s="98"/>
      <c r="I2379" s="98"/>
      <c r="J2379" s="98"/>
      <c r="K2379" s="98"/>
      <c r="L2379" s="98"/>
      <c r="M2379" s="98"/>
      <c r="N2379" s="98"/>
      <c r="O2379" s="98"/>
      <c r="P2379" s="97"/>
      <c r="Q2379" s="18"/>
      <c r="R2379" s="18"/>
    </row>
    <row r="2380" spans="1:18" x14ac:dyDescent="0.3">
      <c r="A2380" s="98"/>
      <c r="B2380" s="98"/>
      <c r="C2380" s="98"/>
      <c r="D2380" s="98"/>
      <c r="E2380" s="98"/>
      <c r="F2380" s="98"/>
      <c r="G2380" s="98"/>
      <c r="H2380" s="98"/>
      <c r="I2380" s="98"/>
      <c r="J2380" s="98"/>
      <c r="K2380" s="98"/>
      <c r="L2380" s="98"/>
      <c r="M2380" s="98"/>
      <c r="N2380" s="98"/>
      <c r="O2380" s="98"/>
      <c r="P2380" s="97"/>
      <c r="Q2380" s="18"/>
      <c r="R2380" s="18"/>
    </row>
    <row r="2381" spans="1:18" x14ac:dyDescent="0.3">
      <c r="A2381" s="98"/>
      <c r="B2381" s="98"/>
      <c r="C2381" s="98"/>
      <c r="D2381" s="98"/>
      <c r="E2381" s="98"/>
      <c r="F2381" s="98"/>
      <c r="G2381" s="98"/>
      <c r="H2381" s="98"/>
      <c r="I2381" s="98"/>
      <c r="J2381" s="98"/>
      <c r="K2381" s="98"/>
      <c r="L2381" s="98"/>
      <c r="M2381" s="98"/>
      <c r="N2381" s="98"/>
      <c r="O2381" s="98"/>
      <c r="P2381" s="97"/>
      <c r="Q2381" s="18"/>
      <c r="R2381" s="18"/>
    </row>
    <row r="2382" spans="1:18" x14ac:dyDescent="0.3">
      <c r="A2382" s="98"/>
      <c r="B2382" s="98"/>
      <c r="C2382" s="98"/>
      <c r="D2382" s="98"/>
      <c r="E2382" s="98"/>
      <c r="F2382" s="98"/>
      <c r="G2382" s="98"/>
      <c r="H2382" s="98"/>
      <c r="I2382" s="98"/>
      <c r="J2382" s="98"/>
      <c r="K2382" s="98"/>
      <c r="L2382" s="98"/>
      <c r="M2382" s="98"/>
      <c r="N2382" s="98"/>
      <c r="O2382" s="98"/>
      <c r="P2382" s="97"/>
      <c r="Q2382" s="18"/>
      <c r="R2382" s="18"/>
    </row>
    <row r="2383" spans="1:18" x14ac:dyDescent="0.3">
      <c r="A2383" s="98"/>
      <c r="B2383" s="98"/>
      <c r="C2383" s="98"/>
      <c r="D2383" s="98"/>
      <c r="E2383" s="98"/>
      <c r="F2383" s="98"/>
      <c r="G2383" s="98"/>
      <c r="H2383" s="98"/>
      <c r="I2383" s="98"/>
      <c r="J2383" s="98"/>
      <c r="K2383" s="98"/>
      <c r="L2383" s="98"/>
      <c r="M2383" s="98"/>
      <c r="N2383" s="98"/>
      <c r="O2383" s="98"/>
      <c r="P2383" s="97"/>
      <c r="Q2383" s="18"/>
      <c r="R2383" s="18"/>
    </row>
    <row r="2384" spans="1:18" x14ac:dyDescent="0.3">
      <c r="A2384" s="98"/>
      <c r="B2384" s="98"/>
      <c r="C2384" s="98"/>
      <c r="D2384" s="98"/>
      <c r="E2384" s="98"/>
      <c r="F2384" s="98"/>
      <c r="G2384" s="98"/>
      <c r="H2384" s="98"/>
      <c r="I2384" s="98"/>
      <c r="J2384" s="98"/>
      <c r="K2384" s="98"/>
      <c r="L2384" s="98"/>
      <c r="M2384" s="98"/>
      <c r="N2384" s="98"/>
      <c r="O2384" s="98"/>
      <c r="P2384" s="97"/>
      <c r="Q2384" s="18"/>
      <c r="R2384" s="18"/>
    </row>
    <row r="2385" spans="1:18" x14ac:dyDescent="0.3">
      <c r="A2385" s="98"/>
      <c r="B2385" s="98"/>
      <c r="C2385" s="98"/>
      <c r="D2385" s="98"/>
      <c r="E2385" s="98"/>
      <c r="F2385" s="98"/>
      <c r="G2385" s="98"/>
      <c r="H2385" s="98"/>
      <c r="I2385" s="98"/>
      <c r="J2385" s="98"/>
      <c r="K2385" s="98"/>
      <c r="L2385" s="98"/>
      <c r="M2385" s="98"/>
      <c r="N2385" s="98"/>
      <c r="O2385" s="98"/>
      <c r="P2385" s="97"/>
      <c r="Q2385" s="18"/>
      <c r="R2385" s="18"/>
    </row>
    <row r="2386" spans="1:18" x14ac:dyDescent="0.3">
      <c r="A2386" s="98"/>
      <c r="B2386" s="98"/>
      <c r="C2386" s="98"/>
      <c r="D2386" s="98"/>
      <c r="E2386" s="98"/>
      <c r="F2386" s="98"/>
      <c r="G2386" s="98"/>
      <c r="H2386" s="98"/>
      <c r="I2386" s="98"/>
      <c r="J2386" s="98"/>
      <c r="K2386" s="98"/>
      <c r="L2386" s="98"/>
      <c r="M2386" s="98"/>
      <c r="N2386" s="98"/>
      <c r="O2386" s="98"/>
      <c r="P2386" s="97"/>
      <c r="Q2386" s="18"/>
      <c r="R2386" s="18"/>
    </row>
    <row r="2387" spans="1:18" x14ac:dyDescent="0.3">
      <c r="A2387" s="98"/>
      <c r="B2387" s="98"/>
      <c r="C2387" s="98"/>
      <c r="D2387" s="98"/>
      <c r="E2387" s="98"/>
      <c r="F2387" s="98"/>
      <c r="G2387" s="98"/>
      <c r="H2387" s="98"/>
      <c r="I2387" s="98"/>
      <c r="J2387" s="98"/>
      <c r="K2387" s="98"/>
      <c r="L2387" s="98"/>
      <c r="M2387" s="98"/>
      <c r="N2387" s="98"/>
      <c r="O2387" s="98"/>
      <c r="P2387" s="97"/>
      <c r="Q2387" s="18"/>
      <c r="R2387" s="18"/>
    </row>
    <row r="2388" spans="1:18" x14ac:dyDescent="0.3">
      <c r="A2388" s="98"/>
      <c r="B2388" s="98"/>
      <c r="C2388" s="98"/>
      <c r="D2388" s="98"/>
      <c r="E2388" s="98"/>
      <c r="F2388" s="98"/>
      <c r="G2388" s="98"/>
      <c r="H2388" s="98"/>
      <c r="I2388" s="98"/>
      <c r="J2388" s="98"/>
      <c r="K2388" s="98"/>
      <c r="L2388" s="98"/>
      <c r="M2388" s="98"/>
      <c r="N2388" s="98"/>
      <c r="O2388" s="98"/>
      <c r="P2388" s="97"/>
      <c r="Q2388" s="18"/>
      <c r="R2388" s="18"/>
    </row>
    <row r="2389" spans="1:18" x14ac:dyDescent="0.3">
      <c r="A2389" s="98"/>
      <c r="B2389" s="98"/>
      <c r="C2389" s="98"/>
      <c r="D2389" s="98"/>
      <c r="E2389" s="98"/>
      <c r="F2389" s="98"/>
      <c r="G2389" s="98"/>
      <c r="H2389" s="98"/>
      <c r="I2389" s="98"/>
      <c r="J2389" s="98"/>
      <c r="K2389" s="98"/>
      <c r="L2389" s="98"/>
      <c r="M2389" s="98"/>
      <c r="N2389" s="98"/>
      <c r="O2389" s="98"/>
      <c r="P2389" s="97"/>
      <c r="Q2389" s="18"/>
      <c r="R2389" s="18"/>
    </row>
    <row r="2390" spans="1:18" x14ac:dyDescent="0.3">
      <c r="A2390" s="98"/>
      <c r="B2390" s="98"/>
      <c r="C2390" s="98"/>
      <c r="D2390" s="98"/>
      <c r="E2390" s="98"/>
      <c r="F2390" s="98"/>
      <c r="G2390" s="98"/>
      <c r="H2390" s="98"/>
      <c r="I2390" s="98"/>
      <c r="J2390" s="98"/>
      <c r="K2390" s="98"/>
      <c r="L2390" s="98"/>
      <c r="M2390" s="98"/>
      <c r="N2390" s="98"/>
      <c r="O2390" s="98"/>
      <c r="P2390" s="97"/>
      <c r="Q2390" s="18"/>
      <c r="R2390" s="18"/>
    </row>
    <row r="2391" spans="1:18" x14ac:dyDescent="0.3">
      <c r="A2391" s="98"/>
      <c r="B2391" s="98"/>
      <c r="C2391" s="98"/>
      <c r="D2391" s="98"/>
      <c r="E2391" s="98"/>
      <c r="F2391" s="98"/>
      <c r="G2391" s="98"/>
      <c r="H2391" s="98"/>
      <c r="I2391" s="98"/>
      <c r="J2391" s="98"/>
      <c r="K2391" s="98"/>
      <c r="L2391" s="98"/>
      <c r="M2391" s="98"/>
      <c r="N2391" s="98"/>
      <c r="O2391" s="98"/>
      <c r="P2391" s="97"/>
      <c r="Q2391" s="18"/>
      <c r="R2391" s="18"/>
    </row>
    <row r="2392" spans="1:18" x14ac:dyDescent="0.3">
      <c r="A2392" s="98"/>
      <c r="B2392" s="98"/>
      <c r="C2392" s="98"/>
      <c r="D2392" s="98"/>
      <c r="E2392" s="98"/>
      <c r="F2392" s="98"/>
      <c r="G2392" s="98"/>
      <c r="H2392" s="98"/>
      <c r="I2392" s="98"/>
      <c r="J2392" s="98"/>
      <c r="K2392" s="98"/>
      <c r="L2392" s="98"/>
      <c r="M2392" s="98"/>
      <c r="N2392" s="98"/>
      <c r="O2392" s="98"/>
      <c r="P2392" s="97"/>
      <c r="Q2392" s="18"/>
      <c r="R2392" s="18"/>
    </row>
    <row r="2393" spans="1:18" x14ac:dyDescent="0.3">
      <c r="A2393" s="98"/>
      <c r="B2393" s="98"/>
      <c r="C2393" s="98"/>
      <c r="D2393" s="98"/>
      <c r="E2393" s="98"/>
      <c r="F2393" s="98"/>
      <c r="G2393" s="98"/>
      <c r="H2393" s="98"/>
      <c r="I2393" s="98"/>
      <c r="J2393" s="98"/>
      <c r="K2393" s="98"/>
      <c r="L2393" s="98"/>
      <c r="M2393" s="98"/>
      <c r="N2393" s="98"/>
      <c r="O2393" s="98"/>
      <c r="P2393" s="97"/>
      <c r="Q2393" s="18"/>
      <c r="R2393" s="18"/>
    </row>
    <row r="2394" spans="1:18" x14ac:dyDescent="0.3">
      <c r="A2394" s="98"/>
      <c r="B2394" s="98"/>
      <c r="C2394" s="98"/>
      <c r="D2394" s="98"/>
      <c r="E2394" s="98"/>
      <c r="F2394" s="98"/>
      <c r="G2394" s="98"/>
      <c r="H2394" s="98"/>
      <c r="I2394" s="98"/>
      <c r="J2394" s="98"/>
      <c r="K2394" s="98"/>
      <c r="L2394" s="98"/>
      <c r="M2394" s="98"/>
      <c r="N2394" s="98"/>
      <c r="O2394" s="98"/>
      <c r="P2394" s="97"/>
      <c r="Q2394" s="18"/>
      <c r="R2394" s="18"/>
    </row>
    <row r="2395" spans="1:18" x14ac:dyDescent="0.3">
      <c r="A2395" s="98"/>
      <c r="B2395" s="98"/>
      <c r="C2395" s="98"/>
      <c r="D2395" s="98"/>
      <c r="E2395" s="98"/>
      <c r="F2395" s="98"/>
      <c r="G2395" s="98"/>
      <c r="H2395" s="98"/>
      <c r="I2395" s="98"/>
      <c r="J2395" s="98"/>
      <c r="K2395" s="98"/>
      <c r="L2395" s="98"/>
      <c r="M2395" s="98"/>
      <c r="N2395" s="98"/>
      <c r="O2395" s="98"/>
      <c r="P2395" s="97"/>
      <c r="Q2395" s="18"/>
      <c r="R2395" s="18"/>
    </row>
    <row r="2396" spans="1:18" x14ac:dyDescent="0.3">
      <c r="A2396" s="98"/>
      <c r="B2396" s="98"/>
      <c r="C2396" s="98"/>
      <c r="D2396" s="98"/>
      <c r="E2396" s="98"/>
      <c r="F2396" s="98"/>
      <c r="G2396" s="98"/>
      <c r="H2396" s="98"/>
      <c r="I2396" s="98"/>
      <c r="J2396" s="98"/>
      <c r="K2396" s="98"/>
      <c r="L2396" s="98"/>
      <c r="M2396" s="98"/>
      <c r="N2396" s="98"/>
      <c r="O2396" s="98"/>
      <c r="P2396" s="97"/>
      <c r="Q2396" s="18"/>
      <c r="R2396" s="18"/>
    </row>
    <row r="2397" spans="1:18" x14ac:dyDescent="0.3">
      <c r="A2397" s="98"/>
      <c r="B2397" s="98"/>
      <c r="C2397" s="98"/>
      <c r="D2397" s="98"/>
      <c r="E2397" s="98"/>
      <c r="F2397" s="98"/>
      <c r="G2397" s="98"/>
      <c r="H2397" s="98"/>
      <c r="I2397" s="98"/>
      <c r="J2397" s="98"/>
      <c r="K2397" s="98"/>
      <c r="L2397" s="98"/>
      <c r="M2397" s="98"/>
      <c r="N2397" s="98"/>
      <c r="O2397" s="98"/>
      <c r="P2397" s="97"/>
      <c r="Q2397" s="18"/>
      <c r="R2397" s="18"/>
    </row>
    <row r="2398" spans="1:18" x14ac:dyDescent="0.3">
      <c r="A2398" s="98"/>
      <c r="B2398" s="98"/>
      <c r="C2398" s="98"/>
      <c r="D2398" s="98"/>
      <c r="E2398" s="98"/>
      <c r="F2398" s="98"/>
      <c r="G2398" s="98"/>
      <c r="H2398" s="98"/>
      <c r="I2398" s="98"/>
      <c r="J2398" s="98"/>
      <c r="K2398" s="98"/>
      <c r="L2398" s="98"/>
      <c r="M2398" s="98"/>
      <c r="N2398" s="98"/>
      <c r="O2398" s="98"/>
      <c r="P2398" s="97"/>
      <c r="Q2398" s="18"/>
      <c r="R2398" s="18"/>
    </row>
    <row r="2399" spans="1:18" x14ac:dyDescent="0.3">
      <c r="A2399" s="98"/>
      <c r="B2399" s="98"/>
      <c r="C2399" s="98"/>
      <c r="D2399" s="98"/>
      <c r="E2399" s="98"/>
      <c r="F2399" s="98"/>
      <c r="G2399" s="98"/>
      <c r="H2399" s="98"/>
      <c r="I2399" s="98"/>
      <c r="J2399" s="98"/>
      <c r="K2399" s="98"/>
      <c r="L2399" s="98"/>
      <c r="M2399" s="98"/>
      <c r="N2399" s="98"/>
      <c r="O2399" s="98"/>
      <c r="P2399" s="97"/>
      <c r="Q2399" s="18"/>
      <c r="R2399" s="18"/>
    </row>
    <row r="2400" spans="1:18" x14ac:dyDescent="0.3">
      <c r="A2400" s="98"/>
      <c r="B2400" s="98"/>
      <c r="C2400" s="98"/>
      <c r="D2400" s="98"/>
      <c r="E2400" s="98"/>
      <c r="F2400" s="98"/>
      <c r="G2400" s="98"/>
      <c r="H2400" s="98"/>
      <c r="I2400" s="98"/>
      <c r="J2400" s="98"/>
      <c r="K2400" s="98"/>
      <c r="L2400" s="98"/>
      <c r="M2400" s="98"/>
      <c r="N2400" s="98"/>
      <c r="O2400" s="98"/>
      <c r="P2400" s="97"/>
      <c r="Q2400" s="18"/>
      <c r="R2400" s="18"/>
    </row>
    <row r="2401" spans="1:18" x14ac:dyDescent="0.3">
      <c r="A2401" s="98"/>
      <c r="B2401" s="98"/>
      <c r="C2401" s="98"/>
      <c r="D2401" s="98"/>
      <c r="E2401" s="98"/>
      <c r="F2401" s="98"/>
      <c r="G2401" s="98"/>
      <c r="H2401" s="98"/>
      <c r="I2401" s="98"/>
      <c r="J2401" s="98"/>
      <c r="K2401" s="98"/>
      <c r="L2401" s="98"/>
      <c r="M2401" s="98"/>
      <c r="N2401" s="98"/>
      <c r="O2401" s="98"/>
      <c r="P2401" s="97"/>
      <c r="Q2401" s="18"/>
      <c r="R2401" s="18"/>
    </row>
    <row r="2402" spans="1:18" x14ac:dyDescent="0.3">
      <c r="A2402" s="98"/>
      <c r="B2402" s="98"/>
      <c r="C2402" s="98"/>
      <c r="D2402" s="98"/>
      <c r="E2402" s="98"/>
      <c r="F2402" s="98"/>
      <c r="G2402" s="98"/>
      <c r="H2402" s="98"/>
      <c r="I2402" s="98"/>
      <c r="J2402" s="98"/>
      <c r="K2402" s="98"/>
      <c r="L2402" s="98"/>
      <c r="M2402" s="98"/>
      <c r="N2402" s="98"/>
      <c r="O2402" s="98"/>
      <c r="P2402" s="97"/>
      <c r="Q2402" s="18"/>
      <c r="R2402" s="18"/>
    </row>
    <row r="2403" spans="1:18" x14ac:dyDescent="0.3">
      <c r="A2403" s="98"/>
      <c r="B2403" s="98"/>
      <c r="C2403" s="98"/>
      <c r="D2403" s="98"/>
      <c r="E2403" s="98"/>
      <c r="F2403" s="98"/>
      <c r="G2403" s="98"/>
      <c r="H2403" s="98"/>
      <c r="I2403" s="98"/>
      <c r="J2403" s="98"/>
      <c r="K2403" s="98"/>
      <c r="L2403" s="98"/>
      <c r="M2403" s="98"/>
      <c r="N2403" s="98"/>
      <c r="O2403" s="98"/>
      <c r="P2403" s="97"/>
      <c r="Q2403" s="18"/>
      <c r="R2403" s="18"/>
    </row>
    <row r="2404" spans="1:18" x14ac:dyDescent="0.3">
      <c r="A2404" s="98"/>
      <c r="B2404" s="98"/>
      <c r="C2404" s="98"/>
      <c r="D2404" s="98"/>
      <c r="E2404" s="98"/>
      <c r="F2404" s="98"/>
      <c r="G2404" s="98"/>
      <c r="H2404" s="98"/>
      <c r="I2404" s="98"/>
      <c r="J2404" s="98"/>
      <c r="K2404" s="98"/>
      <c r="L2404" s="98"/>
      <c r="M2404" s="98"/>
      <c r="N2404" s="98"/>
      <c r="O2404" s="98"/>
      <c r="P2404" s="97"/>
      <c r="Q2404" s="18"/>
      <c r="R2404" s="18"/>
    </row>
    <row r="2405" spans="1:18" x14ac:dyDescent="0.3">
      <c r="A2405" s="98"/>
      <c r="B2405" s="98"/>
      <c r="C2405" s="98"/>
      <c r="D2405" s="98"/>
      <c r="E2405" s="98"/>
      <c r="F2405" s="98"/>
      <c r="G2405" s="98"/>
      <c r="H2405" s="98"/>
      <c r="I2405" s="98"/>
      <c r="J2405" s="98"/>
      <c r="K2405" s="98"/>
      <c r="L2405" s="98"/>
      <c r="M2405" s="98"/>
      <c r="N2405" s="98"/>
      <c r="O2405" s="98"/>
      <c r="P2405" s="97"/>
      <c r="Q2405" s="18"/>
      <c r="R2405" s="18"/>
    </row>
    <row r="2406" spans="1:18" x14ac:dyDescent="0.3">
      <c r="A2406" s="98"/>
      <c r="B2406" s="98"/>
      <c r="C2406" s="98"/>
      <c r="D2406" s="98"/>
      <c r="E2406" s="98"/>
      <c r="F2406" s="98"/>
      <c r="G2406" s="98"/>
      <c r="H2406" s="98"/>
      <c r="I2406" s="98"/>
      <c r="J2406" s="98"/>
      <c r="K2406" s="98"/>
      <c r="L2406" s="98"/>
      <c r="M2406" s="98"/>
      <c r="N2406" s="98"/>
      <c r="O2406" s="98"/>
      <c r="P2406" s="97"/>
      <c r="Q2406" s="18"/>
      <c r="R2406" s="18"/>
    </row>
    <row r="2407" spans="1:18" x14ac:dyDescent="0.3">
      <c r="A2407" s="98"/>
      <c r="B2407" s="98"/>
      <c r="C2407" s="98"/>
      <c r="D2407" s="98"/>
      <c r="E2407" s="98"/>
      <c r="F2407" s="98"/>
      <c r="G2407" s="98"/>
      <c r="H2407" s="98"/>
      <c r="I2407" s="98"/>
      <c r="J2407" s="98"/>
      <c r="K2407" s="98"/>
      <c r="L2407" s="98"/>
      <c r="M2407" s="98"/>
      <c r="N2407" s="98"/>
      <c r="O2407" s="98"/>
      <c r="P2407" s="97"/>
      <c r="Q2407" s="18"/>
      <c r="R2407" s="18"/>
    </row>
    <row r="2408" spans="1:18" x14ac:dyDescent="0.3">
      <c r="A2408" s="98"/>
      <c r="B2408" s="98"/>
      <c r="C2408" s="98"/>
      <c r="D2408" s="98"/>
      <c r="E2408" s="98"/>
      <c r="F2408" s="98"/>
      <c r="G2408" s="98"/>
      <c r="H2408" s="98"/>
      <c r="I2408" s="98"/>
      <c r="J2408" s="98"/>
      <c r="K2408" s="98"/>
      <c r="L2408" s="98"/>
      <c r="M2408" s="98"/>
      <c r="N2408" s="98"/>
      <c r="O2408" s="98"/>
      <c r="P2408" s="97"/>
      <c r="Q2408" s="18"/>
      <c r="R2408" s="18"/>
    </row>
    <row r="2409" spans="1:18" x14ac:dyDescent="0.3">
      <c r="A2409" s="98"/>
      <c r="B2409" s="98"/>
      <c r="C2409" s="98"/>
      <c r="D2409" s="98"/>
      <c r="E2409" s="98"/>
      <c r="F2409" s="98"/>
      <c r="G2409" s="98"/>
      <c r="H2409" s="98"/>
      <c r="I2409" s="98"/>
      <c r="J2409" s="98"/>
      <c r="K2409" s="98"/>
      <c r="L2409" s="98"/>
      <c r="M2409" s="98"/>
      <c r="N2409" s="98"/>
      <c r="O2409" s="98"/>
      <c r="P2409" s="97"/>
      <c r="Q2409" s="18"/>
      <c r="R2409" s="18"/>
    </row>
    <row r="2410" spans="1:18" x14ac:dyDescent="0.3">
      <c r="A2410" s="98"/>
      <c r="B2410" s="98"/>
      <c r="C2410" s="98"/>
      <c r="D2410" s="98"/>
      <c r="E2410" s="98"/>
      <c r="F2410" s="98"/>
      <c r="G2410" s="98"/>
      <c r="H2410" s="98"/>
      <c r="I2410" s="98"/>
      <c r="J2410" s="98"/>
      <c r="K2410" s="98"/>
      <c r="L2410" s="98"/>
      <c r="M2410" s="98"/>
      <c r="N2410" s="98"/>
      <c r="O2410" s="98"/>
      <c r="P2410" s="97"/>
      <c r="Q2410" s="18"/>
      <c r="R2410" s="18"/>
    </row>
    <row r="2411" spans="1:18" x14ac:dyDescent="0.3">
      <c r="A2411" s="98"/>
      <c r="B2411" s="98"/>
      <c r="C2411" s="98"/>
      <c r="D2411" s="98"/>
      <c r="E2411" s="98"/>
      <c r="F2411" s="98"/>
      <c r="G2411" s="98"/>
      <c r="H2411" s="98"/>
      <c r="I2411" s="98"/>
      <c r="J2411" s="98"/>
      <c r="K2411" s="98"/>
      <c r="L2411" s="98"/>
      <c r="M2411" s="98"/>
      <c r="N2411" s="98"/>
      <c r="O2411" s="98"/>
      <c r="P2411" s="97"/>
      <c r="Q2411" s="18"/>
      <c r="R2411" s="18"/>
    </row>
    <row r="2412" spans="1:18" x14ac:dyDescent="0.3">
      <c r="A2412" s="98"/>
      <c r="B2412" s="98"/>
      <c r="C2412" s="98"/>
      <c r="D2412" s="98"/>
      <c r="E2412" s="98"/>
      <c r="F2412" s="98"/>
      <c r="G2412" s="98"/>
      <c r="H2412" s="98"/>
      <c r="I2412" s="98"/>
      <c r="J2412" s="98"/>
      <c r="K2412" s="98"/>
      <c r="L2412" s="98"/>
      <c r="M2412" s="98"/>
      <c r="N2412" s="98"/>
      <c r="O2412" s="98"/>
      <c r="P2412" s="97"/>
      <c r="Q2412" s="18"/>
      <c r="R2412" s="18"/>
    </row>
    <row r="2413" spans="1:18" x14ac:dyDescent="0.3">
      <c r="A2413" s="98"/>
      <c r="B2413" s="98"/>
      <c r="C2413" s="98"/>
      <c r="D2413" s="98"/>
      <c r="E2413" s="98"/>
      <c r="F2413" s="98"/>
      <c r="G2413" s="98"/>
      <c r="H2413" s="98"/>
      <c r="I2413" s="98"/>
      <c r="J2413" s="98"/>
      <c r="K2413" s="98"/>
      <c r="L2413" s="98"/>
      <c r="M2413" s="98"/>
      <c r="N2413" s="98"/>
      <c r="O2413" s="98"/>
      <c r="P2413" s="97"/>
      <c r="Q2413" s="18"/>
      <c r="R2413" s="18"/>
    </row>
    <row r="2414" spans="1:18" x14ac:dyDescent="0.3">
      <c r="A2414" s="98"/>
      <c r="B2414" s="98"/>
      <c r="C2414" s="98"/>
      <c r="D2414" s="98"/>
      <c r="E2414" s="98"/>
      <c r="F2414" s="98"/>
      <c r="G2414" s="98"/>
      <c r="H2414" s="98"/>
      <c r="I2414" s="98"/>
      <c r="J2414" s="98"/>
      <c r="K2414" s="98"/>
      <c r="L2414" s="98"/>
      <c r="M2414" s="98"/>
      <c r="N2414" s="98"/>
      <c r="O2414" s="98"/>
      <c r="P2414" s="97"/>
      <c r="Q2414" s="18"/>
      <c r="R2414" s="18"/>
    </row>
    <row r="2415" spans="1:18" x14ac:dyDescent="0.3">
      <c r="A2415" s="98"/>
      <c r="B2415" s="98"/>
      <c r="C2415" s="98"/>
      <c r="D2415" s="98"/>
      <c r="E2415" s="98"/>
      <c r="F2415" s="98"/>
      <c r="G2415" s="98"/>
      <c r="H2415" s="98"/>
      <c r="I2415" s="98"/>
      <c r="J2415" s="98"/>
      <c r="K2415" s="98"/>
      <c r="L2415" s="98"/>
      <c r="M2415" s="98"/>
      <c r="N2415" s="98"/>
      <c r="O2415" s="98"/>
      <c r="P2415" s="97"/>
      <c r="Q2415" s="18"/>
      <c r="R2415" s="18"/>
    </row>
    <row r="2416" spans="1:18" x14ac:dyDescent="0.3">
      <c r="A2416" s="98"/>
      <c r="B2416" s="98"/>
      <c r="C2416" s="98"/>
      <c r="D2416" s="98"/>
      <c r="E2416" s="98"/>
      <c r="F2416" s="98"/>
      <c r="G2416" s="98"/>
      <c r="H2416" s="98"/>
      <c r="I2416" s="98"/>
      <c r="J2416" s="98"/>
      <c r="K2416" s="98"/>
      <c r="L2416" s="98"/>
      <c r="M2416" s="98"/>
      <c r="N2416" s="98"/>
      <c r="O2416" s="98"/>
      <c r="P2416" s="97"/>
      <c r="Q2416" s="18"/>
      <c r="R2416" s="18"/>
    </row>
    <row r="2417" spans="1:18" x14ac:dyDescent="0.3">
      <c r="A2417" s="98"/>
      <c r="B2417" s="98"/>
      <c r="C2417" s="98"/>
      <c r="D2417" s="98"/>
      <c r="E2417" s="98"/>
      <c r="F2417" s="98"/>
      <c r="G2417" s="98"/>
      <c r="H2417" s="98"/>
      <c r="I2417" s="98"/>
      <c r="J2417" s="98"/>
      <c r="K2417" s="98"/>
      <c r="L2417" s="98"/>
      <c r="M2417" s="98"/>
      <c r="N2417" s="98"/>
      <c r="O2417" s="98"/>
      <c r="P2417" s="97"/>
      <c r="Q2417" s="18"/>
      <c r="R2417" s="18"/>
    </row>
    <row r="2418" spans="1:18" x14ac:dyDescent="0.3">
      <c r="A2418" s="98"/>
      <c r="B2418" s="98"/>
      <c r="C2418" s="98"/>
      <c r="D2418" s="98"/>
      <c r="E2418" s="98"/>
      <c r="F2418" s="98"/>
      <c r="G2418" s="98"/>
      <c r="H2418" s="98"/>
      <c r="I2418" s="98"/>
      <c r="J2418" s="98"/>
      <c r="K2418" s="98"/>
      <c r="L2418" s="98"/>
      <c r="M2418" s="98"/>
      <c r="N2418" s="98"/>
      <c r="O2418" s="98"/>
      <c r="P2418" s="97"/>
      <c r="Q2418" s="18"/>
      <c r="R2418" s="18"/>
    </row>
    <row r="2419" spans="1:18" x14ac:dyDescent="0.3">
      <c r="A2419" s="98"/>
      <c r="B2419" s="98"/>
      <c r="C2419" s="98"/>
      <c r="D2419" s="98"/>
      <c r="E2419" s="98"/>
      <c r="F2419" s="98"/>
      <c r="G2419" s="98"/>
      <c r="H2419" s="98"/>
      <c r="I2419" s="98"/>
      <c r="J2419" s="98"/>
      <c r="K2419" s="98"/>
      <c r="L2419" s="98"/>
      <c r="M2419" s="98"/>
      <c r="N2419" s="98"/>
      <c r="O2419" s="98"/>
      <c r="P2419" s="97"/>
      <c r="Q2419" s="18"/>
      <c r="R2419" s="18"/>
    </row>
    <row r="2420" spans="1:18" x14ac:dyDescent="0.3">
      <c r="A2420" s="98"/>
      <c r="B2420" s="98"/>
      <c r="C2420" s="98"/>
      <c r="D2420" s="98"/>
      <c r="E2420" s="98"/>
      <c r="F2420" s="98"/>
      <c r="G2420" s="98"/>
      <c r="H2420" s="98"/>
      <c r="I2420" s="98"/>
      <c r="J2420" s="98"/>
      <c r="K2420" s="98"/>
      <c r="L2420" s="98"/>
      <c r="M2420" s="98"/>
      <c r="N2420" s="98"/>
      <c r="O2420" s="98"/>
      <c r="P2420" s="97"/>
      <c r="Q2420" s="18"/>
      <c r="R2420" s="18"/>
    </row>
    <row r="2421" spans="1:18" x14ac:dyDescent="0.3">
      <c r="A2421" s="98"/>
      <c r="B2421" s="98"/>
      <c r="C2421" s="98"/>
      <c r="D2421" s="98"/>
      <c r="E2421" s="98"/>
      <c r="F2421" s="98"/>
      <c r="G2421" s="98"/>
      <c r="H2421" s="98"/>
      <c r="I2421" s="98"/>
      <c r="J2421" s="98"/>
      <c r="K2421" s="98"/>
      <c r="L2421" s="98"/>
      <c r="M2421" s="98"/>
      <c r="N2421" s="98"/>
      <c r="O2421" s="98"/>
      <c r="P2421" s="97"/>
      <c r="Q2421" s="18"/>
      <c r="R2421" s="18"/>
    </row>
    <row r="2422" spans="1:18" x14ac:dyDescent="0.3">
      <c r="A2422" s="98"/>
      <c r="B2422" s="98"/>
      <c r="C2422" s="98"/>
      <c r="D2422" s="98"/>
      <c r="E2422" s="98"/>
      <c r="F2422" s="98"/>
      <c r="G2422" s="98"/>
      <c r="H2422" s="98"/>
      <c r="I2422" s="98"/>
      <c r="J2422" s="98"/>
      <c r="K2422" s="98"/>
      <c r="L2422" s="98"/>
      <c r="M2422" s="98"/>
      <c r="N2422" s="98"/>
      <c r="O2422" s="98"/>
      <c r="P2422" s="97"/>
      <c r="Q2422" s="18"/>
      <c r="R2422" s="18"/>
    </row>
    <row r="2423" spans="1:18" x14ac:dyDescent="0.3">
      <c r="A2423" s="98"/>
      <c r="B2423" s="98"/>
      <c r="C2423" s="98"/>
      <c r="D2423" s="98"/>
      <c r="E2423" s="98"/>
      <c r="F2423" s="98"/>
      <c r="G2423" s="98"/>
      <c r="H2423" s="98"/>
      <c r="I2423" s="98"/>
      <c r="J2423" s="98"/>
      <c r="K2423" s="98"/>
      <c r="L2423" s="98"/>
      <c r="M2423" s="98"/>
      <c r="N2423" s="98"/>
      <c r="O2423" s="98"/>
      <c r="P2423" s="97"/>
      <c r="Q2423" s="18"/>
      <c r="R2423" s="18"/>
    </row>
    <row r="2424" spans="1:18" x14ac:dyDescent="0.3">
      <c r="A2424" s="98"/>
      <c r="B2424" s="98"/>
      <c r="C2424" s="98"/>
      <c r="D2424" s="98"/>
      <c r="E2424" s="98"/>
      <c r="F2424" s="98"/>
      <c r="G2424" s="98"/>
      <c r="H2424" s="98"/>
      <c r="I2424" s="98"/>
      <c r="J2424" s="98"/>
      <c r="K2424" s="98"/>
      <c r="L2424" s="98"/>
      <c r="M2424" s="98"/>
      <c r="N2424" s="98"/>
      <c r="O2424" s="98"/>
      <c r="P2424" s="97"/>
      <c r="Q2424" s="18"/>
      <c r="R2424" s="18"/>
    </row>
    <row r="2425" spans="1:18" x14ac:dyDescent="0.3">
      <c r="A2425" s="98"/>
      <c r="B2425" s="98"/>
      <c r="C2425" s="98"/>
      <c r="D2425" s="98"/>
      <c r="E2425" s="98"/>
      <c r="F2425" s="98"/>
      <c r="G2425" s="98"/>
      <c r="H2425" s="98"/>
      <c r="I2425" s="98"/>
      <c r="J2425" s="98"/>
      <c r="K2425" s="98"/>
      <c r="L2425" s="98"/>
      <c r="M2425" s="98"/>
      <c r="N2425" s="98"/>
      <c r="O2425" s="98"/>
      <c r="P2425" s="97"/>
      <c r="Q2425" s="18"/>
      <c r="R2425" s="18"/>
    </row>
    <row r="2426" spans="1:18" x14ac:dyDescent="0.3">
      <c r="A2426" s="98"/>
      <c r="B2426" s="98"/>
      <c r="C2426" s="98"/>
      <c r="D2426" s="98"/>
      <c r="E2426" s="98"/>
      <c r="F2426" s="98"/>
      <c r="G2426" s="98"/>
      <c r="H2426" s="98"/>
      <c r="I2426" s="98"/>
      <c r="J2426" s="98"/>
      <c r="K2426" s="98"/>
      <c r="L2426" s="98"/>
      <c r="M2426" s="98"/>
      <c r="N2426" s="98"/>
      <c r="O2426" s="98"/>
      <c r="P2426" s="97"/>
      <c r="Q2426" s="18"/>
      <c r="R2426" s="18"/>
    </row>
    <row r="2427" spans="1:18" x14ac:dyDescent="0.3">
      <c r="A2427" s="98"/>
      <c r="B2427" s="98"/>
      <c r="C2427" s="98"/>
      <c r="D2427" s="98"/>
      <c r="E2427" s="98"/>
      <c r="F2427" s="98"/>
      <c r="G2427" s="98"/>
      <c r="H2427" s="98"/>
      <c r="I2427" s="98"/>
      <c r="J2427" s="98"/>
      <c r="K2427" s="98"/>
      <c r="L2427" s="98"/>
      <c r="M2427" s="98"/>
      <c r="N2427" s="98"/>
      <c r="O2427" s="98"/>
      <c r="P2427" s="97"/>
      <c r="Q2427" s="18"/>
      <c r="R2427" s="18"/>
    </row>
    <row r="2428" spans="1:18" x14ac:dyDescent="0.3">
      <c r="A2428" s="98"/>
      <c r="B2428" s="98"/>
      <c r="C2428" s="98"/>
      <c r="D2428" s="98"/>
      <c r="E2428" s="98"/>
      <c r="F2428" s="98"/>
      <c r="G2428" s="98"/>
      <c r="H2428" s="98"/>
      <c r="I2428" s="98"/>
      <c r="J2428" s="98"/>
      <c r="K2428" s="98"/>
      <c r="L2428" s="98"/>
      <c r="M2428" s="98"/>
      <c r="N2428" s="98"/>
      <c r="O2428" s="98"/>
      <c r="P2428" s="97"/>
      <c r="Q2428" s="18"/>
      <c r="R2428" s="18"/>
    </row>
    <row r="2429" spans="1:18" x14ac:dyDescent="0.3">
      <c r="A2429" s="98"/>
      <c r="B2429" s="98"/>
      <c r="C2429" s="98"/>
      <c r="D2429" s="98"/>
      <c r="E2429" s="98"/>
      <c r="F2429" s="98"/>
      <c r="G2429" s="98"/>
      <c r="H2429" s="98"/>
      <c r="I2429" s="98"/>
      <c r="J2429" s="98"/>
      <c r="K2429" s="98"/>
      <c r="L2429" s="98"/>
      <c r="M2429" s="98"/>
      <c r="N2429" s="98"/>
      <c r="O2429" s="98"/>
      <c r="P2429" s="97"/>
      <c r="Q2429" s="18"/>
      <c r="R2429" s="18"/>
    </row>
    <row r="2430" spans="1:18" x14ac:dyDescent="0.3">
      <c r="A2430" s="98"/>
      <c r="B2430" s="98"/>
      <c r="C2430" s="98"/>
      <c r="D2430" s="98"/>
      <c r="E2430" s="98"/>
      <c r="F2430" s="98"/>
      <c r="G2430" s="98"/>
      <c r="H2430" s="98"/>
      <c r="I2430" s="98"/>
      <c r="J2430" s="98"/>
      <c r="K2430" s="98"/>
      <c r="L2430" s="98"/>
      <c r="M2430" s="98"/>
      <c r="N2430" s="98"/>
      <c r="O2430" s="98"/>
      <c r="P2430" s="97"/>
      <c r="Q2430" s="18"/>
      <c r="R2430" s="18"/>
    </row>
    <row r="2431" spans="1:18" x14ac:dyDescent="0.3">
      <c r="A2431" s="98"/>
      <c r="B2431" s="98"/>
      <c r="C2431" s="98"/>
      <c r="D2431" s="98"/>
      <c r="E2431" s="98"/>
      <c r="F2431" s="98"/>
      <c r="G2431" s="98"/>
      <c r="H2431" s="98"/>
      <c r="I2431" s="98"/>
      <c r="J2431" s="98"/>
      <c r="K2431" s="98"/>
      <c r="L2431" s="98"/>
      <c r="M2431" s="98"/>
      <c r="N2431" s="98"/>
      <c r="O2431" s="98"/>
      <c r="P2431" s="97"/>
      <c r="Q2431" s="18"/>
      <c r="R2431" s="18"/>
    </row>
    <row r="2432" spans="1:18" x14ac:dyDescent="0.3">
      <c r="A2432" s="98"/>
      <c r="B2432" s="98"/>
      <c r="C2432" s="98"/>
      <c r="D2432" s="98"/>
      <c r="E2432" s="98"/>
      <c r="F2432" s="98"/>
      <c r="G2432" s="98"/>
      <c r="H2432" s="98"/>
      <c r="I2432" s="98"/>
      <c r="J2432" s="98"/>
      <c r="K2432" s="98"/>
      <c r="L2432" s="98"/>
      <c r="M2432" s="98"/>
      <c r="N2432" s="98"/>
      <c r="O2432" s="98"/>
      <c r="P2432" s="97"/>
      <c r="Q2432" s="18"/>
      <c r="R2432" s="18"/>
    </row>
    <row r="2433" spans="1:18" x14ac:dyDescent="0.3">
      <c r="A2433" s="98"/>
      <c r="B2433" s="98"/>
      <c r="C2433" s="98"/>
      <c r="D2433" s="98"/>
      <c r="E2433" s="98"/>
      <c r="F2433" s="98"/>
      <c r="G2433" s="98"/>
      <c r="H2433" s="98"/>
      <c r="I2433" s="98"/>
      <c r="J2433" s="98"/>
      <c r="K2433" s="98"/>
      <c r="L2433" s="98"/>
      <c r="M2433" s="98"/>
      <c r="N2433" s="98"/>
      <c r="O2433" s="98"/>
      <c r="P2433" s="97"/>
      <c r="Q2433" s="18"/>
      <c r="R2433" s="18"/>
    </row>
    <row r="2434" spans="1:18" x14ac:dyDescent="0.3">
      <c r="A2434" s="98"/>
      <c r="B2434" s="98"/>
      <c r="C2434" s="98"/>
      <c r="D2434" s="98"/>
      <c r="E2434" s="98"/>
      <c r="F2434" s="98"/>
      <c r="G2434" s="98"/>
      <c r="H2434" s="98"/>
      <c r="I2434" s="98"/>
      <c r="J2434" s="98"/>
      <c r="K2434" s="98"/>
      <c r="L2434" s="98"/>
      <c r="M2434" s="98"/>
      <c r="N2434" s="98"/>
      <c r="O2434" s="98"/>
      <c r="P2434" s="97"/>
      <c r="Q2434" s="18"/>
      <c r="R2434" s="18"/>
    </row>
    <row r="2435" spans="1:18" x14ac:dyDescent="0.3">
      <c r="A2435" s="98"/>
      <c r="B2435" s="98"/>
      <c r="C2435" s="98"/>
      <c r="D2435" s="98"/>
      <c r="E2435" s="98"/>
      <c r="F2435" s="98"/>
      <c r="G2435" s="98"/>
      <c r="H2435" s="98"/>
      <c r="I2435" s="98"/>
      <c r="J2435" s="98"/>
      <c r="K2435" s="98"/>
      <c r="L2435" s="98"/>
      <c r="M2435" s="98"/>
      <c r="N2435" s="98"/>
      <c r="O2435" s="98"/>
      <c r="P2435" s="97"/>
      <c r="Q2435" s="18"/>
      <c r="R2435" s="18"/>
    </row>
    <row r="2436" spans="1:18" x14ac:dyDescent="0.3">
      <c r="A2436" s="98"/>
      <c r="B2436" s="98"/>
      <c r="C2436" s="98"/>
      <c r="D2436" s="98"/>
      <c r="E2436" s="98"/>
      <c r="F2436" s="98"/>
      <c r="G2436" s="98"/>
      <c r="H2436" s="98"/>
      <c r="I2436" s="98"/>
      <c r="J2436" s="98"/>
      <c r="K2436" s="98"/>
      <c r="L2436" s="98"/>
      <c r="M2436" s="98"/>
      <c r="N2436" s="98"/>
      <c r="O2436" s="98"/>
      <c r="P2436" s="97"/>
      <c r="Q2436" s="18"/>
      <c r="R2436" s="18"/>
    </row>
    <row r="2437" spans="1:18" x14ac:dyDescent="0.3">
      <c r="A2437" s="98"/>
      <c r="B2437" s="98"/>
      <c r="C2437" s="98"/>
      <c r="D2437" s="98"/>
      <c r="E2437" s="98"/>
      <c r="F2437" s="98"/>
      <c r="G2437" s="98"/>
      <c r="H2437" s="98"/>
      <c r="I2437" s="98"/>
      <c r="J2437" s="98"/>
      <c r="K2437" s="98"/>
      <c r="L2437" s="98"/>
      <c r="M2437" s="98"/>
      <c r="N2437" s="98"/>
      <c r="O2437" s="98"/>
      <c r="P2437" s="97"/>
      <c r="Q2437" s="18"/>
      <c r="R2437" s="18"/>
    </row>
    <row r="2438" spans="1:18" x14ac:dyDescent="0.3">
      <c r="A2438" s="98"/>
      <c r="B2438" s="98"/>
      <c r="C2438" s="98"/>
      <c r="D2438" s="98"/>
      <c r="E2438" s="98"/>
      <c r="F2438" s="98"/>
      <c r="G2438" s="98"/>
      <c r="H2438" s="98"/>
      <c r="I2438" s="98"/>
      <c r="J2438" s="98"/>
      <c r="K2438" s="98"/>
      <c r="L2438" s="98"/>
      <c r="M2438" s="98"/>
      <c r="N2438" s="98"/>
      <c r="O2438" s="98"/>
      <c r="P2438" s="97"/>
      <c r="Q2438" s="18"/>
      <c r="R2438" s="18"/>
    </row>
    <row r="2439" spans="1:18" x14ac:dyDescent="0.3">
      <c r="A2439" s="98"/>
      <c r="B2439" s="98"/>
      <c r="C2439" s="98"/>
      <c r="D2439" s="98"/>
      <c r="E2439" s="98"/>
      <c r="F2439" s="98"/>
      <c r="G2439" s="98"/>
      <c r="H2439" s="98"/>
      <c r="I2439" s="98"/>
      <c r="J2439" s="98"/>
      <c r="K2439" s="98"/>
      <c r="L2439" s="98"/>
      <c r="M2439" s="98"/>
      <c r="N2439" s="98"/>
      <c r="O2439" s="98"/>
      <c r="P2439" s="97"/>
      <c r="Q2439" s="18"/>
      <c r="R2439" s="18"/>
    </row>
    <row r="2440" spans="1:18" x14ac:dyDescent="0.3">
      <c r="A2440" s="98"/>
      <c r="B2440" s="98"/>
      <c r="C2440" s="98"/>
      <c r="D2440" s="98"/>
      <c r="E2440" s="98"/>
      <c r="F2440" s="98"/>
      <c r="G2440" s="98"/>
      <c r="H2440" s="98"/>
      <c r="I2440" s="98"/>
      <c r="J2440" s="98"/>
      <c r="K2440" s="98"/>
      <c r="L2440" s="98"/>
      <c r="M2440" s="98"/>
      <c r="N2440" s="98"/>
      <c r="O2440" s="98"/>
      <c r="P2440" s="97"/>
      <c r="Q2440" s="18"/>
      <c r="R2440" s="18"/>
    </row>
    <row r="2441" spans="1:18" x14ac:dyDescent="0.3">
      <c r="A2441" s="98"/>
      <c r="B2441" s="98"/>
      <c r="C2441" s="98"/>
      <c r="D2441" s="98"/>
      <c r="E2441" s="98"/>
      <c r="F2441" s="98"/>
      <c r="G2441" s="98"/>
      <c r="H2441" s="98"/>
      <c r="I2441" s="98"/>
      <c r="J2441" s="98"/>
      <c r="K2441" s="98"/>
      <c r="L2441" s="98"/>
      <c r="M2441" s="98"/>
      <c r="N2441" s="98"/>
      <c r="O2441" s="98"/>
      <c r="P2441" s="97"/>
      <c r="Q2441" s="18"/>
      <c r="R2441" s="18"/>
    </row>
    <row r="2442" spans="1:18" x14ac:dyDescent="0.3">
      <c r="A2442" s="98"/>
      <c r="B2442" s="98"/>
      <c r="C2442" s="98"/>
      <c r="D2442" s="98"/>
      <c r="E2442" s="98"/>
      <c r="F2442" s="98"/>
      <c r="G2442" s="98"/>
      <c r="H2442" s="98"/>
      <c r="I2442" s="98"/>
      <c r="J2442" s="98"/>
      <c r="K2442" s="98"/>
      <c r="L2442" s="98"/>
      <c r="M2442" s="98"/>
      <c r="N2442" s="98"/>
      <c r="O2442" s="98"/>
      <c r="P2442" s="97"/>
      <c r="Q2442" s="18"/>
      <c r="R2442" s="18"/>
    </row>
    <row r="2443" spans="1:18" x14ac:dyDescent="0.3">
      <c r="A2443" s="98"/>
      <c r="B2443" s="98"/>
      <c r="C2443" s="98"/>
      <c r="D2443" s="98"/>
      <c r="E2443" s="98"/>
      <c r="F2443" s="98"/>
      <c r="G2443" s="98"/>
      <c r="H2443" s="98"/>
      <c r="I2443" s="98"/>
      <c r="J2443" s="98"/>
      <c r="K2443" s="98"/>
      <c r="L2443" s="98"/>
      <c r="M2443" s="98"/>
      <c r="N2443" s="98"/>
      <c r="O2443" s="98"/>
      <c r="P2443" s="97"/>
      <c r="Q2443" s="18"/>
      <c r="R2443" s="18"/>
    </row>
    <row r="2444" spans="1:18" x14ac:dyDescent="0.3">
      <c r="A2444" s="98"/>
      <c r="B2444" s="98"/>
      <c r="C2444" s="98"/>
      <c r="D2444" s="98"/>
      <c r="E2444" s="98"/>
      <c r="F2444" s="98"/>
      <c r="G2444" s="98"/>
      <c r="H2444" s="98"/>
      <c r="I2444" s="98"/>
      <c r="J2444" s="98"/>
      <c r="K2444" s="98"/>
      <c r="L2444" s="98"/>
      <c r="M2444" s="98"/>
      <c r="N2444" s="98"/>
      <c r="O2444" s="98"/>
      <c r="P2444" s="97"/>
      <c r="Q2444" s="18"/>
      <c r="R2444" s="18"/>
    </row>
    <row r="2445" spans="1:18" x14ac:dyDescent="0.3">
      <c r="A2445" s="98"/>
      <c r="B2445" s="98"/>
      <c r="C2445" s="98"/>
      <c r="D2445" s="98"/>
      <c r="E2445" s="98"/>
      <c r="F2445" s="98"/>
      <c r="G2445" s="98"/>
      <c r="H2445" s="98"/>
      <c r="I2445" s="98"/>
      <c r="J2445" s="98"/>
      <c r="K2445" s="98"/>
      <c r="L2445" s="98"/>
      <c r="M2445" s="98"/>
      <c r="N2445" s="98"/>
      <c r="O2445" s="98"/>
      <c r="P2445" s="97"/>
      <c r="Q2445" s="18"/>
      <c r="R2445" s="18"/>
    </row>
    <row r="2446" spans="1:18" x14ac:dyDescent="0.3">
      <c r="A2446" s="98"/>
      <c r="B2446" s="98"/>
      <c r="C2446" s="98"/>
      <c r="D2446" s="98"/>
      <c r="E2446" s="98"/>
      <c r="F2446" s="98"/>
      <c r="G2446" s="98"/>
      <c r="H2446" s="98"/>
      <c r="I2446" s="98"/>
      <c r="J2446" s="98"/>
      <c r="K2446" s="98"/>
      <c r="L2446" s="98"/>
      <c r="M2446" s="98"/>
      <c r="N2446" s="98"/>
      <c r="O2446" s="98"/>
      <c r="P2446" s="97"/>
      <c r="Q2446" s="18"/>
      <c r="R2446" s="18"/>
    </row>
    <row r="2447" spans="1:18" x14ac:dyDescent="0.3">
      <c r="A2447" s="98"/>
      <c r="B2447" s="98"/>
      <c r="C2447" s="98"/>
      <c r="D2447" s="98"/>
      <c r="E2447" s="98"/>
      <c r="F2447" s="98"/>
      <c r="G2447" s="98"/>
      <c r="H2447" s="98"/>
      <c r="I2447" s="98"/>
      <c r="J2447" s="98"/>
      <c r="K2447" s="98"/>
      <c r="L2447" s="98"/>
      <c r="M2447" s="98"/>
      <c r="N2447" s="98"/>
      <c r="O2447" s="98"/>
      <c r="P2447" s="97"/>
      <c r="Q2447" s="18"/>
      <c r="R2447" s="18"/>
    </row>
    <row r="2448" spans="1:18" x14ac:dyDescent="0.3">
      <c r="A2448" s="98"/>
      <c r="B2448" s="98"/>
      <c r="C2448" s="98"/>
      <c r="D2448" s="98"/>
      <c r="E2448" s="98"/>
      <c r="F2448" s="98"/>
      <c r="G2448" s="98"/>
      <c r="H2448" s="98"/>
      <c r="I2448" s="98"/>
      <c r="J2448" s="98"/>
      <c r="K2448" s="98"/>
      <c r="L2448" s="98"/>
      <c r="M2448" s="98"/>
      <c r="N2448" s="98"/>
      <c r="O2448" s="98"/>
      <c r="P2448" s="97"/>
      <c r="Q2448" s="18"/>
      <c r="R2448" s="18"/>
    </row>
    <row r="2449" spans="1:18" x14ac:dyDescent="0.3">
      <c r="A2449" s="98"/>
      <c r="B2449" s="98"/>
      <c r="C2449" s="98"/>
      <c r="D2449" s="98"/>
      <c r="E2449" s="98"/>
      <c r="F2449" s="98"/>
      <c r="G2449" s="98"/>
      <c r="H2449" s="98"/>
      <c r="I2449" s="98"/>
      <c r="J2449" s="98"/>
      <c r="K2449" s="98"/>
      <c r="L2449" s="98"/>
      <c r="M2449" s="98"/>
      <c r="N2449" s="98"/>
      <c r="O2449" s="98"/>
      <c r="P2449" s="97"/>
      <c r="Q2449" s="18"/>
      <c r="R2449" s="18"/>
    </row>
    <row r="2450" spans="1:18" x14ac:dyDescent="0.3">
      <c r="A2450" s="98"/>
      <c r="B2450" s="98"/>
      <c r="C2450" s="98"/>
      <c r="D2450" s="98"/>
      <c r="E2450" s="98"/>
      <c r="F2450" s="98"/>
      <c r="G2450" s="98"/>
      <c r="H2450" s="98"/>
      <c r="I2450" s="98"/>
      <c r="J2450" s="98"/>
      <c r="K2450" s="98"/>
      <c r="L2450" s="98"/>
      <c r="M2450" s="98"/>
      <c r="N2450" s="98"/>
      <c r="O2450" s="98"/>
      <c r="P2450" s="97"/>
      <c r="Q2450" s="18"/>
      <c r="R2450" s="18"/>
    </row>
    <row r="2451" spans="1:18" x14ac:dyDescent="0.3">
      <c r="A2451" s="98"/>
      <c r="B2451" s="98"/>
      <c r="C2451" s="98"/>
      <c r="D2451" s="98"/>
      <c r="E2451" s="98"/>
      <c r="F2451" s="98"/>
      <c r="G2451" s="98"/>
      <c r="H2451" s="98"/>
      <c r="I2451" s="98"/>
      <c r="J2451" s="98"/>
      <c r="K2451" s="98"/>
      <c r="L2451" s="98"/>
      <c r="M2451" s="98"/>
      <c r="N2451" s="98"/>
      <c r="O2451" s="98"/>
      <c r="P2451" s="97"/>
      <c r="Q2451" s="18"/>
      <c r="R2451" s="18"/>
    </row>
    <row r="2452" spans="1:18" x14ac:dyDescent="0.3">
      <c r="A2452" s="98"/>
      <c r="B2452" s="98"/>
      <c r="C2452" s="98"/>
      <c r="D2452" s="98"/>
      <c r="E2452" s="98"/>
      <c r="F2452" s="98"/>
      <c r="G2452" s="98"/>
      <c r="H2452" s="98"/>
      <c r="I2452" s="98"/>
      <c r="J2452" s="98"/>
      <c r="K2452" s="98"/>
      <c r="L2452" s="98"/>
      <c r="M2452" s="98"/>
      <c r="N2452" s="98"/>
      <c r="O2452" s="98"/>
      <c r="P2452" s="97"/>
      <c r="Q2452" s="18"/>
      <c r="R2452" s="18"/>
    </row>
    <row r="2453" spans="1:18" x14ac:dyDescent="0.3">
      <c r="A2453" s="98"/>
      <c r="B2453" s="98"/>
      <c r="C2453" s="98"/>
      <c r="D2453" s="98"/>
      <c r="E2453" s="98"/>
      <c r="F2453" s="98"/>
      <c r="G2453" s="98"/>
      <c r="H2453" s="98"/>
      <c r="I2453" s="98"/>
      <c r="J2453" s="98"/>
      <c r="K2453" s="98"/>
      <c r="L2453" s="98"/>
      <c r="M2453" s="98"/>
      <c r="N2453" s="98"/>
      <c r="O2453" s="98"/>
      <c r="P2453" s="97"/>
      <c r="Q2453" s="18"/>
      <c r="R2453" s="18"/>
    </row>
    <row r="2454" spans="1:18" x14ac:dyDescent="0.3">
      <c r="A2454" s="98"/>
      <c r="B2454" s="98"/>
      <c r="C2454" s="98"/>
      <c r="D2454" s="98"/>
      <c r="E2454" s="98"/>
      <c r="F2454" s="98"/>
      <c r="G2454" s="98"/>
      <c r="H2454" s="98"/>
      <c r="I2454" s="98"/>
      <c r="J2454" s="98"/>
      <c r="K2454" s="98"/>
      <c r="L2454" s="98"/>
      <c r="M2454" s="98"/>
      <c r="N2454" s="98"/>
      <c r="O2454" s="98"/>
      <c r="P2454" s="97"/>
      <c r="Q2454" s="18"/>
      <c r="R2454" s="18"/>
    </row>
    <row r="2455" spans="1:18" x14ac:dyDescent="0.3">
      <c r="A2455" s="98"/>
      <c r="B2455" s="98"/>
      <c r="C2455" s="98"/>
      <c r="D2455" s="98"/>
      <c r="E2455" s="98"/>
      <c r="F2455" s="98"/>
      <c r="G2455" s="98"/>
      <c r="H2455" s="98"/>
      <c r="I2455" s="98"/>
      <c r="J2455" s="98"/>
      <c r="K2455" s="98"/>
      <c r="L2455" s="98"/>
      <c r="M2455" s="98"/>
      <c r="N2455" s="98"/>
      <c r="O2455" s="98"/>
      <c r="P2455" s="97"/>
      <c r="Q2455" s="18"/>
      <c r="R2455" s="18"/>
    </row>
    <row r="2456" spans="1:18" x14ac:dyDescent="0.3">
      <c r="A2456" s="98"/>
      <c r="B2456" s="98"/>
      <c r="C2456" s="98"/>
      <c r="D2456" s="98"/>
      <c r="E2456" s="98"/>
      <c r="F2456" s="98"/>
      <c r="G2456" s="98"/>
      <c r="H2456" s="98"/>
      <c r="I2456" s="98"/>
      <c r="J2456" s="98"/>
      <c r="K2456" s="98"/>
      <c r="L2456" s="98"/>
      <c r="M2456" s="98"/>
      <c r="N2456" s="98"/>
      <c r="O2456" s="98"/>
      <c r="P2456" s="97"/>
      <c r="Q2456" s="18"/>
      <c r="R2456" s="18"/>
    </row>
    <row r="2457" spans="1:18" x14ac:dyDescent="0.3">
      <c r="A2457" s="98"/>
      <c r="B2457" s="98"/>
      <c r="C2457" s="98"/>
      <c r="D2457" s="98"/>
      <c r="E2457" s="98"/>
      <c r="F2457" s="98"/>
      <c r="G2457" s="98"/>
      <c r="H2457" s="98"/>
      <c r="I2457" s="98"/>
      <c r="J2457" s="98"/>
      <c r="K2457" s="98"/>
      <c r="L2457" s="98"/>
      <c r="M2457" s="98"/>
      <c r="N2457" s="98"/>
      <c r="O2457" s="98"/>
      <c r="P2457" s="97"/>
      <c r="Q2457" s="18"/>
      <c r="R2457" s="18"/>
    </row>
    <row r="2458" spans="1:18" x14ac:dyDescent="0.3">
      <c r="A2458" s="98"/>
      <c r="B2458" s="98"/>
      <c r="C2458" s="98"/>
      <c r="D2458" s="98"/>
      <c r="E2458" s="98"/>
      <c r="F2458" s="98"/>
      <c r="G2458" s="98"/>
      <c r="H2458" s="98"/>
      <c r="I2458" s="98"/>
      <c r="J2458" s="98"/>
      <c r="K2458" s="98"/>
      <c r="L2458" s="98"/>
      <c r="M2458" s="98"/>
      <c r="N2458" s="98"/>
      <c r="O2458" s="98"/>
      <c r="P2458" s="97"/>
      <c r="Q2458" s="18"/>
      <c r="R2458" s="18"/>
    </row>
    <row r="2459" spans="1:18" x14ac:dyDescent="0.3">
      <c r="A2459" s="98"/>
      <c r="B2459" s="98"/>
      <c r="C2459" s="98"/>
      <c r="D2459" s="98"/>
      <c r="E2459" s="98"/>
      <c r="F2459" s="98"/>
      <c r="G2459" s="98"/>
      <c r="H2459" s="98"/>
      <c r="I2459" s="98"/>
      <c r="J2459" s="98"/>
      <c r="K2459" s="98"/>
      <c r="L2459" s="98"/>
      <c r="M2459" s="98"/>
      <c r="N2459" s="98"/>
      <c r="O2459" s="98"/>
      <c r="P2459" s="97"/>
      <c r="Q2459" s="18"/>
      <c r="R2459" s="18"/>
    </row>
    <row r="2460" spans="1:18" x14ac:dyDescent="0.3">
      <c r="A2460" s="98"/>
      <c r="B2460" s="98"/>
      <c r="C2460" s="98"/>
      <c r="D2460" s="98"/>
      <c r="E2460" s="98"/>
      <c r="F2460" s="98"/>
      <c r="G2460" s="98"/>
      <c r="H2460" s="98"/>
      <c r="I2460" s="98"/>
      <c r="J2460" s="98"/>
      <c r="K2460" s="98"/>
      <c r="L2460" s="98"/>
      <c r="M2460" s="98"/>
      <c r="N2460" s="98"/>
      <c r="O2460" s="98"/>
      <c r="P2460" s="97"/>
      <c r="Q2460" s="18"/>
      <c r="R2460" s="18"/>
    </row>
    <row r="2461" spans="1:18" x14ac:dyDescent="0.3">
      <c r="A2461" s="98"/>
      <c r="B2461" s="98"/>
      <c r="C2461" s="98"/>
      <c r="D2461" s="98"/>
      <c r="E2461" s="98"/>
      <c r="F2461" s="98"/>
      <c r="G2461" s="98"/>
      <c r="H2461" s="98"/>
      <c r="I2461" s="98"/>
      <c r="J2461" s="98"/>
      <c r="K2461" s="98"/>
      <c r="L2461" s="98"/>
      <c r="M2461" s="98"/>
      <c r="N2461" s="98"/>
      <c r="O2461" s="98"/>
      <c r="P2461" s="97"/>
      <c r="Q2461" s="18"/>
      <c r="R2461" s="18"/>
    </row>
    <row r="2462" spans="1:18" x14ac:dyDescent="0.3">
      <c r="A2462" s="98"/>
      <c r="B2462" s="98"/>
      <c r="C2462" s="98"/>
      <c r="D2462" s="98"/>
      <c r="E2462" s="98"/>
      <c r="F2462" s="98"/>
      <c r="G2462" s="98"/>
      <c r="H2462" s="98"/>
      <c r="I2462" s="98"/>
      <c r="J2462" s="98"/>
      <c r="K2462" s="98"/>
      <c r="L2462" s="98"/>
      <c r="M2462" s="98"/>
      <c r="N2462" s="98"/>
      <c r="O2462" s="98"/>
      <c r="P2462" s="97"/>
      <c r="Q2462" s="18"/>
      <c r="R2462" s="18"/>
    </row>
    <row r="2463" spans="1:18" x14ac:dyDescent="0.3">
      <c r="A2463" s="98"/>
      <c r="B2463" s="98"/>
      <c r="C2463" s="98"/>
      <c r="D2463" s="98"/>
      <c r="E2463" s="98"/>
      <c r="F2463" s="98"/>
      <c r="G2463" s="98"/>
      <c r="H2463" s="98"/>
      <c r="I2463" s="98"/>
      <c r="J2463" s="98"/>
      <c r="K2463" s="98"/>
      <c r="L2463" s="98"/>
      <c r="M2463" s="98"/>
      <c r="N2463" s="98"/>
      <c r="O2463" s="98"/>
      <c r="P2463" s="97"/>
      <c r="Q2463" s="18"/>
      <c r="R2463" s="18"/>
    </row>
    <row r="2464" spans="1:18" x14ac:dyDescent="0.3">
      <c r="A2464" s="98"/>
      <c r="B2464" s="98"/>
      <c r="C2464" s="98"/>
      <c r="D2464" s="98"/>
      <c r="E2464" s="98"/>
      <c r="F2464" s="98"/>
      <c r="G2464" s="98"/>
      <c r="H2464" s="98"/>
      <c r="I2464" s="98"/>
      <c r="J2464" s="98"/>
      <c r="K2464" s="98"/>
      <c r="L2464" s="98"/>
      <c r="M2464" s="98"/>
      <c r="N2464" s="98"/>
      <c r="O2464" s="98"/>
      <c r="P2464" s="97"/>
      <c r="Q2464" s="18"/>
      <c r="R2464" s="18"/>
    </row>
    <row r="2465" spans="1:18" x14ac:dyDescent="0.3">
      <c r="A2465" s="98"/>
      <c r="B2465" s="98"/>
      <c r="C2465" s="98"/>
      <c r="D2465" s="98"/>
      <c r="E2465" s="98"/>
      <c r="F2465" s="98"/>
      <c r="G2465" s="98"/>
      <c r="H2465" s="98"/>
      <c r="I2465" s="98"/>
      <c r="J2465" s="98"/>
      <c r="K2465" s="98"/>
      <c r="L2465" s="98"/>
      <c r="M2465" s="98"/>
      <c r="N2465" s="98"/>
      <c r="O2465" s="98"/>
      <c r="P2465" s="97"/>
      <c r="Q2465" s="18"/>
      <c r="R2465" s="18"/>
    </row>
    <row r="2466" spans="1:18" x14ac:dyDescent="0.3">
      <c r="A2466" s="98"/>
      <c r="B2466" s="98"/>
      <c r="C2466" s="98"/>
      <c r="D2466" s="98"/>
      <c r="E2466" s="98"/>
      <c r="F2466" s="98"/>
      <c r="G2466" s="98"/>
      <c r="H2466" s="98"/>
      <c r="I2466" s="98"/>
      <c r="J2466" s="98"/>
      <c r="K2466" s="98"/>
      <c r="L2466" s="98"/>
      <c r="M2466" s="98"/>
      <c r="N2466" s="98"/>
      <c r="O2466" s="98"/>
      <c r="P2466" s="97"/>
      <c r="Q2466" s="18"/>
      <c r="R2466" s="18"/>
    </row>
    <row r="2467" spans="1:18" x14ac:dyDescent="0.3">
      <c r="A2467" s="98"/>
      <c r="B2467" s="98"/>
      <c r="C2467" s="98"/>
      <c r="D2467" s="98"/>
      <c r="E2467" s="98"/>
      <c r="F2467" s="98"/>
      <c r="G2467" s="98"/>
      <c r="H2467" s="98"/>
      <c r="I2467" s="98"/>
      <c r="J2467" s="98"/>
      <c r="K2467" s="98"/>
      <c r="L2467" s="98"/>
      <c r="M2467" s="98"/>
      <c r="N2467" s="98"/>
      <c r="O2467" s="98"/>
      <c r="P2467" s="97"/>
      <c r="Q2467" s="18"/>
      <c r="R2467" s="18"/>
    </row>
    <row r="2468" spans="1:18" x14ac:dyDescent="0.3">
      <c r="A2468" s="98"/>
      <c r="B2468" s="98"/>
      <c r="C2468" s="98"/>
      <c r="D2468" s="98"/>
      <c r="E2468" s="98"/>
      <c r="F2468" s="98"/>
      <c r="G2468" s="98"/>
      <c r="H2468" s="98"/>
      <c r="I2468" s="98"/>
      <c r="J2468" s="98"/>
      <c r="K2468" s="98"/>
      <c r="L2468" s="98"/>
      <c r="M2468" s="98"/>
      <c r="N2468" s="98"/>
      <c r="O2468" s="98"/>
      <c r="P2468" s="97"/>
      <c r="Q2468" s="18"/>
      <c r="R2468" s="18"/>
    </row>
    <row r="2469" spans="1:18" x14ac:dyDescent="0.3">
      <c r="A2469" s="98"/>
      <c r="B2469" s="98"/>
      <c r="C2469" s="98"/>
      <c r="D2469" s="98"/>
      <c r="E2469" s="98"/>
      <c r="F2469" s="98"/>
      <c r="G2469" s="98"/>
      <c r="H2469" s="98"/>
      <c r="I2469" s="98"/>
      <c r="J2469" s="98"/>
      <c r="K2469" s="98"/>
      <c r="L2469" s="98"/>
      <c r="M2469" s="98"/>
      <c r="N2469" s="98"/>
      <c r="O2469" s="98"/>
      <c r="P2469" s="97"/>
      <c r="Q2469" s="18"/>
      <c r="R2469" s="18"/>
    </row>
    <row r="2470" spans="1:18" x14ac:dyDescent="0.3">
      <c r="A2470" s="98"/>
      <c r="B2470" s="98"/>
      <c r="C2470" s="98"/>
      <c r="D2470" s="98"/>
      <c r="E2470" s="98"/>
      <c r="F2470" s="98"/>
      <c r="G2470" s="98"/>
      <c r="H2470" s="98"/>
      <c r="I2470" s="98"/>
      <c r="J2470" s="98"/>
      <c r="K2470" s="98"/>
      <c r="L2470" s="98"/>
      <c r="M2470" s="98"/>
      <c r="N2470" s="98"/>
      <c r="O2470" s="98"/>
      <c r="P2470" s="97"/>
      <c r="Q2470" s="18"/>
      <c r="R2470" s="18"/>
    </row>
    <row r="2471" spans="1:18" x14ac:dyDescent="0.3">
      <c r="A2471" s="98"/>
      <c r="B2471" s="98"/>
      <c r="C2471" s="98"/>
      <c r="D2471" s="98"/>
      <c r="E2471" s="98"/>
      <c r="F2471" s="98"/>
      <c r="G2471" s="98"/>
      <c r="H2471" s="98"/>
      <c r="I2471" s="98"/>
      <c r="J2471" s="98"/>
      <c r="K2471" s="98"/>
      <c r="L2471" s="98"/>
      <c r="M2471" s="98"/>
      <c r="N2471" s="98"/>
      <c r="O2471" s="98"/>
      <c r="P2471" s="97"/>
      <c r="Q2471" s="18"/>
      <c r="R2471" s="18"/>
    </row>
    <row r="2472" spans="1:18" x14ac:dyDescent="0.3">
      <c r="A2472" s="98"/>
      <c r="B2472" s="98"/>
      <c r="C2472" s="98"/>
      <c r="D2472" s="98"/>
      <c r="E2472" s="98"/>
      <c r="F2472" s="98"/>
      <c r="G2472" s="98"/>
      <c r="H2472" s="98"/>
      <c r="I2472" s="98"/>
      <c r="J2472" s="98"/>
      <c r="K2472" s="98"/>
      <c r="L2472" s="98"/>
      <c r="M2472" s="98"/>
      <c r="N2472" s="98"/>
      <c r="O2472" s="98"/>
      <c r="P2472" s="97"/>
      <c r="Q2472" s="18"/>
      <c r="R2472" s="18"/>
    </row>
    <row r="2473" spans="1:18" x14ac:dyDescent="0.3">
      <c r="A2473" s="98"/>
      <c r="B2473" s="98"/>
      <c r="C2473" s="98"/>
      <c r="D2473" s="98"/>
      <c r="E2473" s="98"/>
      <c r="F2473" s="98"/>
      <c r="G2473" s="98"/>
      <c r="H2473" s="98"/>
      <c r="I2473" s="98"/>
      <c r="J2473" s="98"/>
      <c r="K2473" s="98"/>
      <c r="L2473" s="98"/>
      <c r="M2473" s="98"/>
      <c r="N2473" s="98"/>
      <c r="O2473" s="98"/>
      <c r="P2473" s="97"/>
      <c r="Q2473" s="18"/>
      <c r="R2473" s="18"/>
    </row>
    <row r="2474" spans="1:18" x14ac:dyDescent="0.3">
      <c r="A2474" s="98"/>
      <c r="B2474" s="98"/>
      <c r="C2474" s="98"/>
      <c r="D2474" s="98"/>
      <c r="E2474" s="98"/>
      <c r="F2474" s="98"/>
      <c r="G2474" s="98"/>
      <c r="H2474" s="98"/>
      <c r="I2474" s="98"/>
      <c r="J2474" s="98"/>
      <c r="K2474" s="98"/>
      <c r="L2474" s="98"/>
      <c r="M2474" s="98"/>
      <c r="N2474" s="98"/>
      <c r="O2474" s="98"/>
      <c r="P2474" s="97"/>
      <c r="Q2474" s="18"/>
      <c r="R2474" s="18"/>
    </row>
    <row r="2475" spans="1:18" x14ac:dyDescent="0.3">
      <c r="A2475" s="98"/>
      <c r="B2475" s="98"/>
      <c r="C2475" s="98"/>
      <c r="D2475" s="98"/>
      <c r="E2475" s="98"/>
      <c r="F2475" s="98"/>
      <c r="G2475" s="98"/>
      <c r="H2475" s="98"/>
      <c r="I2475" s="98"/>
      <c r="J2475" s="98"/>
      <c r="K2475" s="98"/>
      <c r="L2475" s="98"/>
      <c r="M2475" s="98"/>
      <c r="N2475" s="98"/>
      <c r="O2475" s="98"/>
      <c r="P2475" s="97"/>
      <c r="Q2475" s="18"/>
      <c r="R2475" s="18"/>
    </row>
    <row r="2476" spans="1:18" x14ac:dyDescent="0.3">
      <c r="A2476" s="98"/>
      <c r="B2476" s="98"/>
      <c r="C2476" s="98"/>
      <c r="D2476" s="98"/>
      <c r="E2476" s="98"/>
      <c r="F2476" s="98"/>
      <c r="G2476" s="98"/>
      <c r="H2476" s="98"/>
      <c r="I2476" s="98"/>
      <c r="J2476" s="98"/>
      <c r="K2476" s="98"/>
      <c r="L2476" s="98"/>
      <c r="M2476" s="98"/>
      <c r="N2476" s="98"/>
      <c r="O2476" s="98"/>
      <c r="P2476" s="97"/>
      <c r="Q2476" s="18"/>
      <c r="R2476" s="18"/>
    </row>
    <row r="2477" spans="1:18" x14ac:dyDescent="0.3">
      <c r="A2477" s="98"/>
      <c r="B2477" s="98"/>
      <c r="C2477" s="98"/>
      <c r="D2477" s="98"/>
      <c r="E2477" s="98"/>
      <c r="F2477" s="98"/>
      <c r="G2477" s="98"/>
      <c r="H2477" s="98"/>
      <c r="I2477" s="98"/>
      <c r="J2477" s="98"/>
      <c r="K2477" s="98"/>
      <c r="L2477" s="98"/>
      <c r="M2477" s="98"/>
      <c r="N2477" s="98"/>
      <c r="O2477" s="98"/>
      <c r="P2477" s="97"/>
      <c r="Q2477" s="18"/>
      <c r="R2477" s="18"/>
    </row>
    <row r="2478" spans="1:18" x14ac:dyDescent="0.3">
      <c r="A2478" s="98"/>
      <c r="B2478" s="98"/>
      <c r="C2478" s="98"/>
      <c r="D2478" s="98"/>
      <c r="E2478" s="98"/>
      <c r="F2478" s="98"/>
      <c r="G2478" s="98"/>
      <c r="H2478" s="98"/>
      <c r="I2478" s="98"/>
      <c r="J2478" s="98"/>
      <c r="K2478" s="98"/>
      <c r="L2478" s="98"/>
      <c r="M2478" s="98"/>
      <c r="N2478" s="98"/>
      <c r="O2478" s="98"/>
      <c r="P2478" s="97"/>
      <c r="Q2478" s="18"/>
      <c r="R2478" s="18"/>
    </row>
    <row r="2479" spans="1:18" x14ac:dyDescent="0.3">
      <c r="A2479" s="98"/>
      <c r="B2479" s="98"/>
      <c r="C2479" s="98"/>
      <c r="D2479" s="98"/>
      <c r="E2479" s="98"/>
      <c r="F2479" s="98"/>
      <c r="G2479" s="98"/>
      <c r="H2479" s="98"/>
      <c r="I2479" s="98"/>
      <c r="J2479" s="98"/>
      <c r="K2479" s="98"/>
      <c r="L2479" s="98"/>
      <c r="M2479" s="98"/>
      <c r="N2479" s="98"/>
      <c r="O2479" s="98"/>
      <c r="P2479" s="97"/>
      <c r="Q2479" s="18"/>
      <c r="R2479" s="18"/>
    </row>
    <row r="2480" spans="1:18" x14ac:dyDescent="0.3">
      <c r="A2480" s="98"/>
      <c r="B2480" s="98"/>
      <c r="C2480" s="98"/>
      <c r="D2480" s="98"/>
      <c r="E2480" s="98"/>
      <c r="F2480" s="98"/>
      <c r="G2480" s="98"/>
      <c r="H2480" s="98"/>
      <c r="I2480" s="98"/>
      <c r="J2480" s="98"/>
      <c r="K2480" s="98"/>
      <c r="L2480" s="98"/>
      <c r="M2480" s="98"/>
      <c r="N2480" s="98"/>
      <c r="O2480" s="98"/>
      <c r="P2480" s="97"/>
      <c r="Q2480" s="18"/>
      <c r="R2480" s="18"/>
    </row>
    <row r="2481" spans="1:18" x14ac:dyDescent="0.3">
      <c r="A2481" s="98"/>
      <c r="B2481" s="98"/>
      <c r="C2481" s="98"/>
      <c r="D2481" s="98"/>
      <c r="E2481" s="98"/>
      <c r="F2481" s="98"/>
      <c r="G2481" s="98"/>
      <c r="H2481" s="98"/>
      <c r="I2481" s="98"/>
      <c r="J2481" s="98"/>
      <c r="K2481" s="98"/>
      <c r="L2481" s="98"/>
      <c r="M2481" s="98"/>
      <c r="N2481" s="98"/>
      <c r="O2481" s="98"/>
      <c r="P2481" s="97"/>
      <c r="Q2481" s="18"/>
      <c r="R2481" s="18"/>
    </row>
    <row r="2482" spans="1:18" x14ac:dyDescent="0.3">
      <c r="A2482" s="98"/>
      <c r="B2482" s="98"/>
      <c r="C2482" s="98"/>
      <c r="D2482" s="98"/>
      <c r="E2482" s="98"/>
      <c r="F2482" s="98"/>
      <c r="G2482" s="98"/>
      <c r="H2482" s="98"/>
      <c r="I2482" s="98"/>
      <c r="J2482" s="98"/>
      <c r="K2482" s="98"/>
      <c r="L2482" s="98"/>
      <c r="M2482" s="98"/>
      <c r="N2482" s="98"/>
      <c r="O2482" s="98"/>
      <c r="P2482" s="97"/>
      <c r="Q2482" s="18"/>
      <c r="R2482" s="18"/>
    </row>
    <row r="2483" spans="1:18" x14ac:dyDescent="0.3">
      <c r="A2483" s="98"/>
      <c r="B2483" s="98"/>
      <c r="C2483" s="98"/>
      <c r="D2483" s="98"/>
      <c r="E2483" s="98"/>
      <c r="F2483" s="98"/>
      <c r="G2483" s="98"/>
      <c r="H2483" s="98"/>
      <c r="I2483" s="98"/>
      <c r="J2483" s="98"/>
      <c r="K2483" s="98"/>
      <c r="L2483" s="98"/>
      <c r="M2483" s="98"/>
      <c r="N2483" s="98"/>
      <c r="O2483" s="98"/>
      <c r="P2483" s="97"/>
      <c r="Q2483" s="18"/>
      <c r="R2483" s="18"/>
    </row>
    <row r="2484" spans="1:18" x14ac:dyDescent="0.3">
      <c r="A2484" s="98"/>
      <c r="B2484" s="98"/>
      <c r="C2484" s="98"/>
      <c r="D2484" s="98"/>
      <c r="E2484" s="98"/>
      <c r="F2484" s="98"/>
      <c r="G2484" s="98"/>
      <c r="H2484" s="98"/>
      <c r="I2484" s="98"/>
      <c r="J2484" s="98"/>
      <c r="K2484" s="98"/>
      <c r="L2484" s="98"/>
      <c r="M2484" s="98"/>
      <c r="N2484" s="98"/>
      <c r="O2484" s="98"/>
      <c r="P2484" s="97"/>
      <c r="Q2484" s="18"/>
      <c r="R2484" s="18"/>
    </row>
    <row r="2485" spans="1:18" x14ac:dyDescent="0.3">
      <c r="A2485" s="98"/>
      <c r="B2485" s="98"/>
      <c r="C2485" s="98"/>
      <c r="D2485" s="98"/>
      <c r="E2485" s="98"/>
      <c r="F2485" s="98"/>
      <c r="G2485" s="98"/>
      <c r="H2485" s="98"/>
      <c r="I2485" s="98"/>
      <c r="J2485" s="98"/>
      <c r="K2485" s="98"/>
      <c r="L2485" s="98"/>
      <c r="M2485" s="98"/>
      <c r="N2485" s="98"/>
      <c r="O2485" s="98"/>
      <c r="P2485" s="97"/>
      <c r="Q2485" s="18"/>
      <c r="R2485" s="18"/>
    </row>
    <row r="2486" spans="1:18" x14ac:dyDescent="0.3">
      <c r="A2486" s="98"/>
      <c r="B2486" s="98"/>
      <c r="C2486" s="98"/>
      <c r="D2486" s="98"/>
      <c r="E2486" s="98"/>
      <c r="F2486" s="98"/>
      <c r="G2486" s="98"/>
      <c r="H2486" s="98"/>
      <c r="I2486" s="98"/>
      <c r="J2486" s="98"/>
      <c r="K2486" s="98"/>
      <c r="L2486" s="98"/>
      <c r="M2486" s="98"/>
      <c r="N2486" s="98"/>
      <c r="O2486" s="98"/>
      <c r="P2486" s="97"/>
      <c r="Q2486" s="18"/>
      <c r="R2486" s="18"/>
    </row>
    <row r="2487" spans="1:18" x14ac:dyDescent="0.3">
      <c r="A2487" s="98"/>
      <c r="B2487" s="98"/>
      <c r="C2487" s="98"/>
      <c r="D2487" s="98"/>
      <c r="E2487" s="98"/>
      <c r="F2487" s="98"/>
      <c r="G2487" s="98"/>
      <c r="H2487" s="98"/>
      <c r="I2487" s="98"/>
      <c r="J2487" s="98"/>
      <c r="K2487" s="98"/>
      <c r="L2487" s="98"/>
      <c r="M2487" s="98"/>
      <c r="N2487" s="98"/>
      <c r="O2487" s="98"/>
      <c r="P2487" s="97"/>
      <c r="Q2487" s="18"/>
      <c r="R2487" s="18"/>
    </row>
    <row r="2488" spans="1:18" x14ac:dyDescent="0.3">
      <c r="A2488" s="98"/>
      <c r="B2488" s="98"/>
      <c r="C2488" s="98"/>
      <c r="D2488" s="98"/>
      <c r="E2488" s="98"/>
      <c r="F2488" s="98"/>
      <c r="G2488" s="98"/>
      <c r="H2488" s="98"/>
      <c r="I2488" s="98"/>
      <c r="J2488" s="98"/>
      <c r="K2488" s="98"/>
      <c r="L2488" s="98"/>
      <c r="M2488" s="98"/>
      <c r="N2488" s="98"/>
      <c r="O2488" s="98"/>
      <c r="P2488" s="97"/>
      <c r="Q2488" s="18"/>
      <c r="R2488" s="18"/>
    </row>
    <row r="2489" spans="1:18" x14ac:dyDescent="0.3">
      <c r="A2489" s="98"/>
      <c r="B2489" s="98"/>
      <c r="C2489" s="98"/>
      <c r="D2489" s="98"/>
      <c r="E2489" s="98"/>
      <c r="F2489" s="98"/>
      <c r="G2489" s="98"/>
      <c r="H2489" s="98"/>
      <c r="I2489" s="98"/>
      <c r="J2489" s="98"/>
      <c r="K2489" s="98"/>
      <c r="L2489" s="98"/>
      <c r="M2489" s="98"/>
      <c r="N2489" s="98"/>
      <c r="O2489" s="98"/>
      <c r="P2489" s="97"/>
      <c r="Q2489" s="18"/>
      <c r="R2489" s="18"/>
    </row>
    <row r="2490" spans="1:18" x14ac:dyDescent="0.3">
      <c r="A2490" s="98"/>
      <c r="B2490" s="98"/>
      <c r="C2490" s="98"/>
      <c r="D2490" s="98"/>
      <c r="E2490" s="98"/>
      <c r="F2490" s="98"/>
      <c r="G2490" s="98"/>
      <c r="H2490" s="98"/>
      <c r="I2490" s="98"/>
      <c r="J2490" s="98"/>
      <c r="K2490" s="98"/>
      <c r="L2490" s="98"/>
      <c r="M2490" s="98"/>
      <c r="N2490" s="98"/>
      <c r="O2490" s="98"/>
      <c r="P2490" s="97"/>
      <c r="Q2490" s="18"/>
      <c r="R2490" s="18"/>
    </row>
    <row r="2491" spans="1:18" x14ac:dyDescent="0.3">
      <c r="A2491" s="98"/>
      <c r="B2491" s="98"/>
      <c r="C2491" s="98"/>
      <c r="D2491" s="98"/>
      <c r="E2491" s="98"/>
      <c r="F2491" s="98"/>
      <c r="G2491" s="98"/>
      <c r="H2491" s="98"/>
      <c r="I2491" s="98"/>
      <c r="J2491" s="98"/>
      <c r="K2491" s="98"/>
      <c r="L2491" s="98"/>
      <c r="M2491" s="98"/>
      <c r="N2491" s="98"/>
      <c r="O2491" s="98"/>
      <c r="P2491" s="97"/>
      <c r="Q2491" s="18"/>
      <c r="R2491" s="18"/>
    </row>
    <row r="2492" spans="1:18" x14ac:dyDescent="0.3">
      <c r="A2492" s="98"/>
      <c r="B2492" s="98"/>
      <c r="C2492" s="98"/>
      <c r="D2492" s="98"/>
      <c r="E2492" s="98"/>
      <c r="F2492" s="98"/>
      <c r="G2492" s="98"/>
      <c r="H2492" s="98"/>
      <c r="I2492" s="98"/>
      <c r="J2492" s="98"/>
      <c r="K2492" s="98"/>
      <c r="L2492" s="98"/>
      <c r="M2492" s="98"/>
      <c r="N2492" s="98"/>
      <c r="O2492" s="98"/>
      <c r="P2492" s="97"/>
      <c r="Q2492" s="18"/>
      <c r="R2492" s="18"/>
    </row>
    <row r="2493" spans="1:18" x14ac:dyDescent="0.3">
      <c r="A2493" s="98"/>
      <c r="B2493" s="98"/>
      <c r="C2493" s="98"/>
      <c r="D2493" s="98"/>
      <c r="E2493" s="98"/>
      <c r="F2493" s="98"/>
      <c r="G2493" s="98"/>
      <c r="H2493" s="98"/>
      <c r="I2493" s="98"/>
      <c r="J2493" s="98"/>
      <c r="K2493" s="98"/>
      <c r="L2493" s="98"/>
      <c r="M2493" s="98"/>
      <c r="N2493" s="98"/>
      <c r="O2493" s="98"/>
      <c r="P2493" s="97"/>
      <c r="Q2493" s="18"/>
      <c r="R2493" s="18"/>
    </row>
    <row r="2494" spans="1:18" x14ac:dyDescent="0.3">
      <c r="A2494" s="98"/>
      <c r="B2494" s="98"/>
      <c r="C2494" s="98"/>
      <c r="D2494" s="98"/>
      <c r="E2494" s="98"/>
      <c r="F2494" s="98"/>
      <c r="G2494" s="98"/>
      <c r="H2494" s="98"/>
      <c r="I2494" s="98"/>
      <c r="J2494" s="98"/>
      <c r="K2494" s="98"/>
      <c r="L2494" s="98"/>
      <c r="M2494" s="98"/>
      <c r="N2494" s="98"/>
      <c r="O2494" s="98"/>
      <c r="P2494" s="97"/>
      <c r="Q2494" s="18"/>
      <c r="R2494" s="18"/>
    </row>
    <row r="2495" spans="1:18" x14ac:dyDescent="0.3">
      <c r="A2495" s="98"/>
      <c r="B2495" s="98"/>
      <c r="C2495" s="98"/>
      <c r="D2495" s="98"/>
      <c r="E2495" s="98"/>
      <c r="F2495" s="98"/>
      <c r="G2495" s="98"/>
      <c r="H2495" s="98"/>
      <c r="I2495" s="98"/>
      <c r="J2495" s="98"/>
      <c r="K2495" s="98"/>
      <c r="L2495" s="98"/>
      <c r="M2495" s="98"/>
      <c r="N2495" s="98"/>
      <c r="O2495" s="98"/>
      <c r="P2495" s="97"/>
      <c r="Q2495" s="18"/>
      <c r="R2495" s="18"/>
    </row>
    <row r="2496" spans="1:18" x14ac:dyDescent="0.3">
      <c r="A2496" s="98"/>
      <c r="B2496" s="98"/>
      <c r="C2496" s="98"/>
      <c r="D2496" s="98"/>
      <c r="E2496" s="98"/>
      <c r="F2496" s="98"/>
      <c r="G2496" s="98"/>
      <c r="H2496" s="98"/>
      <c r="I2496" s="98"/>
      <c r="J2496" s="98"/>
      <c r="K2496" s="98"/>
      <c r="L2496" s="98"/>
      <c r="M2496" s="98"/>
      <c r="N2496" s="98"/>
      <c r="O2496" s="98"/>
      <c r="P2496" s="97"/>
      <c r="Q2496" s="18"/>
      <c r="R2496" s="18"/>
    </row>
    <row r="2497" spans="1:18" x14ac:dyDescent="0.3">
      <c r="A2497" s="98"/>
      <c r="B2497" s="98"/>
      <c r="C2497" s="98"/>
      <c r="D2497" s="98"/>
      <c r="E2497" s="98"/>
      <c r="F2497" s="98"/>
      <c r="G2497" s="98"/>
      <c r="H2497" s="98"/>
      <c r="I2497" s="98"/>
      <c r="J2497" s="98"/>
      <c r="K2497" s="98"/>
      <c r="L2497" s="98"/>
      <c r="M2497" s="98"/>
      <c r="N2497" s="98"/>
      <c r="O2497" s="98"/>
      <c r="P2497" s="97"/>
      <c r="Q2497" s="18"/>
      <c r="R2497" s="18"/>
    </row>
    <row r="2498" spans="1:18" x14ac:dyDescent="0.3">
      <c r="A2498" s="98"/>
      <c r="B2498" s="98"/>
      <c r="C2498" s="98"/>
      <c r="D2498" s="98"/>
      <c r="E2498" s="98"/>
      <c r="F2498" s="98"/>
      <c r="G2498" s="98"/>
      <c r="H2498" s="98"/>
      <c r="I2498" s="98"/>
      <c r="J2498" s="98"/>
      <c r="K2498" s="98"/>
      <c r="L2498" s="98"/>
      <c r="M2498" s="98"/>
      <c r="N2498" s="98"/>
      <c r="O2498" s="98"/>
      <c r="P2498" s="97"/>
      <c r="Q2498" s="18"/>
      <c r="R2498" s="18"/>
    </row>
    <row r="2499" spans="1:18" x14ac:dyDescent="0.3">
      <c r="A2499" s="98"/>
      <c r="B2499" s="98"/>
      <c r="C2499" s="98"/>
      <c r="D2499" s="98"/>
      <c r="E2499" s="98"/>
      <c r="F2499" s="98"/>
      <c r="G2499" s="98"/>
      <c r="H2499" s="98"/>
      <c r="I2499" s="98"/>
      <c r="J2499" s="98"/>
      <c r="K2499" s="98"/>
      <c r="L2499" s="98"/>
      <c r="M2499" s="98"/>
      <c r="N2499" s="98"/>
      <c r="O2499" s="98"/>
      <c r="P2499" s="97"/>
      <c r="Q2499" s="18"/>
      <c r="R2499" s="18"/>
    </row>
    <row r="2500" spans="1:18" x14ac:dyDescent="0.3">
      <c r="A2500" s="98"/>
      <c r="B2500" s="98"/>
      <c r="C2500" s="98"/>
      <c r="D2500" s="98"/>
      <c r="E2500" s="98"/>
      <c r="F2500" s="98"/>
      <c r="G2500" s="98"/>
      <c r="H2500" s="98"/>
      <c r="I2500" s="98"/>
      <c r="J2500" s="98"/>
      <c r="K2500" s="98"/>
      <c r="L2500" s="98"/>
      <c r="M2500" s="98"/>
      <c r="N2500" s="98"/>
      <c r="O2500" s="98"/>
      <c r="P2500" s="97"/>
      <c r="Q2500" s="18"/>
      <c r="R2500" s="18"/>
    </row>
    <row r="2501" spans="1:18" x14ac:dyDescent="0.3">
      <c r="A2501" s="98"/>
      <c r="B2501" s="98"/>
      <c r="C2501" s="98"/>
      <c r="D2501" s="98"/>
      <c r="E2501" s="98"/>
      <c r="F2501" s="98"/>
      <c r="G2501" s="98"/>
      <c r="H2501" s="98"/>
      <c r="I2501" s="98"/>
      <c r="J2501" s="98"/>
      <c r="K2501" s="98"/>
      <c r="L2501" s="98"/>
      <c r="M2501" s="98"/>
      <c r="N2501" s="98"/>
      <c r="O2501" s="98"/>
      <c r="P2501" s="97"/>
      <c r="Q2501" s="18"/>
      <c r="R2501" s="18"/>
    </row>
    <row r="2502" spans="1:18" x14ac:dyDescent="0.3">
      <c r="A2502" s="98"/>
      <c r="B2502" s="98"/>
      <c r="C2502" s="98"/>
      <c r="D2502" s="98"/>
      <c r="E2502" s="98"/>
      <c r="F2502" s="98"/>
      <c r="G2502" s="98"/>
      <c r="H2502" s="98"/>
      <c r="I2502" s="98"/>
      <c r="J2502" s="98"/>
      <c r="K2502" s="98"/>
      <c r="L2502" s="98"/>
      <c r="M2502" s="98"/>
      <c r="N2502" s="98"/>
      <c r="O2502" s="98"/>
      <c r="P2502" s="97"/>
      <c r="Q2502" s="18"/>
      <c r="R2502" s="18"/>
    </row>
    <row r="2503" spans="1:18" x14ac:dyDescent="0.3">
      <c r="A2503" s="98"/>
      <c r="B2503" s="98"/>
      <c r="C2503" s="98"/>
      <c r="D2503" s="98"/>
      <c r="E2503" s="98"/>
      <c r="F2503" s="98"/>
      <c r="G2503" s="98"/>
      <c r="H2503" s="98"/>
      <c r="I2503" s="98"/>
      <c r="J2503" s="98"/>
      <c r="K2503" s="98"/>
      <c r="L2503" s="98"/>
      <c r="M2503" s="98"/>
      <c r="N2503" s="98"/>
      <c r="O2503" s="98"/>
      <c r="P2503" s="97"/>
      <c r="Q2503" s="18"/>
      <c r="R2503" s="18"/>
    </row>
    <row r="2504" spans="1:18" x14ac:dyDescent="0.3">
      <c r="A2504" s="98"/>
      <c r="B2504" s="98"/>
      <c r="C2504" s="98"/>
      <c r="D2504" s="98"/>
      <c r="E2504" s="98"/>
      <c r="F2504" s="98"/>
      <c r="G2504" s="98"/>
      <c r="H2504" s="98"/>
      <c r="I2504" s="98"/>
      <c r="J2504" s="98"/>
      <c r="K2504" s="98"/>
      <c r="L2504" s="98"/>
      <c r="M2504" s="98"/>
      <c r="N2504" s="98"/>
      <c r="O2504" s="98"/>
      <c r="P2504" s="97"/>
      <c r="Q2504" s="18"/>
      <c r="R2504" s="18"/>
    </row>
    <row r="2505" spans="1:18" x14ac:dyDescent="0.3">
      <c r="A2505" s="98"/>
      <c r="B2505" s="98"/>
      <c r="C2505" s="98"/>
      <c r="D2505" s="98"/>
      <c r="E2505" s="98"/>
      <c r="F2505" s="98"/>
      <c r="G2505" s="98"/>
      <c r="H2505" s="98"/>
      <c r="I2505" s="98"/>
      <c r="J2505" s="98"/>
      <c r="K2505" s="98"/>
      <c r="L2505" s="98"/>
      <c r="M2505" s="98"/>
      <c r="N2505" s="98"/>
      <c r="O2505" s="98"/>
      <c r="P2505" s="97"/>
      <c r="Q2505" s="18"/>
      <c r="R2505" s="18"/>
    </row>
    <row r="2506" spans="1:18" x14ac:dyDescent="0.3">
      <c r="A2506" s="98"/>
      <c r="B2506" s="98"/>
      <c r="C2506" s="98"/>
      <c r="D2506" s="98"/>
      <c r="E2506" s="98"/>
      <c r="F2506" s="98"/>
      <c r="G2506" s="98"/>
      <c r="H2506" s="98"/>
      <c r="I2506" s="98"/>
      <c r="J2506" s="98"/>
      <c r="K2506" s="98"/>
      <c r="L2506" s="98"/>
      <c r="M2506" s="98"/>
      <c r="N2506" s="98"/>
      <c r="O2506" s="98"/>
      <c r="P2506" s="97"/>
      <c r="Q2506" s="18"/>
      <c r="R2506" s="18"/>
    </row>
    <row r="2507" spans="1:18" x14ac:dyDescent="0.3">
      <c r="A2507" s="98"/>
      <c r="B2507" s="98"/>
      <c r="C2507" s="98"/>
      <c r="D2507" s="98"/>
      <c r="E2507" s="98"/>
      <c r="F2507" s="98"/>
      <c r="G2507" s="98"/>
      <c r="H2507" s="98"/>
      <c r="I2507" s="98"/>
      <c r="J2507" s="98"/>
      <c r="K2507" s="98"/>
      <c r="L2507" s="98"/>
      <c r="M2507" s="98"/>
      <c r="N2507" s="98"/>
      <c r="O2507" s="98"/>
      <c r="P2507" s="97"/>
      <c r="Q2507" s="18"/>
      <c r="R2507" s="18"/>
    </row>
    <row r="2508" spans="1:18" x14ac:dyDescent="0.3">
      <c r="A2508" s="98"/>
      <c r="B2508" s="98"/>
      <c r="C2508" s="98"/>
      <c r="D2508" s="98"/>
      <c r="E2508" s="98"/>
      <c r="F2508" s="98"/>
      <c r="G2508" s="98"/>
      <c r="H2508" s="98"/>
      <c r="I2508" s="98"/>
      <c r="J2508" s="98"/>
      <c r="K2508" s="98"/>
      <c r="L2508" s="98"/>
      <c r="M2508" s="98"/>
      <c r="N2508" s="98"/>
      <c r="O2508" s="98"/>
      <c r="P2508" s="97"/>
      <c r="Q2508" s="18"/>
      <c r="R2508" s="18"/>
    </row>
    <row r="2509" spans="1:18" x14ac:dyDescent="0.3">
      <c r="A2509" s="98"/>
      <c r="B2509" s="98"/>
      <c r="C2509" s="98"/>
      <c r="D2509" s="98"/>
      <c r="E2509" s="98"/>
      <c r="F2509" s="98"/>
      <c r="G2509" s="98"/>
      <c r="H2509" s="98"/>
      <c r="I2509" s="98"/>
      <c r="J2509" s="98"/>
      <c r="K2509" s="98"/>
      <c r="L2509" s="98"/>
      <c r="M2509" s="98"/>
      <c r="N2509" s="98"/>
      <c r="O2509" s="98"/>
      <c r="P2509" s="97"/>
      <c r="Q2509" s="18"/>
      <c r="R2509" s="18"/>
    </row>
    <row r="2510" spans="1:18" x14ac:dyDescent="0.3">
      <c r="A2510" s="98"/>
      <c r="B2510" s="98"/>
      <c r="C2510" s="98"/>
      <c r="D2510" s="98"/>
      <c r="E2510" s="98"/>
      <c r="F2510" s="98"/>
      <c r="G2510" s="98"/>
      <c r="H2510" s="98"/>
      <c r="I2510" s="98"/>
      <c r="J2510" s="98"/>
      <c r="K2510" s="98"/>
      <c r="L2510" s="98"/>
      <c r="M2510" s="98"/>
      <c r="N2510" s="98"/>
      <c r="O2510" s="98"/>
      <c r="P2510" s="97"/>
      <c r="Q2510" s="18"/>
      <c r="R2510" s="18"/>
    </row>
    <row r="2511" spans="1:18" x14ac:dyDescent="0.3">
      <c r="A2511" s="98"/>
      <c r="B2511" s="98"/>
      <c r="C2511" s="98"/>
      <c r="D2511" s="98"/>
      <c r="E2511" s="98"/>
      <c r="F2511" s="98"/>
      <c r="G2511" s="98"/>
      <c r="H2511" s="98"/>
      <c r="I2511" s="98"/>
      <c r="J2511" s="98"/>
      <c r="K2511" s="98"/>
      <c r="L2511" s="98"/>
      <c r="M2511" s="98"/>
      <c r="N2511" s="98"/>
      <c r="O2511" s="98"/>
      <c r="P2511" s="97"/>
      <c r="Q2511" s="18"/>
      <c r="R2511" s="18"/>
    </row>
    <row r="2512" spans="1:18" x14ac:dyDescent="0.3">
      <c r="A2512" s="98"/>
      <c r="B2512" s="98"/>
      <c r="C2512" s="98"/>
      <c r="D2512" s="98"/>
      <c r="E2512" s="98"/>
      <c r="F2512" s="98"/>
      <c r="G2512" s="98"/>
      <c r="H2512" s="98"/>
      <c r="I2512" s="98"/>
      <c r="J2512" s="98"/>
      <c r="K2512" s="98"/>
      <c r="L2512" s="98"/>
      <c r="M2512" s="98"/>
      <c r="N2512" s="98"/>
      <c r="O2512" s="98"/>
      <c r="P2512" s="97"/>
      <c r="Q2512" s="18"/>
      <c r="R2512" s="18"/>
    </row>
    <row r="2513" spans="1:18" x14ac:dyDescent="0.3">
      <c r="A2513" s="98"/>
      <c r="B2513" s="98"/>
      <c r="C2513" s="98"/>
      <c r="D2513" s="98"/>
      <c r="E2513" s="98"/>
      <c r="F2513" s="98"/>
      <c r="G2513" s="98"/>
      <c r="H2513" s="98"/>
      <c r="I2513" s="98"/>
      <c r="J2513" s="98"/>
      <c r="K2513" s="98"/>
      <c r="L2513" s="98"/>
      <c r="M2513" s="98"/>
      <c r="N2513" s="98"/>
      <c r="O2513" s="98"/>
      <c r="P2513" s="97"/>
      <c r="Q2513" s="18"/>
      <c r="R2513" s="18"/>
    </row>
    <row r="2514" spans="1:18" x14ac:dyDescent="0.3">
      <c r="A2514" s="98"/>
      <c r="B2514" s="98"/>
      <c r="C2514" s="98"/>
      <c r="D2514" s="98"/>
      <c r="E2514" s="98"/>
      <c r="F2514" s="98"/>
      <c r="G2514" s="98"/>
      <c r="H2514" s="98"/>
      <c r="I2514" s="98"/>
      <c r="J2514" s="98"/>
      <c r="K2514" s="98"/>
      <c r="L2514" s="98"/>
      <c r="M2514" s="98"/>
      <c r="N2514" s="98"/>
      <c r="O2514" s="98"/>
      <c r="P2514" s="97"/>
      <c r="Q2514" s="18"/>
      <c r="R2514" s="18"/>
    </row>
    <row r="2515" spans="1:18" x14ac:dyDescent="0.3">
      <c r="A2515" s="98"/>
      <c r="B2515" s="98"/>
      <c r="C2515" s="98"/>
      <c r="D2515" s="98"/>
      <c r="E2515" s="98"/>
      <c r="F2515" s="98"/>
      <c r="G2515" s="98"/>
      <c r="H2515" s="98"/>
      <c r="I2515" s="98"/>
      <c r="J2515" s="98"/>
      <c r="K2515" s="98"/>
      <c r="L2515" s="98"/>
      <c r="M2515" s="98"/>
      <c r="N2515" s="98"/>
      <c r="O2515" s="98"/>
      <c r="P2515" s="97"/>
      <c r="Q2515" s="18"/>
      <c r="R2515" s="18"/>
    </row>
    <row r="2516" spans="1:18" x14ac:dyDescent="0.3">
      <c r="A2516" s="98"/>
      <c r="B2516" s="98"/>
      <c r="C2516" s="98"/>
      <c r="D2516" s="98"/>
      <c r="E2516" s="98"/>
      <c r="F2516" s="98"/>
      <c r="G2516" s="98"/>
      <c r="H2516" s="98"/>
      <c r="I2516" s="98"/>
      <c r="J2516" s="98"/>
      <c r="K2516" s="98"/>
      <c r="L2516" s="98"/>
      <c r="M2516" s="98"/>
      <c r="N2516" s="98"/>
      <c r="O2516" s="98"/>
      <c r="P2516" s="97"/>
      <c r="Q2516" s="18"/>
      <c r="R2516" s="18"/>
    </row>
    <row r="2517" spans="1:18" x14ac:dyDescent="0.3">
      <c r="A2517" s="98"/>
      <c r="B2517" s="98"/>
      <c r="C2517" s="98"/>
      <c r="D2517" s="98"/>
      <c r="E2517" s="98"/>
      <c r="F2517" s="98"/>
      <c r="G2517" s="98"/>
      <c r="H2517" s="98"/>
      <c r="I2517" s="98"/>
      <c r="J2517" s="98"/>
      <c r="K2517" s="98"/>
      <c r="L2517" s="98"/>
      <c r="M2517" s="98"/>
      <c r="N2517" s="98"/>
      <c r="O2517" s="98"/>
      <c r="P2517" s="97"/>
      <c r="Q2517" s="18"/>
      <c r="R2517" s="18"/>
    </row>
    <row r="2518" spans="1:18" x14ac:dyDescent="0.3">
      <c r="A2518" s="98"/>
      <c r="B2518" s="98"/>
      <c r="C2518" s="98"/>
      <c r="D2518" s="98"/>
      <c r="E2518" s="98"/>
      <c r="F2518" s="98"/>
      <c r="G2518" s="98"/>
      <c r="H2518" s="98"/>
      <c r="I2518" s="98"/>
      <c r="J2518" s="98"/>
      <c r="K2518" s="98"/>
      <c r="L2518" s="98"/>
      <c r="M2518" s="98"/>
      <c r="N2518" s="98"/>
      <c r="O2518" s="98"/>
      <c r="P2518" s="97"/>
      <c r="Q2518" s="18"/>
      <c r="R2518" s="18"/>
    </row>
    <row r="2519" spans="1:18" x14ac:dyDescent="0.3">
      <c r="A2519" s="98"/>
      <c r="B2519" s="98"/>
      <c r="C2519" s="98"/>
      <c r="D2519" s="98"/>
      <c r="E2519" s="98"/>
      <c r="F2519" s="98"/>
      <c r="G2519" s="98"/>
      <c r="H2519" s="98"/>
      <c r="I2519" s="98"/>
      <c r="J2519" s="98"/>
      <c r="K2519" s="98"/>
      <c r="L2519" s="98"/>
      <c r="M2519" s="98"/>
      <c r="N2519" s="98"/>
      <c r="O2519" s="98"/>
      <c r="P2519" s="97"/>
      <c r="Q2519" s="18"/>
      <c r="R2519" s="18"/>
    </row>
    <row r="2520" spans="1:18" x14ac:dyDescent="0.3">
      <c r="A2520" s="98"/>
      <c r="B2520" s="98"/>
      <c r="C2520" s="98"/>
      <c r="D2520" s="98"/>
      <c r="E2520" s="98"/>
      <c r="F2520" s="98"/>
      <c r="G2520" s="98"/>
      <c r="H2520" s="98"/>
      <c r="I2520" s="98"/>
      <c r="J2520" s="98"/>
      <c r="K2520" s="98"/>
      <c r="L2520" s="98"/>
      <c r="M2520" s="98"/>
      <c r="N2520" s="98"/>
      <c r="O2520" s="98"/>
      <c r="P2520" s="97"/>
      <c r="Q2520" s="18"/>
      <c r="R2520" s="18"/>
    </row>
    <row r="2521" spans="1:18" x14ac:dyDescent="0.3">
      <c r="A2521" s="98"/>
      <c r="B2521" s="98"/>
      <c r="C2521" s="98"/>
      <c r="D2521" s="98"/>
      <c r="E2521" s="98"/>
      <c r="F2521" s="98"/>
      <c r="G2521" s="98"/>
      <c r="H2521" s="98"/>
      <c r="I2521" s="98"/>
      <c r="J2521" s="98"/>
      <c r="K2521" s="98"/>
      <c r="L2521" s="98"/>
      <c r="M2521" s="98"/>
      <c r="N2521" s="98"/>
      <c r="O2521" s="98"/>
      <c r="P2521" s="97"/>
      <c r="Q2521" s="18"/>
      <c r="R2521" s="18"/>
    </row>
    <row r="2522" spans="1:18" x14ac:dyDescent="0.3">
      <c r="A2522" s="98"/>
      <c r="B2522" s="98"/>
      <c r="C2522" s="98"/>
      <c r="D2522" s="98"/>
      <c r="E2522" s="98"/>
      <c r="F2522" s="98"/>
      <c r="G2522" s="98"/>
      <c r="H2522" s="98"/>
      <c r="I2522" s="98"/>
      <c r="J2522" s="98"/>
      <c r="K2522" s="98"/>
      <c r="L2522" s="98"/>
      <c r="M2522" s="98"/>
      <c r="N2522" s="98"/>
      <c r="O2522" s="98"/>
      <c r="P2522" s="97"/>
      <c r="Q2522" s="18"/>
      <c r="R2522" s="18"/>
    </row>
    <row r="2523" spans="1:18" x14ac:dyDescent="0.3">
      <c r="A2523" s="98"/>
      <c r="B2523" s="98"/>
      <c r="C2523" s="98"/>
      <c r="D2523" s="98"/>
      <c r="E2523" s="98"/>
      <c r="F2523" s="98"/>
      <c r="G2523" s="98"/>
      <c r="H2523" s="98"/>
      <c r="I2523" s="98"/>
      <c r="J2523" s="98"/>
      <c r="K2523" s="98"/>
      <c r="L2523" s="98"/>
      <c r="M2523" s="98"/>
      <c r="N2523" s="98"/>
      <c r="O2523" s="98"/>
      <c r="P2523" s="97"/>
      <c r="Q2523" s="18"/>
      <c r="R2523" s="18"/>
    </row>
    <row r="2524" spans="1:18" x14ac:dyDescent="0.3">
      <c r="A2524" s="98"/>
      <c r="B2524" s="98"/>
      <c r="C2524" s="98"/>
      <c r="D2524" s="98"/>
      <c r="E2524" s="98"/>
      <c r="F2524" s="98"/>
      <c r="G2524" s="98"/>
      <c r="H2524" s="98"/>
      <c r="I2524" s="98"/>
      <c r="J2524" s="98"/>
      <c r="K2524" s="98"/>
      <c r="L2524" s="98"/>
      <c r="M2524" s="98"/>
      <c r="N2524" s="98"/>
      <c r="O2524" s="98"/>
      <c r="P2524" s="97"/>
      <c r="Q2524" s="18"/>
      <c r="R2524" s="18"/>
    </row>
    <row r="2525" spans="1:18" x14ac:dyDescent="0.3">
      <c r="A2525" s="98"/>
      <c r="B2525" s="98"/>
      <c r="C2525" s="98"/>
      <c r="D2525" s="98"/>
      <c r="E2525" s="98"/>
      <c r="F2525" s="98"/>
      <c r="G2525" s="98"/>
      <c r="H2525" s="98"/>
      <c r="I2525" s="98"/>
      <c r="J2525" s="98"/>
      <c r="K2525" s="98"/>
      <c r="L2525" s="98"/>
      <c r="M2525" s="98"/>
      <c r="N2525" s="98"/>
      <c r="O2525" s="98"/>
      <c r="P2525" s="97"/>
      <c r="Q2525" s="18"/>
      <c r="R2525" s="18"/>
    </row>
    <row r="2526" spans="1:18" x14ac:dyDescent="0.3">
      <c r="A2526" s="98"/>
      <c r="B2526" s="98"/>
      <c r="C2526" s="98"/>
      <c r="D2526" s="98"/>
      <c r="E2526" s="98"/>
      <c r="F2526" s="98"/>
      <c r="G2526" s="98"/>
      <c r="H2526" s="98"/>
      <c r="I2526" s="98"/>
      <c r="J2526" s="98"/>
      <c r="K2526" s="98"/>
      <c r="L2526" s="98"/>
      <c r="M2526" s="98"/>
      <c r="N2526" s="98"/>
      <c r="O2526" s="98"/>
      <c r="P2526" s="97"/>
      <c r="Q2526" s="18"/>
      <c r="R2526" s="18"/>
    </row>
    <row r="2527" spans="1:18" x14ac:dyDescent="0.3">
      <c r="A2527" s="98"/>
      <c r="B2527" s="98"/>
      <c r="C2527" s="98"/>
      <c r="D2527" s="98"/>
      <c r="E2527" s="98"/>
      <c r="F2527" s="98"/>
      <c r="G2527" s="98"/>
      <c r="H2527" s="98"/>
      <c r="I2527" s="98"/>
      <c r="J2527" s="98"/>
      <c r="K2527" s="98"/>
      <c r="L2527" s="98"/>
      <c r="M2527" s="98"/>
      <c r="N2527" s="98"/>
      <c r="O2527" s="98"/>
      <c r="P2527" s="97"/>
      <c r="Q2527" s="18"/>
      <c r="R2527" s="18"/>
    </row>
    <row r="2528" spans="1:18" x14ac:dyDescent="0.3">
      <c r="A2528" s="98"/>
      <c r="B2528" s="98"/>
      <c r="C2528" s="98"/>
      <c r="D2528" s="98"/>
      <c r="E2528" s="98"/>
      <c r="F2528" s="98"/>
      <c r="G2528" s="98"/>
      <c r="H2528" s="98"/>
      <c r="I2528" s="98"/>
      <c r="J2528" s="98"/>
      <c r="K2528" s="98"/>
      <c r="L2528" s="98"/>
      <c r="M2528" s="98"/>
      <c r="N2528" s="98"/>
      <c r="O2528" s="98"/>
      <c r="P2528" s="97"/>
      <c r="Q2528" s="18"/>
      <c r="R2528" s="18"/>
    </row>
    <row r="2529" spans="1:18" x14ac:dyDescent="0.3">
      <c r="A2529" s="98"/>
      <c r="B2529" s="98"/>
      <c r="C2529" s="98"/>
      <c r="D2529" s="98"/>
      <c r="E2529" s="98"/>
      <c r="F2529" s="98"/>
      <c r="G2529" s="98"/>
      <c r="H2529" s="98"/>
      <c r="I2529" s="98"/>
      <c r="J2529" s="98"/>
      <c r="K2529" s="98"/>
      <c r="L2529" s="98"/>
      <c r="M2529" s="98"/>
      <c r="N2529" s="98"/>
      <c r="O2529" s="98"/>
      <c r="P2529" s="97"/>
      <c r="Q2529" s="18"/>
      <c r="R2529" s="18"/>
    </row>
    <row r="2530" spans="1:18" x14ac:dyDescent="0.3">
      <c r="A2530" s="98"/>
      <c r="B2530" s="98"/>
      <c r="C2530" s="98"/>
      <c r="D2530" s="98"/>
      <c r="E2530" s="98"/>
      <c r="F2530" s="98"/>
      <c r="G2530" s="98"/>
      <c r="H2530" s="98"/>
      <c r="I2530" s="98"/>
      <c r="J2530" s="98"/>
      <c r="K2530" s="98"/>
      <c r="L2530" s="98"/>
      <c r="M2530" s="98"/>
      <c r="N2530" s="98"/>
      <c r="O2530" s="98"/>
      <c r="P2530" s="97"/>
      <c r="Q2530" s="18"/>
      <c r="R2530" s="18"/>
    </row>
    <row r="2531" spans="1:18" x14ac:dyDescent="0.3">
      <c r="A2531" s="98"/>
      <c r="B2531" s="98"/>
      <c r="C2531" s="98"/>
      <c r="D2531" s="98"/>
      <c r="E2531" s="98"/>
      <c r="F2531" s="98"/>
      <c r="G2531" s="98"/>
      <c r="H2531" s="98"/>
      <c r="I2531" s="98"/>
      <c r="J2531" s="98"/>
      <c r="K2531" s="98"/>
      <c r="L2531" s="98"/>
      <c r="M2531" s="98"/>
      <c r="N2531" s="98"/>
      <c r="O2531" s="98"/>
      <c r="P2531" s="97"/>
      <c r="Q2531" s="18"/>
      <c r="R2531" s="18"/>
    </row>
    <row r="2532" spans="1:18" x14ac:dyDescent="0.3">
      <c r="A2532" s="98"/>
      <c r="B2532" s="98"/>
      <c r="C2532" s="98"/>
      <c r="D2532" s="98"/>
      <c r="E2532" s="98"/>
      <c r="F2532" s="98"/>
      <c r="G2532" s="98"/>
      <c r="H2532" s="98"/>
      <c r="I2532" s="98"/>
      <c r="J2532" s="98"/>
      <c r="K2532" s="98"/>
      <c r="L2532" s="98"/>
      <c r="M2532" s="98"/>
      <c r="N2532" s="98"/>
      <c r="O2532" s="98"/>
      <c r="P2532" s="97"/>
      <c r="Q2532" s="18"/>
      <c r="R2532" s="18"/>
    </row>
    <row r="2533" spans="1:18" x14ac:dyDescent="0.3">
      <c r="A2533" s="98"/>
      <c r="B2533" s="98"/>
      <c r="C2533" s="98"/>
      <c r="D2533" s="98"/>
      <c r="E2533" s="98"/>
      <c r="F2533" s="98"/>
      <c r="G2533" s="98"/>
      <c r="H2533" s="98"/>
      <c r="I2533" s="98"/>
      <c r="J2533" s="98"/>
      <c r="K2533" s="98"/>
      <c r="L2533" s="98"/>
      <c r="M2533" s="98"/>
      <c r="N2533" s="98"/>
      <c r="O2533" s="98"/>
      <c r="P2533" s="97"/>
      <c r="Q2533" s="18"/>
      <c r="R2533" s="18"/>
    </row>
    <row r="2534" spans="1:18" x14ac:dyDescent="0.3">
      <c r="A2534" s="98"/>
      <c r="B2534" s="98"/>
      <c r="C2534" s="98"/>
      <c r="D2534" s="98"/>
      <c r="E2534" s="98"/>
      <c r="F2534" s="98"/>
      <c r="G2534" s="98"/>
      <c r="H2534" s="98"/>
      <c r="I2534" s="98"/>
      <c r="J2534" s="98"/>
      <c r="K2534" s="98"/>
      <c r="L2534" s="98"/>
      <c r="M2534" s="98"/>
      <c r="N2534" s="98"/>
      <c r="O2534" s="98"/>
      <c r="P2534" s="97"/>
      <c r="Q2534" s="18"/>
      <c r="R2534" s="18"/>
    </row>
    <row r="2535" spans="1:18" x14ac:dyDescent="0.3">
      <c r="A2535" s="98"/>
      <c r="B2535" s="98"/>
      <c r="C2535" s="98"/>
      <c r="D2535" s="98"/>
      <c r="E2535" s="98"/>
      <c r="F2535" s="98"/>
      <c r="G2535" s="98"/>
      <c r="H2535" s="98"/>
      <c r="I2535" s="98"/>
      <c r="J2535" s="98"/>
      <c r="K2535" s="98"/>
      <c r="L2535" s="98"/>
      <c r="M2535" s="98"/>
      <c r="N2535" s="98"/>
      <c r="O2535" s="98"/>
      <c r="P2535" s="97"/>
      <c r="Q2535" s="18"/>
      <c r="R2535" s="18"/>
    </row>
    <row r="2536" spans="1:18" x14ac:dyDescent="0.3">
      <c r="A2536" s="98"/>
      <c r="B2536" s="98"/>
      <c r="C2536" s="98"/>
      <c r="D2536" s="98"/>
      <c r="E2536" s="98"/>
      <c r="F2536" s="98"/>
      <c r="G2536" s="98"/>
      <c r="H2536" s="98"/>
      <c r="I2536" s="98"/>
      <c r="J2536" s="98"/>
      <c r="K2536" s="98"/>
      <c r="L2536" s="98"/>
      <c r="M2536" s="98"/>
      <c r="N2536" s="98"/>
      <c r="O2536" s="98"/>
      <c r="P2536" s="97"/>
      <c r="Q2536" s="18"/>
      <c r="R2536" s="18"/>
    </row>
    <row r="2537" spans="1:18" x14ac:dyDescent="0.3">
      <c r="A2537" s="98"/>
      <c r="B2537" s="98"/>
      <c r="C2537" s="98"/>
      <c r="D2537" s="98"/>
      <c r="E2537" s="98"/>
      <c r="F2537" s="98"/>
      <c r="G2537" s="98"/>
      <c r="H2537" s="98"/>
      <c r="I2537" s="98"/>
      <c r="J2537" s="98"/>
      <c r="K2537" s="98"/>
      <c r="L2537" s="98"/>
      <c r="M2537" s="98"/>
      <c r="N2537" s="98"/>
      <c r="O2537" s="98"/>
      <c r="P2537" s="97"/>
      <c r="Q2537" s="18"/>
      <c r="R2537" s="18"/>
    </row>
    <row r="2538" spans="1:18" x14ac:dyDescent="0.3">
      <c r="A2538" s="98"/>
      <c r="B2538" s="98"/>
      <c r="C2538" s="98"/>
      <c r="D2538" s="98"/>
      <c r="E2538" s="98"/>
      <c r="F2538" s="98"/>
      <c r="G2538" s="98"/>
      <c r="H2538" s="98"/>
      <c r="I2538" s="98"/>
      <c r="J2538" s="98"/>
      <c r="K2538" s="98"/>
      <c r="L2538" s="98"/>
      <c r="M2538" s="98"/>
      <c r="N2538" s="98"/>
      <c r="O2538" s="98"/>
      <c r="P2538" s="97"/>
      <c r="Q2538" s="18"/>
      <c r="R2538" s="18"/>
    </row>
    <row r="2539" spans="1:18" x14ac:dyDescent="0.3">
      <c r="A2539" s="98"/>
      <c r="B2539" s="98"/>
      <c r="C2539" s="98"/>
      <c r="D2539" s="98"/>
      <c r="E2539" s="98"/>
      <c r="F2539" s="98"/>
      <c r="G2539" s="98"/>
      <c r="H2539" s="98"/>
      <c r="I2539" s="98"/>
      <c r="J2539" s="98"/>
      <c r="K2539" s="98"/>
      <c r="L2539" s="98"/>
      <c r="M2539" s="98"/>
      <c r="N2539" s="98"/>
      <c r="O2539" s="98"/>
      <c r="P2539" s="97"/>
      <c r="Q2539" s="18"/>
      <c r="R2539" s="18"/>
    </row>
    <row r="2540" spans="1:18" x14ac:dyDescent="0.3">
      <c r="A2540" s="98"/>
      <c r="B2540" s="98"/>
      <c r="C2540" s="98"/>
      <c r="D2540" s="98"/>
      <c r="E2540" s="98"/>
      <c r="F2540" s="98"/>
      <c r="G2540" s="98"/>
      <c r="H2540" s="98"/>
      <c r="I2540" s="98"/>
      <c r="J2540" s="98"/>
      <c r="K2540" s="98"/>
      <c r="L2540" s="98"/>
      <c r="M2540" s="98"/>
      <c r="N2540" s="98"/>
      <c r="O2540" s="98"/>
      <c r="P2540" s="97"/>
      <c r="Q2540" s="18"/>
      <c r="R2540" s="18"/>
    </row>
    <row r="2541" spans="1:18" x14ac:dyDescent="0.3">
      <c r="A2541" s="98"/>
      <c r="B2541" s="98"/>
      <c r="C2541" s="98"/>
      <c r="D2541" s="98"/>
      <c r="E2541" s="98"/>
      <c r="F2541" s="98"/>
      <c r="G2541" s="98"/>
      <c r="H2541" s="98"/>
      <c r="I2541" s="98"/>
      <c r="J2541" s="98"/>
      <c r="K2541" s="98"/>
      <c r="L2541" s="98"/>
      <c r="M2541" s="98"/>
      <c r="N2541" s="98"/>
      <c r="O2541" s="98"/>
      <c r="P2541" s="97"/>
      <c r="Q2541" s="18"/>
      <c r="R2541" s="18"/>
    </row>
    <row r="2542" spans="1:18" x14ac:dyDescent="0.3">
      <c r="A2542" s="98"/>
      <c r="B2542" s="98"/>
      <c r="C2542" s="98"/>
      <c r="D2542" s="98"/>
      <c r="E2542" s="98"/>
      <c r="F2542" s="98"/>
      <c r="G2542" s="98"/>
      <c r="H2542" s="98"/>
      <c r="I2542" s="98"/>
      <c r="J2542" s="98"/>
      <c r="K2542" s="98"/>
      <c r="L2542" s="98"/>
      <c r="M2542" s="98"/>
      <c r="N2542" s="98"/>
      <c r="O2542" s="98"/>
      <c r="P2542" s="97"/>
      <c r="Q2542" s="18"/>
      <c r="R2542" s="18"/>
    </row>
    <row r="2543" spans="1:18" x14ac:dyDescent="0.3">
      <c r="A2543" s="98"/>
      <c r="B2543" s="98"/>
      <c r="C2543" s="98"/>
      <c r="D2543" s="98"/>
      <c r="E2543" s="98"/>
      <c r="F2543" s="98"/>
      <c r="G2543" s="98"/>
      <c r="H2543" s="98"/>
      <c r="I2543" s="98"/>
      <c r="J2543" s="98"/>
      <c r="K2543" s="98"/>
      <c r="L2543" s="98"/>
      <c r="M2543" s="98"/>
      <c r="N2543" s="98"/>
      <c r="O2543" s="98"/>
      <c r="P2543" s="97"/>
      <c r="Q2543" s="18"/>
      <c r="R2543" s="18"/>
    </row>
    <row r="2544" spans="1:18" x14ac:dyDescent="0.3">
      <c r="A2544" s="98"/>
      <c r="B2544" s="98"/>
      <c r="C2544" s="98"/>
      <c r="D2544" s="98"/>
      <c r="E2544" s="98"/>
      <c r="F2544" s="98"/>
      <c r="G2544" s="98"/>
      <c r="H2544" s="98"/>
      <c r="I2544" s="98"/>
      <c r="J2544" s="98"/>
      <c r="K2544" s="98"/>
      <c r="L2544" s="98"/>
      <c r="M2544" s="98"/>
      <c r="N2544" s="98"/>
      <c r="O2544" s="98"/>
      <c r="P2544" s="97"/>
      <c r="Q2544" s="18"/>
      <c r="R2544" s="18"/>
    </row>
    <row r="2545" spans="1:18" x14ac:dyDescent="0.3">
      <c r="A2545" s="98"/>
      <c r="B2545" s="98"/>
      <c r="C2545" s="98"/>
      <c r="D2545" s="98"/>
      <c r="E2545" s="98"/>
      <c r="F2545" s="98"/>
      <c r="G2545" s="98"/>
      <c r="H2545" s="98"/>
      <c r="I2545" s="98"/>
      <c r="J2545" s="98"/>
      <c r="K2545" s="98"/>
      <c r="L2545" s="98"/>
      <c r="M2545" s="98"/>
      <c r="N2545" s="98"/>
      <c r="O2545" s="98"/>
      <c r="P2545" s="97"/>
      <c r="Q2545" s="18"/>
      <c r="R2545" s="18"/>
    </row>
    <row r="2546" spans="1:18" x14ac:dyDescent="0.3">
      <c r="A2546" s="98"/>
      <c r="B2546" s="98"/>
      <c r="C2546" s="98"/>
      <c r="D2546" s="98"/>
      <c r="E2546" s="98"/>
      <c r="F2546" s="98"/>
      <c r="G2546" s="98"/>
      <c r="H2546" s="98"/>
      <c r="I2546" s="98"/>
      <c r="J2546" s="98"/>
      <c r="K2546" s="98"/>
      <c r="L2546" s="98"/>
      <c r="M2546" s="98"/>
      <c r="N2546" s="98"/>
      <c r="O2546" s="98"/>
      <c r="P2546" s="97"/>
      <c r="Q2546" s="18"/>
      <c r="R2546" s="18"/>
    </row>
    <row r="2547" spans="1:18" x14ac:dyDescent="0.3">
      <c r="A2547" s="98"/>
      <c r="B2547" s="98"/>
      <c r="C2547" s="98"/>
      <c r="D2547" s="98"/>
      <c r="E2547" s="98"/>
      <c r="F2547" s="98"/>
      <c r="G2547" s="98"/>
      <c r="H2547" s="98"/>
      <c r="I2547" s="98"/>
      <c r="J2547" s="98"/>
      <c r="K2547" s="98"/>
      <c r="L2547" s="98"/>
      <c r="M2547" s="98"/>
      <c r="N2547" s="98"/>
      <c r="O2547" s="98"/>
      <c r="P2547" s="97"/>
      <c r="Q2547" s="18"/>
      <c r="R2547" s="18"/>
    </row>
    <row r="2548" spans="1:18" x14ac:dyDescent="0.3">
      <c r="A2548" s="98"/>
      <c r="B2548" s="98"/>
      <c r="C2548" s="98"/>
      <c r="D2548" s="98"/>
      <c r="E2548" s="98"/>
      <c r="F2548" s="98"/>
      <c r="G2548" s="98"/>
      <c r="H2548" s="98"/>
      <c r="I2548" s="98"/>
      <c r="J2548" s="98"/>
      <c r="K2548" s="98"/>
      <c r="L2548" s="98"/>
      <c r="M2548" s="98"/>
      <c r="N2548" s="98"/>
      <c r="O2548" s="98"/>
      <c r="P2548" s="97"/>
      <c r="Q2548" s="18"/>
      <c r="R2548" s="18"/>
    </row>
    <row r="2549" spans="1:18" x14ac:dyDescent="0.3">
      <c r="A2549" s="98"/>
      <c r="B2549" s="98"/>
      <c r="C2549" s="98"/>
      <c r="D2549" s="98"/>
      <c r="E2549" s="98"/>
      <c r="F2549" s="98"/>
      <c r="G2549" s="98"/>
      <c r="H2549" s="98"/>
      <c r="I2549" s="98"/>
      <c r="J2549" s="98"/>
      <c r="K2549" s="98"/>
      <c r="L2549" s="98"/>
      <c r="M2549" s="98"/>
      <c r="N2549" s="98"/>
      <c r="O2549" s="98"/>
      <c r="P2549" s="97"/>
      <c r="Q2549" s="18"/>
      <c r="R2549" s="18"/>
    </row>
    <row r="2550" spans="1:18" x14ac:dyDescent="0.3">
      <c r="A2550" s="98"/>
      <c r="B2550" s="98"/>
      <c r="C2550" s="98"/>
      <c r="D2550" s="98"/>
      <c r="E2550" s="98"/>
      <c r="F2550" s="98"/>
      <c r="G2550" s="98"/>
      <c r="H2550" s="98"/>
      <c r="I2550" s="98"/>
      <c r="J2550" s="98"/>
      <c r="K2550" s="98"/>
      <c r="L2550" s="98"/>
      <c r="M2550" s="98"/>
      <c r="N2550" s="98"/>
      <c r="O2550" s="98"/>
      <c r="P2550" s="97"/>
      <c r="Q2550" s="18"/>
      <c r="R2550" s="18"/>
    </row>
    <row r="2551" spans="1:18" x14ac:dyDescent="0.3">
      <c r="A2551" s="98"/>
      <c r="B2551" s="98"/>
      <c r="C2551" s="98"/>
      <c r="D2551" s="98"/>
      <c r="E2551" s="98"/>
      <c r="F2551" s="98"/>
      <c r="G2551" s="98"/>
      <c r="H2551" s="98"/>
      <c r="I2551" s="98"/>
      <c r="J2551" s="98"/>
      <c r="K2551" s="98"/>
      <c r="L2551" s="98"/>
      <c r="M2551" s="98"/>
      <c r="N2551" s="98"/>
      <c r="O2551" s="98"/>
      <c r="P2551" s="97"/>
      <c r="Q2551" s="18"/>
      <c r="R2551" s="18"/>
    </row>
    <row r="2552" spans="1:18" x14ac:dyDescent="0.3">
      <c r="A2552" s="98"/>
      <c r="B2552" s="98"/>
      <c r="C2552" s="98"/>
      <c r="D2552" s="98"/>
      <c r="E2552" s="98"/>
      <c r="F2552" s="98"/>
      <c r="G2552" s="98"/>
      <c r="H2552" s="98"/>
      <c r="I2552" s="98"/>
      <c r="J2552" s="98"/>
      <c r="K2552" s="98"/>
      <c r="L2552" s="98"/>
      <c r="M2552" s="98"/>
      <c r="N2552" s="98"/>
      <c r="O2552" s="98"/>
      <c r="P2552" s="97"/>
      <c r="Q2552" s="18"/>
      <c r="R2552" s="18"/>
    </row>
    <row r="2553" spans="1:18" x14ac:dyDescent="0.3">
      <c r="A2553" s="98"/>
      <c r="B2553" s="98"/>
      <c r="C2553" s="98"/>
      <c r="D2553" s="98"/>
      <c r="E2553" s="98"/>
      <c r="F2553" s="98"/>
      <c r="G2553" s="98"/>
      <c r="H2553" s="98"/>
      <c r="I2553" s="98"/>
      <c r="J2553" s="98"/>
      <c r="K2553" s="98"/>
      <c r="L2553" s="98"/>
      <c r="M2553" s="98"/>
      <c r="N2553" s="98"/>
      <c r="O2553" s="98"/>
      <c r="P2553" s="97"/>
      <c r="Q2553" s="18"/>
      <c r="R2553" s="18"/>
    </row>
    <row r="2554" spans="1:18" x14ac:dyDescent="0.3">
      <c r="A2554" s="98"/>
      <c r="B2554" s="98"/>
      <c r="C2554" s="98"/>
      <c r="D2554" s="98"/>
      <c r="E2554" s="98"/>
      <c r="F2554" s="98"/>
      <c r="G2554" s="98"/>
      <c r="H2554" s="98"/>
      <c r="I2554" s="98"/>
      <c r="J2554" s="98"/>
      <c r="K2554" s="98"/>
      <c r="L2554" s="98"/>
      <c r="M2554" s="98"/>
      <c r="N2554" s="98"/>
      <c r="O2554" s="98"/>
      <c r="P2554" s="97"/>
      <c r="Q2554" s="18"/>
      <c r="R2554" s="18"/>
    </row>
    <row r="2555" spans="1:18" x14ac:dyDescent="0.3">
      <c r="A2555" s="98"/>
      <c r="B2555" s="98"/>
      <c r="C2555" s="98"/>
      <c r="D2555" s="98"/>
      <c r="E2555" s="98"/>
      <c r="F2555" s="98"/>
      <c r="G2555" s="98"/>
      <c r="H2555" s="98"/>
      <c r="I2555" s="98"/>
      <c r="J2555" s="98"/>
      <c r="K2555" s="98"/>
      <c r="L2555" s="98"/>
      <c r="M2555" s="98"/>
      <c r="N2555" s="98"/>
      <c r="O2555" s="98"/>
      <c r="P2555" s="97"/>
      <c r="Q2555" s="18"/>
      <c r="R2555" s="18"/>
    </row>
    <row r="2556" spans="1:18" x14ac:dyDescent="0.3">
      <c r="A2556" s="98"/>
      <c r="B2556" s="98"/>
      <c r="C2556" s="98"/>
      <c r="D2556" s="98"/>
      <c r="E2556" s="98"/>
      <c r="F2556" s="98"/>
      <c r="G2556" s="98"/>
      <c r="H2556" s="98"/>
      <c r="I2556" s="98"/>
      <c r="J2556" s="98"/>
      <c r="K2556" s="98"/>
      <c r="L2556" s="98"/>
      <c r="M2556" s="98"/>
      <c r="N2556" s="98"/>
      <c r="O2556" s="98"/>
      <c r="P2556" s="97"/>
      <c r="Q2556" s="18"/>
      <c r="R2556" s="18"/>
    </row>
    <row r="2557" spans="1:18" x14ac:dyDescent="0.3">
      <c r="A2557" s="98"/>
      <c r="B2557" s="98"/>
      <c r="C2557" s="98"/>
      <c r="D2557" s="98"/>
      <c r="E2557" s="98"/>
      <c r="F2557" s="98"/>
      <c r="G2557" s="98"/>
      <c r="H2557" s="98"/>
      <c r="I2557" s="98"/>
      <c r="J2557" s="98"/>
      <c r="K2557" s="98"/>
      <c r="L2557" s="98"/>
      <c r="M2557" s="98"/>
      <c r="N2557" s="98"/>
      <c r="O2557" s="98"/>
      <c r="P2557" s="97"/>
      <c r="Q2557" s="18"/>
      <c r="R2557" s="18"/>
    </row>
    <row r="2558" spans="1:18" x14ac:dyDescent="0.3">
      <c r="A2558" s="98"/>
      <c r="B2558" s="98"/>
      <c r="C2558" s="98"/>
      <c r="D2558" s="98"/>
      <c r="E2558" s="98"/>
      <c r="F2558" s="98"/>
      <c r="G2558" s="98"/>
      <c r="H2558" s="98"/>
      <c r="I2558" s="98"/>
      <c r="J2558" s="98"/>
      <c r="K2558" s="98"/>
      <c r="L2558" s="98"/>
      <c r="M2558" s="98"/>
      <c r="N2558" s="98"/>
      <c r="O2558" s="98"/>
      <c r="P2558" s="97"/>
      <c r="Q2558" s="18"/>
      <c r="R2558" s="18"/>
    </row>
    <row r="2559" spans="1:18" x14ac:dyDescent="0.3">
      <c r="A2559" s="98"/>
      <c r="B2559" s="98"/>
      <c r="C2559" s="98"/>
      <c r="D2559" s="98"/>
      <c r="E2559" s="98"/>
      <c r="F2559" s="98"/>
      <c r="G2559" s="98"/>
      <c r="H2559" s="98"/>
      <c r="I2559" s="98"/>
      <c r="J2559" s="98"/>
      <c r="K2559" s="98"/>
      <c r="L2559" s="98"/>
      <c r="M2559" s="98"/>
      <c r="N2559" s="98"/>
      <c r="O2559" s="98"/>
      <c r="P2559" s="97"/>
      <c r="Q2559" s="18"/>
      <c r="R2559" s="18"/>
    </row>
    <row r="2560" spans="1:18" x14ac:dyDescent="0.3">
      <c r="A2560" s="98"/>
      <c r="B2560" s="98"/>
      <c r="C2560" s="98"/>
      <c r="D2560" s="98"/>
      <c r="E2560" s="98"/>
      <c r="F2560" s="98"/>
      <c r="G2560" s="98"/>
      <c r="H2560" s="98"/>
      <c r="I2560" s="98"/>
      <c r="J2560" s="98"/>
      <c r="K2560" s="98"/>
      <c r="L2560" s="98"/>
      <c r="M2560" s="98"/>
      <c r="N2560" s="98"/>
      <c r="O2560" s="98"/>
      <c r="P2560" s="97"/>
      <c r="Q2560" s="18"/>
      <c r="R2560" s="18"/>
    </row>
    <row r="2561" spans="1:18" x14ac:dyDescent="0.3">
      <c r="A2561" s="98"/>
      <c r="B2561" s="98"/>
      <c r="C2561" s="98"/>
      <c r="D2561" s="98"/>
      <c r="E2561" s="98"/>
      <c r="F2561" s="98"/>
      <c r="G2561" s="98"/>
      <c r="H2561" s="98"/>
      <c r="I2561" s="98"/>
      <c r="J2561" s="98"/>
      <c r="K2561" s="98"/>
      <c r="L2561" s="98"/>
      <c r="M2561" s="98"/>
      <c r="N2561" s="98"/>
      <c r="O2561" s="98"/>
      <c r="P2561" s="97"/>
      <c r="Q2561" s="18"/>
      <c r="R2561" s="18"/>
    </row>
    <row r="2562" spans="1:18" x14ac:dyDescent="0.3">
      <c r="A2562" s="98"/>
      <c r="B2562" s="98"/>
      <c r="C2562" s="98"/>
      <c r="D2562" s="98"/>
      <c r="E2562" s="98"/>
      <c r="F2562" s="98"/>
      <c r="G2562" s="98"/>
      <c r="H2562" s="98"/>
      <c r="I2562" s="98"/>
      <c r="J2562" s="98"/>
      <c r="K2562" s="98"/>
      <c r="L2562" s="98"/>
      <c r="M2562" s="98"/>
      <c r="N2562" s="98"/>
      <c r="O2562" s="98"/>
      <c r="P2562" s="97"/>
      <c r="Q2562" s="18"/>
      <c r="R2562" s="18"/>
    </row>
    <row r="2563" spans="1:18" x14ac:dyDescent="0.3">
      <c r="A2563" s="98"/>
      <c r="B2563" s="98"/>
      <c r="C2563" s="98"/>
      <c r="D2563" s="98"/>
      <c r="E2563" s="98"/>
      <c r="F2563" s="98"/>
      <c r="G2563" s="98"/>
      <c r="H2563" s="98"/>
      <c r="I2563" s="98"/>
      <c r="J2563" s="98"/>
      <c r="K2563" s="98"/>
      <c r="L2563" s="98"/>
      <c r="M2563" s="98"/>
      <c r="N2563" s="98"/>
      <c r="O2563" s="98"/>
      <c r="P2563" s="97"/>
      <c r="Q2563" s="18"/>
      <c r="R2563" s="18"/>
    </row>
    <row r="2564" spans="1:18" x14ac:dyDescent="0.3">
      <c r="A2564" s="98"/>
      <c r="B2564" s="98"/>
      <c r="C2564" s="98"/>
      <c r="D2564" s="98"/>
      <c r="E2564" s="98"/>
      <c r="F2564" s="98"/>
      <c r="G2564" s="98"/>
      <c r="H2564" s="98"/>
      <c r="I2564" s="98"/>
      <c r="J2564" s="98"/>
      <c r="K2564" s="98"/>
      <c r="L2564" s="98"/>
      <c r="M2564" s="98"/>
      <c r="N2564" s="98"/>
      <c r="O2564" s="98"/>
      <c r="P2564" s="97"/>
      <c r="Q2564" s="18"/>
      <c r="R2564" s="18"/>
    </row>
    <row r="2565" spans="1:18" x14ac:dyDescent="0.3">
      <c r="A2565" s="98"/>
      <c r="B2565" s="98"/>
      <c r="C2565" s="98"/>
      <c r="D2565" s="98"/>
      <c r="E2565" s="98"/>
      <c r="F2565" s="98"/>
      <c r="G2565" s="98"/>
      <c r="H2565" s="98"/>
      <c r="I2565" s="98"/>
      <c r="J2565" s="98"/>
      <c r="K2565" s="98"/>
      <c r="L2565" s="98"/>
      <c r="M2565" s="98"/>
      <c r="N2565" s="98"/>
      <c r="O2565" s="98"/>
      <c r="P2565" s="97"/>
      <c r="Q2565" s="18"/>
      <c r="R2565" s="18"/>
    </row>
    <row r="2566" spans="1:18" x14ac:dyDescent="0.3">
      <c r="A2566" s="98"/>
      <c r="B2566" s="98"/>
      <c r="C2566" s="98"/>
      <c r="D2566" s="98"/>
      <c r="E2566" s="98"/>
      <c r="F2566" s="98"/>
      <c r="G2566" s="98"/>
      <c r="H2566" s="98"/>
      <c r="I2566" s="98"/>
      <c r="J2566" s="98"/>
      <c r="K2566" s="98"/>
      <c r="L2566" s="98"/>
      <c r="M2566" s="98"/>
      <c r="N2566" s="98"/>
      <c r="O2566" s="98"/>
      <c r="P2566" s="97"/>
      <c r="Q2566" s="18"/>
      <c r="R2566" s="18"/>
    </row>
    <row r="2567" spans="1:18" x14ac:dyDescent="0.3">
      <c r="A2567" s="98"/>
      <c r="B2567" s="98"/>
      <c r="C2567" s="98"/>
      <c r="D2567" s="98"/>
      <c r="E2567" s="98"/>
      <c r="F2567" s="98"/>
      <c r="G2567" s="98"/>
      <c r="H2567" s="98"/>
      <c r="I2567" s="98"/>
      <c r="J2567" s="98"/>
      <c r="K2567" s="98"/>
      <c r="L2567" s="98"/>
      <c r="M2567" s="98"/>
      <c r="N2567" s="98"/>
      <c r="O2567" s="98"/>
      <c r="P2567" s="97"/>
      <c r="Q2567" s="18"/>
      <c r="R2567" s="18"/>
    </row>
    <row r="2568" spans="1:18" x14ac:dyDescent="0.3">
      <c r="A2568" s="98"/>
      <c r="B2568" s="98"/>
      <c r="C2568" s="98"/>
      <c r="D2568" s="98"/>
      <c r="E2568" s="98"/>
      <c r="F2568" s="98"/>
      <c r="G2568" s="98"/>
      <c r="H2568" s="98"/>
      <c r="I2568" s="98"/>
      <c r="J2568" s="98"/>
      <c r="K2568" s="98"/>
      <c r="L2568" s="98"/>
      <c r="M2568" s="98"/>
      <c r="N2568" s="98"/>
      <c r="O2568" s="98"/>
      <c r="P2568" s="97"/>
      <c r="Q2568" s="18"/>
      <c r="R2568" s="18"/>
    </row>
    <row r="2569" spans="1:18" x14ac:dyDescent="0.3">
      <c r="A2569" s="98"/>
      <c r="B2569" s="98"/>
      <c r="C2569" s="98"/>
      <c r="D2569" s="98"/>
      <c r="E2569" s="98"/>
      <c r="F2569" s="98"/>
      <c r="G2569" s="98"/>
      <c r="H2569" s="98"/>
      <c r="I2569" s="98"/>
      <c r="J2569" s="98"/>
      <c r="K2569" s="98"/>
      <c r="L2569" s="98"/>
      <c r="M2569" s="98"/>
      <c r="N2569" s="98"/>
      <c r="O2569" s="98"/>
      <c r="P2569" s="97"/>
      <c r="Q2569" s="18"/>
      <c r="R2569" s="18"/>
    </row>
    <row r="2570" spans="1:18" x14ac:dyDescent="0.3">
      <c r="A2570" s="98"/>
      <c r="B2570" s="98"/>
      <c r="C2570" s="98"/>
      <c r="D2570" s="98"/>
      <c r="E2570" s="98"/>
      <c r="F2570" s="98"/>
      <c r="G2570" s="98"/>
      <c r="H2570" s="98"/>
      <c r="I2570" s="98"/>
      <c r="J2570" s="98"/>
      <c r="K2570" s="98"/>
      <c r="L2570" s="98"/>
      <c r="M2570" s="98"/>
      <c r="N2570" s="98"/>
      <c r="O2570" s="98"/>
      <c r="P2570" s="97"/>
      <c r="Q2570" s="18"/>
      <c r="R2570" s="18"/>
    </row>
    <row r="2571" spans="1:18" x14ac:dyDescent="0.3">
      <c r="A2571" s="98"/>
      <c r="B2571" s="98"/>
      <c r="C2571" s="98"/>
      <c r="D2571" s="98"/>
      <c r="E2571" s="98"/>
      <c r="F2571" s="98"/>
      <c r="G2571" s="98"/>
      <c r="H2571" s="98"/>
      <c r="I2571" s="98"/>
      <c r="J2571" s="98"/>
      <c r="K2571" s="98"/>
      <c r="L2571" s="98"/>
      <c r="M2571" s="98"/>
      <c r="N2571" s="98"/>
      <c r="O2571" s="98"/>
      <c r="P2571" s="97"/>
      <c r="Q2571" s="18"/>
      <c r="R2571" s="18"/>
    </row>
    <row r="2572" spans="1:18" x14ac:dyDescent="0.3">
      <c r="A2572" s="98"/>
      <c r="B2572" s="98"/>
      <c r="C2572" s="98"/>
      <c r="D2572" s="98"/>
      <c r="E2572" s="98"/>
      <c r="F2572" s="98"/>
      <c r="G2572" s="98"/>
      <c r="H2572" s="98"/>
      <c r="I2572" s="98"/>
      <c r="J2572" s="98"/>
      <c r="K2572" s="98"/>
      <c r="L2572" s="98"/>
      <c r="M2572" s="98"/>
      <c r="N2572" s="98"/>
      <c r="O2572" s="98"/>
      <c r="P2572" s="97"/>
      <c r="Q2572" s="18"/>
      <c r="R2572" s="18"/>
    </row>
    <row r="2573" spans="1:18" x14ac:dyDescent="0.3">
      <c r="A2573" s="98"/>
      <c r="B2573" s="98"/>
      <c r="C2573" s="98"/>
      <c r="D2573" s="98"/>
      <c r="E2573" s="98"/>
      <c r="F2573" s="98"/>
      <c r="G2573" s="98"/>
      <c r="H2573" s="98"/>
      <c r="I2573" s="98"/>
      <c r="J2573" s="98"/>
      <c r="K2573" s="98"/>
      <c r="L2573" s="98"/>
      <c r="M2573" s="98"/>
      <c r="N2573" s="98"/>
      <c r="O2573" s="98"/>
      <c r="P2573" s="97"/>
      <c r="Q2573" s="18"/>
      <c r="R2573" s="18"/>
    </row>
    <row r="2574" spans="1:18" x14ac:dyDescent="0.3">
      <c r="A2574" s="98"/>
      <c r="B2574" s="98"/>
      <c r="C2574" s="98"/>
      <c r="D2574" s="98"/>
      <c r="E2574" s="98"/>
      <c r="F2574" s="98"/>
      <c r="G2574" s="98"/>
      <c r="H2574" s="98"/>
      <c r="I2574" s="98"/>
      <c r="J2574" s="98"/>
      <c r="K2574" s="98"/>
      <c r="L2574" s="98"/>
      <c r="M2574" s="98"/>
      <c r="N2574" s="98"/>
      <c r="O2574" s="98"/>
      <c r="P2574" s="97"/>
      <c r="Q2574" s="18"/>
      <c r="R2574" s="18"/>
    </row>
    <row r="2575" spans="1:18" x14ac:dyDescent="0.3">
      <c r="A2575" s="98"/>
      <c r="B2575" s="98"/>
      <c r="C2575" s="98"/>
      <c r="D2575" s="98"/>
      <c r="E2575" s="98"/>
      <c r="F2575" s="98"/>
      <c r="G2575" s="98"/>
      <c r="H2575" s="98"/>
      <c r="I2575" s="98"/>
      <c r="J2575" s="98"/>
      <c r="K2575" s="98"/>
      <c r="L2575" s="98"/>
      <c r="M2575" s="98"/>
      <c r="N2575" s="98"/>
      <c r="O2575" s="98"/>
      <c r="P2575" s="97"/>
      <c r="Q2575" s="18"/>
      <c r="R2575" s="18"/>
    </row>
    <row r="2576" spans="1:18" x14ac:dyDescent="0.3">
      <c r="A2576" s="98"/>
      <c r="B2576" s="98"/>
      <c r="C2576" s="98"/>
      <c r="D2576" s="98"/>
      <c r="E2576" s="98"/>
      <c r="F2576" s="98"/>
      <c r="G2576" s="98"/>
      <c r="H2576" s="98"/>
      <c r="I2576" s="98"/>
      <c r="J2576" s="98"/>
      <c r="K2576" s="98"/>
      <c r="L2576" s="98"/>
      <c r="M2576" s="98"/>
      <c r="N2576" s="98"/>
      <c r="O2576" s="98"/>
      <c r="P2576" s="97"/>
      <c r="Q2576" s="18"/>
      <c r="R2576" s="18"/>
    </row>
    <row r="2577" spans="1:18" x14ac:dyDescent="0.3">
      <c r="A2577" s="98"/>
      <c r="B2577" s="98"/>
      <c r="C2577" s="98"/>
      <c r="D2577" s="98"/>
      <c r="E2577" s="98"/>
      <c r="F2577" s="98"/>
      <c r="G2577" s="98"/>
      <c r="H2577" s="98"/>
      <c r="I2577" s="98"/>
      <c r="J2577" s="98"/>
      <c r="K2577" s="98"/>
      <c r="L2577" s="98"/>
      <c r="M2577" s="98"/>
      <c r="N2577" s="98"/>
      <c r="O2577" s="98"/>
      <c r="P2577" s="97"/>
      <c r="Q2577" s="18"/>
      <c r="R2577" s="18"/>
    </row>
    <row r="2578" spans="1:18" x14ac:dyDescent="0.3">
      <c r="A2578" s="98"/>
      <c r="B2578" s="98"/>
      <c r="C2578" s="98"/>
      <c r="D2578" s="98"/>
      <c r="E2578" s="98"/>
      <c r="F2578" s="98"/>
      <c r="G2578" s="98"/>
      <c r="H2578" s="98"/>
      <c r="I2578" s="98"/>
      <c r="J2578" s="98"/>
      <c r="K2578" s="98"/>
      <c r="L2578" s="98"/>
      <c r="M2578" s="98"/>
      <c r="N2578" s="98"/>
      <c r="O2578" s="98"/>
      <c r="P2578" s="97"/>
      <c r="Q2578" s="18"/>
      <c r="R2578" s="18"/>
    </row>
    <row r="2579" spans="1:18" x14ac:dyDescent="0.3">
      <c r="A2579" s="98"/>
      <c r="B2579" s="98"/>
      <c r="C2579" s="98"/>
      <c r="D2579" s="98"/>
      <c r="E2579" s="98"/>
      <c r="F2579" s="98"/>
      <c r="G2579" s="98"/>
      <c r="H2579" s="98"/>
      <c r="I2579" s="98"/>
      <c r="J2579" s="98"/>
      <c r="K2579" s="98"/>
      <c r="L2579" s="98"/>
      <c r="M2579" s="98"/>
      <c r="N2579" s="98"/>
      <c r="O2579" s="98"/>
      <c r="P2579" s="97"/>
      <c r="Q2579" s="18"/>
      <c r="R2579" s="18"/>
    </row>
    <row r="2580" spans="1:18" x14ac:dyDescent="0.3">
      <c r="A2580" s="98"/>
      <c r="B2580" s="98"/>
      <c r="C2580" s="98"/>
      <c r="D2580" s="98"/>
      <c r="E2580" s="98"/>
      <c r="F2580" s="98"/>
      <c r="G2580" s="98"/>
      <c r="H2580" s="98"/>
      <c r="I2580" s="98"/>
      <c r="J2580" s="98"/>
      <c r="K2580" s="98"/>
      <c r="L2580" s="98"/>
      <c r="M2580" s="98"/>
      <c r="N2580" s="98"/>
      <c r="O2580" s="98"/>
      <c r="P2580" s="97"/>
      <c r="Q2580" s="18"/>
      <c r="R2580" s="18"/>
    </row>
    <row r="2581" spans="1:18" x14ac:dyDescent="0.3">
      <c r="A2581" s="98"/>
      <c r="B2581" s="98"/>
      <c r="C2581" s="98"/>
      <c r="D2581" s="98"/>
      <c r="E2581" s="98"/>
      <c r="F2581" s="98"/>
      <c r="G2581" s="98"/>
      <c r="H2581" s="98"/>
      <c r="I2581" s="98"/>
      <c r="J2581" s="98"/>
      <c r="K2581" s="98"/>
      <c r="L2581" s="98"/>
      <c r="M2581" s="98"/>
      <c r="N2581" s="98"/>
      <c r="O2581" s="98"/>
      <c r="P2581" s="97"/>
      <c r="Q2581" s="18"/>
      <c r="R2581" s="18"/>
    </row>
    <row r="2582" spans="1:18" x14ac:dyDescent="0.3">
      <c r="A2582" s="98"/>
      <c r="B2582" s="98"/>
      <c r="C2582" s="98"/>
      <c r="D2582" s="98"/>
      <c r="E2582" s="98"/>
      <c r="F2582" s="98"/>
      <c r="G2582" s="98"/>
      <c r="H2582" s="98"/>
      <c r="I2582" s="98"/>
      <c r="J2582" s="98"/>
      <c r="K2582" s="98"/>
      <c r="L2582" s="98"/>
      <c r="M2582" s="98"/>
      <c r="N2582" s="98"/>
      <c r="O2582" s="98"/>
      <c r="P2582" s="97"/>
      <c r="Q2582" s="18"/>
      <c r="R2582" s="18"/>
    </row>
    <row r="2583" spans="1:18" x14ac:dyDescent="0.3">
      <c r="A2583" s="98"/>
      <c r="B2583" s="98"/>
      <c r="C2583" s="98"/>
      <c r="D2583" s="98"/>
      <c r="E2583" s="98"/>
      <c r="F2583" s="98"/>
      <c r="G2583" s="98"/>
      <c r="H2583" s="98"/>
      <c r="I2583" s="98"/>
      <c r="J2583" s="98"/>
      <c r="K2583" s="98"/>
      <c r="L2583" s="98"/>
      <c r="M2583" s="98"/>
      <c r="N2583" s="98"/>
      <c r="O2583" s="98"/>
      <c r="P2583" s="97"/>
      <c r="Q2583" s="18"/>
      <c r="R2583" s="18"/>
    </row>
    <row r="2584" spans="1:18" x14ac:dyDescent="0.3">
      <c r="A2584" s="98"/>
      <c r="B2584" s="98"/>
      <c r="C2584" s="98"/>
      <c r="D2584" s="98"/>
      <c r="E2584" s="98"/>
      <c r="F2584" s="98"/>
      <c r="G2584" s="98"/>
      <c r="H2584" s="98"/>
      <c r="I2584" s="98"/>
      <c r="J2584" s="98"/>
      <c r="K2584" s="98"/>
      <c r="L2584" s="98"/>
      <c r="M2584" s="98"/>
      <c r="N2584" s="98"/>
      <c r="O2584" s="98"/>
      <c r="P2584" s="97"/>
      <c r="Q2584" s="18"/>
      <c r="R2584" s="18"/>
    </row>
    <row r="2585" spans="1:18" x14ac:dyDescent="0.3">
      <c r="A2585" s="98"/>
      <c r="B2585" s="98"/>
      <c r="C2585" s="98"/>
      <c r="D2585" s="98"/>
      <c r="E2585" s="98"/>
      <c r="F2585" s="98"/>
      <c r="G2585" s="98"/>
      <c r="H2585" s="98"/>
      <c r="I2585" s="98"/>
      <c r="J2585" s="98"/>
      <c r="K2585" s="98"/>
      <c r="L2585" s="98"/>
      <c r="M2585" s="98"/>
      <c r="N2585" s="98"/>
      <c r="O2585" s="98"/>
      <c r="P2585" s="97"/>
      <c r="Q2585" s="18"/>
      <c r="R2585" s="18"/>
    </row>
    <row r="2586" spans="1:18" x14ac:dyDescent="0.3">
      <c r="A2586" s="98"/>
      <c r="B2586" s="98"/>
      <c r="C2586" s="98"/>
      <c r="D2586" s="98"/>
      <c r="E2586" s="98"/>
      <c r="F2586" s="98"/>
      <c r="G2586" s="98"/>
      <c r="H2586" s="98"/>
      <c r="I2586" s="98"/>
      <c r="J2586" s="98"/>
      <c r="K2586" s="98"/>
      <c r="L2586" s="98"/>
      <c r="M2586" s="98"/>
      <c r="N2586" s="98"/>
      <c r="O2586" s="98"/>
      <c r="P2586" s="97"/>
      <c r="Q2586" s="18"/>
      <c r="R2586" s="18"/>
    </row>
    <row r="2587" spans="1:18" x14ac:dyDescent="0.3">
      <c r="A2587" s="98"/>
      <c r="B2587" s="98"/>
      <c r="C2587" s="98"/>
      <c r="D2587" s="98"/>
      <c r="E2587" s="98"/>
      <c r="F2587" s="98"/>
      <c r="G2587" s="98"/>
      <c r="H2587" s="98"/>
      <c r="I2587" s="98"/>
      <c r="J2587" s="98"/>
      <c r="K2587" s="98"/>
      <c r="L2587" s="98"/>
      <c r="M2587" s="98"/>
      <c r="N2587" s="98"/>
      <c r="O2587" s="98"/>
      <c r="P2587" s="97"/>
      <c r="Q2587" s="18"/>
      <c r="R2587" s="18"/>
    </row>
    <row r="2588" spans="1:18" x14ac:dyDescent="0.3">
      <c r="A2588" s="98"/>
      <c r="B2588" s="98"/>
      <c r="C2588" s="98"/>
      <c r="D2588" s="98"/>
      <c r="E2588" s="98"/>
      <c r="F2588" s="98"/>
      <c r="G2588" s="98"/>
      <c r="H2588" s="98"/>
      <c r="I2588" s="98"/>
      <c r="J2588" s="98"/>
      <c r="K2588" s="98"/>
      <c r="L2588" s="98"/>
      <c r="M2588" s="98"/>
      <c r="N2588" s="98"/>
      <c r="O2588" s="98"/>
      <c r="P2588" s="97"/>
      <c r="Q2588" s="18"/>
      <c r="R2588" s="18"/>
    </row>
    <row r="2589" spans="1:18" x14ac:dyDescent="0.3">
      <c r="A2589" s="98"/>
      <c r="B2589" s="98"/>
      <c r="C2589" s="98"/>
      <c r="D2589" s="98"/>
      <c r="E2589" s="98"/>
      <c r="F2589" s="98"/>
      <c r="G2589" s="98"/>
      <c r="H2589" s="98"/>
      <c r="I2589" s="98"/>
      <c r="J2589" s="98"/>
      <c r="K2589" s="98"/>
      <c r="L2589" s="98"/>
      <c r="M2589" s="98"/>
      <c r="N2589" s="98"/>
      <c r="O2589" s="98"/>
      <c r="P2589" s="97"/>
      <c r="Q2589" s="18"/>
      <c r="R2589" s="18"/>
    </row>
    <row r="2590" spans="1:18" x14ac:dyDescent="0.3">
      <c r="A2590" s="98"/>
      <c r="B2590" s="98"/>
      <c r="C2590" s="98"/>
      <c r="D2590" s="98"/>
      <c r="E2590" s="98"/>
      <c r="F2590" s="98"/>
      <c r="G2590" s="98"/>
      <c r="H2590" s="98"/>
      <c r="I2590" s="98"/>
      <c r="J2590" s="98"/>
      <c r="K2590" s="98"/>
      <c r="L2590" s="98"/>
      <c r="M2590" s="98"/>
      <c r="N2590" s="98"/>
      <c r="O2590" s="98"/>
      <c r="P2590" s="97"/>
      <c r="Q2590" s="18"/>
      <c r="R2590" s="18"/>
    </row>
    <row r="2591" spans="1:18" x14ac:dyDescent="0.3">
      <c r="A2591" s="98"/>
      <c r="B2591" s="98"/>
      <c r="C2591" s="98"/>
      <c r="D2591" s="98"/>
      <c r="E2591" s="98"/>
      <c r="F2591" s="98"/>
      <c r="G2591" s="98"/>
      <c r="H2591" s="98"/>
      <c r="I2591" s="98"/>
      <c r="J2591" s="98"/>
      <c r="K2591" s="98"/>
      <c r="L2591" s="98"/>
      <c r="M2591" s="98"/>
      <c r="N2591" s="98"/>
      <c r="O2591" s="98"/>
      <c r="P2591" s="97"/>
      <c r="Q2591" s="18"/>
      <c r="R2591" s="18"/>
    </row>
    <row r="2592" spans="1:18" x14ac:dyDescent="0.3">
      <c r="A2592" s="98"/>
      <c r="B2592" s="98"/>
      <c r="C2592" s="98"/>
      <c r="D2592" s="98"/>
      <c r="E2592" s="98"/>
      <c r="F2592" s="98"/>
      <c r="G2592" s="98"/>
      <c r="H2592" s="98"/>
      <c r="I2592" s="98"/>
      <c r="J2592" s="98"/>
      <c r="K2592" s="98"/>
      <c r="L2592" s="98"/>
      <c r="M2592" s="98"/>
      <c r="N2592" s="98"/>
      <c r="O2592" s="98"/>
      <c r="P2592" s="97"/>
      <c r="Q2592" s="18"/>
      <c r="R2592" s="18"/>
    </row>
    <row r="2593" spans="1:18" x14ac:dyDescent="0.3">
      <c r="A2593" s="98"/>
      <c r="B2593" s="98"/>
      <c r="C2593" s="98"/>
      <c r="D2593" s="98"/>
      <c r="E2593" s="98"/>
      <c r="F2593" s="98"/>
      <c r="G2593" s="98"/>
      <c r="H2593" s="98"/>
      <c r="I2593" s="98"/>
      <c r="J2593" s="98"/>
      <c r="K2593" s="98"/>
      <c r="L2593" s="98"/>
      <c r="M2593" s="98"/>
      <c r="N2593" s="98"/>
      <c r="O2593" s="98"/>
      <c r="P2593" s="97"/>
      <c r="Q2593" s="18"/>
      <c r="R2593" s="18"/>
    </row>
    <row r="2594" spans="1:18" x14ac:dyDescent="0.3">
      <c r="A2594" s="98"/>
      <c r="B2594" s="98"/>
      <c r="C2594" s="98"/>
      <c r="D2594" s="98"/>
      <c r="E2594" s="98"/>
      <c r="F2594" s="98"/>
      <c r="G2594" s="98"/>
      <c r="H2594" s="98"/>
      <c r="I2594" s="98"/>
      <c r="J2594" s="98"/>
      <c r="K2594" s="98"/>
      <c r="L2594" s="98"/>
      <c r="M2594" s="98"/>
      <c r="N2594" s="98"/>
      <c r="O2594" s="98"/>
      <c r="P2594" s="97"/>
      <c r="Q2594" s="18"/>
      <c r="R2594" s="18"/>
    </row>
    <row r="2595" spans="1:18" x14ac:dyDescent="0.3">
      <c r="A2595" s="98"/>
      <c r="B2595" s="98"/>
      <c r="C2595" s="98"/>
      <c r="D2595" s="98"/>
      <c r="E2595" s="98"/>
      <c r="F2595" s="98"/>
      <c r="G2595" s="98"/>
      <c r="H2595" s="98"/>
      <c r="I2595" s="98"/>
      <c r="J2595" s="98"/>
      <c r="K2595" s="98"/>
      <c r="L2595" s="98"/>
      <c r="M2595" s="98"/>
      <c r="N2595" s="98"/>
      <c r="O2595" s="98"/>
      <c r="P2595" s="97"/>
      <c r="Q2595" s="18"/>
      <c r="R2595" s="18"/>
    </row>
    <row r="2596" spans="1:18" x14ac:dyDescent="0.3">
      <c r="A2596" s="98"/>
      <c r="B2596" s="98"/>
      <c r="C2596" s="98"/>
      <c r="D2596" s="98"/>
      <c r="E2596" s="98"/>
      <c r="F2596" s="98"/>
      <c r="G2596" s="98"/>
      <c r="H2596" s="98"/>
      <c r="I2596" s="98"/>
      <c r="J2596" s="98"/>
      <c r="K2596" s="98"/>
      <c r="L2596" s="98"/>
      <c r="M2596" s="98"/>
      <c r="N2596" s="98"/>
      <c r="O2596" s="98"/>
      <c r="P2596" s="97"/>
      <c r="Q2596" s="18"/>
      <c r="R2596" s="18"/>
    </row>
    <row r="2597" spans="1:18" x14ac:dyDescent="0.3">
      <c r="A2597" s="98"/>
      <c r="B2597" s="98"/>
      <c r="C2597" s="98"/>
      <c r="D2597" s="98"/>
      <c r="E2597" s="98"/>
      <c r="F2597" s="98"/>
      <c r="G2597" s="98"/>
      <c r="H2597" s="98"/>
      <c r="I2597" s="98"/>
      <c r="J2597" s="98"/>
      <c r="K2597" s="98"/>
      <c r="L2597" s="98"/>
      <c r="M2597" s="98"/>
      <c r="N2597" s="98"/>
      <c r="O2597" s="98"/>
      <c r="P2597" s="97"/>
      <c r="Q2597" s="18"/>
      <c r="R2597" s="18"/>
    </row>
    <row r="2598" spans="1:18" x14ac:dyDescent="0.3">
      <c r="A2598" s="98"/>
      <c r="B2598" s="98"/>
      <c r="C2598" s="98"/>
      <c r="D2598" s="98"/>
      <c r="E2598" s="98"/>
      <c r="F2598" s="98"/>
      <c r="G2598" s="98"/>
      <c r="H2598" s="98"/>
      <c r="I2598" s="98"/>
      <c r="J2598" s="98"/>
      <c r="K2598" s="98"/>
      <c r="L2598" s="98"/>
      <c r="M2598" s="98"/>
      <c r="N2598" s="98"/>
      <c r="O2598" s="98"/>
      <c r="P2598" s="97"/>
      <c r="Q2598" s="18"/>
      <c r="R2598" s="18"/>
    </row>
    <row r="2599" spans="1:18" x14ac:dyDescent="0.3">
      <c r="A2599" s="98"/>
      <c r="B2599" s="98"/>
      <c r="C2599" s="98"/>
      <c r="D2599" s="98"/>
      <c r="E2599" s="98"/>
      <c r="F2599" s="98"/>
      <c r="G2599" s="98"/>
      <c r="H2599" s="98"/>
      <c r="I2599" s="98"/>
      <c r="J2599" s="98"/>
      <c r="K2599" s="98"/>
      <c r="L2599" s="98"/>
      <c r="M2599" s="98"/>
      <c r="N2599" s="98"/>
      <c r="O2599" s="98"/>
      <c r="P2599" s="97"/>
      <c r="Q2599" s="18"/>
      <c r="R2599" s="18"/>
    </row>
    <row r="2600" spans="1:18" x14ac:dyDescent="0.3">
      <c r="A2600" s="98"/>
      <c r="B2600" s="98"/>
      <c r="C2600" s="98"/>
      <c r="D2600" s="98"/>
      <c r="E2600" s="98"/>
      <c r="F2600" s="98"/>
      <c r="G2600" s="98"/>
      <c r="H2600" s="98"/>
      <c r="I2600" s="98"/>
      <c r="J2600" s="98"/>
      <c r="K2600" s="98"/>
      <c r="L2600" s="98"/>
      <c r="M2600" s="98"/>
      <c r="N2600" s="98"/>
      <c r="O2600" s="98"/>
      <c r="P2600" s="97"/>
      <c r="Q2600" s="18"/>
      <c r="R2600" s="18"/>
    </row>
    <row r="2601" spans="1:18" x14ac:dyDescent="0.3">
      <c r="A2601" s="98"/>
      <c r="B2601" s="98"/>
      <c r="C2601" s="98"/>
      <c r="D2601" s="98"/>
      <c r="E2601" s="98"/>
      <c r="F2601" s="98"/>
      <c r="G2601" s="98"/>
      <c r="H2601" s="98"/>
      <c r="I2601" s="98"/>
      <c r="J2601" s="98"/>
      <c r="K2601" s="98"/>
      <c r="L2601" s="98"/>
      <c r="M2601" s="98"/>
      <c r="N2601" s="98"/>
      <c r="O2601" s="98"/>
      <c r="P2601" s="97"/>
      <c r="Q2601" s="18"/>
      <c r="R2601" s="18"/>
    </row>
    <row r="2602" spans="1:18" x14ac:dyDescent="0.3">
      <c r="A2602" s="98"/>
      <c r="B2602" s="98"/>
      <c r="C2602" s="98"/>
      <c r="D2602" s="98"/>
      <c r="E2602" s="98"/>
      <c r="F2602" s="98"/>
      <c r="G2602" s="98"/>
      <c r="H2602" s="98"/>
      <c r="I2602" s="98"/>
      <c r="J2602" s="98"/>
      <c r="K2602" s="98"/>
      <c r="L2602" s="98"/>
      <c r="M2602" s="98"/>
      <c r="N2602" s="98"/>
      <c r="O2602" s="98"/>
      <c r="P2602" s="97"/>
      <c r="Q2602" s="18"/>
      <c r="R2602" s="18"/>
    </row>
    <row r="2603" spans="1:18" x14ac:dyDescent="0.3">
      <c r="A2603" s="98"/>
      <c r="B2603" s="98"/>
      <c r="C2603" s="98"/>
      <c r="D2603" s="98"/>
      <c r="E2603" s="98"/>
      <c r="F2603" s="98"/>
      <c r="G2603" s="98"/>
      <c r="H2603" s="98"/>
      <c r="I2603" s="98"/>
      <c r="J2603" s="98"/>
      <c r="K2603" s="98"/>
      <c r="L2603" s="98"/>
      <c r="M2603" s="98"/>
      <c r="N2603" s="98"/>
      <c r="O2603" s="98"/>
      <c r="P2603" s="97"/>
      <c r="Q2603" s="18"/>
      <c r="R2603" s="18"/>
    </row>
    <row r="2604" spans="1:18" x14ac:dyDescent="0.3">
      <c r="A2604" s="98"/>
      <c r="B2604" s="98"/>
      <c r="C2604" s="98"/>
      <c r="D2604" s="98"/>
      <c r="E2604" s="98"/>
      <c r="F2604" s="98"/>
      <c r="G2604" s="98"/>
      <c r="H2604" s="98"/>
      <c r="I2604" s="98"/>
      <c r="J2604" s="98"/>
      <c r="K2604" s="98"/>
      <c r="L2604" s="98"/>
      <c r="M2604" s="98"/>
      <c r="N2604" s="98"/>
      <c r="O2604" s="98"/>
      <c r="P2604" s="97"/>
      <c r="Q2604" s="18"/>
      <c r="R2604" s="18"/>
    </row>
    <row r="2605" spans="1:18" x14ac:dyDescent="0.3">
      <c r="A2605" s="98"/>
      <c r="B2605" s="98"/>
      <c r="C2605" s="98"/>
      <c r="D2605" s="98"/>
      <c r="E2605" s="98"/>
      <c r="F2605" s="98"/>
      <c r="G2605" s="98"/>
      <c r="H2605" s="98"/>
      <c r="I2605" s="98"/>
      <c r="J2605" s="98"/>
      <c r="K2605" s="98"/>
      <c r="L2605" s="98"/>
      <c r="M2605" s="98"/>
      <c r="N2605" s="98"/>
      <c r="O2605" s="98"/>
      <c r="P2605" s="97"/>
      <c r="Q2605" s="18"/>
      <c r="R2605" s="18"/>
    </row>
    <row r="2606" spans="1:18" x14ac:dyDescent="0.3">
      <c r="A2606" s="98"/>
      <c r="B2606" s="98"/>
      <c r="C2606" s="98"/>
      <c r="D2606" s="98"/>
      <c r="E2606" s="98"/>
      <c r="F2606" s="98"/>
      <c r="G2606" s="98"/>
      <c r="H2606" s="98"/>
      <c r="I2606" s="98"/>
      <c r="J2606" s="98"/>
      <c r="K2606" s="98"/>
      <c r="L2606" s="98"/>
      <c r="M2606" s="98"/>
      <c r="N2606" s="98"/>
      <c r="O2606" s="98"/>
      <c r="P2606" s="97"/>
      <c r="Q2606" s="18"/>
      <c r="R2606" s="18"/>
    </row>
    <row r="2607" spans="1:18" x14ac:dyDescent="0.3">
      <c r="A2607" s="98"/>
      <c r="B2607" s="98"/>
      <c r="C2607" s="98"/>
      <c r="D2607" s="98"/>
      <c r="E2607" s="98"/>
      <c r="F2607" s="98"/>
      <c r="G2607" s="98"/>
      <c r="H2607" s="98"/>
      <c r="I2607" s="98"/>
      <c r="J2607" s="98"/>
      <c r="K2607" s="98"/>
      <c r="L2607" s="98"/>
      <c r="M2607" s="98"/>
      <c r="N2607" s="98"/>
      <c r="O2607" s="98"/>
      <c r="P2607" s="97"/>
      <c r="Q2607" s="18"/>
      <c r="R2607" s="18"/>
    </row>
    <row r="2608" spans="1:18" x14ac:dyDescent="0.3">
      <c r="A2608" s="98"/>
      <c r="B2608" s="98"/>
      <c r="C2608" s="98"/>
      <c r="D2608" s="98"/>
      <c r="E2608" s="98"/>
      <c r="F2608" s="98"/>
      <c r="G2608" s="98"/>
      <c r="H2608" s="98"/>
      <c r="I2608" s="98"/>
      <c r="J2608" s="98"/>
      <c r="K2608" s="98"/>
      <c r="L2608" s="98"/>
      <c r="M2608" s="98"/>
      <c r="N2608" s="98"/>
      <c r="O2608" s="98"/>
      <c r="P2608" s="97"/>
      <c r="Q2608" s="18"/>
      <c r="R2608" s="18"/>
    </row>
    <row r="2609" spans="1:18" x14ac:dyDescent="0.3">
      <c r="A2609" s="98"/>
      <c r="B2609" s="98"/>
      <c r="C2609" s="98"/>
      <c r="D2609" s="98"/>
      <c r="E2609" s="98"/>
      <c r="F2609" s="98"/>
      <c r="G2609" s="98"/>
      <c r="H2609" s="98"/>
      <c r="I2609" s="98"/>
      <c r="J2609" s="98"/>
      <c r="K2609" s="98"/>
      <c r="L2609" s="98"/>
      <c r="M2609" s="98"/>
      <c r="N2609" s="98"/>
      <c r="O2609" s="98"/>
      <c r="P2609" s="97"/>
      <c r="Q2609" s="18"/>
      <c r="R2609" s="18"/>
    </row>
    <row r="2610" spans="1:18" x14ac:dyDescent="0.3">
      <c r="A2610" s="98"/>
      <c r="B2610" s="98"/>
      <c r="C2610" s="98"/>
      <c r="D2610" s="98"/>
      <c r="E2610" s="98"/>
      <c r="F2610" s="98"/>
      <c r="G2610" s="98"/>
      <c r="H2610" s="98"/>
      <c r="I2610" s="98"/>
      <c r="J2610" s="98"/>
      <c r="K2610" s="98"/>
      <c r="L2610" s="98"/>
      <c r="M2610" s="98"/>
      <c r="N2610" s="98"/>
      <c r="O2610" s="98"/>
      <c r="P2610" s="97"/>
      <c r="Q2610" s="18"/>
      <c r="R2610" s="18"/>
    </row>
    <row r="2611" spans="1:18" x14ac:dyDescent="0.3">
      <c r="A2611" s="98"/>
      <c r="B2611" s="98"/>
      <c r="C2611" s="98"/>
      <c r="D2611" s="98"/>
      <c r="E2611" s="98"/>
      <c r="F2611" s="98"/>
      <c r="G2611" s="98"/>
      <c r="H2611" s="98"/>
      <c r="I2611" s="98"/>
      <c r="J2611" s="98"/>
      <c r="K2611" s="98"/>
      <c r="L2611" s="98"/>
      <c r="M2611" s="98"/>
      <c r="N2611" s="98"/>
      <c r="O2611" s="98"/>
      <c r="P2611" s="97"/>
      <c r="Q2611" s="18"/>
      <c r="R2611" s="18"/>
    </row>
    <row r="2612" spans="1:18" x14ac:dyDescent="0.3">
      <c r="A2612" s="98"/>
      <c r="B2612" s="98"/>
      <c r="C2612" s="98"/>
      <c r="D2612" s="98"/>
      <c r="E2612" s="98"/>
      <c r="F2612" s="98"/>
      <c r="G2612" s="98"/>
      <c r="H2612" s="98"/>
      <c r="I2612" s="98"/>
      <c r="J2612" s="98"/>
      <c r="K2612" s="98"/>
      <c r="L2612" s="98"/>
      <c r="M2612" s="98"/>
      <c r="N2612" s="98"/>
      <c r="O2612" s="98"/>
      <c r="P2612" s="97"/>
      <c r="Q2612" s="18"/>
      <c r="R2612" s="18"/>
    </row>
    <row r="2613" spans="1:18" x14ac:dyDescent="0.3">
      <c r="A2613" s="98"/>
      <c r="B2613" s="98"/>
      <c r="C2613" s="98"/>
      <c r="D2613" s="98"/>
      <c r="E2613" s="98"/>
      <c r="F2613" s="98"/>
      <c r="G2613" s="98"/>
      <c r="H2613" s="98"/>
      <c r="I2613" s="98"/>
      <c r="J2613" s="98"/>
      <c r="K2613" s="98"/>
      <c r="L2613" s="98"/>
      <c r="M2613" s="98"/>
      <c r="N2613" s="98"/>
      <c r="O2613" s="98"/>
      <c r="P2613" s="97"/>
      <c r="Q2613" s="18"/>
      <c r="R2613" s="18"/>
    </row>
    <row r="2614" spans="1:18" x14ac:dyDescent="0.3">
      <c r="A2614" s="98"/>
      <c r="B2614" s="98"/>
      <c r="C2614" s="98"/>
      <c r="D2614" s="98"/>
      <c r="E2614" s="98"/>
      <c r="F2614" s="98"/>
      <c r="G2614" s="98"/>
      <c r="H2614" s="98"/>
      <c r="I2614" s="98"/>
      <c r="J2614" s="98"/>
      <c r="K2614" s="98"/>
      <c r="L2614" s="98"/>
      <c r="M2614" s="98"/>
      <c r="N2614" s="98"/>
      <c r="O2614" s="98"/>
      <c r="P2614" s="97"/>
      <c r="Q2614" s="18"/>
      <c r="R2614" s="18"/>
    </row>
    <row r="2615" spans="1:18" x14ac:dyDescent="0.3">
      <c r="A2615" s="98"/>
      <c r="B2615" s="98"/>
      <c r="C2615" s="98"/>
      <c r="D2615" s="98"/>
      <c r="E2615" s="98"/>
      <c r="F2615" s="98"/>
      <c r="G2615" s="98"/>
      <c r="H2615" s="98"/>
      <c r="I2615" s="98"/>
      <c r="J2615" s="98"/>
      <c r="K2615" s="98"/>
      <c r="L2615" s="98"/>
      <c r="M2615" s="98"/>
      <c r="N2615" s="98"/>
      <c r="O2615" s="98"/>
      <c r="P2615" s="97"/>
      <c r="Q2615" s="18"/>
      <c r="R2615" s="18"/>
    </row>
    <row r="2616" spans="1:18" x14ac:dyDescent="0.3">
      <c r="A2616" s="98"/>
      <c r="B2616" s="98"/>
      <c r="C2616" s="98"/>
      <c r="D2616" s="98"/>
      <c r="E2616" s="98"/>
      <c r="F2616" s="98"/>
      <c r="G2616" s="98"/>
      <c r="H2616" s="98"/>
      <c r="I2616" s="98"/>
      <c r="J2616" s="98"/>
      <c r="K2616" s="98"/>
      <c r="L2616" s="98"/>
      <c r="M2616" s="98"/>
      <c r="N2616" s="98"/>
      <c r="O2616" s="98"/>
      <c r="P2616" s="97"/>
      <c r="Q2616" s="18"/>
      <c r="R2616" s="18"/>
    </row>
    <row r="2617" spans="1:18" x14ac:dyDescent="0.3">
      <c r="A2617" s="98"/>
      <c r="B2617" s="98"/>
      <c r="C2617" s="98"/>
      <c r="D2617" s="98"/>
      <c r="E2617" s="98"/>
      <c r="F2617" s="98"/>
      <c r="G2617" s="98"/>
      <c r="H2617" s="98"/>
      <c r="I2617" s="98"/>
      <c r="J2617" s="98"/>
      <c r="K2617" s="98"/>
      <c r="L2617" s="98"/>
      <c r="M2617" s="98"/>
      <c r="N2617" s="98"/>
      <c r="O2617" s="98"/>
      <c r="P2617" s="97"/>
      <c r="Q2617" s="18"/>
      <c r="R2617" s="18"/>
    </row>
    <row r="2618" spans="1:18" x14ac:dyDescent="0.3">
      <c r="A2618" s="98"/>
      <c r="B2618" s="98"/>
      <c r="C2618" s="98"/>
      <c r="D2618" s="98"/>
      <c r="E2618" s="98"/>
      <c r="F2618" s="98"/>
      <c r="G2618" s="98"/>
      <c r="H2618" s="98"/>
      <c r="I2618" s="98"/>
      <c r="J2618" s="98"/>
      <c r="K2618" s="98"/>
      <c r="L2618" s="98"/>
      <c r="M2618" s="98"/>
      <c r="N2618" s="98"/>
      <c r="O2618" s="98"/>
      <c r="P2618" s="97"/>
      <c r="Q2618" s="18"/>
      <c r="R2618" s="18"/>
    </row>
    <row r="2619" spans="1:18" x14ac:dyDescent="0.3">
      <c r="A2619" s="98"/>
      <c r="B2619" s="98"/>
      <c r="C2619" s="98"/>
      <c r="D2619" s="98"/>
      <c r="E2619" s="98"/>
      <c r="F2619" s="98"/>
      <c r="G2619" s="98"/>
      <c r="H2619" s="98"/>
      <c r="I2619" s="98"/>
      <c r="J2619" s="98"/>
      <c r="K2619" s="98"/>
      <c r="L2619" s="98"/>
      <c r="M2619" s="98"/>
      <c r="N2619" s="98"/>
      <c r="O2619" s="98"/>
      <c r="P2619" s="97"/>
      <c r="Q2619" s="18"/>
      <c r="R2619" s="18"/>
    </row>
    <row r="2620" spans="1:18" x14ac:dyDescent="0.3">
      <c r="A2620" s="98"/>
      <c r="B2620" s="98"/>
      <c r="C2620" s="98"/>
      <c r="D2620" s="98"/>
      <c r="E2620" s="98"/>
      <c r="F2620" s="98"/>
      <c r="G2620" s="98"/>
      <c r="H2620" s="98"/>
      <c r="I2620" s="98"/>
      <c r="J2620" s="98"/>
      <c r="K2620" s="98"/>
      <c r="L2620" s="98"/>
      <c r="M2620" s="98"/>
      <c r="N2620" s="98"/>
      <c r="O2620" s="98"/>
      <c r="P2620" s="97"/>
      <c r="Q2620" s="18"/>
      <c r="R2620" s="18"/>
    </row>
    <row r="2621" spans="1:18" x14ac:dyDescent="0.3">
      <c r="A2621" s="98"/>
      <c r="B2621" s="98"/>
      <c r="C2621" s="98"/>
      <c r="D2621" s="98"/>
      <c r="E2621" s="98"/>
      <c r="F2621" s="98"/>
      <c r="G2621" s="98"/>
      <c r="H2621" s="98"/>
      <c r="I2621" s="98"/>
      <c r="J2621" s="98"/>
      <c r="K2621" s="98"/>
      <c r="L2621" s="98"/>
      <c r="M2621" s="98"/>
      <c r="N2621" s="98"/>
      <c r="O2621" s="98"/>
      <c r="P2621" s="97"/>
      <c r="Q2621" s="18"/>
      <c r="R2621" s="18"/>
    </row>
    <row r="2622" spans="1:18" x14ac:dyDescent="0.3">
      <c r="A2622" s="98"/>
      <c r="B2622" s="98"/>
      <c r="C2622" s="98"/>
      <c r="D2622" s="98"/>
      <c r="E2622" s="98"/>
      <c r="F2622" s="98"/>
      <c r="G2622" s="98"/>
      <c r="H2622" s="98"/>
      <c r="I2622" s="98"/>
      <c r="J2622" s="98"/>
      <c r="K2622" s="98"/>
      <c r="L2622" s="98"/>
      <c r="M2622" s="98"/>
      <c r="N2622" s="98"/>
      <c r="O2622" s="98"/>
      <c r="P2622" s="97"/>
      <c r="Q2622" s="18"/>
      <c r="R2622" s="18"/>
    </row>
    <row r="2623" spans="1:18" x14ac:dyDescent="0.3">
      <c r="A2623" s="98"/>
      <c r="B2623" s="98"/>
      <c r="C2623" s="98"/>
      <c r="D2623" s="98"/>
      <c r="E2623" s="98"/>
      <c r="F2623" s="98"/>
      <c r="G2623" s="98"/>
      <c r="H2623" s="98"/>
      <c r="I2623" s="98"/>
      <c r="J2623" s="98"/>
      <c r="K2623" s="98"/>
      <c r="L2623" s="98"/>
      <c r="M2623" s="98"/>
      <c r="N2623" s="98"/>
      <c r="O2623" s="98"/>
      <c r="P2623" s="97"/>
      <c r="Q2623" s="18"/>
      <c r="R2623" s="18"/>
    </row>
    <row r="2624" spans="1:18" x14ac:dyDescent="0.3">
      <c r="A2624" s="98"/>
      <c r="B2624" s="98"/>
      <c r="C2624" s="98"/>
      <c r="D2624" s="98"/>
      <c r="E2624" s="98"/>
      <c r="F2624" s="98"/>
      <c r="G2624" s="98"/>
      <c r="H2624" s="98"/>
      <c r="I2624" s="98"/>
      <c r="J2624" s="98"/>
      <c r="K2624" s="98"/>
      <c r="L2624" s="98"/>
      <c r="M2624" s="98"/>
      <c r="N2624" s="98"/>
      <c r="O2624" s="98"/>
      <c r="P2624" s="97"/>
      <c r="Q2624" s="18"/>
      <c r="R2624" s="18"/>
    </row>
    <row r="2625" spans="1:18" x14ac:dyDescent="0.3">
      <c r="A2625" s="98"/>
      <c r="B2625" s="98"/>
      <c r="C2625" s="98"/>
      <c r="D2625" s="98"/>
      <c r="E2625" s="98"/>
      <c r="F2625" s="98"/>
      <c r="G2625" s="98"/>
      <c r="H2625" s="98"/>
      <c r="I2625" s="98"/>
      <c r="J2625" s="98"/>
      <c r="K2625" s="98"/>
      <c r="L2625" s="98"/>
      <c r="M2625" s="98"/>
      <c r="N2625" s="98"/>
      <c r="O2625" s="98"/>
      <c r="P2625" s="97"/>
      <c r="Q2625" s="18"/>
      <c r="R2625" s="18"/>
    </row>
    <row r="2626" spans="1:18" x14ac:dyDescent="0.3">
      <c r="A2626" s="98"/>
      <c r="B2626" s="98"/>
      <c r="C2626" s="98"/>
      <c r="D2626" s="98"/>
      <c r="E2626" s="98"/>
      <c r="F2626" s="98"/>
      <c r="G2626" s="98"/>
      <c r="H2626" s="98"/>
      <c r="I2626" s="98"/>
      <c r="J2626" s="98"/>
      <c r="K2626" s="98"/>
      <c r="L2626" s="98"/>
      <c r="M2626" s="98"/>
      <c r="N2626" s="98"/>
      <c r="O2626" s="98"/>
      <c r="P2626" s="97"/>
      <c r="Q2626" s="18"/>
      <c r="R2626" s="18"/>
    </row>
    <row r="2627" spans="1:18" x14ac:dyDescent="0.3">
      <c r="A2627" s="98"/>
      <c r="B2627" s="98"/>
      <c r="C2627" s="98"/>
      <c r="D2627" s="98"/>
      <c r="E2627" s="98"/>
      <c r="F2627" s="98"/>
      <c r="G2627" s="98"/>
      <c r="H2627" s="98"/>
      <c r="I2627" s="98"/>
      <c r="J2627" s="98"/>
      <c r="K2627" s="98"/>
      <c r="L2627" s="98"/>
      <c r="M2627" s="98"/>
      <c r="N2627" s="98"/>
      <c r="O2627" s="98"/>
      <c r="P2627" s="97"/>
      <c r="Q2627" s="18"/>
      <c r="R2627" s="18"/>
    </row>
    <row r="2628" spans="1:18" x14ac:dyDescent="0.3">
      <c r="A2628" s="98"/>
      <c r="B2628" s="98"/>
      <c r="C2628" s="98"/>
      <c r="D2628" s="98"/>
      <c r="E2628" s="98"/>
      <c r="F2628" s="98"/>
      <c r="G2628" s="98"/>
      <c r="H2628" s="98"/>
      <c r="I2628" s="98"/>
      <c r="J2628" s="98"/>
      <c r="K2628" s="98"/>
      <c r="L2628" s="98"/>
      <c r="M2628" s="98"/>
      <c r="N2628" s="98"/>
      <c r="O2628" s="98"/>
      <c r="P2628" s="97"/>
      <c r="Q2628" s="18"/>
      <c r="R2628" s="18"/>
    </row>
    <row r="2629" spans="1:18" x14ac:dyDescent="0.3">
      <c r="A2629" s="98"/>
      <c r="B2629" s="98"/>
      <c r="C2629" s="98"/>
      <c r="D2629" s="98"/>
      <c r="E2629" s="98"/>
      <c r="F2629" s="98"/>
      <c r="G2629" s="98"/>
      <c r="H2629" s="98"/>
      <c r="I2629" s="98"/>
      <c r="J2629" s="98"/>
      <c r="K2629" s="98"/>
      <c r="L2629" s="98"/>
      <c r="M2629" s="98"/>
      <c r="N2629" s="98"/>
      <c r="O2629" s="98"/>
      <c r="P2629" s="97"/>
      <c r="Q2629" s="18"/>
      <c r="R2629" s="18"/>
    </row>
    <row r="2630" spans="1:18" x14ac:dyDescent="0.3">
      <c r="A2630" s="98"/>
      <c r="B2630" s="98"/>
      <c r="C2630" s="98"/>
      <c r="D2630" s="98"/>
      <c r="E2630" s="98"/>
      <c r="F2630" s="98"/>
      <c r="G2630" s="98"/>
      <c r="H2630" s="98"/>
      <c r="I2630" s="98"/>
      <c r="J2630" s="98"/>
      <c r="K2630" s="98"/>
      <c r="L2630" s="98"/>
      <c r="M2630" s="98"/>
      <c r="N2630" s="98"/>
      <c r="O2630" s="98"/>
      <c r="P2630" s="97"/>
      <c r="Q2630" s="18"/>
      <c r="R2630" s="18"/>
    </row>
    <row r="2631" spans="1:18" x14ac:dyDescent="0.3">
      <c r="A2631" s="98"/>
      <c r="B2631" s="98"/>
      <c r="C2631" s="98"/>
      <c r="D2631" s="98"/>
      <c r="E2631" s="98"/>
      <c r="F2631" s="98"/>
      <c r="G2631" s="98"/>
      <c r="H2631" s="98"/>
      <c r="I2631" s="98"/>
      <c r="J2631" s="98"/>
      <c r="K2631" s="98"/>
      <c r="L2631" s="98"/>
      <c r="M2631" s="98"/>
      <c r="N2631" s="98"/>
      <c r="O2631" s="98"/>
      <c r="P2631" s="97"/>
      <c r="Q2631" s="18"/>
      <c r="R2631" s="18"/>
    </row>
    <row r="2632" spans="1:18" x14ac:dyDescent="0.3">
      <c r="A2632" s="98"/>
      <c r="B2632" s="98"/>
      <c r="C2632" s="98"/>
      <c r="D2632" s="98"/>
      <c r="E2632" s="98"/>
      <c r="F2632" s="98"/>
      <c r="G2632" s="98"/>
      <c r="H2632" s="98"/>
      <c r="I2632" s="98"/>
      <c r="J2632" s="98"/>
      <c r="K2632" s="98"/>
      <c r="L2632" s="98"/>
      <c r="M2632" s="98"/>
      <c r="N2632" s="98"/>
      <c r="O2632" s="98"/>
      <c r="P2632" s="97"/>
      <c r="Q2632" s="18"/>
      <c r="R2632" s="18"/>
    </row>
    <row r="2633" spans="1:18" x14ac:dyDescent="0.3">
      <c r="A2633" s="98"/>
      <c r="B2633" s="98"/>
      <c r="C2633" s="98"/>
      <c r="D2633" s="98"/>
      <c r="E2633" s="98"/>
      <c r="F2633" s="98"/>
      <c r="G2633" s="98"/>
      <c r="H2633" s="98"/>
      <c r="I2633" s="98"/>
      <c r="J2633" s="98"/>
      <c r="K2633" s="98"/>
      <c r="L2633" s="98"/>
      <c r="M2633" s="98"/>
      <c r="N2633" s="98"/>
      <c r="O2633" s="98"/>
      <c r="P2633" s="97"/>
      <c r="Q2633" s="18"/>
      <c r="R2633" s="18"/>
    </row>
    <row r="2634" spans="1:18" x14ac:dyDescent="0.3">
      <c r="A2634" s="98"/>
      <c r="B2634" s="98"/>
      <c r="C2634" s="98"/>
      <c r="D2634" s="98"/>
      <c r="E2634" s="98"/>
      <c r="F2634" s="98"/>
      <c r="G2634" s="98"/>
      <c r="H2634" s="98"/>
      <c r="I2634" s="98"/>
      <c r="J2634" s="98"/>
      <c r="K2634" s="98"/>
      <c r="L2634" s="98"/>
      <c r="M2634" s="98"/>
      <c r="N2634" s="98"/>
      <c r="O2634" s="98"/>
      <c r="P2634" s="97"/>
      <c r="Q2634" s="18"/>
      <c r="R2634" s="18"/>
    </row>
    <row r="2635" spans="1:18" x14ac:dyDescent="0.3">
      <c r="A2635" s="98"/>
      <c r="B2635" s="98"/>
      <c r="C2635" s="98"/>
      <c r="D2635" s="98"/>
      <c r="E2635" s="98"/>
      <c r="F2635" s="98"/>
      <c r="G2635" s="98"/>
      <c r="H2635" s="98"/>
      <c r="I2635" s="98"/>
      <c r="J2635" s="98"/>
      <c r="K2635" s="98"/>
      <c r="L2635" s="98"/>
      <c r="M2635" s="98"/>
      <c r="N2635" s="98"/>
      <c r="O2635" s="98"/>
      <c r="P2635" s="97"/>
      <c r="Q2635" s="18"/>
      <c r="R2635" s="18"/>
    </row>
    <row r="2636" spans="1:18" x14ac:dyDescent="0.3">
      <c r="A2636" s="98"/>
      <c r="B2636" s="98"/>
      <c r="C2636" s="98"/>
      <c r="D2636" s="98"/>
      <c r="E2636" s="98"/>
      <c r="F2636" s="98"/>
      <c r="G2636" s="98"/>
      <c r="H2636" s="98"/>
      <c r="I2636" s="98"/>
      <c r="J2636" s="98"/>
      <c r="K2636" s="98"/>
      <c r="L2636" s="98"/>
      <c r="M2636" s="98"/>
      <c r="N2636" s="98"/>
      <c r="O2636" s="98"/>
      <c r="P2636" s="97"/>
      <c r="Q2636" s="18"/>
      <c r="R2636" s="18"/>
    </row>
    <row r="2637" spans="1:18" x14ac:dyDescent="0.3">
      <c r="A2637" s="98"/>
      <c r="B2637" s="98"/>
      <c r="C2637" s="98"/>
      <c r="D2637" s="98"/>
      <c r="E2637" s="98"/>
      <c r="F2637" s="98"/>
      <c r="G2637" s="98"/>
      <c r="H2637" s="98"/>
      <c r="I2637" s="98"/>
      <c r="J2637" s="98"/>
      <c r="K2637" s="98"/>
      <c r="L2637" s="98"/>
      <c r="M2637" s="98"/>
      <c r="N2637" s="98"/>
      <c r="O2637" s="98"/>
      <c r="P2637" s="97"/>
      <c r="Q2637" s="18"/>
      <c r="R2637" s="18"/>
    </row>
    <row r="2638" spans="1:18" x14ac:dyDescent="0.3">
      <c r="A2638" s="98"/>
      <c r="B2638" s="98"/>
      <c r="C2638" s="98"/>
      <c r="D2638" s="98"/>
      <c r="E2638" s="98"/>
      <c r="F2638" s="98"/>
      <c r="G2638" s="98"/>
      <c r="H2638" s="98"/>
      <c r="I2638" s="98"/>
      <c r="J2638" s="98"/>
      <c r="K2638" s="98"/>
      <c r="L2638" s="98"/>
      <c r="M2638" s="98"/>
      <c r="N2638" s="98"/>
      <c r="O2638" s="98"/>
      <c r="P2638" s="97"/>
      <c r="Q2638" s="18"/>
      <c r="R2638" s="18"/>
    </row>
    <row r="2639" spans="1:18" x14ac:dyDescent="0.3">
      <c r="A2639" s="98"/>
      <c r="B2639" s="98"/>
      <c r="C2639" s="98"/>
      <c r="D2639" s="98"/>
      <c r="E2639" s="98"/>
      <c r="F2639" s="98"/>
      <c r="G2639" s="98"/>
      <c r="H2639" s="98"/>
      <c r="I2639" s="98"/>
      <c r="J2639" s="98"/>
      <c r="K2639" s="98"/>
      <c r="L2639" s="98"/>
      <c r="M2639" s="98"/>
      <c r="N2639" s="98"/>
      <c r="O2639" s="98"/>
      <c r="P2639" s="97"/>
      <c r="Q2639" s="18"/>
      <c r="R2639" s="18"/>
    </row>
    <row r="2640" spans="1:18" x14ac:dyDescent="0.3">
      <c r="A2640" s="98"/>
      <c r="B2640" s="98"/>
      <c r="C2640" s="98"/>
      <c r="D2640" s="98"/>
      <c r="E2640" s="98"/>
      <c r="F2640" s="98"/>
      <c r="G2640" s="98"/>
      <c r="H2640" s="98"/>
      <c r="I2640" s="98"/>
      <c r="J2640" s="98"/>
      <c r="K2640" s="98"/>
      <c r="L2640" s="98"/>
      <c r="M2640" s="98"/>
      <c r="N2640" s="98"/>
      <c r="O2640" s="98"/>
      <c r="P2640" s="97"/>
      <c r="Q2640" s="18"/>
      <c r="R2640" s="18"/>
    </row>
    <row r="2641" spans="1:18" x14ac:dyDescent="0.3">
      <c r="A2641" s="98"/>
      <c r="B2641" s="98"/>
      <c r="C2641" s="98"/>
      <c r="D2641" s="98"/>
      <c r="E2641" s="98"/>
      <c r="F2641" s="98"/>
      <c r="G2641" s="98"/>
      <c r="H2641" s="98"/>
      <c r="I2641" s="98"/>
      <c r="J2641" s="98"/>
      <c r="K2641" s="98"/>
      <c r="L2641" s="98"/>
      <c r="M2641" s="98"/>
      <c r="N2641" s="98"/>
      <c r="O2641" s="98"/>
      <c r="P2641" s="97"/>
      <c r="Q2641" s="18"/>
      <c r="R2641" s="18"/>
    </row>
    <row r="2642" spans="1:18" x14ac:dyDescent="0.3">
      <c r="A2642" s="98"/>
      <c r="B2642" s="98"/>
      <c r="C2642" s="98"/>
      <c r="D2642" s="98"/>
      <c r="E2642" s="98"/>
      <c r="F2642" s="98"/>
      <c r="G2642" s="98"/>
      <c r="H2642" s="98"/>
      <c r="I2642" s="98"/>
      <c r="J2642" s="98"/>
      <c r="K2642" s="98"/>
      <c r="L2642" s="98"/>
      <c r="M2642" s="98"/>
      <c r="N2642" s="98"/>
      <c r="O2642" s="98"/>
      <c r="P2642" s="97"/>
      <c r="Q2642" s="18"/>
      <c r="R2642" s="18"/>
    </row>
    <row r="2643" spans="1:18" x14ac:dyDescent="0.3">
      <c r="A2643" s="98"/>
      <c r="B2643" s="98"/>
      <c r="C2643" s="98"/>
      <c r="D2643" s="98"/>
      <c r="E2643" s="98"/>
      <c r="F2643" s="98"/>
      <c r="G2643" s="98"/>
      <c r="H2643" s="98"/>
      <c r="I2643" s="98"/>
      <c r="J2643" s="98"/>
      <c r="K2643" s="98"/>
      <c r="L2643" s="98"/>
      <c r="M2643" s="98"/>
      <c r="N2643" s="98"/>
      <c r="O2643" s="98"/>
      <c r="P2643" s="97"/>
      <c r="Q2643" s="18"/>
      <c r="R2643" s="18"/>
    </row>
    <row r="2644" spans="1:18" x14ac:dyDescent="0.3">
      <c r="A2644" s="98"/>
      <c r="B2644" s="98"/>
      <c r="C2644" s="98"/>
      <c r="D2644" s="98"/>
      <c r="E2644" s="98"/>
      <c r="F2644" s="98"/>
      <c r="G2644" s="98"/>
      <c r="H2644" s="98"/>
      <c r="I2644" s="98"/>
      <c r="J2644" s="98"/>
      <c r="K2644" s="98"/>
      <c r="L2644" s="98"/>
      <c r="M2644" s="98"/>
      <c r="N2644" s="98"/>
      <c r="O2644" s="98"/>
      <c r="P2644" s="97"/>
      <c r="Q2644" s="18"/>
      <c r="R2644" s="18"/>
    </row>
    <row r="2645" spans="1:18" x14ac:dyDescent="0.3">
      <c r="A2645" s="98"/>
      <c r="B2645" s="98"/>
      <c r="C2645" s="98"/>
      <c r="D2645" s="98"/>
      <c r="E2645" s="98"/>
      <c r="F2645" s="98"/>
      <c r="G2645" s="98"/>
      <c r="H2645" s="98"/>
      <c r="I2645" s="98"/>
      <c r="J2645" s="98"/>
      <c r="K2645" s="98"/>
      <c r="L2645" s="98"/>
      <c r="M2645" s="98"/>
      <c r="N2645" s="98"/>
      <c r="O2645" s="98"/>
      <c r="P2645" s="97"/>
      <c r="Q2645" s="18"/>
      <c r="R2645" s="18"/>
    </row>
    <row r="2646" spans="1:18" x14ac:dyDescent="0.3">
      <c r="A2646" s="98"/>
      <c r="B2646" s="98"/>
      <c r="C2646" s="98"/>
      <c r="D2646" s="98"/>
      <c r="E2646" s="98"/>
      <c r="F2646" s="98"/>
      <c r="G2646" s="98"/>
      <c r="H2646" s="98"/>
      <c r="I2646" s="98"/>
      <c r="J2646" s="98"/>
      <c r="K2646" s="98"/>
      <c r="L2646" s="98"/>
      <c r="M2646" s="98"/>
      <c r="N2646" s="98"/>
      <c r="O2646" s="98"/>
      <c r="P2646" s="97"/>
      <c r="Q2646" s="18"/>
      <c r="R2646" s="18"/>
    </row>
    <row r="2647" spans="1:18" x14ac:dyDescent="0.3">
      <c r="A2647" s="98"/>
      <c r="B2647" s="98"/>
      <c r="C2647" s="98"/>
      <c r="D2647" s="98"/>
      <c r="E2647" s="98"/>
      <c r="F2647" s="98"/>
      <c r="G2647" s="98"/>
      <c r="H2647" s="98"/>
      <c r="I2647" s="98"/>
      <c r="J2647" s="98"/>
      <c r="K2647" s="98"/>
      <c r="L2647" s="98"/>
      <c r="M2647" s="98"/>
      <c r="N2647" s="98"/>
      <c r="O2647" s="98"/>
      <c r="P2647" s="97"/>
      <c r="Q2647" s="18"/>
      <c r="R2647" s="18"/>
    </row>
    <row r="2648" spans="1:18" x14ac:dyDescent="0.3">
      <c r="A2648" s="98"/>
      <c r="B2648" s="98"/>
      <c r="C2648" s="98"/>
      <c r="D2648" s="98"/>
      <c r="E2648" s="98"/>
      <c r="F2648" s="98"/>
      <c r="G2648" s="98"/>
      <c r="H2648" s="98"/>
      <c r="I2648" s="98"/>
      <c r="J2648" s="98"/>
      <c r="K2648" s="98"/>
      <c r="L2648" s="98"/>
      <c r="M2648" s="98"/>
      <c r="N2648" s="98"/>
      <c r="O2648" s="98"/>
      <c r="P2648" s="97"/>
      <c r="Q2648" s="18"/>
      <c r="R2648" s="18"/>
    </row>
    <row r="2649" spans="1:18" x14ac:dyDescent="0.3">
      <c r="A2649" s="98"/>
      <c r="B2649" s="98"/>
      <c r="C2649" s="98"/>
      <c r="D2649" s="98"/>
      <c r="E2649" s="98"/>
      <c r="F2649" s="98"/>
      <c r="G2649" s="98"/>
      <c r="H2649" s="98"/>
      <c r="I2649" s="98"/>
      <c r="J2649" s="98"/>
      <c r="K2649" s="98"/>
      <c r="L2649" s="98"/>
      <c r="M2649" s="98"/>
      <c r="N2649" s="98"/>
      <c r="O2649" s="98"/>
      <c r="P2649" s="97"/>
      <c r="Q2649" s="18"/>
      <c r="R2649" s="18"/>
    </row>
    <row r="2650" spans="1:18" x14ac:dyDescent="0.3">
      <c r="A2650" s="98"/>
      <c r="B2650" s="98"/>
      <c r="C2650" s="98"/>
      <c r="D2650" s="98"/>
      <c r="E2650" s="98"/>
      <c r="F2650" s="98"/>
      <c r="G2650" s="98"/>
      <c r="H2650" s="98"/>
      <c r="I2650" s="98"/>
      <c r="J2650" s="98"/>
      <c r="K2650" s="98"/>
      <c r="L2650" s="98"/>
      <c r="M2650" s="98"/>
      <c r="N2650" s="98"/>
      <c r="O2650" s="98"/>
      <c r="P2650" s="97"/>
      <c r="Q2650" s="18"/>
      <c r="R2650" s="18"/>
    </row>
    <row r="2651" spans="1:18" x14ac:dyDescent="0.3">
      <c r="A2651" s="98"/>
      <c r="B2651" s="98"/>
      <c r="C2651" s="98"/>
      <c r="D2651" s="98"/>
      <c r="E2651" s="98"/>
      <c r="F2651" s="98"/>
      <c r="G2651" s="98"/>
      <c r="H2651" s="98"/>
      <c r="I2651" s="98"/>
      <c r="J2651" s="98"/>
      <c r="K2651" s="98"/>
      <c r="L2651" s="98"/>
      <c r="M2651" s="98"/>
      <c r="N2651" s="98"/>
      <c r="O2651" s="98"/>
      <c r="P2651" s="97"/>
      <c r="Q2651" s="18"/>
      <c r="R2651" s="18"/>
    </row>
    <row r="2652" spans="1:18" x14ac:dyDescent="0.3">
      <c r="A2652" s="98"/>
      <c r="B2652" s="98"/>
      <c r="C2652" s="98"/>
      <c r="D2652" s="98"/>
      <c r="E2652" s="98"/>
      <c r="F2652" s="98"/>
      <c r="G2652" s="98"/>
      <c r="H2652" s="98"/>
      <c r="I2652" s="98"/>
      <c r="J2652" s="98"/>
      <c r="K2652" s="98"/>
      <c r="L2652" s="98"/>
      <c r="M2652" s="98"/>
      <c r="N2652" s="98"/>
      <c r="O2652" s="98"/>
      <c r="P2652" s="97"/>
      <c r="Q2652" s="18"/>
      <c r="R2652" s="18"/>
    </row>
    <row r="2653" spans="1:18" x14ac:dyDescent="0.3">
      <c r="A2653" s="98"/>
      <c r="B2653" s="98"/>
      <c r="C2653" s="98"/>
      <c r="D2653" s="98"/>
      <c r="E2653" s="98"/>
      <c r="F2653" s="98"/>
      <c r="G2653" s="98"/>
      <c r="H2653" s="98"/>
      <c r="I2653" s="98"/>
      <c r="J2653" s="98"/>
      <c r="K2653" s="98"/>
      <c r="L2653" s="98"/>
      <c r="M2653" s="98"/>
      <c r="N2653" s="98"/>
      <c r="O2653" s="98"/>
      <c r="P2653" s="97"/>
      <c r="Q2653" s="18"/>
      <c r="R2653" s="18"/>
    </row>
    <row r="2654" spans="1:18" x14ac:dyDescent="0.3">
      <c r="A2654" s="98"/>
      <c r="B2654" s="98"/>
      <c r="C2654" s="98"/>
      <c r="D2654" s="98"/>
      <c r="E2654" s="98"/>
      <c r="F2654" s="98"/>
      <c r="G2654" s="98"/>
      <c r="H2654" s="98"/>
      <c r="I2654" s="98"/>
      <c r="J2654" s="98"/>
      <c r="K2654" s="98"/>
      <c r="L2654" s="98"/>
      <c r="M2654" s="98"/>
      <c r="N2654" s="98"/>
      <c r="O2654" s="98"/>
      <c r="P2654" s="97"/>
      <c r="Q2654" s="18"/>
      <c r="R2654" s="18"/>
    </row>
    <row r="2655" spans="1:18" x14ac:dyDescent="0.3">
      <c r="A2655" s="98"/>
      <c r="B2655" s="98"/>
      <c r="C2655" s="98"/>
      <c r="D2655" s="98"/>
      <c r="E2655" s="98"/>
      <c r="F2655" s="98"/>
      <c r="G2655" s="98"/>
      <c r="H2655" s="98"/>
      <c r="I2655" s="98"/>
      <c r="J2655" s="98"/>
      <c r="K2655" s="98"/>
      <c r="L2655" s="98"/>
      <c r="M2655" s="98"/>
      <c r="N2655" s="98"/>
      <c r="O2655" s="98"/>
      <c r="P2655" s="97"/>
      <c r="Q2655" s="18"/>
      <c r="R2655" s="18"/>
    </row>
    <row r="2656" spans="1:18" x14ac:dyDescent="0.3">
      <c r="A2656" s="98"/>
      <c r="B2656" s="98"/>
      <c r="C2656" s="98"/>
      <c r="D2656" s="98"/>
      <c r="E2656" s="98"/>
      <c r="F2656" s="98"/>
      <c r="G2656" s="98"/>
      <c r="H2656" s="98"/>
      <c r="I2656" s="98"/>
      <c r="J2656" s="98"/>
      <c r="K2656" s="98"/>
      <c r="L2656" s="98"/>
      <c r="M2656" s="98"/>
      <c r="N2656" s="98"/>
      <c r="O2656" s="98"/>
      <c r="P2656" s="97"/>
      <c r="Q2656" s="18"/>
      <c r="R2656" s="18"/>
    </row>
    <row r="2657" spans="1:18" x14ac:dyDescent="0.3">
      <c r="A2657" s="98"/>
      <c r="B2657" s="98"/>
      <c r="C2657" s="98"/>
      <c r="D2657" s="98"/>
      <c r="E2657" s="98"/>
      <c r="F2657" s="98"/>
      <c r="G2657" s="98"/>
      <c r="H2657" s="98"/>
      <c r="I2657" s="98"/>
      <c r="J2657" s="98"/>
      <c r="K2657" s="98"/>
      <c r="L2657" s="98"/>
      <c r="M2657" s="98"/>
      <c r="N2657" s="98"/>
      <c r="O2657" s="98"/>
      <c r="P2657" s="97"/>
      <c r="Q2657" s="18"/>
      <c r="R2657" s="18"/>
    </row>
    <row r="2658" spans="1:18" x14ac:dyDescent="0.3">
      <c r="A2658" s="98"/>
      <c r="B2658" s="98"/>
      <c r="C2658" s="98"/>
      <c r="D2658" s="98"/>
      <c r="E2658" s="98"/>
      <c r="F2658" s="98"/>
      <c r="G2658" s="98"/>
      <c r="H2658" s="98"/>
      <c r="I2658" s="98"/>
      <c r="J2658" s="98"/>
      <c r="K2658" s="98"/>
      <c r="L2658" s="98"/>
      <c r="M2658" s="98"/>
      <c r="N2658" s="98"/>
      <c r="O2658" s="98"/>
      <c r="P2658" s="97"/>
      <c r="Q2658" s="18"/>
      <c r="R2658" s="18"/>
    </row>
    <row r="2659" spans="1:18" x14ac:dyDescent="0.3">
      <c r="A2659" s="98"/>
      <c r="B2659" s="98"/>
      <c r="C2659" s="98"/>
      <c r="D2659" s="98"/>
      <c r="E2659" s="98"/>
      <c r="F2659" s="98"/>
      <c r="G2659" s="98"/>
      <c r="H2659" s="98"/>
      <c r="I2659" s="98"/>
      <c r="J2659" s="98"/>
      <c r="K2659" s="98"/>
      <c r="L2659" s="98"/>
      <c r="M2659" s="98"/>
      <c r="N2659" s="98"/>
      <c r="O2659" s="98"/>
      <c r="P2659" s="97"/>
      <c r="Q2659" s="18"/>
      <c r="R2659" s="18"/>
    </row>
    <row r="2660" spans="1:18" x14ac:dyDescent="0.3">
      <c r="A2660" s="98"/>
      <c r="B2660" s="98"/>
      <c r="C2660" s="98"/>
      <c r="D2660" s="98"/>
      <c r="E2660" s="98"/>
      <c r="F2660" s="98"/>
      <c r="G2660" s="98"/>
      <c r="H2660" s="98"/>
      <c r="I2660" s="98"/>
      <c r="J2660" s="98"/>
      <c r="K2660" s="98"/>
      <c r="L2660" s="98"/>
      <c r="M2660" s="98"/>
      <c r="N2660" s="98"/>
      <c r="O2660" s="98"/>
      <c r="P2660" s="97"/>
      <c r="Q2660" s="18"/>
      <c r="R2660" s="18"/>
    </row>
    <row r="2661" spans="1:18" x14ac:dyDescent="0.3">
      <c r="A2661" s="98"/>
      <c r="B2661" s="98"/>
      <c r="C2661" s="98"/>
      <c r="D2661" s="98"/>
      <c r="E2661" s="98"/>
      <c r="F2661" s="98"/>
      <c r="G2661" s="98"/>
      <c r="H2661" s="98"/>
      <c r="I2661" s="98"/>
      <c r="J2661" s="98"/>
      <c r="K2661" s="98"/>
      <c r="L2661" s="98"/>
      <c r="M2661" s="98"/>
      <c r="N2661" s="98"/>
      <c r="O2661" s="98"/>
      <c r="P2661" s="97"/>
      <c r="Q2661" s="18"/>
      <c r="R2661" s="18"/>
    </row>
    <row r="2662" spans="1:18" x14ac:dyDescent="0.3">
      <c r="A2662" s="98"/>
      <c r="B2662" s="98"/>
      <c r="C2662" s="98"/>
      <c r="D2662" s="98"/>
      <c r="E2662" s="98"/>
      <c r="F2662" s="98"/>
      <c r="G2662" s="98"/>
      <c r="H2662" s="98"/>
      <c r="I2662" s="98"/>
      <c r="J2662" s="98"/>
      <c r="K2662" s="98"/>
      <c r="L2662" s="98"/>
      <c r="M2662" s="98"/>
      <c r="N2662" s="98"/>
      <c r="O2662" s="98"/>
      <c r="P2662" s="97"/>
      <c r="Q2662" s="18"/>
      <c r="R2662" s="18"/>
    </row>
    <row r="2663" spans="1:18" x14ac:dyDescent="0.3">
      <c r="A2663" s="98"/>
      <c r="B2663" s="98"/>
      <c r="C2663" s="98"/>
      <c r="D2663" s="98"/>
      <c r="E2663" s="98"/>
      <c r="F2663" s="98"/>
      <c r="G2663" s="98"/>
      <c r="H2663" s="98"/>
      <c r="I2663" s="98"/>
      <c r="J2663" s="98"/>
      <c r="K2663" s="98"/>
      <c r="L2663" s="98"/>
      <c r="M2663" s="98"/>
      <c r="N2663" s="98"/>
      <c r="O2663" s="98"/>
      <c r="P2663" s="97"/>
      <c r="Q2663" s="18"/>
      <c r="R2663" s="18"/>
    </row>
    <row r="2664" spans="1:18" x14ac:dyDescent="0.3">
      <c r="A2664" s="98"/>
      <c r="B2664" s="98"/>
      <c r="C2664" s="98"/>
      <c r="D2664" s="98"/>
      <c r="E2664" s="98"/>
      <c r="F2664" s="98"/>
      <c r="G2664" s="98"/>
      <c r="H2664" s="98"/>
      <c r="I2664" s="98"/>
      <c r="J2664" s="98"/>
      <c r="K2664" s="98"/>
      <c r="L2664" s="98"/>
      <c r="M2664" s="98"/>
      <c r="N2664" s="98"/>
      <c r="O2664" s="98"/>
      <c r="P2664" s="97"/>
      <c r="Q2664" s="18"/>
      <c r="R2664" s="18"/>
    </row>
    <row r="2665" spans="1:18" x14ac:dyDescent="0.3">
      <c r="A2665" s="98"/>
      <c r="B2665" s="98"/>
      <c r="C2665" s="98"/>
      <c r="D2665" s="98"/>
      <c r="E2665" s="98"/>
      <c r="F2665" s="98"/>
      <c r="G2665" s="98"/>
      <c r="H2665" s="98"/>
      <c r="I2665" s="98"/>
      <c r="J2665" s="98"/>
      <c r="K2665" s="98"/>
      <c r="L2665" s="98"/>
      <c r="M2665" s="98"/>
      <c r="N2665" s="98"/>
      <c r="O2665" s="98"/>
      <c r="P2665" s="97"/>
      <c r="Q2665" s="18"/>
      <c r="R2665" s="18"/>
    </row>
    <row r="2666" spans="1:18" x14ac:dyDescent="0.3">
      <c r="A2666" s="98"/>
      <c r="B2666" s="98"/>
      <c r="C2666" s="98"/>
      <c r="D2666" s="98"/>
      <c r="E2666" s="98"/>
      <c r="F2666" s="98"/>
      <c r="G2666" s="98"/>
      <c r="H2666" s="98"/>
      <c r="I2666" s="98"/>
      <c r="J2666" s="98"/>
      <c r="K2666" s="98"/>
      <c r="L2666" s="98"/>
      <c r="M2666" s="98"/>
      <c r="N2666" s="98"/>
      <c r="O2666" s="98"/>
      <c r="P2666" s="97"/>
      <c r="Q2666" s="18"/>
      <c r="R2666" s="18"/>
    </row>
    <row r="2667" spans="1:18" x14ac:dyDescent="0.3">
      <c r="A2667" s="98"/>
      <c r="B2667" s="98"/>
      <c r="C2667" s="98"/>
      <c r="D2667" s="98"/>
      <c r="E2667" s="98"/>
      <c r="F2667" s="98"/>
      <c r="G2667" s="98"/>
      <c r="H2667" s="98"/>
      <c r="I2667" s="98"/>
      <c r="J2667" s="98"/>
      <c r="K2667" s="98"/>
      <c r="L2667" s="98"/>
      <c r="M2667" s="98"/>
      <c r="N2667" s="98"/>
      <c r="O2667" s="98"/>
      <c r="P2667" s="97"/>
      <c r="Q2667" s="18"/>
      <c r="R2667" s="18"/>
    </row>
    <row r="2668" spans="1:18" x14ac:dyDescent="0.3">
      <c r="A2668" s="98"/>
      <c r="B2668" s="98"/>
      <c r="C2668" s="98"/>
      <c r="D2668" s="98"/>
      <c r="E2668" s="98"/>
      <c r="F2668" s="98"/>
      <c r="G2668" s="98"/>
      <c r="H2668" s="98"/>
      <c r="I2668" s="98"/>
      <c r="J2668" s="98"/>
      <c r="K2668" s="98"/>
      <c r="L2668" s="98"/>
      <c r="M2668" s="98"/>
      <c r="N2668" s="98"/>
      <c r="O2668" s="98"/>
      <c r="P2668" s="97"/>
      <c r="Q2668" s="18"/>
      <c r="R2668" s="18"/>
    </row>
    <row r="2669" spans="1:18" x14ac:dyDescent="0.3">
      <c r="A2669" s="98"/>
      <c r="B2669" s="98"/>
      <c r="C2669" s="98"/>
      <c r="D2669" s="98"/>
      <c r="E2669" s="98"/>
      <c r="F2669" s="98"/>
      <c r="G2669" s="98"/>
      <c r="H2669" s="98"/>
      <c r="I2669" s="98"/>
      <c r="J2669" s="98"/>
      <c r="K2669" s="98"/>
      <c r="L2669" s="98"/>
      <c r="M2669" s="98"/>
      <c r="N2669" s="98"/>
      <c r="O2669" s="98"/>
      <c r="P2669" s="97"/>
      <c r="Q2669" s="18"/>
      <c r="R2669" s="18"/>
    </row>
    <row r="2670" spans="1:18" x14ac:dyDescent="0.3">
      <c r="A2670" s="98"/>
      <c r="B2670" s="98"/>
      <c r="C2670" s="98"/>
      <c r="D2670" s="98"/>
      <c r="E2670" s="98"/>
      <c r="F2670" s="98"/>
      <c r="G2670" s="98"/>
      <c r="H2670" s="98"/>
      <c r="I2670" s="98"/>
      <c r="J2670" s="98"/>
      <c r="K2670" s="98"/>
      <c r="L2670" s="98"/>
      <c r="M2670" s="98"/>
      <c r="N2670" s="98"/>
      <c r="O2670" s="98"/>
      <c r="P2670" s="97"/>
      <c r="Q2670" s="18"/>
      <c r="R2670" s="18"/>
    </row>
    <row r="2671" spans="1:18" x14ac:dyDescent="0.3">
      <c r="A2671" s="98"/>
      <c r="B2671" s="98"/>
      <c r="C2671" s="98"/>
      <c r="D2671" s="98"/>
      <c r="E2671" s="98"/>
      <c r="F2671" s="98"/>
      <c r="G2671" s="98"/>
      <c r="H2671" s="98"/>
      <c r="I2671" s="98"/>
      <c r="J2671" s="98"/>
      <c r="K2671" s="98"/>
      <c r="L2671" s="98"/>
      <c r="M2671" s="98"/>
      <c r="N2671" s="98"/>
      <c r="O2671" s="98"/>
      <c r="P2671" s="97"/>
      <c r="Q2671" s="18"/>
      <c r="R2671" s="18"/>
    </row>
    <row r="2672" spans="1:18" x14ac:dyDescent="0.3">
      <c r="A2672" s="98"/>
      <c r="B2672" s="98"/>
      <c r="C2672" s="98"/>
      <c r="D2672" s="98"/>
      <c r="E2672" s="98"/>
      <c r="F2672" s="98"/>
      <c r="G2672" s="98"/>
      <c r="H2672" s="98"/>
      <c r="I2672" s="98"/>
      <c r="J2672" s="98"/>
      <c r="K2672" s="98"/>
      <c r="L2672" s="98"/>
      <c r="M2672" s="98"/>
      <c r="N2672" s="98"/>
      <c r="O2672" s="98"/>
      <c r="P2672" s="97"/>
      <c r="Q2672" s="18"/>
      <c r="R2672" s="18"/>
    </row>
    <row r="2673" spans="1:18" x14ac:dyDescent="0.3">
      <c r="A2673" s="98"/>
      <c r="B2673" s="98"/>
      <c r="C2673" s="98"/>
      <c r="D2673" s="98"/>
      <c r="E2673" s="98"/>
      <c r="F2673" s="98"/>
      <c r="G2673" s="98"/>
      <c r="H2673" s="98"/>
      <c r="I2673" s="98"/>
      <c r="J2673" s="98"/>
      <c r="K2673" s="98"/>
      <c r="L2673" s="98"/>
      <c r="M2673" s="98"/>
      <c r="N2673" s="98"/>
      <c r="O2673" s="98"/>
      <c r="P2673" s="97"/>
      <c r="Q2673" s="18"/>
      <c r="R2673" s="18"/>
    </row>
    <row r="2674" spans="1:18" x14ac:dyDescent="0.3">
      <c r="A2674" s="98"/>
      <c r="B2674" s="98"/>
      <c r="C2674" s="98"/>
      <c r="D2674" s="98"/>
      <c r="E2674" s="98"/>
      <c r="F2674" s="98"/>
      <c r="G2674" s="98"/>
      <c r="H2674" s="98"/>
      <c r="I2674" s="98"/>
      <c r="J2674" s="98"/>
      <c r="K2674" s="98"/>
      <c r="L2674" s="98"/>
      <c r="M2674" s="98"/>
      <c r="N2674" s="98"/>
      <c r="O2674" s="98"/>
      <c r="P2674" s="97"/>
      <c r="Q2674" s="18"/>
      <c r="R2674" s="18"/>
    </row>
    <row r="2675" spans="1:18" x14ac:dyDescent="0.3">
      <c r="A2675" s="98"/>
      <c r="B2675" s="98"/>
      <c r="C2675" s="98"/>
      <c r="D2675" s="98"/>
      <c r="E2675" s="98"/>
      <c r="F2675" s="98"/>
      <c r="G2675" s="98"/>
      <c r="H2675" s="98"/>
      <c r="I2675" s="98"/>
      <c r="J2675" s="98"/>
      <c r="K2675" s="98"/>
      <c r="L2675" s="98"/>
      <c r="M2675" s="98"/>
      <c r="N2675" s="98"/>
      <c r="O2675" s="98"/>
      <c r="P2675" s="97"/>
      <c r="Q2675" s="18"/>
      <c r="R2675" s="18"/>
    </row>
    <row r="2676" spans="1:18" x14ac:dyDescent="0.3">
      <c r="A2676" s="98"/>
      <c r="B2676" s="98"/>
      <c r="C2676" s="98"/>
      <c r="D2676" s="98"/>
      <c r="E2676" s="98"/>
      <c r="F2676" s="98"/>
      <c r="G2676" s="98"/>
      <c r="H2676" s="98"/>
      <c r="I2676" s="98"/>
      <c r="J2676" s="98"/>
      <c r="K2676" s="98"/>
      <c r="L2676" s="98"/>
      <c r="M2676" s="98"/>
      <c r="N2676" s="98"/>
      <c r="O2676" s="98"/>
      <c r="P2676" s="97"/>
      <c r="Q2676" s="18"/>
      <c r="R2676" s="18"/>
    </row>
    <row r="2677" spans="1:18" x14ac:dyDescent="0.3">
      <c r="A2677" s="98"/>
      <c r="B2677" s="98"/>
      <c r="C2677" s="98"/>
      <c r="D2677" s="98"/>
      <c r="E2677" s="98"/>
      <c r="F2677" s="98"/>
      <c r="G2677" s="98"/>
      <c r="H2677" s="98"/>
      <c r="I2677" s="98"/>
      <c r="J2677" s="98"/>
      <c r="K2677" s="98"/>
      <c r="L2677" s="98"/>
      <c r="M2677" s="98"/>
      <c r="N2677" s="98"/>
      <c r="O2677" s="98"/>
      <c r="P2677" s="97"/>
      <c r="Q2677" s="18"/>
      <c r="R2677" s="18"/>
    </row>
    <row r="2678" spans="1:18" x14ac:dyDescent="0.3">
      <c r="A2678" s="98"/>
      <c r="B2678" s="98"/>
      <c r="C2678" s="98"/>
      <c r="D2678" s="98"/>
      <c r="E2678" s="98"/>
      <c r="F2678" s="98"/>
      <c r="G2678" s="98"/>
      <c r="H2678" s="98"/>
      <c r="I2678" s="98"/>
      <c r="J2678" s="98"/>
      <c r="K2678" s="98"/>
      <c r="L2678" s="98"/>
      <c r="M2678" s="98"/>
      <c r="N2678" s="98"/>
      <c r="O2678" s="98"/>
      <c r="P2678" s="97"/>
      <c r="Q2678" s="18"/>
      <c r="R2678" s="18"/>
    </row>
    <row r="2679" spans="1:18" x14ac:dyDescent="0.3">
      <c r="A2679" s="98"/>
      <c r="B2679" s="98"/>
      <c r="C2679" s="98"/>
      <c r="D2679" s="98"/>
      <c r="E2679" s="98"/>
      <c r="F2679" s="98"/>
      <c r="G2679" s="98"/>
      <c r="H2679" s="98"/>
      <c r="I2679" s="98"/>
      <c r="J2679" s="98"/>
      <c r="K2679" s="98"/>
      <c r="L2679" s="98"/>
      <c r="M2679" s="98"/>
      <c r="N2679" s="98"/>
      <c r="O2679" s="98"/>
      <c r="P2679" s="97"/>
      <c r="Q2679" s="18"/>
      <c r="R2679" s="18"/>
    </row>
    <row r="2680" spans="1:18" x14ac:dyDescent="0.3">
      <c r="A2680" s="98"/>
      <c r="B2680" s="98"/>
      <c r="C2680" s="98"/>
      <c r="D2680" s="98"/>
      <c r="E2680" s="98"/>
      <c r="F2680" s="98"/>
      <c r="G2680" s="98"/>
      <c r="H2680" s="98"/>
      <c r="I2680" s="98"/>
      <c r="J2680" s="98"/>
      <c r="K2680" s="98"/>
      <c r="L2680" s="98"/>
      <c r="M2680" s="98"/>
      <c r="N2680" s="98"/>
      <c r="O2680" s="98"/>
      <c r="P2680" s="97"/>
      <c r="Q2680" s="18"/>
      <c r="R2680" s="18"/>
    </row>
    <row r="2681" spans="1:18" x14ac:dyDescent="0.3">
      <c r="A2681" s="98"/>
      <c r="B2681" s="98"/>
      <c r="C2681" s="98"/>
      <c r="D2681" s="98"/>
      <c r="E2681" s="98"/>
      <c r="F2681" s="98"/>
      <c r="G2681" s="98"/>
      <c r="H2681" s="98"/>
      <c r="I2681" s="98"/>
      <c r="J2681" s="98"/>
      <c r="K2681" s="98"/>
      <c r="L2681" s="98"/>
      <c r="M2681" s="98"/>
      <c r="N2681" s="98"/>
      <c r="O2681" s="98"/>
      <c r="P2681" s="97"/>
      <c r="Q2681" s="18"/>
      <c r="R2681" s="18"/>
    </row>
    <row r="2682" spans="1:18" x14ac:dyDescent="0.3">
      <c r="A2682" s="98"/>
      <c r="B2682" s="98"/>
      <c r="C2682" s="98"/>
      <c r="D2682" s="98"/>
      <c r="E2682" s="98"/>
      <c r="F2682" s="98"/>
      <c r="G2682" s="98"/>
      <c r="H2682" s="98"/>
      <c r="I2682" s="98"/>
      <c r="J2682" s="98"/>
      <c r="K2682" s="98"/>
      <c r="L2682" s="98"/>
      <c r="M2682" s="98"/>
      <c r="N2682" s="98"/>
      <c r="O2682" s="98"/>
      <c r="P2682" s="97"/>
      <c r="Q2682" s="18"/>
      <c r="R2682" s="18"/>
    </row>
    <row r="2683" spans="1:18" x14ac:dyDescent="0.3">
      <c r="A2683" s="98"/>
      <c r="B2683" s="98"/>
      <c r="C2683" s="98"/>
      <c r="D2683" s="98"/>
      <c r="E2683" s="98"/>
      <c r="F2683" s="98"/>
      <c r="G2683" s="98"/>
      <c r="H2683" s="98"/>
      <c r="I2683" s="98"/>
      <c r="J2683" s="98"/>
      <c r="K2683" s="98"/>
      <c r="L2683" s="98"/>
      <c r="M2683" s="98"/>
      <c r="N2683" s="98"/>
      <c r="O2683" s="98"/>
      <c r="P2683" s="97"/>
      <c r="Q2683" s="18"/>
      <c r="R2683" s="18"/>
    </row>
    <row r="2684" spans="1:18" x14ac:dyDescent="0.3">
      <c r="A2684" s="98"/>
      <c r="B2684" s="98"/>
      <c r="C2684" s="98"/>
      <c r="D2684" s="98"/>
      <c r="E2684" s="98"/>
      <c r="F2684" s="98"/>
      <c r="G2684" s="98"/>
      <c r="H2684" s="98"/>
      <c r="I2684" s="98"/>
      <c r="J2684" s="98"/>
      <c r="K2684" s="98"/>
      <c r="L2684" s="98"/>
      <c r="M2684" s="98"/>
      <c r="N2684" s="98"/>
      <c r="O2684" s="98"/>
      <c r="P2684" s="97"/>
      <c r="Q2684" s="18"/>
      <c r="R2684" s="18"/>
    </row>
    <row r="2685" spans="1:18" x14ac:dyDescent="0.3">
      <c r="A2685" s="98"/>
      <c r="B2685" s="98"/>
      <c r="C2685" s="98"/>
      <c r="D2685" s="98"/>
      <c r="E2685" s="98"/>
      <c r="F2685" s="98"/>
      <c r="G2685" s="98"/>
      <c r="H2685" s="98"/>
      <c r="I2685" s="98"/>
      <c r="J2685" s="98"/>
      <c r="K2685" s="98"/>
      <c r="L2685" s="98"/>
      <c r="M2685" s="98"/>
      <c r="N2685" s="98"/>
      <c r="O2685" s="98"/>
      <c r="P2685" s="97"/>
      <c r="Q2685" s="18"/>
      <c r="R2685" s="18"/>
    </row>
    <row r="2686" spans="1:18" x14ac:dyDescent="0.3">
      <c r="A2686" s="98"/>
      <c r="B2686" s="98"/>
      <c r="C2686" s="98"/>
      <c r="D2686" s="98"/>
      <c r="E2686" s="98"/>
      <c r="F2686" s="98"/>
      <c r="G2686" s="98"/>
      <c r="H2686" s="98"/>
      <c r="I2686" s="98"/>
      <c r="J2686" s="98"/>
      <c r="K2686" s="98"/>
      <c r="L2686" s="98"/>
      <c r="M2686" s="98"/>
      <c r="N2686" s="98"/>
      <c r="O2686" s="98"/>
      <c r="P2686" s="97"/>
      <c r="Q2686" s="18"/>
      <c r="R2686" s="18"/>
    </row>
    <row r="2687" spans="1:18" x14ac:dyDescent="0.3">
      <c r="A2687" s="98"/>
      <c r="B2687" s="98"/>
      <c r="C2687" s="98"/>
      <c r="D2687" s="98"/>
      <c r="E2687" s="98"/>
      <c r="F2687" s="98"/>
      <c r="G2687" s="98"/>
      <c r="H2687" s="98"/>
      <c r="I2687" s="98"/>
      <c r="J2687" s="98"/>
      <c r="K2687" s="98"/>
      <c r="L2687" s="98"/>
      <c r="M2687" s="98"/>
      <c r="N2687" s="98"/>
      <c r="O2687" s="98"/>
      <c r="P2687" s="97"/>
      <c r="Q2687" s="18"/>
      <c r="R2687" s="18"/>
    </row>
    <row r="2688" spans="1:18" x14ac:dyDescent="0.3">
      <c r="A2688" s="98"/>
      <c r="B2688" s="98"/>
      <c r="C2688" s="98"/>
      <c r="D2688" s="98"/>
      <c r="E2688" s="98"/>
      <c r="F2688" s="98"/>
      <c r="G2688" s="98"/>
      <c r="H2688" s="98"/>
      <c r="I2688" s="98"/>
      <c r="J2688" s="98"/>
      <c r="K2688" s="98"/>
      <c r="L2688" s="98"/>
      <c r="M2688" s="98"/>
      <c r="N2688" s="98"/>
      <c r="O2688" s="98"/>
      <c r="P2688" s="97"/>
      <c r="Q2688" s="18"/>
      <c r="R2688" s="18"/>
    </row>
    <row r="2689" spans="1:18" x14ac:dyDescent="0.3">
      <c r="A2689" s="98"/>
      <c r="B2689" s="98"/>
      <c r="C2689" s="98"/>
      <c r="D2689" s="98"/>
      <c r="E2689" s="98"/>
      <c r="F2689" s="98"/>
      <c r="G2689" s="98"/>
      <c r="H2689" s="98"/>
      <c r="I2689" s="98"/>
      <c r="J2689" s="98"/>
      <c r="K2689" s="98"/>
      <c r="L2689" s="98"/>
      <c r="M2689" s="98"/>
      <c r="N2689" s="98"/>
      <c r="O2689" s="98"/>
      <c r="P2689" s="97"/>
      <c r="Q2689" s="18"/>
      <c r="R2689" s="18"/>
    </row>
    <row r="2690" spans="1:18" x14ac:dyDescent="0.3">
      <c r="A2690" s="98"/>
      <c r="B2690" s="98"/>
      <c r="C2690" s="98"/>
      <c r="D2690" s="98"/>
      <c r="E2690" s="98"/>
      <c r="F2690" s="98"/>
      <c r="G2690" s="98"/>
      <c r="H2690" s="98"/>
      <c r="I2690" s="98"/>
      <c r="J2690" s="98"/>
      <c r="K2690" s="98"/>
      <c r="L2690" s="98"/>
      <c r="M2690" s="98"/>
      <c r="N2690" s="98"/>
      <c r="O2690" s="98"/>
      <c r="P2690" s="97"/>
      <c r="Q2690" s="18"/>
      <c r="R2690" s="18"/>
    </row>
    <row r="2691" spans="1:18" x14ac:dyDescent="0.3">
      <c r="A2691" s="98"/>
      <c r="B2691" s="98"/>
      <c r="C2691" s="98"/>
      <c r="D2691" s="98"/>
      <c r="E2691" s="98"/>
      <c r="F2691" s="98"/>
      <c r="G2691" s="98"/>
      <c r="H2691" s="98"/>
      <c r="I2691" s="98"/>
      <c r="J2691" s="98"/>
      <c r="K2691" s="98"/>
      <c r="L2691" s="98"/>
      <c r="M2691" s="98"/>
      <c r="N2691" s="98"/>
      <c r="O2691" s="98"/>
      <c r="P2691" s="97"/>
      <c r="Q2691" s="18"/>
      <c r="R2691" s="18"/>
    </row>
    <row r="2692" spans="1:18" x14ac:dyDescent="0.3">
      <c r="A2692" s="98"/>
      <c r="B2692" s="98"/>
      <c r="C2692" s="98"/>
      <c r="D2692" s="98"/>
      <c r="E2692" s="98"/>
      <c r="F2692" s="98"/>
      <c r="G2692" s="98"/>
      <c r="H2692" s="98"/>
      <c r="I2692" s="98"/>
      <c r="J2692" s="98"/>
      <c r="K2692" s="98"/>
      <c r="L2692" s="98"/>
      <c r="M2692" s="98"/>
      <c r="N2692" s="98"/>
      <c r="O2692" s="98"/>
      <c r="P2692" s="97"/>
      <c r="Q2692" s="18"/>
      <c r="R2692" s="18"/>
    </row>
    <row r="2693" spans="1:18" x14ac:dyDescent="0.3">
      <c r="A2693" s="98"/>
      <c r="B2693" s="98"/>
      <c r="C2693" s="98"/>
      <c r="D2693" s="98"/>
      <c r="E2693" s="98"/>
      <c r="F2693" s="98"/>
      <c r="G2693" s="98"/>
      <c r="H2693" s="98"/>
      <c r="I2693" s="98"/>
      <c r="J2693" s="98"/>
      <c r="K2693" s="98"/>
      <c r="L2693" s="98"/>
      <c r="M2693" s="98"/>
      <c r="N2693" s="98"/>
      <c r="O2693" s="98"/>
      <c r="P2693" s="97"/>
      <c r="Q2693" s="18"/>
      <c r="R2693" s="18"/>
    </row>
    <row r="2694" spans="1:18" x14ac:dyDescent="0.3">
      <c r="A2694" s="98"/>
      <c r="B2694" s="98"/>
      <c r="C2694" s="98"/>
      <c r="D2694" s="98"/>
      <c r="E2694" s="98"/>
      <c r="F2694" s="98"/>
      <c r="G2694" s="98"/>
      <c r="H2694" s="98"/>
      <c r="I2694" s="98"/>
      <c r="J2694" s="98"/>
      <c r="K2694" s="98"/>
      <c r="L2694" s="98"/>
      <c r="M2694" s="98"/>
      <c r="N2694" s="98"/>
      <c r="O2694" s="98"/>
      <c r="P2694" s="97"/>
      <c r="Q2694" s="18"/>
      <c r="R2694" s="18"/>
    </row>
    <row r="2695" spans="1:18" x14ac:dyDescent="0.3">
      <c r="A2695" s="98"/>
      <c r="B2695" s="98"/>
      <c r="C2695" s="98"/>
      <c r="D2695" s="98"/>
      <c r="E2695" s="98"/>
      <c r="F2695" s="98"/>
      <c r="G2695" s="98"/>
      <c r="H2695" s="98"/>
      <c r="I2695" s="98"/>
      <c r="J2695" s="98"/>
      <c r="K2695" s="98"/>
      <c r="L2695" s="98"/>
      <c r="M2695" s="98"/>
      <c r="N2695" s="98"/>
      <c r="O2695" s="98"/>
      <c r="P2695" s="97"/>
      <c r="Q2695" s="18"/>
      <c r="R2695" s="18"/>
    </row>
    <row r="2696" spans="1:18" x14ac:dyDescent="0.3">
      <c r="A2696" s="98"/>
      <c r="B2696" s="98"/>
      <c r="C2696" s="98"/>
      <c r="D2696" s="98"/>
      <c r="E2696" s="98"/>
      <c r="F2696" s="98"/>
      <c r="G2696" s="98"/>
      <c r="H2696" s="98"/>
      <c r="I2696" s="98"/>
      <c r="J2696" s="98"/>
      <c r="K2696" s="98"/>
      <c r="L2696" s="98"/>
      <c r="M2696" s="98"/>
      <c r="N2696" s="98"/>
      <c r="O2696" s="98"/>
      <c r="P2696" s="97"/>
      <c r="Q2696" s="18"/>
      <c r="R2696" s="18"/>
    </row>
    <row r="2697" spans="1:18" x14ac:dyDescent="0.3">
      <c r="A2697" s="98"/>
      <c r="B2697" s="98"/>
      <c r="C2697" s="98"/>
      <c r="D2697" s="98"/>
      <c r="E2697" s="98"/>
      <c r="F2697" s="98"/>
      <c r="G2697" s="98"/>
      <c r="H2697" s="98"/>
      <c r="I2697" s="98"/>
      <c r="J2697" s="98"/>
      <c r="K2697" s="98"/>
      <c r="L2697" s="98"/>
      <c r="M2697" s="98"/>
      <c r="N2697" s="98"/>
      <c r="O2697" s="98"/>
      <c r="P2697" s="97"/>
      <c r="Q2697" s="18"/>
      <c r="R2697" s="18"/>
    </row>
    <row r="2698" spans="1:18" x14ac:dyDescent="0.3">
      <c r="A2698" s="98"/>
      <c r="B2698" s="98"/>
      <c r="C2698" s="98"/>
      <c r="D2698" s="98"/>
      <c r="E2698" s="98"/>
      <c r="F2698" s="98"/>
      <c r="G2698" s="98"/>
      <c r="H2698" s="98"/>
      <c r="I2698" s="98"/>
      <c r="J2698" s="98"/>
      <c r="K2698" s="98"/>
      <c r="L2698" s="98"/>
      <c r="M2698" s="98"/>
      <c r="N2698" s="98"/>
      <c r="O2698" s="98"/>
      <c r="P2698" s="97"/>
      <c r="Q2698" s="18"/>
      <c r="R2698" s="18"/>
    </row>
    <row r="2699" spans="1:18" x14ac:dyDescent="0.3">
      <c r="A2699" s="98"/>
      <c r="B2699" s="98"/>
      <c r="C2699" s="98"/>
      <c r="D2699" s="98"/>
      <c r="E2699" s="98"/>
      <c r="F2699" s="98"/>
      <c r="G2699" s="98"/>
      <c r="H2699" s="98"/>
      <c r="I2699" s="98"/>
      <c r="J2699" s="98"/>
      <c r="K2699" s="98"/>
      <c r="L2699" s="98"/>
      <c r="M2699" s="98"/>
      <c r="N2699" s="98"/>
      <c r="O2699" s="98"/>
      <c r="P2699" s="97"/>
      <c r="Q2699" s="18"/>
      <c r="R2699" s="18"/>
    </row>
    <row r="2700" spans="1:18" x14ac:dyDescent="0.3">
      <c r="A2700" s="98"/>
      <c r="B2700" s="98"/>
      <c r="C2700" s="98"/>
      <c r="D2700" s="98"/>
      <c r="E2700" s="98"/>
      <c r="F2700" s="98"/>
      <c r="G2700" s="98"/>
      <c r="H2700" s="98"/>
      <c r="I2700" s="98"/>
      <c r="J2700" s="98"/>
      <c r="K2700" s="98"/>
      <c r="L2700" s="98"/>
      <c r="M2700" s="98"/>
      <c r="N2700" s="98"/>
      <c r="O2700" s="98"/>
      <c r="P2700" s="97"/>
      <c r="Q2700" s="18"/>
      <c r="R2700" s="18"/>
    </row>
    <row r="2701" spans="1:18" x14ac:dyDescent="0.3">
      <c r="A2701" s="98"/>
      <c r="B2701" s="98"/>
      <c r="C2701" s="98"/>
      <c r="D2701" s="98"/>
      <c r="E2701" s="98"/>
      <c r="F2701" s="98"/>
      <c r="G2701" s="98"/>
      <c r="H2701" s="98"/>
      <c r="I2701" s="98"/>
      <c r="J2701" s="98"/>
      <c r="K2701" s="98"/>
      <c r="L2701" s="98"/>
      <c r="M2701" s="98"/>
      <c r="N2701" s="98"/>
      <c r="O2701" s="98"/>
      <c r="P2701" s="97"/>
      <c r="Q2701" s="18"/>
      <c r="R2701" s="18"/>
    </row>
    <row r="2702" spans="1:18" x14ac:dyDescent="0.3">
      <c r="A2702" s="98"/>
      <c r="B2702" s="98"/>
      <c r="C2702" s="98"/>
      <c r="D2702" s="98"/>
      <c r="E2702" s="98"/>
      <c r="F2702" s="98"/>
      <c r="G2702" s="98"/>
      <c r="H2702" s="98"/>
      <c r="I2702" s="98"/>
      <c r="J2702" s="98"/>
      <c r="K2702" s="98"/>
      <c r="L2702" s="98"/>
      <c r="M2702" s="98"/>
      <c r="N2702" s="98"/>
      <c r="O2702" s="98"/>
      <c r="P2702" s="97"/>
      <c r="Q2702" s="18"/>
      <c r="R2702" s="18"/>
    </row>
    <row r="2703" spans="1:18" x14ac:dyDescent="0.3">
      <c r="A2703" s="98"/>
      <c r="B2703" s="98"/>
      <c r="C2703" s="98"/>
      <c r="D2703" s="98"/>
      <c r="E2703" s="98"/>
      <c r="F2703" s="98"/>
      <c r="G2703" s="98"/>
      <c r="H2703" s="98"/>
      <c r="I2703" s="98"/>
      <c r="J2703" s="98"/>
      <c r="K2703" s="98"/>
      <c r="L2703" s="98"/>
      <c r="M2703" s="98"/>
      <c r="N2703" s="98"/>
      <c r="O2703" s="98"/>
      <c r="P2703" s="97"/>
      <c r="Q2703" s="18"/>
      <c r="R2703" s="18"/>
    </row>
    <row r="2704" spans="1:18" x14ac:dyDescent="0.3">
      <c r="A2704" s="98"/>
      <c r="B2704" s="98"/>
      <c r="C2704" s="98"/>
      <c r="D2704" s="98"/>
      <c r="E2704" s="98"/>
      <c r="F2704" s="98"/>
      <c r="G2704" s="98"/>
      <c r="H2704" s="98"/>
      <c r="I2704" s="98"/>
      <c r="J2704" s="98"/>
      <c r="K2704" s="98"/>
      <c r="L2704" s="98"/>
      <c r="M2704" s="98"/>
      <c r="N2704" s="98"/>
      <c r="O2704" s="98"/>
      <c r="P2704" s="97"/>
      <c r="Q2704" s="18"/>
      <c r="R2704" s="18"/>
    </row>
    <row r="2705" spans="1:18" x14ac:dyDescent="0.3">
      <c r="A2705" s="98"/>
      <c r="B2705" s="98"/>
      <c r="C2705" s="98"/>
      <c r="D2705" s="98"/>
      <c r="E2705" s="98"/>
      <c r="F2705" s="98"/>
      <c r="G2705" s="98"/>
      <c r="H2705" s="98"/>
      <c r="I2705" s="98"/>
      <c r="J2705" s="98"/>
      <c r="K2705" s="98"/>
      <c r="L2705" s="98"/>
      <c r="M2705" s="98"/>
      <c r="N2705" s="98"/>
      <c r="O2705" s="98"/>
      <c r="P2705" s="97"/>
      <c r="Q2705" s="18"/>
      <c r="R2705" s="18"/>
    </row>
    <row r="2706" spans="1:18" x14ac:dyDescent="0.3">
      <c r="A2706" s="98"/>
      <c r="B2706" s="98"/>
      <c r="C2706" s="98"/>
      <c r="D2706" s="98"/>
      <c r="E2706" s="98"/>
      <c r="F2706" s="98"/>
      <c r="G2706" s="98"/>
      <c r="H2706" s="98"/>
      <c r="I2706" s="98"/>
      <c r="J2706" s="98"/>
      <c r="K2706" s="98"/>
      <c r="L2706" s="98"/>
      <c r="M2706" s="98"/>
      <c r="N2706" s="98"/>
      <c r="O2706" s="98"/>
      <c r="P2706" s="97"/>
      <c r="Q2706" s="18"/>
      <c r="R2706" s="18"/>
    </row>
    <row r="2707" spans="1:18" x14ac:dyDescent="0.3">
      <c r="A2707" s="98"/>
      <c r="B2707" s="98"/>
      <c r="C2707" s="98"/>
      <c r="D2707" s="98"/>
      <c r="E2707" s="98"/>
      <c r="F2707" s="98"/>
      <c r="G2707" s="98"/>
      <c r="H2707" s="98"/>
      <c r="I2707" s="98"/>
      <c r="J2707" s="98"/>
      <c r="K2707" s="98"/>
      <c r="L2707" s="98"/>
      <c r="M2707" s="98"/>
      <c r="N2707" s="98"/>
      <c r="O2707" s="98"/>
      <c r="P2707" s="97"/>
      <c r="Q2707" s="18"/>
      <c r="R2707" s="18"/>
    </row>
    <row r="2708" spans="1:18" x14ac:dyDescent="0.3">
      <c r="A2708" s="98"/>
      <c r="B2708" s="98"/>
      <c r="C2708" s="98"/>
      <c r="D2708" s="98"/>
      <c r="E2708" s="98"/>
      <c r="F2708" s="98"/>
      <c r="G2708" s="98"/>
      <c r="H2708" s="98"/>
      <c r="I2708" s="98"/>
      <c r="J2708" s="98"/>
      <c r="K2708" s="98"/>
      <c r="L2708" s="98"/>
      <c r="M2708" s="98"/>
      <c r="N2708" s="98"/>
      <c r="O2708" s="98"/>
      <c r="P2708" s="97"/>
      <c r="Q2708" s="18"/>
      <c r="R2708" s="18"/>
    </row>
    <row r="2709" spans="1:18" x14ac:dyDescent="0.3">
      <c r="A2709" s="98"/>
      <c r="B2709" s="98"/>
      <c r="C2709" s="98"/>
      <c r="D2709" s="98"/>
      <c r="E2709" s="98"/>
      <c r="F2709" s="98"/>
      <c r="G2709" s="98"/>
      <c r="H2709" s="98"/>
      <c r="I2709" s="98"/>
      <c r="J2709" s="98"/>
      <c r="K2709" s="98"/>
      <c r="L2709" s="98"/>
      <c r="M2709" s="98"/>
      <c r="N2709" s="98"/>
      <c r="O2709" s="98"/>
      <c r="P2709" s="97"/>
      <c r="Q2709" s="18"/>
      <c r="R2709" s="18"/>
    </row>
    <row r="2710" spans="1:18" x14ac:dyDescent="0.3">
      <c r="A2710" s="98"/>
      <c r="B2710" s="98"/>
      <c r="C2710" s="98"/>
      <c r="D2710" s="98"/>
      <c r="E2710" s="98"/>
      <c r="F2710" s="98"/>
      <c r="G2710" s="98"/>
      <c r="H2710" s="98"/>
      <c r="I2710" s="98"/>
      <c r="J2710" s="98"/>
      <c r="K2710" s="98"/>
      <c r="L2710" s="98"/>
      <c r="M2710" s="98"/>
      <c r="N2710" s="98"/>
      <c r="O2710" s="98"/>
      <c r="P2710" s="97"/>
      <c r="Q2710" s="18"/>
      <c r="R2710" s="18"/>
    </row>
    <row r="2711" spans="1:18" x14ac:dyDescent="0.3">
      <c r="A2711" s="98"/>
      <c r="B2711" s="98"/>
      <c r="C2711" s="98"/>
      <c r="D2711" s="98"/>
      <c r="E2711" s="98"/>
      <c r="F2711" s="98"/>
      <c r="G2711" s="98"/>
      <c r="H2711" s="98"/>
      <c r="I2711" s="98"/>
      <c r="J2711" s="98"/>
      <c r="K2711" s="98"/>
      <c r="L2711" s="98"/>
      <c r="M2711" s="98"/>
      <c r="N2711" s="98"/>
      <c r="O2711" s="98"/>
      <c r="P2711" s="97"/>
      <c r="Q2711" s="18"/>
      <c r="R2711" s="18"/>
    </row>
    <row r="2712" spans="1:18" x14ac:dyDescent="0.3">
      <c r="A2712" s="98"/>
      <c r="B2712" s="98"/>
      <c r="C2712" s="98"/>
      <c r="D2712" s="98"/>
      <c r="E2712" s="98"/>
      <c r="F2712" s="98"/>
      <c r="G2712" s="98"/>
      <c r="H2712" s="98"/>
      <c r="I2712" s="98"/>
      <c r="J2712" s="98"/>
      <c r="K2712" s="98"/>
      <c r="L2712" s="98"/>
      <c r="M2712" s="98"/>
      <c r="N2712" s="98"/>
      <c r="O2712" s="98"/>
      <c r="P2712" s="97"/>
      <c r="Q2712" s="18"/>
      <c r="R2712" s="18"/>
    </row>
    <row r="2713" spans="1:18" x14ac:dyDescent="0.3">
      <c r="A2713" s="98"/>
      <c r="B2713" s="98"/>
      <c r="C2713" s="98"/>
      <c r="D2713" s="98"/>
      <c r="E2713" s="98"/>
      <c r="F2713" s="98"/>
      <c r="G2713" s="98"/>
      <c r="H2713" s="98"/>
      <c r="I2713" s="98"/>
      <c r="J2713" s="98"/>
      <c r="K2713" s="98"/>
      <c r="L2713" s="98"/>
      <c r="M2713" s="98"/>
      <c r="N2713" s="98"/>
      <c r="O2713" s="98"/>
      <c r="P2713" s="97"/>
      <c r="Q2713" s="18"/>
      <c r="R2713" s="18"/>
    </row>
    <row r="2714" spans="1:18" x14ac:dyDescent="0.3">
      <c r="A2714" s="98"/>
      <c r="B2714" s="98"/>
      <c r="C2714" s="98"/>
      <c r="D2714" s="98"/>
      <c r="E2714" s="98"/>
      <c r="F2714" s="98"/>
      <c r="G2714" s="98"/>
      <c r="H2714" s="98"/>
      <c r="I2714" s="98"/>
      <c r="J2714" s="98"/>
      <c r="K2714" s="98"/>
      <c r="L2714" s="98"/>
      <c r="M2714" s="98"/>
      <c r="N2714" s="98"/>
      <c r="O2714" s="98"/>
      <c r="P2714" s="97"/>
      <c r="Q2714" s="18"/>
      <c r="R2714" s="18"/>
    </row>
    <row r="2715" spans="1:18" x14ac:dyDescent="0.3">
      <c r="A2715" s="98"/>
      <c r="B2715" s="98"/>
      <c r="C2715" s="98"/>
      <c r="D2715" s="98"/>
      <c r="E2715" s="98"/>
      <c r="F2715" s="98"/>
      <c r="G2715" s="98"/>
      <c r="H2715" s="98"/>
      <c r="I2715" s="98"/>
      <c r="J2715" s="98"/>
      <c r="K2715" s="98"/>
      <c r="L2715" s="98"/>
      <c r="M2715" s="98"/>
      <c r="N2715" s="98"/>
      <c r="O2715" s="98"/>
      <c r="P2715" s="97"/>
      <c r="Q2715" s="18"/>
      <c r="R2715" s="18"/>
    </row>
    <row r="2716" spans="1:18" x14ac:dyDescent="0.3">
      <c r="A2716" s="98"/>
      <c r="B2716" s="98"/>
      <c r="C2716" s="98"/>
      <c r="D2716" s="98"/>
      <c r="E2716" s="98"/>
      <c r="F2716" s="98"/>
      <c r="G2716" s="98"/>
      <c r="H2716" s="98"/>
      <c r="I2716" s="98"/>
      <c r="J2716" s="98"/>
      <c r="K2716" s="98"/>
      <c r="L2716" s="98"/>
      <c r="M2716" s="98"/>
      <c r="N2716" s="98"/>
      <c r="O2716" s="98"/>
      <c r="P2716" s="97"/>
      <c r="Q2716" s="18"/>
      <c r="R2716" s="18"/>
    </row>
    <row r="2717" spans="1:18" x14ac:dyDescent="0.3">
      <c r="A2717" s="98"/>
      <c r="B2717" s="98"/>
      <c r="C2717" s="98"/>
      <c r="D2717" s="98"/>
      <c r="E2717" s="98"/>
      <c r="F2717" s="98"/>
      <c r="G2717" s="98"/>
      <c r="H2717" s="98"/>
      <c r="I2717" s="98"/>
      <c r="J2717" s="98"/>
      <c r="K2717" s="98"/>
      <c r="L2717" s="98"/>
      <c r="M2717" s="98"/>
      <c r="N2717" s="98"/>
      <c r="O2717" s="98"/>
      <c r="P2717" s="97"/>
      <c r="Q2717" s="18"/>
      <c r="R2717" s="18"/>
    </row>
    <row r="2718" spans="1:18" x14ac:dyDescent="0.3">
      <c r="A2718" s="98"/>
      <c r="B2718" s="98"/>
      <c r="C2718" s="98"/>
      <c r="D2718" s="98"/>
      <c r="E2718" s="98"/>
      <c r="F2718" s="98"/>
      <c r="G2718" s="98"/>
      <c r="H2718" s="98"/>
      <c r="I2718" s="98"/>
      <c r="J2718" s="98"/>
      <c r="K2718" s="98"/>
      <c r="L2718" s="98"/>
      <c r="M2718" s="98"/>
      <c r="N2718" s="98"/>
      <c r="O2718" s="98"/>
      <c r="P2718" s="97"/>
      <c r="Q2718" s="18"/>
      <c r="R2718" s="18"/>
    </row>
    <row r="2719" spans="1:18" x14ac:dyDescent="0.3">
      <c r="A2719" s="98"/>
      <c r="B2719" s="98"/>
      <c r="C2719" s="98"/>
      <c r="D2719" s="98"/>
      <c r="E2719" s="98"/>
      <c r="F2719" s="98"/>
      <c r="G2719" s="98"/>
      <c r="H2719" s="98"/>
      <c r="I2719" s="98"/>
      <c r="J2719" s="98"/>
      <c r="K2719" s="98"/>
      <c r="L2719" s="98"/>
      <c r="M2719" s="98"/>
      <c r="N2719" s="98"/>
      <c r="O2719" s="98"/>
      <c r="P2719" s="97"/>
      <c r="Q2719" s="18"/>
      <c r="R2719" s="18"/>
    </row>
    <row r="2720" spans="1:18" x14ac:dyDescent="0.3">
      <c r="A2720" s="98"/>
      <c r="B2720" s="98"/>
      <c r="C2720" s="98"/>
      <c r="D2720" s="98"/>
      <c r="E2720" s="98"/>
      <c r="F2720" s="98"/>
      <c r="G2720" s="98"/>
      <c r="H2720" s="98"/>
      <c r="I2720" s="98"/>
      <c r="J2720" s="98"/>
      <c r="K2720" s="98"/>
      <c r="L2720" s="98"/>
      <c r="M2720" s="98"/>
      <c r="N2720" s="98"/>
      <c r="O2720" s="98"/>
      <c r="P2720" s="97"/>
      <c r="Q2720" s="18"/>
      <c r="R2720" s="18"/>
    </row>
    <row r="2721" spans="1:18" x14ac:dyDescent="0.3">
      <c r="A2721" s="98"/>
      <c r="B2721" s="98"/>
      <c r="C2721" s="98"/>
      <c r="D2721" s="98"/>
      <c r="E2721" s="98"/>
      <c r="F2721" s="98"/>
      <c r="G2721" s="98"/>
      <c r="H2721" s="98"/>
      <c r="I2721" s="98"/>
      <c r="J2721" s="98"/>
      <c r="K2721" s="98"/>
      <c r="L2721" s="98"/>
      <c r="M2721" s="98"/>
      <c r="N2721" s="98"/>
      <c r="O2721" s="98"/>
      <c r="P2721" s="97"/>
      <c r="Q2721" s="18"/>
      <c r="R2721" s="18"/>
    </row>
    <row r="2722" spans="1:18" x14ac:dyDescent="0.3">
      <c r="A2722" s="98"/>
      <c r="B2722" s="98"/>
      <c r="C2722" s="98"/>
      <c r="D2722" s="98"/>
      <c r="E2722" s="98"/>
      <c r="F2722" s="98"/>
      <c r="G2722" s="98"/>
      <c r="H2722" s="98"/>
      <c r="I2722" s="98"/>
      <c r="J2722" s="98"/>
      <c r="K2722" s="98"/>
      <c r="L2722" s="98"/>
      <c r="M2722" s="98"/>
      <c r="N2722" s="98"/>
      <c r="O2722" s="98"/>
      <c r="P2722" s="97"/>
      <c r="Q2722" s="18"/>
      <c r="R2722" s="18"/>
    </row>
    <row r="2723" spans="1:18" x14ac:dyDescent="0.3">
      <c r="A2723" s="98"/>
      <c r="B2723" s="98"/>
      <c r="C2723" s="98"/>
      <c r="D2723" s="98"/>
      <c r="E2723" s="98"/>
      <c r="F2723" s="98"/>
      <c r="G2723" s="98"/>
      <c r="H2723" s="98"/>
      <c r="I2723" s="98"/>
      <c r="J2723" s="98"/>
      <c r="K2723" s="98"/>
      <c r="L2723" s="98"/>
      <c r="M2723" s="98"/>
      <c r="N2723" s="98"/>
      <c r="O2723" s="98"/>
      <c r="P2723" s="97"/>
      <c r="Q2723" s="18"/>
      <c r="R2723" s="18"/>
    </row>
    <row r="2724" spans="1:18" x14ac:dyDescent="0.3">
      <c r="A2724" s="98"/>
      <c r="B2724" s="98"/>
      <c r="C2724" s="98"/>
      <c r="D2724" s="98"/>
      <c r="E2724" s="98"/>
      <c r="F2724" s="98"/>
      <c r="G2724" s="98"/>
      <c r="H2724" s="98"/>
      <c r="I2724" s="98"/>
      <c r="J2724" s="98"/>
      <c r="K2724" s="98"/>
      <c r="L2724" s="98"/>
      <c r="M2724" s="98"/>
      <c r="N2724" s="98"/>
      <c r="O2724" s="98"/>
      <c r="P2724" s="97"/>
      <c r="Q2724" s="18"/>
      <c r="R2724" s="18"/>
    </row>
    <row r="2725" spans="1:18" x14ac:dyDescent="0.3">
      <c r="A2725" s="98"/>
      <c r="B2725" s="98"/>
      <c r="C2725" s="98"/>
      <c r="D2725" s="98"/>
      <c r="E2725" s="98"/>
      <c r="F2725" s="98"/>
      <c r="G2725" s="98"/>
      <c r="H2725" s="98"/>
      <c r="I2725" s="98"/>
      <c r="J2725" s="98"/>
      <c r="K2725" s="98"/>
      <c r="L2725" s="98"/>
      <c r="M2725" s="98"/>
      <c r="N2725" s="98"/>
      <c r="O2725" s="98"/>
      <c r="P2725" s="97"/>
      <c r="Q2725" s="18"/>
      <c r="R2725" s="18"/>
    </row>
    <row r="2726" spans="1:18" x14ac:dyDescent="0.3">
      <c r="A2726" s="98"/>
      <c r="B2726" s="98"/>
      <c r="C2726" s="98"/>
      <c r="D2726" s="98"/>
      <c r="E2726" s="98"/>
      <c r="F2726" s="98"/>
      <c r="G2726" s="98"/>
      <c r="H2726" s="98"/>
      <c r="I2726" s="98"/>
      <c r="J2726" s="98"/>
      <c r="K2726" s="98"/>
      <c r="L2726" s="98"/>
      <c r="M2726" s="98"/>
      <c r="N2726" s="98"/>
      <c r="O2726" s="98"/>
      <c r="P2726" s="97"/>
      <c r="Q2726" s="18"/>
      <c r="R2726" s="18"/>
    </row>
    <row r="2727" spans="1:18" x14ac:dyDescent="0.3">
      <c r="A2727" s="98"/>
      <c r="B2727" s="98"/>
      <c r="C2727" s="98"/>
      <c r="D2727" s="98"/>
      <c r="E2727" s="98"/>
      <c r="F2727" s="98"/>
      <c r="G2727" s="98"/>
      <c r="H2727" s="98"/>
      <c r="I2727" s="98"/>
      <c r="J2727" s="98"/>
      <c r="K2727" s="98"/>
      <c r="L2727" s="98"/>
      <c r="M2727" s="98"/>
      <c r="N2727" s="98"/>
      <c r="O2727" s="98"/>
      <c r="P2727" s="97"/>
      <c r="Q2727" s="18"/>
      <c r="R2727" s="18"/>
    </row>
    <row r="2728" spans="1:18" x14ac:dyDescent="0.3">
      <c r="A2728" s="98"/>
      <c r="B2728" s="98"/>
      <c r="C2728" s="98"/>
      <c r="D2728" s="98"/>
      <c r="E2728" s="98"/>
      <c r="F2728" s="98"/>
      <c r="G2728" s="98"/>
      <c r="H2728" s="98"/>
      <c r="I2728" s="98"/>
      <c r="J2728" s="98"/>
      <c r="K2728" s="98"/>
      <c r="L2728" s="98"/>
      <c r="M2728" s="98"/>
      <c r="N2728" s="98"/>
      <c r="O2728" s="98"/>
      <c r="P2728" s="97"/>
      <c r="Q2728" s="18"/>
      <c r="R2728" s="18"/>
    </row>
    <row r="2729" spans="1:18" x14ac:dyDescent="0.3">
      <c r="A2729" s="98"/>
      <c r="B2729" s="98"/>
      <c r="C2729" s="98"/>
      <c r="D2729" s="98"/>
      <c r="E2729" s="98"/>
      <c r="F2729" s="98"/>
      <c r="G2729" s="98"/>
      <c r="H2729" s="98"/>
      <c r="I2729" s="98"/>
      <c r="J2729" s="98"/>
      <c r="K2729" s="98"/>
      <c r="L2729" s="98"/>
      <c r="M2729" s="98"/>
      <c r="N2729" s="98"/>
      <c r="O2729" s="98"/>
      <c r="P2729" s="97"/>
      <c r="Q2729" s="18"/>
      <c r="R2729" s="18"/>
    </row>
    <row r="2730" spans="1:18" x14ac:dyDescent="0.3">
      <c r="A2730" s="98"/>
      <c r="B2730" s="98"/>
      <c r="C2730" s="98"/>
      <c r="D2730" s="98"/>
      <c r="E2730" s="98"/>
      <c r="F2730" s="98"/>
      <c r="G2730" s="98"/>
      <c r="H2730" s="98"/>
      <c r="I2730" s="98"/>
      <c r="J2730" s="98"/>
      <c r="K2730" s="98"/>
      <c r="L2730" s="98"/>
      <c r="M2730" s="98"/>
      <c r="N2730" s="98"/>
      <c r="O2730" s="98"/>
      <c r="P2730" s="97"/>
      <c r="Q2730" s="18"/>
      <c r="R2730" s="18"/>
    </row>
    <row r="2731" spans="1:18" x14ac:dyDescent="0.3">
      <c r="A2731" s="98"/>
      <c r="B2731" s="98"/>
      <c r="C2731" s="98"/>
      <c r="D2731" s="98"/>
      <c r="E2731" s="98"/>
      <c r="F2731" s="98"/>
      <c r="G2731" s="98"/>
      <c r="H2731" s="98"/>
      <c r="I2731" s="98"/>
      <c r="J2731" s="98"/>
      <c r="K2731" s="98"/>
      <c r="L2731" s="98"/>
      <c r="M2731" s="98"/>
      <c r="N2731" s="98"/>
      <c r="O2731" s="98"/>
      <c r="P2731" s="97"/>
      <c r="Q2731" s="18"/>
      <c r="R2731" s="18"/>
    </row>
    <row r="2732" spans="1:18" x14ac:dyDescent="0.3">
      <c r="A2732" s="98"/>
      <c r="B2732" s="98"/>
      <c r="C2732" s="98"/>
      <c r="D2732" s="98"/>
      <c r="E2732" s="98"/>
      <c r="F2732" s="98"/>
      <c r="G2732" s="98"/>
      <c r="H2732" s="98"/>
      <c r="I2732" s="98"/>
      <c r="J2732" s="98"/>
      <c r="K2732" s="98"/>
      <c r="L2732" s="98"/>
      <c r="M2732" s="98"/>
      <c r="N2732" s="98"/>
      <c r="O2732" s="98"/>
      <c r="P2732" s="97"/>
      <c r="Q2732" s="18"/>
      <c r="R2732" s="18"/>
    </row>
    <row r="2733" spans="1:18" x14ac:dyDescent="0.3">
      <c r="A2733" s="98"/>
      <c r="B2733" s="98"/>
      <c r="C2733" s="98"/>
      <c r="D2733" s="98"/>
      <c r="E2733" s="98"/>
      <c r="F2733" s="98"/>
      <c r="G2733" s="98"/>
      <c r="H2733" s="98"/>
      <c r="I2733" s="98"/>
      <c r="J2733" s="98"/>
      <c r="K2733" s="98"/>
      <c r="L2733" s="98"/>
      <c r="M2733" s="98"/>
      <c r="N2733" s="98"/>
      <c r="O2733" s="98"/>
      <c r="P2733" s="97"/>
      <c r="Q2733" s="18"/>
      <c r="R2733" s="18"/>
    </row>
    <row r="2734" spans="1:18" x14ac:dyDescent="0.3">
      <c r="A2734" s="98"/>
      <c r="B2734" s="98"/>
      <c r="C2734" s="98"/>
      <c r="D2734" s="98"/>
      <c r="E2734" s="98"/>
      <c r="F2734" s="98"/>
      <c r="G2734" s="98"/>
      <c r="H2734" s="98"/>
      <c r="I2734" s="98"/>
      <c r="J2734" s="98"/>
      <c r="K2734" s="98"/>
      <c r="L2734" s="98"/>
      <c r="M2734" s="98"/>
      <c r="N2734" s="98"/>
      <c r="O2734" s="98"/>
      <c r="P2734" s="97"/>
      <c r="Q2734" s="18"/>
      <c r="R2734" s="18"/>
    </row>
    <row r="2735" spans="1:18" x14ac:dyDescent="0.3">
      <c r="A2735" s="98"/>
      <c r="B2735" s="98"/>
      <c r="C2735" s="98"/>
      <c r="D2735" s="98"/>
      <c r="E2735" s="98"/>
      <c r="F2735" s="98"/>
      <c r="G2735" s="98"/>
      <c r="H2735" s="98"/>
      <c r="I2735" s="98"/>
      <c r="J2735" s="98"/>
      <c r="K2735" s="98"/>
      <c r="L2735" s="98"/>
      <c r="M2735" s="98"/>
      <c r="N2735" s="98"/>
      <c r="O2735" s="98"/>
      <c r="P2735" s="97"/>
      <c r="Q2735" s="18"/>
      <c r="R2735" s="18"/>
    </row>
    <row r="2736" spans="1:18" x14ac:dyDescent="0.3">
      <c r="A2736" s="98"/>
      <c r="B2736" s="98"/>
      <c r="C2736" s="98"/>
      <c r="D2736" s="98"/>
      <c r="E2736" s="98"/>
      <c r="F2736" s="98"/>
      <c r="G2736" s="98"/>
      <c r="H2736" s="98"/>
      <c r="I2736" s="98"/>
      <c r="J2736" s="98"/>
      <c r="K2736" s="98"/>
      <c r="L2736" s="98"/>
      <c r="M2736" s="98"/>
      <c r="N2736" s="98"/>
      <c r="O2736" s="98"/>
      <c r="P2736" s="97"/>
      <c r="Q2736" s="18"/>
      <c r="R2736" s="18"/>
    </row>
    <row r="2737" spans="1:18" x14ac:dyDescent="0.3">
      <c r="A2737" s="98"/>
      <c r="B2737" s="98"/>
      <c r="C2737" s="98"/>
      <c r="D2737" s="98"/>
      <c r="E2737" s="98"/>
      <c r="F2737" s="98"/>
      <c r="G2737" s="98"/>
      <c r="H2737" s="98"/>
      <c r="I2737" s="98"/>
      <c r="J2737" s="98"/>
      <c r="K2737" s="98"/>
      <c r="L2737" s="98"/>
      <c r="M2737" s="98"/>
      <c r="N2737" s="98"/>
      <c r="O2737" s="98"/>
      <c r="P2737" s="97"/>
      <c r="Q2737" s="18"/>
      <c r="R2737" s="18"/>
    </row>
    <row r="2738" spans="1:18" x14ac:dyDescent="0.3">
      <c r="A2738" s="98"/>
      <c r="B2738" s="98"/>
      <c r="C2738" s="98"/>
      <c r="D2738" s="98"/>
      <c r="E2738" s="98"/>
      <c r="F2738" s="98"/>
      <c r="G2738" s="98"/>
      <c r="H2738" s="98"/>
      <c r="I2738" s="98"/>
      <c r="J2738" s="98"/>
      <c r="K2738" s="98"/>
      <c r="L2738" s="98"/>
      <c r="M2738" s="98"/>
      <c r="N2738" s="98"/>
      <c r="O2738" s="98"/>
      <c r="P2738" s="97"/>
      <c r="Q2738" s="18"/>
      <c r="R2738" s="18"/>
    </row>
    <row r="2739" spans="1:18" x14ac:dyDescent="0.3">
      <c r="A2739" s="98"/>
      <c r="B2739" s="98"/>
      <c r="C2739" s="98"/>
      <c r="D2739" s="98"/>
      <c r="E2739" s="98"/>
      <c r="F2739" s="98"/>
      <c r="G2739" s="98"/>
      <c r="H2739" s="98"/>
      <c r="I2739" s="98"/>
      <c r="J2739" s="98"/>
      <c r="K2739" s="98"/>
      <c r="L2739" s="98"/>
      <c r="M2739" s="98"/>
      <c r="N2739" s="98"/>
      <c r="O2739" s="98"/>
      <c r="P2739" s="97"/>
      <c r="Q2739" s="18"/>
      <c r="R2739" s="18"/>
    </row>
    <row r="2740" spans="1:18" x14ac:dyDescent="0.3">
      <c r="A2740" s="98"/>
      <c r="B2740" s="98"/>
      <c r="C2740" s="98"/>
      <c r="D2740" s="98"/>
      <c r="E2740" s="98"/>
      <c r="F2740" s="98"/>
      <c r="G2740" s="98"/>
      <c r="H2740" s="98"/>
      <c r="I2740" s="98"/>
      <c r="J2740" s="98"/>
      <c r="K2740" s="98"/>
      <c r="L2740" s="98"/>
      <c r="M2740" s="98"/>
      <c r="N2740" s="98"/>
      <c r="O2740" s="98"/>
      <c r="P2740" s="97"/>
      <c r="Q2740" s="18"/>
      <c r="R2740" s="18"/>
    </row>
    <row r="2741" spans="1:18" x14ac:dyDescent="0.3">
      <c r="A2741" s="98"/>
      <c r="B2741" s="98"/>
      <c r="C2741" s="98"/>
      <c r="D2741" s="98"/>
      <c r="E2741" s="98"/>
      <c r="F2741" s="98"/>
      <c r="G2741" s="98"/>
      <c r="H2741" s="98"/>
      <c r="I2741" s="98"/>
      <c r="J2741" s="98"/>
      <c r="K2741" s="98"/>
      <c r="L2741" s="98"/>
      <c r="M2741" s="98"/>
      <c r="N2741" s="98"/>
      <c r="O2741" s="98"/>
      <c r="P2741" s="97"/>
      <c r="Q2741" s="18"/>
      <c r="R2741" s="18"/>
    </row>
    <row r="2742" spans="1:18" x14ac:dyDescent="0.3">
      <c r="A2742" s="98"/>
      <c r="B2742" s="98"/>
      <c r="C2742" s="98"/>
      <c r="D2742" s="98"/>
      <c r="E2742" s="98"/>
      <c r="F2742" s="98"/>
      <c r="G2742" s="98"/>
      <c r="H2742" s="98"/>
      <c r="I2742" s="98"/>
      <c r="J2742" s="98"/>
      <c r="K2742" s="98"/>
      <c r="L2742" s="98"/>
      <c r="M2742" s="98"/>
      <c r="N2742" s="98"/>
      <c r="O2742" s="98"/>
      <c r="P2742" s="97"/>
      <c r="Q2742" s="18"/>
      <c r="R2742" s="18"/>
    </row>
    <row r="2743" spans="1:18" x14ac:dyDescent="0.3">
      <c r="A2743" s="98"/>
      <c r="B2743" s="98"/>
      <c r="C2743" s="98"/>
      <c r="D2743" s="98"/>
      <c r="E2743" s="98"/>
      <c r="F2743" s="98"/>
      <c r="G2743" s="98"/>
      <c r="H2743" s="98"/>
      <c r="I2743" s="98"/>
      <c r="J2743" s="98"/>
      <c r="K2743" s="98"/>
      <c r="L2743" s="98"/>
      <c r="M2743" s="98"/>
      <c r="N2743" s="98"/>
      <c r="O2743" s="98"/>
      <c r="P2743" s="97"/>
      <c r="Q2743" s="18"/>
      <c r="R2743" s="18"/>
    </row>
    <row r="2744" spans="1:18" x14ac:dyDescent="0.3">
      <c r="A2744" s="98"/>
      <c r="B2744" s="98"/>
      <c r="C2744" s="98"/>
      <c r="D2744" s="98"/>
      <c r="E2744" s="98"/>
      <c r="F2744" s="98"/>
      <c r="G2744" s="98"/>
      <c r="H2744" s="98"/>
      <c r="I2744" s="98"/>
      <c r="J2744" s="98"/>
      <c r="K2744" s="98"/>
      <c r="L2744" s="98"/>
      <c r="M2744" s="98"/>
      <c r="N2744" s="98"/>
      <c r="O2744" s="98"/>
      <c r="P2744" s="97"/>
      <c r="Q2744" s="18"/>
      <c r="R2744" s="18"/>
    </row>
    <row r="2745" spans="1:18" x14ac:dyDescent="0.3">
      <c r="A2745" s="98"/>
      <c r="B2745" s="98"/>
      <c r="C2745" s="98"/>
      <c r="D2745" s="98"/>
      <c r="E2745" s="98"/>
      <c r="F2745" s="98"/>
      <c r="G2745" s="98"/>
      <c r="H2745" s="98"/>
      <c r="I2745" s="98"/>
      <c r="J2745" s="98"/>
      <c r="K2745" s="98"/>
      <c r="L2745" s="98"/>
      <c r="M2745" s="98"/>
      <c r="N2745" s="98"/>
      <c r="O2745" s="98"/>
      <c r="P2745" s="97"/>
      <c r="Q2745" s="18"/>
      <c r="R2745" s="18"/>
    </row>
    <row r="2746" spans="1:18" x14ac:dyDescent="0.3">
      <c r="A2746" s="98"/>
      <c r="B2746" s="98"/>
      <c r="C2746" s="98"/>
      <c r="D2746" s="98"/>
      <c r="E2746" s="98"/>
      <c r="F2746" s="98"/>
      <c r="G2746" s="98"/>
      <c r="H2746" s="98"/>
      <c r="I2746" s="98"/>
      <c r="J2746" s="98"/>
      <c r="K2746" s="98"/>
      <c r="L2746" s="98"/>
      <c r="M2746" s="98"/>
      <c r="N2746" s="98"/>
      <c r="O2746" s="98"/>
      <c r="P2746" s="97"/>
      <c r="Q2746" s="18"/>
      <c r="R2746" s="18"/>
    </row>
    <row r="2747" spans="1:18" x14ac:dyDescent="0.3">
      <c r="A2747" s="98"/>
      <c r="B2747" s="98"/>
      <c r="C2747" s="98"/>
      <c r="D2747" s="98"/>
      <c r="E2747" s="98"/>
      <c r="F2747" s="98"/>
      <c r="G2747" s="98"/>
      <c r="H2747" s="98"/>
      <c r="I2747" s="98"/>
      <c r="J2747" s="98"/>
      <c r="K2747" s="98"/>
      <c r="L2747" s="98"/>
      <c r="M2747" s="98"/>
      <c r="N2747" s="98"/>
      <c r="O2747" s="98"/>
      <c r="P2747" s="97"/>
      <c r="Q2747" s="18"/>
      <c r="R2747" s="18"/>
    </row>
    <row r="2748" spans="1:18" x14ac:dyDescent="0.3">
      <c r="A2748" s="98"/>
      <c r="B2748" s="98"/>
      <c r="C2748" s="98"/>
      <c r="D2748" s="98"/>
      <c r="E2748" s="98"/>
      <c r="F2748" s="98"/>
      <c r="G2748" s="98"/>
      <c r="H2748" s="98"/>
      <c r="I2748" s="98"/>
      <c r="J2748" s="98"/>
      <c r="K2748" s="98"/>
      <c r="L2748" s="98"/>
      <c r="M2748" s="98"/>
      <c r="N2748" s="98"/>
      <c r="O2748" s="98"/>
      <c r="P2748" s="97"/>
      <c r="Q2748" s="18"/>
      <c r="R2748" s="18"/>
    </row>
    <row r="2749" spans="1:18" x14ac:dyDescent="0.3">
      <c r="A2749" s="98"/>
      <c r="B2749" s="98"/>
      <c r="C2749" s="98"/>
      <c r="D2749" s="98"/>
      <c r="E2749" s="98"/>
      <c r="F2749" s="98"/>
      <c r="G2749" s="98"/>
      <c r="H2749" s="98"/>
      <c r="I2749" s="98"/>
      <c r="J2749" s="98"/>
      <c r="K2749" s="98"/>
      <c r="L2749" s="98"/>
      <c r="M2749" s="98"/>
      <c r="N2749" s="98"/>
      <c r="O2749" s="98"/>
      <c r="P2749" s="97"/>
      <c r="Q2749" s="18"/>
      <c r="R2749" s="18"/>
    </row>
    <row r="2750" spans="1:18" x14ac:dyDescent="0.3">
      <c r="A2750" s="98"/>
      <c r="B2750" s="98"/>
      <c r="C2750" s="98"/>
      <c r="D2750" s="98"/>
      <c r="E2750" s="98"/>
      <c r="F2750" s="98"/>
      <c r="G2750" s="98"/>
      <c r="H2750" s="98"/>
      <c r="I2750" s="98"/>
      <c r="J2750" s="98"/>
      <c r="K2750" s="98"/>
      <c r="L2750" s="98"/>
      <c r="M2750" s="98"/>
      <c r="N2750" s="98"/>
      <c r="O2750" s="98"/>
      <c r="P2750" s="97"/>
      <c r="Q2750" s="18"/>
      <c r="R2750" s="18"/>
    </row>
    <row r="2751" spans="1:18" x14ac:dyDescent="0.3">
      <c r="A2751" s="98"/>
      <c r="B2751" s="98"/>
      <c r="C2751" s="98"/>
      <c r="D2751" s="98"/>
      <c r="E2751" s="98"/>
      <c r="F2751" s="98"/>
      <c r="G2751" s="98"/>
      <c r="H2751" s="98"/>
      <c r="I2751" s="98"/>
      <c r="J2751" s="98"/>
      <c r="K2751" s="98"/>
      <c r="L2751" s="98"/>
      <c r="M2751" s="98"/>
      <c r="N2751" s="98"/>
      <c r="O2751" s="98"/>
      <c r="P2751" s="97"/>
      <c r="Q2751" s="18"/>
      <c r="R2751" s="18"/>
    </row>
    <row r="2752" spans="1:18" x14ac:dyDescent="0.3">
      <c r="A2752" s="98"/>
      <c r="B2752" s="98"/>
      <c r="C2752" s="98"/>
      <c r="D2752" s="98"/>
      <c r="E2752" s="98"/>
      <c r="F2752" s="98"/>
      <c r="G2752" s="98"/>
      <c r="H2752" s="98"/>
      <c r="I2752" s="98"/>
      <c r="J2752" s="98"/>
      <c r="K2752" s="98"/>
      <c r="L2752" s="98"/>
      <c r="M2752" s="98"/>
      <c r="N2752" s="98"/>
      <c r="O2752" s="98"/>
      <c r="P2752" s="97"/>
      <c r="Q2752" s="18"/>
      <c r="R2752" s="18"/>
    </row>
    <row r="2753" spans="1:18" x14ac:dyDescent="0.3">
      <c r="A2753" s="98"/>
      <c r="B2753" s="98"/>
      <c r="C2753" s="98"/>
      <c r="D2753" s="98"/>
      <c r="E2753" s="98"/>
      <c r="F2753" s="98"/>
      <c r="G2753" s="98"/>
      <c r="H2753" s="98"/>
      <c r="I2753" s="98"/>
      <c r="J2753" s="98"/>
      <c r="K2753" s="98"/>
      <c r="L2753" s="98"/>
      <c r="M2753" s="98"/>
      <c r="N2753" s="98"/>
      <c r="O2753" s="98"/>
      <c r="P2753" s="97"/>
      <c r="Q2753" s="18"/>
      <c r="R2753" s="18"/>
    </row>
    <row r="2754" spans="1:18" x14ac:dyDescent="0.3">
      <c r="A2754" s="98"/>
      <c r="B2754" s="98"/>
      <c r="C2754" s="98"/>
      <c r="D2754" s="98"/>
      <c r="E2754" s="98"/>
      <c r="F2754" s="98"/>
      <c r="G2754" s="98"/>
      <c r="H2754" s="98"/>
      <c r="I2754" s="98"/>
      <c r="J2754" s="98"/>
      <c r="K2754" s="98"/>
      <c r="L2754" s="98"/>
      <c r="M2754" s="98"/>
      <c r="N2754" s="98"/>
      <c r="O2754" s="98"/>
      <c r="P2754" s="97"/>
      <c r="Q2754" s="18"/>
      <c r="R2754" s="18"/>
    </row>
    <row r="2755" spans="1:18" x14ac:dyDescent="0.3">
      <c r="A2755" s="98"/>
      <c r="B2755" s="98"/>
      <c r="C2755" s="98"/>
      <c r="D2755" s="98"/>
      <c r="E2755" s="98"/>
      <c r="F2755" s="98"/>
      <c r="G2755" s="98"/>
      <c r="H2755" s="98"/>
      <c r="I2755" s="98"/>
      <c r="J2755" s="98"/>
      <c r="K2755" s="98"/>
      <c r="L2755" s="98"/>
      <c r="M2755" s="98"/>
      <c r="N2755" s="98"/>
      <c r="O2755" s="98"/>
      <c r="P2755" s="97"/>
      <c r="Q2755" s="18"/>
      <c r="R2755" s="18"/>
    </row>
    <row r="2756" spans="1:18" x14ac:dyDescent="0.3">
      <c r="A2756" s="98"/>
      <c r="B2756" s="98"/>
      <c r="C2756" s="98"/>
      <c r="D2756" s="98"/>
      <c r="E2756" s="98"/>
      <c r="F2756" s="98"/>
      <c r="G2756" s="98"/>
      <c r="H2756" s="98"/>
      <c r="I2756" s="98"/>
      <c r="J2756" s="98"/>
      <c r="K2756" s="98"/>
      <c r="L2756" s="98"/>
      <c r="M2756" s="98"/>
      <c r="N2756" s="98"/>
      <c r="O2756" s="98"/>
      <c r="P2756" s="97"/>
      <c r="Q2756" s="18"/>
      <c r="R2756" s="18"/>
    </row>
    <row r="2757" spans="1:18" x14ac:dyDescent="0.3">
      <c r="A2757" s="98"/>
      <c r="B2757" s="98"/>
      <c r="C2757" s="98"/>
      <c r="D2757" s="98"/>
      <c r="E2757" s="98"/>
      <c r="F2757" s="98"/>
      <c r="G2757" s="98"/>
      <c r="H2757" s="98"/>
      <c r="I2757" s="98"/>
      <c r="J2757" s="98"/>
      <c r="K2757" s="98"/>
      <c r="L2757" s="98"/>
      <c r="M2757" s="98"/>
      <c r="N2757" s="98"/>
      <c r="O2757" s="98"/>
      <c r="P2757" s="97"/>
      <c r="Q2757" s="18"/>
      <c r="R2757" s="18"/>
    </row>
    <row r="2758" spans="1:18" x14ac:dyDescent="0.3">
      <c r="A2758" s="98"/>
      <c r="B2758" s="98"/>
      <c r="C2758" s="98"/>
      <c r="D2758" s="98"/>
      <c r="E2758" s="98"/>
      <c r="F2758" s="98"/>
      <c r="G2758" s="98"/>
      <c r="H2758" s="98"/>
      <c r="I2758" s="98"/>
      <c r="J2758" s="98"/>
      <c r="K2758" s="98"/>
      <c r="L2758" s="98"/>
      <c r="M2758" s="98"/>
      <c r="N2758" s="98"/>
      <c r="O2758" s="98"/>
      <c r="P2758" s="97"/>
      <c r="Q2758" s="18"/>
      <c r="R2758" s="18"/>
    </row>
    <row r="2759" spans="1:18" x14ac:dyDescent="0.3">
      <c r="A2759" s="98"/>
      <c r="B2759" s="98"/>
      <c r="C2759" s="98"/>
      <c r="D2759" s="98"/>
      <c r="E2759" s="98"/>
      <c r="F2759" s="98"/>
      <c r="G2759" s="98"/>
      <c r="H2759" s="98"/>
      <c r="I2759" s="98"/>
      <c r="J2759" s="98"/>
      <c r="K2759" s="98"/>
      <c r="L2759" s="98"/>
      <c r="M2759" s="98"/>
      <c r="N2759" s="98"/>
      <c r="O2759" s="98"/>
      <c r="P2759" s="97"/>
      <c r="Q2759" s="18"/>
      <c r="R2759" s="18"/>
    </row>
    <row r="2760" spans="1:18" x14ac:dyDescent="0.3">
      <c r="A2760" s="98"/>
      <c r="B2760" s="98"/>
      <c r="C2760" s="98"/>
      <c r="D2760" s="98"/>
      <c r="E2760" s="98"/>
      <c r="F2760" s="98"/>
      <c r="G2760" s="98"/>
      <c r="H2760" s="98"/>
      <c r="I2760" s="98"/>
      <c r="J2760" s="98"/>
      <c r="K2760" s="98"/>
      <c r="L2760" s="98"/>
      <c r="M2760" s="98"/>
      <c r="N2760" s="98"/>
      <c r="O2760" s="98"/>
      <c r="P2760" s="97"/>
      <c r="Q2760" s="18"/>
      <c r="R2760" s="18"/>
    </row>
    <row r="2761" spans="1:18" x14ac:dyDescent="0.3">
      <c r="A2761" s="98"/>
      <c r="B2761" s="98"/>
      <c r="C2761" s="98"/>
      <c r="D2761" s="98"/>
      <c r="E2761" s="98"/>
      <c r="F2761" s="98"/>
      <c r="G2761" s="98"/>
      <c r="H2761" s="98"/>
      <c r="I2761" s="98"/>
      <c r="J2761" s="98"/>
      <c r="K2761" s="98"/>
      <c r="L2761" s="98"/>
      <c r="M2761" s="98"/>
      <c r="N2761" s="98"/>
      <c r="O2761" s="98"/>
      <c r="P2761" s="97"/>
      <c r="Q2761" s="18"/>
      <c r="R2761" s="18"/>
    </row>
    <row r="2762" spans="1:18" x14ac:dyDescent="0.3">
      <c r="A2762" s="98"/>
      <c r="B2762" s="98"/>
      <c r="C2762" s="98"/>
      <c r="D2762" s="98"/>
      <c r="E2762" s="98"/>
      <c r="F2762" s="98"/>
      <c r="G2762" s="98"/>
      <c r="H2762" s="98"/>
      <c r="I2762" s="98"/>
      <c r="J2762" s="98"/>
      <c r="K2762" s="98"/>
      <c r="L2762" s="98"/>
      <c r="M2762" s="98"/>
      <c r="N2762" s="98"/>
      <c r="O2762" s="98"/>
      <c r="P2762" s="97"/>
      <c r="Q2762" s="18"/>
      <c r="R2762" s="18"/>
    </row>
    <row r="2763" spans="1:18" x14ac:dyDescent="0.3">
      <c r="A2763" s="98"/>
      <c r="B2763" s="98"/>
      <c r="C2763" s="98"/>
      <c r="D2763" s="98"/>
      <c r="E2763" s="98"/>
      <c r="F2763" s="98"/>
      <c r="G2763" s="98"/>
      <c r="H2763" s="98"/>
      <c r="I2763" s="98"/>
      <c r="J2763" s="98"/>
      <c r="K2763" s="98"/>
      <c r="L2763" s="98"/>
      <c r="M2763" s="98"/>
      <c r="N2763" s="98"/>
      <c r="O2763" s="98"/>
      <c r="P2763" s="97"/>
      <c r="Q2763" s="18"/>
      <c r="R2763" s="18"/>
    </row>
    <row r="2764" spans="1:18" x14ac:dyDescent="0.3">
      <c r="A2764" s="98"/>
      <c r="B2764" s="98"/>
      <c r="C2764" s="98"/>
      <c r="D2764" s="98"/>
      <c r="E2764" s="98"/>
      <c r="F2764" s="98"/>
      <c r="G2764" s="98"/>
      <c r="H2764" s="98"/>
      <c r="I2764" s="98"/>
      <c r="J2764" s="98"/>
      <c r="K2764" s="98"/>
      <c r="L2764" s="98"/>
      <c r="M2764" s="98"/>
      <c r="N2764" s="98"/>
      <c r="O2764" s="98"/>
      <c r="P2764" s="97"/>
      <c r="Q2764" s="18"/>
      <c r="R2764" s="18"/>
    </row>
    <row r="2765" spans="1:18" x14ac:dyDescent="0.3">
      <c r="A2765" s="98"/>
      <c r="B2765" s="98"/>
      <c r="C2765" s="98"/>
      <c r="D2765" s="98"/>
      <c r="E2765" s="98"/>
      <c r="F2765" s="98"/>
      <c r="G2765" s="98"/>
      <c r="H2765" s="98"/>
      <c r="I2765" s="98"/>
      <c r="J2765" s="98"/>
      <c r="K2765" s="98"/>
      <c r="L2765" s="98"/>
      <c r="M2765" s="98"/>
      <c r="N2765" s="98"/>
      <c r="O2765" s="98"/>
      <c r="P2765" s="97"/>
      <c r="Q2765" s="18"/>
      <c r="R2765" s="18"/>
    </row>
    <row r="2766" spans="1:18" x14ac:dyDescent="0.3">
      <c r="A2766" s="98"/>
      <c r="B2766" s="98"/>
      <c r="C2766" s="98"/>
      <c r="D2766" s="98"/>
      <c r="E2766" s="98"/>
      <c r="F2766" s="98"/>
      <c r="G2766" s="98"/>
      <c r="H2766" s="98"/>
      <c r="I2766" s="98"/>
      <c r="J2766" s="98"/>
      <c r="K2766" s="98"/>
      <c r="L2766" s="98"/>
      <c r="M2766" s="98"/>
      <c r="N2766" s="98"/>
      <c r="O2766" s="98"/>
      <c r="P2766" s="97"/>
      <c r="Q2766" s="18"/>
      <c r="R2766" s="18"/>
    </row>
    <row r="2767" spans="1:18" x14ac:dyDescent="0.3">
      <c r="A2767" s="98"/>
      <c r="B2767" s="98"/>
      <c r="C2767" s="98"/>
      <c r="D2767" s="98"/>
      <c r="E2767" s="98"/>
      <c r="F2767" s="98"/>
      <c r="G2767" s="98"/>
      <c r="H2767" s="98"/>
      <c r="I2767" s="98"/>
      <c r="J2767" s="98"/>
      <c r="K2767" s="98"/>
      <c r="L2767" s="98"/>
      <c r="M2767" s="98"/>
      <c r="N2767" s="98"/>
      <c r="O2767" s="98"/>
      <c r="P2767" s="97"/>
      <c r="Q2767" s="18"/>
      <c r="R2767" s="18"/>
    </row>
    <row r="2768" spans="1:18" x14ac:dyDescent="0.3">
      <c r="A2768" s="98"/>
      <c r="B2768" s="98"/>
      <c r="C2768" s="98"/>
      <c r="D2768" s="98"/>
      <c r="E2768" s="98"/>
      <c r="F2768" s="98"/>
      <c r="G2768" s="98"/>
      <c r="H2768" s="98"/>
      <c r="I2768" s="98"/>
      <c r="J2768" s="98"/>
      <c r="K2768" s="98"/>
      <c r="L2768" s="98"/>
      <c r="M2768" s="98"/>
      <c r="N2768" s="98"/>
      <c r="O2768" s="98"/>
      <c r="P2768" s="97"/>
      <c r="Q2768" s="18"/>
      <c r="R2768" s="18"/>
    </row>
    <row r="2769" spans="1:18" x14ac:dyDescent="0.3">
      <c r="A2769" s="98"/>
      <c r="B2769" s="98"/>
      <c r="C2769" s="98"/>
      <c r="D2769" s="98"/>
      <c r="E2769" s="98"/>
      <c r="F2769" s="98"/>
      <c r="G2769" s="98"/>
      <c r="H2769" s="98"/>
      <c r="I2769" s="98"/>
      <c r="J2769" s="98"/>
      <c r="K2769" s="98"/>
      <c r="L2769" s="98"/>
      <c r="M2769" s="98"/>
      <c r="N2769" s="98"/>
      <c r="O2769" s="98"/>
      <c r="P2769" s="97"/>
      <c r="Q2769" s="18"/>
      <c r="R2769" s="18"/>
    </row>
    <row r="2770" spans="1:18" x14ac:dyDescent="0.3">
      <c r="A2770" s="98"/>
      <c r="B2770" s="98"/>
      <c r="C2770" s="98"/>
      <c r="D2770" s="98"/>
      <c r="E2770" s="98"/>
      <c r="F2770" s="98"/>
      <c r="G2770" s="98"/>
      <c r="H2770" s="98"/>
      <c r="I2770" s="98"/>
      <c r="J2770" s="98"/>
      <c r="K2770" s="98"/>
      <c r="L2770" s="98"/>
      <c r="M2770" s="98"/>
      <c r="N2770" s="98"/>
      <c r="O2770" s="98"/>
      <c r="P2770" s="97"/>
      <c r="Q2770" s="18"/>
      <c r="R2770" s="18"/>
    </row>
    <row r="2771" spans="1:18" x14ac:dyDescent="0.3">
      <c r="A2771" s="98"/>
      <c r="B2771" s="98"/>
      <c r="C2771" s="98"/>
      <c r="D2771" s="98"/>
      <c r="E2771" s="98"/>
      <c r="F2771" s="98"/>
      <c r="G2771" s="98"/>
      <c r="H2771" s="98"/>
      <c r="I2771" s="98"/>
      <c r="J2771" s="98"/>
      <c r="K2771" s="98"/>
      <c r="L2771" s="98"/>
      <c r="M2771" s="98"/>
      <c r="N2771" s="98"/>
      <c r="O2771" s="98"/>
      <c r="P2771" s="97"/>
      <c r="Q2771" s="18"/>
      <c r="R2771" s="18"/>
    </row>
    <row r="2772" spans="1:18" x14ac:dyDescent="0.3">
      <c r="A2772" s="98"/>
      <c r="B2772" s="98"/>
      <c r="C2772" s="98"/>
      <c r="D2772" s="98"/>
      <c r="E2772" s="98"/>
      <c r="F2772" s="98"/>
      <c r="G2772" s="98"/>
      <c r="H2772" s="98"/>
      <c r="I2772" s="98"/>
      <c r="J2772" s="98"/>
      <c r="K2772" s="98"/>
      <c r="L2772" s="98"/>
      <c r="M2772" s="98"/>
      <c r="N2772" s="98"/>
      <c r="O2772" s="98"/>
      <c r="P2772" s="97"/>
      <c r="Q2772" s="18"/>
      <c r="R2772" s="18"/>
    </row>
    <row r="2773" spans="1:18" x14ac:dyDescent="0.3">
      <c r="A2773" s="98"/>
      <c r="B2773" s="98"/>
      <c r="C2773" s="98"/>
      <c r="D2773" s="98"/>
      <c r="E2773" s="98"/>
      <c r="F2773" s="98"/>
      <c r="G2773" s="98"/>
      <c r="H2773" s="98"/>
      <c r="I2773" s="98"/>
      <c r="J2773" s="98"/>
      <c r="K2773" s="98"/>
      <c r="L2773" s="98"/>
      <c r="M2773" s="98"/>
      <c r="N2773" s="98"/>
      <c r="O2773" s="98"/>
      <c r="P2773" s="97"/>
      <c r="Q2773" s="18"/>
      <c r="R2773" s="18"/>
    </row>
    <row r="2774" spans="1:18" x14ac:dyDescent="0.3">
      <c r="A2774" s="98"/>
      <c r="B2774" s="98"/>
      <c r="C2774" s="98"/>
      <c r="D2774" s="98"/>
      <c r="E2774" s="98"/>
      <c r="F2774" s="98"/>
      <c r="G2774" s="98"/>
      <c r="H2774" s="98"/>
      <c r="I2774" s="98"/>
      <c r="J2774" s="98"/>
      <c r="K2774" s="98"/>
      <c r="L2774" s="98"/>
      <c r="M2774" s="98"/>
      <c r="N2774" s="98"/>
      <c r="O2774" s="98"/>
      <c r="P2774" s="97"/>
      <c r="Q2774" s="18"/>
      <c r="R2774" s="18"/>
    </row>
    <row r="2775" spans="1:18" x14ac:dyDescent="0.3">
      <c r="A2775" s="98"/>
      <c r="B2775" s="98"/>
      <c r="C2775" s="98"/>
      <c r="D2775" s="98"/>
      <c r="E2775" s="98"/>
      <c r="F2775" s="98"/>
      <c r="G2775" s="98"/>
      <c r="H2775" s="98"/>
      <c r="I2775" s="98"/>
      <c r="J2775" s="98"/>
      <c r="K2775" s="98"/>
      <c r="L2775" s="98"/>
      <c r="M2775" s="98"/>
      <c r="N2775" s="98"/>
      <c r="O2775" s="98"/>
      <c r="P2775" s="97"/>
      <c r="Q2775" s="18"/>
      <c r="R2775" s="18"/>
    </row>
    <row r="2776" spans="1:18" x14ac:dyDescent="0.3">
      <c r="A2776" s="98"/>
      <c r="B2776" s="98"/>
      <c r="C2776" s="98"/>
      <c r="D2776" s="98"/>
      <c r="E2776" s="98"/>
      <c r="F2776" s="98"/>
      <c r="G2776" s="98"/>
      <c r="H2776" s="98"/>
      <c r="I2776" s="98"/>
      <c r="J2776" s="98"/>
      <c r="K2776" s="98"/>
      <c r="L2776" s="98"/>
      <c r="M2776" s="98"/>
      <c r="N2776" s="98"/>
      <c r="O2776" s="98"/>
      <c r="P2776" s="97"/>
      <c r="Q2776" s="18"/>
      <c r="R2776" s="18"/>
    </row>
    <row r="2777" spans="1:18" x14ac:dyDescent="0.3">
      <c r="A2777" s="98"/>
      <c r="B2777" s="98"/>
      <c r="C2777" s="98"/>
      <c r="D2777" s="98"/>
      <c r="E2777" s="98"/>
      <c r="F2777" s="98"/>
      <c r="G2777" s="98"/>
      <c r="H2777" s="98"/>
      <c r="I2777" s="98"/>
      <c r="J2777" s="98"/>
      <c r="K2777" s="98"/>
      <c r="L2777" s="98"/>
      <c r="M2777" s="98"/>
      <c r="N2777" s="98"/>
      <c r="O2777" s="98"/>
      <c r="P2777" s="97"/>
      <c r="Q2777" s="18"/>
      <c r="R2777" s="18"/>
    </row>
    <row r="2778" spans="1:18" x14ac:dyDescent="0.3">
      <c r="A2778" s="98"/>
      <c r="B2778" s="98"/>
      <c r="C2778" s="98"/>
      <c r="D2778" s="98"/>
      <c r="E2778" s="98"/>
      <c r="F2778" s="98"/>
      <c r="G2778" s="98"/>
      <c r="H2778" s="98"/>
      <c r="I2778" s="98"/>
      <c r="J2778" s="98"/>
      <c r="K2778" s="98"/>
      <c r="L2778" s="98"/>
      <c r="M2778" s="98"/>
      <c r="N2778" s="98"/>
      <c r="O2778" s="98"/>
      <c r="P2778" s="97"/>
      <c r="Q2778" s="18"/>
      <c r="R2778" s="18"/>
    </row>
    <row r="2779" spans="1:18" x14ac:dyDescent="0.3">
      <c r="A2779" s="98"/>
      <c r="B2779" s="98"/>
      <c r="C2779" s="98"/>
      <c r="D2779" s="98"/>
      <c r="E2779" s="98"/>
      <c r="F2779" s="98"/>
      <c r="G2779" s="98"/>
      <c r="H2779" s="98"/>
      <c r="I2779" s="98"/>
      <c r="J2779" s="98"/>
      <c r="K2779" s="98"/>
      <c r="L2779" s="98"/>
      <c r="M2779" s="98"/>
      <c r="N2779" s="98"/>
      <c r="O2779" s="98"/>
      <c r="P2779" s="97"/>
      <c r="Q2779" s="18"/>
      <c r="R2779" s="18"/>
    </row>
    <row r="2780" spans="1:18" x14ac:dyDescent="0.3">
      <c r="A2780" s="98"/>
      <c r="B2780" s="98"/>
      <c r="C2780" s="98"/>
      <c r="D2780" s="98"/>
      <c r="E2780" s="98"/>
      <c r="F2780" s="98"/>
      <c r="G2780" s="98"/>
      <c r="H2780" s="98"/>
      <c r="I2780" s="98"/>
      <c r="J2780" s="98"/>
      <c r="K2780" s="98"/>
      <c r="L2780" s="98"/>
      <c r="M2780" s="98"/>
      <c r="N2780" s="98"/>
      <c r="O2780" s="98"/>
      <c r="P2780" s="97"/>
      <c r="Q2780" s="18"/>
      <c r="R2780" s="18"/>
    </row>
    <row r="2781" spans="1:18" x14ac:dyDescent="0.3">
      <c r="A2781" s="98"/>
      <c r="B2781" s="98"/>
      <c r="C2781" s="98"/>
      <c r="D2781" s="98"/>
      <c r="E2781" s="98"/>
      <c r="F2781" s="98"/>
      <c r="G2781" s="98"/>
      <c r="H2781" s="98"/>
      <c r="I2781" s="98"/>
      <c r="J2781" s="98"/>
      <c r="K2781" s="98"/>
      <c r="L2781" s="98"/>
      <c r="M2781" s="98"/>
      <c r="N2781" s="98"/>
      <c r="O2781" s="98"/>
      <c r="P2781" s="97"/>
      <c r="Q2781" s="18"/>
      <c r="R2781" s="18"/>
    </row>
    <row r="2782" spans="1:18" x14ac:dyDescent="0.3">
      <c r="A2782" s="98"/>
      <c r="B2782" s="98"/>
      <c r="C2782" s="98"/>
      <c r="D2782" s="98"/>
      <c r="E2782" s="98"/>
      <c r="F2782" s="98"/>
      <c r="G2782" s="98"/>
      <c r="H2782" s="98"/>
      <c r="I2782" s="98"/>
      <c r="J2782" s="98"/>
      <c r="K2782" s="98"/>
      <c r="L2782" s="98"/>
      <c r="M2782" s="98"/>
      <c r="N2782" s="98"/>
      <c r="O2782" s="98"/>
      <c r="P2782" s="97"/>
      <c r="Q2782" s="18"/>
      <c r="R2782" s="18"/>
    </row>
    <row r="2783" spans="1:18" x14ac:dyDescent="0.3">
      <c r="A2783" s="98"/>
      <c r="B2783" s="98"/>
      <c r="C2783" s="98"/>
      <c r="D2783" s="98"/>
      <c r="E2783" s="98"/>
      <c r="F2783" s="98"/>
      <c r="G2783" s="98"/>
      <c r="H2783" s="98"/>
      <c r="I2783" s="98"/>
      <c r="J2783" s="98"/>
      <c r="K2783" s="98"/>
      <c r="L2783" s="98"/>
      <c r="M2783" s="98"/>
      <c r="N2783" s="98"/>
      <c r="O2783" s="98"/>
      <c r="P2783" s="97"/>
      <c r="Q2783" s="18"/>
      <c r="R2783" s="18"/>
    </row>
    <row r="2784" spans="1:18" x14ac:dyDescent="0.3">
      <c r="A2784" s="98"/>
      <c r="B2784" s="98"/>
      <c r="C2784" s="98"/>
      <c r="D2784" s="98"/>
      <c r="E2784" s="98"/>
      <c r="F2784" s="98"/>
      <c r="G2784" s="98"/>
      <c r="H2784" s="98"/>
      <c r="I2784" s="98"/>
      <c r="J2784" s="98"/>
      <c r="K2784" s="98"/>
      <c r="L2784" s="98"/>
      <c r="M2784" s="98"/>
      <c r="N2784" s="98"/>
      <c r="O2784" s="98"/>
      <c r="P2784" s="97"/>
      <c r="Q2784" s="18"/>
      <c r="R2784" s="18"/>
    </row>
    <row r="2785" spans="1:18" x14ac:dyDescent="0.3">
      <c r="A2785" s="98"/>
      <c r="B2785" s="98"/>
      <c r="C2785" s="98"/>
      <c r="D2785" s="98"/>
      <c r="E2785" s="98"/>
      <c r="F2785" s="98"/>
      <c r="G2785" s="98"/>
      <c r="H2785" s="98"/>
      <c r="I2785" s="98"/>
      <c r="J2785" s="98"/>
      <c r="K2785" s="98"/>
      <c r="L2785" s="98"/>
      <c r="M2785" s="98"/>
      <c r="N2785" s="98"/>
      <c r="O2785" s="98"/>
      <c r="P2785" s="97"/>
      <c r="Q2785" s="18"/>
      <c r="R2785" s="18"/>
    </row>
    <row r="2786" spans="1:18" x14ac:dyDescent="0.3">
      <c r="A2786" s="98"/>
      <c r="B2786" s="98"/>
      <c r="C2786" s="98"/>
      <c r="D2786" s="98"/>
      <c r="E2786" s="98"/>
      <c r="F2786" s="98"/>
      <c r="G2786" s="98"/>
      <c r="H2786" s="98"/>
      <c r="I2786" s="98"/>
      <c r="J2786" s="98"/>
      <c r="K2786" s="98"/>
      <c r="L2786" s="98"/>
      <c r="M2786" s="98"/>
      <c r="N2786" s="98"/>
      <c r="O2786" s="98"/>
      <c r="P2786" s="97"/>
      <c r="Q2786" s="18"/>
      <c r="R2786" s="18"/>
    </row>
    <row r="2787" spans="1:18" x14ac:dyDescent="0.3">
      <c r="A2787" s="98"/>
      <c r="B2787" s="98"/>
      <c r="C2787" s="98"/>
      <c r="D2787" s="98"/>
      <c r="E2787" s="98"/>
      <c r="F2787" s="98"/>
      <c r="G2787" s="98"/>
      <c r="H2787" s="98"/>
      <c r="I2787" s="98"/>
      <c r="J2787" s="98"/>
      <c r="K2787" s="98"/>
      <c r="L2787" s="98"/>
      <c r="M2787" s="98"/>
      <c r="N2787" s="98"/>
      <c r="O2787" s="98"/>
      <c r="P2787" s="97"/>
      <c r="Q2787" s="18"/>
      <c r="R2787" s="18"/>
    </row>
    <row r="2788" spans="1:18" x14ac:dyDescent="0.3">
      <c r="A2788" s="98"/>
      <c r="B2788" s="98"/>
      <c r="C2788" s="98"/>
      <c r="D2788" s="98"/>
      <c r="E2788" s="98"/>
      <c r="F2788" s="98"/>
      <c r="G2788" s="98"/>
      <c r="H2788" s="98"/>
      <c r="I2788" s="98"/>
      <c r="J2788" s="98"/>
      <c r="K2788" s="98"/>
      <c r="L2788" s="98"/>
      <c r="M2788" s="98"/>
      <c r="N2788" s="98"/>
      <c r="O2788" s="98"/>
      <c r="P2788" s="97"/>
      <c r="Q2788" s="18"/>
      <c r="R2788" s="18"/>
    </row>
    <row r="2789" spans="1:18" x14ac:dyDescent="0.3">
      <c r="A2789" s="98"/>
      <c r="B2789" s="98"/>
      <c r="C2789" s="98"/>
      <c r="D2789" s="98"/>
      <c r="E2789" s="98"/>
      <c r="F2789" s="98"/>
      <c r="G2789" s="98"/>
      <c r="H2789" s="98"/>
      <c r="I2789" s="98"/>
      <c r="J2789" s="98"/>
      <c r="K2789" s="98"/>
      <c r="L2789" s="98"/>
      <c r="M2789" s="98"/>
      <c r="N2789" s="98"/>
      <c r="O2789" s="98"/>
      <c r="P2789" s="97"/>
      <c r="Q2789" s="18"/>
      <c r="R2789" s="18"/>
    </row>
    <row r="2790" spans="1:18" x14ac:dyDescent="0.3">
      <c r="A2790" s="98"/>
      <c r="B2790" s="98"/>
      <c r="C2790" s="98"/>
      <c r="D2790" s="98"/>
      <c r="E2790" s="98"/>
      <c r="F2790" s="98"/>
      <c r="G2790" s="98"/>
      <c r="H2790" s="98"/>
      <c r="I2790" s="98"/>
      <c r="J2790" s="98"/>
      <c r="K2790" s="98"/>
      <c r="L2790" s="98"/>
      <c r="M2790" s="98"/>
      <c r="N2790" s="98"/>
      <c r="O2790" s="98"/>
      <c r="P2790" s="97"/>
      <c r="Q2790" s="18"/>
      <c r="R2790" s="18"/>
    </row>
    <row r="2791" spans="1:18" x14ac:dyDescent="0.3">
      <c r="A2791" s="98"/>
      <c r="B2791" s="98"/>
      <c r="C2791" s="98"/>
      <c r="D2791" s="98"/>
      <c r="E2791" s="98"/>
      <c r="F2791" s="98"/>
      <c r="G2791" s="98"/>
      <c r="H2791" s="98"/>
      <c r="I2791" s="98"/>
      <c r="J2791" s="98"/>
      <c r="K2791" s="98"/>
      <c r="L2791" s="98"/>
      <c r="M2791" s="98"/>
      <c r="N2791" s="98"/>
      <c r="O2791" s="98"/>
      <c r="P2791" s="97"/>
      <c r="Q2791" s="18"/>
      <c r="R2791" s="18"/>
    </row>
    <row r="2792" spans="1:18" x14ac:dyDescent="0.3">
      <c r="A2792" s="98"/>
      <c r="B2792" s="98"/>
      <c r="C2792" s="98"/>
      <c r="D2792" s="98"/>
      <c r="E2792" s="98"/>
      <c r="F2792" s="98"/>
      <c r="G2792" s="98"/>
      <c r="H2792" s="98"/>
      <c r="I2792" s="98"/>
      <c r="J2792" s="98"/>
      <c r="K2792" s="98"/>
      <c r="L2792" s="98"/>
      <c r="M2792" s="98"/>
      <c r="N2792" s="98"/>
      <c r="O2792" s="98"/>
      <c r="P2792" s="97"/>
      <c r="Q2792" s="18"/>
      <c r="R2792" s="18"/>
    </row>
    <row r="2793" spans="1:18" x14ac:dyDescent="0.3">
      <c r="A2793" s="98"/>
      <c r="B2793" s="98"/>
      <c r="C2793" s="98"/>
      <c r="D2793" s="98"/>
      <c r="E2793" s="98"/>
      <c r="F2793" s="98"/>
      <c r="G2793" s="98"/>
      <c r="H2793" s="98"/>
      <c r="I2793" s="98"/>
      <c r="J2793" s="98"/>
      <c r="K2793" s="98"/>
      <c r="L2793" s="98"/>
      <c r="M2793" s="98"/>
      <c r="N2793" s="98"/>
      <c r="O2793" s="98"/>
      <c r="P2793" s="97"/>
      <c r="Q2793" s="18"/>
      <c r="R2793" s="18"/>
    </row>
    <row r="2794" spans="1:18" x14ac:dyDescent="0.3">
      <c r="A2794" s="98"/>
      <c r="B2794" s="98"/>
      <c r="C2794" s="98"/>
      <c r="D2794" s="98"/>
      <c r="E2794" s="98"/>
      <c r="F2794" s="98"/>
      <c r="G2794" s="98"/>
      <c r="H2794" s="98"/>
      <c r="I2794" s="98"/>
      <c r="J2794" s="98"/>
      <c r="K2794" s="98"/>
      <c r="L2794" s="98"/>
      <c r="M2794" s="98"/>
      <c r="N2794" s="98"/>
      <c r="O2794" s="98"/>
      <c r="P2794" s="97"/>
      <c r="Q2794" s="18"/>
      <c r="R2794" s="18"/>
    </row>
    <row r="2795" spans="1:18" x14ac:dyDescent="0.3">
      <c r="A2795" s="98"/>
      <c r="B2795" s="98"/>
      <c r="C2795" s="98"/>
      <c r="D2795" s="98"/>
      <c r="E2795" s="98"/>
      <c r="F2795" s="98"/>
      <c r="G2795" s="98"/>
      <c r="H2795" s="98"/>
      <c r="I2795" s="98"/>
      <c r="J2795" s="98"/>
      <c r="K2795" s="98"/>
      <c r="L2795" s="98"/>
      <c r="M2795" s="98"/>
      <c r="N2795" s="98"/>
      <c r="O2795" s="98"/>
      <c r="P2795" s="97"/>
      <c r="Q2795" s="18"/>
      <c r="R2795" s="18"/>
    </row>
    <row r="2796" spans="1:18" x14ac:dyDescent="0.3">
      <c r="A2796" s="98"/>
      <c r="B2796" s="98"/>
      <c r="C2796" s="98"/>
      <c r="D2796" s="98"/>
      <c r="E2796" s="98"/>
      <c r="F2796" s="98"/>
      <c r="G2796" s="98"/>
      <c r="H2796" s="98"/>
      <c r="I2796" s="98"/>
      <c r="J2796" s="98"/>
      <c r="K2796" s="98"/>
      <c r="L2796" s="98"/>
      <c r="M2796" s="98"/>
      <c r="N2796" s="98"/>
      <c r="O2796" s="98"/>
      <c r="P2796" s="97"/>
      <c r="Q2796" s="18"/>
      <c r="R2796" s="18"/>
    </row>
    <row r="2797" spans="1:18" x14ac:dyDescent="0.3">
      <c r="A2797" s="98"/>
      <c r="B2797" s="98"/>
      <c r="C2797" s="98"/>
      <c r="D2797" s="98"/>
      <c r="E2797" s="98"/>
      <c r="F2797" s="98"/>
      <c r="G2797" s="98"/>
      <c r="H2797" s="98"/>
      <c r="I2797" s="98"/>
      <c r="J2797" s="98"/>
      <c r="K2797" s="98"/>
      <c r="L2797" s="98"/>
      <c r="M2797" s="98"/>
      <c r="N2797" s="98"/>
      <c r="O2797" s="98"/>
      <c r="P2797" s="97"/>
      <c r="Q2797" s="18"/>
      <c r="R2797" s="18"/>
    </row>
    <row r="2798" spans="1:18" x14ac:dyDescent="0.3">
      <c r="A2798" s="98"/>
      <c r="B2798" s="98"/>
      <c r="C2798" s="98"/>
      <c r="D2798" s="98"/>
      <c r="E2798" s="98"/>
      <c r="F2798" s="98"/>
      <c r="G2798" s="98"/>
      <c r="H2798" s="98"/>
      <c r="I2798" s="98"/>
      <c r="J2798" s="98"/>
      <c r="K2798" s="98"/>
      <c r="L2798" s="98"/>
      <c r="M2798" s="98"/>
      <c r="N2798" s="98"/>
      <c r="O2798" s="98"/>
      <c r="P2798" s="97"/>
      <c r="Q2798" s="18"/>
      <c r="R2798" s="18"/>
    </row>
    <row r="2799" spans="1:18" x14ac:dyDescent="0.3">
      <c r="A2799" s="98"/>
      <c r="B2799" s="98"/>
      <c r="C2799" s="98"/>
      <c r="D2799" s="98"/>
      <c r="E2799" s="98"/>
      <c r="F2799" s="98"/>
      <c r="G2799" s="98"/>
      <c r="H2799" s="98"/>
      <c r="I2799" s="98"/>
      <c r="J2799" s="98"/>
      <c r="K2799" s="98"/>
      <c r="L2799" s="98"/>
      <c r="M2799" s="98"/>
      <c r="N2799" s="98"/>
      <c r="O2799" s="98"/>
      <c r="P2799" s="97"/>
      <c r="Q2799" s="18"/>
      <c r="R2799" s="18"/>
    </row>
    <row r="2800" spans="1:18" x14ac:dyDescent="0.3">
      <c r="A2800" s="98"/>
      <c r="B2800" s="98"/>
      <c r="C2800" s="98"/>
      <c r="D2800" s="98"/>
      <c r="E2800" s="98"/>
      <c r="F2800" s="98"/>
      <c r="G2800" s="98"/>
      <c r="H2800" s="98"/>
      <c r="I2800" s="98"/>
      <c r="J2800" s="98"/>
      <c r="K2800" s="98"/>
      <c r="L2800" s="98"/>
      <c r="M2800" s="98"/>
      <c r="N2800" s="98"/>
      <c r="O2800" s="98"/>
      <c r="P2800" s="97"/>
      <c r="Q2800" s="18"/>
      <c r="R2800" s="18"/>
    </row>
    <row r="2801" spans="1:18" x14ac:dyDescent="0.3">
      <c r="A2801" s="98"/>
      <c r="B2801" s="98"/>
      <c r="C2801" s="98"/>
      <c r="D2801" s="98"/>
      <c r="E2801" s="98"/>
      <c r="F2801" s="98"/>
      <c r="G2801" s="98"/>
      <c r="H2801" s="98"/>
      <c r="I2801" s="98"/>
      <c r="J2801" s="98"/>
      <c r="K2801" s="98"/>
      <c r="L2801" s="98"/>
      <c r="M2801" s="98"/>
      <c r="N2801" s="98"/>
      <c r="O2801" s="98"/>
      <c r="P2801" s="97"/>
      <c r="Q2801" s="18"/>
      <c r="R2801" s="18"/>
    </row>
    <row r="2802" spans="1:18" x14ac:dyDescent="0.3">
      <c r="A2802" s="98"/>
      <c r="B2802" s="98"/>
      <c r="C2802" s="98"/>
      <c r="D2802" s="98"/>
      <c r="E2802" s="98"/>
      <c r="F2802" s="98"/>
      <c r="G2802" s="98"/>
      <c r="H2802" s="98"/>
      <c r="I2802" s="98"/>
      <c r="J2802" s="98"/>
      <c r="K2802" s="98"/>
      <c r="L2802" s="98"/>
      <c r="M2802" s="98"/>
      <c r="N2802" s="98"/>
      <c r="O2802" s="98"/>
      <c r="P2802" s="97"/>
      <c r="Q2802" s="18"/>
      <c r="R2802" s="18"/>
    </row>
    <row r="2803" spans="1:18" x14ac:dyDescent="0.3">
      <c r="A2803" s="98"/>
      <c r="B2803" s="98"/>
      <c r="C2803" s="98"/>
      <c r="D2803" s="98"/>
      <c r="E2803" s="98"/>
      <c r="F2803" s="98"/>
      <c r="G2803" s="98"/>
      <c r="H2803" s="98"/>
      <c r="I2803" s="98"/>
      <c r="J2803" s="98"/>
      <c r="K2803" s="98"/>
      <c r="L2803" s="98"/>
      <c r="M2803" s="98"/>
      <c r="N2803" s="98"/>
      <c r="O2803" s="98"/>
      <c r="P2803" s="97"/>
      <c r="Q2803" s="18"/>
      <c r="R2803" s="18"/>
    </row>
    <row r="2804" spans="1:18" x14ac:dyDescent="0.3">
      <c r="A2804" s="98"/>
      <c r="B2804" s="98"/>
      <c r="C2804" s="98"/>
      <c r="D2804" s="98"/>
      <c r="E2804" s="98"/>
      <c r="F2804" s="98"/>
      <c r="G2804" s="98"/>
      <c r="H2804" s="98"/>
      <c r="I2804" s="98"/>
      <c r="J2804" s="98"/>
      <c r="K2804" s="98"/>
      <c r="L2804" s="98"/>
      <c r="M2804" s="98"/>
      <c r="N2804" s="98"/>
      <c r="O2804" s="98"/>
      <c r="P2804" s="97"/>
      <c r="Q2804" s="18"/>
      <c r="R2804" s="18"/>
    </row>
    <row r="2805" spans="1:18" x14ac:dyDescent="0.3">
      <c r="A2805" s="98"/>
      <c r="B2805" s="98"/>
      <c r="C2805" s="98"/>
      <c r="D2805" s="98"/>
      <c r="E2805" s="98"/>
      <c r="F2805" s="98"/>
      <c r="G2805" s="98"/>
      <c r="H2805" s="98"/>
      <c r="I2805" s="98"/>
      <c r="J2805" s="98"/>
      <c r="K2805" s="98"/>
      <c r="L2805" s="98"/>
      <c r="M2805" s="98"/>
      <c r="N2805" s="98"/>
      <c r="O2805" s="98"/>
      <c r="P2805" s="97"/>
      <c r="Q2805" s="18"/>
      <c r="R2805" s="18"/>
    </row>
    <row r="2806" spans="1:18" x14ac:dyDescent="0.3">
      <c r="A2806" s="98"/>
      <c r="B2806" s="98"/>
      <c r="C2806" s="98"/>
      <c r="D2806" s="98"/>
      <c r="E2806" s="98"/>
      <c r="F2806" s="98"/>
      <c r="G2806" s="98"/>
      <c r="H2806" s="98"/>
      <c r="I2806" s="98"/>
      <c r="J2806" s="98"/>
      <c r="K2806" s="98"/>
      <c r="L2806" s="98"/>
      <c r="M2806" s="98"/>
      <c r="N2806" s="98"/>
      <c r="O2806" s="98"/>
      <c r="P2806" s="97"/>
      <c r="Q2806" s="18"/>
      <c r="R2806" s="18"/>
    </row>
    <row r="2807" spans="1:18" x14ac:dyDescent="0.3">
      <c r="A2807" s="98"/>
      <c r="B2807" s="98"/>
      <c r="C2807" s="98"/>
      <c r="D2807" s="98"/>
      <c r="E2807" s="98"/>
      <c r="F2807" s="98"/>
      <c r="G2807" s="98"/>
      <c r="H2807" s="98"/>
      <c r="I2807" s="98"/>
      <c r="J2807" s="98"/>
      <c r="K2807" s="98"/>
      <c r="L2807" s="98"/>
      <c r="M2807" s="98"/>
      <c r="N2807" s="98"/>
      <c r="O2807" s="98"/>
      <c r="P2807" s="97"/>
      <c r="Q2807" s="18"/>
      <c r="R2807" s="18"/>
    </row>
    <row r="2808" spans="1:18" x14ac:dyDescent="0.3">
      <c r="A2808" s="98"/>
      <c r="B2808" s="98"/>
      <c r="C2808" s="98"/>
      <c r="D2808" s="98"/>
      <c r="E2808" s="98"/>
      <c r="F2808" s="98"/>
      <c r="G2808" s="98"/>
      <c r="H2808" s="98"/>
      <c r="I2808" s="98"/>
      <c r="J2808" s="98"/>
      <c r="K2808" s="98"/>
      <c r="L2808" s="98"/>
      <c r="M2808" s="98"/>
      <c r="N2808" s="98"/>
      <c r="O2808" s="98"/>
      <c r="P2808" s="97"/>
      <c r="Q2808" s="18"/>
      <c r="R2808" s="18"/>
    </row>
    <row r="2809" spans="1:18" x14ac:dyDescent="0.3">
      <c r="A2809" s="98"/>
      <c r="B2809" s="98"/>
      <c r="C2809" s="98"/>
      <c r="D2809" s="98"/>
      <c r="E2809" s="98"/>
      <c r="F2809" s="98"/>
      <c r="G2809" s="98"/>
      <c r="H2809" s="98"/>
      <c r="I2809" s="98"/>
      <c r="J2809" s="98"/>
      <c r="K2809" s="98"/>
      <c r="L2809" s="98"/>
      <c r="M2809" s="98"/>
      <c r="N2809" s="98"/>
      <c r="O2809" s="98"/>
      <c r="P2809" s="97"/>
      <c r="Q2809" s="18"/>
      <c r="R2809" s="18"/>
    </row>
    <row r="2810" spans="1:18" x14ac:dyDescent="0.3">
      <c r="A2810" s="98"/>
      <c r="B2810" s="98"/>
      <c r="C2810" s="98"/>
      <c r="D2810" s="98"/>
      <c r="E2810" s="98"/>
      <c r="F2810" s="98"/>
      <c r="G2810" s="98"/>
      <c r="H2810" s="98"/>
      <c r="I2810" s="98"/>
      <c r="J2810" s="98"/>
      <c r="K2810" s="98"/>
      <c r="L2810" s="98"/>
      <c r="M2810" s="98"/>
      <c r="N2810" s="98"/>
      <c r="O2810" s="98"/>
      <c r="P2810" s="97"/>
      <c r="Q2810" s="18"/>
      <c r="R2810" s="18"/>
    </row>
    <row r="2811" spans="1:18" x14ac:dyDescent="0.3">
      <c r="A2811" s="98"/>
      <c r="B2811" s="98"/>
      <c r="C2811" s="98"/>
      <c r="D2811" s="98"/>
      <c r="E2811" s="98"/>
      <c r="F2811" s="98"/>
      <c r="G2811" s="98"/>
      <c r="H2811" s="98"/>
      <c r="I2811" s="98"/>
      <c r="J2811" s="98"/>
      <c r="K2811" s="98"/>
      <c r="L2811" s="98"/>
      <c r="M2811" s="98"/>
      <c r="N2811" s="98"/>
      <c r="O2811" s="98"/>
      <c r="P2811" s="97"/>
      <c r="Q2811" s="18"/>
      <c r="R2811" s="18"/>
    </row>
    <row r="2812" spans="1:18" x14ac:dyDescent="0.3">
      <c r="A2812" s="98"/>
      <c r="B2812" s="98"/>
      <c r="C2812" s="98"/>
      <c r="D2812" s="98"/>
      <c r="E2812" s="98"/>
      <c r="F2812" s="98"/>
      <c r="G2812" s="98"/>
      <c r="H2812" s="98"/>
      <c r="I2812" s="98"/>
      <c r="J2812" s="98"/>
      <c r="K2812" s="98"/>
      <c r="L2812" s="98"/>
      <c r="M2812" s="98"/>
      <c r="N2812" s="98"/>
      <c r="O2812" s="98"/>
      <c r="P2812" s="97"/>
      <c r="Q2812" s="18"/>
      <c r="R2812" s="18"/>
    </row>
    <row r="2813" spans="1:18" x14ac:dyDescent="0.3">
      <c r="A2813" s="98"/>
      <c r="B2813" s="98"/>
      <c r="C2813" s="98"/>
      <c r="D2813" s="98"/>
      <c r="E2813" s="98"/>
      <c r="F2813" s="98"/>
      <c r="G2813" s="98"/>
      <c r="H2813" s="98"/>
      <c r="I2813" s="98"/>
      <c r="J2813" s="98"/>
      <c r="K2813" s="98"/>
      <c r="L2813" s="98"/>
      <c r="M2813" s="98"/>
      <c r="N2813" s="98"/>
      <c r="O2813" s="98"/>
      <c r="P2813" s="97"/>
      <c r="Q2813" s="18"/>
      <c r="R2813" s="18"/>
    </row>
    <row r="2814" spans="1:18" x14ac:dyDescent="0.3">
      <c r="A2814" s="98"/>
      <c r="B2814" s="98"/>
      <c r="C2814" s="98"/>
      <c r="D2814" s="98"/>
      <c r="E2814" s="98"/>
      <c r="F2814" s="98"/>
      <c r="G2814" s="98"/>
      <c r="H2814" s="98"/>
      <c r="I2814" s="98"/>
      <c r="J2814" s="98"/>
      <c r="K2814" s="98"/>
      <c r="L2814" s="98"/>
      <c r="M2814" s="98"/>
      <c r="N2814" s="98"/>
      <c r="O2814" s="98"/>
      <c r="P2814" s="97"/>
      <c r="Q2814" s="18"/>
      <c r="R2814" s="18"/>
    </row>
    <row r="2815" spans="1:18" x14ac:dyDescent="0.3">
      <c r="A2815" s="98"/>
      <c r="B2815" s="98"/>
      <c r="C2815" s="98"/>
      <c r="D2815" s="98"/>
      <c r="E2815" s="98"/>
      <c r="F2815" s="98"/>
      <c r="G2815" s="98"/>
      <c r="H2815" s="98"/>
      <c r="I2815" s="98"/>
      <c r="J2815" s="98"/>
      <c r="K2815" s="98"/>
      <c r="L2815" s="98"/>
      <c r="M2815" s="98"/>
      <c r="N2815" s="98"/>
      <c r="O2815" s="98"/>
      <c r="P2815" s="97"/>
      <c r="Q2815" s="18"/>
      <c r="R2815" s="18"/>
    </row>
    <row r="2816" spans="1:18" x14ac:dyDescent="0.3">
      <c r="A2816" s="98"/>
      <c r="B2816" s="98"/>
      <c r="C2816" s="98"/>
      <c r="D2816" s="98"/>
      <c r="E2816" s="98"/>
      <c r="F2816" s="98"/>
      <c r="G2816" s="98"/>
      <c r="H2816" s="98"/>
      <c r="I2816" s="98"/>
      <c r="J2816" s="98"/>
      <c r="K2816" s="98"/>
      <c r="L2816" s="98"/>
      <c r="M2816" s="98"/>
      <c r="N2816" s="98"/>
      <c r="O2816" s="98"/>
      <c r="P2816" s="97"/>
      <c r="Q2816" s="18"/>
      <c r="R2816" s="18"/>
    </row>
    <row r="2817" spans="1:18" x14ac:dyDescent="0.3">
      <c r="A2817" s="98"/>
      <c r="B2817" s="98"/>
      <c r="C2817" s="98"/>
      <c r="D2817" s="98"/>
      <c r="E2817" s="98"/>
      <c r="F2817" s="98"/>
      <c r="G2817" s="98"/>
      <c r="H2817" s="98"/>
      <c r="I2817" s="98"/>
      <c r="J2817" s="98"/>
      <c r="K2817" s="98"/>
      <c r="L2817" s="98"/>
      <c r="M2817" s="98"/>
      <c r="N2817" s="98"/>
      <c r="O2817" s="98"/>
      <c r="P2817" s="97"/>
      <c r="Q2817" s="18"/>
      <c r="R2817" s="18"/>
    </row>
    <row r="2818" spans="1:18" x14ac:dyDescent="0.3">
      <c r="A2818" s="98"/>
      <c r="B2818" s="98"/>
      <c r="C2818" s="98"/>
      <c r="D2818" s="98"/>
      <c r="E2818" s="98"/>
      <c r="F2818" s="98"/>
      <c r="G2818" s="98"/>
      <c r="H2818" s="98"/>
      <c r="I2818" s="98"/>
      <c r="J2818" s="98"/>
      <c r="K2818" s="98"/>
      <c r="L2818" s="98"/>
      <c r="M2818" s="98"/>
      <c r="N2818" s="98"/>
      <c r="O2818" s="98"/>
      <c r="P2818" s="97"/>
      <c r="Q2818" s="18"/>
      <c r="R2818" s="18"/>
    </row>
    <row r="2819" spans="1:18" x14ac:dyDescent="0.3">
      <c r="A2819" s="98"/>
      <c r="B2819" s="98"/>
      <c r="C2819" s="98"/>
      <c r="D2819" s="98"/>
      <c r="E2819" s="98"/>
      <c r="F2819" s="98"/>
      <c r="G2819" s="98"/>
      <c r="H2819" s="98"/>
      <c r="I2819" s="98"/>
      <c r="J2819" s="98"/>
      <c r="K2819" s="98"/>
      <c r="L2819" s="98"/>
      <c r="M2819" s="98"/>
      <c r="N2819" s="98"/>
      <c r="O2819" s="98"/>
      <c r="P2819" s="97"/>
      <c r="Q2819" s="18"/>
      <c r="R2819" s="18"/>
    </row>
    <row r="2820" spans="1:18" x14ac:dyDescent="0.3">
      <c r="A2820" s="98"/>
      <c r="B2820" s="98"/>
      <c r="C2820" s="98"/>
      <c r="D2820" s="98"/>
      <c r="E2820" s="98"/>
      <c r="F2820" s="98"/>
      <c r="G2820" s="98"/>
      <c r="H2820" s="98"/>
      <c r="I2820" s="98"/>
      <c r="J2820" s="98"/>
      <c r="K2820" s="98"/>
      <c r="L2820" s="98"/>
      <c r="M2820" s="98"/>
      <c r="N2820" s="98"/>
      <c r="O2820" s="98"/>
      <c r="P2820" s="97"/>
      <c r="Q2820" s="18"/>
      <c r="R2820" s="18"/>
    </row>
    <row r="2821" spans="1:18" x14ac:dyDescent="0.3">
      <c r="A2821" s="98"/>
      <c r="B2821" s="98"/>
      <c r="C2821" s="98"/>
      <c r="D2821" s="98"/>
      <c r="E2821" s="98"/>
      <c r="F2821" s="98"/>
      <c r="G2821" s="98"/>
      <c r="H2821" s="98"/>
      <c r="I2821" s="98"/>
      <c r="J2821" s="98"/>
      <c r="K2821" s="98"/>
      <c r="L2821" s="98"/>
      <c r="M2821" s="98"/>
      <c r="N2821" s="98"/>
      <c r="O2821" s="98"/>
      <c r="P2821" s="97"/>
      <c r="Q2821" s="18"/>
      <c r="R2821" s="18"/>
    </row>
    <row r="2822" spans="1:18" x14ac:dyDescent="0.3">
      <c r="A2822" s="98"/>
      <c r="B2822" s="98"/>
      <c r="C2822" s="98"/>
      <c r="D2822" s="98"/>
      <c r="E2822" s="98"/>
      <c r="F2822" s="98"/>
      <c r="G2822" s="98"/>
      <c r="H2822" s="98"/>
      <c r="I2822" s="98"/>
      <c r="J2822" s="98"/>
      <c r="K2822" s="98"/>
      <c r="L2822" s="98"/>
      <c r="M2822" s="98"/>
      <c r="N2822" s="98"/>
      <c r="O2822" s="98"/>
      <c r="P2822" s="97"/>
      <c r="Q2822" s="18"/>
      <c r="R2822" s="18"/>
    </row>
    <row r="2823" spans="1:18" x14ac:dyDescent="0.3">
      <c r="A2823" s="98"/>
      <c r="B2823" s="98"/>
      <c r="C2823" s="98"/>
      <c r="D2823" s="98"/>
      <c r="E2823" s="98"/>
      <c r="F2823" s="98"/>
      <c r="G2823" s="98"/>
      <c r="H2823" s="98"/>
      <c r="I2823" s="98"/>
      <c r="J2823" s="98"/>
      <c r="K2823" s="98"/>
      <c r="L2823" s="98"/>
      <c r="M2823" s="98"/>
      <c r="N2823" s="98"/>
      <c r="O2823" s="98"/>
      <c r="P2823" s="97"/>
      <c r="Q2823" s="18"/>
      <c r="R2823" s="18"/>
    </row>
    <row r="2824" spans="1:18" x14ac:dyDescent="0.3">
      <c r="A2824" s="98"/>
      <c r="B2824" s="98"/>
      <c r="C2824" s="98"/>
      <c r="D2824" s="98"/>
      <c r="E2824" s="98"/>
      <c r="F2824" s="98"/>
      <c r="G2824" s="98"/>
      <c r="H2824" s="98"/>
      <c r="I2824" s="98"/>
      <c r="J2824" s="98"/>
      <c r="K2824" s="98"/>
      <c r="L2824" s="98"/>
      <c r="M2824" s="98"/>
      <c r="N2824" s="98"/>
      <c r="O2824" s="98"/>
      <c r="P2824" s="97"/>
      <c r="Q2824" s="18"/>
      <c r="R2824" s="18"/>
    </row>
    <row r="2825" spans="1:18" x14ac:dyDescent="0.3">
      <c r="A2825" s="98"/>
      <c r="B2825" s="98"/>
      <c r="C2825" s="98"/>
      <c r="D2825" s="98"/>
      <c r="E2825" s="98"/>
      <c r="F2825" s="98"/>
      <c r="G2825" s="98"/>
      <c r="H2825" s="98"/>
      <c r="I2825" s="98"/>
      <c r="J2825" s="98"/>
      <c r="K2825" s="98"/>
      <c r="L2825" s="98"/>
      <c r="M2825" s="98"/>
      <c r="N2825" s="98"/>
      <c r="O2825" s="98"/>
      <c r="P2825" s="97"/>
      <c r="Q2825" s="18"/>
      <c r="R2825" s="18"/>
    </row>
    <row r="2826" spans="1:18" x14ac:dyDescent="0.3">
      <c r="A2826" s="98"/>
      <c r="B2826" s="98"/>
      <c r="C2826" s="98"/>
      <c r="D2826" s="98"/>
      <c r="E2826" s="98"/>
      <c r="F2826" s="98"/>
      <c r="G2826" s="98"/>
      <c r="H2826" s="98"/>
      <c r="I2826" s="98"/>
      <c r="J2826" s="98"/>
      <c r="K2826" s="98"/>
      <c r="L2826" s="98"/>
      <c r="M2826" s="98"/>
      <c r="N2826" s="98"/>
      <c r="O2826" s="98"/>
      <c r="P2826" s="97"/>
      <c r="Q2826" s="18"/>
      <c r="R2826" s="18"/>
    </row>
    <row r="2827" spans="1:18" x14ac:dyDescent="0.3">
      <c r="A2827" s="98"/>
      <c r="B2827" s="98"/>
      <c r="C2827" s="98"/>
      <c r="D2827" s="98"/>
      <c r="E2827" s="98"/>
      <c r="F2827" s="98"/>
      <c r="G2827" s="98"/>
      <c r="H2827" s="98"/>
      <c r="I2827" s="98"/>
      <c r="J2827" s="98"/>
      <c r="K2827" s="98"/>
      <c r="L2827" s="98"/>
      <c r="M2827" s="98"/>
      <c r="N2827" s="98"/>
      <c r="O2827" s="98"/>
      <c r="P2827" s="97"/>
      <c r="Q2827" s="18"/>
      <c r="R2827" s="18"/>
    </row>
    <row r="2828" spans="1:18" x14ac:dyDescent="0.3">
      <c r="A2828" s="98"/>
      <c r="B2828" s="98"/>
      <c r="C2828" s="98"/>
      <c r="D2828" s="98"/>
      <c r="E2828" s="98"/>
      <c r="F2828" s="98"/>
      <c r="G2828" s="98"/>
      <c r="H2828" s="98"/>
      <c r="I2828" s="98"/>
      <c r="J2828" s="98"/>
      <c r="K2828" s="98"/>
      <c r="L2828" s="98"/>
      <c r="M2828" s="98"/>
      <c r="N2828" s="98"/>
      <c r="O2828" s="98"/>
      <c r="P2828" s="97"/>
      <c r="Q2828" s="18"/>
      <c r="R2828" s="18"/>
    </row>
    <row r="2829" spans="1:18" x14ac:dyDescent="0.3">
      <c r="A2829" s="98"/>
      <c r="B2829" s="98"/>
      <c r="C2829" s="98"/>
      <c r="D2829" s="98"/>
      <c r="E2829" s="98"/>
      <c r="F2829" s="98"/>
      <c r="G2829" s="98"/>
      <c r="H2829" s="98"/>
      <c r="I2829" s="98"/>
      <c r="J2829" s="98"/>
      <c r="K2829" s="98"/>
      <c r="L2829" s="98"/>
      <c r="M2829" s="98"/>
      <c r="N2829" s="98"/>
      <c r="O2829" s="98"/>
      <c r="P2829" s="97"/>
      <c r="Q2829" s="18"/>
      <c r="R2829" s="18"/>
    </row>
    <row r="2830" spans="1:18" x14ac:dyDescent="0.3">
      <c r="A2830" s="98"/>
      <c r="B2830" s="98"/>
      <c r="C2830" s="98"/>
      <c r="D2830" s="98"/>
      <c r="E2830" s="98"/>
      <c r="F2830" s="98"/>
      <c r="G2830" s="98"/>
      <c r="H2830" s="98"/>
      <c r="I2830" s="98"/>
      <c r="J2830" s="98"/>
      <c r="K2830" s="98"/>
      <c r="L2830" s="98"/>
      <c r="M2830" s="98"/>
      <c r="N2830" s="98"/>
      <c r="O2830" s="98"/>
      <c r="P2830" s="97"/>
      <c r="Q2830" s="18"/>
      <c r="R2830" s="18"/>
    </row>
    <row r="2831" spans="1:18" x14ac:dyDescent="0.3">
      <c r="A2831" s="98"/>
      <c r="B2831" s="98"/>
      <c r="C2831" s="98"/>
      <c r="D2831" s="98"/>
      <c r="E2831" s="98"/>
      <c r="F2831" s="98"/>
      <c r="G2831" s="98"/>
      <c r="H2831" s="98"/>
      <c r="I2831" s="98"/>
      <c r="J2831" s="98"/>
      <c r="K2831" s="98"/>
      <c r="L2831" s="98"/>
      <c r="M2831" s="98"/>
      <c r="N2831" s="98"/>
      <c r="O2831" s="98"/>
      <c r="P2831" s="97"/>
      <c r="Q2831" s="18"/>
      <c r="R2831" s="18"/>
    </row>
    <row r="2832" spans="1:18" x14ac:dyDescent="0.3">
      <c r="A2832" s="98"/>
      <c r="B2832" s="98"/>
      <c r="C2832" s="98"/>
      <c r="D2832" s="98"/>
      <c r="E2832" s="98"/>
      <c r="F2832" s="98"/>
      <c r="G2832" s="98"/>
      <c r="H2832" s="98"/>
      <c r="I2832" s="98"/>
      <c r="J2832" s="98"/>
      <c r="K2832" s="98"/>
      <c r="L2832" s="98"/>
      <c r="M2832" s="98"/>
      <c r="N2832" s="98"/>
      <c r="O2832" s="98"/>
      <c r="P2832" s="97"/>
      <c r="Q2832" s="18"/>
      <c r="R2832" s="18"/>
    </row>
    <row r="2833" spans="1:18" x14ac:dyDescent="0.3">
      <c r="A2833" s="98"/>
      <c r="B2833" s="98"/>
      <c r="C2833" s="98"/>
      <c r="D2833" s="98"/>
      <c r="E2833" s="98"/>
      <c r="F2833" s="98"/>
      <c r="G2833" s="98"/>
      <c r="H2833" s="98"/>
      <c r="I2833" s="98"/>
      <c r="J2833" s="98"/>
      <c r="K2833" s="98"/>
      <c r="L2833" s="98"/>
      <c r="M2833" s="98"/>
      <c r="N2833" s="98"/>
      <c r="O2833" s="98"/>
      <c r="P2833" s="97"/>
      <c r="Q2833" s="18"/>
      <c r="R2833" s="18"/>
    </row>
    <row r="2834" spans="1:18" x14ac:dyDescent="0.3">
      <c r="A2834" s="98"/>
      <c r="B2834" s="98"/>
      <c r="C2834" s="98"/>
      <c r="D2834" s="98"/>
      <c r="E2834" s="98"/>
      <c r="F2834" s="98"/>
      <c r="G2834" s="98"/>
      <c r="H2834" s="98"/>
      <c r="I2834" s="98"/>
      <c r="J2834" s="98"/>
      <c r="K2834" s="98"/>
      <c r="L2834" s="98"/>
      <c r="M2834" s="98"/>
      <c r="N2834" s="98"/>
      <c r="O2834" s="98"/>
      <c r="P2834" s="97"/>
      <c r="Q2834" s="18"/>
      <c r="R2834" s="18"/>
    </row>
    <row r="2835" spans="1:18" x14ac:dyDescent="0.3">
      <c r="A2835" s="98"/>
      <c r="B2835" s="98"/>
      <c r="C2835" s="98"/>
      <c r="D2835" s="98"/>
      <c r="E2835" s="98"/>
      <c r="F2835" s="98"/>
      <c r="G2835" s="98"/>
      <c r="H2835" s="98"/>
      <c r="I2835" s="98"/>
      <c r="J2835" s="98"/>
      <c r="K2835" s="98"/>
      <c r="L2835" s="98"/>
      <c r="M2835" s="98"/>
      <c r="N2835" s="98"/>
      <c r="O2835" s="98"/>
      <c r="P2835" s="97"/>
      <c r="Q2835" s="18"/>
      <c r="R2835" s="18"/>
    </row>
    <row r="2836" spans="1:18" x14ac:dyDescent="0.3">
      <c r="A2836" s="98"/>
      <c r="B2836" s="98"/>
      <c r="C2836" s="98"/>
      <c r="D2836" s="98"/>
      <c r="E2836" s="98"/>
      <c r="F2836" s="98"/>
      <c r="G2836" s="98"/>
      <c r="H2836" s="98"/>
      <c r="I2836" s="98"/>
      <c r="J2836" s="98"/>
      <c r="K2836" s="98"/>
      <c r="L2836" s="98"/>
      <c r="M2836" s="98"/>
      <c r="N2836" s="98"/>
      <c r="O2836" s="98"/>
      <c r="P2836" s="97"/>
      <c r="Q2836" s="18"/>
      <c r="R2836" s="18"/>
    </row>
    <row r="2837" spans="1:18" x14ac:dyDescent="0.3">
      <c r="A2837" s="98"/>
      <c r="B2837" s="98"/>
      <c r="C2837" s="98"/>
      <c r="D2837" s="98"/>
      <c r="E2837" s="98"/>
      <c r="F2837" s="98"/>
      <c r="G2837" s="98"/>
      <c r="H2837" s="98"/>
      <c r="I2837" s="98"/>
      <c r="J2837" s="98"/>
      <c r="K2837" s="98"/>
      <c r="L2837" s="98"/>
      <c r="M2837" s="98"/>
      <c r="N2837" s="98"/>
      <c r="O2837" s="98"/>
      <c r="P2837" s="97"/>
      <c r="Q2837" s="18"/>
      <c r="R2837" s="18"/>
    </row>
    <row r="2838" spans="1:18" x14ac:dyDescent="0.3">
      <c r="A2838" s="98"/>
      <c r="B2838" s="98"/>
      <c r="C2838" s="98"/>
      <c r="D2838" s="98"/>
      <c r="E2838" s="98"/>
      <c r="F2838" s="98"/>
      <c r="G2838" s="98"/>
      <c r="H2838" s="98"/>
      <c r="I2838" s="98"/>
      <c r="J2838" s="98"/>
      <c r="K2838" s="98"/>
      <c r="L2838" s="98"/>
      <c r="M2838" s="98"/>
      <c r="N2838" s="98"/>
      <c r="O2838" s="98"/>
      <c r="P2838" s="97"/>
      <c r="Q2838" s="18"/>
      <c r="R2838" s="18"/>
    </row>
    <row r="2839" spans="1:18" x14ac:dyDescent="0.3">
      <c r="A2839" s="98"/>
      <c r="B2839" s="98"/>
      <c r="C2839" s="98"/>
      <c r="D2839" s="98"/>
      <c r="E2839" s="98"/>
      <c r="F2839" s="98"/>
      <c r="G2839" s="98"/>
      <c r="H2839" s="98"/>
      <c r="I2839" s="98"/>
      <c r="J2839" s="98"/>
      <c r="K2839" s="98"/>
      <c r="L2839" s="98"/>
      <c r="M2839" s="98"/>
      <c r="N2839" s="98"/>
      <c r="O2839" s="98"/>
      <c r="P2839" s="97"/>
      <c r="Q2839" s="18"/>
      <c r="R2839" s="18"/>
    </row>
    <row r="2840" spans="1:18" x14ac:dyDescent="0.3">
      <c r="A2840" s="98"/>
      <c r="B2840" s="98"/>
      <c r="C2840" s="98"/>
      <c r="D2840" s="98"/>
      <c r="E2840" s="98"/>
      <c r="F2840" s="98"/>
      <c r="G2840" s="98"/>
      <c r="H2840" s="98"/>
      <c r="I2840" s="98"/>
      <c r="J2840" s="98"/>
      <c r="K2840" s="98"/>
      <c r="L2840" s="98"/>
      <c r="M2840" s="98"/>
      <c r="N2840" s="98"/>
      <c r="O2840" s="98"/>
      <c r="P2840" s="97"/>
      <c r="Q2840" s="18"/>
      <c r="R2840" s="18"/>
    </row>
    <row r="2841" spans="1:18" x14ac:dyDescent="0.3">
      <c r="A2841" s="98"/>
      <c r="B2841" s="98"/>
      <c r="C2841" s="98"/>
      <c r="D2841" s="98"/>
      <c r="E2841" s="98"/>
      <c r="F2841" s="98"/>
      <c r="G2841" s="98"/>
      <c r="H2841" s="98"/>
      <c r="I2841" s="98"/>
      <c r="J2841" s="98"/>
      <c r="K2841" s="98"/>
      <c r="L2841" s="98"/>
      <c r="M2841" s="98"/>
      <c r="N2841" s="98"/>
      <c r="O2841" s="98"/>
      <c r="P2841" s="97"/>
      <c r="Q2841" s="18"/>
      <c r="R2841" s="18"/>
    </row>
    <row r="2842" spans="1:18" x14ac:dyDescent="0.3">
      <c r="A2842" s="98"/>
      <c r="B2842" s="98"/>
      <c r="C2842" s="98"/>
      <c r="D2842" s="98"/>
      <c r="E2842" s="98"/>
      <c r="F2842" s="98"/>
      <c r="G2842" s="98"/>
      <c r="H2842" s="98"/>
      <c r="I2842" s="98"/>
      <c r="J2842" s="98"/>
      <c r="K2842" s="98"/>
      <c r="L2842" s="98"/>
      <c r="M2842" s="98"/>
      <c r="N2842" s="98"/>
      <c r="O2842" s="98"/>
      <c r="P2842" s="97"/>
      <c r="Q2842" s="18"/>
      <c r="R2842" s="18"/>
    </row>
    <row r="2843" spans="1:18" x14ac:dyDescent="0.3">
      <c r="A2843" s="98"/>
      <c r="B2843" s="98"/>
      <c r="C2843" s="98"/>
      <c r="D2843" s="98"/>
      <c r="E2843" s="98"/>
      <c r="F2843" s="98"/>
      <c r="G2843" s="98"/>
      <c r="H2843" s="98"/>
      <c r="I2843" s="98"/>
      <c r="J2843" s="98"/>
      <c r="K2843" s="98"/>
      <c r="L2843" s="98"/>
      <c r="M2843" s="98"/>
      <c r="N2843" s="98"/>
      <c r="O2843" s="98"/>
      <c r="P2843" s="97"/>
      <c r="Q2843" s="18"/>
      <c r="R2843" s="18"/>
    </row>
    <row r="2844" spans="1:18" x14ac:dyDescent="0.3">
      <c r="A2844" s="98"/>
      <c r="B2844" s="98"/>
      <c r="C2844" s="98"/>
      <c r="D2844" s="98"/>
      <c r="E2844" s="98"/>
      <c r="F2844" s="98"/>
      <c r="G2844" s="98"/>
      <c r="H2844" s="98"/>
      <c r="I2844" s="98"/>
      <c r="J2844" s="98"/>
      <c r="K2844" s="98"/>
      <c r="L2844" s="98"/>
      <c r="M2844" s="98"/>
      <c r="N2844" s="98"/>
      <c r="O2844" s="98"/>
      <c r="P2844" s="97"/>
      <c r="Q2844" s="18"/>
      <c r="R2844" s="18"/>
    </row>
    <row r="2845" spans="1:18" x14ac:dyDescent="0.3">
      <c r="A2845" s="98"/>
      <c r="B2845" s="98"/>
      <c r="C2845" s="98"/>
      <c r="D2845" s="98"/>
      <c r="E2845" s="98"/>
      <c r="F2845" s="98"/>
      <c r="G2845" s="98"/>
      <c r="H2845" s="98"/>
      <c r="I2845" s="98"/>
      <c r="J2845" s="98"/>
      <c r="K2845" s="98"/>
      <c r="L2845" s="98"/>
      <c r="M2845" s="98"/>
      <c r="N2845" s="98"/>
      <c r="O2845" s="98"/>
      <c r="P2845" s="97"/>
      <c r="Q2845" s="18"/>
      <c r="R2845" s="18"/>
    </row>
    <row r="2846" spans="1:18" x14ac:dyDescent="0.3">
      <c r="A2846" s="98"/>
      <c r="B2846" s="98"/>
      <c r="C2846" s="98"/>
      <c r="D2846" s="98"/>
      <c r="E2846" s="98"/>
      <c r="F2846" s="98"/>
      <c r="G2846" s="98"/>
      <c r="H2846" s="98"/>
      <c r="I2846" s="98"/>
      <c r="J2846" s="98"/>
      <c r="K2846" s="98"/>
      <c r="L2846" s="98"/>
      <c r="M2846" s="98"/>
      <c r="N2846" s="98"/>
      <c r="O2846" s="98"/>
      <c r="P2846" s="97"/>
      <c r="Q2846" s="18"/>
      <c r="R2846" s="18"/>
    </row>
    <row r="2847" spans="1:18" x14ac:dyDescent="0.3">
      <c r="A2847" s="98"/>
      <c r="B2847" s="98"/>
      <c r="C2847" s="98"/>
      <c r="D2847" s="98"/>
      <c r="E2847" s="98"/>
      <c r="F2847" s="98"/>
      <c r="G2847" s="98"/>
      <c r="H2847" s="98"/>
      <c r="I2847" s="98"/>
      <c r="J2847" s="98"/>
      <c r="K2847" s="98"/>
      <c r="L2847" s="98"/>
      <c r="M2847" s="98"/>
      <c r="N2847" s="98"/>
      <c r="O2847" s="98"/>
      <c r="P2847" s="97"/>
      <c r="Q2847" s="18"/>
      <c r="R2847" s="18"/>
    </row>
    <row r="2848" spans="1:18" x14ac:dyDescent="0.3">
      <c r="A2848" s="98"/>
      <c r="B2848" s="98"/>
      <c r="C2848" s="98"/>
      <c r="D2848" s="98"/>
      <c r="E2848" s="98"/>
      <c r="F2848" s="98"/>
      <c r="G2848" s="98"/>
      <c r="H2848" s="98"/>
      <c r="I2848" s="98"/>
      <c r="J2848" s="98"/>
      <c r="K2848" s="98"/>
      <c r="L2848" s="98"/>
      <c r="M2848" s="98"/>
      <c r="N2848" s="98"/>
      <c r="O2848" s="98"/>
      <c r="P2848" s="97"/>
      <c r="Q2848" s="18"/>
      <c r="R2848" s="18"/>
    </row>
    <row r="2849" spans="1:18" x14ac:dyDescent="0.3">
      <c r="A2849" s="98"/>
      <c r="B2849" s="98"/>
      <c r="C2849" s="98"/>
      <c r="D2849" s="98"/>
      <c r="E2849" s="98"/>
      <c r="F2849" s="98"/>
      <c r="G2849" s="98"/>
      <c r="H2849" s="98"/>
      <c r="I2849" s="98"/>
      <c r="J2849" s="98"/>
      <c r="K2849" s="98"/>
      <c r="L2849" s="98"/>
      <c r="M2849" s="98"/>
      <c r="N2849" s="98"/>
      <c r="O2849" s="98"/>
      <c r="P2849" s="97"/>
      <c r="Q2849" s="18"/>
      <c r="R2849" s="18"/>
    </row>
    <row r="2850" spans="1:18" x14ac:dyDescent="0.3">
      <c r="A2850" s="98"/>
      <c r="B2850" s="98"/>
      <c r="C2850" s="98"/>
      <c r="D2850" s="98"/>
      <c r="E2850" s="98"/>
      <c r="F2850" s="98"/>
      <c r="G2850" s="98"/>
      <c r="H2850" s="98"/>
      <c r="I2850" s="98"/>
      <c r="J2850" s="98"/>
      <c r="K2850" s="98"/>
      <c r="L2850" s="98"/>
      <c r="M2850" s="98"/>
      <c r="N2850" s="98"/>
      <c r="O2850" s="98"/>
      <c r="P2850" s="97"/>
      <c r="Q2850" s="18"/>
      <c r="R2850" s="18"/>
    </row>
    <row r="2851" spans="1:18" x14ac:dyDescent="0.3">
      <c r="A2851" s="98"/>
      <c r="B2851" s="98"/>
      <c r="C2851" s="98"/>
      <c r="D2851" s="98"/>
      <c r="E2851" s="98"/>
      <c r="F2851" s="98"/>
      <c r="G2851" s="98"/>
      <c r="H2851" s="98"/>
      <c r="I2851" s="98"/>
      <c r="J2851" s="98"/>
      <c r="K2851" s="98"/>
      <c r="L2851" s="98"/>
      <c r="M2851" s="98"/>
      <c r="N2851" s="98"/>
      <c r="O2851" s="98"/>
      <c r="P2851" s="97"/>
      <c r="Q2851" s="18"/>
      <c r="R2851" s="18"/>
    </row>
    <row r="2852" spans="1:18" x14ac:dyDescent="0.3">
      <c r="A2852" s="98"/>
      <c r="B2852" s="98"/>
      <c r="C2852" s="98"/>
      <c r="D2852" s="98"/>
      <c r="E2852" s="98"/>
      <c r="F2852" s="98"/>
      <c r="G2852" s="98"/>
      <c r="H2852" s="98"/>
      <c r="I2852" s="98"/>
      <c r="J2852" s="98"/>
      <c r="K2852" s="98"/>
      <c r="L2852" s="98"/>
      <c r="M2852" s="98"/>
      <c r="N2852" s="98"/>
      <c r="O2852" s="98"/>
      <c r="P2852" s="97"/>
      <c r="Q2852" s="18"/>
      <c r="R2852" s="18"/>
    </row>
    <row r="2853" spans="1:18" x14ac:dyDescent="0.3">
      <c r="A2853" s="98"/>
      <c r="B2853" s="98"/>
      <c r="C2853" s="98"/>
      <c r="D2853" s="98"/>
      <c r="E2853" s="98"/>
      <c r="F2853" s="98"/>
      <c r="G2853" s="98"/>
      <c r="H2853" s="98"/>
      <c r="I2853" s="98"/>
      <c r="J2853" s="98"/>
      <c r="K2853" s="98"/>
      <c r="L2853" s="98"/>
      <c r="M2853" s="98"/>
      <c r="N2853" s="98"/>
      <c r="O2853" s="98"/>
      <c r="P2853" s="97"/>
      <c r="Q2853" s="18"/>
      <c r="R2853" s="18"/>
    </row>
    <row r="2854" spans="1:18" x14ac:dyDescent="0.3">
      <c r="A2854" s="98"/>
      <c r="B2854" s="98"/>
      <c r="C2854" s="98"/>
      <c r="D2854" s="98"/>
      <c r="E2854" s="98"/>
      <c r="F2854" s="98"/>
      <c r="G2854" s="98"/>
      <c r="H2854" s="98"/>
      <c r="I2854" s="98"/>
      <c r="J2854" s="98"/>
      <c r="K2854" s="98"/>
      <c r="L2854" s="98"/>
      <c r="M2854" s="98"/>
      <c r="N2854" s="98"/>
      <c r="O2854" s="98"/>
      <c r="P2854" s="97"/>
      <c r="Q2854" s="18"/>
      <c r="R2854" s="18"/>
    </row>
    <row r="2855" spans="1:18" x14ac:dyDescent="0.3">
      <c r="A2855" s="98"/>
      <c r="B2855" s="98"/>
      <c r="C2855" s="98"/>
      <c r="D2855" s="98"/>
      <c r="E2855" s="98"/>
      <c r="F2855" s="98"/>
      <c r="G2855" s="98"/>
      <c r="H2855" s="98"/>
      <c r="I2855" s="98"/>
      <c r="J2855" s="98"/>
      <c r="K2855" s="98"/>
      <c r="L2855" s="98"/>
      <c r="M2855" s="98"/>
      <c r="N2855" s="98"/>
      <c r="O2855" s="98"/>
      <c r="P2855" s="97"/>
      <c r="Q2855" s="18"/>
      <c r="R2855" s="18"/>
    </row>
    <row r="2856" spans="1:18" x14ac:dyDescent="0.3">
      <c r="A2856" s="98"/>
      <c r="B2856" s="98"/>
      <c r="C2856" s="98"/>
      <c r="D2856" s="98"/>
      <c r="E2856" s="98"/>
      <c r="F2856" s="98"/>
      <c r="G2856" s="98"/>
      <c r="H2856" s="98"/>
      <c r="I2856" s="98"/>
      <c r="J2856" s="98"/>
      <c r="K2856" s="98"/>
      <c r="L2856" s="98"/>
      <c r="M2856" s="98"/>
      <c r="N2856" s="98"/>
      <c r="O2856" s="98"/>
      <c r="P2856" s="97"/>
      <c r="Q2856" s="18"/>
      <c r="R2856" s="18"/>
    </row>
    <row r="2857" spans="1:18" x14ac:dyDescent="0.3">
      <c r="A2857" s="98"/>
      <c r="B2857" s="98"/>
      <c r="C2857" s="98"/>
      <c r="D2857" s="98"/>
      <c r="E2857" s="98"/>
      <c r="F2857" s="98"/>
      <c r="G2857" s="98"/>
      <c r="H2857" s="98"/>
      <c r="I2857" s="98"/>
      <c r="J2857" s="98"/>
      <c r="K2857" s="98"/>
      <c r="L2857" s="98"/>
      <c r="M2857" s="98"/>
      <c r="N2857" s="98"/>
      <c r="O2857" s="98"/>
      <c r="P2857" s="97"/>
      <c r="Q2857" s="18"/>
      <c r="R2857" s="18"/>
    </row>
    <row r="2858" spans="1:18" x14ac:dyDescent="0.3">
      <c r="A2858" s="98"/>
      <c r="B2858" s="98"/>
      <c r="C2858" s="98"/>
      <c r="D2858" s="98"/>
      <c r="E2858" s="98"/>
      <c r="F2858" s="98"/>
      <c r="G2858" s="98"/>
      <c r="H2858" s="98"/>
      <c r="I2858" s="98"/>
      <c r="J2858" s="98"/>
      <c r="K2858" s="98"/>
      <c r="L2858" s="98"/>
      <c r="M2858" s="98"/>
      <c r="N2858" s="98"/>
      <c r="O2858" s="98"/>
      <c r="P2858" s="97"/>
      <c r="Q2858" s="18"/>
      <c r="R2858" s="18"/>
    </row>
    <row r="2859" spans="1:18" x14ac:dyDescent="0.3">
      <c r="A2859" s="98"/>
      <c r="B2859" s="98"/>
      <c r="C2859" s="98"/>
      <c r="D2859" s="98"/>
      <c r="E2859" s="98"/>
      <c r="F2859" s="98"/>
      <c r="G2859" s="98"/>
      <c r="H2859" s="98"/>
      <c r="I2859" s="98"/>
      <c r="J2859" s="98"/>
      <c r="K2859" s="98"/>
      <c r="L2859" s="98"/>
      <c r="M2859" s="98"/>
      <c r="N2859" s="98"/>
      <c r="O2859" s="98"/>
      <c r="P2859" s="97"/>
      <c r="Q2859" s="18"/>
      <c r="R2859" s="18"/>
    </row>
    <row r="2860" spans="1:18" x14ac:dyDescent="0.3">
      <c r="A2860" s="98"/>
      <c r="B2860" s="98"/>
      <c r="C2860" s="98"/>
      <c r="D2860" s="98"/>
      <c r="E2860" s="98"/>
      <c r="F2860" s="98"/>
      <c r="G2860" s="98"/>
      <c r="H2860" s="98"/>
      <c r="I2860" s="98"/>
      <c r="J2860" s="98"/>
      <c r="K2860" s="98"/>
      <c r="L2860" s="98"/>
      <c r="M2860" s="98"/>
      <c r="N2860" s="98"/>
      <c r="O2860" s="98"/>
      <c r="P2860" s="97"/>
      <c r="Q2860" s="18"/>
      <c r="R2860" s="18"/>
    </row>
    <row r="2861" spans="1:18" x14ac:dyDescent="0.3">
      <c r="A2861" s="98"/>
      <c r="B2861" s="98"/>
      <c r="C2861" s="98"/>
      <c r="D2861" s="98"/>
      <c r="E2861" s="98"/>
      <c r="F2861" s="98"/>
      <c r="G2861" s="98"/>
      <c r="H2861" s="98"/>
      <c r="I2861" s="98"/>
      <c r="J2861" s="98"/>
      <c r="K2861" s="98"/>
      <c r="L2861" s="98"/>
      <c r="M2861" s="98"/>
      <c r="N2861" s="98"/>
      <c r="O2861" s="98"/>
      <c r="P2861" s="97"/>
      <c r="Q2861" s="18"/>
      <c r="R2861" s="18"/>
    </row>
    <row r="2862" spans="1:18" x14ac:dyDescent="0.3">
      <c r="A2862" s="98"/>
      <c r="B2862" s="98"/>
      <c r="C2862" s="98"/>
      <c r="D2862" s="98"/>
      <c r="E2862" s="98"/>
      <c r="F2862" s="98"/>
      <c r="G2862" s="98"/>
      <c r="H2862" s="98"/>
      <c r="I2862" s="98"/>
      <c r="J2862" s="98"/>
      <c r="K2862" s="98"/>
      <c r="L2862" s="98"/>
      <c r="M2862" s="98"/>
      <c r="N2862" s="98"/>
      <c r="O2862" s="98"/>
      <c r="P2862" s="97"/>
      <c r="Q2862" s="18"/>
      <c r="R2862" s="18"/>
    </row>
    <row r="2863" spans="1:18" x14ac:dyDescent="0.3">
      <c r="A2863" s="98"/>
      <c r="B2863" s="98"/>
      <c r="C2863" s="98"/>
      <c r="D2863" s="98"/>
      <c r="E2863" s="98"/>
      <c r="F2863" s="98"/>
      <c r="G2863" s="98"/>
      <c r="H2863" s="98"/>
      <c r="I2863" s="98"/>
      <c r="J2863" s="98"/>
      <c r="K2863" s="98"/>
      <c r="L2863" s="98"/>
      <c r="M2863" s="98"/>
      <c r="N2863" s="98"/>
      <c r="O2863" s="98"/>
      <c r="P2863" s="97"/>
      <c r="Q2863" s="18"/>
      <c r="R2863" s="18"/>
    </row>
    <row r="2864" spans="1:18" x14ac:dyDescent="0.3">
      <c r="A2864" s="98"/>
      <c r="B2864" s="98"/>
      <c r="C2864" s="98"/>
      <c r="D2864" s="98"/>
      <c r="E2864" s="98"/>
      <c r="F2864" s="98"/>
      <c r="G2864" s="98"/>
      <c r="H2864" s="98"/>
      <c r="I2864" s="98"/>
      <c r="J2864" s="98"/>
      <c r="K2864" s="98"/>
      <c r="L2864" s="98"/>
      <c r="M2864" s="98"/>
      <c r="N2864" s="98"/>
      <c r="O2864" s="98"/>
      <c r="P2864" s="97"/>
      <c r="Q2864" s="18"/>
      <c r="R2864" s="18"/>
    </row>
    <row r="2865" spans="1:18" x14ac:dyDescent="0.3">
      <c r="A2865" s="98"/>
      <c r="B2865" s="98"/>
      <c r="C2865" s="98"/>
      <c r="D2865" s="98"/>
      <c r="E2865" s="98"/>
      <c r="F2865" s="98"/>
      <c r="G2865" s="98"/>
      <c r="H2865" s="98"/>
      <c r="I2865" s="98"/>
      <c r="J2865" s="98"/>
      <c r="K2865" s="98"/>
      <c r="L2865" s="98"/>
      <c r="M2865" s="98"/>
      <c r="N2865" s="98"/>
      <c r="O2865" s="98"/>
      <c r="P2865" s="97"/>
      <c r="Q2865" s="18"/>
      <c r="R2865" s="18"/>
    </row>
    <row r="2866" spans="1:18" x14ac:dyDescent="0.3">
      <c r="A2866" s="98"/>
      <c r="B2866" s="98"/>
      <c r="C2866" s="98"/>
      <c r="D2866" s="98"/>
      <c r="E2866" s="98"/>
      <c r="F2866" s="98"/>
      <c r="G2866" s="98"/>
      <c r="H2866" s="98"/>
      <c r="I2866" s="98"/>
      <c r="J2866" s="98"/>
      <c r="K2866" s="98"/>
      <c r="L2866" s="98"/>
      <c r="M2866" s="98"/>
      <c r="N2866" s="98"/>
      <c r="O2866" s="98"/>
      <c r="P2866" s="97"/>
      <c r="Q2866" s="18"/>
      <c r="R2866" s="18"/>
    </row>
    <row r="2867" spans="1:18" x14ac:dyDescent="0.3">
      <c r="A2867" s="98"/>
      <c r="B2867" s="98"/>
      <c r="C2867" s="98"/>
      <c r="D2867" s="98"/>
      <c r="E2867" s="98"/>
      <c r="F2867" s="98"/>
      <c r="G2867" s="98"/>
      <c r="H2867" s="98"/>
      <c r="I2867" s="98"/>
      <c r="J2867" s="98"/>
      <c r="K2867" s="98"/>
      <c r="L2867" s="98"/>
      <c r="M2867" s="98"/>
      <c r="N2867" s="98"/>
      <c r="O2867" s="98"/>
      <c r="P2867" s="97"/>
      <c r="Q2867" s="18"/>
      <c r="R2867" s="18"/>
    </row>
    <row r="2868" spans="1:18" x14ac:dyDescent="0.3">
      <c r="A2868" s="98"/>
      <c r="B2868" s="98"/>
      <c r="C2868" s="98"/>
      <c r="D2868" s="98"/>
      <c r="E2868" s="98"/>
      <c r="F2868" s="98"/>
      <c r="G2868" s="98"/>
      <c r="H2868" s="98"/>
      <c r="I2868" s="98"/>
      <c r="J2868" s="98"/>
      <c r="K2868" s="98"/>
      <c r="L2868" s="98"/>
      <c r="M2868" s="98"/>
      <c r="N2868" s="98"/>
      <c r="O2868" s="98"/>
      <c r="P2868" s="97"/>
      <c r="Q2868" s="18"/>
      <c r="R2868" s="18"/>
    </row>
    <row r="2869" spans="1:18" x14ac:dyDescent="0.3">
      <c r="A2869" s="98"/>
      <c r="B2869" s="98"/>
      <c r="C2869" s="98"/>
      <c r="D2869" s="98"/>
      <c r="E2869" s="98"/>
      <c r="F2869" s="98"/>
      <c r="G2869" s="98"/>
      <c r="H2869" s="98"/>
      <c r="I2869" s="98"/>
      <c r="J2869" s="98"/>
      <c r="K2869" s="98"/>
      <c r="L2869" s="98"/>
      <c r="M2869" s="98"/>
      <c r="N2869" s="98"/>
      <c r="O2869" s="98"/>
      <c r="P2869" s="97"/>
      <c r="Q2869" s="18"/>
      <c r="R2869" s="18"/>
    </row>
    <row r="2870" spans="1:18" x14ac:dyDescent="0.3">
      <c r="A2870" s="98"/>
      <c r="B2870" s="98"/>
      <c r="C2870" s="98"/>
      <c r="D2870" s="98"/>
      <c r="E2870" s="98"/>
      <c r="F2870" s="98"/>
      <c r="G2870" s="98"/>
      <c r="H2870" s="98"/>
      <c r="I2870" s="98"/>
      <c r="J2870" s="98"/>
      <c r="K2870" s="98"/>
      <c r="L2870" s="98"/>
      <c r="M2870" s="98"/>
      <c r="N2870" s="98"/>
      <c r="O2870" s="98"/>
      <c r="P2870" s="97"/>
      <c r="Q2870" s="18"/>
      <c r="R2870" s="18"/>
    </row>
    <row r="2871" spans="1:18" x14ac:dyDescent="0.3">
      <c r="A2871" s="98"/>
      <c r="B2871" s="98"/>
      <c r="C2871" s="98"/>
      <c r="D2871" s="98"/>
      <c r="E2871" s="98"/>
      <c r="F2871" s="98"/>
      <c r="G2871" s="98"/>
      <c r="H2871" s="98"/>
      <c r="I2871" s="98"/>
      <c r="J2871" s="98"/>
      <c r="K2871" s="98"/>
      <c r="L2871" s="98"/>
      <c r="M2871" s="98"/>
      <c r="N2871" s="98"/>
      <c r="O2871" s="98"/>
      <c r="P2871" s="97"/>
      <c r="Q2871" s="18"/>
      <c r="R2871" s="18"/>
    </row>
    <row r="2872" spans="1:18" x14ac:dyDescent="0.3">
      <c r="A2872" s="98"/>
      <c r="B2872" s="98"/>
      <c r="C2872" s="98"/>
      <c r="D2872" s="98"/>
      <c r="E2872" s="98"/>
      <c r="F2872" s="98"/>
      <c r="G2872" s="98"/>
      <c r="H2872" s="98"/>
      <c r="I2872" s="98"/>
      <c r="J2872" s="98"/>
      <c r="K2872" s="98"/>
      <c r="L2872" s="98"/>
      <c r="M2872" s="98"/>
      <c r="N2872" s="98"/>
      <c r="O2872" s="98"/>
      <c r="P2872" s="97"/>
      <c r="Q2872" s="18"/>
      <c r="R2872" s="18"/>
    </row>
    <row r="2873" spans="1:18" x14ac:dyDescent="0.3">
      <c r="A2873" s="98"/>
      <c r="B2873" s="98"/>
      <c r="C2873" s="98"/>
      <c r="D2873" s="98"/>
      <c r="E2873" s="98"/>
      <c r="F2873" s="98"/>
      <c r="G2873" s="98"/>
      <c r="H2873" s="98"/>
      <c r="I2873" s="98"/>
      <c r="J2873" s="98"/>
      <c r="K2873" s="98"/>
      <c r="L2873" s="98"/>
      <c r="M2873" s="98"/>
      <c r="N2873" s="98"/>
      <c r="O2873" s="98"/>
      <c r="P2873" s="97"/>
      <c r="Q2873" s="18"/>
      <c r="R2873" s="18"/>
    </row>
    <row r="2874" spans="1:18" x14ac:dyDescent="0.3">
      <c r="A2874" s="98"/>
      <c r="B2874" s="98"/>
      <c r="C2874" s="98"/>
      <c r="D2874" s="98"/>
      <c r="E2874" s="98"/>
      <c r="F2874" s="98"/>
      <c r="G2874" s="98"/>
      <c r="H2874" s="98"/>
      <c r="I2874" s="98"/>
      <c r="J2874" s="98"/>
      <c r="K2874" s="98"/>
      <c r="L2874" s="98"/>
      <c r="M2874" s="98"/>
      <c r="N2874" s="98"/>
      <c r="O2874" s="98"/>
      <c r="P2874" s="97"/>
      <c r="Q2874" s="18"/>
      <c r="R2874" s="18"/>
    </row>
    <row r="2875" spans="1:18" x14ac:dyDescent="0.3">
      <c r="A2875" s="98"/>
      <c r="B2875" s="98"/>
      <c r="C2875" s="98"/>
      <c r="D2875" s="98"/>
      <c r="E2875" s="98"/>
      <c r="F2875" s="98"/>
      <c r="G2875" s="98"/>
      <c r="H2875" s="98"/>
      <c r="I2875" s="98"/>
      <c r="J2875" s="98"/>
      <c r="K2875" s="98"/>
      <c r="L2875" s="98"/>
      <c r="M2875" s="98"/>
      <c r="N2875" s="98"/>
      <c r="O2875" s="98"/>
      <c r="P2875" s="97"/>
      <c r="Q2875" s="18"/>
      <c r="R2875" s="18"/>
    </row>
    <row r="2876" spans="1:18" x14ac:dyDescent="0.3">
      <c r="A2876" s="98"/>
      <c r="B2876" s="98"/>
      <c r="C2876" s="98"/>
      <c r="D2876" s="98"/>
      <c r="E2876" s="98"/>
      <c r="F2876" s="98"/>
      <c r="G2876" s="98"/>
      <c r="H2876" s="98"/>
      <c r="I2876" s="98"/>
      <c r="J2876" s="98"/>
      <c r="K2876" s="98"/>
      <c r="L2876" s="98"/>
      <c r="M2876" s="98"/>
      <c r="N2876" s="98"/>
      <c r="O2876" s="98"/>
      <c r="P2876" s="97"/>
      <c r="Q2876" s="18"/>
      <c r="R2876" s="18"/>
    </row>
    <row r="2877" spans="1:18" x14ac:dyDescent="0.3">
      <c r="A2877" s="98"/>
      <c r="B2877" s="98"/>
      <c r="C2877" s="98"/>
      <c r="D2877" s="98"/>
      <c r="E2877" s="98"/>
      <c r="F2877" s="98"/>
      <c r="G2877" s="98"/>
      <c r="H2877" s="98"/>
      <c r="I2877" s="98"/>
      <c r="J2877" s="98"/>
      <c r="K2877" s="98"/>
      <c r="L2877" s="98"/>
      <c r="M2877" s="98"/>
      <c r="N2877" s="98"/>
      <c r="O2877" s="98"/>
      <c r="P2877" s="97"/>
      <c r="Q2877" s="18"/>
      <c r="R2877" s="18"/>
    </row>
    <row r="2878" spans="1:18" x14ac:dyDescent="0.3">
      <c r="A2878" s="98"/>
      <c r="B2878" s="98"/>
      <c r="C2878" s="98"/>
      <c r="D2878" s="98"/>
      <c r="E2878" s="98"/>
      <c r="F2878" s="98"/>
      <c r="G2878" s="98"/>
      <c r="H2878" s="98"/>
      <c r="I2878" s="98"/>
      <c r="J2878" s="98"/>
      <c r="K2878" s="98"/>
      <c r="L2878" s="98"/>
      <c r="M2878" s="98"/>
      <c r="N2878" s="98"/>
      <c r="O2878" s="98"/>
      <c r="P2878" s="97"/>
      <c r="Q2878" s="18"/>
      <c r="R2878" s="18"/>
    </row>
    <row r="2879" spans="1:18" x14ac:dyDescent="0.3">
      <c r="A2879" s="98"/>
      <c r="B2879" s="98"/>
      <c r="C2879" s="98"/>
      <c r="D2879" s="98"/>
      <c r="E2879" s="98"/>
      <c r="F2879" s="98"/>
      <c r="G2879" s="98"/>
      <c r="H2879" s="98"/>
      <c r="I2879" s="98"/>
      <c r="J2879" s="98"/>
      <c r="K2879" s="98"/>
      <c r="L2879" s="98"/>
      <c r="M2879" s="98"/>
      <c r="N2879" s="98"/>
      <c r="O2879" s="98"/>
      <c r="P2879" s="97"/>
      <c r="Q2879" s="18"/>
      <c r="R2879" s="18"/>
    </row>
    <row r="2880" spans="1:18" x14ac:dyDescent="0.3">
      <c r="A2880" s="98"/>
      <c r="B2880" s="98"/>
      <c r="C2880" s="98"/>
      <c r="D2880" s="98"/>
      <c r="E2880" s="98"/>
      <c r="F2880" s="98"/>
      <c r="G2880" s="98"/>
      <c r="H2880" s="98"/>
      <c r="I2880" s="98"/>
      <c r="J2880" s="98"/>
      <c r="K2880" s="98"/>
      <c r="L2880" s="98"/>
      <c r="M2880" s="98"/>
      <c r="N2880" s="98"/>
      <c r="O2880" s="98"/>
      <c r="P2880" s="97"/>
      <c r="Q2880" s="18"/>
      <c r="R2880" s="18"/>
    </row>
    <row r="2881" spans="1:18" x14ac:dyDescent="0.3">
      <c r="A2881" s="98"/>
      <c r="B2881" s="98"/>
      <c r="C2881" s="98"/>
      <c r="D2881" s="98"/>
      <c r="E2881" s="98"/>
      <c r="F2881" s="98"/>
      <c r="G2881" s="98"/>
      <c r="H2881" s="98"/>
      <c r="I2881" s="98"/>
      <c r="J2881" s="98"/>
      <c r="K2881" s="98"/>
      <c r="L2881" s="98"/>
      <c r="M2881" s="98"/>
      <c r="N2881" s="98"/>
      <c r="O2881" s="98"/>
      <c r="P2881" s="97"/>
      <c r="Q2881" s="18"/>
      <c r="R2881" s="18"/>
    </row>
    <row r="2882" spans="1:18" x14ac:dyDescent="0.3">
      <c r="A2882" s="98"/>
      <c r="B2882" s="98"/>
      <c r="C2882" s="98"/>
      <c r="D2882" s="98"/>
      <c r="E2882" s="98"/>
      <c r="F2882" s="98"/>
      <c r="G2882" s="98"/>
      <c r="H2882" s="98"/>
      <c r="I2882" s="98"/>
      <c r="J2882" s="98"/>
      <c r="K2882" s="98"/>
      <c r="L2882" s="98"/>
      <c r="M2882" s="98"/>
      <c r="N2882" s="98"/>
      <c r="O2882" s="98"/>
      <c r="P2882" s="97"/>
      <c r="Q2882" s="18"/>
      <c r="R2882" s="18"/>
    </row>
    <row r="2883" spans="1:18" x14ac:dyDescent="0.3">
      <c r="A2883" s="98"/>
      <c r="B2883" s="98"/>
      <c r="C2883" s="98"/>
      <c r="D2883" s="98"/>
      <c r="E2883" s="98"/>
      <c r="F2883" s="98"/>
      <c r="G2883" s="98"/>
      <c r="H2883" s="98"/>
      <c r="I2883" s="98"/>
      <c r="J2883" s="98"/>
      <c r="K2883" s="98"/>
      <c r="L2883" s="98"/>
      <c r="M2883" s="98"/>
      <c r="N2883" s="98"/>
      <c r="O2883" s="98"/>
      <c r="P2883" s="97"/>
      <c r="Q2883" s="18"/>
      <c r="R2883" s="18"/>
    </row>
    <row r="2884" spans="1:18" x14ac:dyDescent="0.3">
      <c r="A2884" s="98"/>
      <c r="B2884" s="98"/>
      <c r="C2884" s="98"/>
      <c r="D2884" s="98"/>
      <c r="E2884" s="98"/>
      <c r="F2884" s="98"/>
      <c r="G2884" s="98"/>
      <c r="H2884" s="98"/>
      <c r="I2884" s="98"/>
      <c r="J2884" s="98"/>
      <c r="K2884" s="98"/>
      <c r="L2884" s="98"/>
      <c r="M2884" s="98"/>
      <c r="N2884" s="98"/>
      <c r="O2884" s="98"/>
      <c r="P2884" s="97"/>
      <c r="Q2884" s="18"/>
      <c r="R2884" s="18"/>
    </row>
    <row r="2885" spans="1:18" x14ac:dyDescent="0.3">
      <c r="A2885" s="98"/>
      <c r="B2885" s="98"/>
      <c r="C2885" s="98"/>
      <c r="D2885" s="98"/>
      <c r="E2885" s="98"/>
      <c r="F2885" s="98"/>
      <c r="G2885" s="98"/>
      <c r="H2885" s="98"/>
      <c r="I2885" s="98"/>
      <c r="J2885" s="98"/>
      <c r="K2885" s="98"/>
      <c r="L2885" s="98"/>
      <c r="M2885" s="98"/>
      <c r="N2885" s="98"/>
      <c r="O2885" s="98"/>
      <c r="P2885" s="97"/>
      <c r="Q2885" s="18"/>
      <c r="R2885" s="18"/>
    </row>
    <row r="2886" spans="1:18" x14ac:dyDescent="0.3">
      <c r="A2886" s="98"/>
      <c r="B2886" s="98"/>
      <c r="C2886" s="98"/>
      <c r="D2886" s="98"/>
      <c r="E2886" s="98"/>
      <c r="F2886" s="98"/>
      <c r="G2886" s="98"/>
      <c r="H2886" s="98"/>
      <c r="I2886" s="98"/>
      <c r="J2886" s="98"/>
      <c r="K2886" s="98"/>
      <c r="L2886" s="98"/>
      <c r="M2886" s="98"/>
      <c r="N2886" s="98"/>
      <c r="O2886" s="98"/>
      <c r="P2886" s="97"/>
      <c r="Q2886" s="18"/>
      <c r="R2886" s="18"/>
    </row>
    <row r="2887" spans="1:18" x14ac:dyDescent="0.3">
      <c r="A2887" s="98"/>
      <c r="B2887" s="98"/>
      <c r="C2887" s="98"/>
      <c r="D2887" s="98"/>
      <c r="E2887" s="98"/>
      <c r="F2887" s="98"/>
      <c r="G2887" s="98"/>
      <c r="H2887" s="98"/>
      <c r="I2887" s="98"/>
      <c r="J2887" s="98"/>
      <c r="K2887" s="98"/>
      <c r="L2887" s="98"/>
      <c r="M2887" s="98"/>
      <c r="N2887" s="98"/>
      <c r="O2887" s="98"/>
      <c r="P2887" s="97"/>
      <c r="Q2887" s="18"/>
      <c r="R2887" s="18"/>
    </row>
    <row r="2888" spans="1:18" x14ac:dyDescent="0.3">
      <c r="A2888" s="98"/>
      <c r="B2888" s="98"/>
      <c r="C2888" s="98"/>
      <c r="D2888" s="98"/>
      <c r="E2888" s="98"/>
      <c r="F2888" s="98"/>
      <c r="G2888" s="98"/>
      <c r="H2888" s="98"/>
      <c r="I2888" s="98"/>
      <c r="J2888" s="98"/>
      <c r="K2888" s="98"/>
      <c r="L2888" s="98"/>
      <c r="M2888" s="98"/>
      <c r="N2888" s="98"/>
      <c r="O2888" s="98"/>
      <c r="P2888" s="97"/>
      <c r="Q2888" s="18"/>
      <c r="R2888" s="18"/>
    </row>
    <row r="2889" spans="1:18" x14ac:dyDescent="0.3">
      <c r="A2889" s="98"/>
      <c r="B2889" s="98"/>
      <c r="C2889" s="98"/>
      <c r="D2889" s="98"/>
      <c r="E2889" s="98"/>
      <c r="F2889" s="98"/>
      <c r="G2889" s="98"/>
      <c r="H2889" s="98"/>
      <c r="I2889" s="98"/>
      <c r="J2889" s="98"/>
      <c r="K2889" s="98"/>
      <c r="L2889" s="98"/>
      <c r="M2889" s="98"/>
      <c r="N2889" s="98"/>
      <c r="O2889" s="98"/>
      <c r="P2889" s="97"/>
      <c r="Q2889" s="18"/>
      <c r="R2889" s="18"/>
    </row>
    <row r="2890" spans="1:18" x14ac:dyDescent="0.3">
      <c r="A2890" s="98"/>
      <c r="B2890" s="98"/>
      <c r="C2890" s="98"/>
      <c r="D2890" s="98"/>
      <c r="E2890" s="98"/>
      <c r="F2890" s="98"/>
      <c r="G2890" s="98"/>
      <c r="H2890" s="98"/>
      <c r="I2890" s="98"/>
      <c r="J2890" s="98"/>
      <c r="K2890" s="98"/>
      <c r="L2890" s="98"/>
      <c r="M2890" s="98"/>
      <c r="N2890" s="98"/>
      <c r="O2890" s="98"/>
      <c r="P2890" s="97"/>
      <c r="Q2890" s="18"/>
      <c r="R2890" s="18"/>
    </row>
    <row r="2891" spans="1:18" x14ac:dyDescent="0.3">
      <c r="A2891" s="98"/>
      <c r="B2891" s="98"/>
      <c r="C2891" s="98"/>
      <c r="D2891" s="98"/>
      <c r="E2891" s="98"/>
      <c r="F2891" s="98"/>
      <c r="G2891" s="98"/>
      <c r="H2891" s="98"/>
      <c r="I2891" s="98"/>
      <c r="J2891" s="98"/>
      <c r="K2891" s="98"/>
      <c r="L2891" s="98"/>
      <c r="M2891" s="98"/>
      <c r="N2891" s="98"/>
      <c r="O2891" s="98"/>
      <c r="P2891" s="97"/>
      <c r="Q2891" s="18"/>
      <c r="R2891" s="18"/>
    </row>
    <row r="2892" spans="1:18" x14ac:dyDescent="0.3">
      <c r="A2892" s="98"/>
      <c r="B2892" s="98"/>
      <c r="C2892" s="98"/>
      <c r="D2892" s="98"/>
      <c r="E2892" s="98"/>
      <c r="F2892" s="98"/>
      <c r="G2892" s="98"/>
      <c r="H2892" s="98"/>
      <c r="I2892" s="98"/>
      <c r="J2892" s="98"/>
      <c r="K2892" s="98"/>
      <c r="L2892" s="98"/>
      <c r="M2892" s="98"/>
      <c r="N2892" s="98"/>
      <c r="O2892" s="98"/>
      <c r="P2892" s="97"/>
      <c r="Q2892" s="18"/>
      <c r="R2892" s="18"/>
    </row>
    <row r="2893" spans="1:18" x14ac:dyDescent="0.3">
      <c r="A2893" s="98"/>
      <c r="B2893" s="98"/>
      <c r="C2893" s="98"/>
      <c r="D2893" s="98"/>
      <c r="E2893" s="98"/>
      <c r="F2893" s="98"/>
      <c r="G2893" s="98"/>
      <c r="H2893" s="98"/>
      <c r="I2893" s="98"/>
      <c r="J2893" s="98"/>
      <c r="K2893" s="98"/>
      <c r="L2893" s="98"/>
      <c r="M2893" s="98"/>
      <c r="N2893" s="98"/>
      <c r="O2893" s="98"/>
      <c r="P2893" s="97"/>
      <c r="Q2893" s="18"/>
      <c r="R2893" s="18"/>
    </row>
    <row r="2894" spans="1:18" x14ac:dyDescent="0.3">
      <c r="A2894" s="98"/>
      <c r="B2894" s="98"/>
      <c r="C2894" s="98"/>
      <c r="D2894" s="98"/>
      <c r="E2894" s="98"/>
      <c r="F2894" s="98"/>
      <c r="G2894" s="98"/>
      <c r="H2894" s="98"/>
      <c r="I2894" s="98"/>
      <c r="J2894" s="98"/>
      <c r="K2894" s="98"/>
      <c r="L2894" s="98"/>
      <c r="M2894" s="98"/>
      <c r="N2894" s="98"/>
      <c r="O2894" s="98"/>
      <c r="P2894" s="97"/>
      <c r="Q2894" s="18"/>
      <c r="R2894" s="18"/>
    </row>
    <row r="2895" spans="1:18" x14ac:dyDescent="0.3">
      <c r="A2895" s="98"/>
      <c r="B2895" s="98"/>
      <c r="C2895" s="98"/>
      <c r="D2895" s="98"/>
      <c r="E2895" s="98"/>
      <c r="F2895" s="98"/>
      <c r="G2895" s="98"/>
      <c r="H2895" s="98"/>
      <c r="I2895" s="98"/>
      <c r="J2895" s="98"/>
      <c r="K2895" s="98"/>
      <c r="L2895" s="98"/>
      <c r="M2895" s="98"/>
      <c r="N2895" s="98"/>
      <c r="O2895" s="98"/>
      <c r="P2895" s="97"/>
      <c r="Q2895" s="18"/>
      <c r="R2895" s="18"/>
    </row>
    <row r="2896" spans="1:18" x14ac:dyDescent="0.3">
      <c r="A2896" s="98"/>
      <c r="B2896" s="98"/>
      <c r="C2896" s="98"/>
      <c r="D2896" s="98"/>
      <c r="E2896" s="98"/>
      <c r="F2896" s="98"/>
      <c r="G2896" s="98"/>
      <c r="H2896" s="98"/>
      <c r="I2896" s="98"/>
      <c r="J2896" s="98"/>
      <c r="K2896" s="98"/>
      <c r="L2896" s="98"/>
      <c r="M2896" s="98"/>
      <c r="N2896" s="98"/>
      <c r="O2896" s="98"/>
      <c r="P2896" s="97"/>
      <c r="Q2896" s="18"/>
      <c r="R2896" s="18"/>
    </row>
    <row r="2897" spans="1:18" x14ac:dyDescent="0.3">
      <c r="A2897" s="98"/>
      <c r="B2897" s="98"/>
      <c r="C2897" s="98"/>
      <c r="D2897" s="98"/>
      <c r="E2897" s="98"/>
      <c r="F2897" s="98"/>
      <c r="G2897" s="98"/>
      <c r="H2897" s="98"/>
      <c r="I2897" s="98"/>
      <c r="J2897" s="98"/>
      <c r="K2897" s="98"/>
      <c r="L2897" s="98"/>
      <c r="M2897" s="98"/>
      <c r="N2897" s="98"/>
      <c r="O2897" s="98"/>
      <c r="P2897" s="97"/>
      <c r="Q2897" s="18"/>
      <c r="R2897" s="18"/>
    </row>
    <row r="2898" spans="1:18" x14ac:dyDescent="0.3">
      <c r="A2898" s="98"/>
      <c r="B2898" s="98"/>
      <c r="C2898" s="98"/>
      <c r="D2898" s="98"/>
      <c r="E2898" s="98"/>
      <c r="F2898" s="98"/>
      <c r="G2898" s="98"/>
      <c r="H2898" s="98"/>
      <c r="I2898" s="98"/>
      <c r="J2898" s="98"/>
      <c r="K2898" s="98"/>
      <c r="L2898" s="98"/>
      <c r="M2898" s="98"/>
      <c r="N2898" s="98"/>
      <c r="O2898" s="98"/>
      <c r="P2898" s="97"/>
      <c r="Q2898" s="18"/>
      <c r="R2898" s="18"/>
    </row>
    <row r="2899" spans="1:18" x14ac:dyDescent="0.3">
      <c r="A2899" s="98"/>
      <c r="B2899" s="98"/>
      <c r="C2899" s="98"/>
      <c r="D2899" s="98"/>
      <c r="E2899" s="98"/>
      <c r="F2899" s="98"/>
      <c r="G2899" s="98"/>
      <c r="H2899" s="98"/>
      <c r="I2899" s="98"/>
      <c r="J2899" s="98"/>
      <c r="K2899" s="98"/>
      <c r="L2899" s="98"/>
      <c r="M2899" s="98"/>
      <c r="N2899" s="98"/>
      <c r="O2899" s="98"/>
      <c r="P2899" s="97"/>
      <c r="Q2899" s="18"/>
      <c r="R2899" s="18"/>
    </row>
    <row r="2900" spans="1:18" x14ac:dyDescent="0.3">
      <c r="A2900" s="98"/>
      <c r="B2900" s="98"/>
      <c r="C2900" s="98"/>
      <c r="D2900" s="98"/>
      <c r="E2900" s="98"/>
      <c r="F2900" s="98"/>
      <c r="G2900" s="98"/>
      <c r="H2900" s="98"/>
      <c r="I2900" s="98"/>
      <c r="J2900" s="98"/>
      <c r="K2900" s="98"/>
      <c r="L2900" s="98"/>
      <c r="M2900" s="98"/>
      <c r="N2900" s="98"/>
      <c r="O2900" s="98"/>
      <c r="P2900" s="97"/>
      <c r="Q2900" s="18"/>
      <c r="R2900" s="18"/>
    </row>
    <row r="2901" spans="1:18" x14ac:dyDescent="0.3">
      <c r="A2901" s="98"/>
      <c r="B2901" s="98"/>
      <c r="C2901" s="98"/>
      <c r="D2901" s="98"/>
      <c r="E2901" s="98"/>
      <c r="F2901" s="98"/>
      <c r="G2901" s="98"/>
      <c r="H2901" s="98"/>
      <c r="I2901" s="98"/>
      <c r="J2901" s="98"/>
      <c r="K2901" s="98"/>
      <c r="L2901" s="98"/>
      <c r="M2901" s="98"/>
      <c r="N2901" s="98"/>
      <c r="O2901" s="98"/>
      <c r="P2901" s="97"/>
      <c r="Q2901" s="18"/>
      <c r="R2901" s="18"/>
    </row>
    <row r="2902" spans="1:18" x14ac:dyDescent="0.3">
      <c r="A2902" s="98"/>
      <c r="B2902" s="98"/>
      <c r="C2902" s="98"/>
      <c r="D2902" s="98"/>
      <c r="E2902" s="98"/>
      <c r="F2902" s="98"/>
      <c r="G2902" s="98"/>
      <c r="H2902" s="98"/>
      <c r="I2902" s="98"/>
      <c r="J2902" s="98"/>
      <c r="K2902" s="98"/>
      <c r="L2902" s="98"/>
      <c r="M2902" s="98"/>
      <c r="N2902" s="98"/>
      <c r="O2902" s="98"/>
      <c r="P2902" s="97"/>
      <c r="Q2902" s="18"/>
      <c r="R2902" s="18"/>
    </row>
    <row r="2903" spans="1:18" x14ac:dyDescent="0.3">
      <c r="A2903" s="98"/>
      <c r="B2903" s="98"/>
      <c r="C2903" s="98"/>
      <c r="D2903" s="98"/>
      <c r="E2903" s="98"/>
      <c r="F2903" s="98"/>
      <c r="G2903" s="98"/>
      <c r="H2903" s="98"/>
      <c r="I2903" s="98"/>
      <c r="J2903" s="98"/>
      <c r="K2903" s="98"/>
      <c r="L2903" s="98"/>
      <c r="M2903" s="98"/>
      <c r="N2903" s="98"/>
      <c r="O2903" s="98"/>
      <c r="P2903" s="97"/>
      <c r="Q2903" s="18"/>
      <c r="R2903" s="18"/>
    </row>
    <row r="2904" spans="1:18" x14ac:dyDescent="0.3">
      <c r="A2904" s="98"/>
      <c r="B2904" s="98"/>
      <c r="C2904" s="98"/>
      <c r="D2904" s="98"/>
      <c r="E2904" s="98"/>
      <c r="F2904" s="98"/>
      <c r="G2904" s="98"/>
      <c r="H2904" s="98"/>
      <c r="I2904" s="98"/>
      <c r="J2904" s="98"/>
      <c r="K2904" s="98"/>
      <c r="L2904" s="98"/>
      <c r="M2904" s="98"/>
      <c r="N2904" s="98"/>
      <c r="O2904" s="98"/>
      <c r="P2904" s="97"/>
      <c r="Q2904" s="18"/>
      <c r="R2904" s="18"/>
    </row>
    <row r="2905" spans="1:18" x14ac:dyDescent="0.3">
      <c r="A2905" s="98"/>
      <c r="B2905" s="98"/>
      <c r="C2905" s="98"/>
      <c r="D2905" s="98"/>
      <c r="E2905" s="98"/>
      <c r="F2905" s="98"/>
      <c r="G2905" s="98"/>
      <c r="H2905" s="98"/>
      <c r="I2905" s="98"/>
      <c r="J2905" s="98"/>
      <c r="K2905" s="98"/>
      <c r="L2905" s="98"/>
      <c r="M2905" s="98"/>
      <c r="N2905" s="98"/>
      <c r="O2905" s="98"/>
      <c r="P2905" s="97"/>
      <c r="Q2905" s="18"/>
      <c r="R2905" s="18"/>
    </row>
    <row r="2906" spans="1:18" x14ac:dyDescent="0.3">
      <c r="A2906" s="98"/>
      <c r="B2906" s="98"/>
      <c r="C2906" s="98"/>
      <c r="D2906" s="98"/>
      <c r="E2906" s="98"/>
      <c r="F2906" s="98"/>
      <c r="G2906" s="98"/>
      <c r="H2906" s="98"/>
      <c r="I2906" s="98"/>
      <c r="J2906" s="98"/>
      <c r="K2906" s="98"/>
      <c r="L2906" s="98"/>
      <c r="M2906" s="98"/>
      <c r="N2906" s="98"/>
      <c r="O2906" s="98"/>
      <c r="P2906" s="97"/>
      <c r="Q2906" s="18"/>
      <c r="R2906" s="18"/>
    </row>
    <row r="2907" spans="1:18" x14ac:dyDescent="0.3">
      <c r="A2907" s="98"/>
      <c r="B2907" s="98"/>
      <c r="C2907" s="98"/>
      <c r="D2907" s="98"/>
      <c r="E2907" s="98"/>
      <c r="F2907" s="98"/>
      <c r="G2907" s="98"/>
      <c r="H2907" s="98"/>
      <c r="I2907" s="98"/>
      <c r="J2907" s="98"/>
      <c r="K2907" s="98"/>
      <c r="L2907" s="98"/>
      <c r="M2907" s="98"/>
      <c r="N2907" s="98"/>
      <c r="O2907" s="98"/>
      <c r="P2907" s="97"/>
      <c r="Q2907" s="18"/>
      <c r="R2907" s="18"/>
    </row>
    <row r="2908" spans="1:18" x14ac:dyDescent="0.3">
      <c r="A2908" s="98"/>
      <c r="B2908" s="98"/>
      <c r="C2908" s="98"/>
      <c r="D2908" s="98"/>
      <c r="E2908" s="98"/>
      <c r="F2908" s="98"/>
      <c r="G2908" s="98"/>
      <c r="H2908" s="98"/>
      <c r="I2908" s="98"/>
      <c r="J2908" s="98"/>
      <c r="K2908" s="98"/>
      <c r="L2908" s="98"/>
      <c r="M2908" s="98"/>
      <c r="N2908" s="98"/>
      <c r="O2908" s="98"/>
      <c r="P2908" s="97"/>
      <c r="Q2908" s="18"/>
      <c r="R2908" s="18"/>
    </row>
    <row r="2909" spans="1:18" x14ac:dyDescent="0.3">
      <c r="A2909" s="98"/>
      <c r="B2909" s="98"/>
      <c r="C2909" s="98"/>
      <c r="D2909" s="98"/>
      <c r="E2909" s="98"/>
      <c r="F2909" s="98"/>
      <c r="G2909" s="98"/>
      <c r="H2909" s="98"/>
      <c r="I2909" s="98"/>
      <c r="J2909" s="98"/>
      <c r="K2909" s="98"/>
      <c r="L2909" s="98"/>
      <c r="M2909" s="98"/>
      <c r="N2909" s="98"/>
      <c r="O2909" s="98"/>
      <c r="P2909" s="97"/>
      <c r="Q2909" s="18"/>
      <c r="R2909" s="18"/>
    </row>
    <row r="2910" spans="1:18" x14ac:dyDescent="0.3">
      <c r="A2910" s="98"/>
      <c r="B2910" s="98"/>
      <c r="C2910" s="98"/>
      <c r="D2910" s="98"/>
      <c r="E2910" s="98"/>
      <c r="F2910" s="98"/>
      <c r="G2910" s="98"/>
      <c r="H2910" s="98"/>
      <c r="I2910" s="98"/>
      <c r="J2910" s="98"/>
      <c r="K2910" s="98"/>
      <c r="L2910" s="98"/>
      <c r="M2910" s="98"/>
      <c r="N2910" s="98"/>
      <c r="O2910" s="98"/>
      <c r="P2910" s="97"/>
      <c r="Q2910" s="18"/>
      <c r="R2910" s="18"/>
    </row>
    <row r="2911" spans="1:18" x14ac:dyDescent="0.3">
      <c r="A2911" s="98"/>
      <c r="B2911" s="98"/>
      <c r="C2911" s="98"/>
      <c r="D2911" s="98"/>
      <c r="E2911" s="98"/>
      <c r="F2911" s="98"/>
      <c r="G2911" s="98"/>
      <c r="H2911" s="98"/>
      <c r="I2911" s="98"/>
      <c r="J2911" s="98"/>
      <c r="K2911" s="98"/>
      <c r="L2911" s="98"/>
      <c r="M2911" s="98"/>
      <c r="N2911" s="98"/>
      <c r="O2911" s="98"/>
      <c r="P2911" s="97"/>
      <c r="Q2911" s="18"/>
      <c r="R2911" s="18"/>
    </row>
    <row r="2912" spans="1:18" x14ac:dyDescent="0.3">
      <c r="A2912" s="98"/>
      <c r="B2912" s="98"/>
      <c r="C2912" s="98"/>
      <c r="D2912" s="98"/>
      <c r="E2912" s="98"/>
      <c r="F2912" s="98"/>
      <c r="G2912" s="98"/>
      <c r="H2912" s="98"/>
      <c r="I2912" s="98"/>
      <c r="J2912" s="98"/>
      <c r="K2912" s="98"/>
      <c r="L2912" s="98"/>
      <c r="M2912" s="98"/>
      <c r="N2912" s="98"/>
      <c r="O2912" s="98"/>
      <c r="P2912" s="97"/>
      <c r="Q2912" s="18"/>
      <c r="R2912" s="18"/>
    </row>
    <row r="2913" spans="1:18" x14ac:dyDescent="0.3">
      <c r="A2913" s="98"/>
      <c r="B2913" s="98"/>
      <c r="C2913" s="98"/>
      <c r="D2913" s="98"/>
      <c r="E2913" s="98"/>
      <c r="F2913" s="98"/>
      <c r="G2913" s="98"/>
      <c r="H2913" s="98"/>
      <c r="I2913" s="98"/>
      <c r="J2913" s="98"/>
      <c r="K2913" s="98"/>
      <c r="L2913" s="98"/>
      <c r="M2913" s="98"/>
      <c r="N2913" s="98"/>
      <c r="O2913" s="98"/>
      <c r="P2913" s="97"/>
      <c r="Q2913" s="18"/>
      <c r="R2913" s="18"/>
    </row>
    <row r="2914" spans="1:18" x14ac:dyDescent="0.3">
      <c r="A2914" s="98"/>
      <c r="B2914" s="98"/>
      <c r="C2914" s="98"/>
      <c r="D2914" s="98"/>
      <c r="E2914" s="98"/>
      <c r="F2914" s="98"/>
      <c r="G2914" s="98"/>
      <c r="H2914" s="98"/>
      <c r="I2914" s="98"/>
      <c r="J2914" s="98"/>
      <c r="K2914" s="98"/>
      <c r="L2914" s="98"/>
      <c r="M2914" s="98"/>
      <c r="N2914" s="98"/>
      <c r="O2914" s="98"/>
      <c r="P2914" s="97"/>
      <c r="Q2914" s="18"/>
      <c r="R2914" s="18"/>
    </row>
    <row r="2915" spans="1:18" x14ac:dyDescent="0.3">
      <c r="A2915" s="98"/>
      <c r="B2915" s="98"/>
      <c r="C2915" s="98"/>
      <c r="D2915" s="98"/>
      <c r="E2915" s="98"/>
      <c r="F2915" s="98"/>
      <c r="G2915" s="98"/>
      <c r="H2915" s="98"/>
      <c r="I2915" s="98"/>
      <c r="J2915" s="98"/>
      <c r="K2915" s="98"/>
      <c r="L2915" s="98"/>
      <c r="M2915" s="98"/>
      <c r="N2915" s="98"/>
      <c r="O2915" s="98"/>
      <c r="P2915" s="97"/>
      <c r="Q2915" s="18"/>
      <c r="R2915" s="18"/>
    </row>
    <row r="2916" spans="1:18" x14ac:dyDescent="0.3">
      <c r="A2916" s="98"/>
      <c r="B2916" s="98"/>
      <c r="C2916" s="98"/>
      <c r="D2916" s="98"/>
      <c r="E2916" s="98"/>
      <c r="F2916" s="98"/>
      <c r="G2916" s="98"/>
      <c r="H2916" s="98"/>
      <c r="I2916" s="98"/>
      <c r="J2916" s="98"/>
      <c r="K2916" s="98"/>
      <c r="L2916" s="98"/>
      <c r="M2916" s="98"/>
      <c r="N2916" s="98"/>
      <c r="O2916" s="98"/>
      <c r="P2916" s="97"/>
      <c r="Q2916" s="18"/>
      <c r="R2916" s="18"/>
    </row>
    <row r="2917" spans="1:18" x14ac:dyDescent="0.3">
      <c r="A2917" s="98"/>
      <c r="B2917" s="98"/>
      <c r="C2917" s="98"/>
      <c r="D2917" s="98"/>
      <c r="E2917" s="98"/>
      <c r="F2917" s="98"/>
      <c r="G2917" s="98"/>
      <c r="H2917" s="98"/>
      <c r="I2917" s="98"/>
      <c r="J2917" s="98"/>
      <c r="K2917" s="98"/>
      <c r="L2917" s="98"/>
      <c r="M2917" s="98"/>
      <c r="N2917" s="98"/>
      <c r="O2917" s="98"/>
      <c r="P2917" s="97"/>
      <c r="Q2917" s="18"/>
      <c r="R2917" s="18"/>
    </row>
    <row r="2918" spans="1:18" x14ac:dyDescent="0.3">
      <c r="A2918" s="98"/>
      <c r="B2918" s="98"/>
      <c r="C2918" s="98"/>
      <c r="D2918" s="98"/>
      <c r="E2918" s="98"/>
      <c r="F2918" s="98"/>
      <c r="G2918" s="98"/>
      <c r="H2918" s="98"/>
      <c r="I2918" s="98"/>
      <c r="J2918" s="98"/>
      <c r="K2918" s="98"/>
      <c r="L2918" s="98"/>
      <c r="M2918" s="98"/>
      <c r="N2918" s="98"/>
      <c r="O2918" s="98"/>
      <c r="P2918" s="97"/>
      <c r="Q2918" s="18"/>
      <c r="R2918" s="18"/>
    </row>
    <row r="2919" spans="1:18" x14ac:dyDescent="0.3">
      <c r="A2919" s="98"/>
      <c r="B2919" s="98"/>
      <c r="C2919" s="98"/>
      <c r="D2919" s="98"/>
      <c r="E2919" s="98"/>
      <c r="F2919" s="98"/>
      <c r="G2919" s="98"/>
      <c r="H2919" s="98"/>
      <c r="I2919" s="98"/>
      <c r="J2919" s="98"/>
      <c r="K2919" s="98"/>
      <c r="L2919" s="98"/>
      <c r="M2919" s="98"/>
      <c r="N2919" s="98"/>
      <c r="O2919" s="98"/>
      <c r="P2919" s="97"/>
      <c r="Q2919" s="18"/>
      <c r="R2919" s="18"/>
    </row>
    <row r="2920" spans="1:18" x14ac:dyDescent="0.3">
      <c r="A2920" s="98"/>
      <c r="B2920" s="98"/>
      <c r="C2920" s="98"/>
      <c r="D2920" s="98"/>
      <c r="E2920" s="98"/>
      <c r="F2920" s="98"/>
      <c r="G2920" s="98"/>
      <c r="H2920" s="98"/>
      <c r="I2920" s="98"/>
      <c r="J2920" s="98"/>
      <c r="K2920" s="98"/>
      <c r="L2920" s="98"/>
      <c r="M2920" s="98"/>
      <c r="N2920" s="98"/>
      <c r="O2920" s="98"/>
      <c r="P2920" s="97"/>
      <c r="Q2920" s="18"/>
      <c r="R2920" s="18"/>
    </row>
    <row r="2921" spans="1:18" x14ac:dyDescent="0.3">
      <c r="A2921" s="98"/>
      <c r="B2921" s="98"/>
      <c r="C2921" s="98"/>
      <c r="D2921" s="98"/>
      <c r="E2921" s="98"/>
      <c r="F2921" s="98"/>
      <c r="G2921" s="98"/>
      <c r="H2921" s="98"/>
      <c r="I2921" s="98"/>
      <c r="J2921" s="98"/>
      <c r="K2921" s="98"/>
      <c r="L2921" s="98"/>
      <c r="M2921" s="98"/>
      <c r="N2921" s="98"/>
      <c r="O2921" s="98"/>
      <c r="P2921" s="97"/>
      <c r="Q2921" s="18"/>
      <c r="R2921" s="18"/>
    </row>
    <row r="2922" spans="1:18" x14ac:dyDescent="0.3">
      <c r="A2922" s="98"/>
      <c r="B2922" s="98"/>
      <c r="C2922" s="98"/>
      <c r="D2922" s="98"/>
      <c r="E2922" s="98"/>
      <c r="F2922" s="98"/>
      <c r="G2922" s="98"/>
      <c r="H2922" s="98"/>
      <c r="I2922" s="98"/>
      <c r="J2922" s="98"/>
      <c r="K2922" s="98"/>
      <c r="L2922" s="98"/>
      <c r="M2922" s="98"/>
      <c r="N2922" s="98"/>
      <c r="O2922" s="98"/>
      <c r="P2922" s="97"/>
      <c r="Q2922" s="18"/>
      <c r="R2922" s="18"/>
    </row>
    <row r="2923" spans="1:18" x14ac:dyDescent="0.3">
      <c r="A2923" s="98"/>
      <c r="B2923" s="98"/>
      <c r="C2923" s="98"/>
      <c r="D2923" s="98"/>
      <c r="E2923" s="98"/>
      <c r="F2923" s="98"/>
      <c r="G2923" s="98"/>
      <c r="H2923" s="98"/>
      <c r="I2923" s="98"/>
      <c r="J2923" s="98"/>
      <c r="K2923" s="98"/>
      <c r="L2923" s="98"/>
      <c r="M2923" s="98"/>
      <c r="N2923" s="98"/>
      <c r="O2923" s="98"/>
      <c r="P2923" s="97"/>
      <c r="Q2923" s="18"/>
      <c r="R2923" s="18"/>
    </row>
    <row r="2924" spans="1:18" x14ac:dyDescent="0.3">
      <c r="A2924" s="98"/>
      <c r="B2924" s="98"/>
      <c r="C2924" s="98"/>
      <c r="D2924" s="98"/>
      <c r="E2924" s="98"/>
      <c r="F2924" s="98"/>
      <c r="G2924" s="98"/>
      <c r="H2924" s="98"/>
      <c r="I2924" s="98"/>
      <c r="J2924" s="98"/>
      <c r="K2924" s="98"/>
      <c r="L2924" s="98"/>
      <c r="M2924" s="98"/>
      <c r="N2924" s="98"/>
      <c r="O2924" s="98"/>
      <c r="P2924" s="97"/>
      <c r="Q2924" s="18"/>
      <c r="R2924" s="18"/>
    </row>
    <row r="2925" spans="1:18" x14ac:dyDescent="0.3">
      <c r="A2925" s="98"/>
      <c r="B2925" s="98"/>
      <c r="C2925" s="98"/>
      <c r="D2925" s="98"/>
      <c r="E2925" s="98"/>
      <c r="F2925" s="98"/>
      <c r="G2925" s="98"/>
      <c r="H2925" s="98"/>
      <c r="I2925" s="98"/>
      <c r="J2925" s="98"/>
      <c r="K2925" s="98"/>
      <c r="L2925" s="98"/>
      <c r="M2925" s="98"/>
      <c r="N2925" s="98"/>
      <c r="O2925" s="98"/>
      <c r="P2925" s="97"/>
      <c r="Q2925" s="18"/>
      <c r="R2925" s="18"/>
    </row>
    <row r="2926" spans="1:18" x14ac:dyDescent="0.3">
      <c r="A2926" s="98"/>
      <c r="B2926" s="98"/>
      <c r="C2926" s="98"/>
      <c r="D2926" s="98"/>
      <c r="E2926" s="98"/>
      <c r="F2926" s="98"/>
      <c r="G2926" s="98"/>
      <c r="H2926" s="98"/>
      <c r="I2926" s="98"/>
      <c r="J2926" s="98"/>
      <c r="K2926" s="98"/>
      <c r="L2926" s="98"/>
      <c r="M2926" s="98"/>
      <c r="N2926" s="98"/>
      <c r="O2926" s="98"/>
      <c r="P2926" s="97"/>
      <c r="Q2926" s="18"/>
      <c r="R2926" s="18"/>
    </row>
    <row r="2927" spans="1:18" x14ac:dyDescent="0.3">
      <c r="A2927" s="98"/>
      <c r="B2927" s="98"/>
      <c r="C2927" s="98"/>
      <c r="D2927" s="98"/>
      <c r="E2927" s="98"/>
      <c r="F2927" s="98"/>
      <c r="G2927" s="98"/>
      <c r="H2927" s="98"/>
      <c r="I2927" s="98"/>
      <c r="J2927" s="98"/>
      <c r="K2927" s="98"/>
      <c r="L2927" s="98"/>
      <c r="M2927" s="98"/>
      <c r="N2927" s="98"/>
      <c r="O2927" s="98"/>
      <c r="P2927" s="97"/>
      <c r="Q2927" s="18"/>
      <c r="R2927" s="18"/>
    </row>
    <row r="2928" spans="1:18" x14ac:dyDescent="0.3">
      <c r="A2928" s="98"/>
      <c r="B2928" s="98"/>
      <c r="C2928" s="98"/>
      <c r="D2928" s="98"/>
      <c r="E2928" s="98"/>
      <c r="F2928" s="98"/>
      <c r="G2928" s="98"/>
      <c r="H2928" s="98"/>
      <c r="I2928" s="98"/>
      <c r="J2928" s="98"/>
      <c r="K2928" s="98"/>
      <c r="L2928" s="98"/>
      <c r="M2928" s="98"/>
      <c r="N2928" s="98"/>
      <c r="O2928" s="98"/>
      <c r="P2928" s="97"/>
      <c r="Q2928" s="18"/>
      <c r="R2928" s="18"/>
    </row>
    <row r="2929" spans="1:18" x14ac:dyDescent="0.3">
      <c r="A2929" s="98"/>
      <c r="B2929" s="98"/>
      <c r="C2929" s="98"/>
      <c r="D2929" s="98"/>
      <c r="E2929" s="98"/>
      <c r="F2929" s="98"/>
      <c r="G2929" s="98"/>
      <c r="H2929" s="98"/>
      <c r="I2929" s="98"/>
      <c r="J2929" s="98"/>
      <c r="K2929" s="98"/>
      <c r="L2929" s="98"/>
      <c r="M2929" s="98"/>
      <c r="N2929" s="98"/>
      <c r="O2929" s="98"/>
      <c r="P2929" s="97"/>
      <c r="Q2929" s="18"/>
      <c r="R2929" s="18"/>
    </row>
    <row r="2930" spans="1:18" x14ac:dyDescent="0.3">
      <c r="A2930" s="98"/>
      <c r="B2930" s="98"/>
      <c r="C2930" s="98"/>
      <c r="D2930" s="98"/>
      <c r="E2930" s="98"/>
      <c r="F2930" s="98"/>
      <c r="G2930" s="98"/>
      <c r="H2930" s="98"/>
      <c r="I2930" s="98"/>
      <c r="J2930" s="98"/>
      <c r="K2930" s="98"/>
      <c r="L2930" s="98"/>
      <c r="M2930" s="98"/>
      <c r="N2930" s="98"/>
      <c r="O2930" s="98"/>
      <c r="P2930" s="97"/>
      <c r="Q2930" s="18"/>
      <c r="R2930" s="18"/>
    </row>
    <row r="2931" spans="1:18" x14ac:dyDescent="0.3">
      <c r="A2931" s="98"/>
      <c r="B2931" s="98"/>
      <c r="C2931" s="98"/>
      <c r="D2931" s="98"/>
      <c r="E2931" s="98"/>
      <c r="F2931" s="98"/>
      <c r="G2931" s="98"/>
      <c r="H2931" s="98"/>
      <c r="I2931" s="98"/>
      <c r="J2931" s="98"/>
      <c r="K2931" s="98"/>
      <c r="L2931" s="98"/>
      <c r="M2931" s="98"/>
      <c r="N2931" s="98"/>
      <c r="O2931" s="98"/>
      <c r="P2931" s="97"/>
      <c r="Q2931" s="18"/>
      <c r="R2931" s="18"/>
    </row>
    <row r="2932" spans="1:18" x14ac:dyDescent="0.3">
      <c r="A2932" s="98"/>
      <c r="B2932" s="98"/>
      <c r="C2932" s="98"/>
      <c r="D2932" s="98"/>
      <c r="E2932" s="98"/>
      <c r="F2932" s="98"/>
      <c r="G2932" s="98"/>
      <c r="H2932" s="98"/>
      <c r="I2932" s="98"/>
      <c r="J2932" s="98"/>
      <c r="K2932" s="98"/>
      <c r="L2932" s="98"/>
      <c r="M2932" s="98"/>
      <c r="N2932" s="98"/>
      <c r="O2932" s="98"/>
      <c r="P2932" s="97"/>
      <c r="Q2932" s="18"/>
      <c r="R2932" s="18"/>
    </row>
    <row r="2933" spans="1:18" x14ac:dyDescent="0.3">
      <c r="A2933" s="98"/>
      <c r="B2933" s="98"/>
      <c r="C2933" s="98"/>
      <c r="D2933" s="98"/>
      <c r="E2933" s="98"/>
      <c r="F2933" s="98"/>
      <c r="G2933" s="98"/>
      <c r="H2933" s="98"/>
      <c r="I2933" s="98"/>
      <c r="J2933" s="98"/>
      <c r="K2933" s="98"/>
      <c r="L2933" s="98"/>
      <c r="M2933" s="98"/>
      <c r="N2933" s="98"/>
      <c r="O2933" s="98"/>
      <c r="P2933" s="97"/>
      <c r="Q2933" s="18"/>
      <c r="R2933" s="18"/>
    </row>
    <row r="2934" spans="1:18" x14ac:dyDescent="0.3">
      <c r="A2934" s="98"/>
      <c r="B2934" s="98"/>
      <c r="C2934" s="98"/>
      <c r="D2934" s="98"/>
      <c r="E2934" s="98"/>
      <c r="F2934" s="98"/>
      <c r="G2934" s="98"/>
      <c r="H2934" s="98"/>
      <c r="I2934" s="98"/>
      <c r="J2934" s="98"/>
      <c r="K2934" s="98"/>
      <c r="L2934" s="98"/>
      <c r="M2934" s="98"/>
      <c r="N2934" s="98"/>
      <c r="O2934" s="98"/>
      <c r="P2934" s="97"/>
      <c r="Q2934" s="18"/>
      <c r="R2934" s="18"/>
    </row>
    <row r="2935" spans="1:18" x14ac:dyDescent="0.3">
      <c r="A2935" s="98"/>
      <c r="B2935" s="98"/>
      <c r="C2935" s="98"/>
      <c r="D2935" s="98"/>
      <c r="E2935" s="98"/>
      <c r="F2935" s="98"/>
      <c r="G2935" s="98"/>
      <c r="H2935" s="98"/>
      <c r="I2935" s="98"/>
      <c r="J2935" s="98"/>
      <c r="K2935" s="98"/>
      <c r="L2935" s="98"/>
      <c r="M2935" s="98"/>
      <c r="N2935" s="98"/>
      <c r="O2935" s="98"/>
      <c r="P2935" s="97"/>
      <c r="Q2935" s="18"/>
      <c r="R2935" s="18"/>
    </row>
    <row r="2936" spans="1:18" x14ac:dyDescent="0.3">
      <c r="A2936" s="98"/>
      <c r="B2936" s="98"/>
      <c r="C2936" s="98"/>
      <c r="D2936" s="98"/>
      <c r="E2936" s="98"/>
      <c r="F2936" s="98"/>
      <c r="G2936" s="98"/>
      <c r="H2936" s="98"/>
      <c r="I2936" s="98"/>
      <c r="J2936" s="98"/>
      <c r="K2936" s="98"/>
      <c r="L2936" s="98"/>
      <c r="M2936" s="98"/>
      <c r="N2936" s="98"/>
      <c r="O2936" s="98"/>
      <c r="P2936" s="97"/>
      <c r="Q2936" s="18"/>
      <c r="R2936" s="18"/>
    </row>
    <row r="2937" spans="1:18" x14ac:dyDescent="0.3">
      <c r="A2937" s="98"/>
      <c r="B2937" s="98"/>
      <c r="C2937" s="98"/>
      <c r="D2937" s="98"/>
      <c r="E2937" s="98"/>
      <c r="F2937" s="98"/>
      <c r="G2937" s="98"/>
      <c r="H2937" s="98"/>
      <c r="I2937" s="98"/>
      <c r="J2937" s="98"/>
      <c r="K2937" s="98"/>
      <c r="L2937" s="98"/>
      <c r="M2937" s="98"/>
      <c r="N2937" s="98"/>
      <c r="O2937" s="98"/>
      <c r="P2937" s="97"/>
      <c r="Q2937" s="18"/>
      <c r="R2937" s="18"/>
    </row>
    <row r="2938" spans="1:18" x14ac:dyDescent="0.3">
      <c r="A2938" s="98"/>
      <c r="B2938" s="98"/>
      <c r="C2938" s="98"/>
      <c r="D2938" s="98"/>
      <c r="E2938" s="98"/>
      <c r="F2938" s="98"/>
      <c r="G2938" s="98"/>
      <c r="H2938" s="98"/>
      <c r="I2938" s="98"/>
      <c r="J2938" s="98"/>
      <c r="K2938" s="98"/>
      <c r="L2938" s="98"/>
      <c r="M2938" s="98"/>
      <c r="N2938" s="98"/>
      <c r="O2938" s="98"/>
      <c r="P2938" s="97"/>
      <c r="Q2938" s="18"/>
      <c r="R2938" s="18"/>
    </row>
    <row r="2939" spans="1:18" x14ac:dyDescent="0.3">
      <c r="A2939" s="98"/>
      <c r="B2939" s="98"/>
      <c r="C2939" s="98"/>
      <c r="D2939" s="98"/>
      <c r="E2939" s="98"/>
      <c r="F2939" s="98"/>
      <c r="G2939" s="98"/>
      <c r="H2939" s="98"/>
      <c r="I2939" s="98"/>
      <c r="J2939" s="98"/>
      <c r="K2939" s="98"/>
      <c r="L2939" s="98"/>
      <c r="M2939" s="98"/>
      <c r="N2939" s="98"/>
      <c r="O2939" s="98"/>
      <c r="P2939" s="97"/>
      <c r="Q2939" s="18"/>
      <c r="R2939" s="18"/>
    </row>
    <row r="2940" spans="1:18" x14ac:dyDescent="0.3">
      <c r="A2940" s="98"/>
      <c r="B2940" s="98"/>
      <c r="C2940" s="98"/>
      <c r="D2940" s="98"/>
      <c r="E2940" s="98"/>
      <c r="F2940" s="98"/>
      <c r="G2940" s="98"/>
      <c r="H2940" s="98"/>
      <c r="I2940" s="98"/>
      <c r="J2940" s="98"/>
      <c r="K2940" s="98"/>
      <c r="L2940" s="98"/>
      <c r="M2940" s="98"/>
      <c r="N2940" s="98"/>
      <c r="O2940" s="98"/>
      <c r="P2940" s="97"/>
      <c r="Q2940" s="18"/>
      <c r="R2940" s="18"/>
    </row>
    <row r="2941" spans="1:18" x14ac:dyDescent="0.3">
      <c r="A2941" s="98"/>
      <c r="B2941" s="98"/>
      <c r="C2941" s="98"/>
      <c r="D2941" s="98"/>
      <c r="E2941" s="98"/>
      <c r="F2941" s="98"/>
      <c r="G2941" s="98"/>
      <c r="H2941" s="98"/>
      <c r="I2941" s="98"/>
      <c r="J2941" s="98"/>
      <c r="K2941" s="98"/>
      <c r="L2941" s="98"/>
      <c r="M2941" s="98"/>
      <c r="N2941" s="98"/>
      <c r="O2941" s="98"/>
      <c r="P2941" s="97"/>
      <c r="Q2941" s="18"/>
      <c r="R2941" s="18"/>
    </row>
    <row r="2942" spans="1:18" x14ac:dyDescent="0.3">
      <c r="A2942" s="98"/>
      <c r="B2942" s="98"/>
      <c r="C2942" s="98"/>
      <c r="D2942" s="98"/>
      <c r="E2942" s="98"/>
      <c r="F2942" s="98"/>
      <c r="G2942" s="98"/>
      <c r="H2942" s="98"/>
      <c r="I2942" s="98"/>
      <c r="J2942" s="98"/>
      <c r="K2942" s="98"/>
      <c r="L2942" s="98"/>
      <c r="M2942" s="98"/>
      <c r="N2942" s="98"/>
      <c r="O2942" s="98"/>
      <c r="P2942" s="97"/>
      <c r="Q2942" s="18"/>
      <c r="R2942" s="18"/>
    </row>
    <row r="2943" spans="1:18" x14ac:dyDescent="0.3">
      <c r="A2943" s="98"/>
      <c r="B2943" s="98"/>
      <c r="C2943" s="98"/>
      <c r="D2943" s="98"/>
      <c r="E2943" s="98"/>
      <c r="F2943" s="98"/>
      <c r="G2943" s="98"/>
      <c r="H2943" s="98"/>
      <c r="I2943" s="98"/>
      <c r="J2943" s="98"/>
      <c r="K2943" s="98"/>
      <c r="L2943" s="98"/>
      <c r="M2943" s="98"/>
      <c r="N2943" s="98"/>
      <c r="O2943" s="98"/>
      <c r="P2943" s="97"/>
      <c r="Q2943" s="18"/>
      <c r="R2943" s="18"/>
    </row>
    <row r="2944" spans="1:18" x14ac:dyDescent="0.3">
      <c r="A2944" s="98"/>
      <c r="B2944" s="98"/>
      <c r="C2944" s="98"/>
      <c r="D2944" s="98"/>
      <c r="E2944" s="98"/>
      <c r="F2944" s="98"/>
      <c r="G2944" s="98"/>
      <c r="H2944" s="98"/>
      <c r="I2944" s="98"/>
      <c r="J2944" s="98"/>
      <c r="K2944" s="98"/>
      <c r="L2944" s="98"/>
      <c r="M2944" s="98"/>
      <c r="N2944" s="98"/>
      <c r="O2944" s="98"/>
      <c r="P2944" s="97"/>
      <c r="Q2944" s="18"/>
      <c r="R2944" s="18"/>
    </row>
    <row r="2945" spans="1:18" x14ac:dyDescent="0.3">
      <c r="A2945" s="98"/>
      <c r="B2945" s="98"/>
      <c r="C2945" s="98"/>
      <c r="D2945" s="98"/>
      <c r="E2945" s="98"/>
      <c r="F2945" s="98"/>
      <c r="G2945" s="98"/>
      <c r="H2945" s="98"/>
      <c r="I2945" s="98"/>
      <c r="J2945" s="98"/>
      <c r="K2945" s="98"/>
      <c r="L2945" s="98"/>
      <c r="M2945" s="98"/>
      <c r="N2945" s="98"/>
      <c r="O2945" s="98"/>
      <c r="P2945" s="97"/>
      <c r="Q2945" s="18"/>
      <c r="R2945" s="18"/>
    </row>
    <row r="2946" spans="1:18" x14ac:dyDescent="0.3">
      <c r="A2946" s="98"/>
      <c r="B2946" s="98"/>
      <c r="C2946" s="98"/>
      <c r="D2946" s="98"/>
      <c r="E2946" s="98"/>
      <c r="F2946" s="98"/>
      <c r="G2946" s="98"/>
      <c r="H2946" s="98"/>
      <c r="I2946" s="98"/>
      <c r="J2946" s="98"/>
      <c r="K2946" s="98"/>
      <c r="L2946" s="98"/>
      <c r="M2946" s="98"/>
      <c r="N2946" s="98"/>
      <c r="O2946" s="98"/>
      <c r="P2946" s="97"/>
      <c r="Q2946" s="18"/>
      <c r="R2946" s="18"/>
    </row>
    <row r="2947" spans="1:18" x14ac:dyDescent="0.3">
      <c r="A2947" s="98"/>
      <c r="B2947" s="98"/>
      <c r="C2947" s="98"/>
      <c r="D2947" s="98"/>
      <c r="E2947" s="98"/>
      <c r="F2947" s="98"/>
      <c r="G2947" s="98"/>
      <c r="H2947" s="98"/>
      <c r="I2947" s="98"/>
      <c r="J2947" s="98"/>
      <c r="K2947" s="98"/>
      <c r="L2947" s="98"/>
      <c r="M2947" s="98"/>
      <c r="N2947" s="98"/>
      <c r="O2947" s="98"/>
      <c r="P2947" s="97"/>
      <c r="Q2947" s="18"/>
      <c r="R2947" s="18"/>
    </row>
    <row r="2948" spans="1:18" x14ac:dyDescent="0.3">
      <c r="A2948" s="98"/>
      <c r="B2948" s="98"/>
      <c r="C2948" s="98"/>
      <c r="D2948" s="98"/>
      <c r="E2948" s="98"/>
      <c r="F2948" s="98"/>
      <c r="G2948" s="98"/>
      <c r="H2948" s="98"/>
      <c r="I2948" s="98"/>
      <c r="J2948" s="98"/>
      <c r="K2948" s="98"/>
      <c r="L2948" s="98"/>
      <c r="M2948" s="98"/>
      <c r="N2948" s="98"/>
      <c r="O2948" s="98"/>
      <c r="P2948" s="97"/>
      <c r="Q2948" s="18"/>
      <c r="R2948" s="18"/>
    </row>
    <row r="2949" spans="1:18" x14ac:dyDescent="0.3">
      <c r="A2949" s="98"/>
      <c r="B2949" s="98"/>
      <c r="C2949" s="98"/>
      <c r="D2949" s="98"/>
      <c r="E2949" s="98"/>
      <c r="F2949" s="98"/>
      <c r="G2949" s="98"/>
      <c r="H2949" s="98"/>
      <c r="I2949" s="98"/>
      <c r="J2949" s="98"/>
      <c r="K2949" s="98"/>
      <c r="L2949" s="98"/>
      <c r="M2949" s="98"/>
      <c r="N2949" s="98"/>
      <c r="O2949" s="98"/>
      <c r="P2949" s="97"/>
      <c r="Q2949" s="18"/>
      <c r="R2949" s="18"/>
    </row>
    <row r="2950" spans="1:18" x14ac:dyDescent="0.3">
      <c r="A2950" s="98"/>
      <c r="B2950" s="98"/>
      <c r="C2950" s="98"/>
      <c r="D2950" s="98"/>
      <c r="E2950" s="98"/>
      <c r="F2950" s="98"/>
      <c r="G2950" s="98"/>
      <c r="H2950" s="98"/>
      <c r="I2950" s="98"/>
      <c r="J2950" s="98"/>
      <c r="K2950" s="98"/>
      <c r="L2950" s="98"/>
      <c r="M2950" s="98"/>
      <c r="N2950" s="98"/>
      <c r="O2950" s="98"/>
      <c r="P2950" s="97"/>
      <c r="Q2950" s="18"/>
      <c r="R2950" s="18"/>
    </row>
    <row r="2951" spans="1:18" x14ac:dyDescent="0.3">
      <c r="A2951" s="98"/>
      <c r="B2951" s="98"/>
      <c r="C2951" s="98"/>
      <c r="D2951" s="98"/>
      <c r="E2951" s="98"/>
      <c r="F2951" s="98"/>
      <c r="G2951" s="98"/>
      <c r="H2951" s="98"/>
      <c r="I2951" s="98"/>
      <c r="J2951" s="98"/>
      <c r="K2951" s="98"/>
      <c r="L2951" s="98"/>
      <c r="M2951" s="98"/>
      <c r="N2951" s="98"/>
      <c r="O2951" s="98"/>
      <c r="P2951" s="97"/>
      <c r="Q2951" s="18"/>
      <c r="R2951" s="18"/>
    </row>
    <row r="2952" spans="1:18" x14ac:dyDescent="0.3">
      <c r="A2952" s="98"/>
      <c r="B2952" s="98"/>
      <c r="C2952" s="98"/>
      <c r="D2952" s="98"/>
      <c r="E2952" s="98"/>
      <c r="F2952" s="98"/>
      <c r="G2952" s="98"/>
      <c r="H2952" s="98"/>
      <c r="I2952" s="98"/>
      <c r="J2952" s="98"/>
      <c r="K2952" s="98"/>
      <c r="L2952" s="98"/>
      <c r="M2952" s="98"/>
      <c r="N2952" s="98"/>
      <c r="O2952" s="98"/>
      <c r="P2952" s="97"/>
      <c r="Q2952" s="18"/>
      <c r="R2952" s="18"/>
    </row>
    <row r="2953" spans="1:18" x14ac:dyDescent="0.3">
      <c r="A2953" s="98"/>
      <c r="B2953" s="98"/>
      <c r="C2953" s="98"/>
      <c r="D2953" s="98"/>
      <c r="E2953" s="98"/>
      <c r="F2953" s="98"/>
      <c r="G2953" s="98"/>
      <c r="H2953" s="98"/>
      <c r="I2953" s="98"/>
      <c r="J2953" s="98"/>
      <c r="K2953" s="98"/>
      <c r="L2953" s="98"/>
      <c r="M2953" s="98"/>
      <c r="N2953" s="98"/>
      <c r="O2953" s="98"/>
      <c r="P2953" s="97"/>
      <c r="Q2953" s="18"/>
      <c r="R2953" s="18"/>
    </row>
    <row r="2954" spans="1:18" x14ac:dyDescent="0.3">
      <c r="A2954" s="98"/>
      <c r="B2954" s="98"/>
      <c r="C2954" s="98"/>
      <c r="D2954" s="98"/>
      <c r="E2954" s="98"/>
      <c r="F2954" s="98"/>
      <c r="G2954" s="98"/>
      <c r="H2954" s="98"/>
      <c r="I2954" s="98"/>
      <c r="J2954" s="98"/>
      <c r="K2954" s="98"/>
      <c r="L2954" s="98"/>
      <c r="M2954" s="98"/>
      <c r="N2954" s="98"/>
      <c r="O2954" s="98"/>
      <c r="P2954" s="97"/>
      <c r="Q2954" s="18"/>
      <c r="R2954" s="18"/>
    </row>
    <row r="2955" spans="1:18" x14ac:dyDescent="0.3">
      <c r="A2955" s="98"/>
      <c r="B2955" s="98"/>
      <c r="C2955" s="98"/>
      <c r="D2955" s="98"/>
      <c r="E2955" s="98"/>
      <c r="F2955" s="98"/>
      <c r="G2955" s="98"/>
      <c r="H2955" s="98"/>
      <c r="I2955" s="98"/>
      <c r="J2955" s="98"/>
      <c r="K2955" s="98"/>
      <c r="L2955" s="98"/>
      <c r="M2955" s="98"/>
      <c r="N2955" s="98"/>
      <c r="O2955" s="98"/>
      <c r="P2955" s="97"/>
      <c r="Q2955" s="18"/>
      <c r="R2955" s="18"/>
    </row>
    <row r="2956" spans="1:18" x14ac:dyDescent="0.3">
      <c r="A2956" s="98"/>
      <c r="B2956" s="98"/>
      <c r="C2956" s="98"/>
      <c r="D2956" s="98"/>
      <c r="E2956" s="98"/>
      <c r="F2956" s="98"/>
      <c r="G2956" s="98"/>
      <c r="H2956" s="98"/>
      <c r="I2956" s="98"/>
      <c r="J2956" s="98"/>
      <c r="K2956" s="98"/>
      <c r="L2956" s="98"/>
      <c r="M2956" s="98"/>
      <c r="N2956" s="98"/>
      <c r="O2956" s="98"/>
      <c r="P2956" s="97"/>
      <c r="Q2956" s="18"/>
      <c r="R2956" s="18"/>
    </row>
    <row r="2957" spans="1:18" x14ac:dyDescent="0.3">
      <c r="A2957" s="98"/>
      <c r="B2957" s="98"/>
      <c r="C2957" s="98"/>
      <c r="D2957" s="98"/>
      <c r="E2957" s="98"/>
      <c r="F2957" s="98"/>
      <c r="G2957" s="98"/>
      <c r="H2957" s="98"/>
      <c r="I2957" s="98"/>
      <c r="J2957" s="98"/>
      <c r="K2957" s="98"/>
      <c r="L2957" s="98"/>
      <c r="M2957" s="98"/>
      <c r="N2957" s="98"/>
      <c r="O2957" s="98"/>
      <c r="P2957" s="97"/>
      <c r="Q2957" s="18"/>
      <c r="R2957" s="18"/>
    </row>
    <row r="2958" spans="1:18" x14ac:dyDescent="0.3">
      <c r="A2958" s="98"/>
      <c r="B2958" s="98"/>
      <c r="C2958" s="98"/>
      <c r="D2958" s="98"/>
      <c r="E2958" s="98"/>
      <c r="F2958" s="98"/>
      <c r="G2958" s="98"/>
      <c r="H2958" s="98"/>
      <c r="I2958" s="98"/>
      <c r="J2958" s="98"/>
      <c r="K2958" s="98"/>
      <c r="L2958" s="98"/>
      <c r="M2958" s="98"/>
      <c r="N2958" s="98"/>
      <c r="O2958" s="98"/>
      <c r="P2958" s="97"/>
      <c r="Q2958" s="18"/>
      <c r="R2958" s="18"/>
    </row>
    <row r="2959" spans="1:18" x14ac:dyDescent="0.3">
      <c r="A2959" s="98"/>
      <c r="B2959" s="98"/>
      <c r="C2959" s="98"/>
      <c r="D2959" s="98"/>
      <c r="E2959" s="98"/>
      <c r="F2959" s="98"/>
      <c r="G2959" s="98"/>
      <c r="H2959" s="98"/>
      <c r="I2959" s="98"/>
      <c r="J2959" s="98"/>
      <c r="K2959" s="98"/>
      <c r="L2959" s="98"/>
      <c r="M2959" s="98"/>
      <c r="N2959" s="98"/>
      <c r="O2959" s="98"/>
      <c r="P2959" s="97"/>
      <c r="Q2959" s="18"/>
      <c r="R2959" s="18"/>
    </row>
    <row r="2960" spans="1:18" x14ac:dyDescent="0.3">
      <c r="A2960" s="98"/>
      <c r="B2960" s="98"/>
      <c r="C2960" s="98"/>
      <c r="D2960" s="98"/>
      <c r="E2960" s="98"/>
      <c r="F2960" s="98"/>
      <c r="G2960" s="98"/>
      <c r="H2960" s="98"/>
      <c r="I2960" s="98"/>
      <c r="J2960" s="98"/>
      <c r="K2960" s="98"/>
      <c r="L2960" s="98"/>
      <c r="M2960" s="98"/>
      <c r="N2960" s="98"/>
      <c r="O2960" s="98"/>
      <c r="P2960" s="97"/>
      <c r="Q2960" s="18"/>
      <c r="R2960" s="18"/>
    </row>
    <row r="2961" spans="1:18" x14ac:dyDescent="0.3">
      <c r="A2961" s="98"/>
      <c r="B2961" s="98"/>
      <c r="C2961" s="98"/>
      <c r="D2961" s="98"/>
      <c r="E2961" s="98"/>
      <c r="F2961" s="98"/>
      <c r="G2961" s="98"/>
      <c r="H2961" s="98"/>
      <c r="I2961" s="98"/>
      <c r="J2961" s="98"/>
      <c r="K2961" s="98"/>
      <c r="L2961" s="98"/>
      <c r="M2961" s="98"/>
      <c r="N2961" s="98"/>
      <c r="O2961" s="98"/>
      <c r="P2961" s="97"/>
      <c r="Q2961" s="18"/>
      <c r="R2961" s="18"/>
    </row>
    <row r="2962" spans="1:18" x14ac:dyDescent="0.3">
      <c r="A2962" s="98"/>
      <c r="B2962" s="98"/>
      <c r="C2962" s="98"/>
      <c r="D2962" s="98"/>
      <c r="E2962" s="98"/>
      <c r="F2962" s="98"/>
      <c r="G2962" s="98"/>
      <c r="H2962" s="98"/>
      <c r="I2962" s="98"/>
      <c r="J2962" s="98"/>
      <c r="K2962" s="98"/>
      <c r="L2962" s="98"/>
      <c r="M2962" s="98"/>
      <c r="N2962" s="98"/>
      <c r="O2962" s="98"/>
      <c r="P2962" s="97"/>
      <c r="Q2962" s="18"/>
      <c r="R2962" s="18"/>
    </row>
    <row r="2963" spans="1:18" x14ac:dyDescent="0.3">
      <c r="A2963" s="98"/>
      <c r="B2963" s="98"/>
      <c r="C2963" s="98"/>
      <c r="D2963" s="98"/>
      <c r="E2963" s="98"/>
      <c r="F2963" s="98"/>
      <c r="G2963" s="98"/>
      <c r="H2963" s="98"/>
      <c r="I2963" s="98"/>
      <c r="J2963" s="98"/>
      <c r="K2963" s="98"/>
      <c r="L2963" s="98"/>
      <c r="M2963" s="98"/>
      <c r="N2963" s="98"/>
      <c r="O2963" s="98"/>
      <c r="P2963" s="97"/>
      <c r="Q2963" s="18"/>
      <c r="R2963" s="18"/>
    </row>
    <row r="2964" spans="1:18" x14ac:dyDescent="0.3">
      <c r="A2964" s="98"/>
      <c r="B2964" s="98"/>
      <c r="C2964" s="98"/>
      <c r="D2964" s="98"/>
      <c r="E2964" s="98"/>
      <c r="F2964" s="98"/>
      <c r="G2964" s="98"/>
      <c r="H2964" s="98"/>
      <c r="I2964" s="98"/>
      <c r="J2964" s="98"/>
      <c r="K2964" s="98"/>
      <c r="L2964" s="98"/>
      <c r="M2964" s="98"/>
      <c r="N2964" s="98"/>
      <c r="O2964" s="98"/>
      <c r="P2964" s="97"/>
      <c r="Q2964" s="18"/>
      <c r="R2964" s="18"/>
    </row>
    <row r="2965" spans="1:18" x14ac:dyDescent="0.3">
      <c r="A2965" s="98"/>
      <c r="B2965" s="98"/>
      <c r="C2965" s="98"/>
      <c r="D2965" s="98"/>
      <c r="E2965" s="98"/>
      <c r="F2965" s="98"/>
      <c r="G2965" s="98"/>
      <c r="H2965" s="98"/>
      <c r="I2965" s="98"/>
      <c r="J2965" s="98"/>
      <c r="K2965" s="98"/>
      <c r="L2965" s="98"/>
      <c r="M2965" s="98"/>
      <c r="N2965" s="98"/>
      <c r="O2965" s="98"/>
      <c r="P2965" s="97"/>
      <c r="Q2965" s="18"/>
      <c r="R2965" s="18"/>
    </row>
    <row r="2966" spans="1:18" x14ac:dyDescent="0.3">
      <c r="A2966" s="98"/>
      <c r="B2966" s="98"/>
      <c r="C2966" s="98"/>
      <c r="D2966" s="98"/>
      <c r="E2966" s="98"/>
      <c r="F2966" s="98"/>
      <c r="G2966" s="98"/>
      <c r="H2966" s="98"/>
      <c r="I2966" s="98"/>
      <c r="J2966" s="98"/>
      <c r="K2966" s="98"/>
      <c r="L2966" s="98"/>
      <c r="M2966" s="98"/>
      <c r="N2966" s="98"/>
      <c r="O2966" s="98"/>
      <c r="P2966" s="97"/>
      <c r="Q2966" s="18"/>
      <c r="R2966" s="18"/>
    </row>
    <row r="2967" spans="1:18" x14ac:dyDescent="0.3">
      <c r="A2967" s="98"/>
      <c r="B2967" s="98"/>
      <c r="C2967" s="98"/>
      <c r="D2967" s="98"/>
      <c r="E2967" s="98"/>
      <c r="F2967" s="98"/>
      <c r="G2967" s="98"/>
      <c r="H2967" s="98"/>
      <c r="I2967" s="98"/>
      <c r="J2967" s="98"/>
      <c r="K2967" s="98"/>
      <c r="L2967" s="98"/>
      <c r="M2967" s="98"/>
      <c r="N2967" s="98"/>
      <c r="O2967" s="98"/>
      <c r="P2967" s="97"/>
      <c r="Q2967" s="18"/>
      <c r="R2967" s="18"/>
    </row>
    <row r="2968" spans="1:18" x14ac:dyDescent="0.3">
      <c r="A2968" s="98"/>
      <c r="B2968" s="98"/>
      <c r="C2968" s="98"/>
      <c r="D2968" s="98"/>
      <c r="E2968" s="98"/>
      <c r="F2968" s="98"/>
      <c r="G2968" s="98"/>
      <c r="H2968" s="98"/>
      <c r="I2968" s="98"/>
      <c r="J2968" s="98"/>
      <c r="K2968" s="98"/>
      <c r="L2968" s="98"/>
      <c r="M2968" s="98"/>
      <c r="N2968" s="98"/>
      <c r="O2968" s="98"/>
      <c r="P2968" s="97"/>
      <c r="Q2968" s="18"/>
      <c r="R2968" s="18"/>
    </row>
    <row r="2969" spans="1:18" x14ac:dyDescent="0.3">
      <c r="A2969" s="98"/>
      <c r="B2969" s="98"/>
      <c r="C2969" s="98"/>
      <c r="D2969" s="98"/>
      <c r="E2969" s="98"/>
      <c r="F2969" s="98"/>
      <c r="G2969" s="98"/>
      <c r="H2969" s="98"/>
      <c r="I2969" s="98"/>
      <c r="J2969" s="98"/>
      <c r="K2969" s="98"/>
      <c r="L2969" s="98"/>
      <c r="M2969" s="98"/>
      <c r="N2969" s="98"/>
      <c r="O2969" s="98"/>
      <c r="P2969" s="97"/>
      <c r="Q2969" s="18"/>
      <c r="R2969" s="18"/>
    </row>
    <row r="2970" spans="1:18" x14ac:dyDescent="0.3">
      <c r="A2970" s="98"/>
      <c r="B2970" s="98"/>
      <c r="C2970" s="98"/>
      <c r="D2970" s="98"/>
      <c r="E2970" s="98"/>
      <c r="F2970" s="98"/>
      <c r="G2970" s="98"/>
      <c r="H2970" s="98"/>
      <c r="I2970" s="98"/>
      <c r="J2970" s="98"/>
      <c r="K2970" s="98"/>
      <c r="L2970" s="98"/>
      <c r="M2970" s="98"/>
      <c r="N2970" s="98"/>
      <c r="O2970" s="98"/>
      <c r="P2970" s="97"/>
      <c r="Q2970" s="18"/>
      <c r="R2970" s="18"/>
    </row>
    <row r="2971" spans="1:18" x14ac:dyDescent="0.3">
      <c r="A2971" s="98"/>
      <c r="B2971" s="98"/>
      <c r="C2971" s="98"/>
      <c r="D2971" s="98"/>
      <c r="E2971" s="98"/>
      <c r="F2971" s="98"/>
      <c r="G2971" s="98"/>
      <c r="H2971" s="98"/>
      <c r="I2971" s="98"/>
      <c r="J2971" s="98"/>
      <c r="K2971" s="98"/>
      <c r="L2971" s="98"/>
      <c r="M2971" s="98"/>
      <c r="N2971" s="98"/>
      <c r="O2971" s="98"/>
      <c r="P2971" s="97"/>
      <c r="Q2971" s="18"/>
      <c r="R2971" s="18"/>
    </row>
    <row r="2972" spans="1:18" x14ac:dyDescent="0.3">
      <c r="A2972" s="98"/>
      <c r="B2972" s="98"/>
      <c r="C2972" s="98"/>
      <c r="D2972" s="98"/>
      <c r="E2972" s="98"/>
      <c r="F2972" s="98"/>
      <c r="G2972" s="98"/>
      <c r="H2972" s="98"/>
      <c r="I2972" s="98"/>
      <c r="J2972" s="98"/>
      <c r="K2972" s="98"/>
      <c r="L2972" s="98"/>
      <c r="M2972" s="98"/>
      <c r="N2972" s="98"/>
      <c r="O2972" s="98"/>
      <c r="P2972" s="97"/>
      <c r="Q2972" s="18"/>
      <c r="R2972" s="18"/>
    </row>
    <row r="2973" spans="1:18" x14ac:dyDescent="0.3">
      <c r="A2973" s="98"/>
      <c r="B2973" s="98"/>
      <c r="C2973" s="98"/>
      <c r="D2973" s="98"/>
      <c r="E2973" s="98"/>
      <c r="F2973" s="98"/>
      <c r="G2973" s="98"/>
      <c r="H2973" s="98"/>
      <c r="I2973" s="98"/>
      <c r="J2973" s="98"/>
      <c r="K2973" s="98"/>
      <c r="L2973" s="98"/>
      <c r="M2973" s="98"/>
      <c r="N2973" s="98"/>
      <c r="O2973" s="98"/>
      <c r="P2973" s="97"/>
      <c r="Q2973" s="18"/>
      <c r="R2973" s="18"/>
    </row>
    <row r="2974" spans="1:18" x14ac:dyDescent="0.3">
      <c r="A2974" s="98"/>
      <c r="B2974" s="98"/>
      <c r="C2974" s="98"/>
      <c r="D2974" s="98"/>
      <c r="E2974" s="98"/>
      <c r="F2974" s="98"/>
      <c r="G2974" s="98"/>
      <c r="H2974" s="98"/>
      <c r="I2974" s="98"/>
      <c r="J2974" s="98"/>
      <c r="K2974" s="98"/>
      <c r="L2974" s="98"/>
      <c r="M2974" s="98"/>
      <c r="N2974" s="98"/>
      <c r="O2974" s="98"/>
      <c r="P2974" s="97"/>
      <c r="Q2974" s="18"/>
      <c r="R2974" s="18"/>
    </row>
    <row r="2975" spans="1:18" x14ac:dyDescent="0.3">
      <c r="A2975" s="98"/>
      <c r="B2975" s="98"/>
      <c r="C2975" s="98"/>
      <c r="D2975" s="98"/>
      <c r="E2975" s="98"/>
      <c r="F2975" s="98"/>
      <c r="G2975" s="98"/>
      <c r="H2975" s="98"/>
      <c r="I2975" s="98"/>
      <c r="J2975" s="98"/>
      <c r="K2975" s="98"/>
      <c r="L2975" s="98"/>
      <c r="M2975" s="98"/>
      <c r="N2975" s="98"/>
      <c r="O2975" s="98"/>
      <c r="P2975" s="97"/>
      <c r="Q2975" s="18"/>
      <c r="R2975" s="18"/>
    </row>
    <row r="2976" spans="1:18" x14ac:dyDescent="0.3">
      <c r="A2976" s="98"/>
      <c r="B2976" s="98"/>
      <c r="C2976" s="98"/>
      <c r="D2976" s="98"/>
      <c r="E2976" s="98"/>
      <c r="F2976" s="98"/>
      <c r="G2976" s="98"/>
      <c r="H2976" s="98"/>
      <c r="I2976" s="98"/>
      <c r="J2976" s="98"/>
      <c r="K2976" s="98"/>
      <c r="L2976" s="98"/>
      <c r="M2976" s="98"/>
      <c r="N2976" s="98"/>
      <c r="O2976" s="98"/>
      <c r="P2976" s="97"/>
      <c r="Q2976" s="18"/>
      <c r="R2976" s="18"/>
    </row>
    <row r="2977" spans="1:18" x14ac:dyDescent="0.3">
      <c r="A2977" s="98"/>
      <c r="B2977" s="98"/>
      <c r="C2977" s="98"/>
      <c r="D2977" s="98"/>
      <c r="E2977" s="98"/>
      <c r="F2977" s="98"/>
      <c r="G2977" s="98"/>
      <c r="H2977" s="98"/>
      <c r="I2977" s="98"/>
      <c r="J2977" s="98"/>
      <c r="K2977" s="98"/>
      <c r="L2977" s="98"/>
      <c r="M2977" s="98"/>
      <c r="N2977" s="98"/>
      <c r="O2977" s="98"/>
      <c r="P2977" s="97"/>
      <c r="Q2977" s="18"/>
      <c r="R2977" s="18"/>
    </row>
    <row r="2978" spans="1:18" x14ac:dyDescent="0.3">
      <c r="A2978" s="98"/>
      <c r="B2978" s="98"/>
      <c r="C2978" s="98"/>
      <c r="D2978" s="98"/>
      <c r="E2978" s="98"/>
      <c r="F2978" s="98"/>
      <c r="G2978" s="98"/>
      <c r="H2978" s="98"/>
      <c r="I2978" s="98"/>
      <c r="J2978" s="98"/>
      <c r="K2978" s="98"/>
      <c r="L2978" s="98"/>
      <c r="M2978" s="98"/>
      <c r="N2978" s="98"/>
      <c r="O2978" s="98"/>
      <c r="P2978" s="97"/>
      <c r="Q2978" s="18"/>
      <c r="R2978" s="18"/>
    </row>
    <row r="2979" spans="1:18" x14ac:dyDescent="0.3">
      <c r="A2979" s="98"/>
      <c r="B2979" s="98"/>
      <c r="C2979" s="98"/>
      <c r="D2979" s="98"/>
      <c r="E2979" s="98"/>
      <c r="F2979" s="98"/>
      <c r="G2979" s="98"/>
      <c r="H2979" s="98"/>
      <c r="I2979" s="98"/>
      <c r="J2979" s="98"/>
      <c r="K2979" s="98"/>
      <c r="L2979" s="98"/>
      <c r="M2979" s="98"/>
      <c r="N2979" s="98"/>
      <c r="O2979" s="98"/>
      <c r="P2979" s="97"/>
      <c r="Q2979" s="18"/>
      <c r="R2979" s="18"/>
    </row>
    <row r="2980" spans="1:18" x14ac:dyDescent="0.3">
      <c r="A2980" s="98"/>
      <c r="B2980" s="98"/>
      <c r="C2980" s="98"/>
      <c r="D2980" s="98"/>
      <c r="E2980" s="98"/>
      <c r="F2980" s="98"/>
      <c r="G2980" s="98"/>
      <c r="H2980" s="98"/>
      <c r="I2980" s="98"/>
      <c r="J2980" s="98"/>
      <c r="K2980" s="98"/>
      <c r="L2980" s="98"/>
      <c r="M2980" s="98"/>
      <c r="N2980" s="98"/>
      <c r="O2980" s="98"/>
      <c r="P2980" s="97"/>
      <c r="Q2980" s="18"/>
      <c r="R2980" s="18"/>
    </row>
    <row r="2981" spans="1:18" x14ac:dyDescent="0.3">
      <c r="A2981" s="98"/>
      <c r="B2981" s="98"/>
      <c r="C2981" s="98"/>
      <c r="D2981" s="98"/>
      <c r="E2981" s="98"/>
      <c r="F2981" s="98"/>
      <c r="G2981" s="98"/>
      <c r="H2981" s="98"/>
      <c r="I2981" s="98"/>
      <c r="J2981" s="98"/>
      <c r="K2981" s="98"/>
      <c r="L2981" s="98"/>
      <c r="M2981" s="98"/>
      <c r="N2981" s="98"/>
      <c r="O2981" s="98"/>
      <c r="P2981" s="97"/>
      <c r="Q2981" s="18"/>
      <c r="R2981" s="18"/>
    </row>
    <row r="2982" spans="1:18" x14ac:dyDescent="0.3">
      <c r="A2982" s="98"/>
      <c r="B2982" s="98"/>
      <c r="C2982" s="98"/>
      <c r="D2982" s="98"/>
      <c r="E2982" s="98"/>
      <c r="F2982" s="98"/>
      <c r="G2982" s="98"/>
      <c r="H2982" s="98"/>
      <c r="I2982" s="98"/>
      <c r="J2982" s="98"/>
      <c r="K2982" s="98"/>
      <c r="L2982" s="98"/>
      <c r="M2982" s="98"/>
      <c r="N2982" s="98"/>
      <c r="O2982" s="98"/>
      <c r="P2982" s="97"/>
      <c r="Q2982" s="18"/>
      <c r="R2982" s="18"/>
    </row>
    <row r="2983" spans="1:18" x14ac:dyDescent="0.3">
      <c r="A2983" s="98"/>
      <c r="B2983" s="98"/>
      <c r="C2983" s="98"/>
      <c r="D2983" s="98"/>
      <c r="E2983" s="98"/>
      <c r="F2983" s="98"/>
      <c r="G2983" s="98"/>
      <c r="H2983" s="98"/>
      <c r="I2983" s="98"/>
      <c r="J2983" s="98"/>
      <c r="K2983" s="98"/>
      <c r="L2983" s="98"/>
      <c r="M2983" s="98"/>
      <c r="N2983" s="98"/>
      <c r="O2983" s="98"/>
      <c r="P2983" s="97"/>
      <c r="Q2983" s="18"/>
      <c r="R2983" s="18"/>
    </row>
    <row r="2984" spans="1:18" x14ac:dyDescent="0.3">
      <c r="A2984" s="98"/>
      <c r="B2984" s="98"/>
      <c r="C2984" s="98"/>
      <c r="D2984" s="98"/>
      <c r="E2984" s="98"/>
      <c r="F2984" s="98"/>
      <c r="G2984" s="98"/>
      <c r="H2984" s="98"/>
      <c r="I2984" s="98"/>
      <c r="J2984" s="98"/>
      <c r="K2984" s="98"/>
      <c r="L2984" s="98"/>
      <c r="M2984" s="98"/>
      <c r="N2984" s="98"/>
      <c r="O2984" s="98"/>
      <c r="P2984" s="97"/>
      <c r="Q2984" s="18"/>
      <c r="R2984" s="18"/>
    </row>
    <row r="2985" spans="1:18" x14ac:dyDescent="0.3">
      <c r="A2985" s="98"/>
      <c r="B2985" s="98"/>
      <c r="C2985" s="98"/>
      <c r="D2985" s="98"/>
      <c r="E2985" s="98"/>
      <c r="F2985" s="98"/>
      <c r="G2985" s="98"/>
      <c r="H2985" s="98"/>
      <c r="I2985" s="98"/>
      <c r="J2985" s="98"/>
      <c r="K2985" s="98"/>
      <c r="L2985" s="98"/>
      <c r="M2985" s="98"/>
      <c r="N2985" s="98"/>
      <c r="O2985" s="98"/>
      <c r="P2985" s="97"/>
      <c r="Q2985" s="18"/>
      <c r="R2985" s="18"/>
    </row>
    <row r="2986" spans="1:18" x14ac:dyDescent="0.3">
      <c r="A2986" s="98"/>
      <c r="B2986" s="98"/>
      <c r="C2986" s="98"/>
      <c r="D2986" s="98"/>
      <c r="E2986" s="98"/>
      <c r="F2986" s="98"/>
      <c r="G2986" s="98"/>
      <c r="H2986" s="98"/>
      <c r="I2986" s="98"/>
      <c r="J2986" s="98"/>
      <c r="K2986" s="98"/>
      <c r="L2986" s="98"/>
      <c r="M2986" s="98"/>
      <c r="N2986" s="98"/>
      <c r="O2986" s="98"/>
      <c r="P2986" s="97"/>
      <c r="Q2986" s="18"/>
      <c r="R2986" s="18"/>
    </row>
    <row r="2987" spans="1:18" x14ac:dyDescent="0.3">
      <c r="A2987" s="98"/>
      <c r="B2987" s="98"/>
      <c r="C2987" s="98"/>
      <c r="D2987" s="98"/>
      <c r="E2987" s="98"/>
      <c r="F2987" s="98"/>
      <c r="G2987" s="98"/>
      <c r="H2987" s="98"/>
      <c r="I2987" s="98"/>
      <c r="J2987" s="98"/>
      <c r="K2987" s="98"/>
      <c r="L2987" s="98"/>
      <c r="M2987" s="98"/>
      <c r="N2987" s="98"/>
      <c r="O2987" s="98"/>
      <c r="P2987" s="97"/>
      <c r="Q2987" s="18"/>
      <c r="R2987" s="18"/>
    </row>
    <row r="2988" spans="1:18" x14ac:dyDescent="0.3">
      <c r="A2988" s="98"/>
      <c r="B2988" s="98"/>
      <c r="C2988" s="98"/>
      <c r="D2988" s="98"/>
      <c r="E2988" s="98"/>
      <c r="F2988" s="98"/>
      <c r="G2988" s="98"/>
      <c r="H2988" s="98"/>
      <c r="I2988" s="98"/>
      <c r="J2988" s="98"/>
      <c r="K2988" s="98"/>
      <c r="L2988" s="98"/>
      <c r="M2988" s="98"/>
      <c r="N2988" s="98"/>
      <c r="O2988" s="98"/>
      <c r="P2988" s="97"/>
      <c r="Q2988" s="18"/>
      <c r="R2988" s="18"/>
    </row>
    <row r="2989" spans="1:18" x14ac:dyDescent="0.3">
      <c r="A2989" s="98"/>
      <c r="B2989" s="98"/>
      <c r="C2989" s="98"/>
      <c r="D2989" s="98"/>
      <c r="E2989" s="98"/>
      <c r="F2989" s="98"/>
      <c r="G2989" s="98"/>
      <c r="H2989" s="98"/>
      <c r="I2989" s="98"/>
      <c r="J2989" s="98"/>
      <c r="K2989" s="98"/>
      <c r="L2989" s="98"/>
      <c r="M2989" s="98"/>
      <c r="N2989" s="98"/>
      <c r="O2989" s="98"/>
      <c r="P2989" s="97"/>
      <c r="Q2989" s="18"/>
      <c r="R2989" s="18"/>
    </row>
    <row r="2990" spans="1:18" x14ac:dyDescent="0.3">
      <c r="A2990" s="98"/>
      <c r="B2990" s="98"/>
      <c r="C2990" s="98"/>
      <c r="D2990" s="98"/>
      <c r="E2990" s="98"/>
      <c r="F2990" s="98"/>
      <c r="G2990" s="98"/>
      <c r="H2990" s="98"/>
      <c r="I2990" s="98"/>
      <c r="J2990" s="98"/>
      <c r="K2990" s="98"/>
      <c r="L2990" s="98"/>
      <c r="M2990" s="98"/>
      <c r="N2990" s="98"/>
      <c r="O2990" s="98"/>
      <c r="P2990" s="97"/>
      <c r="Q2990" s="18"/>
      <c r="R2990" s="18"/>
    </row>
    <row r="2991" spans="1:18" x14ac:dyDescent="0.3">
      <c r="A2991" s="98"/>
      <c r="B2991" s="98"/>
      <c r="C2991" s="98"/>
      <c r="D2991" s="98"/>
      <c r="E2991" s="98"/>
      <c r="F2991" s="98"/>
      <c r="G2991" s="98"/>
      <c r="H2991" s="98"/>
      <c r="I2991" s="98"/>
      <c r="J2991" s="98"/>
      <c r="K2991" s="98"/>
      <c r="L2991" s="98"/>
      <c r="M2991" s="98"/>
      <c r="N2991" s="98"/>
      <c r="O2991" s="98"/>
      <c r="P2991" s="97"/>
      <c r="Q2991" s="18"/>
      <c r="R2991" s="18"/>
    </row>
    <row r="2992" spans="1:18" x14ac:dyDescent="0.3">
      <c r="A2992" s="98"/>
      <c r="B2992" s="98"/>
      <c r="C2992" s="98"/>
      <c r="D2992" s="98"/>
      <c r="E2992" s="98"/>
      <c r="F2992" s="98"/>
      <c r="G2992" s="98"/>
      <c r="H2992" s="98"/>
      <c r="I2992" s="98"/>
      <c r="J2992" s="98"/>
      <c r="K2992" s="98"/>
      <c r="L2992" s="98"/>
      <c r="M2992" s="98"/>
      <c r="N2992" s="98"/>
      <c r="O2992" s="98"/>
      <c r="P2992" s="97"/>
      <c r="Q2992" s="18"/>
      <c r="R2992" s="18"/>
    </row>
    <row r="2993" spans="1:18" x14ac:dyDescent="0.3">
      <c r="A2993" s="98"/>
      <c r="B2993" s="98"/>
      <c r="C2993" s="98"/>
      <c r="D2993" s="98"/>
      <c r="E2993" s="98"/>
      <c r="F2993" s="98"/>
      <c r="G2993" s="98"/>
      <c r="H2993" s="98"/>
      <c r="I2993" s="98"/>
      <c r="J2993" s="98"/>
      <c r="K2993" s="98"/>
      <c r="L2993" s="98"/>
      <c r="M2993" s="98"/>
      <c r="N2993" s="98"/>
      <c r="O2993" s="98"/>
      <c r="P2993" s="97"/>
      <c r="Q2993" s="18"/>
      <c r="R2993" s="18"/>
    </row>
    <row r="2994" spans="1:18" x14ac:dyDescent="0.3">
      <c r="A2994" s="98"/>
      <c r="B2994" s="98"/>
      <c r="C2994" s="98"/>
      <c r="D2994" s="98"/>
      <c r="E2994" s="98"/>
      <c r="F2994" s="98"/>
      <c r="G2994" s="98"/>
      <c r="H2994" s="98"/>
      <c r="I2994" s="98"/>
      <c r="J2994" s="98"/>
      <c r="K2994" s="98"/>
      <c r="L2994" s="98"/>
      <c r="M2994" s="98"/>
      <c r="N2994" s="98"/>
      <c r="O2994" s="98"/>
      <c r="P2994" s="97"/>
      <c r="Q2994" s="18"/>
      <c r="R2994" s="18"/>
    </row>
    <row r="2995" spans="1:18" x14ac:dyDescent="0.3">
      <c r="A2995" s="98"/>
      <c r="B2995" s="98"/>
      <c r="C2995" s="98"/>
      <c r="D2995" s="98"/>
      <c r="E2995" s="98"/>
      <c r="F2995" s="98"/>
      <c r="G2995" s="98"/>
      <c r="H2995" s="98"/>
      <c r="I2995" s="98"/>
      <c r="J2995" s="98"/>
      <c r="K2995" s="98"/>
      <c r="L2995" s="98"/>
      <c r="M2995" s="98"/>
      <c r="N2995" s="98"/>
      <c r="O2995" s="98"/>
      <c r="P2995" s="97"/>
      <c r="Q2995" s="18"/>
      <c r="R2995" s="18"/>
    </row>
    <row r="2996" spans="1:18" x14ac:dyDescent="0.3">
      <c r="A2996" s="98"/>
      <c r="B2996" s="98"/>
      <c r="C2996" s="98"/>
      <c r="D2996" s="98"/>
      <c r="E2996" s="98"/>
      <c r="F2996" s="98"/>
      <c r="G2996" s="98"/>
      <c r="H2996" s="98"/>
      <c r="I2996" s="98"/>
      <c r="J2996" s="98"/>
      <c r="K2996" s="98"/>
      <c r="L2996" s="98"/>
      <c r="M2996" s="98"/>
      <c r="N2996" s="98"/>
      <c r="O2996" s="98"/>
      <c r="P2996" s="97"/>
      <c r="Q2996" s="18"/>
      <c r="R2996" s="18"/>
    </row>
    <row r="2997" spans="1:18" x14ac:dyDescent="0.3">
      <c r="A2997" s="98"/>
      <c r="B2997" s="98"/>
      <c r="C2997" s="98"/>
      <c r="D2997" s="98"/>
      <c r="E2997" s="98"/>
      <c r="F2997" s="98"/>
      <c r="G2997" s="98"/>
      <c r="H2997" s="98"/>
      <c r="I2997" s="98"/>
      <c r="J2997" s="98"/>
      <c r="K2997" s="98"/>
      <c r="L2997" s="98"/>
      <c r="M2997" s="98"/>
      <c r="N2997" s="98"/>
      <c r="O2997" s="98"/>
      <c r="P2997" s="97"/>
      <c r="Q2997" s="18"/>
      <c r="R2997" s="18"/>
    </row>
    <row r="2998" spans="1:18" x14ac:dyDescent="0.3">
      <c r="A2998" s="98"/>
      <c r="B2998" s="98"/>
      <c r="C2998" s="98"/>
      <c r="D2998" s="98"/>
      <c r="E2998" s="98"/>
      <c r="F2998" s="98"/>
      <c r="G2998" s="98"/>
      <c r="H2998" s="98"/>
      <c r="I2998" s="98"/>
      <c r="J2998" s="98"/>
      <c r="K2998" s="98"/>
      <c r="L2998" s="98"/>
      <c r="M2998" s="98"/>
      <c r="N2998" s="98"/>
      <c r="O2998" s="98"/>
      <c r="P2998" s="97"/>
      <c r="Q2998" s="18"/>
      <c r="R2998" s="18"/>
    </row>
    <row r="2999" spans="1:18" x14ac:dyDescent="0.3">
      <c r="A2999" s="98"/>
      <c r="B2999" s="98"/>
      <c r="C2999" s="98"/>
      <c r="D2999" s="98"/>
      <c r="E2999" s="98"/>
      <c r="F2999" s="98"/>
      <c r="G2999" s="98"/>
      <c r="H2999" s="98"/>
      <c r="I2999" s="98"/>
      <c r="J2999" s="98"/>
      <c r="K2999" s="98"/>
      <c r="L2999" s="98"/>
      <c r="M2999" s="98"/>
      <c r="N2999" s="98"/>
      <c r="O2999" s="98"/>
      <c r="P2999" s="97"/>
      <c r="Q2999" s="18"/>
      <c r="R2999" s="18"/>
    </row>
    <row r="3000" spans="1:18" x14ac:dyDescent="0.3">
      <c r="A3000" s="98"/>
      <c r="B3000" s="98"/>
      <c r="C3000" s="98"/>
      <c r="D3000" s="98"/>
      <c r="E3000" s="98"/>
      <c r="F3000" s="98"/>
      <c r="G3000" s="98"/>
      <c r="H3000" s="98"/>
      <c r="I3000" s="98"/>
      <c r="J3000" s="98"/>
      <c r="K3000" s="98"/>
      <c r="L3000" s="98"/>
      <c r="M3000" s="98"/>
      <c r="N3000" s="98"/>
      <c r="O3000" s="98"/>
      <c r="P3000" s="97"/>
      <c r="Q3000" s="18"/>
      <c r="R3000" s="18"/>
    </row>
    <row r="3001" spans="1:18" x14ac:dyDescent="0.3">
      <c r="A3001" s="98"/>
      <c r="B3001" s="98"/>
      <c r="C3001" s="98"/>
      <c r="D3001" s="98"/>
      <c r="E3001" s="98"/>
      <c r="F3001" s="98"/>
      <c r="G3001" s="98"/>
      <c r="H3001" s="98"/>
      <c r="I3001" s="98"/>
      <c r="J3001" s="98"/>
      <c r="K3001" s="98"/>
      <c r="L3001" s="98"/>
      <c r="M3001" s="98"/>
      <c r="N3001" s="98"/>
      <c r="O3001" s="98"/>
      <c r="P3001" s="97"/>
      <c r="Q3001" s="18"/>
      <c r="R3001" s="18"/>
    </row>
    <row r="3002" spans="1:18" x14ac:dyDescent="0.3">
      <c r="A3002" s="98"/>
      <c r="B3002" s="98"/>
      <c r="C3002" s="98"/>
      <c r="D3002" s="98"/>
      <c r="E3002" s="98"/>
      <c r="F3002" s="98"/>
      <c r="G3002" s="98"/>
      <c r="H3002" s="98"/>
      <c r="I3002" s="98"/>
      <c r="J3002" s="98"/>
      <c r="K3002" s="98"/>
      <c r="L3002" s="98"/>
      <c r="M3002" s="98"/>
      <c r="N3002" s="98"/>
      <c r="O3002" s="98"/>
      <c r="P3002" s="97"/>
      <c r="Q3002" s="18"/>
      <c r="R3002" s="18"/>
    </row>
    <row r="3003" spans="1:18" x14ac:dyDescent="0.3">
      <c r="A3003" s="98"/>
      <c r="B3003" s="98"/>
      <c r="C3003" s="98"/>
      <c r="D3003" s="98"/>
      <c r="E3003" s="98"/>
      <c r="F3003" s="98"/>
      <c r="G3003" s="98"/>
      <c r="H3003" s="98"/>
      <c r="I3003" s="98"/>
      <c r="J3003" s="98"/>
      <c r="K3003" s="98"/>
      <c r="L3003" s="98"/>
      <c r="M3003" s="98"/>
      <c r="N3003" s="98"/>
      <c r="O3003" s="98"/>
      <c r="P3003" s="97"/>
      <c r="Q3003" s="18"/>
      <c r="R3003" s="18"/>
    </row>
    <row r="3004" spans="1:18" x14ac:dyDescent="0.3">
      <c r="A3004" s="98"/>
      <c r="B3004" s="98"/>
      <c r="C3004" s="98"/>
      <c r="D3004" s="98"/>
      <c r="E3004" s="98"/>
      <c r="F3004" s="98"/>
      <c r="G3004" s="98"/>
      <c r="H3004" s="98"/>
      <c r="I3004" s="98"/>
      <c r="J3004" s="98"/>
      <c r="K3004" s="98"/>
      <c r="L3004" s="98"/>
      <c r="M3004" s="98"/>
      <c r="N3004" s="98"/>
      <c r="O3004" s="98"/>
      <c r="P3004" s="97"/>
      <c r="Q3004" s="18"/>
      <c r="R3004" s="18"/>
    </row>
    <row r="3005" spans="1:18" x14ac:dyDescent="0.3">
      <c r="A3005" s="98"/>
      <c r="B3005" s="98"/>
      <c r="C3005" s="98"/>
      <c r="D3005" s="98"/>
      <c r="E3005" s="98"/>
      <c r="F3005" s="98"/>
      <c r="G3005" s="98"/>
      <c r="H3005" s="98"/>
      <c r="I3005" s="98"/>
      <c r="J3005" s="98"/>
      <c r="K3005" s="98"/>
      <c r="L3005" s="98"/>
      <c r="M3005" s="98"/>
      <c r="N3005" s="98"/>
      <c r="O3005" s="98"/>
      <c r="P3005" s="97"/>
      <c r="Q3005" s="18"/>
      <c r="R3005" s="18"/>
    </row>
    <row r="3006" spans="1:18" x14ac:dyDescent="0.3">
      <c r="A3006" s="98"/>
      <c r="B3006" s="98"/>
      <c r="C3006" s="98"/>
      <c r="D3006" s="98"/>
      <c r="E3006" s="98"/>
      <c r="F3006" s="98"/>
      <c r="G3006" s="98"/>
      <c r="H3006" s="98"/>
      <c r="I3006" s="98"/>
      <c r="J3006" s="98"/>
      <c r="K3006" s="98"/>
      <c r="L3006" s="98"/>
      <c r="M3006" s="98"/>
      <c r="N3006" s="98"/>
      <c r="O3006" s="98"/>
      <c r="P3006" s="97"/>
      <c r="Q3006" s="18"/>
      <c r="R3006" s="18"/>
    </row>
    <row r="3007" spans="1:18" x14ac:dyDescent="0.3">
      <c r="A3007" s="98"/>
      <c r="B3007" s="98"/>
      <c r="C3007" s="98"/>
      <c r="D3007" s="98"/>
      <c r="E3007" s="98"/>
      <c r="F3007" s="98"/>
      <c r="G3007" s="98"/>
      <c r="H3007" s="98"/>
      <c r="I3007" s="98"/>
      <c r="J3007" s="98"/>
      <c r="K3007" s="98"/>
      <c r="L3007" s="98"/>
      <c r="M3007" s="98"/>
      <c r="N3007" s="98"/>
      <c r="O3007" s="98"/>
      <c r="P3007" s="97"/>
      <c r="Q3007" s="18"/>
      <c r="R3007" s="18"/>
    </row>
    <row r="3008" spans="1:18" x14ac:dyDescent="0.3">
      <c r="A3008" s="98"/>
      <c r="B3008" s="98"/>
      <c r="C3008" s="98"/>
      <c r="D3008" s="98"/>
      <c r="E3008" s="98"/>
      <c r="F3008" s="98"/>
      <c r="G3008" s="98"/>
      <c r="H3008" s="98"/>
      <c r="I3008" s="98"/>
      <c r="J3008" s="98"/>
      <c r="K3008" s="98"/>
      <c r="L3008" s="98"/>
      <c r="M3008" s="98"/>
      <c r="N3008" s="98"/>
      <c r="O3008" s="98"/>
      <c r="P3008" s="97"/>
      <c r="Q3008" s="18"/>
      <c r="R3008" s="18"/>
    </row>
    <row r="3009" spans="1:18" x14ac:dyDescent="0.3">
      <c r="A3009" s="98"/>
      <c r="B3009" s="98"/>
      <c r="C3009" s="98"/>
      <c r="D3009" s="98"/>
      <c r="E3009" s="98"/>
      <c r="F3009" s="98"/>
      <c r="G3009" s="98"/>
      <c r="H3009" s="98"/>
      <c r="I3009" s="98"/>
      <c r="J3009" s="98"/>
      <c r="K3009" s="98"/>
      <c r="L3009" s="98"/>
      <c r="M3009" s="98"/>
      <c r="N3009" s="98"/>
      <c r="O3009" s="98"/>
      <c r="P3009" s="97"/>
      <c r="Q3009" s="18"/>
      <c r="R3009" s="18"/>
    </row>
    <row r="3010" spans="1:18" x14ac:dyDescent="0.3">
      <c r="A3010" s="98"/>
      <c r="B3010" s="98"/>
      <c r="C3010" s="98"/>
      <c r="D3010" s="98"/>
      <c r="E3010" s="98"/>
      <c r="F3010" s="98"/>
      <c r="G3010" s="98"/>
      <c r="H3010" s="98"/>
      <c r="I3010" s="98"/>
      <c r="J3010" s="98"/>
      <c r="K3010" s="98"/>
      <c r="L3010" s="98"/>
      <c r="M3010" s="98"/>
      <c r="N3010" s="98"/>
      <c r="O3010" s="98"/>
      <c r="P3010" s="97"/>
      <c r="Q3010" s="18"/>
      <c r="R3010" s="18"/>
    </row>
    <row r="3011" spans="1:18" x14ac:dyDescent="0.3">
      <c r="A3011" s="98"/>
      <c r="B3011" s="98"/>
      <c r="C3011" s="98"/>
      <c r="D3011" s="98"/>
      <c r="E3011" s="98"/>
      <c r="F3011" s="98"/>
      <c r="G3011" s="98"/>
      <c r="H3011" s="98"/>
      <c r="I3011" s="98"/>
      <c r="J3011" s="98"/>
      <c r="K3011" s="98"/>
      <c r="L3011" s="98"/>
      <c r="M3011" s="98"/>
      <c r="N3011" s="98"/>
      <c r="O3011" s="98"/>
      <c r="P3011" s="97"/>
      <c r="Q3011" s="18"/>
      <c r="R3011" s="18"/>
    </row>
    <row r="3012" spans="1:18" x14ac:dyDescent="0.3">
      <c r="A3012" s="98"/>
      <c r="B3012" s="98"/>
      <c r="C3012" s="98"/>
      <c r="D3012" s="98"/>
      <c r="E3012" s="98"/>
      <c r="F3012" s="98"/>
      <c r="G3012" s="98"/>
      <c r="H3012" s="98"/>
      <c r="I3012" s="98"/>
      <c r="J3012" s="98"/>
      <c r="K3012" s="98"/>
      <c r="L3012" s="98"/>
      <c r="M3012" s="98"/>
      <c r="N3012" s="98"/>
      <c r="O3012" s="98"/>
      <c r="P3012" s="97"/>
      <c r="Q3012" s="18"/>
      <c r="R3012" s="18"/>
    </row>
    <row r="3013" spans="1:18" x14ac:dyDescent="0.3">
      <c r="A3013" s="98"/>
      <c r="B3013" s="98"/>
      <c r="C3013" s="98"/>
      <c r="D3013" s="98"/>
      <c r="E3013" s="98"/>
      <c r="F3013" s="98"/>
      <c r="G3013" s="98"/>
      <c r="H3013" s="98"/>
      <c r="I3013" s="98"/>
      <c r="J3013" s="98"/>
      <c r="K3013" s="98"/>
      <c r="L3013" s="98"/>
      <c r="M3013" s="98"/>
      <c r="N3013" s="98"/>
      <c r="O3013" s="98"/>
      <c r="P3013" s="97"/>
      <c r="Q3013" s="18"/>
      <c r="R3013" s="18"/>
    </row>
    <row r="3014" spans="1:18" x14ac:dyDescent="0.3">
      <c r="A3014" s="98"/>
      <c r="B3014" s="98"/>
      <c r="C3014" s="98"/>
      <c r="D3014" s="98"/>
      <c r="E3014" s="98"/>
      <c r="F3014" s="98"/>
      <c r="G3014" s="98"/>
      <c r="H3014" s="98"/>
      <c r="I3014" s="98"/>
      <c r="J3014" s="98"/>
      <c r="K3014" s="98"/>
      <c r="L3014" s="98"/>
      <c r="M3014" s="98"/>
      <c r="N3014" s="98"/>
      <c r="O3014" s="98"/>
      <c r="P3014" s="97"/>
      <c r="Q3014" s="18"/>
      <c r="R3014" s="18"/>
    </row>
    <row r="3015" spans="1:18" x14ac:dyDescent="0.3">
      <c r="A3015" s="98"/>
      <c r="B3015" s="98"/>
      <c r="C3015" s="98"/>
      <c r="D3015" s="98"/>
      <c r="E3015" s="98"/>
      <c r="F3015" s="98"/>
      <c r="G3015" s="98"/>
      <c r="H3015" s="98"/>
      <c r="I3015" s="98"/>
      <c r="J3015" s="98"/>
      <c r="K3015" s="98"/>
      <c r="L3015" s="98"/>
      <c r="M3015" s="98"/>
      <c r="N3015" s="98"/>
      <c r="O3015" s="98"/>
      <c r="P3015" s="97"/>
      <c r="Q3015" s="18"/>
      <c r="R3015" s="18"/>
    </row>
    <row r="3016" spans="1:18" x14ac:dyDescent="0.3">
      <c r="A3016" s="98"/>
      <c r="B3016" s="98"/>
      <c r="C3016" s="98"/>
      <c r="D3016" s="98"/>
      <c r="E3016" s="98"/>
      <c r="F3016" s="98"/>
      <c r="G3016" s="98"/>
      <c r="H3016" s="98"/>
      <c r="I3016" s="98"/>
      <c r="J3016" s="98"/>
      <c r="K3016" s="98"/>
      <c r="L3016" s="98"/>
      <c r="M3016" s="98"/>
      <c r="N3016" s="98"/>
      <c r="O3016" s="98"/>
      <c r="P3016" s="97"/>
      <c r="Q3016" s="18"/>
      <c r="R3016" s="18"/>
    </row>
    <row r="3017" spans="1:18" x14ac:dyDescent="0.3">
      <c r="A3017" s="98"/>
      <c r="B3017" s="98"/>
      <c r="C3017" s="98"/>
      <c r="D3017" s="98"/>
      <c r="E3017" s="98"/>
      <c r="F3017" s="98"/>
      <c r="G3017" s="98"/>
      <c r="H3017" s="98"/>
      <c r="I3017" s="98"/>
      <c r="J3017" s="98"/>
      <c r="K3017" s="98"/>
      <c r="L3017" s="98"/>
      <c r="M3017" s="98"/>
      <c r="N3017" s="98"/>
      <c r="O3017" s="98"/>
      <c r="P3017" s="97"/>
      <c r="Q3017" s="18"/>
      <c r="R3017" s="18"/>
    </row>
    <row r="3018" spans="1:18" x14ac:dyDescent="0.3">
      <c r="A3018" s="98"/>
      <c r="B3018" s="98"/>
      <c r="C3018" s="98"/>
      <c r="D3018" s="98"/>
      <c r="E3018" s="98"/>
      <c r="F3018" s="98"/>
      <c r="G3018" s="98"/>
      <c r="H3018" s="98"/>
      <c r="I3018" s="98"/>
      <c r="J3018" s="98"/>
      <c r="K3018" s="98"/>
      <c r="L3018" s="98"/>
      <c r="M3018" s="98"/>
      <c r="N3018" s="98"/>
      <c r="O3018" s="98"/>
      <c r="P3018" s="97"/>
      <c r="Q3018" s="18"/>
      <c r="R3018" s="18"/>
    </row>
    <row r="3019" spans="1:18" x14ac:dyDescent="0.3">
      <c r="A3019" s="98"/>
      <c r="B3019" s="98"/>
      <c r="C3019" s="98"/>
      <c r="D3019" s="98"/>
      <c r="E3019" s="98"/>
      <c r="F3019" s="98"/>
      <c r="G3019" s="98"/>
      <c r="H3019" s="98"/>
      <c r="I3019" s="98"/>
      <c r="J3019" s="98"/>
      <c r="K3019" s="98"/>
      <c r="L3019" s="98"/>
      <c r="M3019" s="98"/>
      <c r="N3019" s="98"/>
      <c r="O3019" s="98"/>
      <c r="P3019" s="97"/>
      <c r="Q3019" s="18"/>
      <c r="R3019" s="18"/>
    </row>
    <row r="3020" spans="1:18" x14ac:dyDescent="0.3">
      <c r="A3020" s="98"/>
      <c r="B3020" s="98"/>
      <c r="C3020" s="98"/>
      <c r="D3020" s="98"/>
      <c r="E3020" s="98"/>
      <c r="F3020" s="98"/>
      <c r="G3020" s="98"/>
      <c r="H3020" s="98"/>
      <c r="I3020" s="98"/>
      <c r="J3020" s="98"/>
      <c r="K3020" s="98"/>
      <c r="L3020" s="98"/>
      <c r="M3020" s="98"/>
      <c r="N3020" s="98"/>
      <c r="O3020" s="98"/>
      <c r="P3020" s="97"/>
      <c r="Q3020" s="18"/>
      <c r="R3020" s="18"/>
    </row>
    <row r="3021" spans="1:18" x14ac:dyDescent="0.3">
      <c r="A3021" s="98"/>
      <c r="B3021" s="98"/>
      <c r="C3021" s="98"/>
      <c r="D3021" s="98"/>
      <c r="E3021" s="98"/>
      <c r="F3021" s="98"/>
      <c r="G3021" s="98"/>
      <c r="H3021" s="98"/>
      <c r="I3021" s="98"/>
      <c r="J3021" s="98"/>
      <c r="K3021" s="98"/>
      <c r="L3021" s="98"/>
      <c r="M3021" s="98"/>
      <c r="N3021" s="98"/>
      <c r="O3021" s="98"/>
      <c r="P3021" s="97"/>
      <c r="Q3021" s="18"/>
      <c r="R3021" s="18"/>
    </row>
    <row r="3022" spans="1:18" x14ac:dyDescent="0.3">
      <c r="A3022" s="98"/>
      <c r="B3022" s="98"/>
      <c r="C3022" s="98"/>
      <c r="D3022" s="98"/>
      <c r="E3022" s="98"/>
      <c r="F3022" s="98"/>
      <c r="G3022" s="98"/>
      <c r="H3022" s="98"/>
      <c r="I3022" s="98"/>
      <c r="J3022" s="98"/>
      <c r="K3022" s="98"/>
      <c r="L3022" s="98"/>
      <c r="M3022" s="98"/>
      <c r="N3022" s="98"/>
      <c r="O3022" s="98"/>
      <c r="P3022" s="97"/>
      <c r="Q3022" s="18"/>
      <c r="R3022" s="18"/>
    </row>
    <row r="3023" spans="1:18" x14ac:dyDescent="0.3">
      <c r="A3023" s="98"/>
      <c r="B3023" s="98"/>
      <c r="C3023" s="98"/>
      <c r="D3023" s="98"/>
      <c r="E3023" s="98"/>
      <c r="F3023" s="98"/>
      <c r="G3023" s="98"/>
      <c r="H3023" s="98"/>
      <c r="I3023" s="98"/>
      <c r="J3023" s="98"/>
      <c r="K3023" s="98"/>
      <c r="L3023" s="98"/>
      <c r="M3023" s="98"/>
      <c r="N3023" s="98"/>
      <c r="O3023" s="98"/>
      <c r="P3023" s="97"/>
      <c r="Q3023" s="18"/>
      <c r="R3023" s="18"/>
    </row>
    <row r="3024" spans="1:18" x14ac:dyDescent="0.3">
      <c r="A3024" s="98"/>
      <c r="B3024" s="98"/>
      <c r="C3024" s="98"/>
      <c r="D3024" s="98"/>
      <c r="E3024" s="98"/>
      <c r="F3024" s="98"/>
      <c r="G3024" s="98"/>
      <c r="H3024" s="98"/>
      <c r="I3024" s="98"/>
      <c r="J3024" s="98"/>
      <c r="K3024" s="98"/>
      <c r="L3024" s="98"/>
      <c r="M3024" s="98"/>
      <c r="N3024" s="98"/>
      <c r="O3024" s="98"/>
      <c r="P3024" s="97"/>
      <c r="Q3024" s="18"/>
      <c r="R3024" s="18"/>
    </row>
    <row r="3025" spans="1:18" x14ac:dyDescent="0.3">
      <c r="A3025" s="98"/>
      <c r="B3025" s="98"/>
      <c r="C3025" s="98"/>
      <c r="D3025" s="98"/>
      <c r="E3025" s="98"/>
      <c r="F3025" s="98"/>
      <c r="G3025" s="98"/>
      <c r="H3025" s="98"/>
      <c r="I3025" s="98"/>
      <c r="J3025" s="98"/>
      <c r="K3025" s="98"/>
      <c r="L3025" s="98"/>
      <c r="M3025" s="98"/>
      <c r="N3025" s="98"/>
      <c r="O3025" s="98"/>
      <c r="P3025" s="97"/>
      <c r="Q3025" s="18"/>
      <c r="R3025" s="18"/>
    </row>
    <row r="3026" spans="1:18" x14ac:dyDescent="0.3">
      <c r="A3026" s="98"/>
      <c r="B3026" s="98"/>
      <c r="C3026" s="98"/>
      <c r="D3026" s="98"/>
      <c r="E3026" s="98"/>
      <c r="F3026" s="98"/>
      <c r="G3026" s="98"/>
      <c r="H3026" s="98"/>
      <c r="I3026" s="98"/>
      <c r="J3026" s="98"/>
      <c r="K3026" s="98"/>
      <c r="L3026" s="98"/>
      <c r="M3026" s="98"/>
      <c r="N3026" s="98"/>
      <c r="O3026" s="98"/>
      <c r="P3026" s="97"/>
      <c r="Q3026" s="18"/>
      <c r="R3026" s="18"/>
    </row>
    <row r="3027" spans="1:18" x14ac:dyDescent="0.3">
      <c r="A3027" s="98"/>
      <c r="B3027" s="98"/>
      <c r="C3027" s="98"/>
      <c r="D3027" s="98"/>
      <c r="E3027" s="98"/>
      <c r="F3027" s="98"/>
      <c r="G3027" s="98"/>
      <c r="H3027" s="98"/>
      <c r="I3027" s="98"/>
      <c r="J3027" s="98"/>
      <c r="K3027" s="98"/>
      <c r="L3027" s="98"/>
      <c r="M3027" s="98"/>
      <c r="N3027" s="98"/>
      <c r="O3027" s="98"/>
      <c r="P3027" s="97"/>
      <c r="Q3027" s="18"/>
      <c r="R3027" s="18"/>
    </row>
    <row r="3028" spans="1:18" x14ac:dyDescent="0.3">
      <c r="A3028" s="98"/>
      <c r="B3028" s="98"/>
      <c r="C3028" s="98"/>
      <c r="D3028" s="98"/>
      <c r="E3028" s="98"/>
      <c r="F3028" s="98"/>
      <c r="G3028" s="98"/>
      <c r="H3028" s="98"/>
      <c r="I3028" s="98"/>
      <c r="J3028" s="98"/>
      <c r="K3028" s="98"/>
      <c r="L3028" s="98"/>
      <c r="M3028" s="98"/>
      <c r="N3028" s="98"/>
      <c r="O3028" s="98"/>
      <c r="P3028" s="97"/>
      <c r="Q3028" s="18"/>
      <c r="R3028" s="18"/>
    </row>
    <row r="3029" spans="1:18" x14ac:dyDescent="0.3">
      <c r="A3029" s="98"/>
      <c r="B3029" s="98"/>
      <c r="C3029" s="98"/>
      <c r="D3029" s="98"/>
      <c r="E3029" s="98"/>
      <c r="F3029" s="98"/>
      <c r="G3029" s="98"/>
      <c r="H3029" s="98"/>
      <c r="I3029" s="98"/>
      <c r="J3029" s="98"/>
      <c r="K3029" s="98"/>
      <c r="L3029" s="98"/>
      <c r="M3029" s="98"/>
      <c r="N3029" s="98"/>
      <c r="O3029" s="98"/>
      <c r="P3029" s="97"/>
      <c r="Q3029" s="18"/>
      <c r="R3029" s="18"/>
    </row>
    <row r="3030" spans="1:18" x14ac:dyDescent="0.3">
      <c r="A3030" s="98"/>
      <c r="B3030" s="98"/>
      <c r="C3030" s="98"/>
      <c r="D3030" s="98"/>
      <c r="E3030" s="98"/>
      <c r="F3030" s="98"/>
      <c r="G3030" s="98"/>
      <c r="H3030" s="98"/>
      <c r="I3030" s="98"/>
      <c r="J3030" s="98"/>
      <c r="K3030" s="98"/>
      <c r="L3030" s="98"/>
      <c r="M3030" s="98"/>
      <c r="N3030" s="98"/>
      <c r="O3030" s="98"/>
      <c r="P3030" s="97"/>
      <c r="Q3030" s="18"/>
      <c r="R3030" s="18"/>
    </row>
    <row r="3031" spans="1:18" x14ac:dyDescent="0.3">
      <c r="A3031" s="98"/>
      <c r="B3031" s="98"/>
      <c r="C3031" s="98"/>
      <c r="D3031" s="98"/>
      <c r="E3031" s="98"/>
      <c r="F3031" s="98"/>
      <c r="G3031" s="98"/>
      <c r="H3031" s="98"/>
      <c r="I3031" s="98"/>
      <c r="J3031" s="98"/>
      <c r="K3031" s="98"/>
      <c r="L3031" s="98"/>
      <c r="M3031" s="98"/>
      <c r="N3031" s="98"/>
      <c r="O3031" s="98"/>
      <c r="P3031" s="97"/>
      <c r="Q3031" s="18"/>
      <c r="R3031" s="18"/>
    </row>
    <row r="3032" spans="1:18" x14ac:dyDescent="0.3">
      <c r="A3032" s="98"/>
      <c r="B3032" s="98"/>
      <c r="C3032" s="98"/>
      <c r="D3032" s="98"/>
      <c r="E3032" s="98"/>
      <c r="F3032" s="98"/>
      <c r="G3032" s="98"/>
      <c r="H3032" s="98"/>
      <c r="I3032" s="98"/>
      <c r="J3032" s="98"/>
      <c r="K3032" s="98"/>
      <c r="L3032" s="98"/>
      <c r="M3032" s="98"/>
      <c r="N3032" s="98"/>
      <c r="O3032" s="98"/>
      <c r="P3032" s="97"/>
      <c r="Q3032" s="18"/>
      <c r="R3032" s="18"/>
    </row>
    <row r="3033" spans="1:18" x14ac:dyDescent="0.3">
      <c r="A3033" s="98"/>
      <c r="B3033" s="98"/>
      <c r="C3033" s="98"/>
      <c r="D3033" s="98"/>
      <c r="E3033" s="98"/>
      <c r="F3033" s="98"/>
      <c r="G3033" s="98"/>
      <c r="H3033" s="98"/>
      <c r="I3033" s="98"/>
      <c r="J3033" s="98"/>
      <c r="K3033" s="98"/>
      <c r="L3033" s="98"/>
      <c r="M3033" s="98"/>
      <c r="N3033" s="98"/>
      <c r="O3033" s="98"/>
      <c r="P3033" s="97"/>
      <c r="Q3033" s="18"/>
      <c r="R3033" s="18"/>
    </row>
    <row r="3034" spans="1:18" x14ac:dyDescent="0.3">
      <c r="A3034" s="98"/>
      <c r="B3034" s="98"/>
      <c r="C3034" s="98"/>
      <c r="D3034" s="98"/>
      <c r="E3034" s="98"/>
      <c r="F3034" s="98"/>
      <c r="G3034" s="98"/>
      <c r="H3034" s="98"/>
      <c r="I3034" s="98"/>
      <c r="J3034" s="98"/>
      <c r="K3034" s="98"/>
      <c r="L3034" s="98"/>
      <c r="M3034" s="98"/>
      <c r="N3034" s="98"/>
      <c r="O3034" s="98"/>
      <c r="P3034" s="97"/>
      <c r="Q3034" s="18"/>
      <c r="R3034" s="18"/>
    </row>
    <row r="3035" spans="1:18" x14ac:dyDescent="0.3">
      <c r="A3035" s="98"/>
      <c r="B3035" s="98"/>
      <c r="C3035" s="98"/>
      <c r="D3035" s="98"/>
      <c r="E3035" s="98"/>
      <c r="F3035" s="98"/>
      <c r="G3035" s="98"/>
      <c r="H3035" s="98"/>
      <c r="I3035" s="98"/>
      <c r="J3035" s="98"/>
      <c r="K3035" s="98"/>
      <c r="L3035" s="98"/>
      <c r="M3035" s="98"/>
      <c r="N3035" s="98"/>
      <c r="O3035" s="98"/>
      <c r="P3035" s="97"/>
      <c r="Q3035" s="18"/>
      <c r="R3035" s="18"/>
    </row>
    <row r="3036" spans="1:18" x14ac:dyDescent="0.3">
      <c r="A3036" s="98"/>
      <c r="B3036" s="98"/>
      <c r="C3036" s="98"/>
      <c r="D3036" s="98"/>
      <c r="E3036" s="98"/>
      <c r="F3036" s="98"/>
      <c r="G3036" s="98"/>
      <c r="H3036" s="98"/>
      <c r="I3036" s="98"/>
      <c r="J3036" s="98"/>
      <c r="K3036" s="98"/>
      <c r="L3036" s="98"/>
      <c r="M3036" s="98"/>
      <c r="N3036" s="98"/>
      <c r="O3036" s="98"/>
      <c r="P3036" s="97"/>
      <c r="Q3036" s="18"/>
      <c r="R3036" s="18"/>
    </row>
    <row r="3037" spans="1:18" x14ac:dyDescent="0.3">
      <c r="A3037" s="98"/>
      <c r="B3037" s="98"/>
      <c r="C3037" s="98"/>
      <c r="D3037" s="98"/>
      <c r="E3037" s="98"/>
      <c r="F3037" s="98"/>
      <c r="G3037" s="98"/>
      <c r="H3037" s="98"/>
      <c r="I3037" s="98"/>
      <c r="J3037" s="98"/>
      <c r="K3037" s="98"/>
      <c r="L3037" s="98"/>
      <c r="M3037" s="98"/>
      <c r="N3037" s="98"/>
      <c r="O3037" s="98"/>
      <c r="P3037" s="97"/>
      <c r="Q3037" s="18"/>
      <c r="R3037" s="18"/>
    </row>
    <row r="3038" spans="1:18" x14ac:dyDescent="0.3">
      <c r="A3038" s="98"/>
      <c r="B3038" s="98"/>
      <c r="C3038" s="98"/>
      <c r="D3038" s="98"/>
      <c r="E3038" s="98"/>
      <c r="F3038" s="98"/>
      <c r="G3038" s="98"/>
      <c r="H3038" s="98"/>
      <c r="I3038" s="98"/>
      <c r="J3038" s="98"/>
      <c r="K3038" s="98"/>
      <c r="L3038" s="98"/>
      <c r="M3038" s="98"/>
      <c r="N3038" s="98"/>
      <c r="O3038" s="98"/>
      <c r="P3038" s="97"/>
      <c r="Q3038" s="18"/>
      <c r="R3038" s="18"/>
    </row>
    <row r="3039" spans="1:18" x14ac:dyDescent="0.3">
      <c r="A3039" s="98"/>
      <c r="B3039" s="98"/>
      <c r="C3039" s="98"/>
      <c r="D3039" s="98"/>
      <c r="E3039" s="98"/>
      <c r="F3039" s="98"/>
      <c r="G3039" s="98"/>
      <c r="H3039" s="98"/>
      <c r="I3039" s="98"/>
      <c r="J3039" s="98"/>
      <c r="K3039" s="98"/>
      <c r="L3039" s="98"/>
      <c r="M3039" s="98"/>
      <c r="N3039" s="98"/>
      <c r="O3039" s="98"/>
      <c r="P3039" s="97"/>
      <c r="Q3039" s="18"/>
      <c r="R3039" s="18"/>
    </row>
    <row r="3040" spans="1:18" x14ac:dyDescent="0.3">
      <c r="A3040" s="98"/>
      <c r="B3040" s="98"/>
      <c r="C3040" s="98"/>
      <c r="D3040" s="98"/>
      <c r="E3040" s="98"/>
      <c r="F3040" s="98"/>
      <c r="G3040" s="98"/>
      <c r="H3040" s="98"/>
      <c r="I3040" s="98"/>
      <c r="J3040" s="98"/>
      <c r="K3040" s="98"/>
      <c r="L3040" s="98"/>
      <c r="M3040" s="98"/>
      <c r="N3040" s="98"/>
      <c r="O3040" s="98"/>
      <c r="P3040" s="97"/>
      <c r="Q3040" s="18"/>
      <c r="R3040" s="18"/>
    </row>
    <row r="3041" spans="1:18" x14ac:dyDescent="0.3">
      <c r="A3041" s="98"/>
      <c r="B3041" s="98"/>
      <c r="C3041" s="98"/>
      <c r="D3041" s="98"/>
      <c r="E3041" s="98"/>
      <c r="F3041" s="98"/>
      <c r="G3041" s="98"/>
      <c r="H3041" s="98"/>
      <c r="I3041" s="98"/>
      <c r="J3041" s="98"/>
      <c r="K3041" s="98"/>
      <c r="L3041" s="98"/>
      <c r="M3041" s="98"/>
      <c r="N3041" s="98"/>
      <c r="O3041" s="98"/>
      <c r="P3041" s="97"/>
      <c r="Q3041" s="18"/>
      <c r="R3041" s="18"/>
    </row>
    <row r="3042" spans="1:18" x14ac:dyDescent="0.3">
      <c r="A3042" s="98"/>
      <c r="B3042" s="98"/>
      <c r="C3042" s="98"/>
      <c r="D3042" s="98"/>
      <c r="E3042" s="98"/>
      <c r="F3042" s="98"/>
      <c r="G3042" s="98"/>
      <c r="H3042" s="98"/>
      <c r="I3042" s="98"/>
      <c r="J3042" s="98"/>
      <c r="K3042" s="98"/>
      <c r="L3042" s="98"/>
      <c r="M3042" s="98"/>
      <c r="N3042" s="98"/>
      <c r="O3042" s="98"/>
      <c r="P3042" s="97"/>
      <c r="Q3042" s="18"/>
      <c r="R3042" s="18"/>
    </row>
    <row r="3043" spans="1:18" x14ac:dyDescent="0.3">
      <c r="A3043" s="98"/>
      <c r="B3043" s="98"/>
      <c r="C3043" s="98"/>
      <c r="D3043" s="98"/>
      <c r="E3043" s="98"/>
      <c r="F3043" s="98"/>
      <c r="G3043" s="98"/>
      <c r="H3043" s="98"/>
      <c r="I3043" s="98"/>
      <c r="J3043" s="98"/>
      <c r="K3043" s="98"/>
      <c r="L3043" s="98"/>
      <c r="M3043" s="98"/>
      <c r="N3043" s="98"/>
      <c r="O3043" s="98"/>
      <c r="P3043" s="97"/>
      <c r="Q3043" s="18"/>
      <c r="R3043" s="18"/>
    </row>
    <row r="3044" spans="1:18" x14ac:dyDescent="0.3">
      <c r="A3044" s="98"/>
      <c r="B3044" s="98"/>
      <c r="C3044" s="98"/>
      <c r="D3044" s="98"/>
      <c r="E3044" s="98"/>
      <c r="F3044" s="98"/>
      <c r="G3044" s="98"/>
      <c r="H3044" s="98"/>
      <c r="I3044" s="98"/>
      <c r="J3044" s="98"/>
      <c r="K3044" s="98"/>
      <c r="L3044" s="98"/>
      <c r="M3044" s="98"/>
      <c r="N3044" s="98"/>
      <c r="O3044" s="98"/>
      <c r="P3044" s="97"/>
      <c r="Q3044" s="18"/>
      <c r="R3044" s="18"/>
    </row>
    <row r="3045" spans="1:18" x14ac:dyDescent="0.3">
      <c r="A3045" s="98"/>
      <c r="B3045" s="98"/>
      <c r="C3045" s="98"/>
      <c r="D3045" s="98"/>
      <c r="E3045" s="98"/>
      <c r="F3045" s="98"/>
      <c r="G3045" s="98"/>
      <c r="H3045" s="98"/>
      <c r="I3045" s="98"/>
      <c r="J3045" s="98"/>
      <c r="K3045" s="98"/>
      <c r="L3045" s="98"/>
      <c r="M3045" s="98"/>
      <c r="N3045" s="98"/>
      <c r="O3045" s="98"/>
      <c r="P3045" s="97"/>
      <c r="Q3045" s="18"/>
      <c r="R3045" s="18"/>
    </row>
    <row r="3046" spans="1:18" x14ac:dyDescent="0.3">
      <c r="A3046" s="98"/>
      <c r="B3046" s="98"/>
      <c r="C3046" s="98"/>
      <c r="D3046" s="98"/>
      <c r="E3046" s="98"/>
      <c r="F3046" s="98"/>
      <c r="G3046" s="98"/>
      <c r="H3046" s="98"/>
      <c r="I3046" s="98"/>
      <c r="J3046" s="98"/>
      <c r="K3046" s="98"/>
      <c r="L3046" s="98"/>
      <c r="M3046" s="98"/>
      <c r="N3046" s="98"/>
      <c r="O3046" s="98"/>
      <c r="P3046" s="97"/>
      <c r="Q3046" s="18"/>
      <c r="R3046" s="18"/>
    </row>
    <row r="3047" spans="1:18" x14ac:dyDescent="0.3">
      <c r="A3047" s="98"/>
      <c r="B3047" s="98"/>
      <c r="C3047" s="98"/>
      <c r="D3047" s="98"/>
      <c r="E3047" s="98"/>
      <c r="F3047" s="98"/>
      <c r="G3047" s="98"/>
      <c r="H3047" s="98"/>
      <c r="I3047" s="98"/>
      <c r="J3047" s="98"/>
      <c r="K3047" s="98"/>
      <c r="L3047" s="98"/>
      <c r="M3047" s="98"/>
      <c r="N3047" s="98"/>
      <c r="O3047" s="98"/>
      <c r="P3047" s="97"/>
      <c r="Q3047" s="18"/>
      <c r="R3047" s="18"/>
    </row>
    <row r="3048" spans="1:18" x14ac:dyDescent="0.3">
      <c r="A3048" s="98"/>
      <c r="B3048" s="98"/>
      <c r="C3048" s="98"/>
      <c r="D3048" s="98"/>
      <c r="E3048" s="98"/>
      <c r="F3048" s="98"/>
      <c r="G3048" s="98"/>
      <c r="H3048" s="98"/>
      <c r="I3048" s="98"/>
      <c r="J3048" s="98"/>
      <c r="K3048" s="98"/>
      <c r="L3048" s="98"/>
      <c r="M3048" s="98"/>
      <c r="N3048" s="98"/>
      <c r="O3048" s="98"/>
      <c r="P3048" s="97"/>
      <c r="Q3048" s="18"/>
      <c r="R3048" s="18"/>
    </row>
    <row r="3049" spans="1:18" x14ac:dyDescent="0.3">
      <c r="A3049" s="98"/>
      <c r="B3049" s="98"/>
      <c r="C3049" s="98"/>
      <c r="D3049" s="98"/>
      <c r="E3049" s="98"/>
      <c r="F3049" s="98"/>
      <c r="G3049" s="98"/>
      <c r="H3049" s="98"/>
      <c r="I3049" s="98"/>
      <c r="J3049" s="98"/>
      <c r="K3049" s="98"/>
      <c r="L3049" s="98"/>
      <c r="M3049" s="98"/>
      <c r="N3049" s="98"/>
      <c r="O3049" s="98"/>
      <c r="P3049" s="97"/>
      <c r="Q3049" s="18"/>
      <c r="R3049" s="18"/>
    </row>
    <row r="3050" spans="1:18" x14ac:dyDescent="0.3">
      <c r="A3050" s="98"/>
      <c r="B3050" s="98"/>
      <c r="C3050" s="98"/>
      <c r="D3050" s="98"/>
      <c r="E3050" s="98"/>
      <c r="F3050" s="98"/>
      <c r="G3050" s="98"/>
      <c r="H3050" s="98"/>
      <c r="I3050" s="98"/>
      <c r="J3050" s="98"/>
      <c r="K3050" s="98"/>
      <c r="L3050" s="98"/>
      <c r="M3050" s="98"/>
      <c r="N3050" s="98"/>
      <c r="O3050" s="98"/>
      <c r="P3050" s="97"/>
      <c r="Q3050" s="18"/>
      <c r="R3050" s="18"/>
    </row>
    <row r="3051" spans="1:18" x14ac:dyDescent="0.3">
      <c r="A3051" s="98"/>
      <c r="B3051" s="98"/>
      <c r="C3051" s="98"/>
      <c r="D3051" s="98"/>
      <c r="E3051" s="98"/>
      <c r="F3051" s="98"/>
      <c r="G3051" s="98"/>
      <c r="H3051" s="98"/>
      <c r="I3051" s="98"/>
      <c r="J3051" s="98"/>
      <c r="K3051" s="98"/>
      <c r="L3051" s="98"/>
      <c r="M3051" s="98"/>
      <c r="N3051" s="98"/>
      <c r="O3051" s="98"/>
      <c r="P3051" s="97"/>
      <c r="Q3051" s="18"/>
      <c r="R3051" s="18"/>
    </row>
    <row r="3052" spans="1:18" x14ac:dyDescent="0.3">
      <c r="A3052" s="98"/>
      <c r="B3052" s="98"/>
      <c r="C3052" s="98"/>
      <c r="D3052" s="98"/>
      <c r="E3052" s="98"/>
      <c r="F3052" s="98"/>
      <c r="G3052" s="98"/>
      <c r="H3052" s="98"/>
      <c r="I3052" s="98"/>
      <c r="J3052" s="98"/>
      <c r="K3052" s="98"/>
      <c r="L3052" s="98"/>
      <c r="M3052" s="98"/>
      <c r="N3052" s="98"/>
      <c r="O3052" s="98"/>
      <c r="P3052" s="97"/>
      <c r="Q3052" s="18"/>
      <c r="R3052" s="18"/>
    </row>
    <row r="3053" spans="1:18" x14ac:dyDescent="0.3">
      <c r="A3053" s="98"/>
      <c r="B3053" s="98"/>
      <c r="C3053" s="98"/>
      <c r="D3053" s="98"/>
      <c r="E3053" s="98"/>
      <c r="F3053" s="98"/>
      <c r="G3053" s="98"/>
      <c r="H3053" s="98"/>
      <c r="I3053" s="98"/>
      <c r="J3053" s="98"/>
      <c r="K3053" s="98"/>
      <c r="L3053" s="98"/>
      <c r="M3053" s="98"/>
      <c r="N3053" s="98"/>
      <c r="O3053" s="98"/>
      <c r="P3053" s="97"/>
      <c r="Q3053" s="18"/>
      <c r="R3053" s="18"/>
    </row>
    <row r="3054" spans="1:18" x14ac:dyDescent="0.3">
      <c r="A3054" s="98"/>
      <c r="B3054" s="98"/>
      <c r="C3054" s="98"/>
      <c r="D3054" s="98"/>
      <c r="E3054" s="98"/>
      <c r="F3054" s="98"/>
      <c r="G3054" s="98"/>
      <c r="H3054" s="98"/>
      <c r="I3054" s="98"/>
      <c r="J3054" s="98"/>
      <c r="K3054" s="98"/>
      <c r="L3054" s="98"/>
      <c r="M3054" s="98"/>
      <c r="N3054" s="98"/>
      <c r="O3054" s="98"/>
      <c r="P3054" s="97"/>
      <c r="Q3054" s="18"/>
      <c r="R3054" s="18"/>
    </row>
    <row r="3055" spans="1:18" x14ac:dyDescent="0.3">
      <c r="A3055" s="98"/>
      <c r="B3055" s="98"/>
      <c r="C3055" s="98"/>
      <c r="D3055" s="98"/>
      <c r="E3055" s="98"/>
      <c r="F3055" s="98"/>
      <c r="G3055" s="98"/>
      <c r="H3055" s="98"/>
      <c r="I3055" s="98"/>
      <c r="J3055" s="98"/>
      <c r="K3055" s="98"/>
      <c r="L3055" s="98"/>
      <c r="M3055" s="98"/>
      <c r="N3055" s="98"/>
      <c r="O3055" s="98"/>
      <c r="P3055" s="97"/>
      <c r="Q3055" s="18"/>
      <c r="R3055" s="18"/>
    </row>
    <row r="3056" spans="1:18" x14ac:dyDescent="0.3">
      <c r="A3056" s="98"/>
      <c r="B3056" s="98"/>
      <c r="C3056" s="98"/>
      <c r="D3056" s="98"/>
      <c r="E3056" s="98"/>
      <c r="F3056" s="98"/>
      <c r="G3056" s="98"/>
      <c r="H3056" s="98"/>
      <c r="I3056" s="98"/>
      <c r="J3056" s="98"/>
      <c r="K3056" s="98"/>
      <c r="L3056" s="98"/>
      <c r="M3056" s="98"/>
      <c r="N3056" s="98"/>
      <c r="O3056" s="98"/>
      <c r="P3056" s="97"/>
      <c r="Q3056" s="18"/>
      <c r="R3056" s="18"/>
    </row>
    <row r="3057" spans="1:18" x14ac:dyDescent="0.3">
      <c r="A3057" s="98"/>
      <c r="B3057" s="98"/>
      <c r="C3057" s="98"/>
      <c r="D3057" s="98"/>
      <c r="E3057" s="98"/>
      <c r="F3057" s="98"/>
      <c r="G3057" s="98"/>
      <c r="H3057" s="98"/>
      <c r="I3057" s="98"/>
      <c r="J3057" s="98"/>
      <c r="K3057" s="98"/>
      <c r="L3057" s="98"/>
      <c r="M3057" s="98"/>
      <c r="N3057" s="98"/>
      <c r="O3057" s="98"/>
      <c r="P3057" s="97"/>
      <c r="Q3057" s="18"/>
      <c r="R3057" s="18"/>
    </row>
    <row r="3058" spans="1:18" x14ac:dyDescent="0.3">
      <c r="A3058" s="98"/>
      <c r="B3058" s="98"/>
      <c r="C3058" s="98"/>
      <c r="D3058" s="98"/>
      <c r="E3058" s="98"/>
      <c r="F3058" s="98"/>
      <c r="G3058" s="98"/>
      <c r="H3058" s="98"/>
      <c r="I3058" s="98"/>
      <c r="J3058" s="98"/>
      <c r="K3058" s="98"/>
      <c r="L3058" s="98"/>
      <c r="M3058" s="98"/>
      <c r="N3058" s="98"/>
      <c r="O3058" s="98"/>
      <c r="P3058" s="97"/>
      <c r="Q3058" s="18"/>
      <c r="R3058" s="18"/>
    </row>
    <row r="3059" spans="1:18" x14ac:dyDescent="0.3">
      <c r="A3059" s="98"/>
      <c r="B3059" s="98"/>
      <c r="C3059" s="98"/>
      <c r="D3059" s="98"/>
      <c r="E3059" s="98"/>
      <c r="F3059" s="98"/>
      <c r="G3059" s="98"/>
      <c r="H3059" s="98"/>
      <c r="I3059" s="98"/>
      <c r="J3059" s="98"/>
      <c r="K3059" s="98"/>
      <c r="L3059" s="98"/>
      <c r="M3059" s="98"/>
      <c r="N3059" s="98"/>
      <c r="O3059" s="98"/>
      <c r="P3059" s="97"/>
      <c r="Q3059" s="18"/>
      <c r="R3059" s="18"/>
    </row>
    <row r="3060" spans="1:18" x14ac:dyDescent="0.3">
      <c r="A3060" s="98"/>
      <c r="B3060" s="98"/>
      <c r="C3060" s="98"/>
      <c r="D3060" s="98"/>
      <c r="E3060" s="98"/>
      <c r="F3060" s="98"/>
      <c r="G3060" s="98"/>
      <c r="H3060" s="98"/>
      <c r="I3060" s="98"/>
      <c r="J3060" s="98"/>
      <c r="K3060" s="98"/>
      <c r="L3060" s="98"/>
      <c r="M3060" s="98"/>
      <c r="N3060" s="98"/>
      <c r="O3060" s="98"/>
      <c r="P3060" s="97"/>
      <c r="Q3060" s="18"/>
      <c r="R3060" s="18"/>
    </row>
    <row r="3061" spans="1:18" x14ac:dyDescent="0.3">
      <c r="A3061" s="98"/>
      <c r="B3061" s="98"/>
      <c r="C3061" s="98"/>
      <c r="D3061" s="98"/>
      <c r="E3061" s="98"/>
      <c r="F3061" s="98"/>
      <c r="G3061" s="98"/>
      <c r="H3061" s="98"/>
      <c r="I3061" s="98"/>
      <c r="J3061" s="98"/>
      <c r="K3061" s="98"/>
      <c r="L3061" s="98"/>
      <c r="M3061" s="98"/>
      <c r="N3061" s="98"/>
      <c r="O3061" s="98"/>
      <c r="P3061" s="97"/>
      <c r="Q3061" s="18"/>
      <c r="R3061" s="18"/>
    </row>
    <row r="3062" spans="1:18" x14ac:dyDescent="0.3">
      <c r="A3062" s="98"/>
      <c r="B3062" s="98"/>
      <c r="C3062" s="98"/>
      <c r="D3062" s="98"/>
      <c r="E3062" s="98"/>
      <c r="F3062" s="98"/>
      <c r="G3062" s="98"/>
      <c r="H3062" s="98"/>
      <c r="I3062" s="98"/>
      <c r="J3062" s="98"/>
      <c r="K3062" s="98"/>
      <c r="L3062" s="98"/>
      <c r="M3062" s="98"/>
      <c r="N3062" s="98"/>
      <c r="O3062" s="98"/>
      <c r="P3062" s="97"/>
      <c r="Q3062" s="18"/>
      <c r="R3062" s="18"/>
    </row>
    <row r="3063" spans="1:18" x14ac:dyDescent="0.3">
      <c r="A3063" s="98"/>
      <c r="B3063" s="98"/>
      <c r="C3063" s="98"/>
      <c r="D3063" s="98"/>
      <c r="E3063" s="98"/>
      <c r="F3063" s="98"/>
      <c r="G3063" s="98"/>
      <c r="H3063" s="98"/>
      <c r="I3063" s="98"/>
      <c r="J3063" s="98"/>
      <c r="K3063" s="98"/>
      <c r="L3063" s="98"/>
      <c r="M3063" s="98"/>
      <c r="N3063" s="98"/>
      <c r="O3063" s="98"/>
      <c r="P3063" s="97"/>
      <c r="Q3063" s="18"/>
      <c r="R3063" s="18"/>
    </row>
    <row r="3064" spans="1:18" x14ac:dyDescent="0.3">
      <c r="A3064" s="98"/>
      <c r="B3064" s="98"/>
      <c r="C3064" s="98"/>
      <c r="D3064" s="98"/>
      <c r="E3064" s="98"/>
      <c r="F3064" s="98"/>
      <c r="G3064" s="98"/>
      <c r="H3064" s="98"/>
      <c r="I3064" s="98"/>
      <c r="J3064" s="98"/>
      <c r="K3064" s="98"/>
      <c r="L3064" s="98"/>
      <c r="M3064" s="98"/>
      <c r="N3064" s="98"/>
      <c r="O3064" s="98"/>
      <c r="P3064" s="97"/>
      <c r="Q3064" s="18"/>
      <c r="R3064" s="18"/>
    </row>
    <row r="3065" spans="1:18" x14ac:dyDescent="0.3">
      <c r="A3065" s="98"/>
      <c r="B3065" s="98"/>
      <c r="C3065" s="98"/>
      <c r="D3065" s="98"/>
      <c r="E3065" s="98"/>
      <c r="F3065" s="98"/>
      <c r="G3065" s="98"/>
      <c r="H3065" s="98"/>
      <c r="I3065" s="98"/>
      <c r="J3065" s="98"/>
      <c r="K3065" s="98"/>
      <c r="L3065" s="98"/>
      <c r="M3065" s="98"/>
      <c r="N3065" s="98"/>
      <c r="O3065" s="98"/>
      <c r="P3065" s="97"/>
      <c r="Q3065" s="18"/>
      <c r="R3065" s="18"/>
    </row>
    <row r="3066" spans="1:18" x14ac:dyDescent="0.3">
      <c r="A3066" s="98"/>
      <c r="B3066" s="98"/>
      <c r="C3066" s="98"/>
      <c r="D3066" s="98"/>
      <c r="E3066" s="98"/>
      <c r="F3066" s="98"/>
      <c r="G3066" s="98"/>
      <c r="H3066" s="98"/>
      <c r="I3066" s="98"/>
      <c r="J3066" s="98"/>
      <c r="K3066" s="98"/>
      <c r="L3066" s="98"/>
      <c r="M3066" s="98"/>
      <c r="N3066" s="98"/>
      <c r="O3066" s="98"/>
      <c r="P3066" s="97"/>
      <c r="Q3066" s="18"/>
      <c r="R3066" s="18"/>
    </row>
    <row r="3067" spans="1:18" x14ac:dyDescent="0.3">
      <c r="A3067" s="98"/>
      <c r="B3067" s="98"/>
      <c r="C3067" s="98"/>
      <c r="D3067" s="98"/>
      <c r="E3067" s="98"/>
      <c r="F3067" s="98"/>
      <c r="G3067" s="98"/>
      <c r="H3067" s="98"/>
      <c r="I3067" s="98"/>
      <c r="J3067" s="98"/>
      <c r="K3067" s="98"/>
      <c r="L3067" s="98"/>
      <c r="M3067" s="98"/>
      <c r="N3067" s="98"/>
      <c r="O3067" s="98"/>
      <c r="P3067" s="97"/>
      <c r="Q3067" s="18"/>
      <c r="R3067" s="18"/>
    </row>
    <row r="3068" spans="1:18" x14ac:dyDescent="0.3">
      <c r="A3068" s="98"/>
      <c r="B3068" s="98"/>
      <c r="C3068" s="98"/>
      <c r="D3068" s="98"/>
      <c r="E3068" s="98"/>
      <c r="F3068" s="98"/>
      <c r="G3068" s="98"/>
      <c r="H3068" s="98"/>
      <c r="I3068" s="98"/>
      <c r="J3068" s="98"/>
      <c r="K3068" s="98"/>
      <c r="L3068" s="98"/>
      <c r="M3068" s="98"/>
      <c r="N3068" s="98"/>
      <c r="O3068" s="98"/>
      <c r="P3068" s="97"/>
      <c r="Q3068" s="18"/>
      <c r="R3068" s="18"/>
    </row>
    <row r="3069" spans="1:18" x14ac:dyDescent="0.3">
      <c r="A3069" s="98"/>
      <c r="B3069" s="98"/>
      <c r="C3069" s="98"/>
      <c r="D3069" s="98"/>
      <c r="E3069" s="98"/>
      <c r="F3069" s="98"/>
      <c r="G3069" s="98"/>
      <c r="H3069" s="98"/>
      <c r="I3069" s="98"/>
      <c r="J3069" s="98"/>
      <c r="K3069" s="98"/>
      <c r="L3069" s="98"/>
      <c r="M3069" s="98"/>
      <c r="N3069" s="98"/>
      <c r="O3069" s="98"/>
      <c r="P3069" s="97"/>
      <c r="Q3069" s="18"/>
      <c r="R3069" s="18"/>
    </row>
    <row r="3070" spans="1:18" x14ac:dyDescent="0.3">
      <c r="A3070" s="98"/>
      <c r="B3070" s="98"/>
      <c r="C3070" s="98"/>
      <c r="D3070" s="98"/>
      <c r="E3070" s="98"/>
      <c r="F3070" s="98"/>
      <c r="G3070" s="98"/>
      <c r="H3070" s="98"/>
      <c r="I3070" s="98"/>
      <c r="J3070" s="98"/>
      <c r="K3070" s="98"/>
      <c r="L3070" s="98"/>
      <c r="M3070" s="98"/>
      <c r="N3070" s="98"/>
      <c r="O3070" s="98"/>
      <c r="P3070" s="97"/>
      <c r="Q3070" s="18"/>
      <c r="R3070" s="18"/>
    </row>
    <row r="3071" spans="1:18" x14ac:dyDescent="0.3">
      <c r="A3071" s="98"/>
      <c r="B3071" s="98"/>
      <c r="C3071" s="98"/>
      <c r="D3071" s="98"/>
      <c r="E3071" s="98"/>
      <c r="F3071" s="98"/>
      <c r="G3071" s="98"/>
      <c r="H3071" s="98"/>
      <c r="I3071" s="98"/>
      <c r="J3071" s="98"/>
      <c r="K3071" s="98"/>
      <c r="L3071" s="98"/>
      <c r="M3071" s="98"/>
      <c r="N3071" s="98"/>
      <c r="O3071" s="98"/>
      <c r="P3071" s="97"/>
      <c r="Q3071" s="18"/>
      <c r="R3071" s="18"/>
    </row>
    <row r="3072" spans="1:18" x14ac:dyDescent="0.3">
      <c r="A3072" s="98"/>
      <c r="B3072" s="98"/>
      <c r="C3072" s="98"/>
      <c r="D3072" s="98"/>
      <c r="E3072" s="98"/>
      <c r="F3072" s="98"/>
      <c r="G3072" s="98"/>
      <c r="H3072" s="98"/>
      <c r="I3072" s="98"/>
      <c r="J3072" s="98"/>
      <c r="K3072" s="98"/>
      <c r="L3072" s="98"/>
      <c r="M3072" s="98"/>
      <c r="N3072" s="98"/>
      <c r="O3072" s="98"/>
      <c r="P3072" s="97"/>
      <c r="Q3072" s="18"/>
      <c r="R3072" s="18"/>
    </row>
    <row r="3073" spans="1:18" x14ac:dyDescent="0.3">
      <c r="A3073" s="98"/>
      <c r="B3073" s="98"/>
      <c r="C3073" s="98"/>
      <c r="D3073" s="98"/>
      <c r="E3073" s="98"/>
      <c r="F3073" s="98"/>
      <c r="G3073" s="98"/>
      <c r="H3073" s="98"/>
      <c r="I3073" s="98"/>
      <c r="J3073" s="98"/>
      <c r="K3073" s="98"/>
      <c r="L3073" s="98"/>
      <c r="M3073" s="98"/>
      <c r="N3073" s="98"/>
      <c r="O3073" s="98"/>
      <c r="P3073" s="97"/>
      <c r="Q3073" s="18"/>
      <c r="R3073" s="18"/>
    </row>
    <row r="3074" spans="1:18" x14ac:dyDescent="0.3">
      <c r="A3074" s="98"/>
      <c r="B3074" s="98"/>
      <c r="C3074" s="98"/>
      <c r="D3074" s="98"/>
      <c r="E3074" s="98"/>
      <c r="F3074" s="98"/>
      <c r="G3074" s="98"/>
      <c r="H3074" s="98"/>
      <c r="I3074" s="98"/>
      <c r="J3074" s="98"/>
      <c r="K3074" s="98"/>
      <c r="L3074" s="98"/>
      <c r="M3074" s="98"/>
      <c r="N3074" s="98"/>
      <c r="O3074" s="98"/>
      <c r="P3074" s="97"/>
      <c r="Q3074" s="18"/>
      <c r="R3074" s="18"/>
    </row>
    <row r="3075" spans="1:18" x14ac:dyDescent="0.3">
      <c r="A3075" s="98"/>
      <c r="B3075" s="98"/>
      <c r="C3075" s="98"/>
      <c r="D3075" s="98"/>
      <c r="E3075" s="98"/>
      <c r="F3075" s="98"/>
      <c r="G3075" s="98"/>
      <c r="H3075" s="98"/>
      <c r="I3075" s="98"/>
      <c r="J3075" s="98"/>
      <c r="K3075" s="98"/>
      <c r="L3075" s="98"/>
      <c r="M3075" s="98"/>
      <c r="N3075" s="98"/>
      <c r="O3075" s="98"/>
      <c r="P3075" s="97"/>
      <c r="Q3075" s="18"/>
      <c r="R3075" s="18"/>
    </row>
    <row r="3076" spans="1:18" x14ac:dyDescent="0.3">
      <c r="A3076" s="98"/>
      <c r="B3076" s="98"/>
      <c r="C3076" s="98"/>
      <c r="D3076" s="98"/>
      <c r="E3076" s="98"/>
      <c r="F3076" s="98"/>
      <c r="G3076" s="98"/>
      <c r="H3076" s="98"/>
      <c r="I3076" s="98"/>
      <c r="J3076" s="98"/>
      <c r="K3076" s="98"/>
      <c r="L3076" s="98"/>
      <c r="M3076" s="98"/>
      <c r="N3076" s="98"/>
      <c r="O3076" s="98"/>
      <c r="P3076" s="97"/>
      <c r="Q3076" s="18"/>
      <c r="R3076" s="18"/>
    </row>
    <row r="3077" spans="1:18" x14ac:dyDescent="0.3">
      <c r="A3077" s="98"/>
      <c r="B3077" s="98"/>
      <c r="C3077" s="98"/>
      <c r="D3077" s="98"/>
      <c r="E3077" s="98"/>
      <c r="F3077" s="98"/>
      <c r="G3077" s="98"/>
      <c r="H3077" s="98"/>
      <c r="I3077" s="98"/>
      <c r="J3077" s="98"/>
      <c r="K3077" s="98"/>
      <c r="L3077" s="98"/>
      <c r="M3077" s="98"/>
      <c r="N3077" s="98"/>
      <c r="O3077" s="98"/>
      <c r="P3077" s="97"/>
      <c r="Q3077" s="18"/>
      <c r="R3077" s="18"/>
    </row>
    <row r="3078" spans="1:18" x14ac:dyDescent="0.3">
      <c r="A3078" s="98"/>
      <c r="B3078" s="98"/>
      <c r="C3078" s="98"/>
      <c r="D3078" s="98"/>
      <c r="E3078" s="98"/>
      <c r="F3078" s="98"/>
      <c r="G3078" s="98"/>
      <c r="H3078" s="98"/>
      <c r="I3078" s="98"/>
      <c r="J3078" s="98"/>
      <c r="K3078" s="98"/>
      <c r="L3078" s="98"/>
      <c r="M3078" s="98"/>
      <c r="N3078" s="98"/>
      <c r="O3078" s="98"/>
      <c r="P3078" s="97"/>
      <c r="Q3078" s="18"/>
      <c r="R3078" s="18"/>
    </row>
    <row r="3079" spans="1:18" x14ac:dyDescent="0.3">
      <c r="A3079" s="98"/>
      <c r="B3079" s="98"/>
      <c r="C3079" s="98"/>
      <c r="D3079" s="98"/>
      <c r="E3079" s="98"/>
      <c r="F3079" s="98"/>
      <c r="G3079" s="98"/>
      <c r="H3079" s="98"/>
      <c r="I3079" s="98"/>
      <c r="J3079" s="98"/>
      <c r="K3079" s="98"/>
      <c r="L3079" s="98"/>
      <c r="M3079" s="98"/>
      <c r="N3079" s="98"/>
      <c r="O3079" s="98"/>
      <c r="P3079" s="97"/>
      <c r="Q3079" s="18"/>
      <c r="R3079" s="18"/>
    </row>
    <row r="3080" spans="1:18" x14ac:dyDescent="0.3">
      <c r="A3080" s="98"/>
      <c r="B3080" s="98"/>
      <c r="C3080" s="98"/>
      <c r="D3080" s="98"/>
      <c r="E3080" s="98"/>
      <c r="F3080" s="98"/>
      <c r="G3080" s="98"/>
      <c r="H3080" s="98"/>
      <c r="I3080" s="98"/>
      <c r="J3080" s="98"/>
      <c r="K3080" s="98"/>
      <c r="L3080" s="98"/>
      <c r="M3080" s="98"/>
      <c r="N3080" s="98"/>
      <c r="O3080" s="98"/>
      <c r="P3080" s="97"/>
      <c r="Q3080" s="18"/>
      <c r="R3080" s="18"/>
    </row>
    <row r="3081" spans="1:18" x14ac:dyDescent="0.3">
      <c r="A3081" s="98"/>
      <c r="B3081" s="98"/>
      <c r="C3081" s="98"/>
      <c r="D3081" s="98"/>
      <c r="E3081" s="98"/>
      <c r="F3081" s="98"/>
      <c r="G3081" s="98"/>
      <c r="H3081" s="98"/>
      <c r="I3081" s="98"/>
      <c r="J3081" s="98"/>
      <c r="K3081" s="98"/>
      <c r="L3081" s="98"/>
      <c r="M3081" s="98"/>
      <c r="N3081" s="98"/>
      <c r="O3081" s="98"/>
      <c r="P3081" s="97"/>
      <c r="Q3081" s="18"/>
      <c r="R3081" s="18"/>
    </row>
    <row r="3082" spans="1:18" x14ac:dyDescent="0.3">
      <c r="A3082" s="98"/>
      <c r="B3082" s="98"/>
      <c r="C3082" s="98"/>
      <c r="D3082" s="98"/>
      <c r="E3082" s="98"/>
      <c r="F3082" s="98"/>
      <c r="G3082" s="98"/>
      <c r="H3082" s="98"/>
      <c r="I3082" s="98"/>
      <c r="J3082" s="98"/>
      <c r="K3082" s="98"/>
      <c r="L3082" s="98"/>
      <c r="M3082" s="98"/>
      <c r="N3082" s="98"/>
      <c r="O3082" s="98"/>
      <c r="P3082" s="97"/>
      <c r="Q3082" s="18"/>
      <c r="R3082" s="18"/>
    </row>
    <row r="3083" spans="1:18" x14ac:dyDescent="0.3">
      <c r="A3083" s="98"/>
      <c r="B3083" s="98"/>
      <c r="C3083" s="98"/>
      <c r="D3083" s="98"/>
      <c r="E3083" s="98"/>
      <c r="F3083" s="98"/>
      <c r="G3083" s="98"/>
      <c r="H3083" s="98"/>
      <c r="I3083" s="98"/>
      <c r="J3083" s="98"/>
      <c r="K3083" s="98"/>
      <c r="L3083" s="98"/>
      <c r="M3083" s="98"/>
      <c r="N3083" s="98"/>
      <c r="O3083" s="98"/>
      <c r="P3083" s="97"/>
      <c r="Q3083" s="18"/>
      <c r="R3083" s="18"/>
    </row>
    <row r="3084" spans="1:18" x14ac:dyDescent="0.3">
      <c r="A3084" s="98"/>
      <c r="B3084" s="98"/>
      <c r="C3084" s="98"/>
      <c r="D3084" s="98"/>
      <c r="E3084" s="98"/>
      <c r="F3084" s="98"/>
      <c r="G3084" s="98"/>
      <c r="H3084" s="98"/>
      <c r="I3084" s="98"/>
      <c r="J3084" s="98"/>
      <c r="K3084" s="98"/>
      <c r="L3084" s="98"/>
      <c r="M3084" s="98"/>
      <c r="N3084" s="98"/>
      <c r="O3084" s="98"/>
      <c r="P3084" s="97"/>
      <c r="Q3084" s="18"/>
      <c r="R3084" s="18"/>
    </row>
    <row r="3085" spans="1:18" x14ac:dyDescent="0.3">
      <c r="A3085" s="98"/>
      <c r="B3085" s="98"/>
      <c r="C3085" s="98"/>
      <c r="D3085" s="98"/>
      <c r="E3085" s="98"/>
      <c r="F3085" s="98"/>
      <c r="G3085" s="98"/>
      <c r="H3085" s="98"/>
      <c r="I3085" s="98"/>
      <c r="J3085" s="98"/>
      <c r="K3085" s="98"/>
      <c r="L3085" s="98"/>
      <c r="M3085" s="98"/>
      <c r="N3085" s="98"/>
      <c r="O3085" s="98"/>
      <c r="P3085" s="97"/>
      <c r="Q3085" s="18"/>
      <c r="R3085" s="18"/>
    </row>
    <row r="3086" spans="1:18" x14ac:dyDescent="0.3">
      <c r="A3086" s="98"/>
      <c r="B3086" s="98"/>
      <c r="C3086" s="98"/>
      <c r="D3086" s="98"/>
      <c r="E3086" s="98"/>
      <c r="F3086" s="98"/>
      <c r="G3086" s="98"/>
      <c r="H3086" s="98"/>
      <c r="I3086" s="98"/>
      <c r="J3086" s="98"/>
      <c r="K3086" s="98"/>
      <c r="L3086" s="98"/>
      <c r="M3086" s="98"/>
      <c r="N3086" s="98"/>
      <c r="O3086" s="98"/>
      <c r="P3086" s="97"/>
      <c r="Q3086" s="18"/>
      <c r="R3086" s="18"/>
    </row>
    <row r="3087" spans="1:18" x14ac:dyDescent="0.3">
      <c r="A3087" s="98"/>
      <c r="B3087" s="98"/>
      <c r="C3087" s="98"/>
      <c r="D3087" s="98"/>
      <c r="E3087" s="98"/>
      <c r="F3087" s="98"/>
      <c r="G3087" s="98"/>
      <c r="H3087" s="98"/>
      <c r="I3087" s="98"/>
      <c r="J3087" s="98"/>
      <c r="K3087" s="98"/>
      <c r="L3087" s="98"/>
      <c r="M3087" s="98"/>
      <c r="N3087" s="98"/>
      <c r="O3087" s="98"/>
      <c r="P3087" s="97"/>
      <c r="Q3087" s="18"/>
      <c r="R3087" s="18"/>
    </row>
    <row r="3088" spans="1:18" x14ac:dyDescent="0.3">
      <c r="A3088" s="98"/>
      <c r="B3088" s="98"/>
      <c r="C3088" s="98"/>
      <c r="D3088" s="98"/>
      <c r="E3088" s="98"/>
      <c r="F3088" s="98"/>
      <c r="G3088" s="98"/>
      <c r="H3088" s="98"/>
      <c r="I3088" s="98"/>
      <c r="J3088" s="98"/>
      <c r="K3088" s="98"/>
      <c r="L3088" s="98"/>
      <c r="M3088" s="98"/>
      <c r="N3088" s="98"/>
      <c r="O3088" s="98"/>
      <c r="P3088" s="97"/>
      <c r="Q3088" s="18"/>
      <c r="R3088" s="18"/>
    </row>
    <row r="3089" spans="1:18" x14ac:dyDescent="0.3">
      <c r="A3089" s="98"/>
      <c r="B3089" s="98"/>
      <c r="C3089" s="98"/>
      <c r="D3089" s="98"/>
      <c r="E3089" s="98"/>
      <c r="F3089" s="98"/>
      <c r="G3089" s="98"/>
      <c r="H3089" s="98"/>
      <c r="I3089" s="98"/>
      <c r="J3089" s="98"/>
      <c r="K3089" s="98"/>
      <c r="L3089" s="98"/>
      <c r="M3089" s="98"/>
      <c r="N3089" s="98"/>
      <c r="O3089" s="98"/>
      <c r="P3089" s="97"/>
      <c r="Q3089" s="18"/>
      <c r="R3089" s="18"/>
    </row>
    <row r="3090" spans="1:18" x14ac:dyDescent="0.3">
      <c r="A3090" s="98"/>
      <c r="B3090" s="98"/>
      <c r="C3090" s="98"/>
      <c r="D3090" s="98"/>
      <c r="E3090" s="98"/>
      <c r="F3090" s="98"/>
      <c r="G3090" s="98"/>
      <c r="H3090" s="98"/>
      <c r="I3090" s="98"/>
      <c r="J3090" s="98"/>
      <c r="K3090" s="98"/>
      <c r="L3090" s="98"/>
      <c r="M3090" s="98"/>
      <c r="N3090" s="98"/>
      <c r="O3090" s="98"/>
      <c r="P3090" s="97"/>
      <c r="Q3090" s="18"/>
      <c r="R3090" s="18"/>
    </row>
    <row r="3091" spans="1:18" x14ac:dyDescent="0.3">
      <c r="A3091" s="98"/>
      <c r="B3091" s="98"/>
      <c r="C3091" s="98"/>
      <c r="D3091" s="98"/>
      <c r="E3091" s="98"/>
      <c r="F3091" s="98"/>
      <c r="G3091" s="98"/>
      <c r="H3091" s="98"/>
      <c r="I3091" s="98"/>
      <c r="J3091" s="98"/>
      <c r="K3091" s="98"/>
      <c r="L3091" s="98"/>
      <c r="M3091" s="98"/>
      <c r="N3091" s="98"/>
      <c r="O3091" s="98"/>
      <c r="P3091" s="97"/>
      <c r="Q3091" s="18"/>
      <c r="R3091" s="18"/>
    </row>
    <row r="3092" spans="1:18" x14ac:dyDescent="0.3">
      <c r="A3092" s="98"/>
      <c r="B3092" s="98"/>
      <c r="C3092" s="98"/>
      <c r="D3092" s="98"/>
      <c r="E3092" s="98"/>
      <c r="F3092" s="98"/>
      <c r="G3092" s="98"/>
      <c r="H3092" s="98"/>
      <c r="I3092" s="98"/>
      <c r="J3092" s="98"/>
      <c r="K3092" s="98"/>
      <c r="L3092" s="98"/>
      <c r="M3092" s="98"/>
      <c r="N3092" s="98"/>
      <c r="O3092" s="98"/>
      <c r="P3092" s="97"/>
      <c r="Q3092" s="18"/>
      <c r="R3092" s="18"/>
    </row>
    <row r="3093" spans="1:18" x14ac:dyDescent="0.3">
      <c r="A3093" s="98"/>
      <c r="B3093" s="98"/>
      <c r="C3093" s="98"/>
      <c r="D3093" s="98"/>
      <c r="E3093" s="98"/>
      <c r="F3093" s="98"/>
      <c r="G3093" s="98"/>
      <c r="H3093" s="98"/>
      <c r="I3093" s="98"/>
      <c r="J3093" s="98"/>
      <c r="K3093" s="98"/>
      <c r="L3093" s="98"/>
      <c r="M3093" s="98"/>
      <c r="N3093" s="98"/>
      <c r="O3093" s="98"/>
      <c r="P3093" s="97"/>
      <c r="Q3093" s="18"/>
      <c r="R3093" s="18"/>
    </row>
    <row r="3094" spans="1:18" x14ac:dyDescent="0.3">
      <c r="A3094" s="98"/>
      <c r="B3094" s="98"/>
      <c r="C3094" s="98"/>
      <c r="D3094" s="98"/>
      <c r="E3094" s="98"/>
      <c r="F3094" s="98"/>
      <c r="G3094" s="98"/>
      <c r="H3094" s="98"/>
      <c r="I3094" s="98"/>
      <c r="J3094" s="98"/>
      <c r="K3094" s="98"/>
      <c r="L3094" s="98"/>
      <c r="M3094" s="98"/>
      <c r="N3094" s="98"/>
      <c r="O3094" s="98"/>
      <c r="P3094" s="97"/>
      <c r="Q3094" s="18"/>
      <c r="R3094" s="18"/>
    </row>
    <row r="3095" spans="1:18" x14ac:dyDescent="0.3">
      <c r="A3095" s="98"/>
      <c r="B3095" s="98"/>
      <c r="C3095" s="98"/>
      <c r="D3095" s="98"/>
      <c r="E3095" s="98"/>
      <c r="F3095" s="98"/>
      <c r="G3095" s="98"/>
      <c r="H3095" s="98"/>
      <c r="I3095" s="98"/>
      <c r="J3095" s="98"/>
      <c r="K3095" s="98"/>
      <c r="L3095" s="98"/>
      <c r="M3095" s="98"/>
      <c r="N3095" s="98"/>
      <c r="O3095" s="98"/>
      <c r="P3095" s="97"/>
      <c r="Q3095" s="18"/>
      <c r="R3095" s="18"/>
    </row>
    <row r="3096" spans="1:18" x14ac:dyDescent="0.3">
      <c r="A3096" s="98"/>
      <c r="B3096" s="98"/>
      <c r="C3096" s="98"/>
      <c r="D3096" s="98"/>
      <c r="E3096" s="98"/>
      <c r="F3096" s="98"/>
      <c r="G3096" s="98"/>
      <c r="H3096" s="98"/>
      <c r="I3096" s="98"/>
      <c r="J3096" s="98"/>
      <c r="K3096" s="98"/>
      <c r="L3096" s="98"/>
      <c r="M3096" s="98"/>
      <c r="N3096" s="98"/>
      <c r="O3096" s="98"/>
      <c r="P3096" s="97"/>
      <c r="Q3096" s="18"/>
      <c r="R3096" s="18"/>
    </row>
    <row r="3097" spans="1:18" x14ac:dyDescent="0.3">
      <c r="A3097" s="98"/>
      <c r="B3097" s="98"/>
      <c r="C3097" s="98"/>
      <c r="D3097" s="98"/>
      <c r="E3097" s="98"/>
      <c r="F3097" s="98"/>
      <c r="G3097" s="98"/>
      <c r="H3097" s="98"/>
      <c r="I3097" s="98"/>
      <c r="J3097" s="98"/>
      <c r="K3097" s="98"/>
      <c r="L3097" s="98"/>
      <c r="M3097" s="98"/>
      <c r="N3097" s="98"/>
      <c r="O3097" s="98"/>
      <c r="P3097" s="97"/>
      <c r="Q3097" s="18"/>
      <c r="R3097" s="18"/>
    </row>
    <row r="3098" spans="1:18" x14ac:dyDescent="0.3">
      <c r="A3098" s="98"/>
      <c r="B3098" s="98"/>
      <c r="C3098" s="98"/>
      <c r="D3098" s="98"/>
      <c r="E3098" s="98"/>
      <c r="F3098" s="98"/>
      <c r="G3098" s="98"/>
      <c r="H3098" s="98"/>
      <c r="I3098" s="98"/>
      <c r="J3098" s="98"/>
      <c r="K3098" s="98"/>
      <c r="L3098" s="98"/>
      <c r="M3098" s="98"/>
      <c r="N3098" s="98"/>
      <c r="O3098" s="98"/>
      <c r="P3098" s="97"/>
      <c r="Q3098" s="18"/>
      <c r="R3098" s="18"/>
    </row>
    <row r="3099" spans="1:18" x14ac:dyDescent="0.3">
      <c r="A3099" s="98"/>
      <c r="B3099" s="98"/>
      <c r="C3099" s="98"/>
      <c r="D3099" s="98"/>
      <c r="E3099" s="98"/>
      <c r="F3099" s="98"/>
      <c r="G3099" s="98"/>
      <c r="H3099" s="98"/>
      <c r="I3099" s="98"/>
      <c r="J3099" s="98"/>
      <c r="K3099" s="98"/>
      <c r="L3099" s="98"/>
      <c r="M3099" s="98"/>
      <c r="N3099" s="98"/>
      <c r="O3099" s="98"/>
      <c r="P3099" s="97"/>
      <c r="Q3099" s="18"/>
      <c r="R3099" s="18"/>
    </row>
    <row r="3100" spans="1:18" x14ac:dyDescent="0.3">
      <c r="A3100" s="98"/>
      <c r="B3100" s="98"/>
      <c r="C3100" s="98"/>
      <c r="D3100" s="98"/>
      <c r="E3100" s="98"/>
      <c r="F3100" s="98"/>
      <c r="G3100" s="98"/>
      <c r="H3100" s="98"/>
      <c r="I3100" s="98"/>
      <c r="J3100" s="98"/>
      <c r="K3100" s="98"/>
      <c r="L3100" s="98"/>
      <c r="M3100" s="98"/>
      <c r="N3100" s="98"/>
      <c r="O3100" s="98"/>
      <c r="P3100" s="97"/>
      <c r="Q3100" s="18"/>
      <c r="R3100" s="18"/>
    </row>
    <row r="3101" spans="1:18" x14ac:dyDescent="0.3">
      <c r="A3101" s="98"/>
      <c r="B3101" s="98"/>
      <c r="C3101" s="98"/>
      <c r="D3101" s="98"/>
      <c r="E3101" s="98"/>
      <c r="F3101" s="98"/>
      <c r="G3101" s="98"/>
      <c r="H3101" s="98"/>
      <c r="I3101" s="98"/>
      <c r="J3101" s="98"/>
      <c r="K3101" s="98"/>
      <c r="L3101" s="98"/>
      <c r="M3101" s="98"/>
      <c r="N3101" s="98"/>
      <c r="O3101" s="98"/>
      <c r="P3101" s="97"/>
      <c r="Q3101" s="18"/>
      <c r="R3101" s="18"/>
    </row>
    <row r="3102" spans="1:18" x14ac:dyDescent="0.3">
      <c r="A3102" s="98"/>
      <c r="B3102" s="98"/>
      <c r="C3102" s="98"/>
      <c r="D3102" s="98"/>
      <c r="E3102" s="98"/>
      <c r="F3102" s="98"/>
      <c r="G3102" s="98"/>
      <c r="H3102" s="98"/>
      <c r="I3102" s="98"/>
      <c r="J3102" s="98"/>
      <c r="K3102" s="98"/>
      <c r="L3102" s="98"/>
      <c r="M3102" s="98"/>
      <c r="N3102" s="98"/>
      <c r="O3102" s="98"/>
      <c r="P3102" s="97"/>
      <c r="Q3102" s="18"/>
      <c r="R3102" s="18"/>
    </row>
    <row r="3103" spans="1:18" x14ac:dyDescent="0.3">
      <c r="A3103" s="98"/>
      <c r="B3103" s="98"/>
      <c r="C3103" s="98"/>
      <c r="D3103" s="98"/>
      <c r="E3103" s="98"/>
      <c r="F3103" s="98"/>
      <c r="G3103" s="98"/>
      <c r="H3103" s="98"/>
      <c r="I3103" s="98"/>
      <c r="J3103" s="98"/>
      <c r="K3103" s="98"/>
      <c r="L3103" s="98"/>
      <c r="M3103" s="98"/>
      <c r="N3103" s="98"/>
      <c r="O3103" s="98"/>
      <c r="P3103" s="97"/>
      <c r="Q3103" s="18"/>
      <c r="R3103" s="18"/>
    </row>
    <row r="3104" spans="1:18" x14ac:dyDescent="0.3">
      <c r="A3104" s="98"/>
      <c r="B3104" s="98"/>
      <c r="C3104" s="98"/>
      <c r="D3104" s="98"/>
      <c r="E3104" s="98"/>
      <c r="F3104" s="98"/>
      <c r="G3104" s="98"/>
      <c r="H3104" s="98"/>
      <c r="I3104" s="98"/>
      <c r="J3104" s="98"/>
      <c r="K3104" s="98"/>
      <c r="L3104" s="98"/>
      <c r="M3104" s="98"/>
      <c r="N3104" s="98"/>
      <c r="O3104" s="98"/>
      <c r="P3104" s="97"/>
      <c r="Q3104" s="18"/>
      <c r="R3104" s="18"/>
    </row>
    <row r="3105" spans="1:18" x14ac:dyDescent="0.3">
      <c r="A3105" s="98"/>
      <c r="B3105" s="98"/>
      <c r="C3105" s="98"/>
      <c r="D3105" s="98"/>
      <c r="E3105" s="98"/>
      <c r="F3105" s="98"/>
      <c r="G3105" s="98"/>
      <c r="H3105" s="98"/>
      <c r="I3105" s="98"/>
      <c r="J3105" s="98"/>
      <c r="K3105" s="98"/>
      <c r="L3105" s="98"/>
      <c r="M3105" s="98"/>
      <c r="N3105" s="98"/>
      <c r="O3105" s="98"/>
      <c r="P3105" s="97"/>
      <c r="Q3105" s="18"/>
      <c r="R3105" s="18"/>
    </row>
    <row r="3106" spans="1:18" x14ac:dyDescent="0.3">
      <c r="A3106" s="98"/>
      <c r="B3106" s="98"/>
      <c r="C3106" s="98"/>
      <c r="D3106" s="98"/>
      <c r="E3106" s="98"/>
      <c r="F3106" s="98"/>
      <c r="G3106" s="98"/>
      <c r="H3106" s="98"/>
      <c r="I3106" s="98"/>
      <c r="J3106" s="98"/>
      <c r="K3106" s="98"/>
      <c r="L3106" s="98"/>
      <c r="M3106" s="98"/>
      <c r="N3106" s="98"/>
      <c r="O3106" s="98"/>
      <c r="P3106" s="97"/>
      <c r="Q3106" s="18"/>
      <c r="R3106" s="18"/>
    </row>
    <row r="3107" spans="1:18" x14ac:dyDescent="0.3">
      <c r="A3107" s="98"/>
      <c r="B3107" s="98"/>
      <c r="C3107" s="98"/>
      <c r="D3107" s="98"/>
      <c r="E3107" s="98"/>
      <c r="F3107" s="98"/>
      <c r="G3107" s="98"/>
      <c r="H3107" s="98"/>
      <c r="I3107" s="98"/>
      <c r="J3107" s="98"/>
      <c r="K3107" s="98"/>
      <c r="L3107" s="98"/>
      <c r="M3107" s="98"/>
      <c r="N3107" s="98"/>
      <c r="O3107" s="98"/>
      <c r="P3107" s="97"/>
      <c r="Q3107" s="18"/>
      <c r="R3107" s="18"/>
    </row>
    <row r="3108" spans="1:18" x14ac:dyDescent="0.3">
      <c r="A3108" s="98"/>
      <c r="B3108" s="98"/>
      <c r="C3108" s="98"/>
      <c r="D3108" s="98"/>
      <c r="E3108" s="98"/>
      <c r="F3108" s="98"/>
      <c r="G3108" s="98"/>
      <c r="H3108" s="98"/>
      <c r="I3108" s="98"/>
      <c r="J3108" s="98"/>
      <c r="K3108" s="98"/>
      <c r="L3108" s="98"/>
      <c r="M3108" s="98"/>
      <c r="N3108" s="98"/>
      <c r="O3108" s="98"/>
      <c r="P3108" s="97"/>
      <c r="Q3108" s="18"/>
      <c r="R3108" s="18"/>
    </row>
    <row r="3109" spans="1:18" x14ac:dyDescent="0.3">
      <c r="A3109" s="98"/>
      <c r="B3109" s="98"/>
      <c r="C3109" s="98"/>
      <c r="D3109" s="98"/>
      <c r="E3109" s="98"/>
      <c r="F3109" s="98"/>
      <c r="G3109" s="98"/>
      <c r="H3109" s="98"/>
      <c r="I3109" s="98"/>
      <c r="J3109" s="98"/>
      <c r="K3109" s="98"/>
      <c r="L3109" s="98"/>
      <c r="M3109" s="98"/>
      <c r="N3109" s="98"/>
      <c r="O3109" s="98"/>
      <c r="P3109" s="97"/>
      <c r="Q3109" s="18"/>
      <c r="R3109" s="18"/>
    </row>
    <row r="3110" spans="1:18" x14ac:dyDescent="0.3">
      <c r="A3110" s="98"/>
      <c r="B3110" s="98"/>
      <c r="C3110" s="98"/>
      <c r="D3110" s="98"/>
      <c r="E3110" s="98"/>
      <c r="F3110" s="98"/>
      <c r="G3110" s="98"/>
      <c r="H3110" s="98"/>
      <c r="I3110" s="98"/>
      <c r="J3110" s="98"/>
      <c r="K3110" s="98"/>
      <c r="L3110" s="98"/>
      <c r="M3110" s="98"/>
      <c r="N3110" s="98"/>
      <c r="O3110" s="98"/>
      <c r="P3110" s="97"/>
      <c r="Q3110" s="18"/>
      <c r="R3110" s="18"/>
    </row>
    <row r="3111" spans="1:18" x14ac:dyDescent="0.3">
      <c r="A3111" s="98"/>
      <c r="B3111" s="98"/>
      <c r="C3111" s="98"/>
      <c r="D3111" s="98"/>
      <c r="E3111" s="98"/>
      <c r="F3111" s="98"/>
      <c r="G3111" s="98"/>
      <c r="H3111" s="98"/>
      <c r="I3111" s="98"/>
      <c r="J3111" s="98"/>
      <c r="K3111" s="98"/>
      <c r="L3111" s="98"/>
      <c r="M3111" s="98"/>
      <c r="N3111" s="98"/>
      <c r="O3111" s="98"/>
      <c r="P3111" s="97"/>
      <c r="Q3111" s="18"/>
      <c r="R3111" s="18"/>
    </row>
    <row r="3112" spans="1:18" x14ac:dyDescent="0.3">
      <c r="A3112" s="98"/>
      <c r="B3112" s="98"/>
      <c r="C3112" s="98"/>
      <c r="D3112" s="98"/>
      <c r="E3112" s="98"/>
      <c r="F3112" s="98"/>
      <c r="G3112" s="98"/>
      <c r="H3112" s="98"/>
      <c r="I3112" s="98"/>
      <c r="J3112" s="98"/>
      <c r="K3112" s="98"/>
      <c r="L3112" s="98"/>
      <c r="M3112" s="98"/>
      <c r="N3112" s="98"/>
      <c r="O3112" s="98"/>
      <c r="P3112" s="97"/>
      <c r="Q3112" s="18"/>
      <c r="R3112" s="18"/>
    </row>
    <row r="3113" spans="1:18" x14ac:dyDescent="0.3">
      <c r="A3113" s="98"/>
      <c r="B3113" s="98"/>
      <c r="C3113" s="98"/>
      <c r="D3113" s="98"/>
      <c r="E3113" s="98"/>
      <c r="F3113" s="98"/>
      <c r="G3113" s="98"/>
      <c r="H3113" s="98"/>
      <c r="I3113" s="98"/>
      <c r="J3113" s="98"/>
      <c r="K3113" s="98"/>
      <c r="L3113" s="98"/>
      <c r="M3113" s="98"/>
      <c r="N3113" s="98"/>
      <c r="O3113" s="98"/>
      <c r="P3113" s="97"/>
      <c r="Q3113" s="18"/>
      <c r="R3113" s="18"/>
    </row>
    <row r="3114" spans="1:18" x14ac:dyDescent="0.3">
      <c r="A3114" s="98"/>
      <c r="B3114" s="98"/>
      <c r="C3114" s="98"/>
      <c r="D3114" s="98"/>
      <c r="E3114" s="98"/>
      <c r="F3114" s="98"/>
      <c r="G3114" s="98"/>
      <c r="H3114" s="98"/>
      <c r="I3114" s="98"/>
      <c r="J3114" s="98"/>
      <c r="K3114" s="98"/>
      <c r="L3114" s="98"/>
      <c r="M3114" s="98"/>
      <c r="N3114" s="98"/>
      <c r="O3114" s="98"/>
      <c r="P3114" s="97"/>
      <c r="Q3114" s="18"/>
      <c r="R3114" s="18"/>
    </row>
    <row r="3115" spans="1:18" x14ac:dyDescent="0.3">
      <c r="A3115" s="98"/>
      <c r="B3115" s="98"/>
      <c r="C3115" s="98"/>
      <c r="D3115" s="98"/>
      <c r="E3115" s="98"/>
      <c r="F3115" s="98"/>
      <c r="G3115" s="98"/>
      <c r="H3115" s="98"/>
      <c r="I3115" s="98"/>
      <c r="J3115" s="98"/>
      <c r="K3115" s="98"/>
      <c r="L3115" s="98"/>
      <c r="M3115" s="98"/>
      <c r="N3115" s="98"/>
      <c r="O3115" s="98"/>
      <c r="P3115" s="97"/>
      <c r="Q3115" s="18"/>
      <c r="R3115" s="18"/>
    </row>
    <row r="3116" spans="1:18" x14ac:dyDescent="0.3">
      <c r="A3116" s="98"/>
      <c r="B3116" s="98"/>
      <c r="C3116" s="98"/>
      <c r="D3116" s="98"/>
      <c r="E3116" s="98"/>
      <c r="F3116" s="98"/>
      <c r="G3116" s="98"/>
      <c r="H3116" s="98"/>
      <c r="I3116" s="98"/>
      <c r="J3116" s="98"/>
      <c r="K3116" s="98"/>
      <c r="L3116" s="98"/>
      <c r="M3116" s="98"/>
      <c r="N3116" s="98"/>
      <c r="O3116" s="98"/>
      <c r="P3116" s="97"/>
      <c r="Q3116" s="18"/>
      <c r="R3116" s="18"/>
    </row>
    <row r="3117" spans="1:18" x14ac:dyDescent="0.3">
      <c r="A3117" s="98"/>
      <c r="B3117" s="98"/>
      <c r="C3117" s="98"/>
      <c r="D3117" s="98"/>
      <c r="E3117" s="98"/>
      <c r="F3117" s="98"/>
      <c r="G3117" s="98"/>
      <c r="H3117" s="98"/>
      <c r="I3117" s="98"/>
      <c r="J3117" s="98"/>
      <c r="K3117" s="98"/>
      <c r="L3117" s="98"/>
      <c r="M3117" s="98"/>
      <c r="N3117" s="98"/>
      <c r="O3117" s="98"/>
      <c r="P3117" s="97"/>
      <c r="Q3117" s="18"/>
      <c r="R3117" s="18"/>
    </row>
    <row r="3118" spans="1:18" x14ac:dyDescent="0.3">
      <c r="A3118" s="98"/>
      <c r="B3118" s="98"/>
      <c r="C3118" s="98"/>
      <c r="D3118" s="98"/>
      <c r="E3118" s="98"/>
      <c r="F3118" s="98"/>
      <c r="G3118" s="98"/>
      <c r="H3118" s="98"/>
      <c r="I3118" s="98"/>
      <c r="J3118" s="98"/>
      <c r="K3118" s="98"/>
      <c r="L3118" s="98"/>
      <c r="M3118" s="98"/>
      <c r="N3118" s="98"/>
      <c r="O3118" s="98"/>
      <c r="P3118" s="97"/>
      <c r="Q3118" s="18"/>
      <c r="R3118" s="18"/>
    </row>
    <row r="3119" spans="1:18" x14ac:dyDescent="0.3">
      <c r="A3119" s="98"/>
      <c r="B3119" s="98"/>
      <c r="C3119" s="98"/>
      <c r="D3119" s="98"/>
      <c r="E3119" s="98"/>
      <c r="F3119" s="98"/>
      <c r="G3119" s="98"/>
      <c r="H3119" s="98"/>
      <c r="I3119" s="98"/>
      <c r="J3119" s="98"/>
      <c r="K3119" s="98"/>
      <c r="L3119" s="98"/>
      <c r="M3119" s="98"/>
      <c r="N3119" s="98"/>
      <c r="O3119" s="98"/>
      <c r="P3119" s="97"/>
      <c r="Q3119" s="18"/>
      <c r="R3119" s="18"/>
    </row>
    <row r="3120" spans="1:18" x14ac:dyDescent="0.3">
      <c r="A3120" s="98"/>
      <c r="B3120" s="98"/>
      <c r="C3120" s="98"/>
      <c r="D3120" s="98"/>
      <c r="E3120" s="98"/>
      <c r="F3120" s="98"/>
      <c r="G3120" s="98"/>
      <c r="H3120" s="98"/>
      <c r="I3120" s="98"/>
      <c r="J3120" s="98"/>
      <c r="K3120" s="98"/>
      <c r="L3120" s="98"/>
      <c r="M3120" s="98"/>
      <c r="N3120" s="98"/>
      <c r="O3120" s="98"/>
      <c r="P3120" s="97"/>
      <c r="Q3120" s="18"/>
      <c r="R3120" s="18"/>
    </row>
    <row r="3121" spans="1:18" x14ac:dyDescent="0.3">
      <c r="A3121" s="98"/>
      <c r="B3121" s="98"/>
      <c r="C3121" s="98"/>
      <c r="D3121" s="98"/>
      <c r="E3121" s="98"/>
      <c r="F3121" s="98"/>
      <c r="G3121" s="98"/>
      <c r="H3121" s="98"/>
      <c r="I3121" s="98"/>
      <c r="J3121" s="98"/>
      <c r="K3121" s="98"/>
      <c r="L3121" s="98"/>
      <c r="M3121" s="98"/>
      <c r="N3121" s="98"/>
      <c r="O3121" s="98"/>
      <c r="P3121" s="97"/>
      <c r="Q3121" s="18"/>
      <c r="R3121" s="18"/>
    </row>
    <row r="3122" spans="1:18" x14ac:dyDescent="0.3">
      <c r="A3122" s="98"/>
      <c r="B3122" s="98"/>
      <c r="C3122" s="98"/>
      <c r="D3122" s="98"/>
      <c r="E3122" s="98"/>
      <c r="F3122" s="98"/>
      <c r="G3122" s="98"/>
      <c r="H3122" s="98"/>
      <c r="I3122" s="98"/>
      <c r="J3122" s="98"/>
      <c r="K3122" s="98"/>
      <c r="L3122" s="98"/>
      <c r="M3122" s="98"/>
      <c r="N3122" s="98"/>
      <c r="O3122" s="98"/>
      <c r="P3122" s="97"/>
      <c r="Q3122" s="18"/>
      <c r="R3122" s="18"/>
    </row>
    <row r="3123" spans="1:18" x14ac:dyDescent="0.3">
      <c r="A3123" s="98"/>
      <c r="B3123" s="98"/>
      <c r="C3123" s="98"/>
      <c r="D3123" s="98"/>
      <c r="E3123" s="98"/>
      <c r="F3123" s="98"/>
      <c r="G3123" s="98"/>
      <c r="H3123" s="98"/>
      <c r="I3123" s="98"/>
      <c r="J3123" s="98"/>
      <c r="K3123" s="98"/>
      <c r="L3123" s="98"/>
      <c r="M3123" s="98"/>
      <c r="N3123" s="98"/>
      <c r="O3123" s="98"/>
      <c r="P3123" s="97"/>
      <c r="Q3123" s="18"/>
      <c r="R3123" s="18"/>
    </row>
    <row r="3124" spans="1:18" x14ac:dyDescent="0.3">
      <c r="A3124" s="98"/>
      <c r="B3124" s="98"/>
      <c r="C3124" s="98"/>
      <c r="D3124" s="98"/>
      <c r="E3124" s="98"/>
      <c r="F3124" s="98"/>
      <c r="G3124" s="98"/>
      <c r="H3124" s="98"/>
      <c r="I3124" s="98"/>
      <c r="J3124" s="98"/>
      <c r="K3124" s="98"/>
      <c r="L3124" s="98"/>
      <c r="M3124" s="98"/>
      <c r="N3124" s="98"/>
      <c r="O3124" s="98"/>
      <c r="P3124" s="97"/>
      <c r="Q3124" s="18"/>
      <c r="R3124" s="18"/>
    </row>
    <row r="3125" spans="1:18" x14ac:dyDescent="0.3">
      <c r="A3125" s="98"/>
      <c r="B3125" s="98"/>
      <c r="C3125" s="98"/>
      <c r="D3125" s="98"/>
      <c r="E3125" s="98"/>
      <c r="F3125" s="98"/>
      <c r="G3125" s="98"/>
      <c r="H3125" s="98"/>
      <c r="I3125" s="98"/>
      <c r="J3125" s="98"/>
      <c r="K3125" s="98"/>
      <c r="L3125" s="98"/>
      <c r="M3125" s="98"/>
      <c r="N3125" s="98"/>
      <c r="O3125" s="98"/>
      <c r="P3125" s="97"/>
      <c r="Q3125" s="18"/>
      <c r="R3125" s="18"/>
    </row>
    <row r="3126" spans="1:18" x14ac:dyDescent="0.3">
      <c r="A3126" s="98"/>
      <c r="B3126" s="98"/>
      <c r="C3126" s="98"/>
      <c r="D3126" s="98"/>
      <c r="E3126" s="98"/>
      <c r="F3126" s="98"/>
      <c r="G3126" s="98"/>
      <c r="H3126" s="98"/>
      <c r="I3126" s="98"/>
      <c r="J3126" s="98"/>
      <c r="K3126" s="98"/>
      <c r="L3126" s="98"/>
      <c r="M3126" s="98"/>
      <c r="N3126" s="98"/>
      <c r="O3126" s="98"/>
      <c r="P3126" s="97"/>
      <c r="Q3126" s="18"/>
      <c r="R3126" s="18"/>
    </row>
    <row r="3127" spans="1:18" x14ac:dyDescent="0.3">
      <c r="A3127" s="98"/>
      <c r="B3127" s="98"/>
      <c r="C3127" s="98"/>
      <c r="D3127" s="98"/>
      <c r="E3127" s="98"/>
      <c r="F3127" s="98"/>
      <c r="G3127" s="98"/>
      <c r="H3127" s="98"/>
      <c r="I3127" s="98"/>
      <c r="J3127" s="98"/>
      <c r="K3127" s="98"/>
      <c r="L3127" s="98"/>
      <c r="M3127" s="98"/>
      <c r="N3127" s="98"/>
      <c r="O3127" s="98"/>
      <c r="P3127" s="97"/>
      <c r="Q3127" s="18"/>
      <c r="R3127" s="18"/>
    </row>
    <row r="3128" spans="1:18" x14ac:dyDescent="0.3">
      <c r="A3128" s="98"/>
      <c r="B3128" s="98"/>
      <c r="C3128" s="98"/>
      <c r="D3128" s="98"/>
      <c r="E3128" s="98"/>
      <c r="F3128" s="98"/>
      <c r="G3128" s="98"/>
      <c r="H3128" s="98"/>
      <c r="I3128" s="98"/>
      <c r="J3128" s="98"/>
      <c r="K3128" s="98"/>
      <c r="L3128" s="98"/>
      <c r="M3128" s="98"/>
      <c r="N3128" s="98"/>
      <c r="O3128" s="98"/>
      <c r="P3128" s="97"/>
      <c r="Q3128" s="18"/>
      <c r="R3128" s="18"/>
    </row>
    <row r="3129" spans="1:18" x14ac:dyDescent="0.3">
      <c r="A3129" s="98"/>
      <c r="B3129" s="98"/>
      <c r="C3129" s="98"/>
      <c r="D3129" s="98"/>
      <c r="E3129" s="98"/>
      <c r="F3129" s="98"/>
      <c r="G3129" s="98"/>
      <c r="H3129" s="98"/>
      <c r="I3129" s="98"/>
      <c r="J3129" s="98"/>
      <c r="K3129" s="98"/>
      <c r="L3129" s="98"/>
      <c r="M3129" s="98"/>
      <c r="N3129" s="98"/>
      <c r="O3129" s="98"/>
      <c r="P3129" s="97"/>
      <c r="Q3129" s="18"/>
      <c r="R3129" s="18"/>
    </row>
    <row r="3130" spans="1:18" x14ac:dyDescent="0.3">
      <c r="A3130" s="98"/>
      <c r="B3130" s="98"/>
      <c r="C3130" s="98"/>
      <c r="D3130" s="98"/>
      <c r="E3130" s="98"/>
      <c r="F3130" s="98"/>
      <c r="G3130" s="98"/>
      <c r="H3130" s="98"/>
      <c r="I3130" s="98"/>
      <c r="J3130" s="98"/>
      <c r="K3130" s="98"/>
      <c r="L3130" s="98"/>
      <c r="M3130" s="98"/>
      <c r="N3130" s="98"/>
      <c r="O3130" s="98"/>
      <c r="P3130" s="97"/>
      <c r="Q3130" s="18"/>
      <c r="R3130" s="18"/>
    </row>
    <row r="3131" spans="1:18" x14ac:dyDescent="0.3">
      <c r="A3131" s="98"/>
      <c r="B3131" s="98"/>
      <c r="C3131" s="98"/>
      <c r="D3131" s="98"/>
      <c r="E3131" s="98"/>
      <c r="F3131" s="98"/>
      <c r="G3131" s="98"/>
      <c r="H3131" s="98"/>
      <c r="I3131" s="98"/>
      <c r="J3131" s="98"/>
      <c r="K3131" s="98"/>
      <c r="L3131" s="98"/>
      <c r="M3131" s="98"/>
      <c r="N3131" s="98"/>
      <c r="O3131" s="98"/>
      <c r="P3131" s="97"/>
      <c r="Q3131" s="18"/>
      <c r="R3131" s="18"/>
    </row>
    <row r="3132" spans="1:18" x14ac:dyDescent="0.3">
      <c r="A3132" s="98"/>
      <c r="B3132" s="98"/>
      <c r="C3132" s="98"/>
      <c r="D3132" s="98"/>
      <c r="E3132" s="98"/>
      <c r="F3132" s="98"/>
      <c r="G3132" s="98"/>
      <c r="H3132" s="98"/>
      <c r="I3132" s="98"/>
      <c r="J3132" s="98"/>
      <c r="K3132" s="98"/>
      <c r="L3132" s="98"/>
      <c r="M3132" s="98"/>
      <c r="N3132" s="98"/>
      <c r="O3132" s="98"/>
      <c r="P3132" s="97"/>
      <c r="Q3132" s="18"/>
      <c r="R3132" s="18"/>
    </row>
    <row r="3133" spans="1:18" x14ac:dyDescent="0.3">
      <c r="A3133" s="98"/>
      <c r="B3133" s="98"/>
      <c r="C3133" s="98"/>
      <c r="D3133" s="98"/>
      <c r="E3133" s="98"/>
      <c r="F3133" s="98"/>
      <c r="G3133" s="98"/>
      <c r="H3133" s="98"/>
      <c r="I3133" s="98"/>
      <c r="J3133" s="98"/>
      <c r="K3133" s="98"/>
      <c r="L3133" s="98"/>
      <c r="M3133" s="98"/>
      <c r="N3133" s="98"/>
      <c r="O3133" s="98"/>
      <c r="P3133" s="97"/>
      <c r="Q3133" s="18"/>
      <c r="R3133" s="18"/>
    </row>
    <row r="3134" spans="1:18" x14ac:dyDescent="0.3">
      <c r="A3134" s="98"/>
      <c r="B3134" s="98"/>
      <c r="C3134" s="98"/>
      <c r="D3134" s="98"/>
      <c r="E3134" s="98"/>
      <c r="F3134" s="98"/>
      <c r="G3134" s="98"/>
      <c r="H3134" s="98"/>
      <c r="I3134" s="98"/>
      <c r="J3134" s="98"/>
      <c r="K3134" s="98"/>
      <c r="L3134" s="98"/>
      <c r="M3134" s="98"/>
      <c r="N3134" s="98"/>
      <c r="O3134" s="98"/>
      <c r="P3134" s="97"/>
      <c r="Q3134" s="18"/>
      <c r="R3134" s="18"/>
    </row>
    <row r="3135" spans="1:18" x14ac:dyDescent="0.3">
      <c r="A3135" s="98"/>
      <c r="B3135" s="98"/>
      <c r="C3135" s="98"/>
      <c r="D3135" s="98"/>
      <c r="E3135" s="98"/>
      <c r="F3135" s="98"/>
      <c r="G3135" s="98"/>
      <c r="H3135" s="98"/>
      <c r="I3135" s="98"/>
      <c r="J3135" s="98"/>
      <c r="K3135" s="98"/>
      <c r="L3135" s="98"/>
      <c r="M3135" s="98"/>
      <c r="N3135" s="98"/>
      <c r="O3135" s="98"/>
      <c r="P3135" s="97"/>
      <c r="Q3135" s="18"/>
      <c r="R3135" s="18"/>
    </row>
    <row r="3136" spans="1:18" x14ac:dyDescent="0.3">
      <c r="A3136" s="98"/>
      <c r="B3136" s="98"/>
      <c r="C3136" s="98"/>
      <c r="D3136" s="98"/>
      <c r="E3136" s="98"/>
      <c r="F3136" s="98"/>
      <c r="G3136" s="98"/>
      <c r="H3136" s="98"/>
      <c r="I3136" s="98"/>
      <c r="J3136" s="98"/>
      <c r="K3136" s="98"/>
      <c r="L3136" s="98"/>
      <c r="M3136" s="98"/>
      <c r="N3136" s="98"/>
      <c r="O3136" s="98"/>
      <c r="P3136" s="97"/>
      <c r="Q3136" s="18"/>
      <c r="R3136" s="18"/>
    </row>
    <row r="3137" spans="1:18" x14ac:dyDescent="0.3">
      <c r="A3137" s="98"/>
      <c r="B3137" s="98"/>
      <c r="C3137" s="98"/>
      <c r="D3137" s="98"/>
      <c r="E3137" s="98"/>
      <c r="F3137" s="98"/>
      <c r="G3137" s="98"/>
      <c r="H3137" s="98"/>
      <c r="I3137" s="98"/>
      <c r="J3137" s="98"/>
      <c r="K3137" s="98"/>
      <c r="L3137" s="98"/>
      <c r="M3137" s="98"/>
      <c r="N3137" s="98"/>
      <c r="O3137" s="98"/>
      <c r="P3137" s="97"/>
      <c r="Q3137" s="18"/>
      <c r="R3137" s="18"/>
    </row>
    <row r="3138" spans="1:18" x14ac:dyDescent="0.3">
      <c r="A3138" s="98"/>
      <c r="B3138" s="98"/>
      <c r="C3138" s="98"/>
      <c r="D3138" s="98"/>
      <c r="E3138" s="98"/>
      <c r="F3138" s="98"/>
      <c r="G3138" s="98"/>
      <c r="H3138" s="98"/>
      <c r="I3138" s="98"/>
      <c r="J3138" s="98"/>
      <c r="K3138" s="98"/>
      <c r="L3138" s="98"/>
      <c r="M3138" s="98"/>
      <c r="N3138" s="98"/>
      <c r="O3138" s="98"/>
      <c r="P3138" s="97"/>
      <c r="Q3138" s="18"/>
      <c r="R3138" s="18"/>
    </row>
    <row r="3139" spans="1:18" x14ac:dyDescent="0.3">
      <c r="A3139" s="98"/>
      <c r="B3139" s="98"/>
      <c r="C3139" s="98"/>
      <c r="D3139" s="98"/>
      <c r="E3139" s="98"/>
      <c r="F3139" s="98"/>
      <c r="G3139" s="98"/>
      <c r="H3139" s="98"/>
      <c r="I3139" s="98"/>
      <c r="J3139" s="98"/>
      <c r="K3139" s="98"/>
      <c r="L3139" s="98"/>
      <c r="M3139" s="98"/>
      <c r="N3139" s="98"/>
      <c r="O3139" s="98"/>
      <c r="P3139" s="97"/>
      <c r="Q3139" s="18"/>
      <c r="R3139" s="18"/>
    </row>
    <row r="3140" spans="1:18" x14ac:dyDescent="0.3">
      <c r="A3140" s="98"/>
      <c r="B3140" s="98"/>
      <c r="C3140" s="98"/>
      <c r="D3140" s="98"/>
      <c r="E3140" s="98"/>
      <c r="F3140" s="98"/>
      <c r="G3140" s="98"/>
      <c r="H3140" s="98"/>
      <c r="I3140" s="98"/>
      <c r="J3140" s="98"/>
      <c r="K3140" s="98"/>
      <c r="L3140" s="98"/>
      <c r="M3140" s="98"/>
      <c r="N3140" s="98"/>
      <c r="O3140" s="98"/>
      <c r="P3140" s="97"/>
      <c r="Q3140" s="18"/>
      <c r="R3140" s="18"/>
    </row>
    <row r="3141" spans="1:18" x14ac:dyDescent="0.3">
      <c r="A3141" s="98"/>
      <c r="B3141" s="98"/>
      <c r="C3141" s="98"/>
      <c r="D3141" s="98"/>
      <c r="E3141" s="98"/>
      <c r="F3141" s="98"/>
      <c r="G3141" s="98"/>
      <c r="H3141" s="98"/>
      <c r="I3141" s="98"/>
      <c r="J3141" s="98"/>
      <c r="K3141" s="98"/>
      <c r="L3141" s="98"/>
      <c r="M3141" s="98"/>
      <c r="N3141" s="98"/>
      <c r="O3141" s="98"/>
      <c r="P3141" s="97"/>
      <c r="Q3141" s="18"/>
      <c r="R3141" s="18"/>
    </row>
    <row r="3142" spans="1:18" x14ac:dyDescent="0.3">
      <c r="A3142" s="98"/>
      <c r="B3142" s="98"/>
      <c r="C3142" s="98"/>
      <c r="D3142" s="98"/>
      <c r="E3142" s="98"/>
      <c r="F3142" s="98"/>
      <c r="G3142" s="98"/>
      <c r="H3142" s="98"/>
      <c r="I3142" s="98"/>
      <c r="J3142" s="98"/>
      <c r="K3142" s="98"/>
      <c r="L3142" s="98"/>
      <c r="M3142" s="98"/>
      <c r="N3142" s="98"/>
      <c r="O3142" s="98"/>
      <c r="P3142" s="97"/>
      <c r="Q3142" s="18"/>
      <c r="R3142" s="18"/>
    </row>
    <row r="3143" spans="1:18" x14ac:dyDescent="0.3">
      <c r="A3143" s="98"/>
      <c r="B3143" s="98"/>
      <c r="C3143" s="98"/>
      <c r="D3143" s="98"/>
      <c r="E3143" s="98"/>
      <c r="F3143" s="98"/>
      <c r="G3143" s="98"/>
      <c r="H3143" s="98"/>
      <c r="I3143" s="98"/>
      <c r="J3143" s="98"/>
      <c r="K3143" s="98"/>
      <c r="L3143" s="98"/>
      <c r="M3143" s="98"/>
      <c r="N3143" s="98"/>
      <c r="O3143" s="98"/>
      <c r="P3143" s="97"/>
      <c r="Q3143" s="18"/>
      <c r="R3143" s="18"/>
    </row>
    <row r="3144" spans="1:18" x14ac:dyDescent="0.3">
      <c r="A3144" s="98"/>
      <c r="B3144" s="98"/>
      <c r="C3144" s="98"/>
      <c r="D3144" s="98"/>
      <c r="E3144" s="98"/>
      <c r="F3144" s="98"/>
      <c r="G3144" s="98"/>
      <c r="H3144" s="98"/>
      <c r="I3144" s="98"/>
      <c r="J3144" s="98"/>
      <c r="K3144" s="98"/>
      <c r="L3144" s="98"/>
      <c r="M3144" s="98"/>
      <c r="N3144" s="98"/>
      <c r="O3144" s="98"/>
      <c r="P3144" s="97"/>
      <c r="Q3144" s="18"/>
      <c r="R3144" s="18"/>
    </row>
    <row r="3145" spans="1:18" x14ac:dyDescent="0.3">
      <c r="A3145" s="98"/>
      <c r="B3145" s="98"/>
      <c r="C3145" s="98"/>
      <c r="D3145" s="98"/>
      <c r="E3145" s="98"/>
      <c r="F3145" s="98"/>
      <c r="G3145" s="98"/>
      <c r="H3145" s="98"/>
      <c r="I3145" s="98"/>
      <c r="J3145" s="98"/>
      <c r="K3145" s="98"/>
      <c r="L3145" s="98"/>
      <c r="M3145" s="98"/>
      <c r="N3145" s="98"/>
      <c r="O3145" s="98"/>
      <c r="P3145" s="97"/>
      <c r="Q3145" s="18"/>
      <c r="R3145" s="18"/>
    </row>
    <row r="3146" spans="1:18" x14ac:dyDescent="0.3">
      <c r="A3146" s="98"/>
      <c r="B3146" s="98"/>
      <c r="C3146" s="98"/>
      <c r="D3146" s="98"/>
      <c r="E3146" s="98"/>
      <c r="F3146" s="98"/>
      <c r="G3146" s="98"/>
      <c r="H3146" s="98"/>
      <c r="I3146" s="98"/>
      <c r="J3146" s="98"/>
      <c r="K3146" s="98"/>
      <c r="L3146" s="98"/>
      <c r="M3146" s="98"/>
      <c r="N3146" s="98"/>
      <c r="O3146" s="98"/>
      <c r="P3146" s="97"/>
      <c r="Q3146" s="18"/>
      <c r="R3146" s="18"/>
    </row>
    <row r="3147" spans="1:18" x14ac:dyDescent="0.3">
      <c r="A3147" s="98"/>
      <c r="B3147" s="98"/>
      <c r="C3147" s="98"/>
      <c r="D3147" s="98"/>
      <c r="E3147" s="98"/>
      <c r="F3147" s="98"/>
      <c r="G3147" s="98"/>
      <c r="H3147" s="98"/>
      <c r="I3147" s="98"/>
      <c r="J3147" s="98"/>
      <c r="K3147" s="98"/>
      <c r="L3147" s="98"/>
      <c r="M3147" s="98"/>
      <c r="N3147" s="98"/>
      <c r="O3147" s="98"/>
      <c r="P3147" s="97"/>
      <c r="Q3147" s="18"/>
      <c r="R3147" s="18"/>
    </row>
    <row r="3148" spans="1:18" x14ac:dyDescent="0.3">
      <c r="A3148" s="98"/>
      <c r="B3148" s="98"/>
      <c r="C3148" s="98"/>
      <c r="D3148" s="98"/>
      <c r="E3148" s="98"/>
      <c r="F3148" s="98"/>
      <c r="G3148" s="98"/>
      <c r="H3148" s="98"/>
      <c r="I3148" s="98"/>
      <c r="J3148" s="98"/>
      <c r="K3148" s="98"/>
      <c r="L3148" s="98"/>
      <c r="M3148" s="98"/>
      <c r="N3148" s="98"/>
      <c r="O3148" s="98"/>
      <c r="P3148" s="97"/>
      <c r="Q3148" s="18"/>
      <c r="R3148" s="18"/>
    </row>
    <row r="3149" spans="1:18" x14ac:dyDescent="0.3">
      <c r="A3149" s="98"/>
      <c r="B3149" s="98"/>
      <c r="C3149" s="98"/>
      <c r="D3149" s="98"/>
      <c r="E3149" s="98"/>
      <c r="F3149" s="98"/>
      <c r="G3149" s="98"/>
      <c r="H3149" s="98"/>
      <c r="I3149" s="98"/>
      <c r="J3149" s="98"/>
      <c r="K3149" s="98"/>
      <c r="L3149" s="98"/>
      <c r="M3149" s="98"/>
      <c r="N3149" s="98"/>
      <c r="O3149" s="98"/>
      <c r="P3149" s="97"/>
      <c r="Q3149" s="18"/>
      <c r="R3149" s="18"/>
    </row>
    <row r="3150" spans="1:18" x14ac:dyDescent="0.3">
      <c r="A3150" s="98"/>
      <c r="B3150" s="98"/>
      <c r="C3150" s="98"/>
      <c r="D3150" s="98"/>
      <c r="E3150" s="98"/>
      <c r="F3150" s="98"/>
      <c r="G3150" s="98"/>
      <c r="H3150" s="98"/>
      <c r="I3150" s="98"/>
      <c r="J3150" s="98"/>
      <c r="K3150" s="98"/>
      <c r="L3150" s="98"/>
      <c r="M3150" s="98"/>
      <c r="N3150" s="98"/>
      <c r="O3150" s="98"/>
      <c r="P3150" s="97"/>
      <c r="Q3150" s="18"/>
      <c r="R3150" s="18"/>
    </row>
    <row r="3151" spans="1:18" x14ac:dyDescent="0.3">
      <c r="A3151" s="98"/>
      <c r="B3151" s="98"/>
      <c r="C3151" s="98"/>
      <c r="D3151" s="98"/>
      <c r="E3151" s="98"/>
      <c r="F3151" s="98"/>
      <c r="G3151" s="98"/>
      <c r="H3151" s="98"/>
      <c r="I3151" s="98"/>
      <c r="J3151" s="98"/>
      <c r="K3151" s="98"/>
      <c r="L3151" s="98"/>
      <c r="M3151" s="98"/>
      <c r="N3151" s="98"/>
      <c r="O3151" s="98"/>
      <c r="P3151" s="97"/>
      <c r="Q3151" s="18"/>
      <c r="R3151" s="18"/>
    </row>
    <row r="3152" spans="1:18" x14ac:dyDescent="0.3">
      <c r="A3152" s="98"/>
      <c r="B3152" s="98"/>
      <c r="C3152" s="98"/>
      <c r="D3152" s="98"/>
      <c r="E3152" s="98"/>
      <c r="F3152" s="98"/>
      <c r="G3152" s="98"/>
      <c r="H3152" s="98"/>
      <c r="I3152" s="98"/>
      <c r="J3152" s="98"/>
      <c r="K3152" s="98"/>
      <c r="L3152" s="98"/>
      <c r="M3152" s="98"/>
      <c r="N3152" s="98"/>
      <c r="O3152" s="98"/>
      <c r="P3152" s="97"/>
      <c r="Q3152" s="18"/>
      <c r="R3152" s="18"/>
    </row>
    <row r="3153" spans="1:18" x14ac:dyDescent="0.3">
      <c r="A3153" s="98"/>
      <c r="B3153" s="98"/>
      <c r="C3153" s="98"/>
      <c r="D3153" s="98"/>
      <c r="E3153" s="98"/>
      <c r="F3153" s="98"/>
      <c r="G3153" s="98"/>
      <c r="H3153" s="98"/>
      <c r="I3153" s="98"/>
      <c r="J3153" s="98"/>
      <c r="K3153" s="98"/>
      <c r="L3153" s="98"/>
      <c r="M3153" s="98"/>
      <c r="N3153" s="98"/>
      <c r="O3153" s="98"/>
      <c r="P3153" s="97"/>
      <c r="Q3153" s="18"/>
      <c r="R3153" s="18"/>
    </row>
    <row r="3154" spans="1:18" x14ac:dyDescent="0.3">
      <c r="A3154" s="98"/>
      <c r="B3154" s="98"/>
      <c r="C3154" s="98"/>
      <c r="D3154" s="98"/>
      <c r="E3154" s="98"/>
      <c r="F3154" s="98"/>
      <c r="G3154" s="98"/>
      <c r="H3154" s="98"/>
      <c r="I3154" s="98"/>
      <c r="J3154" s="98"/>
      <c r="K3154" s="98"/>
      <c r="L3154" s="98"/>
      <c r="M3154" s="98"/>
      <c r="N3154" s="98"/>
      <c r="O3154" s="98"/>
      <c r="P3154" s="97"/>
      <c r="Q3154" s="18"/>
      <c r="R3154" s="18"/>
    </row>
    <row r="3155" spans="1:18" x14ac:dyDescent="0.3">
      <c r="A3155" s="98"/>
      <c r="B3155" s="98"/>
      <c r="C3155" s="98"/>
      <c r="D3155" s="98"/>
      <c r="E3155" s="98"/>
      <c r="F3155" s="98"/>
      <c r="G3155" s="98"/>
      <c r="H3155" s="98"/>
      <c r="I3155" s="98"/>
      <c r="J3155" s="98"/>
      <c r="K3155" s="98"/>
      <c r="L3155" s="98"/>
      <c r="M3155" s="98"/>
      <c r="N3155" s="98"/>
      <c r="O3155" s="98"/>
      <c r="P3155" s="97"/>
      <c r="Q3155" s="18"/>
      <c r="R3155" s="18"/>
    </row>
    <row r="3156" spans="1:18" x14ac:dyDescent="0.3">
      <c r="A3156" s="98"/>
      <c r="B3156" s="98"/>
      <c r="C3156" s="98"/>
      <c r="D3156" s="98"/>
      <c r="E3156" s="98"/>
      <c r="F3156" s="98"/>
      <c r="G3156" s="98"/>
      <c r="H3156" s="98"/>
      <c r="I3156" s="98"/>
      <c r="J3156" s="98"/>
      <c r="K3156" s="98"/>
      <c r="L3156" s="98"/>
      <c r="M3156" s="98"/>
      <c r="N3156" s="98"/>
      <c r="O3156" s="98"/>
      <c r="P3156" s="97"/>
      <c r="Q3156" s="18"/>
      <c r="R3156" s="18"/>
    </row>
    <row r="3157" spans="1:18" x14ac:dyDescent="0.3">
      <c r="A3157" s="98"/>
      <c r="B3157" s="98"/>
      <c r="C3157" s="98"/>
      <c r="D3157" s="98"/>
      <c r="E3157" s="98"/>
      <c r="F3157" s="98"/>
      <c r="G3157" s="98"/>
      <c r="H3157" s="98"/>
      <c r="I3157" s="98"/>
      <c r="J3157" s="98"/>
      <c r="K3157" s="98"/>
      <c r="L3157" s="98"/>
      <c r="M3157" s="98"/>
      <c r="N3157" s="98"/>
      <c r="O3157" s="98"/>
      <c r="P3157" s="97"/>
      <c r="Q3157" s="18"/>
      <c r="R3157" s="18"/>
    </row>
    <row r="3158" spans="1:18" x14ac:dyDescent="0.3">
      <c r="A3158" s="98"/>
      <c r="B3158" s="98"/>
      <c r="C3158" s="98"/>
      <c r="D3158" s="98"/>
      <c r="E3158" s="98"/>
      <c r="F3158" s="98"/>
      <c r="G3158" s="98"/>
      <c r="H3158" s="98"/>
      <c r="I3158" s="98"/>
      <c r="J3158" s="98"/>
      <c r="K3158" s="98"/>
      <c r="L3158" s="98"/>
      <c r="M3158" s="98"/>
      <c r="N3158" s="98"/>
      <c r="O3158" s="98"/>
      <c r="P3158" s="97"/>
      <c r="Q3158" s="18"/>
      <c r="R3158" s="18"/>
    </row>
    <row r="3159" spans="1:18" x14ac:dyDescent="0.3">
      <c r="A3159" s="98"/>
      <c r="B3159" s="98"/>
      <c r="C3159" s="98"/>
      <c r="D3159" s="98"/>
      <c r="E3159" s="98"/>
      <c r="F3159" s="98"/>
      <c r="G3159" s="98"/>
      <c r="H3159" s="98"/>
      <c r="I3159" s="98"/>
      <c r="J3159" s="98"/>
      <c r="K3159" s="98"/>
      <c r="L3159" s="98"/>
      <c r="M3159" s="98"/>
      <c r="N3159" s="98"/>
      <c r="O3159" s="98"/>
      <c r="P3159" s="97"/>
      <c r="Q3159" s="18"/>
      <c r="R3159" s="18"/>
    </row>
    <row r="3160" spans="1:18" x14ac:dyDescent="0.3">
      <c r="A3160" s="98"/>
      <c r="B3160" s="98"/>
      <c r="C3160" s="98"/>
      <c r="D3160" s="98"/>
      <c r="E3160" s="98"/>
      <c r="F3160" s="98"/>
      <c r="G3160" s="98"/>
      <c r="H3160" s="98"/>
      <c r="I3160" s="98"/>
      <c r="J3160" s="98"/>
      <c r="K3160" s="98"/>
      <c r="L3160" s="98"/>
      <c r="M3160" s="98"/>
      <c r="N3160" s="98"/>
      <c r="O3160" s="98"/>
      <c r="P3160" s="97"/>
      <c r="Q3160" s="18"/>
      <c r="R3160" s="18"/>
    </row>
    <row r="3161" spans="1:18" x14ac:dyDescent="0.3">
      <c r="A3161" s="98"/>
      <c r="B3161" s="98"/>
      <c r="C3161" s="98"/>
      <c r="D3161" s="98"/>
      <c r="E3161" s="98"/>
      <c r="F3161" s="98"/>
      <c r="G3161" s="98"/>
      <c r="H3161" s="98"/>
      <c r="I3161" s="98"/>
      <c r="J3161" s="98"/>
      <c r="K3161" s="98"/>
      <c r="L3161" s="98"/>
      <c r="M3161" s="98"/>
      <c r="N3161" s="98"/>
      <c r="O3161" s="98"/>
      <c r="P3161" s="97"/>
      <c r="Q3161" s="18"/>
      <c r="R3161" s="18"/>
    </row>
    <row r="3162" spans="1:18" x14ac:dyDescent="0.3">
      <c r="A3162" s="98"/>
      <c r="B3162" s="98"/>
      <c r="C3162" s="98"/>
      <c r="D3162" s="98"/>
      <c r="E3162" s="98"/>
      <c r="F3162" s="98"/>
      <c r="G3162" s="98"/>
      <c r="H3162" s="98"/>
      <c r="I3162" s="98"/>
      <c r="J3162" s="98"/>
      <c r="K3162" s="98"/>
      <c r="L3162" s="98"/>
      <c r="M3162" s="98"/>
      <c r="N3162" s="98"/>
      <c r="O3162" s="98"/>
      <c r="P3162" s="97"/>
      <c r="Q3162" s="18"/>
      <c r="R3162" s="18"/>
    </row>
    <row r="3163" spans="1:18" x14ac:dyDescent="0.3">
      <c r="A3163" s="98"/>
      <c r="B3163" s="98"/>
      <c r="C3163" s="98"/>
      <c r="D3163" s="98"/>
      <c r="E3163" s="98"/>
      <c r="F3163" s="98"/>
      <c r="G3163" s="98"/>
      <c r="H3163" s="98"/>
      <c r="I3163" s="98"/>
      <c r="J3163" s="98"/>
      <c r="K3163" s="98"/>
      <c r="L3163" s="98"/>
      <c r="M3163" s="98"/>
      <c r="N3163" s="98"/>
      <c r="O3163" s="98"/>
      <c r="P3163" s="97"/>
      <c r="Q3163" s="18"/>
      <c r="R3163" s="18"/>
    </row>
    <row r="3164" spans="1:18" x14ac:dyDescent="0.3">
      <c r="A3164" s="98"/>
      <c r="B3164" s="98"/>
      <c r="C3164" s="98"/>
      <c r="D3164" s="98"/>
      <c r="E3164" s="98"/>
      <c r="F3164" s="98"/>
      <c r="G3164" s="98"/>
      <c r="H3164" s="98"/>
      <c r="I3164" s="98"/>
      <c r="J3164" s="98"/>
      <c r="K3164" s="98"/>
      <c r="L3164" s="98"/>
      <c r="M3164" s="98"/>
      <c r="N3164" s="98"/>
      <c r="O3164" s="98"/>
      <c r="P3164" s="97"/>
      <c r="Q3164" s="18"/>
      <c r="R3164" s="18"/>
    </row>
    <row r="3165" spans="1:18" x14ac:dyDescent="0.3">
      <c r="A3165" s="98"/>
      <c r="B3165" s="98"/>
      <c r="C3165" s="98"/>
      <c r="D3165" s="98"/>
      <c r="E3165" s="98"/>
      <c r="F3165" s="98"/>
      <c r="G3165" s="98"/>
      <c r="H3165" s="98"/>
      <c r="I3165" s="98"/>
      <c r="J3165" s="98"/>
      <c r="K3165" s="98"/>
      <c r="L3165" s="98"/>
      <c r="M3165" s="98"/>
      <c r="N3165" s="98"/>
      <c r="O3165" s="98"/>
      <c r="P3165" s="97"/>
      <c r="Q3165" s="18"/>
      <c r="R3165" s="18"/>
    </row>
    <row r="3166" spans="1:18" x14ac:dyDescent="0.3">
      <c r="A3166" s="98"/>
      <c r="B3166" s="98"/>
      <c r="C3166" s="98"/>
      <c r="D3166" s="98"/>
      <c r="E3166" s="98"/>
      <c r="F3166" s="98"/>
      <c r="G3166" s="98"/>
      <c r="H3166" s="98"/>
      <c r="I3166" s="98"/>
      <c r="J3166" s="98"/>
      <c r="K3166" s="98"/>
      <c r="L3166" s="98"/>
      <c r="M3166" s="98"/>
      <c r="N3166" s="98"/>
      <c r="O3166" s="98"/>
      <c r="P3166" s="97"/>
      <c r="Q3166" s="18"/>
      <c r="R3166" s="18"/>
    </row>
    <row r="3167" spans="1:18" x14ac:dyDescent="0.3">
      <c r="A3167" s="98"/>
      <c r="B3167" s="98"/>
      <c r="C3167" s="98"/>
      <c r="D3167" s="98"/>
      <c r="E3167" s="98"/>
      <c r="F3167" s="98"/>
      <c r="G3167" s="98"/>
      <c r="H3167" s="98"/>
      <c r="I3167" s="98"/>
      <c r="J3167" s="98"/>
      <c r="K3167" s="98"/>
      <c r="L3167" s="98"/>
      <c r="M3167" s="98"/>
      <c r="N3167" s="98"/>
      <c r="O3167" s="98"/>
      <c r="P3167" s="97"/>
      <c r="Q3167" s="18"/>
      <c r="R3167" s="18"/>
    </row>
    <row r="3168" spans="1:18" x14ac:dyDescent="0.3">
      <c r="A3168" s="98"/>
      <c r="B3168" s="98"/>
      <c r="C3168" s="98"/>
      <c r="D3168" s="98"/>
      <c r="E3168" s="98"/>
      <c r="F3168" s="98"/>
      <c r="G3168" s="98"/>
      <c r="H3168" s="98"/>
      <c r="I3168" s="98"/>
      <c r="J3168" s="98"/>
      <c r="K3168" s="98"/>
      <c r="L3168" s="98"/>
      <c r="M3168" s="98"/>
      <c r="N3168" s="98"/>
      <c r="O3168" s="98"/>
      <c r="P3168" s="97"/>
      <c r="Q3168" s="18"/>
      <c r="R3168" s="18"/>
    </row>
    <row r="3169" spans="1:18" x14ac:dyDescent="0.3">
      <c r="A3169" s="98"/>
      <c r="B3169" s="98"/>
      <c r="C3169" s="98"/>
      <c r="D3169" s="98"/>
      <c r="E3169" s="98"/>
      <c r="F3169" s="98"/>
      <c r="G3169" s="98"/>
      <c r="H3169" s="98"/>
      <c r="I3169" s="98"/>
      <c r="J3169" s="98"/>
      <c r="K3169" s="98"/>
      <c r="L3169" s="98"/>
      <c r="M3169" s="98"/>
      <c r="N3169" s="98"/>
      <c r="O3169" s="98"/>
      <c r="P3169" s="97"/>
      <c r="Q3169" s="18"/>
      <c r="R3169" s="18"/>
    </row>
    <row r="3170" spans="1:18" x14ac:dyDescent="0.3">
      <c r="A3170" s="98"/>
      <c r="B3170" s="98"/>
      <c r="C3170" s="98"/>
      <c r="D3170" s="98"/>
      <c r="E3170" s="98"/>
      <c r="F3170" s="98"/>
      <c r="G3170" s="98"/>
      <c r="H3170" s="98"/>
      <c r="I3170" s="98"/>
      <c r="J3170" s="98"/>
      <c r="K3170" s="98"/>
      <c r="L3170" s="98"/>
      <c r="M3170" s="98"/>
      <c r="N3170" s="98"/>
      <c r="O3170" s="98"/>
      <c r="P3170" s="97"/>
      <c r="Q3170" s="18"/>
      <c r="R3170" s="18"/>
    </row>
    <row r="3171" spans="1:18" x14ac:dyDescent="0.3">
      <c r="A3171" s="98"/>
      <c r="B3171" s="98"/>
      <c r="C3171" s="98"/>
      <c r="D3171" s="98"/>
      <c r="E3171" s="98"/>
      <c r="F3171" s="98"/>
      <c r="G3171" s="98"/>
      <c r="H3171" s="98"/>
      <c r="I3171" s="98"/>
      <c r="J3171" s="98"/>
      <c r="K3171" s="98"/>
      <c r="L3171" s="98"/>
      <c r="M3171" s="98"/>
      <c r="N3171" s="98"/>
      <c r="O3171" s="98"/>
      <c r="P3171" s="97"/>
      <c r="Q3171" s="18"/>
      <c r="R3171" s="18"/>
    </row>
    <row r="3172" spans="1:18" x14ac:dyDescent="0.3">
      <c r="A3172" s="98"/>
      <c r="B3172" s="98"/>
      <c r="C3172" s="98"/>
      <c r="D3172" s="98"/>
      <c r="E3172" s="98"/>
      <c r="F3172" s="98"/>
      <c r="G3172" s="98"/>
      <c r="H3172" s="98"/>
      <c r="I3172" s="98"/>
      <c r="J3172" s="98"/>
      <c r="K3172" s="98"/>
      <c r="L3172" s="98"/>
      <c r="M3172" s="98"/>
      <c r="N3172" s="98"/>
      <c r="O3172" s="98"/>
      <c r="P3172" s="97"/>
      <c r="Q3172" s="18"/>
      <c r="R3172" s="18"/>
    </row>
    <row r="3173" spans="1:18" x14ac:dyDescent="0.3">
      <c r="A3173" s="98"/>
      <c r="B3173" s="98"/>
      <c r="C3173" s="98"/>
      <c r="D3173" s="98"/>
      <c r="E3173" s="98"/>
      <c r="F3173" s="98"/>
      <c r="G3173" s="98"/>
      <c r="H3173" s="98"/>
      <c r="I3173" s="98"/>
      <c r="J3173" s="98"/>
      <c r="K3173" s="98"/>
      <c r="L3173" s="98"/>
      <c r="M3173" s="98"/>
      <c r="N3173" s="98"/>
      <c r="O3173" s="98"/>
      <c r="P3173" s="97"/>
      <c r="Q3173" s="18"/>
      <c r="R3173" s="18"/>
    </row>
    <row r="3174" spans="1:18" x14ac:dyDescent="0.3">
      <c r="A3174" s="98"/>
      <c r="B3174" s="98"/>
      <c r="C3174" s="98"/>
      <c r="D3174" s="98"/>
      <c r="E3174" s="98"/>
      <c r="F3174" s="98"/>
      <c r="G3174" s="98"/>
      <c r="H3174" s="98"/>
      <c r="I3174" s="98"/>
      <c r="J3174" s="98"/>
      <c r="K3174" s="98"/>
      <c r="L3174" s="98"/>
      <c r="M3174" s="98"/>
      <c r="N3174" s="98"/>
      <c r="O3174" s="98"/>
      <c r="P3174" s="97"/>
      <c r="Q3174" s="18"/>
      <c r="R3174" s="18"/>
    </row>
    <row r="3175" spans="1:18" x14ac:dyDescent="0.3">
      <c r="A3175" s="98"/>
      <c r="B3175" s="98"/>
      <c r="C3175" s="98"/>
      <c r="D3175" s="98"/>
      <c r="E3175" s="98"/>
      <c r="F3175" s="98"/>
      <c r="G3175" s="98"/>
      <c r="H3175" s="98"/>
      <c r="I3175" s="98"/>
      <c r="J3175" s="98"/>
      <c r="K3175" s="98"/>
      <c r="L3175" s="98"/>
      <c r="M3175" s="98"/>
      <c r="N3175" s="98"/>
      <c r="O3175" s="98"/>
      <c r="P3175" s="97"/>
      <c r="Q3175" s="18"/>
      <c r="R3175" s="18"/>
    </row>
    <row r="3176" spans="1:18" x14ac:dyDescent="0.3">
      <c r="A3176" s="98"/>
      <c r="B3176" s="98"/>
      <c r="C3176" s="98"/>
      <c r="D3176" s="98"/>
      <c r="E3176" s="98"/>
      <c r="F3176" s="98"/>
      <c r="G3176" s="98"/>
      <c r="H3176" s="98"/>
      <c r="I3176" s="98"/>
      <c r="J3176" s="98"/>
      <c r="K3176" s="98"/>
      <c r="L3176" s="98"/>
      <c r="M3176" s="98"/>
      <c r="N3176" s="98"/>
      <c r="O3176" s="98"/>
      <c r="P3176" s="97"/>
      <c r="Q3176" s="18"/>
      <c r="R3176" s="18"/>
    </row>
    <row r="3177" spans="1:18" x14ac:dyDescent="0.3">
      <c r="A3177" s="98"/>
      <c r="B3177" s="98"/>
      <c r="C3177" s="98"/>
      <c r="D3177" s="98"/>
      <c r="E3177" s="98"/>
      <c r="F3177" s="98"/>
      <c r="G3177" s="98"/>
      <c r="H3177" s="98"/>
      <c r="I3177" s="98"/>
      <c r="J3177" s="98"/>
      <c r="K3177" s="98"/>
      <c r="L3177" s="98"/>
      <c r="M3177" s="98"/>
      <c r="N3177" s="98"/>
      <c r="O3177" s="98"/>
      <c r="P3177" s="97"/>
      <c r="Q3177" s="18"/>
      <c r="R3177" s="18"/>
    </row>
    <row r="3178" spans="1:18" x14ac:dyDescent="0.3">
      <c r="A3178" s="98"/>
      <c r="B3178" s="98"/>
      <c r="C3178" s="98"/>
      <c r="D3178" s="98"/>
      <c r="E3178" s="98"/>
      <c r="F3178" s="98"/>
      <c r="G3178" s="98"/>
      <c r="H3178" s="98"/>
      <c r="I3178" s="98"/>
      <c r="J3178" s="98"/>
      <c r="K3178" s="98"/>
      <c r="L3178" s="98"/>
      <c r="M3178" s="98"/>
      <c r="N3178" s="98"/>
      <c r="O3178" s="98"/>
      <c r="P3178" s="97"/>
      <c r="Q3178" s="18"/>
      <c r="R3178" s="18"/>
    </row>
    <row r="3179" spans="1:18" x14ac:dyDescent="0.3">
      <c r="A3179" s="98"/>
      <c r="B3179" s="98"/>
      <c r="C3179" s="98"/>
      <c r="D3179" s="98"/>
      <c r="E3179" s="98"/>
      <c r="F3179" s="98"/>
      <c r="G3179" s="98"/>
      <c r="H3179" s="98"/>
      <c r="I3179" s="98"/>
      <c r="J3179" s="98"/>
      <c r="K3179" s="98"/>
      <c r="L3179" s="98"/>
      <c r="M3179" s="98"/>
      <c r="N3179" s="98"/>
      <c r="O3179" s="98"/>
      <c r="P3179" s="97"/>
      <c r="Q3179" s="18"/>
      <c r="R3179" s="18"/>
    </row>
    <row r="3180" spans="1:18" x14ac:dyDescent="0.3">
      <c r="A3180" s="98"/>
      <c r="B3180" s="98"/>
      <c r="C3180" s="98"/>
      <c r="D3180" s="98"/>
      <c r="E3180" s="98"/>
      <c r="F3180" s="98"/>
      <c r="G3180" s="98"/>
      <c r="H3180" s="98"/>
      <c r="I3180" s="98"/>
      <c r="J3180" s="98"/>
      <c r="K3180" s="98"/>
      <c r="L3180" s="98"/>
      <c r="M3180" s="98"/>
      <c r="N3180" s="98"/>
      <c r="O3180" s="98"/>
      <c r="P3180" s="97"/>
      <c r="Q3180" s="18"/>
      <c r="R3180" s="18"/>
    </row>
    <row r="3181" spans="1:18" x14ac:dyDescent="0.3">
      <c r="A3181" s="98"/>
      <c r="B3181" s="98"/>
      <c r="C3181" s="98"/>
      <c r="D3181" s="98"/>
      <c r="E3181" s="98"/>
      <c r="F3181" s="98"/>
      <c r="G3181" s="98"/>
      <c r="H3181" s="98"/>
      <c r="I3181" s="98"/>
      <c r="J3181" s="98"/>
      <c r="K3181" s="98"/>
      <c r="L3181" s="98"/>
      <c r="M3181" s="98"/>
      <c r="N3181" s="98"/>
      <c r="O3181" s="98"/>
      <c r="P3181" s="97"/>
      <c r="Q3181" s="18"/>
      <c r="R3181" s="18"/>
    </row>
    <row r="3182" spans="1:18" x14ac:dyDescent="0.3">
      <c r="A3182" s="98"/>
      <c r="B3182" s="98"/>
      <c r="C3182" s="98"/>
      <c r="D3182" s="98"/>
      <c r="E3182" s="98"/>
      <c r="F3182" s="98"/>
      <c r="G3182" s="98"/>
      <c r="H3182" s="98"/>
      <c r="I3182" s="98"/>
      <c r="J3182" s="98"/>
      <c r="K3182" s="98"/>
      <c r="L3182" s="98"/>
      <c r="M3182" s="98"/>
      <c r="N3182" s="98"/>
      <c r="O3182" s="98"/>
      <c r="P3182" s="97"/>
      <c r="Q3182" s="18"/>
      <c r="R3182" s="18"/>
    </row>
    <row r="3183" spans="1:18" x14ac:dyDescent="0.3">
      <c r="A3183" s="98"/>
      <c r="B3183" s="98"/>
      <c r="C3183" s="98"/>
      <c r="D3183" s="98"/>
      <c r="E3183" s="98"/>
      <c r="F3183" s="98"/>
      <c r="G3183" s="98"/>
      <c r="H3183" s="98"/>
      <c r="I3183" s="98"/>
      <c r="J3183" s="98"/>
      <c r="K3183" s="98"/>
      <c r="L3183" s="98"/>
      <c r="M3183" s="98"/>
      <c r="N3183" s="98"/>
      <c r="O3183" s="98"/>
      <c r="P3183" s="97"/>
      <c r="Q3183" s="18"/>
      <c r="R3183" s="18"/>
    </row>
    <row r="3184" spans="1:18" x14ac:dyDescent="0.3">
      <c r="A3184" s="98"/>
      <c r="B3184" s="98"/>
      <c r="C3184" s="98"/>
      <c r="D3184" s="98"/>
      <c r="E3184" s="98"/>
      <c r="F3184" s="98"/>
      <c r="G3184" s="98"/>
      <c r="H3184" s="98"/>
      <c r="I3184" s="98"/>
      <c r="J3184" s="98"/>
      <c r="K3184" s="98"/>
      <c r="L3184" s="98"/>
      <c r="M3184" s="98"/>
      <c r="N3184" s="98"/>
      <c r="O3184" s="98"/>
      <c r="P3184" s="97"/>
      <c r="Q3184" s="18"/>
      <c r="R3184" s="18"/>
    </row>
    <row r="3185" spans="1:18" x14ac:dyDescent="0.3">
      <c r="A3185" s="98"/>
      <c r="B3185" s="98"/>
      <c r="C3185" s="98"/>
      <c r="D3185" s="98"/>
      <c r="E3185" s="98"/>
      <c r="F3185" s="98"/>
      <c r="G3185" s="98"/>
      <c r="H3185" s="98"/>
      <c r="I3185" s="98"/>
      <c r="J3185" s="98"/>
      <c r="K3185" s="98"/>
      <c r="L3185" s="98"/>
      <c r="M3185" s="98"/>
      <c r="N3185" s="98"/>
      <c r="O3185" s="98"/>
      <c r="P3185" s="97"/>
      <c r="Q3185" s="18"/>
      <c r="R3185" s="18"/>
    </row>
    <row r="3186" spans="1:18" x14ac:dyDescent="0.3">
      <c r="A3186" s="98"/>
      <c r="B3186" s="98"/>
      <c r="C3186" s="98"/>
      <c r="D3186" s="98"/>
      <c r="E3186" s="98"/>
      <c r="F3186" s="98"/>
      <c r="G3186" s="98"/>
      <c r="H3186" s="98"/>
      <c r="I3186" s="98"/>
      <c r="J3186" s="98"/>
      <c r="K3186" s="98"/>
      <c r="L3186" s="98"/>
      <c r="M3186" s="98"/>
      <c r="N3186" s="98"/>
      <c r="O3186" s="98"/>
      <c r="P3186" s="97"/>
      <c r="Q3186" s="18"/>
      <c r="R3186" s="18"/>
    </row>
    <row r="3187" spans="1:18" x14ac:dyDescent="0.3">
      <c r="A3187" s="98"/>
      <c r="B3187" s="98"/>
      <c r="C3187" s="98"/>
      <c r="D3187" s="98"/>
      <c r="E3187" s="98"/>
      <c r="F3187" s="98"/>
      <c r="G3187" s="98"/>
      <c r="H3187" s="98"/>
      <c r="I3187" s="98"/>
      <c r="J3187" s="98"/>
      <c r="K3187" s="98"/>
      <c r="L3187" s="98"/>
      <c r="M3187" s="98"/>
      <c r="N3187" s="98"/>
      <c r="O3187" s="98"/>
      <c r="P3187" s="97"/>
      <c r="Q3187" s="18"/>
      <c r="R3187" s="18"/>
    </row>
    <row r="3188" spans="1:18" x14ac:dyDescent="0.3">
      <c r="A3188" s="98"/>
      <c r="B3188" s="98"/>
      <c r="C3188" s="98"/>
      <c r="D3188" s="98"/>
      <c r="E3188" s="98"/>
      <c r="F3188" s="98"/>
      <c r="G3188" s="98"/>
      <c r="H3188" s="98"/>
      <c r="I3188" s="98"/>
      <c r="J3188" s="98"/>
      <c r="K3188" s="98"/>
      <c r="L3188" s="98"/>
      <c r="M3188" s="98"/>
      <c r="N3188" s="98"/>
      <c r="O3188" s="98"/>
      <c r="P3188" s="97"/>
      <c r="Q3188" s="18"/>
      <c r="R3188" s="18"/>
    </row>
    <row r="3189" spans="1:18" x14ac:dyDescent="0.3">
      <c r="A3189" s="98"/>
      <c r="B3189" s="98"/>
      <c r="C3189" s="98"/>
      <c r="D3189" s="98"/>
      <c r="E3189" s="98"/>
      <c r="F3189" s="98"/>
      <c r="G3189" s="98"/>
      <c r="H3189" s="98"/>
      <c r="I3189" s="98"/>
      <c r="J3189" s="98"/>
      <c r="K3189" s="98"/>
      <c r="L3189" s="98"/>
      <c r="M3189" s="98"/>
      <c r="N3189" s="98"/>
      <c r="O3189" s="98"/>
      <c r="P3189" s="97"/>
      <c r="Q3189" s="18"/>
      <c r="R3189" s="18"/>
    </row>
    <row r="3190" spans="1:18" x14ac:dyDescent="0.3">
      <c r="A3190" s="98"/>
      <c r="B3190" s="98"/>
      <c r="C3190" s="98"/>
      <c r="D3190" s="98"/>
      <c r="E3190" s="98"/>
      <c r="F3190" s="98"/>
      <c r="G3190" s="98"/>
      <c r="H3190" s="98"/>
      <c r="I3190" s="98"/>
      <c r="J3190" s="98"/>
      <c r="K3190" s="98"/>
      <c r="L3190" s="98"/>
      <c r="M3190" s="98"/>
      <c r="N3190" s="98"/>
      <c r="O3190" s="98"/>
      <c r="P3190" s="97"/>
      <c r="Q3190" s="18"/>
      <c r="R3190" s="18"/>
    </row>
    <row r="3191" spans="1:18" x14ac:dyDescent="0.3">
      <c r="A3191" s="98"/>
      <c r="B3191" s="98"/>
      <c r="C3191" s="98"/>
      <c r="D3191" s="98"/>
      <c r="E3191" s="98"/>
      <c r="F3191" s="98"/>
      <c r="G3191" s="98"/>
      <c r="H3191" s="98"/>
      <c r="I3191" s="98"/>
      <c r="J3191" s="98"/>
      <c r="K3191" s="98"/>
      <c r="L3191" s="98"/>
      <c r="M3191" s="98"/>
      <c r="N3191" s="98"/>
      <c r="O3191" s="98"/>
      <c r="P3191" s="97"/>
      <c r="Q3191" s="18"/>
      <c r="R3191" s="18"/>
    </row>
    <row r="3192" spans="1:18" x14ac:dyDescent="0.3">
      <c r="A3192" s="98"/>
      <c r="B3192" s="98"/>
      <c r="C3192" s="98"/>
      <c r="D3192" s="98"/>
      <c r="E3192" s="98"/>
      <c r="F3192" s="98"/>
      <c r="G3192" s="98"/>
      <c r="H3192" s="98"/>
      <c r="I3192" s="98"/>
      <c r="J3192" s="98"/>
      <c r="K3192" s="98"/>
      <c r="L3192" s="98"/>
      <c r="M3192" s="98"/>
      <c r="N3192" s="98"/>
      <c r="O3192" s="98"/>
      <c r="P3192" s="97"/>
      <c r="Q3192" s="18"/>
      <c r="R3192" s="18"/>
    </row>
    <row r="3193" spans="1:18" x14ac:dyDescent="0.3">
      <c r="A3193" s="98"/>
      <c r="B3193" s="98"/>
      <c r="C3193" s="98"/>
      <c r="D3193" s="98"/>
      <c r="E3193" s="98"/>
      <c r="F3193" s="98"/>
      <c r="G3193" s="98"/>
      <c r="H3193" s="98"/>
      <c r="I3193" s="98"/>
      <c r="J3193" s="98"/>
      <c r="K3193" s="98"/>
      <c r="L3193" s="98"/>
      <c r="M3193" s="98"/>
      <c r="N3193" s="98"/>
      <c r="O3193" s="98"/>
      <c r="P3193" s="97"/>
      <c r="Q3193" s="18"/>
      <c r="R3193" s="18"/>
    </row>
    <row r="3194" spans="1:18" x14ac:dyDescent="0.3">
      <c r="A3194" s="98"/>
      <c r="B3194" s="98"/>
      <c r="C3194" s="98"/>
      <c r="D3194" s="98"/>
      <c r="E3194" s="98"/>
      <c r="F3194" s="98"/>
      <c r="G3194" s="98"/>
      <c r="H3194" s="98"/>
      <c r="I3194" s="98"/>
      <c r="J3194" s="98"/>
      <c r="K3194" s="98"/>
      <c r="L3194" s="98"/>
      <c r="M3194" s="98"/>
      <c r="N3194" s="98"/>
      <c r="O3194" s="98"/>
      <c r="P3194" s="97"/>
      <c r="Q3194" s="18"/>
      <c r="R3194" s="18"/>
    </row>
    <row r="3195" spans="1:18" x14ac:dyDescent="0.3">
      <c r="A3195" s="98"/>
      <c r="B3195" s="98"/>
      <c r="C3195" s="98"/>
      <c r="D3195" s="98"/>
      <c r="E3195" s="98"/>
      <c r="F3195" s="98"/>
      <c r="G3195" s="98"/>
      <c r="H3195" s="98"/>
      <c r="I3195" s="98"/>
      <c r="J3195" s="98"/>
      <c r="K3195" s="98"/>
      <c r="L3195" s="98"/>
      <c r="M3195" s="98"/>
      <c r="N3195" s="98"/>
      <c r="O3195" s="98"/>
      <c r="P3195" s="97"/>
      <c r="Q3195" s="18"/>
      <c r="R3195" s="18"/>
    </row>
    <row r="3196" spans="1:18" x14ac:dyDescent="0.3">
      <c r="A3196" s="98"/>
      <c r="B3196" s="98"/>
      <c r="C3196" s="98"/>
      <c r="D3196" s="98"/>
      <c r="E3196" s="98"/>
      <c r="F3196" s="98"/>
      <c r="G3196" s="98"/>
      <c r="H3196" s="98"/>
      <c r="I3196" s="98"/>
      <c r="J3196" s="98"/>
      <c r="K3196" s="98"/>
      <c r="L3196" s="98"/>
      <c r="M3196" s="98"/>
      <c r="N3196" s="98"/>
      <c r="O3196" s="98"/>
      <c r="P3196" s="97"/>
      <c r="Q3196" s="18"/>
      <c r="R3196" s="18"/>
    </row>
    <row r="3197" spans="1:18" x14ac:dyDescent="0.3">
      <c r="A3197" s="98"/>
      <c r="B3197" s="98"/>
      <c r="C3197" s="98"/>
      <c r="D3197" s="98"/>
      <c r="E3197" s="98"/>
      <c r="F3197" s="98"/>
      <c r="G3197" s="98"/>
      <c r="H3197" s="98"/>
      <c r="I3197" s="98"/>
      <c r="J3197" s="98"/>
      <c r="K3197" s="98"/>
      <c r="L3197" s="98"/>
      <c r="M3197" s="98"/>
      <c r="N3197" s="98"/>
      <c r="O3197" s="98"/>
      <c r="P3197" s="97"/>
      <c r="Q3197" s="18"/>
      <c r="R3197" s="18"/>
    </row>
    <row r="3198" spans="1:18" x14ac:dyDescent="0.3">
      <c r="A3198" s="98"/>
      <c r="B3198" s="98"/>
      <c r="C3198" s="98"/>
      <c r="D3198" s="98"/>
      <c r="E3198" s="98"/>
      <c r="F3198" s="98"/>
      <c r="G3198" s="98"/>
      <c r="H3198" s="98"/>
      <c r="I3198" s="98"/>
      <c r="J3198" s="98"/>
      <c r="K3198" s="98"/>
      <c r="L3198" s="98"/>
      <c r="M3198" s="98"/>
      <c r="N3198" s="98"/>
      <c r="O3198" s="98"/>
      <c r="P3198" s="97"/>
      <c r="Q3198" s="18"/>
      <c r="R3198" s="18"/>
    </row>
    <row r="3199" spans="1:18" x14ac:dyDescent="0.3">
      <c r="A3199" s="98"/>
      <c r="B3199" s="98"/>
      <c r="C3199" s="98"/>
      <c r="D3199" s="98"/>
      <c r="E3199" s="98"/>
      <c r="F3199" s="98"/>
      <c r="G3199" s="98"/>
      <c r="H3199" s="98"/>
      <c r="I3199" s="98"/>
      <c r="J3199" s="98"/>
      <c r="K3199" s="98"/>
      <c r="L3199" s="98"/>
      <c r="M3199" s="98"/>
      <c r="N3199" s="98"/>
      <c r="O3199" s="98"/>
      <c r="P3199" s="97"/>
      <c r="Q3199" s="18"/>
      <c r="R3199" s="18"/>
    </row>
    <row r="3200" spans="1:18" x14ac:dyDescent="0.3">
      <c r="A3200" s="98"/>
      <c r="B3200" s="98"/>
      <c r="C3200" s="98"/>
      <c r="D3200" s="98"/>
      <c r="E3200" s="98"/>
      <c r="F3200" s="98"/>
      <c r="G3200" s="98"/>
      <c r="H3200" s="98"/>
      <c r="I3200" s="98"/>
      <c r="J3200" s="98"/>
      <c r="K3200" s="98"/>
      <c r="L3200" s="98"/>
      <c r="M3200" s="98"/>
      <c r="N3200" s="98"/>
      <c r="O3200" s="98"/>
      <c r="P3200" s="97"/>
      <c r="Q3200" s="18"/>
      <c r="R3200" s="18"/>
    </row>
    <row r="3201" spans="1:18" x14ac:dyDescent="0.3">
      <c r="A3201" s="98"/>
      <c r="B3201" s="98"/>
      <c r="C3201" s="98"/>
      <c r="D3201" s="98"/>
      <c r="E3201" s="98"/>
      <c r="F3201" s="98"/>
      <c r="G3201" s="98"/>
      <c r="H3201" s="98"/>
      <c r="I3201" s="98"/>
      <c r="J3201" s="98"/>
      <c r="K3201" s="98"/>
      <c r="L3201" s="98"/>
      <c r="M3201" s="98"/>
      <c r="N3201" s="98"/>
      <c r="O3201" s="98"/>
      <c r="P3201" s="97"/>
      <c r="Q3201" s="18"/>
      <c r="R3201" s="18"/>
    </row>
    <row r="3202" spans="1:18" x14ac:dyDescent="0.3">
      <c r="A3202" s="98"/>
      <c r="B3202" s="98"/>
      <c r="C3202" s="98"/>
      <c r="D3202" s="98"/>
      <c r="E3202" s="98"/>
      <c r="F3202" s="98"/>
      <c r="G3202" s="98"/>
      <c r="H3202" s="98"/>
      <c r="I3202" s="98"/>
      <c r="J3202" s="98"/>
      <c r="K3202" s="98"/>
      <c r="L3202" s="98"/>
      <c r="M3202" s="98"/>
      <c r="N3202" s="98"/>
      <c r="O3202" s="98"/>
      <c r="P3202" s="97"/>
      <c r="Q3202" s="18"/>
      <c r="R3202" s="18"/>
    </row>
    <row r="3203" spans="1:18" x14ac:dyDescent="0.3">
      <c r="A3203" s="98"/>
      <c r="B3203" s="98"/>
      <c r="C3203" s="98"/>
      <c r="D3203" s="98"/>
      <c r="E3203" s="98"/>
      <c r="F3203" s="98"/>
      <c r="G3203" s="98"/>
      <c r="H3203" s="98"/>
      <c r="I3203" s="98"/>
      <c r="J3203" s="98"/>
      <c r="K3203" s="98"/>
      <c r="L3203" s="98"/>
      <c r="M3203" s="98"/>
      <c r="N3203" s="98"/>
      <c r="O3203" s="98"/>
      <c r="P3203" s="97"/>
      <c r="Q3203" s="18"/>
      <c r="R3203" s="18"/>
    </row>
    <row r="3204" spans="1:18" x14ac:dyDescent="0.3">
      <c r="A3204" s="98"/>
      <c r="B3204" s="98"/>
      <c r="C3204" s="98"/>
      <c r="D3204" s="98"/>
      <c r="E3204" s="98"/>
      <c r="F3204" s="98"/>
      <c r="G3204" s="98"/>
      <c r="H3204" s="98"/>
      <c r="I3204" s="98"/>
      <c r="J3204" s="98"/>
      <c r="K3204" s="98"/>
      <c r="L3204" s="98"/>
      <c r="M3204" s="98"/>
      <c r="N3204" s="98"/>
      <c r="O3204" s="98"/>
      <c r="P3204" s="97"/>
      <c r="Q3204" s="18"/>
      <c r="R3204" s="18"/>
    </row>
    <row r="3205" spans="1:18" x14ac:dyDescent="0.3">
      <c r="A3205" s="98"/>
      <c r="B3205" s="98"/>
      <c r="C3205" s="98"/>
      <c r="D3205" s="98"/>
      <c r="E3205" s="98"/>
      <c r="F3205" s="98"/>
      <c r="G3205" s="98"/>
      <c r="H3205" s="98"/>
      <c r="I3205" s="98"/>
      <c r="J3205" s="98"/>
      <c r="K3205" s="98"/>
      <c r="L3205" s="98"/>
      <c r="M3205" s="98"/>
      <c r="N3205" s="98"/>
      <c r="O3205" s="98"/>
      <c r="P3205" s="97"/>
      <c r="Q3205" s="18"/>
      <c r="R3205" s="18"/>
    </row>
    <row r="3206" spans="1:18" x14ac:dyDescent="0.3">
      <c r="A3206" s="98"/>
      <c r="B3206" s="98"/>
      <c r="C3206" s="98"/>
      <c r="D3206" s="98"/>
      <c r="E3206" s="98"/>
      <c r="F3206" s="98"/>
      <c r="G3206" s="98"/>
      <c r="H3206" s="98"/>
      <c r="I3206" s="98"/>
      <c r="J3206" s="98"/>
      <c r="K3206" s="98"/>
      <c r="L3206" s="98"/>
      <c r="M3206" s="98"/>
      <c r="N3206" s="98"/>
      <c r="O3206" s="98"/>
      <c r="P3206" s="97"/>
      <c r="Q3206" s="18"/>
      <c r="R3206" s="18"/>
    </row>
    <row r="3207" spans="1:18" x14ac:dyDescent="0.3">
      <c r="A3207" s="98"/>
      <c r="B3207" s="98"/>
      <c r="C3207" s="98"/>
      <c r="D3207" s="98"/>
      <c r="E3207" s="98"/>
      <c r="F3207" s="98"/>
      <c r="G3207" s="98"/>
      <c r="H3207" s="98"/>
      <c r="I3207" s="98"/>
      <c r="J3207" s="98"/>
      <c r="K3207" s="98"/>
      <c r="L3207" s="98"/>
      <c r="M3207" s="98"/>
      <c r="N3207" s="98"/>
      <c r="O3207" s="98"/>
      <c r="P3207" s="97"/>
      <c r="Q3207" s="18"/>
      <c r="R3207" s="18"/>
    </row>
    <row r="3208" spans="1:18" x14ac:dyDescent="0.3">
      <c r="A3208" s="98"/>
      <c r="B3208" s="98"/>
      <c r="C3208" s="98"/>
      <c r="D3208" s="98"/>
      <c r="E3208" s="98"/>
      <c r="F3208" s="98"/>
      <c r="G3208" s="98"/>
      <c r="H3208" s="98"/>
      <c r="I3208" s="98"/>
      <c r="J3208" s="98"/>
      <c r="K3208" s="98"/>
      <c r="L3208" s="98"/>
      <c r="M3208" s="98"/>
      <c r="N3208" s="98"/>
      <c r="O3208" s="98"/>
      <c r="P3208" s="97"/>
      <c r="Q3208" s="18"/>
      <c r="R3208" s="18"/>
    </row>
    <row r="3209" spans="1:18" x14ac:dyDescent="0.3">
      <c r="A3209" s="98"/>
      <c r="B3209" s="98"/>
      <c r="C3209" s="98"/>
      <c r="D3209" s="98"/>
      <c r="E3209" s="98"/>
      <c r="F3209" s="98"/>
      <c r="G3209" s="98"/>
      <c r="H3209" s="98"/>
      <c r="I3209" s="98"/>
      <c r="J3209" s="98"/>
      <c r="K3209" s="98"/>
      <c r="L3209" s="98"/>
      <c r="M3209" s="98"/>
      <c r="N3209" s="98"/>
      <c r="O3209" s="98"/>
      <c r="P3209" s="97"/>
      <c r="Q3209" s="18"/>
      <c r="R3209" s="18"/>
    </row>
    <row r="3210" spans="1:18" x14ac:dyDescent="0.3">
      <c r="A3210" s="98"/>
      <c r="B3210" s="98"/>
      <c r="C3210" s="98"/>
      <c r="D3210" s="98"/>
      <c r="E3210" s="98"/>
      <c r="F3210" s="98"/>
      <c r="G3210" s="98"/>
      <c r="H3210" s="98"/>
      <c r="I3210" s="98"/>
      <c r="J3210" s="98"/>
      <c r="K3210" s="98"/>
      <c r="L3210" s="98"/>
      <c r="M3210" s="98"/>
      <c r="N3210" s="98"/>
      <c r="O3210" s="98"/>
      <c r="P3210" s="97"/>
      <c r="Q3210" s="18"/>
      <c r="R3210" s="18"/>
    </row>
    <row r="3211" spans="1:18" x14ac:dyDescent="0.3">
      <c r="A3211" s="98"/>
      <c r="B3211" s="98"/>
      <c r="C3211" s="98"/>
      <c r="D3211" s="98"/>
      <c r="E3211" s="98"/>
      <c r="F3211" s="98"/>
      <c r="G3211" s="98"/>
      <c r="H3211" s="98"/>
      <c r="I3211" s="98"/>
      <c r="J3211" s="98"/>
      <c r="K3211" s="98"/>
      <c r="L3211" s="98"/>
      <c r="M3211" s="98"/>
      <c r="N3211" s="98"/>
      <c r="O3211" s="98"/>
      <c r="P3211" s="97"/>
      <c r="Q3211" s="18"/>
      <c r="R3211" s="18"/>
    </row>
    <row r="3212" spans="1:18" x14ac:dyDescent="0.3">
      <c r="A3212" s="98"/>
      <c r="B3212" s="98"/>
      <c r="C3212" s="98"/>
      <c r="D3212" s="98"/>
      <c r="E3212" s="98"/>
      <c r="F3212" s="98"/>
      <c r="G3212" s="98"/>
      <c r="H3212" s="98"/>
      <c r="I3212" s="98"/>
      <c r="J3212" s="98"/>
      <c r="K3212" s="98"/>
      <c r="L3212" s="98"/>
      <c r="M3212" s="98"/>
      <c r="N3212" s="98"/>
      <c r="O3212" s="98"/>
      <c r="P3212" s="97"/>
      <c r="Q3212" s="18"/>
      <c r="R3212" s="18"/>
    </row>
    <row r="3213" spans="1:18" x14ac:dyDescent="0.3">
      <c r="A3213" s="98"/>
      <c r="B3213" s="98"/>
      <c r="C3213" s="98"/>
      <c r="D3213" s="98"/>
      <c r="E3213" s="98"/>
      <c r="F3213" s="98"/>
      <c r="G3213" s="98"/>
      <c r="H3213" s="98"/>
      <c r="I3213" s="98"/>
      <c r="J3213" s="98"/>
      <c r="K3213" s="98"/>
      <c r="L3213" s="98"/>
      <c r="M3213" s="98"/>
      <c r="N3213" s="98"/>
      <c r="O3213" s="98"/>
      <c r="P3213" s="97"/>
      <c r="Q3213" s="18"/>
      <c r="R3213" s="18"/>
    </row>
    <row r="3214" spans="1:18" x14ac:dyDescent="0.3">
      <c r="A3214" s="98"/>
      <c r="B3214" s="98"/>
      <c r="C3214" s="98"/>
      <c r="D3214" s="98"/>
      <c r="E3214" s="98"/>
      <c r="F3214" s="98"/>
      <c r="G3214" s="98"/>
      <c r="H3214" s="98"/>
      <c r="I3214" s="98"/>
      <c r="J3214" s="98"/>
      <c r="K3214" s="98"/>
      <c r="L3214" s="98"/>
      <c r="M3214" s="98"/>
      <c r="N3214" s="98"/>
      <c r="O3214" s="98"/>
      <c r="P3214" s="97"/>
      <c r="Q3214" s="18"/>
      <c r="R3214" s="18"/>
    </row>
    <row r="3215" spans="1:18" x14ac:dyDescent="0.3">
      <c r="A3215" s="98"/>
      <c r="B3215" s="98"/>
      <c r="C3215" s="98"/>
      <c r="D3215" s="98"/>
      <c r="E3215" s="98"/>
      <c r="F3215" s="98"/>
      <c r="G3215" s="98"/>
      <c r="H3215" s="98"/>
      <c r="I3215" s="98"/>
      <c r="J3215" s="98"/>
      <c r="K3215" s="98"/>
      <c r="L3215" s="98"/>
      <c r="M3215" s="98"/>
      <c r="N3215" s="98"/>
      <c r="O3215" s="98"/>
      <c r="P3215" s="97"/>
      <c r="Q3215" s="18"/>
      <c r="R3215" s="18"/>
    </row>
    <row r="3216" spans="1:18" x14ac:dyDescent="0.3">
      <c r="A3216" s="98"/>
      <c r="B3216" s="98"/>
      <c r="C3216" s="98"/>
      <c r="D3216" s="98"/>
      <c r="E3216" s="98"/>
      <c r="F3216" s="98"/>
      <c r="G3216" s="98"/>
      <c r="H3216" s="98"/>
      <c r="I3216" s="98"/>
      <c r="J3216" s="98"/>
      <c r="K3216" s="98"/>
      <c r="L3216" s="98"/>
      <c r="M3216" s="98"/>
      <c r="N3216" s="98"/>
      <c r="O3216" s="98"/>
      <c r="P3216" s="97"/>
      <c r="Q3216" s="18"/>
      <c r="R3216" s="18"/>
    </row>
    <row r="3217" spans="1:18" x14ac:dyDescent="0.3">
      <c r="A3217" s="98"/>
      <c r="B3217" s="98"/>
      <c r="C3217" s="98"/>
      <c r="D3217" s="98"/>
      <c r="E3217" s="98"/>
      <c r="F3217" s="98"/>
      <c r="G3217" s="98"/>
      <c r="H3217" s="98"/>
      <c r="I3217" s="98"/>
      <c r="J3217" s="98"/>
      <c r="K3217" s="98"/>
      <c r="L3217" s="98"/>
      <c r="M3217" s="98"/>
      <c r="N3217" s="98"/>
      <c r="O3217" s="98"/>
      <c r="P3217" s="97"/>
      <c r="Q3217" s="18"/>
      <c r="R3217" s="18"/>
    </row>
    <row r="3218" spans="1:18" x14ac:dyDescent="0.3">
      <c r="A3218" s="98"/>
      <c r="B3218" s="98"/>
      <c r="C3218" s="98"/>
      <c r="D3218" s="98"/>
      <c r="E3218" s="98"/>
      <c r="F3218" s="98"/>
      <c r="G3218" s="98"/>
      <c r="H3218" s="98"/>
      <c r="I3218" s="98"/>
      <c r="J3218" s="98"/>
      <c r="K3218" s="98"/>
      <c r="L3218" s="98"/>
      <c r="M3218" s="98"/>
      <c r="N3218" s="98"/>
      <c r="O3218" s="98"/>
      <c r="P3218" s="97"/>
      <c r="Q3218" s="18"/>
      <c r="R3218" s="18"/>
    </row>
    <row r="3219" spans="1:18" x14ac:dyDescent="0.3">
      <c r="A3219" s="98"/>
      <c r="B3219" s="98"/>
      <c r="C3219" s="98"/>
      <c r="D3219" s="98"/>
      <c r="E3219" s="98"/>
      <c r="F3219" s="98"/>
      <c r="G3219" s="98"/>
      <c r="H3219" s="98"/>
      <c r="I3219" s="98"/>
      <c r="J3219" s="98"/>
      <c r="K3219" s="98"/>
      <c r="L3219" s="98"/>
      <c r="M3219" s="98"/>
      <c r="N3219" s="98"/>
      <c r="O3219" s="98"/>
      <c r="P3219" s="97"/>
      <c r="Q3219" s="18"/>
      <c r="R3219" s="18"/>
    </row>
    <row r="3220" spans="1:18" x14ac:dyDescent="0.3">
      <c r="A3220" s="98"/>
      <c r="B3220" s="98"/>
      <c r="C3220" s="98"/>
      <c r="D3220" s="98"/>
      <c r="E3220" s="98"/>
      <c r="F3220" s="98"/>
      <c r="G3220" s="98"/>
      <c r="H3220" s="98"/>
      <c r="I3220" s="98"/>
      <c r="J3220" s="98"/>
      <c r="K3220" s="98"/>
      <c r="L3220" s="98"/>
      <c r="M3220" s="98"/>
      <c r="N3220" s="98"/>
      <c r="O3220" s="98"/>
      <c r="P3220" s="97"/>
      <c r="Q3220" s="18"/>
      <c r="R3220" s="18"/>
    </row>
    <row r="3221" spans="1:18" x14ac:dyDescent="0.3">
      <c r="A3221" s="98"/>
      <c r="B3221" s="98"/>
      <c r="C3221" s="98"/>
      <c r="D3221" s="98"/>
      <c r="E3221" s="98"/>
      <c r="F3221" s="98"/>
      <c r="G3221" s="98"/>
      <c r="H3221" s="98"/>
      <c r="I3221" s="98"/>
      <c r="J3221" s="98"/>
      <c r="K3221" s="98"/>
      <c r="L3221" s="98"/>
      <c r="M3221" s="98"/>
      <c r="N3221" s="98"/>
      <c r="O3221" s="98"/>
      <c r="P3221" s="97"/>
      <c r="Q3221" s="18"/>
      <c r="R3221" s="18"/>
    </row>
    <row r="3222" spans="1:18" x14ac:dyDescent="0.3">
      <c r="A3222" s="98"/>
      <c r="B3222" s="98"/>
      <c r="C3222" s="98"/>
      <c r="D3222" s="98"/>
      <c r="E3222" s="98"/>
      <c r="F3222" s="98"/>
      <c r="G3222" s="98"/>
      <c r="H3222" s="98"/>
      <c r="I3222" s="98"/>
      <c r="J3222" s="98"/>
      <c r="K3222" s="98"/>
      <c r="L3222" s="98"/>
      <c r="M3222" s="98"/>
      <c r="N3222" s="98"/>
      <c r="O3222" s="98"/>
      <c r="P3222" s="97"/>
      <c r="Q3222" s="18"/>
      <c r="R3222" s="18"/>
    </row>
    <row r="3223" spans="1:18" x14ac:dyDescent="0.3">
      <c r="A3223" s="98"/>
      <c r="B3223" s="98"/>
      <c r="C3223" s="98"/>
      <c r="D3223" s="98"/>
      <c r="E3223" s="98"/>
      <c r="F3223" s="98"/>
      <c r="G3223" s="98"/>
      <c r="H3223" s="98"/>
      <c r="I3223" s="98"/>
      <c r="J3223" s="98"/>
      <c r="K3223" s="98"/>
      <c r="L3223" s="98"/>
      <c r="M3223" s="98"/>
      <c r="N3223" s="98"/>
      <c r="O3223" s="98"/>
      <c r="P3223" s="97"/>
      <c r="Q3223" s="18"/>
      <c r="R3223" s="18"/>
    </row>
    <row r="3224" spans="1:18" x14ac:dyDescent="0.3">
      <c r="A3224" s="98"/>
      <c r="B3224" s="98"/>
      <c r="C3224" s="98"/>
      <c r="D3224" s="98"/>
      <c r="E3224" s="98"/>
      <c r="F3224" s="98"/>
      <c r="G3224" s="98"/>
      <c r="H3224" s="98"/>
      <c r="I3224" s="98"/>
      <c r="J3224" s="98"/>
      <c r="K3224" s="98"/>
      <c r="L3224" s="98"/>
      <c r="M3224" s="98"/>
      <c r="N3224" s="98"/>
      <c r="O3224" s="98"/>
      <c r="P3224" s="97"/>
      <c r="Q3224" s="18"/>
      <c r="R3224" s="18"/>
    </row>
    <row r="3225" spans="1:18" x14ac:dyDescent="0.3">
      <c r="A3225" s="98"/>
      <c r="B3225" s="98"/>
      <c r="C3225" s="98"/>
      <c r="D3225" s="98"/>
      <c r="E3225" s="98"/>
      <c r="F3225" s="98"/>
      <c r="G3225" s="98"/>
      <c r="H3225" s="98"/>
      <c r="I3225" s="98"/>
      <c r="J3225" s="98"/>
      <c r="K3225" s="98"/>
      <c r="L3225" s="98"/>
      <c r="M3225" s="98"/>
      <c r="N3225" s="98"/>
      <c r="O3225" s="98"/>
      <c r="P3225" s="97"/>
      <c r="Q3225" s="18"/>
      <c r="R3225" s="18"/>
    </row>
    <row r="3226" spans="1:18" x14ac:dyDescent="0.3">
      <c r="A3226" s="98"/>
      <c r="B3226" s="98"/>
      <c r="C3226" s="98"/>
      <c r="D3226" s="98"/>
      <c r="E3226" s="98"/>
      <c r="F3226" s="98"/>
      <c r="G3226" s="98"/>
      <c r="H3226" s="98"/>
      <c r="I3226" s="98"/>
      <c r="J3226" s="98"/>
      <c r="K3226" s="98"/>
      <c r="L3226" s="98"/>
      <c r="M3226" s="98"/>
      <c r="N3226" s="98"/>
      <c r="O3226" s="98"/>
      <c r="P3226" s="97"/>
      <c r="Q3226" s="18"/>
      <c r="R3226" s="18"/>
    </row>
    <row r="3227" spans="1:18" x14ac:dyDescent="0.3">
      <c r="A3227" s="98"/>
      <c r="B3227" s="98"/>
      <c r="C3227" s="98"/>
      <c r="D3227" s="98"/>
      <c r="E3227" s="98"/>
      <c r="F3227" s="98"/>
      <c r="G3227" s="98"/>
      <c r="H3227" s="98"/>
      <c r="I3227" s="98"/>
      <c r="J3227" s="98"/>
      <c r="K3227" s="98"/>
      <c r="L3227" s="98"/>
      <c r="M3227" s="98"/>
      <c r="N3227" s="98"/>
      <c r="O3227" s="98"/>
      <c r="P3227" s="97"/>
      <c r="Q3227" s="18"/>
      <c r="R3227" s="18"/>
    </row>
    <row r="3228" spans="1:18" x14ac:dyDescent="0.3">
      <c r="A3228" s="98"/>
      <c r="B3228" s="98"/>
      <c r="C3228" s="98"/>
      <c r="D3228" s="98"/>
      <c r="E3228" s="98"/>
      <c r="F3228" s="98"/>
      <c r="G3228" s="98"/>
      <c r="H3228" s="98"/>
      <c r="I3228" s="98"/>
      <c r="J3228" s="98"/>
      <c r="K3228" s="98"/>
      <c r="L3228" s="98"/>
      <c r="M3228" s="98"/>
      <c r="N3228" s="98"/>
      <c r="O3228" s="98"/>
      <c r="P3228" s="97"/>
      <c r="Q3228" s="18"/>
      <c r="R3228" s="18"/>
    </row>
    <row r="3229" spans="1:18" x14ac:dyDescent="0.3">
      <c r="A3229" s="98"/>
      <c r="B3229" s="98"/>
      <c r="C3229" s="98"/>
      <c r="D3229" s="98"/>
      <c r="E3229" s="98"/>
      <c r="F3229" s="98"/>
      <c r="G3229" s="98"/>
      <c r="H3229" s="98"/>
      <c r="I3229" s="98"/>
      <c r="J3229" s="98"/>
      <c r="K3229" s="98"/>
      <c r="L3229" s="98"/>
      <c r="M3229" s="98"/>
      <c r="N3229" s="98"/>
      <c r="O3229" s="98"/>
      <c r="P3229" s="97"/>
      <c r="Q3229" s="18"/>
      <c r="R3229" s="18"/>
    </row>
    <row r="3230" spans="1:18" x14ac:dyDescent="0.3">
      <c r="A3230" s="98"/>
      <c r="B3230" s="98"/>
      <c r="C3230" s="98"/>
      <c r="D3230" s="98"/>
      <c r="E3230" s="98"/>
      <c r="F3230" s="98"/>
      <c r="G3230" s="98"/>
      <c r="H3230" s="98"/>
      <c r="I3230" s="98"/>
      <c r="J3230" s="98"/>
      <c r="K3230" s="98"/>
      <c r="L3230" s="98"/>
      <c r="M3230" s="98"/>
      <c r="N3230" s="98"/>
      <c r="O3230" s="98"/>
      <c r="P3230" s="97"/>
      <c r="Q3230" s="18"/>
      <c r="R3230" s="18"/>
    </row>
    <row r="3231" spans="1:18" x14ac:dyDescent="0.3">
      <c r="A3231" s="98"/>
      <c r="B3231" s="98"/>
      <c r="C3231" s="98"/>
      <c r="D3231" s="98"/>
      <c r="E3231" s="98"/>
      <c r="F3231" s="98"/>
      <c r="G3231" s="98"/>
      <c r="H3231" s="98"/>
      <c r="I3231" s="98"/>
      <c r="J3231" s="98"/>
      <c r="K3231" s="98"/>
      <c r="L3231" s="98"/>
      <c r="M3231" s="98"/>
      <c r="N3231" s="98"/>
      <c r="O3231" s="98"/>
      <c r="P3231" s="97"/>
      <c r="Q3231" s="18"/>
      <c r="R3231" s="18"/>
    </row>
    <row r="3232" spans="1:18" x14ac:dyDescent="0.3">
      <c r="A3232" s="98"/>
      <c r="B3232" s="98"/>
      <c r="C3232" s="98"/>
      <c r="D3232" s="98"/>
      <c r="E3232" s="98"/>
      <c r="F3232" s="98"/>
      <c r="G3232" s="98"/>
      <c r="H3232" s="98"/>
      <c r="I3232" s="98"/>
      <c r="J3232" s="98"/>
      <c r="K3232" s="98"/>
      <c r="L3232" s="98"/>
      <c r="M3232" s="98"/>
      <c r="N3232" s="98"/>
      <c r="O3232" s="98"/>
      <c r="P3232" s="97"/>
      <c r="Q3232" s="18"/>
      <c r="R3232" s="18"/>
    </row>
    <row r="3233" spans="1:18" x14ac:dyDescent="0.3">
      <c r="A3233" s="98"/>
      <c r="B3233" s="98"/>
      <c r="C3233" s="98"/>
      <c r="D3233" s="98"/>
      <c r="E3233" s="98"/>
      <c r="F3233" s="98"/>
      <c r="G3233" s="98"/>
      <c r="H3233" s="98"/>
      <c r="I3233" s="98"/>
      <c r="J3233" s="98"/>
      <c r="K3233" s="98"/>
      <c r="L3233" s="98"/>
      <c r="M3233" s="98"/>
      <c r="N3233" s="98"/>
      <c r="O3233" s="98"/>
      <c r="P3233" s="97"/>
      <c r="Q3233" s="18"/>
      <c r="R3233" s="18"/>
    </row>
    <row r="3234" spans="1:18" x14ac:dyDescent="0.3">
      <c r="A3234" s="98"/>
      <c r="B3234" s="98"/>
      <c r="C3234" s="98"/>
      <c r="D3234" s="98"/>
      <c r="E3234" s="98"/>
      <c r="F3234" s="98"/>
      <c r="G3234" s="98"/>
      <c r="H3234" s="98"/>
      <c r="I3234" s="98"/>
      <c r="J3234" s="98"/>
      <c r="K3234" s="98"/>
      <c r="L3234" s="98"/>
      <c r="M3234" s="98"/>
      <c r="N3234" s="98"/>
      <c r="O3234" s="98"/>
      <c r="P3234" s="97"/>
      <c r="Q3234" s="18"/>
      <c r="R3234" s="18"/>
    </row>
    <row r="3235" spans="1:18" x14ac:dyDescent="0.3">
      <c r="A3235" s="98"/>
      <c r="B3235" s="98"/>
      <c r="C3235" s="98"/>
      <c r="D3235" s="98"/>
      <c r="E3235" s="98"/>
      <c r="F3235" s="98"/>
      <c r="G3235" s="98"/>
      <c r="H3235" s="98"/>
      <c r="I3235" s="98"/>
      <c r="J3235" s="98"/>
      <c r="K3235" s="98"/>
      <c r="L3235" s="98"/>
      <c r="M3235" s="98"/>
      <c r="N3235" s="98"/>
      <c r="O3235" s="98"/>
      <c r="P3235" s="97"/>
      <c r="Q3235" s="18"/>
      <c r="R3235" s="18"/>
    </row>
    <row r="3236" spans="1:18" x14ac:dyDescent="0.3">
      <c r="A3236" s="98"/>
      <c r="B3236" s="98"/>
      <c r="C3236" s="98"/>
      <c r="D3236" s="98"/>
      <c r="E3236" s="98"/>
      <c r="F3236" s="98"/>
      <c r="G3236" s="98"/>
      <c r="H3236" s="98"/>
      <c r="I3236" s="98"/>
      <c r="J3236" s="98"/>
      <c r="K3236" s="98"/>
      <c r="L3236" s="98"/>
      <c r="M3236" s="98"/>
      <c r="N3236" s="98"/>
      <c r="O3236" s="98"/>
      <c r="P3236" s="97"/>
      <c r="Q3236" s="18"/>
      <c r="R3236" s="18"/>
    </row>
    <row r="3237" spans="1:18" x14ac:dyDescent="0.3">
      <c r="A3237" s="98"/>
      <c r="B3237" s="98"/>
      <c r="C3237" s="98"/>
      <c r="D3237" s="98"/>
      <c r="E3237" s="98"/>
      <c r="F3237" s="98"/>
      <c r="G3237" s="98"/>
      <c r="H3237" s="98"/>
      <c r="I3237" s="98"/>
      <c r="J3237" s="98"/>
      <c r="K3237" s="98"/>
      <c r="L3237" s="98"/>
      <c r="M3237" s="98"/>
      <c r="N3237" s="98"/>
      <c r="O3237" s="98"/>
      <c r="P3237" s="97"/>
      <c r="Q3237" s="18"/>
      <c r="R3237" s="18"/>
    </row>
    <row r="3238" spans="1:18" x14ac:dyDescent="0.3">
      <c r="A3238" s="98"/>
      <c r="B3238" s="98"/>
      <c r="C3238" s="98"/>
      <c r="D3238" s="98"/>
      <c r="E3238" s="98"/>
      <c r="F3238" s="98"/>
      <c r="G3238" s="98"/>
      <c r="H3238" s="98"/>
      <c r="I3238" s="98"/>
      <c r="J3238" s="98"/>
      <c r="K3238" s="98"/>
      <c r="L3238" s="98"/>
      <c r="M3238" s="98"/>
      <c r="N3238" s="98"/>
      <c r="O3238" s="98"/>
      <c r="P3238" s="97"/>
      <c r="Q3238" s="18"/>
      <c r="R3238" s="18"/>
    </row>
    <row r="3239" spans="1:18" x14ac:dyDescent="0.3">
      <c r="A3239" s="98"/>
      <c r="B3239" s="98"/>
      <c r="C3239" s="98"/>
      <c r="D3239" s="98"/>
      <c r="E3239" s="98"/>
      <c r="F3239" s="98"/>
      <c r="G3239" s="98"/>
      <c r="H3239" s="98"/>
      <c r="I3239" s="98"/>
      <c r="J3239" s="98"/>
      <c r="K3239" s="98"/>
      <c r="L3239" s="98"/>
      <c r="M3239" s="98"/>
      <c r="N3239" s="98"/>
      <c r="O3239" s="98"/>
      <c r="P3239" s="97"/>
      <c r="Q3239" s="18"/>
      <c r="R3239" s="18"/>
    </row>
    <row r="3240" spans="1:18" x14ac:dyDescent="0.3">
      <c r="A3240" s="98"/>
      <c r="B3240" s="98"/>
      <c r="C3240" s="98"/>
      <c r="D3240" s="98"/>
      <c r="E3240" s="98"/>
      <c r="F3240" s="98"/>
      <c r="G3240" s="98"/>
      <c r="H3240" s="98"/>
      <c r="I3240" s="98"/>
      <c r="J3240" s="98"/>
      <c r="K3240" s="98"/>
      <c r="L3240" s="98"/>
      <c r="M3240" s="98"/>
      <c r="N3240" s="98"/>
      <c r="O3240" s="98"/>
      <c r="P3240" s="97"/>
      <c r="Q3240" s="18"/>
      <c r="R3240" s="18"/>
    </row>
    <row r="3241" spans="1:18" x14ac:dyDescent="0.3">
      <c r="A3241" s="98"/>
      <c r="B3241" s="98"/>
      <c r="C3241" s="98"/>
      <c r="D3241" s="98"/>
      <c r="E3241" s="98"/>
      <c r="F3241" s="98"/>
      <c r="G3241" s="98"/>
      <c r="H3241" s="98"/>
      <c r="I3241" s="98"/>
      <c r="J3241" s="98"/>
      <c r="K3241" s="98"/>
      <c r="L3241" s="98"/>
      <c r="M3241" s="98"/>
      <c r="N3241" s="98"/>
      <c r="O3241" s="98"/>
      <c r="P3241" s="97"/>
      <c r="Q3241" s="18"/>
      <c r="R3241" s="18"/>
    </row>
    <row r="3242" spans="1:18" x14ac:dyDescent="0.3">
      <c r="A3242" s="98"/>
      <c r="B3242" s="98"/>
      <c r="C3242" s="98"/>
      <c r="D3242" s="98"/>
      <c r="E3242" s="98"/>
      <c r="F3242" s="98"/>
      <c r="G3242" s="98"/>
      <c r="H3242" s="98"/>
      <c r="I3242" s="98"/>
      <c r="J3242" s="98"/>
      <c r="K3242" s="98"/>
      <c r="L3242" s="98"/>
      <c r="M3242" s="98"/>
      <c r="N3242" s="98"/>
      <c r="O3242" s="98"/>
      <c r="P3242" s="97"/>
      <c r="Q3242" s="18"/>
      <c r="R3242" s="18"/>
    </row>
    <row r="3243" spans="1:18" x14ac:dyDescent="0.3">
      <c r="A3243" s="98"/>
      <c r="B3243" s="98"/>
      <c r="C3243" s="98"/>
      <c r="D3243" s="98"/>
      <c r="E3243" s="98"/>
      <c r="F3243" s="98"/>
      <c r="G3243" s="98"/>
      <c r="H3243" s="98"/>
      <c r="I3243" s="98"/>
      <c r="J3243" s="98"/>
      <c r="K3243" s="98"/>
      <c r="L3243" s="98"/>
      <c r="M3243" s="98"/>
      <c r="N3243" s="98"/>
      <c r="O3243" s="98"/>
      <c r="P3243" s="97"/>
      <c r="Q3243" s="18"/>
      <c r="R3243" s="18"/>
    </row>
    <row r="3244" spans="1:18" x14ac:dyDescent="0.3">
      <c r="A3244" s="98"/>
      <c r="B3244" s="98"/>
      <c r="C3244" s="98"/>
      <c r="D3244" s="98"/>
      <c r="E3244" s="98"/>
      <c r="F3244" s="98"/>
      <c r="G3244" s="98"/>
      <c r="H3244" s="98"/>
      <c r="I3244" s="98"/>
      <c r="J3244" s="98"/>
      <c r="K3244" s="98"/>
      <c r="L3244" s="98"/>
      <c r="M3244" s="98"/>
      <c r="N3244" s="98"/>
      <c r="O3244" s="98"/>
      <c r="P3244" s="97"/>
      <c r="Q3244" s="18"/>
      <c r="R3244" s="18"/>
    </row>
    <row r="3245" spans="1:18" x14ac:dyDescent="0.3">
      <c r="A3245" s="98"/>
      <c r="B3245" s="98"/>
      <c r="C3245" s="98"/>
      <c r="D3245" s="98"/>
      <c r="E3245" s="98"/>
      <c r="F3245" s="98"/>
      <c r="G3245" s="98"/>
      <c r="H3245" s="98"/>
      <c r="I3245" s="98"/>
      <c r="J3245" s="98"/>
      <c r="K3245" s="98"/>
      <c r="L3245" s="98"/>
      <c r="M3245" s="98"/>
      <c r="N3245" s="98"/>
      <c r="O3245" s="98"/>
      <c r="P3245" s="97"/>
      <c r="Q3245" s="18"/>
      <c r="R3245" s="18"/>
    </row>
    <row r="3246" spans="1:18" x14ac:dyDescent="0.3">
      <c r="A3246" s="98"/>
      <c r="B3246" s="98"/>
      <c r="C3246" s="98"/>
      <c r="D3246" s="98"/>
      <c r="E3246" s="98"/>
      <c r="F3246" s="98"/>
      <c r="G3246" s="98"/>
      <c r="H3246" s="98"/>
      <c r="I3246" s="98"/>
      <c r="J3246" s="98"/>
      <c r="K3246" s="98"/>
      <c r="L3246" s="98"/>
      <c r="M3246" s="98"/>
      <c r="N3246" s="98"/>
      <c r="O3246" s="98"/>
      <c r="P3246" s="97"/>
      <c r="Q3246" s="18"/>
      <c r="R3246" s="18"/>
    </row>
    <row r="3247" spans="1:18" x14ac:dyDescent="0.3">
      <c r="A3247" s="98"/>
      <c r="B3247" s="98"/>
      <c r="C3247" s="98"/>
      <c r="D3247" s="98"/>
      <c r="E3247" s="98"/>
      <c r="F3247" s="98"/>
      <c r="G3247" s="98"/>
      <c r="H3247" s="98"/>
      <c r="I3247" s="98"/>
      <c r="J3247" s="98"/>
      <c r="K3247" s="98"/>
      <c r="L3247" s="98"/>
      <c r="M3247" s="98"/>
      <c r="N3247" s="98"/>
      <c r="O3247" s="98"/>
      <c r="P3247" s="97"/>
      <c r="Q3247" s="18"/>
      <c r="R3247" s="18"/>
    </row>
    <row r="3248" spans="1:18" x14ac:dyDescent="0.3">
      <c r="A3248" s="98"/>
      <c r="B3248" s="98"/>
      <c r="C3248" s="98"/>
      <c r="D3248" s="98"/>
      <c r="E3248" s="98"/>
      <c r="F3248" s="98"/>
      <c r="G3248" s="98"/>
      <c r="H3248" s="98"/>
      <c r="I3248" s="98"/>
      <c r="J3248" s="98"/>
      <c r="K3248" s="98"/>
      <c r="L3248" s="98"/>
      <c r="M3248" s="98"/>
      <c r="N3248" s="98"/>
      <c r="O3248" s="98"/>
      <c r="P3248" s="97"/>
      <c r="Q3248" s="18"/>
      <c r="R3248" s="18"/>
    </row>
    <row r="3249" spans="1:18" x14ac:dyDescent="0.3">
      <c r="A3249" s="98"/>
      <c r="B3249" s="98"/>
      <c r="C3249" s="98"/>
      <c r="D3249" s="98"/>
      <c r="E3249" s="98"/>
      <c r="F3249" s="98"/>
      <c r="G3249" s="98"/>
      <c r="H3249" s="98"/>
      <c r="I3249" s="98"/>
      <c r="J3249" s="98"/>
      <c r="K3249" s="98"/>
      <c r="L3249" s="98"/>
      <c r="M3249" s="98"/>
      <c r="N3249" s="98"/>
      <c r="O3249" s="98"/>
      <c r="P3249" s="97"/>
      <c r="Q3249" s="18"/>
      <c r="R3249" s="18"/>
    </row>
    <row r="3250" spans="1:18" x14ac:dyDescent="0.3">
      <c r="A3250" s="98"/>
      <c r="B3250" s="98"/>
      <c r="C3250" s="98"/>
      <c r="D3250" s="98"/>
      <c r="E3250" s="98"/>
      <c r="F3250" s="98"/>
      <c r="G3250" s="98"/>
      <c r="H3250" s="98"/>
      <c r="I3250" s="98"/>
      <c r="J3250" s="98"/>
      <c r="K3250" s="98"/>
      <c r="L3250" s="98"/>
      <c r="M3250" s="98"/>
      <c r="N3250" s="98"/>
      <c r="O3250" s="98"/>
      <c r="P3250" s="97"/>
      <c r="Q3250" s="18"/>
      <c r="R3250" s="18"/>
    </row>
    <row r="3251" spans="1:18" x14ac:dyDescent="0.3">
      <c r="A3251" s="98"/>
      <c r="B3251" s="98"/>
      <c r="C3251" s="98"/>
      <c r="D3251" s="98"/>
      <c r="E3251" s="98"/>
      <c r="F3251" s="98"/>
      <c r="G3251" s="98"/>
      <c r="H3251" s="98"/>
      <c r="I3251" s="98"/>
      <c r="J3251" s="98"/>
      <c r="K3251" s="98"/>
      <c r="L3251" s="98"/>
      <c r="M3251" s="98"/>
      <c r="N3251" s="98"/>
      <c r="O3251" s="98"/>
      <c r="P3251" s="97"/>
      <c r="Q3251" s="18"/>
      <c r="R3251" s="18"/>
    </row>
    <row r="3252" spans="1:18" x14ac:dyDescent="0.3">
      <c r="A3252" s="98"/>
      <c r="B3252" s="98"/>
      <c r="C3252" s="98"/>
      <c r="D3252" s="98"/>
      <c r="E3252" s="98"/>
      <c r="F3252" s="98"/>
      <c r="G3252" s="98"/>
      <c r="H3252" s="98"/>
      <c r="I3252" s="98"/>
      <c r="J3252" s="98"/>
      <c r="K3252" s="98"/>
      <c r="L3252" s="98"/>
      <c r="M3252" s="98"/>
      <c r="N3252" s="98"/>
      <c r="O3252" s="98"/>
      <c r="P3252" s="97"/>
      <c r="Q3252" s="18"/>
      <c r="R3252" s="18"/>
    </row>
    <row r="3253" spans="1:18" x14ac:dyDescent="0.3">
      <c r="A3253" s="98"/>
      <c r="B3253" s="98"/>
      <c r="C3253" s="98"/>
      <c r="D3253" s="98"/>
      <c r="E3253" s="98"/>
      <c r="F3253" s="98"/>
      <c r="G3253" s="98"/>
      <c r="H3253" s="98"/>
      <c r="I3253" s="98"/>
      <c r="J3253" s="98"/>
      <c r="K3253" s="98"/>
      <c r="L3253" s="98"/>
      <c r="M3253" s="98"/>
      <c r="N3253" s="98"/>
      <c r="O3253" s="98"/>
      <c r="P3253" s="97"/>
      <c r="Q3253" s="18"/>
      <c r="R3253" s="18"/>
    </row>
    <row r="3254" spans="1:18" x14ac:dyDescent="0.3">
      <c r="A3254" s="98"/>
      <c r="B3254" s="98"/>
      <c r="C3254" s="98"/>
      <c r="D3254" s="98"/>
      <c r="E3254" s="98"/>
      <c r="F3254" s="98"/>
      <c r="G3254" s="98"/>
      <c r="H3254" s="98"/>
      <c r="I3254" s="98"/>
      <c r="J3254" s="98"/>
      <c r="K3254" s="98"/>
      <c r="L3254" s="98"/>
      <c r="M3254" s="98"/>
      <c r="N3254" s="98"/>
      <c r="O3254" s="98"/>
      <c r="P3254" s="97"/>
      <c r="Q3254" s="18"/>
      <c r="R3254" s="18"/>
    </row>
    <row r="3255" spans="1:18" x14ac:dyDescent="0.3">
      <c r="A3255" s="98"/>
      <c r="B3255" s="98"/>
      <c r="C3255" s="98"/>
      <c r="D3255" s="98"/>
      <c r="E3255" s="98"/>
      <c r="F3255" s="98"/>
      <c r="G3255" s="98"/>
      <c r="H3255" s="98"/>
      <c r="I3255" s="98"/>
      <c r="J3255" s="98"/>
      <c r="K3255" s="98"/>
      <c r="L3255" s="98"/>
      <c r="M3255" s="98"/>
      <c r="N3255" s="98"/>
      <c r="O3255" s="98"/>
      <c r="P3255" s="97"/>
      <c r="Q3255" s="18"/>
      <c r="R3255" s="18"/>
    </row>
    <row r="3256" spans="1:18" x14ac:dyDescent="0.3">
      <c r="A3256" s="98"/>
      <c r="B3256" s="98"/>
      <c r="C3256" s="98"/>
      <c r="D3256" s="98"/>
      <c r="E3256" s="98"/>
      <c r="F3256" s="98"/>
      <c r="G3256" s="98"/>
      <c r="H3256" s="98"/>
      <c r="I3256" s="98"/>
      <c r="J3256" s="98"/>
      <c r="K3256" s="98"/>
      <c r="L3256" s="98"/>
      <c r="M3256" s="98"/>
      <c r="N3256" s="98"/>
      <c r="O3256" s="98"/>
      <c r="P3256" s="97"/>
      <c r="Q3256" s="18"/>
      <c r="R3256" s="18"/>
    </row>
    <row r="3257" spans="1:18" x14ac:dyDescent="0.3">
      <c r="A3257" s="98"/>
      <c r="B3257" s="98"/>
      <c r="C3257" s="98"/>
      <c r="D3257" s="98"/>
      <c r="E3257" s="98"/>
      <c r="F3257" s="98"/>
      <c r="G3257" s="98"/>
      <c r="H3257" s="98"/>
      <c r="I3257" s="98"/>
      <c r="J3257" s="98"/>
      <c r="K3257" s="98"/>
      <c r="L3257" s="98"/>
      <c r="M3257" s="98"/>
      <c r="N3257" s="98"/>
      <c r="O3257" s="98"/>
      <c r="P3257" s="97"/>
      <c r="Q3257" s="18"/>
      <c r="R3257" s="18"/>
    </row>
    <row r="3258" spans="1:18" x14ac:dyDescent="0.3">
      <c r="A3258" s="98"/>
      <c r="B3258" s="98"/>
      <c r="C3258" s="98"/>
      <c r="D3258" s="98"/>
      <c r="E3258" s="98"/>
      <c r="F3258" s="98"/>
      <c r="G3258" s="98"/>
      <c r="H3258" s="98"/>
      <c r="I3258" s="98"/>
      <c r="J3258" s="98"/>
      <c r="K3258" s="98"/>
      <c r="L3258" s="98"/>
      <c r="M3258" s="98"/>
      <c r="N3258" s="98"/>
      <c r="O3258" s="98"/>
      <c r="P3258" s="97"/>
      <c r="Q3258" s="18"/>
      <c r="R3258" s="18"/>
    </row>
    <row r="3259" spans="1:18" x14ac:dyDescent="0.3">
      <c r="A3259" s="98"/>
      <c r="B3259" s="98"/>
      <c r="C3259" s="98"/>
      <c r="D3259" s="98"/>
      <c r="E3259" s="98"/>
      <c r="F3259" s="98"/>
      <c r="G3259" s="98"/>
      <c r="H3259" s="98"/>
      <c r="I3259" s="98"/>
      <c r="J3259" s="98"/>
      <c r="K3259" s="98"/>
      <c r="L3259" s="98"/>
      <c r="M3259" s="98"/>
      <c r="N3259" s="98"/>
      <c r="O3259" s="98"/>
      <c r="P3259" s="97"/>
      <c r="Q3259" s="18"/>
      <c r="R3259" s="18"/>
    </row>
    <row r="3260" spans="1:18" x14ac:dyDescent="0.3">
      <c r="A3260" s="98"/>
      <c r="B3260" s="98"/>
      <c r="C3260" s="98"/>
      <c r="D3260" s="98"/>
      <c r="E3260" s="98"/>
      <c r="F3260" s="98"/>
      <c r="G3260" s="98"/>
      <c r="H3260" s="98"/>
      <c r="I3260" s="98"/>
      <c r="J3260" s="98"/>
      <c r="K3260" s="98"/>
      <c r="L3260" s="98"/>
      <c r="M3260" s="98"/>
      <c r="N3260" s="98"/>
      <c r="O3260" s="98"/>
      <c r="P3260" s="97"/>
      <c r="Q3260" s="18"/>
      <c r="R3260" s="18"/>
    </row>
    <row r="3261" spans="1:18" x14ac:dyDescent="0.3">
      <c r="A3261" s="98"/>
      <c r="B3261" s="98"/>
      <c r="C3261" s="98"/>
      <c r="D3261" s="98"/>
      <c r="E3261" s="98"/>
      <c r="F3261" s="98"/>
      <c r="G3261" s="98"/>
      <c r="H3261" s="98"/>
      <c r="I3261" s="98"/>
      <c r="J3261" s="98"/>
      <c r="K3261" s="98"/>
      <c r="L3261" s="98"/>
      <c r="M3261" s="98"/>
      <c r="N3261" s="98"/>
      <c r="O3261" s="98"/>
      <c r="P3261" s="97"/>
      <c r="Q3261" s="18"/>
      <c r="R3261" s="18"/>
    </row>
    <row r="3262" spans="1:18" x14ac:dyDescent="0.3">
      <c r="A3262" s="98"/>
      <c r="B3262" s="98"/>
      <c r="C3262" s="98"/>
      <c r="D3262" s="98"/>
      <c r="E3262" s="98"/>
      <c r="F3262" s="98"/>
      <c r="G3262" s="98"/>
      <c r="H3262" s="98"/>
      <c r="I3262" s="98"/>
      <c r="J3262" s="98"/>
      <c r="K3262" s="98"/>
      <c r="L3262" s="98"/>
      <c r="M3262" s="98"/>
      <c r="N3262" s="98"/>
      <c r="O3262" s="98"/>
      <c r="P3262" s="97"/>
      <c r="Q3262" s="18"/>
      <c r="R3262" s="18"/>
    </row>
    <row r="3263" spans="1:18" x14ac:dyDescent="0.3">
      <c r="A3263" s="98"/>
      <c r="B3263" s="98"/>
      <c r="C3263" s="98"/>
      <c r="D3263" s="98"/>
      <c r="E3263" s="98"/>
      <c r="F3263" s="98"/>
      <c r="G3263" s="98"/>
      <c r="H3263" s="98"/>
      <c r="I3263" s="98"/>
      <c r="J3263" s="98"/>
      <c r="K3263" s="98"/>
      <c r="L3263" s="98"/>
      <c r="M3263" s="98"/>
      <c r="N3263" s="98"/>
      <c r="O3263" s="98"/>
      <c r="P3263" s="97"/>
      <c r="Q3263" s="18"/>
      <c r="R3263" s="18"/>
    </row>
    <row r="3264" spans="1:18" x14ac:dyDescent="0.3">
      <c r="A3264" s="98"/>
      <c r="B3264" s="98"/>
      <c r="C3264" s="98"/>
      <c r="D3264" s="98"/>
      <c r="E3264" s="98"/>
      <c r="F3264" s="98"/>
      <c r="G3264" s="98"/>
      <c r="H3264" s="98"/>
      <c r="I3264" s="98"/>
      <c r="J3264" s="98"/>
      <c r="K3264" s="98"/>
      <c r="L3264" s="98"/>
      <c r="M3264" s="98"/>
      <c r="N3264" s="98"/>
      <c r="O3264" s="98"/>
      <c r="P3264" s="97"/>
      <c r="Q3264" s="18"/>
      <c r="R3264" s="18"/>
    </row>
    <row r="3265" spans="1:18" x14ac:dyDescent="0.3">
      <c r="A3265" s="98"/>
      <c r="B3265" s="98"/>
      <c r="C3265" s="98"/>
      <c r="D3265" s="98"/>
      <c r="E3265" s="98"/>
      <c r="F3265" s="98"/>
      <c r="G3265" s="98"/>
      <c r="H3265" s="98"/>
      <c r="I3265" s="98"/>
      <c r="J3265" s="98"/>
      <c r="K3265" s="98"/>
      <c r="L3265" s="98"/>
      <c r="M3265" s="98"/>
      <c r="N3265" s="98"/>
      <c r="O3265" s="98"/>
      <c r="P3265" s="97"/>
      <c r="Q3265" s="18"/>
      <c r="R3265" s="18"/>
    </row>
    <row r="3266" spans="1:18" x14ac:dyDescent="0.3">
      <c r="A3266" s="98"/>
      <c r="B3266" s="98"/>
      <c r="C3266" s="98"/>
      <c r="D3266" s="98"/>
      <c r="E3266" s="98"/>
      <c r="F3266" s="98"/>
      <c r="G3266" s="98"/>
      <c r="H3266" s="98"/>
      <c r="I3266" s="98"/>
      <c r="J3266" s="98"/>
      <c r="K3266" s="98"/>
      <c r="L3266" s="98"/>
      <c r="M3266" s="98"/>
      <c r="N3266" s="98"/>
      <c r="O3266" s="98"/>
      <c r="P3266" s="97"/>
      <c r="Q3266" s="18"/>
      <c r="R3266" s="18"/>
    </row>
    <row r="3267" spans="1:18" x14ac:dyDescent="0.3">
      <c r="A3267" s="98"/>
      <c r="B3267" s="98"/>
      <c r="C3267" s="98"/>
      <c r="D3267" s="98"/>
      <c r="E3267" s="98"/>
      <c r="F3267" s="98"/>
      <c r="G3267" s="98"/>
      <c r="H3267" s="98"/>
      <c r="I3267" s="98"/>
      <c r="J3267" s="98"/>
      <c r="K3267" s="98"/>
      <c r="L3267" s="98"/>
      <c r="M3267" s="98"/>
      <c r="N3267" s="98"/>
      <c r="O3267" s="98"/>
      <c r="P3267" s="97"/>
      <c r="Q3267" s="18"/>
      <c r="R3267" s="18"/>
    </row>
    <row r="3268" spans="1:18" x14ac:dyDescent="0.3">
      <c r="A3268" s="98"/>
      <c r="B3268" s="98"/>
      <c r="C3268" s="98"/>
      <c r="D3268" s="98"/>
      <c r="E3268" s="98"/>
      <c r="F3268" s="98"/>
      <c r="G3268" s="98"/>
      <c r="H3268" s="98"/>
      <c r="I3268" s="98"/>
      <c r="J3268" s="98"/>
      <c r="K3268" s="98"/>
      <c r="L3268" s="98"/>
      <c r="M3268" s="98"/>
      <c r="N3268" s="98"/>
      <c r="O3268" s="98"/>
      <c r="P3268" s="97"/>
      <c r="Q3268" s="18"/>
      <c r="R3268" s="18"/>
    </row>
    <row r="3269" spans="1:18" x14ac:dyDescent="0.3">
      <c r="A3269" s="98"/>
      <c r="B3269" s="98"/>
      <c r="C3269" s="98"/>
      <c r="D3269" s="98"/>
      <c r="E3269" s="98"/>
      <c r="F3269" s="98"/>
      <c r="G3269" s="98"/>
      <c r="H3269" s="98"/>
      <c r="I3269" s="98"/>
      <c r="J3269" s="98"/>
      <c r="K3269" s="98"/>
      <c r="L3269" s="98"/>
      <c r="M3269" s="98"/>
      <c r="N3269" s="98"/>
      <c r="O3269" s="98"/>
      <c r="P3269" s="97"/>
      <c r="Q3269" s="18"/>
      <c r="R3269" s="18"/>
    </row>
    <row r="3270" spans="1:18" x14ac:dyDescent="0.3">
      <c r="A3270" s="98"/>
      <c r="B3270" s="98"/>
      <c r="C3270" s="98"/>
      <c r="D3270" s="98"/>
      <c r="E3270" s="98"/>
      <c r="F3270" s="98"/>
      <c r="G3270" s="98"/>
      <c r="H3270" s="98"/>
      <c r="I3270" s="98"/>
      <c r="J3270" s="98"/>
      <c r="K3270" s="98"/>
      <c r="L3270" s="98"/>
      <c r="M3270" s="98"/>
      <c r="N3270" s="98"/>
      <c r="O3270" s="98"/>
      <c r="P3270" s="97"/>
      <c r="Q3270" s="18"/>
      <c r="R3270" s="18"/>
    </row>
    <row r="3271" spans="1:18" x14ac:dyDescent="0.3">
      <c r="A3271" s="98"/>
      <c r="B3271" s="98"/>
      <c r="C3271" s="98"/>
      <c r="D3271" s="98"/>
      <c r="E3271" s="98"/>
      <c r="F3271" s="98"/>
      <c r="G3271" s="98"/>
      <c r="H3271" s="98"/>
      <c r="I3271" s="98"/>
      <c r="J3271" s="98"/>
      <c r="K3271" s="98"/>
      <c r="L3271" s="98"/>
      <c r="M3271" s="98"/>
      <c r="N3271" s="98"/>
      <c r="O3271" s="98"/>
      <c r="P3271" s="97"/>
      <c r="Q3271" s="18"/>
      <c r="R3271" s="18"/>
    </row>
    <row r="3272" spans="1:18" x14ac:dyDescent="0.3">
      <c r="A3272" s="98"/>
      <c r="B3272" s="98"/>
      <c r="C3272" s="98"/>
      <c r="D3272" s="98"/>
      <c r="E3272" s="98"/>
      <c r="F3272" s="98"/>
      <c r="G3272" s="98"/>
      <c r="H3272" s="98"/>
      <c r="I3272" s="98"/>
      <c r="J3272" s="98"/>
      <c r="K3272" s="98"/>
      <c r="L3272" s="98"/>
      <c r="M3272" s="98"/>
      <c r="N3272" s="98"/>
      <c r="O3272" s="98"/>
      <c r="P3272" s="97"/>
      <c r="Q3272" s="18"/>
      <c r="R3272" s="18"/>
    </row>
    <row r="3273" spans="1:18" x14ac:dyDescent="0.3">
      <c r="A3273" s="98"/>
      <c r="B3273" s="98"/>
      <c r="C3273" s="98"/>
      <c r="D3273" s="98"/>
      <c r="E3273" s="98"/>
      <c r="F3273" s="98"/>
      <c r="G3273" s="98"/>
      <c r="H3273" s="98"/>
      <c r="I3273" s="98"/>
      <c r="J3273" s="98"/>
      <c r="K3273" s="98"/>
      <c r="L3273" s="98"/>
      <c r="M3273" s="98"/>
      <c r="N3273" s="98"/>
      <c r="O3273" s="98"/>
      <c r="P3273" s="97"/>
      <c r="Q3273" s="18"/>
      <c r="R3273" s="18"/>
    </row>
    <row r="3274" spans="1:18" x14ac:dyDescent="0.3">
      <c r="A3274" s="98"/>
      <c r="B3274" s="98"/>
      <c r="C3274" s="98"/>
      <c r="D3274" s="98"/>
      <c r="E3274" s="98"/>
      <c r="F3274" s="98"/>
      <c r="G3274" s="98"/>
      <c r="H3274" s="98"/>
      <c r="I3274" s="98"/>
      <c r="J3274" s="98"/>
      <c r="K3274" s="98"/>
      <c r="L3274" s="98"/>
      <c r="M3274" s="98"/>
      <c r="N3274" s="98"/>
      <c r="O3274" s="98"/>
      <c r="P3274" s="97"/>
      <c r="Q3274" s="18"/>
      <c r="R3274" s="18"/>
    </row>
    <row r="3275" spans="1:18" x14ac:dyDescent="0.3">
      <c r="A3275" s="98"/>
      <c r="B3275" s="98"/>
      <c r="C3275" s="98"/>
      <c r="D3275" s="98"/>
      <c r="E3275" s="98"/>
      <c r="F3275" s="98"/>
      <c r="G3275" s="98"/>
      <c r="H3275" s="98"/>
      <c r="I3275" s="98"/>
      <c r="J3275" s="98"/>
      <c r="K3275" s="98"/>
      <c r="L3275" s="98"/>
      <c r="M3275" s="98"/>
      <c r="N3275" s="98"/>
      <c r="O3275" s="98"/>
      <c r="P3275" s="97"/>
      <c r="Q3275" s="18"/>
      <c r="R3275" s="18"/>
    </row>
    <row r="3276" spans="1:18" x14ac:dyDescent="0.3">
      <c r="A3276" s="98"/>
      <c r="B3276" s="98"/>
      <c r="C3276" s="98"/>
      <c r="D3276" s="98"/>
      <c r="E3276" s="98"/>
      <c r="F3276" s="98"/>
      <c r="G3276" s="98"/>
      <c r="H3276" s="98"/>
      <c r="I3276" s="98"/>
      <c r="J3276" s="98"/>
      <c r="K3276" s="98"/>
      <c r="L3276" s="98"/>
      <c r="M3276" s="98"/>
      <c r="N3276" s="98"/>
      <c r="O3276" s="98"/>
      <c r="P3276" s="97"/>
      <c r="Q3276" s="18"/>
      <c r="R3276" s="18"/>
    </row>
    <row r="3277" spans="1:18" x14ac:dyDescent="0.3">
      <c r="A3277" s="98"/>
      <c r="B3277" s="98"/>
      <c r="C3277" s="98"/>
      <c r="D3277" s="98"/>
      <c r="E3277" s="98"/>
      <c r="F3277" s="98"/>
      <c r="G3277" s="98"/>
      <c r="H3277" s="98"/>
      <c r="I3277" s="98"/>
      <c r="J3277" s="98"/>
      <c r="K3277" s="98"/>
      <c r="L3277" s="98"/>
      <c r="M3277" s="98"/>
      <c r="N3277" s="98"/>
      <c r="O3277" s="98"/>
      <c r="P3277" s="97"/>
      <c r="Q3277" s="18"/>
      <c r="R3277" s="18"/>
    </row>
    <row r="3278" spans="1:18" x14ac:dyDescent="0.3">
      <c r="A3278" s="98"/>
      <c r="B3278" s="98"/>
      <c r="C3278" s="98"/>
      <c r="D3278" s="98"/>
      <c r="E3278" s="98"/>
      <c r="F3278" s="98"/>
      <c r="G3278" s="98"/>
      <c r="H3278" s="98"/>
      <c r="I3278" s="98"/>
      <c r="J3278" s="98"/>
      <c r="K3278" s="98"/>
      <c r="L3278" s="98"/>
      <c r="M3278" s="98"/>
      <c r="N3278" s="98"/>
      <c r="O3278" s="98"/>
      <c r="P3278" s="97"/>
      <c r="Q3278" s="18"/>
      <c r="R3278" s="18"/>
    </row>
    <row r="3279" spans="1:18" x14ac:dyDescent="0.3">
      <c r="A3279" s="98"/>
      <c r="B3279" s="98"/>
      <c r="C3279" s="98"/>
      <c r="D3279" s="98"/>
      <c r="E3279" s="98"/>
      <c r="F3279" s="98"/>
      <c r="G3279" s="98"/>
      <c r="H3279" s="98"/>
      <c r="I3279" s="98"/>
      <c r="J3279" s="98"/>
      <c r="K3279" s="98"/>
      <c r="L3279" s="98"/>
      <c r="M3279" s="98"/>
      <c r="N3279" s="98"/>
      <c r="O3279" s="98"/>
      <c r="P3279" s="97"/>
      <c r="Q3279" s="18"/>
      <c r="R3279" s="18"/>
    </row>
    <row r="3280" spans="1:18" x14ac:dyDescent="0.3">
      <c r="A3280" s="98"/>
      <c r="B3280" s="98"/>
      <c r="C3280" s="98"/>
      <c r="D3280" s="98"/>
      <c r="E3280" s="98"/>
      <c r="F3280" s="98"/>
      <c r="G3280" s="98"/>
      <c r="H3280" s="98"/>
      <c r="I3280" s="98"/>
      <c r="J3280" s="98"/>
      <c r="K3280" s="98"/>
      <c r="L3280" s="98"/>
      <c r="M3280" s="98"/>
      <c r="N3280" s="98"/>
      <c r="O3280" s="98"/>
      <c r="P3280" s="97"/>
      <c r="Q3280" s="18"/>
      <c r="R3280" s="18"/>
    </row>
    <row r="3281" spans="1:18" x14ac:dyDescent="0.3">
      <c r="A3281" s="98"/>
      <c r="B3281" s="98"/>
      <c r="C3281" s="98"/>
      <c r="D3281" s="98"/>
      <c r="E3281" s="98"/>
      <c r="F3281" s="98"/>
      <c r="G3281" s="98"/>
      <c r="H3281" s="98"/>
      <c r="I3281" s="98"/>
      <c r="J3281" s="98"/>
      <c r="K3281" s="98"/>
      <c r="L3281" s="98"/>
      <c r="M3281" s="98"/>
      <c r="N3281" s="98"/>
      <c r="O3281" s="98"/>
      <c r="P3281" s="97"/>
      <c r="Q3281" s="18"/>
      <c r="R3281" s="18"/>
    </row>
    <row r="3282" spans="1:18" x14ac:dyDescent="0.3">
      <c r="A3282" s="98"/>
      <c r="B3282" s="98"/>
      <c r="C3282" s="98"/>
      <c r="D3282" s="98"/>
      <c r="E3282" s="98"/>
      <c r="F3282" s="98"/>
      <c r="G3282" s="98"/>
      <c r="H3282" s="98"/>
      <c r="I3282" s="98"/>
      <c r="J3282" s="98"/>
      <c r="K3282" s="98"/>
      <c r="L3282" s="98"/>
      <c r="M3282" s="98"/>
      <c r="N3282" s="98"/>
      <c r="O3282" s="98"/>
      <c r="P3282" s="97"/>
      <c r="Q3282" s="18"/>
      <c r="R3282" s="18"/>
    </row>
    <row r="3283" spans="1:18" x14ac:dyDescent="0.3">
      <c r="A3283" s="98"/>
      <c r="B3283" s="98"/>
      <c r="C3283" s="98"/>
      <c r="D3283" s="98"/>
      <c r="E3283" s="98"/>
      <c r="F3283" s="98"/>
      <c r="G3283" s="98"/>
      <c r="H3283" s="98"/>
      <c r="I3283" s="98"/>
      <c r="J3283" s="98"/>
      <c r="K3283" s="98"/>
      <c r="L3283" s="98"/>
      <c r="M3283" s="98"/>
      <c r="N3283" s="98"/>
      <c r="O3283" s="98"/>
      <c r="P3283" s="97"/>
      <c r="Q3283" s="18"/>
      <c r="R3283" s="18"/>
    </row>
    <row r="3284" spans="1:18" x14ac:dyDescent="0.3">
      <c r="A3284" s="98"/>
      <c r="B3284" s="98"/>
      <c r="C3284" s="98"/>
      <c r="D3284" s="98"/>
      <c r="E3284" s="98"/>
      <c r="F3284" s="98"/>
      <c r="G3284" s="98"/>
      <c r="H3284" s="98"/>
      <c r="I3284" s="98"/>
      <c r="J3284" s="98"/>
      <c r="K3284" s="98"/>
      <c r="L3284" s="98"/>
      <c r="M3284" s="98"/>
      <c r="N3284" s="98"/>
      <c r="O3284" s="98"/>
      <c r="P3284" s="97"/>
      <c r="Q3284" s="18"/>
      <c r="R3284" s="18"/>
    </row>
    <row r="3285" spans="1:18" x14ac:dyDescent="0.3">
      <c r="A3285" s="98"/>
      <c r="B3285" s="98"/>
      <c r="C3285" s="98"/>
      <c r="D3285" s="98"/>
      <c r="E3285" s="98"/>
      <c r="F3285" s="98"/>
      <c r="G3285" s="98"/>
      <c r="H3285" s="98"/>
      <c r="I3285" s="98"/>
      <c r="J3285" s="98"/>
      <c r="K3285" s="98"/>
      <c r="L3285" s="98"/>
      <c r="M3285" s="98"/>
      <c r="N3285" s="98"/>
      <c r="O3285" s="98"/>
      <c r="P3285" s="97"/>
      <c r="Q3285" s="18"/>
      <c r="R3285" s="18"/>
    </row>
    <row r="3286" spans="1:18" x14ac:dyDescent="0.3">
      <c r="A3286" s="98"/>
      <c r="B3286" s="98"/>
      <c r="C3286" s="98"/>
      <c r="D3286" s="98"/>
      <c r="E3286" s="98"/>
      <c r="F3286" s="98"/>
      <c r="G3286" s="98"/>
      <c r="H3286" s="98"/>
      <c r="I3286" s="98"/>
      <c r="J3286" s="98"/>
      <c r="K3286" s="98"/>
      <c r="L3286" s="98"/>
      <c r="M3286" s="98"/>
      <c r="N3286" s="98"/>
      <c r="O3286" s="98"/>
      <c r="P3286" s="97"/>
      <c r="Q3286" s="18"/>
      <c r="R3286" s="18"/>
    </row>
    <row r="3287" spans="1:18" x14ac:dyDescent="0.3">
      <c r="A3287" s="98"/>
      <c r="B3287" s="98"/>
      <c r="C3287" s="98"/>
      <c r="D3287" s="98"/>
      <c r="E3287" s="98"/>
      <c r="F3287" s="98"/>
      <c r="G3287" s="98"/>
      <c r="H3287" s="98"/>
      <c r="I3287" s="98"/>
      <c r="J3287" s="98"/>
      <c r="K3287" s="98"/>
      <c r="L3287" s="98"/>
      <c r="M3287" s="98"/>
      <c r="N3287" s="98"/>
      <c r="O3287" s="98"/>
      <c r="P3287" s="97"/>
      <c r="Q3287" s="18"/>
      <c r="R3287" s="18"/>
    </row>
    <row r="3288" spans="1:18" x14ac:dyDescent="0.3">
      <c r="A3288" s="98"/>
      <c r="B3288" s="98"/>
      <c r="C3288" s="98"/>
      <c r="D3288" s="98"/>
      <c r="E3288" s="98"/>
      <c r="F3288" s="98"/>
      <c r="G3288" s="98"/>
      <c r="H3288" s="98"/>
      <c r="I3288" s="98"/>
      <c r="J3288" s="98"/>
      <c r="K3288" s="98"/>
      <c r="L3288" s="98"/>
      <c r="M3288" s="98"/>
      <c r="N3288" s="98"/>
      <c r="O3288" s="98"/>
      <c r="P3288" s="97"/>
      <c r="Q3288" s="18"/>
      <c r="R3288" s="18"/>
    </row>
    <row r="3289" spans="1:18" x14ac:dyDescent="0.3">
      <c r="A3289" s="98"/>
      <c r="B3289" s="98"/>
      <c r="C3289" s="98"/>
      <c r="D3289" s="98"/>
      <c r="E3289" s="98"/>
      <c r="F3289" s="98"/>
      <c r="G3289" s="98"/>
      <c r="H3289" s="98"/>
      <c r="I3289" s="98"/>
      <c r="J3289" s="98"/>
      <c r="K3289" s="98"/>
      <c r="L3289" s="98"/>
      <c r="M3289" s="98"/>
      <c r="N3289" s="98"/>
      <c r="O3289" s="98"/>
      <c r="P3289" s="97"/>
      <c r="Q3289" s="18"/>
      <c r="R3289" s="18"/>
    </row>
    <row r="3290" spans="1:18" x14ac:dyDescent="0.3">
      <c r="A3290" s="98"/>
      <c r="B3290" s="98"/>
      <c r="C3290" s="98"/>
      <c r="D3290" s="98"/>
      <c r="E3290" s="98"/>
      <c r="F3290" s="98"/>
      <c r="G3290" s="98"/>
      <c r="H3290" s="98"/>
      <c r="I3290" s="98"/>
      <c r="J3290" s="98"/>
      <c r="K3290" s="98"/>
      <c r="L3290" s="98"/>
      <c r="M3290" s="98"/>
      <c r="N3290" s="98"/>
      <c r="O3290" s="98"/>
      <c r="P3290" s="97"/>
      <c r="Q3290" s="18"/>
      <c r="R3290" s="18"/>
    </row>
    <row r="3291" spans="1:18" x14ac:dyDescent="0.3">
      <c r="A3291" s="98"/>
      <c r="B3291" s="98"/>
      <c r="C3291" s="98"/>
      <c r="D3291" s="98"/>
      <c r="E3291" s="98"/>
      <c r="F3291" s="98"/>
      <c r="G3291" s="98"/>
      <c r="H3291" s="98"/>
      <c r="I3291" s="98"/>
      <c r="J3291" s="98"/>
      <c r="K3291" s="98"/>
      <c r="L3291" s="98"/>
      <c r="M3291" s="98"/>
      <c r="N3291" s="98"/>
      <c r="O3291" s="98"/>
      <c r="P3291" s="97"/>
      <c r="Q3291" s="18"/>
      <c r="R3291" s="18"/>
    </row>
    <row r="3292" spans="1:18" x14ac:dyDescent="0.3">
      <c r="A3292" s="98"/>
      <c r="B3292" s="98"/>
      <c r="C3292" s="98"/>
      <c r="D3292" s="98"/>
      <c r="E3292" s="98"/>
      <c r="F3292" s="98"/>
      <c r="G3292" s="98"/>
      <c r="H3292" s="98"/>
      <c r="I3292" s="98"/>
      <c r="J3292" s="98"/>
      <c r="K3292" s="98"/>
      <c r="L3292" s="98"/>
      <c r="M3292" s="98"/>
      <c r="N3292" s="98"/>
      <c r="O3292" s="98"/>
      <c r="P3292" s="97"/>
      <c r="Q3292" s="18"/>
      <c r="R3292" s="18"/>
    </row>
    <row r="3293" spans="1:18" x14ac:dyDescent="0.3">
      <c r="A3293" s="98"/>
      <c r="B3293" s="98"/>
      <c r="C3293" s="98"/>
      <c r="D3293" s="98"/>
      <c r="E3293" s="98"/>
      <c r="F3293" s="98"/>
      <c r="G3293" s="98"/>
      <c r="H3293" s="98"/>
      <c r="I3293" s="98"/>
      <c r="J3293" s="98"/>
      <c r="K3293" s="98"/>
      <c r="L3293" s="98"/>
      <c r="M3293" s="98"/>
      <c r="N3293" s="98"/>
      <c r="O3293" s="98"/>
      <c r="P3293" s="97"/>
      <c r="Q3293" s="18"/>
      <c r="R3293" s="18"/>
    </row>
    <row r="3294" spans="1:18" x14ac:dyDescent="0.3">
      <c r="A3294" s="98"/>
      <c r="B3294" s="98"/>
      <c r="C3294" s="98"/>
      <c r="D3294" s="98"/>
      <c r="E3294" s="98"/>
      <c r="F3294" s="98"/>
      <c r="G3294" s="98"/>
      <c r="H3294" s="98"/>
      <c r="I3294" s="98"/>
      <c r="J3294" s="98"/>
      <c r="K3294" s="98"/>
      <c r="L3294" s="98"/>
      <c r="M3294" s="98"/>
      <c r="N3294" s="98"/>
      <c r="O3294" s="98"/>
      <c r="P3294" s="97"/>
      <c r="Q3294" s="18"/>
      <c r="R3294" s="18"/>
    </row>
    <row r="3295" spans="1:18" x14ac:dyDescent="0.3">
      <c r="A3295" s="98"/>
      <c r="B3295" s="98"/>
      <c r="C3295" s="98"/>
      <c r="D3295" s="98"/>
      <c r="E3295" s="98"/>
      <c r="F3295" s="98"/>
      <c r="G3295" s="98"/>
      <c r="H3295" s="98"/>
      <c r="I3295" s="98"/>
      <c r="J3295" s="98"/>
      <c r="K3295" s="98"/>
      <c r="L3295" s="98"/>
      <c r="M3295" s="98"/>
      <c r="N3295" s="98"/>
      <c r="O3295" s="98"/>
      <c r="P3295" s="97"/>
      <c r="Q3295" s="18"/>
      <c r="R3295" s="18"/>
    </row>
    <row r="3296" spans="1:18" x14ac:dyDescent="0.3">
      <c r="A3296" s="98"/>
      <c r="B3296" s="98"/>
      <c r="C3296" s="98"/>
      <c r="D3296" s="98"/>
      <c r="E3296" s="98"/>
      <c r="F3296" s="98"/>
      <c r="G3296" s="98"/>
      <c r="H3296" s="98"/>
      <c r="I3296" s="98"/>
      <c r="J3296" s="98"/>
      <c r="K3296" s="98"/>
      <c r="L3296" s="98"/>
      <c r="M3296" s="98"/>
      <c r="N3296" s="98"/>
      <c r="O3296" s="98"/>
      <c r="P3296" s="97"/>
      <c r="Q3296" s="18"/>
      <c r="R3296" s="18"/>
    </row>
    <row r="3297" spans="1:18" x14ac:dyDescent="0.3">
      <c r="A3297" s="98"/>
      <c r="B3297" s="98"/>
      <c r="C3297" s="98"/>
      <c r="D3297" s="98"/>
      <c r="E3297" s="98"/>
      <c r="F3297" s="98"/>
      <c r="G3297" s="98"/>
      <c r="H3297" s="98"/>
      <c r="I3297" s="98"/>
      <c r="J3297" s="98"/>
      <c r="K3297" s="98"/>
      <c r="L3297" s="98"/>
      <c r="M3297" s="98"/>
      <c r="N3297" s="98"/>
      <c r="O3297" s="98"/>
      <c r="P3297" s="97"/>
      <c r="Q3297" s="18"/>
      <c r="R3297" s="18"/>
    </row>
    <row r="3298" spans="1:18" x14ac:dyDescent="0.3">
      <c r="A3298" s="98"/>
      <c r="B3298" s="98"/>
      <c r="C3298" s="98"/>
      <c r="D3298" s="98"/>
      <c r="E3298" s="98"/>
      <c r="F3298" s="98"/>
      <c r="G3298" s="98"/>
      <c r="H3298" s="98"/>
      <c r="I3298" s="98"/>
      <c r="J3298" s="98"/>
      <c r="K3298" s="98"/>
      <c r="L3298" s="98"/>
      <c r="M3298" s="98"/>
      <c r="N3298" s="98"/>
      <c r="O3298" s="98"/>
      <c r="P3298" s="97"/>
      <c r="Q3298" s="18"/>
      <c r="R3298" s="18"/>
    </row>
    <row r="3299" spans="1:18" x14ac:dyDescent="0.3">
      <c r="A3299" s="98"/>
      <c r="B3299" s="98"/>
      <c r="C3299" s="98"/>
      <c r="D3299" s="98"/>
      <c r="E3299" s="98"/>
      <c r="F3299" s="98"/>
      <c r="G3299" s="98"/>
      <c r="H3299" s="98"/>
      <c r="I3299" s="98"/>
      <c r="J3299" s="98"/>
      <c r="K3299" s="98"/>
      <c r="L3299" s="98"/>
      <c r="M3299" s="98"/>
      <c r="N3299" s="98"/>
      <c r="O3299" s="98"/>
      <c r="P3299" s="97"/>
      <c r="Q3299" s="18"/>
      <c r="R3299" s="18"/>
    </row>
    <row r="3300" spans="1:18" x14ac:dyDescent="0.3">
      <c r="A3300" s="98"/>
      <c r="B3300" s="98"/>
      <c r="C3300" s="98"/>
      <c r="D3300" s="98"/>
      <c r="E3300" s="98"/>
      <c r="F3300" s="98"/>
      <c r="G3300" s="98"/>
      <c r="H3300" s="98"/>
      <c r="I3300" s="98"/>
      <c r="J3300" s="98"/>
      <c r="K3300" s="98"/>
      <c r="L3300" s="98"/>
      <c r="M3300" s="98"/>
      <c r="N3300" s="98"/>
      <c r="O3300" s="98"/>
      <c r="P3300" s="97"/>
      <c r="Q3300" s="18"/>
      <c r="R3300" s="18"/>
    </row>
    <row r="3301" spans="1:18" x14ac:dyDescent="0.3">
      <c r="A3301" s="98"/>
      <c r="B3301" s="98"/>
      <c r="C3301" s="98"/>
      <c r="D3301" s="98"/>
      <c r="E3301" s="98"/>
      <c r="F3301" s="98"/>
      <c r="G3301" s="98"/>
      <c r="H3301" s="98"/>
      <c r="I3301" s="98"/>
      <c r="J3301" s="98"/>
      <c r="K3301" s="98"/>
      <c r="L3301" s="98"/>
      <c r="M3301" s="98"/>
      <c r="N3301" s="98"/>
      <c r="O3301" s="98"/>
      <c r="P3301" s="97"/>
      <c r="Q3301" s="18"/>
      <c r="R3301" s="18"/>
    </row>
    <row r="3302" spans="1:18" x14ac:dyDescent="0.3">
      <c r="A3302" s="98"/>
      <c r="B3302" s="98"/>
      <c r="C3302" s="98"/>
      <c r="D3302" s="98"/>
      <c r="E3302" s="98"/>
      <c r="F3302" s="98"/>
      <c r="G3302" s="98"/>
      <c r="H3302" s="98"/>
      <c r="I3302" s="98"/>
      <c r="J3302" s="98"/>
      <c r="K3302" s="98"/>
      <c r="L3302" s="98"/>
      <c r="M3302" s="98"/>
      <c r="N3302" s="98"/>
      <c r="O3302" s="98"/>
      <c r="P3302" s="97"/>
      <c r="Q3302" s="18"/>
      <c r="R3302" s="18"/>
    </row>
    <row r="3303" spans="1:18" x14ac:dyDescent="0.3">
      <c r="A3303" s="98"/>
      <c r="B3303" s="98"/>
      <c r="C3303" s="98"/>
      <c r="D3303" s="98"/>
      <c r="E3303" s="98"/>
      <c r="F3303" s="98"/>
      <c r="G3303" s="98"/>
      <c r="H3303" s="98"/>
      <c r="I3303" s="98"/>
      <c r="J3303" s="98"/>
      <c r="K3303" s="98"/>
      <c r="L3303" s="98"/>
      <c r="M3303" s="98"/>
      <c r="N3303" s="98"/>
      <c r="O3303" s="98"/>
      <c r="P3303" s="97"/>
      <c r="Q3303" s="18"/>
      <c r="R3303" s="18"/>
    </row>
    <row r="3304" spans="1:18" x14ac:dyDescent="0.3">
      <c r="A3304" s="98"/>
      <c r="B3304" s="98"/>
      <c r="C3304" s="98"/>
      <c r="D3304" s="98"/>
      <c r="E3304" s="98"/>
      <c r="F3304" s="98"/>
      <c r="G3304" s="98"/>
      <c r="H3304" s="98"/>
      <c r="I3304" s="98"/>
      <c r="J3304" s="98"/>
      <c r="K3304" s="98"/>
      <c r="L3304" s="98"/>
      <c r="M3304" s="98"/>
      <c r="N3304" s="98"/>
      <c r="O3304" s="98"/>
      <c r="P3304" s="97"/>
      <c r="Q3304" s="18"/>
      <c r="R3304" s="18"/>
    </row>
    <row r="3305" spans="1:18" x14ac:dyDescent="0.3">
      <c r="A3305" s="98"/>
      <c r="B3305" s="98"/>
      <c r="C3305" s="98"/>
      <c r="D3305" s="98"/>
      <c r="E3305" s="98"/>
      <c r="F3305" s="98"/>
      <c r="G3305" s="98"/>
      <c r="H3305" s="98"/>
      <c r="I3305" s="98"/>
      <c r="J3305" s="98"/>
      <c r="K3305" s="98"/>
      <c r="L3305" s="98"/>
      <c r="M3305" s="98"/>
      <c r="N3305" s="98"/>
      <c r="O3305" s="98"/>
      <c r="P3305" s="97"/>
      <c r="Q3305" s="18"/>
      <c r="R3305" s="18"/>
    </row>
    <row r="3306" spans="1:18" x14ac:dyDescent="0.3">
      <c r="A3306" s="98"/>
      <c r="B3306" s="98"/>
      <c r="C3306" s="98"/>
      <c r="D3306" s="98"/>
      <c r="E3306" s="98"/>
      <c r="F3306" s="98"/>
      <c r="G3306" s="98"/>
      <c r="H3306" s="98"/>
      <c r="I3306" s="98"/>
      <c r="J3306" s="98"/>
      <c r="K3306" s="98"/>
      <c r="L3306" s="98"/>
      <c r="M3306" s="98"/>
      <c r="N3306" s="98"/>
      <c r="O3306" s="98"/>
      <c r="P3306" s="97"/>
      <c r="Q3306" s="18"/>
      <c r="R3306" s="18"/>
    </row>
    <row r="3307" spans="1:18" x14ac:dyDescent="0.3">
      <c r="A3307" s="98"/>
      <c r="B3307" s="98"/>
      <c r="C3307" s="98"/>
      <c r="D3307" s="98"/>
      <c r="E3307" s="98"/>
      <c r="F3307" s="98"/>
      <c r="G3307" s="98"/>
      <c r="H3307" s="98"/>
      <c r="I3307" s="98"/>
      <c r="J3307" s="98"/>
      <c r="K3307" s="98"/>
      <c r="L3307" s="98"/>
      <c r="M3307" s="98"/>
      <c r="N3307" s="98"/>
      <c r="O3307" s="98"/>
      <c r="P3307" s="97"/>
      <c r="Q3307" s="18"/>
      <c r="R3307" s="18"/>
    </row>
    <row r="3308" spans="1:18" x14ac:dyDescent="0.3">
      <c r="A3308" s="98"/>
      <c r="B3308" s="98"/>
      <c r="C3308" s="98"/>
      <c r="D3308" s="98"/>
      <c r="E3308" s="98"/>
      <c r="F3308" s="98"/>
      <c r="G3308" s="98"/>
      <c r="H3308" s="98"/>
      <c r="I3308" s="98"/>
      <c r="J3308" s="98"/>
      <c r="K3308" s="98"/>
      <c r="L3308" s="98"/>
      <c r="M3308" s="98"/>
      <c r="N3308" s="98"/>
      <c r="O3308" s="98"/>
      <c r="P3308" s="97"/>
      <c r="Q3308" s="18"/>
      <c r="R3308" s="18"/>
    </row>
    <row r="3309" spans="1:18" x14ac:dyDescent="0.3">
      <c r="A3309" s="98"/>
      <c r="B3309" s="98"/>
      <c r="C3309" s="98"/>
      <c r="D3309" s="98"/>
      <c r="E3309" s="98"/>
      <c r="F3309" s="98"/>
      <c r="G3309" s="98"/>
      <c r="H3309" s="98"/>
      <c r="I3309" s="98"/>
      <c r="J3309" s="98"/>
      <c r="K3309" s="98"/>
      <c r="L3309" s="98"/>
      <c r="M3309" s="98"/>
      <c r="N3309" s="98"/>
      <c r="O3309" s="98"/>
      <c r="P3309" s="97"/>
      <c r="Q3309" s="18"/>
      <c r="R3309" s="18"/>
    </row>
    <row r="3310" spans="1:18" x14ac:dyDescent="0.3">
      <c r="A3310" s="98"/>
      <c r="B3310" s="98"/>
      <c r="C3310" s="98"/>
      <c r="D3310" s="98"/>
      <c r="E3310" s="98"/>
      <c r="F3310" s="98"/>
      <c r="G3310" s="98"/>
      <c r="H3310" s="98"/>
      <c r="I3310" s="98"/>
      <c r="J3310" s="98"/>
      <c r="K3310" s="98"/>
      <c r="L3310" s="98"/>
      <c r="M3310" s="98"/>
      <c r="N3310" s="98"/>
      <c r="O3310" s="98"/>
      <c r="P3310" s="97"/>
      <c r="Q3310" s="18"/>
      <c r="R3310" s="18"/>
    </row>
    <row r="3311" spans="1:18" x14ac:dyDescent="0.3">
      <c r="A3311" s="98"/>
      <c r="B3311" s="98"/>
      <c r="C3311" s="98"/>
      <c r="D3311" s="98"/>
      <c r="E3311" s="98"/>
      <c r="F3311" s="98"/>
      <c r="G3311" s="98"/>
      <c r="H3311" s="98"/>
      <c r="I3311" s="98"/>
      <c r="J3311" s="98"/>
      <c r="K3311" s="98"/>
      <c r="L3311" s="98"/>
      <c r="M3311" s="98"/>
      <c r="N3311" s="98"/>
      <c r="O3311" s="98"/>
      <c r="P3311" s="97"/>
      <c r="Q3311" s="18"/>
      <c r="R3311" s="18"/>
    </row>
    <row r="3312" spans="1:18" x14ac:dyDescent="0.3">
      <c r="A3312" s="98"/>
      <c r="B3312" s="98"/>
      <c r="C3312" s="98"/>
      <c r="D3312" s="98"/>
      <c r="E3312" s="98"/>
      <c r="F3312" s="98"/>
      <c r="G3312" s="98"/>
      <c r="H3312" s="98"/>
      <c r="I3312" s="98"/>
      <c r="J3312" s="98"/>
      <c r="K3312" s="98"/>
      <c r="L3312" s="98"/>
      <c r="M3312" s="98"/>
      <c r="N3312" s="98"/>
      <c r="O3312" s="98"/>
      <c r="P3312" s="97"/>
      <c r="Q3312" s="18"/>
      <c r="R3312" s="18"/>
    </row>
    <row r="3313" spans="1:18" x14ac:dyDescent="0.3">
      <c r="A3313" s="98"/>
      <c r="B3313" s="98"/>
      <c r="C3313" s="98"/>
      <c r="D3313" s="98"/>
      <c r="E3313" s="98"/>
      <c r="F3313" s="98"/>
      <c r="G3313" s="98"/>
      <c r="H3313" s="98"/>
      <c r="I3313" s="98"/>
      <c r="J3313" s="98"/>
      <c r="K3313" s="98"/>
      <c r="L3313" s="98"/>
      <c r="M3313" s="98"/>
      <c r="N3313" s="98"/>
      <c r="O3313" s="98"/>
      <c r="P3313" s="97"/>
      <c r="Q3313" s="18"/>
      <c r="R3313" s="18"/>
    </row>
    <row r="3314" spans="1:18" x14ac:dyDescent="0.3">
      <c r="A3314" s="98"/>
      <c r="B3314" s="98"/>
      <c r="C3314" s="98"/>
      <c r="D3314" s="98"/>
      <c r="E3314" s="98"/>
      <c r="F3314" s="98"/>
      <c r="G3314" s="98"/>
      <c r="H3314" s="98"/>
      <c r="I3314" s="98"/>
      <c r="J3314" s="98"/>
      <c r="K3314" s="98"/>
      <c r="L3314" s="98"/>
      <c r="M3314" s="98"/>
      <c r="N3314" s="98"/>
      <c r="O3314" s="98"/>
      <c r="P3314" s="97"/>
      <c r="Q3314" s="18"/>
      <c r="R3314" s="18"/>
    </row>
    <row r="3315" spans="1:18" x14ac:dyDescent="0.3">
      <c r="A3315" s="98"/>
      <c r="B3315" s="98"/>
      <c r="C3315" s="98"/>
      <c r="D3315" s="98"/>
      <c r="E3315" s="98"/>
      <c r="F3315" s="98"/>
      <c r="G3315" s="98"/>
      <c r="H3315" s="98"/>
      <c r="I3315" s="98"/>
      <c r="J3315" s="98"/>
      <c r="K3315" s="98"/>
      <c r="L3315" s="98"/>
      <c r="M3315" s="98"/>
      <c r="N3315" s="98"/>
      <c r="O3315" s="98"/>
      <c r="P3315" s="97"/>
      <c r="Q3315" s="18"/>
      <c r="R3315" s="18"/>
    </row>
    <row r="3316" spans="1:18" x14ac:dyDescent="0.3">
      <c r="A3316" s="98"/>
      <c r="B3316" s="98"/>
      <c r="C3316" s="98"/>
      <c r="D3316" s="98"/>
      <c r="E3316" s="98"/>
      <c r="F3316" s="98"/>
      <c r="G3316" s="98"/>
      <c r="H3316" s="98"/>
      <c r="I3316" s="98"/>
      <c r="J3316" s="98"/>
      <c r="K3316" s="98"/>
      <c r="L3316" s="98"/>
      <c r="M3316" s="98"/>
      <c r="N3316" s="98"/>
      <c r="O3316" s="98"/>
      <c r="P3316" s="97"/>
      <c r="Q3316" s="18"/>
      <c r="R3316" s="18"/>
    </row>
    <row r="3317" spans="1:18" x14ac:dyDescent="0.3">
      <c r="A3317" s="98"/>
      <c r="B3317" s="98"/>
      <c r="C3317" s="98"/>
      <c r="D3317" s="98"/>
      <c r="E3317" s="98"/>
      <c r="F3317" s="98"/>
      <c r="G3317" s="98"/>
      <c r="H3317" s="98"/>
      <c r="I3317" s="98"/>
      <c r="J3317" s="98"/>
      <c r="K3317" s="98"/>
      <c r="L3317" s="98"/>
      <c r="M3317" s="98"/>
      <c r="N3317" s="98"/>
      <c r="O3317" s="98"/>
      <c r="P3317" s="97"/>
      <c r="Q3317" s="18"/>
      <c r="R3317" s="18"/>
    </row>
    <row r="3318" spans="1:18" x14ac:dyDescent="0.3">
      <c r="A3318" s="98"/>
      <c r="B3318" s="98"/>
      <c r="C3318" s="98"/>
      <c r="D3318" s="98"/>
      <c r="E3318" s="98"/>
      <c r="F3318" s="98"/>
      <c r="G3318" s="98"/>
      <c r="H3318" s="98"/>
      <c r="I3318" s="98"/>
      <c r="J3318" s="98"/>
      <c r="K3318" s="98"/>
      <c r="L3318" s="98"/>
      <c r="M3318" s="98"/>
      <c r="N3318" s="98"/>
      <c r="O3318" s="98"/>
      <c r="P3318" s="97"/>
      <c r="Q3318" s="18"/>
      <c r="R3318" s="18"/>
    </row>
    <row r="3319" spans="1:18" x14ac:dyDescent="0.3">
      <c r="A3319" s="98"/>
      <c r="B3319" s="98"/>
      <c r="C3319" s="98"/>
      <c r="D3319" s="98"/>
      <c r="E3319" s="98"/>
      <c r="F3319" s="98"/>
      <c r="G3319" s="98"/>
      <c r="H3319" s="98"/>
      <c r="I3319" s="98"/>
      <c r="J3319" s="98"/>
      <c r="K3319" s="98"/>
      <c r="L3319" s="98"/>
      <c r="M3319" s="98"/>
      <c r="N3319" s="98"/>
      <c r="O3319" s="98"/>
      <c r="P3319" s="97"/>
      <c r="Q3319" s="18"/>
      <c r="R3319" s="18"/>
    </row>
    <row r="3320" spans="1:18" x14ac:dyDescent="0.3">
      <c r="A3320" s="98"/>
      <c r="B3320" s="98"/>
      <c r="C3320" s="98"/>
      <c r="D3320" s="98"/>
      <c r="E3320" s="98"/>
      <c r="F3320" s="98"/>
      <c r="G3320" s="98"/>
      <c r="H3320" s="98"/>
      <c r="I3320" s="98"/>
      <c r="J3320" s="98"/>
      <c r="K3320" s="98"/>
      <c r="L3320" s="98"/>
      <c r="M3320" s="98"/>
      <c r="N3320" s="98"/>
      <c r="O3320" s="98"/>
      <c r="P3320" s="97"/>
      <c r="Q3320" s="18"/>
      <c r="R3320" s="18"/>
    </row>
    <row r="3321" spans="1:18" x14ac:dyDescent="0.3">
      <c r="A3321" s="98"/>
      <c r="B3321" s="98"/>
      <c r="C3321" s="98"/>
      <c r="D3321" s="98"/>
      <c r="E3321" s="98"/>
      <c r="F3321" s="98"/>
      <c r="G3321" s="98"/>
      <c r="H3321" s="98"/>
      <c r="I3321" s="98"/>
      <c r="J3321" s="98"/>
      <c r="K3321" s="98"/>
      <c r="L3321" s="98"/>
      <c r="M3321" s="98"/>
      <c r="N3321" s="98"/>
      <c r="O3321" s="98"/>
      <c r="P3321" s="97"/>
      <c r="Q3321" s="18"/>
      <c r="R3321" s="18"/>
    </row>
    <row r="3322" spans="1:18" x14ac:dyDescent="0.3">
      <c r="A3322" s="98"/>
      <c r="B3322" s="98"/>
      <c r="C3322" s="98"/>
      <c r="D3322" s="98"/>
      <c r="E3322" s="98"/>
      <c r="F3322" s="98"/>
      <c r="G3322" s="98"/>
      <c r="H3322" s="98"/>
      <c r="I3322" s="98"/>
      <c r="J3322" s="98"/>
      <c r="K3322" s="98"/>
      <c r="L3322" s="98"/>
      <c r="M3322" s="98"/>
      <c r="N3322" s="98"/>
      <c r="O3322" s="98"/>
      <c r="P3322" s="97"/>
      <c r="Q3322" s="18"/>
      <c r="R3322" s="18"/>
    </row>
    <row r="3323" spans="1:18" x14ac:dyDescent="0.3">
      <c r="A3323" s="98"/>
      <c r="B3323" s="98"/>
      <c r="C3323" s="98"/>
      <c r="D3323" s="98"/>
      <c r="E3323" s="98"/>
      <c r="F3323" s="98"/>
      <c r="G3323" s="98"/>
      <c r="H3323" s="98"/>
      <c r="I3323" s="98"/>
      <c r="J3323" s="98"/>
      <c r="K3323" s="98"/>
      <c r="L3323" s="98"/>
      <c r="M3323" s="98"/>
      <c r="N3323" s="98"/>
      <c r="O3323" s="98"/>
      <c r="P3323" s="97"/>
      <c r="Q3323" s="18"/>
      <c r="R3323" s="18"/>
    </row>
    <row r="3324" spans="1:18" x14ac:dyDescent="0.3">
      <c r="A3324" s="98"/>
      <c r="B3324" s="98"/>
      <c r="C3324" s="98"/>
      <c r="D3324" s="98"/>
      <c r="E3324" s="98"/>
      <c r="F3324" s="98"/>
      <c r="G3324" s="98"/>
      <c r="H3324" s="98"/>
      <c r="I3324" s="98"/>
      <c r="J3324" s="98"/>
      <c r="K3324" s="98"/>
      <c r="L3324" s="98"/>
      <c r="M3324" s="98"/>
      <c r="N3324" s="98"/>
      <c r="O3324" s="98"/>
      <c r="P3324" s="97"/>
      <c r="Q3324" s="18"/>
      <c r="R3324" s="18"/>
    </row>
    <row r="3325" spans="1:18" x14ac:dyDescent="0.3">
      <c r="A3325" s="98"/>
      <c r="B3325" s="98"/>
      <c r="C3325" s="98"/>
      <c r="D3325" s="98"/>
      <c r="E3325" s="98"/>
      <c r="F3325" s="98"/>
      <c r="G3325" s="98"/>
      <c r="H3325" s="98"/>
      <c r="I3325" s="98"/>
      <c r="J3325" s="98"/>
      <c r="K3325" s="98"/>
      <c r="L3325" s="98"/>
      <c r="M3325" s="98"/>
      <c r="N3325" s="98"/>
      <c r="O3325" s="98"/>
      <c r="P3325" s="97"/>
      <c r="Q3325" s="18"/>
      <c r="R3325" s="18"/>
    </row>
    <row r="3326" spans="1:18" x14ac:dyDescent="0.3">
      <c r="A3326" s="98"/>
      <c r="B3326" s="98"/>
      <c r="C3326" s="98"/>
      <c r="D3326" s="98"/>
      <c r="E3326" s="98"/>
      <c r="F3326" s="98"/>
      <c r="G3326" s="98"/>
      <c r="H3326" s="98"/>
      <c r="I3326" s="98"/>
      <c r="J3326" s="98"/>
      <c r="K3326" s="98"/>
      <c r="L3326" s="98"/>
      <c r="M3326" s="98"/>
      <c r="N3326" s="98"/>
      <c r="O3326" s="98"/>
      <c r="P3326" s="97"/>
      <c r="Q3326" s="18"/>
      <c r="R3326" s="18"/>
    </row>
    <row r="3327" spans="1:18" x14ac:dyDescent="0.3">
      <c r="A3327" s="98"/>
      <c r="B3327" s="98"/>
      <c r="C3327" s="98"/>
      <c r="D3327" s="98"/>
      <c r="E3327" s="98"/>
      <c r="F3327" s="98"/>
      <c r="G3327" s="98"/>
      <c r="H3327" s="98"/>
      <c r="I3327" s="98"/>
      <c r="J3327" s="98"/>
      <c r="K3327" s="98"/>
      <c r="L3327" s="98"/>
      <c r="M3327" s="98"/>
      <c r="N3327" s="98"/>
      <c r="O3327" s="98"/>
      <c r="P3327" s="97"/>
      <c r="Q3327" s="18"/>
      <c r="R3327" s="18"/>
    </row>
    <row r="3328" spans="1:18" x14ac:dyDescent="0.3">
      <c r="A3328" s="98"/>
      <c r="B3328" s="98"/>
      <c r="C3328" s="98"/>
      <c r="D3328" s="98"/>
      <c r="E3328" s="98"/>
      <c r="F3328" s="98"/>
      <c r="G3328" s="98"/>
      <c r="H3328" s="98"/>
      <c r="I3328" s="98"/>
      <c r="J3328" s="98"/>
      <c r="K3328" s="98"/>
      <c r="L3328" s="98"/>
      <c r="M3328" s="98"/>
      <c r="N3328" s="98"/>
      <c r="O3328" s="98"/>
      <c r="P3328" s="97"/>
      <c r="Q3328" s="18"/>
      <c r="R3328" s="18"/>
    </row>
    <row r="3329" spans="1:18" x14ac:dyDescent="0.3">
      <c r="A3329" s="98"/>
      <c r="B3329" s="98"/>
      <c r="C3329" s="98"/>
      <c r="D3329" s="98"/>
      <c r="E3329" s="98"/>
      <c r="F3329" s="98"/>
      <c r="G3329" s="98"/>
      <c r="H3329" s="98"/>
      <c r="I3329" s="98"/>
      <c r="J3329" s="98"/>
      <c r="K3329" s="98"/>
      <c r="L3329" s="98"/>
      <c r="M3329" s="98"/>
      <c r="N3329" s="98"/>
      <c r="O3329" s="98"/>
      <c r="P3329" s="97"/>
      <c r="Q3329" s="18"/>
      <c r="R3329" s="18"/>
    </row>
    <row r="3330" spans="1:18" x14ac:dyDescent="0.3">
      <c r="A3330" s="98"/>
      <c r="B3330" s="98"/>
      <c r="C3330" s="98"/>
      <c r="D3330" s="98"/>
      <c r="E3330" s="98"/>
      <c r="F3330" s="98"/>
      <c r="G3330" s="98"/>
      <c r="H3330" s="98"/>
      <c r="I3330" s="98"/>
      <c r="J3330" s="98"/>
      <c r="K3330" s="98"/>
      <c r="L3330" s="98"/>
      <c r="M3330" s="98"/>
      <c r="N3330" s="98"/>
      <c r="O3330" s="98"/>
      <c r="P3330" s="97"/>
      <c r="Q3330" s="18"/>
      <c r="R3330" s="18"/>
    </row>
    <row r="3331" spans="1:18" x14ac:dyDescent="0.3">
      <c r="A3331" s="98"/>
      <c r="B3331" s="98"/>
      <c r="C3331" s="98"/>
      <c r="D3331" s="98"/>
      <c r="E3331" s="98"/>
      <c r="F3331" s="98"/>
      <c r="G3331" s="98"/>
      <c r="H3331" s="98"/>
      <c r="I3331" s="98"/>
      <c r="J3331" s="98"/>
      <c r="K3331" s="98"/>
      <c r="L3331" s="98"/>
      <c r="M3331" s="98"/>
      <c r="N3331" s="98"/>
      <c r="O3331" s="98"/>
      <c r="P3331" s="97"/>
      <c r="Q3331" s="18"/>
      <c r="R3331" s="18"/>
    </row>
    <row r="3332" spans="1:18" x14ac:dyDescent="0.3">
      <c r="A3332" s="98"/>
      <c r="B3332" s="98"/>
      <c r="C3332" s="98"/>
      <c r="D3332" s="98"/>
      <c r="E3332" s="98"/>
      <c r="F3332" s="98"/>
      <c r="G3332" s="98"/>
      <c r="H3332" s="98"/>
      <c r="I3332" s="98"/>
      <c r="J3332" s="98"/>
      <c r="K3332" s="98"/>
      <c r="L3332" s="98"/>
      <c r="M3332" s="98"/>
      <c r="N3332" s="98"/>
      <c r="O3332" s="98"/>
      <c r="P3332" s="97"/>
      <c r="Q3332" s="18"/>
      <c r="R3332" s="18"/>
    </row>
    <row r="3333" spans="1:18" x14ac:dyDescent="0.3">
      <c r="A3333" s="98"/>
      <c r="B3333" s="98"/>
      <c r="C3333" s="98"/>
      <c r="D3333" s="98"/>
      <c r="E3333" s="98"/>
      <c r="F3333" s="98"/>
      <c r="G3333" s="98"/>
      <c r="H3333" s="98"/>
      <c r="I3333" s="98"/>
      <c r="J3333" s="98"/>
      <c r="K3333" s="98"/>
      <c r="L3333" s="98"/>
      <c r="M3333" s="98"/>
      <c r="N3333" s="98"/>
      <c r="O3333" s="98"/>
      <c r="P3333" s="97"/>
      <c r="Q3333" s="18"/>
      <c r="R3333" s="18"/>
    </row>
    <row r="3334" spans="1:18" x14ac:dyDescent="0.3">
      <c r="A3334" s="98"/>
      <c r="B3334" s="98"/>
      <c r="C3334" s="98"/>
      <c r="D3334" s="98"/>
      <c r="E3334" s="98"/>
      <c r="F3334" s="98"/>
      <c r="G3334" s="98"/>
      <c r="H3334" s="98"/>
      <c r="I3334" s="98"/>
      <c r="J3334" s="98"/>
      <c r="K3334" s="98"/>
      <c r="L3334" s="98"/>
      <c r="M3334" s="98"/>
      <c r="N3334" s="98"/>
      <c r="O3334" s="98"/>
      <c r="P3334" s="97"/>
      <c r="Q3334" s="18"/>
      <c r="R3334" s="18"/>
    </row>
    <row r="3335" spans="1:18" x14ac:dyDescent="0.3">
      <c r="A3335" s="98"/>
      <c r="B3335" s="98"/>
      <c r="C3335" s="98"/>
      <c r="D3335" s="98"/>
      <c r="E3335" s="98"/>
      <c r="F3335" s="98"/>
      <c r="G3335" s="98"/>
      <c r="H3335" s="98"/>
      <c r="I3335" s="98"/>
      <c r="J3335" s="98"/>
      <c r="K3335" s="98"/>
      <c r="L3335" s="98"/>
      <c r="M3335" s="98"/>
      <c r="N3335" s="98"/>
      <c r="O3335" s="98"/>
      <c r="P3335" s="97"/>
      <c r="Q3335" s="18"/>
      <c r="R3335" s="18"/>
    </row>
    <row r="3336" spans="1:18" x14ac:dyDescent="0.3">
      <c r="A3336" s="98"/>
      <c r="B3336" s="98"/>
      <c r="C3336" s="98"/>
      <c r="D3336" s="98"/>
      <c r="E3336" s="98"/>
      <c r="F3336" s="98"/>
      <c r="G3336" s="98"/>
      <c r="H3336" s="98"/>
      <c r="I3336" s="98"/>
      <c r="J3336" s="98"/>
      <c r="K3336" s="98"/>
      <c r="L3336" s="98"/>
      <c r="M3336" s="98"/>
      <c r="N3336" s="98"/>
      <c r="O3336" s="98"/>
      <c r="P3336" s="97"/>
      <c r="Q3336" s="18"/>
      <c r="R3336" s="18"/>
    </row>
    <row r="3337" spans="1:18" x14ac:dyDescent="0.3">
      <c r="A3337" s="98"/>
      <c r="B3337" s="98"/>
      <c r="C3337" s="98"/>
      <c r="D3337" s="98"/>
      <c r="E3337" s="98"/>
      <c r="F3337" s="98"/>
      <c r="G3337" s="98"/>
      <c r="H3337" s="98"/>
      <c r="I3337" s="98"/>
      <c r="J3337" s="98"/>
      <c r="K3337" s="98"/>
      <c r="L3337" s="98"/>
      <c r="M3337" s="98"/>
      <c r="N3337" s="98"/>
      <c r="O3337" s="98"/>
      <c r="P3337" s="97"/>
      <c r="Q3337" s="18"/>
      <c r="R3337" s="18"/>
    </row>
    <row r="3338" spans="1:18" x14ac:dyDescent="0.3">
      <c r="A3338" s="98"/>
      <c r="B3338" s="98"/>
      <c r="C3338" s="98"/>
      <c r="D3338" s="98"/>
      <c r="E3338" s="98"/>
      <c r="F3338" s="98"/>
      <c r="G3338" s="98"/>
      <c r="H3338" s="98"/>
      <c r="I3338" s="98"/>
      <c r="J3338" s="98"/>
      <c r="K3338" s="98"/>
      <c r="L3338" s="98"/>
      <c r="M3338" s="98"/>
      <c r="N3338" s="98"/>
      <c r="O3338" s="98"/>
      <c r="P3338" s="97"/>
      <c r="Q3338" s="18"/>
      <c r="R3338" s="18"/>
    </row>
    <row r="3339" spans="1:18" x14ac:dyDescent="0.3">
      <c r="A3339" s="98"/>
      <c r="B3339" s="98"/>
      <c r="C3339" s="98"/>
      <c r="D3339" s="98"/>
      <c r="E3339" s="98"/>
      <c r="F3339" s="98"/>
      <c r="G3339" s="98"/>
      <c r="H3339" s="98"/>
      <c r="I3339" s="98"/>
      <c r="J3339" s="98"/>
      <c r="K3339" s="98"/>
      <c r="L3339" s="98"/>
      <c r="M3339" s="98"/>
      <c r="N3339" s="98"/>
      <c r="O3339" s="98"/>
      <c r="P3339" s="97"/>
      <c r="Q3339" s="18"/>
      <c r="R3339" s="18"/>
    </row>
    <row r="3340" spans="1:18" x14ac:dyDescent="0.3">
      <c r="A3340" s="98"/>
      <c r="B3340" s="98"/>
      <c r="C3340" s="98"/>
      <c r="D3340" s="98"/>
      <c r="E3340" s="98"/>
      <c r="F3340" s="98"/>
      <c r="G3340" s="98"/>
      <c r="H3340" s="98"/>
      <c r="I3340" s="98"/>
      <c r="J3340" s="98"/>
      <c r="K3340" s="98"/>
      <c r="L3340" s="98"/>
      <c r="M3340" s="98"/>
      <c r="N3340" s="98"/>
      <c r="O3340" s="98"/>
      <c r="P3340" s="97"/>
      <c r="Q3340" s="18"/>
      <c r="R3340" s="18"/>
    </row>
    <row r="3341" spans="1:18" x14ac:dyDescent="0.3">
      <c r="A3341" s="98"/>
      <c r="B3341" s="98"/>
      <c r="C3341" s="98"/>
      <c r="D3341" s="98"/>
      <c r="E3341" s="98"/>
      <c r="F3341" s="98"/>
      <c r="G3341" s="98"/>
      <c r="H3341" s="98"/>
      <c r="I3341" s="98"/>
      <c r="J3341" s="98"/>
      <c r="K3341" s="98"/>
      <c r="L3341" s="98"/>
      <c r="M3341" s="98"/>
      <c r="N3341" s="98"/>
      <c r="O3341" s="98"/>
      <c r="P3341" s="97"/>
      <c r="Q3341" s="18"/>
      <c r="R3341" s="18"/>
    </row>
    <row r="3342" spans="1:18" x14ac:dyDescent="0.3">
      <c r="A3342" s="98"/>
      <c r="B3342" s="98"/>
      <c r="C3342" s="98"/>
      <c r="D3342" s="98"/>
      <c r="E3342" s="98"/>
      <c r="F3342" s="98"/>
      <c r="G3342" s="98"/>
      <c r="H3342" s="98"/>
      <c r="I3342" s="98"/>
      <c r="J3342" s="98"/>
      <c r="K3342" s="98"/>
      <c r="L3342" s="98"/>
      <c r="M3342" s="98"/>
      <c r="N3342" s="98"/>
      <c r="O3342" s="98"/>
      <c r="P3342" s="97"/>
      <c r="Q3342" s="18"/>
      <c r="R3342" s="18"/>
    </row>
    <row r="3343" spans="1:18" x14ac:dyDescent="0.3">
      <c r="A3343" s="98"/>
      <c r="B3343" s="98"/>
      <c r="C3343" s="98"/>
      <c r="D3343" s="98"/>
      <c r="E3343" s="98"/>
      <c r="F3343" s="98"/>
      <c r="G3343" s="98"/>
      <c r="H3343" s="98"/>
      <c r="I3343" s="98"/>
      <c r="J3343" s="98"/>
      <c r="K3343" s="98"/>
      <c r="L3343" s="98"/>
      <c r="M3343" s="98"/>
      <c r="N3343" s="98"/>
      <c r="O3343" s="98"/>
      <c r="P3343" s="97"/>
      <c r="Q3343" s="18"/>
      <c r="R3343" s="18"/>
    </row>
    <row r="3344" spans="1:18" x14ac:dyDescent="0.3">
      <c r="A3344" s="98"/>
      <c r="B3344" s="98"/>
      <c r="C3344" s="98"/>
      <c r="D3344" s="98"/>
      <c r="E3344" s="98"/>
      <c r="F3344" s="98"/>
      <c r="G3344" s="98"/>
      <c r="H3344" s="98"/>
      <c r="I3344" s="98"/>
      <c r="J3344" s="98"/>
      <c r="K3344" s="98"/>
      <c r="L3344" s="98"/>
      <c r="M3344" s="98"/>
      <c r="N3344" s="98"/>
      <c r="O3344" s="98"/>
      <c r="P3344" s="97"/>
      <c r="Q3344" s="18"/>
      <c r="R3344" s="18"/>
    </row>
    <row r="3345" spans="1:18" x14ac:dyDescent="0.3">
      <c r="A3345" s="98"/>
      <c r="B3345" s="98"/>
      <c r="C3345" s="98"/>
      <c r="D3345" s="98"/>
      <c r="E3345" s="98"/>
      <c r="F3345" s="98"/>
      <c r="G3345" s="98"/>
      <c r="H3345" s="98"/>
      <c r="I3345" s="98"/>
      <c r="J3345" s="98"/>
      <c r="K3345" s="98"/>
      <c r="L3345" s="98"/>
      <c r="M3345" s="98"/>
      <c r="N3345" s="98"/>
      <c r="O3345" s="98"/>
      <c r="P3345" s="97"/>
      <c r="Q3345" s="18"/>
      <c r="R3345" s="18"/>
    </row>
    <row r="3346" spans="1:18" x14ac:dyDescent="0.3">
      <c r="A3346" s="98"/>
      <c r="B3346" s="98"/>
      <c r="C3346" s="98"/>
      <c r="D3346" s="98"/>
      <c r="E3346" s="98"/>
      <c r="F3346" s="98"/>
      <c r="G3346" s="98"/>
      <c r="H3346" s="98"/>
      <c r="I3346" s="98"/>
      <c r="J3346" s="98"/>
      <c r="K3346" s="98"/>
      <c r="L3346" s="98"/>
      <c r="M3346" s="98"/>
      <c r="N3346" s="98"/>
      <c r="O3346" s="98"/>
      <c r="P3346" s="97"/>
      <c r="Q3346" s="18"/>
      <c r="R3346" s="18"/>
    </row>
    <row r="3347" spans="1:18" x14ac:dyDescent="0.3">
      <c r="A3347" s="98"/>
      <c r="B3347" s="98"/>
      <c r="C3347" s="98"/>
      <c r="D3347" s="98"/>
      <c r="E3347" s="98"/>
      <c r="F3347" s="98"/>
      <c r="G3347" s="98"/>
      <c r="H3347" s="98"/>
      <c r="I3347" s="98"/>
      <c r="J3347" s="98"/>
      <c r="K3347" s="98"/>
      <c r="L3347" s="98"/>
      <c r="M3347" s="98"/>
      <c r="N3347" s="98"/>
      <c r="O3347" s="98"/>
      <c r="P3347" s="97"/>
      <c r="Q3347" s="18"/>
      <c r="R3347" s="18"/>
    </row>
    <row r="3348" spans="1:18" x14ac:dyDescent="0.3">
      <c r="A3348" s="98"/>
      <c r="B3348" s="98"/>
      <c r="C3348" s="98"/>
      <c r="D3348" s="98"/>
      <c r="E3348" s="98"/>
      <c r="F3348" s="98"/>
      <c r="G3348" s="98"/>
      <c r="H3348" s="98"/>
      <c r="I3348" s="98"/>
      <c r="J3348" s="98"/>
      <c r="K3348" s="98"/>
      <c r="L3348" s="98"/>
      <c r="M3348" s="98"/>
      <c r="N3348" s="98"/>
      <c r="O3348" s="98"/>
      <c r="P3348" s="97"/>
      <c r="Q3348" s="18"/>
      <c r="R3348" s="18"/>
    </row>
    <row r="3349" spans="1:18" x14ac:dyDescent="0.3">
      <c r="A3349" s="98"/>
      <c r="B3349" s="98"/>
      <c r="C3349" s="98"/>
      <c r="D3349" s="98"/>
      <c r="E3349" s="98"/>
      <c r="F3349" s="98"/>
      <c r="G3349" s="98"/>
      <c r="H3349" s="98"/>
      <c r="I3349" s="98"/>
      <c r="J3349" s="98"/>
      <c r="K3349" s="98"/>
      <c r="L3349" s="98"/>
      <c r="M3349" s="98"/>
      <c r="N3349" s="98"/>
      <c r="O3349" s="98"/>
      <c r="P3349" s="97"/>
      <c r="Q3349" s="18"/>
      <c r="R3349" s="18"/>
    </row>
    <row r="3350" spans="1:18" x14ac:dyDescent="0.3">
      <c r="A3350" s="98"/>
      <c r="B3350" s="98"/>
      <c r="C3350" s="98"/>
      <c r="D3350" s="98"/>
      <c r="E3350" s="98"/>
      <c r="F3350" s="98"/>
      <c r="G3350" s="98"/>
      <c r="H3350" s="98"/>
      <c r="I3350" s="98"/>
      <c r="J3350" s="98"/>
      <c r="K3350" s="98"/>
      <c r="L3350" s="98"/>
      <c r="M3350" s="98"/>
      <c r="N3350" s="98"/>
      <c r="O3350" s="98"/>
      <c r="P3350" s="97"/>
      <c r="Q3350" s="18"/>
      <c r="R3350" s="18"/>
    </row>
    <row r="3351" spans="1:18" x14ac:dyDescent="0.3">
      <c r="A3351" s="98"/>
      <c r="B3351" s="98"/>
      <c r="C3351" s="98"/>
      <c r="D3351" s="98"/>
      <c r="E3351" s="98"/>
      <c r="F3351" s="98"/>
      <c r="G3351" s="98"/>
      <c r="H3351" s="98"/>
      <c r="I3351" s="98"/>
      <c r="J3351" s="98"/>
      <c r="K3351" s="98"/>
      <c r="L3351" s="98"/>
      <c r="M3351" s="98"/>
      <c r="N3351" s="98"/>
      <c r="O3351" s="98"/>
      <c r="P3351" s="97"/>
      <c r="Q3351" s="18"/>
      <c r="R3351" s="18"/>
    </row>
    <row r="3352" spans="1:18" x14ac:dyDescent="0.3">
      <c r="A3352" s="98"/>
      <c r="B3352" s="98"/>
      <c r="C3352" s="98"/>
      <c r="D3352" s="98"/>
      <c r="E3352" s="98"/>
      <c r="F3352" s="98"/>
      <c r="G3352" s="98"/>
      <c r="H3352" s="98"/>
      <c r="I3352" s="98"/>
      <c r="J3352" s="98"/>
      <c r="K3352" s="98"/>
      <c r="L3352" s="98"/>
      <c r="M3352" s="98"/>
      <c r="N3352" s="98"/>
      <c r="O3352" s="98"/>
      <c r="P3352" s="97"/>
      <c r="Q3352" s="18"/>
      <c r="R3352" s="18"/>
    </row>
    <row r="3353" spans="1:18" x14ac:dyDescent="0.3">
      <c r="A3353" s="98"/>
      <c r="B3353" s="98"/>
      <c r="C3353" s="98"/>
      <c r="D3353" s="98"/>
      <c r="E3353" s="98"/>
      <c r="F3353" s="98"/>
      <c r="G3353" s="98"/>
      <c r="H3353" s="98"/>
      <c r="I3353" s="98"/>
      <c r="J3353" s="98"/>
      <c r="K3353" s="98"/>
      <c r="L3353" s="98"/>
      <c r="M3353" s="98"/>
      <c r="N3353" s="98"/>
      <c r="O3353" s="98"/>
      <c r="P3353" s="97"/>
      <c r="Q3353" s="18"/>
      <c r="R3353" s="18"/>
    </row>
    <row r="3354" spans="1:18" x14ac:dyDescent="0.3">
      <c r="A3354" s="98"/>
      <c r="B3354" s="98"/>
      <c r="C3354" s="98"/>
      <c r="D3354" s="98"/>
      <c r="E3354" s="98"/>
      <c r="F3354" s="98"/>
      <c r="G3354" s="98"/>
      <c r="H3354" s="98"/>
      <c r="I3354" s="98"/>
      <c r="J3354" s="98"/>
      <c r="K3354" s="98"/>
      <c r="L3354" s="98"/>
      <c r="M3354" s="98"/>
      <c r="N3354" s="98"/>
      <c r="O3354" s="98"/>
      <c r="P3354" s="97"/>
      <c r="Q3354" s="18"/>
      <c r="R3354" s="18"/>
    </row>
    <row r="3355" spans="1:18" x14ac:dyDescent="0.3">
      <c r="A3355" s="98"/>
      <c r="B3355" s="98"/>
      <c r="C3355" s="98"/>
      <c r="D3355" s="98"/>
      <c r="E3355" s="98"/>
      <c r="F3355" s="98"/>
      <c r="G3355" s="98"/>
      <c r="H3355" s="98"/>
      <c r="I3355" s="98"/>
      <c r="J3355" s="98"/>
      <c r="K3355" s="98"/>
      <c r="L3355" s="98"/>
      <c r="M3355" s="98"/>
      <c r="N3355" s="98"/>
      <c r="O3355" s="98"/>
      <c r="P3355" s="97"/>
      <c r="Q3355" s="18"/>
      <c r="R3355" s="18"/>
    </row>
    <row r="3356" spans="1:18" x14ac:dyDescent="0.3">
      <c r="A3356" s="98"/>
      <c r="B3356" s="98"/>
      <c r="C3356" s="98"/>
      <c r="D3356" s="98"/>
      <c r="E3356" s="98"/>
      <c r="F3356" s="98"/>
      <c r="G3356" s="98"/>
      <c r="H3356" s="98"/>
      <c r="I3356" s="98"/>
      <c r="J3356" s="98"/>
      <c r="K3356" s="98"/>
      <c r="L3356" s="98"/>
      <c r="M3356" s="98"/>
      <c r="N3356" s="98"/>
      <c r="O3356" s="98"/>
      <c r="P3356" s="97"/>
      <c r="Q3356" s="18"/>
      <c r="R3356" s="18"/>
    </row>
    <row r="3357" spans="1:18" x14ac:dyDescent="0.3">
      <c r="A3357" s="98"/>
      <c r="B3357" s="98"/>
      <c r="C3357" s="98"/>
      <c r="D3357" s="98"/>
      <c r="E3357" s="98"/>
      <c r="F3357" s="98"/>
      <c r="G3357" s="98"/>
      <c r="H3357" s="98"/>
      <c r="I3357" s="98"/>
      <c r="J3357" s="98"/>
      <c r="K3357" s="98"/>
      <c r="L3357" s="98"/>
      <c r="M3357" s="98"/>
      <c r="N3357" s="98"/>
      <c r="O3357" s="98"/>
      <c r="P3357" s="97"/>
      <c r="Q3357" s="18"/>
      <c r="R3357" s="18"/>
    </row>
    <row r="3358" spans="1:18" x14ac:dyDescent="0.3">
      <c r="A3358" s="98"/>
      <c r="B3358" s="98"/>
      <c r="C3358" s="98"/>
      <c r="D3358" s="98"/>
      <c r="E3358" s="98"/>
      <c r="F3358" s="98"/>
      <c r="G3358" s="98"/>
      <c r="H3358" s="98"/>
      <c r="I3358" s="98"/>
      <c r="J3358" s="98"/>
      <c r="K3358" s="98"/>
      <c r="L3358" s="98"/>
      <c r="M3358" s="98"/>
      <c r="N3358" s="98"/>
      <c r="O3358" s="98"/>
      <c r="P3358" s="97"/>
      <c r="Q3358" s="18"/>
      <c r="R3358" s="18"/>
    </row>
    <row r="3359" spans="1:18" x14ac:dyDescent="0.3">
      <c r="A3359" s="98"/>
      <c r="B3359" s="98"/>
      <c r="C3359" s="98"/>
      <c r="D3359" s="98"/>
      <c r="E3359" s="98"/>
      <c r="F3359" s="98"/>
      <c r="G3359" s="98"/>
      <c r="H3359" s="98"/>
      <c r="I3359" s="98"/>
      <c r="J3359" s="98"/>
      <c r="K3359" s="98"/>
      <c r="L3359" s="98"/>
      <c r="M3359" s="98"/>
      <c r="N3359" s="98"/>
      <c r="O3359" s="98"/>
      <c r="P3359" s="97"/>
      <c r="Q3359" s="18"/>
      <c r="R3359" s="18"/>
    </row>
    <row r="3360" spans="1:18" x14ac:dyDescent="0.3">
      <c r="A3360" s="98"/>
      <c r="B3360" s="98"/>
      <c r="C3360" s="98"/>
      <c r="D3360" s="98"/>
      <c r="E3360" s="98"/>
      <c r="F3360" s="98"/>
      <c r="G3360" s="98"/>
      <c r="H3360" s="98"/>
      <c r="I3360" s="98"/>
      <c r="J3360" s="98"/>
      <c r="K3360" s="98"/>
      <c r="L3360" s="98"/>
      <c r="M3360" s="98"/>
      <c r="N3360" s="98"/>
      <c r="O3360" s="98"/>
      <c r="P3360" s="97"/>
      <c r="Q3360" s="18"/>
      <c r="R3360" s="18"/>
    </row>
    <row r="3361" spans="1:18" x14ac:dyDescent="0.3">
      <c r="A3361" s="98"/>
      <c r="B3361" s="98"/>
      <c r="C3361" s="98"/>
      <c r="D3361" s="98"/>
      <c r="E3361" s="98"/>
      <c r="F3361" s="98"/>
      <c r="G3361" s="98"/>
      <c r="H3361" s="98"/>
      <c r="I3361" s="98"/>
      <c r="J3361" s="98"/>
      <c r="K3361" s="98"/>
      <c r="L3361" s="98"/>
      <c r="M3361" s="98"/>
      <c r="N3361" s="98"/>
      <c r="O3361" s="98"/>
      <c r="P3361" s="97"/>
      <c r="Q3361" s="18"/>
      <c r="R3361" s="18"/>
    </row>
    <row r="3362" spans="1:18" x14ac:dyDescent="0.3">
      <c r="A3362" s="98"/>
      <c r="B3362" s="98"/>
      <c r="C3362" s="98"/>
      <c r="D3362" s="98"/>
      <c r="E3362" s="98"/>
      <c r="F3362" s="98"/>
      <c r="G3362" s="98"/>
      <c r="H3362" s="98"/>
      <c r="I3362" s="98"/>
      <c r="J3362" s="98"/>
      <c r="K3362" s="98"/>
      <c r="L3362" s="98"/>
      <c r="M3362" s="98"/>
      <c r="N3362" s="98"/>
      <c r="O3362" s="98"/>
      <c r="P3362" s="97"/>
      <c r="Q3362" s="18"/>
      <c r="R3362" s="18"/>
    </row>
    <row r="3363" spans="1:18" x14ac:dyDescent="0.3">
      <c r="A3363" s="98"/>
      <c r="B3363" s="98"/>
      <c r="C3363" s="98"/>
      <c r="D3363" s="98"/>
      <c r="E3363" s="98"/>
      <c r="F3363" s="98"/>
      <c r="G3363" s="98"/>
      <c r="H3363" s="98"/>
      <c r="I3363" s="98"/>
      <c r="J3363" s="98"/>
      <c r="K3363" s="98"/>
      <c r="L3363" s="98"/>
      <c r="M3363" s="98"/>
      <c r="N3363" s="98"/>
      <c r="O3363" s="98"/>
      <c r="P3363" s="97"/>
      <c r="Q3363" s="18"/>
      <c r="R3363" s="18"/>
    </row>
    <row r="3364" spans="1:18" x14ac:dyDescent="0.3">
      <c r="A3364" s="98"/>
      <c r="B3364" s="98"/>
      <c r="C3364" s="98"/>
      <c r="D3364" s="98"/>
      <c r="E3364" s="98"/>
      <c r="F3364" s="98"/>
      <c r="G3364" s="98"/>
      <c r="H3364" s="98"/>
      <c r="I3364" s="98"/>
      <c r="J3364" s="98"/>
      <c r="K3364" s="98"/>
      <c r="L3364" s="98"/>
      <c r="M3364" s="98"/>
      <c r="N3364" s="98"/>
      <c r="O3364" s="98"/>
      <c r="P3364" s="97"/>
      <c r="Q3364" s="18"/>
      <c r="R3364" s="18"/>
    </row>
    <row r="3365" spans="1:18" x14ac:dyDescent="0.3">
      <c r="A3365" s="98"/>
      <c r="B3365" s="98"/>
      <c r="C3365" s="98"/>
      <c r="D3365" s="98"/>
      <c r="E3365" s="98"/>
      <c r="F3365" s="98"/>
      <c r="G3365" s="98"/>
      <c r="H3365" s="98"/>
      <c r="I3365" s="98"/>
      <c r="J3365" s="98"/>
      <c r="K3365" s="98"/>
      <c r="L3365" s="98"/>
      <c r="M3365" s="98"/>
      <c r="N3365" s="98"/>
      <c r="O3365" s="98"/>
      <c r="P3365" s="97"/>
      <c r="Q3365" s="18"/>
      <c r="R3365" s="18"/>
    </row>
    <row r="3366" spans="1:18" x14ac:dyDescent="0.3">
      <c r="A3366" s="98"/>
      <c r="B3366" s="98"/>
      <c r="C3366" s="98"/>
      <c r="D3366" s="98"/>
      <c r="E3366" s="98"/>
      <c r="F3366" s="98"/>
      <c r="G3366" s="98"/>
      <c r="H3366" s="98"/>
      <c r="I3366" s="98"/>
      <c r="J3366" s="98"/>
      <c r="K3366" s="98"/>
      <c r="L3366" s="98"/>
      <c r="M3366" s="98"/>
      <c r="N3366" s="98"/>
      <c r="O3366" s="98"/>
      <c r="P3366" s="97"/>
      <c r="Q3366" s="18"/>
      <c r="R3366" s="18"/>
    </row>
    <row r="3367" spans="1:18" x14ac:dyDescent="0.3">
      <c r="A3367" s="98"/>
      <c r="B3367" s="98"/>
      <c r="C3367" s="98"/>
      <c r="D3367" s="98"/>
      <c r="E3367" s="98"/>
      <c r="F3367" s="98"/>
      <c r="G3367" s="98"/>
      <c r="H3367" s="98"/>
      <c r="I3367" s="98"/>
      <c r="J3367" s="98"/>
      <c r="K3367" s="98"/>
      <c r="L3367" s="98"/>
      <c r="M3367" s="98"/>
      <c r="N3367" s="98"/>
      <c r="O3367" s="98"/>
      <c r="P3367" s="97"/>
      <c r="Q3367" s="18"/>
      <c r="R3367" s="18"/>
    </row>
    <row r="3368" spans="1:18" x14ac:dyDescent="0.3">
      <c r="A3368" s="98"/>
      <c r="B3368" s="98"/>
      <c r="C3368" s="98"/>
      <c r="D3368" s="98"/>
      <c r="E3368" s="98"/>
      <c r="F3368" s="98"/>
      <c r="G3368" s="98"/>
      <c r="H3368" s="98"/>
      <c r="I3368" s="98"/>
      <c r="J3368" s="98"/>
      <c r="K3368" s="98"/>
      <c r="L3368" s="98"/>
      <c r="M3368" s="98"/>
      <c r="N3368" s="98"/>
      <c r="O3368" s="98"/>
      <c r="P3368" s="97"/>
      <c r="Q3368" s="18"/>
      <c r="R3368" s="18"/>
    </row>
    <row r="3369" spans="1:18" x14ac:dyDescent="0.3">
      <c r="A3369" s="98"/>
      <c r="B3369" s="98"/>
      <c r="C3369" s="98"/>
      <c r="D3369" s="98"/>
      <c r="E3369" s="98"/>
      <c r="F3369" s="98"/>
      <c r="G3369" s="98"/>
      <c r="H3369" s="98"/>
      <c r="I3369" s="98"/>
      <c r="J3369" s="98"/>
      <c r="K3369" s="98"/>
      <c r="L3369" s="98"/>
      <c r="M3369" s="98"/>
      <c r="N3369" s="98"/>
      <c r="O3369" s="98"/>
      <c r="P3369" s="97"/>
      <c r="Q3369" s="18"/>
      <c r="R3369" s="18"/>
    </row>
    <row r="3370" spans="1:18" x14ac:dyDescent="0.3">
      <c r="A3370" s="98"/>
      <c r="B3370" s="98"/>
      <c r="C3370" s="98"/>
      <c r="D3370" s="98"/>
      <c r="E3370" s="98"/>
      <c r="F3370" s="98"/>
      <c r="G3370" s="98"/>
      <c r="H3370" s="98"/>
      <c r="I3370" s="98"/>
      <c r="J3370" s="98"/>
      <c r="K3370" s="98"/>
      <c r="L3370" s="98"/>
      <c r="M3370" s="98"/>
      <c r="N3370" s="98"/>
      <c r="O3370" s="98"/>
      <c r="P3370" s="97"/>
      <c r="Q3370" s="18"/>
      <c r="R3370" s="18"/>
    </row>
    <row r="3371" spans="1:18" x14ac:dyDescent="0.3">
      <c r="A3371" s="98"/>
      <c r="B3371" s="98"/>
      <c r="C3371" s="98"/>
      <c r="D3371" s="98"/>
      <c r="E3371" s="98"/>
      <c r="F3371" s="98"/>
      <c r="G3371" s="98"/>
      <c r="H3371" s="98"/>
      <c r="I3371" s="98"/>
      <c r="J3371" s="98"/>
      <c r="K3371" s="98"/>
      <c r="L3371" s="98"/>
      <c r="M3371" s="98"/>
      <c r="N3371" s="98"/>
      <c r="O3371" s="98"/>
      <c r="P3371" s="97"/>
      <c r="Q3371" s="18"/>
      <c r="R3371" s="18"/>
    </row>
    <row r="3372" spans="1:18" x14ac:dyDescent="0.3">
      <c r="A3372" s="98"/>
      <c r="B3372" s="98"/>
      <c r="C3372" s="98"/>
      <c r="D3372" s="98"/>
      <c r="E3372" s="98"/>
      <c r="F3372" s="98"/>
      <c r="G3372" s="98"/>
      <c r="H3372" s="98"/>
      <c r="I3372" s="98"/>
      <c r="J3372" s="98"/>
      <c r="K3372" s="98"/>
      <c r="L3372" s="98"/>
      <c r="M3372" s="98"/>
      <c r="N3372" s="98"/>
      <c r="O3372" s="98"/>
      <c r="P3372" s="97"/>
      <c r="Q3372" s="18"/>
      <c r="R3372" s="18"/>
    </row>
    <row r="3373" spans="1:18" x14ac:dyDescent="0.3">
      <c r="A3373" s="98"/>
      <c r="B3373" s="98"/>
      <c r="C3373" s="98"/>
      <c r="D3373" s="98"/>
      <c r="E3373" s="98"/>
      <c r="F3373" s="98"/>
      <c r="G3373" s="98"/>
      <c r="H3373" s="98"/>
      <c r="I3373" s="98"/>
      <c r="J3373" s="98"/>
      <c r="K3373" s="98"/>
      <c r="L3373" s="98"/>
      <c r="M3373" s="98"/>
      <c r="N3373" s="98"/>
      <c r="O3373" s="98"/>
      <c r="P3373" s="97"/>
      <c r="Q3373" s="18"/>
      <c r="R3373" s="18"/>
    </row>
    <row r="3374" spans="1:18" x14ac:dyDescent="0.3">
      <c r="A3374" s="98"/>
      <c r="B3374" s="98"/>
      <c r="C3374" s="98"/>
      <c r="D3374" s="98"/>
      <c r="E3374" s="98"/>
      <c r="F3374" s="98"/>
      <c r="G3374" s="98"/>
      <c r="H3374" s="98"/>
      <c r="I3374" s="98"/>
      <c r="J3374" s="98"/>
      <c r="K3374" s="98"/>
      <c r="L3374" s="98"/>
      <c r="M3374" s="98"/>
      <c r="N3374" s="98"/>
      <c r="O3374" s="98"/>
      <c r="P3374" s="97"/>
      <c r="Q3374" s="18"/>
      <c r="R3374" s="18"/>
    </row>
    <row r="3375" spans="1:18" x14ac:dyDescent="0.3">
      <c r="A3375" s="98"/>
      <c r="B3375" s="98"/>
      <c r="C3375" s="98"/>
      <c r="D3375" s="98"/>
      <c r="E3375" s="98"/>
      <c r="F3375" s="98"/>
      <c r="G3375" s="98"/>
      <c r="H3375" s="98"/>
      <c r="I3375" s="98"/>
      <c r="J3375" s="98"/>
      <c r="K3375" s="98"/>
      <c r="L3375" s="98"/>
      <c r="M3375" s="98"/>
      <c r="N3375" s="98"/>
      <c r="O3375" s="98"/>
      <c r="P3375" s="97"/>
      <c r="Q3375" s="18"/>
      <c r="R3375" s="18"/>
    </row>
    <row r="3376" spans="1:18" x14ac:dyDescent="0.3">
      <c r="A3376" s="98"/>
      <c r="B3376" s="98"/>
      <c r="C3376" s="98"/>
      <c r="D3376" s="98"/>
      <c r="E3376" s="98"/>
      <c r="F3376" s="98"/>
      <c r="G3376" s="98"/>
      <c r="H3376" s="98"/>
      <c r="I3376" s="98"/>
      <c r="J3376" s="98"/>
      <c r="K3376" s="98"/>
      <c r="L3376" s="98"/>
      <c r="M3376" s="98"/>
      <c r="N3376" s="98"/>
      <c r="O3376" s="98"/>
      <c r="P3376" s="97"/>
      <c r="Q3376" s="18"/>
      <c r="R3376" s="18"/>
    </row>
    <row r="3377" spans="1:18" x14ac:dyDescent="0.3">
      <c r="A3377" s="98"/>
      <c r="B3377" s="98"/>
      <c r="C3377" s="98"/>
      <c r="D3377" s="98"/>
      <c r="E3377" s="98"/>
      <c r="F3377" s="98"/>
      <c r="G3377" s="98"/>
      <c r="H3377" s="98"/>
      <c r="I3377" s="98"/>
      <c r="J3377" s="98"/>
      <c r="K3377" s="98"/>
      <c r="L3377" s="98"/>
      <c r="M3377" s="98"/>
      <c r="N3377" s="98"/>
      <c r="O3377" s="98"/>
      <c r="P3377" s="97"/>
      <c r="Q3377" s="18"/>
      <c r="R3377" s="18"/>
    </row>
    <row r="3378" spans="1:18" x14ac:dyDescent="0.3">
      <c r="A3378" s="98"/>
      <c r="B3378" s="98"/>
      <c r="C3378" s="98"/>
      <c r="D3378" s="98"/>
      <c r="E3378" s="98"/>
      <c r="F3378" s="98"/>
      <c r="G3378" s="98"/>
      <c r="H3378" s="98"/>
      <c r="I3378" s="98"/>
      <c r="J3378" s="98"/>
      <c r="K3378" s="98"/>
      <c r="L3378" s="98"/>
      <c r="M3378" s="98"/>
      <c r="N3378" s="98"/>
      <c r="O3378" s="98"/>
      <c r="P3378" s="97"/>
      <c r="Q3378" s="18"/>
      <c r="R3378" s="18"/>
    </row>
    <row r="3379" spans="1:18" x14ac:dyDescent="0.3">
      <c r="A3379" s="98"/>
      <c r="B3379" s="98"/>
      <c r="C3379" s="98"/>
      <c r="D3379" s="98"/>
      <c r="E3379" s="98"/>
      <c r="F3379" s="98"/>
      <c r="G3379" s="98"/>
      <c r="H3379" s="98"/>
      <c r="I3379" s="98"/>
      <c r="J3379" s="98"/>
      <c r="K3379" s="98"/>
      <c r="L3379" s="98"/>
      <c r="M3379" s="98"/>
      <c r="N3379" s="98"/>
      <c r="O3379" s="98"/>
      <c r="P3379" s="97"/>
      <c r="Q3379" s="18"/>
      <c r="R3379" s="18"/>
    </row>
    <row r="3380" spans="1:18" x14ac:dyDescent="0.3">
      <c r="A3380" s="98"/>
      <c r="B3380" s="98"/>
      <c r="C3380" s="98"/>
      <c r="D3380" s="98"/>
      <c r="E3380" s="98"/>
      <c r="F3380" s="98"/>
      <c r="G3380" s="98"/>
      <c r="H3380" s="98"/>
      <c r="I3380" s="98"/>
      <c r="J3380" s="98"/>
      <c r="K3380" s="98"/>
      <c r="L3380" s="98"/>
      <c r="M3380" s="98"/>
      <c r="N3380" s="98"/>
      <c r="O3380" s="98"/>
      <c r="P3380" s="97"/>
      <c r="Q3380" s="18"/>
      <c r="R3380" s="18"/>
    </row>
    <row r="3381" spans="1:18" x14ac:dyDescent="0.3">
      <c r="A3381" s="98"/>
      <c r="B3381" s="98"/>
      <c r="C3381" s="98"/>
      <c r="D3381" s="98"/>
      <c r="E3381" s="98"/>
      <c r="F3381" s="98"/>
      <c r="G3381" s="98"/>
      <c r="H3381" s="98"/>
      <c r="I3381" s="98"/>
      <c r="J3381" s="98"/>
      <c r="K3381" s="98"/>
      <c r="L3381" s="98"/>
      <c r="M3381" s="98"/>
      <c r="N3381" s="98"/>
      <c r="O3381" s="98"/>
      <c r="P3381" s="97"/>
      <c r="Q3381" s="18"/>
      <c r="R3381" s="18"/>
    </row>
    <row r="3382" spans="1:18" x14ac:dyDescent="0.3">
      <c r="A3382" s="98"/>
      <c r="B3382" s="98"/>
      <c r="C3382" s="98"/>
      <c r="D3382" s="98"/>
      <c r="E3382" s="98"/>
      <c r="F3382" s="98"/>
      <c r="G3382" s="98"/>
      <c r="H3382" s="98"/>
      <c r="I3382" s="98"/>
      <c r="J3382" s="98"/>
      <c r="K3382" s="98"/>
      <c r="L3382" s="98"/>
      <c r="M3382" s="98"/>
      <c r="N3382" s="98"/>
      <c r="O3382" s="98"/>
      <c r="P3382" s="97"/>
      <c r="Q3382" s="18"/>
      <c r="R3382" s="18"/>
    </row>
    <row r="3383" spans="1:18" x14ac:dyDescent="0.3">
      <c r="A3383" s="98"/>
      <c r="B3383" s="98"/>
      <c r="C3383" s="98"/>
      <c r="D3383" s="98"/>
      <c r="E3383" s="98"/>
      <c r="F3383" s="98"/>
      <c r="G3383" s="98"/>
      <c r="H3383" s="98"/>
      <c r="I3383" s="98"/>
      <c r="J3383" s="98"/>
      <c r="K3383" s="98"/>
      <c r="L3383" s="98"/>
      <c r="M3383" s="98"/>
      <c r="N3383" s="98"/>
      <c r="O3383" s="98"/>
      <c r="P3383" s="97"/>
      <c r="Q3383" s="18"/>
      <c r="R3383" s="18"/>
    </row>
    <row r="3384" spans="1:18" x14ac:dyDescent="0.3">
      <c r="A3384" s="98"/>
      <c r="B3384" s="98"/>
      <c r="C3384" s="98"/>
      <c r="D3384" s="98"/>
      <c r="E3384" s="98"/>
      <c r="F3384" s="98"/>
      <c r="G3384" s="98"/>
      <c r="H3384" s="98"/>
      <c r="I3384" s="98"/>
      <c r="J3384" s="98"/>
      <c r="K3384" s="98"/>
      <c r="L3384" s="98"/>
      <c r="M3384" s="98"/>
      <c r="N3384" s="98"/>
      <c r="O3384" s="98"/>
      <c r="P3384" s="97"/>
      <c r="Q3384" s="18"/>
      <c r="R3384" s="18"/>
    </row>
    <row r="3385" spans="1:18" x14ac:dyDescent="0.3">
      <c r="A3385" s="98"/>
      <c r="B3385" s="98"/>
      <c r="C3385" s="98"/>
      <c r="D3385" s="98"/>
      <c r="E3385" s="98"/>
      <c r="F3385" s="98"/>
      <c r="G3385" s="98"/>
      <c r="H3385" s="98"/>
      <c r="I3385" s="98"/>
      <c r="J3385" s="98"/>
      <c r="K3385" s="98"/>
      <c r="L3385" s="98"/>
      <c r="M3385" s="98"/>
      <c r="N3385" s="98"/>
      <c r="O3385" s="98"/>
      <c r="P3385" s="97"/>
      <c r="Q3385" s="18"/>
      <c r="R3385" s="18"/>
    </row>
    <row r="3386" spans="1:18" x14ac:dyDescent="0.3">
      <c r="A3386" s="98"/>
      <c r="B3386" s="98"/>
      <c r="C3386" s="98"/>
      <c r="D3386" s="98"/>
      <c r="E3386" s="98"/>
      <c r="F3386" s="98"/>
      <c r="G3386" s="98"/>
      <c r="H3386" s="98"/>
      <c r="I3386" s="98"/>
      <c r="J3386" s="98"/>
      <c r="K3386" s="98"/>
      <c r="L3386" s="98"/>
      <c r="M3386" s="98"/>
      <c r="N3386" s="98"/>
      <c r="O3386" s="98"/>
      <c r="P3386" s="97"/>
      <c r="Q3386" s="18"/>
      <c r="R3386" s="18"/>
    </row>
    <row r="3387" spans="1:18" x14ac:dyDescent="0.3">
      <c r="A3387" s="98"/>
      <c r="B3387" s="98"/>
      <c r="C3387" s="98"/>
      <c r="D3387" s="98"/>
      <c r="E3387" s="98"/>
      <c r="F3387" s="98"/>
      <c r="G3387" s="98"/>
      <c r="H3387" s="98"/>
      <c r="I3387" s="98"/>
      <c r="J3387" s="98"/>
      <c r="K3387" s="98"/>
      <c r="L3387" s="98"/>
      <c r="M3387" s="98"/>
      <c r="N3387" s="98"/>
      <c r="O3387" s="98"/>
      <c r="P3387" s="97"/>
      <c r="Q3387" s="18"/>
      <c r="R3387" s="18"/>
    </row>
    <row r="3388" spans="1:18" x14ac:dyDescent="0.3">
      <c r="A3388" s="98"/>
      <c r="B3388" s="98"/>
      <c r="C3388" s="98"/>
      <c r="D3388" s="98"/>
      <c r="E3388" s="98"/>
      <c r="F3388" s="98"/>
      <c r="G3388" s="98"/>
      <c r="H3388" s="98"/>
      <c r="I3388" s="98"/>
      <c r="J3388" s="98"/>
      <c r="K3388" s="98"/>
      <c r="L3388" s="98"/>
      <c r="M3388" s="98"/>
      <c r="N3388" s="98"/>
      <c r="O3388" s="98"/>
      <c r="P3388" s="97"/>
      <c r="Q3388" s="18"/>
      <c r="R3388" s="18"/>
    </row>
    <row r="3389" spans="1:18" x14ac:dyDescent="0.3">
      <c r="A3389" s="98"/>
      <c r="B3389" s="98"/>
      <c r="C3389" s="98"/>
      <c r="D3389" s="98"/>
      <c r="E3389" s="98"/>
      <c r="F3389" s="98"/>
      <c r="G3389" s="98"/>
      <c r="H3389" s="98"/>
      <c r="I3389" s="98"/>
      <c r="J3389" s="98"/>
      <c r="K3389" s="98"/>
      <c r="L3389" s="98"/>
      <c r="M3389" s="98"/>
      <c r="N3389" s="98"/>
      <c r="O3389" s="98"/>
      <c r="P3389" s="97"/>
      <c r="Q3389" s="18"/>
      <c r="R3389" s="18"/>
    </row>
    <row r="3390" spans="1:18" x14ac:dyDescent="0.3">
      <c r="A3390" s="98"/>
      <c r="B3390" s="98"/>
      <c r="C3390" s="98"/>
      <c r="D3390" s="98"/>
      <c r="E3390" s="98"/>
      <c r="F3390" s="98"/>
      <c r="G3390" s="98"/>
      <c r="H3390" s="98"/>
      <c r="I3390" s="98"/>
      <c r="J3390" s="98"/>
      <c r="K3390" s="98"/>
      <c r="L3390" s="98"/>
      <c r="M3390" s="98"/>
      <c r="N3390" s="98"/>
      <c r="O3390" s="98"/>
      <c r="P3390" s="97"/>
      <c r="Q3390" s="18"/>
      <c r="R3390" s="18"/>
    </row>
    <row r="3391" spans="1:18" x14ac:dyDescent="0.3">
      <c r="A3391" s="98"/>
      <c r="B3391" s="98"/>
      <c r="C3391" s="98"/>
      <c r="D3391" s="98"/>
      <c r="E3391" s="98"/>
      <c r="F3391" s="98"/>
      <c r="G3391" s="98"/>
      <c r="H3391" s="98"/>
      <c r="I3391" s="98"/>
      <c r="J3391" s="98"/>
      <c r="K3391" s="98"/>
      <c r="L3391" s="98"/>
      <c r="M3391" s="98"/>
      <c r="N3391" s="98"/>
      <c r="O3391" s="98"/>
      <c r="P3391" s="97"/>
      <c r="Q3391" s="18"/>
      <c r="R3391" s="18"/>
    </row>
    <row r="3392" spans="1:18" x14ac:dyDescent="0.3">
      <c r="A3392" s="98"/>
      <c r="B3392" s="98"/>
      <c r="C3392" s="98"/>
      <c r="D3392" s="98"/>
      <c r="E3392" s="98"/>
      <c r="F3392" s="98"/>
      <c r="G3392" s="98"/>
      <c r="H3392" s="98"/>
      <c r="I3392" s="98"/>
      <c r="J3392" s="98"/>
      <c r="K3392" s="98"/>
      <c r="L3392" s="98"/>
      <c r="M3392" s="98"/>
      <c r="N3392" s="98"/>
      <c r="O3392" s="98"/>
      <c r="P3392" s="97"/>
      <c r="Q3392" s="18"/>
      <c r="R3392" s="18"/>
    </row>
    <row r="3393" spans="1:18" x14ac:dyDescent="0.3">
      <c r="A3393" s="98"/>
      <c r="B3393" s="98"/>
      <c r="C3393" s="98"/>
      <c r="D3393" s="98"/>
      <c r="E3393" s="98"/>
      <c r="F3393" s="98"/>
      <c r="G3393" s="98"/>
      <c r="H3393" s="98"/>
      <c r="I3393" s="98"/>
      <c r="J3393" s="98"/>
      <c r="K3393" s="98"/>
      <c r="L3393" s="98"/>
      <c r="M3393" s="98"/>
      <c r="N3393" s="98"/>
      <c r="O3393" s="98"/>
      <c r="P3393" s="97"/>
      <c r="Q3393" s="18"/>
      <c r="R3393" s="18"/>
    </row>
    <row r="3394" spans="1:18" x14ac:dyDescent="0.3">
      <c r="A3394" s="98"/>
      <c r="B3394" s="98"/>
      <c r="C3394" s="98"/>
      <c r="D3394" s="98"/>
      <c r="E3394" s="98"/>
      <c r="F3394" s="98"/>
      <c r="G3394" s="98"/>
      <c r="H3394" s="98"/>
      <c r="I3394" s="98"/>
      <c r="J3394" s="98"/>
      <c r="K3394" s="98"/>
      <c r="L3394" s="98"/>
      <c r="M3394" s="98"/>
      <c r="N3394" s="98"/>
      <c r="O3394" s="98"/>
      <c r="P3394" s="97"/>
      <c r="Q3394" s="18"/>
      <c r="R3394" s="18"/>
    </row>
    <row r="3395" spans="1:18" x14ac:dyDescent="0.3">
      <c r="A3395" s="98"/>
      <c r="B3395" s="98"/>
      <c r="C3395" s="98"/>
      <c r="D3395" s="98"/>
      <c r="E3395" s="98"/>
      <c r="F3395" s="98"/>
      <c r="G3395" s="98"/>
      <c r="H3395" s="98"/>
      <c r="I3395" s="98"/>
      <c r="J3395" s="98"/>
      <c r="K3395" s="98"/>
      <c r="L3395" s="98"/>
      <c r="M3395" s="98"/>
      <c r="N3395" s="98"/>
      <c r="O3395" s="98"/>
      <c r="P3395" s="97"/>
      <c r="Q3395" s="18"/>
      <c r="R3395" s="18"/>
    </row>
    <row r="3396" spans="1:18" x14ac:dyDescent="0.3">
      <c r="A3396" s="98"/>
      <c r="B3396" s="98"/>
      <c r="C3396" s="98"/>
      <c r="D3396" s="98"/>
      <c r="E3396" s="98"/>
      <c r="F3396" s="98"/>
      <c r="G3396" s="98"/>
      <c r="H3396" s="98"/>
      <c r="I3396" s="98"/>
      <c r="J3396" s="98"/>
      <c r="K3396" s="98"/>
      <c r="L3396" s="98"/>
      <c r="M3396" s="98"/>
      <c r="N3396" s="98"/>
      <c r="O3396" s="98"/>
      <c r="P3396" s="97"/>
      <c r="Q3396" s="18"/>
      <c r="R3396" s="18"/>
    </row>
    <row r="3397" spans="1:18" x14ac:dyDescent="0.3">
      <c r="A3397" s="98"/>
      <c r="B3397" s="98"/>
      <c r="C3397" s="98"/>
      <c r="D3397" s="98"/>
      <c r="E3397" s="98"/>
      <c r="F3397" s="98"/>
      <c r="G3397" s="98"/>
      <c r="H3397" s="98"/>
      <c r="I3397" s="98"/>
      <c r="J3397" s="98"/>
      <c r="K3397" s="98"/>
      <c r="L3397" s="98"/>
      <c r="M3397" s="98"/>
      <c r="N3397" s="98"/>
      <c r="O3397" s="98"/>
      <c r="P3397" s="97"/>
      <c r="Q3397" s="18"/>
      <c r="R3397" s="18"/>
    </row>
    <row r="3398" spans="1:18" x14ac:dyDescent="0.3">
      <c r="A3398" s="98"/>
      <c r="B3398" s="98"/>
      <c r="C3398" s="98"/>
      <c r="D3398" s="98"/>
      <c r="E3398" s="98"/>
      <c r="F3398" s="98"/>
      <c r="G3398" s="98"/>
      <c r="H3398" s="98"/>
      <c r="I3398" s="98"/>
      <c r="J3398" s="98"/>
      <c r="K3398" s="98"/>
      <c r="L3398" s="98"/>
      <c r="M3398" s="98"/>
      <c r="N3398" s="98"/>
      <c r="O3398" s="98"/>
      <c r="P3398" s="97"/>
      <c r="Q3398" s="18"/>
      <c r="R3398" s="18"/>
    </row>
    <row r="3399" spans="1:18" x14ac:dyDescent="0.3">
      <c r="A3399" s="98"/>
      <c r="B3399" s="98"/>
      <c r="C3399" s="98"/>
      <c r="D3399" s="98"/>
      <c r="E3399" s="98"/>
      <c r="F3399" s="98"/>
      <c r="G3399" s="98"/>
      <c r="H3399" s="98"/>
      <c r="I3399" s="98"/>
      <c r="J3399" s="98"/>
      <c r="K3399" s="98"/>
      <c r="L3399" s="98"/>
      <c r="M3399" s="98"/>
      <c r="N3399" s="98"/>
      <c r="O3399" s="98"/>
      <c r="P3399" s="97"/>
      <c r="Q3399" s="18"/>
      <c r="R3399" s="18"/>
    </row>
    <row r="3400" spans="1:18" x14ac:dyDescent="0.3">
      <c r="A3400" s="98"/>
      <c r="B3400" s="98"/>
      <c r="C3400" s="98"/>
      <c r="D3400" s="98"/>
      <c r="E3400" s="98"/>
      <c r="F3400" s="98"/>
      <c r="G3400" s="98"/>
      <c r="H3400" s="98"/>
      <c r="I3400" s="98"/>
      <c r="J3400" s="98"/>
      <c r="K3400" s="98"/>
      <c r="L3400" s="98"/>
      <c r="M3400" s="98"/>
      <c r="N3400" s="98"/>
      <c r="O3400" s="98"/>
      <c r="P3400" s="97"/>
      <c r="Q3400" s="18"/>
      <c r="R3400" s="18"/>
    </row>
    <row r="3401" spans="1:18" x14ac:dyDescent="0.3">
      <c r="A3401" s="98"/>
      <c r="B3401" s="98"/>
      <c r="C3401" s="98"/>
      <c r="D3401" s="98"/>
      <c r="E3401" s="98"/>
      <c r="F3401" s="98"/>
      <c r="G3401" s="98"/>
      <c r="H3401" s="98"/>
      <c r="I3401" s="98"/>
      <c r="J3401" s="98"/>
      <c r="K3401" s="98"/>
      <c r="L3401" s="98"/>
      <c r="M3401" s="98"/>
      <c r="N3401" s="98"/>
      <c r="O3401" s="98"/>
      <c r="P3401" s="97"/>
      <c r="Q3401" s="18"/>
      <c r="R3401" s="18"/>
    </row>
    <row r="3402" spans="1:18" x14ac:dyDescent="0.3">
      <c r="A3402" s="98"/>
      <c r="B3402" s="98"/>
      <c r="C3402" s="98"/>
      <c r="D3402" s="98"/>
      <c r="E3402" s="98"/>
      <c r="F3402" s="98"/>
      <c r="G3402" s="98"/>
      <c r="H3402" s="98"/>
      <c r="I3402" s="98"/>
      <c r="J3402" s="98"/>
      <c r="K3402" s="98"/>
      <c r="L3402" s="98"/>
      <c r="M3402" s="98"/>
      <c r="N3402" s="98"/>
      <c r="O3402" s="98"/>
      <c r="P3402" s="97"/>
      <c r="Q3402" s="18"/>
      <c r="R3402" s="18"/>
    </row>
    <row r="3403" spans="1:18" x14ac:dyDescent="0.3">
      <c r="A3403" s="98"/>
      <c r="B3403" s="98"/>
      <c r="C3403" s="98"/>
      <c r="D3403" s="98"/>
      <c r="E3403" s="98"/>
      <c r="F3403" s="98"/>
      <c r="G3403" s="98"/>
      <c r="H3403" s="98"/>
      <c r="I3403" s="98"/>
      <c r="J3403" s="98"/>
      <c r="K3403" s="98"/>
      <c r="L3403" s="98"/>
      <c r="M3403" s="98"/>
      <c r="N3403" s="98"/>
      <c r="O3403" s="98"/>
      <c r="P3403" s="97"/>
      <c r="Q3403" s="18"/>
      <c r="R3403" s="18"/>
    </row>
    <row r="3404" spans="1:18" x14ac:dyDescent="0.3">
      <c r="A3404" s="98"/>
      <c r="B3404" s="98"/>
      <c r="C3404" s="98"/>
      <c r="D3404" s="98"/>
      <c r="E3404" s="98"/>
      <c r="F3404" s="98"/>
      <c r="G3404" s="98"/>
      <c r="H3404" s="98"/>
      <c r="I3404" s="98"/>
      <c r="J3404" s="98"/>
      <c r="K3404" s="98"/>
      <c r="L3404" s="98"/>
      <c r="M3404" s="98"/>
      <c r="N3404" s="98"/>
      <c r="O3404" s="98"/>
      <c r="P3404" s="97"/>
      <c r="Q3404" s="18"/>
      <c r="R3404" s="18"/>
    </row>
    <row r="3405" spans="1:18" x14ac:dyDescent="0.3">
      <c r="A3405" s="98"/>
      <c r="B3405" s="98"/>
      <c r="C3405" s="98"/>
      <c r="D3405" s="98"/>
      <c r="E3405" s="98"/>
      <c r="F3405" s="98"/>
      <c r="G3405" s="98"/>
      <c r="H3405" s="98"/>
      <c r="I3405" s="98"/>
      <c r="J3405" s="98"/>
      <c r="K3405" s="98"/>
      <c r="L3405" s="98"/>
      <c r="M3405" s="98"/>
      <c r="N3405" s="98"/>
      <c r="O3405" s="98"/>
      <c r="P3405" s="97"/>
      <c r="Q3405" s="18"/>
      <c r="R3405" s="18"/>
    </row>
    <row r="3406" spans="1:18" x14ac:dyDescent="0.3">
      <c r="A3406" s="98"/>
      <c r="B3406" s="98"/>
      <c r="C3406" s="98"/>
      <c r="D3406" s="98"/>
      <c r="E3406" s="98"/>
      <c r="F3406" s="98"/>
      <c r="G3406" s="98"/>
      <c r="H3406" s="98"/>
      <c r="I3406" s="98"/>
      <c r="J3406" s="98"/>
      <c r="K3406" s="98"/>
      <c r="L3406" s="98"/>
      <c r="M3406" s="98"/>
      <c r="N3406" s="98"/>
      <c r="O3406" s="98"/>
      <c r="P3406" s="97"/>
      <c r="Q3406" s="18"/>
      <c r="R3406" s="18"/>
    </row>
    <row r="3407" spans="1:18" x14ac:dyDescent="0.3">
      <c r="A3407" s="98"/>
      <c r="B3407" s="98"/>
      <c r="C3407" s="98"/>
      <c r="D3407" s="98"/>
      <c r="E3407" s="98"/>
      <c r="F3407" s="98"/>
      <c r="G3407" s="98"/>
      <c r="H3407" s="98"/>
      <c r="I3407" s="98"/>
      <c r="J3407" s="98"/>
      <c r="K3407" s="98"/>
      <c r="L3407" s="98"/>
      <c r="M3407" s="98"/>
      <c r="N3407" s="98"/>
      <c r="O3407" s="98"/>
      <c r="P3407" s="97"/>
      <c r="Q3407" s="18"/>
      <c r="R3407" s="18"/>
    </row>
    <row r="3408" spans="1:18" x14ac:dyDescent="0.3">
      <c r="A3408" s="98"/>
      <c r="B3408" s="98"/>
      <c r="C3408" s="98"/>
      <c r="D3408" s="98"/>
      <c r="E3408" s="98"/>
      <c r="F3408" s="98"/>
      <c r="G3408" s="98"/>
      <c r="H3408" s="98"/>
      <c r="I3408" s="98"/>
      <c r="J3408" s="98"/>
      <c r="K3408" s="98"/>
      <c r="L3408" s="98"/>
      <c r="M3408" s="98"/>
      <c r="N3408" s="98"/>
      <c r="O3408" s="98"/>
      <c r="P3408" s="97"/>
      <c r="Q3408" s="18"/>
      <c r="R3408" s="18"/>
    </row>
    <row r="3409" spans="1:18" x14ac:dyDescent="0.3">
      <c r="A3409" s="98"/>
      <c r="B3409" s="98"/>
      <c r="C3409" s="98"/>
      <c r="D3409" s="98"/>
      <c r="E3409" s="98"/>
      <c r="F3409" s="98"/>
      <c r="G3409" s="98"/>
      <c r="H3409" s="98"/>
      <c r="I3409" s="98"/>
      <c r="J3409" s="98"/>
      <c r="K3409" s="98"/>
      <c r="L3409" s="98"/>
      <c r="M3409" s="98"/>
      <c r="N3409" s="98"/>
      <c r="O3409" s="98"/>
      <c r="P3409" s="97"/>
      <c r="Q3409" s="18"/>
      <c r="R3409" s="18"/>
    </row>
    <row r="3410" spans="1:18" x14ac:dyDescent="0.3">
      <c r="A3410" s="98"/>
      <c r="B3410" s="98"/>
      <c r="C3410" s="98"/>
      <c r="D3410" s="98"/>
      <c r="E3410" s="98"/>
      <c r="F3410" s="98"/>
      <c r="G3410" s="98"/>
      <c r="H3410" s="98"/>
      <c r="I3410" s="98"/>
      <c r="J3410" s="98"/>
      <c r="K3410" s="98"/>
      <c r="L3410" s="98"/>
      <c r="M3410" s="98"/>
      <c r="N3410" s="98"/>
      <c r="O3410" s="98"/>
      <c r="P3410" s="97"/>
      <c r="Q3410" s="18"/>
      <c r="R3410" s="18"/>
    </row>
    <row r="3411" spans="1:18" x14ac:dyDescent="0.3">
      <c r="A3411" s="98"/>
      <c r="B3411" s="98"/>
      <c r="C3411" s="98"/>
      <c r="D3411" s="98"/>
      <c r="E3411" s="98"/>
      <c r="F3411" s="98"/>
      <c r="G3411" s="98"/>
      <c r="H3411" s="98"/>
      <c r="I3411" s="98"/>
      <c r="J3411" s="98"/>
      <c r="K3411" s="98"/>
      <c r="L3411" s="98"/>
      <c r="M3411" s="98"/>
      <c r="N3411" s="98"/>
      <c r="O3411" s="98"/>
      <c r="P3411" s="97"/>
      <c r="Q3411" s="18"/>
      <c r="R3411" s="18"/>
    </row>
    <row r="3412" spans="1:18" x14ac:dyDescent="0.3">
      <c r="A3412" s="98"/>
      <c r="B3412" s="98"/>
      <c r="C3412" s="98"/>
      <c r="D3412" s="98"/>
      <c r="E3412" s="98"/>
      <c r="F3412" s="98"/>
      <c r="G3412" s="98"/>
      <c r="H3412" s="98"/>
      <c r="I3412" s="98"/>
      <c r="J3412" s="98"/>
      <c r="K3412" s="98"/>
      <c r="L3412" s="98"/>
      <c r="M3412" s="98"/>
      <c r="N3412" s="98"/>
      <c r="O3412" s="98"/>
      <c r="P3412" s="97"/>
      <c r="Q3412" s="18"/>
      <c r="R3412" s="18"/>
    </row>
    <row r="3413" spans="1:18" x14ac:dyDescent="0.3">
      <c r="A3413" s="98"/>
      <c r="B3413" s="98"/>
      <c r="C3413" s="98"/>
      <c r="D3413" s="98"/>
      <c r="E3413" s="98"/>
      <c r="F3413" s="98"/>
      <c r="G3413" s="98"/>
      <c r="H3413" s="98"/>
      <c r="I3413" s="98"/>
      <c r="J3413" s="98"/>
      <c r="K3413" s="98"/>
      <c r="L3413" s="98"/>
      <c r="M3413" s="98"/>
      <c r="N3413" s="98"/>
      <c r="O3413" s="98"/>
      <c r="P3413" s="97"/>
      <c r="Q3413" s="18"/>
      <c r="R3413" s="18"/>
    </row>
    <row r="3414" spans="1:18" x14ac:dyDescent="0.3">
      <c r="A3414" s="98"/>
      <c r="B3414" s="98"/>
      <c r="C3414" s="98"/>
      <c r="D3414" s="98"/>
      <c r="E3414" s="98"/>
      <c r="F3414" s="98"/>
      <c r="G3414" s="98"/>
      <c r="H3414" s="98"/>
      <c r="I3414" s="98"/>
      <c r="J3414" s="98"/>
      <c r="K3414" s="98"/>
      <c r="L3414" s="98"/>
      <c r="M3414" s="98"/>
      <c r="N3414" s="98"/>
      <c r="O3414" s="98"/>
      <c r="P3414" s="97"/>
      <c r="Q3414" s="18"/>
      <c r="R3414" s="18"/>
    </row>
    <row r="3415" spans="1:18" x14ac:dyDescent="0.3">
      <c r="A3415" s="98"/>
      <c r="B3415" s="98"/>
      <c r="C3415" s="98"/>
      <c r="D3415" s="98"/>
      <c r="E3415" s="98"/>
      <c r="F3415" s="98"/>
      <c r="G3415" s="98"/>
      <c r="H3415" s="98"/>
      <c r="I3415" s="98"/>
      <c r="J3415" s="98"/>
      <c r="K3415" s="98"/>
      <c r="L3415" s="98"/>
      <c r="M3415" s="98"/>
      <c r="N3415" s="98"/>
      <c r="O3415" s="98"/>
      <c r="P3415" s="97"/>
      <c r="Q3415" s="18"/>
      <c r="R3415" s="18"/>
    </row>
    <row r="3416" spans="1:18" x14ac:dyDescent="0.3">
      <c r="A3416" s="98"/>
      <c r="B3416" s="98"/>
      <c r="C3416" s="98"/>
      <c r="D3416" s="98"/>
      <c r="E3416" s="98"/>
      <c r="F3416" s="98"/>
      <c r="G3416" s="98"/>
      <c r="H3416" s="98"/>
      <c r="I3416" s="98"/>
      <c r="J3416" s="98"/>
      <c r="K3416" s="98"/>
      <c r="L3416" s="98"/>
      <c r="M3416" s="98"/>
      <c r="N3416" s="98"/>
      <c r="O3416" s="98"/>
      <c r="P3416" s="97"/>
      <c r="Q3416" s="18"/>
      <c r="R3416" s="18"/>
    </row>
    <row r="3417" spans="1:18" x14ac:dyDescent="0.3">
      <c r="A3417" s="98"/>
      <c r="B3417" s="98"/>
      <c r="C3417" s="98"/>
      <c r="D3417" s="98"/>
      <c r="E3417" s="98"/>
      <c r="F3417" s="98"/>
      <c r="G3417" s="98"/>
      <c r="H3417" s="98"/>
      <c r="I3417" s="98"/>
      <c r="J3417" s="98"/>
      <c r="K3417" s="98"/>
      <c r="L3417" s="98"/>
      <c r="M3417" s="98"/>
      <c r="N3417" s="98"/>
      <c r="O3417" s="98"/>
      <c r="P3417" s="97"/>
      <c r="Q3417" s="18"/>
      <c r="R3417" s="18"/>
    </row>
    <row r="3418" spans="1:18" x14ac:dyDescent="0.3">
      <c r="A3418" s="98"/>
      <c r="B3418" s="98"/>
      <c r="C3418" s="98"/>
      <c r="D3418" s="98"/>
      <c r="E3418" s="98"/>
      <c r="F3418" s="98"/>
      <c r="G3418" s="98"/>
      <c r="H3418" s="98"/>
      <c r="I3418" s="98"/>
      <c r="J3418" s="98"/>
      <c r="K3418" s="98"/>
      <c r="L3418" s="98"/>
      <c r="M3418" s="98"/>
      <c r="N3418" s="98"/>
      <c r="O3418" s="98"/>
      <c r="P3418" s="97"/>
      <c r="Q3418" s="18"/>
      <c r="R3418" s="18"/>
    </row>
    <row r="3419" spans="1:18" x14ac:dyDescent="0.3">
      <c r="A3419" s="98"/>
      <c r="B3419" s="98"/>
      <c r="C3419" s="98"/>
      <c r="D3419" s="98"/>
      <c r="E3419" s="98"/>
      <c r="F3419" s="98"/>
      <c r="G3419" s="98"/>
      <c r="H3419" s="98"/>
      <c r="I3419" s="98"/>
      <c r="J3419" s="98"/>
      <c r="K3419" s="98"/>
      <c r="L3419" s="98"/>
      <c r="M3419" s="98"/>
      <c r="N3419" s="98"/>
      <c r="O3419" s="98"/>
      <c r="P3419" s="97"/>
      <c r="Q3419" s="18"/>
      <c r="R3419" s="18"/>
    </row>
    <row r="3420" spans="1:18" x14ac:dyDescent="0.3">
      <c r="A3420" s="98"/>
      <c r="B3420" s="98"/>
      <c r="C3420" s="98"/>
      <c r="D3420" s="98"/>
      <c r="E3420" s="98"/>
      <c r="F3420" s="98"/>
      <c r="G3420" s="98"/>
      <c r="H3420" s="98"/>
      <c r="I3420" s="98"/>
      <c r="J3420" s="98"/>
      <c r="K3420" s="98"/>
      <c r="L3420" s="98"/>
      <c r="M3420" s="98"/>
      <c r="N3420" s="98"/>
      <c r="O3420" s="98"/>
      <c r="P3420" s="97"/>
      <c r="Q3420" s="18"/>
      <c r="R3420" s="18"/>
    </row>
    <row r="3421" spans="1:18" x14ac:dyDescent="0.3">
      <c r="A3421" s="98"/>
      <c r="B3421" s="98"/>
      <c r="C3421" s="98"/>
      <c r="D3421" s="98"/>
      <c r="E3421" s="98"/>
      <c r="F3421" s="98"/>
      <c r="G3421" s="98"/>
      <c r="H3421" s="98"/>
      <c r="I3421" s="98"/>
      <c r="J3421" s="98"/>
      <c r="K3421" s="98"/>
      <c r="L3421" s="98"/>
      <c r="M3421" s="98"/>
      <c r="N3421" s="98"/>
      <c r="O3421" s="98"/>
      <c r="P3421" s="97"/>
      <c r="Q3421" s="18"/>
      <c r="R3421" s="18"/>
    </row>
    <row r="3422" spans="1:18" x14ac:dyDescent="0.3">
      <c r="A3422" s="98"/>
      <c r="B3422" s="98"/>
      <c r="C3422" s="98"/>
      <c r="D3422" s="98"/>
      <c r="E3422" s="98"/>
      <c r="F3422" s="98"/>
      <c r="G3422" s="98"/>
      <c r="H3422" s="98"/>
      <c r="I3422" s="98"/>
      <c r="J3422" s="98"/>
      <c r="K3422" s="98"/>
      <c r="L3422" s="98"/>
      <c r="M3422" s="98"/>
      <c r="N3422" s="98"/>
      <c r="O3422" s="98"/>
      <c r="P3422" s="97"/>
      <c r="Q3422" s="18"/>
      <c r="R3422" s="18"/>
    </row>
    <row r="3423" spans="1:18" x14ac:dyDescent="0.3">
      <c r="A3423" s="98"/>
      <c r="B3423" s="98"/>
      <c r="C3423" s="98"/>
      <c r="D3423" s="98"/>
      <c r="E3423" s="98"/>
      <c r="F3423" s="98"/>
      <c r="G3423" s="98"/>
      <c r="H3423" s="98"/>
      <c r="I3423" s="98"/>
      <c r="J3423" s="98"/>
      <c r="K3423" s="98"/>
      <c r="L3423" s="98"/>
      <c r="M3423" s="98"/>
      <c r="N3423" s="98"/>
      <c r="O3423" s="98"/>
      <c r="P3423" s="97"/>
      <c r="Q3423" s="18"/>
      <c r="R3423" s="18"/>
    </row>
    <row r="3424" spans="1:18" x14ac:dyDescent="0.3">
      <c r="A3424" s="98"/>
      <c r="B3424" s="98"/>
      <c r="C3424" s="98"/>
      <c r="D3424" s="98"/>
      <c r="E3424" s="98"/>
      <c r="F3424" s="98"/>
      <c r="G3424" s="98"/>
      <c r="H3424" s="98"/>
      <c r="I3424" s="98"/>
      <c r="J3424" s="98"/>
      <c r="K3424" s="98"/>
      <c r="L3424" s="98"/>
      <c r="M3424" s="98"/>
      <c r="N3424" s="98"/>
      <c r="O3424" s="98"/>
      <c r="P3424" s="97"/>
      <c r="Q3424" s="18"/>
      <c r="R3424" s="18"/>
    </row>
    <row r="3425" spans="1:18" x14ac:dyDescent="0.3">
      <c r="A3425" s="98"/>
      <c r="B3425" s="98"/>
      <c r="C3425" s="98"/>
      <c r="D3425" s="98"/>
      <c r="E3425" s="98"/>
      <c r="F3425" s="98"/>
      <c r="G3425" s="98"/>
      <c r="H3425" s="98"/>
      <c r="I3425" s="98"/>
      <c r="J3425" s="98"/>
      <c r="K3425" s="98"/>
      <c r="L3425" s="98"/>
      <c r="M3425" s="98"/>
      <c r="N3425" s="98"/>
      <c r="O3425" s="98"/>
      <c r="P3425" s="97"/>
      <c r="Q3425" s="18"/>
      <c r="R3425" s="18"/>
    </row>
    <row r="3426" spans="1:18" x14ac:dyDescent="0.3">
      <c r="A3426" s="98"/>
      <c r="B3426" s="98"/>
      <c r="C3426" s="98"/>
      <c r="D3426" s="98"/>
      <c r="E3426" s="98"/>
      <c r="F3426" s="98"/>
      <c r="G3426" s="98"/>
      <c r="H3426" s="98"/>
      <c r="I3426" s="98"/>
      <c r="J3426" s="98"/>
      <c r="K3426" s="98"/>
      <c r="L3426" s="98"/>
      <c r="M3426" s="98"/>
      <c r="N3426" s="98"/>
      <c r="O3426" s="98"/>
      <c r="P3426" s="97"/>
      <c r="Q3426" s="18"/>
      <c r="R3426" s="18"/>
    </row>
    <row r="3427" spans="1:18" x14ac:dyDescent="0.3">
      <c r="A3427" s="98"/>
      <c r="B3427" s="98"/>
      <c r="C3427" s="98"/>
      <c r="D3427" s="98"/>
      <c r="E3427" s="98"/>
      <c r="F3427" s="98"/>
      <c r="G3427" s="98"/>
      <c r="H3427" s="98"/>
      <c r="I3427" s="98"/>
      <c r="J3427" s="98"/>
      <c r="K3427" s="98"/>
      <c r="L3427" s="98"/>
      <c r="M3427" s="98"/>
      <c r="N3427" s="98"/>
      <c r="O3427" s="98"/>
      <c r="P3427" s="97"/>
      <c r="Q3427" s="18"/>
      <c r="R3427" s="18"/>
    </row>
    <row r="3428" spans="1:18" x14ac:dyDescent="0.3">
      <c r="A3428" s="98"/>
      <c r="B3428" s="98"/>
      <c r="C3428" s="98"/>
      <c r="D3428" s="98"/>
      <c r="E3428" s="98"/>
      <c r="F3428" s="98"/>
      <c r="G3428" s="98"/>
      <c r="H3428" s="98"/>
      <c r="I3428" s="98"/>
      <c r="J3428" s="98"/>
      <c r="K3428" s="98"/>
      <c r="L3428" s="98"/>
      <c r="M3428" s="98"/>
      <c r="N3428" s="98"/>
      <c r="O3428" s="98"/>
      <c r="P3428" s="97"/>
      <c r="Q3428" s="18"/>
      <c r="R3428" s="18"/>
    </row>
    <row r="3429" spans="1:18" x14ac:dyDescent="0.3">
      <c r="A3429" s="98"/>
      <c r="B3429" s="98"/>
      <c r="C3429" s="98"/>
      <c r="D3429" s="98"/>
      <c r="E3429" s="98"/>
      <c r="F3429" s="98"/>
      <c r="G3429" s="98"/>
      <c r="H3429" s="98"/>
      <c r="I3429" s="98"/>
      <c r="J3429" s="98"/>
      <c r="K3429" s="98"/>
      <c r="L3429" s="98"/>
      <c r="M3429" s="98"/>
      <c r="N3429" s="98"/>
      <c r="O3429" s="98"/>
      <c r="P3429" s="97"/>
      <c r="Q3429" s="18"/>
      <c r="R3429" s="18"/>
    </row>
    <row r="3430" spans="1:18" x14ac:dyDescent="0.3">
      <c r="A3430" s="98"/>
      <c r="B3430" s="98"/>
      <c r="C3430" s="98"/>
      <c r="D3430" s="98"/>
      <c r="E3430" s="98"/>
      <c r="F3430" s="98"/>
      <c r="G3430" s="98"/>
      <c r="H3430" s="98"/>
      <c r="I3430" s="98"/>
      <c r="J3430" s="98"/>
      <c r="K3430" s="98"/>
      <c r="L3430" s="98"/>
      <c r="M3430" s="98"/>
      <c r="N3430" s="98"/>
      <c r="O3430" s="98"/>
      <c r="P3430" s="97"/>
      <c r="Q3430" s="18"/>
      <c r="R3430" s="18"/>
    </row>
    <row r="3431" spans="1:18" x14ac:dyDescent="0.3">
      <c r="A3431" s="98"/>
      <c r="B3431" s="98"/>
      <c r="C3431" s="98"/>
      <c r="D3431" s="98"/>
      <c r="E3431" s="98"/>
      <c r="F3431" s="98"/>
      <c r="G3431" s="98"/>
      <c r="H3431" s="98"/>
      <c r="I3431" s="98"/>
      <c r="J3431" s="98"/>
      <c r="K3431" s="98"/>
      <c r="L3431" s="98"/>
      <c r="M3431" s="98"/>
      <c r="N3431" s="98"/>
      <c r="O3431" s="98"/>
      <c r="P3431" s="97"/>
      <c r="Q3431" s="18"/>
      <c r="R3431" s="18"/>
    </row>
    <row r="3432" spans="1:18" x14ac:dyDescent="0.3">
      <c r="A3432" s="98"/>
      <c r="B3432" s="98"/>
      <c r="C3432" s="98"/>
      <c r="D3432" s="98"/>
      <c r="E3432" s="98"/>
      <c r="F3432" s="98"/>
      <c r="G3432" s="98"/>
      <c r="H3432" s="98"/>
      <c r="I3432" s="98"/>
      <c r="J3432" s="98"/>
      <c r="K3432" s="98"/>
      <c r="L3432" s="98"/>
      <c r="M3432" s="98"/>
      <c r="N3432" s="98"/>
      <c r="O3432" s="98"/>
      <c r="P3432" s="97"/>
      <c r="Q3432" s="18"/>
      <c r="R3432" s="18"/>
    </row>
    <row r="3433" spans="1:18" x14ac:dyDescent="0.3">
      <c r="A3433" s="98"/>
      <c r="B3433" s="98"/>
      <c r="C3433" s="98"/>
      <c r="D3433" s="98"/>
      <c r="E3433" s="98"/>
      <c r="F3433" s="98"/>
      <c r="G3433" s="98"/>
      <c r="H3433" s="98"/>
      <c r="I3433" s="98"/>
      <c r="J3433" s="98"/>
      <c r="K3433" s="98"/>
      <c r="L3433" s="98"/>
      <c r="M3433" s="98"/>
      <c r="N3433" s="98"/>
      <c r="O3433" s="98"/>
      <c r="P3433" s="97"/>
      <c r="Q3433" s="18"/>
      <c r="R3433" s="18"/>
    </row>
    <row r="3434" spans="1:18" x14ac:dyDescent="0.3">
      <c r="A3434" s="98"/>
      <c r="B3434" s="98"/>
      <c r="C3434" s="98"/>
      <c r="D3434" s="98"/>
      <c r="E3434" s="98"/>
      <c r="F3434" s="98"/>
      <c r="G3434" s="98"/>
      <c r="H3434" s="98"/>
      <c r="I3434" s="98"/>
      <c r="J3434" s="98"/>
      <c r="K3434" s="98"/>
      <c r="L3434" s="98"/>
      <c r="M3434" s="98"/>
      <c r="N3434" s="98"/>
      <c r="O3434" s="98"/>
      <c r="P3434" s="97"/>
      <c r="Q3434" s="18"/>
      <c r="R3434" s="18"/>
    </row>
    <row r="3435" spans="1:18" x14ac:dyDescent="0.3">
      <c r="A3435" s="98"/>
      <c r="B3435" s="98"/>
      <c r="C3435" s="98"/>
      <c r="D3435" s="98"/>
      <c r="E3435" s="98"/>
      <c r="F3435" s="98"/>
      <c r="G3435" s="98"/>
      <c r="H3435" s="98"/>
      <c r="I3435" s="98"/>
      <c r="J3435" s="98"/>
      <c r="K3435" s="98"/>
      <c r="L3435" s="98"/>
      <c r="M3435" s="98"/>
      <c r="N3435" s="98"/>
      <c r="O3435" s="98"/>
      <c r="P3435" s="97"/>
      <c r="Q3435" s="18"/>
      <c r="R3435" s="18"/>
    </row>
    <row r="3436" spans="1:18" x14ac:dyDescent="0.3">
      <c r="A3436" s="98"/>
      <c r="B3436" s="98"/>
      <c r="C3436" s="98"/>
      <c r="D3436" s="98"/>
      <c r="E3436" s="98"/>
      <c r="F3436" s="98"/>
      <c r="G3436" s="98"/>
      <c r="H3436" s="98"/>
      <c r="I3436" s="98"/>
      <c r="J3436" s="98"/>
      <c r="K3436" s="98"/>
      <c r="L3436" s="98"/>
      <c r="M3436" s="98"/>
      <c r="N3436" s="98"/>
      <c r="O3436" s="98"/>
      <c r="P3436" s="97"/>
      <c r="Q3436" s="18"/>
      <c r="R3436" s="18"/>
    </row>
    <row r="3437" spans="1:18" x14ac:dyDescent="0.3">
      <c r="A3437" s="98"/>
      <c r="B3437" s="98"/>
      <c r="C3437" s="98"/>
      <c r="D3437" s="98"/>
      <c r="E3437" s="98"/>
      <c r="F3437" s="98"/>
      <c r="G3437" s="98"/>
      <c r="H3437" s="98"/>
      <c r="I3437" s="98"/>
      <c r="J3437" s="98"/>
      <c r="K3437" s="98"/>
      <c r="L3437" s="98"/>
      <c r="M3437" s="98"/>
      <c r="N3437" s="98"/>
      <c r="O3437" s="98"/>
      <c r="P3437" s="97"/>
      <c r="Q3437" s="18"/>
      <c r="R3437" s="18"/>
    </row>
    <row r="3438" spans="1:18" x14ac:dyDescent="0.3">
      <c r="A3438" s="98"/>
      <c r="B3438" s="98"/>
      <c r="C3438" s="98"/>
      <c r="D3438" s="98"/>
      <c r="E3438" s="98"/>
      <c r="F3438" s="98"/>
      <c r="G3438" s="98"/>
      <c r="H3438" s="98"/>
      <c r="I3438" s="98"/>
      <c r="J3438" s="98"/>
      <c r="K3438" s="98"/>
      <c r="L3438" s="98"/>
      <c r="M3438" s="98"/>
      <c r="N3438" s="98"/>
      <c r="O3438" s="98"/>
      <c r="P3438" s="97"/>
      <c r="Q3438" s="18"/>
      <c r="R3438" s="18"/>
    </row>
    <row r="3439" spans="1:18" x14ac:dyDescent="0.3">
      <c r="A3439" s="98"/>
      <c r="B3439" s="98"/>
      <c r="C3439" s="98"/>
      <c r="D3439" s="98"/>
      <c r="E3439" s="98"/>
      <c r="F3439" s="98"/>
      <c r="G3439" s="98"/>
      <c r="H3439" s="98"/>
      <c r="I3439" s="98"/>
      <c r="J3439" s="98"/>
      <c r="K3439" s="98"/>
      <c r="L3439" s="98"/>
      <c r="M3439" s="98"/>
      <c r="N3439" s="98"/>
      <c r="O3439" s="98"/>
      <c r="P3439" s="97"/>
      <c r="Q3439" s="18"/>
      <c r="R3439" s="18"/>
    </row>
    <row r="3440" spans="1:18" x14ac:dyDescent="0.3">
      <c r="A3440" s="98"/>
      <c r="B3440" s="98"/>
      <c r="C3440" s="98"/>
      <c r="D3440" s="98"/>
      <c r="E3440" s="98"/>
      <c r="F3440" s="98"/>
      <c r="G3440" s="98"/>
      <c r="H3440" s="98"/>
      <c r="I3440" s="98"/>
      <c r="J3440" s="98"/>
      <c r="K3440" s="98"/>
      <c r="L3440" s="98"/>
      <c r="M3440" s="98"/>
      <c r="N3440" s="98"/>
      <c r="O3440" s="98"/>
      <c r="P3440" s="97"/>
      <c r="Q3440" s="18"/>
      <c r="R3440" s="18"/>
    </row>
    <row r="3441" spans="1:18" x14ac:dyDescent="0.3">
      <c r="A3441" s="98"/>
      <c r="B3441" s="98"/>
      <c r="C3441" s="98"/>
      <c r="D3441" s="98"/>
      <c r="E3441" s="98"/>
      <c r="F3441" s="98"/>
      <c r="G3441" s="98"/>
      <c r="H3441" s="98"/>
      <c r="I3441" s="98"/>
      <c r="J3441" s="98"/>
      <c r="K3441" s="98"/>
      <c r="L3441" s="98"/>
      <c r="M3441" s="98"/>
      <c r="N3441" s="98"/>
      <c r="O3441" s="98"/>
      <c r="P3441" s="97"/>
      <c r="Q3441" s="18"/>
      <c r="R3441" s="18"/>
    </row>
    <row r="3442" spans="1:18" x14ac:dyDescent="0.3">
      <c r="A3442" s="98"/>
      <c r="B3442" s="98"/>
      <c r="C3442" s="98"/>
      <c r="D3442" s="98"/>
      <c r="E3442" s="98"/>
      <c r="F3442" s="98"/>
      <c r="G3442" s="98"/>
      <c r="H3442" s="98"/>
      <c r="I3442" s="98"/>
      <c r="J3442" s="98"/>
      <c r="K3442" s="98"/>
      <c r="L3442" s="98"/>
      <c r="M3442" s="98"/>
      <c r="N3442" s="98"/>
      <c r="O3442" s="98"/>
      <c r="P3442" s="97"/>
      <c r="Q3442" s="18"/>
      <c r="R3442" s="18"/>
    </row>
    <row r="3443" spans="1:18" x14ac:dyDescent="0.3">
      <c r="A3443" s="98"/>
      <c r="B3443" s="98"/>
      <c r="C3443" s="98"/>
      <c r="D3443" s="98"/>
      <c r="E3443" s="98"/>
      <c r="F3443" s="98"/>
      <c r="G3443" s="98"/>
      <c r="H3443" s="98"/>
      <c r="I3443" s="98"/>
      <c r="J3443" s="98"/>
      <c r="K3443" s="98"/>
      <c r="L3443" s="98"/>
      <c r="M3443" s="98"/>
      <c r="N3443" s="98"/>
      <c r="O3443" s="98"/>
      <c r="P3443" s="97"/>
      <c r="Q3443" s="18"/>
      <c r="R3443" s="18"/>
    </row>
    <row r="3444" spans="1:18" x14ac:dyDescent="0.3">
      <c r="A3444" s="98"/>
      <c r="B3444" s="98"/>
      <c r="C3444" s="98"/>
      <c r="D3444" s="98"/>
      <c r="E3444" s="98"/>
      <c r="F3444" s="98"/>
      <c r="G3444" s="98"/>
      <c r="H3444" s="98"/>
      <c r="I3444" s="98"/>
      <c r="J3444" s="98"/>
      <c r="K3444" s="98"/>
      <c r="L3444" s="98"/>
      <c r="M3444" s="98"/>
      <c r="N3444" s="98"/>
      <c r="O3444" s="98"/>
      <c r="P3444" s="97"/>
      <c r="Q3444" s="18"/>
      <c r="R3444" s="18"/>
    </row>
    <row r="3445" spans="1:18" x14ac:dyDescent="0.3">
      <c r="A3445" s="98"/>
      <c r="B3445" s="98"/>
      <c r="C3445" s="98"/>
      <c r="D3445" s="98"/>
      <c r="E3445" s="98"/>
      <c r="F3445" s="98"/>
      <c r="G3445" s="98"/>
      <c r="H3445" s="98"/>
      <c r="I3445" s="98"/>
      <c r="J3445" s="98"/>
      <c r="K3445" s="98"/>
      <c r="L3445" s="98"/>
      <c r="M3445" s="98"/>
      <c r="N3445" s="98"/>
      <c r="O3445" s="98"/>
      <c r="P3445" s="97"/>
      <c r="Q3445" s="18"/>
      <c r="R3445" s="18"/>
    </row>
    <row r="3446" spans="1:18" x14ac:dyDescent="0.3">
      <c r="A3446" s="98"/>
      <c r="B3446" s="98"/>
      <c r="C3446" s="98"/>
      <c r="D3446" s="98"/>
      <c r="E3446" s="98"/>
      <c r="F3446" s="98"/>
      <c r="G3446" s="98"/>
      <c r="H3446" s="98"/>
      <c r="I3446" s="98"/>
      <c r="J3446" s="98"/>
      <c r="K3446" s="98"/>
      <c r="L3446" s="98"/>
      <c r="M3446" s="98"/>
      <c r="N3446" s="98"/>
      <c r="O3446" s="98"/>
      <c r="P3446" s="97"/>
      <c r="Q3446" s="18"/>
      <c r="R3446" s="18"/>
    </row>
    <row r="3447" spans="1:18" x14ac:dyDescent="0.3">
      <c r="A3447" s="98"/>
      <c r="B3447" s="98"/>
      <c r="C3447" s="98"/>
      <c r="D3447" s="98"/>
      <c r="E3447" s="98"/>
      <c r="F3447" s="98"/>
      <c r="G3447" s="98"/>
      <c r="H3447" s="98"/>
      <c r="I3447" s="98"/>
      <c r="J3447" s="98"/>
      <c r="K3447" s="98"/>
      <c r="L3447" s="98"/>
      <c r="M3447" s="98"/>
      <c r="N3447" s="98"/>
      <c r="O3447" s="98"/>
      <c r="P3447" s="97"/>
      <c r="Q3447" s="18"/>
      <c r="R3447" s="18"/>
    </row>
    <row r="3448" spans="1:18" x14ac:dyDescent="0.3">
      <c r="A3448" s="98"/>
      <c r="B3448" s="98"/>
      <c r="C3448" s="98"/>
      <c r="D3448" s="98"/>
      <c r="E3448" s="98"/>
      <c r="F3448" s="98"/>
      <c r="G3448" s="98"/>
      <c r="H3448" s="98"/>
      <c r="I3448" s="98"/>
      <c r="J3448" s="98"/>
      <c r="K3448" s="98"/>
      <c r="L3448" s="98"/>
      <c r="M3448" s="98"/>
      <c r="N3448" s="98"/>
      <c r="O3448" s="98"/>
      <c r="P3448" s="97"/>
      <c r="Q3448" s="18"/>
      <c r="R3448" s="18"/>
    </row>
    <row r="3449" spans="1:18" x14ac:dyDescent="0.3">
      <c r="A3449" s="98"/>
      <c r="B3449" s="98"/>
      <c r="C3449" s="98"/>
      <c r="D3449" s="98"/>
      <c r="E3449" s="98"/>
      <c r="F3449" s="98"/>
      <c r="G3449" s="98"/>
      <c r="H3449" s="98"/>
      <c r="I3449" s="98"/>
      <c r="J3449" s="98"/>
      <c r="K3449" s="98"/>
      <c r="L3449" s="98"/>
      <c r="M3449" s="98"/>
      <c r="N3449" s="98"/>
      <c r="O3449" s="98"/>
      <c r="P3449" s="97"/>
      <c r="Q3449" s="18"/>
      <c r="R3449" s="18"/>
    </row>
    <row r="3450" spans="1:18" x14ac:dyDescent="0.3">
      <c r="A3450" s="98"/>
      <c r="B3450" s="98"/>
      <c r="C3450" s="98"/>
      <c r="D3450" s="98"/>
      <c r="E3450" s="98"/>
      <c r="F3450" s="98"/>
      <c r="G3450" s="98"/>
      <c r="H3450" s="98"/>
      <c r="I3450" s="98"/>
      <c r="J3450" s="98"/>
      <c r="K3450" s="98"/>
      <c r="L3450" s="98"/>
      <c r="M3450" s="98"/>
      <c r="N3450" s="98"/>
      <c r="O3450" s="98"/>
      <c r="P3450" s="97"/>
      <c r="Q3450" s="18"/>
      <c r="R3450" s="18"/>
    </row>
    <row r="3451" spans="1:18" x14ac:dyDescent="0.3">
      <c r="A3451" s="98"/>
      <c r="B3451" s="98"/>
      <c r="C3451" s="98"/>
      <c r="D3451" s="98"/>
      <c r="E3451" s="98"/>
      <c r="F3451" s="98"/>
      <c r="G3451" s="98"/>
      <c r="H3451" s="98"/>
      <c r="I3451" s="98"/>
      <c r="J3451" s="98"/>
      <c r="K3451" s="98"/>
      <c r="L3451" s="98"/>
      <c r="M3451" s="98"/>
      <c r="N3451" s="98"/>
      <c r="O3451" s="98"/>
      <c r="P3451" s="97"/>
      <c r="Q3451" s="18"/>
      <c r="R3451" s="18"/>
    </row>
    <row r="3452" spans="1:18" x14ac:dyDescent="0.3">
      <c r="A3452" s="98"/>
      <c r="B3452" s="98"/>
      <c r="C3452" s="98"/>
      <c r="D3452" s="98"/>
      <c r="E3452" s="98"/>
      <c r="F3452" s="98"/>
      <c r="G3452" s="98"/>
      <c r="H3452" s="98"/>
      <c r="I3452" s="98"/>
      <c r="J3452" s="98"/>
      <c r="K3452" s="98"/>
      <c r="L3452" s="98"/>
      <c r="M3452" s="98"/>
      <c r="N3452" s="98"/>
      <c r="O3452" s="98"/>
      <c r="P3452" s="97"/>
      <c r="Q3452" s="18"/>
      <c r="R3452" s="18"/>
    </row>
    <row r="3453" spans="1:18" x14ac:dyDescent="0.3">
      <c r="A3453" s="98"/>
      <c r="B3453" s="98"/>
      <c r="C3453" s="98"/>
      <c r="D3453" s="98"/>
      <c r="E3453" s="98"/>
      <c r="F3453" s="98"/>
      <c r="G3453" s="98"/>
      <c r="H3453" s="98"/>
      <c r="I3453" s="98"/>
      <c r="J3453" s="98"/>
      <c r="K3453" s="98"/>
      <c r="L3453" s="98"/>
      <c r="M3453" s="98"/>
      <c r="N3453" s="98"/>
      <c r="O3453" s="98"/>
      <c r="P3453" s="97"/>
      <c r="Q3453" s="18"/>
      <c r="R3453" s="18"/>
    </row>
    <row r="3454" spans="1:18" x14ac:dyDescent="0.3">
      <c r="A3454" s="98"/>
      <c r="B3454" s="98"/>
      <c r="C3454" s="98"/>
      <c r="D3454" s="98"/>
      <c r="E3454" s="98"/>
      <c r="F3454" s="98"/>
      <c r="G3454" s="98"/>
      <c r="H3454" s="98"/>
      <c r="I3454" s="98"/>
      <c r="J3454" s="98"/>
      <c r="K3454" s="98"/>
      <c r="L3454" s="98"/>
      <c r="M3454" s="98"/>
      <c r="N3454" s="98"/>
      <c r="O3454" s="98"/>
      <c r="P3454" s="97"/>
      <c r="Q3454" s="18"/>
      <c r="R3454" s="18"/>
    </row>
    <row r="3455" spans="1:18" x14ac:dyDescent="0.3">
      <c r="A3455" s="98"/>
      <c r="B3455" s="98"/>
      <c r="C3455" s="98"/>
      <c r="D3455" s="98"/>
      <c r="E3455" s="98"/>
      <c r="F3455" s="98"/>
      <c r="G3455" s="98"/>
      <c r="H3455" s="98"/>
      <c r="I3455" s="98"/>
      <c r="J3455" s="98"/>
      <c r="K3455" s="98"/>
      <c r="L3455" s="98"/>
      <c r="M3455" s="98"/>
      <c r="N3455" s="98"/>
      <c r="O3455" s="98"/>
      <c r="P3455" s="97"/>
      <c r="Q3455" s="18"/>
      <c r="R3455" s="18"/>
    </row>
    <row r="3456" spans="1:18" x14ac:dyDescent="0.3">
      <c r="A3456" s="98"/>
      <c r="B3456" s="98"/>
      <c r="C3456" s="98"/>
      <c r="D3456" s="98"/>
      <c r="E3456" s="98"/>
      <c r="F3456" s="98"/>
      <c r="G3456" s="98"/>
      <c r="H3456" s="98"/>
      <c r="I3456" s="98"/>
      <c r="J3456" s="98"/>
      <c r="K3456" s="98"/>
      <c r="L3456" s="98"/>
      <c r="M3456" s="98"/>
      <c r="N3456" s="98"/>
      <c r="O3456" s="98"/>
      <c r="P3456" s="97"/>
      <c r="Q3456" s="18"/>
      <c r="R3456" s="18"/>
    </row>
    <row r="3457" spans="1:18" x14ac:dyDescent="0.3">
      <c r="A3457" s="98"/>
      <c r="B3457" s="98"/>
      <c r="C3457" s="98"/>
      <c r="D3457" s="98"/>
      <c r="E3457" s="98"/>
      <c r="F3457" s="98"/>
      <c r="G3457" s="98"/>
      <c r="H3457" s="98"/>
      <c r="I3457" s="98"/>
      <c r="J3457" s="98"/>
      <c r="K3457" s="98"/>
      <c r="L3457" s="98"/>
      <c r="M3457" s="98"/>
      <c r="N3457" s="98"/>
      <c r="O3457" s="98"/>
      <c r="P3457" s="97"/>
      <c r="Q3457" s="18"/>
      <c r="R3457" s="18"/>
    </row>
    <row r="3458" spans="1:18" x14ac:dyDescent="0.3">
      <c r="A3458" s="98"/>
      <c r="B3458" s="98"/>
      <c r="C3458" s="98"/>
      <c r="D3458" s="98"/>
      <c r="E3458" s="98"/>
      <c r="F3458" s="98"/>
      <c r="G3458" s="98"/>
      <c r="H3458" s="98"/>
      <c r="I3458" s="98"/>
      <c r="J3458" s="98"/>
      <c r="K3458" s="98"/>
      <c r="L3458" s="98"/>
      <c r="M3458" s="98"/>
      <c r="N3458" s="98"/>
      <c r="O3458" s="98"/>
      <c r="P3458" s="97"/>
      <c r="Q3458" s="18"/>
      <c r="R3458" s="18"/>
    </row>
    <row r="3459" spans="1:18" x14ac:dyDescent="0.3">
      <c r="A3459" s="98"/>
      <c r="B3459" s="98"/>
      <c r="C3459" s="98"/>
      <c r="D3459" s="98"/>
      <c r="E3459" s="98"/>
      <c r="F3459" s="98"/>
      <c r="G3459" s="98"/>
      <c r="H3459" s="98"/>
      <c r="I3459" s="98"/>
      <c r="J3459" s="98"/>
      <c r="K3459" s="98"/>
      <c r="L3459" s="98"/>
      <c r="M3459" s="98"/>
      <c r="N3459" s="98"/>
      <c r="O3459" s="98"/>
      <c r="P3459" s="97"/>
      <c r="Q3459" s="18"/>
      <c r="R3459" s="18"/>
    </row>
    <row r="3460" spans="1:18" x14ac:dyDescent="0.3">
      <c r="A3460" s="98"/>
      <c r="B3460" s="98"/>
      <c r="C3460" s="98"/>
      <c r="D3460" s="98"/>
      <c r="E3460" s="98"/>
      <c r="F3460" s="98"/>
      <c r="G3460" s="98"/>
      <c r="H3460" s="98"/>
      <c r="I3460" s="98"/>
      <c r="J3460" s="98"/>
      <c r="K3460" s="98"/>
      <c r="L3460" s="98"/>
      <c r="M3460" s="98"/>
      <c r="N3460" s="98"/>
      <c r="O3460" s="98"/>
      <c r="P3460" s="97"/>
      <c r="Q3460" s="18"/>
      <c r="R3460" s="18"/>
    </row>
    <row r="3461" spans="1:18" x14ac:dyDescent="0.3">
      <c r="A3461" s="98"/>
      <c r="B3461" s="98"/>
      <c r="C3461" s="98"/>
      <c r="D3461" s="98"/>
      <c r="E3461" s="98"/>
      <c r="F3461" s="98"/>
      <c r="G3461" s="98"/>
      <c r="H3461" s="98"/>
      <c r="I3461" s="98"/>
      <c r="J3461" s="98"/>
      <c r="K3461" s="98"/>
      <c r="L3461" s="98"/>
      <c r="M3461" s="98"/>
      <c r="N3461" s="98"/>
      <c r="O3461" s="98"/>
      <c r="P3461" s="97"/>
      <c r="Q3461" s="18"/>
      <c r="R3461" s="18"/>
    </row>
    <row r="3462" spans="1:18" x14ac:dyDescent="0.3">
      <c r="A3462" s="98"/>
      <c r="B3462" s="98"/>
      <c r="C3462" s="98"/>
      <c r="D3462" s="98"/>
      <c r="E3462" s="98"/>
      <c r="F3462" s="98"/>
      <c r="G3462" s="98"/>
      <c r="H3462" s="98"/>
      <c r="I3462" s="98"/>
      <c r="J3462" s="98"/>
      <c r="K3462" s="98"/>
      <c r="L3462" s="98"/>
      <c r="M3462" s="98"/>
      <c r="N3462" s="98"/>
      <c r="O3462" s="98"/>
      <c r="P3462" s="97"/>
      <c r="Q3462" s="18"/>
      <c r="R3462" s="18"/>
    </row>
    <row r="3463" spans="1:18" x14ac:dyDescent="0.3">
      <c r="A3463" s="98"/>
      <c r="B3463" s="98"/>
      <c r="C3463" s="98"/>
      <c r="D3463" s="98"/>
      <c r="E3463" s="98"/>
      <c r="F3463" s="98"/>
      <c r="G3463" s="98"/>
      <c r="H3463" s="98"/>
      <c r="I3463" s="98"/>
      <c r="J3463" s="98"/>
      <c r="K3463" s="98"/>
      <c r="L3463" s="98"/>
      <c r="M3463" s="98"/>
      <c r="N3463" s="98"/>
      <c r="O3463" s="98"/>
      <c r="P3463" s="97"/>
      <c r="Q3463" s="18"/>
      <c r="R3463" s="18"/>
    </row>
    <row r="3464" spans="1:18" x14ac:dyDescent="0.3">
      <c r="A3464" s="98"/>
      <c r="B3464" s="98"/>
      <c r="C3464" s="98"/>
      <c r="D3464" s="98"/>
      <c r="E3464" s="98"/>
      <c r="F3464" s="98"/>
      <c r="G3464" s="98"/>
      <c r="H3464" s="98"/>
      <c r="I3464" s="98"/>
      <c r="J3464" s="98"/>
      <c r="K3464" s="98"/>
      <c r="L3464" s="98"/>
      <c r="M3464" s="98"/>
      <c r="N3464" s="98"/>
      <c r="O3464" s="98"/>
      <c r="P3464" s="97"/>
      <c r="Q3464" s="18"/>
      <c r="R3464" s="18"/>
    </row>
    <row r="3465" spans="1:18" x14ac:dyDescent="0.3">
      <c r="A3465" s="98"/>
      <c r="B3465" s="98"/>
      <c r="C3465" s="98"/>
      <c r="D3465" s="98"/>
      <c r="E3465" s="98"/>
      <c r="F3465" s="98"/>
      <c r="G3465" s="98"/>
      <c r="H3465" s="98"/>
      <c r="I3465" s="98"/>
      <c r="J3465" s="98"/>
      <c r="K3465" s="98"/>
      <c r="L3465" s="98"/>
      <c r="M3465" s="98"/>
      <c r="N3465" s="98"/>
      <c r="O3465" s="98"/>
      <c r="P3465" s="97"/>
      <c r="Q3465" s="18"/>
      <c r="R3465" s="18"/>
    </row>
    <row r="3466" spans="1:18" x14ac:dyDescent="0.3">
      <c r="A3466" s="98"/>
      <c r="B3466" s="98"/>
      <c r="C3466" s="98"/>
      <c r="D3466" s="98"/>
      <c r="E3466" s="98"/>
      <c r="F3466" s="98"/>
      <c r="G3466" s="98"/>
      <c r="H3466" s="98"/>
      <c r="I3466" s="98"/>
      <c r="J3466" s="98"/>
      <c r="K3466" s="98"/>
      <c r="L3466" s="98"/>
      <c r="M3466" s="98"/>
      <c r="N3466" s="98"/>
      <c r="O3466" s="98"/>
      <c r="P3466" s="97"/>
      <c r="Q3466" s="18"/>
      <c r="R3466" s="18"/>
    </row>
    <row r="3467" spans="1:18" x14ac:dyDescent="0.3">
      <c r="A3467" s="98"/>
      <c r="B3467" s="98"/>
      <c r="C3467" s="98"/>
      <c r="D3467" s="98"/>
      <c r="E3467" s="98"/>
      <c r="F3467" s="98"/>
      <c r="G3467" s="98"/>
      <c r="H3467" s="98"/>
      <c r="I3467" s="98"/>
      <c r="J3467" s="98"/>
      <c r="K3467" s="98"/>
      <c r="L3467" s="98"/>
      <c r="M3467" s="98"/>
      <c r="N3467" s="98"/>
      <c r="O3467" s="98"/>
      <c r="P3467" s="97"/>
      <c r="Q3467" s="18"/>
      <c r="R3467" s="18"/>
    </row>
    <row r="3468" spans="1:18" x14ac:dyDescent="0.3">
      <c r="A3468" s="98"/>
      <c r="B3468" s="98"/>
      <c r="C3468" s="98"/>
      <c r="D3468" s="98"/>
      <c r="E3468" s="98"/>
      <c r="F3468" s="98"/>
      <c r="G3468" s="98"/>
      <c r="H3468" s="98"/>
      <c r="I3468" s="98"/>
      <c r="J3468" s="98"/>
      <c r="K3468" s="98"/>
      <c r="L3468" s="98"/>
      <c r="M3468" s="98"/>
      <c r="N3468" s="98"/>
      <c r="O3468" s="98"/>
      <c r="P3468" s="97"/>
      <c r="Q3468" s="18"/>
      <c r="R3468" s="18"/>
    </row>
    <row r="3469" spans="1:18" x14ac:dyDescent="0.3">
      <c r="A3469" s="98"/>
      <c r="B3469" s="98"/>
      <c r="C3469" s="98"/>
      <c r="D3469" s="98"/>
      <c r="E3469" s="98"/>
      <c r="F3469" s="98"/>
      <c r="G3469" s="98"/>
      <c r="H3469" s="98"/>
      <c r="I3469" s="98"/>
      <c r="J3469" s="98"/>
      <c r="K3469" s="98"/>
      <c r="L3469" s="98"/>
      <c r="M3469" s="98"/>
      <c r="N3469" s="98"/>
      <c r="O3469" s="98"/>
      <c r="P3469" s="97"/>
      <c r="Q3469" s="18"/>
      <c r="R3469" s="18"/>
    </row>
    <row r="3470" spans="1:18" x14ac:dyDescent="0.3">
      <c r="A3470" s="98"/>
      <c r="B3470" s="98"/>
      <c r="C3470" s="98"/>
      <c r="D3470" s="98"/>
      <c r="E3470" s="98"/>
      <c r="F3470" s="98"/>
      <c r="G3470" s="98"/>
      <c r="H3470" s="98"/>
      <c r="I3470" s="98"/>
      <c r="J3470" s="98"/>
      <c r="K3470" s="98"/>
      <c r="L3470" s="98"/>
      <c r="M3470" s="98"/>
      <c r="N3470" s="98"/>
      <c r="O3470" s="98"/>
      <c r="P3470" s="97"/>
      <c r="Q3470" s="18"/>
      <c r="R3470" s="18"/>
    </row>
    <row r="3471" spans="1:18" x14ac:dyDescent="0.3">
      <c r="A3471" s="98"/>
      <c r="B3471" s="98"/>
      <c r="C3471" s="98"/>
      <c r="D3471" s="98"/>
      <c r="E3471" s="98"/>
      <c r="F3471" s="98"/>
      <c r="G3471" s="98"/>
      <c r="H3471" s="98"/>
      <c r="I3471" s="98"/>
      <c r="J3471" s="98"/>
      <c r="K3471" s="98"/>
      <c r="L3471" s="98"/>
      <c r="M3471" s="98"/>
      <c r="N3471" s="98"/>
      <c r="O3471" s="98"/>
      <c r="P3471" s="97"/>
      <c r="Q3471" s="18"/>
      <c r="R3471" s="18"/>
    </row>
    <row r="3472" spans="1:18" x14ac:dyDescent="0.3">
      <c r="A3472" s="98"/>
      <c r="B3472" s="98"/>
      <c r="C3472" s="98"/>
      <c r="D3472" s="98"/>
      <c r="E3472" s="98"/>
      <c r="F3472" s="98"/>
      <c r="G3472" s="98"/>
      <c r="H3472" s="98"/>
      <c r="I3472" s="98"/>
      <c r="J3472" s="98"/>
      <c r="K3472" s="98"/>
      <c r="L3472" s="98"/>
      <c r="M3472" s="98"/>
      <c r="N3472" s="98"/>
      <c r="O3472" s="98"/>
      <c r="P3472" s="97"/>
      <c r="Q3472" s="18"/>
      <c r="R3472" s="18"/>
    </row>
    <row r="3473" spans="1:18" x14ac:dyDescent="0.3">
      <c r="A3473" s="98"/>
      <c r="B3473" s="98"/>
      <c r="C3473" s="98"/>
      <c r="D3473" s="98"/>
      <c r="E3473" s="98"/>
      <c r="F3473" s="98"/>
      <c r="G3473" s="98"/>
      <c r="H3473" s="98"/>
      <c r="I3473" s="98"/>
      <c r="J3473" s="98"/>
      <c r="K3473" s="98"/>
      <c r="L3473" s="98"/>
      <c r="M3473" s="98"/>
      <c r="N3473" s="98"/>
      <c r="O3473" s="98"/>
      <c r="P3473" s="97"/>
      <c r="Q3473" s="18"/>
      <c r="R3473" s="18"/>
    </row>
    <row r="3474" spans="1:18" x14ac:dyDescent="0.3">
      <c r="A3474" s="98"/>
      <c r="B3474" s="98"/>
      <c r="C3474" s="98"/>
      <c r="D3474" s="98"/>
      <c r="E3474" s="98"/>
      <c r="F3474" s="98"/>
      <c r="G3474" s="98"/>
      <c r="H3474" s="98"/>
      <c r="I3474" s="98"/>
      <c r="J3474" s="98"/>
      <c r="K3474" s="98"/>
      <c r="L3474" s="98"/>
      <c r="M3474" s="98"/>
      <c r="N3474" s="98"/>
      <c r="O3474" s="98"/>
      <c r="P3474" s="97"/>
      <c r="Q3474" s="18"/>
      <c r="R3474" s="18"/>
    </row>
    <row r="3475" spans="1:18" x14ac:dyDescent="0.3">
      <c r="A3475" s="98"/>
      <c r="B3475" s="98"/>
      <c r="C3475" s="98"/>
      <c r="D3475" s="98"/>
      <c r="E3475" s="98"/>
      <c r="F3475" s="98"/>
      <c r="G3475" s="98"/>
      <c r="H3475" s="98"/>
      <c r="I3475" s="98"/>
      <c r="J3475" s="98"/>
      <c r="K3475" s="98"/>
      <c r="L3475" s="98"/>
      <c r="M3475" s="98"/>
      <c r="N3475" s="98"/>
      <c r="O3475" s="98"/>
      <c r="P3475" s="97"/>
      <c r="Q3475" s="18"/>
      <c r="R3475" s="18"/>
    </row>
    <row r="3476" spans="1:18" x14ac:dyDescent="0.3">
      <c r="A3476" s="98"/>
      <c r="B3476" s="98"/>
      <c r="C3476" s="98"/>
      <c r="D3476" s="98"/>
      <c r="E3476" s="98"/>
      <c r="F3476" s="98"/>
      <c r="G3476" s="98"/>
      <c r="H3476" s="98"/>
      <c r="I3476" s="98"/>
      <c r="J3476" s="98"/>
      <c r="K3476" s="98"/>
      <c r="L3476" s="98"/>
      <c r="M3476" s="98"/>
      <c r="N3476" s="98"/>
      <c r="O3476" s="98"/>
      <c r="P3476" s="97"/>
      <c r="Q3476" s="18"/>
      <c r="R3476" s="18"/>
    </row>
    <row r="3477" spans="1:18" x14ac:dyDescent="0.3">
      <c r="A3477" s="98"/>
      <c r="B3477" s="98"/>
      <c r="C3477" s="98"/>
      <c r="D3477" s="98"/>
      <c r="E3477" s="98"/>
      <c r="F3477" s="98"/>
      <c r="G3477" s="98"/>
      <c r="H3477" s="98"/>
      <c r="I3477" s="98"/>
      <c r="J3477" s="98"/>
      <c r="K3477" s="98"/>
      <c r="L3477" s="98"/>
      <c r="M3477" s="98"/>
      <c r="N3477" s="98"/>
      <c r="O3477" s="98"/>
      <c r="P3477" s="97"/>
      <c r="Q3477" s="18"/>
      <c r="R3477" s="18"/>
    </row>
    <row r="3478" spans="1:18" x14ac:dyDescent="0.3">
      <c r="A3478" s="98"/>
      <c r="B3478" s="98"/>
      <c r="C3478" s="98"/>
      <c r="D3478" s="98"/>
      <c r="E3478" s="98"/>
      <c r="F3478" s="98"/>
      <c r="G3478" s="98"/>
      <c r="H3478" s="98"/>
      <c r="I3478" s="98"/>
      <c r="J3478" s="98"/>
      <c r="K3478" s="98"/>
      <c r="L3478" s="98"/>
      <c r="M3478" s="98"/>
      <c r="N3478" s="98"/>
      <c r="O3478" s="98"/>
      <c r="P3478" s="97"/>
      <c r="Q3478" s="18"/>
      <c r="R3478" s="18"/>
    </row>
    <row r="3479" spans="1:18" x14ac:dyDescent="0.3">
      <c r="A3479" s="98"/>
      <c r="B3479" s="98"/>
      <c r="C3479" s="98"/>
      <c r="D3479" s="98"/>
      <c r="E3479" s="98"/>
      <c r="F3479" s="98"/>
      <c r="G3479" s="98"/>
      <c r="H3479" s="98"/>
      <c r="I3479" s="98"/>
      <c r="J3479" s="98"/>
      <c r="K3479" s="98"/>
      <c r="L3479" s="98"/>
      <c r="M3479" s="98"/>
      <c r="N3479" s="98"/>
      <c r="O3479" s="98"/>
      <c r="P3479" s="97"/>
      <c r="Q3479" s="18"/>
      <c r="R3479" s="18"/>
    </row>
    <row r="3480" spans="1:18" x14ac:dyDescent="0.3">
      <c r="A3480" s="98"/>
      <c r="B3480" s="98"/>
      <c r="C3480" s="98"/>
      <c r="D3480" s="98"/>
      <c r="E3480" s="98"/>
      <c r="F3480" s="98"/>
      <c r="G3480" s="98"/>
      <c r="H3480" s="98"/>
      <c r="I3480" s="98"/>
      <c r="J3480" s="98"/>
      <c r="K3480" s="98"/>
      <c r="L3480" s="98"/>
      <c r="M3480" s="98"/>
      <c r="N3480" s="98"/>
      <c r="O3480" s="98"/>
      <c r="P3480" s="97"/>
      <c r="Q3480" s="18"/>
      <c r="R3480" s="18"/>
    </row>
    <row r="3481" spans="1:18" x14ac:dyDescent="0.3">
      <c r="A3481" s="98"/>
      <c r="B3481" s="98"/>
      <c r="C3481" s="98"/>
      <c r="D3481" s="98"/>
      <c r="E3481" s="98"/>
      <c r="F3481" s="98"/>
      <c r="G3481" s="98"/>
      <c r="H3481" s="98"/>
      <c r="I3481" s="98"/>
      <c r="J3481" s="98"/>
      <c r="K3481" s="98"/>
      <c r="L3481" s="98"/>
      <c r="M3481" s="98"/>
      <c r="N3481" s="98"/>
      <c r="O3481" s="98"/>
      <c r="P3481" s="97"/>
      <c r="Q3481" s="18"/>
      <c r="R3481" s="18"/>
    </row>
    <row r="3482" spans="1:18" x14ac:dyDescent="0.3">
      <c r="A3482" s="98"/>
      <c r="B3482" s="98"/>
      <c r="C3482" s="98"/>
      <c r="D3482" s="98"/>
      <c r="E3482" s="98"/>
      <c r="F3482" s="98"/>
      <c r="G3482" s="98"/>
      <c r="H3482" s="98"/>
      <c r="I3482" s="98"/>
      <c r="J3482" s="98"/>
      <c r="K3482" s="98"/>
      <c r="L3482" s="98"/>
      <c r="M3482" s="98"/>
      <c r="N3482" s="98"/>
      <c r="O3482" s="98"/>
      <c r="P3482" s="97"/>
      <c r="Q3482" s="18"/>
      <c r="R3482" s="18"/>
    </row>
    <row r="3483" spans="1:18" x14ac:dyDescent="0.3">
      <c r="A3483" s="98"/>
      <c r="B3483" s="98"/>
      <c r="C3483" s="98"/>
      <c r="D3483" s="98"/>
      <c r="E3483" s="98"/>
      <c r="F3483" s="98"/>
      <c r="G3483" s="98"/>
      <c r="H3483" s="98"/>
      <c r="I3483" s="98"/>
      <c r="J3483" s="98"/>
      <c r="K3483" s="98"/>
      <c r="L3483" s="98"/>
      <c r="M3483" s="98"/>
      <c r="N3483" s="98"/>
      <c r="O3483" s="98"/>
      <c r="P3483" s="97"/>
      <c r="Q3483" s="18"/>
      <c r="R3483" s="18"/>
    </row>
    <row r="3484" spans="1:18" x14ac:dyDescent="0.3">
      <c r="A3484" s="98"/>
      <c r="B3484" s="98"/>
      <c r="C3484" s="98"/>
      <c r="D3484" s="98"/>
      <c r="E3484" s="98"/>
      <c r="F3484" s="98"/>
      <c r="G3484" s="98"/>
      <c r="H3484" s="98"/>
      <c r="I3484" s="98"/>
      <c r="J3484" s="98"/>
      <c r="K3484" s="98"/>
      <c r="L3484" s="98"/>
      <c r="M3484" s="98"/>
      <c r="N3484" s="98"/>
      <c r="O3484" s="98"/>
      <c r="P3484" s="97"/>
      <c r="Q3484" s="18"/>
      <c r="R3484" s="18"/>
    </row>
    <row r="3485" spans="1:18" x14ac:dyDescent="0.3">
      <c r="A3485" s="98"/>
      <c r="B3485" s="98"/>
      <c r="C3485" s="98"/>
      <c r="D3485" s="98"/>
      <c r="E3485" s="98"/>
      <c r="F3485" s="98"/>
      <c r="G3485" s="98"/>
      <c r="H3485" s="98"/>
      <c r="I3485" s="98"/>
      <c r="J3485" s="98"/>
      <c r="K3485" s="98"/>
      <c r="L3485" s="98"/>
      <c r="M3485" s="98"/>
      <c r="N3485" s="98"/>
      <c r="O3485" s="98"/>
      <c r="P3485" s="97"/>
      <c r="Q3485" s="18"/>
      <c r="R3485" s="18"/>
    </row>
    <row r="3486" spans="1:18" x14ac:dyDescent="0.3">
      <c r="A3486" s="98"/>
      <c r="B3486" s="98"/>
      <c r="C3486" s="98"/>
      <c r="D3486" s="98"/>
      <c r="E3486" s="98"/>
      <c r="F3486" s="98"/>
      <c r="G3486" s="98"/>
      <c r="H3486" s="98"/>
      <c r="I3486" s="98"/>
      <c r="J3486" s="98"/>
      <c r="K3486" s="98"/>
      <c r="L3486" s="98"/>
      <c r="M3486" s="98"/>
      <c r="N3486" s="98"/>
      <c r="O3486" s="98"/>
      <c r="P3486" s="97"/>
      <c r="Q3486" s="18"/>
      <c r="R3486" s="18"/>
    </row>
    <row r="3487" spans="1:18" x14ac:dyDescent="0.3">
      <c r="A3487" s="98"/>
      <c r="B3487" s="98"/>
      <c r="C3487" s="98"/>
      <c r="D3487" s="98"/>
      <c r="E3487" s="98"/>
      <c r="F3487" s="98"/>
      <c r="G3487" s="98"/>
      <c r="H3487" s="98"/>
      <c r="I3487" s="98"/>
      <c r="J3487" s="98"/>
      <c r="K3487" s="98"/>
      <c r="L3487" s="98"/>
      <c r="M3487" s="98"/>
      <c r="N3487" s="98"/>
      <c r="O3487" s="98"/>
      <c r="P3487" s="97"/>
      <c r="Q3487" s="18"/>
      <c r="R3487" s="18"/>
    </row>
    <row r="3488" spans="1:18" x14ac:dyDescent="0.3">
      <c r="A3488" s="98"/>
      <c r="B3488" s="98"/>
      <c r="C3488" s="98"/>
      <c r="D3488" s="98"/>
      <c r="E3488" s="98"/>
      <c r="F3488" s="98"/>
      <c r="G3488" s="98"/>
      <c r="H3488" s="98"/>
      <c r="I3488" s="98"/>
      <c r="J3488" s="98"/>
      <c r="K3488" s="98"/>
      <c r="L3488" s="98"/>
      <c r="M3488" s="98"/>
      <c r="N3488" s="98"/>
      <c r="O3488" s="98"/>
      <c r="P3488" s="97"/>
      <c r="Q3488" s="18"/>
      <c r="R3488" s="18"/>
    </row>
    <row r="3489" spans="1:18" x14ac:dyDescent="0.3">
      <c r="A3489" s="98"/>
      <c r="B3489" s="98"/>
      <c r="C3489" s="98"/>
      <c r="D3489" s="98"/>
      <c r="E3489" s="98"/>
      <c r="F3489" s="98"/>
      <c r="G3489" s="98"/>
      <c r="H3489" s="98"/>
      <c r="I3489" s="98"/>
      <c r="J3489" s="98"/>
      <c r="K3489" s="98"/>
      <c r="L3489" s="98"/>
      <c r="M3489" s="98"/>
      <c r="N3489" s="98"/>
      <c r="O3489" s="98"/>
      <c r="P3489" s="97"/>
      <c r="Q3489" s="18"/>
      <c r="R3489" s="18"/>
    </row>
    <row r="3490" spans="1:18" x14ac:dyDescent="0.3">
      <c r="A3490" s="98"/>
      <c r="B3490" s="98"/>
      <c r="C3490" s="98"/>
      <c r="D3490" s="98"/>
      <c r="E3490" s="98"/>
      <c r="F3490" s="98"/>
      <c r="G3490" s="98"/>
      <c r="H3490" s="98"/>
      <c r="I3490" s="98"/>
      <c r="J3490" s="98"/>
      <c r="K3490" s="98"/>
      <c r="L3490" s="98"/>
      <c r="M3490" s="98"/>
      <c r="N3490" s="98"/>
      <c r="O3490" s="98"/>
      <c r="P3490" s="97"/>
      <c r="Q3490" s="18"/>
      <c r="R3490" s="18"/>
    </row>
    <row r="3491" spans="1:18" x14ac:dyDescent="0.3">
      <c r="A3491" s="98"/>
      <c r="B3491" s="98"/>
      <c r="C3491" s="98"/>
      <c r="D3491" s="98"/>
      <c r="E3491" s="98"/>
      <c r="F3491" s="98"/>
      <c r="G3491" s="98"/>
      <c r="H3491" s="98"/>
      <c r="I3491" s="98"/>
      <c r="J3491" s="98"/>
      <c r="K3491" s="98"/>
      <c r="L3491" s="98"/>
      <c r="M3491" s="98"/>
      <c r="N3491" s="98"/>
      <c r="O3491" s="98"/>
      <c r="P3491" s="97"/>
      <c r="Q3491" s="18"/>
      <c r="R3491" s="18"/>
    </row>
    <row r="3492" spans="1:18" x14ac:dyDescent="0.3">
      <c r="A3492" s="98"/>
      <c r="B3492" s="98"/>
      <c r="C3492" s="98"/>
      <c r="D3492" s="98"/>
      <c r="E3492" s="98"/>
      <c r="F3492" s="98"/>
      <c r="G3492" s="98"/>
      <c r="H3492" s="98"/>
      <c r="I3492" s="98"/>
      <c r="J3492" s="98"/>
      <c r="K3492" s="98"/>
      <c r="L3492" s="98"/>
      <c r="M3492" s="98"/>
      <c r="N3492" s="98"/>
      <c r="O3492" s="98"/>
      <c r="P3492" s="97"/>
      <c r="Q3492" s="18"/>
      <c r="R3492" s="18"/>
    </row>
    <row r="3493" spans="1:18" x14ac:dyDescent="0.3">
      <c r="A3493" s="98"/>
      <c r="B3493" s="98"/>
      <c r="C3493" s="98"/>
      <c r="D3493" s="98"/>
      <c r="E3493" s="98"/>
      <c r="F3493" s="98"/>
      <c r="G3493" s="98"/>
      <c r="H3493" s="98"/>
      <c r="I3493" s="98"/>
      <c r="J3493" s="98"/>
      <c r="K3493" s="98"/>
      <c r="L3493" s="98"/>
      <c r="M3493" s="98"/>
      <c r="N3493" s="98"/>
      <c r="O3493" s="98"/>
      <c r="P3493" s="97"/>
      <c r="Q3493" s="18"/>
      <c r="R3493" s="18"/>
    </row>
    <row r="3494" spans="1:18" x14ac:dyDescent="0.3">
      <c r="A3494" s="98"/>
      <c r="B3494" s="98"/>
      <c r="C3494" s="98"/>
      <c r="D3494" s="98"/>
      <c r="E3494" s="98"/>
      <c r="F3494" s="98"/>
      <c r="G3494" s="98"/>
      <c r="H3494" s="98"/>
      <c r="I3494" s="98"/>
      <c r="J3494" s="98"/>
      <c r="K3494" s="98"/>
      <c r="L3494" s="98"/>
      <c r="M3494" s="98"/>
      <c r="N3494" s="98"/>
      <c r="O3494" s="98"/>
      <c r="P3494" s="97"/>
      <c r="Q3494" s="18"/>
      <c r="R3494" s="18"/>
    </row>
    <row r="3495" spans="1:18" x14ac:dyDescent="0.3">
      <c r="A3495" s="98"/>
      <c r="B3495" s="98"/>
      <c r="C3495" s="98"/>
      <c r="D3495" s="98"/>
      <c r="E3495" s="98"/>
      <c r="F3495" s="98"/>
      <c r="G3495" s="98"/>
      <c r="H3495" s="98"/>
      <c r="I3495" s="98"/>
      <c r="J3495" s="98"/>
      <c r="K3495" s="98"/>
      <c r="L3495" s="98"/>
      <c r="M3495" s="98"/>
      <c r="N3495" s="98"/>
      <c r="O3495" s="98"/>
      <c r="P3495" s="97"/>
      <c r="Q3495" s="18"/>
      <c r="R3495" s="18"/>
    </row>
    <row r="3496" spans="1:18" x14ac:dyDescent="0.3">
      <c r="A3496" s="98"/>
      <c r="B3496" s="98"/>
      <c r="C3496" s="98"/>
      <c r="D3496" s="98"/>
      <c r="E3496" s="98"/>
      <c r="F3496" s="98"/>
      <c r="G3496" s="98"/>
      <c r="H3496" s="98"/>
      <c r="I3496" s="98"/>
      <c r="J3496" s="98"/>
      <c r="K3496" s="98"/>
      <c r="L3496" s="98"/>
      <c r="M3496" s="98"/>
      <c r="N3496" s="98"/>
      <c r="O3496" s="98"/>
      <c r="P3496" s="97"/>
      <c r="Q3496" s="18"/>
      <c r="R3496" s="18"/>
    </row>
    <row r="3497" spans="1:18" x14ac:dyDescent="0.3">
      <c r="A3497" s="98"/>
      <c r="B3497" s="98"/>
      <c r="C3497" s="98"/>
      <c r="D3497" s="98"/>
      <c r="E3497" s="98"/>
      <c r="F3497" s="98"/>
      <c r="G3497" s="98"/>
      <c r="H3497" s="98"/>
      <c r="I3497" s="98"/>
      <c r="J3497" s="98"/>
      <c r="K3497" s="98"/>
      <c r="L3497" s="98"/>
      <c r="M3497" s="98"/>
      <c r="N3497" s="98"/>
      <c r="O3497" s="98"/>
      <c r="P3497" s="97"/>
      <c r="Q3497" s="18"/>
      <c r="R3497" s="18"/>
    </row>
    <row r="3498" spans="1:18" x14ac:dyDescent="0.3">
      <c r="A3498" s="98"/>
      <c r="B3498" s="98"/>
      <c r="C3498" s="98"/>
      <c r="D3498" s="98"/>
      <c r="E3498" s="98"/>
      <c r="F3498" s="98"/>
      <c r="G3498" s="98"/>
      <c r="H3498" s="98"/>
      <c r="I3498" s="98"/>
      <c r="J3498" s="98"/>
      <c r="K3498" s="98"/>
      <c r="L3498" s="98"/>
      <c r="M3498" s="98"/>
      <c r="N3498" s="98"/>
      <c r="O3498" s="98"/>
      <c r="P3498" s="97"/>
      <c r="Q3498" s="18"/>
      <c r="R3498" s="18"/>
    </row>
    <row r="3499" spans="1:18" x14ac:dyDescent="0.3">
      <c r="A3499" s="98"/>
      <c r="B3499" s="98"/>
      <c r="C3499" s="98"/>
      <c r="D3499" s="98"/>
      <c r="E3499" s="98"/>
      <c r="F3499" s="98"/>
      <c r="G3499" s="98"/>
      <c r="H3499" s="98"/>
      <c r="I3499" s="98"/>
      <c r="J3499" s="98"/>
      <c r="K3499" s="98"/>
      <c r="L3499" s="98"/>
      <c r="M3499" s="98"/>
      <c r="N3499" s="98"/>
      <c r="O3499" s="98"/>
      <c r="P3499" s="97"/>
      <c r="Q3499" s="18"/>
      <c r="R3499" s="18"/>
    </row>
    <row r="3500" spans="1:18" x14ac:dyDescent="0.3">
      <c r="A3500" s="98"/>
      <c r="B3500" s="98"/>
      <c r="C3500" s="98"/>
      <c r="D3500" s="98"/>
      <c r="E3500" s="98"/>
      <c r="F3500" s="98"/>
      <c r="G3500" s="98"/>
      <c r="H3500" s="98"/>
      <c r="I3500" s="98"/>
      <c r="J3500" s="98"/>
      <c r="K3500" s="98"/>
      <c r="L3500" s="98"/>
      <c r="M3500" s="98"/>
      <c r="N3500" s="98"/>
      <c r="O3500" s="98"/>
      <c r="P3500" s="97"/>
      <c r="Q3500" s="18"/>
      <c r="R3500" s="18"/>
    </row>
    <row r="3501" spans="1:18" x14ac:dyDescent="0.3">
      <c r="A3501" s="98"/>
      <c r="B3501" s="98"/>
      <c r="C3501" s="98"/>
      <c r="D3501" s="98"/>
      <c r="E3501" s="98"/>
      <c r="F3501" s="98"/>
      <c r="G3501" s="98"/>
      <c r="H3501" s="98"/>
      <c r="I3501" s="98"/>
      <c r="J3501" s="98"/>
      <c r="K3501" s="98"/>
      <c r="L3501" s="98"/>
      <c r="M3501" s="98"/>
      <c r="N3501" s="98"/>
      <c r="O3501" s="98"/>
      <c r="P3501" s="97"/>
      <c r="Q3501" s="18"/>
      <c r="R3501" s="18"/>
    </row>
    <row r="3502" spans="1:18" x14ac:dyDescent="0.3">
      <c r="A3502" s="98"/>
      <c r="B3502" s="98"/>
      <c r="C3502" s="98"/>
      <c r="D3502" s="98"/>
      <c r="E3502" s="98"/>
      <c r="F3502" s="98"/>
      <c r="G3502" s="98"/>
      <c r="H3502" s="98"/>
      <c r="I3502" s="98"/>
      <c r="J3502" s="98"/>
      <c r="K3502" s="98"/>
      <c r="L3502" s="98"/>
      <c r="M3502" s="98"/>
      <c r="N3502" s="98"/>
      <c r="O3502" s="98"/>
      <c r="P3502" s="97"/>
      <c r="Q3502" s="18"/>
      <c r="R3502" s="18"/>
    </row>
    <row r="3503" spans="1:18" x14ac:dyDescent="0.3">
      <c r="A3503" s="98"/>
      <c r="B3503" s="98"/>
      <c r="C3503" s="98"/>
      <c r="D3503" s="98"/>
      <c r="E3503" s="98"/>
      <c r="F3503" s="98"/>
      <c r="G3503" s="98"/>
      <c r="H3503" s="98"/>
      <c r="I3503" s="98"/>
      <c r="J3503" s="98"/>
      <c r="K3503" s="98"/>
      <c r="L3503" s="98"/>
      <c r="M3503" s="98"/>
      <c r="N3503" s="98"/>
      <c r="O3503" s="98"/>
      <c r="P3503" s="97"/>
      <c r="Q3503" s="18"/>
      <c r="R3503" s="18"/>
    </row>
    <row r="3504" spans="1:18" x14ac:dyDescent="0.3">
      <c r="A3504" s="98"/>
      <c r="B3504" s="98"/>
      <c r="C3504" s="98"/>
      <c r="D3504" s="98"/>
      <c r="E3504" s="98"/>
      <c r="F3504" s="98"/>
      <c r="G3504" s="98"/>
      <c r="H3504" s="98"/>
      <c r="I3504" s="98"/>
      <c r="J3504" s="98"/>
      <c r="K3504" s="98"/>
      <c r="L3504" s="98"/>
      <c r="M3504" s="98"/>
      <c r="N3504" s="98"/>
      <c r="O3504" s="98"/>
      <c r="P3504" s="97"/>
      <c r="Q3504" s="18"/>
      <c r="R3504" s="18"/>
    </row>
    <row r="3505" spans="1:18" x14ac:dyDescent="0.3">
      <c r="A3505" s="98"/>
      <c r="B3505" s="98"/>
      <c r="C3505" s="98"/>
      <c r="D3505" s="98"/>
      <c r="E3505" s="98"/>
      <c r="F3505" s="98"/>
      <c r="G3505" s="98"/>
      <c r="H3505" s="98"/>
      <c r="I3505" s="98"/>
      <c r="J3505" s="98"/>
      <c r="K3505" s="98"/>
      <c r="L3505" s="98"/>
      <c r="M3505" s="98"/>
      <c r="N3505" s="98"/>
      <c r="O3505" s="98"/>
      <c r="P3505" s="97"/>
      <c r="Q3505" s="18"/>
      <c r="R3505" s="18"/>
    </row>
    <row r="3506" spans="1:18" x14ac:dyDescent="0.3">
      <c r="A3506" s="98"/>
      <c r="B3506" s="98"/>
      <c r="C3506" s="98"/>
      <c r="D3506" s="98"/>
      <c r="E3506" s="98"/>
      <c r="F3506" s="98"/>
      <c r="G3506" s="98"/>
      <c r="H3506" s="98"/>
      <c r="I3506" s="98"/>
      <c r="J3506" s="98"/>
      <c r="K3506" s="98"/>
      <c r="L3506" s="98"/>
      <c r="M3506" s="98"/>
      <c r="N3506" s="98"/>
      <c r="O3506" s="98"/>
      <c r="P3506" s="97"/>
      <c r="Q3506" s="18"/>
      <c r="R3506" s="18"/>
    </row>
    <row r="3507" spans="1:18" x14ac:dyDescent="0.3">
      <c r="A3507" s="98"/>
      <c r="B3507" s="98"/>
      <c r="C3507" s="98"/>
      <c r="D3507" s="98"/>
      <c r="E3507" s="98"/>
      <c r="F3507" s="98"/>
      <c r="G3507" s="98"/>
      <c r="H3507" s="98"/>
      <c r="I3507" s="98"/>
      <c r="J3507" s="98"/>
      <c r="K3507" s="98"/>
      <c r="L3507" s="98"/>
      <c r="M3507" s="98"/>
      <c r="N3507" s="98"/>
      <c r="O3507" s="98"/>
      <c r="P3507" s="97"/>
      <c r="Q3507" s="18"/>
      <c r="R3507" s="18"/>
    </row>
    <row r="3508" spans="1:18" x14ac:dyDescent="0.3">
      <c r="A3508" s="98"/>
      <c r="B3508" s="98"/>
      <c r="C3508" s="98"/>
      <c r="D3508" s="98"/>
      <c r="E3508" s="98"/>
      <c r="F3508" s="98"/>
      <c r="G3508" s="98"/>
      <c r="H3508" s="98"/>
      <c r="I3508" s="98"/>
      <c r="J3508" s="98"/>
      <c r="K3508" s="98"/>
      <c r="L3508" s="98"/>
      <c r="M3508" s="98"/>
      <c r="N3508" s="98"/>
      <c r="O3508" s="98"/>
      <c r="P3508" s="97"/>
      <c r="Q3508" s="18"/>
      <c r="R3508" s="18"/>
    </row>
    <row r="3509" spans="1:18" x14ac:dyDescent="0.3">
      <c r="A3509" s="98"/>
      <c r="B3509" s="98"/>
      <c r="C3509" s="98"/>
      <c r="D3509" s="98"/>
      <c r="E3509" s="98"/>
      <c r="F3509" s="98"/>
      <c r="G3509" s="98"/>
      <c r="H3509" s="98"/>
      <c r="I3509" s="98"/>
      <c r="J3509" s="98"/>
      <c r="K3509" s="98"/>
      <c r="L3509" s="98"/>
      <c r="M3509" s="98"/>
      <c r="N3509" s="98"/>
      <c r="O3509" s="98"/>
      <c r="P3509" s="97"/>
      <c r="Q3509" s="18"/>
      <c r="R3509" s="18"/>
    </row>
    <row r="3510" spans="1:18" x14ac:dyDescent="0.3">
      <c r="A3510" s="98"/>
      <c r="B3510" s="98"/>
      <c r="C3510" s="98"/>
      <c r="D3510" s="98"/>
      <c r="E3510" s="98"/>
      <c r="F3510" s="98"/>
      <c r="G3510" s="98"/>
      <c r="H3510" s="98"/>
      <c r="I3510" s="98"/>
      <c r="J3510" s="98"/>
      <c r="K3510" s="98"/>
      <c r="L3510" s="98"/>
      <c r="M3510" s="98"/>
      <c r="N3510" s="98"/>
      <c r="O3510" s="98"/>
      <c r="P3510" s="97"/>
      <c r="Q3510" s="18"/>
      <c r="R3510" s="18"/>
    </row>
    <row r="3511" spans="1:18" x14ac:dyDescent="0.3">
      <c r="A3511" s="98"/>
      <c r="B3511" s="98"/>
      <c r="C3511" s="98"/>
      <c r="D3511" s="98"/>
      <c r="E3511" s="98"/>
      <c r="F3511" s="98"/>
      <c r="G3511" s="98"/>
      <c r="H3511" s="98"/>
      <c r="I3511" s="98"/>
      <c r="J3511" s="98"/>
      <c r="K3511" s="98"/>
      <c r="L3511" s="98"/>
      <c r="M3511" s="98"/>
      <c r="N3511" s="98"/>
      <c r="O3511" s="98"/>
      <c r="P3511" s="97"/>
      <c r="Q3511" s="18"/>
      <c r="R3511" s="18"/>
    </row>
    <row r="3512" spans="1:18" x14ac:dyDescent="0.3">
      <c r="A3512" s="98"/>
      <c r="B3512" s="98"/>
      <c r="C3512" s="98"/>
      <c r="D3512" s="98"/>
      <c r="E3512" s="98"/>
      <c r="F3512" s="98"/>
      <c r="G3512" s="98"/>
      <c r="H3512" s="98"/>
      <c r="I3512" s="98"/>
      <c r="J3512" s="98"/>
      <c r="K3512" s="98"/>
      <c r="L3512" s="98"/>
      <c r="M3512" s="98"/>
      <c r="N3512" s="98"/>
      <c r="O3512" s="98"/>
      <c r="P3512" s="97"/>
      <c r="Q3512" s="18"/>
      <c r="R3512" s="18"/>
    </row>
    <row r="3513" spans="1:18" x14ac:dyDescent="0.3">
      <c r="A3513" s="98"/>
      <c r="B3513" s="98"/>
      <c r="C3513" s="98"/>
      <c r="D3513" s="98"/>
      <c r="E3513" s="98"/>
      <c r="F3513" s="98"/>
      <c r="G3513" s="98"/>
      <c r="H3513" s="98"/>
      <c r="I3513" s="98"/>
      <c r="J3513" s="98"/>
      <c r="K3513" s="98"/>
      <c r="L3513" s="98"/>
      <c r="M3513" s="98"/>
      <c r="N3513" s="98"/>
      <c r="O3513" s="98"/>
      <c r="P3513" s="97"/>
      <c r="Q3513" s="18"/>
      <c r="R3513" s="18"/>
    </row>
    <row r="3514" spans="1:18" x14ac:dyDescent="0.3">
      <c r="A3514" s="98"/>
      <c r="B3514" s="98"/>
      <c r="C3514" s="98"/>
      <c r="D3514" s="98"/>
      <c r="E3514" s="98"/>
      <c r="F3514" s="98"/>
      <c r="G3514" s="98"/>
      <c r="H3514" s="98"/>
      <c r="I3514" s="98"/>
      <c r="J3514" s="98"/>
      <c r="K3514" s="98"/>
      <c r="L3514" s="98"/>
      <c r="M3514" s="98"/>
      <c r="N3514" s="98"/>
      <c r="O3514" s="98"/>
      <c r="P3514" s="97"/>
      <c r="Q3514" s="18"/>
      <c r="R3514" s="18"/>
    </row>
    <row r="3515" spans="1:18" x14ac:dyDescent="0.3">
      <c r="A3515" s="98"/>
      <c r="B3515" s="98"/>
      <c r="C3515" s="98"/>
      <c r="D3515" s="98"/>
      <c r="E3515" s="98"/>
      <c r="F3515" s="98"/>
      <c r="G3515" s="98"/>
      <c r="H3515" s="98"/>
      <c r="I3515" s="98"/>
      <c r="J3515" s="98"/>
      <c r="K3515" s="98"/>
      <c r="L3515" s="98"/>
      <c r="M3515" s="98"/>
      <c r="N3515" s="98"/>
      <c r="O3515" s="98"/>
      <c r="P3515" s="97"/>
      <c r="Q3515" s="18"/>
      <c r="R3515" s="18"/>
    </row>
    <row r="3516" spans="1:18" x14ac:dyDescent="0.3">
      <c r="A3516" s="98"/>
      <c r="B3516" s="98"/>
      <c r="C3516" s="98"/>
      <c r="D3516" s="98"/>
      <c r="E3516" s="98"/>
      <c r="F3516" s="98"/>
      <c r="G3516" s="98"/>
      <c r="H3516" s="98"/>
      <c r="I3516" s="98"/>
      <c r="J3516" s="98"/>
      <c r="K3516" s="98"/>
      <c r="L3516" s="98"/>
      <c r="M3516" s="98"/>
      <c r="N3516" s="98"/>
      <c r="O3516" s="98"/>
      <c r="P3516" s="97"/>
      <c r="Q3516" s="18"/>
      <c r="R3516" s="18"/>
    </row>
    <row r="3517" spans="1:18" x14ac:dyDescent="0.3">
      <c r="A3517" s="98"/>
      <c r="B3517" s="98"/>
      <c r="C3517" s="98"/>
      <c r="D3517" s="98"/>
      <c r="E3517" s="98"/>
      <c r="F3517" s="98"/>
      <c r="G3517" s="98"/>
      <c r="H3517" s="98"/>
      <c r="I3517" s="98"/>
      <c r="J3517" s="98"/>
      <c r="K3517" s="98"/>
      <c r="L3517" s="98"/>
      <c r="M3517" s="98"/>
      <c r="N3517" s="98"/>
      <c r="O3517" s="98"/>
      <c r="P3517" s="97"/>
      <c r="Q3517" s="18"/>
      <c r="R3517" s="18"/>
    </row>
    <row r="3518" spans="1:18" x14ac:dyDescent="0.3">
      <c r="A3518" s="98"/>
      <c r="B3518" s="98"/>
      <c r="C3518" s="98"/>
      <c r="D3518" s="98"/>
      <c r="E3518" s="98"/>
      <c r="F3518" s="98"/>
      <c r="G3518" s="98"/>
      <c r="H3518" s="98"/>
      <c r="I3518" s="98"/>
      <c r="J3518" s="98"/>
      <c r="K3518" s="98"/>
      <c r="L3518" s="98"/>
      <c r="M3518" s="98"/>
      <c r="N3518" s="98"/>
      <c r="O3518" s="98"/>
      <c r="P3518" s="97"/>
      <c r="Q3518" s="18"/>
      <c r="R3518" s="18"/>
    </row>
    <row r="3519" spans="1:18" x14ac:dyDescent="0.3">
      <c r="A3519" s="98"/>
      <c r="B3519" s="98"/>
      <c r="C3519" s="98"/>
      <c r="D3519" s="98"/>
      <c r="E3519" s="98"/>
      <c r="F3519" s="98"/>
      <c r="G3519" s="98"/>
      <c r="H3519" s="98"/>
      <c r="I3519" s="98"/>
      <c r="J3519" s="98"/>
      <c r="K3519" s="98"/>
      <c r="L3519" s="98"/>
      <c r="M3519" s="98"/>
      <c r="N3519" s="98"/>
      <c r="O3519" s="98"/>
      <c r="P3519" s="97"/>
      <c r="Q3519" s="18"/>
      <c r="R3519" s="18"/>
    </row>
    <row r="3520" spans="1:18" x14ac:dyDescent="0.3">
      <c r="A3520" s="98"/>
      <c r="B3520" s="98"/>
      <c r="C3520" s="98"/>
      <c r="D3520" s="98"/>
      <c r="E3520" s="98"/>
      <c r="F3520" s="98"/>
      <c r="G3520" s="98"/>
      <c r="H3520" s="98"/>
      <c r="I3520" s="98"/>
      <c r="J3520" s="98"/>
      <c r="K3520" s="98"/>
      <c r="L3520" s="98"/>
      <c r="M3520" s="98"/>
      <c r="N3520" s="98"/>
      <c r="O3520" s="98"/>
      <c r="P3520" s="97"/>
      <c r="Q3520" s="18"/>
      <c r="R3520" s="18"/>
    </row>
    <row r="3521" spans="1:18" x14ac:dyDescent="0.3">
      <c r="A3521" s="98"/>
      <c r="B3521" s="98"/>
      <c r="C3521" s="98"/>
      <c r="D3521" s="98"/>
      <c r="E3521" s="98"/>
      <c r="F3521" s="98"/>
      <c r="G3521" s="98"/>
      <c r="H3521" s="98"/>
      <c r="I3521" s="98"/>
      <c r="J3521" s="98"/>
      <c r="K3521" s="98"/>
      <c r="L3521" s="98"/>
      <c r="M3521" s="98"/>
      <c r="N3521" s="98"/>
      <c r="O3521" s="98"/>
      <c r="P3521" s="97"/>
      <c r="Q3521" s="18"/>
      <c r="R3521" s="18"/>
    </row>
    <row r="3522" spans="1:18" x14ac:dyDescent="0.3">
      <c r="A3522" s="98"/>
      <c r="B3522" s="98"/>
      <c r="C3522" s="98"/>
      <c r="D3522" s="98"/>
      <c r="E3522" s="98"/>
      <c r="F3522" s="98"/>
      <c r="G3522" s="98"/>
      <c r="H3522" s="98"/>
      <c r="I3522" s="98"/>
      <c r="J3522" s="98"/>
      <c r="K3522" s="98"/>
      <c r="L3522" s="98"/>
      <c r="M3522" s="98"/>
      <c r="N3522" s="98"/>
      <c r="O3522" s="98"/>
      <c r="P3522" s="97"/>
      <c r="Q3522" s="18"/>
      <c r="R3522" s="18"/>
    </row>
    <row r="3523" spans="1:18" x14ac:dyDescent="0.3">
      <c r="A3523" s="98"/>
      <c r="B3523" s="98"/>
      <c r="C3523" s="98"/>
      <c r="D3523" s="98"/>
      <c r="E3523" s="98"/>
      <c r="F3523" s="98"/>
      <c r="G3523" s="98"/>
      <c r="H3523" s="98"/>
      <c r="I3523" s="98"/>
      <c r="J3523" s="98"/>
      <c r="K3523" s="98"/>
      <c r="L3523" s="98"/>
      <c r="M3523" s="98"/>
      <c r="N3523" s="98"/>
      <c r="O3523" s="98"/>
      <c r="P3523" s="97"/>
      <c r="Q3523" s="18"/>
      <c r="R3523" s="18"/>
    </row>
    <row r="3524" spans="1:18" x14ac:dyDescent="0.3">
      <c r="A3524" s="98"/>
      <c r="B3524" s="98"/>
      <c r="C3524" s="98"/>
      <c r="D3524" s="98"/>
      <c r="E3524" s="98"/>
      <c r="F3524" s="98"/>
      <c r="G3524" s="98"/>
      <c r="H3524" s="98"/>
      <c r="I3524" s="98"/>
      <c r="J3524" s="98"/>
      <c r="K3524" s="98"/>
      <c r="L3524" s="98"/>
      <c r="M3524" s="98"/>
      <c r="N3524" s="98"/>
      <c r="O3524" s="98"/>
      <c r="P3524" s="97"/>
      <c r="Q3524" s="18"/>
      <c r="R3524" s="18"/>
    </row>
    <row r="3525" spans="1:18" x14ac:dyDescent="0.3">
      <c r="A3525" s="98"/>
      <c r="B3525" s="98"/>
      <c r="C3525" s="98"/>
      <c r="D3525" s="98"/>
      <c r="E3525" s="98"/>
      <c r="F3525" s="98"/>
      <c r="G3525" s="98"/>
      <c r="H3525" s="98"/>
      <c r="I3525" s="98"/>
      <c r="J3525" s="98"/>
      <c r="K3525" s="98"/>
      <c r="L3525" s="98"/>
      <c r="M3525" s="98"/>
      <c r="N3525" s="98"/>
      <c r="O3525" s="98"/>
      <c r="P3525" s="97"/>
      <c r="Q3525" s="18"/>
      <c r="R3525" s="18"/>
    </row>
    <row r="3526" spans="1:18" x14ac:dyDescent="0.3">
      <c r="A3526" s="98"/>
      <c r="B3526" s="98"/>
      <c r="C3526" s="98"/>
      <c r="D3526" s="98"/>
      <c r="E3526" s="98"/>
      <c r="F3526" s="98"/>
      <c r="G3526" s="98"/>
      <c r="H3526" s="98"/>
      <c r="I3526" s="98"/>
      <c r="J3526" s="98"/>
      <c r="K3526" s="98"/>
      <c r="L3526" s="98"/>
      <c r="M3526" s="98"/>
      <c r="N3526" s="98"/>
      <c r="O3526" s="98"/>
      <c r="P3526" s="97"/>
      <c r="Q3526" s="18"/>
      <c r="R3526" s="18"/>
    </row>
    <row r="3527" spans="1:18" x14ac:dyDescent="0.3">
      <c r="A3527" s="98"/>
      <c r="B3527" s="98"/>
      <c r="C3527" s="98"/>
      <c r="D3527" s="98"/>
      <c r="E3527" s="98"/>
      <c r="F3527" s="98"/>
      <c r="G3527" s="98"/>
      <c r="H3527" s="98"/>
      <c r="I3527" s="98"/>
      <c r="J3527" s="98"/>
      <c r="K3527" s="98"/>
      <c r="L3527" s="98"/>
      <c r="M3527" s="98"/>
      <c r="N3527" s="98"/>
      <c r="O3527" s="98"/>
      <c r="P3527" s="97"/>
      <c r="Q3527" s="18"/>
      <c r="R3527" s="18"/>
    </row>
    <row r="3528" spans="1:18" x14ac:dyDescent="0.3">
      <c r="A3528" s="98"/>
      <c r="B3528" s="98"/>
      <c r="C3528" s="98"/>
      <c r="D3528" s="98"/>
      <c r="E3528" s="98"/>
      <c r="F3528" s="98"/>
      <c r="G3528" s="98"/>
      <c r="H3528" s="98"/>
      <c r="I3528" s="98"/>
      <c r="J3528" s="98"/>
      <c r="K3528" s="98"/>
      <c r="L3528" s="98"/>
      <c r="M3528" s="98"/>
      <c r="N3528" s="98"/>
      <c r="O3528" s="98"/>
      <c r="P3528" s="97"/>
      <c r="Q3528" s="18"/>
      <c r="R3528" s="18"/>
    </row>
    <row r="3529" spans="1:18" x14ac:dyDescent="0.3">
      <c r="A3529" s="98"/>
      <c r="B3529" s="98"/>
      <c r="C3529" s="98"/>
      <c r="D3529" s="98"/>
      <c r="E3529" s="98"/>
      <c r="F3529" s="98"/>
      <c r="G3529" s="98"/>
      <c r="H3529" s="98"/>
      <c r="I3529" s="98"/>
      <c r="J3529" s="98"/>
      <c r="K3529" s="98"/>
      <c r="L3529" s="98"/>
      <c r="M3529" s="98"/>
      <c r="N3529" s="98"/>
      <c r="O3529" s="98"/>
      <c r="P3529" s="97"/>
      <c r="Q3529" s="18"/>
      <c r="R3529" s="18"/>
    </row>
    <row r="3530" spans="1:18" x14ac:dyDescent="0.3">
      <c r="A3530" s="98"/>
      <c r="B3530" s="98"/>
      <c r="C3530" s="98"/>
      <c r="D3530" s="98"/>
      <c r="E3530" s="98"/>
      <c r="F3530" s="98"/>
      <c r="G3530" s="98"/>
      <c r="H3530" s="98"/>
      <c r="I3530" s="98"/>
      <c r="J3530" s="98"/>
      <c r="K3530" s="98"/>
      <c r="L3530" s="98"/>
      <c r="M3530" s="98"/>
      <c r="N3530" s="98"/>
      <c r="O3530" s="98"/>
      <c r="P3530" s="97"/>
      <c r="Q3530" s="18"/>
      <c r="R3530" s="18"/>
    </row>
    <row r="3531" spans="1:18" x14ac:dyDescent="0.3">
      <c r="A3531" s="98"/>
      <c r="B3531" s="98"/>
      <c r="C3531" s="98"/>
      <c r="D3531" s="98"/>
      <c r="E3531" s="98"/>
      <c r="F3531" s="98"/>
      <c r="G3531" s="98"/>
      <c r="H3531" s="98"/>
      <c r="I3531" s="98"/>
      <c r="J3531" s="98"/>
      <c r="K3531" s="98"/>
      <c r="L3531" s="98"/>
      <c r="M3531" s="98"/>
      <c r="N3531" s="98"/>
      <c r="O3531" s="98"/>
      <c r="P3531" s="97"/>
      <c r="Q3531" s="18"/>
      <c r="R3531" s="18"/>
    </row>
    <row r="3532" spans="1:18" x14ac:dyDescent="0.3">
      <c r="A3532" s="98"/>
      <c r="B3532" s="98"/>
      <c r="C3532" s="98"/>
      <c r="D3532" s="98"/>
      <c r="E3532" s="98"/>
      <c r="F3532" s="98"/>
      <c r="G3532" s="98"/>
      <c r="H3532" s="98"/>
      <c r="I3532" s="98"/>
      <c r="J3532" s="98"/>
      <c r="K3532" s="98"/>
      <c r="L3532" s="98"/>
      <c r="M3532" s="98"/>
      <c r="N3532" s="98"/>
      <c r="O3532" s="98"/>
      <c r="P3532" s="97"/>
      <c r="Q3532" s="18"/>
      <c r="R3532" s="18"/>
    </row>
    <row r="3533" spans="1:18" x14ac:dyDescent="0.3">
      <c r="A3533" s="98"/>
      <c r="B3533" s="98"/>
      <c r="C3533" s="98"/>
      <c r="D3533" s="98"/>
      <c r="E3533" s="98"/>
      <c r="F3533" s="98"/>
      <c r="G3533" s="98"/>
      <c r="H3533" s="98"/>
      <c r="I3533" s="98"/>
      <c r="J3533" s="98"/>
      <c r="K3533" s="98"/>
      <c r="L3533" s="98"/>
      <c r="M3533" s="98"/>
      <c r="N3533" s="98"/>
      <c r="O3533" s="98"/>
      <c r="P3533" s="97"/>
      <c r="Q3533" s="18"/>
      <c r="R3533" s="18"/>
    </row>
    <row r="3534" spans="1:18" x14ac:dyDescent="0.3">
      <c r="A3534" s="98"/>
      <c r="B3534" s="98"/>
      <c r="C3534" s="98"/>
      <c r="D3534" s="98"/>
      <c r="E3534" s="98"/>
      <c r="F3534" s="98"/>
      <c r="G3534" s="98"/>
      <c r="H3534" s="98"/>
      <c r="I3534" s="98"/>
      <c r="J3534" s="98"/>
      <c r="K3534" s="98"/>
      <c r="L3534" s="98"/>
      <c r="M3534" s="98"/>
      <c r="N3534" s="98"/>
      <c r="O3534" s="98"/>
      <c r="P3534" s="97"/>
      <c r="Q3534" s="18"/>
      <c r="R3534" s="18"/>
    </row>
    <row r="3535" spans="1:18" x14ac:dyDescent="0.3">
      <c r="A3535" s="98"/>
      <c r="B3535" s="98"/>
      <c r="C3535" s="98"/>
      <c r="D3535" s="98"/>
      <c r="E3535" s="98"/>
      <c r="F3535" s="98"/>
      <c r="G3535" s="98"/>
      <c r="H3535" s="98"/>
      <c r="I3535" s="98"/>
      <c r="J3535" s="98"/>
      <c r="K3535" s="98"/>
      <c r="L3535" s="98"/>
      <c r="M3535" s="98"/>
      <c r="N3535" s="98"/>
      <c r="O3535" s="98"/>
      <c r="P3535" s="97"/>
      <c r="Q3535" s="18"/>
      <c r="R3535" s="18"/>
    </row>
    <row r="3536" spans="1:18" x14ac:dyDescent="0.3">
      <c r="A3536" s="98"/>
      <c r="B3536" s="98"/>
      <c r="C3536" s="98"/>
      <c r="D3536" s="98"/>
      <c r="E3536" s="98"/>
      <c r="F3536" s="98"/>
      <c r="G3536" s="98"/>
      <c r="H3536" s="98"/>
      <c r="I3536" s="98"/>
      <c r="J3536" s="98"/>
      <c r="K3536" s="98"/>
      <c r="L3536" s="98"/>
      <c r="M3536" s="98"/>
      <c r="N3536" s="98"/>
      <c r="O3536" s="98"/>
      <c r="P3536" s="97"/>
      <c r="Q3536" s="18"/>
      <c r="R3536" s="18"/>
    </row>
    <row r="3537" spans="1:18" x14ac:dyDescent="0.3">
      <c r="A3537" s="98"/>
      <c r="B3537" s="98"/>
      <c r="C3537" s="98"/>
      <c r="D3537" s="98"/>
      <c r="E3537" s="98"/>
      <c r="F3537" s="98"/>
      <c r="G3537" s="98"/>
      <c r="H3537" s="98"/>
      <c r="I3537" s="98"/>
      <c r="J3537" s="98"/>
      <c r="K3537" s="98"/>
      <c r="L3537" s="98"/>
      <c r="M3537" s="98"/>
      <c r="N3537" s="98"/>
      <c r="O3537" s="98"/>
      <c r="P3537" s="97"/>
      <c r="Q3537" s="18"/>
      <c r="R3537" s="18"/>
    </row>
    <row r="3538" spans="1:18" x14ac:dyDescent="0.3">
      <c r="A3538" s="98"/>
      <c r="B3538" s="98"/>
      <c r="C3538" s="98"/>
      <c r="D3538" s="98"/>
      <c r="E3538" s="98"/>
      <c r="F3538" s="98"/>
      <c r="G3538" s="98"/>
      <c r="H3538" s="98"/>
      <c r="I3538" s="98"/>
      <c r="J3538" s="98"/>
      <c r="K3538" s="98"/>
      <c r="L3538" s="98"/>
      <c r="M3538" s="98"/>
      <c r="N3538" s="98"/>
      <c r="O3538" s="98"/>
      <c r="P3538" s="97"/>
      <c r="Q3538" s="18"/>
      <c r="R3538" s="18"/>
    </row>
    <row r="3539" spans="1:18" x14ac:dyDescent="0.3">
      <c r="A3539" s="98"/>
      <c r="B3539" s="98"/>
      <c r="C3539" s="98"/>
      <c r="D3539" s="98"/>
      <c r="E3539" s="98"/>
      <c r="F3539" s="98"/>
      <c r="G3539" s="98"/>
      <c r="H3539" s="98"/>
      <c r="I3539" s="98"/>
      <c r="J3539" s="98"/>
      <c r="K3539" s="98"/>
      <c r="L3539" s="98"/>
      <c r="M3539" s="98"/>
      <c r="N3539" s="98"/>
      <c r="O3539" s="98"/>
      <c r="P3539" s="97"/>
      <c r="Q3539" s="18"/>
      <c r="R3539" s="18"/>
    </row>
    <row r="3540" spans="1:18" x14ac:dyDescent="0.3">
      <c r="A3540" s="98"/>
      <c r="B3540" s="98"/>
      <c r="C3540" s="98"/>
      <c r="D3540" s="98"/>
      <c r="E3540" s="98"/>
      <c r="F3540" s="98"/>
      <c r="G3540" s="98"/>
      <c r="H3540" s="98"/>
      <c r="I3540" s="98"/>
      <c r="J3540" s="98"/>
      <c r="K3540" s="98"/>
      <c r="L3540" s="98"/>
      <c r="M3540" s="98"/>
      <c r="N3540" s="98"/>
      <c r="O3540" s="98"/>
      <c r="P3540" s="97"/>
      <c r="Q3540" s="18"/>
      <c r="R3540" s="18"/>
    </row>
    <row r="3541" spans="1:18" x14ac:dyDescent="0.3">
      <c r="A3541" s="98"/>
      <c r="B3541" s="98"/>
      <c r="C3541" s="98"/>
      <c r="D3541" s="98"/>
      <c r="E3541" s="98"/>
      <c r="F3541" s="98"/>
      <c r="G3541" s="98"/>
      <c r="H3541" s="98"/>
      <c r="I3541" s="98"/>
      <c r="J3541" s="98"/>
      <c r="K3541" s="98"/>
      <c r="L3541" s="98"/>
      <c r="M3541" s="98"/>
      <c r="N3541" s="98"/>
      <c r="O3541" s="98"/>
      <c r="P3541" s="97"/>
      <c r="Q3541" s="18"/>
      <c r="R3541" s="18"/>
    </row>
    <row r="3542" spans="1:18" x14ac:dyDescent="0.3">
      <c r="A3542" s="98"/>
      <c r="B3542" s="98"/>
      <c r="C3542" s="98"/>
      <c r="D3542" s="98"/>
      <c r="E3542" s="98"/>
      <c r="F3542" s="98"/>
      <c r="G3542" s="98"/>
      <c r="H3542" s="98"/>
      <c r="I3542" s="98"/>
      <c r="J3542" s="98"/>
      <c r="K3542" s="98"/>
      <c r="L3542" s="98"/>
      <c r="M3542" s="98"/>
      <c r="N3542" s="98"/>
      <c r="O3542" s="98"/>
      <c r="P3542" s="97"/>
      <c r="Q3542" s="18"/>
      <c r="R3542" s="18"/>
    </row>
    <row r="3543" spans="1:18" x14ac:dyDescent="0.3">
      <c r="A3543" s="98"/>
      <c r="B3543" s="98"/>
      <c r="C3543" s="98"/>
      <c r="D3543" s="98"/>
      <c r="E3543" s="98"/>
      <c r="F3543" s="98"/>
      <c r="G3543" s="98"/>
      <c r="H3543" s="98"/>
      <c r="I3543" s="98"/>
      <c r="J3543" s="98"/>
      <c r="K3543" s="98"/>
      <c r="L3543" s="98"/>
      <c r="M3543" s="98"/>
      <c r="N3543" s="98"/>
      <c r="O3543" s="98"/>
      <c r="P3543" s="97"/>
      <c r="Q3543" s="18"/>
      <c r="R3543" s="18"/>
    </row>
    <row r="3544" spans="1:18" x14ac:dyDescent="0.3">
      <c r="A3544" s="98"/>
      <c r="B3544" s="98"/>
      <c r="C3544" s="98"/>
      <c r="D3544" s="98"/>
      <c r="E3544" s="98"/>
      <c r="F3544" s="98"/>
      <c r="G3544" s="98"/>
      <c r="H3544" s="98"/>
      <c r="I3544" s="98"/>
      <c r="J3544" s="98"/>
      <c r="K3544" s="98"/>
      <c r="L3544" s="98"/>
      <c r="M3544" s="98"/>
      <c r="N3544" s="98"/>
      <c r="O3544" s="98"/>
      <c r="P3544" s="97"/>
      <c r="Q3544" s="18"/>
      <c r="R3544" s="18"/>
    </row>
    <row r="3545" spans="1:18" x14ac:dyDescent="0.3">
      <c r="A3545" s="98"/>
      <c r="B3545" s="98"/>
      <c r="C3545" s="98"/>
      <c r="D3545" s="98"/>
      <c r="E3545" s="98"/>
      <c r="F3545" s="98"/>
      <c r="G3545" s="98"/>
      <c r="H3545" s="98"/>
      <c r="I3545" s="98"/>
      <c r="J3545" s="98"/>
      <c r="K3545" s="98"/>
      <c r="L3545" s="98"/>
      <c r="M3545" s="98"/>
      <c r="N3545" s="98"/>
      <c r="O3545" s="98"/>
      <c r="P3545" s="97"/>
      <c r="Q3545" s="18"/>
      <c r="R3545" s="18"/>
    </row>
    <row r="3546" spans="1:18" x14ac:dyDescent="0.3">
      <c r="A3546" s="98"/>
      <c r="B3546" s="98"/>
      <c r="C3546" s="98"/>
      <c r="D3546" s="98"/>
      <c r="E3546" s="98"/>
      <c r="F3546" s="98"/>
      <c r="G3546" s="98"/>
      <c r="H3546" s="98"/>
      <c r="I3546" s="98"/>
      <c r="J3546" s="98"/>
      <c r="K3546" s="98"/>
      <c r="L3546" s="98"/>
      <c r="M3546" s="98"/>
      <c r="N3546" s="98"/>
      <c r="O3546" s="98"/>
      <c r="P3546" s="97"/>
      <c r="Q3546" s="18"/>
      <c r="R3546" s="18"/>
    </row>
    <row r="3547" spans="1:18" x14ac:dyDescent="0.3">
      <c r="A3547" s="98"/>
      <c r="B3547" s="98"/>
      <c r="C3547" s="98"/>
      <c r="D3547" s="98"/>
      <c r="E3547" s="98"/>
      <c r="F3547" s="98"/>
      <c r="G3547" s="98"/>
      <c r="H3547" s="98"/>
      <c r="I3547" s="98"/>
      <c r="J3547" s="98"/>
      <c r="K3547" s="98"/>
      <c r="L3547" s="98"/>
      <c r="M3547" s="98"/>
      <c r="N3547" s="98"/>
      <c r="O3547" s="98"/>
      <c r="P3547" s="97"/>
      <c r="Q3547" s="18"/>
      <c r="R3547" s="18"/>
    </row>
    <row r="3548" spans="1:18" x14ac:dyDescent="0.3">
      <c r="A3548" s="98"/>
      <c r="B3548" s="98"/>
      <c r="C3548" s="98"/>
      <c r="D3548" s="98"/>
      <c r="E3548" s="98"/>
      <c r="F3548" s="98"/>
      <c r="G3548" s="98"/>
      <c r="H3548" s="98"/>
      <c r="I3548" s="98"/>
      <c r="J3548" s="98"/>
      <c r="K3548" s="98"/>
      <c r="L3548" s="98"/>
      <c r="M3548" s="98"/>
      <c r="N3548" s="98"/>
      <c r="O3548" s="98"/>
      <c r="P3548" s="97"/>
      <c r="Q3548" s="18"/>
      <c r="R3548" s="18"/>
    </row>
    <row r="3549" spans="1:18" x14ac:dyDescent="0.3">
      <c r="A3549" s="98"/>
      <c r="B3549" s="98"/>
      <c r="C3549" s="98"/>
      <c r="D3549" s="98"/>
      <c r="E3549" s="98"/>
      <c r="F3549" s="98"/>
      <c r="G3549" s="98"/>
      <c r="H3549" s="98"/>
      <c r="I3549" s="98"/>
      <c r="J3549" s="98"/>
      <c r="K3549" s="98"/>
      <c r="L3549" s="98"/>
      <c r="M3549" s="98"/>
      <c r="N3549" s="98"/>
      <c r="O3549" s="98"/>
      <c r="P3549" s="97"/>
      <c r="Q3549" s="18"/>
      <c r="R3549" s="18"/>
    </row>
    <row r="3550" spans="1:18" x14ac:dyDescent="0.3">
      <c r="A3550" s="98"/>
      <c r="B3550" s="98"/>
      <c r="C3550" s="98"/>
      <c r="D3550" s="98"/>
      <c r="E3550" s="98"/>
      <c r="F3550" s="98"/>
      <c r="G3550" s="98"/>
      <c r="H3550" s="98"/>
      <c r="I3550" s="98"/>
      <c r="J3550" s="98"/>
      <c r="K3550" s="98"/>
      <c r="L3550" s="98"/>
      <c r="M3550" s="98"/>
      <c r="N3550" s="98"/>
      <c r="O3550" s="98"/>
      <c r="P3550" s="97"/>
      <c r="Q3550" s="18"/>
      <c r="R3550" s="18"/>
    </row>
    <row r="3551" spans="1:18" x14ac:dyDescent="0.3">
      <c r="A3551" s="98"/>
      <c r="B3551" s="98"/>
      <c r="C3551" s="98"/>
      <c r="D3551" s="98"/>
      <c r="E3551" s="98"/>
      <c r="F3551" s="98"/>
      <c r="G3551" s="98"/>
      <c r="H3551" s="98"/>
      <c r="I3551" s="98"/>
      <c r="J3551" s="98"/>
      <c r="K3551" s="98"/>
      <c r="L3551" s="98"/>
      <c r="M3551" s="98"/>
      <c r="N3551" s="98"/>
      <c r="O3551" s="98"/>
      <c r="P3551" s="97"/>
      <c r="Q3551" s="18"/>
      <c r="R3551" s="18"/>
    </row>
    <row r="3552" spans="1:18" x14ac:dyDescent="0.3">
      <c r="A3552" s="98"/>
      <c r="B3552" s="98"/>
      <c r="C3552" s="98"/>
      <c r="D3552" s="98"/>
      <c r="E3552" s="98"/>
      <c r="F3552" s="98"/>
      <c r="G3552" s="98"/>
      <c r="H3552" s="98"/>
      <c r="I3552" s="98"/>
      <c r="J3552" s="98"/>
      <c r="K3552" s="98"/>
      <c r="L3552" s="98"/>
      <c r="M3552" s="98"/>
      <c r="N3552" s="98"/>
      <c r="O3552" s="98"/>
      <c r="P3552" s="97"/>
      <c r="Q3552" s="18"/>
      <c r="R3552" s="18"/>
    </row>
    <row r="3553" spans="1:18" x14ac:dyDescent="0.3">
      <c r="A3553" s="98"/>
      <c r="B3553" s="98"/>
      <c r="C3553" s="98"/>
      <c r="D3553" s="98"/>
      <c r="E3553" s="98"/>
      <c r="F3553" s="98"/>
      <c r="G3553" s="98"/>
      <c r="H3553" s="98"/>
      <c r="I3553" s="98"/>
      <c r="J3553" s="98"/>
      <c r="K3553" s="98"/>
      <c r="L3553" s="98"/>
      <c r="M3553" s="98"/>
      <c r="N3553" s="98"/>
      <c r="O3553" s="98"/>
      <c r="P3553" s="97"/>
      <c r="Q3553" s="18"/>
      <c r="R3553" s="18"/>
    </row>
    <row r="3554" spans="1:18" x14ac:dyDescent="0.3">
      <c r="A3554" s="98"/>
      <c r="B3554" s="98"/>
      <c r="C3554" s="98"/>
      <c r="D3554" s="98"/>
      <c r="E3554" s="98"/>
      <c r="F3554" s="98"/>
      <c r="G3554" s="98"/>
      <c r="H3554" s="98"/>
      <c r="I3554" s="98"/>
      <c r="J3554" s="98"/>
      <c r="K3554" s="98"/>
      <c r="L3554" s="98"/>
      <c r="M3554" s="98"/>
      <c r="N3554" s="98"/>
      <c r="O3554" s="98"/>
      <c r="P3554" s="97"/>
      <c r="Q3554" s="18"/>
      <c r="R3554" s="18"/>
    </row>
    <row r="3555" spans="1:18" x14ac:dyDescent="0.3">
      <c r="A3555" s="98"/>
      <c r="B3555" s="98"/>
      <c r="C3555" s="98"/>
      <c r="D3555" s="98"/>
      <c r="E3555" s="98"/>
      <c r="F3555" s="98"/>
      <c r="G3555" s="98"/>
      <c r="H3555" s="98"/>
      <c r="I3555" s="98"/>
      <c r="J3555" s="98"/>
      <c r="K3555" s="98"/>
      <c r="L3555" s="98"/>
      <c r="M3555" s="98"/>
      <c r="N3555" s="98"/>
      <c r="O3555" s="98"/>
      <c r="P3555" s="97"/>
      <c r="Q3555" s="18"/>
      <c r="R3555" s="18"/>
    </row>
    <row r="3556" spans="1:18" x14ac:dyDescent="0.3">
      <c r="A3556" s="98"/>
      <c r="B3556" s="98"/>
      <c r="C3556" s="98"/>
      <c r="D3556" s="98"/>
      <c r="E3556" s="98"/>
      <c r="F3556" s="98"/>
      <c r="G3556" s="98"/>
      <c r="H3556" s="98"/>
      <c r="I3556" s="98"/>
      <c r="J3556" s="98"/>
      <c r="K3556" s="98"/>
      <c r="L3556" s="98"/>
      <c r="M3556" s="98"/>
      <c r="N3556" s="98"/>
      <c r="O3556" s="98"/>
      <c r="P3556" s="97"/>
      <c r="Q3556" s="18"/>
      <c r="R3556" s="18"/>
    </row>
    <row r="3557" spans="1:18" x14ac:dyDescent="0.3">
      <c r="A3557" s="98"/>
      <c r="B3557" s="98"/>
      <c r="C3557" s="98"/>
      <c r="D3557" s="98"/>
      <c r="E3557" s="98"/>
      <c r="F3557" s="98"/>
      <c r="G3557" s="98"/>
      <c r="H3557" s="98"/>
      <c r="I3557" s="98"/>
      <c r="J3557" s="98"/>
      <c r="K3557" s="98"/>
      <c r="L3557" s="98"/>
      <c r="M3557" s="98"/>
      <c r="N3557" s="98"/>
      <c r="O3557" s="98"/>
      <c r="P3557" s="97"/>
      <c r="Q3557" s="18"/>
      <c r="R3557" s="18"/>
    </row>
    <row r="3558" spans="1:18" x14ac:dyDescent="0.3">
      <c r="A3558" s="98"/>
      <c r="B3558" s="98"/>
      <c r="C3558" s="98"/>
      <c r="D3558" s="98"/>
      <c r="E3558" s="98"/>
      <c r="F3558" s="98"/>
      <c r="G3558" s="98"/>
      <c r="H3558" s="98"/>
      <c r="I3558" s="98"/>
      <c r="J3558" s="98"/>
      <c r="K3558" s="98"/>
      <c r="L3558" s="98"/>
      <c r="M3558" s="98"/>
      <c r="N3558" s="98"/>
      <c r="O3558" s="98"/>
      <c r="P3558" s="97"/>
      <c r="Q3558" s="18"/>
      <c r="R3558" s="18"/>
    </row>
    <row r="3559" spans="1:18" x14ac:dyDescent="0.3">
      <c r="A3559" s="98"/>
      <c r="B3559" s="98"/>
      <c r="C3559" s="98"/>
      <c r="D3559" s="98"/>
      <c r="E3559" s="98"/>
      <c r="F3559" s="98"/>
      <c r="G3559" s="98"/>
      <c r="H3559" s="98"/>
      <c r="I3559" s="98"/>
      <c r="J3559" s="98"/>
      <c r="K3559" s="98"/>
      <c r="L3559" s="98"/>
      <c r="M3559" s="98"/>
      <c r="N3559" s="98"/>
      <c r="O3559" s="98"/>
      <c r="P3559" s="97"/>
      <c r="Q3559" s="18"/>
      <c r="R3559" s="18"/>
    </row>
    <row r="3560" spans="1:18" x14ac:dyDescent="0.3">
      <c r="A3560" s="98"/>
      <c r="B3560" s="98"/>
      <c r="C3560" s="98"/>
      <c r="D3560" s="98"/>
      <c r="E3560" s="98"/>
      <c r="F3560" s="98"/>
      <c r="G3560" s="98"/>
      <c r="H3560" s="98"/>
      <c r="I3560" s="98"/>
      <c r="J3560" s="98"/>
      <c r="K3560" s="98"/>
      <c r="L3560" s="98"/>
      <c r="M3560" s="98"/>
      <c r="N3560" s="98"/>
      <c r="O3560" s="98"/>
      <c r="P3560" s="97"/>
      <c r="Q3560" s="18"/>
      <c r="R3560" s="18"/>
    </row>
    <row r="3561" spans="1:18" x14ac:dyDescent="0.3">
      <c r="A3561" s="98"/>
      <c r="B3561" s="98"/>
      <c r="C3561" s="98"/>
      <c r="D3561" s="98"/>
      <c r="E3561" s="98"/>
      <c r="F3561" s="98"/>
      <c r="G3561" s="98"/>
      <c r="H3561" s="98"/>
      <c r="I3561" s="98"/>
      <c r="J3561" s="98"/>
      <c r="K3561" s="98"/>
      <c r="L3561" s="98"/>
      <c r="M3561" s="98"/>
      <c r="N3561" s="98"/>
      <c r="O3561" s="98"/>
      <c r="P3561" s="97"/>
      <c r="Q3561" s="18"/>
      <c r="R3561" s="18"/>
    </row>
    <row r="3562" spans="1:18" x14ac:dyDescent="0.3">
      <c r="A3562" s="98"/>
      <c r="B3562" s="98"/>
      <c r="C3562" s="98"/>
      <c r="D3562" s="98"/>
      <c r="E3562" s="98"/>
      <c r="F3562" s="98"/>
      <c r="G3562" s="98"/>
      <c r="H3562" s="98"/>
      <c r="I3562" s="98"/>
      <c r="J3562" s="98"/>
      <c r="K3562" s="98"/>
      <c r="L3562" s="98"/>
      <c r="M3562" s="98"/>
      <c r="N3562" s="98"/>
      <c r="O3562" s="98"/>
      <c r="P3562" s="97"/>
      <c r="Q3562" s="18"/>
      <c r="R3562" s="18"/>
    </row>
    <row r="3563" spans="1:18" x14ac:dyDescent="0.3">
      <c r="A3563" s="98"/>
      <c r="B3563" s="98"/>
      <c r="C3563" s="98"/>
      <c r="D3563" s="98"/>
      <c r="E3563" s="98"/>
      <c r="F3563" s="98"/>
      <c r="G3563" s="98"/>
      <c r="H3563" s="98"/>
      <c r="I3563" s="98"/>
      <c r="J3563" s="98"/>
      <c r="K3563" s="98"/>
      <c r="L3563" s="98"/>
      <c r="M3563" s="98"/>
      <c r="N3563" s="98"/>
      <c r="O3563" s="98"/>
      <c r="P3563" s="97"/>
      <c r="Q3563" s="18"/>
      <c r="R3563" s="18"/>
    </row>
    <row r="3564" spans="1:18" x14ac:dyDescent="0.3">
      <c r="A3564" s="98"/>
      <c r="B3564" s="98"/>
      <c r="C3564" s="98"/>
      <c r="D3564" s="98"/>
      <c r="E3564" s="98"/>
      <c r="F3564" s="98"/>
      <c r="G3564" s="98"/>
      <c r="H3564" s="98"/>
      <c r="I3564" s="98"/>
      <c r="J3564" s="98"/>
      <c r="K3564" s="98"/>
      <c r="L3564" s="98"/>
      <c r="M3564" s="98"/>
      <c r="N3564" s="98"/>
      <c r="O3564" s="98"/>
      <c r="P3564" s="97"/>
      <c r="Q3564" s="18"/>
      <c r="R3564" s="18"/>
    </row>
    <row r="3565" spans="1:18" x14ac:dyDescent="0.3">
      <c r="A3565" s="98"/>
      <c r="B3565" s="98"/>
      <c r="C3565" s="98"/>
      <c r="D3565" s="98"/>
      <c r="E3565" s="98"/>
      <c r="F3565" s="98"/>
      <c r="G3565" s="98"/>
      <c r="H3565" s="98"/>
      <c r="I3565" s="98"/>
      <c r="J3565" s="98"/>
      <c r="K3565" s="98"/>
      <c r="L3565" s="98"/>
      <c r="M3565" s="98"/>
      <c r="N3565" s="98"/>
      <c r="O3565" s="98"/>
      <c r="P3565" s="97"/>
      <c r="Q3565" s="18"/>
      <c r="R3565" s="18"/>
    </row>
    <row r="3566" spans="1:18" x14ac:dyDescent="0.3">
      <c r="A3566" s="98"/>
      <c r="B3566" s="98"/>
      <c r="C3566" s="98"/>
      <c r="D3566" s="98"/>
      <c r="E3566" s="98"/>
      <c r="F3566" s="98"/>
      <c r="G3566" s="98"/>
      <c r="H3566" s="98"/>
      <c r="I3566" s="98"/>
      <c r="J3566" s="98"/>
      <c r="K3566" s="98"/>
      <c r="L3566" s="98"/>
      <c r="M3566" s="98"/>
      <c r="N3566" s="98"/>
      <c r="O3566" s="98"/>
      <c r="P3566" s="97"/>
      <c r="Q3566" s="18"/>
      <c r="R3566" s="18"/>
    </row>
    <row r="3567" spans="1:18" x14ac:dyDescent="0.3">
      <c r="A3567" s="98"/>
      <c r="B3567" s="98"/>
      <c r="C3567" s="98"/>
      <c r="D3567" s="98"/>
      <c r="E3567" s="98"/>
      <c r="F3567" s="98"/>
      <c r="G3567" s="98"/>
      <c r="H3567" s="98"/>
      <c r="I3567" s="98"/>
      <c r="J3567" s="98"/>
      <c r="K3567" s="98"/>
      <c r="L3567" s="98"/>
      <c r="M3567" s="98"/>
      <c r="N3567" s="98"/>
      <c r="O3567" s="98"/>
      <c r="P3567" s="97"/>
      <c r="Q3567" s="18"/>
      <c r="R3567" s="18"/>
    </row>
    <row r="3568" spans="1:18" x14ac:dyDescent="0.3">
      <c r="A3568" s="98"/>
      <c r="B3568" s="98"/>
      <c r="C3568" s="98"/>
      <c r="D3568" s="98"/>
      <c r="E3568" s="98"/>
      <c r="F3568" s="98"/>
      <c r="G3568" s="98"/>
      <c r="H3568" s="98"/>
      <c r="I3568" s="98"/>
      <c r="J3568" s="98"/>
      <c r="K3568" s="98"/>
      <c r="L3568" s="98"/>
      <c r="M3568" s="98"/>
      <c r="N3568" s="98"/>
      <c r="O3568" s="98"/>
      <c r="P3568" s="97"/>
      <c r="Q3568" s="18"/>
      <c r="R3568" s="18"/>
    </row>
    <row r="3569" spans="1:18" x14ac:dyDescent="0.3">
      <c r="A3569" s="98"/>
      <c r="B3569" s="98"/>
      <c r="C3569" s="98"/>
      <c r="D3569" s="98"/>
      <c r="E3569" s="98"/>
      <c r="F3569" s="98"/>
      <c r="G3569" s="98"/>
      <c r="H3569" s="98"/>
      <c r="I3569" s="98"/>
      <c r="J3569" s="98"/>
      <c r="K3569" s="98"/>
      <c r="L3569" s="98"/>
      <c r="M3569" s="98"/>
      <c r="N3569" s="98"/>
      <c r="O3569" s="98"/>
      <c r="P3569" s="97"/>
      <c r="Q3569" s="18"/>
      <c r="R3569" s="18"/>
    </row>
    <row r="3570" spans="1:18" x14ac:dyDescent="0.3">
      <c r="A3570" s="98"/>
      <c r="B3570" s="98"/>
      <c r="C3570" s="98"/>
      <c r="D3570" s="98"/>
      <c r="E3570" s="98"/>
      <c r="F3570" s="98"/>
      <c r="G3570" s="98"/>
      <c r="H3570" s="98"/>
      <c r="I3570" s="98"/>
      <c r="J3570" s="98"/>
      <c r="K3570" s="98"/>
      <c r="L3570" s="98"/>
      <c r="M3570" s="98"/>
      <c r="N3570" s="98"/>
      <c r="O3570" s="98"/>
      <c r="P3570" s="97"/>
      <c r="Q3570" s="18"/>
      <c r="R3570" s="18"/>
    </row>
    <row r="3571" spans="1:18" x14ac:dyDescent="0.3">
      <c r="A3571" s="98"/>
      <c r="B3571" s="98"/>
      <c r="C3571" s="98"/>
      <c r="D3571" s="98"/>
      <c r="E3571" s="98"/>
      <c r="F3571" s="98"/>
      <c r="G3571" s="98"/>
      <c r="H3571" s="98"/>
      <c r="I3571" s="98"/>
      <c r="J3571" s="98"/>
      <c r="K3571" s="98"/>
      <c r="L3571" s="98"/>
      <c r="M3571" s="98"/>
      <c r="N3571" s="98"/>
      <c r="O3571" s="98"/>
      <c r="P3571" s="97"/>
      <c r="Q3571" s="18"/>
      <c r="R3571" s="18"/>
    </row>
    <row r="3572" spans="1:18" x14ac:dyDescent="0.3">
      <c r="A3572" s="98"/>
      <c r="B3572" s="98"/>
      <c r="C3572" s="98"/>
      <c r="D3572" s="98"/>
      <c r="E3572" s="98"/>
      <c r="F3572" s="98"/>
      <c r="G3572" s="98"/>
      <c r="H3572" s="98"/>
      <c r="I3572" s="98"/>
      <c r="J3572" s="98"/>
      <c r="K3572" s="98"/>
      <c r="L3572" s="98"/>
      <c r="M3572" s="98"/>
      <c r="N3572" s="98"/>
      <c r="O3572" s="98"/>
      <c r="P3572" s="97"/>
      <c r="Q3572" s="18"/>
      <c r="R3572" s="18"/>
    </row>
    <row r="3573" spans="1:18" x14ac:dyDescent="0.3">
      <c r="A3573" s="98"/>
      <c r="B3573" s="98"/>
      <c r="C3573" s="98"/>
      <c r="D3573" s="98"/>
      <c r="E3573" s="98"/>
      <c r="F3573" s="98"/>
      <c r="G3573" s="98"/>
      <c r="H3573" s="98"/>
      <c r="I3573" s="98"/>
      <c r="J3573" s="98"/>
      <c r="K3573" s="98"/>
      <c r="L3573" s="98"/>
      <c r="M3573" s="98"/>
      <c r="N3573" s="98"/>
      <c r="O3573" s="98"/>
      <c r="P3573" s="97"/>
      <c r="Q3573" s="18"/>
      <c r="R3573" s="18"/>
    </row>
    <row r="3574" spans="1:18" x14ac:dyDescent="0.3">
      <c r="A3574" s="98"/>
      <c r="B3574" s="98"/>
      <c r="C3574" s="98"/>
      <c r="D3574" s="98"/>
      <c r="E3574" s="98"/>
      <c r="F3574" s="98"/>
      <c r="G3574" s="98"/>
      <c r="H3574" s="98"/>
      <c r="I3574" s="98"/>
      <c r="J3574" s="98"/>
      <c r="K3574" s="98"/>
      <c r="L3574" s="98"/>
      <c r="M3574" s="98"/>
      <c r="N3574" s="98"/>
      <c r="O3574" s="98"/>
      <c r="P3574" s="97"/>
      <c r="Q3574" s="18"/>
      <c r="R3574" s="18"/>
    </row>
    <row r="3575" spans="1:18" x14ac:dyDescent="0.3">
      <c r="A3575" s="98"/>
      <c r="B3575" s="98"/>
      <c r="C3575" s="98"/>
      <c r="D3575" s="98"/>
      <c r="E3575" s="98"/>
      <c r="F3575" s="98"/>
      <c r="G3575" s="98"/>
      <c r="H3575" s="98"/>
      <c r="I3575" s="98"/>
      <c r="J3575" s="98"/>
      <c r="K3575" s="98"/>
      <c r="L3575" s="98"/>
      <c r="M3575" s="98"/>
      <c r="N3575" s="98"/>
      <c r="O3575" s="98"/>
      <c r="P3575" s="97"/>
      <c r="Q3575" s="18"/>
      <c r="R3575" s="18"/>
    </row>
    <row r="3576" spans="1:18" x14ac:dyDescent="0.3">
      <c r="A3576" s="98"/>
      <c r="B3576" s="98"/>
      <c r="C3576" s="98"/>
      <c r="D3576" s="98"/>
      <c r="E3576" s="98"/>
      <c r="F3576" s="98"/>
      <c r="G3576" s="98"/>
      <c r="H3576" s="98"/>
      <c r="I3576" s="98"/>
      <c r="J3576" s="98"/>
      <c r="K3576" s="98"/>
      <c r="L3576" s="98"/>
      <c r="M3576" s="98"/>
      <c r="N3576" s="98"/>
      <c r="O3576" s="98"/>
      <c r="P3576" s="97"/>
      <c r="Q3576" s="18"/>
      <c r="R3576" s="18"/>
    </row>
    <row r="3577" spans="1:18" x14ac:dyDescent="0.3">
      <c r="A3577" s="98"/>
      <c r="B3577" s="98"/>
      <c r="C3577" s="98"/>
      <c r="D3577" s="98"/>
      <c r="E3577" s="98"/>
      <c r="F3577" s="98"/>
      <c r="G3577" s="98"/>
      <c r="H3577" s="98"/>
      <c r="I3577" s="98"/>
      <c r="J3577" s="98"/>
      <c r="K3577" s="98"/>
      <c r="L3577" s="98"/>
      <c r="M3577" s="98"/>
      <c r="N3577" s="98"/>
      <c r="O3577" s="98"/>
      <c r="P3577" s="97"/>
      <c r="Q3577" s="18"/>
      <c r="R3577" s="18"/>
    </row>
    <row r="3578" spans="1:18" x14ac:dyDescent="0.3">
      <c r="A3578" s="98"/>
      <c r="B3578" s="98"/>
      <c r="C3578" s="98"/>
      <c r="D3578" s="98"/>
      <c r="E3578" s="98"/>
      <c r="F3578" s="98"/>
      <c r="G3578" s="98"/>
      <c r="H3578" s="98"/>
      <c r="I3578" s="98"/>
      <c r="J3578" s="98"/>
      <c r="K3578" s="98"/>
      <c r="L3578" s="98"/>
      <c r="M3578" s="98"/>
      <c r="N3578" s="98"/>
      <c r="O3578" s="98"/>
      <c r="P3578" s="97"/>
      <c r="Q3578" s="18"/>
      <c r="R3578" s="18"/>
    </row>
    <row r="3579" spans="1:18" x14ac:dyDescent="0.3">
      <c r="A3579" s="98"/>
      <c r="B3579" s="98"/>
      <c r="C3579" s="98"/>
      <c r="D3579" s="98"/>
      <c r="E3579" s="98"/>
      <c r="F3579" s="98"/>
      <c r="G3579" s="98"/>
      <c r="H3579" s="98"/>
      <c r="I3579" s="98"/>
      <c r="J3579" s="98"/>
      <c r="K3579" s="98"/>
      <c r="L3579" s="98"/>
      <c r="M3579" s="98"/>
      <c r="N3579" s="98"/>
      <c r="O3579" s="98"/>
      <c r="P3579" s="97"/>
      <c r="Q3579" s="18"/>
      <c r="R3579" s="18"/>
    </row>
    <row r="3580" spans="1:18" x14ac:dyDescent="0.3">
      <c r="A3580" s="98"/>
      <c r="B3580" s="98"/>
      <c r="C3580" s="98"/>
      <c r="D3580" s="98"/>
      <c r="E3580" s="98"/>
      <c r="F3580" s="98"/>
      <c r="G3580" s="98"/>
      <c r="H3580" s="98"/>
      <c r="I3580" s="98"/>
      <c r="J3580" s="98"/>
      <c r="K3580" s="98"/>
      <c r="L3580" s="98"/>
      <c r="M3580" s="98"/>
      <c r="N3580" s="98"/>
      <c r="O3580" s="98"/>
      <c r="P3580" s="97"/>
      <c r="Q3580" s="18"/>
      <c r="R3580" s="18"/>
    </row>
    <row r="3581" spans="1:18" x14ac:dyDescent="0.3">
      <c r="A3581" s="98"/>
      <c r="B3581" s="98"/>
      <c r="C3581" s="98"/>
      <c r="D3581" s="98"/>
      <c r="E3581" s="98"/>
      <c r="F3581" s="98"/>
      <c r="G3581" s="98"/>
      <c r="H3581" s="98"/>
      <c r="I3581" s="98"/>
      <c r="J3581" s="98"/>
      <c r="K3581" s="98"/>
      <c r="L3581" s="98"/>
      <c r="M3581" s="98"/>
      <c r="N3581" s="98"/>
      <c r="O3581" s="98"/>
      <c r="P3581" s="97"/>
      <c r="Q3581" s="18"/>
      <c r="R3581" s="18"/>
    </row>
    <row r="3582" spans="1:18" x14ac:dyDescent="0.3">
      <c r="A3582" s="98"/>
      <c r="B3582" s="98"/>
      <c r="C3582" s="98"/>
      <c r="D3582" s="98"/>
      <c r="E3582" s="98"/>
      <c r="F3582" s="98"/>
      <c r="G3582" s="98"/>
      <c r="H3582" s="98"/>
      <c r="I3582" s="98"/>
      <c r="J3582" s="98"/>
      <c r="K3582" s="98"/>
      <c r="L3582" s="98"/>
      <c r="M3582" s="98"/>
      <c r="N3582" s="98"/>
      <c r="O3582" s="98"/>
      <c r="P3582" s="97"/>
      <c r="Q3582" s="18"/>
      <c r="R3582" s="18"/>
    </row>
    <row r="3583" spans="1:18" x14ac:dyDescent="0.3">
      <c r="A3583" s="98"/>
      <c r="B3583" s="98"/>
      <c r="C3583" s="98"/>
      <c r="D3583" s="98"/>
      <c r="E3583" s="98"/>
      <c r="F3583" s="98"/>
      <c r="G3583" s="98"/>
      <c r="H3583" s="98"/>
      <c r="I3583" s="98"/>
      <c r="J3583" s="98"/>
      <c r="K3583" s="98"/>
      <c r="L3583" s="98"/>
      <c r="M3583" s="98"/>
      <c r="N3583" s="98"/>
      <c r="O3583" s="98"/>
      <c r="P3583" s="97"/>
      <c r="Q3583" s="18"/>
      <c r="R3583" s="18"/>
    </row>
    <row r="3584" spans="1:18" x14ac:dyDescent="0.3">
      <c r="A3584" s="98"/>
      <c r="B3584" s="98"/>
      <c r="C3584" s="98"/>
      <c r="D3584" s="98"/>
      <c r="E3584" s="98"/>
      <c r="F3584" s="98"/>
      <c r="G3584" s="98"/>
      <c r="H3584" s="98"/>
      <c r="I3584" s="98"/>
      <c r="J3584" s="98"/>
      <c r="K3584" s="98"/>
      <c r="L3584" s="98"/>
      <c r="M3584" s="98"/>
      <c r="N3584" s="98"/>
      <c r="O3584" s="98"/>
      <c r="P3584" s="97"/>
      <c r="Q3584" s="18"/>
      <c r="R3584" s="18"/>
    </row>
    <row r="3585" spans="1:18" x14ac:dyDescent="0.3">
      <c r="A3585" s="98"/>
      <c r="B3585" s="98"/>
      <c r="C3585" s="98"/>
      <c r="D3585" s="98"/>
      <c r="E3585" s="98"/>
      <c r="F3585" s="98"/>
      <c r="G3585" s="98"/>
      <c r="H3585" s="98"/>
      <c r="I3585" s="98"/>
      <c r="J3585" s="98"/>
      <c r="K3585" s="98"/>
      <c r="L3585" s="98"/>
      <c r="M3585" s="98"/>
      <c r="N3585" s="98"/>
      <c r="O3585" s="98"/>
      <c r="P3585" s="97"/>
      <c r="Q3585" s="18"/>
      <c r="R3585" s="18"/>
    </row>
    <row r="3586" spans="1:18" x14ac:dyDescent="0.3">
      <c r="A3586" s="98"/>
      <c r="B3586" s="98"/>
      <c r="C3586" s="98"/>
      <c r="D3586" s="98"/>
      <c r="E3586" s="98"/>
      <c r="F3586" s="98"/>
      <c r="G3586" s="98"/>
      <c r="H3586" s="98"/>
      <c r="I3586" s="98"/>
      <c r="J3586" s="98"/>
      <c r="K3586" s="98"/>
      <c r="L3586" s="98"/>
      <c r="M3586" s="98"/>
      <c r="N3586" s="98"/>
      <c r="O3586" s="98"/>
      <c r="P3586" s="97"/>
      <c r="Q3586" s="18"/>
      <c r="R3586" s="18"/>
    </row>
    <row r="3587" spans="1:18" x14ac:dyDescent="0.3">
      <c r="A3587" s="98"/>
      <c r="B3587" s="98"/>
      <c r="C3587" s="98"/>
      <c r="D3587" s="98"/>
      <c r="E3587" s="98"/>
      <c r="F3587" s="98"/>
      <c r="G3587" s="98"/>
      <c r="H3587" s="98"/>
      <c r="I3587" s="98"/>
      <c r="J3587" s="98"/>
      <c r="K3587" s="98"/>
      <c r="L3587" s="98"/>
      <c r="M3587" s="98"/>
      <c r="N3587" s="98"/>
      <c r="O3587" s="98"/>
      <c r="P3587" s="97"/>
      <c r="Q3587" s="18"/>
      <c r="R3587" s="18"/>
    </row>
    <row r="3588" spans="1:18" x14ac:dyDescent="0.3">
      <c r="A3588" s="98"/>
      <c r="B3588" s="98"/>
      <c r="C3588" s="98"/>
      <c r="D3588" s="98"/>
      <c r="E3588" s="98"/>
      <c r="F3588" s="98"/>
      <c r="G3588" s="98"/>
      <c r="H3588" s="98"/>
      <c r="I3588" s="98"/>
      <c r="J3588" s="98"/>
      <c r="K3588" s="98"/>
      <c r="L3588" s="98"/>
      <c r="M3588" s="98"/>
      <c r="N3588" s="98"/>
      <c r="O3588" s="98"/>
      <c r="P3588" s="97"/>
      <c r="Q3588" s="18"/>
      <c r="R3588" s="18"/>
    </row>
    <row r="3589" spans="1:18" x14ac:dyDescent="0.3">
      <c r="A3589" s="98"/>
      <c r="B3589" s="98"/>
      <c r="C3589" s="98"/>
      <c r="D3589" s="98"/>
      <c r="E3589" s="98"/>
      <c r="F3589" s="98"/>
      <c r="G3589" s="98"/>
      <c r="H3589" s="98"/>
      <c r="I3589" s="98"/>
      <c r="J3589" s="98"/>
      <c r="K3589" s="98"/>
      <c r="L3589" s="98"/>
      <c r="M3589" s="98"/>
      <c r="N3589" s="98"/>
      <c r="O3589" s="98"/>
      <c r="P3589" s="97"/>
      <c r="Q3589" s="18"/>
      <c r="R3589" s="18"/>
    </row>
    <row r="3590" spans="1:18" x14ac:dyDescent="0.3">
      <c r="A3590" s="98"/>
      <c r="B3590" s="98"/>
      <c r="C3590" s="98"/>
      <c r="D3590" s="98"/>
      <c r="E3590" s="98"/>
      <c r="F3590" s="98"/>
      <c r="G3590" s="98"/>
      <c r="H3590" s="98"/>
      <c r="I3590" s="98"/>
      <c r="J3590" s="98"/>
      <c r="K3590" s="98"/>
      <c r="L3590" s="98"/>
      <c r="M3590" s="98"/>
      <c r="N3590" s="98"/>
      <c r="O3590" s="98"/>
      <c r="P3590" s="97"/>
      <c r="Q3590" s="18"/>
      <c r="R3590" s="18"/>
    </row>
    <row r="3591" spans="1:18" x14ac:dyDescent="0.3">
      <c r="A3591" s="98"/>
      <c r="B3591" s="98"/>
      <c r="C3591" s="98"/>
      <c r="D3591" s="98"/>
      <c r="E3591" s="98"/>
      <c r="F3591" s="98"/>
      <c r="G3591" s="98"/>
      <c r="H3591" s="98"/>
      <c r="I3591" s="98"/>
      <c r="J3591" s="98"/>
      <c r="K3591" s="98"/>
      <c r="L3591" s="98"/>
      <c r="M3591" s="98"/>
      <c r="N3591" s="98"/>
      <c r="O3591" s="98"/>
      <c r="P3591" s="97"/>
      <c r="Q3591" s="18"/>
      <c r="R3591" s="18"/>
    </row>
    <row r="3592" spans="1:18" x14ac:dyDescent="0.3">
      <c r="A3592" s="98"/>
      <c r="B3592" s="98"/>
      <c r="C3592" s="98"/>
      <c r="D3592" s="98"/>
      <c r="E3592" s="98"/>
      <c r="F3592" s="98"/>
      <c r="G3592" s="98"/>
      <c r="H3592" s="98"/>
      <c r="I3592" s="98"/>
      <c r="J3592" s="98"/>
      <c r="K3592" s="98"/>
      <c r="L3592" s="98"/>
      <c r="M3592" s="98"/>
      <c r="N3592" s="98"/>
      <c r="O3592" s="98"/>
      <c r="P3592" s="97"/>
      <c r="Q3592" s="18"/>
      <c r="R3592" s="18"/>
    </row>
    <row r="3593" spans="1:18" x14ac:dyDescent="0.3">
      <c r="A3593" s="98"/>
      <c r="B3593" s="98"/>
      <c r="C3593" s="98"/>
      <c r="D3593" s="98"/>
      <c r="E3593" s="98"/>
      <c r="F3593" s="98"/>
      <c r="G3593" s="98"/>
      <c r="H3593" s="98"/>
      <c r="I3593" s="98"/>
      <c r="J3593" s="98"/>
      <c r="K3593" s="98"/>
      <c r="L3593" s="98"/>
      <c r="M3593" s="98"/>
      <c r="N3593" s="98"/>
      <c r="O3593" s="98"/>
      <c r="P3593" s="97"/>
      <c r="Q3593" s="18"/>
      <c r="R3593" s="18"/>
    </row>
    <row r="3594" spans="1:18" x14ac:dyDescent="0.3">
      <c r="A3594" s="98"/>
      <c r="B3594" s="98"/>
      <c r="C3594" s="98"/>
      <c r="D3594" s="98"/>
      <c r="E3594" s="98"/>
      <c r="F3594" s="98"/>
      <c r="G3594" s="98"/>
      <c r="H3594" s="98"/>
      <c r="I3594" s="98"/>
      <c r="J3594" s="98"/>
      <c r="K3594" s="98"/>
      <c r="L3594" s="98"/>
      <c r="M3594" s="98"/>
      <c r="N3594" s="98"/>
      <c r="O3594" s="98"/>
      <c r="P3594" s="97"/>
      <c r="Q3594" s="18"/>
      <c r="R3594" s="18"/>
    </row>
    <row r="3595" spans="1:18" x14ac:dyDescent="0.3">
      <c r="A3595" s="98"/>
      <c r="B3595" s="98"/>
      <c r="C3595" s="98"/>
      <c r="D3595" s="98"/>
      <c r="E3595" s="98"/>
      <c r="F3595" s="98"/>
      <c r="G3595" s="98"/>
      <c r="H3595" s="98"/>
      <c r="I3595" s="98"/>
      <c r="J3595" s="98"/>
      <c r="K3595" s="98"/>
      <c r="L3595" s="98"/>
      <c r="M3595" s="98"/>
      <c r="N3595" s="98"/>
      <c r="O3595" s="98"/>
      <c r="P3595" s="97"/>
      <c r="Q3595" s="18"/>
      <c r="R3595" s="18"/>
    </row>
    <row r="3596" spans="1:18" x14ac:dyDescent="0.3">
      <c r="A3596" s="98"/>
      <c r="B3596" s="98"/>
      <c r="C3596" s="98"/>
      <c r="D3596" s="98"/>
      <c r="E3596" s="98"/>
      <c r="F3596" s="98"/>
      <c r="G3596" s="98"/>
      <c r="H3596" s="98"/>
      <c r="I3596" s="98"/>
      <c r="J3596" s="98"/>
      <c r="K3596" s="98"/>
      <c r="L3596" s="98"/>
      <c r="M3596" s="98"/>
      <c r="N3596" s="98"/>
      <c r="O3596" s="98"/>
      <c r="P3596" s="97"/>
      <c r="Q3596" s="18"/>
      <c r="R3596" s="18"/>
    </row>
    <row r="3597" spans="1:18" x14ac:dyDescent="0.3">
      <c r="A3597" s="98"/>
      <c r="B3597" s="98"/>
      <c r="C3597" s="98"/>
      <c r="D3597" s="98"/>
      <c r="E3597" s="98"/>
      <c r="F3597" s="98"/>
      <c r="G3597" s="98"/>
      <c r="H3597" s="98"/>
      <c r="I3597" s="98"/>
      <c r="J3597" s="98"/>
      <c r="K3597" s="98"/>
      <c r="L3597" s="98"/>
      <c r="M3597" s="98"/>
      <c r="N3597" s="98"/>
      <c r="O3597" s="98"/>
      <c r="P3597" s="97"/>
      <c r="Q3597" s="18"/>
      <c r="R3597" s="18"/>
    </row>
    <row r="3598" spans="1:18" x14ac:dyDescent="0.3">
      <c r="A3598" s="98"/>
      <c r="B3598" s="98"/>
      <c r="C3598" s="98"/>
      <c r="D3598" s="98"/>
      <c r="E3598" s="98"/>
      <c r="F3598" s="98"/>
      <c r="G3598" s="98"/>
      <c r="H3598" s="98"/>
      <c r="I3598" s="98"/>
      <c r="J3598" s="98"/>
      <c r="K3598" s="98"/>
      <c r="L3598" s="98"/>
      <c r="M3598" s="98"/>
      <c r="N3598" s="98"/>
      <c r="O3598" s="98"/>
      <c r="P3598" s="97"/>
      <c r="Q3598" s="18"/>
      <c r="R3598" s="18"/>
    </row>
    <row r="3599" spans="1:18" x14ac:dyDescent="0.3">
      <c r="A3599" s="98"/>
      <c r="B3599" s="98"/>
      <c r="C3599" s="98"/>
      <c r="D3599" s="98"/>
      <c r="E3599" s="98"/>
      <c r="F3599" s="98"/>
      <c r="G3599" s="98"/>
      <c r="H3599" s="98"/>
      <c r="I3599" s="98"/>
      <c r="J3599" s="98"/>
      <c r="K3599" s="98"/>
      <c r="L3599" s="98"/>
      <c r="M3599" s="98"/>
      <c r="N3599" s="98"/>
      <c r="O3599" s="98"/>
      <c r="P3599" s="97"/>
      <c r="Q3599" s="18"/>
      <c r="R3599" s="18"/>
    </row>
    <row r="3600" spans="1:18" x14ac:dyDescent="0.3">
      <c r="A3600" s="98"/>
      <c r="B3600" s="98"/>
      <c r="C3600" s="98"/>
      <c r="D3600" s="98"/>
      <c r="E3600" s="98"/>
      <c r="F3600" s="98"/>
      <c r="G3600" s="98"/>
      <c r="H3600" s="98"/>
      <c r="I3600" s="98"/>
      <c r="J3600" s="98"/>
      <c r="K3600" s="98"/>
      <c r="L3600" s="98"/>
      <c r="M3600" s="98"/>
      <c r="N3600" s="98"/>
      <c r="O3600" s="98"/>
      <c r="P3600" s="97"/>
      <c r="Q3600" s="18"/>
      <c r="R3600" s="18"/>
    </row>
    <row r="3601" spans="1:18" x14ac:dyDescent="0.3">
      <c r="A3601" s="98"/>
      <c r="B3601" s="98"/>
      <c r="C3601" s="98"/>
      <c r="D3601" s="98"/>
      <c r="E3601" s="98"/>
      <c r="F3601" s="98"/>
      <c r="G3601" s="98"/>
      <c r="H3601" s="98"/>
      <c r="I3601" s="98"/>
      <c r="J3601" s="98"/>
      <c r="K3601" s="98"/>
      <c r="L3601" s="98"/>
      <c r="M3601" s="98"/>
      <c r="N3601" s="98"/>
      <c r="O3601" s="98"/>
      <c r="P3601" s="97"/>
      <c r="Q3601" s="18"/>
      <c r="R3601" s="18"/>
    </row>
    <row r="3602" spans="1:18" x14ac:dyDescent="0.3">
      <c r="A3602" s="98"/>
      <c r="B3602" s="98"/>
      <c r="C3602" s="98"/>
      <c r="D3602" s="98"/>
      <c r="E3602" s="98"/>
      <c r="F3602" s="98"/>
      <c r="G3602" s="98"/>
      <c r="H3602" s="98"/>
      <c r="I3602" s="98"/>
      <c r="J3602" s="98"/>
      <c r="K3602" s="98"/>
      <c r="L3602" s="98"/>
      <c r="M3602" s="98"/>
      <c r="N3602" s="98"/>
      <c r="O3602" s="98"/>
      <c r="P3602" s="97"/>
      <c r="Q3602" s="18"/>
      <c r="R3602" s="18"/>
    </row>
    <row r="3603" spans="1:18" x14ac:dyDescent="0.3">
      <c r="A3603" s="98"/>
      <c r="B3603" s="98"/>
      <c r="C3603" s="98"/>
      <c r="D3603" s="98"/>
      <c r="E3603" s="98"/>
      <c r="F3603" s="98"/>
      <c r="G3603" s="98"/>
      <c r="H3603" s="98"/>
      <c r="I3603" s="98"/>
      <c r="J3603" s="98"/>
      <c r="K3603" s="98"/>
      <c r="L3603" s="98"/>
      <c r="M3603" s="98"/>
      <c r="N3603" s="98"/>
      <c r="O3603" s="98"/>
      <c r="P3603" s="97"/>
      <c r="Q3603" s="18"/>
      <c r="R3603" s="18"/>
    </row>
    <row r="3604" spans="1:18" x14ac:dyDescent="0.3">
      <c r="A3604" s="98"/>
      <c r="B3604" s="98"/>
      <c r="C3604" s="98"/>
      <c r="D3604" s="98"/>
      <c r="E3604" s="98"/>
      <c r="F3604" s="98"/>
      <c r="G3604" s="98"/>
      <c r="H3604" s="98"/>
      <c r="I3604" s="98"/>
      <c r="J3604" s="98"/>
      <c r="K3604" s="98"/>
      <c r="L3604" s="98"/>
      <c r="M3604" s="98"/>
      <c r="N3604" s="98"/>
      <c r="O3604" s="98"/>
      <c r="P3604" s="97"/>
      <c r="Q3604" s="18"/>
      <c r="R3604" s="18"/>
    </row>
    <row r="3605" spans="1:18" x14ac:dyDescent="0.3">
      <c r="A3605" s="98"/>
      <c r="B3605" s="98"/>
      <c r="C3605" s="98"/>
      <c r="D3605" s="98"/>
      <c r="E3605" s="98"/>
      <c r="F3605" s="98"/>
      <c r="G3605" s="98"/>
      <c r="H3605" s="98"/>
      <c r="I3605" s="98"/>
      <c r="J3605" s="98"/>
      <c r="K3605" s="98"/>
      <c r="L3605" s="98"/>
      <c r="M3605" s="98"/>
      <c r="N3605" s="98"/>
      <c r="O3605" s="98"/>
      <c r="P3605" s="97"/>
      <c r="Q3605" s="18"/>
      <c r="R3605" s="18"/>
    </row>
    <row r="3606" spans="1:18" x14ac:dyDescent="0.3">
      <c r="A3606" s="98"/>
      <c r="B3606" s="98"/>
      <c r="C3606" s="98"/>
      <c r="D3606" s="98"/>
      <c r="E3606" s="98"/>
      <c r="F3606" s="98"/>
      <c r="G3606" s="98"/>
      <c r="H3606" s="98"/>
      <c r="I3606" s="98"/>
      <c r="J3606" s="98"/>
      <c r="K3606" s="98"/>
      <c r="L3606" s="98"/>
      <c r="M3606" s="98"/>
      <c r="N3606" s="98"/>
      <c r="O3606" s="98"/>
      <c r="P3606" s="97"/>
      <c r="Q3606" s="18"/>
      <c r="R3606" s="18"/>
    </row>
    <row r="3607" spans="1:18" x14ac:dyDescent="0.3">
      <c r="A3607" s="98"/>
      <c r="B3607" s="98"/>
      <c r="C3607" s="98"/>
      <c r="D3607" s="98"/>
      <c r="E3607" s="98"/>
      <c r="F3607" s="98"/>
      <c r="G3607" s="98"/>
      <c r="H3607" s="98"/>
      <c r="I3607" s="98"/>
      <c r="J3607" s="98"/>
      <c r="K3607" s="98"/>
      <c r="L3607" s="98"/>
      <c r="M3607" s="98"/>
      <c r="N3607" s="98"/>
      <c r="O3607" s="98"/>
      <c r="P3607" s="97"/>
      <c r="Q3607" s="18"/>
      <c r="R3607" s="18"/>
    </row>
    <row r="3608" spans="1:18" x14ac:dyDescent="0.3">
      <c r="A3608" s="98"/>
      <c r="B3608" s="98"/>
      <c r="C3608" s="98"/>
      <c r="D3608" s="98"/>
      <c r="E3608" s="98"/>
      <c r="F3608" s="98"/>
      <c r="G3608" s="98"/>
      <c r="H3608" s="98"/>
      <c r="I3608" s="98"/>
      <c r="J3608" s="98"/>
      <c r="K3608" s="98"/>
      <c r="L3608" s="98"/>
      <c r="M3608" s="98"/>
      <c r="N3608" s="98"/>
      <c r="O3608" s="98"/>
      <c r="P3608" s="97"/>
      <c r="Q3608" s="18"/>
      <c r="R3608" s="18"/>
    </row>
    <row r="3609" spans="1:18" x14ac:dyDescent="0.3">
      <c r="A3609" s="98"/>
      <c r="B3609" s="98"/>
      <c r="C3609" s="98"/>
      <c r="D3609" s="98"/>
      <c r="E3609" s="98"/>
      <c r="F3609" s="98"/>
      <c r="G3609" s="98"/>
      <c r="H3609" s="98"/>
      <c r="I3609" s="98"/>
      <c r="J3609" s="98"/>
      <c r="K3609" s="98"/>
      <c r="L3609" s="98"/>
      <c r="M3609" s="98"/>
      <c r="N3609" s="98"/>
      <c r="O3609" s="98"/>
      <c r="P3609" s="97"/>
      <c r="Q3609" s="18"/>
      <c r="R3609" s="18"/>
    </row>
    <row r="3610" spans="1:18" x14ac:dyDescent="0.3">
      <c r="A3610" s="98"/>
      <c r="B3610" s="98"/>
      <c r="C3610" s="98"/>
      <c r="D3610" s="98"/>
      <c r="E3610" s="98"/>
      <c r="F3610" s="98"/>
      <c r="G3610" s="98"/>
      <c r="H3610" s="98"/>
      <c r="I3610" s="98"/>
      <c r="J3610" s="98"/>
      <c r="K3610" s="98"/>
      <c r="L3610" s="98"/>
      <c r="M3610" s="98"/>
      <c r="N3610" s="98"/>
      <c r="O3610" s="98"/>
      <c r="P3610" s="97"/>
      <c r="Q3610" s="18"/>
      <c r="R3610" s="18"/>
    </row>
    <row r="3611" spans="1:18" x14ac:dyDescent="0.3">
      <c r="A3611" s="98"/>
      <c r="B3611" s="98"/>
      <c r="C3611" s="98"/>
      <c r="D3611" s="98"/>
      <c r="E3611" s="98"/>
      <c r="F3611" s="98"/>
      <c r="G3611" s="98"/>
      <c r="H3611" s="98"/>
      <c r="I3611" s="98"/>
      <c r="J3611" s="98"/>
      <c r="K3611" s="98"/>
      <c r="L3611" s="98"/>
      <c r="M3611" s="98"/>
      <c r="N3611" s="98"/>
      <c r="O3611" s="98"/>
      <c r="P3611" s="97"/>
      <c r="Q3611" s="18"/>
      <c r="R3611" s="18"/>
    </row>
    <row r="3612" spans="1:18" x14ac:dyDescent="0.3">
      <c r="A3612" s="98"/>
      <c r="B3612" s="98"/>
      <c r="C3612" s="98"/>
      <c r="D3612" s="98"/>
      <c r="E3612" s="98"/>
      <c r="F3612" s="98"/>
      <c r="G3612" s="98"/>
      <c r="H3612" s="98"/>
      <c r="I3612" s="98"/>
      <c r="J3612" s="98"/>
      <c r="K3612" s="98"/>
      <c r="L3612" s="98"/>
      <c r="M3612" s="98"/>
      <c r="N3612" s="98"/>
      <c r="O3612" s="98"/>
      <c r="P3612" s="97"/>
      <c r="Q3612" s="18"/>
      <c r="R3612" s="18"/>
    </row>
    <row r="3613" spans="1:18" x14ac:dyDescent="0.3">
      <c r="A3613" s="98"/>
      <c r="B3613" s="98"/>
      <c r="C3613" s="98"/>
      <c r="D3613" s="98"/>
      <c r="E3613" s="98"/>
      <c r="F3613" s="98"/>
      <c r="G3613" s="98"/>
      <c r="H3613" s="98"/>
      <c r="I3613" s="98"/>
      <c r="J3613" s="98"/>
      <c r="K3613" s="98"/>
      <c r="L3613" s="98"/>
      <c r="M3613" s="98"/>
      <c r="N3613" s="98"/>
      <c r="O3613" s="98"/>
      <c r="P3613" s="97"/>
      <c r="Q3613" s="18"/>
      <c r="R3613" s="18"/>
    </row>
    <row r="3614" spans="1:18" x14ac:dyDescent="0.3">
      <c r="A3614" s="98"/>
      <c r="B3614" s="98"/>
      <c r="C3614" s="98"/>
      <c r="D3614" s="98"/>
      <c r="E3614" s="98"/>
      <c r="F3614" s="98"/>
      <c r="G3614" s="98"/>
      <c r="H3614" s="98"/>
      <c r="I3614" s="98"/>
      <c r="J3614" s="98"/>
      <c r="K3614" s="98"/>
      <c r="L3614" s="98"/>
      <c r="M3614" s="98"/>
      <c r="N3614" s="98"/>
      <c r="O3614" s="98"/>
      <c r="P3614" s="97"/>
      <c r="Q3614" s="18"/>
      <c r="R3614" s="18"/>
    </row>
    <row r="3615" spans="1:18" x14ac:dyDescent="0.3">
      <c r="A3615" s="98"/>
      <c r="B3615" s="98"/>
      <c r="C3615" s="98"/>
      <c r="D3615" s="98"/>
      <c r="E3615" s="98"/>
      <c r="F3615" s="98"/>
      <c r="G3615" s="98"/>
      <c r="H3615" s="98"/>
      <c r="I3615" s="98"/>
      <c r="J3615" s="98"/>
      <c r="K3615" s="98"/>
      <c r="L3615" s="98"/>
      <c r="M3615" s="98"/>
      <c r="N3615" s="98"/>
      <c r="O3615" s="98"/>
      <c r="P3615" s="97"/>
      <c r="Q3615" s="18"/>
      <c r="R3615" s="18"/>
    </row>
    <row r="3616" spans="1:18" x14ac:dyDescent="0.3">
      <c r="A3616" s="98"/>
      <c r="B3616" s="98"/>
      <c r="C3616" s="98"/>
      <c r="D3616" s="98"/>
      <c r="E3616" s="98"/>
      <c r="F3616" s="98"/>
      <c r="G3616" s="98"/>
      <c r="H3616" s="98"/>
      <c r="I3616" s="98"/>
      <c r="J3616" s="98"/>
      <c r="K3616" s="98"/>
      <c r="L3616" s="98"/>
      <c r="M3616" s="98"/>
      <c r="N3616" s="98"/>
      <c r="O3616" s="98"/>
      <c r="P3616" s="97"/>
      <c r="Q3616" s="18"/>
      <c r="R3616" s="18"/>
    </row>
    <row r="3617" spans="1:18" x14ac:dyDescent="0.3">
      <c r="A3617" s="98"/>
      <c r="B3617" s="98"/>
      <c r="C3617" s="98"/>
      <c r="D3617" s="98"/>
      <c r="E3617" s="98"/>
      <c r="F3617" s="98"/>
      <c r="G3617" s="98"/>
      <c r="H3617" s="98"/>
      <c r="I3617" s="98"/>
      <c r="J3617" s="98"/>
      <c r="K3617" s="98"/>
      <c r="L3617" s="98"/>
      <c r="M3617" s="98"/>
      <c r="N3617" s="98"/>
      <c r="O3617" s="98"/>
      <c r="P3617" s="97"/>
      <c r="Q3617" s="18"/>
      <c r="R3617" s="18"/>
    </row>
    <row r="3618" spans="1:18" x14ac:dyDescent="0.3">
      <c r="A3618" s="98"/>
      <c r="B3618" s="98"/>
      <c r="C3618" s="98"/>
      <c r="D3618" s="98"/>
      <c r="E3618" s="98"/>
      <c r="F3618" s="98"/>
      <c r="G3618" s="98"/>
      <c r="H3618" s="98"/>
      <c r="I3618" s="98"/>
      <c r="J3618" s="98"/>
      <c r="K3618" s="98"/>
      <c r="L3618" s="98"/>
      <c r="M3618" s="98"/>
      <c r="N3618" s="98"/>
      <c r="O3618" s="98"/>
      <c r="P3618" s="97"/>
      <c r="Q3618" s="18"/>
      <c r="R3618" s="18"/>
    </row>
    <row r="3619" spans="1:18" x14ac:dyDescent="0.3">
      <c r="A3619" s="98"/>
      <c r="B3619" s="98"/>
      <c r="C3619" s="98"/>
      <c r="D3619" s="98"/>
      <c r="E3619" s="98"/>
      <c r="F3619" s="98"/>
      <c r="G3619" s="98"/>
      <c r="H3619" s="98"/>
      <c r="I3619" s="98"/>
      <c r="J3619" s="98"/>
      <c r="K3619" s="98"/>
      <c r="L3619" s="98"/>
      <c r="M3619" s="98"/>
      <c r="N3619" s="98"/>
      <c r="O3619" s="98"/>
      <c r="P3619" s="97"/>
      <c r="Q3619" s="18"/>
      <c r="R3619" s="18"/>
    </row>
    <row r="3620" spans="1:18" x14ac:dyDescent="0.3">
      <c r="A3620" s="98"/>
      <c r="B3620" s="98"/>
      <c r="C3620" s="98"/>
      <c r="D3620" s="98"/>
      <c r="E3620" s="98"/>
      <c r="F3620" s="98"/>
      <c r="G3620" s="98"/>
      <c r="H3620" s="98"/>
      <c r="I3620" s="98"/>
      <c r="J3620" s="98"/>
      <c r="K3620" s="98"/>
      <c r="L3620" s="98"/>
      <c r="M3620" s="98"/>
      <c r="N3620" s="98"/>
      <c r="O3620" s="98"/>
      <c r="P3620" s="97"/>
      <c r="Q3620" s="18"/>
      <c r="R3620" s="18"/>
    </row>
    <row r="3621" spans="1:18" x14ac:dyDescent="0.3">
      <c r="A3621" s="98"/>
      <c r="B3621" s="98"/>
      <c r="C3621" s="98"/>
      <c r="D3621" s="98"/>
      <c r="E3621" s="98"/>
      <c r="F3621" s="98"/>
      <c r="G3621" s="98"/>
      <c r="H3621" s="98"/>
      <c r="I3621" s="98"/>
      <c r="J3621" s="98"/>
      <c r="K3621" s="98"/>
      <c r="L3621" s="98"/>
      <c r="M3621" s="98"/>
      <c r="N3621" s="98"/>
      <c r="O3621" s="98"/>
      <c r="P3621" s="97"/>
      <c r="Q3621" s="18"/>
      <c r="R3621" s="18"/>
    </row>
    <row r="3622" spans="1:18" x14ac:dyDescent="0.3">
      <c r="A3622" s="98"/>
      <c r="B3622" s="98"/>
      <c r="C3622" s="98"/>
      <c r="D3622" s="98"/>
      <c r="E3622" s="98"/>
      <c r="F3622" s="98"/>
      <c r="G3622" s="98"/>
      <c r="H3622" s="98"/>
      <c r="I3622" s="98"/>
      <c r="J3622" s="98"/>
      <c r="K3622" s="98"/>
      <c r="L3622" s="98"/>
      <c r="M3622" s="98"/>
      <c r="N3622" s="98"/>
      <c r="O3622" s="98"/>
      <c r="P3622" s="97"/>
      <c r="Q3622" s="18"/>
      <c r="R3622" s="18"/>
    </row>
    <row r="3623" spans="1:18" x14ac:dyDescent="0.3">
      <c r="A3623" s="98"/>
      <c r="B3623" s="98"/>
      <c r="C3623" s="98"/>
      <c r="D3623" s="98"/>
      <c r="E3623" s="98"/>
      <c r="F3623" s="98"/>
      <c r="G3623" s="98"/>
      <c r="H3623" s="98"/>
      <c r="I3623" s="98"/>
      <c r="J3623" s="98"/>
      <c r="K3623" s="98"/>
      <c r="L3623" s="98"/>
      <c r="M3623" s="98"/>
      <c r="N3623" s="98"/>
      <c r="O3623" s="98"/>
      <c r="P3623" s="97"/>
      <c r="Q3623" s="18"/>
      <c r="R3623" s="18"/>
    </row>
    <row r="3624" spans="1:18" x14ac:dyDescent="0.3">
      <c r="A3624" s="98"/>
      <c r="B3624" s="98"/>
      <c r="C3624" s="98"/>
      <c r="D3624" s="98"/>
      <c r="E3624" s="98"/>
      <c r="F3624" s="98"/>
      <c r="G3624" s="98"/>
      <c r="H3624" s="98"/>
      <c r="I3624" s="98"/>
      <c r="J3624" s="98"/>
      <c r="K3624" s="98"/>
      <c r="L3624" s="98"/>
      <c r="M3624" s="98"/>
      <c r="N3624" s="98"/>
      <c r="O3624" s="98"/>
      <c r="P3624" s="97"/>
      <c r="Q3624" s="18"/>
      <c r="R3624" s="18"/>
    </row>
    <row r="3625" spans="1:18" x14ac:dyDescent="0.3">
      <c r="A3625" s="98"/>
      <c r="B3625" s="98"/>
      <c r="C3625" s="98"/>
      <c r="D3625" s="98"/>
      <c r="E3625" s="98"/>
      <c r="F3625" s="98"/>
      <c r="G3625" s="98"/>
      <c r="H3625" s="98"/>
      <c r="I3625" s="98"/>
      <c r="J3625" s="98"/>
      <c r="K3625" s="98"/>
      <c r="L3625" s="98"/>
      <c r="M3625" s="98"/>
      <c r="N3625" s="98"/>
      <c r="O3625" s="98"/>
      <c r="P3625" s="97"/>
      <c r="Q3625" s="18"/>
      <c r="R3625" s="18"/>
    </row>
    <row r="3626" spans="1:18" x14ac:dyDescent="0.3">
      <c r="A3626" s="98"/>
      <c r="B3626" s="98"/>
      <c r="C3626" s="98"/>
      <c r="D3626" s="98"/>
      <c r="E3626" s="98"/>
      <c r="F3626" s="98"/>
      <c r="G3626" s="98"/>
      <c r="H3626" s="98"/>
      <c r="I3626" s="98"/>
      <c r="J3626" s="98"/>
      <c r="K3626" s="98"/>
      <c r="L3626" s="98"/>
      <c r="M3626" s="98"/>
      <c r="N3626" s="98"/>
      <c r="O3626" s="98"/>
      <c r="P3626" s="97"/>
      <c r="Q3626" s="18"/>
      <c r="R3626" s="18"/>
    </row>
    <row r="3627" spans="1:18" x14ac:dyDescent="0.3">
      <c r="A3627" s="98"/>
      <c r="B3627" s="98"/>
      <c r="C3627" s="98"/>
      <c r="D3627" s="98"/>
      <c r="E3627" s="98"/>
      <c r="F3627" s="98"/>
      <c r="G3627" s="98"/>
      <c r="H3627" s="98"/>
      <c r="I3627" s="98"/>
      <c r="J3627" s="98"/>
      <c r="K3627" s="98"/>
      <c r="L3627" s="98"/>
      <c r="M3627" s="98"/>
      <c r="N3627" s="98"/>
      <c r="O3627" s="98"/>
      <c r="P3627" s="97"/>
      <c r="Q3627" s="18"/>
      <c r="R3627" s="18"/>
    </row>
    <row r="3628" spans="1:18" x14ac:dyDescent="0.3">
      <c r="A3628" s="98"/>
      <c r="B3628" s="98"/>
      <c r="C3628" s="98"/>
      <c r="D3628" s="98"/>
      <c r="E3628" s="98"/>
      <c r="F3628" s="98"/>
      <c r="G3628" s="98"/>
      <c r="H3628" s="98"/>
      <c r="I3628" s="98"/>
      <c r="J3628" s="98"/>
      <c r="K3628" s="98"/>
      <c r="L3628" s="98"/>
      <c r="M3628" s="98"/>
      <c r="N3628" s="98"/>
      <c r="O3628" s="98"/>
      <c r="P3628" s="97"/>
      <c r="Q3628" s="18"/>
      <c r="R3628" s="18"/>
    </row>
    <row r="3629" spans="1:18" x14ac:dyDescent="0.3">
      <c r="A3629" s="98"/>
      <c r="B3629" s="98"/>
      <c r="C3629" s="98"/>
      <c r="D3629" s="98"/>
      <c r="E3629" s="98"/>
      <c r="F3629" s="98"/>
      <c r="G3629" s="98"/>
      <c r="H3629" s="98"/>
      <c r="I3629" s="98"/>
      <c r="J3629" s="98"/>
      <c r="K3629" s="98"/>
      <c r="L3629" s="98"/>
      <c r="M3629" s="98"/>
      <c r="N3629" s="98"/>
      <c r="O3629" s="98"/>
      <c r="P3629" s="97"/>
      <c r="Q3629" s="18"/>
      <c r="R3629" s="18"/>
    </row>
    <row r="3630" spans="1:18" x14ac:dyDescent="0.3">
      <c r="A3630" s="98"/>
      <c r="B3630" s="98"/>
      <c r="C3630" s="98"/>
      <c r="D3630" s="98"/>
      <c r="E3630" s="98"/>
      <c r="F3630" s="98"/>
      <c r="G3630" s="98"/>
      <c r="H3630" s="98"/>
      <c r="I3630" s="98"/>
      <c r="J3630" s="98"/>
      <c r="K3630" s="98"/>
      <c r="L3630" s="98"/>
      <c r="M3630" s="98"/>
      <c r="N3630" s="98"/>
      <c r="O3630" s="98"/>
      <c r="P3630" s="97"/>
      <c r="Q3630" s="18"/>
      <c r="R3630" s="18"/>
    </row>
    <row r="3631" spans="1:18" x14ac:dyDescent="0.3">
      <c r="A3631" s="98"/>
      <c r="B3631" s="98"/>
      <c r="C3631" s="98"/>
      <c r="D3631" s="98"/>
      <c r="E3631" s="98"/>
      <c r="F3631" s="98"/>
      <c r="G3631" s="98"/>
      <c r="H3631" s="98"/>
      <c r="I3631" s="98"/>
      <c r="J3631" s="98"/>
      <c r="K3631" s="98"/>
      <c r="L3631" s="98"/>
      <c r="M3631" s="98"/>
      <c r="N3631" s="98"/>
      <c r="O3631" s="98"/>
      <c r="P3631" s="97"/>
      <c r="Q3631" s="18"/>
      <c r="R3631" s="18"/>
    </row>
    <row r="3632" spans="1:18" x14ac:dyDescent="0.3">
      <c r="A3632" s="98"/>
      <c r="B3632" s="98"/>
      <c r="C3632" s="98"/>
      <c r="D3632" s="98"/>
      <c r="E3632" s="98"/>
      <c r="F3632" s="98"/>
      <c r="G3632" s="98"/>
      <c r="H3632" s="98"/>
      <c r="I3632" s="98"/>
      <c r="J3632" s="98"/>
      <c r="K3632" s="98"/>
      <c r="L3632" s="98"/>
      <c r="M3632" s="98"/>
      <c r="N3632" s="98"/>
      <c r="O3632" s="98"/>
      <c r="P3632" s="97"/>
      <c r="Q3632" s="18"/>
      <c r="R3632" s="18"/>
    </row>
    <row r="3633" spans="1:18" x14ac:dyDescent="0.3">
      <c r="A3633" s="98"/>
      <c r="B3633" s="98"/>
      <c r="C3633" s="98"/>
      <c r="D3633" s="98"/>
      <c r="E3633" s="98"/>
      <c r="F3633" s="98"/>
      <c r="G3633" s="98"/>
      <c r="H3633" s="98"/>
      <c r="I3633" s="98"/>
      <c r="J3633" s="98"/>
      <c r="K3633" s="98"/>
      <c r="L3633" s="98"/>
      <c r="M3633" s="98"/>
      <c r="N3633" s="98"/>
      <c r="O3633" s="98"/>
      <c r="P3633" s="97"/>
      <c r="Q3633" s="18"/>
      <c r="R3633" s="18"/>
    </row>
    <row r="3634" spans="1:18" x14ac:dyDescent="0.3">
      <c r="A3634" s="98"/>
      <c r="B3634" s="98"/>
      <c r="C3634" s="98"/>
      <c r="D3634" s="98"/>
      <c r="E3634" s="98"/>
      <c r="F3634" s="98"/>
      <c r="G3634" s="98"/>
      <c r="H3634" s="98"/>
      <c r="I3634" s="98"/>
      <c r="J3634" s="98"/>
      <c r="K3634" s="98"/>
      <c r="L3634" s="98"/>
      <c r="M3634" s="98"/>
      <c r="N3634" s="98"/>
      <c r="O3634" s="98"/>
      <c r="P3634" s="97"/>
      <c r="Q3634" s="18"/>
      <c r="R3634" s="18"/>
    </row>
    <row r="3635" spans="1:18" x14ac:dyDescent="0.3">
      <c r="A3635" s="98"/>
      <c r="B3635" s="98"/>
      <c r="C3635" s="98"/>
      <c r="D3635" s="98"/>
      <c r="E3635" s="98"/>
      <c r="F3635" s="98"/>
      <c r="G3635" s="98"/>
      <c r="H3635" s="98"/>
      <c r="I3635" s="98"/>
      <c r="J3635" s="98"/>
      <c r="K3635" s="98"/>
      <c r="L3635" s="98"/>
      <c r="M3635" s="98"/>
      <c r="N3635" s="98"/>
      <c r="O3635" s="98"/>
      <c r="P3635" s="97"/>
      <c r="Q3635" s="18"/>
      <c r="R3635" s="18"/>
    </row>
    <row r="3636" spans="1:18" x14ac:dyDescent="0.3">
      <c r="A3636" s="98"/>
      <c r="B3636" s="98"/>
      <c r="C3636" s="98"/>
      <c r="D3636" s="98"/>
      <c r="E3636" s="98"/>
      <c r="F3636" s="98"/>
      <c r="G3636" s="98"/>
      <c r="H3636" s="98"/>
      <c r="I3636" s="98"/>
      <c r="J3636" s="98"/>
      <c r="K3636" s="98"/>
      <c r="L3636" s="98"/>
      <c r="M3636" s="98"/>
      <c r="N3636" s="98"/>
      <c r="O3636" s="98"/>
      <c r="P3636" s="97"/>
      <c r="Q3636" s="18"/>
      <c r="R3636" s="18"/>
    </row>
    <row r="3637" spans="1:18" x14ac:dyDescent="0.3">
      <c r="A3637" s="98"/>
      <c r="B3637" s="98"/>
      <c r="C3637" s="98"/>
      <c r="D3637" s="98"/>
      <c r="E3637" s="98"/>
      <c r="F3637" s="98"/>
      <c r="G3637" s="98"/>
      <c r="H3637" s="98"/>
      <c r="I3637" s="98"/>
      <c r="J3637" s="98"/>
      <c r="K3637" s="98"/>
      <c r="L3637" s="98"/>
      <c r="M3637" s="98"/>
      <c r="N3637" s="98"/>
      <c r="O3637" s="98"/>
      <c r="P3637" s="97"/>
      <c r="Q3637" s="18"/>
      <c r="R3637" s="18"/>
    </row>
    <row r="3638" spans="1:18" x14ac:dyDescent="0.3">
      <c r="A3638" s="98"/>
      <c r="B3638" s="98"/>
      <c r="C3638" s="98"/>
      <c r="D3638" s="98"/>
      <c r="E3638" s="98"/>
      <c r="F3638" s="98"/>
      <c r="G3638" s="98"/>
      <c r="H3638" s="98"/>
      <c r="I3638" s="98"/>
      <c r="J3638" s="98"/>
      <c r="K3638" s="98"/>
      <c r="L3638" s="98"/>
      <c r="M3638" s="98"/>
      <c r="N3638" s="98"/>
      <c r="O3638" s="98"/>
      <c r="P3638" s="97"/>
      <c r="Q3638" s="18"/>
      <c r="R3638" s="18"/>
    </row>
    <row r="3639" spans="1:18" x14ac:dyDescent="0.3">
      <c r="A3639" s="98"/>
      <c r="B3639" s="98"/>
      <c r="C3639" s="98"/>
      <c r="D3639" s="98"/>
      <c r="E3639" s="98"/>
      <c r="F3639" s="98"/>
      <c r="G3639" s="98"/>
      <c r="H3639" s="98"/>
      <c r="I3639" s="98"/>
      <c r="J3639" s="98"/>
      <c r="K3639" s="98"/>
      <c r="L3639" s="98"/>
      <c r="M3639" s="98"/>
      <c r="N3639" s="98"/>
      <c r="O3639" s="98"/>
      <c r="P3639" s="97"/>
      <c r="Q3639" s="18"/>
      <c r="R3639" s="18"/>
    </row>
    <row r="3640" spans="1:18" x14ac:dyDescent="0.3">
      <c r="A3640" s="98"/>
      <c r="B3640" s="98"/>
      <c r="C3640" s="98"/>
      <c r="D3640" s="98"/>
      <c r="E3640" s="98"/>
      <c r="F3640" s="98"/>
      <c r="G3640" s="98"/>
      <c r="H3640" s="98"/>
      <c r="I3640" s="98"/>
      <c r="J3640" s="98"/>
      <c r="K3640" s="98"/>
      <c r="L3640" s="98"/>
      <c r="M3640" s="98"/>
      <c r="N3640" s="98"/>
      <c r="O3640" s="98"/>
      <c r="P3640" s="97"/>
      <c r="Q3640" s="18"/>
      <c r="R3640" s="18"/>
    </row>
    <row r="3641" spans="1:18" x14ac:dyDescent="0.3">
      <c r="A3641" s="98"/>
      <c r="B3641" s="98"/>
      <c r="C3641" s="98"/>
      <c r="D3641" s="98"/>
      <c r="E3641" s="98"/>
      <c r="F3641" s="98"/>
      <c r="G3641" s="98"/>
      <c r="H3641" s="98"/>
      <c r="I3641" s="98"/>
      <c r="J3641" s="98"/>
      <c r="K3641" s="98"/>
      <c r="L3641" s="98"/>
      <c r="M3641" s="98"/>
      <c r="N3641" s="98"/>
      <c r="O3641" s="98"/>
      <c r="P3641" s="97"/>
      <c r="Q3641" s="18"/>
      <c r="R3641" s="18"/>
    </row>
    <row r="3642" spans="1:18" x14ac:dyDescent="0.3">
      <c r="A3642" s="98"/>
      <c r="B3642" s="98"/>
      <c r="C3642" s="98"/>
      <c r="D3642" s="98"/>
      <c r="E3642" s="98"/>
      <c r="F3642" s="98"/>
      <c r="G3642" s="98"/>
      <c r="H3642" s="98"/>
      <c r="I3642" s="98"/>
      <c r="J3642" s="98"/>
      <c r="K3642" s="98"/>
      <c r="L3642" s="98"/>
      <c r="M3642" s="98"/>
      <c r="N3642" s="98"/>
      <c r="O3642" s="98"/>
      <c r="P3642" s="97"/>
      <c r="Q3642" s="18"/>
      <c r="R3642" s="18"/>
    </row>
    <row r="3643" spans="1:18" x14ac:dyDescent="0.3">
      <c r="A3643" s="98"/>
      <c r="B3643" s="98"/>
      <c r="C3643" s="98"/>
      <c r="D3643" s="98"/>
      <c r="E3643" s="98"/>
      <c r="F3643" s="98"/>
      <c r="G3643" s="98"/>
      <c r="H3643" s="98"/>
      <c r="I3643" s="98"/>
      <c r="J3643" s="98"/>
      <c r="K3643" s="98"/>
      <c r="L3643" s="98"/>
      <c r="M3643" s="98"/>
      <c r="N3643" s="98"/>
      <c r="O3643" s="98"/>
      <c r="P3643" s="97"/>
      <c r="Q3643" s="18"/>
      <c r="R3643" s="18"/>
    </row>
    <row r="3644" spans="1:18" x14ac:dyDescent="0.3">
      <c r="A3644" s="98"/>
      <c r="B3644" s="98"/>
      <c r="C3644" s="98"/>
      <c r="D3644" s="98"/>
      <c r="E3644" s="98"/>
      <c r="F3644" s="98"/>
      <c r="G3644" s="98"/>
      <c r="H3644" s="98"/>
      <c r="I3644" s="98"/>
      <c r="J3644" s="98"/>
      <c r="K3644" s="98"/>
      <c r="L3644" s="98"/>
      <c r="M3644" s="98"/>
      <c r="N3644" s="98"/>
      <c r="O3644" s="98"/>
      <c r="P3644" s="97"/>
      <c r="Q3644" s="18"/>
      <c r="R3644" s="18"/>
    </row>
    <row r="3645" spans="1:18" x14ac:dyDescent="0.3">
      <c r="A3645" s="98"/>
      <c r="B3645" s="98"/>
      <c r="C3645" s="98"/>
      <c r="D3645" s="98"/>
      <c r="E3645" s="98"/>
      <c r="F3645" s="98"/>
      <c r="G3645" s="98"/>
      <c r="H3645" s="98"/>
      <c r="I3645" s="98"/>
      <c r="J3645" s="98"/>
      <c r="K3645" s="98"/>
      <c r="L3645" s="98"/>
      <c r="M3645" s="98"/>
      <c r="N3645" s="98"/>
      <c r="O3645" s="98"/>
      <c r="P3645" s="97"/>
      <c r="Q3645" s="18"/>
      <c r="R3645" s="18"/>
    </row>
    <row r="3646" spans="1:18" x14ac:dyDescent="0.3">
      <c r="A3646" s="98"/>
      <c r="B3646" s="98"/>
      <c r="C3646" s="98"/>
      <c r="D3646" s="98"/>
      <c r="E3646" s="98"/>
      <c r="F3646" s="98"/>
      <c r="G3646" s="98"/>
      <c r="H3646" s="98"/>
      <c r="I3646" s="98"/>
      <c r="J3646" s="98"/>
      <c r="K3646" s="98"/>
      <c r="L3646" s="98"/>
      <c r="M3646" s="98"/>
      <c r="N3646" s="98"/>
      <c r="O3646" s="98"/>
      <c r="P3646" s="97"/>
      <c r="Q3646" s="18"/>
      <c r="R3646" s="18"/>
    </row>
    <row r="3647" spans="1:18" x14ac:dyDescent="0.3">
      <c r="A3647" s="98"/>
      <c r="B3647" s="98"/>
      <c r="C3647" s="98"/>
      <c r="D3647" s="98"/>
      <c r="E3647" s="98"/>
      <c r="F3647" s="98"/>
      <c r="G3647" s="98"/>
      <c r="H3647" s="98"/>
      <c r="I3647" s="98"/>
      <c r="J3647" s="98"/>
      <c r="K3647" s="98"/>
      <c r="L3647" s="98"/>
      <c r="M3647" s="98"/>
      <c r="N3647" s="98"/>
      <c r="O3647" s="98"/>
      <c r="P3647" s="97"/>
      <c r="Q3647" s="18"/>
      <c r="R3647" s="18"/>
    </row>
    <row r="3648" spans="1:18" x14ac:dyDescent="0.3">
      <c r="A3648" s="98"/>
      <c r="B3648" s="98"/>
      <c r="C3648" s="98"/>
      <c r="D3648" s="98"/>
      <c r="E3648" s="98"/>
      <c r="F3648" s="98"/>
      <c r="G3648" s="98"/>
      <c r="H3648" s="98"/>
      <c r="I3648" s="98"/>
      <c r="J3648" s="98"/>
      <c r="K3648" s="98"/>
      <c r="L3648" s="98"/>
      <c r="M3648" s="98"/>
      <c r="N3648" s="98"/>
      <c r="O3648" s="98"/>
      <c r="P3648" s="97"/>
      <c r="Q3648" s="18"/>
      <c r="R3648" s="18"/>
    </row>
    <row r="3649" spans="1:18" x14ac:dyDescent="0.3">
      <c r="A3649" s="98"/>
      <c r="B3649" s="98"/>
      <c r="C3649" s="98"/>
      <c r="D3649" s="98"/>
      <c r="E3649" s="98"/>
      <c r="F3649" s="98"/>
      <c r="G3649" s="98"/>
      <c r="H3649" s="98"/>
      <c r="I3649" s="98"/>
      <c r="J3649" s="98"/>
      <c r="K3649" s="98"/>
      <c r="L3649" s="98"/>
      <c r="M3649" s="98"/>
      <c r="N3649" s="98"/>
      <c r="O3649" s="98"/>
      <c r="P3649" s="97"/>
      <c r="Q3649" s="18"/>
      <c r="R3649" s="18"/>
    </row>
    <row r="3650" spans="1:18" x14ac:dyDescent="0.3">
      <c r="A3650" s="98"/>
      <c r="B3650" s="98"/>
      <c r="C3650" s="98"/>
      <c r="D3650" s="98"/>
      <c r="E3650" s="98"/>
      <c r="F3650" s="98"/>
      <c r="G3650" s="98"/>
      <c r="H3650" s="98"/>
      <c r="I3650" s="98"/>
      <c r="J3650" s="98"/>
      <c r="K3650" s="98"/>
      <c r="L3650" s="98"/>
      <c r="M3650" s="98"/>
      <c r="N3650" s="98"/>
      <c r="O3650" s="98"/>
      <c r="P3650" s="97"/>
      <c r="Q3650" s="18"/>
      <c r="R3650" s="18"/>
    </row>
    <row r="3651" spans="1:18" x14ac:dyDescent="0.3">
      <c r="A3651" s="98"/>
      <c r="B3651" s="98"/>
      <c r="C3651" s="98"/>
      <c r="D3651" s="98"/>
      <c r="E3651" s="98"/>
      <c r="F3651" s="98"/>
      <c r="G3651" s="98"/>
      <c r="H3651" s="98"/>
      <c r="I3651" s="98"/>
      <c r="J3651" s="98"/>
      <c r="K3651" s="98"/>
      <c r="L3651" s="98"/>
      <c r="M3651" s="98"/>
      <c r="N3651" s="98"/>
      <c r="O3651" s="98"/>
      <c r="P3651" s="97"/>
      <c r="Q3651" s="18"/>
      <c r="R3651" s="18"/>
    </row>
    <row r="3652" spans="1:18" x14ac:dyDescent="0.3">
      <c r="A3652" s="98"/>
      <c r="B3652" s="98"/>
      <c r="C3652" s="98"/>
      <c r="D3652" s="98"/>
      <c r="E3652" s="98"/>
      <c r="F3652" s="98"/>
      <c r="G3652" s="98"/>
      <c r="H3652" s="98"/>
      <c r="I3652" s="98"/>
      <c r="J3652" s="98"/>
      <c r="K3652" s="98"/>
      <c r="L3652" s="98"/>
      <c r="M3652" s="98"/>
      <c r="N3652" s="98"/>
      <c r="O3652" s="98"/>
      <c r="P3652" s="97"/>
      <c r="Q3652" s="18"/>
      <c r="R3652" s="18"/>
    </row>
    <row r="3653" spans="1:18" x14ac:dyDescent="0.3">
      <c r="A3653" s="98"/>
      <c r="B3653" s="98"/>
      <c r="C3653" s="98"/>
      <c r="D3653" s="98"/>
      <c r="E3653" s="98"/>
      <c r="F3653" s="98"/>
      <c r="G3653" s="98"/>
      <c r="H3653" s="98"/>
      <c r="I3653" s="98"/>
      <c r="J3653" s="98"/>
      <c r="K3653" s="98"/>
      <c r="L3653" s="98"/>
      <c r="M3653" s="98"/>
      <c r="N3653" s="98"/>
      <c r="O3653" s="98"/>
      <c r="P3653" s="97"/>
      <c r="Q3653" s="18"/>
      <c r="R3653" s="18"/>
    </row>
    <row r="3654" spans="1:18" x14ac:dyDescent="0.3">
      <c r="A3654" s="98"/>
      <c r="B3654" s="98"/>
      <c r="C3654" s="98"/>
      <c r="D3654" s="98"/>
      <c r="E3654" s="98"/>
      <c r="F3654" s="98"/>
      <c r="G3654" s="98"/>
      <c r="H3654" s="98"/>
      <c r="I3654" s="98"/>
      <c r="J3654" s="98"/>
      <c r="K3654" s="98"/>
      <c r="L3654" s="98"/>
      <c r="M3654" s="98"/>
      <c r="N3654" s="98"/>
      <c r="O3654" s="98"/>
      <c r="P3654" s="97"/>
      <c r="Q3654" s="18"/>
      <c r="R3654" s="18"/>
    </row>
    <row r="3655" spans="1:18" x14ac:dyDescent="0.3">
      <c r="A3655" s="98"/>
      <c r="B3655" s="98"/>
      <c r="C3655" s="98"/>
      <c r="D3655" s="98"/>
      <c r="E3655" s="98"/>
      <c r="F3655" s="98"/>
      <c r="G3655" s="98"/>
      <c r="H3655" s="98"/>
      <c r="I3655" s="98"/>
      <c r="J3655" s="98"/>
      <c r="K3655" s="98"/>
      <c r="L3655" s="98"/>
      <c r="M3655" s="98"/>
      <c r="N3655" s="98"/>
      <c r="O3655" s="98"/>
      <c r="P3655" s="97"/>
      <c r="Q3655" s="18"/>
      <c r="R3655" s="18"/>
    </row>
    <row r="3656" spans="1:18" x14ac:dyDescent="0.3">
      <c r="A3656" s="98"/>
      <c r="B3656" s="98"/>
      <c r="C3656" s="98"/>
      <c r="D3656" s="98"/>
      <c r="E3656" s="98"/>
      <c r="F3656" s="98"/>
      <c r="G3656" s="98"/>
      <c r="H3656" s="98"/>
      <c r="I3656" s="98"/>
      <c r="J3656" s="98"/>
      <c r="K3656" s="98"/>
      <c r="L3656" s="98"/>
      <c r="M3656" s="98"/>
      <c r="N3656" s="98"/>
      <c r="O3656" s="98"/>
      <c r="P3656" s="97"/>
      <c r="Q3656" s="18"/>
      <c r="R3656" s="18"/>
    </row>
    <row r="3657" spans="1:18" x14ac:dyDescent="0.3">
      <c r="A3657" s="98"/>
      <c r="B3657" s="98"/>
      <c r="C3657" s="98"/>
      <c r="D3657" s="98"/>
      <c r="E3657" s="98"/>
      <c r="F3657" s="98"/>
      <c r="G3657" s="98"/>
      <c r="H3657" s="98"/>
      <c r="I3657" s="98"/>
      <c r="J3657" s="98"/>
      <c r="K3657" s="98"/>
      <c r="L3657" s="98"/>
      <c r="M3657" s="98"/>
      <c r="N3657" s="98"/>
      <c r="O3657" s="98"/>
      <c r="P3657" s="97"/>
      <c r="Q3657" s="18"/>
      <c r="R3657" s="18"/>
    </row>
    <row r="3658" spans="1:18" x14ac:dyDescent="0.3">
      <c r="A3658" s="98"/>
      <c r="B3658" s="98"/>
      <c r="C3658" s="98"/>
      <c r="D3658" s="98"/>
      <c r="E3658" s="98"/>
      <c r="F3658" s="98"/>
      <c r="G3658" s="98"/>
      <c r="H3658" s="98"/>
      <c r="I3658" s="98"/>
      <c r="J3658" s="98"/>
      <c r="K3658" s="98"/>
      <c r="L3658" s="98"/>
      <c r="M3658" s="98"/>
      <c r="N3658" s="98"/>
      <c r="O3658" s="98"/>
      <c r="P3658" s="97"/>
      <c r="Q3658" s="18"/>
      <c r="R3658" s="18"/>
    </row>
    <row r="3659" spans="1:18" x14ac:dyDescent="0.3">
      <c r="A3659" s="98"/>
      <c r="B3659" s="98"/>
      <c r="C3659" s="98"/>
      <c r="D3659" s="98"/>
      <c r="E3659" s="98"/>
      <c r="F3659" s="98"/>
      <c r="G3659" s="98"/>
      <c r="H3659" s="98"/>
      <c r="I3659" s="98"/>
      <c r="J3659" s="98"/>
      <c r="K3659" s="98"/>
      <c r="L3659" s="98"/>
      <c r="M3659" s="98"/>
      <c r="N3659" s="98"/>
      <c r="O3659" s="98"/>
      <c r="P3659" s="97"/>
      <c r="Q3659" s="18"/>
      <c r="R3659" s="18"/>
    </row>
    <row r="3660" spans="1:18" x14ac:dyDescent="0.3">
      <c r="A3660" s="98"/>
      <c r="B3660" s="98"/>
      <c r="C3660" s="98"/>
      <c r="D3660" s="98"/>
      <c r="E3660" s="98"/>
      <c r="F3660" s="98"/>
      <c r="G3660" s="98"/>
      <c r="H3660" s="98"/>
      <c r="I3660" s="98"/>
      <c r="J3660" s="98"/>
      <c r="K3660" s="98"/>
      <c r="L3660" s="98"/>
      <c r="M3660" s="98"/>
      <c r="N3660" s="98"/>
      <c r="O3660" s="98"/>
      <c r="P3660" s="97"/>
      <c r="Q3660" s="18"/>
      <c r="R3660" s="18"/>
    </row>
    <row r="3661" spans="1:18" x14ac:dyDescent="0.3">
      <c r="A3661" s="98"/>
      <c r="B3661" s="98"/>
      <c r="C3661" s="98"/>
      <c r="D3661" s="98"/>
      <c r="E3661" s="98"/>
      <c r="F3661" s="98"/>
      <c r="G3661" s="98"/>
      <c r="H3661" s="98"/>
      <c r="I3661" s="98"/>
      <c r="J3661" s="98"/>
      <c r="K3661" s="98"/>
      <c r="L3661" s="98"/>
      <c r="M3661" s="98"/>
      <c r="N3661" s="98"/>
      <c r="O3661" s="98"/>
      <c r="P3661" s="97"/>
      <c r="Q3661" s="18"/>
      <c r="R3661" s="18"/>
    </row>
    <row r="3662" spans="1:18" x14ac:dyDescent="0.3">
      <c r="A3662" s="98"/>
      <c r="B3662" s="98"/>
      <c r="C3662" s="98"/>
      <c r="D3662" s="98"/>
      <c r="E3662" s="98"/>
      <c r="F3662" s="98"/>
      <c r="G3662" s="98"/>
      <c r="H3662" s="98"/>
      <c r="I3662" s="98"/>
      <c r="J3662" s="98"/>
      <c r="K3662" s="98"/>
      <c r="L3662" s="98"/>
      <c r="M3662" s="98"/>
      <c r="N3662" s="98"/>
      <c r="O3662" s="98"/>
      <c r="P3662" s="97"/>
      <c r="Q3662" s="18"/>
      <c r="R3662" s="18"/>
    </row>
    <row r="3663" spans="1:18" x14ac:dyDescent="0.3">
      <c r="A3663" s="98"/>
      <c r="B3663" s="98"/>
      <c r="C3663" s="98"/>
      <c r="D3663" s="98"/>
      <c r="E3663" s="98"/>
      <c r="F3663" s="98"/>
      <c r="G3663" s="98"/>
      <c r="H3663" s="98"/>
      <c r="I3663" s="98"/>
      <c r="J3663" s="98"/>
      <c r="K3663" s="98"/>
      <c r="L3663" s="98"/>
      <c r="M3663" s="98"/>
      <c r="N3663" s="98"/>
      <c r="O3663" s="98"/>
      <c r="P3663" s="97"/>
      <c r="Q3663" s="18"/>
      <c r="R3663" s="18"/>
    </row>
    <row r="3664" spans="1:18" x14ac:dyDescent="0.3">
      <c r="A3664" s="98"/>
      <c r="B3664" s="98"/>
      <c r="C3664" s="98"/>
      <c r="D3664" s="98"/>
      <c r="E3664" s="98"/>
      <c r="F3664" s="98"/>
      <c r="G3664" s="98"/>
      <c r="H3664" s="98"/>
      <c r="I3664" s="98"/>
      <c r="J3664" s="98"/>
      <c r="K3664" s="98"/>
      <c r="L3664" s="98"/>
      <c r="M3664" s="98"/>
      <c r="N3664" s="98"/>
      <c r="O3664" s="98"/>
      <c r="P3664" s="97"/>
      <c r="Q3664" s="18"/>
      <c r="R3664" s="18"/>
    </row>
    <row r="3665" spans="1:18" x14ac:dyDescent="0.3">
      <c r="A3665" s="98"/>
      <c r="B3665" s="98"/>
      <c r="C3665" s="98"/>
      <c r="D3665" s="98"/>
      <c r="E3665" s="98"/>
      <c r="F3665" s="98"/>
      <c r="G3665" s="98"/>
      <c r="H3665" s="98"/>
      <c r="I3665" s="98"/>
      <c r="J3665" s="98"/>
      <c r="K3665" s="98"/>
      <c r="L3665" s="98"/>
      <c r="M3665" s="98"/>
      <c r="N3665" s="98"/>
      <c r="O3665" s="98"/>
      <c r="P3665" s="97"/>
      <c r="Q3665" s="18"/>
      <c r="R3665" s="18"/>
    </row>
    <row r="3666" spans="1:18" x14ac:dyDescent="0.3">
      <c r="A3666" s="98"/>
      <c r="B3666" s="98"/>
      <c r="C3666" s="98"/>
      <c r="D3666" s="98"/>
      <c r="E3666" s="98"/>
      <c r="F3666" s="98"/>
      <c r="G3666" s="98"/>
      <c r="H3666" s="98"/>
      <c r="I3666" s="98"/>
      <c r="J3666" s="98"/>
      <c r="K3666" s="98"/>
      <c r="L3666" s="98"/>
      <c r="M3666" s="98"/>
      <c r="N3666" s="98"/>
      <c r="O3666" s="98"/>
      <c r="P3666" s="97"/>
      <c r="Q3666" s="18"/>
      <c r="R3666" s="18"/>
    </row>
    <row r="3667" spans="1:18" x14ac:dyDescent="0.3">
      <c r="A3667" s="98"/>
      <c r="B3667" s="98"/>
      <c r="C3667" s="98"/>
      <c r="D3667" s="98"/>
      <c r="E3667" s="98"/>
      <c r="F3667" s="98"/>
      <c r="G3667" s="98"/>
      <c r="H3667" s="98"/>
      <c r="I3667" s="98"/>
      <c r="J3667" s="98"/>
      <c r="K3667" s="98"/>
      <c r="L3667" s="98"/>
      <c r="M3667" s="98"/>
      <c r="N3667" s="98"/>
      <c r="O3667" s="98"/>
      <c r="P3667" s="97"/>
      <c r="Q3667" s="18"/>
      <c r="R3667" s="18"/>
    </row>
    <row r="3668" spans="1:18" x14ac:dyDescent="0.3">
      <c r="A3668" s="98"/>
      <c r="B3668" s="98"/>
      <c r="C3668" s="98"/>
      <c r="D3668" s="98"/>
      <c r="E3668" s="98"/>
      <c r="F3668" s="98"/>
      <c r="G3668" s="98"/>
      <c r="H3668" s="98"/>
      <c r="I3668" s="98"/>
      <c r="J3668" s="98"/>
      <c r="K3668" s="98"/>
      <c r="L3668" s="98"/>
      <c r="M3668" s="98"/>
      <c r="N3668" s="98"/>
      <c r="O3668" s="98"/>
      <c r="P3668" s="97"/>
      <c r="Q3668" s="18"/>
      <c r="R3668" s="18"/>
    </row>
    <row r="3669" spans="1:18" x14ac:dyDescent="0.3">
      <c r="A3669" s="98"/>
      <c r="B3669" s="98"/>
      <c r="C3669" s="98"/>
      <c r="D3669" s="98"/>
      <c r="E3669" s="98"/>
      <c r="F3669" s="98"/>
      <c r="G3669" s="98"/>
      <c r="H3669" s="98"/>
      <c r="I3669" s="98"/>
      <c r="J3669" s="98"/>
      <c r="K3669" s="98"/>
      <c r="L3669" s="98"/>
      <c r="M3669" s="98"/>
      <c r="N3669" s="98"/>
      <c r="O3669" s="98"/>
      <c r="P3669" s="97"/>
      <c r="Q3669" s="18"/>
      <c r="R3669" s="18"/>
    </row>
    <row r="3670" spans="1:18" x14ac:dyDescent="0.3">
      <c r="A3670" s="98"/>
      <c r="B3670" s="98"/>
      <c r="C3670" s="98"/>
      <c r="D3670" s="98"/>
      <c r="E3670" s="98"/>
      <c r="F3670" s="98"/>
      <c r="G3670" s="98"/>
      <c r="H3670" s="98"/>
      <c r="I3670" s="98"/>
      <c r="J3670" s="98"/>
      <c r="K3670" s="98"/>
      <c r="L3670" s="98"/>
      <c r="M3670" s="98"/>
      <c r="N3670" s="98"/>
      <c r="O3670" s="98"/>
      <c r="P3670" s="97"/>
      <c r="Q3670" s="18"/>
      <c r="R3670" s="18"/>
    </row>
    <row r="3671" spans="1:18" x14ac:dyDescent="0.3">
      <c r="A3671" s="98"/>
      <c r="B3671" s="98"/>
      <c r="C3671" s="98"/>
      <c r="D3671" s="98"/>
      <c r="E3671" s="98"/>
      <c r="F3671" s="98"/>
      <c r="G3671" s="98"/>
      <c r="H3671" s="98"/>
      <c r="I3671" s="98"/>
      <c r="J3671" s="98"/>
      <c r="K3671" s="98"/>
      <c r="L3671" s="98"/>
      <c r="M3671" s="98"/>
      <c r="N3671" s="98"/>
      <c r="O3671" s="98"/>
      <c r="P3671" s="97"/>
      <c r="Q3671" s="18"/>
      <c r="R3671" s="18"/>
    </row>
    <row r="3672" spans="1:18" x14ac:dyDescent="0.3">
      <c r="A3672" s="98"/>
      <c r="B3672" s="98"/>
      <c r="C3672" s="98"/>
      <c r="D3672" s="98"/>
      <c r="E3672" s="98"/>
      <c r="F3672" s="98"/>
      <c r="G3672" s="98"/>
      <c r="H3672" s="98"/>
      <c r="I3672" s="98"/>
      <c r="J3672" s="98"/>
      <c r="K3672" s="98"/>
      <c r="L3672" s="98"/>
      <c r="M3672" s="98"/>
      <c r="N3672" s="98"/>
      <c r="O3672" s="98"/>
      <c r="P3672" s="97"/>
      <c r="Q3672" s="18"/>
      <c r="R3672" s="18"/>
    </row>
    <row r="3673" spans="1:18" x14ac:dyDescent="0.3">
      <c r="A3673" s="98"/>
      <c r="B3673" s="98"/>
      <c r="C3673" s="98"/>
      <c r="D3673" s="98"/>
      <c r="E3673" s="98"/>
      <c r="F3673" s="98"/>
      <c r="G3673" s="98"/>
      <c r="H3673" s="98"/>
      <c r="I3673" s="98"/>
      <c r="J3673" s="98"/>
      <c r="K3673" s="98"/>
      <c r="L3673" s="98"/>
      <c r="M3673" s="98"/>
      <c r="N3673" s="98"/>
      <c r="O3673" s="98"/>
      <c r="P3673" s="97"/>
      <c r="Q3673" s="18"/>
      <c r="R3673" s="18"/>
    </row>
    <row r="3674" spans="1:18" x14ac:dyDescent="0.3">
      <c r="A3674" s="98"/>
      <c r="B3674" s="98"/>
      <c r="C3674" s="98"/>
      <c r="D3674" s="98"/>
      <c r="E3674" s="98"/>
      <c r="F3674" s="98"/>
      <c r="G3674" s="98"/>
      <c r="H3674" s="98"/>
      <c r="I3674" s="98"/>
      <c r="J3674" s="98"/>
      <c r="K3674" s="98"/>
      <c r="L3674" s="98"/>
      <c r="M3674" s="98"/>
      <c r="N3674" s="98"/>
      <c r="O3674" s="98"/>
      <c r="P3674" s="97"/>
      <c r="Q3674" s="18"/>
      <c r="R3674" s="18"/>
    </row>
    <row r="3675" spans="1:18" x14ac:dyDescent="0.3">
      <c r="A3675" s="98"/>
      <c r="B3675" s="98"/>
      <c r="C3675" s="98"/>
      <c r="D3675" s="98"/>
      <c r="E3675" s="98"/>
      <c r="F3675" s="98"/>
      <c r="G3675" s="98"/>
      <c r="H3675" s="98"/>
      <c r="I3675" s="98"/>
      <c r="J3675" s="98"/>
      <c r="K3675" s="98"/>
      <c r="L3675" s="98"/>
      <c r="M3675" s="98"/>
      <c r="N3675" s="98"/>
      <c r="O3675" s="98"/>
      <c r="P3675" s="97"/>
      <c r="Q3675" s="18"/>
      <c r="R3675" s="18"/>
    </row>
    <row r="3676" spans="1:18" x14ac:dyDescent="0.3">
      <c r="A3676" s="98"/>
      <c r="B3676" s="98"/>
      <c r="C3676" s="98"/>
      <c r="D3676" s="98"/>
      <c r="E3676" s="98"/>
      <c r="F3676" s="98"/>
      <c r="G3676" s="98"/>
      <c r="H3676" s="98"/>
      <c r="I3676" s="98"/>
      <c r="J3676" s="98"/>
      <c r="K3676" s="98"/>
      <c r="L3676" s="98"/>
      <c r="M3676" s="98"/>
      <c r="N3676" s="98"/>
      <c r="O3676" s="98"/>
      <c r="P3676" s="97"/>
      <c r="Q3676" s="18"/>
      <c r="R3676" s="18"/>
    </row>
    <row r="3677" spans="1:18" x14ac:dyDescent="0.3">
      <c r="A3677" s="98"/>
      <c r="B3677" s="98"/>
      <c r="C3677" s="98"/>
      <c r="D3677" s="98"/>
      <c r="E3677" s="98"/>
      <c r="F3677" s="98"/>
      <c r="G3677" s="98"/>
      <c r="H3677" s="98"/>
      <c r="I3677" s="98"/>
      <c r="J3677" s="98"/>
      <c r="K3677" s="98"/>
      <c r="L3677" s="98"/>
      <c r="M3677" s="98"/>
      <c r="N3677" s="98"/>
      <c r="O3677" s="98"/>
      <c r="P3677" s="97"/>
      <c r="Q3677" s="18"/>
      <c r="R3677" s="18"/>
    </row>
    <row r="3678" spans="1:18" x14ac:dyDescent="0.3">
      <c r="A3678" s="98"/>
      <c r="B3678" s="98"/>
      <c r="C3678" s="98"/>
      <c r="D3678" s="98"/>
      <c r="E3678" s="98"/>
      <c r="F3678" s="98"/>
      <c r="G3678" s="98"/>
      <c r="H3678" s="98"/>
      <c r="I3678" s="98"/>
      <c r="J3678" s="98"/>
      <c r="K3678" s="98"/>
      <c r="L3678" s="98"/>
      <c r="M3678" s="98"/>
      <c r="N3678" s="98"/>
      <c r="O3678" s="98"/>
      <c r="P3678" s="97"/>
      <c r="Q3678" s="18"/>
      <c r="R3678" s="18"/>
    </row>
    <row r="3679" spans="1:18" x14ac:dyDescent="0.3">
      <c r="A3679" s="98"/>
      <c r="B3679" s="98"/>
      <c r="C3679" s="98"/>
      <c r="D3679" s="98"/>
      <c r="E3679" s="98"/>
      <c r="F3679" s="98"/>
      <c r="G3679" s="98"/>
      <c r="H3679" s="98"/>
      <c r="I3679" s="98"/>
      <c r="J3679" s="98"/>
      <c r="K3679" s="98"/>
      <c r="L3679" s="98"/>
      <c r="M3679" s="98"/>
      <c r="N3679" s="98"/>
      <c r="O3679" s="98"/>
      <c r="P3679" s="97"/>
      <c r="Q3679" s="18"/>
      <c r="R3679" s="18"/>
    </row>
    <row r="3680" spans="1:18" x14ac:dyDescent="0.3">
      <c r="A3680" s="98"/>
      <c r="B3680" s="98"/>
      <c r="C3680" s="98"/>
      <c r="D3680" s="98"/>
      <c r="E3680" s="98"/>
      <c r="F3680" s="98"/>
      <c r="G3680" s="98"/>
      <c r="H3680" s="98"/>
      <c r="I3680" s="98"/>
      <c r="J3680" s="98"/>
      <c r="K3680" s="98"/>
      <c r="L3680" s="98"/>
      <c r="M3680" s="98"/>
      <c r="N3680" s="98"/>
      <c r="O3680" s="98"/>
      <c r="P3680" s="97"/>
      <c r="Q3680" s="18"/>
      <c r="R3680" s="18"/>
    </row>
    <row r="3681" spans="1:18" x14ac:dyDescent="0.3">
      <c r="A3681" s="98"/>
      <c r="B3681" s="98"/>
      <c r="C3681" s="98"/>
      <c r="D3681" s="98"/>
      <c r="E3681" s="98"/>
      <c r="F3681" s="98"/>
      <c r="G3681" s="98"/>
      <c r="H3681" s="98"/>
      <c r="I3681" s="98"/>
      <c r="J3681" s="98"/>
      <c r="K3681" s="98"/>
      <c r="L3681" s="98"/>
      <c r="M3681" s="98"/>
      <c r="N3681" s="98"/>
      <c r="O3681" s="98"/>
      <c r="P3681" s="97"/>
      <c r="Q3681" s="18"/>
      <c r="R3681" s="18"/>
    </row>
    <row r="3682" spans="1:18" x14ac:dyDescent="0.3">
      <c r="A3682" s="98"/>
      <c r="B3682" s="98"/>
      <c r="C3682" s="98"/>
      <c r="D3682" s="98"/>
      <c r="E3682" s="98"/>
      <c r="F3682" s="98"/>
      <c r="G3682" s="98"/>
      <c r="H3682" s="98"/>
      <c r="I3682" s="98"/>
      <c r="J3682" s="98"/>
      <c r="K3682" s="98"/>
      <c r="L3682" s="98"/>
      <c r="M3682" s="98"/>
      <c r="N3682" s="98"/>
      <c r="O3682" s="98"/>
      <c r="P3682" s="97"/>
      <c r="Q3682" s="18"/>
      <c r="R3682" s="18"/>
    </row>
    <row r="3683" spans="1:18" x14ac:dyDescent="0.3">
      <c r="A3683" s="98"/>
      <c r="B3683" s="98"/>
      <c r="C3683" s="98"/>
      <c r="D3683" s="98"/>
      <c r="E3683" s="98"/>
      <c r="F3683" s="98"/>
      <c r="G3683" s="98"/>
      <c r="H3683" s="98"/>
      <c r="I3683" s="98"/>
      <c r="J3683" s="98"/>
      <c r="K3683" s="98"/>
      <c r="L3683" s="98"/>
      <c r="M3683" s="98"/>
      <c r="N3683" s="98"/>
      <c r="O3683" s="98"/>
      <c r="P3683" s="97"/>
      <c r="Q3683" s="18"/>
      <c r="R3683" s="18"/>
    </row>
    <row r="3684" spans="1:18" x14ac:dyDescent="0.3">
      <c r="A3684" s="98"/>
      <c r="B3684" s="98"/>
      <c r="C3684" s="98"/>
      <c r="D3684" s="98"/>
      <c r="E3684" s="98"/>
      <c r="F3684" s="98"/>
      <c r="G3684" s="98"/>
      <c r="H3684" s="98"/>
      <c r="I3684" s="98"/>
      <c r="J3684" s="98"/>
      <c r="K3684" s="98"/>
      <c r="L3684" s="98"/>
      <c r="M3684" s="98"/>
      <c r="N3684" s="98"/>
      <c r="O3684" s="98"/>
      <c r="P3684" s="97"/>
      <c r="Q3684" s="18"/>
      <c r="R3684" s="18"/>
    </row>
    <row r="3685" spans="1:18" x14ac:dyDescent="0.3">
      <c r="A3685" s="98"/>
      <c r="B3685" s="98"/>
      <c r="C3685" s="98"/>
      <c r="D3685" s="98"/>
      <c r="E3685" s="98"/>
      <c r="F3685" s="98"/>
      <c r="G3685" s="98"/>
      <c r="H3685" s="98"/>
      <c r="I3685" s="98"/>
      <c r="J3685" s="98"/>
      <c r="K3685" s="98"/>
      <c r="L3685" s="98"/>
      <c r="M3685" s="98"/>
      <c r="N3685" s="98"/>
      <c r="O3685" s="98"/>
      <c r="P3685" s="97"/>
      <c r="Q3685" s="18"/>
      <c r="R3685" s="18"/>
    </row>
    <row r="3686" spans="1:18" x14ac:dyDescent="0.3">
      <c r="A3686" s="98"/>
      <c r="B3686" s="98"/>
      <c r="C3686" s="98"/>
      <c r="D3686" s="98"/>
      <c r="E3686" s="98"/>
      <c r="F3686" s="98"/>
      <c r="G3686" s="98"/>
      <c r="H3686" s="98"/>
      <c r="I3686" s="98"/>
      <c r="J3686" s="98"/>
      <c r="K3686" s="98"/>
      <c r="L3686" s="98"/>
      <c r="M3686" s="98"/>
      <c r="N3686" s="98"/>
      <c r="O3686" s="98"/>
      <c r="P3686" s="97"/>
      <c r="Q3686" s="18"/>
      <c r="R3686" s="18"/>
    </row>
    <row r="3687" spans="1:18" x14ac:dyDescent="0.3">
      <c r="A3687" s="98"/>
      <c r="B3687" s="98"/>
      <c r="C3687" s="98"/>
      <c r="D3687" s="98"/>
      <c r="E3687" s="98"/>
      <c r="F3687" s="98"/>
      <c r="G3687" s="98"/>
      <c r="H3687" s="98"/>
      <c r="I3687" s="98"/>
      <c r="J3687" s="98"/>
      <c r="K3687" s="98"/>
      <c r="L3687" s="98"/>
      <c r="M3687" s="98"/>
      <c r="N3687" s="98"/>
      <c r="O3687" s="98"/>
      <c r="P3687" s="97"/>
      <c r="Q3687" s="18"/>
      <c r="R3687" s="18"/>
    </row>
    <row r="3688" spans="1:18" x14ac:dyDescent="0.3">
      <c r="A3688" s="98"/>
      <c r="B3688" s="98"/>
      <c r="C3688" s="98"/>
      <c r="D3688" s="98"/>
      <c r="E3688" s="98"/>
      <c r="F3688" s="98"/>
      <c r="G3688" s="98"/>
      <c r="H3688" s="98"/>
      <c r="I3688" s="98"/>
      <c r="J3688" s="98"/>
      <c r="K3688" s="98"/>
      <c r="L3688" s="98"/>
      <c r="M3688" s="98"/>
      <c r="N3688" s="98"/>
      <c r="O3688" s="98"/>
      <c r="P3688" s="97"/>
      <c r="Q3688" s="18"/>
      <c r="R3688" s="18"/>
    </row>
    <row r="3689" spans="1:18" x14ac:dyDescent="0.3">
      <c r="A3689" s="98"/>
      <c r="B3689" s="98"/>
      <c r="C3689" s="98"/>
      <c r="D3689" s="98"/>
      <c r="E3689" s="98"/>
      <c r="F3689" s="98"/>
      <c r="G3689" s="98"/>
      <c r="H3689" s="98"/>
      <c r="I3689" s="98"/>
      <c r="J3689" s="98"/>
      <c r="K3689" s="98"/>
      <c r="L3689" s="98"/>
      <c r="M3689" s="98"/>
      <c r="N3689" s="98"/>
      <c r="O3689" s="98"/>
      <c r="P3689" s="97"/>
      <c r="Q3689" s="18"/>
      <c r="R3689" s="18"/>
    </row>
    <row r="3690" spans="1:18" x14ac:dyDescent="0.3">
      <c r="A3690" s="98"/>
      <c r="B3690" s="98"/>
      <c r="C3690" s="98"/>
      <c r="D3690" s="98"/>
      <c r="E3690" s="98"/>
      <c r="F3690" s="98"/>
      <c r="G3690" s="98"/>
      <c r="H3690" s="98"/>
      <c r="I3690" s="98"/>
      <c r="J3690" s="98"/>
      <c r="K3690" s="98"/>
      <c r="L3690" s="98"/>
      <c r="M3690" s="98"/>
      <c r="N3690" s="98"/>
      <c r="O3690" s="98"/>
      <c r="P3690" s="97"/>
      <c r="Q3690" s="18"/>
      <c r="R3690" s="18"/>
    </row>
    <row r="3691" spans="1:18" x14ac:dyDescent="0.3">
      <c r="A3691" s="98"/>
      <c r="B3691" s="98"/>
      <c r="C3691" s="98"/>
      <c r="D3691" s="98"/>
      <c r="E3691" s="98"/>
      <c r="F3691" s="98"/>
      <c r="G3691" s="98"/>
      <c r="H3691" s="98"/>
      <c r="I3691" s="98"/>
      <c r="J3691" s="98"/>
      <c r="K3691" s="98"/>
      <c r="L3691" s="98"/>
      <c r="M3691" s="98"/>
      <c r="N3691" s="98"/>
      <c r="O3691" s="98"/>
      <c r="P3691" s="97"/>
      <c r="Q3691" s="18"/>
      <c r="R3691" s="18"/>
    </row>
    <row r="3692" spans="1:18" x14ac:dyDescent="0.3">
      <c r="A3692" s="98"/>
      <c r="B3692" s="98"/>
      <c r="C3692" s="98"/>
      <c r="D3692" s="98"/>
      <c r="E3692" s="98"/>
      <c r="F3692" s="98"/>
      <c r="G3692" s="98"/>
      <c r="H3692" s="98"/>
      <c r="I3692" s="98"/>
      <c r="J3692" s="98"/>
      <c r="K3692" s="98"/>
      <c r="L3692" s="98"/>
      <c r="M3692" s="98"/>
      <c r="N3692" s="98"/>
      <c r="O3692" s="98"/>
      <c r="P3692" s="97"/>
      <c r="Q3692" s="18"/>
      <c r="R3692" s="18"/>
    </row>
    <row r="3693" spans="1:18" x14ac:dyDescent="0.3">
      <c r="A3693" s="98"/>
      <c r="B3693" s="98"/>
      <c r="C3693" s="98"/>
      <c r="D3693" s="98"/>
      <c r="E3693" s="98"/>
      <c r="F3693" s="98"/>
      <c r="G3693" s="98"/>
      <c r="H3693" s="98"/>
      <c r="I3693" s="98"/>
      <c r="J3693" s="98"/>
      <c r="K3693" s="98"/>
      <c r="L3693" s="98"/>
      <c r="M3693" s="98"/>
      <c r="N3693" s="98"/>
      <c r="O3693" s="98"/>
      <c r="P3693" s="97"/>
      <c r="Q3693" s="18"/>
      <c r="R3693" s="18"/>
    </row>
    <row r="3694" spans="1:18" x14ac:dyDescent="0.3">
      <c r="A3694" s="98"/>
      <c r="B3694" s="98"/>
      <c r="C3694" s="98"/>
      <c r="D3694" s="98"/>
      <c r="E3694" s="98"/>
      <c r="F3694" s="98"/>
      <c r="G3694" s="98"/>
      <c r="H3694" s="98"/>
      <c r="I3694" s="98"/>
      <c r="J3694" s="98"/>
      <c r="K3694" s="98"/>
      <c r="L3694" s="98"/>
      <c r="M3694" s="98"/>
      <c r="N3694" s="98"/>
      <c r="O3694" s="98"/>
      <c r="P3694" s="97"/>
      <c r="Q3694" s="18"/>
      <c r="R3694" s="18"/>
    </row>
    <row r="3695" spans="1:18" x14ac:dyDescent="0.3">
      <c r="A3695" s="98"/>
      <c r="B3695" s="98"/>
      <c r="C3695" s="98"/>
      <c r="D3695" s="98"/>
      <c r="E3695" s="98"/>
      <c r="F3695" s="98"/>
      <c r="G3695" s="98"/>
      <c r="H3695" s="98"/>
      <c r="I3695" s="98"/>
      <c r="J3695" s="98"/>
      <c r="K3695" s="98"/>
      <c r="L3695" s="98"/>
      <c r="M3695" s="98"/>
      <c r="N3695" s="98"/>
      <c r="O3695" s="98"/>
      <c r="P3695" s="97"/>
      <c r="Q3695" s="18"/>
      <c r="R3695" s="18"/>
    </row>
    <row r="3696" spans="1:18" x14ac:dyDescent="0.3">
      <c r="A3696" s="98"/>
      <c r="B3696" s="98"/>
      <c r="C3696" s="98"/>
      <c r="D3696" s="98"/>
      <c r="E3696" s="98"/>
      <c r="F3696" s="98"/>
      <c r="G3696" s="98"/>
      <c r="H3696" s="98"/>
      <c r="I3696" s="98"/>
      <c r="J3696" s="98"/>
      <c r="K3696" s="98"/>
      <c r="L3696" s="98"/>
      <c r="M3696" s="98"/>
      <c r="N3696" s="98"/>
      <c r="O3696" s="98"/>
      <c r="P3696" s="97"/>
      <c r="Q3696" s="18"/>
      <c r="R3696" s="18"/>
    </row>
    <row r="3697" spans="1:18" x14ac:dyDescent="0.3">
      <c r="A3697" s="98"/>
      <c r="B3697" s="98"/>
      <c r="C3697" s="98"/>
      <c r="D3697" s="98"/>
      <c r="E3697" s="98"/>
      <c r="F3697" s="98"/>
      <c r="G3697" s="98"/>
      <c r="H3697" s="98"/>
      <c r="I3697" s="98"/>
      <c r="J3697" s="98"/>
      <c r="K3697" s="98"/>
      <c r="L3697" s="98"/>
      <c r="M3697" s="98"/>
      <c r="N3697" s="98"/>
      <c r="O3697" s="98"/>
      <c r="P3697" s="97"/>
      <c r="Q3697" s="18"/>
      <c r="R3697" s="18"/>
    </row>
    <row r="3698" spans="1:18" x14ac:dyDescent="0.3">
      <c r="A3698" s="98"/>
      <c r="B3698" s="98"/>
      <c r="C3698" s="98"/>
      <c r="D3698" s="98"/>
      <c r="E3698" s="98"/>
      <c r="F3698" s="98"/>
      <c r="G3698" s="98"/>
      <c r="H3698" s="98"/>
      <c r="I3698" s="98"/>
      <c r="J3698" s="98"/>
      <c r="K3698" s="98"/>
      <c r="L3698" s="98"/>
      <c r="M3698" s="98"/>
      <c r="N3698" s="98"/>
      <c r="O3698" s="98"/>
      <c r="P3698" s="97"/>
      <c r="Q3698" s="18"/>
      <c r="R3698" s="18"/>
    </row>
    <row r="3699" spans="1:18" x14ac:dyDescent="0.3">
      <c r="A3699" s="98"/>
      <c r="B3699" s="98"/>
      <c r="C3699" s="98"/>
      <c r="D3699" s="98"/>
      <c r="E3699" s="98"/>
      <c r="F3699" s="98"/>
      <c r="G3699" s="98"/>
      <c r="H3699" s="98"/>
      <c r="I3699" s="98"/>
      <c r="J3699" s="98"/>
      <c r="K3699" s="98"/>
      <c r="L3699" s="98"/>
      <c r="M3699" s="98"/>
      <c r="N3699" s="98"/>
      <c r="O3699" s="98"/>
      <c r="P3699" s="97"/>
      <c r="Q3699" s="18"/>
      <c r="R3699" s="18"/>
    </row>
    <row r="3700" spans="1:18" x14ac:dyDescent="0.3">
      <c r="A3700" s="98"/>
      <c r="B3700" s="98"/>
      <c r="C3700" s="98"/>
      <c r="D3700" s="98"/>
      <c r="E3700" s="98"/>
      <c r="F3700" s="98"/>
      <c r="G3700" s="98"/>
      <c r="H3700" s="98"/>
      <c r="I3700" s="98"/>
      <c r="J3700" s="98"/>
      <c r="K3700" s="98"/>
      <c r="L3700" s="98"/>
      <c r="M3700" s="98"/>
      <c r="N3700" s="98"/>
      <c r="O3700" s="98"/>
      <c r="P3700" s="97"/>
      <c r="Q3700" s="18"/>
      <c r="R3700" s="18"/>
    </row>
    <row r="3701" spans="1:18" x14ac:dyDescent="0.3">
      <c r="A3701" s="98"/>
      <c r="B3701" s="98"/>
      <c r="C3701" s="98"/>
      <c r="D3701" s="98"/>
      <c r="E3701" s="98"/>
      <c r="F3701" s="98"/>
      <c r="G3701" s="98"/>
      <c r="H3701" s="98"/>
      <c r="I3701" s="98"/>
      <c r="J3701" s="98"/>
      <c r="K3701" s="98"/>
      <c r="L3701" s="98"/>
      <c r="M3701" s="98"/>
      <c r="N3701" s="98"/>
      <c r="O3701" s="98"/>
      <c r="P3701" s="97"/>
      <c r="Q3701" s="18"/>
      <c r="R3701" s="18"/>
    </row>
    <row r="3702" spans="1:18" x14ac:dyDescent="0.3">
      <c r="A3702" s="98"/>
      <c r="B3702" s="98"/>
      <c r="C3702" s="98"/>
      <c r="D3702" s="98"/>
      <c r="E3702" s="98"/>
      <c r="F3702" s="98"/>
      <c r="G3702" s="98"/>
      <c r="H3702" s="98"/>
      <c r="I3702" s="98"/>
      <c r="J3702" s="98"/>
      <c r="K3702" s="98"/>
      <c r="L3702" s="98"/>
      <c r="M3702" s="98"/>
      <c r="N3702" s="98"/>
      <c r="O3702" s="98"/>
      <c r="P3702" s="97"/>
      <c r="Q3702" s="18"/>
      <c r="R3702" s="18"/>
    </row>
    <row r="3703" spans="1:18" x14ac:dyDescent="0.3">
      <c r="A3703" s="98"/>
      <c r="B3703" s="98"/>
      <c r="C3703" s="98"/>
      <c r="D3703" s="98"/>
      <c r="E3703" s="98"/>
      <c r="F3703" s="98"/>
      <c r="G3703" s="98"/>
      <c r="H3703" s="98"/>
      <c r="I3703" s="98"/>
      <c r="J3703" s="98"/>
      <c r="K3703" s="98"/>
      <c r="L3703" s="98"/>
      <c r="M3703" s="98"/>
      <c r="N3703" s="98"/>
      <c r="O3703" s="98"/>
      <c r="P3703" s="97"/>
      <c r="Q3703" s="18"/>
      <c r="R3703" s="18"/>
    </row>
    <row r="3704" spans="1:18" x14ac:dyDescent="0.3">
      <c r="A3704" s="98"/>
      <c r="B3704" s="98"/>
      <c r="C3704" s="98"/>
      <c r="D3704" s="98"/>
      <c r="E3704" s="98"/>
      <c r="F3704" s="98"/>
      <c r="G3704" s="98"/>
      <c r="H3704" s="98"/>
      <c r="I3704" s="98"/>
      <c r="J3704" s="98"/>
      <c r="K3704" s="98"/>
      <c r="L3704" s="98"/>
      <c r="M3704" s="98"/>
      <c r="N3704" s="98"/>
      <c r="O3704" s="98"/>
      <c r="P3704" s="97"/>
      <c r="Q3704" s="18"/>
      <c r="R3704" s="18"/>
    </row>
    <row r="3705" spans="1:18" x14ac:dyDescent="0.3">
      <c r="A3705" s="98"/>
      <c r="B3705" s="98"/>
      <c r="C3705" s="98"/>
      <c r="D3705" s="98"/>
      <c r="E3705" s="98"/>
      <c r="F3705" s="98"/>
      <c r="G3705" s="98"/>
      <c r="H3705" s="98"/>
      <c r="I3705" s="98"/>
      <c r="J3705" s="98"/>
      <c r="K3705" s="98"/>
      <c r="L3705" s="98"/>
      <c r="M3705" s="98"/>
      <c r="N3705" s="98"/>
      <c r="O3705" s="98"/>
      <c r="P3705" s="97"/>
      <c r="Q3705" s="18"/>
      <c r="R3705" s="18"/>
    </row>
    <row r="3706" spans="1:18" x14ac:dyDescent="0.3">
      <c r="A3706" s="98"/>
      <c r="B3706" s="98"/>
      <c r="C3706" s="98"/>
      <c r="D3706" s="98"/>
      <c r="E3706" s="98"/>
      <c r="F3706" s="98"/>
      <c r="G3706" s="98"/>
      <c r="H3706" s="98"/>
      <c r="I3706" s="98"/>
      <c r="J3706" s="98"/>
      <c r="K3706" s="98"/>
      <c r="L3706" s="98"/>
      <c r="M3706" s="98"/>
      <c r="N3706" s="98"/>
      <c r="O3706" s="98"/>
      <c r="P3706" s="97"/>
      <c r="Q3706" s="18"/>
      <c r="R3706" s="18"/>
    </row>
    <row r="3707" spans="1:18" x14ac:dyDescent="0.3">
      <c r="A3707" s="98"/>
      <c r="B3707" s="98"/>
      <c r="C3707" s="98"/>
      <c r="D3707" s="98"/>
      <c r="E3707" s="98"/>
      <c r="F3707" s="98"/>
      <c r="G3707" s="98"/>
      <c r="H3707" s="98"/>
      <c r="I3707" s="98"/>
      <c r="J3707" s="98"/>
      <c r="K3707" s="98"/>
      <c r="L3707" s="98"/>
      <c r="M3707" s="98"/>
      <c r="N3707" s="98"/>
      <c r="O3707" s="98"/>
      <c r="P3707" s="97"/>
      <c r="Q3707" s="18"/>
      <c r="R3707" s="18"/>
    </row>
    <row r="3708" spans="1:18" x14ac:dyDescent="0.3">
      <c r="A3708" s="98"/>
      <c r="B3708" s="98"/>
      <c r="C3708" s="98"/>
      <c r="D3708" s="98"/>
      <c r="E3708" s="98"/>
      <c r="F3708" s="98"/>
      <c r="G3708" s="98"/>
      <c r="H3708" s="98"/>
      <c r="I3708" s="98"/>
      <c r="J3708" s="98"/>
      <c r="K3708" s="98"/>
      <c r="L3708" s="98"/>
      <c r="M3708" s="98"/>
      <c r="N3708" s="98"/>
      <c r="O3708" s="98"/>
      <c r="P3708" s="97"/>
      <c r="Q3708" s="18"/>
      <c r="R3708" s="18"/>
    </row>
    <row r="3709" spans="1:18" x14ac:dyDescent="0.3">
      <c r="A3709" s="98"/>
      <c r="B3709" s="98"/>
      <c r="C3709" s="98"/>
      <c r="D3709" s="98"/>
      <c r="E3709" s="98"/>
      <c r="F3709" s="98"/>
      <c r="G3709" s="98"/>
      <c r="H3709" s="98"/>
      <c r="I3709" s="98"/>
      <c r="J3709" s="98"/>
      <c r="K3709" s="98"/>
      <c r="L3709" s="98"/>
      <c r="M3709" s="98"/>
      <c r="N3709" s="98"/>
      <c r="O3709" s="98"/>
      <c r="P3709" s="97"/>
      <c r="Q3709" s="18"/>
      <c r="R3709" s="18"/>
    </row>
    <row r="3710" spans="1:18" x14ac:dyDescent="0.3">
      <c r="A3710" s="98"/>
      <c r="B3710" s="98"/>
      <c r="C3710" s="98"/>
      <c r="D3710" s="98"/>
      <c r="E3710" s="98"/>
      <c r="F3710" s="98"/>
      <c r="G3710" s="98"/>
      <c r="H3710" s="98"/>
      <c r="I3710" s="98"/>
      <c r="J3710" s="98"/>
      <c r="K3710" s="98"/>
      <c r="L3710" s="98"/>
      <c r="M3710" s="98"/>
      <c r="N3710" s="98"/>
      <c r="O3710" s="98"/>
      <c r="P3710" s="97"/>
      <c r="Q3710" s="18"/>
      <c r="R3710" s="18"/>
    </row>
    <row r="3711" spans="1:18" x14ac:dyDescent="0.3">
      <c r="A3711" s="98"/>
      <c r="B3711" s="98"/>
      <c r="C3711" s="98"/>
      <c r="D3711" s="98"/>
      <c r="E3711" s="98"/>
      <c r="F3711" s="98"/>
      <c r="G3711" s="98"/>
      <c r="H3711" s="98"/>
      <c r="I3711" s="98"/>
      <c r="J3711" s="98"/>
      <c r="K3711" s="98"/>
      <c r="L3711" s="98"/>
      <c r="M3711" s="98"/>
      <c r="N3711" s="98"/>
      <c r="O3711" s="98"/>
      <c r="P3711" s="97"/>
      <c r="Q3711" s="18"/>
      <c r="R3711" s="18"/>
    </row>
    <row r="3712" spans="1:18" x14ac:dyDescent="0.3">
      <c r="A3712" s="98"/>
      <c r="B3712" s="98"/>
      <c r="C3712" s="98"/>
      <c r="D3712" s="98"/>
      <c r="E3712" s="98"/>
      <c r="F3712" s="98"/>
      <c r="G3712" s="98"/>
      <c r="H3712" s="98"/>
      <c r="I3712" s="98"/>
      <c r="J3712" s="98"/>
      <c r="K3712" s="98"/>
      <c r="L3712" s="98"/>
      <c r="M3712" s="98"/>
      <c r="N3712" s="98"/>
      <c r="O3712" s="98"/>
      <c r="P3712" s="97"/>
      <c r="Q3712" s="18"/>
      <c r="R3712" s="18"/>
    </row>
    <row r="3713" spans="1:18" x14ac:dyDescent="0.3">
      <c r="A3713" s="98"/>
      <c r="B3713" s="98"/>
      <c r="C3713" s="98"/>
      <c r="D3713" s="98"/>
      <c r="E3713" s="98"/>
      <c r="F3713" s="98"/>
      <c r="G3713" s="98"/>
      <c r="H3713" s="98"/>
      <c r="I3713" s="98"/>
      <c r="J3713" s="98"/>
      <c r="K3713" s="98"/>
      <c r="L3713" s="98"/>
      <c r="M3713" s="98"/>
      <c r="N3713" s="98"/>
      <c r="O3713" s="98"/>
      <c r="P3713" s="97"/>
      <c r="Q3713" s="18"/>
      <c r="R3713" s="18"/>
    </row>
    <row r="3714" spans="1:18" x14ac:dyDescent="0.3">
      <c r="A3714" s="98"/>
      <c r="B3714" s="98"/>
      <c r="C3714" s="98"/>
      <c r="D3714" s="98"/>
      <c r="E3714" s="98"/>
      <c r="F3714" s="98"/>
      <c r="G3714" s="98"/>
      <c r="H3714" s="98"/>
      <c r="I3714" s="98"/>
      <c r="J3714" s="98"/>
      <c r="K3714" s="98"/>
      <c r="L3714" s="98"/>
      <c r="M3714" s="98"/>
      <c r="N3714" s="98"/>
      <c r="O3714" s="98"/>
      <c r="P3714" s="97"/>
      <c r="Q3714" s="18"/>
      <c r="R3714" s="18"/>
    </row>
    <row r="3715" spans="1:18" x14ac:dyDescent="0.3">
      <c r="A3715" s="98"/>
      <c r="B3715" s="98"/>
      <c r="C3715" s="98"/>
      <c r="D3715" s="98"/>
      <c r="E3715" s="98"/>
      <c r="F3715" s="98"/>
      <c r="G3715" s="98"/>
      <c r="H3715" s="98"/>
      <c r="I3715" s="98"/>
      <c r="J3715" s="98"/>
      <c r="K3715" s="98"/>
      <c r="L3715" s="98"/>
      <c r="M3715" s="98"/>
      <c r="N3715" s="98"/>
      <c r="O3715" s="98"/>
      <c r="P3715" s="97"/>
      <c r="Q3715" s="18"/>
      <c r="R3715" s="18"/>
    </row>
    <row r="3716" spans="1:18" x14ac:dyDescent="0.3">
      <c r="A3716" s="98"/>
      <c r="B3716" s="98"/>
      <c r="C3716" s="98"/>
      <c r="D3716" s="98"/>
      <c r="E3716" s="98"/>
      <c r="F3716" s="98"/>
      <c r="G3716" s="98"/>
      <c r="H3716" s="98"/>
      <c r="I3716" s="98"/>
      <c r="J3716" s="98"/>
      <c r="K3716" s="98"/>
      <c r="L3716" s="98"/>
      <c r="M3716" s="98"/>
      <c r="N3716" s="98"/>
      <c r="O3716" s="98"/>
      <c r="P3716" s="97"/>
      <c r="Q3716" s="18"/>
      <c r="R3716" s="18"/>
    </row>
    <row r="3717" spans="1:18" x14ac:dyDescent="0.3">
      <c r="A3717" s="98"/>
      <c r="B3717" s="98"/>
      <c r="C3717" s="98"/>
      <c r="D3717" s="98"/>
      <c r="E3717" s="98"/>
      <c r="F3717" s="98"/>
      <c r="G3717" s="98"/>
      <c r="H3717" s="98"/>
      <c r="I3717" s="98"/>
      <c r="J3717" s="98"/>
      <c r="K3717" s="98"/>
      <c r="L3717" s="98"/>
      <c r="M3717" s="98"/>
      <c r="N3717" s="98"/>
      <c r="O3717" s="98"/>
      <c r="P3717" s="97"/>
      <c r="Q3717" s="18"/>
      <c r="R3717" s="18"/>
    </row>
    <row r="3718" spans="1:18" x14ac:dyDescent="0.3">
      <c r="A3718" s="98"/>
      <c r="B3718" s="98"/>
      <c r="C3718" s="98"/>
      <c r="D3718" s="98"/>
      <c r="E3718" s="98"/>
      <c r="F3718" s="98"/>
      <c r="G3718" s="98"/>
      <c r="H3718" s="98"/>
      <c r="I3718" s="98"/>
      <c r="J3718" s="98"/>
      <c r="K3718" s="98"/>
      <c r="L3718" s="98"/>
      <c r="M3718" s="98"/>
      <c r="N3718" s="98"/>
      <c r="O3718" s="98"/>
      <c r="P3718" s="97"/>
      <c r="Q3718" s="18"/>
      <c r="R3718" s="18"/>
    </row>
    <row r="3719" spans="1:18" x14ac:dyDescent="0.3">
      <c r="A3719" s="98"/>
      <c r="B3719" s="98"/>
      <c r="C3719" s="98"/>
      <c r="D3719" s="98"/>
      <c r="E3719" s="98"/>
      <c r="F3719" s="98"/>
      <c r="G3719" s="98"/>
      <c r="H3719" s="98"/>
      <c r="I3719" s="98"/>
      <c r="J3719" s="98"/>
      <c r="K3719" s="98"/>
      <c r="L3719" s="98"/>
      <c r="M3719" s="98"/>
      <c r="N3719" s="98"/>
      <c r="O3719" s="98"/>
      <c r="P3719" s="97"/>
      <c r="Q3719" s="18"/>
      <c r="R3719" s="18"/>
    </row>
    <row r="3720" spans="1:18" x14ac:dyDescent="0.3">
      <c r="A3720" s="98"/>
      <c r="B3720" s="98"/>
      <c r="C3720" s="98"/>
      <c r="D3720" s="98"/>
      <c r="E3720" s="98"/>
      <c r="F3720" s="98"/>
      <c r="G3720" s="98"/>
      <c r="H3720" s="98"/>
      <c r="I3720" s="98"/>
      <c r="J3720" s="98"/>
      <c r="K3720" s="98"/>
      <c r="L3720" s="98"/>
      <c r="M3720" s="98"/>
      <c r="N3720" s="98"/>
      <c r="O3720" s="98"/>
      <c r="P3720" s="97"/>
      <c r="Q3720" s="18"/>
      <c r="R3720" s="18"/>
    </row>
    <row r="3721" spans="1:18" x14ac:dyDescent="0.3">
      <c r="A3721" s="98"/>
      <c r="B3721" s="98"/>
      <c r="C3721" s="98"/>
      <c r="D3721" s="98"/>
      <c r="E3721" s="98"/>
      <c r="F3721" s="98"/>
      <c r="G3721" s="98"/>
      <c r="H3721" s="98"/>
      <c r="I3721" s="98"/>
      <c r="J3721" s="98"/>
      <c r="K3721" s="98"/>
      <c r="L3721" s="98"/>
      <c r="M3721" s="98"/>
      <c r="N3721" s="98"/>
      <c r="O3721" s="98"/>
      <c r="P3721" s="97"/>
      <c r="Q3721" s="18"/>
      <c r="R3721" s="18"/>
    </row>
    <row r="3722" spans="1:18" x14ac:dyDescent="0.3">
      <c r="A3722" s="98"/>
      <c r="B3722" s="98"/>
      <c r="C3722" s="98"/>
      <c r="D3722" s="98"/>
      <c r="E3722" s="98"/>
      <c r="F3722" s="98"/>
      <c r="G3722" s="98"/>
      <c r="H3722" s="98"/>
      <c r="I3722" s="98"/>
      <c r="J3722" s="98"/>
      <c r="K3722" s="98"/>
      <c r="L3722" s="98"/>
      <c r="M3722" s="98"/>
      <c r="N3722" s="98"/>
      <c r="O3722" s="98"/>
      <c r="P3722" s="97"/>
      <c r="Q3722" s="18"/>
      <c r="R3722" s="18"/>
    </row>
    <row r="3723" spans="1:18" x14ac:dyDescent="0.3">
      <c r="A3723" s="98"/>
      <c r="B3723" s="98"/>
      <c r="C3723" s="98"/>
      <c r="D3723" s="98"/>
      <c r="E3723" s="98"/>
      <c r="F3723" s="98"/>
      <c r="G3723" s="98"/>
      <c r="H3723" s="98"/>
      <c r="I3723" s="98"/>
      <c r="J3723" s="98"/>
      <c r="K3723" s="98"/>
      <c r="L3723" s="98"/>
      <c r="M3723" s="98"/>
      <c r="N3723" s="98"/>
      <c r="O3723" s="98"/>
      <c r="P3723" s="97"/>
      <c r="Q3723" s="18"/>
      <c r="R3723" s="18"/>
    </row>
    <row r="3724" spans="1:18" x14ac:dyDescent="0.3">
      <c r="A3724" s="98"/>
      <c r="B3724" s="98"/>
      <c r="C3724" s="98"/>
      <c r="D3724" s="98"/>
      <c r="E3724" s="98"/>
      <c r="F3724" s="98"/>
      <c r="G3724" s="98"/>
      <c r="H3724" s="98"/>
      <c r="I3724" s="98"/>
      <c r="J3724" s="98"/>
      <c r="K3724" s="98"/>
      <c r="L3724" s="98"/>
      <c r="M3724" s="98"/>
      <c r="N3724" s="98"/>
      <c r="O3724" s="98"/>
      <c r="P3724" s="97"/>
      <c r="Q3724" s="18"/>
      <c r="R3724" s="18"/>
    </row>
    <row r="3725" spans="1:18" x14ac:dyDescent="0.3">
      <c r="A3725" s="98"/>
      <c r="B3725" s="98"/>
      <c r="C3725" s="98"/>
      <c r="D3725" s="98"/>
      <c r="E3725" s="98"/>
      <c r="F3725" s="98"/>
      <c r="G3725" s="98"/>
      <c r="H3725" s="98"/>
      <c r="I3725" s="98"/>
      <c r="J3725" s="98"/>
      <c r="K3725" s="98"/>
      <c r="L3725" s="98"/>
      <c r="M3725" s="98"/>
      <c r="N3725" s="98"/>
      <c r="O3725" s="98"/>
      <c r="P3725" s="97"/>
      <c r="Q3725" s="18"/>
      <c r="R3725" s="18"/>
    </row>
    <row r="3726" spans="1:18" x14ac:dyDescent="0.3">
      <c r="A3726" s="98"/>
      <c r="B3726" s="98"/>
      <c r="C3726" s="98"/>
      <c r="D3726" s="98"/>
      <c r="E3726" s="98"/>
      <c r="F3726" s="98"/>
      <c r="G3726" s="98"/>
      <c r="H3726" s="98"/>
      <c r="I3726" s="98"/>
      <c r="J3726" s="98"/>
      <c r="K3726" s="98"/>
      <c r="L3726" s="98"/>
      <c r="M3726" s="98"/>
      <c r="N3726" s="98"/>
      <c r="O3726" s="98"/>
      <c r="P3726" s="97"/>
      <c r="Q3726" s="18"/>
      <c r="R3726" s="18"/>
    </row>
    <row r="3727" spans="1:18" x14ac:dyDescent="0.3">
      <c r="A3727" s="98"/>
      <c r="B3727" s="98"/>
      <c r="C3727" s="98"/>
      <c r="D3727" s="98"/>
      <c r="E3727" s="98"/>
      <c r="F3727" s="98"/>
      <c r="G3727" s="98"/>
      <c r="H3727" s="98"/>
      <c r="I3727" s="98"/>
      <c r="J3727" s="98"/>
      <c r="K3727" s="98"/>
      <c r="L3727" s="98"/>
      <c r="M3727" s="98"/>
      <c r="N3727" s="98"/>
      <c r="O3727" s="98"/>
      <c r="P3727" s="97"/>
      <c r="Q3727" s="18"/>
      <c r="R3727" s="18"/>
    </row>
    <row r="3728" spans="1:18" x14ac:dyDescent="0.3">
      <c r="A3728" s="98"/>
      <c r="B3728" s="98"/>
      <c r="C3728" s="98"/>
      <c r="D3728" s="98"/>
      <c r="E3728" s="98"/>
      <c r="F3728" s="98"/>
      <c r="G3728" s="98"/>
      <c r="H3728" s="98"/>
      <c r="I3728" s="98"/>
      <c r="J3728" s="98"/>
      <c r="K3728" s="98"/>
      <c r="L3728" s="98"/>
      <c r="M3728" s="98"/>
      <c r="N3728" s="98"/>
      <c r="O3728" s="98"/>
      <c r="P3728" s="97"/>
      <c r="Q3728" s="18"/>
      <c r="R3728" s="18"/>
    </row>
    <row r="3729" spans="1:18" x14ac:dyDescent="0.3">
      <c r="A3729" s="98"/>
      <c r="B3729" s="98"/>
      <c r="C3729" s="98"/>
      <c r="D3729" s="98"/>
      <c r="E3729" s="98"/>
      <c r="F3729" s="98"/>
      <c r="G3729" s="98"/>
      <c r="H3729" s="98"/>
      <c r="I3729" s="98"/>
      <c r="J3729" s="98"/>
      <c r="K3729" s="98"/>
      <c r="L3729" s="98"/>
      <c r="M3729" s="98"/>
      <c r="N3729" s="98"/>
      <c r="O3729" s="98"/>
      <c r="P3729" s="97"/>
      <c r="Q3729" s="18"/>
      <c r="R3729" s="18"/>
    </row>
    <row r="3730" spans="1:18" x14ac:dyDescent="0.3">
      <c r="A3730" s="98"/>
      <c r="B3730" s="98"/>
      <c r="C3730" s="98"/>
      <c r="D3730" s="98"/>
      <c r="E3730" s="98"/>
      <c r="F3730" s="98"/>
      <c r="G3730" s="98"/>
      <c r="H3730" s="98"/>
      <c r="I3730" s="98"/>
      <c r="J3730" s="98"/>
      <c r="K3730" s="98"/>
      <c r="L3730" s="98"/>
      <c r="M3730" s="98"/>
      <c r="N3730" s="98"/>
      <c r="O3730" s="98"/>
      <c r="P3730" s="97"/>
      <c r="Q3730" s="18"/>
      <c r="R3730" s="18"/>
    </row>
    <row r="3731" spans="1:18" x14ac:dyDescent="0.3">
      <c r="A3731" s="98"/>
      <c r="B3731" s="98"/>
      <c r="C3731" s="98"/>
      <c r="D3731" s="98"/>
      <c r="E3731" s="98"/>
      <c r="F3731" s="98"/>
      <c r="G3731" s="98"/>
      <c r="H3731" s="98"/>
      <c r="I3731" s="98"/>
      <c r="J3731" s="98"/>
      <c r="K3731" s="98"/>
      <c r="L3731" s="98"/>
      <c r="M3731" s="98"/>
      <c r="N3731" s="98"/>
      <c r="O3731" s="98"/>
      <c r="P3731" s="97"/>
      <c r="Q3731" s="18"/>
      <c r="R3731" s="18"/>
    </row>
    <row r="3732" spans="1:18" x14ac:dyDescent="0.3">
      <c r="A3732" s="98"/>
      <c r="B3732" s="98"/>
      <c r="C3732" s="98"/>
      <c r="D3732" s="98"/>
      <c r="E3732" s="98"/>
      <c r="F3732" s="98"/>
      <c r="G3732" s="98"/>
      <c r="H3732" s="98"/>
      <c r="I3732" s="98"/>
      <c r="J3732" s="98"/>
      <c r="K3732" s="98"/>
      <c r="L3732" s="98"/>
      <c r="M3732" s="98"/>
      <c r="N3732" s="98"/>
      <c r="O3732" s="98"/>
      <c r="P3732" s="97"/>
      <c r="Q3732" s="18"/>
      <c r="R3732" s="18"/>
    </row>
    <row r="3733" spans="1:18" x14ac:dyDescent="0.3">
      <c r="A3733" s="98"/>
      <c r="B3733" s="98"/>
      <c r="C3733" s="98"/>
      <c r="D3733" s="98"/>
      <c r="E3733" s="98"/>
      <c r="F3733" s="98"/>
      <c r="G3733" s="98"/>
      <c r="H3733" s="98"/>
      <c r="I3733" s="98"/>
      <c r="J3733" s="98"/>
      <c r="K3733" s="98"/>
      <c r="L3733" s="98"/>
      <c r="M3733" s="98"/>
      <c r="N3733" s="98"/>
      <c r="O3733" s="98"/>
      <c r="P3733" s="97"/>
      <c r="Q3733" s="18"/>
      <c r="R3733" s="18"/>
    </row>
    <row r="3734" spans="1:18" x14ac:dyDescent="0.3">
      <c r="A3734" s="98"/>
      <c r="B3734" s="98"/>
      <c r="C3734" s="98"/>
      <c r="D3734" s="98"/>
      <c r="E3734" s="98"/>
      <c r="F3734" s="98"/>
      <c r="G3734" s="98"/>
      <c r="H3734" s="98"/>
      <c r="I3734" s="98"/>
      <c r="J3734" s="98"/>
      <c r="K3734" s="98"/>
      <c r="L3734" s="98"/>
      <c r="M3734" s="98"/>
      <c r="N3734" s="98"/>
      <c r="O3734" s="98"/>
      <c r="P3734" s="97"/>
      <c r="Q3734" s="18"/>
      <c r="R3734" s="18"/>
    </row>
    <row r="3735" spans="1:18" x14ac:dyDescent="0.3">
      <c r="A3735" s="98"/>
      <c r="B3735" s="98"/>
      <c r="C3735" s="98"/>
      <c r="D3735" s="98"/>
      <c r="E3735" s="98"/>
      <c r="F3735" s="98"/>
      <c r="G3735" s="98"/>
      <c r="H3735" s="98"/>
      <c r="I3735" s="98"/>
      <c r="J3735" s="98"/>
      <c r="K3735" s="98"/>
      <c r="L3735" s="98"/>
      <c r="M3735" s="98"/>
      <c r="N3735" s="98"/>
      <c r="O3735" s="98"/>
      <c r="P3735" s="97"/>
      <c r="Q3735" s="18"/>
      <c r="R3735" s="18"/>
    </row>
    <row r="3736" spans="1:18" x14ac:dyDescent="0.3">
      <c r="A3736" s="98"/>
      <c r="B3736" s="98"/>
      <c r="C3736" s="98"/>
      <c r="D3736" s="98"/>
      <c r="E3736" s="98"/>
      <c r="F3736" s="98"/>
      <c r="G3736" s="98"/>
      <c r="H3736" s="98"/>
      <c r="I3736" s="98"/>
      <c r="J3736" s="98"/>
      <c r="K3736" s="98"/>
      <c r="L3736" s="98"/>
      <c r="M3736" s="98"/>
      <c r="N3736" s="98"/>
      <c r="O3736" s="98"/>
      <c r="P3736" s="97"/>
      <c r="Q3736" s="18"/>
      <c r="R3736" s="18"/>
    </row>
    <row r="3737" spans="1:18" x14ac:dyDescent="0.3">
      <c r="A3737" s="98"/>
      <c r="B3737" s="98"/>
      <c r="C3737" s="98"/>
      <c r="D3737" s="98"/>
      <c r="E3737" s="98"/>
      <c r="F3737" s="98"/>
      <c r="G3737" s="98"/>
      <c r="H3737" s="98"/>
      <c r="I3737" s="98"/>
      <c r="J3737" s="98"/>
      <c r="K3737" s="98"/>
      <c r="L3737" s="98"/>
      <c r="M3737" s="98"/>
      <c r="N3737" s="98"/>
      <c r="O3737" s="98"/>
      <c r="P3737" s="97"/>
      <c r="Q3737" s="18"/>
      <c r="R3737" s="18"/>
    </row>
    <row r="3738" spans="1:18" x14ac:dyDescent="0.3">
      <c r="A3738" s="98"/>
      <c r="B3738" s="98"/>
      <c r="C3738" s="98"/>
      <c r="D3738" s="98"/>
      <c r="E3738" s="98"/>
      <c r="F3738" s="98"/>
      <c r="G3738" s="98"/>
      <c r="H3738" s="98"/>
      <c r="I3738" s="98"/>
      <c r="J3738" s="98"/>
      <c r="K3738" s="98"/>
      <c r="L3738" s="98"/>
      <c r="M3738" s="98"/>
      <c r="N3738" s="98"/>
      <c r="O3738" s="98"/>
      <c r="P3738" s="97"/>
      <c r="Q3738" s="18"/>
      <c r="R3738" s="18"/>
    </row>
    <row r="3739" spans="1:18" x14ac:dyDescent="0.3">
      <c r="A3739" s="98"/>
      <c r="B3739" s="98"/>
      <c r="C3739" s="98"/>
      <c r="D3739" s="98"/>
      <c r="E3739" s="98"/>
      <c r="F3739" s="98"/>
      <c r="G3739" s="98"/>
      <c r="H3739" s="98"/>
      <c r="I3739" s="98"/>
      <c r="J3739" s="98"/>
      <c r="K3739" s="98"/>
      <c r="L3739" s="98"/>
      <c r="M3739" s="98"/>
      <c r="N3739" s="98"/>
      <c r="O3739" s="98"/>
      <c r="P3739" s="97"/>
      <c r="Q3739" s="18"/>
      <c r="R3739" s="18"/>
    </row>
    <row r="3740" spans="1:18" x14ac:dyDescent="0.3">
      <c r="A3740" s="98"/>
      <c r="B3740" s="98"/>
      <c r="C3740" s="98"/>
      <c r="D3740" s="98"/>
      <c r="E3740" s="98"/>
      <c r="F3740" s="98"/>
      <c r="G3740" s="98"/>
      <c r="H3740" s="98"/>
      <c r="I3740" s="98"/>
      <c r="J3740" s="98"/>
      <c r="K3740" s="98"/>
      <c r="L3740" s="98"/>
      <c r="M3740" s="98"/>
      <c r="N3740" s="98"/>
      <c r="O3740" s="98"/>
      <c r="P3740" s="97"/>
      <c r="Q3740" s="18"/>
      <c r="R3740" s="18"/>
    </row>
    <row r="3741" spans="1:18" x14ac:dyDescent="0.3">
      <c r="A3741" s="98"/>
      <c r="B3741" s="98"/>
      <c r="C3741" s="98"/>
      <c r="D3741" s="98"/>
      <c r="E3741" s="98"/>
      <c r="F3741" s="98"/>
      <c r="G3741" s="98"/>
      <c r="H3741" s="98"/>
      <c r="I3741" s="98"/>
      <c r="J3741" s="98"/>
      <c r="K3741" s="98"/>
      <c r="L3741" s="98"/>
      <c r="M3741" s="98"/>
      <c r="N3741" s="98"/>
      <c r="O3741" s="98"/>
      <c r="P3741" s="97"/>
      <c r="Q3741" s="18"/>
      <c r="R3741" s="18"/>
    </row>
    <row r="3742" spans="1:18" x14ac:dyDescent="0.3">
      <c r="A3742" s="98"/>
      <c r="B3742" s="98"/>
      <c r="C3742" s="98"/>
      <c r="D3742" s="98"/>
      <c r="E3742" s="98"/>
      <c r="F3742" s="98"/>
      <c r="G3742" s="98"/>
      <c r="H3742" s="98"/>
      <c r="I3742" s="98"/>
      <c r="J3742" s="98"/>
      <c r="K3742" s="98"/>
      <c r="L3742" s="98"/>
      <c r="M3742" s="98"/>
      <c r="N3742" s="98"/>
      <c r="O3742" s="98"/>
      <c r="P3742" s="97"/>
      <c r="Q3742" s="18"/>
      <c r="R3742" s="18"/>
    </row>
    <row r="3743" spans="1:18" x14ac:dyDescent="0.3">
      <c r="A3743" s="98"/>
      <c r="B3743" s="98"/>
      <c r="C3743" s="98"/>
      <c r="D3743" s="98"/>
      <c r="E3743" s="98"/>
      <c r="F3743" s="98"/>
      <c r="G3743" s="98"/>
      <c r="H3743" s="98"/>
      <c r="I3743" s="98"/>
      <c r="J3743" s="98"/>
      <c r="K3743" s="98"/>
      <c r="L3743" s="98"/>
      <c r="M3743" s="98"/>
      <c r="N3743" s="98"/>
      <c r="O3743" s="98"/>
      <c r="P3743" s="97"/>
      <c r="Q3743" s="18"/>
      <c r="R3743" s="18"/>
    </row>
    <row r="3744" spans="1:18" x14ac:dyDescent="0.3">
      <c r="A3744" s="98"/>
      <c r="B3744" s="98"/>
      <c r="C3744" s="98"/>
      <c r="D3744" s="98"/>
      <c r="E3744" s="98"/>
      <c r="F3744" s="98"/>
      <c r="G3744" s="98"/>
      <c r="H3744" s="98"/>
      <c r="I3744" s="98"/>
      <c r="J3744" s="98"/>
      <c r="K3744" s="98"/>
      <c r="L3744" s="98"/>
      <c r="M3744" s="98"/>
      <c r="N3744" s="98"/>
      <c r="O3744" s="98"/>
      <c r="P3744" s="97"/>
      <c r="Q3744" s="18"/>
      <c r="R3744" s="18"/>
    </row>
    <row r="3745" spans="1:18" x14ac:dyDescent="0.3">
      <c r="A3745" s="98"/>
      <c r="B3745" s="98"/>
      <c r="C3745" s="98"/>
      <c r="D3745" s="98"/>
      <c r="E3745" s="98"/>
      <c r="F3745" s="98"/>
      <c r="G3745" s="98"/>
      <c r="H3745" s="98"/>
      <c r="I3745" s="98"/>
      <c r="J3745" s="98"/>
      <c r="K3745" s="98"/>
      <c r="L3745" s="98"/>
      <c r="M3745" s="98"/>
      <c r="N3745" s="98"/>
      <c r="O3745" s="98"/>
      <c r="P3745" s="97"/>
      <c r="Q3745" s="18"/>
      <c r="R3745" s="18"/>
    </row>
    <row r="3746" spans="1:18" x14ac:dyDescent="0.3">
      <c r="A3746" s="98"/>
      <c r="B3746" s="98"/>
      <c r="C3746" s="98"/>
      <c r="D3746" s="98"/>
      <c r="E3746" s="98"/>
      <c r="F3746" s="98"/>
      <c r="G3746" s="98"/>
      <c r="H3746" s="98"/>
      <c r="I3746" s="98"/>
      <c r="J3746" s="98"/>
      <c r="K3746" s="98"/>
      <c r="L3746" s="98"/>
      <c r="M3746" s="98"/>
      <c r="N3746" s="98"/>
      <c r="O3746" s="98"/>
      <c r="P3746" s="97"/>
      <c r="Q3746" s="18"/>
      <c r="R3746" s="18"/>
    </row>
    <row r="3747" spans="1:18" x14ac:dyDescent="0.3">
      <c r="A3747" s="98"/>
      <c r="B3747" s="98"/>
      <c r="C3747" s="98"/>
      <c r="D3747" s="98"/>
      <c r="E3747" s="98"/>
      <c r="F3747" s="98"/>
      <c r="G3747" s="98"/>
      <c r="H3747" s="98"/>
      <c r="I3747" s="98"/>
      <c r="J3747" s="98"/>
      <c r="K3747" s="98"/>
      <c r="L3747" s="98"/>
      <c r="M3747" s="98"/>
      <c r="N3747" s="98"/>
      <c r="O3747" s="98"/>
      <c r="P3747" s="97"/>
      <c r="Q3747" s="18"/>
      <c r="R3747" s="18"/>
    </row>
    <row r="3748" spans="1:18" x14ac:dyDescent="0.3">
      <c r="A3748" s="98"/>
      <c r="B3748" s="98"/>
      <c r="C3748" s="98"/>
      <c r="D3748" s="98"/>
      <c r="E3748" s="98"/>
      <c r="F3748" s="98"/>
      <c r="G3748" s="98"/>
      <c r="H3748" s="98"/>
      <c r="I3748" s="98"/>
      <c r="J3748" s="98"/>
      <c r="K3748" s="98"/>
      <c r="L3748" s="98"/>
      <c r="M3748" s="98"/>
      <c r="N3748" s="98"/>
      <c r="O3748" s="98"/>
      <c r="P3748" s="97"/>
      <c r="Q3748" s="18"/>
      <c r="R3748" s="18"/>
    </row>
    <row r="3749" spans="1:18" x14ac:dyDescent="0.3">
      <c r="A3749" s="98"/>
      <c r="B3749" s="98"/>
      <c r="C3749" s="98"/>
      <c r="D3749" s="98"/>
      <c r="E3749" s="98"/>
      <c r="F3749" s="98"/>
      <c r="G3749" s="98"/>
      <c r="H3749" s="98"/>
      <c r="I3749" s="98"/>
      <c r="J3749" s="98"/>
      <c r="K3749" s="98"/>
      <c r="L3749" s="98"/>
      <c r="M3749" s="98"/>
      <c r="N3749" s="98"/>
      <c r="O3749" s="98"/>
      <c r="P3749" s="97"/>
      <c r="Q3749" s="18"/>
      <c r="R3749" s="18"/>
    </row>
    <row r="3750" spans="1:18" x14ac:dyDescent="0.3">
      <c r="A3750" s="98"/>
      <c r="B3750" s="98"/>
      <c r="C3750" s="98"/>
      <c r="D3750" s="98"/>
      <c r="E3750" s="98"/>
      <c r="F3750" s="98"/>
      <c r="G3750" s="98"/>
      <c r="H3750" s="98"/>
      <c r="I3750" s="98"/>
      <c r="J3750" s="98"/>
      <c r="K3750" s="98"/>
      <c r="L3750" s="98"/>
      <c r="M3750" s="98"/>
      <c r="N3750" s="98"/>
      <c r="O3750" s="98"/>
      <c r="P3750" s="97"/>
      <c r="Q3750" s="18"/>
      <c r="R3750" s="18"/>
    </row>
    <row r="3751" spans="1:18" x14ac:dyDescent="0.3">
      <c r="A3751" s="98"/>
      <c r="B3751" s="98"/>
      <c r="C3751" s="98"/>
      <c r="D3751" s="98"/>
      <c r="E3751" s="98"/>
      <c r="F3751" s="98"/>
      <c r="G3751" s="98"/>
      <c r="H3751" s="98"/>
      <c r="I3751" s="98"/>
      <c r="J3751" s="98"/>
      <c r="K3751" s="98"/>
      <c r="L3751" s="98"/>
      <c r="M3751" s="98"/>
      <c r="N3751" s="98"/>
      <c r="O3751" s="98"/>
      <c r="P3751" s="97"/>
      <c r="Q3751" s="18"/>
      <c r="R3751" s="18"/>
    </row>
    <row r="3752" spans="1:18" x14ac:dyDescent="0.3">
      <c r="A3752" s="98"/>
      <c r="B3752" s="98"/>
      <c r="C3752" s="98"/>
      <c r="D3752" s="98"/>
      <c r="E3752" s="98"/>
      <c r="F3752" s="98"/>
      <c r="G3752" s="98"/>
      <c r="H3752" s="98"/>
      <c r="I3752" s="98"/>
      <c r="J3752" s="98"/>
      <c r="K3752" s="98"/>
      <c r="L3752" s="98"/>
      <c r="M3752" s="98"/>
      <c r="N3752" s="98"/>
      <c r="O3752" s="98"/>
      <c r="P3752" s="97"/>
      <c r="Q3752" s="18"/>
      <c r="R3752" s="18"/>
    </row>
    <row r="3753" spans="1:18" x14ac:dyDescent="0.3">
      <c r="A3753" s="98"/>
      <c r="B3753" s="98"/>
      <c r="C3753" s="98"/>
      <c r="D3753" s="98"/>
      <c r="E3753" s="98"/>
      <c r="F3753" s="98"/>
      <c r="G3753" s="98"/>
      <c r="H3753" s="98"/>
      <c r="I3753" s="98"/>
      <c r="J3753" s="98"/>
      <c r="K3753" s="98"/>
      <c r="L3753" s="98"/>
      <c r="M3753" s="98"/>
      <c r="N3753" s="98"/>
      <c r="O3753" s="98"/>
      <c r="P3753" s="97"/>
      <c r="Q3753" s="18"/>
      <c r="R3753" s="18"/>
    </row>
    <row r="3754" spans="1:18" x14ac:dyDescent="0.3">
      <c r="A3754" s="98"/>
      <c r="B3754" s="98"/>
      <c r="C3754" s="98"/>
      <c r="D3754" s="98"/>
      <c r="E3754" s="98"/>
      <c r="F3754" s="98"/>
      <c r="G3754" s="98"/>
      <c r="H3754" s="98"/>
      <c r="I3754" s="98"/>
      <c r="J3754" s="98"/>
      <c r="K3754" s="98"/>
      <c r="L3754" s="98"/>
      <c r="M3754" s="98"/>
      <c r="N3754" s="98"/>
      <c r="O3754" s="98"/>
      <c r="P3754" s="97"/>
      <c r="Q3754" s="18"/>
      <c r="R3754" s="18"/>
    </row>
    <row r="3755" spans="1:18" x14ac:dyDescent="0.3">
      <c r="A3755" s="98"/>
      <c r="B3755" s="98"/>
      <c r="C3755" s="98"/>
      <c r="D3755" s="98"/>
      <c r="E3755" s="98"/>
      <c r="F3755" s="98"/>
      <c r="G3755" s="98"/>
      <c r="H3755" s="98"/>
      <c r="I3755" s="98"/>
      <c r="J3755" s="98"/>
      <c r="K3755" s="98"/>
      <c r="L3755" s="98"/>
      <c r="M3755" s="98"/>
      <c r="N3755" s="98"/>
      <c r="O3755" s="98"/>
      <c r="P3755" s="97"/>
      <c r="Q3755" s="18"/>
      <c r="R3755" s="18"/>
    </row>
    <row r="3756" spans="1:18" x14ac:dyDescent="0.3">
      <c r="A3756" s="98"/>
      <c r="B3756" s="98"/>
      <c r="C3756" s="98"/>
      <c r="D3756" s="98"/>
      <c r="E3756" s="98"/>
      <c r="F3756" s="98"/>
      <c r="G3756" s="98"/>
      <c r="H3756" s="98"/>
      <c r="I3756" s="98"/>
      <c r="J3756" s="98"/>
      <c r="K3756" s="98"/>
      <c r="L3756" s="98"/>
      <c r="M3756" s="98"/>
      <c r="N3756" s="98"/>
      <c r="O3756" s="98"/>
      <c r="P3756" s="97"/>
      <c r="Q3756" s="18"/>
      <c r="R3756" s="18"/>
    </row>
    <row r="3757" spans="1:18" x14ac:dyDescent="0.3">
      <c r="A3757" s="98"/>
      <c r="B3757" s="98"/>
      <c r="C3757" s="98"/>
      <c r="D3757" s="98"/>
      <c r="E3757" s="98"/>
      <c r="F3757" s="98"/>
      <c r="G3757" s="98"/>
      <c r="H3757" s="98"/>
      <c r="I3757" s="98"/>
      <c r="J3757" s="98"/>
      <c r="K3757" s="98"/>
      <c r="L3757" s="98"/>
      <c r="M3757" s="98"/>
      <c r="N3757" s="98"/>
      <c r="O3757" s="98"/>
      <c r="P3757" s="97"/>
      <c r="Q3757" s="18"/>
      <c r="R3757" s="18"/>
    </row>
    <row r="3758" spans="1:18" x14ac:dyDescent="0.3">
      <c r="A3758" s="98"/>
      <c r="B3758" s="98"/>
      <c r="C3758" s="98"/>
      <c r="D3758" s="98"/>
      <c r="E3758" s="98"/>
      <c r="F3758" s="98"/>
      <c r="G3758" s="98"/>
      <c r="H3758" s="98"/>
      <c r="I3758" s="98"/>
      <c r="J3758" s="98"/>
      <c r="K3758" s="98"/>
      <c r="L3758" s="98"/>
      <c r="M3758" s="98"/>
      <c r="N3758" s="98"/>
      <c r="O3758" s="98"/>
      <c r="P3758" s="97"/>
      <c r="Q3758" s="18"/>
      <c r="R3758" s="18"/>
    </row>
    <row r="3759" spans="1:18" x14ac:dyDescent="0.3">
      <c r="A3759" s="98"/>
      <c r="B3759" s="98"/>
      <c r="C3759" s="98"/>
      <c r="D3759" s="98"/>
      <c r="E3759" s="98"/>
      <c r="F3759" s="98"/>
      <c r="G3759" s="98"/>
      <c r="H3759" s="98"/>
      <c r="I3759" s="98"/>
      <c r="J3759" s="98"/>
      <c r="K3759" s="98"/>
      <c r="L3759" s="98"/>
      <c r="M3759" s="98"/>
      <c r="N3759" s="98"/>
      <c r="O3759" s="98"/>
      <c r="P3759" s="97"/>
      <c r="Q3759" s="18"/>
      <c r="R3759" s="18"/>
    </row>
    <row r="3760" spans="1:18" x14ac:dyDescent="0.3">
      <c r="A3760" s="98"/>
      <c r="B3760" s="98"/>
      <c r="C3760" s="98"/>
      <c r="D3760" s="98"/>
      <c r="E3760" s="98"/>
      <c r="F3760" s="98"/>
      <c r="G3760" s="98"/>
      <c r="H3760" s="98"/>
      <c r="I3760" s="98"/>
      <c r="J3760" s="98"/>
      <c r="K3760" s="98"/>
      <c r="L3760" s="98"/>
      <c r="M3760" s="98"/>
      <c r="N3760" s="98"/>
      <c r="O3760" s="98"/>
      <c r="P3760" s="97"/>
      <c r="Q3760" s="18"/>
      <c r="R3760" s="18"/>
    </row>
    <row r="3761" spans="1:18" x14ac:dyDescent="0.3">
      <c r="A3761" s="98"/>
      <c r="B3761" s="98"/>
      <c r="C3761" s="98"/>
      <c r="D3761" s="98"/>
      <c r="E3761" s="98"/>
      <c r="F3761" s="98"/>
      <c r="G3761" s="98"/>
      <c r="H3761" s="98"/>
      <c r="I3761" s="98"/>
      <c r="J3761" s="98"/>
      <c r="K3761" s="98"/>
      <c r="L3761" s="98"/>
      <c r="M3761" s="98"/>
      <c r="N3761" s="98"/>
      <c r="O3761" s="98"/>
      <c r="P3761" s="97"/>
      <c r="Q3761" s="18"/>
      <c r="R3761" s="18"/>
    </row>
    <row r="3762" spans="1:18" x14ac:dyDescent="0.3">
      <c r="A3762" s="98"/>
      <c r="B3762" s="98"/>
      <c r="C3762" s="98"/>
      <c r="D3762" s="98"/>
      <c r="E3762" s="98"/>
      <c r="F3762" s="98"/>
      <c r="G3762" s="98"/>
      <c r="H3762" s="98"/>
      <c r="I3762" s="98"/>
      <c r="J3762" s="98"/>
      <c r="K3762" s="98"/>
      <c r="L3762" s="98"/>
      <c r="M3762" s="98"/>
      <c r="N3762" s="98"/>
      <c r="O3762" s="98"/>
      <c r="P3762" s="97"/>
      <c r="Q3762" s="18"/>
      <c r="R3762" s="18"/>
    </row>
    <row r="3763" spans="1:18" x14ac:dyDescent="0.3">
      <c r="A3763" s="98"/>
      <c r="B3763" s="98"/>
      <c r="C3763" s="98"/>
      <c r="D3763" s="98"/>
      <c r="E3763" s="98"/>
      <c r="F3763" s="98"/>
      <c r="G3763" s="98"/>
      <c r="H3763" s="98"/>
      <c r="I3763" s="98"/>
      <c r="J3763" s="98"/>
      <c r="K3763" s="98"/>
      <c r="L3763" s="98"/>
      <c r="M3763" s="98"/>
      <c r="N3763" s="98"/>
      <c r="O3763" s="98"/>
      <c r="P3763" s="97"/>
      <c r="Q3763" s="18"/>
      <c r="R3763" s="18"/>
    </row>
    <row r="3764" spans="1:18" x14ac:dyDescent="0.3">
      <c r="A3764" s="98"/>
      <c r="B3764" s="98"/>
      <c r="C3764" s="98"/>
      <c r="D3764" s="98"/>
      <c r="E3764" s="98"/>
      <c r="F3764" s="98"/>
      <c r="G3764" s="98"/>
      <c r="H3764" s="98"/>
      <c r="I3764" s="98"/>
      <c r="J3764" s="98"/>
      <c r="K3764" s="98"/>
      <c r="L3764" s="98"/>
      <c r="M3764" s="98"/>
      <c r="N3764" s="98"/>
      <c r="O3764" s="98"/>
      <c r="P3764" s="97"/>
      <c r="Q3764" s="18"/>
      <c r="R3764" s="18"/>
    </row>
    <row r="3765" spans="1:18" x14ac:dyDescent="0.3">
      <c r="A3765" s="98"/>
      <c r="B3765" s="98"/>
      <c r="C3765" s="98"/>
      <c r="D3765" s="98"/>
      <c r="E3765" s="98"/>
      <c r="F3765" s="98"/>
      <c r="G3765" s="98"/>
      <c r="H3765" s="98"/>
      <c r="I3765" s="98"/>
      <c r="J3765" s="98"/>
      <c r="K3765" s="98"/>
      <c r="L3765" s="98"/>
      <c r="M3765" s="98"/>
      <c r="N3765" s="98"/>
      <c r="O3765" s="98"/>
      <c r="P3765" s="97"/>
      <c r="Q3765" s="18"/>
      <c r="R3765" s="18"/>
    </row>
    <row r="3766" spans="1:18" x14ac:dyDescent="0.3">
      <c r="A3766" s="98"/>
      <c r="B3766" s="98"/>
      <c r="C3766" s="98"/>
      <c r="D3766" s="98"/>
      <c r="E3766" s="98"/>
      <c r="F3766" s="98"/>
      <c r="G3766" s="98"/>
      <c r="H3766" s="98"/>
      <c r="I3766" s="98"/>
      <c r="J3766" s="98"/>
      <c r="K3766" s="98"/>
      <c r="L3766" s="98"/>
      <c r="M3766" s="98"/>
      <c r="N3766" s="98"/>
      <c r="O3766" s="98"/>
      <c r="P3766" s="97"/>
      <c r="Q3766" s="18"/>
      <c r="R3766" s="18"/>
    </row>
    <row r="3767" spans="1:18" x14ac:dyDescent="0.3">
      <c r="A3767" s="98"/>
      <c r="B3767" s="98"/>
      <c r="C3767" s="98"/>
      <c r="D3767" s="98"/>
      <c r="E3767" s="98"/>
      <c r="F3767" s="98"/>
      <c r="G3767" s="98"/>
      <c r="H3767" s="98"/>
      <c r="I3767" s="98"/>
      <c r="J3767" s="98"/>
      <c r="K3767" s="98"/>
      <c r="L3767" s="98"/>
      <c r="M3767" s="98"/>
      <c r="N3767" s="98"/>
      <c r="O3767" s="98"/>
      <c r="P3767" s="97"/>
      <c r="Q3767" s="18"/>
      <c r="R3767" s="18"/>
    </row>
    <row r="3768" spans="1:18" x14ac:dyDescent="0.3">
      <c r="A3768" s="98"/>
      <c r="B3768" s="98"/>
      <c r="C3768" s="98"/>
      <c r="D3768" s="98"/>
      <c r="E3768" s="98"/>
      <c r="F3768" s="98"/>
      <c r="G3768" s="98"/>
      <c r="H3768" s="98"/>
      <c r="I3768" s="98"/>
      <c r="J3768" s="98"/>
      <c r="K3768" s="98"/>
      <c r="L3768" s="98"/>
      <c r="M3768" s="98"/>
      <c r="N3768" s="98"/>
      <c r="O3768" s="98"/>
      <c r="P3768" s="97"/>
      <c r="Q3768" s="18"/>
      <c r="R3768" s="18"/>
    </row>
    <row r="3769" spans="1:18" x14ac:dyDescent="0.3">
      <c r="A3769" s="98"/>
      <c r="B3769" s="98"/>
      <c r="C3769" s="98"/>
      <c r="D3769" s="98"/>
      <c r="E3769" s="98"/>
      <c r="F3769" s="98"/>
      <c r="G3769" s="98"/>
      <c r="H3769" s="98"/>
      <c r="I3769" s="98"/>
      <c r="J3769" s="98"/>
      <c r="K3769" s="98"/>
      <c r="L3769" s="98"/>
      <c r="M3769" s="98"/>
      <c r="N3769" s="98"/>
      <c r="O3769" s="98"/>
      <c r="P3769" s="97"/>
      <c r="Q3769" s="18"/>
      <c r="R3769" s="18"/>
    </row>
    <row r="3770" spans="1:18" x14ac:dyDescent="0.3">
      <c r="A3770" s="98"/>
      <c r="B3770" s="98"/>
      <c r="C3770" s="98"/>
      <c r="D3770" s="98"/>
      <c r="E3770" s="98"/>
      <c r="F3770" s="98"/>
      <c r="G3770" s="98"/>
      <c r="H3770" s="98"/>
      <c r="I3770" s="98"/>
      <c r="J3770" s="98"/>
      <c r="K3770" s="98"/>
      <c r="L3770" s="98"/>
      <c r="M3770" s="98"/>
      <c r="N3770" s="98"/>
      <c r="O3770" s="98"/>
      <c r="P3770" s="97"/>
      <c r="Q3770" s="18"/>
      <c r="R3770" s="18"/>
    </row>
    <row r="3771" spans="1:18" x14ac:dyDescent="0.3">
      <c r="A3771" s="98"/>
      <c r="B3771" s="98"/>
      <c r="C3771" s="98"/>
      <c r="D3771" s="98"/>
      <c r="E3771" s="98"/>
      <c r="F3771" s="98"/>
      <c r="G3771" s="98"/>
      <c r="H3771" s="98"/>
      <c r="I3771" s="98"/>
      <c r="J3771" s="98"/>
      <c r="K3771" s="98"/>
      <c r="L3771" s="98"/>
      <c r="M3771" s="98"/>
      <c r="N3771" s="98"/>
      <c r="O3771" s="98"/>
      <c r="P3771" s="97"/>
      <c r="Q3771" s="18"/>
      <c r="R3771" s="18"/>
    </row>
    <row r="3772" spans="1:18" x14ac:dyDescent="0.3">
      <c r="A3772" s="98"/>
      <c r="B3772" s="98"/>
      <c r="C3772" s="98"/>
      <c r="D3772" s="98"/>
      <c r="E3772" s="98"/>
      <c r="F3772" s="98"/>
      <c r="G3772" s="98"/>
      <c r="H3772" s="98"/>
      <c r="I3772" s="98"/>
      <c r="J3772" s="98"/>
      <c r="K3772" s="98"/>
      <c r="L3772" s="98"/>
      <c r="M3772" s="98"/>
      <c r="N3772" s="98"/>
      <c r="O3772" s="98"/>
      <c r="P3772" s="97"/>
      <c r="Q3772" s="18"/>
      <c r="R3772" s="18"/>
    </row>
    <row r="3773" spans="1:18" x14ac:dyDescent="0.3">
      <c r="A3773" s="98"/>
      <c r="B3773" s="98"/>
      <c r="C3773" s="98"/>
      <c r="D3773" s="98"/>
      <c r="E3773" s="98"/>
      <c r="F3773" s="98"/>
      <c r="G3773" s="98"/>
      <c r="H3773" s="98"/>
      <c r="I3773" s="98"/>
      <c r="J3773" s="98"/>
      <c r="K3773" s="98"/>
      <c r="L3773" s="98"/>
      <c r="M3773" s="98"/>
      <c r="N3773" s="98"/>
      <c r="O3773" s="98"/>
      <c r="P3773" s="97"/>
      <c r="Q3773" s="18"/>
      <c r="R3773" s="18"/>
    </row>
    <row r="3774" spans="1:18" x14ac:dyDescent="0.3">
      <c r="A3774" s="98"/>
      <c r="B3774" s="98"/>
      <c r="C3774" s="98"/>
      <c r="D3774" s="98"/>
      <c r="E3774" s="98"/>
      <c r="F3774" s="98"/>
      <c r="G3774" s="98"/>
      <c r="H3774" s="98"/>
      <c r="I3774" s="98"/>
      <c r="J3774" s="98"/>
      <c r="K3774" s="98"/>
      <c r="L3774" s="98"/>
      <c r="M3774" s="98"/>
      <c r="N3774" s="98"/>
      <c r="O3774" s="98"/>
      <c r="P3774" s="97"/>
      <c r="Q3774" s="18"/>
      <c r="R3774" s="18"/>
    </row>
    <row r="3775" spans="1:18" x14ac:dyDescent="0.3">
      <c r="A3775" s="98"/>
      <c r="B3775" s="98"/>
      <c r="C3775" s="98"/>
      <c r="D3775" s="98"/>
      <c r="E3775" s="98"/>
      <c r="F3775" s="98"/>
      <c r="G3775" s="98"/>
      <c r="H3775" s="98"/>
      <c r="I3775" s="98"/>
      <c r="J3775" s="98"/>
      <c r="K3775" s="98"/>
      <c r="L3775" s="98"/>
      <c r="M3775" s="98"/>
      <c r="N3775" s="98"/>
      <c r="O3775" s="98"/>
      <c r="P3775" s="97"/>
      <c r="Q3775" s="18"/>
      <c r="R3775" s="18"/>
    </row>
    <row r="3776" spans="1:18" x14ac:dyDescent="0.3">
      <c r="A3776" s="98"/>
      <c r="B3776" s="98"/>
      <c r="C3776" s="98"/>
      <c r="D3776" s="98"/>
      <c r="E3776" s="98"/>
      <c r="F3776" s="98"/>
      <c r="G3776" s="98"/>
      <c r="H3776" s="98"/>
      <c r="I3776" s="98"/>
      <c r="J3776" s="98"/>
      <c r="K3776" s="98"/>
      <c r="L3776" s="98"/>
      <c r="M3776" s="98"/>
      <c r="N3776" s="98"/>
      <c r="O3776" s="98"/>
      <c r="P3776" s="97"/>
      <c r="Q3776" s="18"/>
      <c r="R3776" s="18"/>
    </row>
    <row r="3777" spans="1:18" x14ac:dyDescent="0.3">
      <c r="A3777" s="98"/>
      <c r="B3777" s="98"/>
      <c r="C3777" s="98"/>
      <c r="D3777" s="98"/>
      <c r="E3777" s="98"/>
      <c r="F3777" s="98"/>
      <c r="G3777" s="98"/>
      <c r="H3777" s="98"/>
      <c r="I3777" s="98"/>
      <c r="J3777" s="98"/>
      <c r="K3777" s="98"/>
      <c r="L3777" s="98"/>
      <c r="M3777" s="98"/>
      <c r="N3777" s="98"/>
      <c r="O3777" s="98"/>
      <c r="P3777" s="97"/>
      <c r="Q3777" s="18"/>
      <c r="R3777" s="18"/>
    </row>
    <row r="3778" spans="1:18" x14ac:dyDescent="0.3">
      <c r="A3778" s="98"/>
      <c r="B3778" s="98"/>
      <c r="C3778" s="98"/>
      <c r="D3778" s="98"/>
      <c r="E3778" s="98"/>
      <c r="F3778" s="98"/>
      <c r="G3778" s="98"/>
      <c r="H3778" s="98"/>
      <c r="I3778" s="98"/>
      <c r="J3778" s="98"/>
      <c r="K3778" s="98"/>
      <c r="L3778" s="98"/>
      <c r="M3778" s="98"/>
      <c r="N3778" s="98"/>
      <c r="O3778" s="98"/>
      <c r="P3778" s="97"/>
      <c r="Q3778" s="18"/>
      <c r="R3778" s="18"/>
    </row>
    <row r="3779" spans="1:18" x14ac:dyDescent="0.3">
      <c r="A3779" s="98"/>
      <c r="B3779" s="98"/>
      <c r="C3779" s="98"/>
      <c r="D3779" s="98"/>
      <c r="E3779" s="98"/>
      <c r="F3779" s="98"/>
      <c r="G3779" s="98"/>
      <c r="H3779" s="98"/>
      <c r="I3779" s="98"/>
      <c r="J3779" s="98"/>
      <c r="K3779" s="98"/>
      <c r="L3779" s="98"/>
      <c r="M3779" s="98"/>
      <c r="N3779" s="98"/>
      <c r="O3779" s="98"/>
      <c r="P3779" s="97"/>
      <c r="Q3779" s="18"/>
      <c r="R3779" s="18"/>
    </row>
    <row r="3780" spans="1:18" x14ac:dyDescent="0.3">
      <c r="A3780" s="98"/>
      <c r="B3780" s="98"/>
      <c r="C3780" s="98"/>
      <c r="D3780" s="98"/>
      <c r="E3780" s="98"/>
      <c r="F3780" s="98"/>
      <c r="G3780" s="98"/>
      <c r="H3780" s="98"/>
      <c r="I3780" s="98"/>
      <c r="J3780" s="98"/>
      <c r="K3780" s="98"/>
      <c r="L3780" s="98"/>
      <c r="M3780" s="98"/>
      <c r="N3780" s="98"/>
      <c r="O3780" s="98"/>
      <c r="P3780" s="97"/>
      <c r="Q3780" s="18"/>
      <c r="R3780" s="18"/>
    </row>
    <row r="3781" spans="1:18" x14ac:dyDescent="0.3">
      <c r="A3781" s="98"/>
      <c r="B3781" s="98"/>
      <c r="C3781" s="98"/>
      <c r="D3781" s="98"/>
      <c r="E3781" s="98"/>
      <c r="F3781" s="98"/>
      <c r="G3781" s="98"/>
      <c r="H3781" s="98"/>
      <c r="I3781" s="98"/>
      <c r="J3781" s="98"/>
      <c r="K3781" s="98"/>
      <c r="L3781" s="98"/>
      <c r="M3781" s="98"/>
      <c r="N3781" s="98"/>
      <c r="O3781" s="98"/>
      <c r="P3781" s="97"/>
      <c r="Q3781" s="18"/>
      <c r="R3781" s="18"/>
    </row>
    <row r="3782" spans="1:18" x14ac:dyDescent="0.3">
      <c r="A3782" s="98"/>
      <c r="B3782" s="98"/>
      <c r="C3782" s="98"/>
      <c r="D3782" s="98"/>
      <c r="E3782" s="98"/>
      <c r="F3782" s="98"/>
      <c r="G3782" s="98"/>
      <c r="H3782" s="98"/>
      <c r="I3782" s="98"/>
      <c r="J3782" s="98"/>
      <c r="K3782" s="98"/>
      <c r="L3782" s="98"/>
      <c r="M3782" s="98"/>
      <c r="N3782" s="98"/>
      <c r="O3782" s="98"/>
      <c r="P3782" s="97"/>
      <c r="Q3782" s="18"/>
      <c r="R3782" s="18"/>
    </row>
    <row r="3783" spans="1:18" x14ac:dyDescent="0.3">
      <c r="A3783" s="98"/>
      <c r="B3783" s="98"/>
      <c r="C3783" s="98"/>
      <c r="D3783" s="98"/>
      <c r="E3783" s="98"/>
      <c r="F3783" s="98"/>
      <c r="G3783" s="98"/>
      <c r="H3783" s="98"/>
      <c r="I3783" s="98"/>
      <c r="J3783" s="98"/>
      <c r="K3783" s="98"/>
      <c r="L3783" s="98"/>
      <c r="M3783" s="98"/>
      <c r="N3783" s="98"/>
      <c r="O3783" s="98"/>
      <c r="P3783" s="97"/>
      <c r="Q3783" s="18"/>
      <c r="R3783" s="18"/>
    </row>
    <row r="3784" spans="1:18" x14ac:dyDescent="0.3">
      <c r="A3784" s="98"/>
      <c r="B3784" s="98"/>
      <c r="C3784" s="98"/>
      <c r="D3784" s="98"/>
      <c r="E3784" s="98"/>
      <c r="F3784" s="98"/>
      <c r="G3784" s="98"/>
      <c r="H3784" s="98"/>
      <c r="I3784" s="98"/>
      <c r="J3784" s="98"/>
      <c r="K3784" s="98"/>
      <c r="L3784" s="98"/>
      <c r="M3784" s="98"/>
      <c r="N3784" s="98"/>
      <c r="O3784" s="98"/>
      <c r="P3784" s="97"/>
      <c r="Q3784" s="18"/>
      <c r="R3784" s="18"/>
    </row>
    <row r="3785" spans="1:18" x14ac:dyDescent="0.3">
      <c r="A3785" s="98"/>
      <c r="B3785" s="98"/>
      <c r="C3785" s="98"/>
      <c r="D3785" s="98"/>
      <c r="E3785" s="98"/>
      <c r="F3785" s="98"/>
      <c r="G3785" s="98"/>
      <c r="H3785" s="98"/>
      <c r="I3785" s="98"/>
      <c r="J3785" s="98"/>
      <c r="K3785" s="98"/>
      <c r="L3785" s="98"/>
      <c r="M3785" s="98"/>
      <c r="N3785" s="98"/>
      <c r="O3785" s="98"/>
      <c r="P3785" s="97"/>
      <c r="Q3785" s="18"/>
      <c r="R3785" s="18"/>
    </row>
    <row r="3786" spans="1:18" x14ac:dyDescent="0.3">
      <c r="A3786" s="98"/>
      <c r="B3786" s="98"/>
      <c r="C3786" s="98"/>
      <c r="D3786" s="98"/>
      <c r="E3786" s="98"/>
      <c r="F3786" s="98"/>
      <c r="G3786" s="98"/>
      <c r="H3786" s="98"/>
      <c r="I3786" s="98"/>
      <c r="J3786" s="98"/>
      <c r="K3786" s="98"/>
      <c r="L3786" s="98"/>
      <c r="M3786" s="98"/>
      <c r="N3786" s="98"/>
      <c r="O3786" s="98"/>
      <c r="P3786" s="97"/>
      <c r="Q3786" s="18"/>
      <c r="R3786" s="18"/>
    </row>
    <row r="3787" spans="1:18" x14ac:dyDescent="0.3">
      <c r="A3787" s="98"/>
      <c r="B3787" s="98"/>
      <c r="C3787" s="98"/>
      <c r="D3787" s="98"/>
      <c r="E3787" s="98"/>
      <c r="F3787" s="98"/>
      <c r="G3787" s="98"/>
      <c r="H3787" s="98"/>
      <c r="I3787" s="98"/>
      <c r="J3787" s="98"/>
      <c r="K3787" s="98"/>
      <c r="L3787" s="98"/>
      <c r="M3787" s="98"/>
      <c r="N3787" s="98"/>
      <c r="O3787" s="98"/>
      <c r="P3787" s="97"/>
      <c r="Q3787" s="18"/>
      <c r="R3787" s="18"/>
    </row>
    <row r="3788" spans="1:18" x14ac:dyDescent="0.3">
      <c r="A3788" s="98"/>
      <c r="B3788" s="98"/>
      <c r="C3788" s="98"/>
      <c r="D3788" s="98"/>
      <c r="E3788" s="98"/>
      <c r="F3788" s="98"/>
      <c r="G3788" s="98"/>
      <c r="H3788" s="98"/>
      <c r="I3788" s="98"/>
      <c r="J3788" s="98"/>
      <c r="K3788" s="98"/>
      <c r="L3788" s="98"/>
      <c r="M3788" s="98"/>
      <c r="N3788" s="98"/>
      <c r="O3788" s="98"/>
      <c r="P3788" s="97"/>
      <c r="Q3788" s="18"/>
      <c r="R3788" s="18"/>
    </row>
    <row r="3789" spans="1:18" x14ac:dyDescent="0.3">
      <c r="A3789" s="98"/>
      <c r="B3789" s="98"/>
      <c r="C3789" s="98"/>
      <c r="D3789" s="98"/>
      <c r="E3789" s="98"/>
      <c r="F3789" s="98"/>
      <c r="G3789" s="98"/>
      <c r="H3789" s="98"/>
      <c r="I3789" s="98"/>
      <c r="J3789" s="98"/>
      <c r="K3789" s="98"/>
      <c r="L3789" s="98"/>
      <c r="M3789" s="98"/>
      <c r="N3789" s="98"/>
      <c r="O3789" s="98"/>
      <c r="P3789" s="97"/>
      <c r="Q3789" s="18"/>
      <c r="R3789" s="18"/>
    </row>
    <row r="3790" spans="1:18" x14ac:dyDescent="0.3">
      <c r="A3790" s="98"/>
      <c r="B3790" s="98"/>
      <c r="C3790" s="98"/>
      <c r="D3790" s="98"/>
      <c r="E3790" s="98"/>
      <c r="F3790" s="98"/>
      <c r="G3790" s="98"/>
      <c r="H3790" s="98"/>
      <c r="I3790" s="98"/>
      <c r="J3790" s="98"/>
      <c r="K3790" s="98"/>
      <c r="L3790" s="98"/>
      <c r="M3790" s="98"/>
      <c r="N3790" s="98"/>
      <c r="O3790" s="98"/>
      <c r="P3790" s="97"/>
      <c r="Q3790" s="18"/>
      <c r="R3790" s="18"/>
    </row>
    <row r="3791" spans="1:18" x14ac:dyDescent="0.3">
      <c r="A3791" s="98"/>
      <c r="B3791" s="98"/>
      <c r="C3791" s="98"/>
      <c r="D3791" s="98"/>
      <c r="E3791" s="98"/>
      <c r="F3791" s="98"/>
      <c r="G3791" s="98"/>
      <c r="H3791" s="98"/>
      <c r="I3791" s="98"/>
      <c r="J3791" s="98"/>
      <c r="K3791" s="98"/>
      <c r="L3791" s="98"/>
      <c r="M3791" s="98"/>
      <c r="N3791" s="98"/>
      <c r="O3791" s="98"/>
      <c r="P3791" s="97"/>
      <c r="Q3791" s="18"/>
      <c r="R3791" s="18"/>
    </row>
    <row r="3792" spans="1:18" x14ac:dyDescent="0.3">
      <c r="A3792" s="98"/>
      <c r="B3792" s="98"/>
      <c r="C3792" s="98"/>
      <c r="D3792" s="98"/>
      <c r="E3792" s="98"/>
      <c r="F3792" s="98"/>
      <c r="G3792" s="98"/>
      <c r="H3792" s="98"/>
      <c r="I3792" s="98"/>
      <c r="J3792" s="98"/>
      <c r="K3792" s="98"/>
      <c r="L3792" s="98"/>
      <c r="M3792" s="98"/>
      <c r="N3792" s="98"/>
      <c r="O3792" s="98"/>
      <c r="P3792" s="97"/>
      <c r="Q3792" s="18"/>
      <c r="R3792" s="18"/>
    </row>
    <row r="3793" spans="1:18" x14ac:dyDescent="0.3">
      <c r="A3793" s="98"/>
      <c r="B3793" s="98"/>
      <c r="C3793" s="98"/>
      <c r="D3793" s="98"/>
      <c r="E3793" s="98"/>
      <c r="F3793" s="98"/>
      <c r="G3793" s="98"/>
      <c r="H3793" s="98"/>
      <c r="I3793" s="98"/>
      <c r="J3793" s="98"/>
      <c r="K3793" s="98"/>
      <c r="L3793" s="98"/>
      <c r="M3793" s="98"/>
      <c r="N3793" s="98"/>
      <c r="O3793" s="98"/>
      <c r="P3793" s="97"/>
      <c r="Q3793" s="18"/>
      <c r="R3793" s="18"/>
    </row>
    <row r="3794" spans="1:18" x14ac:dyDescent="0.3">
      <c r="A3794" s="98"/>
      <c r="B3794" s="98"/>
      <c r="C3794" s="98"/>
      <c r="D3794" s="98"/>
      <c r="E3794" s="98"/>
      <c r="F3794" s="98"/>
      <c r="G3794" s="98"/>
      <c r="H3794" s="98"/>
      <c r="I3794" s="98"/>
      <c r="J3794" s="98"/>
      <c r="K3794" s="98"/>
      <c r="L3794" s="98"/>
      <c r="M3794" s="98"/>
      <c r="N3794" s="98"/>
      <c r="O3794" s="98"/>
      <c r="P3794" s="97"/>
      <c r="Q3794" s="18"/>
      <c r="R3794" s="18"/>
    </row>
    <row r="3795" spans="1:18" x14ac:dyDescent="0.3">
      <c r="A3795" s="98"/>
      <c r="B3795" s="98"/>
      <c r="C3795" s="98"/>
      <c r="D3795" s="98"/>
      <c r="E3795" s="98"/>
      <c r="F3795" s="98"/>
      <c r="G3795" s="98"/>
      <c r="H3795" s="98"/>
      <c r="I3795" s="98"/>
      <c r="J3795" s="98"/>
      <c r="K3795" s="98"/>
      <c r="L3795" s="98"/>
      <c r="M3795" s="98"/>
      <c r="N3795" s="98"/>
      <c r="O3795" s="98"/>
      <c r="P3795" s="97"/>
      <c r="Q3795" s="18"/>
      <c r="R3795" s="18"/>
    </row>
    <row r="3796" spans="1:18" x14ac:dyDescent="0.3">
      <c r="A3796" s="98"/>
      <c r="B3796" s="98"/>
      <c r="C3796" s="98"/>
      <c r="D3796" s="98"/>
      <c r="E3796" s="98"/>
      <c r="F3796" s="98"/>
      <c r="G3796" s="98"/>
      <c r="H3796" s="98"/>
      <c r="I3796" s="98"/>
      <c r="J3796" s="98"/>
      <c r="K3796" s="98"/>
      <c r="L3796" s="98"/>
      <c r="M3796" s="98"/>
      <c r="N3796" s="98"/>
      <c r="O3796" s="98"/>
      <c r="P3796" s="97"/>
      <c r="Q3796" s="18"/>
      <c r="R3796" s="18"/>
    </row>
    <row r="3797" spans="1:18" x14ac:dyDescent="0.3">
      <c r="A3797" s="98"/>
      <c r="B3797" s="98"/>
      <c r="C3797" s="98"/>
      <c r="D3797" s="98"/>
      <c r="E3797" s="98"/>
      <c r="F3797" s="98"/>
      <c r="G3797" s="98"/>
      <c r="H3797" s="98"/>
      <c r="I3797" s="98"/>
      <c r="J3797" s="98"/>
      <c r="K3797" s="98"/>
      <c r="L3797" s="98"/>
      <c r="M3797" s="98"/>
      <c r="N3797" s="98"/>
      <c r="O3797" s="98"/>
      <c r="P3797" s="97"/>
      <c r="Q3797" s="18"/>
      <c r="R3797" s="18"/>
    </row>
    <row r="3798" spans="1:18" x14ac:dyDescent="0.3">
      <c r="A3798" s="98"/>
      <c r="B3798" s="98"/>
      <c r="C3798" s="98"/>
      <c r="D3798" s="98"/>
      <c r="E3798" s="98"/>
      <c r="F3798" s="98"/>
      <c r="G3798" s="98"/>
      <c r="H3798" s="98"/>
      <c r="I3798" s="98"/>
      <c r="J3798" s="98"/>
      <c r="K3798" s="98"/>
      <c r="L3798" s="98"/>
      <c r="M3798" s="98"/>
      <c r="N3798" s="98"/>
      <c r="O3798" s="98"/>
      <c r="P3798" s="97"/>
      <c r="Q3798" s="18"/>
      <c r="R3798" s="18"/>
    </row>
    <row r="3799" spans="1:18" x14ac:dyDescent="0.3">
      <c r="A3799" s="98"/>
      <c r="B3799" s="98"/>
      <c r="C3799" s="98"/>
      <c r="D3799" s="98"/>
      <c r="E3799" s="98"/>
      <c r="F3799" s="98"/>
      <c r="G3799" s="98"/>
      <c r="H3799" s="98"/>
      <c r="I3799" s="98"/>
      <c r="J3799" s="98"/>
      <c r="K3799" s="98"/>
      <c r="L3799" s="98"/>
      <c r="M3799" s="98"/>
      <c r="N3799" s="98"/>
      <c r="O3799" s="98"/>
      <c r="P3799" s="97"/>
      <c r="Q3799" s="18"/>
      <c r="R3799" s="18"/>
    </row>
    <row r="3800" spans="1:18" x14ac:dyDescent="0.3">
      <c r="A3800" s="98"/>
      <c r="B3800" s="98"/>
      <c r="C3800" s="98"/>
      <c r="D3800" s="98"/>
      <c r="E3800" s="98"/>
      <c r="F3800" s="98"/>
      <c r="G3800" s="98"/>
      <c r="H3800" s="98"/>
      <c r="I3800" s="98"/>
      <c r="J3800" s="98"/>
      <c r="K3800" s="98"/>
      <c r="L3800" s="98"/>
      <c r="M3800" s="98"/>
      <c r="N3800" s="98"/>
      <c r="O3800" s="98"/>
      <c r="P3800" s="97"/>
      <c r="Q3800" s="18"/>
      <c r="R3800" s="18"/>
    </row>
    <row r="3801" spans="1:18" x14ac:dyDescent="0.3">
      <c r="A3801" s="98"/>
      <c r="B3801" s="98"/>
      <c r="C3801" s="98"/>
      <c r="D3801" s="98"/>
      <c r="E3801" s="98"/>
      <c r="F3801" s="98"/>
      <c r="G3801" s="98"/>
      <c r="H3801" s="98"/>
      <c r="I3801" s="98"/>
      <c r="J3801" s="98"/>
      <c r="K3801" s="98"/>
      <c r="L3801" s="98"/>
      <c r="M3801" s="98"/>
      <c r="N3801" s="98"/>
      <c r="O3801" s="98"/>
      <c r="P3801" s="97"/>
      <c r="Q3801" s="18"/>
      <c r="R3801" s="18"/>
    </row>
    <row r="3802" spans="1:18" x14ac:dyDescent="0.3">
      <c r="A3802" s="98"/>
      <c r="B3802" s="98"/>
      <c r="C3802" s="98"/>
      <c r="D3802" s="98"/>
      <c r="E3802" s="98"/>
      <c r="F3802" s="98"/>
      <c r="G3802" s="98"/>
      <c r="H3802" s="98"/>
      <c r="I3802" s="98"/>
      <c r="J3802" s="98"/>
      <c r="K3802" s="98"/>
      <c r="L3802" s="98"/>
      <c r="M3802" s="98"/>
      <c r="N3802" s="98"/>
      <c r="O3802" s="98"/>
      <c r="P3802" s="97"/>
      <c r="Q3802" s="18"/>
      <c r="R3802" s="18"/>
    </row>
    <row r="3803" spans="1:18" x14ac:dyDescent="0.3">
      <c r="A3803" s="98"/>
      <c r="B3803" s="98"/>
      <c r="C3803" s="98"/>
      <c r="D3803" s="98"/>
      <c r="E3803" s="98"/>
      <c r="F3803" s="98"/>
      <c r="G3803" s="98"/>
      <c r="H3803" s="98"/>
      <c r="I3803" s="98"/>
      <c r="J3803" s="98"/>
      <c r="K3803" s="98"/>
      <c r="L3803" s="98"/>
      <c r="M3803" s="98"/>
      <c r="N3803" s="98"/>
      <c r="O3803" s="98"/>
      <c r="P3803" s="97"/>
      <c r="Q3803" s="18"/>
      <c r="R3803" s="18"/>
    </row>
    <row r="3804" spans="1:18" x14ac:dyDescent="0.3">
      <c r="A3804" s="98"/>
      <c r="B3804" s="98"/>
      <c r="C3804" s="98"/>
      <c r="D3804" s="98"/>
      <c r="E3804" s="98"/>
      <c r="F3804" s="98"/>
      <c r="G3804" s="98"/>
      <c r="H3804" s="98"/>
      <c r="I3804" s="98"/>
      <c r="J3804" s="98"/>
      <c r="K3804" s="98"/>
      <c r="L3804" s="98"/>
      <c r="M3804" s="98"/>
      <c r="N3804" s="98"/>
      <c r="O3804" s="98"/>
      <c r="P3804" s="97"/>
      <c r="Q3804" s="18"/>
      <c r="R3804" s="18"/>
    </row>
    <row r="3805" spans="1:18" x14ac:dyDescent="0.3">
      <c r="A3805" s="98"/>
      <c r="B3805" s="98"/>
      <c r="C3805" s="98"/>
      <c r="D3805" s="98"/>
      <c r="E3805" s="98"/>
      <c r="F3805" s="98"/>
      <c r="G3805" s="98"/>
      <c r="H3805" s="98"/>
      <c r="I3805" s="98"/>
      <c r="J3805" s="98"/>
      <c r="K3805" s="98"/>
      <c r="L3805" s="98"/>
      <c r="M3805" s="98"/>
      <c r="N3805" s="98"/>
      <c r="O3805" s="98"/>
      <c r="P3805" s="97"/>
      <c r="Q3805" s="18"/>
      <c r="R3805" s="18"/>
    </row>
    <row r="3806" spans="1:18" x14ac:dyDescent="0.3">
      <c r="A3806" s="98"/>
      <c r="B3806" s="98"/>
      <c r="C3806" s="98"/>
      <c r="D3806" s="98"/>
      <c r="E3806" s="98"/>
      <c r="F3806" s="98"/>
      <c r="G3806" s="98"/>
      <c r="H3806" s="98"/>
      <c r="I3806" s="98"/>
      <c r="J3806" s="98"/>
      <c r="K3806" s="98"/>
      <c r="L3806" s="98"/>
      <c r="M3806" s="98"/>
      <c r="N3806" s="98"/>
      <c r="O3806" s="98"/>
      <c r="P3806" s="97"/>
      <c r="Q3806" s="18"/>
      <c r="R3806" s="18"/>
    </row>
    <row r="3807" spans="1:18" x14ac:dyDescent="0.3">
      <c r="A3807" s="98"/>
      <c r="B3807" s="98"/>
      <c r="C3807" s="98"/>
      <c r="D3807" s="98"/>
      <c r="E3807" s="98"/>
      <c r="F3807" s="98"/>
      <c r="G3807" s="98"/>
      <c r="H3807" s="98"/>
      <c r="I3807" s="98"/>
      <c r="J3807" s="98"/>
      <c r="K3807" s="98"/>
      <c r="L3807" s="98"/>
      <c r="M3807" s="98"/>
      <c r="N3807" s="98"/>
      <c r="O3807" s="98"/>
      <c r="P3807" s="97"/>
      <c r="Q3807" s="18"/>
      <c r="R3807" s="18"/>
    </row>
    <row r="3808" spans="1:18" x14ac:dyDescent="0.3">
      <c r="A3808" s="98"/>
      <c r="B3808" s="98"/>
      <c r="C3808" s="98"/>
      <c r="D3808" s="98"/>
      <c r="E3808" s="98"/>
      <c r="F3808" s="98"/>
      <c r="G3808" s="98"/>
      <c r="H3808" s="98"/>
      <c r="I3808" s="98"/>
      <c r="J3808" s="98"/>
      <c r="K3808" s="98"/>
      <c r="L3808" s="98"/>
      <c r="M3808" s="98"/>
      <c r="N3808" s="98"/>
      <c r="O3808" s="98"/>
      <c r="P3808" s="97"/>
      <c r="Q3808" s="18"/>
      <c r="R3808" s="18"/>
    </row>
    <row r="3809" spans="1:18" x14ac:dyDescent="0.3">
      <c r="A3809" s="98"/>
      <c r="B3809" s="98"/>
      <c r="C3809" s="98"/>
      <c r="D3809" s="98"/>
      <c r="E3809" s="98"/>
      <c r="F3809" s="98"/>
      <c r="G3809" s="98"/>
      <c r="H3809" s="98"/>
      <c r="I3809" s="98"/>
      <c r="J3809" s="98"/>
      <c r="K3809" s="98"/>
      <c r="L3809" s="98"/>
      <c r="M3809" s="98"/>
      <c r="N3809" s="98"/>
      <c r="O3809" s="98"/>
      <c r="P3809" s="97"/>
      <c r="Q3809" s="18"/>
      <c r="R3809" s="18"/>
    </row>
    <row r="3810" spans="1:18" x14ac:dyDescent="0.3">
      <c r="A3810" s="98"/>
      <c r="B3810" s="98"/>
      <c r="C3810" s="98"/>
      <c r="D3810" s="98"/>
      <c r="E3810" s="98"/>
      <c r="F3810" s="98"/>
      <c r="G3810" s="98"/>
      <c r="H3810" s="98"/>
      <c r="I3810" s="98"/>
      <c r="J3810" s="98"/>
      <c r="K3810" s="98"/>
      <c r="L3810" s="98"/>
      <c r="M3810" s="98"/>
      <c r="N3810" s="98"/>
      <c r="O3810" s="98"/>
      <c r="P3810" s="97"/>
      <c r="Q3810" s="18"/>
      <c r="R3810" s="18"/>
    </row>
    <row r="3811" spans="1:18" x14ac:dyDescent="0.3">
      <c r="A3811" s="98"/>
      <c r="B3811" s="98"/>
      <c r="C3811" s="98"/>
      <c r="D3811" s="98"/>
      <c r="E3811" s="98"/>
      <c r="F3811" s="98"/>
      <c r="G3811" s="98"/>
      <c r="H3811" s="98"/>
      <c r="I3811" s="98"/>
      <c r="J3811" s="98"/>
      <c r="K3811" s="98"/>
      <c r="L3811" s="98"/>
      <c r="M3811" s="98"/>
      <c r="N3811" s="98"/>
      <c r="O3811" s="98"/>
      <c r="P3811" s="97"/>
      <c r="Q3811" s="18"/>
      <c r="R3811" s="18"/>
    </row>
    <row r="3812" spans="1:18" x14ac:dyDescent="0.3">
      <c r="A3812" s="98"/>
      <c r="B3812" s="98"/>
      <c r="C3812" s="98"/>
      <c r="D3812" s="98"/>
      <c r="E3812" s="98"/>
      <c r="F3812" s="98"/>
      <c r="G3812" s="98"/>
      <c r="H3812" s="98"/>
      <c r="I3812" s="98"/>
      <c r="J3812" s="98"/>
      <c r="K3812" s="98"/>
      <c r="L3812" s="98"/>
      <c r="M3812" s="98"/>
      <c r="N3812" s="98"/>
      <c r="O3812" s="98"/>
      <c r="P3812" s="97"/>
      <c r="Q3812" s="18"/>
      <c r="R3812" s="18"/>
    </row>
    <row r="3813" spans="1:18" x14ac:dyDescent="0.3">
      <c r="A3813" s="98"/>
      <c r="B3813" s="98"/>
      <c r="C3813" s="98"/>
      <c r="D3813" s="98"/>
      <c r="E3813" s="98"/>
      <c r="F3813" s="98"/>
      <c r="G3813" s="98"/>
      <c r="H3813" s="98"/>
      <c r="I3813" s="98"/>
      <c r="J3813" s="98"/>
      <c r="K3813" s="98"/>
      <c r="L3813" s="98"/>
      <c r="M3813" s="98"/>
      <c r="N3813" s="98"/>
      <c r="O3813" s="98"/>
      <c r="P3813" s="97"/>
      <c r="Q3813" s="18"/>
      <c r="R3813" s="18"/>
    </row>
    <row r="3814" spans="1:18" x14ac:dyDescent="0.3">
      <c r="A3814" s="98"/>
      <c r="B3814" s="98"/>
      <c r="C3814" s="98"/>
      <c r="D3814" s="98"/>
      <c r="E3814" s="98"/>
      <c r="F3814" s="98"/>
      <c r="G3814" s="98"/>
      <c r="H3814" s="98"/>
      <c r="I3814" s="98"/>
      <c r="J3814" s="98"/>
      <c r="K3814" s="98"/>
      <c r="L3814" s="98"/>
      <c r="M3814" s="98"/>
      <c r="N3814" s="98"/>
      <c r="O3814" s="98"/>
      <c r="P3814" s="97"/>
      <c r="Q3814" s="18"/>
      <c r="R3814" s="18"/>
    </row>
    <row r="3815" spans="1:18" x14ac:dyDescent="0.3">
      <c r="A3815" s="98"/>
      <c r="B3815" s="98"/>
      <c r="C3815" s="98"/>
      <c r="D3815" s="98"/>
      <c r="E3815" s="98"/>
      <c r="F3815" s="98"/>
      <c r="G3815" s="98"/>
      <c r="H3815" s="98"/>
      <c r="I3815" s="98"/>
      <c r="J3815" s="98"/>
      <c r="K3815" s="98"/>
      <c r="L3815" s="98"/>
      <c r="M3815" s="98"/>
      <c r="N3815" s="98"/>
      <c r="O3815" s="98"/>
      <c r="P3815" s="97"/>
      <c r="Q3815" s="18"/>
      <c r="R3815" s="18"/>
    </row>
    <row r="3816" spans="1:18" x14ac:dyDescent="0.3">
      <c r="A3816" s="98"/>
      <c r="B3816" s="98"/>
      <c r="C3816" s="98"/>
      <c r="D3816" s="98"/>
      <c r="E3816" s="98"/>
      <c r="F3816" s="98"/>
      <c r="G3816" s="98"/>
      <c r="H3816" s="98"/>
      <c r="I3816" s="98"/>
      <c r="J3816" s="98"/>
      <c r="K3816" s="98"/>
      <c r="L3816" s="98"/>
      <c r="M3816" s="98"/>
      <c r="N3816" s="98"/>
      <c r="O3816" s="98"/>
      <c r="P3816" s="97"/>
      <c r="Q3816" s="18"/>
      <c r="R3816" s="18"/>
    </row>
    <row r="3817" spans="1:18" x14ac:dyDescent="0.3">
      <c r="A3817" s="98"/>
      <c r="B3817" s="98"/>
      <c r="C3817" s="98"/>
      <c r="D3817" s="98"/>
      <c r="E3817" s="98"/>
      <c r="F3817" s="98"/>
      <c r="G3817" s="98"/>
      <c r="H3817" s="98"/>
      <c r="I3817" s="98"/>
      <c r="J3817" s="98"/>
      <c r="K3817" s="98"/>
      <c r="L3817" s="98"/>
      <c r="M3817" s="98"/>
      <c r="N3817" s="98"/>
      <c r="O3817" s="98"/>
      <c r="P3817" s="97"/>
      <c r="Q3817" s="18"/>
      <c r="R3817" s="18"/>
    </row>
    <row r="3818" spans="1:18" x14ac:dyDescent="0.3">
      <c r="A3818" s="98"/>
      <c r="B3818" s="98"/>
      <c r="C3818" s="98"/>
      <c r="D3818" s="98"/>
      <c r="E3818" s="98"/>
      <c r="F3818" s="98"/>
      <c r="G3818" s="98"/>
      <c r="H3818" s="98"/>
      <c r="I3818" s="98"/>
      <c r="J3818" s="98"/>
      <c r="K3818" s="98"/>
      <c r="L3818" s="98"/>
      <c r="M3818" s="98"/>
      <c r="N3818" s="98"/>
      <c r="O3818" s="98"/>
      <c r="P3818" s="97"/>
      <c r="Q3818" s="18"/>
      <c r="R3818" s="18"/>
    </row>
    <row r="3819" spans="1:18" x14ac:dyDescent="0.3">
      <c r="A3819" s="98"/>
      <c r="B3819" s="98"/>
      <c r="C3819" s="98"/>
      <c r="D3819" s="98"/>
      <c r="E3819" s="98"/>
      <c r="F3819" s="98"/>
      <c r="G3819" s="98"/>
      <c r="H3819" s="98"/>
      <c r="I3819" s="98"/>
      <c r="J3819" s="98"/>
      <c r="K3819" s="98"/>
      <c r="L3819" s="98"/>
      <c r="M3819" s="98"/>
      <c r="N3819" s="98"/>
      <c r="O3819" s="98"/>
      <c r="P3819" s="97"/>
      <c r="Q3819" s="18"/>
      <c r="R3819" s="18"/>
    </row>
    <row r="3820" spans="1:18" x14ac:dyDescent="0.3">
      <c r="A3820" s="98"/>
      <c r="B3820" s="98"/>
      <c r="C3820" s="98"/>
      <c r="D3820" s="98"/>
      <c r="E3820" s="98"/>
      <c r="F3820" s="98"/>
      <c r="G3820" s="98"/>
      <c r="H3820" s="98"/>
      <c r="I3820" s="98"/>
      <c r="J3820" s="98"/>
      <c r="K3820" s="98"/>
      <c r="L3820" s="98"/>
      <c r="M3820" s="98"/>
      <c r="N3820" s="98"/>
      <c r="O3820" s="98"/>
      <c r="P3820" s="97"/>
      <c r="Q3820" s="18"/>
      <c r="R3820" s="18"/>
    </row>
    <row r="3821" spans="1:18" x14ac:dyDescent="0.3">
      <c r="A3821" s="98"/>
      <c r="B3821" s="98"/>
      <c r="C3821" s="98"/>
      <c r="D3821" s="98"/>
      <c r="E3821" s="98"/>
      <c r="F3821" s="98"/>
      <c r="G3821" s="98"/>
      <c r="H3821" s="98"/>
      <c r="I3821" s="98"/>
      <c r="J3821" s="98"/>
      <c r="K3821" s="98"/>
      <c r="L3821" s="98"/>
      <c r="M3821" s="98"/>
      <c r="N3821" s="98"/>
      <c r="O3821" s="98"/>
      <c r="P3821" s="97"/>
      <c r="Q3821" s="18"/>
      <c r="R3821" s="18"/>
    </row>
    <row r="3822" spans="1:18" x14ac:dyDescent="0.3">
      <c r="A3822" s="98"/>
      <c r="B3822" s="98"/>
      <c r="C3822" s="98"/>
      <c r="D3822" s="98"/>
      <c r="E3822" s="98"/>
      <c r="F3822" s="98"/>
      <c r="G3822" s="98"/>
      <c r="H3822" s="98"/>
      <c r="I3822" s="98"/>
      <c r="J3822" s="98"/>
      <c r="K3822" s="98"/>
      <c r="L3822" s="98"/>
      <c r="M3822" s="98"/>
      <c r="N3822" s="98"/>
      <c r="O3822" s="98"/>
      <c r="P3822" s="97"/>
      <c r="Q3822" s="18"/>
      <c r="R3822" s="18"/>
    </row>
    <row r="3823" spans="1:18" x14ac:dyDescent="0.3">
      <c r="A3823" s="98"/>
      <c r="B3823" s="98"/>
      <c r="C3823" s="98"/>
      <c r="D3823" s="98"/>
      <c r="E3823" s="98"/>
      <c r="F3823" s="98"/>
      <c r="G3823" s="98"/>
      <c r="H3823" s="98"/>
      <c r="I3823" s="98"/>
      <c r="J3823" s="98"/>
      <c r="K3823" s="98"/>
      <c r="L3823" s="98"/>
      <c r="M3823" s="98"/>
      <c r="N3823" s="98"/>
      <c r="O3823" s="98"/>
      <c r="P3823" s="97"/>
      <c r="Q3823" s="18"/>
      <c r="R3823" s="18"/>
    </row>
    <row r="3824" spans="1:18" x14ac:dyDescent="0.3">
      <c r="A3824" s="98"/>
      <c r="B3824" s="98"/>
      <c r="C3824" s="98"/>
      <c r="D3824" s="98"/>
      <c r="E3824" s="98"/>
      <c r="F3824" s="98"/>
      <c r="G3824" s="98"/>
      <c r="H3824" s="98"/>
      <c r="I3824" s="98"/>
      <c r="J3824" s="98"/>
      <c r="K3824" s="98"/>
      <c r="L3824" s="98"/>
      <c r="M3824" s="98"/>
      <c r="N3824" s="98"/>
      <c r="O3824" s="98"/>
      <c r="P3824" s="97"/>
      <c r="Q3824" s="18"/>
      <c r="R3824" s="18"/>
    </row>
    <row r="3825" spans="1:18" x14ac:dyDescent="0.3">
      <c r="A3825" s="98"/>
      <c r="B3825" s="98"/>
      <c r="C3825" s="98"/>
      <c r="D3825" s="98"/>
      <c r="E3825" s="98"/>
      <c r="F3825" s="98"/>
      <c r="G3825" s="98"/>
      <c r="H3825" s="98"/>
      <c r="I3825" s="98"/>
      <c r="J3825" s="98"/>
      <c r="K3825" s="98"/>
      <c r="L3825" s="98"/>
      <c r="M3825" s="98"/>
      <c r="N3825" s="98"/>
      <c r="O3825" s="98"/>
      <c r="P3825" s="97"/>
      <c r="Q3825" s="18"/>
      <c r="R3825" s="18"/>
    </row>
    <row r="3826" spans="1:18" x14ac:dyDescent="0.3">
      <c r="A3826" s="98"/>
      <c r="B3826" s="98"/>
      <c r="C3826" s="98"/>
      <c r="D3826" s="98"/>
      <c r="E3826" s="98"/>
      <c r="F3826" s="98"/>
      <c r="G3826" s="98"/>
      <c r="H3826" s="98"/>
      <c r="I3826" s="98"/>
      <c r="J3826" s="98"/>
      <c r="K3826" s="98"/>
      <c r="L3826" s="98"/>
      <c r="M3826" s="98"/>
      <c r="N3826" s="98"/>
      <c r="O3826" s="98"/>
      <c r="P3826" s="97"/>
      <c r="Q3826" s="18"/>
      <c r="R3826" s="18"/>
    </row>
    <row r="3827" spans="1:18" x14ac:dyDescent="0.3">
      <c r="A3827" s="98"/>
      <c r="B3827" s="98"/>
      <c r="C3827" s="98"/>
      <c r="D3827" s="98"/>
      <c r="E3827" s="98"/>
      <c r="F3827" s="98"/>
      <c r="G3827" s="98"/>
      <c r="H3827" s="98"/>
      <c r="I3827" s="98"/>
      <c r="J3827" s="98"/>
      <c r="K3827" s="98"/>
      <c r="L3827" s="98"/>
      <c r="M3827" s="98"/>
      <c r="N3827" s="98"/>
      <c r="O3827" s="98"/>
      <c r="P3827" s="97"/>
      <c r="Q3827" s="18"/>
      <c r="R3827" s="18"/>
    </row>
    <row r="3828" spans="1:18" x14ac:dyDescent="0.3">
      <c r="A3828" s="98"/>
      <c r="B3828" s="98"/>
      <c r="C3828" s="98"/>
      <c r="D3828" s="98"/>
      <c r="E3828" s="98"/>
      <c r="F3828" s="98"/>
      <c r="G3828" s="98"/>
      <c r="H3828" s="98"/>
      <c r="I3828" s="98"/>
      <c r="J3828" s="98"/>
      <c r="K3828" s="98"/>
      <c r="L3828" s="98"/>
      <c r="M3828" s="98"/>
      <c r="N3828" s="98"/>
      <c r="O3828" s="98"/>
      <c r="P3828" s="97"/>
      <c r="Q3828" s="18"/>
      <c r="R3828" s="18"/>
    </row>
    <row r="3829" spans="1:18" x14ac:dyDescent="0.3">
      <c r="A3829" s="98"/>
      <c r="B3829" s="98"/>
      <c r="C3829" s="98"/>
      <c r="D3829" s="98"/>
      <c r="E3829" s="98"/>
      <c r="F3829" s="98"/>
      <c r="G3829" s="98"/>
      <c r="H3829" s="98"/>
      <c r="I3829" s="98"/>
      <c r="J3829" s="98"/>
      <c r="K3829" s="98"/>
      <c r="L3829" s="98"/>
      <c r="M3829" s="98"/>
      <c r="N3829" s="98"/>
      <c r="O3829" s="98"/>
      <c r="P3829" s="97"/>
      <c r="Q3829" s="18"/>
      <c r="R3829" s="18"/>
    </row>
    <row r="3830" spans="1:18" x14ac:dyDescent="0.3">
      <c r="A3830" s="98"/>
      <c r="B3830" s="98"/>
      <c r="C3830" s="98"/>
      <c r="D3830" s="98"/>
      <c r="E3830" s="98"/>
      <c r="F3830" s="98"/>
      <c r="G3830" s="98"/>
      <c r="H3830" s="98"/>
      <c r="I3830" s="98"/>
      <c r="J3830" s="98"/>
      <c r="K3830" s="98"/>
      <c r="L3830" s="98"/>
      <c r="M3830" s="98"/>
      <c r="N3830" s="98"/>
      <c r="O3830" s="98"/>
      <c r="P3830" s="97"/>
      <c r="Q3830" s="18"/>
      <c r="R3830" s="18"/>
    </row>
    <row r="3831" spans="1:18" x14ac:dyDescent="0.3">
      <c r="A3831" s="98"/>
      <c r="B3831" s="98"/>
      <c r="C3831" s="98"/>
      <c r="D3831" s="98"/>
      <c r="E3831" s="98"/>
      <c r="F3831" s="98"/>
      <c r="G3831" s="98"/>
      <c r="H3831" s="98"/>
      <c r="I3831" s="98"/>
      <c r="J3831" s="98"/>
      <c r="K3831" s="98"/>
      <c r="L3831" s="98"/>
      <c r="M3831" s="98"/>
      <c r="N3831" s="98"/>
      <c r="O3831" s="98"/>
      <c r="P3831" s="97"/>
      <c r="Q3831" s="18"/>
      <c r="R3831" s="18"/>
    </row>
    <row r="3832" spans="1:18" x14ac:dyDescent="0.3">
      <c r="A3832" s="98"/>
      <c r="B3832" s="98"/>
      <c r="C3832" s="98"/>
      <c r="D3832" s="98"/>
      <c r="E3832" s="98"/>
      <c r="F3832" s="98"/>
      <c r="G3832" s="98"/>
      <c r="H3832" s="98"/>
      <c r="I3832" s="98"/>
      <c r="J3832" s="98"/>
      <c r="K3832" s="98"/>
      <c r="L3832" s="98"/>
      <c r="M3832" s="98"/>
      <c r="N3832" s="98"/>
      <c r="O3832" s="98"/>
      <c r="P3832" s="97"/>
      <c r="Q3832" s="18"/>
      <c r="R3832" s="18"/>
    </row>
    <row r="3833" spans="1:18" x14ac:dyDescent="0.3">
      <c r="A3833" s="98"/>
      <c r="B3833" s="98"/>
      <c r="C3833" s="98"/>
      <c r="D3833" s="98"/>
      <c r="E3833" s="98"/>
      <c r="F3833" s="98"/>
      <c r="G3833" s="98"/>
      <c r="H3833" s="98"/>
      <c r="I3833" s="98"/>
      <c r="J3833" s="98"/>
      <c r="K3833" s="98"/>
      <c r="L3833" s="98"/>
      <c r="M3833" s="98"/>
      <c r="N3833" s="98"/>
      <c r="O3833" s="98"/>
      <c r="P3833" s="97"/>
      <c r="Q3833" s="18"/>
      <c r="R3833" s="18"/>
    </row>
    <row r="3834" spans="1:18" x14ac:dyDescent="0.3">
      <c r="A3834" s="98"/>
      <c r="B3834" s="98"/>
      <c r="C3834" s="98"/>
      <c r="D3834" s="98"/>
      <c r="E3834" s="98"/>
      <c r="F3834" s="98"/>
      <c r="G3834" s="98"/>
      <c r="H3834" s="98"/>
      <c r="I3834" s="98"/>
      <c r="J3834" s="98"/>
      <c r="K3834" s="98"/>
      <c r="L3834" s="98"/>
      <c r="M3834" s="98"/>
      <c r="N3834" s="98"/>
      <c r="O3834" s="98"/>
      <c r="P3834" s="97"/>
      <c r="Q3834" s="18"/>
      <c r="R3834" s="18"/>
    </row>
    <row r="3835" spans="1:18" x14ac:dyDescent="0.3">
      <c r="A3835" s="98"/>
      <c r="B3835" s="98"/>
      <c r="C3835" s="98"/>
      <c r="D3835" s="98"/>
      <c r="E3835" s="98"/>
      <c r="F3835" s="98"/>
      <c r="G3835" s="98"/>
      <c r="H3835" s="98"/>
      <c r="I3835" s="98"/>
      <c r="J3835" s="98"/>
      <c r="K3835" s="98"/>
      <c r="L3835" s="98"/>
      <c r="M3835" s="98"/>
      <c r="N3835" s="98"/>
      <c r="O3835" s="98"/>
      <c r="P3835" s="97"/>
      <c r="Q3835" s="18"/>
      <c r="R3835" s="18"/>
    </row>
    <row r="3836" spans="1:18" x14ac:dyDescent="0.3">
      <c r="A3836" s="98"/>
      <c r="B3836" s="98"/>
      <c r="C3836" s="98"/>
      <c r="D3836" s="98"/>
      <c r="E3836" s="98"/>
      <c r="F3836" s="98"/>
      <c r="G3836" s="98"/>
      <c r="H3836" s="98"/>
      <c r="I3836" s="98"/>
      <c r="J3836" s="98"/>
      <c r="K3836" s="98"/>
      <c r="L3836" s="98"/>
      <c r="M3836" s="98"/>
      <c r="N3836" s="98"/>
      <c r="O3836" s="98"/>
      <c r="P3836" s="97"/>
      <c r="Q3836" s="18"/>
      <c r="R3836" s="18"/>
    </row>
    <row r="3837" spans="1:18" x14ac:dyDescent="0.3">
      <c r="A3837" s="98"/>
      <c r="B3837" s="98"/>
      <c r="C3837" s="98"/>
      <c r="D3837" s="98"/>
      <c r="E3837" s="98"/>
      <c r="F3837" s="98"/>
      <c r="G3837" s="98"/>
      <c r="H3837" s="98"/>
      <c r="I3837" s="98"/>
      <c r="J3837" s="98"/>
      <c r="K3837" s="98"/>
      <c r="L3837" s="98"/>
      <c r="M3837" s="98"/>
      <c r="N3837" s="98"/>
      <c r="O3837" s="98"/>
      <c r="P3837" s="97"/>
      <c r="Q3837" s="18"/>
      <c r="R3837" s="18"/>
    </row>
    <row r="3838" spans="1:18" x14ac:dyDescent="0.3">
      <c r="A3838" s="98"/>
      <c r="B3838" s="98"/>
      <c r="C3838" s="98"/>
      <c r="D3838" s="98"/>
      <c r="E3838" s="98"/>
      <c r="F3838" s="98"/>
      <c r="G3838" s="98"/>
      <c r="H3838" s="98"/>
      <c r="I3838" s="98"/>
      <c r="J3838" s="98"/>
      <c r="K3838" s="98"/>
      <c r="L3838" s="98"/>
      <c r="M3838" s="98"/>
      <c r="N3838" s="98"/>
      <c r="O3838" s="98"/>
      <c r="P3838" s="97"/>
      <c r="Q3838" s="18"/>
      <c r="R3838" s="18"/>
    </row>
    <row r="3839" spans="1:18" x14ac:dyDescent="0.3">
      <c r="A3839" s="98"/>
      <c r="B3839" s="98"/>
      <c r="C3839" s="98"/>
      <c r="D3839" s="98"/>
      <c r="E3839" s="98"/>
      <c r="F3839" s="98"/>
      <c r="G3839" s="98"/>
      <c r="H3839" s="98"/>
      <c r="I3839" s="98"/>
      <c r="J3839" s="98"/>
      <c r="K3839" s="98"/>
      <c r="L3839" s="98"/>
      <c r="M3839" s="98"/>
      <c r="N3839" s="98"/>
      <c r="O3839" s="98"/>
      <c r="P3839" s="97"/>
      <c r="Q3839" s="18"/>
      <c r="R3839" s="18"/>
    </row>
    <row r="3840" spans="1:18" x14ac:dyDescent="0.3">
      <c r="A3840" s="98"/>
      <c r="B3840" s="98"/>
      <c r="C3840" s="98"/>
      <c r="D3840" s="98"/>
      <c r="E3840" s="98"/>
      <c r="F3840" s="98"/>
      <c r="G3840" s="98"/>
      <c r="H3840" s="98"/>
      <c r="I3840" s="98"/>
      <c r="J3840" s="98"/>
      <c r="K3840" s="98"/>
      <c r="L3840" s="98"/>
      <c r="M3840" s="98"/>
      <c r="N3840" s="98"/>
      <c r="O3840" s="98"/>
      <c r="P3840" s="97"/>
      <c r="Q3840" s="18"/>
      <c r="R3840" s="18"/>
    </row>
    <row r="3841" spans="1:18" x14ac:dyDescent="0.3">
      <c r="A3841" s="98"/>
      <c r="B3841" s="98"/>
      <c r="C3841" s="98"/>
      <c r="D3841" s="98"/>
      <c r="E3841" s="98"/>
      <c r="F3841" s="98"/>
      <c r="G3841" s="98"/>
      <c r="H3841" s="98"/>
      <c r="I3841" s="98"/>
      <c r="J3841" s="98"/>
      <c r="K3841" s="98"/>
      <c r="L3841" s="98"/>
      <c r="M3841" s="98"/>
      <c r="N3841" s="98"/>
      <c r="O3841" s="98"/>
      <c r="P3841" s="97"/>
      <c r="Q3841" s="18"/>
      <c r="R3841" s="18"/>
    </row>
    <row r="3842" spans="1:18" x14ac:dyDescent="0.3">
      <c r="A3842" s="98"/>
      <c r="B3842" s="98"/>
      <c r="C3842" s="98"/>
      <c r="D3842" s="98"/>
      <c r="E3842" s="98"/>
      <c r="F3842" s="98"/>
      <c r="G3842" s="98"/>
      <c r="H3842" s="98"/>
      <c r="I3842" s="98"/>
      <c r="J3842" s="98"/>
      <c r="K3842" s="98"/>
      <c r="L3842" s="98"/>
      <c r="M3842" s="98"/>
      <c r="N3842" s="98"/>
      <c r="O3842" s="98"/>
      <c r="P3842" s="97"/>
      <c r="Q3842" s="18"/>
      <c r="R3842" s="18"/>
    </row>
    <row r="3843" spans="1:18" x14ac:dyDescent="0.3">
      <c r="A3843" s="98"/>
      <c r="B3843" s="98"/>
      <c r="C3843" s="98"/>
      <c r="D3843" s="98"/>
      <c r="E3843" s="98"/>
      <c r="F3843" s="98"/>
      <c r="G3843" s="98"/>
      <c r="H3843" s="98"/>
      <c r="I3843" s="98"/>
      <c r="J3843" s="98"/>
      <c r="K3843" s="98"/>
      <c r="L3843" s="98"/>
      <c r="M3843" s="98"/>
      <c r="N3843" s="98"/>
      <c r="O3843" s="98"/>
      <c r="P3843" s="97"/>
      <c r="Q3843" s="18"/>
      <c r="R3843" s="18"/>
    </row>
    <row r="3844" spans="1:18" x14ac:dyDescent="0.3">
      <c r="A3844" s="98"/>
      <c r="B3844" s="98"/>
      <c r="C3844" s="98"/>
      <c r="D3844" s="98"/>
      <c r="E3844" s="98"/>
      <c r="F3844" s="98"/>
      <c r="G3844" s="98"/>
      <c r="H3844" s="98"/>
      <c r="I3844" s="98"/>
      <c r="J3844" s="98"/>
      <c r="K3844" s="98"/>
      <c r="L3844" s="98"/>
      <c r="M3844" s="98"/>
      <c r="N3844" s="98"/>
      <c r="O3844" s="98"/>
      <c r="P3844" s="97"/>
      <c r="Q3844" s="18"/>
      <c r="R3844" s="18"/>
    </row>
    <row r="3845" spans="1:18" x14ac:dyDescent="0.3">
      <c r="A3845" s="98"/>
      <c r="B3845" s="98"/>
      <c r="C3845" s="98"/>
      <c r="D3845" s="98"/>
      <c r="E3845" s="98"/>
      <c r="F3845" s="98"/>
      <c r="G3845" s="98"/>
      <c r="H3845" s="98"/>
      <c r="I3845" s="98"/>
      <c r="J3845" s="98"/>
      <c r="K3845" s="98"/>
      <c r="L3845" s="98"/>
      <c r="M3845" s="98"/>
      <c r="N3845" s="98"/>
      <c r="O3845" s="98"/>
      <c r="P3845" s="97"/>
      <c r="Q3845" s="18"/>
      <c r="R3845" s="18"/>
    </row>
    <row r="3846" spans="1:18" x14ac:dyDescent="0.3">
      <c r="A3846" s="98"/>
      <c r="B3846" s="98"/>
      <c r="C3846" s="98"/>
      <c r="D3846" s="98"/>
      <c r="E3846" s="98"/>
      <c r="F3846" s="98"/>
      <c r="G3846" s="98"/>
      <c r="H3846" s="98"/>
      <c r="I3846" s="98"/>
      <c r="J3846" s="98"/>
      <c r="K3846" s="98"/>
      <c r="L3846" s="98"/>
      <c r="M3846" s="98"/>
      <c r="N3846" s="98"/>
      <c r="O3846" s="98"/>
      <c r="P3846" s="97"/>
      <c r="Q3846" s="18"/>
      <c r="R3846" s="18"/>
    </row>
    <row r="3847" spans="1:18" x14ac:dyDescent="0.3">
      <c r="A3847" s="98"/>
      <c r="B3847" s="98"/>
      <c r="C3847" s="98"/>
      <c r="D3847" s="98"/>
      <c r="E3847" s="98"/>
      <c r="F3847" s="98"/>
      <c r="G3847" s="98"/>
      <c r="H3847" s="98"/>
      <c r="I3847" s="98"/>
      <c r="J3847" s="98"/>
      <c r="K3847" s="98"/>
      <c r="L3847" s="98"/>
      <c r="M3847" s="98"/>
      <c r="N3847" s="98"/>
      <c r="O3847" s="98"/>
      <c r="P3847" s="97"/>
      <c r="Q3847" s="18"/>
      <c r="R3847" s="18"/>
    </row>
    <row r="3848" spans="1:18" x14ac:dyDescent="0.3">
      <c r="A3848" s="98"/>
      <c r="B3848" s="98"/>
      <c r="C3848" s="98"/>
      <c r="D3848" s="98"/>
      <c r="E3848" s="98"/>
      <c r="F3848" s="98"/>
      <c r="G3848" s="98"/>
      <c r="H3848" s="98"/>
      <c r="I3848" s="98"/>
      <c r="J3848" s="98"/>
      <c r="K3848" s="98"/>
      <c r="L3848" s="98"/>
      <c r="M3848" s="98"/>
      <c r="N3848" s="98"/>
      <c r="O3848" s="98"/>
      <c r="P3848" s="97"/>
      <c r="Q3848" s="18"/>
      <c r="R3848" s="18"/>
    </row>
    <row r="3849" spans="1:18" x14ac:dyDescent="0.3">
      <c r="A3849" s="98"/>
      <c r="B3849" s="98"/>
      <c r="C3849" s="98"/>
      <c r="D3849" s="98"/>
      <c r="E3849" s="98"/>
      <c r="F3849" s="98"/>
      <c r="G3849" s="98"/>
      <c r="H3849" s="98"/>
      <c r="I3849" s="98"/>
      <c r="J3849" s="98"/>
      <c r="K3849" s="98"/>
      <c r="L3849" s="98"/>
      <c r="M3849" s="98"/>
      <c r="N3849" s="98"/>
      <c r="O3849" s="98"/>
      <c r="P3849" s="97"/>
      <c r="Q3849" s="18"/>
      <c r="R3849" s="18"/>
    </row>
    <row r="3850" spans="1:18" x14ac:dyDescent="0.3">
      <c r="A3850" s="98"/>
      <c r="B3850" s="98"/>
      <c r="C3850" s="98"/>
      <c r="D3850" s="98"/>
      <c r="E3850" s="98"/>
      <c r="F3850" s="98"/>
      <c r="G3850" s="98"/>
      <c r="H3850" s="98"/>
      <c r="I3850" s="98"/>
      <c r="J3850" s="98"/>
      <c r="K3850" s="98"/>
      <c r="L3850" s="98"/>
      <c r="M3850" s="98"/>
      <c r="N3850" s="98"/>
      <c r="O3850" s="98"/>
      <c r="P3850" s="97"/>
      <c r="Q3850" s="18"/>
      <c r="R3850" s="18"/>
    </row>
    <row r="3851" spans="1:18" x14ac:dyDescent="0.3">
      <c r="A3851" s="98"/>
      <c r="B3851" s="98"/>
      <c r="C3851" s="98"/>
      <c r="D3851" s="98"/>
      <c r="E3851" s="98"/>
      <c r="F3851" s="98"/>
      <c r="G3851" s="98"/>
      <c r="H3851" s="98"/>
      <c r="I3851" s="98"/>
      <c r="J3851" s="98"/>
      <c r="K3851" s="98"/>
      <c r="L3851" s="98"/>
      <c r="M3851" s="98"/>
      <c r="N3851" s="98"/>
      <c r="O3851" s="98"/>
      <c r="P3851" s="97"/>
      <c r="Q3851" s="18"/>
      <c r="R3851" s="18"/>
    </row>
    <row r="3852" spans="1:18" x14ac:dyDescent="0.3">
      <c r="A3852" s="98"/>
      <c r="B3852" s="98"/>
      <c r="C3852" s="98"/>
      <c r="D3852" s="98"/>
      <c r="E3852" s="98"/>
      <c r="F3852" s="98"/>
      <c r="G3852" s="98"/>
      <c r="H3852" s="98"/>
      <c r="I3852" s="98"/>
      <c r="J3852" s="98"/>
      <c r="K3852" s="98"/>
      <c r="L3852" s="98"/>
      <c r="M3852" s="98"/>
      <c r="N3852" s="98"/>
      <c r="O3852" s="98"/>
      <c r="P3852" s="97"/>
      <c r="Q3852" s="18"/>
      <c r="R3852" s="18"/>
    </row>
    <row r="3853" spans="1:18" x14ac:dyDescent="0.3">
      <c r="A3853" s="98"/>
      <c r="B3853" s="98"/>
      <c r="C3853" s="98"/>
      <c r="D3853" s="98"/>
      <c r="E3853" s="98"/>
      <c r="F3853" s="98"/>
      <c r="G3853" s="98"/>
      <c r="H3853" s="98"/>
      <c r="I3853" s="98"/>
      <c r="J3853" s="98"/>
      <c r="K3853" s="98"/>
      <c r="L3853" s="98"/>
      <c r="M3853" s="98"/>
      <c r="N3853" s="98"/>
      <c r="O3853" s="98"/>
      <c r="P3853" s="97"/>
      <c r="Q3853" s="18"/>
      <c r="R3853" s="18"/>
    </row>
    <row r="3854" spans="1:18" x14ac:dyDescent="0.3">
      <c r="A3854" s="98"/>
      <c r="B3854" s="98"/>
      <c r="C3854" s="98"/>
      <c r="D3854" s="98"/>
      <c r="E3854" s="98"/>
      <c r="F3854" s="98"/>
      <c r="G3854" s="98"/>
      <c r="H3854" s="98"/>
      <c r="I3854" s="98"/>
      <c r="J3854" s="98"/>
      <c r="K3854" s="98"/>
      <c r="L3854" s="98"/>
      <c r="M3854" s="98"/>
      <c r="N3854" s="98"/>
      <c r="O3854" s="98"/>
      <c r="P3854" s="97"/>
      <c r="Q3854" s="18"/>
      <c r="R3854" s="18"/>
    </row>
    <row r="3855" spans="1:18" x14ac:dyDescent="0.3">
      <c r="A3855" s="98"/>
      <c r="B3855" s="98"/>
      <c r="C3855" s="98"/>
      <c r="D3855" s="98"/>
      <c r="E3855" s="98"/>
      <c r="F3855" s="98"/>
      <c r="G3855" s="98"/>
      <c r="H3855" s="98"/>
      <c r="I3855" s="98"/>
      <c r="J3855" s="98"/>
      <c r="K3855" s="98"/>
      <c r="L3855" s="98"/>
      <c r="M3855" s="98"/>
      <c r="N3855" s="98"/>
      <c r="O3855" s="98"/>
      <c r="P3855" s="97"/>
      <c r="Q3855" s="18"/>
      <c r="R3855" s="18"/>
    </row>
    <row r="3856" spans="1:18" x14ac:dyDescent="0.3">
      <c r="A3856" s="98"/>
      <c r="B3856" s="98"/>
      <c r="C3856" s="98"/>
      <c r="D3856" s="98"/>
      <c r="E3856" s="98"/>
      <c r="F3856" s="98"/>
      <c r="G3856" s="98"/>
      <c r="H3856" s="98"/>
      <c r="I3856" s="98"/>
      <c r="J3856" s="98"/>
      <c r="K3856" s="98"/>
      <c r="L3856" s="98"/>
      <c r="M3856" s="98"/>
      <c r="N3856" s="98"/>
      <c r="O3856" s="98"/>
      <c r="P3856" s="97"/>
      <c r="Q3856" s="18"/>
      <c r="R3856" s="18"/>
    </row>
    <row r="3857" spans="1:18" x14ac:dyDescent="0.3">
      <c r="A3857" s="98"/>
      <c r="B3857" s="98"/>
      <c r="C3857" s="98"/>
      <c r="D3857" s="98"/>
      <c r="E3857" s="98"/>
      <c r="F3857" s="98"/>
      <c r="G3857" s="98"/>
      <c r="H3857" s="98"/>
      <c r="I3857" s="98"/>
      <c r="J3857" s="98"/>
      <c r="K3857" s="98"/>
      <c r="L3857" s="98"/>
      <c r="M3857" s="98"/>
      <c r="N3857" s="98"/>
      <c r="O3857" s="98"/>
      <c r="P3857" s="97"/>
      <c r="Q3857" s="18"/>
      <c r="R3857" s="18"/>
    </row>
    <row r="3858" spans="1:18" x14ac:dyDescent="0.3">
      <c r="A3858" s="98"/>
      <c r="B3858" s="98"/>
      <c r="C3858" s="98"/>
      <c r="D3858" s="98"/>
      <c r="E3858" s="98"/>
      <c r="F3858" s="98"/>
      <c r="G3858" s="98"/>
      <c r="H3858" s="98"/>
      <c r="I3858" s="98"/>
      <c r="J3858" s="98"/>
      <c r="K3858" s="98"/>
      <c r="L3858" s="98"/>
      <c r="M3858" s="98"/>
      <c r="N3858" s="98"/>
      <c r="O3858" s="98"/>
      <c r="P3858" s="97"/>
      <c r="Q3858" s="18"/>
      <c r="R3858" s="18"/>
    </row>
    <row r="3859" spans="1:18" x14ac:dyDescent="0.3">
      <c r="A3859" s="98"/>
      <c r="B3859" s="98"/>
      <c r="C3859" s="98"/>
      <c r="D3859" s="98"/>
      <c r="E3859" s="98"/>
      <c r="F3859" s="98"/>
      <c r="G3859" s="98"/>
      <c r="H3859" s="98"/>
      <c r="I3859" s="98"/>
      <c r="J3859" s="98"/>
      <c r="K3859" s="98"/>
      <c r="L3859" s="98"/>
      <c r="M3859" s="98"/>
      <c r="N3859" s="98"/>
      <c r="O3859" s="98"/>
      <c r="P3859" s="97"/>
      <c r="Q3859" s="18"/>
      <c r="R3859" s="18"/>
    </row>
    <row r="3860" spans="1:18" x14ac:dyDescent="0.3">
      <c r="A3860" s="98"/>
      <c r="B3860" s="98"/>
      <c r="C3860" s="98"/>
      <c r="D3860" s="98"/>
      <c r="E3860" s="98"/>
      <c r="F3860" s="98"/>
      <c r="G3860" s="98"/>
      <c r="H3860" s="98"/>
      <c r="I3860" s="98"/>
      <c r="J3860" s="98"/>
      <c r="K3860" s="98"/>
      <c r="L3860" s="98"/>
      <c r="M3860" s="98"/>
      <c r="N3860" s="98"/>
      <c r="O3860" s="98"/>
      <c r="P3860" s="97"/>
      <c r="Q3860" s="18"/>
      <c r="R3860" s="18"/>
    </row>
    <row r="3861" spans="1:18" x14ac:dyDescent="0.3">
      <c r="A3861" s="98"/>
      <c r="B3861" s="98"/>
      <c r="C3861" s="98"/>
      <c r="D3861" s="98"/>
      <c r="E3861" s="98"/>
      <c r="F3861" s="98"/>
      <c r="G3861" s="98"/>
      <c r="H3861" s="98"/>
      <c r="I3861" s="98"/>
      <c r="J3861" s="98"/>
      <c r="K3861" s="98"/>
      <c r="L3861" s="98"/>
      <c r="M3861" s="98"/>
      <c r="N3861" s="98"/>
      <c r="O3861" s="98"/>
      <c r="P3861" s="97"/>
      <c r="Q3861" s="18"/>
      <c r="R3861" s="18"/>
    </row>
    <row r="3862" spans="1:18" x14ac:dyDescent="0.3">
      <c r="A3862" s="98"/>
      <c r="B3862" s="98"/>
      <c r="C3862" s="98"/>
      <c r="D3862" s="98"/>
      <c r="E3862" s="98"/>
      <c r="F3862" s="98"/>
      <c r="G3862" s="98"/>
      <c r="H3862" s="98"/>
      <c r="I3862" s="98"/>
      <c r="J3862" s="98"/>
      <c r="K3862" s="98"/>
      <c r="L3862" s="98"/>
      <c r="M3862" s="98"/>
      <c r="N3862" s="98"/>
      <c r="O3862" s="98"/>
      <c r="P3862" s="97"/>
      <c r="Q3862" s="18"/>
      <c r="R3862" s="18"/>
    </row>
    <row r="3863" spans="1:18" x14ac:dyDescent="0.3">
      <c r="A3863" s="98"/>
      <c r="B3863" s="98"/>
      <c r="C3863" s="98"/>
      <c r="D3863" s="98"/>
      <c r="E3863" s="98"/>
      <c r="F3863" s="98"/>
      <c r="G3863" s="98"/>
      <c r="H3863" s="98"/>
      <c r="I3863" s="98"/>
      <c r="J3863" s="98"/>
      <c r="K3863" s="98"/>
      <c r="L3863" s="98"/>
      <c r="M3863" s="98"/>
      <c r="N3863" s="98"/>
      <c r="O3863" s="98"/>
      <c r="P3863" s="97"/>
      <c r="Q3863" s="18"/>
      <c r="R3863" s="18"/>
    </row>
    <row r="3864" spans="1:18" x14ac:dyDescent="0.3">
      <c r="A3864" s="98"/>
      <c r="B3864" s="98"/>
      <c r="C3864" s="98"/>
      <c r="D3864" s="98"/>
      <c r="E3864" s="98"/>
      <c r="F3864" s="98"/>
      <c r="G3864" s="98"/>
      <c r="H3864" s="98"/>
      <c r="I3864" s="98"/>
      <c r="J3864" s="98"/>
      <c r="K3864" s="98"/>
      <c r="L3864" s="98"/>
      <c r="M3864" s="98"/>
      <c r="N3864" s="98"/>
      <c r="O3864" s="98"/>
      <c r="P3864" s="97"/>
      <c r="Q3864" s="18"/>
      <c r="R3864" s="18"/>
    </row>
    <row r="3865" spans="1:18" x14ac:dyDescent="0.3">
      <c r="A3865" s="98"/>
      <c r="B3865" s="98"/>
      <c r="C3865" s="98"/>
      <c r="D3865" s="98"/>
      <c r="E3865" s="98"/>
      <c r="F3865" s="98"/>
      <c r="G3865" s="98"/>
      <c r="H3865" s="98"/>
      <c r="I3865" s="98"/>
      <c r="J3865" s="98"/>
      <c r="K3865" s="98"/>
      <c r="L3865" s="98"/>
      <c r="M3865" s="98"/>
      <c r="N3865" s="98"/>
      <c r="O3865" s="98"/>
      <c r="P3865" s="97"/>
      <c r="Q3865" s="18"/>
      <c r="R3865" s="18"/>
    </row>
    <row r="3866" spans="1:18" x14ac:dyDescent="0.3">
      <c r="A3866" s="98"/>
      <c r="B3866" s="98"/>
      <c r="C3866" s="98"/>
      <c r="D3866" s="98"/>
      <c r="E3866" s="98"/>
      <c r="F3866" s="98"/>
      <c r="G3866" s="98"/>
      <c r="H3866" s="98"/>
      <c r="I3866" s="98"/>
      <c r="J3866" s="98"/>
      <c r="K3866" s="98"/>
      <c r="L3866" s="98"/>
      <c r="M3866" s="98"/>
      <c r="N3866" s="98"/>
      <c r="O3866" s="98"/>
      <c r="P3866" s="97"/>
      <c r="Q3866" s="18"/>
      <c r="R3866" s="18"/>
    </row>
    <row r="3867" spans="1:18" x14ac:dyDescent="0.3">
      <c r="A3867" s="98"/>
      <c r="B3867" s="98"/>
      <c r="C3867" s="98"/>
      <c r="D3867" s="98"/>
      <c r="E3867" s="98"/>
      <c r="F3867" s="98"/>
      <c r="G3867" s="98"/>
      <c r="H3867" s="98"/>
      <c r="I3867" s="98"/>
      <c r="J3867" s="98"/>
      <c r="K3867" s="98"/>
      <c r="L3867" s="98"/>
      <c r="M3867" s="98"/>
      <c r="N3867" s="98"/>
      <c r="O3867" s="98"/>
      <c r="P3867" s="97"/>
      <c r="Q3867" s="18"/>
      <c r="R3867" s="18"/>
    </row>
    <row r="3868" spans="1:18" x14ac:dyDescent="0.3">
      <c r="A3868" s="98"/>
      <c r="B3868" s="98"/>
      <c r="C3868" s="98"/>
      <c r="D3868" s="98"/>
      <c r="E3868" s="98"/>
      <c r="F3868" s="98"/>
      <c r="G3868" s="98"/>
      <c r="H3868" s="98"/>
      <c r="I3868" s="98"/>
      <c r="J3868" s="98"/>
      <c r="K3868" s="98"/>
      <c r="L3868" s="98"/>
      <c r="M3868" s="98"/>
      <c r="N3868" s="98"/>
      <c r="O3868" s="98"/>
      <c r="P3868" s="97"/>
      <c r="Q3868" s="18"/>
      <c r="R3868" s="18"/>
    </row>
    <row r="3869" spans="1:18" x14ac:dyDescent="0.3">
      <c r="A3869" s="98"/>
      <c r="B3869" s="98"/>
      <c r="C3869" s="98"/>
      <c r="D3869" s="98"/>
      <c r="E3869" s="98"/>
      <c r="F3869" s="98"/>
      <c r="G3869" s="98"/>
      <c r="H3869" s="98"/>
      <c r="I3869" s="98"/>
      <c r="J3869" s="98"/>
      <c r="K3869" s="98"/>
      <c r="L3869" s="98"/>
      <c r="M3869" s="98"/>
      <c r="N3869" s="98"/>
      <c r="O3869" s="98"/>
      <c r="P3869" s="97"/>
      <c r="Q3869" s="18"/>
      <c r="R3869" s="18"/>
    </row>
    <row r="3870" spans="1:18" x14ac:dyDescent="0.3">
      <c r="A3870" s="98"/>
      <c r="B3870" s="98"/>
      <c r="C3870" s="98"/>
      <c r="D3870" s="98"/>
      <c r="E3870" s="98"/>
      <c r="F3870" s="98"/>
      <c r="G3870" s="98"/>
      <c r="H3870" s="98"/>
      <c r="I3870" s="98"/>
      <c r="J3870" s="98"/>
      <c r="K3870" s="98"/>
      <c r="L3870" s="98"/>
      <c r="M3870" s="98"/>
      <c r="N3870" s="98"/>
      <c r="O3870" s="98"/>
      <c r="P3870" s="97"/>
      <c r="Q3870" s="18"/>
      <c r="R3870" s="18"/>
    </row>
    <row r="3871" spans="1:18" x14ac:dyDescent="0.3">
      <c r="A3871" s="98"/>
      <c r="B3871" s="98"/>
      <c r="C3871" s="98"/>
      <c r="D3871" s="98"/>
      <c r="E3871" s="98"/>
      <c r="F3871" s="98"/>
      <c r="G3871" s="98"/>
      <c r="H3871" s="98"/>
      <c r="I3871" s="98"/>
      <c r="J3871" s="98"/>
      <c r="K3871" s="98"/>
      <c r="L3871" s="98"/>
      <c r="M3871" s="98"/>
      <c r="N3871" s="98"/>
      <c r="O3871" s="98"/>
      <c r="P3871" s="97"/>
      <c r="Q3871" s="18"/>
      <c r="R3871" s="18"/>
    </row>
    <row r="3872" spans="1:18" x14ac:dyDescent="0.3">
      <c r="A3872" s="98"/>
      <c r="B3872" s="98"/>
      <c r="C3872" s="98"/>
      <c r="D3872" s="98"/>
      <c r="E3872" s="98"/>
      <c r="F3872" s="98"/>
      <c r="G3872" s="98"/>
      <c r="H3872" s="98"/>
      <c r="I3872" s="98"/>
      <c r="J3872" s="98"/>
      <c r="K3872" s="98"/>
      <c r="L3872" s="98"/>
      <c r="M3872" s="98"/>
      <c r="N3872" s="98"/>
      <c r="O3872" s="98"/>
      <c r="P3872" s="97"/>
      <c r="Q3872" s="18"/>
      <c r="R3872" s="18"/>
    </row>
    <row r="3873" spans="1:18" x14ac:dyDescent="0.3">
      <c r="A3873" s="98"/>
      <c r="B3873" s="98"/>
      <c r="C3873" s="98"/>
      <c r="D3873" s="98"/>
      <c r="E3873" s="98"/>
      <c r="F3873" s="98"/>
      <c r="G3873" s="98"/>
      <c r="H3873" s="98"/>
      <c r="I3873" s="98"/>
      <c r="J3873" s="98"/>
      <c r="K3873" s="98"/>
      <c r="L3873" s="98"/>
      <c r="M3873" s="98"/>
      <c r="N3873" s="98"/>
      <c r="O3873" s="98"/>
      <c r="P3873" s="97"/>
      <c r="Q3873" s="18"/>
      <c r="R3873" s="18"/>
    </row>
    <row r="3874" spans="1:18" x14ac:dyDescent="0.3">
      <c r="A3874" s="98"/>
      <c r="B3874" s="98"/>
      <c r="C3874" s="98"/>
      <c r="D3874" s="98"/>
      <c r="E3874" s="98"/>
      <c r="F3874" s="98"/>
      <c r="G3874" s="98"/>
      <c r="H3874" s="98"/>
      <c r="I3874" s="98"/>
      <c r="J3874" s="98"/>
      <c r="K3874" s="98"/>
      <c r="L3874" s="98"/>
      <c r="M3874" s="98"/>
      <c r="N3874" s="98"/>
      <c r="O3874" s="98"/>
      <c r="P3874" s="97"/>
      <c r="Q3874" s="18"/>
      <c r="R3874" s="18"/>
    </row>
    <row r="3875" spans="1:18" x14ac:dyDescent="0.3">
      <c r="A3875" s="98"/>
      <c r="B3875" s="98"/>
      <c r="C3875" s="98"/>
      <c r="D3875" s="98"/>
      <c r="E3875" s="98"/>
      <c r="F3875" s="98"/>
      <c r="G3875" s="98"/>
      <c r="H3875" s="98"/>
      <c r="I3875" s="98"/>
      <c r="J3875" s="98"/>
      <c r="K3875" s="98"/>
      <c r="L3875" s="98"/>
      <c r="M3875" s="98"/>
      <c r="N3875" s="98"/>
      <c r="O3875" s="98"/>
      <c r="P3875" s="97"/>
      <c r="Q3875" s="18"/>
      <c r="R3875" s="18"/>
    </row>
    <row r="3876" spans="1:18" x14ac:dyDescent="0.3">
      <c r="A3876" s="98"/>
      <c r="B3876" s="98"/>
      <c r="C3876" s="98"/>
      <c r="D3876" s="98"/>
      <c r="E3876" s="98"/>
      <c r="F3876" s="98"/>
      <c r="G3876" s="98"/>
      <c r="H3876" s="98"/>
      <c r="I3876" s="98"/>
      <c r="J3876" s="98"/>
      <c r="K3876" s="98"/>
      <c r="L3876" s="98"/>
      <c r="M3876" s="98"/>
      <c r="N3876" s="98"/>
      <c r="O3876" s="98"/>
      <c r="P3876" s="97"/>
      <c r="Q3876" s="18"/>
      <c r="R3876" s="18"/>
    </row>
    <row r="3877" spans="1:18" x14ac:dyDescent="0.3">
      <c r="A3877" s="98"/>
      <c r="B3877" s="98"/>
      <c r="C3877" s="98"/>
      <c r="D3877" s="98"/>
      <c r="E3877" s="98"/>
      <c r="F3877" s="98"/>
      <c r="G3877" s="98"/>
      <c r="H3877" s="98"/>
      <c r="I3877" s="98"/>
      <c r="J3877" s="98"/>
      <c r="K3877" s="98"/>
      <c r="L3877" s="98"/>
      <c r="M3877" s="98"/>
      <c r="N3877" s="98"/>
      <c r="O3877" s="98"/>
      <c r="P3877" s="97"/>
      <c r="Q3877" s="18"/>
      <c r="R3877" s="18"/>
    </row>
    <row r="3878" spans="1:18" x14ac:dyDescent="0.3">
      <c r="A3878" s="98"/>
      <c r="B3878" s="98"/>
      <c r="C3878" s="98"/>
      <c r="D3878" s="98"/>
      <c r="E3878" s="98"/>
      <c r="F3878" s="98"/>
      <c r="G3878" s="98"/>
      <c r="H3878" s="98"/>
      <c r="I3878" s="98"/>
      <c r="J3878" s="98"/>
      <c r="K3878" s="98"/>
      <c r="L3878" s="98"/>
      <c r="M3878" s="98"/>
      <c r="N3878" s="98"/>
      <c r="O3878" s="98"/>
      <c r="P3878" s="97"/>
      <c r="Q3878" s="18"/>
      <c r="R3878" s="18"/>
    </row>
    <row r="3879" spans="1:18" x14ac:dyDescent="0.3">
      <c r="A3879" s="98"/>
      <c r="B3879" s="98"/>
      <c r="C3879" s="98"/>
      <c r="D3879" s="98"/>
      <c r="E3879" s="98"/>
      <c r="F3879" s="98"/>
      <c r="G3879" s="98"/>
      <c r="H3879" s="98"/>
      <c r="I3879" s="98"/>
      <c r="J3879" s="98"/>
      <c r="K3879" s="98"/>
      <c r="L3879" s="98"/>
      <c r="M3879" s="98"/>
      <c r="N3879" s="98"/>
      <c r="O3879" s="98"/>
      <c r="P3879" s="97"/>
      <c r="Q3879" s="18"/>
      <c r="R3879" s="18"/>
    </row>
    <row r="3880" spans="1:18" x14ac:dyDescent="0.3">
      <c r="A3880" s="98"/>
      <c r="B3880" s="98"/>
      <c r="C3880" s="98"/>
      <c r="D3880" s="98"/>
      <c r="E3880" s="98"/>
      <c r="F3880" s="98"/>
      <c r="G3880" s="98"/>
      <c r="H3880" s="98"/>
      <c r="I3880" s="98"/>
      <c r="J3880" s="98"/>
      <c r="K3880" s="98"/>
      <c r="L3880" s="98"/>
      <c r="M3880" s="98"/>
      <c r="N3880" s="98"/>
      <c r="O3880" s="98"/>
      <c r="P3880" s="97"/>
      <c r="Q3880" s="18"/>
      <c r="R3880" s="18"/>
    </row>
    <row r="3881" spans="1:18" x14ac:dyDescent="0.3">
      <c r="A3881" s="98"/>
      <c r="B3881" s="98"/>
      <c r="C3881" s="98"/>
      <c r="D3881" s="98"/>
      <c r="E3881" s="98"/>
      <c r="F3881" s="98"/>
      <c r="G3881" s="98"/>
      <c r="H3881" s="98"/>
      <c r="I3881" s="98"/>
      <c r="J3881" s="98"/>
      <c r="K3881" s="98"/>
      <c r="L3881" s="98"/>
      <c r="M3881" s="98"/>
      <c r="N3881" s="98"/>
      <c r="O3881" s="98"/>
      <c r="P3881" s="97"/>
      <c r="Q3881" s="18"/>
      <c r="R3881" s="18"/>
    </row>
    <row r="3882" spans="1:18" x14ac:dyDescent="0.3">
      <c r="A3882" s="98"/>
      <c r="B3882" s="98"/>
      <c r="C3882" s="98"/>
      <c r="D3882" s="98"/>
      <c r="E3882" s="98"/>
      <c r="F3882" s="98"/>
      <c r="G3882" s="98"/>
      <c r="H3882" s="98"/>
      <c r="I3882" s="98"/>
      <c r="J3882" s="98"/>
      <c r="K3882" s="98"/>
      <c r="L3882" s="98"/>
      <c r="M3882" s="98"/>
      <c r="N3882" s="98"/>
      <c r="O3882" s="98"/>
      <c r="P3882" s="97"/>
      <c r="Q3882" s="18"/>
      <c r="R3882" s="18"/>
    </row>
    <row r="3883" spans="1:18" x14ac:dyDescent="0.3">
      <c r="A3883" s="98"/>
      <c r="B3883" s="98"/>
      <c r="C3883" s="98"/>
      <c r="D3883" s="98"/>
      <c r="E3883" s="98"/>
      <c r="F3883" s="98"/>
      <c r="G3883" s="98"/>
      <c r="H3883" s="98"/>
      <c r="I3883" s="98"/>
      <c r="J3883" s="98"/>
      <c r="K3883" s="98"/>
      <c r="L3883" s="98"/>
      <c r="M3883" s="98"/>
      <c r="N3883" s="98"/>
      <c r="O3883" s="98"/>
      <c r="P3883" s="97"/>
      <c r="Q3883" s="18"/>
      <c r="R3883" s="18"/>
    </row>
    <row r="3884" spans="1:18" x14ac:dyDescent="0.3">
      <c r="A3884" s="98"/>
      <c r="B3884" s="98"/>
      <c r="C3884" s="98"/>
      <c r="D3884" s="98"/>
      <c r="E3884" s="98"/>
      <c r="F3884" s="98"/>
      <c r="G3884" s="98"/>
      <c r="H3884" s="98"/>
      <c r="I3884" s="98"/>
      <c r="J3884" s="98"/>
      <c r="K3884" s="98"/>
      <c r="L3884" s="98"/>
      <c r="M3884" s="98"/>
      <c r="N3884" s="98"/>
      <c r="O3884" s="98"/>
      <c r="P3884" s="97"/>
      <c r="Q3884" s="18"/>
      <c r="R3884" s="18"/>
    </row>
    <row r="3885" spans="1:18" x14ac:dyDescent="0.3">
      <c r="A3885" s="98"/>
      <c r="B3885" s="98"/>
      <c r="C3885" s="98"/>
      <c r="D3885" s="98"/>
      <c r="E3885" s="98"/>
      <c r="F3885" s="98"/>
      <c r="G3885" s="98"/>
      <c r="H3885" s="98"/>
      <c r="I3885" s="98"/>
      <c r="J3885" s="98"/>
      <c r="K3885" s="98"/>
      <c r="L3885" s="98"/>
      <c r="M3885" s="98"/>
      <c r="N3885" s="98"/>
      <c r="O3885" s="98"/>
      <c r="P3885" s="97"/>
      <c r="Q3885" s="18"/>
      <c r="R3885" s="18"/>
    </row>
    <row r="3886" spans="1:18" x14ac:dyDescent="0.3">
      <c r="A3886" s="98"/>
      <c r="B3886" s="98"/>
      <c r="C3886" s="98"/>
      <c r="D3886" s="98"/>
      <c r="E3886" s="98"/>
      <c r="F3886" s="98"/>
      <c r="G3886" s="98"/>
      <c r="H3886" s="98"/>
      <c r="I3886" s="98"/>
      <c r="J3886" s="98"/>
      <c r="K3886" s="98"/>
      <c r="L3886" s="98"/>
      <c r="M3886" s="98"/>
      <c r="N3886" s="98"/>
      <c r="O3886" s="98"/>
      <c r="P3886" s="97"/>
      <c r="Q3886" s="18"/>
      <c r="R3886" s="18"/>
    </row>
    <row r="3887" spans="1:18" x14ac:dyDescent="0.3">
      <c r="A3887" s="98"/>
      <c r="B3887" s="98"/>
      <c r="C3887" s="98"/>
      <c r="D3887" s="98"/>
      <c r="E3887" s="98"/>
      <c r="F3887" s="98"/>
      <c r="G3887" s="98"/>
      <c r="H3887" s="98"/>
      <c r="I3887" s="98"/>
      <c r="J3887" s="98"/>
      <c r="K3887" s="98"/>
      <c r="L3887" s="98"/>
      <c r="M3887" s="98"/>
      <c r="N3887" s="98"/>
      <c r="O3887" s="98"/>
      <c r="P3887" s="97"/>
      <c r="Q3887" s="18"/>
      <c r="R3887" s="18"/>
    </row>
    <row r="3888" spans="1:18" x14ac:dyDescent="0.3">
      <c r="A3888" s="98"/>
      <c r="B3888" s="98"/>
      <c r="C3888" s="98"/>
      <c r="D3888" s="98"/>
      <c r="E3888" s="98"/>
      <c r="F3888" s="98"/>
      <c r="G3888" s="98"/>
      <c r="H3888" s="98"/>
      <c r="I3888" s="98"/>
      <c r="J3888" s="98"/>
      <c r="K3888" s="98"/>
      <c r="L3888" s="98"/>
      <c r="M3888" s="98"/>
      <c r="N3888" s="98"/>
      <c r="O3888" s="98"/>
      <c r="P3888" s="97"/>
      <c r="Q3888" s="18"/>
      <c r="R3888" s="18"/>
    </row>
    <row r="3889" spans="1:18" x14ac:dyDescent="0.3">
      <c r="A3889" s="98"/>
      <c r="B3889" s="98"/>
      <c r="C3889" s="98"/>
      <c r="D3889" s="98"/>
      <c r="E3889" s="98"/>
      <c r="F3889" s="98"/>
      <c r="G3889" s="98"/>
      <c r="H3889" s="98"/>
      <c r="I3889" s="98"/>
      <c r="J3889" s="98"/>
      <c r="K3889" s="98"/>
      <c r="L3889" s="98"/>
      <c r="M3889" s="98"/>
      <c r="N3889" s="98"/>
      <c r="O3889" s="98"/>
      <c r="P3889" s="97"/>
      <c r="Q3889" s="18"/>
      <c r="R3889" s="18"/>
    </row>
    <row r="3890" spans="1:18" x14ac:dyDescent="0.3">
      <c r="A3890" s="98"/>
      <c r="B3890" s="98"/>
      <c r="C3890" s="98"/>
      <c r="D3890" s="98"/>
      <c r="E3890" s="98"/>
      <c r="F3890" s="98"/>
      <c r="G3890" s="98"/>
      <c r="H3890" s="98"/>
      <c r="I3890" s="98"/>
      <c r="J3890" s="98"/>
      <c r="K3890" s="98"/>
      <c r="L3890" s="98"/>
      <c r="M3890" s="98"/>
      <c r="N3890" s="98"/>
      <c r="O3890" s="98"/>
      <c r="P3890" s="97"/>
      <c r="Q3890" s="18"/>
      <c r="R3890" s="18"/>
    </row>
    <row r="3891" spans="1:18" x14ac:dyDescent="0.3">
      <c r="A3891" s="98"/>
      <c r="B3891" s="98"/>
      <c r="C3891" s="98"/>
      <c r="D3891" s="98"/>
      <c r="E3891" s="98"/>
      <c r="F3891" s="98"/>
      <c r="G3891" s="98"/>
      <c r="H3891" s="98"/>
      <c r="I3891" s="98"/>
      <c r="J3891" s="98"/>
      <c r="K3891" s="98"/>
      <c r="L3891" s="98"/>
      <c r="M3891" s="98"/>
      <c r="N3891" s="98"/>
      <c r="O3891" s="98"/>
      <c r="P3891" s="97"/>
      <c r="Q3891" s="18"/>
      <c r="R3891" s="18"/>
    </row>
    <row r="3892" spans="1:18" x14ac:dyDescent="0.3">
      <c r="A3892" s="98"/>
      <c r="B3892" s="98"/>
      <c r="C3892" s="98"/>
      <c r="D3892" s="98"/>
      <c r="E3892" s="98"/>
      <c r="F3892" s="98"/>
      <c r="G3892" s="98"/>
      <c r="H3892" s="98"/>
      <c r="I3892" s="98"/>
      <c r="J3892" s="98"/>
      <c r="K3892" s="98"/>
      <c r="L3892" s="98"/>
      <c r="M3892" s="98"/>
      <c r="N3892" s="98"/>
      <c r="O3892" s="98"/>
      <c r="P3892" s="97"/>
      <c r="Q3892" s="18"/>
      <c r="R3892" s="18"/>
    </row>
    <row r="3893" spans="1:18" x14ac:dyDescent="0.3">
      <c r="A3893" s="98"/>
      <c r="B3893" s="98"/>
      <c r="C3893" s="98"/>
      <c r="D3893" s="98"/>
      <c r="E3893" s="98"/>
      <c r="F3893" s="98"/>
      <c r="G3893" s="98"/>
      <c r="H3893" s="98"/>
      <c r="I3893" s="98"/>
      <c r="J3893" s="98"/>
      <c r="K3893" s="98"/>
      <c r="L3893" s="98"/>
      <c r="M3893" s="98"/>
      <c r="N3893" s="98"/>
      <c r="O3893" s="98"/>
      <c r="P3893" s="97"/>
      <c r="Q3893" s="18"/>
      <c r="R3893" s="18"/>
    </row>
    <row r="3894" spans="1:18" x14ac:dyDescent="0.3">
      <c r="A3894" s="98"/>
      <c r="B3894" s="98"/>
      <c r="C3894" s="98"/>
      <c r="D3894" s="98"/>
      <c r="E3894" s="98"/>
      <c r="F3894" s="98"/>
      <c r="G3894" s="98"/>
      <c r="H3894" s="98"/>
      <c r="I3894" s="98"/>
      <c r="J3894" s="98"/>
      <c r="K3894" s="98"/>
      <c r="L3894" s="98"/>
      <c r="M3894" s="98"/>
      <c r="N3894" s="98"/>
      <c r="O3894" s="98"/>
      <c r="P3894" s="97"/>
      <c r="Q3894" s="18"/>
      <c r="R3894" s="18"/>
    </row>
    <row r="3895" spans="1:18" x14ac:dyDescent="0.3">
      <c r="A3895" s="98"/>
      <c r="B3895" s="98"/>
      <c r="C3895" s="98"/>
      <c r="D3895" s="98"/>
      <c r="E3895" s="98"/>
      <c r="F3895" s="98"/>
      <c r="G3895" s="98"/>
      <c r="H3895" s="98"/>
      <c r="I3895" s="98"/>
      <c r="J3895" s="98"/>
      <c r="K3895" s="98"/>
      <c r="L3895" s="98"/>
      <c r="M3895" s="98"/>
      <c r="N3895" s="98"/>
      <c r="O3895" s="98"/>
      <c r="P3895" s="97"/>
      <c r="Q3895" s="18"/>
      <c r="R3895" s="18"/>
    </row>
    <row r="3896" spans="1:18" x14ac:dyDescent="0.3">
      <c r="A3896" s="98"/>
      <c r="B3896" s="98"/>
      <c r="C3896" s="98"/>
      <c r="D3896" s="98"/>
      <c r="E3896" s="98"/>
      <c r="F3896" s="98"/>
      <c r="G3896" s="98"/>
      <c r="H3896" s="98"/>
      <c r="I3896" s="98"/>
      <c r="J3896" s="98"/>
      <c r="K3896" s="98"/>
      <c r="L3896" s="98"/>
      <c r="M3896" s="98"/>
      <c r="N3896" s="98"/>
      <c r="O3896" s="98"/>
      <c r="P3896" s="97"/>
      <c r="Q3896" s="18"/>
      <c r="R3896" s="18"/>
    </row>
    <row r="3897" spans="1:18" x14ac:dyDescent="0.3">
      <c r="A3897" s="98"/>
      <c r="B3897" s="98"/>
      <c r="C3897" s="98"/>
      <c r="D3897" s="98"/>
      <c r="E3897" s="98"/>
      <c r="F3897" s="98"/>
      <c r="G3897" s="98"/>
      <c r="H3897" s="98"/>
      <c r="I3897" s="98"/>
      <c r="J3897" s="98"/>
      <c r="K3897" s="98"/>
      <c r="L3897" s="98"/>
      <c r="M3897" s="98"/>
      <c r="N3897" s="98"/>
      <c r="O3897" s="98"/>
      <c r="P3897" s="97"/>
      <c r="Q3897" s="18"/>
      <c r="R3897" s="18"/>
    </row>
    <row r="3898" spans="1:18" x14ac:dyDescent="0.3">
      <c r="A3898" s="98"/>
      <c r="B3898" s="98"/>
      <c r="C3898" s="98"/>
      <c r="D3898" s="98"/>
      <c r="E3898" s="98"/>
      <c r="F3898" s="98"/>
      <c r="G3898" s="98"/>
      <c r="H3898" s="98"/>
      <c r="I3898" s="98"/>
      <c r="J3898" s="98"/>
      <c r="K3898" s="98"/>
      <c r="L3898" s="98"/>
      <c r="M3898" s="98"/>
      <c r="N3898" s="98"/>
      <c r="O3898" s="98"/>
      <c r="P3898" s="97"/>
      <c r="Q3898" s="18"/>
      <c r="R3898" s="18"/>
    </row>
    <row r="3899" spans="1:18" x14ac:dyDescent="0.3">
      <c r="A3899" s="98"/>
      <c r="B3899" s="98"/>
      <c r="C3899" s="98"/>
      <c r="D3899" s="98"/>
      <c r="E3899" s="98"/>
      <c r="F3899" s="98"/>
      <c r="G3899" s="98"/>
      <c r="H3899" s="98"/>
      <c r="I3899" s="98"/>
      <c r="J3899" s="98"/>
      <c r="K3899" s="98"/>
      <c r="L3899" s="98"/>
      <c r="M3899" s="98"/>
      <c r="N3899" s="98"/>
      <c r="O3899" s="98"/>
      <c r="P3899" s="97"/>
      <c r="Q3899" s="18"/>
      <c r="R3899" s="18"/>
    </row>
    <row r="3900" spans="1:18" x14ac:dyDescent="0.3">
      <c r="A3900" s="98"/>
      <c r="B3900" s="98"/>
      <c r="C3900" s="98"/>
      <c r="D3900" s="98"/>
      <c r="E3900" s="98"/>
      <c r="F3900" s="98"/>
      <c r="G3900" s="98"/>
      <c r="H3900" s="98"/>
      <c r="I3900" s="98"/>
      <c r="J3900" s="98"/>
      <c r="K3900" s="98"/>
      <c r="L3900" s="98"/>
      <c r="M3900" s="98"/>
      <c r="N3900" s="98"/>
      <c r="O3900" s="98"/>
      <c r="P3900" s="97"/>
      <c r="Q3900" s="18"/>
      <c r="R3900" s="18"/>
    </row>
    <row r="3901" spans="1:18" x14ac:dyDescent="0.3">
      <c r="A3901" s="98"/>
      <c r="B3901" s="98"/>
      <c r="C3901" s="98"/>
      <c r="D3901" s="98"/>
      <c r="E3901" s="98"/>
      <c r="F3901" s="98"/>
      <c r="G3901" s="98"/>
      <c r="H3901" s="98"/>
      <c r="I3901" s="98"/>
      <c r="J3901" s="98"/>
      <c r="K3901" s="98"/>
      <c r="L3901" s="98"/>
      <c r="M3901" s="98"/>
      <c r="N3901" s="98"/>
      <c r="O3901" s="98"/>
      <c r="P3901" s="97"/>
      <c r="Q3901" s="18"/>
      <c r="R3901" s="18"/>
    </row>
    <row r="3902" spans="1:18" x14ac:dyDescent="0.3">
      <c r="A3902" s="98"/>
      <c r="B3902" s="98"/>
      <c r="C3902" s="98"/>
      <c r="D3902" s="98"/>
      <c r="E3902" s="98"/>
      <c r="F3902" s="98"/>
      <c r="G3902" s="98"/>
      <c r="H3902" s="98"/>
      <c r="I3902" s="98"/>
      <c r="J3902" s="98"/>
      <c r="K3902" s="98"/>
      <c r="L3902" s="98"/>
      <c r="M3902" s="98"/>
      <c r="N3902" s="98"/>
      <c r="O3902" s="98"/>
      <c r="P3902" s="97"/>
      <c r="Q3902" s="18"/>
      <c r="R3902" s="18"/>
    </row>
    <row r="3903" spans="1:18" x14ac:dyDescent="0.3">
      <c r="A3903" s="98"/>
      <c r="B3903" s="98"/>
      <c r="C3903" s="98"/>
      <c r="D3903" s="98"/>
      <c r="E3903" s="98"/>
      <c r="F3903" s="98"/>
      <c r="G3903" s="98"/>
      <c r="H3903" s="98"/>
      <c r="I3903" s="98"/>
      <c r="J3903" s="98"/>
      <c r="K3903" s="98"/>
      <c r="L3903" s="98"/>
      <c r="M3903" s="98"/>
      <c r="N3903" s="98"/>
      <c r="O3903" s="98"/>
      <c r="P3903" s="97"/>
      <c r="Q3903" s="18"/>
      <c r="R3903" s="18"/>
    </row>
    <row r="3904" spans="1:18" x14ac:dyDescent="0.3">
      <c r="A3904" s="98"/>
      <c r="B3904" s="98"/>
      <c r="C3904" s="98"/>
      <c r="D3904" s="98"/>
      <c r="E3904" s="98"/>
      <c r="F3904" s="98"/>
      <c r="G3904" s="98"/>
      <c r="H3904" s="98"/>
      <c r="I3904" s="98"/>
      <c r="J3904" s="98"/>
      <c r="K3904" s="98"/>
      <c r="L3904" s="98"/>
      <c r="M3904" s="98"/>
      <c r="N3904" s="98"/>
      <c r="O3904" s="98"/>
      <c r="P3904" s="97"/>
      <c r="Q3904" s="18"/>
      <c r="R3904" s="18"/>
    </row>
    <row r="3905" spans="1:18" x14ac:dyDescent="0.3">
      <c r="A3905" s="98"/>
      <c r="B3905" s="98"/>
      <c r="C3905" s="98"/>
      <c r="D3905" s="98"/>
      <c r="E3905" s="98"/>
      <c r="F3905" s="98"/>
      <c r="G3905" s="98"/>
      <c r="H3905" s="98"/>
      <c r="I3905" s="98"/>
      <c r="J3905" s="98"/>
      <c r="K3905" s="98"/>
      <c r="L3905" s="98"/>
      <c r="M3905" s="98"/>
      <c r="N3905" s="98"/>
      <c r="O3905" s="98"/>
      <c r="P3905" s="97"/>
      <c r="Q3905" s="18"/>
      <c r="R3905" s="18"/>
    </row>
    <row r="3906" spans="1:18" x14ac:dyDescent="0.3">
      <c r="A3906" s="98"/>
      <c r="B3906" s="98"/>
      <c r="C3906" s="98"/>
      <c r="D3906" s="98"/>
      <c r="E3906" s="98"/>
      <c r="F3906" s="98"/>
      <c r="G3906" s="98"/>
      <c r="H3906" s="98"/>
      <c r="I3906" s="98"/>
      <c r="J3906" s="98"/>
      <c r="K3906" s="98"/>
      <c r="L3906" s="98"/>
      <c r="M3906" s="98"/>
      <c r="N3906" s="98"/>
      <c r="O3906" s="98"/>
      <c r="P3906" s="97"/>
      <c r="Q3906" s="18"/>
      <c r="R3906" s="18"/>
    </row>
    <row r="3907" spans="1:18" x14ac:dyDescent="0.3">
      <c r="A3907" s="98"/>
      <c r="B3907" s="98"/>
      <c r="C3907" s="98"/>
      <c r="D3907" s="98"/>
      <c r="E3907" s="98"/>
      <c r="F3907" s="98"/>
      <c r="G3907" s="98"/>
      <c r="H3907" s="98"/>
      <c r="I3907" s="98"/>
      <c r="J3907" s="98"/>
      <c r="K3907" s="98"/>
      <c r="L3907" s="98"/>
      <c r="M3907" s="98"/>
      <c r="N3907" s="98"/>
      <c r="O3907" s="98"/>
      <c r="P3907" s="97"/>
      <c r="Q3907" s="18"/>
      <c r="R3907" s="18"/>
    </row>
    <row r="3908" spans="1:18" x14ac:dyDescent="0.3">
      <c r="A3908" s="98"/>
      <c r="B3908" s="98"/>
      <c r="C3908" s="98"/>
      <c r="D3908" s="98"/>
      <c r="E3908" s="98"/>
      <c r="F3908" s="98"/>
      <c r="G3908" s="98"/>
      <c r="H3908" s="98"/>
      <c r="I3908" s="98"/>
      <c r="J3908" s="98"/>
      <c r="K3908" s="98"/>
      <c r="L3908" s="98"/>
      <c r="M3908" s="98"/>
      <c r="N3908" s="98"/>
      <c r="O3908" s="98"/>
      <c r="P3908" s="97"/>
      <c r="Q3908" s="18"/>
      <c r="R3908" s="18"/>
    </row>
    <row r="3909" spans="1:18" x14ac:dyDescent="0.3">
      <c r="A3909" s="98"/>
      <c r="B3909" s="98"/>
      <c r="C3909" s="98"/>
      <c r="D3909" s="98"/>
      <c r="E3909" s="98"/>
      <c r="F3909" s="98"/>
      <c r="G3909" s="98"/>
      <c r="H3909" s="98"/>
      <c r="I3909" s="98"/>
      <c r="J3909" s="98"/>
      <c r="K3909" s="98"/>
      <c r="L3909" s="98"/>
      <c r="M3909" s="98"/>
      <c r="N3909" s="98"/>
      <c r="O3909" s="98"/>
      <c r="P3909" s="97"/>
      <c r="Q3909" s="18"/>
      <c r="R3909" s="18"/>
    </row>
    <row r="3910" spans="1:18" x14ac:dyDescent="0.3">
      <c r="A3910" s="98"/>
      <c r="B3910" s="98"/>
      <c r="C3910" s="98"/>
      <c r="D3910" s="98"/>
      <c r="E3910" s="98"/>
      <c r="F3910" s="98"/>
      <c r="G3910" s="98"/>
      <c r="H3910" s="98"/>
      <c r="I3910" s="98"/>
      <c r="J3910" s="98"/>
      <c r="K3910" s="98"/>
      <c r="L3910" s="98"/>
      <c r="M3910" s="98"/>
      <c r="N3910" s="98"/>
      <c r="O3910" s="98"/>
      <c r="P3910" s="97"/>
      <c r="Q3910" s="18"/>
      <c r="R3910" s="18"/>
    </row>
    <row r="3911" spans="1:18" x14ac:dyDescent="0.3">
      <c r="A3911" s="98"/>
      <c r="B3911" s="98"/>
      <c r="C3911" s="98"/>
      <c r="D3911" s="98"/>
      <c r="E3911" s="98"/>
      <c r="F3911" s="98"/>
      <c r="G3911" s="98"/>
      <c r="H3911" s="98"/>
      <c r="I3911" s="98"/>
      <c r="J3911" s="98"/>
      <c r="K3911" s="98"/>
      <c r="L3911" s="98"/>
      <c r="M3911" s="98"/>
      <c r="N3911" s="98"/>
      <c r="O3911" s="98"/>
      <c r="P3911" s="97"/>
      <c r="Q3911" s="18"/>
      <c r="R3911" s="18"/>
    </row>
    <row r="3912" spans="1:18" x14ac:dyDescent="0.3">
      <c r="A3912" s="98"/>
      <c r="B3912" s="98"/>
      <c r="C3912" s="98"/>
      <c r="D3912" s="98"/>
      <c r="E3912" s="98"/>
      <c r="F3912" s="98"/>
      <c r="G3912" s="98"/>
      <c r="H3912" s="98"/>
      <c r="I3912" s="98"/>
      <c r="J3912" s="98"/>
      <c r="K3912" s="98"/>
      <c r="L3912" s="98"/>
      <c r="M3912" s="98"/>
      <c r="N3912" s="98"/>
      <c r="O3912" s="98"/>
      <c r="P3912" s="97"/>
      <c r="Q3912" s="18"/>
      <c r="R3912" s="18"/>
    </row>
    <row r="3913" spans="1:18" x14ac:dyDescent="0.3">
      <c r="A3913" s="98"/>
      <c r="B3913" s="98"/>
      <c r="C3913" s="98"/>
      <c r="D3913" s="98"/>
      <c r="E3913" s="98"/>
      <c r="F3913" s="98"/>
      <c r="G3913" s="98"/>
      <c r="H3913" s="98"/>
      <c r="I3913" s="98"/>
      <c r="J3913" s="98"/>
      <c r="K3913" s="98"/>
      <c r="L3913" s="98"/>
      <c r="M3913" s="98"/>
      <c r="N3913" s="98"/>
      <c r="O3913" s="98"/>
      <c r="P3913" s="97"/>
      <c r="Q3913" s="18"/>
      <c r="R3913" s="18"/>
    </row>
    <row r="3914" spans="1:18" x14ac:dyDescent="0.3">
      <c r="A3914" s="98"/>
      <c r="B3914" s="98"/>
      <c r="C3914" s="98"/>
      <c r="D3914" s="98"/>
      <c r="E3914" s="98"/>
      <c r="F3914" s="98"/>
      <c r="G3914" s="98"/>
      <c r="H3914" s="98"/>
      <c r="I3914" s="98"/>
      <c r="J3914" s="98"/>
      <c r="K3914" s="98"/>
      <c r="L3914" s="98"/>
      <c r="M3914" s="98"/>
      <c r="N3914" s="98"/>
      <c r="O3914" s="98"/>
      <c r="P3914" s="97"/>
      <c r="Q3914" s="18"/>
      <c r="R3914" s="18"/>
    </row>
    <row r="3915" spans="1:18" x14ac:dyDescent="0.3">
      <c r="A3915" s="98"/>
      <c r="B3915" s="98"/>
      <c r="C3915" s="98"/>
      <c r="D3915" s="98"/>
      <c r="E3915" s="98"/>
      <c r="F3915" s="98"/>
      <c r="G3915" s="98"/>
      <c r="H3915" s="98"/>
      <c r="I3915" s="98"/>
      <c r="J3915" s="98"/>
      <c r="K3915" s="98"/>
      <c r="L3915" s="98"/>
      <c r="M3915" s="98"/>
      <c r="N3915" s="98"/>
      <c r="O3915" s="98"/>
      <c r="P3915" s="97"/>
      <c r="Q3915" s="18"/>
      <c r="R3915" s="18"/>
    </row>
    <row r="3916" spans="1:18" x14ac:dyDescent="0.3">
      <c r="A3916" s="98"/>
      <c r="B3916" s="98"/>
      <c r="C3916" s="98"/>
      <c r="D3916" s="98"/>
      <c r="E3916" s="98"/>
      <c r="F3916" s="98"/>
      <c r="G3916" s="98"/>
      <c r="H3916" s="98"/>
      <c r="I3916" s="98"/>
      <c r="J3916" s="98"/>
      <c r="K3916" s="98"/>
      <c r="L3916" s="98"/>
      <c r="M3916" s="98"/>
      <c r="N3916" s="98"/>
      <c r="O3916" s="98"/>
      <c r="P3916" s="97"/>
      <c r="Q3916" s="18"/>
      <c r="R3916" s="18"/>
    </row>
    <row r="3917" spans="1:18" x14ac:dyDescent="0.3">
      <c r="A3917" s="98"/>
      <c r="B3917" s="98"/>
      <c r="C3917" s="98"/>
      <c r="D3917" s="98"/>
      <c r="E3917" s="98"/>
      <c r="F3917" s="98"/>
      <c r="G3917" s="98"/>
      <c r="H3917" s="98"/>
      <c r="I3917" s="98"/>
      <c r="J3917" s="98"/>
      <c r="K3917" s="98"/>
      <c r="L3917" s="98"/>
      <c r="M3917" s="98"/>
      <c r="N3917" s="98"/>
      <c r="O3917" s="98"/>
      <c r="P3917" s="97"/>
      <c r="Q3917" s="18"/>
      <c r="R3917" s="18"/>
    </row>
    <row r="3918" spans="1:18" x14ac:dyDescent="0.3">
      <c r="A3918" s="98"/>
      <c r="B3918" s="98"/>
      <c r="C3918" s="98"/>
      <c r="D3918" s="98"/>
      <c r="E3918" s="98"/>
      <c r="F3918" s="98"/>
      <c r="G3918" s="98"/>
      <c r="H3918" s="98"/>
      <c r="I3918" s="98"/>
      <c r="J3918" s="98"/>
      <c r="K3918" s="98"/>
      <c r="L3918" s="98"/>
      <c r="M3918" s="98"/>
      <c r="N3918" s="98"/>
      <c r="O3918" s="98"/>
      <c r="P3918" s="97"/>
      <c r="Q3918" s="18"/>
      <c r="R3918" s="18"/>
    </row>
    <row r="3919" spans="1:18" x14ac:dyDescent="0.3">
      <c r="A3919" s="98"/>
      <c r="B3919" s="98"/>
      <c r="C3919" s="98"/>
      <c r="D3919" s="98"/>
      <c r="E3919" s="98"/>
      <c r="F3919" s="98"/>
      <c r="G3919" s="98"/>
      <c r="H3919" s="98"/>
      <c r="I3919" s="98"/>
      <c r="J3919" s="98"/>
      <c r="K3919" s="98"/>
      <c r="L3919" s="98"/>
      <c r="M3919" s="98"/>
      <c r="N3919" s="98"/>
      <c r="O3919" s="98"/>
      <c r="P3919" s="97"/>
      <c r="Q3919" s="18"/>
      <c r="R3919" s="18"/>
    </row>
    <row r="3920" spans="1:18" x14ac:dyDescent="0.3">
      <c r="A3920" s="98"/>
      <c r="B3920" s="98"/>
      <c r="C3920" s="98"/>
      <c r="D3920" s="98"/>
      <c r="E3920" s="98"/>
      <c r="F3920" s="98"/>
      <c r="G3920" s="98"/>
      <c r="H3920" s="98"/>
      <c r="I3920" s="98"/>
      <c r="J3920" s="98"/>
      <c r="K3920" s="98"/>
      <c r="L3920" s="98"/>
      <c r="M3920" s="98"/>
      <c r="N3920" s="98"/>
      <c r="O3920" s="98"/>
      <c r="P3920" s="97"/>
      <c r="Q3920" s="18"/>
      <c r="R3920" s="18"/>
    </row>
    <row r="3921" spans="1:18" x14ac:dyDescent="0.3">
      <c r="A3921" s="98"/>
      <c r="B3921" s="98"/>
      <c r="C3921" s="98"/>
      <c r="D3921" s="98"/>
      <c r="E3921" s="98"/>
      <c r="F3921" s="98"/>
      <c r="G3921" s="98"/>
      <c r="H3921" s="98"/>
      <c r="I3921" s="98"/>
      <c r="J3921" s="98"/>
      <c r="K3921" s="98"/>
      <c r="L3921" s="98"/>
      <c r="M3921" s="98"/>
      <c r="N3921" s="98"/>
      <c r="O3921" s="98"/>
      <c r="P3921" s="97"/>
      <c r="Q3921" s="18"/>
      <c r="R3921" s="18"/>
    </row>
    <row r="3922" spans="1:18" x14ac:dyDescent="0.3">
      <c r="A3922" s="98"/>
      <c r="B3922" s="98"/>
      <c r="C3922" s="98"/>
      <c r="D3922" s="98"/>
      <c r="E3922" s="98"/>
      <c r="F3922" s="98"/>
      <c r="G3922" s="98"/>
      <c r="H3922" s="98"/>
      <c r="I3922" s="98"/>
      <c r="J3922" s="98"/>
      <c r="K3922" s="98"/>
      <c r="L3922" s="98"/>
      <c r="M3922" s="98"/>
      <c r="N3922" s="98"/>
      <c r="O3922" s="98"/>
      <c r="P3922" s="97"/>
      <c r="Q3922" s="18"/>
      <c r="R3922" s="18"/>
    </row>
    <row r="3923" spans="1:18" x14ac:dyDescent="0.3">
      <c r="A3923" s="98"/>
      <c r="B3923" s="98"/>
      <c r="C3923" s="98"/>
      <c r="D3923" s="98"/>
      <c r="E3923" s="98"/>
      <c r="F3923" s="98"/>
      <c r="G3923" s="98"/>
      <c r="H3923" s="98"/>
      <c r="I3923" s="98"/>
      <c r="J3923" s="98"/>
      <c r="K3923" s="98"/>
      <c r="L3923" s="98"/>
      <c r="M3923" s="98"/>
      <c r="N3923" s="98"/>
      <c r="O3923" s="98"/>
      <c r="P3923" s="97"/>
      <c r="Q3923" s="18"/>
      <c r="R3923" s="18"/>
    </row>
    <row r="3924" spans="1:18" x14ac:dyDescent="0.3">
      <c r="A3924" s="98"/>
      <c r="B3924" s="98"/>
      <c r="C3924" s="98"/>
      <c r="D3924" s="98"/>
      <c r="E3924" s="98"/>
      <c r="F3924" s="98"/>
      <c r="G3924" s="98"/>
      <c r="H3924" s="98"/>
      <c r="I3924" s="98"/>
      <c r="J3924" s="98"/>
      <c r="K3924" s="98"/>
      <c r="L3924" s="98"/>
      <c r="M3924" s="98"/>
      <c r="N3924" s="98"/>
      <c r="O3924" s="98"/>
      <c r="P3924" s="97"/>
      <c r="Q3924" s="18"/>
      <c r="R3924" s="18"/>
    </row>
    <row r="3925" spans="1:18" x14ac:dyDescent="0.3">
      <c r="A3925" s="98"/>
      <c r="B3925" s="98"/>
      <c r="C3925" s="98"/>
      <c r="D3925" s="98"/>
      <c r="E3925" s="98"/>
      <c r="F3925" s="98"/>
      <c r="G3925" s="98"/>
      <c r="H3925" s="98"/>
      <c r="I3925" s="98"/>
      <c r="J3925" s="98"/>
      <c r="K3925" s="98"/>
      <c r="L3925" s="98"/>
      <c r="M3925" s="98"/>
      <c r="N3925" s="98"/>
      <c r="O3925" s="98"/>
      <c r="P3925" s="97"/>
      <c r="Q3925" s="18"/>
      <c r="R3925" s="18"/>
    </row>
    <row r="3926" spans="1:18" x14ac:dyDescent="0.3">
      <c r="A3926" s="98"/>
      <c r="B3926" s="98"/>
      <c r="C3926" s="98"/>
      <c r="D3926" s="98"/>
      <c r="E3926" s="98"/>
      <c r="F3926" s="98"/>
      <c r="G3926" s="98"/>
      <c r="H3926" s="98"/>
      <c r="I3926" s="98"/>
      <c r="J3926" s="98"/>
      <c r="K3926" s="98"/>
      <c r="L3926" s="98"/>
      <c r="M3926" s="98"/>
      <c r="N3926" s="98"/>
      <c r="O3926" s="98"/>
      <c r="P3926" s="97"/>
      <c r="Q3926" s="18"/>
      <c r="R3926" s="18"/>
    </row>
    <row r="3927" spans="1:18" x14ac:dyDescent="0.3">
      <c r="A3927" s="98"/>
      <c r="B3927" s="98"/>
      <c r="C3927" s="98"/>
      <c r="D3927" s="98"/>
      <c r="E3927" s="98"/>
      <c r="F3927" s="98"/>
      <c r="G3927" s="98"/>
      <c r="H3927" s="98"/>
      <c r="I3927" s="98"/>
      <c r="J3927" s="98"/>
      <c r="K3927" s="98"/>
      <c r="L3927" s="98"/>
      <c r="M3927" s="98"/>
      <c r="N3927" s="98"/>
      <c r="O3927" s="98"/>
      <c r="P3927" s="97"/>
      <c r="Q3927" s="18"/>
      <c r="R3927" s="18"/>
    </row>
    <row r="3928" spans="1:18" x14ac:dyDescent="0.3">
      <c r="A3928" s="98"/>
      <c r="B3928" s="98"/>
      <c r="C3928" s="98"/>
      <c r="D3928" s="98"/>
      <c r="E3928" s="98"/>
      <c r="F3928" s="98"/>
      <c r="G3928" s="98"/>
      <c r="H3928" s="98"/>
      <c r="I3928" s="98"/>
      <c r="J3928" s="98"/>
      <c r="K3928" s="98"/>
      <c r="L3928" s="98"/>
      <c r="M3928" s="98"/>
      <c r="N3928" s="98"/>
      <c r="O3928" s="98"/>
      <c r="P3928" s="97"/>
      <c r="Q3928" s="18"/>
      <c r="R3928" s="18"/>
    </row>
    <row r="3929" spans="1:18" x14ac:dyDescent="0.3">
      <c r="A3929" s="98"/>
      <c r="B3929" s="98"/>
      <c r="C3929" s="98"/>
      <c r="D3929" s="98"/>
      <c r="E3929" s="98"/>
      <c r="F3929" s="98"/>
      <c r="G3929" s="98"/>
      <c r="H3929" s="98"/>
      <c r="I3929" s="98"/>
      <c r="J3929" s="98"/>
      <c r="K3929" s="98"/>
      <c r="L3929" s="98"/>
      <c r="M3929" s="98"/>
      <c r="N3929" s="98"/>
      <c r="O3929" s="98"/>
      <c r="P3929" s="97"/>
      <c r="Q3929" s="18"/>
      <c r="R3929" s="18"/>
    </row>
    <row r="3930" spans="1:18" x14ac:dyDescent="0.3">
      <c r="A3930" s="98"/>
      <c r="B3930" s="98"/>
      <c r="C3930" s="98"/>
      <c r="D3930" s="98"/>
      <c r="E3930" s="98"/>
      <c r="F3930" s="98"/>
      <c r="G3930" s="98"/>
      <c r="H3930" s="98"/>
      <c r="I3930" s="98"/>
      <c r="J3930" s="98"/>
      <c r="K3930" s="98"/>
      <c r="L3930" s="98"/>
      <c r="M3930" s="98"/>
      <c r="N3930" s="98"/>
      <c r="O3930" s="98"/>
      <c r="P3930" s="97"/>
      <c r="Q3930" s="18"/>
      <c r="R3930" s="18"/>
    </row>
    <row r="3931" spans="1:18" x14ac:dyDescent="0.3">
      <c r="A3931" s="98"/>
      <c r="B3931" s="98"/>
      <c r="C3931" s="98"/>
      <c r="D3931" s="98"/>
      <c r="E3931" s="98"/>
      <c r="F3931" s="98"/>
      <c r="G3931" s="98"/>
      <c r="H3931" s="98"/>
      <c r="I3931" s="98"/>
      <c r="J3931" s="98"/>
      <c r="K3931" s="98"/>
      <c r="L3931" s="98"/>
      <c r="M3931" s="98"/>
      <c r="N3931" s="98"/>
      <c r="O3931" s="98"/>
      <c r="P3931" s="97"/>
      <c r="Q3931" s="18"/>
      <c r="R3931" s="18"/>
    </row>
    <row r="3932" spans="1:18" x14ac:dyDescent="0.3">
      <c r="A3932" s="98"/>
      <c r="B3932" s="98"/>
      <c r="C3932" s="98"/>
      <c r="D3932" s="98"/>
      <c r="E3932" s="98"/>
      <c r="F3932" s="98"/>
      <c r="G3932" s="98"/>
      <c r="H3932" s="98"/>
      <c r="I3932" s="98"/>
      <c r="J3932" s="98"/>
      <c r="K3932" s="98"/>
      <c r="L3932" s="98"/>
      <c r="M3932" s="98"/>
      <c r="N3932" s="98"/>
      <c r="O3932" s="98"/>
      <c r="P3932" s="97"/>
      <c r="Q3932" s="18"/>
      <c r="R3932" s="18"/>
    </row>
    <row r="3933" spans="1:18" x14ac:dyDescent="0.3">
      <c r="A3933" s="98"/>
      <c r="B3933" s="98"/>
      <c r="C3933" s="98"/>
      <c r="D3933" s="98"/>
      <c r="E3933" s="98"/>
      <c r="F3933" s="98"/>
      <c r="G3933" s="98"/>
      <c r="H3933" s="98"/>
      <c r="I3933" s="98"/>
      <c r="J3933" s="98"/>
      <c r="K3933" s="98"/>
      <c r="L3933" s="98"/>
      <c r="M3933" s="98"/>
      <c r="N3933" s="98"/>
      <c r="O3933" s="98"/>
      <c r="P3933" s="97"/>
      <c r="Q3933" s="18"/>
      <c r="R3933" s="18"/>
    </row>
    <row r="3934" spans="1:18" x14ac:dyDescent="0.3">
      <c r="A3934" s="98"/>
      <c r="B3934" s="98"/>
      <c r="C3934" s="98"/>
      <c r="D3934" s="98"/>
      <c r="E3934" s="98"/>
      <c r="F3934" s="98"/>
      <c r="G3934" s="98"/>
      <c r="H3934" s="98"/>
      <c r="I3934" s="98"/>
      <c r="J3934" s="98"/>
      <c r="K3934" s="98"/>
      <c r="L3934" s="98"/>
      <c r="M3934" s="98"/>
      <c r="N3934" s="98"/>
      <c r="O3934" s="98"/>
      <c r="P3934" s="97"/>
      <c r="Q3934" s="18"/>
      <c r="R3934" s="18"/>
    </row>
    <row r="3935" spans="1:18" x14ac:dyDescent="0.3">
      <c r="A3935" s="98"/>
      <c r="B3935" s="98"/>
      <c r="C3935" s="98"/>
      <c r="D3935" s="98"/>
      <c r="E3935" s="98"/>
      <c r="F3935" s="98"/>
      <c r="G3935" s="98"/>
      <c r="H3935" s="98"/>
      <c r="I3935" s="98"/>
      <c r="J3935" s="98"/>
      <c r="K3935" s="98"/>
      <c r="L3935" s="98"/>
      <c r="M3935" s="98"/>
      <c r="N3935" s="98"/>
      <c r="O3935" s="98"/>
      <c r="P3935" s="97"/>
      <c r="Q3935" s="18"/>
      <c r="R3935" s="18"/>
    </row>
    <row r="3936" spans="1:18" x14ac:dyDescent="0.3">
      <c r="A3936" s="98"/>
      <c r="B3936" s="98"/>
      <c r="C3936" s="98"/>
      <c r="D3936" s="98"/>
      <c r="E3936" s="98"/>
      <c r="F3936" s="98"/>
      <c r="G3936" s="98"/>
      <c r="H3936" s="98"/>
      <c r="I3936" s="98"/>
      <c r="J3936" s="98"/>
      <c r="K3936" s="98"/>
      <c r="L3936" s="98"/>
      <c r="M3936" s="98"/>
      <c r="N3936" s="98"/>
      <c r="O3936" s="98"/>
      <c r="P3936" s="97"/>
      <c r="Q3936" s="18"/>
      <c r="R3936" s="18"/>
    </row>
    <row r="3937" spans="1:18" x14ac:dyDescent="0.3">
      <c r="A3937" s="98"/>
      <c r="B3937" s="98"/>
      <c r="C3937" s="98"/>
      <c r="D3937" s="98"/>
      <c r="E3937" s="98"/>
      <c r="F3937" s="98"/>
      <c r="G3937" s="98"/>
      <c r="H3937" s="98"/>
      <c r="I3937" s="98"/>
      <c r="J3937" s="98"/>
      <c r="K3937" s="98"/>
      <c r="L3937" s="98"/>
      <c r="M3937" s="98"/>
      <c r="N3937" s="98"/>
      <c r="O3937" s="98"/>
      <c r="P3937" s="97"/>
      <c r="Q3937" s="18"/>
      <c r="R3937" s="18"/>
    </row>
    <row r="3938" spans="1:18" x14ac:dyDescent="0.3">
      <c r="A3938" s="98"/>
      <c r="B3938" s="98"/>
      <c r="C3938" s="98"/>
      <c r="D3938" s="98"/>
      <c r="E3938" s="98"/>
      <c r="F3938" s="98"/>
      <c r="G3938" s="98"/>
      <c r="H3938" s="98"/>
      <c r="I3938" s="98"/>
      <c r="J3938" s="98"/>
      <c r="K3938" s="98"/>
      <c r="L3938" s="98"/>
      <c r="M3938" s="98"/>
      <c r="N3938" s="98"/>
      <c r="O3938" s="98"/>
      <c r="P3938" s="97"/>
      <c r="Q3938" s="18"/>
      <c r="R3938" s="18"/>
    </row>
    <row r="3939" spans="1:18" x14ac:dyDescent="0.3">
      <c r="A3939" s="98"/>
      <c r="B3939" s="98"/>
      <c r="C3939" s="98"/>
      <c r="D3939" s="98"/>
      <c r="E3939" s="98"/>
      <c r="F3939" s="98"/>
      <c r="G3939" s="98"/>
      <c r="H3939" s="98"/>
      <c r="I3939" s="98"/>
      <c r="J3939" s="98"/>
      <c r="K3939" s="98"/>
      <c r="L3939" s="98"/>
      <c r="M3939" s="98"/>
      <c r="N3939" s="98"/>
      <c r="O3939" s="98"/>
      <c r="P3939" s="97"/>
      <c r="Q3939" s="18"/>
      <c r="R3939" s="18"/>
    </row>
    <row r="3940" spans="1:18" x14ac:dyDescent="0.3">
      <c r="A3940" s="98"/>
      <c r="B3940" s="98"/>
      <c r="C3940" s="98"/>
      <c r="D3940" s="98"/>
      <c r="E3940" s="98"/>
      <c r="F3940" s="98"/>
      <c r="G3940" s="98"/>
      <c r="H3940" s="98"/>
      <c r="I3940" s="98"/>
      <c r="J3940" s="98"/>
      <c r="K3940" s="98"/>
      <c r="L3940" s="98"/>
      <c r="M3940" s="98"/>
      <c r="N3940" s="98"/>
      <c r="O3940" s="98"/>
      <c r="P3940" s="97"/>
      <c r="Q3940" s="18"/>
      <c r="R3940" s="18"/>
    </row>
    <row r="3941" spans="1:18" x14ac:dyDescent="0.3">
      <c r="A3941" s="98"/>
      <c r="B3941" s="98"/>
      <c r="C3941" s="98"/>
      <c r="D3941" s="98"/>
      <c r="E3941" s="98"/>
      <c r="F3941" s="98"/>
      <c r="G3941" s="98"/>
      <c r="H3941" s="98"/>
      <c r="I3941" s="98"/>
      <c r="J3941" s="98"/>
      <c r="K3941" s="98"/>
      <c r="L3941" s="98"/>
      <c r="M3941" s="98"/>
      <c r="N3941" s="98"/>
      <c r="O3941" s="98"/>
      <c r="P3941" s="97"/>
      <c r="Q3941" s="18"/>
      <c r="R3941" s="18"/>
    </row>
    <row r="3942" spans="1:18" x14ac:dyDescent="0.3">
      <c r="A3942" s="98"/>
      <c r="B3942" s="98"/>
      <c r="C3942" s="98"/>
      <c r="D3942" s="98"/>
      <c r="E3942" s="98"/>
      <c r="F3942" s="98"/>
      <c r="G3942" s="98"/>
      <c r="H3942" s="98"/>
      <c r="I3942" s="98"/>
      <c r="J3942" s="98"/>
      <c r="K3942" s="98"/>
      <c r="L3942" s="98"/>
      <c r="M3942" s="98"/>
      <c r="N3942" s="98"/>
      <c r="O3942" s="98"/>
      <c r="P3942" s="97"/>
      <c r="Q3942" s="18"/>
      <c r="R3942" s="18"/>
    </row>
    <row r="3943" spans="1:18" x14ac:dyDescent="0.3">
      <c r="A3943" s="98"/>
      <c r="B3943" s="98"/>
      <c r="C3943" s="98"/>
      <c r="D3943" s="98"/>
      <c r="E3943" s="98"/>
      <c r="F3943" s="98"/>
      <c r="G3943" s="98"/>
      <c r="H3943" s="98"/>
      <c r="I3943" s="98"/>
      <c r="J3943" s="98"/>
      <c r="K3943" s="98"/>
      <c r="L3943" s="98"/>
      <c r="M3943" s="98"/>
      <c r="N3943" s="98"/>
      <c r="O3943" s="98"/>
      <c r="P3943" s="97"/>
      <c r="Q3943" s="18"/>
      <c r="R3943" s="18"/>
    </row>
    <row r="3944" spans="1:18" x14ac:dyDescent="0.3">
      <c r="A3944" s="98"/>
      <c r="B3944" s="98"/>
      <c r="C3944" s="98"/>
      <c r="D3944" s="98"/>
      <c r="E3944" s="98"/>
      <c r="F3944" s="98"/>
      <c r="G3944" s="98"/>
      <c r="H3944" s="98"/>
      <c r="I3944" s="98"/>
      <c r="J3944" s="98"/>
      <c r="K3944" s="98"/>
      <c r="L3944" s="98"/>
      <c r="M3944" s="98"/>
      <c r="N3944" s="98"/>
      <c r="O3944" s="98"/>
      <c r="P3944" s="97"/>
      <c r="Q3944" s="18"/>
      <c r="R3944" s="18"/>
    </row>
    <row r="3945" spans="1:18" x14ac:dyDescent="0.3">
      <c r="A3945" s="98"/>
      <c r="B3945" s="98"/>
      <c r="C3945" s="98"/>
      <c r="D3945" s="98"/>
      <c r="E3945" s="98"/>
      <c r="F3945" s="98"/>
      <c r="G3945" s="98"/>
      <c r="H3945" s="98"/>
      <c r="I3945" s="98"/>
      <c r="J3945" s="98"/>
      <c r="K3945" s="98"/>
      <c r="L3945" s="98"/>
      <c r="M3945" s="98"/>
      <c r="N3945" s="98"/>
      <c r="O3945" s="98"/>
      <c r="P3945" s="97"/>
      <c r="Q3945" s="18"/>
      <c r="R3945" s="18"/>
    </row>
    <row r="3946" spans="1:18" x14ac:dyDescent="0.3">
      <c r="A3946" s="98"/>
      <c r="B3946" s="98"/>
      <c r="C3946" s="98"/>
      <c r="D3946" s="98"/>
      <c r="E3946" s="98"/>
      <c r="F3946" s="98"/>
      <c r="G3946" s="98"/>
      <c r="H3946" s="98"/>
      <c r="I3946" s="98"/>
      <c r="J3946" s="98"/>
      <c r="K3946" s="98"/>
      <c r="L3946" s="98"/>
      <c r="M3946" s="98"/>
      <c r="N3946" s="98"/>
      <c r="O3946" s="98"/>
      <c r="P3946" s="97"/>
      <c r="Q3946" s="18"/>
      <c r="R3946" s="18"/>
    </row>
    <row r="3947" spans="1:18" x14ac:dyDescent="0.3">
      <c r="A3947" s="98"/>
      <c r="B3947" s="98"/>
      <c r="C3947" s="98"/>
      <c r="D3947" s="98"/>
      <c r="E3947" s="98"/>
      <c r="F3947" s="98"/>
      <c r="G3947" s="98"/>
      <c r="H3947" s="98"/>
      <c r="I3947" s="98"/>
      <c r="J3947" s="98"/>
      <c r="K3947" s="98"/>
      <c r="L3947" s="98"/>
      <c r="M3947" s="98"/>
      <c r="N3947" s="98"/>
      <c r="O3947" s="98"/>
      <c r="P3947" s="97"/>
      <c r="Q3947" s="18"/>
      <c r="R3947" s="18"/>
    </row>
    <row r="3948" spans="1:18" x14ac:dyDescent="0.3">
      <c r="A3948" s="98"/>
      <c r="B3948" s="98"/>
      <c r="C3948" s="98"/>
      <c r="D3948" s="98"/>
      <c r="E3948" s="98"/>
      <c r="F3948" s="98"/>
      <c r="G3948" s="98"/>
      <c r="H3948" s="98"/>
      <c r="I3948" s="98"/>
      <c r="J3948" s="98"/>
      <c r="K3948" s="98"/>
      <c r="L3948" s="98"/>
      <c r="M3948" s="98"/>
      <c r="N3948" s="98"/>
      <c r="O3948" s="98"/>
      <c r="P3948" s="97"/>
      <c r="Q3948" s="18"/>
      <c r="R3948" s="18"/>
    </row>
    <row r="3949" spans="1:18" x14ac:dyDescent="0.3">
      <c r="A3949" s="98"/>
      <c r="B3949" s="98"/>
      <c r="C3949" s="98"/>
      <c r="D3949" s="98"/>
      <c r="E3949" s="98"/>
      <c r="F3949" s="98"/>
      <c r="G3949" s="98"/>
      <c r="H3949" s="98"/>
      <c r="I3949" s="98"/>
      <c r="J3949" s="98"/>
      <c r="K3949" s="98"/>
      <c r="L3949" s="98"/>
      <c r="M3949" s="98"/>
      <c r="N3949" s="98"/>
      <c r="O3949" s="98"/>
      <c r="P3949" s="97"/>
      <c r="Q3949" s="18"/>
      <c r="R3949" s="18"/>
    </row>
    <row r="3950" spans="1:18" x14ac:dyDescent="0.3">
      <c r="A3950" s="98"/>
      <c r="B3950" s="98"/>
      <c r="C3950" s="98"/>
      <c r="D3950" s="98"/>
      <c r="E3950" s="98"/>
      <c r="F3950" s="98"/>
      <c r="G3950" s="98"/>
      <c r="H3950" s="98"/>
      <c r="I3950" s="98"/>
      <c r="J3950" s="98"/>
      <c r="K3950" s="98"/>
      <c r="L3950" s="98"/>
      <c r="M3950" s="98"/>
      <c r="N3950" s="98"/>
      <c r="O3950" s="98"/>
      <c r="P3950" s="97"/>
      <c r="Q3950" s="18"/>
      <c r="R3950" s="18"/>
    </row>
    <row r="3951" spans="1:18" x14ac:dyDescent="0.3">
      <c r="A3951" s="98"/>
      <c r="B3951" s="98"/>
      <c r="C3951" s="98"/>
      <c r="D3951" s="98"/>
      <c r="E3951" s="98"/>
      <c r="F3951" s="98"/>
      <c r="G3951" s="98"/>
      <c r="H3951" s="98"/>
      <c r="I3951" s="98"/>
      <c r="J3951" s="98"/>
      <c r="K3951" s="98"/>
      <c r="L3951" s="98"/>
      <c r="M3951" s="98"/>
      <c r="N3951" s="98"/>
      <c r="O3951" s="98"/>
      <c r="P3951" s="97"/>
      <c r="Q3951" s="18"/>
      <c r="R3951" s="18"/>
    </row>
    <row r="3952" spans="1:18" x14ac:dyDescent="0.3">
      <c r="A3952" s="98"/>
      <c r="B3952" s="98"/>
      <c r="C3952" s="98"/>
      <c r="D3952" s="98"/>
      <c r="E3952" s="98"/>
      <c r="F3952" s="98"/>
      <c r="G3952" s="98"/>
      <c r="H3952" s="98"/>
      <c r="I3952" s="98"/>
      <c r="J3952" s="98"/>
      <c r="K3952" s="98"/>
      <c r="L3952" s="98"/>
      <c r="M3952" s="98"/>
      <c r="N3952" s="98"/>
      <c r="O3952" s="98"/>
      <c r="P3952" s="97"/>
      <c r="Q3952" s="18"/>
      <c r="R3952" s="18"/>
    </row>
    <row r="3953" spans="1:18" x14ac:dyDescent="0.3">
      <c r="A3953" s="98"/>
      <c r="B3953" s="98"/>
      <c r="C3953" s="98"/>
      <c r="D3953" s="98"/>
      <c r="E3953" s="98"/>
      <c r="F3953" s="98"/>
      <c r="G3953" s="98"/>
      <c r="H3953" s="98"/>
      <c r="I3953" s="98"/>
      <c r="J3953" s="98"/>
      <c r="K3953" s="98"/>
      <c r="L3953" s="98"/>
      <c r="M3953" s="98"/>
      <c r="N3953" s="98"/>
      <c r="O3953" s="98"/>
      <c r="P3953" s="97"/>
      <c r="Q3953" s="18"/>
      <c r="R3953" s="18"/>
    </row>
    <row r="3954" spans="1:18" x14ac:dyDescent="0.3">
      <c r="A3954" s="98"/>
      <c r="B3954" s="98"/>
      <c r="C3954" s="98"/>
      <c r="D3954" s="98"/>
      <c r="E3954" s="98"/>
      <c r="F3954" s="98"/>
      <c r="G3954" s="98"/>
      <c r="H3954" s="98"/>
      <c r="I3954" s="98"/>
      <c r="J3954" s="98"/>
      <c r="K3954" s="98"/>
      <c r="L3954" s="98"/>
      <c r="M3954" s="98"/>
      <c r="N3954" s="98"/>
      <c r="O3954" s="98"/>
      <c r="P3954" s="97"/>
      <c r="Q3954" s="18"/>
      <c r="R3954" s="18"/>
    </row>
    <row r="3955" spans="1:18" x14ac:dyDescent="0.3">
      <c r="A3955" s="98"/>
      <c r="B3955" s="98"/>
      <c r="C3955" s="98"/>
      <c r="D3955" s="98"/>
      <c r="E3955" s="98"/>
      <c r="F3955" s="98"/>
      <c r="G3955" s="98"/>
      <c r="H3955" s="98"/>
      <c r="I3955" s="98"/>
      <c r="J3955" s="98"/>
      <c r="K3955" s="98"/>
      <c r="L3955" s="98"/>
      <c r="M3955" s="98"/>
      <c r="N3955" s="98"/>
      <c r="O3955" s="98"/>
      <c r="P3955" s="97"/>
      <c r="Q3955" s="18"/>
      <c r="R3955" s="18"/>
    </row>
    <row r="3956" spans="1:18" x14ac:dyDescent="0.3">
      <c r="A3956" s="98"/>
      <c r="B3956" s="98"/>
      <c r="C3956" s="98"/>
      <c r="D3956" s="98"/>
      <c r="E3956" s="98"/>
      <c r="F3956" s="98"/>
      <c r="G3956" s="98"/>
      <c r="H3956" s="98"/>
      <c r="I3956" s="98"/>
      <c r="J3956" s="98"/>
      <c r="K3956" s="98"/>
      <c r="L3956" s="98"/>
      <c r="M3956" s="98"/>
      <c r="N3956" s="98"/>
      <c r="O3956" s="98"/>
      <c r="P3956" s="97"/>
      <c r="Q3956" s="18"/>
      <c r="R3956" s="18"/>
    </row>
    <row r="3957" spans="1:18" x14ac:dyDescent="0.3">
      <c r="A3957" s="98"/>
      <c r="B3957" s="98"/>
      <c r="C3957" s="98"/>
      <c r="D3957" s="98"/>
      <c r="E3957" s="98"/>
      <c r="F3957" s="98"/>
      <c r="G3957" s="98"/>
      <c r="H3957" s="98"/>
      <c r="I3957" s="98"/>
      <c r="J3957" s="98"/>
      <c r="K3957" s="98"/>
      <c r="L3957" s="98"/>
      <c r="M3957" s="98"/>
      <c r="N3957" s="98"/>
      <c r="O3957" s="98"/>
      <c r="P3957" s="97"/>
      <c r="Q3957" s="18"/>
      <c r="R3957" s="18"/>
    </row>
    <row r="3958" spans="1:18" x14ac:dyDescent="0.3">
      <c r="A3958" s="98"/>
      <c r="B3958" s="98"/>
      <c r="C3958" s="98"/>
      <c r="D3958" s="98"/>
      <c r="E3958" s="98"/>
      <c r="F3958" s="98"/>
      <c r="G3958" s="98"/>
      <c r="H3958" s="98"/>
      <c r="I3958" s="98"/>
      <c r="J3958" s="98"/>
      <c r="K3958" s="98"/>
      <c r="L3958" s="98"/>
      <c r="M3958" s="98"/>
      <c r="N3958" s="98"/>
      <c r="O3958" s="98"/>
      <c r="P3958" s="97"/>
      <c r="Q3958" s="18"/>
      <c r="R3958" s="18"/>
    </row>
    <row r="3959" spans="1:18" x14ac:dyDescent="0.3">
      <c r="A3959" s="98"/>
      <c r="B3959" s="98"/>
      <c r="C3959" s="98"/>
      <c r="D3959" s="98"/>
      <c r="E3959" s="98"/>
      <c r="F3959" s="98"/>
      <c r="G3959" s="98"/>
      <c r="H3959" s="98"/>
      <c r="I3959" s="98"/>
      <c r="J3959" s="98"/>
      <c r="K3959" s="98"/>
      <c r="L3959" s="98"/>
      <c r="M3959" s="98"/>
      <c r="N3959" s="98"/>
      <c r="O3959" s="98"/>
      <c r="P3959" s="97"/>
      <c r="Q3959" s="18"/>
      <c r="R3959" s="18"/>
    </row>
    <row r="3960" spans="1:18" x14ac:dyDescent="0.3">
      <c r="A3960" s="98"/>
      <c r="B3960" s="98"/>
      <c r="C3960" s="98"/>
      <c r="D3960" s="98"/>
      <c r="E3960" s="98"/>
      <c r="F3960" s="98"/>
      <c r="G3960" s="98"/>
      <c r="H3960" s="98"/>
      <c r="I3960" s="98"/>
      <c r="J3960" s="98"/>
      <c r="K3960" s="98"/>
      <c r="L3960" s="98"/>
      <c r="M3960" s="98"/>
      <c r="N3960" s="98"/>
      <c r="O3960" s="98"/>
      <c r="P3960" s="97"/>
      <c r="Q3960" s="18"/>
      <c r="R3960" s="18"/>
    </row>
    <row r="3961" spans="1:18" x14ac:dyDescent="0.3">
      <c r="A3961" s="98"/>
      <c r="B3961" s="98"/>
      <c r="C3961" s="98"/>
      <c r="D3961" s="98"/>
      <c r="E3961" s="98"/>
      <c r="F3961" s="98"/>
      <c r="G3961" s="98"/>
      <c r="H3961" s="98"/>
      <c r="I3961" s="98"/>
      <c r="J3961" s="98"/>
      <c r="K3961" s="98"/>
      <c r="L3961" s="98"/>
      <c r="M3961" s="98"/>
      <c r="N3961" s="98"/>
      <c r="O3961" s="98"/>
      <c r="P3961" s="97"/>
      <c r="Q3961" s="18"/>
      <c r="R3961" s="18"/>
    </row>
    <row r="3962" spans="1:18" x14ac:dyDescent="0.3">
      <c r="A3962" s="98"/>
      <c r="B3962" s="98"/>
      <c r="C3962" s="98"/>
      <c r="D3962" s="98"/>
      <c r="E3962" s="98"/>
      <c r="F3962" s="98"/>
      <c r="G3962" s="98"/>
      <c r="H3962" s="98"/>
      <c r="I3962" s="98"/>
      <c r="J3962" s="98"/>
      <c r="K3962" s="98"/>
      <c r="L3962" s="98"/>
      <c r="M3962" s="98"/>
      <c r="N3962" s="98"/>
      <c r="O3962" s="98"/>
      <c r="P3962" s="97"/>
      <c r="Q3962" s="18"/>
      <c r="R3962" s="18"/>
    </row>
    <row r="3963" spans="1:18" x14ac:dyDescent="0.3">
      <c r="A3963" s="98"/>
      <c r="B3963" s="98"/>
      <c r="C3963" s="98"/>
      <c r="D3963" s="98"/>
      <c r="E3963" s="98"/>
      <c r="F3963" s="98"/>
      <c r="G3963" s="98"/>
      <c r="H3963" s="98"/>
      <c r="I3963" s="98"/>
      <c r="J3963" s="98"/>
      <c r="K3963" s="98"/>
      <c r="L3963" s="98"/>
      <c r="M3963" s="98"/>
      <c r="N3963" s="98"/>
      <c r="O3963" s="98"/>
      <c r="P3963" s="97"/>
      <c r="Q3963" s="18"/>
      <c r="R3963" s="18"/>
    </row>
    <row r="3964" spans="1:18" x14ac:dyDescent="0.3">
      <c r="A3964" s="98"/>
      <c r="B3964" s="98"/>
      <c r="C3964" s="98"/>
      <c r="D3964" s="98"/>
      <c r="E3964" s="98"/>
      <c r="F3964" s="98"/>
      <c r="G3964" s="98"/>
      <c r="H3964" s="98"/>
      <c r="I3964" s="98"/>
      <c r="J3964" s="98"/>
      <c r="K3964" s="98"/>
      <c r="L3964" s="98"/>
      <c r="M3964" s="98"/>
      <c r="N3964" s="98"/>
      <c r="O3964" s="98"/>
      <c r="P3964" s="97"/>
      <c r="Q3964" s="18"/>
      <c r="R3964" s="18"/>
    </row>
    <row r="3965" spans="1:18" x14ac:dyDescent="0.3">
      <c r="A3965" s="98"/>
      <c r="B3965" s="98"/>
      <c r="C3965" s="98"/>
      <c r="D3965" s="98"/>
      <c r="E3965" s="98"/>
      <c r="F3965" s="98"/>
      <c r="G3965" s="98"/>
      <c r="H3965" s="98"/>
      <c r="I3965" s="98"/>
      <c r="J3965" s="98"/>
      <c r="K3965" s="98"/>
      <c r="L3965" s="98"/>
      <c r="M3965" s="98"/>
      <c r="N3965" s="98"/>
      <c r="O3965" s="98"/>
      <c r="P3965" s="97"/>
      <c r="Q3965" s="18"/>
      <c r="R3965" s="18"/>
    </row>
    <row r="3966" spans="1:18" x14ac:dyDescent="0.3">
      <c r="A3966" s="98"/>
      <c r="B3966" s="98"/>
      <c r="C3966" s="98"/>
      <c r="D3966" s="98"/>
      <c r="E3966" s="98"/>
      <c r="F3966" s="98"/>
      <c r="G3966" s="98"/>
      <c r="H3966" s="98"/>
      <c r="I3966" s="98"/>
      <c r="J3966" s="98"/>
      <c r="K3966" s="98"/>
      <c r="L3966" s="98"/>
      <c r="M3966" s="98"/>
      <c r="N3966" s="98"/>
      <c r="O3966" s="98"/>
      <c r="P3966" s="97"/>
      <c r="Q3966" s="18"/>
      <c r="R3966" s="18"/>
    </row>
    <row r="3967" spans="1:18" x14ac:dyDescent="0.3">
      <c r="A3967" s="98"/>
      <c r="B3967" s="98"/>
      <c r="C3967" s="98"/>
      <c r="D3967" s="98"/>
      <c r="E3967" s="98"/>
      <c r="F3967" s="98"/>
      <c r="G3967" s="98"/>
      <c r="H3967" s="98"/>
      <c r="I3967" s="98"/>
      <c r="J3967" s="98"/>
      <c r="K3967" s="98"/>
      <c r="L3967" s="98"/>
      <c r="M3967" s="98"/>
      <c r="N3967" s="98"/>
      <c r="O3967" s="98"/>
      <c r="P3967" s="97"/>
      <c r="Q3967" s="18"/>
      <c r="R3967" s="18"/>
    </row>
    <row r="3968" spans="1:18" x14ac:dyDescent="0.3">
      <c r="A3968" s="98"/>
      <c r="B3968" s="98"/>
      <c r="C3968" s="98"/>
      <c r="D3968" s="98"/>
      <c r="E3968" s="98"/>
      <c r="F3968" s="98"/>
      <c r="G3968" s="98"/>
      <c r="H3968" s="98"/>
      <c r="I3968" s="98"/>
      <c r="J3968" s="98"/>
      <c r="K3968" s="98"/>
      <c r="L3968" s="98"/>
      <c r="M3968" s="98"/>
      <c r="N3968" s="98"/>
      <c r="O3968" s="98"/>
      <c r="P3968" s="97"/>
      <c r="Q3968" s="18"/>
      <c r="R3968" s="18"/>
    </row>
    <row r="3969" spans="1:18" x14ac:dyDescent="0.3">
      <c r="A3969" s="98"/>
      <c r="B3969" s="98"/>
      <c r="C3969" s="98"/>
      <c r="D3969" s="98"/>
      <c r="E3969" s="98"/>
      <c r="F3969" s="98"/>
      <c r="G3969" s="98"/>
      <c r="H3969" s="98"/>
      <c r="I3969" s="98"/>
      <c r="J3969" s="98"/>
      <c r="K3969" s="98"/>
      <c r="L3969" s="98"/>
      <c r="M3969" s="98"/>
      <c r="N3969" s="98"/>
      <c r="O3969" s="98"/>
      <c r="P3969" s="97"/>
      <c r="Q3969" s="18"/>
      <c r="R3969" s="18"/>
    </row>
    <row r="3970" spans="1:18" x14ac:dyDescent="0.3">
      <c r="A3970" s="98"/>
      <c r="B3970" s="98"/>
      <c r="C3970" s="98"/>
      <c r="D3970" s="98"/>
      <c r="E3970" s="98"/>
      <c r="F3970" s="98"/>
      <c r="G3970" s="98"/>
      <c r="H3970" s="98"/>
      <c r="I3970" s="98"/>
      <c r="J3970" s="98"/>
      <c r="K3970" s="98"/>
      <c r="L3970" s="98"/>
      <c r="M3970" s="98"/>
      <c r="N3970" s="98"/>
      <c r="O3970" s="98"/>
      <c r="P3970" s="97"/>
      <c r="Q3970" s="18"/>
      <c r="R3970" s="18"/>
    </row>
    <row r="3971" spans="1:18" x14ac:dyDescent="0.3">
      <c r="A3971" s="98"/>
      <c r="B3971" s="98"/>
      <c r="C3971" s="98"/>
      <c r="D3971" s="98"/>
      <c r="E3971" s="98"/>
      <c r="F3971" s="98"/>
      <c r="G3971" s="98"/>
      <c r="H3971" s="98"/>
      <c r="I3971" s="98"/>
      <c r="J3971" s="98"/>
      <c r="K3971" s="98"/>
      <c r="L3971" s="98"/>
      <c r="M3971" s="98"/>
      <c r="N3971" s="98"/>
      <c r="O3971" s="98"/>
      <c r="P3971" s="97"/>
      <c r="Q3971" s="18"/>
      <c r="R3971" s="18"/>
    </row>
    <row r="3972" spans="1:18" x14ac:dyDescent="0.3">
      <c r="A3972" s="98"/>
      <c r="B3972" s="98"/>
      <c r="C3972" s="98"/>
      <c r="D3972" s="98"/>
      <c r="E3972" s="98"/>
      <c r="F3972" s="98"/>
      <c r="G3972" s="98"/>
      <c r="H3972" s="98"/>
      <c r="I3972" s="98"/>
      <c r="J3972" s="98"/>
      <c r="K3972" s="98"/>
      <c r="L3972" s="98"/>
      <c r="M3972" s="98"/>
      <c r="N3972" s="98"/>
      <c r="O3972" s="98"/>
      <c r="P3972" s="97"/>
      <c r="Q3972" s="18"/>
      <c r="R3972" s="18"/>
    </row>
    <row r="3973" spans="1:18" x14ac:dyDescent="0.3">
      <c r="A3973" s="98"/>
      <c r="B3973" s="98"/>
      <c r="C3973" s="98"/>
      <c r="D3973" s="98"/>
      <c r="E3973" s="98"/>
      <c r="F3973" s="98"/>
      <c r="G3973" s="98"/>
      <c r="H3973" s="98"/>
      <c r="I3973" s="98"/>
      <c r="J3973" s="98"/>
      <c r="K3973" s="98"/>
      <c r="L3973" s="98"/>
      <c r="M3973" s="98"/>
      <c r="N3973" s="98"/>
      <c r="O3973" s="98"/>
      <c r="P3973" s="97"/>
      <c r="Q3973" s="18"/>
      <c r="R3973" s="18"/>
    </row>
    <row r="3974" spans="1:18" x14ac:dyDescent="0.3">
      <c r="A3974" s="98"/>
      <c r="B3974" s="98"/>
      <c r="C3974" s="98"/>
      <c r="D3974" s="98"/>
      <c r="E3974" s="98"/>
      <c r="F3974" s="98"/>
      <c r="G3974" s="98"/>
      <c r="H3974" s="98"/>
      <c r="I3974" s="98"/>
      <c r="J3974" s="98"/>
      <c r="K3974" s="98"/>
      <c r="L3974" s="98"/>
      <c r="M3974" s="98"/>
      <c r="N3974" s="98"/>
      <c r="O3974" s="98"/>
      <c r="P3974" s="97"/>
      <c r="Q3974" s="18"/>
      <c r="R3974" s="18"/>
    </row>
    <row r="3975" spans="1:18" x14ac:dyDescent="0.3">
      <c r="A3975" s="98"/>
      <c r="B3975" s="98"/>
      <c r="C3975" s="98"/>
      <c r="D3975" s="98"/>
      <c r="E3975" s="98"/>
      <c r="F3975" s="98"/>
      <c r="G3975" s="98"/>
      <c r="H3975" s="98"/>
      <c r="I3975" s="98"/>
      <c r="J3975" s="98"/>
      <c r="K3975" s="98"/>
      <c r="L3975" s="98"/>
      <c r="M3975" s="98"/>
      <c r="N3975" s="98"/>
      <c r="O3975" s="98"/>
      <c r="P3975" s="97"/>
      <c r="Q3975" s="18"/>
      <c r="R3975" s="18"/>
    </row>
    <row r="3976" spans="1:18" x14ac:dyDescent="0.3">
      <c r="A3976" s="98"/>
      <c r="B3976" s="98"/>
      <c r="C3976" s="98"/>
      <c r="D3976" s="98"/>
      <c r="E3976" s="98"/>
      <c r="F3976" s="98"/>
      <c r="G3976" s="98"/>
      <c r="H3976" s="98"/>
      <c r="I3976" s="98"/>
      <c r="J3976" s="98"/>
      <c r="K3976" s="98"/>
      <c r="L3976" s="98"/>
      <c r="M3976" s="98"/>
      <c r="N3976" s="98"/>
      <c r="O3976" s="98"/>
      <c r="P3976" s="97"/>
      <c r="Q3976" s="18"/>
      <c r="R3976" s="18"/>
    </row>
    <row r="3977" spans="1:18" x14ac:dyDescent="0.3">
      <c r="A3977" s="98"/>
      <c r="B3977" s="98"/>
      <c r="C3977" s="98"/>
      <c r="D3977" s="98"/>
      <c r="E3977" s="98"/>
      <c r="F3977" s="98"/>
      <c r="G3977" s="98"/>
      <c r="H3977" s="98"/>
      <c r="I3977" s="98"/>
      <c r="J3977" s="98"/>
      <c r="K3977" s="98"/>
      <c r="L3977" s="98"/>
      <c r="M3977" s="98"/>
      <c r="N3977" s="98"/>
      <c r="O3977" s="98"/>
      <c r="P3977" s="97"/>
      <c r="Q3977" s="18"/>
      <c r="R3977" s="18"/>
    </row>
    <row r="3978" spans="1:18" x14ac:dyDescent="0.3">
      <c r="A3978" s="98"/>
      <c r="B3978" s="98"/>
      <c r="C3978" s="98"/>
      <c r="D3978" s="98"/>
      <c r="E3978" s="98"/>
      <c r="F3978" s="98"/>
      <c r="G3978" s="98"/>
      <c r="H3978" s="98"/>
      <c r="I3978" s="98"/>
      <c r="J3978" s="98"/>
      <c r="K3978" s="98"/>
      <c r="L3978" s="98"/>
      <c r="M3978" s="98"/>
      <c r="N3978" s="98"/>
      <c r="O3978" s="98"/>
      <c r="P3978" s="97"/>
      <c r="Q3978" s="18"/>
      <c r="R3978" s="18"/>
    </row>
    <row r="3979" spans="1:18" x14ac:dyDescent="0.3">
      <c r="A3979" s="98"/>
      <c r="B3979" s="98"/>
      <c r="C3979" s="98"/>
      <c r="D3979" s="98"/>
      <c r="E3979" s="98"/>
      <c r="F3979" s="98"/>
      <c r="G3979" s="98"/>
      <c r="H3979" s="98"/>
      <c r="I3979" s="98"/>
      <c r="J3979" s="98"/>
      <c r="K3979" s="98"/>
      <c r="L3979" s="98"/>
      <c r="M3979" s="98"/>
      <c r="N3979" s="98"/>
      <c r="O3979" s="98"/>
      <c r="P3979" s="97"/>
      <c r="Q3979" s="18"/>
      <c r="R3979" s="18"/>
    </row>
    <row r="3980" spans="1:18" x14ac:dyDescent="0.3">
      <c r="A3980" s="98"/>
      <c r="B3980" s="98"/>
      <c r="C3980" s="98"/>
      <c r="D3980" s="98"/>
      <c r="E3980" s="98"/>
      <c r="F3980" s="98"/>
      <c r="G3980" s="98"/>
      <c r="H3980" s="98"/>
      <c r="I3980" s="98"/>
      <c r="J3980" s="98"/>
      <c r="K3980" s="98"/>
      <c r="L3980" s="98"/>
      <c r="M3980" s="98"/>
      <c r="N3980" s="98"/>
      <c r="O3980" s="98"/>
      <c r="P3980" s="97"/>
      <c r="Q3980" s="18"/>
      <c r="R3980" s="18"/>
    </row>
    <row r="3981" spans="1:18" x14ac:dyDescent="0.3">
      <c r="A3981" s="98"/>
      <c r="B3981" s="98"/>
      <c r="C3981" s="98"/>
      <c r="D3981" s="98"/>
      <c r="E3981" s="98"/>
      <c r="F3981" s="98"/>
      <c r="G3981" s="98"/>
      <c r="H3981" s="98"/>
      <c r="I3981" s="98"/>
      <c r="J3981" s="98"/>
      <c r="K3981" s="98"/>
      <c r="L3981" s="98"/>
      <c r="M3981" s="98"/>
      <c r="N3981" s="98"/>
      <c r="O3981" s="98"/>
      <c r="P3981" s="97"/>
      <c r="Q3981" s="18"/>
      <c r="R3981" s="18"/>
    </row>
    <row r="3982" spans="1:18" x14ac:dyDescent="0.3">
      <c r="A3982" s="98"/>
      <c r="B3982" s="98"/>
      <c r="C3982" s="98"/>
      <c r="D3982" s="98"/>
      <c r="E3982" s="98"/>
      <c r="F3982" s="98"/>
      <c r="G3982" s="98"/>
      <c r="H3982" s="98"/>
      <c r="I3982" s="98"/>
      <c r="J3982" s="98"/>
      <c r="K3982" s="98"/>
      <c r="L3982" s="98"/>
      <c r="M3982" s="98"/>
      <c r="N3982" s="98"/>
      <c r="O3982" s="98"/>
      <c r="P3982" s="97"/>
      <c r="Q3982" s="18"/>
      <c r="R3982" s="18"/>
    </row>
    <row r="3983" spans="1:18" x14ac:dyDescent="0.3">
      <c r="A3983" s="98"/>
      <c r="B3983" s="98"/>
      <c r="C3983" s="98"/>
      <c r="D3983" s="98"/>
      <c r="E3983" s="98"/>
      <c r="F3983" s="98"/>
      <c r="G3983" s="98"/>
      <c r="H3983" s="98"/>
      <c r="I3983" s="98"/>
      <c r="J3983" s="98"/>
      <c r="K3983" s="98"/>
      <c r="L3983" s="98"/>
      <c r="M3983" s="98"/>
      <c r="N3983" s="98"/>
      <c r="O3983" s="98"/>
      <c r="P3983" s="97"/>
      <c r="Q3983" s="18"/>
      <c r="R3983" s="18"/>
    </row>
    <row r="3984" spans="1:18" x14ac:dyDescent="0.3">
      <c r="A3984" s="98"/>
      <c r="B3984" s="98"/>
      <c r="C3984" s="98"/>
      <c r="D3984" s="98"/>
      <c r="E3984" s="98"/>
      <c r="F3984" s="98"/>
      <c r="G3984" s="98"/>
      <c r="H3984" s="98"/>
      <c r="I3984" s="98"/>
      <c r="J3984" s="98"/>
      <c r="K3984" s="98"/>
      <c r="L3984" s="98"/>
      <c r="M3984" s="98"/>
      <c r="N3984" s="98"/>
      <c r="O3984" s="98"/>
      <c r="P3984" s="97"/>
      <c r="Q3984" s="18"/>
      <c r="R3984" s="18"/>
    </row>
    <row r="3985" spans="1:18" x14ac:dyDescent="0.3">
      <c r="A3985" s="98"/>
      <c r="B3985" s="98"/>
      <c r="C3985" s="98"/>
      <c r="D3985" s="98"/>
      <c r="E3985" s="98"/>
      <c r="F3985" s="98"/>
      <c r="G3985" s="98"/>
      <c r="H3985" s="98"/>
      <c r="I3985" s="98"/>
      <c r="J3985" s="98"/>
      <c r="K3985" s="98"/>
      <c r="L3985" s="98"/>
      <c r="M3985" s="98"/>
      <c r="N3985" s="98"/>
      <c r="O3985" s="98"/>
      <c r="P3985" s="97"/>
      <c r="Q3985" s="18"/>
      <c r="R3985" s="18"/>
    </row>
    <row r="3986" spans="1:18" x14ac:dyDescent="0.3">
      <c r="A3986" s="98"/>
      <c r="B3986" s="98"/>
      <c r="C3986" s="98"/>
      <c r="D3986" s="98"/>
      <c r="E3986" s="98"/>
      <c r="F3986" s="98"/>
      <c r="G3986" s="98"/>
      <c r="H3986" s="98"/>
      <c r="I3986" s="98"/>
      <c r="J3986" s="98"/>
      <c r="K3986" s="98"/>
      <c r="L3986" s="98"/>
      <c r="M3986" s="98"/>
      <c r="N3986" s="98"/>
      <c r="O3986" s="98"/>
      <c r="P3986" s="97"/>
      <c r="Q3986" s="18"/>
      <c r="R3986" s="18"/>
    </row>
    <row r="3987" spans="1:18" x14ac:dyDescent="0.3">
      <c r="A3987" s="98"/>
      <c r="B3987" s="98"/>
      <c r="C3987" s="98"/>
      <c r="D3987" s="98"/>
      <c r="E3987" s="98"/>
      <c r="F3987" s="98"/>
      <c r="G3987" s="98"/>
      <c r="H3987" s="98"/>
      <c r="I3987" s="98"/>
      <c r="J3987" s="98"/>
      <c r="K3987" s="98"/>
      <c r="L3987" s="98"/>
      <c r="M3987" s="98"/>
      <c r="N3987" s="98"/>
      <c r="O3987" s="98"/>
      <c r="P3987" s="97"/>
      <c r="Q3987" s="18"/>
      <c r="R3987" s="18"/>
    </row>
    <row r="3988" spans="1:18" x14ac:dyDescent="0.3">
      <c r="A3988" s="98"/>
      <c r="B3988" s="98"/>
      <c r="C3988" s="98"/>
      <c r="D3988" s="98"/>
      <c r="E3988" s="98"/>
      <c r="F3988" s="98"/>
      <c r="G3988" s="98"/>
      <c r="H3988" s="98"/>
      <c r="I3988" s="98"/>
      <c r="J3988" s="98"/>
      <c r="K3988" s="98"/>
      <c r="L3988" s="98"/>
      <c r="M3988" s="98"/>
      <c r="N3988" s="98"/>
      <c r="O3988" s="98"/>
      <c r="P3988" s="97"/>
      <c r="Q3988" s="18"/>
      <c r="R3988" s="18"/>
    </row>
    <row r="3989" spans="1:18" x14ac:dyDescent="0.3">
      <c r="A3989" s="98"/>
      <c r="B3989" s="98"/>
      <c r="C3989" s="98"/>
      <c r="D3989" s="98"/>
      <c r="E3989" s="98"/>
      <c r="F3989" s="98"/>
      <c r="G3989" s="98"/>
      <c r="H3989" s="98"/>
      <c r="I3989" s="98"/>
      <c r="J3989" s="98"/>
      <c r="K3989" s="98"/>
      <c r="L3989" s="98"/>
      <c r="M3989" s="98"/>
      <c r="N3989" s="98"/>
      <c r="O3989" s="98"/>
      <c r="P3989" s="97"/>
      <c r="Q3989" s="18"/>
      <c r="R3989" s="18"/>
    </row>
    <row r="3990" spans="1:18" x14ac:dyDescent="0.3">
      <c r="A3990" s="98"/>
      <c r="B3990" s="98"/>
      <c r="C3990" s="98"/>
      <c r="D3990" s="98"/>
      <c r="E3990" s="98"/>
      <c r="F3990" s="98"/>
      <c r="G3990" s="98"/>
      <c r="H3990" s="98"/>
      <c r="I3990" s="98"/>
      <c r="J3990" s="98"/>
      <c r="K3990" s="98"/>
      <c r="L3990" s="98"/>
      <c r="M3990" s="98"/>
      <c r="N3990" s="98"/>
      <c r="O3990" s="98"/>
      <c r="P3990" s="97"/>
      <c r="Q3990" s="18"/>
      <c r="R3990" s="18"/>
    </row>
    <row r="3991" spans="1:18" x14ac:dyDescent="0.3">
      <c r="A3991" s="98"/>
      <c r="B3991" s="98"/>
      <c r="C3991" s="98"/>
      <c r="D3991" s="98"/>
      <c r="E3991" s="98"/>
      <c r="F3991" s="98"/>
      <c r="G3991" s="98"/>
      <c r="H3991" s="98"/>
      <c r="I3991" s="98"/>
      <c r="J3991" s="98"/>
      <c r="K3991" s="98"/>
      <c r="L3991" s="98"/>
      <c r="M3991" s="98"/>
      <c r="N3991" s="98"/>
      <c r="O3991" s="98"/>
      <c r="P3991" s="97"/>
      <c r="Q3991" s="18"/>
      <c r="R3991" s="18"/>
    </row>
    <row r="3992" spans="1:18" x14ac:dyDescent="0.3">
      <c r="A3992" s="98"/>
      <c r="B3992" s="98"/>
      <c r="C3992" s="98"/>
      <c r="D3992" s="98"/>
      <c r="E3992" s="98"/>
      <c r="F3992" s="98"/>
      <c r="G3992" s="98"/>
      <c r="H3992" s="98"/>
      <c r="I3992" s="98"/>
      <c r="J3992" s="98"/>
      <c r="K3992" s="98"/>
      <c r="L3992" s="98"/>
      <c r="M3992" s="98"/>
      <c r="N3992" s="98"/>
      <c r="O3992" s="98"/>
      <c r="P3992" s="97"/>
      <c r="Q3992" s="18"/>
      <c r="R3992" s="18"/>
    </row>
    <row r="3993" spans="1:18" x14ac:dyDescent="0.3">
      <c r="A3993" s="98"/>
      <c r="B3993" s="98"/>
      <c r="C3993" s="98"/>
      <c r="D3993" s="98"/>
      <c r="E3993" s="98"/>
      <c r="F3993" s="98"/>
      <c r="G3993" s="98"/>
      <c r="H3993" s="98"/>
      <c r="I3993" s="98"/>
      <c r="J3993" s="98"/>
      <c r="K3993" s="98"/>
      <c r="L3993" s="98"/>
      <c r="M3993" s="98"/>
      <c r="N3993" s="98"/>
      <c r="O3993" s="98"/>
      <c r="P3993" s="97"/>
      <c r="Q3993" s="18"/>
      <c r="R3993" s="18"/>
    </row>
    <row r="3994" spans="1:18" x14ac:dyDescent="0.3">
      <c r="A3994" s="98"/>
      <c r="B3994" s="98"/>
      <c r="C3994" s="98"/>
      <c r="D3994" s="98"/>
      <c r="E3994" s="98"/>
      <c r="F3994" s="98"/>
      <c r="G3994" s="98"/>
      <c r="H3994" s="98"/>
      <c r="I3994" s="98"/>
      <c r="J3994" s="98"/>
      <c r="K3994" s="98"/>
      <c r="L3994" s="98"/>
      <c r="M3994" s="98"/>
      <c r="N3994" s="98"/>
      <c r="O3994" s="98"/>
      <c r="P3994" s="97"/>
      <c r="Q3994" s="18"/>
      <c r="R3994" s="18"/>
    </row>
    <row r="3995" spans="1:18" x14ac:dyDescent="0.3">
      <c r="A3995" s="98"/>
      <c r="B3995" s="98"/>
      <c r="C3995" s="98"/>
      <c r="D3995" s="98"/>
      <c r="E3995" s="98"/>
      <c r="F3995" s="98"/>
      <c r="G3995" s="98"/>
      <c r="H3995" s="98"/>
      <c r="I3995" s="98"/>
      <c r="J3995" s="98"/>
      <c r="K3995" s="98"/>
      <c r="L3995" s="98"/>
      <c r="M3995" s="98"/>
      <c r="N3995" s="98"/>
      <c r="O3995" s="98"/>
      <c r="P3995" s="97"/>
      <c r="Q3995" s="18"/>
      <c r="R3995" s="18"/>
    </row>
    <row r="3996" spans="1:18" x14ac:dyDescent="0.3">
      <c r="A3996" s="98"/>
      <c r="B3996" s="98"/>
      <c r="C3996" s="98"/>
      <c r="D3996" s="98"/>
      <c r="E3996" s="98"/>
      <c r="F3996" s="98"/>
      <c r="G3996" s="98"/>
      <c r="H3996" s="98"/>
      <c r="I3996" s="98"/>
      <c r="J3996" s="98"/>
      <c r="K3996" s="98"/>
      <c r="L3996" s="98"/>
      <c r="M3996" s="98"/>
      <c r="N3996" s="98"/>
      <c r="O3996" s="98"/>
      <c r="P3996" s="97"/>
      <c r="Q3996" s="18"/>
      <c r="R3996" s="18"/>
    </row>
    <row r="3997" spans="1:18" x14ac:dyDescent="0.3">
      <c r="A3997" s="98"/>
      <c r="B3997" s="98"/>
      <c r="C3997" s="98"/>
      <c r="D3997" s="98"/>
      <c r="E3997" s="98"/>
      <c r="F3997" s="98"/>
      <c r="G3997" s="98"/>
      <c r="H3997" s="98"/>
      <c r="I3997" s="98"/>
      <c r="J3997" s="98"/>
      <c r="K3997" s="98"/>
      <c r="L3997" s="98"/>
      <c r="M3997" s="98"/>
      <c r="N3997" s="98"/>
      <c r="O3997" s="98"/>
      <c r="P3997" s="97"/>
      <c r="Q3997" s="18"/>
      <c r="R3997" s="18"/>
    </row>
    <row r="3998" spans="1:18" x14ac:dyDescent="0.3">
      <c r="A3998" s="98"/>
      <c r="B3998" s="98"/>
      <c r="C3998" s="98"/>
      <c r="D3998" s="98"/>
      <c r="E3998" s="98"/>
      <c r="F3998" s="98"/>
      <c r="G3998" s="98"/>
      <c r="H3998" s="98"/>
      <c r="I3998" s="98"/>
      <c r="J3998" s="98"/>
      <c r="K3998" s="98"/>
      <c r="L3998" s="98"/>
      <c r="M3998" s="98"/>
      <c r="N3998" s="98"/>
      <c r="O3998" s="98"/>
      <c r="P3998" s="97"/>
      <c r="Q3998" s="18"/>
      <c r="R3998" s="18"/>
    </row>
    <row r="3999" spans="1:18" x14ac:dyDescent="0.3">
      <c r="A3999" s="98"/>
      <c r="B3999" s="98"/>
      <c r="C3999" s="98"/>
      <c r="D3999" s="98"/>
      <c r="E3999" s="98"/>
      <c r="F3999" s="98"/>
      <c r="G3999" s="98"/>
      <c r="H3999" s="98"/>
      <c r="I3999" s="98"/>
      <c r="J3999" s="98"/>
      <c r="K3999" s="98"/>
      <c r="L3999" s="98"/>
      <c r="M3999" s="98"/>
      <c r="N3999" s="98"/>
      <c r="O3999" s="98"/>
      <c r="P3999" s="97"/>
      <c r="Q3999" s="18"/>
      <c r="R3999" s="18"/>
    </row>
    <row r="4000" spans="1:18" x14ac:dyDescent="0.3">
      <c r="A4000" s="98"/>
      <c r="B4000" s="98"/>
      <c r="C4000" s="98"/>
      <c r="D4000" s="98"/>
      <c r="E4000" s="98"/>
      <c r="F4000" s="98"/>
      <c r="G4000" s="98"/>
      <c r="H4000" s="98"/>
      <c r="I4000" s="98"/>
      <c r="J4000" s="98"/>
      <c r="K4000" s="98"/>
      <c r="L4000" s="98"/>
      <c r="M4000" s="98"/>
      <c r="N4000" s="98"/>
      <c r="O4000" s="98"/>
      <c r="P4000" s="97"/>
      <c r="Q4000" s="18"/>
      <c r="R4000" s="18"/>
    </row>
    <row r="4001" spans="1:18" x14ac:dyDescent="0.3">
      <c r="A4001" s="98"/>
      <c r="B4001" s="98"/>
      <c r="C4001" s="98"/>
      <c r="D4001" s="98"/>
      <c r="E4001" s="98"/>
      <c r="F4001" s="98"/>
      <c r="G4001" s="98"/>
      <c r="H4001" s="98"/>
      <c r="I4001" s="98"/>
      <c r="J4001" s="98"/>
      <c r="K4001" s="98"/>
      <c r="L4001" s="98"/>
      <c r="M4001" s="98"/>
      <c r="N4001" s="98"/>
      <c r="O4001" s="98"/>
      <c r="P4001" s="97"/>
      <c r="Q4001" s="18"/>
      <c r="R4001" s="18"/>
    </row>
    <row r="4002" spans="1:18" x14ac:dyDescent="0.3">
      <c r="A4002" s="98"/>
      <c r="B4002" s="98"/>
      <c r="C4002" s="98"/>
      <c r="D4002" s="98"/>
      <c r="E4002" s="98"/>
      <c r="F4002" s="98"/>
      <c r="G4002" s="98"/>
      <c r="H4002" s="98"/>
      <c r="I4002" s="98"/>
      <c r="J4002" s="98"/>
      <c r="K4002" s="98"/>
      <c r="L4002" s="98"/>
      <c r="M4002" s="98"/>
      <c r="N4002" s="98"/>
      <c r="O4002" s="98"/>
      <c r="P4002" s="97"/>
      <c r="Q4002" s="18"/>
      <c r="R4002" s="18"/>
    </row>
    <row r="4003" spans="1:18" x14ac:dyDescent="0.3">
      <c r="A4003" s="98"/>
      <c r="B4003" s="98"/>
      <c r="C4003" s="98"/>
      <c r="D4003" s="98"/>
      <c r="E4003" s="98"/>
      <c r="F4003" s="98"/>
      <c r="G4003" s="98"/>
      <c r="H4003" s="98"/>
      <c r="I4003" s="98"/>
      <c r="J4003" s="98"/>
      <c r="K4003" s="98"/>
      <c r="L4003" s="98"/>
      <c r="M4003" s="98"/>
      <c r="N4003" s="98"/>
      <c r="O4003" s="98"/>
      <c r="P4003" s="97"/>
      <c r="Q4003" s="18"/>
      <c r="R4003" s="18"/>
    </row>
    <row r="4004" spans="1:18" x14ac:dyDescent="0.3">
      <c r="A4004" s="98"/>
      <c r="B4004" s="98"/>
      <c r="C4004" s="98"/>
      <c r="D4004" s="98"/>
      <c r="E4004" s="98"/>
      <c r="F4004" s="98"/>
      <c r="G4004" s="98"/>
      <c r="H4004" s="98"/>
      <c r="I4004" s="98"/>
      <c r="J4004" s="98"/>
      <c r="K4004" s="98"/>
      <c r="L4004" s="98"/>
      <c r="M4004" s="98"/>
      <c r="N4004" s="98"/>
      <c r="O4004" s="98"/>
      <c r="P4004" s="97"/>
      <c r="Q4004" s="18"/>
      <c r="R4004" s="18"/>
    </row>
    <row r="4005" spans="1:18" x14ac:dyDescent="0.3">
      <c r="A4005" s="98"/>
      <c r="B4005" s="98"/>
      <c r="C4005" s="98"/>
      <c r="D4005" s="98"/>
      <c r="E4005" s="98"/>
      <c r="F4005" s="98"/>
      <c r="G4005" s="98"/>
      <c r="H4005" s="98"/>
      <c r="I4005" s="98"/>
      <c r="J4005" s="98"/>
      <c r="K4005" s="98"/>
      <c r="L4005" s="98"/>
      <c r="M4005" s="98"/>
      <c r="N4005" s="98"/>
      <c r="O4005" s="98"/>
      <c r="P4005" s="97"/>
      <c r="Q4005" s="18"/>
      <c r="R4005" s="18"/>
    </row>
    <row r="4006" spans="1:18" x14ac:dyDescent="0.3">
      <c r="A4006" s="98"/>
      <c r="B4006" s="98"/>
      <c r="C4006" s="98"/>
      <c r="D4006" s="98"/>
      <c r="E4006" s="98"/>
      <c r="F4006" s="98"/>
      <c r="G4006" s="98"/>
      <c r="H4006" s="98"/>
      <c r="I4006" s="98"/>
      <c r="J4006" s="98"/>
      <c r="K4006" s="98"/>
      <c r="L4006" s="98"/>
      <c r="M4006" s="98"/>
      <c r="N4006" s="98"/>
      <c r="O4006" s="98"/>
      <c r="P4006" s="97"/>
      <c r="Q4006" s="18"/>
      <c r="R4006" s="18"/>
    </row>
    <row r="4007" spans="1:18" x14ac:dyDescent="0.3">
      <c r="A4007" s="98"/>
      <c r="B4007" s="98"/>
      <c r="C4007" s="98"/>
      <c r="D4007" s="98"/>
      <c r="E4007" s="98"/>
      <c r="F4007" s="98"/>
      <c r="G4007" s="98"/>
      <c r="H4007" s="98"/>
      <c r="I4007" s="98"/>
      <c r="J4007" s="98"/>
      <c r="K4007" s="98"/>
      <c r="L4007" s="98"/>
      <c r="M4007" s="98"/>
      <c r="N4007" s="98"/>
      <c r="O4007" s="98"/>
      <c r="P4007" s="97"/>
      <c r="Q4007" s="18"/>
      <c r="R4007" s="18"/>
    </row>
    <row r="4008" spans="1:18" x14ac:dyDescent="0.3">
      <c r="A4008" s="98"/>
      <c r="B4008" s="98"/>
      <c r="C4008" s="98"/>
      <c r="D4008" s="98"/>
      <c r="E4008" s="98"/>
      <c r="F4008" s="98"/>
      <c r="G4008" s="98"/>
      <c r="H4008" s="98"/>
      <c r="I4008" s="98"/>
      <c r="J4008" s="98"/>
      <c r="K4008" s="98"/>
      <c r="L4008" s="98"/>
      <c r="M4008" s="98"/>
      <c r="N4008" s="98"/>
      <c r="O4008" s="98"/>
      <c r="P4008" s="97"/>
      <c r="Q4008" s="18"/>
      <c r="R4008" s="18"/>
    </row>
    <row r="4009" spans="1:18" x14ac:dyDescent="0.3">
      <c r="A4009" s="98"/>
      <c r="B4009" s="98"/>
      <c r="C4009" s="98"/>
      <c r="D4009" s="98"/>
      <c r="E4009" s="98"/>
      <c r="F4009" s="98"/>
      <c r="G4009" s="98"/>
      <c r="H4009" s="98"/>
      <c r="I4009" s="98"/>
      <c r="J4009" s="98"/>
      <c r="K4009" s="98"/>
      <c r="L4009" s="98"/>
      <c r="M4009" s="98"/>
      <c r="N4009" s="98"/>
      <c r="O4009" s="98"/>
      <c r="P4009" s="97"/>
      <c r="Q4009" s="18"/>
      <c r="R4009" s="18"/>
    </row>
    <row r="4010" spans="1:18" x14ac:dyDescent="0.3">
      <c r="A4010" s="98"/>
      <c r="B4010" s="98"/>
      <c r="C4010" s="98"/>
      <c r="D4010" s="98"/>
      <c r="E4010" s="98"/>
      <c r="F4010" s="98"/>
      <c r="G4010" s="98"/>
      <c r="H4010" s="98"/>
      <c r="I4010" s="98"/>
      <c r="J4010" s="98"/>
      <c r="K4010" s="98"/>
      <c r="L4010" s="98"/>
      <c r="M4010" s="98"/>
      <c r="N4010" s="98"/>
      <c r="O4010" s="98"/>
      <c r="P4010" s="97"/>
      <c r="Q4010" s="18"/>
      <c r="R4010" s="18"/>
    </row>
    <row r="4011" spans="1:18" x14ac:dyDescent="0.3">
      <c r="A4011" s="98"/>
      <c r="B4011" s="98"/>
      <c r="C4011" s="98"/>
      <c r="D4011" s="98"/>
      <c r="E4011" s="98"/>
      <c r="F4011" s="98"/>
      <c r="G4011" s="98"/>
      <c r="H4011" s="98"/>
      <c r="I4011" s="98"/>
      <c r="J4011" s="98"/>
      <c r="K4011" s="98"/>
      <c r="L4011" s="98"/>
      <c r="M4011" s="98"/>
      <c r="N4011" s="98"/>
      <c r="O4011" s="98"/>
      <c r="P4011" s="97"/>
      <c r="Q4011" s="18"/>
      <c r="R4011" s="18"/>
    </row>
    <row r="4012" spans="1:18" x14ac:dyDescent="0.3">
      <c r="A4012" s="98"/>
      <c r="B4012" s="98"/>
      <c r="C4012" s="98"/>
      <c r="D4012" s="98"/>
      <c r="E4012" s="98"/>
      <c r="F4012" s="98"/>
      <c r="G4012" s="98"/>
      <c r="H4012" s="98"/>
      <c r="I4012" s="98"/>
      <c r="J4012" s="98"/>
      <c r="K4012" s="98"/>
      <c r="L4012" s="98"/>
      <c r="M4012" s="98"/>
      <c r="N4012" s="98"/>
      <c r="O4012" s="98"/>
      <c r="P4012" s="97"/>
      <c r="Q4012" s="18"/>
      <c r="R4012" s="18"/>
    </row>
    <row r="4013" spans="1:18" x14ac:dyDescent="0.3">
      <c r="A4013" s="98"/>
      <c r="B4013" s="98"/>
      <c r="C4013" s="98"/>
      <c r="D4013" s="98"/>
      <c r="E4013" s="98"/>
      <c r="F4013" s="98"/>
      <c r="G4013" s="98"/>
      <c r="H4013" s="98"/>
      <c r="I4013" s="98"/>
      <c r="J4013" s="98"/>
      <c r="K4013" s="98"/>
      <c r="L4013" s="98"/>
      <c r="M4013" s="98"/>
      <c r="N4013" s="98"/>
      <c r="O4013" s="98"/>
      <c r="P4013" s="97"/>
      <c r="Q4013" s="18"/>
      <c r="R4013" s="18"/>
    </row>
    <row r="4014" spans="1:18" x14ac:dyDescent="0.3">
      <c r="A4014" s="98"/>
      <c r="B4014" s="98"/>
      <c r="C4014" s="98"/>
      <c r="D4014" s="98"/>
      <c r="E4014" s="98"/>
      <c r="F4014" s="98"/>
      <c r="G4014" s="98"/>
      <c r="H4014" s="98"/>
      <c r="I4014" s="98"/>
      <c r="J4014" s="98"/>
      <c r="K4014" s="98"/>
      <c r="L4014" s="98"/>
      <c r="M4014" s="98"/>
      <c r="N4014" s="98"/>
      <c r="O4014" s="98"/>
      <c r="P4014" s="97"/>
      <c r="Q4014" s="18"/>
      <c r="R4014" s="18"/>
    </row>
    <row r="4015" spans="1:18" x14ac:dyDescent="0.3">
      <c r="A4015" s="98"/>
      <c r="B4015" s="98"/>
      <c r="C4015" s="98"/>
      <c r="D4015" s="98"/>
      <c r="E4015" s="98"/>
      <c r="F4015" s="98"/>
      <c r="G4015" s="98"/>
      <c r="H4015" s="98"/>
      <c r="I4015" s="98"/>
      <c r="J4015" s="98"/>
      <c r="K4015" s="98"/>
      <c r="L4015" s="98"/>
      <c r="M4015" s="98"/>
      <c r="N4015" s="98"/>
      <c r="O4015" s="98"/>
      <c r="P4015" s="97"/>
      <c r="Q4015" s="18"/>
      <c r="R4015" s="18"/>
    </row>
    <row r="4016" spans="1:18" x14ac:dyDescent="0.3">
      <c r="A4016" s="98"/>
      <c r="B4016" s="98"/>
      <c r="C4016" s="98"/>
      <c r="D4016" s="98"/>
      <c r="E4016" s="98"/>
      <c r="F4016" s="98"/>
      <c r="G4016" s="98"/>
      <c r="H4016" s="98"/>
      <c r="I4016" s="98"/>
      <c r="J4016" s="98"/>
      <c r="K4016" s="98"/>
      <c r="L4016" s="98"/>
      <c r="M4016" s="98"/>
      <c r="N4016" s="98"/>
      <c r="O4016" s="98"/>
      <c r="P4016" s="97"/>
      <c r="Q4016" s="18"/>
      <c r="R4016" s="18"/>
    </row>
    <row r="4017" spans="1:18" x14ac:dyDescent="0.3">
      <c r="A4017" s="98"/>
      <c r="B4017" s="98"/>
      <c r="C4017" s="98"/>
      <c r="D4017" s="98"/>
      <c r="E4017" s="98"/>
      <c r="F4017" s="98"/>
      <c r="G4017" s="98"/>
      <c r="H4017" s="98"/>
      <c r="I4017" s="98"/>
      <c r="J4017" s="98"/>
      <c r="K4017" s="98"/>
      <c r="L4017" s="98"/>
      <c r="M4017" s="98"/>
      <c r="N4017" s="98"/>
      <c r="O4017" s="98"/>
      <c r="P4017" s="97"/>
      <c r="Q4017" s="18"/>
      <c r="R4017" s="18"/>
    </row>
    <row r="4018" spans="1:18" x14ac:dyDescent="0.3">
      <c r="A4018" s="98"/>
      <c r="B4018" s="98"/>
      <c r="C4018" s="98"/>
      <c r="D4018" s="98"/>
      <c r="E4018" s="98"/>
      <c r="F4018" s="98"/>
      <c r="G4018" s="98"/>
      <c r="H4018" s="98"/>
      <c r="I4018" s="98"/>
      <c r="J4018" s="98"/>
      <c r="K4018" s="98"/>
      <c r="L4018" s="98"/>
      <c r="M4018" s="98"/>
      <c r="N4018" s="98"/>
      <c r="O4018" s="98"/>
      <c r="P4018" s="97"/>
      <c r="Q4018" s="18"/>
      <c r="R4018" s="18"/>
    </row>
    <row r="4019" spans="1:18" x14ac:dyDescent="0.3">
      <c r="A4019" s="98"/>
      <c r="B4019" s="98"/>
      <c r="C4019" s="98"/>
      <c r="D4019" s="98"/>
      <c r="E4019" s="98"/>
      <c r="F4019" s="98"/>
      <c r="G4019" s="98"/>
      <c r="H4019" s="98"/>
      <c r="I4019" s="98"/>
      <c r="J4019" s="98"/>
      <c r="K4019" s="98"/>
      <c r="L4019" s="98"/>
      <c r="M4019" s="98"/>
      <c r="N4019" s="98"/>
      <c r="O4019" s="98"/>
      <c r="P4019" s="97"/>
      <c r="Q4019" s="18"/>
      <c r="R4019" s="18"/>
    </row>
    <row r="4020" spans="1:18" x14ac:dyDescent="0.3">
      <c r="A4020" s="98"/>
      <c r="B4020" s="98"/>
      <c r="C4020" s="98"/>
      <c r="D4020" s="98"/>
      <c r="E4020" s="98"/>
      <c r="F4020" s="98"/>
      <c r="G4020" s="98"/>
      <c r="H4020" s="98"/>
      <c r="I4020" s="98"/>
      <c r="J4020" s="98"/>
      <c r="K4020" s="98"/>
      <c r="L4020" s="98"/>
      <c r="M4020" s="98"/>
      <c r="N4020" s="98"/>
      <c r="O4020" s="98"/>
      <c r="P4020" s="97"/>
      <c r="Q4020" s="18"/>
      <c r="R4020" s="18"/>
    </row>
    <row r="4021" spans="1:18" x14ac:dyDescent="0.3">
      <c r="A4021" s="98"/>
      <c r="B4021" s="98"/>
      <c r="C4021" s="98"/>
      <c r="D4021" s="98"/>
      <c r="E4021" s="98"/>
      <c r="F4021" s="98"/>
      <c r="G4021" s="98"/>
      <c r="H4021" s="98"/>
      <c r="I4021" s="98"/>
      <c r="J4021" s="98"/>
      <c r="K4021" s="98"/>
      <c r="L4021" s="98"/>
      <c r="M4021" s="98"/>
      <c r="N4021" s="98"/>
      <c r="O4021" s="98"/>
      <c r="P4021" s="97"/>
      <c r="Q4021" s="18"/>
      <c r="R4021" s="18"/>
    </row>
    <row r="4022" spans="1:18" x14ac:dyDescent="0.3">
      <c r="A4022" s="98"/>
      <c r="B4022" s="98"/>
      <c r="C4022" s="98"/>
      <c r="D4022" s="98"/>
      <c r="E4022" s="98"/>
      <c r="F4022" s="98"/>
      <c r="G4022" s="98"/>
      <c r="H4022" s="98"/>
      <c r="I4022" s="98"/>
      <c r="J4022" s="98"/>
      <c r="K4022" s="98"/>
      <c r="L4022" s="98"/>
      <c r="M4022" s="98"/>
      <c r="N4022" s="98"/>
      <c r="O4022" s="98"/>
      <c r="P4022" s="97"/>
      <c r="Q4022" s="18"/>
      <c r="R4022" s="18"/>
    </row>
    <row r="4023" spans="1:18" x14ac:dyDescent="0.3">
      <c r="A4023" s="98"/>
      <c r="B4023" s="98"/>
      <c r="C4023" s="98"/>
      <c r="D4023" s="98"/>
      <c r="E4023" s="98"/>
      <c r="F4023" s="98"/>
      <c r="G4023" s="98"/>
      <c r="H4023" s="98"/>
      <c r="I4023" s="98"/>
      <c r="J4023" s="98"/>
      <c r="K4023" s="98"/>
      <c r="L4023" s="98"/>
      <c r="M4023" s="98"/>
      <c r="N4023" s="98"/>
      <c r="O4023" s="98"/>
      <c r="P4023" s="97"/>
      <c r="Q4023" s="18"/>
      <c r="R4023" s="18"/>
    </row>
    <row r="4024" spans="1:18" x14ac:dyDescent="0.3">
      <c r="A4024" s="98"/>
      <c r="B4024" s="98"/>
      <c r="C4024" s="98"/>
      <c r="D4024" s="98"/>
      <c r="E4024" s="98"/>
      <c r="F4024" s="98"/>
      <c r="G4024" s="98"/>
      <c r="H4024" s="98"/>
      <c r="I4024" s="98"/>
      <c r="J4024" s="98"/>
      <c r="K4024" s="98"/>
      <c r="L4024" s="98"/>
      <c r="M4024" s="98"/>
      <c r="N4024" s="98"/>
      <c r="O4024" s="98"/>
      <c r="P4024" s="97"/>
      <c r="Q4024" s="18"/>
      <c r="R4024" s="18"/>
    </row>
    <row r="4025" spans="1:18" x14ac:dyDescent="0.3">
      <c r="A4025" s="98"/>
      <c r="B4025" s="98"/>
      <c r="C4025" s="98"/>
      <c r="D4025" s="98"/>
      <c r="E4025" s="98"/>
      <c r="F4025" s="98"/>
      <c r="G4025" s="98"/>
      <c r="H4025" s="98"/>
      <c r="I4025" s="98"/>
      <c r="J4025" s="98"/>
      <c r="K4025" s="98"/>
      <c r="L4025" s="98"/>
      <c r="M4025" s="98"/>
      <c r="N4025" s="98"/>
      <c r="O4025" s="98"/>
      <c r="P4025" s="97"/>
      <c r="Q4025" s="18"/>
      <c r="R4025" s="18"/>
    </row>
    <row r="4026" spans="1:18" x14ac:dyDescent="0.3">
      <c r="A4026" s="98"/>
      <c r="B4026" s="98"/>
      <c r="C4026" s="98"/>
      <c r="D4026" s="98"/>
      <c r="E4026" s="98"/>
      <c r="F4026" s="98"/>
      <c r="G4026" s="98"/>
      <c r="H4026" s="98"/>
      <c r="I4026" s="98"/>
      <c r="J4026" s="98"/>
      <c r="K4026" s="98"/>
      <c r="L4026" s="98"/>
      <c r="M4026" s="98"/>
      <c r="N4026" s="98"/>
      <c r="O4026" s="98"/>
      <c r="P4026" s="97"/>
      <c r="Q4026" s="18"/>
      <c r="R4026" s="18"/>
    </row>
    <row r="4027" spans="1:18" x14ac:dyDescent="0.3">
      <c r="A4027" s="98"/>
      <c r="B4027" s="98"/>
      <c r="C4027" s="98"/>
      <c r="D4027" s="98"/>
      <c r="E4027" s="98"/>
      <c r="F4027" s="98"/>
      <c r="G4027" s="98"/>
      <c r="H4027" s="98"/>
      <c r="I4027" s="98"/>
      <c r="J4027" s="98"/>
      <c r="K4027" s="98"/>
      <c r="L4027" s="98"/>
      <c r="M4027" s="98"/>
      <c r="N4027" s="98"/>
      <c r="O4027" s="98"/>
      <c r="P4027" s="97"/>
      <c r="Q4027" s="18"/>
      <c r="R4027" s="18"/>
    </row>
    <row r="4028" spans="1:18" x14ac:dyDescent="0.3">
      <c r="A4028" s="98"/>
      <c r="B4028" s="98"/>
      <c r="C4028" s="98"/>
      <c r="D4028" s="98"/>
      <c r="E4028" s="98"/>
      <c r="F4028" s="98"/>
      <c r="G4028" s="98"/>
      <c r="H4028" s="98"/>
      <c r="I4028" s="98"/>
      <c r="J4028" s="98"/>
      <c r="K4028" s="98"/>
      <c r="L4028" s="98"/>
      <c r="M4028" s="98"/>
      <c r="N4028" s="98"/>
      <c r="O4028" s="98"/>
      <c r="P4028" s="97"/>
      <c r="Q4028" s="18"/>
      <c r="R4028" s="18"/>
    </row>
    <row r="4029" spans="1:18" x14ac:dyDescent="0.3">
      <c r="A4029" s="98"/>
      <c r="B4029" s="98"/>
      <c r="C4029" s="98"/>
      <c r="D4029" s="98"/>
      <c r="E4029" s="98"/>
      <c r="F4029" s="98"/>
      <c r="G4029" s="98"/>
      <c r="H4029" s="98"/>
      <c r="I4029" s="98"/>
      <c r="J4029" s="98"/>
      <c r="K4029" s="98"/>
      <c r="L4029" s="98"/>
      <c r="M4029" s="98"/>
      <c r="N4029" s="98"/>
      <c r="O4029" s="98"/>
      <c r="P4029" s="97"/>
      <c r="Q4029" s="18"/>
      <c r="R4029" s="18"/>
    </row>
    <row r="4030" spans="1:18" x14ac:dyDescent="0.3">
      <c r="A4030" s="98"/>
      <c r="B4030" s="98"/>
      <c r="C4030" s="98"/>
      <c r="D4030" s="98"/>
      <c r="E4030" s="98"/>
      <c r="F4030" s="98"/>
      <c r="G4030" s="98"/>
      <c r="H4030" s="98"/>
      <c r="I4030" s="98"/>
      <c r="J4030" s="98"/>
      <c r="K4030" s="98"/>
      <c r="L4030" s="98"/>
      <c r="M4030" s="98"/>
      <c r="N4030" s="98"/>
      <c r="O4030" s="98"/>
      <c r="P4030" s="97"/>
      <c r="Q4030" s="18"/>
      <c r="R4030" s="18"/>
    </row>
    <row r="4031" spans="1:18" x14ac:dyDescent="0.3">
      <c r="A4031" s="98"/>
      <c r="B4031" s="98"/>
      <c r="C4031" s="98"/>
      <c r="D4031" s="98"/>
      <c r="E4031" s="98"/>
      <c r="F4031" s="98"/>
      <c r="G4031" s="98"/>
      <c r="H4031" s="98"/>
      <c r="I4031" s="98"/>
      <c r="J4031" s="98"/>
      <c r="K4031" s="98"/>
      <c r="L4031" s="98"/>
      <c r="M4031" s="98"/>
      <c r="N4031" s="98"/>
      <c r="O4031" s="98"/>
      <c r="P4031" s="97"/>
      <c r="Q4031" s="18"/>
      <c r="R4031" s="18"/>
    </row>
    <row r="4032" spans="1:18" x14ac:dyDescent="0.3">
      <c r="A4032" s="98"/>
      <c r="B4032" s="98"/>
      <c r="C4032" s="98"/>
      <c r="D4032" s="98"/>
      <c r="E4032" s="98"/>
      <c r="F4032" s="98"/>
      <c r="G4032" s="98"/>
      <c r="H4032" s="98"/>
      <c r="I4032" s="98"/>
      <c r="J4032" s="98"/>
      <c r="K4032" s="98"/>
      <c r="L4032" s="98"/>
      <c r="M4032" s="98"/>
      <c r="N4032" s="98"/>
      <c r="O4032" s="98"/>
      <c r="P4032" s="97"/>
      <c r="Q4032" s="18"/>
      <c r="R4032" s="18"/>
    </row>
    <row r="4033" spans="1:18" x14ac:dyDescent="0.3">
      <c r="A4033" s="98"/>
      <c r="B4033" s="98"/>
      <c r="C4033" s="98"/>
      <c r="D4033" s="98"/>
      <c r="E4033" s="98"/>
      <c r="F4033" s="98"/>
      <c r="G4033" s="98"/>
      <c r="H4033" s="98"/>
      <c r="I4033" s="98"/>
      <c r="J4033" s="98"/>
      <c r="K4033" s="98"/>
      <c r="L4033" s="98"/>
      <c r="M4033" s="98"/>
      <c r="N4033" s="98"/>
      <c r="O4033" s="98"/>
      <c r="P4033" s="97"/>
      <c r="Q4033" s="18"/>
      <c r="R4033" s="18"/>
    </row>
    <row r="4034" spans="1:18" x14ac:dyDescent="0.3">
      <c r="A4034" s="98"/>
      <c r="B4034" s="98"/>
      <c r="C4034" s="98"/>
      <c r="D4034" s="98"/>
      <c r="E4034" s="98"/>
      <c r="F4034" s="98"/>
      <c r="G4034" s="98"/>
      <c r="H4034" s="98"/>
      <c r="I4034" s="98"/>
      <c r="J4034" s="98"/>
      <c r="K4034" s="98"/>
      <c r="L4034" s="98"/>
      <c r="M4034" s="98"/>
      <c r="N4034" s="98"/>
      <c r="O4034" s="98"/>
      <c r="P4034" s="97"/>
      <c r="Q4034" s="18"/>
      <c r="R4034" s="18"/>
    </row>
    <row r="4035" spans="1:18" x14ac:dyDescent="0.3">
      <c r="A4035" s="98"/>
      <c r="B4035" s="98"/>
      <c r="C4035" s="98"/>
      <c r="D4035" s="98"/>
      <c r="E4035" s="98"/>
      <c r="F4035" s="98"/>
      <c r="G4035" s="98"/>
      <c r="H4035" s="98"/>
      <c r="I4035" s="98"/>
      <c r="J4035" s="98"/>
      <c r="K4035" s="98"/>
      <c r="L4035" s="98"/>
      <c r="M4035" s="98"/>
      <c r="N4035" s="98"/>
      <c r="O4035" s="98"/>
      <c r="P4035" s="97"/>
      <c r="Q4035" s="18"/>
      <c r="R4035" s="18"/>
    </row>
    <row r="4036" spans="1:18" x14ac:dyDescent="0.3">
      <c r="A4036" s="98"/>
      <c r="B4036" s="98"/>
      <c r="C4036" s="98"/>
      <c r="D4036" s="98"/>
      <c r="E4036" s="98"/>
      <c r="F4036" s="98"/>
      <c r="G4036" s="98"/>
      <c r="H4036" s="98"/>
      <c r="I4036" s="98"/>
      <c r="J4036" s="98"/>
      <c r="K4036" s="98"/>
      <c r="L4036" s="98"/>
      <c r="M4036" s="98"/>
      <c r="N4036" s="98"/>
      <c r="O4036" s="98"/>
      <c r="P4036" s="97"/>
      <c r="Q4036" s="18"/>
      <c r="R4036" s="18"/>
    </row>
    <row r="4037" spans="1:18" x14ac:dyDescent="0.3">
      <c r="A4037" s="98"/>
      <c r="B4037" s="98"/>
      <c r="C4037" s="98"/>
      <c r="D4037" s="98"/>
      <c r="E4037" s="98"/>
      <c r="F4037" s="98"/>
      <c r="G4037" s="98"/>
      <c r="H4037" s="98"/>
      <c r="I4037" s="98"/>
      <c r="J4037" s="98"/>
      <c r="K4037" s="98"/>
      <c r="L4037" s="98"/>
      <c r="M4037" s="98"/>
      <c r="N4037" s="98"/>
      <c r="O4037" s="98"/>
      <c r="P4037" s="97"/>
      <c r="Q4037" s="18"/>
      <c r="R4037" s="18"/>
    </row>
    <row r="4038" spans="1:18" x14ac:dyDescent="0.3">
      <c r="A4038" s="98"/>
      <c r="B4038" s="98"/>
      <c r="C4038" s="98"/>
      <c r="D4038" s="98"/>
      <c r="E4038" s="98"/>
      <c r="F4038" s="98"/>
      <c r="G4038" s="98"/>
      <c r="H4038" s="98"/>
      <c r="I4038" s="98"/>
      <c r="J4038" s="98"/>
      <c r="K4038" s="98"/>
      <c r="L4038" s="98"/>
      <c r="M4038" s="98"/>
      <c r="N4038" s="98"/>
      <c r="O4038" s="98"/>
      <c r="P4038" s="97"/>
      <c r="Q4038" s="18"/>
      <c r="R4038" s="18"/>
    </row>
    <row r="4039" spans="1:18" x14ac:dyDescent="0.3">
      <c r="A4039" s="98"/>
      <c r="B4039" s="98"/>
      <c r="C4039" s="98"/>
      <c r="D4039" s="98"/>
      <c r="E4039" s="98"/>
      <c r="F4039" s="98"/>
      <c r="G4039" s="98"/>
      <c r="H4039" s="98"/>
      <c r="I4039" s="98"/>
      <c r="J4039" s="98"/>
      <c r="K4039" s="98"/>
      <c r="L4039" s="98"/>
      <c r="M4039" s="98"/>
      <c r="N4039" s="98"/>
      <c r="O4039" s="98"/>
      <c r="P4039" s="97"/>
      <c r="Q4039" s="18"/>
      <c r="R4039" s="18"/>
    </row>
    <row r="4040" spans="1:18" x14ac:dyDescent="0.3">
      <c r="A4040" s="98"/>
      <c r="B4040" s="98"/>
      <c r="C4040" s="98"/>
      <c r="D4040" s="98"/>
      <c r="E4040" s="98"/>
      <c r="F4040" s="98"/>
      <c r="G4040" s="98"/>
      <c r="H4040" s="98"/>
      <c r="I4040" s="98"/>
      <c r="J4040" s="98"/>
      <c r="K4040" s="98"/>
      <c r="L4040" s="98"/>
      <c r="M4040" s="98"/>
      <c r="N4040" s="98"/>
      <c r="O4040" s="98"/>
      <c r="P4040" s="97"/>
      <c r="Q4040" s="18"/>
      <c r="R4040" s="18"/>
    </row>
    <row r="4041" spans="1:18" x14ac:dyDescent="0.3">
      <c r="A4041" s="98"/>
      <c r="B4041" s="98"/>
      <c r="C4041" s="98"/>
      <c r="D4041" s="98"/>
      <c r="E4041" s="98"/>
      <c r="F4041" s="98"/>
      <c r="G4041" s="98"/>
      <c r="H4041" s="98"/>
      <c r="I4041" s="98"/>
      <c r="J4041" s="98"/>
      <c r="K4041" s="98"/>
      <c r="L4041" s="98"/>
      <c r="M4041" s="98"/>
      <c r="N4041" s="98"/>
      <c r="O4041" s="98"/>
      <c r="P4041" s="97"/>
      <c r="Q4041" s="18"/>
      <c r="R4041" s="18"/>
    </row>
    <row r="4042" spans="1:18" x14ac:dyDescent="0.3">
      <c r="A4042" s="98"/>
      <c r="B4042" s="98"/>
      <c r="C4042" s="98"/>
      <c r="D4042" s="98"/>
      <c r="E4042" s="98"/>
      <c r="F4042" s="98"/>
      <c r="G4042" s="98"/>
      <c r="H4042" s="98"/>
      <c r="I4042" s="98"/>
      <c r="J4042" s="98"/>
      <c r="K4042" s="98"/>
      <c r="L4042" s="98"/>
      <c r="M4042" s="98"/>
      <c r="N4042" s="98"/>
      <c r="O4042" s="98"/>
      <c r="P4042" s="97"/>
      <c r="Q4042" s="18"/>
      <c r="R4042" s="18"/>
    </row>
    <row r="4043" spans="1:18" x14ac:dyDescent="0.3">
      <c r="A4043" s="98"/>
      <c r="B4043" s="98"/>
      <c r="C4043" s="98"/>
      <c r="D4043" s="98"/>
      <c r="E4043" s="98"/>
      <c r="F4043" s="98"/>
      <c r="G4043" s="98"/>
      <c r="H4043" s="98"/>
      <c r="I4043" s="98"/>
      <c r="J4043" s="98"/>
      <c r="K4043" s="98"/>
      <c r="L4043" s="98"/>
      <c r="M4043" s="98"/>
      <c r="N4043" s="98"/>
      <c r="O4043" s="98"/>
      <c r="P4043" s="97"/>
      <c r="Q4043" s="18"/>
      <c r="R4043" s="18"/>
    </row>
    <row r="4044" spans="1:18" x14ac:dyDescent="0.3">
      <c r="A4044" s="98"/>
      <c r="B4044" s="98"/>
      <c r="C4044" s="98"/>
      <c r="D4044" s="98"/>
      <c r="E4044" s="98"/>
      <c r="F4044" s="98"/>
      <c r="G4044" s="98"/>
      <c r="H4044" s="98"/>
      <c r="I4044" s="98"/>
      <c r="J4044" s="98"/>
      <c r="K4044" s="98"/>
      <c r="L4044" s="98"/>
      <c r="M4044" s="98"/>
      <c r="N4044" s="98"/>
      <c r="O4044" s="98"/>
      <c r="P4044" s="97"/>
      <c r="Q4044" s="18"/>
      <c r="R4044" s="18"/>
    </row>
    <row r="4045" spans="1:18" x14ac:dyDescent="0.3">
      <c r="A4045" s="98"/>
      <c r="B4045" s="98"/>
      <c r="C4045" s="98"/>
      <c r="D4045" s="98"/>
      <c r="E4045" s="98"/>
      <c r="F4045" s="98"/>
      <c r="G4045" s="98"/>
      <c r="H4045" s="98"/>
      <c r="I4045" s="98"/>
      <c r="J4045" s="98"/>
      <c r="K4045" s="98"/>
      <c r="L4045" s="98"/>
      <c r="M4045" s="98"/>
      <c r="N4045" s="98"/>
      <c r="O4045" s="98"/>
      <c r="P4045" s="97"/>
      <c r="Q4045" s="18"/>
      <c r="R4045" s="18"/>
    </row>
    <row r="4046" spans="1:18" x14ac:dyDescent="0.3">
      <c r="A4046" s="98"/>
      <c r="B4046" s="98"/>
      <c r="C4046" s="98"/>
      <c r="D4046" s="98"/>
      <c r="E4046" s="98"/>
      <c r="F4046" s="98"/>
      <c r="G4046" s="98"/>
      <c r="H4046" s="98"/>
      <c r="I4046" s="98"/>
      <c r="J4046" s="98"/>
      <c r="K4046" s="98"/>
      <c r="L4046" s="98"/>
      <c r="M4046" s="98"/>
      <c r="N4046" s="98"/>
      <c r="O4046" s="98"/>
      <c r="P4046" s="97"/>
      <c r="Q4046" s="18"/>
      <c r="R4046" s="18"/>
    </row>
    <row r="4047" spans="1:18" x14ac:dyDescent="0.3">
      <c r="A4047" s="98"/>
      <c r="B4047" s="98"/>
      <c r="C4047" s="98"/>
      <c r="D4047" s="98"/>
      <c r="E4047" s="98"/>
      <c r="F4047" s="98"/>
      <c r="G4047" s="98"/>
      <c r="H4047" s="98"/>
      <c r="I4047" s="98"/>
      <c r="J4047" s="98"/>
      <c r="K4047" s="98"/>
      <c r="L4047" s="98"/>
      <c r="M4047" s="98"/>
      <c r="N4047" s="98"/>
      <c r="O4047" s="98"/>
      <c r="P4047" s="97"/>
      <c r="Q4047" s="18"/>
      <c r="R4047" s="18"/>
    </row>
    <row r="4048" spans="1:18" x14ac:dyDescent="0.3">
      <c r="A4048" s="98"/>
      <c r="B4048" s="98"/>
      <c r="C4048" s="98"/>
      <c r="D4048" s="98"/>
      <c r="E4048" s="98"/>
      <c r="F4048" s="98"/>
      <c r="G4048" s="98"/>
      <c r="H4048" s="98"/>
      <c r="I4048" s="98"/>
      <c r="J4048" s="98"/>
      <c r="K4048" s="98"/>
      <c r="L4048" s="98"/>
      <c r="M4048" s="98"/>
      <c r="N4048" s="98"/>
      <c r="O4048" s="98"/>
      <c r="P4048" s="97"/>
      <c r="Q4048" s="18"/>
      <c r="R4048" s="18"/>
    </row>
    <row r="4049" spans="1:18" x14ac:dyDescent="0.3">
      <c r="A4049" s="98"/>
      <c r="B4049" s="98"/>
      <c r="C4049" s="98"/>
      <c r="D4049" s="98"/>
      <c r="E4049" s="98"/>
      <c r="F4049" s="98"/>
      <c r="G4049" s="98"/>
      <c r="H4049" s="98"/>
      <c r="I4049" s="98"/>
      <c r="J4049" s="98"/>
      <c r="K4049" s="98"/>
      <c r="L4049" s="98"/>
      <c r="M4049" s="98"/>
      <c r="N4049" s="98"/>
      <c r="O4049" s="98"/>
      <c r="P4049" s="97"/>
      <c r="Q4049" s="18"/>
      <c r="R4049" s="18"/>
    </row>
    <row r="4050" spans="1:18" x14ac:dyDescent="0.3">
      <c r="A4050" s="98"/>
      <c r="B4050" s="98"/>
      <c r="C4050" s="98"/>
      <c r="D4050" s="98"/>
      <c r="E4050" s="98"/>
      <c r="F4050" s="98"/>
      <c r="G4050" s="98"/>
      <c r="H4050" s="98"/>
      <c r="I4050" s="98"/>
      <c r="J4050" s="98"/>
      <c r="K4050" s="98"/>
      <c r="L4050" s="98"/>
      <c r="M4050" s="98"/>
      <c r="N4050" s="98"/>
      <c r="O4050" s="98"/>
      <c r="P4050" s="97"/>
      <c r="Q4050" s="18"/>
      <c r="R4050" s="18"/>
    </row>
    <row r="4051" spans="1:18" x14ac:dyDescent="0.3">
      <c r="A4051" s="98"/>
      <c r="B4051" s="98"/>
      <c r="C4051" s="98"/>
      <c r="D4051" s="98"/>
      <c r="E4051" s="98"/>
      <c r="F4051" s="98"/>
      <c r="G4051" s="98"/>
      <c r="H4051" s="98"/>
      <c r="I4051" s="98"/>
      <c r="J4051" s="98"/>
      <c r="K4051" s="98"/>
      <c r="L4051" s="98"/>
      <c r="M4051" s="98"/>
      <c r="N4051" s="98"/>
      <c r="O4051" s="98"/>
      <c r="P4051" s="97"/>
      <c r="Q4051" s="18"/>
      <c r="R4051" s="18"/>
    </row>
    <row r="4052" spans="1:18" x14ac:dyDescent="0.3">
      <c r="A4052" s="98"/>
      <c r="B4052" s="98"/>
      <c r="C4052" s="98"/>
      <c r="D4052" s="98"/>
      <c r="E4052" s="98"/>
      <c r="F4052" s="98"/>
      <c r="G4052" s="98"/>
      <c r="H4052" s="98"/>
      <c r="I4052" s="98"/>
      <c r="J4052" s="98"/>
      <c r="K4052" s="98"/>
      <c r="L4052" s="98"/>
      <c r="M4052" s="98"/>
      <c r="N4052" s="98"/>
      <c r="O4052" s="98"/>
      <c r="P4052" s="97"/>
      <c r="Q4052" s="18"/>
      <c r="R4052" s="18"/>
    </row>
    <row r="4053" spans="1:18" x14ac:dyDescent="0.3">
      <c r="A4053" s="98"/>
      <c r="B4053" s="98"/>
      <c r="C4053" s="98"/>
      <c r="D4053" s="98"/>
      <c r="E4053" s="98"/>
      <c r="F4053" s="98"/>
      <c r="G4053" s="98"/>
      <c r="H4053" s="98"/>
      <c r="I4053" s="98"/>
      <c r="J4053" s="98"/>
      <c r="K4053" s="98"/>
      <c r="L4053" s="98"/>
      <c r="M4053" s="98"/>
      <c r="N4053" s="98"/>
      <c r="O4053" s="98"/>
      <c r="P4053" s="97"/>
      <c r="Q4053" s="18"/>
      <c r="R4053" s="18"/>
    </row>
    <row r="4054" spans="1:18" x14ac:dyDescent="0.3">
      <c r="A4054" s="98"/>
      <c r="B4054" s="98"/>
      <c r="C4054" s="98"/>
      <c r="D4054" s="98"/>
      <c r="E4054" s="98"/>
      <c r="F4054" s="98"/>
      <c r="G4054" s="98"/>
      <c r="H4054" s="98"/>
      <c r="I4054" s="98"/>
      <c r="J4054" s="98"/>
      <c r="K4054" s="98"/>
      <c r="L4054" s="98"/>
      <c r="M4054" s="98"/>
      <c r="N4054" s="98"/>
      <c r="O4054" s="98"/>
      <c r="P4054" s="97"/>
      <c r="Q4054" s="18"/>
      <c r="R4054" s="18"/>
    </row>
    <row r="4055" spans="1:18" x14ac:dyDescent="0.3">
      <c r="A4055" s="98"/>
      <c r="B4055" s="98"/>
      <c r="C4055" s="98"/>
      <c r="D4055" s="98"/>
      <c r="E4055" s="98"/>
      <c r="F4055" s="98"/>
      <c r="G4055" s="98"/>
      <c r="H4055" s="98"/>
      <c r="I4055" s="98"/>
      <c r="J4055" s="98"/>
      <c r="K4055" s="98"/>
      <c r="L4055" s="98"/>
      <c r="M4055" s="98"/>
      <c r="N4055" s="98"/>
      <c r="O4055" s="98"/>
      <c r="P4055" s="97"/>
      <c r="Q4055" s="18"/>
      <c r="R4055" s="18"/>
    </row>
    <row r="4056" spans="1:18" x14ac:dyDescent="0.3">
      <c r="A4056" s="98"/>
      <c r="B4056" s="98"/>
      <c r="C4056" s="98"/>
      <c r="D4056" s="98"/>
      <c r="E4056" s="98"/>
      <c r="F4056" s="98"/>
      <c r="G4056" s="98"/>
      <c r="H4056" s="98"/>
      <c r="I4056" s="98"/>
      <c r="J4056" s="98"/>
      <c r="K4056" s="98"/>
      <c r="L4056" s="98"/>
      <c r="M4056" s="98"/>
      <c r="N4056" s="98"/>
      <c r="O4056" s="98"/>
      <c r="P4056" s="97"/>
      <c r="Q4056" s="18"/>
      <c r="R4056" s="18"/>
    </row>
    <row r="4057" spans="1:18" x14ac:dyDescent="0.3">
      <c r="A4057" s="98"/>
      <c r="B4057" s="98"/>
      <c r="C4057" s="98"/>
      <c r="D4057" s="98"/>
      <c r="E4057" s="98"/>
      <c r="F4057" s="98"/>
      <c r="G4057" s="98"/>
      <c r="H4057" s="98"/>
      <c r="I4057" s="98"/>
      <c r="J4057" s="98"/>
      <c r="K4057" s="98"/>
      <c r="L4057" s="98"/>
      <c r="M4057" s="98"/>
      <c r="N4057" s="98"/>
      <c r="O4057" s="98"/>
      <c r="P4057" s="97"/>
      <c r="Q4057" s="18"/>
      <c r="R4057" s="18"/>
    </row>
    <row r="4058" spans="1:18" x14ac:dyDescent="0.3">
      <c r="A4058" s="98"/>
      <c r="B4058" s="98"/>
      <c r="C4058" s="98"/>
      <c r="D4058" s="98"/>
      <c r="E4058" s="98"/>
      <c r="F4058" s="98"/>
      <c r="G4058" s="98"/>
      <c r="H4058" s="98"/>
      <c r="I4058" s="98"/>
      <c r="J4058" s="98"/>
      <c r="K4058" s="98"/>
      <c r="L4058" s="98"/>
      <c r="M4058" s="98"/>
      <c r="N4058" s="98"/>
      <c r="O4058" s="98"/>
      <c r="P4058" s="97"/>
      <c r="Q4058" s="18"/>
      <c r="R4058" s="18"/>
    </row>
    <row r="4059" spans="1:18" x14ac:dyDescent="0.3">
      <c r="A4059" s="98"/>
      <c r="B4059" s="98"/>
      <c r="C4059" s="98"/>
      <c r="D4059" s="98"/>
      <c r="E4059" s="98"/>
      <c r="F4059" s="98"/>
      <c r="G4059" s="98"/>
      <c r="H4059" s="98"/>
      <c r="I4059" s="98"/>
      <c r="J4059" s="98"/>
      <c r="K4059" s="98"/>
      <c r="L4059" s="98"/>
      <c r="M4059" s="98"/>
      <c r="N4059" s="98"/>
      <c r="O4059" s="98"/>
      <c r="P4059" s="97"/>
      <c r="Q4059" s="18"/>
      <c r="R4059" s="18"/>
    </row>
    <row r="4060" spans="1:18" x14ac:dyDescent="0.3">
      <c r="A4060" s="98"/>
      <c r="B4060" s="98"/>
      <c r="C4060" s="98"/>
      <c r="D4060" s="98"/>
      <c r="E4060" s="98"/>
      <c r="F4060" s="98"/>
      <c r="G4060" s="98"/>
      <c r="H4060" s="98"/>
      <c r="I4060" s="98"/>
      <c r="J4060" s="98"/>
      <c r="K4060" s="98"/>
      <c r="L4060" s="98"/>
      <c r="M4060" s="98"/>
      <c r="N4060" s="98"/>
      <c r="O4060" s="98"/>
      <c r="P4060" s="97"/>
      <c r="Q4060" s="18"/>
      <c r="R4060" s="18"/>
    </row>
    <row r="4061" spans="1:18" x14ac:dyDescent="0.3">
      <c r="A4061" s="98"/>
      <c r="B4061" s="98"/>
      <c r="C4061" s="98"/>
      <c r="D4061" s="98"/>
      <c r="E4061" s="98"/>
      <c r="F4061" s="98"/>
      <c r="G4061" s="98"/>
      <c r="H4061" s="98"/>
      <c r="I4061" s="98"/>
      <c r="J4061" s="98"/>
      <c r="K4061" s="98"/>
      <c r="L4061" s="98"/>
      <c r="M4061" s="98"/>
      <c r="N4061" s="98"/>
      <c r="O4061" s="98"/>
      <c r="P4061" s="97"/>
      <c r="Q4061" s="18"/>
      <c r="R4061" s="18"/>
    </row>
    <row r="4062" spans="1:18" x14ac:dyDescent="0.3">
      <c r="A4062" s="98"/>
      <c r="B4062" s="98"/>
      <c r="C4062" s="98"/>
      <c r="D4062" s="98"/>
      <c r="E4062" s="98"/>
      <c r="F4062" s="98"/>
      <c r="G4062" s="98"/>
      <c r="H4062" s="98"/>
      <c r="I4062" s="98"/>
      <c r="J4062" s="98"/>
      <c r="K4062" s="98"/>
      <c r="L4062" s="98"/>
      <c r="M4062" s="98"/>
      <c r="N4062" s="98"/>
      <c r="O4062" s="98"/>
      <c r="P4062" s="97"/>
      <c r="Q4062" s="18"/>
      <c r="R4062" s="18"/>
    </row>
    <row r="4063" spans="1:18" x14ac:dyDescent="0.3">
      <c r="A4063" s="98"/>
      <c r="B4063" s="98"/>
      <c r="C4063" s="98"/>
      <c r="D4063" s="98"/>
      <c r="E4063" s="98"/>
      <c r="F4063" s="98"/>
      <c r="G4063" s="98"/>
      <c r="H4063" s="98"/>
      <c r="I4063" s="98"/>
      <c r="J4063" s="98"/>
      <c r="K4063" s="98"/>
      <c r="L4063" s="98"/>
      <c r="M4063" s="98"/>
      <c r="N4063" s="98"/>
      <c r="O4063" s="98"/>
      <c r="P4063" s="97"/>
      <c r="Q4063" s="18"/>
      <c r="R4063" s="18"/>
    </row>
    <row r="4064" spans="1:18" x14ac:dyDescent="0.3">
      <c r="A4064" s="98"/>
      <c r="B4064" s="98"/>
      <c r="C4064" s="98"/>
      <c r="D4064" s="98"/>
      <c r="E4064" s="98"/>
      <c r="F4064" s="98"/>
      <c r="G4064" s="98"/>
      <c r="H4064" s="98"/>
      <c r="I4064" s="98"/>
      <c r="J4064" s="98"/>
      <c r="K4064" s="98"/>
      <c r="L4064" s="98"/>
      <c r="M4064" s="98"/>
      <c r="N4064" s="98"/>
      <c r="O4064" s="98"/>
      <c r="P4064" s="97"/>
      <c r="Q4064" s="18"/>
      <c r="R4064" s="18"/>
    </row>
    <row r="4065" spans="1:18" x14ac:dyDescent="0.3">
      <c r="A4065" s="98"/>
      <c r="B4065" s="98"/>
      <c r="C4065" s="98"/>
      <c r="D4065" s="98"/>
      <c r="E4065" s="98"/>
      <c r="F4065" s="98"/>
      <c r="G4065" s="98"/>
      <c r="H4065" s="98"/>
      <c r="I4065" s="98"/>
      <c r="J4065" s="98"/>
      <c r="K4065" s="98"/>
      <c r="L4065" s="98"/>
      <c r="M4065" s="98"/>
      <c r="N4065" s="98"/>
      <c r="O4065" s="98"/>
      <c r="P4065" s="97"/>
      <c r="Q4065" s="18"/>
      <c r="R4065" s="18"/>
    </row>
    <row r="4066" spans="1:18" x14ac:dyDescent="0.3">
      <c r="A4066" s="98"/>
      <c r="B4066" s="98"/>
      <c r="C4066" s="98"/>
      <c r="D4066" s="98"/>
      <c r="E4066" s="98"/>
      <c r="F4066" s="98"/>
      <c r="G4066" s="98"/>
      <c r="H4066" s="98"/>
      <c r="I4066" s="98"/>
      <c r="J4066" s="98"/>
      <c r="K4066" s="98"/>
      <c r="L4066" s="98"/>
      <c r="M4066" s="98"/>
      <c r="N4066" s="98"/>
      <c r="O4066" s="98"/>
      <c r="P4066" s="97"/>
      <c r="Q4066" s="18"/>
      <c r="R4066" s="18"/>
    </row>
    <row r="4067" spans="1:18" x14ac:dyDescent="0.3">
      <c r="A4067" s="98"/>
      <c r="B4067" s="98"/>
      <c r="C4067" s="98"/>
      <c r="D4067" s="98"/>
      <c r="E4067" s="98"/>
      <c r="F4067" s="98"/>
      <c r="G4067" s="98"/>
      <c r="H4067" s="98"/>
      <c r="I4067" s="98"/>
      <c r="J4067" s="98"/>
      <c r="K4067" s="98"/>
      <c r="L4067" s="98"/>
      <c r="M4067" s="98"/>
      <c r="N4067" s="98"/>
      <c r="O4067" s="98"/>
      <c r="P4067" s="97"/>
      <c r="Q4067" s="18"/>
      <c r="R4067" s="18"/>
    </row>
    <row r="4068" spans="1:18" x14ac:dyDescent="0.3">
      <c r="A4068" s="98"/>
      <c r="B4068" s="98"/>
      <c r="C4068" s="98"/>
      <c r="D4068" s="98"/>
      <c r="E4068" s="98"/>
      <c r="F4068" s="98"/>
      <c r="G4068" s="98"/>
      <c r="H4068" s="98"/>
      <c r="I4068" s="98"/>
      <c r="J4068" s="98"/>
      <c r="K4068" s="98"/>
      <c r="L4068" s="98"/>
      <c r="M4068" s="98"/>
      <c r="N4068" s="98"/>
      <c r="O4068" s="98"/>
      <c r="P4068" s="97"/>
      <c r="Q4068" s="18"/>
      <c r="R4068" s="18"/>
    </row>
    <row r="4069" spans="1:18" x14ac:dyDescent="0.3">
      <c r="A4069" s="98"/>
      <c r="B4069" s="98"/>
      <c r="C4069" s="98"/>
      <c r="D4069" s="98"/>
      <c r="E4069" s="98"/>
      <c r="F4069" s="98"/>
      <c r="G4069" s="98"/>
      <c r="H4069" s="98"/>
      <c r="I4069" s="98"/>
      <c r="J4069" s="98"/>
      <c r="K4069" s="98"/>
      <c r="L4069" s="98"/>
      <c r="M4069" s="98"/>
      <c r="N4069" s="98"/>
      <c r="O4069" s="98"/>
      <c r="P4069" s="97"/>
      <c r="Q4069" s="18"/>
      <c r="R4069" s="18"/>
    </row>
    <row r="4070" spans="1:18" x14ac:dyDescent="0.3">
      <c r="A4070" s="98"/>
      <c r="B4070" s="98"/>
      <c r="C4070" s="98"/>
      <c r="D4070" s="98"/>
      <c r="E4070" s="98"/>
      <c r="F4070" s="98"/>
      <c r="G4070" s="98"/>
      <c r="H4070" s="98"/>
      <c r="I4070" s="98"/>
      <c r="J4070" s="98"/>
      <c r="K4070" s="98"/>
      <c r="L4070" s="98"/>
      <c r="M4070" s="98"/>
      <c r="N4070" s="98"/>
      <c r="O4070" s="98"/>
      <c r="P4070" s="97"/>
      <c r="Q4070" s="18"/>
      <c r="R4070" s="18"/>
    </row>
    <row r="4071" spans="1:18" x14ac:dyDescent="0.3">
      <c r="A4071" s="98"/>
      <c r="B4071" s="98"/>
      <c r="C4071" s="98"/>
      <c r="D4071" s="98"/>
      <c r="E4071" s="98"/>
      <c r="F4071" s="98"/>
      <c r="G4071" s="98"/>
      <c r="H4071" s="98"/>
      <c r="I4071" s="98"/>
      <c r="J4071" s="98"/>
      <c r="K4071" s="98"/>
      <c r="L4071" s="98"/>
      <c r="M4071" s="98"/>
      <c r="N4071" s="98"/>
      <c r="O4071" s="98"/>
      <c r="P4071" s="97"/>
      <c r="Q4071" s="18"/>
      <c r="R4071" s="18"/>
    </row>
    <row r="4072" spans="1:18" x14ac:dyDescent="0.3">
      <c r="A4072" s="98"/>
      <c r="B4072" s="98"/>
      <c r="C4072" s="98"/>
      <c r="D4072" s="98"/>
      <c r="E4072" s="98"/>
      <c r="F4072" s="98"/>
      <c r="G4072" s="98"/>
      <c r="H4072" s="98"/>
      <c r="I4072" s="98"/>
      <c r="J4072" s="98"/>
      <c r="K4072" s="98"/>
      <c r="L4072" s="98"/>
      <c r="M4072" s="98"/>
      <c r="N4072" s="98"/>
      <c r="O4072" s="98"/>
      <c r="P4072" s="97"/>
      <c r="Q4072" s="18"/>
      <c r="R4072" s="18"/>
    </row>
    <row r="4073" spans="1:18" x14ac:dyDescent="0.3">
      <c r="A4073" s="98"/>
      <c r="B4073" s="98"/>
      <c r="C4073" s="98"/>
      <c r="D4073" s="98"/>
      <c r="E4073" s="98"/>
      <c r="F4073" s="98"/>
      <c r="G4073" s="98"/>
      <c r="H4073" s="98"/>
      <c r="I4073" s="98"/>
      <c r="J4073" s="98"/>
      <c r="K4073" s="98"/>
      <c r="L4073" s="98"/>
      <c r="M4073" s="98"/>
      <c r="N4073" s="98"/>
      <c r="O4073" s="98"/>
      <c r="P4073" s="97"/>
      <c r="Q4073" s="18"/>
      <c r="R4073" s="18"/>
    </row>
    <row r="4074" spans="1:18" x14ac:dyDescent="0.3">
      <c r="A4074" s="98"/>
      <c r="B4074" s="98"/>
      <c r="C4074" s="98"/>
      <c r="D4074" s="98"/>
      <c r="E4074" s="98"/>
      <c r="F4074" s="98"/>
      <c r="G4074" s="98"/>
      <c r="H4074" s="98"/>
      <c r="I4074" s="98"/>
      <c r="J4074" s="98"/>
      <c r="K4074" s="98"/>
      <c r="L4074" s="98"/>
      <c r="M4074" s="98"/>
      <c r="N4074" s="98"/>
      <c r="O4074" s="98"/>
      <c r="P4074" s="97"/>
      <c r="Q4074" s="18"/>
      <c r="R4074" s="18"/>
    </row>
    <row r="4075" spans="1:18" x14ac:dyDescent="0.3">
      <c r="A4075" s="98"/>
      <c r="B4075" s="98"/>
      <c r="C4075" s="98"/>
      <c r="D4075" s="98"/>
      <c r="E4075" s="98"/>
      <c r="F4075" s="98"/>
      <c r="G4075" s="98"/>
      <c r="H4075" s="98"/>
      <c r="I4075" s="98"/>
      <c r="J4075" s="98"/>
      <c r="K4075" s="98"/>
      <c r="L4075" s="98"/>
      <c r="M4075" s="98"/>
      <c r="N4075" s="98"/>
      <c r="O4075" s="98"/>
      <c r="P4075" s="97"/>
      <c r="Q4075" s="18"/>
      <c r="R4075" s="18"/>
    </row>
    <row r="4076" spans="1:18" x14ac:dyDescent="0.3">
      <c r="A4076" s="98"/>
      <c r="B4076" s="98"/>
      <c r="C4076" s="98"/>
      <c r="D4076" s="98"/>
      <c r="E4076" s="98"/>
      <c r="F4076" s="98"/>
      <c r="G4076" s="98"/>
      <c r="H4076" s="98"/>
      <c r="I4076" s="98"/>
      <c r="J4076" s="98"/>
      <c r="K4076" s="98"/>
      <c r="L4076" s="98"/>
      <c r="M4076" s="98"/>
      <c r="N4076" s="98"/>
      <c r="O4076" s="98"/>
      <c r="P4076" s="97"/>
      <c r="Q4076" s="18"/>
      <c r="R4076" s="18"/>
    </row>
    <row r="4077" spans="1:18" x14ac:dyDescent="0.3">
      <c r="A4077" s="98"/>
      <c r="B4077" s="98"/>
      <c r="C4077" s="98"/>
      <c r="D4077" s="98"/>
      <c r="E4077" s="98"/>
      <c r="F4077" s="98"/>
      <c r="G4077" s="98"/>
      <c r="H4077" s="98"/>
      <c r="I4077" s="98"/>
      <c r="J4077" s="98"/>
      <c r="K4077" s="98"/>
      <c r="L4077" s="98"/>
      <c r="M4077" s="98"/>
      <c r="N4077" s="98"/>
      <c r="O4077" s="98"/>
      <c r="P4077" s="97"/>
      <c r="Q4077" s="18"/>
      <c r="R4077" s="18"/>
    </row>
    <row r="4078" spans="1:18" x14ac:dyDescent="0.3">
      <c r="A4078" s="98"/>
      <c r="B4078" s="98"/>
      <c r="C4078" s="98"/>
      <c r="D4078" s="98"/>
      <c r="E4078" s="98"/>
      <c r="F4078" s="98"/>
      <c r="G4078" s="98"/>
      <c r="H4078" s="98"/>
      <c r="I4078" s="98"/>
      <c r="J4078" s="98"/>
      <c r="K4078" s="98"/>
      <c r="L4078" s="98"/>
      <c r="M4078" s="98"/>
      <c r="N4078" s="98"/>
      <c r="O4078" s="98"/>
      <c r="P4078" s="97"/>
      <c r="Q4078" s="18"/>
      <c r="R4078" s="18"/>
    </row>
    <row r="4079" spans="1:18" x14ac:dyDescent="0.3">
      <c r="A4079" s="98"/>
      <c r="B4079" s="98"/>
      <c r="C4079" s="98"/>
      <c r="D4079" s="98"/>
      <c r="E4079" s="98"/>
      <c r="F4079" s="98"/>
      <c r="G4079" s="98"/>
      <c r="H4079" s="98"/>
      <c r="I4079" s="98"/>
      <c r="J4079" s="98"/>
      <c r="K4079" s="98"/>
      <c r="L4079" s="98"/>
      <c r="M4079" s="98"/>
      <c r="N4079" s="98"/>
      <c r="O4079" s="98"/>
      <c r="P4079" s="97"/>
      <c r="Q4079" s="18"/>
      <c r="R4079" s="18"/>
    </row>
    <row r="4080" spans="1:18" x14ac:dyDescent="0.3">
      <c r="A4080" s="98"/>
      <c r="B4080" s="98"/>
      <c r="C4080" s="98"/>
      <c r="D4080" s="98"/>
      <c r="E4080" s="98"/>
      <c r="F4080" s="98"/>
      <c r="G4080" s="98"/>
      <c r="H4080" s="98"/>
      <c r="I4080" s="98"/>
      <c r="J4080" s="98"/>
      <c r="K4080" s="98"/>
      <c r="L4080" s="98"/>
      <c r="M4080" s="98"/>
      <c r="N4080" s="98"/>
      <c r="O4080" s="98"/>
      <c r="P4080" s="97"/>
      <c r="Q4080" s="18"/>
      <c r="R4080" s="18"/>
    </row>
    <row r="4081" spans="1:18" x14ac:dyDescent="0.3">
      <c r="A4081" s="98"/>
      <c r="B4081" s="98"/>
      <c r="C4081" s="98"/>
      <c r="D4081" s="98"/>
      <c r="E4081" s="98"/>
      <c r="F4081" s="98"/>
      <c r="G4081" s="98"/>
      <c r="H4081" s="98"/>
      <c r="I4081" s="98"/>
      <c r="J4081" s="98"/>
      <c r="K4081" s="98"/>
      <c r="L4081" s="98"/>
      <c r="M4081" s="98"/>
      <c r="N4081" s="98"/>
      <c r="O4081" s="98"/>
      <c r="P4081" s="97"/>
      <c r="Q4081" s="18"/>
      <c r="R4081" s="18"/>
    </row>
    <row r="4082" spans="1:18" x14ac:dyDescent="0.3">
      <c r="A4082" s="98"/>
      <c r="B4082" s="98"/>
      <c r="C4082" s="98"/>
      <c r="D4082" s="98"/>
      <c r="E4082" s="98"/>
      <c r="F4082" s="98"/>
      <c r="G4082" s="98"/>
      <c r="H4082" s="98"/>
      <c r="I4082" s="98"/>
      <c r="J4082" s="98"/>
      <c r="K4082" s="98"/>
      <c r="L4082" s="98"/>
      <c r="M4082" s="98"/>
      <c r="N4082" s="98"/>
      <c r="O4082" s="98"/>
      <c r="P4082" s="97"/>
      <c r="Q4082" s="18"/>
      <c r="R4082" s="18"/>
    </row>
    <row r="4083" spans="1:18" x14ac:dyDescent="0.3">
      <c r="A4083" s="98"/>
      <c r="B4083" s="98"/>
      <c r="C4083" s="98"/>
      <c r="D4083" s="98"/>
      <c r="E4083" s="98"/>
      <c r="F4083" s="98"/>
      <c r="G4083" s="98"/>
      <c r="H4083" s="98"/>
      <c r="I4083" s="98"/>
      <c r="J4083" s="98"/>
      <c r="K4083" s="98"/>
      <c r="L4083" s="98"/>
      <c r="M4083" s="98"/>
      <c r="N4083" s="98"/>
      <c r="O4083" s="98"/>
      <c r="P4083" s="97"/>
      <c r="Q4083" s="18"/>
      <c r="R4083" s="18"/>
    </row>
    <row r="4084" spans="1:18" x14ac:dyDescent="0.3">
      <c r="A4084" s="98"/>
      <c r="B4084" s="98"/>
      <c r="C4084" s="98"/>
      <c r="D4084" s="98"/>
      <c r="E4084" s="98"/>
      <c r="F4084" s="98"/>
      <c r="G4084" s="98"/>
      <c r="H4084" s="98"/>
      <c r="I4084" s="98"/>
      <c r="J4084" s="98"/>
      <c r="K4084" s="98"/>
      <c r="L4084" s="98"/>
      <c r="M4084" s="98"/>
      <c r="N4084" s="98"/>
      <c r="O4084" s="98"/>
      <c r="P4084" s="97"/>
      <c r="Q4084" s="18"/>
      <c r="R4084" s="18"/>
    </row>
    <row r="4085" spans="1:18" x14ac:dyDescent="0.3">
      <c r="A4085" s="98"/>
      <c r="B4085" s="98"/>
      <c r="C4085" s="98"/>
      <c r="D4085" s="98"/>
      <c r="E4085" s="98"/>
      <c r="F4085" s="98"/>
      <c r="G4085" s="98"/>
      <c r="H4085" s="98"/>
      <c r="I4085" s="98"/>
      <c r="J4085" s="98"/>
      <c r="K4085" s="98"/>
      <c r="L4085" s="98"/>
      <c r="M4085" s="98"/>
      <c r="N4085" s="98"/>
      <c r="O4085" s="98"/>
      <c r="P4085" s="97"/>
      <c r="Q4085" s="18"/>
      <c r="R4085" s="18"/>
    </row>
    <row r="4086" spans="1:18" x14ac:dyDescent="0.3">
      <c r="A4086" s="98"/>
      <c r="B4086" s="98"/>
      <c r="C4086" s="98"/>
      <c r="D4086" s="98"/>
      <c r="E4086" s="98"/>
      <c r="F4086" s="98"/>
      <c r="G4086" s="98"/>
      <c r="H4086" s="98"/>
      <c r="I4086" s="98"/>
      <c r="J4086" s="98"/>
      <c r="K4086" s="98"/>
      <c r="L4086" s="98"/>
      <c r="M4086" s="98"/>
      <c r="N4086" s="98"/>
      <c r="O4086" s="98"/>
      <c r="P4086" s="97"/>
      <c r="Q4086" s="18"/>
      <c r="R4086" s="18"/>
    </row>
    <row r="4087" spans="1:18" x14ac:dyDescent="0.3">
      <c r="A4087" s="98"/>
      <c r="B4087" s="98"/>
      <c r="C4087" s="98"/>
      <c r="D4087" s="98"/>
      <c r="E4087" s="98"/>
      <c r="F4087" s="98"/>
      <c r="G4087" s="98"/>
      <c r="H4087" s="98"/>
      <c r="I4087" s="98"/>
      <c r="J4087" s="98"/>
      <c r="K4087" s="98"/>
      <c r="L4087" s="98"/>
      <c r="M4087" s="98"/>
      <c r="N4087" s="98"/>
      <c r="O4087" s="98"/>
      <c r="P4087" s="97"/>
      <c r="Q4087" s="18"/>
      <c r="R4087" s="18"/>
    </row>
    <row r="4088" spans="1:18" x14ac:dyDescent="0.3">
      <c r="A4088" s="98"/>
      <c r="B4088" s="98"/>
      <c r="C4088" s="98"/>
      <c r="D4088" s="98"/>
      <c r="E4088" s="98"/>
      <c r="F4088" s="98"/>
      <c r="G4088" s="98"/>
      <c r="H4088" s="98"/>
      <c r="I4088" s="98"/>
      <c r="J4088" s="98"/>
      <c r="K4088" s="98"/>
      <c r="L4088" s="98"/>
      <c r="M4088" s="98"/>
      <c r="N4088" s="98"/>
      <c r="O4088" s="98"/>
      <c r="P4088" s="97"/>
      <c r="Q4088" s="18"/>
      <c r="R4088" s="18"/>
    </row>
    <row r="4089" spans="1:18" x14ac:dyDescent="0.3">
      <c r="A4089" s="98"/>
      <c r="B4089" s="98"/>
      <c r="C4089" s="98"/>
      <c r="D4089" s="98"/>
      <c r="E4089" s="98"/>
      <c r="F4089" s="98"/>
      <c r="G4089" s="98"/>
      <c r="H4089" s="98"/>
      <c r="I4089" s="98"/>
      <c r="J4089" s="98"/>
      <c r="K4089" s="98"/>
      <c r="L4089" s="98"/>
      <c r="M4089" s="98"/>
      <c r="N4089" s="98"/>
      <c r="O4089" s="98"/>
      <c r="P4089" s="97"/>
      <c r="Q4089" s="18"/>
      <c r="R4089" s="18"/>
    </row>
    <row r="4090" spans="1:18" x14ac:dyDescent="0.3">
      <c r="A4090" s="98"/>
      <c r="B4090" s="98"/>
      <c r="C4090" s="98"/>
      <c r="D4090" s="98"/>
      <c r="E4090" s="98"/>
      <c r="F4090" s="98"/>
      <c r="G4090" s="98"/>
      <c r="H4090" s="98"/>
      <c r="I4090" s="98"/>
      <c r="J4090" s="98"/>
      <c r="K4090" s="98"/>
      <c r="L4090" s="98"/>
      <c r="M4090" s="98"/>
      <c r="N4090" s="98"/>
      <c r="O4090" s="98"/>
      <c r="P4090" s="97"/>
      <c r="Q4090" s="18"/>
      <c r="R4090" s="18"/>
    </row>
    <row r="4091" spans="1:18" x14ac:dyDescent="0.3">
      <c r="A4091" s="98"/>
      <c r="B4091" s="98"/>
      <c r="C4091" s="98"/>
      <c r="D4091" s="98"/>
      <c r="E4091" s="98"/>
      <c r="F4091" s="98"/>
      <c r="G4091" s="98"/>
      <c r="H4091" s="98"/>
      <c r="I4091" s="98"/>
      <c r="J4091" s="98"/>
      <c r="K4091" s="98"/>
      <c r="L4091" s="98"/>
      <c r="M4091" s="98"/>
      <c r="N4091" s="98"/>
      <c r="O4091" s="98"/>
      <c r="P4091" s="97"/>
      <c r="Q4091" s="18"/>
      <c r="R4091" s="18"/>
    </row>
    <row r="4092" spans="1:18" x14ac:dyDescent="0.3">
      <c r="A4092" s="98"/>
      <c r="B4092" s="98"/>
      <c r="C4092" s="98"/>
      <c r="D4092" s="98"/>
      <c r="E4092" s="98"/>
      <c r="F4092" s="98"/>
      <c r="G4092" s="98"/>
      <c r="H4092" s="98"/>
      <c r="I4092" s="98"/>
      <c r="J4092" s="98"/>
      <c r="K4092" s="98"/>
      <c r="L4092" s="98"/>
      <c r="M4092" s="98"/>
      <c r="N4092" s="98"/>
      <c r="O4092" s="98"/>
      <c r="P4092" s="97"/>
      <c r="Q4092" s="18"/>
      <c r="R4092" s="18"/>
    </row>
    <row r="4093" spans="1:18" x14ac:dyDescent="0.3">
      <c r="A4093" s="98"/>
      <c r="B4093" s="98"/>
      <c r="C4093" s="98"/>
      <c r="D4093" s="98"/>
      <c r="E4093" s="98"/>
      <c r="F4093" s="98"/>
      <c r="G4093" s="98"/>
      <c r="H4093" s="98"/>
      <c r="I4093" s="98"/>
      <c r="J4093" s="98"/>
      <c r="K4093" s="98"/>
      <c r="L4093" s="98"/>
      <c r="M4093" s="98"/>
      <c r="N4093" s="98"/>
      <c r="O4093" s="98"/>
      <c r="P4093" s="97"/>
      <c r="Q4093" s="18"/>
      <c r="R4093" s="18"/>
    </row>
    <row r="4094" spans="1:18" x14ac:dyDescent="0.3">
      <c r="A4094" s="98"/>
      <c r="B4094" s="98"/>
      <c r="C4094" s="98"/>
      <c r="D4094" s="98"/>
      <c r="E4094" s="98"/>
      <c r="F4094" s="98"/>
      <c r="G4094" s="98"/>
      <c r="H4094" s="98"/>
      <c r="I4094" s="98"/>
      <c r="J4094" s="98"/>
      <c r="K4094" s="98"/>
      <c r="L4094" s="98"/>
      <c r="M4094" s="98"/>
      <c r="N4094" s="98"/>
      <c r="O4094" s="98"/>
      <c r="P4094" s="97"/>
      <c r="Q4094" s="18"/>
      <c r="R4094" s="18"/>
    </row>
    <row r="4095" spans="1:18" x14ac:dyDescent="0.3">
      <c r="A4095" s="98"/>
      <c r="B4095" s="98"/>
      <c r="C4095" s="98"/>
      <c r="D4095" s="98"/>
      <c r="E4095" s="98"/>
      <c r="F4095" s="98"/>
      <c r="G4095" s="98"/>
      <c r="H4095" s="98"/>
      <c r="I4095" s="98"/>
      <c r="J4095" s="98"/>
      <c r="K4095" s="98"/>
      <c r="L4095" s="98"/>
      <c r="M4095" s="98"/>
      <c r="N4095" s="98"/>
      <c r="O4095" s="98"/>
      <c r="P4095" s="97"/>
      <c r="Q4095" s="18"/>
      <c r="R4095" s="18"/>
    </row>
    <row r="4096" spans="1:18" x14ac:dyDescent="0.3">
      <c r="A4096" s="98"/>
      <c r="B4096" s="98"/>
      <c r="C4096" s="98"/>
      <c r="D4096" s="98"/>
      <c r="E4096" s="98"/>
      <c r="F4096" s="98"/>
      <c r="G4096" s="98"/>
      <c r="H4096" s="98"/>
      <c r="I4096" s="98"/>
      <c r="J4096" s="98"/>
      <c r="K4096" s="98"/>
      <c r="L4096" s="98"/>
      <c r="M4096" s="98"/>
      <c r="N4096" s="98"/>
      <c r="O4096" s="98"/>
      <c r="P4096" s="97"/>
      <c r="Q4096" s="18"/>
      <c r="R4096" s="18"/>
    </row>
    <row r="4097" spans="1:18" x14ac:dyDescent="0.3">
      <c r="A4097" s="98"/>
      <c r="B4097" s="98"/>
      <c r="C4097" s="98"/>
      <c r="D4097" s="98"/>
      <c r="E4097" s="98"/>
      <c r="F4097" s="98"/>
      <c r="G4097" s="98"/>
      <c r="H4097" s="98"/>
      <c r="I4097" s="98"/>
      <c r="J4097" s="98"/>
      <c r="K4097" s="98"/>
      <c r="L4097" s="98"/>
      <c r="M4097" s="98"/>
      <c r="N4097" s="98"/>
      <c r="O4097" s="98"/>
      <c r="P4097" s="97"/>
      <c r="Q4097" s="18"/>
      <c r="R4097" s="18"/>
    </row>
    <row r="4098" spans="1:18" x14ac:dyDescent="0.3">
      <c r="A4098" s="98"/>
      <c r="B4098" s="98"/>
      <c r="C4098" s="98"/>
      <c r="D4098" s="98"/>
      <c r="E4098" s="98"/>
      <c r="F4098" s="98"/>
      <c r="G4098" s="98"/>
      <c r="H4098" s="98"/>
      <c r="I4098" s="98"/>
      <c r="J4098" s="98"/>
      <c r="K4098" s="98"/>
      <c r="L4098" s="98"/>
      <c r="M4098" s="98"/>
      <c r="N4098" s="98"/>
      <c r="O4098" s="98"/>
      <c r="P4098" s="97"/>
      <c r="Q4098" s="18"/>
      <c r="R4098" s="18"/>
    </row>
    <row r="4099" spans="1:18" x14ac:dyDescent="0.3">
      <c r="A4099" s="98"/>
      <c r="B4099" s="98"/>
      <c r="C4099" s="98"/>
      <c r="D4099" s="98"/>
      <c r="E4099" s="98"/>
      <c r="F4099" s="98"/>
      <c r="G4099" s="98"/>
      <c r="H4099" s="98"/>
      <c r="I4099" s="98"/>
      <c r="J4099" s="98"/>
      <c r="K4099" s="98"/>
      <c r="L4099" s="98"/>
      <c r="M4099" s="98"/>
      <c r="N4099" s="98"/>
      <c r="O4099" s="98"/>
      <c r="P4099" s="97"/>
      <c r="Q4099" s="18"/>
      <c r="R4099" s="18"/>
    </row>
    <row r="4100" spans="1:18" x14ac:dyDescent="0.3">
      <c r="A4100" s="98"/>
      <c r="B4100" s="98"/>
      <c r="C4100" s="98"/>
      <c r="D4100" s="98"/>
      <c r="E4100" s="98"/>
      <c r="F4100" s="98"/>
      <c r="G4100" s="98"/>
      <c r="H4100" s="98"/>
      <c r="I4100" s="98"/>
      <c r="J4100" s="98"/>
      <c r="K4100" s="98"/>
      <c r="L4100" s="98"/>
      <c r="M4100" s="98"/>
      <c r="N4100" s="98"/>
      <c r="O4100" s="98"/>
      <c r="P4100" s="97"/>
      <c r="Q4100" s="18"/>
      <c r="R4100" s="18"/>
    </row>
    <row r="4101" spans="1:18" x14ac:dyDescent="0.3">
      <c r="A4101" s="98"/>
      <c r="B4101" s="98"/>
      <c r="C4101" s="98"/>
      <c r="D4101" s="98"/>
      <c r="E4101" s="98"/>
      <c r="F4101" s="98"/>
      <c r="G4101" s="98"/>
      <c r="H4101" s="98"/>
      <c r="I4101" s="98"/>
      <c r="J4101" s="98"/>
      <c r="K4101" s="98"/>
      <c r="L4101" s="98"/>
      <c r="M4101" s="98"/>
      <c r="N4101" s="98"/>
      <c r="O4101" s="98"/>
      <c r="P4101" s="97"/>
      <c r="Q4101" s="18"/>
      <c r="R4101" s="18"/>
    </row>
    <row r="4102" spans="1:18" x14ac:dyDescent="0.3">
      <c r="A4102" s="98"/>
      <c r="B4102" s="98"/>
      <c r="C4102" s="98"/>
      <c r="D4102" s="98"/>
      <c r="E4102" s="98"/>
      <c r="F4102" s="98"/>
      <c r="G4102" s="98"/>
      <c r="H4102" s="98"/>
      <c r="I4102" s="98"/>
      <c r="J4102" s="98"/>
      <c r="K4102" s="98"/>
      <c r="L4102" s="98"/>
      <c r="M4102" s="98"/>
      <c r="N4102" s="98"/>
      <c r="O4102" s="98"/>
      <c r="P4102" s="97"/>
      <c r="Q4102" s="18"/>
      <c r="R4102" s="18"/>
    </row>
    <row r="4103" spans="1:18" x14ac:dyDescent="0.3">
      <c r="A4103" s="98"/>
      <c r="B4103" s="98"/>
      <c r="C4103" s="98"/>
      <c r="D4103" s="98"/>
      <c r="E4103" s="98"/>
      <c r="F4103" s="98"/>
      <c r="G4103" s="98"/>
      <c r="H4103" s="98"/>
      <c r="I4103" s="98"/>
      <c r="J4103" s="98"/>
      <c r="K4103" s="98"/>
      <c r="L4103" s="98"/>
      <c r="M4103" s="98"/>
      <c r="N4103" s="98"/>
      <c r="O4103" s="98"/>
      <c r="P4103" s="97"/>
      <c r="Q4103" s="18"/>
      <c r="R4103" s="18"/>
    </row>
    <row r="4104" spans="1:18" x14ac:dyDescent="0.3">
      <c r="A4104" s="98"/>
      <c r="B4104" s="98"/>
      <c r="C4104" s="98"/>
      <c r="D4104" s="98"/>
      <c r="E4104" s="98"/>
      <c r="F4104" s="98"/>
      <c r="G4104" s="98"/>
      <c r="H4104" s="98"/>
      <c r="I4104" s="98"/>
      <c r="J4104" s="98"/>
      <c r="K4104" s="98"/>
      <c r="L4104" s="98"/>
      <c r="M4104" s="98"/>
      <c r="N4104" s="98"/>
      <c r="O4104" s="98"/>
      <c r="P4104" s="97"/>
      <c r="Q4104" s="18"/>
      <c r="R4104" s="18"/>
    </row>
    <row r="4105" spans="1:18" x14ac:dyDescent="0.3">
      <c r="A4105" s="98"/>
      <c r="B4105" s="98"/>
      <c r="C4105" s="98"/>
      <c r="D4105" s="98"/>
      <c r="E4105" s="98"/>
      <c r="F4105" s="98"/>
      <c r="G4105" s="98"/>
      <c r="H4105" s="98"/>
      <c r="I4105" s="98"/>
      <c r="J4105" s="98"/>
      <c r="K4105" s="98"/>
      <c r="L4105" s="98"/>
      <c r="M4105" s="98"/>
      <c r="N4105" s="98"/>
      <c r="O4105" s="98"/>
      <c r="P4105" s="97"/>
      <c r="Q4105" s="18"/>
      <c r="R4105" s="18"/>
    </row>
    <row r="4106" spans="1:18" x14ac:dyDescent="0.3">
      <c r="A4106" s="98"/>
      <c r="B4106" s="98"/>
      <c r="C4106" s="98"/>
      <c r="D4106" s="98"/>
      <c r="E4106" s="98"/>
      <c r="F4106" s="98"/>
      <c r="G4106" s="98"/>
      <c r="H4106" s="98"/>
      <c r="I4106" s="98"/>
      <c r="J4106" s="98"/>
      <c r="K4106" s="98"/>
      <c r="L4106" s="98"/>
      <c r="M4106" s="98"/>
      <c r="N4106" s="98"/>
      <c r="O4106" s="98"/>
      <c r="P4106" s="97"/>
      <c r="Q4106" s="18"/>
      <c r="R4106" s="18"/>
    </row>
    <row r="4107" spans="1:18" x14ac:dyDescent="0.3">
      <c r="A4107" s="98"/>
      <c r="B4107" s="98"/>
      <c r="C4107" s="98"/>
      <c r="D4107" s="98"/>
      <c r="E4107" s="98"/>
      <c r="F4107" s="98"/>
      <c r="G4107" s="98"/>
      <c r="H4107" s="98"/>
      <c r="I4107" s="98"/>
      <c r="J4107" s="98"/>
      <c r="K4107" s="98"/>
      <c r="L4107" s="98"/>
      <c r="M4107" s="98"/>
      <c r="N4107" s="98"/>
      <c r="O4107" s="98"/>
      <c r="P4107" s="97"/>
      <c r="Q4107" s="18"/>
      <c r="R4107" s="18"/>
    </row>
    <row r="4108" spans="1:18" x14ac:dyDescent="0.3">
      <c r="A4108" s="98"/>
      <c r="B4108" s="98"/>
      <c r="C4108" s="98"/>
      <c r="D4108" s="98"/>
      <c r="E4108" s="98"/>
      <c r="F4108" s="98"/>
      <c r="G4108" s="98"/>
      <c r="H4108" s="98"/>
      <c r="I4108" s="98"/>
      <c r="J4108" s="98"/>
      <c r="K4108" s="98"/>
      <c r="L4108" s="98"/>
      <c r="M4108" s="98"/>
      <c r="N4108" s="98"/>
      <c r="O4108" s="98"/>
      <c r="P4108" s="97"/>
      <c r="Q4108" s="18"/>
      <c r="R4108" s="18"/>
    </row>
    <row r="4109" spans="1:18" x14ac:dyDescent="0.3">
      <c r="A4109" s="98"/>
      <c r="B4109" s="98"/>
      <c r="C4109" s="98"/>
      <c r="D4109" s="98"/>
      <c r="E4109" s="98"/>
      <c r="F4109" s="98"/>
      <c r="G4109" s="98"/>
      <c r="H4109" s="98"/>
      <c r="I4109" s="98"/>
      <c r="J4109" s="98"/>
      <c r="K4109" s="98"/>
      <c r="L4109" s="98"/>
      <c r="M4109" s="98"/>
      <c r="N4109" s="98"/>
      <c r="O4109" s="98"/>
      <c r="P4109" s="97"/>
      <c r="Q4109" s="18"/>
      <c r="R4109" s="18"/>
    </row>
    <row r="4110" spans="1:18" x14ac:dyDescent="0.3">
      <c r="A4110" s="98"/>
      <c r="B4110" s="98"/>
      <c r="C4110" s="98"/>
      <c r="D4110" s="98"/>
      <c r="E4110" s="98"/>
      <c r="F4110" s="98"/>
      <c r="G4110" s="98"/>
      <c r="H4110" s="98"/>
      <c r="I4110" s="98"/>
      <c r="J4110" s="98"/>
      <c r="K4110" s="98"/>
      <c r="L4110" s="98"/>
      <c r="M4110" s="98"/>
      <c r="N4110" s="98"/>
      <c r="O4110" s="98"/>
      <c r="P4110" s="97"/>
      <c r="Q4110" s="18"/>
      <c r="R4110" s="18"/>
    </row>
    <row r="4111" spans="1:18" x14ac:dyDescent="0.3">
      <c r="A4111" s="98"/>
      <c r="B4111" s="98"/>
      <c r="C4111" s="98"/>
      <c r="D4111" s="98"/>
      <c r="E4111" s="98"/>
      <c r="F4111" s="98"/>
      <c r="G4111" s="98"/>
      <c r="H4111" s="98"/>
      <c r="I4111" s="98"/>
      <c r="J4111" s="98"/>
      <c r="K4111" s="98"/>
      <c r="L4111" s="98"/>
      <c r="M4111" s="98"/>
      <c r="N4111" s="98"/>
      <c r="O4111" s="98"/>
      <c r="P4111" s="97"/>
      <c r="Q4111" s="18"/>
      <c r="R4111" s="18"/>
    </row>
    <row r="4112" spans="1:18" x14ac:dyDescent="0.3">
      <c r="A4112" s="98"/>
      <c r="B4112" s="98"/>
      <c r="C4112" s="98"/>
      <c r="D4112" s="98"/>
      <c r="E4112" s="98"/>
      <c r="F4112" s="98"/>
      <c r="G4112" s="98"/>
      <c r="H4112" s="98"/>
      <c r="I4112" s="98"/>
      <c r="J4112" s="98"/>
      <c r="K4112" s="98"/>
      <c r="L4112" s="98"/>
      <c r="M4112" s="98"/>
      <c r="N4112" s="98"/>
      <c r="O4112" s="98"/>
      <c r="P4112" s="97"/>
      <c r="Q4112" s="18"/>
      <c r="R4112" s="18"/>
    </row>
    <row r="4113" spans="1:18" x14ac:dyDescent="0.3">
      <c r="A4113" s="98"/>
      <c r="B4113" s="98"/>
      <c r="C4113" s="98"/>
      <c r="D4113" s="98"/>
      <c r="E4113" s="98"/>
      <c r="F4113" s="98"/>
      <c r="G4113" s="98"/>
      <c r="H4113" s="98"/>
      <c r="I4113" s="98"/>
      <c r="J4113" s="98"/>
      <c r="K4113" s="98"/>
      <c r="L4113" s="98"/>
      <c r="M4113" s="98"/>
      <c r="N4113" s="98"/>
      <c r="O4113" s="98"/>
      <c r="P4113" s="97"/>
      <c r="Q4113" s="18"/>
      <c r="R4113" s="18"/>
    </row>
    <row r="4114" spans="1:18" x14ac:dyDescent="0.3">
      <c r="A4114" s="98"/>
      <c r="B4114" s="98"/>
      <c r="C4114" s="98"/>
      <c r="D4114" s="98"/>
      <c r="E4114" s="98"/>
      <c r="F4114" s="98"/>
      <c r="G4114" s="98"/>
      <c r="H4114" s="98"/>
      <c r="I4114" s="98"/>
      <c r="J4114" s="98"/>
      <c r="K4114" s="98"/>
      <c r="L4114" s="98"/>
      <c r="M4114" s="98"/>
      <c r="N4114" s="98"/>
      <c r="O4114" s="98"/>
      <c r="P4114" s="97"/>
      <c r="Q4114" s="18"/>
      <c r="R4114" s="18"/>
    </row>
    <row r="4115" spans="1:18" x14ac:dyDescent="0.3">
      <c r="A4115" s="98"/>
      <c r="B4115" s="98"/>
      <c r="C4115" s="98"/>
      <c r="D4115" s="98"/>
      <c r="E4115" s="98"/>
      <c r="F4115" s="98"/>
      <c r="G4115" s="98"/>
      <c r="H4115" s="98"/>
      <c r="I4115" s="98"/>
      <c r="J4115" s="98"/>
      <c r="K4115" s="98"/>
      <c r="L4115" s="98"/>
      <c r="M4115" s="98"/>
      <c r="N4115" s="98"/>
      <c r="O4115" s="98"/>
      <c r="P4115" s="97"/>
      <c r="Q4115" s="18"/>
      <c r="R4115" s="18"/>
    </row>
    <row r="4116" spans="1:18" x14ac:dyDescent="0.3">
      <c r="A4116" s="98"/>
      <c r="B4116" s="98"/>
      <c r="C4116" s="98"/>
      <c r="D4116" s="98"/>
      <c r="E4116" s="98"/>
      <c r="F4116" s="98"/>
      <c r="G4116" s="98"/>
      <c r="H4116" s="98"/>
      <c r="I4116" s="98"/>
      <c r="J4116" s="98"/>
      <c r="K4116" s="98"/>
      <c r="L4116" s="98"/>
      <c r="M4116" s="98"/>
      <c r="N4116" s="98"/>
      <c r="O4116" s="98"/>
      <c r="P4116" s="97"/>
      <c r="Q4116" s="18"/>
      <c r="R4116" s="18"/>
    </row>
    <row r="4117" spans="1:18" x14ac:dyDescent="0.3">
      <c r="A4117" s="98"/>
      <c r="B4117" s="98"/>
      <c r="C4117" s="98"/>
      <c r="D4117" s="98"/>
      <c r="E4117" s="98"/>
      <c r="F4117" s="98"/>
      <c r="G4117" s="98"/>
      <c r="H4117" s="98"/>
      <c r="I4117" s="98"/>
      <c r="J4117" s="98"/>
      <c r="K4117" s="98"/>
      <c r="L4117" s="98"/>
      <c r="M4117" s="98"/>
      <c r="N4117" s="98"/>
      <c r="O4117" s="98"/>
      <c r="P4117" s="97"/>
      <c r="Q4117" s="18"/>
      <c r="R4117" s="18"/>
    </row>
    <row r="4118" spans="1:18" x14ac:dyDescent="0.3">
      <c r="A4118" s="98"/>
      <c r="B4118" s="98"/>
      <c r="C4118" s="98"/>
      <c r="D4118" s="98"/>
      <c r="E4118" s="98"/>
      <c r="F4118" s="98"/>
      <c r="G4118" s="98"/>
      <c r="H4118" s="98"/>
      <c r="I4118" s="98"/>
      <c r="J4118" s="98"/>
      <c r="K4118" s="98"/>
      <c r="L4118" s="98"/>
      <c r="M4118" s="98"/>
      <c r="N4118" s="98"/>
      <c r="O4118" s="98"/>
      <c r="P4118" s="97"/>
      <c r="Q4118" s="18"/>
      <c r="R4118" s="18"/>
    </row>
    <row r="4119" spans="1:18" x14ac:dyDescent="0.3">
      <c r="A4119" s="98"/>
      <c r="B4119" s="98"/>
      <c r="C4119" s="98"/>
      <c r="D4119" s="98"/>
      <c r="E4119" s="98"/>
      <c r="F4119" s="98"/>
      <c r="G4119" s="98"/>
      <c r="H4119" s="98"/>
      <c r="I4119" s="98"/>
      <c r="J4119" s="98"/>
      <c r="K4119" s="98"/>
      <c r="L4119" s="98"/>
      <c r="M4119" s="98"/>
      <c r="N4119" s="98"/>
      <c r="O4119" s="98"/>
      <c r="P4119" s="97"/>
      <c r="Q4119" s="18"/>
      <c r="R4119" s="18"/>
    </row>
    <row r="4120" spans="1:18" x14ac:dyDescent="0.3">
      <c r="A4120" s="98"/>
      <c r="B4120" s="98"/>
      <c r="C4120" s="98"/>
      <c r="D4120" s="98"/>
      <c r="E4120" s="98"/>
      <c r="F4120" s="98"/>
      <c r="G4120" s="98"/>
      <c r="H4120" s="98"/>
      <c r="I4120" s="98"/>
      <c r="J4120" s="98"/>
      <c r="K4120" s="98"/>
      <c r="L4120" s="98"/>
      <c r="M4120" s="98"/>
      <c r="N4120" s="98"/>
      <c r="O4120" s="98"/>
      <c r="P4120" s="97"/>
      <c r="Q4120" s="18"/>
      <c r="R4120" s="18"/>
    </row>
    <row r="4121" spans="1:18" x14ac:dyDescent="0.3">
      <c r="A4121" s="98"/>
      <c r="B4121" s="98"/>
      <c r="C4121" s="98"/>
      <c r="D4121" s="98"/>
      <c r="E4121" s="98"/>
      <c r="F4121" s="98"/>
      <c r="G4121" s="98"/>
      <c r="H4121" s="98"/>
      <c r="I4121" s="98"/>
      <c r="J4121" s="98"/>
      <c r="K4121" s="98"/>
      <c r="L4121" s="98"/>
      <c r="M4121" s="98"/>
      <c r="N4121" s="98"/>
      <c r="O4121" s="98"/>
      <c r="P4121" s="97"/>
      <c r="Q4121" s="18"/>
      <c r="R4121" s="18"/>
    </row>
    <row r="4122" spans="1:18" x14ac:dyDescent="0.3">
      <c r="A4122" s="98"/>
      <c r="B4122" s="98"/>
      <c r="C4122" s="98"/>
      <c r="D4122" s="98"/>
      <c r="E4122" s="98"/>
      <c r="F4122" s="98"/>
      <c r="G4122" s="98"/>
      <c r="H4122" s="98"/>
      <c r="I4122" s="98"/>
      <c r="J4122" s="98"/>
      <c r="K4122" s="98"/>
      <c r="L4122" s="98"/>
      <c r="M4122" s="98"/>
      <c r="N4122" s="98"/>
      <c r="O4122" s="98"/>
      <c r="P4122" s="97"/>
      <c r="Q4122" s="18"/>
      <c r="R4122" s="18"/>
    </row>
    <row r="4123" spans="1:18" x14ac:dyDescent="0.3">
      <c r="A4123" s="98"/>
      <c r="B4123" s="98"/>
      <c r="C4123" s="98"/>
      <c r="D4123" s="98"/>
      <c r="E4123" s="98"/>
      <c r="F4123" s="98"/>
      <c r="G4123" s="98"/>
      <c r="H4123" s="98"/>
      <c r="I4123" s="98"/>
      <c r="J4123" s="98"/>
      <c r="K4123" s="98"/>
      <c r="L4123" s="98"/>
      <c r="M4123" s="98"/>
      <c r="N4123" s="98"/>
      <c r="O4123" s="98"/>
      <c r="P4123" s="97"/>
      <c r="Q4123" s="18"/>
      <c r="R4123" s="18"/>
    </row>
    <row r="4124" spans="1:18" x14ac:dyDescent="0.3">
      <c r="A4124" s="98"/>
      <c r="B4124" s="98"/>
      <c r="C4124" s="98"/>
      <c r="D4124" s="98"/>
      <c r="E4124" s="98"/>
      <c r="F4124" s="98"/>
      <c r="G4124" s="98"/>
      <c r="H4124" s="98"/>
      <c r="I4124" s="98"/>
      <c r="J4124" s="98"/>
      <c r="K4124" s="98"/>
      <c r="L4124" s="98"/>
      <c r="M4124" s="98"/>
      <c r="N4124" s="98"/>
      <c r="O4124" s="98"/>
      <c r="P4124" s="97"/>
      <c r="Q4124" s="18"/>
      <c r="R4124" s="18"/>
    </row>
    <row r="4125" spans="1:18" x14ac:dyDescent="0.3">
      <c r="A4125" s="98"/>
      <c r="B4125" s="98"/>
      <c r="C4125" s="98"/>
      <c r="D4125" s="98"/>
      <c r="E4125" s="98"/>
      <c r="F4125" s="98"/>
      <c r="G4125" s="98"/>
      <c r="H4125" s="98"/>
      <c r="I4125" s="98"/>
      <c r="J4125" s="98"/>
      <c r="K4125" s="98"/>
      <c r="L4125" s="98"/>
      <c r="M4125" s="98"/>
      <c r="N4125" s="98"/>
      <c r="O4125" s="98"/>
      <c r="P4125" s="97"/>
      <c r="Q4125" s="18"/>
      <c r="R4125" s="18"/>
    </row>
    <row r="4126" spans="1:18" x14ac:dyDescent="0.3">
      <c r="A4126" s="98"/>
      <c r="B4126" s="98"/>
      <c r="C4126" s="98"/>
      <c r="D4126" s="98"/>
      <c r="E4126" s="98"/>
      <c r="F4126" s="98"/>
      <c r="G4126" s="98"/>
      <c r="H4126" s="98"/>
      <c r="I4126" s="98"/>
      <c r="J4126" s="98"/>
      <c r="K4126" s="98"/>
      <c r="L4126" s="98"/>
      <c r="M4126" s="98"/>
      <c r="N4126" s="98"/>
      <c r="O4126" s="98"/>
      <c r="P4126" s="97"/>
      <c r="Q4126" s="18"/>
      <c r="R4126" s="18"/>
    </row>
    <row r="4127" spans="1:18" x14ac:dyDescent="0.3">
      <c r="A4127" s="98"/>
      <c r="B4127" s="98"/>
      <c r="C4127" s="98"/>
      <c r="D4127" s="98"/>
      <c r="E4127" s="98"/>
      <c r="F4127" s="98"/>
      <c r="G4127" s="98"/>
      <c r="H4127" s="98"/>
      <c r="I4127" s="98"/>
      <c r="J4127" s="98"/>
      <c r="K4127" s="98"/>
      <c r="L4127" s="98"/>
      <c r="M4127" s="98"/>
      <c r="N4127" s="98"/>
      <c r="O4127" s="98"/>
      <c r="P4127" s="97"/>
      <c r="Q4127" s="18"/>
      <c r="R4127" s="18"/>
    </row>
    <row r="4128" spans="1:18" x14ac:dyDescent="0.3">
      <c r="A4128" s="98"/>
      <c r="B4128" s="98"/>
      <c r="C4128" s="98"/>
      <c r="D4128" s="98"/>
      <c r="E4128" s="98"/>
      <c r="F4128" s="98"/>
      <c r="G4128" s="98"/>
      <c r="H4128" s="98"/>
      <c r="I4128" s="98"/>
      <c r="J4128" s="98"/>
      <c r="K4128" s="98"/>
      <c r="L4128" s="98"/>
      <c r="M4128" s="98"/>
      <c r="N4128" s="98"/>
      <c r="O4128" s="98"/>
      <c r="P4128" s="97"/>
      <c r="Q4128" s="18"/>
      <c r="R4128" s="18"/>
    </row>
    <row r="4129" spans="1:18" x14ac:dyDescent="0.3">
      <c r="A4129" s="98"/>
      <c r="B4129" s="98"/>
      <c r="C4129" s="98"/>
      <c r="D4129" s="98"/>
      <c r="E4129" s="98"/>
      <c r="F4129" s="98"/>
      <c r="G4129" s="98"/>
      <c r="H4129" s="98"/>
      <c r="I4129" s="98"/>
      <c r="J4129" s="98"/>
      <c r="K4129" s="98"/>
      <c r="L4129" s="98"/>
      <c r="M4129" s="98"/>
      <c r="N4129" s="98"/>
      <c r="O4129" s="98"/>
      <c r="P4129" s="97"/>
      <c r="Q4129" s="18"/>
      <c r="R4129" s="18"/>
    </row>
    <row r="4130" spans="1:18" x14ac:dyDescent="0.3">
      <c r="A4130" s="98"/>
      <c r="B4130" s="98"/>
      <c r="C4130" s="98"/>
      <c r="D4130" s="98"/>
      <c r="E4130" s="98"/>
      <c r="F4130" s="98"/>
      <c r="G4130" s="98"/>
      <c r="H4130" s="98"/>
      <c r="I4130" s="98"/>
      <c r="J4130" s="98"/>
      <c r="K4130" s="98"/>
      <c r="L4130" s="98"/>
      <c r="M4130" s="98"/>
      <c r="N4130" s="98"/>
      <c r="O4130" s="98"/>
      <c r="P4130" s="97"/>
      <c r="Q4130" s="18"/>
      <c r="R4130" s="18"/>
    </row>
    <row r="4131" spans="1:18" x14ac:dyDescent="0.3">
      <c r="A4131" s="98"/>
      <c r="B4131" s="98"/>
      <c r="C4131" s="98"/>
      <c r="D4131" s="98"/>
      <c r="E4131" s="98"/>
      <c r="F4131" s="98"/>
      <c r="G4131" s="98"/>
      <c r="H4131" s="98"/>
      <c r="I4131" s="98"/>
      <c r="J4131" s="98"/>
      <c r="K4131" s="98"/>
      <c r="L4131" s="98"/>
      <c r="M4131" s="98"/>
      <c r="N4131" s="98"/>
      <c r="O4131" s="98"/>
      <c r="P4131" s="97"/>
      <c r="Q4131" s="18"/>
      <c r="R4131" s="18"/>
    </row>
    <row r="4132" spans="1:18" x14ac:dyDescent="0.3">
      <c r="A4132" s="98"/>
      <c r="B4132" s="98"/>
      <c r="C4132" s="98"/>
      <c r="D4132" s="98"/>
      <c r="E4132" s="98"/>
      <c r="F4132" s="98"/>
      <c r="G4132" s="98"/>
      <c r="H4132" s="98"/>
      <c r="I4132" s="98"/>
      <c r="J4132" s="98"/>
      <c r="K4132" s="98"/>
      <c r="L4132" s="98"/>
      <c r="M4132" s="98"/>
      <c r="N4132" s="98"/>
      <c r="O4132" s="98"/>
      <c r="P4132" s="97"/>
      <c r="Q4132" s="18"/>
      <c r="R4132" s="18"/>
    </row>
    <row r="4133" spans="1:18" x14ac:dyDescent="0.3">
      <c r="A4133" s="98"/>
      <c r="B4133" s="98"/>
      <c r="C4133" s="98"/>
      <c r="D4133" s="98"/>
      <c r="E4133" s="98"/>
      <c r="F4133" s="98"/>
      <c r="G4133" s="98"/>
      <c r="H4133" s="98"/>
      <c r="I4133" s="98"/>
      <c r="J4133" s="98"/>
      <c r="K4133" s="98"/>
      <c r="L4133" s="98"/>
      <c r="M4133" s="98"/>
      <c r="N4133" s="98"/>
      <c r="O4133" s="98"/>
      <c r="P4133" s="97"/>
      <c r="Q4133" s="18"/>
      <c r="R4133" s="18"/>
    </row>
    <row r="4134" spans="1:18" x14ac:dyDescent="0.3">
      <c r="A4134" s="98"/>
      <c r="B4134" s="98"/>
      <c r="C4134" s="98"/>
      <c r="D4134" s="98"/>
      <c r="E4134" s="98"/>
      <c r="F4134" s="98"/>
      <c r="G4134" s="98"/>
      <c r="H4134" s="98"/>
      <c r="I4134" s="98"/>
      <c r="J4134" s="98"/>
      <c r="K4134" s="98"/>
      <c r="L4134" s="98"/>
      <c r="M4134" s="98"/>
      <c r="N4134" s="98"/>
      <c r="O4134" s="98"/>
      <c r="P4134" s="97"/>
      <c r="Q4134" s="18"/>
      <c r="R4134" s="18"/>
    </row>
    <row r="4135" spans="1:18" x14ac:dyDescent="0.3">
      <c r="A4135" s="98"/>
      <c r="B4135" s="98"/>
      <c r="C4135" s="98"/>
      <c r="D4135" s="98"/>
      <c r="E4135" s="98"/>
      <c r="F4135" s="98"/>
      <c r="G4135" s="98"/>
      <c r="H4135" s="98"/>
      <c r="I4135" s="98"/>
      <c r="J4135" s="98"/>
      <c r="K4135" s="98"/>
      <c r="L4135" s="98"/>
      <c r="M4135" s="98"/>
      <c r="N4135" s="98"/>
      <c r="O4135" s="98"/>
      <c r="P4135" s="97"/>
      <c r="Q4135" s="18"/>
      <c r="R4135" s="18"/>
    </row>
    <row r="4136" spans="1:18" x14ac:dyDescent="0.3">
      <c r="A4136" s="98"/>
      <c r="B4136" s="98"/>
      <c r="C4136" s="98"/>
      <c r="D4136" s="98"/>
      <c r="E4136" s="98"/>
      <c r="F4136" s="98"/>
      <c r="G4136" s="98"/>
      <c r="H4136" s="98"/>
      <c r="I4136" s="98"/>
      <c r="J4136" s="98"/>
      <c r="K4136" s="98"/>
      <c r="L4136" s="98"/>
      <c r="M4136" s="98"/>
      <c r="N4136" s="98"/>
      <c r="O4136" s="98"/>
      <c r="P4136" s="97"/>
      <c r="Q4136" s="18"/>
      <c r="R4136" s="18"/>
    </row>
    <row r="4137" spans="1:18" x14ac:dyDescent="0.3">
      <c r="A4137" s="98"/>
      <c r="B4137" s="98"/>
      <c r="C4137" s="98"/>
      <c r="D4137" s="98"/>
      <c r="E4137" s="98"/>
      <c r="F4137" s="98"/>
      <c r="G4137" s="98"/>
      <c r="H4137" s="98"/>
      <c r="I4137" s="98"/>
      <c r="J4137" s="98"/>
      <c r="K4137" s="98"/>
      <c r="L4137" s="98"/>
      <c r="M4137" s="98"/>
      <c r="N4137" s="98"/>
      <c r="O4137" s="98"/>
      <c r="P4137" s="97"/>
      <c r="Q4137" s="18"/>
      <c r="R4137" s="18"/>
    </row>
    <row r="4138" spans="1:18" x14ac:dyDescent="0.3">
      <c r="A4138" s="98"/>
      <c r="B4138" s="98"/>
      <c r="C4138" s="98"/>
      <c r="D4138" s="98"/>
      <c r="E4138" s="98"/>
      <c r="F4138" s="98"/>
      <c r="G4138" s="98"/>
      <c r="H4138" s="98"/>
      <c r="I4138" s="98"/>
      <c r="J4138" s="98"/>
      <c r="K4138" s="98"/>
      <c r="L4138" s="98"/>
      <c r="M4138" s="98"/>
      <c r="N4138" s="98"/>
      <c r="O4138" s="98"/>
      <c r="P4138" s="97"/>
      <c r="Q4138" s="18"/>
      <c r="R4138" s="18"/>
    </row>
    <row r="4139" spans="1:18" x14ac:dyDescent="0.3">
      <c r="A4139" s="98"/>
      <c r="B4139" s="98"/>
      <c r="C4139" s="98"/>
      <c r="D4139" s="98"/>
      <c r="E4139" s="98"/>
      <c r="F4139" s="98"/>
      <c r="G4139" s="98"/>
      <c r="H4139" s="98"/>
      <c r="I4139" s="98"/>
      <c r="J4139" s="98"/>
      <c r="K4139" s="98"/>
      <c r="L4139" s="98"/>
      <c r="M4139" s="98"/>
      <c r="N4139" s="98"/>
      <c r="O4139" s="98"/>
      <c r="P4139" s="97"/>
      <c r="Q4139" s="18"/>
      <c r="R4139" s="18"/>
    </row>
    <row r="4140" spans="1:18" x14ac:dyDescent="0.3">
      <c r="A4140" s="98"/>
      <c r="B4140" s="98"/>
      <c r="C4140" s="98"/>
      <c r="D4140" s="98"/>
      <c r="E4140" s="98"/>
      <c r="F4140" s="98"/>
      <c r="G4140" s="98"/>
      <c r="H4140" s="98"/>
      <c r="I4140" s="98"/>
      <c r="J4140" s="98"/>
      <c r="K4140" s="98"/>
      <c r="L4140" s="98"/>
      <c r="M4140" s="98"/>
      <c r="N4140" s="98"/>
      <c r="O4140" s="98"/>
      <c r="P4140" s="97"/>
      <c r="Q4140" s="18"/>
      <c r="R4140" s="18"/>
    </row>
    <row r="4141" spans="1:18" x14ac:dyDescent="0.3">
      <c r="A4141" s="98"/>
      <c r="B4141" s="98"/>
      <c r="C4141" s="98"/>
      <c r="D4141" s="98"/>
      <c r="E4141" s="98"/>
      <c r="F4141" s="98"/>
      <c r="G4141" s="98"/>
      <c r="H4141" s="98"/>
      <c r="I4141" s="98"/>
      <c r="J4141" s="98"/>
      <c r="K4141" s="98"/>
      <c r="L4141" s="98"/>
      <c r="M4141" s="98"/>
      <c r="N4141" s="98"/>
      <c r="O4141" s="98"/>
      <c r="P4141" s="97"/>
      <c r="Q4141" s="18"/>
      <c r="R4141" s="18"/>
    </row>
    <row r="4142" spans="1:18" x14ac:dyDescent="0.3">
      <c r="A4142" s="98"/>
      <c r="B4142" s="98"/>
      <c r="C4142" s="98"/>
      <c r="D4142" s="98"/>
      <c r="E4142" s="98"/>
      <c r="F4142" s="98"/>
      <c r="G4142" s="98"/>
      <c r="H4142" s="98"/>
      <c r="I4142" s="98"/>
      <c r="J4142" s="98"/>
      <c r="K4142" s="98"/>
      <c r="L4142" s="98"/>
      <c r="M4142" s="98"/>
      <c r="N4142" s="98"/>
      <c r="O4142" s="98"/>
      <c r="P4142" s="97"/>
      <c r="Q4142" s="18"/>
      <c r="R4142" s="18"/>
    </row>
    <row r="4143" spans="1:18" x14ac:dyDescent="0.3">
      <c r="A4143" s="98"/>
      <c r="B4143" s="98"/>
      <c r="C4143" s="98"/>
      <c r="D4143" s="98"/>
      <c r="E4143" s="98"/>
      <c r="F4143" s="98"/>
      <c r="G4143" s="98"/>
      <c r="H4143" s="98"/>
      <c r="I4143" s="98"/>
      <c r="J4143" s="98"/>
      <c r="K4143" s="98"/>
      <c r="L4143" s="98"/>
      <c r="M4143" s="98"/>
      <c r="N4143" s="98"/>
      <c r="O4143" s="98"/>
      <c r="P4143" s="97"/>
      <c r="Q4143" s="18"/>
      <c r="R4143" s="18"/>
    </row>
    <row r="4144" spans="1:18" x14ac:dyDescent="0.3">
      <c r="A4144" s="98"/>
      <c r="B4144" s="98"/>
      <c r="C4144" s="98"/>
      <c r="D4144" s="98"/>
      <c r="E4144" s="98"/>
      <c r="F4144" s="98"/>
      <c r="G4144" s="98"/>
      <c r="H4144" s="98"/>
      <c r="I4144" s="98"/>
      <c r="J4144" s="98"/>
      <c r="K4144" s="98"/>
      <c r="L4144" s="98"/>
      <c r="M4144" s="98"/>
      <c r="N4144" s="98"/>
      <c r="O4144" s="98"/>
      <c r="P4144" s="97"/>
      <c r="Q4144" s="18"/>
      <c r="R4144" s="18"/>
    </row>
    <row r="4145" spans="1:18" x14ac:dyDescent="0.3">
      <c r="A4145" s="98"/>
      <c r="B4145" s="98"/>
      <c r="C4145" s="98"/>
      <c r="D4145" s="98"/>
      <c r="E4145" s="98"/>
      <c r="F4145" s="98"/>
      <c r="G4145" s="98"/>
      <c r="H4145" s="98"/>
      <c r="I4145" s="98"/>
      <c r="J4145" s="98"/>
      <c r="K4145" s="98"/>
      <c r="L4145" s="98"/>
      <c r="M4145" s="98"/>
      <c r="N4145" s="98"/>
      <c r="O4145" s="98"/>
      <c r="P4145" s="97"/>
      <c r="Q4145" s="18"/>
      <c r="R4145" s="18"/>
    </row>
    <row r="4146" spans="1:18" x14ac:dyDescent="0.3">
      <c r="A4146" s="98"/>
      <c r="B4146" s="98"/>
      <c r="C4146" s="98"/>
      <c r="D4146" s="98"/>
      <c r="E4146" s="98"/>
      <c r="F4146" s="98"/>
      <c r="G4146" s="98"/>
      <c r="H4146" s="98"/>
      <c r="I4146" s="98"/>
      <c r="J4146" s="98"/>
      <c r="K4146" s="98"/>
      <c r="L4146" s="98"/>
      <c r="M4146" s="98"/>
      <c r="N4146" s="98"/>
      <c r="O4146" s="98"/>
      <c r="P4146" s="97"/>
      <c r="Q4146" s="18"/>
      <c r="R4146" s="18"/>
    </row>
    <row r="4147" spans="1:18" x14ac:dyDescent="0.3">
      <c r="A4147" s="98"/>
      <c r="B4147" s="98"/>
      <c r="C4147" s="98"/>
      <c r="D4147" s="98"/>
      <c r="E4147" s="98"/>
      <c r="F4147" s="98"/>
      <c r="G4147" s="98"/>
      <c r="H4147" s="98"/>
      <c r="I4147" s="98"/>
      <c r="J4147" s="98"/>
      <c r="K4147" s="98"/>
      <c r="L4147" s="98"/>
      <c r="M4147" s="98"/>
      <c r="N4147" s="98"/>
      <c r="O4147" s="98"/>
      <c r="P4147" s="97"/>
      <c r="Q4147" s="18"/>
      <c r="R4147" s="18"/>
    </row>
    <row r="4148" spans="1:18" x14ac:dyDescent="0.3">
      <c r="A4148" s="98"/>
      <c r="B4148" s="98"/>
      <c r="C4148" s="98"/>
      <c r="D4148" s="98"/>
      <c r="E4148" s="98"/>
      <c r="F4148" s="98"/>
      <c r="G4148" s="98"/>
      <c r="H4148" s="98"/>
      <c r="I4148" s="98"/>
      <c r="J4148" s="98"/>
      <c r="K4148" s="98"/>
      <c r="L4148" s="98"/>
      <c r="M4148" s="98"/>
      <c r="N4148" s="98"/>
      <c r="O4148" s="98"/>
      <c r="P4148" s="97"/>
      <c r="Q4148" s="18"/>
      <c r="R4148" s="18"/>
    </row>
    <row r="4149" spans="1:18" x14ac:dyDescent="0.3">
      <c r="A4149" s="98"/>
      <c r="B4149" s="98"/>
      <c r="C4149" s="98"/>
      <c r="D4149" s="98"/>
      <c r="E4149" s="98"/>
      <c r="F4149" s="98"/>
      <c r="G4149" s="98"/>
      <c r="H4149" s="98"/>
      <c r="I4149" s="98"/>
      <c r="J4149" s="98"/>
      <c r="K4149" s="98"/>
      <c r="L4149" s="98"/>
      <c r="M4149" s="98"/>
      <c r="N4149" s="98"/>
      <c r="O4149" s="98"/>
      <c r="P4149" s="97"/>
      <c r="Q4149" s="18"/>
      <c r="R4149" s="18"/>
    </row>
    <row r="4150" spans="1:18" x14ac:dyDescent="0.3">
      <c r="A4150" s="98"/>
      <c r="B4150" s="98"/>
      <c r="C4150" s="98"/>
      <c r="D4150" s="98"/>
      <c r="E4150" s="98"/>
      <c r="F4150" s="98"/>
      <c r="G4150" s="98"/>
      <c r="H4150" s="98"/>
      <c r="I4150" s="98"/>
      <c r="J4150" s="98"/>
      <c r="K4150" s="98"/>
      <c r="L4150" s="98"/>
      <c r="M4150" s="98"/>
      <c r="N4150" s="98"/>
      <c r="O4150" s="98"/>
      <c r="P4150" s="97"/>
      <c r="Q4150" s="18"/>
      <c r="R4150" s="18"/>
    </row>
    <row r="4151" spans="1:18" x14ac:dyDescent="0.3">
      <c r="A4151" s="98"/>
      <c r="B4151" s="98"/>
      <c r="C4151" s="98"/>
      <c r="D4151" s="98"/>
      <c r="E4151" s="98"/>
      <c r="F4151" s="98"/>
      <c r="G4151" s="98"/>
      <c r="H4151" s="98"/>
      <c r="I4151" s="98"/>
      <c r="J4151" s="98"/>
      <c r="K4151" s="98"/>
      <c r="L4151" s="98"/>
      <c r="M4151" s="98"/>
      <c r="N4151" s="98"/>
      <c r="O4151" s="98"/>
      <c r="P4151" s="97"/>
      <c r="Q4151" s="18"/>
      <c r="R4151" s="18"/>
    </row>
    <row r="4152" spans="1:18" x14ac:dyDescent="0.3">
      <c r="A4152" s="98"/>
      <c r="B4152" s="98"/>
      <c r="C4152" s="98"/>
      <c r="D4152" s="98"/>
      <c r="E4152" s="98"/>
      <c r="F4152" s="98"/>
      <c r="G4152" s="98"/>
      <c r="H4152" s="98"/>
      <c r="I4152" s="98"/>
      <c r="J4152" s="98"/>
      <c r="K4152" s="98"/>
      <c r="L4152" s="98"/>
      <c r="M4152" s="98"/>
      <c r="N4152" s="98"/>
      <c r="O4152" s="98"/>
      <c r="P4152" s="97"/>
      <c r="Q4152" s="18"/>
      <c r="R4152" s="18"/>
    </row>
    <row r="4153" spans="1:18" x14ac:dyDescent="0.3">
      <c r="A4153" s="98"/>
      <c r="B4153" s="98"/>
      <c r="C4153" s="98"/>
      <c r="D4153" s="98"/>
      <c r="E4153" s="98"/>
      <c r="F4153" s="98"/>
      <c r="G4153" s="98"/>
      <c r="H4153" s="98"/>
      <c r="I4153" s="98"/>
      <c r="J4153" s="98"/>
      <c r="K4153" s="98"/>
      <c r="L4153" s="98"/>
      <c r="M4153" s="98"/>
      <c r="N4153" s="98"/>
      <c r="O4153" s="98"/>
      <c r="P4153" s="97"/>
      <c r="Q4153" s="18"/>
      <c r="R4153" s="18"/>
    </row>
    <row r="4154" spans="1:18" x14ac:dyDescent="0.3">
      <c r="A4154" s="98"/>
      <c r="B4154" s="98"/>
      <c r="C4154" s="98"/>
      <c r="D4154" s="98"/>
      <c r="E4154" s="98"/>
      <c r="F4154" s="98"/>
      <c r="G4154" s="98"/>
      <c r="H4154" s="98"/>
      <c r="I4154" s="98"/>
      <c r="J4154" s="98"/>
      <c r="K4154" s="98"/>
      <c r="L4154" s="98"/>
      <c r="M4154" s="98"/>
      <c r="N4154" s="98"/>
      <c r="O4154" s="98"/>
      <c r="P4154" s="97"/>
      <c r="Q4154" s="18"/>
      <c r="R4154" s="18"/>
    </row>
    <row r="4155" spans="1:18" x14ac:dyDescent="0.3">
      <c r="A4155" s="98"/>
      <c r="B4155" s="98"/>
      <c r="C4155" s="98"/>
      <c r="D4155" s="98"/>
      <c r="E4155" s="98"/>
      <c r="F4155" s="98"/>
      <c r="G4155" s="98"/>
      <c r="H4155" s="98"/>
      <c r="I4155" s="98"/>
      <c r="J4155" s="98"/>
      <c r="K4155" s="98"/>
      <c r="L4155" s="98"/>
      <c r="M4155" s="98"/>
      <c r="N4155" s="98"/>
      <c r="O4155" s="98"/>
      <c r="P4155" s="97"/>
      <c r="Q4155" s="18"/>
      <c r="R4155" s="18"/>
    </row>
    <row r="4156" spans="1:18" x14ac:dyDescent="0.3">
      <c r="A4156" s="98"/>
      <c r="B4156" s="98"/>
      <c r="C4156" s="98"/>
      <c r="D4156" s="98"/>
      <c r="E4156" s="98"/>
      <c r="F4156" s="98"/>
      <c r="G4156" s="98"/>
      <c r="H4156" s="98"/>
      <c r="I4156" s="98"/>
      <c r="J4156" s="98"/>
      <c r="K4156" s="98"/>
      <c r="L4156" s="98"/>
      <c r="M4156" s="98"/>
      <c r="N4156" s="98"/>
      <c r="O4156" s="98"/>
      <c r="P4156" s="97"/>
      <c r="Q4156" s="18"/>
      <c r="R4156" s="18"/>
    </row>
    <row r="4157" spans="1:18" x14ac:dyDescent="0.3">
      <c r="A4157" s="98"/>
      <c r="B4157" s="98"/>
      <c r="C4157" s="98"/>
      <c r="D4157" s="98"/>
      <c r="E4157" s="98"/>
      <c r="F4157" s="98"/>
      <c r="G4157" s="98"/>
      <c r="H4157" s="98"/>
      <c r="I4157" s="98"/>
      <c r="J4157" s="98"/>
      <c r="K4157" s="98"/>
      <c r="L4157" s="98"/>
      <c r="M4157" s="98"/>
      <c r="N4157" s="98"/>
      <c r="O4157" s="98"/>
      <c r="P4157" s="97"/>
      <c r="Q4157" s="18"/>
      <c r="R4157" s="18"/>
    </row>
    <row r="4158" spans="1:18" x14ac:dyDescent="0.3">
      <c r="A4158" s="98"/>
      <c r="B4158" s="98"/>
      <c r="C4158" s="98"/>
      <c r="D4158" s="98"/>
      <c r="E4158" s="98"/>
      <c r="F4158" s="98"/>
      <c r="G4158" s="98"/>
      <c r="H4158" s="98"/>
      <c r="I4158" s="98"/>
      <c r="J4158" s="98"/>
      <c r="K4158" s="98"/>
      <c r="L4158" s="98"/>
      <c r="M4158" s="98"/>
      <c r="N4158" s="98"/>
      <c r="O4158" s="98"/>
      <c r="P4158" s="97"/>
      <c r="Q4158" s="18"/>
      <c r="R4158" s="18"/>
    </row>
    <row r="4159" spans="1:18" x14ac:dyDescent="0.3">
      <c r="A4159" s="98"/>
      <c r="B4159" s="98"/>
      <c r="C4159" s="98"/>
      <c r="D4159" s="98"/>
      <c r="E4159" s="98"/>
      <c r="F4159" s="98"/>
      <c r="G4159" s="98"/>
      <c r="H4159" s="98"/>
      <c r="I4159" s="98"/>
      <c r="J4159" s="98"/>
      <c r="K4159" s="98"/>
      <c r="L4159" s="98"/>
      <c r="M4159" s="98"/>
      <c r="N4159" s="98"/>
      <c r="O4159" s="98"/>
      <c r="P4159" s="97"/>
      <c r="Q4159" s="18"/>
      <c r="R4159" s="18"/>
    </row>
    <row r="4160" spans="1:18" x14ac:dyDescent="0.3">
      <c r="A4160" s="98"/>
      <c r="B4160" s="98"/>
      <c r="C4160" s="98"/>
      <c r="D4160" s="98"/>
      <c r="E4160" s="98"/>
      <c r="F4160" s="98"/>
      <c r="G4160" s="98"/>
      <c r="H4160" s="98"/>
      <c r="I4160" s="98"/>
      <c r="J4160" s="98"/>
      <c r="K4160" s="98"/>
      <c r="L4160" s="98"/>
      <c r="M4160" s="98"/>
      <c r="N4160" s="98"/>
      <c r="O4160" s="98"/>
      <c r="P4160" s="97"/>
      <c r="Q4160" s="18"/>
      <c r="R4160" s="18"/>
    </row>
    <row r="4161" spans="1:18" x14ac:dyDescent="0.3">
      <c r="A4161" s="98"/>
      <c r="B4161" s="98"/>
      <c r="C4161" s="98"/>
      <c r="D4161" s="98"/>
      <c r="E4161" s="98"/>
      <c r="F4161" s="98"/>
      <c r="G4161" s="98"/>
      <c r="H4161" s="98"/>
      <c r="I4161" s="98"/>
      <c r="J4161" s="98"/>
      <c r="K4161" s="98"/>
      <c r="L4161" s="98"/>
      <c r="M4161" s="98"/>
      <c r="N4161" s="98"/>
      <c r="O4161" s="98"/>
      <c r="P4161" s="97"/>
      <c r="Q4161" s="18"/>
      <c r="R4161" s="18"/>
    </row>
    <row r="4162" spans="1:18" x14ac:dyDescent="0.3">
      <c r="A4162" s="98"/>
      <c r="B4162" s="98"/>
      <c r="C4162" s="98"/>
      <c r="D4162" s="98"/>
      <c r="E4162" s="98"/>
      <c r="F4162" s="98"/>
      <c r="G4162" s="98"/>
      <c r="H4162" s="98"/>
      <c r="I4162" s="98"/>
      <c r="J4162" s="98"/>
      <c r="K4162" s="98"/>
      <c r="L4162" s="98"/>
      <c r="M4162" s="98"/>
      <c r="N4162" s="98"/>
      <c r="O4162" s="98"/>
      <c r="P4162" s="97"/>
      <c r="Q4162" s="18"/>
      <c r="R4162" s="18"/>
    </row>
    <row r="4163" spans="1:18" x14ac:dyDescent="0.3">
      <c r="A4163" s="98"/>
      <c r="B4163" s="98"/>
      <c r="C4163" s="98"/>
      <c r="D4163" s="98"/>
      <c r="E4163" s="98"/>
      <c r="F4163" s="98"/>
      <c r="G4163" s="98"/>
      <c r="H4163" s="98"/>
      <c r="I4163" s="98"/>
      <c r="J4163" s="98"/>
      <c r="K4163" s="98"/>
      <c r="L4163" s="98"/>
      <c r="M4163" s="98"/>
      <c r="N4163" s="98"/>
      <c r="O4163" s="98"/>
      <c r="P4163" s="97"/>
      <c r="Q4163" s="18"/>
      <c r="R4163" s="18"/>
    </row>
    <row r="4164" spans="1:18" x14ac:dyDescent="0.3">
      <c r="A4164" s="98"/>
      <c r="B4164" s="98"/>
      <c r="C4164" s="98"/>
      <c r="D4164" s="98"/>
      <c r="E4164" s="98"/>
      <c r="F4164" s="98"/>
      <c r="G4164" s="98"/>
      <c r="H4164" s="98"/>
      <c r="I4164" s="98"/>
      <c r="J4164" s="98"/>
      <c r="K4164" s="98"/>
      <c r="L4164" s="98"/>
      <c r="M4164" s="98"/>
      <c r="N4164" s="98"/>
      <c r="O4164" s="98"/>
      <c r="P4164" s="97"/>
      <c r="Q4164" s="18"/>
      <c r="R4164" s="18"/>
    </row>
    <row r="4165" spans="1:18" x14ac:dyDescent="0.3">
      <c r="A4165" s="98"/>
      <c r="B4165" s="98"/>
      <c r="C4165" s="98"/>
      <c r="D4165" s="98"/>
      <c r="E4165" s="98"/>
      <c r="F4165" s="98"/>
      <c r="G4165" s="98"/>
      <c r="H4165" s="98"/>
      <c r="I4165" s="98"/>
      <c r="J4165" s="98"/>
      <c r="K4165" s="98"/>
      <c r="L4165" s="98"/>
      <c r="M4165" s="98"/>
      <c r="N4165" s="98"/>
      <c r="O4165" s="98"/>
      <c r="P4165" s="97"/>
      <c r="Q4165" s="18"/>
      <c r="R4165" s="18"/>
    </row>
    <row r="4166" spans="1:18" x14ac:dyDescent="0.3">
      <c r="A4166" s="98"/>
      <c r="B4166" s="98"/>
      <c r="C4166" s="98"/>
      <c r="D4166" s="98"/>
      <c r="E4166" s="98"/>
      <c r="F4166" s="98"/>
      <c r="G4166" s="98"/>
      <c r="H4166" s="98"/>
      <c r="I4166" s="98"/>
      <c r="J4166" s="98"/>
      <c r="K4166" s="98"/>
      <c r="L4166" s="98"/>
      <c r="M4166" s="98"/>
      <c r="N4166" s="98"/>
      <c r="O4166" s="98"/>
      <c r="P4166" s="97"/>
      <c r="Q4166" s="18"/>
      <c r="R4166" s="18"/>
    </row>
    <row r="4167" spans="1:18" x14ac:dyDescent="0.3">
      <c r="A4167" s="98"/>
      <c r="B4167" s="98"/>
      <c r="C4167" s="98"/>
      <c r="D4167" s="98"/>
      <c r="E4167" s="98"/>
      <c r="F4167" s="98"/>
      <c r="G4167" s="98"/>
      <c r="H4167" s="98"/>
      <c r="I4167" s="98"/>
      <c r="J4167" s="98"/>
      <c r="K4167" s="98"/>
      <c r="L4167" s="98"/>
      <c r="M4167" s="98"/>
      <c r="N4167" s="98"/>
      <c r="O4167" s="98"/>
      <c r="P4167" s="97"/>
      <c r="Q4167" s="18"/>
      <c r="R4167" s="18"/>
    </row>
    <row r="4168" spans="1:18" x14ac:dyDescent="0.3">
      <c r="A4168" s="98"/>
      <c r="B4168" s="98"/>
      <c r="C4168" s="98"/>
      <c r="D4168" s="98"/>
      <c r="E4168" s="98"/>
      <c r="F4168" s="98"/>
      <c r="G4168" s="98"/>
      <c r="H4168" s="98"/>
      <c r="I4168" s="98"/>
      <c r="J4168" s="98"/>
      <c r="K4168" s="98"/>
      <c r="L4168" s="98"/>
      <c r="M4168" s="98"/>
      <c r="N4168" s="98"/>
      <c r="O4168" s="98"/>
      <c r="P4168" s="97"/>
      <c r="Q4168" s="18"/>
      <c r="R4168" s="18"/>
    </row>
    <row r="4169" spans="1:18" x14ac:dyDescent="0.3">
      <c r="A4169" s="98"/>
      <c r="B4169" s="98"/>
      <c r="C4169" s="98"/>
      <c r="D4169" s="98"/>
      <c r="E4169" s="98"/>
      <c r="F4169" s="98"/>
      <c r="G4169" s="98"/>
      <c r="H4169" s="98"/>
      <c r="I4169" s="98"/>
      <c r="J4169" s="98"/>
      <c r="K4169" s="98"/>
      <c r="L4169" s="98"/>
      <c r="M4169" s="98"/>
      <c r="N4169" s="98"/>
      <c r="O4169" s="98"/>
      <c r="P4169" s="97"/>
      <c r="Q4169" s="18"/>
      <c r="R4169" s="18"/>
    </row>
    <row r="4170" spans="1:18" x14ac:dyDescent="0.3">
      <c r="A4170" s="98"/>
      <c r="B4170" s="98"/>
      <c r="C4170" s="98"/>
      <c r="D4170" s="98"/>
      <c r="E4170" s="98"/>
      <c r="F4170" s="98"/>
      <c r="G4170" s="98"/>
      <c r="H4170" s="98"/>
      <c r="I4170" s="98"/>
      <c r="J4170" s="98"/>
      <c r="K4170" s="98"/>
      <c r="L4170" s="98"/>
      <c r="M4170" s="98"/>
      <c r="N4170" s="98"/>
      <c r="O4170" s="98"/>
      <c r="P4170" s="97"/>
      <c r="Q4170" s="18"/>
      <c r="R4170" s="18"/>
    </row>
    <row r="4171" spans="1:18" x14ac:dyDescent="0.3">
      <c r="A4171" s="98"/>
      <c r="B4171" s="98"/>
      <c r="C4171" s="98"/>
      <c r="D4171" s="98"/>
      <c r="E4171" s="98"/>
      <c r="F4171" s="98"/>
      <c r="G4171" s="98"/>
      <c r="H4171" s="98"/>
      <c r="I4171" s="98"/>
      <c r="J4171" s="98"/>
      <c r="K4171" s="98"/>
      <c r="L4171" s="98"/>
      <c r="M4171" s="98"/>
      <c r="N4171" s="98"/>
      <c r="O4171" s="98"/>
      <c r="P4171" s="97"/>
      <c r="Q4171" s="18"/>
      <c r="R4171" s="18"/>
    </row>
    <row r="4172" spans="1:18" x14ac:dyDescent="0.3">
      <c r="A4172" s="98"/>
      <c r="B4172" s="98"/>
      <c r="C4172" s="98"/>
      <c r="D4172" s="98"/>
      <c r="E4172" s="98"/>
      <c r="F4172" s="98"/>
      <c r="G4172" s="98"/>
      <c r="H4172" s="98"/>
      <c r="I4172" s="98"/>
      <c r="J4172" s="98"/>
      <c r="K4172" s="98"/>
      <c r="L4172" s="98"/>
      <c r="M4172" s="98"/>
      <c r="N4172" s="98"/>
      <c r="O4172" s="98"/>
      <c r="P4172" s="97"/>
      <c r="Q4172" s="18"/>
      <c r="R4172" s="18"/>
    </row>
    <row r="4173" spans="1:18" x14ac:dyDescent="0.3">
      <c r="A4173" s="98"/>
      <c r="B4173" s="98"/>
      <c r="C4173" s="98"/>
      <c r="D4173" s="98"/>
      <c r="E4173" s="98"/>
      <c r="F4173" s="98"/>
      <c r="G4173" s="98"/>
      <c r="H4173" s="98"/>
      <c r="I4173" s="98"/>
      <c r="J4173" s="98"/>
      <c r="K4173" s="98"/>
      <c r="L4173" s="98"/>
      <c r="M4173" s="98"/>
      <c r="N4173" s="98"/>
      <c r="O4173" s="98"/>
      <c r="P4173" s="97"/>
      <c r="Q4173" s="18"/>
      <c r="R4173" s="18"/>
    </row>
    <row r="4174" spans="1:18" x14ac:dyDescent="0.3">
      <c r="A4174" s="98"/>
      <c r="B4174" s="98"/>
      <c r="C4174" s="98"/>
      <c r="D4174" s="98"/>
      <c r="E4174" s="98"/>
      <c r="F4174" s="98"/>
      <c r="G4174" s="98"/>
      <c r="H4174" s="98"/>
      <c r="I4174" s="98"/>
      <c r="J4174" s="98"/>
      <c r="K4174" s="98"/>
      <c r="L4174" s="98"/>
      <c r="M4174" s="98"/>
      <c r="N4174" s="98"/>
      <c r="O4174" s="98"/>
      <c r="P4174" s="97"/>
      <c r="Q4174" s="18"/>
      <c r="R4174" s="18"/>
    </row>
    <row r="4175" spans="1:18" x14ac:dyDescent="0.3">
      <c r="A4175" s="98"/>
      <c r="B4175" s="98"/>
      <c r="C4175" s="98"/>
      <c r="D4175" s="98"/>
      <c r="E4175" s="98"/>
      <c r="F4175" s="98"/>
      <c r="G4175" s="98"/>
      <c r="H4175" s="98"/>
      <c r="I4175" s="98"/>
      <c r="J4175" s="98"/>
      <c r="K4175" s="98"/>
      <c r="L4175" s="98"/>
      <c r="M4175" s="98"/>
      <c r="N4175" s="98"/>
      <c r="O4175" s="98"/>
      <c r="P4175" s="97"/>
      <c r="Q4175" s="18"/>
      <c r="R4175" s="18"/>
    </row>
    <row r="4176" spans="1:18" x14ac:dyDescent="0.3">
      <c r="A4176" s="98"/>
      <c r="B4176" s="98"/>
      <c r="C4176" s="98"/>
      <c r="D4176" s="98"/>
      <c r="E4176" s="98"/>
      <c r="F4176" s="98"/>
      <c r="G4176" s="98"/>
      <c r="H4176" s="98"/>
      <c r="I4176" s="98"/>
      <c r="J4176" s="98"/>
      <c r="K4176" s="98"/>
      <c r="L4176" s="98"/>
      <c r="M4176" s="98"/>
      <c r="N4176" s="98"/>
      <c r="O4176" s="98"/>
      <c r="P4176" s="97"/>
      <c r="Q4176" s="18"/>
      <c r="R4176" s="18"/>
    </row>
    <row r="4177" spans="1:18" x14ac:dyDescent="0.3">
      <c r="A4177" s="98"/>
      <c r="B4177" s="98"/>
      <c r="C4177" s="98"/>
      <c r="D4177" s="98"/>
      <c r="E4177" s="98"/>
      <c r="F4177" s="98"/>
      <c r="G4177" s="98"/>
      <c r="H4177" s="98"/>
      <c r="I4177" s="98"/>
      <c r="J4177" s="98"/>
      <c r="K4177" s="98"/>
      <c r="L4177" s="98"/>
      <c r="M4177" s="98"/>
      <c r="N4177" s="98"/>
      <c r="O4177" s="98"/>
      <c r="P4177" s="97"/>
      <c r="Q4177" s="18"/>
      <c r="R4177" s="18"/>
    </row>
    <row r="4178" spans="1:18" x14ac:dyDescent="0.3">
      <c r="A4178" s="98"/>
      <c r="B4178" s="98"/>
      <c r="C4178" s="98"/>
      <c r="D4178" s="98"/>
      <c r="E4178" s="98"/>
      <c r="F4178" s="98"/>
      <c r="G4178" s="98"/>
      <c r="H4178" s="98"/>
      <c r="I4178" s="98"/>
      <c r="J4178" s="98"/>
      <c r="K4178" s="98"/>
      <c r="L4178" s="98"/>
      <c r="M4178" s="98"/>
      <c r="N4178" s="98"/>
      <c r="O4178" s="98"/>
      <c r="P4178" s="97"/>
      <c r="Q4178" s="18"/>
      <c r="R4178" s="18"/>
    </row>
    <row r="4179" spans="1:18" x14ac:dyDescent="0.3">
      <c r="A4179" s="98"/>
      <c r="B4179" s="98"/>
      <c r="C4179" s="98"/>
      <c r="D4179" s="98"/>
      <c r="E4179" s="98"/>
      <c r="F4179" s="98"/>
      <c r="G4179" s="98"/>
      <c r="H4179" s="98"/>
      <c r="I4179" s="98"/>
      <c r="J4179" s="98"/>
      <c r="K4179" s="98"/>
      <c r="L4179" s="98"/>
      <c r="M4179" s="98"/>
      <c r="N4179" s="98"/>
      <c r="O4179" s="98"/>
      <c r="P4179" s="97"/>
      <c r="Q4179" s="18"/>
      <c r="R4179" s="18"/>
    </row>
    <row r="4180" spans="1:18" x14ac:dyDescent="0.3">
      <c r="A4180" s="98"/>
      <c r="B4180" s="98"/>
      <c r="C4180" s="98"/>
      <c r="D4180" s="98"/>
      <c r="E4180" s="98"/>
      <c r="F4180" s="98"/>
      <c r="G4180" s="98"/>
      <c r="H4180" s="98"/>
      <c r="I4180" s="98"/>
      <c r="J4180" s="98"/>
      <c r="K4180" s="98"/>
      <c r="L4180" s="98"/>
      <c r="M4180" s="98"/>
      <c r="N4180" s="98"/>
      <c r="O4180" s="98"/>
      <c r="P4180" s="97"/>
      <c r="Q4180" s="18"/>
      <c r="R4180" s="18"/>
    </row>
    <row r="4181" spans="1:18" x14ac:dyDescent="0.3">
      <c r="A4181" s="98"/>
      <c r="B4181" s="98"/>
      <c r="C4181" s="98"/>
      <c r="D4181" s="98"/>
      <c r="E4181" s="98"/>
      <c r="F4181" s="98"/>
      <c r="G4181" s="98"/>
      <c r="H4181" s="98"/>
      <c r="I4181" s="98"/>
      <c r="J4181" s="98"/>
      <c r="K4181" s="98"/>
      <c r="L4181" s="98"/>
      <c r="M4181" s="98"/>
      <c r="N4181" s="98"/>
      <c r="O4181" s="98"/>
      <c r="P4181" s="97"/>
      <c r="Q4181" s="18"/>
      <c r="R4181" s="18"/>
    </row>
    <row r="4182" spans="1:18" x14ac:dyDescent="0.3">
      <c r="A4182" s="98"/>
      <c r="B4182" s="98"/>
      <c r="C4182" s="98"/>
      <c r="D4182" s="98"/>
      <c r="E4182" s="98"/>
      <c r="F4182" s="98"/>
      <c r="G4182" s="98"/>
      <c r="H4182" s="98"/>
      <c r="I4182" s="98"/>
      <c r="J4182" s="98"/>
      <c r="K4182" s="98"/>
      <c r="L4182" s="98"/>
      <c r="M4182" s="98"/>
      <c r="N4182" s="98"/>
      <c r="O4182" s="98"/>
      <c r="P4182" s="97"/>
      <c r="Q4182" s="18"/>
      <c r="R4182" s="18"/>
    </row>
    <row r="4183" spans="1:18" x14ac:dyDescent="0.3">
      <c r="A4183" s="98"/>
      <c r="B4183" s="98"/>
      <c r="C4183" s="98"/>
      <c r="D4183" s="98"/>
      <c r="E4183" s="98"/>
      <c r="F4183" s="98"/>
      <c r="G4183" s="98"/>
      <c r="H4183" s="98"/>
      <c r="I4183" s="98"/>
      <c r="J4183" s="98"/>
      <c r="K4183" s="98"/>
      <c r="L4183" s="98"/>
      <c r="M4183" s="98"/>
      <c r="N4183" s="98"/>
      <c r="O4183" s="98"/>
      <c r="P4183" s="97"/>
      <c r="Q4183" s="18"/>
      <c r="R4183" s="18"/>
    </row>
    <row r="4184" spans="1:18" x14ac:dyDescent="0.3">
      <c r="A4184" s="98"/>
      <c r="B4184" s="98"/>
      <c r="C4184" s="98"/>
      <c r="D4184" s="98"/>
      <c r="E4184" s="98"/>
      <c r="F4184" s="98"/>
      <c r="G4184" s="98"/>
      <c r="H4184" s="98"/>
      <c r="I4184" s="98"/>
      <c r="J4184" s="98"/>
      <c r="K4184" s="98"/>
      <c r="L4184" s="98"/>
      <c r="M4184" s="98"/>
      <c r="N4184" s="98"/>
      <c r="O4184" s="98"/>
      <c r="P4184" s="97"/>
      <c r="Q4184" s="18"/>
      <c r="R4184" s="18"/>
    </row>
    <row r="4185" spans="1:18" x14ac:dyDescent="0.3">
      <c r="A4185" s="98"/>
      <c r="B4185" s="98"/>
      <c r="C4185" s="98"/>
      <c r="D4185" s="98"/>
      <c r="E4185" s="98"/>
      <c r="F4185" s="98"/>
      <c r="G4185" s="98"/>
      <c r="H4185" s="98"/>
      <c r="I4185" s="98"/>
      <c r="J4185" s="98"/>
      <c r="K4185" s="98"/>
      <c r="L4185" s="98"/>
      <c r="M4185" s="98"/>
      <c r="N4185" s="98"/>
      <c r="O4185" s="98"/>
      <c r="P4185" s="97"/>
      <c r="Q4185" s="18"/>
      <c r="R4185" s="18"/>
    </row>
    <row r="4186" spans="1:18" x14ac:dyDescent="0.3">
      <c r="A4186" s="98"/>
      <c r="B4186" s="98"/>
      <c r="C4186" s="98"/>
      <c r="D4186" s="98"/>
      <c r="E4186" s="98"/>
      <c r="F4186" s="98"/>
      <c r="G4186" s="98"/>
      <c r="H4186" s="98"/>
      <c r="I4186" s="98"/>
      <c r="J4186" s="98"/>
      <c r="K4186" s="98"/>
      <c r="L4186" s="98"/>
      <c r="M4186" s="98"/>
      <c r="N4186" s="98"/>
      <c r="O4186" s="98"/>
      <c r="P4186" s="97"/>
      <c r="Q4186" s="18"/>
      <c r="R4186" s="18"/>
    </row>
    <row r="4187" spans="1:18" x14ac:dyDescent="0.3">
      <c r="A4187" s="98"/>
      <c r="B4187" s="98"/>
      <c r="C4187" s="98"/>
      <c r="D4187" s="98"/>
      <c r="E4187" s="98"/>
      <c r="F4187" s="98"/>
      <c r="G4187" s="98"/>
      <c r="H4187" s="98"/>
      <c r="I4187" s="98"/>
      <c r="J4187" s="98"/>
      <c r="K4187" s="98"/>
      <c r="L4187" s="98"/>
      <c r="M4187" s="98"/>
      <c r="N4187" s="98"/>
      <c r="O4187" s="98"/>
      <c r="P4187" s="97"/>
      <c r="Q4187" s="18"/>
      <c r="R4187" s="18"/>
    </row>
    <row r="4188" spans="1:18" x14ac:dyDescent="0.3">
      <c r="A4188" s="98"/>
      <c r="B4188" s="98"/>
      <c r="C4188" s="98"/>
      <c r="D4188" s="98"/>
      <c r="E4188" s="98"/>
      <c r="F4188" s="98"/>
      <c r="G4188" s="98"/>
      <c r="H4188" s="98"/>
      <c r="I4188" s="98"/>
      <c r="J4188" s="98"/>
      <c r="K4188" s="98"/>
      <c r="L4188" s="98"/>
      <c r="M4188" s="98"/>
      <c r="N4188" s="98"/>
      <c r="O4188" s="98"/>
      <c r="P4188" s="97"/>
      <c r="Q4188" s="18"/>
      <c r="R4188" s="18"/>
    </row>
    <row r="4189" spans="1:18" x14ac:dyDescent="0.3">
      <c r="A4189" s="98"/>
      <c r="B4189" s="98"/>
      <c r="C4189" s="98"/>
      <c r="D4189" s="98"/>
      <c r="E4189" s="98"/>
      <c r="F4189" s="98"/>
      <c r="G4189" s="98"/>
      <c r="H4189" s="98"/>
      <c r="I4189" s="98"/>
      <c r="J4189" s="98"/>
      <c r="K4189" s="98"/>
      <c r="L4189" s="98"/>
      <c r="M4189" s="98"/>
      <c r="N4189" s="98"/>
      <c r="O4189" s="98"/>
      <c r="P4189" s="97"/>
      <c r="Q4189" s="18"/>
      <c r="R4189" s="18"/>
    </row>
    <row r="4190" spans="1:18" x14ac:dyDescent="0.3">
      <c r="A4190" s="98"/>
      <c r="B4190" s="98"/>
      <c r="C4190" s="98"/>
      <c r="D4190" s="98"/>
      <c r="E4190" s="98"/>
      <c r="F4190" s="98"/>
      <c r="G4190" s="98"/>
      <c r="H4190" s="98"/>
      <c r="I4190" s="98"/>
      <c r="J4190" s="98"/>
      <c r="K4190" s="98"/>
      <c r="L4190" s="98"/>
      <c r="M4190" s="98"/>
      <c r="N4190" s="98"/>
      <c r="O4190" s="98"/>
      <c r="P4190" s="97"/>
      <c r="Q4190" s="18"/>
      <c r="R4190" s="18"/>
    </row>
    <row r="4191" spans="1:18" x14ac:dyDescent="0.3">
      <c r="A4191" s="98"/>
      <c r="B4191" s="98"/>
      <c r="C4191" s="98"/>
      <c r="D4191" s="98"/>
      <c r="E4191" s="98"/>
      <c r="F4191" s="98"/>
      <c r="G4191" s="98"/>
      <c r="H4191" s="98"/>
      <c r="I4191" s="98"/>
      <c r="J4191" s="98"/>
      <c r="K4191" s="98"/>
      <c r="L4191" s="98"/>
      <c r="M4191" s="98"/>
      <c r="N4191" s="98"/>
      <c r="O4191" s="98"/>
      <c r="P4191" s="97"/>
      <c r="Q4191" s="18"/>
      <c r="R4191" s="18"/>
    </row>
    <row r="4192" spans="1:18" x14ac:dyDescent="0.3">
      <c r="A4192" s="98"/>
      <c r="B4192" s="98"/>
      <c r="C4192" s="98"/>
      <c r="D4192" s="98"/>
      <c r="E4192" s="98"/>
      <c r="F4192" s="98"/>
      <c r="G4192" s="98"/>
      <c r="H4192" s="98"/>
      <c r="I4192" s="98"/>
      <c r="J4192" s="98"/>
      <c r="K4192" s="98"/>
      <c r="L4192" s="98"/>
      <c r="M4192" s="98"/>
      <c r="N4192" s="98"/>
      <c r="O4192" s="98"/>
      <c r="P4192" s="97"/>
      <c r="Q4192" s="18"/>
      <c r="R4192" s="18"/>
    </row>
    <row r="4193" spans="1:18" x14ac:dyDescent="0.3">
      <c r="A4193" s="98"/>
      <c r="B4193" s="98"/>
      <c r="C4193" s="98"/>
      <c r="D4193" s="98"/>
      <c r="E4193" s="98"/>
      <c r="F4193" s="98"/>
      <c r="G4193" s="98"/>
      <c r="H4193" s="98"/>
      <c r="I4193" s="98"/>
      <c r="J4193" s="98"/>
      <c r="K4193" s="98"/>
      <c r="L4193" s="98"/>
      <c r="M4193" s="98"/>
      <c r="N4193" s="98"/>
      <c r="O4193" s="98"/>
      <c r="P4193" s="97"/>
      <c r="Q4193" s="18"/>
      <c r="R4193" s="18"/>
    </row>
    <row r="4194" spans="1:18" x14ac:dyDescent="0.3">
      <c r="A4194" s="98"/>
      <c r="B4194" s="98"/>
      <c r="C4194" s="98"/>
      <c r="D4194" s="98"/>
      <c r="E4194" s="98"/>
      <c r="F4194" s="98"/>
      <c r="G4194" s="98"/>
      <c r="H4194" s="98"/>
      <c r="I4194" s="98"/>
      <c r="J4194" s="98"/>
      <c r="K4194" s="98"/>
      <c r="L4194" s="98"/>
      <c r="M4194" s="98"/>
      <c r="N4194" s="98"/>
      <c r="O4194" s="98"/>
      <c r="P4194" s="97"/>
      <c r="Q4194" s="18"/>
      <c r="R4194" s="18"/>
    </row>
    <row r="4195" spans="1:18" x14ac:dyDescent="0.3">
      <c r="A4195" s="98"/>
      <c r="B4195" s="98"/>
      <c r="C4195" s="98"/>
      <c r="D4195" s="98"/>
      <c r="E4195" s="98"/>
      <c r="F4195" s="98"/>
      <c r="G4195" s="98"/>
      <c r="H4195" s="98"/>
      <c r="I4195" s="98"/>
      <c r="J4195" s="98"/>
      <c r="K4195" s="98"/>
      <c r="L4195" s="98"/>
      <c r="M4195" s="98"/>
      <c r="N4195" s="98"/>
      <c r="O4195" s="98"/>
      <c r="P4195" s="97"/>
      <c r="Q4195" s="18"/>
      <c r="R4195" s="18"/>
    </row>
    <row r="4196" spans="1:18" x14ac:dyDescent="0.3">
      <c r="A4196" s="98"/>
      <c r="B4196" s="98"/>
      <c r="C4196" s="98"/>
      <c r="D4196" s="98"/>
      <c r="E4196" s="98"/>
      <c r="F4196" s="98"/>
      <c r="G4196" s="98"/>
      <c r="H4196" s="98"/>
      <c r="I4196" s="98"/>
      <c r="J4196" s="98"/>
      <c r="K4196" s="98"/>
      <c r="L4196" s="98"/>
      <c r="M4196" s="98"/>
      <c r="N4196" s="98"/>
      <c r="O4196" s="98"/>
      <c r="P4196" s="97"/>
      <c r="Q4196" s="18"/>
      <c r="R4196" s="18"/>
    </row>
    <row r="4197" spans="1:18" x14ac:dyDescent="0.3">
      <c r="A4197" s="98"/>
      <c r="B4197" s="98"/>
      <c r="C4197" s="98"/>
      <c r="D4197" s="98"/>
      <c r="E4197" s="98"/>
      <c r="F4197" s="98"/>
      <c r="G4197" s="98"/>
      <c r="H4197" s="98"/>
      <c r="I4197" s="98"/>
      <c r="J4197" s="98"/>
      <c r="K4197" s="98"/>
      <c r="L4197" s="98"/>
      <c r="M4197" s="98"/>
      <c r="N4197" s="98"/>
      <c r="O4197" s="98"/>
      <c r="P4197" s="97"/>
      <c r="Q4197" s="18"/>
      <c r="R4197" s="18"/>
    </row>
    <row r="4198" spans="1:18" x14ac:dyDescent="0.3">
      <c r="A4198" s="98"/>
      <c r="B4198" s="98"/>
      <c r="C4198" s="98"/>
      <c r="D4198" s="98"/>
      <c r="E4198" s="98"/>
      <c r="F4198" s="98"/>
      <c r="G4198" s="98"/>
      <c r="H4198" s="98"/>
      <c r="I4198" s="98"/>
      <c r="J4198" s="98"/>
      <c r="K4198" s="98"/>
      <c r="L4198" s="98"/>
      <c r="M4198" s="98"/>
      <c r="N4198" s="98"/>
      <c r="O4198" s="98"/>
      <c r="P4198" s="97"/>
      <c r="Q4198" s="18"/>
      <c r="R4198" s="18"/>
    </row>
    <row r="4199" spans="1:18" x14ac:dyDescent="0.3">
      <c r="A4199" s="98"/>
      <c r="B4199" s="98"/>
      <c r="C4199" s="98"/>
      <c r="D4199" s="98"/>
      <c r="E4199" s="98"/>
      <c r="F4199" s="98"/>
      <c r="G4199" s="98"/>
      <c r="H4199" s="98"/>
      <c r="I4199" s="98"/>
      <c r="J4199" s="98"/>
      <c r="K4199" s="98"/>
      <c r="L4199" s="98"/>
      <c r="M4199" s="98"/>
      <c r="N4199" s="98"/>
      <c r="O4199" s="98"/>
      <c r="P4199" s="97"/>
      <c r="Q4199" s="18"/>
      <c r="R4199" s="18"/>
    </row>
    <row r="4200" spans="1:18" x14ac:dyDescent="0.3">
      <c r="A4200" s="98"/>
      <c r="B4200" s="98"/>
      <c r="C4200" s="98"/>
      <c r="D4200" s="98"/>
      <c r="E4200" s="98"/>
      <c r="F4200" s="98"/>
      <c r="G4200" s="98"/>
      <c r="H4200" s="98"/>
      <c r="I4200" s="98"/>
      <c r="J4200" s="98"/>
      <c r="K4200" s="98"/>
      <c r="L4200" s="98"/>
      <c r="M4200" s="98"/>
      <c r="N4200" s="98"/>
      <c r="O4200" s="98"/>
      <c r="P4200" s="97"/>
      <c r="Q4200" s="18"/>
      <c r="R4200" s="18"/>
    </row>
    <row r="4201" spans="1:18" x14ac:dyDescent="0.3">
      <c r="A4201" s="98"/>
      <c r="B4201" s="98"/>
      <c r="C4201" s="98"/>
      <c r="D4201" s="98"/>
      <c r="E4201" s="98"/>
      <c r="F4201" s="98"/>
      <c r="G4201" s="98"/>
      <c r="H4201" s="98"/>
      <c r="I4201" s="98"/>
      <c r="J4201" s="98"/>
      <c r="K4201" s="98"/>
      <c r="L4201" s="98"/>
      <c r="M4201" s="98"/>
      <c r="N4201" s="98"/>
      <c r="O4201" s="98"/>
      <c r="P4201" s="97"/>
      <c r="Q4201" s="18"/>
      <c r="R4201" s="18"/>
    </row>
    <row r="4202" spans="1:18" x14ac:dyDescent="0.3">
      <c r="A4202" s="98"/>
      <c r="B4202" s="98"/>
      <c r="C4202" s="98"/>
      <c r="D4202" s="98"/>
      <c r="E4202" s="98"/>
      <c r="F4202" s="98"/>
      <c r="G4202" s="98"/>
      <c r="H4202" s="98"/>
      <c r="I4202" s="98"/>
      <c r="J4202" s="98"/>
      <c r="K4202" s="98"/>
      <c r="L4202" s="98"/>
      <c r="M4202" s="98"/>
      <c r="N4202" s="98"/>
      <c r="O4202" s="98"/>
      <c r="P4202" s="97"/>
      <c r="Q4202" s="18"/>
      <c r="R4202" s="18"/>
    </row>
    <row r="4203" spans="1:18" x14ac:dyDescent="0.3">
      <c r="A4203" s="98"/>
      <c r="B4203" s="98"/>
      <c r="C4203" s="98"/>
      <c r="D4203" s="98"/>
      <c r="E4203" s="98"/>
      <c r="F4203" s="98"/>
      <c r="G4203" s="98"/>
      <c r="H4203" s="98"/>
      <c r="I4203" s="98"/>
      <c r="J4203" s="98"/>
      <c r="K4203" s="98"/>
      <c r="L4203" s="98"/>
      <c r="M4203" s="98"/>
      <c r="N4203" s="98"/>
      <c r="O4203" s="98"/>
      <c r="P4203" s="97"/>
      <c r="Q4203" s="18"/>
      <c r="R4203" s="18"/>
    </row>
    <row r="4204" spans="1:18" x14ac:dyDescent="0.3">
      <c r="A4204" s="98"/>
      <c r="B4204" s="98"/>
      <c r="C4204" s="98"/>
      <c r="D4204" s="98"/>
      <c r="E4204" s="98"/>
      <c r="F4204" s="98"/>
      <c r="G4204" s="98"/>
      <c r="H4204" s="98"/>
      <c r="I4204" s="98"/>
      <c r="J4204" s="98"/>
      <c r="K4204" s="98"/>
      <c r="L4204" s="98"/>
      <c r="M4204" s="98"/>
      <c r="N4204" s="98"/>
      <c r="O4204" s="98"/>
      <c r="P4204" s="97"/>
      <c r="Q4204" s="18"/>
      <c r="R4204" s="18"/>
    </row>
    <row r="4205" spans="1:18" x14ac:dyDescent="0.3">
      <c r="A4205" s="98"/>
      <c r="B4205" s="98"/>
      <c r="C4205" s="98"/>
      <c r="D4205" s="98"/>
      <c r="E4205" s="98"/>
      <c r="F4205" s="98"/>
      <c r="G4205" s="98"/>
      <c r="H4205" s="98"/>
      <c r="I4205" s="98"/>
      <c r="J4205" s="98"/>
      <c r="K4205" s="98"/>
      <c r="L4205" s="98"/>
      <c r="M4205" s="98"/>
      <c r="N4205" s="98"/>
      <c r="O4205" s="98"/>
      <c r="P4205" s="97"/>
      <c r="Q4205" s="18"/>
      <c r="R4205" s="18"/>
    </row>
    <row r="4206" spans="1:18" x14ac:dyDescent="0.3">
      <c r="A4206" s="98"/>
      <c r="B4206" s="98"/>
      <c r="C4206" s="98"/>
      <c r="D4206" s="98"/>
      <c r="E4206" s="98"/>
      <c r="F4206" s="98"/>
      <c r="G4206" s="98"/>
      <c r="H4206" s="98"/>
      <c r="I4206" s="98"/>
      <c r="J4206" s="98"/>
      <c r="K4206" s="98"/>
      <c r="L4206" s="98"/>
      <c r="M4206" s="98"/>
      <c r="N4206" s="98"/>
      <c r="O4206" s="98"/>
      <c r="P4206" s="97"/>
      <c r="Q4206" s="18"/>
      <c r="R4206" s="18"/>
    </row>
    <row r="4207" spans="1:18" x14ac:dyDescent="0.3">
      <c r="A4207" s="98"/>
      <c r="B4207" s="98"/>
      <c r="C4207" s="98"/>
      <c r="D4207" s="98"/>
      <c r="E4207" s="98"/>
      <c r="F4207" s="98"/>
      <c r="G4207" s="98"/>
      <c r="H4207" s="98"/>
      <c r="I4207" s="98"/>
      <c r="J4207" s="98"/>
      <c r="K4207" s="98"/>
      <c r="L4207" s="98"/>
      <c r="M4207" s="98"/>
      <c r="N4207" s="98"/>
      <c r="O4207" s="98"/>
      <c r="P4207" s="97"/>
      <c r="Q4207" s="18"/>
      <c r="R4207" s="18"/>
    </row>
    <row r="4208" spans="1:18" x14ac:dyDescent="0.3">
      <c r="A4208" s="98"/>
      <c r="B4208" s="98"/>
      <c r="C4208" s="98"/>
      <c r="D4208" s="98"/>
      <c r="E4208" s="98"/>
      <c r="F4208" s="98"/>
      <c r="G4208" s="98"/>
      <c r="H4208" s="98"/>
      <c r="I4208" s="98"/>
      <c r="J4208" s="98"/>
      <c r="K4208" s="98"/>
      <c r="L4208" s="98"/>
      <c r="M4208" s="98"/>
      <c r="N4208" s="98"/>
      <c r="O4208" s="98"/>
      <c r="P4208" s="97"/>
      <c r="Q4208" s="18"/>
      <c r="R4208" s="18"/>
    </row>
    <row r="4209" spans="1:18" x14ac:dyDescent="0.3">
      <c r="A4209" s="98"/>
      <c r="B4209" s="98"/>
      <c r="C4209" s="98"/>
      <c r="D4209" s="98"/>
      <c r="E4209" s="98"/>
      <c r="F4209" s="98"/>
      <c r="G4209" s="98"/>
      <c r="H4209" s="98"/>
      <c r="I4209" s="98"/>
      <c r="J4209" s="98"/>
      <c r="K4209" s="98"/>
      <c r="L4209" s="98"/>
      <c r="M4209" s="98"/>
      <c r="N4209" s="98"/>
      <c r="O4209" s="98"/>
      <c r="P4209" s="97"/>
      <c r="Q4209" s="18"/>
      <c r="R4209" s="18"/>
    </row>
    <row r="4210" spans="1:18" x14ac:dyDescent="0.3">
      <c r="A4210" s="98"/>
      <c r="B4210" s="98"/>
      <c r="C4210" s="98"/>
      <c r="D4210" s="98"/>
      <c r="E4210" s="98"/>
      <c r="F4210" s="98"/>
      <c r="G4210" s="98"/>
      <c r="H4210" s="98"/>
      <c r="I4210" s="98"/>
      <c r="J4210" s="98"/>
      <c r="K4210" s="98"/>
      <c r="L4210" s="98"/>
      <c r="M4210" s="98"/>
      <c r="N4210" s="98"/>
      <c r="O4210" s="98"/>
      <c r="P4210" s="97"/>
      <c r="Q4210" s="18"/>
      <c r="R4210" s="18"/>
    </row>
    <row r="4211" spans="1:18" x14ac:dyDescent="0.3">
      <c r="A4211" s="98"/>
      <c r="B4211" s="98"/>
      <c r="C4211" s="98"/>
      <c r="D4211" s="98"/>
      <c r="E4211" s="98"/>
      <c r="F4211" s="98"/>
      <c r="G4211" s="98"/>
      <c r="H4211" s="98"/>
      <c r="I4211" s="98"/>
      <c r="J4211" s="98"/>
      <c r="K4211" s="98"/>
      <c r="L4211" s="98"/>
      <c r="M4211" s="98"/>
      <c r="N4211" s="98"/>
      <c r="O4211" s="98"/>
      <c r="P4211" s="97"/>
      <c r="Q4211" s="18"/>
      <c r="R4211" s="18"/>
    </row>
    <row r="4212" spans="1:18" x14ac:dyDescent="0.3">
      <c r="A4212" s="98"/>
      <c r="B4212" s="98"/>
      <c r="C4212" s="98"/>
      <c r="D4212" s="98"/>
      <c r="E4212" s="98"/>
      <c r="F4212" s="98"/>
      <c r="G4212" s="98"/>
      <c r="H4212" s="98"/>
      <c r="I4212" s="98"/>
      <c r="J4212" s="98"/>
      <c r="K4212" s="98"/>
      <c r="L4212" s="98"/>
      <c r="M4212" s="98"/>
      <c r="N4212" s="98"/>
      <c r="O4212" s="98"/>
      <c r="P4212" s="97"/>
      <c r="Q4212" s="18"/>
      <c r="R4212" s="18"/>
    </row>
    <row r="4213" spans="1:18" x14ac:dyDescent="0.3">
      <c r="A4213" s="98"/>
      <c r="B4213" s="98"/>
      <c r="C4213" s="98"/>
      <c r="D4213" s="98"/>
      <c r="E4213" s="98"/>
      <c r="F4213" s="98"/>
      <c r="G4213" s="98"/>
      <c r="H4213" s="98"/>
      <c r="I4213" s="98"/>
      <c r="J4213" s="98"/>
      <c r="K4213" s="98"/>
      <c r="L4213" s="98"/>
      <c r="M4213" s="98"/>
      <c r="N4213" s="98"/>
      <c r="O4213" s="98"/>
      <c r="P4213" s="97"/>
      <c r="Q4213" s="18"/>
      <c r="R4213" s="18"/>
    </row>
    <row r="4214" spans="1:18" x14ac:dyDescent="0.3">
      <c r="A4214" s="98"/>
      <c r="B4214" s="98"/>
      <c r="C4214" s="98"/>
      <c r="D4214" s="98"/>
      <c r="E4214" s="98"/>
      <c r="F4214" s="98"/>
      <c r="G4214" s="98"/>
      <c r="H4214" s="98"/>
      <c r="I4214" s="98"/>
      <c r="J4214" s="98"/>
      <c r="K4214" s="98"/>
      <c r="L4214" s="98"/>
      <c r="M4214" s="98"/>
      <c r="N4214" s="98"/>
      <c r="O4214" s="98"/>
      <c r="P4214" s="97"/>
      <c r="Q4214" s="18"/>
      <c r="R4214" s="18"/>
    </row>
    <row r="4215" spans="1:18" x14ac:dyDescent="0.3">
      <c r="A4215" s="98"/>
      <c r="B4215" s="98"/>
      <c r="C4215" s="98"/>
      <c r="D4215" s="98"/>
      <c r="E4215" s="98"/>
      <c r="F4215" s="98"/>
      <c r="G4215" s="98"/>
      <c r="H4215" s="98"/>
      <c r="I4215" s="98"/>
      <c r="J4215" s="98"/>
      <c r="K4215" s="98"/>
      <c r="L4215" s="98"/>
      <c r="M4215" s="98"/>
      <c r="N4215" s="98"/>
      <c r="O4215" s="98"/>
      <c r="P4215" s="97"/>
      <c r="Q4215" s="18"/>
      <c r="R4215" s="18"/>
    </row>
    <row r="4216" spans="1:18" x14ac:dyDescent="0.3">
      <c r="A4216" s="98"/>
      <c r="B4216" s="98"/>
      <c r="C4216" s="98"/>
      <c r="D4216" s="98"/>
      <c r="E4216" s="98"/>
      <c r="F4216" s="98"/>
      <c r="G4216" s="98"/>
      <c r="H4216" s="98"/>
      <c r="I4216" s="98"/>
      <c r="J4216" s="98"/>
      <c r="K4216" s="98"/>
      <c r="L4216" s="98"/>
      <c r="M4216" s="98"/>
      <c r="N4216" s="98"/>
      <c r="O4216" s="98"/>
      <c r="P4216" s="97"/>
      <c r="Q4216" s="18"/>
      <c r="R4216" s="18"/>
    </row>
    <row r="4217" spans="1:18" x14ac:dyDescent="0.3">
      <c r="A4217" s="98"/>
      <c r="B4217" s="98"/>
      <c r="C4217" s="98"/>
      <c r="D4217" s="98"/>
      <c r="E4217" s="98"/>
      <c r="F4217" s="98"/>
      <c r="G4217" s="98"/>
      <c r="H4217" s="98"/>
      <c r="I4217" s="98"/>
      <c r="J4217" s="98"/>
      <c r="K4217" s="98"/>
      <c r="L4217" s="98"/>
      <c r="M4217" s="98"/>
      <c r="N4217" s="98"/>
      <c r="O4217" s="98"/>
      <c r="P4217" s="97"/>
      <c r="Q4217" s="18"/>
      <c r="R4217" s="18"/>
    </row>
    <row r="4218" spans="1:18" x14ac:dyDescent="0.3">
      <c r="A4218" s="98"/>
      <c r="B4218" s="98"/>
      <c r="C4218" s="98"/>
      <c r="D4218" s="98"/>
      <c r="E4218" s="98"/>
      <c r="F4218" s="98"/>
      <c r="G4218" s="98"/>
      <c r="H4218" s="98"/>
      <c r="I4218" s="98"/>
      <c r="J4218" s="98"/>
      <c r="K4218" s="98"/>
      <c r="L4218" s="98"/>
      <c r="M4218" s="98"/>
      <c r="N4218" s="98"/>
      <c r="O4218" s="98"/>
      <c r="P4218" s="97"/>
      <c r="Q4218" s="18"/>
      <c r="R4218" s="18"/>
    </row>
    <row r="4219" spans="1:18" x14ac:dyDescent="0.3">
      <c r="A4219" s="98"/>
      <c r="B4219" s="98"/>
      <c r="C4219" s="98"/>
      <c r="D4219" s="98"/>
      <c r="E4219" s="98"/>
      <c r="F4219" s="98"/>
      <c r="G4219" s="98"/>
      <c r="H4219" s="98"/>
      <c r="I4219" s="98"/>
      <c r="J4219" s="98"/>
      <c r="K4219" s="98"/>
      <c r="L4219" s="98"/>
      <c r="M4219" s="98"/>
      <c r="N4219" s="98"/>
      <c r="O4219" s="98"/>
      <c r="P4219" s="97"/>
      <c r="Q4219" s="18"/>
      <c r="R4219" s="18"/>
    </row>
    <row r="4220" spans="1:18" x14ac:dyDescent="0.3">
      <c r="A4220" s="98"/>
      <c r="B4220" s="98"/>
      <c r="C4220" s="98"/>
      <c r="D4220" s="98"/>
      <c r="E4220" s="98"/>
      <c r="F4220" s="98"/>
      <c r="G4220" s="98"/>
      <c r="H4220" s="98"/>
      <c r="I4220" s="98"/>
      <c r="J4220" s="98"/>
      <c r="K4220" s="98"/>
      <c r="L4220" s="98"/>
      <c r="M4220" s="98"/>
      <c r="N4220" s="98"/>
      <c r="O4220" s="98"/>
      <c r="P4220" s="97"/>
      <c r="Q4220" s="18"/>
      <c r="R4220" s="18"/>
    </row>
    <row r="4221" spans="1:18" x14ac:dyDescent="0.3">
      <c r="A4221" s="98"/>
      <c r="B4221" s="98"/>
      <c r="C4221" s="98"/>
      <c r="D4221" s="98"/>
      <c r="E4221" s="98"/>
      <c r="F4221" s="98"/>
      <c r="G4221" s="98"/>
      <c r="H4221" s="98"/>
      <c r="I4221" s="98"/>
      <c r="J4221" s="98"/>
      <c r="K4221" s="98"/>
      <c r="L4221" s="98"/>
      <c r="M4221" s="98"/>
      <c r="N4221" s="98"/>
      <c r="O4221" s="98"/>
      <c r="P4221" s="97"/>
      <c r="Q4221" s="18"/>
      <c r="R4221" s="18"/>
    </row>
    <row r="4222" spans="1:18" x14ac:dyDescent="0.3">
      <c r="A4222" s="98"/>
      <c r="B4222" s="98"/>
      <c r="C4222" s="98"/>
      <c r="D4222" s="98"/>
      <c r="E4222" s="98"/>
      <c r="F4222" s="98"/>
      <c r="G4222" s="98"/>
      <c r="H4222" s="98"/>
      <c r="I4222" s="98"/>
      <c r="J4222" s="98"/>
      <c r="K4222" s="98"/>
      <c r="L4222" s="98"/>
      <c r="M4222" s="98"/>
      <c r="N4222" s="98"/>
      <c r="O4222" s="98"/>
      <c r="P4222" s="97"/>
      <c r="Q4222" s="18"/>
      <c r="R4222" s="18"/>
    </row>
    <row r="4223" spans="1:18" x14ac:dyDescent="0.3">
      <c r="A4223" s="98"/>
      <c r="B4223" s="98"/>
      <c r="C4223" s="98"/>
      <c r="D4223" s="98"/>
      <c r="E4223" s="98"/>
      <c r="F4223" s="98"/>
      <c r="G4223" s="98"/>
      <c r="H4223" s="98"/>
      <c r="I4223" s="98"/>
      <c r="J4223" s="98"/>
      <c r="K4223" s="98"/>
      <c r="L4223" s="98"/>
      <c r="M4223" s="98"/>
      <c r="N4223" s="98"/>
      <c r="O4223" s="98"/>
      <c r="P4223" s="97"/>
      <c r="Q4223" s="18"/>
      <c r="R4223" s="18"/>
    </row>
    <row r="4224" spans="1:18" x14ac:dyDescent="0.3">
      <c r="A4224" s="98"/>
      <c r="B4224" s="98"/>
      <c r="C4224" s="98"/>
      <c r="D4224" s="98"/>
      <c r="E4224" s="98"/>
      <c r="F4224" s="98"/>
      <c r="G4224" s="98"/>
      <c r="H4224" s="98"/>
      <c r="I4224" s="98"/>
      <c r="J4224" s="98"/>
      <c r="K4224" s="98"/>
      <c r="L4224" s="98"/>
      <c r="M4224" s="98"/>
      <c r="N4224" s="98"/>
      <c r="O4224" s="98"/>
      <c r="P4224" s="97"/>
      <c r="Q4224" s="18"/>
      <c r="R4224" s="18"/>
    </row>
    <row r="4225" spans="1:18" x14ac:dyDescent="0.3">
      <c r="A4225" s="98"/>
      <c r="B4225" s="98"/>
      <c r="C4225" s="98"/>
      <c r="D4225" s="98"/>
      <c r="E4225" s="98"/>
      <c r="F4225" s="98"/>
      <c r="G4225" s="98"/>
      <c r="H4225" s="98"/>
      <c r="I4225" s="98"/>
      <c r="J4225" s="98"/>
      <c r="K4225" s="98"/>
      <c r="L4225" s="98"/>
      <c r="M4225" s="98"/>
      <c r="N4225" s="98"/>
      <c r="O4225" s="98"/>
      <c r="P4225" s="97"/>
      <c r="Q4225" s="18"/>
      <c r="R4225" s="18"/>
    </row>
    <row r="4226" spans="1:18" x14ac:dyDescent="0.3">
      <c r="A4226" s="98"/>
      <c r="B4226" s="98"/>
      <c r="C4226" s="98"/>
      <c r="D4226" s="98"/>
      <c r="E4226" s="98"/>
      <c r="F4226" s="98"/>
      <c r="G4226" s="98"/>
      <c r="H4226" s="98"/>
      <c r="I4226" s="98"/>
      <c r="J4226" s="98"/>
      <c r="K4226" s="98"/>
      <c r="L4226" s="98"/>
      <c r="M4226" s="98"/>
      <c r="N4226" s="98"/>
      <c r="O4226" s="98"/>
      <c r="P4226" s="97"/>
      <c r="Q4226" s="18"/>
      <c r="R4226" s="18"/>
    </row>
    <row r="4227" spans="1:18" x14ac:dyDescent="0.3">
      <c r="A4227" s="98"/>
      <c r="B4227" s="98"/>
      <c r="C4227" s="98"/>
      <c r="D4227" s="98"/>
      <c r="E4227" s="98"/>
      <c r="F4227" s="98"/>
      <c r="G4227" s="98"/>
      <c r="H4227" s="98"/>
      <c r="I4227" s="98"/>
      <c r="J4227" s="98"/>
      <c r="K4227" s="98"/>
      <c r="L4227" s="98"/>
      <c r="M4227" s="98"/>
      <c r="N4227" s="98"/>
      <c r="O4227" s="98"/>
      <c r="P4227" s="97"/>
      <c r="Q4227" s="18"/>
      <c r="R4227" s="18"/>
    </row>
    <row r="4228" spans="1:18" x14ac:dyDescent="0.3">
      <c r="A4228" s="98"/>
      <c r="B4228" s="98"/>
      <c r="C4228" s="98"/>
      <c r="D4228" s="98"/>
      <c r="E4228" s="98"/>
      <c r="F4228" s="98"/>
      <c r="G4228" s="98"/>
      <c r="H4228" s="98"/>
      <c r="I4228" s="98"/>
      <c r="J4228" s="98"/>
      <c r="K4228" s="98"/>
      <c r="L4228" s="98"/>
      <c r="M4228" s="98"/>
      <c r="N4228" s="98"/>
      <c r="O4228" s="98"/>
      <c r="P4228" s="97"/>
      <c r="Q4228" s="18"/>
      <c r="R4228" s="18"/>
    </row>
    <row r="4229" spans="1:18" x14ac:dyDescent="0.3">
      <c r="A4229" s="98"/>
      <c r="B4229" s="98"/>
      <c r="C4229" s="98"/>
      <c r="D4229" s="98"/>
      <c r="E4229" s="98"/>
      <c r="F4229" s="98"/>
      <c r="G4229" s="98"/>
      <c r="H4229" s="98"/>
      <c r="I4229" s="98"/>
      <c r="J4229" s="98"/>
      <c r="K4229" s="98"/>
      <c r="L4229" s="98"/>
      <c r="M4229" s="98"/>
      <c r="N4229" s="98"/>
      <c r="O4229" s="98"/>
      <c r="P4229" s="97"/>
      <c r="Q4229" s="18"/>
      <c r="R4229" s="18"/>
    </row>
    <row r="4230" spans="1:18" x14ac:dyDescent="0.3">
      <c r="A4230" s="98"/>
      <c r="B4230" s="98"/>
      <c r="C4230" s="98"/>
      <c r="D4230" s="98"/>
      <c r="E4230" s="98"/>
      <c r="F4230" s="98"/>
      <c r="G4230" s="98"/>
      <c r="H4230" s="98"/>
      <c r="I4230" s="98"/>
      <c r="J4230" s="98"/>
      <c r="K4230" s="98"/>
      <c r="L4230" s="98"/>
      <c r="M4230" s="98"/>
      <c r="N4230" s="98"/>
      <c r="O4230" s="98"/>
      <c r="P4230" s="97"/>
      <c r="Q4230" s="18"/>
      <c r="R4230" s="18"/>
    </row>
    <row r="4231" spans="1:18" x14ac:dyDescent="0.3">
      <c r="A4231" s="98"/>
      <c r="B4231" s="98"/>
      <c r="C4231" s="98"/>
      <c r="D4231" s="98"/>
      <c r="E4231" s="98"/>
      <c r="F4231" s="98"/>
      <c r="G4231" s="98"/>
      <c r="H4231" s="98"/>
      <c r="I4231" s="98"/>
      <c r="J4231" s="98"/>
      <c r="K4231" s="98"/>
      <c r="L4231" s="98"/>
      <c r="M4231" s="98"/>
      <c r="N4231" s="98"/>
      <c r="O4231" s="98"/>
      <c r="P4231" s="97"/>
      <c r="Q4231" s="18"/>
      <c r="R4231" s="18"/>
    </row>
    <row r="4232" spans="1:18" x14ac:dyDescent="0.3">
      <c r="A4232" s="98"/>
      <c r="B4232" s="98"/>
      <c r="C4232" s="98"/>
      <c r="D4232" s="98"/>
      <c r="E4232" s="98"/>
      <c r="F4232" s="98"/>
      <c r="G4232" s="98"/>
      <c r="H4232" s="98"/>
      <c r="I4232" s="98"/>
      <c r="J4232" s="98"/>
      <c r="K4232" s="98"/>
      <c r="L4232" s="98"/>
      <c r="M4232" s="98"/>
      <c r="N4232" s="98"/>
      <c r="O4232" s="98"/>
      <c r="P4232" s="97"/>
      <c r="Q4232" s="18"/>
      <c r="R4232" s="18"/>
    </row>
    <row r="4233" spans="1:18" x14ac:dyDescent="0.3">
      <c r="A4233" s="98"/>
      <c r="B4233" s="98"/>
      <c r="C4233" s="98"/>
      <c r="D4233" s="98"/>
      <c r="E4233" s="98"/>
      <c r="F4233" s="98"/>
      <c r="G4233" s="98"/>
      <c r="H4233" s="98"/>
      <c r="I4233" s="98"/>
      <c r="J4233" s="98"/>
      <c r="K4233" s="98"/>
      <c r="L4233" s="98"/>
      <c r="M4233" s="98"/>
      <c r="N4233" s="98"/>
      <c r="O4233" s="98"/>
      <c r="P4233" s="97"/>
      <c r="Q4233" s="18"/>
      <c r="R4233" s="18"/>
    </row>
    <row r="4234" spans="1:18" x14ac:dyDescent="0.3">
      <c r="A4234" s="98"/>
      <c r="B4234" s="98"/>
      <c r="C4234" s="98"/>
      <c r="D4234" s="98"/>
      <c r="E4234" s="98"/>
      <c r="F4234" s="98"/>
      <c r="G4234" s="98"/>
      <c r="H4234" s="98"/>
      <c r="I4234" s="98"/>
      <c r="J4234" s="98"/>
      <c r="K4234" s="98"/>
      <c r="L4234" s="98"/>
      <c r="M4234" s="98"/>
      <c r="N4234" s="98"/>
      <c r="O4234" s="98"/>
      <c r="P4234" s="97"/>
      <c r="Q4234" s="18"/>
      <c r="R4234" s="18"/>
    </row>
    <row r="4235" spans="1:18" x14ac:dyDescent="0.3">
      <c r="A4235" s="98"/>
      <c r="B4235" s="98"/>
      <c r="C4235" s="98"/>
      <c r="D4235" s="98"/>
      <c r="E4235" s="98"/>
      <c r="F4235" s="98"/>
      <c r="G4235" s="98"/>
      <c r="H4235" s="98"/>
      <c r="I4235" s="98"/>
      <c r="J4235" s="98"/>
      <c r="K4235" s="98"/>
      <c r="L4235" s="98"/>
      <c r="M4235" s="98"/>
      <c r="N4235" s="98"/>
      <c r="O4235" s="98"/>
      <c r="P4235" s="97"/>
      <c r="Q4235" s="18"/>
      <c r="R4235" s="18"/>
    </row>
    <row r="4236" spans="1:18" x14ac:dyDescent="0.3">
      <c r="A4236" s="98"/>
      <c r="B4236" s="98"/>
      <c r="C4236" s="98"/>
      <c r="D4236" s="98"/>
      <c r="E4236" s="98"/>
      <c r="F4236" s="98"/>
      <c r="G4236" s="98"/>
      <c r="H4236" s="98"/>
      <c r="I4236" s="98"/>
      <c r="J4236" s="98"/>
      <c r="K4236" s="98"/>
      <c r="L4236" s="98"/>
      <c r="M4236" s="98"/>
      <c r="N4236" s="98"/>
      <c r="O4236" s="98"/>
      <c r="P4236" s="97"/>
      <c r="Q4236" s="18"/>
      <c r="R4236" s="18"/>
    </row>
    <row r="4237" spans="1:18" x14ac:dyDescent="0.3">
      <c r="A4237" s="98"/>
      <c r="B4237" s="98"/>
      <c r="C4237" s="98"/>
      <c r="D4237" s="98"/>
      <c r="E4237" s="98"/>
      <c r="F4237" s="98"/>
      <c r="G4237" s="98"/>
      <c r="H4237" s="98"/>
      <c r="I4237" s="98"/>
      <c r="J4237" s="98"/>
      <c r="K4237" s="98"/>
      <c r="L4237" s="98"/>
      <c r="M4237" s="98"/>
      <c r="N4237" s="98"/>
      <c r="O4237" s="98"/>
      <c r="P4237" s="97"/>
      <c r="Q4237" s="18"/>
      <c r="R4237" s="18"/>
    </row>
    <row r="4238" spans="1:18" x14ac:dyDescent="0.3">
      <c r="A4238" s="98"/>
      <c r="B4238" s="98"/>
      <c r="C4238" s="98"/>
      <c r="D4238" s="98"/>
      <c r="E4238" s="98"/>
      <c r="F4238" s="98"/>
      <c r="G4238" s="98"/>
      <c r="H4238" s="98"/>
      <c r="I4238" s="98"/>
      <c r="J4238" s="98"/>
      <c r="K4238" s="98"/>
      <c r="L4238" s="98"/>
      <c r="M4238" s="98"/>
      <c r="N4238" s="98"/>
      <c r="O4238" s="98"/>
      <c r="P4238" s="97"/>
      <c r="Q4238" s="18"/>
      <c r="R4238" s="18"/>
    </row>
    <row r="4239" spans="1:18" x14ac:dyDescent="0.3">
      <c r="A4239" s="98"/>
      <c r="B4239" s="98"/>
      <c r="C4239" s="98"/>
      <c r="D4239" s="98"/>
      <c r="E4239" s="98"/>
      <c r="F4239" s="98"/>
      <c r="G4239" s="98"/>
      <c r="H4239" s="98"/>
      <c r="I4239" s="98"/>
      <c r="J4239" s="98"/>
      <c r="K4239" s="98"/>
      <c r="L4239" s="98"/>
      <c r="M4239" s="98"/>
      <c r="N4239" s="98"/>
      <c r="O4239" s="98"/>
      <c r="P4239" s="97"/>
      <c r="Q4239" s="18"/>
      <c r="R4239" s="18"/>
    </row>
    <row r="4240" spans="1:18" x14ac:dyDescent="0.3">
      <c r="A4240" s="98"/>
      <c r="B4240" s="98"/>
      <c r="C4240" s="98"/>
      <c r="D4240" s="98"/>
      <c r="E4240" s="98"/>
      <c r="F4240" s="98"/>
      <c r="G4240" s="98"/>
      <c r="H4240" s="98"/>
      <c r="I4240" s="98"/>
      <c r="J4240" s="98"/>
      <c r="K4240" s="98"/>
      <c r="L4240" s="98"/>
      <c r="M4240" s="98"/>
      <c r="N4240" s="98"/>
      <c r="O4240" s="98"/>
      <c r="P4240" s="97"/>
      <c r="Q4240" s="18"/>
      <c r="R4240" s="18"/>
    </row>
    <row r="4241" spans="1:18" x14ac:dyDescent="0.3">
      <c r="A4241" s="98"/>
      <c r="B4241" s="98"/>
      <c r="C4241" s="98"/>
      <c r="D4241" s="98"/>
      <c r="E4241" s="98"/>
      <c r="F4241" s="98"/>
      <c r="G4241" s="98"/>
      <c r="H4241" s="98"/>
      <c r="I4241" s="98"/>
      <c r="J4241" s="98"/>
      <c r="K4241" s="98"/>
      <c r="L4241" s="98"/>
      <c r="M4241" s="98"/>
      <c r="N4241" s="98"/>
      <c r="O4241" s="98"/>
      <c r="P4241" s="97"/>
      <c r="Q4241" s="18"/>
      <c r="R4241" s="18"/>
    </row>
    <row r="4242" spans="1:18" x14ac:dyDescent="0.3">
      <c r="A4242" s="98"/>
      <c r="B4242" s="98"/>
      <c r="C4242" s="98"/>
      <c r="D4242" s="98"/>
      <c r="E4242" s="98"/>
      <c r="F4242" s="98"/>
      <c r="G4242" s="98"/>
      <c r="H4242" s="98"/>
      <c r="I4242" s="98"/>
      <c r="J4242" s="98"/>
      <c r="K4242" s="98"/>
      <c r="L4242" s="98"/>
      <c r="M4242" s="98"/>
      <c r="N4242" s="98"/>
      <c r="O4242" s="98"/>
      <c r="P4242" s="97"/>
      <c r="Q4242" s="18"/>
      <c r="R4242" s="18"/>
    </row>
    <row r="4243" spans="1:18" x14ac:dyDescent="0.3">
      <c r="A4243" s="98"/>
      <c r="B4243" s="98"/>
      <c r="C4243" s="98"/>
      <c r="D4243" s="98"/>
      <c r="E4243" s="98"/>
      <c r="F4243" s="98"/>
      <c r="G4243" s="98"/>
      <c r="H4243" s="98"/>
      <c r="I4243" s="98"/>
      <c r="J4243" s="98"/>
      <c r="K4243" s="98"/>
      <c r="L4243" s="98"/>
      <c r="M4243" s="98"/>
      <c r="N4243" s="98"/>
      <c r="O4243" s="98"/>
      <c r="P4243" s="97"/>
      <c r="Q4243" s="18"/>
      <c r="R4243" s="18"/>
    </row>
    <row r="4244" spans="1:18" x14ac:dyDescent="0.3">
      <c r="A4244" s="98"/>
      <c r="B4244" s="98"/>
      <c r="C4244" s="98"/>
      <c r="D4244" s="98"/>
      <c r="E4244" s="98"/>
      <c r="F4244" s="98"/>
      <c r="G4244" s="98"/>
      <c r="H4244" s="98"/>
      <c r="I4244" s="98"/>
      <c r="J4244" s="98"/>
      <c r="K4244" s="98"/>
      <c r="L4244" s="98"/>
      <c r="M4244" s="98"/>
      <c r="N4244" s="98"/>
      <c r="O4244" s="98"/>
      <c r="P4244" s="97"/>
      <c r="Q4244" s="18"/>
      <c r="R4244" s="18"/>
    </row>
    <row r="4245" spans="1:18" x14ac:dyDescent="0.3">
      <c r="A4245" s="98"/>
      <c r="B4245" s="98"/>
      <c r="C4245" s="98"/>
      <c r="D4245" s="98"/>
      <c r="E4245" s="98"/>
      <c r="F4245" s="98"/>
      <c r="G4245" s="98"/>
      <c r="H4245" s="98"/>
      <c r="I4245" s="98"/>
      <c r="J4245" s="98"/>
      <c r="K4245" s="98"/>
      <c r="L4245" s="98"/>
      <c r="M4245" s="98"/>
      <c r="N4245" s="98"/>
      <c r="O4245" s="98"/>
      <c r="P4245" s="97"/>
      <c r="Q4245" s="18"/>
      <c r="R4245" s="18"/>
    </row>
    <row r="4246" spans="1:18" x14ac:dyDescent="0.3">
      <c r="A4246" s="98"/>
      <c r="B4246" s="98"/>
      <c r="C4246" s="98"/>
      <c r="D4246" s="98"/>
      <c r="E4246" s="98"/>
      <c r="F4246" s="98"/>
      <c r="G4246" s="98"/>
      <c r="H4246" s="98"/>
      <c r="I4246" s="98"/>
      <c r="J4246" s="98"/>
      <c r="K4246" s="98"/>
      <c r="L4246" s="98"/>
      <c r="M4246" s="98"/>
      <c r="N4246" s="98"/>
      <c r="O4246" s="98"/>
      <c r="P4246" s="97"/>
      <c r="Q4246" s="18"/>
      <c r="R4246" s="18"/>
    </row>
    <row r="4247" spans="1:18" x14ac:dyDescent="0.3">
      <c r="A4247" s="98"/>
      <c r="B4247" s="98"/>
      <c r="C4247" s="98"/>
      <c r="D4247" s="98"/>
      <c r="E4247" s="98"/>
      <c r="F4247" s="98"/>
      <c r="G4247" s="98"/>
      <c r="H4247" s="98"/>
      <c r="I4247" s="98"/>
      <c r="J4247" s="98"/>
      <c r="K4247" s="98"/>
      <c r="L4247" s="98"/>
      <c r="M4247" s="98"/>
      <c r="N4247" s="98"/>
      <c r="O4247" s="98"/>
      <c r="P4247" s="97"/>
      <c r="Q4247" s="18"/>
      <c r="R4247" s="18"/>
    </row>
    <row r="4248" spans="1:18" x14ac:dyDescent="0.3">
      <c r="A4248" s="98"/>
      <c r="B4248" s="98"/>
      <c r="C4248" s="98"/>
      <c r="D4248" s="98"/>
      <c r="E4248" s="98"/>
      <c r="F4248" s="98"/>
      <c r="G4248" s="98"/>
      <c r="H4248" s="98"/>
      <c r="I4248" s="98"/>
      <c r="J4248" s="98"/>
      <c r="K4248" s="98"/>
      <c r="L4248" s="98"/>
      <c r="M4248" s="98"/>
      <c r="N4248" s="98"/>
      <c r="O4248" s="98"/>
      <c r="P4248" s="97"/>
      <c r="Q4248" s="18"/>
      <c r="R4248" s="18"/>
    </row>
    <row r="4249" spans="1:18" x14ac:dyDescent="0.3">
      <c r="A4249" s="98"/>
      <c r="B4249" s="98"/>
      <c r="C4249" s="98"/>
      <c r="D4249" s="98"/>
      <c r="E4249" s="98"/>
      <c r="F4249" s="98"/>
      <c r="G4249" s="98"/>
      <c r="H4249" s="98"/>
      <c r="I4249" s="98"/>
      <c r="J4249" s="98"/>
      <c r="K4249" s="98"/>
      <c r="L4249" s="98"/>
      <c r="M4249" s="98"/>
      <c r="N4249" s="98"/>
      <c r="O4249" s="98"/>
      <c r="P4249" s="97"/>
      <c r="Q4249" s="18"/>
      <c r="R4249" s="18"/>
    </row>
    <row r="4250" spans="1:18" x14ac:dyDescent="0.3">
      <c r="A4250" s="98"/>
      <c r="B4250" s="98"/>
      <c r="C4250" s="98"/>
      <c r="D4250" s="98"/>
      <c r="E4250" s="98"/>
      <c r="F4250" s="98"/>
      <c r="G4250" s="98"/>
      <c r="H4250" s="98"/>
      <c r="I4250" s="98"/>
      <c r="J4250" s="98"/>
      <c r="K4250" s="98"/>
      <c r="L4250" s="98"/>
      <c r="M4250" s="98"/>
      <c r="N4250" s="98"/>
      <c r="O4250" s="98"/>
      <c r="P4250" s="97"/>
      <c r="Q4250" s="18"/>
      <c r="R4250" s="18"/>
    </row>
    <row r="4251" spans="1:18" x14ac:dyDescent="0.3">
      <c r="A4251" s="98"/>
      <c r="B4251" s="98"/>
      <c r="C4251" s="98"/>
      <c r="D4251" s="98"/>
      <c r="E4251" s="98"/>
      <c r="F4251" s="98"/>
      <c r="G4251" s="98"/>
      <c r="H4251" s="98"/>
      <c r="I4251" s="98"/>
      <c r="J4251" s="98"/>
      <c r="K4251" s="98"/>
      <c r="L4251" s="98"/>
      <c r="M4251" s="98"/>
      <c r="N4251" s="98"/>
      <c r="O4251" s="98"/>
      <c r="P4251" s="97"/>
      <c r="Q4251" s="18"/>
      <c r="R4251" s="18"/>
    </row>
    <row r="4252" spans="1:18" x14ac:dyDescent="0.3">
      <c r="A4252" s="98"/>
      <c r="B4252" s="98"/>
      <c r="C4252" s="98"/>
      <c r="D4252" s="98"/>
      <c r="E4252" s="98"/>
      <c r="F4252" s="98"/>
      <c r="G4252" s="98"/>
      <c r="H4252" s="98"/>
      <c r="I4252" s="98"/>
      <c r="J4252" s="98"/>
      <c r="K4252" s="98"/>
      <c r="L4252" s="98"/>
      <c r="M4252" s="98"/>
      <c r="N4252" s="98"/>
      <c r="O4252" s="98"/>
      <c r="P4252" s="97"/>
      <c r="Q4252" s="18"/>
      <c r="R4252" s="18"/>
    </row>
    <row r="4253" spans="1:18" x14ac:dyDescent="0.3">
      <c r="A4253" s="98"/>
      <c r="B4253" s="98"/>
      <c r="C4253" s="98"/>
      <c r="D4253" s="98"/>
      <c r="E4253" s="98"/>
      <c r="F4253" s="98"/>
      <c r="G4253" s="98"/>
      <c r="H4253" s="98"/>
      <c r="I4253" s="98"/>
      <c r="J4253" s="98"/>
      <c r="K4253" s="98"/>
      <c r="L4253" s="98"/>
      <c r="M4253" s="98"/>
      <c r="N4253" s="98"/>
      <c r="O4253" s="98"/>
      <c r="P4253" s="97"/>
      <c r="Q4253" s="18"/>
      <c r="R4253" s="18"/>
    </row>
    <row r="4254" spans="1:18" x14ac:dyDescent="0.3">
      <c r="A4254" s="98"/>
      <c r="B4254" s="98"/>
      <c r="C4254" s="98"/>
      <c r="D4254" s="98"/>
      <c r="E4254" s="98"/>
      <c r="F4254" s="98"/>
      <c r="G4254" s="98"/>
      <c r="H4254" s="98"/>
      <c r="I4254" s="98"/>
      <c r="J4254" s="98"/>
      <c r="K4254" s="98"/>
      <c r="L4254" s="98"/>
      <c r="M4254" s="98"/>
      <c r="N4254" s="98"/>
      <c r="O4254" s="98"/>
      <c r="P4254" s="97"/>
      <c r="Q4254" s="18"/>
      <c r="R4254" s="18"/>
    </row>
    <row r="4255" spans="1:18" x14ac:dyDescent="0.3">
      <c r="A4255" s="98"/>
      <c r="B4255" s="98"/>
      <c r="C4255" s="98"/>
      <c r="D4255" s="98"/>
      <c r="E4255" s="98"/>
      <c r="F4255" s="98"/>
      <c r="G4255" s="98"/>
      <c r="H4255" s="98"/>
      <c r="I4255" s="98"/>
      <c r="J4255" s="98"/>
      <c r="K4255" s="98"/>
      <c r="L4255" s="98"/>
      <c r="M4255" s="98"/>
      <c r="N4255" s="98"/>
      <c r="O4255" s="98"/>
      <c r="P4255" s="97"/>
      <c r="Q4255" s="18"/>
      <c r="R4255" s="18"/>
    </row>
    <row r="4256" spans="1:18" x14ac:dyDescent="0.3">
      <c r="A4256" s="98"/>
      <c r="B4256" s="98"/>
      <c r="C4256" s="98"/>
      <c r="D4256" s="98"/>
      <c r="E4256" s="98"/>
      <c r="F4256" s="98"/>
      <c r="G4256" s="98"/>
      <c r="H4256" s="98"/>
      <c r="I4256" s="98"/>
      <c r="J4256" s="98"/>
      <c r="K4256" s="98"/>
      <c r="L4256" s="98"/>
      <c r="M4256" s="98"/>
      <c r="N4256" s="98"/>
      <c r="O4256" s="98"/>
      <c r="P4256" s="97"/>
      <c r="Q4256" s="18"/>
      <c r="R4256" s="18"/>
    </row>
    <row r="4257" spans="1:18" x14ac:dyDescent="0.3">
      <c r="A4257" s="98"/>
      <c r="B4257" s="98"/>
      <c r="C4257" s="98"/>
      <c r="D4257" s="98"/>
      <c r="E4257" s="98"/>
      <c r="F4257" s="98"/>
      <c r="G4257" s="98"/>
      <c r="H4257" s="98"/>
      <c r="I4257" s="98"/>
      <c r="J4257" s="98"/>
      <c r="K4257" s="98"/>
      <c r="L4257" s="98"/>
      <c r="M4257" s="98"/>
      <c r="N4257" s="98"/>
      <c r="O4257" s="98"/>
      <c r="P4257" s="97"/>
      <c r="Q4257" s="18"/>
      <c r="R4257" s="18"/>
    </row>
    <row r="4258" spans="1:18" x14ac:dyDescent="0.3">
      <c r="A4258" s="98"/>
      <c r="B4258" s="98"/>
      <c r="C4258" s="98"/>
      <c r="D4258" s="98"/>
      <c r="E4258" s="98"/>
      <c r="F4258" s="98"/>
      <c r="G4258" s="98"/>
      <c r="H4258" s="98"/>
      <c r="I4258" s="98"/>
      <c r="J4258" s="98"/>
      <c r="K4258" s="98"/>
      <c r="L4258" s="98"/>
      <c r="M4258" s="98"/>
      <c r="N4258" s="98"/>
      <c r="O4258" s="98"/>
      <c r="P4258" s="97"/>
      <c r="Q4258" s="18"/>
      <c r="R4258" s="18"/>
    </row>
    <row r="4259" spans="1:18" x14ac:dyDescent="0.3">
      <c r="A4259" s="98"/>
      <c r="B4259" s="98"/>
      <c r="C4259" s="98"/>
      <c r="D4259" s="98"/>
      <c r="E4259" s="98"/>
      <c r="F4259" s="98"/>
      <c r="G4259" s="98"/>
      <c r="H4259" s="98"/>
      <c r="I4259" s="98"/>
      <c r="J4259" s="98"/>
      <c r="K4259" s="98"/>
      <c r="L4259" s="98"/>
      <c r="M4259" s="98"/>
      <c r="N4259" s="98"/>
      <c r="O4259" s="98"/>
      <c r="P4259" s="97"/>
      <c r="Q4259" s="18"/>
      <c r="R4259" s="18"/>
    </row>
    <row r="4260" spans="1:18" x14ac:dyDescent="0.3">
      <c r="A4260" s="98"/>
      <c r="B4260" s="98"/>
      <c r="C4260" s="98"/>
      <c r="D4260" s="98"/>
      <c r="E4260" s="98"/>
      <c r="F4260" s="98"/>
      <c r="G4260" s="98"/>
      <c r="H4260" s="98"/>
      <c r="I4260" s="98"/>
      <c r="J4260" s="98"/>
      <c r="K4260" s="98"/>
      <c r="L4260" s="98"/>
      <c r="M4260" s="98"/>
      <c r="N4260" s="98"/>
      <c r="O4260" s="98"/>
      <c r="P4260" s="97"/>
      <c r="Q4260" s="18"/>
      <c r="R4260" s="18"/>
    </row>
    <row r="4261" spans="1:18" x14ac:dyDescent="0.3">
      <c r="A4261" s="98"/>
      <c r="B4261" s="98"/>
      <c r="C4261" s="98"/>
      <c r="D4261" s="98"/>
      <c r="E4261" s="98"/>
      <c r="F4261" s="98"/>
      <c r="G4261" s="98"/>
      <c r="H4261" s="98"/>
      <c r="I4261" s="98"/>
      <c r="J4261" s="98"/>
      <c r="K4261" s="98"/>
      <c r="L4261" s="98"/>
      <c r="M4261" s="98"/>
      <c r="N4261" s="98"/>
      <c r="O4261" s="98"/>
      <c r="P4261" s="97"/>
      <c r="Q4261" s="18"/>
      <c r="R4261" s="18"/>
    </row>
    <row r="4262" spans="1:18" x14ac:dyDescent="0.3">
      <c r="A4262" s="98"/>
      <c r="B4262" s="98"/>
      <c r="C4262" s="98"/>
      <c r="D4262" s="98"/>
      <c r="E4262" s="98"/>
      <c r="F4262" s="98"/>
      <c r="G4262" s="98"/>
      <c r="H4262" s="98"/>
      <c r="I4262" s="98"/>
      <c r="J4262" s="98"/>
      <c r="K4262" s="98"/>
      <c r="L4262" s="98"/>
      <c r="M4262" s="98"/>
      <c r="N4262" s="98"/>
      <c r="O4262" s="98"/>
      <c r="P4262" s="97"/>
      <c r="Q4262" s="18"/>
      <c r="R4262" s="18"/>
    </row>
    <row r="4263" spans="1:18" x14ac:dyDescent="0.3">
      <c r="A4263" s="98"/>
      <c r="B4263" s="98"/>
      <c r="C4263" s="98"/>
      <c r="D4263" s="98"/>
      <c r="E4263" s="98"/>
      <c r="F4263" s="98"/>
      <c r="G4263" s="98"/>
      <c r="H4263" s="98"/>
      <c r="I4263" s="98"/>
      <c r="J4263" s="98"/>
      <c r="K4263" s="98"/>
      <c r="L4263" s="98"/>
      <c r="M4263" s="98"/>
      <c r="N4263" s="98"/>
      <c r="O4263" s="98"/>
      <c r="P4263" s="97"/>
      <c r="Q4263" s="18"/>
      <c r="R4263" s="18"/>
    </row>
    <row r="4264" spans="1:18" x14ac:dyDescent="0.3">
      <c r="A4264" s="98"/>
      <c r="B4264" s="98"/>
      <c r="C4264" s="98"/>
      <c r="D4264" s="98"/>
      <c r="E4264" s="98"/>
      <c r="F4264" s="98"/>
      <c r="G4264" s="98"/>
      <c r="H4264" s="98"/>
      <c r="I4264" s="98"/>
      <c r="J4264" s="98"/>
      <c r="K4264" s="98"/>
      <c r="L4264" s="98"/>
      <c r="M4264" s="98"/>
      <c r="N4264" s="98"/>
      <c r="O4264" s="98"/>
      <c r="P4264" s="97"/>
      <c r="Q4264" s="18"/>
      <c r="R4264" s="18"/>
    </row>
    <row r="4265" spans="1:18" x14ac:dyDescent="0.3">
      <c r="A4265" s="98"/>
      <c r="B4265" s="98"/>
      <c r="C4265" s="98"/>
      <c r="D4265" s="98"/>
      <c r="E4265" s="98"/>
      <c r="F4265" s="98"/>
      <c r="G4265" s="98"/>
      <c r="H4265" s="98"/>
      <c r="I4265" s="98"/>
      <c r="J4265" s="98"/>
      <c r="K4265" s="98"/>
      <c r="L4265" s="98"/>
      <c r="M4265" s="98"/>
      <c r="N4265" s="98"/>
      <c r="O4265" s="98"/>
      <c r="P4265" s="97"/>
      <c r="Q4265" s="18"/>
      <c r="R4265" s="18"/>
    </row>
    <row r="4266" spans="1:18" x14ac:dyDescent="0.3">
      <c r="A4266" s="98"/>
      <c r="B4266" s="98"/>
      <c r="C4266" s="98"/>
      <c r="D4266" s="98"/>
      <c r="E4266" s="98"/>
      <c r="F4266" s="98"/>
      <c r="G4266" s="98"/>
      <c r="H4266" s="98"/>
      <c r="I4266" s="98"/>
      <c r="J4266" s="98"/>
      <c r="K4266" s="98"/>
      <c r="L4266" s="98"/>
      <c r="M4266" s="98"/>
      <c r="N4266" s="98"/>
      <c r="O4266" s="98"/>
      <c r="P4266" s="97"/>
      <c r="Q4266" s="18"/>
      <c r="R4266" s="18"/>
    </row>
    <row r="4267" spans="1:18" x14ac:dyDescent="0.3">
      <c r="A4267" s="98"/>
      <c r="B4267" s="98"/>
      <c r="C4267" s="98"/>
      <c r="D4267" s="98"/>
      <c r="E4267" s="98"/>
      <c r="F4267" s="98"/>
      <c r="G4267" s="98"/>
      <c r="H4267" s="98"/>
      <c r="I4267" s="98"/>
      <c r="J4267" s="98"/>
      <c r="K4267" s="98"/>
      <c r="L4267" s="98"/>
      <c r="M4267" s="98"/>
      <c r="N4267" s="98"/>
      <c r="O4267" s="98"/>
      <c r="P4267" s="97"/>
      <c r="Q4267" s="18"/>
      <c r="R4267" s="18"/>
    </row>
    <row r="4268" spans="1:18" x14ac:dyDescent="0.3">
      <c r="A4268" s="98"/>
      <c r="B4268" s="98"/>
      <c r="C4268" s="98"/>
      <c r="D4268" s="98"/>
      <c r="E4268" s="98"/>
      <c r="F4268" s="98"/>
      <c r="G4268" s="98"/>
      <c r="H4268" s="98"/>
      <c r="I4268" s="98"/>
      <c r="J4268" s="98"/>
      <c r="K4268" s="98"/>
      <c r="L4268" s="98"/>
      <c r="M4268" s="98"/>
      <c r="N4268" s="98"/>
      <c r="O4268" s="98"/>
      <c r="P4268" s="97"/>
      <c r="Q4268" s="18"/>
      <c r="R4268" s="18"/>
    </row>
    <row r="4269" spans="1:18" x14ac:dyDescent="0.3">
      <c r="A4269" s="98"/>
      <c r="B4269" s="98"/>
      <c r="C4269" s="98"/>
      <c r="D4269" s="98"/>
      <c r="E4269" s="98"/>
      <c r="F4269" s="98"/>
      <c r="G4269" s="98"/>
      <c r="H4269" s="98"/>
      <c r="I4269" s="98"/>
      <c r="J4269" s="98"/>
      <c r="K4269" s="98"/>
      <c r="L4269" s="98"/>
      <c r="M4269" s="98"/>
      <c r="N4269" s="98"/>
      <c r="O4269" s="98"/>
      <c r="P4269" s="97"/>
      <c r="Q4269" s="18"/>
      <c r="R4269" s="18"/>
    </row>
    <row r="4270" spans="1:18" x14ac:dyDescent="0.3">
      <c r="A4270" s="98"/>
      <c r="B4270" s="98"/>
      <c r="C4270" s="98"/>
      <c r="D4270" s="98"/>
      <c r="E4270" s="98"/>
      <c r="F4270" s="98"/>
      <c r="G4270" s="98"/>
      <c r="H4270" s="98"/>
      <c r="I4270" s="98"/>
      <c r="J4270" s="98"/>
      <c r="K4270" s="98"/>
      <c r="L4270" s="98"/>
      <c r="M4270" s="98"/>
      <c r="N4270" s="98"/>
      <c r="O4270" s="98"/>
      <c r="P4270" s="97"/>
      <c r="Q4270" s="18"/>
      <c r="R4270" s="18"/>
    </row>
    <row r="4271" spans="1:18" x14ac:dyDescent="0.3">
      <c r="A4271" s="98"/>
      <c r="B4271" s="98"/>
      <c r="C4271" s="98"/>
      <c r="D4271" s="98"/>
      <c r="E4271" s="98"/>
      <c r="F4271" s="98"/>
      <c r="G4271" s="98"/>
      <c r="H4271" s="98"/>
      <c r="I4271" s="98"/>
      <c r="J4271" s="98"/>
      <c r="K4271" s="98"/>
      <c r="L4271" s="98"/>
      <c r="M4271" s="98"/>
      <c r="N4271" s="98"/>
      <c r="O4271" s="98"/>
      <c r="P4271" s="97"/>
      <c r="Q4271" s="18"/>
      <c r="R4271" s="18"/>
    </row>
    <row r="4272" spans="1:18" x14ac:dyDescent="0.3">
      <c r="A4272" s="98"/>
      <c r="B4272" s="98"/>
      <c r="C4272" s="98"/>
      <c r="D4272" s="98"/>
      <c r="E4272" s="98"/>
      <c r="F4272" s="98"/>
      <c r="G4272" s="98"/>
      <c r="H4272" s="98"/>
      <c r="I4272" s="98"/>
      <c r="J4272" s="98"/>
      <c r="K4272" s="98"/>
      <c r="L4272" s="98"/>
      <c r="M4272" s="98"/>
      <c r="N4272" s="98"/>
      <c r="O4272" s="98"/>
      <c r="P4272" s="97"/>
      <c r="Q4272" s="18"/>
      <c r="R4272" s="18"/>
    </row>
    <row r="4273" spans="1:18" x14ac:dyDescent="0.3">
      <c r="A4273" s="98"/>
      <c r="B4273" s="98"/>
      <c r="C4273" s="98"/>
      <c r="D4273" s="98"/>
      <c r="E4273" s="98"/>
      <c r="F4273" s="98"/>
      <c r="G4273" s="98"/>
      <c r="H4273" s="98"/>
      <c r="I4273" s="98"/>
      <c r="J4273" s="98"/>
      <c r="K4273" s="98"/>
      <c r="L4273" s="98"/>
      <c r="M4273" s="98"/>
      <c r="N4273" s="98"/>
      <c r="O4273" s="98"/>
      <c r="P4273" s="97"/>
      <c r="Q4273" s="18"/>
      <c r="R4273" s="18"/>
    </row>
    <row r="4274" spans="1:18" x14ac:dyDescent="0.3">
      <c r="A4274" s="98"/>
      <c r="B4274" s="98"/>
      <c r="C4274" s="98"/>
      <c r="D4274" s="98"/>
      <c r="E4274" s="98"/>
      <c r="F4274" s="98"/>
      <c r="G4274" s="98"/>
      <c r="H4274" s="98"/>
      <c r="I4274" s="98"/>
      <c r="J4274" s="98"/>
      <c r="K4274" s="98"/>
      <c r="L4274" s="98"/>
      <c r="M4274" s="98"/>
      <c r="N4274" s="98"/>
      <c r="O4274" s="98"/>
      <c r="P4274" s="97"/>
      <c r="Q4274" s="18"/>
      <c r="R4274" s="18"/>
    </row>
    <row r="4275" spans="1:18" x14ac:dyDescent="0.3">
      <c r="A4275" s="98"/>
      <c r="B4275" s="98"/>
      <c r="C4275" s="98"/>
      <c r="D4275" s="98"/>
      <c r="E4275" s="98"/>
      <c r="F4275" s="98"/>
      <c r="G4275" s="98"/>
      <c r="H4275" s="98"/>
      <c r="I4275" s="98"/>
      <c r="J4275" s="98"/>
      <c r="K4275" s="98"/>
      <c r="L4275" s="98"/>
      <c r="M4275" s="98"/>
      <c r="N4275" s="98"/>
      <c r="O4275" s="98"/>
      <c r="P4275" s="97"/>
      <c r="Q4275" s="18"/>
      <c r="R4275" s="18"/>
    </row>
    <row r="4276" spans="1:18" x14ac:dyDescent="0.3">
      <c r="A4276" s="98"/>
      <c r="B4276" s="98"/>
      <c r="C4276" s="98"/>
      <c r="D4276" s="98"/>
      <c r="E4276" s="98"/>
      <c r="F4276" s="98"/>
      <c r="G4276" s="98"/>
      <c r="H4276" s="98"/>
      <c r="I4276" s="98"/>
      <c r="J4276" s="98"/>
      <c r="K4276" s="98"/>
      <c r="L4276" s="98"/>
      <c r="M4276" s="98"/>
      <c r="N4276" s="98"/>
      <c r="O4276" s="98"/>
      <c r="P4276" s="97"/>
      <c r="Q4276" s="18"/>
      <c r="R4276" s="18"/>
    </row>
    <row r="4277" spans="1:18" x14ac:dyDescent="0.3">
      <c r="A4277" s="98"/>
      <c r="B4277" s="98"/>
      <c r="C4277" s="98"/>
      <c r="D4277" s="98"/>
      <c r="E4277" s="98"/>
      <c r="F4277" s="98"/>
      <c r="G4277" s="98"/>
      <c r="H4277" s="98"/>
      <c r="I4277" s="98"/>
      <c r="J4277" s="98"/>
      <c r="K4277" s="98"/>
      <c r="L4277" s="98"/>
      <c r="M4277" s="98"/>
      <c r="N4277" s="98"/>
      <c r="O4277" s="98"/>
      <c r="P4277" s="97"/>
      <c r="Q4277" s="18"/>
      <c r="R4277" s="18"/>
    </row>
    <row r="4278" spans="1:18" x14ac:dyDescent="0.3">
      <c r="A4278" s="98"/>
      <c r="B4278" s="98"/>
      <c r="C4278" s="98"/>
      <c r="D4278" s="98"/>
      <c r="E4278" s="98"/>
      <c r="F4278" s="98"/>
      <c r="G4278" s="98"/>
      <c r="H4278" s="98"/>
      <c r="I4278" s="98"/>
      <c r="J4278" s="98"/>
      <c r="K4278" s="98"/>
      <c r="L4278" s="98"/>
      <c r="M4278" s="98"/>
      <c r="N4278" s="98"/>
      <c r="O4278" s="98"/>
      <c r="P4278" s="97"/>
      <c r="Q4278" s="18"/>
      <c r="R4278" s="18"/>
    </row>
    <row r="4279" spans="1:18" x14ac:dyDescent="0.3">
      <c r="A4279" s="98"/>
      <c r="B4279" s="98"/>
      <c r="C4279" s="98"/>
      <c r="D4279" s="98"/>
      <c r="E4279" s="98"/>
      <c r="F4279" s="98"/>
      <c r="G4279" s="98"/>
      <c r="H4279" s="98"/>
      <c r="I4279" s="98"/>
      <c r="J4279" s="98"/>
      <c r="K4279" s="98"/>
      <c r="L4279" s="98"/>
      <c r="M4279" s="98"/>
      <c r="N4279" s="98"/>
      <c r="O4279" s="98"/>
      <c r="P4279" s="97"/>
      <c r="Q4279" s="18"/>
      <c r="R4279" s="18"/>
    </row>
    <row r="4280" spans="1:18" x14ac:dyDescent="0.3">
      <c r="A4280" s="98"/>
      <c r="B4280" s="98"/>
      <c r="C4280" s="98"/>
      <c r="D4280" s="98"/>
      <c r="E4280" s="98"/>
      <c r="F4280" s="98"/>
      <c r="G4280" s="98"/>
      <c r="H4280" s="98"/>
      <c r="I4280" s="98"/>
      <c r="J4280" s="98"/>
      <c r="K4280" s="98"/>
      <c r="L4280" s="98"/>
      <c r="M4280" s="98"/>
      <c r="N4280" s="98"/>
      <c r="O4280" s="98"/>
      <c r="P4280" s="97"/>
      <c r="Q4280" s="18"/>
      <c r="R4280" s="18"/>
    </row>
    <row r="4281" spans="1:18" x14ac:dyDescent="0.3">
      <c r="A4281" s="98"/>
      <c r="B4281" s="98"/>
      <c r="C4281" s="98"/>
      <c r="D4281" s="98"/>
      <c r="E4281" s="98"/>
      <c r="F4281" s="98"/>
      <c r="G4281" s="98"/>
      <c r="H4281" s="98"/>
      <c r="I4281" s="98"/>
      <c r="J4281" s="98"/>
      <c r="K4281" s="98"/>
      <c r="L4281" s="98"/>
      <c r="M4281" s="98"/>
      <c r="N4281" s="98"/>
      <c r="O4281" s="98"/>
      <c r="P4281" s="97"/>
      <c r="Q4281" s="18"/>
      <c r="R4281" s="18"/>
    </row>
    <row r="4282" spans="1:18" x14ac:dyDescent="0.3">
      <c r="A4282" s="98"/>
      <c r="B4282" s="98"/>
      <c r="C4282" s="98"/>
      <c r="D4282" s="98"/>
      <c r="E4282" s="98"/>
      <c r="F4282" s="98"/>
      <c r="G4282" s="98"/>
      <c r="H4282" s="98"/>
      <c r="I4282" s="98"/>
      <c r="J4282" s="98"/>
      <c r="K4282" s="98"/>
      <c r="L4282" s="98"/>
      <c r="M4282" s="98"/>
      <c r="N4282" s="98"/>
      <c r="O4282" s="98"/>
      <c r="P4282" s="97"/>
      <c r="Q4282" s="18"/>
      <c r="R4282" s="18"/>
    </row>
    <row r="4283" spans="1:18" x14ac:dyDescent="0.3">
      <c r="A4283" s="98"/>
      <c r="B4283" s="98"/>
      <c r="C4283" s="98"/>
      <c r="D4283" s="98"/>
      <c r="E4283" s="98"/>
      <c r="F4283" s="98"/>
      <c r="G4283" s="98"/>
      <c r="H4283" s="98"/>
      <c r="I4283" s="98"/>
      <c r="J4283" s="98"/>
      <c r="K4283" s="98"/>
      <c r="L4283" s="98"/>
      <c r="M4283" s="98"/>
      <c r="N4283" s="98"/>
      <c r="O4283" s="98"/>
      <c r="P4283" s="97"/>
      <c r="Q4283" s="18"/>
      <c r="R4283" s="18"/>
    </row>
    <row r="4284" spans="1:18" x14ac:dyDescent="0.3">
      <c r="A4284" s="98"/>
      <c r="B4284" s="98"/>
      <c r="C4284" s="98"/>
      <c r="D4284" s="98"/>
      <c r="E4284" s="98"/>
      <c r="F4284" s="98"/>
      <c r="G4284" s="98"/>
      <c r="H4284" s="98"/>
      <c r="I4284" s="98"/>
      <c r="J4284" s="98"/>
      <c r="K4284" s="98"/>
      <c r="L4284" s="98"/>
      <c r="M4284" s="98"/>
      <c r="N4284" s="98"/>
      <c r="O4284" s="98"/>
      <c r="P4284" s="97"/>
      <c r="Q4284" s="18"/>
      <c r="R4284" s="18"/>
    </row>
    <row r="4285" spans="1:18" x14ac:dyDescent="0.3">
      <c r="A4285" s="98"/>
      <c r="B4285" s="98"/>
      <c r="C4285" s="98"/>
      <c r="D4285" s="98"/>
      <c r="E4285" s="98"/>
      <c r="F4285" s="98"/>
      <c r="G4285" s="98"/>
      <c r="H4285" s="98"/>
      <c r="I4285" s="98"/>
      <c r="J4285" s="98"/>
      <c r="K4285" s="98"/>
      <c r="L4285" s="98"/>
      <c r="M4285" s="98"/>
      <c r="N4285" s="98"/>
      <c r="O4285" s="98"/>
      <c r="P4285" s="97"/>
      <c r="Q4285" s="18"/>
      <c r="R4285" s="18"/>
    </row>
    <row r="4286" spans="1:18" x14ac:dyDescent="0.3">
      <c r="A4286" s="98"/>
      <c r="B4286" s="98"/>
      <c r="C4286" s="98"/>
      <c r="D4286" s="98"/>
      <c r="E4286" s="98"/>
      <c r="F4286" s="98"/>
      <c r="G4286" s="98"/>
      <c r="H4286" s="98"/>
      <c r="I4286" s="98"/>
      <c r="J4286" s="98"/>
      <c r="K4286" s="98"/>
      <c r="L4286" s="98"/>
      <c r="M4286" s="98"/>
      <c r="N4286" s="98"/>
      <c r="O4286" s="98"/>
      <c r="P4286" s="97"/>
      <c r="Q4286" s="18"/>
      <c r="R4286" s="18"/>
    </row>
    <row r="4287" spans="1:18" x14ac:dyDescent="0.3">
      <c r="A4287" s="98"/>
      <c r="B4287" s="98"/>
      <c r="C4287" s="98"/>
      <c r="D4287" s="98"/>
      <c r="E4287" s="98"/>
      <c r="F4287" s="98"/>
      <c r="G4287" s="98"/>
      <c r="H4287" s="98"/>
      <c r="I4287" s="98"/>
      <c r="J4287" s="98"/>
      <c r="K4287" s="98"/>
      <c r="L4287" s="98"/>
      <c r="M4287" s="98"/>
      <c r="N4287" s="98"/>
      <c r="O4287" s="98"/>
      <c r="P4287" s="97"/>
      <c r="Q4287" s="18"/>
      <c r="R4287" s="18"/>
    </row>
    <row r="4288" spans="1:18" x14ac:dyDescent="0.3">
      <c r="A4288" s="98"/>
      <c r="B4288" s="98"/>
      <c r="C4288" s="98"/>
      <c r="D4288" s="98"/>
      <c r="E4288" s="98"/>
      <c r="F4288" s="98"/>
      <c r="G4288" s="98"/>
      <c r="H4288" s="98"/>
      <c r="I4288" s="98"/>
      <c r="J4288" s="98"/>
      <c r="K4288" s="98"/>
      <c r="L4288" s="98"/>
      <c r="M4288" s="98"/>
      <c r="N4288" s="98"/>
      <c r="O4288" s="98"/>
      <c r="P4288" s="97"/>
      <c r="Q4288" s="18"/>
      <c r="R4288" s="18"/>
    </row>
    <row r="4289" spans="1:18" x14ac:dyDescent="0.3">
      <c r="A4289" s="98"/>
      <c r="B4289" s="98"/>
      <c r="C4289" s="98"/>
      <c r="D4289" s="98"/>
      <c r="E4289" s="98"/>
      <c r="F4289" s="98"/>
      <c r="G4289" s="98"/>
      <c r="H4289" s="98"/>
      <c r="I4289" s="98"/>
      <c r="J4289" s="98"/>
      <c r="K4289" s="98"/>
      <c r="L4289" s="98"/>
      <c r="M4289" s="98"/>
      <c r="N4289" s="98"/>
      <c r="O4289" s="98"/>
      <c r="P4289" s="97"/>
      <c r="Q4289" s="18"/>
      <c r="R4289" s="18"/>
    </row>
    <row r="4290" spans="1:18" x14ac:dyDescent="0.3">
      <c r="A4290" s="98"/>
      <c r="B4290" s="98"/>
      <c r="C4290" s="98"/>
      <c r="D4290" s="98"/>
      <c r="E4290" s="98"/>
      <c r="F4290" s="98"/>
      <c r="G4290" s="98"/>
      <c r="H4290" s="98"/>
      <c r="I4290" s="98"/>
      <c r="J4290" s="98"/>
      <c r="K4290" s="98"/>
      <c r="L4290" s="98"/>
      <c r="M4290" s="98"/>
      <c r="N4290" s="98"/>
      <c r="O4290" s="98"/>
      <c r="P4290" s="97"/>
      <c r="Q4290" s="18"/>
      <c r="R4290" s="18"/>
    </row>
    <row r="4291" spans="1:18" x14ac:dyDescent="0.3">
      <c r="A4291" s="98"/>
      <c r="B4291" s="98"/>
      <c r="C4291" s="98"/>
      <c r="D4291" s="98"/>
      <c r="E4291" s="98"/>
      <c r="F4291" s="98"/>
      <c r="G4291" s="98"/>
      <c r="H4291" s="98"/>
      <c r="I4291" s="98"/>
      <c r="J4291" s="98"/>
      <c r="K4291" s="98"/>
      <c r="L4291" s="98"/>
      <c r="M4291" s="98"/>
      <c r="N4291" s="98"/>
      <c r="O4291" s="98"/>
      <c r="P4291" s="97"/>
      <c r="Q4291" s="18"/>
      <c r="R4291" s="18"/>
    </row>
    <row r="4292" spans="1:18" x14ac:dyDescent="0.3">
      <c r="A4292" s="98"/>
      <c r="B4292" s="98"/>
      <c r="C4292" s="98"/>
      <c r="D4292" s="98"/>
      <c r="E4292" s="98"/>
      <c r="F4292" s="98"/>
      <c r="G4292" s="98"/>
      <c r="H4292" s="98"/>
      <c r="I4292" s="98"/>
      <c r="J4292" s="98"/>
      <c r="K4292" s="98"/>
      <c r="L4292" s="98"/>
      <c r="M4292" s="98"/>
      <c r="N4292" s="98"/>
      <c r="O4292" s="98"/>
      <c r="P4292" s="97"/>
      <c r="Q4292" s="18"/>
      <c r="R4292" s="18"/>
    </row>
    <row r="4293" spans="1:18" x14ac:dyDescent="0.3">
      <c r="A4293" s="98"/>
      <c r="B4293" s="98"/>
      <c r="C4293" s="98"/>
      <c r="D4293" s="98"/>
      <c r="E4293" s="98"/>
      <c r="F4293" s="98"/>
      <c r="G4293" s="98"/>
      <c r="H4293" s="98"/>
      <c r="I4293" s="98"/>
      <c r="J4293" s="98"/>
      <c r="K4293" s="98"/>
      <c r="L4293" s="98"/>
      <c r="M4293" s="98"/>
      <c r="N4293" s="98"/>
      <c r="O4293" s="98"/>
      <c r="P4293" s="97"/>
      <c r="Q4293" s="18"/>
      <c r="R4293" s="18"/>
    </row>
    <row r="4294" spans="1:18" x14ac:dyDescent="0.3">
      <c r="A4294" s="98"/>
      <c r="B4294" s="98"/>
      <c r="C4294" s="98"/>
      <c r="D4294" s="98"/>
      <c r="E4294" s="98"/>
      <c r="F4294" s="98"/>
      <c r="G4294" s="98"/>
      <c r="H4294" s="98"/>
      <c r="I4294" s="98"/>
      <c r="J4294" s="98"/>
      <c r="K4294" s="98"/>
      <c r="L4294" s="98"/>
      <c r="M4294" s="98"/>
      <c r="N4294" s="98"/>
      <c r="O4294" s="98"/>
      <c r="P4294" s="97"/>
      <c r="Q4294" s="18"/>
      <c r="R4294" s="18"/>
    </row>
    <row r="4295" spans="1:18" x14ac:dyDescent="0.3">
      <c r="A4295" s="98"/>
      <c r="B4295" s="98"/>
      <c r="C4295" s="98"/>
      <c r="D4295" s="98"/>
      <c r="E4295" s="98"/>
      <c r="F4295" s="98"/>
      <c r="G4295" s="98"/>
      <c r="H4295" s="98"/>
      <c r="I4295" s="98"/>
      <c r="J4295" s="98"/>
      <c r="K4295" s="98"/>
      <c r="L4295" s="98"/>
      <c r="M4295" s="98"/>
      <c r="N4295" s="98"/>
      <c r="O4295" s="98"/>
      <c r="P4295" s="97"/>
      <c r="Q4295" s="18"/>
      <c r="R4295" s="18"/>
    </row>
    <row r="4296" spans="1:18" x14ac:dyDescent="0.3">
      <c r="A4296" s="98"/>
      <c r="B4296" s="98"/>
      <c r="C4296" s="98"/>
      <c r="D4296" s="98"/>
      <c r="E4296" s="98"/>
      <c r="F4296" s="98"/>
      <c r="G4296" s="98"/>
      <c r="H4296" s="98"/>
      <c r="I4296" s="98"/>
      <c r="J4296" s="98"/>
      <c r="K4296" s="98"/>
      <c r="L4296" s="98"/>
      <c r="M4296" s="98"/>
      <c r="N4296" s="98"/>
      <c r="O4296" s="98"/>
      <c r="P4296" s="97"/>
      <c r="Q4296" s="18"/>
      <c r="R4296" s="18"/>
    </row>
    <row r="4297" spans="1:18" x14ac:dyDescent="0.3">
      <c r="A4297" s="98"/>
      <c r="B4297" s="98"/>
      <c r="C4297" s="98"/>
      <c r="D4297" s="98"/>
      <c r="E4297" s="98"/>
      <c r="F4297" s="98"/>
      <c r="G4297" s="98"/>
      <c r="H4297" s="98"/>
      <c r="I4297" s="98"/>
      <c r="J4297" s="98"/>
      <c r="K4297" s="98"/>
      <c r="L4297" s="98"/>
      <c r="M4297" s="98"/>
      <c r="N4297" s="98"/>
      <c r="O4297" s="98"/>
      <c r="P4297" s="97"/>
      <c r="Q4297" s="18"/>
      <c r="R4297" s="18"/>
    </row>
    <row r="4298" spans="1:18" x14ac:dyDescent="0.3">
      <c r="A4298" s="98"/>
      <c r="B4298" s="98"/>
      <c r="C4298" s="98"/>
      <c r="D4298" s="98"/>
      <c r="E4298" s="98"/>
      <c r="F4298" s="98"/>
      <c r="G4298" s="98"/>
      <c r="H4298" s="98"/>
      <c r="I4298" s="98"/>
      <c r="J4298" s="98"/>
      <c r="K4298" s="98"/>
      <c r="L4298" s="98"/>
      <c r="M4298" s="98"/>
      <c r="N4298" s="98"/>
      <c r="O4298" s="98"/>
      <c r="P4298" s="97"/>
      <c r="Q4298" s="18"/>
      <c r="R4298" s="18"/>
    </row>
    <row r="4299" spans="1:18" x14ac:dyDescent="0.3">
      <c r="A4299" s="98"/>
      <c r="B4299" s="98"/>
      <c r="C4299" s="98"/>
      <c r="D4299" s="98"/>
      <c r="E4299" s="98"/>
      <c r="F4299" s="98"/>
      <c r="G4299" s="98"/>
      <c r="H4299" s="98"/>
      <c r="I4299" s="98"/>
      <c r="J4299" s="98"/>
      <c r="K4299" s="98"/>
      <c r="L4299" s="98"/>
      <c r="M4299" s="98"/>
      <c r="N4299" s="98"/>
      <c r="O4299" s="98"/>
      <c r="P4299" s="97"/>
      <c r="Q4299" s="18"/>
      <c r="R4299" s="18"/>
    </row>
    <row r="4300" spans="1:18" x14ac:dyDescent="0.3">
      <c r="A4300" s="98"/>
      <c r="B4300" s="98"/>
      <c r="C4300" s="98"/>
      <c r="D4300" s="98"/>
      <c r="E4300" s="98"/>
      <c r="F4300" s="98"/>
      <c r="G4300" s="98"/>
      <c r="H4300" s="98"/>
      <c r="I4300" s="98"/>
      <c r="J4300" s="98"/>
      <c r="K4300" s="98"/>
      <c r="L4300" s="98"/>
      <c r="M4300" s="98"/>
      <c r="N4300" s="98"/>
      <c r="O4300" s="98"/>
      <c r="P4300" s="97"/>
      <c r="Q4300" s="18"/>
      <c r="R4300" s="18"/>
    </row>
    <row r="4301" spans="1:18" x14ac:dyDescent="0.3">
      <c r="A4301" s="98"/>
      <c r="B4301" s="98"/>
      <c r="C4301" s="98"/>
      <c r="D4301" s="98"/>
      <c r="E4301" s="98"/>
      <c r="F4301" s="98"/>
      <c r="G4301" s="98"/>
      <c r="H4301" s="98"/>
      <c r="I4301" s="98"/>
      <c r="J4301" s="98"/>
      <c r="K4301" s="98"/>
      <c r="L4301" s="98"/>
      <c r="M4301" s="98"/>
      <c r="N4301" s="98"/>
      <c r="O4301" s="98"/>
      <c r="P4301" s="97"/>
      <c r="Q4301" s="18"/>
      <c r="R4301" s="18"/>
    </row>
    <row r="4302" spans="1:18" x14ac:dyDescent="0.3">
      <c r="A4302" s="98"/>
      <c r="B4302" s="98"/>
      <c r="C4302" s="98"/>
      <c r="D4302" s="98"/>
      <c r="E4302" s="98"/>
      <c r="F4302" s="98"/>
      <c r="G4302" s="98"/>
      <c r="H4302" s="98"/>
      <c r="I4302" s="98"/>
      <c r="J4302" s="98"/>
      <c r="K4302" s="98"/>
      <c r="L4302" s="98"/>
      <c r="M4302" s="98"/>
      <c r="N4302" s="98"/>
      <c r="O4302" s="98"/>
      <c r="P4302" s="97"/>
      <c r="Q4302" s="18"/>
      <c r="R4302" s="18"/>
    </row>
    <row r="4303" spans="1:18" x14ac:dyDescent="0.3">
      <c r="A4303" s="98"/>
      <c r="B4303" s="98"/>
      <c r="C4303" s="98"/>
      <c r="D4303" s="98"/>
      <c r="E4303" s="98"/>
      <c r="F4303" s="98"/>
      <c r="G4303" s="98"/>
      <c r="H4303" s="98"/>
      <c r="I4303" s="98"/>
      <c r="J4303" s="98"/>
      <c r="K4303" s="98"/>
      <c r="L4303" s="98"/>
      <c r="M4303" s="98"/>
      <c r="N4303" s="98"/>
      <c r="O4303" s="98"/>
      <c r="P4303" s="97"/>
      <c r="Q4303" s="18"/>
      <c r="R4303" s="18"/>
    </row>
    <row r="4304" spans="1:18" x14ac:dyDescent="0.3">
      <c r="A4304" s="98"/>
      <c r="B4304" s="98"/>
      <c r="C4304" s="98"/>
      <c r="D4304" s="98"/>
      <c r="E4304" s="98"/>
      <c r="F4304" s="98"/>
      <c r="G4304" s="98"/>
      <c r="H4304" s="98"/>
      <c r="I4304" s="98"/>
      <c r="J4304" s="98"/>
      <c r="K4304" s="98"/>
      <c r="L4304" s="98"/>
      <c r="M4304" s="98"/>
      <c r="N4304" s="98"/>
      <c r="O4304" s="98"/>
      <c r="P4304" s="97"/>
      <c r="Q4304" s="18"/>
      <c r="R4304" s="18"/>
    </row>
    <row r="4305" spans="1:18" x14ac:dyDescent="0.3">
      <c r="A4305" s="98"/>
      <c r="B4305" s="98"/>
      <c r="C4305" s="98"/>
      <c r="D4305" s="98"/>
      <c r="E4305" s="98"/>
      <c r="F4305" s="98"/>
      <c r="G4305" s="98"/>
      <c r="H4305" s="98"/>
      <c r="I4305" s="98"/>
      <c r="J4305" s="98"/>
      <c r="K4305" s="98"/>
      <c r="L4305" s="98"/>
      <c r="M4305" s="98"/>
      <c r="N4305" s="98"/>
      <c r="O4305" s="98"/>
      <c r="P4305" s="97"/>
      <c r="Q4305" s="18"/>
      <c r="R4305" s="18"/>
    </row>
    <row r="4306" spans="1:18" x14ac:dyDescent="0.3">
      <c r="A4306" s="98"/>
      <c r="B4306" s="98"/>
      <c r="C4306" s="98"/>
      <c r="D4306" s="98"/>
      <c r="E4306" s="98"/>
      <c r="F4306" s="98"/>
      <c r="G4306" s="98"/>
      <c r="H4306" s="98"/>
      <c r="I4306" s="98"/>
      <c r="J4306" s="98"/>
      <c r="K4306" s="98"/>
      <c r="L4306" s="98"/>
      <c r="M4306" s="98"/>
      <c r="N4306" s="98"/>
      <c r="O4306" s="98"/>
      <c r="P4306" s="97"/>
      <c r="Q4306" s="18"/>
      <c r="R4306" s="18"/>
    </row>
    <row r="4307" spans="1:18" x14ac:dyDescent="0.3">
      <c r="A4307" s="98"/>
      <c r="B4307" s="98"/>
      <c r="C4307" s="98"/>
      <c r="D4307" s="98"/>
      <c r="E4307" s="98"/>
      <c r="F4307" s="98"/>
      <c r="G4307" s="98"/>
      <c r="H4307" s="98"/>
      <c r="I4307" s="98"/>
      <c r="J4307" s="98"/>
      <c r="K4307" s="98"/>
      <c r="L4307" s="98"/>
      <c r="M4307" s="98"/>
      <c r="N4307" s="98"/>
      <c r="O4307" s="98"/>
      <c r="P4307" s="97"/>
      <c r="Q4307" s="18"/>
      <c r="R4307" s="18"/>
    </row>
    <row r="4308" spans="1:18" x14ac:dyDescent="0.3">
      <c r="A4308" s="98"/>
      <c r="B4308" s="98"/>
      <c r="C4308" s="98"/>
      <c r="D4308" s="98"/>
      <c r="E4308" s="98"/>
      <c r="F4308" s="98"/>
      <c r="G4308" s="98"/>
      <c r="H4308" s="98"/>
      <c r="I4308" s="98"/>
      <c r="J4308" s="98"/>
      <c r="K4308" s="98"/>
      <c r="L4308" s="98"/>
      <c r="M4308" s="98"/>
      <c r="N4308" s="98"/>
      <c r="O4308" s="98"/>
      <c r="P4308" s="97"/>
      <c r="Q4308" s="18"/>
      <c r="R4308" s="18"/>
    </row>
    <row r="4309" spans="1:18" x14ac:dyDescent="0.3">
      <c r="A4309" s="98"/>
      <c r="B4309" s="98"/>
      <c r="C4309" s="98"/>
      <c r="D4309" s="98"/>
      <c r="E4309" s="98"/>
      <c r="F4309" s="98"/>
      <c r="G4309" s="98"/>
      <c r="H4309" s="98"/>
      <c r="I4309" s="98"/>
      <c r="J4309" s="98"/>
      <c r="K4309" s="98"/>
      <c r="L4309" s="98"/>
      <c r="M4309" s="98"/>
      <c r="N4309" s="98"/>
      <c r="O4309" s="98"/>
      <c r="P4309" s="97"/>
      <c r="Q4309" s="18"/>
      <c r="R4309" s="18"/>
    </row>
    <row r="4310" spans="1:18" x14ac:dyDescent="0.3">
      <c r="A4310" s="98"/>
      <c r="B4310" s="98"/>
      <c r="C4310" s="98"/>
      <c r="D4310" s="98"/>
      <c r="E4310" s="98"/>
      <c r="F4310" s="98"/>
      <c r="G4310" s="98"/>
      <c r="H4310" s="98"/>
      <c r="I4310" s="98"/>
      <c r="J4310" s="98"/>
      <c r="K4310" s="98"/>
      <c r="L4310" s="98"/>
      <c r="M4310" s="98"/>
      <c r="N4310" s="98"/>
      <c r="O4310" s="98"/>
      <c r="P4310" s="97"/>
      <c r="Q4310" s="18"/>
      <c r="R4310" s="18"/>
    </row>
    <row r="4311" spans="1:18" x14ac:dyDescent="0.3">
      <c r="A4311" s="98"/>
      <c r="B4311" s="98"/>
      <c r="C4311" s="98"/>
      <c r="D4311" s="98"/>
      <c r="E4311" s="98"/>
      <c r="F4311" s="98"/>
      <c r="G4311" s="98"/>
      <c r="H4311" s="98"/>
      <c r="I4311" s="98"/>
      <c r="J4311" s="98"/>
      <c r="K4311" s="98"/>
      <c r="L4311" s="98"/>
      <c r="M4311" s="98"/>
      <c r="N4311" s="98"/>
      <c r="O4311" s="98"/>
      <c r="P4311" s="97"/>
      <c r="Q4311" s="18"/>
      <c r="R4311" s="18"/>
    </row>
    <row r="4312" spans="1:18" x14ac:dyDescent="0.3">
      <c r="A4312" s="98"/>
      <c r="B4312" s="98"/>
      <c r="C4312" s="98"/>
      <c r="D4312" s="98"/>
      <c r="E4312" s="98"/>
      <c r="F4312" s="98"/>
      <c r="G4312" s="98"/>
      <c r="H4312" s="98"/>
      <c r="I4312" s="98"/>
      <c r="J4312" s="98"/>
      <c r="K4312" s="98"/>
      <c r="L4312" s="98"/>
      <c r="M4312" s="98"/>
      <c r="N4312" s="98"/>
      <c r="O4312" s="98"/>
      <c r="P4312" s="97"/>
      <c r="Q4312" s="18"/>
      <c r="R4312" s="18"/>
    </row>
    <row r="4313" spans="1:18" x14ac:dyDescent="0.3">
      <c r="A4313" s="98"/>
      <c r="B4313" s="98"/>
      <c r="C4313" s="98"/>
      <c r="D4313" s="98"/>
      <c r="E4313" s="98"/>
      <c r="F4313" s="98"/>
      <c r="G4313" s="98"/>
      <c r="H4313" s="98"/>
      <c r="I4313" s="98"/>
      <c r="J4313" s="98"/>
      <c r="K4313" s="98"/>
      <c r="L4313" s="98"/>
      <c r="M4313" s="98"/>
      <c r="N4313" s="98"/>
      <c r="O4313" s="98"/>
      <c r="P4313" s="97"/>
      <c r="Q4313" s="18"/>
      <c r="R4313" s="18"/>
    </row>
    <row r="4314" spans="1:18" x14ac:dyDescent="0.3">
      <c r="A4314" s="98"/>
      <c r="B4314" s="98"/>
      <c r="C4314" s="98"/>
      <c r="D4314" s="98"/>
      <c r="E4314" s="98"/>
      <c r="F4314" s="98"/>
      <c r="G4314" s="98"/>
      <c r="H4314" s="98"/>
      <c r="I4314" s="98"/>
      <c r="J4314" s="98"/>
      <c r="K4314" s="98"/>
      <c r="L4314" s="98"/>
      <c r="M4314" s="98"/>
      <c r="N4314" s="98"/>
      <c r="O4314" s="98"/>
      <c r="P4314" s="97"/>
      <c r="Q4314" s="18"/>
      <c r="R4314" s="18"/>
    </row>
    <row r="4315" spans="1:18" x14ac:dyDescent="0.3">
      <c r="A4315" s="98"/>
      <c r="B4315" s="98"/>
      <c r="C4315" s="98"/>
      <c r="D4315" s="98"/>
      <c r="E4315" s="98"/>
      <c r="F4315" s="98"/>
      <c r="G4315" s="98"/>
      <c r="H4315" s="98"/>
      <c r="I4315" s="98"/>
      <c r="J4315" s="98"/>
      <c r="K4315" s="98"/>
      <c r="L4315" s="98"/>
      <c r="M4315" s="98"/>
      <c r="N4315" s="98"/>
      <c r="O4315" s="98"/>
      <c r="P4315" s="97"/>
      <c r="Q4315" s="18"/>
      <c r="R4315" s="18"/>
    </row>
    <row r="4316" spans="1:18" x14ac:dyDescent="0.3">
      <c r="A4316" s="98"/>
      <c r="B4316" s="98"/>
      <c r="C4316" s="98"/>
      <c r="D4316" s="98"/>
      <c r="E4316" s="98"/>
      <c r="F4316" s="98"/>
      <c r="G4316" s="98"/>
      <c r="H4316" s="98"/>
      <c r="I4316" s="98"/>
      <c r="J4316" s="98"/>
      <c r="K4316" s="98"/>
      <c r="L4316" s="98"/>
      <c r="M4316" s="98"/>
      <c r="N4316" s="98"/>
      <c r="O4316" s="98"/>
      <c r="P4316" s="97"/>
      <c r="Q4316" s="18"/>
      <c r="R4316" s="18"/>
    </row>
    <row r="4317" spans="1:18" x14ac:dyDescent="0.3">
      <c r="A4317" s="98"/>
      <c r="B4317" s="98"/>
      <c r="C4317" s="98"/>
      <c r="D4317" s="98"/>
      <c r="E4317" s="98"/>
      <c r="F4317" s="98"/>
      <c r="G4317" s="98"/>
      <c r="H4317" s="98"/>
      <c r="I4317" s="98"/>
      <c r="J4317" s="98"/>
      <c r="K4317" s="98"/>
      <c r="L4317" s="98"/>
      <c r="M4317" s="98"/>
      <c r="N4317" s="98"/>
      <c r="O4317" s="98"/>
      <c r="P4317" s="97"/>
      <c r="Q4317" s="18"/>
      <c r="R4317" s="18"/>
    </row>
    <row r="4318" spans="1:18" x14ac:dyDescent="0.3">
      <c r="A4318" s="98"/>
      <c r="B4318" s="98"/>
      <c r="C4318" s="98"/>
      <c r="D4318" s="98"/>
      <c r="E4318" s="98"/>
      <c r="F4318" s="98"/>
      <c r="G4318" s="98"/>
      <c r="H4318" s="98"/>
      <c r="I4318" s="98"/>
      <c r="J4318" s="98"/>
      <c r="K4318" s="98"/>
      <c r="L4318" s="98"/>
      <c r="M4318" s="98"/>
      <c r="N4318" s="98"/>
      <c r="O4318" s="98"/>
      <c r="P4318" s="97"/>
      <c r="Q4318" s="18"/>
      <c r="R4318" s="18"/>
    </row>
    <row r="4319" spans="1:18" x14ac:dyDescent="0.3">
      <c r="A4319" s="98"/>
      <c r="B4319" s="98"/>
      <c r="C4319" s="98"/>
      <c r="D4319" s="98"/>
      <c r="E4319" s="98"/>
      <c r="F4319" s="98"/>
      <c r="G4319" s="98"/>
      <c r="H4319" s="98"/>
      <c r="I4319" s="98"/>
      <c r="J4319" s="98"/>
      <c r="K4319" s="98"/>
      <c r="L4319" s="98"/>
      <c r="M4319" s="98"/>
      <c r="N4319" s="98"/>
      <c r="O4319" s="98"/>
      <c r="P4319" s="97"/>
      <c r="Q4319" s="18"/>
      <c r="R4319" s="18"/>
    </row>
    <row r="4320" spans="1:18" x14ac:dyDescent="0.3">
      <c r="A4320" s="98"/>
      <c r="B4320" s="98"/>
      <c r="C4320" s="98"/>
      <c r="D4320" s="98"/>
      <c r="E4320" s="98"/>
      <c r="F4320" s="98"/>
      <c r="G4320" s="98"/>
      <c r="H4320" s="98"/>
      <c r="I4320" s="98"/>
      <c r="J4320" s="98"/>
      <c r="K4320" s="98"/>
      <c r="L4320" s="98"/>
      <c r="M4320" s="98"/>
      <c r="N4320" s="98"/>
      <c r="O4320" s="98"/>
      <c r="P4320" s="97"/>
      <c r="Q4320" s="18"/>
      <c r="R4320" s="18"/>
    </row>
    <row r="4321" spans="1:18" x14ac:dyDescent="0.3">
      <c r="A4321" s="98"/>
      <c r="B4321" s="98"/>
      <c r="C4321" s="98"/>
      <c r="D4321" s="98"/>
      <c r="E4321" s="98"/>
      <c r="F4321" s="98"/>
      <c r="G4321" s="98"/>
      <c r="H4321" s="98"/>
      <c r="I4321" s="98"/>
      <c r="J4321" s="98"/>
      <c r="K4321" s="98"/>
      <c r="L4321" s="98"/>
      <c r="M4321" s="98"/>
      <c r="N4321" s="98"/>
      <c r="O4321" s="98"/>
      <c r="P4321" s="97"/>
      <c r="Q4321" s="18"/>
      <c r="R4321" s="18"/>
    </row>
    <row r="4322" spans="1:18" x14ac:dyDescent="0.3">
      <c r="A4322" s="98"/>
      <c r="B4322" s="98"/>
      <c r="C4322" s="98"/>
      <c r="D4322" s="98"/>
      <c r="E4322" s="98"/>
      <c r="F4322" s="98"/>
      <c r="G4322" s="98"/>
      <c r="H4322" s="98"/>
      <c r="I4322" s="98"/>
      <c r="J4322" s="98"/>
      <c r="K4322" s="98"/>
      <c r="L4322" s="98"/>
      <c r="M4322" s="98"/>
      <c r="N4322" s="98"/>
      <c r="O4322" s="98"/>
      <c r="P4322" s="97"/>
      <c r="Q4322" s="18"/>
      <c r="R4322" s="18"/>
    </row>
    <row r="4323" spans="1:18" x14ac:dyDescent="0.3">
      <c r="A4323" s="98"/>
      <c r="B4323" s="98"/>
      <c r="C4323" s="98"/>
      <c r="D4323" s="98"/>
      <c r="E4323" s="98"/>
      <c r="F4323" s="98"/>
      <c r="G4323" s="98"/>
      <c r="H4323" s="98"/>
      <c r="I4323" s="98"/>
      <c r="J4323" s="98"/>
      <c r="K4323" s="98"/>
      <c r="L4323" s="98"/>
      <c r="M4323" s="98"/>
      <c r="N4323" s="98"/>
      <c r="O4323" s="98"/>
      <c r="P4323" s="97"/>
      <c r="Q4323" s="18"/>
      <c r="R4323" s="18"/>
    </row>
    <row r="4324" spans="1:18" x14ac:dyDescent="0.3">
      <c r="A4324" s="98"/>
      <c r="B4324" s="98"/>
      <c r="C4324" s="98"/>
      <c r="D4324" s="98"/>
      <c r="E4324" s="98"/>
      <c r="F4324" s="98"/>
      <c r="G4324" s="98"/>
      <c r="H4324" s="98"/>
      <c r="I4324" s="98"/>
      <c r="J4324" s="98"/>
      <c r="K4324" s="98"/>
      <c r="L4324" s="98"/>
      <c r="M4324" s="98"/>
      <c r="N4324" s="98"/>
      <c r="O4324" s="98"/>
      <c r="P4324" s="97"/>
      <c r="Q4324" s="18"/>
      <c r="R4324" s="18"/>
    </row>
    <row r="4325" spans="1:18" x14ac:dyDescent="0.3">
      <c r="A4325" s="98"/>
      <c r="B4325" s="98"/>
      <c r="C4325" s="98"/>
      <c r="D4325" s="98"/>
      <c r="E4325" s="98"/>
      <c r="F4325" s="98"/>
      <c r="G4325" s="98"/>
      <c r="H4325" s="98"/>
      <c r="I4325" s="98"/>
      <c r="J4325" s="98"/>
      <c r="K4325" s="98"/>
      <c r="L4325" s="98"/>
      <c r="M4325" s="98"/>
      <c r="N4325" s="98"/>
      <c r="O4325" s="98"/>
      <c r="P4325" s="97"/>
      <c r="Q4325" s="18"/>
      <c r="R4325" s="18"/>
    </row>
    <row r="4326" spans="1:18" x14ac:dyDescent="0.3">
      <c r="A4326" s="98"/>
      <c r="B4326" s="98"/>
      <c r="C4326" s="98"/>
      <c r="D4326" s="98"/>
      <c r="E4326" s="98"/>
      <c r="F4326" s="98"/>
      <c r="G4326" s="98"/>
      <c r="H4326" s="98"/>
      <c r="I4326" s="98"/>
      <c r="J4326" s="98"/>
      <c r="K4326" s="98"/>
      <c r="L4326" s="98"/>
      <c r="M4326" s="98"/>
      <c r="N4326" s="98"/>
      <c r="O4326" s="98"/>
      <c r="P4326" s="97"/>
      <c r="Q4326" s="18"/>
      <c r="R4326" s="18"/>
    </row>
    <row r="4327" spans="1:18" x14ac:dyDescent="0.3">
      <c r="A4327" s="98"/>
      <c r="B4327" s="98"/>
      <c r="C4327" s="98"/>
      <c r="D4327" s="98"/>
      <c r="E4327" s="98"/>
      <c r="F4327" s="98"/>
      <c r="G4327" s="98"/>
      <c r="H4327" s="98"/>
      <c r="I4327" s="98"/>
      <c r="J4327" s="98"/>
      <c r="K4327" s="98"/>
      <c r="L4327" s="98"/>
      <c r="M4327" s="98"/>
      <c r="N4327" s="98"/>
      <c r="O4327" s="98"/>
      <c r="P4327" s="97"/>
      <c r="Q4327" s="18"/>
      <c r="R4327" s="18"/>
    </row>
    <row r="4328" spans="1:18" x14ac:dyDescent="0.3">
      <c r="A4328" s="98"/>
      <c r="B4328" s="98"/>
      <c r="C4328" s="98"/>
      <c r="D4328" s="98"/>
      <c r="E4328" s="98"/>
      <c r="F4328" s="98"/>
      <c r="G4328" s="98"/>
      <c r="H4328" s="98"/>
      <c r="I4328" s="98"/>
      <c r="J4328" s="98"/>
      <c r="K4328" s="98"/>
      <c r="L4328" s="98"/>
      <c r="M4328" s="98"/>
      <c r="N4328" s="98"/>
      <c r="O4328" s="98"/>
      <c r="P4328" s="97"/>
      <c r="Q4328" s="18"/>
      <c r="R4328" s="18"/>
    </row>
    <row r="4329" spans="1:18" x14ac:dyDescent="0.3">
      <c r="A4329" s="98"/>
      <c r="B4329" s="98"/>
      <c r="C4329" s="98"/>
      <c r="D4329" s="98"/>
      <c r="E4329" s="98"/>
      <c r="F4329" s="98"/>
      <c r="G4329" s="98"/>
      <c r="H4329" s="98"/>
      <c r="I4329" s="98"/>
      <c r="J4329" s="98"/>
      <c r="K4329" s="98"/>
      <c r="L4329" s="98"/>
      <c r="M4329" s="98"/>
      <c r="N4329" s="98"/>
      <c r="O4329" s="98"/>
      <c r="P4329" s="97"/>
      <c r="Q4329" s="18"/>
      <c r="R4329" s="18"/>
    </row>
    <row r="4330" spans="1:18" x14ac:dyDescent="0.3">
      <c r="A4330" s="98"/>
      <c r="B4330" s="98"/>
      <c r="C4330" s="98"/>
      <c r="D4330" s="98"/>
      <c r="E4330" s="98"/>
      <c r="F4330" s="98"/>
      <c r="G4330" s="98"/>
      <c r="H4330" s="98"/>
      <c r="I4330" s="98"/>
      <c r="J4330" s="98"/>
      <c r="K4330" s="98"/>
      <c r="L4330" s="98"/>
      <c r="M4330" s="98"/>
      <c r="N4330" s="98"/>
      <c r="O4330" s="98"/>
      <c r="P4330" s="97"/>
      <c r="Q4330" s="18"/>
      <c r="R4330" s="18"/>
    </row>
    <row r="4331" spans="1:18" x14ac:dyDescent="0.3">
      <c r="A4331" s="98"/>
      <c r="B4331" s="98"/>
      <c r="C4331" s="98"/>
      <c r="D4331" s="98"/>
      <c r="E4331" s="98"/>
      <c r="F4331" s="98"/>
      <c r="G4331" s="98"/>
      <c r="H4331" s="98"/>
      <c r="I4331" s="98"/>
      <c r="J4331" s="98"/>
      <c r="K4331" s="98"/>
      <c r="L4331" s="98"/>
      <c r="M4331" s="98"/>
      <c r="N4331" s="98"/>
      <c r="O4331" s="98"/>
      <c r="P4331" s="97"/>
      <c r="Q4331" s="18"/>
      <c r="R4331" s="18"/>
    </row>
    <row r="4332" spans="1:18" x14ac:dyDescent="0.3">
      <c r="A4332" s="98"/>
      <c r="B4332" s="98"/>
      <c r="C4332" s="98"/>
      <c r="D4332" s="98"/>
      <c r="E4332" s="98"/>
      <c r="F4332" s="98"/>
      <c r="G4332" s="98"/>
      <c r="H4332" s="98"/>
      <c r="I4332" s="98"/>
      <c r="J4332" s="98"/>
      <c r="K4332" s="98"/>
      <c r="L4332" s="98"/>
      <c r="M4332" s="98"/>
      <c r="N4332" s="98"/>
      <c r="O4332" s="98"/>
      <c r="P4332" s="97"/>
      <c r="Q4332" s="18"/>
      <c r="R4332" s="18"/>
    </row>
    <row r="4333" spans="1:18" x14ac:dyDescent="0.3">
      <c r="A4333" s="98"/>
      <c r="B4333" s="98"/>
      <c r="C4333" s="98"/>
      <c r="D4333" s="98"/>
      <c r="E4333" s="98"/>
      <c r="F4333" s="98"/>
      <c r="G4333" s="98"/>
      <c r="H4333" s="98"/>
      <c r="I4333" s="98"/>
      <c r="J4333" s="98"/>
      <c r="K4333" s="98"/>
      <c r="L4333" s="98"/>
      <c r="M4333" s="98"/>
      <c r="N4333" s="98"/>
      <c r="O4333" s="98"/>
      <c r="P4333" s="97"/>
      <c r="Q4333" s="18"/>
      <c r="R4333" s="18"/>
    </row>
    <row r="4334" spans="1:18" x14ac:dyDescent="0.3">
      <c r="A4334" s="98"/>
      <c r="B4334" s="98"/>
      <c r="C4334" s="98"/>
      <c r="D4334" s="98"/>
      <c r="E4334" s="98"/>
      <c r="F4334" s="98"/>
      <c r="G4334" s="98"/>
      <c r="H4334" s="98"/>
      <c r="I4334" s="98"/>
      <c r="J4334" s="98"/>
      <c r="K4334" s="98"/>
      <c r="L4334" s="98"/>
      <c r="M4334" s="98"/>
      <c r="N4334" s="98"/>
      <c r="O4334" s="98"/>
      <c r="P4334" s="97"/>
      <c r="Q4334" s="18"/>
      <c r="R4334" s="18"/>
    </row>
    <row r="4335" spans="1:18" x14ac:dyDescent="0.3">
      <c r="A4335" s="98"/>
      <c r="B4335" s="98"/>
      <c r="C4335" s="98"/>
      <c r="D4335" s="98"/>
      <c r="E4335" s="98"/>
      <c r="F4335" s="98"/>
      <c r="G4335" s="98"/>
      <c r="H4335" s="98"/>
      <c r="I4335" s="98"/>
      <c r="J4335" s="98"/>
      <c r="K4335" s="98"/>
      <c r="L4335" s="98"/>
      <c r="M4335" s="98"/>
      <c r="N4335" s="98"/>
      <c r="O4335" s="98"/>
      <c r="P4335" s="97"/>
      <c r="Q4335" s="18"/>
      <c r="R4335" s="18"/>
    </row>
    <row r="4336" spans="1:18" x14ac:dyDescent="0.3">
      <c r="A4336" s="98"/>
      <c r="B4336" s="98"/>
      <c r="C4336" s="98"/>
      <c r="D4336" s="98"/>
      <c r="E4336" s="98"/>
      <c r="F4336" s="98"/>
      <c r="G4336" s="98"/>
      <c r="H4336" s="98"/>
      <c r="I4336" s="98"/>
      <c r="J4336" s="98"/>
      <c r="K4336" s="98"/>
      <c r="L4336" s="98"/>
      <c r="M4336" s="98"/>
      <c r="N4336" s="98"/>
      <c r="O4336" s="98"/>
      <c r="P4336" s="97"/>
      <c r="Q4336" s="18"/>
      <c r="R4336" s="18"/>
    </row>
    <row r="4337" spans="1:18" x14ac:dyDescent="0.3">
      <c r="A4337" s="98"/>
      <c r="B4337" s="98"/>
      <c r="C4337" s="98"/>
      <c r="D4337" s="98"/>
      <c r="E4337" s="98"/>
      <c r="F4337" s="98"/>
      <c r="G4337" s="98"/>
      <c r="H4337" s="98"/>
      <c r="I4337" s="98"/>
      <c r="J4337" s="98"/>
      <c r="K4337" s="98"/>
      <c r="L4337" s="98"/>
      <c r="M4337" s="98"/>
      <c r="N4337" s="98"/>
      <c r="O4337" s="98"/>
      <c r="P4337" s="97"/>
      <c r="Q4337" s="18"/>
      <c r="R4337" s="18"/>
    </row>
    <row r="4338" spans="1:18" x14ac:dyDescent="0.3">
      <c r="A4338" s="98"/>
      <c r="B4338" s="98"/>
      <c r="C4338" s="98"/>
      <c r="D4338" s="98"/>
      <c r="E4338" s="98"/>
      <c r="F4338" s="98"/>
      <c r="G4338" s="98"/>
      <c r="H4338" s="98"/>
      <c r="I4338" s="98"/>
      <c r="J4338" s="98"/>
      <c r="K4338" s="98"/>
      <c r="L4338" s="98"/>
      <c r="M4338" s="98"/>
      <c r="N4338" s="98"/>
      <c r="O4338" s="98"/>
      <c r="P4338" s="97"/>
      <c r="Q4338" s="18"/>
      <c r="R4338" s="18"/>
    </row>
    <row r="4339" spans="1:18" x14ac:dyDescent="0.3">
      <c r="A4339" s="98"/>
      <c r="B4339" s="98"/>
      <c r="C4339" s="98"/>
      <c r="D4339" s="98"/>
      <c r="E4339" s="98"/>
      <c r="F4339" s="98"/>
      <c r="G4339" s="98"/>
      <c r="H4339" s="98"/>
      <c r="I4339" s="98"/>
      <c r="J4339" s="98"/>
      <c r="K4339" s="98"/>
      <c r="L4339" s="98"/>
      <c r="M4339" s="98"/>
      <c r="N4339" s="98"/>
      <c r="O4339" s="98"/>
      <c r="P4339" s="97"/>
      <c r="Q4339" s="18"/>
      <c r="R4339" s="18"/>
    </row>
    <row r="4340" spans="1:18" x14ac:dyDescent="0.3">
      <c r="A4340" s="98"/>
      <c r="B4340" s="98"/>
      <c r="C4340" s="98"/>
      <c r="D4340" s="98"/>
      <c r="E4340" s="98"/>
      <c r="F4340" s="98"/>
      <c r="G4340" s="98"/>
      <c r="H4340" s="98"/>
      <c r="I4340" s="98"/>
      <c r="J4340" s="98"/>
      <c r="K4340" s="98"/>
      <c r="L4340" s="98"/>
      <c r="M4340" s="98"/>
      <c r="N4340" s="98"/>
      <c r="O4340" s="98"/>
      <c r="P4340" s="97"/>
      <c r="Q4340" s="18"/>
      <c r="R4340" s="18"/>
    </row>
    <row r="4341" spans="1:18" x14ac:dyDescent="0.3">
      <c r="A4341" s="98"/>
      <c r="B4341" s="98"/>
      <c r="C4341" s="98"/>
      <c r="D4341" s="98"/>
      <c r="E4341" s="98"/>
      <c r="F4341" s="98"/>
      <c r="G4341" s="98"/>
      <c r="H4341" s="98"/>
      <c r="I4341" s="98"/>
      <c r="J4341" s="98"/>
      <c r="K4341" s="98"/>
      <c r="L4341" s="98"/>
      <c r="M4341" s="98"/>
      <c r="N4341" s="98"/>
      <c r="O4341" s="98"/>
      <c r="P4341" s="97"/>
      <c r="Q4341" s="18"/>
      <c r="R4341" s="18"/>
    </row>
    <row r="4342" spans="1:18" x14ac:dyDescent="0.3">
      <c r="A4342" s="98"/>
      <c r="B4342" s="98"/>
      <c r="C4342" s="98"/>
      <c r="D4342" s="98"/>
      <c r="E4342" s="98"/>
      <c r="F4342" s="98"/>
      <c r="G4342" s="98"/>
      <c r="H4342" s="98"/>
      <c r="I4342" s="98"/>
      <c r="J4342" s="98"/>
      <c r="K4342" s="98"/>
      <c r="L4342" s="98"/>
      <c r="M4342" s="98"/>
      <c r="N4342" s="98"/>
      <c r="O4342" s="98"/>
      <c r="P4342" s="97"/>
      <c r="Q4342" s="18"/>
      <c r="R4342" s="18"/>
    </row>
    <row r="4343" spans="1:18" x14ac:dyDescent="0.3">
      <c r="A4343" s="98"/>
      <c r="B4343" s="98"/>
      <c r="C4343" s="98"/>
      <c r="D4343" s="98"/>
      <c r="E4343" s="98"/>
      <c r="F4343" s="98"/>
      <c r="G4343" s="98"/>
      <c r="H4343" s="98"/>
      <c r="I4343" s="98"/>
      <c r="J4343" s="98"/>
      <c r="K4343" s="98"/>
      <c r="L4343" s="98"/>
      <c r="M4343" s="98"/>
      <c r="N4343" s="98"/>
      <c r="O4343" s="98"/>
      <c r="P4343" s="97"/>
      <c r="Q4343" s="18"/>
      <c r="R4343" s="18"/>
    </row>
    <row r="4344" spans="1:18" x14ac:dyDescent="0.3">
      <c r="A4344" s="98"/>
      <c r="B4344" s="98"/>
      <c r="C4344" s="98"/>
      <c r="D4344" s="98"/>
      <c r="E4344" s="98"/>
      <c r="F4344" s="98"/>
      <c r="G4344" s="98"/>
      <c r="H4344" s="98"/>
      <c r="I4344" s="98"/>
      <c r="J4344" s="98"/>
      <c r="K4344" s="98"/>
      <c r="L4344" s="98"/>
      <c r="M4344" s="98"/>
      <c r="N4344" s="98"/>
      <c r="O4344" s="98"/>
      <c r="P4344" s="97"/>
      <c r="Q4344" s="18"/>
      <c r="R4344" s="18"/>
    </row>
    <row r="4345" spans="1:18" x14ac:dyDescent="0.3">
      <c r="A4345" s="98"/>
      <c r="B4345" s="98"/>
      <c r="C4345" s="98"/>
      <c r="D4345" s="98"/>
      <c r="E4345" s="98"/>
      <c r="F4345" s="98"/>
      <c r="G4345" s="98"/>
      <c r="H4345" s="98"/>
      <c r="I4345" s="98"/>
      <c r="J4345" s="98"/>
      <c r="K4345" s="98"/>
      <c r="L4345" s="98"/>
      <c r="M4345" s="98"/>
      <c r="N4345" s="98"/>
      <c r="O4345" s="98"/>
      <c r="P4345" s="97"/>
      <c r="Q4345" s="18"/>
      <c r="R4345" s="18"/>
    </row>
    <row r="4346" spans="1:18" x14ac:dyDescent="0.3">
      <c r="A4346" s="98"/>
      <c r="B4346" s="98"/>
      <c r="C4346" s="98"/>
      <c r="D4346" s="98"/>
      <c r="E4346" s="98"/>
      <c r="F4346" s="98"/>
      <c r="G4346" s="98"/>
      <c r="H4346" s="98"/>
      <c r="I4346" s="98"/>
      <c r="J4346" s="98"/>
      <c r="K4346" s="98"/>
      <c r="L4346" s="98"/>
      <c r="M4346" s="98"/>
      <c r="N4346" s="98"/>
      <c r="O4346" s="98"/>
      <c r="P4346" s="97"/>
      <c r="Q4346" s="18"/>
      <c r="R4346" s="18"/>
    </row>
    <row r="4347" spans="1:18" x14ac:dyDescent="0.3">
      <c r="A4347" s="98"/>
      <c r="B4347" s="98"/>
      <c r="C4347" s="98"/>
      <c r="D4347" s="98"/>
      <c r="E4347" s="98"/>
      <c r="F4347" s="98"/>
      <c r="G4347" s="98"/>
      <c r="H4347" s="98"/>
      <c r="I4347" s="98"/>
      <c r="J4347" s="98"/>
      <c r="K4347" s="98"/>
      <c r="L4347" s="98"/>
      <c r="M4347" s="98"/>
      <c r="N4347" s="98"/>
      <c r="O4347" s="98"/>
      <c r="P4347" s="97"/>
      <c r="Q4347" s="18"/>
      <c r="R4347" s="18"/>
    </row>
    <row r="4348" spans="1:18" x14ac:dyDescent="0.3">
      <c r="A4348" s="98"/>
      <c r="B4348" s="98"/>
      <c r="C4348" s="98"/>
      <c r="D4348" s="98"/>
      <c r="E4348" s="98"/>
      <c r="F4348" s="98"/>
      <c r="G4348" s="98"/>
      <c r="H4348" s="98"/>
      <c r="I4348" s="98"/>
      <c r="J4348" s="98"/>
      <c r="K4348" s="98"/>
      <c r="L4348" s="98"/>
      <c r="M4348" s="98"/>
      <c r="N4348" s="98"/>
      <c r="O4348" s="98"/>
      <c r="P4348" s="97"/>
      <c r="Q4348" s="18"/>
      <c r="R4348" s="18"/>
    </row>
    <row r="4349" spans="1:18" x14ac:dyDescent="0.3">
      <c r="A4349" s="98"/>
      <c r="B4349" s="98"/>
      <c r="C4349" s="98"/>
      <c r="D4349" s="98"/>
      <c r="E4349" s="98"/>
      <c r="F4349" s="98"/>
      <c r="G4349" s="98"/>
      <c r="H4349" s="98"/>
      <c r="I4349" s="98"/>
      <c r="J4349" s="98"/>
      <c r="K4349" s="98"/>
      <c r="L4349" s="98"/>
      <c r="M4349" s="98"/>
      <c r="N4349" s="98"/>
      <c r="O4349" s="98"/>
      <c r="P4349" s="97"/>
      <c r="Q4349" s="18"/>
      <c r="R4349" s="18"/>
    </row>
    <row r="4350" spans="1:18" x14ac:dyDescent="0.3">
      <c r="A4350" s="98"/>
      <c r="B4350" s="98"/>
      <c r="C4350" s="98"/>
      <c r="D4350" s="98"/>
      <c r="E4350" s="98"/>
      <c r="F4350" s="98"/>
      <c r="G4350" s="98"/>
      <c r="H4350" s="98"/>
      <c r="I4350" s="98"/>
      <c r="J4350" s="98"/>
      <c r="K4350" s="98"/>
      <c r="L4350" s="98"/>
      <c r="M4350" s="98"/>
      <c r="N4350" s="98"/>
      <c r="O4350" s="98"/>
      <c r="P4350" s="97"/>
      <c r="Q4350" s="18"/>
      <c r="R4350" s="18"/>
    </row>
    <row r="4351" spans="1:18" x14ac:dyDescent="0.3">
      <c r="A4351" s="98"/>
      <c r="B4351" s="98"/>
      <c r="C4351" s="98"/>
      <c r="D4351" s="98"/>
      <c r="E4351" s="98"/>
      <c r="F4351" s="98"/>
      <c r="G4351" s="98"/>
      <c r="H4351" s="98"/>
      <c r="I4351" s="98"/>
      <c r="J4351" s="98"/>
      <c r="K4351" s="98"/>
      <c r="L4351" s="98"/>
      <c r="M4351" s="98"/>
      <c r="N4351" s="98"/>
      <c r="O4351" s="98"/>
      <c r="P4351" s="97"/>
      <c r="Q4351" s="18"/>
      <c r="R4351" s="18"/>
    </row>
    <row r="4352" spans="1:18" x14ac:dyDescent="0.3">
      <c r="A4352" s="98"/>
      <c r="B4352" s="98"/>
      <c r="C4352" s="98"/>
      <c r="D4352" s="98"/>
      <c r="E4352" s="98"/>
      <c r="F4352" s="98"/>
      <c r="G4352" s="98"/>
      <c r="H4352" s="98"/>
      <c r="I4352" s="98"/>
      <c r="J4352" s="98"/>
      <c r="K4352" s="98"/>
      <c r="L4352" s="98"/>
      <c r="M4352" s="98"/>
      <c r="N4352" s="98"/>
      <c r="O4352" s="98"/>
      <c r="P4352" s="97"/>
      <c r="Q4352" s="18"/>
      <c r="R4352" s="18"/>
    </row>
    <row r="4353" spans="1:18" x14ac:dyDescent="0.3">
      <c r="A4353" s="98"/>
      <c r="B4353" s="98"/>
      <c r="C4353" s="98"/>
      <c r="D4353" s="98"/>
      <c r="E4353" s="98"/>
      <c r="F4353" s="98"/>
      <c r="G4353" s="98"/>
      <c r="H4353" s="98"/>
      <c r="I4353" s="98"/>
      <c r="J4353" s="98"/>
      <c r="K4353" s="98"/>
      <c r="L4353" s="98"/>
      <c r="M4353" s="98"/>
      <c r="N4353" s="98"/>
      <c r="O4353" s="98"/>
      <c r="P4353" s="97"/>
      <c r="Q4353" s="18"/>
      <c r="R4353" s="18"/>
    </row>
    <row r="4354" spans="1:18" x14ac:dyDescent="0.3">
      <c r="A4354" s="98"/>
      <c r="B4354" s="98"/>
      <c r="C4354" s="98"/>
      <c r="D4354" s="98"/>
      <c r="E4354" s="98"/>
      <c r="F4354" s="98"/>
      <c r="G4354" s="98"/>
      <c r="H4354" s="98"/>
      <c r="I4354" s="98"/>
      <c r="J4354" s="98"/>
      <c r="K4354" s="98"/>
      <c r="L4354" s="98"/>
      <c r="M4354" s="98"/>
      <c r="N4354" s="98"/>
      <c r="O4354" s="98"/>
      <c r="P4354" s="97"/>
      <c r="Q4354" s="18"/>
      <c r="R4354" s="18"/>
    </row>
    <row r="4355" spans="1:18" x14ac:dyDescent="0.3">
      <c r="A4355" s="98"/>
      <c r="B4355" s="98"/>
      <c r="C4355" s="98"/>
      <c r="D4355" s="98"/>
      <c r="E4355" s="98"/>
      <c r="F4355" s="98"/>
      <c r="G4355" s="98"/>
      <c r="H4355" s="98"/>
      <c r="I4355" s="98"/>
      <c r="J4355" s="98"/>
      <c r="K4355" s="98"/>
      <c r="L4355" s="98"/>
      <c r="M4355" s="98"/>
      <c r="N4355" s="98"/>
      <c r="O4355" s="98"/>
      <c r="P4355" s="97"/>
      <c r="Q4355" s="18"/>
      <c r="R4355" s="18"/>
    </row>
    <row r="4356" spans="1:18" x14ac:dyDescent="0.3">
      <c r="A4356" s="98"/>
      <c r="B4356" s="98"/>
      <c r="C4356" s="98"/>
      <c r="D4356" s="98"/>
      <c r="E4356" s="98"/>
      <c r="F4356" s="98"/>
      <c r="G4356" s="98"/>
      <c r="H4356" s="98"/>
      <c r="I4356" s="98"/>
      <c r="J4356" s="98"/>
      <c r="K4356" s="98"/>
      <c r="L4356" s="98"/>
      <c r="M4356" s="98"/>
      <c r="N4356" s="98"/>
      <c r="O4356" s="98"/>
      <c r="P4356" s="97"/>
      <c r="Q4356" s="18"/>
      <c r="R4356" s="18"/>
    </row>
    <row r="4357" spans="1:18" x14ac:dyDescent="0.3">
      <c r="A4357" s="98"/>
      <c r="B4357" s="98"/>
      <c r="C4357" s="98"/>
      <c r="D4357" s="98"/>
      <c r="E4357" s="98"/>
      <c r="F4357" s="98"/>
      <c r="G4357" s="98"/>
      <c r="H4357" s="98"/>
      <c r="I4357" s="98"/>
      <c r="J4357" s="98"/>
      <c r="K4357" s="98"/>
      <c r="L4357" s="98"/>
      <c r="M4357" s="98"/>
      <c r="N4357" s="98"/>
      <c r="O4357" s="98"/>
      <c r="P4357" s="97"/>
      <c r="Q4357" s="18"/>
      <c r="R4357" s="18"/>
    </row>
    <row r="4358" spans="1:18" x14ac:dyDescent="0.3">
      <c r="A4358" s="98"/>
      <c r="B4358" s="98"/>
      <c r="C4358" s="98"/>
      <c r="D4358" s="98"/>
      <c r="E4358" s="98"/>
      <c r="F4358" s="98"/>
      <c r="G4358" s="98"/>
      <c r="H4358" s="98"/>
      <c r="I4358" s="98"/>
      <c r="J4358" s="98"/>
      <c r="K4358" s="98"/>
      <c r="L4358" s="98"/>
      <c r="M4358" s="98"/>
      <c r="N4358" s="98"/>
      <c r="O4358" s="98"/>
      <c r="P4358" s="97"/>
      <c r="Q4358" s="18"/>
      <c r="R4358" s="18"/>
    </row>
    <row r="4359" spans="1:18" x14ac:dyDescent="0.3">
      <c r="A4359" s="98"/>
      <c r="B4359" s="98"/>
      <c r="C4359" s="98"/>
      <c r="D4359" s="98"/>
      <c r="E4359" s="98"/>
      <c r="F4359" s="98"/>
      <c r="G4359" s="98"/>
      <c r="H4359" s="98"/>
      <c r="I4359" s="98"/>
      <c r="J4359" s="98"/>
      <c r="K4359" s="98"/>
      <c r="L4359" s="98"/>
      <c r="M4359" s="98"/>
      <c r="N4359" s="98"/>
      <c r="O4359" s="98"/>
      <c r="P4359" s="97"/>
      <c r="Q4359" s="18"/>
      <c r="R4359" s="18"/>
    </row>
    <row r="4360" spans="1:18" x14ac:dyDescent="0.3">
      <c r="A4360" s="98"/>
      <c r="B4360" s="98"/>
      <c r="C4360" s="98"/>
      <c r="D4360" s="98"/>
      <c r="E4360" s="98"/>
      <c r="F4360" s="98"/>
      <c r="G4360" s="98"/>
      <c r="H4360" s="98"/>
      <c r="I4360" s="98"/>
      <c r="J4360" s="98"/>
      <c r="K4360" s="98"/>
      <c r="L4360" s="98"/>
      <c r="M4360" s="98"/>
      <c r="N4360" s="98"/>
      <c r="O4360" s="98"/>
      <c r="P4360" s="97"/>
      <c r="Q4360" s="18"/>
      <c r="R4360" s="18"/>
    </row>
    <row r="4361" spans="1:18" x14ac:dyDescent="0.3">
      <c r="A4361" s="98"/>
      <c r="B4361" s="98"/>
      <c r="C4361" s="98"/>
      <c r="D4361" s="98"/>
      <c r="E4361" s="98"/>
      <c r="F4361" s="98"/>
      <c r="G4361" s="98"/>
      <c r="H4361" s="98"/>
      <c r="I4361" s="98"/>
      <c r="J4361" s="98"/>
      <c r="K4361" s="98"/>
      <c r="L4361" s="98"/>
      <c r="M4361" s="98"/>
      <c r="N4361" s="98"/>
      <c r="O4361" s="98"/>
      <c r="P4361" s="97"/>
      <c r="Q4361" s="18"/>
      <c r="R4361" s="18"/>
    </row>
    <row r="4362" spans="1:18" x14ac:dyDescent="0.3">
      <c r="A4362" s="98"/>
      <c r="B4362" s="98"/>
      <c r="C4362" s="98"/>
      <c r="D4362" s="98"/>
      <c r="E4362" s="98"/>
      <c r="F4362" s="98"/>
      <c r="G4362" s="98"/>
      <c r="H4362" s="98"/>
      <c r="I4362" s="98"/>
      <c r="J4362" s="98"/>
      <c r="K4362" s="98"/>
      <c r="L4362" s="98"/>
      <c r="M4362" s="98"/>
      <c r="N4362" s="98"/>
      <c r="O4362" s="98"/>
      <c r="P4362" s="97"/>
      <c r="Q4362" s="18"/>
      <c r="R4362" s="18"/>
    </row>
    <row r="4363" spans="1:18" x14ac:dyDescent="0.3">
      <c r="A4363" s="98"/>
      <c r="B4363" s="98"/>
      <c r="C4363" s="98"/>
      <c r="D4363" s="98"/>
      <c r="E4363" s="98"/>
      <c r="F4363" s="98"/>
      <c r="G4363" s="98"/>
      <c r="H4363" s="98"/>
      <c r="I4363" s="98"/>
      <c r="J4363" s="98"/>
      <c r="K4363" s="98"/>
      <c r="L4363" s="98"/>
      <c r="M4363" s="98"/>
      <c r="N4363" s="98"/>
      <c r="O4363" s="98"/>
      <c r="P4363" s="97"/>
      <c r="Q4363" s="18"/>
      <c r="R4363" s="18"/>
    </row>
    <row r="4364" spans="1:18" x14ac:dyDescent="0.3">
      <c r="A4364" s="98"/>
      <c r="B4364" s="98"/>
      <c r="C4364" s="98"/>
      <c r="D4364" s="98"/>
      <c r="E4364" s="98"/>
      <c r="F4364" s="98"/>
      <c r="G4364" s="98"/>
      <c r="H4364" s="98"/>
      <c r="I4364" s="98"/>
      <c r="J4364" s="98"/>
      <c r="K4364" s="98"/>
      <c r="L4364" s="98"/>
      <c r="M4364" s="98"/>
      <c r="N4364" s="98"/>
      <c r="O4364" s="98"/>
      <c r="P4364" s="97"/>
      <c r="Q4364" s="18"/>
      <c r="R4364" s="18"/>
    </row>
    <row r="4365" spans="1:18" x14ac:dyDescent="0.3">
      <c r="A4365" s="98"/>
      <c r="B4365" s="98"/>
      <c r="C4365" s="98"/>
      <c r="D4365" s="98"/>
      <c r="E4365" s="98"/>
      <c r="F4365" s="98"/>
      <c r="G4365" s="98"/>
      <c r="H4365" s="98"/>
      <c r="I4365" s="98"/>
      <c r="J4365" s="98"/>
      <c r="K4365" s="98"/>
      <c r="L4365" s="98"/>
      <c r="M4365" s="98"/>
      <c r="N4365" s="98"/>
      <c r="O4365" s="98"/>
      <c r="P4365" s="97"/>
      <c r="Q4365" s="18"/>
      <c r="R4365" s="18"/>
    </row>
    <row r="4366" spans="1:18" x14ac:dyDescent="0.3">
      <c r="A4366" s="98"/>
      <c r="B4366" s="98"/>
      <c r="C4366" s="98"/>
      <c r="D4366" s="98"/>
      <c r="E4366" s="98"/>
      <c r="F4366" s="98"/>
      <c r="G4366" s="98"/>
      <c r="H4366" s="98"/>
      <c r="I4366" s="98"/>
      <c r="J4366" s="98"/>
      <c r="K4366" s="98"/>
      <c r="L4366" s="98"/>
      <c r="M4366" s="98"/>
      <c r="N4366" s="98"/>
      <c r="O4366" s="98"/>
      <c r="P4366" s="97"/>
      <c r="Q4366" s="18"/>
      <c r="R4366" s="18"/>
    </row>
    <row r="4367" spans="1:18" x14ac:dyDescent="0.3">
      <c r="A4367" s="98"/>
      <c r="B4367" s="98"/>
      <c r="C4367" s="98"/>
      <c r="D4367" s="98"/>
      <c r="E4367" s="98"/>
      <c r="F4367" s="98"/>
      <c r="G4367" s="98"/>
      <c r="H4367" s="98"/>
      <c r="I4367" s="98"/>
      <c r="J4367" s="98"/>
      <c r="K4367" s="98"/>
      <c r="L4367" s="98"/>
      <c r="M4367" s="98"/>
      <c r="N4367" s="98"/>
      <c r="O4367" s="98"/>
      <c r="P4367" s="97"/>
      <c r="Q4367" s="18"/>
      <c r="R4367" s="18"/>
    </row>
    <row r="4368" spans="1:18" x14ac:dyDescent="0.3">
      <c r="A4368" s="98"/>
      <c r="B4368" s="98"/>
      <c r="C4368" s="98"/>
      <c r="D4368" s="98"/>
      <c r="E4368" s="98"/>
      <c r="F4368" s="98"/>
      <c r="G4368" s="98"/>
      <c r="H4368" s="98"/>
      <c r="I4368" s="98"/>
      <c r="J4368" s="98"/>
      <c r="K4368" s="98"/>
      <c r="L4368" s="98"/>
      <c r="M4368" s="98"/>
      <c r="N4368" s="98"/>
      <c r="O4368" s="98"/>
      <c r="P4368" s="97"/>
      <c r="Q4368" s="18"/>
      <c r="R4368" s="18"/>
    </row>
    <row r="4369" spans="1:18" x14ac:dyDescent="0.3">
      <c r="A4369" s="98"/>
      <c r="B4369" s="98"/>
      <c r="C4369" s="98"/>
      <c r="D4369" s="98"/>
      <c r="E4369" s="98"/>
      <c r="F4369" s="98"/>
      <c r="G4369" s="98"/>
      <c r="H4369" s="98"/>
      <c r="I4369" s="98"/>
      <c r="J4369" s="98"/>
      <c r="K4369" s="98"/>
      <c r="L4369" s="98"/>
      <c r="M4369" s="98"/>
      <c r="N4369" s="98"/>
      <c r="O4369" s="98"/>
      <c r="P4369" s="97"/>
      <c r="Q4369" s="18"/>
      <c r="R4369" s="18"/>
    </row>
    <row r="4370" spans="1:18" x14ac:dyDescent="0.3">
      <c r="A4370" s="98"/>
      <c r="B4370" s="98"/>
      <c r="C4370" s="98"/>
      <c r="D4370" s="98"/>
      <c r="E4370" s="98"/>
      <c r="F4370" s="98"/>
      <c r="G4370" s="98"/>
      <c r="H4370" s="98"/>
      <c r="I4370" s="98"/>
      <c r="J4370" s="98"/>
      <c r="K4370" s="98"/>
      <c r="L4370" s="98"/>
      <c r="M4370" s="98"/>
      <c r="N4370" s="98"/>
      <c r="O4370" s="98"/>
      <c r="P4370" s="97"/>
      <c r="Q4370" s="18"/>
      <c r="R4370" s="18"/>
    </row>
    <row r="4371" spans="1:18" x14ac:dyDescent="0.3">
      <c r="A4371" s="98"/>
      <c r="B4371" s="98"/>
      <c r="C4371" s="98"/>
      <c r="D4371" s="98"/>
      <c r="E4371" s="98"/>
      <c r="F4371" s="98"/>
      <c r="G4371" s="98"/>
      <c r="H4371" s="98"/>
      <c r="I4371" s="98"/>
      <c r="J4371" s="98"/>
      <c r="K4371" s="98"/>
      <c r="L4371" s="98"/>
      <c r="M4371" s="98"/>
      <c r="N4371" s="98"/>
      <c r="O4371" s="98"/>
      <c r="P4371" s="97"/>
      <c r="Q4371" s="18"/>
      <c r="R4371" s="18"/>
    </row>
    <row r="4372" spans="1:18" x14ac:dyDescent="0.3">
      <c r="A4372" s="98"/>
      <c r="B4372" s="98"/>
      <c r="C4372" s="98"/>
      <c r="D4372" s="98"/>
      <c r="E4372" s="98"/>
      <c r="F4372" s="98"/>
      <c r="G4372" s="98"/>
      <c r="H4372" s="98"/>
      <c r="I4372" s="98"/>
      <c r="J4372" s="98"/>
      <c r="K4372" s="98"/>
      <c r="L4372" s="98"/>
      <c r="M4372" s="98"/>
      <c r="N4372" s="98"/>
      <c r="O4372" s="98"/>
      <c r="P4372" s="97"/>
      <c r="Q4372" s="18"/>
      <c r="R4372" s="18"/>
    </row>
    <row r="4373" spans="1:18" x14ac:dyDescent="0.3">
      <c r="A4373" s="98"/>
      <c r="B4373" s="98"/>
      <c r="C4373" s="98"/>
      <c r="D4373" s="98"/>
      <c r="E4373" s="98"/>
      <c r="F4373" s="98"/>
      <c r="G4373" s="98"/>
      <c r="H4373" s="98"/>
      <c r="I4373" s="98"/>
      <c r="J4373" s="98"/>
      <c r="K4373" s="98"/>
      <c r="L4373" s="98"/>
      <c r="M4373" s="98"/>
      <c r="N4373" s="98"/>
      <c r="O4373" s="98"/>
      <c r="P4373" s="97"/>
      <c r="Q4373" s="18"/>
      <c r="R4373" s="18"/>
    </row>
    <row r="4374" spans="1:18" x14ac:dyDescent="0.3">
      <c r="A4374" s="98"/>
      <c r="B4374" s="98"/>
      <c r="C4374" s="98"/>
      <c r="D4374" s="98"/>
      <c r="E4374" s="98"/>
      <c r="F4374" s="98"/>
      <c r="G4374" s="98"/>
      <c r="H4374" s="98"/>
      <c r="I4374" s="98"/>
      <c r="J4374" s="98"/>
      <c r="K4374" s="98"/>
      <c r="L4374" s="98"/>
      <c r="M4374" s="98"/>
      <c r="N4374" s="98"/>
      <c r="O4374" s="98"/>
      <c r="P4374" s="97"/>
      <c r="Q4374" s="18"/>
      <c r="R4374" s="18"/>
    </row>
    <row r="4375" spans="1:18" x14ac:dyDescent="0.3">
      <c r="A4375" s="98"/>
      <c r="B4375" s="98"/>
      <c r="C4375" s="98"/>
      <c r="D4375" s="98"/>
      <c r="E4375" s="98"/>
      <c r="F4375" s="98"/>
      <c r="G4375" s="98"/>
      <c r="H4375" s="98"/>
      <c r="I4375" s="98"/>
      <c r="J4375" s="98"/>
      <c r="K4375" s="98"/>
      <c r="L4375" s="98"/>
      <c r="M4375" s="98"/>
      <c r="N4375" s="98"/>
      <c r="O4375" s="98"/>
      <c r="P4375" s="97"/>
      <c r="Q4375" s="18"/>
      <c r="R4375" s="18"/>
    </row>
    <row r="4376" spans="1:18" x14ac:dyDescent="0.3">
      <c r="A4376" s="98"/>
      <c r="B4376" s="98"/>
      <c r="C4376" s="98"/>
      <c r="D4376" s="98"/>
      <c r="E4376" s="98"/>
      <c r="F4376" s="98"/>
      <c r="G4376" s="98"/>
      <c r="H4376" s="98"/>
      <c r="I4376" s="98"/>
      <c r="J4376" s="98"/>
      <c r="K4376" s="98"/>
      <c r="L4376" s="98"/>
      <c r="M4376" s="98"/>
      <c r="N4376" s="98"/>
      <c r="O4376" s="98"/>
      <c r="P4376" s="97"/>
      <c r="Q4376" s="18"/>
      <c r="R4376" s="18"/>
    </row>
    <row r="4377" spans="1:18" x14ac:dyDescent="0.3">
      <c r="A4377" s="98"/>
      <c r="B4377" s="98"/>
      <c r="C4377" s="98"/>
      <c r="D4377" s="98"/>
      <c r="E4377" s="98"/>
      <c r="F4377" s="98"/>
      <c r="G4377" s="98"/>
      <c r="H4377" s="98"/>
      <c r="I4377" s="98"/>
      <c r="J4377" s="98"/>
      <c r="K4377" s="98"/>
      <c r="L4377" s="98"/>
      <c r="M4377" s="98"/>
      <c r="N4377" s="98"/>
      <c r="O4377" s="98"/>
      <c r="P4377" s="97"/>
      <c r="Q4377" s="18"/>
      <c r="R4377" s="18"/>
    </row>
    <row r="4378" spans="1:18" x14ac:dyDescent="0.3">
      <c r="A4378" s="98"/>
      <c r="B4378" s="98"/>
      <c r="C4378" s="98"/>
      <c r="D4378" s="98"/>
      <c r="E4378" s="98"/>
      <c r="F4378" s="98"/>
      <c r="G4378" s="98"/>
      <c r="H4378" s="98"/>
      <c r="I4378" s="98"/>
      <c r="J4378" s="98"/>
      <c r="K4378" s="98"/>
      <c r="L4378" s="98"/>
      <c r="M4378" s="98"/>
      <c r="N4378" s="98"/>
      <c r="O4378" s="98"/>
      <c r="P4378" s="97"/>
      <c r="Q4378" s="18"/>
      <c r="R4378" s="18"/>
    </row>
    <row r="4379" spans="1:18" x14ac:dyDescent="0.3">
      <c r="A4379" s="98"/>
      <c r="B4379" s="98"/>
      <c r="C4379" s="98"/>
      <c r="D4379" s="98"/>
      <c r="E4379" s="98"/>
      <c r="F4379" s="98"/>
      <c r="G4379" s="98"/>
      <c r="H4379" s="98"/>
      <c r="I4379" s="98"/>
      <c r="J4379" s="98"/>
      <c r="K4379" s="98"/>
      <c r="L4379" s="98"/>
      <c r="M4379" s="98"/>
      <c r="N4379" s="98"/>
      <c r="O4379" s="98"/>
      <c r="P4379" s="97"/>
      <c r="Q4379" s="18"/>
      <c r="R4379" s="18"/>
    </row>
    <row r="4380" spans="1:18" x14ac:dyDescent="0.3">
      <c r="A4380" s="98"/>
      <c r="B4380" s="98"/>
      <c r="C4380" s="98"/>
      <c r="D4380" s="98"/>
      <c r="E4380" s="98"/>
      <c r="F4380" s="98"/>
      <c r="G4380" s="98"/>
      <c r="H4380" s="98"/>
      <c r="I4380" s="98"/>
      <c r="J4380" s="98"/>
      <c r="K4380" s="98"/>
      <c r="L4380" s="98"/>
      <c r="M4380" s="98"/>
      <c r="N4380" s="98"/>
      <c r="O4380" s="98"/>
      <c r="P4380" s="97"/>
      <c r="Q4380" s="18"/>
      <c r="R4380" s="18"/>
    </row>
    <row r="4381" spans="1:18" x14ac:dyDescent="0.3">
      <c r="A4381" s="98"/>
      <c r="B4381" s="98"/>
      <c r="C4381" s="98"/>
      <c r="D4381" s="98"/>
      <c r="E4381" s="98"/>
      <c r="F4381" s="98"/>
      <c r="G4381" s="98"/>
      <c r="H4381" s="98"/>
      <c r="I4381" s="98"/>
      <c r="J4381" s="98"/>
      <c r="K4381" s="98"/>
      <c r="L4381" s="98"/>
      <c r="M4381" s="98"/>
      <c r="N4381" s="98"/>
      <c r="O4381" s="98"/>
      <c r="P4381" s="97"/>
      <c r="Q4381" s="18"/>
      <c r="R4381" s="18"/>
    </row>
    <row r="4382" spans="1:18" x14ac:dyDescent="0.3">
      <c r="A4382" s="98"/>
      <c r="B4382" s="98"/>
      <c r="C4382" s="98"/>
      <c r="D4382" s="98"/>
      <c r="E4382" s="98"/>
      <c r="F4382" s="98"/>
      <c r="G4382" s="98"/>
      <c r="H4382" s="98"/>
      <c r="I4382" s="98"/>
      <c r="J4382" s="98"/>
      <c r="K4382" s="98"/>
      <c r="L4382" s="98"/>
      <c r="M4382" s="98"/>
      <c r="N4382" s="98"/>
      <c r="O4382" s="98"/>
      <c r="P4382" s="97"/>
      <c r="Q4382" s="18"/>
      <c r="R4382" s="18"/>
    </row>
    <row r="4383" spans="1:18" x14ac:dyDescent="0.3">
      <c r="A4383" s="98"/>
      <c r="B4383" s="98"/>
      <c r="C4383" s="98"/>
      <c r="D4383" s="98"/>
      <c r="E4383" s="98"/>
      <c r="F4383" s="98"/>
      <c r="G4383" s="98"/>
      <c r="H4383" s="98"/>
      <c r="I4383" s="98"/>
      <c r="J4383" s="98"/>
      <c r="K4383" s="98"/>
      <c r="L4383" s="98"/>
      <c r="M4383" s="98"/>
      <c r="N4383" s="98"/>
      <c r="O4383" s="98"/>
      <c r="P4383" s="97"/>
      <c r="Q4383" s="18"/>
      <c r="R4383" s="18"/>
    </row>
    <row r="4384" spans="1:18" x14ac:dyDescent="0.3">
      <c r="A4384" s="98"/>
      <c r="B4384" s="98"/>
      <c r="C4384" s="98"/>
      <c r="D4384" s="98"/>
      <c r="E4384" s="98"/>
      <c r="F4384" s="98"/>
      <c r="G4384" s="98"/>
      <c r="H4384" s="98"/>
      <c r="I4384" s="98"/>
      <c r="J4384" s="98"/>
      <c r="K4384" s="98"/>
      <c r="L4384" s="98"/>
      <c r="M4384" s="98"/>
      <c r="N4384" s="98"/>
      <c r="O4384" s="98"/>
      <c r="P4384" s="97"/>
      <c r="Q4384" s="18"/>
      <c r="R4384" s="18"/>
    </row>
    <row r="4385" spans="1:18" x14ac:dyDescent="0.3">
      <c r="A4385" s="98"/>
      <c r="B4385" s="98"/>
      <c r="C4385" s="98"/>
      <c r="D4385" s="98"/>
      <c r="E4385" s="98"/>
      <c r="F4385" s="98"/>
      <c r="G4385" s="98"/>
      <c r="H4385" s="98"/>
      <c r="I4385" s="98"/>
      <c r="J4385" s="98"/>
      <c r="K4385" s="98"/>
      <c r="L4385" s="98"/>
      <c r="M4385" s="98"/>
      <c r="N4385" s="98"/>
      <c r="O4385" s="98"/>
      <c r="P4385" s="97"/>
      <c r="Q4385" s="18"/>
      <c r="R4385" s="18"/>
    </row>
    <row r="4386" spans="1:18" x14ac:dyDescent="0.3">
      <c r="A4386" s="98"/>
      <c r="B4386" s="98"/>
      <c r="C4386" s="98"/>
      <c r="D4386" s="98"/>
      <c r="E4386" s="98"/>
      <c r="F4386" s="98"/>
      <c r="G4386" s="98"/>
      <c r="H4386" s="98"/>
      <c r="I4386" s="98"/>
      <c r="J4386" s="98"/>
      <c r="K4386" s="98"/>
      <c r="L4386" s="98"/>
      <c r="M4386" s="98"/>
      <c r="N4386" s="98"/>
      <c r="O4386" s="98"/>
      <c r="P4386" s="97"/>
      <c r="Q4386" s="18"/>
      <c r="R4386" s="18"/>
    </row>
    <row r="4387" spans="1:18" x14ac:dyDescent="0.3">
      <c r="A4387" s="98"/>
      <c r="B4387" s="98"/>
      <c r="C4387" s="98"/>
      <c r="D4387" s="98"/>
      <c r="E4387" s="98"/>
      <c r="F4387" s="98"/>
      <c r="G4387" s="98"/>
      <c r="H4387" s="98"/>
      <c r="I4387" s="98"/>
      <c r="J4387" s="98"/>
      <c r="K4387" s="98"/>
      <c r="L4387" s="98"/>
      <c r="M4387" s="98"/>
      <c r="N4387" s="98"/>
      <c r="O4387" s="98"/>
      <c r="P4387" s="97"/>
      <c r="Q4387" s="18"/>
      <c r="R4387" s="18"/>
    </row>
    <row r="4388" spans="1:18" x14ac:dyDescent="0.3">
      <c r="A4388" s="98"/>
      <c r="B4388" s="98"/>
      <c r="C4388" s="98"/>
      <c r="D4388" s="98"/>
      <c r="E4388" s="98"/>
      <c r="F4388" s="98"/>
      <c r="G4388" s="98"/>
      <c r="H4388" s="98"/>
      <c r="I4388" s="98"/>
      <c r="J4388" s="98"/>
      <c r="K4388" s="98"/>
      <c r="L4388" s="98"/>
      <c r="M4388" s="98"/>
      <c r="N4388" s="98"/>
      <c r="O4388" s="98"/>
      <c r="P4388" s="97"/>
      <c r="Q4388" s="18"/>
      <c r="R4388" s="18"/>
    </row>
    <row r="4389" spans="1:18" x14ac:dyDescent="0.3">
      <c r="A4389" s="98"/>
      <c r="B4389" s="98"/>
      <c r="C4389" s="98"/>
      <c r="D4389" s="98"/>
      <c r="E4389" s="98"/>
      <c r="F4389" s="98"/>
      <c r="G4389" s="98"/>
      <c r="H4389" s="98"/>
      <c r="I4389" s="98"/>
      <c r="J4389" s="98"/>
      <c r="K4389" s="98"/>
      <c r="L4389" s="98"/>
      <c r="M4389" s="98"/>
      <c r="N4389" s="98"/>
      <c r="O4389" s="98"/>
      <c r="P4389" s="97"/>
      <c r="Q4389" s="18"/>
      <c r="R4389" s="18"/>
    </row>
    <row r="4390" spans="1:18" x14ac:dyDescent="0.3">
      <c r="A4390" s="98"/>
      <c r="B4390" s="98"/>
      <c r="C4390" s="98"/>
      <c r="D4390" s="98"/>
      <c r="E4390" s="98"/>
      <c r="F4390" s="98"/>
      <c r="G4390" s="98"/>
      <c r="H4390" s="98"/>
      <c r="I4390" s="98"/>
      <c r="J4390" s="98"/>
      <c r="K4390" s="98"/>
      <c r="L4390" s="98"/>
      <c r="M4390" s="98"/>
      <c r="N4390" s="98"/>
      <c r="O4390" s="98"/>
      <c r="P4390" s="97"/>
      <c r="Q4390" s="18"/>
      <c r="R4390" s="18"/>
    </row>
    <row r="4391" spans="1:18" x14ac:dyDescent="0.3">
      <c r="A4391" s="98"/>
      <c r="B4391" s="98"/>
      <c r="C4391" s="98"/>
      <c r="D4391" s="98"/>
      <c r="E4391" s="98"/>
      <c r="F4391" s="98"/>
      <c r="G4391" s="98"/>
      <c r="H4391" s="98"/>
      <c r="I4391" s="98"/>
      <c r="J4391" s="98"/>
      <c r="K4391" s="98"/>
      <c r="L4391" s="98"/>
      <c r="M4391" s="98"/>
      <c r="N4391" s="98"/>
      <c r="O4391" s="98"/>
      <c r="P4391" s="97"/>
      <c r="Q4391" s="18"/>
      <c r="R4391" s="18"/>
    </row>
    <row r="4392" spans="1:18" x14ac:dyDescent="0.3">
      <c r="A4392" s="98"/>
      <c r="B4392" s="98"/>
      <c r="C4392" s="98"/>
      <c r="D4392" s="98"/>
      <c r="E4392" s="98"/>
      <c r="F4392" s="98"/>
      <c r="G4392" s="98"/>
      <c r="H4392" s="98"/>
      <c r="I4392" s="98"/>
      <c r="J4392" s="98"/>
      <c r="K4392" s="98"/>
      <c r="L4392" s="98"/>
      <c r="M4392" s="98"/>
      <c r="N4392" s="98"/>
      <c r="O4392" s="98"/>
      <c r="P4392" s="97"/>
      <c r="Q4392" s="18"/>
      <c r="R4392" s="18"/>
    </row>
    <row r="4393" spans="1:18" x14ac:dyDescent="0.3">
      <c r="A4393" s="98"/>
      <c r="B4393" s="98"/>
      <c r="C4393" s="98"/>
      <c r="D4393" s="98"/>
      <c r="E4393" s="98"/>
      <c r="F4393" s="98"/>
      <c r="G4393" s="98"/>
      <c r="H4393" s="98"/>
      <c r="I4393" s="98"/>
      <c r="J4393" s="98"/>
      <c r="K4393" s="98"/>
      <c r="L4393" s="98"/>
      <c r="M4393" s="98"/>
      <c r="N4393" s="98"/>
      <c r="O4393" s="98"/>
      <c r="P4393" s="97"/>
      <c r="Q4393" s="18"/>
      <c r="R4393" s="18"/>
    </row>
    <row r="4394" spans="1:18" x14ac:dyDescent="0.3">
      <c r="A4394" s="98"/>
      <c r="B4394" s="98"/>
      <c r="C4394" s="98"/>
      <c r="D4394" s="98"/>
      <c r="E4394" s="98"/>
      <c r="F4394" s="98"/>
      <c r="G4394" s="98"/>
      <c r="H4394" s="98"/>
      <c r="I4394" s="98"/>
      <c r="J4394" s="98"/>
      <c r="K4394" s="98"/>
      <c r="L4394" s="98"/>
      <c r="M4394" s="98"/>
      <c r="N4394" s="98"/>
      <c r="O4394" s="98"/>
      <c r="P4394" s="97"/>
      <c r="Q4394" s="18"/>
      <c r="R4394" s="18"/>
    </row>
    <row r="4395" spans="1:18" x14ac:dyDescent="0.3">
      <c r="A4395" s="98"/>
      <c r="B4395" s="98"/>
      <c r="C4395" s="98"/>
      <c r="D4395" s="98"/>
      <c r="E4395" s="98"/>
      <c r="F4395" s="98"/>
      <c r="G4395" s="98"/>
      <c r="H4395" s="98"/>
      <c r="I4395" s="98"/>
      <c r="J4395" s="98"/>
      <c r="K4395" s="98"/>
      <c r="L4395" s="98"/>
      <c r="M4395" s="98"/>
      <c r="N4395" s="98"/>
      <c r="O4395" s="98"/>
      <c r="P4395" s="97"/>
      <c r="Q4395" s="18"/>
      <c r="R4395" s="18"/>
    </row>
    <row r="4396" spans="1:18" x14ac:dyDescent="0.3">
      <c r="A4396" s="98"/>
      <c r="B4396" s="98"/>
      <c r="C4396" s="98"/>
      <c r="D4396" s="98"/>
      <c r="E4396" s="98"/>
      <c r="F4396" s="98"/>
      <c r="G4396" s="98"/>
      <c r="H4396" s="98"/>
      <c r="I4396" s="98"/>
      <c r="J4396" s="98"/>
      <c r="K4396" s="98"/>
      <c r="L4396" s="98"/>
      <c r="M4396" s="98"/>
      <c r="N4396" s="98"/>
      <c r="O4396" s="98"/>
      <c r="P4396" s="97"/>
      <c r="Q4396" s="18"/>
      <c r="R4396" s="18"/>
    </row>
    <row r="4397" spans="1:18" x14ac:dyDescent="0.3">
      <c r="A4397" s="98"/>
      <c r="B4397" s="98"/>
      <c r="C4397" s="98"/>
      <c r="D4397" s="98"/>
      <c r="E4397" s="98"/>
      <c r="F4397" s="98"/>
      <c r="G4397" s="98"/>
      <c r="H4397" s="98"/>
      <c r="I4397" s="98"/>
      <c r="J4397" s="98"/>
      <c r="K4397" s="98"/>
      <c r="L4397" s="98"/>
      <c r="M4397" s="98"/>
      <c r="N4397" s="98"/>
      <c r="O4397" s="98"/>
      <c r="P4397" s="97"/>
      <c r="Q4397" s="18"/>
      <c r="R4397" s="18"/>
    </row>
    <row r="4398" spans="1:18" x14ac:dyDescent="0.3">
      <c r="A4398" s="98"/>
      <c r="B4398" s="98"/>
      <c r="C4398" s="98"/>
      <c r="D4398" s="98"/>
      <c r="E4398" s="98"/>
      <c r="F4398" s="98"/>
      <c r="G4398" s="98"/>
      <c r="H4398" s="98"/>
      <c r="I4398" s="98"/>
      <c r="J4398" s="98"/>
      <c r="K4398" s="98"/>
      <c r="L4398" s="98"/>
      <c r="M4398" s="98"/>
      <c r="N4398" s="98"/>
      <c r="O4398" s="98"/>
      <c r="P4398" s="97"/>
      <c r="Q4398" s="18"/>
      <c r="R4398" s="18"/>
    </row>
    <row r="4399" spans="1:18" x14ac:dyDescent="0.3">
      <c r="A4399" s="98"/>
      <c r="B4399" s="98"/>
      <c r="C4399" s="98"/>
      <c r="D4399" s="98"/>
      <c r="E4399" s="98"/>
      <c r="F4399" s="98"/>
      <c r="G4399" s="98"/>
      <c r="H4399" s="98"/>
      <c r="I4399" s="98"/>
      <c r="J4399" s="98"/>
      <c r="K4399" s="98"/>
      <c r="L4399" s="98"/>
      <c r="M4399" s="98"/>
      <c r="N4399" s="98"/>
      <c r="O4399" s="98"/>
      <c r="P4399" s="97"/>
      <c r="Q4399" s="18"/>
      <c r="R4399" s="18"/>
    </row>
    <row r="4400" spans="1:18" x14ac:dyDescent="0.3">
      <c r="A4400" s="98"/>
      <c r="B4400" s="98"/>
      <c r="C4400" s="98"/>
      <c r="D4400" s="98"/>
      <c r="E4400" s="98"/>
      <c r="F4400" s="98"/>
      <c r="G4400" s="98"/>
      <c r="H4400" s="98"/>
      <c r="I4400" s="98"/>
      <c r="J4400" s="98"/>
      <c r="K4400" s="98"/>
      <c r="L4400" s="98"/>
      <c r="M4400" s="98"/>
      <c r="N4400" s="98"/>
      <c r="O4400" s="98"/>
      <c r="P4400" s="97"/>
      <c r="Q4400" s="18"/>
      <c r="R4400" s="18"/>
    </row>
    <row r="4401" spans="1:18" x14ac:dyDescent="0.3">
      <c r="A4401" s="98"/>
      <c r="B4401" s="98"/>
      <c r="C4401" s="98"/>
      <c r="D4401" s="98"/>
      <c r="E4401" s="98"/>
      <c r="F4401" s="98"/>
      <c r="G4401" s="98"/>
      <c r="H4401" s="98"/>
      <c r="I4401" s="98"/>
      <c r="J4401" s="98"/>
      <c r="K4401" s="98"/>
      <c r="L4401" s="98"/>
      <c r="M4401" s="98"/>
      <c r="N4401" s="98"/>
      <c r="O4401" s="98"/>
      <c r="P4401" s="97"/>
      <c r="Q4401" s="18"/>
      <c r="R4401" s="18"/>
    </row>
    <row r="4402" spans="1:18" x14ac:dyDescent="0.3">
      <c r="A4402" s="98"/>
      <c r="B4402" s="98"/>
      <c r="C4402" s="98"/>
      <c r="D4402" s="98"/>
      <c r="E4402" s="98"/>
      <c r="F4402" s="98"/>
      <c r="G4402" s="98"/>
      <c r="H4402" s="98"/>
      <c r="I4402" s="98"/>
      <c r="J4402" s="98"/>
      <c r="K4402" s="98"/>
      <c r="L4402" s="98"/>
      <c r="M4402" s="98"/>
      <c r="N4402" s="98"/>
      <c r="O4402" s="98"/>
      <c r="P4402" s="97"/>
      <c r="Q4402" s="18"/>
      <c r="R4402" s="18"/>
    </row>
    <row r="4403" spans="1:18" x14ac:dyDescent="0.3">
      <c r="A4403" s="98"/>
      <c r="B4403" s="98"/>
      <c r="C4403" s="98"/>
      <c r="D4403" s="98"/>
      <c r="E4403" s="98"/>
      <c r="F4403" s="98"/>
      <c r="G4403" s="98"/>
      <c r="H4403" s="98"/>
      <c r="I4403" s="98"/>
      <c r="J4403" s="98"/>
      <c r="K4403" s="98"/>
      <c r="L4403" s="98"/>
      <c r="M4403" s="98"/>
      <c r="N4403" s="98"/>
      <c r="O4403" s="98"/>
      <c r="P4403" s="97"/>
      <c r="Q4403" s="18"/>
      <c r="R4403" s="18"/>
    </row>
    <row r="4404" spans="1:18" x14ac:dyDescent="0.3">
      <c r="A4404" s="98"/>
      <c r="B4404" s="98"/>
      <c r="C4404" s="98"/>
      <c r="D4404" s="98"/>
      <c r="E4404" s="98"/>
      <c r="F4404" s="98"/>
      <c r="G4404" s="98"/>
      <c r="H4404" s="98"/>
      <c r="I4404" s="98"/>
      <c r="J4404" s="98"/>
      <c r="K4404" s="98"/>
      <c r="L4404" s="98"/>
      <c r="M4404" s="98"/>
      <c r="N4404" s="98"/>
      <c r="O4404" s="98"/>
      <c r="P4404" s="97"/>
      <c r="Q4404" s="18"/>
      <c r="R4404" s="18"/>
    </row>
    <row r="4405" spans="1:18" x14ac:dyDescent="0.3">
      <c r="A4405" s="98"/>
      <c r="B4405" s="98"/>
      <c r="C4405" s="98"/>
      <c r="D4405" s="98"/>
      <c r="E4405" s="98"/>
      <c r="F4405" s="98"/>
      <c r="G4405" s="98"/>
      <c r="H4405" s="98"/>
      <c r="I4405" s="98"/>
      <c r="J4405" s="98"/>
      <c r="K4405" s="98"/>
      <c r="L4405" s="98"/>
      <c r="M4405" s="98"/>
      <c r="N4405" s="98"/>
      <c r="O4405" s="98"/>
      <c r="P4405" s="97"/>
      <c r="Q4405" s="18"/>
      <c r="R4405" s="18"/>
    </row>
    <row r="4406" spans="1:18" x14ac:dyDescent="0.3">
      <c r="A4406" s="98"/>
      <c r="B4406" s="98"/>
      <c r="C4406" s="98"/>
      <c r="D4406" s="98"/>
      <c r="E4406" s="98"/>
      <c r="F4406" s="98"/>
      <c r="G4406" s="98"/>
      <c r="H4406" s="98"/>
      <c r="I4406" s="98"/>
      <c r="J4406" s="98"/>
      <c r="K4406" s="98"/>
      <c r="L4406" s="98"/>
      <c r="M4406" s="98"/>
      <c r="N4406" s="98"/>
      <c r="O4406" s="98"/>
      <c r="P4406" s="97"/>
      <c r="Q4406" s="18"/>
      <c r="R4406" s="18"/>
    </row>
    <row r="4407" spans="1:18" x14ac:dyDescent="0.3">
      <c r="A4407" s="98"/>
      <c r="B4407" s="98"/>
      <c r="C4407" s="98"/>
      <c r="D4407" s="98"/>
      <c r="E4407" s="98"/>
      <c r="F4407" s="98"/>
      <c r="G4407" s="98"/>
      <c r="H4407" s="98"/>
      <c r="I4407" s="98"/>
      <c r="J4407" s="98"/>
      <c r="K4407" s="98"/>
      <c r="L4407" s="98"/>
      <c r="M4407" s="98"/>
      <c r="N4407" s="98"/>
      <c r="O4407" s="98"/>
      <c r="P4407" s="97"/>
      <c r="Q4407" s="18"/>
      <c r="R4407" s="18"/>
    </row>
    <row r="4408" spans="1:18" x14ac:dyDescent="0.3">
      <c r="A4408" s="98"/>
      <c r="B4408" s="98"/>
      <c r="C4408" s="98"/>
      <c r="D4408" s="98"/>
      <c r="E4408" s="98"/>
      <c r="F4408" s="98"/>
      <c r="G4408" s="98"/>
      <c r="H4408" s="98"/>
      <c r="I4408" s="98"/>
      <c r="J4408" s="98"/>
      <c r="K4408" s="98"/>
      <c r="L4408" s="98"/>
      <c r="M4408" s="98"/>
      <c r="N4408" s="98"/>
      <c r="O4408" s="98"/>
      <c r="P4408" s="97"/>
      <c r="Q4408" s="18"/>
      <c r="R4408" s="18"/>
    </row>
    <row r="4409" spans="1:18" x14ac:dyDescent="0.3">
      <c r="A4409" s="98"/>
      <c r="B4409" s="98"/>
      <c r="C4409" s="98"/>
      <c r="D4409" s="98"/>
      <c r="E4409" s="98"/>
      <c r="F4409" s="98"/>
      <c r="G4409" s="98"/>
      <c r="H4409" s="98"/>
      <c r="I4409" s="98"/>
      <c r="J4409" s="98"/>
      <c r="K4409" s="98"/>
      <c r="L4409" s="98"/>
      <c r="M4409" s="98"/>
      <c r="N4409" s="98"/>
      <c r="O4409" s="98"/>
      <c r="P4409" s="97"/>
      <c r="Q4409" s="18"/>
      <c r="R4409" s="18"/>
    </row>
    <row r="4410" spans="1:18" x14ac:dyDescent="0.3">
      <c r="A4410" s="98"/>
      <c r="B4410" s="98"/>
      <c r="C4410" s="98"/>
      <c r="D4410" s="98"/>
      <c r="E4410" s="98"/>
      <c r="F4410" s="98"/>
      <c r="G4410" s="98"/>
      <c r="H4410" s="98"/>
      <c r="I4410" s="98"/>
      <c r="J4410" s="98"/>
      <c r="K4410" s="98"/>
      <c r="L4410" s="98"/>
      <c r="M4410" s="98"/>
      <c r="N4410" s="98"/>
      <c r="O4410" s="98"/>
      <c r="P4410" s="97"/>
      <c r="Q4410" s="18"/>
      <c r="R4410" s="18"/>
    </row>
    <row r="4411" spans="1:18" x14ac:dyDescent="0.3">
      <c r="A4411" s="98"/>
      <c r="B4411" s="98"/>
      <c r="C4411" s="98"/>
      <c r="D4411" s="98"/>
      <c r="E4411" s="98"/>
      <c r="F4411" s="98"/>
      <c r="G4411" s="98"/>
      <c r="H4411" s="98"/>
      <c r="I4411" s="98"/>
      <c r="J4411" s="98"/>
      <c r="K4411" s="98"/>
      <c r="L4411" s="98"/>
      <c r="M4411" s="98"/>
      <c r="N4411" s="98"/>
      <c r="O4411" s="98"/>
      <c r="P4411" s="97"/>
      <c r="Q4411" s="18"/>
      <c r="R4411" s="18"/>
    </row>
    <row r="4412" spans="1:18" x14ac:dyDescent="0.3">
      <c r="A4412" s="98"/>
      <c r="B4412" s="98"/>
      <c r="C4412" s="98"/>
      <c r="D4412" s="98"/>
      <c r="E4412" s="98"/>
      <c r="F4412" s="98"/>
      <c r="G4412" s="98"/>
      <c r="H4412" s="98"/>
      <c r="I4412" s="98"/>
      <c r="J4412" s="98"/>
      <c r="K4412" s="98"/>
      <c r="L4412" s="98"/>
      <c r="M4412" s="98"/>
      <c r="N4412" s="98"/>
      <c r="O4412" s="98"/>
      <c r="P4412" s="97"/>
      <c r="Q4412" s="18"/>
      <c r="R4412" s="18"/>
    </row>
    <row r="4413" spans="1:18" x14ac:dyDescent="0.3">
      <c r="A4413" s="98"/>
      <c r="B4413" s="98"/>
      <c r="C4413" s="98"/>
      <c r="D4413" s="98"/>
      <c r="E4413" s="98"/>
      <c r="F4413" s="98"/>
      <c r="G4413" s="98"/>
      <c r="H4413" s="98"/>
      <c r="I4413" s="98"/>
      <c r="J4413" s="98"/>
      <c r="K4413" s="98"/>
      <c r="L4413" s="98"/>
      <c r="M4413" s="98"/>
      <c r="N4413" s="98"/>
      <c r="O4413" s="98"/>
      <c r="P4413" s="97"/>
      <c r="Q4413" s="18"/>
      <c r="R4413" s="18"/>
    </row>
    <row r="4414" spans="1:18" x14ac:dyDescent="0.3">
      <c r="A4414" s="98"/>
      <c r="B4414" s="98"/>
      <c r="C4414" s="98"/>
      <c r="D4414" s="98"/>
      <c r="E4414" s="98"/>
      <c r="F4414" s="98"/>
      <c r="G4414" s="98"/>
      <c r="H4414" s="98"/>
      <c r="I4414" s="98"/>
      <c r="J4414" s="98"/>
      <c r="K4414" s="98"/>
      <c r="L4414" s="98"/>
      <c r="M4414" s="98"/>
      <c r="N4414" s="98"/>
      <c r="O4414" s="98"/>
      <c r="P4414" s="97"/>
      <c r="Q4414" s="18"/>
      <c r="R4414" s="18"/>
    </row>
    <row r="4415" spans="1:18" x14ac:dyDescent="0.3">
      <c r="A4415" s="98"/>
      <c r="B4415" s="98"/>
      <c r="C4415" s="98"/>
      <c r="D4415" s="98"/>
      <c r="E4415" s="98"/>
      <c r="F4415" s="98"/>
      <c r="G4415" s="98"/>
      <c r="H4415" s="98"/>
      <c r="I4415" s="98"/>
      <c r="J4415" s="98"/>
      <c r="K4415" s="98"/>
      <c r="L4415" s="98"/>
      <c r="M4415" s="98"/>
      <c r="N4415" s="98"/>
      <c r="O4415" s="98"/>
      <c r="P4415" s="97"/>
      <c r="Q4415" s="18"/>
      <c r="R4415" s="18"/>
    </row>
    <row r="4416" spans="1:18" x14ac:dyDescent="0.3">
      <c r="A4416" s="98"/>
      <c r="B4416" s="98"/>
      <c r="C4416" s="98"/>
      <c r="D4416" s="98"/>
      <c r="E4416" s="98"/>
      <c r="F4416" s="98"/>
      <c r="G4416" s="98"/>
      <c r="H4416" s="98"/>
      <c r="I4416" s="98"/>
      <c r="J4416" s="98"/>
      <c r="K4416" s="98"/>
      <c r="L4416" s="98"/>
      <c r="M4416" s="98"/>
      <c r="N4416" s="98"/>
      <c r="O4416" s="98"/>
      <c r="P4416" s="97"/>
      <c r="Q4416" s="18"/>
      <c r="R4416" s="18"/>
    </row>
    <row r="4417" spans="1:18" x14ac:dyDescent="0.3">
      <c r="A4417" s="98"/>
      <c r="B4417" s="98"/>
      <c r="C4417" s="98"/>
      <c r="D4417" s="98"/>
      <c r="E4417" s="98"/>
      <c r="F4417" s="98"/>
      <c r="G4417" s="98"/>
      <c r="H4417" s="98"/>
      <c r="I4417" s="98"/>
      <c r="J4417" s="98"/>
      <c r="K4417" s="98"/>
      <c r="L4417" s="98"/>
      <c r="M4417" s="98"/>
      <c r="N4417" s="98"/>
      <c r="O4417" s="98"/>
      <c r="P4417" s="97"/>
      <c r="Q4417" s="18"/>
      <c r="R4417" s="18"/>
    </row>
    <row r="4418" spans="1:18" x14ac:dyDescent="0.3">
      <c r="A4418" s="98"/>
      <c r="B4418" s="98"/>
      <c r="C4418" s="98"/>
      <c r="D4418" s="98"/>
      <c r="E4418" s="98"/>
      <c r="F4418" s="98"/>
      <c r="G4418" s="98"/>
      <c r="H4418" s="98"/>
      <c r="I4418" s="98"/>
      <c r="J4418" s="98"/>
      <c r="K4418" s="98"/>
      <c r="L4418" s="98"/>
      <c r="M4418" s="98"/>
      <c r="N4418" s="98"/>
      <c r="O4418" s="98"/>
      <c r="P4418" s="97"/>
      <c r="Q4418" s="18"/>
      <c r="R4418" s="18"/>
    </row>
    <row r="4419" spans="1:18" x14ac:dyDescent="0.3">
      <c r="A4419" s="98"/>
      <c r="B4419" s="98"/>
      <c r="C4419" s="98"/>
      <c r="D4419" s="98"/>
      <c r="E4419" s="98"/>
      <c r="F4419" s="98"/>
      <c r="G4419" s="98"/>
      <c r="H4419" s="98"/>
      <c r="I4419" s="98"/>
      <c r="J4419" s="98"/>
      <c r="K4419" s="98"/>
      <c r="L4419" s="98"/>
      <c r="M4419" s="98"/>
      <c r="N4419" s="98"/>
      <c r="O4419" s="98"/>
      <c r="P4419" s="97"/>
      <c r="Q4419" s="18"/>
      <c r="R4419" s="18"/>
    </row>
    <row r="4420" spans="1:18" x14ac:dyDescent="0.3">
      <c r="A4420" s="98"/>
      <c r="B4420" s="98"/>
      <c r="C4420" s="98"/>
      <c r="D4420" s="98"/>
      <c r="E4420" s="98"/>
      <c r="F4420" s="98"/>
      <c r="G4420" s="98"/>
      <c r="H4420" s="98"/>
      <c r="I4420" s="98"/>
      <c r="J4420" s="98"/>
      <c r="K4420" s="98"/>
      <c r="L4420" s="98"/>
      <c r="M4420" s="98"/>
      <c r="N4420" s="98"/>
      <c r="O4420" s="98"/>
      <c r="P4420" s="97"/>
      <c r="Q4420" s="18"/>
      <c r="R4420" s="18"/>
    </row>
    <row r="4421" spans="1:18" x14ac:dyDescent="0.3">
      <c r="A4421" s="98"/>
      <c r="B4421" s="98"/>
      <c r="C4421" s="98"/>
      <c r="D4421" s="98"/>
      <c r="E4421" s="98"/>
      <c r="F4421" s="98"/>
      <c r="G4421" s="98"/>
      <c r="H4421" s="98"/>
      <c r="I4421" s="98"/>
      <c r="J4421" s="98"/>
      <c r="K4421" s="98"/>
      <c r="L4421" s="98"/>
      <c r="M4421" s="98"/>
      <c r="N4421" s="98"/>
      <c r="O4421" s="98"/>
      <c r="P4421" s="97"/>
      <c r="Q4421" s="18"/>
      <c r="R4421" s="18"/>
    </row>
    <row r="4422" spans="1:18" x14ac:dyDescent="0.3">
      <c r="A4422" s="98"/>
      <c r="B4422" s="98"/>
      <c r="C4422" s="98"/>
      <c r="D4422" s="98"/>
      <c r="E4422" s="98"/>
      <c r="F4422" s="98"/>
      <c r="G4422" s="98"/>
      <c r="H4422" s="98"/>
      <c r="I4422" s="98"/>
      <c r="J4422" s="98"/>
      <c r="K4422" s="98"/>
      <c r="L4422" s="98"/>
      <c r="M4422" s="98"/>
      <c r="N4422" s="98"/>
      <c r="O4422" s="98"/>
      <c r="P4422" s="97"/>
      <c r="Q4422" s="18"/>
      <c r="R4422" s="18"/>
    </row>
    <row r="4423" spans="1:18" x14ac:dyDescent="0.3">
      <c r="A4423" s="98"/>
      <c r="B4423" s="98"/>
      <c r="C4423" s="98"/>
      <c r="D4423" s="98"/>
      <c r="E4423" s="98"/>
      <c r="F4423" s="98"/>
      <c r="G4423" s="98"/>
      <c r="H4423" s="98"/>
      <c r="I4423" s="98"/>
      <c r="J4423" s="98"/>
      <c r="K4423" s="98"/>
      <c r="L4423" s="98"/>
      <c r="M4423" s="98"/>
      <c r="N4423" s="98"/>
      <c r="O4423" s="98"/>
      <c r="P4423" s="97"/>
      <c r="Q4423" s="18"/>
      <c r="R4423" s="18"/>
    </row>
    <row r="4424" spans="1:18" x14ac:dyDescent="0.3">
      <c r="A4424" s="98"/>
      <c r="B4424" s="98"/>
      <c r="C4424" s="98"/>
      <c r="D4424" s="98"/>
      <c r="E4424" s="98"/>
      <c r="F4424" s="98"/>
      <c r="G4424" s="98"/>
      <c r="H4424" s="98"/>
      <c r="I4424" s="98"/>
      <c r="J4424" s="98"/>
      <c r="K4424" s="98"/>
      <c r="L4424" s="98"/>
      <c r="M4424" s="98"/>
      <c r="N4424" s="98"/>
      <c r="O4424" s="98"/>
      <c r="P4424" s="97"/>
      <c r="Q4424" s="18"/>
      <c r="R4424" s="18"/>
    </row>
    <row r="4425" spans="1:18" x14ac:dyDescent="0.3">
      <c r="A4425" s="98"/>
      <c r="B4425" s="98"/>
      <c r="C4425" s="98"/>
      <c r="D4425" s="98"/>
      <c r="E4425" s="98"/>
      <c r="F4425" s="98"/>
      <c r="G4425" s="98"/>
      <c r="H4425" s="98"/>
      <c r="I4425" s="98"/>
      <c r="J4425" s="98"/>
      <c r="K4425" s="98"/>
      <c r="L4425" s="98"/>
      <c r="M4425" s="98"/>
      <c r="N4425" s="98"/>
      <c r="O4425" s="98"/>
      <c r="P4425" s="97"/>
      <c r="Q4425" s="18"/>
      <c r="R4425" s="18"/>
    </row>
    <row r="4426" spans="1:18" x14ac:dyDescent="0.3">
      <c r="A4426" s="98"/>
      <c r="B4426" s="98"/>
      <c r="C4426" s="98"/>
      <c r="D4426" s="98"/>
      <c r="E4426" s="98"/>
      <c r="F4426" s="98"/>
      <c r="G4426" s="98"/>
      <c r="H4426" s="98"/>
      <c r="I4426" s="98"/>
      <c r="J4426" s="98"/>
      <c r="K4426" s="98"/>
      <c r="L4426" s="98"/>
      <c r="M4426" s="98"/>
      <c r="N4426" s="98"/>
      <c r="O4426" s="98"/>
      <c r="P4426" s="97"/>
      <c r="Q4426" s="18"/>
      <c r="R4426" s="18"/>
    </row>
    <row r="4427" spans="1:18" x14ac:dyDescent="0.3">
      <c r="A4427" s="98"/>
      <c r="B4427" s="98"/>
      <c r="C4427" s="98"/>
      <c r="D4427" s="98"/>
      <c r="E4427" s="98"/>
      <c r="F4427" s="98"/>
      <c r="G4427" s="98"/>
      <c r="H4427" s="98"/>
      <c r="I4427" s="98"/>
      <c r="J4427" s="98"/>
      <c r="K4427" s="98"/>
      <c r="L4427" s="98"/>
      <c r="M4427" s="98"/>
      <c r="N4427" s="98"/>
      <c r="O4427" s="98"/>
      <c r="P4427" s="97"/>
      <c r="Q4427" s="18"/>
      <c r="R4427" s="18"/>
    </row>
    <row r="4428" spans="1:18" x14ac:dyDescent="0.3">
      <c r="A4428" s="98"/>
      <c r="B4428" s="98"/>
      <c r="C4428" s="98"/>
      <c r="D4428" s="98"/>
      <c r="E4428" s="98"/>
      <c r="F4428" s="98"/>
      <c r="G4428" s="98"/>
      <c r="H4428" s="98"/>
      <c r="I4428" s="98"/>
      <c r="J4428" s="98"/>
      <c r="K4428" s="98"/>
      <c r="L4428" s="98"/>
      <c r="M4428" s="98"/>
      <c r="N4428" s="98"/>
      <c r="O4428" s="98"/>
      <c r="P4428" s="97"/>
      <c r="Q4428" s="18"/>
      <c r="R4428" s="18"/>
    </row>
    <row r="4429" spans="1:18" x14ac:dyDescent="0.3">
      <c r="A4429" s="98"/>
      <c r="B4429" s="98"/>
      <c r="C4429" s="98"/>
      <c r="D4429" s="98"/>
      <c r="E4429" s="98"/>
      <c r="F4429" s="98"/>
      <c r="G4429" s="98"/>
      <c r="H4429" s="98"/>
      <c r="I4429" s="98"/>
      <c r="J4429" s="98"/>
      <c r="K4429" s="98"/>
      <c r="L4429" s="98"/>
      <c r="M4429" s="98"/>
      <c r="N4429" s="98"/>
      <c r="O4429" s="98"/>
      <c r="P4429" s="97"/>
      <c r="Q4429" s="18"/>
      <c r="R4429" s="18"/>
    </row>
    <row r="4430" spans="1:18" x14ac:dyDescent="0.3">
      <c r="A4430" s="98"/>
      <c r="B4430" s="98"/>
      <c r="C4430" s="98"/>
      <c r="D4430" s="98"/>
      <c r="E4430" s="98"/>
      <c r="F4430" s="98"/>
      <c r="G4430" s="98"/>
      <c r="H4430" s="98"/>
      <c r="I4430" s="98"/>
      <c r="J4430" s="98"/>
      <c r="K4430" s="98"/>
      <c r="L4430" s="98"/>
      <c r="M4430" s="98"/>
      <c r="N4430" s="98"/>
      <c r="O4430" s="98"/>
      <c r="P4430" s="97"/>
      <c r="Q4430" s="18"/>
      <c r="R4430" s="18"/>
    </row>
    <row r="4431" spans="1:18" x14ac:dyDescent="0.3">
      <c r="A4431" s="98"/>
      <c r="B4431" s="98"/>
      <c r="C4431" s="98"/>
      <c r="D4431" s="98"/>
      <c r="E4431" s="98"/>
      <c r="F4431" s="98"/>
      <c r="G4431" s="98"/>
      <c r="H4431" s="98"/>
      <c r="I4431" s="98"/>
      <c r="J4431" s="98"/>
      <c r="K4431" s="98"/>
      <c r="L4431" s="98"/>
      <c r="M4431" s="98"/>
      <c r="N4431" s="98"/>
      <c r="O4431" s="98"/>
      <c r="P4431" s="97"/>
      <c r="Q4431" s="18"/>
      <c r="R4431" s="18"/>
    </row>
    <row r="4432" spans="1:18" x14ac:dyDescent="0.3">
      <c r="A4432" s="98"/>
      <c r="B4432" s="98"/>
      <c r="C4432" s="98"/>
      <c r="D4432" s="98"/>
      <c r="E4432" s="98"/>
      <c r="F4432" s="98"/>
      <c r="G4432" s="98"/>
      <c r="H4432" s="98"/>
      <c r="I4432" s="98"/>
      <c r="J4432" s="98"/>
      <c r="K4432" s="98"/>
      <c r="L4432" s="98"/>
      <c r="M4432" s="98"/>
      <c r="N4432" s="98"/>
      <c r="O4432" s="98"/>
      <c r="P4432" s="97"/>
      <c r="Q4432" s="18"/>
      <c r="R4432" s="18"/>
    </row>
    <row r="4433" spans="1:18" x14ac:dyDescent="0.3">
      <c r="A4433" s="98"/>
      <c r="B4433" s="98"/>
      <c r="C4433" s="98"/>
      <c r="D4433" s="98"/>
      <c r="E4433" s="98"/>
      <c r="F4433" s="98"/>
      <c r="G4433" s="98"/>
      <c r="H4433" s="98"/>
      <c r="I4433" s="98"/>
      <c r="J4433" s="98"/>
      <c r="K4433" s="98"/>
      <c r="L4433" s="98"/>
      <c r="M4433" s="98"/>
      <c r="N4433" s="98"/>
      <c r="O4433" s="98"/>
      <c r="P4433" s="97"/>
      <c r="Q4433" s="18"/>
      <c r="R4433" s="18"/>
    </row>
    <row r="4434" spans="1:18" x14ac:dyDescent="0.3">
      <c r="A4434" s="98"/>
      <c r="B4434" s="98"/>
      <c r="C4434" s="98"/>
      <c r="D4434" s="98"/>
      <c r="E4434" s="98"/>
      <c r="F4434" s="98"/>
      <c r="G4434" s="98"/>
      <c r="H4434" s="98"/>
      <c r="I4434" s="98"/>
      <c r="J4434" s="98"/>
      <c r="K4434" s="98"/>
      <c r="L4434" s="98"/>
      <c r="M4434" s="98"/>
      <c r="N4434" s="98"/>
      <c r="O4434" s="98"/>
      <c r="P4434" s="97"/>
      <c r="Q4434" s="18"/>
      <c r="R4434" s="18"/>
    </row>
    <row r="4435" spans="1:18" x14ac:dyDescent="0.3">
      <c r="A4435" s="98"/>
      <c r="B4435" s="98"/>
      <c r="C4435" s="98"/>
      <c r="D4435" s="98"/>
      <c r="E4435" s="98"/>
      <c r="F4435" s="98"/>
      <c r="G4435" s="98"/>
      <c r="H4435" s="98"/>
      <c r="I4435" s="98"/>
      <c r="J4435" s="98"/>
      <c r="K4435" s="98"/>
      <c r="L4435" s="98"/>
      <c r="M4435" s="98"/>
      <c r="N4435" s="98"/>
      <c r="O4435" s="98"/>
      <c r="P4435" s="97"/>
      <c r="Q4435" s="18"/>
      <c r="R4435" s="18"/>
    </row>
    <row r="4436" spans="1:18" x14ac:dyDescent="0.3">
      <c r="A4436" s="98"/>
      <c r="B4436" s="98"/>
      <c r="C4436" s="98"/>
      <c r="D4436" s="98"/>
      <c r="E4436" s="98"/>
      <c r="F4436" s="98"/>
      <c r="G4436" s="98"/>
      <c r="H4436" s="98"/>
      <c r="I4436" s="98"/>
      <c r="J4436" s="98"/>
      <c r="K4436" s="98"/>
      <c r="L4436" s="98"/>
      <c r="M4436" s="98"/>
      <c r="N4436" s="98"/>
      <c r="O4436" s="98"/>
      <c r="P4436" s="97"/>
      <c r="Q4436" s="18"/>
      <c r="R4436" s="18"/>
    </row>
    <row r="4437" spans="1:18" x14ac:dyDescent="0.3">
      <c r="A4437" s="98"/>
      <c r="B4437" s="98"/>
      <c r="C4437" s="98"/>
      <c r="D4437" s="98"/>
      <c r="E4437" s="98"/>
      <c r="F4437" s="98"/>
      <c r="G4437" s="98"/>
      <c r="H4437" s="98"/>
      <c r="I4437" s="98"/>
      <c r="J4437" s="98"/>
      <c r="K4437" s="98"/>
      <c r="L4437" s="98"/>
      <c r="M4437" s="98"/>
      <c r="N4437" s="98"/>
      <c r="O4437" s="98"/>
      <c r="P4437" s="97"/>
      <c r="Q4437" s="18"/>
      <c r="R4437" s="18"/>
    </row>
    <row r="4438" spans="1:18" x14ac:dyDescent="0.3">
      <c r="A4438" s="98"/>
      <c r="B4438" s="98"/>
      <c r="C4438" s="98"/>
      <c r="D4438" s="98"/>
      <c r="E4438" s="98"/>
      <c r="F4438" s="98"/>
      <c r="G4438" s="98"/>
      <c r="H4438" s="98"/>
      <c r="I4438" s="98"/>
      <c r="J4438" s="98"/>
      <c r="K4438" s="98"/>
      <c r="L4438" s="98"/>
      <c r="M4438" s="98"/>
      <c r="N4438" s="98"/>
      <c r="O4438" s="98"/>
      <c r="P4438" s="97"/>
      <c r="Q4438" s="18"/>
      <c r="R4438" s="18"/>
    </row>
    <row r="4439" spans="1:18" x14ac:dyDescent="0.3">
      <c r="A4439" s="98"/>
      <c r="B4439" s="98"/>
      <c r="C4439" s="98"/>
      <c r="D4439" s="98"/>
      <c r="E4439" s="98"/>
      <c r="F4439" s="98"/>
      <c r="G4439" s="98"/>
      <c r="H4439" s="98"/>
      <c r="I4439" s="98"/>
      <c r="J4439" s="98"/>
      <c r="K4439" s="98"/>
      <c r="L4439" s="98"/>
      <c r="M4439" s="98"/>
      <c r="N4439" s="98"/>
      <c r="O4439" s="98"/>
      <c r="P4439" s="97"/>
      <c r="Q4439" s="18"/>
      <c r="R4439" s="18"/>
    </row>
    <row r="4440" spans="1:18" x14ac:dyDescent="0.3">
      <c r="A4440" s="98"/>
      <c r="B4440" s="98"/>
      <c r="C4440" s="98"/>
      <c r="D4440" s="98"/>
      <c r="E4440" s="98"/>
      <c r="F4440" s="98"/>
      <c r="G4440" s="98"/>
      <c r="H4440" s="98"/>
      <c r="I4440" s="98"/>
      <c r="J4440" s="98"/>
      <c r="K4440" s="98"/>
      <c r="L4440" s="98"/>
      <c r="M4440" s="98"/>
      <c r="N4440" s="98"/>
      <c r="O4440" s="98"/>
      <c r="P4440" s="97"/>
      <c r="Q4440" s="18"/>
      <c r="R4440" s="18"/>
    </row>
    <row r="4441" spans="1:18" x14ac:dyDescent="0.3">
      <c r="A4441" s="98"/>
      <c r="B4441" s="98"/>
      <c r="C4441" s="98"/>
      <c r="D4441" s="98"/>
      <c r="E4441" s="98"/>
      <c r="F4441" s="98"/>
      <c r="G4441" s="98"/>
      <c r="H4441" s="98"/>
      <c r="I4441" s="98"/>
      <c r="J4441" s="98"/>
      <c r="K4441" s="98"/>
      <c r="L4441" s="98"/>
      <c r="M4441" s="98"/>
      <c r="N4441" s="98"/>
      <c r="O4441" s="98"/>
      <c r="P4441" s="97"/>
      <c r="Q4441" s="18"/>
      <c r="R4441" s="18"/>
    </row>
    <row r="4442" spans="1:18" x14ac:dyDescent="0.3">
      <c r="A4442" s="98"/>
      <c r="B4442" s="98"/>
      <c r="C4442" s="98"/>
      <c r="D4442" s="98"/>
      <c r="E4442" s="98"/>
      <c r="F4442" s="98"/>
      <c r="G4442" s="98"/>
      <c r="H4442" s="98"/>
      <c r="I4442" s="98"/>
      <c r="J4442" s="98"/>
      <c r="K4442" s="98"/>
      <c r="L4442" s="98"/>
      <c r="M4442" s="98"/>
      <c r="N4442" s="98"/>
      <c r="O4442" s="98"/>
      <c r="P4442" s="97"/>
      <c r="Q4442" s="18"/>
      <c r="R4442" s="18"/>
    </row>
    <row r="4443" spans="1:18" x14ac:dyDescent="0.3">
      <c r="A4443" s="98"/>
      <c r="B4443" s="98"/>
      <c r="C4443" s="98"/>
      <c r="D4443" s="98"/>
      <c r="E4443" s="98"/>
      <c r="F4443" s="98"/>
      <c r="G4443" s="98"/>
      <c r="H4443" s="98"/>
      <c r="I4443" s="98"/>
      <c r="J4443" s="98"/>
      <c r="K4443" s="98"/>
      <c r="L4443" s="98"/>
      <c r="M4443" s="98"/>
      <c r="N4443" s="98"/>
      <c r="O4443" s="98"/>
      <c r="P4443" s="97"/>
      <c r="Q4443" s="18"/>
      <c r="R4443" s="18"/>
    </row>
    <row r="4444" spans="1:18" x14ac:dyDescent="0.3">
      <c r="A4444" s="98"/>
      <c r="B4444" s="98"/>
      <c r="C4444" s="98"/>
      <c r="D4444" s="98"/>
      <c r="E4444" s="98"/>
      <c r="F4444" s="98"/>
      <c r="G4444" s="98"/>
      <c r="H4444" s="98"/>
      <c r="I4444" s="98"/>
      <c r="J4444" s="98"/>
      <c r="K4444" s="98"/>
      <c r="L4444" s="98"/>
      <c r="M4444" s="98"/>
      <c r="N4444" s="98"/>
      <c r="O4444" s="98"/>
      <c r="P4444" s="97"/>
      <c r="Q4444" s="18"/>
      <c r="R4444" s="18"/>
    </row>
    <row r="4445" spans="1:18" x14ac:dyDescent="0.3">
      <c r="A4445" s="98"/>
      <c r="B4445" s="98"/>
      <c r="C4445" s="98"/>
      <c r="D4445" s="98"/>
      <c r="E4445" s="98"/>
      <c r="F4445" s="98"/>
      <c r="G4445" s="98"/>
      <c r="H4445" s="98"/>
      <c r="I4445" s="98"/>
      <c r="J4445" s="98"/>
      <c r="K4445" s="98"/>
      <c r="L4445" s="98"/>
      <c r="M4445" s="98"/>
      <c r="N4445" s="98"/>
      <c r="O4445" s="98"/>
      <c r="P4445" s="97"/>
      <c r="Q4445" s="18"/>
      <c r="R4445" s="18"/>
    </row>
    <row r="4446" spans="1:18" x14ac:dyDescent="0.3">
      <c r="A4446" s="98"/>
      <c r="B4446" s="98"/>
      <c r="C4446" s="98"/>
      <c r="D4446" s="98"/>
      <c r="E4446" s="98"/>
      <c r="F4446" s="98"/>
      <c r="G4446" s="98"/>
      <c r="H4446" s="98"/>
      <c r="I4446" s="98"/>
      <c r="J4446" s="98"/>
      <c r="K4446" s="98"/>
      <c r="L4446" s="98"/>
      <c r="M4446" s="98"/>
      <c r="N4446" s="98"/>
      <c r="O4446" s="98"/>
      <c r="P4446" s="97"/>
      <c r="Q4446" s="18"/>
      <c r="R4446" s="18"/>
    </row>
    <row r="4447" spans="1:18" x14ac:dyDescent="0.3">
      <c r="A4447" s="98"/>
      <c r="B4447" s="98"/>
      <c r="C4447" s="98"/>
      <c r="D4447" s="98"/>
      <c r="E4447" s="98"/>
      <c r="F4447" s="98"/>
      <c r="G4447" s="98"/>
      <c r="H4447" s="98"/>
      <c r="I4447" s="98"/>
      <c r="J4447" s="98"/>
      <c r="K4447" s="98"/>
      <c r="L4447" s="98"/>
      <c r="M4447" s="98"/>
      <c r="N4447" s="98"/>
      <c r="O4447" s="98"/>
      <c r="P4447" s="97"/>
      <c r="Q4447" s="18"/>
      <c r="R4447" s="18"/>
    </row>
    <row r="4448" spans="1:18" x14ac:dyDescent="0.3">
      <c r="A4448" s="98"/>
      <c r="B4448" s="98"/>
      <c r="C4448" s="98"/>
      <c r="D4448" s="98"/>
      <c r="E4448" s="98"/>
      <c r="F4448" s="98"/>
      <c r="G4448" s="98"/>
      <c r="H4448" s="98"/>
      <c r="I4448" s="98"/>
      <c r="J4448" s="98"/>
      <c r="K4448" s="98"/>
      <c r="L4448" s="98"/>
      <c r="M4448" s="98"/>
      <c r="N4448" s="98"/>
      <c r="O4448" s="98"/>
      <c r="P4448" s="97"/>
      <c r="Q4448" s="18"/>
      <c r="R4448" s="18"/>
    </row>
    <row r="4449" spans="1:18" x14ac:dyDescent="0.3">
      <c r="A4449" s="98"/>
      <c r="B4449" s="98"/>
      <c r="C4449" s="98"/>
      <c r="D4449" s="98"/>
      <c r="E4449" s="98"/>
      <c r="F4449" s="98"/>
      <c r="G4449" s="98"/>
      <c r="H4449" s="98"/>
      <c r="I4449" s="98"/>
      <c r="J4449" s="98"/>
      <c r="K4449" s="98"/>
      <c r="L4449" s="98"/>
      <c r="M4449" s="98"/>
      <c r="N4449" s="98"/>
      <c r="O4449" s="98"/>
      <c r="P4449" s="97"/>
      <c r="Q4449" s="18"/>
      <c r="R4449" s="18"/>
    </row>
    <row r="4450" spans="1:18" x14ac:dyDescent="0.3">
      <c r="A4450" s="98"/>
      <c r="B4450" s="98"/>
      <c r="C4450" s="98"/>
      <c r="D4450" s="98"/>
      <c r="E4450" s="98"/>
      <c r="F4450" s="98"/>
      <c r="G4450" s="98"/>
      <c r="H4450" s="98"/>
      <c r="I4450" s="98"/>
      <c r="J4450" s="98"/>
      <c r="K4450" s="98"/>
      <c r="L4450" s="98"/>
      <c r="M4450" s="98"/>
      <c r="N4450" s="98"/>
      <c r="O4450" s="98"/>
      <c r="P4450" s="97"/>
      <c r="Q4450" s="18"/>
      <c r="R4450" s="18"/>
    </row>
    <row r="4451" spans="1:18" x14ac:dyDescent="0.3">
      <c r="A4451" s="98"/>
      <c r="B4451" s="98"/>
      <c r="C4451" s="98"/>
      <c r="D4451" s="98"/>
      <c r="E4451" s="98"/>
      <c r="F4451" s="98"/>
      <c r="G4451" s="98"/>
      <c r="H4451" s="98"/>
      <c r="I4451" s="98"/>
      <c r="J4451" s="98"/>
      <c r="K4451" s="98"/>
      <c r="L4451" s="98"/>
      <c r="M4451" s="98"/>
      <c r="N4451" s="98"/>
      <c r="O4451" s="98"/>
      <c r="P4451" s="97"/>
      <c r="Q4451" s="18"/>
      <c r="R4451" s="18"/>
    </row>
    <row r="4452" spans="1:18" x14ac:dyDescent="0.3">
      <c r="A4452" s="98"/>
      <c r="B4452" s="98"/>
      <c r="C4452" s="98"/>
      <c r="D4452" s="98"/>
      <c r="E4452" s="98"/>
      <c r="F4452" s="98"/>
      <c r="G4452" s="98"/>
      <c r="H4452" s="98"/>
      <c r="I4452" s="98"/>
      <c r="J4452" s="98"/>
      <c r="K4452" s="98"/>
      <c r="L4452" s="98"/>
      <c r="M4452" s="98"/>
      <c r="N4452" s="98"/>
      <c r="O4452" s="98"/>
      <c r="P4452" s="97"/>
      <c r="Q4452" s="18"/>
      <c r="R4452" s="18"/>
    </row>
    <row r="4453" spans="1:18" x14ac:dyDescent="0.3">
      <c r="A4453" s="98"/>
      <c r="B4453" s="98"/>
      <c r="C4453" s="98"/>
      <c r="D4453" s="98"/>
      <c r="E4453" s="98"/>
      <c r="F4453" s="98"/>
      <c r="G4453" s="98"/>
      <c r="H4453" s="98"/>
      <c r="I4453" s="98"/>
      <c r="J4453" s="98"/>
      <c r="K4453" s="98"/>
      <c r="L4453" s="98"/>
      <c r="M4453" s="98"/>
      <c r="N4453" s="98"/>
      <c r="O4453" s="98"/>
      <c r="P4453" s="97"/>
      <c r="Q4453" s="18"/>
      <c r="R4453" s="18"/>
    </row>
    <row r="4454" spans="1:18" x14ac:dyDescent="0.3">
      <c r="A4454" s="98"/>
      <c r="B4454" s="98"/>
      <c r="C4454" s="98"/>
      <c r="D4454" s="98"/>
      <c r="E4454" s="98"/>
      <c r="F4454" s="98"/>
      <c r="G4454" s="98"/>
      <c r="H4454" s="98"/>
      <c r="I4454" s="98"/>
      <c r="J4454" s="98"/>
      <c r="K4454" s="98"/>
      <c r="L4454" s="98"/>
      <c r="M4454" s="98"/>
      <c r="N4454" s="98"/>
      <c r="O4454" s="98"/>
      <c r="P4454" s="97"/>
      <c r="Q4454" s="18"/>
      <c r="R4454" s="18"/>
    </row>
    <row r="4455" spans="1:18" x14ac:dyDescent="0.3">
      <c r="A4455" s="98"/>
      <c r="B4455" s="98"/>
      <c r="C4455" s="98"/>
      <c r="D4455" s="98"/>
      <c r="E4455" s="98"/>
      <c r="F4455" s="98"/>
      <c r="G4455" s="98"/>
      <c r="H4455" s="98"/>
      <c r="I4455" s="98"/>
      <c r="J4455" s="98"/>
      <c r="K4455" s="98"/>
      <c r="L4455" s="98"/>
      <c r="M4455" s="98"/>
      <c r="N4455" s="98"/>
      <c r="O4455" s="98"/>
      <c r="P4455" s="97"/>
      <c r="Q4455" s="18"/>
      <c r="R4455" s="18"/>
    </row>
    <row r="4456" spans="1:18" x14ac:dyDescent="0.3">
      <c r="A4456" s="98"/>
      <c r="B4456" s="98"/>
      <c r="C4456" s="98"/>
      <c r="D4456" s="98"/>
      <c r="E4456" s="98"/>
      <c r="F4456" s="98"/>
      <c r="G4456" s="98"/>
      <c r="H4456" s="98"/>
      <c r="I4456" s="98"/>
      <c r="J4456" s="98"/>
      <c r="K4456" s="98"/>
      <c r="L4456" s="98"/>
      <c r="M4456" s="98"/>
      <c r="N4456" s="98"/>
      <c r="O4456" s="98"/>
      <c r="P4456" s="97"/>
      <c r="Q4456" s="18"/>
      <c r="R4456" s="18"/>
    </row>
    <row r="4457" spans="1:18" x14ac:dyDescent="0.3">
      <c r="A4457" s="98"/>
      <c r="B4457" s="98"/>
      <c r="C4457" s="98"/>
      <c r="D4457" s="98"/>
      <c r="E4457" s="98"/>
      <c r="F4457" s="98"/>
      <c r="G4457" s="98"/>
      <c r="H4457" s="98"/>
      <c r="I4457" s="98"/>
      <c r="J4457" s="98"/>
      <c r="K4457" s="98"/>
      <c r="L4457" s="98"/>
      <c r="M4457" s="98"/>
      <c r="N4457" s="98"/>
      <c r="O4457" s="98"/>
      <c r="P4457" s="97"/>
      <c r="Q4457" s="18"/>
      <c r="R4457" s="18"/>
    </row>
    <row r="4458" spans="1:18" x14ac:dyDescent="0.3">
      <c r="A4458" s="98"/>
      <c r="B4458" s="98"/>
      <c r="C4458" s="98"/>
      <c r="D4458" s="98"/>
      <c r="E4458" s="98"/>
      <c r="F4458" s="98"/>
      <c r="G4458" s="98"/>
      <c r="H4458" s="98"/>
      <c r="I4458" s="98"/>
      <c r="J4458" s="98"/>
      <c r="K4458" s="98"/>
      <c r="L4458" s="98"/>
      <c r="M4458" s="98"/>
      <c r="N4458" s="98"/>
      <c r="O4458" s="98"/>
      <c r="P4458" s="97"/>
      <c r="Q4458" s="18"/>
      <c r="R4458" s="18"/>
    </row>
    <row r="4459" spans="1:18" x14ac:dyDescent="0.3">
      <c r="A4459" s="98"/>
      <c r="B4459" s="98"/>
      <c r="C4459" s="98"/>
      <c r="D4459" s="98"/>
      <c r="E4459" s="98"/>
      <c r="F4459" s="98"/>
      <c r="G4459" s="98"/>
      <c r="H4459" s="98"/>
      <c r="I4459" s="98"/>
      <c r="J4459" s="98"/>
      <c r="K4459" s="98"/>
      <c r="L4459" s="98"/>
      <c r="M4459" s="98"/>
      <c r="N4459" s="98"/>
      <c r="O4459" s="98"/>
      <c r="P4459" s="97"/>
      <c r="Q4459" s="18"/>
      <c r="R4459" s="18"/>
    </row>
    <row r="4460" spans="1:18" x14ac:dyDescent="0.3">
      <c r="A4460" s="98"/>
      <c r="B4460" s="98"/>
      <c r="C4460" s="98"/>
      <c r="D4460" s="98"/>
      <c r="E4460" s="98"/>
      <c r="F4460" s="98"/>
      <c r="G4460" s="98"/>
      <c r="H4460" s="98"/>
      <c r="I4460" s="98"/>
      <c r="J4460" s="98"/>
      <c r="K4460" s="98"/>
      <c r="L4460" s="98"/>
      <c r="M4460" s="98"/>
      <c r="N4460" s="98"/>
      <c r="O4460" s="98"/>
      <c r="P4460" s="97"/>
      <c r="Q4460" s="18"/>
      <c r="R4460" s="18"/>
    </row>
    <row r="4461" spans="1:18" x14ac:dyDescent="0.3">
      <c r="A4461" s="98"/>
      <c r="B4461" s="98"/>
      <c r="C4461" s="98"/>
      <c r="D4461" s="98"/>
      <c r="E4461" s="98"/>
      <c r="F4461" s="98"/>
      <c r="G4461" s="98"/>
      <c r="H4461" s="98"/>
      <c r="I4461" s="98"/>
      <c r="J4461" s="98"/>
      <c r="K4461" s="98"/>
      <c r="L4461" s="98"/>
      <c r="M4461" s="98"/>
      <c r="N4461" s="98"/>
      <c r="O4461" s="98"/>
      <c r="P4461" s="97"/>
      <c r="Q4461" s="18"/>
      <c r="R4461" s="18"/>
    </row>
    <row r="4462" spans="1:18" x14ac:dyDescent="0.3">
      <c r="A4462" s="98"/>
      <c r="B4462" s="98"/>
      <c r="C4462" s="98"/>
      <c r="D4462" s="98"/>
      <c r="E4462" s="98"/>
      <c r="F4462" s="98"/>
      <c r="G4462" s="98"/>
      <c r="H4462" s="98"/>
      <c r="I4462" s="98"/>
      <c r="J4462" s="98"/>
      <c r="K4462" s="98"/>
      <c r="L4462" s="98"/>
      <c r="M4462" s="98"/>
      <c r="N4462" s="98"/>
      <c r="O4462" s="98"/>
      <c r="P4462" s="97"/>
      <c r="Q4462" s="18"/>
      <c r="R4462" s="18"/>
    </row>
    <row r="4463" spans="1:18" x14ac:dyDescent="0.3">
      <c r="A4463" s="98"/>
      <c r="B4463" s="98"/>
      <c r="C4463" s="98"/>
      <c r="D4463" s="98"/>
      <c r="E4463" s="98"/>
      <c r="F4463" s="98"/>
      <c r="G4463" s="98"/>
      <c r="H4463" s="98"/>
      <c r="I4463" s="98"/>
      <c r="J4463" s="98"/>
      <c r="K4463" s="98"/>
      <c r="L4463" s="98"/>
      <c r="M4463" s="98"/>
      <c r="N4463" s="98"/>
      <c r="O4463" s="98"/>
      <c r="P4463" s="97"/>
      <c r="Q4463" s="18"/>
      <c r="R4463" s="18"/>
    </row>
    <row r="4464" spans="1:18" x14ac:dyDescent="0.3">
      <c r="A4464" s="98"/>
      <c r="B4464" s="98"/>
      <c r="C4464" s="98"/>
      <c r="D4464" s="98"/>
      <c r="E4464" s="98"/>
      <c r="F4464" s="98"/>
      <c r="G4464" s="98"/>
      <c r="H4464" s="98"/>
      <c r="I4464" s="98"/>
      <c r="J4464" s="98"/>
      <c r="K4464" s="98"/>
      <c r="L4464" s="98"/>
      <c r="M4464" s="98"/>
      <c r="N4464" s="98"/>
      <c r="O4464" s="98"/>
      <c r="P4464" s="97"/>
      <c r="Q4464" s="18"/>
      <c r="R4464" s="18"/>
    </row>
    <row r="4465" spans="1:18" x14ac:dyDescent="0.3">
      <c r="A4465" s="98"/>
      <c r="B4465" s="98"/>
      <c r="C4465" s="98"/>
      <c r="D4465" s="98"/>
      <c r="E4465" s="98"/>
      <c r="F4465" s="98"/>
      <c r="G4465" s="98"/>
      <c r="H4465" s="98"/>
      <c r="I4465" s="98"/>
      <c r="J4465" s="98"/>
      <c r="K4465" s="98"/>
      <c r="L4465" s="98"/>
      <c r="M4465" s="98"/>
      <c r="N4465" s="98"/>
      <c r="O4465" s="98"/>
      <c r="P4465" s="97"/>
      <c r="Q4465" s="18"/>
      <c r="R4465" s="18"/>
    </row>
    <row r="4466" spans="1:18" x14ac:dyDescent="0.3">
      <c r="A4466" s="98"/>
      <c r="B4466" s="98"/>
      <c r="C4466" s="98"/>
      <c r="D4466" s="98"/>
      <c r="E4466" s="98"/>
      <c r="F4466" s="98"/>
      <c r="G4466" s="98"/>
      <c r="H4466" s="98"/>
      <c r="I4466" s="98"/>
      <c r="J4466" s="98"/>
      <c r="K4466" s="98"/>
      <c r="L4466" s="98"/>
      <c r="M4466" s="98"/>
      <c r="N4466" s="98"/>
      <c r="O4466" s="98"/>
      <c r="P4466" s="97"/>
      <c r="Q4466" s="18"/>
      <c r="R4466" s="18"/>
    </row>
    <row r="4467" spans="1:18" x14ac:dyDescent="0.3">
      <c r="A4467" s="98"/>
      <c r="B4467" s="98"/>
      <c r="C4467" s="98"/>
      <c r="D4467" s="98"/>
      <c r="E4467" s="98"/>
      <c r="F4467" s="98"/>
      <c r="G4467" s="98"/>
      <c r="H4467" s="98"/>
      <c r="I4467" s="98"/>
      <c r="J4467" s="98"/>
      <c r="K4467" s="98"/>
      <c r="L4467" s="98"/>
      <c r="M4467" s="98"/>
      <c r="N4467" s="98"/>
      <c r="O4467" s="98"/>
      <c r="P4467" s="97"/>
      <c r="Q4467" s="18"/>
      <c r="R4467" s="18"/>
    </row>
    <row r="4468" spans="1:18" x14ac:dyDescent="0.3">
      <c r="A4468" s="98"/>
      <c r="B4468" s="98"/>
      <c r="C4468" s="98"/>
      <c r="D4468" s="98"/>
      <c r="E4468" s="98"/>
      <c r="F4468" s="98"/>
      <c r="G4468" s="98"/>
      <c r="H4468" s="98"/>
      <c r="I4468" s="98"/>
      <c r="J4468" s="98"/>
      <c r="K4468" s="98"/>
      <c r="L4468" s="98"/>
      <c r="M4468" s="98"/>
      <c r="N4468" s="98"/>
      <c r="O4468" s="98"/>
      <c r="P4468" s="97"/>
      <c r="Q4468" s="18"/>
      <c r="R4468" s="18"/>
    </row>
    <row r="4469" spans="1:18" x14ac:dyDescent="0.3">
      <c r="A4469" s="98"/>
      <c r="B4469" s="98"/>
      <c r="C4469" s="98"/>
      <c r="D4469" s="98"/>
      <c r="E4469" s="98"/>
      <c r="F4469" s="98"/>
      <c r="G4469" s="98"/>
      <c r="H4469" s="98"/>
      <c r="I4469" s="98"/>
      <c r="J4469" s="98"/>
      <c r="K4469" s="98"/>
      <c r="L4469" s="98"/>
      <c r="M4469" s="98"/>
      <c r="N4469" s="98"/>
      <c r="O4469" s="98"/>
      <c r="P4469" s="97"/>
      <c r="Q4469" s="18"/>
      <c r="R4469" s="18"/>
    </row>
    <row r="4470" spans="1:18" x14ac:dyDescent="0.3">
      <c r="A4470" s="98"/>
      <c r="B4470" s="98"/>
      <c r="C4470" s="98"/>
      <c r="D4470" s="98"/>
      <c r="E4470" s="98"/>
      <c r="F4470" s="98"/>
      <c r="G4470" s="98"/>
      <c r="H4470" s="98"/>
      <c r="I4470" s="98"/>
      <c r="J4470" s="98"/>
      <c r="K4470" s="98"/>
      <c r="L4470" s="98"/>
      <c r="M4470" s="98"/>
      <c r="N4470" s="98"/>
      <c r="O4470" s="98"/>
      <c r="P4470" s="97"/>
      <c r="Q4470" s="18"/>
      <c r="R4470" s="18"/>
    </row>
    <row r="4471" spans="1:18" x14ac:dyDescent="0.3">
      <c r="A4471" s="98"/>
      <c r="B4471" s="98"/>
      <c r="C4471" s="98"/>
      <c r="D4471" s="98"/>
      <c r="E4471" s="98"/>
      <c r="F4471" s="98"/>
      <c r="G4471" s="98"/>
      <c r="H4471" s="98"/>
      <c r="I4471" s="98"/>
      <c r="J4471" s="98"/>
      <c r="K4471" s="98"/>
      <c r="L4471" s="98"/>
      <c r="M4471" s="98"/>
      <c r="N4471" s="98"/>
      <c r="O4471" s="98"/>
      <c r="P4471" s="97"/>
      <c r="Q4471" s="18"/>
      <c r="R4471" s="18"/>
    </row>
    <row r="4472" spans="1:18" x14ac:dyDescent="0.3">
      <c r="A4472" s="98"/>
      <c r="B4472" s="98"/>
      <c r="C4472" s="98"/>
      <c r="D4472" s="98"/>
      <c r="E4472" s="98"/>
      <c r="F4472" s="98"/>
      <c r="G4472" s="98"/>
      <c r="H4472" s="98"/>
      <c r="I4472" s="98"/>
      <c r="J4472" s="98"/>
      <c r="K4472" s="98"/>
      <c r="L4472" s="98"/>
      <c r="M4472" s="98"/>
      <c r="N4472" s="98"/>
      <c r="O4472" s="98"/>
      <c r="P4472" s="97"/>
      <c r="Q4472" s="18"/>
      <c r="R4472" s="18"/>
    </row>
    <row r="4473" spans="1:18" x14ac:dyDescent="0.3">
      <c r="A4473" s="98"/>
      <c r="B4473" s="98"/>
      <c r="C4473" s="98"/>
      <c r="D4473" s="98"/>
      <c r="E4473" s="98"/>
      <c r="F4473" s="98"/>
      <c r="G4473" s="98"/>
      <c r="H4473" s="98"/>
      <c r="I4473" s="98"/>
      <c r="J4473" s="98"/>
      <c r="K4473" s="98"/>
      <c r="L4473" s="98"/>
      <c r="M4473" s="98"/>
      <c r="N4473" s="98"/>
      <c r="O4473" s="98"/>
      <c r="P4473" s="97"/>
      <c r="Q4473" s="18"/>
      <c r="R4473" s="18"/>
    </row>
    <row r="4474" spans="1:18" x14ac:dyDescent="0.3">
      <c r="A4474" s="98"/>
      <c r="B4474" s="98"/>
      <c r="C4474" s="98"/>
      <c r="D4474" s="98"/>
      <c r="E4474" s="98"/>
      <c r="F4474" s="98"/>
      <c r="G4474" s="98"/>
      <c r="H4474" s="98"/>
      <c r="I4474" s="98"/>
      <c r="J4474" s="98"/>
      <c r="K4474" s="98"/>
      <c r="L4474" s="98"/>
      <c r="M4474" s="98"/>
      <c r="N4474" s="98"/>
      <c r="O4474" s="98"/>
      <c r="P4474" s="97"/>
      <c r="Q4474" s="18"/>
      <c r="R4474" s="18"/>
    </row>
    <row r="4475" spans="1:18" x14ac:dyDescent="0.3">
      <c r="A4475" s="98"/>
      <c r="B4475" s="98"/>
      <c r="C4475" s="98"/>
      <c r="D4475" s="98"/>
      <c r="E4475" s="98"/>
      <c r="F4475" s="98"/>
      <c r="G4475" s="98"/>
      <c r="H4475" s="98"/>
      <c r="I4475" s="98"/>
      <c r="J4475" s="98"/>
      <c r="K4475" s="98"/>
      <c r="L4475" s="98"/>
      <c r="M4475" s="98"/>
      <c r="N4475" s="98"/>
      <c r="O4475" s="98"/>
      <c r="P4475" s="97"/>
      <c r="Q4475" s="18"/>
      <c r="R4475" s="18"/>
    </row>
    <row r="4476" spans="1:18" x14ac:dyDescent="0.3">
      <c r="A4476" s="98"/>
      <c r="B4476" s="98"/>
      <c r="C4476" s="98"/>
      <c r="D4476" s="98"/>
      <c r="E4476" s="98"/>
      <c r="F4476" s="98"/>
      <c r="G4476" s="98"/>
      <c r="H4476" s="98"/>
      <c r="I4476" s="98"/>
      <c r="J4476" s="98"/>
      <c r="K4476" s="98"/>
      <c r="L4476" s="98"/>
      <c r="M4476" s="98"/>
      <c r="N4476" s="98"/>
      <c r="O4476" s="98"/>
      <c r="P4476" s="97"/>
      <c r="Q4476" s="18"/>
      <c r="R4476" s="18"/>
    </row>
    <row r="4477" spans="1:18" x14ac:dyDescent="0.3">
      <c r="A4477" s="98"/>
      <c r="B4477" s="98"/>
      <c r="C4477" s="98"/>
      <c r="D4477" s="98"/>
      <c r="E4477" s="98"/>
      <c r="F4477" s="98"/>
      <c r="G4477" s="98"/>
      <c r="H4477" s="98"/>
      <c r="I4477" s="98"/>
      <c r="J4477" s="98"/>
      <c r="K4477" s="98"/>
      <c r="L4477" s="98"/>
      <c r="M4477" s="98"/>
      <c r="N4477" s="98"/>
      <c r="O4477" s="98"/>
      <c r="P4477" s="97"/>
      <c r="Q4477" s="18"/>
      <c r="R4477" s="18"/>
    </row>
    <row r="4478" spans="1:18" x14ac:dyDescent="0.3">
      <c r="A4478" s="98"/>
      <c r="B4478" s="98"/>
      <c r="C4478" s="98"/>
      <c r="D4478" s="98"/>
      <c r="E4478" s="98"/>
      <c r="F4478" s="98"/>
      <c r="G4478" s="98"/>
      <c r="H4478" s="98"/>
      <c r="I4478" s="98"/>
      <c r="J4478" s="98"/>
      <c r="K4478" s="98"/>
      <c r="L4478" s="98"/>
      <c r="M4478" s="98"/>
      <c r="N4478" s="98"/>
      <c r="O4478" s="98"/>
      <c r="P4478" s="97"/>
      <c r="Q4478" s="18"/>
      <c r="R4478" s="18"/>
    </row>
    <row r="4479" spans="1:18" x14ac:dyDescent="0.3">
      <c r="A4479" s="98"/>
      <c r="B4479" s="98"/>
      <c r="C4479" s="98"/>
      <c r="D4479" s="98"/>
      <c r="E4479" s="98"/>
      <c r="F4479" s="98"/>
      <c r="G4479" s="98"/>
      <c r="H4479" s="98"/>
      <c r="I4479" s="98"/>
      <c r="J4479" s="98"/>
      <c r="K4479" s="98"/>
      <c r="L4479" s="98"/>
      <c r="M4479" s="98"/>
      <c r="N4479" s="98"/>
      <c r="O4479" s="98"/>
      <c r="P4479" s="97"/>
      <c r="Q4479" s="18"/>
      <c r="R4479" s="18"/>
    </row>
    <row r="4480" spans="1:18" x14ac:dyDescent="0.3">
      <c r="A4480" s="98"/>
      <c r="B4480" s="98"/>
      <c r="C4480" s="98"/>
      <c r="D4480" s="98"/>
      <c r="E4480" s="98"/>
      <c r="F4480" s="98"/>
      <c r="G4480" s="98"/>
      <c r="H4480" s="98"/>
      <c r="I4480" s="98"/>
      <c r="J4480" s="98"/>
      <c r="K4480" s="98"/>
      <c r="L4480" s="98"/>
      <c r="M4480" s="98"/>
      <c r="N4480" s="98"/>
      <c r="O4480" s="98"/>
      <c r="P4480" s="97"/>
      <c r="Q4480" s="18"/>
      <c r="R4480" s="18"/>
    </row>
    <row r="4481" spans="1:18" x14ac:dyDescent="0.3">
      <c r="A4481" s="98"/>
      <c r="B4481" s="98"/>
      <c r="C4481" s="98"/>
      <c r="D4481" s="98"/>
      <c r="E4481" s="98"/>
      <c r="F4481" s="98"/>
      <c r="G4481" s="98"/>
      <c r="H4481" s="98"/>
      <c r="I4481" s="98"/>
      <c r="J4481" s="98"/>
      <c r="K4481" s="98"/>
      <c r="L4481" s="98"/>
      <c r="M4481" s="98"/>
      <c r="N4481" s="98"/>
      <c r="O4481" s="98"/>
      <c r="P4481" s="97"/>
      <c r="Q4481" s="18"/>
      <c r="R4481" s="18"/>
    </row>
    <row r="4482" spans="1:18" x14ac:dyDescent="0.3">
      <c r="A4482" s="98"/>
      <c r="B4482" s="98"/>
      <c r="C4482" s="98"/>
      <c r="D4482" s="98"/>
      <c r="E4482" s="98"/>
      <c r="F4482" s="98"/>
      <c r="G4482" s="98"/>
      <c r="H4482" s="98"/>
      <c r="I4482" s="98"/>
      <c r="J4482" s="98"/>
      <c r="K4482" s="98"/>
      <c r="L4482" s="98"/>
      <c r="M4482" s="98"/>
      <c r="N4482" s="98"/>
      <c r="O4482" s="98"/>
      <c r="P4482" s="97"/>
      <c r="Q4482" s="18"/>
      <c r="R4482" s="18"/>
    </row>
    <row r="4483" spans="1:18" x14ac:dyDescent="0.3">
      <c r="A4483" s="98"/>
      <c r="B4483" s="98"/>
      <c r="C4483" s="98"/>
      <c r="D4483" s="98"/>
      <c r="E4483" s="98"/>
      <c r="F4483" s="98"/>
      <c r="G4483" s="98"/>
      <c r="H4483" s="98"/>
      <c r="I4483" s="98"/>
      <c r="J4483" s="98"/>
      <c r="K4483" s="98"/>
      <c r="L4483" s="98"/>
      <c r="M4483" s="98"/>
      <c r="N4483" s="98"/>
      <c r="O4483" s="98"/>
      <c r="P4483" s="97"/>
      <c r="Q4483" s="18"/>
      <c r="R4483" s="18"/>
    </row>
    <row r="4484" spans="1:18" x14ac:dyDescent="0.3">
      <c r="A4484" s="98"/>
      <c r="B4484" s="98"/>
      <c r="C4484" s="98"/>
      <c r="D4484" s="98"/>
      <c r="E4484" s="98"/>
      <c r="F4484" s="98"/>
      <c r="G4484" s="98"/>
      <c r="H4484" s="98"/>
      <c r="I4484" s="98"/>
      <c r="J4484" s="98"/>
      <c r="K4484" s="98"/>
      <c r="L4484" s="98"/>
      <c r="M4484" s="98"/>
      <c r="N4484" s="98"/>
      <c r="O4484" s="98"/>
      <c r="P4484" s="97"/>
      <c r="Q4484" s="18"/>
      <c r="R4484" s="18"/>
    </row>
    <row r="4485" spans="1:18" x14ac:dyDescent="0.3">
      <c r="A4485" s="98"/>
      <c r="B4485" s="98"/>
      <c r="C4485" s="98"/>
      <c r="D4485" s="98"/>
      <c r="E4485" s="98"/>
      <c r="F4485" s="98"/>
      <c r="G4485" s="98"/>
      <c r="H4485" s="98"/>
      <c r="I4485" s="98"/>
      <c r="J4485" s="98"/>
      <c r="K4485" s="98"/>
      <c r="L4485" s="98"/>
      <c r="M4485" s="98"/>
      <c r="N4485" s="98"/>
      <c r="O4485" s="98"/>
      <c r="P4485" s="97"/>
      <c r="Q4485" s="18"/>
      <c r="R4485" s="18"/>
    </row>
    <row r="4486" spans="1:18" x14ac:dyDescent="0.3">
      <c r="A4486" s="98"/>
      <c r="B4486" s="98"/>
      <c r="C4486" s="98"/>
      <c r="D4486" s="98"/>
      <c r="E4486" s="98"/>
      <c r="F4486" s="98"/>
      <c r="G4486" s="98"/>
      <c r="H4486" s="98"/>
      <c r="I4486" s="98"/>
      <c r="J4486" s="98"/>
      <c r="K4486" s="98"/>
      <c r="L4486" s="98"/>
      <c r="M4486" s="98"/>
      <c r="N4486" s="98"/>
      <c r="O4486" s="98"/>
      <c r="P4486" s="97"/>
      <c r="Q4486" s="18"/>
      <c r="R4486" s="18"/>
    </row>
    <row r="4487" spans="1:18" x14ac:dyDescent="0.3">
      <c r="A4487" s="98"/>
      <c r="B4487" s="98"/>
      <c r="C4487" s="98"/>
      <c r="D4487" s="98"/>
      <c r="E4487" s="98"/>
      <c r="F4487" s="98"/>
      <c r="G4487" s="98"/>
      <c r="H4487" s="98"/>
      <c r="I4487" s="98"/>
      <c r="J4487" s="98"/>
      <c r="K4487" s="98"/>
      <c r="L4487" s="98"/>
      <c r="M4487" s="98"/>
      <c r="N4487" s="98"/>
      <c r="O4487" s="98"/>
      <c r="P4487" s="97"/>
      <c r="Q4487" s="18"/>
      <c r="R4487" s="18"/>
    </row>
    <row r="4488" spans="1:18" x14ac:dyDescent="0.3">
      <c r="A4488" s="98"/>
      <c r="B4488" s="98"/>
      <c r="C4488" s="98"/>
      <c r="D4488" s="98"/>
      <c r="E4488" s="98"/>
      <c r="F4488" s="98"/>
      <c r="G4488" s="98"/>
      <c r="H4488" s="98"/>
      <c r="I4488" s="98"/>
      <c r="J4488" s="98"/>
      <c r="K4488" s="98"/>
      <c r="L4488" s="98"/>
      <c r="M4488" s="98"/>
      <c r="N4488" s="98"/>
      <c r="O4488" s="98"/>
      <c r="P4488" s="97"/>
      <c r="Q4488" s="18"/>
      <c r="R4488" s="18"/>
    </row>
    <row r="4489" spans="1:18" x14ac:dyDescent="0.3">
      <c r="A4489" s="98"/>
      <c r="B4489" s="98"/>
      <c r="C4489" s="98"/>
      <c r="D4489" s="98"/>
      <c r="E4489" s="98"/>
      <c r="F4489" s="98"/>
      <c r="G4489" s="98"/>
      <c r="H4489" s="98"/>
      <c r="I4489" s="98"/>
      <c r="J4489" s="98"/>
      <c r="K4489" s="98"/>
      <c r="L4489" s="98"/>
      <c r="M4489" s="98"/>
      <c r="N4489" s="98"/>
      <c r="O4489" s="98"/>
      <c r="P4489" s="97"/>
      <c r="Q4489" s="18"/>
      <c r="R4489" s="18"/>
    </row>
    <row r="4490" spans="1:18" x14ac:dyDescent="0.3">
      <c r="A4490" s="98"/>
      <c r="B4490" s="98"/>
      <c r="C4490" s="98"/>
      <c r="D4490" s="98"/>
      <c r="E4490" s="98"/>
      <c r="F4490" s="98"/>
      <c r="G4490" s="98"/>
      <c r="H4490" s="98"/>
      <c r="I4490" s="98"/>
      <c r="J4490" s="98"/>
      <c r="K4490" s="98"/>
      <c r="L4490" s="98"/>
      <c r="M4490" s="98"/>
      <c r="N4490" s="98"/>
      <c r="O4490" s="98"/>
      <c r="P4490" s="97"/>
      <c r="Q4490" s="18"/>
      <c r="R4490" s="18"/>
    </row>
    <row r="4491" spans="1:18" x14ac:dyDescent="0.3">
      <c r="A4491" s="98"/>
      <c r="B4491" s="98"/>
      <c r="C4491" s="98"/>
      <c r="D4491" s="98"/>
      <c r="E4491" s="98"/>
      <c r="F4491" s="98"/>
      <c r="G4491" s="98"/>
      <c r="H4491" s="98"/>
      <c r="I4491" s="98"/>
      <c r="J4491" s="98"/>
      <c r="K4491" s="98"/>
      <c r="L4491" s="98"/>
      <c r="M4491" s="98"/>
      <c r="N4491" s="98"/>
      <c r="O4491" s="98"/>
      <c r="P4491" s="97"/>
      <c r="Q4491" s="18"/>
      <c r="R4491" s="18"/>
    </row>
    <row r="4492" spans="1:18" x14ac:dyDescent="0.3">
      <c r="A4492" s="98"/>
      <c r="B4492" s="98"/>
      <c r="C4492" s="98"/>
      <c r="D4492" s="98"/>
      <c r="E4492" s="98"/>
      <c r="F4492" s="98"/>
      <c r="G4492" s="98"/>
      <c r="H4492" s="98"/>
      <c r="I4492" s="98"/>
      <c r="J4492" s="98"/>
      <c r="K4492" s="98"/>
      <c r="L4492" s="98"/>
      <c r="M4492" s="98"/>
      <c r="N4492" s="98"/>
      <c r="O4492" s="98"/>
      <c r="P4492" s="97"/>
      <c r="Q4492" s="18"/>
      <c r="R4492" s="18"/>
    </row>
    <row r="4493" spans="1:18" x14ac:dyDescent="0.3">
      <c r="A4493" s="98"/>
      <c r="B4493" s="98"/>
      <c r="C4493" s="98"/>
      <c r="D4493" s="98"/>
      <c r="E4493" s="98"/>
      <c r="F4493" s="98"/>
      <c r="G4493" s="98"/>
      <c r="H4493" s="98"/>
      <c r="I4493" s="98"/>
      <c r="J4493" s="98"/>
      <c r="K4493" s="98"/>
      <c r="L4493" s="98"/>
      <c r="M4493" s="98"/>
      <c r="N4493" s="98"/>
      <c r="O4493" s="98"/>
      <c r="P4493" s="97"/>
      <c r="Q4493" s="18"/>
      <c r="R4493" s="18"/>
    </row>
    <row r="4494" spans="1:18" x14ac:dyDescent="0.3">
      <c r="A4494" s="98"/>
      <c r="B4494" s="98"/>
      <c r="C4494" s="98"/>
      <c r="D4494" s="98"/>
      <c r="E4494" s="98"/>
      <c r="F4494" s="98"/>
      <c r="G4494" s="98"/>
      <c r="H4494" s="98"/>
      <c r="I4494" s="98"/>
      <c r="J4494" s="98"/>
      <c r="K4494" s="98"/>
      <c r="L4494" s="98"/>
      <c r="M4494" s="98"/>
      <c r="N4494" s="98"/>
      <c r="O4494" s="98"/>
      <c r="P4494" s="97"/>
      <c r="Q4494" s="18"/>
      <c r="R4494" s="18"/>
    </row>
    <row r="4495" spans="1:18" x14ac:dyDescent="0.3">
      <c r="A4495" s="98"/>
      <c r="B4495" s="98"/>
      <c r="C4495" s="98"/>
      <c r="D4495" s="98"/>
      <c r="E4495" s="98"/>
      <c r="F4495" s="98"/>
      <c r="G4495" s="98"/>
      <c r="H4495" s="98"/>
      <c r="I4495" s="98"/>
      <c r="J4495" s="98"/>
      <c r="K4495" s="98"/>
      <c r="L4495" s="98"/>
      <c r="M4495" s="98"/>
      <c r="N4495" s="98"/>
      <c r="O4495" s="98"/>
      <c r="P4495" s="97"/>
      <c r="Q4495" s="18"/>
      <c r="R4495" s="18"/>
    </row>
    <row r="4496" spans="1:18" x14ac:dyDescent="0.3">
      <c r="A4496" s="98"/>
      <c r="B4496" s="98"/>
      <c r="C4496" s="98"/>
      <c r="D4496" s="98"/>
      <c r="E4496" s="98"/>
      <c r="F4496" s="98"/>
      <c r="G4496" s="98"/>
      <c r="H4496" s="98"/>
      <c r="I4496" s="98"/>
      <c r="J4496" s="98"/>
      <c r="K4496" s="98"/>
      <c r="L4496" s="98"/>
      <c r="M4496" s="98"/>
      <c r="N4496" s="98"/>
      <c r="O4496" s="98"/>
      <c r="P4496" s="97"/>
      <c r="Q4496" s="18"/>
      <c r="R4496" s="18"/>
    </row>
    <row r="4497" spans="1:18" x14ac:dyDescent="0.3">
      <c r="A4497" s="98"/>
      <c r="B4497" s="98"/>
      <c r="C4497" s="98"/>
      <c r="D4497" s="98"/>
      <c r="E4497" s="98"/>
      <c r="F4497" s="98"/>
      <c r="G4497" s="98"/>
      <c r="H4497" s="98"/>
      <c r="I4497" s="98"/>
      <c r="J4497" s="98"/>
      <c r="K4497" s="98"/>
      <c r="L4497" s="98"/>
      <c r="M4497" s="98"/>
      <c r="N4497" s="98"/>
      <c r="O4497" s="98"/>
      <c r="P4497" s="97"/>
      <c r="Q4497" s="18"/>
      <c r="R4497" s="18"/>
    </row>
    <row r="4498" spans="1:18" x14ac:dyDescent="0.3">
      <c r="A4498" s="98"/>
      <c r="B4498" s="98"/>
      <c r="C4498" s="98"/>
      <c r="D4498" s="98"/>
      <c r="E4498" s="98"/>
      <c r="F4498" s="98"/>
      <c r="G4498" s="98"/>
      <c r="H4498" s="98"/>
      <c r="I4498" s="98"/>
      <c r="J4498" s="98"/>
      <c r="K4498" s="98"/>
      <c r="L4498" s="98"/>
      <c r="M4498" s="98"/>
      <c r="N4498" s="98"/>
      <c r="O4498" s="98"/>
      <c r="P4498" s="97"/>
      <c r="Q4498" s="18"/>
      <c r="R4498" s="18"/>
    </row>
    <row r="4499" spans="1:18" x14ac:dyDescent="0.3">
      <c r="A4499" s="98"/>
      <c r="B4499" s="98"/>
      <c r="C4499" s="98"/>
      <c r="D4499" s="98"/>
      <c r="E4499" s="98"/>
      <c r="F4499" s="98"/>
      <c r="G4499" s="98"/>
      <c r="H4499" s="98"/>
      <c r="I4499" s="98"/>
      <c r="J4499" s="98"/>
      <c r="K4499" s="98"/>
      <c r="L4499" s="98"/>
      <c r="M4499" s="98"/>
      <c r="N4499" s="98"/>
      <c r="O4499" s="98"/>
      <c r="P4499" s="97"/>
      <c r="Q4499" s="18"/>
      <c r="R4499" s="18"/>
    </row>
    <row r="4500" spans="1:18" x14ac:dyDescent="0.3">
      <c r="A4500" s="98"/>
      <c r="B4500" s="98"/>
      <c r="C4500" s="98"/>
      <c r="D4500" s="98"/>
      <c r="E4500" s="98"/>
      <c r="F4500" s="98"/>
      <c r="G4500" s="98"/>
      <c r="H4500" s="98"/>
      <c r="I4500" s="98"/>
      <c r="J4500" s="98"/>
      <c r="K4500" s="98"/>
      <c r="L4500" s="98"/>
      <c r="M4500" s="98"/>
      <c r="N4500" s="98"/>
      <c r="O4500" s="98"/>
      <c r="P4500" s="97"/>
      <c r="Q4500" s="18"/>
      <c r="R4500" s="18"/>
    </row>
    <row r="4501" spans="1:18" x14ac:dyDescent="0.3">
      <c r="A4501" s="98"/>
      <c r="B4501" s="98"/>
      <c r="C4501" s="98"/>
      <c r="D4501" s="98"/>
      <c r="E4501" s="98"/>
      <c r="F4501" s="98"/>
      <c r="G4501" s="98"/>
      <c r="H4501" s="98"/>
      <c r="I4501" s="98"/>
      <c r="J4501" s="98"/>
      <c r="K4501" s="98"/>
      <c r="L4501" s="98"/>
      <c r="M4501" s="98"/>
      <c r="N4501" s="98"/>
      <c r="O4501" s="98"/>
      <c r="P4501" s="97"/>
      <c r="Q4501" s="18"/>
      <c r="R4501" s="18"/>
    </row>
    <row r="4502" spans="1:18" x14ac:dyDescent="0.3">
      <c r="A4502" s="98"/>
      <c r="B4502" s="98"/>
      <c r="C4502" s="98"/>
      <c r="D4502" s="98"/>
      <c r="E4502" s="98"/>
      <c r="F4502" s="98"/>
      <c r="G4502" s="98"/>
      <c r="H4502" s="98"/>
      <c r="I4502" s="98"/>
      <c r="J4502" s="98"/>
      <c r="K4502" s="98"/>
      <c r="L4502" s="98"/>
      <c r="M4502" s="98"/>
      <c r="N4502" s="98"/>
      <c r="O4502" s="98"/>
      <c r="P4502" s="97"/>
      <c r="Q4502" s="18"/>
      <c r="R4502" s="18"/>
    </row>
    <row r="4503" spans="1:18" x14ac:dyDescent="0.3">
      <c r="A4503" s="98"/>
      <c r="B4503" s="98"/>
      <c r="C4503" s="98"/>
      <c r="D4503" s="98"/>
      <c r="E4503" s="98"/>
      <c r="F4503" s="98"/>
      <c r="G4503" s="98"/>
      <c r="H4503" s="98"/>
      <c r="I4503" s="98"/>
      <c r="J4503" s="98"/>
      <c r="K4503" s="98"/>
      <c r="L4503" s="98"/>
      <c r="M4503" s="98"/>
      <c r="N4503" s="98"/>
      <c r="O4503" s="98"/>
      <c r="P4503" s="97"/>
      <c r="Q4503" s="18"/>
      <c r="R4503" s="18"/>
    </row>
    <row r="4504" spans="1:18" x14ac:dyDescent="0.3">
      <c r="A4504" s="98"/>
      <c r="B4504" s="98"/>
      <c r="C4504" s="98"/>
      <c r="D4504" s="98"/>
      <c r="E4504" s="98"/>
      <c r="F4504" s="98"/>
      <c r="G4504" s="98"/>
      <c r="H4504" s="98"/>
      <c r="I4504" s="98"/>
      <c r="J4504" s="98"/>
      <c r="K4504" s="98"/>
      <c r="L4504" s="98"/>
      <c r="M4504" s="98"/>
      <c r="N4504" s="98"/>
      <c r="O4504" s="98"/>
      <c r="P4504" s="97"/>
      <c r="Q4504" s="18"/>
      <c r="R4504" s="18"/>
    </row>
    <row r="4505" spans="1:18" x14ac:dyDescent="0.3">
      <c r="A4505" s="98"/>
      <c r="B4505" s="98"/>
      <c r="C4505" s="98"/>
      <c r="D4505" s="98"/>
      <c r="E4505" s="98"/>
      <c r="F4505" s="98"/>
      <c r="G4505" s="98"/>
      <c r="H4505" s="98"/>
      <c r="I4505" s="98"/>
      <c r="J4505" s="98"/>
      <c r="K4505" s="98"/>
      <c r="L4505" s="98"/>
      <c r="M4505" s="98"/>
      <c r="N4505" s="98"/>
      <c r="O4505" s="98"/>
      <c r="P4505" s="97"/>
      <c r="Q4505" s="18"/>
      <c r="R4505" s="18"/>
    </row>
    <row r="4506" spans="1:18" x14ac:dyDescent="0.3">
      <c r="A4506" s="98"/>
      <c r="B4506" s="98"/>
      <c r="C4506" s="98"/>
      <c r="D4506" s="98"/>
      <c r="E4506" s="98"/>
      <c r="F4506" s="98"/>
      <c r="G4506" s="98"/>
      <c r="H4506" s="98"/>
      <c r="I4506" s="98"/>
      <c r="J4506" s="98"/>
      <c r="K4506" s="98"/>
      <c r="L4506" s="98"/>
      <c r="M4506" s="98"/>
      <c r="N4506" s="98"/>
      <c r="O4506" s="98"/>
      <c r="P4506" s="97"/>
      <c r="Q4506" s="18"/>
      <c r="R4506" s="18"/>
    </row>
    <row r="4507" spans="1:18" x14ac:dyDescent="0.3">
      <c r="A4507" s="98"/>
      <c r="B4507" s="98"/>
      <c r="C4507" s="98"/>
      <c r="D4507" s="98"/>
      <c r="E4507" s="98"/>
      <c r="F4507" s="98"/>
      <c r="G4507" s="98"/>
      <c r="H4507" s="98"/>
      <c r="I4507" s="98"/>
      <c r="J4507" s="98"/>
      <c r="K4507" s="98"/>
      <c r="L4507" s="98"/>
      <c r="M4507" s="98"/>
      <c r="N4507" s="98"/>
      <c r="O4507" s="98"/>
      <c r="P4507" s="97"/>
      <c r="Q4507" s="18"/>
      <c r="R4507" s="18"/>
    </row>
    <row r="4508" spans="1:18" x14ac:dyDescent="0.3">
      <c r="A4508" s="98"/>
      <c r="B4508" s="98"/>
      <c r="C4508" s="98"/>
      <c r="D4508" s="98"/>
      <c r="E4508" s="98"/>
      <c r="F4508" s="98"/>
      <c r="G4508" s="98"/>
      <c r="H4508" s="98"/>
      <c r="I4508" s="98"/>
      <c r="J4508" s="98"/>
      <c r="K4508" s="98"/>
      <c r="L4508" s="98"/>
      <c r="M4508" s="98"/>
      <c r="N4508" s="98"/>
      <c r="O4508" s="98"/>
      <c r="P4508" s="97"/>
      <c r="Q4508" s="18"/>
      <c r="R4508" s="18"/>
    </row>
    <row r="4509" spans="1:18" x14ac:dyDescent="0.3">
      <c r="A4509" s="98"/>
      <c r="B4509" s="98"/>
      <c r="C4509" s="98"/>
      <c r="D4509" s="98"/>
      <c r="E4509" s="98"/>
      <c r="F4509" s="98"/>
      <c r="G4509" s="98"/>
      <c r="H4509" s="98"/>
      <c r="I4509" s="98"/>
      <c r="J4509" s="98"/>
      <c r="K4509" s="98"/>
      <c r="L4509" s="98"/>
      <c r="M4509" s="98"/>
      <c r="N4509" s="98"/>
      <c r="O4509" s="98"/>
      <c r="P4509" s="97"/>
      <c r="Q4509" s="18"/>
      <c r="R4509" s="18"/>
    </row>
    <row r="4510" spans="1:18" x14ac:dyDescent="0.3">
      <c r="A4510" s="98"/>
      <c r="B4510" s="98"/>
      <c r="C4510" s="98"/>
      <c r="D4510" s="98"/>
      <c r="E4510" s="98"/>
      <c r="F4510" s="98"/>
      <c r="G4510" s="98"/>
      <c r="H4510" s="98"/>
      <c r="I4510" s="98"/>
      <c r="J4510" s="98"/>
      <c r="K4510" s="98"/>
      <c r="L4510" s="98"/>
      <c r="M4510" s="98"/>
      <c r="N4510" s="98"/>
      <c r="O4510" s="98"/>
      <c r="P4510" s="97"/>
      <c r="Q4510" s="18"/>
      <c r="R4510" s="18"/>
    </row>
    <row r="4511" spans="1:18" x14ac:dyDescent="0.3">
      <c r="A4511" s="98"/>
      <c r="B4511" s="98"/>
      <c r="C4511" s="98"/>
      <c r="D4511" s="98"/>
      <c r="E4511" s="98"/>
      <c r="F4511" s="98"/>
      <c r="G4511" s="98"/>
      <c r="H4511" s="98"/>
      <c r="I4511" s="98"/>
      <c r="J4511" s="98"/>
      <c r="K4511" s="98"/>
      <c r="L4511" s="98"/>
      <c r="M4511" s="98"/>
      <c r="N4511" s="98"/>
      <c r="O4511" s="98"/>
      <c r="P4511" s="97"/>
      <c r="Q4511" s="18"/>
      <c r="R4511" s="18"/>
    </row>
    <row r="4512" spans="1:18" x14ac:dyDescent="0.3">
      <c r="A4512" s="98"/>
      <c r="B4512" s="98"/>
      <c r="C4512" s="98"/>
      <c r="D4512" s="98"/>
      <c r="E4512" s="98"/>
      <c r="F4512" s="98"/>
      <c r="G4512" s="98"/>
      <c r="H4512" s="98"/>
      <c r="I4512" s="98"/>
      <c r="J4512" s="98"/>
      <c r="K4512" s="98"/>
      <c r="L4512" s="98"/>
      <c r="M4512" s="98"/>
      <c r="N4512" s="98"/>
      <c r="O4512" s="98"/>
      <c r="P4512" s="97"/>
      <c r="Q4512" s="18"/>
      <c r="R4512" s="18"/>
    </row>
    <row r="4513" spans="1:18" x14ac:dyDescent="0.3">
      <c r="A4513" s="98"/>
      <c r="B4513" s="98"/>
      <c r="C4513" s="98"/>
      <c r="D4513" s="98"/>
      <c r="E4513" s="98"/>
      <c r="F4513" s="98"/>
      <c r="G4513" s="98"/>
      <c r="H4513" s="98"/>
      <c r="I4513" s="98"/>
      <c r="J4513" s="98"/>
      <c r="K4513" s="98"/>
      <c r="L4513" s="98"/>
      <c r="M4513" s="98"/>
      <c r="N4513" s="98"/>
      <c r="O4513" s="98"/>
      <c r="P4513" s="97"/>
      <c r="Q4513" s="18"/>
      <c r="R4513" s="18"/>
    </row>
    <row r="4514" spans="1:18" x14ac:dyDescent="0.3">
      <c r="A4514" s="98"/>
      <c r="B4514" s="98"/>
      <c r="C4514" s="98"/>
      <c r="D4514" s="98"/>
      <c r="E4514" s="98"/>
      <c r="F4514" s="98"/>
      <c r="G4514" s="98"/>
      <c r="H4514" s="98"/>
      <c r="I4514" s="98"/>
      <c r="J4514" s="98"/>
      <c r="K4514" s="98"/>
      <c r="L4514" s="98"/>
      <c r="M4514" s="98"/>
      <c r="N4514" s="98"/>
      <c r="O4514" s="98"/>
      <c r="P4514" s="97"/>
      <c r="Q4514" s="18"/>
      <c r="R4514" s="18"/>
    </row>
    <row r="4515" spans="1:18" x14ac:dyDescent="0.3">
      <c r="A4515" s="98"/>
      <c r="B4515" s="98"/>
      <c r="C4515" s="98"/>
      <c r="D4515" s="98"/>
      <c r="E4515" s="98"/>
      <c r="F4515" s="98"/>
      <c r="G4515" s="98"/>
      <c r="H4515" s="98"/>
      <c r="I4515" s="98"/>
      <c r="J4515" s="98"/>
      <c r="K4515" s="98"/>
      <c r="L4515" s="98"/>
      <c r="M4515" s="98"/>
      <c r="N4515" s="98"/>
      <c r="O4515" s="98"/>
      <c r="P4515" s="97"/>
      <c r="Q4515" s="18"/>
      <c r="R4515" s="18"/>
    </row>
    <row r="4516" spans="1:18" x14ac:dyDescent="0.3">
      <c r="A4516" s="98"/>
      <c r="B4516" s="98"/>
      <c r="C4516" s="98"/>
      <c r="D4516" s="98"/>
      <c r="E4516" s="98"/>
      <c r="F4516" s="98"/>
      <c r="G4516" s="98"/>
      <c r="H4516" s="98"/>
      <c r="I4516" s="98"/>
      <c r="J4516" s="98"/>
      <c r="K4516" s="98"/>
      <c r="L4516" s="98"/>
      <c r="M4516" s="98"/>
      <c r="N4516" s="98"/>
      <c r="O4516" s="98"/>
      <c r="P4516" s="97"/>
      <c r="Q4516" s="18"/>
      <c r="R4516" s="18"/>
    </row>
    <row r="4517" spans="1:18" x14ac:dyDescent="0.3">
      <c r="A4517" s="98"/>
      <c r="B4517" s="98"/>
      <c r="C4517" s="98"/>
      <c r="D4517" s="98"/>
      <c r="E4517" s="98"/>
      <c r="F4517" s="98"/>
      <c r="G4517" s="98"/>
      <c r="H4517" s="98"/>
      <c r="I4517" s="98"/>
      <c r="J4517" s="98"/>
      <c r="K4517" s="98"/>
      <c r="L4517" s="98"/>
      <c r="M4517" s="98"/>
      <c r="N4517" s="98"/>
      <c r="O4517" s="98"/>
      <c r="P4517" s="97"/>
      <c r="Q4517" s="18"/>
      <c r="R4517" s="18"/>
    </row>
    <row r="4518" spans="1:18" x14ac:dyDescent="0.3">
      <c r="A4518" s="98"/>
      <c r="B4518" s="98"/>
      <c r="C4518" s="98"/>
      <c r="D4518" s="98"/>
      <c r="E4518" s="98"/>
      <c r="F4518" s="98"/>
      <c r="G4518" s="98"/>
      <c r="H4518" s="98"/>
      <c r="I4518" s="98"/>
      <c r="J4518" s="98"/>
      <c r="K4518" s="98"/>
      <c r="L4518" s="98"/>
      <c r="M4518" s="98"/>
      <c r="N4518" s="98"/>
      <c r="O4518" s="98"/>
      <c r="P4518" s="97"/>
      <c r="Q4518" s="18"/>
      <c r="R4518" s="18"/>
    </row>
    <row r="4519" spans="1:18" x14ac:dyDescent="0.3">
      <c r="A4519" s="98"/>
      <c r="B4519" s="98"/>
      <c r="C4519" s="98"/>
      <c r="D4519" s="98"/>
      <c r="E4519" s="98"/>
      <c r="F4519" s="98"/>
      <c r="G4519" s="98"/>
      <c r="H4519" s="98"/>
      <c r="I4519" s="98"/>
      <c r="J4519" s="98"/>
      <c r="K4519" s="98"/>
      <c r="L4519" s="98"/>
      <c r="M4519" s="98"/>
      <c r="N4519" s="98"/>
      <c r="O4519" s="98"/>
      <c r="P4519" s="97"/>
      <c r="Q4519" s="18"/>
      <c r="R4519" s="18"/>
    </row>
    <row r="4520" spans="1:18" x14ac:dyDescent="0.3">
      <c r="A4520" s="98"/>
      <c r="B4520" s="98"/>
      <c r="C4520" s="98"/>
      <c r="D4520" s="98"/>
      <c r="E4520" s="98"/>
      <c r="F4520" s="98"/>
      <c r="G4520" s="98"/>
      <c r="H4520" s="98"/>
      <c r="I4520" s="98"/>
      <c r="J4520" s="98"/>
      <c r="K4520" s="98"/>
      <c r="L4520" s="98"/>
      <c r="M4520" s="98"/>
      <c r="N4520" s="98"/>
      <c r="O4520" s="98"/>
      <c r="P4520" s="97"/>
      <c r="Q4520" s="18"/>
      <c r="R4520" s="18"/>
    </row>
    <row r="4521" spans="1:18" x14ac:dyDescent="0.3">
      <c r="A4521" s="98"/>
      <c r="B4521" s="98"/>
      <c r="C4521" s="98"/>
      <c r="D4521" s="98"/>
      <c r="E4521" s="98"/>
      <c r="F4521" s="98"/>
      <c r="G4521" s="98"/>
      <c r="H4521" s="98"/>
      <c r="I4521" s="98"/>
      <c r="J4521" s="98"/>
      <c r="K4521" s="98"/>
      <c r="L4521" s="98"/>
      <c r="M4521" s="98"/>
      <c r="N4521" s="98"/>
      <c r="O4521" s="98"/>
      <c r="P4521" s="97"/>
      <c r="Q4521" s="18"/>
      <c r="R4521" s="18"/>
    </row>
    <row r="4522" spans="1:18" x14ac:dyDescent="0.3">
      <c r="A4522" s="98"/>
      <c r="B4522" s="98"/>
      <c r="C4522" s="98"/>
      <c r="D4522" s="98"/>
      <c r="E4522" s="98"/>
      <c r="F4522" s="98"/>
      <c r="G4522" s="98"/>
      <c r="H4522" s="98"/>
      <c r="I4522" s="98"/>
      <c r="J4522" s="98"/>
      <c r="K4522" s="98"/>
      <c r="L4522" s="98"/>
      <c r="M4522" s="98"/>
      <c r="N4522" s="98"/>
      <c r="O4522" s="98"/>
      <c r="P4522" s="97"/>
      <c r="Q4522" s="18"/>
      <c r="R4522" s="18"/>
    </row>
    <row r="4523" spans="1:18" x14ac:dyDescent="0.3">
      <c r="A4523" s="98"/>
      <c r="B4523" s="98"/>
      <c r="C4523" s="98"/>
      <c r="D4523" s="98"/>
      <c r="E4523" s="98"/>
      <c r="F4523" s="98"/>
      <c r="G4523" s="98"/>
      <c r="H4523" s="98"/>
      <c r="I4523" s="98"/>
      <c r="J4523" s="98"/>
      <c r="K4523" s="98"/>
      <c r="L4523" s="98"/>
      <c r="M4523" s="98"/>
      <c r="N4523" s="98"/>
      <c r="O4523" s="98"/>
      <c r="P4523" s="97"/>
      <c r="Q4523" s="18"/>
      <c r="R4523" s="18"/>
    </row>
    <row r="4524" spans="1:18" x14ac:dyDescent="0.3">
      <c r="A4524" s="98"/>
      <c r="B4524" s="98"/>
      <c r="C4524" s="98"/>
      <c r="D4524" s="98"/>
      <c r="E4524" s="98"/>
      <c r="F4524" s="98"/>
      <c r="G4524" s="98"/>
      <c r="H4524" s="98"/>
      <c r="I4524" s="98"/>
      <c r="J4524" s="98"/>
      <c r="K4524" s="98"/>
      <c r="L4524" s="98"/>
      <c r="M4524" s="98"/>
      <c r="N4524" s="98"/>
      <c r="O4524" s="98"/>
      <c r="P4524" s="97"/>
      <c r="Q4524" s="18"/>
      <c r="R4524" s="18"/>
    </row>
    <row r="4525" spans="1:18" x14ac:dyDescent="0.3">
      <c r="A4525" s="98"/>
      <c r="B4525" s="98"/>
      <c r="C4525" s="98"/>
      <c r="D4525" s="98"/>
      <c r="E4525" s="98"/>
      <c r="F4525" s="98"/>
      <c r="G4525" s="98"/>
      <c r="H4525" s="98"/>
      <c r="I4525" s="98"/>
      <c r="J4525" s="98"/>
      <c r="K4525" s="98"/>
      <c r="L4525" s="98"/>
      <c r="M4525" s="98"/>
      <c r="N4525" s="98"/>
      <c r="O4525" s="98"/>
      <c r="P4525" s="97"/>
      <c r="Q4525" s="18"/>
      <c r="R4525" s="18"/>
    </row>
    <row r="4526" spans="1:18" x14ac:dyDescent="0.3">
      <c r="A4526" s="98"/>
      <c r="B4526" s="98"/>
      <c r="C4526" s="98"/>
      <c r="D4526" s="98"/>
      <c r="E4526" s="98"/>
      <c r="F4526" s="98"/>
      <c r="G4526" s="98"/>
      <c r="H4526" s="98"/>
      <c r="I4526" s="98"/>
      <c r="J4526" s="98"/>
      <c r="K4526" s="98"/>
      <c r="L4526" s="98"/>
      <c r="M4526" s="98"/>
      <c r="N4526" s="98"/>
      <c r="O4526" s="98"/>
      <c r="P4526" s="97"/>
      <c r="Q4526" s="18"/>
      <c r="R4526" s="18"/>
    </row>
    <row r="4527" spans="1:18" x14ac:dyDescent="0.3">
      <c r="A4527" s="98"/>
      <c r="B4527" s="98"/>
      <c r="C4527" s="98"/>
      <c r="D4527" s="98"/>
      <c r="E4527" s="98"/>
      <c r="F4527" s="98"/>
      <c r="G4527" s="98"/>
      <c r="H4527" s="98"/>
      <c r="I4527" s="98"/>
      <c r="J4527" s="98"/>
      <c r="K4527" s="98"/>
      <c r="L4527" s="98"/>
      <c r="M4527" s="98"/>
      <c r="N4527" s="98"/>
      <c r="O4527" s="98"/>
      <c r="P4527" s="97"/>
      <c r="Q4527" s="18"/>
      <c r="R4527" s="18"/>
    </row>
    <row r="4528" spans="1:18" x14ac:dyDescent="0.3">
      <c r="A4528" s="98"/>
      <c r="B4528" s="98"/>
      <c r="C4528" s="98"/>
      <c r="D4528" s="98"/>
      <c r="E4528" s="98"/>
      <c r="F4528" s="98"/>
      <c r="G4528" s="98"/>
      <c r="H4528" s="98"/>
      <c r="I4528" s="98"/>
      <c r="J4528" s="98"/>
      <c r="K4528" s="98"/>
      <c r="L4528" s="98"/>
      <c r="M4528" s="98"/>
      <c r="N4528" s="98"/>
      <c r="O4528" s="98"/>
      <c r="P4528" s="97"/>
      <c r="Q4528" s="18"/>
      <c r="R4528" s="18"/>
    </row>
    <row r="4529" spans="1:18" x14ac:dyDescent="0.3">
      <c r="A4529" s="98"/>
      <c r="B4529" s="98"/>
      <c r="C4529" s="98"/>
      <c r="D4529" s="98"/>
      <c r="E4529" s="98"/>
      <c r="F4529" s="98"/>
      <c r="G4529" s="98"/>
      <c r="H4529" s="98"/>
      <c r="I4529" s="98"/>
      <c r="J4529" s="98"/>
      <c r="K4529" s="98"/>
      <c r="L4529" s="98"/>
      <c r="M4529" s="98"/>
      <c r="N4529" s="98"/>
      <c r="O4529" s="98"/>
      <c r="P4529" s="97"/>
      <c r="Q4529" s="18"/>
      <c r="R4529" s="18"/>
    </row>
    <row r="4530" spans="1:18" x14ac:dyDescent="0.3">
      <c r="A4530" s="98"/>
      <c r="B4530" s="98"/>
      <c r="C4530" s="98"/>
      <c r="D4530" s="98"/>
      <c r="E4530" s="98"/>
      <c r="F4530" s="98"/>
      <c r="G4530" s="98"/>
      <c r="H4530" s="98"/>
      <c r="I4530" s="98"/>
      <c r="J4530" s="98"/>
      <c r="K4530" s="98"/>
      <c r="L4530" s="98"/>
      <c r="M4530" s="98"/>
      <c r="N4530" s="98"/>
      <c r="O4530" s="98"/>
      <c r="P4530" s="97"/>
      <c r="Q4530" s="18"/>
      <c r="R4530" s="18"/>
    </row>
    <row r="4531" spans="1:18" x14ac:dyDescent="0.3">
      <c r="A4531" s="98"/>
      <c r="B4531" s="98"/>
      <c r="C4531" s="98"/>
      <c r="D4531" s="98"/>
      <c r="E4531" s="98"/>
      <c r="F4531" s="98"/>
      <c r="G4531" s="98"/>
      <c r="H4531" s="98"/>
      <c r="I4531" s="98"/>
      <c r="J4531" s="98"/>
      <c r="K4531" s="98"/>
      <c r="L4531" s="98"/>
      <c r="M4531" s="98"/>
      <c r="N4531" s="98"/>
      <c r="O4531" s="98"/>
      <c r="P4531" s="97"/>
      <c r="Q4531" s="18"/>
      <c r="R4531" s="18"/>
    </row>
    <row r="4532" spans="1:18" x14ac:dyDescent="0.3">
      <c r="A4532" s="98"/>
      <c r="B4532" s="98"/>
      <c r="C4532" s="98"/>
      <c r="D4532" s="98"/>
      <c r="E4532" s="98"/>
      <c r="F4532" s="98"/>
      <c r="G4532" s="98"/>
      <c r="H4532" s="98"/>
      <c r="I4532" s="98"/>
      <c r="J4532" s="98"/>
      <c r="K4532" s="98"/>
      <c r="L4532" s="98"/>
      <c r="M4532" s="98"/>
      <c r="N4532" s="98"/>
      <c r="O4532" s="98"/>
      <c r="P4532" s="97"/>
      <c r="Q4532" s="18"/>
      <c r="R4532" s="18"/>
    </row>
    <row r="4533" spans="1:18" x14ac:dyDescent="0.3">
      <c r="A4533" s="98"/>
      <c r="B4533" s="98"/>
      <c r="C4533" s="98"/>
      <c r="D4533" s="98"/>
      <c r="E4533" s="98"/>
      <c r="F4533" s="98"/>
      <c r="G4533" s="98"/>
      <c r="H4533" s="98"/>
      <c r="I4533" s="98"/>
      <c r="J4533" s="98"/>
      <c r="K4533" s="98"/>
      <c r="L4533" s="98"/>
      <c r="M4533" s="98"/>
      <c r="N4533" s="98"/>
      <c r="O4533" s="98"/>
      <c r="P4533" s="97"/>
      <c r="Q4533" s="18"/>
      <c r="R4533" s="18"/>
    </row>
    <row r="4534" spans="1:18" x14ac:dyDescent="0.3">
      <c r="A4534" s="98"/>
      <c r="B4534" s="98"/>
      <c r="C4534" s="98"/>
      <c r="D4534" s="98"/>
      <c r="E4534" s="98"/>
      <c r="F4534" s="98"/>
      <c r="G4534" s="98"/>
      <c r="H4534" s="98"/>
      <c r="I4534" s="98"/>
      <c r="J4534" s="98"/>
      <c r="K4534" s="98"/>
      <c r="L4534" s="98"/>
      <c r="M4534" s="98"/>
      <c r="N4534" s="98"/>
      <c r="O4534" s="98"/>
      <c r="P4534" s="97"/>
      <c r="Q4534" s="18"/>
      <c r="R4534" s="18"/>
    </row>
    <row r="4535" spans="1:18" x14ac:dyDescent="0.3">
      <c r="A4535" s="98"/>
      <c r="B4535" s="98"/>
      <c r="C4535" s="98"/>
      <c r="D4535" s="98"/>
      <c r="E4535" s="98"/>
      <c r="F4535" s="98"/>
      <c r="G4535" s="98"/>
      <c r="H4535" s="98"/>
      <c r="I4535" s="98"/>
      <c r="J4535" s="98"/>
      <c r="K4535" s="98"/>
      <c r="L4535" s="98"/>
      <c r="M4535" s="98"/>
      <c r="N4535" s="98"/>
      <c r="O4535" s="98"/>
      <c r="P4535" s="97"/>
      <c r="Q4535" s="18"/>
      <c r="R4535" s="18"/>
    </row>
    <row r="4536" spans="1:18" x14ac:dyDescent="0.3">
      <c r="A4536" s="98"/>
      <c r="B4536" s="98"/>
      <c r="C4536" s="98"/>
      <c r="D4536" s="98"/>
      <c r="E4536" s="98"/>
      <c r="F4536" s="98"/>
      <c r="G4536" s="98"/>
      <c r="H4536" s="98"/>
      <c r="I4536" s="98"/>
      <c r="J4536" s="98"/>
      <c r="K4536" s="98"/>
      <c r="L4536" s="98"/>
      <c r="M4536" s="98"/>
      <c r="N4536" s="98"/>
      <c r="O4536" s="98"/>
      <c r="P4536" s="97"/>
      <c r="Q4536" s="18"/>
      <c r="R4536" s="18"/>
    </row>
    <row r="4537" spans="1:18" x14ac:dyDescent="0.3">
      <c r="A4537" s="98"/>
      <c r="B4537" s="98"/>
      <c r="C4537" s="98"/>
      <c r="D4537" s="98"/>
      <c r="E4537" s="98"/>
      <c r="F4537" s="98"/>
      <c r="G4537" s="98"/>
      <c r="H4537" s="98"/>
      <c r="I4537" s="98"/>
      <c r="J4537" s="98"/>
      <c r="K4537" s="98"/>
      <c r="L4537" s="98"/>
      <c r="M4537" s="98"/>
      <c r="N4537" s="98"/>
      <c r="O4537" s="98"/>
      <c r="P4537" s="97"/>
      <c r="Q4537" s="18"/>
      <c r="R4537" s="18"/>
    </row>
    <row r="4538" spans="1:18" x14ac:dyDescent="0.3">
      <c r="A4538" s="98"/>
      <c r="B4538" s="98"/>
      <c r="C4538" s="98"/>
      <c r="D4538" s="98"/>
      <c r="E4538" s="98"/>
      <c r="F4538" s="98"/>
      <c r="G4538" s="98"/>
      <c r="H4538" s="98"/>
      <c r="I4538" s="98"/>
      <c r="J4538" s="98"/>
      <c r="K4538" s="98"/>
      <c r="L4538" s="98"/>
      <c r="M4538" s="98"/>
      <c r="N4538" s="98"/>
      <c r="O4538" s="98"/>
      <c r="P4538" s="97"/>
      <c r="Q4538" s="18"/>
      <c r="R4538" s="18"/>
    </row>
    <row r="4539" spans="1:18" x14ac:dyDescent="0.3">
      <c r="A4539" s="98"/>
      <c r="B4539" s="98"/>
      <c r="C4539" s="98"/>
      <c r="D4539" s="98"/>
      <c r="E4539" s="98"/>
      <c r="F4539" s="98"/>
      <c r="G4539" s="98"/>
      <c r="H4539" s="98"/>
      <c r="I4539" s="98"/>
      <c r="J4539" s="98"/>
      <c r="K4539" s="98"/>
      <c r="L4539" s="98"/>
      <c r="M4539" s="98"/>
      <c r="N4539" s="98"/>
      <c r="O4539" s="98"/>
      <c r="P4539" s="97"/>
      <c r="Q4539" s="18"/>
      <c r="R4539" s="18"/>
    </row>
    <row r="4540" spans="1:18" x14ac:dyDescent="0.3">
      <c r="A4540" s="98"/>
      <c r="B4540" s="98"/>
      <c r="C4540" s="98"/>
      <c r="D4540" s="98"/>
      <c r="E4540" s="98"/>
      <c r="F4540" s="98"/>
      <c r="G4540" s="98"/>
      <c r="H4540" s="98"/>
      <c r="I4540" s="98"/>
      <c r="J4540" s="98"/>
      <c r="K4540" s="98"/>
      <c r="L4540" s="98"/>
      <c r="M4540" s="98"/>
      <c r="N4540" s="98"/>
      <c r="O4540" s="98"/>
      <c r="P4540" s="97"/>
      <c r="Q4540" s="18"/>
      <c r="R4540" s="18"/>
    </row>
    <row r="4541" spans="1:18" x14ac:dyDescent="0.3">
      <c r="A4541" s="98"/>
      <c r="B4541" s="98"/>
      <c r="C4541" s="98"/>
      <c r="D4541" s="98"/>
      <c r="E4541" s="98"/>
      <c r="F4541" s="98"/>
      <c r="G4541" s="98"/>
      <c r="H4541" s="98"/>
      <c r="I4541" s="98"/>
      <c r="J4541" s="98"/>
      <c r="K4541" s="98"/>
      <c r="L4541" s="98"/>
      <c r="M4541" s="98"/>
      <c r="N4541" s="98"/>
      <c r="O4541" s="98"/>
      <c r="P4541" s="97"/>
      <c r="Q4541" s="18"/>
      <c r="R4541" s="18"/>
    </row>
    <row r="4542" spans="1:18" x14ac:dyDescent="0.3">
      <c r="A4542" s="98"/>
      <c r="B4542" s="98"/>
      <c r="C4542" s="98"/>
      <c r="D4542" s="98"/>
      <c r="E4542" s="98"/>
      <c r="F4542" s="98"/>
      <c r="G4542" s="98"/>
      <c r="H4542" s="98"/>
      <c r="I4542" s="98"/>
      <c r="J4542" s="98"/>
      <c r="K4542" s="98"/>
      <c r="L4542" s="98"/>
      <c r="M4542" s="98"/>
      <c r="N4542" s="98"/>
      <c r="O4542" s="98"/>
      <c r="P4542" s="97"/>
      <c r="Q4542" s="18"/>
      <c r="R4542" s="18"/>
    </row>
    <row r="4543" spans="1:18" x14ac:dyDescent="0.3">
      <c r="A4543" s="98"/>
      <c r="B4543" s="98"/>
      <c r="C4543" s="98"/>
      <c r="D4543" s="98"/>
      <c r="E4543" s="98"/>
      <c r="F4543" s="98"/>
      <c r="G4543" s="98"/>
      <c r="H4543" s="98"/>
      <c r="I4543" s="98"/>
      <c r="J4543" s="98"/>
      <c r="K4543" s="98"/>
      <c r="L4543" s="98"/>
      <c r="M4543" s="98"/>
      <c r="N4543" s="98"/>
      <c r="O4543" s="98"/>
      <c r="P4543" s="97"/>
      <c r="Q4543" s="18"/>
      <c r="R4543" s="18"/>
    </row>
    <row r="4544" spans="1:18" x14ac:dyDescent="0.3">
      <c r="A4544" s="98"/>
      <c r="B4544" s="98"/>
      <c r="C4544" s="98"/>
      <c r="D4544" s="98"/>
      <c r="E4544" s="98"/>
      <c r="F4544" s="98"/>
      <c r="G4544" s="98"/>
      <c r="H4544" s="98"/>
      <c r="I4544" s="98"/>
      <c r="J4544" s="98"/>
      <c r="K4544" s="98"/>
      <c r="L4544" s="98"/>
      <c r="M4544" s="98"/>
      <c r="N4544" s="98"/>
      <c r="O4544" s="98"/>
      <c r="P4544" s="97"/>
      <c r="Q4544" s="18"/>
      <c r="R4544" s="18"/>
    </row>
    <row r="4545" spans="1:18" x14ac:dyDescent="0.3">
      <c r="A4545" s="98"/>
      <c r="B4545" s="98"/>
      <c r="C4545" s="98"/>
      <c r="D4545" s="98"/>
      <c r="E4545" s="98"/>
      <c r="F4545" s="98"/>
      <c r="G4545" s="98"/>
      <c r="H4545" s="98"/>
      <c r="I4545" s="98"/>
      <c r="J4545" s="98"/>
      <c r="K4545" s="98"/>
      <c r="L4545" s="98"/>
      <c r="M4545" s="98"/>
      <c r="N4545" s="98"/>
      <c r="O4545" s="98"/>
      <c r="P4545" s="97"/>
      <c r="Q4545" s="18"/>
      <c r="R4545" s="18"/>
    </row>
    <row r="4546" spans="1:18" x14ac:dyDescent="0.3">
      <c r="A4546" s="98"/>
      <c r="B4546" s="98"/>
      <c r="C4546" s="98"/>
      <c r="D4546" s="98"/>
      <c r="E4546" s="98"/>
      <c r="F4546" s="98"/>
      <c r="G4546" s="98"/>
      <c r="H4546" s="98"/>
      <c r="I4546" s="98"/>
      <c r="J4546" s="98"/>
      <c r="K4546" s="98"/>
      <c r="L4546" s="98"/>
      <c r="M4546" s="98"/>
      <c r="N4546" s="98"/>
      <c r="O4546" s="98"/>
      <c r="P4546" s="97"/>
      <c r="Q4546" s="18"/>
      <c r="R4546" s="18"/>
    </row>
    <row r="4547" spans="1:18" x14ac:dyDescent="0.3">
      <c r="A4547" s="98"/>
      <c r="B4547" s="98"/>
      <c r="C4547" s="98"/>
      <c r="D4547" s="98"/>
      <c r="E4547" s="98"/>
      <c r="F4547" s="98"/>
      <c r="G4547" s="98"/>
      <c r="H4547" s="98"/>
      <c r="I4547" s="98"/>
      <c r="J4547" s="98"/>
      <c r="K4547" s="98"/>
      <c r="L4547" s="98"/>
      <c r="M4547" s="98"/>
      <c r="N4547" s="98"/>
      <c r="O4547" s="98"/>
      <c r="P4547" s="97"/>
      <c r="Q4547" s="18"/>
      <c r="R4547" s="18"/>
    </row>
    <row r="4548" spans="1:18" x14ac:dyDescent="0.3">
      <c r="A4548" s="98"/>
      <c r="B4548" s="98"/>
      <c r="C4548" s="98"/>
      <c r="D4548" s="98"/>
      <c r="E4548" s="98"/>
      <c r="F4548" s="98"/>
      <c r="G4548" s="98"/>
      <c r="H4548" s="98"/>
      <c r="I4548" s="98"/>
      <c r="J4548" s="98"/>
      <c r="K4548" s="98"/>
      <c r="L4548" s="98"/>
      <c r="M4548" s="98"/>
      <c r="N4548" s="98"/>
      <c r="O4548" s="98"/>
      <c r="P4548" s="97"/>
      <c r="Q4548" s="18"/>
      <c r="R4548" s="18"/>
    </row>
    <row r="4549" spans="1:18" x14ac:dyDescent="0.3">
      <c r="A4549" s="98"/>
      <c r="B4549" s="98"/>
      <c r="C4549" s="98"/>
      <c r="D4549" s="98"/>
      <c r="E4549" s="98"/>
      <c r="F4549" s="98"/>
      <c r="G4549" s="98"/>
      <c r="H4549" s="98"/>
      <c r="I4549" s="98"/>
      <c r="J4549" s="98"/>
      <c r="K4549" s="98"/>
      <c r="L4549" s="98"/>
      <c r="M4549" s="98"/>
      <c r="N4549" s="98"/>
      <c r="O4549" s="98"/>
      <c r="P4549" s="97"/>
      <c r="Q4549" s="18"/>
      <c r="R4549" s="18"/>
    </row>
    <row r="4550" spans="1:18" x14ac:dyDescent="0.3">
      <c r="A4550" s="98"/>
      <c r="B4550" s="98"/>
      <c r="C4550" s="98"/>
      <c r="D4550" s="98"/>
      <c r="E4550" s="98"/>
      <c r="F4550" s="98"/>
      <c r="G4550" s="98"/>
      <c r="H4550" s="98"/>
      <c r="I4550" s="98"/>
      <c r="J4550" s="98"/>
      <c r="K4550" s="98"/>
      <c r="L4550" s="98"/>
      <c r="M4550" s="98"/>
      <c r="N4550" s="98"/>
      <c r="O4550" s="98"/>
      <c r="P4550" s="97"/>
      <c r="Q4550" s="18"/>
      <c r="R4550" s="18"/>
    </row>
    <row r="4551" spans="1:18" x14ac:dyDescent="0.3">
      <c r="A4551" s="98"/>
      <c r="B4551" s="98"/>
      <c r="C4551" s="98"/>
      <c r="D4551" s="98"/>
      <c r="E4551" s="98"/>
      <c r="F4551" s="98"/>
      <c r="G4551" s="98"/>
      <c r="H4551" s="98"/>
      <c r="I4551" s="98"/>
      <c r="J4551" s="98"/>
      <c r="K4551" s="98"/>
      <c r="L4551" s="98"/>
      <c r="M4551" s="98"/>
      <c r="N4551" s="98"/>
      <c r="O4551" s="98"/>
      <c r="P4551" s="97"/>
      <c r="Q4551" s="18"/>
      <c r="R4551" s="18"/>
    </row>
    <row r="4552" spans="1:18" x14ac:dyDescent="0.3">
      <c r="A4552" s="98"/>
      <c r="B4552" s="98"/>
      <c r="C4552" s="98"/>
      <c r="D4552" s="98"/>
      <c r="E4552" s="98"/>
      <c r="F4552" s="98"/>
      <c r="G4552" s="98"/>
      <c r="H4552" s="98"/>
      <c r="I4552" s="98"/>
      <c r="J4552" s="98"/>
      <c r="K4552" s="98"/>
      <c r="L4552" s="98"/>
      <c r="M4552" s="98"/>
      <c r="N4552" s="98"/>
      <c r="O4552" s="98"/>
      <c r="P4552" s="97"/>
      <c r="Q4552" s="18"/>
      <c r="R4552" s="18"/>
    </row>
    <row r="4553" spans="1:18" x14ac:dyDescent="0.3">
      <c r="A4553" s="98"/>
      <c r="B4553" s="98"/>
      <c r="C4553" s="98"/>
      <c r="D4553" s="98"/>
      <c r="E4553" s="98"/>
      <c r="F4553" s="98"/>
      <c r="G4553" s="98"/>
      <c r="H4553" s="98"/>
      <c r="I4553" s="98"/>
      <c r="J4553" s="98"/>
      <c r="K4553" s="98"/>
      <c r="L4553" s="98"/>
      <c r="M4553" s="98"/>
      <c r="N4553" s="98"/>
      <c r="O4553" s="98"/>
      <c r="P4553" s="97"/>
      <c r="Q4553" s="18"/>
      <c r="R4553" s="18"/>
    </row>
    <row r="4554" spans="1:18" x14ac:dyDescent="0.3">
      <c r="A4554" s="98"/>
      <c r="B4554" s="98"/>
      <c r="C4554" s="98"/>
      <c r="D4554" s="98"/>
      <c r="E4554" s="98"/>
      <c r="F4554" s="98"/>
      <c r="G4554" s="98"/>
      <c r="H4554" s="98"/>
      <c r="I4554" s="98"/>
      <c r="J4554" s="98"/>
      <c r="K4554" s="98"/>
      <c r="L4554" s="98"/>
      <c r="M4554" s="98"/>
      <c r="N4554" s="98"/>
      <c r="O4554" s="98"/>
      <c r="P4554" s="97"/>
      <c r="Q4554" s="18"/>
      <c r="R4554" s="18"/>
    </row>
    <row r="4555" spans="1:18" x14ac:dyDescent="0.3">
      <c r="A4555" s="98"/>
      <c r="B4555" s="98"/>
      <c r="C4555" s="98"/>
      <c r="D4555" s="98"/>
      <c r="E4555" s="98"/>
      <c r="F4555" s="98"/>
      <c r="G4555" s="98"/>
      <c r="H4555" s="98"/>
      <c r="I4555" s="98"/>
      <c r="J4555" s="98"/>
      <c r="K4555" s="98"/>
      <c r="L4555" s="98"/>
      <c r="M4555" s="98"/>
      <c r="N4555" s="98"/>
      <c r="O4555" s="98"/>
      <c r="P4555" s="97"/>
      <c r="Q4555" s="18"/>
      <c r="R4555" s="18"/>
    </row>
    <row r="4556" spans="1:18" x14ac:dyDescent="0.3">
      <c r="A4556" s="98"/>
      <c r="B4556" s="98"/>
      <c r="C4556" s="98"/>
      <c r="D4556" s="98"/>
      <c r="E4556" s="98"/>
      <c r="F4556" s="98"/>
      <c r="G4556" s="98"/>
      <c r="H4556" s="98"/>
      <c r="I4556" s="98"/>
      <c r="J4556" s="98"/>
      <c r="K4556" s="98"/>
      <c r="L4556" s="98"/>
      <c r="M4556" s="98"/>
      <c r="N4556" s="98"/>
      <c r="O4556" s="98"/>
      <c r="P4556" s="97"/>
      <c r="Q4556" s="18"/>
      <c r="R4556" s="18"/>
    </row>
    <row r="4557" spans="1:18" x14ac:dyDescent="0.3">
      <c r="A4557" s="98"/>
      <c r="B4557" s="98"/>
      <c r="C4557" s="98"/>
      <c r="D4557" s="98"/>
      <c r="E4557" s="98"/>
      <c r="F4557" s="98"/>
      <c r="G4557" s="98"/>
      <c r="H4557" s="98"/>
      <c r="I4557" s="98"/>
      <c r="J4557" s="98"/>
      <c r="K4557" s="98"/>
      <c r="L4557" s="98"/>
      <c r="M4557" s="98"/>
      <c r="N4557" s="98"/>
      <c r="O4557" s="98"/>
      <c r="P4557" s="97"/>
      <c r="Q4557" s="18"/>
      <c r="R4557" s="18"/>
    </row>
    <row r="4558" spans="1:18" x14ac:dyDescent="0.3">
      <c r="A4558" s="98"/>
      <c r="B4558" s="98"/>
      <c r="C4558" s="98"/>
      <c r="D4558" s="98"/>
      <c r="E4558" s="98"/>
      <c r="F4558" s="98"/>
      <c r="G4558" s="98"/>
      <c r="H4558" s="98"/>
      <c r="I4558" s="98"/>
      <c r="J4558" s="98"/>
      <c r="K4558" s="98"/>
      <c r="L4558" s="98"/>
      <c r="M4558" s="98"/>
      <c r="N4558" s="98"/>
      <c r="O4558" s="98"/>
      <c r="P4558" s="97"/>
      <c r="Q4558" s="18"/>
      <c r="R4558" s="18"/>
    </row>
    <row r="4559" spans="1:18" x14ac:dyDescent="0.3">
      <c r="A4559" s="98"/>
      <c r="B4559" s="98"/>
      <c r="C4559" s="98"/>
      <c r="D4559" s="98"/>
      <c r="E4559" s="98"/>
      <c r="F4559" s="98"/>
      <c r="G4559" s="98"/>
      <c r="H4559" s="98"/>
      <c r="I4559" s="98"/>
      <c r="J4559" s="98"/>
      <c r="K4559" s="98"/>
      <c r="L4559" s="98"/>
      <c r="M4559" s="98"/>
      <c r="N4559" s="98"/>
      <c r="O4559" s="98"/>
      <c r="P4559" s="97"/>
      <c r="Q4559" s="18"/>
      <c r="R4559" s="18"/>
    </row>
    <row r="4560" spans="1:18" x14ac:dyDescent="0.3">
      <c r="A4560" s="98"/>
      <c r="B4560" s="98"/>
      <c r="C4560" s="98"/>
      <c r="D4560" s="98"/>
      <c r="E4560" s="98"/>
      <c r="F4560" s="98"/>
      <c r="G4560" s="98"/>
      <c r="H4560" s="98"/>
      <c r="I4560" s="98"/>
      <c r="J4560" s="98"/>
      <c r="K4560" s="98"/>
      <c r="L4560" s="98"/>
      <c r="M4560" s="98"/>
      <c r="N4560" s="98"/>
      <c r="O4560" s="98"/>
      <c r="P4560" s="97"/>
      <c r="Q4560" s="18"/>
      <c r="R4560" s="18"/>
    </row>
    <row r="4561" spans="1:18" x14ac:dyDescent="0.3">
      <c r="A4561" s="98"/>
      <c r="B4561" s="98"/>
      <c r="C4561" s="98"/>
      <c r="D4561" s="98"/>
      <c r="E4561" s="98"/>
      <c r="F4561" s="98"/>
      <c r="G4561" s="98"/>
      <c r="H4561" s="98"/>
      <c r="I4561" s="98"/>
      <c r="J4561" s="98"/>
      <c r="K4561" s="98"/>
      <c r="L4561" s="98"/>
      <c r="M4561" s="98"/>
      <c r="N4561" s="98"/>
      <c r="O4561" s="98"/>
      <c r="P4561" s="97"/>
      <c r="Q4561" s="18"/>
      <c r="R4561" s="18"/>
    </row>
    <row r="4562" spans="1:18" x14ac:dyDescent="0.3">
      <c r="A4562" s="98"/>
      <c r="B4562" s="98"/>
      <c r="C4562" s="98"/>
      <c r="D4562" s="98"/>
      <c r="E4562" s="98"/>
      <c r="F4562" s="98"/>
      <c r="G4562" s="98"/>
      <c r="H4562" s="98"/>
      <c r="I4562" s="98"/>
      <c r="J4562" s="98"/>
      <c r="K4562" s="98"/>
      <c r="L4562" s="98"/>
      <c r="M4562" s="98"/>
      <c r="N4562" s="98"/>
      <c r="O4562" s="98"/>
      <c r="P4562" s="97"/>
      <c r="Q4562" s="18"/>
      <c r="R4562" s="18"/>
    </row>
    <row r="4563" spans="1:18" x14ac:dyDescent="0.3">
      <c r="A4563" s="98"/>
      <c r="B4563" s="98"/>
      <c r="C4563" s="98"/>
      <c r="D4563" s="98"/>
      <c r="E4563" s="98"/>
      <c r="F4563" s="98"/>
      <c r="G4563" s="98"/>
      <c r="H4563" s="98"/>
      <c r="I4563" s="98"/>
      <c r="J4563" s="98"/>
      <c r="K4563" s="98"/>
      <c r="L4563" s="98"/>
      <c r="M4563" s="98"/>
      <c r="N4563" s="98"/>
      <c r="O4563" s="98"/>
      <c r="P4563" s="97"/>
      <c r="Q4563" s="18"/>
      <c r="R4563" s="18"/>
    </row>
    <row r="4564" spans="1:18" x14ac:dyDescent="0.3">
      <c r="A4564" s="98"/>
      <c r="B4564" s="98"/>
      <c r="C4564" s="98"/>
      <c r="D4564" s="98"/>
      <c r="E4564" s="98"/>
      <c r="F4564" s="98"/>
      <c r="G4564" s="98"/>
      <c r="H4564" s="98"/>
      <c r="I4564" s="98"/>
      <c r="J4564" s="98"/>
      <c r="K4564" s="98"/>
      <c r="L4564" s="98"/>
      <c r="M4564" s="98"/>
      <c r="N4564" s="98"/>
      <c r="O4564" s="98"/>
      <c r="P4564" s="97"/>
      <c r="Q4564" s="18"/>
      <c r="R4564" s="18"/>
    </row>
    <row r="4565" spans="1:18" x14ac:dyDescent="0.3">
      <c r="A4565" s="98"/>
      <c r="B4565" s="98"/>
      <c r="C4565" s="98"/>
      <c r="D4565" s="98"/>
      <c r="E4565" s="98"/>
      <c r="F4565" s="98"/>
      <c r="G4565" s="98"/>
      <c r="H4565" s="98"/>
      <c r="I4565" s="98"/>
      <c r="J4565" s="98"/>
      <c r="K4565" s="98"/>
      <c r="L4565" s="98"/>
      <c r="M4565" s="98"/>
      <c r="N4565" s="98"/>
      <c r="O4565" s="98"/>
      <c r="P4565" s="97"/>
      <c r="Q4565" s="18"/>
      <c r="R4565" s="18"/>
    </row>
    <row r="4566" spans="1:18" x14ac:dyDescent="0.3">
      <c r="A4566" s="98"/>
      <c r="B4566" s="98"/>
      <c r="C4566" s="98"/>
      <c r="D4566" s="98"/>
      <c r="E4566" s="98"/>
      <c r="F4566" s="98"/>
      <c r="G4566" s="98"/>
      <c r="H4566" s="98"/>
      <c r="I4566" s="98"/>
      <c r="J4566" s="98"/>
      <c r="K4566" s="98"/>
      <c r="L4566" s="98"/>
      <c r="M4566" s="98"/>
      <c r="N4566" s="98"/>
      <c r="O4566" s="98"/>
      <c r="P4566" s="97"/>
      <c r="Q4566" s="18"/>
      <c r="R4566" s="18"/>
    </row>
    <row r="4567" spans="1:18" x14ac:dyDescent="0.3">
      <c r="A4567" s="98"/>
      <c r="B4567" s="98"/>
      <c r="C4567" s="98"/>
      <c r="D4567" s="98"/>
      <c r="E4567" s="98"/>
      <c r="F4567" s="98"/>
      <c r="G4567" s="98"/>
      <c r="H4567" s="98"/>
      <c r="I4567" s="98"/>
      <c r="J4567" s="98"/>
      <c r="K4567" s="98"/>
      <c r="L4567" s="98"/>
      <c r="M4567" s="98"/>
      <c r="N4567" s="98"/>
      <c r="O4567" s="98"/>
      <c r="P4567" s="97"/>
      <c r="Q4567" s="18"/>
      <c r="R4567" s="18"/>
    </row>
    <row r="4568" spans="1:18" x14ac:dyDescent="0.3">
      <c r="A4568" s="98"/>
      <c r="B4568" s="98"/>
      <c r="C4568" s="98"/>
      <c r="D4568" s="98"/>
      <c r="E4568" s="98"/>
      <c r="F4568" s="98"/>
      <c r="G4568" s="98"/>
      <c r="H4568" s="98"/>
      <c r="I4568" s="98"/>
      <c r="J4568" s="98"/>
      <c r="K4568" s="98"/>
      <c r="L4568" s="98"/>
      <c r="M4568" s="98"/>
      <c r="N4568" s="98"/>
      <c r="O4568" s="98"/>
      <c r="P4568" s="97"/>
      <c r="Q4568" s="18"/>
      <c r="R4568" s="18"/>
    </row>
    <row r="4569" spans="1:18" x14ac:dyDescent="0.3">
      <c r="A4569" s="98"/>
      <c r="B4569" s="98"/>
      <c r="C4569" s="98"/>
      <c r="D4569" s="98"/>
      <c r="E4569" s="98"/>
      <c r="F4569" s="98"/>
      <c r="G4569" s="98"/>
      <c r="H4569" s="98"/>
      <c r="I4569" s="98"/>
      <c r="J4569" s="98"/>
      <c r="K4569" s="98"/>
      <c r="L4569" s="98"/>
      <c r="M4569" s="98"/>
      <c r="N4569" s="98"/>
      <c r="O4569" s="98"/>
      <c r="P4569" s="97"/>
      <c r="Q4569" s="18"/>
      <c r="R4569" s="18"/>
    </row>
    <row r="4570" spans="1:18" x14ac:dyDescent="0.3">
      <c r="A4570" s="98"/>
      <c r="B4570" s="98"/>
      <c r="C4570" s="98"/>
      <c r="D4570" s="98"/>
      <c r="E4570" s="98"/>
      <c r="F4570" s="98"/>
      <c r="G4570" s="98"/>
      <c r="H4570" s="98"/>
      <c r="I4570" s="98"/>
      <c r="J4570" s="98"/>
      <c r="K4570" s="98"/>
      <c r="L4570" s="98"/>
      <c r="M4570" s="98"/>
      <c r="N4570" s="98"/>
      <c r="O4570" s="98"/>
      <c r="P4570" s="97"/>
      <c r="Q4570" s="18"/>
      <c r="R4570" s="18"/>
    </row>
    <row r="4571" spans="1:18" x14ac:dyDescent="0.3">
      <c r="A4571" s="98"/>
      <c r="B4571" s="98"/>
      <c r="C4571" s="98"/>
      <c r="D4571" s="98"/>
      <c r="E4571" s="98"/>
      <c r="F4571" s="98"/>
      <c r="G4571" s="98"/>
      <c r="H4571" s="98"/>
      <c r="I4571" s="98"/>
      <c r="J4571" s="98"/>
      <c r="K4571" s="98"/>
      <c r="L4571" s="98"/>
      <c r="M4571" s="98"/>
      <c r="N4571" s="98"/>
      <c r="O4571" s="98"/>
      <c r="P4571" s="97"/>
      <c r="Q4571" s="18"/>
      <c r="R4571" s="18"/>
    </row>
    <row r="4572" spans="1:18" x14ac:dyDescent="0.3">
      <c r="A4572" s="98"/>
      <c r="B4572" s="98"/>
      <c r="C4572" s="98"/>
      <c r="D4572" s="98"/>
      <c r="E4572" s="98"/>
      <c r="F4572" s="98"/>
      <c r="G4572" s="98"/>
      <c r="H4572" s="98"/>
      <c r="I4572" s="98"/>
      <c r="J4572" s="98"/>
      <c r="K4572" s="98"/>
      <c r="L4572" s="98"/>
      <c r="M4572" s="98"/>
      <c r="N4572" s="98"/>
      <c r="O4572" s="98"/>
      <c r="P4572" s="97"/>
      <c r="Q4572" s="18"/>
      <c r="R4572" s="18"/>
    </row>
    <row r="4573" spans="1:18" x14ac:dyDescent="0.3">
      <c r="A4573" s="98"/>
      <c r="B4573" s="98"/>
      <c r="C4573" s="98"/>
      <c r="D4573" s="98"/>
      <c r="E4573" s="98"/>
      <c r="F4573" s="98"/>
      <c r="G4573" s="98"/>
      <c r="H4573" s="98"/>
      <c r="I4573" s="98"/>
      <c r="J4573" s="98"/>
      <c r="K4573" s="98"/>
      <c r="L4573" s="98"/>
      <c r="M4573" s="98"/>
      <c r="N4573" s="98"/>
      <c r="O4573" s="98"/>
      <c r="P4573" s="97"/>
      <c r="Q4573" s="18"/>
      <c r="R4573" s="18"/>
    </row>
    <row r="4574" spans="1:18" x14ac:dyDescent="0.3">
      <c r="A4574" s="98"/>
      <c r="B4574" s="98"/>
      <c r="C4574" s="98"/>
      <c r="D4574" s="98"/>
      <c r="E4574" s="98"/>
      <c r="F4574" s="98"/>
      <c r="G4574" s="98"/>
      <c r="H4574" s="98"/>
      <c r="I4574" s="98"/>
      <c r="J4574" s="98"/>
      <c r="K4574" s="98"/>
      <c r="L4574" s="98"/>
      <c r="M4574" s="98"/>
      <c r="N4574" s="98"/>
      <c r="O4574" s="98"/>
      <c r="P4574" s="97"/>
      <c r="Q4574" s="18"/>
      <c r="R4574" s="18"/>
    </row>
    <row r="4575" spans="1:18" x14ac:dyDescent="0.3">
      <c r="A4575" s="98"/>
      <c r="B4575" s="98"/>
      <c r="C4575" s="98"/>
      <c r="D4575" s="98"/>
      <c r="E4575" s="98"/>
      <c r="F4575" s="98"/>
      <c r="G4575" s="98"/>
      <c r="H4575" s="98"/>
      <c r="I4575" s="98"/>
      <c r="J4575" s="98"/>
      <c r="K4575" s="98"/>
      <c r="L4575" s="98"/>
      <c r="M4575" s="98"/>
      <c r="N4575" s="98"/>
      <c r="O4575" s="98"/>
      <c r="P4575" s="97"/>
      <c r="Q4575" s="18"/>
      <c r="R4575" s="18"/>
    </row>
    <row r="4576" spans="1:18" x14ac:dyDescent="0.3">
      <c r="A4576" s="98"/>
      <c r="B4576" s="98"/>
      <c r="C4576" s="98"/>
      <c r="D4576" s="98"/>
      <c r="E4576" s="98"/>
      <c r="F4576" s="98"/>
      <c r="G4576" s="98"/>
      <c r="H4576" s="98"/>
      <c r="I4576" s="98"/>
      <c r="J4576" s="98"/>
      <c r="K4576" s="98"/>
      <c r="L4576" s="98"/>
      <c r="M4576" s="98"/>
      <c r="N4576" s="98"/>
      <c r="O4576" s="98"/>
      <c r="P4576" s="97"/>
      <c r="Q4576" s="18"/>
      <c r="R4576" s="18"/>
    </row>
    <row r="4577" spans="1:18" x14ac:dyDescent="0.3">
      <c r="A4577" s="98"/>
      <c r="B4577" s="98"/>
      <c r="C4577" s="98"/>
      <c r="D4577" s="98"/>
      <c r="E4577" s="98"/>
      <c r="F4577" s="98"/>
      <c r="G4577" s="98"/>
      <c r="H4577" s="98"/>
      <c r="I4577" s="98"/>
      <c r="J4577" s="98"/>
      <c r="K4577" s="98"/>
      <c r="L4577" s="98"/>
      <c r="M4577" s="98"/>
      <c r="N4577" s="98"/>
      <c r="O4577" s="98"/>
      <c r="P4577" s="97"/>
      <c r="Q4577" s="18"/>
      <c r="R4577" s="18"/>
    </row>
    <row r="4578" spans="1:18" x14ac:dyDescent="0.3">
      <c r="A4578" s="98"/>
      <c r="B4578" s="98"/>
      <c r="C4578" s="98"/>
      <c r="D4578" s="98"/>
      <c r="E4578" s="98"/>
      <c r="F4578" s="98"/>
      <c r="G4578" s="98"/>
      <c r="H4578" s="98"/>
      <c r="I4578" s="98"/>
      <c r="J4578" s="98"/>
      <c r="K4578" s="98"/>
      <c r="L4578" s="98"/>
      <c r="M4578" s="98"/>
      <c r="N4578" s="98"/>
      <c r="O4578" s="98"/>
      <c r="P4578" s="97"/>
      <c r="Q4578" s="18"/>
      <c r="R4578" s="18"/>
    </row>
    <row r="4579" spans="1:18" x14ac:dyDescent="0.3">
      <c r="A4579" s="98"/>
      <c r="B4579" s="98"/>
      <c r="C4579" s="98"/>
      <c r="D4579" s="98"/>
      <c r="E4579" s="98"/>
      <c r="F4579" s="98"/>
      <c r="G4579" s="98"/>
      <c r="H4579" s="98"/>
      <c r="I4579" s="98"/>
      <c r="J4579" s="98"/>
      <c r="K4579" s="98"/>
      <c r="L4579" s="98"/>
      <c r="M4579" s="98"/>
      <c r="N4579" s="98"/>
      <c r="O4579" s="98"/>
      <c r="P4579" s="97"/>
      <c r="Q4579" s="18"/>
      <c r="R4579" s="18"/>
    </row>
    <row r="4580" spans="1:18" x14ac:dyDescent="0.3">
      <c r="A4580" s="98"/>
      <c r="B4580" s="98"/>
      <c r="C4580" s="98"/>
      <c r="D4580" s="98"/>
      <c r="E4580" s="98"/>
      <c r="F4580" s="98"/>
      <c r="G4580" s="98"/>
      <c r="H4580" s="98"/>
      <c r="I4580" s="98"/>
      <c r="J4580" s="98"/>
      <c r="K4580" s="98"/>
      <c r="L4580" s="98"/>
      <c r="M4580" s="98"/>
      <c r="N4580" s="98"/>
      <c r="O4580" s="98"/>
      <c r="P4580" s="97"/>
      <c r="Q4580" s="18"/>
      <c r="R4580" s="18"/>
    </row>
    <row r="4581" spans="1:18" x14ac:dyDescent="0.3">
      <c r="A4581" s="98"/>
      <c r="B4581" s="98"/>
      <c r="C4581" s="98"/>
      <c r="D4581" s="98"/>
      <c r="E4581" s="98"/>
      <c r="F4581" s="98"/>
      <c r="G4581" s="98"/>
      <c r="H4581" s="98"/>
      <c r="I4581" s="98"/>
      <c r="J4581" s="98"/>
      <c r="K4581" s="98"/>
      <c r="L4581" s="98"/>
      <c r="M4581" s="98"/>
      <c r="N4581" s="98"/>
      <c r="O4581" s="98"/>
      <c r="P4581" s="97"/>
      <c r="Q4581" s="18"/>
      <c r="R4581" s="18"/>
    </row>
    <row r="4582" spans="1:18" x14ac:dyDescent="0.3">
      <c r="A4582" s="98"/>
      <c r="B4582" s="98"/>
      <c r="C4582" s="98"/>
      <c r="D4582" s="98"/>
      <c r="E4582" s="98"/>
      <c r="F4582" s="98"/>
      <c r="G4582" s="98"/>
      <c r="H4582" s="98"/>
      <c r="I4582" s="98"/>
      <c r="J4582" s="98"/>
      <c r="K4582" s="98"/>
      <c r="L4582" s="98"/>
      <c r="M4582" s="98"/>
      <c r="N4582" s="98"/>
      <c r="O4582" s="98"/>
      <c r="P4582" s="97"/>
      <c r="Q4582" s="18"/>
      <c r="R4582" s="18"/>
    </row>
    <row r="4583" spans="1:18" x14ac:dyDescent="0.3">
      <c r="A4583" s="98"/>
      <c r="B4583" s="98"/>
      <c r="C4583" s="98"/>
      <c r="D4583" s="98"/>
      <c r="E4583" s="98"/>
      <c r="F4583" s="98"/>
      <c r="G4583" s="98"/>
      <c r="H4583" s="98"/>
      <c r="I4583" s="98"/>
      <c r="J4583" s="98"/>
      <c r="K4583" s="98"/>
      <c r="L4583" s="98"/>
      <c r="M4583" s="98"/>
      <c r="N4583" s="98"/>
      <c r="O4583" s="98"/>
      <c r="P4583" s="97"/>
      <c r="Q4583" s="18"/>
      <c r="R4583" s="18"/>
    </row>
    <row r="4584" spans="1:18" x14ac:dyDescent="0.3">
      <c r="A4584" s="98"/>
      <c r="B4584" s="98"/>
      <c r="C4584" s="98"/>
      <c r="D4584" s="98"/>
      <c r="E4584" s="98"/>
      <c r="F4584" s="98"/>
      <c r="G4584" s="98"/>
      <c r="H4584" s="98"/>
      <c r="I4584" s="98"/>
      <c r="J4584" s="98"/>
      <c r="K4584" s="98"/>
      <c r="L4584" s="98"/>
      <c r="M4584" s="98"/>
      <c r="N4584" s="98"/>
      <c r="O4584" s="98"/>
      <c r="P4584" s="97"/>
      <c r="Q4584" s="18"/>
      <c r="R4584" s="18"/>
    </row>
    <row r="4585" spans="1:18" x14ac:dyDescent="0.3">
      <c r="A4585" s="98"/>
      <c r="B4585" s="98"/>
      <c r="C4585" s="98"/>
      <c r="D4585" s="98"/>
      <c r="E4585" s="98"/>
      <c r="F4585" s="98"/>
      <c r="G4585" s="98"/>
      <c r="H4585" s="98"/>
      <c r="I4585" s="98"/>
      <c r="J4585" s="98"/>
      <c r="K4585" s="98"/>
      <c r="L4585" s="98"/>
      <c r="M4585" s="98"/>
      <c r="N4585" s="98"/>
      <c r="O4585" s="98"/>
      <c r="P4585" s="97"/>
      <c r="Q4585" s="18"/>
      <c r="R4585" s="18"/>
    </row>
    <row r="4586" spans="1:18" x14ac:dyDescent="0.3">
      <c r="A4586" s="98"/>
      <c r="B4586" s="98"/>
      <c r="C4586" s="98"/>
      <c r="D4586" s="98"/>
      <c r="E4586" s="98"/>
      <c r="F4586" s="98"/>
      <c r="G4586" s="98"/>
      <c r="H4586" s="98"/>
      <c r="I4586" s="98"/>
      <c r="J4586" s="98"/>
      <c r="K4586" s="98"/>
      <c r="L4586" s="98"/>
      <c r="M4586" s="98"/>
      <c r="N4586" s="98"/>
      <c r="O4586" s="98"/>
      <c r="P4586" s="97"/>
      <c r="Q4586" s="18"/>
      <c r="R4586" s="18"/>
    </row>
    <row r="4587" spans="1:18" x14ac:dyDescent="0.3">
      <c r="A4587" s="98"/>
      <c r="B4587" s="98"/>
      <c r="C4587" s="98"/>
      <c r="D4587" s="98"/>
      <c r="E4587" s="98"/>
      <c r="F4587" s="98"/>
      <c r="G4587" s="98"/>
      <c r="H4587" s="98"/>
      <c r="I4587" s="98"/>
      <c r="J4587" s="98"/>
      <c r="K4587" s="98"/>
      <c r="L4587" s="98"/>
      <c r="M4587" s="98"/>
      <c r="N4587" s="98"/>
      <c r="O4587" s="98"/>
      <c r="P4587" s="97"/>
      <c r="Q4587" s="18"/>
      <c r="R4587" s="18"/>
    </row>
    <row r="4588" spans="1:18" x14ac:dyDescent="0.3">
      <c r="A4588" s="98"/>
      <c r="B4588" s="98"/>
      <c r="C4588" s="98"/>
      <c r="D4588" s="98"/>
      <c r="E4588" s="98"/>
      <c r="F4588" s="98"/>
      <c r="G4588" s="98"/>
      <c r="H4588" s="98"/>
      <c r="I4588" s="98"/>
      <c r="J4588" s="98"/>
      <c r="K4588" s="98"/>
      <c r="L4588" s="98"/>
      <c r="M4588" s="98"/>
      <c r="N4588" s="98"/>
      <c r="O4588" s="98"/>
      <c r="P4588" s="97"/>
      <c r="Q4588" s="18"/>
      <c r="R4588" s="18"/>
    </row>
    <row r="4589" spans="1:18" x14ac:dyDescent="0.3">
      <c r="A4589" s="98"/>
      <c r="B4589" s="98"/>
      <c r="C4589" s="98"/>
      <c r="D4589" s="98"/>
      <c r="E4589" s="98"/>
      <c r="F4589" s="98"/>
      <c r="G4589" s="98"/>
      <c r="H4589" s="98"/>
      <c r="I4589" s="98"/>
      <c r="J4589" s="98"/>
      <c r="K4589" s="98"/>
      <c r="L4589" s="98"/>
      <c r="M4589" s="98"/>
      <c r="N4589" s="98"/>
      <c r="O4589" s="98"/>
      <c r="P4589" s="97"/>
      <c r="Q4589" s="18"/>
      <c r="R4589" s="18"/>
    </row>
    <row r="4590" spans="1:18" x14ac:dyDescent="0.3">
      <c r="A4590" s="98"/>
      <c r="B4590" s="98"/>
      <c r="C4590" s="98"/>
      <c r="D4590" s="98"/>
      <c r="E4590" s="98"/>
      <c r="F4590" s="98"/>
      <c r="G4590" s="98"/>
      <c r="H4590" s="98"/>
      <c r="I4590" s="98"/>
      <c r="J4590" s="98"/>
      <c r="K4590" s="98"/>
      <c r="L4590" s="98"/>
      <c r="M4590" s="98"/>
      <c r="N4590" s="98"/>
      <c r="O4590" s="98"/>
      <c r="P4590" s="97"/>
      <c r="Q4590" s="18"/>
      <c r="R4590" s="18"/>
    </row>
    <row r="4591" spans="1:18" x14ac:dyDescent="0.3">
      <c r="A4591" s="98"/>
      <c r="B4591" s="98"/>
      <c r="C4591" s="98"/>
      <c r="D4591" s="98"/>
      <c r="E4591" s="98"/>
      <c r="F4591" s="98"/>
      <c r="G4591" s="98"/>
      <c r="H4591" s="98"/>
      <c r="I4591" s="98"/>
      <c r="J4591" s="98"/>
      <c r="K4591" s="98"/>
      <c r="L4591" s="98"/>
      <c r="M4591" s="98"/>
      <c r="N4591" s="98"/>
      <c r="O4591" s="98"/>
      <c r="P4591" s="97"/>
      <c r="Q4591" s="18"/>
      <c r="R4591" s="18"/>
    </row>
    <row r="4592" spans="1:18" x14ac:dyDescent="0.3">
      <c r="A4592" s="98"/>
      <c r="B4592" s="98"/>
      <c r="C4592" s="98"/>
      <c r="D4592" s="98"/>
      <c r="E4592" s="98"/>
      <c r="F4592" s="98"/>
      <c r="G4592" s="98"/>
      <c r="H4592" s="98"/>
      <c r="I4592" s="98"/>
      <c r="J4592" s="98"/>
      <c r="K4592" s="98"/>
      <c r="L4592" s="98"/>
      <c r="M4592" s="98"/>
      <c r="N4592" s="98"/>
      <c r="O4592" s="98"/>
      <c r="P4592" s="97"/>
      <c r="Q4592" s="18"/>
      <c r="R4592" s="18"/>
    </row>
    <row r="4593" spans="1:18" x14ac:dyDescent="0.3">
      <c r="A4593" s="98"/>
      <c r="B4593" s="98"/>
      <c r="C4593" s="98"/>
      <c r="D4593" s="98"/>
      <c r="E4593" s="98"/>
      <c r="F4593" s="98"/>
      <c r="G4593" s="98"/>
      <c r="H4593" s="98"/>
      <c r="I4593" s="98"/>
      <c r="J4593" s="98"/>
      <c r="K4593" s="98"/>
      <c r="L4593" s="98"/>
      <c r="M4593" s="98"/>
      <c r="N4593" s="98"/>
      <c r="O4593" s="98"/>
      <c r="P4593" s="97"/>
      <c r="Q4593" s="18"/>
      <c r="R4593" s="18"/>
    </row>
    <row r="4594" spans="1:18" x14ac:dyDescent="0.3">
      <c r="A4594" s="98"/>
      <c r="B4594" s="98"/>
      <c r="C4594" s="98"/>
      <c r="D4594" s="98"/>
      <c r="E4594" s="98"/>
      <c r="F4594" s="98"/>
      <c r="G4594" s="98"/>
      <c r="H4594" s="98"/>
      <c r="I4594" s="98"/>
      <c r="J4594" s="98"/>
      <c r="K4594" s="98"/>
      <c r="L4594" s="98"/>
      <c r="M4594" s="98"/>
      <c r="N4594" s="98"/>
      <c r="O4594" s="98"/>
      <c r="P4594" s="97"/>
      <c r="Q4594" s="18"/>
      <c r="R4594" s="18"/>
    </row>
    <row r="4595" spans="1:18" x14ac:dyDescent="0.3">
      <c r="A4595" s="98"/>
      <c r="B4595" s="98"/>
      <c r="C4595" s="98"/>
      <c r="D4595" s="98"/>
      <c r="E4595" s="98"/>
      <c r="F4595" s="98"/>
      <c r="G4595" s="98"/>
      <c r="H4595" s="98"/>
      <c r="I4595" s="98"/>
      <c r="J4595" s="98"/>
      <c r="K4595" s="98"/>
      <c r="L4595" s="98"/>
      <c r="M4595" s="98"/>
      <c r="N4595" s="98"/>
      <c r="O4595" s="98"/>
      <c r="P4595" s="97"/>
      <c r="Q4595" s="18"/>
      <c r="R4595" s="18"/>
    </row>
    <row r="4596" spans="1:18" x14ac:dyDescent="0.3">
      <c r="A4596" s="98"/>
      <c r="B4596" s="98"/>
      <c r="C4596" s="98"/>
      <c r="D4596" s="98"/>
      <c r="E4596" s="98"/>
      <c r="F4596" s="98"/>
      <c r="G4596" s="98"/>
      <c r="H4596" s="98"/>
      <c r="I4596" s="98"/>
      <c r="J4596" s="98"/>
      <c r="K4596" s="98"/>
      <c r="L4596" s="98"/>
      <c r="M4596" s="98"/>
      <c r="N4596" s="98"/>
      <c r="O4596" s="98"/>
      <c r="P4596" s="97"/>
      <c r="Q4596" s="18"/>
      <c r="R4596" s="18"/>
    </row>
    <row r="4597" spans="1:18" x14ac:dyDescent="0.3">
      <c r="A4597" s="98"/>
      <c r="B4597" s="98"/>
      <c r="C4597" s="98"/>
      <c r="D4597" s="98"/>
      <c r="E4597" s="98"/>
      <c r="F4597" s="98"/>
      <c r="G4597" s="98"/>
      <c r="H4597" s="98"/>
      <c r="I4597" s="98"/>
      <c r="J4597" s="98"/>
      <c r="K4597" s="98"/>
      <c r="L4597" s="98"/>
      <c r="M4597" s="98"/>
      <c r="N4597" s="98"/>
      <c r="O4597" s="98"/>
      <c r="P4597" s="97"/>
      <c r="Q4597" s="18"/>
      <c r="R4597" s="18"/>
    </row>
    <row r="4598" spans="1:18" x14ac:dyDescent="0.3">
      <c r="A4598" s="98"/>
      <c r="B4598" s="98"/>
      <c r="C4598" s="98"/>
      <c r="D4598" s="98"/>
      <c r="E4598" s="98"/>
      <c r="F4598" s="98"/>
      <c r="G4598" s="98"/>
      <c r="H4598" s="98"/>
      <c r="I4598" s="98"/>
      <c r="J4598" s="98"/>
      <c r="K4598" s="98"/>
      <c r="L4598" s="98"/>
      <c r="M4598" s="98"/>
      <c r="N4598" s="98"/>
      <c r="O4598" s="98"/>
      <c r="P4598" s="97"/>
      <c r="Q4598" s="18"/>
      <c r="R4598" s="18"/>
    </row>
    <row r="4599" spans="1:18" x14ac:dyDescent="0.3">
      <c r="A4599" s="98"/>
      <c r="B4599" s="98"/>
      <c r="C4599" s="98"/>
      <c r="D4599" s="98"/>
      <c r="E4599" s="98"/>
      <c r="F4599" s="98"/>
      <c r="G4599" s="98"/>
      <c r="H4599" s="98"/>
      <c r="I4599" s="98"/>
      <c r="J4599" s="98"/>
      <c r="K4599" s="98"/>
      <c r="L4599" s="98"/>
      <c r="M4599" s="98"/>
      <c r="N4599" s="98"/>
      <c r="O4599" s="98"/>
      <c r="P4599" s="97"/>
      <c r="Q4599" s="18"/>
      <c r="R4599" s="18"/>
    </row>
    <row r="4600" spans="1:18" x14ac:dyDescent="0.3">
      <c r="A4600" s="98"/>
      <c r="B4600" s="98"/>
      <c r="C4600" s="98"/>
      <c r="D4600" s="98"/>
      <c r="E4600" s="98"/>
      <c r="F4600" s="98"/>
      <c r="G4600" s="98"/>
      <c r="H4600" s="98"/>
      <c r="I4600" s="98"/>
      <c r="J4600" s="98"/>
      <c r="K4600" s="98"/>
      <c r="L4600" s="98"/>
      <c r="M4600" s="98"/>
      <c r="N4600" s="98"/>
      <c r="O4600" s="98"/>
      <c r="P4600" s="97"/>
      <c r="Q4600" s="18"/>
      <c r="R4600" s="18"/>
    </row>
    <row r="4601" spans="1:18" x14ac:dyDescent="0.3">
      <c r="A4601" s="98"/>
      <c r="B4601" s="98"/>
      <c r="C4601" s="98"/>
      <c r="D4601" s="98"/>
      <c r="E4601" s="98"/>
      <c r="F4601" s="98"/>
      <c r="G4601" s="98"/>
      <c r="H4601" s="98"/>
      <c r="I4601" s="98"/>
      <c r="J4601" s="98"/>
      <c r="K4601" s="98"/>
      <c r="L4601" s="98"/>
      <c r="M4601" s="98"/>
      <c r="N4601" s="98"/>
      <c r="O4601" s="98"/>
      <c r="P4601" s="97"/>
      <c r="Q4601" s="18"/>
      <c r="R4601" s="18"/>
    </row>
    <row r="4602" spans="1:18" x14ac:dyDescent="0.3">
      <c r="A4602" s="98"/>
      <c r="B4602" s="98"/>
      <c r="C4602" s="98"/>
      <c r="D4602" s="98"/>
      <c r="E4602" s="98"/>
      <c r="F4602" s="98"/>
      <c r="G4602" s="98"/>
      <c r="H4602" s="98"/>
      <c r="I4602" s="98"/>
      <c r="J4602" s="98"/>
      <c r="K4602" s="98"/>
      <c r="L4602" s="98"/>
      <c r="M4602" s="98"/>
      <c r="N4602" s="98"/>
      <c r="O4602" s="98"/>
      <c r="P4602" s="97"/>
      <c r="Q4602" s="18"/>
      <c r="R4602" s="18"/>
    </row>
    <row r="4603" spans="1:18" x14ac:dyDescent="0.3">
      <c r="A4603" s="98"/>
      <c r="B4603" s="98"/>
      <c r="C4603" s="98"/>
      <c r="D4603" s="98"/>
      <c r="E4603" s="98"/>
      <c r="F4603" s="98"/>
      <c r="G4603" s="98"/>
      <c r="H4603" s="98"/>
      <c r="I4603" s="98"/>
      <c r="J4603" s="98"/>
      <c r="K4603" s="98"/>
      <c r="L4603" s="98"/>
      <c r="M4603" s="98"/>
      <c r="N4603" s="98"/>
      <c r="O4603" s="98"/>
      <c r="P4603" s="97"/>
      <c r="Q4603" s="18"/>
      <c r="R4603" s="18"/>
    </row>
    <row r="4604" spans="1:18" x14ac:dyDescent="0.3">
      <c r="A4604" s="98"/>
      <c r="B4604" s="98"/>
      <c r="C4604" s="98"/>
      <c r="D4604" s="98"/>
      <c r="E4604" s="98"/>
      <c r="F4604" s="98"/>
      <c r="G4604" s="98"/>
      <c r="H4604" s="98"/>
      <c r="I4604" s="98"/>
      <c r="J4604" s="98"/>
      <c r="K4604" s="98"/>
      <c r="L4604" s="98"/>
      <c r="M4604" s="98"/>
      <c r="N4604" s="98"/>
      <c r="O4604" s="98"/>
      <c r="P4604" s="97"/>
      <c r="Q4604" s="18"/>
      <c r="R4604" s="18"/>
    </row>
    <row r="4605" spans="1:18" x14ac:dyDescent="0.3">
      <c r="A4605" s="98"/>
      <c r="B4605" s="98"/>
      <c r="C4605" s="98"/>
      <c r="D4605" s="98"/>
      <c r="E4605" s="98"/>
      <c r="F4605" s="98"/>
      <c r="G4605" s="98"/>
      <c r="H4605" s="98"/>
      <c r="I4605" s="98"/>
      <c r="J4605" s="98"/>
      <c r="K4605" s="98"/>
      <c r="L4605" s="98"/>
      <c r="M4605" s="98"/>
      <c r="N4605" s="98"/>
      <c r="O4605" s="98"/>
      <c r="P4605" s="97"/>
      <c r="Q4605" s="18"/>
      <c r="R4605" s="18"/>
    </row>
    <row r="4606" spans="1:18" x14ac:dyDescent="0.3">
      <c r="A4606" s="98"/>
      <c r="B4606" s="98"/>
      <c r="C4606" s="98"/>
      <c r="D4606" s="98"/>
      <c r="E4606" s="98"/>
      <c r="F4606" s="98"/>
      <c r="G4606" s="98"/>
      <c r="H4606" s="98"/>
      <c r="I4606" s="98"/>
      <c r="J4606" s="98"/>
      <c r="K4606" s="98"/>
      <c r="L4606" s="98"/>
      <c r="M4606" s="98"/>
      <c r="N4606" s="98"/>
      <c r="O4606" s="98"/>
      <c r="P4606" s="97"/>
      <c r="Q4606" s="18"/>
      <c r="R4606" s="18"/>
    </row>
    <row r="4607" spans="1:18" x14ac:dyDescent="0.3">
      <c r="A4607" s="98"/>
      <c r="B4607" s="98"/>
      <c r="C4607" s="98"/>
      <c r="D4607" s="98"/>
      <c r="E4607" s="98"/>
      <c r="F4607" s="98"/>
      <c r="G4607" s="98"/>
      <c r="H4607" s="98"/>
      <c r="I4607" s="98"/>
      <c r="J4607" s="98"/>
      <c r="K4607" s="98"/>
      <c r="L4607" s="98"/>
      <c r="M4607" s="98"/>
      <c r="N4607" s="98"/>
      <c r="O4607" s="98"/>
      <c r="P4607" s="97"/>
      <c r="Q4607" s="18"/>
      <c r="R4607" s="18"/>
    </row>
    <row r="4608" spans="1:18" x14ac:dyDescent="0.3">
      <c r="A4608" s="98"/>
      <c r="B4608" s="98"/>
      <c r="C4608" s="98"/>
      <c r="D4608" s="98"/>
      <c r="E4608" s="98"/>
      <c r="F4608" s="98"/>
      <c r="G4608" s="98"/>
      <c r="H4608" s="98"/>
      <c r="I4608" s="98"/>
      <c r="J4608" s="98"/>
      <c r="K4608" s="98"/>
      <c r="L4608" s="98"/>
      <c r="M4608" s="98"/>
      <c r="N4608" s="98"/>
      <c r="O4608" s="98"/>
      <c r="P4608" s="97"/>
      <c r="Q4608" s="18"/>
      <c r="R4608" s="18"/>
    </row>
    <row r="4609" spans="1:18" x14ac:dyDescent="0.3">
      <c r="A4609" s="98"/>
      <c r="B4609" s="98"/>
      <c r="C4609" s="98"/>
      <c r="D4609" s="98"/>
      <c r="E4609" s="98"/>
      <c r="F4609" s="98"/>
      <c r="G4609" s="98"/>
      <c r="H4609" s="98"/>
      <c r="I4609" s="98"/>
      <c r="J4609" s="98"/>
      <c r="K4609" s="98"/>
      <c r="L4609" s="98"/>
      <c r="M4609" s="98"/>
      <c r="N4609" s="98"/>
      <c r="O4609" s="98"/>
      <c r="P4609" s="97"/>
      <c r="Q4609" s="18"/>
      <c r="R4609" s="18"/>
    </row>
    <row r="4610" spans="1:18" x14ac:dyDescent="0.3">
      <c r="A4610" s="98"/>
      <c r="B4610" s="98"/>
      <c r="C4610" s="98"/>
      <c r="D4610" s="98"/>
      <c r="E4610" s="98"/>
      <c r="F4610" s="98"/>
      <c r="G4610" s="98"/>
      <c r="H4610" s="98"/>
      <c r="I4610" s="98"/>
      <c r="J4610" s="98"/>
      <c r="K4610" s="98"/>
      <c r="L4610" s="98"/>
      <c r="M4610" s="98"/>
      <c r="N4610" s="98"/>
      <c r="O4610" s="98"/>
      <c r="P4610" s="97"/>
      <c r="Q4610" s="18"/>
      <c r="R4610" s="18"/>
    </row>
    <row r="4611" spans="1:18" x14ac:dyDescent="0.3">
      <c r="A4611" s="98"/>
      <c r="B4611" s="98"/>
      <c r="C4611" s="98"/>
      <c r="D4611" s="98"/>
      <c r="E4611" s="98"/>
      <c r="F4611" s="98"/>
      <c r="G4611" s="98"/>
      <c r="H4611" s="98"/>
      <c r="I4611" s="98"/>
      <c r="J4611" s="98"/>
      <c r="K4611" s="98"/>
      <c r="L4611" s="98"/>
      <c r="M4611" s="98"/>
      <c r="N4611" s="98"/>
      <c r="O4611" s="98"/>
      <c r="P4611" s="97"/>
      <c r="Q4611" s="18"/>
      <c r="R4611" s="18"/>
    </row>
    <row r="4612" spans="1:18" x14ac:dyDescent="0.3">
      <c r="A4612" s="98"/>
      <c r="B4612" s="98"/>
      <c r="C4612" s="98"/>
      <c r="D4612" s="98"/>
      <c r="E4612" s="98"/>
      <c r="F4612" s="98"/>
      <c r="G4612" s="98"/>
      <c r="H4612" s="98"/>
      <c r="I4612" s="98"/>
      <c r="J4612" s="98"/>
      <c r="K4612" s="98"/>
      <c r="L4612" s="98"/>
      <c r="M4612" s="98"/>
      <c r="N4612" s="98"/>
      <c r="O4612" s="98"/>
      <c r="P4612" s="97"/>
      <c r="Q4612" s="18"/>
      <c r="R4612" s="18"/>
    </row>
    <row r="4613" spans="1:18" x14ac:dyDescent="0.3">
      <c r="A4613" s="98"/>
      <c r="B4613" s="98"/>
      <c r="C4613" s="98"/>
      <c r="D4613" s="98"/>
      <c r="E4613" s="98"/>
      <c r="F4613" s="98"/>
      <c r="G4613" s="98"/>
      <c r="H4613" s="98"/>
      <c r="I4613" s="98"/>
      <c r="J4613" s="98"/>
      <c r="K4613" s="98"/>
      <c r="L4613" s="98"/>
      <c r="M4613" s="98"/>
      <c r="N4613" s="98"/>
      <c r="O4613" s="98"/>
      <c r="P4613" s="97"/>
      <c r="Q4613" s="18"/>
      <c r="R4613" s="18"/>
    </row>
    <row r="4614" spans="1:18" x14ac:dyDescent="0.3">
      <c r="A4614" s="98"/>
      <c r="B4614" s="98"/>
      <c r="C4614" s="98"/>
      <c r="D4614" s="98"/>
      <c r="E4614" s="98"/>
      <c r="F4614" s="98"/>
      <c r="G4614" s="98"/>
      <c r="H4614" s="98"/>
      <c r="I4614" s="98"/>
      <c r="J4614" s="98"/>
      <c r="K4614" s="98"/>
      <c r="L4614" s="98"/>
      <c r="M4614" s="98"/>
      <c r="N4614" s="98"/>
      <c r="O4614" s="98"/>
      <c r="P4614" s="97"/>
      <c r="Q4614" s="18"/>
      <c r="R4614" s="18"/>
    </row>
    <row r="4615" spans="1:18" x14ac:dyDescent="0.3">
      <c r="A4615" s="98"/>
      <c r="B4615" s="98"/>
      <c r="C4615" s="98"/>
      <c r="D4615" s="98"/>
      <c r="E4615" s="98"/>
      <c r="F4615" s="98"/>
      <c r="G4615" s="98"/>
      <c r="H4615" s="98"/>
      <c r="I4615" s="98"/>
      <c r="J4615" s="98"/>
      <c r="K4615" s="98"/>
      <c r="L4615" s="98"/>
      <c r="M4615" s="98"/>
      <c r="N4615" s="98"/>
      <c r="O4615" s="98"/>
      <c r="P4615" s="97"/>
      <c r="Q4615" s="18"/>
      <c r="R4615" s="18"/>
    </row>
    <row r="4616" spans="1:18" x14ac:dyDescent="0.3">
      <c r="A4616" s="98"/>
      <c r="B4616" s="98"/>
      <c r="C4616" s="98"/>
      <c r="D4616" s="98"/>
      <c r="E4616" s="98"/>
      <c r="F4616" s="98"/>
      <c r="G4616" s="98"/>
      <c r="H4616" s="98"/>
      <c r="I4616" s="98"/>
      <c r="J4616" s="98"/>
      <c r="K4616" s="98"/>
      <c r="L4616" s="98"/>
      <c r="M4616" s="98"/>
      <c r="N4616" s="98"/>
      <c r="O4616" s="98"/>
      <c r="P4616" s="97"/>
      <c r="Q4616" s="18"/>
      <c r="R4616" s="18"/>
    </row>
    <row r="4617" spans="1:18" x14ac:dyDescent="0.3">
      <c r="A4617" s="98"/>
      <c r="B4617" s="98"/>
      <c r="C4617" s="98"/>
      <c r="D4617" s="98"/>
      <c r="E4617" s="98"/>
      <c r="F4617" s="98"/>
      <c r="G4617" s="98"/>
      <c r="H4617" s="98"/>
      <c r="I4617" s="98"/>
      <c r="J4617" s="98"/>
      <c r="K4617" s="98"/>
      <c r="L4617" s="98"/>
      <c r="M4617" s="98"/>
      <c r="N4617" s="98"/>
      <c r="O4617" s="98"/>
      <c r="P4617" s="97"/>
      <c r="Q4617" s="18"/>
      <c r="R4617" s="18"/>
    </row>
    <row r="4618" spans="1:18" x14ac:dyDescent="0.3">
      <c r="A4618" s="98"/>
      <c r="B4618" s="98"/>
      <c r="C4618" s="98"/>
      <c r="D4618" s="98"/>
      <c r="E4618" s="98"/>
      <c r="F4618" s="98"/>
      <c r="G4618" s="98"/>
      <c r="H4618" s="98"/>
      <c r="I4618" s="98"/>
      <c r="J4618" s="98"/>
      <c r="K4618" s="98"/>
      <c r="L4618" s="98"/>
      <c r="M4618" s="98"/>
      <c r="N4618" s="98"/>
      <c r="O4618" s="98"/>
      <c r="P4618" s="97"/>
      <c r="Q4618" s="18"/>
      <c r="R4618" s="18"/>
    </row>
    <row r="4619" spans="1:18" x14ac:dyDescent="0.3">
      <c r="A4619" s="98"/>
      <c r="B4619" s="98"/>
      <c r="C4619" s="98"/>
      <c r="D4619" s="98"/>
      <c r="E4619" s="98"/>
      <c r="F4619" s="98"/>
      <c r="G4619" s="98"/>
      <c r="H4619" s="98"/>
      <c r="I4619" s="98"/>
      <c r="J4619" s="98"/>
      <c r="K4619" s="98"/>
      <c r="L4619" s="98"/>
      <c r="M4619" s="98"/>
      <c r="N4619" s="98"/>
      <c r="O4619" s="98"/>
      <c r="P4619" s="97"/>
      <c r="Q4619" s="18"/>
      <c r="R4619" s="18"/>
    </row>
    <row r="4620" spans="1:18" x14ac:dyDescent="0.3">
      <c r="A4620" s="98"/>
      <c r="B4620" s="98"/>
      <c r="C4620" s="98"/>
      <c r="D4620" s="98"/>
      <c r="E4620" s="98"/>
      <c r="F4620" s="98"/>
      <c r="G4620" s="98"/>
      <c r="H4620" s="98"/>
      <c r="I4620" s="98"/>
      <c r="J4620" s="98"/>
      <c r="K4620" s="98"/>
      <c r="L4620" s="98"/>
      <c r="M4620" s="98"/>
      <c r="N4620" s="98"/>
      <c r="O4620" s="98"/>
      <c r="P4620" s="97"/>
      <c r="Q4620" s="18"/>
      <c r="R4620" s="18"/>
    </row>
    <row r="4621" spans="1:18" x14ac:dyDescent="0.3">
      <c r="A4621" s="98"/>
      <c r="B4621" s="98"/>
      <c r="C4621" s="98"/>
      <c r="D4621" s="98"/>
      <c r="E4621" s="98"/>
      <c r="F4621" s="98"/>
      <c r="G4621" s="98"/>
      <c r="H4621" s="98"/>
      <c r="I4621" s="98"/>
      <c r="J4621" s="98"/>
      <c r="K4621" s="98"/>
      <c r="L4621" s="98"/>
      <c r="M4621" s="98"/>
      <c r="N4621" s="98"/>
      <c r="O4621" s="98"/>
      <c r="P4621" s="97"/>
      <c r="Q4621" s="18"/>
      <c r="R4621" s="18"/>
    </row>
    <row r="4622" spans="1:18" x14ac:dyDescent="0.3">
      <c r="A4622" s="98"/>
      <c r="B4622" s="98"/>
      <c r="C4622" s="98"/>
      <c r="D4622" s="98"/>
      <c r="E4622" s="98"/>
      <c r="F4622" s="98"/>
      <c r="G4622" s="98"/>
      <c r="H4622" s="98"/>
      <c r="I4622" s="98"/>
      <c r="J4622" s="98"/>
      <c r="K4622" s="98"/>
      <c r="L4622" s="98"/>
      <c r="M4622" s="98"/>
      <c r="N4622" s="98"/>
      <c r="O4622" s="98"/>
      <c r="P4622" s="97"/>
      <c r="Q4622" s="18"/>
      <c r="R4622" s="18"/>
    </row>
    <row r="4623" spans="1:18" x14ac:dyDescent="0.3">
      <c r="A4623" s="98"/>
      <c r="B4623" s="98"/>
      <c r="C4623" s="98"/>
      <c r="D4623" s="98"/>
      <c r="E4623" s="98"/>
      <c r="F4623" s="98"/>
      <c r="G4623" s="98"/>
      <c r="H4623" s="98"/>
      <c r="I4623" s="98"/>
      <c r="J4623" s="98"/>
      <c r="K4623" s="98"/>
      <c r="L4623" s="98"/>
      <c r="M4623" s="98"/>
      <c r="N4623" s="98"/>
      <c r="O4623" s="98"/>
      <c r="P4623" s="97"/>
      <c r="Q4623" s="18"/>
      <c r="R4623" s="18"/>
    </row>
    <row r="4624" spans="1:18" x14ac:dyDescent="0.3">
      <c r="A4624" s="98"/>
      <c r="B4624" s="98"/>
      <c r="C4624" s="98"/>
      <c r="D4624" s="98"/>
      <c r="E4624" s="98"/>
      <c r="F4624" s="98"/>
      <c r="G4624" s="98"/>
      <c r="H4624" s="98"/>
      <c r="I4624" s="98"/>
      <c r="J4624" s="98"/>
      <c r="K4624" s="98"/>
      <c r="L4624" s="98"/>
      <c r="M4624" s="98"/>
      <c r="N4624" s="98"/>
      <c r="O4624" s="98"/>
      <c r="P4624" s="97"/>
      <c r="Q4624" s="18"/>
      <c r="R4624" s="18"/>
    </row>
    <row r="4625" spans="1:18" x14ac:dyDescent="0.3">
      <c r="A4625" s="98"/>
      <c r="B4625" s="98"/>
      <c r="C4625" s="98"/>
      <c r="D4625" s="98"/>
      <c r="E4625" s="98"/>
      <c r="F4625" s="98"/>
      <c r="G4625" s="98"/>
      <c r="H4625" s="98"/>
      <c r="I4625" s="98"/>
      <c r="J4625" s="98"/>
      <c r="K4625" s="98"/>
      <c r="L4625" s="98"/>
      <c r="M4625" s="98"/>
      <c r="N4625" s="98"/>
      <c r="O4625" s="98"/>
      <c r="P4625" s="97"/>
      <c r="Q4625" s="18"/>
      <c r="R4625" s="18"/>
    </row>
    <row r="4626" spans="1:18" x14ac:dyDescent="0.3">
      <c r="A4626" s="98"/>
      <c r="B4626" s="98"/>
      <c r="C4626" s="98"/>
      <c r="D4626" s="98"/>
      <c r="E4626" s="98"/>
      <c r="F4626" s="98"/>
      <c r="G4626" s="98"/>
      <c r="H4626" s="98"/>
      <c r="I4626" s="98"/>
      <c r="J4626" s="98"/>
      <c r="K4626" s="98"/>
      <c r="L4626" s="98"/>
      <c r="M4626" s="98"/>
      <c r="N4626" s="98"/>
      <c r="O4626" s="98"/>
      <c r="P4626" s="97"/>
      <c r="Q4626" s="18"/>
      <c r="R4626" s="18"/>
    </row>
    <row r="4627" spans="1:18" x14ac:dyDescent="0.3">
      <c r="A4627" s="98"/>
      <c r="B4627" s="98"/>
      <c r="C4627" s="98"/>
      <c r="D4627" s="98"/>
      <c r="E4627" s="98"/>
      <c r="F4627" s="98"/>
      <c r="G4627" s="98"/>
      <c r="H4627" s="98"/>
      <c r="I4627" s="98"/>
      <c r="J4627" s="98"/>
      <c r="K4627" s="98"/>
      <c r="L4627" s="98"/>
      <c r="M4627" s="98"/>
      <c r="N4627" s="98"/>
      <c r="O4627" s="98"/>
      <c r="P4627" s="97"/>
      <c r="Q4627" s="18"/>
      <c r="R4627" s="18"/>
    </row>
    <row r="4628" spans="1:18" x14ac:dyDescent="0.3">
      <c r="A4628" s="98"/>
      <c r="B4628" s="98"/>
      <c r="C4628" s="98"/>
      <c r="D4628" s="98"/>
      <c r="E4628" s="98"/>
      <c r="F4628" s="98"/>
      <c r="G4628" s="98"/>
      <c r="H4628" s="98"/>
      <c r="I4628" s="98"/>
      <c r="J4628" s="98"/>
      <c r="K4628" s="98"/>
      <c r="L4628" s="98"/>
      <c r="M4628" s="98"/>
      <c r="N4628" s="98"/>
      <c r="O4628" s="98"/>
      <c r="P4628" s="97"/>
      <c r="Q4628" s="18"/>
      <c r="R4628" s="18"/>
    </row>
    <row r="4629" spans="1:18" x14ac:dyDescent="0.3">
      <c r="A4629" s="98"/>
      <c r="B4629" s="98"/>
      <c r="C4629" s="98"/>
      <c r="D4629" s="98"/>
      <c r="E4629" s="98"/>
      <c r="F4629" s="98"/>
      <c r="G4629" s="98"/>
      <c r="H4629" s="98"/>
      <c r="I4629" s="98"/>
      <c r="J4629" s="98"/>
      <c r="K4629" s="98"/>
      <c r="L4629" s="98"/>
      <c r="M4629" s="98"/>
      <c r="N4629" s="98"/>
      <c r="O4629" s="98"/>
      <c r="P4629" s="97"/>
      <c r="Q4629" s="18"/>
      <c r="R4629" s="18"/>
    </row>
    <row r="4630" spans="1:18" x14ac:dyDescent="0.3">
      <c r="A4630" s="98"/>
      <c r="B4630" s="98"/>
      <c r="C4630" s="98"/>
      <c r="D4630" s="98"/>
      <c r="E4630" s="98"/>
      <c r="F4630" s="98"/>
      <c r="G4630" s="98"/>
      <c r="H4630" s="98"/>
      <c r="I4630" s="98"/>
      <c r="J4630" s="98"/>
      <c r="K4630" s="98"/>
      <c r="L4630" s="98"/>
      <c r="M4630" s="98"/>
      <c r="N4630" s="98"/>
      <c r="O4630" s="98"/>
      <c r="P4630" s="97"/>
      <c r="Q4630" s="18"/>
      <c r="R4630" s="18"/>
    </row>
    <row r="4631" spans="1:18" x14ac:dyDescent="0.3">
      <c r="A4631" s="98"/>
      <c r="B4631" s="98"/>
      <c r="C4631" s="98"/>
      <c r="D4631" s="98"/>
      <c r="E4631" s="98"/>
      <c r="F4631" s="98"/>
      <c r="G4631" s="98"/>
      <c r="H4631" s="98"/>
      <c r="I4631" s="98"/>
      <c r="J4631" s="98"/>
      <c r="K4631" s="98"/>
      <c r="L4631" s="98"/>
      <c r="M4631" s="98"/>
      <c r="N4631" s="98"/>
      <c r="O4631" s="98"/>
      <c r="P4631" s="97"/>
      <c r="Q4631" s="18"/>
      <c r="R4631" s="18"/>
    </row>
    <row r="4632" spans="1:18" x14ac:dyDescent="0.3">
      <c r="A4632" s="98"/>
      <c r="B4632" s="98"/>
      <c r="C4632" s="98"/>
      <c r="D4632" s="98"/>
      <c r="E4632" s="98"/>
      <c r="F4632" s="98"/>
      <c r="G4632" s="98"/>
      <c r="H4632" s="98"/>
      <c r="I4632" s="98"/>
      <c r="J4632" s="98"/>
      <c r="K4632" s="98"/>
      <c r="L4632" s="98"/>
      <c r="M4632" s="98"/>
      <c r="N4632" s="98"/>
      <c r="O4632" s="98"/>
      <c r="P4632" s="97"/>
      <c r="Q4632" s="18"/>
      <c r="R4632" s="18"/>
    </row>
    <row r="4633" spans="1:18" x14ac:dyDescent="0.3">
      <c r="A4633" s="98"/>
      <c r="B4633" s="98"/>
      <c r="C4633" s="98"/>
      <c r="D4633" s="98"/>
      <c r="E4633" s="98"/>
      <c r="F4633" s="98"/>
      <c r="G4633" s="98"/>
      <c r="H4633" s="98"/>
      <c r="I4633" s="98"/>
      <c r="J4633" s="98"/>
      <c r="K4633" s="98"/>
      <c r="L4633" s="98"/>
      <c r="M4633" s="98"/>
      <c r="N4633" s="98"/>
      <c r="O4633" s="98"/>
      <c r="P4633" s="97"/>
      <c r="Q4633" s="18"/>
      <c r="R4633" s="18"/>
    </row>
    <row r="4634" spans="1:18" x14ac:dyDescent="0.3">
      <c r="A4634" s="98"/>
      <c r="B4634" s="98"/>
      <c r="C4634" s="98"/>
      <c r="D4634" s="98"/>
      <c r="E4634" s="98"/>
      <c r="F4634" s="98"/>
      <c r="G4634" s="98"/>
      <c r="H4634" s="98"/>
      <c r="I4634" s="98"/>
      <c r="J4634" s="98"/>
      <c r="K4634" s="98"/>
      <c r="L4634" s="98"/>
      <c r="M4634" s="98"/>
      <c r="N4634" s="98"/>
      <c r="O4634" s="98"/>
      <c r="P4634" s="97"/>
      <c r="Q4634" s="18"/>
      <c r="R4634" s="18"/>
    </row>
    <row r="4635" spans="1:18" x14ac:dyDescent="0.3">
      <c r="A4635" s="98"/>
      <c r="B4635" s="98"/>
      <c r="C4635" s="98"/>
      <c r="D4635" s="98"/>
      <c r="E4635" s="98"/>
      <c r="F4635" s="98"/>
      <c r="G4635" s="98"/>
      <c r="H4635" s="98"/>
      <c r="I4635" s="98"/>
      <c r="J4635" s="98"/>
      <c r="K4635" s="98"/>
      <c r="L4635" s="98"/>
      <c r="M4635" s="98"/>
      <c r="N4635" s="98"/>
      <c r="O4635" s="98"/>
      <c r="P4635" s="97"/>
      <c r="Q4635" s="18"/>
      <c r="R4635" s="18"/>
    </row>
    <row r="4636" spans="1:18" x14ac:dyDescent="0.3">
      <c r="A4636" s="98"/>
      <c r="B4636" s="98"/>
      <c r="C4636" s="98"/>
      <c r="D4636" s="98"/>
      <c r="E4636" s="98"/>
      <c r="F4636" s="98"/>
      <c r="G4636" s="98"/>
      <c r="H4636" s="98"/>
      <c r="I4636" s="98"/>
      <c r="J4636" s="98"/>
      <c r="K4636" s="98"/>
      <c r="L4636" s="98"/>
      <c r="M4636" s="98"/>
      <c r="N4636" s="98"/>
      <c r="O4636" s="98"/>
      <c r="P4636" s="97"/>
      <c r="Q4636" s="18"/>
      <c r="R4636" s="18"/>
    </row>
    <row r="4637" spans="1:18" x14ac:dyDescent="0.3">
      <c r="A4637" s="98"/>
      <c r="B4637" s="98"/>
      <c r="C4637" s="98"/>
      <c r="D4637" s="98"/>
      <c r="E4637" s="98"/>
      <c r="F4637" s="98"/>
      <c r="G4637" s="98"/>
      <c r="H4637" s="98"/>
      <c r="I4637" s="98"/>
      <c r="J4637" s="98"/>
      <c r="K4637" s="98"/>
      <c r="L4637" s="98"/>
      <c r="M4637" s="98"/>
      <c r="N4637" s="98"/>
      <c r="O4637" s="98"/>
      <c r="P4637" s="97"/>
      <c r="Q4637" s="18"/>
      <c r="R4637" s="18"/>
    </row>
    <row r="4638" spans="1:18" x14ac:dyDescent="0.3">
      <c r="A4638" s="98"/>
      <c r="B4638" s="98"/>
      <c r="C4638" s="98"/>
      <c r="D4638" s="98"/>
      <c r="E4638" s="98"/>
      <c r="F4638" s="98"/>
      <c r="G4638" s="98"/>
      <c r="H4638" s="98"/>
      <c r="I4638" s="98"/>
      <c r="J4638" s="98"/>
      <c r="K4638" s="98"/>
      <c r="L4638" s="98"/>
      <c r="M4638" s="98"/>
      <c r="N4638" s="98"/>
      <c r="O4638" s="98"/>
      <c r="P4638" s="97"/>
      <c r="Q4638" s="18"/>
      <c r="R4638" s="18"/>
    </row>
    <row r="4639" spans="1:18" x14ac:dyDescent="0.3">
      <c r="A4639" s="98"/>
      <c r="B4639" s="98"/>
      <c r="C4639" s="98"/>
      <c r="D4639" s="98"/>
      <c r="E4639" s="98"/>
      <c r="F4639" s="98"/>
      <c r="G4639" s="98"/>
      <c r="H4639" s="98"/>
      <c r="I4639" s="98"/>
      <c r="J4639" s="98"/>
      <c r="K4639" s="98"/>
      <c r="L4639" s="98"/>
      <c r="M4639" s="98"/>
      <c r="N4639" s="98"/>
      <c r="O4639" s="98"/>
      <c r="P4639" s="97"/>
      <c r="Q4639" s="18"/>
      <c r="R4639" s="18"/>
    </row>
    <row r="4640" spans="1:18" x14ac:dyDescent="0.3">
      <c r="A4640" s="98"/>
      <c r="B4640" s="98"/>
      <c r="C4640" s="98"/>
      <c r="D4640" s="98"/>
      <c r="E4640" s="98"/>
      <c r="F4640" s="98"/>
      <c r="G4640" s="98"/>
      <c r="H4640" s="98"/>
      <c r="I4640" s="98"/>
      <c r="J4640" s="98"/>
      <c r="K4640" s="98"/>
      <c r="L4640" s="98"/>
      <c r="M4640" s="98"/>
      <c r="N4640" s="98"/>
      <c r="O4640" s="98"/>
      <c r="P4640" s="97"/>
      <c r="Q4640" s="18"/>
      <c r="R4640" s="18"/>
    </row>
    <row r="4641" spans="1:18" x14ac:dyDescent="0.3">
      <c r="A4641" s="98"/>
      <c r="B4641" s="98"/>
      <c r="C4641" s="98"/>
      <c r="D4641" s="98"/>
      <c r="E4641" s="98"/>
      <c r="F4641" s="98"/>
      <c r="G4641" s="98"/>
      <c r="H4641" s="98"/>
      <c r="I4641" s="98"/>
      <c r="J4641" s="98"/>
      <c r="K4641" s="98"/>
      <c r="L4641" s="98"/>
      <c r="M4641" s="98"/>
      <c r="N4641" s="98"/>
      <c r="O4641" s="98"/>
      <c r="P4641" s="97"/>
      <c r="Q4641" s="18"/>
      <c r="R4641" s="18"/>
    </row>
    <row r="4642" spans="1:18" x14ac:dyDescent="0.3">
      <c r="A4642" s="98"/>
      <c r="B4642" s="98"/>
      <c r="C4642" s="98"/>
      <c r="D4642" s="98"/>
      <c r="E4642" s="98"/>
      <c r="F4642" s="98"/>
      <c r="G4642" s="98"/>
      <c r="H4642" s="98"/>
      <c r="I4642" s="98"/>
      <c r="J4642" s="98"/>
      <c r="K4642" s="98"/>
      <c r="L4642" s="98"/>
      <c r="M4642" s="98"/>
      <c r="N4642" s="98"/>
      <c r="O4642" s="98"/>
      <c r="P4642" s="97"/>
      <c r="Q4642" s="18"/>
      <c r="R4642" s="18"/>
    </row>
    <row r="4643" spans="1:18" x14ac:dyDescent="0.3">
      <c r="A4643" s="98"/>
      <c r="B4643" s="98"/>
      <c r="C4643" s="98"/>
      <c r="D4643" s="98"/>
      <c r="E4643" s="98"/>
      <c r="F4643" s="98"/>
      <c r="G4643" s="98"/>
      <c r="H4643" s="98"/>
      <c r="I4643" s="98"/>
      <c r="J4643" s="98"/>
      <c r="K4643" s="98"/>
      <c r="L4643" s="98"/>
      <c r="M4643" s="98"/>
      <c r="N4643" s="98"/>
      <c r="O4643" s="98"/>
      <c r="P4643" s="97"/>
      <c r="Q4643" s="18"/>
      <c r="R4643" s="18"/>
    </row>
    <row r="4644" spans="1:18" x14ac:dyDescent="0.3">
      <c r="A4644" s="98"/>
      <c r="B4644" s="98"/>
      <c r="C4644" s="98"/>
      <c r="D4644" s="98"/>
      <c r="E4644" s="98"/>
      <c r="F4644" s="98"/>
      <c r="G4644" s="98"/>
      <c r="H4644" s="98"/>
      <c r="I4644" s="98"/>
      <c r="J4644" s="98"/>
      <c r="K4644" s="98"/>
      <c r="L4644" s="98"/>
      <c r="M4644" s="98"/>
      <c r="N4644" s="98"/>
      <c r="O4644" s="98"/>
      <c r="P4644" s="97"/>
      <c r="Q4644" s="18"/>
      <c r="R4644" s="18"/>
    </row>
    <row r="4645" spans="1:18" x14ac:dyDescent="0.3">
      <c r="A4645" s="98"/>
      <c r="B4645" s="98"/>
      <c r="C4645" s="98"/>
      <c r="D4645" s="98"/>
      <c r="E4645" s="98"/>
      <c r="F4645" s="98"/>
      <c r="G4645" s="98"/>
      <c r="H4645" s="98"/>
      <c r="I4645" s="98"/>
      <c r="J4645" s="98"/>
      <c r="K4645" s="98"/>
      <c r="L4645" s="98"/>
      <c r="M4645" s="98"/>
      <c r="N4645" s="98"/>
      <c r="O4645" s="98"/>
      <c r="P4645" s="97"/>
      <c r="Q4645" s="18"/>
      <c r="R4645" s="18"/>
    </row>
    <row r="4646" spans="1:18" x14ac:dyDescent="0.3">
      <c r="A4646" s="98"/>
      <c r="B4646" s="98"/>
      <c r="C4646" s="98"/>
      <c r="D4646" s="98"/>
      <c r="E4646" s="98"/>
      <c r="F4646" s="98"/>
      <c r="G4646" s="98"/>
      <c r="H4646" s="98"/>
      <c r="I4646" s="98"/>
      <c r="J4646" s="98"/>
      <c r="K4646" s="98"/>
      <c r="L4646" s="98"/>
      <c r="M4646" s="98"/>
      <c r="N4646" s="98"/>
      <c r="O4646" s="98"/>
      <c r="P4646" s="97"/>
      <c r="Q4646" s="18"/>
      <c r="R4646" s="18"/>
    </row>
    <row r="4647" spans="1:18" x14ac:dyDescent="0.3">
      <c r="A4647" s="98"/>
      <c r="B4647" s="98"/>
      <c r="C4647" s="98"/>
      <c r="D4647" s="98"/>
      <c r="E4647" s="98"/>
      <c r="F4647" s="98"/>
      <c r="G4647" s="98"/>
      <c r="H4647" s="98"/>
      <c r="I4647" s="98"/>
      <c r="J4647" s="98"/>
      <c r="K4647" s="98"/>
      <c r="L4647" s="98"/>
      <c r="M4647" s="98"/>
      <c r="N4647" s="98"/>
      <c r="O4647" s="98"/>
      <c r="P4647" s="97"/>
      <c r="Q4647" s="18"/>
      <c r="R4647" s="18"/>
    </row>
    <row r="4648" spans="1:18" x14ac:dyDescent="0.3">
      <c r="A4648" s="98"/>
      <c r="B4648" s="98"/>
      <c r="C4648" s="98"/>
      <c r="D4648" s="98"/>
      <c r="E4648" s="98"/>
      <c r="F4648" s="98"/>
      <c r="G4648" s="98"/>
      <c r="H4648" s="98"/>
      <c r="I4648" s="98"/>
      <c r="J4648" s="98"/>
      <c r="K4648" s="98"/>
      <c r="L4648" s="98"/>
      <c r="M4648" s="98"/>
      <c r="N4648" s="98"/>
      <c r="O4648" s="98"/>
      <c r="P4648" s="97"/>
      <c r="Q4648" s="18"/>
      <c r="R4648" s="18"/>
    </row>
    <row r="4649" spans="1:18" x14ac:dyDescent="0.3">
      <c r="A4649" s="98"/>
      <c r="B4649" s="98"/>
      <c r="C4649" s="98"/>
      <c r="D4649" s="98"/>
      <c r="E4649" s="98"/>
      <c r="F4649" s="98"/>
      <c r="G4649" s="98"/>
      <c r="H4649" s="98"/>
      <c r="I4649" s="98"/>
      <c r="J4649" s="98"/>
      <c r="K4649" s="98"/>
      <c r="L4649" s="98"/>
      <c r="M4649" s="98"/>
      <c r="N4649" s="98"/>
      <c r="O4649" s="98"/>
      <c r="P4649" s="97"/>
      <c r="Q4649" s="18"/>
      <c r="R4649" s="18"/>
    </row>
    <row r="4650" spans="1:18" x14ac:dyDescent="0.3">
      <c r="A4650" s="98"/>
      <c r="B4650" s="98"/>
      <c r="C4650" s="98"/>
      <c r="D4650" s="98"/>
      <c r="E4650" s="98"/>
      <c r="F4650" s="98"/>
      <c r="G4650" s="98"/>
      <c r="H4650" s="98"/>
      <c r="I4650" s="98"/>
      <c r="J4650" s="98"/>
      <c r="K4650" s="98"/>
      <c r="L4650" s="98"/>
      <c r="M4650" s="98"/>
      <c r="N4650" s="98"/>
      <c r="O4650" s="98"/>
      <c r="P4650" s="97"/>
      <c r="Q4650" s="18"/>
      <c r="R4650" s="18"/>
    </row>
    <row r="4651" spans="1:18" x14ac:dyDescent="0.3">
      <c r="A4651" s="98"/>
      <c r="B4651" s="98"/>
      <c r="C4651" s="98"/>
      <c r="D4651" s="98"/>
      <c r="E4651" s="98"/>
      <c r="F4651" s="98"/>
      <c r="G4651" s="98"/>
      <c r="H4651" s="98"/>
      <c r="I4651" s="98"/>
      <c r="J4651" s="98"/>
      <c r="K4651" s="98"/>
      <c r="L4651" s="98"/>
      <c r="M4651" s="98"/>
      <c r="N4651" s="98"/>
      <c r="O4651" s="98"/>
      <c r="P4651" s="97"/>
      <c r="Q4651" s="18"/>
      <c r="R4651" s="18"/>
    </row>
    <row r="4652" spans="1:18" x14ac:dyDescent="0.3">
      <c r="A4652" s="98"/>
      <c r="B4652" s="98"/>
      <c r="C4652" s="98"/>
      <c r="D4652" s="98"/>
      <c r="E4652" s="98"/>
      <c r="F4652" s="98"/>
      <c r="G4652" s="98"/>
      <c r="H4652" s="98"/>
      <c r="I4652" s="98"/>
      <c r="J4652" s="98"/>
      <c r="K4652" s="98"/>
      <c r="L4652" s="98"/>
      <c r="M4652" s="98"/>
      <c r="N4652" s="98"/>
      <c r="O4652" s="98"/>
      <c r="P4652" s="97"/>
      <c r="Q4652" s="18"/>
      <c r="R4652" s="18"/>
    </row>
    <row r="4653" spans="1:18" x14ac:dyDescent="0.3">
      <c r="A4653" s="98"/>
      <c r="B4653" s="98"/>
      <c r="C4653" s="98"/>
      <c r="D4653" s="98"/>
      <c r="E4653" s="98"/>
      <c r="F4653" s="98"/>
      <c r="G4653" s="98"/>
      <c r="H4653" s="98"/>
      <c r="I4653" s="98"/>
      <c r="J4653" s="98"/>
      <c r="K4653" s="98"/>
      <c r="L4653" s="98"/>
      <c r="M4653" s="98"/>
      <c r="N4653" s="98"/>
      <c r="O4653" s="98"/>
      <c r="P4653" s="97"/>
      <c r="Q4653" s="18"/>
      <c r="R4653" s="18"/>
    </row>
    <row r="4654" spans="1:18" x14ac:dyDescent="0.3">
      <c r="A4654" s="98"/>
      <c r="B4654" s="98"/>
      <c r="C4654" s="98"/>
      <c r="D4654" s="98"/>
      <c r="E4654" s="98"/>
      <c r="F4654" s="98"/>
      <c r="G4654" s="98"/>
      <c r="H4654" s="98"/>
      <c r="I4654" s="98"/>
      <c r="J4654" s="98"/>
      <c r="K4654" s="98"/>
      <c r="L4654" s="98"/>
      <c r="M4654" s="98"/>
      <c r="N4654" s="98"/>
      <c r="O4654" s="98"/>
      <c r="P4654" s="97"/>
      <c r="Q4654" s="18"/>
      <c r="R4654" s="18"/>
    </row>
    <row r="4655" spans="1:18" x14ac:dyDescent="0.3">
      <c r="A4655" s="98"/>
      <c r="B4655" s="98"/>
      <c r="C4655" s="98"/>
      <c r="D4655" s="98"/>
      <c r="E4655" s="98"/>
      <c r="F4655" s="98"/>
      <c r="G4655" s="98"/>
      <c r="H4655" s="98"/>
      <c r="I4655" s="98"/>
      <c r="J4655" s="98"/>
      <c r="K4655" s="98"/>
      <c r="L4655" s="98"/>
      <c r="M4655" s="98"/>
      <c r="N4655" s="98"/>
      <c r="O4655" s="98"/>
      <c r="P4655" s="97"/>
      <c r="Q4655" s="18"/>
      <c r="R4655" s="18"/>
    </row>
    <row r="4656" spans="1:18" x14ac:dyDescent="0.3">
      <c r="A4656" s="98"/>
      <c r="B4656" s="98"/>
      <c r="C4656" s="98"/>
      <c r="D4656" s="98"/>
      <c r="E4656" s="98"/>
      <c r="F4656" s="98"/>
      <c r="G4656" s="98"/>
      <c r="H4656" s="98"/>
      <c r="I4656" s="98"/>
      <c r="J4656" s="98"/>
      <c r="K4656" s="98"/>
      <c r="L4656" s="98"/>
      <c r="M4656" s="98"/>
      <c r="N4656" s="98"/>
      <c r="O4656" s="98"/>
      <c r="P4656" s="97"/>
      <c r="Q4656" s="18"/>
      <c r="R4656" s="18"/>
    </row>
    <row r="4657" spans="1:18" x14ac:dyDescent="0.3">
      <c r="A4657" s="98"/>
      <c r="B4657" s="98"/>
      <c r="C4657" s="98"/>
      <c r="D4657" s="98"/>
      <c r="E4657" s="98"/>
      <c r="F4657" s="98"/>
      <c r="G4657" s="98"/>
      <c r="H4657" s="98"/>
      <c r="I4657" s="98"/>
      <c r="J4657" s="98"/>
      <c r="K4657" s="98"/>
      <c r="L4657" s="98"/>
      <c r="M4657" s="98"/>
      <c r="N4657" s="98"/>
      <c r="O4657" s="98"/>
      <c r="P4657" s="97"/>
      <c r="Q4657" s="18"/>
      <c r="R4657" s="18"/>
    </row>
    <row r="4658" spans="1:18" x14ac:dyDescent="0.3">
      <c r="A4658" s="98"/>
      <c r="B4658" s="98"/>
      <c r="C4658" s="98"/>
      <c r="D4658" s="98"/>
      <c r="E4658" s="98"/>
      <c r="F4658" s="98"/>
      <c r="G4658" s="98"/>
      <c r="H4658" s="98"/>
      <c r="I4658" s="98"/>
      <c r="J4658" s="98"/>
      <c r="K4658" s="98"/>
      <c r="L4658" s="98"/>
      <c r="M4658" s="98"/>
      <c r="N4658" s="98"/>
      <c r="O4658" s="98"/>
      <c r="P4658" s="97"/>
      <c r="Q4658" s="18"/>
      <c r="R4658" s="18"/>
    </row>
    <row r="4659" spans="1:18" x14ac:dyDescent="0.3">
      <c r="A4659" s="98"/>
      <c r="B4659" s="98"/>
      <c r="C4659" s="98"/>
      <c r="D4659" s="98"/>
      <c r="E4659" s="98"/>
      <c r="F4659" s="98"/>
      <c r="G4659" s="98"/>
      <c r="H4659" s="98"/>
      <c r="I4659" s="98"/>
      <c r="J4659" s="98"/>
      <c r="K4659" s="98"/>
      <c r="L4659" s="98"/>
      <c r="M4659" s="98"/>
      <c r="N4659" s="98"/>
      <c r="O4659" s="98"/>
      <c r="P4659" s="97"/>
      <c r="Q4659" s="18"/>
      <c r="R4659" s="18"/>
    </row>
    <row r="4660" spans="1:18" x14ac:dyDescent="0.3">
      <c r="A4660" s="98"/>
      <c r="B4660" s="98"/>
      <c r="C4660" s="98"/>
      <c r="D4660" s="98"/>
      <c r="E4660" s="98"/>
      <c r="F4660" s="98"/>
      <c r="G4660" s="98"/>
      <c r="H4660" s="98"/>
      <c r="I4660" s="98"/>
      <c r="J4660" s="98"/>
      <c r="K4660" s="98"/>
      <c r="L4660" s="98"/>
      <c r="M4660" s="98"/>
      <c r="N4660" s="98"/>
      <c r="O4660" s="98"/>
      <c r="P4660" s="97"/>
      <c r="Q4660" s="18"/>
      <c r="R4660" s="18"/>
    </row>
    <row r="4661" spans="1:18" x14ac:dyDescent="0.3">
      <c r="A4661" s="98"/>
      <c r="B4661" s="98"/>
      <c r="C4661" s="98"/>
      <c r="D4661" s="98"/>
      <c r="E4661" s="98"/>
      <c r="F4661" s="98"/>
      <c r="G4661" s="98"/>
      <c r="H4661" s="98"/>
      <c r="I4661" s="98"/>
      <c r="J4661" s="98"/>
      <c r="K4661" s="98"/>
      <c r="L4661" s="98"/>
      <c r="M4661" s="98"/>
      <c r="N4661" s="98"/>
      <c r="O4661" s="98"/>
      <c r="P4661" s="97"/>
      <c r="Q4661" s="18"/>
      <c r="R4661" s="18"/>
    </row>
    <row r="4662" spans="1:18" x14ac:dyDescent="0.3">
      <c r="A4662" s="98"/>
      <c r="B4662" s="98"/>
      <c r="C4662" s="98"/>
      <c r="D4662" s="98"/>
      <c r="E4662" s="98"/>
      <c r="F4662" s="98"/>
      <c r="G4662" s="98"/>
      <c r="H4662" s="98"/>
      <c r="I4662" s="98"/>
      <c r="J4662" s="98"/>
      <c r="K4662" s="98"/>
      <c r="L4662" s="98"/>
      <c r="M4662" s="98"/>
      <c r="N4662" s="98"/>
      <c r="O4662" s="98"/>
      <c r="P4662" s="97"/>
      <c r="Q4662" s="18"/>
      <c r="R4662" s="18"/>
    </row>
    <row r="4663" spans="1:18" x14ac:dyDescent="0.3">
      <c r="A4663" s="98"/>
      <c r="B4663" s="98"/>
      <c r="C4663" s="98"/>
      <c r="D4663" s="98"/>
      <c r="E4663" s="98"/>
      <c r="F4663" s="98"/>
      <c r="G4663" s="98"/>
      <c r="H4663" s="98"/>
      <c r="I4663" s="98"/>
      <c r="J4663" s="98"/>
      <c r="K4663" s="98"/>
      <c r="L4663" s="98"/>
      <c r="M4663" s="98"/>
      <c r="N4663" s="98"/>
      <c r="O4663" s="98"/>
      <c r="P4663" s="97"/>
      <c r="Q4663" s="18"/>
      <c r="R4663" s="18"/>
    </row>
    <row r="4664" spans="1:18" x14ac:dyDescent="0.3">
      <c r="A4664" s="98"/>
      <c r="B4664" s="98"/>
      <c r="C4664" s="98"/>
      <c r="D4664" s="98"/>
      <c r="E4664" s="98"/>
      <c r="F4664" s="98"/>
      <c r="G4664" s="98"/>
      <c r="H4664" s="98"/>
      <c r="I4664" s="98"/>
      <c r="J4664" s="98"/>
      <c r="K4664" s="98"/>
      <c r="L4664" s="98"/>
      <c r="M4664" s="98"/>
      <c r="N4664" s="98"/>
      <c r="O4664" s="98"/>
      <c r="P4664" s="97"/>
      <c r="Q4664" s="18"/>
      <c r="R4664" s="18"/>
    </row>
    <row r="4665" spans="1:18" x14ac:dyDescent="0.3">
      <c r="A4665" s="98"/>
      <c r="B4665" s="98"/>
      <c r="C4665" s="98"/>
      <c r="D4665" s="98"/>
      <c r="E4665" s="98"/>
      <c r="F4665" s="98"/>
      <c r="G4665" s="98"/>
      <c r="H4665" s="98"/>
      <c r="I4665" s="98"/>
      <c r="J4665" s="98"/>
      <c r="K4665" s="98"/>
      <c r="L4665" s="98"/>
      <c r="M4665" s="98"/>
      <c r="N4665" s="98"/>
      <c r="O4665" s="98"/>
      <c r="P4665" s="97"/>
      <c r="Q4665" s="18"/>
      <c r="R4665" s="18"/>
    </row>
    <row r="4666" spans="1:18" x14ac:dyDescent="0.3">
      <c r="A4666" s="98"/>
      <c r="B4666" s="98"/>
      <c r="C4666" s="98"/>
      <c r="D4666" s="98"/>
      <c r="E4666" s="98"/>
      <c r="F4666" s="98"/>
      <c r="G4666" s="98"/>
      <c r="H4666" s="98"/>
      <c r="I4666" s="98"/>
      <c r="J4666" s="98"/>
      <c r="K4666" s="98"/>
      <c r="L4666" s="98"/>
      <c r="M4666" s="98"/>
      <c r="N4666" s="98"/>
      <c r="O4666" s="98"/>
      <c r="P4666" s="97"/>
      <c r="Q4666" s="18"/>
      <c r="R4666" s="18"/>
    </row>
    <row r="4667" spans="1:18" x14ac:dyDescent="0.3">
      <c r="A4667" s="98"/>
      <c r="B4667" s="98"/>
      <c r="C4667" s="98"/>
      <c r="D4667" s="98"/>
      <c r="E4667" s="98"/>
      <c r="F4667" s="98"/>
      <c r="G4667" s="98"/>
      <c r="H4667" s="98"/>
      <c r="I4667" s="98"/>
      <c r="J4667" s="98"/>
      <c r="K4667" s="98"/>
      <c r="L4667" s="98"/>
      <c r="M4667" s="98"/>
      <c r="N4667" s="98"/>
      <c r="O4667" s="98"/>
      <c r="P4667" s="97"/>
      <c r="Q4667" s="18"/>
      <c r="R4667" s="18"/>
    </row>
    <row r="4668" spans="1:18" x14ac:dyDescent="0.3">
      <c r="A4668" s="98"/>
      <c r="B4668" s="98"/>
      <c r="C4668" s="98"/>
      <c r="D4668" s="98"/>
      <c r="E4668" s="98"/>
      <c r="F4668" s="98"/>
      <c r="G4668" s="98"/>
      <c r="H4668" s="98"/>
      <c r="I4668" s="98"/>
      <c r="J4668" s="98"/>
      <c r="K4668" s="98"/>
      <c r="L4668" s="98"/>
      <c r="M4668" s="98"/>
      <c r="N4668" s="98"/>
      <c r="O4668" s="98"/>
      <c r="P4668" s="97"/>
      <c r="Q4668" s="18"/>
      <c r="R4668" s="18"/>
    </row>
    <row r="4669" spans="1:18" x14ac:dyDescent="0.3">
      <c r="A4669" s="98"/>
      <c r="B4669" s="98"/>
      <c r="C4669" s="98"/>
      <c r="D4669" s="98"/>
      <c r="E4669" s="98"/>
      <c r="F4669" s="98"/>
      <c r="G4669" s="98"/>
      <c r="H4669" s="98"/>
      <c r="I4669" s="98"/>
      <c r="J4669" s="98"/>
      <c r="K4669" s="98"/>
      <c r="L4669" s="98"/>
      <c r="M4669" s="98"/>
      <c r="N4669" s="98"/>
      <c r="O4669" s="98"/>
      <c r="P4669" s="97"/>
      <c r="Q4669" s="18"/>
      <c r="R4669" s="18"/>
    </row>
    <row r="4670" spans="1:18" x14ac:dyDescent="0.3">
      <c r="A4670" s="98"/>
      <c r="B4670" s="98"/>
      <c r="C4670" s="98"/>
      <c r="D4670" s="98"/>
      <c r="E4670" s="98"/>
      <c r="F4670" s="98"/>
      <c r="G4670" s="98"/>
      <c r="H4670" s="98"/>
      <c r="I4670" s="98"/>
      <c r="J4670" s="98"/>
      <c r="K4670" s="98"/>
      <c r="L4670" s="98"/>
      <c r="M4670" s="98"/>
      <c r="N4670" s="98"/>
      <c r="O4670" s="98"/>
      <c r="P4670" s="97"/>
      <c r="Q4670" s="18"/>
      <c r="R4670" s="18"/>
    </row>
    <row r="4671" spans="1:18" x14ac:dyDescent="0.3">
      <c r="A4671" s="98"/>
      <c r="B4671" s="98"/>
      <c r="C4671" s="98"/>
      <c r="D4671" s="98"/>
      <c r="E4671" s="98"/>
      <c r="F4671" s="98"/>
      <c r="G4671" s="98"/>
      <c r="H4671" s="98"/>
      <c r="I4671" s="98"/>
      <c r="J4671" s="98"/>
      <c r="K4671" s="98"/>
      <c r="L4671" s="98"/>
      <c r="M4671" s="98"/>
      <c r="N4671" s="98"/>
      <c r="O4671" s="98"/>
      <c r="P4671" s="97"/>
      <c r="Q4671" s="18"/>
      <c r="R4671" s="18"/>
    </row>
    <row r="4672" spans="1:18" x14ac:dyDescent="0.3">
      <c r="A4672" s="98"/>
      <c r="B4672" s="98"/>
      <c r="C4672" s="98"/>
      <c r="D4672" s="98"/>
      <c r="E4672" s="98"/>
      <c r="F4672" s="98"/>
      <c r="G4672" s="98"/>
      <c r="H4672" s="98"/>
      <c r="I4672" s="98"/>
      <c r="J4672" s="98"/>
      <c r="K4672" s="98"/>
      <c r="L4672" s="98"/>
      <c r="M4672" s="98"/>
      <c r="N4672" s="98"/>
      <c r="O4672" s="98"/>
      <c r="P4672" s="97"/>
      <c r="Q4672" s="18"/>
      <c r="R4672" s="18"/>
    </row>
    <row r="4673" spans="1:18" x14ac:dyDescent="0.3">
      <c r="A4673" s="98"/>
      <c r="B4673" s="98"/>
      <c r="C4673" s="98"/>
      <c r="D4673" s="98"/>
      <c r="E4673" s="98"/>
      <c r="F4673" s="98"/>
      <c r="G4673" s="98"/>
      <c r="H4673" s="98"/>
      <c r="I4673" s="98"/>
      <c r="J4673" s="98"/>
      <c r="K4673" s="98"/>
      <c r="L4673" s="98"/>
      <c r="M4673" s="98"/>
      <c r="N4673" s="98"/>
      <c r="O4673" s="98"/>
      <c r="P4673" s="97"/>
      <c r="Q4673" s="18"/>
      <c r="R4673" s="18"/>
    </row>
    <row r="4674" spans="1:18" x14ac:dyDescent="0.3">
      <c r="A4674" s="98"/>
      <c r="B4674" s="98"/>
      <c r="C4674" s="98"/>
      <c r="D4674" s="98"/>
      <c r="E4674" s="98"/>
      <c r="F4674" s="98"/>
      <c r="G4674" s="98"/>
      <c r="H4674" s="98"/>
      <c r="I4674" s="98"/>
      <c r="J4674" s="98"/>
      <c r="K4674" s="98"/>
      <c r="L4674" s="98"/>
      <c r="M4674" s="98"/>
      <c r="N4674" s="98"/>
      <c r="O4674" s="98"/>
      <c r="P4674" s="97"/>
      <c r="Q4674" s="18"/>
      <c r="R4674" s="18"/>
    </row>
    <row r="4675" spans="1:18" x14ac:dyDescent="0.3">
      <c r="A4675" s="98"/>
      <c r="B4675" s="98"/>
      <c r="C4675" s="98"/>
      <c r="D4675" s="98"/>
      <c r="E4675" s="98"/>
      <c r="F4675" s="98"/>
      <c r="G4675" s="98"/>
      <c r="H4675" s="98"/>
      <c r="I4675" s="98"/>
      <c r="J4675" s="98"/>
      <c r="K4675" s="98"/>
      <c r="L4675" s="98"/>
      <c r="M4675" s="98"/>
      <c r="N4675" s="98"/>
      <c r="O4675" s="98"/>
      <c r="P4675" s="97"/>
      <c r="Q4675" s="18"/>
      <c r="R4675" s="18"/>
    </row>
    <row r="4676" spans="1:18" x14ac:dyDescent="0.3">
      <c r="A4676" s="98"/>
      <c r="B4676" s="98"/>
      <c r="C4676" s="98"/>
      <c r="D4676" s="98"/>
      <c r="E4676" s="98"/>
      <c r="F4676" s="98"/>
      <c r="G4676" s="98"/>
      <c r="H4676" s="98"/>
      <c r="I4676" s="98"/>
      <c r="J4676" s="98"/>
      <c r="K4676" s="98"/>
      <c r="L4676" s="98"/>
      <c r="M4676" s="98"/>
      <c r="N4676" s="98"/>
      <c r="O4676" s="98"/>
      <c r="P4676" s="97"/>
      <c r="Q4676" s="18"/>
      <c r="R4676" s="18"/>
    </row>
    <row r="4677" spans="1:18" x14ac:dyDescent="0.3">
      <c r="A4677" s="98"/>
      <c r="B4677" s="98"/>
      <c r="C4677" s="98"/>
      <c r="D4677" s="98"/>
      <c r="E4677" s="98"/>
      <c r="F4677" s="98"/>
      <c r="G4677" s="98"/>
      <c r="H4677" s="98"/>
      <c r="I4677" s="98"/>
      <c r="J4677" s="98"/>
      <c r="K4677" s="98"/>
      <c r="L4677" s="98"/>
      <c r="M4677" s="98"/>
      <c r="N4677" s="98"/>
      <c r="O4677" s="98"/>
      <c r="P4677" s="97"/>
      <c r="Q4677" s="18"/>
      <c r="R4677" s="18"/>
    </row>
    <row r="4678" spans="1:18" x14ac:dyDescent="0.3">
      <c r="A4678" s="98"/>
      <c r="B4678" s="98"/>
      <c r="C4678" s="98"/>
      <c r="D4678" s="98"/>
      <c r="E4678" s="98"/>
      <c r="F4678" s="98"/>
      <c r="G4678" s="98"/>
      <c r="H4678" s="98"/>
      <c r="I4678" s="98"/>
      <c r="J4678" s="98"/>
      <c r="K4678" s="98"/>
      <c r="L4678" s="98"/>
      <c r="M4678" s="98"/>
      <c r="N4678" s="98"/>
      <c r="O4678" s="98"/>
      <c r="P4678" s="97"/>
      <c r="Q4678" s="18"/>
      <c r="R4678" s="18"/>
    </row>
    <row r="4679" spans="1:18" x14ac:dyDescent="0.3">
      <c r="A4679" s="98"/>
      <c r="B4679" s="98"/>
      <c r="C4679" s="98"/>
      <c r="D4679" s="98"/>
      <c r="E4679" s="98"/>
      <c r="F4679" s="98"/>
      <c r="G4679" s="98"/>
      <c r="H4679" s="98"/>
      <c r="I4679" s="98"/>
      <c r="J4679" s="98"/>
      <c r="K4679" s="98"/>
      <c r="L4679" s="98"/>
      <c r="M4679" s="98"/>
      <c r="N4679" s="98"/>
      <c r="O4679" s="98"/>
      <c r="P4679" s="97"/>
      <c r="Q4679" s="18"/>
      <c r="R4679" s="18"/>
    </row>
    <row r="4680" spans="1:18" x14ac:dyDescent="0.3">
      <c r="A4680" s="98"/>
      <c r="B4680" s="98"/>
      <c r="C4680" s="98"/>
      <c r="D4680" s="98"/>
      <c r="E4680" s="98"/>
      <c r="F4680" s="98"/>
      <c r="G4680" s="98"/>
      <c r="H4680" s="98"/>
      <c r="I4680" s="98"/>
      <c r="J4680" s="98"/>
      <c r="K4680" s="98"/>
      <c r="L4680" s="98"/>
      <c r="M4680" s="98"/>
      <c r="N4680" s="98"/>
      <c r="O4680" s="98"/>
      <c r="P4680" s="97"/>
      <c r="Q4680" s="18"/>
      <c r="R4680" s="18"/>
    </row>
    <row r="4681" spans="1:18" x14ac:dyDescent="0.3">
      <c r="A4681" s="98"/>
      <c r="B4681" s="98"/>
      <c r="C4681" s="98"/>
      <c r="D4681" s="98"/>
      <c r="E4681" s="98"/>
      <c r="F4681" s="98"/>
      <c r="G4681" s="98"/>
      <c r="H4681" s="98"/>
      <c r="I4681" s="98"/>
      <c r="J4681" s="98"/>
      <c r="K4681" s="98"/>
      <c r="L4681" s="98"/>
      <c r="M4681" s="98"/>
      <c r="N4681" s="98"/>
      <c r="O4681" s="98"/>
      <c r="P4681" s="97"/>
      <c r="Q4681" s="18"/>
      <c r="R4681" s="18"/>
    </row>
    <row r="4682" spans="1:18" x14ac:dyDescent="0.3">
      <c r="A4682" s="98"/>
      <c r="B4682" s="98"/>
      <c r="C4682" s="98"/>
      <c r="D4682" s="98"/>
      <c r="E4682" s="98"/>
      <c r="F4682" s="98"/>
      <c r="G4682" s="98"/>
      <c r="H4682" s="98"/>
      <c r="I4682" s="98"/>
      <c r="J4682" s="98"/>
      <c r="K4682" s="98"/>
      <c r="L4682" s="98"/>
      <c r="M4682" s="98"/>
      <c r="N4682" s="98"/>
      <c r="O4682" s="98"/>
      <c r="P4682" s="97"/>
      <c r="Q4682" s="18"/>
      <c r="R4682" s="18"/>
    </row>
    <row r="4683" spans="1:18" x14ac:dyDescent="0.3">
      <c r="A4683" s="98"/>
      <c r="B4683" s="98"/>
      <c r="C4683" s="98"/>
      <c r="D4683" s="98"/>
      <c r="E4683" s="98"/>
      <c r="F4683" s="98"/>
      <c r="G4683" s="98"/>
      <c r="H4683" s="98"/>
      <c r="I4683" s="98"/>
      <c r="J4683" s="98"/>
      <c r="K4683" s="98"/>
      <c r="L4683" s="98"/>
      <c r="M4683" s="98"/>
      <c r="N4683" s="98"/>
      <c r="O4683" s="98"/>
      <c r="P4683" s="97"/>
      <c r="Q4683" s="18"/>
      <c r="R4683" s="18"/>
    </row>
    <row r="4684" spans="1:18" x14ac:dyDescent="0.3">
      <c r="A4684" s="98"/>
      <c r="B4684" s="98"/>
      <c r="C4684" s="98"/>
      <c r="D4684" s="98"/>
      <c r="E4684" s="98"/>
      <c r="F4684" s="98"/>
      <c r="G4684" s="98"/>
      <c r="H4684" s="98"/>
      <c r="I4684" s="98"/>
      <c r="J4684" s="98"/>
      <c r="K4684" s="98"/>
      <c r="L4684" s="98"/>
      <c r="M4684" s="98"/>
      <c r="N4684" s="98"/>
      <c r="O4684" s="98"/>
      <c r="P4684" s="97"/>
      <c r="Q4684" s="18"/>
      <c r="R4684" s="18"/>
    </row>
    <row r="4685" spans="1:18" x14ac:dyDescent="0.3">
      <c r="A4685" s="98"/>
      <c r="B4685" s="98"/>
      <c r="C4685" s="98"/>
      <c r="D4685" s="98"/>
      <c r="E4685" s="98"/>
      <c r="F4685" s="98"/>
      <c r="G4685" s="98"/>
      <c r="H4685" s="98"/>
      <c r="I4685" s="98"/>
      <c r="J4685" s="98"/>
      <c r="K4685" s="98"/>
      <c r="L4685" s="98"/>
      <c r="M4685" s="98"/>
      <c r="N4685" s="98"/>
      <c r="O4685" s="98"/>
      <c r="P4685" s="97"/>
      <c r="Q4685" s="18"/>
      <c r="R4685" s="18"/>
    </row>
    <row r="4686" spans="1:18" x14ac:dyDescent="0.3">
      <c r="A4686" s="98"/>
      <c r="B4686" s="98"/>
      <c r="C4686" s="98"/>
      <c r="D4686" s="98"/>
      <c r="E4686" s="98"/>
      <c r="F4686" s="98"/>
      <c r="G4686" s="98"/>
      <c r="H4686" s="98"/>
      <c r="I4686" s="98"/>
      <c r="J4686" s="98"/>
      <c r="K4686" s="98"/>
      <c r="L4686" s="98"/>
      <c r="M4686" s="98"/>
      <c r="N4686" s="98"/>
      <c r="O4686" s="98"/>
      <c r="P4686" s="97"/>
      <c r="Q4686" s="18"/>
      <c r="R4686" s="18"/>
    </row>
    <row r="4687" spans="1:18" x14ac:dyDescent="0.3">
      <c r="A4687" s="98"/>
      <c r="B4687" s="98"/>
      <c r="C4687" s="98"/>
      <c r="D4687" s="98"/>
      <c r="E4687" s="98"/>
      <c r="F4687" s="98"/>
      <c r="G4687" s="98"/>
      <c r="H4687" s="98"/>
      <c r="I4687" s="98"/>
      <c r="J4687" s="98"/>
      <c r="K4687" s="98"/>
      <c r="L4687" s="98"/>
      <c r="M4687" s="98"/>
      <c r="N4687" s="98"/>
      <c r="O4687" s="98"/>
      <c r="P4687" s="97"/>
      <c r="Q4687" s="18"/>
      <c r="R4687" s="18"/>
    </row>
    <row r="4688" spans="1:18" x14ac:dyDescent="0.3">
      <c r="A4688" s="98"/>
      <c r="B4688" s="98"/>
      <c r="C4688" s="98"/>
      <c r="D4688" s="98"/>
      <c r="E4688" s="98"/>
      <c r="F4688" s="98"/>
      <c r="G4688" s="98"/>
      <c r="H4688" s="98"/>
      <c r="I4688" s="98"/>
      <c r="J4688" s="98"/>
      <c r="K4688" s="98"/>
      <c r="L4688" s="98"/>
      <c r="M4688" s="98"/>
      <c r="N4688" s="98"/>
      <c r="O4688" s="98"/>
      <c r="P4688" s="97"/>
      <c r="Q4688" s="18"/>
      <c r="R4688" s="18"/>
    </row>
    <row r="4689" spans="1:18" x14ac:dyDescent="0.3">
      <c r="A4689" s="98"/>
      <c r="B4689" s="98"/>
      <c r="C4689" s="98"/>
      <c r="D4689" s="98"/>
      <c r="E4689" s="98"/>
      <c r="F4689" s="98"/>
      <c r="G4689" s="98"/>
      <c r="H4689" s="98"/>
      <c r="I4689" s="98"/>
      <c r="J4689" s="98"/>
      <c r="K4689" s="98"/>
      <c r="L4689" s="98"/>
      <c r="M4689" s="98"/>
      <c r="N4689" s="98"/>
      <c r="O4689" s="98"/>
      <c r="P4689" s="97"/>
      <c r="Q4689" s="18"/>
      <c r="R4689" s="18"/>
    </row>
    <row r="4690" spans="1:18" x14ac:dyDescent="0.3">
      <c r="A4690" s="98"/>
      <c r="B4690" s="98"/>
      <c r="C4690" s="98"/>
      <c r="D4690" s="98"/>
      <c r="E4690" s="98"/>
      <c r="F4690" s="98"/>
      <c r="G4690" s="98"/>
      <c r="H4690" s="98"/>
      <c r="I4690" s="98"/>
      <c r="J4690" s="98"/>
      <c r="K4690" s="98"/>
      <c r="L4690" s="98"/>
      <c r="M4690" s="98"/>
      <c r="N4690" s="98"/>
      <c r="O4690" s="98"/>
      <c r="P4690" s="97"/>
      <c r="Q4690" s="18"/>
      <c r="R4690" s="18"/>
    </row>
    <row r="4691" spans="1:18" x14ac:dyDescent="0.3">
      <c r="A4691" s="98"/>
      <c r="B4691" s="98"/>
      <c r="C4691" s="98"/>
      <c r="D4691" s="98"/>
      <c r="E4691" s="98"/>
      <c r="F4691" s="98"/>
      <c r="G4691" s="98"/>
      <c r="H4691" s="98"/>
      <c r="I4691" s="98"/>
      <c r="J4691" s="98"/>
      <c r="K4691" s="98"/>
      <c r="L4691" s="98"/>
      <c r="M4691" s="98"/>
      <c r="N4691" s="98"/>
      <c r="O4691" s="98"/>
      <c r="P4691" s="97"/>
      <c r="Q4691" s="18"/>
      <c r="R4691" s="18"/>
    </row>
    <row r="4692" spans="1:18" x14ac:dyDescent="0.3">
      <c r="A4692" s="98"/>
      <c r="B4692" s="98"/>
      <c r="C4692" s="98"/>
      <c r="D4692" s="98"/>
      <c r="E4692" s="98"/>
      <c r="F4692" s="98"/>
      <c r="G4692" s="98"/>
      <c r="H4692" s="98"/>
      <c r="I4692" s="98"/>
      <c r="J4692" s="98"/>
      <c r="K4692" s="98"/>
      <c r="L4692" s="98"/>
      <c r="M4692" s="98"/>
      <c r="N4692" s="98"/>
      <c r="O4692" s="98"/>
      <c r="P4692" s="97"/>
      <c r="Q4692" s="18"/>
      <c r="R4692" s="18"/>
    </row>
    <row r="4693" spans="1:18" x14ac:dyDescent="0.3">
      <c r="A4693" s="98"/>
      <c r="B4693" s="98"/>
      <c r="C4693" s="98"/>
      <c r="D4693" s="98"/>
      <c r="E4693" s="98"/>
      <c r="F4693" s="98"/>
      <c r="G4693" s="98"/>
      <c r="H4693" s="98"/>
      <c r="I4693" s="98"/>
      <c r="J4693" s="98"/>
      <c r="K4693" s="98"/>
      <c r="L4693" s="98"/>
      <c r="M4693" s="98"/>
      <c r="N4693" s="98"/>
      <c r="O4693" s="98"/>
      <c r="P4693" s="97"/>
      <c r="Q4693" s="18"/>
      <c r="R4693" s="18"/>
    </row>
    <row r="4694" spans="1:18" x14ac:dyDescent="0.3">
      <c r="A4694" s="98"/>
      <c r="B4694" s="98"/>
      <c r="C4694" s="98"/>
      <c r="D4694" s="98"/>
      <c r="E4694" s="98"/>
      <c r="F4694" s="98"/>
      <c r="G4694" s="98"/>
      <c r="H4694" s="98"/>
      <c r="I4694" s="98"/>
      <c r="J4694" s="98"/>
      <c r="K4694" s="98"/>
      <c r="L4694" s="98"/>
      <c r="M4694" s="98"/>
      <c r="N4694" s="98"/>
      <c r="O4694" s="98"/>
      <c r="P4694" s="97"/>
      <c r="Q4694" s="18"/>
      <c r="R4694" s="18"/>
    </row>
    <row r="4695" spans="1:18" x14ac:dyDescent="0.3">
      <c r="A4695" s="98"/>
      <c r="B4695" s="98"/>
      <c r="C4695" s="98"/>
      <c r="D4695" s="98"/>
      <c r="E4695" s="98"/>
      <c r="F4695" s="98"/>
      <c r="G4695" s="98"/>
      <c r="H4695" s="98"/>
      <c r="I4695" s="98"/>
      <c r="J4695" s="98"/>
      <c r="K4695" s="98"/>
      <c r="L4695" s="98"/>
      <c r="M4695" s="98"/>
      <c r="N4695" s="98"/>
      <c r="O4695" s="98"/>
      <c r="P4695" s="97"/>
      <c r="Q4695" s="18"/>
      <c r="R4695" s="18"/>
    </row>
    <row r="4696" spans="1:18" x14ac:dyDescent="0.3">
      <c r="A4696" s="98"/>
      <c r="B4696" s="98"/>
      <c r="C4696" s="98"/>
      <c r="D4696" s="98"/>
      <c r="E4696" s="98"/>
      <c r="F4696" s="98"/>
      <c r="G4696" s="98"/>
      <c r="H4696" s="98"/>
      <c r="I4696" s="98"/>
      <c r="J4696" s="98"/>
      <c r="K4696" s="98"/>
      <c r="L4696" s="98"/>
      <c r="M4696" s="98"/>
      <c r="N4696" s="98"/>
      <c r="O4696" s="98"/>
      <c r="P4696" s="97"/>
      <c r="Q4696" s="18"/>
      <c r="R4696" s="18"/>
    </row>
    <row r="4697" spans="1:18" x14ac:dyDescent="0.3">
      <c r="A4697" s="98"/>
      <c r="B4697" s="98"/>
      <c r="C4697" s="98"/>
      <c r="D4697" s="98"/>
      <c r="E4697" s="98"/>
      <c r="F4697" s="98"/>
      <c r="G4697" s="98"/>
      <c r="H4697" s="98"/>
      <c r="I4697" s="98"/>
      <c r="J4697" s="98"/>
      <c r="K4697" s="98"/>
      <c r="L4697" s="98"/>
      <c r="M4697" s="98"/>
      <c r="N4697" s="98"/>
      <c r="O4697" s="98"/>
      <c r="P4697" s="97"/>
      <c r="Q4697" s="18"/>
      <c r="R4697" s="18"/>
    </row>
    <row r="4698" spans="1:18" x14ac:dyDescent="0.3">
      <c r="A4698" s="98"/>
      <c r="B4698" s="98"/>
      <c r="C4698" s="98"/>
      <c r="D4698" s="98"/>
      <c r="E4698" s="98"/>
      <c r="F4698" s="98"/>
      <c r="G4698" s="98"/>
      <c r="H4698" s="98"/>
      <c r="I4698" s="98"/>
      <c r="J4698" s="98"/>
      <c r="K4698" s="98"/>
      <c r="L4698" s="98"/>
      <c r="M4698" s="98"/>
      <c r="N4698" s="98"/>
      <c r="O4698" s="98"/>
      <c r="P4698" s="97"/>
      <c r="Q4698" s="18"/>
      <c r="R4698" s="18"/>
    </row>
    <row r="4699" spans="1:18" x14ac:dyDescent="0.3">
      <c r="A4699" s="98"/>
      <c r="B4699" s="98"/>
      <c r="C4699" s="98"/>
      <c r="D4699" s="98"/>
      <c r="E4699" s="98"/>
      <c r="F4699" s="98"/>
      <c r="G4699" s="98"/>
      <c r="H4699" s="98"/>
      <c r="I4699" s="98"/>
      <c r="J4699" s="98"/>
      <c r="K4699" s="98"/>
      <c r="L4699" s="98"/>
      <c r="M4699" s="98"/>
      <c r="N4699" s="98"/>
      <c r="O4699" s="98"/>
      <c r="P4699" s="97"/>
      <c r="Q4699" s="18"/>
      <c r="R4699" s="18"/>
    </row>
    <row r="4700" spans="1:18" x14ac:dyDescent="0.3">
      <c r="A4700" s="98"/>
      <c r="B4700" s="98"/>
      <c r="C4700" s="98"/>
      <c r="D4700" s="98"/>
      <c r="E4700" s="98"/>
      <c r="F4700" s="98"/>
      <c r="G4700" s="98"/>
      <c r="H4700" s="98"/>
      <c r="I4700" s="98"/>
      <c r="J4700" s="98"/>
      <c r="K4700" s="98"/>
      <c r="L4700" s="98"/>
      <c r="M4700" s="98"/>
      <c r="N4700" s="98"/>
      <c r="O4700" s="98"/>
      <c r="P4700" s="97"/>
      <c r="Q4700" s="18"/>
      <c r="R4700" s="18"/>
    </row>
    <row r="4701" spans="1:18" x14ac:dyDescent="0.3">
      <c r="A4701" s="98"/>
      <c r="B4701" s="98"/>
      <c r="C4701" s="98"/>
      <c r="D4701" s="98"/>
      <c r="E4701" s="98"/>
      <c r="F4701" s="98"/>
      <c r="G4701" s="98"/>
      <c r="H4701" s="98"/>
      <c r="I4701" s="98"/>
      <c r="J4701" s="98"/>
      <c r="K4701" s="98"/>
      <c r="L4701" s="98"/>
      <c r="M4701" s="98"/>
      <c r="N4701" s="98"/>
      <c r="O4701" s="98"/>
      <c r="P4701" s="97"/>
      <c r="Q4701" s="18"/>
      <c r="R4701" s="18"/>
    </row>
    <row r="4702" spans="1:18" x14ac:dyDescent="0.3">
      <c r="A4702" s="98"/>
      <c r="B4702" s="98"/>
      <c r="C4702" s="98"/>
      <c r="D4702" s="98"/>
      <c r="E4702" s="98"/>
      <c r="F4702" s="98"/>
      <c r="G4702" s="98"/>
      <c r="H4702" s="98"/>
      <c r="I4702" s="98"/>
      <c r="J4702" s="98"/>
      <c r="K4702" s="98"/>
      <c r="L4702" s="98"/>
      <c r="M4702" s="98"/>
      <c r="N4702" s="98"/>
      <c r="O4702" s="98"/>
      <c r="P4702" s="97"/>
      <c r="Q4702" s="18"/>
      <c r="R4702" s="18"/>
    </row>
    <row r="4703" spans="1:18" x14ac:dyDescent="0.3">
      <c r="A4703" s="98"/>
      <c r="B4703" s="98"/>
      <c r="C4703" s="98"/>
      <c r="D4703" s="98"/>
      <c r="E4703" s="98"/>
      <c r="F4703" s="98"/>
      <c r="G4703" s="98"/>
      <c r="H4703" s="98"/>
      <c r="I4703" s="98"/>
      <c r="J4703" s="98"/>
      <c r="K4703" s="98"/>
      <c r="L4703" s="98"/>
      <c r="M4703" s="98"/>
      <c r="N4703" s="98"/>
      <c r="O4703" s="98"/>
      <c r="P4703" s="97"/>
      <c r="Q4703" s="18"/>
      <c r="R4703" s="18"/>
    </row>
    <row r="4704" spans="1:18" x14ac:dyDescent="0.3">
      <c r="A4704" s="98"/>
      <c r="B4704" s="98"/>
      <c r="C4704" s="98"/>
      <c r="D4704" s="98"/>
      <c r="E4704" s="98"/>
      <c r="F4704" s="98"/>
      <c r="G4704" s="98"/>
      <c r="H4704" s="98"/>
      <c r="I4704" s="98"/>
      <c r="J4704" s="98"/>
      <c r="K4704" s="98"/>
      <c r="L4704" s="98"/>
      <c r="M4704" s="98"/>
      <c r="N4704" s="98"/>
      <c r="O4704" s="98"/>
      <c r="P4704" s="97"/>
      <c r="Q4704" s="18"/>
      <c r="R4704" s="18"/>
    </row>
    <row r="4705" spans="1:18" x14ac:dyDescent="0.3">
      <c r="A4705" s="98"/>
      <c r="B4705" s="98"/>
      <c r="C4705" s="98"/>
      <c r="D4705" s="98"/>
      <c r="E4705" s="98"/>
      <c r="F4705" s="98"/>
      <c r="G4705" s="98"/>
      <c r="H4705" s="98"/>
      <c r="I4705" s="98"/>
      <c r="J4705" s="98"/>
      <c r="K4705" s="98"/>
      <c r="L4705" s="98"/>
      <c r="M4705" s="98"/>
      <c r="N4705" s="98"/>
      <c r="O4705" s="98"/>
      <c r="P4705" s="97"/>
      <c r="Q4705" s="18"/>
      <c r="R4705" s="18"/>
    </row>
    <row r="4706" spans="1:18" x14ac:dyDescent="0.3">
      <c r="A4706" s="98"/>
      <c r="B4706" s="98"/>
      <c r="C4706" s="98"/>
      <c r="D4706" s="98"/>
      <c r="E4706" s="98"/>
      <c r="F4706" s="98"/>
      <c r="G4706" s="98"/>
      <c r="H4706" s="98"/>
      <c r="I4706" s="98"/>
      <c r="J4706" s="98"/>
      <c r="K4706" s="98"/>
      <c r="L4706" s="98"/>
      <c r="M4706" s="98"/>
      <c r="N4706" s="98"/>
      <c r="O4706" s="98"/>
      <c r="P4706" s="97"/>
      <c r="Q4706" s="18"/>
      <c r="R4706" s="18"/>
    </row>
    <row r="4707" spans="1:18" x14ac:dyDescent="0.3">
      <c r="A4707" s="98"/>
      <c r="B4707" s="98"/>
      <c r="C4707" s="98"/>
      <c r="D4707" s="98"/>
      <c r="E4707" s="98"/>
      <c r="F4707" s="98"/>
      <c r="G4707" s="98"/>
      <c r="H4707" s="98"/>
      <c r="I4707" s="98"/>
      <c r="J4707" s="98"/>
      <c r="K4707" s="98"/>
      <c r="L4707" s="98"/>
      <c r="M4707" s="98"/>
      <c r="N4707" s="98"/>
      <c r="O4707" s="98"/>
      <c r="P4707" s="97"/>
      <c r="Q4707" s="18"/>
      <c r="R4707" s="18"/>
    </row>
    <row r="4708" spans="1:18" x14ac:dyDescent="0.3">
      <c r="A4708" s="98"/>
      <c r="B4708" s="98"/>
      <c r="C4708" s="98"/>
      <c r="D4708" s="98"/>
      <c r="E4708" s="98"/>
      <c r="F4708" s="98"/>
      <c r="G4708" s="98"/>
      <c r="H4708" s="98"/>
      <c r="I4708" s="98"/>
      <c r="J4708" s="98"/>
      <c r="K4708" s="98"/>
      <c r="L4708" s="98"/>
      <c r="M4708" s="98"/>
      <c r="N4708" s="98"/>
      <c r="O4708" s="98"/>
      <c r="P4708" s="97"/>
      <c r="Q4708" s="18"/>
      <c r="R4708" s="18"/>
    </row>
    <row r="4709" spans="1:18" x14ac:dyDescent="0.3">
      <c r="A4709" s="98"/>
      <c r="B4709" s="98"/>
      <c r="C4709" s="98"/>
      <c r="D4709" s="98"/>
      <c r="E4709" s="98"/>
      <c r="F4709" s="98"/>
      <c r="G4709" s="98"/>
      <c r="H4709" s="98"/>
      <c r="I4709" s="98"/>
      <c r="J4709" s="98"/>
      <c r="K4709" s="98"/>
      <c r="L4709" s="98"/>
      <c r="M4709" s="98"/>
      <c r="N4709" s="98"/>
      <c r="O4709" s="98"/>
      <c r="P4709" s="97"/>
      <c r="Q4709" s="18"/>
      <c r="R4709" s="18"/>
    </row>
    <row r="4710" spans="1:18" x14ac:dyDescent="0.3">
      <c r="A4710" s="98"/>
      <c r="B4710" s="98"/>
      <c r="C4710" s="98"/>
      <c r="D4710" s="98"/>
      <c r="E4710" s="98"/>
      <c r="F4710" s="98"/>
      <c r="G4710" s="98"/>
      <c r="H4710" s="98"/>
      <c r="I4710" s="98"/>
      <c r="J4710" s="98"/>
      <c r="K4710" s="98"/>
      <c r="L4710" s="98"/>
      <c r="M4710" s="98"/>
      <c r="N4710" s="98"/>
      <c r="O4710" s="98"/>
      <c r="P4710" s="97"/>
      <c r="Q4710" s="18"/>
      <c r="R4710" s="18"/>
    </row>
    <row r="4711" spans="1:18" x14ac:dyDescent="0.3">
      <c r="A4711" s="98"/>
      <c r="B4711" s="98"/>
      <c r="C4711" s="98"/>
      <c r="D4711" s="98"/>
      <c r="E4711" s="98"/>
      <c r="F4711" s="98"/>
      <c r="G4711" s="98"/>
      <c r="H4711" s="98"/>
      <c r="I4711" s="98"/>
      <c r="J4711" s="98"/>
      <c r="K4711" s="98"/>
      <c r="L4711" s="98"/>
      <c r="M4711" s="98"/>
      <c r="N4711" s="98"/>
      <c r="O4711" s="98"/>
      <c r="P4711" s="97"/>
      <c r="Q4711" s="18"/>
      <c r="R4711" s="18"/>
    </row>
    <row r="4712" spans="1:18" x14ac:dyDescent="0.3">
      <c r="A4712" s="98"/>
      <c r="B4712" s="98"/>
      <c r="C4712" s="98"/>
      <c r="D4712" s="98"/>
      <c r="E4712" s="98"/>
      <c r="F4712" s="98"/>
      <c r="G4712" s="98"/>
      <c r="H4712" s="98"/>
      <c r="I4712" s="98"/>
      <c r="J4712" s="98"/>
      <c r="K4712" s="98"/>
      <c r="L4712" s="98"/>
      <c r="M4712" s="98"/>
      <c r="N4712" s="98"/>
      <c r="O4712" s="98"/>
      <c r="P4712" s="97"/>
      <c r="Q4712" s="18"/>
      <c r="R4712" s="18"/>
    </row>
    <row r="4713" spans="1:18" x14ac:dyDescent="0.3">
      <c r="A4713" s="98"/>
      <c r="B4713" s="98"/>
      <c r="C4713" s="98"/>
      <c r="D4713" s="98"/>
      <c r="E4713" s="98"/>
      <c r="F4713" s="98"/>
      <c r="G4713" s="98"/>
      <c r="H4713" s="98"/>
      <c r="I4713" s="98"/>
      <c r="J4713" s="98"/>
      <c r="K4713" s="98"/>
      <c r="L4713" s="98"/>
      <c r="M4713" s="98"/>
      <c r="N4713" s="98"/>
      <c r="O4713" s="98"/>
      <c r="P4713" s="97"/>
      <c r="Q4713" s="18"/>
      <c r="R4713" s="18"/>
    </row>
    <row r="4714" spans="1:18" x14ac:dyDescent="0.3">
      <c r="A4714" s="98"/>
      <c r="B4714" s="98"/>
      <c r="C4714" s="98"/>
      <c r="D4714" s="98"/>
      <c r="E4714" s="98"/>
      <c r="F4714" s="98"/>
      <c r="G4714" s="98"/>
      <c r="H4714" s="98"/>
      <c r="I4714" s="98"/>
      <c r="J4714" s="98"/>
      <c r="K4714" s="98"/>
      <c r="L4714" s="98"/>
      <c r="M4714" s="98"/>
      <c r="N4714" s="98"/>
      <c r="O4714" s="98"/>
      <c r="P4714" s="97"/>
      <c r="Q4714" s="18"/>
      <c r="R4714" s="18"/>
    </row>
    <row r="4715" spans="1:18" x14ac:dyDescent="0.3">
      <c r="A4715" s="98"/>
      <c r="B4715" s="98"/>
      <c r="C4715" s="98"/>
      <c r="D4715" s="98"/>
      <c r="E4715" s="98"/>
      <c r="F4715" s="98"/>
      <c r="G4715" s="98"/>
      <c r="H4715" s="98"/>
      <c r="I4715" s="98"/>
      <c r="J4715" s="98"/>
      <c r="K4715" s="98"/>
      <c r="L4715" s="98"/>
      <c r="M4715" s="98"/>
      <c r="N4715" s="98"/>
      <c r="O4715" s="98"/>
      <c r="P4715" s="97"/>
      <c r="Q4715" s="18"/>
      <c r="R4715" s="18"/>
    </row>
    <row r="4716" spans="1:18" x14ac:dyDescent="0.3">
      <c r="A4716" s="98"/>
      <c r="B4716" s="98"/>
      <c r="C4716" s="98"/>
      <c r="D4716" s="98"/>
      <c r="E4716" s="98"/>
      <c r="F4716" s="98"/>
      <c r="G4716" s="98"/>
      <c r="H4716" s="98"/>
      <c r="I4716" s="98"/>
      <c r="J4716" s="98"/>
      <c r="K4716" s="98"/>
      <c r="L4716" s="98"/>
      <c r="M4716" s="98"/>
      <c r="N4716" s="98"/>
      <c r="O4716" s="98"/>
      <c r="P4716" s="97"/>
      <c r="Q4716" s="18"/>
      <c r="R4716" s="18"/>
    </row>
    <row r="4717" spans="1:18" x14ac:dyDescent="0.3">
      <c r="A4717" s="98"/>
      <c r="B4717" s="98"/>
      <c r="C4717" s="98"/>
      <c r="D4717" s="98"/>
      <c r="E4717" s="98"/>
      <c r="F4717" s="98"/>
      <c r="G4717" s="98"/>
      <c r="H4717" s="98"/>
      <c r="I4717" s="98"/>
      <c r="J4717" s="98"/>
      <c r="K4717" s="98"/>
      <c r="L4717" s="98"/>
      <c r="M4717" s="98"/>
      <c r="N4717" s="98"/>
      <c r="O4717" s="98"/>
      <c r="P4717" s="97"/>
      <c r="Q4717" s="18"/>
      <c r="R4717" s="18"/>
    </row>
    <row r="4718" spans="1:18" x14ac:dyDescent="0.3">
      <c r="A4718" s="98"/>
      <c r="B4718" s="98"/>
      <c r="C4718" s="98"/>
      <c r="D4718" s="98"/>
      <c r="E4718" s="98"/>
      <c r="F4718" s="98"/>
      <c r="G4718" s="98"/>
      <c r="H4718" s="98"/>
      <c r="I4718" s="98"/>
      <c r="J4718" s="98"/>
      <c r="K4718" s="98"/>
      <c r="L4718" s="98"/>
      <c r="M4718" s="98"/>
      <c r="N4718" s="98"/>
      <c r="O4718" s="98"/>
      <c r="P4718" s="97"/>
      <c r="Q4718" s="18"/>
      <c r="R4718" s="18"/>
    </row>
    <row r="4719" spans="1:18" x14ac:dyDescent="0.3">
      <c r="A4719" s="98"/>
      <c r="B4719" s="98"/>
      <c r="C4719" s="98"/>
      <c r="D4719" s="98"/>
      <c r="E4719" s="98"/>
      <c r="F4719" s="98"/>
      <c r="G4719" s="98"/>
      <c r="H4719" s="98"/>
      <c r="I4719" s="98"/>
      <c r="J4719" s="98"/>
      <c r="K4719" s="98"/>
      <c r="L4719" s="98"/>
      <c r="M4719" s="98"/>
      <c r="N4719" s="98"/>
      <c r="O4719" s="98"/>
      <c r="P4719" s="97"/>
      <c r="Q4719" s="18"/>
      <c r="R4719" s="18"/>
    </row>
    <row r="4720" spans="1:18" x14ac:dyDescent="0.3">
      <c r="A4720" s="98"/>
      <c r="B4720" s="98"/>
      <c r="C4720" s="98"/>
      <c r="D4720" s="98"/>
      <c r="E4720" s="98"/>
      <c r="F4720" s="98"/>
      <c r="G4720" s="98"/>
      <c r="H4720" s="98"/>
      <c r="I4720" s="98"/>
      <c r="J4720" s="98"/>
      <c r="K4720" s="98"/>
      <c r="L4720" s="98"/>
      <c r="M4720" s="98"/>
      <c r="N4720" s="98"/>
      <c r="O4720" s="98"/>
      <c r="P4720" s="97"/>
      <c r="Q4720" s="18"/>
      <c r="R4720" s="18"/>
    </row>
    <row r="4721" spans="1:18" x14ac:dyDescent="0.3">
      <c r="A4721" s="98"/>
      <c r="B4721" s="98"/>
      <c r="C4721" s="98"/>
      <c r="D4721" s="98"/>
      <c r="E4721" s="98"/>
      <c r="F4721" s="98"/>
      <c r="G4721" s="98"/>
      <c r="H4721" s="98"/>
      <c r="I4721" s="98"/>
      <c r="J4721" s="98"/>
      <c r="K4721" s="98"/>
      <c r="L4721" s="98"/>
      <c r="M4721" s="98"/>
      <c r="N4721" s="98"/>
      <c r="O4721" s="98"/>
      <c r="P4721" s="97"/>
      <c r="Q4721" s="18"/>
      <c r="R4721" s="18"/>
    </row>
    <row r="4722" spans="1:18" x14ac:dyDescent="0.3">
      <c r="A4722" s="98"/>
      <c r="B4722" s="98"/>
      <c r="C4722" s="98"/>
      <c r="D4722" s="98"/>
      <c r="E4722" s="98"/>
      <c r="F4722" s="98"/>
      <c r="G4722" s="98"/>
      <c r="H4722" s="98"/>
      <c r="I4722" s="98"/>
      <c r="J4722" s="98"/>
      <c r="K4722" s="98"/>
      <c r="L4722" s="98"/>
      <c r="M4722" s="98"/>
      <c r="N4722" s="98"/>
      <c r="O4722" s="98"/>
      <c r="P4722" s="97"/>
      <c r="Q4722" s="18"/>
      <c r="R4722" s="18"/>
    </row>
    <row r="4723" spans="1:18" x14ac:dyDescent="0.3">
      <c r="A4723" s="98"/>
      <c r="B4723" s="98"/>
      <c r="C4723" s="98"/>
      <c r="D4723" s="98"/>
      <c r="E4723" s="98"/>
      <c r="F4723" s="98"/>
      <c r="G4723" s="98"/>
      <c r="H4723" s="98"/>
      <c r="I4723" s="98"/>
      <c r="J4723" s="98"/>
      <c r="K4723" s="98"/>
      <c r="L4723" s="98"/>
      <c r="M4723" s="98"/>
      <c r="N4723" s="98"/>
      <c r="O4723" s="98"/>
      <c r="P4723" s="97"/>
      <c r="Q4723" s="18"/>
      <c r="R4723" s="18"/>
    </row>
    <row r="4724" spans="1:18" x14ac:dyDescent="0.3">
      <c r="A4724" s="98"/>
      <c r="B4724" s="98"/>
      <c r="C4724" s="98"/>
      <c r="D4724" s="98"/>
      <c r="E4724" s="98"/>
      <c r="F4724" s="98"/>
      <c r="G4724" s="98"/>
      <c r="H4724" s="98"/>
      <c r="I4724" s="98"/>
      <c r="J4724" s="98"/>
      <c r="K4724" s="98"/>
      <c r="L4724" s="98"/>
      <c r="M4724" s="98"/>
      <c r="N4724" s="98"/>
      <c r="O4724" s="98"/>
      <c r="P4724" s="97"/>
      <c r="Q4724" s="18"/>
      <c r="R4724" s="18"/>
    </row>
    <row r="4725" spans="1:18" x14ac:dyDescent="0.3">
      <c r="A4725" s="98"/>
      <c r="B4725" s="98"/>
      <c r="C4725" s="98"/>
      <c r="D4725" s="98"/>
      <c r="E4725" s="98"/>
      <c r="F4725" s="98"/>
      <c r="G4725" s="98"/>
      <c r="H4725" s="98"/>
      <c r="I4725" s="98"/>
      <c r="J4725" s="98"/>
      <c r="K4725" s="98"/>
      <c r="L4725" s="98"/>
      <c r="M4725" s="98"/>
      <c r="N4725" s="98"/>
      <c r="O4725" s="98"/>
      <c r="P4725" s="97"/>
      <c r="Q4725" s="18"/>
      <c r="R4725" s="18"/>
    </row>
    <row r="4726" spans="1:18" x14ac:dyDescent="0.3">
      <c r="A4726" s="98"/>
      <c r="B4726" s="98"/>
      <c r="C4726" s="98"/>
      <c r="D4726" s="98"/>
      <c r="E4726" s="98"/>
      <c r="F4726" s="98"/>
      <c r="G4726" s="98"/>
      <c r="H4726" s="98"/>
      <c r="I4726" s="98"/>
      <c r="J4726" s="98"/>
      <c r="K4726" s="98"/>
      <c r="L4726" s="98"/>
      <c r="M4726" s="98"/>
      <c r="N4726" s="98"/>
      <c r="O4726" s="98"/>
      <c r="P4726" s="97"/>
      <c r="Q4726" s="18"/>
      <c r="R4726" s="18"/>
    </row>
    <row r="4727" spans="1:18" x14ac:dyDescent="0.3">
      <c r="A4727" s="98"/>
      <c r="B4727" s="98"/>
      <c r="C4727" s="98"/>
      <c r="D4727" s="98"/>
      <c r="E4727" s="98"/>
      <c r="F4727" s="98"/>
      <c r="G4727" s="98"/>
      <c r="H4727" s="98"/>
      <c r="I4727" s="98"/>
      <c r="J4727" s="98"/>
      <c r="K4727" s="98"/>
      <c r="L4727" s="98"/>
      <c r="M4727" s="98"/>
      <c r="N4727" s="98"/>
      <c r="O4727" s="98"/>
      <c r="P4727" s="97"/>
      <c r="Q4727" s="18"/>
      <c r="R4727" s="18"/>
    </row>
    <row r="4728" spans="1:18" x14ac:dyDescent="0.3">
      <c r="A4728" s="98"/>
      <c r="B4728" s="98"/>
      <c r="C4728" s="98"/>
      <c r="D4728" s="98"/>
      <c r="E4728" s="98"/>
      <c r="F4728" s="98"/>
      <c r="G4728" s="98"/>
      <c r="H4728" s="98"/>
      <c r="I4728" s="98"/>
      <c r="J4728" s="98"/>
      <c r="K4728" s="98"/>
      <c r="L4728" s="98"/>
      <c r="M4728" s="98"/>
      <c r="N4728" s="98"/>
      <c r="O4728" s="98"/>
      <c r="P4728" s="97"/>
      <c r="Q4728" s="18"/>
      <c r="R4728" s="18"/>
    </row>
    <row r="4729" spans="1:18" x14ac:dyDescent="0.3">
      <c r="A4729" s="98"/>
      <c r="B4729" s="98"/>
      <c r="C4729" s="98"/>
      <c r="D4729" s="98"/>
      <c r="E4729" s="98"/>
      <c r="F4729" s="98"/>
      <c r="G4729" s="98"/>
      <c r="H4729" s="98"/>
      <c r="I4729" s="98"/>
      <c r="J4729" s="98"/>
      <c r="K4729" s="98"/>
      <c r="L4729" s="98"/>
      <c r="M4729" s="98"/>
      <c r="N4729" s="98"/>
      <c r="O4729" s="98"/>
      <c r="P4729" s="97"/>
      <c r="Q4729" s="18"/>
      <c r="R4729" s="18"/>
    </row>
    <row r="4730" spans="1:18" x14ac:dyDescent="0.3">
      <c r="A4730" s="98"/>
      <c r="B4730" s="98"/>
      <c r="C4730" s="98"/>
      <c r="D4730" s="98"/>
      <c r="E4730" s="98"/>
      <c r="F4730" s="98"/>
      <c r="G4730" s="98"/>
      <c r="H4730" s="98"/>
      <c r="I4730" s="98"/>
      <c r="J4730" s="98"/>
      <c r="K4730" s="98"/>
      <c r="L4730" s="98"/>
      <c r="M4730" s="98"/>
      <c r="N4730" s="98"/>
      <c r="O4730" s="98"/>
      <c r="P4730" s="97"/>
      <c r="Q4730" s="18"/>
      <c r="R4730" s="18"/>
    </row>
    <row r="4731" spans="1:18" x14ac:dyDescent="0.3">
      <c r="A4731" s="98"/>
      <c r="B4731" s="98"/>
      <c r="C4731" s="98"/>
      <c r="D4731" s="98"/>
      <c r="E4731" s="98"/>
      <c r="F4731" s="98"/>
      <c r="G4731" s="98"/>
      <c r="H4731" s="98"/>
      <c r="I4731" s="98"/>
      <c r="J4731" s="98"/>
      <c r="K4731" s="98"/>
      <c r="L4731" s="98"/>
      <c r="M4731" s="98"/>
      <c r="N4731" s="98"/>
      <c r="O4731" s="98"/>
      <c r="P4731" s="97"/>
      <c r="Q4731" s="18"/>
      <c r="R4731" s="18"/>
    </row>
    <row r="4732" spans="1:18" x14ac:dyDescent="0.3">
      <c r="A4732" s="98"/>
      <c r="B4732" s="98"/>
      <c r="C4732" s="98"/>
      <c r="D4732" s="98"/>
      <c r="E4732" s="98"/>
      <c r="F4732" s="98"/>
      <c r="G4732" s="98"/>
      <c r="H4732" s="98"/>
      <c r="I4732" s="98"/>
      <c r="J4732" s="98"/>
      <c r="K4732" s="98"/>
      <c r="L4732" s="98"/>
      <c r="M4732" s="98"/>
      <c r="N4732" s="98"/>
      <c r="O4732" s="98"/>
      <c r="P4732" s="97"/>
      <c r="Q4732" s="18"/>
      <c r="R4732" s="18"/>
    </row>
    <row r="4733" spans="1:18" x14ac:dyDescent="0.3">
      <c r="A4733" s="98"/>
      <c r="B4733" s="98"/>
      <c r="C4733" s="98"/>
      <c r="D4733" s="98"/>
      <c r="E4733" s="98"/>
      <c r="F4733" s="98"/>
      <c r="G4733" s="98"/>
      <c r="H4733" s="98"/>
      <c r="I4733" s="98"/>
      <c r="J4733" s="98"/>
      <c r="K4733" s="98"/>
      <c r="L4733" s="98"/>
      <c r="M4733" s="98"/>
      <c r="N4733" s="98"/>
      <c r="O4733" s="98"/>
      <c r="P4733" s="97"/>
      <c r="Q4733" s="18"/>
      <c r="R4733" s="18"/>
    </row>
    <row r="4734" spans="1:18" x14ac:dyDescent="0.3">
      <c r="A4734" s="98"/>
      <c r="B4734" s="98"/>
      <c r="C4734" s="98"/>
      <c r="D4734" s="98"/>
      <c r="E4734" s="98"/>
      <c r="F4734" s="98"/>
      <c r="G4734" s="98"/>
      <c r="H4734" s="98"/>
      <c r="I4734" s="98"/>
      <c r="J4734" s="98"/>
      <c r="K4734" s="98"/>
      <c r="L4734" s="98"/>
      <c r="M4734" s="98"/>
      <c r="N4734" s="98"/>
      <c r="O4734" s="98"/>
      <c r="P4734" s="97"/>
      <c r="Q4734" s="18"/>
      <c r="R4734" s="18"/>
    </row>
    <row r="4735" spans="1:18" x14ac:dyDescent="0.3">
      <c r="A4735" s="98"/>
      <c r="B4735" s="98"/>
      <c r="C4735" s="98"/>
      <c r="D4735" s="98"/>
      <c r="E4735" s="98"/>
      <c r="F4735" s="98"/>
      <c r="G4735" s="98"/>
      <c r="H4735" s="98"/>
      <c r="I4735" s="98"/>
      <c r="J4735" s="98"/>
      <c r="K4735" s="98"/>
      <c r="L4735" s="98"/>
      <c r="M4735" s="98"/>
      <c r="N4735" s="98"/>
      <c r="O4735" s="98"/>
      <c r="P4735" s="97"/>
      <c r="Q4735" s="18"/>
      <c r="R4735" s="18"/>
    </row>
    <row r="4736" spans="1:18" x14ac:dyDescent="0.3">
      <c r="A4736" s="98"/>
      <c r="B4736" s="98"/>
      <c r="C4736" s="98"/>
      <c r="D4736" s="98"/>
      <c r="E4736" s="98"/>
      <c r="F4736" s="98"/>
      <c r="G4736" s="98"/>
      <c r="H4736" s="98"/>
      <c r="I4736" s="98"/>
      <c r="J4736" s="98"/>
      <c r="K4736" s="98"/>
      <c r="L4736" s="98"/>
      <c r="M4736" s="98"/>
      <c r="N4736" s="98"/>
      <c r="O4736" s="98"/>
      <c r="P4736" s="97"/>
      <c r="Q4736" s="18"/>
      <c r="R4736" s="18"/>
    </row>
    <row r="4737" spans="1:18" x14ac:dyDescent="0.3">
      <c r="A4737" s="98"/>
      <c r="B4737" s="98"/>
      <c r="C4737" s="98"/>
      <c r="D4737" s="98"/>
      <c r="E4737" s="98"/>
      <c r="F4737" s="98"/>
      <c r="G4737" s="98"/>
      <c r="H4737" s="98"/>
      <c r="I4737" s="98"/>
      <c r="J4737" s="98"/>
      <c r="K4737" s="98"/>
      <c r="L4737" s="98"/>
      <c r="M4737" s="98"/>
      <c r="N4737" s="98"/>
      <c r="O4737" s="98"/>
      <c r="P4737" s="97"/>
      <c r="Q4737" s="18"/>
      <c r="R4737" s="18"/>
    </row>
    <row r="4738" spans="1:18" x14ac:dyDescent="0.3">
      <c r="A4738" s="98"/>
      <c r="B4738" s="98"/>
      <c r="C4738" s="98"/>
      <c r="D4738" s="98"/>
      <c r="E4738" s="98"/>
      <c r="F4738" s="98"/>
      <c r="G4738" s="98"/>
      <c r="H4738" s="98"/>
      <c r="I4738" s="98"/>
      <c r="J4738" s="98"/>
      <c r="K4738" s="98"/>
      <c r="L4738" s="98"/>
      <c r="M4738" s="98"/>
      <c r="N4738" s="98"/>
      <c r="O4738" s="98"/>
      <c r="P4738" s="97"/>
      <c r="Q4738" s="18"/>
      <c r="R4738" s="18"/>
    </row>
    <row r="4739" spans="1:18" x14ac:dyDescent="0.3">
      <c r="A4739" s="98"/>
      <c r="B4739" s="98"/>
      <c r="C4739" s="98"/>
      <c r="D4739" s="98"/>
      <c r="E4739" s="98"/>
      <c r="F4739" s="98"/>
      <c r="G4739" s="98"/>
      <c r="H4739" s="98"/>
      <c r="I4739" s="98"/>
      <c r="J4739" s="98"/>
      <c r="K4739" s="98"/>
      <c r="L4739" s="98"/>
      <c r="M4739" s="98"/>
      <c r="N4739" s="98"/>
      <c r="O4739" s="98"/>
      <c r="P4739" s="97"/>
      <c r="Q4739" s="18"/>
      <c r="R4739" s="18"/>
    </row>
    <row r="4740" spans="1:18" x14ac:dyDescent="0.3">
      <c r="A4740" s="98"/>
      <c r="B4740" s="98"/>
      <c r="C4740" s="98"/>
      <c r="D4740" s="98"/>
      <c r="E4740" s="98"/>
      <c r="F4740" s="98"/>
      <c r="G4740" s="98"/>
      <c r="H4740" s="98"/>
      <c r="I4740" s="98"/>
      <c r="J4740" s="98"/>
      <c r="K4740" s="98"/>
      <c r="L4740" s="98"/>
      <c r="M4740" s="98"/>
      <c r="N4740" s="98"/>
      <c r="O4740" s="98"/>
      <c r="P4740" s="97"/>
      <c r="Q4740" s="18"/>
      <c r="R4740" s="18"/>
    </row>
    <row r="4741" spans="1:18" x14ac:dyDescent="0.3">
      <c r="A4741" s="98"/>
      <c r="B4741" s="98"/>
      <c r="C4741" s="98"/>
      <c r="D4741" s="98"/>
      <c r="E4741" s="98"/>
      <c r="F4741" s="98"/>
      <c r="G4741" s="98"/>
      <c r="H4741" s="98"/>
      <c r="I4741" s="98"/>
      <c r="J4741" s="98"/>
      <c r="K4741" s="98"/>
      <c r="L4741" s="98"/>
      <c r="M4741" s="98"/>
      <c r="N4741" s="98"/>
      <c r="O4741" s="98"/>
      <c r="P4741" s="97"/>
      <c r="Q4741" s="18"/>
      <c r="R4741" s="18"/>
    </row>
    <row r="4742" spans="1:18" x14ac:dyDescent="0.3">
      <c r="A4742" s="98"/>
      <c r="B4742" s="98"/>
      <c r="C4742" s="98"/>
      <c r="D4742" s="98"/>
      <c r="E4742" s="98"/>
      <c r="F4742" s="98"/>
      <c r="G4742" s="98"/>
      <c r="H4742" s="98"/>
      <c r="I4742" s="98"/>
      <c r="J4742" s="98"/>
      <c r="K4742" s="98"/>
      <c r="L4742" s="98"/>
      <c r="M4742" s="98"/>
      <c r="N4742" s="98"/>
      <c r="O4742" s="98"/>
      <c r="P4742" s="97"/>
      <c r="Q4742" s="18"/>
      <c r="R4742" s="18"/>
    </row>
    <row r="4743" spans="1:18" x14ac:dyDescent="0.3">
      <c r="A4743" s="98"/>
      <c r="B4743" s="98"/>
      <c r="C4743" s="98"/>
      <c r="D4743" s="98"/>
      <c r="E4743" s="98"/>
      <c r="F4743" s="98"/>
      <c r="G4743" s="98"/>
      <c r="H4743" s="98"/>
      <c r="I4743" s="98"/>
      <c r="J4743" s="98"/>
      <c r="K4743" s="98"/>
      <c r="L4743" s="98"/>
      <c r="M4743" s="98"/>
      <c r="N4743" s="98"/>
      <c r="O4743" s="98"/>
      <c r="P4743" s="97"/>
      <c r="Q4743" s="18"/>
      <c r="R4743" s="18"/>
    </row>
    <row r="4744" spans="1:18" x14ac:dyDescent="0.3">
      <c r="A4744" s="98"/>
      <c r="B4744" s="98"/>
      <c r="C4744" s="98"/>
      <c r="D4744" s="98"/>
      <c r="E4744" s="98"/>
      <c r="F4744" s="98"/>
      <c r="G4744" s="98"/>
      <c r="H4744" s="98"/>
      <c r="I4744" s="98"/>
      <c r="J4744" s="98"/>
      <c r="K4744" s="98"/>
      <c r="L4744" s="98"/>
      <c r="M4744" s="98"/>
      <c r="N4744" s="98"/>
      <c r="O4744" s="98"/>
      <c r="P4744" s="97"/>
      <c r="Q4744" s="18"/>
      <c r="R4744" s="18"/>
    </row>
    <row r="4745" spans="1:18" x14ac:dyDescent="0.3">
      <c r="A4745" s="98"/>
      <c r="B4745" s="98"/>
      <c r="C4745" s="98"/>
      <c r="D4745" s="98"/>
      <c r="E4745" s="98"/>
      <c r="F4745" s="98"/>
      <c r="G4745" s="98"/>
      <c r="H4745" s="98"/>
      <c r="I4745" s="98"/>
      <c r="J4745" s="98"/>
      <c r="K4745" s="98"/>
      <c r="L4745" s="98"/>
      <c r="M4745" s="98"/>
      <c r="N4745" s="98"/>
      <c r="O4745" s="98"/>
      <c r="P4745" s="97"/>
      <c r="Q4745" s="18"/>
      <c r="R4745" s="18"/>
    </row>
    <row r="4746" spans="1:18" x14ac:dyDescent="0.3">
      <c r="A4746" s="98"/>
      <c r="B4746" s="98"/>
      <c r="C4746" s="98"/>
      <c r="D4746" s="98"/>
      <c r="E4746" s="98"/>
      <c r="F4746" s="98"/>
      <c r="G4746" s="98"/>
      <c r="H4746" s="98"/>
      <c r="I4746" s="98"/>
      <c r="J4746" s="98"/>
      <c r="K4746" s="98"/>
      <c r="L4746" s="98"/>
      <c r="M4746" s="98"/>
      <c r="N4746" s="98"/>
      <c r="O4746" s="98"/>
      <c r="P4746" s="97"/>
      <c r="Q4746" s="18"/>
      <c r="R4746" s="18"/>
    </row>
    <row r="4747" spans="1:18" x14ac:dyDescent="0.3">
      <c r="A4747" s="98"/>
      <c r="B4747" s="98"/>
      <c r="C4747" s="98"/>
      <c r="D4747" s="98"/>
      <c r="E4747" s="98"/>
      <c r="F4747" s="98"/>
      <c r="G4747" s="98"/>
      <c r="H4747" s="98"/>
      <c r="I4747" s="98"/>
      <c r="J4747" s="98"/>
      <c r="K4747" s="98"/>
      <c r="L4747" s="98"/>
      <c r="M4747" s="98"/>
      <c r="N4747" s="98"/>
      <c r="O4747" s="98"/>
      <c r="P4747" s="97"/>
      <c r="Q4747" s="18"/>
      <c r="R4747" s="18"/>
    </row>
    <row r="4748" spans="1:18" x14ac:dyDescent="0.3">
      <c r="A4748" s="98"/>
      <c r="B4748" s="98"/>
      <c r="C4748" s="98"/>
      <c r="D4748" s="98"/>
      <c r="E4748" s="98"/>
      <c r="F4748" s="98"/>
      <c r="G4748" s="98"/>
      <c r="H4748" s="98"/>
      <c r="I4748" s="98"/>
      <c r="J4748" s="98"/>
      <c r="K4748" s="98"/>
      <c r="L4748" s="98"/>
      <c r="M4748" s="98"/>
      <c r="N4748" s="98"/>
      <c r="O4748" s="98"/>
      <c r="P4748" s="97"/>
      <c r="Q4748" s="18"/>
      <c r="R4748" s="18"/>
    </row>
    <row r="4749" spans="1:18" x14ac:dyDescent="0.3">
      <c r="A4749" s="98"/>
      <c r="B4749" s="98"/>
      <c r="C4749" s="98"/>
      <c r="D4749" s="98"/>
      <c r="E4749" s="98"/>
      <c r="F4749" s="98"/>
      <c r="G4749" s="98"/>
      <c r="H4749" s="98"/>
      <c r="I4749" s="98"/>
      <c r="J4749" s="98"/>
      <c r="K4749" s="98"/>
      <c r="L4749" s="98"/>
      <c r="M4749" s="98"/>
      <c r="N4749" s="98"/>
      <c r="O4749" s="98"/>
      <c r="P4749" s="97"/>
      <c r="Q4749" s="18"/>
      <c r="R4749" s="18"/>
    </row>
    <row r="4750" spans="1:18" x14ac:dyDescent="0.3">
      <c r="A4750" s="98"/>
      <c r="B4750" s="98"/>
      <c r="C4750" s="98"/>
      <c r="D4750" s="98"/>
      <c r="E4750" s="98"/>
      <c r="F4750" s="98"/>
      <c r="G4750" s="98"/>
      <c r="H4750" s="98"/>
      <c r="I4750" s="98"/>
      <c r="J4750" s="98"/>
      <c r="K4750" s="98"/>
      <c r="L4750" s="98"/>
      <c r="M4750" s="98"/>
      <c r="N4750" s="98"/>
      <c r="O4750" s="98"/>
      <c r="P4750" s="97"/>
      <c r="Q4750" s="18"/>
      <c r="R4750" s="18"/>
    </row>
    <row r="4751" spans="1:18" x14ac:dyDescent="0.3">
      <c r="A4751" s="98"/>
      <c r="B4751" s="98"/>
      <c r="C4751" s="98"/>
      <c r="D4751" s="98"/>
      <c r="E4751" s="98"/>
      <c r="F4751" s="98"/>
      <c r="G4751" s="98"/>
      <c r="H4751" s="98"/>
      <c r="I4751" s="98"/>
      <c r="J4751" s="98"/>
      <c r="K4751" s="98"/>
      <c r="L4751" s="98"/>
      <c r="M4751" s="98"/>
      <c r="N4751" s="98"/>
      <c r="O4751" s="98"/>
      <c r="P4751" s="97"/>
      <c r="Q4751" s="18"/>
      <c r="R4751" s="18"/>
    </row>
    <row r="4752" spans="1:18" x14ac:dyDescent="0.3">
      <c r="A4752" s="98"/>
      <c r="B4752" s="98"/>
      <c r="C4752" s="98"/>
      <c r="D4752" s="98"/>
      <c r="E4752" s="98"/>
      <c r="F4752" s="98"/>
      <c r="G4752" s="98"/>
      <c r="H4752" s="98"/>
      <c r="I4752" s="98"/>
      <c r="J4752" s="98"/>
      <c r="K4752" s="98"/>
      <c r="L4752" s="98"/>
      <c r="M4752" s="98"/>
      <c r="N4752" s="98"/>
      <c r="O4752" s="98"/>
      <c r="P4752" s="97"/>
      <c r="Q4752" s="18"/>
      <c r="R4752" s="18"/>
    </row>
    <row r="4753" spans="1:18" x14ac:dyDescent="0.3">
      <c r="A4753" s="98"/>
      <c r="B4753" s="98"/>
      <c r="C4753" s="98"/>
      <c r="D4753" s="98"/>
      <c r="E4753" s="98"/>
      <c r="F4753" s="98"/>
      <c r="G4753" s="98"/>
      <c r="H4753" s="98"/>
      <c r="I4753" s="98"/>
      <c r="J4753" s="98"/>
      <c r="K4753" s="98"/>
      <c r="L4753" s="98"/>
      <c r="M4753" s="98"/>
      <c r="N4753" s="98"/>
      <c r="O4753" s="98"/>
      <c r="P4753" s="97"/>
      <c r="Q4753" s="18"/>
      <c r="R4753" s="18"/>
    </row>
    <row r="4754" spans="1:18" x14ac:dyDescent="0.3">
      <c r="A4754" s="98"/>
      <c r="B4754" s="98"/>
      <c r="C4754" s="98"/>
      <c r="D4754" s="98"/>
      <c r="E4754" s="98"/>
      <c r="F4754" s="98"/>
      <c r="G4754" s="98"/>
      <c r="H4754" s="98"/>
      <c r="I4754" s="98"/>
      <c r="J4754" s="98"/>
      <c r="K4754" s="98"/>
      <c r="L4754" s="98"/>
      <c r="M4754" s="98"/>
      <c r="N4754" s="98"/>
      <c r="O4754" s="98"/>
      <c r="P4754" s="97"/>
      <c r="Q4754" s="18"/>
      <c r="R4754" s="18"/>
    </row>
    <row r="4755" spans="1:18" x14ac:dyDescent="0.3">
      <c r="A4755" s="98"/>
      <c r="B4755" s="98"/>
      <c r="C4755" s="98"/>
      <c r="D4755" s="98"/>
      <c r="E4755" s="98"/>
      <c r="F4755" s="98"/>
      <c r="G4755" s="98"/>
      <c r="H4755" s="98"/>
      <c r="I4755" s="98"/>
      <c r="J4755" s="98"/>
      <c r="K4755" s="98"/>
      <c r="L4755" s="98"/>
      <c r="M4755" s="98"/>
      <c r="N4755" s="98"/>
      <c r="O4755" s="98"/>
      <c r="P4755" s="97"/>
      <c r="Q4755" s="18"/>
      <c r="R4755" s="18"/>
    </row>
    <row r="4756" spans="1:18" x14ac:dyDescent="0.3">
      <c r="A4756" s="98"/>
      <c r="B4756" s="98"/>
      <c r="C4756" s="98"/>
      <c r="D4756" s="98"/>
      <c r="E4756" s="98"/>
      <c r="F4756" s="98"/>
      <c r="G4756" s="98"/>
      <c r="H4756" s="98"/>
      <c r="I4756" s="98"/>
      <c r="J4756" s="98"/>
      <c r="K4756" s="98"/>
      <c r="L4756" s="98"/>
      <c r="M4756" s="98"/>
      <c r="N4756" s="98"/>
      <c r="O4756" s="98"/>
      <c r="P4756" s="97"/>
      <c r="Q4756" s="18"/>
      <c r="R4756" s="18"/>
    </row>
    <row r="4757" spans="1:18" x14ac:dyDescent="0.3">
      <c r="A4757" s="98"/>
      <c r="B4757" s="98"/>
      <c r="C4757" s="98"/>
      <c r="D4757" s="98"/>
      <c r="E4757" s="98"/>
      <c r="F4757" s="98"/>
      <c r="G4757" s="98"/>
      <c r="H4757" s="98"/>
      <c r="I4757" s="98"/>
      <c r="J4757" s="98"/>
      <c r="K4757" s="98"/>
      <c r="L4757" s="98"/>
      <c r="M4757" s="98"/>
      <c r="N4757" s="98"/>
      <c r="O4757" s="98"/>
      <c r="P4757" s="97"/>
      <c r="Q4757" s="18"/>
      <c r="R4757" s="18"/>
    </row>
    <row r="4758" spans="1:18" x14ac:dyDescent="0.3">
      <c r="A4758" s="98"/>
      <c r="B4758" s="98"/>
      <c r="C4758" s="98"/>
      <c r="D4758" s="98"/>
      <c r="E4758" s="98"/>
      <c r="F4758" s="98"/>
      <c r="G4758" s="98"/>
      <c r="H4758" s="98"/>
      <c r="I4758" s="98"/>
      <c r="J4758" s="98"/>
      <c r="K4758" s="98"/>
      <c r="L4758" s="98"/>
      <c r="M4758" s="98"/>
      <c r="N4758" s="98"/>
      <c r="O4758" s="98"/>
      <c r="P4758" s="97"/>
      <c r="Q4758" s="18"/>
      <c r="R4758" s="18"/>
    </row>
    <row r="4759" spans="1:18" x14ac:dyDescent="0.3">
      <c r="A4759" s="98"/>
      <c r="B4759" s="98"/>
      <c r="C4759" s="98"/>
      <c r="D4759" s="98"/>
      <c r="E4759" s="98"/>
      <c r="F4759" s="98"/>
      <c r="G4759" s="98"/>
      <c r="H4759" s="98"/>
      <c r="I4759" s="98"/>
      <c r="J4759" s="98"/>
      <c r="K4759" s="98"/>
      <c r="L4759" s="98"/>
      <c r="M4759" s="98"/>
      <c r="N4759" s="98"/>
      <c r="O4759" s="98"/>
      <c r="P4759" s="97"/>
      <c r="Q4759" s="18"/>
      <c r="R4759" s="18"/>
    </row>
    <row r="4760" spans="1:18" x14ac:dyDescent="0.3">
      <c r="A4760" s="98"/>
      <c r="B4760" s="98"/>
      <c r="C4760" s="98"/>
      <c r="D4760" s="98"/>
      <c r="E4760" s="98"/>
      <c r="F4760" s="98"/>
      <c r="G4760" s="98"/>
      <c r="H4760" s="98"/>
      <c r="I4760" s="98"/>
      <c r="J4760" s="98"/>
      <c r="K4760" s="98"/>
      <c r="L4760" s="98"/>
      <c r="M4760" s="98"/>
      <c r="N4760" s="98"/>
      <c r="O4760" s="98"/>
      <c r="P4760" s="97"/>
      <c r="Q4760" s="18"/>
      <c r="R4760" s="18"/>
    </row>
    <row r="4761" spans="1:18" x14ac:dyDescent="0.3">
      <c r="A4761" s="98"/>
      <c r="B4761" s="98"/>
      <c r="C4761" s="98"/>
      <c r="D4761" s="98"/>
      <c r="E4761" s="98"/>
      <c r="F4761" s="98"/>
      <c r="G4761" s="98"/>
      <c r="H4761" s="98"/>
      <c r="I4761" s="98"/>
      <c r="J4761" s="98"/>
      <c r="K4761" s="98"/>
      <c r="L4761" s="98"/>
      <c r="M4761" s="98"/>
      <c r="N4761" s="98"/>
      <c r="O4761" s="98"/>
      <c r="P4761" s="97"/>
      <c r="Q4761" s="18"/>
      <c r="R4761" s="18"/>
    </row>
    <row r="4762" spans="1:18" x14ac:dyDescent="0.3">
      <c r="A4762" s="98"/>
      <c r="B4762" s="98"/>
      <c r="C4762" s="98"/>
      <c r="D4762" s="98"/>
      <c r="E4762" s="98"/>
      <c r="F4762" s="98"/>
      <c r="G4762" s="98"/>
      <c r="H4762" s="98"/>
      <c r="I4762" s="98"/>
      <c r="J4762" s="98"/>
      <c r="K4762" s="98"/>
      <c r="L4762" s="98"/>
      <c r="M4762" s="98"/>
      <c r="N4762" s="98"/>
      <c r="O4762" s="98"/>
      <c r="P4762" s="97"/>
      <c r="Q4762" s="18"/>
      <c r="R4762" s="18"/>
    </row>
    <row r="4763" spans="1:18" x14ac:dyDescent="0.3">
      <c r="A4763" s="98"/>
      <c r="B4763" s="98"/>
      <c r="C4763" s="98"/>
      <c r="D4763" s="98"/>
      <c r="E4763" s="98"/>
      <c r="F4763" s="98"/>
      <c r="G4763" s="98"/>
      <c r="H4763" s="98"/>
      <c r="I4763" s="98"/>
      <c r="J4763" s="98"/>
      <c r="K4763" s="98"/>
      <c r="L4763" s="98"/>
      <c r="M4763" s="98"/>
      <c r="N4763" s="98"/>
      <c r="O4763" s="98"/>
      <c r="P4763" s="97"/>
      <c r="Q4763" s="18"/>
      <c r="R4763" s="18"/>
    </row>
    <row r="4764" spans="1:18" x14ac:dyDescent="0.3">
      <c r="A4764" s="98"/>
      <c r="B4764" s="98"/>
      <c r="C4764" s="98"/>
      <c r="D4764" s="98"/>
      <c r="E4764" s="98"/>
      <c r="F4764" s="98"/>
      <c r="G4764" s="98"/>
      <c r="H4764" s="98"/>
      <c r="I4764" s="98"/>
      <c r="J4764" s="98"/>
      <c r="K4764" s="98"/>
      <c r="L4764" s="98"/>
      <c r="M4764" s="98"/>
      <c r="N4764" s="98"/>
      <c r="O4764" s="98"/>
      <c r="P4764" s="97"/>
      <c r="Q4764" s="18"/>
      <c r="R4764" s="18"/>
    </row>
    <row r="4765" spans="1:18" x14ac:dyDescent="0.3">
      <c r="A4765" s="98"/>
      <c r="B4765" s="98"/>
      <c r="C4765" s="98"/>
      <c r="D4765" s="98"/>
      <c r="E4765" s="98"/>
      <c r="F4765" s="98"/>
      <c r="G4765" s="98"/>
      <c r="H4765" s="98"/>
      <c r="I4765" s="98"/>
      <c r="J4765" s="98"/>
      <c r="K4765" s="98"/>
      <c r="L4765" s="98"/>
      <c r="M4765" s="98"/>
      <c r="N4765" s="98"/>
      <c r="O4765" s="98"/>
      <c r="P4765" s="97"/>
      <c r="Q4765" s="18"/>
      <c r="R4765" s="18"/>
    </row>
    <row r="4766" spans="1:18" x14ac:dyDescent="0.3">
      <c r="A4766" s="98"/>
      <c r="B4766" s="98"/>
      <c r="C4766" s="98"/>
      <c r="D4766" s="98"/>
      <c r="E4766" s="98"/>
      <c r="F4766" s="98"/>
      <c r="G4766" s="98"/>
      <c r="H4766" s="98"/>
      <c r="I4766" s="98"/>
      <c r="J4766" s="98"/>
      <c r="K4766" s="98"/>
      <c r="L4766" s="98"/>
      <c r="M4766" s="98"/>
      <c r="N4766" s="98"/>
      <c r="O4766" s="98"/>
      <c r="P4766" s="97"/>
      <c r="Q4766" s="18"/>
      <c r="R4766" s="18"/>
    </row>
    <row r="4767" spans="1:18" x14ac:dyDescent="0.3">
      <c r="A4767" s="98"/>
      <c r="B4767" s="98"/>
      <c r="C4767" s="98"/>
      <c r="D4767" s="98"/>
      <c r="E4767" s="98"/>
      <c r="F4767" s="98"/>
      <c r="G4767" s="98"/>
      <c r="H4767" s="98"/>
      <c r="I4767" s="98"/>
      <c r="J4767" s="98"/>
      <c r="K4767" s="98"/>
      <c r="L4767" s="98"/>
      <c r="M4767" s="98"/>
      <c r="N4767" s="98"/>
      <c r="O4767" s="98"/>
      <c r="P4767" s="97"/>
      <c r="Q4767" s="18"/>
      <c r="R4767" s="18"/>
    </row>
    <row r="4768" spans="1:18" x14ac:dyDescent="0.3">
      <c r="A4768" s="98"/>
      <c r="B4768" s="98"/>
      <c r="C4768" s="98"/>
      <c r="D4768" s="98"/>
      <c r="E4768" s="98"/>
      <c r="F4768" s="98"/>
      <c r="G4768" s="98"/>
      <c r="H4768" s="98"/>
      <c r="I4768" s="98"/>
      <c r="J4768" s="98"/>
      <c r="K4768" s="98"/>
      <c r="L4768" s="98"/>
      <c r="M4768" s="98"/>
      <c r="N4768" s="98"/>
      <c r="O4768" s="98"/>
      <c r="P4768" s="97"/>
      <c r="Q4768" s="18"/>
      <c r="R4768" s="18"/>
    </row>
    <row r="4769" spans="1:18" x14ac:dyDescent="0.3">
      <c r="A4769" s="98"/>
      <c r="B4769" s="98"/>
      <c r="C4769" s="98"/>
      <c r="D4769" s="98"/>
      <c r="E4769" s="98"/>
      <c r="F4769" s="98"/>
      <c r="G4769" s="98"/>
      <c r="H4769" s="98"/>
      <c r="I4769" s="98"/>
      <c r="J4769" s="98"/>
      <c r="K4769" s="98"/>
      <c r="L4769" s="98"/>
      <c r="M4769" s="98"/>
      <c r="N4769" s="98"/>
      <c r="O4769" s="98"/>
      <c r="P4769" s="97"/>
      <c r="Q4769" s="18"/>
      <c r="R4769" s="18"/>
    </row>
    <row r="4770" spans="1:18" x14ac:dyDescent="0.3">
      <c r="A4770" s="98"/>
      <c r="B4770" s="98"/>
      <c r="C4770" s="98"/>
      <c r="D4770" s="98"/>
      <c r="E4770" s="98"/>
      <c r="F4770" s="98"/>
      <c r="G4770" s="98"/>
      <c r="H4770" s="98"/>
      <c r="I4770" s="98"/>
      <c r="J4770" s="98"/>
      <c r="K4770" s="98"/>
      <c r="L4770" s="98"/>
      <c r="M4770" s="98"/>
      <c r="N4770" s="98"/>
      <c r="O4770" s="98"/>
      <c r="P4770" s="97"/>
      <c r="Q4770" s="18"/>
      <c r="R4770" s="18"/>
    </row>
    <row r="4771" spans="1:18" x14ac:dyDescent="0.3">
      <c r="A4771" s="98"/>
      <c r="B4771" s="98"/>
      <c r="C4771" s="98"/>
      <c r="D4771" s="98"/>
      <c r="E4771" s="98"/>
      <c r="F4771" s="98"/>
      <c r="G4771" s="98"/>
      <c r="H4771" s="98"/>
      <c r="I4771" s="98"/>
      <c r="J4771" s="98"/>
      <c r="K4771" s="98"/>
      <c r="L4771" s="98"/>
      <c r="M4771" s="98"/>
      <c r="N4771" s="98"/>
      <c r="O4771" s="98"/>
      <c r="P4771" s="97"/>
      <c r="Q4771" s="18"/>
      <c r="R4771" s="18"/>
    </row>
    <row r="4772" spans="1:18" x14ac:dyDescent="0.3">
      <c r="A4772" s="98"/>
      <c r="B4772" s="98"/>
      <c r="C4772" s="98"/>
      <c r="D4772" s="98"/>
      <c r="E4772" s="98"/>
      <c r="F4772" s="98"/>
      <c r="G4772" s="98"/>
      <c r="H4772" s="98"/>
      <c r="I4772" s="98"/>
      <c r="J4772" s="98"/>
      <c r="K4772" s="98"/>
      <c r="L4772" s="98"/>
      <c r="M4772" s="98"/>
      <c r="N4772" s="98"/>
      <c r="O4772" s="98"/>
      <c r="P4772" s="97"/>
      <c r="Q4772" s="18"/>
      <c r="R4772" s="18"/>
    </row>
    <row r="4773" spans="1:18" x14ac:dyDescent="0.3">
      <c r="A4773" s="98"/>
      <c r="B4773" s="98"/>
      <c r="C4773" s="98"/>
      <c r="D4773" s="98"/>
      <c r="E4773" s="98"/>
      <c r="F4773" s="98"/>
      <c r="G4773" s="98"/>
      <c r="H4773" s="98"/>
      <c r="I4773" s="98"/>
      <c r="J4773" s="98"/>
      <c r="K4773" s="98"/>
      <c r="L4773" s="98"/>
      <c r="M4773" s="98"/>
      <c r="N4773" s="98"/>
      <c r="O4773" s="98"/>
      <c r="P4773" s="97"/>
      <c r="Q4773" s="18"/>
      <c r="R4773" s="18"/>
    </row>
    <row r="4774" spans="1:18" x14ac:dyDescent="0.3">
      <c r="A4774" s="98"/>
      <c r="B4774" s="98"/>
      <c r="C4774" s="98"/>
      <c r="D4774" s="98"/>
      <c r="E4774" s="98"/>
      <c r="F4774" s="98"/>
      <c r="G4774" s="98"/>
      <c r="H4774" s="98"/>
      <c r="I4774" s="98"/>
      <c r="J4774" s="98"/>
      <c r="K4774" s="98"/>
      <c r="L4774" s="98"/>
      <c r="M4774" s="98"/>
      <c r="N4774" s="98"/>
      <c r="O4774" s="98"/>
      <c r="P4774" s="97"/>
      <c r="Q4774" s="18"/>
      <c r="R4774" s="18"/>
    </row>
    <row r="4775" spans="1:18" x14ac:dyDescent="0.3">
      <c r="A4775" s="98"/>
      <c r="B4775" s="98"/>
      <c r="C4775" s="98"/>
      <c r="D4775" s="98"/>
      <c r="E4775" s="98"/>
      <c r="F4775" s="98"/>
      <c r="G4775" s="98"/>
      <c r="H4775" s="98"/>
      <c r="I4775" s="98"/>
      <c r="J4775" s="98"/>
      <c r="K4775" s="98"/>
      <c r="L4775" s="98"/>
      <c r="M4775" s="98"/>
      <c r="N4775" s="98"/>
      <c r="O4775" s="98"/>
      <c r="P4775" s="97"/>
      <c r="Q4775" s="18"/>
      <c r="R4775" s="18"/>
    </row>
    <row r="4776" spans="1:18" x14ac:dyDescent="0.3">
      <c r="A4776" s="98"/>
      <c r="B4776" s="98"/>
      <c r="C4776" s="98"/>
      <c r="D4776" s="98"/>
      <c r="E4776" s="98"/>
      <c r="F4776" s="98"/>
      <c r="G4776" s="98"/>
      <c r="H4776" s="98"/>
      <c r="I4776" s="98"/>
      <c r="J4776" s="98"/>
      <c r="K4776" s="98"/>
      <c r="L4776" s="98"/>
      <c r="M4776" s="98"/>
      <c r="N4776" s="98"/>
      <c r="O4776" s="98"/>
      <c r="P4776" s="97"/>
      <c r="Q4776" s="18"/>
      <c r="R4776" s="18"/>
    </row>
    <row r="4777" spans="1:18" x14ac:dyDescent="0.3">
      <c r="A4777" s="98"/>
      <c r="B4777" s="98"/>
      <c r="C4777" s="98"/>
      <c r="D4777" s="98"/>
      <c r="E4777" s="98"/>
      <c r="F4777" s="98"/>
      <c r="G4777" s="98"/>
      <c r="H4777" s="98"/>
      <c r="I4777" s="98"/>
      <c r="J4777" s="98"/>
      <c r="K4777" s="98"/>
      <c r="L4777" s="98"/>
      <c r="M4777" s="98"/>
      <c r="N4777" s="98"/>
      <c r="O4777" s="98"/>
      <c r="P4777" s="97"/>
      <c r="Q4777" s="18"/>
      <c r="R4777" s="18"/>
    </row>
    <row r="4778" spans="1:18" x14ac:dyDescent="0.3">
      <c r="A4778" s="98"/>
      <c r="B4778" s="98"/>
      <c r="C4778" s="98"/>
      <c r="D4778" s="98"/>
      <c r="E4778" s="98"/>
      <c r="F4778" s="98"/>
      <c r="G4778" s="98"/>
      <c r="H4778" s="98"/>
      <c r="I4778" s="98"/>
      <c r="J4778" s="98"/>
      <c r="K4778" s="98"/>
      <c r="L4778" s="98"/>
      <c r="M4778" s="98"/>
      <c r="N4778" s="98"/>
      <c r="O4778" s="98"/>
      <c r="P4778" s="97"/>
      <c r="Q4778" s="18"/>
      <c r="R4778" s="18"/>
    </row>
    <row r="4779" spans="1:18" x14ac:dyDescent="0.3">
      <c r="A4779" s="98"/>
      <c r="B4779" s="98"/>
      <c r="C4779" s="98"/>
      <c r="D4779" s="98"/>
      <c r="E4779" s="98"/>
      <c r="F4779" s="98"/>
      <c r="G4779" s="98"/>
      <c r="H4779" s="98"/>
      <c r="I4779" s="98"/>
      <c r="J4779" s="98"/>
      <c r="K4779" s="98"/>
      <c r="L4779" s="98"/>
      <c r="M4779" s="98"/>
      <c r="N4779" s="98"/>
      <c r="O4779" s="98"/>
      <c r="P4779" s="97"/>
      <c r="Q4779" s="18"/>
      <c r="R4779" s="18"/>
    </row>
    <row r="4780" spans="1:18" x14ac:dyDescent="0.3">
      <c r="A4780" s="98"/>
      <c r="B4780" s="98"/>
      <c r="C4780" s="98"/>
      <c r="D4780" s="98"/>
      <c r="E4780" s="98"/>
      <c r="F4780" s="98"/>
      <c r="G4780" s="98"/>
      <c r="H4780" s="98"/>
      <c r="I4780" s="98"/>
      <c r="J4780" s="98"/>
      <c r="K4780" s="98"/>
      <c r="L4780" s="98"/>
      <c r="M4780" s="98"/>
      <c r="N4780" s="98"/>
      <c r="O4780" s="98"/>
      <c r="P4780" s="97"/>
      <c r="Q4780" s="18"/>
      <c r="R4780" s="18"/>
    </row>
    <row r="4781" spans="1:18" x14ac:dyDescent="0.3">
      <c r="A4781" s="98"/>
      <c r="B4781" s="98"/>
      <c r="C4781" s="98"/>
      <c r="D4781" s="98"/>
      <c r="E4781" s="98"/>
      <c r="F4781" s="98"/>
      <c r="G4781" s="98"/>
      <c r="H4781" s="98"/>
      <c r="I4781" s="98"/>
      <c r="J4781" s="98"/>
      <c r="K4781" s="98"/>
      <c r="L4781" s="98"/>
      <c r="M4781" s="98"/>
      <c r="N4781" s="98"/>
      <c r="O4781" s="98"/>
      <c r="P4781" s="97"/>
      <c r="Q4781" s="18"/>
      <c r="R4781" s="18"/>
    </row>
    <row r="4782" spans="1:18" x14ac:dyDescent="0.3">
      <c r="A4782" s="98"/>
      <c r="B4782" s="98"/>
      <c r="C4782" s="98"/>
      <c r="D4782" s="98"/>
      <c r="E4782" s="98"/>
      <c r="F4782" s="98"/>
      <c r="G4782" s="98"/>
      <c r="H4782" s="98"/>
      <c r="I4782" s="98"/>
      <c r="J4782" s="98"/>
      <c r="K4782" s="98"/>
      <c r="L4782" s="98"/>
      <c r="M4782" s="98"/>
      <c r="N4782" s="98"/>
      <c r="O4782" s="98"/>
      <c r="P4782" s="97"/>
      <c r="Q4782" s="18"/>
      <c r="R4782" s="18"/>
    </row>
    <row r="4783" spans="1:18" x14ac:dyDescent="0.3">
      <c r="A4783" s="98"/>
      <c r="B4783" s="98"/>
      <c r="C4783" s="98"/>
      <c r="D4783" s="98"/>
      <c r="E4783" s="98"/>
      <c r="F4783" s="98"/>
      <c r="G4783" s="98"/>
      <c r="H4783" s="98"/>
      <c r="I4783" s="98"/>
      <c r="J4783" s="98"/>
      <c r="K4783" s="98"/>
      <c r="L4783" s="98"/>
      <c r="M4783" s="98"/>
      <c r="N4783" s="98"/>
      <c r="O4783" s="98"/>
      <c r="P4783" s="97"/>
      <c r="Q4783" s="18"/>
      <c r="R4783" s="18"/>
    </row>
    <row r="4784" spans="1:18" x14ac:dyDescent="0.3">
      <c r="A4784" s="98"/>
      <c r="B4784" s="98"/>
      <c r="C4784" s="98"/>
      <c r="D4784" s="98"/>
      <c r="E4784" s="98"/>
      <c r="F4784" s="98"/>
      <c r="G4784" s="98"/>
      <c r="H4784" s="98"/>
      <c r="I4784" s="98"/>
      <c r="J4784" s="98"/>
      <c r="K4784" s="98"/>
      <c r="L4784" s="98"/>
      <c r="M4784" s="98"/>
      <c r="N4784" s="98"/>
      <c r="O4784" s="98"/>
      <c r="P4784" s="97"/>
      <c r="Q4784" s="18"/>
      <c r="R4784" s="18"/>
    </row>
    <row r="4785" spans="1:18" x14ac:dyDescent="0.3">
      <c r="A4785" s="98"/>
      <c r="B4785" s="98"/>
      <c r="C4785" s="98"/>
      <c r="D4785" s="98"/>
      <c r="E4785" s="98"/>
      <c r="F4785" s="98"/>
      <c r="G4785" s="98"/>
      <c r="H4785" s="98"/>
      <c r="I4785" s="98"/>
      <c r="J4785" s="98"/>
      <c r="K4785" s="98"/>
      <c r="L4785" s="98"/>
      <c r="M4785" s="98"/>
      <c r="N4785" s="98"/>
      <c r="O4785" s="98"/>
      <c r="P4785" s="97"/>
      <c r="Q4785" s="18"/>
      <c r="R4785" s="18"/>
    </row>
    <row r="4786" spans="1:18" x14ac:dyDescent="0.3">
      <c r="A4786" s="98"/>
      <c r="B4786" s="98"/>
      <c r="C4786" s="98"/>
      <c r="D4786" s="98"/>
      <c r="E4786" s="98"/>
      <c r="F4786" s="98"/>
      <c r="G4786" s="98"/>
      <c r="H4786" s="98"/>
      <c r="I4786" s="98"/>
      <c r="J4786" s="98"/>
      <c r="K4786" s="98"/>
      <c r="L4786" s="98"/>
      <c r="M4786" s="98"/>
      <c r="N4786" s="98"/>
      <c r="O4786" s="98"/>
      <c r="P4786" s="97"/>
      <c r="Q4786" s="18"/>
      <c r="R4786" s="18"/>
    </row>
    <row r="4787" spans="1:18" x14ac:dyDescent="0.3">
      <c r="A4787" s="98"/>
      <c r="B4787" s="98"/>
      <c r="C4787" s="98"/>
      <c r="D4787" s="98"/>
      <c r="E4787" s="98"/>
      <c r="F4787" s="98"/>
      <c r="G4787" s="98"/>
      <c r="H4787" s="98"/>
      <c r="I4787" s="98"/>
      <c r="J4787" s="98"/>
      <c r="K4787" s="98"/>
      <c r="L4787" s="98"/>
      <c r="M4787" s="98"/>
      <c r="N4787" s="98"/>
      <c r="O4787" s="98"/>
      <c r="P4787" s="97"/>
      <c r="Q4787" s="18"/>
      <c r="R4787" s="18"/>
    </row>
    <row r="4788" spans="1:18" x14ac:dyDescent="0.3">
      <c r="A4788" s="98"/>
      <c r="B4788" s="98"/>
      <c r="C4788" s="98"/>
      <c r="D4788" s="98"/>
      <c r="E4788" s="98"/>
      <c r="F4788" s="98"/>
      <c r="G4788" s="98"/>
      <c r="H4788" s="98"/>
      <c r="I4788" s="98"/>
      <c r="J4788" s="98"/>
      <c r="K4788" s="98"/>
      <c r="L4788" s="98"/>
      <c r="M4788" s="98"/>
      <c r="N4788" s="98"/>
      <c r="O4788" s="98"/>
      <c r="P4788" s="97"/>
      <c r="Q4788" s="18"/>
      <c r="R4788" s="18"/>
    </row>
    <row r="4789" spans="1:18" x14ac:dyDescent="0.3">
      <c r="A4789" s="98"/>
      <c r="B4789" s="98"/>
      <c r="C4789" s="98"/>
      <c r="D4789" s="98"/>
      <c r="E4789" s="98"/>
      <c r="F4789" s="98"/>
      <c r="G4789" s="98"/>
      <c r="H4789" s="98"/>
      <c r="I4789" s="98"/>
      <c r="J4789" s="98"/>
      <c r="K4789" s="98"/>
      <c r="L4789" s="98"/>
      <c r="M4789" s="98"/>
      <c r="N4789" s="98"/>
      <c r="O4789" s="98"/>
      <c r="P4789" s="97"/>
      <c r="Q4789" s="18"/>
      <c r="R4789" s="18"/>
    </row>
    <row r="4790" spans="1:18" x14ac:dyDescent="0.3">
      <c r="A4790" s="98"/>
      <c r="B4790" s="98"/>
      <c r="C4790" s="98"/>
      <c r="D4790" s="98"/>
      <c r="E4790" s="98"/>
      <c r="F4790" s="98"/>
      <c r="G4790" s="98"/>
      <c r="H4790" s="98"/>
      <c r="I4790" s="98"/>
      <c r="J4790" s="98"/>
      <c r="K4790" s="98"/>
      <c r="L4790" s="98"/>
      <c r="M4790" s="98"/>
      <c r="N4790" s="98"/>
      <c r="O4790" s="98"/>
      <c r="P4790" s="97"/>
      <c r="Q4790" s="18"/>
      <c r="R4790" s="18"/>
    </row>
    <row r="4791" spans="1:18" x14ac:dyDescent="0.3">
      <c r="A4791" s="98"/>
      <c r="B4791" s="98"/>
      <c r="C4791" s="98"/>
      <c r="D4791" s="98"/>
      <c r="E4791" s="98"/>
      <c r="F4791" s="98"/>
      <c r="G4791" s="98"/>
      <c r="H4791" s="98"/>
      <c r="I4791" s="98"/>
      <c r="J4791" s="98"/>
      <c r="K4791" s="98"/>
      <c r="L4791" s="98"/>
      <c r="M4791" s="98"/>
      <c r="N4791" s="98"/>
      <c r="O4791" s="98"/>
      <c r="P4791" s="97"/>
      <c r="Q4791" s="18"/>
      <c r="R4791" s="18"/>
    </row>
    <row r="4792" spans="1:18" x14ac:dyDescent="0.3">
      <c r="A4792" s="98"/>
      <c r="B4792" s="98"/>
      <c r="C4792" s="98"/>
      <c r="D4792" s="98"/>
      <c r="E4792" s="98"/>
      <c r="F4792" s="98"/>
      <c r="G4792" s="98"/>
      <c r="H4792" s="98"/>
      <c r="I4792" s="98"/>
      <c r="J4792" s="98"/>
      <c r="K4792" s="98"/>
      <c r="L4792" s="98"/>
      <c r="M4792" s="98"/>
      <c r="N4792" s="98"/>
      <c r="O4792" s="98"/>
      <c r="P4792" s="97"/>
      <c r="Q4792" s="18"/>
      <c r="R4792" s="18"/>
    </row>
    <row r="4793" spans="1:18" x14ac:dyDescent="0.3">
      <c r="A4793" s="98"/>
      <c r="B4793" s="98"/>
      <c r="C4793" s="98"/>
      <c r="D4793" s="98"/>
      <c r="E4793" s="98"/>
      <c r="F4793" s="98"/>
      <c r="G4793" s="98"/>
      <c r="H4793" s="98"/>
      <c r="I4793" s="98"/>
      <c r="J4793" s="98"/>
      <c r="K4793" s="98"/>
      <c r="L4793" s="98"/>
      <c r="M4793" s="98"/>
      <c r="N4793" s="98"/>
      <c r="O4793" s="98"/>
      <c r="P4793" s="97"/>
      <c r="Q4793" s="18"/>
      <c r="R4793" s="18"/>
    </row>
    <row r="4794" spans="1:18" x14ac:dyDescent="0.3">
      <c r="A4794" s="98"/>
      <c r="B4794" s="98"/>
      <c r="C4794" s="98"/>
      <c r="D4794" s="98"/>
      <c r="E4794" s="98"/>
      <c r="F4794" s="98"/>
      <c r="G4794" s="98"/>
      <c r="H4794" s="98"/>
      <c r="I4794" s="98"/>
      <c r="J4794" s="98"/>
      <c r="K4794" s="98"/>
      <c r="L4794" s="98"/>
      <c r="M4794" s="98"/>
      <c r="N4794" s="98"/>
      <c r="O4794" s="98"/>
      <c r="P4794" s="97"/>
      <c r="Q4794" s="18"/>
      <c r="R4794" s="18"/>
    </row>
    <row r="4795" spans="1:18" x14ac:dyDescent="0.3">
      <c r="A4795" s="98"/>
      <c r="B4795" s="98"/>
      <c r="C4795" s="98"/>
      <c r="D4795" s="98"/>
      <c r="E4795" s="98"/>
      <c r="F4795" s="98"/>
      <c r="G4795" s="98"/>
      <c r="H4795" s="98"/>
      <c r="I4795" s="98"/>
      <c r="J4795" s="98"/>
      <c r="K4795" s="98"/>
      <c r="L4795" s="98"/>
      <c r="M4795" s="98"/>
      <c r="N4795" s="98"/>
      <c r="O4795" s="98"/>
      <c r="P4795" s="97"/>
      <c r="Q4795" s="18"/>
      <c r="R4795" s="18"/>
    </row>
    <row r="4796" spans="1:18" x14ac:dyDescent="0.3">
      <c r="A4796" s="98"/>
      <c r="B4796" s="98"/>
      <c r="C4796" s="98"/>
      <c r="D4796" s="98"/>
      <c r="E4796" s="98"/>
      <c r="F4796" s="98"/>
      <c r="G4796" s="98"/>
      <c r="H4796" s="98"/>
      <c r="I4796" s="98"/>
      <c r="J4796" s="98"/>
      <c r="K4796" s="98"/>
      <c r="L4796" s="98"/>
      <c r="M4796" s="98"/>
      <c r="N4796" s="98"/>
      <c r="O4796" s="98"/>
      <c r="P4796" s="97"/>
      <c r="Q4796" s="18"/>
      <c r="R4796" s="18"/>
    </row>
    <row r="4797" spans="1:18" x14ac:dyDescent="0.3">
      <c r="A4797" s="98"/>
      <c r="B4797" s="98"/>
      <c r="C4797" s="98"/>
      <c r="D4797" s="98"/>
      <c r="E4797" s="98"/>
      <c r="F4797" s="98"/>
      <c r="G4797" s="98"/>
      <c r="H4797" s="98"/>
      <c r="I4797" s="98"/>
      <c r="J4797" s="98"/>
      <c r="K4797" s="98"/>
      <c r="L4797" s="98"/>
      <c r="M4797" s="98"/>
      <c r="N4797" s="98"/>
      <c r="O4797" s="98"/>
      <c r="P4797" s="97"/>
      <c r="Q4797" s="18"/>
      <c r="R4797" s="18"/>
    </row>
    <row r="4798" spans="1:18" x14ac:dyDescent="0.3">
      <c r="A4798" s="98"/>
      <c r="B4798" s="98"/>
      <c r="C4798" s="98"/>
      <c r="D4798" s="98"/>
      <c r="E4798" s="98"/>
      <c r="F4798" s="98"/>
      <c r="G4798" s="98"/>
      <c r="H4798" s="98"/>
      <c r="I4798" s="98"/>
      <c r="J4798" s="98"/>
      <c r="K4798" s="98"/>
      <c r="L4798" s="98"/>
      <c r="M4798" s="98"/>
      <c r="N4798" s="98"/>
      <c r="O4798" s="98"/>
      <c r="P4798" s="97"/>
      <c r="Q4798" s="18"/>
      <c r="R4798" s="18"/>
    </row>
    <row r="4799" spans="1:18" x14ac:dyDescent="0.3">
      <c r="A4799" s="98"/>
      <c r="B4799" s="98"/>
      <c r="C4799" s="98"/>
      <c r="D4799" s="98"/>
      <c r="E4799" s="98"/>
      <c r="F4799" s="98"/>
      <c r="G4799" s="98"/>
      <c r="H4799" s="98"/>
      <c r="I4799" s="98"/>
      <c r="J4799" s="98"/>
      <c r="K4799" s="98"/>
      <c r="L4799" s="98"/>
      <c r="M4799" s="98"/>
      <c r="N4799" s="98"/>
      <c r="O4799" s="98"/>
      <c r="P4799" s="97"/>
      <c r="Q4799" s="18"/>
      <c r="R4799" s="18"/>
    </row>
    <row r="4800" spans="1:18" x14ac:dyDescent="0.3">
      <c r="A4800" s="98"/>
      <c r="B4800" s="98"/>
      <c r="C4800" s="98"/>
      <c r="D4800" s="98"/>
      <c r="E4800" s="98"/>
      <c r="F4800" s="98"/>
      <c r="G4800" s="98"/>
      <c r="H4800" s="98"/>
      <c r="I4800" s="98"/>
      <c r="J4800" s="98"/>
      <c r="K4800" s="98"/>
      <c r="L4800" s="98"/>
      <c r="M4800" s="98"/>
      <c r="N4800" s="98"/>
      <c r="O4800" s="98"/>
      <c r="P4800" s="97"/>
      <c r="Q4800" s="18"/>
      <c r="R4800" s="18"/>
    </row>
    <row r="4801" spans="1:18" x14ac:dyDescent="0.3">
      <c r="A4801" s="98"/>
      <c r="B4801" s="98"/>
      <c r="C4801" s="98"/>
      <c r="D4801" s="98"/>
      <c r="E4801" s="98"/>
      <c r="F4801" s="98"/>
      <c r="G4801" s="98"/>
      <c r="H4801" s="98"/>
      <c r="I4801" s="98"/>
      <c r="J4801" s="98"/>
      <c r="K4801" s="98"/>
      <c r="L4801" s="98"/>
      <c r="M4801" s="98"/>
      <c r="N4801" s="98"/>
      <c r="O4801" s="98"/>
      <c r="P4801" s="97"/>
      <c r="Q4801" s="18"/>
      <c r="R4801" s="18"/>
    </row>
    <row r="4802" spans="1:18" x14ac:dyDescent="0.3">
      <c r="A4802" s="98"/>
      <c r="B4802" s="98"/>
      <c r="C4802" s="98"/>
      <c r="D4802" s="98"/>
      <c r="E4802" s="98"/>
      <c r="F4802" s="98"/>
      <c r="G4802" s="98"/>
      <c r="H4802" s="98"/>
      <c r="I4802" s="98"/>
      <c r="J4802" s="98"/>
      <c r="K4802" s="98"/>
      <c r="L4802" s="98"/>
      <c r="M4802" s="98"/>
      <c r="N4802" s="98"/>
      <c r="O4802" s="98"/>
      <c r="P4802" s="97"/>
      <c r="Q4802" s="18"/>
      <c r="R4802" s="18"/>
    </row>
    <row r="4803" spans="1:18" x14ac:dyDescent="0.3">
      <c r="A4803" s="98"/>
      <c r="B4803" s="98"/>
      <c r="C4803" s="98"/>
      <c r="D4803" s="98"/>
      <c r="E4803" s="98"/>
      <c r="F4803" s="98"/>
      <c r="G4803" s="98"/>
      <c r="H4803" s="98"/>
      <c r="I4803" s="98"/>
      <c r="J4803" s="98"/>
      <c r="K4803" s="98"/>
      <c r="L4803" s="98"/>
      <c r="M4803" s="98"/>
      <c r="N4803" s="98"/>
      <c r="O4803" s="98"/>
      <c r="P4803" s="97"/>
      <c r="Q4803" s="18"/>
      <c r="R4803" s="18"/>
    </row>
    <row r="4804" spans="1:18" x14ac:dyDescent="0.3">
      <c r="A4804" s="98"/>
      <c r="B4804" s="98"/>
      <c r="C4804" s="98"/>
      <c r="D4804" s="98"/>
      <c r="E4804" s="98"/>
      <c r="F4804" s="98"/>
      <c r="G4804" s="98"/>
      <c r="H4804" s="98"/>
      <c r="I4804" s="98"/>
      <c r="J4804" s="98"/>
      <c r="K4804" s="98"/>
      <c r="L4804" s="98"/>
      <c r="M4804" s="98"/>
      <c r="N4804" s="98"/>
      <c r="O4804" s="98"/>
      <c r="P4804" s="97"/>
      <c r="Q4804" s="18"/>
      <c r="R4804" s="18"/>
    </row>
    <row r="4805" spans="1:18" x14ac:dyDescent="0.3">
      <c r="A4805" s="98"/>
      <c r="B4805" s="98"/>
      <c r="C4805" s="98"/>
      <c r="D4805" s="98"/>
      <c r="E4805" s="98"/>
      <c r="F4805" s="98"/>
      <c r="G4805" s="98"/>
      <c r="H4805" s="98"/>
      <c r="I4805" s="98"/>
      <c r="J4805" s="98"/>
      <c r="K4805" s="98"/>
      <c r="L4805" s="98"/>
      <c r="M4805" s="98"/>
      <c r="N4805" s="98"/>
      <c r="O4805" s="98"/>
      <c r="P4805" s="97"/>
      <c r="Q4805" s="18"/>
      <c r="R4805" s="18"/>
    </row>
    <row r="4806" spans="1:18" x14ac:dyDescent="0.3">
      <c r="A4806" s="98"/>
      <c r="B4806" s="98"/>
      <c r="C4806" s="98"/>
      <c r="D4806" s="98"/>
      <c r="E4806" s="98"/>
      <c r="F4806" s="98"/>
      <c r="G4806" s="98"/>
      <c r="H4806" s="98"/>
      <c r="I4806" s="98"/>
      <c r="J4806" s="98"/>
      <c r="K4806" s="98"/>
      <c r="L4806" s="98"/>
      <c r="M4806" s="98"/>
      <c r="N4806" s="98"/>
      <c r="O4806" s="98"/>
      <c r="P4806" s="97"/>
      <c r="Q4806" s="18"/>
      <c r="R4806" s="18"/>
    </row>
    <row r="4807" spans="1:18" x14ac:dyDescent="0.3">
      <c r="A4807" s="98"/>
      <c r="B4807" s="98"/>
      <c r="C4807" s="98"/>
      <c r="D4807" s="98"/>
      <c r="E4807" s="98"/>
      <c r="F4807" s="98"/>
      <c r="G4807" s="98"/>
      <c r="H4807" s="98"/>
      <c r="I4807" s="98"/>
      <c r="J4807" s="98"/>
      <c r="K4807" s="98"/>
      <c r="L4807" s="98"/>
      <c r="M4807" s="98"/>
      <c r="N4807" s="98"/>
      <c r="O4807" s="98"/>
      <c r="P4807" s="97"/>
      <c r="Q4807" s="18"/>
      <c r="R4807" s="18"/>
    </row>
    <row r="4808" spans="1:18" x14ac:dyDescent="0.3">
      <c r="A4808" s="98"/>
      <c r="B4808" s="98"/>
      <c r="C4808" s="98"/>
      <c r="D4808" s="98"/>
      <c r="E4808" s="98"/>
      <c r="F4808" s="98"/>
      <c r="G4808" s="98"/>
      <c r="H4808" s="98"/>
      <c r="I4808" s="98"/>
      <c r="J4808" s="98"/>
      <c r="K4808" s="98"/>
      <c r="L4808" s="98"/>
      <c r="M4808" s="98"/>
      <c r="N4808" s="98"/>
      <c r="O4808" s="98"/>
      <c r="P4808" s="97"/>
      <c r="Q4808" s="18"/>
      <c r="R4808" s="18"/>
    </row>
    <row r="4809" spans="1:18" x14ac:dyDescent="0.3">
      <c r="A4809" s="98"/>
      <c r="B4809" s="98"/>
      <c r="C4809" s="98"/>
      <c r="D4809" s="98"/>
      <c r="E4809" s="98"/>
      <c r="F4809" s="98"/>
      <c r="G4809" s="98"/>
      <c r="H4809" s="98"/>
      <c r="I4809" s="98"/>
      <c r="J4809" s="98"/>
      <c r="K4809" s="98"/>
      <c r="L4809" s="98"/>
      <c r="M4809" s="98"/>
      <c r="N4809" s="98"/>
      <c r="O4809" s="98"/>
      <c r="P4809" s="97"/>
      <c r="Q4809" s="18"/>
      <c r="R4809" s="18"/>
    </row>
    <row r="4810" spans="1:18" x14ac:dyDescent="0.3">
      <c r="A4810" s="98"/>
      <c r="B4810" s="98"/>
      <c r="C4810" s="98"/>
      <c r="D4810" s="98"/>
      <c r="E4810" s="98"/>
      <c r="F4810" s="98"/>
      <c r="G4810" s="98"/>
      <c r="H4810" s="98"/>
      <c r="I4810" s="98"/>
      <c r="J4810" s="98"/>
      <c r="K4810" s="98"/>
      <c r="L4810" s="98"/>
      <c r="M4810" s="98"/>
      <c r="N4810" s="98"/>
      <c r="O4810" s="98"/>
      <c r="P4810" s="97"/>
      <c r="Q4810" s="18"/>
      <c r="R4810" s="18"/>
    </row>
    <row r="4811" spans="1:18" x14ac:dyDescent="0.3">
      <c r="A4811" s="98"/>
      <c r="B4811" s="98"/>
      <c r="C4811" s="98"/>
      <c r="D4811" s="98"/>
      <c r="E4811" s="98"/>
      <c r="F4811" s="98"/>
      <c r="G4811" s="98"/>
      <c r="H4811" s="98"/>
      <c r="I4811" s="98"/>
      <c r="J4811" s="98"/>
      <c r="K4811" s="98"/>
      <c r="L4811" s="98"/>
      <c r="M4811" s="98"/>
      <c r="N4811" s="98"/>
      <c r="O4811" s="98"/>
      <c r="P4811" s="97"/>
      <c r="Q4811" s="18"/>
      <c r="R4811" s="18"/>
    </row>
    <row r="4812" spans="1:18" x14ac:dyDescent="0.3">
      <c r="A4812" s="98"/>
      <c r="B4812" s="98"/>
      <c r="C4812" s="98"/>
      <c r="D4812" s="98"/>
      <c r="E4812" s="98"/>
      <c r="F4812" s="98"/>
      <c r="G4812" s="98"/>
      <c r="H4812" s="98"/>
      <c r="I4812" s="98"/>
      <c r="J4812" s="98"/>
      <c r="K4812" s="98"/>
      <c r="L4812" s="98"/>
      <c r="M4812" s="98"/>
      <c r="N4812" s="98"/>
      <c r="O4812" s="98"/>
      <c r="P4812" s="97"/>
      <c r="Q4812" s="18"/>
      <c r="R4812" s="18"/>
    </row>
    <row r="4813" spans="1:18" x14ac:dyDescent="0.3">
      <c r="A4813" s="98"/>
      <c r="B4813" s="98"/>
      <c r="C4813" s="98"/>
      <c r="D4813" s="98"/>
      <c r="E4813" s="98"/>
      <c r="F4813" s="98"/>
      <c r="G4813" s="98"/>
      <c r="H4813" s="98"/>
      <c r="I4813" s="98"/>
      <c r="J4813" s="98"/>
      <c r="K4813" s="98"/>
      <c r="L4813" s="98"/>
      <c r="M4813" s="98"/>
      <c r="N4813" s="98"/>
      <c r="O4813" s="98"/>
      <c r="P4813" s="97"/>
      <c r="Q4813" s="18"/>
      <c r="R4813" s="18"/>
    </row>
    <row r="4814" spans="1:18" x14ac:dyDescent="0.3">
      <c r="A4814" s="98"/>
      <c r="B4814" s="98"/>
      <c r="C4814" s="98"/>
      <c r="D4814" s="98"/>
      <c r="E4814" s="98"/>
      <c r="F4814" s="98"/>
      <c r="G4814" s="98"/>
      <c r="H4814" s="98"/>
      <c r="I4814" s="98"/>
      <c r="J4814" s="98"/>
      <c r="K4814" s="98"/>
      <c r="L4814" s="98"/>
      <c r="M4814" s="98"/>
      <c r="N4814" s="98"/>
      <c r="O4814" s="98"/>
      <c r="P4814" s="97"/>
      <c r="Q4814" s="18"/>
      <c r="R4814" s="18"/>
    </row>
    <row r="4815" spans="1:18" x14ac:dyDescent="0.3">
      <c r="A4815" s="98"/>
      <c r="B4815" s="98"/>
      <c r="C4815" s="98"/>
      <c r="D4815" s="98"/>
      <c r="E4815" s="98"/>
      <c r="F4815" s="98"/>
      <c r="G4815" s="98"/>
      <c r="H4815" s="98"/>
      <c r="I4815" s="98"/>
      <c r="J4815" s="98"/>
      <c r="K4815" s="98"/>
      <c r="L4815" s="98"/>
      <c r="M4815" s="98"/>
      <c r="N4815" s="98"/>
      <c r="O4815" s="98"/>
      <c r="P4815" s="97"/>
      <c r="Q4815" s="18"/>
      <c r="R4815" s="18"/>
    </row>
    <row r="4816" spans="1:18" x14ac:dyDescent="0.3">
      <c r="A4816" s="98"/>
      <c r="B4816" s="98"/>
      <c r="C4816" s="98"/>
      <c r="D4816" s="98"/>
      <c r="E4816" s="98"/>
      <c r="F4816" s="98"/>
      <c r="G4816" s="98"/>
      <c r="H4816" s="98"/>
      <c r="I4816" s="98"/>
      <c r="J4816" s="98"/>
      <c r="K4816" s="98"/>
      <c r="L4816" s="98"/>
      <c r="M4816" s="98"/>
      <c r="N4816" s="98"/>
      <c r="O4816" s="98"/>
      <c r="P4816" s="97"/>
      <c r="Q4816" s="18"/>
      <c r="R4816" s="18"/>
    </row>
    <row r="4817" spans="1:18" x14ac:dyDescent="0.3">
      <c r="A4817" s="98"/>
      <c r="B4817" s="98"/>
      <c r="C4817" s="98"/>
      <c r="D4817" s="98"/>
      <c r="E4817" s="98"/>
      <c r="F4817" s="98"/>
      <c r="G4817" s="98"/>
      <c r="H4817" s="98"/>
      <c r="I4817" s="98"/>
      <c r="J4817" s="98"/>
      <c r="K4817" s="98"/>
      <c r="L4817" s="98"/>
      <c r="M4817" s="98"/>
      <c r="N4817" s="98"/>
      <c r="O4817" s="98"/>
      <c r="P4817" s="97"/>
      <c r="Q4817" s="18"/>
      <c r="R4817" s="18"/>
    </row>
    <row r="4818" spans="1:18" x14ac:dyDescent="0.3">
      <c r="A4818" s="98"/>
      <c r="B4818" s="98"/>
      <c r="C4818" s="98"/>
      <c r="D4818" s="98"/>
      <c r="E4818" s="98"/>
      <c r="F4818" s="98"/>
      <c r="G4818" s="98"/>
      <c r="H4818" s="98"/>
      <c r="I4818" s="98"/>
      <c r="J4818" s="98"/>
      <c r="K4818" s="98"/>
      <c r="L4818" s="98"/>
      <c r="M4818" s="98"/>
      <c r="N4818" s="98"/>
      <c r="O4818" s="98"/>
      <c r="P4818" s="97"/>
      <c r="Q4818" s="18"/>
      <c r="R4818" s="18"/>
    </row>
    <row r="4819" spans="1:18" x14ac:dyDescent="0.3">
      <c r="A4819" s="98"/>
      <c r="B4819" s="98"/>
      <c r="C4819" s="98"/>
      <c r="D4819" s="98"/>
      <c r="E4819" s="98"/>
      <c r="F4819" s="98"/>
      <c r="G4819" s="98"/>
      <c r="H4819" s="98"/>
      <c r="I4819" s="98"/>
      <c r="J4819" s="98"/>
      <c r="K4819" s="98"/>
      <c r="L4819" s="98"/>
      <c r="M4819" s="98"/>
      <c r="N4819" s="98"/>
      <c r="O4819" s="98"/>
      <c r="P4819" s="97"/>
      <c r="Q4819" s="18"/>
      <c r="R4819" s="18"/>
    </row>
    <row r="4820" spans="1:18" x14ac:dyDescent="0.3">
      <c r="A4820" s="98"/>
      <c r="B4820" s="98"/>
      <c r="C4820" s="98"/>
      <c r="D4820" s="98"/>
      <c r="E4820" s="98"/>
      <c r="F4820" s="98"/>
      <c r="G4820" s="98"/>
      <c r="H4820" s="98"/>
      <c r="I4820" s="98"/>
      <c r="J4820" s="98"/>
      <c r="K4820" s="98"/>
      <c r="L4820" s="98"/>
      <c r="M4820" s="98"/>
      <c r="N4820" s="98"/>
      <c r="O4820" s="98"/>
      <c r="P4820" s="97"/>
      <c r="Q4820" s="18"/>
      <c r="R4820" s="18"/>
    </row>
    <row r="4821" spans="1:18" x14ac:dyDescent="0.3">
      <c r="A4821" s="98"/>
      <c r="B4821" s="98"/>
      <c r="C4821" s="98"/>
      <c r="D4821" s="98"/>
      <c r="E4821" s="98"/>
      <c r="F4821" s="98"/>
      <c r="G4821" s="98"/>
      <c r="H4821" s="98"/>
      <c r="I4821" s="98"/>
      <c r="J4821" s="98"/>
      <c r="K4821" s="98"/>
      <c r="L4821" s="98"/>
      <c r="M4821" s="98"/>
      <c r="N4821" s="98"/>
      <c r="O4821" s="98"/>
      <c r="P4821" s="97"/>
      <c r="Q4821" s="18"/>
      <c r="R4821" s="18"/>
    </row>
    <row r="4822" spans="1:18" x14ac:dyDescent="0.3">
      <c r="A4822" s="98"/>
      <c r="B4822" s="98"/>
      <c r="C4822" s="98"/>
      <c r="D4822" s="98"/>
      <c r="E4822" s="98"/>
      <c r="F4822" s="98"/>
      <c r="G4822" s="98"/>
      <c r="H4822" s="98"/>
      <c r="I4822" s="98"/>
      <c r="J4822" s="98"/>
      <c r="K4822" s="98"/>
      <c r="L4822" s="98"/>
      <c r="M4822" s="98"/>
      <c r="N4822" s="98"/>
      <c r="O4822" s="98"/>
      <c r="P4822" s="97"/>
      <c r="Q4822" s="18"/>
      <c r="R4822" s="18"/>
    </row>
    <row r="4823" spans="1:18" x14ac:dyDescent="0.3">
      <c r="A4823" s="98"/>
      <c r="B4823" s="98"/>
      <c r="C4823" s="98"/>
      <c r="D4823" s="98"/>
      <c r="E4823" s="98"/>
      <c r="F4823" s="98"/>
      <c r="G4823" s="98"/>
      <c r="H4823" s="98"/>
      <c r="I4823" s="98"/>
      <c r="J4823" s="98"/>
      <c r="K4823" s="98"/>
      <c r="L4823" s="98"/>
      <c r="M4823" s="98"/>
      <c r="N4823" s="98"/>
      <c r="O4823" s="98"/>
      <c r="P4823" s="97"/>
      <c r="Q4823" s="18"/>
      <c r="R4823" s="18"/>
    </row>
    <row r="4824" spans="1:18" x14ac:dyDescent="0.3">
      <c r="A4824" s="98"/>
      <c r="B4824" s="98"/>
      <c r="C4824" s="98"/>
      <c r="D4824" s="98"/>
      <c r="E4824" s="98"/>
      <c r="F4824" s="98"/>
      <c r="G4824" s="98"/>
      <c r="H4824" s="98"/>
      <c r="I4824" s="98"/>
      <c r="J4824" s="98"/>
      <c r="K4824" s="98"/>
      <c r="L4824" s="98"/>
      <c r="M4824" s="98"/>
      <c r="N4824" s="98"/>
      <c r="O4824" s="98"/>
      <c r="P4824" s="97"/>
      <c r="Q4824" s="18"/>
      <c r="R4824" s="18"/>
    </row>
    <row r="4825" spans="1:18" x14ac:dyDescent="0.3">
      <c r="A4825" s="98"/>
      <c r="B4825" s="98"/>
      <c r="C4825" s="98"/>
      <c r="D4825" s="98"/>
      <c r="E4825" s="98"/>
      <c r="F4825" s="98"/>
      <c r="G4825" s="98"/>
      <c r="H4825" s="98"/>
      <c r="I4825" s="98"/>
      <c r="J4825" s="98"/>
      <c r="K4825" s="98"/>
      <c r="L4825" s="98"/>
      <c r="M4825" s="98"/>
      <c r="N4825" s="98"/>
      <c r="O4825" s="98"/>
      <c r="P4825" s="97"/>
      <c r="Q4825" s="18"/>
      <c r="R4825" s="18"/>
    </row>
    <row r="4826" spans="1:18" x14ac:dyDescent="0.3">
      <c r="A4826" s="98"/>
      <c r="B4826" s="98"/>
      <c r="C4826" s="98"/>
      <c r="D4826" s="98"/>
      <c r="E4826" s="98"/>
      <c r="F4826" s="98"/>
      <c r="G4826" s="98"/>
      <c r="H4826" s="98"/>
      <c r="I4826" s="98"/>
      <c r="J4826" s="98"/>
      <c r="K4826" s="98"/>
      <c r="L4826" s="98"/>
      <c r="M4826" s="98"/>
      <c r="N4826" s="98"/>
      <c r="O4826" s="98"/>
      <c r="P4826" s="97"/>
      <c r="Q4826" s="18"/>
      <c r="R4826" s="18"/>
    </row>
    <row r="4827" spans="1:18" x14ac:dyDescent="0.3">
      <c r="A4827" s="98"/>
      <c r="B4827" s="98"/>
      <c r="C4827" s="98"/>
      <c r="D4827" s="98"/>
      <c r="E4827" s="98"/>
      <c r="F4827" s="98"/>
      <c r="G4827" s="98"/>
      <c r="H4827" s="98"/>
      <c r="I4827" s="98"/>
      <c r="J4827" s="98"/>
      <c r="K4827" s="98"/>
      <c r="L4827" s="98"/>
      <c r="M4827" s="98"/>
      <c r="N4827" s="98"/>
      <c r="O4827" s="98"/>
      <c r="P4827" s="97"/>
      <c r="Q4827" s="18"/>
      <c r="R4827" s="18"/>
    </row>
    <row r="4828" spans="1:18" x14ac:dyDescent="0.3">
      <c r="A4828" s="98"/>
      <c r="B4828" s="98"/>
      <c r="C4828" s="98"/>
      <c r="D4828" s="98"/>
      <c r="E4828" s="98"/>
      <c r="F4828" s="98"/>
      <c r="G4828" s="98"/>
      <c r="H4828" s="98"/>
      <c r="I4828" s="98"/>
      <c r="J4828" s="98"/>
      <c r="K4828" s="98"/>
      <c r="L4828" s="98"/>
      <c r="M4828" s="98"/>
      <c r="N4828" s="98"/>
      <c r="O4828" s="98"/>
      <c r="P4828" s="97"/>
      <c r="Q4828" s="18"/>
      <c r="R4828" s="18"/>
    </row>
    <row r="4829" spans="1:18" x14ac:dyDescent="0.3">
      <c r="A4829" s="98"/>
      <c r="B4829" s="98"/>
      <c r="C4829" s="98"/>
      <c r="D4829" s="98"/>
      <c r="E4829" s="98"/>
      <c r="F4829" s="98"/>
      <c r="G4829" s="98"/>
      <c r="H4829" s="98"/>
      <c r="I4829" s="98"/>
      <c r="J4829" s="98"/>
      <c r="K4829" s="98"/>
      <c r="L4829" s="98"/>
      <c r="M4829" s="98"/>
      <c r="N4829" s="98"/>
      <c r="O4829" s="98"/>
      <c r="P4829" s="97"/>
      <c r="Q4829" s="18"/>
      <c r="R4829" s="18"/>
    </row>
    <row r="4830" spans="1:18" x14ac:dyDescent="0.3">
      <c r="A4830" s="98"/>
      <c r="B4830" s="98"/>
      <c r="C4830" s="98"/>
      <c r="D4830" s="98"/>
      <c r="E4830" s="98"/>
      <c r="F4830" s="98"/>
      <c r="G4830" s="98"/>
      <c r="H4830" s="98"/>
      <c r="I4830" s="98"/>
      <c r="J4830" s="98"/>
      <c r="K4830" s="98"/>
      <c r="L4830" s="98"/>
      <c r="M4830" s="98"/>
      <c r="N4830" s="98"/>
      <c r="O4830" s="98"/>
      <c r="P4830" s="97"/>
      <c r="Q4830" s="18"/>
      <c r="R4830" s="18"/>
    </row>
    <row r="4831" spans="1:18" x14ac:dyDescent="0.3">
      <c r="A4831" s="98"/>
      <c r="B4831" s="98"/>
      <c r="C4831" s="98"/>
      <c r="D4831" s="98"/>
      <c r="E4831" s="98"/>
      <c r="F4831" s="98"/>
      <c r="G4831" s="98"/>
      <c r="H4831" s="98"/>
      <c r="I4831" s="98"/>
      <c r="J4831" s="98"/>
      <c r="K4831" s="98"/>
      <c r="L4831" s="98"/>
      <c r="M4831" s="98"/>
      <c r="N4831" s="98"/>
      <c r="O4831" s="98"/>
      <c r="P4831" s="97"/>
      <c r="Q4831" s="18"/>
      <c r="R4831" s="18"/>
    </row>
    <row r="4832" spans="1:18" x14ac:dyDescent="0.3">
      <c r="A4832" s="98"/>
      <c r="B4832" s="98"/>
      <c r="C4832" s="98"/>
      <c r="D4832" s="98"/>
      <c r="E4832" s="98"/>
      <c r="F4832" s="98"/>
      <c r="G4832" s="98"/>
      <c r="H4832" s="98"/>
      <c r="I4832" s="98"/>
      <c r="J4832" s="98"/>
      <c r="K4832" s="98"/>
      <c r="L4832" s="98"/>
      <c r="M4832" s="98"/>
      <c r="N4832" s="98"/>
      <c r="O4832" s="98"/>
      <c r="P4832" s="97"/>
      <c r="Q4832" s="18"/>
      <c r="R4832" s="18"/>
    </row>
    <row r="4833" spans="1:18" x14ac:dyDescent="0.3">
      <c r="A4833" s="98"/>
      <c r="B4833" s="98"/>
      <c r="C4833" s="98"/>
      <c r="D4833" s="98"/>
      <c r="E4833" s="98"/>
      <c r="F4833" s="98"/>
      <c r="G4833" s="98"/>
      <c r="H4833" s="98"/>
      <c r="I4833" s="98"/>
      <c r="J4833" s="98"/>
      <c r="K4833" s="98"/>
      <c r="L4833" s="98"/>
      <c r="M4833" s="98"/>
      <c r="N4833" s="98"/>
      <c r="O4833" s="98"/>
      <c r="P4833" s="97"/>
      <c r="Q4833" s="18"/>
      <c r="R4833" s="18"/>
    </row>
    <row r="4834" spans="1:18" x14ac:dyDescent="0.3">
      <c r="A4834" s="98"/>
      <c r="B4834" s="98"/>
      <c r="C4834" s="98"/>
      <c r="D4834" s="98"/>
      <c r="E4834" s="98"/>
      <c r="F4834" s="98"/>
      <c r="G4834" s="98"/>
      <c r="H4834" s="98"/>
      <c r="I4834" s="98"/>
      <c r="J4834" s="98"/>
      <c r="K4834" s="98"/>
      <c r="L4834" s="98"/>
      <c r="M4834" s="98"/>
      <c r="N4834" s="98"/>
      <c r="O4834" s="98"/>
      <c r="P4834" s="97"/>
      <c r="Q4834" s="18"/>
      <c r="R4834" s="18"/>
    </row>
    <row r="4835" spans="1:18" x14ac:dyDescent="0.3">
      <c r="A4835" s="98"/>
      <c r="B4835" s="98"/>
      <c r="C4835" s="98"/>
      <c r="D4835" s="98"/>
      <c r="E4835" s="98"/>
      <c r="F4835" s="98"/>
      <c r="G4835" s="98"/>
      <c r="H4835" s="98"/>
      <c r="I4835" s="98"/>
      <c r="J4835" s="98"/>
      <c r="K4835" s="98"/>
      <c r="L4835" s="98"/>
      <c r="M4835" s="98"/>
      <c r="N4835" s="98"/>
      <c r="O4835" s="98"/>
      <c r="P4835" s="97"/>
      <c r="Q4835" s="18"/>
      <c r="R4835" s="18"/>
    </row>
    <row r="4836" spans="1:18" x14ac:dyDescent="0.3">
      <c r="A4836" s="98"/>
      <c r="B4836" s="98"/>
      <c r="C4836" s="98"/>
      <c r="D4836" s="98"/>
      <c r="E4836" s="98"/>
      <c r="F4836" s="98"/>
      <c r="G4836" s="98"/>
      <c r="H4836" s="98"/>
      <c r="I4836" s="98"/>
      <c r="J4836" s="98"/>
      <c r="K4836" s="98"/>
      <c r="L4836" s="98"/>
      <c r="M4836" s="98"/>
      <c r="N4836" s="98"/>
      <c r="O4836" s="98"/>
      <c r="P4836" s="97"/>
      <c r="Q4836" s="18"/>
      <c r="R4836" s="18"/>
    </row>
    <row r="4837" spans="1:18" x14ac:dyDescent="0.3">
      <c r="A4837" s="98"/>
      <c r="B4837" s="98"/>
      <c r="C4837" s="98"/>
      <c r="D4837" s="98"/>
      <c r="E4837" s="98"/>
      <c r="F4837" s="98"/>
      <c r="G4837" s="98"/>
      <c r="H4837" s="98"/>
      <c r="I4837" s="98"/>
      <c r="J4837" s="98"/>
      <c r="K4837" s="98"/>
      <c r="L4837" s="98"/>
      <c r="M4837" s="98"/>
      <c r="N4837" s="98"/>
      <c r="O4837" s="98"/>
      <c r="P4837" s="97"/>
      <c r="Q4837" s="18"/>
      <c r="R4837" s="18"/>
    </row>
    <row r="4838" spans="1:18" x14ac:dyDescent="0.3">
      <c r="A4838" s="98"/>
      <c r="B4838" s="98"/>
      <c r="C4838" s="98"/>
      <c r="D4838" s="98"/>
      <c r="E4838" s="98"/>
      <c r="F4838" s="98"/>
      <c r="G4838" s="98"/>
      <c r="H4838" s="98"/>
      <c r="I4838" s="98"/>
      <c r="J4838" s="98"/>
      <c r="K4838" s="98"/>
      <c r="L4838" s="98"/>
      <c r="M4838" s="98"/>
      <c r="N4838" s="98"/>
      <c r="O4838" s="98"/>
      <c r="P4838" s="97"/>
      <c r="Q4838" s="18"/>
      <c r="R4838" s="18"/>
    </row>
    <row r="4839" spans="1:18" x14ac:dyDescent="0.3">
      <c r="A4839" s="98"/>
      <c r="B4839" s="98"/>
      <c r="C4839" s="98"/>
      <c r="D4839" s="98"/>
      <c r="E4839" s="98"/>
      <c r="F4839" s="98"/>
      <c r="G4839" s="98"/>
      <c r="H4839" s="98"/>
      <c r="I4839" s="98"/>
      <c r="J4839" s="98"/>
      <c r="K4839" s="98"/>
      <c r="L4839" s="98"/>
      <c r="M4839" s="98"/>
      <c r="N4839" s="98"/>
      <c r="O4839" s="98"/>
      <c r="P4839" s="97"/>
      <c r="Q4839" s="18"/>
      <c r="R4839" s="18"/>
    </row>
    <row r="4840" spans="1:18" x14ac:dyDescent="0.3">
      <c r="A4840" s="98"/>
      <c r="B4840" s="98"/>
      <c r="C4840" s="98"/>
      <c r="D4840" s="98"/>
      <c r="E4840" s="98"/>
      <c r="F4840" s="98"/>
      <c r="G4840" s="98"/>
      <c r="H4840" s="98"/>
      <c r="I4840" s="98"/>
      <c r="J4840" s="98"/>
      <c r="K4840" s="98"/>
      <c r="L4840" s="98"/>
      <c r="M4840" s="98"/>
      <c r="N4840" s="98"/>
      <c r="O4840" s="98"/>
      <c r="P4840" s="97"/>
      <c r="Q4840" s="18"/>
      <c r="R4840" s="18"/>
    </row>
    <row r="4841" spans="1:18" x14ac:dyDescent="0.3">
      <c r="A4841" s="98"/>
      <c r="B4841" s="98"/>
      <c r="C4841" s="98"/>
      <c r="D4841" s="98"/>
      <c r="E4841" s="98"/>
      <c r="F4841" s="98"/>
      <c r="G4841" s="98"/>
      <c r="H4841" s="98"/>
      <c r="I4841" s="98"/>
      <c r="J4841" s="98"/>
      <c r="K4841" s="98"/>
      <c r="L4841" s="98"/>
      <c r="M4841" s="98"/>
      <c r="N4841" s="98"/>
      <c r="O4841" s="98"/>
      <c r="P4841" s="97"/>
      <c r="Q4841" s="18"/>
      <c r="R4841" s="18"/>
    </row>
    <row r="4842" spans="1:18" x14ac:dyDescent="0.3">
      <c r="A4842" s="98"/>
      <c r="B4842" s="98"/>
      <c r="C4842" s="98"/>
      <c r="D4842" s="98"/>
      <c r="E4842" s="98"/>
      <c r="F4842" s="98"/>
      <c r="G4842" s="98"/>
      <c r="H4842" s="98"/>
      <c r="I4842" s="98"/>
      <c r="J4842" s="98"/>
      <c r="K4842" s="98"/>
      <c r="L4842" s="98"/>
      <c r="M4842" s="98"/>
      <c r="N4842" s="98"/>
      <c r="O4842" s="98"/>
      <c r="P4842" s="97"/>
      <c r="Q4842" s="18"/>
      <c r="R4842" s="18"/>
    </row>
    <row r="4843" spans="1:18" x14ac:dyDescent="0.3">
      <c r="A4843" s="98"/>
      <c r="B4843" s="98"/>
      <c r="C4843" s="98"/>
      <c r="D4843" s="98"/>
      <c r="E4843" s="98"/>
      <c r="F4843" s="98"/>
      <c r="G4843" s="98"/>
      <c r="H4843" s="98"/>
      <c r="I4843" s="98"/>
      <c r="J4843" s="98"/>
      <c r="K4843" s="98"/>
      <c r="L4843" s="98"/>
      <c r="M4843" s="98"/>
      <c r="N4843" s="98"/>
      <c r="O4843" s="98"/>
      <c r="P4843" s="97"/>
      <c r="Q4843" s="18"/>
      <c r="R4843" s="18"/>
    </row>
    <row r="4844" spans="1:18" x14ac:dyDescent="0.3">
      <c r="A4844" s="98"/>
      <c r="B4844" s="98"/>
      <c r="C4844" s="98"/>
      <c r="D4844" s="98"/>
      <c r="E4844" s="98"/>
      <c r="F4844" s="98"/>
      <c r="G4844" s="98"/>
      <c r="H4844" s="98"/>
      <c r="I4844" s="98"/>
      <c r="J4844" s="98"/>
      <c r="K4844" s="98"/>
      <c r="L4844" s="98"/>
      <c r="M4844" s="98"/>
      <c r="N4844" s="98"/>
      <c r="O4844" s="98"/>
      <c r="P4844" s="97"/>
      <c r="Q4844" s="18"/>
      <c r="R4844" s="18"/>
    </row>
    <row r="4845" spans="1:18" x14ac:dyDescent="0.3">
      <c r="A4845" s="98"/>
      <c r="B4845" s="98"/>
      <c r="C4845" s="98"/>
      <c r="D4845" s="98"/>
      <c r="E4845" s="98"/>
      <c r="F4845" s="98"/>
      <c r="G4845" s="98"/>
      <c r="H4845" s="98"/>
      <c r="I4845" s="98"/>
      <c r="J4845" s="98"/>
      <c r="K4845" s="98"/>
      <c r="L4845" s="98"/>
      <c r="M4845" s="98"/>
      <c r="N4845" s="98"/>
      <c r="O4845" s="98"/>
      <c r="P4845" s="97"/>
      <c r="Q4845" s="18"/>
      <c r="R4845" s="18"/>
    </row>
    <row r="4846" spans="1:18" x14ac:dyDescent="0.3">
      <c r="A4846" s="98"/>
      <c r="B4846" s="98"/>
      <c r="C4846" s="98"/>
      <c r="D4846" s="98"/>
      <c r="E4846" s="98"/>
      <c r="F4846" s="98"/>
      <c r="G4846" s="98"/>
      <c r="H4846" s="98"/>
      <c r="I4846" s="98"/>
      <c r="J4846" s="98"/>
      <c r="K4846" s="98"/>
      <c r="L4846" s="98"/>
      <c r="M4846" s="98"/>
      <c r="N4846" s="98"/>
      <c r="O4846" s="98"/>
      <c r="P4846" s="97"/>
      <c r="Q4846" s="18"/>
      <c r="R4846" s="18"/>
    </row>
    <row r="4847" spans="1:18" x14ac:dyDescent="0.3">
      <c r="A4847" s="98"/>
      <c r="B4847" s="98"/>
      <c r="C4847" s="98"/>
      <c r="D4847" s="98"/>
      <c r="E4847" s="98"/>
      <c r="F4847" s="98"/>
      <c r="G4847" s="98"/>
      <c r="H4847" s="98"/>
      <c r="I4847" s="98"/>
      <c r="J4847" s="98"/>
      <c r="K4847" s="98"/>
      <c r="L4847" s="98"/>
      <c r="M4847" s="98"/>
      <c r="N4847" s="98"/>
      <c r="O4847" s="98"/>
      <c r="P4847" s="97"/>
      <c r="Q4847" s="18"/>
      <c r="R4847" s="18"/>
    </row>
    <row r="4848" spans="1:18" x14ac:dyDescent="0.3">
      <c r="A4848" s="98"/>
      <c r="B4848" s="98"/>
      <c r="C4848" s="98"/>
      <c r="D4848" s="98"/>
      <c r="E4848" s="98"/>
      <c r="F4848" s="98"/>
      <c r="G4848" s="98"/>
      <c r="H4848" s="98"/>
      <c r="I4848" s="98"/>
      <c r="J4848" s="98"/>
      <c r="K4848" s="98"/>
      <c r="L4848" s="98"/>
      <c r="M4848" s="98"/>
      <c r="N4848" s="98"/>
      <c r="O4848" s="98"/>
      <c r="P4848" s="97"/>
      <c r="Q4848" s="18"/>
      <c r="R4848" s="18"/>
    </row>
    <row r="4849" spans="1:18" x14ac:dyDescent="0.3">
      <c r="A4849" s="98"/>
      <c r="B4849" s="98"/>
      <c r="C4849" s="98"/>
      <c r="D4849" s="98"/>
      <c r="E4849" s="98"/>
      <c r="F4849" s="98"/>
      <c r="G4849" s="98"/>
      <c r="H4849" s="98"/>
      <c r="I4849" s="98"/>
      <c r="J4849" s="98"/>
      <c r="K4849" s="98"/>
      <c r="L4849" s="98"/>
      <c r="M4849" s="98"/>
      <c r="N4849" s="98"/>
      <c r="O4849" s="98"/>
      <c r="P4849" s="97"/>
      <c r="Q4849" s="18"/>
      <c r="R4849" s="18"/>
    </row>
    <row r="4850" spans="1:18" x14ac:dyDescent="0.3">
      <c r="A4850" s="98"/>
      <c r="B4850" s="98"/>
      <c r="C4850" s="98"/>
      <c r="D4850" s="98"/>
      <c r="E4850" s="98"/>
      <c r="F4850" s="98"/>
      <c r="G4850" s="98"/>
      <c r="H4850" s="98"/>
      <c r="I4850" s="98"/>
      <c r="J4850" s="98"/>
      <c r="K4850" s="98"/>
      <c r="L4850" s="98"/>
      <c r="M4850" s="98"/>
      <c r="N4850" s="98"/>
      <c r="O4850" s="98"/>
      <c r="P4850" s="97"/>
      <c r="Q4850" s="18"/>
      <c r="R4850" s="18"/>
    </row>
    <row r="4851" spans="1:18" x14ac:dyDescent="0.3">
      <c r="A4851" s="98"/>
      <c r="B4851" s="98"/>
      <c r="C4851" s="98"/>
      <c r="D4851" s="98"/>
      <c r="E4851" s="98"/>
      <c r="F4851" s="98"/>
      <c r="G4851" s="98"/>
      <c r="H4851" s="98"/>
      <c r="I4851" s="98"/>
      <c r="J4851" s="98"/>
      <c r="K4851" s="98"/>
      <c r="L4851" s="98"/>
      <c r="M4851" s="98"/>
      <c r="N4851" s="98"/>
      <c r="O4851" s="98"/>
      <c r="P4851" s="97"/>
      <c r="Q4851" s="18"/>
      <c r="R4851" s="18"/>
    </row>
    <row r="4852" spans="1:18" x14ac:dyDescent="0.3">
      <c r="A4852" s="98"/>
      <c r="B4852" s="98"/>
      <c r="C4852" s="98"/>
      <c r="D4852" s="98"/>
      <c r="E4852" s="98"/>
      <c r="F4852" s="98"/>
      <c r="G4852" s="98"/>
      <c r="H4852" s="98"/>
      <c r="I4852" s="98"/>
      <c r="J4852" s="98"/>
      <c r="K4852" s="98"/>
      <c r="L4852" s="98"/>
      <c r="M4852" s="98"/>
      <c r="N4852" s="98"/>
      <c r="O4852" s="98"/>
      <c r="P4852" s="97"/>
      <c r="Q4852" s="18"/>
      <c r="R4852" s="18"/>
    </row>
    <row r="4853" spans="1:18" x14ac:dyDescent="0.3">
      <c r="A4853" s="98"/>
      <c r="B4853" s="98"/>
      <c r="C4853" s="98"/>
      <c r="D4853" s="98"/>
      <c r="E4853" s="98"/>
      <c r="F4853" s="98"/>
      <c r="G4853" s="98"/>
      <c r="H4853" s="98"/>
      <c r="I4853" s="98"/>
      <c r="J4853" s="98"/>
      <c r="K4853" s="98"/>
      <c r="L4853" s="98"/>
      <c r="M4853" s="98"/>
      <c r="N4853" s="98"/>
      <c r="O4853" s="98"/>
      <c r="P4853" s="97"/>
      <c r="Q4853" s="18"/>
      <c r="R4853" s="18"/>
    </row>
    <row r="4854" spans="1:18" x14ac:dyDescent="0.3">
      <c r="A4854" s="98"/>
      <c r="B4854" s="98"/>
      <c r="C4854" s="98"/>
      <c r="D4854" s="98"/>
      <c r="E4854" s="98"/>
      <c r="F4854" s="98"/>
      <c r="G4854" s="98"/>
      <c r="H4854" s="98"/>
      <c r="I4854" s="98"/>
      <c r="J4854" s="98"/>
      <c r="K4854" s="98"/>
      <c r="L4854" s="98"/>
      <c r="M4854" s="98"/>
      <c r="N4854" s="98"/>
      <c r="O4854" s="98"/>
      <c r="P4854" s="97"/>
      <c r="Q4854" s="18"/>
      <c r="R4854" s="18"/>
    </row>
    <row r="4855" spans="1:18" x14ac:dyDescent="0.3">
      <c r="A4855" s="98"/>
      <c r="B4855" s="98"/>
      <c r="C4855" s="98"/>
      <c r="D4855" s="98"/>
      <c r="E4855" s="98"/>
      <c r="F4855" s="98"/>
      <c r="G4855" s="98"/>
      <c r="H4855" s="98"/>
      <c r="I4855" s="98"/>
      <c r="J4855" s="98"/>
      <c r="K4855" s="98"/>
      <c r="L4855" s="98"/>
      <c r="M4855" s="98"/>
      <c r="N4855" s="98"/>
      <c r="O4855" s="98"/>
      <c r="P4855" s="97"/>
      <c r="Q4855" s="18"/>
      <c r="R4855" s="18"/>
    </row>
    <row r="4856" spans="1:18" x14ac:dyDescent="0.3">
      <c r="A4856" s="98"/>
      <c r="B4856" s="98"/>
      <c r="C4856" s="98"/>
      <c r="D4856" s="98"/>
      <c r="E4856" s="98"/>
      <c r="F4856" s="98"/>
      <c r="G4856" s="98"/>
      <c r="H4856" s="98"/>
      <c r="I4856" s="98"/>
      <c r="J4856" s="98"/>
      <c r="K4856" s="98"/>
      <c r="L4856" s="98"/>
      <c r="M4856" s="98"/>
      <c r="N4856" s="98"/>
      <c r="O4856" s="98"/>
      <c r="P4856" s="97"/>
      <c r="Q4856" s="18"/>
      <c r="R4856" s="18"/>
    </row>
    <row r="4857" spans="1:18" x14ac:dyDescent="0.3">
      <c r="A4857" s="98"/>
      <c r="B4857" s="98"/>
      <c r="C4857" s="98"/>
      <c r="D4857" s="98"/>
      <c r="E4857" s="98"/>
      <c r="F4857" s="98"/>
      <c r="G4857" s="98"/>
      <c r="H4857" s="98"/>
      <c r="I4857" s="98"/>
      <c r="J4857" s="98"/>
      <c r="K4857" s="98"/>
      <c r="L4857" s="98"/>
      <c r="M4857" s="98"/>
      <c r="N4857" s="98"/>
      <c r="O4857" s="98"/>
      <c r="P4857" s="97"/>
      <c r="Q4857" s="18"/>
      <c r="R4857" s="18"/>
    </row>
    <row r="4858" spans="1:18" x14ac:dyDescent="0.3">
      <c r="A4858" s="98"/>
      <c r="B4858" s="98"/>
      <c r="C4858" s="98"/>
      <c r="D4858" s="98"/>
      <c r="E4858" s="98"/>
      <c r="F4858" s="98"/>
      <c r="G4858" s="98"/>
      <c r="H4858" s="98"/>
      <c r="I4858" s="98"/>
      <c r="J4858" s="98"/>
      <c r="K4858" s="98"/>
      <c r="L4858" s="98"/>
      <c r="M4858" s="98"/>
      <c r="N4858" s="98"/>
      <c r="O4858" s="98"/>
      <c r="P4858" s="97"/>
      <c r="Q4858" s="18"/>
      <c r="R4858" s="18"/>
    </row>
    <row r="4859" spans="1:18" x14ac:dyDescent="0.3">
      <c r="A4859" s="98"/>
      <c r="B4859" s="98"/>
      <c r="C4859" s="98"/>
      <c r="D4859" s="98"/>
      <c r="E4859" s="98"/>
      <c r="F4859" s="98"/>
      <c r="G4859" s="98"/>
      <c r="H4859" s="98"/>
      <c r="I4859" s="98"/>
      <c r="J4859" s="98"/>
      <c r="K4859" s="98"/>
      <c r="L4859" s="98"/>
      <c r="M4859" s="98"/>
      <c r="N4859" s="98"/>
      <c r="O4859" s="98"/>
      <c r="P4859" s="97"/>
      <c r="Q4859" s="18"/>
      <c r="R4859" s="18"/>
    </row>
    <row r="4860" spans="1:18" x14ac:dyDescent="0.3">
      <c r="A4860" s="98"/>
      <c r="B4860" s="98"/>
      <c r="C4860" s="98"/>
      <c r="D4860" s="98"/>
      <c r="E4860" s="98"/>
      <c r="F4860" s="98"/>
      <c r="G4860" s="98"/>
      <c r="H4860" s="98"/>
      <c r="I4860" s="98"/>
      <c r="J4860" s="98"/>
      <c r="K4860" s="98"/>
      <c r="L4860" s="98"/>
      <c r="M4860" s="98"/>
      <c r="N4860" s="98"/>
      <c r="O4860" s="98"/>
      <c r="P4860" s="97"/>
      <c r="Q4860" s="18"/>
      <c r="R4860" s="18"/>
    </row>
    <row r="4861" spans="1:18" x14ac:dyDescent="0.3">
      <c r="A4861" s="98"/>
      <c r="B4861" s="98"/>
      <c r="C4861" s="98"/>
      <c r="D4861" s="98"/>
      <c r="E4861" s="98"/>
      <c r="F4861" s="98"/>
      <c r="G4861" s="98"/>
      <c r="H4861" s="98"/>
      <c r="I4861" s="98"/>
      <c r="J4861" s="98"/>
      <c r="K4861" s="98"/>
      <c r="L4861" s="98"/>
      <c r="M4861" s="98"/>
      <c r="N4861" s="98"/>
      <c r="O4861" s="98"/>
      <c r="P4861" s="97"/>
      <c r="Q4861" s="18"/>
      <c r="R4861" s="18"/>
    </row>
    <row r="4862" spans="1:18" x14ac:dyDescent="0.3">
      <c r="A4862" s="98"/>
      <c r="B4862" s="98"/>
      <c r="C4862" s="98"/>
      <c r="D4862" s="98"/>
      <c r="E4862" s="98"/>
      <c r="F4862" s="98"/>
      <c r="G4862" s="98"/>
      <c r="H4862" s="98"/>
      <c r="I4862" s="98"/>
      <c r="J4862" s="98"/>
      <c r="K4862" s="98"/>
      <c r="L4862" s="98"/>
      <c r="M4862" s="98"/>
      <c r="N4862" s="98"/>
      <c r="O4862" s="98"/>
      <c r="P4862" s="97"/>
      <c r="Q4862" s="18"/>
      <c r="R4862" s="18"/>
    </row>
    <row r="4863" spans="1:18" x14ac:dyDescent="0.3">
      <c r="A4863" s="98"/>
      <c r="B4863" s="98"/>
      <c r="C4863" s="98"/>
      <c r="D4863" s="98"/>
      <c r="E4863" s="98"/>
      <c r="F4863" s="98"/>
      <c r="G4863" s="98"/>
      <c r="H4863" s="98"/>
      <c r="I4863" s="98"/>
      <c r="J4863" s="98"/>
      <c r="K4863" s="98"/>
      <c r="L4863" s="98"/>
      <c r="M4863" s="98"/>
      <c r="N4863" s="98"/>
      <c r="O4863" s="98"/>
      <c r="P4863" s="97"/>
      <c r="Q4863" s="18"/>
      <c r="R4863" s="18"/>
    </row>
    <row r="4864" spans="1:18" x14ac:dyDescent="0.3">
      <c r="A4864" s="98"/>
      <c r="B4864" s="98"/>
      <c r="C4864" s="98"/>
      <c r="D4864" s="98"/>
      <c r="E4864" s="98"/>
      <c r="F4864" s="98"/>
      <c r="G4864" s="98"/>
      <c r="H4864" s="98"/>
      <c r="I4864" s="98"/>
      <c r="J4864" s="98"/>
      <c r="K4864" s="98"/>
      <c r="L4864" s="98"/>
      <c r="M4864" s="98"/>
      <c r="N4864" s="98"/>
      <c r="O4864" s="98"/>
      <c r="P4864" s="97"/>
      <c r="Q4864" s="18"/>
      <c r="R4864" s="18"/>
    </row>
    <row r="4865" spans="1:18" x14ac:dyDescent="0.3">
      <c r="A4865" s="98"/>
      <c r="B4865" s="98"/>
      <c r="C4865" s="98"/>
      <c r="D4865" s="98"/>
      <c r="E4865" s="98"/>
      <c r="F4865" s="98"/>
      <c r="G4865" s="98"/>
      <c r="H4865" s="98"/>
      <c r="I4865" s="98"/>
      <c r="J4865" s="98"/>
      <c r="K4865" s="98"/>
      <c r="L4865" s="98"/>
      <c r="M4865" s="98"/>
      <c r="N4865" s="98"/>
      <c r="O4865" s="98"/>
      <c r="P4865" s="97"/>
      <c r="Q4865" s="18"/>
      <c r="R4865" s="18"/>
    </row>
    <row r="4866" spans="1:18" x14ac:dyDescent="0.3">
      <c r="A4866" s="98"/>
      <c r="B4866" s="98"/>
      <c r="C4866" s="98"/>
      <c r="D4866" s="98"/>
      <c r="E4866" s="98"/>
      <c r="F4866" s="98"/>
      <c r="G4866" s="98"/>
      <c r="H4866" s="98"/>
      <c r="I4866" s="98"/>
      <c r="J4866" s="98"/>
      <c r="K4866" s="98"/>
      <c r="L4866" s="98"/>
      <c r="M4866" s="98"/>
      <c r="N4866" s="98"/>
      <c r="O4866" s="98"/>
      <c r="P4866" s="97"/>
      <c r="Q4866" s="18"/>
      <c r="R4866" s="18"/>
    </row>
    <row r="4867" spans="1:18" x14ac:dyDescent="0.3">
      <c r="A4867" s="98"/>
      <c r="B4867" s="98"/>
      <c r="C4867" s="98"/>
      <c r="D4867" s="98"/>
      <c r="E4867" s="98"/>
      <c r="F4867" s="98"/>
      <c r="G4867" s="98"/>
      <c r="H4867" s="98"/>
      <c r="I4867" s="98"/>
      <c r="J4867" s="98"/>
      <c r="K4867" s="98"/>
      <c r="L4867" s="98"/>
      <c r="M4867" s="98"/>
      <c r="N4867" s="98"/>
      <c r="O4867" s="98"/>
      <c r="P4867" s="97"/>
      <c r="Q4867" s="18"/>
      <c r="R4867" s="18"/>
    </row>
    <row r="4868" spans="1:18" x14ac:dyDescent="0.3">
      <c r="A4868" s="98"/>
      <c r="B4868" s="98"/>
      <c r="C4868" s="98"/>
      <c r="D4868" s="98"/>
      <c r="E4868" s="98"/>
      <c r="F4868" s="98"/>
      <c r="G4868" s="98"/>
      <c r="H4868" s="98"/>
      <c r="I4868" s="98"/>
      <c r="J4868" s="98"/>
      <c r="K4868" s="98"/>
      <c r="L4868" s="98"/>
      <c r="M4868" s="98"/>
      <c r="N4868" s="98"/>
      <c r="O4868" s="98"/>
      <c r="P4868" s="97"/>
      <c r="Q4868" s="18"/>
      <c r="R4868" s="18"/>
    </row>
    <row r="4869" spans="1:18" x14ac:dyDescent="0.3">
      <c r="A4869" s="98"/>
      <c r="B4869" s="98"/>
      <c r="C4869" s="98"/>
      <c r="D4869" s="98"/>
      <c r="E4869" s="98"/>
      <c r="F4869" s="98"/>
      <c r="G4869" s="98"/>
      <c r="H4869" s="98"/>
      <c r="I4869" s="98"/>
      <c r="J4869" s="98"/>
      <c r="K4869" s="98"/>
      <c r="L4869" s="98"/>
      <c r="M4869" s="98"/>
      <c r="N4869" s="98"/>
      <c r="O4869" s="98"/>
      <c r="P4869" s="97"/>
      <c r="Q4869" s="18"/>
      <c r="R4869" s="18"/>
    </row>
    <row r="4870" spans="1:18" x14ac:dyDescent="0.3">
      <c r="A4870" s="98"/>
      <c r="B4870" s="98"/>
      <c r="C4870" s="98"/>
      <c r="D4870" s="98"/>
      <c r="E4870" s="98"/>
      <c r="F4870" s="98"/>
      <c r="G4870" s="98"/>
      <c r="H4870" s="98"/>
      <c r="I4870" s="98"/>
      <c r="J4870" s="98"/>
      <c r="K4870" s="98"/>
      <c r="L4870" s="98"/>
      <c r="M4870" s="98"/>
      <c r="N4870" s="98"/>
      <c r="O4870" s="98"/>
      <c r="P4870" s="97"/>
      <c r="Q4870" s="18"/>
      <c r="R4870" s="18"/>
    </row>
    <row r="4871" spans="1:18" x14ac:dyDescent="0.3">
      <c r="A4871" s="98"/>
      <c r="B4871" s="98"/>
      <c r="C4871" s="98"/>
      <c r="D4871" s="98"/>
      <c r="E4871" s="98"/>
      <c r="F4871" s="98"/>
      <c r="G4871" s="98"/>
      <c r="H4871" s="98"/>
      <c r="I4871" s="98"/>
      <c r="J4871" s="98"/>
      <c r="K4871" s="98"/>
      <c r="L4871" s="98"/>
      <c r="M4871" s="98"/>
      <c r="N4871" s="98"/>
      <c r="O4871" s="98"/>
      <c r="P4871" s="97"/>
      <c r="Q4871" s="18"/>
      <c r="R4871" s="18"/>
    </row>
    <row r="4872" spans="1:18" x14ac:dyDescent="0.3">
      <c r="A4872" s="98"/>
      <c r="B4872" s="98"/>
      <c r="C4872" s="98"/>
      <c r="D4872" s="98"/>
      <c r="E4872" s="98"/>
      <c r="F4872" s="98"/>
      <c r="G4872" s="98"/>
      <c r="H4872" s="98"/>
      <c r="I4872" s="98"/>
      <c r="J4872" s="98"/>
      <c r="K4872" s="98"/>
      <c r="L4872" s="98"/>
      <c r="M4872" s="98"/>
      <c r="N4872" s="98"/>
      <c r="O4872" s="98"/>
      <c r="P4872" s="97"/>
      <c r="Q4872" s="18"/>
      <c r="R4872" s="18"/>
    </row>
    <row r="4873" spans="1:18" x14ac:dyDescent="0.3">
      <c r="A4873" s="98"/>
      <c r="B4873" s="98"/>
      <c r="C4873" s="98"/>
      <c r="D4873" s="98"/>
      <c r="E4873" s="98"/>
      <c r="F4873" s="98"/>
      <c r="G4873" s="98"/>
      <c r="H4873" s="98"/>
      <c r="I4873" s="98"/>
      <c r="J4873" s="98"/>
      <c r="K4873" s="98"/>
      <c r="L4873" s="98"/>
      <c r="M4873" s="98"/>
      <c r="N4873" s="98"/>
      <c r="O4873" s="98"/>
      <c r="P4873" s="97"/>
      <c r="Q4873" s="18"/>
      <c r="R4873" s="18"/>
    </row>
    <row r="4874" spans="1:18" x14ac:dyDescent="0.3">
      <c r="A4874" s="98"/>
      <c r="B4874" s="98"/>
      <c r="C4874" s="98"/>
      <c r="D4874" s="98"/>
      <c r="E4874" s="98"/>
      <c r="F4874" s="98"/>
      <c r="G4874" s="98"/>
      <c r="H4874" s="98"/>
      <c r="I4874" s="98"/>
      <c r="J4874" s="98"/>
      <c r="K4874" s="98"/>
      <c r="L4874" s="98"/>
      <c r="M4874" s="98"/>
      <c r="N4874" s="98"/>
      <c r="O4874" s="98"/>
      <c r="P4874" s="97"/>
      <c r="Q4874" s="18"/>
      <c r="R4874" s="18"/>
    </row>
    <row r="4875" spans="1:18" x14ac:dyDescent="0.3">
      <c r="A4875" s="98"/>
      <c r="B4875" s="98"/>
      <c r="C4875" s="98"/>
      <c r="D4875" s="98"/>
      <c r="E4875" s="98"/>
      <c r="F4875" s="98"/>
      <c r="G4875" s="98"/>
      <c r="H4875" s="98"/>
      <c r="I4875" s="98"/>
      <c r="J4875" s="98"/>
      <c r="K4875" s="98"/>
      <c r="L4875" s="98"/>
      <c r="M4875" s="98"/>
      <c r="N4875" s="98"/>
      <c r="O4875" s="98"/>
      <c r="P4875" s="97"/>
      <c r="Q4875" s="18"/>
      <c r="R4875" s="18"/>
    </row>
    <row r="4876" spans="1:18" x14ac:dyDescent="0.3">
      <c r="A4876" s="98"/>
      <c r="B4876" s="98"/>
      <c r="C4876" s="98"/>
      <c r="D4876" s="98"/>
      <c r="E4876" s="98"/>
      <c r="F4876" s="98"/>
      <c r="G4876" s="98"/>
      <c r="H4876" s="98"/>
      <c r="I4876" s="98"/>
      <c r="J4876" s="98"/>
      <c r="K4876" s="98"/>
      <c r="L4876" s="98"/>
      <c r="M4876" s="98"/>
      <c r="N4876" s="98"/>
      <c r="O4876" s="98"/>
      <c r="P4876" s="97"/>
      <c r="Q4876" s="18"/>
      <c r="R4876" s="18"/>
    </row>
    <row r="4877" spans="1:18" x14ac:dyDescent="0.3">
      <c r="A4877" s="98"/>
      <c r="B4877" s="98"/>
      <c r="C4877" s="98"/>
      <c r="D4877" s="98"/>
      <c r="E4877" s="98"/>
      <c r="F4877" s="98"/>
      <c r="G4877" s="98"/>
      <c r="H4877" s="98"/>
      <c r="I4877" s="98"/>
      <c r="J4877" s="98"/>
      <c r="K4877" s="98"/>
      <c r="L4877" s="98"/>
      <c r="M4877" s="98"/>
      <c r="N4877" s="98"/>
      <c r="O4877" s="98"/>
      <c r="P4877" s="97"/>
      <c r="Q4877" s="18"/>
      <c r="R4877" s="18"/>
    </row>
    <row r="4878" spans="1:18" x14ac:dyDescent="0.3">
      <c r="A4878" s="98"/>
      <c r="B4878" s="98"/>
      <c r="C4878" s="98"/>
      <c r="D4878" s="98"/>
      <c r="E4878" s="98"/>
      <c r="F4878" s="98"/>
      <c r="G4878" s="98"/>
      <c r="H4878" s="98"/>
      <c r="I4878" s="98"/>
      <c r="J4878" s="98"/>
      <c r="K4878" s="98"/>
      <c r="L4878" s="98"/>
      <c r="M4878" s="98"/>
      <c r="N4878" s="98"/>
      <c r="O4878" s="98"/>
      <c r="P4878" s="97"/>
      <c r="Q4878" s="18"/>
      <c r="R4878" s="18"/>
    </row>
    <row r="4879" spans="1:18" x14ac:dyDescent="0.3">
      <c r="A4879" s="98"/>
      <c r="B4879" s="98"/>
      <c r="C4879" s="98"/>
      <c r="D4879" s="98"/>
      <c r="E4879" s="98"/>
      <c r="F4879" s="98"/>
      <c r="G4879" s="98"/>
      <c r="H4879" s="98"/>
      <c r="I4879" s="98"/>
      <c r="J4879" s="98"/>
      <c r="K4879" s="98"/>
      <c r="L4879" s="98"/>
      <c r="M4879" s="98"/>
      <c r="N4879" s="98"/>
      <c r="O4879" s="98"/>
      <c r="P4879" s="97"/>
      <c r="Q4879" s="18"/>
      <c r="R4879" s="18"/>
    </row>
    <row r="4880" spans="1:18" x14ac:dyDescent="0.3">
      <c r="A4880" s="98"/>
      <c r="B4880" s="98"/>
      <c r="C4880" s="98"/>
      <c r="D4880" s="98"/>
      <c r="E4880" s="98"/>
      <c r="F4880" s="98"/>
      <c r="G4880" s="98"/>
      <c r="H4880" s="98"/>
      <c r="I4880" s="98"/>
      <c r="J4880" s="98"/>
      <c r="K4880" s="98"/>
      <c r="L4880" s="98"/>
      <c r="M4880" s="98"/>
      <c r="N4880" s="98"/>
      <c r="O4880" s="98"/>
      <c r="P4880" s="97"/>
      <c r="Q4880" s="18"/>
      <c r="R4880" s="18"/>
    </row>
    <row r="4881" spans="1:18" x14ac:dyDescent="0.3">
      <c r="A4881" s="98"/>
      <c r="B4881" s="98"/>
      <c r="C4881" s="98"/>
      <c r="D4881" s="98"/>
      <c r="E4881" s="98"/>
      <c r="F4881" s="98"/>
      <c r="G4881" s="98"/>
      <c r="H4881" s="98"/>
      <c r="I4881" s="98"/>
      <c r="J4881" s="98"/>
      <c r="K4881" s="98"/>
      <c r="L4881" s="98"/>
      <c r="M4881" s="98"/>
      <c r="N4881" s="98"/>
      <c r="O4881" s="98"/>
      <c r="P4881" s="97"/>
      <c r="Q4881" s="18"/>
      <c r="R4881" s="18"/>
    </row>
    <row r="4882" spans="1:18" x14ac:dyDescent="0.3">
      <c r="A4882" s="98"/>
      <c r="B4882" s="98"/>
      <c r="C4882" s="98"/>
      <c r="D4882" s="98"/>
      <c r="E4882" s="98"/>
      <c r="F4882" s="98"/>
      <c r="G4882" s="98"/>
      <c r="H4882" s="98"/>
      <c r="I4882" s="98"/>
      <c r="J4882" s="98"/>
      <c r="K4882" s="98"/>
      <c r="L4882" s="98"/>
      <c r="M4882" s="98"/>
      <c r="N4882" s="98"/>
      <c r="O4882" s="98"/>
      <c r="P4882" s="97"/>
      <c r="Q4882" s="18"/>
      <c r="R4882" s="18"/>
    </row>
    <row r="4883" spans="1:18" x14ac:dyDescent="0.3">
      <c r="A4883" s="98"/>
      <c r="B4883" s="98"/>
      <c r="C4883" s="98"/>
      <c r="D4883" s="98"/>
      <c r="E4883" s="98"/>
      <c r="F4883" s="98"/>
      <c r="G4883" s="98"/>
      <c r="H4883" s="98"/>
      <c r="I4883" s="98"/>
      <c r="J4883" s="98"/>
      <c r="K4883" s="98"/>
      <c r="L4883" s="98"/>
      <c r="M4883" s="98"/>
      <c r="N4883" s="98"/>
      <c r="O4883" s="98"/>
      <c r="P4883" s="97"/>
      <c r="Q4883" s="18"/>
      <c r="R4883" s="18"/>
    </row>
    <row r="4884" spans="1:18" x14ac:dyDescent="0.3">
      <c r="A4884" s="98"/>
      <c r="B4884" s="98"/>
      <c r="C4884" s="98"/>
      <c r="D4884" s="98"/>
      <c r="E4884" s="98"/>
      <c r="F4884" s="98"/>
      <c r="G4884" s="98"/>
      <c r="H4884" s="98"/>
      <c r="I4884" s="98"/>
      <c r="J4884" s="98"/>
      <c r="K4884" s="98"/>
      <c r="L4884" s="98"/>
      <c r="M4884" s="98"/>
      <c r="N4884" s="98"/>
      <c r="O4884" s="98"/>
      <c r="P4884" s="97"/>
      <c r="Q4884" s="18"/>
      <c r="R4884" s="18"/>
    </row>
    <row r="4885" spans="1:18" x14ac:dyDescent="0.3">
      <c r="A4885" s="98"/>
      <c r="B4885" s="98"/>
      <c r="C4885" s="98"/>
      <c r="D4885" s="98"/>
      <c r="E4885" s="98"/>
      <c r="F4885" s="98"/>
      <c r="G4885" s="98"/>
      <c r="H4885" s="98"/>
      <c r="I4885" s="98"/>
      <c r="J4885" s="98"/>
      <c r="K4885" s="98"/>
      <c r="L4885" s="98"/>
      <c r="M4885" s="98"/>
      <c r="N4885" s="98"/>
      <c r="O4885" s="98"/>
      <c r="P4885" s="97"/>
      <c r="Q4885" s="18"/>
      <c r="R4885" s="18"/>
    </row>
    <row r="4886" spans="1:18" x14ac:dyDescent="0.3">
      <c r="A4886" s="98"/>
      <c r="B4886" s="98"/>
      <c r="C4886" s="98"/>
      <c r="D4886" s="98"/>
      <c r="E4886" s="98"/>
      <c r="F4886" s="98"/>
      <c r="G4886" s="98"/>
      <c r="H4886" s="98"/>
      <c r="I4886" s="98"/>
      <c r="J4886" s="98"/>
      <c r="K4886" s="98"/>
      <c r="L4886" s="98"/>
      <c r="M4886" s="98"/>
      <c r="N4886" s="98"/>
      <c r="O4886" s="98"/>
      <c r="P4886" s="97"/>
      <c r="Q4886" s="18"/>
      <c r="R4886" s="18"/>
    </row>
    <row r="4887" spans="1:18" x14ac:dyDescent="0.3">
      <c r="A4887" s="98"/>
      <c r="B4887" s="98"/>
      <c r="C4887" s="98"/>
      <c r="D4887" s="98"/>
      <c r="E4887" s="98"/>
      <c r="F4887" s="98"/>
      <c r="G4887" s="98"/>
      <c r="H4887" s="98"/>
      <c r="I4887" s="98"/>
      <c r="J4887" s="98"/>
      <c r="K4887" s="98"/>
      <c r="L4887" s="98"/>
      <c r="M4887" s="98"/>
      <c r="N4887" s="98"/>
      <c r="O4887" s="98"/>
      <c r="P4887" s="97"/>
      <c r="Q4887" s="18"/>
      <c r="R4887" s="18"/>
    </row>
    <row r="4888" spans="1:18" x14ac:dyDescent="0.3">
      <c r="A4888" s="98"/>
      <c r="B4888" s="98"/>
      <c r="C4888" s="98"/>
      <c r="D4888" s="98"/>
      <c r="E4888" s="98"/>
      <c r="F4888" s="98"/>
      <c r="G4888" s="98"/>
      <c r="H4888" s="98"/>
      <c r="I4888" s="98"/>
      <c r="J4888" s="98"/>
      <c r="K4888" s="98"/>
      <c r="L4888" s="98"/>
      <c r="M4888" s="98"/>
      <c r="N4888" s="98"/>
      <c r="O4888" s="98"/>
      <c r="P4888" s="97"/>
      <c r="Q4888" s="18"/>
      <c r="R4888" s="18"/>
    </row>
    <row r="4889" spans="1:18" x14ac:dyDescent="0.3">
      <c r="A4889" s="98"/>
      <c r="B4889" s="98"/>
      <c r="C4889" s="98"/>
      <c r="D4889" s="98"/>
      <c r="E4889" s="98"/>
      <c r="F4889" s="98"/>
      <c r="G4889" s="98"/>
      <c r="H4889" s="98"/>
      <c r="I4889" s="98"/>
      <c r="J4889" s="98"/>
      <c r="K4889" s="98"/>
      <c r="L4889" s="98"/>
      <c r="M4889" s="98"/>
      <c r="N4889" s="98"/>
      <c r="O4889" s="98"/>
      <c r="P4889" s="97"/>
      <c r="Q4889" s="18"/>
      <c r="R4889" s="18"/>
    </row>
    <row r="4890" spans="1:18" x14ac:dyDescent="0.3">
      <c r="A4890" s="98"/>
      <c r="B4890" s="98"/>
      <c r="C4890" s="98"/>
      <c r="D4890" s="98"/>
      <c r="E4890" s="98"/>
      <c r="F4890" s="98"/>
      <c r="G4890" s="98"/>
      <c r="H4890" s="98"/>
      <c r="I4890" s="98"/>
      <c r="J4890" s="98"/>
      <c r="K4890" s="98"/>
      <c r="L4890" s="98"/>
      <c r="M4890" s="98"/>
      <c r="N4890" s="98"/>
      <c r="O4890" s="98"/>
      <c r="P4890" s="97"/>
      <c r="Q4890" s="18"/>
      <c r="R4890" s="18"/>
    </row>
    <row r="4891" spans="1:18" x14ac:dyDescent="0.3">
      <c r="A4891" s="98"/>
      <c r="B4891" s="98"/>
      <c r="C4891" s="98"/>
      <c r="D4891" s="98"/>
      <c r="E4891" s="98"/>
      <c r="F4891" s="98"/>
      <c r="G4891" s="98"/>
      <c r="H4891" s="98"/>
      <c r="I4891" s="98"/>
      <c r="J4891" s="98"/>
      <c r="K4891" s="98"/>
      <c r="L4891" s="98"/>
      <c r="M4891" s="98"/>
      <c r="N4891" s="98"/>
      <c r="O4891" s="98"/>
      <c r="P4891" s="97"/>
      <c r="Q4891" s="18"/>
      <c r="R4891" s="18"/>
    </row>
    <row r="4892" spans="1:18" x14ac:dyDescent="0.3">
      <c r="A4892" s="98"/>
      <c r="B4892" s="98"/>
      <c r="C4892" s="98"/>
      <c r="D4892" s="98"/>
      <c r="E4892" s="98"/>
      <c r="F4892" s="98"/>
      <c r="G4892" s="98"/>
      <c r="H4892" s="98"/>
      <c r="I4892" s="98"/>
      <c r="J4892" s="98"/>
      <c r="K4892" s="98"/>
      <c r="L4892" s="98"/>
      <c r="M4892" s="98"/>
      <c r="N4892" s="98"/>
      <c r="O4892" s="98"/>
      <c r="P4892" s="97"/>
      <c r="Q4892" s="18"/>
      <c r="R4892" s="18"/>
    </row>
    <row r="4893" spans="1:18" x14ac:dyDescent="0.3">
      <c r="A4893" s="98"/>
      <c r="B4893" s="98"/>
      <c r="C4893" s="98"/>
      <c r="D4893" s="98"/>
      <c r="E4893" s="98"/>
      <c r="F4893" s="98"/>
      <c r="G4893" s="98"/>
      <c r="H4893" s="98"/>
      <c r="I4893" s="98"/>
      <c r="J4893" s="98"/>
      <c r="K4893" s="98"/>
      <c r="L4893" s="98"/>
      <c r="M4893" s="98"/>
      <c r="N4893" s="98"/>
      <c r="O4893" s="98"/>
      <c r="P4893" s="97"/>
      <c r="Q4893" s="18"/>
      <c r="R4893" s="18"/>
    </row>
    <row r="4894" spans="1:18" x14ac:dyDescent="0.3">
      <c r="A4894" s="98"/>
      <c r="B4894" s="98"/>
      <c r="C4894" s="98"/>
      <c r="D4894" s="98"/>
      <c r="E4894" s="98"/>
      <c r="F4894" s="98"/>
      <c r="G4894" s="98"/>
      <c r="H4894" s="98"/>
      <c r="I4894" s="98"/>
      <c r="J4894" s="98"/>
      <c r="K4894" s="98"/>
      <c r="L4894" s="98"/>
      <c r="M4894" s="98"/>
      <c r="N4894" s="98"/>
      <c r="O4894" s="98"/>
      <c r="P4894" s="97"/>
      <c r="Q4894" s="18"/>
      <c r="R4894" s="18"/>
    </row>
    <row r="4895" spans="1:18" x14ac:dyDescent="0.3">
      <c r="A4895" s="98"/>
      <c r="B4895" s="98"/>
      <c r="C4895" s="98"/>
      <c r="D4895" s="98"/>
      <c r="E4895" s="98"/>
      <c r="F4895" s="98"/>
      <c r="G4895" s="98"/>
      <c r="H4895" s="98"/>
      <c r="I4895" s="98"/>
      <c r="J4895" s="98"/>
      <c r="K4895" s="98"/>
      <c r="L4895" s="98"/>
      <c r="M4895" s="98"/>
      <c r="N4895" s="98"/>
      <c r="O4895" s="98"/>
      <c r="P4895" s="97"/>
      <c r="Q4895" s="18"/>
      <c r="R4895" s="18"/>
    </row>
    <row r="4896" spans="1:18" x14ac:dyDescent="0.3">
      <c r="A4896" s="98"/>
      <c r="B4896" s="98"/>
      <c r="C4896" s="98"/>
      <c r="D4896" s="98"/>
      <c r="E4896" s="98"/>
      <c r="F4896" s="98"/>
      <c r="G4896" s="98"/>
      <c r="H4896" s="98"/>
      <c r="I4896" s="98"/>
      <c r="J4896" s="98"/>
      <c r="K4896" s="98"/>
      <c r="L4896" s="98"/>
      <c r="M4896" s="98"/>
      <c r="N4896" s="98"/>
      <c r="O4896" s="98"/>
      <c r="P4896" s="97"/>
      <c r="Q4896" s="18"/>
      <c r="R4896" s="18"/>
    </row>
    <row r="4897" spans="1:18" x14ac:dyDescent="0.3">
      <c r="A4897" s="98"/>
      <c r="B4897" s="98"/>
      <c r="C4897" s="98"/>
      <c r="D4897" s="98"/>
      <c r="E4897" s="98"/>
      <c r="F4897" s="98"/>
      <c r="G4897" s="98"/>
      <c r="H4897" s="98"/>
      <c r="I4897" s="98"/>
      <c r="J4897" s="98"/>
      <c r="K4897" s="98"/>
      <c r="L4897" s="98"/>
      <c r="M4897" s="98"/>
      <c r="N4897" s="98"/>
      <c r="O4897" s="98"/>
      <c r="P4897" s="97"/>
      <c r="Q4897" s="18"/>
      <c r="R4897" s="18"/>
    </row>
    <row r="4898" spans="1:18" x14ac:dyDescent="0.3">
      <c r="A4898" s="98"/>
      <c r="B4898" s="98"/>
      <c r="C4898" s="98"/>
      <c r="D4898" s="98"/>
      <c r="E4898" s="98"/>
      <c r="F4898" s="98"/>
      <c r="G4898" s="98"/>
      <c r="H4898" s="98"/>
      <c r="I4898" s="98"/>
      <c r="J4898" s="98"/>
      <c r="K4898" s="98"/>
      <c r="L4898" s="98"/>
      <c r="M4898" s="98"/>
      <c r="N4898" s="98"/>
      <c r="O4898" s="98"/>
      <c r="P4898" s="97"/>
      <c r="Q4898" s="18"/>
      <c r="R4898" s="18"/>
    </row>
    <row r="4899" spans="1:18" x14ac:dyDescent="0.3">
      <c r="A4899" s="98"/>
      <c r="B4899" s="98"/>
      <c r="C4899" s="98"/>
      <c r="D4899" s="98"/>
      <c r="E4899" s="98"/>
      <c r="F4899" s="98"/>
      <c r="G4899" s="98"/>
      <c r="H4899" s="98"/>
      <c r="I4899" s="98"/>
      <c r="J4899" s="98"/>
      <c r="K4899" s="98"/>
      <c r="L4899" s="98"/>
      <c r="M4899" s="98"/>
      <c r="N4899" s="98"/>
      <c r="O4899" s="98"/>
      <c r="P4899" s="97"/>
      <c r="Q4899" s="18"/>
      <c r="R4899" s="18"/>
    </row>
    <row r="4900" spans="1:18" x14ac:dyDescent="0.3">
      <c r="A4900" s="98"/>
      <c r="B4900" s="98"/>
      <c r="C4900" s="98"/>
      <c r="D4900" s="98"/>
      <c r="E4900" s="98"/>
      <c r="F4900" s="98"/>
      <c r="G4900" s="98"/>
      <c r="H4900" s="98"/>
      <c r="I4900" s="98"/>
      <c r="J4900" s="98"/>
      <c r="K4900" s="98"/>
      <c r="L4900" s="98"/>
      <c r="M4900" s="98"/>
      <c r="N4900" s="98"/>
      <c r="O4900" s="98"/>
      <c r="P4900" s="97"/>
      <c r="Q4900" s="18"/>
      <c r="R4900" s="18"/>
    </row>
    <row r="4901" spans="1:18" x14ac:dyDescent="0.3">
      <c r="A4901" s="98"/>
      <c r="B4901" s="98"/>
      <c r="C4901" s="98"/>
      <c r="D4901" s="98"/>
      <c r="E4901" s="98"/>
      <c r="F4901" s="98"/>
      <c r="G4901" s="98"/>
      <c r="H4901" s="98"/>
      <c r="I4901" s="98"/>
      <c r="J4901" s="98"/>
      <c r="K4901" s="98"/>
      <c r="L4901" s="98"/>
      <c r="M4901" s="98"/>
      <c r="N4901" s="98"/>
      <c r="O4901" s="98"/>
      <c r="P4901" s="97"/>
      <c r="Q4901" s="18"/>
      <c r="R4901" s="18"/>
    </row>
    <row r="4902" spans="1:18" x14ac:dyDescent="0.3">
      <c r="A4902" s="98"/>
      <c r="B4902" s="98"/>
      <c r="C4902" s="98"/>
      <c r="D4902" s="98"/>
      <c r="E4902" s="98"/>
      <c r="F4902" s="98"/>
      <c r="G4902" s="98"/>
      <c r="H4902" s="98"/>
      <c r="I4902" s="98"/>
      <c r="J4902" s="98"/>
      <c r="K4902" s="98"/>
      <c r="L4902" s="98"/>
      <c r="M4902" s="98"/>
      <c r="N4902" s="98"/>
      <c r="O4902" s="98"/>
      <c r="P4902" s="97"/>
      <c r="Q4902" s="18"/>
      <c r="R4902" s="18"/>
    </row>
    <row r="4903" spans="1:18" x14ac:dyDescent="0.3">
      <c r="A4903" s="98"/>
      <c r="B4903" s="98"/>
      <c r="C4903" s="98"/>
      <c r="D4903" s="98"/>
      <c r="E4903" s="98"/>
      <c r="F4903" s="98"/>
      <c r="G4903" s="98"/>
      <c r="H4903" s="98"/>
      <c r="I4903" s="98"/>
      <c r="J4903" s="98"/>
      <c r="K4903" s="98"/>
      <c r="L4903" s="98"/>
      <c r="M4903" s="98"/>
      <c r="N4903" s="98"/>
      <c r="O4903" s="98"/>
      <c r="P4903" s="97"/>
      <c r="Q4903" s="18"/>
      <c r="R4903" s="18"/>
    </row>
    <row r="4904" spans="1:18" x14ac:dyDescent="0.3">
      <c r="A4904" s="98"/>
      <c r="B4904" s="98"/>
      <c r="C4904" s="98"/>
      <c r="D4904" s="98"/>
      <c r="E4904" s="98"/>
      <c r="F4904" s="98"/>
      <c r="G4904" s="98"/>
      <c r="H4904" s="98"/>
      <c r="I4904" s="98"/>
      <c r="J4904" s="98"/>
      <c r="K4904" s="98"/>
      <c r="L4904" s="98"/>
      <c r="M4904" s="98"/>
      <c r="N4904" s="98"/>
      <c r="O4904" s="98"/>
      <c r="P4904" s="97"/>
      <c r="Q4904" s="18"/>
      <c r="R4904" s="18"/>
    </row>
    <row r="4905" spans="1:18" x14ac:dyDescent="0.3">
      <c r="A4905" s="98"/>
      <c r="B4905" s="98"/>
      <c r="C4905" s="98"/>
      <c r="D4905" s="98"/>
      <c r="E4905" s="98"/>
      <c r="F4905" s="98"/>
      <c r="G4905" s="98"/>
      <c r="H4905" s="98"/>
      <c r="I4905" s="98"/>
      <c r="J4905" s="98"/>
      <c r="K4905" s="98"/>
      <c r="L4905" s="98"/>
      <c r="M4905" s="98"/>
      <c r="N4905" s="98"/>
      <c r="O4905" s="98"/>
      <c r="P4905" s="97"/>
      <c r="Q4905" s="18"/>
      <c r="R4905" s="18"/>
    </row>
    <row r="4906" spans="1:18" x14ac:dyDescent="0.3">
      <c r="A4906" s="98"/>
      <c r="B4906" s="98"/>
      <c r="C4906" s="98"/>
      <c r="D4906" s="98"/>
      <c r="E4906" s="98"/>
      <c r="F4906" s="98"/>
      <c r="G4906" s="98"/>
      <c r="H4906" s="98"/>
      <c r="I4906" s="98"/>
      <c r="J4906" s="98"/>
      <c r="K4906" s="98"/>
      <c r="L4906" s="98"/>
      <c r="M4906" s="98"/>
      <c r="N4906" s="98"/>
      <c r="O4906" s="98"/>
      <c r="P4906" s="97"/>
      <c r="Q4906" s="18"/>
      <c r="R4906" s="18"/>
    </row>
    <row r="4907" spans="1:18" x14ac:dyDescent="0.3">
      <c r="A4907" s="98"/>
      <c r="B4907" s="98"/>
      <c r="C4907" s="98"/>
      <c r="D4907" s="98"/>
      <c r="E4907" s="98"/>
      <c r="F4907" s="98"/>
      <c r="G4907" s="98"/>
      <c r="H4907" s="98"/>
      <c r="I4907" s="98"/>
      <c r="J4907" s="98"/>
      <c r="K4907" s="98"/>
      <c r="L4907" s="98"/>
      <c r="M4907" s="98"/>
      <c r="N4907" s="98"/>
      <c r="O4907" s="98"/>
      <c r="P4907" s="97"/>
      <c r="Q4907" s="18"/>
      <c r="R4907" s="18"/>
    </row>
    <row r="4908" spans="1:18" x14ac:dyDescent="0.3">
      <c r="A4908" s="98"/>
      <c r="B4908" s="98"/>
      <c r="C4908" s="98"/>
      <c r="D4908" s="98"/>
      <c r="E4908" s="98"/>
      <c r="F4908" s="98"/>
      <c r="G4908" s="98"/>
      <c r="H4908" s="98"/>
      <c r="I4908" s="98"/>
      <c r="J4908" s="98"/>
      <c r="K4908" s="98"/>
      <c r="L4908" s="98"/>
      <c r="M4908" s="98"/>
      <c r="N4908" s="98"/>
      <c r="O4908" s="98"/>
      <c r="P4908" s="97"/>
      <c r="Q4908" s="18"/>
      <c r="R4908" s="18"/>
    </row>
    <row r="4909" spans="1:18" x14ac:dyDescent="0.3">
      <c r="A4909" s="98"/>
      <c r="B4909" s="98"/>
      <c r="C4909" s="98"/>
      <c r="D4909" s="98"/>
      <c r="E4909" s="98"/>
      <c r="F4909" s="98"/>
      <c r="G4909" s="98"/>
      <c r="H4909" s="98"/>
      <c r="I4909" s="98"/>
      <c r="J4909" s="98"/>
      <c r="K4909" s="98"/>
      <c r="L4909" s="98"/>
      <c r="M4909" s="98"/>
      <c r="N4909" s="98"/>
      <c r="O4909" s="98"/>
      <c r="P4909" s="97"/>
      <c r="Q4909" s="18"/>
      <c r="R4909" s="18"/>
    </row>
    <row r="4910" spans="1:18" x14ac:dyDescent="0.3">
      <c r="A4910" s="98"/>
      <c r="B4910" s="98"/>
      <c r="C4910" s="98"/>
      <c r="D4910" s="98"/>
      <c r="E4910" s="98"/>
      <c r="F4910" s="98"/>
      <c r="G4910" s="98"/>
      <c r="H4910" s="98"/>
      <c r="I4910" s="98"/>
      <c r="J4910" s="98"/>
      <c r="K4910" s="98"/>
      <c r="L4910" s="98"/>
      <c r="M4910" s="98"/>
      <c r="N4910" s="98"/>
      <c r="O4910" s="98"/>
      <c r="P4910" s="97"/>
      <c r="Q4910" s="18"/>
      <c r="R4910" s="18"/>
    </row>
    <row r="4911" spans="1:18" x14ac:dyDescent="0.3">
      <c r="A4911" s="98"/>
      <c r="B4911" s="98"/>
      <c r="C4911" s="98"/>
      <c r="D4911" s="98"/>
      <c r="E4911" s="98"/>
      <c r="F4911" s="98"/>
      <c r="G4911" s="98"/>
      <c r="H4911" s="98"/>
      <c r="I4911" s="98"/>
      <c r="J4911" s="98"/>
      <c r="K4911" s="98"/>
      <c r="L4911" s="98"/>
      <c r="M4911" s="98"/>
      <c r="N4911" s="98"/>
      <c r="O4911" s="98"/>
      <c r="P4911" s="97"/>
      <c r="Q4911" s="18"/>
      <c r="R4911" s="18"/>
    </row>
    <row r="4912" spans="1:18" x14ac:dyDescent="0.3">
      <c r="A4912" s="98"/>
      <c r="B4912" s="98"/>
      <c r="C4912" s="98"/>
      <c r="D4912" s="98"/>
      <c r="E4912" s="98"/>
      <c r="F4912" s="98"/>
      <c r="G4912" s="98"/>
      <c r="H4912" s="98"/>
      <c r="I4912" s="98"/>
      <c r="J4912" s="98"/>
      <c r="K4912" s="98"/>
      <c r="L4912" s="98"/>
      <c r="M4912" s="98"/>
      <c r="N4912" s="98"/>
      <c r="O4912" s="98"/>
      <c r="P4912" s="97"/>
      <c r="Q4912" s="18"/>
      <c r="R4912" s="18"/>
    </row>
    <row r="4913" spans="1:18" x14ac:dyDescent="0.3">
      <c r="A4913" s="98"/>
      <c r="B4913" s="98"/>
      <c r="C4913" s="98"/>
      <c r="D4913" s="98"/>
      <c r="E4913" s="98"/>
      <c r="F4913" s="98"/>
      <c r="G4913" s="98"/>
      <c r="H4913" s="98"/>
      <c r="I4913" s="98"/>
      <c r="J4913" s="98"/>
      <c r="K4913" s="98"/>
      <c r="L4913" s="98"/>
      <c r="M4913" s="98"/>
      <c r="N4913" s="98"/>
      <c r="O4913" s="98"/>
      <c r="P4913" s="97"/>
      <c r="Q4913" s="18"/>
      <c r="R4913" s="18"/>
    </row>
    <row r="4914" spans="1:18" x14ac:dyDescent="0.3">
      <c r="A4914" s="98"/>
      <c r="B4914" s="98"/>
      <c r="C4914" s="98"/>
      <c r="D4914" s="98"/>
      <c r="E4914" s="98"/>
      <c r="F4914" s="98"/>
      <c r="G4914" s="98"/>
      <c r="H4914" s="98"/>
      <c r="I4914" s="98"/>
      <c r="J4914" s="98"/>
      <c r="K4914" s="98"/>
      <c r="L4914" s="98"/>
      <c r="M4914" s="98"/>
      <c r="N4914" s="98"/>
      <c r="O4914" s="98"/>
      <c r="P4914" s="97"/>
      <c r="Q4914" s="18"/>
      <c r="R4914" s="18"/>
    </row>
    <row r="4915" spans="1:18" x14ac:dyDescent="0.3">
      <c r="A4915" s="98"/>
      <c r="B4915" s="98"/>
      <c r="C4915" s="98"/>
      <c r="D4915" s="98"/>
      <c r="E4915" s="98"/>
      <c r="F4915" s="98"/>
      <c r="G4915" s="98"/>
      <c r="H4915" s="98"/>
      <c r="I4915" s="98"/>
      <c r="J4915" s="98"/>
      <c r="K4915" s="98"/>
      <c r="L4915" s="98"/>
      <c r="M4915" s="98"/>
      <c r="N4915" s="98"/>
      <c r="O4915" s="98"/>
      <c r="P4915" s="97"/>
      <c r="Q4915" s="18"/>
      <c r="R4915" s="18"/>
    </row>
    <row r="4916" spans="1:18" x14ac:dyDescent="0.3">
      <c r="A4916" s="98"/>
      <c r="B4916" s="98"/>
      <c r="C4916" s="98"/>
      <c r="D4916" s="98"/>
      <c r="E4916" s="98"/>
      <c r="F4916" s="98"/>
      <c r="G4916" s="98"/>
      <c r="H4916" s="98"/>
      <c r="I4916" s="98"/>
      <c r="J4916" s="98"/>
      <c r="K4916" s="98"/>
      <c r="L4916" s="98"/>
      <c r="M4916" s="98"/>
      <c r="N4916" s="98"/>
      <c r="O4916" s="98"/>
      <c r="P4916" s="97"/>
      <c r="Q4916" s="18"/>
      <c r="R4916" s="18"/>
    </row>
    <row r="4917" spans="1:18" x14ac:dyDescent="0.3">
      <c r="A4917" s="98"/>
      <c r="B4917" s="98"/>
      <c r="C4917" s="98"/>
      <c r="D4917" s="98"/>
      <c r="E4917" s="98"/>
      <c r="F4917" s="98"/>
      <c r="G4917" s="98"/>
      <c r="H4917" s="98"/>
      <c r="I4917" s="98"/>
      <c r="J4917" s="98"/>
      <c r="K4917" s="98"/>
      <c r="L4917" s="98"/>
      <c r="M4917" s="98"/>
      <c r="N4917" s="98"/>
      <c r="O4917" s="98"/>
      <c r="P4917" s="97"/>
      <c r="Q4917" s="18"/>
      <c r="R4917" s="18"/>
    </row>
    <row r="4918" spans="1:18" x14ac:dyDescent="0.3">
      <c r="A4918" s="98"/>
      <c r="B4918" s="98"/>
      <c r="C4918" s="98"/>
      <c r="D4918" s="98"/>
      <c r="E4918" s="98"/>
      <c r="F4918" s="98"/>
      <c r="G4918" s="98"/>
      <c r="H4918" s="98"/>
      <c r="I4918" s="98"/>
      <c r="J4918" s="98"/>
      <c r="K4918" s="98"/>
      <c r="L4918" s="98"/>
      <c r="M4918" s="98"/>
      <c r="N4918" s="98"/>
      <c r="O4918" s="98"/>
      <c r="P4918" s="97"/>
      <c r="Q4918" s="18"/>
      <c r="R4918" s="18"/>
    </row>
    <row r="4919" spans="1:18" x14ac:dyDescent="0.3">
      <c r="A4919" s="98"/>
      <c r="B4919" s="98"/>
      <c r="C4919" s="98"/>
      <c r="D4919" s="98"/>
      <c r="E4919" s="98"/>
      <c r="F4919" s="98"/>
      <c r="G4919" s="98"/>
      <c r="H4919" s="98"/>
      <c r="I4919" s="98"/>
      <c r="J4919" s="98"/>
      <c r="K4919" s="98"/>
      <c r="L4919" s="98"/>
      <c r="M4919" s="98"/>
      <c r="N4919" s="98"/>
      <c r="O4919" s="98"/>
      <c r="P4919" s="97"/>
      <c r="Q4919" s="18"/>
      <c r="R4919" s="18"/>
    </row>
    <row r="4920" spans="1:18" x14ac:dyDescent="0.3">
      <c r="A4920" s="98"/>
      <c r="B4920" s="98"/>
      <c r="C4920" s="98"/>
      <c r="D4920" s="98"/>
      <c r="E4920" s="98"/>
      <c r="F4920" s="98"/>
      <c r="G4920" s="98"/>
      <c r="H4920" s="98"/>
      <c r="I4920" s="98"/>
      <c r="J4920" s="98"/>
      <c r="K4920" s="98"/>
      <c r="L4920" s="98"/>
      <c r="M4920" s="98"/>
      <c r="N4920" s="98"/>
      <c r="O4920" s="98"/>
      <c r="P4920" s="97"/>
      <c r="Q4920" s="18"/>
      <c r="R4920" s="18"/>
    </row>
    <row r="4921" spans="1:18" x14ac:dyDescent="0.3">
      <c r="A4921" s="98"/>
      <c r="B4921" s="98"/>
      <c r="C4921" s="98"/>
      <c r="D4921" s="98"/>
      <c r="E4921" s="98"/>
      <c r="F4921" s="98"/>
      <c r="G4921" s="98"/>
      <c r="H4921" s="98"/>
      <c r="I4921" s="98"/>
      <c r="J4921" s="98"/>
      <c r="K4921" s="98"/>
      <c r="L4921" s="98"/>
      <c r="M4921" s="98"/>
      <c r="N4921" s="98"/>
      <c r="O4921" s="98"/>
      <c r="P4921" s="97"/>
      <c r="Q4921" s="18"/>
      <c r="R4921" s="18"/>
    </row>
    <row r="4922" spans="1:18" x14ac:dyDescent="0.3">
      <c r="A4922" s="98"/>
      <c r="B4922" s="98"/>
      <c r="C4922" s="98"/>
      <c r="D4922" s="98"/>
      <c r="E4922" s="98"/>
      <c r="F4922" s="98"/>
      <c r="G4922" s="98"/>
      <c r="H4922" s="98"/>
      <c r="I4922" s="98"/>
      <c r="J4922" s="98"/>
      <c r="K4922" s="98"/>
      <c r="L4922" s="98"/>
      <c r="M4922" s="98"/>
      <c r="N4922" s="98"/>
      <c r="O4922" s="98"/>
      <c r="P4922" s="97"/>
      <c r="Q4922" s="18"/>
      <c r="R4922" s="18"/>
    </row>
    <row r="4923" spans="1:18" x14ac:dyDescent="0.3">
      <c r="A4923" s="98"/>
      <c r="B4923" s="98"/>
      <c r="C4923" s="98"/>
      <c r="D4923" s="98"/>
      <c r="E4923" s="98"/>
      <c r="F4923" s="98"/>
      <c r="G4923" s="98"/>
      <c r="H4923" s="98"/>
      <c r="I4923" s="98"/>
      <c r="J4923" s="98"/>
      <c r="K4923" s="98"/>
      <c r="L4923" s="98"/>
      <c r="M4923" s="98"/>
      <c r="N4923" s="98"/>
      <c r="O4923" s="98"/>
      <c r="P4923" s="97"/>
      <c r="Q4923" s="18"/>
      <c r="R4923" s="18"/>
    </row>
    <row r="4924" spans="1:18" x14ac:dyDescent="0.3">
      <c r="A4924" s="98"/>
      <c r="B4924" s="98"/>
      <c r="C4924" s="98"/>
      <c r="D4924" s="98"/>
      <c r="E4924" s="98"/>
      <c r="F4924" s="98"/>
      <c r="G4924" s="98"/>
      <c r="H4924" s="98"/>
      <c r="I4924" s="98"/>
      <c r="J4924" s="98"/>
      <c r="K4924" s="98"/>
      <c r="L4924" s="98"/>
      <c r="M4924" s="98"/>
      <c r="N4924" s="98"/>
      <c r="O4924" s="98"/>
      <c r="P4924" s="97"/>
      <c r="Q4924" s="18"/>
      <c r="R4924" s="18"/>
    </row>
    <row r="4925" spans="1:18" x14ac:dyDescent="0.3">
      <c r="A4925" s="98"/>
      <c r="B4925" s="98"/>
      <c r="C4925" s="98"/>
      <c r="D4925" s="98"/>
      <c r="E4925" s="98"/>
      <c r="F4925" s="98"/>
      <c r="G4925" s="98"/>
      <c r="H4925" s="98"/>
      <c r="I4925" s="98"/>
      <c r="J4925" s="98"/>
      <c r="K4925" s="98"/>
      <c r="L4925" s="98"/>
      <c r="M4925" s="98"/>
      <c r="N4925" s="98"/>
      <c r="O4925" s="98"/>
      <c r="P4925" s="97"/>
      <c r="Q4925" s="18"/>
      <c r="R4925" s="18"/>
    </row>
    <row r="4926" spans="1:18" x14ac:dyDescent="0.3">
      <c r="A4926" s="98"/>
      <c r="B4926" s="98"/>
      <c r="C4926" s="98"/>
      <c r="D4926" s="98"/>
      <c r="E4926" s="98"/>
      <c r="F4926" s="98"/>
      <c r="G4926" s="98"/>
      <c r="H4926" s="98"/>
      <c r="I4926" s="98"/>
      <c r="J4926" s="98"/>
      <c r="K4926" s="98"/>
      <c r="L4926" s="98"/>
      <c r="M4926" s="98"/>
      <c r="N4926" s="98"/>
      <c r="O4926" s="98"/>
      <c r="P4926" s="97"/>
      <c r="Q4926" s="18"/>
      <c r="R4926" s="18"/>
    </row>
    <row r="4927" spans="1:18" x14ac:dyDescent="0.3">
      <c r="A4927" s="98"/>
      <c r="B4927" s="98"/>
      <c r="C4927" s="98"/>
      <c r="D4927" s="98"/>
      <c r="E4927" s="98"/>
      <c r="F4927" s="98"/>
      <c r="G4927" s="98"/>
      <c r="H4927" s="98"/>
      <c r="I4927" s="98"/>
      <c r="J4927" s="98"/>
      <c r="K4927" s="98"/>
      <c r="L4927" s="98"/>
      <c r="M4927" s="98"/>
      <c r="N4927" s="98"/>
      <c r="O4927" s="98"/>
      <c r="P4927" s="97"/>
      <c r="Q4927" s="18"/>
      <c r="R4927" s="18"/>
    </row>
    <row r="4928" spans="1:18" x14ac:dyDescent="0.3">
      <c r="A4928" s="98"/>
      <c r="B4928" s="98"/>
      <c r="C4928" s="98"/>
      <c r="D4928" s="98"/>
      <c r="E4928" s="98"/>
      <c r="F4928" s="98"/>
      <c r="G4928" s="98"/>
      <c r="H4928" s="98"/>
      <c r="I4928" s="98"/>
      <c r="J4928" s="98"/>
      <c r="K4928" s="98"/>
      <c r="L4928" s="98"/>
      <c r="M4928" s="98"/>
      <c r="N4928" s="98"/>
      <c r="O4928" s="98"/>
      <c r="P4928" s="97"/>
      <c r="Q4928" s="18"/>
      <c r="R4928" s="18"/>
    </row>
    <row r="4929" spans="1:18" x14ac:dyDescent="0.3">
      <c r="A4929" s="98"/>
      <c r="B4929" s="98"/>
      <c r="C4929" s="98"/>
      <c r="D4929" s="98"/>
      <c r="E4929" s="98"/>
      <c r="F4929" s="98"/>
      <c r="G4929" s="98"/>
      <c r="H4929" s="98"/>
      <c r="I4929" s="98"/>
      <c r="J4929" s="98"/>
      <c r="K4929" s="98"/>
      <c r="L4929" s="98"/>
      <c r="M4929" s="98"/>
      <c r="N4929" s="98"/>
      <c r="O4929" s="98"/>
      <c r="P4929" s="97"/>
      <c r="Q4929" s="18"/>
      <c r="R4929" s="18"/>
    </row>
    <row r="4930" spans="1:18" x14ac:dyDescent="0.3">
      <c r="A4930" s="98"/>
      <c r="B4930" s="98"/>
      <c r="C4930" s="98"/>
      <c r="D4930" s="98"/>
      <c r="E4930" s="98"/>
      <c r="F4930" s="98"/>
      <c r="G4930" s="98"/>
      <c r="H4930" s="98"/>
      <c r="I4930" s="98"/>
      <c r="J4930" s="98"/>
      <c r="K4930" s="98"/>
      <c r="L4930" s="98"/>
      <c r="M4930" s="98"/>
      <c r="N4930" s="98"/>
      <c r="O4930" s="98"/>
      <c r="P4930" s="97"/>
      <c r="Q4930" s="18"/>
      <c r="R4930" s="18"/>
    </row>
    <row r="4931" spans="1:18" x14ac:dyDescent="0.3">
      <c r="A4931" s="98"/>
      <c r="B4931" s="98"/>
      <c r="C4931" s="98"/>
      <c r="D4931" s="98"/>
      <c r="E4931" s="98"/>
      <c r="F4931" s="98"/>
      <c r="G4931" s="98"/>
      <c r="H4931" s="98"/>
      <c r="I4931" s="98"/>
      <c r="J4931" s="98"/>
      <c r="K4931" s="98"/>
      <c r="L4931" s="98"/>
      <c r="M4931" s="98"/>
      <c r="N4931" s="98"/>
      <c r="O4931" s="98"/>
      <c r="P4931" s="97"/>
      <c r="Q4931" s="18"/>
      <c r="R4931" s="18"/>
    </row>
    <row r="4932" spans="1:18" x14ac:dyDescent="0.3">
      <c r="A4932" s="98"/>
      <c r="B4932" s="98"/>
      <c r="C4932" s="98"/>
      <c r="D4932" s="98"/>
      <c r="E4932" s="98"/>
      <c r="F4932" s="98"/>
      <c r="G4932" s="98"/>
      <c r="H4932" s="98"/>
      <c r="I4932" s="98"/>
      <c r="J4932" s="98"/>
      <c r="K4932" s="98"/>
      <c r="L4932" s="98"/>
      <c r="M4932" s="98"/>
      <c r="N4932" s="98"/>
      <c r="O4932" s="98"/>
      <c r="P4932" s="97"/>
      <c r="Q4932" s="18"/>
      <c r="R4932" s="18"/>
    </row>
    <row r="4933" spans="1:18" x14ac:dyDescent="0.3">
      <c r="A4933" s="98"/>
      <c r="B4933" s="98"/>
      <c r="C4933" s="98"/>
      <c r="D4933" s="98"/>
      <c r="E4933" s="98"/>
      <c r="F4933" s="98"/>
      <c r="G4933" s="98"/>
      <c r="H4933" s="98"/>
      <c r="I4933" s="98"/>
      <c r="J4933" s="98"/>
      <c r="K4933" s="98"/>
      <c r="L4933" s="98"/>
      <c r="M4933" s="98"/>
      <c r="N4933" s="98"/>
      <c r="O4933" s="98"/>
      <c r="P4933" s="97"/>
      <c r="Q4933" s="18"/>
      <c r="R4933" s="18"/>
    </row>
    <row r="4934" spans="1:18" x14ac:dyDescent="0.3">
      <c r="A4934" s="98"/>
      <c r="B4934" s="98"/>
      <c r="C4934" s="98"/>
      <c r="D4934" s="98"/>
      <c r="E4934" s="98"/>
      <c r="F4934" s="98"/>
      <c r="G4934" s="98"/>
      <c r="H4934" s="98"/>
      <c r="I4934" s="98"/>
      <c r="J4934" s="98"/>
      <c r="K4934" s="98"/>
      <c r="L4934" s="98"/>
      <c r="M4934" s="98"/>
      <c r="N4934" s="98"/>
      <c r="O4934" s="98"/>
      <c r="P4934" s="97"/>
      <c r="Q4934" s="18"/>
      <c r="R4934" s="18"/>
    </row>
    <row r="4935" spans="1:18" x14ac:dyDescent="0.3">
      <c r="A4935" s="98"/>
      <c r="B4935" s="98"/>
      <c r="C4935" s="98"/>
      <c r="D4935" s="98"/>
      <c r="E4935" s="98"/>
      <c r="F4935" s="98"/>
      <c r="G4935" s="98"/>
      <c r="H4935" s="98"/>
      <c r="I4935" s="98"/>
      <c r="J4935" s="98"/>
      <c r="K4935" s="98"/>
      <c r="L4935" s="98"/>
      <c r="M4935" s="98"/>
      <c r="N4935" s="98"/>
      <c r="O4935" s="98"/>
      <c r="P4935" s="97"/>
      <c r="Q4935" s="18"/>
      <c r="R4935" s="18"/>
    </row>
    <row r="4936" spans="1:18" x14ac:dyDescent="0.3">
      <c r="A4936" s="98"/>
      <c r="B4936" s="98"/>
      <c r="C4936" s="98"/>
      <c r="D4936" s="98"/>
      <c r="E4936" s="98"/>
      <c r="F4936" s="98"/>
      <c r="G4936" s="98"/>
      <c r="H4936" s="98"/>
      <c r="I4936" s="98"/>
      <c r="J4936" s="98"/>
      <c r="K4936" s="98"/>
      <c r="L4936" s="98"/>
      <c r="M4936" s="98"/>
      <c r="N4936" s="98"/>
      <c r="O4936" s="98"/>
      <c r="P4936" s="97"/>
      <c r="Q4936" s="18"/>
      <c r="R4936" s="18"/>
    </row>
    <row r="4937" spans="1:18" x14ac:dyDescent="0.3">
      <c r="A4937" s="98"/>
      <c r="B4937" s="98"/>
      <c r="C4937" s="98"/>
      <c r="D4937" s="98"/>
      <c r="E4937" s="98"/>
      <c r="F4937" s="98"/>
      <c r="G4937" s="98"/>
      <c r="H4937" s="98"/>
      <c r="I4937" s="98"/>
      <c r="J4937" s="98"/>
      <c r="K4937" s="98"/>
      <c r="L4937" s="98"/>
      <c r="M4937" s="98"/>
      <c r="N4937" s="98"/>
      <c r="O4937" s="98"/>
      <c r="P4937" s="97"/>
      <c r="Q4937" s="18"/>
      <c r="R4937" s="18"/>
    </row>
    <row r="4938" spans="1:18" x14ac:dyDescent="0.3">
      <c r="A4938" s="98"/>
      <c r="B4938" s="98"/>
      <c r="C4938" s="98"/>
      <c r="D4938" s="98"/>
      <c r="E4938" s="98"/>
      <c r="F4938" s="98"/>
      <c r="G4938" s="98"/>
      <c r="H4938" s="98"/>
      <c r="I4938" s="98"/>
      <c r="J4938" s="98"/>
      <c r="K4938" s="98"/>
      <c r="L4938" s="98"/>
      <c r="M4938" s="98"/>
      <c r="N4938" s="98"/>
      <c r="O4938" s="98"/>
      <c r="P4938" s="97"/>
      <c r="Q4938" s="18"/>
      <c r="R4938" s="18"/>
    </row>
    <row r="4939" spans="1:18" x14ac:dyDescent="0.3">
      <c r="A4939" s="98"/>
      <c r="B4939" s="98"/>
      <c r="C4939" s="98"/>
      <c r="D4939" s="98"/>
      <c r="E4939" s="98"/>
      <c r="F4939" s="98"/>
      <c r="G4939" s="98"/>
      <c r="H4939" s="98"/>
      <c r="I4939" s="98"/>
      <c r="J4939" s="98"/>
      <c r="K4939" s="98"/>
      <c r="L4939" s="98"/>
      <c r="M4939" s="98"/>
      <c r="N4939" s="98"/>
      <c r="O4939" s="98"/>
      <c r="P4939" s="97"/>
      <c r="Q4939" s="18"/>
      <c r="R4939" s="18"/>
    </row>
    <row r="4940" spans="1:18" x14ac:dyDescent="0.3">
      <c r="A4940" s="98"/>
      <c r="B4940" s="98"/>
      <c r="C4940" s="98"/>
      <c r="D4940" s="98"/>
      <c r="E4940" s="98"/>
      <c r="F4940" s="98"/>
      <c r="G4940" s="98"/>
      <c r="H4940" s="98"/>
      <c r="I4940" s="98"/>
      <c r="J4940" s="98"/>
      <c r="K4940" s="98"/>
      <c r="L4940" s="98"/>
      <c r="M4940" s="98"/>
      <c r="N4940" s="98"/>
      <c r="O4940" s="98"/>
      <c r="P4940" s="97"/>
      <c r="Q4940" s="18"/>
      <c r="R4940" s="18"/>
    </row>
    <row r="4941" spans="1:18" x14ac:dyDescent="0.3">
      <c r="A4941" s="98"/>
      <c r="B4941" s="98"/>
      <c r="C4941" s="98"/>
      <c r="D4941" s="98"/>
      <c r="E4941" s="98"/>
      <c r="F4941" s="98"/>
      <c r="G4941" s="98"/>
      <c r="H4941" s="98"/>
      <c r="I4941" s="98"/>
      <c r="J4941" s="98"/>
      <c r="K4941" s="98"/>
      <c r="L4941" s="98"/>
      <c r="M4941" s="98"/>
      <c r="N4941" s="98"/>
      <c r="O4941" s="98"/>
      <c r="P4941" s="97"/>
      <c r="Q4941" s="18"/>
      <c r="R4941" s="18"/>
    </row>
    <row r="4942" spans="1:18" x14ac:dyDescent="0.3">
      <c r="A4942" s="98"/>
      <c r="B4942" s="98"/>
      <c r="C4942" s="98"/>
      <c r="D4942" s="98"/>
      <c r="E4942" s="98"/>
      <c r="F4942" s="98"/>
      <c r="G4942" s="98"/>
      <c r="H4942" s="98"/>
      <c r="I4942" s="98"/>
      <c r="J4942" s="98"/>
      <c r="K4942" s="98"/>
      <c r="L4942" s="98"/>
      <c r="M4942" s="98"/>
      <c r="N4942" s="98"/>
      <c r="O4942" s="98"/>
      <c r="P4942" s="97"/>
      <c r="Q4942" s="18"/>
      <c r="R4942" s="18"/>
    </row>
    <row r="4943" spans="1:18" x14ac:dyDescent="0.3">
      <c r="A4943" s="98"/>
      <c r="B4943" s="98"/>
      <c r="C4943" s="98"/>
      <c r="D4943" s="98"/>
      <c r="E4943" s="98"/>
      <c r="F4943" s="98"/>
      <c r="G4943" s="98"/>
      <c r="H4943" s="98"/>
      <c r="I4943" s="98"/>
      <c r="J4943" s="98"/>
      <c r="K4943" s="98"/>
      <c r="L4943" s="98"/>
      <c r="M4943" s="98"/>
      <c r="N4943" s="98"/>
      <c r="O4943" s="98"/>
      <c r="P4943" s="97"/>
      <c r="Q4943" s="18"/>
      <c r="R4943" s="18"/>
    </row>
    <row r="4944" spans="1:18" x14ac:dyDescent="0.3">
      <c r="A4944" s="98"/>
      <c r="B4944" s="98"/>
      <c r="C4944" s="98"/>
      <c r="D4944" s="98"/>
      <c r="E4944" s="98"/>
      <c r="F4944" s="98"/>
      <c r="G4944" s="98"/>
      <c r="H4944" s="98"/>
      <c r="I4944" s="98"/>
      <c r="J4944" s="98"/>
      <c r="K4944" s="98"/>
      <c r="L4944" s="98"/>
      <c r="M4944" s="98"/>
      <c r="N4944" s="98"/>
      <c r="O4944" s="98"/>
      <c r="P4944" s="97"/>
      <c r="Q4944" s="18"/>
      <c r="R4944" s="18"/>
    </row>
    <row r="4945" spans="1:18" x14ac:dyDescent="0.3">
      <c r="A4945" s="98"/>
      <c r="B4945" s="98"/>
      <c r="C4945" s="98"/>
      <c r="D4945" s="98"/>
      <c r="E4945" s="98"/>
      <c r="F4945" s="98"/>
      <c r="G4945" s="98"/>
      <c r="H4945" s="98"/>
      <c r="I4945" s="98"/>
      <c r="J4945" s="98"/>
      <c r="K4945" s="98"/>
      <c r="L4945" s="98"/>
      <c r="M4945" s="98"/>
      <c r="N4945" s="98"/>
      <c r="O4945" s="98"/>
      <c r="P4945" s="97"/>
      <c r="Q4945" s="18"/>
      <c r="R4945" s="18"/>
    </row>
    <row r="4946" spans="1:18" x14ac:dyDescent="0.3">
      <c r="A4946" s="98"/>
      <c r="B4946" s="98"/>
      <c r="C4946" s="98"/>
      <c r="D4946" s="98"/>
      <c r="E4946" s="98"/>
      <c r="F4946" s="98"/>
      <c r="G4946" s="98"/>
      <c r="H4946" s="98"/>
      <c r="I4946" s="98"/>
      <c r="J4946" s="98"/>
      <c r="K4946" s="98"/>
      <c r="L4946" s="98"/>
      <c r="M4946" s="98"/>
      <c r="N4946" s="98"/>
      <c r="O4946" s="98"/>
      <c r="P4946" s="97"/>
      <c r="Q4946" s="18"/>
      <c r="R4946" s="18"/>
    </row>
    <row r="4947" spans="1:18" x14ac:dyDescent="0.3">
      <c r="A4947" s="98"/>
      <c r="B4947" s="98"/>
      <c r="C4947" s="98"/>
      <c r="D4947" s="98"/>
      <c r="E4947" s="98"/>
      <c r="F4947" s="98"/>
      <c r="G4947" s="98"/>
      <c r="H4947" s="98"/>
      <c r="I4947" s="98"/>
      <c r="J4947" s="98"/>
      <c r="K4947" s="98"/>
      <c r="L4947" s="98"/>
      <c r="M4947" s="98"/>
      <c r="N4947" s="98"/>
      <c r="O4947" s="98"/>
      <c r="P4947" s="97"/>
      <c r="Q4947" s="18"/>
      <c r="R4947" s="18"/>
    </row>
    <row r="4948" spans="1:18" x14ac:dyDescent="0.3">
      <c r="A4948" s="98"/>
      <c r="B4948" s="98"/>
      <c r="C4948" s="98"/>
      <c r="D4948" s="98"/>
      <c r="E4948" s="98"/>
      <c r="F4948" s="98"/>
      <c r="G4948" s="98"/>
      <c r="H4948" s="98"/>
      <c r="I4948" s="98"/>
      <c r="J4948" s="98"/>
      <c r="K4948" s="98"/>
      <c r="L4948" s="98"/>
      <c r="M4948" s="98"/>
      <c r="N4948" s="98"/>
      <c r="O4948" s="98"/>
      <c r="P4948" s="97"/>
      <c r="Q4948" s="18"/>
      <c r="R4948" s="18"/>
    </row>
    <row r="4949" spans="1:18" x14ac:dyDescent="0.3">
      <c r="A4949" s="98"/>
      <c r="B4949" s="98"/>
      <c r="C4949" s="98"/>
      <c r="D4949" s="98"/>
      <c r="E4949" s="98"/>
      <c r="F4949" s="98"/>
      <c r="G4949" s="98"/>
      <c r="H4949" s="98"/>
      <c r="I4949" s="98"/>
      <c r="J4949" s="98"/>
      <c r="K4949" s="98"/>
      <c r="L4949" s="98"/>
      <c r="M4949" s="98"/>
      <c r="N4949" s="98"/>
      <c r="O4949" s="98"/>
      <c r="P4949" s="97"/>
      <c r="Q4949" s="18"/>
      <c r="R4949" s="18"/>
    </row>
    <row r="4950" spans="1:18" x14ac:dyDescent="0.3">
      <c r="A4950" s="98"/>
      <c r="B4950" s="98"/>
      <c r="C4950" s="98"/>
      <c r="D4950" s="98"/>
      <c r="E4950" s="98"/>
      <c r="F4950" s="98"/>
      <c r="G4950" s="98"/>
      <c r="H4950" s="98"/>
      <c r="I4950" s="98"/>
      <c r="J4950" s="98"/>
      <c r="K4950" s="98"/>
      <c r="L4950" s="98"/>
      <c r="M4950" s="98"/>
      <c r="N4950" s="98"/>
      <c r="O4950" s="98"/>
      <c r="P4950" s="97"/>
      <c r="Q4950" s="18"/>
      <c r="R4950" s="18"/>
    </row>
    <row r="4951" spans="1:18" x14ac:dyDescent="0.3">
      <c r="A4951" s="98"/>
      <c r="B4951" s="98"/>
      <c r="C4951" s="98"/>
      <c r="D4951" s="98"/>
      <c r="E4951" s="98"/>
      <c r="F4951" s="98"/>
      <c r="G4951" s="98"/>
      <c r="H4951" s="98"/>
      <c r="I4951" s="98"/>
      <c r="J4951" s="98"/>
      <c r="K4951" s="98"/>
      <c r="L4951" s="98"/>
      <c r="M4951" s="98"/>
      <c r="N4951" s="98"/>
      <c r="O4951" s="98"/>
      <c r="P4951" s="97"/>
      <c r="Q4951" s="18"/>
      <c r="R4951" s="18"/>
    </row>
    <row r="4952" spans="1:18" x14ac:dyDescent="0.3">
      <c r="A4952" s="98"/>
      <c r="B4952" s="98"/>
      <c r="C4952" s="98"/>
      <c r="D4952" s="98"/>
      <c r="E4952" s="98"/>
      <c r="F4952" s="98"/>
      <c r="G4952" s="98"/>
      <c r="H4952" s="98"/>
      <c r="I4952" s="98"/>
      <c r="J4952" s="98"/>
      <c r="K4952" s="98"/>
      <c r="L4952" s="98"/>
      <c r="M4952" s="98"/>
      <c r="N4952" s="98"/>
      <c r="O4952" s="98"/>
      <c r="P4952" s="97"/>
      <c r="Q4952" s="18"/>
      <c r="R4952" s="18"/>
    </row>
    <row r="4953" spans="1:18" x14ac:dyDescent="0.3">
      <c r="A4953" s="98"/>
      <c r="B4953" s="98"/>
      <c r="C4953" s="98"/>
      <c r="D4953" s="98"/>
      <c r="E4953" s="98"/>
      <c r="F4953" s="98"/>
      <c r="G4953" s="98"/>
      <c r="H4953" s="98"/>
      <c r="I4953" s="98"/>
      <c r="J4953" s="98"/>
      <c r="K4953" s="98"/>
      <c r="L4953" s="98"/>
      <c r="M4953" s="98"/>
      <c r="N4953" s="98"/>
      <c r="O4953" s="98"/>
      <c r="P4953" s="97"/>
      <c r="Q4953" s="18"/>
      <c r="R4953" s="18"/>
    </row>
    <row r="4954" spans="1:18" x14ac:dyDescent="0.3">
      <c r="A4954" s="98"/>
      <c r="B4954" s="98"/>
      <c r="C4954" s="98"/>
      <c r="D4954" s="98"/>
      <c r="E4954" s="98"/>
      <c r="F4954" s="98"/>
      <c r="G4954" s="98"/>
      <c r="H4954" s="98"/>
      <c r="I4954" s="98"/>
      <c r="J4954" s="98"/>
      <c r="K4954" s="98"/>
      <c r="L4954" s="98"/>
      <c r="M4954" s="98"/>
      <c r="N4954" s="98"/>
      <c r="O4954" s="98"/>
      <c r="P4954" s="97"/>
      <c r="Q4954" s="18"/>
      <c r="R4954" s="18"/>
    </row>
    <row r="4955" spans="1:18" x14ac:dyDescent="0.3">
      <c r="A4955" s="98"/>
      <c r="B4955" s="98"/>
      <c r="C4955" s="98"/>
      <c r="D4955" s="98"/>
      <c r="E4955" s="98"/>
      <c r="F4955" s="98"/>
      <c r="G4955" s="98"/>
      <c r="H4955" s="98"/>
      <c r="I4955" s="98"/>
      <c r="J4955" s="98"/>
      <c r="K4955" s="98"/>
      <c r="L4955" s="98"/>
      <c r="M4955" s="98"/>
      <c r="N4955" s="98"/>
      <c r="O4955" s="98"/>
      <c r="P4955" s="97"/>
      <c r="Q4955" s="18"/>
      <c r="R4955" s="18"/>
    </row>
    <row r="4956" spans="1:18" x14ac:dyDescent="0.3">
      <c r="A4956" s="98"/>
      <c r="B4956" s="98"/>
      <c r="C4956" s="98"/>
      <c r="D4956" s="98"/>
      <c r="E4956" s="98"/>
      <c r="F4956" s="98"/>
      <c r="G4956" s="98"/>
      <c r="H4956" s="98"/>
      <c r="I4956" s="98"/>
      <c r="J4956" s="98"/>
      <c r="K4956" s="98"/>
      <c r="L4956" s="98"/>
      <c r="M4956" s="98"/>
      <c r="N4956" s="98"/>
      <c r="O4956" s="98"/>
      <c r="P4956" s="97"/>
      <c r="Q4956" s="18"/>
      <c r="R4956" s="18"/>
    </row>
    <row r="4957" spans="1:18" x14ac:dyDescent="0.3">
      <c r="A4957" s="98"/>
      <c r="B4957" s="98"/>
      <c r="C4957" s="98"/>
      <c r="D4957" s="98"/>
      <c r="E4957" s="98"/>
      <c r="F4957" s="98"/>
      <c r="G4957" s="98"/>
      <c r="H4957" s="98"/>
      <c r="I4957" s="98"/>
      <c r="J4957" s="98"/>
      <c r="K4957" s="98"/>
      <c r="L4957" s="98"/>
      <c r="M4957" s="98"/>
      <c r="N4957" s="98"/>
      <c r="O4957" s="98"/>
      <c r="P4957" s="97"/>
      <c r="Q4957" s="18"/>
      <c r="R4957" s="18"/>
    </row>
    <row r="4958" spans="1:18" x14ac:dyDescent="0.3">
      <c r="A4958" s="98"/>
      <c r="B4958" s="98"/>
      <c r="C4958" s="98"/>
      <c r="D4958" s="98"/>
      <c r="E4958" s="98"/>
      <c r="F4958" s="98"/>
      <c r="G4958" s="98"/>
      <c r="H4958" s="98"/>
      <c r="I4958" s="98"/>
      <c r="J4958" s="98"/>
      <c r="K4958" s="98"/>
      <c r="L4958" s="98"/>
      <c r="M4958" s="98"/>
      <c r="N4958" s="98"/>
      <c r="O4958" s="98"/>
      <c r="P4958" s="97"/>
      <c r="Q4958" s="18"/>
      <c r="R4958" s="18"/>
    </row>
    <row r="4959" spans="1:18" x14ac:dyDescent="0.3">
      <c r="A4959" s="98"/>
      <c r="B4959" s="98"/>
      <c r="C4959" s="98"/>
      <c r="D4959" s="98"/>
      <c r="E4959" s="98"/>
      <c r="F4959" s="98"/>
      <c r="G4959" s="98"/>
      <c r="H4959" s="98"/>
      <c r="I4959" s="98"/>
      <c r="J4959" s="98"/>
      <c r="K4959" s="98"/>
      <c r="L4959" s="98"/>
      <c r="M4959" s="98"/>
      <c r="N4959" s="98"/>
      <c r="O4959" s="98"/>
      <c r="P4959" s="97"/>
      <c r="Q4959" s="18"/>
      <c r="R4959" s="18"/>
    </row>
    <row r="4960" spans="1:18" x14ac:dyDescent="0.3">
      <c r="A4960" s="98"/>
      <c r="B4960" s="98"/>
      <c r="C4960" s="98"/>
      <c r="D4960" s="98"/>
      <c r="E4960" s="98"/>
      <c r="F4960" s="98"/>
      <c r="G4960" s="98"/>
      <c r="H4960" s="98"/>
      <c r="I4960" s="98"/>
      <c r="J4960" s="98"/>
      <c r="K4960" s="98"/>
      <c r="L4960" s="98"/>
      <c r="M4960" s="98"/>
      <c r="N4960" s="98"/>
      <c r="O4960" s="98"/>
      <c r="P4960" s="97"/>
      <c r="Q4960" s="18"/>
      <c r="R4960" s="18"/>
    </row>
    <row r="4961" spans="1:18" x14ac:dyDescent="0.3">
      <c r="A4961" s="98"/>
      <c r="B4961" s="98"/>
      <c r="C4961" s="98"/>
      <c r="D4961" s="98"/>
      <c r="E4961" s="98"/>
      <c r="F4961" s="98"/>
      <c r="G4961" s="98"/>
      <c r="H4961" s="98"/>
      <c r="I4961" s="98"/>
      <c r="J4961" s="98"/>
      <c r="K4961" s="98"/>
      <c r="L4961" s="98"/>
      <c r="M4961" s="98"/>
      <c r="N4961" s="98"/>
      <c r="O4961" s="98"/>
      <c r="P4961" s="97"/>
      <c r="Q4961" s="18"/>
      <c r="R4961" s="18"/>
    </row>
    <row r="4962" spans="1:18" x14ac:dyDescent="0.3">
      <c r="A4962" s="98"/>
      <c r="B4962" s="98"/>
      <c r="C4962" s="98"/>
      <c r="D4962" s="98"/>
      <c r="E4962" s="98"/>
      <c r="F4962" s="98"/>
      <c r="G4962" s="98"/>
      <c r="H4962" s="98"/>
      <c r="I4962" s="98"/>
      <c r="J4962" s="98"/>
      <c r="K4962" s="98"/>
      <c r="L4962" s="98"/>
      <c r="M4962" s="98"/>
      <c r="N4962" s="98"/>
      <c r="O4962" s="98"/>
      <c r="P4962" s="97"/>
      <c r="Q4962" s="18"/>
      <c r="R4962" s="18"/>
    </row>
    <row r="4963" spans="1:18" x14ac:dyDescent="0.3">
      <c r="A4963" s="98"/>
      <c r="B4963" s="98"/>
      <c r="C4963" s="98"/>
      <c r="D4963" s="98"/>
      <c r="E4963" s="98"/>
      <c r="F4963" s="98"/>
      <c r="G4963" s="98"/>
      <c r="H4963" s="98"/>
      <c r="I4963" s="98"/>
      <c r="J4963" s="98"/>
      <c r="K4963" s="98"/>
      <c r="L4963" s="98"/>
      <c r="M4963" s="98"/>
      <c r="N4963" s="98"/>
      <c r="O4963" s="98"/>
      <c r="P4963" s="97"/>
      <c r="Q4963" s="18"/>
      <c r="R4963" s="18"/>
    </row>
    <row r="4964" spans="1:18" x14ac:dyDescent="0.3">
      <c r="A4964" s="98"/>
      <c r="B4964" s="98"/>
      <c r="C4964" s="98"/>
      <c r="D4964" s="98"/>
      <c r="E4964" s="98"/>
      <c r="F4964" s="98"/>
      <c r="G4964" s="98"/>
      <c r="H4964" s="98"/>
      <c r="I4964" s="98"/>
      <c r="J4964" s="98"/>
      <c r="K4964" s="98"/>
      <c r="L4964" s="98"/>
      <c r="M4964" s="98"/>
      <c r="N4964" s="98"/>
      <c r="O4964" s="98"/>
      <c r="P4964" s="97"/>
      <c r="Q4964" s="18"/>
      <c r="R4964" s="18"/>
    </row>
    <row r="4965" spans="1:18" x14ac:dyDescent="0.3">
      <c r="A4965" s="98"/>
      <c r="B4965" s="98"/>
      <c r="C4965" s="98"/>
      <c r="D4965" s="98"/>
      <c r="E4965" s="98"/>
      <c r="F4965" s="98"/>
      <c r="G4965" s="98"/>
      <c r="H4965" s="98"/>
      <c r="I4965" s="98"/>
      <c r="J4965" s="98"/>
      <c r="K4965" s="98"/>
      <c r="L4965" s="98"/>
      <c r="M4965" s="98"/>
      <c r="N4965" s="98"/>
      <c r="O4965" s="98"/>
      <c r="P4965" s="97"/>
      <c r="Q4965" s="18"/>
      <c r="R4965" s="18"/>
    </row>
    <row r="4966" spans="1:18" x14ac:dyDescent="0.3">
      <c r="A4966" s="98"/>
      <c r="B4966" s="98"/>
      <c r="C4966" s="98"/>
      <c r="D4966" s="98"/>
      <c r="E4966" s="98"/>
      <c r="F4966" s="98"/>
      <c r="G4966" s="98"/>
      <c r="H4966" s="98"/>
      <c r="I4966" s="98"/>
      <c r="J4966" s="98"/>
      <c r="K4966" s="98"/>
      <c r="L4966" s="98"/>
      <c r="M4966" s="98"/>
      <c r="N4966" s="98"/>
      <c r="O4966" s="98"/>
      <c r="P4966" s="97"/>
      <c r="Q4966" s="18"/>
      <c r="R4966" s="18"/>
    </row>
    <row r="4967" spans="1:18" x14ac:dyDescent="0.3">
      <c r="A4967" s="98"/>
      <c r="B4967" s="98"/>
      <c r="C4967" s="98"/>
      <c r="D4967" s="98"/>
      <c r="E4967" s="98"/>
      <c r="F4967" s="98"/>
      <c r="G4967" s="98"/>
      <c r="H4967" s="98"/>
      <c r="I4967" s="98"/>
      <c r="J4967" s="98"/>
      <c r="K4967" s="98"/>
      <c r="L4967" s="98"/>
      <c r="M4967" s="98"/>
      <c r="N4967" s="98"/>
      <c r="O4967" s="98"/>
      <c r="P4967" s="97"/>
      <c r="Q4967" s="18"/>
      <c r="R4967" s="18"/>
    </row>
    <row r="4968" spans="1:18" x14ac:dyDescent="0.3">
      <c r="A4968" s="98"/>
      <c r="B4968" s="98"/>
      <c r="C4968" s="98"/>
      <c r="D4968" s="98"/>
      <c r="E4968" s="98"/>
      <c r="F4968" s="98"/>
      <c r="G4968" s="98"/>
      <c r="H4968" s="98"/>
      <c r="I4968" s="98"/>
      <c r="J4968" s="98"/>
      <c r="K4968" s="98"/>
      <c r="L4968" s="98"/>
      <c r="M4968" s="98"/>
      <c r="N4968" s="98"/>
      <c r="O4968" s="98"/>
      <c r="P4968" s="97"/>
      <c r="Q4968" s="18"/>
      <c r="R4968" s="18"/>
    </row>
    <row r="4969" spans="1:18" x14ac:dyDescent="0.3">
      <c r="A4969" s="98"/>
      <c r="B4969" s="98"/>
      <c r="C4969" s="98"/>
      <c r="D4969" s="98"/>
      <c r="E4969" s="98"/>
      <c r="F4969" s="98"/>
      <c r="G4969" s="98"/>
      <c r="H4969" s="98"/>
      <c r="I4969" s="98"/>
      <c r="J4969" s="98"/>
      <c r="K4969" s="98"/>
      <c r="L4969" s="98"/>
      <c r="M4969" s="98"/>
      <c r="N4969" s="98"/>
      <c r="O4969" s="98"/>
      <c r="P4969" s="97"/>
      <c r="Q4969" s="18"/>
      <c r="R4969" s="18"/>
    </row>
    <row r="4970" spans="1:18" x14ac:dyDescent="0.3">
      <c r="A4970" s="98"/>
      <c r="B4970" s="98"/>
      <c r="C4970" s="98"/>
      <c r="D4970" s="98"/>
      <c r="E4970" s="98"/>
      <c r="F4970" s="98"/>
      <c r="G4970" s="98"/>
      <c r="H4970" s="98"/>
      <c r="I4970" s="98"/>
      <c r="J4970" s="98"/>
      <c r="K4970" s="98"/>
      <c r="L4970" s="98"/>
      <c r="M4970" s="98"/>
      <c r="N4970" s="98"/>
      <c r="O4970" s="98"/>
      <c r="P4970" s="97"/>
      <c r="Q4970" s="18"/>
      <c r="R4970" s="18"/>
    </row>
    <row r="4971" spans="1:18" x14ac:dyDescent="0.3">
      <c r="A4971" s="98"/>
      <c r="B4971" s="98"/>
      <c r="C4971" s="98"/>
      <c r="D4971" s="98"/>
      <c r="E4971" s="98"/>
      <c r="F4971" s="98"/>
      <c r="G4971" s="98"/>
      <c r="H4971" s="98"/>
      <c r="I4971" s="98"/>
      <c r="J4971" s="98"/>
      <c r="K4971" s="98"/>
      <c r="L4971" s="98"/>
      <c r="M4971" s="98"/>
      <c r="N4971" s="98"/>
      <c r="O4971" s="98"/>
      <c r="P4971" s="97"/>
      <c r="Q4971" s="18"/>
      <c r="R4971" s="18"/>
    </row>
    <row r="4972" spans="1:18" x14ac:dyDescent="0.3">
      <c r="A4972" s="98"/>
      <c r="B4972" s="98"/>
      <c r="C4972" s="98"/>
      <c r="D4972" s="98"/>
      <c r="E4972" s="98"/>
      <c r="F4972" s="98"/>
      <c r="G4972" s="98"/>
      <c r="H4972" s="98"/>
      <c r="I4972" s="98"/>
      <c r="J4972" s="98"/>
      <c r="K4972" s="98"/>
      <c r="L4972" s="98"/>
      <c r="M4972" s="98"/>
      <c r="N4972" s="98"/>
      <c r="O4972" s="98"/>
      <c r="P4972" s="97"/>
      <c r="Q4972" s="18"/>
      <c r="R4972" s="18"/>
    </row>
    <row r="4973" spans="1:18" x14ac:dyDescent="0.3">
      <c r="A4973" s="98"/>
      <c r="B4973" s="98"/>
      <c r="C4973" s="98"/>
      <c r="D4973" s="98"/>
      <c r="E4973" s="98"/>
      <c r="F4973" s="98"/>
      <c r="G4973" s="98"/>
      <c r="H4973" s="98"/>
      <c r="I4973" s="98"/>
      <c r="J4973" s="98"/>
      <c r="K4973" s="98"/>
      <c r="L4973" s="98"/>
      <c r="M4973" s="98"/>
      <c r="N4973" s="98"/>
      <c r="O4973" s="98"/>
      <c r="P4973" s="97"/>
      <c r="Q4973" s="18"/>
      <c r="R4973" s="18"/>
    </row>
    <row r="4974" spans="1:18" x14ac:dyDescent="0.3">
      <c r="A4974" s="98"/>
      <c r="B4974" s="98"/>
      <c r="C4974" s="98"/>
      <c r="D4974" s="98"/>
      <c r="E4974" s="98"/>
      <c r="F4974" s="98"/>
      <c r="G4974" s="98"/>
      <c r="H4974" s="98"/>
      <c r="I4974" s="98"/>
      <c r="J4974" s="98"/>
      <c r="K4974" s="98"/>
      <c r="L4974" s="98"/>
      <c r="M4974" s="98"/>
      <c r="N4974" s="98"/>
      <c r="O4974" s="98"/>
      <c r="P4974" s="97"/>
      <c r="Q4974" s="18"/>
      <c r="R4974" s="18"/>
    </row>
    <row r="4975" spans="1:18" x14ac:dyDescent="0.3">
      <c r="A4975" s="98"/>
      <c r="B4975" s="98"/>
      <c r="C4975" s="98"/>
      <c r="D4975" s="98"/>
      <c r="E4975" s="98"/>
      <c r="F4975" s="98"/>
      <c r="G4975" s="98"/>
      <c r="H4975" s="98"/>
      <c r="I4975" s="98"/>
      <c r="J4975" s="98"/>
      <c r="K4975" s="98"/>
      <c r="L4975" s="98"/>
      <c r="M4975" s="98"/>
      <c r="N4975" s="98"/>
      <c r="O4975" s="98"/>
      <c r="P4975" s="97"/>
      <c r="Q4975" s="18"/>
      <c r="R4975" s="18"/>
    </row>
    <row r="4976" spans="1:18" x14ac:dyDescent="0.3">
      <c r="A4976" s="98"/>
      <c r="B4976" s="98"/>
      <c r="C4976" s="98"/>
      <c r="D4976" s="98"/>
      <c r="E4976" s="98"/>
      <c r="F4976" s="98"/>
      <c r="G4976" s="98"/>
      <c r="H4976" s="98"/>
      <c r="I4976" s="98"/>
      <c r="J4976" s="98"/>
      <c r="K4976" s="98"/>
      <c r="L4976" s="98"/>
      <c r="M4976" s="98"/>
      <c r="N4976" s="98"/>
      <c r="O4976" s="98"/>
      <c r="P4976" s="97"/>
      <c r="Q4976" s="18"/>
      <c r="R4976" s="18"/>
    </row>
    <row r="4977" spans="1:18" x14ac:dyDescent="0.3">
      <c r="A4977" s="98"/>
      <c r="B4977" s="98"/>
      <c r="C4977" s="98"/>
      <c r="D4977" s="98"/>
      <c r="E4977" s="98"/>
      <c r="F4977" s="98"/>
      <c r="G4977" s="98"/>
      <c r="H4977" s="98"/>
      <c r="I4977" s="98"/>
      <c r="J4977" s="98"/>
      <c r="K4977" s="98"/>
      <c r="L4977" s="98"/>
      <c r="M4977" s="98"/>
      <c r="N4977" s="98"/>
      <c r="O4977" s="98"/>
      <c r="P4977" s="97"/>
      <c r="Q4977" s="18"/>
      <c r="R4977" s="18"/>
    </row>
    <row r="4978" spans="1:18" x14ac:dyDescent="0.3">
      <c r="A4978" s="98"/>
      <c r="B4978" s="98"/>
      <c r="C4978" s="98"/>
      <c r="D4978" s="98"/>
      <c r="E4978" s="98"/>
      <c r="F4978" s="98"/>
      <c r="G4978" s="98"/>
      <c r="H4978" s="98"/>
      <c r="I4978" s="98"/>
      <c r="J4978" s="98"/>
      <c r="K4978" s="98"/>
      <c r="L4978" s="98"/>
      <c r="M4978" s="98"/>
      <c r="N4978" s="98"/>
      <c r="O4978" s="98"/>
      <c r="P4978" s="97"/>
      <c r="Q4978" s="18"/>
      <c r="R4978" s="18"/>
    </row>
    <row r="4979" spans="1:18" x14ac:dyDescent="0.3">
      <c r="A4979" s="98"/>
      <c r="B4979" s="98"/>
      <c r="C4979" s="98"/>
      <c r="D4979" s="98"/>
      <c r="E4979" s="98"/>
      <c r="F4979" s="98"/>
      <c r="G4979" s="98"/>
      <c r="H4979" s="98"/>
      <c r="I4979" s="98"/>
      <c r="J4979" s="98"/>
      <c r="K4979" s="98"/>
      <c r="L4979" s="98"/>
      <c r="M4979" s="98"/>
      <c r="N4979" s="98"/>
      <c r="O4979" s="98"/>
      <c r="P4979" s="97"/>
      <c r="Q4979" s="18"/>
      <c r="R4979" s="18"/>
    </row>
    <row r="4980" spans="1:18" x14ac:dyDescent="0.3">
      <c r="A4980" s="98"/>
      <c r="B4980" s="98"/>
      <c r="C4980" s="98"/>
      <c r="D4980" s="98"/>
      <c r="E4980" s="98"/>
      <c r="F4980" s="98"/>
      <c r="G4980" s="98"/>
      <c r="H4980" s="98"/>
      <c r="I4980" s="98"/>
      <c r="J4980" s="98"/>
      <c r="K4980" s="98"/>
      <c r="L4980" s="98"/>
      <c r="M4980" s="98"/>
      <c r="N4980" s="98"/>
      <c r="O4980" s="98"/>
      <c r="P4980" s="97"/>
      <c r="Q4980" s="18"/>
      <c r="R4980" s="18"/>
    </row>
    <row r="4981" spans="1:18" x14ac:dyDescent="0.3">
      <c r="A4981" s="98"/>
      <c r="B4981" s="98"/>
      <c r="C4981" s="98"/>
      <c r="D4981" s="98"/>
      <c r="E4981" s="98"/>
      <c r="F4981" s="98"/>
      <c r="G4981" s="98"/>
      <c r="H4981" s="98"/>
      <c r="I4981" s="98"/>
      <c r="J4981" s="98"/>
      <c r="K4981" s="98"/>
      <c r="L4981" s="98"/>
      <c r="M4981" s="98"/>
      <c r="N4981" s="98"/>
      <c r="O4981" s="98"/>
      <c r="P4981" s="97"/>
      <c r="Q4981" s="18"/>
      <c r="R4981" s="18"/>
    </row>
    <row r="4982" spans="1:18" x14ac:dyDescent="0.3">
      <c r="A4982" s="98"/>
      <c r="B4982" s="98"/>
      <c r="C4982" s="98"/>
      <c r="D4982" s="98"/>
      <c r="E4982" s="98"/>
      <c r="F4982" s="98"/>
      <c r="G4982" s="98"/>
      <c r="H4982" s="98"/>
      <c r="I4982" s="98"/>
      <c r="J4982" s="98"/>
      <c r="K4982" s="98"/>
      <c r="L4982" s="98"/>
      <c r="M4982" s="98"/>
      <c r="N4982" s="98"/>
      <c r="O4982" s="98"/>
      <c r="P4982" s="97"/>
      <c r="Q4982" s="18"/>
      <c r="R4982" s="18"/>
    </row>
    <row r="4983" spans="1:18" x14ac:dyDescent="0.3">
      <c r="A4983" s="98"/>
      <c r="B4983" s="98"/>
      <c r="C4983" s="98"/>
      <c r="D4983" s="98"/>
      <c r="E4983" s="98"/>
      <c r="F4983" s="98"/>
      <c r="G4983" s="98"/>
      <c r="H4983" s="98"/>
      <c r="I4983" s="98"/>
      <c r="J4983" s="98"/>
      <c r="K4983" s="98"/>
      <c r="L4983" s="98"/>
      <c r="M4983" s="98"/>
      <c r="N4983" s="98"/>
      <c r="O4983" s="98"/>
      <c r="P4983" s="97"/>
      <c r="Q4983" s="18"/>
      <c r="R4983" s="18"/>
    </row>
    <row r="4984" spans="1:18" x14ac:dyDescent="0.3">
      <c r="A4984" s="98"/>
      <c r="B4984" s="98"/>
      <c r="C4984" s="98"/>
      <c r="D4984" s="98"/>
      <c r="E4984" s="98"/>
      <c r="F4984" s="98"/>
      <c r="G4984" s="98"/>
      <c r="H4984" s="98"/>
      <c r="I4984" s="98"/>
      <c r="J4984" s="98"/>
      <c r="K4984" s="98"/>
      <c r="L4984" s="98"/>
      <c r="M4984" s="98"/>
      <c r="N4984" s="98"/>
      <c r="O4984" s="98"/>
      <c r="P4984" s="97"/>
      <c r="Q4984" s="18"/>
      <c r="R4984" s="18"/>
    </row>
    <row r="4985" spans="1:18" x14ac:dyDescent="0.3">
      <c r="A4985" s="98"/>
      <c r="B4985" s="98"/>
      <c r="C4985" s="98"/>
      <c r="D4985" s="98"/>
      <c r="E4985" s="98"/>
      <c r="F4985" s="98"/>
      <c r="G4985" s="98"/>
      <c r="H4985" s="98"/>
      <c r="I4985" s="98"/>
      <c r="J4985" s="98"/>
      <c r="K4985" s="98"/>
      <c r="L4985" s="98"/>
      <c r="M4985" s="98"/>
      <c r="N4985" s="98"/>
      <c r="O4985" s="98"/>
      <c r="P4985" s="97"/>
      <c r="Q4985" s="18"/>
      <c r="R4985" s="18"/>
    </row>
    <row r="4986" spans="1:18" x14ac:dyDescent="0.3">
      <c r="A4986" s="98"/>
      <c r="B4986" s="98"/>
      <c r="C4986" s="98"/>
      <c r="D4986" s="98"/>
      <c r="E4986" s="98"/>
      <c r="F4986" s="98"/>
      <c r="G4986" s="98"/>
      <c r="H4986" s="98"/>
      <c r="I4986" s="98"/>
      <c r="J4986" s="98"/>
      <c r="K4986" s="98"/>
      <c r="L4986" s="98"/>
      <c r="M4986" s="98"/>
      <c r="N4986" s="98"/>
      <c r="O4986" s="98"/>
      <c r="P4986" s="97"/>
      <c r="Q4986" s="18"/>
      <c r="R4986" s="18"/>
    </row>
    <row r="4987" spans="1:18" x14ac:dyDescent="0.3">
      <c r="A4987" s="98"/>
      <c r="B4987" s="98"/>
      <c r="C4987" s="98"/>
      <c r="D4987" s="98"/>
      <c r="E4987" s="98"/>
      <c r="F4987" s="98"/>
      <c r="G4987" s="98"/>
      <c r="H4987" s="98"/>
      <c r="I4987" s="98"/>
      <c r="J4987" s="98"/>
      <c r="K4987" s="98"/>
      <c r="L4987" s="98"/>
      <c r="M4987" s="98"/>
      <c r="N4987" s="98"/>
      <c r="O4987" s="98"/>
      <c r="P4987" s="97"/>
      <c r="Q4987" s="18"/>
      <c r="R4987" s="18"/>
    </row>
    <row r="4988" spans="1:18" x14ac:dyDescent="0.3">
      <c r="A4988" s="98"/>
      <c r="B4988" s="98"/>
      <c r="C4988" s="98"/>
      <c r="D4988" s="98"/>
      <c r="E4988" s="98"/>
      <c r="F4988" s="98"/>
      <c r="G4988" s="98"/>
      <c r="H4988" s="98"/>
      <c r="I4988" s="98"/>
      <c r="J4988" s="98"/>
      <c r="K4988" s="98"/>
      <c r="L4988" s="98"/>
      <c r="M4988" s="98"/>
      <c r="N4988" s="98"/>
      <c r="O4988" s="98"/>
      <c r="P4988" s="97"/>
      <c r="Q4988" s="18"/>
      <c r="R4988" s="18"/>
    </row>
    <row r="4989" spans="1:18" x14ac:dyDescent="0.3">
      <c r="A4989" s="98"/>
      <c r="B4989" s="98"/>
      <c r="C4989" s="98"/>
      <c r="D4989" s="98"/>
      <c r="E4989" s="98"/>
      <c r="F4989" s="98"/>
      <c r="G4989" s="98"/>
      <c r="H4989" s="98"/>
      <c r="I4989" s="98"/>
      <c r="J4989" s="98"/>
      <c r="K4989" s="98"/>
      <c r="L4989" s="98"/>
      <c r="M4989" s="98"/>
      <c r="N4989" s="98"/>
      <c r="O4989" s="98"/>
      <c r="P4989" s="97"/>
      <c r="Q4989" s="18"/>
      <c r="R4989" s="18"/>
    </row>
    <row r="4990" spans="1:18" x14ac:dyDescent="0.3">
      <c r="A4990" s="98"/>
      <c r="B4990" s="98"/>
      <c r="C4990" s="98"/>
      <c r="D4990" s="98"/>
      <c r="E4990" s="98"/>
      <c r="F4990" s="98"/>
      <c r="G4990" s="98"/>
      <c r="H4990" s="98"/>
      <c r="I4990" s="98"/>
      <c r="J4990" s="98"/>
      <c r="K4990" s="98"/>
      <c r="L4990" s="98"/>
      <c r="M4990" s="98"/>
      <c r="N4990" s="98"/>
      <c r="O4990" s="98"/>
      <c r="P4990" s="97"/>
      <c r="Q4990" s="18"/>
      <c r="R4990" s="18"/>
    </row>
    <row r="4991" spans="1:18" x14ac:dyDescent="0.3">
      <c r="A4991" s="98"/>
      <c r="B4991" s="98"/>
      <c r="C4991" s="98"/>
      <c r="D4991" s="98"/>
      <c r="E4991" s="98"/>
      <c r="F4991" s="98"/>
      <c r="G4991" s="98"/>
      <c r="H4991" s="98"/>
      <c r="I4991" s="98"/>
      <c r="J4991" s="98"/>
      <c r="K4991" s="98"/>
      <c r="L4991" s="98"/>
      <c r="M4991" s="98"/>
      <c r="N4991" s="98"/>
      <c r="O4991" s="98"/>
      <c r="P4991" s="97"/>
      <c r="Q4991" s="18"/>
      <c r="R4991" s="18"/>
    </row>
    <row r="4992" spans="1:18" x14ac:dyDescent="0.3">
      <c r="A4992" s="98"/>
      <c r="B4992" s="98"/>
      <c r="C4992" s="98"/>
      <c r="D4992" s="98"/>
      <c r="E4992" s="98"/>
      <c r="F4992" s="98"/>
      <c r="G4992" s="98"/>
      <c r="H4992" s="98"/>
      <c r="I4992" s="98"/>
      <c r="J4992" s="98"/>
      <c r="K4992" s="98"/>
      <c r="L4992" s="98"/>
      <c r="M4992" s="98"/>
      <c r="N4992" s="98"/>
      <c r="O4992" s="98"/>
      <c r="P4992" s="97"/>
      <c r="Q4992" s="18"/>
      <c r="R4992" s="18"/>
    </row>
    <row r="4993" spans="1:18" x14ac:dyDescent="0.3">
      <c r="A4993" s="98"/>
      <c r="B4993" s="98"/>
      <c r="C4993" s="98"/>
      <c r="D4993" s="98"/>
      <c r="E4993" s="98"/>
      <c r="F4993" s="98"/>
      <c r="G4993" s="98"/>
      <c r="H4993" s="98"/>
      <c r="I4993" s="98"/>
      <c r="J4993" s="98"/>
      <c r="K4993" s="98"/>
      <c r="L4993" s="98"/>
      <c r="M4993" s="98"/>
      <c r="N4993" s="98"/>
      <c r="O4993" s="98"/>
      <c r="P4993" s="97"/>
      <c r="Q4993" s="18"/>
      <c r="R4993" s="18"/>
    </row>
    <row r="4994" spans="1:18" x14ac:dyDescent="0.3">
      <c r="A4994" s="98"/>
      <c r="B4994" s="98"/>
      <c r="C4994" s="98"/>
      <c r="D4994" s="98"/>
      <c r="E4994" s="98"/>
      <c r="F4994" s="98"/>
      <c r="G4994" s="98"/>
      <c r="H4994" s="98"/>
      <c r="I4994" s="98"/>
      <c r="J4994" s="98"/>
      <c r="K4994" s="98"/>
      <c r="L4994" s="98"/>
      <c r="M4994" s="98"/>
      <c r="N4994" s="98"/>
      <c r="O4994" s="98"/>
      <c r="P4994" s="97"/>
      <c r="Q4994" s="18"/>
      <c r="R4994" s="18"/>
    </row>
    <row r="4995" spans="1:18" x14ac:dyDescent="0.3">
      <c r="A4995" s="98"/>
      <c r="B4995" s="98"/>
      <c r="C4995" s="98"/>
      <c r="D4995" s="98"/>
      <c r="E4995" s="98"/>
      <c r="F4995" s="98"/>
      <c r="G4995" s="98"/>
      <c r="H4995" s="98"/>
      <c r="I4995" s="98"/>
      <c r="J4995" s="98"/>
      <c r="K4995" s="98"/>
      <c r="L4995" s="98"/>
      <c r="M4995" s="98"/>
      <c r="N4995" s="98"/>
      <c r="O4995" s="98"/>
      <c r="P4995" s="97"/>
      <c r="Q4995" s="18"/>
      <c r="R4995" s="18"/>
    </row>
    <row r="4996" spans="1:18" x14ac:dyDescent="0.3">
      <c r="A4996" s="98"/>
      <c r="B4996" s="98"/>
      <c r="C4996" s="98"/>
      <c r="D4996" s="98"/>
      <c r="E4996" s="98"/>
      <c r="F4996" s="98"/>
      <c r="G4996" s="98"/>
      <c r="H4996" s="98"/>
      <c r="I4996" s="98"/>
      <c r="J4996" s="98"/>
      <c r="K4996" s="98"/>
      <c r="L4996" s="98"/>
      <c r="M4996" s="98"/>
      <c r="N4996" s="98"/>
      <c r="O4996" s="98"/>
      <c r="P4996" s="97"/>
      <c r="Q4996" s="18"/>
      <c r="R4996" s="18"/>
    </row>
    <row r="4997" spans="1:18" x14ac:dyDescent="0.3">
      <c r="A4997" s="98"/>
      <c r="B4997" s="98"/>
      <c r="C4997" s="98"/>
      <c r="D4997" s="98"/>
      <c r="E4997" s="98"/>
      <c r="F4997" s="98"/>
      <c r="G4997" s="98"/>
      <c r="H4997" s="98"/>
      <c r="I4997" s="98"/>
      <c r="J4997" s="98"/>
      <c r="K4997" s="98"/>
      <c r="L4997" s="98"/>
      <c r="M4997" s="98"/>
      <c r="N4997" s="98"/>
      <c r="O4997" s="98"/>
      <c r="P4997" s="97"/>
      <c r="Q4997" s="18"/>
      <c r="R4997" s="18"/>
    </row>
    <row r="4998" spans="1:18" x14ac:dyDescent="0.3">
      <c r="A4998" s="98"/>
      <c r="B4998" s="98"/>
      <c r="C4998" s="98"/>
      <c r="D4998" s="98"/>
      <c r="E4998" s="98"/>
      <c r="F4998" s="98"/>
      <c r="G4998" s="98"/>
      <c r="H4998" s="98"/>
      <c r="I4998" s="98"/>
      <c r="J4998" s="98"/>
      <c r="K4998" s="98"/>
      <c r="L4998" s="98"/>
      <c r="M4998" s="98"/>
      <c r="N4998" s="98"/>
      <c r="O4998" s="98"/>
      <c r="P4998" s="97"/>
      <c r="Q4998" s="18"/>
      <c r="R4998" s="18"/>
    </row>
    <row r="4999" spans="1:18" x14ac:dyDescent="0.3">
      <c r="A4999" s="98"/>
      <c r="B4999" s="98"/>
      <c r="C4999" s="98"/>
      <c r="D4999" s="98"/>
      <c r="E4999" s="98"/>
      <c r="F4999" s="98"/>
      <c r="G4999" s="98"/>
      <c r="H4999" s="98"/>
      <c r="I4999" s="98"/>
      <c r="J4999" s="98"/>
      <c r="K4999" s="98"/>
      <c r="L4999" s="98"/>
      <c r="M4999" s="98"/>
      <c r="N4999" s="98"/>
      <c r="O4999" s="98"/>
      <c r="P4999" s="97"/>
      <c r="Q4999" s="18"/>
      <c r="R4999" s="18"/>
    </row>
    <row r="5000" spans="1:18" x14ac:dyDescent="0.3">
      <c r="A5000" s="98"/>
      <c r="B5000" s="98"/>
      <c r="C5000" s="98"/>
      <c r="D5000" s="98"/>
      <c r="E5000" s="98"/>
      <c r="F5000" s="98"/>
      <c r="G5000" s="98"/>
      <c r="H5000" s="98"/>
      <c r="I5000" s="98"/>
      <c r="J5000" s="98"/>
      <c r="K5000" s="98"/>
      <c r="L5000" s="98"/>
      <c r="M5000" s="98"/>
      <c r="N5000" s="98"/>
      <c r="O5000" s="98"/>
      <c r="P5000" s="97"/>
      <c r="Q5000" s="18"/>
      <c r="R5000" s="18"/>
    </row>
  </sheetData>
  <mergeCells count="1">
    <mergeCell ref="A1:O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0:A12"/>
  <sheetViews>
    <sheetView zoomScaleNormal="100" workbookViewId="0">
      <selection activeCell="F37" sqref="F37"/>
    </sheetView>
  </sheetViews>
  <sheetFormatPr defaultRowHeight="14.4" x14ac:dyDescent="0.3"/>
  <sheetData>
    <row r="10" ht="24" customHeight="1" x14ac:dyDescent="0.3"/>
    <row r="11" ht="20.399999999999999" customHeight="1" x14ac:dyDescent="0.3"/>
    <row r="12" ht="19.2" customHeight="1" x14ac:dyDescent="0.3"/>
  </sheetData>
  <sheetProtection insertRows="0"/>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2" tint="-0.89999084444715716"/>
  </sheetPr>
  <dimension ref="A1:W27"/>
  <sheetViews>
    <sheetView zoomScale="87" zoomScaleNormal="87" workbookViewId="0">
      <selection sqref="A1:W1"/>
    </sheetView>
  </sheetViews>
  <sheetFormatPr defaultRowHeight="14.4" x14ac:dyDescent="0.3"/>
  <cols>
    <col min="1" max="1" width="18.21875" customWidth="1"/>
    <col min="2" max="2" width="12.44140625" customWidth="1"/>
    <col min="3" max="3" width="13.21875" customWidth="1"/>
    <col min="4" max="4" width="15" customWidth="1"/>
    <col min="5" max="5" width="12.44140625" customWidth="1"/>
    <col min="6" max="6" width="5.77734375" customWidth="1"/>
    <col min="7" max="7" width="20.21875" customWidth="1"/>
    <col min="8" max="8" width="13.21875" customWidth="1"/>
    <col min="9" max="9" width="12.77734375" customWidth="1"/>
    <col min="10" max="10" width="13.77734375" customWidth="1"/>
    <col min="11" max="11" width="11.44140625" customWidth="1"/>
    <col min="12" max="12" width="5.77734375" customWidth="1"/>
    <col min="13" max="13" width="18.5546875" customWidth="1"/>
    <col min="14" max="14" width="13" customWidth="1"/>
    <col min="15" max="15" width="12.44140625" customWidth="1"/>
    <col min="16" max="16" width="12.21875" customWidth="1"/>
    <col min="17" max="17" width="10.44140625" customWidth="1"/>
    <col min="18" max="18" width="5.77734375" customWidth="1"/>
    <col min="19" max="19" width="18.5546875" customWidth="1"/>
    <col min="20" max="20" width="12.77734375" customWidth="1"/>
    <col min="21" max="21" width="13" customWidth="1"/>
    <col min="22" max="22" width="12.88671875" customWidth="1"/>
    <col min="23" max="23" width="11.5546875" customWidth="1"/>
  </cols>
  <sheetData>
    <row r="1" spans="1:23" ht="73.5" customHeight="1" x14ac:dyDescent="0.3">
      <c r="A1" s="272" t="s">
        <v>173</v>
      </c>
      <c r="B1" s="273"/>
      <c r="C1" s="273"/>
      <c r="D1" s="273"/>
      <c r="E1" s="273"/>
      <c r="F1" s="273"/>
      <c r="G1" s="273"/>
      <c r="H1" s="273"/>
      <c r="I1" s="273"/>
      <c r="J1" s="273"/>
      <c r="K1" s="273"/>
      <c r="L1" s="273"/>
      <c r="M1" s="273"/>
      <c r="N1" s="273"/>
      <c r="O1" s="273"/>
      <c r="P1" s="273"/>
      <c r="Q1" s="273"/>
      <c r="R1" s="273"/>
      <c r="S1" s="273"/>
      <c r="T1" s="273"/>
      <c r="U1" s="273"/>
      <c r="V1" s="273"/>
      <c r="W1" s="273"/>
    </row>
    <row r="2" spans="1:23" s="6" customFormat="1" ht="40.5" customHeight="1" x14ac:dyDescent="0.3">
      <c r="A2" s="274" t="s">
        <v>119</v>
      </c>
      <c r="B2" s="275"/>
      <c r="C2" s="275"/>
      <c r="D2" s="275"/>
      <c r="E2" s="276"/>
      <c r="F2" s="288"/>
      <c r="G2" s="283" t="s">
        <v>144</v>
      </c>
      <c r="H2" s="284"/>
      <c r="I2" s="284"/>
      <c r="J2" s="284"/>
      <c r="K2" s="285"/>
      <c r="L2" s="288"/>
      <c r="M2" s="277" t="s">
        <v>163</v>
      </c>
      <c r="N2" s="278"/>
      <c r="O2" s="278"/>
      <c r="P2" s="278"/>
      <c r="Q2" s="279"/>
      <c r="R2" s="288"/>
      <c r="S2" s="280" t="s">
        <v>118</v>
      </c>
      <c r="T2" s="281"/>
      <c r="U2" s="281"/>
      <c r="V2" s="281"/>
      <c r="W2" s="282"/>
    </row>
    <row r="3" spans="1:23" s="6" customFormat="1" ht="40.5" customHeight="1" x14ac:dyDescent="0.3">
      <c r="A3" s="271">
        <f>COUNT(Table5[[Income ]])</f>
        <v>0</v>
      </c>
      <c r="B3" s="271"/>
      <c r="C3" s="271"/>
      <c r="D3" s="271"/>
      <c r="E3" s="271"/>
      <c r="F3" s="288"/>
      <c r="G3" s="271">
        <f>COUNT(Table5[Employment])</f>
        <v>0</v>
      </c>
      <c r="H3" s="271"/>
      <c r="I3" s="271"/>
      <c r="J3" s="271"/>
      <c r="K3" s="271"/>
      <c r="L3" s="288"/>
      <c r="M3" s="302">
        <f>COUNT(Table5[[Education ]])</f>
        <v>0</v>
      </c>
      <c r="N3" s="302"/>
      <c r="O3" s="302"/>
      <c r="P3" s="302"/>
      <c r="Q3" s="302"/>
      <c r="R3" s="288"/>
      <c r="S3" s="302">
        <f>COUNT(Table5[[Job Training ]])</f>
        <v>0</v>
      </c>
      <c r="T3" s="302"/>
      <c r="U3" s="302"/>
      <c r="V3" s="302"/>
      <c r="W3" s="302"/>
    </row>
    <row r="4" spans="1:23" ht="22.5" customHeight="1" x14ac:dyDescent="0.3">
      <c r="A4" s="192"/>
      <c r="B4" s="192"/>
      <c r="C4" s="192"/>
      <c r="D4" s="192"/>
      <c r="E4" s="192"/>
      <c r="F4" s="288"/>
      <c r="G4" s="193"/>
      <c r="H4" s="193"/>
      <c r="I4" s="193"/>
      <c r="J4" s="193"/>
      <c r="K4" s="193"/>
      <c r="L4" s="288"/>
      <c r="M4" s="193"/>
      <c r="N4" s="193"/>
      <c r="O4" s="193"/>
      <c r="P4" s="193"/>
      <c r="Q4" s="193"/>
      <c r="R4" s="288"/>
      <c r="S4" s="193"/>
      <c r="T4" s="193"/>
      <c r="U4" s="193"/>
      <c r="V4" s="193"/>
      <c r="W4" s="193"/>
    </row>
    <row r="5" spans="1:23" ht="33.75" customHeight="1" x14ac:dyDescent="0.3">
      <c r="A5" s="205" t="s">
        <v>93</v>
      </c>
      <c r="B5" s="205"/>
      <c r="C5" s="205"/>
      <c r="D5" s="206">
        <f>COUNTIFS('Economic Integration SUMMARY'!F3:F5000,"=Female",'Economic Integration SUMMARY'!B3:B5000,"&gt;=1")</f>
        <v>0</v>
      </c>
      <c r="E5" s="206"/>
      <c r="F5" s="288"/>
      <c r="G5" s="299" t="s">
        <v>93</v>
      </c>
      <c r="H5" s="299"/>
      <c r="I5" s="299"/>
      <c r="J5" s="294">
        <f>COUNTIFS('Economic Integration SUMMARY'!F3:F5000,"=Female",'Economic Integration SUMMARY'!C3:C5000,"&gt;=1")</f>
        <v>0</v>
      </c>
      <c r="K5" s="294"/>
      <c r="L5" s="288"/>
      <c r="M5" s="293" t="s">
        <v>93</v>
      </c>
      <c r="N5" s="293"/>
      <c r="O5" s="293"/>
      <c r="P5" s="209">
        <f>COUNTIFS('Economic Integration SUMMARY'!F3:F5000,"=Female",'Economic Integration SUMMARY'!D3:D5000,"&gt;=1")</f>
        <v>0</v>
      </c>
      <c r="Q5" s="209"/>
      <c r="R5" s="288"/>
      <c r="S5" s="290" t="s">
        <v>93</v>
      </c>
      <c r="T5" s="290"/>
      <c r="U5" s="290"/>
      <c r="V5" s="203">
        <f>COUNTIFS('Economic Integration SUMMARY'!F3:F5000,"=Female",'Economic Integration SUMMARY'!E3:E5000,"&gt;=1")</f>
        <v>0</v>
      </c>
      <c r="W5" s="203"/>
    </row>
    <row r="6" spans="1:23" ht="62.4" x14ac:dyDescent="0.3">
      <c r="A6" s="81" t="s">
        <v>64</v>
      </c>
      <c r="B6" s="81" t="s">
        <v>7</v>
      </c>
      <c r="C6" s="81" t="s">
        <v>58</v>
      </c>
      <c r="D6" s="81" t="s">
        <v>89</v>
      </c>
      <c r="E6" s="82" t="s">
        <v>8</v>
      </c>
      <c r="F6" s="288"/>
      <c r="G6" s="81" t="s">
        <v>64</v>
      </c>
      <c r="H6" s="81" t="s">
        <v>7</v>
      </c>
      <c r="I6" s="81" t="s">
        <v>58</v>
      </c>
      <c r="J6" s="81" t="s">
        <v>89</v>
      </c>
      <c r="K6" s="82" t="s">
        <v>8</v>
      </c>
      <c r="L6" s="288"/>
      <c r="M6" s="81" t="s">
        <v>64</v>
      </c>
      <c r="N6" s="81" t="s">
        <v>7</v>
      </c>
      <c r="O6" s="81" t="s">
        <v>58</v>
      </c>
      <c r="P6" s="81" t="s">
        <v>89</v>
      </c>
      <c r="Q6" s="82" t="s">
        <v>8</v>
      </c>
      <c r="R6" s="288"/>
      <c r="S6" s="81" t="s">
        <v>64</v>
      </c>
      <c r="T6" s="81" t="s">
        <v>7</v>
      </c>
      <c r="U6" s="81" t="s">
        <v>58</v>
      </c>
      <c r="V6" s="81" t="s">
        <v>89</v>
      </c>
      <c r="W6" s="82" t="s">
        <v>8</v>
      </c>
    </row>
    <row r="7" spans="1:23" ht="15.75" customHeight="1" x14ac:dyDescent="0.3">
      <c r="A7" s="128">
        <f>SUMIFS('Economic Integration SUMMARY'!G3:G5000,'Economic Integration SUMMARY'!F3:F5000,"=Female",'Economic Integration SUMMARY'!B3:B5000,"&gt;=1")</f>
        <v>0</v>
      </c>
      <c r="B7" s="128">
        <f>SUMIFS('Economic Integration SUMMARY'!H3:H5000,'Economic Integration SUMMARY'!F3:F5000,"=Female",'Economic Integration SUMMARY'!B3:B5000,"&gt;=1")</f>
        <v>0</v>
      </c>
      <c r="C7" s="128">
        <f>SUMIFS('Economic Integration SUMMARY'!I3:I5000,'Economic Integration SUMMARY'!F3:F5000,"=Female",'Economic Integration SUMMARY'!B3:B5000,"&gt;=1")</f>
        <v>0</v>
      </c>
      <c r="D7" s="129">
        <f>SUMIFS('Economic Integration SUMMARY'!J3:J5000,'Economic Integration SUMMARY'!F3:F5000,"=Female",'Economic Integration SUMMARY'!B3:B5000,"&gt;=1")</f>
        <v>0</v>
      </c>
      <c r="E7" s="128">
        <f>SUMIFS('Economic Integration SUMMARY'!K3:K5000,'Economic Integration SUMMARY'!F3:F5000,"=Female",'Economic Integration SUMMARY'!B3:B5000,"&gt;=1")</f>
        <v>0</v>
      </c>
      <c r="F7" s="288"/>
      <c r="G7" s="128">
        <f>SUMIFS('Economic Integration SUMMARY'!G3:G5000,'Economic Integration SUMMARY'!F3:F5000,"=Female",'Economic Integration SUMMARY'!C3:C5000,"&gt;=1")</f>
        <v>0</v>
      </c>
      <c r="H7" s="128">
        <f>SUMIFS('Economic Integration SUMMARY'!H3:H5000,'Economic Integration SUMMARY'!F3:F5000,"=Female",'Economic Integration SUMMARY'!C3:C5000,"&gt;=1")</f>
        <v>0</v>
      </c>
      <c r="I7" s="128">
        <f>SUMIFS('Economic Integration SUMMARY'!I3:I5000,'Economic Integration SUMMARY'!F3:F5000,"=Female",'Economic Integration SUMMARY'!C3:C5000,"&gt;=1")</f>
        <v>0</v>
      </c>
      <c r="J7" s="129">
        <f>SUMIFS('Economic Integration SUMMARY'!J3:J5000,'Economic Integration SUMMARY'!F3:F5000,"=Female",'Economic Integration SUMMARY'!C3:C5000,"&gt;=1")</f>
        <v>0</v>
      </c>
      <c r="K7" s="128">
        <f>SUMIFS('Economic Integration SUMMARY'!K3:K5000,'Economic Integration SUMMARY'!F3:F5000,"=Female",'Economic Integration SUMMARY'!C3:C5000,"&gt;=1")</f>
        <v>0</v>
      </c>
      <c r="L7" s="288"/>
      <c r="M7" s="128">
        <f>SUMIFS('Economic Integration SUMMARY'!G3:G5000,'Economic Integration SUMMARY'!F3:F5000,"=Female",'Economic Integration SUMMARY'!D3:D5000,"&gt;=1")</f>
        <v>0</v>
      </c>
      <c r="N7" s="128">
        <f>SUMIFS('Economic Integration SUMMARY'!H3:H5000,'Economic Integration SUMMARY'!F3:F5000,"=Female",'Economic Integration SUMMARY'!D3:D5000,"&gt;=1")</f>
        <v>0</v>
      </c>
      <c r="O7" s="128">
        <f>SUMIFS('Economic Integration SUMMARY'!I3:I5000,'Economic Integration SUMMARY'!F3:F5000,"=Female",'Economic Integration SUMMARY'!D3:D5000,"&gt;=1")</f>
        <v>0</v>
      </c>
      <c r="P7" s="129">
        <f>SUMIFS('Economic Integration SUMMARY'!J3:J5000,'Economic Integration SUMMARY'!F3:F5000,"=Female",'Economic Integration SUMMARY'!D3:D5000,"&gt;=1")</f>
        <v>0</v>
      </c>
      <c r="Q7" s="128">
        <f>SUMIFS('Economic Integration SUMMARY'!K3:K5000,'Economic Integration SUMMARY'!F3:F5000,"=Female",'Economic Integration SUMMARY'!D3:D5000,"&gt;=1")</f>
        <v>0</v>
      </c>
      <c r="R7" s="288"/>
      <c r="S7" s="128">
        <f>SUMIFS('Economic Integration SUMMARY'!G3:G5000,'Economic Integration SUMMARY'!F3:F5000,"=Female",'Economic Integration SUMMARY'!E3:E5000,"&gt;=1")</f>
        <v>0</v>
      </c>
      <c r="T7" s="128">
        <f>SUMIFS('Economic Integration SUMMARY'!H3:H5000,'Economic Integration SUMMARY'!F3:F5000,"=Female",'Economic Integration SUMMARY'!E3:E5000,"&gt;=1")</f>
        <v>0</v>
      </c>
      <c r="U7" s="128">
        <f>SUMIFS('Economic Integration SUMMARY'!I3:I5000,'Economic Integration SUMMARY'!F3:F5000,"=Female",'Economic Integration SUMMARY'!E3:E5000,"&gt;=1")</f>
        <v>0</v>
      </c>
      <c r="V7" s="129">
        <f>SUMIFS('Economic Integration SUMMARY'!J3:J5000,'Economic Integration SUMMARY'!F3:F5000,"=Female",'Economic Integration SUMMARY'!E3:E5000,"&gt;=1")</f>
        <v>0</v>
      </c>
      <c r="W7" s="128">
        <f>SUMIFS('Economic Integration SUMMARY'!K3:K5000,'Economic Integration SUMMARY'!F3:F5000,"=Female",'Economic Integration SUMMARY'!E3:E5000,"&gt;=1")</f>
        <v>0</v>
      </c>
    </row>
    <row r="8" spans="1:23" ht="46.8" x14ac:dyDescent="0.3">
      <c r="A8" s="81" t="s">
        <v>53</v>
      </c>
      <c r="B8" s="165" t="s">
        <v>130</v>
      </c>
      <c r="C8" s="81" t="s">
        <v>131</v>
      </c>
      <c r="D8" s="286" t="s">
        <v>24</v>
      </c>
      <c r="E8" s="287"/>
      <c r="F8" s="288"/>
      <c r="G8" s="81" t="s">
        <v>53</v>
      </c>
      <c r="H8" s="163" t="s">
        <v>130</v>
      </c>
      <c r="I8" s="83" t="s">
        <v>131</v>
      </c>
      <c r="J8" s="186" t="s">
        <v>24</v>
      </c>
      <c r="K8" s="187"/>
      <c r="L8" s="288"/>
      <c r="M8" s="81" t="s">
        <v>53</v>
      </c>
      <c r="N8" s="163" t="s">
        <v>130</v>
      </c>
      <c r="O8" s="83" t="s">
        <v>131</v>
      </c>
      <c r="P8" s="186" t="s">
        <v>24</v>
      </c>
      <c r="Q8" s="187"/>
      <c r="R8" s="288"/>
      <c r="S8" s="81" t="s">
        <v>53</v>
      </c>
      <c r="T8" s="163" t="s">
        <v>130</v>
      </c>
      <c r="U8" s="83" t="s">
        <v>131</v>
      </c>
      <c r="V8" s="186" t="s">
        <v>24</v>
      </c>
      <c r="W8" s="187"/>
    </row>
    <row r="9" spans="1:23" ht="15.75" customHeight="1" x14ac:dyDescent="0.3">
      <c r="A9" s="128">
        <f>SUMIFS('Economic Integration SUMMARY'!L3:L5000,'Economic Integration SUMMARY'!F3:F5000,"=Female",'Economic Integration SUMMARY'!B3:B5000,"&gt;=1")</f>
        <v>0</v>
      </c>
      <c r="B9" s="164">
        <f>COUNTIFS('Economic Integration SUMMARY'!M3:M5000,"*",'Economic Integration SUMMARY'!F3:F5000,"=Female",'Economic Integration SUMMARY'!B3:B5000,"&gt;=1")</f>
        <v>0</v>
      </c>
      <c r="C9" s="128">
        <f>SUMIFS('Economic Integration SUMMARY'!N3:N5000,'Economic Integration SUMMARY'!F3:F5000,"=Female",'Economic Integration SUMMARY'!B3:B5000,"&gt;=1")</f>
        <v>0</v>
      </c>
      <c r="D9" s="258">
        <f>SUMIFS('Economic Integration SUMMARY'!O3:O5000,'Economic Integration SUMMARY'!F3:F5000,"=Female",'Economic Integration SUMMARY'!B3:B5000,"&gt;=1")</f>
        <v>0</v>
      </c>
      <c r="E9" s="258"/>
      <c r="F9" s="288"/>
      <c r="G9" s="128">
        <f>SUMIFS('Economic Integration SUMMARY'!L3:L5000,'Economic Integration SUMMARY'!F3:F5000,"=Female",'Economic Integration SUMMARY'!C3:C5000,"&gt;=1")</f>
        <v>0</v>
      </c>
      <c r="H9" s="164">
        <f>COUNTIFS('Economic Integration SUMMARY'!M3:M5000,"*",'Economic Integration SUMMARY'!F3:F5000,"=Female",'Economic Integration SUMMARY'!C3:C5000,"&gt;=1")</f>
        <v>0</v>
      </c>
      <c r="I9" s="128">
        <f>SUMIFS('Economic Integration SUMMARY'!N3:N5000,'Economic Integration SUMMARY'!F3:F5000,"=Female",'Economic Integration SUMMARY'!C3:C5000,"&gt;=1")</f>
        <v>0</v>
      </c>
      <c r="J9" s="258">
        <f>SUMIFS('Economic Integration SUMMARY'!O3:O5000,'Economic Integration SUMMARY'!F3:F5000,"=Female",'Economic Integration SUMMARY'!C3:C5000,"&gt;=1")</f>
        <v>0</v>
      </c>
      <c r="K9" s="258"/>
      <c r="L9" s="288"/>
      <c r="M9" s="128">
        <f>SUMIFS('Economic Integration SUMMARY'!L3:L5000,'Economic Integration SUMMARY'!F3:F5000,"=Female",'Economic Integration SUMMARY'!D3:D5000,"&gt;=1")</f>
        <v>0</v>
      </c>
      <c r="N9" s="164">
        <f>COUNTIFS('Economic Integration SUMMARY'!M3:M5000,"*",'Economic Integration SUMMARY'!F3:F5000,"=Female",'Economic Integration SUMMARY'!D3:D5000,"&gt;=1")</f>
        <v>0</v>
      </c>
      <c r="O9" s="128">
        <f>SUMIFS('Economic Integration SUMMARY'!N3:N5000,'Economic Integration SUMMARY'!F3:F5000,"=Female",'Economic Integration SUMMARY'!D3:D5000,"&gt;=1")</f>
        <v>0</v>
      </c>
      <c r="P9" s="258">
        <f>SUMIFS('Economic Integration SUMMARY'!O3:O5000,'Economic Integration SUMMARY'!F3:F5000,"=Female",'Economic Integration SUMMARY'!D3:D5000,"&gt;=1")</f>
        <v>0</v>
      </c>
      <c r="Q9" s="258"/>
      <c r="R9" s="288"/>
      <c r="S9" s="128">
        <f>SUMIFS('Economic Integration SUMMARY'!L3:L5000,'Economic Integration SUMMARY'!F3:F5000,"=Female",'Economic Integration SUMMARY'!E3:E5000,"&gt;=1")</f>
        <v>0</v>
      </c>
      <c r="T9" s="164">
        <f>COUNTIFS('Economic Integration SUMMARY'!M3:M5000,"*",'Economic Integration SUMMARY'!F3:F5000,"=Female",'Economic Integration SUMMARY'!E3:E5000,"&gt;=1")</f>
        <v>0</v>
      </c>
      <c r="U9" s="128">
        <f>SUMIFS('Economic Integration SUMMARY'!N3:N5000,'Economic Integration SUMMARY'!F3:F5000,"=Female",'Economic Integration SUMMARY'!E3:E5000,"&gt;=1")</f>
        <v>0</v>
      </c>
      <c r="V9" s="258">
        <f>SUMIFS('Economic Integration SUMMARY'!O3:O5000,'Economic Integration SUMMARY'!F3:F5000,"=Female",'Economic Integration SUMMARY'!E3:E5000,"&gt;=1")</f>
        <v>0</v>
      </c>
      <c r="W9" s="258"/>
    </row>
    <row r="10" spans="1:23" ht="15" customHeight="1" x14ac:dyDescent="0.3">
      <c r="A10" s="190"/>
      <c r="B10" s="190"/>
      <c r="C10" s="190"/>
      <c r="D10" s="191"/>
      <c r="E10" s="191"/>
      <c r="F10" s="288"/>
      <c r="G10" s="300"/>
      <c r="H10" s="300"/>
      <c r="I10" s="300"/>
      <c r="J10" s="301"/>
      <c r="K10" s="301"/>
      <c r="L10" s="288"/>
      <c r="M10" s="190"/>
      <c r="N10" s="190"/>
      <c r="O10" s="190"/>
      <c r="P10" s="191"/>
      <c r="Q10" s="191"/>
      <c r="R10" s="288"/>
      <c r="S10" s="190"/>
      <c r="T10" s="190"/>
      <c r="U10" s="190"/>
      <c r="V10" s="191"/>
      <c r="W10" s="191"/>
    </row>
    <row r="11" spans="1:23" ht="33.75" customHeight="1" x14ac:dyDescent="0.3">
      <c r="A11" s="289" t="s">
        <v>92</v>
      </c>
      <c r="B11" s="289"/>
      <c r="C11" s="289"/>
      <c r="D11" s="291">
        <f>COUNTIFS('Economic Integration SUMMARY'!F3:F5000,"=Male",'Economic Integration SUMMARY'!B3:B5000,"&gt;=1")</f>
        <v>0</v>
      </c>
      <c r="E11" s="292"/>
      <c r="F11" s="288"/>
      <c r="G11" s="210" t="s">
        <v>92</v>
      </c>
      <c r="H11" s="210"/>
      <c r="I11" s="210"/>
      <c r="J11" s="207">
        <f>COUNTIFS('Economic Integration SUMMARY'!F3:F5000,"=Male",'Economic Integration SUMMARY'!C3:C5000,"&gt;=1")</f>
        <v>0</v>
      </c>
      <c r="K11" s="208"/>
      <c r="L11" s="288"/>
      <c r="M11" s="211" t="s">
        <v>92</v>
      </c>
      <c r="N11" s="211"/>
      <c r="O11" s="211"/>
      <c r="P11" s="295">
        <f>COUNTIFS('Economic Integration SUMMARY'!F3:F5000,"=Male",'Economic Integration SUMMARY'!D3:D5000,"&gt;=1")</f>
        <v>0</v>
      </c>
      <c r="Q11" s="296"/>
      <c r="R11" s="288"/>
      <c r="S11" s="202" t="s">
        <v>92</v>
      </c>
      <c r="T11" s="202"/>
      <c r="U11" s="202"/>
      <c r="V11" s="303">
        <f>COUNTIFS('Economic Integration SUMMARY'!F3:F5000,"=Male",'Economic Integration SUMMARY'!E3:E5000,"&gt;=1")</f>
        <v>0</v>
      </c>
      <c r="W11" s="304"/>
    </row>
    <row r="12" spans="1:23" ht="62.4" x14ac:dyDescent="0.3">
      <c r="A12" s="81" t="s">
        <v>64</v>
      </c>
      <c r="B12" s="81" t="s">
        <v>7</v>
      </c>
      <c r="C12" s="81" t="s">
        <v>58</v>
      </c>
      <c r="D12" s="81" t="s">
        <v>89</v>
      </c>
      <c r="E12" s="82" t="s">
        <v>8</v>
      </c>
      <c r="F12" s="288"/>
      <c r="G12" s="81" t="s">
        <v>64</v>
      </c>
      <c r="H12" s="81" t="s">
        <v>7</v>
      </c>
      <c r="I12" s="81" t="s">
        <v>58</v>
      </c>
      <c r="J12" s="81" t="s">
        <v>89</v>
      </c>
      <c r="K12" s="82" t="s">
        <v>8</v>
      </c>
      <c r="L12" s="288"/>
      <c r="M12" s="81" t="s">
        <v>64</v>
      </c>
      <c r="N12" s="81" t="s">
        <v>7</v>
      </c>
      <c r="O12" s="81" t="s">
        <v>58</v>
      </c>
      <c r="P12" s="81" t="s">
        <v>89</v>
      </c>
      <c r="Q12" s="82" t="s">
        <v>8</v>
      </c>
      <c r="R12" s="288"/>
      <c r="S12" s="81" t="s">
        <v>64</v>
      </c>
      <c r="T12" s="81" t="s">
        <v>7</v>
      </c>
      <c r="U12" s="81" t="s">
        <v>58</v>
      </c>
      <c r="V12" s="81" t="s">
        <v>89</v>
      </c>
      <c r="W12" s="82" t="s">
        <v>8</v>
      </c>
    </row>
    <row r="13" spans="1:23" ht="15.75" customHeight="1" x14ac:dyDescent="0.3">
      <c r="A13" s="128">
        <f>SUMIFS('Economic Integration SUMMARY'!G3:G5000,'Economic Integration SUMMARY'!F3:F5000,"=Male",'Economic Integration SUMMARY'!B3:B5000,"&gt;=1")</f>
        <v>0</v>
      </c>
      <c r="B13" s="128">
        <f>SUMIFS('Economic Integration SUMMARY'!H3:H5000,'Economic Integration SUMMARY'!F3:F5000,"=Male",'Economic Integration SUMMARY'!B3:B5000,"&gt;=1")</f>
        <v>0</v>
      </c>
      <c r="C13" s="128">
        <f>SUMIFS('Economic Integration SUMMARY'!I3:I5000,'Economic Integration SUMMARY'!F3:F5000,"=Male",'Economic Integration SUMMARY'!B3:B5000,"&gt;=1")</f>
        <v>0</v>
      </c>
      <c r="D13" s="129">
        <f>SUMIFS('Economic Integration SUMMARY'!J3:J5000,'Economic Integration SUMMARY'!F3:F5000,"=Male",'Economic Integration SUMMARY'!B3:B5000,"&gt;=1")</f>
        <v>0</v>
      </c>
      <c r="E13" s="128">
        <f>SUMIFS('Economic Integration SUMMARY'!K3:K5000,'Economic Integration SUMMARY'!F3:F5000,"=Male",'Economic Integration SUMMARY'!B3:B5000,"&gt;=1")</f>
        <v>0</v>
      </c>
      <c r="F13" s="288"/>
      <c r="G13" s="128">
        <f>SUMIFS('Economic Integration SUMMARY'!G3:G5000,'Economic Integration SUMMARY'!F3:F5000,"=Male",'Economic Integration SUMMARY'!C3:C5000,"&gt;=1")</f>
        <v>0</v>
      </c>
      <c r="H13" s="128">
        <f>SUMIFS('Economic Integration SUMMARY'!H3:H5000,'Economic Integration SUMMARY'!F3:F5000,"=Male",'Economic Integration SUMMARY'!C3:C5000,"&gt;=1")</f>
        <v>0</v>
      </c>
      <c r="I13" s="128">
        <f>SUMIFS('Economic Integration SUMMARY'!I3:I5000,'Economic Integration SUMMARY'!F3:F5000,"=Male",'Economic Integration SUMMARY'!C3:C5000,"&gt;=1")</f>
        <v>0</v>
      </c>
      <c r="J13" s="129">
        <f>SUMIFS('Economic Integration SUMMARY'!J3:J5000,'Economic Integration SUMMARY'!F3:F5000,"=Male",'Economic Integration SUMMARY'!C3:C5000,"&gt;=1")</f>
        <v>0</v>
      </c>
      <c r="K13" s="128">
        <f>SUMIFS('Economic Integration SUMMARY'!K3:K5000,'Economic Integration SUMMARY'!F3:F5000,"=Male",'Economic Integration SUMMARY'!C3:C5000,"&gt;=1")</f>
        <v>0</v>
      </c>
      <c r="L13" s="288"/>
      <c r="M13" s="128">
        <f>SUMIFS('Economic Integration SUMMARY'!G3:G5000,'Economic Integration SUMMARY'!F3:F5000,"=Male",'Economic Integration SUMMARY'!D3:D5000,"&gt;=1")</f>
        <v>0</v>
      </c>
      <c r="N13" s="128">
        <f>SUMIFS('Economic Integration SUMMARY'!H3:H5000,'Economic Integration SUMMARY'!F3:F5000,"=Male",'Economic Integration SUMMARY'!D3:D5000,"&gt;=1")</f>
        <v>0</v>
      </c>
      <c r="O13" s="128">
        <f>SUMIFS('Economic Integration SUMMARY'!I3:I5000,'Economic Integration SUMMARY'!F3:F5000,"=Male",'Economic Integration SUMMARY'!D3:D5000,"&gt;=1")</f>
        <v>0</v>
      </c>
      <c r="P13" s="129">
        <f>SUMIFS('Economic Integration SUMMARY'!J3:J5000,'Economic Integration SUMMARY'!F3:F5000,"=Male",'Economic Integration SUMMARY'!D3:D5000,"&gt;=1")</f>
        <v>0</v>
      </c>
      <c r="Q13" s="128">
        <f>SUMIFS('Economic Integration SUMMARY'!K3:K5000,'Economic Integration SUMMARY'!F3:F5000,"=Male",'Economic Integration SUMMARY'!D3:D5000,"&gt;=1")</f>
        <v>0</v>
      </c>
      <c r="R13" s="288"/>
      <c r="S13" s="128">
        <f>SUMIFS('Economic Integration SUMMARY'!G3:G5000,'Economic Integration SUMMARY'!F3:F5000,"=Male",'Economic Integration SUMMARY'!E3:E5000,"&gt;=1")</f>
        <v>0</v>
      </c>
      <c r="T13" s="128">
        <f>SUMIFS('Economic Integration SUMMARY'!H3:H5000,'Economic Integration SUMMARY'!F3:F5000,"=Male",'Economic Integration SUMMARY'!E3:E5000,"&gt;=1")</f>
        <v>0</v>
      </c>
      <c r="U13" s="128">
        <f>SUMIFS('Economic Integration SUMMARY'!I3:I5000,'Economic Integration SUMMARY'!F3:F5000,"=Male",'Economic Integration SUMMARY'!E3:E5000,"&gt;=1")</f>
        <v>0</v>
      </c>
      <c r="V13" s="129">
        <f>SUMIFS('Economic Integration SUMMARY'!J3:J5000,'Economic Integration SUMMARY'!F3:F5000,"=Male",'Economic Integration SUMMARY'!E3:E5000,"&gt;=1")</f>
        <v>0</v>
      </c>
      <c r="W13" s="128">
        <f>SUMIFS('Economic Integration SUMMARY'!K3:K5000,'Economic Integration SUMMARY'!F3:F5000,"=Male",'Economic Integration SUMMARY'!E3:E5000,"&gt;=1")</f>
        <v>0</v>
      </c>
    </row>
    <row r="14" spans="1:23" ht="46.8" x14ac:dyDescent="0.3">
      <c r="A14" s="81" t="s">
        <v>53</v>
      </c>
      <c r="B14" s="163" t="s">
        <v>130</v>
      </c>
      <c r="C14" s="83" t="s">
        <v>131</v>
      </c>
      <c r="D14" s="186" t="s">
        <v>24</v>
      </c>
      <c r="E14" s="187"/>
      <c r="F14" s="288"/>
      <c r="G14" s="81" t="s">
        <v>53</v>
      </c>
      <c r="H14" s="163" t="s">
        <v>130</v>
      </c>
      <c r="I14" s="83" t="s">
        <v>131</v>
      </c>
      <c r="J14" s="186" t="s">
        <v>24</v>
      </c>
      <c r="K14" s="187"/>
      <c r="L14" s="288"/>
      <c r="M14" s="81" t="s">
        <v>53</v>
      </c>
      <c r="N14" s="163" t="s">
        <v>130</v>
      </c>
      <c r="O14" s="83" t="s">
        <v>131</v>
      </c>
      <c r="P14" s="186" t="s">
        <v>24</v>
      </c>
      <c r="Q14" s="187"/>
      <c r="R14" s="288"/>
      <c r="S14" s="81" t="s">
        <v>53</v>
      </c>
      <c r="T14" s="163" t="s">
        <v>130</v>
      </c>
      <c r="U14" s="83" t="s">
        <v>131</v>
      </c>
      <c r="V14" s="186" t="s">
        <v>24</v>
      </c>
      <c r="W14" s="187"/>
    </row>
    <row r="15" spans="1:23" ht="15.75" customHeight="1" x14ac:dyDescent="0.3">
      <c r="A15" s="128">
        <f>SUMIFS('Economic Integration SUMMARY'!L3:L5000,'Economic Integration SUMMARY'!F3:F5000,"=Male",'Economic Integration SUMMARY'!B3:B5000,"&gt;=1")</f>
        <v>0</v>
      </c>
      <c r="B15" s="164">
        <f>COUNTIFS('Economic Integration SUMMARY'!M3:M5000,"*",'Economic Integration SUMMARY'!F3:F5000,"=Male",'Economic Integration SUMMARY'!B3:B5000,"&gt;=1")</f>
        <v>0</v>
      </c>
      <c r="C15" s="128">
        <f>SUMIFS('Economic Integration SUMMARY'!N3:N5000,'Economic Integration SUMMARY'!F3:F5000,"=Male",'Economic Integration SUMMARY'!B3:B5000,"&gt;=1")</f>
        <v>0</v>
      </c>
      <c r="D15" s="258">
        <f>SUMIFS('Economic Integration SUMMARY'!O3:O5000,'Economic Integration SUMMARY'!F3:F5000,"=Male",'Economic Integration SUMMARY'!B3:B5000,"&gt;=1")</f>
        <v>0</v>
      </c>
      <c r="E15" s="258"/>
      <c r="F15" s="288"/>
      <c r="G15" s="128">
        <f>SUMIFS('Economic Integration SUMMARY'!L3:L5000,'Economic Integration SUMMARY'!F3:F5000,"=Male",'Economic Integration SUMMARY'!C3:C5000,"&gt;=1")</f>
        <v>0</v>
      </c>
      <c r="H15" s="164">
        <f>COUNTIFS('Economic Integration SUMMARY'!M3:M5000,"*",'Economic Integration SUMMARY'!F3:F5000,"=Male",'Economic Integration SUMMARY'!C3:C5000,"&gt;=1")</f>
        <v>0</v>
      </c>
      <c r="I15" s="128">
        <f>SUMIFS('Economic Integration SUMMARY'!N3:N5000,'Economic Integration SUMMARY'!F3:F5000,"=Male",'Economic Integration SUMMARY'!C3:C5000,"&gt;=1")</f>
        <v>0</v>
      </c>
      <c r="J15" s="258">
        <f>SUMIFS('Economic Integration SUMMARY'!O3:O5000,'Economic Integration SUMMARY'!F3:F5000,"=Male",'Economic Integration SUMMARY'!C3:C5000,"&gt;=1")</f>
        <v>0</v>
      </c>
      <c r="K15" s="258"/>
      <c r="L15" s="288"/>
      <c r="M15" s="128">
        <f>SUMIFS('Economic Integration SUMMARY'!L3:L5000,'Economic Integration SUMMARY'!F3:F5000,"=Male",'Economic Integration SUMMARY'!D3:D5000,"&gt;=1")</f>
        <v>0</v>
      </c>
      <c r="N15" s="164">
        <f>COUNTIFS('Economic Integration SUMMARY'!M3:M5000,"*",'Economic Integration SUMMARY'!F3:F5000,"=Male",'Economic Integration SUMMARY'!D3:D5000,"&gt;=1")</f>
        <v>0</v>
      </c>
      <c r="O15" s="128">
        <f>SUMIFS('Economic Integration SUMMARY'!N3:N5000,'Economic Integration SUMMARY'!F3:F5000,"=Male",'Economic Integration SUMMARY'!D3:D5000,"&gt;=1")</f>
        <v>0</v>
      </c>
      <c r="P15" s="258">
        <f>SUMIFS('Economic Integration SUMMARY'!O3:O5000,'Economic Integration SUMMARY'!F3:F5000,"=Male",'Economic Integration SUMMARY'!D3:D5000,"&gt;=1")</f>
        <v>0</v>
      </c>
      <c r="Q15" s="258"/>
      <c r="R15" s="288"/>
      <c r="S15" s="128">
        <f>SUMIFS('Economic Integration SUMMARY'!L3:L5000,'Economic Integration SUMMARY'!F3:F5000,"=Male",'Economic Integration SUMMARY'!E3:E5000,"&gt;=1")</f>
        <v>0</v>
      </c>
      <c r="T15" s="164">
        <f>COUNTIFS('Economic Integration SUMMARY'!M3:M5000,"*",'Economic Integration SUMMARY'!F3:F5000,"=Male",'Economic Integration SUMMARY'!E3:E5000,"&gt;=1")</f>
        <v>0</v>
      </c>
      <c r="U15" s="128">
        <f>SUMIFS('Economic Integration SUMMARY'!N3:N5000,'Economic Integration SUMMARY'!F3:F5000,"=Male",'Economic Integration SUMMARY'!E3:E5000,"&gt;=1")</f>
        <v>0</v>
      </c>
      <c r="V15" s="258">
        <f>SUMIFS('Economic Integration SUMMARY'!O3:O5000,'Economic Integration SUMMARY'!F3:F5000,"=Male",'Economic Integration SUMMARY'!E3:E5000,"&gt;=1")</f>
        <v>0</v>
      </c>
      <c r="W15" s="258"/>
    </row>
    <row r="16" spans="1:23" ht="15" customHeight="1" x14ac:dyDescent="0.3">
      <c r="A16" s="190"/>
      <c r="B16" s="190"/>
      <c r="C16" s="190"/>
      <c r="D16" s="191"/>
      <c r="E16" s="191"/>
      <c r="F16" s="288"/>
      <c r="G16" s="297"/>
      <c r="H16" s="297"/>
      <c r="I16" s="297"/>
      <c r="J16" s="298"/>
      <c r="K16" s="298"/>
      <c r="L16" s="288"/>
      <c r="M16" s="190"/>
      <c r="N16" s="190"/>
      <c r="O16" s="190"/>
      <c r="P16" s="191"/>
      <c r="Q16" s="191"/>
      <c r="R16" s="288"/>
      <c r="S16" s="190"/>
      <c r="T16" s="190"/>
      <c r="U16" s="190"/>
      <c r="V16" s="191"/>
      <c r="W16" s="191"/>
    </row>
    <row r="17" spans="1:23" ht="33.75" customHeight="1" x14ac:dyDescent="0.3">
      <c r="A17" s="289" t="s">
        <v>132</v>
      </c>
      <c r="B17" s="289"/>
      <c r="C17" s="289"/>
      <c r="D17" s="206">
        <f>COUNTIFS('Economic Integration SUMMARY'!F3:F5000,"=Non-binary",'Economic Integration SUMMARY'!B3:B5000,"&gt;=1")</f>
        <v>0</v>
      </c>
      <c r="E17" s="206"/>
      <c r="F17" s="288"/>
      <c r="G17" s="210" t="s">
        <v>132</v>
      </c>
      <c r="H17" s="210"/>
      <c r="I17" s="210"/>
      <c r="J17" s="294">
        <f>COUNTIFS('Economic Integration SUMMARY'!F3:F5000,"=Non-binary",'Economic Integration SUMMARY'!C3:C5000,"&gt;=1")</f>
        <v>0</v>
      </c>
      <c r="K17" s="294"/>
      <c r="L17" s="288"/>
      <c r="M17" s="211" t="s">
        <v>132</v>
      </c>
      <c r="N17" s="211"/>
      <c r="O17" s="211"/>
      <c r="P17" s="209">
        <f>COUNTIFS('Economic Integration SUMMARY'!F3:F5000,"=Non-binary",'Economic Integration SUMMARY'!D3:D5000,"&gt;=1")</f>
        <v>0</v>
      </c>
      <c r="Q17" s="209"/>
      <c r="R17" s="288"/>
      <c r="S17" s="202" t="s">
        <v>132</v>
      </c>
      <c r="T17" s="202"/>
      <c r="U17" s="202"/>
      <c r="V17" s="203">
        <f>COUNTIFS('Economic Integration SUMMARY'!F3:F5000,"=Non-binary",'Economic Integration SUMMARY'!E3:E5000,"&gt;=1")</f>
        <v>0</v>
      </c>
      <c r="W17" s="203"/>
    </row>
    <row r="18" spans="1:23" ht="62.4" x14ac:dyDescent="0.3">
      <c r="A18" s="81" t="s">
        <v>64</v>
      </c>
      <c r="B18" s="81" t="s">
        <v>7</v>
      </c>
      <c r="C18" s="81" t="s">
        <v>58</v>
      </c>
      <c r="D18" s="81" t="s">
        <v>89</v>
      </c>
      <c r="E18" s="82" t="s">
        <v>8</v>
      </c>
      <c r="F18" s="288"/>
      <c r="G18" s="81" t="s">
        <v>64</v>
      </c>
      <c r="H18" s="81" t="s">
        <v>7</v>
      </c>
      <c r="I18" s="81" t="s">
        <v>58</v>
      </c>
      <c r="J18" s="81" t="s">
        <v>89</v>
      </c>
      <c r="K18" s="82" t="s">
        <v>8</v>
      </c>
      <c r="L18" s="288"/>
      <c r="M18" s="81" t="s">
        <v>64</v>
      </c>
      <c r="N18" s="81" t="s">
        <v>7</v>
      </c>
      <c r="O18" s="81" t="s">
        <v>58</v>
      </c>
      <c r="P18" s="81" t="s">
        <v>89</v>
      </c>
      <c r="Q18" s="82" t="s">
        <v>8</v>
      </c>
      <c r="R18" s="288"/>
      <c r="S18" s="81" t="s">
        <v>64</v>
      </c>
      <c r="T18" s="81" t="s">
        <v>7</v>
      </c>
      <c r="U18" s="81" t="s">
        <v>58</v>
      </c>
      <c r="V18" s="81" t="s">
        <v>89</v>
      </c>
      <c r="W18" s="82" t="s">
        <v>8</v>
      </c>
    </row>
    <row r="19" spans="1:23" ht="15.75" customHeight="1" x14ac:dyDescent="0.3">
      <c r="A19" s="128">
        <f>SUMIFS('Economic Integration SUMMARY'!G3:G5000,'Economic Integration SUMMARY'!F3:F5000,"=Non-binary",'Economic Integration SUMMARY'!B3:B5000,"&gt;=1")</f>
        <v>0</v>
      </c>
      <c r="B19" s="128">
        <f>SUMIFS('Economic Integration SUMMARY'!H3:H5000,'Economic Integration SUMMARY'!F3:F5000,"=Non-binary",'Economic Integration SUMMARY'!B3:B5000,"&gt;=1")</f>
        <v>0</v>
      </c>
      <c r="C19" s="128">
        <f>SUMIFS('Economic Integration SUMMARY'!I3:I5000,'Economic Integration SUMMARY'!F3:F5000,"=Non-binary",'Economic Integration SUMMARY'!B3:B5000,"&gt;=1")</f>
        <v>0</v>
      </c>
      <c r="D19" s="129">
        <f>SUMIFS('Economic Integration SUMMARY'!J3:J5000,'Economic Integration SUMMARY'!F3:F5000,"=Non-binary",'Economic Integration SUMMARY'!B3:B5000,"&gt;=1")</f>
        <v>0</v>
      </c>
      <c r="E19" s="128">
        <f>SUMIFS('Economic Integration SUMMARY'!K3:K5000,'Economic Integration SUMMARY'!F3:F5000,"=Non-binary",'Economic Integration SUMMARY'!B3:B5000,"&gt;=1")</f>
        <v>0</v>
      </c>
      <c r="F19" s="288"/>
      <c r="G19" s="128">
        <f>SUMIFS('Economic Integration SUMMARY'!G3:G5000,'Economic Integration SUMMARY'!F3:F5000,"=Non-binary",'Economic Integration SUMMARY'!C3:C5000,"&gt;=1")</f>
        <v>0</v>
      </c>
      <c r="H19" s="128">
        <f>SUMIFS('Economic Integration SUMMARY'!H3:H5000,'Economic Integration SUMMARY'!F3:F5000,"=Non-binary",'Economic Integration SUMMARY'!C3:C5000,"&gt;=1")</f>
        <v>0</v>
      </c>
      <c r="I19" s="128">
        <f>SUMIFS('Economic Integration SUMMARY'!I3:I5000,'Economic Integration SUMMARY'!F3:F5000,"=Non-binary",'Economic Integration SUMMARY'!C3:C5000,"&gt;=1")</f>
        <v>0</v>
      </c>
      <c r="J19" s="129">
        <f>SUMIFS('Economic Integration SUMMARY'!J3:J5000,'Economic Integration SUMMARY'!F3:F5000,"=Non-binary",'Economic Integration SUMMARY'!C3:C5000,"&gt;=1")</f>
        <v>0</v>
      </c>
      <c r="K19" s="128">
        <f>SUMIFS('Economic Integration SUMMARY'!K3:K5000,'Economic Integration SUMMARY'!F3:F5000,"=Non-binary",'Economic Integration SUMMARY'!C3:C5000,"&gt;=1")</f>
        <v>0</v>
      </c>
      <c r="L19" s="288"/>
      <c r="M19" s="128">
        <f>SUMIFS('Economic Integration SUMMARY'!G3:G5000,'Economic Integration SUMMARY'!F3:F5000,"=Non-binary",'Economic Integration SUMMARY'!D3:D5000,"&gt;=1")</f>
        <v>0</v>
      </c>
      <c r="N19" s="128">
        <f>SUMIFS('Economic Integration SUMMARY'!H3:H5000,'Economic Integration SUMMARY'!F3:F5000,"=Non-binary",'Economic Integration SUMMARY'!D3:D5000,"&gt;=1")</f>
        <v>0</v>
      </c>
      <c r="O19" s="128">
        <f>SUMIFS('Economic Integration SUMMARY'!I3:I5000,'Economic Integration SUMMARY'!F3:F5000,"=Non-binary",'Economic Integration SUMMARY'!D3:D5000,"&gt;=1")</f>
        <v>0</v>
      </c>
      <c r="P19" s="129">
        <f>SUMIFS('Economic Integration SUMMARY'!J3:J5000,'Economic Integration SUMMARY'!F3:F5000,"=Non-binary",'Economic Integration SUMMARY'!D3:D5000,"&gt;=1")</f>
        <v>0</v>
      </c>
      <c r="Q19" s="128">
        <f>SUMIFS('Economic Integration SUMMARY'!K3:K5000,'Economic Integration SUMMARY'!F3:F5000,"=Non-binary",'Economic Integration SUMMARY'!D3:D5000,"&gt;=1")</f>
        <v>0</v>
      </c>
      <c r="R19" s="288"/>
      <c r="S19" s="128">
        <f>SUMIFS('Economic Integration SUMMARY'!G3:G5000,'Economic Integration SUMMARY'!F3:F5000,"=Non-binary",'Economic Integration SUMMARY'!E3:E5000,"&gt;=1")</f>
        <v>0</v>
      </c>
      <c r="T19" s="128">
        <f>SUMIFS('Economic Integration SUMMARY'!H3:H5000,'Economic Integration SUMMARY'!F3:F5000,"=Non-binary",'Economic Integration SUMMARY'!E3:E5000,"&gt;=1")</f>
        <v>0</v>
      </c>
      <c r="U19" s="128">
        <f>SUMIFS('Economic Integration SUMMARY'!I3:I5000,'Economic Integration SUMMARY'!F3:F5000,"=Non-binary",'Economic Integration SUMMARY'!E3:E5000,"&gt;=1")</f>
        <v>0</v>
      </c>
      <c r="V19" s="129">
        <f>SUMIFS('Economic Integration SUMMARY'!J3:J5000,'Economic Integration SUMMARY'!F3:F5000,"=Non-binary",'Economic Integration SUMMARY'!E3:E5000,"&gt;=1")</f>
        <v>0</v>
      </c>
      <c r="W19" s="128">
        <f>SUMIFS('Economic Integration SUMMARY'!K3:K5000,'Economic Integration SUMMARY'!F3:F5000,"=Non-binary",'Economic Integration SUMMARY'!E3:E5000,"&gt;=1")</f>
        <v>0</v>
      </c>
    </row>
    <row r="20" spans="1:23" ht="46.8" x14ac:dyDescent="0.3">
      <c r="A20" s="81" t="s">
        <v>53</v>
      </c>
      <c r="B20" s="165" t="s">
        <v>130</v>
      </c>
      <c r="C20" s="81" t="s">
        <v>131</v>
      </c>
      <c r="D20" s="286" t="s">
        <v>24</v>
      </c>
      <c r="E20" s="287"/>
      <c r="F20" s="288"/>
      <c r="G20" s="81" t="s">
        <v>53</v>
      </c>
      <c r="H20" s="163" t="s">
        <v>130</v>
      </c>
      <c r="I20" s="83" t="s">
        <v>131</v>
      </c>
      <c r="J20" s="186" t="s">
        <v>24</v>
      </c>
      <c r="K20" s="187"/>
      <c r="L20" s="288"/>
      <c r="M20" s="81" t="s">
        <v>53</v>
      </c>
      <c r="N20" s="163" t="s">
        <v>130</v>
      </c>
      <c r="O20" s="83" t="s">
        <v>131</v>
      </c>
      <c r="P20" s="186" t="s">
        <v>24</v>
      </c>
      <c r="Q20" s="187"/>
      <c r="R20" s="288"/>
      <c r="S20" s="81" t="s">
        <v>53</v>
      </c>
      <c r="T20" s="163" t="s">
        <v>130</v>
      </c>
      <c r="U20" s="83" t="s">
        <v>131</v>
      </c>
      <c r="V20" s="186" t="s">
        <v>24</v>
      </c>
      <c r="W20" s="187"/>
    </row>
    <row r="21" spans="1:23" ht="15.75" customHeight="1" x14ac:dyDescent="0.3">
      <c r="A21" s="128">
        <f>SUMIFS('Economic Integration SUMMARY'!L3:L5000,'Economic Integration SUMMARY'!F3:F5000,"=Non-binary",'Economic Integration SUMMARY'!B3:B5000,"&gt;=1")</f>
        <v>0</v>
      </c>
      <c r="B21" s="164">
        <f>COUNTIFS('Economic Integration SUMMARY'!M3:M5000,"*",'Economic Integration SUMMARY'!F3:F5000,"=Non-binary",'Economic Integration SUMMARY'!B3:B5000,"&gt;=1")</f>
        <v>0</v>
      </c>
      <c r="C21" s="128">
        <f>SUMIFS('Economic Integration SUMMARY'!N3:N5000,'Economic Integration SUMMARY'!F3:F5000,"=Non-binary",'Economic Integration SUMMARY'!B3:B5000,"&gt;=1")</f>
        <v>0</v>
      </c>
      <c r="D21" s="258">
        <f>SUMIFS('Economic Integration SUMMARY'!O3:O5000,'Economic Integration SUMMARY'!F3:F5000,"=Non-binary",'Economic Integration SUMMARY'!B3:B5000,"&gt;=1")</f>
        <v>0</v>
      </c>
      <c r="E21" s="258"/>
      <c r="F21" s="288"/>
      <c r="G21" s="128">
        <f>SUMIFS('Economic Integration SUMMARY'!L3:L5000,'Economic Integration SUMMARY'!F3:F5000,"=Non-binary",'Economic Integration SUMMARY'!C3:C5000,"&gt;=1")</f>
        <v>0</v>
      </c>
      <c r="H21" s="164">
        <f>COUNTIFS('Economic Integration SUMMARY'!M3:M5000,"*",'Economic Integration SUMMARY'!F3:F5000,"=Non-binary",'Economic Integration SUMMARY'!C3:C5000,"&gt;=1")</f>
        <v>0</v>
      </c>
      <c r="I21" s="128">
        <f>SUMIFS('Economic Integration SUMMARY'!N3:N5000,'Economic Integration SUMMARY'!F3:F5000,"=Non-binary",'Economic Integration SUMMARY'!C3:C5000,"&gt;=1")</f>
        <v>0</v>
      </c>
      <c r="J21" s="258">
        <f>SUMIFS('Economic Integration SUMMARY'!O3:O5000,'Economic Integration SUMMARY'!F3:F5000,"=Non-binary",'Economic Integration SUMMARY'!C3:C5000,"&gt;=1")</f>
        <v>0</v>
      </c>
      <c r="K21" s="258"/>
      <c r="L21" s="288"/>
      <c r="M21" s="128">
        <f>SUMIFS('Economic Integration SUMMARY'!L3:L5000,'Economic Integration SUMMARY'!F3:F5000,"=Non-binary",'Economic Integration SUMMARY'!D3:D5000,"&gt;=1")</f>
        <v>0</v>
      </c>
      <c r="N21" s="164">
        <f>COUNTIFS('Economic Integration SUMMARY'!M3:M5000,"*",'Economic Integration SUMMARY'!F3:F5000,"=Non-binary",'Economic Integration SUMMARY'!D3:D5000,"&gt;=1")</f>
        <v>0</v>
      </c>
      <c r="O21" s="128">
        <f>SUMIFS('Economic Integration SUMMARY'!N3:N5000,'Economic Integration SUMMARY'!F3:F5000,"=Non-binary",'Economic Integration SUMMARY'!D3:D5000,"&gt;=1")</f>
        <v>0</v>
      </c>
      <c r="P21" s="258">
        <f>SUMIFS('Economic Integration SUMMARY'!O3:O5000,'Economic Integration SUMMARY'!F3:F5000,"=Non-binary",'Economic Integration SUMMARY'!D3:D5000,"&gt;=1")</f>
        <v>0</v>
      </c>
      <c r="Q21" s="258"/>
      <c r="R21" s="288"/>
      <c r="S21" s="128">
        <f>SUMIFS('Economic Integration SUMMARY'!L3:L5000,'Economic Integration SUMMARY'!F3:F5000,"=Non-binary",'Economic Integration SUMMARY'!E3:E5000,"&gt;=1")</f>
        <v>0</v>
      </c>
      <c r="T21" s="164">
        <f>COUNTIFS('Economic Integration SUMMARY'!M3:M5000,"*",'Economic Integration SUMMARY'!F3:F5000,"=Non-binary",'Economic Integration SUMMARY'!E3:E5000,"&gt;=1")</f>
        <v>0</v>
      </c>
      <c r="U21" s="128">
        <f>SUMIFS('Economic Integration SUMMARY'!N3:N5000,'Economic Integration SUMMARY'!F3:F5000,"=Non-binary",'Economic Integration SUMMARY'!E3:E5000,"&gt;=1")</f>
        <v>0</v>
      </c>
      <c r="V21" s="258">
        <f>SUMIFS('Economic Integration SUMMARY'!O3:O5000,'Economic Integration SUMMARY'!F3:F5000,"=Non-binary",'Economic Integration SUMMARY'!E3:E5000,"&gt;=1")</f>
        <v>0</v>
      </c>
      <c r="W21" s="258"/>
    </row>
    <row r="22" spans="1:23" ht="15" customHeight="1" x14ac:dyDescent="0.3">
      <c r="A22" s="192"/>
      <c r="B22" s="192"/>
      <c r="C22" s="192"/>
      <c r="D22" s="193"/>
      <c r="E22" s="193"/>
      <c r="F22" s="288"/>
      <c r="G22" s="192"/>
      <c r="H22" s="192"/>
      <c r="I22" s="192"/>
      <c r="J22" s="193"/>
      <c r="K22" s="193"/>
      <c r="L22" s="288"/>
      <c r="M22" s="192"/>
      <c r="N22" s="192"/>
      <c r="O22" s="192"/>
      <c r="P22" s="193"/>
      <c r="Q22" s="193"/>
      <c r="R22" s="288"/>
      <c r="S22" s="192"/>
      <c r="T22" s="192"/>
      <c r="U22" s="192"/>
      <c r="V22" s="193"/>
      <c r="W22" s="193"/>
    </row>
    <row r="23" spans="1:23" ht="33.75" customHeight="1" x14ac:dyDescent="0.3">
      <c r="A23" s="289" t="s">
        <v>100</v>
      </c>
      <c r="B23" s="289"/>
      <c r="C23" s="289"/>
      <c r="D23" s="206">
        <f>COUNTIFS('Economic Integration SUMMARY'!F3:F5000,"=Unavailable – unknown",'Economic Integration SUMMARY'!B3:B5000,"&gt;=1")</f>
        <v>0</v>
      </c>
      <c r="E23" s="206"/>
      <c r="F23" s="288"/>
      <c r="G23" s="210" t="s">
        <v>100</v>
      </c>
      <c r="H23" s="210"/>
      <c r="I23" s="210"/>
      <c r="J23" s="294">
        <f>COUNTIFS('Economic Integration SUMMARY'!F3:F5000,"=Unavailable – unknown",'Economic Integration SUMMARY'!C3:C5000,"&gt;=1")</f>
        <v>0</v>
      </c>
      <c r="K23" s="294"/>
      <c r="L23" s="288"/>
      <c r="M23" s="211" t="s">
        <v>100</v>
      </c>
      <c r="N23" s="211"/>
      <c r="O23" s="211"/>
      <c r="P23" s="209">
        <f>COUNTIFS('Economic Integration SUMMARY'!F3:F5000,"=Unavailable – unknown",'Economic Integration SUMMARY'!D3:D5000,"&gt;=1")</f>
        <v>0</v>
      </c>
      <c r="Q23" s="209"/>
      <c r="R23" s="288"/>
      <c r="S23" s="202" t="s">
        <v>100</v>
      </c>
      <c r="T23" s="202"/>
      <c r="U23" s="202"/>
      <c r="V23" s="203">
        <f>COUNTIFS('Economic Integration SUMMARY'!F3:F5000,"=Unavailable – unknown",'Economic Integration SUMMARY'!E3:E5000,"&gt;=1")</f>
        <v>0</v>
      </c>
      <c r="W23" s="203"/>
    </row>
    <row r="24" spans="1:23" ht="62.4" x14ac:dyDescent="0.3">
      <c r="A24" s="81" t="s">
        <v>64</v>
      </c>
      <c r="B24" s="81" t="s">
        <v>7</v>
      </c>
      <c r="C24" s="81" t="s">
        <v>58</v>
      </c>
      <c r="D24" s="81" t="s">
        <v>89</v>
      </c>
      <c r="E24" s="82" t="s">
        <v>8</v>
      </c>
      <c r="F24" s="288"/>
      <c r="G24" s="81" t="s">
        <v>64</v>
      </c>
      <c r="H24" s="81" t="s">
        <v>7</v>
      </c>
      <c r="I24" s="81" t="s">
        <v>58</v>
      </c>
      <c r="J24" s="81" t="s">
        <v>89</v>
      </c>
      <c r="K24" s="82" t="s">
        <v>8</v>
      </c>
      <c r="L24" s="288"/>
      <c r="M24" s="81" t="s">
        <v>64</v>
      </c>
      <c r="N24" s="81" t="s">
        <v>7</v>
      </c>
      <c r="O24" s="81" t="s">
        <v>58</v>
      </c>
      <c r="P24" s="81" t="s">
        <v>89</v>
      </c>
      <c r="Q24" s="82" t="s">
        <v>8</v>
      </c>
      <c r="R24" s="288"/>
      <c r="S24" s="81" t="s">
        <v>64</v>
      </c>
      <c r="T24" s="81" t="s">
        <v>7</v>
      </c>
      <c r="U24" s="81" t="s">
        <v>58</v>
      </c>
      <c r="V24" s="81" t="s">
        <v>89</v>
      </c>
      <c r="W24" s="82" t="s">
        <v>8</v>
      </c>
    </row>
    <row r="25" spans="1:23" ht="15.75" customHeight="1" x14ac:dyDescent="0.3">
      <c r="A25" s="128">
        <f>SUMIFS('Economic Integration SUMMARY'!G3:G5000,'Economic Integration SUMMARY'!F3:F5000,"=Unavailable – unknown",'Economic Integration SUMMARY'!B3:B5000,"&gt;=1")</f>
        <v>0</v>
      </c>
      <c r="B25" s="128">
        <f>SUMIFS('Economic Integration SUMMARY'!H3:H5000,'Economic Integration SUMMARY'!F3:F5000,"=Unavailable – unknown",'Economic Integration SUMMARY'!B3:B5000,"&gt;=1")</f>
        <v>0</v>
      </c>
      <c r="C25" s="128">
        <f>SUMIFS('Economic Integration SUMMARY'!I3:I5000,'Economic Integration SUMMARY'!F3:F5000,"=Unavailable – unknown",'Economic Integration SUMMARY'!B3:B5000,"&gt;=1")</f>
        <v>0</v>
      </c>
      <c r="D25" s="129">
        <f>SUMIFS('Economic Integration SUMMARY'!J3:J5000,'Economic Integration SUMMARY'!F3:F5000,"=Unavailable – unknown",'Economic Integration SUMMARY'!B3:B5000,"&gt;=1")</f>
        <v>0</v>
      </c>
      <c r="E25" s="128">
        <f>SUMIFS('Economic Integration SUMMARY'!K3:K5000,'Economic Integration SUMMARY'!F3:F5000,"=Unavailable – unknown",'Economic Integration SUMMARY'!B3:B5000,"&gt;=1")</f>
        <v>0</v>
      </c>
      <c r="F25" s="288"/>
      <c r="G25" s="128">
        <f>SUMIFS('Economic Integration SUMMARY'!G3:G5000,'Economic Integration SUMMARY'!F3:F5000,"=Unavailable – unknown",'Economic Integration SUMMARY'!C3:C5000,"&gt;=1")</f>
        <v>0</v>
      </c>
      <c r="H25" s="128">
        <f>SUMIFS('Economic Integration SUMMARY'!H3:H5000,'Economic Integration SUMMARY'!F3:F5000,"=Unavailable – unknown",'Economic Integration SUMMARY'!C3:C5000,"&gt;=1")</f>
        <v>0</v>
      </c>
      <c r="I25" s="128">
        <f>SUMIFS('Economic Integration SUMMARY'!I3:I5000,'Economic Integration SUMMARY'!F3:F5000,"=Unavailable – unknown",'Economic Integration SUMMARY'!C3:C5000,"&gt;=1")</f>
        <v>0</v>
      </c>
      <c r="J25" s="129">
        <f>SUMIFS('Economic Integration SUMMARY'!J3:J5000,'Economic Integration SUMMARY'!F3:F5000,"=Unavailable – unknown",'Economic Integration SUMMARY'!C3:C5000,"&gt;=1")</f>
        <v>0</v>
      </c>
      <c r="K25" s="128">
        <f>SUMIFS('Economic Integration SUMMARY'!K3:K5000,'Economic Integration SUMMARY'!F3:F5000,"=Unavailable – unknown",'Economic Integration SUMMARY'!C3:C5000,"&gt;=1")</f>
        <v>0</v>
      </c>
      <c r="L25" s="288"/>
      <c r="M25" s="128">
        <f>SUMIFS('Economic Integration SUMMARY'!G3:G5000,'Economic Integration SUMMARY'!F3:F5000,"=Unavailable – unknown",'Economic Integration SUMMARY'!D3:D5000,"&gt;=1")</f>
        <v>0</v>
      </c>
      <c r="N25" s="128">
        <f>SUMIFS('Economic Integration SUMMARY'!H3:H5000,'Economic Integration SUMMARY'!F3:F5000,"=Unavailable – unknown",'Economic Integration SUMMARY'!D3:D5000,"&gt;=1")</f>
        <v>0</v>
      </c>
      <c r="O25" s="128">
        <f>SUMIFS('Economic Integration SUMMARY'!I3:I5000,'Economic Integration SUMMARY'!F3:F5000,"=Unavailable – unknown",'Economic Integration SUMMARY'!D3:D5000,"&gt;=1")</f>
        <v>0</v>
      </c>
      <c r="P25" s="129">
        <f>SUMIFS('Economic Integration SUMMARY'!J3:J5000,'Economic Integration SUMMARY'!F3:F5000,"=Unavailable – unknown",'Economic Integration SUMMARY'!D3:D5000,"&gt;=1")</f>
        <v>0</v>
      </c>
      <c r="Q25" s="128">
        <f>SUMIFS('Economic Integration SUMMARY'!K3:K5000,'Economic Integration SUMMARY'!F3:F5000,"=Unavailable – unknown",'Economic Integration SUMMARY'!D3:D5000,"&gt;=1")</f>
        <v>0</v>
      </c>
      <c r="R25" s="288"/>
      <c r="S25" s="128">
        <f>SUMIFS('Economic Integration SUMMARY'!G3:G5000,'Economic Integration SUMMARY'!F3:F5000,"=Unavailable – unknown",'Economic Integration SUMMARY'!E3:E5000,"&gt;=1")</f>
        <v>0</v>
      </c>
      <c r="T25" s="128">
        <f>SUMIFS('Economic Integration SUMMARY'!H3:H5000,'Economic Integration SUMMARY'!F3:F5000,"=Unavailable – unknown",'Economic Integration SUMMARY'!E3:E5000,"&gt;=1")</f>
        <v>0</v>
      </c>
      <c r="U25" s="128">
        <f>SUMIFS('Economic Integration SUMMARY'!I3:I5000,'Economic Integration SUMMARY'!F3:F5000,"=Unavailable – unknown",'Economic Integration SUMMARY'!E3:E5000,"&gt;=1")</f>
        <v>0</v>
      </c>
      <c r="V25" s="129">
        <f>SUMIFS('Economic Integration SUMMARY'!J3:J5000,'Economic Integration SUMMARY'!F3:F5000,"=Unavailable – unknown",'Economic Integration SUMMARY'!E3:E5000,"&gt;=1")</f>
        <v>0</v>
      </c>
      <c r="W25" s="128">
        <f>SUMIFS('Economic Integration SUMMARY'!K3:K5000,'Economic Integration SUMMARY'!F3:F5000,"=Unavailable – unknown",'Economic Integration SUMMARY'!E3:E5000,"&gt;=1")</f>
        <v>0</v>
      </c>
    </row>
    <row r="26" spans="1:23" ht="46.8" x14ac:dyDescent="0.3">
      <c r="A26" s="81" t="s">
        <v>53</v>
      </c>
      <c r="B26" s="163" t="s">
        <v>130</v>
      </c>
      <c r="C26" s="83" t="s">
        <v>131</v>
      </c>
      <c r="D26" s="186" t="s">
        <v>24</v>
      </c>
      <c r="E26" s="187"/>
      <c r="F26" s="288"/>
      <c r="G26" s="81" t="s">
        <v>53</v>
      </c>
      <c r="H26" s="163" t="s">
        <v>130</v>
      </c>
      <c r="I26" s="83" t="s">
        <v>131</v>
      </c>
      <c r="J26" s="186" t="s">
        <v>24</v>
      </c>
      <c r="K26" s="187"/>
      <c r="L26" s="288"/>
      <c r="M26" s="81" t="s">
        <v>53</v>
      </c>
      <c r="N26" s="163" t="s">
        <v>130</v>
      </c>
      <c r="O26" s="83" t="s">
        <v>131</v>
      </c>
      <c r="P26" s="186" t="s">
        <v>24</v>
      </c>
      <c r="Q26" s="187"/>
      <c r="R26" s="288"/>
      <c r="S26" s="81" t="s">
        <v>53</v>
      </c>
      <c r="T26" s="163" t="s">
        <v>130</v>
      </c>
      <c r="U26" s="83" t="s">
        <v>131</v>
      </c>
      <c r="V26" s="186" t="s">
        <v>24</v>
      </c>
      <c r="W26" s="187"/>
    </row>
    <row r="27" spans="1:23" ht="15.75" customHeight="1" x14ac:dyDescent="0.3">
      <c r="A27" s="128">
        <f>SUMIFS('Economic Integration SUMMARY'!L3:L5000,'Economic Integration SUMMARY'!F3:F5000,"=Unavailable – unknown",'Economic Integration SUMMARY'!B3:B5000,"&gt;=1")</f>
        <v>0</v>
      </c>
      <c r="B27" s="164">
        <f>COUNTIFS('Economic Integration SUMMARY'!M3:M5000,"*",'Economic Integration SUMMARY'!F3:F5000,"=Unavailable – unknown",'Economic Integration SUMMARY'!B3:B5000,"&gt;=1")</f>
        <v>0</v>
      </c>
      <c r="C27" s="128">
        <f>SUMIFS('Economic Integration SUMMARY'!N3:N5000,'Economic Integration SUMMARY'!F3:F5000,"=Unavailable – unknown",'Economic Integration SUMMARY'!B3:B5000,"&gt;=1")</f>
        <v>0</v>
      </c>
      <c r="D27" s="258">
        <f>SUMIFS('Economic Integration SUMMARY'!O3:O5000,'Economic Integration SUMMARY'!F3:F5000,"=Unavailable – unknown",'Economic Integration SUMMARY'!B3:B5000,"&gt;=1")</f>
        <v>0</v>
      </c>
      <c r="E27" s="258"/>
      <c r="F27" s="288"/>
      <c r="G27" s="128">
        <f>SUMIFS('Economic Integration SUMMARY'!L3:L5000,'Economic Integration SUMMARY'!F3:F5000,"=Unavailable – unknown",'Economic Integration SUMMARY'!C3:C5000,"&gt;=1")</f>
        <v>0</v>
      </c>
      <c r="H27" s="164">
        <f>COUNTIFS('Economic Integration SUMMARY'!M3:M5000,"*",'Economic Integration SUMMARY'!F3:F5000,"=Unavailable – unknown",'Economic Integration SUMMARY'!C3:C5000,"&gt;=1")</f>
        <v>0</v>
      </c>
      <c r="I27" s="128">
        <f>SUMIFS('Economic Integration SUMMARY'!N3:N5000,'Economic Integration SUMMARY'!F3:F5000,"=Unavailable – unknown",'Economic Integration SUMMARY'!C3:C5000,"&gt;=1")</f>
        <v>0</v>
      </c>
      <c r="J27" s="258">
        <f>SUMIFS('Economic Integration SUMMARY'!O3:O5000,'Economic Integration SUMMARY'!F3:F5000,"=Unavailable – unknown",'Economic Integration SUMMARY'!C3:C5000,"&gt;=1")</f>
        <v>0</v>
      </c>
      <c r="K27" s="258"/>
      <c r="L27" s="288"/>
      <c r="M27" s="128">
        <f>SUMIFS('Economic Integration SUMMARY'!L3:L5000,'Economic Integration SUMMARY'!F3:F5000,"=Unavailable – unknown",'Economic Integration SUMMARY'!D3:D5000,"&gt;=1")</f>
        <v>0</v>
      </c>
      <c r="N27" s="164">
        <f>COUNTIFS('Economic Integration SUMMARY'!M3:M5000,"*",'Economic Integration SUMMARY'!F3:F5000,"=Unavailable – unknown",'Economic Integration SUMMARY'!D3:D5000,"&gt;=1")</f>
        <v>0</v>
      </c>
      <c r="O27" s="128">
        <f>SUMIFS('Economic Integration SUMMARY'!N3:N5000,'Economic Integration SUMMARY'!F3:F5000,"=Unavailable – unknown",'Economic Integration SUMMARY'!D3:D5000,"&gt;=1")</f>
        <v>0</v>
      </c>
      <c r="P27" s="258">
        <f>SUMIFS('Economic Integration SUMMARY'!O3:O5000,'Economic Integration SUMMARY'!F3:F5000,"=Unavailable – unknown",'Economic Integration SUMMARY'!D3:D5000,"&gt;=1")</f>
        <v>0</v>
      </c>
      <c r="Q27" s="258"/>
      <c r="R27" s="288"/>
      <c r="S27" s="128">
        <f>SUMIFS('Economic Integration SUMMARY'!L3:L5000,'Economic Integration SUMMARY'!F3:F5000,"=Unavailable – unknown",'Economic Integration SUMMARY'!E3:E5000,"&gt;=1")</f>
        <v>0</v>
      </c>
      <c r="T27" s="164">
        <f>COUNTIFS('Economic Integration SUMMARY'!M3:M5000,"*",'Economic Integration SUMMARY'!F3:F5000,"=Unavailable – unknown",'Economic Integration SUMMARY'!E3:E5000,"&gt;=1")</f>
        <v>0</v>
      </c>
      <c r="U27" s="128">
        <f>SUMIFS('Economic Integration SUMMARY'!N3:N5000,'Economic Integration SUMMARY'!F3:F5000,"=Unavailable – unknown",'Economic Integration SUMMARY'!E3:E5000,"&gt;=1")</f>
        <v>0</v>
      </c>
      <c r="V27" s="258">
        <f>SUMIFS('Economic Integration SUMMARY'!O3:O5000,'Economic Integration SUMMARY'!F3:F5000,"=Unavailable – unknown",'Economic Integration SUMMARY'!E3:E5000,"&gt;=1")</f>
        <v>0</v>
      </c>
      <c r="W27" s="258"/>
    </row>
  </sheetData>
  <sheetProtection algorithmName="SHA-256" hashValue="0+ouPjd5W0EU3wuurlDcxGbcaCgxPqFvJo7MBSarvz8=" saltValue="pNX71XQGb93qnkNSZC+x6Q==" spinCount="100000" sheet="1" objects="1" scenarios="1"/>
  <mergeCells count="92">
    <mergeCell ref="V27:W27"/>
    <mergeCell ref="V15:W15"/>
    <mergeCell ref="S16:W16"/>
    <mergeCell ref="M3:Q3"/>
    <mergeCell ref="S3:W3"/>
    <mergeCell ref="S10:W10"/>
    <mergeCell ref="S11:U11"/>
    <mergeCell ref="V11:W11"/>
    <mergeCell ref="R2:R27"/>
    <mergeCell ref="M4:Q4"/>
    <mergeCell ref="P27:Q27"/>
    <mergeCell ref="P17:Q17"/>
    <mergeCell ref="P20:Q20"/>
    <mergeCell ref="P21:Q21"/>
    <mergeCell ref="V23:W23"/>
    <mergeCell ref="V26:W26"/>
    <mergeCell ref="P23:Q23"/>
    <mergeCell ref="P26:Q26"/>
    <mergeCell ref="V21:W21"/>
    <mergeCell ref="V17:W17"/>
    <mergeCell ref="V20:W20"/>
    <mergeCell ref="S22:W22"/>
    <mergeCell ref="S23:U23"/>
    <mergeCell ref="S17:U17"/>
    <mergeCell ref="P14:Q14"/>
    <mergeCell ref="M17:O17"/>
    <mergeCell ref="J15:K15"/>
    <mergeCell ref="G16:K16"/>
    <mergeCell ref="G17:I17"/>
    <mergeCell ref="J17:K17"/>
    <mergeCell ref="L2:L27"/>
    <mergeCell ref="G4:K4"/>
    <mergeCell ref="G3:K3"/>
    <mergeCell ref="G5:I5"/>
    <mergeCell ref="J5:K5"/>
    <mergeCell ref="J8:K8"/>
    <mergeCell ref="J9:K9"/>
    <mergeCell ref="G10:K10"/>
    <mergeCell ref="M22:Q22"/>
    <mergeCell ref="M23:O23"/>
    <mergeCell ref="P5:Q5"/>
    <mergeCell ref="P8:Q8"/>
    <mergeCell ref="P9:Q9"/>
    <mergeCell ref="M10:Q10"/>
    <mergeCell ref="M11:O11"/>
    <mergeCell ref="P11:Q11"/>
    <mergeCell ref="G23:I23"/>
    <mergeCell ref="J23:K23"/>
    <mergeCell ref="J26:K26"/>
    <mergeCell ref="J27:K27"/>
    <mergeCell ref="J20:K20"/>
    <mergeCell ref="J21:K21"/>
    <mergeCell ref="G22:K22"/>
    <mergeCell ref="A16:E16"/>
    <mergeCell ref="S5:U5"/>
    <mergeCell ref="V5:W5"/>
    <mergeCell ref="V8:W8"/>
    <mergeCell ref="V9:W9"/>
    <mergeCell ref="V14:W14"/>
    <mergeCell ref="P15:Q15"/>
    <mergeCell ref="M16:Q16"/>
    <mergeCell ref="A10:E10"/>
    <mergeCell ref="A11:C11"/>
    <mergeCell ref="D11:E11"/>
    <mergeCell ref="D14:E14"/>
    <mergeCell ref="D15:E15"/>
    <mergeCell ref="A5:C5"/>
    <mergeCell ref="D5:E5"/>
    <mergeCell ref="M5:O5"/>
    <mergeCell ref="D20:E20"/>
    <mergeCell ref="D21:E21"/>
    <mergeCell ref="G11:I11"/>
    <mergeCell ref="J11:K11"/>
    <mergeCell ref="J14:K14"/>
    <mergeCell ref="F2:F27"/>
    <mergeCell ref="A22:E22"/>
    <mergeCell ref="A23:C23"/>
    <mergeCell ref="D23:E23"/>
    <mergeCell ref="D26:E26"/>
    <mergeCell ref="D27:E27"/>
    <mergeCell ref="A17:C17"/>
    <mergeCell ref="D17:E17"/>
    <mergeCell ref="D8:E8"/>
    <mergeCell ref="D9:E9"/>
    <mergeCell ref="A4:E4"/>
    <mergeCell ref="S4:W4"/>
    <mergeCell ref="A3:E3"/>
    <mergeCell ref="A1:W1"/>
    <mergeCell ref="A2:E2"/>
    <mergeCell ref="M2:Q2"/>
    <mergeCell ref="S2:W2"/>
    <mergeCell ref="G2:K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C000"/>
  </sheetPr>
  <dimension ref="A1:B5000"/>
  <sheetViews>
    <sheetView workbookViewId="0">
      <pane ySplit="3" topLeftCell="A4" activePane="bottomLeft" state="frozen"/>
      <selection pane="bottomLeft" activeCell="A3" sqref="A3"/>
    </sheetView>
  </sheetViews>
  <sheetFormatPr defaultRowHeight="14.4" x14ac:dyDescent="0.3"/>
  <cols>
    <col min="1" max="1" width="50.109375" style="49" customWidth="1"/>
    <col min="2" max="2" width="49.77734375" customWidth="1"/>
  </cols>
  <sheetData>
    <row r="1" spans="1:2" ht="190.5" customHeight="1" x14ac:dyDescent="0.3">
      <c r="A1" s="305" t="s">
        <v>174</v>
      </c>
      <c r="B1" s="306"/>
    </row>
    <row r="2" spans="1:2" ht="50.25" customHeight="1" x14ac:dyDescent="0.3">
      <c r="A2" s="50" t="s">
        <v>0</v>
      </c>
      <c r="B2" s="71" t="s">
        <v>88</v>
      </c>
    </row>
    <row r="3" spans="1:2" ht="18.75" customHeight="1" x14ac:dyDescent="0.3">
      <c r="A3" s="47"/>
      <c r="B3" s="123">
        <f t="array" ref="B3">SUM(IF(FREQUENCY(IF(A3:A5000&lt;&gt;"", MATCH(A3:A5000, A3:A5000,0)),ROW(A3:A5000)-ROW(A3)+1),1))</f>
        <v>0</v>
      </c>
    </row>
    <row r="4" spans="1:2" x14ac:dyDescent="0.3">
      <c r="A4" s="47"/>
      <c r="B4" s="28"/>
    </row>
    <row r="5" spans="1:2" x14ac:dyDescent="0.3">
      <c r="A5" s="47"/>
      <c r="B5" s="28"/>
    </row>
    <row r="6" spans="1:2" x14ac:dyDescent="0.3">
      <c r="A6" s="47"/>
      <c r="B6" s="28"/>
    </row>
    <row r="7" spans="1:2" x14ac:dyDescent="0.3">
      <c r="A7" s="47"/>
      <c r="B7" s="28"/>
    </row>
    <row r="8" spans="1:2" x14ac:dyDescent="0.3">
      <c r="A8" s="47"/>
      <c r="B8" s="28"/>
    </row>
    <row r="9" spans="1:2" x14ac:dyDescent="0.3">
      <c r="A9" s="47"/>
      <c r="B9" s="28"/>
    </row>
    <row r="10" spans="1:2" x14ac:dyDescent="0.3">
      <c r="A10" s="47"/>
      <c r="B10" s="28"/>
    </row>
    <row r="11" spans="1:2" x14ac:dyDescent="0.3">
      <c r="A11" s="47"/>
      <c r="B11" s="28"/>
    </row>
    <row r="12" spans="1:2" x14ac:dyDescent="0.3">
      <c r="A12" s="48"/>
      <c r="B12" s="28"/>
    </row>
    <row r="13" spans="1:2" x14ac:dyDescent="0.3">
      <c r="A13" s="47"/>
      <c r="B13" s="28"/>
    </row>
    <row r="14" spans="1:2" x14ac:dyDescent="0.3">
      <c r="A14" s="47"/>
      <c r="B14" s="28"/>
    </row>
    <row r="15" spans="1:2" x14ac:dyDescent="0.3">
      <c r="A15" s="47"/>
      <c r="B15" s="28"/>
    </row>
    <row r="16" spans="1:2" x14ac:dyDescent="0.3">
      <c r="A16" s="47"/>
      <c r="B16" s="28"/>
    </row>
    <row r="17" spans="1:2" x14ac:dyDescent="0.3">
      <c r="A17" s="47"/>
      <c r="B17" s="28"/>
    </row>
    <row r="18" spans="1:2" x14ac:dyDescent="0.3">
      <c r="A18" s="47"/>
      <c r="B18" s="28"/>
    </row>
    <row r="19" spans="1:2" x14ac:dyDescent="0.3">
      <c r="A19" s="47"/>
      <c r="B19" s="28"/>
    </row>
    <row r="20" spans="1:2" x14ac:dyDescent="0.3">
      <c r="A20" s="47"/>
      <c r="B20" s="28"/>
    </row>
    <row r="21" spans="1:2" x14ac:dyDescent="0.3">
      <c r="A21" s="47"/>
      <c r="B21" s="28"/>
    </row>
    <row r="22" spans="1:2" x14ac:dyDescent="0.3">
      <c r="A22" s="47"/>
      <c r="B22" s="28"/>
    </row>
    <row r="23" spans="1:2" x14ac:dyDescent="0.3">
      <c r="A23" s="48"/>
      <c r="B23" s="28"/>
    </row>
    <row r="24" spans="1:2" x14ac:dyDescent="0.3">
      <c r="A24" s="48"/>
      <c r="B24" s="28"/>
    </row>
    <row r="25" spans="1:2" x14ac:dyDescent="0.3">
      <c r="A25" s="48"/>
      <c r="B25" s="28"/>
    </row>
    <row r="26" spans="1:2" x14ac:dyDescent="0.3">
      <c r="A26" s="48"/>
      <c r="B26" s="28"/>
    </row>
    <row r="27" spans="1:2" x14ac:dyDescent="0.3">
      <c r="A27" s="48"/>
      <c r="B27" s="28"/>
    </row>
    <row r="28" spans="1:2" x14ac:dyDescent="0.3">
      <c r="A28" s="48"/>
      <c r="B28" s="28"/>
    </row>
    <row r="29" spans="1:2" x14ac:dyDescent="0.3">
      <c r="A29" s="48"/>
      <c r="B29" s="28"/>
    </row>
    <row r="30" spans="1:2" x14ac:dyDescent="0.3">
      <c r="A30" s="48"/>
      <c r="B30" s="28"/>
    </row>
    <row r="31" spans="1:2" x14ac:dyDescent="0.3">
      <c r="A31" s="48"/>
      <c r="B31" s="28"/>
    </row>
    <row r="32" spans="1:2" x14ac:dyDescent="0.3">
      <c r="A32" s="48"/>
      <c r="B32" s="28"/>
    </row>
    <row r="33" spans="1:2" x14ac:dyDescent="0.3">
      <c r="A33" s="48"/>
      <c r="B33" s="28"/>
    </row>
    <row r="34" spans="1:2" x14ac:dyDescent="0.3">
      <c r="A34" s="48"/>
      <c r="B34" s="28"/>
    </row>
    <row r="35" spans="1:2" x14ac:dyDescent="0.3">
      <c r="A35" s="48"/>
      <c r="B35" s="28"/>
    </row>
    <row r="36" spans="1:2" x14ac:dyDescent="0.3">
      <c r="A36" s="48"/>
      <c r="B36" s="28"/>
    </row>
    <row r="37" spans="1:2" x14ac:dyDescent="0.3">
      <c r="A37" s="48"/>
      <c r="B37" s="28"/>
    </row>
    <row r="38" spans="1:2" x14ac:dyDescent="0.3">
      <c r="A38" s="48"/>
      <c r="B38" s="28"/>
    </row>
    <row r="39" spans="1:2" x14ac:dyDescent="0.3">
      <c r="A39" s="48"/>
      <c r="B39" s="28"/>
    </row>
    <row r="40" spans="1:2" x14ac:dyDescent="0.3">
      <c r="A40" s="48"/>
      <c r="B40" s="28"/>
    </row>
    <row r="41" spans="1:2" x14ac:dyDescent="0.3">
      <c r="A41" s="48"/>
      <c r="B41" s="28"/>
    </row>
    <row r="42" spans="1:2" x14ac:dyDescent="0.3">
      <c r="A42" s="48"/>
      <c r="B42" s="28"/>
    </row>
    <row r="43" spans="1:2" x14ac:dyDescent="0.3">
      <c r="A43" s="48"/>
      <c r="B43" s="28"/>
    </row>
    <row r="44" spans="1:2" x14ac:dyDescent="0.3">
      <c r="A44" s="48"/>
      <c r="B44" s="28"/>
    </row>
    <row r="45" spans="1:2" x14ac:dyDescent="0.3">
      <c r="A45" s="48"/>
      <c r="B45" s="28"/>
    </row>
    <row r="46" spans="1:2" x14ac:dyDescent="0.3">
      <c r="A46" s="48"/>
      <c r="B46" s="28"/>
    </row>
    <row r="47" spans="1:2" x14ac:dyDescent="0.3">
      <c r="A47" s="48"/>
      <c r="B47" s="28"/>
    </row>
    <row r="48" spans="1:2" x14ac:dyDescent="0.3">
      <c r="A48" s="48"/>
      <c r="B48" s="28"/>
    </row>
    <row r="49" spans="1:2" x14ac:dyDescent="0.3">
      <c r="A49" s="48"/>
      <c r="B49" s="28"/>
    </row>
    <row r="50" spans="1:2" x14ac:dyDescent="0.3">
      <c r="A50" s="48"/>
      <c r="B50" s="28"/>
    </row>
    <row r="51" spans="1:2" x14ac:dyDescent="0.3">
      <c r="A51" s="48"/>
      <c r="B51" s="28"/>
    </row>
    <row r="52" spans="1:2" x14ac:dyDescent="0.3">
      <c r="A52" s="48"/>
      <c r="B52" s="28"/>
    </row>
    <row r="53" spans="1:2" x14ac:dyDescent="0.3">
      <c r="A53" s="48"/>
      <c r="B53" s="28"/>
    </row>
    <row r="54" spans="1:2" x14ac:dyDescent="0.3">
      <c r="A54" s="48"/>
      <c r="B54" s="28"/>
    </row>
    <row r="55" spans="1:2" x14ac:dyDescent="0.3">
      <c r="A55" s="48"/>
      <c r="B55" s="28"/>
    </row>
    <row r="56" spans="1:2" x14ac:dyDescent="0.3">
      <c r="A56" s="48"/>
      <c r="B56" s="28"/>
    </row>
    <row r="57" spans="1:2" x14ac:dyDescent="0.3">
      <c r="A57" s="48"/>
      <c r="B57" s="28"/>
    </row>
    <row r="58" spans="1:2" x14ac:dyDescent="0.3">
      <c r="A58" s="48"/>
      <c r="B58" s="28"/>
    </row>
    <row r="59" spans="1:2" x14ac:dyDescent="0.3">
      <c r="A59" s="48"/>
      <c r="B59" s="28"/>
    </row>
    <row r="60" spans="1:2" x14ac:dyDescent="0.3">
      <c r="A60" s="48"/>
      <c r="B60" s="28"/>
    </row>
    <row r="61" spans="1:2" x14ac:dyDescent="0.3">
      <c r="A61" s="48"/>
      <c r="B61" s="28"/>
    </row>
    <row r="62" spans="1:2" x14ac:dyDescent="0.3">
      <c r="A62" s="48"/>
      <c r="B62" s="28"/>
    </row>
    <row r="63" spans="1:2" x14ac:dyDescent="0.3">
      <c r="A63" s="48"/>
      <c r="B63" s="28"/>
    </row>
    <row r="64" spans="1:2" x14ac:dyDescent="0.3">
      <c r="A64" s="48"/>
      <c r="B64" s="28"/>
    </row>
    <row r="65" spans="1:2" x14ac:dyDescent="0.3">
      <c r="A65" s="48"/>
      <c r="B65" s="28"/>
    </row>
    <row r="66" spans="1:2" x14ac:dyDescent="0.3">
      <c r="A66" s="48"/>
      <c r="B66" s="28"/>
    </row>
    <row r="67" spans="1:2" x14ac:dyDescent="0.3">
      <c r="A67" s="48"/>
      <c r="B67" s="28"/>
    </row>
    <row r="68" spans="1:2" x14ac:dyDescent="0.3">
      <c r="A68" s="48"/>
      <c r="B68" s="28"/>
    </row>
    <row r="69" spans="1:2" x14ac:dyDescent="0.3">
      <c r="A69" s="48"/>
      <c r="B69" s="28"/>
    </row>
    <row r="70" spans="1:2" x14ac:dyDescent="0.3">
      <c r="A70" s="48"/>
      <c r="B70" s="28"/>
    </row>
    <row r="71" spans="1:2" x14ac:dyDescent="0.3">
      <c r="A71" s="48"/>
      <c r="B71" s="28"/>
    </row>
    <row r="72" spans="1:2" x14ac:dyDescent="0.3">
      <c r="A72" s="48"/>
      <c r="B72" s="28"/>
    </row>
    <row r="73" spans="1:2" x14ac:dyDescent="0.3">
      <c r="A73" s="48"/>
      <c r="B73" s="28"/>
    </row>
    <row r="74" spans="1:2" x14ac:dyDescent="0.3">
      <c r="A74" s="48"/>
      <c r="B74" s="28"/>
    </row>
    <row r="75" spans="1:2" x14ac:dyDescent="0.3">
      <c r="A75" s="48"/>
      <c r="B75" s="28"/>
    </row>
    <row r="76" spans="1:2" x14ac:dyDescent="0.3">
      <c r="A76" s="48"/>
      <c r="B76" s="28"/>
    </row>
    <row r="77" spans="1:2" x14ac:dyDescent="0.3">
      <c r="A77" s="48"/>
      <c r="B77" s="28"/>
    </row>
    <row r="78" spans="1:2" x14ac:dyDescent="0.3">
      <c r="A78" s="48"/>
      <c r="B78" s="28"/>
    </row>
    <row r="79" spans="1:2" x14ac:dyDescent="0.3">
      <c r="A79" s="48"/>
      <c r="B79" s="28"/>
    </row>
    <row r="80" spans="1:2" x14ac:dyDescent="0.3">
      <c r="A80" s="48"/>
      <c r="B80" s="28"/>
    </row>
    <row r="81" spans="1:2" x14ac:dyDescent="0.3">
      <c r="A81" s="48"/>
      <c r="B81" s="28"/>
    </row>
    <row r="82" spans="1:2" x14ac:dyDescent="0.3">
      <c r="A82" s="48"/>
      <c r="B82" s="28"/>
    </row>
    <row r="83" spans="1:2" x14ac:dyDescent="0.3">
      <c r="A83" s="48"/>
      <c r="B83" s="28"/>
    </row>
    <row r="84" spans="1:2" x14ac:dyDescent="0.3">
      <c r="A84" s="48"/>
      <c r="B84" s="28"/>
    </row>
    <row r="85" spans="1:2" x14ac:dyDescent="0.3">
      <c r="A85" s="48"/>
      <c r="B85" s="28"/>
    </row>
    <row r="86" spans="1:2" x14ac:dyDescent="0.3">
      <c r="A86" s="48"/>
      <c r="B86" s="28"/>
    </row>
    <row r="87" spans="1:2" x14ac:dyDescent="0.3">
      <c r="A87" s="48"/>
      <c r="B87" s="28"/>
    </row>
    <row r="88" spans="1:2" x14ac:dyDescent="0.3">
      <c r="A88" s="48"/>
      <c r="B88" s="28"/>
    </row>
    <row r="89" spans="1:2" x14ac:dyDescent="0.3">
      <c r="A89" s="48"/>
      <c r="B89" s="28"/>
    </row>
    <row r="90" spans="1:2" x14ac:dyDescent="0.3">
      <c r="A90" s="48"/>
      <c r="B90" s="28"/>
    </row>
    <row r="91" spans="1:2" x14ac:dyDescent="0.3">
      <c r="A91" s="48"/>
      <c r="B91" s="28"/>
    </row>
    <row r="92" spans="1:2" x14ac:dyDescent="0.3">
      <c r="A92" s="48"/>
      <c r="B92" s="28"/>
    </row>
    <row r="93" spans="1:2" x14ac:dyDescent="0.3">
      <c r="A93" s="48"/>
      <c r="B93" s="28"/>
    </row>
    <row r="94" spans="1:2" x14ac:dyDescent="0.3">
      <c r="A94" s="48"/>
      <c r="B94" s="28"/>
    </row>
    <row r="95" spans="1:2" x14ac:dyDescent="0.3">
      <c r="A95" s="48"/>
      <c r="B95" s="28"/>
    </row>
    <row r="96" spans="1:2" x14ac:dyDescent="0.3">
      <c r="A96" s="48"/>
      <c r="B96" s="28"/>
    </row>
    <row r="97" spans="1:2" x14ac:dyDescent="0.3">
      <c r="A97" s="48"/>
      <c r="B97" s="28"/>
    </row>
    <row r="98" spans="1:2" x14ac:dyDescent="0.3">
      <c r="A98" s="48"/>
      <c r="B98" s="28"/>
    </row>
    <row r="99" spans="1:2" x14ac:dyDescent="0.3">
      <c r="A99" s="48"/>
      <c r="B99" s="28"/>
    </row>
    <row r="100" spans="1:2" x14ac:dyDescent="0.3">
      <c r="A100" s="48"/>
      <c r="B100" s="28"/>
    </row>
    <row r="101" spans="1:2" x14ac:dyDescent="0.3">
      <c r="A101" s="48"/>
      <c r="B101" s="28"/>
    </row>
    <row r="102" spans="1:2" x14ac:dyDescent="0.3">
      <c r="A102" s="48"/>
      <c r="B102" s="28"/>
    </row>
    <row r="103" spans="1:2" x14ac:dyDescent="0.3">
      <c r="A103" s="48"/>
      <c r="B103" s="28"/>
    </row>
    <row r="104" spans="1:2" x14ac:dyDescent="0.3">
      <c r="A104" s="48"/>
      <c r="B104" s="28"/>
    </row>
    <row r="105" spans="1:2" x14ac:dyDescent="0.3">
      <c r="A105" s="48"/>
      <c r="B105" s="28"/>
    </row>
    <row r="106" spans="1:2" x14ac:dyDescent="0.3">
      <c r="A106" s="48"/>
      <c r="B106" s="28"/>
    </row>
    <row r="107" spans="1:2" x14ac:dyDescent="0.3">
      <c r="A107" s="48"/>
      <c r="B107" s="28"/>
    </row>
    <row r="108" spans="1:2" x14ac:dyDescent="0.3">
      <c r="A108" s="48"/>
      <c r="B108" s="28"/>
    </row>
    <row r="109" spans="1:2" x14ac:dyDescent="0.3">
      <c r="A109" s="48"/>
      <c r="B109" s="28"/>
    </row>
    <row r="110" spans="1:2" x14ac:dyDescent="0.3">
      <c r="A110" s="48"/>
      <c r="B110" s="28"/>
    </row>
    <row r="111" spans="1:2" x14ac:dyDescent="0.3">
      <c r="A111" s="48"/>
      <c r="B111" s="28"/>
    </row>
    <row r="112" spans="1:2" x14ac:dyDescent="0.3">
      <c r="A112" s="48"/>
      <c r="B112" s="28"/>
    </row>
    <row r="113" spans="1:2" x14ac:dyDescent="0.3">
      <c r="A113" s="48"/>
      <c r="B113" s="28"/>
    </row>
    <row r="114" spans="1:2" x14ac:dyDescent="0.3">
      <c r="A114" s="48"/>
      <c r="B114" s="28"/>
    </row>
    <row r="115" spans="1:2" x14ac:dyDescent="0.3">
      <c r="A115" s="48"/>
      <c r="B115" s="28"/>
    </row>
    <row r="116" spans="1:2" x14ac:dyDescent="0.3">
      <c r="A116" s="48"/>
      <c r="B116" s="28"/>
    </row>
    <row r="117" spans="1:2" x14ac:dyDescent="0.3">
      <c r="A117" s="48"/>
      <c r="B117" s="28"/>
    </row>
    <row r="118" spans="1:2" x14ac:dyDescent="0.3">
      <c r="A118" s="48"/>
      <c r="B118" s="28"/>
    </row>
    <row r="119" spans="1:2" x14ac:dyDescent="0.3">
      <c r="A119" s="48"/>
      <c r="B119" s="28"/>
    </row>
    <row r="120" spans="1:2" x14ac:dyDescent="0.3">
      <c r="A120" s="48"/>
      <c r="B120" s="28"/>
    </row>
    <row r="121" spans="1:2" x14ac:dyDescent="0.3">
      <c r="A121" s="48"/>
      <c r="B121" s="28"/>
    </row>
    <row r="122" spans="1:2" x14ac:dyDescent="0.3">
      <c r="A122" s="48"/>
      <c r="B122" s="28"/>
    </row>
    <row r="123" spans="1:2" x14ac:dyDescent="0.3">
      <c r="A123" s="48"/>
      <c r="B123" s="28"/>
    </row>
    <row r="124" spans="1:2" x14ac:dyDescent="0.3">
      <c r="A124" s="48"/>
      <c r="B124" s="28"/>
    </row>
    <row r="125" spans="1:2" x14ac:dyDescent="0.3">
      <c r="A125" s="48"/>
      <c r="B125" s="28"/>
    </row>
    <row r="126" spans="1:2" x14ac:dyDescent="0.3">
      <c r="A126" s="48"/>
      <c r="B126" s="28"/>
    </row>
    <row r="127" spans="1:2" x14ac:dyDescent="0.3">
      <c r="A127" s="48"/>
      <c r="B127" s="28"/>
    </row>
    <row r="128" spans="1:2" x14ac:dyDescent="0.3">
      <c r="A128" s="48"/>
      <c r="B128" s="28"/>
    </row>
    <row r="129" spans="1:2" x14ac:dyDescent="0.3">
      <c r="A129" s="48"/>
      <c r="B129" s="28"/>
    </row>
    <row r="130" spans="1:2" x14ac:dyDescent="0.3">
      <c r="A130" s="48"/>
      <c r="B130" s="28"/>
    </row>
    <row r="131" spans="1:2" x14ac:dyDescent="0.3">
      <c r="A131" s="48"/>
      <c r="B131" s="28"/>
    </row>
    <row r="132" spans="1:2" x14ac:dyDescent="0.3">
      <c r="A132" s="48"/>
      <c r="B132" s="28"/>
    </row>
    <row r="133" spans="1:2" x14ac:dyDescent="0.3">
      <c r="A133" s="48"/>
      <c r="B133" s="28"/>
    </row>
    <row r="134" spans="1:2" x14ac:dyDescent="0.3">
      <c r="A134" s="48"/>
      <c r="B134" s="28"/>
    </row>
    <row r="135" spans="1:2" x14ac:dyDescent="0.3">
      <c r="A135" s="48"/>
      <c r="B135" s="28"/>
    </row>
    <row r="136" spans="1:2" x14ac:dyDescent="0.3">
      <c r="A136" s="48"/>
      <c r="B136" s="28"/>
    </row>
    <row r="137" spans="1:2" x14ac:dyDescent="0.3">
      <c r="A137" s="48"/>
      <c r="B137" s="28"/>
    </row>
    <row r="138" spans="1:2" x14ac:dyDescent="0.3">
      <c r="A138" s="48"/>
      <c r="B138" s="28"/>
    </row>
    <row r="139" spans="1:2" x14ac:dyDescent="0.3">
      <c r="A139" s="48"/>
      <c r="B139" s="28"/>
    </row>
    <row r="140" spans="1:2" x14ac:dyDescent="0.3">
      <c r="A140" s="48"/>
      <c r="B140" s="28"/>
    </row>
    <row r="141" spans="1:2" x14ac:dyDescent="0.3">
      <c r="A141" s="48"/>
      <c r="B141" s="28"/>
    </row>
    <row r="142" spans="1:2" x14ac:dyDescent="0.3">
      <c r="A142" s="48"/>
      <c r="B142" s="28"/>
    </row>
    <row r="143" spans="1:2" x14ac:dyDescent="0.3">
      <c r="A143" s="48"/>
      <c r="B143" s="28"/>
    </row>
    <row r="144" spans="1:2" x14ac:dyDescent="0.3">
      <c r="A144" s="48"/>
      <c r="B144" s="28"/>
    </row>
    <row r="145" spans="1:2" x14ac:dyDescent="0.3">
      <c r="A145" s="48"/>
      <c r="B145" s="28"/>
    </row>
    <row r="146" spans="1:2" x14ac:dyDescent="0.3">
      <c r="A146" s="48"/>
      <c r="B146" s="28"/>
    </row>
    <row r="147" spans="1:2" x14ac:dyDescent="0.3">
      <c r="A147" s="48"/>
      <c r="B147" s="28"/>
    </row>
    <row r="148" spans="1:2" x14ac:dyDescent="0.3">
      <c r="A148" s="48"/>
      <c r="B148" s="28"/>
    </row>
    <row r="149" spans="1:2" x14ac:dyDescent="0.3">
      <c r="A149" s="48"/>
      <c r="B149" s="28"/>
    </row>
    <row r="150" spans="1:2" x14ac:dyDescent="0.3">
      <c r="A150" s="48"/>
      <c r="B150" s="28"/>
    </row>
    <row r="151" spans="1:2" x14ac:dyDescent="0.3">
      <c r="A151" s="48"/>
      <c r="B151" s="28"/>
    </row>
    <row r="152" spans="1:2" x14ac:dyDescent="0.3">
      <c r="A152" s="48"/>
      <c r="B152" s="28"/>
    </row>
    <row r="153" spans="1:2" x14ac:dyDescent="0.3">
      <c r="A153" s="48"/>
      <c r="B153" s="28"/>
    </row>
    <row r="154" spans="1:2" x14ac:dyDescent="0.3">
      <c r="A154" s="48"/>
      <c r="B154" s="28"/>
    </row>
    <row r="155" spans="1:2" x14ac:dyDescent="0.3">
      <c r="A155" s="48"/>
      <c r="B155" s="28"/>
    </row>
    <row r="156" spans="1:2" x14ac:dyDescent="0.3">
      <c r="A156" s="48"/>
      <c r="B156" s="28"/>
    </row>
    <row r="157" spans="1:2" x14ac:dyDescent="0.3">
      <c r="A157" s="48"/>
      <c r="B157" s="28"/>
    </row>
    <row r="158" spans="1:2" x14ac:dyDescent="0.3">
      <c r="A158" s="48"/>
      <c r="B158" s="28"/>
    </row>
    <row r="159" spans="1:2" x14ac:dyDescent="0.3">
      <c r="A159" s="48"/>
      <c r="B159" s="28"/>
    </row>
    <row r="160" spans="1:2" x14ac:dyDescent="0.3">
      <c r="A160" s="48"/>
      <c r="B160" s="28"/>
    </row>
    <row r="161" spans="1:2" x14ac:dyDescent="0.3">
      <c r="A161" s="48"/>
      <c r="B161" s="28"/>
    </row>
    <row r="162" spans="1:2" x14ac:dyDescent="0.3">
      <c r="A162" s="48"/>
      <c r="B162" s="28"/>
    </row>
    <row r="163" spans="1:2" x14ac:dyDescent="0.3">
      <c r="A163" s="48"/>
      <c r="B163" s="28"/>
    </row>
    <row r="164" spans="1:2" x14ac:dyDescent="0.3">
      <c r="A164" s="48"/>
      <c r="B164" s="28"/>
    </row>
    <row r="165" spans="1:2" x14ac:dyDescent="0.3">
      <c r="A165" s="48"/>
      <c r="B165" s="28"/>
    </row>
    <row r="166" spans="1:2" x14ac:dyDescent="0.3">
      <c r="A166" s="48"/>
      <c r="B166" s="28"/>
    </row>
    <row r="167" spans="1:2" x14ac:dyDescent="0.3">
      <c r="A167" s="48"/>
      <c r="B167" s="28"/>
    </row>
    <row r="168" spans="1:2" x14ac:dyDescent="0.3">
      <c r="A168" s="48"/>
      <c r="B168" s="28"/>
    </row>
    <row r="169" spans="1:2" x14ac:dyDescent="0.3">
      <c r="A169" s="48"/>
      <c r="B169" s="28"/>
    </row>
    <row r="170" spans="1:2" x14ac:dyDescent="0.3">
      <c r="A170" s="48"/>
      <c r="B170" s="28"/>
    </row>
    <row r="171" spans="1:2" x14ac:dyDescent="0.3">
      <c r="A171" s="48"/>
      <c r="B171" s="28"/>
    </row>
    <row r="172" spans="1:2" x14ac:dyDescent="0.3">
      <c r="A172" s="48"/>
      <c r="B172" s="28"/>
    </row>
    <row r="173" spans="1:2" x14ac:dyDescent="0.3">
      <c r="A173" s="48"/>
      <c r="B173" s="28"/>
    </row>
    <row r="174" spans="1:2" x14ac:dyDescent="0.3">
      <c r="A174" s="48"/>
      <c r="B174" s="28"/>
    </row>
    <row r="175" spans="1:2" x14ac:dyDescent="0.3">
      <c r="A175" s="48"/>
      <c r="B175" s="28"/>
    </row>
    <row r="176" spans="1:2" x14ac:dyDescent="0.3">
      <c r="A176" s="48"/>
      <c r="B176" s="28"/>
    </row>
    <row r="177" spans="1:2" x14ac:dyDescent="0.3">
      <c r="A177" s="48"/>
      <c r="B177" s="28"/>
    </row>
    <row r="178" spans="1:2" x14ac:dyDescent="0.3">
      <c r="A178" s="48"/>
      <c r="B178" s="28"/>
    </row>
    <row r="179" spans="1:2" x14ac:dyDescent="0.3">
      <c r="A179" s="48"/>
      <c r="B179" s="28"/>
    </row>
    <row r="180" spans="1:2" x14ac:dyDescent="0.3">
      <c r="A180" s="48"/>
      <c r="B180" s="28"/>
    </row>
    <row r="181" spans="1:2" x14ac:dyDescent="0.3">
      <c r="A181" s="48"/>
      <c r="B181" s="28"/>
    </row>
    <row r="182" spans="1:2" x14ac:dyDescent="0.3">
      <c r="A182" s="48"/>
      <c r="B182" s="28"/>
    </row>
    <row r="183" spans="1:2" x14ac:dyDescent="0.3">
      <c r="A183" s="48"/>
      <c r="B183" s="28"/>
    </row>
    <row r="184" spans="1:2" x14ac:dyDescent="0.3">
      <c r="A184" s="48"/>
      <c r="B184" s="28"/>
    </row>
    <row r="185" spans="1:2" x14ac:dyDescent="0.3">
      <c r="A185" s="48"/>
      <c r="B185" s="28"/>
    </row>
    <row r="186" spans="1:2" x14ac:dyDescent="0.3">
      <c r="A186" s="48"/>
      <c r="B186" s="28"/>
    </row>
    <row r="187" spans="1:2" x14ac:dyDescent="0.3">
      <c r="A187" s="48"/>
      <c r="B187" s="28"/>
    </row>
    <row r="188" spans="1:2" x14ac:dyDescent="0.3">
      <c r="A188" s="48"/>
      <c r="B188" s="28"/>
    </row>
    <row r="189" spans="1:2" x14ac:dyDescent="0.3">
      <c r="A189" s="48"/>
      <c r="B189" s="28"/>
    </row>
    <row r="190" spans="1:2" x14ac:dyDescent="0.3">
      <c r="A190" s="48"/>
      <c r="B190" s="28"/>
    </row>
    <row r="191" spans="1:2" x14ac:dyDescent="0.3">
      <c r="A191" s="48"/>
      <c r="B191" s="28"/>
    </row>
    <row r="192" spans="1:2" x14ac:dyDescent="0.3">
      <c r="A192" s="48"/>
      <c r="B192" s="28"/>
    </row>
    <row r="193" spans="1:2" x14ac:dyDescent="0.3">
      <c r="A193" s="48"/>
      <c r="B193" s="28"/>
    </row>
    <row r="194" spans="1:2" x14ac:dyDescent="0.3">
      <c r="A194" s="48"/>
      <c r="B194" s="28"/>
    </row>
    <row r="195" spans="1:2" x14ac:dyDescent="0.3">
      <c r="A195" s="48"/>
      <c r="B195" s="28"/>
    </row>
    <row r="196" spans="1:2" x14ac:dyDescent="0.3">
      <c r="A196" s="48"/>
      <c r="B196" s="28"/>
    </row>
    <row r="197" spans="1:2" x14ac:dyDescent="0.3">
      <c r="A197" s="48"/>
      <c r="B197" s="28"/>
    </row>
    <row r="198" spans="1:2" x14ac:dyDescent="0.3">
      <c r="A198" s="48"/>
      <c r="B198" s="28"/>
    </row>
    <row r="199" spans="1:2" x14ac:dyDescent="0.3">
      <c r="A199" s="48"/>
      <c r="B199" s="28"/>
    </row>
    <row r="200" spans="1:2" x14ac:dyDescent="0.3">
      <c r="A200" s="48"/>
      <c r="B200" s="28"/>
    </row>
    <row r="201" spans="1:2" x14ac:dyDescent="0.3">
      <c r="A201" s="48"/>
      <c r="B201" s="28"/>
    </row>
    <row r="202" spans="1:2" x14ac:dyDescent="0.3">
      <c r="A202" s="48"/>
      <c r="B202" s="28"/>
    </row>
    <row r="203" spans="1:2" x14ac:dyDescent="0.3">
      <c r="A203" s="48"/>
      <c r="B203" s="28"/>
    </row>
    <row r="204" spans="1:2" x14ac:dyDescent="0.3">
      <c r="A204" s="48"/>
      <c r="B204" s="28"/>
    </row>
    <row r="205" spans="1:2" x14ac:dyDescent="0.3">
      <c r="A205" s="48"/>
      <c r="B205" s="28"/>
    </row>
    <row r="206" spans="1:2" x14ac:dyDescent="0.3">
      <c r="A206" s="48"/>
      <c r="B206" s="28"/>
    </row>
    <row r="207" spans="1:2" x14ac:dyDescent="0.3">
      <c r="A207" s="48"/>
      <c r="B207" s="28"/>
    </row>
    <row r="208" spans="1:2" x14ac:dyDescent="0.3">
      <c r="A208" s="48"/>
      <c r="B208" s="28"/>
    </row>
    <row r="209" spans="1:2" x14ac:dyDescent="0.3">
      <c r="A209" s="48"/>
      <c r="B209" s="28"/>
    </row>
    <row r="210" spans="1:2" x14ac:dyDescent="0.3">
      <c r="A210" s="48"/>
      <c r="B210" s="28"/>
    </row>
    <row r="211" spans="1:2" x14ac:dyDescent="0.3">
      <c r="A211" s="48"/>
      <c r="B211" s="28"/>
    </row>
    <row r="212" spans="1:2" x14ac:dyDescent="0.3">
      <c r="A212" s="48"/>
      <c r="B212" s="28"/>
    </row>
    <row r="213" spans="1:2" x14ac:dyDescent="0.3">
      <c r="A213" s="48"/>
      <c r="B213" s="28"/>
    </row>
    <row r="214" spans="1:2" x14ac:dyDescent="0.3">
      <c r="A214" s="48"/>
      <c r="B214" s="28"/>
    </row>
    <row r="215" spans="1:2" x14ac:dyDescent="0.3">
      <c r="A215" s="48"/>
      <c r="B215" s="28"/>
    </row>
    <row r="216" spans="1:2" x14ac:dyDescent="0.3">
      <c r="A216" s="48"/>
      <c r="B216" s="28"/>
    </row>
    <row r="217" spans="1:2" x14ac:dyDescent="0.3">
      <c r="A217" s="48"/>
      <c r="B217" s="28"/>
    </row>
    <row r="218" spans="1:2" x14ac:dyDescent="0.3">
      <c r="A218" s="48"/>
      <c r="B218" s="28"/>
    </row>
    <row r="219" spans="1:2" x14ac:dyDescent="0.3">
      <c r="A219" s="48"/>
      <c r="B219" s="28"/>
    </row>
    <row r="220" spans="1:2" x14ac:dyDescent="0.3">
      <c r="A220" s="48"/>
      <c r="B220" s="28"/>
    </row>
    <row r="221" spans="1:2" x14ac:dyDescent="0.3">
      <c r="A221" s="48"/>
      <c r="B221" s="28"/>
    </row>
    <row r="222" spans="1:2" x14ac:dyDescent="0.3">
      <c r="A222" s="48"/>
      <c r="B222" s="28"/>
    </row>
    <row r="223" spans="1:2" x14ac:dyDescent="0.3">
      <c r="A223" s="48"/>
      <c r="B223" s="28"/>
    </row>
    <row r="224" spans="1:2" x14ac:dyDescent="0.3">
      <c r="A224" s="48"/>
      <c r="B224" s="28"/>
    </row>
    <row r="225" spans="1:2" x14ac:dyDescent="0.3">
      <c r="A225" s="48"/>
      <c r="B225" s="28"/>
    </row>
    <row r="226" spans="1:2" x14ac:dyDescent="0.3">
      <c r="A226" s="48"/>
      <c r="B226" s="28"/>
    </row>
    <row r="227" spans="1:2" x14ac:dyDescent="0.3">
      <c r="A227" s="48"/>
      <c r="B227" s="28"/>
    </row>
    <row r="228" spans="1:2" x14ac:dyDescent="0.3">
      <c r="A228" s="48"/>
      <c r="B228" s="28"/>
    </row>
    <row r="229" spans="1:2" x14ac:dyDescent="0.3">
      <c r="A229" s="48"/>
      <c r="B229" s="28"/>
    </row>
    <row r="230" spans="1:2" x14ac:dyDescent="0.3">
      <c r="A230" s="48"/>
      <c r="B230" s="28"/>
    </row>
    <row r="231" spans="1:2" x14ac:dyDescent="0.3">
      <c r="A231" s="48"/>
      <c r="B231" s="28"/>
    </row>
    <row r="232" spans="1:2" x14ac:dyDescent="0.3">
      <c r="A232" s="48"/>
      <c r="B232" s="28"/>
    </row>
    <row r="233" spans="1:2" x14ac:dyDescent="0.3">
      <c r="A233" s="48"/>
      <c r="B233" s="28"/>
    </row>
    <row r="234" spans="1:2" x14ac:dyDescent="0.3">
      <c r="A234" s="48"/>
      <c r="B234" s="28"/>
    </row>
    <row r="235" spans="1:2" x14ac:dyDescent="0.3">
      <c r="A235" s="48"/>
      <c r="B235" s="28"/>
    </row>
    <row r="236" spans="1:2" x14ac:dyDescent="0.3">
      <c r="A236" s="48"/>
      <c r="B236" s="28"/>
    </row>
    <row r="237" spans="1:2" x14ac:dyDescent="0.3">
      <c r="A237" s="48"/>
      <c r="B237" s="28"/>
    </row>
    <row r="238" spans="1:2" x14ac:dyDescent="0.3">
      <c r="A238" s="48"/>
      <c r="B238" s="28"/>
    </row>
    <row r="239" spans="1:2" x14ac:dyDescent="0.3">
      <c r="A239" s="48"/>
      <c r="B239" s="28"/>
    </row>
    <row r="240" spans="1:2" x14ac:dyDescent="0.3">
      <c r="A240" s="48"/>
      <c r="B240" s="28"/>
    </row>
    <row r="241" spans="1:2" x14ac:dyDescent="0.3">
      <c r="A241" s="48"/>
      <c r="B241" s="28"/>
    </row>
    <row r="242" spans="1:2" x14ac:dyDescent="0.3">
      <c r="A242" s="48"/>
      <c r="B242" s="28"/>
    </row>
    <row r="243" spans="1:2" x14ac:dyDescent="0.3">
      <c r="A243" s="48"/>
      <c r="B243" s="28"/>
    </row>
    <row r="244" spans="1:2" x14ac:dyDescent="0.3">
      <c r="A244" s="48"/>
      <c r="B244" s="28"/>
    </row>
    <row r="245" spans="1:2" x14ac:dyDescent="0.3">
      <c r="A245" s="48"/>
      <c r="B245" s="28"/>
    </row>
    <row r="246" spans="1:2" x14ac:dyDescent="0.3">
      <c r="A246" s="48"/>
      <c r="B246" s="28"/>
    </row>
    <row r="247" spans="1:2" x14ac:dyDescent="0.3">
      <c r="A247" s="48"/>
      <c r="B247" s="28"/>
    </row>
    <row r="248" spans="1:2" x14ac:dyDescent="0.3">
      <c r="A248" s="48"/>
      <c r="B248" s="28"/>
    </row>
    <row r="249" spans="1:2" x14ac:dyDescent="0.3">
      <c r="A249" s="48"/>
      <c r="B249" s="28"/>
    </row>
    <row r="250" spans="1:2" x14ac:dyDescent="0.3">
      <c r="A250" s="48"/>
      <c r="B250" s="28"/>
    </row>
    <row r="251" spans="1:2" x14ac:dyDescent="0.3">
      <c r="A251" s="48"/>
      <c r="B251" s="28"/>
    </row>
    <row r="252" spans="1:2" x14ac:dyDescent="0.3">
      <c r="A252" s="48"/>
      <c r="B252" s="28"/>
    </row>
    <row r="253" spans="1:2" x14ac:dyDescent="0.3">
      <c r="A253" s="48"/>
      <c r="B253" s="28"/>
    </row>
    <row r="254" spans="1:2" x14ac:dyDescent="0.3">
      <c r="A254" s="48"/>
      <c r="B254" s="28"/>
    </row>
    <row r="255" spans="1:2" x14ac:dyDescent="0.3">
      <c r="A255" s="48"/>
      <c r="B255" s="28"/>
    </row>
    <row r="256" spans="1:2" x14ac:dyDescent="0.3">
      <c r="A256" s="48"/>
      <c r="B256" s="28"/>
    </row>
    <row r="257" spans="1:2" x14ac:dyDescent="0.3">
      <c r="A257" s="48"/>
      <c r="B257" s="28"/>
    </row>
    <row r="258" spans="1:2" x14ac:dyDescent="0.3">
      <c r="A258" s="48"/>
      <c r="B258" s="28"/>
    </row>
    <row r="259" spans="1:2" x14ac:dyDescent="0.3">
      <c r="A259" s="48"/>
      <c r="B259" s="28"/>
    </row>
    <row r="260" spans="1:2" x14ac:dyDescent="0.3">
      <c r="A260" s="48"/>
      <c r="B260" s="28"/>
    </row>
    <row r="261" spans="1:2" x14ac:dyDescent="0.3">
      <c r="A261" s="48"/>
      <c r="B261" s="28"/>
    </row>
    <row r="262" spans="1:2" x14ac:dyDescent="0.3">
      <c r="A262" s="48"/>
      <c r="B262" s="28"/>
    </row>
    <row r="263" spans="1:2" x14ac:dyDescent="0.3">
      <c r="A263" s="48"/>
      <c r="B263" s="28"/>
    </row>
    <row r="264" spans="1:2" x14ac:dyDescent="0.3">
      <c r="A264" s="48"/>
      <c r="B264" s="28"/>
    </row>
    <row r="265" spans="1:2" x14ac:dyDescent="0.3">
      <c r="A265" s="48"/>
      <c r="B265" s="28"/>
    </row>
    <row r="266" spans="1:2" x14ac:dyDescent="0.3">
      <c r="A266" s="48"/>
      <c r="B266" s="28"/>
    </row>
    <row r="267" spans="1:2" x14ac:dyDescent="0.3">
      <c r="A267" s="48"/>
      <c r="B267" s="28"/>
    </row>
    <row r="268" spans="1:2" x14ac:dyDescent="0.3">
      <c r="A268" s="48"/>
      <c r="B268" s="28"/>
    </row>
    <row r="269" spans="1:2" x14ac:dyDescent="0.3">
      <c r="A269" s="48"/>
      <c r="B269" s="28"/>
    </row>
    <row r="270" spans="1:2" x14ac:dyDescent="0.3">
      <c r="A270" s="48"/>
      <c r="B270" s="28"/>
    </row>
    <row r="271" spans="1:2" x14ac:dyDescent="0.3">
      <c r="A271" s="48"/>
      <c r="B271" s="28"/>
    </row>
    <row r="272" spans="1:2" x14ac:dyDescent="0.3">
      <c r="A272" s="48"/>
      <c r="B272" s="28"/>
    </row>
    <row r="273" spans="1:2" x14ac:dyDescent="0.3">
      <c r="A273" s="48"/>
      <c r="B273" s="28"/>
    </row>
    <row r="274" spans="1:2" x14ac:dyDescent="0.3">
      <c r="A274" s="48"/>
      <c r="B274" s="28"/>
    </row>
    <row r="275" spans="1:2" x14ac:dyDescent="0.3">
      <c r="A275" s="48"/>
      <c r="B275" s="28"/>
    </row>
    <row r="276" spans="1:2" x14ac:dyDescent="0.3">
      <c r="A276" s="48"/>
      <c r="B276" s="28"/>
    </row>
    <row r="277" spans="1:2" x14ac:dyDescent="0.3">
      <c r="A277" s="48"/>
      <c r="B277" s="28"/>
    </row>
    <row r="278" spans="1:2" x14ac:dyDescent="0.3">
      <c r="A278" s="48"/>
      <c r="B278" s="28"/>
    </row>
    <row r="279" spans="1:2" x14ac:dyDescent="0.3">
      <c r="A279" s="48"/>
      <c r="B279" s="28"/>
    </row>
    <row r="280" spans="1:2" x14ac:dyDescent="0.3">
      <c r="A280" s="48"/>
      <c r="B280" s="28"/>
    </row>
    <row r="281" spans="1:2" x14ac:dyDescent="0.3">
      <c r="A281" s="48"/>
      <c r="B281" s="28"/>
    </row>
    <row r="282" spans="1:2" x14ac:dyDescent="0.3">
      <c r="A282" s="48"/>
      <c r="B282" s="28"/>
    </row>
    <row r="283" spans="1:2" x14ac:dyDescent="0.3">
      <c r="A283" s="48"/>
      <c r="B283" s="28"/>
    </row>
    <row r="284" spans="1:2" x14ac:dyDescent="0.3">
      <c r="A284" s="48"/>
      <c r="B284" s="28"/>
    </row>
    <row r="285" spans="1:2" x14ac:dyDescent="0.3">
      <c r="A285" s="48"/>
      <c r="B285" s="28"/>
    </row>
    <row r="286" spans="1:2" x14ac:dyDescent="0.3">
      <c r="A286" s="48"/>
      <c r="B286" s="28"/>
    </row>
    <row r="287" spans="1:2" x14ac:dyDescent="0.3">
      <c r="A287" s="48"/>
      <c r="B287" s="28"/>
    </row>
    <row r="288" spans="1:2" x14ac:dyDescent="0.3">
      <c r="A288" s="48"/>
      <c r="B288" s="28"/>
    </row>
    <row r="289" spans="1:2" x14ac:dyDescent="0.3">
      <c r="A289" s="48"/>
      <c r="B289" s="28"/>
    </row>
    <row r="290" spans="1:2" x14ac:dyDescent="0.3">
      <c r="A290" s="48"/>
      <c r="B290" s="28"/>
    </row>
    <row r="291" spans="1:2" x14ac:dyDescent="0.3">
      <c r="A291" s="48"/>
      <c r="B291" s="28"/>
    </row>
    <row r="292" spans="1:2" x14ac:dyDescent="0.3">
      <c r="A292" s="48"/>
      <c r="B292" s="28"/>
    </row>
    <row r="293" spans="1:2" x14ac:dyDescent="0.3">
      <c r="A293" s="48"/>
      <c r="B293" s="28"/>
    </row>
    <row r="294" spans="1:2" x14ac:dyDescent="0.3">
      <c r="A294" s="48"/>
      <c r="B294" s="28"/>
    </row>
    <row r="295" spans="1:2" x14ac:dyDescent="0.3">
      <c r="A295" s="48"/>
      <c r="B295" s="28"/>
    </row>
    <row r="296" spans="1:2" x14ac:dyDescent="0.3">
      <c r="A296" s="48"/>
      <c r="B296" s="28"/>
    </row>
    <row r="297" spans="1:2" x14ac:dyDescent="0.3">
      <c r="A297" s="48"/>
      <c r="B297" s="28"/>
    </row>
    <row r="298" spans="1:2" x14ac:dyDescent="0.3">
      <c r="A298" s="48"/>
      <c r="B298" s="28"/>
    </row>
    <row r="299" spans="1:2" x14ac:dyDescent="0.3">
      <c r="A299" s="48"/>
      <c r="B299" s="28"/>
    </row>
    <row r="300" spans="1:2" x14ac:dyDescent="0.3">
      <c r="A300" s="48"/>
      <c r="B300" s="28"/>
    </row>
    <row r="301" spans="1:2" x14ac:dyDescent="0.3">
      <c r="A301" s="48"/>
      <c r="B301" s="28"/>
    </row>
    <row r="302" spans="1:2" x14ac:dyDescent="0.3">
      <c r="A302" s="48"/>
      <c r="B302" s="28"/>
    </row>
    <row r="303" spans="1:2" x14ac:dyDescent="0.3">
      <c r="A303" s="48"/>
      <c r="B303" s="28"/>
    </row>
    <row r="304" spans="1:2" x14ac:dyDescent="0.3">
      <c r="A304" s="48"/>
      <c r="B304" s="28"/>
    </row>
    <row r="305" spans="1:2" x14ac:dyDescent="0.3">
      <c r="A305" s="48"/>
      <c r="B305" s="28"/>
    </row>
    <row r="306" spans="1:2" x14ac:dyDescent="0.3">
      <c r="A306" s="48"/>
      <c r="B306" s="28"/>
    </row>
    <row r="307" spans="1:2" x14ac:dyDescent="0.3">
      <c r="A307" s="48"/>
      <c r="B307" s="28"/>
    </row>
    <row r="308" spans="1:2" x14ac:dyDescent="0.3">
      <c r="A308" s="48"/>
      <c r="B308" s="28"/>
    </row>
    <row r="309" spans="1:2" x14ac:dyDescent="0.3">
      <c r="A309" s="48"/>
      <c r="B309" s="28"/>
    </row>
    <row r="310" spans="1:2" x14ac:dyDescent="0.3">
      <c r="A310" s="48"/>
      <c r="B310" s="28"/>
    </row>
    <row r="311" spans="1:2" x14ac:dyDescent="0.3">
      <c r="A311" s="48"/>
      <c r="B311" s="28"/>
    </row>
    <row r="312" spans="1:2" x14ac:dyDescent="0.3">
      <c r="A312" s="48"/>
      <c r="B312" s="28"/>
    </row>
    <row r="313" spans="1:2" x14ac:dyDescent="0.3">
      <c r="A313" s="48"/>
      <c r="B313" s="28"/>
    </row>
    <row r="314" spans="1:2" x14ac:dyDescent="0.3">
      <c r="A314" s="48"/>
      <c r="B314" s="28"/>
    </row>
    <row r="315" spans="1:2" x14ac:dyDescent="0.3">
      <c r="A315" s="48"/>
      <c r="B315" s="28"/>
    </row>
    <row r="316" spans="1:2" x14ac:dyDescent="0.3">
      <c r="A316" s="48"/>
      <c r="B316" s="28"/>
    </row>
    <row r="317" spans="1:2" x14ac:dyDescent="0.3">
      <c r="A317" s="48"/>
      <c r="B317" s="28"/>
    </row>
    <row r="318" spans="1:2" x14ac:dyDescent="0.3">
      <c r="A318" s="48"/>
      <c r="B318" s="28"/>
    </row>
    <row r="319" spans="1:2" x14ac:dyDescent="0.3">
      <c r="A319" s="48"/>
      <c r="B319" s="28"/>
    </row>
    <row r="320" spans="1:2" x14ac:dyDescent="0.3">
      <c r="A320" s="48"/>
      <c r="B320" s="28"/>
    </row>
    <row r="321" spans="1:2" x14ac:dyDescent="0.3">
      <c r="A321" s="48"/>
      <c r="B321" s="28"/>
    </row>
    <row r="322" spans="1:2" x14ac:dyDescent="0.3">
      <c r="A322" s="48"/>
      <c r="B322" s="28"/>
    </row>
    <row r="323" spans="1:2" x14ac:dyDescent="0.3">
      <c r="A323" s="48"/>
      <c r="B323" s="28"/>
    </row>
    <row r="324" spans="1:2" x14ac:dyDescent="0.3">
      <c r="A324" s="48"/>
      <c r="B324" s="28"/>
    </row>
    <row r="325" spans="1:2" x14ac:dyDescent="0.3">
      <c r="A325" s="48"/>
      <c r="B325" s="28"/>
    </row>
    <row r="326" spans="1:2" x14ac:dyDescent="0.3">
      <c r="A326" s="48"/>
      <c r="B326" s="28"/>
    </row>
    <row r="327" spans="1:2" x14ac:dyDescent="0.3">
      <c r="A327" s="48"/>
      <c r="B327" s="28"/>
    </row>
    <row r="328" spans="1:2" x14ac:dyDescent="0.3">
      <c r="A328" s="48"/>
      <c r="B328" s="28"/>
    </row>
    <row r="329" spans="1:2" x14ac:dyDescent="0.3">
      <c r="A329" s="48"/>
      <c r="B329" s="28"/>
    </row>
    <row r="330" spans="1:2" x14ac:dyDescent="0.3">
      <c r="A330" s="48"/>
      <c r="B330" s="28"/>
    </row>
    <row r="331" spans="1:2" x14ac:dyDescent="0.3">
      <c r="A331" s="48"/>
      <c r="B331" s="28"/>
    </row>
    <row r="332" spans="1:2" x14ac:dyDescent="0.3">
      <c r="A332" s="48"/>
      <c r="B332" s="28"/>
    </row>
    <row r="333" spans="1:2" x14ac:dyDescent="0.3">
      <c r="A333" s="48"/>
      <c r="B333" s="28"/>
    </row>
    <row r="334" spans="1:2" x14ac:dyDescent="0.3">
      <c r="A334" s="48"/>
      <c r="B334" s="28"/>
    </row>
    <row r="335" spans="1:2" x14ac:dyDescent="0.3">
      <c r="A335" s="48"/>
      <c r="B335" s="28"/>
    </row>
    <row r="336" spans="1:2" x14ac:dyDescent="0.3">
      <c r="A336" s="48"/>
      <c r="B336" s="28"/>
    </row>
    <row r="337" spans="1:2" x14ac:dyDescent="0.3">
      <c r="A337" s="48"/>
      <c r="B337" s="28"/>
    </row>
    <row r="338" spans="1:2" x14ac:dyDescent="0.3">
      <c r="A338" s="48"/>
      <c r="B338" s="28"/>
    </row>
    <row r="339" spans="1:2" x14ac:dyDescent="0.3">
      <c r="A339" s="48"/>
      <c r="B339" s="28"/>
    </row>
    <row r="340" spans="1:2" x14ac:dyDescent="0.3">
      <c r="A340" s="48"/>
      <c r="B340" s="28"/>
    </row>
    <row r="341" spans="1:2" x14ac:dyDescent="0.3">
      <c r="A341" s="48"/>
      <c r="B341" s="28"/>
    </row>
    <row r="342" spans="1:2" x14ac:dyDescent="0.3">
      <c r="A342" s="48"/>
      <c r="B342" s="28"/>
    </row>
    <row r="343" spans="1:2" x14ac:dyDescent="0.3">
      <c r="A343" s="48"/>
      <c r="B343" s="28"/>
    </row>
    <row r="344" spans="1:2" x14ac:dyDescent="0.3">
      <c r="A344" s="48"/>
      <c r="B344" s="28"/>
    </row>
    <row r="345" spans="1:2" x14ac:dyDescent="0.3">
      <c r="A345" s="48"/>
      <c r="B345" s="28"/>
    </row>
    <row r="346" spans="1:2" x14ac:dyDescent="0.3">
      <c r="A346" s="48"/>
      <c r="B346" s="28"/>
    </row>
    <row r="347" spans="1:2" x14ac:dyDescent="0.3">
      <c r="A347" s="48"/>
      <c r="B347" s="28"/>
    </row>
    <row r="348" spans="1:2" x14ac:dyDescent="0.3">
      <c r="A348" s="48"/>
      <c r="B348" s="28"/>
    </row>
    <row r="349" spans="1:2" x14ac:dyDescent="0.3">
      <c r="A349" s="48"/>
      <c r="B349" s="28"/>
    </row>
    <row r="350" spans="1:2" x14ac:dyDescent="0.3">
      <c r="A350" s="48"/>
      <c r="B350" s="28"/>
    </row>
    <row r="351" spans="1:2" x14ac:dyDescent="0.3">
      <c r="A351" s="48"/>
      <c r="B351" s="28"/>
    </row>
    <row r="352" spans="1:2" x14ac:dyDescent="0.3">
      <c r="A352" s="48"/>
      <c r="B352" s="28"/>
    </row>
    <row r="353" spans="1:2" x14ac:dyDescent="0.3">
      <c r="A353" s="48"/>
      <c r="B353" s="28"/>
    </row>
    <row r="354" spans="1:2" x14ac:dyDescent="0.3">
      <c r="A354" s="48"/>
      <c r="B354" s="28"/>
    </row>
    <row r="355" spans="1:2" x14ac:dyDescent="0.3">
      <c r="A355" s="48"/>
      <c r="B355" s="28"/>
    </row>
    <row r="356" spans="1:2" x14ac:dyDescent="0.3">
      <c r="A356" s="48"/>
      <c r="B356" s="28"/>
    </row>
    <row r="357" spans="1:2" x14ac:dyDescent="0.3">
      <c r="A357" s="48"/>
      <c r="B357" s="28"/>
    </row>
    <row r="358" spans="1:2" x14ac:dyDescent="0.3">
      <c r="A358" s="48"/>
      <c r="B358" s="28"/>
    </row>
    <row r="359" spans="1:2" x14ac:dyDescent="0.3">
      <c r="A359" s="48"/>
      <c r="B359" s="28"/>
    </row>
    <row r="360" spans="1:2" x14ac:dyDescent="0.3">
      <c r="A360" s="48"/>
      <c r="B360" s="28"/>
    </row>
    <row r="361" spans="1:2" x14ac:dyDescent="0.3">
      <c r="A361" s="48"/>
      <c r="B361" s="28"/>
    </row>
    <row r="362" spans="1:2" x14ac:dyDescent="0.3">
      <c r="A362" s="48"/>
      <c r="B362" s="28"/>
    </row>
    <row r="363" spans="1:2" x14ac:dyDescent="0.3">
      <c r="A363" s="48"/>
      <c r="B363" s="28"/>
    </row>
    <row r="364" spans="1:2" x14ac:dyDescent="0.3">
      <c r="A364" s="48"/>
      <c r="B364" s="28"/>
    </row>
    <row r="365" spans="1:2" x14ac:dyDescent="0.3">
      <c r="A365" s="48"/>
      <c r="B365" s="28"/>
    </row>
    <row r="366" spans="1:2" x14ac:dyDescent="0.3">
      <c r="A366" s="48"/>
      <c r="B366" s="28"/>
    </row>
    <row r="367" spans="1:2" x14ac:dyDescent="0.3">
      <c r="A367" s="48"/>
      <c r="B367" s="28"/>
    </row>
    <row r="368" spans="1:2" x14ac:dyDescent="0.3">
      <c r="A368" s="48"/>
      <c r="B368" s="28"/>
    </row>
    <row r="369" spans="1:2" x14ac:dyDescent="0.3">
      <c r="A369" s="48"/>
      <c r="B369" s="28"/>
    </row>
    <row r="370" spans="1:2" x14ac:dyDescent="0.3">
      <c r="A370" s="48"/>
      <c r="B370" s="28"/>
    </row>
    <row r="371" spans="1:2" x14ac:dyDescent="0.3">
      <c r="A371" s="48"/>
      <c r="B371" s="28"/>
    </row>
    <row r="372" spans="1:2" x14ac:dyDescent="0.3">
      <c r="A372" s="48"/>
      <c r="B372" s="28"/>
    </row>
    <row r="373" spans="1:2" x14ac:dyDescent="0.3">
      <c r="A373" s="48"/>
      <c r="B373" s="28"/>
    </row>
    <row r="374" spans="1:2" x14ac:dyDescent="0.3">
      <c r="A374" s="48"/>
      <c r="B374" s="28"/>
    </row>
    <row r="375" spans="1:2" x14ac:dyDescent="0.3">
      <c r="A375" s="48"/>
      <c r="B375" s="28"/>
    </row>
    <row r="376" spans="1:2" x14ac:dyDescent="0.3">
      <c r="A376" s="48"/>
      <c r="B376" s="28"/>
    </row>
    <row r="377" spans="1:2" x14ac:dyDescent="0.3">
      <c r="A377" s="48"/>
      <c r="B377" s="28"/>
    </row>
    <row r="378" spans="1:2" x14ac:dyDescent="0.3">
      <c r="A378" s="48"/>
      <c r="B378" s="28"/>
    </row>
    <row r="379" spans="1:2" x14ac:dyDescent="0.3">
      <c r="A379" s="48"/>
      <c r="B379" s="28"/>
    </row>
    <row r="380" spans="1:2" x14ac:dyDescent="0.3">
      <c r="A380" s="48"/>
      <c r="B380" s="28"/>
    </row>
    <row r="381" spans="1:2" x14ac:dyDescent="0.3">
      <c r="A381" s="48"/>
      <c r="B381" s="28"/>
    </row>
    <row r="382" spans="1:2" x14ac:dyDescent="0.3">
      <c r="A382" s="48"/>
      <c r="B382" s="28"/>
    </row>
    <row r="383" spans="1:2" x14ac:dyDescent="0.3">
      <c r="A383" s="48"/>
      <c r="B383" s="28"/>
    </row>
    <row r="384" spans="1:2" x14ac:dyDescent="0.3">
      <c r="A384" s="48"/>
      <c r="B384" s="28"/>
    </row>
    <row r="385" spans="1:2" x14ac:dyDescent="0.3">
      <c r="A385" s="48"/>
      <c r="B385" s="28"/>
    </row>
    <row r="386" spans="1:2" x14ac:dyDescent="0.3">
      <c r="A386" s="48"/>
      <c r="B386" s="28"/>
    </row>
    <row r="387" spans="1:2" x14ac:dyDescent="0.3">
      <c r="A387" s="48"/>
      <c r="B387" s="28"/>
    </row>
    <row r="388" spans="1:2" x14ac:dyDescent="0.3">
      <c r="A388" s="48"/>
      <c r="B388" s="28"/>
    </row>
    <row r="389" spans="1:2" x14ac:dyDescent="0.3">
      <c r="A389" s="48"/>
      <c r="B389" s="28"/>
    </row>
    <row r="390" spans="1:2" x14ac:dyDescent="0.3">
      <c r="A390" s="48"/>
      <c r="B390" s="28"/>
    </row>
    <row r="391" spans="1:2" x14ac:dyDescent="0.3">
      <c r="A391" s="48"/>
      <c r="B391" s="28"/>
    </row>
    <row r="392" spans="1:2" x14ac:dyDescent="0.3">
      <c r="A392" s="48"/>
      <c r="B392" s="28"/>
    </row>
    <row r="393" spans="1:2" x14ac:dyDescent="0.3">
      <c r="A393" s="48"/>
      <c r="B393" s="28"/>
    </row>
    <row r="394" spans="1:2" x14ac:dyDescent="0.3">
      <c r="A394" s="48"/>
      <c r="B394" s="28"/>
    </row>
    <row r="395" spans="1:2" x14ac:dyDescent="0.3">
      <c r="A395" s="48"/>
      <c r="B395" s="28"/>
    </row>
    <row r="396" spans="1:2" x14ac:dyDescent="0.3">
      <c r="A396" s="48"/>
      <c r="B396" s="28"/>
    </row>
    <row r="397" spans="1:2" x14ac:dyDescent="0.3">
      <c r="A397" s="48"/>
      <c r="B397" s="28"/>
    </row>
    <row r="398" spans="1:2" x14ac:dyDescent="0.3">
      <c r="A398" s="48"/>
      <c r="B398" s="28"/>
    </row>
    <row r="399" spans="1:2" x14ac:dyDescent="0.3">
      <c r="A399" s="48"/>
      <c r="B399" s="28"/>
    </row>
    <row r="400" spans="1:2" x14ac:dyDescent="0.3">
      <c r="A400" s="48"/>
      <c r="B400" s="28"/>
    </row>
    <row r="401" spans="1:2" x14ac:dyDescent="0.3">
      <c r="A401" s="48"/>
      <c r="B401" s="28"/>
    </row>
    <row r="402" spans="1:2" x14ac:dyDescent="0.3">
      <c r="A402" s="48"/>
      <c r="B402" s="28"/>
    </row>
    <row r="403" spans="1:2" x14ac:dyDescent="0.3">
      <c r="A403" s="48"/>
      <c r="B403" s="28"/>
    </row>
    <row r="404" spans="1:2" x14ac:dyDescent="0.3">
      <c r="A404" s="48"/>
      <c r="B404" s="28"/>
    </row>
    <row r="405" spans="1:2" x14ac:dyDescent="0.3">
      <c r="A405" s="48"/>
      <c r="B405" s="28"/>
    </row>
    <row r="406" spans="1:2" x14ac:dyDescent="0.3">
      <c r="A406" s="48"/>
      <c r="B406" s="28"/>
    </row>
    <row r="407" spans="1:2" x14ac:dyDescent="0.3">
      <c r="A407" s="48"/>
      <c r="B407" s="28"/>
    </row>
    <row r="408" spans="1:2" x14ac:dyDescent="0.3">
      <c r="A408" s="48"/>
      <c r="B408" s="28"/>
    </row>
    <row r="409" spans="1:2" x14ac:dyDescent="0.3">
      <c r="A409" s="48"/>
      <c r="B409" s="28"/>
    </row>
    <row r="410" spans="1:2" x14ac:dyDescent="0.3">
      <c r="A410" s="48"/>
      <c r="B410" s="28"/>
    </row>
    <row r="411" spans="1:2" x14ac:dyDescent="0.3">
      <c r="A411" s="48"/>
      <c r="B411" s="28"/>
    </row>
    <row r="412" spans="1:2" x14ac:dyDescent="0.3">
      <c r="A412" s="48"/>
      <c r="B412" s="28"/>
    </row>
    <row r="413" spans="1:2" x14ac:dyDescent="0.3">
      <c r="A413" s="48"/>
      <c r="B413" s="28"/>
    </row>
    <row r="414" spans="1:2" x14ac:dyDescent="0.3">
      <c r="A414" s="48"/>
      <c r="B414" s="28"/>
    </row>
    <row r="415" spans="1:2" x14ac:dyDescent="0.3">
      <c r="A415" s="48"/>
      <c r="B415" s="28"/>
    </row>
    <row r="416" spans="1:2" x14ac:dyDescent="0.3">
      <c r="A416" s="48"/>
      <c r="B416" s="28"/>
    </row>
    <row r="417" spans="1:2" x14ac:dyDescent="0.3">
      <c r="A417" s="48"/>
      <c r="B417" s="28"/>
    </row>
    <row r="418" spans="1:2" x14ac:dyDescent="0.3">
      <c r="A418" s="48"/>
      <c r="B418" s="28"/>
    </row>
    <row r="419" spans="1:2" x14ac:dyDescent="0.3">
      <c r="A419" s="48"/>
      <c r="B419" s="28"/>
    </row>
    <row r="420" spans="1:2" x14ac:dyDescent="0.3">
      <c r="A420" s="48"/>
      <c r="B420" s="28"/>
    </row>
    <row r="421" spans="1:2" x14ac:dyDescent="0.3">
      <c r="A421" s="48"/>
      <c r="B421" s="28"/>
    </row>
    <row r="422" spans="1:2" x14ac:dyDescent="0.3">
      <c r="A422" s="48"/>
      <c r="B422" s="28"/>
    </row>
    <row r="423" spans="1:2" x14ac:dyDescent="0.3">
      <c r="A423" s="48"/>
      <c r="B423" s="28"/>
    </row>
    <row r="424" spans="1:2" x14ac:dyDescent="0.3">
      <c r="A424" s="48"/>
      <c r="B424" s="28"/>
    </row>
    <row r="425" spans="1:2" x14ac:dyDescent="0.3">
      <c r="A425" s="48"/>
      <c r="B425" s="28"/>
    </row>
    <row r="426" spans="1:2" x14ac:dyDescent="0.3">
      <c r="A426" s="48"/>
      <c r="B426" s="28"/>
    </row>
    <row r="427" spans="1:2" x14ac:dyDescent="0.3">
      <c r="A427" s="48"/>
      <c r="B427" s="28"/>
    </row>
    <row r="428" spans="1:2" x14ac:dyDescent="0.3">
      <c r="A428" s="48"/>
      <c r="B428" s="28"/>
    </row>
    <row r="429" spans="1:2" x14ac:dyDescent="0.3">
      <c r="A429" s="48"/>
      <c r="B429" s="28"/>
    </row>
    <row r="430" spans="1:2" x14ac:dyDescent="0.3">
      <c r="A430" s="48"/>
      <c r="B430" s="28"/>
    </row>
    <row r="431" spans="1:2" x14ac:dyDescent="0.3">
      <c r="A431" s="48"/>
      <c r="B431" s="28"/>
    </row>
    <row r="432" spans="1:2" x14ac:dyDescent="0.3">
      <c r="A432" s="48"/>
      <c r="B432" s="28"/>
    </row>
    <row r="433" spans="1:2" x14ac:dyDescent="0.3">
      <c r="A433" s="48"/>
      <c r="B433" s="28"/>
    </row>
    <row r="434" spans="1:2" x14ac:dyDescent="0.3">
      <c r="A434" s="48"/>
      <c r="B434" s="28"/>
    </row>
    <row r="435" spans="1:2" x14ac:dyDescent="0.3">
      <c r="A435" s="48"/>
      <c r="B435" s="28"/>
    </row>
    <row r="436" spans="1:2" x14ac:dyDescent="0.3">
      <c r="A436" s="48"/>
      <c r="B436" s="28"/>
    </row>
    <row r="437" spans="1:2" x14ac:dyDescent="0.3">
      <c r="A437" s="48"/>
      <c r="B437" s="28"/>
    </row>
    <row r="438" spans="1:2" x14ac:dyDescent="0.3">
      <c r="A438" s="48"/>
      <c r="B438" s="28"/>
    </row>
    <row r="439" spans="1:2" x14ac:dyDescent="0.3">
      <c r="A439" s="48"/>
      <c r="B439" s="28"/>
    </row>
    <row r="440" spans="1:2" x14ac:dyDescent="0.3">
      <c r="A440" s="48"/>
      <c r="B440" s="28"/>
    </row>
    <row r="441" spans="1:2" x14ac:dyDescent="0.3">
      <c r="A441" s="48"/>
      <c r="B441" s="28"/>
    </row>
    <row r="442" spans="1:2" x14ac:dyDescent="0.3">
      <c r="A442" s="48"/>
      <c r="B442" s="28"/>
    </row>
    <row r="443" spans="1:2" x14ac:dyDescent="0.3">
      <c r="A443" s="48"/>
      <c r="B443" s="28"/>
    </row>
    <row r="444" spans="1:2" x14ac:dyDescent="0.3">
      <c r="A444" s="48"/>
      <c r="B444" s="28"/>
    </row>
    <row r="445" spans="1:2" x14ac:dyDescent="0.3">
      <c r="A445" s="48"/>
      <c r="B445" s="28"/>
    </row>
    <row r="446" spans="1:2" x14ac:dyDescent="0.3">
      <c r="A446" s="48"/>
      <c r="B446" s="28"/>
    </row>
    <row r="447" spans="1:2" x14ac:dyDescent="0.3">
      <c r="A447" s="48"/>
      <c r="B447" s="28"/>
    </row>
    <row r="448" spans="1:2" x14ac:dyDescent="0.3">
      <c r="A448" s="48"/>
      <c r="B448" s="28"/>
    </row>
    <row r="449" spans="1:2" x14ac:dyDescent="0.3">
      <c r="A449" s="48"/>
      <c r="B449" s="28"/>
    </row>
    <row r="450" spans="1:2" x14ac:dyDescent="0.3">
      <c r="A450" s="48"/>
      <c r="B450" s="28"/>
    </row>
    <row r="451" spans="1:2" x14ac:dyDescent="0.3">
      <c r="A451" s="48"/>
      <c r="B451" s="28"/>
    </row>
    <row r="452" spans="1:2" x14ac:dyDescent="0.3">
      <c r="A452" s="48"/>
      <c r="B452" s="28"/>
    </row>
    <row r="453" spans="1:2" x14ac:dyDescent="0.3">
      <c r="A453" s="48"/>
      <c r="B453" s="28"/>
    </row>
    <row r="454" spans="1:2" x14ac:dyDescent="0.3">
      <c r="A454" s="48"/>
      <c r="B454" s="28"/>
    </row>
    <row r="455" spans="1:2" x14ac:dyDescent="0.3">
      <c r="A455" s="48"/>
      <c r="B455" s="28"/>
    </row>
    <row r="456" spans="1:2" x14ac:dyDescent="0.3">
      <c r="A456" s="48"/>
      <c r="B456" s="28"/>
    </row>
    <row r="457" spans="1:2" x14ac:dyDescent="0.3">
      <c r="A457" s="48"/>
      <c r="B457" s="28"/>
    </row>
    <row r="458" spans="1:2" x14ac:dyDescent="0.3">
      <c r="A458" s="48"/>
      <c r="B458" s="28"/>
    </row>
    <row r="459" spans="1:2" x14ac:dyDescent="0.3">
      <c r="A459" s="48"/>
      <c r="B459" s="28"/>
    </row>
    <row r="460" spans="1:2" x14ac:dyDescent="0.3">
      <c r="A460" s="48"/>
      <c r="B460" s="28"/>
    </row>
    <row r="461" spans="1:2" x14ac:dyDescent="0.3">
      <c r="A461" s="48"/>
      <c r="B461" s="28"/>
    </row>
    <row r="462" spans="1:2" x14ac:dyDescent="0.3">
      <c r="A462" s="48"/>
      <c r="B462" s="28"/>
    </row>
    <row r="463" spans="1:2" x14ac:dyDescent="0.3">
      <c r="A463" s="48"/>
      <c r="B463" s="28"/>
    </row>
    <row r="464" spans="1:2" x14ac:dyDescent="0.3">
      <c r="A464" s="48"/>
      <c r="B464" s="28"/>
    </row>
    <row r="465" spans="1:2" x14ac:dyDescent="0.3">
      <c r="A465" s="48"/>
      <c r="B465" s="28"/>
    </row>
    <row r="466" spans="1:2" x14ac:dyDescent="0.3">
      <c r="A466" s="48"/>
      <c r="B466" s="28"/>
    </row>
    <row r="467" spans="1:2" x14ac:dyDescent="0.3">
      <c r="A467" s="48"/>
      <c r="B467" s="28"/>
    </row>
    <row r="468" spans="1:2" x14ac:dyDescent="0.3">
      <c r="A468" s="48"/>
      <c r="B468" s="28"/>
    </row>
    <row r="469" spans="1:2" x14ac:dyDescent="0.3">
      <c r="A469" s="48"/>
      <c r="B469" s="28"/>
    </row>
    <row r="470" spans="1:2" x14ac:dyDescent="0.3">
      <c r="A470" s="48"/>
      <c r="B470" s="28"/>
    </row>
    <row r="471" spans="1:2" x14ac:dyDescent="0.3">
      <c r="A471" s="48"/>
      <c r="B471" s="28"/>
    </row>
    <row r="472" spans="1:2" x14ac:dyDescent="0.3">
      <c r="A472" s="48"/>
      <c r="B472" s="28"/>
    </row>
    <row r="473" spans="1:2" x14ac:dyDescent="0.3">
      <c r="A473" s="48"/>
      <c r="B473" s="28"/>
    </row>
    <row r="474" spans="1:2" x14ac:dyDescent="0.3">
      <c r="A474" s="48"/>
      <c r="B474" s="28"/>
    </row>
    <row r="475" spans="1:2" x14ac:dyDescent="0.3">
      <c r="A475" s="48"/>
      <c r="B475" s="28"/>
    </row>
    <row r="476" spans="1:2" x14ac:dyDescent="0.3">
      <c r="A476" s="48"/>
      <c r="B476" s="28"/>
    </row>
    <row r="477" spans="1:2" x14ac:dyDescent="0.3">
      <c r="A477" s="48"/>
      <c r="B477" s="28"/>
    </row>
    <row r="478" spans="1:2" x14ac:dyDescent="0.3">
      <c r="A478" s="48"/>
      <c r="B478" s="28"/>
    </row>
    <row r="479" spans="1:2" x14ac:dyDescent="0.3">
      <c r="A479" s="48"/>
      <c r="B479" s="28"/>
    </row>
    <row r="480" spans="1:2" x14ac:dyDescent="0.3">
      <c r="A480" s="48"/>
      <c r="B480" s="28"/>
    </row>
    <row r="481" spans="1:2" x14ac:dyDescent="0.3">
      <c r="A481" s="48"/>
      <c r="B481" s="28"/>
    </row>
    <row r="482" spans="1:2" x14ac:dyDescent="0.3">
      <c r="A482" s="48"/>
      <c r="B482" s="28"/>
    </row>
    <row r="483" spans="1:2" x14ac:dyDescent="0.3">
      <c r="A483" s="48"/>
      <c r="B483" s="28"/>
    </row>
    <row r="484" spans="1:2" x14ac:dyDescent="0.3">
      <c r="A484" s="48"/>
      <c r="B484" s="28"/>
    </row>
    <row r="485" spans="1:2" x14ac:dyDescent="0.3">
      <c r="A485" s="48"/>
      <c r="B485" s="28"/>
    </row>
    <row r="486" spans="1:2" x14ac:dyDescent="0.3">
      <c r="A486" s="48"/>
      <c r="B486" s="28"/>
    </row>
    <row r="487" spans="1:2" x14ac:dyDescent="0.3">
      <c r="A487" s="48"/>
      <c r="B487" s="28"/>
    </row>
    <row r="488" spans="1:2" x14ac:dyDescent="0.3">
      <c r="A488" s="48"/>
      <c r="B488" s="28"/>
    </row>
    <row r="489" spans="1:2" x14ac:dyDescent="0.3">
      <c r="A489" s="48"/>
      <c r="B489" s="28"/>
    </row>
    <row r="490" spans="1:2" x14ac:dyDescent="0.3">
      <c r="A490" s="48"/>
      <c r="B490" s="28"/>
    </row>
    <row r="491" spans="1:2" x14ac:dyDescent="0.3">
      <c r="A491" s="48"/>
      <c r="B491" s="28"/>
    </row>
    <row r="492" spans="1:2" x14ac:dyDescent="0.3">
      <c r="A492" s="48"/>
      <c r="B492" s="28"/>
    </row>
    <row r="493" spans="1:2" x14ac:dyDescent="0.3">
      <c r="A493" s="48"/>
      <c r="B493" s="28"/>
    </row>
    <row r="494" spans="1:2" x14ac:dyDescent="0.3">
      <c r="A494" s="48"/>
      <c r="B494" s="28"/>
    </row>
    <row r="495" spans="1:2" x14ac:dyDescent="0.3">
      <c r="A495" s="48"/>
      <c r="B495" s="28"/>
    </row>
    <row r="496" spans="1:2" x14ac:dyDescent="0.3">
      <c r="A496" s="48"/>
      <c r="B496" s="28"/>
    </row>
    <row r="497" spans="1:2" x14ac:dyDescent="0.3">
      <c r="A497" s="48"/>
      <c r="B497" s="28"/>
    </row>
    <row r="498" spans="1:2" x14ac:dyDescent="0.3">
      <c r="A498" s="48"/>
      <c r="B498" s="28"/>
    </row>
    <row r="499" spans="1:2" x14ac:dyDescent="0.3">
      <c r="A499" s="48"/>
      <c r="B499" s="28"/>
    </row>
    <row r="500" spans="1:2" x14ac:dyDescent="0.3">
      <c r="A500" s="48"/>
      <c r="B500" s="23"/>
    </row>
    <row r="501" spans="1:2" x14ac:dyDescent="0.3">
      <c r="A501" s="48"/>
      <c r="B501" s="23"/>
    </row>
    <row r="502" spans="1:2" x14ac:dyDescent="0.3">
      <c r="A502" s="48"/>
      <c r="B502" s="23"/>
    </row>
    <row r="503" spans="1:2" x14ac:dyDescent="0.3">
      <c r="A503" s="48"/>
      <c r="B503" s="23"/>
    </row>
    <row r="504" spans="1:2" x14ac:dyDescent="0.3">
      <c r="A504" s="48"/>
      <c r="B504" s="23"/>
    </row>
    <row r="505" spans="1:2" x14ac:dyDescent="0.3">
      <c r="A505" s="48"/>
      <c r="B505" s="23"/>
    </row>
    <row r="506" spans="1:2" x14ac:dyDescent="0.3">
      <c r="A506" s="48"/>
      <c r="B506" s="23"/>
    </row>
    <row r="507" spans="1:2" x14ac:dyDescent="0.3">
      <c r="A507" s="48"/>
      <c r="B507" s="23"/>
    </row>
    <row r="508" spans="1:2" x14ac:dyDescent="0.3">
      <c r="A508" s="48"/>
      <c r="B508" s="23"/>
    </row>
    <row r="509" spans="1:2" x14ac:dyDescent="0.3">
      <c r="A509" s="48"/>
      <c r="B509" s="23"/>
    </row>
    <row r="510" spans="1:2" x14ac:dyDescent="0.3">
      <c r="A510" s="48"/>
      <c r="B510" s="23"/>
    </row>
    <row r="511" spans="1:2" x14ac:dyDescent="0.3">
      <c r="A511" s="48"/>
      <c r="B511" s="23"/>
    </row>
    <row r="512" spans="1:2" x14ac:dyDescent="0.3">
      <c r="A512" s="48"/>
      <c r="B512" s="23"/>
    </row>
    <row r="513" spans="1:2" x14ac:dyDescent="0.3">
      <c r="A513" s="48"/>
      <c r="B513" s="23"/>
    </row>
    <row r="514" spans="1:2" x14ac:dyDescent="0.3">
      <c r="A514" s="48"/>
      <c r="B514" s="23"/>
    </row>
    <row r="515" spans="1:2" x14ac:dyDescent="0.3">
      <c r="A515" s="48"/>
      <c r="B515" s="23"/>
    </row>
    <row r="516" spans="1:2" x14ac:dyDescent="0.3">
      <c r="A516" s="48"/>
      <c r="B516" s="23"/>
    </row>
    <row r="517" spans="1:2" x14ac:dyDescent="0.3">
      <c r="A517" s="48"/>
      <c r="B517" s="23"/>
    </row>
    <row r="518" spans="1:2" x14ac:dyDescent="0.3">
      <c r="A518" s="48"/>
      <c r="B518" s="23"/>
    </row>
    <row r="519" spans="1:2" x14ac:dyDescent="0.3">
      <c r="A519" s="48"/>
      <c r="B519" s="23"/>
    </row>
    <row r="520" spans="1:2" x14ac:dyDescent="0.3">
      <c r="A520" s="48"/>
      <c r="B520" s="23"/>
    </row>
    <row r="521" spans="1:2" x14ac:dyDescent="0.3">
      <c r="A521" s="48"/>
      <c r="B521" s="23"/>
    </row>
    <row r="522" spans="1:2" x14ac:dyDescent="0.3">
      <c r="A522" s="48"/>
      <c r="B522" s="23"/>
    </row>
    <row r="523" spans="1:2" x14ac:dyDescent="0.3">
      <c r="A523" s="48"/>
      <c r="B523" s="23"/>
    </row>
    <row r="524" spans="1:2" x14ac:dyDescent="0.3">
      <c r="A524" s="48"/>
      <c r="B524" s="23"/>
    </row>
    <row r="525" spans="1:2" x14ac:dyDescent="0.3">
      <c r="A525" s="48"/>
      <c r="B525" s="23"/>
    </row>
    <row r="526" spans="1:2" x14ac:dyDescent="0.3">
      <c r="A526" s="48"/>
      <c r="B526" s="23"/>
    </row>
    <row r="527" spans="1:2" x14ac:dyDescent="0.3">
      <c r="A527" s="48"/>
      <c r="B527" s="23"/>
    </row>
    <row r="528" spans="1:2" x14ac:dyDescent="0.3">
      <c r="A528" s="48"/>
      <c r="B528" s="23"/>
    </row>
    <row r="529" spans="1:2" x14ac:dyDescent="0.3">
      <c r="A529" s="48"/>
      <c r="B529" s="23"/>
    </row>
    <row r="530" spans="1:2" x14ac:dyDescent="0.3">
      <c r="A530" s="48"/>
      <c r="B530" s="23"/>
    </row>
    <row r="531" spans="1:2" x14ac:dyDescent="0.3">
      <c r="A531" s="48"/>
      <c r="B531" s="23"/>
    </row>
    <row r="532" spans="1:2" x14ac:dyDescent="0.3">
      <c r="A532" s="48"/>
      <c r="B532" s="23"/>
    </row>
    <row r="533" spans="1:2" x14ac:dyDescent="0.3">
      <c r="A533" s="48"/>
      <c r="B533" s="23"/>
    </row>
    <row r="534" spans="1:2" x14ac:dyDescent="0.3">
      <c r="A534" s="48"/>
      <c r="B534" s="23"/>
    </row>
    <row r="535" spans="1:2" x14ac:dyDescent="0.3">
      <c r="A535" s="48"/>
      <c r="B535" s="23"/>
    </row>
    <row r="536" spans="1:2" x14ac:dyDescent="0.3">
      <c r="A536" s="48"/>
      <c r="B536" s="23"/>
    </row>
    <row r="537" spans="1:2" x14ac:dyDescent="0.3">
      <c r="A537" s="48"/>
      <c r="B537" s="23"/>
    </row>
    <row r="538" spans="1:2" x14ac:dyDescent="0.3">
      <c r="A538" s="48"/>
      <c r="B538" s="23"/>
    </row>
    <row r="539" spans="1:2" x14ac:dyDescent="0.3">
      <c r="A539" s="48"/>
      <c r="B539" s="23"/>
    </row>
    <row r="540" spans="1:2" x14ac:dyDescent="0.3">
      <c r="A540" s="48"/>
      <c r="B540" s="23"/>
    </row>
    <row r="541" spans="1:2" x14ac:dyDescent="0.3">
      <c r="A541" s="48"/>
      <c r="B541" s="23"/>
    </row>
    <row r="542" spans="1:2" x14ac:dyDescent="0.3">
      <c r="A542" s="48"/>
      <c r="B542" s="23"/>
    </row>
    <row r="543" spans="1:2" x14ac:dyDescent="0.3">
      <c r="A543" s="48"/>
      <c r="B543" s="23"/>
    </row>
    <row r="544" spans="1:2" x14ac:dyDescent="0.3">
      <c r="A544" s="48"/>
      <c r="B544" s="23"/>
    </row>
    <row r="545" spans="1:2" x14ac:dyDescent="0.3">
      <c r="A545" s="48"/>
      <c r="B545" s="23"/>
    </row>
    <row r="546" spans="1:2" x14ac:dyDescent="0.3">
      <c r="A546" s="48"/>
      <c r="B546" s="23"/>
    </row>
    <row r="547" spans="1:2" x14ac:dyDescent="0.3">
      <c r="A547" s="48"/>
      <c r="B547" s="23"/>
    </row>
    <row r="548" spans="1:2" x14ac:dyDescent="0.3">
      <c r="A548" s="48"/>
      <c r="B548" s="23"/>
    </row>
    <row r="549" spans="1:2" x14ac:dyDescent="0.3">
      <c r="A549" s="48"/>
      <c r="B549" s="23"/>
    </row>
    <row r="550" spans="1:2" x14ac:dyDescent="0.3">
      <c r="A550" s="48"/>
      <c r="B550" s="23"/>
    </row>
    <row r="551" spans="1:2" x14ac:dyDescent="0.3">
      <c r="A551" s="48"/>
      <c r="B551" s="23"/>
    </row>
    <row r="552" spans="1:2" x14ac:dyDescent="0.3">
      <c r="A552" s="48"/>
      <c r="B552" s="23"/>
    </row>
    <row r="553" spans="1:2" x14ac:dyDescent="0.3">
      <c r="A553" s="48"/>
      <c r="B553" s="23"/>
    </row>
    <row r="554" spans="1:2" x14ac:dyDescent="0.3">
      <c r="A554" s="48"/>
      <c r="B554" s="23"/>
    </row>
    <row r="555" spans="1:2" x14ac:dyDescent="0.3">
      <c r="A555" s="48"/>
      <c r="B555" s="23"/>
    </row>
    <row r="556" spans="1:2" x14ac:dyDescent="0.3">
      <c r="A556" s="48"/>
      <c r="B556" s="23"/>
    </row>
    <row r="557" spans="1:2" x14ac:dyDescent="0.3">
      <c r="A557" s="48"/>
      <c r="B557" s="23"/>
    </row>
    <row r="558" spans="1:2" x14ac:dyDescent="0.3">
      <c r="A558" s="48"/>
      <c r="B558" s="23"/>
    </row>
    <row r="559" spans="1:2" x14ac:dyDescent="0.3">
      <c r="A559" s="48"/>
      <c r="B559" s="23"/>
    </row>
    <row r="560" spans="1:2" x14ac:dyDescent="0.3">
      <c r="A560" s="48"/>
      <c r="B560" s="23"/>
    </row>
    <row r="561" spans="1:2" x14ac:dyDescent="0.3">
      <c r="A561" s="48"/>
      <c r="B561" s="23"/>
    </row>
    <row r="562" spans="1:2" x14ac:dyDescent="0.3">
      <c r="A562" s="48"/>
      <c r="B562" s="23"/>
    </row>
    <row r="563" spans="1:2" x14ac:dyDescent="0.3">
      <c r="A563" s="48"/>
      <c r="B563" s="23"/>
    </row>
    <row r="564" spans="1:2" x14ac:dyDescent="0.3">
      <c r="A564" s="48"/>
      <c r="B564" s="23"/>
    </row>
    <row r="565" spans="1:2" x14ac:dyDescent="0.3">
      <c r="A565" s="48"/>
      <c r="B565" s="23"/>
    </row>
    <row r="566" spans="1:2" x14ac:dyDescent="0.3">
      <c r="A566" s="48"/>
      <c r="B566" s="23"/>
    </row>
    <row r="567" spans="1:2" x14ac:dyDescent="0.3">
      <c r="A567" s="48"/>
      <c r="B567" s="23"/>
    </row>
    <row r="568" spans="1:2" x14ac:dyDescent="0.3">
      <c r="A568" s="48"/>
      <c r="B568" s="23"/>
    </row>
    <row r="569" spans="1:2" x14ac:dyDescent="0.3">
      <c r="A569" s="48"/>
      <c r="B569" s="23"/>
    </row>
    <row r="570" spans="1:2" x14ac:dyDescent="0.3">
      <c r="A570" s="48"/>
      <c r="B570" s="23"/>
    </row>
    <row r="571" spans="1:2" x14ac:dyDescent="0.3">
      <c r="A571" s="48"/>
      <c r="B571" s="23"/>
    </row>
    <row r="572" spans="1:2" x14ac:dyDescent="0.3">
      <c r="A572" s="48"/>
      <c r="B572" s="23"/>
    </row>
    <row r="573" spans="1:2" x14ac:dyDescent="0.3">
      <c r="A573" s="48"/>
      <c r="B573" s="23"/>
    </row>
    <row r="574" spans="1:2" x14ac:dyDescent="0.3">
      <c r="A574" s="48"/>
      <c r="B574" s="23"/>
    </row>
    <row r="575" spans="1:2" x14ac:dyDescent="0.3">
      <c r="A575" s="48"/>
      <c r="B575" s="23"/>
    </row>
    <row r="576" spans="1:2" x14ac:dyDescent="0.3">
      <c r="A576" s="48"/>
      <c r="B576" s="23"/>
    </row>
    <row r="577" spans="1:2" x14ac:dyDescent="0.3">
      <c r="A577" s="48"/>
      <c r="B577" s="23"/>
    </row>
    <row r="578" spans="1:2" x14ac:dyDescent="0.3">
      <c r="A578" s="48"/>
      <c r="B578" s="23"/>
    </row>
    <row r="579" spans="1:2" x14ac:dyDescent="0.3">
      <c r="A579" s="48"/>
      <c r="B579" s="23"/>
    </row>
    <row r="580" spans="1:2" x14ac:dyDescent="0.3">
      <c r="A580" s="48"/>
      <c r="B580" s="23"/>
    </row>
    <row r="581" spans="1:2" x14ac:dyDescent="0.3">
      <c r="A581" s="48"/>
      <c r="B581" s="23"/>
    </row>
    <row r="582" spans="1:2" x14ac:dyDescent="0.3">
      <c r="A582" s="48"/>
      <c r="B582" s="23"/>
    </row>
    <row r="583" spans="1:2" x14ac:dyDescent="0.3">
      <c r="A583" s="48"/>
      <c r="B583" s="23"/>
    </row>
    <row r="584" spans="1:2" x14ac:dyDescent="0.3">
      <c r="A584" s="48"/>
      <c r="B584" s="23"/>
    </row>
    <row r="585" spans="1:2" x14ac:dyDescent="0.3">
      <c r="A585" s="48"/>
      <c r="B585" s="23"/>
    </row>
    <row r="586" spans="1:2" x14ac:dyDescent="0.3">
      <c r="A586" s="48"/>
      <c r="B586" s="23"/>
    </row>
    <row r="587" spans="1:2" x14ac:dyDescent="0.3">
      <c r="A587" s="48"/>
      <c r="B587" s="23"/>
    </row>
    <row r="588" spans="1:2" x14ac:dyDescent="0.3">
      <c r="A588" s="48"/>
      <c r="B588" s="23"/>
    </row>
    <row r="589" spans="1:2" x14ac:dyDescent="0.3">
      <c r="A589" s="48"/>
      <c r="B589" s="23"/>
    </row>
    <row r="590" spans="1:2" x14ac:dyDescent="0.3">
      <c r="A590" s="48"/>
      <c r="B590" s="23"/>
    </row>
    <row r="591" spans="1:2" x14ac:dyDescent="0.3">
      <c r="A591" s="48"/>
      <c r="B591" s="23"/>
    </row>
    <row r="592" spans="1:2" x14ac:dyDescent="0.3">
      <c r="A592" s="48"/>
      <c r="B592" s="23"/>
    </row>
    <row r="593" spans="1:2" x14ac:dyDescent="0.3">
      <c r="A593" s="48"/>
      <c r="B593" s="23"/>
    </row>
    <row r="594" spans="1:2" x14ac:dyDescent="0.3">
      <c r="A594" s="48"/>
      <c r="B594" s="23"/>
    </row>
    <row r="595" spans="1:2" x14ac:dyDescent="0.3">
      <c r="A595" s="48"/>
      <c r="B595" s="23"/>
    </row>
    <row r="596" spans="1:2" x14ac:dyDescent="0.3">
      <c r="A596" s="48"/>
      <c r="B596" s="23"/>
    </row>
    <row r="597" spans="1:2" x14ac:dyDescent="0.3">
      <c r="A597" s="48"/>
      <c r="B597" s="23"/>
    </row>
    <row r="598" spans="1:2" x14ac:dyDescent="0.3">
      <c r="A598" s="48"/>
      <c r="B598" s="23"/>
    </row>
    <row r="599" spans="1:2" x14ac:dyDescent="0.3">
      <c r="A599" s="48"/>
      <c r="B599" s="23"/>
    </row>
    <row r="600" spans="1:2" x14ac:dyDescent="0.3">
      <c r="A600" s="48"/>
      <c r="B600" s="23"/>
    </row>
    <row r="601" spans="1:2" x14ac:dyDescent="0.3">
      <c r="A601" s="48"/>
      <c r="B601" s="23"/>
    </row>
    <row r="602" spans="1:2" x14ac:dyDescent="0.3">
      <c r="A602" s="48"/>
      <c r="B602" s="23"/>
    </row>
    <row r="603" spans="1:2" x14ac:dyDescent="0.3">
      <c r="A603" s="48"/>
      <c r="B603" s="23"/>
    </row>
    <row r="604" spans="1:2" x14ac:dyDescent="0.3">
      <c r="A604" s="48"/>
      <c r="B604" s="23"/>
    </row>
    <row r="605" spans="1:2" x14ac:dyDescent="0.3">
      <c r="A605" s="48"/>
      <c r="B605" s="23"/>
    </row>
    <row r="606" spans="1:2" x14ac:dyDescent="0.3">
      <c r="A606" s="48"/>
      <c r="B606" s="23"/>
    </row>
    <row r="607" spans="1:2" x14ac:dyDescent="0.3">
      <c r="A607" s="48"/>
      <c r="B607" s="23"/>
    </row>
    <row r="608" spans="1:2" x14ac:dyDescent="0.3">
      <c r="A608" s="48"/>
      <c r="B608" s="23"/>
    </row>
    <row r="609" spans="1:2" x14ac:dyDescent="0.3">
      <c r="A609" s="48"/>
      <c r="B609" s="23"/>
    </row>
    <row r="610" spans="1:2" x14ac:dyDescent="0.3">
      <c r="A610" s="48"/>
      <c r="B610" s="23"/>
    </row>
    <row r="611" spans="1:2" x14ac:dyDescent="0.3">
      <c r="A611" s="48"/>
      <c r="B611" s="23"/>
    </row>
    <row r="612" spans="1:2" x14ac:dyDescent="0.3">
      <c r="A612" s="48"/>
      <c r="B612" s="23"/>
    </row>
    <row r="613" spans="1:2" x14ac:dyDescent="0.3">
      <c r="A613" s="48"/>
      <c r="B613" s="23"/>
    </row>
    <row r="614" spans="1:2" x14ac:dyDescent="0.3">
      <c r="A614" s="48"/>
      <c r="B614" s="23"/>
    </row>
    <row r="615" spans="1:2" x14ac:dyDescent="0.3">
      <c r="A615" s="48"/>
      <c r="B615" s="23"/>
    </row>
    <row r="616" spans="1:2" x14ac:dyDescent="0.3">
      <c r="A616" s="48"/>
      <c r="B616" s="23"/>
    </row>
    <row r="617" spans="1:2" x14ac:dyDescent="0.3">
      <c r="A617" s="48"/>
      <c r="B617" s="23"/>
    </row>
    <row r="618" spans="1:2" x14ac:dyDescent="0.3">
      <c r="A618" s="48"/>
      <c r="B618" s="23"/>
    </row>
    <row r="619" spans="1:2" x14ac:dyDescent="0.3">
      <c r="A619" s="48"/>
      <c r="B619" s="23"/>
    </row>
    <row r="620" spans="1:2" x14ac:dyDescent="0.3">
      <c r="A620" s="48"/>
      <c r="B620" s="23"/>
    </row>
    <row r="621" spans="1:2" x14ac:dyDescent="0.3">
      <c r="A621" s="48"/>
      <c r="B621" s="23"/>
    </row>
    <row r="622" spans="1:2" x14ac:dyDescent="0.3">
      <c r="A622" s="48"/>
      <c r="B622" s="23"/>
    </row>
    <row r="623" spans="1:2" x14ac:dyDescent="0.3">
      <c r="A623" s="48"/>
      <c r="B623" s="23"/>
    </row>
    <row r="624" spans="1:2" x14ac:dyDescent="0.3">
      <c r="A624" s="48"/>
      <c r="B624" s="23"/>
    </row>
    <row r="625" spans="1:2" x14ac:dyDescent="0.3">
      <c r="A625" s="48"/>
      <c r="B625" s="23"/>
    </row>
    <row r="626" spans="1:2" x14ac:dyDescent="0.3">
      <c r="A626" s="48"/>
      <c r="B626" s="23"/>
    </row>
    <row r="627" spans="1:2" x14ac:dyDescent="0.3">
      <c r="A627" s="48"/>
      <c r="B627" s="23"/>
    </row>
    <row r="628" spans="1:2" x14ac:dyDescent="0.3">
      <c r="A628" s="48"/>
      <c r="B628" s="23"/>
    </row>
    <row r="629" spans="1:2" x14ac:dyDescent="0.3">
      <c r="A629" s="48"/>
      <c r="B629" s="23"/>
    </row>
    <row r="630" spans="1:2" x14ac:dyDescent="0.3">
      <c r="A630" s="48"/>
      <c r="B630" s="23"/>
    </row>
    <row r="631" spans="1:2" x14ac:dyDescent="0.3">
      <c r="A631" s="48"/>
      <c r="B631" s="23"/>
    </row>
    <row r="632" spans="1:2" x14ac:dyDescent="0.3">
      <c r="A632" s="48"/>
      <c r="B632" s="23"/>
    </row>
    <row r="633" spans="1:2" x14ac:dyDescent="0.3">
      <c r="A633" s="48"/>
      <c r="B633" s="23"/>
    </row>
    <row r="634" spans="1:2" x14ac:dyDescent="0.3">
      <c r="A634" s="48"/>
      <c r="B634" s="23"/>
    </row>
    <row r="635" spans="1:2" x14ac:dyDescent="0.3">
      <c r="A635" s="48"/>
      <c r="B635" s="23"/>
    </row>
    <row r="636" spans="1:2" x14ac:dyDescent="0.3">
      <c r="A636" s="48"/>
      <c r="B636" s="23"/>
    </row>
    <row r="637" spans="1:2" x14ac:dyDescent="0.3">
      <c r="A637" s="48"/>
      <c r="B637" s="23"/>
    </row>
    <row r="638" spans="1:2" x14ac:dyDescent="0.3">
      <c r="A638" s="48"/>
      <c r="B638" s="23"/>
    </row>
    <row r="639" spans="1:2" x14ac:dyDescent="0.3">
      <c r="A639" s="48"/>
      <c r="B639" s="23"/>
    </row>
    <row r="640" spans="1:2" x14ac:dyDescent="0.3">
      <c r="A640" s="48"/>
      <c r="B640" s="23"/>
    </row>
    <row r="641" spans="1:2" x14ac:dyDescent="0.3">
      <c r="A641" s="48"/>
      <c r="B641" s="23"/>
    </row>
    <row r="642" spans="1:2" x14ac:dyDescent="0.3">
      <c r="A642" s="48"/>
      <c r="B642" s="23"/>
    </row>
    <row r="643" spans="1:2" x14ac:dyDescent="0.3">
      <c r="A643" s="48"/>
      <c r="B643" s="23"/>
    </row>
    <row r="644" spans="1:2" x14ac:dyDescent="0.3">
      <c r="A644" s="48"/>
      <c r="B644" s="23"/>
    </row>
    <row r="645" spans="1:2" x14ac:dyDescent="0.3">
      <c r="A645" s="48"/>
      <c r="B645" s="23"/>
    </row>
    <row r="646" spans="1:2" x14ac:dyDescent="0.3">
      <c r="A646" s="48"/>
      <c r="B646" s="23"/>
    </row>
    <row r="647" spans="1:2" x14ac:dyDescent="0.3">
      <c r="A647" s="48"/>
      <c r="B647" s="23"/>
    </row>
    <row r="648" spans="1:2" x14ac:dyDescent="0.3">
      <c r="A648" s="48"/>
      <c r="B648" s="23"/>
    </row>
    <row r="649" spans="1:2" x14ac:dyDescent="0.3">
      <c r="A649" s="48"/>
      <c r="B649" s="23"/>
    </row>
    <row r="650" spans="1:2" x14ac:dyDescent="0.3">
      <c r="A650" s="48"/>
      <c r="B650" s="23"/>
    </row>
    <row r="651" spans="1:2" x14ac:dyDescent="0.3">
      <c r="A651" s="48"/>
      <c r="B651" s="23"/>
    </row>
    <row r="652" spans="1:2" x14ac:dyDescent="0.3">
      <c r="A652" s="48"/>
      <c r="B652" s="23"/>
    </row>
    <row r="653" spans="1:2" x14ac:dyDescent="0.3">
      <c r="A653" s="48"/>
      <c r="B653" s="23"/>
    </row>
    <row r="654" spans="1:2" x14ac:dyDescent="0.3">
      <c r="A654" s="48"/>
      <c r="B654" s="23"/>
    </row>
    <row r="655" spans="1:2" x14ac:dyDescent="0.3">
      <c r="A655" s="48"/>
      <c r="B655" s="23"/>
    </row>
    <row r="656" spans="1:2" x14ac:dyDescent="0.3">
      <c r="A656" s="48"/>
      <c r="B656" s="23"/>
    </row>
    <row r="657" spans="1:2" x14ac:dyDescent="0.3">
      <c r="A657" s="48"/>
      <c r="B657" s="23"/>
    </row>
    <row r="658" spans="1:2" x14ac:dyDescent="0.3">
      <c r="A658" s="48"/>
      <c r="B658" s="23"/>
    </row>
    <row r="659" spans="1:2" x14ac:dyDescent="0.3">
      <c r="A659" s="48"/>
      <c r="B659" s="23"/>
    </row>
    <row r="660" spans="1:2" x14ac:dyDescent="0.3">
      <c r="A660" s="48"/>
      <c r="B660" s="23"/>
    </row>
    <row r="661" spans="1:2" x14ac:dyDescent="0.3">
      <c r="A661" s="48"/>
      <c r="B661" s="23"/>
    </row>
    <row r="662" spans="1:2" x14ac:dyDescent="0.3">
      <c r="A662" s="48"/>
      <c r="B662" s="23"/>
    </row>
    <row r="663" spans="1:2" x14ac:dyDescent="0.3">
      <c r="A663" s="48"/>
      <c r="B663" s="23"/>
    </row>
    <row r="664" spans="1:2" x14ac:dyDescent="0.3">
      <c r="A664" s="48"/>
      <c r="B664" s="23"/>
    </row>
    <row r="665" spans="1:2" x14ac:dyDescent="0.3">
      <c r="A665" s="48"/>
      <c r="B665" s="23"/>
    </row>
    <row r="666" spans="1:2" x14ac:dyDescent="0.3">
      <c r="A666" s="48"/>
      <c r="B666" s="23"/>
    </row>
    <row r="667" spans="1:2" x14ac:dyDescent="0.3">
      <c r="A667" s="48"/>
      <c r="B667" s="23"/>
    </row>
    <row r="668" spans="1:2" x14ac:dyDescent="0.3">
      <c r="A668" s="48"/>
      <c r="B668" s="23"/>
    </row>
    <row r="669" spans="1:2" x14ac:dyDescent="0.3">
      <c r="A669" s="48"/>
      <c r="B669" s="23"/>
    </row>
    <row r="670" spans="1:2" x14ac:dyDescent="0.3">
      <c r="A670" s="48"/>
      <c r="B670" s="23"/>
    </row>
    <row r="671" spans="1:2" x14ac:dyDescent="0.3">
      <c r="A671" s="48"/>
      <c r="B671" s="23"/>
    </row>
    <row r="672" spans="1:2" x14ac:dyDescent="0.3">
      <c r="A672" s="48"/>
      <c r="B672" s="23"/>
    </row>
    <row r="673" spans="1:2" x14ac:dyDescent="0.3">
      <c r="A673" s="48"/>
      <c r="B673" s="23"/>
    </row>
    <row r="674" spans="1:2" x14ac:dyDescent="0.3">
      <c r="A674" s="48"/>
      <c r="B674" s="23"/>
    </row>
    <row r="675" spans="1:2" x14ac:dyDescent="0.3">
      <c r="A675" s="48"/>
      <c r="B675" s="23"/>
    </row>
    <row r="676" spans="1:2" x14ac:dyDescent="0.3">
      <c r="A676" s="48"/>
      <c r="B676" s="23"/>
    </row>
    <row r="677" spans="1:2" x14ac:dyDescent="0.3">
      <c r="A677" s="48"/>
      <c r="B677" s="23"/>
    </row>
    <row r="678" spans="1:2" x14ac:dyDescent="0.3">
      <c r="A678" s="48"/>
      <c r="B678" s="23"/>
    </row>
    <row r="679" spans="1:2" x14ac:dyDescent="0.3">
      <c r="A679" s="48"/>
      <c r="B679" s="23"/>
    </row>
    <row r="680" spans="1:2" x14ac:dyDescent="0.3">
      <c r="A680" s="48"/>
      <c r="B680" s="23"/>
    </row>
    <row r="681" spans="1:2" x14ac:dyDescent="0.3">
      <c r="A681" s="48"/>
      <c r="B681" s="23"/>
    </row>
    <row r="682" spans="1:2" x14ac:dyDescent="0.3">
      <c r="A682" s="48"/>
      <c r="B682" s="23"/>
    </row>
    <row r="683" spans="1:2" x14ac:dyDescent="0.3">
      <c r="A683" s="48"/>
      <c r="B683" s="23"/>
    </row>
    <row r="684" spans="1:2" x14ac:dyDescent="0.3">
      <c r="A684" s="48"/>
      <c r="B684" s="23"/>
    </row>
    <row r="685" spans="1:2" x14ac:dyDescent="0.3">
      <c r="A685" s="48"/>
      <c r="B685" s="23"/>
    </row>
    <row r="686" spans="1:2" x14ac:dyDescent="0.3">
      <c r="A686" s="48"/>
      <c r="B686" s="23"/>
    </row>
    <row r="687" spans="1:2" x14ac:dyDescent="0.3">
      <c r="A687" s="48"/>
      <c r="B687" s="23"/>
    </row>
    <row r="688" spans="1:2" x14ac:dyDescent="0.3">
      <c r="A688" s="48"/>
      <c r="B688" s="23"/>
    </row>
    <row r="689" spans="1:2" x14ac:dyDescent="0.3">
      <c r="A689" s="48"/>
      <c r="B689" s="23"/>
    </row>
    <row r="690" spans="1:2" x14ac:dyDescent="0.3">
      <c r="A690" s="48"/>
      <c r="B690" s="23"/>
    </row>
    <row r="691" spans="1:2" x14ac:dyDescent="0.3">
      <c r="A691" s="48"/>
      <c r="B691" s="23"/>
    </row>
    <row r="692" spans="1:2" x14ac:dyDescent="0.3">
      <c r="A692" s="48"/>
      <c r="B692" s="23"/>
    </row>
    <row r="693" spans="1:2" x14ac:dyDescent="0.3">
      <c r="A693" s="48"/>
      <c r="B693" s="23"/>
    </row>
    <row r="694" spans="1:2" x14ac:dyDescent="0.3">
      <c r="A694" s="48"/>
      <c r="B694" s="23"/>
    </row>
    <row r="695" spans="1:2" x14ac:dyDescent="0.3">
      <c r="A695" s="48"/>
      <c r="B695" s="23"/>
    </row>
    <row r="696" spans="1:2" x14ac:dyDescent="0.3">
      <c r="A696" s="48"/>
      <c r="B696" s="23"/>
    </row>
    <row r="697" spans="1:2" x14ac:dyDescent="0.3">
      <c r="A697" s="48"/>
      <c r="B697" s="23"/>
    </row>
    <row r="698" spans="1:2" x14ac:dyDescent="0.3">
      <c r="A698" s="48"/>
      <c r="B698" s="23"/>
    </row>
    <row r="699" spans="1:2" x14ac:dyDescent="0.3">
      <c r="A699" s="48"/>
      <c r="B699" s="23"/>
    </row>
    <row r="700" spans="1:2" x14ac:dyDescent="0.3">
      <c r="A700" s="48"/>
      <c r="B700" s="23"/>
    </row>
    <row r="701" spans="1:2" x14ac:dyDescent="0.3">
      <c r="A701" s="48"/>
      <c r="B701" s="23"/>
    </row>
    <row r="702" spans="1:2" x14ac:dyDescent="0.3">
      <c r="A702" s="48"/>
      <c r="B702" s="23"/>
    </row>
    <row r="703" spans="1:2" x14ac:dyDescent="0.3">
      <c r="A703" s="48"/>
      <c r="B703" s="23"/>
    </row>
    <row r="704" spans="1:2" x14ac:dyDescent="0.3">
      <c r="A704" s="48"/>
      <c r="B704" s="23"/>
    </row>
    <row r="705" spans="1:2" x14ac:dyDescent="0.3">
      <c r="A705" s="48"/>
      <c r="B705" s="23"/>
    </row>
    <row r="706" spans="1:2" x14ac:dyDescent="0.3">
      <c r="A706" s="48"/>
      <c r="B706" s="23"/>
    </row>
    <row r="707" spans="1:2" x14ac:dyDescent="0.3">
      <c r="A707" s="48"/>
      <c r="B707" s="23"/>
    </row>
    <row r="708" spans="1:2" x14ac:dyDescent="0.3">
      <c r="A708" s="48"/>
      <c r="B708" s="23"/>
    </row>
    <row r="709" spans="1:2" x14ac:dyDescent="0.3">
      <c r="A709" s="48"/>
      <c r="B709" s="23"/>
    </row>
    <row r="710" spans="1:2" x14ac:dyDescent="0.3">
      <c r="A710" s="48"/>
      <c r="B710" s="23"/>
    </row>
    <row r="711" spans="1:2" x14ac:dyDescent="0.3">
      <c r="A711" s="48"/>
      <c r="B711" s="23"/>
    </row>
    <row r="712" spans="1:2" x14ac:dyDescent="0.3">
      <c r="A712" s="48"/>
      <c r="B712" s="23"/>
    </row>
    <row r="713" spans="1:2" x14ac:dyDescent="0.3">
      <c r="A713" s="48"/>
      <c r="B713" s="23"/>
    </row>
    <row r="714" spans="1:2" x14ac:dyDescent="0.3">
      <c r="A714" s="48"/>
      <c r="B714" s="23"/>
    </row>
    <row r="715" spans="1:2" x14ac:dyDescent="0.3">
      <c r="A715" s="48"/>
      <c r="B715" s="23"/>
    </row>
    <row r="716" spans="1:2" x14ac:dyDescent="0.3">
      <c r="A716" s="48"/>
      <c r="B716" s="23"/>
    </row>
    <row r="717" spans="1:2" x14ac:dyDescent="0.3">
      <c r="A717" s="48"/>
      <c r="B717" s="23"/>
    </row>
    <row r="718" spans="1:2" x14ac:dyDescent="0.3">
      <c r="A718" s="48"/>
      <c r="B718" s="23"/>
    </row>
    <row r="719" spans="1:2" x14ac:dyDescent="0.3">
      <c r="A719" s="48"/>
      <c r="B719" s="23"/>
    </row>
    <row r="720" spans="1:2" x14ac:dyDescent="0.3">
      <c r="A720" s="48"/>
      <c r="B720" s="23"/>
    </row>
    <row r="721" spans="1:2" x14ac:dyDescent="0.3">
      <c r="A721" s="48"/>
      <c r="B721" s="23"/>
    </row>
    <row r="722" spans="1:2" x14ac:dyDescent="0.3">
      <c r="A722" s="48"/>
      <c r="B722" s="23"/>
    </row>
    <row r="723" spans="1:2" x14ac:dyDescent="0.3">
      <c r="A723" s="48"/>
      <c r="B723" s="23"/>
    </row>
    <row r="724" spans="1:2" x14ac:dyDescent="0.3">
      <c r="A724" s="48"/>
      <c r="B724" s="23"/>
    </row>
    <row r="725" spans="1:2" x14ac:dyDescent="0.3">
      <c r="A725" s="48"/>
      <c r="B725" s="23"/>
    </row>
    <row r="726" spans="1:2" x14ac:dyDescent="0.3">
      <c r="A726" s="48"/>
      <c r="B726" s="23"/>
    </row>
    <row r="727" spans="1:2" x14ac:dyDescent="0.3">
      <c r="A727" s="48"/>
      <c r="B727" s="23"/>
    </row>
    <row r="728" spans="1:2" x14ac:dyDescent="0.3">
      <c r="A728" s="48"/>
      <c r="B728" s="23"/>
    </row>
    <row r="729" spans="1:2" x14ac:dyDescent="0.3">
      <c r="A729" s="48"/>
      <c r="B729" s="23"/>
    </row>
    <row r="730" spans="1:2" x14ac:dyDescent="0.3">
      <c r="A730" s="48"/>
      <c r="B730" s="23"/>
    </row>
    <row r="731" spans="1:2" x14ac:dyDescent="0.3">
      <c r="A731" s="48"/>
      <c r="B731" s="23"/>
    </row>
    <row r="732" spans="1:2" x14ac:dyDescent="0.3">
      <c r="A732" s="48"/>
      <c r="B732" s="23"/>
    </row>
    <row r="733" spans="1:2" x14ac:dyDescent="0.3">
      <c r="A733" s="48"/>
      <c r="B733" s="23"/>
    </row>
    <row r="734" spans="1:2" x14ac:dyDescent="0.3">
      <c r="A734" s="48"/>
      <c r="B734" s="23"/>
    </row>
    <row r="735" spans="1:2" x14ac:dyDescent="0.3">
      <c r="A735" s="48"/>
      <c r="B735" s="23"/>
    </row>
    <row r="736" spans="1:2" x14ac:dyDescent="0.3">
      <c r="A736" s="48"/>
      <c r="B736" s="23"/>
    </row>
    <row r="737" spans="1:2" x14ac:dyDescent="0.3">
      <c r="A737" s="48"/>
      <c r="B737" s="23"/>
    </row>
    <row r="738" spans="1:2" x14ac:dyDescent="0.3">
      <c r="A738" s="48"/>
      <c r="B738" s="23"/>
    </row>
    <row r="739" spans="1:2" x14ac:dyDescent="0.3">
      <c r="A739" s="48"/>
      <c r="B739" s="23"/>
    </row>
    <row r="740" spans="1:2" x14ac:dyDescent="0.3">
      <c r="A740" s="48"/>
      <c r="B740" s="23"/>
    </row>
    <row r="741" spans="1:2" x14ac:dyDescent="0.3">
      <c r="A741" s="48"/>
      <c r="B741" s="23"/>
    </row>
    <row r="742" spans="1:2" x14ac:dyDescent="0.3">
      <c r="A742" s="48"/>
      <c r="B742" s="23"/>
    </row>
    <row r="743" spans="1:2" x14ac:dyDescent="0.3">
      <c r="A743" s="48"/>
      <c r="B743" s="23"/>
    </row>
    <row r="744" spans="1:2" x14ac:dyDescent="0.3">
      <c r="A744" s="48"/>
      <c r="B744" s="23"/>
    </row>
    <row r="745" spans="1:2" x14ac:dyDescent="0.3">
      <c r="A745" s="48"/>
      <c r="B745" s="23"/>
    </row>
    <row r="746" spans="1:2" x14ac:dyDescent="0.3">
      <c r="A746" s="48"/>
      <c r="B746" s="23"/>
    </row>
    <row r="747" spans="1:2" x14ac:dyDescent="0.3">
      <c r="A747" s="48"/>
      <c r="B747" s="23"/>
    </row>
    <row r="748" spans="1:2" x14ac:dyDescent="0.3">
      <c r="A748" s="48"/>
      <c r="B748" s="23"/>
    </row>
    <row r="749" spans="1:2" x14ac:dyDescent="0.3">
      <c r="A749" s="48"/>
      <c r="B749" s="23"/>
    </row>
    <row r="750" spans="1:2" x14ac:dyDescent="0.3">
      <c r="A750" s="48"/>
      <c r="B750" s="23"/>
    </row>
    <row r="751" spans="1:2" x14ac:dyDescent="0.3">
      <c r="A751" s="48"/>
      <c r="B751" s="23"/>
    </row>
    <row r="752" spans="1:2" x14ac:dyDescent="0.3">
      <c r="A752" s="48"/>
      <c r="B752" s="23"/>
    </row>
    <row r="753" spans="1:2" x14ac:dyDescent="0.3">
      <c r="A753" s="48"/>
      <c r="B753" s="23"/>
    </row>
    <row r="754" spans="1:2" x14ac:dyDescent="0.3">
      <c r="A754" s="48"/>
      <c r="B754" s="23"/>
    </row>
    <row r="755" spans="1:2" x14ac:dyDescent="0.3">
      <c r="A755" s="48"/>
      <c r="B755" s="23"/>
    </row>
    <row r="756" spans="1:2" x14ac:dyDescent="0.3">
      <c r="A756" s="48"/>
      <c r="B756" s="23"/>
    </row>
    <row r="757" spans="1:2" x14ac:dyDescent="0.3">
      <c r="A757" s="48"/>
      <c r="B757" s="23"/>
    </row>
    <row r="758" spans="1:2" x14ac:dyDescent="0.3">
      <c r="A758" s="48"/>
      <c r="B758" s="23"/>
    </row>
    <row r="759" spans="1:2" x14ac:dyDescent="0.3">
      <c r="A759" s="48"/>
      <c r="B759" s="23"/>
    </row>
    <row r="760" spans="1:2" x14ac:dyDescent="0.3">
      <c r="A760" s="48"/>
      <c r="B760" s="23"/>
    </row>
    <row r="761" spans="1:2" x14ac:dyDescent="0.3">
      <c r="A761" s="48"/>
      <c r="B761" s="23"/>
    </row>
    <row r="762" spans="1:2" x14ac:dyDescent="0.3">
      <c r="A762" s="48"/>
      <c r="B762" s="23"/>
    </row>
    <row r="763" spans="1:2" x14ac:dyDescent="0.3">
      <c r="A763" s="48"/>
      <c r="B763" s="23"/>
    </row>
    <row r="764" spans="1:2" x14ac:dyDescent="0.3">
      <c r="A764" s="48"/>
      <c r="B764" s="23"/>
    </row>
    <row r="765" spans="1:2" x14ac:dyDescent="0.3">
      <c r="A765" s="48"/>
      <c r="B765" s="23"/>
    </row>
    <row r="766" spans="1:2" x14ac:dyDescent="0.3">
      <c r="A766" s="48"/>
      <c r="B766" s="23"/>
    </row>
    <row r="767" spans="1:2" x14ac:dyDescent="0.3">
      <c r="A767" s="48"/>
      <c r="B767" s="23"/>
    </row>
    <row r="768" spans="1:2" x14ac:dyDescent="0.3">
      <c r="A768" s="48"/>
      <c r="B768" s="23"/>
    </row>
    <row r="769" spans="1:2" x14ac:dyDescent="0.3">
      <c r="A769" s="48"/>
      <c r="B769" s="23"/>
    </row>
    <row r="770" spans="1:2" x14ac:dyDescent="0.3">
      <c r="A770" s="48"/>
      <c r="B770" s="23"/>
    </row>
    <row r="771" spans="1:2" x14ac:dyDescent="0.3">
      <c r="A771" s="48"/>
      <c r="B771" s="23"/>
    </row>
    <row r="772" spans="1:2" x14ac:dyDescent="0.3">
      <c r="A772" s="48"/>
      <c r="B772" s="23"/>
    </row>
    <row r="773" spans="1:2" x14ac:dyDescent="0.3">
      <c r="A773" s="48"/>
      <c r="B773" s="23"/>
    </row>
    <row r="774" spans="1:2" x14ac:dyDescent="0.3">
      <c r="A774" s="48"/>
      <c r="B774" s="23"/>
    </row>
    <row r="775" spans="1:2" x14ac:dyDescent="0.3">
      <c r="A775" s="48"/>
      <c r="B775" s="23"/>
    </row>
    <row r="776" spans="1:2" x14ac:dyDescent="0.3">
      <c r="A776" s="48"/>
      <c r="B776" s="23"/>
    </row>
    <row r="777" spans="1:2" x14ac:dyDescent="0.3">
      <c r="A777" s="48"/>
      <c r="B777" s="23"/>
    </row>
    <row r="778" spans="1:2" x14ac:dyDescent="0.3">
      <c r="A778" s="48"/>
      <c r="B778" s="23"/>
    </row>
    <row r="779" spans="1:2" x14ac:dyDescent="0.3">
      <c r="A779" s="48"/>
      <c r="B779" s="23"/>
    </row>
    <row r="780" spans="1:2" x14ac:dyDescent="0.3">
      <c r="A780" s="48"/>
      <c r="B780" s="23"/>
    </row>
    <row r="781" spans="1:2" x14ac:dyDescent="0.3">
      <c r="A781" s="48"/>
      <c r="B781" s="23"/>
    </row>
    <row r="782" spans="1:2" x14ac:dyDescent="0.3">
      <c r="A782" s="48"/>
      <c r="B782" s="23"/>
    </row>
    <row r="783" spans="1:2" x14ac:dyDescent="0.3">
      <c r="A783" s="48"/>
      <c r="B783" s="23"/>
    </row>
    <row r="784" spans="1:2" x14ac:dyDescent="0.3">
      <c r="A784" s="48"/>
      <c r="B784" s="23"/>
    </row>
    <row r="785" spans="1:2" x14ac:dyDescent="0.3">
      <c r="A785" s="48"/>
      <c r="B785" s="23"/>
    </row>
    <row r="786" spans="1:2" x14ac:dyDescent="0.3">
      <c r="A786" s="48"/>
      <c r="B786" s="23"/>
    </row>
    <row r="787" spans="1:2" x14ac:dyDescent="0.3">
      <c r="A787" s="48"/>
      <c r="B787" s="23"/>
    </row>
    <row r="788" spans="1:2" x14ac:dyDescent="0.3">
      <c r="A788" s="48"/>
      <c r="B788" s="23"/>
    </row>
    <row r="789" spans="1:2" x14ac:dyDescent="0.3">
      <c r="A789" s="48"/>
      <c r="B789" s="23"/>
    </row>
    <row r="790" spans="1:2" x14ac:dyDescent="0.3">
      <c r="A790" s="48"/>
      <c r="B790" s="23"/>
    </row>
    <row r="791" spans="1:2" x14ac:dyDescent="0.3">
      <c r="A791" s="48"/>
      <c r="B791" s="23"/>
    </row>
    <row r="792" spans="1:2" x14ac:dyDescent="0.3">
      <c r="A792" s="48"/>
      <c r="B792" s="23"/>
    </row>
    <row r="793" spans="1:2" x14ac:dyDescent="0.3">
      <c r="A793" s="48"/>
      <c r="B793" s="23"/>
    </row>
    <row r="794" spans="1:2" x14ac:dyDescent="0.3">
      <c r="A794" s="48"/>
      <c r="B794" s="23"/>
    </row>
    <row r="795" spans="1:2" x14ac:dyDescent="0.3">
      <c r="A795" s="48"/>
      <c r="B795" s="23"/>
    </row>
    <row r="796" spans="1:2" x14ac:dyDescent="0.3">
      <c r="A796" s="48"/>
      <c r="B796" s="23"/>
    </row>
    <row r="797" spans="1:2" x14ac:dyDescent="0.3">
      <c r="A797" s="48"/>
      <c r="B797" s="23"/>
    </row>
    <row r="798" spans="1:2" x14ac:dyDescent="0.3">
      <c r="A798" s="48"/>
      <c r="B798" s="23"/>
    </row>
    <row r="799" spans="1:2" x14ac:dyDescent="0.3">
      <c r="A799" s="48"/>
      <c r="B799" s="23"/>
    </row>
    <row r="800" spans="1:2" x14ac:dyDescent="0.3">
      <c r="A800" s="48"/>
      <c r="B800" s="23"/>
    </row>
    <row r="801" spans="1:2" x14ac:dyDescent="0.3">
      <c r="A801" s="48"/>
      <c r="B801" s="23"/>
    </row>
    <row r="802" spans="1:2" x14ac:dyDescent="0.3">
      <c r="A802" s="48"/>
      <c r="B802" s="23"/>
    </row>
    <row r="803" spans="1:2" x14ac:dyDescent="0.3">
      <c r="A803" s="48"/>
      <c r="B803" s="23"/>
    </row>
    <row r="804" spans="1:2" x14ac:dyDescent="0.3">
      <c r="A804" s="48"/>
      <c r="B804" s="23"/>
    </row>
    <row r="805" spans="1:2" x14ac:dyDescent="0.3">
      <c r="A805" s="48"/>
      <c r="B805" s="23"/>
    </row>
    <row r="806" spans="1:2" x14ac:dyDescent="0.3">
      <c r="A806" s="48"/>
      <c r="B806" s="23"/>
    </row>
    <row r="807" spans="1:2" x14ac:dyDescent="0.3">
      <c r="A807" s="48"/>
      <c r="B807" s="23"/>
    </row>
    <row r="808" spans="1:2" x14ac:dyDescent="0.3">
      <c r="A808" s="48"/>
      <c r="B808" s="23"/>
    </row>
    <row r="809" spans="1:2" x14ac:dyDescent="0.3">
      <c r="A809" s="48"/>
      <c r="B809" s="23"/>
    </row>
    <row r="810" spans="1:2" x14ac:dyDescent="0.3">
      <c r="A810" s="48"/>
      <c r="B810" s="23"/>
    </row>
    <row r="811" spans="1:2" x14ac:dyDescent="0.3">
      <c r="A811" s="48"/>
      <c r="B811" s="23"/>
    </row>
    <row r="812" spans="1:2" x14ac:dyDescent="0.3">
      <c r="A812" s="48"/>
      <c r="B812" s="23"/>
    </row>
    <row r="813" spans="1:2" x14ac:dyDescent="0.3">
      <c r="A813" s="48"/>
      <c r="B813" s="23"/>
    </row>
    <row r="814" spans="1:2" x14ac:dyDescent="0.3">
      <c r="A814" s="48"/>
      <c r="B814" s="23"/>
    </row>
    <row r="815" spans="1:2" x14ac:dyDescent="0.3">
      <c r="A815" s="48"/>
      <c r="B815" s="23"/>
    </row>
    <row r="816" spans="1:2" x14ac:dyDescent="0.3">
      <c r="A816" s="48"/>
      <c r="B816" s="23"/>
    </row>
    <row r="817" spans="1:2" x14ac:dyDescent="0.3">
      <c r="A817" s="48"/>
      <c r="B817" s="23"/>
    </row>
    <row r="818" spans="1:2" x14ac:dyDescent="0.3">
      <c r="A818" s="48"/>
      <c r="B818" s="23"/>
    </row>
    <row r="819" spans="1:2" x14ac:dyDescent="0.3">
      <c r="A819" s="48"/>
      <c r="B819" s="23"/>
    </row>
    <row r="820" spans="1:2" x14ac:dyDescent="0.3">
      <c r="A820" s="48"/>
      <c r="B820" s="23"/>
    </row>
    <row r="821" spans="1:2" x14ac:dyDescent="0.3">
      <c r="A821" s="48"/>
      <c r="B821" s="23"/>
    </row>
    <row r="822" spans="1:2" x14ac:dyDescent="0.3">
      <c r="A822" s="48"/>
      <c r="B822" s="23"/>
    </row>
    <row r="823" spans="1:2" x14ac:dyDescent="0.3">
      <c r="A823" s="48"/>
      <c r="B823" s="23"/>
    </row>
    <row r="824" spans="1:2" x14ac:dyDescent="0.3">
      <c r="A824" s="48"/>
      <c r="B824" s="23"/>
    </row>
    <row r="825" spans="1:2" x14ac:dyDescent="0.3">
      <c r="A825" s="48"/>
      <c r="B825" s="23"/>
    </row>
    <row r="826" spans="1:2" x14ac:dyDescent="0.3">
      <c r="A826" s="48"/>
      <c r="B826" s="23"/>
    </row>
    <row r="827" spans="1:2" x14ac:dyDescent="0.3">
      <c r="A827" s="48"/>
      <c r="B827" s="23"/>
    </row>
    <row r="828" spans="1:2" x14ac:dyDescent="0.3">
      <c r="A828" s="48"/>
      <c r="B828" s="23"/>
    </row>
    <row r="829" spans="1:2" x14ac:dyDescent="0.3">
      <c r="A829" s="48"/>
      <c r="B829" s="23"/>
    </row>
    <row r="830" spans="1:2" x14ac:dyDescent="0.3">
      <c r="A830" s="48"/>
      <c r="B830" s="23"/>
    </row>
    <row r="831" spans="1:2" x14ac:dyDescent="0.3">
      <c r="A831" s="48"/>
      <c r="B831" s="23"/>
    </row>
    <row r="832" spans="1:2" x14ac:dyDescent="0.3">
      <c r="A832" s="48"/>
      <c r="B832" s="23"/>
    </row>
    <row r="833" spans="1:2" x14ac:dyDescent="0.3">
      <c r="A833" s="48"/>
      <c r="B833" s="23"/>
    </row>
    <row r="834" spans="1:2" x14ac:dyDescent="0.3">
      <c r="A834" s="48"/>
      <c r="B834" s="23"/>
    </row>
    <row r="835" spans="1:2" x14ac:dyDescent="0.3">
      <c r="A835" s="48"/>
      <c r="B835" s="23"/>
    </row>
    <row r="836" spans="1:2" x14ac:dyDescent="0.3">
      <c r="A836" s="48"/>
      <c r="B836" s="23"/>
    </row>
    <row r="837" spans="1:2" x14ac:dyDescent="0.3">
      <c r="A837" s="48"/>
      <c r="B837" s="23"/>
    </row>
    <row r="838" spans="1:2" x14ac:dyDescent="0.3">
      <c r="A838" s="48"/>
      <c r="B838" s="23"/>
    </row>
    <row r="839" spans="1:2" x14ac:dyDescent="0.3">
      <c r="A839" s="48"/>
      <c r="B839" s="23"/>
    </row>
    <row r="840" spans="1:2" x14ac:dyDescent="0.3">
      <c r="A840" s="48"/>
      <c r="B840" s="23"/>
    </row>
    <row r="841" spans="1:2" x14ac:dyDescent="0.3">
      <c r="A841" s="48"/>
      <c r="B841" s="23"/>
    </row>
    <row r="842" spans="1:2" x14ac:dyDescent="0.3">
      <c r="A842" s="48"/>
      <c r="B842" s="23"/>
    </row>
    <row r="843" spans="1:2" x14ac:dyDescent="0.3">
      <c r="A843" s="48"/>
      <c r="B843" s="23"/>
    </row>
    <row r="844" spans="1:2" x14ac:dyDescent="0.3">
      <c r="A844" s="48"/>
      <c r="B844" s="23"/>
    </row>
    <row r="845" spans="1:2" x14ac:dyDescent="0.3">
      <c r="A845" s="48"/>
      <c r="B845" s="23"/>
    </row>
    <row r="846" spans="1:2" x14ac:dyDescent="0.3">
      <c r="A846" s="48"/>
      <c r="B846" s="23"/>
    </row>
    <row r="847" spans="1:2" x14ac:dyDescent="0.3">
      <c r="A847" s="48"/>
      <c r="B847" s="23"/>
    </row>
    <row r="848" spans="1:2" x14ac:dyDescent="0.3">
      <c r="A848" s="48"/>
      <c r="B848" s="23"/>
    </row>
    <row r="849" spans="1:2" x14ac:dyDescent="0.3">
      <c r="A849" s="48"/>
      <c r="B849" s="23"/>
    </row>
    <row r="850" spans="1:2" x14ac:dyDescent="0.3">
      <c r="A850" s="48"/>
      <c r="B850" s="23"/>
    </row>
    <row r="851" spans="1:2" x14ac:dyDescent="0.3">
      <c r="A851" s="48"/>
      <c r="B851" s="23"/>
    </row>
    <row r="852" spans="1:2" x14ac:dyDescent="0.3">
      <c r="A852" s="48"/>
      <c r="B852" s="23"/>
    </row>
    <row r="853" spans="1:2" x14ac:dyDescent="0.3">
      <c r="A853" s="48"/>
      <c r="B853" s="23"/>
    </row>
    <row r="854" spans="1:2" x14ac:dyDescent="0.3">
      <c r="A854" s="48"/>
      <c r="B854" s="23"/>
    </row>
    <row r="855" spans="1:2" x14ac:dyDescent="0.3">
      <c r="A855" s="48"/>
      <c r="B855" s="23"/>
    </row>
    <row r="856" spans="1:2" x14ac:dyDescent="0.3">
      <c r="A856" s="48"/>
      <c r="B856" s="23"/>
    </row>
    <row r="857" spans="1:2" x14ac:dyDescent="0.3">
      <c r="A857" s="48"/>
      <c r="B857" s="23"/>
    </row>
    <row r="858" spans="1:2" x14ac:dyDescent="0.3">
      <c r="A858" s="48"/>
      <c r="B858" s="23"/>
    </row>
    <row r="859" spans="1:2" x14ac:dyDescent="0.3">
      <c r="A859" s="48"/>
      <c r="B859" s="23"/>
    </row>
    <row r="860" spans="1:2" x14ac:dyDescent="0.3">
      <c r="A860" s="48"/>
      <c r="B860" s="23"/>
    </row>
    <row r="861" spans="1:2" x14ac:dyDescent="0.3">
      <c r="A861" s="48"/>
      <c r="B861" s="23"/>
    </row>
    <row r="862" spans="1:2" x14ac:dyDescent="0.3">
      <c r="A862" s="48"/>
      <c r="B862" s="23"/>
    </row>
    <row r="863" spans="1:2" x14ac:dyDescent="0.3">
      <c r="A863" s="48"/>
      <c r="B863" s="23"/>
    </row>
    <row r="864" spans="1:2" x14ac:dyDescent="0.3">
      <c r="A864" s="48"/>
      <c r="B864" s="23"/>
    </row>
    <row r="865" spans="1:2" x14ac:dyDescent="0.3">
      <c r="A865" s="48"/>
      <c r="B865" s="23"/>
    </row>
    <row r="866" spans="1:2" x14ac:dyDescent="0.3">
      <c r="A866" s="48"/>
      <c r="B866" s="23"/>
    </row>
    <row r="867" spans="1:2" x14ac:dyDescent="0.3">
      <c r="A867" s="48"/>
      <c r="B867" s="23"/>
    </row>
    <row r="868" spans="1:2" x14ac:dyDescent="0.3">
      <c r="A868" s="48"/>
      <c r="B868" s="23"/>
    </row>
    <row r="869" spans="1:2" x14ac:dyDescent="0.3">
      <c r="A869" s="48"/>
      <c r="B869" s="23"/>
    </row>
    <row r="870" spans="1:2" x14ac:dyDescent="0.3">
      <c r="A870" s="48"/>
      <c r="B870" s="23"/>
    </row>
    <row r="871" spans="1:2" x14ac:dyDescent="0.3">
      <c r="A871" s="48"/>
      <c r="B871" s="23"/>
    </row>
    <row r="872" spans="1:2" x14ac:dyDescent="0.3">
      <c r="A872" s="48"/>
      <c r="B872" s="23"/>
    </row>
    <row r="873" spans="1:2" x14ac:dyDescent="0.3">
      <c r="A873" s="48"/>
      <c r="B873" s="23"/>
    </row>
    <row r="874" spans="1:2" x14ac:dyDescent="0.3">
      <c r="A874" s="48"/>
      <c r="B874" s="23"/>
    </row>
    <row r="875" spans="1:2" x14ac:dyDescent="0.3">
      <c r="A875" s="48"/>
      <c r="B875" s="23"/>
    </row>
    <row r="876" spans="1:2" x14ac:dyDescent="0.3">
      <c r="A876" s="48"/>
      <c r="B876" s="23"/>
    </row>
    <row r="877" spans="1:2" x14ac:dyDescent="0.3">
      <c r="A877" s="48"/>
      <c r="B877" s="23"/>
    </row>
    <row r="878" spans="1:2" x14ac:dyDescent="0.3">
      <c r="A878" s="48"/>
      <c r="B878" s="23"/>
    </row>
    <row r="879" spans="1:2" x14ac:dyDescent="0.3">
      <c r="A879" s="48"/>
      <c r="B879" s="23"/>
    </row>
    <row r="880" spans="1:2" x14ac:dyDescent="0.3">
      <c r="A880" s="48"/>
      <c r="B880" s="23"/>
    </row>
    <row r="881" spans="1:2" x14ac:dyDescent="0.3">
      <c r="A881" s="48"/>
      <c r="B881" s="23"/>
    </row>
    <row r="882" spans="1:2" x14ac:dyDescent="0.3">
      <c r="A882" s="48"/>
      <c r="B882" s="23"/>
    </row>
    <row r="883" spans="1:2" x14ac:dyDescent="0.3">
      <c r="A883" s="48"/>
      <c r="B883" s="23"/>
    </row>
    <row r="884" spans="1:2" x14ac:dyDescent="0.3">
      <c r="A884" s="48"/>
      <c r="B884" s="23"/>
    </row>
    <row r="885" spans="1:2" x14ac:dyDescent="0.3">
      <c r="A885" s="48"/>
      <c r="B885" s="23"/>
    </row>
    <row r="886" spans="1:2" x14ac:dyDescent="0.3">
      <c r="A886" s="48"/>
      <c r="B886" s="23"/>
    </row>
    <row r="887" spans="1:2" x14ac:dyDescent="0.3">
      <c r="A887" s="48"/>
      <c r="B887" s="23"/>
    </row>
    <row r="888" spans="1:2" x14ac:dyDescent="0.3">
      <c r="A888" s="48"/>
      <c r="B888" s="23"/>
    </row>
    <row r="889" spans="1:2" x14ac:dyDescent="0.3">
      <c r="A889" s="48"/>
      <c r="B889" s="23"/>
    </row>
    <row r="890" spans="1:2" x14ac:dyDescent="0.3">
      <c r="A890" s="48"/>
      <c r="B890" s="23"/>
    </row>
    <row r="891" spans="1:2" x14ac:dyDescent="0.3">
      <c r="A891" s="48"/>
      <c r="B891" s="23"/>
    </row>
    <row r="892" spans="1:2" x14ac:dyDescent="0.3">
      <c r="A892" s="48"/>
      <c r="B892" s="23"/>
    </row>
    <row r="893" spans="1:2" x14ac:dyDescent="0.3">
      <c r="A893" s="48"/>
      <c r="B893" s="23"/>
    </row>
    <row r="894" spans="1:2" x14ac:dyDescent="0.3">
      <c r="A894" s="48"/>
      <c r="B894" s="23"/>
    </row>
    <row r="895" spans="1:2" x14ac:dyDescent="0.3">
      <c r="A895" s="48"/>
      <c r="B895" s="23"/>
    </row>
    <row r="896" spans="1:2" x14ac:dyDescent="0.3">
      <c r="A896" s="48"/>
      <c r="B896" s="23"/>
    </row>
    <row r="897" spans="1:2" x14ac:dyDescent="0.3">
      <c r="A897" s="48"/>
      <c r="B897" s="23"/>
    </row>
    <row r="898" spans="1:2" x14ac:dyDescent="0.3">
      <c r="A898" s="48"/>
      <c r="B898" s="23"/>
    </row>
    <row r="899" spans="1:2" x14ac:dyDescent="0.3">
      <c r="A899" s="48"/>
      <c r="B899" s="23"/>
    </row>
    <row r="900" spans="1:2" x14ac:dyDescent="0.3">
      <c r="A900" s="48"/>
      <c r="B900" s="23"/>
    </row>
    <row r="901" spans="1:2" x14ac:dyDescent="0.3">
      <c r="A901" s="48"/>
      <c r="B901" s="23"/>
    </row>
    <row r="902" spans="1:2" x14ac:dyDescent="0.3">
      <c r="A902" s="48"/>
      <c r="B902" s="23"/>
    </row>
    <row r="903" spans="1:2" x14ac:dyDescent="0.3">
      <c r="A903" s="48"/>
      <c r="B903" s="23"/>
    </row>
    <row r="904" spans="1:2" x14ac:dyDescent="0.3">
      <c r="A904" s="48"/>
      <c r="B904" s="23"/>
    </row>
    <row r="905" spans="1:2" x14ac:dyDescent="0.3">
      <c r="A905" s="48"/>
      <c r="B905" s="23"/>
    </row>
    <row r="906" spans="1:2" x14ac:dyDescent="0.3">
      <c r="A906" s="48"/>
      <c r="B906" s="23"/>
    </row>
    <row r="907" spans="1:2" x14ac:dyDescent="0.3">
      <c r="A907" s="48"/>
      <c r="B907" s="23"/>
    </row>
    <row r="908" spans="1:2" x14ac:dyDescent="0.3">
      <c r="A908" s="48"/>
      <c r="B908" s="23"/>
    </row>
    <row r="909" spans="1:2" x14ac:dyDescent="0.3">
      <c r="A909" s="48"/>
      <c r="B909" s="23"/>
    </row>
    <row r="910" spans="1:2" x14ac:dyDescent="0.3">
      <c r="A910" s="48"/>
      <c r="B910" s="23"/>
    </row>
    <row r="911" spans="1:2" x14ac:dyDescent="0.3">
      <c r="A911" s="48"/>
      <c r="B911" s="23"/>
    </row>
    <row r="912" spans="1:2" x14ac:dyDescent="0.3">
      <c r="A912" s="48"/>
      <c r="B912" s="23"/>
    </row>
    <row r="913" spans="1:2" x14ac:dyDescent="0.3">
      <c r="A913" s="48"/>
      <c r="B913" s="23"/>
    </row>
    <row r="914" spans="1:2" x14ac:dyDescent="0.3">
      <c r="A914" s="48"/>
      <c r="B914" s="23"/>
    </row>
    <row r="915" spans="1:2" x14ac:dyDescent="0.3">
      <c r="A915" s="48"/>
      <c r="B915" s="23"/>
    </row>
    <row r="916" spans="1:2" x14ac:dyDescent="0.3">
      <c r="A916" s="48"/>
      <c r="B916" s="23"/>
    </row>
    <row r="917" spans="1:2" x14ac:dyDescent="0.3">
      <c r="A917" s="48"/>
      <c r="B917" s="23"/>
    </row>
    <row r="918" spans="1:2" x14ac:dyDescent="0.3">
      <c r="A918" s="48"/>
      <c r="B918" s="23"/>
    </row>
    <row r="919" spans="1:2" x14ac:dyDescent="0.3">
      <c r="A919" s="48"/>
      <c r="B919" s="23"/>
    </row>
    <row r="920" spans="1:2" x14ac:dyDescent="0.3">
      <c r="A920" s="48"/>
      <c r="B920" s="23"/>
    </row>
    <row r="921" spans="1:2" x14ac:dyDescent="0.3">
      <c r="A921" s="48"/>
      <c r="B921" s="23"/>
    </row>
    <row r="922" spans="1:2" x14ac:dyDescent="0.3">
      <c r="A922" s="48"/>
      <c r="B922" s="23"/>
    </row>
    <row r="923" spans="1:2" x14ac:dyDescent="0.3">
      <c r="A923" s="48"/>
      <c r="B923" s="23"/>
    </row>
    <row r="924" spans="1:2" x14ac:dyDescent="0.3">
      <c r="A924" s="48"/>
      <c r="B924" s="23"/>
    </row>
    <row r="925" spans="1:2" x14ac:dyDescent="0.3">
      <c r="A925" s="48"/>
      <c r="B925" s="23"/>
    </row>
    <row r="926" spans="1:2" x14ac:dyDescent="0.3">
      <c r="A926" s="48"/>
      <c r="B926" s="23"/>
    </row>
    <row r="927" spans="1:2" x14ac:dyDescent="0.3">
      <c r="A927" s="48"/>
      <c r="B927" s="23"/>
    </row>
    <row r="928" spans="1:2" x14ac:dyDescent="0.3">
      <c r="A928" s="48"/>
      <c r="B928" s="23"/>
    </row>
    <row r="929" spans="1:2" x14ac:dyDescent="0.3">
      <c r="A929" s="48"/>
      <c r="B929" s="23"/>
    </row>
    <row r="930" spans="1:2" x14ac:dyDescent="0.3">
      <c r="A930" s="48"/>
      <c r="B930" s="23"/>
    </row>
    <row r="931" spans="1:2" x14ac:dyDescent="0.3">
      <c r="A931" s="48"/>
      <c r="B931" s="23"/>
    </row>
    <row r="932" spans="1:2" x14ac:dyDescent="0.3">
      <c r="A932" s="48"/>
      <c r="B932" s="23"/>
    </row>
    <row r="933" spans="1:2" x14ac:dyDescent="0.3">
      <c r="A933" s="48"/>
      <c r="B933" s="23"/>
    </row>
    <row r="934" spans="1:2" x14ac:dyDescent="0.3">
      <c r="A934" s="48"/>
      <c r="B934" s="23"/>
    </row>
    <row r="935" spans="1:2" x14ac:dyDescent="0.3">
      <c r="A935" s="48"/>
      <c r="B935" s="23"/>
    </row>
    <row r="936" spans="1:2" x14ac:dyDescent="0.3">
      <c r="A936" s="48"/>
      <c r="B936" s="23"/>
    </row>
    <row r="937" spans="1:2" x14ac:dyDescent="0.3">
      <c r="A937" s="48"/>
      <c r="B937" s="23"/>
    </row>
    <row r="938" spans="1:2" x14ac:dyDescent="0.3">
      <c r="A938" s="48"/>
      <c r="B938" s="23"/>
    </row>
    <row r="939" spans="1:2" x14ac:dyDescent="0.3">
      <c r="A939" s="48"/>
      <c r="B939" s="23"/>
    </row>
    <row r="940" spans="1:2" x14ac:dyDescent="0.3">
      <c r="A940" s="48"/>
      <c r="B940" s="23"/>
    </row>
    <row r="941" spans="1:2" x14ac:dyDescent="0.3">
      <c r="A941" s="48"/>
      <c r="B941" s="23"/>
    </row>
    <row r="942" spans="1:2" x14ac:dyDescent="0.3">
      <c r="A942" s="48"/>
      <c r="B942" s="23"/>
    </row>
    <row r="943" spans="1:2" x14ac:dyDescent="0.3">
      <c r="A943" s="48"/>
      <c r="B943" s="23"/>
    </row>
    <row r="944" spans="1:2" x14ac:dyDescent="0.3">
      <c r="A944" s="48"/>
      <c r="B944" s="23"/>
    </row>
    <row r="945" spans="1:2" x14ac:dyDescent="0.3">
      <c r="A945" s="48"/>
      <c r="B945" s="23"/>
    </row>
    <row r="946" spans="1:2" x14ac:dyDescent="0.3">
      <c r="A946" s="48"/>
      <c r="B946" s="23"/>
    </row>
    <row r="947" spans="1:2" x14ac:dyDescent="0.3">
      <c r="A947" s="48"/>
      <c r="B947" s="23"/>
    </row>
    <row r="948" spans="1:2" x14ac:dyDescent="0.3">
      <c r="A948" s="48"/>
      <c r="B948" s="23"/>
    </row>
    <row r="949" spans="1:2" x14ac:dyDescent="0.3">
      <c r="A949" s="48"/>
      <c r="B949" s="23"/>
    </row>
    <row r="950" spans="1:2" x14ac:dyDescent="0.3">
      <c r="A950" s="48"/>
      <c r="B950" s="23"/>
    </row>
    <row r="951" spans="1:2" x14ac:dyDescent="0.3">
      <c r="A951" s="48"/>
      <c r="B951" s="23"/>
    </row>
    <row r="952" spans="1:2" x14ac:dyDescent="0.3">
      <c r="A952" s="48"/>
      <c r="B952" s="23"/>
    </row>
    <row r="953" spans="1:2" x14ac:dyDescent="0.3">
      <c r="A953" s="48"/>
      <c r="B953" s="23"/>
    </row>
    <row r="954" spans="1:2" x14ac:dyDescent="0.3">
      <c r="A954" s="48"/>
      <c r="B954" s="23"/>
    </row>
    <row r="955" spans="1:2" x14ac:dyDescent="0.3">
      <c r="A955" s="48"/>
      <c r="B955" s="23"/>
    </row>
    <row r="956" spans="1:2" x14ac:dyDescent="0.3">
      <c r="A956" s="48"/>
      <c r="B956" s="23"/>
    </row>
    <row r="957" spans="1:2" x14ac:dyDescent="0.3">
      <c r="A957" s="48"/>
      <c r="B957" s="23"/>
    </row>
    <row r="958" spans="1:2" x14ac:dyDescent="0.3">
      <c r="A958" s="48"/>
      <c r="B958" s="23"/>
    </row>
    <row r="959" spans="1:2" x14ac:dyDescent="0.3">
      <c r="A959" s="48"/>
      <c r="B959" s="23"/>
    </row>
    <row r="960" spans="1:2" x14ac:dyDescent="0.3">
      <c r="A960" s="48"/>
      <c r="B960" s="23"/>
    </row>
    <row r="961" spans="1:2" x14ac:dyDescent="0.3">
      <c r="A961" s="48"/>
      <c r="B961" s="23"/>
    </row>
    <row r="962" spans="1:2" x14ac:dyDescent="0.3">
      <c r="A962" s="48"/>
      <c r="B962" s="23"/>
    </row>
    <row r="963" spans="1:2" x14ac:dyDescent="0.3">
      <c r="A963" s="48"/>
      <c r="B963" s="23"/>
    </row>
    <row r="964" spans="1:2" x14ac:dyDescent="0.3">
      <c r="A964" s="48"/>
      <c r="B964" s="23"/>
    </row>
    <row r="965" spans="1:2" x14ac:dyDescent="0.3">
      <c r="A965" s="48"/>
      <c r="B965" s="23"/>
    </row>
    <row r="966" spans="1:2" x14ac:dyDescent="0.3">
      <c r="A966" s="48"/>
      <c r="B966" s="23"/>
    </row>
    <row r="967" spans="1:2" x14ac:dyDescent="0.3">
      <c r="A967" s="48"/>
      <c r="B967" s="23"/>
    </row>
    <row r="968" spans="1:2" x14ac:dyDescent="0.3">
      <c r="A968" s="48"/>
      <c r="B968" s="23"/>
    </row>
    <row r="969" spans="1:2" x14ac:dyDescent="0.3">
      <c r="A969" s="48"/>
      <c r="B969" s="23"/>
    </row>
    <row r="970" spans="1:2" x14ac:dyDescent="0.3">
      <c r="A970" s="48"/>
      <c r="B970" s="23"/>
    </row>
    <row r="971" spans="1:2" x14ac:dyDescent="0.3">
      <c r="A971" s="48"/>
      <c r="B971" s="23"/>
    </row>
    <row r="972" spans="1:2" x14ac:dyDescent="0.3">
      <c r="A972" s="48"/>
      <c r="B972" s="23"/>
    </row>
    <row r="973" spans="1:2" x14ac:dyDescent="0.3">
      <c r="A973" s="48"/>
      <c r="B973" s="23"/>
    </row>
    <row r="974" spans="1:2" x14ac:dyDescent="0.3">
      <c r="A974" s="48"/>
      <c r="B974" s="23"/>
    </row>
    <row r="975" spans="1:2" x14ac:dyDescent="0.3">
      <c r="A975" s="48"/>
      <c r="B975" s="23"/>
    </row>
    <row r="976" spans="1:2" x14ac:dyDescent="0.3">
      <c r="A976" s="48"/>
      <c r="B976" s="23"/>
    </row>
    <row r="977" spans="1:2" x14ac:dyDescent="0.3">
      <c r="A977" s="48"/>
      <c r="B977" s="23"/>
    </row>
    <row r="978" spans="1:2" x14ac:dyDescent="0.3">
      <c r="A978" s="48"/>
      <c r="B978" s="23"/>
    </row>
    <row r="979" spans="1:2" x14ac:dyDescent="0.3">
      <c r="A979" s="48"/>
      <c r="B979" s="23"/>
    </row>
    <row r="980" spans="1:2" x14ac:dyDescent="0.3">
      <c r="A980" s="48"/>
      <c r="B980" s="23"/>
    </row>
    <row r="981" spans="1:2" x14ac:dyDescent="0.3">
      <c r="A981" s="48"/>
      <c r="B981" s="23"/>
    </row>
    <row r="982" spans="1:2" x14ac:dyDescent="0.3">
      <c r="A982" s="48"/>
      <c r="B982" s="23"/>
    </row>
    <row r="983" spans="1:2" x14ac:dyDescent="0.3">
      <c r="A983" s="48"/>
      <c r="B983" s="23"/>
    </row>
    <row r="984" spans="1:2" x14ac:dyDescent="0.3">
      <c r="A984" s="48"/>
      <c r="B984" s="23"/>
    </row>
    <row r="985" spans="1:2" x14ac:dyDescent="0.3">
      <c r="A985" s="48"/>
      <c r="B985" s="23"/>
    </row>
    <row r="986" spans="1:2" x14ac:dyDescent="0.3">
      <c r="A986" s="48"/>
      <c r="B986" s="23"/>
    </row>
    <row r="987" spans="1:2" x14ac:dyDescent="0.3">
      <c r="A987" s="48"/>
      <c r="B987" s="23"/>
    </row>
    <row r="988" spans="1:2" x14ac:dyDescent="0.3">
      <c r="A988" s="48"/>
      <c r="B988" s="23"/>
    </row>
    <row r="989" spans="1:2" x14ac:dyDescent="0.3">
      <c r="A989" s="48"/>
      <c r="B989" s="23"/>
    </row>
    <row r="990" spans="1:2" x14ac:dyDescent="0.3">
      <c r="A990" s="48"/>
      <c r="B990" s="23"/>
    </row>
    <row r="991" spans="1:2" x14ac:dyDescent="0.3">
      <c r="A991" s="48"/>
      <c r="B991" s="23"/>
    </row>
    <row r="992" spans="1:2" x14ac:dyDescent="0.3">
      <c r="A992" s="48"/>
      <c r="B992" s="23"/>
    </row>
    <row r="993" spans="1:2" x14ac:dyDescent="0.3">
      <c r="A993" s="48"/>
      <c r="B993" s="23"/>
    </row>
    <row r="994" spans="1:2" x14ac:dyDescent="0.3">
      <c r="A994" s="48"/>
      <c r="B994" s="23"/>
    </row>
    <row r="995" spans="1:2" x14ac:dyDescent="0.3">
      <c r="A995" s="48"/>
      <c r="B995" s="23"/>
    </row>
    <row r="996" spans="1:2" x14ac:dyDescent="0.3">
      <c r="A996" s="48"/>
      <c r="B996" s="23"/>
    </row>
    <row r="997" spans="1:2" x14ac:dyDescent="0.3">
      <c r="A997" s="48"/>
      <c r="B997" s="23"/>
    </row>
    <row r="998" spans="1:2" x14ac:dyDescent="0.3">
      <c r="A998" s="48"/>
      <c r="B998" s="23"/>
    </row>
    <row r="999" spans="1:2" x14ac:dyDescent="0.3">
      <c r="A999" s="48"/>
      <c r="B999" s="23"/>
    </row>
    <row r="1000" spans="1:2" x14ac:dyDescent="0.3">
      <c r="A1000" s="48"/>
      <c r="B1000" s="23"/>
    </row>
    <row r="1001" spans="1:2" x14ac:dyDescent="0.3">
      <c r="A1001" s="48"/>
      <c r="B1001" s="23"/>
    </row>
    <row r="1002" spans="1:2" x14ac:dyDescent="0.3">
      <c r="A1002" s="48"/>
      <c r="B1002" s="23"/>
    </row>
    <row r="1003" spans="1:2" x14ac:dyDescent="0.3">
      <c r="A1003" s="48"/>
      <c r="B1003" s="23"/>
    </row>
    <row r="1004" spans="1:2" x14ac:dyDescent="0.3">
      <c r="A1004" s="48"/>
      <c r="B1004" s="23"/>
    </row>
    <row r="1005" spans="1:2" x14ac:dyDescent="0.3">
      <c r="A1005" s="48"/>
      <c r="B1005" s="23"/>
    </row>
    <row r="1006" spans="1:2" x14ac:dyDescent="0.3">
      <c r="A1006" s="48"/>
      <c r="B1006" s="23"/>
    </row>
    <row r="1007" spans="1:2" x14ac:dyDescent="0.3">
      <c r="A1007" s="48"/>
      <c r="B1007" s="23"/>
    </row>
    <row r="1008" spans="1:2" x14ac:dyDescent="0.3">
      <c r="A1008" s="48"/>
      <c r="B1008" s="23"/>
    </row>
    <row r="1009" spans="1:2" x14ac:dyDescent="0.3">
      <c r="A1009" s="48"/>
      <c r="B1009" s="23"/>
    </row>
    <row r="1010" spans="1:2" x14ac:dyDescent="0.3">
      <c r="A1010" s="48"/>
      <c r="B1010" s="23"/>
    </row>
    <row r="1011" spans="1:2" x14ac:dyDescent="0.3">
      <c r="A1011" s="48"/>
      <c r="B1011" s="23"/>
    </row>
    <row r="1012" spans="1:2" x14ac:dyDescent="0.3">
      <c r="A1012" s="48"/>
      <c r="B1012" s="23"/>
    </row>
    <row r="1013" spans="1:2" x14ac:dyDescent="0.3">
      <c r="A1013" s="48"/>
      <c r="B1013" s="23"/>
    </row>
    <row r="1014" spans="1:2" x14ac:dyDescent="0.3">
      <c r="A1014" s="48"/>
      <c r="B1014" s="23"/>
    </row>
    <row r="1015" spans="1:2" x14ac:dyDescent="0.3">
      <c r="A1015" s="48"/>
      <c r="B1015" s="23"/>
    </row>
    <row r="1016" spans="1:2" x14ac:dyDescent="0.3">
      <c r="A1016" s="48"/>
      <c r="B1016" s="23"/>
    </row>
    <row r="1017" spans="1:2" x14ac:dyDescent="0.3">
      <c r="A1017" s="48"/>
      <c r="B1017" s="23"/>
    </row>
    <row r="1018" spans="1:2" x14ac:dyDescent="0.3">
      <c r="A1018" s="48"/>
      <c r="B1018" s="23"/>
    </row>
    <row r="1019" spans="1:2" x14ac:dyDescent="0.3">
      <c r="A1019" s="48"/>
      <c r="B1019" s="23"/>
    </row>
    <row r="1020" spans="1:2" x14ac:dyDescent="0.3">
      <c r="A1020" s="48"/>
      <c r="B1020" s="23"/>
    </row>
    <row r="1021" spans="1:2" x14ac:dyDescent="0.3">
      <c r="A1021" s="48"/>
      <c r="B1021" s="23"/>
    </row>
    <row r="1022" spans="1:2" x14ac:dyDescent="0.3">
      <c r="A1022" s="48"/>
      <c r="B1022" s="23"/>
    </row>
    <row r="1023" spans="1:2" x14ac:dyDescent="0.3">
      <c r="A1023" s="48"/>
      <c r="B1023" s="23"/>
    </row>
    <row r="1024" spans="1:2" x14ac:dyDescent="0.3">
      <c r="A1024" s="48"/>
      <c r="B1024" s="23"/>
    </row>
    <row r="1025" spans="1:2" x14ac:dyDescent="0.3">
      <c r="A1025" s="48"/>
      <c r="B1025" s="23"/>
    </row>
    <row r="1026" spans="1:2" x14ac:dyDescent="0.3">
      <c r="A1026" s="48"/>
      <c r="B1026" s="23"/>
    </row>
    <row r="1027" spans="1:2" x14ac:dyDescent="0.3">
      <c r="A1027" s="48"/>
      <c r="B1027" s="23"/>
    </row>
    <row r="1028" spans="1:2" x14ac:dyDescent="0.3">
      <c r="A1028" s="48"/>
      <c r="B1028" s="23"/>
    </row>
    <row r="1029" spans="1:2" x14ac:dyDescent="0.3">
      <c r="A1029" s="48"/>
      <c r="B1029" s="23"/>
    </row>
    <row r="1030" spans="1:2" x14ac:dyDescent="0.3">
      <c r="A1030" s="48"/>
      <c r="B1030" s="23"/>
    </row>
    <row r="1031" spans="1:2" x14ac:dyDescent="0.3">
      <c r="A1031" s="48"/>
      <c r="B1031" s="23"/>
    </row>
    <row r="1032" spans="1:2" x14ac:dyDescent="0.3">
      <c r="A1032" s="48"/>
      <c r="B1032" s="23"/>
    </row>
    <row r="1033" spans="1:2" x14ac:dyDescent="0.3">
      <c r="A1033" s="48"/>
      <c r="B1033" s="23"/>
    </row>
    <row r="1034" spans="1:2" x14ac:dyDescent="0.3">
      <c r="A1034" s="48"/>
      <c r="B1034" s="23"/>
    </row>
    <row r="1035" spans="1:2" x14ac:dyDescent="0.3">
      <c r="A1035" s="48"/>
      <c r="B1035" s="23"/>
    </row>
    <row r="1036" spans="1:2" x14ac:dyDescent="0.3">
      <c r="A1036" s="48"/>
      <c r="B1036" s="23"/>
    </row>
    <row r="1037" spans="1:2" x14ac:dyDescent="0.3">
      <c r="A1037" s="48"/>
      <c r="B1037" s="23"/>
    </row>
    <row r="1038" spans="1:2" x14ac:dyDescent="0.3">
      <c r="A1038" s="48"/>
      <c r="B1038" s="23"/>
    </row>
    <row r="1039" spans="1:2" x14ac:dyDescent="0.3">
      <c r="A1039" s="48"/>
      <c r="B1039" s="23"/>
    </row>
    <row r="1040" spans="1:2" x14ac:dyDescent="0.3">
      <c r="A1040" s="48"/>
      <c r="B1040" s="23"/>
    </row>
    <row r="1041" spans="1:2" x14ac:dyDescent="0.3">
      <c r="A1041" s="48"/>
      <c r="B1041" s="23"/>
    </row>
    <row r="1042" spans="1:2" x14ac:dyDescent="0.3">
      <c r="A1042" s="48"/>
      <c r="B1042" s="23"/>
    </row>
    <row r="1043" spans="1:2" x14ac:dyDescent="0.3">
      <c r="A1043" s="48"/>
      <c r="B1043" s="23"/>
    </row>
    <row r="1044" spans="1:2" x14ac:dyDescent="0.3">
      <c r="A1044" s="48"/>
      <c r="B1044" s="23"/>
    </row>
    <row r="1045" spans="1:2" x14ac:dyDescent="0.3">
      <c r="A1045" s="48"/>
      <c r="B1045" s="23"/>
    </row>
    <row r="1046" spans="1:2" x14ac:dyDescent="0.3">
      <c r="A1046" s="48"/>
      <c r="B1046" s="23"/>
    </row>
    <row r="1047" spans="1:2" x14ac:dyDescent="0.3">
      <c r="A1047" s="48"/>
      <c r="B1047" s="23"/>
    </row>
    <row r="1048" spans="1:2" x14ac:dyDescent="0.3">
      <c r="A1048" s="48"/>
      <c r="B1048" s="23"/>
    </row>
    <row r="1049" spans="1:2" x14ac:dyDescent="0.3">
      <c r="A1049" s="48"/>
      <c r="B1049" s="23"/>
    </row>
    <row r="1050" spans="1:2" x14ac:dyDescent="0.3">
      <c r="A1050" s="48"/>
      <c r="B1050" s="23"/>
    </row>
    <row r="1051" spans="1:2" x14ac:dyDescent="0.3">
      <c r="A1051" s="48"/>
      <c r="B1051" s="23"/>
    </row>
    <row r="1052" spans="1:2" x14ac:dyDescent="0.3">
      <c r="A1052" s="48"/>
      <c r="B1052" s="23"/>
    </row>
    <row r="1053" spans="1:2" x14ac:dyDescent="0.3">
      <c r="A1053" s="48"/>
      <c r="B1053" s="23"/>
    </row>
    <row r="1054" spans="1:2" x14ac:dyDescent="0.3">
      <c r="A1054" s="48"/>
      <c r="B1054" s="23"/>
    </row>
    <row r="1055" spans="1:2" x14ac:dyDescent="0.3">
      <c r="A1055" s="48"/>
      <c r="B1055" s="23"/>
    </row>
    <row r="1056" spans="1:2" x14ac:dyDescent="0.3">
      <c r="A1056" s="48"/>
      <c r="B1056" s="23"/>
    </row>
    <row r="1057" spans="1:2" x14ac:dyDescent="0.3">
      <c r="A1057" s="48"/>
      <c r="B1057" s="23"/>
    </row>
    <row r="1058" spans="1:2" x14ac:dyDescent="0.3">
      <c r="A1058" s="48"/>
      <c r="B1058" s="23"/>
    </row>
    <row r="1059" spans="1:2" x14ac:dyDescent="0.3">
      <c r="A1059" s="48"/>
      <c r="B1059" s="23"/>
    </row>
    <row r="1060" spans="1:2" x14ac:dyDescent="0.3">
      <c r="A1060" s="48"/>
      <c r="B1060" s="23"/>
    </row>
    <row r="1061" spans="1:2" x14ac:dyDescent="0.3">
      <c r="A1061" s="48"/>
      <c r="B1061" s="23"/>
    </row>
    <row r="1062" spans="1:2" x14ac:dyDescent="0.3">
      <c r="A1062" s="48"/>
      <c r="B1062" s="23"/>
    </row>
    <row r="1063" spans="1:2" x14ac:dyDescent="0.3">
      <c r="A1063" s="48"/>
      <c r="B1063" s="23"/>
    </row>
    <row r="1064" spans="1:2" x14ac:dyDescent="0.3">
      <c r="A1064" s="48"/>
      <c r="B1064" s="23"/>
    </row>
    <row r="1065" spans="1:2" x14ac:dyDescent="0.3">
      <c r="A1065" s="48"/>
      <c r="B1065" s="23"/>
    </row>
    <row r="1066" spans="1:2" x14ac:dyDescent="0.3">
      <c r="A1066" s="48"/>
      <c r="B1066" s="23"/>
    </row>
    <row r="1067" spans="1:2" x14ac:dyDescent="0.3">
      <c r="A1067" s="48"/>
      <c r="B1067" s="23"/>
    </row>
    <row r="1068" spans="1:2" x14ac:dyDescent="0.3">
      <c r="A1068" s="48"/>
      <c r="B1068" s="23"/>
    </row>
    <row r="1069" spans="1:2" x14ac:dyDescent="0.3">
      <c r="A1069" s="48"/>
      <c r="B1069" s="23"/>
    </row>
    <row r="1070" spans="1:2" x14ac:dyDescent="0.3">
      <c r="A1070" s="48"/>
      <c r="B1070" s="23"/>
    </row>
    <row r="1071" spans="1:2" x14ac:dyDescent="0.3">
      <c r="A1071" s="48"/>
      <c r="B1071" s="23"/>
    </row>
    <row r="1072" spans="1:2" x14ac:dyDescent="0.3">
      <c r="A1072" s="48"/>
      <c r="B1072" s="23"/>
    </row>
    <row r="1073" spans="1:2" x14ac:dyDescent="0.3">
      <c r="A1073" s="48"/>
      <c r="B1073" s="23"/>
    </row>
    <row r="1074" spans="1:2" x14ac:dyDescent="0.3">
      <c r="A1074" s="48"/>
      <c r="B1074" s="23"/>
    </row>
    <row r="1075" spans="1:2" x14ac:dyDescent="0.3">
      <c r="A1075" s="48"/>
      <c r="B1075" s="23"/>
    </row>
    <row r="1076" spans="1:2" x14ac:dyDescent="0.3">
      <c r="A1076" s="48"/>
      <c r="B1076" s="23"/>
    </row>
    <row r="1077" spans="1:2" x14ac:dyDescent="0.3">
      <c r="A1077" s="48"/>
      <c r="B1077" s="23"/>
    </row>
    <row r="1078" spans="1:2" x14ac:dyDescent="0.3">
      <c r="A1078" s="48"/>
      <c r="B1078" s="23"/>
    </row>
    <row r="1079" spans="1:2" x14ac:dyDescent="0.3">
      <c r="A1079" s="48"/>
      <c r="B1079" s="23"/>
    </row>
    <row r="1080" spans="1:2" x14ac:dyDescent="0.3">
      <c r="A1080" s="48"/>
      <c r="B1080" s="23"/>
    </row>
    <row r="1081" spans="1:2" x14ac:dyDescent="0.3">
      <c r="A1081" s="48"/>
      <c r="B1081" s="23"/>
    </row>
    <row r="1082" spans="1:2" x14ac:dyDescent="0.3">
      <c r="A1082" s="48"/>
      <c r="B1082" s="23"/>
    </row>
    <row r="1083" spans="1:2" x14ac:dyDescent="0.3">
      <c r="A1083" s="48"/>
      <c r="B1083" s="23"/>
    </row>
    <row r="1084" spans="1:2" x14ac:dyDescent="0.3">
      <c r="A1084" s="48"/>
      <c r="B1084" s="23"/>
    </row>
    <row r="1085" spans="1:2" x14ac:dyDescent="0.3">
      <c r="A1085" s="48"/>
      <c r="B1085" s="23"/>
    </row>
    <row r="1086" spans="1:2" x14ac:dyDescent="0.3">
      <c r="A1086" s="48"/>
      <c r="B1086" s="23"/>
    </row>
    <row r="1087" spans="1:2" x14ac:dyDescent="0.3">
      <c r="A1087" s="48"/>
      <c r="B1087" s="23"/>
    </row>
    <row r="1088" spans="1:2" x14ac:dyDescent="0.3">
      <c r="A1088" s="48"/>
      <c r="B1088" s="23"/>
    </row>
    <row r="1089" spans="1:2" x14ac:dyDescent="0.3">
      <c r="A1089" s="48"/>
      <c r="B1089" s="23"/>
    </row>
    <row r="1090" spans="1:2" x14ac:dyDescent="0.3">
      <c r="A1090" s="48"/>
      <c r="B1090" s="23"/>
    </row>
    <row r="1091" spans="1:2" x14ac:dyDescent="0.3">
      <c r="A1091" s="48"/>
      <c r="B1091" s="23"/>
    </row>
    <row r="1092" spans="1:2" x14ac:dyDescent="0.3">
      <c r="A1092" s="48"/>
      <c r="B1092" s="23"/>
    </row>
    <row r="1093" spans="1:2" x14ac:dyDescent="0.3">
      <c r="A1093" s="48"/>
      <c r="B1093" s="23"/>
    </row>
    <row r="1094" spans="1:2" x14ac:dyDescent="0.3">
      <c r="A1094" s="48"/>
      <c r="B1094" s="23"/>
    </row>
    <row r="1095" spans="1:2" x14ac:dyDescent="0.3">
      <c r="A1095" s="48"/>
      <c r="B1095" s="23"/>
    </row>
    <row r="1096" spans="1:2" x14ac:dyDescent="0.3">
      <c r="A1096" s="48"/>
      <c r="B1096" s="23"/>
    </row>
    <row r="1097" spans="1:2" x14ac:dyDescent="0.3">
      <c r="A1097" s="48"/>
      <c r="B1097" s="23"/>
    </row>
    <row r="1098" spans="1:2" x14ac:dyDescent="0.3">
      <c r="A1098" s="48"/>
      <c r="B1098" s="23"/>
    </row>
    <row r="1099" spans="1:2" x14ac:dyDescent="0.3">
      <c r="A1099" s="48"/>
      <c r="B1099" s="23"/>
    </row>
    <row r="1100" spans="1:2" x14ac:dyDescent="0.3">
      <c r="A1100" s="48"/>
      <c r="B1100" s="23"/>
    </row>
    <row r="1101" spans="1:2" x14ac:dyDescent="0.3">
      <c r="A1101" s="48"/>
      <c r="B1101" s="23"/>
    </row>
    <row r="1102" spans="1:2" x14ac:dyDescent="0.3">
      <c r="A1102" s="48"/>
      <c r="B1102" s="23"/>
    </row>
    <row r="1103" spans="1:2" x14ac:dyDescent="0.3">
      <c r="A1103" s="48"/>
      <c r="B1103" s="23"/>
    </row>
    <row r="1104" spans="1:2" x14ac:dyDescent="0.3">
      <c r="A1104" s="48"/>
      <c r="B1104" s="23"/>
    </row>
    <row r="1105" spans="1:2" x14ac:dyDescent="0.3">
      <c r="A1105" s="48"/>
      <c r="B1105" s="23"/>
    </row>
    <row r="1106" spans="1:2" x14ac:dyDescent="0.3">
      <c r="A1106" s="48"/>
      <c r="B1106" s="23"/>
    </row>
    <row r="1107" spans="1:2" x14ac:dyDescent="0.3">
      <c r="A1107" s="48"/>
      <c r="B1107" s="23"/>
    </row>
    <row r="1108" spans="1:2" x14ac:dyDescent="0.3">
      <c r="A1108" s="48"/>
      <c r="B1108" s="23"/>
    </row>
    <row r="1109" spans="1:2" x14ac:dyDescent="0.3">
      <c r="A1109" s="48"/>
      <c r="B1109" s="23"/>
    </row>
    <row r="1110" spans="1:2" x14ac:dyDescent="0.3">
      <c r="A1110" s="48"/>
      <c r="B1110" s="23"/>
    </row>
    <row r="1111" spans="1:2" x14ac:dyDescent="0.3">
      <c r="A1111" s="48"/>
      <c r="B1111" s="23"/>
    </row>
    <row r="1112" spans="1:2" x14ac:dyDescent="0.3">
      <c r="A1112" s="48"/>
      <c r="B1112" s="23"/>
    </row>
    <row r="1113" spans="1:2" x14ac:dyDescent="0.3">
      <c r="A1113" s="48"/>
      <c r="B1113" s="23"/>
    </row>
    <row r="1114" spans="1:2" x14ac:dyDescent="0.3">
      <c r="A1114" s="48"/>
      <c r="B1114" s="23"/>
    </row>
    <row r="1115" spans="1:2" x14ac:dyDescent="0.3">
      <c r="A1115" s="48"/>
      <c r="B1115" s="23"/>
    </row>
    <row r="1116" spans="1:2" x14ac:dyDescent="0.3">
      <c r="A1116" s="48"/>
      <c r="B1116" s="23"/>
    </row>
    <row r="1117" spans="1:2" x14ac:dyDescent="0.3">
      <c r="A1117" s="48"/>
      <c r="B1117" s="23"/>
    </row>
    <row r="1118" spans="1:2" x14ac:dyDescent="0.3">
      <c r="A1118" s="48"/>
      <c r="B1118" s="23"/>
    </row>
    <row r="1119" spans="1:2" x14ac:dyDescent="0.3">
      <c r="A1119" s="48"/>
      <c r="B1119" s="23"/>
    </row>
    <row r="1120" spans="1:2" x14ac:dyDescent="0.3">
      <c r="A1120" s="48"/>
      <c r="B1120" s="23"/>
    </row>
    <row r="1121" spans="1:2" x14ac:dyDescent="0.3">
      <c r="A1121" s="48"/>
      <c r="B1121" s="23"/>
    </row>
    <row r="1122" spans="1:2" x14ac:dyDescent="0.3">
      <c r="A1122" s="48"/>
      <c r="B1122" s="23"/>
    </row>
    <row r="1123" spans="1:2" x14ac:dyDescent="0.3">
      <c r="A1123" s="48"/>
      <c r="B1123" s="23"/>
    </row>
    <row r="1124" spans="1:2" x14ac:dyDescent="0.3">
      <c r="A1124" s="48"/>
      <c r="B1124" s="23"/>
    </row>
    <row r="1125" spans="1:2" x14ac:dyDescent="0.3">
      <c r="A1125" s="48"/>
      <c r="B1125" s="23"/>
    </row>
    <row r="1126" spans="1:2" x14ac:dyDescent="0.3">
      <c r="A1126" s="48"/>
      <c r="B1126" s="23"/>
    </row>
    <row r="1127" spans="1:2" x14ac:dyDescent="0.3">
      <c r="A1127" s="48"/>
      <c r="B1127" s="23"/>
    </row>
    <row r="1128" spans="1:2" x14ac:dyDescent="0.3">
      <c r="A1128" s="48"/>
      <c r="B1128" s="23"/>
    </row>
    <row r="1129" spans="1:2" x14ac:dyDescent="0.3">
      <c r="A1129" s="48"/>
      <c r="B1129" s="23"/>
    </row>
    <row r="1130" spans="1:2" x14ac:dyDescent="0.3">
      <c r="A1130" s="48"/>
      <c r="B1130" s="23"/>
    </row>
    <row r="1131" spans="1:2" x14ac:dyDescent="0.3">
      <c r="A1131" s="48"/>
      <c r="B1131" s="23"/>
    </row>
    <row r="1132" spans="1:2" x14ac:dyDescent="0.3">
      <c r="A1132" s="48"/>
      <c r="B1132" s="23"/>
    </row>
    <row r="1133" spans="1:2" x14ac:dyDescent="0.3">
      <c r="A1133" s="48"/>
      <c r="B1133" s="23"/>
    </row>
    <row r="1134" spans="1:2" x14ac:dyDescent="0.3">
      <c r="A1134" s="48"/>
      <c r="B1134" s="23"/>
    </row>
    <row r="1135" spans="1:2" x14ac:dyDescent="0.3">
      <c r="A1135" s="48"/>
      <c r="B1135" s="23"/>
    </row>
    <row r="1136" spans="1:2" x14ac:dyDescent="0.3">
      <c r="A1136" s="48"/>
      <c r="B1136" s="23"/>
    </row>
    <row r="1137" spans="1:2" x14ac:dyDescent="0.3">
      <c r="A1137" s="48"/>
      <c r="B1137" s="23"/>
    </row>
    <row r="1138" spans="1:2" x14ac:dyDescent="0.3">
      <c r="A1138" s="48"/>
      <c r="B1138" s="23"/>
    </row>
    <row r="1139" spans="1:2" x14ac:dyDescent="0.3">
      <c r="A1139" s="48"/>
      <c r="B1139" s="23"/>
    </row>
    <row r="1140" spans="1:2" x14ac:dyDescent="0.3">
      <c r="A1140" s="48"/>
      <c r="B1140" s="23"/>
    </row>
    <row r="1141" spans="1:2" x14ac:dyDescent="0.3">
      <c r="A1141" s="48"/>
      <c r="B1141" s="23"/>
    </row>
    <row r="1142" spans="1:2" x14ac:dyDescent="0.3">
      <c r="A1142" s="48"/>
      <c r="B1142" s="23"/>
    </row>
    <row r="1143" spans="1:2" x14ac:dyDescent="0.3">
      <c r="A1143" s="48"/>
      <c r="B1143" s="23"/>
    </row>
    <row r="1144" spans="1:2" x14ac:dyDescent="0.3">
      <c r="A1144" s="48"/>
      <c r="B1144" s="23"/>
    </row>
    <row r="1145" spans="1:2" x14ac:dyDescent="0.3">
      <c r="A1145" s="48"/>
      <c r="B1145" s="23"/>
    </row>
    <row r="1146" spans="1:2" x14ac:dyDescent="0.3">
      <c r="A1146" s="48"/>
      <c r="B1146" s="23"/>
    </row>
    <row r="1147" spans="1:2" x14ac:dyDescent="0.3">
      <c r="A1147" s="48"/>
      <c r="B1147" s="23"/>
    </row>
    <row r="1148" spans="1:2" x14ac:dyDescent="0.3">
      <c r="A1148" s="48"/>
      <c r="B1148" s="23"/>
    </row>
    <row r="1149" spans="1:2" x14ac:dyDescent="0.3">
      <c r="A1149" s="48"/>
      <c r="B1149" s="23"/>
    </row>
    <row r="1150" spans="1:2" x14ac:dyDescent="0.3">
      <c r="A1150" s="48"/>
      <c r="B1150" s="23"/>
    </row>
    <row r="1151" spans="1:2" x14ac:dyDescent="0.3">
      <c r="A1151" s="48"/>
      <c r="B1151" s="23"/>
    </row>
    <row r="1152" spans="1:2" x14ac:dyDescent="0.3">
      <c r="A1152" s="48"/>
      <c r="B1152" s="23"/>
    </row>
    <row r="1153" spans="1:2" x14ac:dyDescent="0.3">
      <c r="A1153" s="48"/>
      <c r="B1153" s="23"/>
    </row>
    <row r="1154" spans="1:2" x14ac:dyDescent="0.3">
      <c r="A1154" s="48"/>
      <c r="B1154" s="23"/>
    </row>
    <row r="1155" spans="1:2" x14ac:dyDescent="0.3">
      <c r="A1155" s="48"/>
      <c r="B1155" s="23"/>
    </row>
    <row r="1156" spans="1:2" x14ac:dyDescent="0.3">
      <c r="A1156" s="48"/>
      <c r="B1156" s="23"/>
    </row>
    <row r="1157" spans="1:2" x14ac:dyDescent="0.3">
      <c r="A1157" s="48"/>
      <c r="B1157" s="23"/>
    </row>
    <row r="1158" spans="1:2" x14ac:dyDescent="0.3">
      <c r="A1158" s="48"/>
      <c r="B1158" s="23"/>
    </row>
    <row r="1159" spans="1:2" x14ac:dyDescent="0.3">
      <c r="A1159" s="48"/>
      <c r="B1159" s="23"/>
    </row>
    <row r="1160" spans="1:2" x14ac:dyDescent="0.3">
      <c r="A1160" s="48"/>
      <c r="B1160" s="23"/>
    </row>
    <row r="1161" spans="1:2" x14ac:dyDescent="0.3">
      <c r="A1161" s="48"/>
      <c r="B1161" s="23"/>
    </row>
    <row r="1162" spans="1:2" x14ac:dyDescent="0.3">
      <c r="A1162" s="48"/>
      <c r="B1162" s="23"/>
    </row>
    <row r="1163" spans="1:2" x14ac:dyDescent="0.3">
      <c r="A1163" s="48"/>
      <c r="B1163" s="23"/>
    </row>
    <row r="1164" spans="1:2" x14ac:dyDescent="0.3">
      <c r="A1164" s="48"/>
      <c r="B1164" s="23"/>
    </row>
    <row r="1165" spans="1:2" x14ac:dyDescent="0.3">
      <c r="A1165" s="48"/>
      <c r="B1165" s="23"/>
    </row>
    <row r="1166" spans="1:2" x14ac:dyDescent="0.3">
      <c r="A1166" s="48"/>
      <c r="B1166" s="23"/>
    </row>
    <row r="1167" spans="1:2" x14ac:dyDescent="0.3">
      <c r="A1167" s="48"/>
      <c r="B1167" s="23"/>
    </row>
    <row r="1168" spans="1:2" x14ac:dyDescent="0.3">
      <c r="A1168" s="48"/>
      <c r="B1168" s="23"/>
    </row>
    <row r="1169" spans="1:2" x14ac:dyDescent="0.3">
      <c r="A1169" s="48"/>
      <c r="B1169" s="23"/>
    </row>
    <row r="1170" spans="1:2" x14ac:dyDescent="0.3">
      <c r="A1170" s="48"/>
      <c r="B1170" s="23"/>
    </row>
    <row r="1171" spans="1:2" x14ac:dyDescent="0.3">
      <c r="A1171" s="48"/>
      <c r="B1171" s="23"/>
    </row>
    <row r="1172" spans="1:2" x14ac:dyDescent="0.3">
      <c r="A1172" s="48"/>
      <c r="B1172" s="23"/>
    </row>
    <row r="1173" spans="1:2" x14ac:dyDescent="0.3">
      <c r="A1173" s="48"/>
      <c r="B1173" s="23"/>
    </row>
    <row r="1174" spans="1:2" x14ac:dyDescent="0.3">
      <c r="A1174" s="48"/>
      <c r="B1174" s="23"/>
    </row>
    <row r="1175" spans="1:2" x14ac:dyDescent="0.3">
      <c r="A1175" s="48"/>
      <c r="B1175" s="23"/>
    </row>
    <row r="1176" spans="1:2" x14ac:dyDescent="0.3">
      <c r="A1176" s="48"/>
      <c r="B1176" s="23"/>
    </row>
    <row r="1177" spans="1:2" x14ac:dyDescent="0.3">
      <c r="A1177" s="48"/>
      <c r="B1177" s="23"/>
    </row>
    <row r="1178" spans="1:2" x14ac:dyDescent="0.3">
      <c r="A1178" s="48"/>
      <c r="B1178" s="23"/>
    </row>
    <row r="1179" spans="1:2" x14ac:dyDescent="0.3">
      <c r="A1179" s="48"/>
      <c r="B1179" s="23"/>
    </row>
    <row r="1180" spans="1:2" x14ac:dyDescent="0.3">
      <c r="A1180" s="48"/>
      <c r="B1180" s="23"/>
    </row>
    <row r="1181" spans="1:2" x14ac:dyDescent="0.3">
      <c r="A1181" s="48"/>
      <c r="B1181" s="23"/>
    </row>
    <row r="1182" spans="1:2" x14ac:dyDescent="0.3">
      <c r="A1182" s="48"/>
      <c r="B1182" s="23"/>
    </row>
    <row r="1183" spans="1:2" x14ac:dyDescent="0.3">
      <c r="A1183" s="48"/>
      <c r="B1183" s="23"/>
    </row>
    <row r="1184" spans="1:2" x14ac:dyDescent="0.3">
      <c r="A1184" s="48"/>
      <c r="B1184" s="23"/>
    </row>
    <row r="1185" spans="1:2" x14ac:dyDescent="0.3">
      <c r="A1185" s="48"/>
      <c r="B1185" s="23"/>
    </row>
    <row r="1186" spans="1:2" x14ac:dyDescent="0.3">
      <c r="A1186" s="48"/>
      <c r="B1186" s="23"/>
    </row>
    <row r="1187" spans="1:2" x14ac:dyDescent="0.3">
      <c r="A1187" s="48"/>
      <c r="B1187" s="23"/>
    </row>
    <row r="1188" spans="1:2" x14ac:dyDescent="0.3">
      <c r="A1188" s="48"/>
      <c r="B1188" s="23"/>
    </row>
    <row r="1189" spans="1:2" x14ac:dyDescent="0.3">
      <c r="A1189" s="48"/>
      <c r="B1189" s="23"/>
    </row>
    <row r="1190" spans="1:2" x14ac:dyDescent="0.3">
      <c r="A1190" s="48"/>
      <c r="B1190" s="23"/>
    </row>
    <row r="1191" spans="1:2" x14ac:dyDescent="0.3">
      <c r="A1191" s="48"/>
      <c r="B1191" s="23"/>
    </row>
    <row r="1192" spans="1:2" x14ac:dyDescent="0.3">
      <c r="A1192" s="48"/>
      <c r="B1192" s="23"/>
    </row>
    <row r="1193" spans="1:2" x14ac:dyDescent="0.3">
      <c r="A1193" s="48"/>
      <c r="B1193" s="23"/>
    </row>
    <row r="1194" spans="1:2" x14ac:dyDescent="0.3">
      <c r="A1194" s="48"/>
      <c r="B1194" s="23"/>
    </row>
    <row r="1195" spans="1:2" x14ac:dyDescent="0.3">
      <c r="A1195" s="48"/>
      <c r="B1195" s="23"/>
    </row>
    <row r="1196" spans="1:2" x14ac:dyDescent="0.3">
      <c r="A1196" s="48"/>
      <c r="B1196" s="23"/>
    </row>
    <row r="1197" spans="1:2" x14ac:dyDescent="0.3">
      <c r="A1197" s="48"/>
      <c r="B1197" s="23"/>
    </row>
    <row r="1198" spans="1:2" x14ac:dyDescent="0.3">
      <c r="A1198" s="48"/>
      <c r="B1198" s="23"/>
    </row>
    <row r="1199" spans="1:2" x14ac:dyDescent="0.3">
      <c r="A1199" s="48"/>
      <c r="B1199" s="23"/>
    </row>
    <row r="1200" spans="1:2" x14ac:dyDescent="0.3">
      <c r="A1200" s="48"/>
      <c r="B1200" s="23"/>
    </row>
    <row r="1201" spans="1:2" x14ac:dyDescent="0.3">
      <c r="A1201" s="48"/>
      <c r="B1201" s="23"/>
    </row>
    <row r="1202" spans="1:2" x14ac:dyDescent="0.3">
      <c r="A1202" s="48"/>
      <c r="B1202" s="23"/>
    </row>
    <row r="1203" spans="1:2" x14ac:dyDescent="0.3">
      <c r="A1203" s="48"/>
      <c r="B1203" s="23"/>
    </row>
    <row r="1204" spans="1:2" x14ac:dyDescent="0.3">
      <c r="A1204" s="48"/>
      <c r="B1204" s="23"/>
    </row>
    <row r="1205" spans="1:2" x14ac:dyDescent="0.3">
      <c r="A1205" s="48"/>
      <c r="B1205" s="23"/>
    </row>
    <row r="1206" spans="1:2" x14ac:dyDescent="0.3">
      <c r="A1206" s="48"/>
      <c r="B1206" s="23"/>
    </row>
    <row r="1207" spans="1:2" x14ac:dyDescent="0.3">
      <c r="A1207" s="48"/>
      <c r="B1207" s="23"/>
    </row>
    <row r="1208" spans="1:2" x14ac:dyDescent="0.3">
      <c r="A1208" s="48"/>
      <c r="B1208" s="23"/>
    </row>
    <row r="1209" spans="1:2" x14ac:dyDescent="0.3">
      <c r="A1209" s="48"/>
      <c r="B1209" s="23"/>
    </row>
    <row r="1210" spans="1:2" x14ac:dyDescent="0.3">
      <c r="A1210" s="48"/>
      <c r="B1210" s="23"/>
    </row>
    <row r="1211" spans="1:2" x14ac:dyDescent="0.3">
      <c r="A1211" s="48"/>
      <c r="B1211" s="23"/>
    </row>
    <row r="1212" spans="1:2" x14ac:dyDescent="0.3">
      <c r="A1212" s="48"/>
      <c r="B1212" s="23"/>
    </row>
    <row r="1213" spans="1:2" x14ac:dyDescent="0.3">
      <c r="A1213" s="48"/>
      <c r="B1213" s="23"/>
    </row>
    <row r="1214" spans="1:2" x14ac:dyDescent="0.3">
      <c r="A1214" s="48"/>
      <c r="B1214" s="23"/>
    </row>
    <row r="1215" spans="1:2" x14ac:dyDescent="0.3">
      <c r="A1215" s="48"/>
      <c r="B1215" s="23"/>
    </row>
    <row r="1216" spans="1:2" x14ac:dyDescent="0.3">
      <c r="A1216" s="48"/>
      <c r="B1216" s="23"/>
    </row>
    <row r="1217" spans="1:2" x14ac:dyDescent="0.3">
      <c r="A1217" s="48"/>
      <c r="B1217" s="23"/>
    </row>
    <row r="1218" spans="1:2" x14ac:dyDescent="0.3">
      <c r="A1218" s="48"/>
      <c r="B1218" s="23"/>
    </row>
    <row r="1219" spans="1:2" x14ac:dyDescent="0.3">
      <c r="A1219" s="48"/>
      <c r="B1219" s="23"/>
    </row>
    <row r="1220" spans="1:2" x14ac:dyDescent="0.3">
      <c r="A1220" s="48"/>
      <c r="B1220" s="23"/>
    </row>
    <row r="1221" spans="1:2" x14ac:dyDescent="0.3">
      <c r="A1221" s="48"/>
      <c r="B1221" s="23"/>
    </row>
    <row r="1222" spans="1:2" x14ac:dyDescent="0.3">
      <c r="A1222" s="48"/>
      <c r="B1222" s="23"/>
    </row>
    <row r="1223" spans="1:2" x14ac:dyDescent="0.3">
      <c r="A1223" s="48"/>
      <c r="B1223" s="23"/>
    </row>
    <row r="1224" spans="1:2" x14ac:dyDescent="0.3">
      <c r="A1224" s="48"/>
      <c r="B1224" s="23"/>
    </row>
    <row r="1225" spans="1:2" x14ac:dyDescent="0.3">
      <c r="A1225" s="48"/>
      <c r="B1225" s="23"/>
    </row>
    <row r="1226" spans="1:2" x14ac:dyDescent="0.3">
      <c r="A1226" s="48"/>
      <c r="B1226" s="23"/>
    </row>
    <row r="1227" spans="1:2" x14ac:dyDescent="0.3">
      <c r="A1227" s="48"/>
      <c r="B1227" s="23"/>
    </row>
    <row r="1228" spans="1:2" x14ac:dyDescent="0.3">
      <c r="A1228" s="48"/>
      <c r="B1228" s="23"/>
    </row>
    <row r="1229" spans="1:2" x14ac:dyDescent="0.3">
      <c r="A1229" s="48"/>
      <c r="B1229" s="23"/>
    </row>
    <row r="1230" spans="1:2" x14ac:dyDescent="0.3">
      <c r="A1230" s="48"/>
      <c r="B1230" s="23"/>
    </row>
    <row r="1231" spans="1:2" x14ac:dyDescent="0.3">
      <c r="A1231" s="48"/>
      <c r="B1231" s="23"/>
    </row>
    <row r="1232" spans="1:2" x14ac:dyDescent="0.3">
      <c r="A1232" s="48"/>
      <c r="B1232" s="23"/>
    </row>
    <row r="1233" spans="1:2" x14ac:dyDescent="0.3">
      <c r="A1233" s="48"/>
      <c r="B1233" s="23"/>
    </row>
    <row r="1234" spans="1:2" x14ac:dyDescent="0.3">
      <c r="A1234" s="48"/>
      <c r="B1234" s="23"/>
    </row>
    <row r="1235" spans="1:2" x14ac:dyDescent="0.3">
      <c r="A1235" s="48"/>
      <c r="B1235" s="23"/>
    </row>
    <row r="1236" spans="1:2" x14ac:dyDescent="0.3">
      <c r="A1236" s="48"/>
      <c r="B1236" s="23"/>
    </row>
    <row r="1237" spans="1:2" x14ac:dyDescent="0.3">
      <c r="A1237" s="48"/>
      <c r="B1237" s="23"/>
    </row>
    <row r="1238" spans="1:2" x14ac:dyDescent="0.3">
      <c r="A1238" s="48"/>
      <c r="B1238" s="23"/>
    </row>
    <row r="1239" spans="1:2" x14ac:dyDescent="0.3">
      <c r="A1239" s="48"/>
      <c r="B1239" s="23"/>
    </row>
    <row r="1240" spans="1:2" x14ac:dyDescent="0.3">
      <c r="A1240" s="48"/>
      <c r="B1240" s="23"/>
    </row>
    <row r="1241" spans="1:2" x14ac:dyDescent="0.3">
      <c r="A1241" s="48"/>
      <c r="B1241" s="23"/>
    </row>
    <row r="1242" spans="1:2" x14ac:dyDescent="0.3">
      <c r="A1242" s="48"/>
      <c r="B1242" s="23"/>
    </row>
    <row r="1243" spans="1:2" x14ac:dyDescent="0.3">
      <c r="A1243" s="48"/>
      <c r="B1243" s="23"/>
    </row>
    <row r="1244" spans="1:2" x14ac:dyDescent="0.3">
      <c r="A1244" s="48"/>
      <c r="B1244" s="23"/>
    </row>
    <row r="1245" spans="1:2" x14ac:dyDescent="0.3">
      <c r="A1245" s="48"/>
      <c r="B1245" s="23"/>
    </row>
    <row r="1246" spans="1:2" x14ac:dyDescent="0.3">
      <c r="A1246" s="48"/>
      <c r="B1246" s="23"/>
    </row>
    <row r="1247" spans="1:2" x14ac:dyDescent="0.3">
      <c r="A1247" s="48"/>
      <c r="B1247" s="23"/>
    </row>
    <row r="1248" spans="1:2" x14ac:dyDescent="0.3">
      <c r="A1248" s="48"/>
      <c r="B1248" s="23"/>
    </row>
    <row r="1249" spans="1:2" x14ac:dyDescent="0.3">
      <c r="A1249" s="48"/>
      <c r="B1249" s="23"/>
    </row>
    <row r="1250" spans="1:2" x14ac:dyDescent="0.3">
      <c r="A1250" s="48"/>
      <c r="B1250" s="23"/>
    </row>
    <row r="1251" spans="1:2" x14ac:dyDescent="0.3">
      <c r="A1251" s="48"/>
      <c r="B1251" s="23"/>
    </row>
    <row r="1252" spans="1:2" x14ac:dyDescent="0.3">
      <c r="A1252" s="48"/>
      <c r="B1252" s="23"/>
    </row>
    <row r="1253" spans="1:2" x14ac:dyDescent="0.3">
      <c r="A1253" s="48"/>
      <c r="B1253" s="23"/>
    </row>
    <row r="1254" spans="1:2" x14ac:dyDescent="0.3">
      <c r="A1254" s="48"/>
      <c r="B1254" s="23"/>
    </row>
    <row r="1255" spans="1:2" x14ac:dyDescent="0.3">
      <c r="A1255" s="48"/>
      <c r="B1255" s="23"/>
    </row>
    <row r="1256" spans="1:2" x14ac:dyDescent="0.3">
      <c r="A1256" s="48"/>
      <c r="B1256" s="23"/>
    </row>
    <row r="1257" spans="1:2" x14ac:dyDescent="0.3">
      <c r="A1257" s="48"/>
      <c r="B1257" s="23"/>
    </row>
    <row r="1258" spans="1:2" x14ac:dyDescent="0.3">
      <c r="A1258" s="48"/>
      <c r="B1258" s="23"/>
    </row>
    <row r="1259" spans="1:2" x14ac:dyDescent="0.3">
      <c r="A1259" s="48"/>
      <c r="B1259" s="23"/>
    </row>
    <row r="1260" spans="1:2" x14ac:dyDescent="0.3">
      <c r="A1260" s="48"/>
      <c r="B1260" s="23"/>
    </row>
    <row r="1261" spans="1:2" x14ac:dyDescent="0.3">
      <c r="A1261" s="48"/>
      <c r="B1261" s="23"/>
    </row>
    <row r="1262" spans="1:2" x14ac:dyDescent="0.3">
      <c r="A1262" s="48"/>
      <c r="B1262" s="23"/>
    </row>
    <row r="1263" spans="1:2" x14ac:dyDescent="0.3">
      <c r="A1263" s="48"/>
      <c r="B1263" s="23"/>
    </row>
    <row r="1264" spans="1:2" x14ac:dyDescent="0.3">
      <c r="A1264" s="48"/>
      <c r="B1264" s="23"/>
    </row>
    <row r="1265" spans="1:2" x14ac:dyDescent="0.3">
      <c r="A1265" s="48"/>
      <c r="B1265" s="23"/>
    </row>
    <row r="1266" spans="1:2" x14ac:dyDescent="0.3">
      <c r="A1266" s="48"/>
      <c r="B1266" s="23"/>
    </row>
    <row r="1267" spans="1:2" x14ac:dyDescent="0.3">
      <c r="A1267" s="48"/>
      <c r="B1267" s="23"/>
    </row>
    <row r="1268" spans="1:2" x14ac:dyDescent="0.3">
      <c r="A1268" s="48"/>
      <c r="B1268" s="23"/>
    </row>
    <row r="1269" spans="1:2" x14ac:dyDescent="0.3">
      <c r="A1269" s="48"/>
      <c r="B1269" s="23"/>
    </row>
    <row r="1270" spans="1:2" x14ac:dyDescent="0.3">
      <c r="A1270" s="48"/>
      <c r="B1270" s="23"/>
    </row>
    <row r="1271" spans="1:2" x14ac:dyDescent="0.3">
      <c r="A1271" s="48"/>
      <c r="B1271" s="23"/>
    </row>
    <row r="1272" spans="1:2" x14ac:dyDescent="0.3">
      <c r="A1272" s="48"/>
      <c r="B1272" s="23"/>
    </row>
    <row r="1273" spans="1:2" x14ac:dyDescent="0.3">
      <c r="A1273" s="48"/>
      <c r="B1273" s="23"/>
    </row>
    <row r="1274" spans="1:2" x14ac:dyDescent="0.3">
      <c r="A1274" s="48"/>
      <c r="B1274" s="23"/>
    </row>
    <row r="1275" spans="1:2" x14ac:dyDescent="0.3">
      <c r="A1275" s="48"/>
      <c r="B1275" s="23"/>
    </row>
    <row r="1276" spans="1:2" x14ac:dyDescent="0.3">
      <c r="A1276" s="48"/>
      <c r="B1276" s="23"/>
    </row>
    <row r="1277" spans="1:2" x14ac:dyDescent="0.3">
      <c r="A1277" s="48"/>
      <c r="B1277" s="23"/>
    </row>
    <row r="1278" spans="1:2" x14ac:dyDescent="0.3">
      <c r="A1278" s="48"/>
      <c r="B1278" s="23"/>
    </row>
    <row r="1279" spans="1:2" x14ac:dyDescent="0.3">
      <c r="A1279" s="48"/>
      <c r="B1279" s="23"/>
    </row>
    <row r="1280" spans="1:2" x14ac:dyDescent="0.3">
      <c r="A1280" s="48"/>
      <c r="B1280" s="23"/>
    </row>
    <row r="1281" spans="1:2" x14ac:dyDescent="0.3">
      <c r="A1281" s="48"/>
      <c r="B1281" s="23"/>
    </row>
    <row r="1282" spans="1:2" x14ac:dyDescent="0.3">
      <c r="A1282" s="48"/>
      <c r="B1282" s="23"/>
    </row>
    <row r="1283" spans="1:2" x14ac:dyDescent="0.3">
      <c r="A1283" s="48"/>
      <c r="B1283" s="23"/>
    </row>
    <row r="1284" spans="1:2" x14ac:dyDescent="0.3">
      <c r="A1284" s="48"/>
      <c r="B1284" s="23"/>
    </row>
    <row r="1285" spans="1:2" x14ac:dyDescent="0.3">
      <c r="A1285" s="48"/>
      <c r="B1285" s="23"/>
    </row>
    <row r="1286" spans="1:2" x14ac:dyDescent="0.3">
      <c r="A1286" s="48"/>
      <c r="B1286" s="23"/>
    </row>
    <row r="1287" spans="1:2" x14ac:dyDescent="0.3">
      <c r="A1287" s="48"/>
      <c r="B1287" s="23"/>
    </row>
    <row r="1288" spans="1:2" x14ac:dyDescent="0.3">
      <c r="A1288" s="48"/>
      <c r="B1288" s="23"/>
    </row>
    <row r="1289" spans="1:2" x14ac:dyDescent="0.3">
      <c r="A1289" s="48"/>
      <c r="B1289" s="23"/>
    </row>
    <row r="1290" spans="1:2" x14ac:dyDescent="0.3">
      <c r="A1290" s="48"/>
      <c r="B1290" s="23"/>
    </row>
    <row r="1291" spans="1:2" x14ac:dyDescent="0.3">
      <c r="A1291" s="48"/>
      <c r="B1291" s="23"/>
    </row>
    <row r="1292" spans="1:2" x14ac:dyDescent="0.3">
      <c r="A1292" s="48"/>
      <c r="B1292" s="23"/>
    </row>
    <row r="1293" spans="1:2" x14ac:dyDescent="0.3">
      <c r="A1293" s="48"/>
      <c r="B1293" s="23"/>
    </row>
    <row r="1294" spans="1:2" x14ac:dyDescent="0.3">
      <c r="A1294" s="48"/>
      <c r="B1294" s="23"/>
    </row>
    <row r="1295" spans="1:2" x14ac:dyDescent="0.3">
      <c r="A1295" s="48"/>
      <c r="B1295" s="23"/>
    </row>
    <row r="1296" spans="1:2" x14ac:dyDescent="0.3">
      <c r="A1296" s="48"/>
      <c r="B1296" s="23"/>
    </row>
    <row r="1297" spans="1:2" x14ac:dyDescent="0.3">
      <c r="A1297" s="48"/>
      <c r="B1297" s="23"/>
    </row>
    <row r="1298" spans="1:2" x14ac:dyDescent="0.3">
      <c r="A1298" s="48"/>
      <c r="B1298" s="23"/>
    </row>
    <row r="1299" spans="1:2" x14ac:dyDescent="0.3">
      <c r="A1299" s="48"/>
      <c r="B1299" s="23"/>
    </row>
    <row r="1300" spans="1:2" x14ac:dyDescent="0.3">
      <c r="A1300" s="48"/>
      <c r="B1300" s="23"/>
    </row>
    <row r="1301" spans="1:2" x14ac:dyDescent="0.3">
      <c r="A1301" s="48"/>
      <c r="B1301" s="23"/>
    </row>
    <row r="1302" spans="1:2" x14ac:dyDescent="0.3">
      <c r="A1302" s="48"/>
      <c r="B1302" s="23"/>
    </row>
    <row r="1303" spans="1:2" x14ac:dyDescent="0.3">
      <c r="A1303" s="48"/>
      <c r="B1303" s="23"/>
    </row>
    <row r="1304" spans="1:2" x14ac:dyDescent="0.3">
      <c r="A1304" s="48"/>
      <c r="B1304" s="23"/>
    </row>
    <row r="1305" spans="1:2" x14ac:dyDescent="0.3">
      <c r="A1305" s="48"/>
      <c r="B1305" s="23"/>
    </row>
    <row r="1306" spans="1:2" x14ac:dyDescent="0.3">
      <c r="A1306" s="48"/>
      <c r="B1306" s="23"/>
    </row>
    <row r="1307" spans="1:2" x14ac:dyDescent="0.3">
      <c r="A1307" s="48"/>
      <c r="B1307" s="23"/>
    </row>
    <row r="1308" spans="1:2" x14ac:dyDescent="0.3">
      <c r="A1308" s="48"/>
      <c r="B1308" s="23"/>
    </row>
    <row r="1309" spans="1:2" x14ac:dyDescent="0.3">
      <c r="A1309" s="48"/>
      <c r="B1309" s="23"/>
    </row>
    <row r="1310" spans="1:2" x14ac:dyDescent="0.3">
      <c r="A1310" s="48"/>
      <c r="B1310" s="23"/>
    </row>
    <row r="1311" spans="1:2" x14ac:dyDescent="0.3">
      <c r="A1311" s="48"/>
      <c r="B1311" s="23"/>
    </row>
    <row r="1312" spans="1:2" x14ac:dyDescent="0.3">
      <c r="A1312" s="48"/>
      <c r="B1312" s="23"/>
    </row>
    <row r="1313" spans="1:2" x14ac:dyDescent="0.3">
      <c r="A1313" s="48"/>
      <c r="B1313" s="23"/>
    </row>
    <row r="1314" spans="1:2" x14ac:dyDescent="0.3">
      <c r="A1314" s="48"/>
      <c r="B1314" s="23"/>
    </row>
    <row r="1315" spans="1:2" x14ac:dyDescent="0.3">
      <c r="A1315" s="48"/>
      <c r="B1315" s="23"/>
    </row>
    <row r="1316" spans="1:2" x14ac:dyDescent="0.3">
      <c r="A1316" s="48"/>
      <c r="B1316" s="23"/>
    </row>
    <row r="1317" spans="1:2" x14ac:dyDescent="0.3">
      <c r="A1317" s="48"/>
      <c r="B1317" s="23"/>
    </row>
    <row r="1318" spans="1:2" x14ac:dyDescent="0.3">
      <c r="A1318" s="48"/>
      <c r="B1318" s="23"/>
    </row>
    <row r="1319" spans="1:2" x14ac:dyDescent="0.3">
      <c r="A1319" s="48"/>
      <c r="B1319" s="23"/>
    </row>
    <row r="1320" spans="1:2" x14ac:dyDescent="0.3">
      <c r="A1320" s="48"/>
      <c r="B1320" s="23"/>
    </row>
    <row r="1321" spans="1:2" x14ac:dyDescent="0.3">
      <c r="A1321" s="48"/>
      <c r="B1321" s="23"/>
    </row>
    <row r="1322" spans="1:2" x14ac:dyDescent="0.3">
      <c r="A1322" s="48"/>
      <c r="B1322" s="23"/>
    </row>
    <row r="1323" spans="1:2" x14ac:dyDescent="0.3">
      <c r="A1323" s="48"/>
      <c r="B1323" s="23"/>
    </row>
    <row r="1324" spans="1:2" x14ac:dyDescent="0.3">
      <c r="A1324" s="48"/>
      <c r="B1324" s="23"/>
    </row>
    <row r="1325" spans="1:2" x14ac:dyDescent="0.3">
      <c r="A1325" s="48"/>
      <c r="B1325" s="23"/>
    </row>
    <row r="1326" spans="1:2" x14ac:dyDescent="0.3">
      <c r="A1326" s="48"/>
      <c r="B1326" s="23"/>
    </row>
    <row r="1327" spans="1:2" x14ac:dyDescent="0.3">
      <c r="A1327" s="48"/>
      <c r="B1327" s="23"/>
    </row>
    <row r="1328" spans="1:2" x14ac:dyDescent="0.3">
      <c r="A1328" s="48"/>
      <c r="B1328" s="23"/>
    </row>
    <row r="1329" spans="1:2" x14ac:dyDescent="0.3">
      <c r="A1329" s="48"/>
      <c r="B1329" s="23"/>
    </row>
    <row r="1330" spans="1:2" x14ac:dyDescent="0.3">
      <c r="A1330" s="48"/>
      <c r="B1330" s="23"/>
    </row>
    <row r="1331" spans="1:2" x14ac:dyDescent="0.3">
      <c r="A1331" s="48"/>
      <c r="B1331" s="23"/>
    </row>
    <row r="1332" spans="1:2" x14ac:dyDescent="0.3">
      <c r="A1332" s="48"/>
      <c r="B1332" s="23"/>
    </row>
    <row r="1333" spans="1:2" x14ac:dyDescent="0.3">
      <c r="A1333" s="48"/>
      <c r="B1333" s="23"/>
    </row>
    <row r="1334" spans="1:2" x14ac:dyDescent="0.3">
      <c r="A1334" s="48"/>
      <c r="B1334" s="23"/>
    </row>
    <row r="1335" spans="1:2" x14ac:dyDescent="0.3">
      <c r="A1335" s="48"/>
      <c r="B1335" s="23"/>
    </row>
    <row r="1336" spans="1:2" x14ac:dyDescent="0.3">
      <c r="A1336" s="48"/>
      <c r="B1336" s="23"/>
    </row>
    <row r="1337" spans="1:2" x14ac:dyDescent="0.3">
      <c r="A1337" s="48"/>
      <c r="B1337" s="23"/>
    </row>
    <row r="1338" spans="1:2" x14ac:dyDescent="0.3">
      <c r="A1338" s="48"/>
      <c r="B1338" s="23"/>
    </row>
    <row r="1339" spans="1:2" x14ac:dyDescent="0.3">
      <c r="A1339" s="48"/>
      <c r="B1339" s="23"/>
    </row>
    <row r="1340" spans="1:2" x14ac:dyDescent="0.3">
      <c r="A1340" s="48"/>
      <c r="B1340" s="23"/>
    </row>
    <row r="1341" spans="1:2" x14ac:dyDescent="0.3">
      <c r="A1341" s="48"/>
      <c r="B1341" s="23"/>
    </row>
    <row r="1342" spans="1:2" x14ac:dyDescent="0.3">
      <c r="A1342" s="48"/>
      <c r="B1342" s="23"/>
    </row>
    <row r="1343" spans="1:2" x14ac:dyDescent="0.3">
      <c r="A1343" s="48"/>
      <c r="B1343" s="23"/>
    </row>
    <row r="1344" spans="1:2" x14ac:dyDescent="0.3">
      <c r="A1344" s="48"/>
      <c r="B1344" s="23"/>
    </row>
    <row r="1345" spans="1:2" x14ac:dyDescent="0.3">
      <c r="A1345" s="48"/>
      <c r="B1345" s="23"/>
    </row>
    <row r="1346" spans="1:2" x14ac:dyDescent="0.3">
      <c r="A1346" s="48"/>
      <c r="B1346" s="23"/>
    </row>
    <row r="1347" spans="1:2" x14ac:dyDescent="0.3">
      <c r="A1347" s="48"/>
      <c r="B1347" s="23"/>
    </row>
    <row r="1348" spans="1:2" x14ac:dyDescent="0.3">
      <c r="A1348" s="48"/>
      <c r="B1348" s="23"/>
    </row>
    <row r="1349" spans="1:2" x14ac:dyDescent="0.3">
      <c r="A1349" s="48"/>
      <c r="B1349" s="23"/>
    </row>
    <row r="1350" spans="1:2" x14ac:dyDescent="0.3">
      <c r="A1350" s="48"/>
      <c r="B1350" s="23"/>
    </row>
    <row r="1351" spans="1:2" x14ac:dyDescent="0.3">
      <c r="A1351" s="48"/>
      <c r="B1351" s="23"/>
    </row>
    <row r="1352" spans="1:2" x14ac:dyDescent="0.3">
      <c r="A1352" s="48"/>
      <c r="B1352" s="23"/>
    </row>
    <row r="1353" spans="1:2" x14ac:dyDescent="0.3">
      <c r="A1353" s="48"/>
      <c r="B1353" s="23"/>
    </row>
    <row r="1354" spans="1:2" x14ac:dyDescent="0.3">
      <c r="A1354" s="48"/>
      <c r="B1354" s="23"/>
    </row>
    <row r="1355" spans="1:2" x14ac:dyDescent="0.3">
      <c r="A1355" s="48"/>
      <c r="B1355" s="23"/>
    </row>
    <row r="1356" spans="1:2" x14ac:dyDescent="0.3">
      <c r="A1356" s="48"/>
      <c r="B1356" s="23"/>
    </row>
    <row r="1357" spans="1:2" x14ac:dyDescent="0.3">
      <c r="A1357" s="48"/>
      <c r="B1357" s="23"/>
    </row>
    <row r="1358" spans="1:2" x14ac:dyDescent="0.3">
      <c r="A1358" s="48"/>
      <c r="B1358" s="23"/>
    </row>
    <row r="1359" spans="1:2" x14ac:dyDescent="0.3">
      <c r="A1359" s="48"/>
      <c r="B1359" s="23"/>
    </row>
    <row r="1360" spans="1:2" x14ac:dyDescent="0.3">
      <c r="A1360" s="48"/>
      <c r="B1360" s="23"/>
    </row>
    <row r="1361" spans="1:2" x14ac:dyDescent="0.3">
      <c r="A1361" s="48"/>
      <c r="B1361" s="23"/>
    </row>
    <row r="1362" spans="1:2" x14ac:dyDescent="0.3">
      <c r="A1362" s="48"/>
      <c r="B1362" s="23"/>
    </row>
    <row r="1363" spans="1:2" x14ac:dyDescent="0.3">
      <c r="A1363" s="48"/>
      <c r="B1363" s="23"/>
    </row>
    <row r="1364" spans="1:2" x14ac:dyDescent="0.3">
      <c r="A1364" s="48"/>
      <c r="B1364" s="23"/>
    </row>
    <row r="1365" spans="1:2" x14ac:dyDescent="0.3">
      <c r="A1365" s="48"/>
      <c r="B1365" s="23"/>
    </row>
    <row r="1366" spans="1:2" x14ac:dyDescent="0.3">
      <c r="A1366" s="48"/>
      <c r="B1366" s="23"/>
    </row>
    <row r="1367" spans="1:2" x14ac:dyDescent="0.3">
      <c r="A1367" s="48"/>
      <c r="B1367" s="23"/>
    </row>
    <row r="1368" spans="1:2" x14ac:dyDescent="0.3">
      <c r="A1368" s="48"/>
      <c r="B1368" s="23"/>
    </row>
    <row r="1369" spans="1:2" x14ac:dyDescent="0.3">
      <c r="A1369" s="48"/>
      <c r="B1369" s="23"/>
    </row>
    <row r="1370" spans="1:2" x14ac:dyDescent="0.3">
      <c r="A1370" s="48"/>
      <c r="B1370" s="23"/>
    </row>
    <row r="1371" spans="1:2" x14ac:dyDescent="0.3">
      <c r="A1371" s="48"/>
      <c r="B1371" s="23"/>
    </row>
    <row r="1372" spans="1:2" x14ac:dyDescent="0.3">
      <c r="A1372" s="48"/>
      <c r="B1372" s="23"/>
    </row>
    <row r="1373" spans="1:2" x14ac:dyDescent="0.3">
      <c r="A1373" s="48"/>
      <c r="B1373" s="23"/>
    </row>
    <row r="1374" spans="1:2" x14ac:dyDescent="0.3">
      <c r="A1374" s="48"/>
      <c r="B1374" s="23"/>
    </row>
    <row r="1375" spans="1:2" x14ac:dyDescent="0.3">
      <c r="A1375" s="48"/>
      <c r="B1375" s="23"/>
    </row>
    <row r="1376" spans="1:2" x14ac:dyDescent="0.3">
      <c r="A1376" s="48"/>
      <c r="B1376" s="23"/>
    </row>
    <row r="1377" spans="1:2" x14ac:dyDescent="0.3">
      <c r="A1377" s="48"/>
      <c r="B1377" s="23"/>
    </row>
    <row r="1378" spans="1:2" x14ac:dyDescent="0.3">
      <c r="A1378" s="48"/>
      <c r="B1378" s="23"/>
    </row>
    <row r="1379" spans="1:2" x14ac:dyDescent="0.3">
      <c r="A1379" s="48"/>
      <c r="B1379" s="23"/>
    </row>
    <row r="1380" spans="1:2" x14ac:dyDescent="0.3">
      <c r="A1380" s="48"/>
      <c r="B1380" s="23"/>
    </row>
    <row r="1381" spans="1:2" x14ac:dyDescent="0.3">
      <c r="A1381" s="48"/>
      <c r="B1381" s="23"/>
    </row>
    <row r="1382" spans="1:2" x14ac:dyDescent="0.3">
      <c r="A1382" s="48"/>
      <c r="B1382" s="23"/>
    </row>
    <row r="1383" spans="1:2" x14ac:dyDescent="0.3">
      <c r="A1383" s="48"/>
      <c r="B1383" s="23"/>
    </row>
    <row r="1384" spans="1:2" x14ac:dyDescent="0.3">
      <c r="A1384" s="48"/>
      <c r="B1384" s="23"/>
    </row>
    <row r="1385" spans="1:2" x14ac:dyDescent="0.3">
      <c r="A1385" s="48"/>
      <c r="B1385" s="23"/>
    </row>
    <row r="1386" spans="1:2" x14ac:dyDescent="0.3">
      <c r="A1386" s="48"/>
      <c r="B1386" s="23"/>
    </row>
    <row r="1387" spans="1:2" x14ac:dyDescent="0.3">
      <c r="A1387" s="48"/>
      <c r="B1387" s="23"/>
    </row>
    <row r="1388" spans="1:2" x14ac:dyDescent="0.3">
      <c r="A1388" s="48"/>
      <c r="B1388" s="23"/>
    </row>
    <row r="1389" spans="1:2" x14ac:dyDescent="0.3">
      <c r="A1389" s="48"/>
      <c r="B1389" s="23"/>
    </row>
    <row r="1390" spans="1:2" x14ac:dyDescent="0.3">
      <c r="A1390" s="48"/>
      <c r="B1390" s="23"/>
    </row>
    <row r="1391" spans="1:2" x14ac:dyDescent="0.3">
      <c r="A1391" s="48"/>
      <c r="B1391" s="23"/>
    </row>
    <row r="1392" spans="1:2" x14ac:dyDescent="0.3">
      <c r="A1392" s="48"/>
      <c r="B1392" s="23"/>
    </row>
    <row r="1393" spans="1:2" x14ac:dyDescent="0.3">
      <c r="A1393" s="48"/>
      <c r="B1393" s="23"/>
    </row>
    <row r="1394" spans="1:2" x14ac:dyDescent="0.3">
      <c r="A1394" s="48"/>
      <c r="B1394" s="23"/>
    </row>
    <row r="1395" spans="1:2" x14ac:dyDescent="0.3">
      <c r="A1395" s="48"/>
      <c r="B1395" s="23"/>
    </row>
    <row r="1396" spans="1:2" x14ac:dyDescent="0.3">
      <c r="A1396" s="48"/>
      <c r="B1396" s="23"/>
    </row>
    <row r="1397" spans="1:2" x14ac:dyDescent="0.3">
      <c r="A1397" s="48"/>
      <c r="B1397" s="23"/>
    </row>
    <row r="1398" spans="1:2" x14ac:dyDescent="0.3">
      <c r="A1398" s="48"/>
      <c r="B1398" s="23"/>
    </row>
    <row r="1399" spans="1:2" x14ac:dyDescent="0.3">
      <c r="A1399" s="48"/>
      <c r="B1399" s="23"/>
    </row>
    <row r="1400" spans="1:2" x14ac:dyDescent="0.3">
      <c r="A1400" s="48"/>
      <c r="B1400" s="23"/>
    </row>
    <row r="1401" spans="1:2" x14ac:dyDescent="0.3">
      <c r="A1401" s="48"/>
      <c r="B1401" s="23"/>
    </row>
    <row r="1402" spans="1:2" x14ac:dyDescent="0.3">
      <c r="A1402" s="48"/>
      <c r="B1402" s="23"/>
    </row>
    <row r="1403" spans="1:2" x14ac:dyDescent="0.3">
      <c r="A1403" s="48"/>
      <c r="B1403" s="23"/>
    </row>
    <row r="1404" spans="1:2" x14ac:dyDescent="0.3">
      <c r="A1404" s="48"/>
      <c r="B1404" s="23"/>
    </row>
    <row r="1405" spans="1:2" x14ac:dyDescent="0.3">
      <c r="A1405" s="48"/>
      <c r="B1405" s="23"/>
    </row>
    <row r="1406" spans="1:2" x14ac:dyDescent="0.3">
      <c r="A1406" s="48"/>
      <c r="B1406" s="23"/>
    </row>
    <row r="1407" spans="1:2" x14ac:dyDescent="0.3">
      <c r="A1407" s="48"/>
      <c r="B1407" s="23"/>
    </row>
    <row r="1408" spans="1:2" x14ac:dyDescent="0.3">
      <c r="A1408" s="48"/>
      <c r="B1408" s="23"/>
    </row>
    <row r="1409" spans="1:2" x14ac:dyDescent="0.3">
      <c r="A1409" s="48"/>
      <c r="B1409" s="23"/>
    </row>
    <row r="1410" spans="1:2" x14ac:dyDescent="0.3">
      <c r="A1410" s="48"/>
      <c r="B1410" s="23"/>
    </row>
    <row r="1411" spans="1:2" x14ac:dyDescent="0.3">
      <c r="A1411" s="48"/>
      <c r="B1411" s="23"/>
    </row>
    <row r="1412" spans="1:2" x14ac:dyDescent="0.3">
      <c r="A1412" s="48"/>
      <c r="B1412" s="23"/>
    </row>
    <row r="1413" spans="1:2" x14ac:dyDescent="0.3">
      <c r="A1413" s="48"/>
      <c r="B1413" s="23"/>
    </row>
    <row r="1414" spans="1:2" x14ac:dyDescent="0.3">
      <c r="A1414" s="48"/>
      <c r="B1414" s="23"/>
    </row>
    <row r="1415" spans="1:2" x14ac:dyDescent="0.3">
      <c r="A1415" s="48"/>
      <c r="B1415" s="23"/>
    </row>
    <row r="1416" spans="1:2" x14ac:dyDescent="0.3">
      <c r="A1416" s="48"/>
      <c r="B1416" s="23"/>
    </row>
    <row r="1417" spans="1:2" x14ac:dyDescent="0.3">
      <c r="A1417" s="48"/>
      <c r="B1417" s="23"/>
    </row>
    <row r="1418" spans="1:2" x14ac:dyDescent="0.3">
      <c r="A1418" s="48"/>
      <c r="B1418" s="23"/>
    </row>
    <row r="1419" spans="1:2" x14ac:dyDescent="0.3">
      <c r="A1419" s="48"/>
      <c r="B1419" s="23"/>
    </row>
    <row r="1420" spans="1:2" x14ac:dyDescent="0.3">
      <c r="A1420" s="48"/>
      <c r="B1420" s="23"/>
    </row>
    <row r="1421" spans="1:2" x14ac:dyDescent="0.3">
      <c r="A1421" s="48"/>
      <c r="B1421" s="23"/>
    </row>
    <row r="1422" spans="1:2" x14ac:dyDescent="0.3">
      <c r="A1422" s="48"/>
      <c r="B1422" s="23"/>
    </row>
    <row r="1423" spans="1:2" x14ac:dyDescent="0.3">
      <c r="A1423" s="48"/>
      <c r="B1423" s="23"/>
    </row>
    <row r="1424" spans="1:2" x14ac:dyDescent="0.3">
      <c r="A1424" s="48"/>
      <c r="B1424" s="23"/>
    </row>
    <row r="1425" spans="1:2" x14ac:dyDescent="0.3">
      <c r="A1425" s="48"/>
      <c r="B1425" s="23"/>
    </row>
    <row r="1426" spans="1:2" x14ac:dyDescent="0.3">
      <c r="A1426" s="48"/>
      <c r="B1426" s="23"/>
    </row>
    <row r="1427" spans="1:2" x14ac:dyDescent="0.3">
      <c r="A1427" s="48"/>
      <c r="B1427" s="23"/>
    </row>
    <row r="1428" spans="1:2" x14ac:dyDescent="0.3">
      <c r="A1428" s="48"/>
      <c r="B1428" s="23"/>
    </row>
    <row r="1429" spans="1:2" x14ac:dyDescent="0.3">
      <c r="A1429" s="48"/>
      <c r="B1429" s="23"/>
    </row>
    <row r="1430" spans="1:2" x14ac:dyDescent="0.3">
      <c r="A1430" s="48"/>
      <c r="B1430" s="23"/>
    </row>
    <row r="1431" spans="1:2" x14ac:dyDescent="0.3">
      <c r="A1431" s="48"/>
      <c r="B1431" s="23"/>
    </row>
    <row r="1432" spans="1:2" x14ac:dyDescent="0.3">
      <c r="A1432" s="48"/>
      <c r="B1432" s="23"/>
    </row>
    <row r="1433" spans="1:2" x14ac:dyDescent="0.3">
      <c r="A1433" s="48"/>
      <c r="B1433" s="23"/>
    </row>
    <row r="1434" spans="1:2" x14ac:dyDescent="0.3">
      <c r="A1434" s="48"/>
      <c r="B1434" s="23"/>
    </row>
    <row r="1435" spans="1:2" x14ac:dyDescent="0.3">
      <c r="A1435" s="48"/>
      <c r="B1435" s="23"/>
    </row>
    <row r="1436" spans="1:2" x14ac:dyDescent="0.3">
      <c r="A1436" s="48"/>
      <c r="B1436" s="23"/>
    </row>
    <row r="1437" spans="1:2" x14ac:dyDescent="0.3">
      <c r="A1437" s="48"/>
      <c r="B1437" s="23"/>
    </row>
    <row r="1438" spans="1:2" x14ac:dyDescent="0.3">
      <c r="A1438" s="48"/>
      <c r="B1438" s="23"/>
    </row>
    <row r="1439" spans="1:2" x14ac:dyDescent="0.3">
      <c r="A1439" s="48"/>
      <c r="B1439" s="23"/>
    </row>
    <row r="1440" spans="1:2" x14ac:dyDescent="0.3">
      <c r="A1440" s="48"/>
      <c r="B1440" s="23"/>
    </row>
    <row r="1441" spans="1:2" x14ac:dyDescent="0.3">
      <c r="A1441" s="48"/>
      <c r="B1441" s="23"/>
    </row>
    <row r="1442" spans="1:2" x14ac:dyDescent="0.3">
      <c r="A1442" s="48"/>
      <c r="B1442" s="23"/>
    </row>
    <row r="1443" spans="1:2" x14ac:dyDescent="0.3">
      <c r="A1443" s="48"/>
      <c r="B1443" s="23"/>
    </row>
    <row r="1444" spans="1:2" x14ac:dyDescent="0.3">
      <c r="A1444" s="48"/>
      <c r="B1444" s="23"/>
    </row>
    <row r="1445" spans="1:2" x14ac:dyDescent="0.3">
      <c r="A1445" s="48"/>
      <c r="B1445" s="23"/>
    </row>
    <row r="1446" spans="1:2" x14ac:dyDescent="0.3">
      <c r="A1446" s="48"/>
      <c r="B1446" s="23"/>
    </row>
    <row r="1447" spans="1:2" x14ac:dyDescent="0.3">
      <c r="A1447" s="48"/>
      <c r="B1447" s="23"/>
    </row>
    <row r="1448" spans="1:2" x14ac:dyDescent="0.3">
      <c r="A1448" s="48"/>
      <c r="B1448" s="23"/>
    </row>
    <row r="1449" spans="1:2" x14ac:dyDescent="0.3">
      <c r="A1449" s="48"/>
      <c r="B1449" s="23"/>
    </row>
    <row r="1450" spans="1:2" x14ac:dyDescent="0.3">
      <c r="A1450" s="48"/>
      <c r="B1450" s="23"/>
    </row>
    <row r="1451" spans="1:2" x14ac:dyDescent="0.3">
      <c r="A1451" s="48"/>
      <c r="B1451" s="23"/>
    </row>
    <row r="1452" spans="1:2" x14ac:dyDescent="0.3">
      <c r="A1452" s="48"/>
      <c r="B1452" s="23"/>
    </row>
    <row r="1453" spans="1:2" x14ac:dyDescent="0.3">
      <c r="A1453" s="48"/>
      <c r="B1453" s="23"/>
    </row>
    <row r="1454" spans="1:2" x14ac:dyDescent="0.3">
      <c r="A1454" s="48"/>
      <c r="B1454" s="23"/>
    </row>
    <row r="1455" spans="1:2" x14ac:dyDescent="0.3">
      <c r="A1455" s="48"/>
      <c r="B1455" s="23"/>
    </row>
    <row r="1456" spans="1:2" x14ac:dyDescent="0.3">
      <c r="A1456" s="48"/>
      <c r="B1456" s="23"/>
    </row>
    <row r="1457" spans="1:2" x14ac:dyDescent="0.3">
      <c r="A1457" s="48"/>
      <c r="B1457" s="23"/>
    </row>
    <row r="1458" spans="1:2" x14ac:dyDescent="0.3">
      <c r="A1458" s="48"/>
      <c r="B1458" s="23"/>
    </row>
    <row r="1459" spans="1:2" x14ac:dyDescent="0.3">
      <c r="A1459" s="48"/>
      <c r="B1459" s="23"/>
    </row>
    <row r="1460" spans="1:2" x14ac:dyDescent="0.3">
      <c r="A1460" s="48"/>
      <c r="B1460" s="23"/>
    </row>
    <row r="1461" spans="1:2" x14ac:dyDescent="0.3">
      <c r="A1461" s="48"/>
      <c r="B1461" s="23"/>
    </row>
    <row r="1462" spans="1:2" x14ac:dyDescent="0.3">
      <c r="A1462" s="48"/>
      <c r="B1462" s="23"/>
    </row>
    <row r="1463" spans="1:2" x14ac:dyDescent="0.3">
      <c r="A1463" s="48"/>
      <c r="B1463" s="23"/>
    </row>
    <row r="1464" spans="1:2" x14ac:dyDescent="0.3">
      <c r="A1464" s="48"/>
      <c r="B1464" s="23"/>
    </row>
    <row r="1465" spans="1:2" x14ac:dyDescent="0.3">
      <c r="A1465" s="48"/>
      <c r="B1465" s="23"/>
    </row>
    <row r="1466" spans="1:2" x14ac:dyDescent="0.3">
      <c r="A1466" s="48"/>
      <c r="B1466" s="23"/>
    </row>
    <row r="1467" spans="1:2" x14ac:dyDescent="0.3">
      <c r="A1467" s="48"/>
      <c r="B1467" s="23"/>
    </row>
    <row r="1468" spans="1:2" x14ac:dyDescent="0.3">
      <c r="A1468" s="48"/>
      <c r="B1468" s="23"/>
    </row>
    <row r="1469" spans="1:2" x14ac:dyDescent="0.3">
      <c r="A1469" s="48"/>
      <c r="B1469" s="23"/>
    </row>
    <row r="1470" spans="1:2" x14ac:dyDescent="0.3">
      <c r="A1470" s="48"/>
      <c r="B1470" s="23"/>
    </row>
    <row r="1471" spans="1:2" x14ac:dyDescent="0.3">
      <c r="A1471" s="48"/>
      <c r="B1471" s="23"/>
    </row>
    <row r="1472" spans="1:2" x14ac:dyDescent="0.3">
      <c r="A1472" s="48"/>
      <c r="B1472" s="23"/>
    </row>
    <row r="1473" spans="1:2" x14ac:dyDescent="0.3">
      <c r="A1473" s="48"/>
      <c r="B1473" s="23"/>
    </row>
    <row r="1474" spans="1:2" x14ac:dyDescent="0.3">
      <c r="A1474" s="48"/>
      <c r="B1474" s="23"/>
    </row>
    <row r="1475" spans="1:2" x14ac:dyDescent="0.3">
      <c r="A1475" s="48"/>
      <c r="B1475" s="23"/>
    </row>
    <row r="1476" spans="1:2" x14ac:dyDescent="0.3">
      <c r="A1476" s="48"/>
      <c r="B1476" s="23"/>
    </row>
    <row r="1477" spans="1:2" x14ac:dyDescent="0.3">
      <c r="A1477" s="48"/>
      <c r="B1477" s="23"/>
    </row>
    <row r="1478" spans="1:2" x14ac:dyDescent="0.3">
      <c r="A1478" s="48"/>
      <c r="B1478" s="23"/>
    </row>
    <row r="1479" spans="1:2" x14ac:dyDescent="0.3">
      <c r="A1479" s="48"/>
      <c r="B1479" s="23"/>
    </row>
    <row r="1480" spans="1:2" x14ac:dyDescent="0.3">
      <c r="A1480" s="48"/>
      <c r="B1480" s="23"/>
    </row>
    <row r="1481" spans="1:2" x14ac:dyDescent="0.3">
      <c r="A1481" s="48"/>
      <c r="B1481" s="23"/>
    </row>
    <row r="1482" spans="1:2" x14ac:dyDescent="0.3">
      <c r="A1482" s="48"/>
      <c r="B1482" s="23"/>
    </row>
    <row r="1483" spans="1:2" x14ac:dyDescent="0.3">
      <c r="A1483" s="48"/>
      <c r="B1483" s="23"/>
    </row>
    <row r="1484" spans="1:2" x14ac:dyDescent="0.3">
      <c r="A1484" s="48"/>
      <c r="B1484" s="23"/>
    </row>
    <row r="1485" spans="1:2" x14ac:dyDescent="0.3">
      <c r="A1485" s="48"/>
      <c r="B1485" s="23"/>
    </row>
    <row r="1486" spans="1:2" x14ac:dyDescent="0.3">
      <c r="A1486" s="48"/>
      <c r="B1486" s="23"/>
    </row>
    <row r="1487" spans="1:2" x14ac:dyDescent="0.3">
      <c r="A1487" s="48"/>
      <c r="B1487" s="23"/>
    </row>
    <row r="1488" spans="1:2" x14ac:dyDescent="0.3">
      <c r="A1488" s="48"/>
      <c r="B1488" s="23"/>
    </row>
    <row r="1489" spans="1:2" x14ac:dyDescent="0.3">
      <c r="A1489" s="48"/>
      <c r="B1489" s="23"/>
    </row>
    <row r="1490" spans="1:2" x14ac:dyDescent="0.3">
      <c r="A1490" s="48"/>
      <c r="B1490" s="23"/>
    </row>
    <row r="1491" spans="1:2" x14ac:dyDescent="0.3">
      <c r="A1491" s="48"/>
      <c r="B1491" s="23"/>
    </row>
    <row r="1492" spans="1:2" x14ac:dyDescent="0.3">
      <c r="A1492" s="48"/>
      <c r="B1492" s="23"/>
    </row>
    <row r="1493" spans="1:2" x14ac:dyDescent="0.3">
      <c r="A1493" s="48"/>
      <c r="B1493" s="23"/>
    </row>
    <row r="1494" spans="1:2" x14ac:dyDescent="0.3">
      <c r="A1494" s="48"/>
      <c r="B1494" s="23"/>
    </row>
    <row r="1495" spans="1:2" x14ac:dyDescent="0.3">
      <c r="A1495" s="48"/>
      <c r="B1495" s="23"/>
    </row>
    <row r="1496" spans="1:2" x14ac:dyDescent="0.3">
      <c r="A1496" s="48"/>
      <c r="B1496" s="23"/>
    </row>
    <row r="1497" spans="1:2" x14ac:dyDescent="0.3">
      <c r="A1497" s="48"/>
      <c r="B1497" s="23"/>
    </row>
    <row r="1498" spans="1:2" x14ac:dyDescent="0.3">
      <c r="A1498" s="48"/>
      <c r="B1498" s="23"/>
    </row>
    <row r="1499" spans="1:2" x14ac:dyDescent="0.3">
      <c r="A1499" s="48"/>
      <c r="B1499" s="23"/>
    </row>
    <row r="1500" spans="1:2" x14ac:dyDescent="0.3">
      <c r="A1500" s="48"/>
      <c r="B1500" s="23"/>
    </row>
    <row r="1501" spans="1:2" x14ac:dyDescent="0.3">
      <c r="A1501" s="48"/>
      <c r="B1501" s="23"/>
    </row>
    <row r="1502" spans="1:2" x14ac:dyDescent="0.3">
      <c r="A1502" s="48"/>
      <c r="B1502" s="23"/>
    </row>
    <row r="1503" spans="1:2" x14ac:dyDescent="0.3">
      <c r="A1503" s="48"/>
      <c r="B1503" s="23"/>
    </row>
    <row r="1504" spans="1:2" x14ac:dyDescent="0.3">
      <c r="A1504" s="48"/>
      <c r="B1504" s="23"/>
    </row>
    <row r="1505" spans="1:2" x14ac:dyDescent="0.3">
      <c r="A1505" s="48"/>
      <c r="B1505" s="23"/>
    </row>
    <row r="1506" spans="1:2" x14ac:dyDescent="0.3">
      <c r="A1506" s="48"/>
      <c r="B1506" s="23"/>
    </row>
    <row r="1507" spans="1:2" x14ac:dyDescent="0.3">
      <c r="A1507" s="48"/>
      <c r="B1507" s="23"/>
    </row>
    <row r="1508" spans="1:2" x14ac:dyDescent="0.3">
      <c r="A1508" s="48"/>
      <c r="B1508" s="23"/>
    </row>
    <row r="1509" spans="1:2" x14ac:dyDescent="0.3">
      <c r="A1509" s="48"/>
      <c r="B1509" s="23"/>
    </row>
    <row r="1510" spans="1:2" x14ac:dyDescent="0.3">
      <c r="A1510" s="48"/>
      <c r="B1510" s="23"/>
    </row>
    <row r="1511" spans="1:2" x14ac:dyDescent="0.3">
      <c r="A1511" s="48"/>
      <c r="B1511" s="23"/>
    </row>
    <row r="1512" spans="1:2" x14ac:dyDescent="0.3">
      <c r="A1512" s="48"/>
      <c r="B1512" s="23"/>
    </row>
    <row r="1513" spans="1:2" x14ac:dyDescent="0.3">
      <c r="A1513" s="48"/>
      <c r="B1513" s="23"/>
    </row>
    <row r="1514" spans="1:2" x14ac:dyDescent="0.3">
      <c r="A1514" s="48"/>
      <c r="B1514" s="23"/>
    </row>
    <row r="1515" spans="1:2" x14ac:dyDescent="0.3">
      <c r="A1515" s="48"/>
      <c r="B1515" s="23"/>
    </row>
    <row r="1516" spans="1:2" x14ac:dyDescent="0.3">
      <c r="A1516" s="48"/>
      <c r="B1516" s="23"/>
    </row>
    <row r="1517" spans="1:2" x14ac:dyDescent="0.3">
      <c r="A1517" s="48"/>
      <c r="B1517" s="23"/>
    </row>
    <row r="1518" spans="1:2" x14ac:dyDescent="0.3">
      <c r="A1518" s="48"/>
      <c r="B1518" s="23"/>
    </row>
    <row r="1519" spans="1:2" x14ac:dyDescent="0.3">
      <c r="A1519" s="48"/>
      <c r="B1519" s="23"/>
    </row>
    <row r="1520" spans="1:2" x14ac:dyDescent="0.3">
      <c r="A1520" s="48"/>
      <c r="B1520" s="23"/>
    </row>
    <row r="1521" spans="1:2" x14ac:dyDescent="0.3">
      <c r="A1521" s="48"/>
      <c r="B1521" s="23"/>
    </row>
    <row r="1522" spans="1:2" x14ac:dyDescent="0.3">
      <c r="A1522" s="48"/>
      <c r="B1522" s="23"/>
    </row>
    <row r="1523" spans="1:2" x14ac:dyDescent="0.3">
      <c r="A1523" s="48"/>
      <c r="B1523" s="23"/>
    </row>
    <row r="1524" spans="1:2" x14ac:dyDescent="0.3">
      <c r="A1524" s="48"/>
      <c r="B1524" s="23"/>
    </row>
    <row r="1525" spans="1:2" x14ac:dyDescent="0.3">
      <c r="A1525" s="48"/>
      <c r="B1525" s="23"/>
    </row>
    <row r="1526" spans="1:2" x14ac:dyDescent="0.3">
      <c r="A1526" s="48"/>
      <c r="B1526" s="23"/>
    </row>
    <row r="1527" spans="1:2" x14ac:dyDescent="0.3">
      <c r="A1527" s="48"/>
      <c r="B1527" s="23"/>
    </row>
    <row r="1528" spans="1:2" x14ac:dyDescent="0.3">
      <c r="A1528" s="48"/>
      <c r="B1528" s="23"/>
    </row>
    <row r="1529" spans="1:2" x14ac:dyDescent="0.3">
      <c r="A1529" s="48"/>
      <c r="B1529" s="23"/>
    </row>
    <row r="1530" spans="1:2" x14ac:dyDescent="0.3">
      <c r="A1530" s="48"/>
      <c r="B1530" s="23"/>
    </row>
    <row r="1531" spans="1:2" x14ac:dyDescent="0.3">
      <c r="A1531" s="48"/>
      <c r="B1531" s="23"/>
    </row>
    <row r="1532" spans="1:2" x14ac:dyDescent="0.3">
      <c r="A1532" s="48"/>
      <c r="B1532" s="23"/>
    </row>
    <row r="1533" spans="1:2" x14ac:dyDescent="0.3">
      <c r="A1533" s="48"/>
      <c r="B1533" s="23"/>
    </row>
    <row r="1534" spans="1:2" x14ac:dyDescent="0.3">
      <c r="A1534" s="48"/>
      <c r="B1534" s="23"/>
    </row>
    <row r="1535" spans="1:2" x14ac:dyDescent="0.3">
      <c r="A1535" s="48"/>
      <c r="B1535" s="23"/>
    </row>
    <row r="1536" spans="1:2" x14ac:dyDescent="0.3">
      <c r="A1536" s="48"/>
      <c r="B1536" s="23"/>
    </row>
    <row r="1537" spans="1:2" x14ac:dyDescent="0.3">
      <c r="A1537" s="48"/>
      <c r="B1537" s="23"/>
    </row>
    <row r="1538" spans="1:2" x14ac:dyDescent="0.3">
      <c r="A1538" s="48"/>
      <c r="B1538" s="23"/>
    </row>
    <row r="1539" spans="1:2" x14ac:dyDescent="0.3">
      <c r="A1539" s="48"/>
      <c r="B1539" s="23"/>
    </row>
    <row r="1540" spans="1:2" x14ac:dyDescent="0.3">
      <c r="A1540" s="48"/>
      <c r="B1540" s="23"/>
    </row>
    <row r="1541" spans="1:2" x14ac:dyDescent="0.3">
      <c r="A1541" s="48"/>
      <c r="B1541" s="23"/>
    </row>
    <row r="1542" spans="1:2" x14ac:dyDescent="0.3">
      <c r="A1542" s="48"/>
      <c r="B1542" s="23"/>
    </row>
    <row r="1543" spans="1:2" x14ac:dyDescent="0.3">
      <c r="A1543" s="48"/>
      <c r="B1543" s="23"/>
    </row>
    <row r="1544" spans="1:2" x14ac:dyDescent="0.3">
      <c r="A1544" s="48"/>
      <c r="B1544" s="23"/>
    </row>
    <row r="1545" spans="1:2" x14ac:dyDescent="0.3">
      <c r="A1545" s="48"/>
      <c r="B1545" s="23"/>
    </row>
    <row r="1546" spans="1:2" x14ac:dyDescent="0.3">
      <c r="A1546" s="48"/>
      <c r="B1546" s="23"/>
    </row>
    <row r="1547" spans="1:2" x14ac:dyDescent="0.3">
      <c r="A1547" s="48"/>
      <c r="B1547" s="23"/>
    </row>
    <row r="1548" spans="1:2" x14ac:dyDescent="0.3">
      <c r="A1548" s="48"/>
      <c r="B1548" s="23"/>
    </row>
    <row r="1549" spans="1:2" x14ac:dyDescent="0.3">
      <c r="A1549" s="48"/>
      <c r="B1549" s="23"/>
    </row>
    <row r="1550" spans="1:2" x14ac:dyDescent="0.3">
      <c r="A1550" s="48"/>
      <c r="B1550" s="23"/>
    </row>
    <row r="1551" spans="1:2" x14ac:dyDescent="0.3">
      <c r="A1551" s="48"/>
      <c r="B1551" s="23"/>
    </row>
    <row r="1552" spans="1:2" x14ac:dyDescent="0.3">
      <c r="A1552" s="48"/>
      <c r="B1552" s="23"/>
    </row>
    <row r="1553" spans="1:2" x14ac:dyDescent="0.3">
      <c r="A1553" s="48"/>
      <c r="B1553" s="23"/>
    </row>
    <row r="1554" spans="1:2" x14ac:dyDescent="0.3">
      <c r="A1554" s="48"/>
      <c r="B1554" s="23"/>
    </row>
    <row r="1555" spans="1:2" x14ac:dyDescent="0.3">
      <c r="A1555" s="48"/>
      <c r="B1555" s="23"/>
    </row>
    <row r="1556" spans="1:2" x14ac:dyDescent="0.3">
      <c r="A1556" s="48"/>
      <c r="B1556" s="23"/>
    </row>
    <row r="1557" spans="1:2" x14ac:dyDescent="0.3">
      <c r="A1557" s="48"/>
      <c r="B1557" s="23"/>
    </row>
    <row r="1558" spans="1:2" x14ac:dyDescent="0.3">
      <c r="A1558" s="48"/>
      <c r="B1558" s="23"/>
    </row>
    <row r="1559" spans="1:2" x14ac:dyDescent="0.3">
      <c r="A1559" s="48"/>
      <c r="B1559" s="23"/>
    </row>
    <row r="1560" spans="1:2" x14ac:dyDescent="0.3">
      <c r="A1560" s="48"/>
      <c r="B1560" s="23"/>
    </row>
    <row r="1561" spans="1:2" x14ac:dyDescent="0.3">
      <c r="A1561" s="48"/>
      <c r="B1561" s="23"/>
    </row>
    <row r="1562" spans="1:2" x14ac:dyDescent="0.3">
      <c r="A1562" s="48"/>
      <c r="B1562" s="23"/>
    </row>
    <row r="1563" spans="1:2" x14ac:dyDescent="0.3">
      <c r="A1563" s="48"/>
      <c r="B1563" s="23"/>
    </row>
    <row r="1564" spans="1:2" x14ac:dyDescent="0.3">
      <c r="A1564" s="48"/>
      <c r="B1564" s="23"/>
    </row>
    <row r="1565" spans="1:2" x14ac:dyDescent="0.3">
      <c r="A1565" s="48"/>
      <c r="B1565" s="23"/>
    </row>
    <row r="1566" spans="1:2" x14ac:dyDescent="0.3">
      <c r="A1566" s="48"/>
      <c r="B1566" s="23"/>
    </row>
    <row r="1567" spans="1:2" x14ac:dyDescent="0.3">
      <c r="A1567" s="48"/>
      <c r="B1567" s="23"/>
    </row>
    <row r="1568" spans="1:2" x14ac:dyDescent="0.3">
      <c r="A1568" s="48"/>
      <c r="B1568" s="23"/>
    </row>
    <row r="1569" spans="1:2" x14ac:dyDescent="0.3">
      <c r="A1569" s="48"/>
      <c r="B1569" s="23"/>
    </row>
    <row r="1570" spans="1:2" x14ac:dyDescent="0.3">
      <c r="A1570" s="48"/>
      <c r="B1570" s="23"/>
    </row>
    <row r="1571" spans="1:2" x14ac:dyDescent="0.3">
      <c r="A1571" s="48"/>
      <c r="B1571" s="23"/>
    </row>
    <row r="1572" spans="1:2" x14ac:dyDescent="0.3">
      <c r="A1572" s="48"/>
      <c r="B1572" s="23"/>
    </row>
    <row r="1573" spans="1:2" x14ac:dyDescent="0.3">
      <c r="A1573" s="48"/>
      <c r="B1573" s="23"/>
    </row>
    <row r="1574" spans="1:2" x14ac:dyDescent="0.3">
      <c r="A1574" s="48"/>
      <c r="B1574" s="23"/>
    </row>
    <row r="1575" spans="1:2" x14ac:dyDescent="0.3">
      <c r="A1575" s="48"/>
      <c r="B1575" s="23"/>
    </row>
    <row r="1576" spans="1:2" x14ac:dyDescent="0.3">
      <c r="A1576" s="48"/>
      <c r="B1576" s="23"/>
    </row>
    <row r="1577" spans="1:2" x14ac:dyDescent="0.3">
      <c r="A1577" s="48"/>
      <c r="B1577" s="23"/>
    </row>
    <row r="1578" spans="1:2" x14ac:dyDescent="0.3">
      <c r="A1578" s="48"/>
      <c r="B1578" s="23"/>
    </row>
    <row r="1579" spans="1:2" x14ac:dyDescent="0.3">
      <c r="A1579" s="48"/>
      <c r="B1579" s="23"/>
    </row>
    <row r="1580" spans="1:2" x14ac:dyDescent="0.3">
      <c r="A1580" s="48"/>
      <c r="B1580" s="23"/>
    </row>
    <row r="1581" spans="1:2" x14ac:dyDescent="0.3">
      <c r="A1581" s="48"/>
      <c r="B1581" s="23"/>
    </row>
    <row r="1582" spans="1:2" x14ac:dyDescent="0.3">
      <c r="A1582" s="48"/>
      <c r="B1582" s="23"/>
    </row>
    <row r="1583" spans="1:2" x14ac:dyDescent="0.3">
      <c r="A1583" s="48"/>
      <c r="B1583" s="23"/>
    </row>
    <row r="1584" spans="1:2" x14ac:dyDescent="0.3">
      <c r="A1584" s="48"/>
      <c r="B1584" s="23"/>
    </row>
    <row r="1585" spans="1:2" x14ac:dyDescent="0.3">
      <c r="A1585" s="48"/>
      <c r="B1585" s="23"/>
    </row>
    <row r="1586" spans="1:2" x14ac:dyDescent="0.3">
      <c r="A1586" s="48"/>
      <c r="B1586" s="23"/>
    </row>
    <row r="1587" spans="1:2" x14ac:dyDescent="0.3">
      <c r="A1587" s="48"/>
      <c r="B1587" s="23"/>
    </row>
    <row r="1588" spans="1:2" x14ac:dyDescent="0.3">
      <c r="A1588" s="48"/>
      <c r="B1588" s="23"/>
    </row>
    <row r="1589" spans="1:2" x14ac:dyDescent="0.3">
      <c r="A1589" s="48"/>
      <c r="B1589" s="23"/>
    </row>
    <row r="1590" spans="1:2" x14ac:dyDescent="0.3">
      <c r="A1590" s="48"/>
      <c r="B1590" s="23"/>
    </row>
    <row r="1591" spans="1:2" x14ac:dyDescent="0.3">
      <c r="A1591" s="48"/>
      <c r="B1591" s="23"/>
    </row>
    <row r="1592" spans="1:2" x14ac:dyDescent="0.3">
      <c r="A1592" s="48"/>
      <c r="B1592" s="23"/>
    </row>
    <row r="1593" spans="1:2" x14ac:dyDescent="0.3">
      <c r="A1593" s="48"/>
      <c r="B1593" s="23"/>
    </row>
    <row r="1594" spans="1:2" x14ac:dyDescent="0.3">
      <c r="A1594" s="48"/>
      <c r="B1594" s="23"/>
    </row>
    <row r="1595" spans="1:2" x14ac:dyDescent="0.3">
      <c r="A1595" s="48"/>
      <c r="B1595" s="23"/>
    </row>
    <row r="1596" spans="1:2" x14ac:dyDescent="0.3">
      <c r="A1596" s="48"/>
      <c r="B1596" s="23"/>
    </row>
    <row r="1597" spans="1:2" x14ac:dyDescent="0.3">
      <c r="A1597" s="48"/>
      <c r="B1597" s="23"/>
    </row>
    <row r="1598" spans="1:2" x14ac:dyDescent="0.3">
      <c r="A1598" s="48"/>
      <c r="B1598" s="23"/>
    </row>
    <row r="1599" spans="1:2" x14ac:dyDescent="0.3">
      <c r="A1599" s="48"/>
      <c r="B1599" s="23"/>
    </row>
    <row r="1600" spans="1:2" x14ac:dyDescent="0.3">
      <c r="A1600" s="48"/>
      <c r="B1600" s="23"/>
    </row>
    <row r="1601" spans="1:2" x14ac:dyDescent="0.3">
      <c r="A1601" s="48"/>
      <c r="B1601" s="23"/>
    </row>
    <row r="1602" spans="1:2" x14ac:dyDescent="0.3">
      <c r="A1602" s="48"/>
      <c r="B1602" s="23"/>
    </row>
    <row r="1603" spans="1:2" x14ac:dyDescent="0.3">
      <c r="A1603" s="48"/>
      <c r="B1603" s="23"/>
    </row>
    <row r="1604" spans="1:2" x14ac:dyDescent="0.3">
      <c r="A1604" s="48"/>
      <c r="B1604" s="23"/>
    </row>
    <row r="1605" spans="1:2" x14ac:dyDescent="0.3">
      <c r="A1605" s="48"/>
      <c r="B1605" s="23"/>
    </row>
    <row r="1606" spans="1:2" x14ac:dyDescent="0.3">
      <c r="A1606" s="48"/>
      <c r="B1606" s="23"/>
    </row>
    <row r="1607" spans="1:2" x14ac:dyDescent="0.3">
      <c r="A1607" s="48"/>
      <c r="B1607" s="23"/>
    </row>
    <row r="1608" spans="1:2" x14ac:dyDescent="0.3">
      <c r="A1608" s="48"/>
      <c r="B1608" s="23"/>
    </row>
    <row r="1609" spans="1:2" x14ac:dyDescent="0.3">
      <c r="A1609" s="48"/>
      <c r="B1609" s="23"/>
    </row>
    <row r="1610" spans="1:2" x14ac:dyDescent="0.3">
      <c r="A1610" s="48"/>
      <c r="B1610" s="23"/>
    </row>
    <row r="1611" spans="1:2" x14ac:dyDescent="0.3">
      <c r="A1611" s="48"/>
      <c r="B1611" s="23"/>
    </row>
    <row r="1612" spans="1:2" x14ac:dyDescent="0.3">
      <c r="A1612" s="48"/>
      <c r="B1612" s="23"/>
    </row>
    <row r="1613" spans="1:2" x14ac:dyDescent="0.3">
      <c r="A1613" s="48"/>
      <c r="B1613" s="23"/>
    </row>
    <row r="1614" spans="1:2" x14ac:dyDescent="0.3">
      <c r="A1614" s="48"/>
      <c r="B1614" s="23"/>
    </row>
    <row r="1615" spans="1:2" x14ac:dyDescent="0.3">
      <c r="A1615" s="48"/>
      <c r="B1615" s="23"/>
    </row>
    <row r="1616" spans="1:2" x14ac:dyDescent="0.3">
      <c r="A1616" s="48"/>
      <c r="B1616" s="23"/>
    </row>
    <row r="1617" spans="1:2" x14ac:dyDescent="0.3">
      <c r="A1617" s="48"/>
      <c r="B1617" s="23"/>
    </row>
    <row r="1618" spans="1:2" x14ac:dyDescent="0.3">
      <c r="A1618" s="48"/>
      <c r="B1618" s="23"/>
    </row>
    <row r="1619" spans="1:2" x14ac:dyDescent="0.3">
      <c r="A1619" s="48"/>
      <c r="B1619" s="23"/>
    </row>
    <row r="1620" spans="1:2" x14ac:dyDescent="0.3">
      <c r="A1620" s="48"/>
      <c r="B1620" s="23"/>
    </row>
    <row r="1621" spans="1:2" x14ac:dyDescent="0.3">
      <c r="A1621" s="48"/>
      <c r="B1621" s="23"/>
    </row>
    <row r="1622" spans="1:2" x14ac:dyDescent="0.3">
      <c r="A1622" s="48"/>
      <c r="B1622" s="23"/>
    </row>
    <row r="1623" spans="1:2" x14ac:dyDescent="0.3">
      <c r="A1623" s="48"/>
      <c r="B1623" s="23"/>
    </row>
    <row r="1624" spans="1:2" x14ac:dyDescent="0.3">
      <c r="A1624" s="48"/>
      <c r="B1624" s="23"/>
    </row>
    <row r="1625" spans="1:2" x14ac:dyDescent="0.3">
      <c r="A1625" s="48"/>
      <c r="B1625" s="23"/>
    </row>
    <row r="1626" spans="1:2" x14ac:dyDescent="0.3">
      <c r="A1626" s="48"/>
      <c r="B1626" s="23"/>
    </row>
    <row r="1627" spans="1:2" x14ac:dyDescent="0.3">
      <c r="A1627" s="48"/>
      <c r="B1627" s="23"/>
    </row>
    <row r="1628" spans="1:2" x14ac:dyDescent="0.3">
      <c r="A1628" s="48"/>
      <c r="B1628" s="23"/>
    </row>
    <row r="1629" spans="1:2" x14ac:dyDescent="0.3">
      <c r="A1629" s="48"/>
      <c r="B1629" s="23"/>
    </row>
    <row r="1630" spans="1:2" x14ac:dyDescent="0.3">
      <c r="A1630" s="48"/>
      <c r="B1630" s="23"/>
    </row>
    <row r="1631" spans="1:2" x14ac:dyDescent="0.3">
      <c r="A1631" s="48"/>
      <c r="B1631" s="23"/>
    </row>
    <row r="1632" spans="1:2" x14ac:dyDescent="0.3">
      <c r="A1632" s="48"/>
      <c r="B1632" s="23"/>
    </row>
    <row r="1633" spans="1:2" x14ac:dyDescent="0.3">
      <c r="A1633" s="48"/>
      <c r="B1633" s="23"/>
    </row>
    <row r="1634" spans="1:2" x14ac:dyDescent="0.3">
      <c r="A1634" s="48"/>
      <c r="B1634" s="23"/>
    </row>
    <row r="1635" spans="1:2" x14ac:dyDescent="0.3">
      <c r="A1635" s="48"/>
      <c r="B1635" s="23"/>
    </row>
    <row r="1636" spans="1:2" x14ac:dyDescent="0.3">
      <c r="A1636" s="48"/>
      <c r="B1636" s="23"/>
    </row>
    <row r="1637" spans="1:2" x14ac:dyDescent="0.3">
      <c r="A1637" s="48"/>
      <c r="B1637" s="23"/>
    </row>
    <row r="1638" spans="1:2" x14ac:dyDescent="0.3">
      <c r="A1638" s="48"/>
      <c r="B1638" s="23"/>
    </row>
    <row r="1639" spans="1:2" x14ac:dyDescent="0.3">
      <c r="A1639" s="48"/>
      <c r="B1639" s="23"/>
    </row>
    <row r="1640" spans="1:2" x14ac:dyDescent="0.3">
      <c r="A1640" s="48"/>
      <c r="B1640" s="23"/>
    </row>
    <row r="1641" spans="1:2" x14ac:dyDescent="0.3">
      <c r="A1641" s="48"/>
      <c r="B1641" s="23"/>
    </row>
    <row r="1642" spans="1:2" x14ac:dyDescent="0.3">
      <c r="A1642" s="48"/>
      <c r="B1642" s="23"/>
    </row>
    <row r="1643" spans="1:2" x14ac:dyDescent="0.3">
      <c r="A1643" s="48"/>
      <c r="B1643" s="23"/>
    </row>
    <row r="1644" spans="1:2" x14ac:dyDescent="0.3">
      <c r="A1644" s="48"/>
      <c r="B1644" s="23"/>
    </row>
    <row r="1645" spans="1:2" x14ac:dyDescent="0.3">
      <c r="A1645" s="48"/>
      <c r="B1645" s="23"/>
    </row>
    <row r="1646" spans="1:2" x14ac:dyDescent="0.3">
      <c r="A1646" s="48"/>
      <c r="B1646" s="23"/>
    </row>
    <row r="1647" spans="1:2" x14ac:dyDescent="0.3">
      <c r="A1647" s="48"/>
      <c r="B1647" s="23"/>
    </row>
    <row r="1648" spans="1:2" x14ac:dyDescent="0.3">
      <c r="A1648" s="48"/>
      <c r="B1648" s="23"/>
    </row>
    <row r="1649" spans="1:2" x14ac:dyDescent="0.3">
      <c r="A1649" s="48"/>
      <c r="B1649" s="23"/>
    </row>
    <row r="1650" spans="1:2" x14ac:dyDescent="0.3">
      <c r="A1650" s="48"/>
      <c r="B1650" s="23"/>
    </row>
    <row r="1651" spans="1:2" x14ac:dyDescent="0.3">
      <c r="A1651" s="48"/>
      <c r="B1651" s="23"/>
    </row>
    <row r="1652" spans="1:2" x14ac:dyDescent="0.3">
      <c r="A1652" s="48"/>
      <c r="B1652" s="23"/>
    </row>
    <row r="1653" spans="1:2" x14ac:dyDescent="0.3">
      <c r="A1653" s="48"/>
      <c r="B1653" s="23"/>
    </row>
    <row r="1654" spans="1:2" x14ac:dyDescent="0.3">
      <c r="A1654" s="48"/>
      <c r="B1654" s="23"/>
    </row>
    <row r="1655" spans="1:2" x14ac:dyDescent="0.3">
      <c r="A1655" s="48"/>
      <c r="B1655" s="23"/>
    </row>
    <row r="1656" spans="1:2" x14ac:dyDescent="0.3">
      <c r="A1656" s="48"/>
      <c r="B1656" s="23"/>
    </row>
    <row r="1657" spans="1:2" x14ac:dyDescent="0.3">
      <c r="A1657" s="48"/>
      <c r="B1657" s="23"/>
    </row>
    <row r="1658" spans="1:2" x14ac:dyDescent="0.3">
      <c r="A1658" s="48"/>
      <c r="B1658" s="23"/>
    </row>
    <row r="1659" spans="1:2" x14ac:dyDescent="0.3">
      <c r="A1659" s="48"/>
      <c r="B1659" s="23"/>
    </row>
    <row r="1660" spans="1:2" x14ac:dyDescent="0.3">
      <c r="A1660" s="48"/>
      <c r="B1660" s="23"/>
    </row>
    <row r="1661" spans="1:2" x14ac:dyDescent="0.3">
      <c r="A1661" s="48"/>
      <c r="B1661" s="23"/>
    </row>
    <row r="1662" spans="1:2" x14ac:dyDescent="0.3">
      <c r="A1662" s="48"/>
      <c r="B1662" s="23"/>
    </row>
    <row r="1663" spans="1:2" x14ac:dyDescent="0.3">
      <c r="A1663" s="48"/>
      <c r="B1663" s="23"/>
    </row>
    <row r="1664" spans="1:2" x14ac:dyDescent="0.3">
      <c r="A1664" s="48"/>
      <c r="B1664" s="23"/>
    </row>
    <row r="1665" spans="1:2" x14ac:dyDescent="0.3">
      <c r="A1665" s="48"/>
      <c r="B1665" s="23"/>
    </row>
    <row r="1666" spans="1:2" x14ac:dyDescent="0.3">
      <c r="A1666" s="48"/>
      <c r="B1666" s="23"/>
    </row>
    <row r="1667" spans="1:2" x14ac:dyDescent="0.3">
      <c r="A1667" s="48"/>
      <c r="B1667" s="23"/>
    </row>
    <row r="1668" spans="1:2" x14ac:dyDescent="0.3">
      <c r="A1668" s="48"/>
      <c r="B1668" s="23"/>
    </row>
    <row r="1669" spans="1:2" x14ac:dyDescent="0.3">
      <c r="A1669" s="48"/>
      <c r="B1669" s="23"/>
    </row>
    <row r="1670" spans="1:2" x14ac:dyDescent="0.3">
      <c r="A1670" s="48"/>
      <c r="B1670" s="23"/>
    </row>
    <row r="1671" spans="1:2" x14ac:dyDescent="0.3">
      <c r="A1671" s="48"/>
      <c r="B1671" s="23"/>
    </row>
    <row r="1672" spans="1:2" x14ac:dyDescent="0.3">
      <c r="A1672" s="48"/>
      <c r="B1672" s="23"/>
    </row>
    <row r="1673" spans="1:2" x14ac:dyDescent="0.3">
      <c r="A1673" s="48"/>
      <c r="B1673" s="23"/>
    </row>
    <row r="1674" spans="1:2" x14ac:dyDescent="0.3">
      <c r="A1674" s="48"/>
      <c r="B1674" s="23"/>
    </row>
    <row r="1675" spans="1:2" x14ac:dyDescent="0.3">
      <c r="A1675" s="48"/>
      <c r="B1675" s="23"/>
    </row>
    <row r="1676" spans="1:2" x14ac:dyDescent="0.3">
      <c r="A1676" s="48"/>
      <c r="B1676" s="23"/>
    </row>
    <row r="1677" spans="1:2" x14ac:dyDescent="0.3">
      <c r="A1677" s="48"/>
      <c r="B1677" s="23"/>
    </row>
    <row r="1678" spans="1:2" x14ac:dyDescent="0.3">
      <c r="A1678" s="48"/>
      <c r="B1678" s="23"/>
    </row>
    <row r="1679" spans="1:2" x14ac:dyDescent="0.3">
      <c r="A1679" s="48"/>
      <c r="B1679" s="23"/>
    </row>
    <row r="1680" spans="1:2" x14ac:dyDescent="0.3">
      <c r="A1680" s="48"/>
      <c r="B1680" s="23"/>
    </row>
    <row r="1681" spans="1:2" x14ac:dyDescent="0.3">
      <c r="A1681" s="48"/>
      <c r="B1681" s="23"/>
    </row>
    <row r="1682" spans="1:2" x14ac:dyDescent="0.3">
      <c r="A1682" s="48"/>
      <c r="B1682" s="23"/>
    </row>
    <row r="1683" spans="1:2" x14ac:dyDescent="0.3">
      <c r="A1683" s="48"/>
      <c r="B1683" s="23"/>
    </row>
    <row r="1684" spans="1:2" x14ac:dyDescent="0.3">
      <c r="A1684" s="48"/>
      <c r="B1684" s="23"/>
    </row>
    <row r="1685" spans="1:2" x14ac:dyDescent="0.3">
      <c r="A1685" s="48"/>
      <c r="B1685" s="23"/>
    </row>
    <row r="1686" spans="1:2" x14ac:dyDescent="0.3">
      <c r="A1686" s="48"/>
      <c r="B1686" s="23"/>
    </row>
    <row r="1687" spans="1:2" x14ac:dyDescent="0.3">
      <c r="A1687" s="48"/>
      <c r="B1687" s="23"/>
    </row>
    <row r="1688" spans="1:2" x14ac:dyDescent="0.3">
      <c r="A1688" s="48"/>
      <c r="B1688" s="23"/>
    </row>
    <row r="1689" spans="1:2" x14ac:dyDescent="0.3">
      <c r="A1689" s="48"/>
      <c r="B1689" s="23"/>
    </row>
    <row r="1690" spans="1:2" x14ac:dyDescent="0.3">
      <c r="A1690" s="48"/>
      <c r="B1690" s="23"/>
    </row>
    <row r="1691" spans="1:2" x14ac:dyDescent="0.3">
      <c r="A1691" s="48"/>
      <c r="B1691" s="23"/>
    </row>
    <row r="1692" spans="1:2" x14ac:dyDescent="0.3">
      <c r="A1692" s="48"/>
      <c r="B1692" s="23"/>
    </row>
    <row r="1693" spans="1:2" x14ac:dyDescent="0.3">
      <c r="A1693" s="48"/>
      <c r="B1693" s="23"/>
    </row>
    <row r="1694" spans="1:2" x14ac:dyDescent="0.3">
      <c r="A1694" s="48"/>
      <c r="B1694" s="23"/>
    </row>
    <row r="1695" spans="1:2" x14ac:dyDescent="0.3">
      <c r="A1695" s="48"/>
      <c r="B1695" s="23"/>
    </row>
    <row r="1696" spans="1:2" x14ac:dyDescent="0.3">
      <c r="A1696" s="48"/>
      <c r="B1696" s="23"/>
    </row>
    <row r="1697" spans="1:2" x14ac:dyDescent="0.3">
      <c r="A1697" s="48"/>
      <c r="B1697" s="23"/>
    </row>
    <row r="1698" spans="1:2" x14ac:dyDescent="0.3">
      <c r="A1698" s="48"/>
      <c r="B1698" s="23"/>
    </row>
    <row r="1699" spans="1:2" x14ac:dyDescent="0.3">
      <c r="A1699" s="48"/>
      <c r="B1699" s="23"/>
    </row>
    <row r="1700" spans="1:2" x14ac:dyDescent="0.3">
      <c r="A1700" s="48"/>
      <c r="B1700" s="23"/>
    </row>
    <row r="1701" spans="1:2" x14ac:dyDescent="0.3">
      <c r="A1701" s="48"/>
      <c r="B1701" s="23"/>
    </row>
    <row r="1702" spans="1:2" x14ac:dyDescent="0.3">
      <c r="A1702" s="48"/>
      <c r="B1702" s="23"/>
    </row>
    <row r="1703" spans="1:2" x14ac:dyDescent="0.3">
      <c r="A1703" s="48"/>
      <c r="B1703" s="23"/>
    </row>
    <row r="1704" spans="1:2" x14ac:dyDescent="0.3">
      <c r="A1704" s="48"/>
      <c r="B1704" s="23"/>
    </row>
    <row r="1705" spans="1:2" x14ac:dyDescent="0.3">
      <c r="A1705" s="48"/>
      <c r="B1705" s="23"/>
    </row>
    <row r="1706" spans="1:2" x14ac:dyDescent="0.3">
      <c r="A1706" s="48"/>
      <c r="B1706" s="23"/>
    </row>
    <row r="1707" spans="1:2" x14ac:dyDescent="0.3">
      <c r="A1707" s="48"/>
      <c r="B1707" s="23"/>
    </row>
    <row r="1708" spans="1:2" x14ac:dyDescent="0.3">
      <c r="A1708" s="48"/>
      <c r="B1708" s="23"/>
    </row>
    <row r="1709" spans="1:2" x14ac:dyDescent="0.3">
      <c r="A1709" s="48"/>
      <c r="B1709" s="23"/>
    </row>
    <row r="1710" spans="1:2" x14ac:dyDescent="0.3">
      <c r="A1710" s="48"/>
      <c r="B1710" s="23"/>
    </row>
    <row r="1711" spans="1:2" x14ac:dyDescent="0.3">
      <c r="A1711" s="48"/>
      <c r="B1711" s="23"/>
    </row>
    <row r="1712" spans="1:2" x14ac:dyDescent="0.3">
      <c r="A1712" s="48"/>
      <c r="B1712" s="23"/>
    </row>
    <row r="1713" spans="1:2" x14ac:dyDescent="0.3">
      <c r="A1713" s="48"/>
      <c r="B1713" s="23"/>
    </row>
    <row r="1714" spans="1:2" x14ac:dyDescent="0.3">
      <c r="A1714" s="48"/>
      <c r="B1714" s="23"/>
    </row>
    <row r="1715" spans="1:2" x14ac:dyDescent="0.3">
      <c r="A1715" s="48"/>
      <c r="B1715" s="23"/>
    </row>
    <row r="1716" spans="1:2" x14ac:dyDescent="0.3">
      <c r="A1716" s="48"/>
      <c r="B1716" s="23"/>
    </row>
    <row r="1717" spans="1:2" x14ac:dyDescent="0.3">
      <c r="A1717" s="48"/>
      <c r="B1717" s="23"/>
    </row>
    <row r="1718" spans="1:2" x14ac:dyDescent="0.3">
      <c r="A1718" s="48"/>
      <c r="B1718" s="23"/>
    </row>
    <row r="1719" spans="1:2" x14ac:dyDescent="0.3">
      <c r="A1719" s="48"/>
      <c r="B1719" s="23"/>
    </row>
    <row r="1720" spans="1:2" x14ac:dyDescent="0.3">
      <c r="A1720" s="48"/>
      <c r="B1720" s="23"/>
    </row>
    <row r="1721" spans="1:2" x14ac:dyDescent="0.3">
      <c r="A1721" s="48"/>
      <c r="B1721" s="23"/>
    </row>
    <row r="1722" spans="1:2" x14ac:dyDescent="0.3">
      <c r="A1722" s="48"/>
      <c r="B1722" s="23"/>
    </row>
    <row r="1723" spans="1:2" x14ac:dyDescent="0.3">
      <c r="A1723" s="48"/>
      <c r="B1723" s="23"/>
    </row>
    <row r="1724" spans="1:2" x14ac:dyDescent="0.3">
      <c r="A1724" s="48"/>
      <c r="B1724" s="23"/>
    </row>
    <row r="1725" spans="1:2" x14ac:dyDescent="0.3">
      <c r="A1725" s="48"/>
      <c r="B1725" s="23"/>
    </row>
    <row r="1726" spans="1:2" x14ac:dyDescent="0.3">
      <c r="A1726" s="48"/>
      <c r="B1726" s="23"/>
    </row>
    <row r="1727" spans="1:2" x14ac:dyDescent="0.3">
      <c r="A1727" s="48"/>
      <c r="B1727" s="23"/>
    </row>
    <row r="1728" spans="1:2" x14ac:dyDescent="0.3">
      <c r="A1728" s="48"/>
      <c r="B1728" s="23"/>
    </row>
    <row r="1729" spans="1:2" x14ac:dyDescent="0.3">
      <c r="A1729" s="48"/>
      <c r="B1729" s="23"/>
    </row>
    <row r="1730" spans="1:2" x14ac:dyDescent="0.3">
      <c r="A1730" s="48"/>
      <c r="B1730" s="23"/>
    </row>
    <row r="1731" spans="1:2" x14ac:dyDescent="0.3">
      <c r="A1731" s="48"/>
      <c r="B1731" s="23"/>
    </row>
    <row r="1732" spans="1:2" x14ac:dyDescent="0.3">
      <c r="A1732" s="48"/>
      <c r="B1732" s="23"/>
    </row>
    <row r="1733" spans="1:2" x14ac:dyDescent="0.3">
      <c r="A1733" s="48"/>
      <c r="B1733" s="23"/>
    </row>
    <row r="1734" spans="1:2" x14ac:dyDescent="0.3">
      <c r="A1734" s="48"/>
      <c r="B1734" s="23"/>
    </row>
    <row r="1735" spans="1:2" x14ac:dyDescent="0.3">
      <c r="A1735" s="48"/>
      <c r="B1735" s="23"/>
    </row>
    <row r="1736" spans="1:2" x14ac:dyDescent="0.3">
      <c r="A1736" s="48"/>
      <c r="B1736" s="23"/>
    </row>
    <row r="1737" spans="1:2" x14ac:dyDescent="0.3">
      <c r="A1737" s="48"/>
      <c r="B1737" s="23"/>
    </row>
    <row r="1738" spans="1:2" x14ac:dyDescent="0.3">
      <c r="A1738" s="48"/>
      <c r="B1738" s="23"/>
    </row>
    <row r="1739" spans="1:2" x14ac:dyDescent="0.3">
      <c r="A1739" s="48"/>
      <c r="B1739" s="23"/>
    </row>
    <row r="1740" spans="1:2" x14ac:dyDescent="0.3">
      <c r="A1740" s="48"/>
      <c r="B1740" s="23"/>
    </row>
    <row r="1741" spans="1:2" x14ac:dyDescent="0.3">
      <c r="A1741" s="48"/>
      <c r="B1741" s="23"/>
    </row>
    <row r="1742" spans="1:2" x14ac:dyDescent="0.3">
      <c r="A1742" s="48"/>
      <c r="B1742" s="23"/>
    </row>
    <row r="1743" spans="1:2" x14ac:dyDescent="0.3">
      <c r="A1743" s="48"/>
      <c r="B1743" s="23"/>
    </row>
    <row r="1744" spans="1:2" x14ac:dyDescent="0.3">
      <c r="A1744" s="48"/>
      <c r="B1744" s="23"/>
    </row>
    <row r="1745" spans="1:2" x14ac:dyDescent="0.3">
      <c r="A1745" s="48"/>
      <c r="B1745" s="23"/>
    </row>
    <row r="1746" spans="1:2" x14ac:dyDescent="0.3">
      <c r="A1746" s="48"/>
      <c r="B1746" s="23"/>
    </row>
    <row r="1747" spans="1:2" x14ac:dyDescent="0.3">
      <c r="A1747" s="48"/>
      <c r="B1747" s="23"/>
    </row>
    <row r="1748" spans="1:2" x14ac:dyDescent="0.3">
      <c r="A1748" s="48"/>
      <c r="B1748" s="23"/>
    </row>
    <row r="1749" spans="1:2" x14ac:dyDescent="0.3">
      <c r="A1749" s="48"/>
      <c r="B1749" s="23"/>
    </row>
    <row r="1750" spans="1:2" x14ac:dyDescent="0.3">
      <c r="A1750" s="48"/>
      <c r="B1750" s="23"/>
    </row>
    <row r="1751" spans="1:2" x14ac:dyDescent="0.3">
      <c r="A1751" s="48"/>
      <c r="B1751" s="23"/>
    </row>
    <row r="1752" spans="1:2" x14ac:dyDescent="0.3">
      <c r="A1752" s="48"/>
      <c r="B1752" s="23"/>
    </row>
    <row r="1753" spans="1:2" x14ac:dyDescent="0.3">
      <c r="A1753" s="48"/>
      <c r="B1753" s="23"/>
    </row>
    <row r="1754" spans="1:2" x14ac:dyDescent="0.3">
      <c r="A1754" s="48"/>
      <c r="B1754" s="23"/>
    </row>
    <row r="1755" spans="1:2" x14ac:dyDescent="0.3">
      <c r="A1755" s="48"/>
      <c r="B1755" s="23"/>
    </row>
    <row r="1756" spans="1:2" x14ac:dyDescent="0.3">
      <c r="A1756" s="48"/>
      <c r="B1756" s="23"/>
    </row>
    <row r="1757" spans="1:2" x14ac:dyDescent="0.3">
      <c r="A1757" s="48"/>
      <c r="B1757" s="23"/>
    </row>
    <row r="1758" spans="1:2" x14ac:dyDescent="0.3">
      <c r="A1758" s="48"/>
      <c r="B1758" s="23"/>
    </row>
    <row r="1759" spans="1:2" x14ac:dyDescent="0.3">
      <c r="A1759" s="48"/>
      <c r="B1759" s="23"/>
    </row>
    <row r="1760" spans="1:2" x14ac:dyDescent="0.3">
      <c r="A1760" s="48"/>
      <c r="B1760" s="23"/>
    </row>
    <row r="1761" spans="1:2" x14ac:dyDescent="0.3">
      <c r="A1761" s="48"/>
      <c r="B1761" s="23"/>
    </row>
    <row r="1762" spans="1:2" x14ac:dyDescent="0.3">
      <c r="A1762" s="48"/>
      <c r="B1762" s="23"/>
    </row>
    <row r="1763" spans="1:2" x14ac:dyDescent="0.3">
      <c r="A1763" s="48"/>
      <c r="B1763" s="23"/>
    </row>
    <row r="1764" spans="1:2" x14ac:dyDescent="0.3">
      <c r="A1764" s="48"/>
      <c r="B1764" s="23"/>
    </row>
    <row r="1765" spans="1:2" x14ac:dyDescent="0.3">
      <c r="A1765" s="48"/>
      <c r="B1765" s="23"/>
    </row>
    <row r="1766" spans="1:2" x14ac:dyDescent="0.3">
      <c r="A1766" s="48"/>
      <c r="B1766" s="23"/>
    </row>
    <row r="1767" spans="1:2" x14ac:dyDescent="0.3">
      <c r="A1767" s="48"/>
      <c r="B1767" s="23"/>
    </row>
    <row r="1768" spans="1:2" x14ac:dyDescent="0.3">
      <c r="A1768" s="48"/>
      <c r="B1768" s="23"/>
    </row>
    <row r="1769" spans="1:2" x14ac:dyDescent="0.3">
      <c r="A1769" s="48"/>
      <c r="B1769" s="23"/>
    </row>
    <row r="1770" spans="1:2" x14ac:dyDescent="0.3">
      <c r="A1770" s="48"/>
      <c r="B1770" s="23"/>
    </row>
    <row r="1771" spans="1:2" x14ac:dyDescent="0.3">
      <c r="A1771" s="48"/>
      <c r="B1771" s="23"/>
    </row>
    <row r="1772" spans="1:2" x14ac:dyDescent="0.3">
      <c r="A1772" s="48"/>
      <c r="B1772" s="23"/>
    </row>
    <row r="1773" spans="1:2" x14ac:dyDescent="0.3">
      <c r="A1773" s="48"/>
      <c r="B1773" s="23"/>
    </row>
    <row r="1774" spans="1:2" x14ac:dyDescent="0.3">
      <c r="A1774" s="48"/>
      <c r="B1774" s="23"/>
    </row>
    <row r="1775" spans="1:2" x14ac:dyDescent="0.3">
      <c r="A1775" s="48"/>
      <c r="B1775" s="23"/>
    </row>
    <row r="1776" spans="1:2" x14ac:dyDescent="0.3">
      <c r="A1776" s="48"/>
      <c r="B1776" s="23"/>
    </row>
    <row r="1777" spans="1:2" x14ac:dyDescent="0.3">
      <c r="A1777" s="48"/>
      <c r="B1777" s="23"/>
    </row>
    <row r="1778" spans="1:2" x14ac:dyDescent="0.3">
      <c r="A1778" s="48"/>
      <c r="B1778" s="23"/>
    </row>
    <row r="1779" spans="1:2" x14ac:dyDescent="0.3">
      <c r="A1779" s="48"/>
      <c r="B1779" s="23"/>
    </row>
    <row r="1780" spans="1:2" x14ac:dyDescent="0.3">
      <c r="A1780" s="48"/>
      <c r="B1780" s="23"/>
    </row>
    <row r="1781" spans="1:2" x14ac:dyDescent="0.3">
      <c r="A1781" s="48"/>
      <c r="B1781" s="23"/>
    </row>
    <row r="1782" spans="1:2" x14ac:dyDescent="0.3">
      <c r="A1782" s="48"/>
      <c r="B1782" s="23"/>
    </row>
    <row r="1783" spans="1:2" x14ac:dyDescent="0.3">
      <c r="A1783" s="48"/>
      <c r="B1783" s="23"/>
    </row>
    <row r="1784" spans="1:2" x14ac:dyDescent="0.3">
      <c r="A1784" s="48"/>
      <c r="B1784" s="23"/>
    </row>
    <row r="1785" spans="1:2" x14ac:dyDescent="0.3">
      <c r="A1785" s="48"/>
      <c r="B1785" s="23"/>
    </row>
    <row r="1786" spans="1:2" x14ac:dyDescent="0.3">
      <c r="A1786" s="48"/>
      <c r="B1786" s="23"/>
    </row>
    <row r="1787" spans="1:2" x14ac:dyDescent="0.3">
      <c r="A1787" s="48"/>
      <c r="B1787" s="23"/>
    </row>
    <row r="1788" spans="1:2" x14ac:dyDescent="0.3">
      <c r="A1788" s="48"/>
      <c r="B1788" s="23"/>
    </row>
    <row r="1789" spans="1:2" x14ac:dyDescent="0.3">
      <c r="A1789" s="48"/>
      <c r="B1789" s="23"/>
    </row>
    <row r="1790" spans="1:2" x14ac:dyDescent="0.3">
      <c r="A1790" s="48"/>
      <c r="B1790" s="23"/>
    </row>
    <row r="1791" spans="1:2" x14ac:dyDescent="0.3">
      <c r="A1791" s="48"/>
      <c r="B1791" s="23"/>
    </row>
    <row r="1792" spans="1:2" x14ac:dyDescent="0.3">
      <c r="A1792" s="48"/>
      <c r="B1792" s="23"/>
    </row>
    <row r="1793" spans="1:2" x14ac:dyDescent="0.3">
      <c r="A1793" s="48"/>
      <c r="B1793" s="23"/>
    </row>
    <row r="1794" spans="1:2" x14ac:dyDescent="0.3">
      <c r="A1794" s="48"/>
      <c r="B1794" s="23"/>
    </row>
    <row r="1795" spans="1:2" x14ac:dyDescent="0.3">
      <c r="A1795" s="48"/>
      <c r="B1795" s="23"/>
    </row>
    <row r="1796" spans="1:2" x14ac:dyDescent="0.3">
      <c r="A1796" s="48"/>
      <c r="B1796" s="23"/>
    </row>
    <row r="1797" spans="1:2" x14ac:dyDescent="0.3">
      <c r="A1797" s="48"/>
      <c r="B1797" s="23"/>
    </row>
    <row r="1798" spans="1:2" x14ac:dyDescent="0.3">
      <c r="A1798" s="48"/>
      <c r="B1798" s="23"/>
    </row>
    <row r="1799" spans="1:2" x14ac:dyDescent="0.3">
      <c r="A1799" s="48"/>
      <c r="B1799" s="23"/>
    </row>
    <row r="1800" spans="1:2" x14ac:dyDescent="0.3">
      <c r="A1800" s="48"/>
      <c r="B1800" s="23"/>
    </row>
    <row r="1801" spans="1:2" x14ac:dyDescent="0.3">
      <c r="A1801" s="48"/>
      <c r="B1801" s="23"/>
    </row>
    <row r="1802" spans="1:2" x14ac:dyDescent="0.3">
      <c r="A1802" s="48"/>
      <c r="B1802" s="23"/>
    </row>
    <row r="1803" spans="1:2" x14ac:dyDescent="0.3">
      <c r="A1803" s="48"/>
      <c r="B1803" s="23"/>
    </row>
    <row r="1804" spans="1:2" x14ac:dyDescent="0.3">
      <c r="A1804" s="48"/>
      <c r="B1804" s="23"/>
    </row>
    <row r="1805" spans="1:2" x14ac:dyDescent="0.3">
      <c r="A1805" s="48"/>
      <c r="B1805" s="23"/>
    </row>
    <row r="1806" spans="1:2" x14ac:dyDescent="0.3">
      <c r="A1806" s="48"/>
      <c r="B1806" s="23"/>
    </row>
    <row r="1807" spans="1:2" x14ac:dyDescent="0.3">
      <c r="A1807" s="48"/>
      <c r="B1807" s="23"/>
    </row>
    <row r="1808" spans="1:2" x14ac:dyDescent="0.3">
      <c r="A1808" s="48"/>
      <c r="B1808" s="23"/>
    </row>
    <row r="1809" spans="1:2" x14ac:dyDescent="0.3">
      <c r="A1809" s="48"/>
      <c r="B1809" s="23"/>
    </row>
    <row r="1810" spans="1:2" x14ac:dyDescent="0.3">
      <c r="A1810" s="48"/>
      <c r="B1810" s="23"/>
    </row>
    <row r="1811" spans="1:2" x14ac:dyDescent="0.3">
      <c r="A1811" s="48"/>
      <c r="B1811" s="23"/>
    </row>
    <row r="1812" spans="1:2" x14ac:dyDescent="0.3">
      <c r="A1812" s="48"/>
      <c r="B1812" s="23"/>
    </row>
    <row r="1813" spans="1:2" x14ac:dyDescent="0.3">
      <c r="A1813" s="48"/>
      <c r="B1813" s="23"/>
    </row>
    <row r="1814" spans="1:2" x14ac:dyDescent="0.3">
      <c r="A1814" s="48"/>
      <c r="B1814" s="23"/>
    </row>
    <row r="1815" spans="1:2" x14ac:dyDescent="0.3">
      <c r="A1815" s="48"/>
      <c r="B1815" s="23"/>
    </row>
    <row r="1816" spans="1:2" x14ac:dyDescent="0.3">
      <c r="A1816" s="48"/>
      <c r="B1816" s="23"/>
    </row>
    <row r="1817" spans="1:2" x14ac:dyDescent="0.3">
      <c r="A1817" s="48"/>
      <c r="B1817" s="23"/>
    </row>
    <row r="1818" spans="1:2" x14ac:dyDescent="0.3">
      <c r="A1818" s="48"/>
      <c r="B1818" s="23"/>
    </row>
    <row r="1819" spans="1:2" x14ac:dyDescent="0.3">
      <c r="A1819" s="48"/>
      <c r="B1819" s="23"/>
    </row>
    <row r="1820" spans="1:2" x14ac:dyDescent="0.3">
      <c r="A1820" s="48"/>
      <c r="B1820" s="23"/>
    </row>
    <row r="1821" spans="1:2" x14ac:dyDescent="0.3">
      <c r="A1821" s="48"/>
      <c r="B1821" s="23"/>
    </row>
    <row r="1822" spans="1:2" x14ac:dyDescent="0.3">
      <c r="A1822" s="48"/>
      <c r="B1822" s="23"/>
    </row>
    <row r="1823" spans="1:2" x14ac:dyDescent="0.3">
      <c r="A1823" s="48"/>
      <c r="B1823" s="23"/>
    </row>
    <row r="1824" spans="1:2" x14ac:dyDescent="0.3">
      <c r="A1824" s="48"/>
      <c r="B1824" s="23"/>
    </row>
    <row r="1825" spans="1:2" x14ac:dyDescent="0.3">
      <c r="A1825" s="48"/>
      <c r="B1825" s="23"/>
    </row>
    <row r="1826" spans="1:2" x14ac:dyDescent="0.3">
      <c r="A1826" s="48"/>
      <c r="B1826" s="23"/>
    </row>
    <row r="1827" spans="1:2" x14ac:dyDescent="0.3">
      <c r="A1827" s="48"/>
      <c r="B1827" s="23"/>
    </row>
    <row r="1828" spans="1:2" x14ac:dyDescent="0.3">
      <c r="A1828" s="48"/>
      <c r="B1828" s="23"/>
    </row>
    <row r="1829" spans="1:2" x14ac:dyDescent="0.3">
      <c r="A1829" s="48"/>
      <c r="B1829" s="23"/>
    </row>
    <row r="1830" spans="1:2" x14ac:dyDescent="0.3">
      <c r="A1830" s="48"/>
      <c r="B1830" s="23"/>
    </row>
    <row r="1831" spans="1:2" x14ac:dyDescent="0.3">
      <c r="A1831" s="48"/>
      <c r="B1831" s="23"/>
    </row>
    <row r="1832" spans="1:2" x14ac:dyDescent="0.3">
      <c r="A1832" s="48"/>
      <c r="B1832" s="23"/>
    </row>
    <row r="1833" spans="1:2" x14ac:dyDescent="0.3">
      <c r="A1833" s="48"/>
      <c r="B1833" s="23"/>
    </row>
    <row r="1834" spans="1:2" x14ac:dyDescent="0.3">
      <c r="A1834" s="48"/>
      <c r="B1834" s="23"/>
    </row>
    <row r="1835" spans="1:2" x14ac:dyDescent="0.3">
      <c r="A1835" s="48"/>
      <c r="B1835" s="23"/>
    </row>
    <row r="1836" spans="1:2" x14ac:dyDescent="0.3">
      <c r="A1836" s="48"/>
      <c r="B1836" s="23"/>
    </row>
    <row r="1837" spans="1:2" x14ac:dyDescent="0.3">
      <c r="A1837" s="48"/>
      <c r="B1837" s="23"/>
    </row>
    <row r="1838" spans="1:2" x14ac:dyDescent="0.3">
      <c r="A1838" s="48"/>
      <c r="B1838" s="23"/>
    </row>
    <row r="1839" spans="1:2" x14ac:dyDescent="0.3">
      <c r="A1839" s="48"/>
      <c r="B1839" s="23"/>
    </row>
    <row r="1840" spans="1:2" x14ac:dyDescent="0.3">
      <c r="A1840" s="48"/>
      <c r="B1840" s="23"/>
    </row>
    <row r="1841" spans="1:2" x14ac:dyDescent="0.3">
      <c r="A1841" s="48"/>
      <c r="B1841" s="23"/>
    </row>
    <row r="1842" spans="1:2" x14ac:dyDescent="0.3">
      <c r="A1842" s="48"/>
      <c r="B1842" s="23"/>
    </row>
    <row r="1843" spans="1:2" x14ac:dyDescent="0.3">
      <c r="A1843" s="48"/>
      <c r="B1843" s="23"/>
    </row>
    <row r="1844" spans="1:2" x14ac:dyDescent="0.3">
      <c r="A1844" s="48"/>
      <c r="B1844" s="23"/>
    </row>
    <row r="1845" spans="1:2" x14ac:dyDescent="0.3">
      <c r="A1845" s="48"/>
      <c r="B1845" s="23"/>
    </row>
    <row r="1846" spans="1:2" x14ac:dyDescent="0.3">
      <c r="A1846" s="48"/>
      <c r="B1846" s="23"/>
    </row>
    <row r="1847" spans="1:2" x14ac:dyDescent="0.3">
      <c r="A1847" s="48"/>
      <c r="B1847" s="23"/>
    </row>
    <row r="1848" spans="1:2" x14ac:dyDescent="0.3">
      <c r="A1848" s="48"/>
      <c r="B1848" s="23"/>
    </row>
    <row r="1849" spans="1:2" x14ac:dyDescent="0.3">
      <c r="A1849" s="48"/>
      <c r="B1849" s="23"/>
    </row>
    <row r="1850" spans="1:2" x14ac:dyDescent="0.3">
      <c r="A1850" s="48"/>
      <c r="B1850" s="23"/>
    </row>
    <row r="1851" spans="1:2" x14ac:dyDescent="0.3">
      <c r="A1851" s="48"/>
      <c r="B1851" s="23"/>
    </row>
    <row r="1852" spans="1:2" x14ac:dyDescent="0.3">
      <c r="A1852" s="48"/>
      <c r="B1852" s="23"/>
    </row>
    <row r="1853" spans="1:2" x14ac:dyDescent="0.3">
      <c r="A1853" s="48"/>
      <c r="B1853" s="23"/>
    </row>
    <row r="1854" spans="1:2" x14ac:dyDescent="0.3">
      <c r="A1854" s="48"/>
      <c r="B1854" s="23"/>
    </row>
    <row r="1855" spans="1:2" x14ac:dyDescent="0.3">
      <c r="A1855" s="48"/>
      <c r="B1855" s="23"/>
    </row>
    <row r="1856" spans="1:2" x14ac:dyDescent="0.3">
      <c r="A1856" s="48"/>
      <c r="B1856" s="23"/>
    </row>
    <row r="1857" spans="1:2" x14ac:dyDescent="0.3">
      <c r="A1857" s="48"/>
      <c r="B1857" s="23"/>
    </row>
    <row r="1858" spans="1:2" x14ac:dyDescent="0.3">
      <c r="A1858" s="48"/>
      <c r="B1858" s="23"/>
    </row>
    <row r="1859" spans="1:2" x14ac:dyDescent="0.3">
      <c r="A1859" s="48"/>
      <c r="B1859" s="23"/>
    </row>
    <row r="1860" spans="1:2" x14ac:dyDescent="0.3">
      <c r="A1860" s="48"/>
      <c r="B1860" s="23"/>
    </row>
    <row r="1861" spans="1:2" x14ac:dyDescent="0.3">
      <c r="A1861" s="48"/>
      <c r="B1861" s="23"/>
    </row>
    <row r="1862" spans="1:2" x14ac:dyDescent="0.3">
      <c r="A1862" s="48"/>
      <c r="B1862" s="23"/>
    </row>
    <row r="1863" spans="1:2" x14ac:dyDescent="0.3">
      <c r="A1863" s="48"/>
      <c r="B1863" s="23"/>
    </row>
    <row r="1864" spans="1:2" x14ac:dyDescent="0.3">
      <c r="A1864" s="48"/>
      <c r="B1864" s="23"/>
    </row>
    <row r="1865" spans="1:2" x14ac:dyDescent="0.3">
      <c r="A1865" s="48"/>
      <c r="B1865" s="23"/>
    </row>
    <row r="1866" spans="1:2" x14ac:dyDescent="0.3">
      <c r="A1866" s="48"/>
      <c r="B1866" s="23"/>
    </row>
    <row r="1867" spans="1:2" x14ac:dyDescent="0.3">
      <c r="A1867" s="48"/>
      <c r="B1867" s="23"/>
    </row>
    <row r="1868" spans="1:2" x14ac:dyDescent="0.3">
      <c r="A1868" s="48"/>
      <c r="B1868" s="23"/>
    </row>
    <row r="1869" spans="1:2" x14ac:dyDescent="0.3">
      <c r="A1869" s="48"/>
      <c r="B1869" s="23"/>
    </row>
    <row r="1870" spans="1:2" x14ac:dyDescent="0.3">
      <c r="A1870" s="48"/>
      <c r="B1870" s="23"/>
    </row>
    <row r="1871" spans="1:2" x14ac:dyDescent="0.3">
      <c r="A1871" s="48"/>
      <c r="B1871" s="23"/>
    </row>
    <row r="1872" spans="1:2" x14ac:dyDescent="0.3">
      <c r="A1872" s="48"/>
      <c r="B1872" s="23"/>
    </row>
    <row r="1873" spans="1:2" x14ac:dyDescent="0.3">
      <c r="A1873" s="48"/>
      <c r="B1873" s="23"/>
    </row>
    <row r="1874" spans="1:2" x14ac:dyDescent="0.3">
      <c r="A1874" s="48"/>
      <c r="B1874" s="23"/>
    </row>
    <row r="1875" spans="1:2" x14ac:dyDescent="0.3">
      <c r="A1875" s="48"/>
      <c r="B1875" s="23"/>
    </row>
    <row r="1876" spans="1:2" x14ac:dyDescent="0.3">
      <c r="A1876" s="48"/>
      <c r="B1876" s="23"/>
    </row>
    <row r="1877" spans="1:2" x14ac:dyDescent="0.3">
      <c r="A1877" s="48"/>
      <c r="B1877" s="23"/>
    </row>
    <row r="1878" spans="1:2" x14ac:dyDescent="0.3">
      <c r="A1878" s="48"/>
      <c r="B1878" s="23"/>
    </row>
    <row r="1879" spans="1:2" x14ac:dyDescent="0.3">
      <c r="A1879" s="48"/>
      <c r="B1879" s="23"/>
    </row>
    <row r="1880" spans="1:2" x14ac:dyDescent="0.3">
      <c r="A1880" s="48"/>
      <c r="B1880" s="23"/>
    </row>
    <row r="1881" spans="1:2" x14ac:dyDescent="0.3">
      <c r="A1881" s="48"/>
      <c r="B1881" s="23"/>
    </row>
    <row r="1882" spans="1:2" x14ac:dyDescent="0.3">
      <c r="A1882" s="48"/>
      <c r="B1882" s="23"/>
    </row>
    <row r="1883" spans="1:2" x14ac:dyDescent="0.3">
      <c r="A1883" s="48"/>
      <c r="B1883" s="23"/>
    </row>
    <row r="1884" spans="1:2" x14ac:dyDescent="0.3">
      <c r="A1884" s="48"/>
      <c r="B1884" s="23"/>
    </row>
    <row r="1885" spans="1:2" x14ac:dyDescent="0.3">
      <c r="A1885" s="48"/>
      <c r="B1885" s="23"/>
    </row>
    <row r="1886" spans="1:2" x14ac:dyDescent="0.3">
      <c r="A1886" s="48"/>
      <c r="B1886" s="23"/>
    </row>
    <row r="1887" spans="1:2" x14ac:dyDescent="0.3">
      <c r="A1887" s="48"/>
      <c r="B1887" s="23"/>
    </row>
    <row r="1888" spans="1:2" x14ac:dyDescent="0.3">
      <c r="A1888" s="48"/>
      <c r="B1888" s="23"/>
    </row>
    <row r="1889" spans="1:2" x14ac:dyDescent="0.3">
      <c r="A1889" s="48"/>
      <c r="B1889" s="23"/>
    </row>
    <row r="1890" spans="1:2" x14ac:dyDescent="0.3">
      <c r="A1890" s="48"/>
      <c r="B1890" s="23"/>
    </row>
    <row r="1891" spans="1:2" x14ac:dyDescent="0.3">
      <c r="A1891" s="48"/>
      <c r="B1891" s="23"/>
    </row>
    <row r="1892" spans="1:2" x14ac:dyDescent="0.3">
      <c r="A1892" s="48"/>
      <c r="B1892" s="23"/>
    </row>
    <row r="1893" spans="1:2" x14ac:dyDescent="0.3">
      <c r="A1893" s="48"/>
      <c r="B1893" s="23"/>
    </row>
    <row r="1894" spans="1:2" x14ac:dyDescent="0.3">
      <c r="A1894" s="48"/>
      <c r="B1894" s="23"/>
    </row>
    <row r="1895" spans="1:2" x14ac:dyDescent="0.3">
      <c r="A1895" s="48"/>
      <c r="B1895" s="23"/>
    </row>
    <row r="1896" spans="1:2" x14ac:dyDescent="0.3">
      <c r="A1896" s="48"/>
      <c r="B1896" s="23"/>
    </row>
    <row r="1897" spans="1:2" x14ac:dyDescent="0.3">
      <c r="A1897" s="48"/>
      <c r="B1897" s="23"/>
    </row>
    <row r="1898" spans="1:2" x14ac:dyDescent="0.3">
      <c r="A1898" s="48"/>
      <c r="B1898" s="23"/>
    </row>
    <row r="1899" spans="1:2" x14ac:dyDescent="0.3">
      <c r="A1899" s="48"/>
      <c r="B1899" s="23"/>
    </row>
    <row r="1900" spans="1:2" x14ac:dyDescent="0.3">
      <c r="A1900" s="48"/>
      <c r="B1900" s="23"/>
    </row>
    <row r="1901" spans="1:2" x14ac:dyDescent="0.3">
      <c r="A1901" s="48"/>
      <c r="B1901" s="23"/>
    </row>
    <row r="1902" spans="1:2" x14ac:dyDescent="0.3">
      <c r="A1902" s="48"/>
      <c r="B1902" s="23"/>
    </row>
    <row r="1903" spans="1:2" x14ac:dyDescent="0.3">
      <c r="A1903" s="48"/>
      <c r="B1903" s="23"/>
    </row>
    <row r="1904" spans="1:2" x14ac:dyDescent="0.3">
      <c r="A1904" s="48"/>
      <c r="B1904" s="23"/>
    </row>
    <row r="1905" spans="1:2" x14ac:dyDescent="0.3">
      <c r="A1905" s="48"/>
      <c r="B1905" s="23"/>
    </row>
    <row r="1906" spans="1:2" x14ac:dyDescent="0.3">
      <c r="A1906" s="48"/>
      <c r="B1906" s="23"/>
    </row>
    <row r="1907" spans="1:2" x14ac:dyDescent="0.3">
      <c r="A1907" s="48"/>
      <c r="B1907" s="23"/>
    </row>
    <row r="1908" spans="1:2" x14ac:dyDescent="0.3">
      <c r="A1908" s="48"/>
      <c r="B1908" s="23"/>
    </row>
    <row r="1909" spans="1:2" x14ac:dyDescent="0.3">
      <c r="A1909" s="48"/>
      <c r="B1909" s="23"/>
    </row>
    <row r="1910" spans="1:2" x14ac:dyDescent="0.3">
      <c r="A1910" s="48"/>
      <c r="B1910" s="23"/>
    </row>
    <row r="1911" spans="1:2" x14ac:dyDescent="0.3">
      <c r="A1911" s="48"/>
      <c r="B1911" s="23"/>
    </row>
    <row r="1912" spans="1:2" x14ac:dyDescent="0.3">
      <c r="A1912" s="48"/>
      <c r="B1912" s="23"/>
    </row>
    <row r="1913" spans="1:2" x14ac:dyDescent="0.3">
      <c r="A1913" s="48"/>
      <c r="B1913" s="23"/>
    </row>
    <row r="1914" spans="1:2" x14ac:dyDescent="0.3">
      <c r="A1914" s="48"/>
      <c r="B1914" s="23"/>
    </row>
    <row r="1915" spans="1:2" x14ac:dyDescent="0.3">
      <c r="A1915" s="48"/>
      <c r="B1915" s="23"/>
    </row>
    <row r="1916" spans="1:2" x14ac:dyDescent="0.3">
      <c r="A1916" s="48"/>
      <c r="B1916" s="23"/>
    </row>
    <row r="1917" spans="1:2" x14ac:dyDescent="0.3">
      <c r="A1917" s="48"/>
      <c r="B1917" s="23"/>
    </row>
    <row r="1918" spans="1:2" x14ac:dyDescent="0.3">
      <c r="A1918" s="48"/>
      <c r="B1918" s="23"/>
    </row>
    <row r="1919" spans="1:2" x14ac:dyDescent="0.3">
      <c r="A1919" s="48"/>
      <c r="B1919" s="23"/>
    </row>
    <row r="1920" spans="1:2" x14ac:dyDescent="0.3">
      <c r="A1920" s="48"/>
      <c r="B1920" s="23"/>
    </row>
    <row r="1921" spans="1:2" x14ac:dyDescent="0.3">
      <c r="A1921" s="48"/>
      <c r="B1921" s="23"/>
    </row>
    <row r="1922" spans="1:2" x14ac:dyDescent="0.3">
      <c r="A1922" s="48"/>
      <c r="B1922" s="23"/>
    </row>
    <row r="1923" spans="1:2" x14ac:dyDescent="0.3">
      <c r="A1923" s="48"/>
      <c r="B1923" s="23"/>
    </row>
    <row r="1924" spans="1:2" x14ac:dyDescent="0.3">
      <c r="A1924" s="48"/>
      <c r="B1924" s="23"/>
    </row>
    <row r="1925" spans="1:2" x14ac:dyDescent="0.3">
      <c r="A1925" s="48"/>
      <c r="B1925" s="23"/>
    </row>
    <row r="1926" spans="1:2" x14ac:dyDescent="0.3">
      <c r="A1926" s="48"/>
      <c r="B1926" s="23"/>
    </row>
    <row r="1927" spans="1:2" x14ac:dyDescent="0.3">
      <c r="A1927" s="48"/>
      <c r="B1927" s="23"/>
    </row>
    <row r="1928" spans="1:2" x14ac:dyDescent="0.3">
      <c r="A1928" s="48"/>
      <c r="B1928" s="23"/>
    </row>
    <row r="1929" spans="1:2" x14ac:dyDescent="0.3">
      <c r="A1929" s="48"/>
      <c r="B1929" s="23"/>
    </row>
    <row r="1930" spans="1:2" x14ac:dyDescent="0.3">
      <c r="A1930" s="48"/>
      <c r="B1930" s="23"/>
    </row>
    <row r="1931" spans="1:2" x14ac:dyDescent="0.3">
      <c r="A1931" s="48"/>
      <c r="B1931" s="23"/>
    </row>
    <row r="1932" spans="1:2" x14ac:dyDescent="0.3">
      <c r="A1932" s="48"/>
      <c r="B1932" s="23"/>
    </row>
    <row r="1933" spans="1:2" x14ac:dyDescent="0.3">
      <c r="A1933" s="48"/>
      <c r="B1933" s="23"/>
    </row>
    <row r="1934" spans="1:2" x14ac:dyDescent="0.3">
      <c r="A1934" s="48"/>
      <c r="B1934" s="23"/>
    </row>
    <row r="1935" spans="1:2" x14ac:dyDescent="0.3">
      <c r="A1935" s="48"/>
      <c r="B1935" s="23"/>
    </row>
    <row r="1936" spans="1:2" x14ac:dyDescent="0.3">
      <c r="A1936" s="48"/>
      <c r="B1936" s="23"/>
    </row>
    <row r="1937" spans="1:2" x14ac:dyDescent="0.3">
      <c r="A1937" s="48"/>
      <c r="B1937" s="23"/>
    </row>
    <row r="1938" spans="1:2" x14ac:dyDescent="0.3">
      <c r="A1938" s="48"/>
      <c r="B1938" s="23"/>
    </row>
    <row r="1939" spans="1:2" x14ac:dyDescent="0.3">
      <c r="A1939" s="48"/>
      <c r="B1939" s="23"/>
    </row>
    <row r="1940" spans="1:2" x14ac:dyDescent="0.3">
      <c r="A1940" s="48"/>
      <c r="B1940" s="23"/>
    </row>
    <row r="1941" spans="1:2" x14ac:dyDescent="0.3">
      <c r="A1941" s="48"/>
      <c r="B1941" s="23"/>
    </row>
    <row r="1942" spans="1:2" x14ac:dyDescent="0.3">
      <c r="A1942" s="48"/>
      <c r="B1942" s="23"/>
    </row>
    <row r="1943" spans="1:2" x14ac:dyDescent="0.3">
      <c r="A1943" s="48"/>
      <c r="B1943" s="23"/>
    </row>
    <row r="1944" spans="1:2" x14ac:dyDescent="0.3">
      <c r="A1944" s="48"/>
      <c r="B1944" s="23"/>
    </row>
    <row r="1945" spans="1:2" x14ac:dyDescent="0.3">
      <c r="A1945" s="48"/>
      <c r="B1945" s="23"/>
    </row>
    <row r="1946" spans="1:2" x14ac:dyDescent="0.3">
      <c r="A1946" s="48"/>
      <c r="B1946" s="23"/>
    </row>
    <row r="1947" spans="1:2" x14ac:dyDescent="0.3">
      <c r="A1947" s="48"/>
      <c r="B1947" s="23"/>
    </row>
    <row r="1948" spans="1:2" x14ac:dyDescent="0.3">
      <c r="A1948" s="48"/>
      <c r="B1948" s="23"/>
    </row>
    <row r="1949" spans="1:2" x14ac:dyDescent="0.3">
      <c r="A1949" s="48"/>
      <c r="B1949" s="23"/>
    </row>
    <row r="1950" spans="1:2" x14ac:dyDescent="0.3">
      <c r="A1950" s="48"/>
      <c r="B1950" s="23"/>
    </row>
    <row r="1951" spans="1:2" x14ac:dyDescent="0.3">
      <c r="A1951" s="48"/>
      <c r="B1951" s="23"/>
    </row>
    <row r="1952" spans="1:2" x14ac:dyDescent="0.3">
      <c r="A1952" s="48"/>
      <c r="B1952" s="23"/>
    </row>
    <row r="1953" spans="1:2" x14ac:dyDescent="0.3">
      <c r="A1953" s="48"/>
      <c r="B1953" s="23"/>
    </row>
    <row r="1954" spans="1:2" x14ac:dyDescent="0.3">
      <c r="A1954" s="48"/>
      <c r="B1954" s="23"/>
    </row>
    <row r="1955" spans="1:2" x14ac:dyDescent="0.3">
      <c r="A1955" s="48"/>
      <c r="B1955" s="23"/>
    </row>
    <row r="1956" spans="1:2" x14ac:dyDescent="0.3">
      <c r="A1956" s="48"/>
      <c r="B1956" s="23"/>
    </row>
    <row r="1957" spans="1:2" x14ac:dyDescent="0.3">
      <c r="A1957" s="48"/>
      <c r="B1957" s="23"/>
    </row>
    <row r="1958" spans="1:2" x14ac:dyDescent="0.3">
      <c r="A1958" s="48"/>
      <c r="B1958" s="23"/>
    </row>
    <row r="1959" spans="1:2" x14ac:dyDescent="0.3">
      <c r="A1959" s="48"/>
      <c r="B1959" s="23"/>
    </row>
    <row r="1960" spans="1:2" x14ac:dyDescent="0.3">
      <c r="A1960" s="48"/>
      <c r="B1960" s="23"/>
    </row>
    <row r="1961" spans="1:2" x14ac:dyDescent="0.3">
      <c r="A1961" s="48"/>
      <c r="B1961" s="23"/>
    </row>
    <row r="1962" spans="1:2" x14ac:dyDescent="0.3">
      <c r="A1962" s="48"/>
      <c r="B1962" s="23"/>
    </row>
    <row r="1963" spans="1:2" x14ac:dyDescent="0.3">
      <c r="A1963" s="48"/>
      <c r="B1963" s="23"/>
    </row>
    <row r="1964" spans="1:2" x14ac:dyDescent="0.3">
      <c r="A1964" s="48"/>
      <c r="B1964" s="23"/>
    </row>
    <row r="1965" spans="1:2" x14ac:dyDescent="0.3">
      <c r="A1965" s="48"/>
      <c r="B1965" s="23"/>
    </row>
    <row r="1966" spans="1:2" x14ac:dyDescent="0.3">
      <c r="A1966" s="48"/>
      <c r="B1966" s="23"/>
    </row>
    <row r="1967" spans="1:2" x14ac:dyDescent="0.3">
      <c r="A1967" s="48"/>
      <c r="B1967" s="23"/>
    </row>
    <row r="1968" spans="1:2" x14ac:dyDescent="0.3">
      <c r="A1968" s="48"/>
      <c r="B1968" s="23"/>
    </row>
    <row r="1969" spans="1:2" x14ac:dyDescent="0.3">
      <c r="A1969" s="48"/>
      <c r="B1969" s="23"/>
    </row>
    <row r="1970" spans="1:2" x14ac:dyDescent="0.3">
      <c r="A1970" s="48"/>
      <c r="B1970" s="23"/>
    </row>
    <row r="1971" spans="1:2" x14ac:dyDescent="0.3">
      <c r="A1971" s="48"/>
      <c r="B1971" s="23"/>
    </row>
    <row r="1972" spans="1:2" x14ac:dyDescent="0.3">
      <c r="A1972" s="48"/>
      <c r="B1972" s="23"/>
    </row>
    <row r="1973" spans="1:2" x14ac:dyDescent="0.3">
      <c r="A1973" s="48"/>
      <c r="B1973" s="23"/>
    </row>
    <row r="1974" spans="1:2" x14ac:dyDescent="0.3">
      <c r="A1974" s="48"/>
      <c r="B1974" s="23"/>
    </row>
    <row r="1975" spans="1:2" x14ac:dyDescent="0.3">
      <c r="A1975" s="48"/>
      <c r="B1975" s="23"/>
    </row>
    <row r="1976" spans="1:2" x14ac:dyDescent="0.3">
      <c r="A1976" s="48"/>
      <c r="B1976" s="23"/>
    </row>
    <row r="1977" spans="1:2" x14ac:dyDescent="0.3">
      <c r="A1977" s="48"/>
      <c r="B1977" s="23"/>
    </row>
    <row r="1978" spans="1:2" x14ac:dyDescent="0.3">
      <c r="A1978" s="48"/>
      <c r="B1978" s="23"/>
    </row>
    <row r="1979" spans="1:2" x14ac:dyDescent="0.3">
      <c r="A1979" s="48"/>
      <c r="B1979" s="23"/>
    </row>
    <row r="1980" spans="1:2" x14ac:dyDescent="0.3">
      <c r="A1980" s="48"/>
      <c r="B1980" s="23"/>
    </row>
    <row r="1981" spans="1:2" x14ac:dyDescent="0.3">
      <c r="A1981" s="48"/>
      <c r="B1981" s="23"/>
    </row>
    <row r="1982" spans="1:2" x14ac:dyDescent="0.3">
      <c r="A1982" s="48"/>
      <c r="B1982" s="23"/>
    </row>
    <row r="1983" spans="1:2" x14ac:dyDescent="0.3">
      <c r="A1983" s="48"/>
      <c r="B1983" s="23"/>
    </row>
    <row r="1984" spans="1:2" x14ac:dyDescent="0.3">
      <c r="A1984" s="48"/>
      <c r="B1984" s="23"/>
    </row>
    <row r="1985" spans="1:2" x14ac:dyDescent="0.3">
      <c r="A1985" s="48"/>
      <c r="B1985" s="23"/>
    </row>
    <row r="1986" spans="1:2" x14ac:dyDescent="0.3">
      <c r="A1986" s="48"/>
      <c r="B1986" s="23"/>
    </row>
    <row r="1987" spans="1:2" x14ac:dyDescent="0.3">
      <c r="A1987" s="48"/>
      <c r="B1987" s="23"/>
    </row>
    <row r="1988" spans="1:2" x14ac:dyDescent="0.3">
      <c r="A1988" s="48"/>
      <c r="B1988" s="23"/>
    </row>
    <row r="1989" spans="1:2" x14ac:dyDescent="0.3">
      <c r="A1989" s="48"/>
      <c r="B1989" s="23"/>
    </row>
    <row r="1990" spans="1:2" x14ac:dyDescent="0.3">
      <c r="A1990" s="48"/>
      <c r="B1990" s="23"/>
    </row>
    <row r="1991" spans="1:2" x14ac:dyDescent="0.3">
      <c r="A1991" s="48"/>
      <c r="B1991" s="23"/>
    </row>
    <row r="1992" spans="1:2" x14ac:dyDescent="0.3">
      <c r="A1992" s="48"/>
      <c r="B1992" s="23"/>
    </row>
    <row r="1993" spans="1:2" x14ac:dyDescent="0.3">
      <c r="A1993" s="48"/>
      <c r="B1993" s="23"/>
    </row>
    <row r="1994" spans="1:2" x14ac:dyDescent="0.3">
      <c r="A1994" s="48"/>
      <c r="B1994" s="23"/>
    </row>
    <row r="1995" spans="1:2" x14ac:dyDescent="0.3">
      <c r="A1995" s="48"/>
      <c r="B1995" s="23"/>
    </row>
    <row r="1996" spans="1:2" x14ac:dyDescent="0.3">
      <c r="A1996" s="48"/>
      <c r="B1996" s="23"/>
    </row>
    <row r="1997" spans="1:2" x14ac:dyDescent="0.3">
      <c r="A1997" s="48"/>
      <c r="B1997" s="23"/>
    </row>
    <row r="1998" spans="1:2" x14ac:dyDescent="0.3">
      <c r="A1998" s="48"/>
      <c r="B1998" s="23"/>
    </row>
    <row r="1999" spans="1:2" x14ac:dyDescent="0.3">
      <c r="A1999" s="48"/>
      <c r="B1999" s="23"/>
    </row>
    <row r="2000" spans="1:2" x14ac:dyDescent="0.3">
      <c r="A2000" s="48"/>
      <c r="B2000" s="23"/>
    </row>
    <row r="2001" spans="1:2" x14ac:dyDescent="0.3">
      <c r="A2001" s="48"/>
      <c r="B2001" s="23"/>
    </row>
    <row r="2002" spans="1:2" x14ac:dyDescent="0.3">
      <c r="A2002" s="48"/>
      <c r="B2002" s="23"/>
    </row>
    <row r="2003" spans="1:2" x14ac:dyDescent="0.3">
      <c r="A2003" s="48"/>
      <c r="B2003" s="23"/>
    </row>
    <row r="2004" spans="1:2" x14ac:dyDescent="0.3">
      <c r="A2004" s="48"/>
      <c r="B2004" s="23"/>
    </row>
    <row r="2005" spans="1:2" x14ac:dyDescent="0.3">
      <c r="A2005" s="48"/>
      <c r="B2005" s="23"/>
    </row>
    <row r="2006" spans="1:2" x14ac:dyDescent="0.3">
      <c r="A2006" s="48"/>
      <c r="B2006" s="23"/>
    </row>
    <row r="2007" spans="1:2" x14ac:dyDescent="0.3">
      <c r="A2007" s="48"/>
      <c r="B2007" s="23"/>
    </row>
    <row r="2008" spans="1:2" x14ac:dyDescent="0.3">
      <c r="A2008" s="48"/>
      <c r="B2008" s="23"/>
    </row>
    <row r="2009" spans="1:2" x14ac:dyDescent="0.3">
      <c r="A2009" s="48"/>
      <c r="B2009" s="23"/>
    </row>
    <row r="2010" spans="1:2" x14ac:dyDescent="0.3">
      <c r="A2010" s="48"/>
      <c r="B2010" s="23"/>
    </row>
    <row r="2011" spans="1:2" x14ac:dyDescent="0.3">
      <c r="A2011" s="48"/>
      <c r="B2011" s="23"/>
    </row>
    <row r="2012" spans="1:2" x14ac:dyDescent="0.3">
      <c r="A2012" s="48"/>
      <c r="B2012" s="23"/>
    </row>
    <row r="2013" spans="1:2" x14ac:dyDescent="0.3">
      <c r="A2013" s="48"/>
      <c r="B2013" s="23"/>
    </row>
    <row r="2014" spans="1:2" x14ac:dyDescent="0.3">
      <c r="A2014" s="48"/>
      <c r="B2014" s="23"/>
    </row>
    <row r="2015" spans="1:2" x14ac:dyDescent="0.3">
      <c r="A2015" s="48"/>
      <c r="B2015" s="23"/>
    </row>
    <row r="2016" spans="1:2" x14ac:dyDescent="0.3">
      <c r="A2016" s="48"/>
      <c r="B2016" s="23"/>
    </row>
    <row r="2017" spans="1:2" x14ac:dyDescent="0.3">
      <c r="A2017" s="48"/>
      <c r="B2017" s="23"/>
    </row>
    <row r="2018" spans="1:2" x14ac:dyDescent="0.3">
      <c r="A2018" s="48"/>
      <c r="B2018" s="23"/>
    </row>
    <row r="2019" spans="1:2" x14ac:dyDescent="0.3">
      <c r="A2019" s="48"/>
      <c r="B2019" s="23"/>
    </row>
    <row r="2020" spans="1:2" x14ac:dyDescent="0.3">
      <c r="A2020" s="48"/>
      <c r="B2020" s="23"/>
    </row>
    <row r="2021" spans="1:2" x14ac:dyDescent="0.3">
      <c r="A2021" s="48"/>
      <c r="B2021" s="23"/>
    </row>
    <row r="2022" spans="1:2" x14ac:dyDescent="0.3">
      <c r="A2022" s="48"/>
      <c r="B2022" s="23"/>
    </row>
    <row r="2023" spans="1:2" x14ac:dyDescent="0.3">
      <c r="A2023" s="48"/>
      <c r="B2023" s="23"/>
    </row>
    <row r="2024" spans="1:2" x14ac:dyDescent="0.3">
      <c r="A2024" s="48"/>
      <c r="B2024" s="23"/>
    </row>
    <row r="2025" spans="1:2" x14ac:dyDescent="0.3">
      <c r="A2025" s="48"/>
      <c r="B2025" s="23"/>
    </row>
    <row r="2026" spans="1:2" x14ac:dyDescent="0.3">
      <c r="A2026" s="48"/>
      <c r="B2026" s="23"/>
    </row>
    <row r="2027" spans="1:2" x14ac:dyDescent="0.3">
      <c r="A2027" s="48"/>
      <c r="B2027" s="23"/>
    </row>
    <row r="2028" spans="1:2" x14ac:dyDescent="0.3">
      <c r="A2028" s="48"/>
      <c r="B2028" s="23"/>
    </row>
    <row r="2029" spans="1:2" x14ac:dyDescent="0.3">
      <c r="A2029" s="48"/>
      <c r="B2029" s="23"/>
    </row>
    <row r="2030" spans="1:2" x14ac:dyDescent="0.3">
      <c r="A2030" s="48"/>
      <c r="B2030" s="23"/>
    </row>
    <row r="2031" spans="1:2" x14ac:dyDescent="0.3">
      <c r="A2031" s="48"/>
      <c r="B2031" s="23"/>
    </row>
    <row r="2032" spans="1:2" x14ac:dyDescent="0.3">
      <c r="A2032" s="48"/>
      <c r="B2032" s="23"/>
    </row>
    <row r="2033" spans="1:2" x14ac:dyDescent="0.3">
      <c r="A2033" s="48"/>
      <c r="B2033" s="23"/>
    </row>
    <row r="2034" spans="1:2" x14ac:dyDescent="0.3">
      <c r="A2034" s="48"/>
      <c r="B2034" s="23"/>
    </row>
    <row r="2035" spans="1:2" x14ac:dyDescent="0.3">
      <c r="A2035" s="48"/>
      <c r="B2035" s="23"/>
    </row>
    <row r="2036" spans="1:2" x14ac:dyDescent="0.3">
      <c r="A2036" s="48"/>
      <c r="B2036" s="23"/>
    </row>
    <row r="2037" spans="1:2" x14ac:dyDescent="0.3">
      <c r="A2037" s="48"/>
      <c r="B2037" s="23"/>
    </row>
    <row r="2038" spans="1:2" x14ac:dyDescent="0.3">
      <c r="A2038" s="48"/>
      <c r="B2038" s="23"/>
    </row>
    <row r="2039" spans="1:2" x14ac:dyDescent="0.3">
      <c r="A2039" s="48"/>
      <c r="B2039" s="23"/>
    </row>
    <row r="2040" spans="1:2" x14ac:dyDescent="0.3">
      <c r="A2040" s="48"/>
      <c r="B2040" s="23"/>
    </row>
    <row r="2041" spans="1:2" x14ac:dyDescent="0.3">
      <c r="A2041" s="48"/>
      <c r="B2041" s="23"/>
    </row>
    <row r="2042" spans="1:2" x14ac:dyDescent="0.3">
      <c r="A2042" s="48"/>
      <c r="B2042" s="23"/>
    </row>
    <row r="2043" spans="1:2" x14ac:dyDescent="0.3">
      <c r="A2043" s="48"/>
      <c r="B2043" s="23"/>
    </row>
    <row r="2044" spans="1:2" x14ac:dyDescent="0.3">
      <c r="A2044" s="48"/>
      <c r="B2044" s="23"/>
    </row>
    <row r="2045" spans="1:2" x14ac:dyDescent="0.3">
      <c r="A2045" s="48"/>
      <c r="B2045" s="23"/>
    </row>
    <row r="2046" spans="1:2" x14ac:dyDescent="0.3">
      <c r="A2046" s="48"/>
      <c r="B2046" s="23"/>
    </row>
    <row r="2047" spans="1:2" x14ac:dyDescent="0.3">
      <c r="A2047" s="48"/>
      <c r="B2047" s="23"/>
    </row>
    <row r="2048" spans="1:2" x14ac:dyDescent="0.3">
      <c r="A2048" s="48"/>
      <c r="B2048" s="23"/>
    </row>
    <row r="2049" spans="1:2" x14ac:dyDescent="0.3">
      <c r="A2049" s="48"/>
      <c r="B2049" s="23"/>
    </row>
    <row r="2050" spans="1:2" x14ac:dyDescent="0.3">
      <c r="A2050" s="48"/>
      <c r="B2050" s="23"/>
    </row>
    <row r="2051" spans="1:2" x14ac:dyDescent="0.3">
      <c r="A2051" s="48"/>
      <c r="B2051" s="23"/>
    </row>
    <row r="2052" spans="1:2" x14ac:dyDescent="0.3">
      <c r="A2052" s="48"/>
      <c r="B2052" s="23"/>
    </row>
    <row r="2053" spans="1:2" x14ac:dyDescent="0.3">
      <c r="A2053" s="48"/>
      <c r="B2053" s="23"/>
    </row>
    <row r="2054" spans="1:2" x14ac:dyDescent="0.3">
      <c r="A2054" s="48"/>
      <c r="B2054" s="23"/>
    </row>
    <row r="2055" spans="1:2" x14ac:dyDescent="0.3">
      <c r="A2055" s="48"/>
      <c r="B2055" s="23"/>
    </row>
    <row r="2056" spans="1:2" x14ac:dyDescent="0.3">
      <c r="A2056" s="48"/>
      <c r="B2056" s="23"/>
    </row>
    <row r="2057" spans="1:2" x14ac:dyDescent="0.3">
      <c r="A2057" s="48"/>
      <c r="B2057" s="23"/>
    </row>
    <row r="2058" spans="1:2" x14ac:dyDescent="0.3">
      <c r="A2058" s="48"/>
      <c r="B2058" s="23"/>
    </row>
    <row r="2059" spans="1:2" x14ac:dyDescent="0.3">
      <c r="A2059" s="48"/>
      <c r="B2059" s="23"/>
    </row>
    <row r="2060" spans="1:2" x14ac:dyDescent="0.3">
      <c r="A2060" s="48"/>
      <c r="B2060" s="23"/>
    </row>
    <row r="2061" spans="1:2" x14ac:dyDescent="0.3">
      <c r="A2061" s="48"/>
      <c r="B2061" s="23"/>
    </row>
    <row r="2062" spans="1:2" x14ac:dyDescent="0.3">
      <c r="A2062" s="48"/>
      <c r="B2062" s="23"/>
    </row>
    <row r="2063" spans="1:2" x14ac:dyDescent="0.3">
      <c r="A2063" s="48"/>
      <c r="B2063" s="23"/>
    </row>
    <row r="2064" spans="1:2" x14ac:dyDescent="0.3">
      <c r="A2064" s="48"/>
      <c r="B2064" s="23"/>
    </row>
    <row r="2065" spans="1:2" x14ac:dyDescent="0.3">
      <c r="A2065" s="48"/>
      <c r="B2065" s="23"/>
    </row>
    <row r="2066" spans="1:2" x14ac:dyDescent="0.3">
      <c r="A2066" s="48"/>
      <c r="B2066" s="23"/>
    </row>
    <row r="2067" spans="1:2" x14ac:dyDescent="0.3">
      <c r="A2067" s="48"/>
      <c r="B2067" s="23"/>
    </row>
    <row r="2068" spans="1:2" x14ac:dyDescent="0.3">
      <c r="A2068" s="48"/>
      <c r="B2068" s="23"/>
    </row>
    <row r="2069" spans="1:2" x14ac:dyDescent="0.3">
      <c r="A2069" s="48"/>
      <c r="B2069" s="23"/>
    </row>
    <row r="2070" spans="1:2" x14ac:dyDescent="0.3">
      <c r="A2070" s="48"/>
      <c r="B2070" s="23"/>
    </row>
    <row r="2071" spans="1:2" x14ac:dyDescent="0.3">
      <c r="A2071" s="48"/>
      <c r="B2071" s="23"/>
    </row>
    <row r="2072" spans="1:2" x14ac:dyDescent="0.3">
      <c r="A2072" s="48"/>
      <c r="B2072" s="23"/>
    </row>
    <row r="2073" spans="1:2" x14ac:dyDescent="0.3">
      <c r="A2073" s="48"/>
      <c r="B2073" s="23"/>
    </row>
    <row r="2074" spans="1:2" x14ac:dyDescent="0.3">
      <c r="A2074" s="48"/>
      <c r="B2074" s="23"/>
    </row>
    <row r="2075" spans="1:2" x14ac:dyDescent="0.3">
      <c r="A2075" s="48"/>
      <c r="B2075" s="23"/>
    </row>
    <row r="2076" spans="1:2" x14ac:dyDescent="0.3">
      <c r="A2076" s="48"/>
      <c r="B2076" s="23"/>
    </row>
    <row r="2077" spans="1:2" x14ac:dyDescent="0.3">
      <c r="A2077" s="48"/>
      <c r="B2077" s="23"/>
    </row>
    <row r="2078" spans="1:2" x14ac:dyDescent="0.3">
      <c r="A2078" s="48"/>
      <c r="B2078" s="23"/>
    </row>
    <row r="2079" spans="1:2" x14ac:dyDescent="0.3">
      <c r="A2079" s="48"/>
      <c r="B2079" s="23"/>
    </row>
    <row r="2080" spans="1:2" x14ac:dyDescent="0.3">
      <c r="A2080" s="48"/>
      <c r="B2080" s="23"/>
    </row>
    <row r="2081" spans="1:2" x14ac:dyDescent="0.3">
      <c r="A2081" s="48"/>
      <c r="B2081" s="23"/>
    </row>
    <row r="2082" spans="1:2" x14ac:dyDescent="0.3">
      <c r="A2082" s="48"/>
      <c r="B2082" s="23"/>
    </row>
    <row r="2083" spans="1:2" x14ac:dyDescent="0.3">
      <c r="A2083" s="48"/>
      <c r="B2083" s="23"/>
    </row>
    <row r="2084" spans="1:2" x14ac:dyDescent="0.3">
      <c r="A2084" s="48"/>
      <c r="B2084" s="23"/>
    </row>
    <row r="2085" spans="1:2" x14ac:dyDescent="0.3">
      <c r="A2085" s="48"/>
      <c r="B2085" s="23"/>
    </row>
    <row r="2086" spans="1:2" x14ac:dyDescent="0.3">
      <c r="A2086" s="48"/>
      <c r="B2086" s="23"/>
    </row>
    <row r="2087" spans="1:2" x14ac:dyDescent="0.3">
      <c r="A2087" s="48"/>
      <c r="B2087" s="23"/>
    </row>
    <row r="2088" spans="1:2" x14ac:dyDescent="0.3">
      <c r="A2088" s="48"/>
      <c r="B2088" s="23"/>
    </row>
    <row r="2089" spans="1:2" x14ac:dyDescent="0.3">
      <c r="A2089" s="48"/>
      <c r="B2089" s="23"/>
    </row>
    <row r="2090" spans="1:2" x14ac:dyDescent="0.3">
      <c r="A2090" s="48"/>
      <c r="B2090" s="23"/>
    </row>
    <row r="2091" spans="1:2" x14ac:dyDescent="0.3">
      <c r="A2091" s="48"/>
      <c r="B2091" s="23"/>
    </row>
    <row r="2092" spans="1:2" x14ac:dyDescent="0.3">
      <c r="A2092" s="48"/>
      <c r="B2092" s="23"/>
    </row>
    <row r="2093" spans="1:2" x14ac:dyDescent="0.3">
      <c r="A2093" s="48"/>
      <c r="B2093" s="23"/>
    </row>
    <row r="2094" spans="1:2" x14ac:dyDescent="0.3">
      <c r="A2094" s="48"/>
      <c r="B2094" s="23"/>
    </row>
    <row r="2095" spans="1:2" x14ac:dyDescent="0.3">
      <c r="A2095" s="48"/>
      <c r="B2095" s="23"/>
    </row>
    <row r="2096" spans="1:2" x14ac:dyDescent="0.3">
      <c r="A2096" s="48"/>
      <c r="B2096" s="23"/>
    </row>
    <row r="2097" spans="1:2" x14ac:dyDescent="0.3">
      <c r="A2097" s="48"/>
      <c r="B2097" s="23"/>
    </row>
    <row r="2098" spans="1:2" x14ac:dyDescent="0.3">
      <c r="A2098" s="48"/>
      <c r="B2098" s="23"/>
    </row>
    <row r="2099" spans="1:2" x14ac:dyDescent="0.3">
      <c r="A2099" s="48"/>
      <c r="B2099" s="23"/>
    </row>
    <row r="2100" spans="1:2" x14ac:dyDescent="0.3">
      <c r="A2100" s="48"/>
      <c r="B2100" s="23"/>
    </row>
    <row r="2101" spans="1:2" x14ac:dyDescent="0.3">
      <c r="A2101" s="48"/>
      <c r="B2101" s="23"/>
    </row>
    <row r="2102" spans="1:2" x14ac:dyDescent="0.3">
      <c r="A2102" s="48"/>
      <c r="B2102" s="23"/>
    </row>
    <row r="2103" spans="1:2" x14ac:dyDescent="0.3">
      <c r="A2103" s="48"/>
      <c r="B2103" s="23"/>
    </row>
    <row r="2104" spans="1:2" x14ac:dyDescent="0.3">
      <c r="A2104" s="48"/>
      <c r="B2104" s="23"/>
    </row>
    <row r="2105" spans="1:2" x14ac:dyDescent="0.3">
      <c r="A2105" s="48"/>
      <c r="B2105" s="23"/>
    </row>
    <row r="2106" spans="1:2" x14ac:dyDescent="0.3">
      <c r="A2106" s="48"/>
      <c r="B2106" s="23"/>
    </row>
    <row r="2107" spans="1:2" x14ac:dyDescent="0.3">
      <c r="A2107" s="48"/>
      <c r="B2107" s="23"/>
    </row>
    <row r="2108" spans="1:2" x14ac:dyDescent="0.3">
      <c r="A2108" s="48"/>
      <c r="B2108" s="23"/>
    </row>
    <row r="2109" spans="1:2" x14ac:dyDescent="0.3">
      <c r="A2109" s="48"/>
      <c r="B2109" s="23"/>
    </row>
    <row r="2110" spans="1:2" x14ac:dyDescent="0.3">
      <c r="A2110" s="48"/>
      <c r="B2110" s="23"/>
    </row>
    <row r="2111" spans="1:2" x14ac:dyDescent="0.3">
      <c r="A2111" s="48"/>
      <c r="B2111" s="23"/>
    </row>
    <row r="2112" spans="1:2" x14ac:dyDescent="0.3">
      <c r="A2112" s="48"/>
      <c r="B2112" s="23"/>
    </row>
    <row r="2113" spans="1:2" x14ac:dyDescent="0.3">
      <c r="A2113" s="48"/>
      <c r="B2113" s="23"/>
    </row>
    <row r="2114" spans="1:2" x14ac:dyDescent="0.3">
      <c r="A2114" s="48"/>
      <c r="B2114" s="23"/>
    </row>
    <row r="2115" spans="1:2" x14ac:dyDescent="0.3">
      <c r="A2115" s="48"/>
      <c r="B2115" s="23"/>
    </row>
    <row r="2116" spans="1:2" x14ac:dyDescent="0.3">
      <c r="A2116" s="48"/>
      <c r="B2116" s="23"/>
    </row>
    <row r="2117" spans="1:2" x14ac:dyDescent="0.3">
      <c r="A2117" s="48"/>
      <c r="B2117" s="23"/>
    </row>
    <row r="2118" spans="1:2" x14ac:dyDescent="0.3">
      <c r="A2118" s="48"/>
      <c r="B2118" s="23"/>
    </row>
    <row r="2119" spans="1:2" x14ac:dyDescent="0.3">
      <c r="A2119" s="48"/>
      <c r="B2119" s="23"/>
    </row>
    <row r="2120" spans="1:2" x14ac:dyDescent="0.3">
      <c r="A2120" s="48"/>
      <c r="B2120" s="23"/>
    </row>
    <row r="2121" spans="1:2" x14ac:dyDescent="0.3">
      <c r="A2121" s="48"/>
      <c r="B2121" s="23"/>
    </row>
    <row r="2122" spans="1:2" x14ac:dyDescent="0.3">
      <c r="A2122" s="48"/>
      <c r="B2122" s="23"/>
    </row>
    <row r="2123" spans="1:2" x14ac:dyDescent="0.3">
      <c r="A2123" s="48"/>
      <c r="B2123" s="23"/>
    </row>
    <row r="2124" spans="1:2" x14ac:dyDescent="0.3">
      <c r="A2124" s="48"/>
      <c r="B2124" s="23"/>
    </row>
    <row r="2125" spans="1:2" x14ac:dyDescent="0.3">
      <c r="A2125" s="48"/>
      <c r="B2125" s="23"/>
    </row>
    <row r="2126" spans="1:2" x14ac:dyDescent="0.3">
      <c r="A2126" s="48"/>
      <c r="B2126" s="23"/>
    </row>
    <row r="2127" spans="1:2" x14ac:dyDescent="0.3">
      <c r="A2127" s="48"/>
      <c r="B2127" s="23"/>
    </row>
    <row r="2128" spans="1:2" x14ac:dyDescent="0.3">
      <c r="A2128" s="48"/>
      <c r="B2128" s="23"/>
    </row>
    <row r="2129" spans="1:2" x14ac:dyDescent="0.3">
      <c r="A2129" s="48"/>
      <c r="B2129" s="23"/>
    </row>
    <row r="2130" spans="1:2" x14ac:dyDescent="0.3">
      <c r="A2130" s="48"/>
      <c r="B2130" s="23"/>
    </row>
    <row r="2131" spans="1:2" x14ac:dyDescent="0.3">
      <c r="A2131" s="48"/>
      <c r="B2131" s="23"/>
    </row>
    <row r="2132" spans="1:2" x14ac:dyDescent="0.3">
      <c r="A2132" s="48"/>
      <c r="B2132" s="23"/>
    </row>
    <row r="2133" spans="1:2" x14ac:dyDescent="0.3">
      <c r="A2133" s="48"/>
      <c r="B2133" s="23"/>
    </row>
    <row r="2134" spans="1:2" x14ac:dyDescent="0.3">
      <c r="A2134" s="48"/>
      <c r="B2134" s="23"/>
    </row>
    <row r="2135" spans="1:2" x14ac:dyDescent="0.3">
      <c r="A2135" s="48"/>
      <c r="B2135" s="23"/>
    </row>
    <row r="2136" spans="1:2" x14ac:dyDescent="0.3">
      <c r="A2136" s="48"/>
      <c r="B2136" s="23"/>
    </row>
    <row r="2137" spans="1:2" x14ac:dyDescent="0.3">
      <c r="A2137" s="48"/>
      <c r="B2137" s="23"/>
    </row>
    <row r="2138" spans="1:2" x14ac:dyDescent="0.3">
      <c r="A2138" s="48"/>
      <c r="B2138" s="23"/>
    </row>
    <row r="2139" spans="1:2" x14ac:dyDescent="0.3">
      <c r="A2139" s="48"/>
      <c r="B2139" s="23"/>
    </row>
    <row r="2140" spans="1:2" x14ac:dyDescent="0.3">
      <c r="A2140" s="48"/>
      <c r="B2140" s="23"/>
    </row>
    <row r="2141" spans="1:2" x14ac:dyDescent="0.3">
      <c r="A2141" s="48"/>
      <c r="B2141" s="23"/>
    </row>
    <row r="2142" spans="1:2" x14ac:dyDescent="0.3">
      <c r="A2142" s="48"/>
      <c r="B2142" s="23"/>
    </row>
    <row r="2143" spans="1:2" x14ac:dyDescent="0.3">
      <c r="A2143" s="48"/>
      <c r="B2143" s="23"/>
    </row>
    <row r="2144" spans="1:2" x14ac:dyDescent="0.3">
      <c r="A2144" s="48"/>
      <c r="B2144" s="23"/>
    </row>
    <row r="2145" spans="1:2" x14ac:dyDescent="0.3">
      <c r="A2145" s="48"/>
      <c r="B2145" s="23"/>
    </row>
    <row r="2146" spans="1:2" x14ac:dyDescent="0.3">
      <c r="A2146" s="48"/>
      <c r="B2146" s="23"/>
    </row>
    <row r="2147" spans="1:2" x14ac:dyDescent="0.3">
      <c r="A2147" s="48"/>
      <c r="B2147" s="23"/>
    </row>
    <row r="2148" spans="1:2" x14ac:dyDescent="0.3">
      <c r="A2148" s="48"/>
      <c r="B2148" s="23"/>
    </row>
    <row r="2149" spans="1:2" x14ac:dyDescent="0.3">
      <c r="A2149" s="48"/>
      <c r="B2149" s="23"/>
    </row>
    <row r="2150" spans="1:2" x14ac:dyDescent="0.3">
      <c r="A2150" s="48"/>
      <c r="B2150" s="23"/>
    </row>
    <row r="2151" spans="1:2" x14ac:dyDescent="0.3">
      <c r="A2151" s="48"/>
      <c r="B2151" s="23"/>
    </row>
    <row r="2152" spans="1:2" x14ac:dyDescent="0.3">
      <c r="A2152" s="48"/>
      <c r="B2152" s="23"/>
    </row>
    <row r="2153" spans="1:2" x14ac:dyDescent="0.3">
      <c r="A2153" s="48"/>
      <c r="B2153" s="23"/>
    </row>
    <row r="2154" spans="1:2" x14ac:dyDescent="0.3">
      <c r="A2154" s="48"/>
      <c r="B2154" s="23"/>
    </row>
    <row r="2155" spans="1:2" x14ac:dyDescent="0.3">
      <c r="A2155" s="48"/>
      <c r="B2155" s="23"/>
    </row>
    <row r="2156" spans="1:2" x14ac:dyDescent="0.3">
      <c r="A2156" s="48"/>
      <c r="B2156" s="23"/>
    </row>
    <row r="2157" spans="1:2" x14ac:dyDescent="0.3">
      <c r="A2157" s="48"/>
      <c r="B2157" s="23"/>
    </row>
    <row r="2158" spans="1:2" x14ac:dyDescent="0.3">
      <c r="A2158" s="48"/>
      <c r="B2158" s="23"/>
    </row>
    <row r="2159" spans="1:2" x14ac:dyDescent="0.3">
      <c r="A2159" s="48"/>
      <c r="B2159" s="23"/>
    </row>
    <row r="2160" spans="1:2" x14ac:dyDescent="0.3">
      <c r="A2160" s="48"/>
      <c r="B2160" s="23"/>
    </row>
    <row r="2161" spans="1:2" x14ac:dyDescent="0.3">
      <c r="A2161" s="48"/>
      <c r="B2161" s="23"/>
    </row>
    <row r="2162" spans="1:2" x14ac:dyDescent="0.3">
      <c r="A2162" s="48"/>
      <c r="B2162" s="23"/>
    </row>
    <row r="2163" spans="1:2" x14ac:dyDescent="0.3">
      <c r="A2163" s="48"/>
      <c r="B2163" s="23"/>
    </row>
    <row r="2164" spans="1:2" x14ac:dyDescent="0.3">
      <c r="A2164" s="48"/>
      <c r="B2164" s="23"/>
    </row>
    <row r="2165" spans="1:2" x14ac:dyDescent="0.3">
      <c r="A2165" s="48"/>
      <c r="B2165" s="23"/>
    </row>
    <row r="2166" spans="1:2" x14ac:dyDescent="0.3">
      <c r="A2166" s="48"/>
      <c r="B2166" s="23"/>
    </row>
    <row r="2167" spans="1:2" x14ac:dyDescent="0.3">
      <c r="A2167" s="48"/>
      <c r="B2167" s="23"/>
    </row>
    <row r="2168" spans="1:2" x14ac:dyDescent="0.3">
      <c r="A2168" s="48"/>
      <c r="B2168" s="23"/>
    </row>
    <row r="2169" spans="1:2" x14ac:dyDescent="0.3">
      <c r="A2169" s="48"/>
      <c r="B2169" s="23"/>
    </row>
    <row r="2170" spans="1:2" x14ac:dyDescent="0.3">
      <c r="A2170" s="48"/>
      <c r="B2170" s="23"/>
    </row>
    <row r="2171" spans="1:2" x14ac:dyDescent="0.3">
      <c r="A2171" s="48"/>
      <c r="B2171" s="23"/>
    </row>
    <row r="2172" spans="1:2" x14ac:dyDescent="0.3">
      <c r="A2172" s="48"/>
      <c r="B2172" s="23"/>
    </row>
    <row r="2173" spans="1:2" x14ac:dyDescent="0.3">
      <c r="A2173" s="48"/>
      <c r="B2173" s="23"/>
    </row>
    <row r="2174" spans="1:2" x14ac:dyDescent="0.3">
      <c r="A2174" s="48"/>
      <c r="B2174" s="23"/>
    </row>
    <row r="2175" spans="1:2" x14ac:dyDescent="0.3">
      <c r="A2175" s="48"/>
      <c r="B2175" s="23"/>
    </row>
    <row r="2176" spans="1:2" x14ac:dyDescent="0.3">
      <c r="A2176" s="48"/>
      <c r="B2176" s="23"/>
    </row>
    <row r="2177" spans="1:2" x14ac:dyDescent="0.3">
      <c r="A2177" s="48"/>
      <c r="B2177" s="23"/>
    </row>
    <row r="2178" spans="1:2" x14ac:dyDescent="0.3">
      <c r="A2178" s="48"/>
      <c r="B2178" s="23"/>
    </row>
    <row r="2179" spans="1:2" x14ac:dyDescent="0.3">
      <c r="A2179" s="48"/>
      <c r="B2179" s="23"/>
    </row>
    <row r="2180" spans="1:2" x14ac:dyDescent="0.3">
      <c r="A2180" s="48"/>
      <c r="B2180" s="23"/>
    </row>
    <row r="2181" spans="1:2" x14ac:dyDescent="0.3">
      <c r="A2181" s="48"/>
      <c r="B2181" s="23"/>
    </row>
    <row r="2182" spans="1:2" x14ac:dyDescent="0.3">
      <c r="A2182" s="48"/>
      <c r="B2182" s="23"/>
    </row>
    <row r="2183" spans="1:2" x14ac:dyDescent="0.3">
      <c r="A2183" s="48"/>
      <c r="B2183" s="23"/>
    </row>
    <row r="2184" spans="1:2" x14ac:dyDescent="0.3">
      <c r="A2184" s="48"/>
      <c r="B2184" s="23"/>
    </row>
    <row r="2185" spans="1:2" x14ac:dyDescent="0.3">
      <c r="A2185" s="48"/>
      <c r="B2185" s="23"/>
    </row>
    <row r="2186" spans="1:2" x14ac:dyDescent="0.3">
      <c r="A2186" s="48"/>
      <c r="B2186" s="23"/>
    </row>
    <row r="2187" spans="1:2" x14ac:dyDescent="0.3">
      <c r="A2187" s="48"/>
      <c r="B2187" s="23"/>
    </row>
    <row r="2188" spans="1:2" x14ac:dyDescent="0.3">
      <c r="A2188" s="48"/>
      <c r="B2188" s="23"/>
    </row>
    <row r="2189" spans="1:2" x14ac:dyDescent="0.3">
      <c r="A2189" s="48"/>
      <c r="B2189" s="23"/>
    </row>
    <row r="2190" spans="1:2" x14ac:dyDescent="0.3">
      <c r="A2190" s="48"/>
      <c r="B2190" s="23"/>
    </row>
    <row r="2191" spans="1:2" x14ac:dyDescent="0.3">
      <c r="A2191" s="48"/>
      <c r="B2191" s="23"/>
    </row>
    <row r="2192" spans="1:2" x14ac:dyDescent="0.3">
      <c r="A2192" s="48"/>
      <c r="B2192" s="23"/>
    </row>
    <row r="2193" spans="1:2" x14ac:dyDescent="0.3">
      <c r="A2193" s="48"/>
      <c r="B2193" s="23"/>
    </row>
    <row r="2194" spans="1:2" x14ac:dyDescent="0.3">
      <c r="A2194" s="48"/>
      <c r="B2194" s="23"/>
    </row>
    <row r="2195" spans="1:2" x14ac:dyDescent="0.3">
      <c r="A2195" s="48"/>
      <c r="B2195" s="23"/>
    </row>
    <row r="2196" spans="1:2" x14ac:dyDescent="0.3">
      <c r="A2196" s="48"/>
      <c r="B2196" s="23"/>
    </row>
    <row r="2197" spans="1:2" x14ac:dyDescent="0.3">
      <c r="A2197" s="48"/>
      <c r="B2197" s="23"/>
    </row>
    <row r="2198" spans="1:2" x14ac:dyDescent="0.3">
      <c r="A2198" s="48"/>
      <c r="B2198" s="23"/>
    </row>
    <row r="2199" spans="1:2" x14ac:dyDescent="0.3">
      <c r="A2199" s="48"/>
      <c r="B2199" s="23"/>
    </row>
    <row r="2200" spans="1:2" x14ac:dyDescent="0.3">
      <c r="A2200" s="48"/>
      <c r="B2200" s="23"/>
    </row>
    <row r="2201" spans="1:2" x14ac:dyDescent="0.3">
      <c r="A2201" s="48"/>
      <c r="B2201" s="23"/>
    </row>
    <row r="2202" spans="1:2" x14ac:dyDescent="0.3">
      <c r="A2202" s="48"/>
      <c r="B2202" s="23"/>
    </row>
    <row r="2203" spans="1:2" x14ac:dyDescent="0.3">
      <c r="A2203" s="48"/>
      <c r="B2203" s="23"/>
    </row>
    <row r="2204" spans="1:2" x14ac:dyDescent="0.3">
      <c r="A2204" s="48"/>
      <c r="B2204" s="23"/>
    </row>
    <row r="2205" spans="1:2" x14ac:dyDescent="0.3">
      <c r="A2205" s="48"/>
      <c r="B2205" s="23"/>
    </row>
    <row r="2206" spans="1:2" x14ac:dyDescent="0.3">
      <c r="A2206" s="48"/>
      <c r="B2206" s="23"/>
    </row>
    <row r="2207" spans="1:2" x14ac:dyDescent="0.3">
      <c r="A2207" s="48"/>
      <c r="B2207" s="23"/>
    </row>
    <row r="2208" spans="1:2" x14ac:dyDescent="0.3">
      <c r="A2208" s="48"/>
      <c r="B2208" s="23"/>
    </row>
    <row r="2209" spans="1:2" x14ac:dyDescent="0.3">
      <c r="A2209" s="48"/>
      <c r="B2209" s="23"/>
    </row>
    <row r="2210" spans="1:2" x14ac:dyDescent="0.3">
      <c r="A2210" s="48"/>
      <c r="B2210" s="23"/>
    </row>
    <row r="2211" spans="1:2" x14ac:dyDescent="0.3">
      <c r="A2211" s="48"/>
      <c r="B2211" s="23"/>
    </row>
    <row r="2212" spans="1:2" x14ac:dyDescent="0.3">
      <c r="A2212" s="48"/>
      <c r="B2212" s="23"/>
    </row>
    <row r="2213" spans="1:2" x14ac:dyDescent="0.3">
      <c r="A2213" s="48"/>
      <c r="B2213" s="23"/>
    </row>
    <row r="2214" spans="1:2" x14ac:dyDescent="0.3">
      <c r="A2214" s="48"/>
      <c r="B2214" s="23"/>
    </row>
    <row r="2215" spans="1:2" x14ac:dyDescent="0.3">
      <c r="A2215" s="48"/>
      <c r="B2215" s="23"/>
    </row>
    <row r="2216" spans="1:2" x14ac:dyDescent="0.3">
      <c r="A2216" s="48"/>
      <c r="B2216" s="23"/>
    </row>
    <row r="2217" spans="1:2" x14ac:dyDescent="0.3">
      <c r="A2217" s="48"/>
      <c r="B2217" s="23"/>
    </row>
    <row r="2218" spans="1:2" x14ac:dyDescent="0.3">
      <c r="A2218" s="48"/>
      <c r="B2218" s="23"/>
    </row>
    <row r="2219" spans="1:2" x14ac:dyDescent="0.3">
      <c r="A2219" s="48"/>
      <c r="B2219" s="23"/>
    </row>
    <row r="2220" spans="1:2" x14ac:dyDescent="0.3">
      <c r="A2220" s="48"/>
      <c r="B2220" s="23"/>
    </row>
    <row r="2221" spans="1:2" x14ac:dyDescent="0.3">
      <c r="A2221" s="48"/>
      <c r="B2221" s="23"/>
    </row>
    <row r="2222" spans="1:2" x14ac:dyDescent="0.3">
      <c r="A2222" s="48"/>
      <c r="B2222" s="23"/>
    </row>
    <row r="2223" spans="1:2" x14ac:dyDescent="0.3">
      <c r="A2223" s="48"/>
      <c r="B2223" s="23"/>
    </row>
    <row r="2224" spans="1:2" x14ac:dyDescent="0.3">
      <c r="A2224" s="48"/>
      <c r="B2224" s="23"/>
    </row>
    <row r="2225" spans="1:2" x14ac:dyDescent="0.3">
      <c r="A2225" s="48"/>
      <c r="B2225" s="23"/>
    </row>
    <row r="2226" spans="1:2" x14ac:dyDescent="0.3">
      <c r="A2226" s="48"/>
      <c r="B2226" s="23"/>
    </row>
    <row r="2227" spans="1:2" x14ac:dyDescent="0.3">
      <c r="A2227" s="48"/>
      <c r="B2227" s="23"/>
    </row>
    <row r="2228" spans="1:2" x14ac:dyDescent="0.3">
      <c r="A2228" s="48"/>
      <c r="B2228" s="23"/>
    </row>
    <row r="2229" spans="1:2" x14ac:dyDescent="0.3">
      <c r="A2229" s="48"/>
      <c r="B2229" s="23"/>
    </row>
    <row r="2230" spans="1:2" x14ac:dyDescent="0.3">
      <c r="A2230" s="48"/>
      <c r="B2230" s="23"/>
    </row>
    <row r="2231" spans="1:2" x14ac:dyDescent="0.3">
      <c r="A2231" s="48"/>
      <c r="B2231" s="23"/>
    </row>
    <row r="2232" spans="1:2" x14ac:dyDescent="0.3">
      <c r="A2232" s="48"/>
      <c r="B2232" s="23"/>
    </row>
    <row r="2233" spans="1:2" x14ac:dyDescent="0.3">
      <c r="A2233" s="48"/>
      <c r="B2233" s="23"/>
    </row>
    <row r="2234" spans="1:2" x14ac:dyDescent="0.3">
      <c r="A2234" s="48"/>
      <c r="B2234" s="23"/>
    </row>
    <row r="2235" spans="1:2" x14ac:dyDescent="0.3">
      <c r="A2235" s="48"/>
      <c r="B2235" s="23"/>
    </row>
    <row r="2236" spans="1:2" x14ac:dyDescent="0.3">
      <c r="A2236" s="48"/>
      <c r="B2236" s="23"/>
    </row>
    <row r="2237" spans="1:2" x14ac:dyDescent="0.3">
      <c r="A2237" s="48"/>
      <c r="B2237" s="23"/>
    </row>
    <row r="2238" spans="1:2" x14ac:dyDescent="0.3">
      <c r="A2238" s="48"/>
      <c r="B2238" s="23"/>
    </row>
    <row r="2239" spans="1:2" x14ac:dyDescent="0.3">
      <c r="A2239" s="48"/>
      <c r="B2239" s="23"/>
    </row>
    <row r="2240" spans="1:2" x14ac:dyDescent="0.3">
      <c r="A2240" s="48"/>
      <c r="B2240" s="23"/>
    </row>
    <row r="2241" spans="1:2" x14ac:dyDescent="0.3">
      <c r="A2241" s="48"/>
      <c r="B2241" s="23"/>
    </row>
    <row r="2242" spans="1:2" x14ac:dyDescent="0.3">
      <c r="A2242" s="48"/>
      <c r="B2242" s="23"/>
    </row>
    <row r="2243" spans="1:2" x14ac:dyDescent="0.3">
      <c r="A2243" s="48"/>
      <c r="B2243" s="23"/>
    </row>
    <row r="2244" spans="1:2" x14ac:dyDescent="0.3">
      <c r="A2244" s="48"/>
      <c r="B2244" s="23"/>
    </row>
    <row r="2245" spans="1:2" x14ac:dyDescent="0.3">
      <c r="A2245" s="48"/>
      <c r="B2245" s="23"/>
    </row>
    <row r="2246" spans="1:2" x14ac:dyDescent="0.3">
      <c r="A2246" s="48"/>
      <c r="B2246" s="23"/>
    </row>
    <row r="2247" spans="1:2" x14ac:dyDescent="0.3">
      <c r="A2247" s="48"/>
      <c r="B2247" s="23"/>
    </row>
    <row r="2248" spans="1:2" x14ac:dyDescent="0.3">
      <c r="A2248" s="48"/>
      <c r="B2248" s="23"/>
    </row>
    <row r="2249" spans="1:2" x14ac:dyDescent="0.3">
      <c r="A2249" s="48"/>
      <c r="B2249" s="23"/>
    </row>
    <row r="2250" spans="1:2" x14ac:dyDescent="0.3">
      <c r="A2250" s="48"/>
      <c r="B2250" s="23"/>
    </row>
    <row r="2251" spans="1:2" x14ac:dyDescent="0.3">
      <c r="A2251" s="48"/>
      <c r="B2251" s="23"/>
    </row>
    <row r="2252" spans="1:2" x14ac:dyDescent="0.3">
      <c r="A2252" s="48"/>
      <c r="B2252" s="23"/>
    </row>
    <row r="2253" spans="1:2" x14ac:dyDescent="0.3">
      <c r="A2253" s="48"/>
      <c r="B2253" s="23"/>
    </row>
    <row r="2254" spans="1:2" x14ac:dyDescent="0.3">
      <c r="A2254" s="48"/>
      <c r="B2254" s="23"/>
    </row>
    <row r="2255" spans="1:2" x14ac:dyDescent="0.3">
      <c r="A2255" s="48"/>
      <c r="B2255" s="23"/>
    </row>
    <row r="2256" spans="1:2" x14ac:dyDescent="0.3">
      <c r="A2256" s="48"/>
      <c r="B2256" s="23"/>
    </row>
    <row r="2257" spans="1:2" x14ac:dyDescent="0.3">
      <c r="A2257" s="48"/>
      <c r="B2257" s="23"/>
    </row>
    <row r="2258" spans="1:2" x14ac:dyDescent="0.3">
      <c r="A2258" s="48"/>
      <c r="B2258" s="23"/>
    </row>
    <row r="2259" spans="1:2" x14ac:dyDescent="0.3">
      <c r="A2259" s="48"/>
      <c r="B2259" s="23"/>
    </row>
    <row r="2260" spans="1:2" x14ac:dyDescent="0.3">
      <c r="A2260" s="48"/>
      <c r="B2260" s="23"/>
    </row>
    <row r="2261" spans="1:2" x14ac:dyDescent="0.3">
      <c r="A2261" s="48"/>
      <c r="B2261" s="23"/>
    </row>
    <row r="2262" spans="1:2" x14ac:dyDescent="0.3">
      <c r="A2262" s="48"/>
      <c r="B2262" s="23"/>
    </row>
    <row r="2263" spans="1:2" x14ac:dyDescent="0.3">
      <c r="A2263" s="48"/>
      <c r="B2263" s="23"/>
    </row>
    <row r="2264" spans="1:2" x14ac:dyDescent="0.3">
      <c r="A2264" s="48"/>
      <c r="B2264" s="23"/>
    </row>
    <row r="2265" spans="1:2" x14ac:dyDescent="0.3">
      <c r="A2265" s="48"/>
      <c r="B2265" s="23"/>
    </row>
    <row r="2266" spans="1:2" x14ac:dyDescent="0.3">
      <c r="A2266" s="48"/>
      <c r="B2266" s="23"/>
    </row>
    <row r="2267" spans="1:2" x14ac:dyDescent="0.3">
      <c r="A2267" s="48"/>
      <c r="B2267" s="23"/>
    </row>
    <row r="2268" spans="1:2" x14ac:dyDescent="0.3">
      <c r="A2268" s="48"/>
      <c r="B2268" s="23"/>
    </row>
    <row r="2269" spans="1:2" x14ac:dyDescent="0.3">
      <c r="A2269" s="48"/>
      <c r="B2269" s="23"/>
    </row>
    <row r="2270" spans="1:2" x14ac:dyDescent="0.3">
      <c r="A2270" s="48"/>
      <c r="B2270" s="23"/>
    </row>
    <row r="2271" spans="1:2" x14ac:dyDescent="0.3">
      <c r="A2271" s="48"/>
      <c r="B2271" s="23"/>
    </row>
    <row r="2272" spans="1:2" x14ac:dyDescent="0.3">
      <c r="A2272" s="48"/>
      <c r="B2272" s="23"/>
    </row>
    <row r="2273" spans="1:2" x14ac:dyDescent="0.3">
      <c r="A2273" s="48"/>
      <c r="B2273" s="23"/>
    </row>
    <row r="2274" spans="1:2" x14ac:dyDescent="0.3">
      <c r="A2274" s="48"/>
      <c r="B2274" s="23"/>
    </row>
    <row r="2275" spans="1:2" x14ac:dyDescent="0.3">
      <c r="A2275" s="48"/>
      <c r="B2275" s="23"/>
    </row>
    <row r="2276" spans="1:2" x14ac:dyDescent="0.3">
      <c r="A2276" s="48"/>
      <c r="B2276" s="23"/>
    </row>
    <row r="2277" spans="1:2" x14ac:dyDescent="0.3">
      <c r="A2277" s="48"/>
      <c r="B2277" s="23"/>
    </row>
    <row r="2278" spans="1:2" x14ac:dyDescent="0.3">
      <c r="A2278" s="48"/>
      <c r="B2278" s="23"/>
    </row>
    <row r="2279" spans="1:2" x14ac:dyDescent="0.3">
      <c r="A2279" s="48"/>
      <c r="B2279" s="23"/>
    </row>
    <row r="2280" spans="1:2" x14ac:dyDescent="0.3">
      <c r="A2280" s="48"/>
      <c r="B2280" s="23"/>
    </row>
    <row r="2281" spans="1:2" x14ac:dyDescent="0.3">
      <c r="A2281" s="48"/>
      <c r="B2281" s="23"/>
    </row>
    <row r="2282" spans="1:2" x14ac:dyDescent="0.3">
      <c r="A2282" s="48"/>
      <c r="B2282" s="23"/>
    </row>
    <row r="2283" spans="1:2" x14ac:dyDescent="0.3">
      <c r="A2283" s="48"/>
      <c r="B2283" s="23"/>
    </row>
    <row r="2284" spans="1:2" x14ac:dyDescent="0.3">
      <c r="A2284" s="48"/>
      <c r="B2284" s="23"/>
    </row>
    <row r="2285" spans="1:2" x14ac:dyDescent="0.3">
      <c r="A2285" s="48"/>
      <c r="B2285" s="23"/>
    </row>
    <row r="2286" spans="1:2" x14ac:dyDescent="0.3">
      <c r="A2286" s="48"/>
      <c r="B2286" s="23"/>
    </row>
    <row r="2287" spans="1:2" x14ac:dyDescent="0.3">
      <c r="A2287" s="48"/>
      <c r="B2287" s="23"/>
    </row>
    <row r="2288" spans="1:2" x14ac:dyDescent="0.3">
      <c r="A2288" s="48"/>
      <c r="B2288" s="23"/>
    </row>
    <row r="2289" spans="1:2" x14ac:dyDescent="0.3">
      <c r="A2289" s="48"/>
      <c r="B2289" s="23"/>
    </row>
    <row r="2290" spans="1:2" x14ac:dyDescent="0.3">
      <c r="A2290" s="48"/>
      <c r="B2290" s="23"/>
    </row>
    <row r="2291" spans="1:2" x14ac:dyDescent="0.3">
      <c r="A2291" s="48"/>
      <c r="B2291" s="23"/>
    </row>
    <row r="2292" spans="1:2" x14ac:dyDescent="0.3">
      <c r="A2292" s="48"/>
      <c r="B2292" s="23"/>
    </row>
    <row r="2293" spans="1:2" x14ac:dyDescent="0.3">
      <c r="A2293" s="48"/>
      <c r="B2293" s="23"/>
    </row>
    <row r="2294" spans="1:2" x14ac:dyDescent="0.3">
      <c r="A2294" s="48"/>
      <c r="B2294" s="23"/>
    </row>
    <row r="2295" spans="1:2" x14ac:dyDescent="0.3">
      <c r="A2295" s="48"/>
      <c r="B2295" s="23"/>
    </row>
    <row r="2296" spans="1:2" x14ac:dyDescent="0.3">
      <c r="A2296" s="48"/>
      <c r="B2296" s="23"/>
    </row>
    <row r="2297" spans="1:2" x14ac:dyDescent="0.3">
      <c r="A2297" s="48"/>
      <c r="B2297" s="23"/>
    </row>
    <row r="2298" spans="1:2" x14ac:dyDescent="0.3">
      <c r="A2298" s="48"/>
      <c r="B2298" s="23"/>
    </row>
    <row r="2299" spans="1:2" x14ac:dyDescent="0.3">
      <c r="A2299" s="48"/>
      <c r="B2299" s="23"/>
    </row>
    <row r="2300" spans="1:2" x14ac:dyDescent="0.3">
      <c r="A2300" s="48"/>
      <c r="B2300" s="23"/>
    </row>
    <row r="2301" spans="1:2" x14ac:dyDescent="0.3">
      <c r="A2301" s="48"/>
      <c r="B2301" s="23"/>
    </row>
    <row r="2302" spans="1:2" x14ac:dyDescent="0.3">
      <c r="A2302" s="48"/>
      <c r="B2302" s="23"/>
    </row>
    <row r="2303" spans="1:2" x14ac:dyDescent="0.3">
      <c r="A2303" s="48"/>
      <c r="B2303" s="23"/>
    </row>
    <row r="2304" spans="1:2" x14ac:dyDescent="0.3">
      <c r="A2304" s="48"/>
      <c r="B2304" s="23"/>
    </row>
    <row r="2305" spans="1:2" x14ac:dyDescent="0.3">
      <c r="A2305" s="48"/>
      <c r="B2305" s="23"/>
    </row>
    <row r="2306" spans="1:2" x14ac:dyDescent="0.3">
      <c r="A2306" s="48"/>
      <c r="B2306" s="23"/>
    </row>
    <row r="2307" spans="1:2" x14ac:dyDescent="0.3">
      <c r="A2307" s="48"/>
      <c r="B2307" s="23"/>
    </row>
    <row r="2308" spans="1:2" x14ac:dyDescent="0.3">
      <c r="A2308" s="48"/>
      <c r="B2308" s="23"/>
    </row>
    <row r="2309" spans="1:2" x14ac:dyDescent="0.3">
      <c r="A2309" s="48"/>
      <c r="B2309" s="23"/>
    </row>
    <row r="2310" spans="1:2" x14ac:dyDescent="0.3">
      <c r="A2310" s="48"/>
      <c r="B2310" s="23"/>
    </row>
    <row r="2311" spans="1:2" x14ac:dyDescent="0.3">
      <c r="A2311" s="48"/>
      <c r="B2311" s="23"/>
    </row>
    <row r="2312" spans="1:2" x14ac:dyDescent="0.3">
      <c r="A2312" s="48"/>
      <c r="B2312" s="23"/>
    </row>
    <row r="2313" spans="1:2" x14ac:dyDescent="0.3">
      <c r="A2313" s="48"/>
      <c r="B2313" s="23"/>
    </row>
    <row r="2314" spans="1:2" x14ac:dyDescent="0.3">
      <c r="A2314" s="48"/>
      <c r="B2314" s="23"/>
    </row>
    <row r="2315" spans="1:2" x14ac:dyDescent="0.3">
      <c r="A2315" s="48"/>
      <c r="B2315" s="23"/>
    </row>
    <row r="2316" spans="1:2" x14ac:dyDescent="0.3">
      <c r="A2316" s="48"/>
      <c r="B2316" s="23"/>
    </row>
    <row r="2317" spans="1:2" x14ac:dyDescent="0.3">
      <c r="A2317" s="48"/>
      <c r="B2317" s="23"/>
    </row>
    <row r="2318" spans="1:2" x14ac:dyDescent="0.3">
      <c r="A2318" s="48"/>
      <c r="B2318" s="23"/>
    </row>
    <row r="2319" spans="1:2" x14ac:dyDescent="0.3">
      <c r="A2319" s="48"/>
      <c r="B2319" s="23"/>
    </row>
    <row r="2320" spans="1:2" x14ac:dyDescent="0.3">
      <c r="A2320" s="48"/>
      <c r="B2320" s="23"/>
    </row>
    <row r="2321" spans="1:2" x14ac:dyDescent="0.3">
      <c r="A2321" s="48"/>
      <c r="B2321" s="23"/>
    </row>
    <row r="2322" spans="1:2" x14ac:dyDescent="0.3">
      <c r="A2322" s="48"/>
      <c r="B2322" s="23"/>
    </row>
    <row r="2323" spans="1:2" x14ac:dyDescent="0.3">
      <c r="A2323" s="48"/>
      <c r="B2323" s="23"/>
    </row>
    <row r="2324" spans="1:2" x14ac:dyDescent="0.3">
      <c r="A2324" s="48"/>
      <c r="B2324" s="23"/>
    </row>
    <row r="2325" spans="1:2" x14ac:dyDescent="0.3">
      <c r="A2325" s="48"/>
      <c r="B2325" s="23"/>
    </row>
    <row r="2326" spans="1:2" x14ac:dyDescent="0.3">
      <c r="A2326" s="48"/>
      <c r="B2326" s="23"/>
    </row>
    <row r="2327" spans="1:2" x14ac:dyDescent="0.3">
      <c r="A2327" s="48"/>
      <c r="B2327" s="23"/>
    </row>
    <row r="2328" spans="1:2" x14ac:dyDescent="0.3">
      <c r="A2328" s="48"/>
      <c r="B2328" s="23"/>
    </row>
    <row r="2329" spans="1:2" x14ac:dyDescent="0.3">
      <c r="A2329" s="48"/>
      <c r="B2329" s="23"/>
    </row>
    <row r="2330" spans="1:2" x14ac:dyDescent="0.3">
      <c r="A2330" s="48"/>
      <c r="B2330" s="23"/>
    </row>
    <row r="2331" spans="1:2" x14ac:dyDescent="0.3">
      <c r="A2331" s="48"/>
      <c r="B2331" s="23"/>
    </row>
    <row r="2332" spans="1:2" x14ac:dyDescent="0.3">
      <c r="A2332" s="48"/>
      <c r="B2332" s="23"/>
    </row>
    <row r="2333" spans="1:2" x14ac:dyDescent="0.3">
      <c r="A2333" s="48"/>
      <c r="B2333" s="23"/>
    </row>
    <row r="2334" spans="1:2" x14ac:dyDescent="0.3">
      <c r="A2334" s="48"/>
      <c r="B2334" s="23"/>
    </row>
    <row r="2335" spans="1:2" x14ac:dyDescent="0.3">
      <c r="A2335" s="48"/>
      <c r="B2335" s="23"/>
    </row>
    <row r="2336" spans="1:2" x14ac:dyDescent="0.3">
      <c r="A2336" s="48"/>
      <c r="B2336" s="23"/>
    </row>
    <row r="2337" spans="1:2" x14ac:dyDescent="0.3">
      <c r="A2337" s="48"/>
      <c r="B2337" s="23"/>
    </row>
    <row r="2338" spans="1:2" x14ac:dyDescent="0.3">
      <c r="A2338" s="48"/>
      <c r="B2338" s="23"/>
    </row>
    <row r="2339" spans="1:2" x14ac:dyDescent="0.3">
      <c r="A2339" s="48"/>
      <c r="B2339" s="23"/>
    </row>
    <row r="2340" spans="1:2" x14ac:dyDescent="0.3">
      <c r="A2340" s="48"/>
      <c r="B2340" s="23"/>
    </row>
    <row r="2341" spans="1:2" x14ac:dyDescent="0.3">
      <c r="A2341" s="48"/>
      <c r="B2341" s="23"/>
    </row>
    <row r="2342" spans="1:2" x14ac:dyDescent="0.3">
      <c r="A2342" s="48"/>
      <c r="B2342" s="23"/>
    </row>
    <row r="2343" spans="1:2" x14ac:dyDescent="0.3">
      <c r="A2343" s="48"/>
      <c r="B2343" s="23"/>
    </row>
    <row r="2344" spans="1:2" x14ac:dyDescent="0.3">
      <c r="A2344" s="48"/>
      <c r="B2344" s="23"/>
    </row>
    <row r="2345" spans="1:2" x14ac:dyDescent="0.3">
      <c r="A2345" s="48"/>
      <c r="B2345" s="23"/>
    </row>
    <row r="2346" spans="1:2" x14ac:dyDescent="0.3">
      <c r="A2346" s="48"/>
      <c r="B2346" s="23"/>
    </row>
    <row r="2347" spans="1:2" x14ac:dyDescent="0.3">
      <c r="A2347" s="48"/>
      <c r="B2347" s="23"/>
    </row>
    <row r="2348" spans="1:2" x14ac:dyDescent="0.3">
      <c r="A2348" s="48"/>
      <c r="B2348" s="23"/>
    </row>
    <row r="2349" spans="1:2" x14ac:dyDescent="0.3">
      <c r="A2349" s="48"/>
      <c r="B2349" s="23"/>
    </row>
    <row r="2350" spans="1:2" x14ac:dyDescent="0.3">
      <c r="A2350" s="48"/>
      <c r="B2350" s="23"/>
    </row>
    <row r="2351" spans="1:2" x14ac:dyDescent="0.3">
      <c r="A2351" s="48"/>
      <c r="B2351" s="23"/>
    </row>
    <row r="2352" spans="1:2" x14ac:dyDescent="0.3">
      <c r="A2352" s="48"/>
      <c r="B2352" s="23"/>
    </row>
    <row r="2353" spans="1:2" x14ac:dyDescent="0.3">
      <c r="A2353" s="48"/>
      <c r="B2353" s="23"/>
    </row>
    <row r="2354" spans="1:2" x14ac:dyDescent="0.3">
      <c r="A2354" s="48"/>
      <c r="B2354" s="23"/>
    </row>
    <row r="2355" spans="1:2" x14ac:dyDescent="0.3">
      <c r="A2355" s="48"/>
      <c r="B2355" s="23"/>
    </row>
    <row r="2356" spans="1:2" x14ac:dyDescent="0.3">
      <c r="A2356" s="48"/>
      <c r="B2356" s="23"/>
    </row>
    <row r="2357" spans="1:2" x14ac:dyDescent="0.3">
      <c r="A2357" s="48"/>
      <c r="B2357" s="23"/>
    </row>
    <row r="2358" spans="1:2" x14ac:dyDescent="0.3">
      <c r="A2358" s="48"/>
      <c r="B2358" s="23"/>
    </row>
    <row r="2359" spans="1:2" x14ac:dyDescent="0.3">
      <c r="A2359" s="48"/>
      <c r="B2359" s="23"/>
    </row>
    <row r="2360" spans="1:2" x14ac:dyDescent="0.3">
      <c r="A2360" s="48"/>
      <c r="B2360" s="23"/>
    </row>
    <row r="2361" spans="1:2" x14ac:dyDescent="0.3">
      <c r="A2361" s="48"/>
      <c r="B2361" s="23"/>
    </row>
    <row r="2362" spans="1:2" x14ac:dyDescent="0.3">
      <c r="A2362" s="48"/>
      <c r="B2362" s="23"/>
    </row>
    <row r="2363" spans="1:2" x14ac:dyDescent="0.3">
      <c r="A2363" s="48"/>
      <c r="B2363" s="23"/>
    </row>
    <row r="2364" spans="1:2" x14ac:dyDescent="0.3">
      <c r="A2364" s="48"/>
      <c r="B2364" s="23"/>
    </row>
    <row r="2365" spans="1:2" x14ac:dyDescent="0.3">
      <c r="A2365" s="48"/>
      <c r="B2365" s="23"/>
    </row>
    <row r="2366" spans="1:2" x14ac:dyDescent="0.3">
      <c r="A2366" s="48"/>
      <c r="B2366" s="23"/>
    </row>
    <row r="2367" spans="1:2" x14ac:dyDescent="0.3">
      <c r="A2367" s="48"/>
      <c r="B2367" s="23"/>
    </row>
    <row r="2368" spans="1:2" x14ac:dyDescent="0.3">
      <c r="A2368" s="48"/>
      <c r="B2368" s="23"/>
    </row>
    <row r="2369" spans="1:2" x14ac:dyDescent="0.3">
      <c r="A2369" s="48"/>
      <c r="B2369" s="23"/>
    </row>
    <row r="2370" spans="1:2" x14ac:dyDescent="0.3">
      <c r="A2370" s="48"/>
      <c r="B2370" s="23"/>
    </row>
    <row r="2371" spans="1:2" x14ac:dyDescent="0.3">
      <c r="A2371" s="48"/>
      <c r="B2371" s="23"/>
    </row>
    <row r="2372" spans="1:2" x14ac:dyDescent="0.3">
      <c r="A2372" s="48"/>
      <c r="B2372" s="23"/>
    </row>
    <row r="2373" spans="1:2" x14ac:dyDescent="0.3">
      <c r="A2373" s="48"/>
      <c r="B2373" s="23"/>
    </row>
    <row r="2374" spans="1:2" x14ac:dyDescent="0.3">
      <c r="A2374" s="48"/>
      <c r="B2374" s="23"/>
    </row>
    <row r="2375" spans="1:2" x14ac:dyDescent="0.3">
      <c r="A2375" s="48"/>
      <c r="B2375" s="23"/>
    </row>
    <row r="2376" spans="1:2" x14ac:dyDescent="0.3">
      <c r="A2376" s="48"/>
      <c r="B2376" s="23"/>
    </row>
    <row r="2377" spans="1:2" x14ac:dyDescent="0.3">
      <c r="A2377" s="48"/>
      <c r="B2377" s="23"/>
    </row>
    <row r="2378" spans="1:2" x14ac:dyDescent="0.3">
      <c r="A2378" s="48"/>
      <c r="B2378" s="23"/>
    </row>
    <row r="2379" spans="1:2" x14ac:dyDescent="0.3">
      <c r="A2379" s="48"/>
      <c r="B2379" s="23"/>
    </row>
    <row r="2380" spans="1:2" x14ac:dyDescent="0.3">
      <c r="A2380" s="48"/>
      <c r="B2380" s="23"/>
    </row>
    <row r="2381" spans="1:2" x14ac:dyDescent="0.3">
      <c r="A2381" s="48"/>
      <c r="B2381" s="23"/>
    </row>
    <row r="2382" spans="1:2" x14ac:dyDescent="0.3">
      <c r="A2382" s="48"/>
      <c r="B2382" s="23"/>
    </row>
    <row r="2383" spans="1:2" x14ac:dyDescent="0.3">
      <c r="A2383" s="48"/>
      <c r="B2383" s="23"/>
    </row>
    <row r="2384" spans="1:2" x14ac:dyDescent="0.3">
      <c r="A2384" s="48"/>
      <c r="B2384" s="23"/>
    </row>
    <row r="2385" spans="1:2" x14ac:dyDescent="0.3">
      <c r="A2385" s="48"/>
      <c r="B2385" s="23"/>
    </row>
    <row r="2386" spans="1:2" x14ac:dyDescent="0.3">
      <c r="A2386" s="48"/>
      <c r="B2386" s="23"/>
    </row>
    <row r="2387" spans="1:2" x14ac:dyDescent="0.3">
      <c r="A2387" s="48"/>
      <c r="B2387" s="23"/>
    </row>
    <row r="2388" spans="1:2" x14ac:dyDescent="0.3">
      <c r="A2388" s="48"/>
      <c r="B2388" s="23"/>
    </row>
    <row r="2389" spans="1:2" x14ac:dyDescent="0.3">
      <c r="A2389" s="48"/>
      <c r="B2389" s="23"/>
    </row>
    <row r="2390" spans="1:2" x14ac:dyDescent="0.3">
      <c r="A2390" s="48"/>
      <c r="B2390" s="23"/>
    </row>
    <row r="2391" spans="1:2" x14ac:dyDescent="0.3">
      <c r="A2391" s="48"/>
      <c r="B2391" s="23"/>
    </row>
    <row r="2392" spans="1:2" x14ac:dyDescent="0.3">
      <c r="A2392" s="48"/>
      <c r="B2392" s="23"/>
    </row>
    <row r="2393" spans="1:2" x14ac:dyDescent="0.3">
      <c r="A2393" s="48"/>
      <c r="B2393" s="23"/>
    </row>
    <row r="2394" spans="1:2" x14ac:dyDescent="0.3">
      <c r="A2394" s="48"/>
      <c r="B2394" s="23"/>
    </row>
    <row r="2395" spans="1:2" x14ac:dyDescent="0.3">
      <c r="A2395" s="48"/>
      <c r="B2395" s="23"/>
    </row>
    <row r="2396" spans="1:2" x14ac:dyDescent="0.3">
      <c r="A2396" s="48"/>
      <c r="B2396" s="23"/>
    </row>
    <row r="2397" spans="1:2" x14ac:dyDescent="0.3">
      <c r="A2397" s="48"/>
      <c r="B2397" s="23"/>
    </row>
    <row r="2398" spans="1:2" x14ac:dyDescent="0.3">
      <c r="A2398" s="48"/>
      <c r="B2398" s="23"/>
    </row>
    <row r="2399" spans="1:2" x14ac:dyDescent="0.3">
      <c r="A2399" s="48"/>
      <c r="B2399" s="23"/>
    </row>
    <row r="2400" spans="1:2" x14ac:dyDescent="0.3">
      <c r="A2400" s="48"/>
      <c r="B2400" s="23"/>
    </row>
    <row r="2401" spans="1:2" x14ac:dyDescent="0.3">
      <c r="A2401" s="48"/>
      <c r="B2401" s="23"/>
    </row>
    <row r="2402" spans="1:2" x14ac:dyDescent="0.3">
      <c r="A2402" s="48"/>
      <c r="B2402" s="23"/>
    </row>
    <row r="2403" spans="1:2" x14ac:dyDescent="0.3">
      <c r="A2403" s="48"/>
      <c r="B2403" s="23"/>
    </row>
    <row r="2404" spans="1:2" x14ac:dyDescent="0.3">
      <c r="A2404" s="48"/>
      <c r="B2404" s="23"/>
    </row>
    <row r="2405" spans="1:2" x14ac:dyDescent="0.3">
      <c r="A2405" s="48"/>
      <c r="B2405" s="23"/>
    </row>
    <row r="2406" spans="1:2" x14ac:dyDescent="0.3">
      <c r="A2406" s="48"/>
      <c r="B2406" s="23"/>
    </row>
    <row r="2407" spans="1:2" x14ac:dyDescent="0.3">
      <c r="A2407" s="48"/>
      <c r="B2407" s="23"/>
    </row>
    <row r="2408" spans="1:2" x14ac:dyDescent="0.3">
      <c r="A2408" s="48"/>
      <c r="B2408" s="23"/>
    </row>
    <row r="2409" spans="1:2" x14ac:dyDescent="0.3">
      <c r="A2409" s="48"/>
      <c r="B2409" s="23"/>
    </row>
    <row r="2410" spans="1:2" x14ac:dyDescent="0.3">
      <c r="A2410" s="48"/>
      <c r="B2410" s="23"/>
    </row>
    <row r="2411" spans="1:2" x14ac:dyDescent="0.3">
      <c r="A2411" s="48"/>
      <c r="B2411" s="23"/>
    </row>
    <row r="2412" spans="1:2" x14ac:dyDescent="0.3">
      <c r="A2412" s="48"/>
      <c r="B2412" s="23"/>
    </row>
    <row r="2413" spans="1:2" x14ac:dyDescent="0.3">
      <c r="A2413" s="48"/>
      <c r="B2413" s="23"/>
    </row>
    <row r="2414" spans="1:2" x14ac:dyDescent="0.3">
      <c r="A2414" s="48"/>
      <c r="B2414" s="23"/>
    </row>
    <row r="2415" spans="1:2" x14ac:dyDescent="0.3">
      <c r="A2415" s="48"/>
      <c r="B2415" s="23"/>
    </row>
    <row r="2416" spans="1:2" x14ac:dyDescent="0.3">
      <c r="A2416" s="48"/>
      <c r="B2416" s="23"/>
    </row>
    <row r="2417" spans="1:2" x14ac:dyDescent="0.3">
      <c r="A2417" s="48"/>
      <c r="B2417" s="23"/>
    </row>
    <row r="2418" spans="1:2" x14ac:dyDescent="0.3">
      <c r="A2418" s="48"/>
      <c r="B2418" s="23"/>
    </row>
    <row r="2419" spans="1:2" x14ac:dyDescent="0.3">
      <c r="A2419" s="48"/>
      <c r="B2419" s="23"/>
    </row>
    <row r="2420" spans="1:2" x14ac:dyDescent="0.3">
      <c r="A2420" s="48"/>
      <c r="B2420" s="23"/>
    </row>
    <row r="2421" spans="1:2" x14ac:dyDescent="0.3">
      <c r="A2421" s="48"/>
      <c r="B2421" s="23"/>
    </row>
    <row r="2422" spans="1:2" x14ac:dyDescent="0.3">
      <c r="A2422" s="48"/>
      <c r="B2422" s="23"/>
    </row>
    <row r="2423" spans="1:2" x14ac:dyDescent="0.3">
      <c r="A2423" s="48"/>
      <c r="B2423" s="23"/>
    </row>
    <row r="2424" spans="1:2" x14ac:dyDescent="0.3">
      <c r="A2424" s="48"/>
      <c r="B2424" s="23"/>
    </row>
    <row r="2425" spans="1:2" x14ac:dyDescent="0.3">
      <c r="A2425" s="48"/>
      <c r="B2425" s="23"/>
    </row>
    <row r="2426" spans="1:2" x14ac:dyDescent="0.3">
      <c r="A2426" s="48"/>
      <c r="B2426" s="23"/>
    </row>
    <row r="2427" spans="1:2" x14ac:dyDescent="0.3">
      <c r="A2427" s="48"/>
      <c r="B2427" s="23"/>
    </row>
    <row r="2428" spans="1:2" x14ac:dyDescent="0.3">
      <c r="A2428" s="48"/>
      <c r="B2428" s="23"/>
    </row>
    <row r="2429" spans="1:2" x14ac:dyDescent="0.3">
      <c r="A2429" s="48"/>
      <c r="B2429" s="23"/>
    </row>
    <row r="2430" spans="1:2" x14ac:dyDescent="0.3">
      <c r="A2430" s="48"/>
      <c r="B2430" s="23"/>
    </row>
    <row r="2431" spans="1:2" x14ac:dyDescent="0.3">
      <c r="A2431" s="48"/>
      <c r="B2431" s="23"/>
    </row>
    <row r="2432" spans="1:2" x14ac:dyDescent="0.3">
      <c r="A2432" s="48"/>
      <c r="B2432" s="23"/>
    </row>
    <row r="2433" spans="1:2" x14ac:dyDescent="0.3">
      <c r="A2433" s="48"/>
      <c r="B2433" s="23"/>
    </row>
    <row r="2434" spans="1:2" x14ac:dyDescent="0.3">
      <c r="A2434" s="48"/>
      <c r="B2434" s="23"/>
    </row>
    <row r="2435" spans="1:2" x14ac:dyDescent="0.3">
      <c r="A2435" s="48"/>
      <c r="B2435" s="23"/>
    </row>
    <row r="2436" spans="1:2" x14ac:dyDescent="0.3">
      <c r="A2436" s="48"/>
      <c r="B2436" s="23"/>
    </row>
    <row r="2437" spans="1:2" x14ac:dyDescent="0.3">
      <c r="A2437" s="48"/>
      <c r="B2437" s="23"/>
    </row>
    <row r="2438" spans="1:2" x14ac:dyDescent="0.3">
      <c r="A2438" s="48"/>
      <c r="B2438" s="23"/>
    </row>
    <row r="2439" spans="1:2" x14ac:dyDescent="0.3">
      <c r="A2439" s="48"/>
      <c r="B2439" s="23"/>
    </row>
    <row r="2440" spans="1:2" x14ac:dyDescent="0.3">
      <c r="A2440" s="48"/>
      <c r="B2440" s="23"/>
    </row>
    <row r="2441" spans="1:2" x14ac:dyDescent="0.3">
      <c r="A2441" s="48"/>
      <c r="B2441" s="23"/>
    </row>
    <row r="2442" spans="1:2" x14ac:dyDescent="0.3">
      <c r="A2442" s="48"/>
      <c r="B2442" s="23"/>
    </row>
    <row r="2443" spans="1:2" x14ac:dyDescent="0.3">
      <c r="A2443" s="48"/>
      <c r="B2443" s="23"/>
    </row>
    <row r="2444" spans="1:2" x14ac:dyDescent="0.3">
      <c r="A2444" s="48"/>
      <c r="B2444" s="23"/>
    </row>
    <row r="2445" spans="1:2" x14ac:dyDescent="0.3">
      <c r="A2445" s="48"/>
      <c r="B2445" s="23"/>
    </row>
    <row r="2446" spans="1:2" x14ac:dyDescent="0.3">
      <c r="A2446" s="48"/>
      <c r="B2446" s="23"/>
    </row>
    <row r="2447" spans="1:2" x14ac:dyDescent="0.3">
      <c r="A2447" s="48"/>
      <c r="B2447" s="23"/>
    </row>
    <row r="2448" spans="1:2" x14ac:dyDescent="0.3">
      <c r="A2448" s="48"/>
      <c r="B2448" s="23"/>
    </row>
    <row r="2449" spans="1:2" x14ac:dyDescent="0.3">
      <c r="A2449" s="48"/>
      <c r="B2449" s="23"/>
    </row>
    <row r="2450" spans="1:2" x14ac:dyDescent="0.3">
      <c r="A2450" s="48"/>
      <c r="B2450" s="23"/>
    </row>
    <row r="2451" spans="1:2" x14ac:dyDescent="0.3">
      <c r="A2451" s="48"/>
      <c r="B2451" s="23"/>
    </row>
    <row r="2452" spans="1:2" x14ac:dyDescent="0.3">
      <c r="A2452" s="48"/>
      <c r="B2452" s="23"/>
    </row>
    <row r="2453" spans="1:2" x14ac:dyDescent="0.3">
      <c r="A2453" s="48"/>
      <c r="B2453" s="23"/>
    </row>
    <row r="2454" spans="1:2" x14ac:dyDescent="0.3">
      <c r="A2454" s="48"/>
      <c r="B2454" s="23"/>
    </row>
    <row r="2455" spans="1:2" x14ac:dyDescent="0.3">
      <c r="A2455" s="48"/>
      <c r="B2455" s="23"/>
    </row>
    <row r="2456" spans="1:2" x14ac:dyDescent="0.3">
      <c r="A2456" s="48"/>
      <c r="B2456" s="23"/>
    </row>
    <row r="2457" spans="1:2" x14ac:dyDescent="0.3">
      <c r="A2457" s="48"/>
      <c r="B2457" s="23"/>
    </row>
    <row r="2458" spans="1:2" x14ac:dyDescent="0.3">
      <c r="A2458" s="48"/>
      <c r="B2458" s="23"/>
    </row>
    <row r="2459" spans="1:2" x14ac:dyDescent="0.3">
      <c r="A2459" s="48"/>
      <c r="B2459" s="23"/>
    </row>
    <row r="2460" spans="1:2" x14ac:dyDescent="0.3">
      <c r="A2460" s="48"/>
      <c r="B2460" s="23"/>
    </row>
    <row r="2461" spans="1:2" x14ac:dyDescent="0.3">
      <c r="A2461" s="48"/>
      <c r="B2461" s="23"/>
    </row>
    <row r="2462" spans="1:2" x14ac:dyDescent="0.3">
      <c r="A2462" s="48"/>
      <c r="B2462" s="23"/>
    </row>
    <row r="2463" spans="1:2" x14ac:dyDescent="0.3">
      <c r="A2463" s="48"/>
      <c r="B2463" s="23"/>
    </row>
    <row r="2464" spans="1:2" x14ac:dyDescent="0.3">
      <c r="A2464" s="48"/>
      <c r="B2464" s="23"/>
    </row>
    <row r="2465" spans="1:2" x14ac:dyDescent="0.3">
      <c r="A2465" s="48"/>
      <c r="B2465" s="23"/>
    </row>
    <row r="2466" spans="1:2" x14ac:dyDescent="0.3">
      <c r="A2466" s="48"/>
      <c r="B2466" s="23"/>
    </row>
    <row r="2467" spans="1:2" x14ac:dyDescent="0.3">
      <c r="A2467" s="48"/>
      <c r="B2467" s="23"/>
    </row>
    <row r="2468" spans="1:2" x14ac:dyDescent="0.3">
      <c r="A2468" s="48"/>
      <c r="B2468" s="23"/>
    </row>
    <row r="2469" spans="1:2" x14ac:dyDescent="0.3">
      <c r="A2469" s="48"/>
      <c r="B2469" s="23"/>
    </row>
    <row r="2470" spans="1:2" x14ac:dyDescent="0.3">
      <c r="A2470" s="48"/>
      <c r="B2470" s="23"/>
    </row>
    <row r="2471" spans="1:2" x14ac:dyDescent="0.3">
      <c r="A2471" s="48"/>
      <c r="B2471" s="23"/>
    </row>
    <row r="2472" spans="1:2" x14ac:dyDescent="0.3">
      <c r="A2472" s="48"/>
      <c r="B2472" s="23"/>
    </row>
    <row r="2473" spans="1:2" x14ac:dyDescent="0.3">
      <c r="A2473" s="48"/>
      <c r="B2473" s="23"/>
    </row>
    <row r="2474" spans="1:2" x14ac:dyDescent="0.3">
      <c r="A2474" s="48"/>
      <c r="B2474" s="23"/>
    </row>
    <row r="2475" spans="1:2" x14ac:dyDescent="0.3">
      <c r="A2475" s="48"/>
      <c r="B2475" s="23"/>
    </row>
    <row r="2476" spans="1:2" x14ac:dyDescent="0.3">
      <c r="A2476" s="48"/>
      <c r="B2476" s="23"/>
    </row>
    <row r="2477" spans="1:2" x14ac:dyDescent="0.3">
      <c r="A2477" s="48"/>
      <c r="B2477" s="23"/>
    </row>
    <row r="2478" spans="1:2" x14ac:dyDescent="0.3">
      <c r="A2478" s="48"/>
      <c r="B2478" s="23"/>
    </row>
    <row r="2479" spans="1:2" x14ac:dyDescent="0.3">
      <c r="A2479" s="48"/>
      <c r="B2479" s="23"/>
    </row>
    <row r="2480" spans="1:2" x14ac:dyDescent="0.3">
      <c r="A2480" s="48"/>
      <c r="B2480" s="23"/>
    </row>
    <row r="2481" spans="1:2" x14ac:dyDescent="0.3">
      <c r="A2481" s="48"/>
      <c r="B2481" s="23"/>
    </row>
    <row r="2482" spans="1:2" x14ac:dyDescent="0.3">
      <c r="A2482" s="48"/>
      <c r="B2482" s="23"/>
    </row>
    <row r="2483" spans="1:2" x14ac:dyDescent="0.3">
      <c r="A2483" s="48"/>
      <c r="B2483" s="23"/>
    </row>
    <row r="2484" spans="1:2" x14ac:dyDescent="0.3">
      <c r="A2484" s="48"/>
      <c r="B2484" s="23"/>
    </row>
    <row r="2485" spans="1:2" x14ac:dyDescent="0.3">
      <c r="A2485" s="48"/>
      <c r="B2485" s="23"/>
    </row>
    <row r="2486" spans="1:2" x14ac:dyDescent="0.3">
      <c r="A2486" s="48"/>
      <c r="B2486" s="23"/>
    </row>
    <row r="2487" spans="1:2" x14ac:dyDescent="0.3">
      <c r="A2487" s="48"/>
      <c r="B2487" s="23"/>
    </row>
    <row r="2488" spans="1:2" x14ac:dyDescent="0.3">
      <c r="A2488" s="48"/>
      <c r="B2488" s="23"/>
    </row>
    <row r="2489" spans="1:2" x14ac:dyDescent="0.3">
      <c r="A2489" s="48"/>
      <c r="B2489" s="23"/>
    </row>
    <row r="2490" spans="1:2" x14ac:dyDescent="0.3">
      <c r="A2490" s="48"/>
      <c r="B2490" s="23"/>
    </row>
    <row r="2491" spans="1:2" x14ac:dyDescent="0.3">
      <c r="A2491" s="48"/>
      <c r="B2491" s="23"/>
    </row>
    <row r="2492" spans="1:2" x14ac:dyDescent="0.3">
      <c r="A2492" s="48"/>
      <c r="B2492" s="23"/>
    </row>
    <row r="2493" spans="1:2" x14ac:dyDescent="0.3">
      <c r="A2493" s="48"/>
      <c r="B2493" s="23"/>
    </row>
    <row r="2494" spans="1:2" x14ac:dyDescent="0.3">
      <c r="A2494" s="48"/>
      <c r="B2494" s="23"/>
    </row>
    <row r="2495" spans="1:2" x14ac:dyDescent="0.3">
      <c r="A2495" s="48"/>
      <c r="B2495" s="23"/>
    </row>
    <row r="2496" spans="1:2" x14ac:dyDescent="0.3">
      <c r="A2496" s="48"/>
      <c r="B2496" s="23"/>
    </row>
    <row r="2497" spans="1:2" x14ac:dyDescent="0.3">
      <c r="A2497" s="48"/>
      <c r="B2497" s="23"/>
    </row>
    <row r="2498" spans="1:2" x14ac:dyDescent="0.3">
      <c r="A2498" s="48"/>
      <c r="B2498" s="23"/>
    </row>
    <row r="2499" spans="1:2" x14ac:dyDescent="0.3">
      <c r="A2499" s="48"/>
      <c r="B2499" s="23"/>
    </row>
    <row r="2500" spans="1:2" x14ac:dyDescent="0.3">
      <c r="A2500" s="48"/>
      <c r="B2500" s="23"/>
    </row>
    <row r="2501" spans="1:2" x14ac:dyDescent="0.3">
      <c r="A2501" s="48"/>
      <c r="B2501" s="23"/>
    </row>
    <row r="2502" spans="1:2" x14ac:dyDescent="0.3">
      <c r="A2502" s="48"/>
      <c r="B2502" s="23"/>
    </row>
    <row r="2503" spans="1:2" x14ac:dyDescent="0.3">
      <c r="A2503" s="48"/>
      <c r="B2503" s="23"/>
    </row>
    <row r="2504" spans="1:2" x14ac:dyDescent="0.3">
      <c r="A2504" s="48"/>
      <c r="B2504" s="23"/>
    </row>
    <row r="2505" spans="1:2" x14ac:dyDescent="0.3">
      <c r="A2505" s="48"/>
      <c r="B2505" s="23"/>
    </row>
    <row r="2506" spans="1:2" x14ac:dyDescent="0.3">
      <c r="A2506" s="48"/>
      <c r="B2506" s="23"/>
    </row>
    <row r="2507" spans="1:2" x14ac:dyDescent="0.3">
      <c r="A2507" s="48"/>
      <c r="B2507" s="23"/>
    </row>
    <row r="2508" spans="1:2" x14ac:dyDescent="0.3">
      <c r="A2508" s="48"/>
      <c r="B2508" s="23"/>
    </row>
    <row r="2509" spans="1:2" x14ac:dyDescent="0.3">
      <c r="A2509" s="48"/>
      <c r="B2509" s="23"/>
    </row>
    <row r="2510" spans="1:2" x14ac:dyDescent="0.3">
      <c r="A2510" s="48"/>
      <c r="B2510" s="23"/>
    </row>
    <row r="2511" spans="1:2" x14ac:dyDescent="0.3">
      <c r="A2511" s="48"/>
      <c r="B2511" s="23"/>
    </row>
    <row r="2512" spans="1:2" x14ac:dyDescent="0.3">
      <c r="A2512" s="48"/>
      <c r="B2512" s="23"/>
    </row>
    <row r="2513" spans="1:2" x14ac:dyDescent="0.3">
      <c r="A2513" s="48"/>
      <c r="B2513" s="23"/>
    </row>
    <row r="2514" spans="1:2" x14ac:dyDescent="0.3">
      <c r="A2514" s="48"/>
      <c r="B2514" s="23"/>
    </row>
    <row r="2515" spans="1:2" x14ac:dyDescent="0.3">
      <c r="A2515" s="48"/>
      <c r="B2515" s="23"/>
    </row>
    <row r="2516" spans="1:2" x14ac:dyDescent="0.3">
      <c r="A2516" s="48"/>
      <c r="B2516" s="23"/>
    </row>
    <row r="2517" spans="1:2" x14ac:dyDescent="0.3">
      <c r="A2517" s="48"/>
      <c r="B2517" s="23"/>
    </row>
    <row r="2518" spans="1:2" x14ac:dyDescent="0.3">
      <c r="A2518" s="48"/>
      <c r="B2518" s="23"/>
    </row>
    <row r="2519" spans="1:2" x14ac:dyDescent="0.3">
      <c r="A2519" s="48"/>
      <c r="B2519" s="23"/>
    </row>
    <row r="2520" spans="1:2" x14ac:dyDescent="0.3">
      <c r="A2520" s="48"/>
      <c r="B2520" s="23"/>
    </row>
    <row r="2521" spans="1:2" x14ac:dyDescent="0.3">
      <c r="A2521" s="48"/>
      <c r="B2521" s="23"/>
    </row>
    <row r="2522" spans="1:2" x14ac:dyDescent="0.3">
      <c r="A2522" s="48"/>
      <c r="B2522" s="23"/>
    </row>
    <row r="2523" spans="1:2" x14ac:dyDescent="0.3">
      <c r="A2523" s="48"/>
      <c r="B2523" s="23"/>
    </row>
    <row r="2524" spans="1:2" x14ac:dyDescent="0.3">
      <c r="A2524" s="48"/>
      <c r="B2524" s="23"/>
    </row>
    <row r="2525" spans="1:2" x14ac:dyDescent="0.3">
      <c r="A2525" s="48"/>
      <c r="B2525" s="23"/>
    </row>
    <row r="2526" spans="1:2" x14ac:dyDescent="0.3">
      <c r="A2526" s="48"/>
      <c r="B2526" s="23"/>
    </row>
    <row r="2527" spans="1:2" x14ac:dyDescent="0.3">
      <c r="A2527" s="48"/>
      <c r="B2527" s="23"/>
    </row>
    <row r="2528" spans="1:2" x14ac:dyDescent="0.3">
      <c r="A2528" s="48"/>
      <c r="B2528" s="23"/>
    </row>
    <row r="2529" spans="1:2" x14ac:dyDescent="0.3">
      <c r="A2529" s="48"/>
      <c r="B2529" s="23"/>
    </row>
    <row r="2530" spans="1:2" x14ac:dyDescent="0.3">
      <c r="A2530" s="48"/>
      <c r="B2530" s="23"/>
    </row>
    <row r="2531" spans="1:2" x14ac:dyDescent="0.3">
      <c r="A2531" s="48"/>
      <c r="B2531" s="23"/>
    </row>
    <row r="2532" spans="1:2" x14ac:dyDescent="0.3">
      <c r="A2532" s="48"/>
      <c r="B2532" s="23"/>
    </row>
    <row r="2533" spans="1:2" x14ac:dyDescent="0.3">
      <c r="A2533" s="48"/>
      <c r="B2533" s="23"/>
    </row>
    <row r="2534" spans="1:2" x14ac:dyDescent="0.3">
      <c r="A2534" s="48"/>
      <c r="B2534" s="23"/>
    </row>
    <row r="2535" spans="1:2" x14ac:dyDescent="0.3">
      <c r="A2535" s="48"/>
      <c r="B2535" s="23"/>
    </row>
    <row r="2536" spans="1:2" x14ac:dyDescent="0.3">
      <c r="A2536" s="48"/>
      <c r="B2536" s="23"/>
    </row>
    <row r="2537" spans="1:2" x14ac:dyDescent="0.3">
      <c r="A2537" s="48"/>
      <c r="B2537" s="23"/>
    </row>
    <row r="2538" spans="1:2" x14ac:dyDescent="0.3">
      <c r="A2538" s="48"/>
      <c r="B2538" s="23"/>
    </row>
    <row r="2539" spans="1:2" x14ac:dyDescent="0.3">
      <c r="A2539" s="48"/>
      <c r="B2539" s="23"/>
    </row>
    <row r="2540" spans="1:2" x14ac:dyDescent="0.3">
      <c r="A2540" s="48"/>
      <c r="B2540" s="23"/>
    </row>
    <row r="2541" spans="1:2" x14ac:dyDescent="0.3">
      <c r="A2541" s="48"/>
      <c r="B2541" s="23"/>
    </row>
    <row r="2542" spans="1:2" x14ac:dyDescent="0.3">
      <c r="A2542" s="48"/>
      <c r="B2542" s="23"/>
    </row>
    <row r="2543" spans="1:2" x14ac:dyDescent="0.3">
      <c r="A2543" s="48"/>
      <c r="B2543" s="23"/>
    </row>
    <row r="2544" spans="1:2" x14ac:dyDescent="0.3">
      <c r="A2544" s="48"/>
      <c r="B2544" s="23"/>
    </row>
    <row r="2545" spans="1:2" x14ac:dyDescent="0.3">
      <c r="A2545" s="48"/>
      <c r="B2545" s="23"/>
    </row>
    <row r="2546" spans="1:2" x14ac:dyDescent="0.3">
      <c r="A2546" s="48"/>
      <c r="B2546" s="23"/>
    </row>
    <row r="2547" spans="1:2" x14ac:dyDescent="0.3">
      <c r="A2547" s="48"/>
      <c r="B2547" s="23"/>
    </row>
    <row r="2548" spans="1:2" x14ac:dyDescent="0.3">
      <c r="A2548" s="48"/>
      <c r="B2548" s="23"/>
    </row>
    <row r="2549" spans="1:2" x14ac:dyDescent="0.3">
      <c r="A2549" s="48"/>
      <c r="B2549" s="23"/>
    </row>
    <row r="2550" spans="1:2" x14ac:dyDescent="0.3">
      <c r="A2550" s="48"/>
      <c r="B2550" s="23"/>
    </row>
    <row r="2551" spans="1:2" x14ac:dyDescent="0.3">
      <c r="A2551" s="48"/>
      <c r="B2551" s="23"/>
    </row>
    <row r="2552" spans="1:2" x14ac:dyDescent="0.3">
      <c r="A2552" s="48"/>
      <c r="B2552" s="23"/>
    </row>
    <row r="2553" spans="1:2" x14ac:dyDescent="0.3">
      <c r="A2553" s="48"/>
      <c r="B2553" s="23"/>
    </row>
    <row r="2554" spans="1:2" x14ac:dyDescent="0.3">
      <c r="A2554" s="48"/>
      <c r="B2554" s="23"/>
    </row>
    <row r="2555" spans="1:2" x14ac:dyDescent="0.3">
      <c r="A2555" s="48"/>
      <c r="B2555" s="23"/>
    </row>
    <row r="2556" spans="1:2" x14ac:dyDescent="0.3">
      <c r="A2556" s="48"/>
      <c r="B2556" s="23"/>
    </row>
    <row r="2557" spans="1:2" x14ac:dyDescent="0.3">
      <c r="A2557" s="48"/>
      <c r="B2557" s="23"/>
    </row>
    <row r="2558" spans="1:2" x14ac:dyDescent="0.3">
      <c r="A2558" s="48"/>
      <c r="B2558" s="23"/>
    </row>
    <row r="2559" spans="1:2" x14ac:dyDescent="0.3">
      <c r="A2559" s="48"/>
      <c r="B2559" s="23"/>
    </row>
    <row r="2560" spans="1:2" x14ac:dyDescent="0.3">
      <c r="A2560" s="48"/>
      <c r="B2560" s="23"/>
    </row>
    <row r="2561" spans="1:2" x14ac:dyDescent="0.3">
      <c r="A2561" s="48"/>
      <c r="B2561" s="23"/>
    </row>
    <row r="2562" spans="1:2" x14ac:dyDescent="0.3">
      <c r="A2562" s="48"/>
      <c r="B2562" s="23"/>
    </row>
    <row r="2563" spans="1:2" x14ac:dyDescent="0.3">
      <c r="A2563" s="48"/>
      <c r="B2563" s="23"/>
    </row>
    <row r="2564" spans="1:2" x14ac:dyDescent="0.3">
      <c r="A2564" s="48"/>
      <c r="B2564" s="23"/>
    </row>
    <row r="2565" spans="1:2" x14ac:dyDescent="0.3">
      <c r="A2565" s="48"/>
      <c r="B2565" s="23"/>
    </row>
    <row r="2566" spans="1:2" x14ac:dyDescent="0.3">
      <c r="A2566" s="48"/>
      <c r="B2566" s="23"/>
    </row>
    <row r="2567" spans="1:2" x14ac:dyDescent="0.3">
      <c r="A2567" s="48"/>
      <c r="B2567" s="23"/>
    </row>
    <row r="2568" spans="1:2" x14ac:dyDescent="0.3">
      <c r="A2568" s="48"/>
      <c r="B2568" s="23"/>
    </row>
    <row r="2569" spans="1:2" x14ac:dyDescent="0.3">
      <c r="A2569" s="48"/>
      <c r="B2569" s="23"/>
    </row>
    <row r="2570" spans="1:2" x14ac:dyDescent="0.3">
      <c r="A2570" s="48"/>
      <c r="B2570" s="23"/>
    </row>
    <row r="2571" spans="1:2" x14ac:dyDescent="0.3">
      <c r="A2571" s="48"/>
      <c r="B2571" s="23"/>
    </row>
    <row r="2572" spans="1:2" x14ac:dyDescent="0.3">
      <c r="A2572" s="48"/>
      <c r="B2572" s="23"/>
    </row>
    <row r="2573" spans="1:2" x14ac:dyDescent="0.3">
      <c r="A2573" s="48"/>
      <c r="B2573" s="23"/>
    </row>
    <row r="2574" spans="1:2" x14ac:dyDescent="0.3">
      <c r="A2574" s="48"/>
      <c r="B2574" s="23"/>
    </row>
    <row r="2575" spans="1:2" x14ac:dyDescent="0.3">
      <c r="A2575" s="48"/>
      <c r="B2575" s="23"/>
    </row>
    <row r="2576" spans="1:2" x14ac:dyDescent="0.3">
      <c r="A2576" s="48"/>
      <c r="B2576" s="23"/>
    </row>
    <row r="2577" spans="1:2" x14ac:dyDescent="0.3">
      <c r="A2577" s="48"/>
      <c r="B2577" s="23"/>
    </row>
    <row r="2578" spans="1:2" x14ac:dyDescent="0.3">
      <c r="A2578" s="48"/>
      <c r="B2578" s="23"/>
    </row>
    <row r="2579" spans="1:2" x14ac:dyDescent="0.3">
      <c r="A2579" s="48"/>
      <c r="B2579" s="23"/>
    </row>
    <row r="2580" spans="1:2" x14ac:dyDescent="0.3">
      <c r="A2580" s="48"/>
      <c r="B2580" s="23"/>
    </row>
    <row r="2581" spans="1:2" x14ac:dyDescent="0.3">
      <c r="A2581" s="48"/>
      <c r="B2581" s="23"/>
    </row>
    <row r="2582" spans="1:2" x14ac:dyDescent="0.3">
      <c r="A2582" s="48"/>
      <c r="B2582" s="23"/>
    </row>
    <row r="2583" spans="1:2" x14ac:dyDescent="0.3">
      <c r="A2583" s="48"/>
      <c r="B2583" s="23"/>
    </row>
    <row r="2584" spans="1:2" x14ac:dyDescent="0.3">
      <c r="A2584" s="48"/>
      <c r="B2584" s="23"/>
    </row>
    <row r="2585" spans="1:2" x14ac:dyDescent="0.3">
      <c r="A2585" s="48"/>
      <c r="B2585" s="23"/>
    </row>
    <row r="2586" spans="1:2" x14ac:dyDescent="0.3">
      <c r="A2586" s="48"/>
      <c r="B2586" s="23"/>
    </row>
    <row r="2587" spans="1:2" x14ac:dyDescent="0.3">
      <c r="A2587" s="48"/>
      <c r="B2587" s="23"/>
    </row>
    <row r="2588" spans="1:2" x14ac:dyDescent="0.3">
      <c r="A2588" s="48"/>
      <c r="B2588" s="23"/>
    </row>
    <row r="2589" spans="1:2" x14ac:dyDescent="0.3">
      <c r="A2589" s="48"/>
      <c r="B2589" s="23"/>
    </row>
    <row r="2590" spans="1:2" x14ac:dyDescent="0.3">
      <c r="A2590" s="48"/>
      <c r="B2590" s="23"/>
    </row>
    <row r="2591" spans="1:2" x14ac:dyDescent="0.3">
      <c r="A2591" s="48"/>
      <c r="B2591" s="23"/>
    </row>
    <row r="2592" spans="1:2" x14ac:dyDescent="0.3">
      <c r="A2592" s="48"/>
      <c r="B2592" s="23"/>
    </row>
    <row r="2593" spans="1:2" x14ac:dyDescent="0.3">
      <c r="A2593" s="48"/>
      <c r="B2593" s="23"/>
    </row>
    <row r="2594" spans="1:2" x14ac:dyDescent="0.3">
      <c r="A2594" s="48"/>
      <c r="B2594" s="23"/>
    </row>
    <row r="2595" spans="1:2" x14ac:dyDescent="0.3">
      <c r="A2595" s="48"/>
      <c r="B2595" s="23"/>
    </row>
    <row r="2596" spans="1:2" x14ac:dyDescent="0.3">
      <c r="A2596" s="48"/>
      <c r="B2596" s="23"/>
    </row>
    <row r="2597" spans="1:2" x14ac:dyDescent="0.3">
      <c r="A2597" s="48"/>
      <c r="B2597" s="23"/>
    </row>
    <row r="2598" spans="1:2" x14ac:dyDescent="0.3">
      <c r="A2598" s="48"/>
      <c r="B2598" s="23"/>
    </row>
    <row r="2599" spans="1:2" x14ac:dyDescent="0.3">
      <c r="A2599" s="48"/>
      <c r="B2599" s="23"/>
    </row>
    <row r="2600" spans="1:2" x14ac:dyDescent="0.3">
      <c r="A2600" s="48"/>
      <c r="B2600" s="23"/>
    </row>
    <row r="2601" spans="1:2" x14ac:dyDescent="0.3">
      <c r="A2601" s="48"/>
      <c r="B2601" s="23"/>
    </row>
    <row r="2602" spans="1:2" x14ac:dyDescent="0.3">
      <c r="A2602" s="48"/>
      <c r="B2602" s="23"/>
    </row>
    <row r="2603" spans="1:2" x14ac:dyDescent="0.3">
      <c r="A2603" s="48"/>
      <c r="B2603" s="23"/>
    </row>
    <row r="2604" spans="1:2" x14ac:dyDescent="0.3">
      <c r="A2604" s="48"/>
      <c r="B2604" s="23"/>
    </row>
    <row r="2605" spans="1:2" x14ac:dyDescent="0.3">
      <c r="A2605" s="48"/>
      <c r="B2605" s="23"/>
    </row>
    <row r="2606" spans="1:2" x14ac:dyDescent="0.3">
      <c r="A2606" s="48"/>
      <c r="B2606" s="23"/>
    </row>
    <row r="2607" spans="1:2" x14ac:dyDescent="0.3">
      <c r="A2607" s="48"/>
      <c r="B2607" s="23"/>
    </row>
    <row r="2608" spans="1:2" x14ac:dyDescent="0.3">
      <c r="A2608" s="48"/>
      <c r="B2608" s="23"/>
    </row>
    <row r="2609" spans="1:2" x14ac:dyDescent="0.3">
      <c r="A2609" s="48"/>
      <c r="B2609" s="23"/>
    </row>
    <row r="2610" spans="1:2" x14ac:dyDescent="0.3">
      <c r="A2610" s="48"/>
      <c r="B2610" s="23"/>
    </row>
    <row r="2611" spans="1:2" x14ac:dyDescent="0.3">
      <c r="A2611" s="48"/>
      <c r="B2611" s="23"/>
    </row>
    <row r="2612" spans="1:2" x14ac:dyDescent="0.3">
      <c r="A2612" s="48"/>
      <c r="B2612" s="23"/>
    </row>
    <row r="2613" spans="1:2" x14ac:dyDescent="0.3">
      <c r="A2613" s="48"/>
      <c r="B2613" s="23"/>
    </row>
    <row r="2614" spans="1:2" x14ac:dyDescent="0.3">
      <c r="A2614" s="48"/>
      <c r="B2614" s="23"/>
    </row>
    <row r="2615" spans="1:2" x14ac:dyDescent="0.3">
      <c r="A2615" s="48"/>
      <c r="B2615" s="23"/>
    </row>
    <row r="2616" spans="1:2" x14ac:dyDescent="0.3">
      <c r="A2616" s="48"/>
      <c r="B2616" s="23"/>
    </row>
    <row r="2617" spans="1:2" x14ac:dyDescent="0.3">
      <c r="A2617" s="48"/>
      <c r="B2617" s="23"/>
    </row>
    <row r="2618" spans="1:2" x14ac:dyDescent="0.3">
      <c r="A2618" s="48"/>
      <c r="B2618" s="23"/>
    </row>
    <row r="2619" spans="1:2" x14ac:dyDescent="0.3">
      <c r="A2619" s="48"/>
      <c r="B2619" s="23"/>
    </row>
    <row r="2620" spans="1:2" x14ac:dyDescent="0.3">
      <c r="A2620" s="48"/>
      <c r="B2620" s="23"/>
    </row>
    <row r="2621" spans="1:2" x14ac:dyDescent="0.3">
      <c r="A2621" s="48"/>
      <c r="B2621" s="23"/>
    </row>
    <row r="2622" spans="1:2" x14ac:dyDescent="0.3">
      <c r="A2622" s="48"/>
      <c r="B2622" s="23"/>
    </row>
    <row r="2623" spans="1:2" x14ac:dyDescent="0.3">
      <c r="A2623" s="48"/>
      <c r="B2623" s="23"/>
    </row>
    <row r="2624" spans="1:2" x14ac:dyDescent="0.3">
      <c r="A2624" s="48"/>
      <c r="B2624" s="23"/>
    </row>
    <row r="2625" spans="1:2" x14ac:dyDescent="0.3">
      <c r="A2625" s="48"/>
      <c r="B2625" s="23"/>
    </row>
    <row r="2626" spans="1:2" x14ac:dyDescent="0.3">
      <c r="A2626" s="48"/>
      <c r="B2626" s="23"/>
    </row>
    <row r="2627" spans="1:2" x14ac:dyDescent="0.3">
      <c r="A2627" s="48"/>
      <c r="B2627" s="23"/>
    </row>
    <row r="2628" spans="1:2" x14ac:dyDescent="0.3">
      <c r="A2628" s="48"/>
      <c r="B2628" s="23"/>
    </row>
    <row r="2629" spans="1:2" x14ac:dyDescent="0.3">
      <c r="A2629" s="48"/>
      <c r="B2629" s="23"/>
    </row>
    <row r="2630" spans="1:2" x14ac:dyDescent="0.3">
      <c r="A2630" s="48"/>
      <c r="B2630" s="23"/>
    </row>
    <row r="2631" spans="1:2" x14ac:dyDescent="0.3">
      <c r="A2631" s="48"/>
      <c r="B2631" s="23"/>
    </row>
    <row r="2632" spans="1:2" x14ac:dyDescent="0.3">
      <c r="A2632" s="48"/>
      <c r="B2632" s="23"/>
    </row>
    <row r="2633" spans="1:2" x14ac:dyDescent="0.3">
      <c r="A2633" s="48"/>
      <c r="B2633" s="23"/>
    </row>
    <row r="2634" spans="1:2" x14ac:dyDescent="0.3">
      <c r="A2634" s="48"/>
      <c r="B2634" s="23"/>
    </row>
    <row r="2635" spans="1:2" x14ac:dyDescent="0.3">
      <c r="A2635" s="48"/>
      <c r="B2635" s="23"/>
    </row>
    <row r="2636" spans="1:2" x14ac:dyDescent="0.3">
      <c r="A2636" s="48"/>
      <c r="B2636" s="23"/>
    </row>
    <row r="2637" spans="1:2" x14ac:dyDescent="0.3">
      <c r="A2637" s="48"/>
      <c r="B2637" s="23"/>
    </row>
    <row r="2638" spans="1:2" x14ac:dyDescent="0.3">
      <c r="A2638" s="48"/>
      <c r="B2638" s="23"/>
    </row>
    <row r="2639" spans="1:2" x14ac:dyDescent="0.3">
      <c r="A2639" s="48"/>
      <c r="B2639" s="23"/>
    </row>
    <row r="2640" spans="1:2" x14ac:dyDescent="0.3">
      <c r="A2640" s="48"/>
      <c r="B2640" s="23"/>
    </row>
    <row r="2641" spans="1:2" x14ac:dyDescent="0.3">
      <c r="A2641" s="48"/>
      <c r="B2641" s="23"/>
    </row>
    <row r="2642" spans="1:2" x14ac:dyDescent="0.3">
      <c r="A2642" s="48"/>
      <c r="B2642" s="23"/>
    </row>
    <row r="2643" spans="1:2" x14ac:dyDescent="0.3">
      <c r="A2643" s="48"/>
      <c r="B2643" s="23"/>
    </row>
    <row r="2644" spans="1:2" x14ac:dyDescent="0.3">
      <c r="A2644" s="48"/>
      <c r="B2644" s="23"/>
    </row>
    <row r="2645" spans="1:2" x14ac:dyDescent="0.3">
      <c r="A2645" s="48"/>
      <c r="B2645" s="23"/>
    </row>
    <row r="2646" spans="1:2" x14ac:dyDescent="0.3">
      <c r="A2646" s="48"/>
      <c r="B2646" s="23"/>
    </row>
    <row r="2647" spans="1:2" x14ac:dyDescent="0.3">
      <c r="A2647" s="48"/>
      <c r="B2647" s="23"/>
    </row>
    <row r="2648" spans="1:2" x14ac:dyDescent="0.3">
      <c r="A2648" s="48"/>
      <c r="B2648" s="23"/>
    </row>
    <row r="2649" spans="1:2" x14ac:dyDescent="0.3">
      <c r="A2649" s="48"/>
      <c r="B2649" s="23"/>
    </row>
    <row r="2650" spans="1:2" x14ac:dyDescent="0.3">
      <c r="A2650" s="48"/>
      <c r="B2650" s="23"/>
    </row>
    <row r="2651" spans="1:2" x14ac:dyDescent="0.3">
      <c r="A2651" s="48"/>
      <c r="B2651" s="23"/>
    </row>
    <row r="2652" spans="1:2" x14ac:dyDescent="0.3">
      <c r="A2652" s="48"/>
      <c r="B2652" s="23"/>
    </row>
    <row r="2653" spans="1:2" x14ac:dyDescent="0.3">
      <c r="A2653" s="48"/>
      <c r="B2653" s="23"/>
    </row>
    <row r="2654" spans="1:2" x14ac:dyDescent="0.3">
      <c r="A2654" s="48"/>
      <c r="B2654" s="23"/>
    </row>
    <row r="2655" spans="1:2" x14ac:dyDescent="0.3">
      <c r="A2655" s="48"/>
      <c r="B2655" s="23"/>
    </row>
    <row r="2656" spans="1:2" x14ac:dyDescent="0.3">
      <c r="A2656" s="48"/>
      <c r="B2656" s="23"/>
    </row>
    <row r="2657" spans="1:2" x14ac:dyDescent="0.3">
      <c r="A2657" s="48"/>
      <c r="B2657" s="23"/>
    </row>
    <row r="2658" spans="1:2" x14ac:dyDescent="0.3">
      <c r="A2658" s="48"/>
      <c r="B2658" s="23"/>
    </row>
    <row r="2659" spans="1:2" x14ac:dyDescent="0.3">
      <c r="A2659" s="48"/>
      <c r="B2659" s="23"/>
    </row>
    <row r="2660" spans="1:2" x14ac:dyDescent="0.3">
      <c r="A2660" s="48"/>
      <c r="B2660" s="23"/>
    </row>
    <row r="2661" spans="1:2" x14ac:dyDescent="0.3">
      <c r="A2661" s="48"/>
      <c r="B2661" s="23"/>
    </row>
    <row r="2662" spans="1:2" x14ac:dyDescent="0.3">
      <c r="A2662" s="48"/>
      <c r="B2662" s="23"/>
    </row>
    <row r="2663" spans="1:2" x14ac:dyDescent="0.3">
      <c r="A2663" s="48"/>
      <c r="B2663" s="23"/>
    </row>
    <row r="2664" spans="1:2" x14ac:dyDescent="0.3">
      <c r="A2664" s="48"/>
      <c r="B2664" s="23"/>
    </row>
    <row r="2665" spans="1:2" x14ac:dyDescent="0.3">
      <c r="A2665" s="48"/>
      <c r="B2665" s="23"/>
    </row>
    <row r="2666" spans="1:2" x14ac:dyDescent="0.3">
      <c r="A2666" s="48"/>
      <c r="B2666" s="23"/>
    </row>
    <row r="2667" spans="1:2" x14ac:dyDescent="0.3">
      <c r="A2667" s="48"/>
      <c r="B2667" s="23"/>
    </row>
    <row r="2668" spans="1:2" x14ac:dyDescent="0.3">
      <c r="A2668" s="48"/>
      <c r="B2668" s="23"/>
    </row>
    <row r="2669" spans="1:2" x14ac:dyDescent="0.3">
      <c r="A2669" s="48"/>
      <c r="B2669" s="23"/>
    </row>
    <row r="2670" spans="1:2" x14ac:dyDescent="0.3">
      <c r="A2670" s="48"/>
      <c r="B2670" s="23"/>
    </row>
    <row r="2671" spans="1:2" x14ac:dyDescent="0.3">
      <c r="A2671" s="48"/>
      <c r="B2671" s="23"/>
    </row>
    <row r="2672" spans="1:2" x14ac:dyDescent="0.3">
      <c r="A2672" s="48"/>
      <c r="B2672" s="23"/>
    </row>
    <row r="2673" spans="1:2" x14ac:dyDescent="0.3">
      <c r="A2673" s="48"/>
      <c r="B2673" s="23"/>
    </row>
    <row r="2674" spans="1:2" x14ac:dyDescent="0.3">
      <c r="A2674" s="48"/>
      <c r="B2674" s="23"/>
    </row>
    <row r="2675" spans="1:2" x14ac:dyDescent="0.3">
      <c r="A2675" s="48"/>
      <c r="B2675" s="23"/>
    </row>
    <row r="2676" spans="1:2" x14ac:dyDescent="0.3">
      <c r="A2676" s="48"/>
      <c r="B2676" s="23"/>
    </row>
    <row r="2677" spans="1:2" x14ac:dyDescent="0.3">
      <c r="A2677" s="48"/>
      <c r="B2677" s="23"/>
    </row>
    <row r="2678" spans="1:2" x14ac:dyDescent="0.3">
      <c r="A2678" s="48"/>
      <c r="B2678" s="23"/>
    </row>
    <row r="2679" spans="1:2" x14ac:dyDescent="0.3">
      <c r="A2679" s="48"/>
      <c r="B2679" s="23"/>
    </row>
    <row r="2680" spans="1:2" x14ac:dyDescent="0.3">
      <c r="A2680" s="48"/>
      <c r="B2680" s="23"/>
    </row>
    <row r="2681" spans="1:2" x14ac:dyDescent="0.3">
      <c r="A2681" s="48"/>
      <c r="B2681" s="23"/>
    </row>
    <row r="2682" spans="1:2" x14ac:dyDescent="0.3">
      <c r="A2682" s="48"/>
      <c r="B2682" s="23"/>
    </row>
    <row r="2683" spans="1:2" x14ac:dyDescent="0.3">
      <c r="A2683" s="48"/>
      <c r="B2683" s="23"/>
    </row>
    <row r="2684" spans="1:2" x14ac:dyDescent="0.3">
      <c r="A2684" s="48"/>
      <c r="B2684" s="23"/>
    </row>
    <row r="2685" spans="1:2" x14ac:dyDescent="0.3">
      <c r="A2685" s="48"/>
      <c r="B2685" s="23"/>
    </row>
    <row r="2686" spans="1:2" x14ac:dyDescent="0.3">
      <c r="A2686" s="48"/>
      <c r="B2686" s="23"/>
    </row>
    <row r="2687" spans="1:2" x14ac:dyDescent="0.3">
      <c r="A2687" s="48"/>
      <c r="B2687" s="23"/>
    </row>
    <row r="2688" spans="1:2" x14ac:dyDescent="0.3">
      <c r="A2688" s="48"/>
      <c r="B2688" s="23"/>
    </row>
    <row r="2689" spans="1:2" x14ac:dyDescent="0.3">
      <c r="A2689" s="48"/>
      <c r="B2689" s="23"/>
    </row>
    <row r="2690" spans="1:2" x14ac:dyDescent="0.3">
      <c r="A2690" s="48"/>
      <c r="B2690" s="23"/>
    </row>
    <row r="2691" spans="1:2" x14ac:dyDescent="0.3">
      <c r="A2691" s="48"/>
      <c r="B2691" s="23"/>
    </row>
    <row r="2692" spans="1:2" x14ac:dyDescent="0.3">
      <c r="A2692" s="48"/>
      <c r="B2692" s="23"/>
    </row>
    <row r="2693" spans="1:2" x14ac:dyDescent="0.3">
      <c r="A2693" s="48"/>
      <c r="B2693" s="23"/>
    </row>
    <row r="2694" spans="1:2" x14ac:dyDescent="0.3">
      <c r="A2694" s="48"/>
      <c r="B2694" s="23"/>
    </row>
    <row r="2695" spans="1:2" x14ac:dyDescent="0.3">
      <c r="A2695" s="48"/>
      <c r="B2695" s="23"/>
    </row>
    <row r="2696" spans="1:2" x14ac:dyDescent="0.3">
      <c r="A2696" s="48"/>
      <c r="B2696" s="23"/>
    </row>
    <row r="2697" spans="1:2" x14ac:dyDescent="0.3">
      <c r="A2697" s="48"/>
      <c r="B2697" s="23"/>
    </row>
    <row r="2698" spans="1:2" x14ac:dyDescent="0.3">
      <c r="A2698" s="48"/>
      <c r="B2698" s="23"/>
    </row>
    <row r="2699" spans="1:2" x14ac:dyDescent="0.3">
      <c r="A2699" s="48"/>
      <c r="B2699" s="23"/>
    </row>
    <row r="2700" spans="1:2" x14ac:dyDescent="0.3">
      <c r="A2700" s="48"/>
      <c r="B2700" s="23"/>
    </row>
    <row r="2701" spans="1:2" x14ac:dyDescent="0.3">
      <c r="A2701" s="48"/>
      <c r="B2701" s="23"/>
    </row>
    <row r="2702" spans="1:2" x14ac:dyDescent="0.3">
      <c r="A2702" s="48"/>
      <c r="B2702" s="23"/>
    </row>
    <row r="2703" spans="1:2" x14ac:dyDescent="0.3">
      <c r="A2703" s="48"/>
      <c r="B2703" s="23"/>
    </row>
    <row r="2704" spans="1:2" x14ac:dyDescent="0.3">
      <c r="A2704" s="48"/>
      <c r="B2704" s="23"/>
    </row>
    <row r="2705" spans="1:2" x14ac:dyDescent="0.3">
      <c r="A2705" s="48"/>
      <c r="B2705" s="23"/>
    </row>
    <row r="2706" spans="1:2" x14ac:dyDescent="0.3">
      <c r="A2706" s="48"/>
      <c r="B2706" s="23"/>
    </row>
    <row r="2707" spans="1:2" x14ac:dyDescent="0.3">
      <c r="A2707" s="48"/>
      <c r="B2707" s="23"/>
    </row>
    <row r="2708" spans="1:2" x14ac:dyDescent="0.3">
      <c r="A2708" s="48"/>
      <c r="B2708" s="23"/>
    </row>
    <row r="2709" spans="1:2" x14ac:dyDescent="0.3">
      <c r="A2709" s="48"/>
      <c r="B2709" s="23"/>
    </row>
    <row r="2710" spans="1:2" x14ac:dyDescent="0.3">
      <c r="A2710" s="48"/>
      <c r="B2710" s="23"/>
    </row>
    <row r="2711" spans="1:2" x14ac:dyDescent="0.3">
      <c r="A2711" s="48"/>
      <c r="B2711" s="23"/>
    </row>
    <row r="2712" spans="1:2" x14ac:dyDescent="0.3">
      <c r="A2712" s="48"/>
      <c r="B2712" s="23"/>
    </row>
    <row r="2713" spans="1:2" x14ac:dyDescent="0.3">
      <c r="A2713" s="48"/>
      <c r="B2713" s="23"/>
    </row>
    <row r="2714" spans="1:2" x14ac:dyDescent="0.3">
      <c r="A2714" s="48"/>
      <c r="B2714" s="23"/>
    </row>
    <row r="2715" spans="1:2" x14ac:dyDescent="0.3">
      <c r="A2715" s="48"/>
      <c r="B2715" s="23"/>
    </row>
    <row r="2716" spans="1:2" x14ac:dyDescent="0.3">
      <c r="A2716" s="48"/>
      <c r="B2716" s="23"/>
    </row>
    <row r="2717" spans="1:2" x14ac:dyDescent="0.3">
      <c r="A2717" s="48"/>
      <c r="B2717" s="23"/>
    </row>
    <row r="2718" spans="1:2" x14ac:dyDescent="0.3">
      <c r="A2718" s="48"/>
      <c r="B2718" s="23"/>
    </row>
    <row r="2719" spans="1:2" x14ac:dyDescent="0.3">
      <c r="A2719" s="48"/>
      <c r="B2719" s="23"/>
    </row>
    <row r="2720" spans="1:2" x14ac:dyDescent="0.3">
      <c r="A2720" s="48"/>
      <c r="B2720" s="23"/>
    </row>
    <row r="2721" spans="1:2" x14ac:dyDescent="0.3">
      <c r="A2721" s="48"/>
      <c r="B2721" s="23"/>
    </row>
    <row r="2722" spans="1:2" x14ac:dyDescent="0.3">
      <c r="A2722" s="48"/>
      <c r="B2722" s="23"/>
    </row>
    <row r="2723" spans="1:2" x14ac:dyDescent="0.3">
      <c r="A2723" s="48"/>
      <c r="B2723" s="23"/>
    </row>
    <row r="2724" spans="1:2" x14ac:dyDescent="0.3">
      <c r="A2724" s="48"/>
      <c r="B2724" s="23"/>
    </row>
    <row r="2725" spans="1:2" x14ac:dyDescent="0.3">
      <c r="A2725" s="48"/>
      <c r="B2725" s="23"/>
    </row>
    <row r="2726" spans="1:2" x14ac:dyDescent="0.3">
      <c r="A2726" s="48"/>
      <c r="B2726" s="23"/>
    </row>
    <row r="2727" spans="1:2" x14ac:dyDescent="0.3">
      <c r="A2727" s="48"/>
      <c r="B2727" s="23"/>
    </row>
    <row r="2728" spans="1:2" x14ac:dyDescent="0.3">
      <c r="A2728" s="48"/>
      <c r="B2728" s="23"/>
    </row>
    <row r="2729" spans="1:2" x14ac:dyDescent="0.3">
      <c r="A2729" s="48"/>
      <c r="B2729" s="23"/>
    </row>
    <row r="2730" spans="1:2" x14ac:dyDescent="0.3">
      <c r="A2730" s="48"/>
      <c r="B2730" s="23"/>
    </row>
    <row r="2731" spans="1:2" x14ac:dyDescent="0.3">
      <c r="A2731" s="48"/>
      <c r="B2731" s="23"/>
    </row>
    <row r="2732" spans="1:2" x14ac:dyDescent="0.3">
      <c r="A2732" s="48"/>
      <c r="B2732" s="23"/>
    </row>
    <row r="2733" spans="1:2" x14ac:dyDescent="0.3">
      <c r="A2733" s="48"/>
      <c r="B2733" s="23"/>
    </row>
    <row r="2734" spans="1:2" x14ac:dyDescent="0.3">
      <c r="A2734" s="48"/>
      <c r="B2734" s="23"/>
    </row>
    <row r="2735" spans="1:2" x14ac:dyDescent="0.3">
      <c r="A2735" s="48"/>
      <c r="B2735" s="23"/>
    </row>
    <row r="2736" spans="1:2" x14ac:dyDescent="0.3">
      <c r="A2736" s="48"/>
      <c r="B2736" s="23"/>
    </row>
    <row r="2737" spans="1:2" x14ac:dyDescent="0.3">
      <c r="A2737" s="48"/>
      <c r="B2737" s="23"/>
    </row>
    <row r="2738" spans="1:2" x14ac:dyDescent="0.3">
      <c r="A2738" s="48"/>
      <c r="B2738" s="23"/>
    </row>
    <row r="2739" spans="1:2" x14ac:dyDescent="0.3">
      <c r="A2739" s="48"/>
      <c r="B2739" s="23"/>
    </row>
    <row r="2740" spans="1:2" x14ac:dyDescent="0.3">
      <c r="A2740" s="48"/>
      <c r="B2740" s="23"/>
    </row>
    <row r="2741" spans="1:2" x14ac:dyDescent="0.3">
      <c r="A2741" s="48"/>
      <c r="B2741" s="23"/>
    </row>
    <row r="2742" spans="1:2" x14ac:dyDescent="0.3">
      <c r="A2742" s="48"/>
      <c r="B2742" s="23"/>
    </row>
    <row r="2743" spans="1:2" x14ac:dyDescent="0.3">
      <c r="A2743" s="48"/>
      <c r="B2743" s="23"/>
    </row>
    <row r="2744" spans="1:2" x14ac:dyDescent="0.3">
      <c r="A2744" s="48"/>
      <c r="B2744" s="23"/>
    </row>
    <row r="2745" spans="1:2" x14ac:dyDescent="0.3">
      <c r="A2745" s="48"/>
      <c r="B2745" s="23"/>
    </row>
    <row r="2746" spans="1:2" x14ac:dyDescent="0.3">
      <c r="A2746" s="48"/>
      <c r="B2746" s="23"/>
    </row>
    <row r="2747" spans="1:2" x14ac:dyDescent="0.3">
      <c r="A2747" s="48"/>
      <c r="B2747" s="23"/>
    </row>
    <row r="2748" spans="1:2" x14ac:dyDescent="0.3">
      <c r="A2748" s="48"/>
      <c r="B2748" s="23"/>
    </row>
    <row r="2749" spans="1:2" x14ac:dyDescent="0.3">
      <c r="A2749" s="48"/>
      <c r="B2749" s="23"/>
    </row>
    <row r="2750" spans="1:2" x14ac:dyDescent="0.3">
      <c r="A2750" s="48"/>
      <c r="B2750" s="23"/>
    </row>
    <row r="2751" spans="1:2" x14ac:dyDescent="0.3">
      <c r="A2751" s="48"/>
      <c r="B2751" s="23"/>
    </row>
    <row r="2752" spans="1:2" x14ac:dyDescent="0.3">
      <c r="A2752" s="48"/>
      <c r="B2752" s="23"/>
    </row>
    <row r="2753" spans="1:2" x14ac:dyDescent="0.3">
      <c r="A2753" s="48"/>
      <c r="B2753" s="23"/>
    </row>
    <row r="2754" spans="1:2" x14ac:dyDescent="0.3">
      <c r="A2754" s="48"/>
      <c r="B2754" s="23"/>
    </row>
    <row r="2755" spans="1:2" x14ac:dyDescent="0.3">
      <c r="A2755" s="48"/>
      <c r="B2755" s="23"/>
    </row>
    <row r="2756" spans="1:2" x14ac:dyDescent="0.3">
      <c r="A2756" s="48"/>
      <c r="B2756" s="23"/>
    </row>
    <row r="2757" spans="1:2" x14ac:dyDescent="0.3">
      <c r="A2757" s="48"/>
      <c r="B2757" s="23"/>
    </row>
    <row r="2758" spans="1:2" x14ac:dyDescent="0.3">
      <c r="A2758" s="48"/>
      <c r="B2758" s="23"/>
    </row>
    <row r="2759" spans="1:2" x14ac:dyDescent="0.3">
      <c r="A2759" s="48"/>
      <c r="B2759" s="23"/>
    </row>
    <row r="2760" spans="1:2" x14ac:dyDescent="0.3">
      <c r="A2760" s="48"/>
      <c r="B2760" s="23"/>
    </row>
    <row r="2761" spans="1:2" x14ac:dyDescent="0.3">
      <c r="A2761" s="48"/>
      <c r="B2761" s="23"/>
    </row>
    <row r="2762" spans="1:2" x14ac:dyDescent="0.3">
      <c r="A2762" s="48"/>
      <c r="B2762" s="23"/>
    </row>
    <row r="2763" spans="1:2" x14ac:dyDescent="0.3">
      <c r="A2763" s="48"/>
      <c r="B2763" s="23"/>
    </row>
    <row r="2764" spans="1:2" x14ac:dyDescent="0.3">
      <c r="A2764" s="48"/>
      <c r="B2764" s="23"/>
    </row>
    <row r="2765" spans="1:2" x14ac:dyDescent="0.3">
      <c r="A2765" s="48"/>
      <c r="B2765" s="23"/>
    </row>
    <row r="2766" spans="1:2" x14ac:dyDescent="0.3">
      <c r="A2766" s="48"/>
      <c r="B2766" s="23"/>
    </row>
    <row r="2767" spans="1:2" x14ac:dyDescent="0.3">
      <c r="A2767" s="48"/>
      <c r="B2767" s="23"/>
    </row>
    <row r="2768" spans="1:2" x14ac:dyDescent="0.3">
      <c r="A2768" s="48"/>
      <c r="B2768" s="23"/>
    </row>
    <row r="2769" spans="1:2" x14ac:dyDescent="0.3">
      <c r="A2769" s="48"/>
      <c r="B2769" s="23"/>
    </row>
    <row r="2770" spans="1:2" x14ac:dyDescent="0.3">
      <c r="A2770" s="48"/>
      <c r="B2770" s="23"/>
    </row>
    <row r="2771" spans="1:2" x14ac:dyDescent="0.3">
      <c r="A2771" s="48"/>
      <c r="B2771" s="23"/>
    </row>
    <row r="2772" spans="1:2" x14ac:dyDescent="0.3">
      <c r="A2772" s="48"/>
      <c r="B2772" s="23"/>
    </row>
    <row r="2773" spans="1:2" x14ac:dyDescent="0.3">
      <c r="A2773" s="48"/>
      <c r="B2773" s="23"/>
    </row>
    <row r="2774" spans="1:2" x14ac:dyDescent="0.3">
      <c r="A2774" s="48"/>
      <c r="B2774" s="23"/>
    </row>
    <row r="2775" spans="1:2" x14ac:dyDescent="0.3">
      <c r="A2775" s="48"/>
      <c r="B2775" s="23"/>
    </row>
    <row r="2776" spans="1:2" x14ac:dyDescent="0.3">
      <c r="A2776" s="48"/>
      <c r="B2776" s="23"/>
    </row>
    <row r="2777" spans="1:2" x14ac:dyDescent="0.3">
      <c r="A2777" s="48"/>
      <c r="B2777" s="23"/>
    </row>
    <row r="2778" spans="1:2" x14ac:dyDescent="0.3">
      <c r="A2778" s="48"/>
      <c r="B2778" s="23"/>
    </row>
    <row r="2779" spans="1:2" x14ac:dyDescent="0.3">
      <c r="A2779" s="48"/>
      <c r="B2779" s="23"/>
    </row>
    <row r="2780" spans="1:2" x14ac:dyDescent="0.3">
      <c r="A2780" s="48"/>
      <c r="B2780" s="23"/>
    </row>
    <row r="2781" spans="1:2" x14ac:dyDescent="0.3">
      <c r="A2781" s="48"/>
      <c r="B2781" s="23"/>
    </row>
    <row r="2782" spans="1:2" x14ac:dyDescent="0.3">
      <c r="A2782" s="48"/>
      <c r="B2782" s="23"/>
    </row>
    <row r="2783" spans="1:2" x14ac:dyDescent="0.3">
      <c r="A2783" s="48"/>
      <c r="B2783" s="23"/>
    </row>
    <row r="2784" spans="1:2" x14ac:dyDescent="0.3">
      <c r="A2784" s="48"/>
      <c r="B2784" s="23"/>
    </row>
    <row r="2785" spans="1:2" x14ac:dyDescent="0.3">
      <c r="A2785" s="48"/>
      <c r="B2785" s="23"/>
    </row>
    <row r="2786" spans="1:2" x14ac:dyDescent="0.3">
      <c r="A2786" s="48"/>
      <c r="B2786" s="23"/>
    </row>
    <row r="2787" spans="1:2" x14ac:dyDescent="0.3">
      <c r="A2787" s="48"/>
      <c r="B2787" s="23"/>
    </row>
    <row r="2788" spans="1:2" x14ac:dyDescent="0.3">
      <c r="A2788" s="48"/>
      <c r="B2788" s="23"/>
    </row>
    <row r="2789" spans="1:2" x14ac:dyDescent="0.3">
      <c r="A2789" s="48"/>
      <c r="B2789" s="23"/>
    </row>
    <row r="2790" spans="1:2" x14ac:dyDescent="0.3">
      <c r="A2790" s="48"/>
      <c r="B2790" s="23"/>
    </row>
    <row r="2791" spans="1:2" x14ac:dyDescent="0.3">
      <c r="A2791" s="48"/>
      <c r="B2791" s="23"/>
    </row>
    <row r="2792" spans="1:2" x14ac:dyDescent="0.3">
      <c r="A2792" s="48"/>
      <c r="B2792" s="23"/>
    </row>
    <row r="2793" spans="1:2" x14ac:dyDescent="0.3">
      <c r="A2793" s="48"/>
      <c r="B2793" s="23"/>
    </row>
    <row r="2794" spans="1:2" x14ac:dyDescent="0.3">
      <c r="A2794" s="48"/>
      <c r="B2794" s="23"/>
    </row>
    <row r="2795" spans="1:2" x14ac:dyDescent="0.3">
      <c r="A2795" s="48"/>
      <c r="B2795" s="23"/>
    </row>
    <row r="2796" spans="1:2" x14ac:dyDescent="0.3">
      <c r="A2796" s="48"/>
      <c r="B2796" s="23"/>
    </row>
    <row r="2797" spans="1:2" x14ac:dyDescent="0.3">
      <c r="A2797" s="48"/>
      <c r="B2797" s="23"/>
    </row>
    <row r="2798" spans="1:2" x14ac:dyDescent="0.3">
      <c r="A2798" s="48"/>
      <c r="B2798" s="23"/>
    </row>
    <row r="2799" spans="1:2" x14ac:dyDescent="0.3">
      <c r="A2799" s="48"/>
      <c r="B2799" s="23"/>
    </row>
    <row r="2800" spans="1:2" x14ac:dyDescent="0.3">
      <c r="A2800" s="48"/>
      <c r="B2800" s="23"/>
    </row>
    <row r="2801" spans="1:2" x14ac:dyDescent="0.3">
      <c r="A2801" s="48"/>
      <c r="B2801" s="23"/>
    </row>
    <row r="2802" spans="1:2" x14ac:dyDescent="0.3">
      <c r="A2802" s="48"/>
      <c r="B2802" s="23"/>
    </row>
    <row r="2803" spans="1:2" x14ac:dyDescent="0.3">
      <c r="A2803" s="48"/>
      <c r="B2803" s="23"/>
    </row>
    <row r="2804" spans="1:2" x14ac:dyDescent="0.3">
      <c r="A2804" s="48"/>
      <c r="B2804" s="23"/>
    </row>
    <row r="2805" spans="1:2" x14ac:dyDescent="0.3">
      <c r="A2805" s="48"/>
      <c r="B2805" s="23"/>
    </row>
    <row r="2806" spans="1:2" x14ac:dyDescent="0.3">
      <c r="A2806" s="48"/>
      <c r="B2806" s="23"/>
    </row>
    <row r="2807" spans="1:2" x14ac:dyDescent="0.3">
      <c r="A2807" s="48"/>
      <c r="B2807" s="23"/>
    </row>
    <row r="2808" spans="1:2" x14ac:dyDescent="0.3">
      <c r="A2808" s="48"/>
      <c r="B2808" s="23"/>
    </row>
    <row r="2809" spans="1:2" x14ac:dyDescent="0.3">
      <c r="A2809" s="48"/>
      <c r="B2809" s="23"/>
    </row>
    <row r="2810" spans="1:2" x14ac:dyDescent="0.3">
      <c r="A2810" s="48"/>
      <c r="B2810" s="23"/>
    </row>
    <row r="2811" spans="1:2" x14ac:dyDescent="0.3">
      <c r="A2811" s="48"/>
      <c r="B2811" s="23"/>
    </row>
    <row r="2812" spans="1:2" x14ac:dyDescent="0.3">
      <c r="A2812" s="48"/>
      <c r="B2812" s="23"/>
    </row>
    <row r="2813" spans="1:2" x14ac:dyDescent="0.3">
      <c r="A2813" s="48"/>
      <c r="B2813" s="23"/>
    </row>
    <row r="2814" spans="1:2" x14ac:dyDescent="0.3">
      <c r="A2814" s="48"/>
      <c r="B2814" s="23"/>
    </row>
    <row r="2815" spans="1:2" x14ac:dyDescent="0.3">
      <c r="A2815" s="48"/>
      <c r="B2815" s="23"/>
    </row>
    <row r="2816" spans="1:2" x14ac:dyDescent="0.3">
      <c r="A2816" s="48"/>
      <c r="B2816" s="23"/>
    </row>
    <row r="2817" spans="1:2" x14ac:dyDescent="0.3">
      <c r="A2817" s="48"/>
      <c r="B2817" s="23"/>
    </row>
    <row r="2818" spans="1:2" x14ac:dyDescent="0.3">
      <c r="A2818" s="48"/>
      <c r="B2818" s="23"/>
    </row>
    <row r="2819" spans="1:2" x14ac:dyDescent="0.3">
      <c r="A2819" s="48"/>
      <c r="B2819" s="23"/>
    </row>
    <row r="2820" spans="1:2" x14ac:dyDescent="0.3">
      <c r="A2820" s="48"/>
      <c r="B2820" s="23"/>
    </row>
    <row r="2821" spans="1:2" x14ac:dyDescent="0.3">
      <c r="A2821" s="48"/>
      <c r="B2821" s="23"/>
    </row>
    <row r="2822" spans="1:2" x14ac:dyDescent="0.3">
      <c r="A2822" s="48"/>
      <c r="B2822" s="23"/>
    </row>
    <row r="2823" spans="1:2" x14ac:dyDescent="0.3">
      <c r="A2823" s="48"/>
      <c r="B2823" s="23"/>
    </row>
    <row r="2824" spans="1:2" x14ac:dyDescent="0.3">
      <c r="A2824" s="48"/>
      <c r="B2824" s="23"/>
    </row>
    <row r="2825" spans="1:2" x14ac:dyDescent="0.3">
      <c r="A2825" s="48"/>
      <c r="B2825" s="23"/>
    </row>
    <row r="2826" spans="1:2" x14ac:dyDescent="0.3">
      <c r="A2826" s="48"/>
      <c r="B2826" s="23"/>
    </row>
    <row r="2827" spans="1:2" x14ac:dyDescent="0.3">
      <c r="A2827" s="48"/>
      <c r="B2827" s="23"/>
    </row>
    <row r="2828" spans="1:2" x14ac:dyDescent="0.3">
      <c r="A2828" s="48"/>
      <c r="B2828" s="23"/>
    </row>
    <row r="2829" spans="1:2" x14ac:dyDescent="0.3">
      <c r="A2829" s="48"/>
      <c r="B2829" s="23"/>
    </row>
    <row r="2830" spans="1:2" x14ac:dyDescent="0.3">
      <c r="A2830" s="48"/>
      <c r="B2830" s="23"/>
    </row>
    <row r="2831" spans="1:2" x14ac:dyDescent="0.3">
      <c r="A2831" s="48"/>
      <c r="B2831" s="23"/>
    </row>
    <row r="2832" spans="1:2" x14ac:dyDescent="0.3">
      <c r="A2832" s="48"/>
      <c r="B2832" s="23"/>
    </row>
    <row r="2833" spans="1:2" x14ac:dyDescent="0.3">
      <c r="A2833" s="48"/>
      <c r="B2833" s="23"/>
    </row>
    <row r="2834" spans="1:2" x14ac:dyDescent="0.3">
      <c r="A2834" s="48"/>
      <c r="B2834" s="23"/>
    </row>
    <row r="2835" spans="1:2" x14ac:dyDescent="0.3">
      <c r="A2835" s="48"/>
      <c r="B2835" s="23"/>
    </row>
    <row r="2836" spans="1:2" x14ac:dyDescent="0.3">
      <c r="A2836" s="48"/>
      <c r="B2836" s="23"/>
    </row>
    <row r="2837" spans="1:2" x14ac:dyDescent="0.3">
      <c r="A2837" s="48"/>
      <c r="B2837" s="23"/>
    </row>
    <row r="2838" spans="1:2" x14ac:dyDescent="0.3">
      <c r="A2838" s="48"/>
      <c r="B2838" s="23"/>
    </row>
    <row r="2839" spans="1:2" x14ac:dyDescent="0.3">
      <c r="A2839" s="48"/>
      <c r="B2839" s="23"/>
    </row>
    <row r="2840" spans="1:2" x14ac:dyDescent="0.3">
      <c r="A2840" s="48"/>
      <c r="B2840" s="23"/>
    </row>
    <row r="2841" spans="1:2" x14ac:dyDescent="0.3">
      <c r="A2841" s="48"/>
      <c r="B2841" s="23"/>
    </row>
    <row r="2842" spans="1:2" x14ac:dyDescent="0.3">
      <c r="A2842" s="48"/>
      <c r="B2842" s="23"/>
    </row>
    <row r="2843" spans="1:2" x14ac:dyDescent="0.3">
      <c r="A2843" s="48"/>
      <c r="B2843" s="23"/>
    </row>
    <row r="2844" spans="1:2" x14ac:dyDescent="0.3">
      <c r="A2844" s="48"/>
      <c r="B2844" s="23"/>
    </row>
    <row r="2845" spans="1:2" x14ac:dyDescent="0.3">
      <c r="A2845" s="48"/>
      <c r="B2845" s="23"/>
    </row>
    <row r="2846" spans="1:2" x14ac:dyDescent="0.3">
      <c r="A2846" s="48"/>
      <c r="B2846" s="23"/>
    </row>
    <row r="2847" spans="1:2" x14ac:dyDescent="0.3">
      <c r="A2847" s="48"/>
      <c r="B2847" s="23"/>
    </row>
    <row r="2848" spans="1:2" x14ac:dyDescent="0.3">
      <c r="A2848" s="48"/>
      <c r="B2848" s="23"/>
    </row>
    <row r="2849" spans="1:2" x14ac:dyDescent="0.3">
      <c r="A2849" s="48"/>
      <c r="B2849" s="23"/>
    </row>
    <row r="2850" spans="1:2" x14ac:dyDescent="0.3">
      <c r="A2850" s="48"/>
      <c r="B2850" s="23"/>
    </row>
    <row r="2851" spans="1:2" x14ac:dyDescent="0.3">
      <c r="A2851" s="48"/>
      <c r="B2851" s="23"/>
    </row>
    <row r="2852" spans="1:2" x14ac:dyDescent="0.3">
      <c r="A2852" s="48"/>
      <c r="B2852" s="23"/>
    </row>
    <row r="2853" spans="1:2" x14ac:dyDescent="0.3">
      <c r="A2853" s="48"/>
      <c r="B2853" s="23"/>
    </row>
    <row r="2854" spans="1:2" x14ac:dyDescent="0.3">
      <c r="A2854" s="48"/>
      <c r="B2854" s="23"/>
    </row>
    <row r="2855" spans="1:2" x14ac:dyDescent="0.3">
      <c r="A2855" s="48"/>
      <c r="B2855" s="23"/>
    </row>
    <row r="2856" spans="1:2" x14ac:dyDescent="0.3">
      <c r="A2856" s="48"/>
      <c r="B2856" s="23"/>
    </row>
    <row r="2857" spans="1:2" x14ac:dyDescent="0.3">
      <c r="A2857" s="48"/>
      <c r="B2857" s="23"/>
    </row>
    <row r="2858" spans="1:2" x14ac:dyDescent="0.3">
      <c r="A2858" s="48"/>
      <c r="B2858" s="23"/>
    </row>
    <row r="2859" spans="1:2" x14ac:dyDescent="0.3">
      <c r="A2859" s="48"/>
      <c r="B2859" s="23"/>
    </row>
    <row r="2860" spans="1:2" x14ac:dyDescent="0.3">
      <c r="A2860" s="48"/>
      <c r="B2860" s="23"/>
    </row>
    <row r="2861" spans="1:2" x14ac:dyDescent="0.3">
      <c r="A2861" s="48"/>
      <c r="B2861" s="23"/>
    </row>
    <row r="2862" spans="1:2" x14ac:dyDescent="0.3">
      <c r="A2862" s="48"/>
      <c r="B2862" s="23"/>
    </row>
    <row r="2863" spans="1:2" x14ac:dyDescent="0.3">
      <c r="A2863" s="48"/>
      <c r="B2863" s="23"/>
    </row>
    <row r="2864" spans="1:2" x14ac:dyDescent="0.3">
      <c r="A2864" s="48"/>
      <c r="B2864" s="23"/>
    </row>
    <row r="2865" spans="1:2" x14ac:dyDescent="0.3">
      <c r="A2865" s="48"/>
      <c r="B2865" s="23"/>
    </row>
    <row r="2866" spans="1:2" x14ac:dyDescent="0.3">
      <c r="A2866" s="48"/>
      <c r="B2866" s="23"/>
    </row>
    <row r="2867" spans="1:2" x14ac:dyDescent="0.3">
      <c r="A2867" s="48"/>
      <c r="B2867" s="23"/>
    </row>
    <row r="2868" spans="1:2" x14ac:dyDescent="0.3">
      <c r="A2868" s="48"/>
      <c r="B2868" s="23"/>
    </row>
    <row r="2869" spans="1:2" x14ac:dyDescent="0.3">
      <c r="A2869" s="48"/>
      <c r="B2869" s="23"/>
    </row>
    <row r="2870" spans="1:2" x14ac:dyDescent="0.3">
      <c r="A2870" s="48"/>
      <c r="B2870" s="23"/>
    </row>
    <row r="2871" spans="1:2" x14ac:dyDescent="0.3">
      <c r="A2871" s="48"/>
      <c r="B2871" s="23"/>
    </row>
    <row r="2872" spans="1:2" x14ac:dyDescent="0.3">
      <c r="A2872" s="48"/>
      <c r="B2872" s="23"/>
    </row>
    <row r="2873" spans="1:2" x14ac:dyDescent="0.3">
      <c r="A2873" s="48"/>
      <c r="B2873" s="23"/>
    </row>
    <row r="2874" spans="1:2" x14ac:dyDescent="0.3">
      <c r="A2874" s="48"/>
      <c r="B2874" s="23"/>
    </row>
    <row r="2875" spans="1:2" x14ac:dyDescent="0.3">
      <c r="A2875" s="48"/>
      <c r="B2875" s="23"/>
    </row>
    <row r="2876" spans="1:2" x14ac:dyDescent="0.3">
      <c r="A2876" s="48"/>
      <c r="B2876" s="23"/>
    </row>
    <row r="2877" spans="1:2" x14ac:dyDescent="0.3">
      <c r="A2877" s="48"/>
      <c r="B2877" s="23"/>
    </row>
    <row r="2878" spans="1:2" x14ac:dyDescent="0.3">
      <c r="A2878" s="48"/>
      <c r="B2878" s="23"/>
    </row>
    <row r="2879" spans="1:2" x14ac:dyDescent="0.3">
      <c r="A2879" s="48"/>
      <c r="B2879" s="23"/>
    </row>
    <row r="2880" spans="1:2" x14ac:dyDescent="0.3">
      <c r="A2880" s="48"/>
      <c r="B2880" s="23"/>
    </row>
    <row r="2881" spans="1:2" x14ac:dyDescent="0.3">
      <c r="A2881" s="48"/>
      <c r="B2881" s="23"/>
    </row>
    <row r="2882" spans="1:2" x14ac:dyDescent="0.3">
      <c r="A2882" s="48"/>
      <c r="B2882" s="23"/>
    </row>
    <row r="2883" spans="1:2" x14ac:dyDescent="0.3">
      <c r="A2883" s="48"/>
      <c r="B2883" s="23"/>
    </row>
    <row r="2884" spans="1:2" x14ac:dyDescent="0.3">
      <c r="A2884" s="48"/>
      <c r="B2884" s="23"/>
    </row>
    <row r="2885" spans="1:2" x14ac:dyDescent="0.3">
      <c r="A2885" s="48"/>
      <c r="B2885" s="23"/>
    </row>
    <row r="2886" spans="1:2" x14ac:dyDescent="0.3">
      <c r="A2886" s="48"/>
      <c r="B2886" s="23"/>
    </row>
    <row r="2887" spans="1:2" x14ac:dyDescent="0.3">
      <c r="A2887" s="48"/>
      <c r="B2887" s="23"/>
    </row>
    <row r="2888" spans="1:2" x14ac:dyDescent="0.3">
      <c r="A2888" s="48"/>
      <c r="B2888" s="23"/>
    </row>
    <row r="2889" spans="1:2" x14ac:dyDescent="0.3">
      <c r="A2889" s="48"/>
      <c r="B2889" s="23"/>
    </row>
    <row r="2890" spans="1:2" x14ac:dyDescent="0.3">
      <c r="A2890" s="48"/>
      <c r="B2890" s="23"/>
    </row>
    <row r="2891" spans="1:2" x14ac:dyDescent="0.3">
      <c r="A2891" s="48"/>
      <c r="B2891" s="23"/>
    </row>
    <row r="2892" spans="1:2" x14ac:dyDescent="0.3">
      <c r="A2892" s="48"/>
      <c r="B2892" s="23"/>
    </row>
    <row r="2893" spans="1:2" x14ac:dyDescent="0.3">
      <c r="A2893" s="48"/>
      <c r="B2893" s="23"/>
    </row>
    <row r="2894" spans="1:2" x14ac:dyDescent="0.3">
      <c r="A2894" s="48"/>
      <c r="B2894" s="23"/>
    </row>
    <row r="2895" spans="1:2" x14ac:dyDescent="0.3">
      <c r="A2895" s="48"/>
      <c r="B2895" s="23"/>
    </row>
    <row r="2896" spans="1:2" x14ac:dyDescent="0.3">
      <c r="A2896" s="48"/>
      <c r="B2896" s="23"/>
    </row>
    <row r="2897" spans="1:2" x14ac:dyDescent="0.3">
      <c r="A2897" s="48"/>
      <c r="B2897" s="23"/>
    </row>
    <row r="2898" spans="1:2" x14ac:dyDescent="0.3">
      <c r="A2898" s="48"/>
      <c r="B2898" s="23"/>
    </row>
    <row r="2899" spans="1:2" x14ac:dyDescent="0.3">
      <c r="A2899" s="48"/>
      <c r="B2899" s="23"/>
    </row>
    <row r="2900" spans="1:2" x14ac:dyDescent="0.3">
      <c r="A2900" s="48"/>
      <c r="B2900" s="23"/>
    </row>
    <row r="2901" spans="1:2" x14ac:dyDescent="0.3">
      <c r="A2901" s="48"/>
      <c r="B2901" s="23"/>
    </row>
    <row r="2902" spans="1:2" x14ac:dyDescent="0.3">
      <c r="A2902" s="48"/>
      <c r="B2902" s="23"/>
    </row>
    <row r="2903" spans="1:2" x14ac:dyDescent="0.3">
      <c r="A2903" s="48"/>
      <c r="B2903" s="23"/>
    </row>
    <row r="2904" spans="1:2" x14ac:dyDescent="0.3">
      <c r="A2904" s="48"/>
      <c r="B2904" s="23"/>
    </row>
    <row r="2905" spans="1:2" x14ac:dyDescent="0.3">
      <c r="A2905" s="48"/>
      <c r="B2905" s="23"/>
    </row>
    <row r="2906" spans="1:2" x14ac:dyDescent="0.3">
      <c r="A2906" s="48"/>
      <c r="B2906" s="23"/>
    </row>
    <row r="2907" spans="1:2" x14ac:dyDescent="0.3">
      <c r="A2907" s="48"/>
      <c r="B2907" s="23"/>
    </row>
    <row r="2908" spans="1:2" x14ac:dyDescent="0.3">
      <c r="A2908" s="48"/>
      <c r="B2908" s="23"/>
    </row>
    <row r="2909" spans="1:2" x14ac:dyDescent="0.3">
      <c r="A2909" s="48"/>
      <c r="B2909" s="23"/>
    </row>
    <row r="2910" spans="1:2" x14ac:dyDescent="0.3">
      <c r="A2910" s="48"/>
      <c r="B2910" s="23"/>
    </row>
    <row r="2911" spans="1:2" x14ac:dyDescent="0.3">
      <c r="A2911" s="48"/>
      <c r="B2911" s="23"/>
    </row>
    <row r="2912" spans="1:2" x14ac:dyDescent="0.3">
      <c r="A2912" s="48"/>
      <c r="B2912" s="23"/>
    </row>
    <row r="2913" spans="1:2" x14ac:dyDescent="0.3">
      <c r="A2913" s="48"/>
      <c r="B2913" s="23"/>
    </row>
    <row r="2914" spans="1:2" x14ac:dyDescent="0.3">
      <c r="A2914" s="48"/>
      <c r="B2914" s="23"/>
    </row>
    <row r="2915" spans="1:2" x14ac:dyDescent="0.3">
      <c r="A2915" s="48"/>
      <c r="B2915" s="23"/>
    </row>
    <row r="2916" spans="1:2" x14ac:dyDescent="0.3">
      <c r="A2916" s="48"/>
      <c r="B2916" s="23"/>
    </row>
    <row r="2917" spans="1:2" x14ac:dyDescent="0.3">
      <c r="A2917" s="48"/>
      <c r="B2917" s="23"/>
    </row>
    <row r="2918" spans="1:2" x14ac:dyDescent="0.3">
      <c r="A2918" s="48"/>
      <c r="B2918" s="23"/>
    </row>
    <row r="2919" spans="1:2" x14ac:dyDescent="0.3">
      <c r="A2919" s="48"/>
      <c r="B2919" s="23"/>
    </row>
    <row r="2920" spans="1:2" x14ac:dyDescent="0.3">
      <c r="A2920" s="48"/>
      <c r="B2920" s="23"/>
    </row>
    <row r="2921" spans="1:2" x14ac:dyDescent="0.3">
      <c r="A2921" s="48"/>
      <c r="B2921" s="23"/>
    </row>
    <row r="2922" spans="1:2" x14ac:dyDescent="0.3">
      <c r="A2922" s="48"/>
      <c r="B2922" s="23"/>
    </row>
    <row r="2923" spans="1:2" x14ac:dyDescent="0.3">
      <c r="A2923" s="48"/>
      <c r="B2923" s="23"/>
    </row>
    <row r="2924" spans="1:2" x14ac:dyDescent="0.3">
      <c r="A2924" s="48"/>
      <c r="B2924" s="23"/>
    </row>
    <row r="2925" spans="1:2" x14ac:dyDescent="0.3">
      <c r="A2925" s="48"/>
      <c r="B2925" s="23"/>
    </row>
    <row r="2926" spans="1:2" x14ac:dyDescent="0.3">
      <c r="A2926" s="48"/>
      <c r="B2926" s="23"/>
    </row>
    <row r="2927" spans="1:2" x14ac:dyDescent="0.3">
      <c r="A2927" s="48"/>
      <c r="B2927" s="23"/>
    </row>
    <row r="2928" spans="1:2" x14ac:dyDescent="0.3">
      <c r="A2928" s="48"/>
      <c r="B2928" s="23"/>
    </row>
    <row r="2929" spans="1:2" x14ac:dyDescent="0.3">
      <c r="A2929" s="48"/>
      <c r="B2929" s="23"/>
    </row>
    <row r="2930" spans="1:2" x14ac:dyDescent="0.3">
      <c r="A2930" s="48"/>
      <c r="B2930" s="23"/>
    </row>
    <row r="2931" spans="1:2" x14ac:dyDescent="0.3">
      <c r="A2931" s="48"/>
      <c r="B2931" s="23"/>
    </row>
    <row r="2932" spans="1:2" x14ac:dyDescent="0.3">
      <c r="A2932" s="48"/>
      <c r="B2932" s="23"/>
    </row>
    <row r="2933" spans="1:2" x14ac:dyDescent="0.3">
      <c r="A2933" s="48"/>
      <c r="B2933" s="23"/>
    </row>
    <row r="2934" spans="1:2" x14ac:dyDescent="0.3">
      <c r="A2934" s="48"/>
      <c r="B2934" s="23"/>
    </row>
    <row r="2935" spans="1:2" x14ac:dyDescent="0.3">
      <c r="A2935" s="48"/>
      <c r="B2935" s="23"/>
    </row>
    <row r="2936" spans="1:2" x14ac:dyDescent="0.3">
      <c r="A2936" s="48"/>
      <c r="B2936" s="23"/>
    </row>
    <row r="2937" spans="1:2" x14ac:dyDescent="0.3">
      <c r="A2937" s="48"/>
      <c r="B2937" s="23"/>
    </row>
    <row r="2938" spans="1:2" x14ac:dyDescent="0.3">
      <c r="A2938" s="48"/>
      <c r="B2938" s="23"/>
    </row>
    <row r="2939" spans="1:2" x14ac:dyDescent="0.3">
      <c r="A2939" s="48"/>
      <c r="B2939" s="23"/>
    </row>
    <row r="2940" spans="1:2" x14ac:dyDescent="0.3">
      <c r="A2940" s="48"/>
      <c r="B2940" s="23"/>
    </row>
    <row r="2941" spans="1:2" x14ac:dyDescent="0.3">
      <c r="A2941" s="48"/>
      <c r="B2941" s="23"/>
    </row>
    <row r="2942" spans="1:2" x14ac:dyDescent="0.3">
      <c r="A2942" s="48"/>
      <c r="B2942" s="23"/>
    </row>
    <row r="2943" spans="1:2" x14ac:dyDescent="0.3">
      <c r="A2943" s="48"/>
      <c r="B2943" s="23"/>
    </row>
    <row r="2944" spans="1:2" x14ac:dyDescent="0.3">
      <c r="A2944" s="48"/>
      <c r="B2944" s="23"/>
    </row>
    <row r="2945" spans="1:2" x14ac:dyDescent="0.3">
      <c r="A2945" s="48"/>
      <c r="B2945" s="23"/>
    </row>
    <row r="2946" spans="1:2" x14ac:dyDescent="0.3">
      <c r="A2946" s="48"/>
      <c r="B2946" s="23"/>
    </row>
    <row r="2947" spans="1:2" x14ac:dyDescent="0.3">
      <c r="A2947" s="48"/>
      <c r="B2947" s="23"/>
    </row>
    <row r="2948" spans="1:2" x14ac:dyDescent="0.3">
      <c r="A2948" s="48"/>
      <c r="B2948" s="23"/>
    </row>
    <row r="2949" spans="1:2" x14ac:dyDescent="0.3">
      <c r="A2949" s="48"/>
      <c r="B2949" s="23"/>
    </row>
    <row r="2950" spans="1:2" x14ac:dyDescent="0.3">
      <c r="A2950" s="48"/>
      <c r="B2950" s="23"/>
    </row>
    <row r="2951" spans="1:2" x14ac:dyDescent="0.3">
      <c r="A2951" s="48"/>
      <c r="B2951" s="23"/>
    </row>
    <row r="2952" spans="1:2" x14ac:dyDescent="0.3">
      <c r="A2952" s="48"/>
      <c r="B2952" s="23"/>
    </row>
    <row r="2953" spans="1:2" x14ac:dyDescent="0.3">
      <c r="A2953" s="48"/>
      <c r="B2953" s="23"/>
    </row>
    <row r="2954" spans="1:2" x14ac:dyDescent="0.3">
      <c r="A2954" s="48"/>
      <c r="B2954" s="23"/>
    </row>
    <row r="2955" spans="1:2" x14ac:dyDescent="0.3">
      <c r="A2955" s="48"/>
      <c r="B2955" s="23"/>
    </row>
    <row r="2956" spans="1:2" x14ac:dyDescent="0.3">
      <c r="A2956" s="48"/>
      <c r="B2956" s="23"/>
    </row>
    <row r="2957" spans="1:2" x14ac:dyDescent="0.3">
      <c r="A2957" s="48"/>
      <c r="B2957" s="23"/>
    </row>
    <row r="2958" spans="1:2" x14ac:dyDescent="0.3">
      <c r="A2958" s="48"/>
      <c r="B2958" s="23"/>
    </row>
    <row r="2959" spans="1:2" x14ac:dyDescent="0.3">
      <c r="A2959" s="48"/>
      <c r="B2959" s="23"/>
    </row>
    <row r="2960" spans="1:2" x14ac:dyDescent="0.3">
      <c r="A2960" s="48"/>
      <c r="B2960" s="23"/>
    </row>
    <row r="2961" spans="1:2" x14ac:dyDescent="0.3">
      <c r="A2961" s="48"/>
      <c r="B2961" s="23"/>
    </row>
    <row r="2962" spans="1:2" x14ac:dyDescent="0.3">
      <c r="A2962" s="48"/>
      <c r="B2962" s="23"/>
    </row>
    <row r="2963" spans="1:2" x14ac:dyDescent="0.3">
      <c r="A2963" s="48"/>
      <c r="B2963" s="23"/>
    </row>
    <row r="2964" spans="1:2" x14ac:dyDescent="0.3">
      <c r="A2964" s="48"/>
      <c r="B2964" s="23"/>
    </row>
    <row r="2965" spans="1:2" x14ac:dyDescent="0.3">
      <c r="A2965" s="48"/>
      <c r="B2965" s="23"/>
    </row>
    <row r="2966" spans="1:2" x14ac:dyDescent="0.3">
      <c r="A2966" s="48"/>
      <c r="B2966" s="23"/>
    </row>
    <row r="2967" spans="1:2" x14ac:dyDescent="0.3">
      <c r="A2967" s="48"/>
      <c r="B2967" s="23"/>
    </row>
    <row r="2968" spans="1:2" x14ac:dyDescent="0.3">
      <c r="A2968" s="48"/>
      <c r="B2968" s="23"/>
    </row>
    <row r="2969" spans="1:2" x14ac:dyDescent="0.3">
      <c r="A2969" s="48"/>
      <c r="B2969" s="23"/>
    </row>
    <row r="2970" spans="1:2" x14ac:dyDescent="0.3">
      <c r="A2970" s="48"/>
      <c r="B2970" s="23"/>
    </row>
    <row r="2971" spans="1:2" x14ac:dyDescent="0.3">
      <c r="A2971" s="48"/>
      <c r="B2971" s="23"/>
    </row>
    <row r="2972" spans="1:2" x14ac:dyDescent="0.3">
      <c r="A2972" s="48"/>
      <c r="B2972" s="23"/>
    </row>
    <row r="2973" spans="1:2" x14ac:dyDescent="0.3">
      <c r="A2973" s="48"/>
      <c r="B2973" s="23"/>
    </row>
    <row r="2974" spans="1:2" x14ac:dyDescent="0.3">
      <c r="A2974" s="48"/>
      <c r="B2974" s="23"/>
    </row>
    <row r="2975" spans="1:2" x14ac:dyDescent="0.3">
      <c r="A2975" s="48"/>
      <c r="B2975" s="23"/>
    </row>
    <row r="2976" spans="1:2" x14ac:dyDescent="0.3">
      <c r="A2976" s="48"/>
      <c r="B2976" s="23"/>
    </row>
    <row r="2977" spans="1:2" x14ac:dyDescent="0.3">
      <c r="A2977" s="48"/>
      <c r="B2977" s="23"/>
    </row>
    <row r="2978" spans="1:2" x14ac:dyDescent="0.3">
      <c r="A2978" s="48"/>
      <c r="B2978" s="23"/>
    </row>
    <row r="2979" spans="1:2" x14ac:dyDescent="0.3">
      <c r="A2979" s="48"/>
      <c r="B2979" s="23"/>
    </row>
    <row r="2980" spans="1:2" x14ac:dyDescent="0.3">
      <c r="A2980" s="48"/>
      <c r="B2980" s="23"/>
    </row>
    <row r="2981" spans="1:2" x14ac:dyDescent="0.3">
      <c r="A2981" s="48"/>
      <c r="B2981" s="23"/>
    </row>
    <row r="2982" spans="1:2" x14ac:dyDescent="0.3">
      <c r="A2982" s="48"/>
      <c r="B2982" s="23"/>
    </row>
    <row r="2983" spans="1:2" x14ac:dyDescent="0.3">
      <c r="A2983" s="48"/>
      <c r="B2983" s="23"/>
    </row>
    <row r="2984" spans="1:2" x14ac:dyDescent="0.3">
      <c r="A2984" s="48"/>
      <c r="B2984" s="23"/>
    </row>
    <row r="2985" spans="1:2" x14ac:dyDescent="0.3">
      <c r="A2985" s="48"/>
      <c r="B2985" s="23"/>
    </row>
    <row r="2986" spans="1:2" x14ac:dyDescent="0.3">
      <c r="A2986" s="48"/>
      <c r="B2986" s="23"/>
    </row>
    <row r="2987" spans="1:2" x14ac:dyDescent="0.3">
      <c r="A2987" s="48"/>
      <c r="B2987" s="23"/>
    </row>
    <row r="2988" spans="1:2" x14ac:dyDescent="0.3">
      <c r="A2988" s="48"/>
      <c r="B2988" s="23"/>
    </row>
    <row r="2989" spans="1:2" x14ac:dyDescent="0.3">
      <c r="A2989" s="48"/>
      <c r="B2989" s="23"/>
    </row>
    <row r="2990" spans="1:2" x14ac:dyDescent="0.3">
      <c r="A2990" s="48"/>
      <c r="B2990" s="23"/>
    </row>
    <row r="2991" spans="1:2" x14ac:dyDescent="0.3">
      <c r="A2991" s="48"/>
      <c r="B2991" s="23"/>
    </row>
    <row r="2992" spans="1:2" x14ac:dyDescent="0.3">
      <c r="A2992" s="48"/>
      <c r="B2992" s="23"/>
    </row>
    <row r="2993" spans="1:2" x14ac:dyDescent="0.3">
      <c r="A2993" s="48"/>
      <c r="B2993" s="23"/>
    </row>
    <row r="2994" spans="1:2" x14ac:dyDescent="0.3">
      <c r="A2994" s="48"/>
      <c r="B2994" s="23"/>
    </row>
    <row r="2995" spans="1:2" x14ac:dyDescent="0.3">
      <c r="A2995" s="48"/>
      <c r="B2995" s="23"/>
    </row>
    <row r="2996" spans="1:2" x14ac:dyDescent="0.3">
      <c r="A2996" s="48"/>
      <c r="B2996" s="23"/>
    </row>
    <row r="2997" spans="1:2" x14ac:dyDescent="0.3">
      <c r="A2997" s="48"/>
      <c r="B2997" s="23"/>
    </row>
    <row r="2998" spans="1:2" x14ac:dyDescent="0.3">
      <c r="A2998" s="48"/>
      <c r="B2998" s="23"/>
    </row>
    <row r="2999" spans="1:2" x14ac:dyDescent="0.3">
      <c r="A2999" s="48"/>
      <c r="B2999" s="23"/>
    </row>
    <row r="3000" spans="1:2" x14ac:dyDescent="0.3">
      <c r="A3000" s="48"/>
      <c r="B3000" s="23"/>
    </row>
    <row r="3001" spans="1:2" x14ac:dyDescent="0.3">
      <c r="A3001" s="48"/>
      <c r="B3001" s="23"/>
    </row>
    <row r="3002" spans="1:2" x14ac:dyDescent="0.3">
      <c r="A3002" s="48"/>
      <c r="B3002" s="23"/>
    </row>
    <row r="3003" spans="1:2" x14ac:dyDescent="0.3">
      <c r="A3003" s="48"/>
      <c r="B3003" s="23"/>
    </row>
    <row r="3004" spans="1:2" x14ac:dyDescent="0.3">
      <c r="A3004" s="48"/>
      <c r="B3004" s="23"/>
    </row>
    <row r="3005" spans="1:2" x14ac:dyDescent="0.3">
      <c r="A3005" s="48"/>
      <c r="B3005" s="23"/>
    </row>
    <row r="3006" spans="1:2" x14ac:dyDescent="0.3">
      <c r="A3006" s="48"/>
      <c r="B3006" s="23"/>
    </row>
    <row r="3007" spans="1:2" x14ac:dyDescent="0.3">
      <c r="A3007" s="48"/>
      <c r="B3007" s="23"/>
    </row>
    <row r="3008" spans="1:2" x14ac:dyDescent="0.3">
      <c r="A3008" s="48"/>
      <c r="B3008" s="23"/>
    </row>
    <row r="3009" spans="1:2" x14ac:dyDescent="0.3">
      <c r="A3009" s="48"/>
      <c r="B3009" s="23"/>
    </row>
    <row r="3010" spans="1:2" x14ac:dyDescent="0.3">
      <c r="A3010" s="48"/>
      <c r="B3010" s="23"/>
    </row>
    <row r="3011" spans="1:2" x14ac:dyDescent="0.3">
      <c r="A3011" s="48"/>
      <c r="B3011" s="23"/>
    </row>
    <row r="3012" spans="1:2" x14ac:dyDescent="0.3">
      <c r="A3012" s="48"/>
      <c r="B3012" s="23"/>
    </row>
    <row r="3013" spans="1:2" x14ac:dyDescent="0.3">
      <c r="A3013" s="48"/>
      <c r="B3013" s="23"/>
    </row>
    <row r="3014" spans="1:2" x14ac:dyDescent="0.3">
      <c r="A3014" s="48"/>
      <c r="B3014" s="23"/>
    </row>
    <row r="3015" spans="1:2" x14ac:dyDescent="0.3">
      <c r="A3015" s="48"/>
      <c r="B3015" s="23"/>
    </row>
    <row r="3016" spans="1:2" x14ac:dyDescent="0.3">
      <c r="A3016" s="48"/>
      <c r="B3016" s="23"/>
    </row>
    <row r="3017" spans="1:2" x14ac:dyDescent="0.3">
      <c r="A3017" s="48"/>
      <c r="B3017" s="23"/>
    </row>
    <row r="3018" spans="1:2" x14ac:dyDescent="0.3">
      <c r="A3018" s="48"/>
      <c r="B3018" s="23"/>
    </row>
    <row r="3019" spans="1:2" x14ac:dyDescent="0.3">
      <c r="A3019" s="48"/>
      <c r="B3019" s="23"/>
    </row>
    <row r="3020" spans="1:2" x14ac:dyDescent="0.3">
      <c r="A3020" s="48"/>
      <c r="B3020" s="23"/>
    </row>
    <row r="3021" spans="1:2" x14ac:dyDescent="0.3">
      <c r="A3021" s="48"/>
      <c r="B3021" s="23"/>
    </row>
    <row r="3022" spans="1:2" x14ac:dyDescent="0.3">
      <c r="A3022" s="48"/>
      <c r="B3022" s="23"/>
    </row>
    <row r="3023" spans="1:2" x14ac:dyDescent="0.3">
      <c r="A3023" s="48"/>
      <c r="B3023" s="23"/>
    </row>
    <row r="3024" spans="1:2" x14ac:dyDescent="0.3">
      <c r="A3024" s="48"/>
      <c r="B3024" s="23"/>
    </row>
    <row r="3025" spans="1:2" x14ac:dyDescent="0.3">
      <c r="A3025" s="48"/>
      <c r="B3025" s="23"/>
    </row>
    <row r="3026" spans="1:2" x14ac:dyDescent="0.3">
      <c r="A3026" s="48"/>
      <c r="B3026" s="23"/>
    </row>
    <row r="3027" spans="1:2" x14ac:dyDescent="0.3">
      <c r="A3027" s="48"/>
      <c r="B3027" s="23"/>
    </row>
    <row r="3028" spans="1:2" x14ac:dyDescent="0.3">
      <c r="A3028" s="48"/>
      <c r="B3028" s="23"/>
    </row>
    <row r="3029" spans="1:2" x14ac:dyDescent="0.3">
      <c r="A3029" s="48"/>
      <c r="B3029" s="23"/>
    </row>
    <row r="3030" spans="1:2" x14ac:dyDescent="0.3">
      <c r="A3030" s="48"/>
      <c r="B3030" s="23"/>
    </row>
    <row r="3031" spans="1:2" x14ac:dyDescent="0.3">
      <c r="A3031" s="48"/>
      <c r="B3031" s="23"/>
    </row>
    <row r="3032" spans="1:2" x14ac:dyDescent="0.3">
      <c r="A3032" s="48"/>
      <c r="B3032" s="23"/>
    </row>
    <row r="3033" spans="1:2" x14ac:dyDescent="0.3">
      <c r="A3033" s="48"/>
      <c r="B3033" s="23"/>
    </row>
    <row r="3034" spans="1:2" x14ac:dyDescent="0.3">
      <c r="A3034" s="48"/>
      <c r="B3034" s="23"/>
    </row>
    <row r="3035" spans="1:2" x14ac:dyDescent="0.3">
      <c r="A3035" s="48"/>
      <c r="B3035" s="23"/>
    </row>
    <row r="3036" spans="1:2" x14ac:dyDescent="0.3">
      <c r="A3036" s="48"/>
      <c r="B3036" s="23"/>
    </row>
    <row r="3037" spans="1:2" x14ac:dyDescent="0.3">
      <c r="A3037" s="48"/>
      <c r="B3037" s="23"/>
    </row>
    <row r="3038" spans="1:2" x14ac:dyDescent="0.3">
      <c r="A3038" s="48"/>
      <c r="B3038" s="23"/>
    </row>
    <row r="3039" spans="1:2" x14ac:dyDescent="0.3">
      <c r="A3039" s="48"/>
      <c r="B3039" s="23"/>
    </row>
    <row r="3040" spans="1:2" x14ac:dyDescent="0.3">
      <c r="A3040" s="48"/>
      <c r="B3040" s="23"/>
    </row>
    <row r="3041" spans="1:2" x14ac:dyDescent="0.3">
      <c r="A3041" s="48"/>
      <c r="B3041" s="23"/>
    </row>
    <row r="3042" spans="1:2" x14ac:dyDescent="0.3">
      <c r="A3042" s="48"/>
      <c r="B3042" s="23"/>
    </row>
    <row r="3043" spans="1:2" x14ac:dyDescent="0.3">
      <c r="A3043" s="48"/>
      <c r="B3043" s="23"/>
    </row>
    <row r="3044" spans="1:2" x14ac:dyDescent="0.3">
      <c r="A3044" s="48"/>
      <c r="B3044" s="23"/>
    </row>
    <row r="3045" spans="1:2" x14ac:dyDescent="0.3">
      <c r="A3045" s="48"/>
      <c r="B3045" s="23"/>
    </row>
    <row r="3046" spans="1:2" x14ac:dyDescent="0.3">
      <c r="A3046" s="48"/>
      <c r="B3046" s="23"/>
    </row>
    <row r="3047" spans="1:2" x14ac:dyDescent="0.3">
      <c r="A3047" s="48"/>
      <c r="B3047" s="23"/>
    </row>
    <row r="3048" spans="1:2" x14ac:dyDescent="0.3">
      <c r="A3048" s="48"/>
      <c r="B3048" s="23"/>
    </row>
    <row r="3049" spans="1:2" x14ac:dyDescent="0.3">
      <c r="A3049" s="48"/>
      <c r="B3049" s="23"/>
    </row>
    <row r="3050" spans="1:2" x14ac:dyDescent="0.3">
      <c r="A3050" s="48"/>
      <c r="B3050" s="23"/>
    </row>
    <row r="3051" spans="1:2" x14ac:dyDescent="0.3">
      <c r="A3051" s="48"/>
      <c r="B3051" s="23"/>
    </row>
    <row r="3052" spans="1:2" x14ac:dyDescent="0.3">
      <c r="A3052" s="48"/>
      <c r="B3052" s="23"/>
    </row>
    <row r="3053" spans="1:2" x14ac:dyDescent="0.3">
      <c r="A3053" s="48"/>
      <c r="B3053" s="23"/>
    </row>
    <row r="3054" spans="1:2" x14ac:dyDescent="0.3">
      <c r="A3054" s="48"/>
      <c r="B3054" s="23"/>
    </row>
    <row r="3055" spans="1:2" x14ac:dyDescent="0.3">
      <c r="A3055" s="48"/>
      <c r="B3055" s="23"/>
    </row>
    <row r="3056" spans="1:2" x14ac:dyDescent="0.3">
      <c r="A3056" s="48"/>
      <c r="B3056" s="23"/>
    </row>
    <row r="3057" spans="1:2" x14ac:dyDescent="0.3">
      <c r="A3057" s="48"/>
      <c r="B3057" s="23"/>
    </row>
    <row r="3058" spans="1:2" x14ac:dyDescent="0.3">
      <c r="A3058" s="48"/>
      <c r="B3058" s="23"/>
    </row>
    <row r="3059" spans="1:2" x14ac:dyDescent="0.3">
      <c r="A3059" s="48"/>
      <c r="B3059" s="23"/>
    </row>
    <row r="3060" spans="1:2" x14ac:dyDescent="0.3">
      <c r="A3060" s="48"/>
      <c r="B3060" s="23"/>
    </row>
    <row r="3061" spans="1:2" x14ac:dyDescent="0.3">
      <c r="A3061" s="48"/>
      <c r="B3061" s="23"/>
    </row>
    <row r="3062" spans="1:2" x14ac:dyDescent="0.3">
      <c r="A3062" s="48"/>
      <c r="B3062" s="23"/>
    </row>
    <row r="3063" spans="1:2" x14ac:dyDescent="0.3">
      <c r="A3063" s="48"/>
      <c r="B3063" s="23"/>
    </row>
    <row r="3064" spans="1:2" x14ac:dyDescent="0.3">
      <c r="A3064" s="48"/>
      <c r="B3064" s="23"/>
    </row>
    <row r="3065" spans="1:2" x14ac:dyDescent="0.3">
      <c r="A3065" s="48"/>
      <c r="B3065" s="23"/>
    </row>
    <row r="3066" spans="1:2" x14ac:dyDescent="0.3">
      <c r="A3066" s="48"/>
      <c r="B3066" s="23"/>
    </row>
    <row r="3067" spans="1:2" x14ac:dyDescent="0.3">
      <c r="A3067" s="48"/>
      <c r="B3067" s="23"/>
    </row>
    <row r="3068" spans="1:2" x14ac:dyDescent="0.3">
      <c r="A3068" s="48"/>
      <c r="B3068" s="23"/>
    </row>
    <row r="3069" spans="1:2" x14ac:dyDescent="0.3">
      <c r="A3069" s="48"/>
      <c r="B3069" s="23"/>
    </row>
    <row r="3070" spans="1:2" x14ac:dyDescent="0.3">
      <c r="A3070" s="48"/>
      <c r="B3070" s="23"/>
    </row>
    <row r="3071" spans="1:2" x14ac:dyDescent="0.3">
      <c r="A3071" s="48"/>
      <c r="B3071" s="23"/>
    </row>
    <row r="3072" spans="1:2" x14ac:dyDescent="0.3">
      <c r="A3072" s="48"/>
      <c r="B3072" s="23"/>
    </row>
    <row r="3073" spans="1:2" x14ac:dyDescent="0.3">
      <c r="A3073" s="48"/>
      <c r="B3073" s="23"/>
    </row>
    <row r="3074" spans="1:2" x14ac:dyDescent="0.3">
      <c r="A3074" s="48"/>
      <c r="B3074" s="23"/>
    </row>
    <row r="3075" spans="1:2" x14ac:dyDescent="0.3">
      <c r="A3075" s="48"/>
      <c r="B3075" s="23"/>
    </row>
    <row r="3076" spans="1:2" x14ac:dyDescent="0.3">
      <c r="A3076" s="48"/>
      <c r="B3076" s="23"/>
    </row>
    <row r="3077" spans="1:2" x14ac:dyDescent="0.3">
      <c r="A3077" s="48"/>
      <c r="B3077" s="23"/>
    </row>
    <row r="3078" spans="1:2" x14ac:dyDescent="0.3">
      <c r="A3078" s="48"/>
      <c r="B3078" s="23"/>
    </row>
    <row r="3079" spans="1:2" x14ac:dyDescent="0.3">
      <c r="A3079" s="48"/>
      <c r="B3079" s="23"/>
    </row>
    <row r="3080" spans="1:2" x14ac:dyDescent="0.3">
      <c r="A3080" s="48"/>
      <c r="B3080" s="23"/>
    </row>
    <row r="3081" spans="1:2" x14ac:dyDescent="0.3">
      <c r="A3081" s="48"/>
      <c r="B3081" s="23"/>
    </row>
    <row r="3082" spans="1:2" x14ac:dyDescent="0.3">
      <c r="A3082" s="48"/>
      <c r="B3082" s="23"/>
    </row>
    <row r="3083" spans="1:2" x14ac:dyDescent="0.3">
      <c r="A3083" s="48"/>
      <c r="B3083" s="23"/>
    </row>
    <row r="3084" spans="1:2" x14ac:dyDescent="0.3">
      <c r="A3084" s="48"/>
      <c r="B3084" s="23"/>
    </row>
    <row r="3085" spans="1:2" x14ac:dyDescent="0.3">
      <c r="A3085" s="48"/>
      <c r="B3085" s="23"/>
    </row>
    <row r="3086" spans="1:2" x14ac:dyDescent="0.3">
      <c r="A3086" s="48"/>
      <c r="B3086" s="23"/>
    </row>
    <row r="3087" spans="1:2" x14ac:dyDescent="0.3">
      <c r="A3087" s="48"/>
      <c r="B3087" s="23"/>
    </row>
    <row r="3088" spans="1:2" x14ac:dyDescent="0.3">
      <c r="A3088" s="48"/>
      <c r="B3088" s="23"/>
    </row>
    <row r="3089" spans="1:2" x14ac:dyDescent="0.3">
      <c r="A3089" s="48"/>
      <c r="B3089" s="23"/>
    </row>
    <row r="3090" spans="1:2" x14ac:dyDescent="0.3">
      <c r="A3090" s="48"/>
      <c r="B3090" s="23"/>
    </row>
    <row r="3091" spans="1:2" x14ac:dyDescent="0.3">
      <c r="A3091" s="48"/>
      <c r="B3091" s="23"/>
    </row>
    <row r="3092" spans="1:2" x14ac:dyDescent="0.3">
      <c r="A3092" s="48"/>
      <c r="B3092" s="23"/>
    </row>
    <row r="3093" spans="1:2" x14ac:dyDescent="0.3">
      <c r="A3093" s="48"/>
      <c r="B3093" s="23"/>
    </row>
    <row r="3094" spans="1:2" x14ac:dyDescent="0.3">
      <c r="A3094" s="48"/>
      <c r="B3094" s="23"/>
    </row>
    <row r="3095" spans="1:2" x14ac:dyDescent="0.3">
      <c r="A3095" s="48"/>
      <c r="B3095" s="23"/>
    </row>
    <row r="3096" spans="1:2" x14ac:dyDescent="0.3">
      <c r="A3096" s="48"/>
      <c r="B3096" s="23"/>
    </row>
    <row r="3097" spans="1:2" x14ac:dyDescent="0.3">
      <c r="A3097" s="48"/>
      <c r="B3097" s="23"/>
    </row>
    <row r="3098" spans="1:2" x14ac:dyDescent="0.3">
      <c r="A3098" s="48"/>
      <c r="B3098" s="23"/>
    </row>
    <row r="3099" spans="1:2" x14ac:dyDescent="0.3">
      <c r="A3099" s="48"/>
      <c r="B3099" s="23"/>
    </row>
    <row r="3100" spans="1:2" x14ac:dyDescent="0.3">
      <c r="A3100" s="48"/>
      <c r="B3100" s="23"/>
    </row>
    <row r="3101" spans="1:2" x14ac:dyDescent="0.3">
      <c r="A3101" s="48"/>
      <c r="B3101" s="23"/>
    </row>
    <row r="3102" spans="1:2" x14ac:dyDescent="0.3">
      <c r="A3102" s="48"/>
      <c r="B3102" s="23"/>
    </row>
    <row r="3103" spans="1:2" x14ac:dyDescent="0.3">
      <c r="A3103" s="48"/>
      <c r="B3103" s="23"/>
    </row>
    <row r="3104" spans="1:2" x14ac:dyDescent="0.3">
      <c r="A3104" s="48"/>
      <c r="B3104" s="23"/>
    </row>
    <row r="3105" spans="1:2" x14ac:dyDescent="0.3">
      <c r="A3105" s="48"/>
      <c r="B3105" s="23"/>
    </row>
    <row r="3106" spans="1:2" x14ac:dyDescent="0.3">
      <c r="A3106" s="48"/>
      <c r="B3106" s="23"/>
    </row>
    <row r="3107" spans="1:2" x14ac:dyDescent="0.3">
      <c r="A3107" s="48"/>
      <c r="B3107" s="23"/>
    </row>
    <row r="3108" spans="1:2" x14ac:dyDescent="0.3">
      <c r="A3108" s="48"/>
      <c r="B3108" s="23"/>
    </row>
    <row r="3109" spans="1:2" x14ac:dyDescent="0.3">
      <c r="A3109" s="48"/>
      <c r="B3109" s="23"/>
    </row>
    <row r="3110" spans="1:2" x14ac:dyDescent="0.3">
      <c r="A3110" s="48"/>
      <c r="B3110" s="23"/>
    </row>
    <row r="3111" spans="1:2" x14ac:dyDescent="0.3">
      <c r="A3111" s="48"/>
      <c r="B3111" s="23"/>
    </row>
    <row r="3112" spans="1:2" x14ac:dyDescent="0.3">
      <c r="A3112" s="48"/>
      <c r="B3112" s="23"/>
    </row>
    <row r="3113" spans="1:2" x14ac:dyDescent="0.3">
      <c r="A3113" s="48"/>
      <c r="B3113" s="23"/>
    </row>
    <row r="3114" spans="1:2" x14ac:dyDescent="0.3">
      <c r="A3114" s="48"/>
      <c r="B3114" s="23"/>
    </row>
    <row r="3115" spans="1:2" x14ac:dyDescent="0.3">
      <c r="A3115" s="48"/>
      <c r="B3115" s="23"/>
    </row>
    <row r="3116" spans="1:2" x14ac:dyDescent="0.3">
      <c r="A3116" s="48"/>
      <c r="B3116" s="23"/>
    </row>
    <row r="3117" spans="1:2" x14ac:dyDescent="0.3">
      <c r="A3117" s="48"/>
      <c r="B3117" s="23"/>
    </row>
    <row r="3118" spans="1:2" x14ac:dyDescent="0.3">
      <c r="A3118" s="48"/>
      <c r="B3118" s="23"/>
    </row>
    <row r="3119" spans="1:2" x14ac:dyDescent="0.3">
      <c r="A3119" s="48"/>
      <c r="B3119" s="23"/>
    </row>
    <row r="3120" spans="1:2" x14ac:dyDescent="0.3">
      <c r="A3120" s="48"/>
      <c r="B3120" s="23"/>
    </row>
    <row r="3121" spans="1:2" x14ac:dyDescent="0.3">
      <c r="A3121" s="48"/>
      <c r="B3121" s="23"/>
    </row>
    <row r="3122" spans="1:2" x14ac:dyDescent="0.3">
      <c r="A3122" s="48"/>
      <c r="B3122" s="23"/>
    </row>
    <row r="3123" spans="1:2" x14ac:dyDescent="0.3">
      <c r="A3123" s="48"/>
      <c r="B3123" s="23"/>
    </row>
    <row r="3124" spans="1:2" x14ac:dyDescent="0.3">
      <c r="A3124" s="48"/>
      <c r="B3124" s="23"/>
    </row>
    <row r="3125" spans="1:2" x14ac:dyDescent="0.3">
      <c r="A3125" s="48"/>
      <c r="B3125" s="23"/>
    </row>
    <row r="3126" spans="1:2" x14ac:dyDescent="0.3">
      <c r="A3126" s="48"/>
      <c r="B3126" s="23"/>
    </row>
    <row r="3127" spans="1:2" x14ac:dyDescent="0.3">
      <c r="A3127" s="48"/>
      <c r="B3127" s="23"/>
    </row>
    <row r="3128" spans="1:2" x14ac:dyDescent="0.3">
      <c r="A3128" s="48"/>
      <c r="B3128" s="23"/>
    </row>
    <row r="3129" spans="1:2" x14ac:dyDescent="0.3">
      <c r="A3129" s="48"/>
      <c r="B3129" s="23"/>
    </row>
    <row r="3130" spans="1:2" x14ac:dyDescent="0.3">
      <c r="A3130" s="48"/>
      <c r="B3130" s="23"/>
    </row>
    <row r="3131" spans="1:2" x14ac:dyDescent="0.3">
      <c r="A3131" s="48"/>
      <c r="B3131" s="23"/>
    </row>
    <row r="3132" spans="1:2" x14ac:dyDescent="0.3">
      <c r="A3132" s="48"/>
      <c r="B3132" s="23"/>
    </row>
    <row r="3133" spans="1:2" x14ac:dyDescent="0.3">
      <c r="A3133" s="48"/>
      <c r="B3133" s="23"/>
    </row>
    <row r="3134" spans="1:2" x14ac:dyDescent="0.3">
      <c r="A3134" s="48"/>
      <c r="B3134" s="23"/>
    </row>
    <row r="3135" spans="1:2" x14ac:dyDescent="0.3">
      <c r="A3135" s="48"/>
      <c r="B3135" s="23"/>
    </row>
    <row r="3136" spans="1:2" x14ac:dyDescent="0.3">
      <c r="A3136" s="48"/>
      <c r="B3136" s="23"/>
    </row>
    <row r="3137" spans="1:2" x14ac:dyDescent="0.3">
      <c r="A3137" s="48"/>
      <c r="B3137" s="23"/>
    </row>
    <row r="3138" spans="1:2" x14ac:dyDescent="0.3">
      <c r="A3138" s="48"/>
      <c r="B3138" s="23"/>
    </row>
    <row r="3139" spans="1:2" x14ac:dyDescent="0.3">
      <c r="A3139" s="48"/>
      <c r="B3139" s="23"/>
    </row>
    <row r="3140" spans="1:2" x14ac:dyDescent="0.3">
      <c r="A3140" s="48"/>
      <c r="B3140" s="23"/>
    </row>
    <row r="3141" spans="1:2" x14ac:dyDescent="0.3">
      <c r="A3141" s="48"/>
      <c r="B3141" s="23"/>
    </row>
    <row r="3142" spans="1:2" x14ac:dyDescent="0.3">
      <c r="A3142" s="48"/>
      <c r="B3142" s="23"/>
    </row>
    <row r="3143" spans="1:2" x14ac:dyDescent="0.3">
      <c r="A3143" s="48"/>
      <c r="B3143" s="23"/>
    </row>
    <row r="3144" spans="1:2" x14ac:dyDescent="0.3">
      <c r="A3144" s="48"/>
      <c r="B3144" s="23"/>
    </row>
    <row r="3145" spans="1:2" x14ac:dyDescent="0.3">
      <c r="A3145" s="48"/>
      <c r="B3145" s="23"/>
    </row>
    <row r="3146" spans="1:2" x14ac:dyDescent="0.3">
      <c r="A3146" s="48"/>
      <c r="B3146" s="23"/>
    </row>
    <row r="3147" spans="1:2" x14ac:dyDescent="0.3">
      <c r="A3147" s="48"/>
      <c r="B3147" s="23"/>
    </row>
    <row r="3148" spans="1:2" x14ac:dyDescent="0.3">
      <c r="A3148" s="48"/>
      <c r="B3148" s="23"/>
    </row>
    <row r="3149" spans="1:2" x14ac:dyDescent="0.3">
      <c r="A3149" s="48"/>
      <c r="B3149" s="23"/>
    </row>
    <row r="3150" spans="1:2" x14ac:dyDescent="0.3">
      <c r="A3150" s="48"/>
      <c r="B3150" s="23"/>
    </row>
    <row r="3151" spans="1:2" x14ac:dyDescent="0.3">
      <c r="A3151" s="48"/>
      <c r="B3151" s="23"/>
    </row>
    <row r="3152" spans="1:2" x14ac:dyDescent="0.3">
      <c r="A3152" s="48"/>
      <c r="B3152" s="23"/>
    </row>
    <row r="3153" spans="1:2" x14ac:dyDescent="0.3">
      <c r="A3153" s="48"/>
      <c r="B3153" s="23"/>
    </row>
    <row r="3154" spans="1:2" x14ac:dyDescent="0.3">
      <c r="A3154" s="48"/>
      <c r="B3154" s="23"/>
    </row>
    <row r="3155" spans="1:2" x14ac:dyDescent="0.3">
      <c r="A3155" s="48"/>
      <c r="B3155" s="23"/>
    </row>
    <row r="3156" spans="1:2" x14ac:dyDescent="0.3">
      <c r="A3156" s="48"/>
      <c r="B3156" s="23"/>
    </row>
    <row r="3157" spans="1:2" x14ac:dyDescent="0.3">
      <c r="A3157" s="48"/>
      <c r="B3157" s="23"/>
    </row>
    <row r="3158" spans="1:2" x14ac:dyDescent="0.3">
      <c r="A3158" s="48"/>
      <c r="B3158" s="23"/>
    </row>
    <row r="3159" spans="1:2" x14ac:dyDescent="0.3">
      <c r="A3159" s="48"/>
      <c r="B3159" s="23"/>
    </row>
    <row r="3160" spans="1:2" x14ac:dyDescent="0.3">
      <c r="A3160" s="48"/>
      <c r="B3160" s="23"/>
    </row>
    <row r="3161" spans="1:2" x14ac:dyDescent="0.3">
      <c r="A3161" s="48"/>
      <c r="B3161" s="23"/>
    </row>
    <row r="3162" spans="1:2" x14ac:dyDescent="0.3">
      <c r="A3162" s="48"/>
      <c r="B3162" s="23"/>
    </row>
    <row r="3163" spans="1:2" x14ac:dyDescent="0.3">
      <c r="A3163" s="48"/>
      <c r="B3163" s="23"/>
    </row>
    <row r="3164" spans="1:2" x14ac:dyDescent="0.3">
      <c r="A3164" s="48"/>
      <c r="B3164" s="23"/>
    </row>
    <row r="3165" spans="1:2" x14ac:dyDescent="0.3">
      <c r="A3165" s="48"/>
      <c r="B3165" s="23"/>
    </row>
    <row r="3166" spans="1:2" x14ac:dyDescent="0.3">
      <c r="A3166" s="48"/>
      <c r="B3166" s="23"/>
    </row>
    <row r="3167" spans="1:2" x14ac:dyDescent="0.3">
      <c r="A3167" s="48"/>
      <c r="B3167" s="23"/>
    </row>
    <row r="3168" spans="1:2" x14ac:dyDescent="0.3">
      <c r="A3168" s="48"/>
      <c r="B3168" s="23"/>
    </row>
    <row r="3169" spans="1:2" x14ac:dyDescent="0.3">
      <c r="A3169" s="48"/>
      <c r="B3169" s="23"/>
    </row>
    <row r="3170" spans="1:2" x14ac:dyDescent="0.3">
      <c r="A3170" s="48"/>
      <c r="B3170" s="23"/>
    </row>
    <row r="3171" spans="1:2" x14ac:dyDescent="0.3">
      <c r="A3171" s="48"/>
      <c r="B3171" s="23"/>
    </row>
    <row r="3172" spans="1:2" x14ac:dyDescent="0.3">
      <c r="A3172" s="48"/>
      <c r="B3172" s="23"/>
    </row>
    <row r="3173" spans="1:2" x14ac:dyDescent="0.3">
      <c r="A3173" s="48"/>
      <c r="B3173" s="23"/>
    </row>
    <row r="3174" spans="1:2" x14ac:dyDescent="0.3">
      <c r="A3174" s="48"/>
      <c r="B3174" s="23"/>
    </row>
    <row r="3175" spans="1:2" x14ac:dyDescent="0.3">
      <c r="A3175" s="48"/>
      <c r="B3175" s="23"/>
    </row>
    <row r="3176" spans="1:2" x14ac:dyDescent="0.3">
      <c r="A3176" s="48"/>
      <c r="B3176" s="23"/>
    </row>
    <row r="3177" spans="1:2" x14ac:dyDescent="0.3">
      <c r="A3177" s="48"/>
      <c r="B3177" s="23"/>
    </row>
    <row r="3178" spans="1:2" x14ac:dyDescent="0.3">
      <c r="A3178" s="48"/>
      <c r="B3178" s="23"/>
    </row>
    <row r="3179" spans="1:2" x14ac:dyDescent="0.3">
      <c r="A3179" s="48"/>
      <c r="B3179" s="23"/>
    </row>
    <row r="3180" spans="1:2" x14ac:dyDescent="0.3">
      <c r="A3180" s="48"/>
      <c r="B3180" s="23"/>
    </row>
    <row r="3181" spans="1:2" x14ac:dyDescent="0.3">
      <c r="A3181" s="48"/>
      <c r="B3181" s="23"/>
    </row>
    <row r="3182" spans="1:2" x14ac:dyDescent="0.3">
      <c r="A3182" s="48"/>
      <c r="B3182" s="23"/>
    </row>
    <row r="3183" spans="1:2" x14ac:dyDescent="0.3">
      <c r="A3183" s="48"/>
      <c r="B3183" s="23"/>
    </row>
    <row r="3184" spans="1:2" x14ac:dyDescent="0.3">
      <c r="A3184" s="48"/>
      <c r="B3184" s="23"/>
    </row>
    <row r="3185" spans="1:2" x14ac:dyDescent="0.3">
      <c r="A3185" s="48"/>
      <c r="B3185" s="23"/>
    </row>
    <row r="3186" spans="1:2" x14ac:dyDescent="0.3">
      <c r="A3186" s="48"/>
      <c r="B3186" s="23"/>
    </row>
    <row r="3187" spans="1:2" x14ac:dyDescent="0.3">
      <c r="A3187" s="48"/>
      <c r="B3187" s="23"/>
    </row>
    <row r="3188" spans="1:2" x14ac:dyDescent="0.3">
      <c r="A3188" s="48"/>
      <c r="B3188" s="23"/>
    </row>
    <row r="3189" spans="1:2" x14ac:dyDescent="0.3">
      <c r="A3189" s="48"/>
      <c r="B3189" s="23"/>
    </row>
    <row r="3190" spans="1:2" x14ac:dyDescent="0.3">
      <c r="A3190" s="48"/>
      <c r="B3190" s="23"/>
    </row>
    <row r="3191" spans="1:2" x14ac:dyDescent="0.3">
      <c r="A3191" s="48"/>
      <c r="B3191" s="23"/>
    </row>
    <row r="3192" spans="1:2" x14ac:dyDescent="0.3">
      <c r="A3192" s="48"/>
      <c r="B3192" s="23"/>
    </row>
    <row r="3193" spans="1:2" x14ac:dyDescent="0.3">
      <c r="A3193" s="48"/>
      <c r="B3193" s="23"/>
    </row>
    <row r="3194" spans="1:2" x14ac:dyDescent="0.3">
      <c r="A3194" s="48"/>
      <c r="B3194" s="23"/>
    </row>
    <row r="3195" spans="1:2" x14ac:dyDescent="0.3">
      <c r="A3195" s="48"/>
      <c r="B3195" s="23"/>
    </row>
    <row r="3196" spans="1:2" x14ac:dyDescent="0.3">
      <c r="A3196" s="48"/>
      <c r="B3196" s="23"/>
    </row>
    <row r="3197" spans="1:2" x14ac:dyDescent="0.3">
      <c r="A3197" s="48"/>
      <c r="B3197" s="23"/>
    </row>
    <row r="3198" spans="1:2" x14ac:dyDescent="0.3">
      <c r="A3198" s="48"/>
      <c r="B3198" s="23"/>
    </row>
    <row r="3199" spans="1:2" x14ac:dyDescent="0.3">
      <c r="A3199" s="48"/>
      <c r="B3199" s="23"/>
    </row>
    <row r="3200" spans="1:2" x14ac:dyDescent="0.3">
      <c r="A3200" s="48"/>
      <c r="B3200" s="23"/>
    </row>
    <row r="3201" spans="1:2" x14ac:dyDescent="0.3">
      <c r="A3201" s="48"/>
      <c r="B3201" s="23"/>
    </row>
    <row r="3202" spans="1:2" x14ac:dyDescent="0.3">
      <c r="A3202" s="48"/>
      <c r="B3202" s="23"/>
    </row>
    <row r="3203" spans="1:2" x14ac:dyDescent="0.3">
      <c r="A3203" s="48"/>
      <c r="B3203" s="23"/>
    </row>
    <row r="3204" spans="1:2" x14ac:dyDescent="0.3">
      <c r="A3204" s="48"/>
      <c r="B3204" s="23"/>
    </row>
    <row r="3205" spans="1:2" x14ac:dyDescent="0.3">
      <c r="A3205" s="48"/>
      <c r="B3205" s="23"/>
    </row>
    <row r="3206" spans="1:2" x14ac:dyDescent="0.3">
      <c r="A3206" s="48"/>
      <c r="B3206" s="23"/>
    </row>
    <row r="3207" spans="1:2" x14ac:dyDescent="0.3">
      <c r="A3207" s="48"/>
      <c r="B3207" s="23"/>
    </row>
    <row r="3208" spans="1:2" x14ac:dyDescent="0.3">
      <c r="A3208" s="48"/>
      <c r="B3208" s="23"/>
    </row>
    <row r="3209" spans="1:2" x14ac:dyDescent="0.3">
      <c r="A3209" s="48"/>
      <c r="B3209" s="23"/>
    </row>
    <row r="3210" spans="1:2" x14ac:dyDescent="0.3">
      <c r="A3210" s="48"/>
      <c r="B3210" s="23"/>
    </row>
    <row r="3211" spans="1:2" x14ac:dyDescent="0.3">
      <c r="A3211" s="48"/>
      <c r="B3211" s="23"/>
    </row>
    <row r="3212" spans="1:2" x14ac:dyDescent="0.3">
      <c r="A3212" s="48"/>
      <c r="B3212" s="23"/>
    </row>
    <row r="3213" spans="1:2" x14ac:dyDescent="0.3">
      <c r="A3213" s="48"/>
      <c r="B3213" s="23"/>
    </row>
    <row r="3214" spans="1:2" x14ac:dyDescent="0.3">
      <c r="A3214" s="48"/>
      <c r="B3214" s="23"/>
    </row>
    <row r="3215" spans="1:2" x14ac:dyDescent="0.3">
      <c r="A3215" s="48"/>
      <c r="B3215" s="23"/>
    </row>
    <row r="3216" spans="1:2" x14ac:dyDescent="0.3">
      <c r="A3216" s="48"/>
      <c r="B3216" s="23"/>
    </row>
    <row r="3217" spans="1:2" x14ac:dyDescent="0.3">
      <c r="A3217" s="48"/>
      <c r="B3217" s="23"/>
    </row>
    <row r="3218" spans="1:2" x14ac:dyDescent="0.3">
      <c r="A3218" s="48"/>
      <c r="B3218" s="23"/>
    </row>
    <row r="3219" spans="1:2" x14ac:dyDescent="0.3">
      <c r="A3219" s="48"/>
      <c r="B3219" s="23"/>
    </row>
    <row r="3220" spans="1:2" x14ac:dyDescent="0.3">
      <c r="A3220" s="48"/>
      <c r="B3220" s="23"/>
    </row>
    <row r="3221" spans="1:2" x14ac:dyDescent="0.3">
      <c r="A3221" s="48"/>
      <c r="B3221" s="23"/>
    </row>
    <row r="3222" spans="1:2" x14ac:dyDescent="0.3">
      <c r="A3222" s="48"/>
      <c r="B3222" s="23"/>
    </row>
    <row r="3223" spans="1:2" x14ac:dyDescent="0.3">
      <c r="A3223" s="48"/>
      <c r="B3223" s="23"/>
    </row>
    <row r="3224" spans="1:2" x14ac:dyDescent="0.3">
      <c r="A3224" s="48"/>
      <c r="B3224" s="23"/>
    </row>
    <row r="3225" spans="1:2" x14ac:dyDescent="0.3">
      <c r="A3225" s="48"/>
      <c r="B3225" s="23"/>
    </row>
    <row r="3226" spans="1:2" x14ac:dyDescent="0.3">
      <c r="A3226" s="48"/>
      <c r="B3226" s="23"/>
    </row>
    <row r="3227" spans="1:2" x14ac:dyDescent="0.3">
      <c r="A3227" s="48"/>
      <c r="B3227" s="23"/>
    </row>
    <row r="3228" spans="1:2" x14ac:dyDescent="0.3">
      <c r="A3228" s="48"/>
      <c r="B3228" s="23"/>
    </row>
    <row r="3229" spans="1:2" x14ac:dyDescent="0.3">
      <c r="A3229" s="48"/>
      <c r="B3229" s="23"/>
    </row>
    <row r="3230" spans="1:2" x14ac:dyDescent="0.3">
      <c r="A3230" s="48"/>
      <c r="B3230" s="23"/>
    </row>
    <row r="3231" spans="1:2" x14ac:dyDescent="0.3">
      <c r="A3231" s="48"/>
      <c r="B3231" s="23"/>
    </row>
    <row r="3232" spans="1:2" x14ac:dyDescent="0.3">
      <c r="A3232" s="48"/>
      <c r="B3232" s="23"/>
    </row>
    <row r="3233" spans="1:2" x14ac:dyDescent="0.3">
      <c r="A3233" s="48"/>
      <c r="B3233" s="23"/>
    </row>
    <row r="3234" spans="1:2" x14ac:dyDescent="0.3">
      <c r="A3234" s="48"/>
      <c r="B3234" s="23"/>
    </row>
    <row r="3235" spans="1:2" x14ac:dyDescent="0.3">
      <c r="A3235" s="48"/>
      <c r="B3235" s="23"/>
    </row>
    <row r="3236" spans="1:2" x14ac:dyDescent="0.3">
      <c r="A3236" s="48"/>
      <c r="B3236" s="23"/>
    </row>
    <row r="3237" spans="1:2" x14ac:dyDescent="0.3">
      <c r="A3237" s="48"/>
      <c r="B3237" s="23"/>
    </row>
    <row r="3238" spans="1:2" x14ac:dyDescent="0.3">
      <c r="A3238" s="48"/>
      <c r="B3238" s="23"/>
    </row>
    <row r="3239" spans="1:2" x14ac:dyDescent="0.3">
      <c r="A3239" s="48"/>
      <c r="B3239" s="23"/>
    </row>
    <row r="3240" spans="1:2" x14ac:dyDescent="0.3">
      <c r="A3240" s="48"/>
      <c r="B3240" s="23"/>
    </row>
    <row r="3241" spans="1:2" x14ac:dyDescent="0.3">
      <c r="A3241" s="48"/>
      <c r="B3241" s="23"/>
    </row>
    <row r="3242" spans="1:2" x14ac:dyDescent="0.3">
      <c r="A3242" s="48"/>
      <c r="B3242" s="23"/>
    </row>
    <row r="3243" spans="1:2" x14ac:dyDescent="0.3">
      <c r="A3243" s="48"/>
      <c r="B3243" s="23"/>
    </row>
    <row r="3244" spans="1:2" x14ac:dyDescent="0.3">
      <c r="A3244" s="48"/>
      <c r="B3244" s="23"/>
    </row>
    <row r="3245" spans="1:2" x14ac:dyDescent="0.3">
      <c r="A3245" s="48"/>
      <c r="B3245" s="23"/>
    </row>
    <row r="3246" spans="1:2" x14ac:dyDescent="0.3">
      <c r="A3246" s="48"/>
      <c r="B3246" s="23"/>
    </row>
    <row r="3247" spans="1:2" x14ac:dyDescent="0.3">
      <c r="A3247" s="48"/>
      <c r="B3247" s="23"/>
    </row>
    <row r="3248" spans="1:2" x14ac:dyDescent="0.3">
      <c r="A3248" s="48"/>
      <c r="B3248" s="23"/>
    </row>
    <row r="3249" spans="1:2" x14ac:dyDescent="0.3">
      <c r="A3249" s="48"/>
      <c r="B3249" s="23"/>
    </row>
    <row r="3250" spans="1:2" x14ac:dyDescent="0.3">
      <c r="A3250" s="48"/>
      <c r="B3250" s="23"/>
    </row>
    <row r="3251" spans="1:2" x14ac:dyDescent="0.3">
      <c r="A3251" s="48"/>
      <c r="B3251" s="23"/>
    </row>
    <row r="3252" spans="1:2" x14ac:dyDescent="0.3">
      <c r="A3252" s="48"/>
      <c r="B3252" s="23"/>
    </row>
    <row r="3253" spans="1:2" x14ac:dyDescent="0.3">
      <c r="A3253" s="48"/>
      <c r="B3253" s="23"/>
    </row>
    <row r="3254" spans="1:2" x14ac:dyDescent="0.3">
      <c r="A3254" s="48"/>
      <c r="B3254" s="23"/>
    </row>
    <row r="3255" spans="1:2" x14ac:dyDescent="0.3">
      <c r="A3255" s="48"/>
      <c r="B3255" s="23"/>
    </row>
    <row r="3256" spans="1:2" x14ac:dyDescent="0.3">
      <c r="A3256" s="48"/>
      <c r="B3256" s="23"/>
    </row>
    <row r="3257" spans="1:2" x14ac:dyDescent="0.3">
      <c r="A3257" s="48"/>
      <c r="B3257" s="23"/>
    </row>
    <row r="3258" spans="1:2" x14ac:dyDescent="0.3">
      <c r="A3258" s="48"/>
      <c r="B3258" s="23"/>
    </row>
    <row r="3259" spans="1:2" x14ac:dyDescent="0.3">
      <c r="A3259" s="48"/>
      <c r="B3259" s="23"/>
    </row>
    <row r="3260" spans="1:2" x14ac:dyDescent="0.3">
      <c r="A3260" s="48"/>
      <c r="B3260" s="23"/>
    </row>
    <row r="3261" spans="1:2" x14ac:dyDescent="0.3">
      <c r="A3261" s="48"/>
      <c r="B3261" s="23"/>
    </row>
    <row r="3262" spans="1:2" x14ac:dyDescent="0.3">
      <c r="A3262" s="48"/>
      <c r="B3262" s="23"/>
    </row>
    <row r="3263" spans="1:2" x14ac:dyDescent="0.3">
      <c r="A3263" s="48"/>
      <c r="B3263" s="23"/>
    </row>
    <row r="3264" spans="1:2" x14ac:dyDescent="0.3">
      <c r="A3264" s="48"/>
      <c r="B3264" s="23"/>
    </row>
    <row r="3265" spans="1:2" x14ac:dyDescent="0.3">
      <c r="A3265" s="48"/>
      <c r="B3265" s="23"/>
    </row>
    <row r="3266" spans="1:2" x14ac:dyDescent="0.3">
      <c r="A3266" s="48"/>
      <c r="B3266" s="23"/>
    </row>
    <row r="3267" spans="1:2" x14ac:dyDescent="0.3">
      <c r="A3267" s="48"/>
      <c r="B3267" s="23"/>
    </row>
    <row r="3268" spans="1:2" x14ac:dyDescent="0.3">
      <c r="A3268" s="48"/>
      <c r="B3268" s="23"/>
    </row>
    <row r="3269" spans="1:2" x14ac:dyDescent="0.3">
      <c r="A3269" s="48"/>
      <c r="B3269" s="23"/>
    </row>
    <row r="3270" spans="1:2" x14ac:dyDescent="0.3">
      <c r="A3270" s="48"/>
      <c r="B3270" s="23"/>
    </row>
    <row r="3271" spans="1:2" x14ac:dyDescent="0.3">
      <c r="A3271" s="48"/>
      <c r="B3271" s="23"/>
    </row>
    <row r="3272" spans="1:2" x14ac:dyDescent="0.3">
      <c r="A3272" s="48"/>
      <c r="B3272" s="23"/>
    </row>
    <row r="3273" spans="1:2" x14ac:dyDescent="0.3">
      <c r="A3273" s="48"/>
      <c r="B3273" s="23"/>
    </row>
    <row r="3274" spans="1:2" x14ac:dyDescent="0.3">
      <c r="A3274" s="48"/>
      <c r="B3274" s="23"/>
    </row>
    <row r="3275" spans="1:2" x14ac:dyDescent="0.3">
      <c r="A3275" s="48"/>
      <c r="B3275" s="23"/>
    </row>
    <row r="3276" spans="1:2" x14ac:dyDescent="0.3">
      <c r="A3276" s="48"/>
      <c r="B3276" s="23"/>
    </row>
    <row r="3277" spans="1:2" x14ac:dyDescent="0.3">
      <c r="A3277" s="48"/>
      <c r="B3277" s="23"/>
    </row>
    <row r="3278" spans="1:2" x14ac:dyDescent="0.3">
      <c r="A3278" s="48"/>
      <c r="B3278" s="23"/>
    </row>
    <row r="3279" spans="1:2" x14ac:dyDescent="0.3">
      <c r="A3279" s="48"/>
      <c r="B3279" s="23"/>
    </row>
    <row r="3280" spans="1:2" x14ac:dyDescent="0.3">
      <c r="A3280" s="48"/>
      <c r="B3280" s="23"/>
    </row>
    <row r="3281" spans="1:2" x14ac:dyDescent="0.3">
      <c r="A3281" s="48"/>
      <c r="B3281" s="23"/>
    </row>
    <row r="3282" spans="1:2" x14ac:dyDescent="0.3">
      <c r="A3282" s="48"/>
      <c r="B3282" s="23"/>
    </row>
    <row r="3283" spans="1:2" x14ac:dyDescent="0.3">
      <c r="A3283" s="48"/>
      <c r="B3283" s="23"/>
    </row>
    <row r="3284" spans="1:2" x14ac:dyDescent="0.3">
      <c r="A3284" s="48"/>
      <c r="B3284" s="23"/>
    </row>
    <row r="3285" spans="1:2" x14ac:dyDescent="0.3">
      <c r="A3285" s="48"/>
      <c r="B3285" s="23"/>
    </row>
    <row r="3286" spans="1:2" x14ac:dyDescent="0.3">
      <c r="A3286" s="48"/>
      <c r="B3286" s="23"/>
    </row>
    <row r="3287" spans="1:2" x14ac:dyDescent="0.3">
      <c r="A3287" s="48"/>
      <c r="B3287" s="23"/>
    </row>
    <row r="3288" spans="1:2" x14ac:dyDescent="0.3">
      <c r="A3288" s="48"/>
      <c r="B3288" s="23"/>
    </row>
    <row r="3289" spans="1:2" x14ac:dyDescent="0.3">
      <c r="A3289" s="48"/>
      <c r="B3289" s="23"/>
    </row>
    <row r="3290" spans="1:2" x14ac:dyDescent="0.3">
      <c r="A3290" s="48"/>
      <c r="B3290" s="23"/>
    </row>
    <row r="3291" spans="1:2" x14ac:dyDescent="0.3">
      <c r="A3291" s="48"/>
      <c r="B3291" s="23"/>
    </row>
    <row r="3292" spans="1:2" x14ac:dyDescent="0.3">
      <c r="A3292" s="48"/>
      <c r="B3292" s="23"/>
    </row>
    <row r="3293" spans="1:2" x14ac:dyDescent="0.3">
      <c r="A3293" s="48"/>
      <c r="B3293" s="23"/>
    </row>
    <row r="3294" spans="1:2" x14ac:dyDescent="0.3">
      <c r="A3294" s="48"/>
      <c r="B3294" s="23"/>
    </row>
    <row r="3295" spans="1:2" x14ac:dyDescent="0.3">
      <c r="A3295" s="48"/>
      <c r="B3295" s="23"/>
    </row>
    <row r="3296" spans="1:2" x14ac:dyDescent="0.3">
      <c r="A3296" s="48"/>
      <c r="B3296" s="23"/>
    </row>
    <row r="3297" spans="1:2" x14ac:dyDescent="0.3">
      <c r="A3297" s="48"/>
      <c r="B3297" s="23"/>
    </row>
    <row r="3298" spans="1:2" x14ac:dyDescent="0.3">
      <c r="A3298" s="48"/>
      <c r="B3298" s="23"/>
    </row>
    <row r="3299" spans="1:2" x14ac:dyDescent="0.3">
      <c r="A3299" s="48"/>
      <c r="B3299" s="23"/>
    </row>
    <row r="3300" spans="1:2" x14ac:dyDescent="0.3">
      <c r="A3300" s="48"/>
      <c r="B3300" s="23"/>
    </row>
    <row r="3301" spans="1:2" x14ac:dyDescent="0.3">
      <c r="A3301" s="48"/>
      <c r="B3301" s="23"/>
    </row>
    <row r="3302" spans="1:2" x14ac:dyDescent="0.3">
      <c r="A3302" s="48"/>
      <c r="B3302" s="23"/>
    </row>
    <row r="3303" spans="1:2" x14ac:dyDescent="0.3">
      <c r="A3303" s="48"/>
      <c r="B3303" s="23"/>
    </row>
    <row r="3304" spans="1:2" x14ac:dyDescent="0.3">
      <c r="A3304" s="48"/>
      <c r="B3304" s="23"/>
    </row>
    <row r="3305" spans="1:2" x14ac:dyDescent="0.3">
      <c r="A3305" s="48"/>
      <c r="B3305" s="23"/>
    </row>
    <row r="3306" spans="1:2" x14ac:dyDescent="0.3">
      <c r="A3306" s="48"/>
      <c r="B3306" s="23"/>
    </row>
    <row r="3307" spans="1:2" x14ac:dyDescent="0.3">
      <c r="A3307" s="48"/>
      <c r="B3307" s="23"/>
    </row>
    <row r="3308" spans="1:2" x14ac:dyDescent="0.3">
      <c r="A3308" s="48"/>
      <c r="B3308" s="23"/>
    </row>
    <row r="3309" spans="1:2" x14ac:dyDescent="0.3">
      <c r="A3309" s="48"/>
      <c r="B3309" s="23"/>
    </row>
    <row r="3310" spans="1:2" x14ac:dyDescent="0.3">
      <c r="A3310" s="48"/>
      <c r="B3310" s="23"/>
    </row>
    <row r="3311" spans="1:2" x14ac:dyDescent="0.3">
      <c r="A3311" s="48"/>
      <c r="B3311" s="23"/>
    </row>
    <row r="3312" spans="1:2" x14ac:dyDescent="0.3">
      <c r="A3312" s="48"/>
      <c r="B3312" s="23"/>
    </row>
    <row r="3313" spans="1:2" x14ac:dyDescent="0.3">
      <c r="A3313" s="48"/>
      <c r="B3313" s="23"/>
    </row>
    <row r="3314" spans="1:2" x14ac:dyDescent="0.3">
      <c r="A3314" s="48"/>
      <c r="B3314" s="23"/>
    </row>
    <row r="3315" spans="1:2" x14ac:dyDescent="0.3">
      <c r="A3315" s="48"/>
      <c r="B3315" s="23"/>
    </row>
    <row r="3316" spans="1:2" x14ac:dyDescent="0.3">
      <c r="A3316" s="48"/>
      <c r="B3316" s="23"/>
    </row>
    <row r="3317" spans="1:2" x14ac:dyDescent="0.3">
      <c r="A3317" s="48"/>
      <c r="B3317" s="23"/>
    </row>
    <row r="3318" spans="1:2" x14ac:dyDescent="0.3">
      <c r="A3318" s="48"/>
      <c r="B3318" s="23"/>
    </row>
    <row r="3319" spans="1:2" x14ac:dyDescent="0.3">
      <c r="A3319" s="48"/>
      <c r="B3319" s="23"/>
    </row>
    <row r="3320" spans="1:2" x14ac:dyDescent="0.3">
      <c r="A3320" s="48"/>
      <c r="B3320" s="23"/>
    </row>
    <row r="3321" spans="1:2" x14ac:dyDescent="0.3">
      <c r="A3321" s="48"/>
      <c r="B3321" s="23"/>
    </row>
    <row r="3322" spans="1:2" x14ac:dyDescent="0.3">
      <c r="A3322" s="48"/>
      <c r="B3322" s="23"/>
    </row>
    <row r="3323" spans="1:2" x14ac:dyDescent="0.3">
      <c r="A3323" s="48"/>
      <c r="B3323" s="23"/>
    </row>
    <row r="3324" spans="1:2" x14ac:dyDescent="0.3">
      <c r="A3324" s="48"/>
      <c r="B3324" s="23"/>
    </row>
    <row r="3325" spans="1:2" x14ac:dyDescent="0.3">
      <c r="A3325" s="48"/>
      <c r="B3325" s="23"/>
    </row>
    <row r="3326" spans="1:2" x14ac:dyDescent="0.3">
      <c r="A3326" s="48"/>
      <c r="B3326" s="23"/>
    </row>
    <row r="3327" spans="1:2" x14ac:dyDescent="0.3">
      <c r="A3327" s="48"/>
      <c r="B3327" s="23"/>
    </row>
    <row r="3328" spans="1:2" x14ac:dyDescent="0.3">
      <c r="A3328" s="48"/>
      <c r="B3328" s="23"/>
    </row>
    <row r="3329" spans="1:2" x14ac:dyDescent="0.3">
      <c r="A3329" s="48"/>
      <c r="B3329" s="23"/>
    </row>
    <row r="3330" spans="1:2" x14ac:dyDescent="0.3">
      <c r="A3330" s="48"/>
      <c r="B3330" s="23"/>
    </row>
    <row r="3331" spans="1:2" x14ac:dyDescent="0.3">
      <c r="A3331" s="48"/>
      <c r="B3331" s="23"/>
    </row>
    <row r="3332" spans="1:2" x14ac:dyDescent="0.3">
      <c r="A3332" s="48"/>
      <c r="B3332" s="23"/>
    </row>
    <row r="3333" spans="1:2" x14ac:dyDescent="0.3">
      <c r="A3333" s="48"/>
      <c r="B3333" s="23"/>
    </row>
    <row r="3334" spans="1:2" x14ac:dyDescent="0.3">
      <c r="A3334" s="48"/>
      <c r="B3334" s="23"/>
    </row>
    <row r="3335" spans="1:2" x14ac:dyDescent="0.3">
      <c r="A3335" s="48"/>
      <c r="B3335" s="23"/>
    </row>
    <row r="3336" spans="1:2" x14ac:dyDescent="0.3">
      <c r="A3336" s="48"/>
      <c r="B3336" s="23"/>
    </row>
    <row r="3337" spans="1:2" x14ac:dyDescent="0.3">
      <c r="A3337" s="48"/>
      <c r="B3337" s="23"/>
    </row>
    <row r="3338" spans="1:2" x14ac:dyDescent="0.3">
      <c r="A3338" s="48"/>
      <c r="B3338" s="23"/>
    </row>
    <row r="3339" spans="1:2" x14ac:dyDescent="0.3">
      <c r="A3339" s="48"/>
      <c r="B3339" s="23"/>
    </row>
    <row r="3340" spans="1:2" x14ac:dyDescent="0.3">
      <c r="A3340" s="48"/>
      <c r="B3340" s="23"/>
    </row>
    <row r="3341" spans="1:2" x14ac:dyDescent="0.3">
      <c r="A3341" s="48"/>
      <c r="B3341" s="23"/>
    </row>
    <row r="3342" spans="1:2" x14ac:dyDescent="0.3">
      <c r="A3342" s="48"/>
      <c r="B3342" s="23"/>
    </row>
    <row r="3343" spans="1:2" x14ac:dyDescent="0.3">
      <c r="A3343" s="48"/>
      <c r="B3343" s="23"/>
    </row>
    <row r="3344" spans="1:2" x14ac:dyDescent="0.3">
      <c r="A3344" s="48"/>
      <c r="B3344" s="23"/>
    </row>
    <row r="3345" spans="1:2" x14ac:dyDescent="0.3">
      <c r="A3345" s="48"/>
      <c r="B3345" s="23"/>
    </row>
    <row r="3346" spans="1:2" x14ac:dyDescent="0.3">
      <c r="A3346" s="48"/>
      <c r="B3346" s="23"/>
    </row>
    <row r="3347" spans="1:2" x14ac:dyDescent="0.3">
      <c r="A3347" s="48"/>
      <c r="B3347" s="23"/>
    </row>
    <row r="3348" spans="1:2" x14ac:dyDescent="0.3">
      <c r="A3348" s="48"/>
      <c r="B3348" s="23"/>
    </row>
    <row r="3349" spans="1:2" x14ac:dyDescent="0.3">
      <c r="A3349" s="48"/>
      <c r="B3349" s="23"/>
    </row>
    <row r="3350" spans="1:2" x14ac:dyDescent="0.3">
      <c r="A3350" s="48"/>
      <c r="B3350" s="23"/>
    </row>
    <row r="3351" spans="1:2" x14ac:dyDescent="0.3">
      <c r="A3351" s="48"/>
      <c r="B3351" s="23"/>
    </row>
    <row r="3352" spans="1:2" x14ac:dyDescent="0.3">
      <c r="A3352" s="48"/>
      <c r="B3352" s="23"/>
    </row>
    <row r="3353" spans="1:2" x14ac:dyDescent="0.3">
      <c r="A3353" s="48"/>
      <c r="B3353" s="23"/>
    </row>
    <row r="3354" spans="1:2" x14ac:dyDescent="0.3">
      <c r="A3354" s="48"/>
      <c r="B3354" s="23"/>
    </row>
    <row r="3355" spans="1:2" x14ac:dyDescent="0.3">
      <c r="A3355" s="48"/>
      <c r="B3355" s="23"/>
    </row>
    <row r="3356" spans="1:2" x14ac:dyDescent="0.3">
      <c r="A3356" s="48"/>
      <c r="B3356" s="23"/>
    </row>
    <row r="3357" spans="1:2" x14ac:dyDescent="0.3">
      <c r="A3357" s="48"/>
      <c r="B3357" s="23"/>
    </row>
    <row r="3358" spans="1:2" x14ac:dyDescent="0.3">
      <c r="A3358" s="48"/>
      <c r="B3358" s="23"/>
    </row>
    <row r="3359" spans="1:2" x14ac:dyDescent="0.3">
      <c r="A3359" s="48"/>
      <c r="B3359" s="23"/>
    </row>
    <row r="3360" spans="1:2" x14ac:dyDescent="0.3">
      <c r="A3360" s="48"/>
      <c r="B3360" s="23"/>
    </row>
    <row r="3361" spans="1:2" x14ac:dyDescent="0.3">
      <c r="A3361" s="48"/>
      <c r="B3361" s="23"/>
    </row>
    <row r="3362" spans="1:2" x14ac:dyDescent="0.3">
      <c r="A3362" s="48"/>
      <c r="B3362" s="23"/>
    </row>
    <row r="3363" spans="1:2" x14ac:dyDescent="0.3">
      <c r="A3363" s="48"/>
      <c r="B3363" s="23"/>
    </row>
    <row r="3364" spans="1:2" x14ac:dyDescent="0.3">
      <c r="A3364" s="48"/>
      <c r="B3364" s="23"/>
    </row>
    <row r="3365" spans="1:2" x14ac:dyDescent="0.3">
      <c r="A3365" s="48"/>
      <c r="B3365" s="23"/>
    </row>
    <row r="3366" spans="1:2" x14ac:dyDescent="0.3">
      <c r="A3366" s="48"/>
      <c r="B3366" s="23"/>
    </row>
    <row r="3367" spans="1:2" x14ac:dyDescent="0.3">
      <c r="A3367" s="48"/>
      <c r="B3367" s="23"/>
    </row>
    <row r="3368" spans="1:2" x14ac:dyDescent="0.3">
      <c r="A3368" s="48"/>
      <c r="B3368" s="23"/>
    </row>
    <row r="3369" spans="1:2" x14ac:dyDescent="0.3">
      <c r="A3369" s="48"/>
      <c r="B3369" s="23"/>
    </row>
    <row r="3370" spans="1:2" x14ac:dyDescent="0.3">
      <c r="A3370" s="48"/>
      <c r="B3370" s="23"/>
    </row>
    <row r="3371" spans="1:2" x14ac:dyDescent="0.3">
      <c r="A3371" s="48"/>
      <c r="B3371" s="23"/>
    </row>
    <row r="3372" spans="1:2" x14ac:dyDescent="0.3">
      <c r="A3372" s="48"/>
      <c r="B3372" s="23"/>
    </row>
    <row r="3373" spans="1:2" x14ac:dyDescent="0.3">
      <c r="A3373" s="48"/>
      <c r="B3373" s="23"/>
    </row>
    <row r="3374" spans="1:2" x14ac:dyDescent="0.3">
      <c r="A3374" s="48"/>
      <c r="B3374" s="23"/>
    </row>
    <row r="3375" spans="1:2" x14ac:dyDescent="0.3">
      <c r="A3375" s="48"/>
      <c r="B3375" s="23"/>
    </row>
    <row r="3376" spans="1:2" x14ac:dyDescent="0.3">
      <c r="A3376" s="48"/>
      <c r="B3376" s="23"/>
    </row>
    <row r="3377" spans="1:2" x14ac:dyDescent="0.3">
      <c r="A3377" s="48"/>
      <c r="B3377" s="23"/>
    </row>
    <row r="3378" spans="1:2" x14ac:dyDescent="0.3">
      <c r="A3378" s="48"/>
      <c r="B3378" s="23"/>
    </row>
    <row r="3379" spans="1:2" x14ac:dyDescent="0.3">
      <c r="A3379" s="48"/>
      <c r="B3379" s="23"/>
    </row>
    <row r="3380" spans="1:2" x14ac:dyDescent="0.3">
      <c r="A3380" s="48"/>
      <c r="B3380" s="23"/>
    </row>
    <row r="3381" spans="1:2" x14ac:dyDescent="0.3">
      <c r="A3381" s="48"/>
      <c r="B3381" s="23"/>
    </row>
    <row r="3382" spans="1:2" x14ac:dyDescent="0.3">
      <c r="A3382" s="48"/>
      <c r="B3382" s="23"/>
    </row>
    <row r="3383" spans="1:2" x14ac:dyDescent="0.3">
      <c r="A3383" s="48"/>
      <c r="B3383" s="23"/>
    </row>
    <row r="3384" spans="1:2" x14ac:dyDescent="0.3">
      <c r="A3384" s="48"/>
      <c r="B3384" s="23"/>
    </row>
    <row r="3385" spans="1:2" x14ac:dyDescent="0.3">
      <c r="A3385" s="48"/>
      <c r="B3385" s="23"/>
    </row>
    <row r="3386" spans="1:2" x14ac:dyDescent="0.3">
      <c r="A3386" s="48"/>
      <c r="B3386" s="23"/>
    </row>
    <row r="3387" spans="1:2" x14ac:dyDescent="0.3">
      <c r="A3387" s="48"/>
      <c r="B3387" s="23"/>
    </row>
    <row r="3388" spans="1:2" x14ac:dyDescent="0.3">
      <c r="A3388" s="48"/>
      <c r="B3388" s="23"/>
    </row>
    <row r="3389" spans="1:2" x14ac:dyDescent="0.3">
      <c r="A3389" s="48"/>
      <c r="B3389" s="23"/>
    </row>
    <row r="3390" spans="1:2" x14ac:dyDescent="0.3">
      <c r="A3390" s="48"/>
      <c r="B3390" s="23"/>
    </row>
    <row r="3391" spans="1:2" x14ac:dyDescent="0.3">
      <c r="A3391" s="48"/>
      <c r="B3391" s="23"/>
    </row>
    <row r="3392" spans="1:2" x14ac:dyDescent="0.3">
      <c r="A3392" s="48"/>
      <c r="B3392" s="23"/>
    </row>
    <row r="3393" spans="1:2" x14ac:dyDescent="0.3">
      <c r="A3393" s="48"/>
      <c r="B3393" s="23"/>
    </row>
    <row r="3394" spans="1:2" x14ac:dyDescent="0.3">
      <c r="A3394" s="48"/>
      <c r="B3394" s="23"/>
    </row>
    <row r="3395" spans="1:2" x14ac:dyDescent="0.3">
      <c r="A3395" s="48"/>
      <c r="B3395" s="23"/>
    </row>
    <row r="3396" spans="1:2" x14ac:dyDescent="0.3">
      <c r="A3396" s="48"/>
      <c r="B3396" s="23"/>
    </row>
    <row r="3397" spans="1:2" x14ac:dyDescent="0.3">
      <c r="A3397" s="48"/>
      <c r="B3397" s="23"/>
    </row>
    <row r="3398" spans="1:2" x14ac:dyDescent="0.3">
      <c r="A3398" s="48"/>
      <c r="B3398" s="23"/>
    </row>
    <row r="3399" spans="1:2" x14ac:dyDescent="0.3">
      <c r="A3399" s="48"/>
      <c r="B3399" s="23"/>
    </row>
    <row r="3400" spans="1:2" x14ac:dyDescent="0.3">
      <c r="A3400" s="48"/>
      <c r="B3400" s="23"/>
    </row>
    <row r="3401" spans="1:2" x14ac:dyDescent="0.3">
      <c r="A3401" s="48"/>
      <c r="B3401" s="23"/>
    </row>
    <row r="3402" spans="1:2" x14ac:dyDescent="0.3">
      <c r="A3402" s="48"/>
      <c r="B3402" s="23"/>
    </row>
    <row r="3403" spans="1:2" x14ac:dyDescent="0.3">
      <c r="A3403" s="48"/>
      <c r="B3403" s="23"/>
    </row>
    <row r="3404" spans="1:2" x14ac:dyDescent="0.3">
      <c r="A3404" s="48"/>
      <c r="B3404" s="23"/>
    </row>
    <row r="3405" spans="1:2" x14ac:dyDescent="0.3">
      <c r="A3405" s="48"/>
      <c r="B3405" s="23"/>
    </row>
    <row r="3406" spans="1:2" x14ac:dyDescent="0.3">
      <c r="A3406" s="48"/>
      <c r="B3406" s="23"/>
    </row>
    <row r="3407" spans="1:2" x14ac:dyDescent="0.3">
      <c r="A3407" s="48"/>
      <c r="B3407" s="23"/>
    </row>
    <row r="3408" spans="1:2" x14ac:dyDescent="0.3">
      <c r="A3408" s="48"/>
      <c r="B3408" s="23"/>
    </row>
    <row r="3409" spans="1:2" x14ac:dyDescent="0.3">
      <c r="A3409" s="48"/>
      <c r="B3409" s="23"/>
    </row>
    <row r="3410" spans="1:2" x14ac:dyDescent="0.3">
      <c r="A3410" s="48"/>
      <c r="B3410" s="23"/>
    </row>
    <row r="3411" spans="1:2" x14ac:dyDescent="0.3">
      <c r="A3411" s="48"/>
      <c r="B3411" s="23"/>
    </row>
    <row r="3412" spans="1:2" x14ac:dyDescent="0.3">
      <c r="A3412" s="48"/>
      <c r="B3412" s="23"/>
    </row>
    <row r="3413" spans="1:2" x14ac:dyDescent="0.3">
      <c r="A3413" s="48"/>
      <c r="B3413" s="23"/>
    </row>
    <row r="3414" spans="1:2" x14ac:dyDescent="0.3">
      <c r="A3414" s="48"/>
      <c r="B3414" s="23"/>
    </row>
    <row r="3415" spans="1:2" x14ac:dyDescent="0.3">
      <c r="A3415" s="48"/>
      <c r="B3415" s="23"/>
    </row>
    <row r="3416" spans="1:2" x14ac:dyDescent="0.3">
      <c r="A3416" s="48"/>
      <c r="B3416" s="23"/>
    </row>
    <row r="3417" spans="1:2" x14ac:dyDescent="0.3">
      <c r="A3417" s="48"/>
      <c r="B3417" s="23"/>
    </row>
    <row r="3418" spans="1:2" x14ac:dyDescent="0.3">
      <c r="A3418" s="48"/>
      <c r="B3418" s="23"/>
    </row>
    <row r="3419" spans="1:2" x14ac:dyDescent="0.3">
      <c r="A3419" s="48"/>
      <c r="B3419" s="23"/>
    </row>
    <row r="3420" spans="1:2" x14ac:dyDescent="0.3">
      <c r="A3420" s="48"/>
      <c r="B3420" s="23"/>
    </row>
    <row r="3421" spans="1:2" x14ac:dyDescent="0.3">
      <c r="A3421" s="48"/>
      <c r="B3421" s="23"/>
    </row>
    <row r="3422" spans="1:2" x14ac:dyDescent="0.3">
      <c r="A3422" s="48"/>
      <c r="B3422" s="23"/>
    </row>
    <row r="3423" spans="1:2" x14ac:dyDescent="0.3">
      <c r="A3423" s="48"/>
      <c r="B3423" s="23"/>
    </row>
    <row r="3424" spans="1:2" x14ac:dyDescent="0.3">
      <c r="A3424" s="48"/>
      <c r="B3424" s="23"/>
    </row>
    <row r="3425" spans="1:2" x14ac:dyDescent="0.3">
      <c r="A3425" s="48"/>
      <c r="B3425" s="23"/>
    </row>
    <row r="3426" spans="1:2" x14ac:dyDescent="0.3">
      <c r="A3426" s="48"/>
      <c r="B3426" s="23"/>
    </row>
    <row r="3427" spans="1:2" x14ac:dyDescent="0.3">
      <c r="A3427" s="48"/>
      <c r="B3427" s="23"/>
    </row>
    <row r="3428" spans="1:2" x14ac:dyDescent="0.3">
      <c r="A3428" s="48"/>
      <c r="B3428" s="23"/>
    </row>
    <row r="3429" spans="1:2" x14ac:dyDescent="0.3">
      <c r="A3429" s="48"/>
      <c r="B3429" s="23"/>
    </row>
    <row r="3430" spans="1:2" x14ac:dyDescent="0.3">
      <c r="A3430" s="48"/>
      <c r="B3430" s="23"/>
    </row>
    <row r="3431" spans="1:2" x14ac:dyDescent="0.3">
      <c r="A3431" s="48"/>
      <c r="B3431" s="23"/>
    </row>
    <row r="3432" spans="1:2" x14ac:dyDescent="0.3">
      <c r="A3432" s="48"/>
      <c r="B3432" s="23"/>
    </row>
    <row r="3433" spans="1:2" x14ac:dyDescent="0.3">
      <c r="A3433" s="48"/>
      <c r="B3433" s="23"/>
    </row>
    <row r="3434" spans="1:2" x14ac:dyDescent="0.3">
      <c r="A3434" s="48"/>
      <c r="B3434" s="23"/>
    </row>
    <row r="3435" spans="1:2" x14ac:dyDescent="0.3">
      <c r="A3435" s="48"/>
      <c r="B3435" s="23"/>
    </row>
    <row r="3436" spans="1:2" x14ac:dyDescent="0.3">
      <c r="A3436" s="48"/>
      <c r="B3436" s="23"/>
    </row>
    <row r="3437" spans="1:2" x14ac:dyDescent="0.3">
      <c r="A3437" s="48"/>
      <c r="B3437" s="23"/>
    </row>
    <row r="3438" spans="1:2" x14ac:dyDescent="0.3">
      <c r="A3438" s="48"/>
      <c r="B3438" s="23"/>
    </row>
    <row r="3439" spans="1:2" x14ac:dyDescent="0.3">
      <c r="A3439" s="48"/>
      <c r="B3439" s="23"/>
    </row>
    <row r="3440" spans="1:2" x14ac:dyDescent="0.3">
      <c r="A3440" s="48"/>
      <c r="B3440" s="23"/>
    </row>
    <row r="3441" spans="1:2" x14ac:dyDescent="0.3">
      <c r="A3441" s="48"/>
      <c r="B3441" s="23"/>
    </row>
    <row r="3442" spans="1:2" x14ac:dyDescent="0.3">
      <c r="A3442" s="48"/>
      <c r="B3442" s="23"/>
    </row>
    <row r="3443" spans="1:2" x14ac:dyDescent="0.3">
      <c r="A3443" s="48"/>
      <c r="B3443" s="23"/>
    </row>
    <row r="3444" spans="1:2" x14ac:dyDescent="0.3">
      <c r="A3444" s="48"/>
      <c r="B3444" s="23"/>
    </row>
    <row r="3445" spans="1:2" x14ac:dyDescent="0.3">
      <c r="A3445" s="48"/>
      <c r="B3445" s="23"/>
    </row>
    <row r="3446" spans="1:2" x14ac:dyDescent="0.3">
      <c r="A3446" s="48"/>
      <c r="B3446" s="23"/>
    </row>
    <row r="3447" spans="1:2" x14ac:dyDescent="0.3">
      <c r="A3447" s="48"/>
      <c r="B3447" s="23"/>
    </row>
    <row r="3448" spans="1:2" x14ac:dyDescent="0.3">
      <c r="A3448" s="48"/>
      <c r="B3448" s="23"/>
    </row>
    <row r="3449" spans="1:2" x14ac:dyDescent="0.3">
      <c r="A3449" s="48"/>
      <c r="B3449" s="23"/>
    </row>
    <row r="3450" spans="1:2" x14ac:dyDescent="0.3">
      <c r="A3450" s="48"/>
      <c r="B3450" s="23"/>
    </row>
    <row r="3451" spans="1:2" x14ac:dyDescent="0.3">
      <c r="A3451" s="48"/>
      <c r="B3451" s="23"/>
    </row>
    <row r="3452" spans="1:2" x14ac:dyDescent="0.3">
      <c r="A3452" s="48"/>
      <c r="B3452" s="23"/>
    </row>
    <row r="3453" spans="1:2" x14ac:dyDescent="0.3">
      <c r="A3453" s="48"/>
      <c r="B3453" s="23"/>
    </row>
    <row r="3454" spans="1:2" x14ac:dyDescent="0.3">
      <c r="A3454" s="48"/>
      <c r="B3454" s="23"/>
    </row>
    <row r="3455" spans="1:2" x14ac:dyDescent="0.3">
      <c r="A3455" s="48"/>
      <c r="B3455" s="23"/>
    </row>
    <row r="3456" spans="1:2" x14ac:dyDescent="0.3">
      <c r="A3456" s="48"/>
      <c r="B3456" s="23"/>
    </row>
    <row r="3457" spans="1:2" x14ac:dyDescent="0.3">
      <c r="A3457" s="48"/>
      <c r="B3457" s="23"/>
    </row>
    <row r="3458" spans="1:2" x14ac:dyDescent="0.3">
      <c r="A3458" s="48"/>
      <c r="B3458" s="23"/>
    </row>
    <row r="3459" spans="1:2" x14ac:dyDescent="0.3">
      <c r="A3459" s="48"/>
      <c r="B3459" s="23"/>
    </row>
    <row r="3460" spans="1:2" x14ac:dyDescent="0.3">
      <c r="A3460" s="48"/>
      <c r="B3460" s="23"/>
    </row>
    <row r="3461" spans="1:2" x14ac:dyDescent="0.3">
      <c r="A3461" s="48"/>
      <c r="B3461" s="23"/>
    </row>
    <row r="3462" spans="1:2" x14ac:dyDescent="0.3">
      <c r="A3462" s="48"/>
      <c r="B3462" s="23"/>
    </row>
    <row r="3463" spans="1:2" x14ac:dyDescent="0.3">
      <c r="A3463" s="48"/>
      <c r="B3463" s="23"/>
    </row>
    <row r="3464" spans="1:2" x14ac:dyDescent="0.3">
      <c r="A3464" s="48"/>
      <c r="B3464" s="23"/>
    </row>
    <row r="3465" spans="1:2" x14ac:dyDescent="0.3">
      <c r="A3465" s="48"/>
      <c r="B3465" s="23"/>
    </row>
    <row r="3466" spans="1:2" x14ac:dyDescent="0.3">
      <c r="A3466" s="48"/>
      <c r="B3466" s="23"/>
    </row>
    <row r="3467" spans="1:2" x14ac:dyDescent="0.3">
      <c r="A3467" s="48"/>
      <c r="B3467" s="23"/>
    </row>
    <row r="3468" spans="1:2" x14ac:dyDescent="0.3">
      <c r="A3468" s="48"/>
      <c r="B3468" s="23"/>
    </row>
    <row r="3469" spans="1:2" x14ac:dyDescent="0.3">
      <c r="A3469" s="48"/>
      <c r="B3469" s="23"/>
    </row>
    <row r="3470" spans="1:2" x14ac:dyDescent="0.3">
      <c r="A3470" s="48"/>
      <c r="B3470" s="23"/>
    </row>
    <row r="3471" spans="1:2" x14ac:dyDescent="0.3">
      <c r="A3471" s="48"/>
      <c r="B3471" s="23"/>
    </row>
    <row r="3472" spans="1:2" x14ac:dyDescent="0.3">
      <c r="A3472" s="48"/>
      <c r="B3472" s="23"/>
    </row>
    <row r="3473" spans="1:2" x14ac:dyDescent="0.3">
      <c r="A3473" s="48"/>
      <c r="B3473" s="23"/>
    </row>
    <row r="3474" spans="1:2" x14ac:dyDescent="0.3">
      <c r="A3474" s="48"/>
      <c r="B3474" s="23"/>
    </row>
    <row r="3475" spans="1:2" x14ac:dyDescent="0.3">
      <c r="A3475" s="48"/>
      <c r="B3475" s="23"/>
    </row>
    <row r="3476" spans="1:2" x14ac:dyDescent="0.3">
      <c r="A3476" s="48"/>
      <c r="B3476" s="23"/>
    </row>
    <row r="3477" spans="1:2" x14ac:dyDescent="0.3">
      <c r="A3477" s="48"/>
      <c r="B3477" s="23"/>
    </row>
    <row r="3478" spans="1:2" x14ac:dyDescent="0.3">
      <c r="A3478" s="48"/>
      <c r="B3478" s="23"/>
    </row>
    <row r="3479" spans="1:2" x14ac:dyDescent="0.3">
      <c r="A3479" s="48"/>
      <c r="B3479" s="23"/>
    </row>
    <row r="3480" spans="1:2" x14ac:dyDescent="0.3">
      <c r="A3480" s="48"/>
      <c r="B3480" s="23"/>
    </row>
    <row r="3481" spans="1:2" x14ac:dyDescent="0.3">
      <c r="A3481" s="48"/>
      <c r="B3481" s="23"/>
    </row>
    <row r="3482" spans="1:2" x14ac:dyDescent="0.3">
      <c r="A3482" s="48"/>
      <c r="B3482" s="23"/>
    </row>
    <row r="3483" spans="1:2" x14ac:dyDescent="0.3">
      <c r="A3483" s="48"/>
      <c r="B3483" s="23"/>
    </row>
    <row r="3484" spans="1:2" x14ac:dyDescent="0.3">
      <c r="A3484" s="48"/>
      <c r="B3484" s="23"/>
    </row>
    <row r="3485" spans="1:2" x14ac:dyDescent="0.3">
      <c r="A3485" s="48"/>
      <c r="B3485" s="23"/>
    </row>
    <row r="3486" spans="1:2" x14ac:dyDescent="0.3">
      <c r="A3486" s="48"/>
      <c r="B3486" s="23"/>
    </row>
    <row r="3487" spans="1:2" x14ac:dyDescent="0.3">
      <c r="A3487" s="48"/>
      <c r="B3487" s="23"/>
    </row>
    <row r="3488" spans="1:2" x14ac:dyDescent="0.3">
      <c r="A3488" s="48"/>
      <c r="B3488" s="23"/>
    </row>
    <row r="3489" spans="1:2" x14ac:dyDescent="0.3">
      <c r="A3489" s="48"/>
      <c r="B3489" s="23"/>
    </row>
    <row r="3490" spans="1:2" x14ac:dyDescent="0.3">
      <c r="A3490" s="48"/>
      <c r="B3490" s="23"/>
    </row>
    <row r="3491" spans="1:2" x14ac:dyDescent="0.3">
      <c r="A3491" s="48"/>
      <c r="B3491" s="23"/>
    </row>
    <row r="3492" spans="1:2" x14ac:dyDescent="0.3">
      <c r="A3492" s="48"/>
      <c r="B3492" s="23"/>
    </row>
    <row r="3493" spans="1:2" x14ac:dyDescent="0.3">
      <c r="A3493" s="48"/>
      <c r="B3493" s="23"/>
    </row>
    <row r="3494" spans="1:2" x14ac:dyDescent="0.3">
      <c r="A3494" s="48"/>
      <c r="B3494" s="23"/>
    </row>
    <row r="3495" spans="1:2" x14ac:dyDescent="0.3">
      <c r="A3495" s="48"/>
      <c r="B3495" s="23"/>
    </row>
    <row r="3496" spans="1:2" x14ac:dyDescent="0.3">
      <c r="A3496" s="48"/>
      <c r="B3496" s="23"/>
    </row>
    <row r="3497" spans="1:2" x14ac:dyDescent="0.3">
      <c r="A3497" s="48"/>
      <c r="B3497" s="23"/>
    </row>
    <row r="3498" spans="1:2" x14ac:dyDescent="0.3">
      <c r="A3498" s="48"/>
      <c r="B3498" s="23"/>
    </row>
    <row r="3499" spans="1:2" x14ac:dyDescent="0.3">
      <c r="A3499" s="48"/>
      <c r="B3499" s="23"/>
    </row>
    <row r="3500" spans="1:2" x14ac:dyDescent="0.3">
      <c r="A3500" s="48"/>
      <c r="B3500" s="23"/>
    </row>
    <row r="3501" spans="1:2" x14ac:dyDescent="0.3">
      <c r="A3501" s="48"/>
      <c r="B3501" s="23"/>
    </row>
    <row r="3502" spans="1:2" x14ac:dyDescent="0.3">
      <c r="A3502" s="48"/>
      <c r="B3502" s="23"/>
    </row>
    <row r="3503" spans="1:2" x14ac:dyDescent="0.3">
      <c r="A3503" s="48"/>
      <c r="B3503" s="23"/>
    </row>
    <row r="3504" spans="1:2" x14ac:dyDescent="0.3">
      <c r="A3504" s="48"/>
      <c r="B3504" s="23"/>
    </row>
    <row r="3505" spans="1:2" x14ac:dyDescent="0.3">
      <c r="A3505" s="48"/>
      <c r="B3505" s="23"/>
    </row>
    <row r="3506" spans="1:2" x14ac:dyDescent="0.3">
      <c r="A3506" s="48"/>
      <c r="B3506" s="23"/>
    </row>
    <row r="3507" spans="1:2" x14ac:dyDescent="0.3">
      <c r="A3507" s="48"/>
      <c r="B3507" s="23"/>
    </row>
    <row r="3508" spans="1:2" x14ac:dyDescent="0.3">
      <c r="A3508" s="48"/>
      <c r="B3508" s="23"/>
    </row>
    <row r="3509" spans="1:2" x14ac:dyDescent="0.3">
      <c r="A3509" s="48"/>
      <c r="B3509" s="23"/>
    </row>
    <row r="3510" spans="1:2" x14ac:dyDescent="0.3">
      <c r="A3510" s="48"/>
      <c r="B3510" s="23"/>
    </row>
    <row r="3511" spans="1:2" x14ac:dyDescent="0.3">
      <c r="A3511" s="48"/>
      <c r="B3511" s="23"/>
    </row>
    <row r="3512" spans="1:2" x14ac:dyDescent="0.3">
      <c r="A3512" s="48"/>
      <c r="B3512" s="23"/>
    </row>
    <row r="3513" spans="1:2" x14ac:dyDescent="0.3">
      <c r="A3513" s="48"/>
      <c r="B3513" s="23"/>
    </row>
    <row r="3514" spans="1:2" x14ac:dyDescent="0.3">
      <c r="A3514" s="48"/>
      <c r="B3514" s="23"/>
    </row>
    <row r="3515" spans="1:2" x14ac:dyDescent="0.3">
      <c r="A3515" s="48"/>
      <c r="B3515" s="23"/>
    </row>
    <row r="3516" spans="1:2" x14ac:dyDescent="0.3">
      <c r="A3516" s="48"/>
      <c r="B3516" s="23"/>
    </row>
    <row r="3517" spans="1:2" x14ac:dyDescent="0.3">
      <c r="A3517" s="48"/>
      <c r="B3517" s="23"/>
    </row>
    <row r="3518" spans="1:2" x14ac:dyDescent="0.3">
      <c r="A3518" s="48"/>
      <c r="B3518" s="23"/>
    </row>
    <row r="3519" spans="1:2" x14ac:dyDescent="0.3">
      <c r="A3519" s="48"/>
      <c r="B3519" s="23"/>
    </row>
    <row r="3520" spans="1:2" x14ac:dyDescent="0.3">
      <c r="A3520" s="48"/>
      <c r="B3520" s="23"/>
    </row>
    <row r="3521" spans="1:2" x14ac:dyDescent="0.3">
      <c r="A3521" s="48"/>
      <c r="B3521" s="23"/>
    </row>
    <row r="3522" spans="1:2" x14ac:dyDescent="0.3">
      <c r="A3522" s="48"/>
      <c r="B3522" s="23"/>
    </row>
    <row r="3523" spans="1:2" x14ac:dyDescent="0.3">
      <c r="A3523" s="48"/>
      <c r="B3523" s="23"/>
    </row>
    <row r="3524" spans="1:2" x14ac:dyDescent="0.3">
      <c r="A3524" s="48"/>
      <c r="B3524" s="23"/>
    </row>
    <row r="3525" spans="1:2" x14ac:dyDescent="0.3">
      <c r="A3525" s="48"/>
      <c r="B3525" s="23"/>
    </row>
    <row r="3526" spans="1:2" x14ac:dyDescent="0.3">
      <c r="A3526" s="48"/>
      <c r="B3526" s="23"/>
    </row>
    <row r="3527" spans="1:2" x14ac:dyDescent="0.3">
      <c r="A3527" s="48"/>
      <c r="B3527" s="23"/>
    </row>
    <row r="3528" spans="1:2" x14ac:dyDescent="0.3">
      <c r="A3528" s="48"/>
      <c r="B3528" s="23"/>
    </row>
    <row r="3529" spans="1:2" x14ac:dyDescent="0.3">
      <c r="A3529" s="48"/>
      <c r="B3529" s="23"/>
    </row>
    <row r="3530" spans="1:2" x14ac:dyDescent="0.3">
      <c r="A3530" s="48"/>
      <c r="B3530" s="23"/>
    </row>
    <row r="3531" spans="1:2" x14ac:dyDescent="0.3">
      <c r="A3531" s="48"/>
      <c r="B3531" s="23"/>
    </row>
    <row r="3532" spans="1:2" x14ac:dyDescent="0.3">
      <c r="A3532" s="48"/>
      <c r="B3532" s="23"/>
    </row>
    <row r="3533" spans="1:2" x14ac:dyDescent="0.3">
      <c r="A3533" s="48"/>
      <c r="B3533" s="23"/>
    </row>
    <row r="3534" spans="1:2" x14ac:dyDescent="0.3">
      <c r="A3534" s="48"/>
      <c r="B3534" s="23"/>
    </row>
    <row r="3535" spans="1:2" x14ac:dyDescent="0.3">
      <c r="A3535" s="48"/>
      <c r="B3535" s="23"/>
    </row>
    <row r="3536" spans="1:2" x14ac:dyDescent="0.3">
      <c r="A3536" s="48"/>
      <c r="B3536" s="23"/>
    </row>
    <row r="3537" spans="1:2" x14ac:dyDescent="0.3">
      <c r="A3537" s="48"/>
      <c r="B3537" s="23"/>
    </row>
    <row r="3538" spans="1:2" x14ac:dyDescent="0.3">
      <c r="A3538" s="48"/>
      <c r="B3538" s="23"/>
    </row>
    <row r="3539" spans="1:2" x14ac:dyDescent="0.3">
      <c r="A3539" s="48"/>
      <c r="B3539" s="23"/>
    </row>
    <row r="3540" spans="1:2" x14ac:dyDescent="0.3">
      <c r="A3540" s="48"/>
      <c r="B3540" s="23"/>
    </row>
    <row r="3541" spans="1:2" x14ac:dyDescent="0.3">
      <c r="A3541" s="48"/>
      <c r="B3541" s="23"/>
    </row>
    <row r="3542" spans="1:2" x14ac:dyDescent="0.3">
      <c r="A3542" s="48"/>
      <c r="B3542" s="23"/>
    </row>
    <row r="3543" spans="1:2" x14ac:dyDescent="0.3">
      <c r="A3543" s="48"/>
      <c r="B3543" s="23"/>
    </row>
    <row r="3544" spans="1:2" x14ac:dyDescent="0.3">
      <c r="A3544" s="48"/>
      <c r="B3544" s="23"/>
    </row>
    <row r="3545" spans="1:2" x14ac:dyDescent="0.3">
      <c r="A3545" s="48"/>
      <c r="B3545" s="23"/>
    </row>
    <row r="3546" spans="1:2" x14ac:dyDescent="0.3">
      <c r="A3546" s="48"/>
      <c r="B3546" s="23"/>
    </row>
    <row r="3547" spans="1:2" x14ac:dyDescent="0.3">
      <c r="A3547" s="48"/>
      <c r="B3547" s="23"/>
    </row>
    <row r="3548" spans="1:2" x14ac:dyDescent="0.3">
      <c r="A3548" s="48"/>
      <c r="B3548" s="23"/>
    </row>
    <row r="3549" spans="1:2" x14ac:dyDescent="0.3">
      <c r="A3549" s="48"/>
      <c r="B3549" s="23"/>
    </row>
    <row r="3550" spans="1:2" x14ac:dyDescent="0.3">
      <c r="A3550" s="48"/>
      <c r="B3550" s="23"/>
    </row>
    <row r="3551" spans="1:2" x14ac:dyDescent="0.3">
      <c r="A3551" s="48"/>
      <c r="B3551" s="23"/>
    </row>
    <row r="3552" spans="1:2" x14ac:dyDescent="0.3">
      <c r="A3552" s="48"/>
      <c r="B3552" s="23"/>
    </row>
    <row r="3553" spans="1:2" x14ac:dyDescent="0.3">
      <c r="A3553" s="48"/>
      <c r="B3553" s="23"/>
    </row>
    <row r="3554" spans="1:2" x14ac:dyDescent="0.3">
      <c r="A3554" s="48"/>
      <c r="B3554" s="23"/>
    </row>
    <row r="3555" spans="1:2" x14ac:dyDescent="0.3">
      <c r="A3555" s="48"/>
      <c r="B3555" s="23"/>
    </row>
    <row r="3556" spans="1:2" x14ac:dyDescent="0.3">
      <c r="A3556" s="48"/>
      <c r="B3556" s="23"/>
    </row>
    <row r="3557" spans="1:2" x14ac:dyDescent="0.3">
      <c r="A3557" s="48"/>
      <c r="B3557" s="23"/>
    </row>
    <row r="3558" spans="1:2" x14ac:dyDescent="0.3">
      <c r="A3558" s="48"/>
      <c r="B3558" s="23"/>
    </row>
    <row r="3559" spans="1:2" x14ac:dyDescent="0.3">
      <c r="A3559" s="48"/>
      <c r="B3559" s="23"/>
    </row>
    <row r="3560" spans="1:2" x14ac:dyDescent="0.3">
      <c r="A3560" s="48"/>
      <c r="B3560" s="23"/>
    </row>
    <row r="3561" spans="1:2" x14ac:dyDescent="0.3">
      <c r="A3561" s="48"/>
      <c r="B3561" s="23"/>
    </row>
    <row r="3562" spans="1:2" x14ac:dyDescent="0.3">
      <c r="A3562" s="48"/>
      <c r="B3562" s="23"/>
    </row>
    <row r="3563" spans="1:2" x14ac:dyDescent="0.3">
      <c r="A3563" s="48"/>
      <c r="B3563" s="23"/>
    </row>
    <row r="3564" spans="1:2" x14ac:dyDescent="0.3">
      <c r="A3564" s="48"/>
      <c r="B3564" s="23"/>
    </row>
    <row r="3565" spans="1:2" x14ac:dyDescent="0.3">
      <c r="A3565" s="48"/>
      <c r="B3565" s="23"/>
    </row>
    <row r="3566" spans="1:2" x14ac:dyDescent="0.3">
      <c r="A3566" s="48"/>
      <c r="B3566" s="23"/>
    </row>
    <row r="3567" spans="1:2" x14ac:dyDescent="0.3">
      <c r="A3567" s="48"/>
      <c r="B3567" s="23"/>
    </row>
    <row r="3568" spans="1:2" x14ac:dyDescent="0.3">
      <c r="A3568" s="48"/>
      <c r="B3568" s="23"/>
    </row>
    <row r="3569" spans="1:2" x14ac:dyDescent="0.3">
      <c r="A3569" s="48"/>
      <c r="B3569" s="23"/>
    </row>
    <row r="3570" spans="1:2" x14ac:dyDescent="0.3">
      <c r="A3570" s="48"/>
      <c r="B3570" s="23"/>
    </row>
    <row r="3571" spans="1:2" x14ac:dyDescent="0.3">
      <c r="A3571" s="48"/>
      <c r="B3571" s="23"/>
    </row>
    <row r="3572" spans="1:2" x14ac:dyDescent="0.3">
      <c r="A3572" s="48"/>
      <c r="B3572" s="23"/>
    </row>
    <row r="3573" spans="1:2" x14ac:dyDescent="0.3">
      <c r="A3573" s="48"/>
      <c r="B3573" s="23"/>
    </row>
    <row r="3574" spans="1:2" x14ac:dyDescent="0.3">
      <c r="A3574" s="48"/>
      <c r="B3574" s="23"/>
    </row>
    <row r="3575" spans="1:2" x14ac:dyDescent="0.3">
      <c r="A3575" s="48"/>
      <c r="B3575" s="23"/>
    </row>
    <row r="3576" spans="1:2" x14ac:dyDescent="0.3">
      <c r="A3576" s="48"/>
      <c r="B3576" s="23"/>
    </row>
    <row r="3577" spans="1:2" x14ac:dyDescent="0.3">
      <c r="A3577" s="48"/>
      <c r="B3577" s="23"/>
    </row>
    <row r="3578" spans="1:2" x14ac:dyDescent="0.3">
      <c r="A3578" s="48"/>
      <c r="B3578" s="23"/>
    </row>
    <row r="3579" spans="1:2" x14ac:dyDescent="0.3">
      <c r="A3579" s="48"/>
      <c r="B3579" s="23"/>
    </row>
    <row r="3580" spans="1:2" x14ac:dyDescent="0.3">
      <c r="A3580" s="48"/>
      <c r="B3580" s="23"/>
    </row>
    <row r="3581" spans="1:2" x14ac:dyDescent="0.3">
      <c r="A3581" s="48"/>
      <c r="B3581" s="23"/>
    </row>
    <row r="3582" spans="1:2" x14ac:dyDescent="0.3">
      <c r="A3582" s="48"/>
      <c r="B3582" s="23"/>
    </row>
    <row r="3583" spans="1:2" x14ac:dyDescent="0.3">
      <c r="A3583" s="48"/>
      <c r="B3583" s="23"/>
    </row>
    <row r="3584" spans="1:2" x14ac:dyDescent="0.3">
      <c r="A3584" s="48"/>
      <c r="B3584" s="23"/>
    </row>
    <row r="3585" spans="1:2" x14ac:dyDescent="0.3">
      <c r="A3585" s="48"/>
      <c r="B3585" s="23"/>
    </row>
    <row r="3586" spans="1:2" x14ac:dyDescent="0.3">
      <c r="A3586" s="48"/>
      <c r="B3586" s="23"/>
    </row>
    <row r="3587" spans="1:2" x14ac:dyDescent="0.3">
      <c r="A3587" s="48"/>
      <c r="B3587" s="23"/>
    </row>
    <row r="3588" spans="1:2" x14ac:dyDescent="0.3">
      <c r="A3588" s="48"/>
      <c r="B3588" s="23"/>
    </row>
    <row r="3589" spans="1:2" x14ac:dyDescent="0.3">
      <c r="A3589" s="48"/>
      <c r="B3589" s="23"/>
    </row>
    <row r="3590" spans="1:2" x14ac:dyDescent="0.3">
      <c r="A3590" s="48"/>
      <c r="B3590" s="23"/>
    </row>
    <row r="3591" spans="1:2" x14ac:dyDescent="0.3">
      <c r="A3591" s="48"/>
      <c r="B3591" s="23"/>
    </row>
    <row r="3592" spans="1:2" x14ac:dyDescent="0.3">
      <c r="A3592" s="48"/>
      <c r="B3592" s="23"/>
    </row>
    <row r="3593" spans="1:2" x14ac:dyDescent="0.3">
      <c r="A3593" s="48"/>
      <c r="B3593" s="23"/>
    </row>
    <row r="3594" spans="1:2" x14ac:dyDescent="0.3">
      <c r="A3594" s="48"/>
      <c r="B3594" s="23"/>
    </row>
    <row r="3595" spans="1:2" x14ac:dyDescent="0.3">
      <c r="A3595" s="48"/>
      <c r="B3595" s="23"/>
    </row>
    <row r="3596" spans="1:2" x14ac:dyDescent="0.3">
      <c r="A3596" s="48"/>
      <c r="B3596" s="23"/>
    </row>
    <row r="3597" spans="1:2" x14ac:dyDescent="0.3">
      <c r="A3597" s="48"/>
      <c r="B3597" s="23"/>
    </row>
    <row r="3598" spans="1:2" x14ac:dyDescent="0.3">
      <c r="A3598" s="48"/>
      <c r="B3598" s="23"/>
    </row>
    <row r="3599" spans="1:2" x14ac:dyDescent="0.3">
      <c r="A3599" s="48"/>
      <c r="B3599" s="23"/>
    </row>
    <row r="3600" spans="1:2" x14ac:dyDescent="0.3">
      <c r="A3600" s="48"/>
      <c r="B3600" s="23"/>
    </row>
    <row r="3601" spans="1:2" x14ac:dyDescent="0.3">
      <c r="A3601" s="48"/>
      <c r="B3601" s="23"/>
    </row>
    <row r="3602" spans="1:2" x14ac:dyDescent="0.3">
      <c r="A3602" s="48"/>
      <c r="B3602" s="23"/>
    </row>
    <row r="3603" spans="1:2" x14ac:dyDescent="0.3">
      <c r="A3603" s="48"/>
      <c r="B3603" s="23"/>
    </row>
    <row r="3604" spans="1:2" x14ac:dyDescent="0.3">
      <c r="A3604" s="48"/>
      <c r="B3604" s="23"/>
    </row>
    <row r="3605" spans="1:2" x14ac:dyDescent="0.3">
      <c r="A3605" s="48"/>
      <c r="B3605" s="23"/>
    </row>
    <row r="3606" spans="1:2" x14ac:dyDescent="0.3">
      <c r="A3606" s="48"/>
      <c r="B3606" s="23"/>
    </row>
    <row r="3607" spans="1:2" x14ac:dyDescent="0.3">
      <c r="A3607" s="48"/>
      <c r="B3607" s="23"/>
    </row>
    <row r="3608" spans="1:2" x14ac:dyDescent="0.3">
      <c r="A3608" s="48"/>
      <c r="B3608" s="23"/>
    </row>
    <row r="3609" spans="1:2" x14ac:dyDescent="0.3">
      <c r="A3609" s="48"/>
      <c r="B3609" s="23"/>
    </row>
    <row r="3610" spans="1:2" x14ac:dyDescent="0.3">
      <c r="A3610" s="48"/>
      <c r="B3610" s="23"/>
    </row>
    <row r="3611" spans="1:2" x14ac:dyDescent="0.3">
      <c r="A3611" s="48"/>
      <c r="B3611" s="23"/>
    </row>
    <row r="3612" spans="1:2" x14ac:dyDescent="0.3">
      <c r="A3612" s="48"/>
      <c r="B3612" s="23"/>
    </row>
    <row r="3613" spans="1:2" x14ac:dyDescent="0.3">
      <c r="A3613" s="48"/>
      <c r="B3613" s="23"/>
    </row>
    <row r="3614" spans="1:2" x14ac:dyDescent="0.3">
      <c r="A3614" s="48"/>
      <c r="B3614" s="23"/>
    </row>
    <row r="3615" spans="1:2" x14ac:dyDescent="0.3">
      <c r="A3615" s="48"/>
      <c r="B3615" s="23"/>
    </row>
    <row r="3616" spans="1:2" x14ac:dyDescent="0.3">
      <c r="A3616" s="48"/>
      <c r="B3616" s="23"/>
    </row>
    <row r="3617" spans="1:2" x14ac:dyDescent="0.3">
      <c r="A3617" s="48"/>
      <c r="B3617" s="23"/>
    </row>
    <row r="3618" spans="1:2" x14ac:dyDescent="0.3">
      <c r="A3618" s="48"/>
      <c r="B3618" s="23"/>
    </row>
    <row r="3619" spans="1:2" x14ac:dyDescent="0.3">
      <c r="A3619" s="48"/>
      <c r="B3619" s="23"/>
    </row>
    <row r="3620" spans="1:2" x14ac:dyDescent="0.3">
      <c r="A3620" s="48"/>
      <c r="B3620" s="23"/>
    </row>
    <row r="3621" spans="1:2" x14ac:dyDescent="0.3">
      <c r="A3621" s="48"/>
      <c r="B3621" s="23"/>
    </row>
    <row r="3622" spans="1:2" x14ac:dyDescent="0.3">
      <c r="A3622" s="48"/>
      <c r="B3622" s="23"/>
    </row>
    <row r="3623" spans="1:2" x14ac:dyDescent="0.3">
      <c r="A3623" s="48"/>
      <c r="B3623" s="23"/>
    </row>
    <row r="3624" spans="1:2" x14ac:dyDescent="0.3">
      <c r="A3624" s="48"/>
      <c r="B3624" s="23"/>
    </row>
    <row r="3625" spans="1:2" x14ac:dyDescent="0.3">
      <c r="A3625" s="48"/>
      <c r="B3625" s="23"/>
    </row>
    <row r="3626" spans="1:2" x14ac:dyDescent="0.3">
      <c r="A3626" s="48"/>
      <c r="B3626" s="23"/>
    </row>
    <row r="3627" spans="1:2" x14ac:dyDescent="0.3">
      <c r="A3627" s="48"/>
      <c r="B3627" s="23"/>
    </row>
    <row r="3628" spans="1:2" x14ac:dyDescent="0.3">
      <c r="A3628" s="48"/>
      <c r="B3628" s="23"/>
    </row>
    <row r="3629" spans="1:2" x14ac:dyDescent="0.3">
      <c r="A3629" s="48"/>
      <c r="B3629" s="23"/>
    </row>
    <row r="3630" spans="1:2" x14ac:dyDescent="0.3">
      <c r="A3630" s="48"/>
      <c r="B3630" s="23"/>
    </row>
    <row r="3631" spans="1:2" x14ac:dyDescent="0.3">
      <c r="A3631" s="48"/>
      <c r="B3631" s="23"/>
    </row>
    <row r="3632" spans="1:2" x14ac:dyDescent="0.3">
      <c r="A3632" s="48"/>
      <c r="B3632" s="23"/>
    </row>
    <row r="3633" spans="1:2" x14ac:dyDescent="0.3">
      <c r="A3633" s="48"/>
      <c r="B3633" s="23"/>
    </row>
    <row r="3634" spans="1:2" x14ac:dyDescent="0.3">
      <c r="A3634" s="48"/>
      <c r="B3634" s="23"/>
    </row>
    <row r="3635" spans="1:2" x14ac:dyDescent="0.3">
      <c r="A3635" s="48"/>
      <c r="B3635" s="23"/>
    </row>
    <row r="3636" spans="1:2" x14ac:dyDescent="0.3">
      <c r="A3636" s="48"/>
      <c r="B3636" s="23"/>
    </row>
    <row r="3637" spans="1:2" x14ac:dyDescent="0.3">
      <c r="A3637" s="48"/>
      <c r="B3637" s="23"/>
    </row>
    <row r="3638" spans="1:2" x14ac:dyDescent="0.3">
      <c r="A3638" s="48"/>
      <c r="B3638" s="23"/>
    </row>
    <row r="3639" spans="1:2" x14ac:dyDescent="0.3">
      <c r="A3639" s="48"/>
      <c r="B3639" s="23"/>
    </row>
    <row r="3640" spans="1:2" x14ac:dyDescent="0.3">
      <c r="A3640" s="48"/>
      <c r="B3640" s="23"/>
    </row>
    <row r="3641" spans="1:2" x14ac:dyDescent="0.3">
      <c r="A3641" s="48"/>
      <c r="B3641" s="23"/>
    </row>
    <row r="3642" spans="1:2" x14ac:dyDescent="0.3">
      <c r="A3642" s="48"/>
      <c r="B3642" s="23"/>
    </row>
    <row r="3643" spans="1:2" x14ac:dyDescent="0.3">
      <c r="A3643" s="48"/>
      <c r="B3643" s="23"/>
    </row>
    <row r="3644" spans="1:2" x14ac:dyDescent="0.3">
      <c r="A3644" s="48"/>
      <c r="B3644" s="23"/>
    </row>
    <row r="3645" spans="1:2" x14ac:dyDescent="0.3">
      <c r="A3645" s="48"/>
      <c r="B3645" s="23"/>
    </row>
    <row r="3646" spans="1:2" x14ac:dyDescent="0.3">
      <c r="A3646" s="48"/>
      <c r="B3646" s="23"/>
    </row>
    <row r="3647" spans="1:2" x14ac:dyDescent="0.3">
      <c r="A3647" s="48"/>
      <c r="B3647" s="23"/>
    </row>
    <row r="3648" spans="1:2" x14ac:dyDescent="0.3">
      <c r="A3648" s="48"/>
      <c r="B3648" s="23"/>
    </row>
    <row r="3649" spans="1:2" x14ac:dyDescent="0.3">
      <c r="A3649" s="48"/>
      <c r="B3649" s="23"/>
    </row>
    <row r="3650" spans="1:2" x14ac:dyDescent="0.3">
      <c r="A3650" s="48"/>
      <c r="B3650" s="23"/>
    </row>
    <row r="3651" spans="1:2" x14ac:dyDescent="0.3">
      <c r="A3651" s="48"/>
      <c r="B3651" s="23"/>
    </row>
    <row r="3652" spans="1:2" x14ac:dyDescent="0.3">
      <c r="A3652" s="48"/>
      <c r="B3652" s="23"/>
    </row>
    <row r="3653" spans="1:2" x14ac:dyDescent="0.3">
      <c r="A3653" s="48"/>
      <c r="B3653" s="23"/>
    </row>
    <row r="3654" spans="1:2" x14ac:dyDescent="0.3">
      <c r="A3654" s="48"/>
      <c r="B3654" s="23"/>
    </row>
    <row r="3655" spans="1:2" x14ac:dyDescent="0.3">
      <c r="A3655" s="48"/>
      <c r="B3655" s="23"/>
    </row>
    <row r="3656" spans="1:2" x14ac:dyDescent="0.3">
      <c r="A3656" s="48"/>
      <c r="B3656" s="23"/>
    </row>
    <row r="3657" spans="1:2" x14ac:dyDescent="0.3">
      <c r="A3657" s="48"/>
      <c r="B3657" s="23"/>
    </row>
    <row r="3658" spans="1:2" x14ac:dyDescent="0.3">
      <c r="A3658" s="48"/>
      <c r="B3658" s="23"/>
    </row>
    <row r="3659" spans="1:2" x14ac:dyDescent="0.3">
      <c r="A3659" s="48"/>
      <c r="B3659" s="23"/>
    </row>
    <row r="3660" spans="1:2" x14ac:dyDescent="0.3">
      <c r="A3660" s="48"/>
      <c r="B3660" s="23"/>
    </row>
    <row r="3661" spans="1:2" x14ac:dyDescent="0.3">
      <c r="A3661" s="48"/>
      <c r="B3661" s="23"/>
    </row>
    <row r="3662" spans="1:2" x14ac:dyDescent="0.3">
      <c r="A3662" s="48"/>
      <c r="B3662" s="23"/>
    </row>
    <row r="3663" spans="1:2" x14ac:dyDescent="0.3">
      <c r="A3663" s="48"/>
      <c r="B3663" s="23"/>
    </row>
    <row r="3664" spans="1:2" x14ac:dyDescent="0.3">
      <c r="A3664" s="48"/>
      <c r="B3664" s="23"/>
    </row>
    <row r="3665" spans="1:2" x14ac:dyDescent="0.3">
      <c r="A3665" s="48"/>
      <c r="B3665" s="23"/>
    </row>
    <row r="3666" spans="1:2" x14ac:dyDescent="0.3">
      <c r="A3666" s="48"/>
      <c r="B3666" s="23"/>
    </row>
    <row r="3667" spans="1:2" x14ac:dyDescent="0.3">
      <c r="A3667" s="48"/>
      <c r="B3667" s="23"/>
    </row>
    <row r="3668" spans="1:2" x14ac:dyDescent="0.3">
      <c r="A3668" s="48"/>
      <c r="B3668" s="23"/>
    </row>
    <row r="3669" spans="1:2" x14ac:dyDescent="0.3">
      <c r="A3669" s="48"/>
      <c r="B3669" s="23"/>
    </row>
    <row r="3670" spans="1:2" x14ac:dyDescent="0.3">
      <c r="A3670" s="48"/>
      <c r="B3670" s="23"/>
    </row>
    <row r="3671" spans="1:2" x14ac:dyDescent="0.3">
      <c r="A3671" s="48"/>
      <c r="B3671" s="23"/>
    </row>
    <row r="3672" spans="1:2" x14ac:dyDescent="0.3">
      <c r="A3672" s="48"/>
      <c r="B3672" s="23"/>
    </row>
    <row r="3673" spans="1:2" x14ac:dyDescent="0.3">
      <c r="A3673" s="48"/>
      <c r="B3673" s="23"/>
    </row>
    <row r="3674" spans="1:2" x14ac:dyDescent="0.3">
      <c r="A3674" s="48"/>
      <c r="B3674" s="23"/>
    </row>
    <row r="3675" spans="1:2" x14ac:dyDescent="0.3">
      <c r="A3675" s="48"/>
      <c r="B3675" s="23"/>
    </row>
    <row r="3676" spans="1:2" x14ac:dyDescent="0.3">
      <c r="A3676" s="48"/>
      <c r="B3676" s="23"/>
    </row>
    <row r="3677" spans="1:2" x14ac:dyDescent="0.3">
      <c r="A3677" s="48"/>
      <c r="B3677" s="23"/>
    </row>
    <row r="3678" spans="1:2" x14ac:dyDescent="0.3">
      <c r="A3678" s="48"/>
      <c r="B3678" s="23"/>
    </row>
    <row r="3679" spans="1:2" x14ac:dyDescent="0.3">
      <c r="A3679" s="48"/>
      <c r="B3679" s="23"/>
    </row>
    <row r="3680" spans="1:2" x14ac:dyDescent="0.3">
      <c r="A3680" s="48"/>
      <c r="B3680" s="23"/>
    </row>
    <row r="3681" spans="1:2" x14ac:dyDescent="0.3">
      <c r="A3681" s="48"/>
      <c r="B3681" s="23"/>
    </row>
    <row r="3682" spans="1:2" x14ac:dyDescent="0.3">
      <c r="A3682" s="48"/>
      <c r="B3682" s="23"/>
    </row>
    <row r="3683" spans="1:2" x14ac:dyDescent="0.3">
      <c r="A3683" s="48"/>
      <c r="B3683" s="23"/>
    </row>
    <row r="3684" spans="1:2" x14ac:dyDescent="0.3">
      <c r="A3684" s="48"/>
      <c r="B3684" s="23"/>
    </row>
    <row r="3685" spans="1:2" x14ac:dyDescent="0.3">
      <c r="A3685" s="48"/>
      <c r="B3685" s="23"/>
    </row>
    <row r="3686" spans="1:2" x14ac:dyDescent="0.3">
      <c r="A3686" s="48"/>
      <c r="B3686" s="23"/>
    </row>
    <row r="3687" spans="1:2" x14ac:dyDescent="0.3">
      <c r="A3687" s="48"/>
      <c r="B3687" s="23"/>
    </row>
    <row r="3688" spans="1:2" x14ac:dyDescent="0.3">
      <c r="A3688" s="48"/>
      <c r="B3688" s="23"/>
    </row>
    <row r="3689" spans="1:2" x14ac:dyDescent="0.3">
      <c r="A3689" s="48"/>
      <c r="B3689" s="23"/>
    </row>
    <row r="3690" spans="1:2" x14ac:dyDescent="0.3">
      <c r="A3690" s="48"/>
      <c r="B3690" s="23"/>
    </row>
    <row r="3691" spans="1:2" x14ac:dyDescent="0.3">
      <c r="A3691" s="48"/>
      <c r="B3691" s="23"/>
    </row>
    <row r="3692" spans="1:2" x14ac:dyDescent="0.3">
      <c r="A3692" s="48"/>
      <c r="B3692" s="23"/>
    </row>
    <row r="3693" spans="1:2" x14ac:dyDescent="0.3">
      <c r="A3693" s="48"/>
      <c r="B3693" s="23"/>
    </row>
    <row r="3694" spans="1:2" x14ac:dyDescent="0.3">
      <c r="A3694" s="48"/>
      <c r="B3694" s="23"/>
    </row>
    <row r="3695" spans="1:2" x14ac:dyDescent="0.3">
      <c r="A3695" s="48"/>
      <c r="B3695" s="23"/>
    </row>
    <row r="3696" spans="1:2" x14ac:dyDescent="0.3">
      <c r="A3696" s="48"/>
      <c r="B3696" s="23"/>
    </row>
    <row r="3697" spans="1:2" x14ac:dyDescent="0.3">
      <c r="A3697" s="48"/>
      <c r="B3697" s="23"/>
    </row>
    <row r="3698" spans="1:2" x14ac:dyDescent="0.3">
      <c r="A3698" s="48"/>
      <c r="B3698" s="23"/>
    </row>
    <row r="3699" spans="1:2" x14ac:dyDescent="0.3">
      <c r="A3699" s="48"/>
      <c r="B3699" s="23"/>
    </row>
    <row r="3700" spans="1:2" x14ac:dyDescent="0.3">
      <c r="A3700" s="48"/>
      <c r="B3700" s="23"/>
    </row>
    <row r="3701" spans="1:2" x14ac:dyDescent="0.3">
      <c r="A3701" s="48"/>
      <c r="B3701" s="23"/>
    </row>
    <row r="3702" spans="1:2" x14ac:dyDescent="0.3">
      <c r="A3702" s="48"/>
      <c r="B3702" s="23"/>
    </row>
    <row r="3703" spans="1:2" x14ac:dyDescent="0.3">
      <c r="A3703" s="48"/>
      <c r="B3703" s="23"/>
    </row>
    <row r="3704" spans="1:2" x14ac:dyDescent="0.3">
      <c r="A3704" s="48"/>
      <c r="B3704" s="23"/>
    </row>
    <row r="3705" spans="1:2" x14ac:dyDescent="0.3">
      <c r="A3705" s="48"/>
      <c r="B3705" s="23"/>
    </row>
    <row r="3706" spans="1:2" x14ac:dyDescent="0.3">
      <c r="A3706" s="48"/>
      <c r="B3706" s="23"/>
    </row>
    <row r="3707" spans="1:2" x14ac:dyDescent="0.3">
      <c r="A3707" s="48"/>
      <c r="B3707" s="23"/>
    </row>
    <row r="3708" spans="1:2" x14ac:dyDescent="0.3">
      <c r="A3708" s="48"/>
      <c r="B3708" s="23"/>
    </row>
    <row r="3709" spans="1:2" x14ac:dyDescent="0.3">
      <c r="A3709" s="48"/>
      <c r="B3709" s="23"/>
    </row>
    <row r="3710" spans="1:2" x14ac:dyDescent="0.3">
      <c r="A3710" s="48"/>
      <c r="B3710" s="23"/>
    </row>
    <row r="3711" spans="1:2" x14ac:dyDescent="0.3">
      <c r="A3711" s="48"/>
      <c r="B3711" s="23"/>
    </row>
    <row r="3712" spans="1:2" x14ac:dyDescent="0.3">
      <c r="A3712" s="48"/>
      <c r="B3712" s="23"/>
    </row>
    <row r="3713" spans="1:2" x14ac:dyDescent="0.3">
      <c r="A3713" s="48"/>
      <c r="B3713" s="23"/>
    </row>
    <row r="3714" spans="1:2" x14ac:dyDescent="0.3">
      <c r="A3714" s="48"/>
      <c r="B3714" s="23"/>
    </row>
    <row r="3715" spans="1:2" x14ac:dyDescent="0.3">
      <c r="A3715" s="48"/>
      <c r="B3715" s="23"/>
    </row>
    <row r="3716" spans="1:2" x14ac:dyDescent="0.3">
      <c r="A3716" s="48"/>
      <c r="B3716" s="23"/>
    </row>
    <row r="3717" spans="1:2" x14ac:dyDescent="0.3">
      <c r="A3717" s="48"/>
      <c r="B3717" s="23"/>
    </row>
    <row r="3718" spans="1:2" x14ac:dyDescent="0.3">
      <c r="A3718" s="48"/>
      <c r="B3718" s="23"/>
    </row>
    <row r="3719" spans="1:2" x14ac:dyDescent="0.3">
      <c r="A3719" s="48"/>
      <c r="B3719" s="23"/>
    </row>
    <row r="3720" spans="1:2" x14ac:dyDescent="0.3">
      <c r="A3720" s="48"/>
      <c r="B3720" s="23"/>
    </row>
    <row r="3721" spans="1:2" x14ac:dyDescent="0.3">
      <c r="A3721" s="48"/>
      <c r="B3721" s="23"/>
    </row>
    <row r="3722" spans="1:2" x14ac:dyDescent="0.3">
      <c r="A3722" s="48"/>
      <c r="B3722" s="23"/>
    </row>
    <row r="3723" spans="1:2" x14ac:dyDescent="0.3">
      <c r="A3723" s="48"/>
      <c r="B3723" s="23"/>
    </row>
    <row r="3724" spans="1:2" x14ac:dyDescent="0.3">
      <c r="A3724" s="48"/>
      <c r="B3724" s="23"/>
    </row>
    <row r="3725" spans="1:2" x14ac:dyDescent="0.3">
      <c r="A3725" s="48"/>
      <c r="B3725" s="23"/>
    </row>
    <row r="3726" spans="1:2" x14ac:dyDescent="0.3">
      <c r="A3726" s="48"/>
      <c r="B3726" s="23"/>
    </row>
    <row r="3727" spans="1:2" x14ac:dyDescent="0.3">
      <c r="A3727" s="48"/>
      <c r="B3727" s="23"/>
    </row>
    <row r="3728" spans="1:2" x14ac:dyDescent="0.3">
      <c r="A3728" s="48"/>
      <c r="B3728" s="23"/>
    </row>
    <row r="3729" spans="1:2" x14ac:dyDescent="0.3">
      <c r="A3729" s="48"/>
      <c r="B3729" s="23"/>
    </row>
    <row r="3730" spans="1:2" x14ac:dyDescent="0.3">
      <c r="A3730" s="48"/>
      <c r="B3730" s="23"/>
    </row>
    <row r="3731" spans="1:2" x14ac:dyDescent="0.3">
      <c r="A3731" s="48"/>
      <c r="B3731" s="23"/>
    </row>
    <row r="3732" spans="1:2" x14ac:dyDescent="0.3">
      <c r="A3732" s="48"/>
      <c r="B3732" s="23"/>
    </row>
    <row r="3733" spans="1:2" x14ac:dyDescent="0.3">
      <c r="A3733" s="48"/>
      <c r="B3733" s="23"/>
    </row>
    <row r="3734" spans="1:2" x14ac:dyDescent="0.3">
      <c r="A3734" s="48"/>
      <c r="B3734" s="23"/>
    </row>
    <row r="3735" spans="1:2" x14ac:dyDescent="0.3">
      <c r="A3735" s="48"/>
      <c r="B3735" s="23"/>
    </row>
    <row r="3736" spans="1:2" x14ac:dyDescent="0.3">
      <c r="A3736" s="48"/>
      <c r="B3736" s="23"/>
    </row>
    <row r="3737" spans="1:2" x14ac:dyDescent="0.3">
      <c r="A3737" s="48"/>
      <c r="B3737" s="23"/>
    </row>
    <row r="3738" spans="1:2" x14ac:dyDescent="0.3">
      <c r="A3738" s="48"/>
      <c r="B3738" s="23"/>
    </row>
    <row r="3739" spans="1:2" x14ac:dyDescent="0.3">
      <c r="A3739" s="48"/>
      <c r="B3739" s="23"/>
    </row>
    <row r="3740" spans="1:2" x14ac:dyDescent="0.3">
      <c r="A3740" s="48"/>
      <c r="B3740" s="23"/>
    </row>
    <row r="3741" spans="1:2" x14ac:dyDescent="0.3">
      <c r="A3741" s="48"/>
      <c r="B3741" s="23"/>
    </row>
    <row r="3742" spans="1:2" x14ac:dyDescent="0.3">
      <c r="A3742" s="48"/>
      <c r="B3742" s="23"/>
    </row>
    <row r="3743" spans="1:2" x14ac:dyDescent="0.3">
      <c r="A3743" s="48"/>
      <c r="B3743" s="23"/>
    </row>
    <row r="3744" spans="1:2" x14ac:dyDescent="0.3">
      <c r="A3744" s="48"/>
      <c r="B3744" s="23"/>
    </row>
    <row r="3745" spans="1:2" x14ac:dyDescent="0.3">
      <c r="A3745" s="48"/>
      <c r="B3745" s="23"/>
    </row>
    <row r="3746" spans="1:2" x14ac:dyDescent="0.3">
      <c r="A3746" s="48"/>
      <c r="B3746" s="23"/>
    </row>
    <row r="3747" spans="1:2" x14ac:dyDescent="0.3">
      <c r="A3747" s="48"/>
      <c r="B3747" s="23"/>
    </row>
    <row r="3748" spans="1:2" x14ac:dyDescent="0.3">
      <c r="A3748" s="48"/>
      <c r="B3748" s="23"/>
    </row>
    <row r="3749" spans="1:2" x14ac:dyDescent="0.3">
      <c r="A3749" s="48"/>
      <c r="B3749" s="23"/>
    </row>
    <row r="3750" spans="1:2" x14ac:dyDescent="0.3">
      <c r="A3750" s="48"/>
      <c r="B3750" s="23"/>
    </row>
    <row r="3751" spans="1:2" x14ac:dyDescent="0.3">
      <c r="A3751" s="48"/>
      <c r="B3751" s="23"/>
    </row>
    <row r="3752" spans="1:2" x14ac:dyDescent="0.3">
      <c r="A3752" s="48"/>
      <c r="B3752" s="23"/>
    </row>
    <row r="3753" spans="1:2" x14ac:dyDescent="0.3">
      <c r="A3753" s="48"/>
      <c r="B3753" s="23"/>
    </row>
    <row r="3754" spans="1:2" x14ac:dyDescent="0.3">
      <c r="A3754" s="48"/>
      <c r="B3754" s="23"/>
    </row>
    <row r="3755" spans="1:2" x14ac:dyDescent="0.3">
      <c r="A3755" s="48"/>
      <c r="B3755" s="23"/>
    </row>
    <row r="3756" spans="1:2" x14ac:dyDescent="0.3">
      <c r="A3756" s="48"/>
      <c r="B3756" s="23"/>
    </row>
    <row r="3757" spans="1:2" x14ac:dyDescent="0.3">
      <c r="A3757" s="48"/>
      <c r="B3757" s="23"/>
    </row>
    <row r="3758" spans="1:2" x14ac:dyDescent="0.3">
      <c r="A3758" s="48"/>
      <c r="B3758" s="23"/>
    </row>
    <row r="3759" spans="1:2" x14ac:dyDescent="0.3">
      <c r="A3759" s="48"/>
      <c r="B3759" s="23"/>
    </row>
    <row r="3760" spans="1:2" x14ac:dyDescent="0.3">
      <c r="A3760" s="48"/>
      <c r="B3760" s="23"/>
    </row>
    <row r="3761" spans="1:2" x14ac:dyDescent="0.3">
      <c r="A3761" s="48"/>
      <c r="B3761" s="23"/>
    </row>
    <row r="3762" spans="1:2" x14ac:dyDescent="0.3">
      <c r="A3762" s="48"/>
      <c r="B3762" s="23"/>
    </row>
    <row r="3763" spans="1:2" x14ac:dyDescent="0.3">
      <c r="A3763" s="48"/>
      <c r="B3763" s="23"/>
    </row>
    <row r="3764" spans="1:2" x14ac:dyDescent="0.3">
      <c r="A3764" s="48"/>
      <c r="B3764" s="23"/>
    </row>
    <row r="3765" spans="1:2" x14ac:dyDescent="0.3">
      <c r="A3765" s="48"/>
      <c r="B3765" s="23"/>
    </row>
    <row r="3766" spans="1:2" x14ac:dyDescent="0.3">
      <c r="A3766" s="48"/>
      <c r="B3766" s="23"/>
    </row>
    <row r="3767" spans="1:2" x14ac:dyDescent="0.3">
      <c r="A3767" s="48"/>
      <c r="B3767" s="23"/>
    </row>
    <row r="3768" spans="1:2" x14ac:dyDescent="0.3">
      <c r="A3768" s="48"/>
      <c r="B3768" s="23"/>
    </row>
    <row r="3769" spans="1:2" x14ac:dyDescent="0.3">
      <c r="A3769" s="48"/>
      <c r="B3769" s="23"/>
    </row>
    <row r="3770" spans="1:2" x14ac:dyDescent="0.3">
      <c r="A3770" s="48"/>
      <c r="B3770" s="23"/>
    </row>
    <row r="3771" spans="1:2" x14ac:dyDescent="0.3">
      <c r="A3771" s="48"/>
      <c r="B3771" s="23"/>
    </row>
    <row r="3772" spans="1:2" x14ac:dyDescent="0.3">
      <c r="A3772" s="48"/>
      <c r="B3772" s="23"/>
    </row>
    <row r="3773" spans="1:2" x14ac:dyDescent="0.3">
      <c r="A3773" s="48"/>
      <c r="B3773" s="23"/>
    </row>
    <row r="3774" spans="1:2" x14ac:dyDescent="0.3">
      <c r="A3774" s="48"/>
      <c r="B3774" s="23"/>
    </row>
    <row r="3775" spans="1:2" x14ac:dyDescent="0.3">
      <c r="A3775" s="48"/>
      <c r="B3775" s="23"/>
    </row>
    <row r="3776" spans="1:2" x14ac:dyDescent="0.3">
      <c r="A3776" s="48"/>
      <c r="B3776" s="23"/>
    </row>
    <row r="3777" spans="1:2" x14ac:dyDescent="0.3">
      <c r="A3777" s="48"/>
      <c r="B3777" s="23"/>
    </row>
    <row r="3778" spans="1:2" x14ac:dyDescent="0.3">
      <c r="A3778" s="48"/>
      <c r="B3778" s="23"/>
    </row>
    <row r="3779" spans="1:2" x14ac:dyDescent="0.3">
      <c r="A3779" s="48"/>
      <c r="B3779" s="23"/>
    </row>
    <row r="3780" spans="1:2" x14ac:dyDescent="0.3">
      <c r="A3780" s="48"/>
      <c r="B3780" s="23"/>
    </row>
    <row r="3781" spans="1:2" x14ac:dyDescent="0.3">
      <c r="A3781" s="48"/>
      <c r="B3781" s="23"/>
    </row>
    <row r="3782" spans="1:2" x14ac:dyDescent="0.3">
      <c r="A3782" s="48"/>
      <c r="B3782" s="23"/>
    </row>
    <row r="3783" spans="1:2" x14ac:dyDescent="0.3">
      <c r="A3783" s="48"/>
      <c r="B3783" s="23"/>
    </row>
    <row r="3784" spans="1:2" x14ac:dyDescent="0.3">
      <c r="A3784" s="48"/>
      <c r="B3784" s="23"/>
    </row>
    <row r="3785" spans="1:2" x14ac:dyDescent="0.3">
      <c r="A3785" s="48"/>
      <c r="B3785" s="23"/>
    </row>
    <row r="3786" spans="1:2" x14ac:dyDescent="0.3">
      <c r="A3786" s="48"/>
      <c r="B3786" s="23"/>
    </row>
    <row r="3787" spans="1:2" x14ac:dyDescent="0.3">
      <c r="A3787" s="48"/>
      <c r="B3787" s="23"/>
    </row>
    <row r="3788" spans="1:2" x14ac:dyDescent="0.3">
      <c r="A3788" s="48"/>
      <c r="B3788" s="23"/>
    </row>
    <row r="3789" spans="1:2" x14ac:dyDescent="0.3">
      <c r="A3789" s="48"/>
      <c r="B3789" s="23"/>
    </row>
    <row r="3790" spans="1:2" x14ac:dyDescent="0.3">
      <c r="A3790" s="48"/>
      <c r="B3790" s="23"/>
    </row>
    <row r="3791" spans="1:2" x14ac:dyDescent="0.3">
      <c r="A3791" s="48"/>
      <c r="B3791" s="23"/>
    </row>
    <row r="3792" spans="1:2" x14ac:dyDescent="0.3">
      <c r="A3792" s="48"/>
      <c r="B3792" s="23"/>
    </row>
    <row r="3793" spans="1:2" x14ac:dyDescent="0.3">
      <c r="A3793" s="48"/>
      <c r="B3793" s="23"/>
    </row>
    <row r="3794" spans="1:2" x14ac:dyDescent="0.3">
      <c r="A3794" s="48"/>
      <c r="B3794" s="23"/>
    </row>
    <row r="3795" spans="1:2" x14ac:dyDescent="0.3">
      <c r="A3795" s="48"/>
      <c r="B3795" s="23"/>
    </row>
    <row r="3796" spans="1:2" x14ac:dyDescent="0.3">
      <c r="A3796" s="48"/>
      <c r="B3796" s="23"/>
    </row>
    <row r="3797" spans="1:2" x14ac:dyDescent="0.3">
      <c r="A3797" s="48"/>
      <c r="B3797" s="23"/>
    </row>
    <row r="3798" spans="1:2" x14ac:dyDescent="0.3">
      <c r="A3798" s="48"/>
      <c r="B3798" s="23"/>
    </row>
    <row r="3799" spans="1:2" x14ac:dyDescent="0.3">
      <c r="A3799" s="48"/>
      <c r="B3799" s="23"/>
    </row>
    <row r="3800" spans="1:2" x14ac:dyDescent="0.3">
      <c r="A3800" s="48"/>
      <c r="B3800" s="23"/>
    </row>
    <row r="3801" spans="1:2" x14ac:dyDescent="0.3">
      <c r="A3801" s="48"/>
      <c r="B3801" s="23"/>
    </row>
    <row r="3802" spans="1:2" x14ac:dyDescent="0.3">
      <c r="A3802" s="48"/>
      <c r="B3802" s="23"/>
    </row>
    <row r="3803" spans="1:2" x14ac:dyDescent="0.3">
      <c r="A3803" s="48"/>
      <c r="B3803" s="23"/>
    </row>
    <row r="3804" spans="1:2" x14ac:dyDescent="0.3">
      <c r="A3804" s="48"/>
      <c r="B3804" s="23"/>
    </row>
    <row r="3805" spans="1:2" x14ac:dyDescent="0.3">
      <c r="A3805" s="48"/>
      <c r="B3805" s="23"/>
    </row>
    <row r="3806" spans="1:2" x14ac:dyDescent="0.3">
      <c r="A3806" s="48"/>
      <c r="B3806" s="23"/>
    </row>
    <row r="3807" spans="1:2" x14ac:dyDescent="0.3">
      <c r="A3807" s="48"/>
      <c r="B3807" s="23"/>
    </row>
    <row r="3808" spans="1:2" x14ac:dyDescent="0.3">
      <c r="A3808" s="48"/>
      <c r="B3808" s="23"/>
    </row>
    <row r="3809" spans="1:2" x14ac:dyDescent="0.3">
      <c r="A3809" s="48"/>
      <c r="B3809" s="23"/>
    </row>
    <row r="3810" spans="1:2" x14ac:dyDescent="0.3">
      <c r="A3810" s="48"/>
      <c r="B3810" s="23"/>
    </row>
    <row r="3811" spans="1:2" x14ac:dyDescent="0.3">
      <c r="A3811" s="48"/>
      <c r="B3811" s="23"/>
    </row>
    <row r="3812" spans="1:2" x14ac:dyDescent="0.3">
      <c r="A3812" s="48"/>
      <c r="B3812" s="23"/>
    </row>
    <row r="3813" spans="1:2" x14ac:dyDescent="0.3">
      <c r="A3813" s="48"/>
      <c r="B3813" s="23"/>
    </row>
    <row r="3814" spans="1:2" x14ac:dyDescent="0.3">
      <c r="A3814" s="48"/>
      <c r="B3814" s="23"/>
    </row>
    <row r="3815" spans="1:2" x14ac:dyDescent="0.3">
      <c r="A3815" s="48"/>
      <c r="B3815" s="23"/>
    </row>
    <row r="3816" spans="1:2" x14ac:dyDescent="0.3">
      <c r="A3816" s="48"/>
      <c r="B3816" s="23"/>
    </row>
    <row r="3817" spans="1:2" x14ac:dyDescent="0.3">
      <c r="A3817" s="48"/>
      <c r="B3817" s="23"/>
    </row>
    <row r="3818" spans="1:2" x14ac:dyDescent="0.3">
      <c r="A3818" s="48"/>
      <c r="B3818" s="23"/>
    </row>
    <row r="3819" spans="1:2" x14ac:dyDescent="0.3">
      <c r="A3819" s="48"/>
      <c r="B3819" s="23"/>
    </row>
    <row r="3820" spans="1:2" x14ac:dyDescent="0.3">
      <c r="A3820" s="48"/>
      <c r="B3820" s="23"/>
    </row>
    <row r="3821" spans="1:2" x14ac:dyDescent="0.3">
      <c r="A3821" s="48"/>
      <c r="B3821" s="23"/>
    </row>
    <row r="3822" spans="1:2" x14ac:dyDescent="0.3">
      <c r="A3822" s="48"/>
      <c r="B3822" s="23"/>
    </row>
    <row r="3823" spans="1:2" x14ac:dyDescent="0.3">
      <c r="A3823" s="48"/>
      <c r="B3823" s="23"/>
    </row>
    <row r="3824" spans="1:2" x14ac:dyDescent="0.3">
      <c r="A3824" s="48"/>
      <c r="B3824" s="23"/>
    </row>
    <row r="3825" spans="1:2" x14ac:dyDescent="0.3">
      <c r="A3825" s="48"/>
      <c r="B3825" s="23"/>
    </row>
    <row r="3826" spans="1:2" x14ac:dyDescent="0.3">
      <c r="A3826" s="48"/>
      <c r="B3826" s="23"/>
    </row>
    <row r="3827" spans="1:2" x14ac:dyDescent="0.3">
      <c r="A3827" s="48"/>
      <c r="B3827" s="23"/>
    </row>
    <row r="3828" spans="1:2" x14ac:dyDescent="0.3">
      <c r="A3828" s="48"/>
      <c r="B3828" s="23"/>
    </row>
    <row r="3829" spans="1:2" x14ac:dyDescent="0.3">
      <c r="A3829" s="48"/>
      <c r="B3829" s="23"/>
    </row>
    <row r="3830" spans="1:2" x14ac:dyDescent="0.3">
      <c r="A3830" s="48"/>
      <c r="B3830" s="23"/>
    </row>
    <row r="3831" spans="1:2" x14ac:dyDescent="0.3">
      <c r="A3831" s="48"/>
      <c r="B3831" s="23"/>
    </row>
    <row r="3832" spans="1:2" x14ac:dyDescent="0.3">
      <c r="A3832" s="48"/>
      <c r="B3832" s="23"/>
    </row>
    <row r="3833" spans="1:2" x14ac:dyDescent="0.3">
      <c r="A3833" s="48"/>
      <c r="B3833" s="23"/>
    </row>
    <row r="3834" spans="1:2" x14ac:dyDescent="0.3">
      <c r="A3834" s="48"/>
      <c r="B3834" s="23"/>
    </row>
    <row r="3835" spans="1:2" x14ac:dyDescent="0.3">
      <c r="A3835" s="48"/>
      <c r="B3835" s="23"/>
    </row>
    <row r="3836" spans="1:2" x14ac:dyDescent="0.3">
      <c r="A3836" s="48"/>
      <c r="B3836" s="23"/>
    </row>
    <row r="3837" spans="1:2" x14ac:dyDescent="0.3">
      <c r="A3837" s="48"/>
      <c r="B3837" s="23"/>
    </row>
    <row r="3838" spans="1:2" x14ac:dyDescent="0.3">
      <c r="A3838" s="48"/>
      <c r="B3838" s="23"/>
    </row>
    <row r="3839" spans="1:2" x14ac:dyDescent="0.3">
      <c r="A3839" s="48"/>
      <c r="B3839" s="23"/>
    </row>
    <row r="3840" spans="1:2" x14ac:dyDescent="0.3">
      <c r="A3840" s="48"/>
      <c r="B3840" s="23"/>
    </row>
    <row r="3841" spans="1:2" x14ac:dyDescent="0.3">
      <c r="A3841" s="48"/>
      <c r="B3841" s="23"/>
    </row>
    <row r="3842" spans="1:2" x14ac:dyDescent="0.3">
      <c r="A3842" s="48"/>
      <c r="B3842" s="23"/>
    </row>
    <row r="3843" spans="1:2" x14ac:dyDescent="0.3">
      <c r="A3843" s="48"/>
      <c r="B3843" s="23"/>
    </row>
    <row r="3844" spans="1:2" x14ac:dyDescent="0.3">
      <c r="A3844" s="48"/>
      <c r="B3844" s="23"/>
    </row>
    <row r="3845" spans="1:2" x14ac:dyDescent="0.3">
      <c r="A3845" s="48"/>
      <c r="B3845" s="23"/>
    </row>
    <row r="3846" spans="1:2" x14ac:dyDescent="0.3">
      <c r="A3846" s="48"/>
      <c r="B3846" s="23"/>
    </row>
    <row r="3847" spans="1:2" x14ac:dyDescent="0.3">
      <c r="A3847" s="48"/>
      <c r="B3847" s="23"/>
    </row>
    <row r="3848" spans="1:2" x14ac:dyDescent="0.3">
      <c r="A3848" s="48"/>
      <c r="B3848" s="23"/>
    </row>
    <row r="3849" spans="1:2" x14ac:dyDescent="0.3">
      <c r="A3849" s="48"/>
      <c r="B3849" s="23"/>
    </row>
    <row r="3850" spans="1:2" x14ac:dyDescent="0.3">
      <c r="A3850" s="48"/>
      <c r="B3850" s="23"/>
    </row>
    <row r="3851" spans="1:2" x14ac:dyDescent="0.3">
      <c r="A3851" s="48"/>
      <c r="B3851" s="23"/>
    </row>
    <row r="3852" spans="1:2" x14ac:dyDescent="0.3">
      <c r="A3852" s="48"/>
      <c r="B3852" s="23"/>
    </row>
    <row r="3853" spans="1:2" x14ac:dyDescent="0.3">
      <c r="A3853" s="48"/>
      <c r="B3853" s="23"/>
    </row>
    <row r="3854" spans="1:2" x14ac:dyDescent="0.3">
      <c r="A3854" s="48"/>
      <c r="B3854" s="23"/>
    </row>
    <row r="3855" spans="1:2" x14ac:dyDescent="0.3">
      <c r="A3855" s="48"/>
      <c r="B3855" s="23"/>
    </row>
    <row r="3856" spans="1:2" x14ac:dyDescent="0.3">
      <c r="A3856" s="48"/>
      <c r="B3856" s="23"/>
    </row>
    <row r="3857" spans="1:2" x14ac:dyDescent="0.3">
      <c r="A3857" s="48"/>
      <c r="B3857" s="23"/>
    </row>
    <row r="3858" spans="1:2" x14ac:dyDescent="0.3">
      <c r="A3858" s="48"/>
      <c r="B3858" s="23"/>
    </row>
    <row r="3859" spans="1:2" x14ac:dyDescent="0.3">
      <c r="A3859" s="48"/>
      <c r="B3859" s="23"/>
    </row>
    <row r="3860" spans="1:2" x14ac:dyDescent="0.3">
      <c r="A3860" s="48"/>
      <c r="B3860" s="23"/>
    </row>
    <row r="3861" spans="1:2" x14ac:dyDescent="0.3">
      <c r="A3861" s="48"/>
      <c r="B3861" s="23"/>
    </row>
    <row r="3862" spans="1:2" x14ac:dyDescent="0.3">
      <c r="A3862" s="48"/>
      <c r="B3862" s="23"/>
    </row>
    <row r="3863" spans="1:2" x14ac:dyDescent="0.3">
      <c r="A3863" s="48"/>
      <c r="B3863" s="23"/>
    </row>
    <row r="3864" spans="1:2" x14ac:dyDescent="0.3">
      <c r="A3864" s="48"/>
      <c r="B3864" s="23"/>
    </row>
    <row r="3865" spans="1:2" x14ac:dyDescent="0.3">
      <c r="A3865" s="48"/>
      <c r="B3865" s="23"/>
    </row>
    <row r="3866" spans="1:2" x14ac:dyDescent="0.3">
      <c r="A3866" s="48"/>
      <c r="B3866" s="23"/>
    </row>
    <row r="3867" spans="1:2" x14ac:dyDescent="0.3">
      <c r="A3867" s="48"/>
      <c r="B3867" s="23"/>
    </row>
    <row r="3868" spans="1:2" x14ac:dyDescent="0.3">
      <c r="A3868" s="48"/>
      <c r="B3868" s="23"/>
    </row>
    <row r="3869" spans="1:2" x14ac:dyDescent="0.3">
      <c r="A3869" s="48"/>
      <c r="B3869" s="23"/>
    </row>
    <row r="3870" spans="1:2" x14ac:dyDescent="0.3">
      <c r="A3870" s="48"/>
      <c r="B3870" s="23"/>
    </row>
    <row r="3871" spans="1:2" x14ac:dyDescent="0.3">
      <c r="A3871" s="48"/>
      <c r="B3871" s="23"/>
    </row>
    <row r="3872" spans="1:2" x14ac:dyDescent="0.3">
      <c r="A3872" s="48"/>
      <c r="B3872" s="23"/>
    </row>
    <row r="3873" spans="1:2" x14ac:dyDescent="0.3">
      <c r="A3873" s="48"/>
      <c r="B3873" s="23"/>
    </row>
    <row r="3874" spans="1:2" x14ac:dyDescent="0.3">
      <c r="A3874" s="48"/>
      <c r="B3874" s="23"/>
    </row>
    <row r="3875" spans="1:2" x14ac:dyDescent="0.3">
      <c r="A3875" s="48"/>
      <c r="B3875" s="23"/>
    </row>
    <row r="3876" spans="1:2" x14ac:dyDescent="0.3">
      <c r="A3876" s="48"/>
      <c r="B3876" s="23"/>
    </row>
    <row r="3877" spans="1:2" x14ac:dyDescent="0.3">
      <c r="A3877" s="48"/>
      <c r="B3877" s="23"/>
    </row>
    <row r="3878" spans="1:2" x14ac:dyDescent="0.3">
      <c r="A3878" s="48"/>
      <c r="B3878" s="23"/>
    </row>
    <row r="3879" spans="1:2" x14ac:dyDescent="0.3">
      <c r="A3879" s="48"/>
      <c r="B3879" s="23"/>
    </row>
    <row r="3880" spans="1:2" x14ac:dyDescent="0.3">
      <c r="A3880" s="48"/>
      <c r="B3880" s="23"/>
    </row>
    <row r="3881" spans="1:2" x14ac:dyDescent="0.3">
      <c r="A3881" s="48"/>
      <c r="B3881" s="23"/>
    </row>
    <row r="3882" spans="1:2" x14ac:dyDescent="0.3">
      <c r="A3882" s="48"/>
      <c r="B3882" s="23"/>
    </row>
    <row r="3883" spans="1:2" x14ac:dyDescent="0.3">
      <c r="A3883" s="48"/>
      <c r="B3883" s="23"/>
    </row>
    <row r="3884" spans="1:2" x14ac:dyDescent="0.3">
      <c r="A3884" s="48"/>
      <c r="B3884" s="23"/>
    </row>
    <row r="3885" spans="1:2" x14ac:dyDescent="0.3">
      <c r="A3885" s="48"/>
      <c r="B3885" s="23"/>
    </row>
    <row r="3886" spans="1:2" x14ac:dyDescent="0.3">
      <c r="A3886" s="48"/>
      <c r="B3886" s="23"/>
    </row>
    <row r="3887" spans="1:2" x14ac:dyDescent="0.3">
      <c r="A3887" s="48"/>
      <c r="B3887" s="23"/>
    </row>
    <row r="3888" spans="1:2" x14ac:dyDescent="0.3">
      <c r="A3888" s="48"/>
      <c r="B3888" s="23"/>
    </row>
    <row r="3889" spans="1:2" x14ac:dyDescent="0.3">
      <c r="A3889" s="48"/>
      <c r="B3889" s="23"/>
    </row>
    <row r="3890" spans="1:2" x14ac:dyDescent="0.3">
      <c r="A3890" s="48"/>
      <c r="B3890" s="23"/>
    </row>
    <row r="3891" spans="1:2" x14ac:dyDescent="0.3">
      <c r="A3891" s="48"/>
      <c r="B3891" s="23"/>
    </row>
    <row r="3892" spans="1:2" x14ac:dyDescent="0.3">
      <c r="A3892" s="48"/>
      <c r="B3892" s="23"/>
    </row>
    <row r="3893" spans="1:2" x14ac:dyDescent="0.3">
      <c r="A3893" s="48"/>
      <c r="B3893" s="23"/>
    </row>
    <row r="3894" spans="1:2" x14ac:dyDescent="0.3">
      <c r="A3894" s="48"/>
      <c r="B3894" s="23"/>
    </row>
    <row r="3895" spans="1:2" x14ac:dyDescent="0.3">
      <c r="A3895" s="48"/>
      <c r="B3895" s="23"/>
    </row>
    <row r="3896" spans="1:2" x14ac:dyDescent="0.3">
      <c r="A3896" s="48"/>
      <c r="B3896" s="23"/>
    </row>
    <row r="3897" spans="1:2" x14ac:dyDescent="0.3">
      <c r="A3897" s="48"/>
      <c r="B3897" s="23"/>
    </row>
    <row r="3898" spans="1:2" x14ac:dyDescent="0.3">
      <c r="A3898" s="48"/>
      <c r="B3898" s="23"/>
    </row>
    <row r="3899" spans="1:2" x14ac:dyDescent="0.3">
      <c r="A3899" s="48"/>
      <c r="B3899" s="23"/>
    </row>
    <row r="3900" spans="1:2" x14ac:dyDescent="0.3">
      <c r="A3900" s="48"/>
      <c r="B3900" s="23"/>
    </row>
    <row r="3901" spans="1:2" x14ac:dyDescent="0.3">
      <c r="A3901" s="48"/>
      <c r="B3901" s="23"/>
    </row>
    <row r="3902" spans="1:2" x14ac:dyDescent="0.3">
      <c r="A3902" s="48"/>
      <c r="B3902" s="23"/>
    </row>
    <row r="3903" spans="1:2" x14ac:dyDescent="0.3">
      <c r="A3903" s="48"/>
      <c r="B3903" s="23"/>
    </row>
    <row r="3904" spans="1:2" x14ac:dyDescent="0.3">
      <c r="A3904" s="48"/>
      <c r="B3904" s="23"/>
    </row>
    <row r="3905" spans="1:2" x14ac:dyDescent="0.3">
      <c r="A3905" s="48"/>
      <c r="B3905" s="23"/>
    </row>
    <row r="3906" spans="1:2" x14ac:dyDescent="0.3">
      <c r="A3906" s="48"/>
      <c r="B3906" s="23"/>
    </row>
    <row r="3907" spans="1:2" x14ac:dyDescent="0.3">
      <c r="A3907" s="48"/>
      <c r="B3907" s="23"/>
    </row>
    <row r="3908" spans="1:2" x14ac:dyDescent="0.3">
      <c r="A3908" s="48"/>
      <c r="B3908" s="23"/>
    </row>
    <row r="3909" spans="1:2" x14ac:dyDescent="0.3">
      <c r="A3909" s="48"/>
      <c r="B3909" s="23"/>
    </row>
    <row r="3910" spans="1:2" x14ac:dyDescent="0.3">
      <c r="A3910" s="48"/>
      <c r="B3910" s="23"/>
    </row>
    <row r="3911" spans="1:2" x14ac:dyDescent="0.3">
      <c r="A3911" s="48"/>
      <c r="B3911" s="23"/>
    </row>
    <row r="3912" spans="1:2" x14ac:dyDescent="0.3">
      <c r="A3912" s="48"/>
      <c r="B3912" s="23"/>
    </row>
    <row r="3913" spans="1:2" x14ac:dyDescent="0.3">
      <c r="A3913" s="48"/>
      <c r="B3913" s="23"/>
    </row>
    <row r="3914" spans="1:2" x14ac:dyDescent="0.3">
      <c r="A3914" s="48"/>
      <c r="B3914" s="23"/>
    </row>
    <row r="3915" spans="1:2" x14ac:dyDescent="0.3">
      <c r="A3915" s="48"/>
      <c r="B3915" s="23"/>
    </row>
    <row r="3916" spans="1:2" x14ac:dyDescent="0.3">
      <c r="A3916" s="48"/>
      <c r="B3916" s="23"/>
    </row>
    <row r="3917" spans="1:2" x14ac:dyDescent="0.3">
      <c r="A3917" s="48"/>
      <c r="B3917" s="23"/>
    </row>
    <row r="3918" spans="1:2" x14ac:dyDescent="0.3">
      <c r="A3918" s="48"/>
      <c r="B3918" s="23"/>
    </row>
    <row r="3919" spans="1:2" x14ac:dyDescent="0.3">
      <c r="A3919" s="48"/>
      <c r="B3919" s="23"/>
    </row>
    <row r="3920" spans="1:2" x14ac:dyDescent="0.3">
      <c r="A3920" s="48"/>
      <c r="B3920" s="23"/>
    </row>
    <row r="3921" spans="1:2" x14ac:dyDescent="0.3">
      <c r="A3921" s="48"/>
      <c r="B3921" s="23"/>
    </row>
    <row r="3922" spans="1:2" x14ac:dyDescent="0.3">
      <c r="A3922" s="48"/>
      <c r="B3922" s="23"/>
    </row>
    <row r="3923" spans="1:2" x14ac:dyDescent="0.3">
      <c r="A3923" s="48"/>
      <c r="B3923" s="23"/>
    </row>
    <row r="3924" spans="1:2" x14ac:dyDescent="0.3">
      <c r="A3924" s="48"/>
      <c r="B3924" s="23"/>
    </row>
    <row r="3925" spans="1:2" x14ac:dyDescent="0.3">
      <c r="A3925" s="48"/>
      <c r="B3925" s="23"/>
    </row>
    <row r="3926" spans="1:2" x14ac:dyDescent="0.3">
      <c r="A3926" s="48"/>
      <c r="B3926" s="23"/>
    </row>
    <row r="3927" spans="1:2" x14ac:dyDescent="0.3">
      <c r="A3927" s="48"/>
      <c r="B3927" s="23"/>
    </row>
    <row r="3928" spans="1:2" x14ac:dyDescent="0.3">
      <c r="A3928" s="48"/>
      <c r="B3928" s="23"/>
    </row>
    <row r="3929" spans="1:2" x14ac:dyDescent="0.3">
      <c r="A3929" s="48"/>
      <c r="B3929" s="23"/>
    </row>
    <row r="3930" spans="1:2" x14ac:dyDescent="0.3">
      <c r="A3930" s="48"/>
      <c r="B3930" s="23"/>
    </row>
    <row r="3931" spans="1:2" x14ac:dyDescent="0.3">
      <c r="A3931" s="48"/>
      <c r="B3931" s="23"/>
    </row>
    <row r="3932" spans="1:2" x14ac:dyDescent="0.3">
      <c r="A3932" s="48"/>
      <c r="B3932" s="23"/>
    </row>
    <row r="3933" spans="1:2" x14ac:dyDescent="0.3">
      <c r="A3933" s="48"/>
      <c r="B3933" s="23"/>
    </row>
    <row r="3934" spans="1:2" x14ac:dyDescent="0.3">
      <c r="A3934" s="48"/>
      <c r="B3934" s="23"/>
    </row>
    <row r="3935" spans="1:2" x14ac:dyDescent="0.3">
      <c r="A3935" s="48"/>
      <c r="B3935" s="23"/>
    </row>
    <row r="3936" spans="1:2" x14ac:dyDescent="0.3">
      <c r="A3936" s="48"/>
      <c r="B3936" s="23"/>
    </row>
    <row r="3937" spans="1:2" x14ac:dyDescent="0.3">
      <c r="A3937" s="48"/>
      <c r="B3937" s="23"/>
    </row>
    <row r="3938" spans="1:2" x14ac:dyDescent="0.3">
      <c r="A3938" s="48"/>
      <c r="B3938" s="23"/>
    </row>
    <row r="3939" spans="1:2" x14ac:dyDescent="0.3">
      <c r="A3939" s="48"/>
      <c r="B3939" s="23"/>
    </row>
    <row r="3940" spans="1:2" x14ac:dyDescent="0.3">
      <c r="A3940" s="48"/>
      <c r="B3940" s="23"/>
    </row>
    <row r="3941" spans="1:2" x14ac:dyDescent="0.3">
      <c r="A3941" s="48"/>
      <c r="B3941" s="23"/>
    </row>
    <row r="3942" spans="1:2" x14ac:dyDescent="0.3">
      <c r="A3942" s="48"/>
      <c r="B3942" s="23"/>
    </row>
    <row r="3943" spans="1:2" x14ac:dyDescent="0.3">
      <c r="A3943" s="48"/>
      <c r="B3943" s="23"/>
    </row>
    <row r="3944" spans="1:2" x14ac:dyDescent="0.3">
      <c r="A3944" s="48"/>
      <c r="B3944" s="23"/>
    </row>
    <row r="3945" spans="1:2" x14ac:dyDescent="0.3">
      <c r="A3945" s="48"/>
      <c r="B3945" s="23"/>
    </row>
    <row r="3946" spans="1:2" x14ac:dyDescent="0.3">
      <c r="A3946" s="48"/>
      <c r="B3946" s="23"/>
    </row>
    <row r="3947" spans="1:2" x14ac:dyDescent="0.3">
      <c r="A3947" s="48"/>
      <c r="B3947" s="23"/>
    </row>
    <row r="3948" spans="1:2" x14ac:dyDescent="0.3">
      <c r="A3948" s="48"/>
      <c r="B3948" s="23"/>
    </row>
    <row r="3949" spans="1:2" x14ac:dyDescent="0.3">
      <c r="A3949" s="48"/>
      <c r="B3949" s="23"/>
    </row>
    <row r="3950" spans="1:2" x14ac:dyDescent="0.3">
      <c r="A3950" s="48"/>
      <c r="B3950" s="23"/>
    </row>
    <row r="3951" spans="1:2" x14ac:dyDescent="0.3">
      <c r="A3951" s="48"/>
      <c r="B3951" s="23"/>
    </row>
    <row r="3952" spans="1:2" x14ac:dyDescent="0.3">
      <c r="A3952" s="48"/>
      <c r="B3952" s="23"/>
    </row>
    <row r="3953" spans="1:2" x14ac:dyDescent="0.3">
      <c r="A3953" s="48"/>
      <c r="B3953" s="23"/>
    </row>
    <row r="3954" spans="1:2" x14ac:dyDescent="0.3">
      <c r="A3954" s="48"/>
      <c r="B3954" s="23"/>
    </row>
    <row r="3955" spans="1:2" x14ac:dyDescent="0.3">
      <c r="A3955" s="48"/>
      <c r="B3955" s="23"/>
    </row>
    <row r="3956" spans="1:2" x14ac:dyDescent="0.3">
      <c r="A3956" s="48"/>
      <c r="B3956" s="23"/>
    </row>
    <row r="3957" spans="1:2" x14ac:dyDescent="0.3">
      <c r="A3957" s="48"/>
      <c r="B3957" s="23"/>
    </row>
    <row r="3958" spans="1:2" x14ac:dyDescent="0.3">
      <c r="A3958" s="48"/>
      <c r="B3958" s="23"/>
    </row>
    <row r="3959" spans="1:2" x14ac:dyDescent="0.3">
      <c r="A3959" s="48"/>
      <c r="B3959" s="23"/>
    </row>
    <row r="3960" spans="1:2" x14ac:dyDescent="0.3">
      <c r="A3960" s="48"/>
      <c r="B3960" s="23"/>
    </row>
    <row r="3961" spans="1:2" x14ac:dyDescent="0.3">
      <c r="A3961" s="48"/>
      <c r="B3961" s="23"/>
    </row>
    <row r="3962" spans="1:2" x14ac:dyDescent="0.3">
      <c r="A3962" s="48"/>
      <c r="B3962" s="23"/>
    </row>
    <row r="3963" spans="1:2" x14ac:dyDescent="0.3">
      <c r="A3963" s="48"/>
      <c r="B3963" s="23"/>
    </row>
    <row r="3964" spans="1:2" x14ac:dyDescent="0.3">
      <c r="A3964" s="48"/>
      <c r="B3964" s="23"/>
    </row>
    <row r="3965" spans="1:2" x14ac:dyDescent="0.3">
      <c r="A3965" s="48"/>
      <c r="B3965" s="23"/>
    </row>
    <row r="3966" spans="1:2" x14ac:dyDescent="0.3">
      <c r="A3966" s="48"/>
      <c r="B3966" s="23"/>
    </row>
    <row r="3967" spans="1:2" x14ac:dyDescent="0.3">
      <c r="A3967" s="48"/>
      <c r="B3967" s="23"/>
    </row>
    <row r="3968" spans="1:2" x14ac:dyDescent="0.3">
      <c r="A3968" s="48"/>
      <c r="B3968" s="23"/>
    </row>
    <row r="3969" spans="1:2" x14ac:dyDescent="0.3">
      <c r="A3969" s="48"/>
      <c r="B3969" s="23"/>
    </row>
    <row r="3970" spans="1:2" x14ac:dyDescent="0.3">
      <c r="A3970" s="48"/>
      <c r="B3970" s="23"/>
    </row>
    <row r="3971" spans="1:2" x14ac:dyDescent="0.3">
      <c r="A3971" s="48"/>
      <c r="B3971" s="23"/>
    </row>
    <row r="3972" spans="1:2" x14ac:dyDescent="0.3">
      <c r="A3972" s="48"/>
      <c r="B3972" s="23"/>
    </row>
    <row r="3973" spans="1:2" x14ac:dyDescent="0.3">
      <c r="A3973" s="48"/>
      <c r="B3973" s="23"/>
    </row>
    <row r="3974" spans="1:2" x14ac:dyDescent="0.3">
      <c r="A3974" s="48"/>
      <c r="B3974" s="23"/>
    </row>
    <row r="3975" spans="1:2" x14ac:dyDescent="0.3">
      <c r="A3975" s="48"/>
      <c r="B3975" s="23"/>
    </row>
    <row r="3976" spans="1:2" x14ac:dyDescent="0.3">
      <c r="A3976" s="48"/>
      <c r="B3976" s="23"/>
    </row>
    <row r="3977" spans="1:2" x14ac:dyDescent="0.3">
      <c r="A3977" s="48"/>
      <c r="B3977" s="23"/>
    </row>
    <row r="3978" spans="1:2" x14ac:dyDescent="0.3">
      <c r="A3978" s="48"/>
      <c r="B3978" s="23"/>
    </row>
    <row r="3979" spans="1:2" x14ac:dyDescent="0.3">
      <c r="A3979" s="48"/>
      <c r="B3979" s="23"/>
    </row>
    <row r="3980" spans="1:2" x14ac:dyDescent="0.3">
      <c r="A3980" s="48"/>
      <c r="B3980" s="23"/>
    </row>
    <row r="3981" spans="1:2" x14ac:dyDescent="0.3">
      <c r="A3981" s="48"/>
      <c r="B3981" s="23"/>
    </row>
    <row r="3982" spans="1:2" x14ac:dyDescent="0.3">
      <c r="A3982" s="48"/>
      <c r="B3982" s="23"/>
    </row>
    <row r="3983" spans="1:2" x14ac:dyDescent="0.3">
      <c r="A3983" s="48"/>
      <c r="B3983" s="23"/>
    </row>
    <row r="3984" spans="1:2" x14ac:dyDescent="0.3">
      <c r="A3984" s="48"/>
      <c r="B3984" s="23"/>
    </row>
    <row r="3985" spans="1:2" x14ac:dyDescent="0.3">
      <c r="A3985" s="48"/>
      <c r="B3985" s="23"/>
    </row>
    <row r="3986" spans="1:2" x14ac:dyDescent="0.3">
      <c r="A3986" s="48"/>
      <c r="B3986" s="23"/>
    </row>
    <row r="3987" spans="1:2" x14ac:dyDescent="0.3">
      <c r="A3987" s="48"/>
      <c r="B3987" s="23"/>
    </row>
    <row r="3988" spans="1:2" x14ac:dyDescent="0.3">
      <c r="A3988" s="48"/>
      <c r="B3988" s="23"/>
    </row>
    <row r="3989" spans="1:2" x14ac:dyDescent="0.3">
      <c r="A3989" s="48"/>
      <c r="B3989" s="23"/>
    </row>
    <row r="3990" spans="1:2" x14ac:dyDescent="0.3">
      <c r="A3990" s="48"/>
      <c r="B3990" s="23"/>
    </row>
    <row r="3991" spans="1:2" x14ac:dyDescent="0.3">
      <c r="A3991" s="48"/>
      <c r="B3991" s="23"/>
    </row>
    <row r="3992" spans="1:2" x14ac:dyDescent="0.3">
      <c r="A3992" s="48"/>
      <c r="B3992" s="23"/>
    </row>
    <row r="3993" spans="1:2" x14ac:dyDescent="0.3">
      <c r="A3993" s="48"/>
      <c r="B3993" s="23"/>
    </row>
    <row r="3994" spans="1:2" x14ac:dyDescent="0.3">
      <c r="A3994" s="48"/>
      <c r="B3994" s="23"/>
    </row>
    <row r="3995" spans="1:2" x14ac:dyDescent="0.3">
      <c r="A3995" s="48"/>
      <c r="B3995" s="23"/>
    </row>
    <row r="3996" spans="1:2" x14ac:dyDescent="0.3">
      <c r="A3996" s="48"/>
      <c r="B3996" s="23"/>
    </row>
    <row r="3997" spans="1:2" x14ac:dyDescent="0.3">
      <c r="A3997" s="48"/>
      <c r="B3997" s="23"/>
    </row>
    <row r="3998" spans="1:2" x14ac:dyDescent="0.3">
      <c r="A3998" s="48"/>
      <c r="B3998" s="23"/>
    </row>
    <row r="3999" spans="1:2" x14ac:dyDescent="0.3">
      <c r="A3999" s="48"/>
      <c r="B3999" s="23"/>
    </row>
    <row r="4000" spans="1:2" x14ac:dyDescent="0.3">
      <c r="A4000" s="48"/>
      <c r="B4000" s="23"/>
    </row>
    <row r="4001" spans="1:2" x14ac:dyDescent="0.3">
      <c r="A4001" s="48"/>
      <c r="B4001" s="23"/>
    </row>
    <row r="4002" spans="1:2" x14ac:dyDescent="0.3">
      <c r="A4002" s="48"/>
      <c r="B4002" s="23"/>
    </row>
    <row r="4003" spans="1:2" x14ac:dyDescent="0.3">
      <c r="A4003" s="48"/>
      <c r="B4003" s="23"/>
    </row>
    <row r="4004" spans="1:2" x14ac:dyDescent="0.3">
      <c r="A4004" s="48"/>
      <c r="B4004" s="23"/>
    </row>
    <row r="4005" spans="1:2" x14ac:dyDescent="0.3">
      <c r="A4005" s="48"/>
      <c r="B4005" s="23"/>
    </row>
    <row r="4006" spans="1:2" x14ac:dyDescent="0.3">
      <c r="A4006" s="48"/>
      <c r="B4006" s="23"/>
    </row>
    <row r="4007" spans="1:2" x14ac:dyDescent="0.3">
      <c r="A4007" s="48"/>
      <c r="B4007" s="23"/>
    </row>
    <row r="4008" spans="1:2" x14ac:dyDescent="0.3">
      <c r="A4008" s="48"/>
      <c r="B4008" s="23"/>
    </row>
    <row r="4009" spans="1:2" x14ac:dyDescent="0.3">
      <c r="A4009" s="48"/>
      <c r="B4009" s="23"/>
    </row>
    <row r="4010" spans="1:2" x14ac:dyDescent="0.3">
      <c r="A4010" s="48"/>
      <c r="B4010" s="23"/>
    </row>
    <row r="4011" spans="1:2" x14ac:dyDescent="0.3">
      <c r="A4011" s="48"/>
      <c r="B4011" s="23"/>
    </row>
    <row r="4012" spans="1:2" x14ac:dyDescent="0.3">
      <c r="A4012" s="48"/>
      <c r="B4012" s="23"/>
    </row>
    <row r="4013" spans="1:2" x14ac:dyDescent="0.3">
      <c r="A4013" s="48"/>
      <c r="B4013" s="23"/>
    </row>
    <row r="4014" spans="1:2" x14ac:dyDescent="0.3">
      <c r="A4014" s="48"/>
      <c r="B4014" s="23"/>
    </row>
    <row r="4015" spans="1:2" x14ac:dyDescent="0.3">
      <c r="A4015" s="48"/>
      <c r="B4015" s="23"/>
    </row>
    <row r="4016" spans="1:2" x14ac:dyDescent="0.3">
      <c r="A4016" s="48"/>
      <c r="B4016" s="23"/>
    </row>
    <row r="4017" spans="1:2" x14ac:dyDescent="0.3">
      <c r="A4017" s="48"/>
      <c r="B4017" s="23"/>
    </row>
    <row r="4018" spans="1:2" x14ac:dyDescent="0.3">
      <c r="A4018" s="48"/>
      <c r="B4018" s="23"/>
    </row>
    <row r="4019" spans="1:2" x14ac:dyDescent="0.3">
      <c r="A4019" s="48"/>
      <c r="B4019" s="23"/>
    </row>
    <row r="4020" spans="1:2" x14ac:dyDescent="0.3">
      <c r="A4020" s="48"/>
      <c r="B4020" s="23"/>
    </row>
    <row r="4021" spans="1:2" x14ac:dyDescent="0.3">
      <c r="A4021" s="48"/>
      <c r="B4021" s="23"/>
    </row>
    <row r="4022" spans="1:2" x14ac:dyDescent="0.3">
      <c r="A4022" s="48"/>
      <c r="B4022" s="23"/>
    </row>
    <row r="4023" spans="1:2" x14ac:dyDescent="0.3">
      <c r="A4023" s="48"/>
      <c r="B4023" s="23"/>
    </row>
    <row r="4024" spans="1:2" x14ac:dyDescent="0.3">
      <c r="A4024" s="48"/>
      <c r="B4024" s="23"/>
    </row>
    <row r="4025" spans="1:2" x14ac:dyDescent="0.3">
      <c r="A4025" s="48"/>
      <c r="B4025" s="23"/>
    </row>
    <row r="4026" spans="1:2" x14ac:dyDescent="0.3">
      <c r="A4026" s="48"/>
      <c r="B4026" s="23"/>
    </row>
    <row r="4027" spans="1:2" x14ac:dyDescent="0.3">
      <c r="A4027" s="48"/>
      <c r="B4027" s="23"/>
    </row>
    <row r="4028" spans="1:2" x14ac:dyDescent="0.3">
      <c r="A4028" s="48"/>
      <c r="B4028" s="23"/>
    </row>
    <row r="4029" spans="1:2" x14ac:dyDescent="0.3">
      <c r="A4029" s="48"/>
      <c r="B4029" s="23"/>
    </row>
    <row r="4030" spans="1:2" x14ac:dyDescent="0.3">
      <c r="A4030" s="48"/>
      <c r="B4030" s="23"/>
    </row>
    <row r="4031" spans="1:2" x14ac:dyDescent="0.3">
      <c r="A4031" s="48"/>
      <c r="B4031" s="23"/>
    </row>
    <row r="4032" spans="1:2" x14ac:dyDescent="0.3">
      <c r="A4032" s="48"/>
      <c r="B4032" s="23"/>
    </row>
    <row r="4033" spans="1:2" x14ac:dyDescent="0.3">
      <c r="A4033" s="48"/>
      <c r="B4033" s="23"/>
    </row>
    <row r="4034" spans="1:2" x14ac:dyDescent="0.3">
      <c r="A4034" s="48"/>
      <c r="B4034" s="23"/>
    </row>
    <row r="4035" spans="1:2" x14ac:dyDescent="0.3">
      <c r="A4035" s="48"/>
      <c r="B4035" s="23"/>
    </row>
    <row r="4036" spans="1:2" x14ac:dyDescent="0.3">
      <c r="A4036" s="48"/>
      <c r="B4036" s="23"/>
    </row>
    <row r="4037" spans="1:2" x14ac:dyDescent="0.3">
      <c r="A4037" s="48"/>
      <c r="B4037" s="23"/>
    </row>
    <row r="4038" spans="1:2" x14ac:dyDescent="0.3">
      <c r="A4038" s="48"/>
      <c r="B4038" s="23"/>
    </row>
    <row r="4039" spans="1:2" x14ac:dyDescent="0.3">
      <c r="A4039" s="48"/>
      <c r="B4039" s="23"/>
    </row>
    <row r="4040" spans="1:2" x14ac:dyDescent="0.3">
      <c r="A4040" s="48"/>
      <c r="B4040" s="23"/>
    </row>
    <row r="4041" spans="1:2" x14ac:dyDescent="0.3">
      <c r="A4041" s="48"/>
      <c r="B4041" s="23"/>
    </row>
    <row r="4042" spans="1:2" x14ac:dyDescent="0.3">
      <c r="A4042" s="48"/>
      <c r="B4042" s="23"/>
    </row>
    <row r="4043" spans="1:2" x14ac:dyDescent="0.3">
      <c r="A4043" s="48"/>
      <c r="B4043" s="23"/>
    </row>
    <row r="4044" spans="1:2" x14ac:dyDescent="0.3">
      <c r="A4044" s="48"/>
      <c r="B4044" s="23"/>
    </row>
    <row r="4045" spans="1:2" x14ac:dyDescent="0.3">
      <c r="A4045" s="48"/>
      <c r="B4045" s="23"/>
    </row>
    <row r="4046" spans="1:2" x14ac:dyDescent="0.3">
      <c r="A4046" s="48"/>
      <c r="B4046" s="23"/>
    </row>
    <row r="4047" spans="1:2" x14ac:dyDescent="0.3">
      <c r="A4047" s="48"/>
      <c r="B4047" s="23"/>
    </row>
    <row r="4048" spans="1:2" x14ac:dyDescent="0.3">
      <c r="A4048" s="48"/>
      <c r="B4048" s="23"/>
    </row>
    <row r="4049" spans="1:2" x14ac:dyDescent="0.3">
      <c r="A4049" s="48"/>
      <c r="B4049" s="23"/>
    </row>
    <row r="4050" spans="1:2" x14ac:dyDescent="0.3">
      <c r="A4050" s="48"/>
      <c r="B4050" s="23"/>
    </row>
    <row r="4051" spans="1:2" x14ac:dyDescent="0.3">
      <c r="A4051" s="48"/>
      <c r="B4051" s="23"/>
    </row>
    <row r="4052" spans="1:2" x14ac:dyDescent="0.3">
      <c r="A4052" s="48"/>
      <c r="B4052" s="23"/>
    </row>
    <row r="4053" spans="1:2" x14ac:dyDescent="0.3">
      <c r="A4053" s="48"/>
      <c r="B4053" s="23"/>
    </row>
    <row r="4054" spans="1:2" x14ac:dyDescent="0.3">
      <c r="A4054" s="48"/>
      <c r="B4054" s="23"/>
    </row>
    <row r="4055" spans="1:2" x14ac:dyDescent="0.3">
      <c r="A4055" s="48"/>
      <c r="B4055" s="23"/>
    </row>
    <row r="4056" spans="1:2" x14ac:dyDescent="0.3">
      <c r="A4056" s="48"/>
      <c r="B4056" s="23"/>
    </row>
    <row r="4057" spans="1:2" x14ac:dyDescent="0.3">
      <c r="A4057" s="48"/>
      <c r="B4057" s="23"/>
    </row>
    <row r="4058" spans="1:2" x14ac:dyDescent="0.3">
      <c r="A4058" s="48"/>
      <c r="B4058" s="23"/>
    </row>
    <row r="4059" spans="1:2" x14ac:dyDescent="0.3">
      <c r="A4059" s="48"/>
      <c r="B4059" s="23"/>
    </row>
    <row r="4060" spans="1:2" x14ac:dyDescent="0.3">
      <c r="A4060" s="48"/>
      <c r="B4060" s="23"/>
    </row>
    <row r="4061" spans="1:2" x14ac:dyDescent="0.3">
      <c r="A4061" s="48"/>
      <c r="B4061" s="23"/>
    </row>
    <row r="4062" spans="1:2" x14ac:dyDescent="0.3">
      <c r="A4062" s="48"/>
      <c r="B4062" s="23"/>
    </row>
    <row r="4063" spans="1:2" x14ac:dyDescent="0.3">
      <c r="A4063" s="48"/>
      <c r="B4063" s="23"/>
    </row>
    <row r="4064" spans="1:2" x14ac:dyDescent="0.3">
      <c r="A4064" s="48"/>
      <c r="B4064" s="23"/>
    </row>
    <row r="4065" spans="1:2" x14ac:dyDescent="0.3">
      <c r="A4065" s="48"/>
      <c r="B4065" s="23"/>
    </row>
    <row r="4066" spans="1:2" x14ac:dyDescent="0.3">
      <c r="A4066" s="48"/>
      <c r="B4066" s="23"/>
    </row>
    <row r="4067" spans="1:2" x14ac:dyDescent="0.3">
      <c r="A4067" s="48"/>
      <c r="B4067" s="23"/>
    </row>
    <row r="4068" spans="1:2" x14ac:dyDescent="0.3">
      <c r="A4068" s="48"/>
      <c r="B4068" s="23"/>
    </row>
    <row r="4069" spans="1:2" x14ac:dyDescent="0.3">
      <c r="A4069" s="48"/>
      <c r="B4069" s="23"/>
    </row>
    <row r="4070" spans="1:2" x14ac:dyDescent="0.3">
      <c r="A4070" s="48"/>
      <c r="B4070" s="23"/>
    </row>
    <row r="4071" spans="1:2" x14ac:dyDescent="0.3">
      <c r="A4071" s="48"/>
      <c r="B4071" s="23"/>
    </row>
    <row r="4072" spans="1:2" x14ac:dyDescent="0.3">
      <c r="A4072" s="48"/>
      <c r="B4072" s="23"/>
    </row>
    <row r="4073" spans="1:2" x14ac:dyDescent="0.3">
      <c r="A4073" s="48"/>
      <c r="B4073" s="23"/>
    </row>
    <row r="4074" spans="1:2" x14ac:dyDescent="0.3">
      <c r="A4074" s="48"/>
      <c r="B4074" s="23"/>
    </row>
    <row r="4075" spans="1:2" x14ac:dyDescent="0.3">
      <c r="A4075" s="48"/>
      <c r="B4075" s="23"/>
    </row>
    <row r="4076" spans="1:2" x14ac:dyDescent="0.3">
      <c r="A4076" s="48"/>
      <c r="B4076" s="23"/>
    </row>
    <row r="4077" spans="1:2" x14ac:dyDescent="0.3">
      <c r="A4077" s="48"/>
      <c r="B4077" s="23"/>
    </row>
    <row r="4078" spans="1:2" x14ac:dyDescent="0.3">
      <c r="A4078" s="48"/>
      <c r="B4078" s="23"/>
    </row>
    <row r="4079" spans="1:2" x14ac:dyDescent="0.3">
      <c r="A4079" s="48"/>
      <c r="B4079" s="23"/>
    </row>
    <row r="4080" spans="1:2" x14ac:dyDescent="0.3">
      <c r="A4080" s="48"/>
      <c r="B4080" s="23"/>
    </row>
    <row r="4081" spans="1:2" x14ac:dyDescent="0.3">
      <c r="A4081" s="48"/>
      <c r="B4081" s="23"/>
    </row>
    <row r="4082" spans="1:2" x14ac:dyDescent="0.3">
      <c r="A4082" s="48"/>
      <c r="B4082" s="23"/>
    </row>
    <row r="4083" spans="1:2" x14ac:dyDescent="0.3">
      <c r="A4083" s="48"/>
      <c r="B4083" s="23"/>
    </row>
    <row r="4084" spans="1:2" x14ac:dyDescent="0.3">
      <c r="A4084" s="48"/>
      <c r="B4084" s="23"/>
    </row>
    <row r="4085" spans="1:2" x14ac:dyDescent="0.3">
      <c r="A4085" s="48"/>
      <c r="B4085" s="23"/>
    </row>
    <row r="4086" spans="1:2" x14ac:dyDescent="0.3">
      <c r="A4086" s="48"/>
      <c r="B4086" s="23"/>
    </row>
    <row r="4087" spans="1:2" x14ac:dyDescent="0.3">
      <c r="A4087" s="48"/>
      <c r="B4087" s="23"/>
    </row>
    <row r="4088" spans="1:2" x14ac:dyDescent="0.3">
      <c r="A4088" s="48"/>
      <c r="B4088" s="23"/>
    </row>
    <row r="4089" spans="1:2" x14ac:dyDescent="0.3">
      <c r="A4089" s="48"/>
      <c r="B4089" s="23"/>
    </row>
    <row r="4090" spans="1:2" x14ac:dyDescent="0.3">
      <c r="A4090" s="48"/>
      <c r="B4090" s="23"/>
    </row>
    <row r="4091" spans="1:2" x14ac:dyDescent="0.3">
      <c r="A4091" s="48"/>
      <c r="B4091" s="23"/>
    </row>
    <row r="4092" spans="1:2" x14ac:dyDescent="0.3">
      <c r="A4092" s="48"/>
      <c r="B4092" s="23"/>
    </row>
    <row r="4093" spans="1:2" x14ac:dyDescent="0.3">
      <c r="A4093" s="48"/>
      <c r="B4093" s="23"/>
    </row>
    <row r="4094" spans="1:2" x14ac:dyDescent="0.3">
      <c r="A4094" s="48"/>
      <c r="B4094" s="23"/>
    </row>
    <row r="4095" spans="1:2" x14ac:dyDescent="0.3">
      <c r="A4095" s="48"/>
      <c r="B4095" s="23"/>
    </row>
    <row r="4096" spans="1:2" x14ac:dyDescent="0.3">
      <c r="A4096" s="48"/>
      <c r="B4096" s="23"/>
    </row>
    <row r="4097" spans="1:2" x14ac:dyDescent="0.3">
      <c r="A4097" s="48"/>
      <c r="B4097" s="23"/>
    </row>
    <row r="4098" spans="1:2" x14ac:dyDescent="0.3">
      <c r="A4098" s="48"/>
      <c r="B4098" s="23"/>
    </row>
    <row r="4099" spans="1:2" x14ac:dyDescent="0.3">
      <c r="A4099" s="48"/>
      <c r="B4099" s="23"/>
    </row>
    <row r="4100" spans="1:2" x14ac:dyDescent="0.3">
      <c r="A4100" s="48"/>
      <c r="B4100" s="23"/>
    </row>
    <row r="4101" spans="1:2" x14ac:dyDescent="0.3">
      <c r="A4101" s="48"/>
      <c r="B4101" s="23"/>
    </row>
    <row r="4102" spans="1:2" x14ac:dyDescent="0.3">
      <c r="A4102" s="48"/>
      <c r="B4102" s="23"/>
    </row>
    <row r="4103" spans="1:2" x14ac:dyDescent="0.3">
      <c r="A4103" s="48"/>
      <c r="B4103" s="23"/>
    </row>
    <row r="4104" spans="1:2" x14ac:dyDescent="0.3">
      <c r="A4104" s="48"/>
      <c r="B4104" s="23"/>
    </row>
    <row r="4105" spans="1:2" x14ac:dyDescent="0.3">
      <c r="A4105" s="48"/>
      <c r="B4105" s="23"/>
    </row>
    <row r="4106" spans="1:2" x14ac:dyDescent="0.3">
      <c r="A4106" s="48"/>
      <c r="B4106" s="23"/>
    </row>
    <row r="4107" spans="1:2" x14ac:dyDescent="0.3">
      <c r="A4107" s="48"/>
      <c r="B4107" s="23"/>
    </row>
    <row r="4108" spans="1:2" x14ac:dyDescent="0.3">
      <c r="A4108" s="48"/>
      <c r="B4108" s="23"/>
    </row>
    <row r="4109" spans="1:2" x14ac:dyDescent="0.3">
      <c r="A4109" s="48"/>
      <c r="B4109" s="23"/>
    </row>
    <row r="4110" spans="1:2" x14ac:dyDescent="0.3">
      <c r="A4110" s="48"/>
      <c r="B4110" s="23"/>
    </row>
    <row r="4111" spans="1:2" x14ac:dyDescent="0.3">
      <c r="A4111" s="48"/>
      <c r="B4111" s="23"/>
    </row>
    <row r="4112" spans="1:2" x14ac:dyDescent="0.3">
      <c r="A4112" s="48"/>
      <c r="B4112" s="23"/>
    </row>
    <row r="4113" spans="1:2" x14ac:dyDescent="0.3">
      <c r="A4113" s="48"/>
      <c r="B4113" s="23"/>
    </row>
    <row r="4114" spans="1:2" x14ac:dyDescent="0.3">
      <c r="A4114" s="48"/>
      <c r="B4114" s="23"/>
    </row>
    <row r="4115" spans="1:2" x14ac:dyDescent="0.3">
      <c r="A4115" s="48"/>
      <c r="B4115" s="23"/>
    </row>
    <row r="4116" spans="1:2" x14ac:dyDescent="0.3">
      <c r="A4116" s="48"/>
      <c r="B4116" s="23"/>
    </row>
    <row r="4117" spans="1:2" x14ac:dyDescent="0.3">
      <c r="A4117" s="48"/>
      <c r="B4117" s="23"/>
    </row>
    <row r="4118" spans="1:2" x14ac:dyDescent="0.3">
      <c r="A4118" s="48"/>
      <c r="B4118" s="23"/>
    </row>
    <row r="4119" spans="1:2" x14ac:dyDescent="0.3">
      <c r="A4119" s="48"/>
      <c r="B4119" s="23"/>
    </row>
    <row r="4120" spans="1:2" x14ac:dyDescent="0.3">
      <c r="A4120" s="48"/>
      <c r="B4120" s="23"/>
    </row>
    <row r="4121" spans="1:2" x14ac:dyDescent="0.3">
      <c r="A4121" s="48"/>
      <c r="B4121" s="23"/>
    </row>
    <row r="4122" spans="1:2" x14ac:dyDescent="0.3">
      <c r="A4122" s="48"/>
      <c r="B4122" s="23"/>
    </row>
    <row r="4123" spans="1:2" x14ac:dyDescent="0.3">
      <c r="A4123" s="48"/>
      <c r="B4123" s="23"/>
    </row>
    <row r="4124" spans="1:2" x14ac:dyDescent="0.3">
      <c r="A4124" s="48"/>
      <c r="B4124" s="23"/>
    </row>
    <row r="4125" spans="1:2" x14ac:dyDescent="0.3">
      <c r="A4125" s="48"/>
      <c r="B4125" s="23"/>
    </row>
    <row r="4126" spans="1:2" x14ac:dyDescent="0.3">
      <c r="A4126" s="48"/>
      <c r="B4126" s="23"/>
    </row>
    <row r="4127" spans="1:2" x14ac:dyDescent="0.3">
      <c r="A4127" s="48"/>
      <c r="B4127" s="23"/>
    </row>
    <row r="4128" spans="1:2" x14ac:dyDescent="0.3">
      <c r="A4128" s="48"/>
      <c r="B4128" s="23"/>
    </row>
    <row r="4129" spans="1:2" x14ac:dyDescent="0.3">
      <c r="A4129" s="48"/>
      <c r="B4129" s="23"/>
    </row>
    <row r="4130" spans="1:2" x14ac:dyDescent="0.3">
      <c r="A4130" s="48"/>
      <c r="B4130" s="23"/>
    </row>
    <row r="4131" spans="1:2" x14ac:dyDescent="0.3">
      <c r="A4131" s="48"/>
      <c r="B4131" s="23"/>
    </row>
    <row r="4132" spans="1:2" x14ac:dyDescent="0.3">
      <c r="A4132" s="48"/>
      <c r="B4132" s="23"/>
    </row>
    <row r="4133" spans="1:2" x14ac:dyDescent="0.3">
      <c r="A4133" s="48"/>
      <c r="B4133" s="23"/>
    </row>
    <row r="4134" spans="1:2" x14ac:dyDescent="0.3">
      <c r="A4134" s="48"/>
      <c r="B4134" s="23"/>
    </row>
    <row r="4135" spans="1:2" x14ac:dyDescent="0.3">
      <c r="A4135" s="48"/>
      <c r="B4135" s="23"/>
    </row>
    <row r="4136" spans="1:2" x14ac:dyDescent="0.3">
      <c r="A4136" s="48"/>
      <c r="B4136" s="23"/>
    </row>
    <row r="4137" spans="1:2" x14ac:dyDescent="0.3">
      <c r="A4137" s="48"/>
      <c r="B4137" s="23"/>
    </row>
    <row r="4138" spans="1:2" x14ac:dyDescent="0.3">
      <c r="A4138" s="48"/>
      <c r="B4138" s="23"/>
    </row>
    <row r="4139" spans="1:2" x14ac:dyDescent="0.3">
      <c r="A4139" s="48"/>
      <c r="B4139" s="23"/>
    </row>
    <row r="4140" spans="1:2" x14ac:dyDescent="0.3">
      <c r="A4140" s="48"/>
      <c r="B4140" s="23"/>
    </row>
    <row r="4141" spans="1:2" x14ac:dyDescent="0.3">
      <c r="A4141" s="48"/>
      <c r="B4141" s="23"/>
    </row>
    <row r="4142" spans="1:2" x14ac:dyDescent="0.3">
      <c r="A4142" s="48"/>
      <c r="B4142" s="23"/>
    </row>
    <row r="4143" spans="1:2" x14ac:dyDescent="0.3">
      <c r="A4143" s="48"/>
      <c r="B4143" s="23"/>
    </row>
    <row r="4144" spans="1:2" x14ac:dyDescent="0.3">
      <c r="A4144" s="48"/>
      <c r="B4144" s="23"/>
    </row>
    <row r="4145" spans="1:2" x14ac:dyDescent="0.3">
      <c r="A4145" s="48"/>
      <c r="B4145" s="23"/>
    </row>
    <row r="4146" spans="1:2" x14ac:dyDescent="0.3">
      <c r="A4146" s="48"/>
      <c r="B4146" s="23"/>
    </row>
    <row r="4147" spans="1:2" x14ac:dyDescent="0.3">
      <c r="A4147" s="48"/>
      <c r="B4147" s="23"/>
    </row>
    <row r="4148" spans="1:2" x14ac:dyDescent="0.3">
      <c r="A4148" s="48"/>
      <c r="B4148" s="23"/>
    </row>
    <row r="4149" spans="1:2" x14ac:dyDescent="0.3">
      <c r="A4149" s="48"/>
      <c r="B4149" s="23"/>
    </row>
    <row r="4150" spans="1:2" x14ac:dyDescent="0.3">
      <c r="A4150" s="48"/>
      <c r="B4150" s="23"/>
    </row>
    <row r="4151" spans="1:2" x14ac:dyDescent="0.3">
      <c r="A4151" s="48"/>
      <c r="B4151" s="23"/>
    </row>
    <row r="4152" spans="1:2" x14ac:dyDescent="0.3">
      <c r="A4152" s="48"/>
      <c r="B4152" s="23"/>
    </row>
    <row r="4153" spans="1:2" x14ac:dyDescent="0.3">
      <c r="A4153" s="48"/>
      <c r="B4153" s="23"/>
    </row>
    <row r="4154" spans="1:2" x14ac:dyDescent="0.3">
      <c r="A4154" s="48"/>
      <c r="B4154" s="23"/>
    </row>
    <row r="4155" spans="1:2" x14ac:dyDescent="0.3">
      <c r="A4155" s="48"/>
      <c r="B4155" s="23"/>
    </row>
    <row r="4156" spans="1:2" x14ac:dyDescent="0.3">
      <c r="A4156" s="48"/>
      <c r="B4156" s="23"/>
    </row>
    <row r="4157" spans="1:2" x14ac:dyDescent="0.3">
      <c r="A4157" s="48"/>
      <c r="B4157" s="23"/>
    </row>
    <row r="4158" spans="1:2" x14ac:dyDescent="0.3">
      <c r="A4158" s="48"/>
      <c r="B4158" s="23"/>
    </row>
    <row r="4159" spans="1:2" x14ac:dyDescent="0.3">
      <c r="A4159" s="48"/>
      <c r="B4159" s="23"/>
    </row>
    <row r="4160" spans="1:2" x14ac:dyDescent="0.3">
      <c r="A4160" s="48"/>
      <c r="B4160" s="23"/>
    </row>
    <row r="4161" spans="1:2" x14ac:dyDescent="0.3">
      <c r="A4161" s="48"/>
      <c r="B4161" s="23"/>
    </row>
    <row r="4162" spans="1:2" x14ac:dyDescent="0.3">
      <c r="A4162" s="48"/>
      <c r="B4162" s="23"/>
    </row>
    <row r="4163" spans="1:2" x14ac:dyDescent="0.3">
      <c r="A4163" s="48"/>
      <c r="B4163" s="23"/>
    </row>
    <row r="4164" spans="1:2" x14ac:dyDescent="0.3">
      <c r="A4164" s="48"/>
      <c r="B4164" s="23"/>
    </row>
    <row r="4165" spans="1:2" x14ac:dyDescent="0.3">
      <c r="A4165" s="48"/>
      <c r="B4165" s="23"/>
    </row>
    <row r="4166" spans="1:2" x14ac:dyDescent="0.3">
      <c r="A4166" s="48"/>
      <c r="B4166" s="23"/>
    </row>
    <row r="4167" spans="1:2" x14ac:dyDescent="0.3">
      <c r="A4167" s="48"/>
      <c r="B4167" s="23"/>
    </row>
    <row r="4168" spans="1:2" x14ac:dyDescent="0.3">
      <c r="A4168" s="48"/>
      <c r="B4168" s="23"/>
    </row>
    <row r="4169" spans="1:2" x14ac:dyDescent="0.3">
      <c r="A4169" s="48"/>
      <c r="B4169" s="23"/>
    </row>
    <row r="4170" spans="1:2" x14ac:dyDescent="0.3">
      <c r="A4170" s="48"/>
      <c r="B4170" s="23"/>
    </row>
    <row r="4171" spans="1:2" x14ac:dyDescent="0.3">
      <c r="A4171" s="48"/>
      <c r="B4171" s="23"/>
    </row>
    <row r="4172" spans="1:2" x14ac:dyDescent="0.3">
      <c r="A4172" s="48"/>
      <c r="B4172" s="23"/>
    </row>
    <row r="4173" spans="1:2" x14ac:dyDescent="0.3">
      <c r="A4173" s="48"/>
      <c r="B4173" s="23"/>
    </row>
    <row r="4174" spans="1:2" x14ac:dyDescent="0.3">
      <c r="A4174" s="48"/>
      <c r="B4174" s="23"/>
    </row>
    <row r="4175" spans="1:2" x14ac:dyDescent="0.3">
      <c r="A4175" s="48"/>
      <c r="B4175" s="23"/>
    </row>
    <row r="4176" spans="1:2" x14ac:dyDescent="0.3">
      <c r="A4176" s="48"/>
      <c r="B4176" s="23"/>
    </row>
    <row r="4177" spans="1:2" x14ac:dyDescent="0.3">
      <c r="A4177" s="48"/>
      <c r="B4177" s="23"/>
    </row>
    <row r="4178" spans="1:2" x14ac:dyDescent="0.3">
      <c r="A4178" s="48"/>
      <c r="B4178" s="23"/>
    </row>
    <row r="4179" spans="1:2" x14ac:dyDescent="0.3">
      <c r="A4179" s="48"/>
      <c r="B4179" s="23"/>
    </row>
    <row r="4180" spans="1:2" x14ac:dyDescent="0.3">
      <c r="A4180" s="48"/>
      <c r="B4180" s="23"/>
    </row>
    <row r="4181" spans="1:2" x14ac:dyDescent="0.3">
      <c r="A4181" s="48"/>
      <c r="B4181" s="23"/>
    </row>
    <row r="4182" spans="1:2" x14ac:dyDescent="0.3">
      <c r="A4182" s="48"/>
      <c r="B4182" s="23"/>
    </row>
    <row r="4183" spans="1:2" x14ac:dyDescent="0.3">
      <c r="A4183" s="48"/>
      <c r="B4183" s="23"/>
    </row>
    <row r="4184" spans="1:2" x14ac:dyDescent="0.3">
      <c r="A4184" s="48"/>
      <c r="B4184" s="23"/>
    </row>
    <row r="4185" spans="1:2" x14ac:dyDescent="0.3">
      <c r="A4185" s="48"/>
      <c r="B4185" s="23"/>
    </row>
    <row r="4186" spans="1:2" x14ac:dyDescent="0.3">
      <c r="A4186" s="48"/>
      <c r="B4186" s="23"/>
    </row>
    <row r="4187" spans="1:2" x14ac:dyDescent="0.3">
      <c r="A4187" s="48"/>
      <c r="B4187" s="23"/>
    </row>
    <row r="4188" spans="1:2" x14ac:dyDescent="0.3">
      <c r="A4188" s="48"/>
      <c r="B4188" s="23"/>
    </row>
    <row r="4189" spans="1:2" x14ac:dyDescent="0.3">
      <c r="A4189" s="48"/>
      <c r="B4189" s="23"/>
    </row>
    <row r="4190" spans="1:2" x14ac:dyDescent="0.3">
      <c r="A4190" s="48"/>
      <c r="B4190" s="23"/>
    </row>
    <row r="4191" spans="1:2" x14ac:dyDescent="0.3">
      <c r="A4191" s="48"/>
      <c r="B4191" s="23"/>
    </row>
    <row r="4192" spans="1:2" x14ac:dyDescent="0.3">
      <c r="A4192" s="48"/>
      <c r="B4192" s="23"/>
    </row>
    <row r="4193" spans="1:2" x14ac:dyDescent="0.3">
      <c r="A4193" s="48"/>
      <c r="B4193" s="23"/>
    </row>
    <row r="4194" spans="1:2" x14ac:dyDescent="0.3">
      <c r="A4194" s="48"/>
      <c r="B4194" s="23"/>
    </row>
    <row r="4195" spans="1:2" x14ac:dyDescent="0.3">
      <c r="A4195" s="48"/>
      <c r="B4195" s="23"/>
    </row>
    <row r="4196" spans="1:2" x14ac:dyDescent="0.3">
      <c r="A4196" s="48"/>
      <c r="B4196" s="23"/>
    </row>
    <row r="4197" spans="1:2" x14ac:dyDescent="0.3">
      <c r="A4197" s="48"/>
      <c r="B4197" s="23"/>
    </row>
    <row r="4198" spans="1:2" x14ac:dyDescent="0.3">
      <c r="A4198" s="48"/>
      <c r="B4198" s="23"/>
    </row>
    <row r="4199" spans="1:2" x14ac:dyDescent="0.3">
      <c r="A4199" s="48"/>
      <c r="B4199" s="23"/>
    </row>
    <row r="4200" spans="1:2" x14ac:dyDescent="0.3">
      <c r="A4200" s="48"/>
      <c r="B4200" s="23"/>
    </row>
    <row r="4201" spans="1:2" x14ac:dyDescent="0.3">
      <c r="A4201" s="48"/>
      <c r="B4201" s="23"/>
    </row>
    <row r="4202" spans="1:2" x14ac:dyDescent="0.3">
      <c r="A4202" s="48"/>
      <c r="B4202" s="23"/>
    </row>
    <row r="4203" spans="1:2" x14ac:dyDescent="0.3">
      <c r="A4203" s="48"/>
      <c r="B4203" s="23"/>
    </row>
    <row r="4204" spans="1:2" x14ac:dyDescent="0.3">
      <c r="A4204" s="48"/>
      <c r="B4204" s="23"/>
    </row>
    <row r="4205" spans="1:2" x14ac:dyDescent="0.3">
      <c r="A4205" s="48"/>
      <c r="B4205" s="23"/>
    </row>
    <row r="4206" spans="1:2" x14ac:dyDescent="0.3">
      <c r="A4206" s="48"/>
      <c r="B4206" s="23"/>
    </row>
    <row r="4207" spans="1:2" x14ac:dyDescent="0.3">
      <c r="A4207" s="48"/>
      <c r="B4207" s="23"/>
    </row>
    <row r="4208" spans="1:2" x14ac:dyDescent="0.3">
      <c r="A4208" s="48"/>
      <c r="B4208" s="23"/>
    </row>
    <row r="4209" spans="1:2" x14ac:dyDescent="0.3">
      <c r="A4209" s="48"/>
      <c r="B4209" s="23"/>
    </row>
    <row r="4210" spans="1:2" x14ac:dyDescent="0.3">
      <c r="A4210" s="48"/>
      <c r="B4210" s="23"/>
    </row>
    <row r="4211" spans="1:2" x14ac:dyDescent="0.3">
      <c r="A4211" s="48"/>
      <c r="B4211" s="23"/>
    </row>
    <row r="4212" spans="1:2" x14ac:dyDescent="0.3">
      <c r="A4212" s="48"/>
      <c r="B4212" s="23"/>
    </row>
    <row r="4213" spans="1:2" x14ac:dyDescent="0.3">
      <c r="A4213" s="48"/>
      <c r="B4213" s="23"/>
    </row>
    <row r="4214" spans="1:2" x14ac:dyDescent="0.3">
      <c r="A4214" s="48"/>
      <c r="B4214" s="23"/>
    </row>
    <row r="4215" spans="1:2" x14ac:dyDescent="0.3">
      <c r="A4215" s="48"/>
      <c r="B4215" s="23"/>
    </row>
    <row r="4216" spans="1:2" x14ac:dyDescent="0.3">
      <c r="A4216" s="48"/>
      <c r="B4216" s="23"/>
    </row>
    <row r="4217" spans="1:2" x14ac:dyDescent="0.3">
      <c r="A4217" s="48"/>
      <c r="B4217" s="23"/>
    </row>
    <row r="4218" spans="1:2" x14ac:dyDescent="0.3">
      <c r="A4218" s="48"/>
      <c r="B4218" s="23"/>
    </row>
    <row r="4219" spans="1:2" x14ac:dyDescent="0.3">
      <c r="A4219" s="48"/>
      <c r="B4219" s="23"/>
    </row>
    <row r="4220" spans="1:2" x14ac:dyDescent="0.3">
      <c r="A4220" s="48"/>
      <c r="B4220" s="23"/>
    </row>
    <row r="4221" spans="1:2" x14ac:dyDescent="0.3">
      <c r="A4221" s="48"/>
      <c r="B4221" s="23"/>
    </row>
    <row r="4222" spans="1:2" x14ac:dyDescent="0.3">
      <c r="A4222" s="48"/>
      <c r="B4222" s="23"/>
    </row>
    <row r="4223" spans="1:2" x14ac:dyDescent="0.3">
      <c r="A4223" s="48"/>
      <c r="B4223" s="23"/>
    </row>
    <row r="4224" spans="1:2" x14ac:dyDescent="0.3">
      <c r="A4224" s="48"/>
      <c r="B4224" s="23"/>
    </row>
    <row r="4225" spans="1:2" x14ac:dyDescent="0.3">
      <c r="A4225" s="48"/>
      <c r="B4225" s="23"/>
    </row>
    <row r="4226" spans="1:2" x14ac:dyDescent="0.3">
      <c r="A4226" s="48"/>
      <c r="B4226" s="23"/>
    </row>
    <row r="4227" spans="1:2" x14ac:dyDescent="0.3">
      <c r="A4227" s="48"/>
      <c r="B4227" s="23"/>
    </row>
    <row r="4228" spans="1:2" x14ac:dyDescent="0.3">
      <c r="A4228" s="48"/>
      <c r="B4228" s="23"/>
    </row>
    <row r="4229" spans="1:2" x14ac:dyDescent="0.3">
      <c r="A4229" s="48"/>
      <c r="B4229" s="23"/>
    </row>
    <row r="4230" spans="1:2" x14ac:dyDescent="0.3">
      <c r="A4230" s="48"/>
      <c r="B4230" s="23"/>
    </row>
    <row r="4231" spans="1:2" x14ac:dyDescent="0.3">
      <c r="A4231" s="48"/>
      <c r="B4231" s="23"/>
    </row>
    <row r="4232" spans="1:2" x14ac:dyDescent="0.3">
      <c r="A4232" s="48"/>
      <c r="B4232" s="23"/>
    </row>
    <row r="4233" spans="1:2" x14ac:dyDescent="0.3">
      <c r="A4233" s="48"/>
      <c r="B4233" s="23"/>
    </row>
    <row r="4234" spans="1:2" x14ac:dyDescent="0.3">
      <c r="A4234" s="48"/>
      <c r="B4234" s="23"/>
    </row>
    <row r="4235" spans="1:2" x14ac:dyDescent="0.3">
      <c r="A4235" s="48"/>
      <c r="B4235" s="23"/>
    </row>
    <row r="4236" spans="1:2" x14ac:dyDescent="0.3">
      <c r="A4236" s="48"/>
      <c r="B4236" s="23"/>
    </row>
    <row r="4237" spans="1:2" x14ac:dyDescent="0.3">
      <c r="A4237" s="48"/>
      <c r="B4237" s="23"/>
    </row>
    <row r="4238" spans="1:2" x14ac:dyDescent="0.3">
      <c r="A4238" s="48"/>
      <c r="B4238" s="23"/>
    </row>
    <row r="4239" spans="1:2" x14ac:dyDescent="0.3">
      <c r="A4239" s="48"/>
      <c r="B4239" s="23"/>
    </row>
    <row r="4240" spans="1:2" x14ac:dyDescent="0.3">
      <c r="A4240" s="48"/>
      <c r="B4240" s="23"/>
    </row>
    <row r="4241" spans="1:2" x14ac:dyDescent="0.3">
      <c r="A4241" s="48"/>
      <c r="B4241" s="23"/>
    </row>
    <row r="4242" spans="1:2" x14ac:dyDescent="0.3">
      <c r="A4242" s="48"/>
      <c r="B4242" s="23"/>
    </row>
    <row r="4243" spans="1:2" x14ac:dyDescent="0.3">
      <c r="A4243" s="48"/>
      <c r="B4243" s="23"/>
    </row>
    <row r="4244" spans="1:2" x14ac:dyDescent="0.3">
      <c r="A4244" s="48"/>
      <c r="B4244" s="23"/>
    </row>
    <row r="4245" spans="1:2" x14ac:dyDescent="0.3">
      <c r="A4245" s="48"/>
      <c r="B4245" s="23"/>
    </row>
    <row r="4246" spans="1:2" x14ac:dyDescent="0.3">
      <c r="A4246" s="48"/>
      <c r="B4246" s="23"/>
    </row>
    <row r="4247" spans="1:2" x14ac:dyDescent="0.3">
      <c r="A4247" s="48"/>
      <c r="B4247" s="23"/>
    </row>
    <row r="4248" spans="1:2" x14ac:dyDescent="0.3">
      <c r="A4248" s="48"/>
      <c r="B4248" s="23"/>
    </row>
    <row r="4249" spans="1:2" x14ac:dyDescent="0.3">
      <c r="A4249" s="48"/>
      <c r="B4249" s="23"/>
    </row>
    <row r="4250" spans="1:2" x14ac:dyDescent="0.3">
      <c r="A4250" s="48"/>
      <c r="B4250" s="23"/>
    </row>
    <row r="4251" spans="1:2" x14ac:dyDescent="0.3">
      <c r="A4251" s="48"/>
      <c r="B4251" s="23"/>
    </row>
    <row r="4252" spans="1:2" x14ac:dyDescent="0.3">
      <c r="A4252" s="48"/>
      <c r="B4252" s="23"/>
    </row>
    <row r="4253" spans="1:2" x14ac:dyDescent="0.3">
      <c r="A4253" s="48"/>
      <c r="B4253" s="23"/>
    </row>
    <row r="4254" spans="1:2" x14ac:dyDescent="0.3">
      <c r="A4254" s="48"/>
      <c r="B4254" s="23"/>
    </row>
    <row r="4255" spans="1:2" x14ac:dyDescent="0.3">
      <c r="A4255" s="48"/>
      <c r="B4255" s="23"/>
    </row>
    <row r="4256" spans="1:2" x14ac:dyDescent="0.3">
      <c r="A4256" s="48"/>
      <c r="B4256" s="23"/>
    </row>
    <row r="4257" spans="1:2" x14ac:dyDescent="0.3">
      <c r="A4257" s="48"/>
      <c r="B4257" s="23"/>
    </row>
    <row r="4258" spans="1:2" x14ac:dyDescent="0.3">
      <c r="A4258" s="48"/>
      <c r="B4258" s="23"/>
    </row>
    <row r="4259" spans="1:2" x14ac:dyDescent="0.3">
      <c r="A4259" s="48"/>
      <c r="B4259" s="23"/>
    </row>
    <row r="4260" spans="1:2" x14ac:dyDescent="0.3">
      <c r="A4260" s="48"/>
      <c r="B4260" s="23"/>
    </row>
    <row r="4261" spans="1:2" x14ac:dyDescent="0.3">
      <c r="A4261" s="48"/>
      <c r="B4261" s="23"/>
    </row>
    <row r="4262" spans="1:2" x14ac:dyDescent="0.3">
      <c r="A4262" s="48"/>
      <c r="B4262" s="23"/>
    </row>
    <row r="4263" spans="1:2" x14ac:dyDescent="0.3">
      <c r="A4263" s="48"/>
      <c r="B4263" s="23"/>
    </row>
    <row r="4264" spans="1:2" x14ac:dyDescent="0.3">
      <c r="A4264" s="48"/>
      <c r="B4264" s="23"/>
    </row>
    <row r="4265" spans="1:2" x14ac:dyDescent="0.3">
      <c r="A4265" s="48"/>
      <c r="B4265" s="23"/>
    </row>
    <row r="4266" spans="1:2" x14ac:dyDescent="0.3">
      <c r="A4266" s="48"/>
      <c r="B4266" s="23"/>
    </row>
    <row r="4267" spans="1:2" x14ac:dyDescent="0.3">
      <c r="A4267" s="48"/>
      <c r="B4267" s="23"/>
    </row>
    <row r="4268" spans="1:2" x14ac:dyDescent="0.3">
      <c r="A4268" s="48"/>
      <c r="B4268" s="23"/>
    </row>
    <row r="4269" spans="1:2" x14ac:dyDescent="0.3">
      <c r="A4269" s="48"/>
      <c r="B4269" s="23"/>
    </row>
    <row r="4270" spans="1:2" x14ac:dyDescent="0.3">
      <c r="A4270" s="48"/>
      <c r="B4270" s="23"/>
    </row>
    <row r="4271" spans="1:2" x14ac:dyDescent="0.3">
      <c r="A4271" s="48"/>
      <c r="B4271" s="23"/>
    </row>
    <row r="4272" spans="1:2" x14ac:dyDescent="0.3">
      <c r="A4272" s="48"/>
      <c r="B4272" s="23"/>
    </row>
    <row r="4273" spans="1:2" x14ac:dyDescent="0.3">
      <c r="A4273" s="48"/>
      <c r="B4273" s="23"/>
    </row>
    <row r="4274" spans="1:2" x14ac:dyDescent="0.3">
      <c r="A4274" s="48"/>
      <c r="B4274" s="23"/>
    </row>
    <row r="4275" spans="1:2" x14ac:dyDescent="0.3">
      <c r="A4275" s="48"/>
      <c r="B4275" s="23"/>
    </row>
    <row r="4276" spans="1:2" x14ac:dyDescent="0.3">
      <c r="A4276" s="48"/>
      <c r="B4276" s="23"/>
    </row>
    <row r="4277" spans="1:2" x14ac:dyDescent="0.3">
      <c r="A4277" s="48"/>
      <c r="B4277" s="23"/>
    </row>
    <row r="4278" spans="1:2" x14ac:dyDescent="0.3">
      <c r="A4278" s="48"/>
      <c r="B4278" s="23"/>
    </row>
    <row r="4279" spans="1:2" x14ac:dyDescent="0.3">
      <c r="A4279" s="48"/>
      <c r="B4279" s="23"/>
    </row>
    <row r="4280" spans="1:2" x14ac:dyDescent="0.3">
      <c r="A4280" s="48"/>
      <c r="B4280" s="23"/>
    </row>
    <row r="4281" spans="1:2" x14ac:dyDescent="0.3">
      <c r="A4281" s="48"/>
      <c r="B4281" s="23"/>
    </row>
    <row r="4282" spans="1:2" x14ac:dyDescent="0.3">
      <c r="A4282" s="48"/>
      <c r="B4282" s="23"/>
    </row>
    <row r="4283" spans="1:2" x14ac:dyDescent="0.3">
      <c r="A4283" s="48"/>
      <c r="B4283" s="23"/>
    </row>
    <row r="4284" spans="1:2" x14ac:dyDescent="0.3">
      <c r="A4284" s="48"/>
      <c r="B4284" s="23"/>
    </row>
    <row r="4285" spans="1:2" x14ac:dyDescent="0.3">
      <c r="A4285" s="48"/>
      <c r="B4285" s="23"/>
    </row>
    <row r="4286" spans="1:2" x14ac:dyDescent="0.3">
      <c r="A4286" s="48"/>
      <c r="B4286" s="23"/>
    </row>
    <row r="4287" spans="1:2" x14ac:dyDescent="0.3">
      <c r="A4287" s="48"/>
      <c r="B4287" s="23"/>
    </row>
    <row r="4288" spans="1:2" x14ac:dyDescent="0.3">
      <c r="A4288" s="48"/>
      <c r="B4288" s="23"/>
    </row>
    <row r="4289" spans="1:2" x14ac:dyDescent="0.3">
      <c r="A4289" s="48"/>
      <c r="B4289" s="23"/>
    </row>
    <row r="4290" spans="1:2" x14ac:dyDescent="0.3">
      <c r="A4290" s="48"/>
      <c r="B4290" s="23"/>
    </row>
    <row r="4291" spans="1:2" x14ac:dyDescent="0.3">
      <c r="A4291" s="48"/>
      <c r="B4291" s="23"/>
    </row>
    <row r="4292" spans="1:2" x14ac:dyDescent="0.3">
      <c r="A4292" s="48"/>
      <c r="B4292" s="23"/>
    </row>
    <row r="4293" spans="1:2" x14ac:dyDescent="0.3">
      <c r="A4293" s="48"/>
      <c r="B4293" s="23"/>
    </row>
    <row r="4294" spans="1:2" x14ac:dyDescent="0.3">
      <c r="A4294" s="48"/>
      <c r="B4294" s="23"/>
    </row>
    <row r="4295" spans="1:2" x14ac:dyDescent="0.3">
      <c r="A4295" s="48"/>
      <c r="B4295" s="23"/>
    </row>
    <row r="4296" spans="1:2" x14ac:dyDescent="0.3">
      <c r="A4296" s="48"/>
      <c r="B4296" s="23"/>
    </row>
    <row r="4297" spans="1:2" x14ac:dyDescent="0.3">
      <c r="A4297" s="48"/>
      <c r="B4297" s="23"/>
    </row>
    <row r="4298" spans="1:2" x14ac:dyDescent="0.3">
      <c r="A4298" s="48"/>
      <c r="B4298" s="23"/>
    </row>
    <row r="4299" spans="1:2" x14ac:dyDescent="0.3">
      <c r="A4299" s="48"/>
      <c r="B4299" s="23"/>
    </row>
    <row r="4300" spans="1:2" x14ac:dyDescent="0.3">
      <c r="A4300" s="48"/>
      <c r="B4300" s="23"/>
    </row>
    <row r="4301" spans="1:2" x14ac:dyDescent="0.3">
      <c r="A4301" s="48"/>
      <c r="B4301" s="23"/>
    </row>
    <row r="4302" spans="1:2" x14ac:dyDescent="0.3">
      <c r="A4302" s="48"/>
      <c r="B4302" s="23"/>
    </row>
    <row r="4303" spans="1:2" x14ac:dyDescent="0.3">
      <c r="A4303" s="48"/>
      <c r="B4303" s="23"/>
    </row>
    <row r="4304" spans="1:2" x14ac:dyDescent="0.3">
      <c r="A4304" s="48"/>
      <c r="B4304" s="23"/>
    </row>
    <row r="4305" spans="1:2" x14ac:dyDescent="0.3">
      <c r="A4305" s="48"/>
      <c r="B4305" s="23"/>
    </row>
    <row r="4306" spans="1:2" x14ac:dyDescent="0.3">
      <c r="A4306" s="48"/>
      <c r="B4306" s="23"/>
    </row>
    <row r="4307" spans="1:2" x14ac:dyDescent="0.3">
      <c r="A4307" s="48"/>
      <c r="B4307" s="23"/>
    </row>
    <row r="4308" spans="1:2" x14ac:dyDescent="0.3">
      <c r="A4308" s="48"/>
      <c r="B4308" s="23"/>
    </row>
    <row r="4309" spans="1:2" x14ac:dyDescent="0.3">
      <c r="A4309" s="48"/>
      <c r="B4309" s="23"/>
    </row>
    <row r="4310" spans="1:2" x14ac:dyDescent="0.3">
      <c r="A4310" s="48"/>
      <c r="B4310" s="23"/>
    </row>
    <row r="4311" spans="1:2" x14ac:dyDescent="0.3">
      <c r="A4311" s="48"/>
      <c r="B4311" s="23"/>
    </row>
    <row r="4312" spans="1:2" x14ac:dyDescent="0.3">
      <c r="A4312" s="48"/>
      <c r="B4312" s="23"/>
    </row>
    <row r="4313" spans="1:2" x14ac:dyDescent="0.3">
      <c r="A4313" s="48"/>
      <c r="B4313" s="23"/>
    </row>
    <row r="4314" spans="1:2" x14ac:dyDescent="0.3">
      <c r="A4314" s="48"/>
      <c r="B4314" s="23"/>
    </row>
    <row r="4315" spans="1:2" x14ac:dyDescent="0.3">
      <c r="A4315" s="48"/>
      <c r="B4315" s="23"/>
    </row>
    <row r="4316" spans="1:2" x14ac:dyDescent="0.3">
      <c r="A4316" s="48"/>
      <c r="B4316" s="23"/>
    </row>
    <row r="4317" spans="1:2" x14ac:dyDescent="0.3">
      <c r="A4317" s="48"/>
      <c r="B4317" s="23"/>
    </row>
    <row r="4318" spans="1:2" x14ac:dyDescent="0.3">
      <c r="A4318" s="48"/>
      <c r="B4318" s="23"/>
    </row>
    <row r="4319" spans="1:2" x14ac:dyDescent="0.3">
      <c r="A4319" s="48"/>
      <c r="B4319" s="23"/>
    </row>
    <row r="4320" spans="1:2" x14ac:dyDescent="0.3">
      <c r="A4320" s="48"/>
      <c r="B4320" s="23"/>
    </row>
    <row r="4321" spans="1:2" x14ac:dyDescent="0.3">
      <c r="A4321" s="48"/>
      <c r="B4321" s="23"/>
    </row>
    <row r="4322" spans="1:2" x14ac:dyDescent="0.3">
      <c r="A4322" s="48"/>
      <c r="B4322" s="23"/>
    </row>
    <row r="4323" spans="1:2" x14ac:dyDescent="0.3">
      <c r="A4323" s="48"/>
      <c r="B4323" s="23"/>
    </row>
    <row r="4324" spans="1:2" x14ac:dyDescent="0.3">
      <c r="A4324" s="48"/>
      <c r="B4324" s="23"/>
    </row>
    <row r="4325" spans="1:2" x14ac:dyDescent="0.3">
      <c r="A4325" s="48"/>
      <c r="B4325" s="23"/>
    </row>
    <row r="4326" spans="1:2" x14ac:dyDescent="0.3">
      <c r="A4326" s="48"/>
      <c r="B4326" s="23"/>
    </row>
    <row r="4327" spans="1:2" x14ac:dyDescent="0.3">
      <c r="A4327" s="48"/>
      <c r="B4327" s="23"/>
    </row>
    <row r="4328" spans="1:2" x14ac:dyDescent="0.3">
      <c r="A4328" s="48"/>
      <c r="B4328" s="23"/>
    </row>
    <row r="4329" spans="1:2" x14ac:dyDescent="0.3">
      <c r="A4329" s="48"/>
      <c r="B4329" s="23"/>
    </row>
    <row r="4330" spans="1:2" x14ac:dyDescent="0.3">
      <c r="A4330" s="48"/>
      <c r="B4330" s="23"/>
    </row>
    <row r="4331" spans="1:2" x14ac:dyDescent="0.3">
      <c r="A4331" s="48"/>
      <c r="B4331" s="23"/>
    </row>
    <row r="4332" spans="1:2" x14ac:dyDescent="0.3">
      <c r="A4332" s="48"/>
      <c r="B4332" s="23"/>
    </row>
    <row r="4333" spans="1:2" x14ac:dyDescent="0.3">
      <c r="A4333" s="48"/>
      <c r="B4333" s="23"/>
    </row>
    <row r="4334" spans="1:2" x14ac:dyDescent="0.3">
      <c r="A4334" s="48"/>
      <c r="B4334" s="23"/>
    </row>
    <row r="4335" spans="1:2" x14ac:dyDescent="0.3">
      <c r="A4335" s="48"/>
      <c r="B4335" s="23"/>
    </row>
    <row r="4336" spans="1:2" x14ac:dyDescent="0.3">
      <c r="A4336" s="48"/>
      <c r="B4336" s="23"/>
    </row>
    <row r="4337" spans="1:2" x14ac:dyDescent="0.3">
      <c r="A4337" s="48"/>
      <c r="B4337" s="23"/>
    </row>
    <row r="4338" spans="1:2" x14ac:dyDescent="0.3">
      <c r="A4338" s="48"/>
      <c r="B4338" s="23"/>
    </row>
    <row r="4339" spans="1:2" x14ac:dyDescent="0.3">
      <c r="A4339" s="48"/>
      <c r="B4339" s="23"/>
    </row>
    <row r="4340" spans="1:2" x14ac:dyDescent="0.3">
      <c r="A4340" s="48"/>
      <c r="B4340" s="23"/>
    </row>
    <row r="4341" spans="1:2" x14ac:dyDescent="0.3">
      <c r="A4341" s="48"/>
      <c r="B4341" s="23"/>
    </row>
    <row r="4342" spans="1:2" x14ac:dyDescent="0.3">
      <c r="A4342" s="48"/>
      <c r="B4342" s="23"/>
    </row>
    <row r="4343" spans="1:2" x14ac:dyDescent="0.3">
      <c r="A4343" s="48"/>
      <c r="B4343" s="23"/>
    </row>
    <row r="4344" spans="1:2" x14ac:dyDescent="0.3">
      <c r="A4344" s="48"/>
      <c r="B4344" s="23"/>
    </row>
    <row r="4345" spans="1:2" x14ac:dyDescent="0.3">
      <c r="A4345" s="48"/>
      <c r="B4345" s="23"/>
    </row>
    <row r="4346" spans="1:2" x14ac:dyDescent="0.3">
      <c r="A4346" s="48"/>
      <c r="B4346" s="23"/>
    </row>
    <row r="4347" spans="1:2" x14ac:dyDescent="0.3">
      <c r="A4347" s="48"/>
      <c r="B4347" s="23"/>
    </row>
    <row r="4348" spans="1:2" x14ac:dyDescent="0.3">
      <c r="A4348" s="48"/>
      <c r="B4348" s="23"/>
    </row>
    <row r="4349" spans="1:2" x14ac:dyDescent="0.3">
      <c r="A4349" s="48"/>
      <c r="B4349" s="23"/>
    </row>
    <row r="4350" spans="1:2" x14ac:dyDescent="0.3">
      <c r="A4350" s="48"/>
      <c r="B4350" s="23"/>
    </row>
    <row r="4351" spans="1:2" x14ac:dyDescent="0.3">
      <c r="A4351" s="48"/>
      <c r="B4351" s="23"/>
    </row>
    <row r="4352" spans="1:2" x14ac:dyDescent="0.3">
      <c r="A4352" s="48"/>
      <c r="B4352" s="23"/>
    </row>
    <row r="4353" spans="1:2" x14ac:dyDescent="0.3">
      <c r="A4353" s="48"/>
      <c r="B4353" s="23"/>
    </row>
    <row r="4354" spans="1:2" x14ac:dyDescent="0.3">
      <c r="A4354" s="48"/>
      <c r="B4354" s="23"/>
    </row>
    <row r="4355" spans="1:2" x14ac:dyDescent="0.3">
      <c r="A4355" s="48"/>
      <c r="B4355" s="23"/>
    </row>
    <row r="4356" spans="1:2" x14ac:dyDescent="0.3">
      <c r="A4356" s="48"/>
      <c r="B4356" s="23"/>
    </row>
    <row r="4357" spans="1:2" x14ac:dyDescent="0.3">
      <c r="A4357" s="48"/>
      <c r="B4357" s="23"/>
    </row>
    <row r="4358" spans="1:2" x14ac:dyDescent="0.3">
      <c r="A4358" s="48"/>
      <c r="B4358" s="23"/>
    </row>
    <row r="4359" spans="1:2" x14ac:dyDescent="0.3">
      <c r="A4359" s="48"/>
      <c r="B4359" s="23"/>
    </row>
    <row r="4360" spans="1:2" x14ac:dyDescent="0.3">
      <c r="A4360" s="48"/>
      <c r="B4360" s="23"/>
    </row>
    <row r="4361" spans="1:2" x14ac:dyDescent="0.3">
      <c r="A4361" s="48"/>
      <c r="B4361" s="23"/>
    </row>
    <row r="4362" spans="1:2" x14ac:dyDescent="0.3">
      <c r="A4362" s="48"/>
      <c r="B4362" s="23"/>
    </row>
    <row r="4363" spans="1:2" x14ac:dyDescent="0.3">
      <c r="A4363" s="48"/>
      <c r="B4363" s="23"/>
    </row>
    <row r="4364" spans="1:2" x14ac:dyDescent="0.3">
      <c r="A4364" s="48"/>
      <c r="B4364" s="23"/>
    </row>
    <row r="4365" spans="1:2" x14ac:dyDescent="0.3">
      <c r="A4365" s="48"/>
      <c r="B4365" s="23"/>
    </row>
    <row r="4366" spans="1:2" x14ac:dyDescent="0.3">
      <c r="A4366" s="48"/>
      <c r="B4366" s="23"/>
    </row>
    <row r="4367" spans="1:2" x14ac:dyDescent="0.3">
      <c r="A4367" s="48"/>
      <c r="B4367" s="23"/>
    </row>
    <row r="4368" spans="1:2" x14ac:dyDescent="0.3">
      <c r="A4368" s="48"/>
      <c r="B4368" s="23"/>
    </row>
    <row r="4369" spans="1:2" x14ac:dyDescent="0.3">
      <c r="A4369" s="48"/>
      <c r="B4369" s="23"/>
    </row>
    <row r="4370" spans="1:2" x14ac:dyDescent="0.3">
      <c r="A4370" s="48"/>
      <c r="B4370" s="23"/>
    </row>
    <row r="4371" spans="1:2" x14ac:dyDescent="0.3">
      <c r="A4371" s="48"/>
      <c r="B4371" s="23"/>
    </row>
    <row r="4372" spans="1:2" x14ac:dyDescent="0.3">
      <c r="A4372" s="48"/>
      <c r="B4372" s="23"/>
    </row>
    <row r="4373" spans="1:2" x14ac:dyDescent="0.3">
      <c r="A4373" s="48"/>
      <c r="B4373" s="23"/>
    </row>
    <row r="4374" spans="1:2" x14ac:dyDescent="0.3">
      <c r="A4374" s="48"/>
      <c r="B4374" s="23"/>
    </row>
    <row r="4375" spans="1:2" x14ac:dyDescent="0.3">
      <c r="A4375" s="48"/>
      <c r="B4375" s="23"/>
    </row>
    <row r="4376" spans="1:2" x14ac:dyDescent="0.3">
      <c r="A4376" s="48"/>
      <c r="B4376" s="23"/>
    </row>
    <row r="4377" spans="1:2" x14ac:dyDescent="0.3">
      <c r="A4377" s="48"/>
      <c r="B4377" s="23"/>
    </row>
    <row r="4378" spans="1:2" x14ac:dyDescent="0.3">
      <c r="A4378" s="48"/>
      <c r="B4378" s="23"/>
    </row>
    <row r="4379" spans="1:2" x14ac:dyDescent="0.3">
      <c r="A4379" s="48"/>
      <c r="B4379" s="23"/>
    </row>
    <row r="4380" spans="1:2" x14ac:dyDescent="0.3">
      <c r="A4380" s="48"/>
      <c r="B4380" s="23"/>
    </row>
    <row r="4381" spans="1:2" x14ac:dyDescent="0.3">
      <c r="A4381" s="48"/>
      <c r="B4381" s="23"/>
    </row>
    <row r="4382" spans="1:2" x14ac:dyDescent="0.3">
      <c r="A4382" s="48"/>
      <c r="B4382" s="23"/>
    </row>
    <row r="4383" spans="1:2" x14ac:dyDescent="0.3">
      <c r="A4383" s="48"/>
      <c r="B4383" s="23"/>
    </row>
    <row r="4384" spans="1:2" x14ac:dyDescent="0.3">
      <c r="A4384" s="48"/>
      <c r="B4384" s="23"/>
    </row>
    <row r="4385" spans="1:2" x14ac:dyDescent="0.3">
      <c r="A4385" s="48"/>
      <c r="B4385" s="23"/>
    </row>
    <row r="4386" spans="1:2" x14ac:dyDescent="0.3">
      <c r="A4386" s="48"/>
      <c r="B4386" s="23"/>
    </row>
    <row r="4387" spans="1:2" x14ac:dyDescent="0.3">
      <c r="A4387" s="48"/>
      <c r="B4387" s="23"/>
    </row>
    <row r="4388" spans="1:2" x14ac:dyDescent="0.3">
      <c r="A4388" s="48"/>
      <c r="B4388" s="23"/>
    </row>
    <row r="4389" spans="1:2" x14ac:dyDescent="0.3">
      <c r="A4389" s="48"/>
      <c r="B4389" s="23"/>
    </row>
    <row r="4390" spans="1:2" x14ac:dyDescent="0.3">
      <c r="A4390" s="48"/>
      <c r="B4390" s="23"/>
    </row>
    <row r="4391" spans="1:2" x14ac:dyDescent="0.3">
      <c r="A4391" s="48"/>
      <c r="B4391" s="23"/>
    </row>
    <row r="4392" spans="1:2" x14ac:dyDescent="0.3">
      <c r="A4392" s="48"/>
      <c r="B4392" s="23"/>
    </row>
    <row r="4393" spans="1:2" x14ac:dyDescent="0.3">
      <c r="A4393" s="48"/>
      <c r="B4393" s="23"/>
    </row>
    <row r="4394" spans="1:2" x14ac:dyDescent="0.3">
      <c r="A4394" s="48"/>
      <c r="B4394" s="23"/>
    </row>
    <row r="4395" spans="1:2" x14ac:dyDescent="0.3">
      <c r="A4395" s="48"/>
      <c r="B4395" s="23"/>
    </row>
    <row r="4396" spans="1:2" x14ac:dyDescent="0.3">
      <c r="A4396" s="48"/>
      <c r="B4396" s="23"/>
    </row>
    <row r="4397" spans="1:2" x14ac:dyDescent="0.3">
      <c r="A4397" s="48"/>
      <c r="B4397" s="23"/>
    </row>
    <row r="4398" spans="1:2" x14ac:dyDescent="0.3">
      <c r="A4398" s="48"/>
      <c r="B4398" s="23"/>
    </row>
    <row r="4399" spans="1:2" x14ac:dyDescent="0.3">
      <c r="A4399" s="48"/>
      <c r="B4399" s="23"/>
    </row>
    <row r="4400" spans="1:2" x14ac:dyDescent="0.3">
      <c r="A4400" s="48"/>
      <c r="B4400" s="23"/>
    </row>
    <row r="4401" spans="1:2" x14ac:dyDescent="0.3">
      <c r="A4401" s="48"/>
      <c r="B4401" s="23"/>
    </row>
    <row r="4402" spans="1:2" x14ac:dyDescent="0.3">
      <c r="A4402" s="48"/>
      <c r="B4402" s="23"/>
    </row>
    <row r="4403" spans="1:2" x14ac:dyDescent="0.3">
      <c r="A4403" s="48"/>
      <c r="B4403" s="23"/>
    </row>
    <row r="4404" spans="1:2" x14ac:dyDescent="0.3">
      <c r="A4404" s="48"/>
      <c r="B4404" s="23"/>
    </row>
    <row r="4405" spans="1:2" x14ac:dyDescent="0.3">
      <c r="A4405" s="48"/>
      <c r="B4405" s="23"/>
    </row>
    <row r="4406" spans="1:2" x14ac:dyDescent="0.3">
      <c r="A4406" s="48"/>
      <c r="B4406" s="23"/>
    </row>
    <row r="4407" spans="1:2" x14ac:dyDescent="0.3">
      <c r="A4407" s="48"/>
      <c r="B4407" s="23"/>
    </row>
    <row r="4408" spans="1:2" x14ac:dyDescent="0.3">
      <c r="A4408" s="48"/>
      <c r="B4408" s="23"/>
    </row>
    <row r="4409" spans="1:2" x14ac:dyDescent="0.3">
      <c r="A4409" s="48"/>
      <c r="B4409" s="23"/>
    </row>
    <row r="4410" spans="1:2" x14ac:dyDescent="0.3">
      <c r="A4410" s="48"/>
      <c r="B4410" s="23"/>
    </row>
    <row r="4411" spans="1:2" x14ac:dyDescent="0.3">
      <c r="A4411" s="48"/>
      <c r="B4411" s="23"/>
    </row>
    <row r="4412" spans="1:2" x14ac:dyDescent="0.3">
      <c r="A4412" s="48"/>
      <c r="B4412" s="23"/>
    </row>
    <row r="4413" spans="1:2" x14ac:dyDescent="0.3">
      <c r="A4413" s="48"/>
      <c r="B4413" s="23"/>
    </row>
    <row r="4414" spans="1:2" x14ac:dyDescent="0.3">
      <c r="A4414" s="48"/>
      <c r="B4414" s="23"/>
    </row>
    <row r="4415" spans="1:2" x14ac:dyDescent="0.3">
      <c r="A4415" s="48"/>
      <c r="B4415" s="23"/>
    </row>
    <row r="4416" spans="1:2" x14ac:dyDescent="0.3">
      <c r="A4416" s="48"/>
      <c r="B4416" s="23"/>
    </row>
    <row r="4417" spans="1:2" x14ac:dyDescent="0.3">
      <c r="A4417" s="48"/>
      <c r="B4417" s="23"/>
    </row>
    <row r="4418" spans="1:2" x14ac:dyDescent="0.3">
      <c r="A4418" s="48"/>
      <c r="B4418" s="23"/>
    </row>
    <row r="4419" spans="1:2" x14ac:dyDescent="0.3">
      <c r="A4419" s="48"/>
      <c r="B4419" s="23"/>
    </row>
    <row r="4420" spans="1:2" x14ac:dyDescent="0.3">
      <c r="A4420" s="48"/>
      <c r="B4420" s="23"/>
    </row>
    <row r="4421" spans="1:2" x14ac:dyDescent="0.3">
      <c r="A4421" s="48"/>
      <c r="B4421" s="23"/>
    </row>
    <row r="4422" spans="1:2" x14ac:dyDescent="0.3">
      <c r="A4422" s="48"/>
      <c r="B4422" s="23"/>
    </row>
    <row r="4423" spans="1:2" x14ac:dyDescent="0.3">
      <c r="A4423" s="48"/>
      <c r="B4423" s="23"/>
    </row>
    <row r="4424" spans="1:2" x14ac:dyDescent="0.3">
      <c r="A4424" s="48"/>
      <c r="B4424" s="23"/>
    </row>
    <row r="4425" spans="1:2" x14ac:dyDescent="0.3">
      <c r="A4425" s="48"/>
      <c r="B4425" s="23"/>
    </row>
    <row r="4426" spans="1:2" x14ac:dyDescent="0.3">
      <c r="A4426" s="48"/>
      <c r="B4426" s="23"/>
    </row>
    <row r="4427" spans="1:2" x14ac:dyDescent="0.3">
      <c r="A4427" s="48"/>
      <c r="B4427" s="23"/>
    </row>
    <row r="4428" spans="1:2" x14ac:dyDescent="0.3">
      <c r="A4428" s="48"/>
      <c r="B4428" s="23"/>
    </row>
    <row r="4429" spans="1:2" x14ac:dyDescent="0.3">
      <c r="A4429" s="48"/>
      <c r="B4429" s="23"/>
    </row>
    <row r="4430" spans="1:2" x14ac:dyDescent="0.3">
      <c r="A4430" s="48"/>
      <c r="B4430" s="23"/>
    </row>
    <row r="4431" spans="1:2" x14ac:dyDescent="0.3">
      <c r="A4431" s="48"/>
      <c r="B4431" s="23"/>
    </row>
    <row r="4432" spans="1:2" x14ac:dyDescent="0.3">
      <c r="A4432" s="48"/>
      <c r="B4432" s="23"/>
    </row>
    <row r="4433" spans="1:2" x14ac:dyDescent="0.3">
      <c r="A4433" s="48"/>
      <c r="B4433" s="23"/>
    </row>
    <row r="4434" spans="1:2" x14ac:dyDescent="0.3">
      <c r="A4434" s="48"/>
      <c r="B4434" s="23"/>
    </row>
    <row r="4435" spans="1:2" x14ac:dyDescent="0.3">
      <c r="A4435" s="48"/>
      <c r="B4435" s="23"/>
    </row>
    <row r="4436" spans="1:2" x14ac:dyDescent="0.3">
      <c r="A4436" s="48"/>
      <c r="B4436" s="23"/>
    </row>
    <row r="4437" spans="1:2" x14ac:dyDescent="0.3">
      <c r="A4437" s="48"/>
      <c r="B4437" s="23"/>
    </row>
    <row r="4438" spans="1:2" x14ac:dyDescent="0.3">
      <c r="A4438" s="48"/>
      <c r="B4438" s="23"/>
    </row>
    <row r="4439" spans="1:2" x14ac:dyDescent="0.3">
      <c r="A4439" s="48"/>
      <c r="B4439" s="23"/>
    </row>
    <row r="4440" spans="1:2" x14ac:dyDescent="0.3">
      <c r="A4440" s="48"/>
      <c r="B4440" s="23"/>
    </row>
    <row r="4441" spans="1:2" x14ac:dyDescent="0.3">
      <c r="A4441" s="48"/>
      <c r="B4441" s="23"/>
    </row>
    <row r="4442" spans="1:2" x14ac:dyDescent="0.3">
      <c r="A4442" s="48"/>
      <c r="B4442" s="23"/>
    </row>
    <row r="4443" spans="1:2" x14ac:dyDescent="0.3">
      <c r="A4443" s="48"/>
      <c r="B4443" s="23"/>
    </row>
    <row r="4444" spans="1:2" x14ac:dyDescent="0.3">
      <c r="A4444" s="48"/>
      <c r="B4444" s="23"/>
    </row>
    <row r="4445" spans="1:2" x14ac:dyDescent="0.3">
      <c r="A4445" s="48"/>
      <c r="B4445" s="23"/>
    </row>
    <row r="4446" spans="1:2" x14ac:dyDescent="0.3">
      <c r="A4446" s="48"/>
      <c r="B4446" s="23"/>
    </row>
    <row r="4447" spans="1:2" x14ac:dyDescent="0.3">
      <c r="A4447" s="48"/>
      <c r="B4447" s="23"/>
    </row>
    <row r="4448" spans="1:2" x14ac:dyDescent="0.3">
      <c r="A4448" s="48"/>
      <c r="B4448" s="23"/>
    </row>
    <row r="4449" spans="1:2" x14ac:dyDescent="0.3">
      <c r="A4449" s="48"/>
      <c r="B4449" s="23"/>
    </row>
    <row r="4450" spans="1:2" x14ac:dyDescent="0.3">
      <c r="A4450" s="48"/>
      <c r="B4450" s="23"/>
    </row>
    <row r="4451" spans="1:2" x14ac:dyDescent="0.3">
      <c r="A4451" s="48"/>
      <c r="B4451" s="23"/>
    </row>
    <row r="4452" spans="1:2" x14ac:dyDescent="0.3">
      <c r="A4452" s="48"/>
      <c r="B4452" s="23"/>
    </row>
    <row r="4453" spans="1:2" x14ac:dyDescent="0.3">
      <c r="A4453" s="48"/>
      <c r="B4453" s="23"/>
    </row>
    <row r="4454" spans="1:2" x14ac:dyDescent="0.3">
      <c r="A4454" s="48"/>
      <c r="B4454" s="23"/>
    </row>
    <row r="4455" spans="1:2" x14ac:dyDescent="0.3">
      <c r="A4455" s="48"/>
      <c r="B4455" s="23"/>
    </row>
    <row r="4456" spans="1:2" x14ac:dyDescent="0.3">
      <c r="A4456" s="48"/>
      <c r="B4456" s="23"/>
    </row>
    <row r="4457" spans="1:2" x14ac:dyDescent="0.3">
      <c r="A4457" s="48"/>
      <c r="B4457" s="23"/>
    </row>
    <row r="4458" spans="1:2" x14ac:dyDescent="0.3">
      <c r="A4458" s="48"/>
      <c r="B4458" s="23"/>
    </row>
    <row r="4459" spans="1:2" x14ac:dyDescent="0.3">
      <c r="A4459" s="48"/>
      <c r="B4459" s="23"/>
    </row>
    <row r="4460" spans="1:2" x14ac:dyDescent="0.3">
      <c r="A4460" s="48"/>
      <c r="B4460" s="23"/>
    </row>
    <row r="4461" spans="1:2" x14ac:dyDescent="0.3">
      <c r="A4461" s="48"/>
      <c r="B4461" s="23"/>
    </row>
    <row r="4462" spans="1:2" x14ac:dyDescent="0.3">
      <c r="A4462" s="48"/>
      <c r="B4462" s="23"/>
    </row>
    <row r="4463" spans="1:2" x14ac:dyDescent="0.3">
      <c r="A4463" s="48"/>
      <c r="B4463" s="23"/>
    </row>
    <row r="4464" spans="1:2" x14ac:dyDescent="0.3">
      <c r="A4464" s="48"/>
      <c r="B4464" s="23"/>
    </row>
    <row r="4465" spans="1:2" x14ac:dyDescent="0.3">
      <c r="A4465" s="48"/>
      <c r="B4465" s="23"/>
    </row>
    <row r="4466" spans="1:2" x14ac:dyDescent="0.3">
      <c r="A4466" s="48"/>
      <c r="B4466" s="23"/>
    </row>
    <row r="4467" spans="1:2" x14ac:dyDescent="0.3">
      <c r="A4467" s="48"/>
      <c r="B4467" s="23"/>
    </row>
    <row r="4468" spans="1:2" x14ac:dyDescent="0.3">
      <c r="A4468" s="48"/>
      <c r="B4468" s="23"/>
    </row>
    <row r="4469" spans="1:2" x14ac:dyDescent="0.3">
      <c r="A4469" s="48"/>
      <c r="B4469" s="23"/>
    </row>
    <row r="4470" spans="1:2" x14ac:dyDescent="0.3">
      <c r="A4470" s="48"/>
      <c r="B4470" s="23"/>
    </row>
    <row r="4471" spans="1:2" x14ac:dyDescent="0.3">
      <c r="A4471" s="48"/>
      <c r="B4471" s="23"/>
    </row>
    <row r="4472" spans="1:2" x14ac:dyDescent="0.3">
      <c r="A4472" s="48"/>
      <c r="B4472" s="23"/>
    </row>
    <row r="4473" spans="1:2" x14ac:dyDescent="0.3">
      <c r="A4473" s="48"/>
      <c r="B4473" s="23"/>
    </row>
    <row r="4474" spans="1:2" x14ac:dyDescent="0.3">
      <c r="A4474" s="48"/>
      <c r="B4474" s="23"/>
    </row>
    <row r="4475" spans="1:2" x14ac:dyDescent="0.3">
      <c r="A4475" s="48"/>
      <c r="B4475" s="23"/>
    </row>
    <row r="4476" spans="1:2" x14ac:dyDescent="0.3">
      <c r="A4476" s="48"/>
      <c r="B4476" s="23"/>
    </row>
    <row r="4477" spans="1:2" x14ac:dyDescent="0.3">
      <c r="A4477" s="48"/>
      <c r="B4477" s="23"/>
    </row>
    <row r="4478" spans="1:2" x14ac:dyDescent="0.3">
      <c r="A4478" s="48"/>
      <c r="B4478" s="23"/>
    </row>
    <row r="4479" spans="1:2" x14ac:dyDescent="0.3">
      <c r="A4479" s="48"/>
      <c r="B4479" s="23"/>
    </row>
    <row r="4480" spans="1:2" x14ac:dyDescent="0.3">
      <c r="A4480" s="48"/>
      <c r="B4480" s="23"/>
    </row>
    <row r="4481" spans="1:2" x14ac:dyDescent="0.3">
      <c r="A4481" s="48"/>
      <c r="B4481" s="23"/>
    </row>
    <row r="4482" spans="1:2" x14ac:dyDescent="0.3">
      <c r="A4482" s="48"/>
      <c r="B4482" s="23"/>
    </row>
    <row r="4483" spans="1:2" x14ac:dyDescent="0.3">
      <c r="A4483" s="48"/>
      <c r="B4483" s="23"/>
    </row>
    <row r="4484" spans="1:2" x14ac:dyDescent="0.3">
      <c r="A4484" s="48"/>
      <c r="B4484" s="23"/>
    </row>
    <row r="4485" spans="1:2" x14ac:dyDescent="0.3">
      <c r="A4485" s="48"/>
      <c r="B4485" s="23"/>
    </row>
    <row r="4486" spans="1:2" x14ac:dyDescent="0.3">
      <c r="A4486" s="48"/>
      <c r="B4486" s="23"/>
    </row>
    <row r="4487" spans="1:2" x14ac:dyDescent="0.3">
      <c r="A4487" s="48"/>
      <c r="B4487" s="23"/>
    </row>
    <row r="4488" spans="1:2" x14ac:dyDescent="0.3">
      <c r="A4488" s="48"/>
      <c r="B4488" s="23"/>
    </row>
    <row r="4489" spans="1:2" x14ac:dyDescent="0.3">
      <c r="A4489" s="48"/>
      <c r="B4489" s="23"/>
    </row>
    <row r="4490" spans="1:2" x14ac:dyDescent="0.3">
      <c r="A4490" s="48"/>
      <c r="B4490" s="23"/>
    </row>
    <row r="4491" spans="1:2" x14ac:dyDescent="0.3">
      <c r="A4491" s="48"/>
      <c r="B4491" s="23"/>
    </row>
    <row r="4492" spans="1:2" x14ac:dyDescent="0.3">
      <c r="A4492" s="48"/>
      <c r="B4492" s="23"/>
    </row>
    <row r="4493" spans="1:2" x14ac:dyDescent="0.3">
      <c r="A4493" s="48"/>
      <c r="B4493" s="23"/>
    </row>
    <row r="4494" spans="1:2" x14ac:dyDescent="0.3">
      <c r="A4494" s="48"/>
      <c r="B4494" s="23"/>
    </row>
    <row r="4495" spans="1:2" x14ac:dyDescent="0.3">
      <c r="A4495" s="48"/>
      <c r="B4495" s="23"/>
    </row>
    <row r="4496" spans="1:2" x14ac:dyDescent="0.3">
      <c r="A4496" s="48"/>
      <c r="B4496" s="23"/>
    </row>
    <row r="4497" spans="1:2" x14ac:dyDescent="0.3">
      <c r="A4497" s="48"/>
      <c r="B4497" s="23"/>
    </row>
    <row r="4498" spans="1:2" x14ac:dyDescent="0.3">
      <c r="A4498" s="48"/>
      <c r="B4498" s="23"/>
    </row>
    <row r="4499" spans="1:2" x14ac:dyDescent="0.3">
      <c r="A4499" s="48"/>
      <c r="B4499" s="23"/>
    </row>
    <row r="4500" spans="1:2" x14ac:dyDescent="0.3">
      <c r="A4500" s="48"/>
      <c r="B4500" s="23"/>
    </row>
    <row r="4501" spans="1:2" x14ac:dyDescent="0.3">
      <c r="A4501" s="48"/>
      <c r="B4501" s="23"/>
    </row>
    <row r="4502" spans="1:2" x14ac:dyDescent="0.3">
      <c r="A4502" s="48"/>
      <c r="B4502" s="23"/>
    </row>
    <row r="4503" spans="1:2" x14ac:dyDescent="0.3">
      <c r="A4503" s="48"/>
      <c r="B4503" s="23"/>
    </row>
    <row r="4504" spans="1:2" x14ac:dyDescent="0.3">
      <c r="A4504" s="48"/>
      <c r="B4504" s="23"/>
    </row>
    <row r="4505" spans="1:2" x14ac:dyDescent="0.3">
      <c r="A4505" s="48"/>
      <c r="B4505" s="23"/>
    </row>
    <row r="4506" spans="1:2" x14ac:dyDescent="0.3">
      <c r="A4506" s="48"/>
      <c r="B4506" s="23"/>
    </row>
    <row r="4507" spans="1:2" x14ac:dyDescent="0.3">
      <c r="A4507" s="48"/>
      <c r="B4507" s="23"/>
    </row>
    <row r="4508" spans="1:2" x14ac:dyDescent="0.3">
      <c r="A4508" s="48"/>
      <c r="B4508" s="23"/>
    </row>
    <row r="4509" spans="1:2" x14ac:dyDescent="0.3">
      <c r="A4509" s="48"/>
      <c r="B4509" s="23"/>
    </row>
    <row r="4510" spans="1:2" x14ac:dyDescent="0.3">
      <c r="A4510" s="48"/>
      <c r="B4510" s="23"/>
    </row>
    <row r="4511" spans="1:2" x14ac:dyDescent="0.3">
      <c r="A4511" s="48"/>
      <c r="B4511" s="23"/>
    </row>
    <row r="4512" spans="1:2" x14ac:dyDescent="0.3">
      <c r="A4512" s="48"/>
      <c r="B4512" s="23"/>
    </row>
    <row r="4513" spans="1:2" x14ac:dyDescent="0.3">
      <c r="A4513" s="48"/>
      <c r="B4513" s="23"/>
    </row>
    <row r="4514" spans="1:2" x14ac:dyDescent="0.3">
      <c r="A4514" s="48"/>
      <c r="B4514" s="23"/>
    </row>
    <row r="4515" spans="1:2" x14ac:dyDescent="0.3">
      <c r="A4515" s="48"/>
      <c r="B4515" s="23"/>
    </row>
    <row r="4516" spans="1:2" x14ac:dyDescent="0.3">
      <c r="A4516" s="48"/>
      <c r="B4516" s="23"/>
    </row>
    <row r="4517" spans="1:2" x14ac:dyDescent="0.3">
      <c r="A4517" s="48"/>
      <c r="B4517" s="23"/>
    </row>
    <row r="4518" spans="1:2" x14ac:dyDescent="0.3">
      <c r="A4518" s="48"/>
      <c r="B4518" s="23"/>
    </row>
    <row r="4519" spans="1:2" x14ac:dyDescent="0.3">
      <c r="A4519" s="48"/>
      <c r="B4519" s="23"/>
    </row>
    <row r="4520" spans="1:2" x14ac:dyDescent="0.3">
      <c r="A4520" s="48"/>
      <c r="B4520" s="23"/>
    </row>
    <row r="4521" spans="1:2" x14ac:dyDescent="0.3">
      <c r="A4521" s="48"/>
      <c r="B4521" s="23"/>
    </row>
    <row r="4522" spans="1:2" x14ac:dyDescent="0.3">
      <c r="A4522" s="48"/>
      <c r="B4522" s="23"/>
    </row>
    <row r="4523" spans="1:2" x14ac:dyDescent="0.3">
      <c r="A4523" s="48"/>
      <c r="B4523" s="23"/>
    </row>
    <row r="4524" spans="1:2" x14ac:dyDescent="0.3">
      <c r="A4524" s="48"/>
      <c r="B4524" s="23"/>
    </row>
    <row r="4525" spans="1:2" x14ac:dyDescent="0.3">
      <c r="A4525" s="48"/>
      <c r="B4525" s="23"/>
    </row>
    <row r="4526" spans="1:2" x14ac:dyDescent="0.3">
      <c r="A4526" s="48"/>
      <c r="B4526" s="23"/>
    </row>
    <row r="4527" spans="1:2" x14ac:dyDescent="0.3">
      <c r="A4527" s="48"/>
      <c r="B4527" s="23"/>
    </row>
    <row r="4528" spans="1:2" x14ac:dyDescent="0.3">
      <c r="A4528" s="48"/>
      <c r="B4528" s="23"/>
    </row>
    <row r="4529" spans="1:2" x14ac:dyDescent="0.3">
      <c r="A4529" s="48"/>
      <c r="B4529" s="23"/>
    </row>
    <row r="4530" spans="1:2" x14ac:dyDescent="0.3">
      <c r="A4530" s="48"/>
      <c r="B4530" s="23"/>
    </row>
    <row r="4531" spans="1:2" x14ac:dyDescent="0.3">
      <c r="A4531" s="48"/>
      <c r="B4531" s="23"/>
    </row>
    <row r="4532" spans="1:2" x14ac:dyDescent="0.3">
      <c r="A4532" s="48"/>
      <c r="B4532" s="23"/>
    </row>
    <row r="4533" spans="1:2" x14ac:dyDescent="0.3">
      <c r="A4533" s="48"/>
      <c r="B4533" s="23"/>
    </row>
    <row r="4534" spans="1:2" x14ac:dyDescent="0.3">
      <c r="A4534" s="48"/>
      <c r="B4534" s="23"/>
    </row>
    <row r="4535" spans="1:2" x14ac:dyDescent="0.3">
      <c r="A4535" s="48"/>
      <c r="B4535" s="23"/>
    </row>
    <row r="4536" spans="1:2" x14ac:dyDescent="0.3">
      <c r="A4536" s="48"/>
      <c r="B4536" s="23"/>
    </row>
    <row r="4537" spans="1:2" x14ac:dyDescent="0.3">
      <c r="A4537" s="48"/>
      <c r="B4537" s="23"/>
    </row>
    <row r="4538" spans="1:2" x14ac:dyDescent="0.3">
      <c r="A4538" s="48"/>
      <c r="B4538" s="23"/>
    </row>
    <row r="4539" spans="1:2" x14ac:dyDescent="0.3">
      <c r="A4539" s="48"/>
      <c r="B4539" s="23"/>
    </row>
    <row r="4540" spans="1:2" x14ac:dyDescent="0.3">
      <c r="A4540" s="48"/>
      <c r="B4540" s="23"/>
    </row>
    <row r="4541" spans="1:2" x14ac:dyDescent="0.3">
      <c r="A4541" s="48"/>
      <c r="B4541" s="23"/>
    </row>
    <row r="4542" spans="1:2" x14ac:dyDescent="0.3">
      <c r="A4542" s="48"/>
      <c r="B4542" s="23"/>
    </row>
    <row r="4543" spans="1:2" x14ac:dyDescent="0.3">
      <c r="A4543" s="48"/>
      <c r="B4543" s="23"/>
    </row>
    <row r="4544" spans="1:2" x14ac:dyDescent="0.3">
      <c r="A4544" s="48"/>
      <c r="B4544" s="23"/>
    </row>
    <row r="4545" spans="1:2" x14ac:dyDescent="0.3">
      <c r="A4545" s="48"/>
      <c r="B4545" s="23"/>
    </row>
    <row r="4546" spans="1:2" x14ac:dyDescent="0.3">
      <c r="A4546" s="48"/>
      <c r="B4546" s="23"/>
    </row>
    <row r="4547" spans="1:2" x14ac:dyDescent="0.3">
      <c r="A4547" s="48"/>
      <c r="B4547" s="23"/>
    </row>
    <row r="4548" spans="1:2" x14ac:dyDescent="0.3">
      <c r="A4548" s="48"/>
      <c r="B4548" s="23"/>
    </row>
    <row r="4549" spans="1:2" x14ac:dyDescent="0.3">
      <c r="A4549" s="48"/>
      <c r="B4549" s="23"/>
    </row>
    <row r="4550" spans="1:2" x14ac:dyDescent="0.3">
      <c r="A4550" s="48"/>
      <c r="B4550" s="23"/>
    </row>
    <row r="4551" spans="1:2" x14ac:dyDescent="0.3">
      <c r="A4551" s="48"/>
      <c r="B4551" s="23"/>
    </row>
    <row r="4552" spans="1:2" x14ac:dyDescent="0.3">
      <c r="A4552" s="48"/>
      <c r="B4552" s="23"/>
    </row>
    <row r="4553" spans="1:2" x14ac:dyDescent="0.3">
      <c r="A4553" s="48"/>
      <c r="B4553" s="23"/>
    </row>
    <row r="4554" spans="1:2" x14ac:dyDescent="0.3">
      <c r="A4554" s="48"/>
      <c r="B4554" s="23"/>
    </row>
    <row r="4555" spans="1:2" x14ac:dyDescent="0.3">
      <c r="A4555" s="48"/>
      <c r="B4555" s="23"/>
    </row>
    <row r="4556" spans="1:2" x14ac:dyDescent="0.3">
      <c r="A4556" s="48"/>
      <c r="B4556" s="23"/>
    </row>
    <row r="4557" spans="1:2" x14ac:dyDescent="0.3">
      <c r="A4557" s="48"/>
      <c r="B4557" s="23"/>
    </row>
    <row r="4558" spans="1:2" x14ac:dyDescent="0.3">
      <c r="A4558" s="48"/>
      <c r="B4558" s="23"/>
    </row>
    <row r="4559" spans="1:2" x14ac:dyDescent="0.3">
      <c r="A4559" s="48"/>
      <c r="B4559" s="23"/>
    </row>
    <row r="4560" spans="1:2" x14ac:dyDescent="0.3">
      <c r="A4560" s="48"/>
      <c r="B4560" s="23"/>
    </row>
    <row r="4561" spans="1:2" x14ac:dyDescent="0.3">
      <c r="A4561" s="48"/>
      <c r="B4561" s="23"/>
    </row>
    <row r="4562" spans="1:2" x14ac:dyDescent="0.3">
      <c r="A4562" s="48"/>
      <c r="B4562" s="23"/>
    </row>
    <row r="4563" spans="1:2" x14ac:dyDescent="0.3">
      <c r="A4563" s="48"/>
      <c r="B4563" s="23"/>
    </row>
    <row r="4564" spans="1:2" x14ac:dyDescent="0.3">
      <c r="A4564" s="48"/>
      <c r="B4564" s="23"/>
    </row>
    <row r="4565" spans="1:2" x14ac:dyDescent="0.3">
      <c r="A4565" s="48"/>
      <c r="B4565" s="23"/>
    </row>
    <row r="4566" spans="1:2" x14ac:dyDescent="0.3">
      <c r="A4566" s="48"/>
      <c r="B4566" s="23"/>
    </row>
    <row r="4567" spans="1:2" x14ac:dyDescent="0.3">
      <c r="A4567" s="48"/>
      <c r="B4567" s="23"/>
    </row>
    <row r="4568" spans="1:2" x14ac:dyDescent="0.3">
      <c r="A4568" s="48"/>
      <c r="B4568" s="23"/>
    </row>
    <row r="4569" spans="1:2" x14ac:dyDescent="0.3">
      <c r="A4569" s="48"/>
      <c r="B4569" s="23"/>
    </row>
    <row r="4570" spans="1:2" x14ac:dyDescent="0.3">
      <c r="A4570" s="48"/>
      <c r="B4570" s="23"/>
    </row>
    <row r="4571" spans="1:2" x14ac:dyDescent="0.3">
      <c r="A4571" s="48"/>
      <c r="B4571" s="23"/>
    </row>
    <row r="4572" spans="1:2" x14ac:dyDescent="0.3">
      <c r="A4572" s="48"/>
      <c r="B4572" s="23"/>
    </row>
    <row r="4573" spans="1:2" x14ac:dyDescent="0.3">
      <c r="A4573" s="48"/>
      <c r="B4573" s="23"/>
    </row>
    <row r="4574" spans="1:2" x14ac:dyDescent="0.3">
      <c r="A4574" s="48"/>
      <c r="B4574" s="23"/>
    </row>
    <row r="4575" spans="1:2" x14ac:dyDescent="0.3">
      <c r="A4575" s="48"/>
      <c r="B4575" s="23"/>
    </row>
    <row r="4576" spans="1:2" x14ac:dyDescent="0.3">
      <c r="A4576" s="48"/>
      <c r="B4576" s="23"/>
    </row>
    <row r="4577" spans="1:2" x14ac:dyDescent="0.3">
      <c r="A4577" s="48"/>
      <c r="B4577" s="23"/>
    </row>
    <row r="4578" spans="1:2" x14ac:dyDescent="0.3">
      <c r="A4578" s="48"/>
      <c r="B4578" s="23"/>
    </row>
    <row r="4579" spans="1:2" x14ac:dyDescent="0.3">
      <c r="A4579" s="48"/>
      <c r="B4579" s="23"/>
    </row>
    <row r="4580" spans="1:2" x14ac:dyDescent="0.3">
      <c r="A4580" s="48"/>
      <c r="B4580" s="23"/>
    </row>
    <row r="4581" spans="1:2" x14ac:dyDescent="0.3">
      <c r="A4581" s="48"/>
      <c r="B4581" s="23"/>
    </row>
    <row r="4582" spans="1:2" x14ac:dyDescent="0.3">
      <c r="A4582" s="48"/>
      <c r="B4582" s="23"/>
    </row>
    <row r="4583" spans="1:2" x14ac:dyDescent="0.3">
      <c r="A4583" s="48"/>
      <c r="B4583" s="23"/>
    </row>
    <row r="4584" spans="1:2" x14ac:dyDescent="0.3">
      <c r="A4584" s="48"/>
      <c r="B4584" s="23"/>
    </row>
    <row r="4585" spans="1:2" x14ac:dyDescent="0.3">
      <c r="A4585" s="48"/>
      <c r="B4585" s="23"/>
    </row>
    <row r="4586" spans="1:2" x14ac:dyDescent="0.3">
      <c r="A4586" s="48"/>
      <c r="B4586" s="23"/>
    </row>
    <row r="4587" spans="1:2" x14ac:dyDescent="0.3">
      <c r="A4587" s="48"/>
      <c r="B4587" s="23"/>
    </row>
    <row r="4588" spans="1:2" x14ac:dyDescent="0.3">
      <c r="A4588" s="48"/>
      <c r="B4588" s="23"/>
    </row>
    <row r="4589" spans="1:2" x14ac:dyDescent="0.3">
      <c r="A4589" s="48"/>
      <c r="B4589" s="23"/>
    </row>
    <row r="4590" spans="1:2" x14ac:dyDescent="0.3">
      <c r="A4590" s="48"/>
      <c r="B4590" s="23"/>
    </row>
    <row r="4591" spans="1:2" x14ac:dyDescent="0.3">
      <c r="A4591" s="48"/>
      <c r="B4591" s="23"/>
    </row>
    <row r="4592" spans="1:2" x14ac:dyDescent="0.3">
      <c r="A4592" s="48"/>
      <c r="B4592" s="23"/>
    </row>
    <row r="4593" spans="1:2" x14ac:dyDescent="0.3">
      <c r="A4593" s="48"/>
      <c r="B4593" s="23"/>
    </row>
    <row r="4594" spans="1:2" x14ac:dyDescent="0.3">
      <c r="A4594" s="48"/>
      <c r="B4594" s="23"/>
    </row>
    <row r="4595" spans="1:2" x14ac:dyDescent="0.3">
      <c r="A4595" s="48"/>
      <c r="B4595" s="23"/>
    </row>
    <row r="4596" spans="1:2" x14ac:dyDescent="0.3">
      <c r="A4596" s="48"/>
      <c r="B4596" s="23"/>
    </row>
    <row r="4597" spans="1:2" x14ac:dyDescent="0.3">
      <c r="A4597" s="48"/>
      <c r="B4597" s="23"/>
    </row>
    <row r="4598" spans="1:2" x14ac:dyDescent="0.3">
      <c r="A4598" s="48"/>
      <c r="B4598" s="23"/>
    </row>
    <row r="4599" spans="1:2" x14ac:dyDescent="0.3">
      <c r="A4599" s="48"/>
      <c r="B4599" s="23"/>
    </row>
    <row r="4600" spans="1:2" x14ac:dyDescent="0.3">
      <c r="A4600" s="48"/>
      <c r="B4600" s="23"/>
    </row>
    <row r="4601" spans="1:2" x14ac:dyDescent="0.3">
      <c r="A4601" s="48"/>
      <c r="B4601" s="23"/>
    </row>
    <row r="4602" spans="1:2" x14ac:dyDescent="0.3">
      <c r="A4602" s="48"/>
      <c r="B4602" s="23"/>
    </row>
    <row r="4603" spans="1:2" x14ac:dyDescent="0.3">
      <c r="A4603" s="48"/>
      <c r="B4603" s="23"/>
    </row>
    <row r="4604" spans="1:2" x14ac:dyDescent="0.3">
      <c r="A4604" s="48"/>
      <c r="B4604" s="23"/>
    </row>
    <row r="4605" spans="1:2" x14ac:dyDescent="0.3">
      <c r="A4605" s="48"/>
      <c r="B4605" s="23"/>
    </row>
    <row r="4606" spans="1:2" x14ac:dyDescent="0.3">
      <c r="A4606" s="48"/>
      <c r="B4606" s="23"/>
    </row>
    <row r="4607" spans="1:2" x14ac:dyDescent="0.3">
      <c r="A4607" s="48"/>
      <c r="B4607" s="23"/>
    </row>
    <row r="4608" spans="1:2" x14ac:dyDescent="0.3">
      <c r="A4608" s="48"/>
      <c r="B4608" s="23"/>
    </row>
    <row r="4609" spans="1:2" x14ac:dyDescent="0.3">
      <c r="A4609" s="48"/>
      <c r="B4609" s="23"/>
    </row>
    <row r="4610" spans="1:2" x14ac:dyDescent="0.3">
      <c r="A4610" s="48"/>
      <c r="B4610" s="23"/>
    </row>
    <row r="4611" spans="1:2" x14ac:dyDescent="0.3">
      <c r="A4611" s="48"/>
      <c r="B4611" s="23"/>
    </row>
    <row r="4612" spans="1:2" x14ac:dyDescent="0.3">
      <c r="A4612" s="48"/>
      <c r="B4612" s="23"/>
    </row>
    <row r="4613" spans="1:2" x14ac:dyDescent="0.3">
      <c r="A4613" s="48"/>
      <c r="B4613" s="23"/>
    </row>
    <row r="4614" spans="1:2" x14ac:dyDescent="0.3">
      <c r="A4614" s="48"/>
      <c r="B4614" s="23"/>
    </row>
    <row r="4615" spans="1:2" x14ac:dyDescent="0.3">
      <c r="A4615" s="48"/>
      <c r="B4615" s="23"/>
    </row>
    <row r="4616" spans="1:2" x14ac:dyDescent="0.3">
      <c r="A4616" s="48"/>
      <c r="B4616" s="23"/>
    </row>
    <row r="4617" spans="1:2" x14ac:dyDescent="0.3">
      <c r="A4617" s="48"/>
      <c r="B4617" s="23"/>
    </row>
    <row r="4618" spans="1:2" x14ac:dyDescent="0.3">
      <c r="A4618" s="48"/>
      <c r="B4618" s="23"/>
    </row>
    <row r="4619" spans="1:2" x14ac:dyDescent="0.3">
      <c r="A4619" s="48"/>
      <c r="B4619" s="23"/>
    </row>
    <row r="4620" spans="1:2" x14ac:dyDescent="0.3">
      <c r="A4620" s="48"/>
      <c r="B4620" s="23"/>
    </row>
    <row r="4621" spans="1:2" x14ac:dyDescent="0.3">
      <c r="A4621" s="48"/>
      <c r="B4621" s="23"/>
    </row>
    <row r="4622" spans="1:2" x14ac:dyDescent="0.3">
      <c r="A4622" s="48"/>
      <c r="B4622" s="23"/>
    </row>
    <row r="4623" spans="1:2" x14ac:dyDescent="0.3">
      <c r="A4623" s="48"/>
      <c r="B4623" s="23"/>
    </row>
    <row r="4624" spans="1:2" x14ac:dyDescent="0.3">
      <c r="A4624" s="48"/>
      <c r="B4624" s="23"/>
    </row>
    <row r="4625" spans="1:2" x14ac:dyDescent="0.3">
      <c r="A4625" s="48"/>
      <c r="B4625" s="23"/>
    </row>
    <row r="4626" spans="1:2" x14ac:dyDescent="0.3">
      <c r="A4626" s="48"/>
      <c r="B4626" s="23"/>
    </row>
    <row r="4627" spans="1:2" x14ac:dyDescent="0.3">
      <c r="A4627" s="48"/>
      <c r="B4627" s="23"/>
    </row>
    <row r="4628" spans="1:2" x14ac:dyDescent="0.3">
      <c r="A4628" s="48"/>
      <c r="B4628" s="23"/>
    </row>
    <row r="4629" spans="1:2" x14ac:dyDescent="0.3">
      <c r="A4629" s="48"/>
      <c r="B4629" s="23"/>
    </row>
    <row r="4630" spans="1:2" x14ac:dyDescent="0.3">
      <c r="A4630" s="48"/>
      <c r="B4630" s="23"/>
    </row>
    <row r="4631" spans="1:2" x14ac:dyDescent="0.3">
      <c r="A4631" s="48"/>
      <c r="B4631" s="23"/>
    </row>
    <row r="4632" spans="1:2" x14ac:dyDescent="0.3">
      <c r="A4632" s="48"/>
      <c r="B4632" s="23"/>
    </row>
    <row r="4633" spans="1:2" x14ac:dyDescent="0.3">
      <c r="A4633" s="48"/>
      <c r="B4633" s="23"/>
    </row>
    <row r="4634" spans="1:2" x14ac:dyDescent="0.3">
      <c r="A4634" s="48"/>
      <c r="B4634" s="23"/>
    </row>
    <row r="4635" spans="1:2" x14ac:dyDescent="0.3">
      <c r="A4635" s="48"/>
      <c r="B4635" s="23"/>
    </row>
    <row r="4636" spans="1:2" x14ac:dyDescent="0.3">
      <c r="A4636" s="48"/>
      <c r="B4636" s="23"/>
    </row>
    <row r="4637" spans="1:2" x14ac:dyDescent="0.3">
      <c r="A4637" s="48"/>
      <c r="B4637" s="23"/>
    </row>
    <row r="4638" spans="1:2" x14ac:dyDescent="0.3">
      <c r="A4638" s="48"/>
      <c r="B4638" s="23"/>
    </row>
    <row r="4639" spans="1:2" x14ac:dyDescent="0.3">
      <c r="A4639" s="48"/>
      <c r="B4639" s="23"/>
    </row>
    <row r="4640" spans="1:2" x14ac:dyDescent="0.3">
      <c r="A4640" s="48"/>
      <c r="B4640" s="23"/>
    </row>
    <row r="4641" spans="1:2" x14ac:dyDescent="0.3">
      <c r="A4641" s="48"/>
      <c r="B4641" s="23"/>
    </row>
    <row r="4642" spans="1:2" x14ac:dyDescent="0.3">
      <c r="A4642" s="48"/>
      <c r="B4642" s="23"/>
    </row>
    <row r="4643" spans="1:2" x14ac:dyDescent="0.3">
      <c r="A4643" s="48"/>
      <c r="B4643" s="23"/>
    </row>
    <row r="4644" spans="1:2" x14ac:dyDescent="0.3">
      <c r="A4644" s="48"/>
      <c r="B4644" s="23"/>
    </row>
    <row r="4645" spans="1:2" x14ac:dyDescent="0.3">
      <c r="A4645" s="48"/>
      <c r="B4645" s="23"/>
    </row>
    <row r="4646" spans="1:2" x14ac:dyDescent="0.3">
      <c r="A4646" s="48"/>
      <c r="B4646" s="23"/>
    </row>
    <row r="4647" spans="1:2" x14ac:dyDescent="0.3">
      <c r="A4647" s="48"/>
      <c r="B4647" s="23"/>
    </row>
    <row r="4648" spans="1:2" x14ac:dyDescent="0.3">
      <c r="A4648" s="48"/>
      <c r="B4648" s="23"/>
    </row>
    <row r="4649" spans="1:2" x14ac:dyDescent="0.3">
      <c r="A4649" s="48"/>
      <c r="B4649" s="23"/>
    </row>
    <row r="4650" spans="1:2" x14ac:dyDescent="0.3">
      <c r="A4650" s="48"/>
      <c r="B4650" s="23"/>
    </row>
    <row r="4651" spans="1:2" x14ac:dyDescent="0.3">
      <c r="A4651" s="48"/>
      <c r="B4651" s="23"/>
    </row>
    <row r="4652" spans="1:2" x14ac:dyDescent="0.3">
      <c r="A4652" s="48"/>
      <c r="B4652" s="23"/>
    </row>
    <row r="4653" spans="1:2" x14ac:dyDescent="0.3">
      <c r="A4653" s="48"/>
      <c r="B4653" s="23"/>
    </row>
    <row r="4654" spans="1:2" x14ac:dyDescent="0.3">
      <c r="A4654" s="48"/>
      <c r="B4654" s="23"/>
    </row>
    <row r="4655" spans="1:2" x14ac:dyDescent="0.3">
      <c r="A4655" s="48"/>
      <c r="B4655" s="23"/>
    </row>
    <row r="4656" spans="1:2" x14ac:dyDescent="0.3">
      <c r="A4656" s="48"/>
      <c r="B4656" s="23"/>
    </row>
    <row r="4657" spans="1:2" x14ac:dyDescent="0.3">
      <c r="A4657" s="48"/>
      <c r="B4657" s="23"/>
    </row>
    <row r="4658" spans="1:2" x14ac:dyDescent="0.3">
      <c r="A4658" s="48"/>
      <c r="B4658" s="23"/>
    </row>
    <row r="4659" spans="1:2" x14ac:dyDescent="0.3">
      <c r="A4659" s="48"/>
      <c r="B4659" s="23"/>
    </row>
    <row r="4660" spans="1:2" x14ac:dyDescent="0.3">
      <c r="A4660" s="48"/>
      <c r="B4660" s="23"/>
    </row>
    <row r="4661" spans="1:2" x14ac:dyDescent="0.3">
      <c r="A4661" s="48"/>
      <c r="B4661" s="23"/>
    </row>
    <row r="4662" spans="1:2" x14ac:dyDescent="0.3">
      <c r="A4662" s="48"/>
      <c r="B4662" s="23"/>
    </row>
    <row r="4663" spans="1:2" x14ac:dyDescent="0.3">
      <c r="A4663" s="48"/>
      <c r="B4663" s="23"/>
    </row>
    <row r="4664" spans="1:2" x14ac:dyDescent="0.3">
      <c r="A4664" s="48"/>
      <c r="B4664" s="23"/>
    </row>
    <row r="4665" spans="1:2" x14ac:dyDescent="0.3">
      <c r="A4665" s="48"/>
      <c r="B4665" s="23"/>
    </row>
    <row r="4666" spans="1:2" x14ac:dyDescent="0.3">
      <c r="A4666" s="48"/>
      <c r="B4666" s="23"/>
    </row>
    <row r="4667" spans="1:2" x14ac:dyDescent="0.3">
      <c r="A4667" s="48"/>
      <c r="B4667" s="23"/>
    </row>
    <row r="4668" spans="1:2" x14ac:dyDescent="0.3">
      <c r="A4668" s="48"/>
      <c r="B4668" s="23"/>
    </row>
    <row r="4669" spans="1:2" x14ac:dyDescent="0.3">
      <c r="A4669" s="48"/>
      <c r="B4669" s="23"/>
    </row>
    <row r="4670" spans="1:2" x14ac:dyDescent="0.3">
      <c r="A4670" s="48"/>
      <c r="B4670" s="23"/>
    </row>
    <row r="4671" spans="1:2" x14ac:dyDescent="0.3">
      <c r="A4671" s="48"/>
      <c r="B4671" s="23"/>
    </row>
    <row r="4672" spans="1:2" x14ac:dyDescent="0.3">
      <c r="A4672" s="48"/>
      <c r="B4672" s="23"/>
    </row>
    <row r="4673" spans="1:2" x14ac:dyDescent="0.3">
      <c r="A4673" s="48"/>
      <c r="B4673" s="23"/>
    </row>
    <row r="4674" spans="1:2" x14ac:dyDescent="0.3">
      <c r="A4674" s="48"/>
      <c r="B4674" s="23"/>
    </row>
    <row r="4675" spans="1:2" x14ac:dyDescent="0.3">
      <c r="A4675" s="48"/>
      <c r="B4675" s="23"/>
    </row>
    <row r="4676" spans="1:2" x14ac:dyDescent="0.3">
      <c r="A4676" s="48"/>
      <c r="B4676" s="23"/>
    </row>
    <row r="4677" spans="1:2" x14ac:dyDescent="0.3">
      <c r="A4677" s="48"/>
      <c r="B4677" s="23"/>
    </row>
    <row r="4678" spans="1:2" x14ac:dyDescent="0.3">
      <c r="A4678" s="48"/>
      <c r="B4678" s="23"/>
    </row>
    <row r="4679" spans="1:2" x14ac:dyDescent="0.3">
      <c r="A4679" s="48"/>
      <c r="B4679" s="23"/>
    </row>
    <row r="4680" spans="1:2" x14ac:dyDescent="0.3">
      <c r="A4680" s="48"/>
      <c r="B4680" s="23"/>
    </row>
    <row r="4681" spans="1:2" x14ac:dyDescent="0.3">
      <c r="A4681" s="48"/>
      <c r="B4681" s="23"/>
    </row>
    <row r="4682" spans="1:2" x14ac:dyDescent="0.3">
      <c r="A4682" s="48"/>
      <c r="B4682" s="23"/>
    </row>
    <row r="4683" spans="1:2" x14ac:dyDescent="0.3">
      <c r="A4683" s="48"/>
      <c r="B4683" s="23"/>
    </row>
    <row r="4684" spans="1:2" x14ac:dyDescent="0.3">
      <c r="A4684" s="48"/>
      <c r="B4684" s="23"/>
    </row>
    <row r="4685" spans="1:2" x14ac:dyDescent="0.3">
      <c r="A4685" s="48"/>
      <c r="B4685" s="23"/>
    </row>
    <row r="4686" spans="1:2" x14ac:dyDescent="0.3">
      <c r="A4686" s="48"/>
      <c r="B4686" s="23"/>
    </row>
    <row r="4687" spans="1:2" x14ac:dyDescent="0.3">
      <c r="A4687" s="48"/>
      <c r="B4687" s="23"/>
    </row>
    <row r="4688" spans="1:2" x14ac:dyDescent="0.3">
      <c r="A4688" s="48"/>
      <c r="B4688" s="23"/>
    </row>
    <row r="4689" spans="1:2" x14ac:dyDescent="0.3">
      <c r="A4689" s="48"/>
      <c r="B4689" s="23"/>
    </row>
    <row r="4690" spans="1:2" x14ac:dyDescent="0.3">
      <c r="A4690" s="48"/>
      <c r="B4690" s="23"/>
    </row>
    <row r="4691" spans="1:2" x14ac:dyDescent="0.3">
      <c r="A4691" s="48"/>
      <c r="B4691" s="23"/>
    </row>
    <row r="4692" spans="1:2" x14ac:dyDescent="0.3">
      <c r="A4692" s="48"/>
      <c r="B4692" s="23"/>
    </row>
    <row r="4693" spans="1:2" x14ac:dyDescent="0.3">
      <c r="A4693" s="48"/>
      <c r="B4693" s="23"/>
    </row>
    <row r="4694" spans="1:2" x14ac:dyDescent="0.3">
      <c r="A4694" s="48"/>
      <c r="B4694" s="23"/>
    </row>
    <row r="4695" spans="1:2" x14ac:dyDescent="0.3">
      <c r="A4695" s="48"/>
      <c r="B4695" s="23"/>
    </row>
    <row r="4696" spans="1:2" x14ac:dyDescent="0.3">
      <c r="A4696" s="48"/>
      <c r="B4696" s="23"/>
    </row>
    <row r="4697" spans="1:2" x14ac:dyDescent="0.3">
      <c r="A4697" s="48"/>
      <c r="B4697" s="23"/>
    </row>
    <row r="4698" spans="1:2" x14ac:dyDescent="0.3">
      <c r="A4698" s="48"/>
      <c r="B4698" s="23"/>
    </row>
    <row r="4699" spans="1:2" x14ac:dyDescent="0.3">
      <c r="A4699" s="48"/>
      <c r="B4699" s="23"/>
    </row>
    <row r="4700" spans="1:2" x14ac:dyDescent="0.3">
      <c r="A4700" s="48"/>
      <c r="B4700" s="23"/>
    </row>
    <row r="4701" spans="1:2" x14ac:dyDescent="0.3">
      <c r="A4701" s="48"/>
      <c r="B4701" s="23"/>
    </row>
    <row r="4702" spans="1:2" x14ac:dyDescent="0.3">
      <c r="A4702" s="48"/>
      <c r="B4702" s="23"/>
    </row>
    <row r="4703" spans="1:2" x14ac:dyDescent="0.3">
      <c r="A4703" s="48"/>
      <c r="B4703" s="23"/>
    </row>
    <row r="4704" spans="1:2" x14ac:dyDescent="0.3">
      <c r="A4704" s="48"/>
      <c r="B4704" s="23"/>
    </row>
    <row r="4705" spans="1:2" x14ac:dyDescent="0.3">
      <c r="A4705" s="48"/>
      <c r="B4705" s="23"/>
    </row>
    <row r="4706" spans="1:2" x14ac:dyDescent="0.3">
      <c r="A4706" s="48"/>
      <c r="B4706" s="23"/>
    </row>
    <row r="4707" spans="1:2" x14ac:dyDescent="0.3">
      <c r="A4707" s="48"/>
      <c r="B4707" s="23"/>
    </row>
    <row r="4708" spans="1:2" x14ac:dyDescent="0.3">
      <c r="A4708" s="48"/>
      <c r="B4708" s="23"/>
    </row>
    <row r="4709" spans="1:2" x14ac:dyDescent="0.3">
      <c r="A4709" s="48"/>
      <c r="B4709" s="23"/>
    </row>
    <row r="4710" spans="1:2" x14ac:dyDescent="0.3">
      <c r="A4710" s="48"/>
      <c r="B4710" s="23"/>
    </row>
    <row r="4711" spans="1:2" x14ac:dyDescent="0.3">
      <c r="A4711" s="48"/>
      <c r="B4711" s="23"/>
    </row>
    <row r="4712" spans="1:2" x14ac:dyDescent="0.3">
      <c r="A4712" s="48"/>
      <c r="B4712" s="23"/>
    </row>
    <row r="4713" spans="1:2" x14ac:dyDescent="0.3">
      <c r="A4713" s="48"/>
      <c r="B4713" s="23"/>
    </row>
    <row r="4714" spans="1:2" x14ac:dyDescent="0.3">
      <c r="A4714" s="48"/>
      <c r="B4714" s="23"/>
    </row>
    <row r="4715" spans="1:2" x14ac:dyDescent="0.3">
      <c r="A4715" s="48"/>
      <c r="B4715" s="23"/>
    </row>
    <row r="4716" spans="1:2" x14ac:dyDescent="0.3">
      <c r="A4716" s="48"/>
      <c r="B4716" s="23"/>
    </row>
    <row r="4717" spans="1:2" x14ac:dyDescent="0.3">
      <c r="A4717" s="48"/>
      <c r="B4717" s="23"/>
    </row>
    <row r="4718" spans="1:2" x14ac:dyDescent="0.3">
      <c r="A4718" s="48"/>
      <c r="B4718" s="23"/>
    </row>
    <row r="4719" spans="1:2" x14ac:dyDescent="0.3">
      <c r="A4719" s="48"/>
      <c r="B4719" s="23"/>
    </row>
    <row r="4720" spans="1:2" x14ac:dyDescent="0.3">
      <c r="A4720" s="48"/>
      <c r="B4720" s="23"/>
    </row>
    <row r="4721" spans="1:2" x14ac:dyDescent="0.3">
      <c r="A4721" s="48"/>
      <c r="B4721" s="23"/>
    </row>
    <row r="4722" spans="1:2" x14ac:dyDescent="0.3">
      <c r="A4722" s="48"/>
      <c r="B4722" s="23"/>
    </row>
    <row r="4723" spans="1:2" x14ac:dyDescent="0.3">
      <c r="A4723" s="48"/>
      <c r="B4723" s="23"/>
    </row>
    <row r="4724" spans="1:2" x14ac:dyDescent="0.3">
      <c r="A4724" s="48"/>
      <c r="B4724" s="23"/>
    </row>
    <row r="4725" spans="1:2" x14ac:dyDescent="0.3">
      <c r="A4725" s="48"/>
      <c r="B4725" s="23"/>
    </row>
    <row r="4726" spans="1:2" x14ac:dyDescent="0.3">
      <c r="A4726" s="48"/>
      <c r="B4726" s="23"/>
    </row>
    <row r="4727" spans="1:2" x14ac:dyDescent="0.3">
      <c r="A4727" s="48"/>
      <c r="B4727" s="23"/>
    </row>
    <row r="4728" spans="1:2" x14ac:dyDescent="0.3">
      <c r="A4728" s="48"/>
      <c r="B4728" s="23"/>
    </row>
    <row r="4729" spans="1:2" x14ac:dyDescent="0.3">
      <c r="A4729" s="48"/>
      <c r="B4729" s="23"/>
    </row>
    <row r="4730" spans="1:2" x14ac:dyDescent="0.3">
      <c r="A4730" s="48"/>
      <c r="B4730" s="23"/>
    </row>
    <row r="4731" spans="1:2" x14ac:dyDescent="0.3">
      <c r="A4731" s="48"/>
      <c r="B4731" s="23"/>
    </row>
    <row r="4732" spans="1:2" x14ac:dyDescent="0.3">
      <c r="A4732" s="48"/>
      <c r="B4732" s="23"/>
    </row>
    <row r="4733" spans="1:2" x14ac:dyDescent="0.3">
      <c r="A4733" s="48"/>
      <c r="B4733" s="23"/>
    </row>
    <row r="4734" spans="1:2" x14ac:dyDescent="0.3">
      <c r="A4734" s="48"/>
      <c r="B4734" s="23"/>
    </row>
    <row r="4735" spans="1:2" x14ac:dyDescent="0.3">
      <c r="A4735" s="48"/>
      <c r="B4735" s="23"/>
    </row>
    <row r="4736" spans="1:2" x14ac:dyDescent="0.3">
      <c r="A4736" s="48"/>
      <c r="B4736" s="23"/>
    </row>
    <row r="4737" spans="1:2" x14ac:dyDescent="0.3">
      <c r="A4737" s="48"/>
      <c r="B4737" s="23"/>
    </row>
    <row r="4738" spans="1:2" x14ac:dyDescent="0.3">
      <c r="A4738" s="48"/>
      <c r="B4738" s="23"/>
    </row>
    <row r="4739" spans="1:2" x14ac:dyDescent="0.3">
      <c r="A4739" s="48"/>
      <c r="B4739" s="23"/>
    </row>
    <row r="4740" spans="1:2" x14ac:dyDescent="0.3">
      <c r="A4740" s="48"/>
      <c r="B4740" s="23"/>
    </row>
    <row r="4741" spans="1:2" x14ac:dyDescent="0.3">
      <c r="A4741" s="48"/>
      <c r="B4741" s="23"/>
    </row>
    <row r="4742" spans="1:2" x14ac:dyDescent="0.3">
      <c r="A4742" s="48"/>
      <c r="B4742" s="23"/>
    </row>
    <row r="4743" spans="1:2" x14ac:dyDescent="0.3">
      <c r="A4743" s="48"/>
      <c r="B4743" s="23"/>
    </row>
    <row r="4744" spans="1:2" x14ac:dyDescent="0.3">
      <c r="A4744" s="48"/>
      <c r="B4744" s="23"/>
    </row>
    <row r="4745" spans="1:2" x14ac:dyDescent="0.3">
      <c r="A4745" s="48"/>
      <c r="B4745" s="23"/>
    </row>
    <row r="4746" spans="1:2" x14ac:dyDescent="0.3">
      <c r="A4746" s="48"/>
      <c r="B4746" s="23"/>
    </row>
    <row r="4747" spans="1:2" x14ac:dyDescent="0.3">
      <c r="A4747" s="48"/>
      <c r="B4747" s="23"/>
    </row>
    <row r="4748" spans="1:2" x14ac:dyDescent="0.3">
      <c r="A4748" s="48"/>
      <c r="B4748" s="23"/>
    </row>
    <row r="4749" spans="1:2" x14ac:dyDescent="0.3">
      <c r="A4749" s="48"/>
      <c r="B4749" s="23"/>
    </row>
    <row r="4750" spans="1:2" x14ac:dyDescent="0.3">
      <c r="A4750" s="48"/>
      <c r="B4750" s="23"/>
    </row>
    <row r="4751" spans="1:2" x14ac:dyDescent="0.3">
      <c r="A4751" s="48"/>
      <c r="B4751" s="23"/>
    </row>
    <row r="4752" spans="1:2" x14ac:dyDescent="0.3">
      <c r="A4752" s="48"/>
      <c r="B4752" s="23"/>
    </row>
    <row r="4753" spans="1:2" x14ac:dyDescent="0.3">
      <c r="A4753" s="48"/>
      <c r="B4753" s="23"/>
    </row>
    <row r="4754" spans="1:2" x14ac:dyDescent="0.3">
      <c r="A4754" s="48"/>
      <c r="B4754" s="23"/>
    </row>
    <row r="4755" spans="1:2" x14ac:dyDescent="0.3">
      <c r="A4755" s="48"/>
      <c r="B4755" s="23"/>
    </row>
    <row r="4756" spans="1:2" x14ac:dyDescent="0.3">
      <c r="A4756" s="48"/>
      <c r="B4756" s="23"/>
    </row>
    <row r="4757" spans="1:2" x14ac:dyDescent="0.3">
      <c r="A4757" s="48"/>
      <c r="B4757" s="23"/>
    </row>
    <row r="4758" spans="1:2" x14ac:dyDescent="0.3">
      <c r="A4758" s="48"/>
      <c r="B4758" s="23"/>
    </row>
    <row r="4759" spans="1:2" x14ac:dyDescent="0.3">
      <c r="A4759" s="48"/>
      <c r="B4759" s="23"/>
    </row>
    <row r="4760" spans="1:2" x14ac:dyDescent="0.3">
      <c r="A4760" s="48"/>
      <c r="B4760" s="23"/>
    </row>
    <row r="4761" spans="1:2" x14ac:dyDescent="0.3">
      <c r="A4761" s="48"/>
      <c r="B4761" s="23"/>
    </row>
    <row r="4762" spans="1:2" x14ac:dyDescent="0.3">
      <c r="A4762" s="48"/>
      <c r="B4762" s="23"/>
    </row>
    <row r="4763" spans="1:2" x14ac:dyDescent="0.3">
      <c r="A4763" s="48"/>
      <c r="B4763" s="23"/>
    </row>
    <row r="4764" spans="1:2" x14ac:dyDescent="0.3">
      <c r="A4764" s="48"/>
      <c r="B4764" s="23"/>
    </row>
    <row r="4765" spans="1:2" x14ac:dyDescent="0.3">
      <c r="A4765" s="48"/>
      <c r="B4765" s="23"/>
    </row>
    <row r="4766" spans="1:2" x14ac:dyDescent="0.3">
      <c r="A4766" s="48"/>
      <c r="B4766" s="23"/>
    </row>
    <row r="4767" spans="1:2" x14ac:dyDescent="0.3">
      <c r="A4767" s="48"/>
      <c r="B4767" s="23"/>
    </row>
    <row r="4768" spans="1:2" x14ac:dyDescent="0.3">
      <c r="A4768" s="48"/>
      <c r="B4768" s="23"/>
    </row>
    <row r="4769" spans="1:2" x14ac:dyDescent="0.3">
      <c r="A4769" s="48"/>
      <c r="B4769" s="23"/>
    </row>
    <row r="4770" spans="1:2" x14ac:dyDescent="0.3">
      <c r="A4770" s="48"/>
      <c r="B4770" s="23"/>
    </row>
    <row r="4771" spans="1:2" x14ac:dyDescent="0.3">
      <c r="A4771" s="48"/>
      <c r="B4771" s="23"/>
    </row>
    <row r="4772" spans="1:2" x14ac:dyDescent="0.3">
      <c r="A4772" s="48"/>
      <c r="B4772" s="23"/>
    </row>
    <row r="4773" spans="1:2" x14ac:dyDescent="0.3">
      <c r="A4773" s="48"/>
      <c r="B4773" s="23"/>
    </row>
    <row r="4774" spans="1:2" x14ac:dyDescent="0.3">
      <c r="A4774" s="48"/>
      <c r="B4774" s="23"/>
    </row>
    <row r="4775" spans="1:2" x14ac:dyDescent="0.3">
      <c r="A4775" s="48"/>
      <c r="B4775" s="23"/>
    </row>
    <row r="4776" spans="1:2" x14ac:dyDescent="0.3">
      <c r="A4776" s="48"/>
      <c r="B4776" s="23"/>
    </row>
    <row r="4777" spans="1:2" x14ac:dyDescent="0.3">
      <c r="A4777" s="48"/>
      <c r="B4777" s="23"/>
    </row>
    <row r="4778" spans="1:2" x14ac:dyDescent="0.3">
      <c r="A4778" s="48"/>
      <c r="B4778" s="23"/>
    </row>
    <row r="4779" spans="1:2" x14ac:dyDescent="0.3">
      <c r="A4779" s="48"/>
      <c r="B4779" s="23"/>
    </row>
    <row r="4780" spans="1:2" x14ac:dyDescent="0.3">
      <c r="A4780" s="48"/>
      <c r="B4780" s="23"/>
    </row>
    <row r="4781" spans="1:2" x14ac:dyDescent="0.3">
      <c r="A4781" s="48"/>
      <c r="B4781" s="23"/>
    </row>
    <row r="4782" spans="1:2" x14ac:dyDescent="0.3">
      <c r="A4782" s="48"/>
      <c r="B4782" s="23"/>
    </row>
    <row r="4783" spans="1:2" x14ac:dyDescent="0.3">
      <c r="A4783" s="48"/>
      <c r="B4783" s="23"/>
    </row>
    <row r="4784" spans="1:2" x14ac:dyDescent="0.3">
      <c r="A4784" s="48"/>
      <c r="B4784" s="23"/>
    </row>
    <row r="4785" spans="1:2" x14ac:dyDescent="0.3">
      <c r="A4785" s="48"/>
      <c r="B4785" s="23"/>
    </row>
    <row r="4786" spans="1:2" x14ac:dyDescent="0.3">
      <c r="A4786" s="48"/>
      <c r="B4786" s="23"/>
    </row>
    <row r="4787" spans="1:2" x14ac:dyDescent="0.3">
      <c r="A4787" s="48"/>
      <c r="B4787" s="23"/>
    </row>
    <row r="4788" spans="1:2" x14ac:dyDescent="0.3">
      <c r="A4788" s="48"/>
      <c r="B4788" s="23"/>
    </row>
    <row r="4789" spans="1:2" x14ac:dyDescent="0.3">
      <c r="A4789" s="48"/>
      <c r="B4789" s="23"/>
    </row>
    <row r="4790" spans="1:2" x14ac:dyDescent="0.3">
      <c r="A4790" s="48"/>
      <c r="B4790" s="23"/>
    </row>
    <row r="4791" spans="1:2" x14ac:dyDescent="0.3">
      <c r="A4791" s="48"/>
      <c r="B4791" s="23"/>
    </row>
    <row r="4792" spans="1:2" x14ac:dyDescent="0.3">
      <c r="A4792" s="48"/>
      <c r="B4792" s="23"/>
    </row>
    <row r="4793" spans="1:2" x14ac:dyDescent="0.3">
      <c r="A4793" s="48"/>
      <c r="B4793" s="23"/>
    </row>
    <row r="4794" spans="1:2" x14ac:dyDescent="0.3">
      <c r="A4794" s="48"/>
      <c r="B4794" s="23"/>
    </row>
    <row r="4795" spans="1:2" x14ac:dyDescent="0.3">
      <c r="A4795" s="48"/>
      <c r="B4795" s="23"/>
    </row>
    <row r="4796" spans="1:2" x14ac:dyDescent="0.3">
      <c r="A4796" s="48"/>
      <c r="B4796" s="23"/>
    </row>
    <row r="4797" spans="1:2" x14ac:dyDescent="0.3">
      <c r="A4797" s="48"/>
      <c r="B4797" s="23"/>
    </row>
    <row r="4798" spans="1:2" x14ac:dyDescent="0.3">
      <c r="A4798" s="48"/>
      <c r="B4798" s="23"/>
    </row>
    <row r="4799" spans="1:2" x14ac:dyDescent="0.3">
      <c r="A4799" s="48"/>
      <c r="B4799" s="23"/>
    </row>
    <row r="4800" spans="1:2" x14ac:dyDescent="0.3">
      <c r="A4800" s="48"/>
      <c r="B4800" s="23"/>
    </row>
    <row r="4801" spans="1:2" x14ac:dyDescent="0.3">
      <c r="A4801" s="48"/>
      <c r="B4801" s="23"/>
    </row>
    <row r="4802" spans="1:2" x14ac:dyDescent="0.3">
      <c r="A4802" s="48"/>
      <c r="B4802" s="23"/>
    </row>
    <row r="4803" spans="1:2" x14ac:dyDescent="0.3">
      <c r="A4803" s="48"/>
      <c r="B4803" s="23"/>
    </row>
    <row r="4804" spans="1:2" x14ac:dyDescent="0.3">
      <c r="A4804" s="48"/>
      <c r="B4804" s="23"/>
    </row>
    <row r="4805" spans="1:2" x14ac:dyDescent="0.3">
      <c r="A4805" s="48"/>
      <c r="B4805" s="23"/>
    </row>
    <row r="4806" spans="1:2" x14ac:dyDescent="0.3">
      <c r="A4806" s="48"/>
      <c r="B4806" s="23"/>
    </row>
    <row r="4807" spans="1:2" x14ac:dyDescent="0.3">
      <c r="A4807" s="48"/>
      <c r="B4807" s="23"/>
    </row>
    <row r="4808" spans="1:2" x14ac:dyDescent="0.3">
      <c r="A4808" s="48"/>
      <c r="B4808" s="23"/>
    </row>
    <row r="4809" spans="1:2" x14ac:dyDescent="0.3">
      <c r="A4809" s="48"/>
      <c r="B4809" s="23"/>
    </row>
    <row r="4810" spans="1:2" x14ac:dyDescent="0.3">
      <c r="A4810" s="48"/>
      <c r="B4810" s="23"/>
    </row>
    <row r="4811" spans="1:2" x14ac:dyDescent="0.3">
      <c r="A4811" s="48"/>
      <c r="B4811" s="23"/>
    </row>
    <row r="4812" spans="1:2" x14ac:dyDescent="0.3">
      <c r="A4812" s="48"/>
      <c r="B4812" s="23"/>
    </row>
    <row r="4813" spans="1:2" x14ac:dyDescent="0.3">
      <c r="A4813" s="48"/>
      <c r="B4813" s="23"/>
    </row>
    <row r="4814" spans="1:2" x14ac:dyDescent="0.3">
      <c r="A4814" s="48"/>
      <c r="B4814" s="23"/>
    </row>
    <row r="4815" spans="1:2" x14ac:dyDescent="0.3">
      <c r="A4815" s="48"/>
      <c r="B4815" s="23"/>
    </row>
    <row r="4816" spans="1:2" x14ac:dyDescent="0.3">
      <c r="A4816" s="48"/>
      <c r="B4816" s="23"/>
    </row>
    <row r="4817" spans="1:2" x14ac:dyDescent="0.3">
      <c r="A4817" s="48"/>
      <c r="B4817" s="23"/>
    </row>
    <row r="4818" spans="1:2" x14ac:dyDescent="0.3">
      <c r="A4818" s="48"/>
      <c r="B4818" s="23"/>
    </row>
    <row r="4819" spans="1:2" x14ac:dyDescent="0.3">
      <c r="A4819" s="48"/>
      <c r="B4819" s="23"/>
    </row>
    <row r="4820" spans="1:2" x14ac:dyDescent="0.3">
      <c r="A4820" s="48"/>
      <c r="B4820" s="23"/>
    </row>
    <row r="4821" spans="1:2" x14ac:dyDescent="0.3">
      <c r="A4821" s="48"/>
      <c r="B4821" s="23"/>
    </row>
    <row r="4822" spans="1:2" x14ac:dyDescent="0.3">
      <c r="A4822" s="48"/>
      <c r="B4822" s="23"/>
    </row>
    <row r="4823" spans="1:2" x14ac:dyDescent="0.3">
      <c r="A4823" s="48"/>
      <c r="B4823" s="23"/>
    </row>
    <row r="4824" spans="1:2" x14ac:dyDescent="0.3">
      <c r="A4824" s="48"/>
      <c r="B4824" s="23"/>
    </row>
    <row r="4825" spans="1:2" x14ac:dyDescent="0.3">
      <c r="A4825" s="48"/>
      <c r="B4825" s="23"/>
    </row>
    <row r="4826" spans="1:2" x14ac:dyDescent="0.3">
      <c r="A4826" s="48"/>
      <c r="B4826" s="23"/>
    </row>
    <row r="4827" spans="1:2" x14ac:dyDescent="0.3">
      <c r="A4827" s="48"/>
      <c r="B4827" s="23"/>
    </row>
    <row r="4828" spans="1:2" x14ac:dyDescent="0.3">
      <c r="A4828" s="48"/>
      <c r="B4828" s="23"/>
    </row>
    <row r="4829" spans="1:2" x14ac:dyDescent="0.3">
      <c r="A4829" s="48"/>
      <c r="B4829" s="23"/>
    </row>
    <row r="4830" spans="1:2" x14ac:dyDescent="0.3">
      <c r="A4830" s="48"/>
      <c r="B4830" s="23"/>
    </row>
    <row r="4831" spans="1:2" x14ac:dyDescent="0.3">
      <c r="A4831" s="48"/>
      <c r="B4831" s="23"/>
    </row>
    <row r="4832" spans="1:2" x14ac:dyDescent="0.3">
      <c r="A4832" s="48"/>
      <c r="B4832" s="23"/>
    </row>
    <row r="4833" spans="1:2" x14ac:dyDescent="0.3">
      <c r="A4833" s="48"/>
      <c r="B4833" s="23"/>
    </row>
    <row r="4834" spans="1:2" x14ac:dyDescent="0.3">
      <c r="A4834" s="48"/>
      <c r="B4834" s="23"/>
    </row>
    <row r="4835" spans="1:2" x14ac:dyDescent="0.3">
      <c r="A4835" s="48"/>
      <c r="B4835" s="23"/>
    </row>
    <row r="4836" spans="1:2" x14ac:dyDescent="0.3">
      <c r="A4836" s="48"/>
      <c r="B4836" s="23"/>
    </row>
    <row r="4837" spans="1:2" x14ac:dyDescent="0.3">
      <c r="A4837" s="48"/>
      <c r="B4837" s="23"/>
    </row>
    <row r="4838" spans="1:2" x14ac:dyDescent="0.3">
      <c r="A4838" s="48"/>
      <c r="B4838" s="23"/>
    </row>
    <row r="4839" spans="1:2" x14ac:dyDescent="0.3">
      <c r="A4839" s="48"/>
      <c r="B4839" s="23"/>
    </row>
    <row r="4840" spans="1:2" x14ac:dyDescent="0.3">
      <c r="A4840" s="48"/>
      <c r="B4840" s="23"/>
    </row>
    <row r="4841" spans="1:2" x14ac:dyDescent="0.3">
      <c r="A4841" s="48"/>
      <c r="B4841" s="23"/>
    </row>
    <row r="4842" spans="1:2" x14ac:dyDescent="0.3">
      <c r="A4842" s="48"/>
      <c r="B4842" s="23"/>
    </row>
    <row r="4843" spans="1:2" x14ac:dyDescent="0.3">
      <c r="A4843" s="48"/>
      <c r="B4843" s="23"/>
    </row>
    <row r="4844" spans="1:2" x14ac:dyDescent="0.3">
      <c r="A4844" s="48"/>
      <c r="B4844" s="23"/>
    </row>
    <row r="4845" spans="1:2" x14ac:dyDescent="0.3">
      <c r="A4845" s="48"/>
      <c r="B4845" s="23"/>
    </row>
    <row r="4846" spans="1:2" x14ac:dyDescent="0.3">
      <c r="A4846" s="48"/>
      <c r="B4846" s="23"/>
    </row>
    <row r="4847" spans="1:2" x14ac:dyDescent="0.3">
      <c r="A4847" s="48"/>
      <c r="B4847" s="23"/>
    </row>
    <row r="4848" spans="1:2" x14ac:dyDescent="0.3">
      <c r="A4848" s="48"/>
      <c r="B4848" s="23"/>
    </row>
    <row r="4849" spans="1:2" x14ac:dyDescent="0.3">
      <c r="A4849" s="48"/>
      <c r="B4849" s="23"/>
    </row>
    <row r="4850" spans="1:2" x14ac:dyDescent="0.3">
      <c r="A4850" s="48"/>
      <c r="B4850" s="23"/>
    </row>
    <row r="4851" spans="1:2" x14ac:dyDescent="0.3">
      <c r="A4851" s="48"/>
      <c r="B4851" s="23"/>
    </row>
    <row r="4852" spans="1:2" x14ac:dyDescent="0.3">
      <c r="A4852" s="48"/>
      <c r="B4852" s="23"/>
    </row>
    <row r="4853" spans="1:2" x14ac:dyDescent="0.3">
      <c r="A4853" s="48"/>
      <c r="B4853" s="23"/>
    </row>
    <row r="4854" spans="1:2" x14ac:dyDescent="0.3">
      <c r="A4854" s="48"/>
      <c r="B4854" s="23"/>
    </row>
    <row r="4855" spans="1:2" x14ac:dyDescent="0.3">
      <c r="A4855" s="48"/>
      <c r="B4855" s="23"/>
    </row>
    <row r="4856" spans="1:2" x14ac:dyDescent="0.3">
      <c r="A4856" s="48"/>
      <c r="B4856" s="23"/>
    </row>
    <row r="4857" spans="1:2" x14ac:dyDescent="0.3">
      <c r="A4857" s="48"/>
      <c r="B4857" s="23"/>
    </row>
    <row r="4858" spans="1:2" x14ac:dyDescent="0.3">
      <c r="A4858" s="48"/>
      <c r="B4858" s="23"/>
    </row>
    <row r="4859" spans="1:2" x14ac:dyDescent="0.3">
      <c r="A4859" s="48"/>
      <c r="B4859" s="23"/>
    </row>
    <row r="4860" spans="1:2" x14ac:dyDescent="0.3">
      <c r="A4860" s="48"/>
      <c r="B4860" s="23"/>
    </row>
    <row r="4861" spans="1:2" x14ac:dyDescent="0.3">
      <c r="A4861" s="48"/>
      <c r="B4861" s="23"/>
    </row>
    <row r="4862" spans="1:2" x14ac:dyDescent="0.3">
      <c r="A4862" s="48"/>
      <c r="B4862" s="23"/>
    </row>
    <row r="4863" spans="1:2" x14ac:dyDescent="0.3">
      <c r="A4863" s="48"/>
      <c r="B4863" s="23"/>
    </row>
    <row r="4864" spans="1:2" x14ac:dyDescent="0.3">
      <c r="A4864" s="48"/>
      <c r="B4864" s="23"/>
    </row>
    <row r="4865" spans="1:2" x14ac:dyDescent="0.3">
      <c r="A4865" s="48"/>
      <c r="B4865" s="23"/>
    </row>
    <row r="4866" spans="1:2" x14ac:dyDescent="0.3">
      <c r="A4866" s="48"/>
      <c r="B4866" s="23"/>
    </row>
    <row r="4867" spans="1:2" x14ac:dyDescent="0.3">
      <c r="A4867" s="48"/>
      <c r="B4867" s="23"/>
    </row>
    <row r="4868" spans="1:2" x14ac:dyDescent="0.3">
      <c r="A4868" s="48"/>
      <c r="B4868" s="23"/>
    </row>
    <row r="4869" spans="1:2" x14ac:dyDescent="0.3">
      <c r="A4869" s="48"/>
      <c r="B4869" s="23"/>
    </row>
    <row r="4870" spans="1:2" x14ac:dyDescent="0.3">
      <c r="A4870" s="48"/>
      <c r="B4870" s="23"/>
    </row>
    <row r="4871" spans="1:2" x14ac:dyDescent="0.3">
      <c r="A4871" s="48"/>
      <c r="B4871" s="23"/>
    </row>
    <row r="4872" spans="1:2" x14ac:dyDescent="0.3">
      <c r="A4872" s="48"/>
      <c r="B4872" s="23"/>
    </row>
    <row r="4873" spans="1:2" x14ac:dyDescent="0.3">
      <c r="A4873" s="48"/>
      <c r="B4873" s="23"/>
    </row>
    <row r="4874" spans="1:2" x14ac:dyDescent="0.3">
      <c r="A4874" s="48"/>
      <c r="B4874" s="23"/>
    </row>
    <row r="4875" spans="1:2" x14ac:dyDescent="0.3">
      <c r="A4875" s="48"/>
      <c r="B4875" s="23"/>
    </row>
    <row r="4876" spans="1:2" x14ac:dyDescent="0.3">
      <c r="A4876" s="48"/>
      <c r="B4876" s="23"/>
    </row>
    <row r="4877" spans="1:2" x14ac:dyDescent="0.3">
      <c r="A4877" s="48"/>
      <c r="B4877" s="23"/>
    </row>
    <row r="4878" spans="1:2" x14ac:dyDescent="0.3">
      <c r="A4878" s="48"/>
      <c r="B4878" s="23"/>
    </row>
    <row r="4879" spans="1:2" x14ac:dyDescent="0.3">
      <c r="A4879" s="48"/>
      <c r="B4879" s="23"/>
    </row>
    <row r="4880" spans="1:2" x14ac:dyDescent="0.3">
      <c r="A4880" s="48"/>
      <c r="B4880" s="23"/>
    </row>
    <row r="4881" spans="1:2" x14ac:dyDescent="0.3">
      <c r="A4881" s="48"/>
      <c r="B4881" s="23"/>
    </row>
    <row r="4882" spans="1:2" x14ac:dyDescent="0.3">
      <c r="A4882" s="48"/>
      <c r="B4882" s="23"/>
    </row>
    <row r="4883" spans="1:2" x14ac:dyDescent="0.3">
      <c r="A4883" s="48"/>
      <c r="B4883" s="23"/>
    </row>
    <row r="4884" spans="1:2" x14ac:dyDescent="0.3">
      <c r="A4884" s="48"/>
      <c r="B4884" s="23"/>
    </row>
    <row r="4885" spans="1:2" x14ac:dyDescent="0.3">
      <c r="A4885" s="48"/>
      <c r="B4885" s="23"/>
    </row>
    <row r="4886" spans="1:2" x14ac:dyDescent="0.3">
      <c r="A4886" s="48"/>
      <c r="B4886" s="23"/>
    </row>
    <row r="4887" spans="1:2" x14ac:dyDescent="0.3">
      <c r="A4887" s="48"/>
      <c r="B4887" s="23"/>
    </row>
    <row r="4888" spans="1:2" x14ac:dyDescent="0.3">
      <c r="A4888" s="48"/>
      <c r="B4888" s="23"/>
    </row>
    <row r="4889" spans="1:2" x14ac:dyDescent="0.3">
      <c r="A4889" s="48"/>
      <c r="B4889" s="23"/>
    </row>
    <row r="4890" spans="1:2" x14ac:dyDescent="0.3">
      <c r="A4890" s="48"/>
      <c r="B4890" s="23"/>
    </row>
    <row r="4891" spans="1:2" x14ac:dyDescent="0.3">
      <c r="A4891" s="48"/>
      <c r="B4891" s="23"/>
    </row>
    <row r="4892" spans="1:2" x14ac:dyDescent="0.3">
      <c r="A4892" s="48"/>
      <c r="B4892" s="23"/>
    </row>
    <row r="4893" spans="1:2" x14ac:dyDescent="0.3">
      <c r="A4893" s="48"/>
      <c r="B4893" s="23"/>
    </row>
    <row r="4894" spans="1:2" x14ac:dyDescent="0.3">
      <c r="A4894" s="48"/>
      <c r="B4894" s="23"/>
    </row>
    <row r="4895" spans="1:2" x14ac:dyDescent="0.3">
      <c r="A4895" s="48"/>
      <c r="B4895" s="23"/>
    </row>
    <row r="4896" spans="1:2" x14ac:dyDescent="0.3">
      <c r="A4896" s="48"/>
      <c r="B4896" s="23"/>
    </row>
    <row r="4897" spans="1:2" x14ac:dyDescent="0.3">
      <c r="A4897" s="48"/>
      <c r="B4897" s="23"/>
    </row>
    <row r="4898" spans="1:2" x14ac:dyDescent="0.3">
      <c r="A4898" s="48"/>
      <c r="B4898" s="23"/>
    </row>
    <row r="4899" spans="1:2" x14ac:dyDescent="0.3">
      <c r="A4899" s="48"/>
      <c r="B4899" s="23"/>
    </row>
    <row r="4900" spans="1:2" x14ac:dyDescent="0.3">
      <c r="A4900" s="48"/>
      <c r="B4900" s="23"/>
    </row>
    <row r="4901" spans="1:2" x14ac:dyDescent="0.3">
      <c r="A4901" s="48"/>
      <c r="B4901" s="23"/>
    </row>
    <row r="4902" spans="1:2" x14ac:dyDescent="0.3">
      <c r="A4902" s="48"/>
      <c r="B4902" s="23"/>
    </row>
    <row r="4903" spans="1:2" x14ac:dyDescent="0.3">
      <c r="A4903" s="48"/>
      <c r="B4903" s="23"/>
    </row>
    <row r="4904" spans="1:2" x14ac:dyDescent="0.3">
      <c r="A4904" s="48"/>
      <c r="B4904" s="23"/>
    </row>
    <row r="4905" spans="1:2" x14ac:dyDescent="0.3">
      <c r="A4905" s="48"/>
      <c r="B4905" s="23"/>
    </row>
    <row r="4906" spans="1:2" x14ac:dyDescent="0.3">
      <c r="A4906" s="48"/>
      <c r="B4906" s="23"/>
    </row>
    <row r="4907" spans="1:2" x14ac:dyDescent="0.3">
      <c r="A4907" s="48"/>
      <c r="B4907" s="23"/>
    </row>
    <row r="4908" spans="1:2" x14ac:dyDescent="0.3">
      <c r="A4908" s="48"/>
      <c r="B4908" s="23"/>
    </row>
    <row r="4909" spans="1:2" x14ac:dyDescent="0.3">
      <c r="A4909" s="48"/>
      <c r="B4909" s="23"/>
    </row>
    <row r="4910" spans="1:2" x14ac:dyDescent="0.3">
      <c r="A4910" s="48"/>
      <c r="B4910" s="23"/>
    </row>
    <row r="4911" spans="1:2" x14ac:dyDescent="0.3">
      <c r="A4911" s="48"/>
      <c r="B4911" s="23"/>
    </row>
    <row r="4912" spans="1:2" x14ac:dyDescent="0.3">
      <c r="A4912" s="48"/>
      <c r="B4912" s="23"/>
    </row>
    <row r="4913" spans="1:2" x14ac:dyDescent="0.3">
      <c r="A4913" s="48"/>
      <c r="B4913" s="23"/>
    </row>
    <row r="4914" spans="1:2" x14ac:dyDescent="0.3">
      <c r="A4914" s="48"/>
      <c r="B4914" s="23"/>
    </row>
    <row r="4915" spans="1:2" x14ac:dyDescent="0.3">
      <c r="A4915" s="48"/>
      <c r="B4915" s="23"/>
    </row>
    <row r="4916" spans="1:2" x14ac:dyDescent="0.3">
      <c r="A4916" s="48"/>
      <c r="B4916" s="23"/>
    </row>
    <row r="4917" spans="1:2" x14ac:dyDescent="0.3">
      <c r="A4917" s="48"/>
      <c r="B4917" s="23"/>
    </row>
    <row r="4918" spans="1:2" x14ac:dyDescent="0.3">
      <c r="A4918" s="48"/>
      <c r="B4918" s="23"/>
    </row>
    <row r="4919" spans="1:2" x14ac:dyDescent="0.3">
      <c r="A4919" s="48"/>
      <c r="B4919" s="23"/>
    </row>
    <row r="4920" spans="1:2" x14ac:dyDescent="0.3">
      <c r="A4920" s="48"/>
      <c r="B4920" s="23"/>
    </row>
    <row r="4921" spans="1:2" x14ac:dyDescent="0.3">
      <c r="A4921" s="48"/>
      <c r="B4921" s="23"/>
    </row>
    <row r="4922" spans="1:2" x14ac:dyDescent="0.3">
      <c r="A4922" s="48"/>
      <c r="B4922" s="23"/>
    </row>
    <row r="4923" spans="1:2" x14ac:dyDescent="0.3">
      <c r="A4923" s="48"/>
      <c r="B4923" s="23"/>
    </row>
    <row r="4924" spans="1:2" x14ac:dyDescent="0.3">
      <c r="A4924" s="48"/>
      <c r="B4924" s="23"/>
    </row>
    <row r="4925" spans="1:2" x14ac:dyDescent="0.3">
      <c r="A4925" s="48"/>
      <c r="B4925" s="23"/>
    </row>
    <row r="4926" spans="1:2" x14ac:dyDescent="0.3">
      <c r="A4926" s="48"/>
      <c r="B4926" s="23"/>
    </row>
    <row r="4927" spans="1:2" x14ac:dyDescent="0.3">
      <c r="A4927" s="48"/>
      <c r="B4927" s="23"/>
    </row>
    <row r="4928" spans="1:2" x14ac:dyDescent="0.3">
      <c r="A4928" s="48"/>
      <c r="B4928" s="23"/>
    </row>
    <row r="4929" spans="1:2" x14ac:dyDescent="0.3">
      <c r="A4929" s="48"/>
      <c r="B4929" s="23"/>
    </row>
    <row r="4930" spans="1:2" x14ac:dyDescent="0.3">
      <c r="A4930" s="48"/>
      <c r="B4930" s="23"/>
    </row>
    <row r="4931" spans="1:2" x14ac:dyDescent="0.3">
      <c r="A4931" s="48"/>
      <c r="B4931" s="23"/>
    </row>
    <row r="4932" spans="1:2" x14ac:dyDescent="0.3">
      <c r="A4932" s="48"/>
      <c r="B4932" s="23"/>
    </row>
    <row r="4933" spans="1:2" x14ac:dyDescent="0.3">
      <c r="A4933" s="48"/>
      <c r="B4933" s="23"/>
    </row>
    <row r="4934" spans="1:2" x14ac:dyDescent="0.3">
      <c r="A4934" s="48"/>
      <c r="B4934" s="23"/>
    </row>
    <row r="4935" spans="1:2" x14ac:dyDescent="0.3">
      <c r="A4935" s="48"/>
      <c r="B4935" s="23"/>
    </row>
    <row r="4936" spans="1:2" x14ac:dyDescent="0.3">
      <c r="A4936" s="48"/>
      <c r="B4936" s="23"/>
    </row>
    <row r="4937" spans="1:2" x14ac:dyDescent="0.3">
      <c r="A4937" s="48"/>
      <c r="B4937" s="23"/>
    </row>
    <row r="4938" spans="1:2" x14ac:dyDescent="0.3">
      <c r="A4938" s="48"/>
      <c r="B4938" s="23"/>
    </row>
    <row r="4939" spans="1:2" x14ac:dyDescent="0.3">
      <c r="A4939" s="48"/>
      <c r="B4939" s="23"/>
    </row>
    <row r="4940" spans="1:2" x14ac:dyDescent="0.3">
      <c r="A4940" s="48"/>
      <c r="B4940" s="23"/>
    </row>
    <row r="4941" spans="1:2" x14ac:dyDescent="0.3">
      <c r="A4941" s="48"/>
      <c r="B4941" s="23"/>
    </row>
    <row r="4942" spans="1:2" x14ac:dyDescent="0.3">
      <c r="A4942" s="48"/>
      <c r="B4942" s="23"/>
    </row>
    <row r="4943" spans="1:2" x14ac:dyDescent="0.3">
      <c r="A4943" s="48"/>
      <c r="B4943" s="23"/>
    </row>
    <row r="4944" spans="1:2" x14ac:dyDescent="0.3">
      <c r="A4944" s="48"/>
      <c r="B4944" s="23"/>
    </row>
    <row r="4945" spans="1:2" x14ac:dyDescent="0.3">
      <c r="A4945" s="48"/>
      <c r="B4945" s="23"/>
    </row>
    <row r="4946" spans="1:2" x14ac:dyDescent="0.3">
      <c r="A4946" s="48"/>
      <c r="B4946" s="23"/>
    </row>
    <row r="4947" spans="1:2" x14ac:dyDescent="0.3">
      <c r="A4947" s="48"/>
      <c r="B4947" s="23"/>
    </row>
    <row r="4948" spans="1:2" x14ac:dyDescent="0.3">
      <c r="A4948" s="48"/>
      <c r="B4948" s="23"/>
    </row>
    <row r="4949" spans="1:2" x14ac:dyDescent="0.3">
      <c r="A4949" s="48"/>
      <c r="B4949" s="23"/>
    </row>
    <row r="4950" spans="1:2" x14ac:dyDescent="0.3">
      <c r="A4950" s="48"/>
      <c r="B4950" s="23"/>
    </row>
    <row r="4951" spans="1:2" x14ac:dyDescent="0.3">
      <c r="A4951" s="48"/>
      <c r="B4951" s="23"/>
    </row>
    <row r="4952" spans="1:2" x14ac:dyDescent="0.3">
      <c r="A4952" s="48"/>
      <c r="B4952" s="23"/>
    </row>
    <row r="4953" spans="1:2" x14ac:dyDescent="0.3">
      <c r="A4953" s="48"/>
      <c r="B4953" s="23"/>
    </row>
    <row r="4954" spans="1:2" x14ac:dyDescent="0.3">
      <c r="A4954" s="48"/>
      <c r="B4954" s="23"/>
    </row>
    <row r="4955" spans="1:2" x14ac:dyDescent="0.3">
      <c r="A4955" s="48"/>
      <c r="B4955" s="23"/>
    </row>
    <row r="4956" spans="1:2" x14ac:dyDescent="0.3">
      <c r="A4956" s="48"/>
      <c r="B4956" s="23"/>
    </row>
    <row r="4957" spans="1:2" x14ac:dyDescent="0.3">
      <c r="A4957" s="48"/>
      <c r="B4957" s="23"/>
    </row>
    <row r="4958" spans="1:2" x14ac:dyDescent="0.3">
      <c r="A4958" s="48"/>
      <c r="B4958" s="23"/>
    </row>
    <row r="4959" spans="1:2" x14ac:dyDescent="0.3">
      <c r="A4959" s="48"/>
      <c r="B4959" s="23"/>
    </row>
    <row r="4960" spans="1:2" x14ac:dyDescent="0.3">
      <c r="A4960" s="48"/>
      <c r="B4960" s="23"/>
    </row>
    <row r="4961" spans="1:2" x14ac:dyDescent="0.3">
      <c r="A4961" s="48"/>
      <c r="B4961" s="23"/>
    </row>
    <row r="4962" spans="1:2" x14ac:dyDescent="0.3">
      <c r="A4962" s="48"/>
      <c r="B4962" s="23"/>
    </row>
    <row r="4963" spans="1:2" x14ac:dyDescent="0.3">
      <c r="A4963" s="48"/>
      <c r="B4963" s="23"/>
    </row>
    <row r="4964" spans="1:2" x14ac:dyDescent="0.3">
      <c r="A4964" s="48"/>
      <c r="B4964" s="23"/>
    </row>
    <row r="4965" spans="1:2" x14ac:dyDescent="0.3">
      <c r="A4965" s="48"/>
      <c r="B4965" s="23"/>
    </row>
    <row r="4966" spans="1:2" x14ac:dyDescent="0.3">
      <c r="A4966" s="48"/>
      <c r="B4966" s="23"/>
    </row>
    <row r="4967" spans="1:2" x14ac:dyDescent="0.3">
      <c r="A4967" s="48"/>
      <c r="B4967" s="23"/>
    </row>
    <row r="4968" spans="1:2" x14ac:dyDescent="0.3">
      <c r="A4968" s="48"/>
      <c r="B4968" s="23"/>
    </row>
    <row r="4969" spans="1:2" x14ac:dyDescent="0.3">
      <c r="A4969" s="48"/>
      <c r="B4969" s="23"/>
    </row>
    <row r="4970" spans="1:2" x14ac:dyDescent="0.3">
      <c r="A4970" s="48"/>
      <c r="B4970" s="23"/>
    </row>
    <row r="4971" spans="1:2" x14ac:dyDescent="0.3">
      <c r="A4971" s="48"/>
      <c r="B4971" s="23"/>
    </row>
    <row r="4972" spans="1:2" x14ac:dyDescent="0.3">
      <c r="A4972" s="48"/>
      <c r="B4972" s="23"/>
    </row>
    <row r="4973" spans="1:2" x14ac:dyDescent="0.3">
      <c r="A4973" s="48"/>
      <c r="B4973" s="23"/>
    </row>
    <row r="4974" spans="1:2" x14ac:dyDescent="0.3">
      <c r="A4974" s="48"/>
      <c r="B4974" s="23"/>
    </row>
    <row r="4975" spans="1:2" x14ac:dyDescent="0.3">
      <c r="A4975" s="48"/>
      <c r="B4975" s="23"/>
    </row>
    <row r="4976" spans="1:2" x14ac:dyDescent="0.3">
      <c r="A4976" s="48"/>
      <c r="B4976" s="23"/>
    </row>
    <row r="4977" spans="1:2" x14ac:dyDescent="0.3">
      <c r="A4977" s="48"/>
      <c r="B4977" s="23"/>
    </row>
    <row r="4978" spans="1:2" x14ac:dyDescent="0.3">
      <c r="A4978" s="48"/>
      <c r="B4978" s="23"/>
    </row>
    <row r="4979" spans="1:2" x14ac:dyDescent="0.3">
      <c r="A4979" s="48"/>
      <c r="B4979" s="23"/>
    </row>
    <row r="4980" spans="1:2" x14ac:dyDescent="0.3">
      <c r="A4980" s="48"/>
      <c r="B4980" s="23"/>
    </row>
    <row r="4981" spans="1:2" x14ac:dyDescent="0.3">
      <c r="A4981" s="48"/>
      <c r="B4981" s="23"/>
    </row>
    <row r="4982" spans="1:2" x14ac:dyDescent="0.3">
      <c r="A4982" s="48"/>
      <c r="B4982" s="23"/>
    </row>
    <row r="4983" spans="1:2" x14ac:dyDescent="0.3">
      <c r="A4983" s="48"/>
      <c r="B4983" s="23"/>
    </row>
    <row r="4984" spans="1:2" x14ac:dyDescent="0.3">
      <c r="A4984" s="48"/>
      <c r="B4984" s="23"/>
    </row>
    <row r="4985" spans="1:2" x14ac:dyDescent="0.3">
      <c r="A4985" s="48"/>
      <c r="B4985" s="23"/>
    </row>
    <row r="4986" spans="1:2" x14ac:dyDescent="0.3">
      <c r="A4986" s="48"/>
      <c r="B4986" s="23"/>
    </row>
    <row r="4987" spans="1:2" x14ac:dyDescent="0.3">
      <c r="A4987" s="48"/>
      <c r="B4987" s="23"/>
    </row>
    <row r="4988" spans="1:2" x14ac:dyDescent="0.3">
      <c r="A4988" s="48"/>
      <c r="B4988" s="23"/>
    </row>
    <row r="4989" spans="1:2" x14ac:dyDescent="0.3">
      <c r="A4989" s="48"/>
      <c r="B4989" s="23"/>
    </row>
    <row r="4990" spans="1:2" x14ac:dyDescent="0.3">
      <c r="A4990" s="48"/>
      <c r="B4990" s="23"/>
    </row>
    <row r="4991" spans="1:2" x14ac:dyDescent="0.3">
      <c r="A4991" s="48"/>
      <c r="B4991" s="23"/>
    </row>
    <row r="4992" spans="1:2" x14ac:dyDescent="0.3">
      <c r="A4992" s="48"/>
      <c r="B4992" s="23"/>
    </row>
    <row r="4993" spans="1:2" x14ac:dyDescent="0.3">
      <c r="A4993" s="48"/>
      <c r="B4993" s="23"/>
    </row>
    <row r="4994" spans="1:2" x14ac:dyDescent="0.3">
      <c r="A4994" s="48"/>
      <c r="B4994" s="23"/>
    </row>
    <row r="4995" spans="1:2" x14ac:dyDescent="0.3">
      <c r="A4995" s="48"/>
      <c r="B4995" s="23"/>
    </row>
    <row r="4996" spans="1:2" x14ac:dyDescent="0.3">
      <c r="A4996" s="48"/>
      <c r="B4996" s="23"/>
    </row>
    <row r="4997" spans="1:2" x14ac:dyDescent="0.3">
      <c r="A4997" s="48"/>
      <c r="B4997" s="23"/>
    </row>
    <row r="4998" spans="1:2" x14ac:dyDescent="0.3">
      <c r="A4998" s="48"/>
      <c r="B4998" s="23"/>
    </row>
    <row r="4999" spans="1:2" x14ac:dyDescent="0.3">
      <c r="A4999" s="48"/>
      <c r="B4999" s="23"/>
    </row>
    <row r="5000" spans="1:2" x14ac:dyDescent="0.3">
      <c r="A5000" s="48"/>
      <c r="B5000" s="23"/>
    </row>
  </sheetData>
  <sheetProtection algorithmName="SHA-512" hashValue="5wG0W4d2KCORLFN1zYP9NIO6hsT5lQDQlO3FgbQI8fvtip452PeDjSNpBOpsjxP394DF81/lh89ngeYS9SYs0A==" saltValue="vuM0m1ydYW/OAo0fr/MZyw==" spinCount="100000" sheet="1" sort="0" autoFilter="0"/>
  <mergeCells count="1">
    <mergeCell ref="A1:B1"/>
  </mergeCells>
  <pageMargins left="0.7" right="0.7" top="0.75" bottom="0.75" header="0.3" footer="0.3"/>
  <pageSetup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7030A0"/>
  </sheetPr>
  <dimension ref="A1:K123"/>
  <sheetViews>
    <sheetView zoomScale="90" zoomScaleNormal="90" workbookViewId="0">
      <selection activeCell="I7" sqref="I7"/>
    </sheetView>
  </sheetViews>
  <sheetFormatPr defaultRowHeight="14.4" x14ac:dyDescent="0.3"/>
  <cols>
    <col min="1" max="1" width="23.5546875" customWidth="1"/>
    <col min="2" max="11" width="16.21875" customWidth="1"/>
  </cols>
  <sheetData>
    <row r="1" spans="1:11" ht="64.5" customHeight="1" thickBot="1" x14ac:dyDescent="0.35">
      <c r="A1" s="309" t="s">
        <v>139</v>
      </c>
      <c r="B1" s="310"/>
      <c r="C1" s="310"/>
      <c r="D1" s="310"/>
      <c r="E1" s="310"/>
      <c r="F1" s="310"/>
      <c r="G1" s="310"/>
      <c r="H1" s="310"/>
      <c r="I1" s="310"/>
      <c r="J1" s="310"/>
      <c r="K1" s="311"/>
    </row>
    <row r="2" spans="1:11" ht="49.5" customHeight="1" x14ac:dyDescent="0.3">
      <c r="A2" s="312" t="s">
        <v>125</v>
      </c>
      <c r="B2" s="313"/>
      <c r="C2" s="313"/>
      <c r="D2" s="313"/>
      <c r="E2" s="313"/>
      <c r="F2" s="313"/>
      <c r="G2" s="313"/>
      <c r="H2" s="313"/>
      <c r="I2" s="313"/>
      <c r="J2" s="313"/>
      <c r="K2" s="314"/>
    </row>
    <row r="3" spans="1:11" s="141" customFormat="1" ht="17.25" customHeight="1" thickBot="1" x14ac:dyDescent="0.35">
      <c r="A3" s="315"/>
      <c r="B3" s="316"/>
      <c r="C3" s="316"/>
      <c r="D3" s="316"/>
      <c r="E3" s="316"/>
      <c r="F3" s="316"/>
      <c r="G3" s="316"/>
      <c r="H3" s="316"/>
      <c r="I3" s="316"/>
      <c r="J3" s="316"/>
      <c r="K3" s="317"/>
    </row>
    <row r="4" spans="1:11" ht="26.4" customHeight="1" thickBot="1" x14ac:dyDescent="0.35">
      <c r="A4" s="318" t="s">
        <v>126</v>
      </c>
      <c r="B4" s="319"/>
      <c r="C4" s="319"/>
      <c r="D4" s="319"/>
      <c r="E4" s="319"/>
      <c r="F4" s="319"/>
      <c r="G4" s="319"/>
      <c r="H4" s="319"/>
      <c r="I4" s="319"/>
      <c r="J4" s="319"/>
      <c r="K4" s="320"/>
    </row>
    <row r="5" spans="1:11" ht="26.4" customHeight="1" x14ac:dyDescent="0.3">
      <c r="A5" s="142"/>
      <c r="B5" s="142"/>
      <c r="C5" s="142"/>
      <c r="D5" s="142"/>
      <c r="E5" s="142"/>
      <c r="F5" s="142"/>
      <c r="G5" s="142"/>
      <c r="H5" s="142"/>
      <c r="I5" s="142"/>
      <c r="J5" s="142"/>
      <c r="K5" s="142"/>
    </row>
    <row r="6" spans="1:11" ht="29.4" customHeight="1" thickBot="1" x14ac:dyDescent="0.35">
      <c r="A6" s="143" t="s">
        <v>127</v>
      </c>
      <c r="B6" s="144"/>
      <c r="C6" s="144"/>
      <c r="D6" s="144"/>
      <c r="E6" s="144"/>
      <c r="F6" s="144"/>
      <c r="G6" s="144"/>
      <c r="H6" s="144"/>
      <c r="I6" s="144"/>
      <c r="J6" s="144"/>
      <c r="K6" s="144"/>
    </row>
    <row r="7" spans="1:11" ht="21.9" customHeight="1" thickBot="1" x14ac:dyDescent="0.35">
      <c r="A7" s="307" t="s">
        <v>162</v>
      </c>
      <c r="B7" s="307"/>
      <c r="C7" s="307"/>
      <c r="D7" s="307"/>
      <c r="E7" s="307"/>
      <c r="F7" s="307"/>
      <c r="G7" s="307"/>
      <c r="H7" s="308"/>
      <c r="I7" s="146"/>
    </row>
    <row r="8" spans="1:11" x14ac:dyDescent="0.3">
      <c r="I8" s="9"/>
      <c r="J8" s="141"/>
      <c r="K8" s="141"/>
    </row>
    <row r="9" spans="1:11" ht="29.4" customHeight="1" thickBot="1" x14ac:dyDescent="0.35">
      <c r="A9" s="145" t="s">
        <v>128</v>
      </c>
      <c r="B9" s="144"/>
      <c r="C9" s="144"/>
      <c r="D9" s="144"/>
      <c r="E9" s="144"/>
      <c r="F9" s="144"/>
      <c r="G9" s="144"/>
      <c r="H9" s="144"/>
      <c r="I9" s="144"/>
      <c r="J9" s="144"/>
      <c r="K9" s="144"/>
    </row>
    <row r="10" spans="1:11" ht="21.9" customHeight="1" thickBot="1" x14ac:dyDescent="0.35">
      <c r="A10" s="307" t="s">
        <v>162</v>
      </c>
      <c r="B10" s="307"/>
      <c r="C10" s="307"/>
      <c r="D10" s="307"/>
      <c r="E10" s="307"/>
      <c r="F10" s="307"/>
      <c r="G10" s="307"/>
      <c r="H10" s="308"/>
      <c r="I10" s="146"/>
    </row>
    <row r="11" spans="1:11" ht="12.9" customHeight="1" x14ac:dyDescent="0.3">
      <c r="J11" s="141"/>
      <c r="K11" s="141"/>
    </row>
    <row r="12" spans="1:11" ht="29.4" customHeight="1" thickBot="1" x14ac:dyDescent="0.35">
      <c r="A12" s="321" t="s">
        <v>129</v>
      </c>
      <c r="B12" s="321"/>
      <c r="C12" s="144"/>
      <c r="D12" s="144"/>
      <c r="E12" s="144"/>
      <c r="F12" s="144"/>
      <c r="G12" s="144"/>
      <c r="H12" s="144"/>
      <c r="I12" s="144"/>
      <c r="J12" s="144"/>
      <c r="K12" s="144"/>
    </row>
    <row r="13" spans="1:11" ht="21.9" customHeight="1" thickBot="1" x14ac:dyDescent="0.35">
      <c r="A13" s="307" t="s">
        <v>162</v>
      </c>
      <c r="B13" s="307"/>
      <c r="C13" s="307"/>
      <c r="D13" s="307"/>
      <c r="E13" s="307"/>
      <c r="F13" s="307"/>
      <c r="G13" s="307"/>
      <c r="H13" s="308"/>
      <c r="I13" s="146"/>
      <c r="J13" s="1"/>
    </row>
    <row r="14" spans="1:11" x14ac:dyDescent="0.3">
      <c r="B14" s="147"/>
      <c r="C14" s="148"/>
      <c r="D14" s="148"/>
      <c r="F14" s="147"/>
      <c r="G14" s="148"/>
      <c r="I14" s="149"/>
      <c r="J14" s="148"/>
    </row>
    <row r="15" spans="1:11" x14ac:dyDescent="0.3">
      <c r="A15" s="44"/>
      <c r="B15" s="44"/>
      <c r="C15" s="44"/>
      <c r="D15" s="44"/>
      <c r="E15" s="44"/>
      <c r="F15" s="44"/>
      <c r="G15" s="44"/>
      <c r="H15" s="44"/>
      <c r="I15" s="44"/>
      <c r="J15" s="44"/>
      <c r="K15" s="44"/>
    </row>
    <row r="16" spans="1:11" x14ac:dyDescent="0.3">
      <c r="A16" s="44"/>
      <c r="B16" s="44"/>
      <c r="C16" s="44"/>
      <c r="D16" s="44"/>
      <c r="E16" s="44"/>
      <c r="F16" s="44"/>
      <c r="G16" s="44"/>
      <c r="H16" s="44"/>
      <c r="I16" s="44"/>
      <c r="J16" s="44"/>
      <c r="K16" s="44"/>
    </row>
    <row r="17" spans="1:11" x14ac:dyDescent="0.3">
      <c r="A17" s="44"/>
      <c r="B17" s="44"/>
      <c r="C17" s="44"/>
      <c r="D17" s="44"/>
      <c r="E17" s="44"/>
      <c r="F17" s="44"/>
      <c r="G17" s="44"/>
      <c r="H17" s="44"/>
      <c r="I17" s="44"/>
      <c r="J17" s="44"/>
      <c r="K17" s="44"/>
    </row>
    <row r="18" spans="1:11" x14ac:dyDescent="0.3">
      <c r="A18" s="44"/>
      <c r="B18" s="44"/>
      <c r="C18" s="44"/>
      <c r="D18" s="44"/>
      <c r="E18" s="44"/>
      <c r="F18" s="44"/>
      <c r="G18" s="44"/>
      <c r="H18" s="44"/>
      <c r="I18" s="44"/>
      <c r="J18" s="44"/>
      <c r="K18" s="44"/>
    </row>
    <row r="19" spans="1:11" x14ac:dyDescent="0.3">
      <c r="A19" s="44"/>
      <c r="B19" s="44"/>
      <c r="C19" s="44"/>
      <c r="D19" s="44"/>
      <c r="E19" s="44"/>
      <c r="F19" s="44"/>
      <c r="G19" s="44"/>
      <c r="H19" s="44"/>
      <c r="I19" s="44"/>
      <c r="J19" s="44"/>
      <c r="K19" s="44"/>
    </row>
    <row r="20" spans="1:11" x14ac:dyDescent="0.3">
      <c r="A20" s="44"/>
      <c r="B20" s="44"/>
      <c r="C20" s="44"/>
      <c r="D20" s="44"/>
      <c r="E20" s="44"/>
      <c r="F20" s="44"/>
      <c r="G20" s="44"/>
      <c r="H20" s="44"/>
      <c r="I20" s="44"/>
      <c r="J20" s="44"/>
      <c r="K20" s="44"/>
    </row>
    <row r="21" spans="1:11" x14ac:dyDescent="0.3">
      <c r="A21" s="44"/>
      <c r="B21" s="44"/>
      <c r="C21" s="44"/>
      <c r="D21" s="44"/>
      <c r="E21" s="44"/>
      <c r="F21" s="44"/>
      <c r="G21" s="44"/>
      <c r="H21" s="44"/>
      <c r="I21" s="44"/>
      <c r="J21" s="44"/>
      <c r="K21" s="44"/>
    </row>
    <row r="22" spans="1:11" x14ac:dyDescent="0.3">
      <c r="A22" s="44"/>
      <c r="B22" s="44"/>
      <c r="C22" s="44"/>
      <c r="D22" s="44"/>
      <c r="E22" s="44"/>
      <c r="F22" s="44"/>
      <c r="G22" s="44"/>
      <c r="H22" s="44"/>
      <c r="I22" s="44"/>
      <c r="J22" s="44"/>
      <c r="K22" s="44"/>
    </row>
    <row r="23" spans="1:11" x14ac:dyDescent="0.3">
      <c r="A23" s="44"/>
      <c r="B23" s="44"/>
      <c r="C23" s="44"/>
      <c r="D23" s="44"/>
      <c r="E23" s="44"/>
      <c r="F23" s="44"/>
      <c r="G23" s="44"/>
      <c r="H23" s="44"/>
      <c r="I23" s="44"/>
      <c r="J23" s="44"/>
      <c r="K23" s="44"/>
    </row>
    <row r="24" spans="1:11" x14ac:dyDescent="0.3">
      <c r="A24" s="44"/>
      <c r="B24" s="44"/>
      <c r="C24" s="44"/>
      <c r="D24" s="44"/>
      <c r="E24" s="44"/>
      <c r="F24" s="44"/>
      <c r="G24" s="44"/>
      <c r="H24" s="44"/>
      <c r="I24" s="44"/>
      <c r="J24" s="44"/>
      <c r="K24" s="44"/>
    </row>
    <row r="25" spans="1:11" x14ac:dyDescent="0.3">
      <c r="A25" s="44"/>
      <c r="B25" s="44"/>
      <c r="C25" s="44"/>
      <c r="D25" s="44"/>
      <c r="E25" s="44"/>
      <c r="F25" s="44"/>
      <c r="G25" s="44"/>
      <c r="H25" s="44"/>
      <c r="I25" s="44"/>
      <c r="J25" s="44"/>
      <c r="K25" s="44"/>
    </row>
    <row r="26" spans="1:11" x14ac:dyDescent="0.3">
      <c r="A26" s="44"/>
      <c r="B26" s="44"/>
      <c r="C26" s="44"/>
      <c r="D26" s="44"/>
      <c r="E26" s="44"/>
      <c r="F26" s="44"/>
      <c r="G26" s="44"/>
      <c r="H26" s="44"/>
      <c r="I26" s="44"/>
      <c r="J26" s="44"/>
      <c r="K26" s="44"/>
    </row>
    <row r="27" spans="1:11" x14ac:dyDescent="0.3">
      <c r="A27" s="44"/>
      <c r="B27" s="44"/>
      <c r="C27" s="44"/>
      <c r="D27" s="44"/>
      <c r="E27" s="44"/>
      <c r="F27" s="44"/>
      <c r="G27" s="44"/>
      <c r="H27" s="44"/>
      <c r="I27" s="44"/>
      <c r="J27" s="44"/>
      <c r="K27" s="44"/>
    </row>
    <row r="28" spans="1:11" x14ac:dyDescent="0.3">
      <c r="A28" s="44"/>
      <c r="B28" s="44"/>
      <c r="C28" s="44"/>
      <c r="D28" s="44"/>
      <c r="E28" s="44"/>
      <c r="F28" s="44"/>
      <c r="G28" s="44"/>
      <c r="H28" s="44"/>
      <c r="I28" s="44"/>
      <c r="J28" s="44"/>
      <c r="K28" s="44"/>
    </row>
    <row r="29" spans="1:11" x14ac:dyDescent="0.3">
      <c r="A29" s="44"/>
      <c r="B29" s="44"/>
      <c r="C29" s="44"/>
      <c r="D29" s="44"/>
      <c r="E29" s="44"/>
      <c r="F29" s="44"/>
      <c r="G29" s="44"/>
      <c r="H29" s="44"/>
      <c r="I29" s="44"/>
      <c r="J29" s="44"/>
      <c r="K29" s="44"/>
    </row>
    <row r="30" spans="1:11" x14ac:dyDescent="0.3">
      <c r="A30" s="44"/>
      <c r="B30" s="44"/>
      <c r="C30" s="44"/>
      <c r="D30" s="44"/>
      <c r="E30" s="44"/>
      <c r="F30" s="44"/>
      <c r="G30" s="44"/>
      <c r="H30" s="44"/>
      <c r="I30" s="44"/>
      <c r="J30" s="44"/>
      <c r="K30" s="44"/>
    </row>
    <row r="31" spans="1:11" x14ac:dyDescent="0.3">
      <c r="A31" s="44"/>
      <c r="B31" s="44"/>
      <c r="C31" s="44"/>
      <c r="D31" s="44"/>
      <c r="E31" s="44"/>
      <c r="F31" s="44"/>
      <c r="G31" s="44"/>
      <c r="H31" s="44"/>
      <c r="I31" s="44"/>
      <c r="J31" s="44"/>
      <c r="K31" s="44"/>
    </row>
    <row r="32" spans="1:11" x14ac:dyDescent="0.3">
      <c r="A32" s="44"/>
      <c r="B32" s="44"/>
      <c r="C32" s="44"/>
      <c r="D32" s="44"/>
      <c r="E32" s="44"/>
      <c r="F32" s="44"/>
      <c r="G32" s="44"/>
      <c r="H32" s="44"/>
      <c r="I32" s="44"/>
      <c r="J32" s="44"/>
      <c r="K32" s="44"/>
    </row>
    <row r="33" spans="1:11" x14ac:dyDescent="0.3">
      <c r="A33" s="44"/>
      <c r="B33" s="44"/>
      <c r="C33" s="44"/>
      <c r="D33" s="44"/>
      <c r="E33" s="44"/>
      <c r="F33" s="44"/>
      <c r="G33" s="44"/>
      <c r="H33" s="44"/>
      <c r="I33" s="44"/>
      <c r="J33" s="44"/>
      <c r="K33" s="44"/>
    </row>
    <row r="34" spans="1:11" x14ac:dyDescent="0.3">
      <c r="A34" s="44"/>
      <c r="B34" s="44"/>
      <c r="C34" s="44"/>
      <c r="D34" s="44"/>
      <c r="E34" s="44"/>
      <c r="F34" s="44"/>
      <c r="G34" s="44"/>
      <c r="H34" s="44"/>
      <c r="I34" s="44"/>
      <c r="J34" s="44"/>
      <c r="K34" s="44"/>
    </row>
    <row r="35" spans="1:11" x14ac:dyDescent="0.3">
      <c r="A35" s="44"/>
      <c r="B35" s="44"/>
      <c r="C35" s="44"/>
      <c r="D35" s="44"/>
      <c r="E35" s="44"/>
      <c r="F35" s="44"/>
      <c r="G35" s="44"/>
      <c r="H35" s="44"/>
      <c r="I35" s="44"/>
      <c r="J35" s="44"/>
      <c r="K35" s="44"/>
    </row>
    <row r="36" spans="1:11" x14ac:dyDescent="0.3">
      <c r="A36" s="44"/>
      <c r="B36" s="44"/>
      <c r="C36" s="44"/>
      <c r="D36" s="44"/>
      <c r="E36" s="44"/>
      <c r="F36" s="44"/>
      <c r="G36" s="44"/>
      <c r="H36" s="44"/>
      <c r="I36" s="44"/>
      <c r="J36" s="44"/>
      <c r="K36" s="44"/>
    </row>
    <row r="37" spans="1:11" x14ac:dyDescent="0.3">
      <c r="A37" s="44"/>
      <c r="B37" s="44"/>
      <c r="C37" s="44"/>
      <c r="D37" s="44"/>
      <c r="E37" s="44"/>
      <c r="F37" s="44"/>
      <c r="G37" s="44"/>
      <c r="H37" s="44"/>
      <c r="I37" s="44"/>
      <c r="J37" s="44"/>
      <c r="K37" s="44"/>
    </row>
    <row r="38" spans="1:11" x14ac:dyDescent="0.3">
      <c r="A38" s="44"/>
      <c r="B38" s="44"/>
      <c r="C38" s="44"/>
      <c r="D38" s="44"/>
      <c r="E38" s="44"/>
      <c r="F38" s="44"/>
      <c r="G38" s="44"/>
      <c r="H38" s="44"/>
      <c r="I38" s="44"/>
      <c r="J38" s="44"/>
      <c r="K38" s="44"/>
    </row>
    <row r="39" spans="1:11" x14ac:dyDescent="0.3">
      <c r="A39" s="44"/>
      <c r="B39" s="44"/>
      <c r="C39" s="44"/>
      <c r="D39" s="44"/>
      <c r="E39" s="44"/>
      <c r="F39" s="44"/>
      <c r="G39" s="44"/>
      <c r="H39" s="44"/>
      <c r="I39" s="44"/>
      <c r="J39" s="44"/>
      <c r="K39" s="44"/>
    </row>
    <row r="40" spans="1:11" x14ac:dyDescent="0.3">
      <c r="A40" s="44"/>
      <c r="B40" s="44"/>
      <c r="C40" s="44"/>
      <c r="D40" s="44"/>
      <c r="E40" s="44"/>
      <c r="F40" s="44"/>
      <c r="G40" s="44"/>
      <c r="H40" s="44"/>
      <c r="I40" s="44"/>
      <c r="J40" s="44"/>
      <c r="K40" s="44"/>
    </row>
    <row r="41" spans="1:11" x14ac:dyDescent="0.3">
      <c r="A41" s="44"/>
      <c r="B41" s="44"/>
      <c r="C41" s="44"/>
      <c r="D41" s="44"/>
      <c r="E41" s="44"/>
      <c r="F41" s="44"/>
      <c r="G41" s="44"/>
      <c r="H41" s="44"/>
      <c r="I41" s="44"/>
      <c r="J41" s="44"/>
      <c r="K41" s="44"/>
    </row>
    <row r="42" spans="1:11" x14ac:dyDescent="0.3">
      <c r="A42" s="44"/>
      <c r="B42" s="44"/>
      <c r="C42" s="44"/>
      <c r="D42" s="44"/>
      <c r="E42" s="44"/>
      <c r="F42" s="44"/>
      <c r="G42" s="44"/>
      <c r="H42" s="44"/>
      <c r="I42" s="44"/>
      <c r="J42" s="44"/>
      <c r="K42" s="44"/>
    </row>
    <row r="43" spans="1:11" x14ac:dyDescent="0.3">
      <c r="A43" s="44"/>
      <c r="B43" s="44"/>
      <c r="C43" s="44"/>
      <c r="D43" s="44"/>
      <c r="E43" s="44"/>
      <c r="F43" s="44"/>
      <c r="G43" s="44"/>
      <c r="H43" s="44"/>
      <c r="I43" s="44"/>
      <c r="J43" s="44"/>
      <c r="K43" s="44"/>
    </row>
    <row r="44" spans="1:11" x14ac:dyDescent="0.3">
      <c r="A44" s="44"/>
      <c r="B44" s="44"/>
      <c r="C44" s="44"/>
      <c r="D44" s="44"/>
      <c r="E44" s="44"/>
      <c r="F44" s="44"/>
      <c r="G44" s="44"/>
      <c r="H44" s="44"/>
      <c r="I44" s="44"/>
      <c r="J44" s="44"/>
      <c r="K44" s="44"/>
    </row>
    <row r="45" spans="1:11" x14ac:dyDescent="0.3">
      <c r="A45" s="44"/>
      <c r="B45" s="44"/>
      <c r="C45" s="44"/>
      <c r="D45" s="44"/>
      <c r="E45" s="44"/>
      <c r="F45" s="44"/>
      <c r="G45" s="44"/>
      <c r="H45" s="44"/>
      <c r="I45" s="44"/>
      <c r="J45" s="44"/>
      <c r="K45" s="44"/>
    </row>
    <row r="46" spans="1:11" x14ac:dyDescent="0.3">
      <c r="A46" s="44"/>
      <c r="B46" s="44"/>
      <c r="C46" s="44"/>
      <c r="D46" s="44"/>
      <c r="E46" s="44"/>
      <c r="F46" s="44"/>
      <c r="G46" s="44"/>
      <c r="H46" s="44"/>
      <c r="I46" s="44"/>
      <c r="J46" s="44"/>
      <c r="K46" s="44"/>
    </row>
    <row r="47" spans="1:11" x14ac:dyDescent="0.3">
      <c r="A47" s="44"/>
      <c r="B47" s="44"/>
      <c r="C47" s="44"/>
      <c r="D47" s="44"/>
      <c r="E47" s="44"/>
      <c r="F47" s="44"/>
      <c r="G47" s="44"/>
      <c r="H47" s="44"/>
      <c r="I47" s="44"/>
      <c r="J47" s="44"/>
      <c r="K47" s="44"/>
    </row>
    <row r="48" spans="1:11" x14ac:dyDescent="0.3">
      <c r="A48" s="44"/>
      <c r="B48" s="44"/>
      <c r="C48" s="44"/>
      <c r="D48" s="44"/>
      <c r="E48" s="44"/>
      <c r="F48" s="44"/>
      <c r="G48" s="44"/>
      <c r="H48" s="44"/>
      <c r="I48" s="44"/>
      <c r="J48" s="44"/>
      <c r="K48" s="44"/>
    </row>
    <row r="49" spans="1:11" x14ac:dyDescent="0.3">
      <c r="A49" s="44"/>
      <c r="B49" s="44"/>
      <c r="C49" s="44"/>
      <c r="D49" s="44"/>
      <c r="E49" s="44"/>
      <c r="F49" s="44"/>
      <c r="G49" s="44"/>
      <c r="H49" s="44"/>
      <c r="I49" s="44"/>
      <c r="J49" s="44"/>
      <c r="K49" s="44"/>
    </row>
    <row r="50" spans="1:11" x14ac:dyDescent="0.3">
      <c r="A50" s="44"/>
      <c r="B50" s="44"/>
      <c r="C50" s="44"/>
      <c r="D50" s="44"/>
      <c r="E50" s="44"/>
      <c r="F50" s="44"/>
      <c r="G50" s="44"/>
      <c r="H50" s="44"/>
      <c r="I50" s="44"/>
      <c r="J50" s="44"/>
      <c r="K50" s="44"/>
    </row>
    <row r="51" spans="1:11" x14ac:dyDescent="0.3">
      <c r="A51" s="44"/>
      <c r="B51" s="44"/>
      <c r="C51" s="44"/>
      <c r="D51" s="44"/>
      <c r="E51" s="44"/>
      <c r="F51" s="44"/>
      <c r="G51" s="44"/>
      <c r="H51" s="44"/>
      <c r="I51" s="44"/>
      <c r="J51" s="44"/>
      <c r="K51" s="44"/>
    </row>
    <row r="52" spans="1:11" x14ac:dyDescent="0.3">
      <c r="A52" s="44"/>
      <c r="B52" s="44"/>
      <c r="C52" s="44"/>
      <c r="D52" s="44"/>
      <c r="E52" s="44"/>
      <c r="F52" s="44"/>
      <c r="G52" s="44"/>
      <c r="H52" s="44"/>
      <c r="I52" s="44"/>
      <c r="J52" s="44"/>
      <c r="K52" s="44"/>
    </row>
    <row r="53" spans="1:11" x14ac:dyDescent="0.3">
      <c r="A53" s="44"/>
      <c r="B53" s="44"/>
      <c r="C53" s="44"/>
      <c r="D53" s="44"/>
      <c r="E53" s="44"/>
      <c r="F53" s="44"/>
      <c r="G53" s="44"/>
      <c r="H53" s="44"/>
      <c r="I53" s="44"/>
      <c r="J53" s="44"/>
      <c r="K53" s="44"/>
    </row>
    <row r="54" spans="1:11" x14ac:dyDescent="0.3">
      <c r="A54" s="44"/>
      <c r="B54" s="44"/>
      <c r="C54" s="44"/>
      <c r="D54" s="44"/>
      <c r="E54" s="44"/>
      <c r="F54" s="44"/>
      <c r="G54" s="44"/>
      <c r="H54" s="44"/>
      <c r="I54" s="44"/>
      <c r="J54" s="44"/>
      <c r="K54" s="44"/>
    </row>
    <row r="55" spans="1:11" x14ac:dyDescent="0.3">
      <c r="A55" s="44"/>
      <c r="B55" s="44"/>
      <c r="C55" s="44"/>
      <c r="D55" s="44"/>
      <c r="E55" s="44"/>
      <c r="F55" s="44"/>
      <c r="G55" s="44"/>
      <c r="H55" s="44"/>
      <c r="I55" s="44"/>
      <c r="J55" s="44"/>
      <c r="K55" s="44"/>
    </row>
    <row r="56" spans="1:11" x14ac:dyDescent="0.3">
      <c r="A56" s="44"/>
      <c r="B56" s="44"/>
      <c r="C56" s="44"/>
      <c r="D56" s="44"/>
      <c r="E56" s="44"/>
      <c r="F56" s="44"/>
      <c r="G56" s="44"/>
      <c r="H56" s="44"/>
      <c r="I56" s="44"/>
      <c r="J56" s="44"/>
      <c r="K56" s="44"/>
    </row>
    <row r="57" spans="1:11" x14ac:dyDescent="0.3">
      <c r="A57" s="44"/>
      <c r="B57" s="44"/>
      <c r="C57" s="44"/>
      <c r="D57" s="44"/>
      <c r="E57" s="44"/>
      <c r="F57" s="44"/>
      <c r="G57" s="44"/>
      <c r="H57" s="44"/>
      <c r="I57" s="44"/>
      <c r="J57" s="44"/>
      <c r="K57" s="44"/>
    </row>
    <row r="58" spans="1:11" x14ac:dyDescent="0.3">
      <c r="A58" s="44"/>
      <c r="B58" s="44"/>
      <c r="C58" s="44"/>
      <c r="D58" s="44"/>
      <c r="E58" s="44"/>
      <c r="F58" s="44"/>
      <c r="G58" s="44"/>
      <c r="H58" s="44"/>
      <c r="I58" s="44"/>
      <c r="J58" s="44"/>
      <c r="K58" s="44"/>
    </row>
    <row r="59" spans="1:11" x14ac:dyDescent="0.3">
      <c r="A59" s="44"/>
      <c r="B59" s="44"/>
      <c r="C59" s="44"/>
      <c r="D59" s="44"/>
      <c r="E59" s="44"/>
      <c r="F59" s="44"/>
      <c r="G59" s="44"/>
      <c r="H59" s="44"/>
      <c r="I59" s="44"/>
      <c r="J59" s="44"/>
      <c r="K59" s="44"/>
    </row>
    <row r="60" spans="1:11" x14ac:dyDescent="0.3">
      <c r="A60" s="44"/>
      <c r="B60" s="44"/>
      <c r="C60" s="44"/>
      <c r="D60" s="44"/>
      <c r="E60" s="44"/>
      <c r="F60" s="44"/>
      <c r="G60" s="44"/>
      <c r="H60" s="44"/>
      <c r="I60" s="44"/>
      <c r="J60" s="44"/>
      <c r="K60" s="44"/>
    </row>
    <row r="61" spans="1:11" x14ac:dyDescent="0.3">
      <c r="A61" s="44"/>
      <c r="B61" s="44"/>
      <c r="C61" s="44"/>
      <c r="D61" s="44"/>
      <c r="E61" s="44"/>
      <c r="F61" s="44"/>
      <c r="G61" s="44"/>
      <c r="H61" s="44"/>
      <c r="I61" s="44"/>
      <c r="J61" s="44"/>
      <c r="K61" s="44"/>
    </row>
    <row r="62" spans="1:11" x14ac:dyDescent="0.3">
      <c r="A62" s="44"/>
      <c r="B62" s="44"/>
      <c r="C62" s="44"/>
      <c r="D62" s="44"/>
      <c r="E62" s="44"/>
      <c r="F62" s="44"/>
      <c r="G62" s="44"/>
      <c r="H62" s="44"/>
      <c r="I62" s="44"/>
      <c r="J62" s="44"/>
      <c r="K62" s="44"/>
    </row>
    <row r="63" spans="1:11" x14ac:dyDescent="0.3">
      <c r="A63" s="44"/>
      <c r="B63" s="44"/>
      <c r="C63" s="44"/>
      <c r="D63" s="44"/>
      <c r="E63" s="44"/>
      <c r="F63" s="44"/>
      <c r="G63" s="44"/>
      <c r="H63" s="44"/>
      <c r="I63" s="44"/>
      <c r="J63" s="44"/>
      <c r="K63" s="44"/>
    </row>
    <row r="64" spans="1:11" x14ac:dyDescent="0.3">
      <c r="A64" s="44"/>
      <c r="B64" s="44"/>
      <c r="C64" s="44"/>
      <c r="D64" s="44"/>
      <c r="E64" s="44"/>
      <c r="F64" s="44"/>
      <c r="G64" s="44"/>
      <c r="H64" s="44"/>
      <c r="I64" s="44"/>
      <c r="J64" s="44"/>
      <c r="K64" s="44"/>
    </row>
    <row r="65" spans="1:11" x14ac:dyDescent="0.3">
      <c r="A65" s="44"/>
      <c r="B65" s="44"/>
      <c r="C65" s="44"/>
      <c r="D65" s="44"/>
      <c r="E65" s="44"/>
      <c r="F65" s="44"/>
      <c r="G65" s="44"/>
      <c r="H65" s="44"/>
      <c r="I65" s="44"/>
      <c r="J65" s="44"/>
      <c r="K65" s="44"/>
    </row>
    <row r="66" spans="1:11" x14ac:dyDescent="0.3">
      <c r="A66" s="44"/>
      <c r="B66" s="44"/>
      <c r="C66" s="44"/>
      <c r="D66" s="44"/>
      <c r="E66" s="44"/>
      <c r="F66" s="44"/>
      <c r="G66" s="44"/>
      <c r="H66" s="44"/>
      <c r="I66" s="44"/>
      <c r="J66" s="44"/>
      <c r="K66" s="44"/>
    </row>
    <row r="67" spans="1:11" x14ac:dyDescent="0.3">
      <c r="A67" s="44"/>
      <c r="B67" s="44"/>
      <c r="C67" s="44"/>
      <c r="D67" s="44"/>
      <c r="E67" s="44"/>
      <c r="F67" s="44"/>
      <c r="G67" s="44"/>
      <c r="H67" s="44"/>
      <c r="I67" s="44"/>
      <c r="J67" s="44"/>
      <c r="K67" s="44"/>
    </row>
    <row r="68" spans="1:11" x14ac:dyDescent="0.3">
      <c r="A68" s="44"/>
      <c r="B68" s="44"/>
      <c r="C68" s="44"/>
      <c r="D68" s="44"/>
      <c r="E68" s="44"/>
      <c r="F68" s="44"/>
      <c r="G68" s="44"/>
      <c r="H68" s="44"/>
      <c r="I68" s="44"/>
      <c r="J68" s="44"/>
      <c r="K68" s="44"/>
    </row>
    <row r="69" spans="1:11" x14ac:dyDescent="0.3">
      <c r="A69" s="44"/>
      <c r="B69" s="44"/>
      <c r="C69" s="44"/>
      <c r="D69" s="44"/>
      <c r="E69" s="44"/>
      <c r="F69" s="44"/>
      <c r="G69" s="44"/>
      <c r="H69" s="44"/>
      <c r="I69" s="44"/>
      <c r="J69" s="44"/>
      <c r="K69" s="44"/>
    </row>
    <row r="70" spans="1:11" x14ac:dyDescent="0.3">
      <c r="A70" s="44"/>
      <c r="B70" s="44"/>
      <c r="C70" s="44"/>
      <c r="D70" s="44"/>
      <c r="E70" s="44"/>
      <c r="F70" s="44"/>
      <c r="G70" s="44"/>
      <c r="H70" s="44"/>
      <c r="I70" s="44"/>
      <c r="J70" s="44"/>
      <c r="K70" s="44"/>
    </row>
    <row r="71" spans="1:11" x14ac:dyDescent="0.3">
      <c r="A71" s="44"/>
      <c r="B71" s="44"/>
      <c r="C71" s="44"/>
      <c r="D71" s="44"/>
      <c r="E71" s="44"/>
      <c r="F71" s="44"/>
      <c r="G71" s="44"/>
      <c r="H71" s="44"/>
      <c r="I71" s="44"/>
      <c r="J71" s="44"/>
      <c r="K71" s="44"/>
    </row>
    <row r="72" spans="1:11" x14ac:dyDescent="0.3">
      <c r="A72" s="44"/>
      <c r="B72" s="44"/>
      <c r="C72" s="44"/>
      <c r="D72" s="44"/>
      <c r="E72" s="44"/>
      <c r="F72" s="44"/>
      <c r="G72" s="44"/>
      <c r="H72" s="44"/>
      <c r="I72" s="44"/>
      <c r="J72" s="44"/>
      <c r="K72" s="44"/>
    </row>
    <row r="73" spans="1:11" x14ac:dyDescent="0.3">
      <c r="A73" s="44"/>
      <c r="B73" s="44"/>
      <c r="C73" s="44"/>
      <c r="D73" s="44"/>
      <c r="E73" s="44"/>
      <c r="F73" s="44"/>
      <c r="G73" s="44"/>
      <c r="H73" s="44"/>
      <c r="I73" s="44"/>
      <c r="J73" s="44"/>
      <c r="K73" s="44"/>
    </row>
    <row r="74" spans="1:11" x14ac:dyDescent="0.3">
      <c r="A74" s="44"/>
      <c r="B74" s="44"/>
      <c r="C74" s="44"/>
      <c r="D74" s="44"/>
      <c r="E74" s="44"/>
      <c r="F74" s="44"/>
      <c r="G74" s="44"/>
      <c r="H74" s="44"/>
      <c r="I74" s="44"/>
      <c r="J74" s="44"/>
      <c r="K74" s="44"/>
    </row>
    <row r="75" spans="1:11" x14ac:dyDescent="0.3">
      <c r="A75" s="44"/>
      <c r="B75" s="44"/>
      <c r="C75" s="44"/>
      <c r="D75" s="44"/>
      <c r="E75" s="44"/>
      <c r="F75" s="44"/>
      <c r="G75" s="44"/>
      <c r="H75" s="44"/>
      <c r="I75" s="44"/>
      <c r="J75" s="44"/>
      <c r="K75" s="44"/>
    </row>
    <row r="76" spans="1:11" x14ac:dyDescent="0.3">
      <c r="A76" s="44"/>
      <c r="B76" s="44"/>
      <c r="C76" s="44"/>
      <c r="D76" s="44"/>
      <c r="E76" s="44"/>
      <c r="F76" s="44"/>
      <c r="G76" s="44"/>
      <c r="H76" s="44"/>
      <c r="I76" s="44"/>
      <c r="J76" s="44"/>
      <c r="K76" s="44"/>
    </row>
    <row r="77" spans="1:11" x14ac:dyDescent="0.3">
      <c r="A77" s="44"/>
      <c r="B77" s="44"/>
      <c r="C77" s="44"/>
      <c r="D77" s="44"/>
      <c r="E77" s="44"/>
      <c r="F77" s="44"/>
      <c r="G77" s="44"/>
      <c r="H77" s="44"/>
      <c r="I77" s="44"/>
      <c r="J77" s="44"/>
      <c r="K77" s="44"/>
    </row>
    <row r="78" spans="1:11" x14ac:dyDescent="0.3">
      <c r="A78" s="44"/>
      <c r="B78" s="44"/>
      <c r="C78" s="44"/>
      <c r="D78" s="44"/>
      <c r="E78" s="44"/>
      <c r="F78" s="44"/>
      <c r="G78" s="44"/>
      <c r="H78" s="44"/>
      <c r="I78" s="44"/>
      <c r="J78" s="44"/>
      <c r="K78" s="44"/>
    </row>
    <row r="79" spans="1:11" x14ac:dyDescent="0.3">
      <c r="A79" s="44"/>
      <c r="B79" s="44"/>
      <c r="C79" s="44"/>
      <c r="D79" s="44"/>
      <c r="E79" s="44"/>
      <c r="F79" s="44"/>
      <c r="G79" s="44"/>
      <c r="H79" s="44"/>
      <c r="I79" s="44"/>
      <c r="J79" s="44"/>
      <c r="K79" s="44"/>
    </row>
    <row r="80" spans="1:11" x14ac:dyDescent="0.3">
      <c r="A80" s="44"/>
      <c r="B80" s="44"/>
      <c r="C80" s="44"/>
      <c r="D80" s="44"/>
      <c r="E80" s="44"/>
      <c r="F80" s="44"/>
      <c r="G80" s="44"/>
      <c r="H80" s="44"/>
      <c r="I80" s="44"/>
      <c r="J80" s="44"/>
      <c r="K80" s="44"/>
    </row>
    <row r="81" spans="1:11" x14ac:dyDescent="0.3">
      <c r="A81" s="44"/>
      <c r="B81" s="44"/>
      <c r="C81" s="44"/>
      <c r="D81" s="44"/>
      <c r="E81" s="44"/>
      <c r="F81" s="44"/>
      <c r="G81" s="44"/>
      <c r="H81" s="44"/>
      <c r="I81" s="44"/>
      <c r="J81" s="44"/>
      <c r="K81" s="44"/>
    </row>
    <row r="82" spans="1:11" x14ac:dyDescent="0.3">
      <c r="A82" s="44"/>
      <c r="B82" s="44"/>
      <c r="C82" s="44"/>
      <c r="D82" s="44"/>
      <c r="E82" s="44"/>
      <c r="F82" s="44"/>
      <c r="G82" s="44"/>
      <c r="H82" s="44"/>
      <c r="I82" s="44"/>
      <c r="J82" s="44"/>
      <c r="K82" s="44"/>
    </row>
    <row r="83" spans="1:11" x14ac:dyDescent="0.3">
      <c r="A83" s="44"/>
      <c r="B83" s="44"/>
      <c r="C83" s="44"/>
      <c r="D83" s="44"/>
      <c r="E83" s="44"/>
      <c r="F83" s="44"/>
      <c r="G83" s="44"/>
      <c r="H83" s="44"/>
      <c r="I83" s="44"/>
      <c r="J83" s="44"/>
      <c r="K83" s="44"/>
    </row>
    <row r="84" spans="1:11" x14ac:dyDescent="0.3">
      <c r="A84" s="44"/>
      <c r="B84" s="44"/>
      <c r="C84" s="44"/>
      <c r="D84" s="44"/>
      <c r="E84" s="44"/>
      <c r="F84" s="44"/>
      <c r="G84" s="44"/>
      <c r="H84" s="44"/>
      <c r="I84" s="44"/>
      <c r="J84" s="44"/>
      <c r="K84" s="44"/>
    </row>
    <row r="85" spans="1:11" x14ac:dyDescent="0.3">
      <c r="A85" s="44"/>
      <c r="B85" s="44"/>
      <c r="C85" s="44"/>
      <c r="D85" s="44"/>
      <c r="E85" s="44"/>
      <c r="F85" s="44"/>
      <c r="G85" s="44"/>
      <c r="H85" s="44"/>
      <c r="I85" s="44"/>
      <c r="J85" s="44"/>
      <c r="K85" s="44"/>
    </row>
    <row r="86" spans="1:11" x14ac:dyDescent="0.3">
      <c r="A86" s="44"/>
      <c r="B86" s="44"/>
      <c r="C86" s="44"/>
      <c r="D86" s="44"/>
      <c r="E86" s="44"/>
      <c r="F86" s="44"/>
      <c r="G86" s="44"/>
      <c r="H86" s="44"/>
      <c r="I86" s="44"/>
      <c r="J86" s="44"/>
      <c r="K86" s="44"/>
    </row>
    <row r="87" spans="1:11" x14ac:dyDescent="0.3">
      <c r="A87" s="44"/>
      <c r="B87" s="44"/>
      <c r="C87" s="44"/>
      <c r="D87" s="44"/>
      <c r="E87" s="44"/>
      <c r="F87" s="44"/>
      <c r="G87" s="44"/>
      <c r="H87" s="44"/>
      <c r="I87" s="44"/>
      <c r="J87" s="44"/>
      <c r="K87" s="44"/>
    </row>
    <row r="88" spans="1:11" x14ac:dyDescent="0.3">
      <c r="A88" s="44"/>
      <c r="B88" s="44"/>
      <c r="C88" s="44"/>
      <c r="D88" s="44"/>
      <c r="E88" s="44"/>
      <c r="F88" s="44"/>
      <c r="G88" s="44"/>
      <c r="H88" s="44"/>
      <c r="I88" s="44"/>
      <c r="J88" s="44"/>
      <c r="K88" s="44"/>
    </row>
    <row r="89" spans="1:11" x14ac:dyDescent="0.3">
      <c r="A89" s="44"/>
      <c r="B89" s="44"/>
      <c r="C89" s="44"/>
      <c r="D89" s="44"/>
      <c r="E89" s="44"/>
      <c r="F89" s="44"/>
      <c r="G89" s="44"/>
      <c r="H89" s="44"/>
      <c r="I89" s="44"/>
      <c r="J89" s="44"/>
      <c r="K89" s="44"/>
    </row>
    <row r="90" spans="1:11" x14ac:dyDescent="0.3">
      <c r="A90" s="44"/>
      <c r="B90" s="44"/>
      <c r="C90" s="44"/>
      <c r="D90" s="44"/>
      <c r="E90" s="44"/>
      <c r="F90" s="44"/>
      <c r="G90" s="44"/>
      <c r="H90" s="44"/>
      <c r="I90" s="44"/>
      <c r="J90" s="44"/>
      <c r="K90" s="44"/>
    </row>
    <row r="91" spans="1:11" x14ac:dyDescent="0.3">
      <c r="A91" s="44"/>
      <c r="B91" s="44"/>
      <c r="C91" s="44"/>
      <c r="D91" s="44"/>
      <c r="E91" s="44"/>
      <c r="F91" s="44"/>
      <c r="G91" s="44"/>
      <c r="H91" s="44"/>
      <c r="I91" s="44"/>
      <c r="J91" s="44"/>
      <c r="K91" s="44"/>
    </row>
    <row r="92" spans="1:11" x14ac:dyDescent="0.3">
      <c r="A92" s="44"/>
      <c r="B92" s="44"/>
      <c r="C92" s="44"/>
      <c r="D92" s="44"/>
      <c r="E92" s="44"/>
      <c r="F92" s="44"/>
      <c r="G92" s="44"/>
      <c r="H92" s="44"/>
      <c r="I92" s="44"/>
      <c r="J92" s="44"/>
      <c r="K92" s="44"/>
    </row>
    <row r="93" spans="1:11" x14ac:dyDescent="0.3">
      <c r="A93" s="44"/>
      <c r="B93" s="44"/>
      <c r="C93" s="44"/>
      <c r="D93" s="44"/>
      <c r="E93" s="44"/>
      <c r="F93" s="44"/>
      <c r="G93" s="44"/>
      <c r="H93" s="44"/>
      <c r="I93" s="44"/>
      <c r="J93" s="44"/>
      <c r="K93" s="44"/>
    </row>
    <row r="94" spans="1:11" x14ac:dyDescent="0.3">
      <c r="A94" s="44"/>
      <c r="B94" s="44"/>
      <c r="C94" s="44"/>
      <c r="D94" s="44"/>
      <c r="E94" s="44"/>
      <c r="F94" s="44"/>
      <c r="G94" s="44"/>
      <c r="H94" s="44"/>
      <c r="I94" s="44"/>
      <c r="J94" s="44"/>
      <c r="K94" s="44"/>
    </row>
    <row r="95" spans="1:11" x14ac:dyDescent="0.3">
      <c r="A95" s="44"/>
      <c r="B95" s="44"/>
      <c r="C95" s="44"/>
      <c r="D95" s="44"/>
      <c r="E95" s="44"/>
      <c r="F95" s="44"/>
      <c r="G95" s="44"/>
      <c r="H95" s="44"/>
      <c r="I95" s="44"/>
      <c r="J95" s="44"/>
      <c r="K95" s="44"/>
    </row>
    <row r="96" spans="1:11" x14ac:dyDescent="0.3">
      <c r="A96" s="44"/>
      <c r="B96" s="44"/>
      <c r="C96" s="44"/>
      <c r="D96" s="44"/>
      <c r="E96" s="44"/>
      <c r="F96" s="44"/>
      <c r="G96" s="44"/>
      <c r="H96" s="44"/>
      <c r="I96" s="44"/>
      <c r="J96" s="44"/>
      <c r="K96" s="44"/>
    </row>
    <row r="97" spans="1:11" x14ac:dyDescent="0.3">
      <c r="A97" s="44"/>
      <c r="B97" s="44"/>
      <c r="C97" s="44"/>
      <c r="D97" s="44"/>
      <c r="E97" s="44"/>
      <c r="F97" s="44"/>
      <c r="G97" s="44"/>
      <c r="H97" s="44"/>
      <c r="I97" s="44"/>
      <c r="J97" s="44"/>
      <c r="K97" s="44"/>
    </row>
    <row r="98" spans="1:11" x14ac:dyDescent="0.3">
      <c r="A98" s="44"/>
      <c r="B98" s="44"/>
      <c r="C98" s="44"/>
      <c r="D98" s="44"/>
      <c r="E98" s="44"/>
      <c r="F98" s="44"/>
      <c r="G98" s="44"/>
      <c r="H98" s="44"/>
      <c r="I98" s="44"/>
      <c r="J98" s="44"/>
      <c r="K98" s="44"/>
    </row>
    <row r="99" spans="1:11" x14ac:dyDescent="0.3">
      <c r="A99" s="44"/>
      <c r="B99" s="44"/>
      <c r="C99" s="44"/>
      <c r="D99" s="44"/>
      <c r="E99" s="44"/>
      <c r="F99" s="44"/>
      <c r="G99" s="44"/>
      <c r="H99" s="44"/>
      <c r="I99" s="44"/>
      <c r="J99" s="44"/>
      <c r="K99" s="44"/>
    </row>
    <row r="100" spans="1:11" x14ac:dyDescent="0.3">
      <c r="A100" s="44"/>
      <c r="B100" s="44"/>
      <c r="C100" s="44"/>
      <c r="D100" s="44"/>
      <c r="E100" s="44"/>
      <c r="F100" s="44"/>
      <c r="G100" s="44"/>
      <c r="H100" s="44"/>
      <c r="I100" s="44"/>
      <c r="J100" s="44"/>
      <c r="K100" s="44"/>
    </row>
    <row r="101" spans="1:11" x14ac:dyDescent="0.3">
      <c r="A101" s="44"/>
      <c r="B101" s="44"/>
      <c r="C101" s="44"/>
      <c r="D101" s="44"/>
      <c r="E101" s="44"/>
      <c r="F101" s="44"/>
      <c r="G101" s="44"/>
      <c r="H101" s="44"/>
      <c r="I101" s="44"/>
      <c r="J101" s="44"/>
      <c r="K101" s="44"/>
    </row>
    <row r="102" spans="1:11" x14ac:dyDescent="0.3">
      <c r="A102" s="44"/>
      <c r="B102" s="44"/>
      <c r="C102" s="44"/>
      <c r="D102" s="44"/>
      <c r="E102" s="44"/>
      <c r="F102" s="44"/>
      <c r="G102" s="44"/>
      <c r="H102" s="44"/>
      <c r="I102" s="44"/>
      <c r="J102" s="44"/>
      <c r="K102" s="44"/>
    </row>
    <row r="103" spans="1:11" x14ac:dyDescent="0.3">
      <c r="A103" s="44"/>
      <c r="B103" s="44"/>
      <c r="C103" s="44"/>
      <c r="D103" s="44"/>
      <c r="E103" s="44"/>
      <c r="F103" s="44"/>
      <c r="G103" s="44"/>
      <c r="H103" s="44"/>
      <c r="I103" s="44"/>
      <c r="J103" s="44"/>
      <c r="K103" s="44"/>
    </row>
    <row r="104" spans="1:11" x14ac:dyDescent="0.3">
      <c r="A104" s="44"/>
      <c r="B104" s="44"/>
      <c r="C104" s="44"/>
      <c r="D104" s="44"/>
      <c r="E104" s="44"/>
      <c r="F104" s="44"/>
      <c r="G104" s="44"/>
      <c r="H104" s="44"/>
      <c r="I104" s="44"/>
      <c r="J104" s="44"/>
      <c r="K104" s="44"/>
    </row>
    <row r="105" spans="1:11" x14ac:dyDescent="0.3">
      <c r="A105" s="44"/>
      <c r="B105" s="44"/>
      <c r="C105" s="44"/>
      <c r="D105" s="44"/>
      <c r="E105" s="44"/>
      <c r="F105" s="44"/>
      <c r="G105" s="44"/>
      <c r="H105" s="44"/>
      <c r="I105" s="44"/>
      <c r="J105" s="44"/>
      <c r="K105" s="44"/>
    </row>
    <row r="106" spans="1:11" x14ac:dyDescent="0.3">
      <c r="A106" s="44"/>
      <c r="B106" s="44"/>
      <c r="C106" s="44"/>
      <c r="D106" s="44"/>
      <c r="E106" s="44"/>
      <c r="F106" s="44"/>
      <c r="G106" s="44"/>
      <c r="H106" s="44"/>
      <c r="I106" s="44"/>
      <c r="J106" s="44"/>
      <c r="K106" s="44"/>
    </row>
    <row r="107" spans="1:11" x14ac:dyDescent="0.3">
      <c r="A107" s="44"/>
      <c r="B107" s="44"/>
      <c r="C107" s="44"/>
      <c r="D107" s="44"/>
      <c r="E107" s="44"/>
      <c r="F107" s="44"/>
      <c r="G107" s="44"/>
      <c r="H107" s="44"/>
      <c r="I107" s="44"/>
      <c r="J107" s="44"/>
      <c r="K107" s="44"/>
    </row>
    <row r="108" spans="1:11" x14ac:dyDescent="0.3">
      <c r="A108" s="44"/>
      <c r="B108" s="44"/>
      <c r="C108" s="44"/>
      <c r="D108" s="44"/>
      <c r="E108" s="44"/>
      <c r="F108" s="44"/>
      <c r="G108" s="44"/>
      <c r="H108" s="44"/>
      <c r="I108" s="44"/>
      <c r="J108" s="44"/>
      <c r="K108" s="44"/>
    </row>
    <row r="109" spans="1:11" x14ac:dyDescent="0.3">
      <c r="A109" s="44"/>
      <c r="B109" s="44"/>
      <c r="C109" s="44"/>
      <c r="D109" s="44"/>
      <c r="E109" s="44"/>
      <c r="F109" s="44"/>
      <c r="G109" s="44"/>
      <c r="H109" s="44"/>
      <c r="I109" s="44"/>
      <c r="J109" s="44"/>
      <c r="K109" s="44"/>
    </row>
    <row r="110" spans="1:11" x14ac:dyDescent="0.3">
      <c r="A110" s="44"/>
      <c r="B110" s="44"/>
      <c r="C110" s="44"/>
      <c r="D110" s="44"/>
      <c r="E110" s="44"/>
      <c r="F110" s="44"/>
      <c r="G110" s="44"/>
      <c r="H110" s="44"/>
      <c r="I110" s="44"/>
      <c r="J110" s="44"/>
      <c r="K110" s="44"/>
    </row>
    <row r="111" spans="1:11" x14ac:dyDescent="0.3">
      <c r="A111" s="44"/>
      <c r="B111" s="44"/>
      <c r="C111" s="44"/>
      <c r="D111" s="44"/>
      <c r="E111" s="44"/>
      <c r="F111" s="44"/>
      <c r="G111" s="44"/>
      <c r="H111" s="44"/>
      <c r="I111" s="44"/>
      <c r="J111" s="44"/>
      <c r="K111" s="44"/>
    </row>
    <row r="112" spans="1:11" x14ac:dyDescent="0.3">
      <c r="A112" s="44"/>
      <c r="B112" s="44"/>
      <c r="C112" s="44"/>
      <c r="D112" s="44"/>
      <c r="E112" s="44"/>
      <c r="F112" s="44"/>
      <c r="G112" s="44"/>
      <c r="H112" s="44"/>
      <c r="I112" s="44"/>
      <c r="J112" s="44"/>
      <c r="K112" s="44"/>
    </row>
    <row r="113" spans="1:11" x14ac:dyDescent="0.3">
      <c r="A113" s="44"/>
      <c r="B113" s="44"/>
      <c r="C113" s="44"/>
      <c r="D113" s="44"/>
      <c r="E113" s="44"/>
      <c r="F113" s="44"/>
      <c r="G113" s="44"/>
      <c r="H113" s="44"/>
      <c r="I113" s="44"/>
      <c r="J113" s="44"/>
      <c r="K113" s="44"/>
    </row>
    <row r="114" spans="1:11" x14ac:dyDescent="0.3">
      <c r="A114" s="44"/>
      <c r="B114" s="44"/>
      <c r="C114" s="44"/>
      <c r="D114" s="44"/>
      <c r="E114" s="44"/>
      <c r="F114" s="44"/>
      <c r="G114" s="44"/>
      <c r="H114" s="44"/>
      <c r="I114" s="44"/>
      <c r="J114" s="44"/>
      <c r="K114" s="44"/>
    </row>
    <row r="115" spans="1:11" x14ac:dyDescent="0.3">
      <c r="A115" s="44"/>
      <c r="B115" s="44"/>
      <c r="C115" s="44"/>
      <c r="D115" s="44"/>
      <c r="E115" s="44"/>
      <c r="F115" s="44"/>
      <c r="G115" s="44"/>
      <c r="H115" s="44"/>
      <c r="I115" s="44"/>
      <c r="J115" s="44"/>
      <c r="K115" s="44"/>
    </row>
    <row r="116" spans="1:11" x14ac:dyDescent="0.3">
      <c r="A116" s="44"/>
      <c r="B116" s="44"/>
      <c r="C116" s="44"/>
      <c r="D116" s="44"/>
      <c r="E116" s="44"/>
      <c r="F116" s="44"/>
      <c r="G116" s="44"/>
      <c r="H116" s="44"/>
      <c r="I116" s="44"/>
      <c r="J116" s="44"/>
      <c r="K116" s="44"/>
    </row>
    <row r="117" spans="1:11" x14ac:dyDescent="0.3">
      <c r="A117" s="44"/>
      <c r="B117" s="44"/>
      <c r="C117" s="44"/>
      <c r="D117" s="44"/>
      <c r="E117" s="44"/>
      <c r="F117" s="44"/>
      <c r="G117" s="44"/>
      <c r="H117" s="44"/>
      <c r="I117" s="44"/>
      <c r="J117" s="44"/>
      <c r="K117" s="44"/>
    </row>
    <row r="118" spans="1:11" x14ac:dyDescent="0.3">
      <c r="A118" s="44"/>
      <c r="B118" s="44"/>
      <c r="C118" s="44"/>
      <c r="D118" s="44"/>
      <c r="E118" s="44"/>
      <c r="F118" s="44"/>
      <c r="G118" s="44"/>
      <c r="H118" s="44"/>
      <c r="I118" s="44"/>
      <c r="J118" s="44"/>
      <c r="K118" s="44"/>
    </row>
    <row r="119" spans="1:11" x14ac:dyDescent="0.3">
      <c r="A119" s="44"/>
      <c r="B119" s="44"/>
      <c r="C119" s="44"/>
      <c r="D119" s="44"/>
      <c r="E119" s="44"/>
      <c r="F119" s="44"/>
      <c r="G119" s="44"/>
      <c r="H119" s="44"/>
      <c r="I119" s="44"/>
      <c r="J119" s="44"/>
      <c r="K119" s="44"/>
    </row>
    <row r="120" spans="1:11" x14ac:dyDescent="0.3">
      <c r="A120" s="44"/>
      <c r="B120" s="44"/>
      <c r="C120" s="44"/>
      <c r="D120" s="44"/>
      <c r="E120" s="44"/>
      <c r="F120" s="44"/>
      <c r="G120" s="44"/>
      <c r="H120" s="44"/>
      <c r="I120" s="44"/>
      <c r="J120" s="44"/>
      <c r="K120" s="44"/>
    </row>
    <row r="121" spans="1:11" x14ac:dyDescent="0.3">
      <c r="A121" s="44"/>
      <c r="B121" s="44"/>
      <c r="C121" s="44"/>
      <c r="D121" s="44"/>
      <c r="E121" s="44"/>
      <c r="F121" s="44"/>
      <c r="G121" s="44"/>
      <c r="H121" s="44"/>
      <c r="I121" s="44"/>
      <c r="J121" s="44"/>
      <c r="K121" s="44"/>
    </row>
    <row r="122" spans="1:11" x14ac:dyDescent="0.3">
      <c r="A122" s="44"/>
      <c r="B122" s="44"/>
      <c r="C122" s="44"/>
      <c r="D122" s="44"/>
      <c r="E122" s="44"/>
      <c r="F122" s="44"/>
      <c r="G122" s="44"/>
      <c r="H122" s="44"/>
      <c r="I122" s="44"/>
      <c r="J122" s="44"/>
      <c r="K122" s="44"/>
    </row>
    <row r="123" spans="1:11" x14ac:dyDescent="0.3">
      <c r="A123" s="44"/>
      <c r="B123" s="44"/>
      <c r="C123" s="44"/>
      <c r="D123" s="44"/>
      <c r="E123" s="44"/>
      <c r="F123" s="44"/>
      <c r="G123" s="44"/>
      <c r="H123" s="44"/>
      <c r="I123" s="44"/>
      <c r="J123" s="44"/>
      <c r="K123" s="44"/>
    </row>
  </sheetData>
  <mergeCells count="8">
    <mergeCell ref="A10:H10"/>
    <mergeCell ref="A13:H13"/>
    <mergeCell ref="A1:K1"/>
    <mergeCell ref="A2:K2"/>
    <mergeCell ref="A3:K3"/>
    <mergeCell ref="A4:K4"/>
    <mergeCell ref="A7:H7"/>
    <mergeCell ref="A12:B1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theme="0" tint="-0.14999847407452621"/>
  </sheetPr>
  <dimension ref="A1:A5"/>
  <sheetViews>
    <sheetView zoomScaleNormal="100" workbookViewId="0">
      <pane ySplit="1" topLeftCell="A2" activePane="bottomLeft" state="frozen"/>
      <selection pane="bottomLeft" activeCell="A5" sqref="A5"/>
    </sheetView>
  </sheetViews>
  <sheetFormatPr defaultRowHeight="14.4" x14ac:dyDescent="0.3"/>
  <cols>
    <col min="1" max="1" width="142.44140625" customWidth="1"/>
  </cols>
  <sheetData>
    <row r="1" spans="1:1" ht="40.200000000000003" customHeight="1" x14ac:dyDescent="0.3">
      <c r="A1" s="169" t="s">
        <v>148</v>
      </c>
    </row>
    <row r="2" spans="1:1" ht="53.1" customHeight="1" x14ac:dyDescent="0.3">
      <c r="A2" s="170" t="s">
        <v>176</v>
      </c>
    </row>
    <row r="3" spans="1:1" ht="27" customHeight="1" x14ac:dyDescent="0.3">
      <c r="A3" s="171" t="s">
        <v>145</v>
      </c>
    </row>
    <row r="4" spans="1:1" ht="70.5" customHeight="1" x14ac:dyDescent="0.3">
      <c r="A4" s="172" t="s">
        <v>146</v>
      </c>
    </row>
    <row r="5" spans="1:1" ht="171" customHeight="1" x14ac:dyDescent="0.3">
      <c r="A5" s="173" t="s">
        <v>147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5"/>
  <sheetViews>
    <sheetView workbookViewId="0">
      <selection activeCell="D9" sqref="D9"/>
    </sheetView>
  </sheetViews>
  <sheetFormatPr defaultRowHeight="14.4" x14ac:dyDescent="0.3"/>
  <cols>
    <col min="1" max="1" width="18.88671875" customWidth="1"/>
    <col min="2" max="2" width="20.109375" customWidth="1"/>
  </cols>
  <sheetData>
    <row r="1" spans="1:2" x14ac:dyDescent="0.3">
      <c r="A1" t="s">
        <v>4</v>
      </c>
      <c r="B1" s="2"/>
    </row>
    <row r="2" spans="1:2" x14ac:dyDescent="0.3">
      <c r="A2" t="s">
        <v>1</v>
      </c>
      <c r="B2" s="12" t="s">
        <v>175</v>
      </c>
    </row>
    <row r="3" spans="1:2" x14ac:dyDescent="0.3">
      <c r="A3" t="s">
        <v>2</v>
      </c>
      <c r="B3" s="3">
        <f>DATE(INT(LEFT(B2,4)),4,1)</f>
        <v>45383</v>
      </c>
    </row>
    <row r="4" spans="1:2" x14ac:dyDescent="0.3">
      <c r="A4" t="s">
        <v>3</v>
      </c>
      <c r="B4" s="3">
        <f>DATE(INT(LEFT(B2,4)+1),3,31)</f>
        <v>45747</v>
      </c>
    </row>
    <row r="5" spans="1:2" x14ac:dyDescent="0.3">
      <c r="A5" t="s">
        <v>5</v>
      </c>
      <c r="B5" t="s">
        <v>91</v>
      </c>
    </row>
  </sheetData>
  <dataValidations count="2">
    <dataValidation type="list" allowBlank="1" showInputMessage="1" showErrorMessage="1" sqref="B1" xr:uid="{00000000-0002-0000-0200-000000000000}">
      <formula1>"2014/15,2015/16,2016/17,2017/18,2018/19"</formula1>
    </dataValidation>
    <dataValidation type="list" allowBlank="1" showInputMessage="1" showErrorMessage="1" sqref="B2" xr:uid="{00000000-0002-0000-0200-000001000000}">
      <formula1>"2019/20,2020/21,2021/22,2022/23,2023/24,2024/25"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EB4E2"/>
    <pageSetUpPr fitToPage="1"/>
  </sheetPr>
  <dimension ref="A1:O5000"/>
  <sheetViews>
    <sheetView zoomScale="85" zoomScaleNormal="85" workbookViewId="0">
      <pane ySplit="2" topLeftCell="A3" activePane="bottomLeft" state="frozen"/>
      <selection pane="bottomLeft" activeCell="A3" sqref="A3"/>
    </sheetView>
  </sheetViews>
  <sheetFormatPr defaultColWidth="9.109375" defaultRowHeight="14.4" x14ac:dyDescent="0.3"/>
  <cols>
    <col min="1" max="1" width="15.77734375" style="4" customWidth="1"/>
    <col min="2" max="2" width="23.21875" style="7" customWidth="1"/>
    <col min="3" max="3" width="22.77734375" style="7" customWidth="1"/>
    <col min="4" max="4" width="14.5546875" style="52" customWidth="1"/>
    <col min="5" max="5" width="16.44140625" style="52" customWidth="1"/>
    <col min="6" max="6" width="22" style="7" customWidth="1"/>
    <col min="7" max="8" width="15.77734375" style="7" customWidth="1"/>
    <col min="9" max="9" width="13.44140625" style="7" customWidth="1"/>
    <col min="10" max="10" width="16.5546875" style="7" customWidth="1"/>
    <col min="11" max="11" width="14.5546875" style="7" customWidth="1"/>
    <col min="12" max="12" width="14.77734375" style="7" customWidth="1"/>
    <col min="13" max="13" width="16.21875" style="7" customWidth="1"/>
    <col min="14" max="14" width="15.109375" style="7" customWidth="1"/>
    <col min="15" max="15" width="15.77734375" style="7" customWidth="1"/>
  </cols>
  <sheetData>
    <row r="1" spans="1:15" ht="90.75" customHeight="1" x14ac:dyDescent="0.3">
      <c r="A1" s="180" t="s">
        <v>123</v>
      </c>
      <c r="B1" s="181"/>
      <c r="C1" s="181"/>
      <c r="D1" s="181"/>
      <c r="E1" s="84"/>
      <c r="F1" s="84"/>
      <c r="G1" s="84"/>
      <c r="H1" s="84"/>
      <c r="I1" s="84"/>
      <c r="J1" s="84"/>
      <c r="K1" s="84"/>
      <c r="L1" s="84"/>
      <c r="M1" s="84"/>
      <c r="N1" s="84"/>
      <c r="O1" s="85"/>
    </row>
    <row r="2" spans="1:15" s="7" customFormat="1" ht="68.25" customHeight="1" x14ac:dyDescent="0.3">
      <c r="A2" s="89" t="s">
        <v>0</v>
      </c>
      <c r="B2" s="20" t="s">
        <v>77</v>
      </c>
      <c r="C2" s="20" t="s">
        <v>78</v>
      </c>
      <c r="D2" s="22" t="s">
        <v>80</v>
      </c>
      <c r="E2" s="22" t="s">
        <v>59</v>
      </c>
      <c r="F2" s="39" t="s">
        <v>32</v>
      </c>
      <c r="G2" s="21" t="s">
        <v>64</v>
      </c>
      <c r="H2" s="21" t="s">
        <v>7</v>
      </c>
      <c r="I2" s="21" t="s">
        <v>58</v>
      </c>
      <c r="J2" s="21" t="s">
        <v>65</v>
      </c>
      <c r="K2" s="21" t="s">
        <v>8</v>
      </c>
      <c r="L2" s="21" t="s">
        <v>53</v>
      </c>
      <c r="M2" s="21" t="s">
        <v>130</v>
      </c>
      <c r="N2" s="21" t="s">
        <v>131</v>
      </c>
      <c r="O2" s="21" t="s">
        <v>24</v>
      </c>
    </row>
    <row r="3" spans="1:15" x14ac:dyDescent="0.3">
      <c r="A3" s="92"/>
      <c r="B3" s="58"/>
      <c r="C3" s="58"/>
      <c r="D3" s="135" t="str">
        <f t="shared" ref="D3:D65" si="0">IF(C3="","",IF(NOT(ISBLANK(B3)),IF(AND(B3&gt;=43556,C3&gt;=43556),C3-B3,0),""))</f>
        <v/>
      </c>
      <c r="E3" s="136" t="str">
        <f t="shared" ref="E3:E66" si="1">IF(C3&gt;=43556,C3+366,"")</f>
        <v/>
      </c>
      <c r="F3" s="45"/>
      <c r="G3" s="45"/>
      <c r="H3" s="45"/>
      <c r="I3" s="45"/>
      <c r="J3" s="45"/>
      <c r="K3" s="45"/>
      <c r="L3" s="45"/>
      <c r="M3" s="46"/>
      <c r="N3" s="46"/>
      <c r="O3" s="46"/>
    </row>
    <row r="4" spans="1:15" x14ac:dyDescent="0.3">
      <c r="A4" s="92"/>
      <c r="B4" s="58"/>
      <c r="C4" s="58"/>
      <c r="D4" s="135" t="str">
        <f t="shared" si="0"/>
        <v/>
      </c>
      <c r="E4" s="136" t="str">
        <f t="shared" si="1"/>
        <v/>
      </c>
      <c r="F4" s="45"/>
      <c r="G4" s="45"/>
      <c r="H4" s="45"/>
      <c r="I4" s="45"/>
      <c r="J4" s="45"/>
      <c r="K4" s="45"/>
      <c r="L4" s="45"/>
      <c r="M4" s="46"/>
      <c r="N4" s="46"/>
      <c r="O4" s="46"/>
    </row>
    <row r="5" spans="1:15" x14ac:dyDescent="0.3">
      <c r="A5" s="92"/>
      <c r="B5" s="58"/>
      <c r="C5" s="58"/>
      <c r="D5" s="135" t="str">
        <f t="shared" si="0"/>
        <v/>
      </c>
      <c r="E5" s="136" t="str">
        <f t="shared" si="1"/>
        <v/>
      </c>
      <c r="F5" s="45"/>
      <c r="G5" s="45"/>
      <c r="H5" s="45"/>
      <c r="I5" s="45"/>
      <c r="J5" s="45"/>
      <c r="K5" s="45"/>
      <c r="L5" s="45"/>
      <c r="M5" s="46"/>
      <c r="N5" s="46"/>
      <c r="O5" s="46"/>
    </row>
    <row r="6" spans="1:15" x14ac:dyDescent="0.3">
      <c r="A6" s="92"/>
      <c r="B6" s="58"/>
      <c r="C6" s="58"/>
      <c r="D6" s="135" t="str">
        <f t="shared" si="0"/>
        <v/>
      </c>
      <c r="E6" s="136" t="str">
        <f t="shared" si="1"/>
        <v/>
      </c>
      <c r="F6" s="45"/>
      <c r="G6" s="45"/>
      <c r="H6" s="45"/>
      <c r="I6" s="45"/>
      <c r="J6" s="45"/>
      <c r="K6" s="45"/>
      <c r="L6" s="45"/>
      <c r="M6" s="46"/>
      <c r="N6" s="46"/>
      <c r="O6" s="46"/>
    </row>
    <row r="7" spans="1:15" x14ac:dyDescent="0.3">
      <c r="A7" s="92"/>
      <c r="B7" s="58"/>
      <c r="C7" s="58"/>
      <c r="D7" s="135" t="str">
        <f t="shared" si="0"/>
        <v/>
      </c>
      <c r="E7" s="136" t="str">
        <f t="shared" si="1"/>
        <v/>
      </c>
      <c r="F7" s="45"/>
      <c r="G7" s="45"/>
      <c r="H7" s="45"/>
      <c r="I7" s="45"/>
      <c r="J7" s="45"/>
      <c r="K7" s="45"/>
      <c r="L7" s="45"/>
      <c r="M7" s="46"/>
      <c r="N7" s="46"/>
      <c r="O7" s="46"/>
    </row>
    <row r="8" spans="1:15" x14ac:dyDescent="0.3">
      <c r="A8" s="92"/>
      <c r="B8" s="58"/>
      <c r="C8" s="58"/>
      <c r="D8" s="135" t="str">
        <f t="shared" si="0"/>
        <v/>
      </c>
      <c r="E8" s="136" t="str">
        <f t="shared" si="1"/>
        <v/>
      </c>
      <c r="F8" s="45"/>
      <c r="G8" s="45"/>
      <c r="H8" s="45"/>
      <c r="I8" s="45"/>
      <c r="J8" s="45"/>
      <c r="K8" s="45"/>
      <c r="L8" s="45"/>
      <c r="M8" s="46"/>
      <c r="N8" s="46"/>
      <c r="O8" s="46"/>
    </row>
    <row r="9" spans="1:15" x14ac:dyDescent="0.3">
      <c r="A9" s="92"/>
      <c r="B9" s="58"/>
      <c r="C9" s="58"/>
      <c r="D9" s="135" t="str">
        <f t="shared" si="0"/>
        <v/>
      </c>
      <c r="E9" s="136" t="str">
        <f t="shared" si="1"/>
        <v/>
      </c>
      <c r="F9" s="45"/>
      <c r="G9" s="45"/>
      <c r="H9" s="45"/>
      <c r="I9" s="45"/>
      <c r="J9" s="45"/>
      <c r="K9" s="45"/>
      <c r="L9" s="45"/>
      <c r="M9" s="46"/>
      <c r="N9" s="46"/>
      <c r="O9" s="46"/>
    </row>
    <row r="10" spans="1:15" x14ac:dyDescent="0.3">
      <c r="A10" s="92"/>
      <c r="B10" s="58"/>
      <c r="C10" s="58"/>
      <c r="D10" s="135" t="str">
        <f t="shared" si="0"/>
        <v/>
      </c>
      <c r="E10" s="136" t="str">
        <f t="shared" si="1"/>
        <v/>
      </c>
      <c r="F10" s="45"/>
      <c r="G10" s="45"/>
      <c r="H10" s="45"/>
      <c r="I10" s="45"/>
      <c r="J10" s="45"/>
      <c r="K10" s="45"/>
      <c r="L10" s="45"/>
      <c r="M10" s="46"/>
      <c r="N10" s="46"/>
      <c r="O10" s="46"/>
    </row>
    <row r="11" spans="1:15" x14ac:dyDescent="0.3">
      <c r="A11" s="92"/>
      <c r="B11" s="58"/>
      <c r="C11" s="58"/>
      <c r="D11" s="135" t="str">
        <f t="shared" si="0"/>
        <v/>
      </c>
      <c r="E11" s="136" t="str">
        <f t="shared" si="1"/>
        <v/>
      </c>
      <c r="F11" s="45"/>
      <c r="G11" s="45"/>
      <c r="H11" s="45"/>
      <c r="I11" s="45"/>
      <c r="J11" s="45"/>
      <c r="K11" s="45"/>
      <c r="L11" s="45"/>
      <c r="M11" s="46"/>
      <c r="N11" s="46"/>
      <c r="O11" s="46"/>
    </row>
    <row r="12" spans="1:15" x14ac:dyDescent="0.3">
      <c r="A12" s="92"/>
      <c r="B12" s="58"/>
      <c r="C12" s="58"/>
      <c r="D12" s="135" t="str">
        <f t="shared" si="0"/>
        <v/>
      </c>
      <c r="E12" s="136" t="str">
        <f t="shared" si="1"/>
        <v/>
      </c>
      <c r="F12" s="45"/>
      <c r="G12" s="45"/>
      <c r="H12" s="45"/>
      <c r="I12" s="45"/>
      <c r="J12" s="45"/>
      <c r="K12" s="45"/>
      <c r="L12" s="45"/>
      <c r="M12" s="46"/>
      <c r="N12" s="46"/>
      <c r="O12" s="46"/>
    </row>
    <row r="13" spans="1:15" ht="15.75" customHeight="1" x14ac:dyDescent="0.3">
      <c r="A13" s="92"/>
      <c r="B13" s="58"/>
      <c r="C13" s="58"/>
      <c r="D13" s="135" t="str">
        <f t="shared" si="0"/>
        <v/>
      </c>
      <c r="E13" s="136" t="str">
        <f t="shared" si="1"/>
        <v/>
      </c>
      <c r="F13" s="45"/>
      <c r="G13" s="45"/>
      <c r="H13" s="45"/>
      <c r="I13" s="45"/>
      <c r="J13" s="45"/>
      <c r="K13" s="45"/>
      <c r="L13" s="45"/>
      <c r="M13" s="46"/>
      <c r="N13" s="46"/>
      <c r="O13" s="46"/>
    </row>
    <row r="14" spans="1:15" x14ac:dyDescent="0.3">
      <c r="A14" s="92"/>
      <c r="B14" s="58"/>
      <c r="C14" s="58"/>
      <c r="D14" s="135" t="str">
        <f t="shared" si="0"/>
        <v/>
      </c>
      <c r="E14" s="136" t="str">
        <f t="shared" si="1"/>
        <v/>
      </c>
      <c r="F14" s="45"/>
      <c r="G14" s="45"/>
      <c r="H14" s="45"/>
      <c r="I14" s="45"/>
      <c r="J14" s="45"/>
      <c r="K14" s="45"/>
      <c r="L14" s="45"/>
      <c r="M14" s="46"/>
      <c r="N14" s="46"/>
      <c r="O14" s="46"/>
    </row>
    <row r="15" spans="1:15" x14ac:dyDescent="0.3">
      <c r="A15" s="92"/>
      <c r="B15" s="58"/>
      <c r="C15" s="58"/>
      <c r="D15" s="135" t="str">
        <f t="shared" si="0"/>
        <v/>
      </c>
      <c r="E15" s="136" t="str">
        <f t="shared" si="1"/>
        <v/>
      </c>
      <c r="F15" s="45"/>
      <c r="G15" s="45"/>
      <c r="H15" s="45"/>
      <c r="I15" s="45"/>
      <c r="J15" s="45"/>
      <c r="K15" s="45"/>
      <c r="L15" s="45"/>
      <c r="M15" s="46"/>
      <c r="N15" s="46"/>
      <c r="O15" s="46"/>
    </row>
    <row r="16" spans="1:15" x14ac:dyDescent="0.3">
      <c r="A16" s="92"/>
      <c r="B16" s="58"/>
      <c r="C16" s="58"/>
      <c r="D16" s="135" t="str">
        <f t="shared" si="0"/>
        <v/>
      </c>
      <c r="E16" s="136" t="str">
        <f t="shared" si="1"/>
        <v/>
      </c>
      <c r="F16" s="45"/>
      <c r="G16" s="45"/>
      <c r="H16" s="45"/>
      <c r="I16" s="45"/>
      <c r="J16" s="45"/>
      <c r="K16" s="45"/>
      <c r="L16" s="45"/>
      <c r="M16" s="46"/>
      <c r="N16" s="46"/>
      <c r="O16" s="46"/>
    </row>
    <row r="17" spans="1:15" x14ac:dyDescent="0.3">
      <c r="A17" s="92"/>
      <c r="B17" s="58"/>
      <c r="C17" s="58"/>
      <c r="D17" s="135" t="str">
        <f t="shared" si="0"/>
        <v/>
      </c>
      <c r="E17" s="136" t="str">
        <f t="shared" si="1"/>
        <v/>
      </c>
      <c r="F17" s="45"/>
      <c r="G17" s="45"/>
      <c r="H17" s="45"/>
      <c r="I17" s="45"/>
      <c r="J17" s="45"/>
      <c r="K17" s="45"/>
      <c r="L17" s="45"/>
      <c r="M17" s="46"/>
      <c r="N17" s="46"/>
      <c r="O17" s="46"/>
    </row>
    <row r="18" spans="1:15" x14ac:dyDescent="0.3">
      <c r="A18" s="92"/>
      <c r="B18" s="58"/>
      <c r="C18" s="58"/>
      <c r="D18" s="135" t="str">
        <f t="shared" si="0"/>
        <v/>
      </c>
      <c r="E18" s="136" t="str">
        <f t="shared" si="1"/>
        <v/>
      </c>
      <c r="F18" s="45"/>
      <c r="G18" s="45"/>
      <c r="H18" s="45"/>
      <c r="I18" s="45"/>
      <c r="J18" s="45"/>
      <c r="K18" s="45"/>
      <c r="L18" s="45"/>
      <c r="M18" s="46"/>
      <c r="N18" s="46"/>
      <c r="O18" s="46"/>
    </row>
    <row r="19" spans="1:15" x14ac:dyDescent="0.3">
      <c r="A19" s="92"/>
      <c r="B19" s="58"/>
      <c r="C19" s="58"/>
      <c r="D19" s="135" t="str">
        <f t="shared" si="0"/>
        <v/>
      </c>
      <c r="E19" s="136" t="str">
        <f t="shared" si="1"/>
        <v/>
      </c>
      <c r="F19" s="45"/>
      <c r="G19" s="45"/>
      <c r="H19" s="45"/>
      <c r="I19" s="45"/>
      <c r="J19" s="45"/>
      <c r="K19" s="45"/>
      <c r="L19" s="45"/>
      <c r="M19" s="46"/>
      <c r="N19" s="46"/>
      <c r="O19" s="46"/>
    </row>
    <row r="20" spans="1:15" x14ac:dyDescent="0.3">
      <c r="A20" s="92"/>
      <c r="B20" s="58"/>
      <c r="C20" s="58"/>
      <c r="D20" s="135" t="str">
        <f t="shared" si="0"/>
        <v/>
      </c>
      <c r="E20" s="136" t="str">
        <f t="shared" si="1"/>
        <v/>
      </c>
      <c r="F20" s="45"/>
      <c r="G20" s="45"/>
      <c r="H20" s="45"/>
      <c r="I20" s="45"/>
      <c r="J20" s="45"/>
      <c r="K20" s="45"/>
      <c r="L20" s="45"/>
      <c r="M20" s="46"/>
      <c r="N20" s="46"/>
      <c r="O20" s="46"/>
    </row>
    <row r="21" spans="1:15" x14ac:dyDescent="0.3">
      <c r="A21" s="92"/>
      <c r="B21" s="58"/>
      <c r="C21" s="58"/>
      <c r="D21" s="135" t="str">
        <f t="shared" si="0"/>
        <v/>
      </c>
      <c r="E21" s="136" t="str">
        <f t="shared" si="1"/>
        <v/>
      </c>
      <c r="F21" s="45"/>
      <c r="G21" s="45"/>
      <c r="H21" s="45"/>
      <c r="I21" s="45"/>
      <c r="J21" s="45"/>
      <c r="K21" s="45"/>
      <c r="L21" s="45"/>
      <c r="M21" s="46"/>
      <c r="N21" s="46"/>
      <c r="O21" s="46"/>
    </row>
    <row r="22" spans="1:15" x14ac:dyDescent="0.3">
      <c r="A22" s="92"/>
      <c r="B22" s="58"/>
      <c r="C22" s="58"/>
      <c r="D22" s="135" t="str">
        <f t="shared" si="0"/>
        <v/>
      </c>
      <c r="E22" s="136" t="str">
        <f t="shared" si="1"/>
        <v/>
      </c>
      <c r="F22" s="45"/>
      <c r="G22" s="45"/>
      <c r="H22" s="45"/>
      <c r="I22" s="45"/>
      <c r="J22" s="45"/>
      <c r="K22" s="45"/>
      <c r="L22" s="45"/>
      <c r="M22" s="46"/>
      <c r="N22" s="46"/>
      <c r="O22" s="46"/>
    </row>
    <row r="23" spans="1:15" x14ac:dyDescent="0.3">
      <c r="A23" s="92"/>
      <c r="B23" s="58"/>
      <c r="C23" s="58"/>
      <c r="D23" s="135" t="str">
        <f t="shared" si="0"/>
        <v/>
      </c>
      <c r="E23" s="136" t="str">
        <f t="shared" si="1"/>
        <v/>
      </c>
      <c r="F23" s="45"/>
      <c r="G23" s="45"/>
      <c r="H23" s="45"/>
      <c r="I23" s="45"/>
      <c r="J23" s="45"/>
      <c r="K23" s="45"/>
      <c r="L23" s="45"/>
      <c r="M23" s="46"/>
      <c r="N23" s="46"/>
      <c r="O23" s="46"/>
    </row>
    <row r="24" spans="1:15" x14ac:dyDescent="0.3">
      <c r="A24" s="92"/>
      <c r="B24" s="58"/>
      <c r="C24" s="58"/>
      <c r="D24" s="135" t="str">
        <f t="shared" si="0"/>
        <v/>
      </c>
      <c r="E24" s="136" t="str">
        <f t="shared" si="1"/>
        <v/>
      </c>
      <c r="F24" s="45"/>
      <c r="G24" s="45"/>
      <c r="H24" s="45"/>
      <c r="I24" s="45"/>
      <c r="J24" s="45"/>
      <c r="K24" s="45"/>
      <c r="L24" s="45"/>
      <c r="M24" s="46"/>
      <c r="N24" s="46"/>
      <c r="O24" s="46"/>
    </row>
    <row r="25" spans="1:15" x14ac:dyDescent="0.3">
      <c r="A25" s="92"/>
      <c r="B25" s="58"/>
      <c r="C25" s="58"/>
      <c r="D25" s="135" t="str">
        <f t="shared" si="0"/>
        <v/>
      </c>
      <c r="E25" s="136" t="str">
        <f t="shared" si="1"/>
        <v/>
      </c>
      <c r="F25" s="45"/>
      <c r="G25" s="45"/>
      <c r="H25" s="45"/>
      <c r="I25" s="45"/>
      <c r="J25" s="45"/>
      <c r="K25" s="45"/>
      <c r="L25" s="45"/>
      <c r="M25" s="46"/>
      <c r="N25" s="46"/>
      <c r="O25" s="46"/>
    </row>
    <row r="26" spans="1:15" x14ac:dyDescent="0.3">
      <c r="A26" s="92"/>
      <c r="B26" s="58"/>
      <c r="C26" s="58"/>
      <c r="D26" s="135" t="str">
        <f t="shared" si="0"/>
        <v/>
      </c>
      <c r="E26" s="136" t="str">
        <f t="shared" si="1"/>
        <v/>
      </c>
      <c r="F26" s="45"/>
      <c r="G26" s="45"/>
      <c r="H26" s="45"/>
      <c r="I26" s="45"/>
      <c r="J26" s="45"/>
      <c r="K26" s="45"/>
      <c r="L26" s="45"/>
      <c r="M26" s="46"/>
      <c r="N26" s="46"/>
      <c r="O26" s="46"/>
    </row>
    <row r="27" spans="1:15" x14ac:dyDescent="0.3">
      <c r="A27" s="92"/>
      <c r="B27" s="58"/>
      <c r="C27" s="58"/>
      <c r="D27" s="135" t="str">
        <f t="shared" si="0"/>
        <v/>
      </c>
      <c r="E27" s="136" t="str">
        <f t="shared" si="1"/>
        <v/>
      </c>
      <c r="F27" s="45"/>
      <c r="G27" s="45"/>
      <c r="H27" s="45"/>
      <c r="I27" s="45"/>
      <c r="J27" s="45"/>
      <c r="K27" s="45"/>
      <c r="L27" s="45"/>
      <c r="M27" s="46"/>
      <c r="N27" s="46"/>
      <c r="O27" s="46"/>
    </row>
    <row r="28" spans="1:15" x14ac:dyDescent="0.3">
      <c r="A28" s="92"/>
      <c r="B28" s="58"/>
      <c r="C28" s="58"/>
      <c r="D28" s="135" t="str">
        <f t="shared" si="0"/>
        <v/>
      </c>
      <c r="E28" s="136" t="str">
        <f t="shared" si="1"/>
        <v/>
      </c>
      <c r="F28" s="45"/>
      <c r="G28" s="45"/>
      <c r="H28" s="45"/>
      <c r="I28" s="45"/>
      <c r="J28" s="45"/>
      <c r="K28" s="45"/>
      <c r="L28" s="45"/>
      <c r="M28" s="46"/>
      <c r="N28" s="46"/>
      <c r="O28" s="46"/>
    </row>
    <row r="29" spans="1:15" x14ac:dyDescent="0.3">
      <c r="A29" s="92"/>
      <c r="B29" s="58"/>
      <c r="C29" s="58"/>
      <c r="D29" s="135" t="str">
        <f t="shared" si="0"/>
        <v/>
      </c>
      <c r="E29" s="136" t="str">
        <f t="shared" si="1"/>
        <v/>
      </c>
      <c r="F29" s="45"/>
      <c r="G29" s="45"/>
      <c r="H29" s="45"/>
      <c r="I29" s="45"/>
      <c r="J29" s="45"/>
      <c r="K29" s="45"/>
      <c r="L29" s="45"/>
      <c r="M29" s="46"/>
      <c r="N29" s="46"/>
      <c r="O29" s="46"/>
    </row>
    <row r="30" spans="1:15" x14ac:dyDescent="0.3">
      <c r="A30" s="92"/>
      <c r="B30" s="58"/>
      <c r="C30" s="58"/>
      <c r="D30" s="135" t="str">
        <f t="shared" si="0"/>
        <v/>
      </c>
      <c r="E30" s="136" t="str">
        <f t="shared" si="1"/>
        <v/>
      </c>
      <c r="F30" s="45"/>
      <c r="G30" s="45"/>
      <c r="H30" s="45"/>
      <c r="I30" s="45"/>
      <c r="J30" s="45"/>
      <c r="K30" s="45"/>
      <c r="L30" s="45"/>
      <c r="M30" s="46"/>
      <c r="N30" s="46"/>
      <c r="O30" s="46"/>
    </row>
    <row r="31" spans="1:15" x14ac:dyDescent="0.3">
      <c r="A31" s="92"/>
      <c r="B31" s="58"/>
      <c r="C31" s="58"/>
      <c r="D31" s="135" t="str">
        <f t="shared" si="0"/>
        <v/>
      </c>
      <c r="E31" s="136" t="str">
        <f t="shared" si="1"/>
        <v/>
      </c>
      <c r="F31" s="45"/>
      <c r="G31" s="45"/>
      <c r="H31" s="45"/>
      <c r="I31" s="45"/>
      <c r="J31" s="45"/>
      <c r="K31" s="45"/>
      <c r="L31" s="45"/>
      <c r="M31" s="46"/>
      <c r="N31" s="46"/>
      <c r="O31" s="46"/>
    </row>
    <row r="32" spans="1:15" x14ac:dyDescent="0.3">
      <c r="A32" s="92"/>
      <c r="B32" s="58"/>
      <c r="C32" s="58"/>
      <c r="D32" s="135" t="str">
        <f t="shared" si="0"/>
        <v/>
      </c>
      <c r="E32" s="136" t="str">
        <f t="shared" si="1"/>
        <v/>
      </c>
      <c r="F32" s="45"/>
      <c r="G32" s="45"/>
      <c r="H32" s="45"/>
      <c r="I32" s="45"/>
      <c r="J32" s="45"/>
      <c r="K32" s="45"/>
      <c r="L32" s="45"/>
      <c r="M32" s="46"/>
      <c r="N32" s="46"/>
      <c r="O32" s="46"/>
    </row>
    <row r="33" spans="1:15" x14ac:dyDescent="0.3">
      <c r="A33" s="92"/>
      <c r="B33" s="58"/>
      <c r="C33" s="58"/>
      <c r="D33" s="135" t="str">
        <f t="shared" si="0"/>
        <v/>
      </c>
      <c r="E33" s="136" t="str">
        <f t="shared" si="1"/>
        <v/>
      </c>
      <c r="F33" s="45"/>
      <c r="G33" s="45"/>
      <c r="H33" s="45"/>
      <c r="I33" s="45"/>
      <c r="J33" s="45"/>
      <c r="K33" s="45"/>
      <c r="L33" s="45"/>
      <c r="M33" s="46"/>
      <c r="N33" s="46"/>
      <c r="O33" s="46"/>
    </row>
    <row r="34" spans="1:15" x14ac:dyDescent="0.3">
      <c r="A34" s="92"/>
      <c r="B34" s="58"/>
      <c r="C34" s="58"/>
      <c r="D34" s="135" t="str">
        <f t="shared" si="0"/>
        <v/>
      </c>
      <c r="E34" s="136" t="str">
        <f t="shared" si="1"/>
        <v/>
      </c>
      <c r="F34" s="45"/>
      <c r="G34" s="45"/>
      <c r="H34" s="45"/>
      <c r="I34" s="45"/>
      <c r="J34" s="45"/>
      <c r="K34" s="45"/>
      <c r="L34" s="45"/>
      <c r="M34" s="46"/>
      <c r="N34" s="46"/>
      <c r="O34" s="46"/>
    </row>
    <row r="35" spans="1:15" x14ac:dyDescent="0.3">
      <c r="A35" s="92"/>
      <c r="B35" s="58"/>
      <c r="C35" s="58"/>
      <c r="D35" s="135" t="str">
        <f t="shared" si="0"/>
        <v/>
      </c>
      <c r="E35" s="136" t="str">
        <f t="shared" si="1"/>
        <v/>
      </c>
      <c r="F35" s="45"/>
      <c r="G35" s="45"/>
      <c r="H35" s="45"/>
      <c r="I35" s="45"/>
      <c r="J35" s="45"/>
      <c r="K35" s="45"/>
      <c r="L35" s="45"/>
      <c r="M35" s="46"/>
      <c r="N35" s="46"/>
      <c r="O35" s="46"/>
    </row>
    <row r="36" spans="1:15" x14ac:dyDescent="0.3">
      <c r="A36" s="92"/>
      <c r="B36" s="58"/>
      <c r="C36" s="58"/>
      <c r="D36" s="135" t="str">
        <f t="shared" si="0"/>
        <v/>
      </c>
      <c r="E36" s="136" t="str">
        <f t="shared" si="1"/>
        <v/>
      </c>
      <c r="F36" s="45"/>
      <c r="G36" s="45"/>
      <c r="H36" s="45"/>
      <c r="I36" s="45"/>
      <c r="J36" s="45"/>
      <c r="K36" s="45"/>
      <c r="L36" s="45"/>
      <c r="M36" s="46"/>
      <c r="N36" s="46"/>
      <c r="O36" s="46"/>
    </row>
    <row r="37" spans="1:15" x14ac:dyDescent="0.3">
      <c r="A37" s="92"/>
      <c r="B37" s="58"/>
      <c r="C37" s="58"/>
      <c r="D37" s="135" t="str">
        <f t="shared" si="0"/>
        <v/>
      </c>
      <c r="E37" s="136" t="str">
        <f t="shared" si="1"/>
        <v/>
      </c>
      <c r="F37" s="45"/>
      <c r="G37" s="45"/>
      <c r="H37" s="45"/>
      <c r="I37" s="45"/>
      <c r="J37" s="45"/>
      <c r="K37" s="45"/>
      <c r="L37" s="45"/>
      <c r="M37" s="46"/>
      <c r="N37" s="46"/>
      <c r="O37" s="46"/>
    </row>
    <row r="38" spans="1:15" x14ac:dyDescent="0.3">
      <c r="A38" s="92"/>
      <c r="B38" s="58"/>
      <c r="C38" s="58"/>
      <c r="D38" s="135" t="str">
        <f t="shared" si="0"/>
        <v/>
      </c>
      <c r="E38" s="136" t="str">
        <f t="shared" si="1"/>
        <v/>
      </c>
      <c r="F38" s="45"/>
      <c r="G38" s="45"/>
      <c r="H38" s="45"/>
      <c r="I38" s="45"/>
      <c r="J38" s="45"/>
      <c r="K38" s="45"/>
      <c r="L38" s="45"/>
      <c r="M38" s="46"/>
      <c r="N38" s="46"/>
      <c r="O38" s="46"/>
    </row>
    <row r="39" spans="1:15" x14ac:dyDescent="0.3">
      <c r="A39" s="92"/>
      <c r="B39" s="58"/>
      <c r="C39" s="58"/>
      <c r="D39" s="135" t="str">
        <f t="shared" si="0"/>
        <v/>
      </c>
      <c r="E39" s="136" t="str">
        <f t="shared" si="1"/>
        <v/>
      </c>
      <c r="F39" s="45"/>
      <c r="G39" s="45"/>
      <c r="H39" s="45"/>
      <c r="I39" s="45"/>
      <c r="J39" s="45"/>
      <c r="K39" s="45"/>
      <c r="L39" s="45"/>
      <c r="M39" s="46"/>
      <c r="N39" s="46"/>
      <c r="O39" s="46"/>
    </row>
    <row r="40" spans="1:15" x14ac:dyDescent="0.3">
      <c r="A40" s="92"/>
      <c r="B40" s="58"/>
      <c r="C40" s="58"/>
      <c r="D40" s="135" t="str">
        <f t="shared" si="0"/>
        <v/>
      </c>
      <c r="E40" s="136" t="str">
        <f t="shared" si="1"/>
        <v/>
      </c>
      <c r="F40" s="45"/>
      <c r="G40" s="45"/>
      <c r="H40" s="45"/>
      <c r="I40" s="45"/>
      <c r="J40" s="45"/>
      <c r="K40" s="45"/>
      <c r="L40" s="45"/>
      <c r="M40" s="46"/>
      <c r="N40" s="46"/>
      <c r="O40" s="46"/>
    </row>
    <row r="41" spans="1:15" x14ac:dyDescent="0.3">
      <c r="A41" s="92"/>
      <c r="B41" s="58"/>
      <c r="C41" s="58"/>
      <c r="D41" s="135" t="str">
        <f t="shared" si="0"/>
        <v/>
      </c>
      <c r="E41" s="136" t="str">
        <f t="shared" si="1"/>
        <v/>
      </c>
      <c r="F41" s="45"/>
      <c r="G41" s="45"/>
      <c r="H41" s="45"/>
      <c r="I41" s="45"/>
      <c r="J41" s="45"/>
      <c r="K41" s="45"/>
      <c r="L41" s="45"/>
      <c r="M41" s="46"/>
      <c r="N41" s="46"/>
      <c r="O41" s="46"/>
    </row>
    <row r="42" spans="1:15" x14ac:dyDescent="0.3">
      <c r="A42" s="92"/>
      <c r="B42" s="58"/>
      <c r="C42" s="58"/>
      <c r="D42" s="135" t="str">
        <f t="shared" si="0"/>
        <v/>
      </c>
      <c r="E42" s="136" t="str">
        <f t="shared" si="1"/>
        <v/>
      </c>
      <c r="F42" s="45"/>
      <c r="G42" s="45"/>
      <c r="H42" s="45"/>
      <c r="I42" s="45"/>
      <c r="J42" s="45"/>
      <c r="K42" s="45"/>
      <c r="L42" s="45"/>
      <c r="M42" s="46"/>
      <c r="N42" s="46"/>
      <c r="O42" s="46"/>
    </row>
    <row r="43" spans="1:15" x14ac:dyDescent="0.3">
      <c r="A43" s="92"/>
      <c r="B43" s="58"/>
      <c r="C43" s="58"/>
      <c r="D43" s="135" t="str">
        <f t="shared" si="0"/>
        <v/>
      </c>
      <c r="E43" s="136" t="str">
        <f t="shared" si="1"/>
        <v/>
      </c>
      <c r="F43" s="45"/>
      <c r="G43" s="45"/>
      <c r="H43" s="45"/>
      <c r="I43" s="45"/>
      <c r="J43" s="45"/>
      <c r="K43" s="45"/>
      <c r="L43" s="45"/>
      <c r="M43" s="46"/>
      <c r="N43" s="46"/>
      <c r="O43" s="46"/>
    </row>
    <row r="44" spans="1:15" x14ac:dyDescent="0.3">
      <c r="A44" s="92"/>
      <c r="B44" s="58"/>
      <c r="C44" s="58"/>
      <c r="D44" s="135" t="str">
        <f t="shared" si="0"/>
        <v/>
      </c>
      <c r="E44" s="136" t="str">
        <f t="shared" si="1"/>
        <v/>
      </c>
      <c r="F44" s="45"/>
      <c r="G44" s="45"/>
      <c r="H44" s="45"/>
      <c r="I44" s="45"/>
      <c r="J44" s="45"/>
      <c r="K44" s="45"/>
      <c r="L44" s="45"/>
      <c r="M44" s="46"/>
      <c r="N44" s="46"/>
      <c r="O44" s="46"/>
    </row>
    <row r="45" spans="1:15" x14ac:dyDescent="0.3">
      <c r="A45" s="92"/>
      <c r="B45" s="58"/>
      <c r="C45" s="58"/>
      <c r="D45" s="135" t="str">
        <f t="shared" si="0"/>
        <v/>
      </c>
      <c r="E45" s="136" t="str">
        <f t="shared" si="1"/>
        <v/>
      </c>
      <c r="F45" s="45"/>
      <c r="G45" s="45"/>
      <c r="H45" s="45"/>
      <c r="I45" s="45"/>
      <c r="J45" s="45"/>
      <c r="K45" s="45"/>
      <c r="L45" s="45"/>
      <c r="M45" s="46"/>
      <c r="N45" s="46"/>
      <c r="O45" s="46"/>
    </row>
    <row r="46" spans="1:15" x14ac:dyDescent="0.3">
      <c r="A46" s="92"/>
      <c r="B46" s="58"/>
      <c r="C46" s="58"/>
      <c r="D46" s="135" t="str">
        <f t="shared" si="0"/>
        <v/>
      </c>
      <c r="E46" s="136" t="str">
        <f t="shared" si="1"/>
        <v/>
      </c>
      <c r="F46" s="45"/>
      <c r="G46" s="45"/>
      <c r="H46" s="45"/>
      <c r="I46" s="45"/>
      <c r="J46" s="45"/>
      <c r="K46" s="45"/>
      <c r="L46" s="45"/>
      <c r="M46" s="46"/>
      <c r="N46" s="46"/>
      <c r="O46" s="46"/>
    </row>
    <row r="47" spans="1:15" x14ac:dyDescent="0.3">
      <c r="A47" s="92"/>
      <c r="B47" s="58"/>
      <c r="C47" s="58"/>
      <c r="D47" s="135" t="str">
        <f t="shared" si="0"/>
        <v/>
      </c>
      <c r="E47" s="136" t="str">
        <f t="shared" si="1"/>
        <v/>
      </c>
      <c r="F47" s="45"/>
      <c r="G47" s="45"/>
      <c r="H47" s="45"/>
      <c r="I47" s="45"/>
      <c r="J47" s="45"/>
      <c r="K47" s="45"/>
      <c r="L47" s="45"/>
      <c r="M47" s="46"/>
      <c r="N47" s="46"/>
      <c r="O47" s="46"/>
    </row>
    <row r="48" spans="1:15" x14ac:dyDescent="0.3">
      <c r="A48" s="92"/>
      <c r="B48" s="58"/>
      <c r="C48" s="58"/>
      <c r="D48" s="135" t="str">
        <f t="shared" si="0"/>
        <v/>
      </c>
      <c r="E48" s="136" t="str">
        <f t="shared" si="1"/>
        <v/>
      </c>
      <c r="F48" s="45"/>
      <c r="G48" s="45"/>
      <c r="H48" s="45"/>
      <c r="I48" s="45"/>
      <c r="J48" s="45"/>
      <c r="K48" s="45"/>
      <c r="L48" s="45"/>
      <c r="M48" s="46"/>
      <c r="N48" s="46"/>
      <c r="O48" s="46"/>
    </row>
    <row r="49" spans="1:15" x14ac:dyDescent="0.3">
      <c r="A49" s="92"/>
      <c r="B49" s="58"/>
      <c r="C49" s="58"/>
      <c r="D49" s="135" t="str">
        <f t="shared" si="0"/>
        <v/>
      </c>
      <c r="E49" s="136" t="str">
        <f t="shared" si="1"/>
        <v/>
      </c>
      <c r="F49" s="45"/>
      <c r="G49" s="45"/>
      <c r="H49" s="45"/>
      <c r="I49" s="45"/>
      <c r="J49" s="45"/>
      <c r="K49" s="45"/>
      <c r="L49" s="45"/>
      <c r="M49" s="46"/>
      <c r="N49" s="46"/>
      <c r="O49" s="46"/>
    </row>
    <row r="50" spans="1:15" x14ac:dyDescent="0.3">
      <c r="A50" s="92"/>
      <c r="B50" s="58"/>
      <c r="C50" s="58"/>
      <c r="D50" s="135" t="str">
        <f t="shared" si="0"/>
        <v/>
      </c>
      <c r="E50" s="136" t="str">
        <f t="shared" si="1"/>
        <v/>
      </c>
      <c r="F50" s="45"/>
      <c r="G50" s="45"/>
      <c r="H50" s="45"/>
      <c r="I50" s="45"/>
      <c r="J50" s="45"/>
      <c r="K50" s="45"/>
      <c r="L50" s="45"/>
      <c r="M50" s="46"/>
      <c r="N50" s="46"/>
      <c r="O50" s="46"/>
    </row>
    <row r="51" spans="1:15" x14ac:dyDescent="0.3">
      <c r="A51" s="92"/>
      <c r="B51" s="58"/>
      <c r="C51" s="58"/>
      <c r="D51" s="135" t="str">
        <f t="shared" si="0"/>
        <v/>
      </c>
      <c r="E51" s="136" t="str">
        <f t="shared" si="1"/>
        <v/>
      </c>
      <c r="F51" s="45"/>
      <c r="G51" s="45"/>
      <c r="H51" s="45"/>
      <c r="I51" s="45"/>
      <c r="J51" s="45"/>
      <c r="K51" s="45"/>
      <c r="L51" s="45"/>
      <c r="M51" s="46"/>
      <c r="N51" s="46"/>
      <c r="O51" s="46"/>
    </row>
    <row r="52" spans="1:15" x14ac:dyDescent="0.3">
      <c r="A52" s="92"/>
      <c r="B52" s="58"/>
      <c r="C52" s="58"/>
      <c r="D52" s="135" t="str">
        <f t="shared" si="0"/>
        <v/>
      </c>
      <c r="E52" s="136" t="str">
        <f t="shared" si="1"/>
        <v/>
      </c>
      <c r="F52" s="45"/>
      <c r="G52" s="45"/>
      <c r="H52" s="45"/>
      <c r="I52" s="45"/>
      <c r="J52" s="45"/>
      <c r="K52" s="45"/>
      <c r="L52" s="45"/>
      <c r="M52" s="46"/>
      <c r="N52" s="46"/>
      <c r="O52" s="46"/>
    </row>
    <row r="53" spans="1:15" x14ac:dyDescent="0.3">
      <c r="A53" s="92"/>
      <c r="B53" s="58"/>
      <c r="C53" s="58"/>
      <c r="D53" s="135" t="str">
        <f t="shared" si="0"/>
        <v/>
      </c>
      <c r="E53" s="136" t="str">
        <f t="shared" si="1"/>
        <v/>
      </c>
      <c r="F53" s="45"/>
      <c r="G53" s="45"/>
      <c r="H53" s="45"/>
      <c r="I53" s="45"/>
      <c r="J53" s="45"/>
      <c r="K53" s="45"/>
      <c r="L53" s="45"/>
      <c r="M53" s="46"/>
      <c r="N53" s="46"/>
      <c r="O53" s="46"/>
    </row>
    <row r="54" spans="1:15" x14ac:dyDescent="0.3">
      <c r="A54" s="92"/>
      <c r="B54" s="58"/>
      <c r="C54" s="58"/>
      <c r="D54" s="135" t="str">
        <f t="shared" si="0"/>
        <v/>
      </c>
      <c r="E54" s="136" t="str">
        <f t="shared" si="1"/>
        <v/>
      </c>
      <c r="F54" s="45"/>
      <c r="G54" s="45"/>
      <c r="H54" s="45"/>
      <c r="I54" s="45"/>
      <c r="J54" s="45"/>
      <c r="K54" s="45"/>
      <c r="L54" s="45"/>
      <c r="M54" s="46"/>
      <c r="N54" s="46"/>
      <c r="O54" s="46"/>
    </row>
    <row r="55" spans="1:15" x14ac:dyDescent="0.3">
      <c r="A55" s="92"/>
      <c r="B55" s="58"/>
      <c r="C55" s="58"/>
      <c r="D55" s="135" t="str">
        <f t="shared" si="0"/>
        <v/>
      </c>
      <c r="E55" s="136" t="str">
        <f t="shared" si="1"/>
        <v/>
      </c>
      <c r="F55" s="45"/>
      <c r="G55" s="45"/>
      <c r="H55" s="45"/>
      <c r="I55" s="45"/>
      <c r="J55" s="45"/>
      <c r="K55" s="45"/>
      <c r="L55" s="45"/>
      <c r="M55" s="46"/>
      <c r="N55" s="46"/>
      <c r="O55" s="46"/>
    </row>
    <row r="56" spans="1:15" x14ac:dyDescent="0.3">
      <c r="A56" s="92"/>
      <c r="B56" s="58"/>
      <c r="C56" s="58"/>
      <c r="D56" s="135" t="str">
        <f t="shared" si="0"/>
        <v/>
      </c>
      <c r="E56" s="136" t="str">
        <f t="shared" si="1"/>
        <v/>
      </c>
      <c r="F56" s="45"/>
      <c r="G56" s="45"/>
      <c r="H56" s="45"/>
      <c r="I56" s="45"/>
      <c r="J56" s="45"/>
      <c r="K56" s="45"/>
      <c r="L56" s="45"/>
      <c r="M56" s="46"/>
      <c r="N56" s="46"/>
      <c r="O56" s="46"/>
    </row>
    <row r="57" spans="1:15" x14ac:dyDescent="0.3">
      <c r="A57" s="92"/>
      <c r="B57" s="58"/>
      <c r="C57" s="58"/>
      <c r="D57" s="135" t="str">
        <f t="shared" si="0"/>
        <v/>
      </c>
      <c r="E57" s="136" t="str">
        <f t="shared" si="1"/>
        <v/>
      </c>
      <c r="F57" s="45"/>
      <c r="G57" s="45"/>
      <c r="H57" s="45"/>
      <c r="I57" s="45"/>
      <c r="J57" s="45"/>
      <c r="K57" s="45"/>
      <c r="L57" s="45"/>
      <c r="M57" s="46"/>
      <c r="N57" s="46"/>
      <c r="O57" s="46"/>
    </row>
    <row r="58" spans="1:15" x14ac:dyDescent="0.3">
      <c r="A58" s="92"/>
      <c r="B58" s="58"/>
      <c r="C58" s="58"/>
      <c r="D58" s="135" t="str">
        <f t="shared" si="0"/>
        <v/>
      </c>
      <c r="E58" s="136" t="str">
        <f t="shared" si="1"/>
        <v/>
      </c>
      <c r="F58" s="45"/>
      <c r="G58" s="45"/>
      <c r="H58" s="45"/>
      <c r="I58" s="45"/>
      <c r="J58" s="45"/>
      <c r="K58" s="45"/>
      <c r="L58" s="45"/>
      <c r="M58" s="46"/>
      <c r="N58" s="46"/>
      <c r="O58" s="46"/>
    </row>
    <row r="59" spans="1:15" x14ac:dyDescent="0.3">
      <c r="A59" s="92"/>
      <c r="B59" s="58"/>
      <c r="C59" s="58"/>
      <c r="D59" s="135" t="str">
        <f t="shared" si="0"/>
        <v/>
      </c>
      <c r="E59" s="136" t="str">
        <f t="shared" si="1"/>
        <v/>
      </c>
      <c r="F59" s="45"/>
      <c r="G59" s="45"/>
      <c r="H59" s="45"/>
      <c r="I59" s="45"/>
      <c r="J59" s="45"/>
      <c r="K59" s="45"/>
      <c r="L59" s="45"/>
      <c r="M59" s="46"/>
      <c r="N59" s="46"/>
      <c r="O59" s="46"/>
    </row>
    <row r="60" spans="1:15" x14ac:dyDescent="0.3">
      <c r="A60" s="92"/>
      <c r="B60" s="58"/>
      <c r="C60" s="58"/>
      <c r="D60" s="135" t="str">
        <f t="shared" si="0"/>
        <v/>
      </c>
      <c r="E60" s="136" t="str">
        <f t="shared" si="1"/>
        <v/>
      </c>
      <c r="F60" s="45"/>
      <c r="G60" s="45"/>
      <c r="H60" s="45"/>
      <c r="I60" s="45"/>
      <c r="J60" s="45"/>
      <c r="K60" s="45"/>
      <c r="L60" s="45"/>
      <c r="M60" s="46"/>
      <c r="N60" s="46"/>
      <c r="O60" s="46"/>
    </row>
    <row r="61" spans="1:15" x14ac:dyDescent="0.3">
      <c r="A61" s="92"/>
      <c r="B61" s="58"/>
      <c r="C61" s="58"/>
      <c r="D61" s="135" t="str">
        <f t="shared" si="0"/>
        <v/>
      </c>
      <c r="E61" s="136" t="str">
        <f t="shared" si="1"/>
        <v/>
      </c>
      <c r="F61" s="45"/>
      <c r="G61" s="45"/>
      <c r="H61" s="45"/>
      <c r="I61" s="45"/>
      <c r="J61" s="45"/>
      <c r="K61" s="45"/>
      <c r="L61" s="45"/>
      <c r="M61" s="46"/>
      <c r="N61" s="46"/>
      <c r="O61" s="46"/>
    </row>
    <row r="62" spans="1:15" x14ac:dyDescent="0.3">
      <c r="A62" s="92"/>
      <c r="B62" s="58"/>
      <c r="C62" s="58"/>
      <c r="D62" s="135" t="str">
        <f t="shared" si="0"/>
        <v/>
      </c>
      <c r="E62" s="136" t="str">
        <f t="shared" si="1"/>
        <v/>
      </c>
      <c r="F62" s="45"/>
      <c r="G62" s="45"/>
      <c r="H62" s="45"/>
      <c r="I62" s="45"/>
      <c r="J62" s="45"/>
      <c r="K62" s="45"/>
      <c r="L62" s="45"/>
      <c r="M62" s="46"/>
      <c r="N62" s="46"/>
      <c r="O62" s="46"/>
    </row>
    <row r="63" spans="1:15" x14ac:dyDescent="0.3">
      <c r="A63" s="92"/>
      <c r="B63" s="58"/>
      <c r="C63" s="58"/>
      <c r="D63" s="135" t="str">
        <f t="shared" si="0"/>
        <v/>
      </c>
      <c r="E63" s="136" t="str">
        <f t="shared" si="1"/>
        <v/>
      </c>
      <c r="F63" s="45"/>
      <c r="G63" s="45"/>
      <c r="H63" s="45"/>
      <c r="I63" s="45"/>
      <c r="J63" s="45"/>
      <c r="K63" s="45"/>
      <c r="L63" s="45"/>
      <c r="M63" s="46"/>
      <c r="N63" s="46"/>
      <c r="O63" s="46"/>
    </row>
    <row r="64" spans="1:15" x14ac:dyDescent="0.3">
      <c r="A64" s="92"/>
      <c r="B64" s="58"/>
      <c r="C64" s="58"/>
      <c r="D64" s="135" t="str">
        <f t="shared" si="0"/>
        <v/>
      </c>
      <c r="E64" s="136" t="str">
        <f t="shared" si="1"/>
        <v/>
      </c>
      <c r="F64" s="45"/>
      <c r="G64" s="45"/>
      <c r="H64" s="45"/>
      <c r="I64" s="45"/>
      <c r="J64" s="45"/>
      <c r="K64" s="45"/>
      <c r="L64" s="45"/>
      <c r="M64" s="46"/>
      <c r="N64" s="46"/>
      <c r="O64" s="46"/>
    </row>
    <row r="65" spans="1:15" x14ac:dyDescent="0.3">
      <c r="A65" s="92"/>
      <c r="B65" s="58"/>
      <c r="C65" s="58"/>
      <c r="D65" s="135" t="str">
        <f t="shared" si="0"/>
        <v/>
      </c>
      <c r="E65" s="136" t="str">
        <f t="shared" si="1"/>
        <v/>
      </c>
      <c r="F65" s="45"/>
      <c r="G65" s="45"/>
      <c r="H65" s="45"/>
      <c r="I65" s="45"/>
      <c r="J65" s="45"/>
      <c r="K65" s="45"/>
      <c r="L65" s="45"/>
      <c r="M65" s="46"/>
      <c r="N65" s="46"/>
      <c r="O65" s="46"/>
    </row>
    <row r="66" spans="1:15" x14ac:dyDescent="0.3">
      <c r="A66" s="92"/>
      <c r="B66" s="58"/>
      <c r="C66" s="58"/>
      <c r="D66" s="135" t="str">
        <f t="shared" ref="D66:D129" si="2">IF(C66="","",IF(NOT(ISBLANK(B66)),IF(AND(B66&gt;=43556,C66&gt;=43556),C66-B66,0),""))</f>
        <v/>
      </c>
      <c r="E66" s="136" t="str">
        <f t="shared" si="1"/>
        <v/>
      </c>
      <c r="F66" s="45"/>
      <c r="G66" s="45"/>
      <c r="H66" s="45"/>
      <c r="I66" s="45"/>
      <c r="J66" s="45"/>
      <c r="K66" s="45"/>
      <c r="L66" s="45"/>
      <c r="M66" s="46"/>
      <c r="N66" s="46"/>
      <c r="O66" s="46"/>
    </row>
    <row r="67" spans="1:15" x14ac:dyDescent="0.3">
      <c r="A67" s="92"/>
      <c r="B67" s="58"/>
      <c r="C67" s="58"/>
      <c r="D67" s="135" t="str">
        <f t="shared" si="2"/>
        <v/>
      </c>
      <c r="E67" s="136" t="str">
        <f t="shared" ref="E67:E130" si="3">IF(C67&gt;=43556,C67+366,"")</f>
        <v/>
      </c>
      <c r="F67" s="45"/>
      <c r="G67" s="45"/>
      <c r="H67" s="45"/>
      <c r="I67" s="45"/>
      <c r="J67" s="45"/>
      <c r="K67" s="45"/>
      <c r="L67" s="45"/>
      <c r="M67" s="46"/>
      <c r="N67" s="46"/>
      <c r="O67" s="46"/>
    </row>
    <row r="68" spans="1:15" x14ac:dyDescent="0.3">
      <c r="A68" s="92"/>
      <c r="B68" s="58"/>
      <c r="C68" s="58"/>
      <c r="D68" s="135" t="str">
        <f t="shared" si="2"/>
        <v/>
      </c>
      <c r="E68" s="136" t="str">
        <f t="shared" si="3"/>
        <v/>
      </c>
      <c r="F68" s="45"/>
      <c r="G68" s="45"/>
      <c r="H68" s="45"/>
      <c r="I68" s="45"/>
      <c r="J68" s="45"/>
      <c r="K68" s="45"/>
      <c r="L68" s="45"/>
      <c r="M68" s="46"/>
      <c r="N68" s="46"/>
      <c r="O68" s="46"/>
    </row>
    <row r="69" spans="1:15" x14ac:dyDescent="0.3">
      <c r="A69" s="92"/>
      <c r="B69" s="58"/>
      <c r="C69" s="58"/>
      <c r="D69" s="135" t="str">
        <f t="shared" si="2"/>
        <v/>
      </c>
      <c r="E69" s="136" t="str">
        <f t="shared" si="3"/>
        <v/>
      </c>
      <c r="F69" s="45"/>
      <c r="G69" s="45"/>
      <c r="H69" s="45"/>
      <c r="I69" s="45"/>
      <c r="J69" s="45"/>
      <c r="K69" s="45"/>
      <c r="L69" s="45"/>
      <c r="M69" s="46"/>
      <c r="N69" s="46"/>
      <c r="O69" s="46"/>
    </row>
    <row r="70" spans="1:15" x14ac:dyDescent="0.3">
      <c r="A70" s="92"/>
      <c r="B70" s="58"/>
      <c r="C70" s="58"/>
      <c r="D70" s="135" t="str">
        <f t="shared" si="2"/>
        <v/>
      </c>
      <c r="E70" s="136" t="str">
        <f t="shared" si="3"/>
        <v/>
      </c>
      <c r="F70" s="45"/>
      <c r="G70" s="45"/>
      <c r="H70" s="45"/>
      <c r="I70" s="45"/>
      <c r="J70" s="45"/>
      <c r="K70" s="45"/>
      <c r="L70" s="45"/>
      <c r="M70" s="46"/>
      <c r="N70" s="46"/>
      <c r="O70" s="46"/>
    </row>
    <row r="71" spans="1:15" x14ac:dyDescent="0.3">
      <c r="A71" s="92"/>
      <c r="B71" s="58"/>
      <c r="C71" s="58"/>
      <c r="D71" s="135" t="str">
        <f t="shared" si="2"/>
        <v/>
      </c>
      <c r="E71" s="136" t="str">
        <f t="shared" si="3"/>
        <v/>
      </c>
      <c r="F71" s="45"/>
      <c r="G71" s="45"/>
      <c r="H71" s="45"/>
      <c r="I71" s="45"/>
      <c r="J71" s="45"/>
      <c r="K71" s="45"/>
      <c r="L71" s="45"/>
      <c r="M71" s="46"/>
      <c r="N71" s="46"/>
      <c r="O71" s="46"/>
    </row>
    <row r="72" spans="1:15" x14ac:dyDescent="0.3">
      <c r="A72" s="92"/>
      <c r="B72" s="58"/>
      <c r="C72" s="58"/>
      <c r="D72" s="135" t="str">
        <f t="shared" si="2"/>
        <v/>
      </c>
      <c r="E72" s="136" t="str">
        <f t="shared" si="3"/>
        <v/>
      </c>
      <c r="F72" s="45"/>
      <c r="G72" s="45"/>
      <c r="H72" s="45"/>
      <c r="I72" s="45"/>
      <c r="J72" s="45"/>
      <c r="K72" s="45"/>
      <c r="L72" s="45"/>
      <c r="M72" s="46"/>
      <c r="N72" s="46"/>
      <c r="O72" s="46"/>
    </row>
    <row r="73" spans="1:15" x14ac:dyDescent="0.3">
      <c r="A73" s="92"/>
      <c r="B73" s="58"/>
      <c r="C73" s="58"/>
      <c r="D73" s="135" t="str">
        <f t="shared" si="2"/>
        <v/>
      </c>
      <c r="E73" s="136" t="str">
        <f t="shared" si="3"/>
        <v/>
      </c>
      <c r="F73" s="45"/>
      <c r="G73" s="45"/>
      <c r="H73" s="45"/>
      <c r="I73" s="45"/>
      <c r="J73" s="45"/>
      <c r="K73" s="45"/>
      <c r="L73" s="45"/>
      <c r="M73" s="46"/>
      <c r="N73" s="46"/>
      <c r="O73" s="46"/>
    </row>
    <row r="74" spans="1:15" x14ac:dyDescent="0.3">
      <c r="A74" s="92"/>
      <c r="B74" s="58"/>
      <c r="C74" s="58"/>
      <c r="D74" s="135" t="str">
        <f t="shared" si="2"/>
        <v/>
      </c>
      <c r="E74" s="136" t="str">
        <f t="shared" si="3"/>
        <v/>
      </c>
      <c r="F74" s="45"/>
      <c r="G74" s="45"/>
      <c r="H74" s="45"/>
      <c r="I74" s="45"/>
      <c r="J74" s="45"/>
      <c r="K74" s="45"/>
      <c r="L74" s="45"/>
      <c r="M74" s="46"/>
      <c r="N74" s="46"/>
      <c r="O74" s="46"/>
    </row>
    <row r="75" spans="1:15" x14ac:dyDescent="0.3">
      <c r="A75" s="92"/>
      <c r="B75" s="58"/>
      <c r="C75" s="58"/>
      <c r="D75" s="135" t="str">
        <f t="shared" si="2"/>
        <v/>
      </c>
      <c r="E75" s="136" t="str">
        <f t="shared" si="3"/>
        <v/>
      </c>
      <c r="F75" s="45"/>
      <c r="G75" s="45"/>
      <c r="H75" s="45"/>
      <c r="I75" s="45"/>
      <c r="J75" s="45"/>
      <c r="K75" s="45"/>
      <c r="L75" s="45"/>
      <c r="M75" s="46"/>
      <c r="N75" s="46"/>
      <c r="O75" s="46"/>
    </row>
    <row r="76" spans="1:15" x14ac:dyDescent="0.3">
      <c r="A76" s="92"/>
      <c r="B76" s="58"/>
      <c r="C76" s="58"/>
      <c r="D76" s="135" t="str">
        <f t="shared" si="2"/>
        <v/>
      </c>
      <c r="E76" s="136" t="str">
        <f t="shared" si="3"/>
        <v/>
      </c>
      <c r="F76" s="45"/>
      <c r="G76" s="45"/>
      <c r="H76" s="45"/>
      <c r="I76" s="45"/>
      <c r="J76" s="45"/>
      <c r="K76" s="45"/>
      <c r="L76" s="45"/>
      <c r="M76" s="46"/>
      <c r="N76" s="46"/>
      <c r="O76" s="46"/>
    </row>
    <row r="77" spans="1:15" x14ac:dyDescent="0.3">
      <c r="A77" s="92"/>
      <c r="B77" s="58"/>
      <c r="C77" s="58"/>
      <c r="D77" s="135" t="str">
        <f t="shared" si="2"/>
        <v/>
      </c>
      <c r="E77" s="136" t="str">
        <f t="shared" si="3"/>
        <v/>
      </c>
      <c r="F77" s="45"/>
      <c r="G77" s="45"/>
      <c r="H77" s="45"/>
      <c r="I77" s="45"/>
      <c r="J77" s="45"/>
      <c r="K77" s="45"/>
      <c r="L77" s="45"/>
      <c r="M77" s="46"/>
      <c r="N77" s="46"/>
      <c r="O77" s="46"/>
    </row>
    <row r="78" spans="1:15" x14ac:dyDescent="0.3">
      <c r="A78" s="92"/>
      <c r="B78" s="58"/>
      <c r="C78" s="58"/>
      <c r="D78" s="135" t="str">
        <f t="shared" si="2"/>
        <v/>
      </c>
      <c r="E78" s="136" t="str">
        <f t="shared" si="3"/>
        <v/>
      </c>
      <c r="F78" s="45"/>
      <c r="G78" s="45"/>
      <c r="H78" s="45"/>
      <c r="I78" s="45"/>
      <c r="J78" s="45"/>
      <c r="K78" s="45"/>
      <c r="L78" s="45"/>
      <c r="M78" s="46"/>
      <c r="N78" s="46"/>
      <c r="O78" s="46"/>
    </row>
    <row r="79" spans="1:15" x14ac:dyDescent="0.3">
      <c r="A79" s="92"/>
      <c r="B79" s="58"/>
      <c r="C79" s="58"/>
      <c r="D79" s="135" t="str">
        <f t="shared" si="2"/>
        <v/>
      </c>
      <c r="E79" s="136" t="str">
        <f t="shared" si="3"/>
        <v/>
      </c>
      <c r="F79" s="45"/>
      <c r="G79" s="45"/>
      <c r="H79" s="45"/>
      <c r="I79" s="45"/>
      <c r="J79" s="45"/>
      <c r="K79" s="45"/>
      <c r="L79" s="45"/>
      <c r="M79" s="46"/>
      <c r="N79" s="46"/>
      <c r="O79" s="46"/>
    </row>
    <row r="80" spans="1:15" x14ac:dyDescent="0.3">
      <c r="A80" s="92"/>
      <c r="B80" s="58"/>
      <c r="C80" s="58"/>
      <c r="D80" s="135" t="str">
        <f t="shared" si="2"/>
        <v/>
      </c>
      <c r="E80" s="136" t="str">
        <f t="shared" si="3"/>
        <v/>
      </c>
      <c r="F80" s="45"/>
      <c r="G80" s="45"/>
      <c r="H80" s="45"/>
      <c r="I80" s="45"/>
      <c r="J80" s="45"/>
      <c r="K80" s="45"/>
      <c r="L80" s="45"/>
      <c r="M80" s="46"/>
      <c r="N80" s="46"/>
      <c r="O80" s="46"/>
    </row>
    <row r="81" spans="1:15" x14ac:dyDescent="0.3">
      <c r="A81" s="92"/>
      <c r="B81" s="58"/>
      <c r="C81" s="58"/>
      <c r="D81" s="135" t="str">
        <f t="shared" si="2"/>
        <v/>
      </c>
      <c r="E81" s="136" t="str">
        <f t="shared" si="3"/>
        <v/>
      </c>
      <c r="F81" s="45"/>
      <c r="G81" s="45"/>
      <c r="H81" s="45"/>
      <c r="I81" s="45"/>
      <c r="J81" s="45"/>
      <c r="K81" s="45"/>
      <c r="L81" s="45"/>
      <c r="M81" s="46"/>
      <c r="N81" s="46"/>
      <c r="O81" s="46"/>
    </row>
    <row r="82" spans="1:15" x14ac:dyDescent="0.3">
      <c r="A82" s="92"/>
      <c r="B82" s="58"/>
      <c r="C82" s="58"/>
      <c r="D82" s="135" t="str">
        <f t="shared" si="2"/>
        <v/>
      </c>
      <c r="E82" s="136" t="str">
        <f t="shared" si="3"/>
        <v/>
      </c>
      <c r="F82" s="45"/>
      <c r="G82" s="45"/>
      <c r="H82" s="45"/>
      <c r="I82" s="45"/>
      <c r="J82" s="45"/>
      <c r="K82" s="45"/>
      <c r="L82" s="45"/>
      <c r="M82" s="46"/>
      <c r="N82" s="46"/>
      <c r="O82" s="46"/>
    </row>
    <row r="83" spans="1:15" x14ac:dyDescent="0.3">
      <c r="A83" s="92"/>
      <c r="B83" s="58"/>
      <c r="C83" s="58"/>
      <c r="D83" s="135" t="str">
        <f t="shared" si="2"/>
        <v/>
      </c>
      <c r="E83" s="136" t="str">
        <f t="shared" si="3"/>
        <v/>
      </c>
      <c r="F83" s="45"/>
      <c r="G83" s="45"/>
      <c r="H83" s="45"/>
      <c r="I83" s="45"/>
      <c r="J83" s="45"/>
      <c r="K83" s="45"/>
      <c r="L83" s="45"/>
      <c r="M83" s="46"/>
      <c r="N83" s="46"/>
      <c r="O83" s="46"/>
    </row>
    <row r="84" spans="1:15" x14ac:dyDescent="0.3">
      <c r="A84" s="92"/>
      <c r="B84" s="58"/>
      <c r="C84" s="58"/>
      <c r="D84" s="135" t="str">
        <f t="shared" si="2"/>
        <v/>
      </c>
      <c r="E84" s="136" t="str">
        <f t="shared" si="3"/>
        <v/>
      </c>
      <c r="F84" s="45"/>
      <c r="G84" s="45"/>
      <c r="H84" s="45"/>
      <c r="I84" s="45"/>
      <c r="J84" s="45"/>
      <c r="K84" s="45"/>
      <c r="L84" s="45"/>
      <c r="M84" s="46"/>
      <c r="N84" s="46"/>
      <c r="O84" s="46"/>
    </row>
    <row r="85" spans="1:15" x14ac:dyDescent="0.3">
      <c r="A85" s="92"/>
      <c r="B85" s="58"/>
      <c r="C85" s="58"/>
      <c r="D85" s="135" t="str">
        <f t="shared" si="2"/>
        <v/>
      </c>
      <c r="E85" s="136" t="str">
        <f t="shared" si="3"/>
        <v/>
      </c>
      <c r="F85" s="45"/>
      <c r="G85" s="45"/>
      <c r="H85" s="45"/>
      <c r="I85" s="45"/>
      <c r="J85" s="45"/>
      <c r="K85" s="45"/>
      <c r="L85" s="45"/>
      <c r="M85" s="46"/>
      <c r="N85" s="46"/>
      <c r="O85" s="46"/>
    </row>
    <row r="86" spans="1:15" x14ac:dyDescent="0.3">
      <c r="A86" s="92"/>
      <c r="B86" s="58"/>
      <c r="C86" s="58"/>
      <c r="D86" s="135" t="str">
        <f t="shared" si="2"/>
        <v/>
      </c>
      <c r="E86" s="136" t="str">
        <f t="shared" si="3"/>
        <v/>
      </c>
      <c r="F86" s="45"/>
      <c r="G86" s="45"/>
      <c r="H86" s="45"/>
      <c r="I86" s="45"/>
      <c r="J86" s="45"/>
      <c r="K86" s="45"/>
      <c r="L86" s="45"/>
      <c r="M86" s="46"/>
      <c r="N86" s="46"/>
      <c r="O86" s="46"/>
    </row>
    <row r="87" spans="1:15" x14ac:dyDescent="0.3">
      <c r="A87" s="92"/>
      <c r="B87" s="58"/>
      <c r="C87" s="58"/>
      <c r="D87" s="135" t="str">
        <f t="shared" si="2"/>
        <v/>
      </c>
      <c r="E87" s="136" t="str">
        <f t="shared" si="3"/>
        <v/>
      </c>
      <c r="F87" s="45"/>
      <c r="G87" s="45"/>
      <c r="H87" s="45"/>
      <c r="I87" s="45"/>
      <c r="J87" s="45"/>
      <c r="K87" s="45"/>
      <c r="L87" s="45"/>
      <c r="M87" s="46"/>
      <c r="N87" s="46"/>
      <c r="O87" s="46"/>
    </row>
    <row r="88" spans="1:15" x14ac:dyDescent="0.3">
      <c r="A88" s="92"/>
      <c r="B88" s="58"/>
      <c r="C88" s="58"/>
      <c r="D88" s="135" t="str">
        <f t="shared" si="2"/>
        <v/>
      </c>
      <c r="E88" s="136" t="str">
        <f t="shared" si="3"/>
        <v/>
      </c>
      <c r="F88" s="45"/>
      <c r="G88" s="45"/>
      <c r="H88" s="45"/>
      <c r="I88" s="45"/>
      <c r="J88" s="45"/>
      <c r="K88" s="45"/>
      <c r="L88" s="45"/>
      <c r="M88" s="46"/>
      <c r="N88" s="46"/>
      <c r="O88" s="46"/>
    </row>
    <row r="89" spans="1:15" x14ac:dyDescent="0.3">
      <c r="A89" s="92"/>
      <c r="B89" s="58"/>
      <c r="C89" s="58"/>
      <c r="D89" s="135" t="str">
        <f t="shared" si="2"/>
        <v/>
      </c>
      <c r="E89" s="136" t="str">
        <f t="shared" si="3"/>
        <v/>
      </c>
      <c r="F89" s="45"/>
      <c r="G89" s="45"/>
      <c r="H89" s="45"/>
      <c r="I89" s="45"/>
      <c r="J89" s="45"/>
      <c r="K89" s="45"/>
      <c r="L89" s="45"/>
      <c r="M89" s="46"/>
      <c r="N89" s="46"/>
      <c r="O89" s="46"/>
    </row>
    <row r="90" spans="1:15" x14ac:dyDescent="0.3">
      <c r="A90" s="92"/>
      <c r="B90" s="58"/>
      <c r="C90" s="58"/>
      <c r="D90" s="135" t="str">
        <f t="shared" si="2"/>
        <v/>
      </c>
      <c r="E90" s="136" t="str">
        <f t="shared" si="3"/>
        <v/>
      </c>
      <c r="F90" s="45"/>
      <c r="G90" s="45"/>
      <c r="H90" s="45"/>
      <c r="I90" s="45"/>
      <c r="J90" s="45"/>
      <c r="K90" s="45"/>
      <c r="L90" s="45"/>
      <c r="M90" s="46"/>
      <c r="N90" s="46"/>
      <c r="O90" s="46"/>
    </row>
    <row r="91" spans="1:15" x14ac:dyDescent="0.3">
      <c r="A91" s="92"/>
      <c r="B91" s="58"/>
      <c r="C91" s="58"/>
      <c r="D91" s="135" t="str">
        <f t="shared" si="2"/>
        <v/>
      </c>
      <c r="E91" s="136" t="str">
        <f t="shared" si="3"/>
        <v/>
      </c>
      <c r="F91" s="45"/>
      <c r="G91" s="45"/>
      <c r="H91" s="45"/>
      <c r="I91" s="45"/>
      <c r="J91" s="45"/>
      <c r="K91" s="45"/>
      <c r="L91" s="45"/>
      <c r="M91" s="46"/>
      <c r="N91" s="46"/>
      <c r="O91" s="46"/>
    </row>
    <row r="92" spans="1:15" x14ac:dyDescent="0.3">
      <c r="A92" s="92"/>
      <c r="B92" s="58"/>
      <c r="C92" s="58"/>
      <c r="D92" s="135" t="str">
        <f t="shared" si="2"/>
        <v/>
      </c>
      <c r="E92" s="136" t="str">
        <f t="shared" si="3"/>
        <v/>
      </c>
      <c r="F92" s="45"/>
      <c r="G92" s="45"/>
      <c r="H92" s="45"/>
      <c r="I92" s="45"/>
      <c r="J92" s="45"/>
      <c r="K92" s="45"/>
      <c r="L92" s="45"/>
      <c r="M92" s="46"/>
      <c r="N92" s="46"/>
      <c r="O92" s="46"/>
    </row>
    <row r="93" spans="1:15" x14ac:dyDescent="0.3">
      <c r="A93" s="92"/>
      <c r="B93" s="58"/>
      <c r="C93" s="58"/>
      <c r="D93" s="135" t="str">
        <f t="shared" si="2"/>
        <v/>
      </c>
      <c r="E93" s="136" t="str">
        <f t="shared" si="3"/>
        <v/>
      </c>
      <c r="F93" s="45"/>
      <c r="G93" s="45"/>
      <c r="H93" s="45"/>
      <c r="I93" s="45"/>
      <c r="J93" s="45"/>
      <c r="K93" s="45"/>
      <c r="L93" s="45"/>
      <c r="M93" s="46"/>
      <c r="N93" s="46"/>
      <c r="O93" s="46"/>
    </row>
    <row r="94" spans="1:15" x14ac:dyDescent="0.3">
      <c r="A94" s="92"/>
      <c r="B94" s="58"/>
      <c r="C94" s="58"/>
      <c r="D94" s="135" t="str">
        <f t="shared" si="2"/>
        <v/>
      </c>
      <c r="E94" s="136" t="str">
        <f t="shared" si="3"/>
        <v/>
      </c>
      <c r="F94" s="45"/>
      <c r="G94" s="45"/>
      <c r="H94" s="45"/>
      <c r="I94" s="45"/>
      <c r="J94" s="45"/>
      <c r="K94" s="45"/>
      <c r="L94" s="45"/>
      <c r="M94" s="46"/>
      <c r="N94" s="46"/>
      <c r="O94" s="46"/>
    </row>
    <row r="95" spans="1:15" x14ac:dyDescent="0.3">
      <c r="A95" s="92"/>
      <c r="B95" s="58"/>
      <c r="C95" s="58"/>
      <c r="D95" s="135" t="str">
        <f t="shared" si="2"/>
        <v/>
      </c>
      <c r="E95" s="136" t="str">
        <f t="shared" si="3"/>
        <v/>
      </c>
      <c r="F95" s="45"/>
      <c r="G95" s="45"/>
      <c r="H95" s="45"/>
      <c r="I95" s="45"/>
      <c r="J95" s="45"/>
      <c r="K95" s="45"/>
      <c r="L95" s="45"/>
      <c r="M95" s="46"/>
      <c r="N95" s="46"/>
      <c r="O95" s="46"/>
    </row>
    <row r="96" spans="1:15" x14ac:dyDescent="0.3">
      <c r="A96" s="92"/>
      <c r="B96" s="58"/>
      <c r="C96" s="58"/>
      <c r="D96" s="135" t="str">
        <f t="shared" si="2"/>
        <v/>
      </c>
      <c r="E96" s="136" t="str">
        <f t="shared" si="3"/>
        <v/>
      </c>
      <c r="F96" s="45"/>
      <c r="G96" s="45"/>
      <c r="H96" s="45"/>
      <c r="I96" s="45"/>
      <c r="J96" s="45"/>
      <c r="K96" s="45"/>
      <c r="L96" s="45"/>
      <c r="M96" s="46"/>
      <c r="N96" s="46"/>
      <c r="O96" s="46"/>
    </row>
    <row r="97" spans="1:15" x14ac:dyDescent="0.3">
      <c r="A97" s="92"/>
      <c r="B97" s="58"/>
      <c r="C97" s="58"/>
      <c r="D97" s="135" t="str">
        <f t="shared" si="2"/>
        <v/>
      </c>
      <c r="E97" s="136" t="str">
        <f t="shared" si="3"/>
        <v/>
      </c>
      <c r="F97" s="45"/>
      <c r="G97" s="45"/>
      <c r="H97" s="45"/>
      <c r="I97" s="45"/>
      <c r="J97" s="45"/>
      <c r="K97" s="45"/>
      <c r="L97" s="45"/>
      <c r="M97" s="46"/>
      <c r="N97" s="46"/>
      <c r="O97" s="46"/>
    </row>
    <row r="98" spans="1:15" x14ac:dyDescent="0.3">
      <c r="A98" s="92"/>
      <c r="B98" s="58"/>
      <c r="C98" s="58"/>
      <c r="D98" s="135" t="str">
        <f t="shared" si="2"/>
        <v/>
      </c>
      <c r="E98" s="136" t="str">
        <f t="shared" si="3"/>
        <v/>
      </c>
      <c r="F98" s="45"/>
      <c r="G98" s="45"/>
      <c r="H98" s="45"/>
      <c r="I98" s="45"/>
      <c r="J98" s="45"/>
      <c r="K98" s="45"/>
      <c r="L98" s="45"/>
      <c r="M98" s="46"/>
      <c r="N98" s="46"/>
      <c r="O98" s="46"/>
    </row>
    <row r="99" spans="1:15" x14ac:dyDescent="0.3">
      <c r="A99" s="92"/>
      <c r="B99" s="58"/>
      <c r="C99" s="58"/>
      <c r="D99" s="135" t="str">
        <f t="shared" si="2"/>
        <v/>
      </c>
      <c r="E99" s="136" t="str">
        <f t="shared" si="3"/>
        <v/>
      </c>
      <c r="F99" s="45"/>
      <c r="G99" s="45"/>
      <c r="H99" s="45"/>
      <c r="I99" s="45"/>
      <c r="J99" s="45"/>
      <c r="K99" s="45"/>
      <c r="L99" s="45"/>
      <c r="M99" s="46"/>
      <c r="N99" s="46"/>
      <c r="O99" s="46"/>
    </row>
    <row r="100" spans="1:15" x14ac:dyDescent="0.3">
      <c r="A100" s="92"/>
      <c r="B100" s="58"/>
      <c r="C100" s="58"/>
      <c r="D100" s="135" t="str">
        <f t="shared" si="2"/>
        <v/>
      </c>
      <c r="E100" s="136" t="str">
        <f t="shared" si="3"/>
        <v/>
      </c>
      <c r="F100" s="45"/>
      <c r="G100" s="45"/>
      <c r="H100" s="45"/>
      <c r="I100" s="45"/>
      <c r="J100" s="45"/>
      <c r="K100" s="45"/>
      <c r="L100" s="45"/>
      <c r="M100" s="46"/>
      <c r="N100" s="46"/>
      <c r="O100" s="46"/>
    </row>
    <row r="101" spans="1:15" x14ac:dyDescent="0.3">
      <c r="A101" s="92"/>
      <c r="B101" s="58"/>
      <c r="C101" s="58"/>
      <c r="D101" s="135" t="str">
        <f t="shared" si="2"/>
        <v/>
      </c>
      <c r="E101" s="136" t="str">
        <f t="shared" si="3"/>
        <v/>
      </c>
      <c r="F101" s="45"/>
      <c r="G101" s="45"/>
      <c r="H101" s="45"/>
      <c r="I101" s="45"/>
      <c r="J101" s="45"/>
      <c r="K101" s="45"/>
      <c r="L101" s="45"/>
      <c r="M101" s="46"/>
      <c r="N101" s="46"/>
      <c r="O101" s="46"/>
    </row>
    <row r="102" spans="1:15" x14ac:dyDescent="0.3">
      <c r="A102" s="92"/>
      <c r="B102" s="58"/>
      <c r="C102" s="58"/>
      <c r="D102" s="135" t="str">
        <f t="shared" si="2"/>
        <v/>
      </c>
      <c r="E102" s="136" t="str">
        <f t="shared" si="3"/>
        <v/>
      </c>
      <c r="F102" s="45"/>
      <c r="G102" s="45"/>
      <c r="H102" s="45"/>
      <c r="I102" s="45"/>
      <c r="J102" s="45"/>
      <c r="K102" s="45"/>
      <c r="L102" s="45"/>
      <c r="M102" s="46"/>
      <c r="N102" s="46"/>
      <c r="O102" s="46"/>
    </row>
    <row r="103" spans="1:15" x14ac:dyDescent="0.3">
      <c r="A103" s="92"/>
      <c r="B103" s="58"/>
      <c r="C103" s="58"/>
      <c r="D103" s="135" t="str">
        <f t="shared" si="2"/>
        <v/>
      </c>
      <c r="E103" s="136" t="str">
        <f t="shared" si="3"/>
        <v/>
      </c>
      <c r="F103" s="45"/>
      <c r="G103" s="45"/>
      <c r="H103" s="45"/>
      <c r="I103" s="45"/>
      <c r="J103" s="45"/>
      <c r="K103" s="45"/>
      <c r="L103" s="45"/>
      <c r="M103" s="46"/>
      <c r="N103" s="46"/>
      <c r="O103" s="46"/>
    </row>
    <row r="104" spans="1:15" x14ac:dyDescent="0.3">
      <c r="A104" s="92"/>
      <c r="B104" s="58"/>
      <c r="C104" s="58"/>
      <c r="D104" s="135" t="str">
        <f t="shared" si="2"/>
        <v/>
      </c>
      <c r="E104" s="136" t="str">
        <f t="shared" si="3"/>
        <v/>
      </c>
      <c r="F104" s="45"/>
      <c r="G104" s="45"/>
      <c r="H104" s="45"/>
      <c r="I104" s="45"/>
      <c r="J104" s="45"/>
      <c r="K104" s="45"/>
      <c r="L104" s="45"/>
      <c r="M104" s="46"/>
      <c r="N104" s="46"/>
      <c r="O104" s="46"/>
    </row>
    <row r="105" spans="1:15" x14ac:dyDescent="0.3">
      <c r="A105" s="92"/>
      <c r="B105" s="58"/>
      <c r="C105" s="58"/>
      <c r="D105" s="135" t="str">
        <f t="shared" si="2"/>
        <v/>
      </c>
      <c r="E105" s="136" t="str">
        <f t="shared" si="3"/>
        <v/>
      </c>
      <c r="F105" s="45"/>
      <c r="G105" s="45"/>
      <c r="H105" s="45"/>
      <c r="I105" s="45"/>
      <c r="J105" s="45"/>
      <c r="K105" s="45"/>
      <c r="L105" s="45"/>
      <c r="M105" s="46"/>
      <c r="N105" s="46"/>
      <c r="O105" s="46"/>
    </row>
    <row r="106" spans="1:15" x14ac:dyDescent="0.3">
      <c r="A106" s="92"/>
      <c r="B106" s="58"/>
      <c r="C106" s="58"/>
      <c r="D106" s="135" t="str">
        <f t="shared" si="2"/>
        <v/>
      </c>
      <c r="E106" s="136" t="str">
        <f t="shared" si="3"/>
        <v/>
      </c>
      <c r="F106" s="45"/>
      <c r="G106" s="45"/>
      <c r="H106" s="45"/>
      <c r="I106" s="45"/>
      <c r="J106" s="45"/>
      <c r="K106" s="45"/>
      <c r="L106" s="45"/>
      <c r="M106" s="46"/>
      <c r="N106" s="46"/>
      <c r="O106" s="46"/>
    </row>
    <row r="107" spans="1:15" x14ac:dyDescent="0.3">
      <c r="A107" s="92"/>
      <c r="B107" s="58"/>
      <c r="C107" s="58"/>
      <c r="D107" s="135" t="str">
        <f t="shared" si="2"/>
        <v/>
      </c>
      <c r="E107" s="136" t="str">
        <f t="shared" si="3"/>
        <v/>
      </c>
      <c r="F107" s="45"/>
      <c r="G107" s="45"/>
      <c r="H107" s="45"/>
      <c r="I107" s="45"/>
      <c r="J107" s="45"/>
      <c r="K107" s="45"/>
      <c r="L107" s="45"/>
      <c r="M107" s="46"/>
      <c r="N107" s="46"/>
      <c r="O107" s="46"/>
    </row>
    <row r="108" spans="1:15" x14ac:dyDescent="0.3">
      <c r="A108" s="92"/>
      <c r="B108" s="58"/>
      <c r="C108" s="58"/>
      <c r="D108" s="135" t="str">
        <f t="shared" si="2"/>
        <v/>
      </c>
      <c r="E108" s="136" t="str">
        <f t="shared" si="3"/>
        <v/>
      </c>
      <c r="F108" s="45"/>
      <c r="G108" s="45"/>
      <c r="H108" s="45"/>
      <c r="I108" s="45"/>
      <c r="J108" s="45"/>
      <c r="K108" s="45"/>
      <c r="L108" s="45"/>
      <c r="M108" s="46"/>
      <c r="N108" s="46"/>
      <c r="O108" s="46"/>
    </row>
    <row r="109" spans="1:15" x14ac:dyDescent="0.3">
      <c r="A109" s="92"/>
      <c r="B109" s="58"/>
      <c r="C109" s="58"/>
      <c r="D109" s="135" t="str">
        <f t="shared" si="2"/>
        <v/>
      </c>
      <c r="E109" s="136" t="str">
        <f t="shared" si="3"/>
        <v/>
      </c>
      <c r="F109" s="45"/>
      <c r="G109" s="45"/>
      <c r="H109" s="45"/>
      <c r="I109" s="45"/>
      <c r="J109" s="45"/>
      <c r="K109" s="45"/>
      <c r="L109" s="45"/>
      <c r="M109" s="46"/>
      <c r="N109" s="46"/>
      <c r="O109" s="46"/>
    </row>
    <row r="110" spans="1:15" x14ac:dyDescent="0.3">
      <c r="A110" s="92"/>
      <c r="B110" s="58"/>
      <c r="C110" s="58"/>
      <c r="D110" s="135" t="str">
        <f t="shared" si="2"/>
        <v/>
      </c>
      <c r="E110" s="136" t="str">
        <f t="shared" si="3"/>
        <v/>
      </c>
      <c r="F110" s="45"/>
      <c r="G110" s="45"/>
      <c r="H110" s="45"/>
      <c r="I110" s="45"/>
      <c r="J110" s="45"/>
      <c r="K110" s="45"/>
      <c r="L110" s="45"/>
      <c r="M110" s="46"/>
      <c r="N110" s="46"/>
      <c r="O110" s="46"/>
    </row>
    <row r="111" spans="1:15" x14ac:dyDescent="0.3">
      <c r="A111" s="92"/>
      <c r="B111" s="58"/>
      <c r="C111" s="58"/>
      <c r="D111" s="135" t="str">
        <f t="shared" si="2"/>
        <v/>
      </c>
      <c r="E111" s="136" t="str">
        <f t="shared" si="3"/>
        <v/>
      </c>
      <c r="F111" s="45"/>
      <c r="G111" s="45"/>
      <c r="H111" s="45"/>
      <c r="I111" s="45"/>
      <c r="J111" s="45"/>
      <c r="K111" s="45"/>
      <c r="L111" s="45"/>
      <c r="M111" s="46"/>
      <c r="N111" s="46"/>
      <c r="O111" s="46"/>
    </row>
    <row r="112" spans="1:15" x14ac:dyDescent="0.3">
      <c r="A112" s="92"/>
      <c r="B112" s="58"/>
      <c r="C112" s="58"/>
      <c r="D112" s="135" t="str">
        <f t="shared" si="2"/>
        <v/>
      </c>
      <c r="E112" s="136" t="str">
        <f t="shared" si="3"/>
        <v/>
      </c>
      <c r="F112" s="45"/>
      <c r="G112" s="45"/>
      <c r="H112" s="45"/>
      <c r="I112" s="45"/>
      <c r="J112" s="45"/>
      <c r="K112" s="45"/>
      <c r="L112" s="45"/>
      <c r="M112" s="46"/>
      <c r="N112" s="46"/>
      <c r="O112" s="46"/>
    </row>
    <row r="113" spans="1:15" x14ac:dyDescent="0.3">
      <c r="A113" s="92"/>
      <c r="B113" s="58"/>
      <c r="C113" s="58"/>
      <c r="D113" s="135" t="str">
        <f t="shared" si="2"/>
        <v/>
      </c>
      <c r="E113" s="136" t="str">
        <f t="shared" si="3"/>
        <v/>
      </c>
      <c r="F113" s="45"/>
      <c r="G113" s="45"/>
      <c r="H113" s="45"/>
      <c r="I113" s="45"/>
      <c r="J113" s="45"/>
      <c r="K113" s="45"/>
      <c r="L113" s="45"/>
      <c r="M113" s="46"/>
      <c r="N113" s="46"/>
      <c r="O113" s="46"/>
    </row>
    <row r="114" spans="1:15" x14ac:dyDescent="0.3">
      <c r="A114" s="92"/>
      <c r="B114" s="58"/>
      <c r="C114" s="58"/>
      <c r="D114" s="135" t="str">
        <f t="shared" si="2"/>
        <v/>
      </c>
      <c r="E114" s="136" t="str">
        <f t="shared" si="3"/>
        <v/>
      </c>
      <c r="F114" s="45"/>
      <c r="G114" s="45"/>
      <c r="H114" s="45"/>
      <c r="I114" s="45"/>
      <c r="J114" s="45"/>
      <c r="K114" s="45"/>
      <c r="L114" s="45"/>
      <c r="M114" s="46"/>
      <c r="N114" s="46"/>
      <c r="O114" s="46"/>
    </row>
    <row r="115" spans="1:15" x14ac:dyDescent="0.3">
      <c r="A115" s="92"/>
      <c r="B115" s="58"/>
      <c r="C115" s="58"/>
      <c r="D115" s="135" t="str">
        <f t="shared" si="2"/>
        <v/>
      </c>
      <c r="E115" s="136" t="str">
        <f t="shared" si="3"/>
        <v/>
      </c>
      <c r="F115" s="45"/>
      <c r="G115" s="45"/>
      <c r="H115" s="45"/>
      <c r="I115" s="45"/>
      <c r="J115" s="45"/>
      <c r="K115" s="45"/>
      <c r="L115" s="45"/>
      <c r="M115" s="46"/>
      <c r="N115" s="46"/>
      <c r="O115" s="46"/>
    </row>
    <row r="116" spans="1:15" x14ac:dyDescent="0.3">
      <c r="A116" s="92"/>
      <c r="B116" s="58"/>
      <c r="C116" s="58"/>
      <c r="D116" s="135" t="str">
        <f t="shared" si="2"/>
        <v/>
      </c>
      <c r="E116" s="136" t="str">
        <f t="shared" si="3"/>
        <v/>
      </c>
      <c r="F116" s="45"/>
      <c r="G116" s="45"/>
      <c r="H116" s="45"/>
      <c r="I116" s="45"/>
      <c r="J116" s="45"/>
      <c r="K116" s="45"/>
      <c r="L116" s="45"/>
      <c r="M116" s="46"/>
      <c r="N116" s="46"/>
      <c r="O116" s="46"/>
    </row>
    <row r="117" spans="1:15" x14ac:dyDescent="0.3">
      <c r="A117" s="92"/>
      <c r="B117" s="58"/>
      <c r="C117" s="58"/>
      <c r="D117" s="135" t="str">
        <f t="shared" si="2"/>
        <v/>
      </c>
      <c r="E117" s="136" t="str">
        <f t="shared" si="3"/>
        <v/>
      </c>
      <c r="F117" s="45"/>
      <c r="G117" s="45"/>
      <c r="H117" s="45"/>
      <c r="I117" s="45"/>
      <c r="J117" s="45"/>
      <c r="K117" s="45"/>
      <c r="L117" s="45"/>
      <c r="M117" s="46"/>
      <c r="N117" s="46"/>
      <c r="O117" s="46"/>
    </row>
    <row r="118" spans="1:15" x14ac:dyDescent="0.3">
      <c r="A118" s="92"/>
      <c r="B118" s="58"/>
      <c r="C118" s="58"/>
      <c r="D118" s="135" t="str">
        <f t="shared" si="2"/>
        <v/>
      </c>
      <c r="E118" s="136" t="str">
        <f t="shared" si="3"/>
        <v/>
      </c>
      <c r="F118" s="45"/>
      <c r="G118" s="45"/>
      <c r="H118" s="45"/>
      <c r="I118" s="45"/>
      <c r="J118" s="45"/>
      <c r="K118" s="45"/>
      <c r="L118" s="45"/>
      <c r="M118" s="46"/>
      <c r="N118" s="46"/>
      <c r="O118" s="46"/>
    </row>
    <row r="119" spans="1:15" x14ac:dyDescent="0.3">
      <c r="A119" s="92"/>
      <c r="B119" s="58"/>
      <c r="C119" s="58"/>
      <c r="D119" s="135" t="str">
        <f t="shared" si="2"/>
        <v/>
      </c>
      <c r="E119" s="136" t="str">
        <f t="shared" si="3"/>
        <v/>
      </c>
      <c r="F119" s="45"/>
      <c r="G119" s="45"/>
      <c r="H119" s="45"/>
      <c r="I119" s="45"/>
      <c r="J119" s="45"/>
      <c r="K119" s="45"/>
      <c r="L119" s="45"/>
      <c r="M119" s="46"/>
      <c r="N119" s="46"/>
      <c r="O119" s="46"/>
    </row>
    <row r="120" spans="1:15" x14ac:dyDescent="0.3">
      <c r="A120" s="92"/>
      <c r="B120" s="58"/>
      <c r="C120" s="58"/>
      <c r="D120" s="135" t="str">
        <f t="shared" si="2"/>
        <v/>
      </c>
      <c r="E120" s="136" t="str">
        <f t="shared" si="3"/>
        <v/>
      </c>
      <c r="F120" s="45"/>
      <c r="G120" s="45"/>
      <c r="H120" s="45"/>
      <c r="I120" s="45"/>
      <c r="J120" s="45"/>
      <c r="K120" s="45"/>
      <c r="L120" s="45"/>
      <c r="M120" s="46"/>
      <c r="N120" s="46"/>
      <c r="O120" s="46"/>
    </row>
    <row r="121" spans="1:15" x14ac:dyDescent="0.3">
      <c r="A121" s="92"/>
      <c r="B121" s="58"/>
      <c r="C121" s="58"/>
      <c r="D121" s="135" t="str">
        <f t="shared" si="2"/>
        <v/>
      </c>
      <c r="E121" s="136" t="str">
        <f t="shared" si="3"/>
        <v/>
      </c>
      <c r="F121" s="45"/>
      <c r="G121" s="45"/>
      <c r="H121" s="45"/>
      <c r="I121" s="45"/>
      <c r="J121" s="45"/>
      <c r="K121" s="45"/>
      <c r="L121" s="45"/>
      <c r="M121" s="46"/>
      <c r="N121" s="46"/>
      <c r="O121" s="46"/>
    </row>
    <row r="122" spans="1:15" x14ac:dyDescent="0.3">
      <c r="A122" s="92"/>
      <c r="B122" s="58"/>
      <c r="C122" s="58"/>
      <c r="D122" s="135" t="str">
        <f t="shared" si="2"/>
        <v/>
      </c>
      <c r="E122" s="136" t="str">
        <f t="shared" si="3"/>
        <v/>
      </c>
      <c r="F122" s="45"/>
      <c r="G122" s="45"/>
      <c r="H122" s="45"/>
      <c r="I122" s="45"/>
      <c r="J122" s="45"/>
      <c r="K122" s="45"/>
      <c r="L122" s="45"/>
      <c r="M122" s="46"/>
      <c r="N122" s="46"/>
      <c r="O122" s="46"/>
    </row>
    <row r="123" spans="1:15" x14ac:dyDescent="0.3">
      <c r="A123" s="92"/>
      <c r="B123" s="58"/>
      <c r="C123" s="58"/>
      <c r="D123" s="135" t="str">
        <f t="shared" si="2"/>
        <v/>
      </c>
      <c r="E123" s="136" t="str">
        <f t="shared" si="3"/>
        <v/>
      </c>
      <c r="F123" s="45"/>
      <c r="G123" s="45"/>
      <c r="H123" s="45"/>
      <c r="I123" s="45"/>
      <c r="J123" s="45"/>
      <c r="K123" s="45"/>
      <c r="L123" s="45"/>
      <c r="M123" s="46"/>
      <c r="N123" s="46"/>
      <c r="O123" s="46"/>
    </row>
    <row r="124" spans="1:15" x14ac:dyDescent="0.3">
      <c r="A124" s="92"/>
      <c r="B124" s="58"/>
      <c r="C124" s="58"/>
      <c r="D124" s="135" t="str">
        <f t="shared" si="2"/>
        <v/>
      </c>
      <c r="E124" s="136" t="str">
        <f t="shared" si="3"/>
        <v/>
      </c>
      <c r="F124" s="45"/>
      <c r="G124" s="45"/>
      <c r="H124" s="45"/>
      <c r="I124" s="45"/>
      <c r="J124" s="45"/>
      <c r="K124" s="45"/>
      <c r="L124" s="45"/>
      <c r="M124" s="46"/>
      <c r="N124" s="46"/>
      <c r="O124" s="46"/>
    </row>
    <row r="125" spans="1:15" x14ac:dyDescent="0.3">
      <c r="A125" s="92"/>
      <c r="B125" s="58"/>
      <c r="C125" s="58"/>
      <c r="D125" s="135" t="str">
        <f t="shared" si="2"/>
        <v/>
      </c>
      <c r="E125" s="136" t="str">
        <f t="shared" si="3"/>
        <v/>
      </c>
      <c r="F125" s="45"/>
      <c r="G125" s="45"/>
      <c r="H125" s="45"/>
      <c r="I125" s="45"/>
      <c r="J125" s="45"/>
      <c r="K125" s="45"/>
      <c r="L125" s="45"/>
      <c r="M125" s="46"/>
      <c r="N125" s="46"/>
      <c r="O125" s="46"/>
    </row>
    <row r="126" spans="1:15" x14ac:dyDescent="0.3">
      <c r="A126" s="92"/>
      <c r="B126" s="58"/>
      <c r="C126" s="58"/>
      <c r="D126" s="135" t="str">
        <f t="shared" si="2"/>
        <v/>
      </c>
      <c r="E126" s="136" t="str">
        <f t="shared" si="3"/>
        <v/>
      </c>
      <c r="F126" s="45"/>
      <c r="G126" s="45"/>
      <c r="H126" s="45"/>
      <c r="I126" s="45"/>
      <c r="J126" s="45"/>
      <c r="K126" s="45"/>
      <c r="L126" s="45"/>
      <c r="M126" s="46"/>
      <c r="N126" s="46"/>
      <c r="O126" s="46"/>
    </row>
    <row r="127" spans="1:15" x14ac:dyDescent="0.3">
      <c r="A127" s="92"/>
      <c r="B127" s="58"/>
      <c r="C127" s="58"/>
      <c r="D127" s="135" t="str">
        <f t="shared" si="2"/>
        <v/>
      </c>
      <c r="E127" s="136" t="str">
        <f t="shared" si="3"/>
        <v/>
      </c>
      <c r="F127" s="45"/>
      <c r="G127" s="45"/>
      <c r="H127" s="45"/>
      <c r="I127" s="45"/>
      <c r="J127" s="45"/>
      <c r="K127" s="45"/>
      <c r="L127" s="45"/>
      <c r="M127" s="46"/>
      <c r="N127" s="46"/>
      <c r="O127" s="46"/>
    </row>
    <row r="128" spans="1:15" x14ac:dyDescent="0.3">
      <c r="A128" s="92"/>
      <c r="B128" s="58"/>
      <c r="C128" s="58"/>
      <c r="D128" s="135" t="str">
        <f t="shared" si="2"/>
        <v/>
      </c>
      <c r="E128" s="136" t="str">
        <f t="shared" si="3"/>
        <v/>
      </c>
      <c r="F128" s="45"/>
      <c r="G128" s="45"/>
      <c r="H128" s="45"/>
      <c r="I128" s="45"/>
      <c r="J128" s="45"/>
      <c r="K128" s="45"/>
      <c r="L128" s="45"/>
      <c r="M128" s="46"/>
      <c r="N128" s="46"/>
      <c r="O128" s="46"/>
    </row>
    <row r="129" spans="1:15" x14ac:dyDescent="0.3">
      <c r="A129" s="92"/>
      <c r="B129" s="58"/>
      <c r="C129" s="58"/>
      <c r="D129" s="135" t="str">
        <f t="shared" si="2"/>
        <v/>
      </c>
      <c r="E129" s="136" t="str">
        <f t="shared" si="3"/>
        <v/>
      </c>
      <c r="F129" s="45"/>
      <c r="G129" s="45"/>
      <c r="H129" s="45"/>
      <c r="I129" s="45"/>
      <c r="J129" s="45"/>
      <c r="K129" s="45"/>
      <c r="L129" s="45"/>
      <c r="M129" s="46"/>
      <c r="N129" s="46"/>
      <c r="O129" s="46"/>
    </row>
    <row r="130" spans="1:15" x14ac:dyDescent="0.3">
      <c r="A130" s="92"/>
      <c r="B130" s="58"/>
      <c r="C130" s="58"/>
      <c r="D130" s="135" t="str">
        <f t="shared" ref="D130:D193" si="4">IF(C130="","",IF(NOT(ISBLANK(B130)),IF(AND(B130&gt;=43556,C130&gt;=43556),C130-B130,0),""))</f>
        <v/>
      </c>
      <c r="E130" s="136" t="str">
        <f t="shared" si="3"/>
        <v/>
      </c>
      <c r="F130" s="45"/>
      <c r="G130" s="45"/>
      <c r="H130" s="45"/>
      <c r="I130" s="45"/>
      <c r="J130" s="45"/>
      <c r="K130" s="45"/>
      <c r="L130" s="45"/>
      <c r="M130" s="46"/>
      <c r="N130" s="46"/>
      <c r="O130" s="46"/>
    </row>
    <row r="131" spans="1:15" x14ac:dyDescent="0.3">
      <c r="A131" s="92"/>
      <c r="B131" s="58"/>
      <c r="C131" s="58"/>
      <c r="D131" s="135" t="str">
        <f t="shared" si="4"/>
        <v/>
      </c>
      <c r="E131" s="136" t="str">
        <f t="shared" ref="E131:E194" si="5">IF(C131&gt;=43556,C131+366,"")</f>
        <v/>
      </c>
      <c r="F131" s="45"/>
      <c r="G131" s="45"/>
      <c r="H131" s="45"/>
      <c r="I131" s="45"/>
      <c r="J131" s="45"/>
      <c r="K131" s="45"/>
      <c r="L131" s="45"/>
      <c r="M131" s="46"/>
      <c r="N131" s="46"/>
      <c r="O131" s="46"/>
    </row>
    <row r="132" spans="1:15" x14ac:dyDescent="0.3">
      <c r="A132" s="92"/>
      <c r="B132" s="58"/>
      <c r="C132" s="58"/>
      <c r="D132" s="135" t="str">
        <f t="shared" si="4"/>
        <v/>
      </c>
      <c r="E132" s="136" t="str">
        <f t="shared" si="5"/>
        <v/>
      </c>
      <c r="F132" s="45"/>
      <c r="G132" s="45"/>
      <c r="H132" s="45"/>
      <c r="I132" s="45"/>
      <c r="J132" s="45"/>
      <c r="K132" s="45"/>
      <c r="L132" s="45"/>
      <c r="M132" s="46"/>
      <c r="N132" s="46"/>
      <c r="O132" s="46"/>
    </row>
    <row r="133" spans="1:15" x14ac:dyDescent="0.3">
      <c r="A133" s="92"/>
      <c r="B133" s="58"/>
      <c r="C133" s="58"/>
      <c r="D133" s="135" t="str">
        <f t="shared" si="4"/>
        <v/>
      </c>
      <c r="E133" s="136" t="str">
        <f t="shared" si="5"/>
        <v/>
      </c>
      <c r="F133" s="45"/>
      <c r="G133" s="45"/>
      <c r="H133" s="45"/>
      <c r="I133" s="45"/>
      <c r="J133" s="45"/>
      <c r="K133" s="45"/>
      <c r="L133" s="45"/>
      <c r="M133" s="46"/>
      <c r="N133" s="46"/>
      <c r="O133" s="46"/>
    </row>
    <row r="134" spans="1:15" x14ac:dyDescent="0.3">
      <c r="A134" s="92"/>
      <c r="B134" s="58"/>
      <c r="C134" s="58"/>
      <c r="D134" s="135" t="str">
        <f t="shared" si="4"/>
        <v/>
      </c>
      <c r="E134" s="136" t="str">
        <f t="shared" si="5"/>
        <v/>
      </c>
      <c r="F134" s="45"/>
      <c r="G134" s="45"/>
      <c r="H134" s="45"/>
      <c r="I134" s="45"/>
      <c r="J134" s="45"/>
      <c r="K134" s="45"/>
      <c r="L134" s="45"/>
      <c r="M134" s="46"/>
      <c r="N134" s="46"/>
      <c r="O134" s="46"/>
    </row>
    <row r="135" spans="1:15" x14ac:dyDescent="0.3">
      <c r="A135" s="92"/>
      <c r="B135" s="58"/>
      <c r="C135" s="58"/>
      <c r="D135" s="135" t="str">
        <f t="shared" si="4"/>
        <v/>
      </c>
      <c r="E135" s="136" t="str">
        <f t="shared" si="5"/>
        <v/>
      </c>
      <c r="F135" s="45"/>
      <c r="G135" s="45"/>
      <c r="H135" s="45"/>
      <c r="I135" s="45"/>
      <c r="J135" s="45"/>
      <c r="K135" s="45"/>
      <c r="L135" s="45"/>
      <c r="M135" s="46"/>
      <c r="N135" s="46"/>
      <c r="O135" s="46"/>
    </row>
    <row r="136" spans="1:15" x14ac:dyDescent="0.3">
      <c r="A136" s="92"/>
      <c r="B136" s="58"/>
      <c r="C136" s="58"/>
      <c r="D136" s="135" t="str">
        <f t="shared" si="4"/>
        <v/>
      </c>
      <c r="E136" s="136" t="str">
        <f t="shared" si="5"/>
        <v/>
      </c>
      <c r="F136" s="45"/>
      <c r="G136" s="45"/>
      <c r="H136" s="45"/>
      <c r="I136" s="45"/>
      <c r="J136" s="45"/>
      <c r="K136" s="45"/>
      <c r="L136" s="45"/>
      <c r="M136" s="46"/>
      <c r="N136" s="46"/>
      <c r="O136" s="46"/>
    </row>
    <row r="137" spans="1:15" x14ac:dyDescent="0.3">
      <c r="A137" s="92"/>
      <c r="B137" s="58"/>
      <c r="C137" s="58"/>
      <c r="D137" s="135" t="str">
        <f t="shared" si="4"/>
        <v/>
      </c>
      <c r="E137" s="136" t="str">
        <f t="shared" si="5"/>
        <v/>
      </c>
      <c r="F137" s="45"/>
      <c r="G137" s="45"/>
      <c r="H137" s="45"/>
      <c r="I137" s="45"/>
      <c r="J137" s="45"/>
      <c r="K137" s="45"/>
      <c r="L137" s="45"/>
      <c r="M137" s="46"/>
      <c r="N137" s="46"/>
      <c r="O137" s="46"/>
    </row>
    <row r="138" spans="1:15" x14ac:dyDescent="0.3">
      <c r="A138" s="92"/>
      <c r="B138" s="58"/>
      <c r="C138" s="58"/>
      <c r="D138" s="135" t="str">
        <f t="shared" si="4"/>
        <v/>
      </c>
      <c r="E138" s="136" t="str">
        <f t="shared" si="5"/>
        <v/>
      </c>
      <c r="F138" s="45"/>
      <c r="G138" s="45"/>
      <c r="H138" s="45"/>
      <c r="I138" s="45"/>
      <c r="J138" s="45"/>
      <c r="K138" s="45"/>
      <c r="L138" s="45"/>
      <c r="M138" s="46"/>
      <c r="N138" s="46"/>
      <c r="O138" s="46"/>
    </row>
    <row r="139" spans="1:15" x14ac:dyDescent="0.3">
      <c r="A139" s="92"/>
      <c r="B139" s="58"/>
      <c r="C139" s="58"/>
      <c r="D139" s="135" t="str">
        <f t="shared" si="4"/>
        <v/>
      </c>
      <c r="E139" s="136" t="str">
        <f t="shared" si="5"/>
        <v/>
      </c>
      <c r="F139" s="45"/>
      <c r="G139" s="45"/>
      <c r="H139" s="45"/>
      <c r="I139" s="45"/>
      <c r="J139" s="45"/>
      <c r="K139" s="45"/>
      <c r="L139" s="45"/>
      <c r="M139" s="46"/>
      <c r="N139" s="46"/>
      <c r="O139" s="46"/>
    </row>
    <row r="140" spans="1:15" x14ac:dyDescent="0.3">
      <c r="A140" s="92"/>
      <c r="B140" s="58"/>
      <c r="C140" s="58"/>
      <c r="D140" s="135" t="str">
        <f t="shared" si="4"/>
        <v/>
      </c>
      <c r="E140" s="136" t="str">
        <f t="shared" si="5"/>
        <v/>
      </c>
      <c r="F140" s="45"/>
      <c r="G140" s="45"/>
      <c r="H140" s="45"/>
      <c r="I140" s="45"/>
      <c r="J140" s="45"/>
      <c r="K140" s="45"/>
      <c r="L140" s="45"/>
      <c r="M140" s="46"/>
      <c r="N140" s="46"/>
      <c r="O140" s="46"/>
    </row>
    <row r="141" spans="1:15" x14ac:dyDescent="0.3">
      <c r="A141" s="92"/>
      <c r="B141" s="58"/>
      <c r="C141" s="58"/>
      <c r="D141" s="135" t="str">
        <f t="shared" si="4"/>
        <v/>
      </c>
      <c r="E141" s="136" t="str">
        <f t="shared" si="5"/>
        <v/>
      </c>
      <c r="F141" s="45"/>
      <c r="G141" s="45"/>
      <c r="H141" s="45"/>
      <c r="I141" s="45"/>
      <c r="J141" s="45"/>
      <c r="K141" s="45"/>
      <c r="L141" s="45"/>
      <c r="M141" s="46"/>
      <c r="N141" s="46"/>
      <c r="O141" s="46"/>
    </row>
    <row r="142" spans="1:15" x14ac:dyDescent="0.3">
      <c r="A142" s="92"/>
      <c r="B142" s="58"/>
      <c r="C142" s="58"/>
      <c r="D142" s="135" t="str">
        <f t="shared" si="4"/>
        <v/>
      </c>
      <c r="E142" s="136" t="str">
        <f t="shared" si="5"/>
        <v/>
      </c>
      <c r="F142" s="45"/>
      <c r="G142" s="45"/>
      <c r="H142" s="45"/>
      <c r="I142" s="45"/>
      <c r="J142" s="45"/>
      <c r="K142" s="45"/>
      <c r="L142" s="45"/>
      <c r="M142" s="46"/>
      <c r="N142" s="46"/>
      <c r="O142" s="46"/>
    </row>
    <row r="143" spans="1:15" x14ac:dyDescent="0.3">
      <c r="A143" s="92"/>
      <c r="B143" s="58"/>
      <c r="C143" s="58"/>
      <c r="D143" s="135" t="str">
        <f t="shared" si="4"/>
        <v/>
      </c>
      <c r="E143" s="136" t="str">
        <f t="shared" si="5"/>
        <v/>
      </c>
      <c r="F143" s="45"/>
      <c r="G143" s="45"/>
      <c r="H143" s="45"/>
      <c r="I143" s="45"/>
      <c r="J143" s="45"/>
      <c r="K143" s="45"/>
      <c r="L143" s="45"/>
      <c r="M143" s="46"/>
      <c r="N143" s="46"/>
      <c r="O143" s="46"/>
    </row>
    <row r="144" spans="1:15" x14ac:dyDescent="0.3">
      <c r="A144" s="92"/>
      <c r="B144" s="58"/>
      <c r="C144" s="58"/>
      <c r="D144" s="135" t="str">
        <f t="shared" si="4"/>
        <v/>
      </c>
      <c r="E144" s="136" t="str">
        <f t="shared" si="5"/>
        <v/>
      </c>
      <c r="F144" s="45"/>
      <c r="G144" s="45"/>
      <c r="H144" s="45"/>
      <c r="I144" s="45"/>
      <c r="J144" s="45"/>
      <c r="K144" s="45"/>
      <c r="L144" s="45"/>
      <c r="M144" s="46"/>
      <c r="N144" s="46"/>
      <c r="O144" s="46"/>
    </row>
    <row r="145" spans="1:15" x14ac:dyDescent="0.3">
      <c r="A145" s="92"/>
      <c r="B145" s="58"/>
      <c r="C145" s="58"/>
      <c r="D145" s="135" t="str">
        <f t="shared" si="4"/>
        <v/>
      </c>
      <c r="E145" s="136" t="str">
        <f t="shared" si="5"/>
        <v/>
      </c>
      <c r="F145" s="45"/>
      <c r="G145" s="45"/>
      <c r="H145" s="45"/>
      <c r="I145" s="45"/>
      <c r="J145" s="45"/>
      <c r="K145" s="45"/>
      <c r="L145" s="45"/>
      <c r="M145" s="46"/>
      <c r="N145" s="46"/>
      <c r="O145" s="46"/>
    </row>
    <row r="146" spans="1:15" x14ac:dyDescent="0.3">
      <c r="A146" s="92"/>
      <c r="B146" s="58"/>
      <c r="C146" s="58"/>
      <c r="D146" s="135" t="str">
        <f t="shared" si="4"/>
        <v/>
      </c>
      <c r="E146" s="136" t="str">
        <f t="shared" si="5"/>
        <v/>
      </c>
      <c r="F146" s="45"/>
      <c r="G146" s="45"/>
      <c r="H146" s="45"/>
      <c r="I146" s="45"/>
      <c r="J146" s="45"/>
      <c r="K146" s="45"/>
      <c r="L146" s="45"/>
      <c r="M146" s="46"/>
      <c r="N146" s="46"/>
      <c r="O146" s="46"/>
    </row>
    <row r="147" spans="1:15" x14ac:dyDescent="0.3">
      <c r="A147" s="92"/>
      <c r="B147" s="58"/>
      <c r="C147" s="58"/>
      <c r="D147" s="135" t="str">
        <f t="shared" si="4"/>
        <v/>
      </c>
      <c r="E147" s="136" t="str">
        <f t="shared" si="5"/>
        <v/>
      </c>
      <c r="F147" s="45"/>
      <c r="G147" s="45"/>
      <c r="H147" s="45"/>
      <c r="I147" s="45"/>
      <c r="J147" s="45"/>
      <c r="K147" s="45"/>
      <c r="L147" s="45"/>
      <c r="M147" s="46"/>
      <c r="N147" s="46"/>
      <c r="O147" s="46"/>
    </row>
    <row r="148" spans="1:15" x14ac:dyDescent="0.3">
      <c r="A148" s="92"/>
      <c r="B148" s="58"/>
      <c r="C148" s="58"/>
      <c r="D148" s="135" t="str">
        <f t="shared" si="4"/>
        <v/>
      </c>
      <c r="E148" s="136" t="str">
        <f t="shared" si="5"/>
        <v/>
      </c>
      <c r="F148" s="45"/>
      <c r="G148" s="45"/>
      <c r="H148" s="45"/>
      <c r="I148" s="45"/>
      <c r="J148" s="45"/>
      <c r="K148" s="45"/>
      <c r="L148" s="45"/>
      <c r="M148" s="46"/>
      <c r="N148" s="46"/>
      <c r="O148" s="46"/>
    </row>
    <row r="149" spans="1:15" x14ac:dyDescent="0.3">
      <c r="A149" s="92"/>
      <c r="B149" s="58"/>
      <c r="C149" s="58"/>
      <c r="D149" s="135" t="str">
        <f t="shared" si="4"/>
        <v/>
      </c>
      <c r="E149" s="136" t="str">
        <f t="shared" si="5"/>
        <v/>
      </c>
      <c r="F149" s="45"/>
      <c r="G149" s="45"/>
      <c r="H149" s="45"/>
      <c r="I149" s="45"/>
      <c r="J149" s="45"/>
      <c r="K149" s="45"/>
      <c r="L149" s="45"/>
      <c r="M149" s="46"/>
      <c r="N149" s="46"/>
      <c r="O149" s="46"/>
    </row>
    <row r="150" spans="1:15" x14ac:dyDescent="0.3">
      <c r="A150" s="92"/>
      <c r="B150" s="58"/>
      <c r="C150" s="58"/>
      <c r="D150" s="135" t="str">
        <f t="shared" si="4"/>
        <v/>
      </c>
      <c r="E150" s="136" t="str">
        <f t="shared" si="5"/>
        <v/>
      </c>
      <c r="F150" s="45"/>
      <c r="G150" s="45"/>
      <c r="H150" s="45"/>
      <c r="I150" s="45"/>
      <c r="J150" s="45"/>
      <c r="K150" s="45"/>
      <c r="L150" s="45"/>
      <c r="M150" s="46"/>
      <c r="N150" s="46"/>
      <c r="O150" s="46"/>
    </row>
    <row r="151" spans="1:15" x14ac:dyDescent="0.3">
      <c r="A151" s="92"/>
      <c r="B151" s="58"/>
      <c r="C151" s="58"/>
      <c r="D151" s="135" t="str">
        <f t="shared" si="4"/>
        <v/>
      </c>
      <c r="E151" s="136" t="str">
        <f t="shared" si="5"/>
        <v/>
      </c>
      <c r="F151" s="45"/>
      <c r="G151" s="45"/>
      <c r="H151" s="45"/>
      <c r="I151" s="45"/>
      <c r="J151" s="45"/>
      <c r="K151" s="45"/>
      <c r="L151" s="45"/>
      <c r="M151" s="46"/>
      <c r="N151" s="46"/>
      <c r="O151" s="46"/>
    </row>
    <row r="152" spans="1:15" x14ac:dyDescent="0.3">
      <c r="A152" s="92"/>
      <c r="B152" s="58"/>
      <c r="C152" s="58"/>
      <c r="D152" s="135" t="str">
        <f t="shared" si="4"/>
        <v/>
      </c>
      <c r="E152" s="136" t="str">
        <f t="shared" si="5"/>
        <v/>
      </c>
      <c r="F152" s="45"/>
      <c r="G152" s="45"/>
      <c r="H152" s="45"/>
      <c r="I152" s="45"/>
      <c r="J152" s="45"/>
      <c r="K152" s="45"/>
      <c r="L152" s="45"/>
      <c r="M152" s="46"/>
      <c r="N152" s="46"/>
      <c r="O152" s="46"/>
    </row>
    <row r="153" spans="1:15" x14ac:dyDescent="0.3">
      <c r="A153" s="92"/>
      <c r="B153" s="58"/>
      <c r="C153" s="58"/>
      <c r="D153" s="135" t="str">
        <f t="shared" si="4"/>
        <v/>
      </c>
      <c r="E153" s="136" t="str">
        <f t="shared" si="5"/>
        <v/>
      </c>
      <c r="F153" s="45"/>
      <c r="G153" s="45"/>
      <c r="H153" s="45"/>
      <c r="I153" s="45"/>
      <c r="J153" s="45"/>
      <c r="K153" s="45"/>
      <c r="L153" s="45"/>
      <c r="M153" s="46"/>
      <c r="N153" s="46"/>
      <c r="O153" s="46"/>
    </row>
    <row r="154" spans="1:15" x14ac:dyDescent="0.3">
      <c r="A154" s="92"/>
      <c r="B154" s="58"/>
      <c r="C154" s="58"/>
      <c r="D154" s="135" t="str">
        <f t="shared" si="4"/>
        <v/>
      </c>
      <c r="E154" s="136" t="str">
        <f t="shared" si="5"/>
        <v/>
      </c>
      <c r="F154" s="45"/>
      <c r="G154" s="45"/>
      <c r="H154" s="45"/>
      <c r="I154" s="45"/>
      <c r="J154" s="45"/>
      <c r="K154" s="45"/>
      <c r="L154" s="45"/>
      <c r="M154" s="46"/>
      <c r="N154" s="46"/>
      <c r="O154" s="46"/>
    </row>
    <row r="155" spans="1:15" x14ac:dyDescent="0.3">
      <c r="A155" s="92"/>
      <c r="B155" s="58"/>
      <c r="C155" s="58"/>
      <c r="D155" s="135" t="str">
        <f t="shared" si="4"/>
        <v/>
      </c>
      <c r="E155" s="136" t="str">
        <f t="shared" si="5"/>
        <v/>
      </c>
      <c r="F155" s="45"/>
      <c r="G155" s="45"/>
      <c r="H155" s="45"/>
      <c r="I155" s="45"/>
      <c r="J155" s="45"/>
      <c r="K155" s="45"/>
      <c r="L155" s="45"/>
      <c r="M155" s="46"/>
      <c r="N155" s="46"/>
      <c r="O155" s="46"/>
    </row>
    <row r="156" spans="1:15" x14ac:dyDescent="0.3">
      <c r="A156" s="92"/>
      <c r="B156" s="58"/>
      <c r="C156" s="58"/>
      <c r="D156" s="135" t="str">
        <f t="shared" si="4"/>
        <v/>
      </c>
      <c r="E156" s="136" t="str">
        <f t="shared" si="5"/>
        <v/>
      </c>
      <c r="F156" s="45"/>
      <c r="G156" s="45"/>
      <c r="H156" s="45"/>
      <c r="I156" s="45"/>
      <c r="J156" s="45"/>
      <c r="K156" s="45"/>
      <c r="L156" s="45"/>
      <c r="M156" s="46"/>
      <c r="N156" s="46"/>
      <c r="O156" s="46"/>
    </row>
    <row r="157" spans="1:15" x14ac:dyDescent="0.3">
      <c r="A157" s="92"/>
      <c r="B157" s="58"/>
      <c r="C157" s="58"/>
      <c r="D157" s="135" t="str">
        <f t="shared" si="4"/>
        <v/>
      </c>
      <c r="E157" s="136" t="str">
        <f t="shared" si="5"/>
        <v/>
      </c>
      <c r="F157" s="45"/>
      <c r="G157" s="45"/>
      <c r="H157" s="45"/>
      <c r="I157" s="45"/>
      <c r="J157" s="45"/>
      <c r="K157" s="45"/>
      <c r="L157" s="45"/>
      <c r="M157" s="46"/>
      <c r="N157" s="46"/>
      <c r="O157" s="46"/>
    </row>
    <row r="158" spans="1:15" x14ac:dyDescent="0.3">
      <c r="A158" s="92"/>
      <c r="B158" s="58"/>
      <c r="C158" s="58"/>
      <c r="D158" s="135" t="str">
        <f t="shared" si="4"/>
        <v/>
      </c>
      <c r="E158" s="136" t="str">
        <f t="shared" si="5"/>
        <v/>
      </c>
      <c r="F158" s="45"/>
      <c r="G158" s="45"/>
      <c r="H158" s="45"/>
      <c r="I158" s="45"/>
      <c r="J158" s="45"/>
      <c r="K158" s="45"/>
      <c r="L158" s="45"/>
      <c r="M158" s="46"/>
      <c r="N158" s="46"/>
      <c r="O158" s="46"/>
    </row>
    <row r="159" spans="1:15" x14ac:dyDescent="0.3">
      <c r="A159" s="92"/>
      <c r="B159" s="58"/>
      <c r="C159" s="58"/>
      <c r="D159" s="135" t="str">
        <f t="shared" si="4"/>
        <v/>
      </c>
      <c r="E159" s="136" t="str">
        <f t="shared" si="5"/>
        <v/>
      </c>
      <c r="F159" s="45"/>
      <c r="G159" s="45"/>
      <c r="H159" s="45"/>
      <c r="I159" s="45"/>
      <c r="J159" s="45"/>
      <c r="K159" s="45"/>
      <c r="L159" s="45"/>
      <c r="M159" s="46"/>
      <c r="N159" s="46"/>
      <c r="O159" s="46"/>
    </row>
    <row r="160" spans="1:15" x14ac:dyDescent="0.3">
      <c r="A160" s="92"/>
      <c r="B160" s="58"/>
      <c r="C160" s="58"/>
      <c r="D160" s="135" t="str">
        <f t="shared" si="4"/>
        <v/>
      </c>
      <c r="E160" s="136" t="str">
        <f t="shared" si="5"/>
        <v/>
      </c>
      <c r="F160" s="45"/>
      <c r="G160" s="45"/>
      <c r="H160" s="45"/>
      <c r="I160" s="45"/>
      <c r="J160" s="45"/>
      <c r="K160" s="45"/>
      <c r="L160" s="45"/>
      <c r="M160" s="46"/>
      <c r="N160" s="46"/>
      <c r="O160" s="46"/>
    </row>
    <row r="161" spans="1:15" x14ac:dyDescent="0.3">
      <c r="A161" s="92"/>
      <c r="B161" s="58"/>
      <c r="C161" s="58"/>
      <c r="D161" s="135" t="str">
        <f t="shared" si="4"/>
        <v/>
      </c>
      <c r="E161" s="136" t="str">
        <f t="shared" si="5"/>
        <v/>
      </c>
      <c r="F161" s="45"/>
      <c r="G161" s="45"/>
      <c r="H161" s="45"/>
      <c r="I161" s="45"/>
      <c r="J161" s="45"/>
      <c r="K161" s="45"/>
      <c r="L161" s="45"/>
      <c r="M161" s="46"/>
      <c r="N161" s="46"/>
      <c r="O161" s="46"/>
    </row>
    <row r="162" spans="1:15" x14ac:dyDescent="0.3">
      <c r="A162" s="92"/>
      <c r="B162" s="58"/>
      <c r="C162" s="58"/>
      <c r="D162" s="135" t="str">
        <f t="shared" si="4"/>
        <v/>
      </c>
      <c r="E162" s="136" t="str">
        <f t="shared" si="5"/>
        <v/>
      </c>
      <c r="F162" s="45"/>
      <c r="G162" s="45"/>
      <c r="H162" s="45"/>
      <c r="I162" s="45"/>
      <c r="J162" s="45"/>
      <c r="K162" s="45"/>
      <c r="L162" s="45"/>
      <c r="M162" s="46"/>
      <c r="N162" s="46"/>
      <c r="O162" s="46"/>
    </row>
    <row r="163" spans="1:15" x14ac:dyDescent="0.3">
      <c r="A163" s="92"/>
      <c r="B163" s="58"/>
      <c r="C163" s="58"/>
      <c r="D163" s="135" t="str">
        <f t="shared" si="4"/>
        <v/>
      </c>
      <c r="E163" s="136" t="str">
        <f t="shared" si="5"/>
        <v/>
      </c>
      <c r="F163" s="45"/>
      <c r="G163" s="45"/>
      <c r="H163" s="45"/>
      <c r="I163" s="45"/>
      <c r="J163" s="45"/>
      <c r="K163" s="45"/>
      <c r="L163" s="45"/>
      <c r="M163" s="46"/>
      <c r="N163" s="46"/>
      <c r="O163" s="46"/>
    </row>
    <row r="164" spans="1:15" x14ac:dyDescent="0.3">
      <c r="A164" s="92"/>
      <c r="B164" s="58"/>
      <c r="C164" s="58"/>
      <c r="D164" s="135" t="str">
        <f t="shared" si="4"/>
        <v/>
      </c>
      <c r="E164" s="136" t="str">
        <f t="shared" si="5"/>
        <v/>
      </c>
      <c r="F164" s="45"/>
      <c r="G164" s="45"/>
      <c r="H164" s="45"/>
      <c r="I164" s="45"/>
      <c r="J164" s="45"/>
      <c r="K164" s="45"/>
      <c r="L164" s="45"/>
      <c r="M164" s="46"/>
      <c r="N164" s="46"/>
      <c r="O164" s="46"/>
    </row>
    <row r="165" spans="1:15" x14ac:dyDescent="0.3">
      <c r="A165" s="92"/>
      <c r="B165" s="58"/>
      <c r="C165" s="58"/>
      <c r="D165" s="135" t="str">
        <f t="shared" si="4"/>
        <v/>
      </c>
      <c r="E165" s="136" t="str">
        <f t="shared" si="5"/>
        <v/>
      </c>
      <c r="F165" s="45"/>
      <c r="G165" s="45"/>
      <c r="H165" s="45"/>
      <c r="I165" s="45"/>
      <c r="J165" s="45"/>
      <c r="K165" s="45"/>
      <c r="L165" s="45"/>
      <c r="M165" s="46"/>
      <c r="N165" s="46"/>
      <c r="O165" s="46"/>
    </row>
    <row r="166" spans="1:15" x14ac:dyDescent="0.3">
      <c r="A166" s="92"/>
      <c r="B166" s="58"/>
      <c r="C166" s="58"/>
      <c r="D166" s="135" t="str">
        <f t="shared" si="4"/>
        <v/>
      </c>
      <c r="E166" s="136" t="str">
        <f t="shared" si="5"/>
        <v/>
      </c>
      <c r="F166" s="45"/>
      <c r="G166" s="45"/>
      <c r="H166" s="45"/>
      <c r="I166" s="45"/>
      <c r="J166" s="45"/>
      <c r="K166" s="45"/>
      <c r="L166" s="45"/>
      <c r="M166" s="46"/>
      <c r="N166" s="46"/>
      <c r="O166" s="46"/>
    </row>
    <row r="167" spans="1:15" x14ac:dyDescent="0.3">
      <c r="A167" s="92"/>
      <c r="B167" s="58"/>
      <c r="C167" s="58"/>
      <c r="D167" s="135" t="str">
        <f t="shared" si="4"/>
        <v/>
      </c>
      <c r="E167" s="136" t="str">
        <f t="shared" si="5"/>
        <v/>
      </c>
      <c r="F167" s="45"/>
      <c r="G167" s="45"/>
      <c r="H167" s="45"/>
      <c r="I167" s="45"/>
      <c r="J167" s="45"/>
      <c r="K167" s="45"/>
      <c r="L167" s="45"/>
      <c r="M167" s="46"/>
      <c r="N167" s="46"/>
      <c r="O167" s="46"/>
    </row>
    <row r="168" spans="1:15" x14ac:dyDescent="0.3">
      <c r="A168" s="92"/>
      <c r="B168" s="58"/>
      <c r="C168" s="58"/>
      <c r="D168" s="135" t="str">
        <f t="shared" si="4"/>
        <v/>
      </c>
      <c r="E168" s="136" t="str">
        <f t="shared" si="5"/>
        <v/>
      </c>
      <c r="F168" s="45"/>
      <c r="G168" s="45"/>
      <c r="H168" s="45"/>
      <c r="I168" s="45"/>
      <c r="J168" s="45"/>
      <c r="K168" s="45"/>
      <c r="L168" s="45"/>
      <c r="M168" s="46"/>
      <c r="N168" s="46"/>
      <c r="O168" s="46"/>
    </row>
    <row r="169" spans="1:15" x14ac:dyDescent="0.3">
      <c r="A169" s="92"/>
      <c r="B169" s="58"/>
      <c r="C169" s="58"/>
      <c r="D169" s="135" t="str">
        <f t="shared" si="4"/>
        <v/>
      </c>
      <c r="E169" s="136" t="str">
        <f t="shared" si="5"/>
        <v/>
      </c>
      <c r="F169" s="45"/>
      <c r="G169" s="45"/>
      <c r="H169" s="45"/>
      <c r="I169" s="45"/>
      <c r="J169" s="45"/>
      <c r="K169" s="45"/>
      <c r="L169" s="45"/>
      <c r="M169" s="46"/>
      <c r="N169" s="46"/>
      <c r="O169" s="46"/>
    </row>
    <row r="170" spans="1:15" x14ac:dyDescent="0.3">
      <c r="A170" s="92"/>
      <c r="B170" s="58"/>
      <c r="C170" s="58"/>
      <c r="D170" s="135" t="str">
        <f t="shared" si="4"/>
        <v/>
      </c>
      <c r="E170" s="136" t="str">
        <f t="shared" si="5"/>
        <v/>
      </c>
      <c r="F170" s="45"/>
      <c r="G170" s="45"/>
      <c r="H170" s="45"/>
      <c r="I170" s="45"/>
      <c r="J170" s="45"/>
      <c r="K170" s="45"/>
      <c r="L170" s="45"/>
      <c r="M170" s="46"/>
      <c r="N170" s="46"/>
      <c r="O170" s="46"/>
    </row>
    <row r="171" spans="1:15" x14ac:dyDescent="0.3">
      <c r="A171" s="92"/>
      <c r="B171" s="58"/>
      <c r="C171" s="58"/>
      <c r="D171" s="135" t="str">
        <f t="shared" si="4"/>
        <v/>
      </c>
      <c r="E171" s="136" t="str">
        <f t="shared" si="5"/>
        <v/>
      </c>
      <c r="F171" s="45"/>
      <c r="G171" s="45"/>
      <c r="H171" s="45"/>
      <c r="I171" s="45"/>
      <c r="J171" s="45"/>
      <c r="K171" s="45"/>
      <c r="L171" s="45"/>
      <c r="M171" s="46"/>
      <c r="N171" s="46"/>
      <c r="O171" s="46"/>
    </row>
    <row r="172" spans="1:15" x14ac:dyDescent="0.3">
      <c r="A172" s="92"/>
      <c r="B172" s="58"/>
      <c r="C172" s="58"/>
      <c r="D172" s="135" t="str">
        <f t="shared" si="4"/>
        <v/>
      </c>
      <c r="E172" s="136" t="str">
        <f t="shared" si="5"/>
        <v/>
      </c>
      <c r="F172" s="45"/>
      <c r="G172" s="45"/>
      <c r="H172" s="45"/>
      <c r="I172" s="45"/>
      <c r="J172" s="45"/>
      <c r="K172" s="45"/>
      <c r="L172" s="45"/>
      <c r="M172" s="46"/>
      <c r="N172" s="46"/>
      <c r="O172" s="46"/>
    </row>
    <row r="173" spans="1:15" x14ac:dyDescent="0.3">
      <c r="A173" s="92"/>
      <c r="B173" s="58"/>
      <c r="C173" s="58"/>
      <c r="D173" s="135" t="str">
        <f t="shared" si="4"/>
        <v/>
      </c>
      <c r="E173" s="136" t="str">
        <f t="shared" si="5"/>
        <v/>
      </c>
      <c r="F173" s="45"/>
      <c r="G173" s="45"/>
      <c r="H173" s="45"/>
      <c r="I173" s="45"/>
      <c r="J173" s="45"/>
      <c r="K173" s="45"/>
      <c r="L173" s="45"/>
      <c r="M173" s="46"/>
      <c r="N173" s="46"/>
      <c r="O173" s="46"/>
    </row>
    <row r="174" spans="1:15" x14ac:dyDescent="0.3">
      <c r="A174" s="92"/>
      <c r="B174" s="58"/>
      <c r="C174" s="58"/>
      <c r="D174" s="135" t="str">
        <f t="shared" si="4"/>
        <v/>
      </c>
      <c r="E174" s="136" t="str">
        <f t="shared" si="5"/>
        <v/>
      </c>
      <c r="F174" s="45"/>
      <c r="G174" s="45"/>
      <c r="H174" s="45"/>
      <c r="I174" s="45"/>
      <c r="J174" s="45"/>
      <c r="K174" s="45"/>
      <c r="L174" s="45"/>
      <c r="M174" s="46"/>
      <c r="N174" s="46"/>
      <c r="O174" s="46"/>
    </row>
    <row r="175" spans="1:15" x14ac:dyDescent="0.3">
      <c r="A175" s="92"/>
      <c r="B175" s="58"/>
      <c r="C175" s="58"/>
      <c r="D175" s="135" t="str">
        <f t="shared" si="4"/>
        <v/>
      </c>
      <c r="E175" s="136" t="str">
        <f t="shared" si="5"/>
        <v/>
      </c>
      <c r="F175" s="45"/>
      <c r="G175" s="45"/>
      <c r="H175" s="45"/>
      <c r="I175" s="45"/>
      <c r="J175" s="45"/>
      <c r="K175" s="45"/>
      <c r="L175" s="45"/>
      <c r="M175" s="46"/>
      <c r="N175" s="46"/>
      <c r="O175" s="46"/>
    </row>
    <row r="176" spans="1:15" x14ac:dyDescent="0.3">
      <c r="A176" s="92"/>
      <c r="B176" s="58"/>
      <c r="C176" s="58"/>
      <c r="D176" s="135" t="str">
        <f t="shared" si="4"/>
        <v/>
      </c>
      <c r="E176" s="136" t="str">
        <f t="shared" si="5"/>
        <v/>
      </c>
      <c r="F176" s="45"/>
      <c r="G176" s="45"/>
      <c r="H176" s="45"/>
      <c r="I176" s="45"/>
      <c r="J176" s="45"/>
      <c r="K176" s="45"/>
      <c r="L176" s="45"/>
      <c r="M176" s="46"/>
      <c r="N176" s="46"/>
      <c r="O176" s="46"/>
    </row>
    <row r="177" spans="1:15" x14ac:dyDescent="0.3">
      <c r="A177" s="92"/>
      <c r="B177" s="58"/>
      <c r="C177" s="58"/>
      <c r="D177" s="135" t="str">
        <f t="shared" si="4"/>
        <v/>
      </c>
      <c r="E177" s="136" t="str">
        <f t="shared" si="5"/>
        <v/>
      </c>
      <c r="F177" s="45"/>
      <c r="G177" s="45"/>
      <c r="H177" s="45"/>
      <c r="I177" s="45"/>
      <c r="J177" s="45"/>
      <c r="K177" s="45"/>
      <c r="L177" s="45"/>
      <c r="M177" s="46"/>
      <c r="N177" s="46"/>
      <c r="O177" s="46"/>
    </row>
    <row r="178" spans="1:15" x14ac:dyDescent="0.3">
      <c r="A178" s="92"/>
      <c r="B178" s="58"/>
      <c r="C178" s="58"/>
      <c r="D178" s="135" t="str">
        <f t="shared" si="4"/>
        <v/>
      </c>
      <c r="E178" s="136" t="str">
        <f t="shared" si="5"/>
        <v/>
      </c>
      <c r="F178" s="45"/>
      <c r="G178" s="45"/>
      <c r="H178" s="45"/>
      <c r="I178" s="45"/>
      <c r="J178" s="45"/>
      <c r="K178" s="45"/>
      <c r="L178" s="45"/>
      <c r="M178" s="46"/>
      <c r="N178" s="46"/>
      <c r="O178" s="46"/>
    </row>
    <row r="179" spans="1:15" x14ac:dyDescent="0.3">
      <c r="A179" s="92"/>
      <c r="B179" s="58"/>
      <c r="C179" s="58"/>
      <c r="D179" s="135" t="str">
        <f t="shared" si="4"/>
        <v/>
      </c>
      <c r="E179" s="136" t="str">
        <f t="shared" si="5"/>
        <v/>
      </c>
      <c r="F179" s="45"/>
      <c r="G179" s="45"/>
      <c r="H179" s="45"/>
      <c r="I179" s="45"/>
      <c r="J179" s="45"/>
      <c r="K179" s="45"/>
      <c r="L179" s="45"/>
      <c r="M179" s="46"/>
      <c r="N179" s="46"/>
      <c r="O179" s="46"/>
    </row>
    <row r="180" spans="1:15" x14ac:dyDescent="0.3">
      <c r="A180" s="92"/>
      <c r="B180" s="58"/>
      <c r="C180" s="58"/>
      <c r="D180" s="135" t="str">
        <f t="shared" si="4"/>
        <v/>
      </c>
      <c r="E180" s="136" t="str">
        <f t="shared" si="5"/>
        <v/>
      </c>
      <c r="F180" s="45"/>
      <c r="G180" s="45"/>
      <c r="H180" s="45"/>
      <c r="I180" s="45"/>
      <c r="J180" s="45"/>
      <c r="K180" s="45"/>
      <c r="L180" s="45"/>
      <c r="M180" s="46"/>
      <c r="N180" s="46"/>
      <c r="O180" s="46"/>
    </row>
    <row r="181" spans="1:15" x14ac:dyDescent="0.3">
      <c r="A181" s="92"/>
      <c r="B181" s="58"/>
      <c r="C181" s="58"/>
      <c r="D181" s="135" t="str">
        <f t="shared" si="4"/>
        <v/>
      </c>
      <c r="E181" s="136" t="str">
        <f t="shared" si="5"/>
        <v/>
      </c>
      <c r="F181" s="45"/>
      <c r="G181" s="45"/>
      <c r="H181" s="45"/>
      <c r="I181" s="45"/>
      <c r="J181" s="45"/>
      <c r="K181" s="45"/>
      <c r="L181" s="45"/>
      <c r="M181" s="46"/>
      <c r="N181" s="46"/>
      <c r="O181" s="46"/>
    </row>
    <row r="182" spans="1:15" ht="15.75" customHeight="1" x14ac:dyDescent="0.3">
      <c r="A182" s="92"/>
      <c r="B182" s="58"/>
      <c r="C182" s="58"/>
      <c r="D182" s="135" t="str">
        <f t="shared" si="4"/>
        <v/>
      </c>
      <c r="E182" s="136" t="str">
        <f t="shared" si="5"/>
        <v/>
      </c>
      <c r="F182" s="45"/>
      <c r="G182" s="45"/>
      <c r="H182" s="45"/>
      <c r="I182" s="45"/>
      <c r="J182" s="45"/>
      <c r="K182" s="45"/>
      <c r="L182" s="45"/>
      <c r="M182" s="46"/>
      <c r="N182" s="46"/>
      <c r="O182" s="46"/>
    </row>
    <row r="183" spans="1:15" x14ac:dyDescent="0.3">
      <c r="A183" s="92"/>
      <c r="B183" s="58"/>
      <c r="C183" s="58"/>
      <c r="D183" s="135" t="str">
        <f t="shared" si="4"/>
        <v/>
      </c>
      <c r="E183" s="136" t="str">
        <f t="shared" si="5"/>
        <v/>
      </c>
      <c r="F183" s="45"/>
      <c r="G183" s="45"/>
      <c r="H183" s="45"/>
      <c r="I183" s="45"/>
      <c r="J183" s="45"/>
      <c r="K183" s="45"/>
      <c r="L183" s="45"/>
      <c r="M183" s="46"/>
      <c r="N183" s="46"/>
      <c r="O183" s="46"/>
    </row>
    <row r="184" spans="1:15" x14ac:dyDescent="0.3">
      <c r="A184" s="92"/>
      <c r="B184" s="58"/>
      <c r="C184" s="58"/>
      <c r="D184" s="135" t="str">
        <f t="shared" si="4"/>
        <v/>
      </c>
      <c r="E184" s="136" t="str">
        <f t="shared" si="5"/>
        <v/>
      </c>
      <c r="F184" s="45"/>
      <c r="G184" s="45"/>
      <c r="H184" s="45"/>
      <c r="I184" s="45"/>
      <c r="J184" s="45"/>
      <c r="K184" s="45"/>
      <c r="L184" s="45"/>
      <c r="M184" s="46"/>
      <c r="N184" s="46"/>
      <c r="O184" s="46"/>
    </row>
    <row r="185" spans="1:15" x14ac:dyDescent="0.3">
      <c r="A185" s="92"/>
      <c r="B185" s="58"/>
      <c r="C185" s="58"/>
      <c r="D185" s="135" t="str">
        <f t="shared" si="4"/>
        <v/>
      </c>
      <c r="E185" s="136" t="str">
        <f t="shared" si="5"/>
        <v/>
      </c>
      <c r="F185" s="45"/>
      <c r="G185" s="45"/>
      <c r="H185" s="45"/>
      <c r="I185" s="45"/>
      <c r="J185" s="45"/>
      <c r="K185" s="45"/>
      <c r="L185" s="45"/>
      <c r="M185" s="46"/>
      <c r="N185" s="46"/>
      <c r="O185" s="46"/>
    </row>
    <row r="186" spans="1:15" x14ac:dyDescent="0.3">
      <c r="A186" s="92"/>
      <c r="B186" s="58"/>
      <c r="C186" s="58"/>
      <c r="D186" s="135" t="str">
        <f t="shared" si="4"/>
        <v/>
      </c>
      <c r="E186" s="136" t="str">
        <f t="shared" si="5"/>
        <v/>
      </c>
      <c r="F186" s="45"/>
      <c r="G186" s="45"/>
      <c r="H186" s="45"/>
      <c r="I186" s="45"/>
      <c r="J186" s="45"/>
      <c r="K186" s="45"/>
      <c r="L186" s="45"/>
      <c r="M186" s="46"/>
      <c r="N186" s="46"/>
      <c r="O186" s="46"/>
    </row>
    <row r="187" spans="1:15" x14ac:dyDescent="0.3">
      <c r="A187" s="92"/>
      <c r="B187" s="58"/>
      <c r="C187" s="58"/>
      <c r="D187" s="135" t="str">
        <f t="shared" si="4"/>
        <v/>
      </c>
      <c r="E187" s="136" t="str">
        <f t="shared" si="5"/>
        <v/>
      </c>
      <c r="F187" s="45"/>
      <c r="G187" s="45"/>
      <c r="H187" s="45"/>
      <c r="I187" s="45"/>
      <c r="J187" s="45"/>
      <c r="K187" s="45"/>
      <c r="L187" s="45"/>
      <c r="M187" s="46"/>
      <c r="N187" s="46"/>
      <c r="O187" s="46"/>
    </row>
    <row r="188" spans="1:15" x14ac:dyDescent="0.3">
      <c r="A188" s="92"/>
      <c r="B188" s="58"/>
      <c r="C188" s="58"/>
      <c r="D188" s="135" t="str">
        <f t="shared" si="4"/>
        <v/>
      </c>
      <c r="E188" s="136" t="str">
        <f t="shared" si="5"/>
        <v/>
      </c>
      <c r="F188" s="45"/>
      <c r="G188" s="45"/>
      <c r="H188" s="45"/>
      <c r="I188" s="45"/>
      <c r="J188" s="45"/>
      <c r="K188" s="45"/>
      <c r="L188" s="45"/>
      <c r="M188" s="46"/>
      <c r="N188" s="46"/>
      <c r="O188" s="46"/>
    </row>
    <row r="189" spans="1:15" x14ac:dyDescent="0.3">
      <c r="A189" s="92"/>
      <c r="B189" s="58"/>
      <c r="C189" s="58"/>
      <c r="D189" s="135" t="str">
        <f t="shared" si="4"/>
        <v/>
      </c>
      <c r="E189" s="136" t="str">
        <f t="shared" si="5"/>
        <v/>
      </c>
      <c r="F189" s="45"/>
      <c r="G189" s="45"/>
      <c r="H189" s="45"/>
      <c r="I189" s="45"/>
      <c r="J189" s="45"/>
      <c r="K189" s="45"/>
      <c r="L189" s="45"/>
      <c r="M189" s="46"/>
      <c r="N189" s="46"/>
      <c r="O189" s="46"/>
    </row>
    <row r="190" spans="1:15" x14ac:dyDescent="0.3">
      <c r="A190" s="92"/>
      <c r="B190" s="58"/>
      <c r="C190" s="58"/>
      <c r="D190" s="135" t="str">
        <f t="shared" si="4"/>
        <v/>
      </c>
      <c r="E190" s="136" t="str">
        <f t="shared" si="5"/>
        <v/>
      </c>
      <c r="F190" s="45"/>
      <c r="G190" s="45"/>
      <c r="H190" s="45"/>
      <c r="I190" s="45"/>
      <c r="J190" s="45"/>
      <c r="K190" s="45"/>
      <c r="L190" s="45"/>
      <c r="M190" s="46"/>
      <c r="N190" s="46"/>
      <c r="O190" s="46"/>
    </row>
    <row r="191" spans="1:15" x14ac:dyDescent="0.3">
      <c r="A191" s="92"/>
      <c r="B191" s="58"/>
      <c r="C191" s="58"/>
      <c r="D191" s="135" t="str">
        <f t="shared" si="4"/>
        <v/>
      </c>
      <c r="E191" s="136" t="str">
        <f t="shared" si="5"/>
        <v/>
      </c>
      <c r="F191" s="45"/>
      <c r="G191" s="45"/>
      <c r="H191" s="45"/>
      <c r="I191" s="45"/>
      <c r="J191" s="45"/>
      <c r="K191" s="45"/>
      <c r="L191" s="45"/>
      <c r="M191" s="46"/>
      <c r="N191" s="46"/>
      <c r="O191" s="46"/>
    </row>
    <row r="192" spans="1:15" x14ac:dyDescent="0.3">
      <c r="A192" s="92"/>
      <c r="B192" s="58"/>
      <c r="C192" s="58"/>
      <c r="D192" s="135" t="str">
        <f t="shared" si="4"/>
        <v/>
      </c>
      <c r="E192" s="136" t="str">
        <f t="shared" si="5"/>
        <v/>
      </c>
      <c r="F192" s="45"/>
      <c r="G192" s="45"/>
      <c r="H192" s="45"/>
      <c r="I192" s="45"/>
      <c r="J192" s="45"/>
      <c r="K192" s="45"/>
      <c r="L192" s="45"/>
      <c r="M192" s="46"/>
      <c r="N192" s="46"/>
      <c r="O192" s="46"/>
    </row>
    <row r="193" spans="1:15" x14ac:dyDescent="0.3">
      <c r="A193" s="92"/>
      <c r="B193" s="58"/>
      <c r="C193" s="58"/>
      <c r="D193" s="135" t="str">
        <f t="shared" si="4"/>
        <v/>
      </c>
      <c r="E193" s="136" t="str">
        <f t="shared" si="5"/>
        <v/>
      </c>
      <c r="F193" s="45"/>
      <c r="G193" s="45"/>
      <c r="H193" s="45"/>
      <c r="I193" s="45"/>
      <c r="J193" s="45"/>
      <c r="K193" s="45"/>
      <c r="L193" s="45"/>
      <c r="M193" s="46"/>
      <c r="N193" s="46"/>
      <c r="O193" s="46"/>
    </row>
    <row r="194" spans="1:15" x14ac:dyDescent="0.3">
      <c r="A194" s="92"/>
      <c r="B194" s="58"/>
      <c r="C194" s="58"/>
      <c r="D194" s="135" t="str">
        <f t="shared" ref="D194:D257" si="6">IF(C194="","",IF(NOT(ISBLANK(B194)),IF(AND(B194&gt;=43556,C194&gt;=43556),C194-B194,0),""))</f>
        <v/>
      </c>
      <c r="E194" s="136" t="str">
        <f t="shared" si="5"/>
        <v/>
      </c>
      <c r="F194" s="45"/>
      <c r="G194" s="45"/>
      <c r="H194" s="45"/>
      <c r="I194" s="45"/>
      <c r="J194" s="45"/>
      <c r="K194" s="45"/>
      <c r="L194" s="45"/>
      <c r="M194" s="46"/>
      <c r="N194" s="46"/>
      <c r="O194" s="46"/>
    </row>
    <row r="195" spans="1:15" x14ac:dyDescent="0.3">
      <c r="A195" s="92"/>
      <c r="B195" s="58"/>
      <c r="C195" s="58"/>
      <c r="D195" s="135" t="str">
        <f t="shared" si="6"/>
        <v/>
      </c>
      <c r="E195" s="136" t="str">
        <f t="shared" ref="E195:E258" si="7">IF(C195&gt;=43556,C195+366,"")</f>
        <v/>
      </c>
      <c r="F195" s="45"/>
      <c r="G195" s="45"/>
      <c r="H195" s="45"/>
      <c r="I195" s="45"/>
      <c r="J195" s="45"/>
      <c r="K195" s="45"/>
      <c r="L195" s="45"/>
      <c r="M195" s="46"/>
      <c r="N195" s="46"/>
      <c r="O195" s="46"/>
    </row>
    <row r="196" spans="1:15" x14ac:dyDescent="0.3">
      <c r="A196" s="92"/>
      <c r="B196" s="58"/>
      <c r="C196" s="58"/>
      <c r="D196" s="135" t="str">
        <f t="shared" si="6"/>
        <v/>
      </c>
      <c r="E196" s="136" t="str">
        <f t="shared" si="7"/>
        <v/>
      </c>
      <c r="F196" s="45"/>
      <c r="G196" s="45"/>
      <c r="H196" s="45"/>
      <c r="I196" s="45"/>
      <c r="J196" s="45"/>
      <c r="K196" s="45"/>
      <c r="L196" s="45"/>
      <c r="M196" s="46"/>
      <c r="N196" s="46"/>
      <c r="O196" s="46"/>
    </row>
    <row r="197" spans="1:15" x14ac:dyDescent="0.3">
      <c r="A197" s="92"/>
      <c r="B197" s="58"/>
      <c r="C197" s="58"/>
      <c r="D197" s="135" t="str">
        <f t="shared" si="6"/>
        <v/>
      </c>
      <c r="E197" s="136" t="str">
        <f t="shared" si="7"/>
        <v/>
      </c>
      <c r="F197" s="45"/>
      <c r="G197" s="45"/>
      <c r="H197" s="45"/>
      <c r="I197" s="45"/>
      <c r="J197" s="45"/>
      <c r="K197" s="45"/>
      <c r="L197" s="45"/>
      <c r="M197" s="46"/>
      <c r="N197" s="46"/>
      <c r="O197" s="46"/>
    </row>
    <row r="198" spans="1:15" x14ac:dyDescent="0.3">
      <c r="A198" s="92"/>
      <c r="B198" s="58"/>
      <c r="C198" s="58"/>
      <c r="D198" s="135" t="str">
        <f t="shared" si="6"/>
        <v/>
      </c>
      <c r="E198" s="136" t="str">
        <f t="shared" si="7"/>
        <v/>
      </c>
      <c r="F198" s="45"/>
      <c r="G198" s="45"/>
      <c r="H198" s="45"/>
      <c r="I198" s="45"/>
      <c r="J198" s="45"/>
      <c r="K198" s="45"/>
      <c r="L198" s="45"/>
      <c r="M198" s="46"/>
      <c r="N198" s="46"/>
      <c r="O198" s="46"/>
    </row>
    <row r="199" spans="1:15" x14ac:dyDescent="0.3">
      <c r="A199" s="92"/>
      <c r="B199" s="58"/>
      <c r="C199" s="58"/>
      <c r="D199" s="135" t="str">
        <f t="shared" si="6"/>
        <v/>
      </c>
      <c r="E199" s="136" t="str">
        <f t="shared" si="7"/>
        <v/>
      </c>
      <c r="F199" s="45"/>
      <c r="G199" s="45"/>
      <c r="H199" s="45"/>
      <c r="I199" s="45"/>
      <c r="J199" s="45"/>
      <c r="K199" s="45"/>
      <c r="L199" s="45"/>
      <c r="M199" s="46"/>
      <c r="N199" s="46"/>
      <c r="O199" s="46"/>
    </row>
    <row r="200" spans="1:15" x14ac:dyDescent="0.3">
      <c r="A200" s="92"/>
      <c r="B200" s="58"/>
      <c r="C200" s="58"/>
      <c r="D200" s="135" t="str">
        <f t="shared" si="6"/>
        <v/>
      </c>
      <c r="E200" s="136" t="str">
        <f t="shared" si="7"/>
        <v/>
      </c>
      <c r="F200" s="45"/>
      <c r="G200" s="45"/>
      <c r="H200" s="45"/>
      <c r="I200" s="45"/>
      <c r="J200" s="45"/>
      <c r="K200" s="45"/>
      <c r="L200" s="45"/>
      <c r="M200" s="46"/>
      <c r="N200" s="46"/>
      <c r="O200" s="46"/>
    </row>
    <row r="201" spans="1:15" x14ac:dyDescent="0.3">
      <c r="A201" s="92"/>
      <c r="B201" s="58"/>
      <c r="C201" s="58"/>
      <c r="D201" s="135" t="str">
        <f t="shared" si="6"/>
        <v/>
      </c>
      <c r="E201" s="136" t="str">
        <f t="shared" si="7"/>
        <v/>
      </c>
      <c r="F201" s="45"/>
      <c r="G201" s="45"/>
      <c r="H201" s="45"/>
      <c r="I201" s="45"/>
      <c r="J201" s="45"/>
      <c r="K201" s="45"/>
      <c r="L201" s="45"/>
      <c r="M201" s="46"/>
      <c r="N201" s="46"/>
      <c r="O201" s="46"/>
    </row>
    <row r="202" spans="1:15" x14ac:dyDescent="0.3">
      <c r="A202" s="92"/>
      <c r="B202" s="58"/>
      <c r="C202" s="58"/>
      <c r="D202" s="135" t="str">
        <f t="shared" si="6"/>
        <v/>
      </c>
      <c r="E202" s="136" t="str">
        <f t="shared" si="7"/>
        <v/>
      </c>
      <c r="F202" s="45"/>
      <c r="G202" s="45"/>
      <c r="H202" s="45"/>
      <c r="I202" s="45"/>
      <c r="J202" s="45"/>
      <c r="K202" s="45"/>
      <c r="L202" s="45"/>
      <c r="M202" s="46"/>
      <c r="N202" s="46"/>
      <c r="O202" s="46"/>
    </row>
    <row r="203" spans="1:15" x14ac:dyDescent="0.3">
      <c r="A203" s="92"/>
      <c r="B203" s="58"/>
      <c r="C203" s="58"/>
      <c r="D203" s="135" t="str">
        <f t="shared" si="6"/>
        <v/>
      </c>
      <c r="E203" s="136" t="str">
        <f t="shared" si="7"/>
        <v/>
      </c>
      <c r="F203" s="45"/>
      <c r="G203" s="45"/>
      <c r="H203" s="45"/>
      <c r="I203" s="45"/>
      <c r="J203" s="45"/>
      <c r="K203" s="45"/>
      <c r="L203" s="45"/>
      <c r="M203" s="46"/>
      <c r="N203" s="46"/>
      <c r="O203" s="46"/>
    </row>
    <row r="204" spans="1:15" x14ac:dyDescent="0.3">
      <c r="A204" s="92"/>
      <c r="B204" s="58"/>
      <c r="C204" s="58"/>
      <c r="D204" s="135" t="str">
        <f t="shared" si="6"/>
        <v/>
      </c>
      <c r="E204" s="136" t="str">
        <f t="shared" si="7"/>
        <v/>
      </c>
      <c r="F204" s="45"/>
      <c r="G204" s="45"/>
      <c r="H204" s="45"/>
      <c r="I204" s="45"/>
      <c r="J204" s="45"/>
      <c r="K204" s="45"/>
      <c r="L204" s="45"/>
      <c r="M204" s="46"/>
      <c r="N204" s="46"/>
      <c r="O204" s="46"/>
    </row>
    <row r="205" spans="1:15" x14ac:dyDescent="0.3">
      <c r="A205" s="92"/>
      <c r="B205" s="58"/>
      <c r="C205" s="58"/>
      <c r="D205" s="135" t="str">
        <f t="shared" si="6"/>
        <v/>
      </c>
      <c r="E205" s="136" t="str">
        <f t="shared" si="7"/>
        <v/>
      </c>
      <c r="F205" s="45"/>
      <c r="G205" s="45"/>
      <c r="H205" s="45"/>
      <c r="I205" s="45"/>
      <c r="J205" s="45"/>
      <c r="K205" s="45"/>
      <c r="L205" s="45"/>
      <c r="M205" s="46"/>
      <c r="N205" s="46"/>
      <c r="O205" s="46"/>
    </row>
    <row r="206" spans="1:15" x14ac:dyDescent="0.3">
      <c r="A206" s="92"/>
      <c r="B206" s="58"/>
      <c r="C206" s="58"/>
      <c r="D206" s="135" t="str">
        <f t="shared" si="6"/>
        <v/>
      </c>
      <c r="E206" s="136" t="str">
        <f t="shared" si="7"/>
        <v/>
      </c>
      <c r="F206" s="45"/>
      <c r="G206" s="45"/>
      <c r="H206" s="45"/>
      <c r="I206" s="45"/>
      <c r="J206" s="45"/>
      <c r="K206" s="45"/>
      <c r="L206" s="45"/>
      <c r="M206" s="46"/>
      <c r="N206" s="46"/>
      <c r="O206" s="46"/>
    </row>
    <row r="207" spans="1:15" x14ac:dyDescent="0.3">
      <c r="A207" s="92"/>
      <c r="B207" s="58"/>
      <c r="C207" s="58"/>
      <c r="D207" s="135" t="str">
        <f t="shared" si="6"/>
        <v/>
      </c>
      <c r="E207" s="136" t="str">
        <f t="shared" si="7"/>
        <v/>
      </c>
      <c r="F207" s="45"/>
      <c r="G207" s="45"/>
      <c r="H207" s="45"/>
      <c r="I207" s="45"/>
      <c r="J207" s="45"/>
      <c r="K207" s="45"/>
      <c r="L207" s="45"/>
      <c r="M207" s="46"/>
      <c r="N207" s="46"/>
      <c r="O207" s="46"/>
    </row>
    <row r="208" spans="1:15" x14ac:dyDescent="0.3">
      <c r="A208" s="92"/>
      <c r="B208" s="58"/>
      <c r="C208" s="58"/>
      <c r="D208" s="135" t="str">
        <f t="shared" si="6"/>
        <v/>
      </c>
      <c r="E208" s="136" t="str">
        <f t="shared" si="7"/>
        <v/>
      </c>
      <c r="F208" s="45"/>
      <c r="G208" s="45"/>
      <c r="H208" s="45"/>
      <c r="I208" s="45"/>
      <c r="J208" s="45"/>
      <c r="K208" s="45"/>
      <c r="L208" s="45"/>
      <c r="M208" s="46"/>
      <c r="N208" s="46"/>
      <c r="O208" s="46"/>
    </row>
    <row r="209" spans="1:15" x14ac:dyDescent="0.3">
      <c r="A209" s="92"/>
      <c r="B209" s="58"/>
      <c r="C209" s="58"/>
      <c r="D209" s="135" t="str">
        <f t="shared" si="6"/>
        <v/>
      </c>
      <c r="E209" s="136" t="str">
        <f t="shared" si="7"/>
        <v/>
      </c>
      <c r="F209" s="45"/>
      <c r="G209" s="45"/>
      <c r="H209" s="45"/>
      <c r="I209" s="45"/>
      <c r="J209" s="45"/>
      <c r="K209" s="45"/>
      <c r="L209" s="45"/>
      <c r="M209" s="46"/>
      <c r="N209" s="46"/>
      <c r="O209" s="46"/>
    </row>
    <row r="210" spans="1:15" x14ac:dyDescent="0.3">
      <c r="A210" s="92"/>
      <c r="B210" s="58"/>
      <c r="C210" s="58"/>
      <c r="D210" s="135" t="str">
        <f t="shared" si="6"/>
        <v/>
      </c>
      <c r="E210" s="136" t="str">
        <f t="shared" si="7"/>
        <v/>
      </c>
      <c r="F210" s="45"/>
      <c r="G210" s="45"/>
      <c r="H210" s="45"/>
      <c r="I210" s="45"/>
      <c r="J210" s="45"/>
      <c r="K210" s="45"/>
      <c r="L210" s="45"/>
      <c r="M210" s="46"/>
      <c r="N210" s="46"/>
      <c r="O210" s="46"/>
    </row>
    <row r="211" spans="1:15" x14ac:dyDescent="0.3">
      <c r="A211" s="92"/>
      <c r="B211" s="58"/>
      <c r="C211" s="58"/>
      <c r="D211" s="135" t="str">
        <f t="shared" si="6"/>
        <v/>
      </c>
      <c r="E211" s="136" t="str">
        <f t="shared" si="7"/>
        <v/>
      </c>
      <c r="F211" s="45"/>
      <c r="G211" s="45"/>
      <c r="H211" s="45"/>
      <c r="I211" s="45"/>
      <c r="J211" s="45"/>
      <c r="K211" s="45"/>
      <c r="L211" s="45"/>
      <c r="M211" s="46"/>
      <c r="N211" s="46"/>
      <c r="O211" s="46"/>
    </row>
    <row r="212" spans="1:15" x14ac:dyDescent="0.3">
      <c r="A212" s="92"/>
      <c r="B212" s="58"/>
      <c r="C212" s="58"/>
      <c r="D212" s="135" t="str">
        <f t="shared" si="6"/>
        <v/>
      </c>
      <c r="E212" s="136" t="str">
        <f t="shared" si="7"/>
        <v/>
      </c>
      <c r="F212" s="45"/>
      <c r="G212" s="45"/>
      <c r="H212" s="45"/>
      <c r="I212" s="45"/>
      <c r="J212" s="45"/>
      <c r="K212" s="45"/>
      <c r="L212" s="45"/>
      <c r="M212" s="46"/>
      <c r="N212" s="46"/>
      <c r="O212" s="46"/>
    </row>
    <row r="213" spans="1:15" x14ac:dyDescent="0.3">
      <c r="A213" s="92"/>
      <c r="B213" s="58"/>
      <c r="C213" s="58"/>
      <c r="D213" s="135" t="str">
        <f t="shared" si="6"/>
        <v/>
      </c>
      <c r="E213" s="136" t="str">
        <f t="shared" si="7"/>
        <v/>
      </c>
      <c r="F213" s="45"/>
      <c r="G213" s="45"/>
      <c r="H213" s="45"/>
      <c r="I213" s="45"/>
      <c r="J213" s="45"/>
      <c r="K213" s="45"/>
      <c r="L213" s="45"/>
      <c r="M213" s="46"/>
      <c r="N213" s="46"/>
      <c r="O213" s="46"/>
    </row>
    <row r="214" spans="1:15" x14ac:dyDescent="0.3">
      <c r="A214" s="92"/>
      <c r="B214" s="58"/>
      <c r="C214" s="58"/>
      <c r="D214" s="135" t="str">
        <f t="shared" si="6"/>
        <v/>
      </c>
      <c r="E214" s="136" t="str">
        <f t="shared" si="7"/>
        <v/>
      </c>
      <c r="F214" s="45"/>
      <c r="G214" s="45"/>
      <c r="H214" s="45"/>
      <c r="I214" s="45"/>
      <c r="J214" s="45"/>
      <c r="K214" s="45"/>
      <c r="L214" s="45"/>
      <c r="M214" s="46"/>
      <c r="N214" s="46"/>
      <c r="O214" s="46"/>
    </row>
    <row r="215" spans="1:15" x14ac:dyDescent="0.3">
      <c r="A215" s="92"/>
      <c r="B215" s="58"/>
      <c r="C215" s="58"/>
      <c r="D215" s="135" t="str">
        <f t="shared" si="6"/>
        <v/>
      </c>
      <c r="E215" s="136" t="str">
        <f t="shared" si="7"/>
        <v/>
      </c>
      <c r="F215" s="45"/>
      <c r="G215" s="45"/>
      <c r="H215" s="45"/>
      <c r="I215" s="45"/>
      <c r="J215" s="45"/>
      <c r="K215" s="45"/>
      <c r="L215" s="45"/>
      <c r="M215" s="46"/>
      <c r="N215" s="46"/>
      <c r="O215" s="46"/>
    </row>
    <row r="216" spans="1:15" x14ac:dyDescent="0.3">
      <c r="A216" s="92"/>
      <c r="B216" s="58"/>
      <c r="C216" s="58"/>
      <c r="D216" s="135" t="str">
        <f t="shared" si="6"/>
        <v/>
      </c>
      <c r="E216" s="136" t="str">
        <f t="shared" si="7"/>
        <v/>
      </c>
      <c r="F216" s="45"/>
      <c r="G216" s="45"/>
      <c r="H216" s="45"/>
      <c r="I216" s="45"/>
      <c r="J216" s="45"/>
      <c r="K216" s="45"/>
      <c r="L216" s="45"/>
      <c r="M216" s="46"/>
      <c r="N216" s="46"/>
      <c r="O216" s="46"/>
    </row>
    <row r="217" spans="1:15" x14ac:dyDescent="0.3">
      <c r="A217" s="92"/>
      <c r="B217" s="58"/>
      <c r="C217" s="58"/>
      <c r="D217" s="135" t="str">
        <f t="shared" si="6"/>
        <v/>
      </c>
      <c r="E217" s="136" t="str">
        <f t="shared" si="7"/>
        <v/>
      </c>
      <c r="F217" s="45"/>
      <c r="G217" s="45"/>
      <c r="H217" s="45"/>
      <c r="I217" s="45"/>
      <c r="J217" s="45"/>
      <c r="K217" s="45"/>
      <c r="L217" s="45"/>
      <c r="M217" s="46"/>
      <c r="N217" s="46"/>
      <c r="O217" s="46"/>
    </row>
    <row r="218" spans="1:15" x14ac:dyDescent="0.3">
      <c r="A218" s="92"/>
      <c r="B218" s="58"/>
      <c r="C218" s="58"/>
      <c r="D218" s="135" t="str">
        <f t="shared" si="6"/>
        <v/>
      </c>
      <c r="E218" s="136" t="str">
        <f t="shared" si="7"/>
        <v/>
      </c>
      <c r="F218" s="45"/>
      <c r="G218" s="45"/>
      <c r="H218" s="45"/>
      <c r="I218" s="45"/>
      <c r="J218" s="45"/>
      <c r="K218" s="45"/>
      <c r="L218" s="45"/>
      <c r="M218" s="46"/>
      <c r="N218" s="46"/>
      <c r="O218" s="46"/>
    </row>
    <row r="219" spans="1:15" x14ac:dyDescent="0.3">
      <c r="A219" s="92"/>
      <c r="B219" s="58"/>
      <c r="C219" s="58"/>
      <c r="D219" s="135" t="str">
        <f t="shared" si="6"/>
        <v/>
      </c>
      <c r="E219" s="136" t="str">
        <f t="shared" si="7"/>
        <v/>
      </c>
      <c r="F219" s="45"/>
      <c r="G219" s="45"/>
      <c r="H219" s="45"/>
      <c r="I219" s="45"/>
      <c r="J219" s="45"/>
      <c r="K219" s="45"/>
      <c r="L219" s="45"/>
      <c r="M219" s="46"/>
      <c r="N219" s="46"/>
      <c r="O219" s="46"/>
    </row>
    <row r="220" spans="1:15" x14ac:dyDescent="0.3">
      <c r="A220" s="92"/>
      <c r="B220" s="58"/>
      <c r="C220" s="58"/>
      <c r="D220" s="135" t="str">
        <f t="shared" si="6"/>
        <v/>
      </c>
      <c r="E220" s="136" t="str">
        <f t="shared" si="7"/>
        <v/>
      </c>
      <c r="F220" s="45"/>
      <c r="G220" s="45"/>
      <c r="H220" s="45"/>
      <c r="I220" s="45"/>
      <c r="J220" s="45"/>
      <c r="K220" s="45"/>
      <c r="L220" s="45"/>
      <c r="M220" s="46"/>
      <c r="N220" s="46"/>
      <c r="O220" s="46"/>
    </row>
    <row r="221" spans="1:15" x14ac:dyDescent="0.3">
      <c r="A221" s="92"/>
      <c r="B221" s="58"/>
      <c r="C221" s="58"/>
      <c r="D221" s="135" t="str">
        <f t="shared" si="6"/>
        <v/>
      </c>
      <c r="E221" s="136" t="str">
        <f t="shared" si="7"/>
        <v/>
      </c>
      <c r="F221" s="45"/>
      <c r="G221" s="45"/>
      <c r="H221" s="45"/>
      <c r="I221" s="45"/>
      <c r="J221" s="45"/>
      <c r="K221" s="45"/>
      <c r="L221" s="45"/>
      <c r="M221" s="46"/>
      <c r="N221" s="46"/>
      <c r="O221" s="46"/>
    </row>
    <row r="222" spans="1:15" x14ac:dyDescent="0.3">
      <c r="A222" s="92"/>
      <c r="B222" s="58"/>
      <c r="C222" s="58"/>
      <c r="D222" s="135" t="str">
        <f t="shared" si="6"/>
        <v/>
      </c>
      <c r="E222" s="136" t="str">
        <f t="shared" si="7"/>
        <v/>
      </c>
      <c r="F222" s="45"/>
      <c r="G222" s="45"/>
      <c r="H222" s="45"/>
      <c r="I222" s="45"/>
      <c r="J222" s="45"/>
      <c r="K222" s="45"/>
      <c r="L222" s="45"/>
      <c r="M222" s="46"/>
      <c r="N222" s="46"/>
      <c r="O222" s="46"/>
    </row>
    <row r="223" spans="1:15" x14ac:dyDescent="0.3">
      <c r="A223" s="92"/>
      <c r="B223" s="58"/>
      <c r="C223" s="58"/>
      <c r="D223" s="135" t="str">
        <f t="shared" si="6"/>
        <v/>
      </c>
      <c r="E223" s="136" t="str">
        <f t="shared" si="7"/>
        <v/>
      </c>
      <c r="F223" s="45"/>
      <c r="G223" s="45"/>
      <c r="H223" s="45"/>
      <c r="I223" s="45"/>
      <c r="J223" s="45"/>
      <c r="K223" s="45"/>
      <c r="L223" s="45"/>
      <c r="M223" s="46"/>
      <c r="N223" s="46"/>
      <c r="O223" s="46"/>
    </row>
    <row r="224" spans="1:15" x14ac:dyDescent="0.3">
      <c r="A224" s="92"/>
      <c r="B224" s="58"/>
      <c r="C224" s="58"/>
      <c r="D224" s="135" t="str">
        <f t="shared" si="6"/>
        <v/>
      </c>
      <c r="E224" s="136" t="str">
        <f t="shared" si="7"/>
        <v/>
      </c>
      <c r="F224" s="45"/>
      <c r="G224" s="45"/>
      <c r="H224" s="45"/>
      <c r="I224" s="45"/>
      <c r="J224" s="45"/>
      <c r="K224" s="45"/>
      <c r="L224" s="45"/>
      <c r="M224" s="46"/>
      <c r="N224" s="46"/>
      <c r="O224" s="46"/>
    </row>
    <row r="225" spans="1:15" x14ac:dyDescent="0.3">
      <c r="A225" s="92"/>
      <c r="B225" s="58"/>
      <c r="C225" s="58"/>
      <c r="D225" s="135" t="str">
        <f t="shared" si="6"/>
        <v/>
      </c>
      <c r="E225" s="136" t="str">
        <f t="shared" si="7"/>
        <v/>
      </c>
      <c r="F225" s="45"/>
      <c r="G225" s="45"/>
      <c r="H225" s="45"/>
      <c r="I225" s="45"/>
      <c r="J225" s="45"/>
      <c r="K225" s="45"/>
      <c r="L225" s="45"/>
      <c r="M225" s="46"/>
      <c r="N225" s="46"/>
      <c r="O225" s="46"/>
    </row>
    <row r="226" spans="1:15" x14ac:dyDescent="0.3">
      <c r="A226" s="92"/>
      <c r="B226" s="58"/>
      <c r="C226" s="58"/>
      <c r="D226" s="135" t="str">
        <f t="shared" si="6"/>
        <v/>
      </c>
      <c r="E226" s="136" t="str">
        <f t="shared" si="7"/>
        <v/>
      </c>
      <c r="F226" s="45"/>
      <c r="G226" s="45"/>
      <c r="H226" s="45"/>
      <c r="I226" s="45"/>
      <c r="J226" s="45"/>
      <c r="K226" s="45"/>
      <c r="L226" s="45"/>
      <c r="M226" s="46"/>
      <c r="N226" s="46"/>
      <c r="O226" s="46"/>
    </row>
    <row r="227" spans="1:15" x14ac:dyDescent="0.3">
      <c r="A227" s="92"/>
      <c r="B227" s="58"/>
      <c r="C227" s="58"/>
      <c r="D227" s="135" t="str">
        <f t="shared" si="6"/>
        <v/>
      </c>
      <c r="E227" s="136" t="str">
        <f t="shared" si="7"/>
        <v/>
      </c>
      <c r="F227" s="45"/>
      <c r="G227" s="45"/>
      <c r="H227" s="45"/>
      <c r="I227" s="45"/>
      <c r="J227" s="45"/>
      <c r="K227" s="45"/>
      <c r="L227" s="45"/>
      <c r="M227" s="46"/>
      <c r="N227" s="46"/>
      <c r="O227" s="46"/>
    </row>
    <row r="228" spans="1:15" x14ac:dyDescent="0.3">
      <c r="A228" s="92"/>
      <c r="B228" s="58"/>
      <c r="C228" s="58"/>
      <c r="D228" s="135" t="str">
        <f t="shared" si="6"/>
        <v/>
      </c>
      <c r="E228" s="136" t="str">
        <f t="shared" si="7"/>
        <v/>
      </c>
      <c r="F228" s="45"/>
      <c r="G228" s="45"/>
      <c r="H228" s="45"/>
      <c r="I228" s="45"/>
      <c r="J228" s="45"/>
      <c r="K228" s="45"/>
      <c r="L228" s="45"/>
      <c r="M228" s="46"/>
      <c r="N228" s="46"/>
      <c r="O228" s="46"/>
    </row>
    <row r="229" spans="1:15" x14ac:dyDescent="0.3">
      <c r="A229" s="92"/>
      <c r="B229" s="58"/>
      <c r="C229" s="58"/>
      <c r="D229" s="135" t="str">
        <f t="shared" si="6"/>
        <v/>
      </c>
      <c r="E229" s="136" t="str">
        <f t="shared" si="7"/>
        <v/>
      </c>
      <c r="F229" s="45"/>
      <c r="G229" s="45"/>
      <c r="H229" s="45"/>
      <c r="I229" s="45"/>
      <c r="J229" s="45"/>
      <c r="K229" s="45"/>
      <c r="L229" s="45"/>
      <c r="M229" s="46"/>
      <c r="N229" s="46"/>
      <c r="O229" s="46"/>
    </row>
    <row r="230" spans="1:15" x14ac:dyDescent="0.3">
      <c r="A230" s="92"/>
      <c r="B230" s="58"/>
      <c r="C230" s="58"/>
      <c r="D230" s="135" t="str">
        <f t="shared" si="6"/>
        <v/>
      </c>
      <c r="E230" s="136" t="str">
        <f t="shared" si="7"/>
        <v/>
      </c>
      <c r="F230" s="45"/>
      <c r="G230" s="45"/>
      <c r="H230" s="45"/>
      <c r="I230" s="45"/>
      <c r="J230" s="45"/>
      <c r="K230" s="45"/>
      <c r="L230" s="45"/>
      <c r="M230" s="46"/>
      <c r="N230" s="46"/>
      <c r="O230" s="46"/>
    </row>
    <row r="231" spans="1:15" x14ac:dyDescent="0.3">
      <c r="A231" s="92"/>
      <c r="B231" s="58"/>
      <c r="C231" s="58"/>
      <c r="D231" s="135" t="str">
        <f t="shared" si="6"/>
        <v/>
      </c>
      <c r="E231" s="136" t="str">
        <f t="shared" si="7"/>
        <v/>
      </c>
      <c r="F231" s="45"/>
      <c r="G231" s="45"/>
      <c r="H231" s="45"/>
      <c r="I231" s="45"/>
      <c r="J231" s="45"/>
      <c r="K231" s="45"/>
      <c r="L231" s="45"/>
      <c r="M231" s="46"/>
      <c r="N231" s="46"/>
      <c r="O231" s="46"/>
    </row>
    <row r="232" spans="1:15" x14ac:dyDescent="0.3">
      <c r="A232" s="92"/>
      <c r="B232" s="58"/>
      <c r="C232" s="58"/>
      <c r="D232" s="135" t="str">
        <f t="shared" si="6"/>
        <v/>
      </c>
      <c r="E232" s="136" t="str">
        <f t="shared" si="7"/>
        <v/>
      </c>
      <c r="F232" s="45"/>
      <c r="G232" s="45"/>
      <c r="H232" s="45"/>
      <c r="I232" s="45"/>
      <c r="J232" s="45"/>
      <c r="K232" s="45"/>
      <c r="L232" s="45"/>
      <c r="M232" s="46"/>
      <c r="N232" s="46"/>
      <c r="O232" s="46"/>
    </row>
    <row r="233" spans="1:15" x14ac:dyDescent="0.3">
      <c r="A233" s="92"/>
      <c r="B233" s="58"/>
      <c r="C233" s="58"/>
      <c r="D233" s="135" t="str">
        <f t="shared" si="6"/>
        <v/>
      </c>
      <c r="E233" s="136" t="str">
        <f t="shared" si="7"/>
        <v/>
      </c>
      <c r="F233" s="45"/>
      <c r="G233" s="45"/>
      <c r="H233" s="45"/>
      <c r="I233" s="45"/>
      <c r="J233" s="45"/>
      <c r="K233" s="45"/>
      <c r="L233" s="45"/>
      <c r="M233" s="46"/>
      <c r="N233" s="46"/>
      <c r="O233" s="46"/>
    </row>
    <row r="234" spans="1:15" x14ac:dyDescent="0.3">
      <c r="A234" s="92"/>
      <c r="B234" s="58"/>
      <c r="C234" s="58"/>
      <c r="D234" s="135" t="str">
        <f t="shared" si="6"/>
        <v/>
      </c>
      <c r="E234" s="136" t="str">
        <f t="shared" si="7"/>
        <v/>
      </c>
      <c r="F234" s="45"/>
      <c r="G234" s="45"/>
      <c r="H234" s="45"/>
      <c r="I234" s="45"/>
      <c r="J234" s="45"/>
      <c r="K234" s="45"/>
      <c r="L234" s="45"/>
      <c r="M234" s="46"/>
      <c r="N234" s="46"/>
      <c r="O234" s="46"/>
    </row>
    <row r="235" spans="1:15" x14ac:dyDescent="0.3">
      <c r="A235" s="92"/>
      <c r="B235" s="58"/>
      <c r="C235" s="58"/>
      <c r="D235" s="135" t="str">
        <f t="shared" si="6"/>
        <v/>
      </c>
      <c r="E235" s="136" t="str">
        <f t="shared" si="7"/>
        <v/>
      </c>
      <c r="F235" s="45"/>
      <c r="G235" s="45"/>
      <c r="H235" s="45"/>
      <c r="I235" s="45"/>
      <c r="J235" s="45"/>
      <c r="K235" s="45"/>
      <c r="L235" s="45"/>
      <c r="M235" s="46"/>
      <c r="N235" s="46"/>
      <c r="O235" s="46"/>
    </row>
    <row r="236" spans="1:15" x14ac:dyDescent="0.3">
      <c r="A236" s="92"/>
      <c r="B236" s="58"/>
      <c r="C236" s="58"/>
      <c r="D236" s="135" t="str">
        <f t="shared" si="6"/>
        <v/>
      </c>
      <c r="E236" s="136" t="str">
        <f t="shared" si="7"/>
        <v/>
      </c>
      <c r="F236" s="45"/>
      <c r="G236" s="45"/>
      <c r="H236" s="45"/>
      <c r="I236" s="45"/>
      <c r="J236" s="45"/>
      <c r="K236" s="45"/>
      <c r="L236" s="45"/>
      <c r="M236" s="46"/>
      <c r="N236" s="46"/>
      <c r="O236" s="46"/>
    </row>
    <row r="237" spans="1:15" x14ac:dyDescent="0.3">
      <c r="A237" s="92"/>
      <c r="B237" s="58"/>
      <c r="C237" s="58"/>
      <c r="D237" s="135" t="str">
        <f t="shared" si="6"/>
        <v/>
      </c>
      <c r="E237" s="136" t="str">
        <f t="shared" si="7"/>
        <v/>
      </c>
      <c r="F237" s="45"/>
      <c r="G237" s="45"/>
      <c r="H237" s="45"/>
      <c r="I237" s="45"/>
      <c r="J237" s="45"/>
      <c r="K237" s="45"/>
      <c r="L237" s="45"/>
      <c r="M237" s="46"/>
      <c r="N237" s="46"/>
      <c r="O237" s="46"/>
    </row>
    <row r="238" spans="1:15" x14ac:dyDescent="0.3">
      <c r="A238" s="92"/>
      <c r="B238" s="58"/>
      <c r="C238" s="58"/>
      <c r="D238" s="135" t="str">
        <f t="shared" si="6"/>
        <v/>
      </c>
      <c r="E238" s="136" t="str">
        <f t="shared" si="7"/>
        <v/>
      </c>
      <c r="F238" s="45"/>
      <c r="G238" s="45"/>
      <c r="H238" s="45"/>
      <c r="I238" s="45"/>
      <c r="J238" s="45"/>
      <c r="K238" s="45"/>
      <c r="L238" s="45"/>
      <c r="M238" s="46"/>
      <c r="N238" s="46"/>
      <c r="O238" s="46"/>
    </row>
    <row r="239" spans="1:15" x14ac:dyDescent="0.3">
      <c r="A239" s="92"/>
      <c r="B239" s="58"/>
      <c r="C239" s="58"/>
      <c r="D239" s="135" t="str">
        <f t="shared" si="6"/>
        <v/>
      </c>
      <c r="E239" s="136" t="str">
        <f t="shared" si="7"/>
        <v/>
      </c>
      <c r="F239" s="45"/>
      <c r="G239" s="45"/>
      <c r="H239" s="45"/>
      <c r="I239" s="45"/>
      <c r="J239" s="45"/>
      <c r="K239" s="45"/>
      <c r="L239" s="45"/>
      <c r="M239" s="46"/>
      <c r="N239" s="46"/>
      <c r="O239" s="46"/>
    </row>
    <row r="240" spans="1:15" x14ac:dyDescent="0.3">
      <c r="A240" s="92"/>
      <c r="B240" s="58"/>
      <c r="C240" s="58"/>
      <c r="D240" s="135" t="str">
        <f t="shared" si="6"/>
        <v/>
      </c>
      <c r="E240" s="136" t="str">
        <f t="shared" si="7"/>
        <v/>
      </c>
      <c r="F240" s="45"/>
      <c r="G240" s="45"/>
      <c r="H240" s="45"/>
      <c r="I240" s="45"/>
      <c r="J240" s="45"/>
      <c r="K240" s="45"/>
      <c r="L240" s="45"/>
      <c r="M240" s="46"/>
      <c r="N240" s="46"/>
      <c r="O240" s="46"/>
    </row>
    <row r="241" spans="1:15" x14ac:dyDescent="0.3">
      <c r="A241" s="92"/>
      <c r="B241" s="58"/>
      <c r="C241" s="58"/>
      <c r="D241" s="135" t="str">
        <f t="shared" si="6"/>
        <v/>
      </c>
      <c r="E241" s="136" t="str">
        <f t="shared" si="7"/>
        <v/>
      </c>
      <c r="F241" s="45"/>
      <c r="G241" s="45"/>
      <c r="H241" s="45"/>
      <c r="I241" s="45"/>
      <c r="J241" s="45"/>
      <c r="K241" s="45"/>
      <c r="L241" s="45"/>
      <c r="M241" s="46"/>
      <c r="N241" s="46"/>
      <c r="O241" s="46"/>
    </row>
    <row r="242" spans="1:15" x14ac:dyDescent="0.3">
      <c r="A242" s="92"/>
      <c r="B242" s="58"/>
      <c r="C242" s="58"/>
      <c r="D242" s="135" t="str">
        <f t="shared" si="6"/>
        <v/>
      </c>
      <c r="E242" s="136" t="str">
        <f t="shared" si="7"/>
        <v/>
      </c>
      <c r="F242" s="45"/>
      <c r="G242" s="45"/>
      <c r="H242" s="45"/>
      <c r="I242" s="45"/>
      <c r="J242" s="45"/>
      <c r="K242" s="45"/>
      <c r="L242" s="45"/>
      <c r="M242" s="46"/>
      <c r="N242" s="46"/>
      <c r="O242" s="46"/>
    </row>
    <row r="243" spans="1:15" x14ac:dyDescent="0.3">
      <c r="A243" s="92"/>
      <c r="B243" s="58"/>
      <c r="C243" s="58"/>
      <c r="D243" s="135" t="str">
        <f t="shared" si="6"/>
        <v/>
      </c>
      <c r="E243" s="136" t="str">
        <f t="shared" si="7"/>
        <v/>
      </c>
      <c r="F243" s="45"/>
      <c r="G243" s="45"/>
      <c r="H243" s="45"/>
      <c r="I243" s="45"/>
      <c r="J243" s="45"/>
      <c r="K243" s="45"/>
      <c r="L243" s="45"/>
      <c r="M243" s="46"/>
      <c r="N243" s="46"/>
      <c r="O243" s="46"/>
    </row>
    <row r="244" spans="1:15" x14ac:dyDescent="0.3">
      <c r="A244" s="92"/>
      <c r="B244" s="58"/>
      <c r="C244" s="58"/>
      <c r="D244" s="135" t="str">
        <f t="shared" si="6"/>
        <v/>
      </c>
      <c r="E244" s="136" t="str">
        <f t="shared" si="7"/>
        <v/>
      </c>
      <c r="F244" s="45"/>
      <c r="G244" s="45"/>
      <c r="H244" s="45"/>
      <c r="I244" s="45"/>
      <c r="J244" s="45"/>
      <c r="K244" s="45"/>
      <c r="L244" s="45"/>
      <c r="M244" s="46"/>
      <c r="N244" s="46"/>
      <c r="O244" s="46"/>
    </row>
    <row r="245" spans="1:15" x14ac:dyDescent="0.3">
      <c r="A245" s="92"/>
      <c r="B245" s="58"/>
      <c r="C245" s="58"/>
      <c r="D245" s="135" t="str">
        <f t="shared" si="6"/>
        <v/>
      </c>
      <c r="E245" s="136" t="str">
        <f t="shared" si="7"/>
        <v/>
      </c>
      <c r="F245" s="45"/>
      <c r="G245" s="45"/>
      <c r="H245" s="45"/>
      <c r="I245" s="45"/>
      <c r="J245" s="45"/>
      <c r="K245" s="45"/>
      <c r="L245" s="45"/>
      <c r="M245" s="46"/>
      <c r="N245" s="46"/>
      <c r="O245" s="46"/>
    </row>
    <row r="246" spans="1:15" x14ac:dyDescent="0.3">
      <c r="A246" s="92"/>
      <c r="B246" s="58"/>
      <c r="C246" s="58"/>
      <c r="D246" s="135" t="str">
        <f t="shared" si="6"/>
        <v/>
      </c>
      <c r="E246" s="136" t="str">
        <f t="shared" si="7"/>
        <v/>
      </c>
      <c r="F246" s="45"/>
      <c r="G246" s="45"/>
      <c r="H246" s="45"/>
      <c r="I246" s="45"/>
      <c r="J246" s="45"/>
      <c r="K246" s="45"/>
      <c r="L246" s="45"/>
      <c r="M246" s="46"/>
      <c r="N246" s="46"/>
      <c r="O246" s="46"/>
    </row>
    <row r="247" spans="1:15" x14ac:dyDescent="0.3">
      <c r="A247" s="92"/>
      <c r="B247" s="58"/>
      <c r="C247" s="58"/>
      <c r="D247" s="135" t="str">
        <f t="shared" si="6"/>
        <v/>
      </c>
      <c r="E247" s="136" t="str">
        <f t="shared" si="7"/>
        <v/>
      </c>
      <c r="F247" s="45"/>
      <c r="G247" s="45"/>
      <c r="H247" s="45"/>
      <c r="I247" s="45"/>
      <c r="J247" s="45"/>
      <c r="K247" s="45"/>
      <c r="L247" s="45"/>
      <c r="M247" s="46"/>
      <c r="N247" s="46"/>
      <c r="O247" s="46"/>
    </row>
    <row r="248" spans="1:15" x14ac:dyDescent="0.3">
      <c r="A248" s="92"/>
      <c r="B248" s="58"/>
      <c r="C248" s="58"/>
      <c r="D248" s="135" t="str">
        <f t="shared" si="6"/>
        <v/>
      </c>
      <c r="E248" s="136" t="str">
        <f t="shared" si="7"/>
        <v/>
      </c>
      <c r="F248" s="45"/>
      <c r="G248" s="45"/>
      <c r="H248" s="45"/>
      <c r="I248" s="45"/>
      <c r="J248" s="45"/>
      <c r="K248" s="45"/>
      <c r="L248" s="45"/>
      <c r="M248" s="46"/>
      <c r="N248" s="46"/>
      <c r="O248" s="46"/>
    </row>
    <row r="249" spans="1:15" x14ac:dyDescent="0.3">
      <c r="A249" s="92"/>
      <c r="B249" s="58"/>
      <c r="C249" s="58"/>
      <c r="D249" s="135" t="str">
        <f t="shared" si="6"/>
        <v/>
      </c>
      <c r="E249" s="136" t="str">
        <f t="shared" si="7"/>
        <v/>
      </c>
      <c r="F249" s="45"/>
      <c r="G249" s="45"/>
      <c r="H249" s="45"/>
      <c r="I249" s="45"/>
      <c r="J249" s="45"/>
      <c r="K249" s="45"/>
      <c r="L249" s="45"/>
      <c r="M249" s="46"/>
      <c r="N249" s="46"/>
      <c r="O249" s="46"/>
    </row>
    <row r="250" spans="1:15" x14ac:dyDescent="0.3">
      <c r="A250" s="92"/>
      <c r="B250" s="58"/>
      <c r="C250" s="58"/>
      <c r="D250" s="135" t="str">
        <f t="shared" si="6"/>
        <v/>
      </c>
      <c r="E250" s="136" t="str">
        <f t="shared" si="7"/>
        <v/>
      </c>
      <c r="F250" s="45"/>
      <c r="G250" s="45"/>
      <c r="H250" s="45"/>
      <c r="I250" s="45"/>
      <c r="J250" s="45"/>
      <c r="K250" s="45"/>
      <c r="L250" s="45"/>
      <c r="M250" s="46"/>
      <c r="N250" s="46"/>
      <c r="O250" s="46"/>
    </row>
    <row r="251" spans="1:15" x14ac:dyDescent="0.3">
      <c r="A251" s="92"/>
      <c r="B251" s="58"/>
      <c r="C251" s="58"/>
      <c r="D251" s="135" t="str">
        <f t="shared" si="6"/>
        <v/>
      </c>
      <c r="E251" s="136" t="str">
        <f t="shared" si="7"/>
        <v/>
      </c>
      <c r="F251" s="45"/>
      <c r="G251" s="45"/>
      <c r="H251" s="45"/>
      <c r="I251" s="45"/>
      <c r="J251" s="45"/>
      <c r="K251" s="45"/>
      <c r="L251" s="45"/>
      <c r="M251" s="46"/>
      <c r="N251" s="46"/>
      <c r="O251" s="46"/>
    </row>
    <row r="252" spans="1:15" x14ac:dyDescent="0.3">
      <c r="A252" s="92"/>
      <c r="B252" s="58"/>
      <c r="C252" s="58"/>
      <c r="D252" s="135" t="str">
        <f t="shared" si="6"/>
        <v/>
      </c>
      <c r="E252" s="136" t="str">
        <f t="shared" si="7"/>
        <v/>
      </c>
      <c r="F252" s="45"/>
      <c r="G252" s="45"/>
      <c r="H252" s="45"/>
      <c r="I252" s="45"/>
      <c r="J252" s="45"/>
      <c r="K252" s="45"/>
      <c r="L252" s="45"/>
      <c r="M252" s="46"/>
      <c r="N252" s="46"/>
      <c r="O252" s="46"/>
    </row>
    <row r="253" spans="1:15" x14ac:dyDescent="0.3">
      <c r="A253" s="92"/>
      <c r="B253" s="58"/>
      <c r="C253" s="58"/>
      <c r="D253" s="135" t="str">
        <f t="shared" si="6"/>
        <v/>
      </c>
      <c r="E253" s="136" t="str">
        <f t="shared" si="7"/>
        <v/>
      </c>
      <c r="F253" s="45"/>
      <c r="G253" s="45"/>
      <c r="H253" s="45"/>
      <c r="I253" s="45"/>
      <c r="J253" s="45"/>
      <c r="K253" s="45"/>
      <c r="L253" s="45"/>
      <c r="M253" s="46"/>
      <c r="N253" s="46"/>
      <c r="O253" s="46"/>
    </row>
    <row r="254" spans="1:15" x14ac:dyDescent="0.3">
      <c r="A254" s="92"/>
      <c r="B254" s="58"/>
      <c r="C254" s="58"/>
      <c r="D254" s="135" t="str">
        <f t="shared" si="6"/>
        <v/>
      </c>
      <c r="E254" s="136" t="str">
        <f t="shared" si="7"/>
        <v/>
      </c>
      <c r="F254" s="45"/>
      <c r="G254" s="45"/>
      <c r="H254" s="45"/>
      <c r="I254" s="45"/>
      <c r="J254" s="45"/>
      <c r="K254" s="45"/>
      <c r="L254" s="45"/>
      <c r="M254" s="46"/>
      <c r="N254" s="46"/>
      <c r="O254" s="46"/>
    </row>
    <row r="255" spans="1:15" x14ac:dyDescent="0.3">
      <c r="A255" s="92"/>
      <c r="B255" s="58"/>
      <c r="C255" s="58"/>
      <c r="D255" s="135" t="str">
        <f t="shared" si="6"/>
        <v/>
      </c>
      <c r="E255" s="136" t="str">
        <f t="shared" si="7"/>
        <v/>
      </c>
      <c r="F255" s="45"/>
      <c r="G255" s="45"/>
      <c r="H255" s="45"/>
      <c r="I255" s="45"/>
      <c r="J255" s="45"/>
      <c r="K255" s="45"/>
      <c r="L255" s="45"/>
      <c r="M255" s="46"/>
      <c r="N255" s="46"/>
      <c r="O255" s="46"/>
    </row>
    <row r="256" spans="1:15" x14ac:dyDescent="0.3">
      <c r="A256" s="92"/>
      <c r="B256" s="58"/>
      <c r="C256" s="58"/>
      <c r="D256" s="135" t="str">
        <f t="shared" si="6"/>
        <v/>
      </c>
      <c r="E256" s="136" t="str">
        <f t="shared" si="7"/>
        <v/>
      </c>
      <c r="F256" s="45"/>
      <c r="G256" s="45"/>
      <c r="H256" s="45"/>
      <c r="I256" s="45"/>
      <c r="J256" s="45"/>
      <c r="K256" s="45"/>
      <c r="L256" s="45"/>
      <c r="M256" s="46"/>
      <c r="N256" s="46"/>
      <c r="O256" s="46"/>
    </row>
    <row r="257" spans="1:15" x14ac:dyDescent="0.3">
      <c r="A257" s="92"/>
      <c r="B257" s="58"/>
      <c r="C257" s="58"/>
      <c r="D257" s="135" t="str">
        <f t="shared" si="6"/>
        <v/>
      </c>
      <c r="E257" s="136" t="str">
        <f t="shared" si="7"/>
        <v/>
      </c>
      <c r="F257" s="45"/>
      <c r="G257" s="45"/>
      <c r="H257" s="45"/>
      <c r="I257" s="45"/>
      <c r="J257" s="45"/>
      <c r="K257" s="45"/>
      <c r="L257" s="45"/>
      <c r="M257" s="46"/>
      <c r="N257" s="46"/>
      <c r="O257" s="46"/>
    </row>
    <row r="258" spans="1:15" x14ac:dyDescent="0.3">
      <c r="A258" s="92"/>
      <c r="B258" s="58"/>
      <c r="C258" s="58"/>
      <c r="D258" s="135" t="str">
        <f t="shared" ref="D258:D321" si="8">IF(C258="","",IF(NOT(ISBLANK(B258)),IF(AND(B258&gt;=43556,C258&gt;=43556),C258-B258,0),""))</f>
        <v/>
      </c>
      <c r="E258" s="136" t="str">
        <f t="shared" si="7"/>
        <v/>
      </c>
      <c r="F258" s="45"/>
      <c r="G258" s="45"/>
      <c r="H258" s="45"/>
      <c r="I258" s="45"/>
      <c r="J258" s="45"/>
      <c r="K258" s="45"/>
      <c r="L258" s="45"/>
      <c r="M258" s="46"/>
      <c r="N258" s="46"/>
      <c r="O258" s="46"/>
    </row>
    <row r="259" spans="1:15" x14ac:dyDescent="0.3">
      <c r="A259" s="92"/>
      <c r="B259" s="58"/>
      <c r="C259" s="58"/>
      <c r="D259" s="135" t="str">
        <f t="shared" si="8"/>
        <v/>
      </c>
      <c r="E259" s="136" t="str">
        <f t="shared" ref="E259:E322" si="9">IF(C259&gt;=43556,C259+366,"")</f>
        <v/>
      </c>
      <c r="F259" s="45"/>
      <c r="G259" s="45"/>
      <c r="H259" s="45"/>
      <c r="I259" s="45"/>
      <c r="J259" s="45"/>
      <c r="K259" s="45"/>
      <c r="L259" s="45"/>
      <c r="M259" s="46"/>
      <c r="N259" s="46"/>
      <c r="O259" s="46"/>
    </row>
    <row r="260" spans="1:15" x14ac:dyDescent="0.3">
      <c r="A260" s="92"/>
      <c r="B260" s="58"/>
      <c r="C260" s="58"/>
      <c r="D260" s="135" t="str">
        <f t="shared" si="8"/>
        <v/>
      </c>
      <c r="E260" s="136" t="str">
        <f t="shared" si="9"/>
        <v/>
      </c>
      <c r="F260" s="45"/>
      <c r="G260" s="45"/>
      <c r="H260" s="45"/>
      <c r="I260" s="45"/>
      <c r="J260" s="45"/>
      <c r="K260" s="45"/>
      <c r="L260" s="45"/>
      <c r="M260" s="46"/>
      <c r="N260" s="46"/>
      <c r="O260" s="46"/>
    </row>
    <row r="261" spans="1:15" x14ac:dyDescent="0.3">
      <c r="A261" s="92"/>
      <c r="B261" s="58"/>
      <c r="C261" s="58"/>
      <c r="D261" s="135" t="str">
        <f t="shared" si="8"/>
        <v/>
      </c>
      <c r="E261" s="136" t="str">
        <f t="shared" si="9"/>
        <v/>
      </c>
      <c r="F261" s="45"/>
      <c r="G261" s="45"/>
      <c r="H261" s="45"/>
      <c r="I261" s="45"/>
      <c r="J261" s="45"/>
      <c r="K261" s="45"/>
      <c r="L261" s="45"/>
      <c r="M261" s="46"/>
      <c r="N261" s="46"/>
      <c r="O261" s="46"/>
    </row>
    <row r="262" spans="1:15" x14ac:dyDescent="0.3">
      <c r="A262" s="92"/>
      <c r="B262" s="58"/>
      <c r="C262" s="58"/>
      <c r="D262" s="135" t="str">
        <f t="shared" si="8"/>
        <v/>
      </c>
      <c r="E262" s="136" t="str">
        <f t="shared" si="9"/>
        <v/>
      </c>
      <c r="F262" s="45"/>
      <c r="G262" s="45"/>
      <c r="H262" s="45"/>
      <c r="I262" s="45"/>
      <c r="J262" s="45"/>
      <c r="K262" s="45"/>
      <c r="L262" s="45"/>
      <c r="M262" s="46"/>
      <c r="N262" s="46"/>
      <c r="O262" s="46"/>
    </row>
    <row r="263" spans="1:15" x14ac:dyDescent="0.3">
      <c r="A263" s="92"/>
      <c r="B263" s="58"/>
      <c r="C263" s="58"/>
      <c r="D263" s="135" t="str">
        <f t="shared" si="8"/>
        <v/>
      </c>
      <c r="E263" s="136" t="str">
        <f t="shared" si="9"/>
        <v/>
      </c>
      <c r="F263" s="45"/>
      <c r="G263" s="45"/>
      <c r="H263" s="45"/>
      <c r="I263" s="45"/>
      <c r="J263" s="45"/>
      <c r="K263" s="45"/>
      <c r="L263" s="45"/>
      <c r="M263" s="46"/>
      <c r="N263" s="46"/>
      <c r="O263" s="46"/>
    </row>
    <row r="264" spans="1:15" x14ac:dyDescent="0.3">
      <c r="A264" s="92"/>
      <c r="B264" s="58"/>
      <c r="C264" s="58"/>
      <c r="D264" s="135" t="str">
        <f t="shared" si="8"/>
        <v/>
      </c>
      <c r="E264" s="136" t="str">
        <f t="shared" si="9"/>
        <v/>
      </c>
      <c r="F264" s="45"/>
      <c r="G264" s="45"/>
      <c r="H264" s="45"/>
      <c r="I264" s="45"/>
      <c r="J264" s="45"/>
      <c r="K264" s="45"/>
      <c r="L264" s="45"/>
      <c r="M264" s="46"/>
      <c r="N264" s="46"/>
      <c r="O264" s="46"/>
    </row>
    <row r="265" spans="1:15" x14ac:dyDescent="0.3">
      <c r="A265" s="92"/>
      <c r="B265" s="58"/>
      <c r="C265" s="58"/>
      <c r="D265" s="135" t="str">
        <f t="shared" si="8"/>
        <v/>
      </c>
      <c r="E265" s="136" t="str">
        <f t="shared" si="9"/>
        <v/>
      </c>
      <c r="F265" s="45"/>
      <c r="G265" s="45"/>
      <c r="H265" s="45"/>
      <c r="I265" s="45"/>
      <c r="J265" s="45"/>
      <c r="K265" s="45"/>
      <c r="L265" s="45"/>
      <c r="M265" s="46"/>
      <c r="N265" s="46"/>
      <c r="O265" s="46"/>
    </row>
    <row r="266" spans="1:15" x14ac:dyDescent="0.3">
      <c r="A266" s="92"/>
      <c r="B266" s="58"/>
      <c r="C266" s="58"/>
      <c r="D266" s="135" t="str">
        <f t="shared" si="8"/>
        <v/>
      </c>
      <c r="E266" s="136" t="str">
        <f t="shared" si="9"/>
        <v/>
      </c>
      <c r="F266" s="45"/>
      <c r="G266" s="45"/>
      <c r="H266" s="45"/>
      <c r="I266" s="45"/>
      <c r="J266" s="45"/>
      <c r="K266" s="45"/>
      <c r="L266" s="45"/>
      <c r="M266" s="46"/>
      <c r="N266" s="46"/>
      <c r="O266" s="46"/>
    </row>
    <row r="267" spans="1:15" x14ac:dyDescent="0.3">
      <c r="A267" s="92"/>
      <c r="B267" s="58"/>
      <c r="C267" s="58"/>
      <c r="D267" s="135" t="str">
        <f t="shared" si="8"/>
        <v/>
      </c>
      <c r="E267" s="136" t="str">
        <f t="shared" si="9"/>
        <v/>
      </c>
      <c r="F267" s="45"/>
      <c r="G267" s="45"/>
      <c r="H267" s="45"/>
      <c r="I267" s="45"/>
      <c r="J267" s="45"/>
      <c r="K267" s="45"/>
      <c r="L267" s="45"/>
      <c r="M267" s="46"/>
      <c r="N267" s="46"/>
      <c r="O267" s="46"/>
    </row>
    <row r="268" spans="1:15" x14ac:dyDescent="0.3">
      <c r="A268" s="92"/>
      <c r="B268" s="58"/>
      <c r="C268" s="58"/>
      <c r="D268" s="135" t="str">
        <f t="shared" si="8"/>
        <v/>
      </c>
      <c r="E268" s="136" t="str">
        <f t="shared" si="9"/>
        <v/>
      </c>
      <c r="F268" s="45"/>
      <c r="G268" s="45"/>
      <c r="H268" s="45"/>
      <c r="I268" s="45"/>
      <c r="J268" s="45"/>
      <c r="K268" s="45"/>
      <c r="L268" s="45"/>
      <c r="M268" s="46"/>
      <c r="N268" s="46"/>
      <c r="O268" s="46"/>
    </row>
    <row r="269" spans="1:15" x14ac:dyDescent="0.3">
      <c r="A269" s="92"/>
      <c r="B269" s="58"/>
      <c r="C269" s="58"/>
      <c r="D269" s="135" t="str">
        <f t="shared" si="8"/>
        <v/>
      </c>
      <c r="E269" s="136" t="str">
        <f t="shared" si="9"/>
        <v/>
      </c>
      <c r="F269" s="45"/>
      <c r="G269" s="45"/>
      <c r="H269" s="45"/>
      <c r="I269" s="45"/>
      <c r="J269" s="45"/>
      <c r="K269" s="45"/>
      <c r="L269" s="45"/>
      <c r="M269" s="46"/>
      <c r="N269" s="46"/>
      <c r="O269" s="46"/>
    </row>
    <row r="270" spans="1:15" x14ac:dyDescent="0.3">
      <c r="A270" s="92"/>
      <c r="B270" s="58"/>
      <c r="C270" s="58"/>
      <c r="D270" s="135" t="str">
        <f t="shared" si="8"/>
        <v/>
      </c>
      <c r="E270" s="136" t="str">
        <f t="shared" si="9"/>
        <v/>
      </c>
      <c r="F270" s="45"/>
      <c r="G270" s="45"/>
      <c r="H270" s="45"/>
      <c r="I270" s="45"/>
      <c r="J270" s="45"/>
      <c r="K270" s="45"/>
      <c r="L270" s="45"/>
      <c r="M270" s="46"/>
      <c r="N270" s="46"/>
      <c r="O270" s="46"/>
    </row>
    <row r="271" spans="1:15" x14ac:dyDescent="0.3">
      <c r="A271" s="92"/>
      <c r="B271" s="58"/>
      <c r="C271" s="58"/>
      <c r="D271" s="135" t="str">
        <f t="shared" si="8"/>
        <v/>
      </c>
      <c r="E271" s="136" t="str">
        <f t="shared" si="9"/>
        <v/>
      </c>
      <c r="F271" s="45"/>
      <c r="G271" s="45"/>
      <c r="H271" s="45"/>
      <c r="I271" s="45"/>
      <c r="J271" s="45"/>
      <c r="K271" s="45"/>
      <c r="L271" s="45"/>
      <c r="M271" s="46"/>
      <c r="N271" s="46"/>
      <c r="O271" s="46"/>
    </row>
    <row r="272" spans="1:15" x14ac:dyDescent="0.3">
      <c r="A272" s="92"/>
      <c r="B272" s="58"/>
      <c r="C272" s="58"/>
      <c r="D272" s="135" t="str">
        <f t="shared" si="8"/>
        <v/>
      </c>
      <c r="E272" s="136" t="str">
        <f t="shared" si="9"/>
        <v/>
      </c>
      <c r="F272" s="45"/>
      <c r="G272" s="45"/>
      <c r="H272" s="45"/>
      <c r="I272" s="45"/>
      <c r="J272" s="45"/>
      <c r="K272" s="45"/>
      <c r="L272" s="45"/>
      <c r="M272" s="46"/>
      <c r="N272" s="46"/>
      <c r="O272" s="46"/>
    </row>
    <row r="273" spans="1:15" x14ac:dyDescent="0.3">
      <c r="A273" s="92"/>
      <c r="B273" s="58"/>
      <c r="C273" s="58"/>
      <c r="D273" s="135" t="str">
        <f t="shared" si="8"/>
        <v/>
      </c>
      <c r="E273" s="136" t="str">
        <f t="shared" si="9"/>
        <v/>
      </c>
      <c r="F273" s="45"/>
      <c r="G273" s="45"/>
      <c r="H273" s="45"/>
      <c r="I273" s="45"/>
      <c r="J273" s="45"/>
      <c r="K273" s="45"/>
      <c r="L273" s="45"/>
      <c r="M273" s="46"/>
      <c r="N273" s="46"/>
      <c r="O273" s="46"/>
    </row>
    <row r="274" spans="1:15" x14ac:dyDescent="0.3">
      <c r="A274" s="92"/>
      <c r="B274" s="58"/>
      <c r="C274" s="58"/>
      <c r="D274" s="135" t="str">
        <f t="shared" si="8"/>
        <v/>
      </c>
      <c r="E274" s="136" t="str">
        <f t="shared" si="9"/>
        <v/>
      </c>
      <c r="F274" s="45"/>
      <c r="G274" s="45"/>
      <c r="H274" s="45"/>
      <c r="I274" s="45"/>
      <c r="J274" s="45"/>
      <c r="K274" s="45"/>
      <c r="L274" s="45"/>
      <c r="M274" s="46"/>
      <c r="N274" s="46"/>
      <c r="O274" s="46"/>
    </row>
    <row r="275" spans="1:15" x14ac:dyDescent="0.3">
      <c r="A275" s="92"/>
      <c r="B275" s="58"/>
      <c r="C275" s="58"/>
      <c r="D275" s="135" t="str">
        <f t="shared" si="8"/>
        <v/>
      </c>
      <c r="E275" s="136" t="str">
        <f t="shared" si="9"/>
        <v/>
      </c>
      <c r="F275" s="45"/>
      <c r="G275" s="45"/>
      <c r="H275" s="45"/>
      <c r="I275" s="45"/>
      <c r="J275" s="45"/>
      <c r="K275" s="45"/>
      <c r="L275" s="45"/>
      <c r="M275" s="46"/>
      <c r="N275" s="46"/>
      <c r="O275" s="46"/>
    </row>
    <row r="276" spans="1:15" x14ac:dyDescent="0.3">
      <c r="A276" s="92"/>
      <c r="B276" s="58"/>
      <c r="C276" s="58"/>
      <c r="D276" s="135" t="str">
        <f t="shared" si="8"/>
        <v/>
      </c>
      <c r="E276" s="136" t="str">
        <f t="shared" si="9"/>
        <v/>
      </c>
      <c r="F276" s="45"/>
      <c r="G276" s="45"/>
      <c r="H276" s="45"/>
      <c r="I276" s="45"/>
      <c r="J276" s="45"/>
      <c r="K276" s="45"/>
      <c r="L276" s="45"/>
      <c r="M276" s="46"/>
      <c r="N276" s="46"/>
      <c r="O276" s="46"/>
    </row>
    <row r="277" spans="1:15" x14ac:dyDescent="0.3">
      <c r="A277" s="92"/>
      <c r="B277" s="58"/>
      <c r="C277" s="58"/>
      <c r="D277" s="135" t="str">
        <f t="shared" si="8"/>
        <v/>
      </c>
      <c r="E277" s="136" t="str">
        <f t="shared" si="9"/>
        <v/>
      </c>
      <c r="F277" s="45"/>
      <c r="G277" s="45"/>
      <c r="H277" s="45"/>
      <c r="I277" s="45"/>
      <c r="J277" s="45"/>
      <c r="K277" s="45"/>
      <c r="L277" s="45"/>
      <c r="M277" s="46"/>
      <c r="N277" s="46"/>
      <c r="O277" s="46"/>
    </row>
    <row r="278" spans="1:15" x14ac:dyDescent="0.3">
      <c r="A278" s="92"/>
      <c r="B278" s="58"/>
      <c r="C278" s="58"/>
      <c r="D278" s="135" t="str">
        <f t="shared" si="8"/>
        <v/>
      </c>
      <c r="E278" s="136" t="str">
        <f t="shared" si="9"/>
        <v/>
      </c>
      <c r="F278" s="45"/>
      <c r="G278" s="45"/>
      <c r="H278" s="45"/>
      <c r="I278" s="45"/>
      <c r="J278" s="45"/>
      <c r="K278" s="45"/>
      <c r="L278" s="45"/>
      <c r="M278" s="46"/>
      <c r="N278" s="46"/>
      <c r="O278" s="46"/>
    </row>
    <row r="279" spans="1:15" x14ac:dyDescent="0.3">
      <c r="A279" s="92"/>
      <c r="B279" s="58"/>
      <c r="C279" s="58"/>
      <c r="D279" s="135" t="str">
        <f t="shared" si="8"/>
        <v/>
      </c>
      <c r="E279" s="136" t="str">
        <f t="shared" si="9"/>
        <v/>
      </c>
      <c r="F279" s="45"/>
      <c r="G279" s="45"/>
      <c r="H279" s="45"/>
      <c r="I279" s="45"/>
      <c r="J279" s="45"/>
      <c r="K279" s="45"/>
      <c r="L279" s="45"/>
      <c r="M279" s="46"/>
      <c r="N279" s="46"/>
      <c r="O279" s="46"/>
    </row>
    <row r="280" spans="1:15" x14ac:dyDescent="0.3">
      <c r="A280" s="92"/>
      <c r="B280" s="58"/>
      <c r="C280" s="58"/>
      <c r="D280" s="135" t="str">
        <f t="shared" si="8"/>
        <v/>
      </c>
      <c r="E280" s="136" t="str">
        <f t="shared" si="9"/>
        <v/>
      </c>
      <c r="F280" s="45"/>
      <c r="G280" s="45"/>
      <c r="H280" s="45"/>
      <c r="I280" s="45"/>
      <c r="J280" s="45"/>
      <c r="K280" s="45"/>
      <c r="L280" s="45"/>
      <c r="M280" s="46"/>
      <c r="N280" s="46"/>
      <c r="O280" s="46"/>
    </row>
    <row r="281" spans="1:15" x14ac:dyDescent="0.3">
      <c r="A281" s="92"/>
      <c r="B281" s="58"/>
      <c r="C281" s="58"/>
      <c r="D281" s="135" t="str">
        <f t="shared" si="8"/>
        <v/>
      </c>
      <c r="E281" s="136" t="str">
        <f t="shared" si="9"/>
        <v/>
      </c>
      <c r="F281" s="45"/>
      <c r="G281" s="45"/>
      <c r="H281" s="45"/>
      <c r="I281" s="45"/>
      <c r="J281" s="45"/>
      <c r="K281" s="45"/>
      <c r="L281" s="45"/>
      <c r="M281" s="46"/>
      <c r="N281" s="46"/>
      <c r="O281" s="46"/>
    </row>
    <row r="282" spans="1:15" x14ac:dyDescent="0.3">
      <c r="A282" s="92"/>
      <c r="B282" s="58"/>
      <c r="C282" s="58"/>
      <c r="D282" s="135" t="str">
        <f t="shared" si="8"/>
        <v/>
      </c>
      <c r="E282" s="136" t="str">
        <f t="shared" si="9"/>
        <v/>
      </c>
      <c r="F282" s="45"/>
      <c r="G282" s="45"/>
      <c r="H282" s="45"/>
      <c r="I282" s="45"/>
      <c r="J282" s="45"/>
      <c r="K282" s="45"/>
      <c r="L282" s="45"/>
      <c r="M282" s="46"/>
      <c r="N282" s="46"/>
      <c r="O282" s="46"/>
    </row>
    <row r="283" spans="1:15" x14ac:dyDescent="0.3">
      <c r="A283" s="92"/>
      <c r="B283" s="58"/>
      <c r="C283" s="58"/>
      <c r="D283" s="135" t="str">
        <f t="shared" si="8"/>
        <v/>
      </c>
      <c r="E283" s="136" t="str">
        <f t="shared" si="9"/>
        <v/>
      </c>
      <c r="F283" s="45"/>
      <c r="G283" s="45"/>
      <c r="H283" s="45"/>
      <c r="I283" s="45"/>
      <c r="J283" s="45"/>
      <c r="K283" s="45"/>
      <c r="L283" s="45"/>
      <c r="M283" s="46"/>
      <c r="N283" s="46"/>
      <c r="O283" s="46"/>
    </row>
    <row r="284" spans="1:15" x14ac:dyDescent="0.3">
      <c r="A284" s="92"/>
      <c r="B284" s="58"/>
      <c r="C284" s="58"/>
      <c r="D284" s="135" t="str">
        <f t="shared" si="8"/>
        <v/>
      </c>
      <c r="E284" s="136" t="str">
        <f t="shared" si="9"/>
        <v/>
      </c>
      <c r="F284" s="45"/>
      <c r="G284" s="45"/>
      <c r="H284" s="45"/>
      <c r="I284" s="45"/>
      <c r="J284" s="45"/>
      <c r="K284" s="45"/>
      <c r="L284" s="45"/>
      <c r="M284" s="46"/>
      <c r="N284" s="46"/>
      <c r="O284" s="46"/>
    </row>
    <row r="285" spans="1:15" x14ac:dyDescent="0.3">
      <c r="A285" s="92"/>
      <c r="B285" s="58"/>
      <c r="C285" s="58"/>
      <c r="D285" s="135" t="str">
        <f t="shared" si="8"/>
        <v/>
      </c>
      <c r="E285" s="136" t="str">
        <f t="shared" si="9"/>
        <v/>
      </c>
      <c r="F285" s="45"/>
      <c r="G285" s="45"/>
      <c r="H285" s="45"/>
      <c r="I285" s="45"/>
      <c r="J285" s="45"/>
      <c r="K285" s="45"/>
      <c r="L285" s="45"/>
      <c r="M285" s="46"/>
      <c r="N285" s="46"/>
      <c r="O285" s="46"/>
    </row>
    <row r="286" spans="1:15" x14ac:dyDescent="0.3">
      <c r="A286" s="92"/>
      <c r="B286" s="58"/>
      <c r="C286" s="58"/>
      <c r="D286" s="135" t="str">
        <f t="shared" si="8"/>
        <v/>
      </c>
      <c r="E286" s="136" t="str">
        <f t="shared" si="9"/>
        <v/>
      </c>
      <c r="F286" s="45"/>
      <c r="G286" s="45"/>
      <c r="H286" s="45"/>
      <c r="I286" s="45"/>
      <c r="J286" s="45"/>
      <c r="K286" s="45"/>
      <c r="L286" s="45"/>
      <c r="M286" s="46"/>
      <c r="N286" s="46"/>
      <c r="O286" s="46"/>
    </row>
    <row r="287" spans="1:15" x14ac:dyDescent="0.3">
      <c r="A287" s="92"/>
      <c r="B287" s="58"/>
      <c r="C287" s="58"/>
      <c r="D287" s="135" t="str">
        <f t="shared" si="8"/>
        <v/>
      </c>
      <c r="E287" s="136" t="str">
        <f t="shared" si="9"/>
        <v/>
      </c>
      <c r="F287" s="45"/>
      <c r="G287" s="45"/>
      <c r="H287" s="45"/>
      <c r="I287" s="45"/>
      <c r="J287" s="45"/>
      <c r="K287" s="45"/>
      <c r="L287" s="45"/>
      <c r="M287" s="46"/>
      <c r="N287" s="46"/>
      <c r="O287" s="46"/>
    </row>
    <row r="288" spans="1:15" x14ac:dyDescent="0.3">
      <c r="A288" s="92"/>
      <c r="B288" s="58"/>
      <c r="C288" s="58"/>
      <c r="D288" s="135" t="str">
        <f t="shared" si="8"/>
        <v/>
      </c>
      <c r="E288" s="136" t="str">
        <f t="shared" si="9"/>
        <v/>
      </c>
      <c r="F288" s="45"/>
      <c r="G288" s="45"/>
      <c r="H288" s="45"/>
      <c r="I288" s="45"/>
      <c r="J288" s="45"/>
      <c r="K288" s="45"/>
      <c r="L288" s="45"/>
      <c r="M288" s="46"/>
      <c r="N288" s="46"/>
      <c r="O288" s="46"/>
    </row>
    <row r="289" spans="1:15" x14ac:dyDescent="0.3">
      <c r="A289" s="92"/>
      <c r="B289" s="58"/>
      <c r="C289" s="58"/>
      <c r="D289" s="135" t="str">
        <f t="shared" si="8"/>
        <v/>
      </c>
      <c r="E289" s="136" t="str">
        <f t="shared" si="9"/>
        <v/>
      </c>
      <c r="F289" s="45"/>
      <c r="G289" s="45"/>
      <c r="H289" s="45"/>
      <c r="I289" s="45"/>
      <c r="J289" s="45"/>
      <c r="K289" s="45"/>
      <c r="L289" s="45"/>
      <c r="M289" s="46"/>
      <c r="N289" s="46"/>
      <c r="O289" s="46"/>
    </row>
    <row r="290" spans="1:15" x14ac:dyDescent="0.3">
      <c r="A290" s="92"/>
      <c r="B290" s="58"/>
      <c r="C290" s="58"/>
      <c r="D290" s="135" t="str">
        <f t="shared" si="8"/>
        <v/>
      </c>
      <c r="E290" s="136" t="str">
        <f t="shared" si="9"/>
        <v/>
      </c>
      <c r="F290" s="45"/>
      <c r="G290" s="45"/>
      <c r="H290" s="45"/>
      <c r="I290" s="45"/>
      <c r="J290" s="45"/>
      <c r="K290" s="45"/>
      <c r="L290" s="45"/>
      <c r="M290" s="46"/>
      <c r="N290" s="46"/>
      <c r="O290" s="46"/>
    </row>
    <row r="291" spans="1:15" x14ac:dyDescent="0.3">
      <c r="A291" s="92"/>
      <c r="B291" s="58"/>
      <c r="C291" s="58"/>
      <c r="D291" s="135" t="str">
        <f t="shared" si="8"/>
        <v/>
      </c>
      <c r="E291" s="136" t="str">
        <f t="shared" si="9"/>
        <v/>
      </c>
      <c r="F291" s="45"/>
      <c r="G291" s="45"/>
      <c r="H291" s="45"/>
      <c r="I291" s="45"/>
      <c r="J291" s="45"/>
      <c r="K291" s="45"/>
      <c r="L291" s="45"/>
      <c r="M291" s="46"/>
      <c r="N291" s="46"/>
      <c r="O291" s="46"/>
    </row>
    <row r="292" spans="1:15" x14ac:dyDescent="0.3">
      <c r="A292" s="92"/>
      <c r="B292" s="58"/>
      <c r="C292" s="58"/>
      <c r="D292" s="135" t="str">
        <f t="shared" si="8"/>
        <v/>
      </c>
      <c r="E292" s="136" t="str">
        <f t="shared" si="9"/>
        <v/>
      </c>
      <c r="F292" s="45"/>
      <c r="G292" s="45"/>
      <c r="H292" s="45"/>
      <c r="I292" s="45"/>
      <c r="J292" s="45"/>
      <c r="K292" s="45"/>
      <c r="L292" s="45"/>
      <c r="M292" s="46"/>
      <c r="N292" s="46"/>
      <c r="O292" s="46"/>
    </row>
    <row r="293" spans="1:15" x14ac:dyDescent="0.3">
      <c r="A293" s="92"/>
      <c r="B293" s="58"/>
      <c r="C293" s="58"/>
      <c r="D293" s="135" t="str">
        <f t="shared" si="8"/>
        <v/>
      </c>
      <c r="E293" s="136" t="str">
        <f t="shared" si="9"/>
        <v/>
      </c>
      <c r="F293" s="45"/>
      <c r="G293" s="45"/>
      <c r="H293" s="45"/>
      <c r="I293" s="45"/>
      <c r="J293" s="45"/>
      <c r="K293" s="45"/>
      <c r="L293" s="45"/>
      <c r="M293" s="46"/>
      <c r="N293" s="46"/>
      <c r="O293" s="46"/>
    </row>
    <row r="294" spans="1:15" x14ac:dyDescent="0.3">
      <c r="A294" s="92"/>
      <c r="B294" s="58"/>
      <c r="C294" s="58"/>
      <c r="D294" s="135" t="str">
        <f t="shared" si="8"/>
        <v/>
      </c>
      <c r="E294" s="136" t="str">
        <f t="shared" si="9"/>
        <v/>
      </c>
      <c r="F294" s="45"/>
      <c r="G294" s="45"/>
      <c r="H294" s="45"/>
      <c r="I294" s="45"/>
      <c r="J294" s="45"/>
      <c r="K294" s="45"/>
      <c r="L294" s="45"/>
      <c r="M294" s="46"/>
      <c r="N294" s="46"/>
      <c r="O294" s="46"/>
    </row>
    <row r="295" spans="1:15" x14ac:dyDescent="0.3">
      <c r="A295" s="92"/>
      <c r="B295" s="58"/>
      <c r="C295" s="58"/>
      <c r="D295" s="135" t="str">
        <f t="shared" si="8"/>
        <v/>
      </c>
      <c r="E295" s="136" t="str">
        <f t="shared" si="9"/>
        <v/>
      </c>
      <c r="F295" s="45"/>
      <c r="G295" s="45"/>
      <c r="H295" s="45"/>
      <c r="I295" s="45"/>
      <c r="J295" s="45"/>
      <c r="K295" s="45"/>
      <c r="L295" s="45"/>
      <c r="M295" s="46"/>
      <c r="N295" s="46"/>
      <c r="O295" s="46"/>
    </row>
    <row r="296" spans="1:15" x14ac:dyDescent="0.3">
      <c r="A296" s="92"/>
      <c r="B296" s="58"/>
      <c r="C296" s="58"/>
      <c r="D296" s="135" t="str">
        <f t="shared" si="8"/>
        <v/>
      </c>
      <c r="E296" s="136" t="str">
        <f t="shared" si="9"/>
        <v/>
      </c>
      <c r="F296" s="45"/>
      <c r="G296" s="45"/>
      <c r="H296" s="45"/>
      <c r="I296" s="45"/>
      <c r="J296" s="45"/>
      <c r="K296" s="45"/>
      <c r="L296" s="45"/>
      <c r="M296" s="46"/>
      <c r="N296" s="46"/>
      <c r="O296" s="46"/>
    </row>
    <row r="297" spans="1:15" x14ac:dyDescent="0.3">
      <c r="A297" s="92"/>
      <c r="B297" s="58"/>
      <c r="C297" s="58"/>
      <c r="D297" s="135" t="str">
        <f t="shared" si="8"/>
        <v/>
      </c>
      <c r="E297" s="136" t="str">
        <f t="shared" si="9"/>
        <v/>
      </c>
      <c r="F297" s="45"/>
      <c r="G297" s="45"/>
      <c r="H297" s="45"/>
      <c r="I297" s="45"/>
      <c r="J297" s="45"/>
      <c r="K297" s="45"/>
      <c r="L297" s="45"/>
      <c r="M297" s="46"/>
      <c r="N297" s="46"/>
      <c r="O297" s="46"/>
    </row>
    <row r="298" spans="1:15" x14ac:dyDescent="0.3">
      <c r="A298" s="92"/>
      <c r="B298" s="58"/>
      <c r="C298" s="58"/>
      <c r="D298" s="135" t="str">
        <f t="shared" si="8"/>
        <v/>
      </c>
      <c r="E298" s="136" t="str">
        <f t="shared" si="9"/>
        <v/>
      </c>
      <c r="F298" s="45"/>
      <c r="G298" s="45"/>
      <c r="H298" s="45"/>
      <c r="I298" s="45"/>
      <c r="J298" s="45"/>
      <c r="K298" s="45"/>
      <c r="L298" s="45"/>
      <c r="M298" s="46"/>
      <c r="N298" s="46"/>
      <c r="O298" s="46"/>
    </row>
    <row r="299" spans="1:15" x14ac:dyDescent="0.3">
      <c r="A299" s="92"/>
      <c r="B299" s="58"/>
      <c r="C299" s="58"/>
      <c r="D299" s="135" t="str">
        <f t="shared" si="8"/>
        <v/>
      </c>
      <c r="E299" s="136" t="str">
        <f t="shared" si="9"/>
        <v/>
      </c>
      <c r="F299" s="45"/>
      <c r="G299" s="45"/>
      <c r="H299" s="45"/>
      <c r="I299" s="45"/>
      <c r="J299" s="45"/>
      <c r="K299" s="45"/>
      <c r="L299" s="45"/>
      <c r="M299" s="46"/>
      <c r="N299" s="46"/>
      <c r="O299" s="46"/>
    </row>
    <row r="300" spans="1:15" x14ac:dyDescent="0.3">
      <c r="A300" s="92"/>
      <c r="B300" s="58"/>
      <c r="C300" s="58"/>
      <c r="D300" s="135" t="str">
        <f t="shared" si="8"/>
        <v/>
      </c>
      <c r="E300" s="136" t="str">
        <f t="shared" si="9"/>
        <v/>
      </c>
      <c r="F300" s="45"/>
      <c r="G300" s="45"/>
      <c r="H300" s="45"/>
      <c r="I300" s="45"/>
      <c r="J300" s="45"/>
      <c r="K300" s="45"/>
      <c r="L300" s="45"/>
      <c r="M300" s="46"/>
      <c r="N300" s="46"/>
      <c r="O300" s="46"/>
    </row>
    <row r="301" spans="1:15" x14ac:dyDescent="0.3">
      <c r="A301" s="92"/>
      <c r="B301" s="58"/>
      <c r="C301" s="58"/>
      <c r="D301" s="135" t="str">
        <f t="shared" si="8"/>
        <v/>
      </c>
      <c r="E301" s="136" t="str">
        <f t="shared" si="9"/>
        <v/>
      </c>
      <c r="F301" s="45"/>
      <c r="G301" s="45"/>
      <c r="H301" s="45"/>
      <c r="I301" s="45"/>
      <c r="J301" s="45"/>
      <c r="K301" s="45"/>
      <c r="L301" s="45"/>
      <c r="M301" s="46"/>
      <c r="N301" s="46"/>
      <c r="O301" s="46"/>
    </row>
    <row r="302" spans="1:15" x14ac:dyDescent="0.3">
      <c r="A302" s="92"/>
      <c r="B302" s="58"/>
      <c r="C302" s="58"/>
      <c r="D302" s="135" t="str">
        <f t="shared" si="8"/>
        <v/>
      </c>
      <c r="E302" s="136" t="str">
        <f t="shared" si="9"/>
        <v/>
      </c>
      <c r="F302" s="45"/>
      <c r="G302" s="45"/>
      <c r="H302" s="45"/>
      <c r="I302" s="45"/>
      <c r="J302" s="45"/>
      <c r="K302" s="45"/>
      <c r="L302" s="45"/>
      <c r="M302" s="46"/>
      <c r="N302" s="46"/>
      <c r="O302" s="46"/>
    </row>
    <row r="303" spans="1:15" x14ac:dyDescent="0.3">
      <c r="A303" s="92"/>
      <c r="B303" s="58"/>
      <c r="C303" s="58"/>
      <c r="D303" s="135" t="str">
        <f t="shared" si="8"/>
        <v/>
      </c>
      <c r="E303" s="136" t="str">
        <f t="shared" si="9"/>
        <v/>
      </c>
      <c r="F303" s="45"/>
      <c r="G303" s="45"/>
      <c r="H303" s="45"/>
      <c r="I303" s="45"/>
      <c r="J303" s="45"/>
      <c r="K303" s="45"/>
      <c r="L303" s="45"/>
      <c r="M303" s="46"/>
      <c r="N303" s="46"/>
      <c r="O303" s="46"/>
    </row>
    <row r="304" spans="1:15" x14ac:dyDescent="0.3">
      <c r="A304" s="92"/>
      <c r="B304" s="58"/>
      <c r="C304" s="58"/>
      <c r="D304" s="135" t="str">
        <f t="shared" si="8"/>
        <v/>
      </c>
      <c r="E304" s="136" t="str">
        <f t="shared" si="9"/>
        <v/>
      </c>
      <c r="F304" s="45"/>
      <c r="G304" s="45"/>
      <c r="H304" s="45"/>
      <c r="I304" s="45"/>
      <c r="J304" s="45"/>
      <c r="K304" s="45"/>
      <c r="L304" s="45"/>
      <c r="M304" s="46"/>
      <c r="N304" s="46"/>
      <c r="O304" s="46"/>
    </row>
    <row r="305" spans="1:15" x14ac:dyDescent="0.3">
      <c r="A305" s="92"/>
      <c r="B305" s="58"/>
      <c r="C305" s="58"/>
      <c r="D305" s="135" t="str">
        <f t="shared" si="8"/>
        <v/>
      </c>
      <c r="E305" s="136" t="str">
        <f t="shared" si="9"/>
        <v/>
      </c>
      <c r="F305" s="45"/>
      <c r="G305" s="45"/>
      <c r="H305" s="45"/>
      <c r="I305" s="45"/>
      <c r="J305" s="45"/>
      <c r="K305" s="45"/>
      <c r="L305" s="45"/>
      <c r="M305" s="46"/>
      <c r="N305" s="46"/>
      <c r="O305" s="46"/>
    </row>
    <row r="306" spans="1:15" x14ac:dyDescent="0.3">
      <c r="A306" s="92"/>
      <c r="B306" s="58"/>
      <c r="C306" s="58"/>
      <c r="D306" s="135" t="str">
        <f t="shared" si="8"/>
        <v/>
      </c>
      <c r="E306" s="136" t="str">
        <f t="shared" si="9"/>
        <v/>
      </c>
      <c r="F306" s="45"/>
      <c r="G306" s="45"/>
      <c r="H306" s="45"/>
      <c r="I306" s="45"/>
      <c r="J306" s="45"/>
      <c r="K306" s="45"/>
      <c r="L306" s="45"/>
      <c r="M306" s="46"/>
      <c r="N306" s="46"/>
      <c r="O306" s="46"/>
    </row>
    <row r="307" spans="1:15" x14ac:dyDescent="0.3">
      <c r="A307" s="92"/>
      <c r="B307" s="58"/>
      <c r="C307" s="58"/>
      <c r="D307" s="135" t="str">
        <f t="shared" si="8"/>
        <v/>
      </c>
      <c r="E307" s="136" t="str">
        <f t="shared" si="9"/>
        <v/>
      </c>
      <c r="F307" s="45"/>
      <c r="G307" s="45"/>
      <c r="H307" s="45"/>
      <c r="I307" s="45"/>
      <c r="J307" s="45"/>
      <c r="K307" s="45"/>
      <c r="L307" s="45"/>
      <c r="M307" s="46"/>
      <c r="N307" s="46"/>
      <c r="O307" s="46"/>
    </row>
    <row r="308" spans="1:15" x14ac:dyDescent="0.3">
      <c r="A308" s="92"/>
      <c r="B308" s="58"/>
      <c r="C308" s="58"/>
      <c r="D308" s="135" t="str">
        <f t="shared" si="8"/>
        <v/>
      </c>
      <c r="E308" s="136" t="str">
        <f t="shared" si="9"/>
        <v/>
      </c>
      <c r="F308" s="45"/>
      <c r="G308" s="45"/>
      <c r="H308" s="45"/>
      <c r="I308" s="45"/>
      <c r="J308" s="45"/>
      <c r="K308" s="45"/>
      <c r="L308" s="45"/>
      <c r="M308" s="46"/>
      <c r="N308" s="46"/>
      <c r="O308" s="46"/>
    </row>
    <row r="309" spans="1:15" x14ac:dyDescent="0.3">
      <c r="A309" s="92"/>
      <c r="B309" s="58"/>
      <c r="C309" s="58"/>
      <c r="D309" s="135" t="str">
        <f t="shared" si="8"/>
        <v/>
      </c>
      <c r="E309" s="136" t="str">
        <f t="shared" si="9"/>
        <v/>
      </c>
      <c r="F309" s="45"/>
      <c r="G309" s="45"/>
      <c r="H309" s="45"/>
      <c r="I309" s="45"/>
      <c r="J309" s="45"/>
      <c r="K309" s="45"/>
      <c r="L309" s="45"/>
      <c r="M309" s="46"/>
      <c r="N309" s="46"/>
      <c r="O309" s="46"/>
    </row>
    <row r="310" spans="1:15" x14ac:dyDescent="0.3">
      <c r="A310" s="92"/>
      <c r="B310" s="58"/>
      <c r="C310" s="58"/>
      <c r="D310" s="135" t="str">
        <f t="shared" si="8"/>
        <v/>
      </c>
      <c r="E310" s="136" t="str">
        <f t="shared" si="9"/>
        <v/>
      </c>
      <c r="F310" s="45"/>
      <c r="G310" s="45"/>
      <c r="H310" s="45"/>
      <c r="I310" s="45"/>
      <c r="J310" s="45"/>
      <c r="K310" s="45"/>
      <c r="L310" s="45"/>
      <c r="M310" s="46"/>
      <c r="N310" s="46"/>
      <c r="O310" s="46"/>
    </row>
    <row r="311" spans="1:15" x14ac:dyDescent="0.3">
      <c r="A311" s="92"/>
      <c r="B311" s="58"/>
      <c r="C311" s="58"/>
      <c r="D311" s="135" t="str">
        <f t="shared" si="8"/>
        <v/>
      </c>
      <c r="E311" s="136" t="str">
        <f t="shared" si="9"/>
        <v/>
      </c>
      <c r="F311" s="45"/>
      <c r="G311" s="45"/>
      <c r="H311" s="45"/>
      <c r="I311" s="45"/>
      <c r="J311" s="45"/>
      <c r="K311" s="45"/>
      <c r="L311" s="45"/>
      <c r="M311" s="46"/>
      <c r="N311" s="46"/>
      <c r="O311" s="46"/>
    </row>
    <row r="312" spans="1:15" x14ac:dyDescent="0.3">
      <c r="A312" s="92"/>
      <c r="B312" s="58"/>
      <c r="C312" s="58"/>
      <c r="D312" s="135" t="str">
        <f t="shared" si="8"/>
        <v/>
      </c>
      <c r="E312" s="136" t="str">
        <f t="shared" si="9"/>
        <v/>
      </c>
      <c r="F312" s="45"/>
      <c r="G312" s="45"/>
      <c r="H312" s="45"/>
      <c r="I312" s="45"/>
      <c r="J312" s="45"/>
      <c r="K312" s="45"/>
      <c r="L312" s="45"/>
      <c r="M312" s="46"/>
      <c r="N312" s="46"/>
      <c r="O312" s="46"/>
    </row>
    <row r="313" spans="1:15" x14ac:dyDescent="0.3">
      <c r="A313" s="92"/>
      <c r="B313" s="58"/>
      <c r="C313" s="58"/>
      <c r="D313" s="135" t="str">
        <f t="shared" si="8"/>
        <v/>
      </c>
      <c r="E313" s="136" t="str">
        <f t="shared" si="9"/>
        <v/>
      </c>
      <c r="F313" s="45"/>
      <c r="G313" s="45"/>
      <c r="H313" s="45"/>
      <c r="I313" s="45"/>
      <c r="J313" s="45"/>
      <c r="K313" s="45"/>
      <c r="L313" s="45"/>
      <c r="M313" s="46"/>
      <c r="N313" s="46"/>
      <c r="O313" s="46"/>
    </row>
    <row r="314" spans="1:15" x14ac:dyDescent="0.3">
      <c r="A314" s="92"/>
      <c r="B314" s="58"/>
      <c r="C314" s="58"/>
      <c r="D314" s="135" t="str">
        <f t="shared" si="8"/>
        <v/>
      </c>
      <c r="E314" s="136" t="str">
        <f t="shared" si="9"/>
        <v/>
      </c>
      <c r="F314" s="45"/>
      <c r="G314" s="45"/>
      <c r="H314" s="45"/>
      <c r="I314" s="45"/>
      <c r="J314" s="45"/>
      <c r="K314" s="45"/>
      <c r="L314" s="45"/>
      <c r="M314" s="46"/>
      <c r="N314" s="46"/>
      <c r="O314" s="46"/>
    </row>
    <row r="315" spans="1:15" x14ac:dyDescent="0.3">
      <c r="A315" s="92"/>
      <c r="B315" s="58"/>
      <c r="C315" s="58"/>
      <c r="D315" s="135" t="str">
        <f t="shared" si="8"/>
        <v/>
      </c>
      <c r="E315" s="136" t="str">
        <f t="shared" si="9"/>
        <v/>
      </c>
      <c r="F315" s="45"/>
      <c r="G315" s="45"/>
      <c r="H315" s="45"/>
      <c r="I315" s="45"/>
      <c r="J315" s="45"/>
      <c r="K315" s="45"/>
      <c r="L315" s="45"/>
      <c r="M315" s="46"/>
      <c r="N315" s="46"/>
      <c r="O315" s="46"/>
    </row>
    <row r="316" spans="1:15" x14ac:dyDescent="0.3">
      <c r="A316" s="92"/>
      <c r="B316" s="58"/>
      <c r="C316" s="58"/>
      <c r="D316" s="135" t="str">
        <f t="shared" si="8"/>
        <v/>
      </c>
      <c r="E316" s="136" t="str">
        <f t="shared" si="9"/>
        <v/>
      </c>
      <c r="F316" s="45"/>
      <c r="G316" s="45"/>
      <c r="H316" s="45"/>
      <c r="I316" s="45"/>
      <c r="J316" s="45"/>
      <c r="K316" s="45"/>
      <c r="L316" s="45"/>
      <c r="M316" s="46"/>
      <c r="N316" s="46"/>
      <c r="O316" s="46"/>
    </row>
    <row r="317" spans="1:15" x14ac:dyDescent="0.3">
      <c r="A317" s="92"/>
      <c r="B317" s="58"/>
      <c r="C317" s="58"/>
      <c r="D317" s="135" t="str">
        <f t="shared" si="8"/>
        <v/>
      </c>
      <c r="E317" s="136" t="str">
        <f t="shared" si="9"/>
        <v/>
      </c>
      <c r="F317" s="45"/>
      <c r="G317" s="45"/>
      <c r="H317" s="45"/>
      <c r="I317" s="45"/>
      <c r="J317" s="45"/>
      <c r="K317" s="45"/>
      <c r="L317" s="45"/>
      <c r="M317" s="46"/>
      <c r="N317" s="46"/>
      <c r="O317" s="46"/>
    </row>
    <row r="318" spans="1:15" x14ac:dyDescent="0.3">
      <c r="A318" s="92"/>
      <c r="B318" s="58"/>
      <c r="C318" s="58"/>
      <c r="D318" s="135" t="str">
        <f t="shared" si="8"/>
        <v/>
      </c>
      <c r="E318" s="136" t="str">
        <f t="shared" si="9"/>
        <v/>
      </c>
      <c r="F318" s="45"/>
      <c r="G318" s="45"/>
      <c r="H318" s="45"/>
      <c r="I318" s="45"/>
      <c r="J318" s="45"/>
      <c r="K318" s="45"/>
      <c r="L318" s="45"/>
      <c r="M318" s="46"/>
      <c r="N318" s="46"/>
      <c r="O318" s="46"/>
    </row>
    <row r="319" spans="1:15" x14ac:dyDescent="0.3">
      <c r="A319" s="92"/>
      <c r="B319" s="58"/>
      <c r="C319" s="58"/>
      <c r="D319" s="135" t="str">
        <f t="shared" si="8"/>
        <v/>
      </c>
      <c r="E319" s="136" t="str">
        <f t="shared" si="9"/>
        <v/>
      </c>
      <c r="F319" s="45"/>
      <c r="G319" s="45"/>
      <c r="H319" s="45"/>
      <c r="I319" s="45"/>
      <c r="J319" s="45"/>
      <c r="K319" s="45"/>
      <c r="L319" s="45"/>
      <c r="M319" s="46"/>
      <c r="N319" s="46"/>
      <c r="O319" s="46"/>
    </row>
    <row r="320" spans="1:15" x14ac:dyDescent="0.3">
      <c r="A320" s="92"/>
      <c r="B320" s="58"/>
      <c r="C320" s="58"/>
      <c r="D320" s="135" t="str">
        <f t="shared" si="8"/>
        <v/>
      </c>
      <c r="E320" s="136" t="str">
        <f t="shared" si="9"/>
        <v/>
      </c>
      <c r="F320" s="45"/>
      <c r="G320" s="45"/>
      <c r="H320" s="45"/>
      <c r="I320" s="45"/>
      <c r="J320" s="45"/>
      <c r="K320" s="45"/>
      <c r="L320" s="45"/>
      <c r="M320" s="46"/>
      <c r="N320" s="46"/>
      <c r="O320" s="46"/>
    </row>
    <row r="321" spans="1:15" x14ac:dyDescent="0.3">
      <c r="A321" s="92"/>
      <c r="B321" s="58"/>
      <c r="C321" s="58"/>
      <c r="D321" s="135" t="str">
        <f t="shared" si="8"/>
        <v/>
      </c>
      <c r="E321" s="136" t="str">
        <f t="shared" si="9"/>
        <v/>
      </c>
      <c r="F321" s="45"/>
      <c r="G321" s="45"/>
      <c r="H321" s="45"/>
      <c r="I321" s="45"/>
      <c r="J321" s="45"/>
      <c r="K321" s="45"/>
      <c r="L321" s="45"/>
      <c r="M321" s="46"/>
      <c r="N321" s="46"/>
      <c r="O321" s="46"/>
    </row>
    <row r="322" spans="1:15" x14ac:dyDescent="0.3">
      <c r="A322" s="92"/>
      <c r="B322" s="58"/>
      <c r="C322" s="58"/>
      <c r="D322" s="135" t="str">
        <f t="shared" ref="D322:D385" si="10">IF(C322="","",IF(NOT(ISBLANK(B322)),IF(AND(B322&gt;=43556,C322&gt;=43556),C322-B322,0),""))</f>
        <v/>
      </c>
      <c r="E322" s="136" t="str">
        <f t="shared" si="9"/>
        <v/>
      </c>
      <c r="F322" s="45"/>
      <c r="G322" s="45"/>
      <c r="H322" s="45"/>
      <c r="I322" s="45"/>
      <c r="J322" s="45"/>
      <c r="K322" s="45"/>
      <c r="L322" s="45"/>
      <c r="M322" s="46"/>
      <c r="N322" s="46"/>
      <c r="O322" s="46"/>
    </row>
    <row r="323" spans="1:15" x14ac:dyDescent="0.3">
      <c r="A323" s="92"/>
      <c r="B323" s="58"/>
      <c r="C323" s="58"/>
      <c r="D323" s="135" t="str">
        <f t="shared" si="10"/>
        <v/>
      </c>
      <c r="E323" s="136" t="str">
        <f t="shared" ref="E323:E386" si="11">IF(C323&gt;=43556,C323+366,"")</f>
        <v/>
      </c>
      <c r="F323" s="45"/>
      <c r="G323" s="45"/>
      <c r="H323" s="45"/>
      <c r="I323" s="45"/>
      <c r="J323" s="45"/>
      <c r="K323" s="45"/>
      <c r="L323" s="45"/>
      <c r="M323" s="46"/>
      <c r="N323" s="46"/>
      <c r="O323" s="46"/>
    </row>
    <row r="324" spans="1:15" x14ac:dyDescent="0.3">
      <c r="A324" s="92"/>
      <c r="B324" s="58"/>
      <c r="C324" s="58"/>
      <c r="D324" s="135" t="str">
        <f t="shared" si="10"/>
        <v/>
      </c>
      <c r="E324" s="136" t="str">
        <f t="shared" si="11"/>
        <v/>
      </c>
      <c r="F324" s="45"/>
      <c r="G324" s="45"/>
      <c r="H324" s="45"/>
      <c r="I324" s="45"/>
      <c r="J324" s="45"/>
      <c r="K324" s="45"/>
      <c r="L324" s="45"/>
      <c r="M324" s="46"/>
      <c r="N324" s="46"/>
      <c r="O324" s="46"/>
    </row>
    <row r="325" spans="1:15" x14ac:dyDescent="0.3">
      <c r="A325" s="92"/>
      <c r="B325" s="58"/>
      <c r="C325" s="58"/>
      <c r="D325" s="135" t="str">
        <f t="shared" si="10"/>
        <v/>
      </c>
      <c r="E325" s="136" t="str">
        <f t="shared" si="11"/>
        <v/>
      </c>
      <c r="F325" s="45"/>
      <c r="G325" s="45"/>
      <c r="H325" s="45"/>
      <c r="I325" s="45"/>
      <c r="J325" s="45"/>
      <c r="K325" s="45"/>
      <c r="L325" s="45"/>
      <c r="M325" s="46"/>
      <c r="N325" s="46"/>
      <c r="O325" s="46"/>
    </row>
    <row r="326" spans="1:15" x14ac:dyDescent="0.3">
      <c r="A326" s="92"/>
      <c r="B326" s="58"/>
      <c r="C326" s="58"/>
      <c r="D326" s="135" t="str">
        <f t="shared" si="10"/>
        <v/>
      </c>
      <c r="E326" s="136" t="str">
        <f t="shared" si="11"/>
        <v/>
      </c>
      <c r="F326" s="45"/>
      <c r="G326" s="45"/>
      <c r="H326" s="45"/>
      <c r="I326" s="45"/>
      <c r="J326" s="45"/>
      <c r="K326" s="45"/>
      <c r="L326" s="45"/>
      <c r="M326" s="46"/>
      <c r="N326" s="46"/>
      <c r="O326" s="46"/>
    </row>
    <row r="327" spans="1:15" x14ac:dyDescent="0.3">
      <c r="A327" s="92"/>
      <c r="B327" s="58"/>
      <c r="C327" s="58"/>
      <c r="D327" s="135" t="str">
        <f t="shared" si="10"/>
        <v/>
      </c>
      <c r="E327" s="136" t="str">
        <f t="shared" si="11"/>
        <v/>
      </c>
      <c r="F327" s="45"/>
      <c r="G327" s="45"/>
      <c r="H327" s="45"/>
      <c r="I327" s="45"/>
      <c r="J327" s="45"/>
      <c r="K327" s="45"/>
      <c r="L327" s="45"/>
      <c r="M327" s="46"/>
      <c r="N327" s="46"/>
      <c r="O327" s="46"/>
    </row>
    <row r="328" spans="1:15" x14ac:dyDescent="0.3">
      <c r="A328" s="92"/>
      <c r="B328" s="58"/>
      <c r="C328" s="58"/>
      <c r="D328" s="135" t="str">
        <f t="shared" si="10"/>
        <v/>
      </c>
      <c r="E328" s="136" t="str">
        <f t="shared" si="11"/>
        <v/>
      </c>
      <c r="F328" s="45"/>
      <c r="G328" s="45"/>
      <c r="H328" s="45"/>
      <c r="I328" s="45"/>
      <c r="J328" s="45"/>
      <c r="K328" s="45"/>
      <c r="L328" s="45"/>
      <c r="M328" s="46"/>
      <c r="N328" s="46"/>
      <c r="O328" s="46"/>
    </row>
    <row r="329" spans="1:15" x14ac:dyDescent="0.3">
      <c r="A329" s="92"/>
      <c r="B329" s="58"/>
      <c r="C329" s="58"/>
      <c r="D329" s="135" t="str">
        <f t="shared" si="10"/>
        <v/>
      </c>
      <c r="E329" s="136" t="str">
        <f t="shared" si="11"/>
        <v/>
      </c>
      <c r="F329" s="45"/>
      <c r="G329" s="45"/>
      <c r="H329" s="45"/>
      <c r="I329" s="45"/>
      <c r="J329" s="45"/>
      <c r="K329" s="45"/>
      <c r="L329" s="45"/>
      <c r="M329" s="46"/>
      <c r="N329" s="46"/>
      <c r="O329" s="46"/>
    </row>
    <row r="330" spans="1:15" x14ac:dyDescent="0.3">
      <c r="A330" s="92"/>
      <c r="B330" s="58"/>
      <c r="C330" s="58"/>
      <c r="D330" s="135" t="str">
        <f t="shared" si="10"/>
        <v/>
      </c>
      <c r="E330" s="136" t="str">
        <f t="shared" si="11"/>
        <v/>
      </c>
      <c r="F330" s="45"/>
      <c r="G330" s="45"/>
      <c r="H330" s="45"/>
      <c r="I330" s="45"/>
      <c r="J330" s="45"/>
      <c r="K330" s="45"/>
      <c r="L330" s="45"/>
      <c r="M330" s="46"/>
      <c r="N330" s="46"/>
      <c r="O330" s="46"/>
    </row>
    <row r="331" spans="1:15" x14ac:dyDescent="0.3">
      <c r="A331" s="92"/>
      <c r="B331" s="58"/>
      <c r="C331" s="58"/>
      <c r="D331" s="135" t="str">
        <f t="shared" si="10"/>
        <v/>
      </c>
      <c r="E331" s="136" t="str">
        <f t="shared" si="11"/>
        <v/>
      </c>
      <c r="F331" s="45"/>
      <c r="G331" s="45"/>
      <c r="H331" s="45"/>
      <c r="I331" s="45"/>
      <c r="J331" s="45"/>
      <c r="K331" s="45"/>
      <c r="L331" s="45"/>
      <c r="M331" s="46"/>
      <c r="N331" s="46"/>
      <c r="O331" s="46"/>
    </row>
    <row r="332" spans="1:15" x14ac:dyDescent="0.3">
      <c r="A332" s="92"/>
      <c r="B332" s="58"/>
      <c r="C332" s="58"/>
      <c r="D332" s="135" t="str">
        <f t="shared" si="10"/>
        <v/>
      </c>
      <c r="E332" s="136" t="str">
        <f t="shared" si="11"/>
        <v/>
      </c>
      <c r="F332" s="45"/>
      <c r="G332" s="45"/>
      <c r="H332" s="45"/>
      <c r="I332" s="45"/>
      <c r="J332" s="45"/>
      <c r="K332" s="45"/>
      <c r="L332" s="45"/>
      <c r="M332" s="46"/>
      <c r="N332" s="46"/>
      <c r="O332" s="46"/>
    </row>
    <row r="333" spans="1:15" x14ac:dyDescent="0.3">
      <c r="A333" s="92"/>
      <c r="B333" s="58"/>
      <c r="C333" s="58"/>
      <c r="D333" s="135" t="str">
        <f t="shared" si="10"/>
        <v/>
      </c>
      <c r="E333" s="136" t="str">
        <f t="shared" si="11"/>
        <v/>
      </c>
      <c r="F333" s="45"/>
      <c r="G333" s="45"/>
      <c r="H333" s="45"/>
      <c r="I333" s="45"/>
      <c r="J333" s="45"/>
      <c r="K333" s="45"/>
      <c r="L333" s="45"/>
      <c r="M333" s="46"/>
      <c r="N333" s="46"/>
      <c r="O333" s="46"/>
    </row>
    <row r="334" spans="1:15" x14ac:dyDescent="0.3">
      <c r="A334" s="92"/>
      <c r="B334" s="58"/>
      <c r="C334" s="58"/>
      <c r="D334" s="135" t="str">
        <f t="shared" si="10"/>
        <v/>
      </c>
      <c r="E334" s="136" t="str">
        <f t="shared" si="11"/>
        <v/>
      </c>
      <c r="F334" s="45"/>
      <c r="G334" s="45"/>
      <c r="H334" s="45"/>
      <c r="I334" s="45"/>
      <c r="J334" s="45"/>
      <c r="K334" s="45"/>
      <c r="L334" s="45"/>
      <c r="M334" s="46"/>
      <c r="N334" s="46"/>
      <c r="O334" s="46"/>
    </row>
    <row r="335" spans="1:15" x14ac:dyDescent="0.3">
      <c r="A335" s="92"/>
      <c r="B335" s="58"/>
      <c r="C335" s="58"/>
      <c r="D335" s="135" t="str">
        <f t="shared" si="10"/>
        <v/>
      </c>
      <c r="E335" s="136" t="str">
        <f t="shared" si="11"/>
        <v/>
      </c>
      <c r="F335" s="45"/>
      <c r="G335" s="45"/>
      <c r="H335" s="45"/>
      <c r="I335" s="45"/>
      <c r="J335" s="45"/>
      <c r="K335" s="45"/>
      <c r="L335" s="45"/>
      <c r="M335" s="46"/>
      <c r="N335" s="46"/>
      <c r="O335" s="46"/>
    </row>
    <row r="336" spans="1:15" x14ac:dyDescent="0.3">
      <c r="A336" s="92"/>
      <c r="B336" s="58"/>
      <c r="C336" s="58"/>
      <c r="D336" s="135" t="str">
        <f t="shared" si="10"/>
        <v/>
      </c>
      <c r="E336" s="136" t="str">
        <f t="shared" si="11"/>
        <v/>
      </c>
      <c r="F336" s="45"/>
      <c r="G336" s="45"/>
      <c r="H336" s="45"/>
      <c r="I336" s="45"/>
      <c r="J336" s="45"/>
      <c r="K336" s="45"/>
      <c r="L336" s="45"/>
      <c r="M336" s="46"/>
      <c r="N336" s="46"/>
      <c r="O336" s="46"/>
    </row>
    <row r="337" spans="1:15" x14ac:dyDescent="0.3">
      <c r="A337" s="92"/>
      <c r="B337" s="58"/>
      <c r="C337" s="58"/>
      <c r="D337" s="135" t="str">
        <f t="shared" si="10"/>
        <v/>
      </c>
      <c r="E337" s="136" t="str">
        <f t="shared" si="11"/>
        <v/>
      </c>
      <c r="F337" s="45"/>
      <c r="G337" s="45"/>
      <c r="H337" s="45"/>
      <c r="I337" s="45"/>
      <c r="J337" s="45"/>
      <c r="K337" s="45"/>
      <c r="L337" s="45"/>
      <c r="M337" s="46"/>
      <c r="N337" s="46"/>
      <c r="O337" s="46"/>
    </row>
    <row r="338" spans="1:15" x14ac:dyDescent="0.3">
      <c r="A338" s="92"/>
      <c r="B338" s="58"/>
      <c r="C338" s="58"/>
      <c r="D338" s="135" t="str">
        <f t="shared" si="10"/>
        <v/>
      </c>
      <c r="E338" s="136" t="str">
        <f t="shared" si="11"/>
        <v/>
      </c>
      <c r="F338" s="45"/>
      <c r="G338" s="45"/>
      <c r="H338" s="45"/>
      <c r="I338" s="45"/>
      <c r="J338" s="45"/>
      <c r="K338" s="45"/>
      <c r="L338" s="45"/>
      <c r="M338" s="46"/>
      <c r="N338" s="46"/>
      <c r="O338" s="46"/>
    </row>
    <row r="339" spans="1:15" x14ac:dyDescent="0.3">
      <c r="A339" s="92"/>
      <c r="B339" s="58"/>
      <c r="C339" s="58"/>
      <c r="D339" s="135" t="str">
        <f t="shared" si="10"/>
        <v/>
      </c>
      <c r="E339" s="136" t="str">
        <f t="shared" si="11"/>
        <v/>
      </c>
      <c r="F339" s="45"/>
      <c r="G339" s="45"/>
      <c r="H339" s="45"/>
      <c r="I339" s="45"/>
      <c r="J339" s="45"/>
      <c r="K339" s="45"/>
      <c r="L339" s="45"/>
      <c r="M339" s="46"/>
      <c r="N339" s="46"/>
      <c r="O339" s="46"/>
    </row>
    <row r="340" spans="1:15" x14ac:dyDescent="0.3">
      <c r="A340" s="92"/>
      <c r="B340" s="58"/>
      <c r="C340" s="58"/>
      <c r="D340" s="135" t="str">
        <f t="shared" si="10"/>
        <v/>
      </c>
      <c r="E340" s="136" t="str">
        <f t="shared" si="11"/>
        <v/>
      </c>
      <c r="F340" s="45"/>
      <c r="G340" s="45"/>
      <c r="H340" s="45"/>
      <c r="I340" s="45"/>
      <c r="J340" s="45"/>
      <c r="K340" s="45"/>
      <c r="L340" s="45"/>
      <c r="M340" s="46"/>
      <c r="N340" s="46"/>
      <c r="O340" s="46"/>
    </row>
    <row r="341" spans="1:15" x14ac:dyDescent="0.3">
      <c r="A341" s="92"/>
      <c r="B341" s="58"/>
      <c r="C341" s="58"/>
      <c r="D341" s="135" t="str">
        <f t="shared" si="10"/>
        <v/>
      </c>
      <c r="E341" s="136" t="str">
        <f t="shared" si="11"/>
        <v/>
      </c>
      <c r="F341" s="45"/>
      <c r="G341" s="45"/>
      <c r="H341" s="45"/>
      <c r="I341" s="45"/>
      <c r="J341" s="45"/>
      <c r="K341" s="45"/>
      <c r="L341" s="45"/>
      <c r="M341" s="46"/>
      <c r="N341" s="46"/>
      <c r="O341" s="46"/>
    </row>
    <row r="342" spans="1:15" x14ac:dyDescent="0.3">
      <c r="A342" s="92"/>
      <c r="B342" s="58"/>
      <c r="C342" s="58"/>
      <c r="D342" s="135" t="str">
        <f t="shared" si="10"/>
        <v/>
      </c>
      <c r="E342" s="136" t="str">
        <f t="shared" si="11"/>
        <v/>
      </c>
      <c r="F342" s="45"/>
      <c r="G342" s="45"/>
      <c r="H342" s="45"/>
      <c r="I342" s="45"/>
      <c r="J342" s="45"/>
      <c r="K342" s="45"/>
      <c r="L342" s="45"/>
      <c r="M342" s="46"/>
      <c r="N342" s="46"/>
      <c r="O342" s="46"/>
    </row>
    <row r="343" spans="1:15" x14ac:dyDescent="0.3">
      <c r="A343" s="92"/>
      <c r="B343" s="58"/>
      <c r="C343" s="58"/>
      <c r="D343" s="135" t="str">
        <f t="shared" si="10"/>
        <v/>
      </c>
      <c r="E343" s="136" t="str">
        <f t="shared" si="11"/>
        <v/>
      </c>
      <c r="F343" s="45"/>
      <c r="G343" s="45"/>
      <c r="H343" s="45"/>
      <c r="I343" s="45"/>
      <c r="J343" s="45"/>
      <c r="K343" s="45"/>
      <c r="L343" s="45"/>
      <c r="M343" s="46"/>
      <c r="N343" s="46"/>
      <c r="O343" s="46"/>
    </row>
    <row r="344" spans="1:15" x14ac:dyDescent="0.3">
      <c r="A344" s="92"/>
      <c r="B344" s="58"/>
      <c r="C344" s="58"/>
      <c r="D344" s="135" t="str">
        <f t="shared" si="10"/>
        <v/>
      </c>
      <c r="E344" s="136" t="str">
        <f t="shared" si="11"/>
        <v/>
      </c>
      <c r="F344" s="45"/>
      <c r="G344" s="45"/>
      <c r="H344" s="45"/>
      <c r="I344" s="45"/>
      <c r="J344" s="45"/>
      <c r="K344" s="45"/>
      <c r="L344" s="45"/>
      <c r="M344" s="46"/>
      <c r="N344" s="46"/>
      <c r="O344" s="46"/>
    </row>
    <row r="345" spans="1:15" x14ac:dyDescent="0.3">
      <c r="A345" s="92"/>
      <c r="B345" s="58"/>
      <c r="C345" s="58"/>
      <c r="D345" s="135" t="str">
        <f t="shared" si="10"/>
        <v/>
      </c>
      <c r="E345" s="136" t="str">
        <f t="shared" si="11"/>
        <v/>
      </c>
      <c r="F345" s="45"/>
      <c r="G345" s="45"/>
      <c r="H345" s="45"/>
      <c r="I345" s="45"/>
      <c r="J345" s="45"/>
      <c r="K345" s="45"/>
      <c r="L345" s="45"/>
      <c r="M345" s="46"/>
      <c r="N345" s="46"/>
      <c r="O345" s="46"/>
    </row>
    <row r="346" spans="1:15" x14ac:dyDescent="0.3">
      <c r="A346" s="92"/>
      <c r="B346" s="58"/>
      <c r="C346" s="58"/>
      <c r="D346" s="135" t="str">
        <f t="shared" si="10"/>
        <v/>
      </c>
      <c r="E346" s="136" t="str">
        <f t="shared" si="11"/>
        <v/>
      </c>
      <c r="F346" s="45"/>
      <c r="G346" s="45"/>
      <c r="H346" s="45"/>
      <c r="I346" s="45"/>
      <c r="J346" s="45"/>
      <c r="K346" s="45"/>
      <c r="L346" s="45"/>
      <c r="M346" s="46"/>
      <c r="N346" s="46"/>
      <c r="O346" s="46"/>
    </row>
    <row r="347" spans="1:15" x14ac:dyDescent="0.3">
      <c r="A347" s="92"/>
      <c r="B347" s="58"/>
      <c r="C347" s="58"/>
      <c r="D347" s="135" t="str">
        <f t="shared" si="10"/>
        <v/>
      </c>
      <c r="E347" s="136" t="str">
        <f t="shared" si="11"/>
        <v/>
      </c>
      <c r="F347" s="45"/>
      <c r="G347" s="45"/>
      <c r="H347" s="45"/>
      <c r="I347" s="45"/>
      <c r="J347" s="45"/>
      <c r="K347" s="45"/>
      <c r="L347" s="45"/>
      <c r="M347" s="46"/>
      <c r="N347" s="46"/>
      <c r="O347" s="46"/>
    </row>
    <row r="348" spans="1:15" x14ac:dyDescent="0.3">
      <c r="A348" s="92"/>
      <c r="B348" s="58"/>
      <c r="C348" s="58"/>
      <c r="D348" s="135" t="str">
        <f t="shared" si="10"/>
        <v/>
      </c>
      <c r="E348" s="136" t="str">
        <f t="shared" si="11"/>
        <v/>
      </c>
      <c r="F348" s="45"/>
      <c r="G348" s="45"/>
      <c r="H348" s="45"/>
      <c r="I348" s="45"/>
      <c r="J348" s="45"/>
      <c r="K348" s="45"/>
      <c r="L348" s="45"/>
      <c r="M348" s="46"/>
      <c r="N348" s="46"/>
      <c r="O348" s="46"/>
    </row>
    <row r="349" spans="1:15" x14ac:dyDescent="0.3">
      <c r="A349" s="92"/>
      <c r="B349" s="58"/>
      <c r="C349" s="58"/>
      <c r="D349" s="135" t="str">
        <f t="shared" si="10"/>
        <v/>
      </c>
      <c r="E349" s="136" t="str">
        <f t="shared" si="11"/>
        <v/>
      </c>
      <c r="F349" s="45"/>
      <c r="G349" s="45"/>
      <c r="H349" s="45"/>
      <c r="I349" s="45"/>
      <c r="J349" s="45"/>
      <c r="K349" s="45"/>
      <c r="L349" s="45"/>
      <c r="M349" s="46"/>
      <c r="N349" s="46"/>
      <c r="O349" s="46"/>
    </row>
    <row r="350" spans="1:15" x14ac:dyDescent="0.3">
      <c r="A350" s="92"/>
      <c r="B350" s="58"/>
      <c r="C350" s="58"/>
      <c r="D350" s="135" t="str">
        <f t="shared" si="10"/>
        <v/>
      </c>
      <c r="E350" s="136" t="str">
        <f t="shared" si="11"/>
        <v/>
      </c>
      <c r="F350" s="45"/>
      <c r="G350" s="45"/>
      <c r="H350" s="45"/>
      <c r="I350" s="45"/>
      <c r="J350" s="45"/>
      <c r="K350" s="45"/>
      <c r="L350" s="45"/>
      <c r="M350" s="46"/>
      <c r="N350" s="46"/>
      <c r="O350" s="46"/>
    </row>
    <row r="351" spans="1:15" x14ac:dyDescent="0.3">
      <c r="A351" s="92"/>
      <c r="B351" s="58"/>
      <c r="C351" s="58"/>
      <c r="D351" s="135" t="str">
        <f t="shared" si="10"/>
        <v/>
      </c>
      <c r="E351" s="136" t="str">
        <f t="shared" si="11"/>
        <v/>
      </c>
      <c r="F351" s="45"/>
      <c r="G351" s="45"/>
      <c r="H351" s="45"/>
      <c r="I351" s="45"/>
      <c r="J351" s="45"/>
      <c r="K351" s="45"/>
      <c r="L351" s="45"/>
      <c r="M351" s="46"/>
      <c r="N351" s="46"/>
      <c r="O351" s="46"/>
    </row>
    <row r="352" spans="1:15" x14ac:dyDescent="0.3">
      <c r="A352" s="92"/>
      <c r="B352" s="58"/>
      <c r="C352" s="58"/>
      <c r="D352" s="135" t="str">
        <f t="shared" si="10"/>
        <v/>
      </c>
      <c r="E352" s="136" t="str">
        <f t="shared" si="11"/>
        <v/>
      </c>
      <c r="F352" s="45"/>
      <c r="G352" s="45"/>
      <c r="H352" s="45"/>
      <c r="I352" s="45"/>
      <c r="J352" s="45"/>
      <c r="K352" s="45"/>
      <c r="L352" s="45"/>
      <c r="M352" s="46"/>
      <c r="N352" s="46"/>
      <c r="O352" s="46"/>
    </row>
    <row r="353" spans="1:15" x14ac:dyDescent="0.3">
      <c r="A353" s="92"/>
      <c r="B353" s="58"/>
      <c r="C353" s="58"/>
      <c r="D353" s="135" t="str">
        <f t="shared" si="10"/>
        <v/>
      </c>
      <c r="E353" s="136" t="str">
        <f t="shared" si="11"/>
        <v/>
      </c>
      <c r="F353" s="45"/>
      <c r="G353" s="45"/>
      <c r="H353" s="45"/>
      <c r="I353" s="45"/>
      <c r="J353" s="45"/>
      <c r="K353" s="45"/>
      <c r="L353" s="45"/>
      <c r="M353" s="46"/>
      <c r="N353" s="46"/>
      <c r="O353" s="46"/>
    </row>
    <row r="354" spans="1:15" x14ac:dyDescent="0.3">
      <c r="A354" s="92"/>
      <c r="B354" s="58"/>
      <c r="C354" s="58"/>
      <c r="D354" s="135" t="str">
        <f t="shared" si="10"/>
        <v/>
      </c>
      <c r="E354" s="136" t="str">
        <f t="shared" si="11"/>
        <v/>
      </c>
      <c r="F354" s="45"/>
      <c r="G354" s="45"/>
      <c r="H354" s="45"/>
      <c r="I354" s="45"/>
      <c r="J354" s="45"/>
      <c r="K354" s="45"/>
      <c r="L354" s="45"/>
      <c r="M354" s="46"/>
      <c r="N354" s="46"/>
      <c r="O354" s="46"/>
    </row>
    <row r="355" spans="1:15" x14ac:dyDescent="0.3">
      <c r="A355" s="92"/>
      <c r="B355" s="58"/>
      <c r="C355" s="58"/>
      <c r="D355" s="135" t="str">
        <f t="shared" si="10"/>
        <v/>
      </c>
      <c r="E355" s="136" t="str">
        <f t="shared" si="11"/>
        <v/>
      </c>
      <c r="F355" s="45"/>
      <c r="G355" s="45"/>
      <c r="H355" s="45"/>
      <c r="I355" s="45"/>
      <c r="J355" s="45"/>
      <c r="K355" s="45"/>
      <c r="L355" s="45"/>
      <c r="M355" s="46"/>
      <c r="N355" s="46"/>
      <c r="O355" s="46"/>
    </row>
    <row r="356" spans="1:15" x14ac:dyDescent="0.3">
      <c r="A356" s="92"/>
      <c r="B356" s="58"/>
      <c r="C356" s="58"/>
      <c r="D356" s="135" t="str">
        <f t="shared" si="10"/>
        <v/>
      </c>
      <c r="E356" s="136" t="str">
        <f t="shared" si="11"/>
        <v/>
      </c>
      <c r="F356" s="45"/>
      <c r="G356" s="45"/>
      <c r="H356" s="45"/>
      <c r="I356" s="45"/>
      <c r="J356" s="45"/>
      <c r="K356" s="45"/>
      <c r="L356" s="45"/>
      <c r="M356" s="46"/>
      <c r="N356" s="46"/>
      <c r="O356" s="46"/>
    </row>
    <row r="357" spans="1:15" x14ac:dyDescent="0.3">
      <c r="A357" s="92"/>
      <c r="B357" s="58"/>
      <c r="C357" s="58"/>
      <c r="D357" s="135" t="str">
        <f t="shared" si="10"/>
        <v/>
      </c>
      <c r="E357" s="136" t="str">
        <f t="shared" si="11"/>
        <v/>
      </c>
      <c r="F357" s="45"/>
      <c r="G357" s="45"/>
      <c r="H357" s="45"/>
      <c r="I357" s="45"/>
      <c r="J357" s="45"/>
      <c r="K357" s="45"/>
      <c r="L357" s="45"/>
      <c r="M357" s="46"/>
      <c r="N357" s="46"/>
      <c r="O357" s="46"/>
    </row>
    <row r="358" spans="1:15" x14ac:dyDescent="0.3">
      <c r="A358" s="92"/>
      <c r="B358" s="58"/>
      <c r="C358" s="58"/>
      <c r="D358" s="135" t="str">
        <f t="shared" si="10"/>
        <v/>
      </c>
      <c r="E358" s="136" t="str">
        <f t="shared" si="11"/>
        <v/>
      </c>
      <c r="F358" s="45"/>
      <c r="G358" s="45"/>
      <c r="H358" s="45"/>
      <c r="I358" s="45"/>
      <c r="J358" s="45"/>
      <c r="K358" s="45"/>
      <c r="L358" s="45"/>
      <c r="M358" s="46"/>
      <c r="N358" s="46"/>
      <c r="O358" s="46"/>
    </row>
    <row r="359" spans="1:15" x14ac:dyDescent="0.3">
      <c r="A359" s="92"/>
      <c r="B359" s="58"/>
      <c r="C359" s="58"/>
      <c r="D359" s="135" t="str">
        <f t="shared" si="10"/>
        <v/>
      </c>
      <c r="E359" s="136" t="str">
        <f t="shared" si="11"/>
        <v/>
      </c>
      <c r="F359" s="45"/>
      <c r="G359" s="45"/>
      <c r="H359" s="45"/>
      <c r="I359" s="45"/>
      <c r="J359" s="45"/>
      <c r="K359" s="45"/>
      <c r="L359" s="45"/>
      <c r="M359" s="46"/>
      <c r="N359" s="46"/>
      <c r="O359" s="46"/>
    </row>
    <row r="360" spans="1:15" x14ac:dyDescent="0.3">
      <c r="A360" s="92"/>
      <c r="B360" s="58"/>
      <c r="C360" s="58"/>
      <c r="D360" s="135" t="str">
        <f t="shared" si="10"/>
        <v/>
      </c>
      <c r="E360" s="136" t="str">
        <f t="shared" si="11"/>
        <v/>
      </c>
      <c r="F360" s="45"/>
      <c r="G360" s="45"/>
      <c r="H360" s="45"/>
      <c r="I360" s="45"/>
      <c r="J360" s="45"/>
      <c r="K360" s="45"/>
      <c r="L360" s="45"/>
      <c r="M360" s="46"/>
      <c r="N360" s="46"/>
      <c r="O360" s="46"/>
    </row>
    <row r="361" spans="1:15" x14ac:dyDescent="0.3">
      <c r="A361" s="92"/>
      <c r="B361" s="58"/>
      <c r="C361" s="58"/>
      <c r="D361" s="135" t="str">
        <f t="shared" si="10"/>
        <v/>
      </c>
      <c r="E361" s="136" t="str">
        <f t="shared" si="11"/>
        <v/>
      </c>
      <c r="F361" s="45"/>
      <c r="G361" s="45"/>
      <c r="H361" s="45"/>
      <c r="I361" s="45"/>
      <c r="J361" s="45"/>
      <c r="K361" s="45"/>
      <c r="L361" s="45"/>
      <c r="M361" s="46"/>
      <c r="N361" s="46"/>
      <c r="O361" s="46"/>
    </row>
    <row r="362" spans="1:15" x14ac:dyDescent="0.3">
      <c r="A362" s="92"/>
      <c r="B362" s="58"/>
      <c r="C362" s="58"/>
      <c r="D362" s="135" t="str">
        <f t="shared" si="10"/>
        <v/>
      </c>
      <c r="E362" s="136" t="str">
        <f t="shared" si="11"/>
        <v/>
      </c>
      <c r="F362" s="45"/>
      <c r="G362" s="45"/>
      <c r="H362" s="45"/>
      <c r="I362" s="45"/>
      <c r="J362" s="45"/>
      <c r="K362" s="45"/>
      <c r="L362" s="45"/>
      <c r="M362" s="46"/>
      <c r="N362" s="46"/>
      <c r="O362" s="46"/>
    </row>
    <row r="363" spans="1:15" x14ac:dyDescent="0.3">
      <c r="A363" s="92"/>
      <c r="B363" s="58"/>
      <c r="C363" s="58"/>
      <c r="D363" s="135" t="str">
        <f t="shared" si="10"/>
        <v/>
      </c>
      <c r="E363" s="136" t="str">
        <f t="shared" si="11"/>
        <v/>
      </c>
      <c r="F363" s="45"/>
      <c r="G363" s="45"/>
      <c r="H363" s="45"/>
      <c r="I363" s="45"/>
      <c r="J363" s="45"/>
      <c r="K363" s="45"/>
      <c r="L363" s="45"/>
      <c r="M363" s="46"/>
      <c r="N363" s="46"/>
      <c r="O363" s="46"/>
    </row>
    <row r="364" spans="1:15" x14ac:dyDescent="0.3">
      <c r="A364" s="92"/>
      <c r="B364" s="58"/>
      <c r="C364" s="58"/>
      <c r="D364" s="135" t="str">
        <f t="shared" si="10"/>
        <v/>
      </c>
      <c r="E364" s="136" t="str">
        <f t="shared" si="11"/>
        <v/>
      </c>
      <c r="F364" s="45"/>
      <c r="G364" s="45"/>
      <c r="H364" s="45"/>
      <c r="I364" s="45"/>
      <c r="J364" s="45"/>
      <c r="K364" s="45"/>
      <c r="L364" s="45"/>
      <c r="M364" s="46"/>
      <c r="N364" s="46"/>
      <c r="O364" s="46"/>
    </row>
    <row r="365" spans="1:15" x14ac:dyDescent="0.3">
      <c r="A365" s="92"/>
      <c r="B365" s="58"/>
      <c r="C365" s="58"/>
      <c r="D365" s="135" t="str">
        <f t="shared" si="10"/>
        <v/>
      </c>
      <c r="E365" s="136" t="str">
        <f t="shared" si="11"/>
        <v/>
      </c>
      <c r="F365" s="45"/>
      <c r="G365" s="45"/>
      <c r="H365" s="45"/>
      <c r="I365" s="45"/>
      <c r="J365" s="45"/>
      <c r="K365" s="45"/>
      <c r="L365" s="45"/>
      <c r="M365" s="46"/>
      <c r="N365" s="46"/>
      <c r="O365" s="46"/>
    </row>
    <row r="366" spans="1:15" x14ac:dyDescent="0.3">
      <c r="A366" s="92"/>
      <c r="B366" s="58"/>
      <c r="C366" s="58"/>
      <c r="D366" s="135" t="str">
        <f t="shared" si="10"/>
        <v/>
      </c>
      <c r="E366" s="136" t="str">
        <f t="shared" si="11"/>
        <v/>
      </c>
      <c r="F366" s="45"/>
      <c r="G366" s="45"/>
      <c r="H366" s="45"/>
      <c r="I366" s="45"/>
      <c r="J366" s="45"/>
      <c r="K366" s="45"/>
      <c r="L366" s="45"/>
      <c r="M366" s="46"/>
      <c r="N366" s="46"/>
      <c r="O366" s="46"/>
    </row>
    <row r="367" spans="1:15" x14ac:dyDescent="0.3">
      <c r="A367" s="92"/>
      <c r="B367" s="58"/>
      <c r="C367" s="58"/>
      <c r="D367" s="135" t="str">
        <f t="shared" si="10"/>
        <v/>
      </c>
      <c r="E367" s="136" t="str">
        <f t="shared" si="11"/>
        <v/>
      </c>
      <c r="F367" s="45"/>
      <c r="G367" s="45"/>
      <c r="H367" s="45"/>
      <c r="I367" s="45"/>
      <c r="J367" s="45"/>
      <c r="K367" s="45"/>
      <c r="L367" s="45"/>
      <c r="M367" s="46"/>
      <c r="N367" s="46"/>
      <c r="O367" s="46"/>
    </row>
    <row r="368" spans="1:15" x14ac:dyDescent="0.3">
      <c r="A368" s="92"/>
      <c r="B368" s="58"/>
      <c r="C368" s="58"/>
      <c r="D368" s="135" t="str">
        <f t="shared" si="10"/>
        <v/>
      </c>
      <c r="E368" s="136" t="str">
        <f t="shared" si="11"/>
        <v/>
      </c>
      <c r="F368" s="45"/>
      <c r="G368" s="45"/>
      <c r="H368" s="45"/>
      <c r="I368" s="45"/>
      <c r="J368" s="45"/>
      <c r="K368" s="45"/>
      <c r="L368" s="45"/>
      <c r="M368" s="46"/>
      <c r="N368" s="46"/>
      <c r="O368" s="46"/>
    </row>
    <row r="369" spans="1:15" x14ac:dyDescent="0.3">
      <c r="A369" s="92"/>
      <c r="B369" s="58"/>
      <c r="C369" s="58"/>
      <c r="D369" s="135" t="str">
        <f t="shared" si="10"/>
        <v/>
      </c>
      <c r="E369" s="136" t="str">
        <f t="shared" si="11"/>
        <v/>
      </c>
      <c r="F369" s="45"/>
      <c r="G369" s="45"/>
      <c r="H369" s="45"/>
      <c r="I369" s="45"/>
      <c r="J369" s="45"/>
      <c r="K369" s="45"/>
      <c r="L369" s="45"/>
      <c r="M369" s="46"/>
      <c r="N369" s="46"/>
      <c r="O369" s="46"/>
    </row>
    <row r="370" spans="1:15" x14ac:dyDescent="0.3">
      <c r="A370" s="92"/>
      <c r="B370" s="58"/>
      <c r="C370" s="58"/>
      <c r="D370" s="135" t="str">
        <f t="shared" si="10"/>
        <v/>
      </c>
      <c r="E370" s="136" t="str">
        <f t="shared" si="11"/>
        <v/>
      </c>
      <c r="F370" s="45"/>
      <c r="G370" s="45"/>
      <c r="H370" s="45"/>
      <c r="I370" s="45"/>
      <c r="J370" s="45"/>
      <c r="K370" s="45"/>
      <c r="L370" s="45"/>
      <c r="M370" s="46"/>
      <c r="N370" s="46"/>
      <c r="O370" s="46"/>
    </row>
    <row r="371" spans="1:15" x14ac:dyDescent="0.3">
      <c r="A371" s="92"/>
      <c r="B371" s="58"/>
      <c r="C371" s="58"/>
      <c r="D371" s="135" t="str">
        <f t="shared" si="10"/>
        <v/>
      </c>
      <c r="E371" s="136" t="str">
        <f t="shared" si="11"/>
        <v/>
      </c>
      <c r="F371" s="45"/>
      <c r="G371" s="45"/>
      <c r="H371" s="45"/>
      <c r="I371" s="45"/>
      <c r="J371" s="45"/>
      <c r="K371" s="45"/>
      <c r="L371" s="45"/>
      <c r="M371" s="46"/>
      <c r="N371" s="46"/>
      <c r="O371" s="46"/>
    </row>
    <row r="372" spans="1:15" x14ac:dyDescent="0.3">
      <c r="A372" s="92"/>
      <c r="B372" s="58"/>
      <c r="C372" s="58"/>
      <c r="D372" s="135" t="str">
        <f t="shared" si="10"/>
        <v/>
      </c>
      <c r="E372" s="136" t="str">
        <f t="shared" si="11"/>
        <v/>
      </c>
      <c r="F372" s="45"/>
      <c r="G372" s="45"/>
      <c r="H372" s="45"/>
      <c r="I372" s="45"/>
      <c r="J372" s="45"/>
      <c r="K372" s="45"/>
      <c r="L372" s="45"/>
      <c r="M372" s="46"/>
      <c r="N372" s="46"/>
      <c r="O372" s="46"/>
    </row>
    <row r="373" spans="1:15" x14ac:dyDescent="0.3">
      <c r="A373" s="92"/>
      <c r="B373" s="58"/>
      <c r="C373" s="58"/>
      <c r="D373" s="135" t="str">
        <f t="shared" si="10"/>
        <v/>
      </c>
      <c r="E373" s="136" t="str">
        <f t="shared" si="11"/>
        <v/>
      </c>
      <c r="F373" s="45"/>
      <c r="G373" s="45"/>
      <c r="H373" s="45"/>
      <c r="I373" s="45"/>
      <c r="J373" s="45"/>
      <c r="K373" s="45"/>
      <c r="L373" s="45"/>
      <c r="M373" s="46"/>
      <c r="N373" s="46"/>
      <c r="O373" s="46"/>
    </row>
    <row r="374" spans="1:15" x14ac:dyDescent="0.3">
      <c r="A374" s="92"/>
      <c r="B374" s="58"/>
      <c r="C374" s="58"/>
      <c r="D374" s="135" t="str">
        <f t="shared" si="10"/>
        <v/>
      </c>
      <c r="E374" s="136" t="str">
        <f t="shared" si="11"/>
        <v/>
      </c>
      <c r="F374" s="45"/>
      <c r="G374" s="45"/>
      <c r="H374" s="45"/>
      <c r="I374" s="45"/>
      <c r="J374" s="45"/>
      <c r="K374" s="45"/>
      <c r="L374" s="45"/>
      <c r="M374" s="46"/>
      <c r="N374" s="46"/>
      <c r="O374" s="46"/>
    </row>
    <row r="375" spans="1:15" x14ac:dyDescent="0.3">
      <c r="A375" s="92"/>
      <c r="B375" s="58"/>
      <c r="C375" s="58"/>
      <c r="D375" s="135" t="str">
        <f t="shared" si="10"/>
        <v/>
      </c>
      <c r="E375" s="136" t="str">
        <f t="shared" si="11"/>
        <v/>
      </c>
      <c r="F375" s="45"/>
      <c r="G375" s="45"/>
      <c r="H375" s="45"/>
      <c r="I375" s="45"/>
      <c r="J375" s="45"/>
      <c r="K375" s="45"/>
      <c r="L375" s="45"/>
      <c r="M375" s="46"/>
      <c r="N375" s="46"/>
      <c r="O375" s="46"/>
    </row>
    <row r="376" spans="1:15" x14ac:dyDescent="0.3">
      <c r="A376" s="92"/>
      <c r="B376" s="58"/>
      <c r="C376" s="58"/>
      <c r="D376" s="135" t="str">
        <f t="shared" si="10"/>
        <v/>
      </c>
      <c r="E376" s="136" t="str">
        <f t="shared" si="11"/>
        <v/>
      </c>
      <c r="F376" s="45"/>
      <c r="G376" s="45"/>
      <c r="H376" s="45"/>
      <c r="I376" s="45"/>
      <c r="J376" s="45"/>
      <c r="K376" s="45"/>
      <c r="L376" s="45"/>
      <c r="M376" s="46"/>
      <c r="N376" s="46"/>
      <c r="O376" s="46"/>
    </row>
    <row r="377" spans="1:15" x14ac:dyDescent="0.3">
      <c r="A377" s="92"/>
      <c r="B377" s="58"/>
      <c r="C377" s="58"/>
      <c r="D377" s="135" t="str">
        <f t="shared" si="10"/>
        <v/>
      </c>
      <c r="E377" s="136" t="str">
        <f t="shared" si="11"/>
        <v/>
      </c>
      <c r="F377" s="45"/>
      <c r="G377" s="45"/>
      <c r="H377" s="45"/>
      <c r="I377" s="45"/>
      <c r="J377" s="45"/>
      <c r="K377" s="45"/>
      <c r="L377" s="45"/>
      <c r="M377" s="46"/>
      <c r="N377" s="46"/>
      <c r="O377" s="46"/>
    </row>
    <row r="378" spans="1:15" x14ac:dyDescent="0.3">
      <c r="A378" s="92"/>
      <c r="B378" s="58"/>
      <c r="C378" s="58"/>
      <c r="D378" s="135" t="str">
        <f t="shared" si="10"/>
        <v/>
      </c>
      <c r="E378" s="136" t="str">
        <f t="shared" si="11"/>
        <v/>
      </c>
      <c r="F378" s="45"/>
      <c r="G378" s="45"/>
      <c r="H378" s="45"/>
      <c r="I378" s="45"/>
      <c r="J378" s="45"/>
      <c r="K378" s="45"/>
      <c r="L378" s="45"/>
      <c r="M378" s="46"/>
      <c r="N378" s="46"/>
      <c r="O378" s="46"/>
    </row>
    <row r="379" spans="1:15" x14ac:dyDescent="0.3">
      <c r="A379" s="92"/>
      <c r="B379" s="58"/>
      <c r="C379" s="58"/>
      <c r="D379" s="135" t="str">
        <f t="shared" si="10"/>
        <v/>
      </c>
      <c r="E379" s="136" t="str">
        <f t="shared" si="11"/>
        <v/>
      </c>
      <c r="F379" s="45"/>
      <c r="G379" s="45"/>
      <c r="H379" s="45"/>
      <c r="I379" s="45"/>
      <c r="J379" s="45"/>
      <c r="K379" s="45"/>
      <c r="L379" s="45"/>
      <c r="M379" s="46"/>
      <c r="N379" s="46"/>
      <c r="O379" s="46"/>
    </row>
    <row r="380" spans="1:15" x14ac:dyDescent="0.3">
      <c r="A380" s="92"/>
      <c r="B380" s="58"/>
      <c r="C380" s="58"/>
      <c r="D380" s="135" t="str">
        <f t="shared" si="10"/>
        <v/>
      </c>
      <c r="E380" s="136" t="str">
        <f t="shared" si="11"/>
        <v/>
      </c>
      <c r="F380" s="45"/>
      <c r="G380" s="45"/>
      <c r="H380" s="45"/>
      <c r="I380" s="45"/>
      <c r="J380" s="45"/>
      <c r="K380" s="45"/>
      <c r="L380" s="45"/>
      <c r="M380" s="46"/>
      <c r="N380" s="46"/>
      <c r="O380" s="46"/>
    </row>
    <row r="381" spans="1:15" x14ac:dyDescent="0.3">
      <c r="A381" s="92"/>
      <c r="B381" s="58"/>
      <c r="C381" s="58"/>
      <c r="D381" s="135" t="str">
        <f t="shared" si="10"/>
        <v/>
      </c>
      <c r="E381" s="136" t="str">
        <f t="shared" si="11"/>
        <v/>
      </c>
      <c r="F381" s="45"/>
      <c r="G381" s="45"/>
      <c r="H381" s="45"/>
      <c r="I381" s="45"/>
      <c r="J381" s="45"/>
      <c r="K381" s="45"/>
      <c r="L381" s="45"/>
      <c r="M381" s="46"/>
      <c r="N381" s="46"/>
      <c r="O381" s="46"/>
    </row>
    <row r="382" spans="1:15" x14ac:dyDescent="0.3">
      <c r="A382" s="92"/>
      <c r="B382" s="58"/>
      <c r="C382" s="58"/>
      <c r="D382" s="135" t="str">
        <f t="shared" si="10"/>
        <v/>
      </c>
      <c r="E382" s="136" t="str">
        <f t="shared" si="11"/>
        <v/>
      </c>
      <c r="F382" s="45"/>
      <c r="G382" s="45"/>
      <c r="H382" s="45"/>
      <c r="I382" s="45"/>
      <c r="J382" s="45"/>
      <c r="K382" s="45"/>
      <c r="L382" s="45"/>
      <c r="M382" s="46"/>
      <c r="N382" s="46"/>
      <c r="O382" s="46"/>
    </row>
    <row r="383" spans="1:15" x14ac:dyDescent="0.3">
      <c r="A383" s="92"/>
      <c r="B383" s="58"/>
      <c r="C383" s="58"/>
      <c r="D383" s="135" t="str">
        <f t="shared" si="10"/>
        <v/>
      </c>
      <c r="E383" s="136" t="str">
        <f t="shared" si="11"/>
        <v/>
      </c>
      <c r="F383" s="45"/>
      <c r="G383" s="45"/>
      <c r="H383" s="45"/>
      <c r="I383" s="45"/>
      <c r="J383" s="45"/>
      <c r="K383" s="45"/>
      <c r="L383" s="45"/>
      <c r="M383" s="46"/>
      <c r="N383" s="46"/>
      <c r="O383" s="46"/>
    </row>
    <row r="384" spans="1:15" x14ac:dyDescent="0.3">
      <c r="A384" s="92"/>
      <c r="B384" s="58"/>
      <c r="C384" s="58"/>
      <c r="D384" s="135" t="str">
        <f t="shared" si="10"/>
        <v/>
      </c>
      <c r="E384" s="136" t="str">
        <f t="shared" si="11"/>
        <v/>
      </c>
      <c r="F384" s="45"/>
      <c r="G384" s="45"/>
      <c r="H384" s="45"/>
      <c r="I384" s="45"/>
      <c r="J384" s="45"/>
      <c r="K384" s="45"/>
      <c r="L384" s="45"/>
      <c r="M384" s="46"/>
      <c r="N384" s="46"/>
      <c r="O384" s="46"/>
    </row>
    <row r="385" spans="1:15" x14ac:dyDescent="0.3">
      <c r="A385" s="92"/>
      <c r="B385" s="58"/>
      <c r="C385" s="58"/>
      <c r="D385" s="135" t="str">
        <f t="shared" si="10"/>
        <v/>
      </c>
      <c r="E385" s="136" t="str">
        <f t="shared" si="11"/>
        <v/>
      </c>
      <c r="F385" s="45"/>
      <c r="G385" s="45"/>
      <c r="H385" s="45"/>
      <c r="I385" s="45"/>
      <c r="J385" s="45"/>
      <c r="K385" s="45"/>
      <c r="L385" s="45"/>
      <c r="M385" s="46"/>
      <c r="N385" s="46"/>
      <c r="O385" s="46"/>
    </row>
    <row r="386" spans="1:15" x14ac:dyDescent="0.3">
      <c r="A386" s="92"/>
      <c r="B386" s="58"/>
      <c r="C386" s="58"/>
      <c r="D386" s="135" t="str">
        <f t="shared" ref="D386:D449" si="12">IF(C386="","",IF(NOT(ISBLANK(B386)),IF(AND(B386&gt;=43556,C386&gt;=43556),C386-B386,0),""))</f>
        <v/>
      </c>
      <c r="E386" s="136" t="str">
        <f t="shared" si="11"/>
        <v/>
      </c>
      <c r="F386" s="45"/>
      <c r="G386" s="45"/>
      <c r="H386" s="45"/>
      <c r="I386" s="45"/>
      <c r="J386" s="45"/>
      <c r="K386" s="45"/>
      <c r="L386" s="45"/>
      <c r="M386" s="46"/>
      <c r="N386" s="46"/>
      <c r="O386" s="46"/>
    </row>
    <row r="387" spans="1:15" x14ac:dyDescent="0.3">
      <c r="A387" s="92"/>
      <c r="B387" s="58"/>
      <c r="C387" s="58"/>
      <c r="D387" s="135" t="str">
        <f t="shared" si="12"/>
        <v/>
      </c>
      <c r="E387" s="136" t="str">
        <f t="shared" ref="E387:E450" si="13">IF(C387&gt;=43556,C387+366,"")</f>
        <v/>
      </c>
      <c r="F387" s="45"/>
      <c r="G387" s="45"/>
      <c r="H387" s="45"/>
      <c r="I387" s="45"/>
      <c r="J387" s="45"/>
      <c r="K387" s="45"/>
      <c r="L387" s="45"/>
      <c r="M387" s="46"/>
      <c r="N387" s="46"/>
      <c r="O387" s="46"/>
    </row>
    <row r="388" spans="1:15" x14ac:dyDescent="0.3">
      <c r="A388" s="92"/>
      <c r="B388" s="58"/>
      <c r="C388" s="58"/>
      <c r="D388" s="135" t="str">
        <f t="shared" si="12"/>
        <v/>
      </c>
      <c r="E388" s="136" t="str">
        <f t="shared" si="13"/>
        <v/>
      </c>
      <c r="F388" s="45"/>
      <c r="G388" s="45"/>
      <c r="H388" s="45"/>
      <c r="I388" s="45"/>
      <c r="J388" s="45"/>
      <c r="K388" s="45"/>
      <c r="L388" s="45"/>
      <c r="M388" s="46"/>
      <c r="N388" s="46"/>
      <c r="O388" s="46"/>
    </row>
    <row r="389" spans="1:15" x14ac:dyDescent="0.3">
      <c r="A389" s="92"/>
      <c r="B389" s="58"/>
      <c r="C389" s="58"/>
      <c r="D389" s="135" t="str">
        <f t="shared" si="12"/>
        <v/>
      </c>
      <c r="E389" s="136" t="str">
        <f t="shared" si="13"/>
        <v/>
      </c>
      <c r="F389" s="45"/>
      <c r="G389" s="45"/>
      <c r="H389" s="45"/>
      <c r="I389" s="45"/>
      <c r="J389" s="45"/>
      <c r="K389" s="45"/>
      <c r="L389" s="45"/>
      <c r="M389" s="46"/>
      <c r="N389" s="46"/>
      <c r="O389" s="46"/>
    </row>
    <row r="390" spans="1:15" x14ac:dyDescent="0.3">
      <c r="A390" s="92"/>
      <c r="B390" s="58"/>
      <c r="C390" s="58"/>
      <c r="D390" s="135" t="str">
        <f t="shared" si="12"/>
        <v/>
      </c>
      <c r="E390" s="136" t="str">
        <f t="shared" si="13"/>
        <v/>
      </c>
      <c r="F390" s="45"/>
      <c r="G390" s="45"/>
      <c r="H390" s="45"/>
      <c r="I390" s="45"/>
      <c r="J390" s="45"/>
      <c r="K390" s="45"/>
      <c r="L390" s="45"/>
      <c r="M390" s="46"/>
      <c r="N390" s="46"/>
      <c r="O390" s="46"/>
    </row>
    <row r="391" spans="1:15" x14ac:dyDescent="0.3">
      <c r="A391" s="92"/>
      <c r="B391" s="58"/>
      <c r="C391" s="58"/>
      <c r="D391" s="135" t="str">
        <f t="shared" si="12"/>
        <v/>
      </c>
      <c r="E391" s="136" t="str">
        <f t="shared" si="13"/>
        <v/>
      </c>
      <c r="F391" s="45"/>
      <c r="G391" s="45"/>
      <c r="H391" s="45"/>
      <c r="I391" s="45"/>
      <c r="J391" s="45"/>
      <c r="K391" s="45"/>
      <c r="L391" s="45"/>
      <c r="M391" s="46"/>
      <c r="N391" s="46"/>
      <c r="O391" s="46"/>
    </row>
    <row r="392" spans="1:15" x14ac:dyDescent="0.3">
      <c r="A392" s="92"/>
      <c r="B392" s="58"/>
      <c r="C392" s="58"/>
      <c r="D392" s="135" t="str">
        <f t="shared" si="12"/>
        <v/>
      </c>
      <c r="E392" s="136" t="str">
        <f t="shared" si="13"/>
        <v/>
      </c>
      <c r="F392" s="45"/>
      <c r="G392" s="45"/>
      <c r="H392" s="45"/>
      <c r="I392" s="45"/>
      <c r="J392" s="45"/>
      <c r="K392" s="45"/>
      <c r="L392" s="45"/>
      <c r="M392" s="46"/>
      <c r="N392" s="46"/>
      <c r="O392" s="46"/>
    </row>
    <row r="393" spans="1:15" x14ac:dyDescent="0.3">
      <c r="A393" s="92"/>
      <c r="B393" s="58"/>
      <c r="C393" s="58"/>
      <c r="D393" s="135" t="str">
        <f t="shared" si="12"/>
        <v/>
      </c>
      <c r="E393" s="136" t="str">
        <f t="shared" si="13"/>
        <v/>
      </c>
      <c r="F393" s="45"/>
      <c r="G393" s="45"/>
      <c r="H393" s="45"/>
      <c r="I393" s="45"/>
      <c r="J393" s="45"/>
      <c r="K393" s="45"/>
      <c r="L393" s="45"/>
      <c r="M393" s="46"/>
      <c r="N393" s="46"/>
      <c r="O393" s="46"/>
    </row>
    <row r="394" spans="1:15" x14ac:dyDescent="0.3">
      <c r="A394" s="92"/>
      <c r="B394" s="58"/>
      <c r="C394" s="58"/>
      <c r="D394" s="135" t="str">
        <f t="shared" si="12"/>
        <v/>
      </c>
      <c r="E394" s="136" t="str">
        <f t="shared" si="13"/>
        <v/>
      </c>
      <c r="F394" s="45"/>
      <c r="G394" s="45"/>
      <c r="H394" s="45"/>
      <c r="I394" s="45"/>
      <c r="J394" s="45"/>
      <c r="K394" s="45"/>
      <c r="L394" s="45"/>
      <c r="M394" s="46"/>
      <c r="N394" s="46"/>
      <c r="O394" s="46"/>
    </row>
    <row r="395" spans="1:15" x14ac:dyDescent="0.3">
      <c r="A395" s="92"/>
      <c r="B395" s="58"/>
      <c r="C395" s="58"/>
      <c r="D395" s="135" t="str">
        <f t="shared" si="12"/>
        <v/>
      </c>
      <c r="E395" s="136" t="str">
        <f t="shared" si="13"/>
        <v/>
      </c>
      <c r="F395" s="45"/>
      <c r="G395" s="45"/>
      <c r="H395" s="45"/>
      <c r="I395" s="45"/>
      <c r="J395" s="45"/>
      <c r="K395" s="45"/>
      <c r="L395" s="45"/>
      <c r="M395" s="46"/>
      <c r="N395" s="46"/>
      <c r="O395" s="46"/>
    </row>
    <row r="396" spans="1:15" x14ac:dyDescent="0.3">
      <c r="A396" s="92"/>
      <c r="B396" s="58"/>
      <c r="C396" s="58"/>
      <c r="D396" s="135" t="str">
        <f t="shared" si="12"/>
        <v/>
      </c>
      <c r="E396" s="136" t="str">
        <f t="shared" si="13"/>
        <v/>
      </c>
      <c r="F396" s="45"/>
      <c r="G396" s="45"/>
      <c r="H396" s="45"/>
      <c r="I396" s="45"/>
      <c r="J396" s="45"/>
      <c r="K396" s="45"/>
      <c r="L396" s="45"/>
      <c r="M396" s="46"/>
      <c r="N396" s="46"/>
      <c r="O396" s="46"/>
    </row>
    <row r="397" spans="1:15" x14ac:dyDescent="0.3">
      <c r="A397" s="92"/>
      <c r="B397" s="58"/>
      <c r="C397" s="58"/>
      <c r="D397" s="135" t="str">
        <f t="shared" si="12"/>
        <v/>
      </c>
      <c r="E397" s="136" t="str">
        <f t="shared" si="13"/>
        <v/>
      </c>
      <c r="F397" s="45"/>
      <c r="G397" s="45"/>
      <c r="H397" s="45"/>
      <c r="I397" s="45"/>
      <c r="J397" s="45"/>
      <c r="K397" s="45"/>
      <c r="L397" s="45"/>
      <c r="M397" s="46"/>
      <c r="N397" s="46"/>
      <c r="O397" s="46"/>
    </row>
    <row r="398" spans="1:15" x14ac:dyDescent="0.3">
      <c r="A398" s="92"/>
      <c r="B398" s="58"/>
      <c r="C398" s="58"/>
      <c r="D398" s="135" t="str">
        <f t="shared" si="12"/>
        <v/>
      </c>
      <c r="E398" s="136" t="str">
        <f t="shared" si="13"/>
        <v/>
      </c>
      <c r="F398" s="45"/>
      <c r="G398" s="45"/>
      <c r="H398" s="45"/>
      <c r="I398" s="45"/>
      <c r="J398" s="45"/>
      <c r="K398" s="45"/>
      <c r="L398" s="45"/>
      <c r="M398" s="46"/>
      <c r="N398" s="46"/>
      <c r="O398" s="46"/>
    </row>
    <row r="399" spans="1:15" x14ac:dyDescent="0.3">
      <c r="A399" s="92"/>
      <c r="B399" s="58"/>
      <c r="C399" s="58"/>
      <c r="D399" s="135" t="str">
        <f t="shared" si="12"/>
        <v/>
      </c>
      <c r="E399" s="136" t="str">
        <f t="shared" si="13"/>
        <v/>
      </c>
      <c r="F399" s="45"/>
      <c r="G399" s="45"/>
      <c r="H399" s="45"/>
      <c r="I399" s="45"/>
      <c r="J399" s="45"/>
      <c r="K399" s="45"/>
      <c r="L399" s="45"/>
      <c r="M399" s="46"/>
      <c r="N399" s="46"/>
      <c r="O399" s="46"/>
    </row>
    <row r="400" spans="1:15" x14ac:dyDescent="0.3">
      <c r="A400" s="92"/>
      <c r="B400" s="58"/>
      <c r="C400" s="58"/>
      <c r="D400" s="135" t="str">
        <f t="shared" si="12"/>
        <v/>
      </c>
      <c r="E400" s="136" t="str">
        <f t="shared" si="13"/>
        <v/>
      </c>
      <c r="F400" s="45"/>
      <c r="G400" s="45"/>
      <c r="H400" s="45"/>
      <c r="I400" s="45"/>
      <c r="J400" s="45"/>
      <c r="K400" s="45"/>
      <c r="L400" s="45"/>
      <c r="M400" s="46"/>
      <c r="N400" s="46"/>
      <c r="O400" s="46"/>
    </row>
    <row r="401" spans="1:15" x14ac:dyDescent="0.3">
      <c r="A401" s="92"/>
      <c r="B401" s="58"/>
      <c r="C401" s="58"/>
      <c r="D401" s="135" t="str">
        <f t="shared" si="12"/>
        <v/>
      </c>
      <c r="E401" s="136" t="str">
        <f t="shared" si="13"/>
        <v/>
      </c>
      <c r="F401" s="45"/>
      <c r="G401" s="45"/>
      <c r="H401" s="45"/>
      <c r="I401" s="45"/>
      <c r="J401" s="45"/>
      <c r="K401" s="45"/>
      <c r="L401" s="45"/>
      <c r="M401" s="46"/>
      <c r="N401" s="46"/>
      <c r="O401" s="46"/>
    </row>
    <row r="402" spans="1:15" x14ac:dyDescent="0.3">
      <c r="A402" s="92"/>
      <c r="B402" s="58"/>
      <c r="C402" s="58"/>
      <c r="D402" s="135" t="str">
        <f t="shared" si="12"/>
        <v/>
      </c>
      <c r="E402" s="136" t="str">
        <f t="shared" si="13"/>
        <v/>
      </c>
      <c r="F402" s="45"/>
      <c r="G402" s="45"/>
      <c r="H402" s="45"/>
      <c r="I402" s="45"/>
      <c r="J402" s="45"/>
      <c r="K402" s="45"/>
      <c r="L402" s="45"/>
      <c r="M402" s="46"/>
      <c r="N402" s="46"/>
      <c r="O402" s="46"/>
    </row>
    <row r="403" spans="1:15" x14ac:dyDescent="0.3">
      <c r="A403" s="92"/>
      <c r="B403" s="58"/>
      <c r="C403" s="58"/>
      <c r="D403" s="135" t="str">
        <f t="shared" si="12"/>
        <v/>
      </c>
      <c r="E403" s="136" t="str">
        <f t="shared" si="13"/>
        <v/>
      </c>
      <c r="F403" s="45"/>
      <c r="G403" s="45"/>
      <c r="H403" s="45"/>
      <c r="I403" s="45"/>
      <c r="J403" s="45"/>
      <c r="K403" s="45"/>
      <c r="L403" s="45"/>
      <c r="M403" s="46"/>
      <c r="N403" s="46"/>
      <c r="O403" s="46"/>
    </row>
    <row r="404" spans="1:15" x14ac:dyDescent="0.3">
      <c r="A404" s="92"/>
      <c r="B404" s="58"/>
      <c r="C404" s="58"/>
      <c r="D404" s="135" t="str">
        <f t="shared" si="12"/>
        <v/>
      </c>
      <c r="E404" s="136" t="str">
        <f t="shared" si="13"/>
        <v/>
      </c>
      <c r="F404" s="45"/>
      <c r="G404" s="45"/>
      <c r="H404" s="45"/>
      <c r="I404" s="45"/>
      <c r="J404" s="45"/>
      <c r="K404" s="45"/>
      <c r="L404" s="45"/>
      <c r="M404" s="46"/>
      <c r="N404" s="46"/>
      <c r="O404" s="46"/>
    </row>
    <row r="405" spans="1:15" x14ac:dyDescent="0.3">
      <c r="A405" s="92"/>
      <c r="B405" s="58"/>
      <c r="C405" s="58"/>
      <c r="D405" s="135" t="str">
        <f t="shared" si="12"/>
        <v/>
      </c>
      <c r="E405" s="136" t="str">
        <f t="shared" si="13"/>
        <v/>
      </c>
      <c r="F405" s="45"/>
      <c r="G405" s="45"/>
      <c r="H405" s="45"/>
      <c r="I405" s="45"/>
      <c r="J405" s="45"/>
      <c r="K405" s="45"/>
      <c r="L405" s="45"/>
      <c r="M405" s="46"/>
      <c r="N405" s="46"/>
      <c r="O405" s="46"/>
    </row>
    <row r="406" spans="1:15" x14ac:dyDescent="0.3">
      <c r="A406" s="92"/>
      <c r="B406" s="58"/>
      <c r="C406" s="58"/>
      <c r="D406" s="135" t="str">
        <f t="shared" si="12"/>
        <v/>
      </c>
      <c r="E406" s="136" t="str">
        <f t="shared" si="13"/>
        <v/>
      </c>
      <c r="F406" s="45"/>
      <c r="G406" s="45"/>
      <c r="H406" s="45"/>
      <c r="I406" s="45"/>
      <c r="J406" s="45"/>
      <c r="K406" s="45"/>
      <c r="L406" s="45"/>
      <c r="M406" s="46"/>
      <c r="N406" s="46"/>
      <c r="O406" s="46"/>
    </row>
    <row r="407" spans="1:15" x14ac:dyDescent="0.3">
      <c r="A407" s="92"/>
      <c r="B407" s="58"/>
      <c r="C407" s="58"/>
      <c r="D407" s="135" t="str">
        <f t="shared" si="12"/>
        <v/>
      </c>
      <c r="E407" s="136" t="str">
        <f t="shared" si="13"/>
        <v/>
      </c>
      <c r="F407" s="45"/>
      <c r="G407" s="45"/>
      <c r="H407" s="45"/>
      <c r="I407" s="45"/>
      <c r="J407" s="45"/>
      <c r="K407" s="45"/>
      <c r="L407" s="45"/>
      <c r="M407" s="46"/>
      <c r="N407" s="46"/>
      <c r="O407" s="46"/>
    </row>
    <row r="408" spans="1:15" x14ac:dyDescent="0.3">
      <c r="A408" s="92"/>
      <c r="B408" s="58"/>
      <c r="C408" s="58"/>
      <c r="D408" s="135" t="str">
        <f t="shared" si="12"/>
        <v/>
      </c>
      <c r="E408" s="136" t="str">
        <f t="shared" si="13"/>
        <v/>
      </c>
      <c r="F408" s="45"/>
      <c r="G408" s="45"/>
      <c r="H408" s="45"/>
      <c r="I408" s="45"/>
      <c r="J408" s="45"/>
      <c r="K408" s="45"/>
      <c r="L408" s="45"/>
      <c r="M408" s="46"/>
      <c r="N408" s="46"/>
      <c r="O408" s="46"/>
    </row>
    <row r="409" spans="1:15" x14ac:dyDescent="0.3">
      <c r="A409" s="92"/>
      <c r="B409" s="58"/>
      <c r="C409" s="58"/>
      <c r="D409" s="135" t="str">
        <f t="shared" si="12"/>
        <v/>
      </c>
      <c r="E409" s="136" t="str">
        <f t="shared" si="13"/>
        <v/>
      </c>
      <c r="F409" s="45"/>
      <c r="G409" s="45"/>
      <c r="H409" s="45"/>
      <c r="I409" s="45"/>
      <c r="J409" s="45"/>
      <c r="K409" s="45"/>
      <c r="L409" s="45"/>
      <c r="M409" s="46"/>
      <c r="N409" s="46"/>
      <c r="O409" s="46"/>
    </row>
    <row r="410" spans="1:15" x14ac:dyDescent="0.3">
      <c r="A410" s="92"/>
      <c r="B410" s="58"/>
      <c r="C410" s="58"/>
      <c r="D410" s="135" t="str">
        <f t="shared" si="12"/>
        <v/>
      </c>
      <c r="E410" s="136" t="str">
        <f t="shared" si="13"/>
        <v/>
      </c>
      <c r="F410" s="45"/>
      <c r="G410" s="45"/>
      <c r="H410" s="45"/>
      <c r="I410" s="45"/>
      <c r="J410" s="45"/>
      <c r="K410" s="45"/>
      <c r="L410" s="45"/>
      <c r="M410" s="46"/>
      <c r="N410" s="46"/>
      <c r="O410" s="46"/>
    </row>
    <row r="411" spans="1:15" x14ac:dyDescent="0.3">
      <c r="A411" s="92"/>
      <c r="B411" s="58"/>
      <c r="C411" s="58"/>
      <c r="D411" s="135" t="str">
        <f t="shared" si="12"/>
        <v/>
      </c>
      <c r="E411" s="136" t="str">
        <f t="shared" si="13"/>
        <v/>
      </c>
      <c r="F411" s="45"/>
      <c r="G411" s="45"/>
      <c r="H411" s="45"/>
      <c r="I411" s="45"/>
      <c r="J411" s="45"/>
      <c r="K411" s="45"/>
      <c r="L411" s="45"/>
      <c r="M411" s="46"/>
      <c r="N411" s="46"/>
      <c r="O411" s="46"/>
    </row>
    <row r="412" spans="1:15" x14ac:dyDescent="0.3">
      <c r="A412" s="92"/>
      <c r="B412" s="58"/>
      <c r="C412" s="58"/>
      <c r="D412" s="135" t="str">
        <f t="shared" si="12"/>
        <v/>
      </c>
      <c r="E412" s="136" t="str">
        <f t="shared" si="13"/>
        <v/>
      </c>
      <c r="F412" s="45"/>
      <c r="G412" s="45"/>
      <c r="H412" s="45"/>
      <c r="I412" s="45"/>
      <c r="J412" s="45"/>
      <c r="K412" s="45"/>
      <c r="L412" s="45"/>
      <c r="M412" s="46"/>
      <c r="N412" s="46"/>
      <c r="O412" s="46"/>
    </row>
    <row r="413" spans="1:15" x14ac:dyDescent="0.3">
      <c r="A413" s="92"/>
      <c r="B413" s="58"/>
      <c r="C413" s="58"/>
      <c r="D413" s="135" t="str">
        <f t="shared" si="12"/>
        <v/>
      </c>
      <c r="E413" s="136" t="str">
        <f t="shared" si="13"/>
        <v/>
      </c>
      <c r="F413" s="45"/>
      <c r="G413" s="45"/>
      <c r="H413" s="45"/>
      <c r="I413" s="45"/>
      <c r="J413" s="45"/>
      <c r="K413" s="45"/>
      <c r="L413" s="45"/>
      <c r="M413" s="46"/>
      <c r="N413" s="46"/>
      <c r="O413" s="46"/>
    </row>
    <row r="414" spans="1:15" x14ac:dyDescent="0.3">
      <c r="A414" s="92"/>
      <c r="B414" s="58"/>
      <c r="C414" s="58"/>
      <c r="D414" s="135" t="str">
        <f t="shared" si="12"/>
        <v/>
      </c>
      <c r="E414" s="136" t="str">
        <f t="shared" si="13"/>
        <v/>
      </c>
      <c r="F414" s="45"/>
      <c r="G414" s="45"/>
      <c r="H414" s="45"/>
      <c r="I414" s="45"/>
      <c r="J414" s="45"/>
      <c r="K414" s="45"/>
      <c r="L414" s="45"/>
      <c r="M414" s="46"/>
      <c r="N414" s="46"/>
      <c r="O414" s="46"/>
    </row>
    <row r="415" spans="1:15" x14ac:dyDescent="0.3">
      <c r="A415" s="92"/>
      <c r="B415" s="58"/>
      <c r="C415" s="58"/>
      <c r="D415" s="135" t="str">
        <f t="shared" si="12"/>
        <v/>
      </c>
      <c r="E415" s="136" t="str">
        <f t="shared" si="13"/>
        <v/>
      </c>
      <c r="F415" s="45"/>
      <c r="G415" s="45"/>
      <c r="H415" s="45"/>
      <c r="I415" s="45"/>
      <c r="J415" s="45"/>
      <c r="K415" s="45"/>
      <c r="L415" s="45"/>
      <c r="M415" s="46"/>
      <c r="N415" s="46"/>
      <c r="O415" s="46"/>
    </row>
    <row r="416" spans="1:15" x14ac:dyDescent="0.3">
      <c r="A416" s="92"/>
      <c r="B416" s="58"/>
      <c r="C416" s="58"/>
      <c r="D416" s="135" t="str">
        <f t="shared" si="12"/>
        <v/>
      </c>
      <c r="E416" s="136" t="str">
        <f t="shared" si="13"/>
        <v/>
      </c>
      <c r="F416" s="45"/>
      <c r="G416" s="45"/>
      <c r="H416" s="45"/>
      <c r="I416" s="45"/>
      <c r="J416" s="45"/>
      <c r="K416" s="45"/>
      <c r="L416" s="45"/>
      <c r="M416" s="46"/>
      <c r="N416" s="46"/>
      <c r="O416" s="46"/>
    </row>
    <row r="417" spans="1:15" x14ac:dyDescent="0.3">
      <c r="A417" s="92"/>
      <c r="B417" s="58"/>
      <c r="C417" s="58"/>
      <c r="D417" s="135" t="str">
        <f t="shared" si="12"/>
        <v/>
      </c>
      <c r="E417" s="136" t="str">
        <f t="shared" si="13"/>
        <v/>
      </c>
      <c r="F417" s="45"/>
      <c r="G417" s="45"/>
      <c r="H417" s="45"/>
      <c r="I417" s="45"/>
      <c r="J417" s="45"/>
      <c r="K417" s="45"/>
      <c r="L417" s="45"/>
      <c r="M417" s="46"/>
      <c r="N417" s="46"/>
      <c r="O417" s="46"/>
    </row>
    <row r="418" spans="1:15" x14ac:dyDescent="0.3">
      <c r="A418" s="92"/>
      <c r="B418" s="58"/>
      <c r="C418" s="58"/>
      <c r="D418" s="135" t="str">
        <f t="shared" si="12"/>
        <v/>
      </c>
      <c r="E418" s="136" t="str">
        <f t="shared" si="13"/>
        <v/>
      </c>
      <c r="F418" s="45"/>
      <c r="G418" s="45"/>
      <c r="H418" s="45"/>
      <c r="I418" s="45"/>
      <c r="J418" s="45"/>
      <c r="K418" s="45"/>
      <c r="L418" s="45"/>
      <c r="M418" s="46"/>
      <c r="N418" s="46"/>
      <c r="O418" s="46"/>
    </row>
    <row r="419" spans="1:15" x14ac:dyDescent="0.3">
      <c r="A419" s="92"/>
      <c r="B419" s="58"/>
      <c r="C419" s="58"/>
      <c r="D419" s="135" t="str">
        <f t="shared" si="12"/>
        <v/>
      </c>
      <c r="E419" s="136" t="str">
        <f t="shared" si="13"/>
        <v/>
      </c>
      <c r="F419" s="45"/>
      <c r="G419" s="45"/>
      <c r="H419" s="45"/>
      <c r="I419" s="45"/>
      <c r="J419" s="45"/>
      <c r="K419" s="45"/>
      <c r="L419" s="45"/>
      <c r="M419" s="46"/>
      <c r="N419" s="46"/>
      <c r="O419" s="46"/>
    </row>
    <row r="420" spans="1:15" x14ac:dyDescent="0.3">
      <c r="A420" s="92"/>
      <c r="B420" s="58"/>
      <c r="C420" s="58"/>
      <c r="D420" s="135" t="str">
        <f t="shared" si="12"/>
        <v/>
      </c>
      <c r="E420" s="136" t="str">
        <f t="shared" si="13"/>
        <v/>
      </c>
      <c r="F420" s="45"/>
      <c r="G420" s="45"/>
      <c r="H420" s="45"/>
      <c r="I420" s="45"/>
      <c r="J420" s="45"/>
      <c r="K420" s="45"/>
      <c r="L420" s="45"/>
      <c r="M420" s="46"/>
      <c r="N420" s="46"/>
      <c r="O420" s="46"/>
    </row>
    <row r="421" spans="1:15" x14ac:dyDescent="0.3">
      <c r="A421" s="92"/>
      <c r="B421" s="58"/>
      <c r="C421" s="58"/>
      <c r="D421" s="135" t="str">
        <f t="shared" si="12"/>
        <v/>
      </c>
      <c r="E421" s="136" t="str">
        <f t="shared" si="13"/>
        <v/>
      </c>
      <c r="F421" s="45"/>
      <c r="G421" s="45"/>
      <c r="H421" s="45"/>
      <c r="I421" s="45"/>
      <c r="J421" s="45"/>
      <c r="K421" s="45"/>
      <c r="L421" s="45"/>
      <c r="M421" s="46"/>
      <c r="N421" s="46"/>
      <c r="O421" s="46"/>
    </row>
    <row r="422" spans="1:15" x14ac:dyDescent="0.3">
      <c r="A422" s="92"/>
      <c r="B422" s="58"/>
      <c r="C422" s="58"/>
      <c r="D422" s="135" t="str">
        <f t="shared" si="12"/>
        <v/>
      </c>
      <c r="E422" s="136" t="str">
        <f t="shared" si="13"/>
        <v/>
      </c>
      <c r="F422" s="45"/>
      <c r="G422" s="45"/>
      <c r="H422" s="45"/>
      <c r="I422" s="45"/>
      <c r="J422" s="45"/>
      <c r="K422" s="45"/>
      <c r="L422" s="45"/>
      <c r="M422" s="46"/>
      <c r="N422" s="46"/>
      <c r="O422" s="46"/>
    </row>
    <row r="423" spans="1:15" x14ac:dyDescent="0.3">
      <c r="A423" s="92"/>
      <c r="B423" s="58"/>
      <c r="C423" s="58"/>
      <c r="D423" s="135" t="str">
        <f t="shared" si="12"/>
        <v/>
      </c>
      <c r="E423" s="136" t="str">
        <f t="shared" si="13"/>
        <v/>
      </c>
      <c r="F423" s="45"/>
      <c r="G423" s="45"/>
      <c r="H423" s="45"/>
      <c r="I423" s="45"/>
      <c r="J423" s="45"/>
      <c r="K423" s="45"/>
      <c r="L423" s="45"/>
      <c r="M423" s="46"/>
      <c r="N423" s="46"/>
      <c r="O423" s="46"/>
    </row>
    <row r="424" spans="1:15" x14ac:dyDescent="0.3">
      <c r="A424" s="92"/>
      <c r="B424" s="58"/>
      <c r="C424" s="58"/>
      <c r="D424" s="135" t="str">
        <f t="shared" si="12"/>
        <v/>
      </c>
      <c r="E424" s="136" t="str">
        <f t="shared" si="13"/>
        <v/>
      </c>
      <c r="F424" s="45"/>
      <c r="G424" s="45"/>
      <c r="H424" s="45"/>
      <c r="I424" s="45"/>
      <c r="J424" s="45"/>
      <c r="K424" s="45"/>
      <c r="L424" s="45"/>
      <c r="M424" s="46"/>
      <c r="N424" s="46"/>
      <c r="O424" s="46"/>
    </row>
    <row r="425" spans="1:15" x14ac:dyDescent="0.3">
      <c r="A425" s="92"/>
      <c r="B425" s="58"/>
      <c r="C425" s="58"/>
      <c r="D425" s="135" t="str">
        <f t="shared" si="12"/>
        <v/>
      </c>
      <c r="E425" s="136" t="str">
        <f t="shared" si="13"/>
        <v/>
      </c>
      <c r="F425" s="45"/>
      <c r="G425" s="45"/>
      <c r="H425" s="45"/>
      <c r="I425" s="45"/>
      <c r="J425" s="45"/>
      <c r="K425" s="45"/>
      <c r="L425" s="45"/>
      <c r="M425" s="46"/>
      <c r="N425" s="46"/>
      <c r="O425" s="46"/>
    </row>
    <row r="426" spans="1:15" x14ac:dyDescent="0.3">
      <c r="A426" s="92"/>
      <c r="B426" s="58"/>
      <c r="C426" s="58"/>
      <c r="D426" s="135" t="str">
        <f t="shared" si="12"/>
        <v/>
      </c>
      <c r="E426" s="136" t="str">
        <f t="shared" si="13"/>
        <v/>
      </c>
      <c r="F426" s="45"/>
      <c r="G426" s="45"/>
      <c r="H426" s="45"/>
      <c r="I426" s="45"/>
      <c r="J426" s="45"/>
      <c r="K426" s="45"/>
      <c r="L426" s="45"/>
      <c r="M426" s="46"/>
      <c r="N426" s="46"/>
      <c r="O426" s="46"/>
    </row>
    <row r="427" spans="1:15" x14ac:dyDescent="0.3">
      <c r="A427" s="92"/>
      <c r="B427" s="58"/>
      <c r="C427" s="58"/>
      <c r="D427" s="135" t="str">
        <f t="shared" si="12"/>
        <v/>
      </c>
      <c r="E427" s="136" t="str">
        <f t="shared" si="13"/>
        <v/>
      </c>
      <c r="F427" s="45"/>
      <c r="G427" s="45"/>
      <c r="H427" s="45"/>
      <c r="I427" s="45"/>
      <c r="J427" s="45"/>
      <c r="K427" s="45"/>
      <c r="L427" s="45"/>
      <c r="M427" s="46"/>
      <c r="N427" s="46"/>
      <c r="O427" s="46"/>
    </row>
    <row r="428" spans="1:15" x14ac:dyDescent="0.3">
      <c r="A428" s="92"/>
      <c r="B428" s="58"/>
      <c r="C428" s="58"/>
      <c r="D428" s="135" t="str">
        <f t="shared" si="12"/>
        <v/>
      </c>
      <c r="E428" s="136" t="str">
        <f t="shared" si="13"/>
        <v/>
      </c>
      <c r="F428" s="45"/>
      <c r="G428" s="45"/>
      <c r="H428" s="45"/>
      <c r="I428" s="45"/>
      <c r="J428" s="45"/>
      <c r="K428" s="45"/>
      <c r="L428" s="45"/>
      <c r="M428" s="46"/>
      <c r="N428" s="46"/>
      <c r="O428" s="46"/>
    </row>
    <row r="429" spans="1:15" x14ac:dyDescent="0.3">
      <c r="A429" s="92"/>
      <c r="B429" s="58"/>
      <c r="C429" s="58"/>
      <c r="D429" s="135" t="str">
        <f t="shared" si="12"/>
        <v/>
      </c>
      <c r="E429" s="136" t="str">
        <f t="shared" si="13"/>
        <v/>
      </c>
      <c r="F429" s="45"/>
      <c r="G429" s="45"/>
      <c r="H429" s="45"/>
      <c r="I429" s="45"/>
      <c r="J429" s="45"/>
      <c r="K429" s="45"/>
      <c r="L429" s="45"/>
      <c r="M429" s="46"/>
      <c r="N429" s="46"/>
      <c r="O429" s="46"/>
    </row>
    <row r="430" spans="1:15" x14ac:dyDescent="0.3">
      <c r="A430" s="92"/>
      <c r="B430" s="58"/>
      <c r="C430" s="58"/>
      <c r="D430" s="135" t="str">
        <f t="shared" si="12"/>
        <v/>
      </c>
      <c r="E430" s="136" t="str">
        <f t="shared" si="13"/>
        <v/>
      </c>
      <c r="F430" s="45"/>
      <c r="G430" s="45"/>
      <c r="H430" s="45"/>
      <c r="I430" s="45"/>
      <c r="J430" s="45"/>
      <c r="K430" s="45"/>
      <c r="L430" s="45"/>
      <c r="M430" s="46"/>
      <c r="N430" s="46"/>
      <c r="O430" s="46"/>
    </row>
    <row r="431" spans="1:15" x14ac:dyDescent="0.3">
      <c r="A431" s="92"/>
      <c r="B431" s="58"/>
      <c r="C431" s="58"/>
      <c r="D431" s="135" t="str">
        <f t="shared" si="12"/>
        <v/>
      </c>
      <c r="E431" s="136" t="str">
        <f t="shared" si="13"/>
        <v/>
      </c>
      <c r="F431" s="45"/>
      <c r="G431" s="45"/>
      <c r="H431" s="45"/>
      <c r="I431" s="45"/>
      <c r="J431" s="45"/>
      <c r="K431" s="45"/>
      <c r="L431" s="45"/>
      <c r="M431" s="46"/>
      <c r="N431" s="46"/>
      <c r="O431" s="46"/>
    </row>
    <row r="432" spans="1:15" x14ac:dyDescent="0.3">
      <c r="A432" s="92"/>
      <c r="B432" s="58"/>
      <c r="C432" s="58"/>
      <c r="D432" s="135" t="str">
        <f t="shared" si="12"/>
        <v/>
      </c>
      <c r="E432" s="136" t="str">
        <f t="shared" si="13"/>
        <v/>
      </c>
      <c r="F432" s="45"/>
      <c r="G432" s="45"/>
      <c r="H432" s="45"/>
      <c r="I432" s="45"/>
      <c r="J432" s="45"/>
      <c r="K432" s="45"/>
      <c r="L432" s="45"/>
      <c r="M432" s="46"/>
      <c r="N432" s="46"/>
      <c r="O432" s="46"/>
    </row>
    <row r="433" spans="1:15" x14ac:dyDescent="0.3">
      <c r="A433" s="92"/>
      <c r="B433" s="58"/>
      <c r="C433" s="58"/>
      <c r="D433" s="135" t="str">
        <f t="shared" si="12"/>
        <v/>
      </c>
      <c r="E433" s="136" t="str">
        <f t="shared" si="13"/>
        <v/>
      </c>
      <c r="F433" s="45"/>
      <c r="G433" s="45"/>
      <c r="H433" s="45"/>
      <c r="I433" s="45"/>
      <c r="J433" s="45"/>
      <c r="K433" s="45"/>
      <c r="L433" s="45"/>
      <c r="M433" s="46"/>
      <c r="N433" s="46"/>
      <c r="O433" s="46"/>
    </row>
    <row r="434" spans="1:15" x14ac:dyDescent="0.3">
      <c r="A434" s="92"/>
      <c r="B434" s="58"/>
      <c r="C434" s="58"/>
      <c r="D434" s="135" t="str">
        <f t="shared" si="12"/>
        <v/>
      </c>
      <c r="E434" s="136" t="str">
        <f t="shared" si="13"/>
        <v/>
      </c>
      <c r="F434" s="45"/>
      <c r="G434" s="45"/>
      <c r="H434" s="45"/>
      <c r="I434" s="45"/>
      <c r="J434" s="45"/>
      <c r="K434" s="45"/>
      <c r="L434" s="45"/>
      <c r="M434" s="46"/>
      <c r="N434" s="46"/>
      <c r="O434" s="46"/>
    </row>
    <row r="435" spans="1:15" x14ac:dyDescent="0.3">
      <c r="A435" s="92"/>
      <c r="B435" s="58"/>
      <c r="C435" s="58"/>
      <c r="D435" s="135" t="str">
        <f t="shared" si="12"/>
        <v/>
      </c>
      <c r="E435" s="136" t="str">
        <f t="shared" si="13"/>
        <v/>
      </c>
      <c r="F435" s="45"/>
      <c r="G435" s="45"/>
      <c r="H435" s="45"/>
      <c r="I435" s="45"/>
      <c r="J435" s="45"/>
      <c r="K435" s="45"/>
      <c r="L435" s="45"/>
      <c r="M435" s="46"/>
      <c r="N435" s="46"/>
      <c r="O435" s="46"/>
    </row>
    <row r="436" spans="1:15" x14ac:dyDescent="0.3">
      <c r="A436" s="92"/>
      <c r="B436" s="58"/>
      <c r="C436" s="58"/>
      <c r="D436" s="135" t="str">
        <f t="shared" si="12"/>
        <v/>
      </c>
      <c r="E436" s="136" t="str">
        <f t="shared" si="13"/>
        <v/>
      </c>
      <c r="F436" s="45"/>
      <c r="G436" s="45"/>
      <c r="H436" s="45"/>
      <c r="I436" s="45"/>
      <c r="J436" s="45"/>
      <c r="K436" s="45"/>
      <c r="L436" s="45"/>
      <c r="M436" s="46"/>
      <c r="N436" s="46"/>
      <c r="O436" s="46"/>
    </row>
    <row r="437" spans="1:15" x14ac:dyDescent="0.3">
      <c r="A437" s="92"/>
      <c r="B437" s="58"/>
      <c r="C437" s="58"/>
      <c r="D437" s="135" t="str">
        <f t="shared" si="12"/>
        <v/>
      </c>
      <c r="E437" s="136" t="str">
        <f t="shared" si="13"/>
        <v/>
      </c>
      <c r="F437" s="45"/>
      <c r="G437" s="45"/>
      <c r="H437" s="45"/>
      <c r="I437" s="45"/>
      <c r="J437" s="45"/>
      <c r="K437" s="45"/>
      <c r="L437" s="45"/>
      <c r="M437" s="46"/>
      <c r="N437" s="46"/>
      <c r="O437" s="46"/>
    </row>
    <row r="438" spans="1:15" x14ac:dyDescent="0.3">
      <c r="A438" s="92"/>
      <c r="B438" s="58"/>
      <c r="C438" s="58"/>
      <c r="D438" s="135" t="str">
        <f t="shared" si="12"/>
        <v/>
      </c>
      <c r="E438" s="136" t="str">
        <f t="shared" si="13"/>
        <v/>
      </c>
      <c r="F438" s="45"/>
      <c r="G438" s="45"/>
      <c r="H438" s="45"/>
      <c r="I438" s="45"/>
      <c r="J438" s="45"/>
      <c r="K438" s="45"/>
      <c r="L438" s="45"/>
      <c r="M438" s="46"/>
      <c r="N438" s="46"/>
      <c r="O438" s="46"/>
    </row>
    <row r="439" spans="1:15" x14ac:dyDescent="0.3">
      <c r="A439" s="92"/>
      <c r="B439" s="58"/>
      <c r="C439" s="58"/>
      <c r="D439" s="135" t="str">
        <f t="shared" si="12"/>
        <v/>
      </c>
      <c r="E439" s="136" t="str">
        <f t="shared" si="13"/>
        <v/>
      </c>
      <c r="F439" s="45"/>
      <c r="G439" s="45"/>
      <c r="H439" s="45"/>
      <c r="I439" s="45"/>
      <c r="J439" s="45"/>
      <c r="K439" s="45"/>
      <c r="L439" s="45"/>
      <c r="M439" s="46"/>
      <c r="N439" s="46"/>
      <c r="O439" s="46"/>
    </row>
    <row r="440" spans="1:15" x14ac:dyDescent="0.3">
      <c r="A440" s="92"/>
      <c r="B440" s="58"/>
      <c r="C440" s="58"/>
      <c r="D440" s="135" t="str">
        <f t="shared" si="12"/>
        <v/>
      </c>
      <c r="E440" s="136" t="str">
        <f t="shared" si="13"/>
        <v/>
      </c>
      <c r="F440" s="45"/>
      <c r="G440" s="45"/>
      <c r="H440" s="45"/>
      <c r="I440" s="45"/>
      <c r="J440" s="45"/>
      <c r="K440" s="45"/>
      <c r="L440" s="45"/>
      <c r="M440" s="46"/>
      <c r="N440" s="46"/>
      <c r="O440" s="46"/>
    </row>
    <row r="441" spans="1:15" x14ac:dyDescent="0.3">
      <c r="A441" s="92"/>
      <c r="B441" s="58"/>
      <c r="C441" s="58"/>
      <c r="D441" s="135" t="str">
        <f t="shared" si="12"/>
        <v/>
      </c>
      <c r="E441" s="136" t="str">
        <f t="shared" si="13"/>
        <v/>
      </c>
      <c r="F441" s="45"/>
      <c r="G441" s="45"/>
      <c r="H441" s="45"/>
      <c r="I441" s="45"/>
      <c r="J441" s="45"/>
      <c r="K441" s="45"/>
      <c r="L441" s="45"/>
      <c r="M441" s="46"/>
      <c r="N441" s="46"/>
      <c r="O441" s="46"/>
    </row>
    <row r="442" spans="1:15" x14ac:dyDescent="0.3">
      <c r="A442" s="92"/>
      <c r="B442" s="58"/>
      <c r="C442" s="58"/>
      <c r="D442" s="135" t="str">
        <f t="shared" si="12"/>
        <v/>
      </c>
      <c r="E442" s="136" t="str">
        <f t="shared" si="13"/>
        <v/>
      </c>
      <c r="F442" s="45"/>
      <c r="G442" s="45"/>
      <c r="H442" s="45"/>
      <c r="I442" s="45"/>
      <c r="J442" s="45"/>
      <c r="K442" s="45"/>
      <c r="L442" s="45"/>
      <c r="M442" s="46"/>
      <c r="N442" s="46"/>
      <c r="O442" s="46"/>
    </row>
    <row r="443" spans="1:15" x14ac:dyDescent="0.3">
      <c r="A443" s="92"/>
      <c r="B443" s="58"/>
      <c r="C443" s="58"/>
      <c r="D443" s="135" t="str">
        <f t="shared" si="12"/>
        <v/>
      </c>
      <c r="E443" s="136" t="str">
        <f t="shared" si="13"/>
        <v/>
      </c>
      <c r="F443" s="45"/>
      <c r="G443" s="45"/>
      <c r="H443" s="45"/>
      <c r="I443" s="45"/>
      <c r="J443" s="45"/>
      <c r="K443" s="45"/>
      <c r="L443" s="45"/>
      <c r="M443" s="46"/>
      <c r="N443" s="46"/>
      <c r="O443" s="46"/>
    </row>
    <row r="444" spans="1:15" x14ac:dyDescent="0.3">
      <c r="A444" s="92"/>
      <c r="B444" s="58"/>
      <c r="C444" s="58"/>
      <c r="D444" s="135" t="str">
        <f t="shared" si="12"/>
        <v/>
      </c>
      <c r="E444" s="136" t="str">
        <f t="shared" si="13"/>
        <v/>
      </c>
      <c r="F444" s="45"/>
      <c r="G444" s="45"/>
      <c r="H444" s="45"/>
      <c r="I444" s="45"/>
      <c r="J444" s="45"/>
      <c r="K444" s="45"/>
      <c r="L444" s="45"/>
      <c r="M444" s="46"/>
      <c r="N444" s="46"/>
      <c r="O444" s="46"/>
    </row>
    <row r="445" spans="1:15" x14ac:dyDescent="0.3">
      <c r="A445" s="92"/>
      <c r="B445" s="58"/>
      <c r="C445" s="58"/>
      <c r="D445" s="135" t="str">
        <f t="shared" si="12"/>
        <v/>
      </c>
      <c r="E445" s="136" t="str">
        <f t="shared" si="13"/>
        <v/>
      </c>
      <c r="F445" s="45"/>
      <c r="G445" s="45"/>
      <c r="H445" s="45"/>
      <c r="I445" s="45"/>
      <c r="J445" s="45"/>
      <c r="K445" s="45"/>
      <c r="L445" s="45"/>
      <c r="M445" s="46"/>
      <c r="N445" s="46"/>
      <c r="O445" s="46"/>
    </row>
    <row r="446" spans="1:15" x14ac:dyDescent="0.3">
      <c r="A446" s="92"/>
      <c r="B446" s="58"/>
      <c r="C446" s="58"/>
      <c r="D446" s="135" t="str">
        <f t="shared" si="12"/>
        <v/>
      </c>
      <c r="E446" s="136" t="str">
        <f t="shared" si="13"/>
        <v/>
      </c>
      <c r="F446" s="45"/>
      <c r="G446" s="45"/>
      <c r="H446" s="45"/>
      <c r="I446" s="45"/>
      <c r="J446" s="45"/>
      <c r="K446" s="45"/>
      <c r="L446" s="45"/>
      <c r="M446" s="46"/>
      <c r="N446" s="46"/>
      <c r="O446" s="46"/>
    </row>
    <row r="447" spans="1:15" x14ac:dyDescent="0.3">
      <c r="A447" s="92"/>
      <c r="B447" s="58"/>
      <c r="C447" s="58"/>
      <c r="D447" s="135" t="str">
        <f t="shared" si="12"/>
        <v/>
      </c>
      <c r="E447" s="136" t="str">
        <f t="shared" si="13"/>
        <v/>
      </c>
      <c r="F447" s="45"/>
      <c r="G447" s="45"/>
      <c r="H447" s="45"/>
      <c r="I447" s="45"/>
      <c r="J447" s="45"/>
      <c r="K447" s="45"/>
      <c r="L447" s="45"/>
      <c r="M447" s="46"/>
      <c r="N447" s="46"/>
      <c r="O447" s="46"/>
    </row>
    <row r="448" spans="1:15" x14ac:dyDescent="0.3">
      <c r="A448" s="92"/>
      <c r="B448" s="58"/>
      <c r="C448" s="58"/>
      <c r="D448" s="135" t="str">
        <f t="shared" si="12"/>
        <v/>
      </c>
      <c r="E448" s="136" t="str">
        <f t="shared" si="13"/>
        <v/>
      </c>
      <c r="F448" s="45"/>
      <c r="G448" s="45"/>
      <c r="H448" s="45"/>
      <c r="I448" s="45"/>
      <c r="J448" s="45"/>
      <c r="K448" s="45"/>
      <c r="L448" s="45"/>
      <c r="M448" s="46"/>
      <c r="N448" s="46"/>
      <c r="O448" s="46"/>
    </row>
    <row r="449" spans="1:15" x14ac:dyDescent="0.3">
      <c r="A449" s="92"/>
      <c r="B449" s="58"/>
      <c r="C449" s="58"/>
      <c r="D449" s="135" t="str">
        <f t="shared" si="12"/>
        <v/>
      </c>
      <c r="E449" s="136" t="str">
        <f t="shared" si="13"/>
        <v/>
      </c>
      <c r="F449" s="45"/>
      <c r="G449" s="45"/>
      <c r="H449" s="45"/>
      <c r="I449" s="45"/>
      <c r="J449" s="45"/>
      <c r="K449" s="45"/>
      <c r="L449" s="45"/>
      <c r="M449" s="46"/>
      <c r="N449" s="46"/>
      <c r="O449" s="46"/>
    </row>
    <row r="450" spans="1:15" x14ac:dyDescent="0.3">
      <c r="A450" s="92"/>
      <c r="B450" s="58"/>
      <c r="C450" s="58"/>
      <c r="D450" s="135" t="str">
        <f t="shared" ref="D450:D513" si="14">IF(C450="","",IF(NOT(ISBLANK(B450)),IF(AND(B450&gt;=43556,C450&gt;=43556),C450-B450,0),""))</f>
        <v/>
      </c>
      <c r="E450" s="136" t="str">
        <f t="shared" si="13"/>
        <v/>
      </c>
      <c r="F450" s="45"/>
      <c r="G450" s="45"/>
      <c r="H450" s="45"/>
      <c r="I450" s="45"/>
      <c r="J450" s="45"/>
      <c r="K450" s="45"/>
      <c r="L450" s="45"/>
      <c r="M450" s="46"/>
      <c r="N450" s="46"/>
      <c r="O450" s="46"/>
    </row>
    <row r="451" spans="1:15" x14ac:dyDescent="0.3">
      <c r="A451" s="92"/>
      <c r="B451" s="58"/>
      <c r="C451" s="58"/>
      <c r="D451" s="135" t="str">
        <f t="shared" si="14"/>
        <v/>
      </c>
      <c r="E451" s="136" t="str">
        <f t="shared" ref="E451:E514" si="15">IF(C451&gt;=43556,C451+366,"")</f>
        <v/>
      </c>
      <c r="F451" s="45"/>
      <c r="G451" s="45"/>
      <c r="H451" s="45"/>
      <c r="I451" s="45"/>
      <c r="J451" s="45"/>
      <c r="K451" s="45"/>
      <c r="L451" s="45"/>
      <c r="M451" s="46"/>
      <c r="N451" s="46"/>
      <c r="O451" s="46"/>
    </row>
    <row r="452" spans="1:15" x14ac:dyDescent="0.3">
      <c r="A452" s="92"/>
      <c r="B452" s="58"/>
      <c r="C452" s="58"/>
      <c r="D452" s="135" t="str">
        <f t="shared" si="14"/>
        <v/>
      </c>
      <c r="E452" s="136" t="str">
        <f t="shared" si="15"/>
        <v/>
      </c>
      <c r="F452" s="45"/>
      <c r="G452" s="45"/>
      <c r="H452" s="45"/>
      <c r="I452" s="45"/>
      <c r="J452" s="45"/>
      <c r="K452" s="45"/>
      <c r="L452" s="45"/>
      <c r="M452" s="46"/>
      <c r="N452" s="46"/>
      <c r="O452" s="46"/>
    </row>
    <row r="453" spans="1:15" x14ac:dyDescent="0.3">
      <c r="A453" s="92"/>
      <c r="B453" s="58"/>
      <c r="C453" s="58"/>
      <c r="D453" s="135" t="str">
        <f t="shared" si="14"/>
        <v/>
      </c>
      <c r="E453" s="136" t="str">
        <f t="shared" si="15"/>
        <v/>
      </c>
      <c r="F453" s="45"/>
      <c r="G453" s="45"/>
      <c r="H453" s="45"/>
      <c r="I453" s="45"/>
      <c r="J453" s="45"/>
      <c r="K453" s="45"/>
      <c r="L453" s="45"/>
      <c r="M453" s="46"/>
      <c r="N453" s="46"/>
      <c r="O453" s="46"/>
    </row>
    <row r="454" spans="1:15" x14ac:dyDescent="0.3">
      <c r="A454" s="92"/>
      <c r="B454" s="58"/>
      <c r="C454" s="58"/>
      <c r="D454" s="135" t="str">
        <f t="shared" si="14"/>
        <v/>
      </c>
      <c r="E454" s="136" t="str">
        <f t="shared" si="15"/>
        <v/>
      </c>
      <c r="F454" s="45"/>
      <c r="G454" s="45"/>
      <c r="H454" s="45"/>
      <c r="I454" s="45"/>
      <c r="J454" s="45"/>
      <c r="K454" s="45"/>
      <c r="L454" s="45"/>
      <c r="M454" s="46"/>
      <c r="N454" s="46"/>
      <c r="O454" s="46"/>
    </row>
    <row r="455" spans="1:15" x14ac:dyDescent="0.3">
      <c r="A455" s="92"/>
      <c r="B455" s="58"/>
      <c r="C455" s="58"/>
      <c r="D455" s="135" t="str">
        <f t="shared" si="14"/>
        <v/>
      </c>
      <c r="E455" s="136" t="str">
        <f t="shared" si="15"/>
        <v/>
      </c>
      <c r="F455" s="45"/>
      <c r="G455" s="45"/>
      <c r="H455" s="45"/>
      <c r="I455" s="45"/>
      <c r="J455" s="45"/>
      <c r="K455" s="45"/>
      <c r="L455" s="45"/>
      <c r="M455" s="46"/>
      <c r="N455" s="46"/>
      <c r="O455" s="46"/>
    </row>
    <row r="456" spans="1:15" x14ac:dyDescent="0.3">
      <c r="A456" s="92"/>
      <c r="B456" s="58"/>
      <c r="C456" s="58"/>
      <c r="D456" s="135" t="str">
        <f t="shared" si="14"/>
        <v/>
      </c>
      <c r="E456" s="136" t="str">
        <f t="shared" si="15"/>
        <v/>
      </c>
      <c r="F456" s="45"/>
      <c r="G456" s="45"/>
      <c r="H456" s="45"/>
      <c r="I456" s="45"/>
      <c r="J456" s="45"/>
      <c r="K456" s="45"/>
      <c r="L456" s="45"/>
      <c r="M456" s="46"/>
      <c r="N456" s="46"/>
      <c r="O456" s="46"/>
    </row>
    <row r="457" spans="1:15" x14ac:dyDescent="0.3">
      <c r="A457" s="92"/>
      <c r="B457" s="58"/>
      <c r="C457" s="58"/>
      <c r="D457" s="135" t="str">
        <f t="shared" si="14"/>
        <v/>
      </c>
      <c r="E457" s="136" t="str">
        <f t="shared" si="15"/>
        <v/>
      </c>
      <c r="F457" s="45"/>
      <c r="G457" s="45"/>
      <c r="H457" s="45"/>
      <c r="I457" s="45"/>
      <c r="J457" s="45"/>
      <c r="K457" s="45"/>
      <c r="L457" s="45"/>
      <c r="M457" s="46"/>
      <c r="N457" s="46"/>
      <c r="O457" s="46"/>
    </row>
    <row r="458" spans="1:15" x14ac:dyDescent="0.3">
      <c r="A458" s="92"/>
      <c r="B458" s="58"/>
      <c r="C458" s="58"/>
      <c r="D458" s="135" t="str">
        <f t="shared" si="14"/>
        <v/>
      </c>
      <c r="E458" s="136" t="str">
        <f t="shared" si="15"/>
        <v/>
      </c>
      <c r="F458" s="45"/>
      <c r="G458" s="45"/>
      <c r="H458" s="45"/>
      <c r="I458" s="45"/>
      <c r="J458" s="45"/>
      <c r="K458" s="45"/>
      <c r="L458" s="45"/>
      <c r="M458" s="46"/>
      <c r="N458" s="46"/>
      <c r="O458" s="46"/>
    </row>
    <row r="459" spans="1:15" x14ac:dyDescent="0.3">
      <c r="A459" s="92"/>
      <c r="B459" s="58"/>
      <c r="C459" s="58"/>
      <c r="D459" s="135" t="str">
        <f t="shared" si="14"/>
        <v/>
      </c>
      <c r="E459" s="136" t="str">
        <f t="shared" si="15"/>
        <v/>
      </c>
      <c r="F459" s="45"/>
      <c r="G459" s="45"/>
      <c r="H459" s="45"/>
      <c r="I459" s="45"/>
      <c r="J459" s="45"/>
      <c r="K459" s="45"/>
      <c r="L459" s="45"/>
      <c r="M459" s="46"/>
      <c r="N459" s="46"/>
      <c r="O459" s="46"/>
    </row>
    <row r="460" spans="1:15" x14ac:dyDescent="0.3">
      <c r="A460" s="92"/>
      <c r="B460" s="58"/>
      <c r="C460" s="58"/>
      <c r="D460" s="135" t="str">
        <f t="shared" si="14"/>
        <v/>
      </c>
      <c r="E460" s="136" t="str">
        <f t="shared" si="15"/>
        <v/>
      </c>
      <c r="F460" s="45"/>
      <c r="G460" s="45"/>
      <c r="H460" s="45"/>
      <c r="I460" s="45"/>
      <c r="J460" s="45"/>
      <c r="K460" s="45"/>
      <c r="L460" s="45"/>
      <c r="M460" s="46"/>
      <c r="N460" s="46"/>
      <c r="O460" s="46"/>
    </row>
    <row r="461" spans="1:15" x14ac:dyDescent="0.3">
      <c r="A461" s="92"/>
      <c r="B461" s="58"/>
      <c r="C461" s="58"/>
      <c r="D461" s="135" t="str">
        <f t="shared" si="14"/>
        <v/>
      </c>
      <c r="E461" s="136" t="str">
        <f t="shared" si="15"/>
        <v/>
      </c>
      <c r="F461" s="45"/>
      <c r="G461" s="45"/>
      <c r="H461" s="45"/>
      <c r="I461" s="45"/>
      <c r="J461" s="45"/>
      <c r="K461" s="45"/>
      <c r="L461" s="45"/>
      <c r="M461" s="46"/>
      <c r="N461" s="46"/>
      <c r="O461" s="46"/>
    </row>
    <row r="462" spans="1:15" x14ac:dyDescent="0.3">
      <c r="A462" s="92"/>
      <c r="B462" s="58"/>
      <c r="C462" s="58"/>
      <c r="D462" s="135" t="str">
        <f t="shared" si="14"/>
        <v/>
      </c>
      <c r="E462" s="136" t="str">
        <f t="shared" si="15"/>
        <v/>
      </c>
      <c r="F462" s="45"/>
      <c r="G462" s="45"/>
      <c r="H462" s="45"/>
      <c r="I462" s="45"/>
      <c r="J462" s="45"/>
      <c r="K462" s="45"/>
      <c r="L462" s="45"/>
      <c r="M462" s="46"/>
      <c r="N462" s="46"/>
      <c r="O462" s="46"/>
    </row>
    <row r="463" spans="1:15" x14ac:dyDescent="0.3">
      <c r="A463" s="92"/>
      <c r="B463" s="58"/>
      <c r="C463" s="58"/>
      <c r="D463" s="135" t="str">
        <f t="shared" si="14"/>
        <v/>
      </c>
      <c r="E463" s="136" t="str">
        <f t="shared" si="15"/>
        <v/>
      </c>
      <c r="F463" s="45"/>
      <c r="G463" s="45"/>
      <c r="H463" s="45"/>
      <c r="I463" s="45"/>
      <c r="J463" s="45"/>
      <c r="K463" s="45"/>
      <c r="L463" s="45"/>
      <c r="M463" s="46"/>
      <c r="N463" s="46"/>
      <c r="O463" s="46"/>
    </row>
    <row r="464" spans="1:15" x14ac:dyDescent="0.3">
      <c r="A464" s="92"/>
      <c r="B464" s="58"/>
      <c r="C464" s="58"/>
      <c r="D464" s="135" t="str">
        <f t="shared" si="14"/>
        <v/>
      </c>
      <c r="E464" s="136" t="str">
        <f t="shared" si="15"/>
        <v/>
      </c>
      <c r="F464" s="45"/>
      <c r="G464" s="45"/>
      <c r="H464" s="45"/>
      <c r="I464" s="45"/>
      <c r="J464" s="45"/>
      <c r="K464" s="45"/>
      <c r="L464" s="45"/>
      <c r="M464" s="46"/>
      <c r="N464" s="46"/>
      <c r="O464" s="46"/>
    </row>
    <row r="465" spans="1:15" x14ac:dyDescent="0.3">
      <c r="A465" s="92"/>
      <c r="B465" s="58"/>
      <c r="C465" s="58"/>
      <c r="D465" s="135" t="str">
        <f t="shared" si="14"/>
        <v/>
      </c>
      <c r="E465" s="136" t="str">
        <f t="shared" si="15"/>
        <v/>
      </c>
      <c r="F465" s="45"/>
      <c r="G465" s="45"/>
      <c r="H465" s="45"/>
      <c r="I465" s="45"/>
      <c r="J465" s="45"/>
      <c r="K465" s="45"/>
      <c r="L465" s="45"/>
      <c r="M465" s="46"/>
      <c r="N465" s="46"/>
      <c r="O465" s="46"/>
    </row>
    <row r="466" spans="1:15" x14ac:dyDescent="0.3">
      <c r="A466" s="92"/>
      <c r="B466" s="58"/>
      <c r="C466" s="58"/>
      <c r="D466" s="135" t="str">
        <f t="shared" si="14"/>
        <v/>
      </c>
      <c r="E466" s="136" t="str">
        <f t="shared" si="15"/>
        <v/>
      </c>
      <c r="F466" s="45"/>
      <c r="G466" s="45"/>
      <c r="H466" s="45"/>
      <c r="I466" s="45"/>
      <c r="J466" s="45"/>
      <c r="K466" s="45"/>
      <c r="L466" s="45"/>
      <c r="M466" s="46"/>
      <c r="N466" s="46"/>
      <c r="O466" s="46"/>
    </row>
    <row r="467" spans="1:15" x14ac:dyDescent="0.3">
      <c r="A467" s="92"/>
      <c r="B467" s="58"/>
      <c r="C467" s="58"/>
      <c r="D467" s="135" t="str">
        <f t="shared" si="14"/>
        <v/>
      </c>
      <c r="E467" s="136" t="str">
        <f t="shared" si="15"/>
        <v/>
      </c>
      <c r="F467" s="45"/>
      <c r="G467" s="45"/>
      <c r="H467" s="45"/>
      <c r="I467" s="45"/>
      <c r="J467" s="45"/>
      <c r="K467" s="45"/>
      <c r="L467" s="45"/>
      <c r="M467" s="46"/>
      <c r="N467" s="46"/>
      <c r="O467" s="46"/>
    </row>
    <row r="468" spans="1:15" x14ac:dyDescent="0.3">
      <c r="A468" s="92"/>
      <c r="B468" s="58"/>
      <c r="C468" s="58"/>
      <c r="D468" s="135" t="str">
        <f t="shared" si="14"/>
        <v/>
      </c>
      <c r="E468" s="136" t="str">
        <f t="shared" si="15"/>
        <v/>
      </c>
      <c r="F468" s="45"/>
      <c r="G468" s="45"/>
      <c r="H468" s="45"/>
      <c r="I468" s="45"/>
      <c r="J468" s="45"/>
      <c r="K468" s="45"/>
      <c r="L468" s="45"/>
      <c r="M468" s="46"/>
      <c r="N468" s="46"/>
      <c r="O468" s="46"/>
    </row>
    <row r="469" spans="1:15" x14ac:dyDescent="0.3">
      <c r="A469" s="92"/>
      <c r="B469" s="58"/>
      <c r="C469" s="58"/>
      <c r="D469" s="135" t="str">
        <f t="shared" si="14"/>
        <v/>
      </c>
      <c r="E469" s="136" t="str">
        <f t="shared" si="15"/>
        <v/>
      </c>
      <c r="F469" s="45"/>
      <c r="G469" s="45"/>
      <c r="H469" s="45"/>
      <c r="I469" s="45"/>
      <c r="J469" s="45"/>
      <c r="K469" s="45"/>
      <c r="L469" s="45"/>
      <c r="M469" s="46"/>
      <c r="N469" s="46"/>
      <c r="O469" s="46"/>
    </row>
    <row r="470" spans="1:15" x14ac:dyDescent="0.3">
      <c r="A470" s="92"/>
      <c r="B470" s="58"/>
      <c r="C470" s="58"/>
      <c r="D470" s="135" t="str">
        <f t="shared" si="14"/>
        <v/>
      </c>
      <c r="E470" s="136" t="str">
        <f t="shared" si="15"/>
        <v/>
      </c>
      <c r="F470" s="45"/>
      <c r="G470" s="45"/>
      <c r="H470" s="45"/>
      <c r="I470" s="45"/>
      <c r="J470" s="45"/>
      <c r="K470" s="45"/>
      <c r="L470" s="45"/>
      <c r="M470" s="46"/>
      <c r="N470" s="46"/>
      <c r="O470" s="46"/>
    </row>
    <row r="471" spans="1:15" x14ac:dyDescent="0.3">
      <c r="A471" s="92"/>
      <c r="B471" s="58"/>
      <c r="C471" s="58"/>
      <c r="D471" s="135" t="str">
        <f t="shared" si="14"/>
        <v/>
      </c>
      <c r="E471" s="136" t="str">
        <f t="shared" si="15"/>
        <v/>
      </c>
      <c r="F471" s="45"/>
      <c r="G471" s="45"/>
      <c r="H471" s="45"/>
      <c r="I471" s="45"/>
      <c r="J471" s="45"/>
      <c r="K471" s="45"/>
      <c r="L471" s="45"/>
      <c r="M471" s="46"/>
      <c r="N471" s="46"/>
      <c r="O471" s="46"/>
    </row>
    <row r="472" spans="1:15" x14ac:dyDescent="0.3">
      <c r="A472" s="92"/>
      <c r="B472" s="58"/>
      <c r="C472" s="58"/>
      <c r="D472" s="135" t="str">
        <f t="shared" si="14"/>
        <v/>
      </c>
      <c r="E472" s="136" t="str">
        <f t="shared" si="15"/>
        <v/>
      </c>
      <c r="F472" s="45"/>
      <c r="G472" s="45"/>
      <c r="H472" s="45"/>
      <c r="I472" s="45"/>
      <c r="J472" s="45"/>
      <c r="K472" s="45"/>
      <c r="L472" s="45"/>
      <c r="M472" s="46"/>
      <c r="N472" s="46"/>
      <c r="O472" s="46"/>
    </row>
    <row r="473" spans="1:15" x14ac:dyDescent="0.3">
      <c r="A473" s="92"/>
      <c r="B473" s="58"/>
      <c r="C473" s="58"/>
      <c r="D473" s="135" t="str">
        <f t="shared" si="14"/>
        <v/>
      </c>
      <c r="E473" s="136" t="str">
        <f t="shared" si="15"/>
        <v/>
      </c>
      <c r="F473" s="45"/>
      <c r="G473" s="45"/>
      <c r="H473" s="45"/>
      <c r="I473" s="45"/>
      <c r="J473" s="45"/>
      <c r="K473" s="45"/>
      <c r="L473" s="45"/>
      <c r="M473" s="46"/>
      <c r="N473" s="46"/>
      <c r="O473" s="46"/>
    </row>
    <row r="474" spans="1:15" x14ac:dyDescent="0.3">
      <c r="A474" s="92"/>
      <c r="B474" s="58"/>
      <c r="C474" s="58"/>
      <c r="D474" s="135" t="str">
        <f t="shared" si="14"/>
        <v/>
      </c>
      <c r="E474" s="136" t="str">
        <f t="shared" si="15"/>
        <v/>
      </c>
      <c r="F474" s="45"/>
      <c r="G474" s="45"/>
      <c r="H474" s="45"/>
      <c r="I474" s="45"/>
      <c r="J474" s="45"/>
      <c r="K474" s="45"/>
      <c r="L474" s="45"/>
      <c r="M474" s="46"/>
      <c r="N474" s="46"/>
      <c r="O474" s="46"/>
    </row>
    <row r="475" spans="1:15" x14ac:dyDescent="0.3">
      <c r="A475" s="92"/>
      <c r="B475" s="58"/>
      <c r="C475" s="58"/>
      <c r="D475" s="135" t="str">
        <f t="shared" si="14"/>
        <v/>
      </c>
      <c r="E475" s="136" t="str">
        <f t="shared" si="15"/>
        <v/>
      </c>
      <c r="F475" s="45"/>
      <c r="G475" s="45"/>
      <c r="H475" s="45"/>
      <c r="I475" s="45"/>
      <c r="J475" s="45"/>
      <c r="K475" s="45"/>
      <c r="L475" s="45"/>
      <c r="M475" s="46"/>
      <c r="N475" s="46"/>
      <c r="O475" s="46"/>
    </row>
    <row r="476" spans="1:15" x14ac:dyDescent="0.3">
      <c r="A476" s="92"/>
      <c r="B476" s="58"/>
      <c r="C476" s="58"/>
      <c r="D476" s="135" t="str">
        <f t="shared" si="14"/>
        <v/>
      </c>
      <c r="E476" s="136" t="str">
        <f t="shared" si="15"/>
        <v/>
      </c>
      <c r="F476" s="45"/>
      <c r="G476" s="45"/>
      <c r="H476" s="45"/>
      <c r="I476" s="45"/>
      <c r="J476" s="45"/>
      <c r="K476" s="45"/>
      <c r="L476" s="45"/>
      <c r="M476" s="46"/>
      <c r="N476" s="46"/>
      <c r="O476" s="46"/>
    </row>
    <row r="477" spans="1:15" x14ac:dyDescent="0.3">
      <c r="A477" s="92"/>
      <c r="B477" s="58"/>
      <c r="C477" s="58"/>
      <c r="D477" s="135" t="str">
        <f t="shared" si="14"/>
        <v/>
      </c>
      <c r="E477" s="136" t="str">
        <f t="shared" si="15"/>
        <v/>
      </c>
      <c r="F477" s="45"/>
      <c r="G477" s="45"/>
      <c r="H477" s="45"/>
      <c r="I477" s="45"/>
      <c r="J477" s="45"/>
      <c r="K477" s="45"/>
      <c r="L477" s="45"/>
      <c r="M477" s="46"/>
      <c r="N477" s="46"/>
      <c r="O477" s="46"/>
    </row>
    <row r="478" spans="1:15" x14ac:dyDescent="0.3">
      <c r="A478" s="92"/>
      <c r="B478" s="58"/>
      <c r="C478" s="58"/>
      <c r="D478" s="135" t="str">
        <f t="shared" si="14"/>
        <v/>
      </c>
      <c r="E478" s="136" t="str">
        <f t="shared" si="15"/>
        <v/>
      </c>
      <c r="F478" s="45"/>
      <c r="G478" s="45"/>
      <c r="H478" s="45"/>
      <c r="I478" s="45"/>
      <c r="J478" s="45"/>
      <c r="K478" s="45"/>
      <c r="L478" s="45"/>
      <c r="M478" s="46"/>
      <c r="N478" s="46"/>
      <c r="O478" s="46"/>
    </row>
    <row r="479" spans="1:15" x14ac:dyDescent="0.3">
      <c r="A479" s="92"/>
      <c r="B479" s="58"/>
      <c r="C479" s="58"/>
      <c r="D479" s="135" t="str">
        <f t="shared" si="14"/>
        <v/>
      </c>
      <c r="E479" s="136" t="str">
        <f t="shared" si="15"/>
        <v/>
      </c>
      <c r="F479" s="45"/>
      <c r="G479" s="45"/>
      <c r="H479" s="45"/>
      <c r="I479" s="45"/>
      <c r="J479" s="45"/>
      <c r="K479" s="45"/>
      <c r="L479" s="45"/>
      <c r="M479" s="46"/>
      <c r="N479" s="46"/>
      <c r="O479" s="46"/>
    </row>
    <row r="480" spans="1:15" x14ac:dyDescent="0.3">
      <c r="A480" s="92"/>
      <c r="B480" s="58"/>
      <c r="C480" s="58"/>
      <c r="D480" s="135" t="str">
        <f t="shared" si="14"/>
        <v/>
      </c>
      <c r="E480" s="136" t="str">
        <f t="shared" si="15"/>
        <v/>
      </c>
      <c r="F480" s="45"/>
      <c r="G480" s="45"/>
      <c r="H480" s="45"/>
      <c r="I480" s="45"/>
      <c r="J480" s="45"/>
      <c r="K480" s="45"/>
      <c r="L480" s="45"/>
      <c r="M480" s="46"/>
      <c r="N480" s="46"/>
      <c r="O480" s="46"/>
    </row>
    <row r="481" spans="1:15" x14ac:dyDescent="0.3">
      <c r="A481" s="92"/>
      <c r="B481" s="58"/>
      <c r="C481" s="58"/>
      <c r="D481" s="135" t="str">
        <f t="shared" si="14"/>
        <v/>
      </c>
      <c r="E481" s="136" t="str">
        <f t="shared" si="15"/>
        <v/>
      </c>
      <c r="F481" s="45"/>
      <c r="G481" s="45"/>
      <c r="H481" s="45"/>
      <c r="I481" s="45"/>
      <c r="J481" s="45"/>
      <c r="K481" s="45"/>
      <c r="L481" s="45"/>
      <c r="M481" s="46"/>
      <c r="N481" s="46"/>
      <c r="O481" s="46"/>
    </row>
    <row r="482" spans="1:15" x14ac:dyDescent="0.3">
      <c r="A482" s="92"/>
      <c r="B482" s="58"/>
      <c r="C482" s="58"/>
      <c r="D482" s="135" t="str">
        <f t="shared" si="14"/>
        <v/>
      </c>
      <c r="E482" s="136" t="str">
        <f t="shared" si="15"/>
        <v/>
      </c>
      <c r="F482" s="45"/>
      <c r="G482" s="45"/>
      <c r="H482" s="45"/>
      <c r="I482" s="45"/>
      <c r="J482" s="45"/>
      <c r="K482" s="45"/>
      <c r="L482" s="45"/>
      <c r="M482" s="46"/>
      <c r="N482" s="46"/>
      <c r="O482" s="46"/>
    </row>
    <row r="483" spans="1:15" x14ac:dyDescent="0.3">
      <c r="A483" s="92"/>
      <c r="B483" s="58"/>
      <c r="C483" s="58"/>
      <c r="D483" s="135" t="str">
        <f t="shared" si="14"/>
        <v/>
      </c>
      <c r="E483" s="136" t="str">
        <f t="shared" si="15"/>
        <v/>
      </c>
      <c r="F483" s="45"/>
      <c r="G483" s="45"/>
      <c r="H483" s="45"/>
      <c r="I483" s="45"/>
      <c r="J483" s="45"/>
      <c r="K483" s="45"/>
      <c r="L483" s="45"/>
      <c r="M483" s="46"/>
      <c r="N483" s="46"/>
      <c r="O483" s="46"/>
    </row>
    <row r="484" spans="1:15" x14ac:dyDescent="0.3">
      <c r="A484" s="92"/>
      <c r="B484" s="58"/>
      <c r="C484" s="58"/>
      <c r="D484" s="135" t="str">
        <f t="shared" si="14"/>
        <v/>
      </c>
      <c r="E484" s="136" t="str">
        <f t="shared" si="15"/>
        <v/>
      </c>
      <c r="F484" s="45"/>
      <c r="G484" s="45"/>
      <c r="H484" s="45"/>
      <c r="I484" s="45"/>
      <c r="J484" s="45"/>
      <c r="K484" s="45"/>
      <c r="L484" s="45"/>
      <c r="M484" s="46"/>
      <c r="N484" s="46"/>
      <c r="O484" s="46"/>
    </row>
    <row r="485" spans="1:15" x14ac:dyDescent="0.3">
      <c r="A485" s="92"/>
      <c r="B485" s="58"/>
      <c r="C485" s="58"/>
      <c r="D485" s="135" t="str">
        <f t="shared" si="14"/>
        <v/>
      </c>
      <c r="E485" s="136" t="str">
        <f t="shared" si="15"/>
        <v/>
      </c>
      <c r="F485" s="45"/>
      <c r="G485" s="45"/>
      <c r="H485" s="45"/>
      <c r="I485" s="45"/>
      <c r="J485" s="45"/>
      <c r="K485" s="45"/>
      <c r="L485" s="45"/>
      <c r="M485" s="46"/>
      <c r="N485" s="46"/>
      <c r="O485" s="46"/>
    </row>
    <row r="486" spans="1:15" x14ac:dyDescent="0.3">
      <c r="A486" s="92"/>
      <c r="B486" s="58"/>
      <c r="C486" s="58"/>
      <c r="D486" s="135" t="str">
        <f t="shared" si="14"/>
        <v/>
      </c>
      <c r="E486" s="136" t="str">
        <f t="shared" si="15"/>
        <v/>
      </c>
      <c r="F486" s="45"/>
      <c r="G486" s="45"/>
      <c r="H486" s="45"/>
      <c r="I486" s="45"/>
      <c r="J486" s="45"/>
      <c r="K486" s="45"/>
      <c r="L486" s="45"/>
      <c r="M486" s="46"/>
      <c r="N486" s="46"/>
      <c r="O486" s="46"/>
    </row>
    <row r="487" spans="1:15" x14ac:dyDescent="0.3">
      <c r="A487" s="92"/>
      <c r="B487" s="58"/>
      <c r="C487" s="58"/>
      <c r="D487" s="135" t="str">
        <f t="shared" si="14"/>
        <v/>
      </c>
      <c r="E487" s="136" t="str">
        <f t="shared" si="15"/>
        <v/>
      </c>
      <c r="F487" s="45"/>
      <c r="G487" s="45"/>
      <c r="H487" s="45"/>
      <c r="I487" s="45"/>
      <c r="J487" s="45"/>
      <c r="K487" s="45"/>
      <c r="L487" s="45"/>
      <c r="M487" s="46"/>
      <c r="N487" s="46"/>
      <c r="O487" s="46"/>
    </row>
    <row r="488" spans="1:15" x14ac:dyDescent="0.3">
      <c r="A488" s="92"/>
      <c r="B488" s="58"/>
      <c r="C488" s="58"/>
      <c r="D488" s="135" t="str">
        <f t="shared" si="14"/>
        <v/>
      </c>
      <c r="E488" s="136" t="str">
        <f t="shared" si="15"/>
        <v/>
      </c>
      <c r="F488" s="45"/>
      <c r="G488" s="45"/>
      <c r="H488" s="45"/>
      <c r="I488" s="45"/>
      <c r="J488" s="45"/>
      <c r="K488" s="45"/>
      <c r="L488" s="45"/>
      <c r="M488" s="46"/>
      <c r="N488" s="46"/>
      <c r="O488" s="46"/>
    </row>
    <row r="489" spans="1:15" x14ac:dyDescent="0.3">
      <c r="A489" s="92"/>
      <c r="B489" s="58"/>
      <c r="C489" s="58"/>
      <c r="D489" s="135" t="str">
        <f t="shared" si="14"/>
        <v/>
      </c>
      <c r="E489" s="136" t="str">
        <f t="shared" si="15"/>
        <v/>
      </c>
      <c r="F489" s="45"/>
      <c r="G489" s="45"/>
      <c r="H489" s="45"/>
      <c r="I489" s="45"/>
      <c r="J489" s="45"/>
      <c r="K489" s="45"/>
      <c r="L489" s="45"/>
      <c r="M489" s="46"/>
      <c r="N489" s="46"/>
      <c r="O489" s="46"/>
    </row>
    <row r="490" spans="1:15" x14ac:dyDescent="0.3">
      <c r="A490" s="92"/>
      <c r="B490" s="58"/>
      <c r="C490" s="58"/>
      <c r="D490" s="135" t="str">
        <f t="shared" si="14"/>
        <v/>
      </c>
      <c r="E490" s="136" t="str">
        <f t="shared" si="15"/>
        <v/>
      </c>
      <c r="F490" s="45"/>
      <c r="G490" s="45"/>
      <c r="H490" s="45"/>
      <c r="I490" s="45"/>
      <c r="J490" s="45"/>
      <c r="K490" s="45"/>
      <c r="L490" s="45"/>
      <c r="M490" s="46"/>
      <c r="N490" s="46"/>
      <c r="O490" s="46"/>
    </row>
    <row r="491" spans="1:15" x14ac:dyDescent="0.3">
      <c r="A491" s="92"/>
      <c r="B491" s="58"/>
      <c r="C491" s="58"/>
      <c r="D491" s="135" t="str">
        <f t="shared" si="14"/>
        <v/>
      </c>
      <c r="E491" s="136" t="str">
        <f t="shared" si="15"/>
        <v/>
      </c>
      <c r="F491" s="45"/>
      <c r="G491" s="45"/>
      <c r="H491" s="45"/>
      <c r="I491" s="45"/>
      <c r="J491" s="45"/>
      <c r="K491" s="45"/>
      <c r="L491" s="45"/>
      <c r="M491" s="46"/>
      <c r="N491" s="46"/>
      <c r="O491" s="46"/>
    </row>
    <row r="492" spans="1:15" x14ac:dyDescent="0.3">
      <c r="A492" s="92"/>
      <c r="B492" s="58"/>
      <c r="C492" s="58"/>
      <c r="D492" s="135" t="str">
        <f t="shared" si="14"/>
        <v/>
      </c>
      <c r="E492" s="136" t="str">
        <f t="shared" si="15"/>
        <v/>
      </c>
      <c r="F492" s="45"/>
      <c r="G492" s="45"/>
      <c r="H492" s="45"/>
      <c r="I492" s="45"/>
      <c r="J492" s="45"/>
      <c r="K492" s="45"/>
      <c r="L492" s="45"/>
      <c r="M492" s="46"/>
      <c r="N492" s="46"/>
      <c r="O492" s="46"/>
    </row>
    <row r="493" spans="1:15" x14ac:dyDescent="0.3">
      <c r="A493" s="92"/>
      <c r="B493" s="58"/>
      <c r="C493" s="58"/>
      <c r="D493" s="135" t="str">
        <f t="shared" si="14"/>
        <v/>
      </c>
      <c r="E493" s="136" t="str">
        <f t="shared" si="15"/>
        <v/>
      </c>
      <c r="F493" s="45"/>
      <c r="G493" s="45"/>
      <c r="H493" s="45"/>
      <c r="I493" s="45"/>
      <c r="J493" s="45"/>
      <c r="K493" s="45"/>
      <c r="L493" s="45"/>
      <c r="M493" s="46"/>
      <c r="N493" s="46"/>
      <c r="O493" s="46"/>
    </row>
    <row r="494" spans="1:15" x14ac:dyDescent="0.3">
      <c r="A494" s="92"/>
      <c r="B494" s="58"/>
      <c r="C494" s="58"/>
      <c r="D494" s="135" t="str">
        <f t="shared" si="14"/>
        <v/>
      </c>
      <c r="E494" s="136" t="str">
        <f t="shared" si="15"/>
        <v/>
      </c>
      <c r="F494" s="45"/>
      <c r="G494" s="45"/>
      <c r="H494" s="45"/>
      <c r="I494" s="45"/>
      <c r="J494" s="45"/>
      <c r="K494" s="45"/>
      <c r="L494" s="45"/>
      <c r="M494" s="46"/>
      <c r="N494" s="46"/>
      <c r="O494" s="46"/>
    </row>
    <row r="495" spans="1:15" x14ac:dyDescent="0.3">
      <c r="A495" s="92"/>
      <c r="B495" s="58"/>
      <c r="C495" s="58"/>
      <c r="D495" s="135" t="str">
        <f t="shared" si="14"/>
        <v/>
      </c>
      <c r="E495" s="136" t="str">
        <f t="shared" si="15"/>
        <v/>
      </c>
      <c r="F495" s="45"/>
      <c r="G495" s="45"/>
      <c r="H495" s="45"/>
      <c r="I495" s="45"/>
      <c r="J495" s="45"/>
      <c r="K495" s="45"/>
      <c r="L495" s="45"/>
      <c r="M495" s="46"/>
      <c r="N495" s="46"/>
      <c r="O495" s="46"/>
    </row>
    <row r="496" spans="1:15" x14ac:dyDescent="0.3">
      <c r="A496" s="92"/>
      <c r="B496" s="58"/>
      <c r="C496" s="58"/>
      <c r="D496" s="135" t="str">
        <f t="shared" si="14"/>
        <v/>
      </c>
      <c r="E496" s="136" t="str">
        <f t="shared" si="15"/>
        <v/>
      </c>
      <c r="F496" s="45"/>
      <c r="G496" s="45"/>
      <c r="H496" s="45"/>
      <c r="I496" s="45"/>
      <c r="J496" s="45"/>
      <c r="K496" s="45"/>
      <c r="L496" s="45"/>
      <c r="M496" s="46"/>
      <c r="N496" s="46"/>
      <c r="O496" s="46"/>
    </row>
    <row r="497" spans="1:15" x14ac:dyDescent="0.3">
      <c r="A497" s="92"/>
      <c r="B497" s="58"/>
      <c r="C497" s="58"/>
      <c r="D497" s="135" t="str">
        <f t="shared" si="14"/>
        <v/>
      </c>
      <c r="E497" s="136" t="str">
        <f t="shared" si="15"/>
        <v/>
      </c>
      <c r="F497" s="45"/>
      <c r="G497" s="45"/>
      <c r="H497" s="45"/>
      <c r="I497" s="45"/>
      <c r="J497" s="45"/>
      <c r="K497" s="45"/>
      <c r="L497" s="45"/>
      <c r="M497" s="46"/>
      <c r="N497" s="46"/>
      <c r="O497" s="46"/>
    </row>
    <row r="498" spans="1:15" x14ac:dyDescent="0.3">
      <c r="A498" s="92"/>
      <c r="B498" s="58"/>
      <c r="C498" s="58"/>
      <c r="D498" s="135" t="str">
        <f t="shared" si="14"/>
        <v/>
      </c>
      <c r="E498" s="136" t="str">
        <f t="shared" si="15"/>
        <v/>
      </c>
      <c r="F498" s="45"/>
      <c r="G498" s="45"/>
      <c r="H498" s="45"/>
      <c r="I498" s="45"/>
      <c r="J498" s="45"/>
      <c r="K498" s="45"/>
      <c r="L498" s="45"/>
      <c r="M498" s="46"/>
      <c r="N498" s="46"/>
      <c r="O498" s="46"/>
    </row>
    <row r="499" spans="1:15" x14ac:dyDescent="0.3">
      <c r="A499" s="92"/>
      <c r="B499" s="58"/>
      <c r="C499" s="58"/>
      <c r="D499" s="135" t="str">
        <f t="shared" si="14"/>
        <v/>
      </c>
      <c r="E499" s="136" t="str">
        <f t="shared" si="15"/>
        <v/>
      </c>
      <c r="F499" s="45"/>
      <c r="G499" s="45"/>
      <c r="H499" s="45"/>
      <c r="I499" s="45"/>
      <c r="J499" s="45"/>
      <c r="K499" s="45"/>
      <c r="L499" s="45"/>
      <c r="M499" s="46"/>
      <c r="N499" s="46"/>
      <c r="O499" s="46"/>
    </row>
    <row r="500" spans="1:15" x14ac:dyDescent="0.3">
      <c r="A500" s="92"/>
      <c r="B500" s="58"/>
      <c r="C500" s="58"/>
      <c r="D500" s="135" t="str">
        <f t="shared" si="14"/>
        <v/>
      </c>
      <c r="E500" s="136" t="str">
        <f t="shared" si="15"/>
        <v/>
      </c>
      <c r="F500" s="45"/>
      <c r="G500" s="45"/>
      <c r="H500" s="45"/>
      <c r="I500" s="45"/>
      <c r="J500" s="45"/>
      <c r="K500" s="45"/>
      <c r="L500" s="45"/>
      <c r="M500" s="46"/>
      <c r="N500" s="46"/>
      <c r="O500" s="46"/>
    </row>
    <row r="501" spans="1:15" x14ac:dyDescent="0.3">
      <c r="A501" s="92"/>
      <c r="B501" s="58"/>
      <c r="C501" s="58"/>
      <c r="D501" s="135" t="str">
        <f t="shared" si="14"/>
        <v/>
      </c>
      <c r="E501" s="136" t="str">
        <f t="shared" si="15"/>
        <v/>
      </c>
      <c r="F501" s="45"/>
      <c r="G501" s="45"/>
      <c r="H501" s="45"/>
      <c r="I501" s="45"/>
      <c r="J501" s="45"/>
      <c r="K501" s="45"/>
      <c r="L501" s="45"/>
      <c r="M501" s="46"/>
      <c r="N501" s="46"/>
      <c r="O501" s="46"/>
    </row>
    <row r="502" spans="1:15" x14ac:dyDescent="0.3">
      <c r="A502" s="92"/>
      <c r="B502" s="58"/>
      <c r="C502" s="58"/>
      <c r="D502" s="135" t="str">
        <f t="shared" si="14"/>
        <v/>
      </c>
      <c r="E502" s="136" t="str">
        <f t="shared" si="15"/>
        <v/>
      </c>
      <c r="F502" s="45"/>
      <c r="G502" s="45"/>
      <c r="H502" s="45"/>
      <c r="I502" s="45"/>
      <c r="J502" s="45"/>
      <c r="K502" s="45"/>
      <c r="L502" s="45"/>
      <c r="M502" s="46"/>
      <c r="N502" s="46"/>
      <c r="O502" s="46"/>
    </row>
    <row r="503" spans="1:15" x14ac:dyDescent="0.3">
      <c r="A503" s="92"/>
      <c r="B503" s="58"/>
      <c r="C503" s="58"/>
      <c r="D503" s="135" t="str">
        <f t="shared" si="14"/>
        <v/>
      </c>
      <c r="E503" s="136" t="str">
        <f t="shared" si="15"/>
        <v/>
      </c>
      <c r="F503" s="45"/>
      <c r="G503" s="45"/>
      <c r="H503" s="45"/>
      <c r="I503" s="45"/>
      <c r="J503" s="45"/>
      <c r="K503" s="45"/>
      <c r="L503" s="45"/>
      <c r="M503" s="46"/>
      <c r="N503" s="46"/>
      <c r="O503" s="46"/>
    </row>
    <row r="504" spans="1:15" x14ac:dyDescent="0.3">
      <c r="A504" s="92"/>
      <c r="B504" s="58"/>
      <c r="C504" s="58"/>
      <c r="D504" s="135" t="str">
        <f t="shared" si="14"/>
        <v/>
      </c>
      <c r="E504" s="136" t="str">
        <f t="shared" si="15"/>
        <v/>
      </c>
      <c r="F504" s="45"/>
      <c r="G504" s="45"/>
      <c r="H504" s="45"/>
      <c r="I504" s="45"/>
      <c r="J504" s="45"/>
      <c r="K504" s="45"/>
      <c r="L504" s="45"/>
      <c r="M504" s="46"/>
      <c r="N504" s="46"/>
      <c r="O504" s="46"/>
    </row>
    <row r="505" spans="1:15" x14ac:dyDescent="0.3">
      <c r="A505" s="92"/>
      <c r="B505" s="58"/>
      <c r="C505" s="58"/>
      <c r="D505" s="135" t="str">
        <f t="shared" si="14"/>
        <v/>
      </c>
      <c r="E505" s="136" t="str">
        <f t="shared" si="15"/>
        <v/>
      </c>
      <c r="F505" s="45"/>
      <c r="G505" s="45"/>
      <c r="H505" s="45"/>
      <c r="I505" s="45"/>
      <c r="J505" s="45"/>
      <c r="K505" s="45"/>
      <c r="L505" s="45"/>
      <c r="M505" s="46"/>
      <c r="N505" s="46"/>
      <c r="O505" s="46"/>
    </row>
    <row r="506" spans="1:15" x14ac:dyDescent="0.3">
      <c r="A506" s="92"/>
      <c r="B506" s="58"/>
      <c r="C506" s="58"/>
      <c r="D506" s="135" t="str">
        <f t="shared" si="14"/>
        <v/>
      </c>
      <c r="E506" s="136" t="str">
        <f t="shared" si="15"/>
        <v/>
      </c>
      <c r="F506" s="45"/>
      <c r="G506" s="45"/>
      <c r="H506" s="45"/>
      <c r="I506" s="45"/>
      <c r="J506" s="45"/>
      <c r="K506" s="45"/>
      <c r="L506" s="45"/>
      <c r="M506" s="46"/>
      <c r="N506" s="46"/>
      <c r="O506" s="46"/>
    </row>
    <row r="507" spans="1:15" x14ac:dyDescent="0.3">
      <c r="A507" s="92"/>
      <c r="B507" s="58"/>
      <c r="C507" s="58"/>
      <c r="D507" s="135" t="str">
        <f t="shared" si="14"/>
        <v/>
      </c>
      <c r="E507" s="136" t="str">
        <f t="shared" si="15"/>
        <v/>
      </c>
      <c r="F507" s="45"/>
      <c r="G507" s="45"/>
      <c r="H507" s="45"/>
      <c r="I507" s="45"/>
      <c r="J507" s="45"/>
      <c r="K507" s="45"/>
      <c r="L507" s="45"/>
      <c r="M507" s="46"/>
      <c r="N507" s="46"/>
      <c r="O507" s="46"/>
    </row>
    <row r="508" spans="1:15" x14ac:dyDescent="0.3">
      <c r="A508" s="92"/>
      <c r="B508" s="58"/>
      <c r="C508" s="58"/>
      <c r="D508" s="135" t="str">
        <f t="shared" si="14"/>
        <v/>
      </c>
      <c r="E508" s="136" t="str">
        <f t="shared" si="15"/>
        <v/>
      </c>
      <c r="F508" s="45"/>
      <c r="G508" s="45"/>
      <c r="H508" s="45"/>
      <c r="I508" s="45"/>
      <c r="J508" s="45"/>
      <c r="K508" s="45"/>
      <c r="L508" s="45"/>
      <c r="M508" s="46"/>
      <c r="N508" s="46"/>
      <c r="O508" s="46"/>
    </row>
    <row r="509" spans="1:15" x14ac:dyDescent="0.3">
      <c r="A509" s="92"/>
      <c r="B509" s="58"/>
      <c r="C509" s="58"/>
      <c r="D509" s="135" t="str">
        <f t="shared" si="14"/>
        <v/>
      </c>
      <c r="E509" s="136" t="str">
        <f t="shared" si="15"/>
        <v/>
      </c>
      <c r="F509" s="45"/>
      <c r="G509" s="45"/>
      <c r="H509" s="45"/>
      <c r="I509" s="45"/>
      <c r="J509" s="45"/>
      <c r="K509" s="45"/>
      <c r="L509" s="45"/>
      <c r="M509" s="46"/>
      <c r="N509" s="46"/>
      <c r="O509" s="46"/>
    </row>
    <row r="510" spans="1:15" x14ac:dyDescent="0.3">
      <c r="A510" s="92"/>
      <c r="B510" s="58"/>
      <c r="C510" s="58"/>
      <c r="D510" s="135" t="str">
        <f t="shared" si="14"/>
        <v/>
      </c>
      <c r="E510" s="136" t="str">
        <f t="shared" si="15"/>
        <v/>
      </c>
      <c r="F510" s="45"/>
      <c r="G510" s="45"/>
      <c r="H510" s="45"/>
      <c r="I510" s="45"/>
      <c r="J510" s="45"/>
      <c r="K510" s="45"/>
      <c r="L510" s="45"/>
      <c r="M510" s="46"/>
      <c r="N510" s="46"/>
      <c r="O510" s="46"/>
    </row>
    <row r="511" spans="1:15" x14ac:dyDescent="0.3">
      <c r="A511" s="92"/>
      <c r="B511" s="58"/>
      <c r="C511" s="58"/>
      <c r="D511" s="135" t="str">
        <f t="shared" si="14"/>
        <v/>
      </c>
      <c r="E511" s="136" t="str">
        <f t="shared" si="15"/>
        <v/>
      </c>
      <c r="F511" s="45"/>
      <c r="G511" s="45"/>
      <c r="H511" s="45"/>
      <c r="I511" s="45"/>
      <c r="J511" s="45"/>
      <c r="K511" s="45"/>
      <c r="L511" s="45"/>
      <c r="M511" s="46"/>
      <c r="N511" s="46"/>
      <c r="O511" s="46"/>
    </row>
    <row r="512" spans="1:15" x14ac:dyDescent="0.3">
      <c r="A512" s="92"/>
      <c r="B512" s="58"/>
      <c r="C512" s="58"/>
      <c r="D512" s="135" t="str">
        <f t="shared" si="14"/>
        <v/>
      </c>
      <c r="E512" s="136" t="str">
        <f t="shared" si="15"/>
        <v/>
      </c>
      <c r="F512" s="45"/>
      <c r="G512" s="45"/>
      <c r="H512" s="45"/>
      <c r="I512" s="45"/>
      <c r="J512" s="45"/>
      <c r="K512" s="45"/>
      <c r="L512" s="45"/>
      <c r="M512" s="46"/>
      <c r="N512" s="46"/>
      <c r="O512" s="46"/>
    </row>
    <row r="513" spans="1:15" x14ac:dyDescent="0.3">
      <c r="A513" s="92"/>
      <c r="B513" s="58"/>
      <c r="C513" s="58"/>
      <c r="D513" s="135" t="str">
        <f t="shared" si="14"/>
        <v/>
      </c>
      <c r="E513" s="136" t="str">
        <f t="shared" si="15"/>
        <v/>
      </c>
      <c r="F513" s="45"/>
      <c r="G513" s="45"/>
      <c r="H513" s="45"/>
      <c r="I513" s="45"/>
      <c r="J513" s="45"/>
      <c r="K513" s="45"/>
      <c r="L513" s="45"/>
      <c r="M513" s="46"/>
      <c r="N513" s="46"/>
      <c r="O513" s="46"/>
    </row>
    <row r="514" spans="1:15" x14ac:dyDescent="0.3">
      <c r="A514" s="92"/>
      <c r="B514" s="58"/>
      <c r="C514" s="58"/>
      <c r="D514" s="135" t="str">
        <f t="shared" ref="D514:D577" si="16">IF(C514="","",IF(NOT(ISBLANK(B514)),IF(AND(B514&gt;=43556,C514&gt;=43556),C514-B514,0),""))</f>
        <v/>
      </c>
      <c r="E514" s="136" t="str">
        <f t="shared" si="15"/>
        <v/>
      </c>
      <c r="F514" s="45"/>
      <c r="G514" s="45"/>
      <c r="H514" s="45"/>
      <c r="I514" s="45"/>
      <c r="J514" s="45"/>
      <c r="K514" s="45"/>
      <c r="L514" s="45"/>
      <c r="M514" s="46"/>
      <c r="N514" s="46"/>
      <c r="O514" s="46"/>
    </row>
    <row r="515" spans="1:15" x14ac:dyDescent="0.3">
      <c r="A515" s="92"/>
      <c r="B515" s="58"/>
      <c r="C515" s="58"/>
      <c r="D515" s="135" t="str">
        <f t="shared" si="16"/>
        <v/>
      </c>
      <c r="E515" s="136" t="str">
        <f t="shared" ref="E515:E578" si="17">IF(C515&gt;=43556,C515+366,"")</f>
        <v/>
      </c>
      <c r="F515" s="45"/>
      <c r="G515" s="45"/>
      <c r="H515" s="45"/>
      <c r="I515" s="45"/>
      <c r="J515" s="45"/>
      <c r="K515" s="45"/>
      <c r="L515" s="45"/>
      <c r="M515" s="46"/>
      <c r="N515" s="46"/>
      <c r="O515" s="46"/>
    </row>
    <row r="516" spans="1:15" x14ac:dyDescent="0.3">
      <c r="A516" s="92"/>
      <c r="B516" s="58"/>
      <c r="C516" s="58"/>
      <c r="D516" s="135" t="str">
        <f t="shared" si="16"/>
        <v/>
      </c>
      <c r="E516" s="136" t="str">
        <f t="shared" si="17"/>
        <v/>
      </c>
      <c r="F516" s="45"/>
      <c r="G516" s="45"/>
      <c r="H516" s="45"/>
      <c r="I516" s="45"/>
      <c r="J516" s="45"/>
      <c r="K516" s="45"/>
      <c r="L516" s="45"/>
      <c r="M516" s="46"/>
      <c r="N516" s="46"/>
      <c r="O516" s="46"/>
    </row>
    <row r="517" spans="1:15" x14ac:dyDescent="0.3">
      <c r="A517" s="92"/>
      <c r="B517" s="58"/>
      <c r="C517" s="58"/>
      <c r="D517" s="135" t="str">
        <f t="shared" si="16"/>
        <v/>
      </c>
      <c r="E517" s="136" t="str">
        <f t="shared" si="17"/>
        <v/>
      </c>
      <c r="F517" s="45"/>
      <c r="G517" s="45"/>
      <c r="H517" s="45"/>
      <c r="I517" s="45"/>
      <c r="J517" s="45"/>
      <c r="K517" s="45"/>
      <c r="L517" s="45"/>
      <c r="M517" s="46"/>
      <c r="N517" s="46"/>
      <c r="O517" s="46"/>
    </row>
    <row r="518" spans="1:15" x14ac:dyDescent="0.3">
      <c r="A518" s="92"/>
      <c r="B518" s="58"/>
      <c r="C518" s="58"/>
      <c r="D518" s="135" t="str">
        <f t="shared" si="16"/>
        <v/>
      </c>
      <c r="E518" s="136" t="str">
        <f t="shared" si="17"/>
        <v/>
      </c>
      <c r="F518" s="45"/>
      <c r="G518" s="45"/>
      <c r="H518" s="45"/>
      <c r="I518" s="45"/>
      <c r="J518" s="45"/>
      <c r="K518" s="45"/>
      <c r="L518" s="45"/>
      <c r="M518" s="46"/>
      <c r="N518" s="46"/>
      <c r="O518" s="46"/>
    </row>
    <row r="519" spans="1:15" x14ac:dyDescent="0.3">
      <c r="A519" s="92"/>
      <c r="B519" s="58"/>
      <c r="C519" s="58"/>
      <c r="D519" s="135" t="str">
        <f t="shared" si="16"/>
        <v/>
      </c>
      <c r="E519" s="136" t="str">
        <f t="shared" si="17"/>
        <v/>
      </c>
      <c r="F519" s="45"/>
      <c r="G519" s="45"/>
      <c r="H519" s="45"/>
      <c r="I519" s="45"/>
      <c r="J519" s="45"/>
      <c r="K519" s="45"/>
      <c r="L519" s="45"/>
      <c r="M519" s="46"/>
      <c r="N519" s="46"/>
      <c r="O519" s="46"/>
    </row>
    <row r="520" spans="1:15" x14ac:dyDescent="0.3">
      <c r="A520" s="92"/>
      <c r="B520" s="58"/>
      <c r="C520" s="58"/>
      <c r="D520" s="135" t="str">
        <f t="shared" si="16"/>
        <v/>
      </c>
      <c r="E520" s="136" t="str">
        <f t="shared" si="17"/>
        <v/>
      </c>
      <c r="F520" s="45"/>
      <c r="G520" s="45"/>
      <c r="H520" s="45"/>
      <c r="I520" s="45"/>
      <c r="J520" s="45"/>
      <c r="K520" s="45"/>
      <c r="L520" s="45"/>
      <c r="M520" s="46"/>
      <c r="N520" s="46"/>
      <c r="O520" s="46"/>
    </row>
    <row r="521" spans="1:15" x14ac:dyDescent="0.3">
      <c r="A521" s="92"/>
      <c r="B521" s="58"/>
      <c r="C521" s="58"/>
      <c r="D521" s="135" t="str">
        <f t="shared" si="16"/>
        <v/>
      </c>
      <c r="E521" s="136" t="str">
        <f t="shared" si="17"/>
        <v/>
      </c>
      <c r="F521" s="45"/>
      <c r="G521" s="45"/>
      <c r="H521" s="45"/>
      <c r="I521" s="45"/>
      <c r="J521" s="45"/>
      <c r="K521" s="45"/>
      <c r="L521" s="45"/>
      <c r="M521" s="46"/>
      <c r="N521" s="46"/>
      <c r="O521" s="46"/>
    </row>
    <row r="522" spans="1:15" x14ac:dyDescent="0.3">
      <c r="A522" s="92"/>
      <c r="B522" s="58"/>
      <c r="C522" s="58"/>
      <c r="D522" s="135" t="str">
        <f t="shared" si="16"/>
        <v/>
      </c>
      <c r="E522" s="136" t="str">
        <f t="shared" si="17"/>
        <v/>
      </c>
      <c r="F522" s="45"/>
      <c r="G522" s="45"/>
      <c r="H522" s="45"/>
      <c r="I522" s="45"/>
      <c r="J522" s="45"/>
      <c r="K522" s="45"/>
      <c r="L522" s="45"/>
      <c r="M522" s="46"/>
      <c r="N522" s="46"/>
      <c r="O522" s="46"/>
    </row>
    <row r="523" spans="1:15" x14ac:dyDescent="0.3">
      <c r="A523" s="92"/>
      <c r="B523" s="58"/>
      <c r="C523" s="58"/>
      <c r="D523" s="135" t="str">
        <f t="shared" si="16"/>
        <v/>
      </c>
      <c r="E523" s="136" t="str">
        <f t="shared" si="17"/>
        <v/>
      </c>
      <c r="F523" s="45"/>
      <c r="G523" s="45"/>
      <c r="H523" s="45"/>
      <c r="I523" s="45"/>
      <c r="J523" s="45"/>
      <c r="K523" s="45"/>
      <c r="L523" s="45"/>
      <c r="M523" s="46"/>
      <c r="N523" s="46"/>
      <c r="O523" s="46"/>
    </row>
    <row r="524" spans="1:15" x14ac:dyDescent="0.3">
      <c r="A524" s="92"/>
      <c r="B524" s="58"/>
      <c r="C524" s="58"/>
      <c r="D524" s="135" t="str">
        <f t="shared" si="16"/>
        <v/>
      </c>
      <c r="E524" s="136" t="str">
        <f t="shared" si="17"/>
        <v/>
      </c>
      <c r="F524" s="45"/>
      <c r="G524" s="45"/>
      <c r="H524" s="45"/>
      <c r="I524" s="45"/>
      <c r="J524" s="45"/>
      <c r="K524" s="45"/>
      <c r="L524" s="45"/>
      <c r="M524" s="46"/>
      <c r="N524" s="46"/>
      <c r="O524" s="46"/>
    </row>
    <row r="525" spans="1:15" x14ac:dyDescent="0.3">
      <c r="A525" s="92"/>
      <c r="B525" s="58"/>
      <c r="C525" s="58"/>
      <c r="D525" s="135" t="str">
        <f t="shared" si="16"/>
        <v/>
      </c>
      <c r="E525" s="136" t="str">
        <f t="shared" si="17"/>
        <v/>
      </c>
      <c r="F525" s="45"/>
      <c r="G525" s="45"/>
      <c r="H525" s="45"/>
      <c r="I525" s="45"/>
      <c r="J525" s="45"/>
      <c r="K525" s="45"/>
      <c r="L525" s="45"/>
      <c r="M525" s="46"/>
      <c r="N525" s="46"/>
      <c r="O525" s="46"/>
    </row>
    <row r="526" spans="1:15" x14ac:dyDescent="0.3">
      <c r="A526" s="92"/>
      <c r="B526" s="58"/>
      <c r="C526" s="58"/>
      <c r="D526" s="135" t="str">
        <f t="shared" si="16"/>
        <v/>
      </c>
      <c r="E526" s="136" t="str">
        <f t="shared" si="17"/>
        <v/>
      </c>
      <c r="F526" s="45"/>
      <c r="G526" s="45"/>
      <c r="H526" s="45"/>
      <c r="I526" s="45"/>
      <c r="J526" s="45"/>
      <c r="K526" s="45"/>
      <c r="L526" s="45"/>
      <c r="M526" s="46"/>
      <c r="N526" s="46"/>
      <c r="O526" s="46"/>
    </row>
    <row r="527" spans="1:15" x14ac:dyDescent="0.3">
      <c r="A527" s="92"/>
      <c r="B527" s="58"/>
      <c r="C527" s="58"/>
      <c r="D527" s="135" t="str">
        <f t="shared" si="16"/>
        <v/>
      </c>
      <c r="E527" s="136" t="str">
        <f t="shared" si="17"/>
        <v/>
      </c>
      <c r="F527" s="45"/>
      <c r="G527" s="45"/>
      <c r="H527" s="45"/>
      <c r="I527" s="45"/>
      <c r="J527" s="45"/>
      <c r="K527" s="45"/>
      <c r="L527" s="45"/>
      <c r="M527" s="46"/>
      <c r="N527" s="46"/>
      <c r="O527" s="46"/>
    </row>
    <row r="528" spans="1:15" x14ac:dyDescent="0.3">
      <c r="A528" s="92"/>
      <c r="B528" s="58"/>
      <c r="C528" s="58"/>
      <c r="D528" s="135" t="str">
        <f t="shared" si="16"/>
        <v/>
      </c>
      <c r="E528" s="136" t="str">
        <f t="shared" si="17"/>
        <v/>
      </c>
      <c r="F528" s="45"/>
      <c r="G528" s="45"/>
      <c r="H528" s="45"/>
      <c r="I528" s="45"/>
      <c r="J528" s="45"/>
      <c r="K528" s="45"/>
      <c r="L528" s="45"/>
      <c r="M528" s="46"/>
      <c r="N528" s="46"/>
      <c r="O528" s="46"/>
    </row>
    <row r="529" spans="1:15" x14ac:dyDescent="0.3">
      <c r="A529" s="92"/>
      <c r="B529" s="58"/>
      <c r="C529" s="58"/>
      <c r="D529" s="135" t="str">
        <f t="shared" si="16"/>
        <v/>
      </c>
      <c r="E529" s="136" t="str">
        <f t="shared" si="17"/>
        <v/>
      </c>
      <c r="F529" s="45"/>
      <c r="G529" s="45"/>
      <c r="H529" s="45"/>
      <c r="I529" s="45"/>
      <c r="J529" s="45"/>
      <c r="K529" s="45"/>
      <c r="L529" s="45"/>
      <c r="M529" s="46"/>
      <c r="N529" s="46"/>
      <c r="O529" s="46"/>
    </row>
    <row r="530" spans="1:15" x14ac:dyDescent="0.3">
      <c r="A530" s="92"/>
      <c r="B530" s="58"/>
      <c r="C530" s="58"/>
      <c r="D530" s="135" t="str">
        <f t="shared" si="16"/>
        <v/>
      </c>
      <c r="E530" s="136" t="str">
        <f t="shared" si="17"/>
        <v/>
      </c>
      <c r="F530" s="45"/>
      <c r="G530" s="45"/>
      <c r="H530" s="45"/>
      <c r="I530" s="45"/>
      <c r="J530" s="45"/>
      <c r="K530" s="45"/>
      <c r="L530" s="45"/>
      <c r="M530" s="46"/>
      <c r="N530" s="46"/>
      <c r="O530" s="46"/>
    </row>
    <row r="531" spans="1:15" x14ac:dyDescent="0.3">
      <c r="A531" s="92"/>
      <c r="B531" s="58"/>
      <c r="C531" s="58"/>
      <c r="D531" s="135" t="str">
        <f t="shared" si="16"/>
        <v/>
      </c>
      <c r="E531" s="136" t="str">
        <f t="shared" si="17"/>
        <v/>
      </c>
      <c r="F531" s="45"/>
      <c r="G531" s="45"/>
      <c r="H531" s="45"/>
      <c r="I531" s="45"/>
      <c r="J531" s="45"/>
      <c r="K531" s="45"/>
      <c r="L531" s="45"/>
      <c r="M531" s="46"/>
      <c r="N531" s="46"/>
      <c r="O531" s="46"/>
    </row>
    <row r="532" spans="1:15" x14ac:dyDescent="0.3">
      <c r="A532" s="92"/>
      <c r="B532" s="58"/>
      <c r="C532" s="58"/>
      <c r="D532" s="135" t="str">
        <f t="shared" si="16"/>
        <v/>
      </c>
      <c r="E532" s="136" t="str">
        <f t="shared" si="17"/>
        <v/>
      </c>
      <c r="F532" s="45"/>
      <c r="G532" s="45"/>
      <c r="H532" s="45"/>
      <c r="I532" s="45"/>
      <c r="J532" s="45"/>
      <c r="K532" s="45"/>
      <c r="L532" s="45"/>
      <c r="M532" s="46"/>
      <c r="N532" s="46"/>
      <c r="O532" s="46"/>
    </row>
    <row r="533" spans="1:15" x14ac:dyDescent="0.3">
      <c r="A533" s="92"/>
      <c r="B533" s="58"/>
      <c r="C533" s="58"/>
      <c r="D533" s="135" t="str">
        <f t="shared" si="16"/>
        <v/>
      </c>
      <c r="E533" s="136" t="str">
        <f t="shared" si="17"/>
        <v/>
      </c>
      <c r="F533" s="45"/>
      <c r="G533" s="45"/>
      <c r="H533" s="45"/>
      <c r="I533" s="45"/>
      <c r="J533" s="45"/>
      <c r="K533" s="45"/>
      <c r="L533" s="45"/>
      <c r="M533" s="46"/>
      <c r="N533" s="46"/>
      <c r="O533" s="46"/>
    </row>
    <row r="534" spans="1:15" x14ac:dyDescent="0.3">
      <c r="A534" s="92"/>
      <c r="B534" s="58"/>
      <c r="C534" s="58"/>
      <c r="D534" s="135" t="str">
        <f t="shared" si="16"/>
        <v/>
      </c>
      <c r="E534" s="136" t="str">
        <f t="shared" si="17"/>
        <v/>
      </c>
      <c r="F534" s="45"/>
      <c r="G534" s="45"/>
      <c r="H534" s="45"/>
      <c r="I534" s="45"/>
      <c r="J534" s="45"/>
      <c r="K534" s="45"/>
      <c r="L534" s="45"/>
      <c r="M534" s="46"/>
      <c r="N534" s="46"/>
      <c r="O534" s="46"/>
    </row>
    <row r="535" spans="1:15" x14ac:dyDescent="0.3">
      <c r="A535" s="92"/>
      <c r="B535" s="58"/>
      <c r="C535" s="58"/>
      <c r="D535" s="135" t="str">
        <f t="shared" si="16"/>
        <v/>
      </c>
      <c r="E535" s="136" t="str">
        <f t="shared" si="17"/>
        <v/>
      </c>
      <c r="F535" s="45"/>
      <c r="G535" s="45"/>
      <c r="H535" s="45"/>
      <c r="I535" s="45"/>
      <c r="J535" s="45"/>
      <c r="K535" s="45"/>
      <c r="L535" s="45"/>
      <c r="M535" s="46"/>
      <c r="N535" s="46"/>
      <c r="O535" s="46"/>
    </row>
    <row r="536" spans="1:15" x14ac:dyDescent="0.3">
      <c r="A536" s="92"/>
      <c r="B536" s="58"/>
      <c r="C536" s="58"/>
      <c r="D536" s="135" t="str">
        <f t="shared" si="16"/>
        <v/>
      </c>
      <c r="E536" s="136" t="str">
        <f t="shared" si="17"/>
        <v/>
      </c>
      <c r="F536" s="45"/>
      <c r="G536" s="45"/>
      <c r="H536" s="45"/>
      <c r="I536" s="45"/>
      <c r="J536" s="45"/>
      <c r="K536" s="45"/>
      <c r="L536" s="45"/>
      <c r="M536" s="46"/>
      <c r="N536" s="46"/>
      <c r="O536" s="46"/>
    </row>
    <row r="537" spans="1:15" x14ac:dyDescent="0.3">
      <c r="A537" s="92"/>
      <c r="B537" s="58"/>
      <c r="C537" s="58"/>
      <c r="D537" s="135" t="str">
        <f t="shared" si="16"/>
        <v/>
      </c>
      <c r="E537" s="136" t="str">
        <f t="shared" si="17"/>
        <v/>
      </c>
      <c r="F537" s="45"/>
      <c r="G537" s="45"/>
      <c r="H537" s="45"/>
      <c r="I537" s="45"/>
      <c r="J537" s="45"/>
      <c r="K537" s="45"/>
      <c r="L537" s="45"/>
      <c r="M537" s="46"/>
      <c r="N537" s="46"/>
      <c r="O537" s="46"/>
    </row>
    <row r="538" spans="1:15" x14ac:dyDescent="0.3">
      <c r="A538" s="92"/>
      <c r="B538" s="58"/>
      <c r="C538" s="58"/>
      <c r="D538" s="135" t="str">
        <f t="shared" si="16"/>
        <v/>
      </c>
      <c r="E538" s="136" t="str">
        <f t="shared" si="17"/>
        <v/>
      </c>
      <c r="F538" s="45"/>
      <c r="G538" s="45"/>
      <c r="H538" s="45"/>
      <c r="I538" s="45"/>
      <c r="J538" s="45"/>
      <c r="K538" s="45"/>
      <c r="L538" s="45"/>
      <c r="M538" s="46"/>
      <c r="N538" s="46"/>
      <c r="O538" s="46"/>
    </row>
    <row r="539" spans="1:15" x14ac:dyDescent="0.3">
      <c r="A539" s="92"/>
      <c r="B539" s="58"/>
      <c r="C539" s="58"/>
      <c r="D539" s="135" t="str">
        <f t="shared" si="16"/>
        <v/>
      </c>
      <c r="E539" s="136" t="str">
        <f t="shared" si="17"/>
        <v/>
      </c>
      <c r="F539" s="45"/>
      <c r="G539" s="45"/>
      <c r="H539" s="45"/>
      <c r="I539" s="45"/>
      <c r="J539" s="45"/>
      <c r="K539" s="45"/>
      <c r="L539" s="45"/>
      <c r="M539" s="46"/>
      <c r="N539" s="46"/>
      <c r="O539" s="46"/>
    </row>
    <row r="540" spans="1:15" x14ac:dyDescent="0.3">
      <c r="A540" s="92"/>
      <c r="B540" s="58"/>
      <c r="C540" s="58"/>
      <c r="D540" s="135" t="str">
        <f t="shared" si="16"/>
        <v/>
      </c>
      <c r="E540" s="136" t="str">
        <f t="shared" si="17"/>
        <v/>
      </c>
      <c r="F540" s="45"/>
      <c r="G540" s="45"/>
      <c r="H540" s="45"/>
      <c r="I540" s="45"/>
      <c r="J540" s="45"/>
      <c r="K540" s="45"/>
      <c r="L540" s="45"/>
      <c r="M540" s="46"/>
      <c r="N540" s="46"/>
      <c r="O540" s="46"/>
    </row>
    <row r="541" spans="1:15" x14ac:dyDescent="0.3">
      <c r="A541" s="92"/>
      <c r="B541" s="58"/>
      <c r="C541" s="58"/>
      <c r="D541" s="135" t="str">
        <f t="shared" si="16"/>
        <v/>
      </c>
      <c r="E541" s="136" t="str">
        <f t="shared" si="17"/>
        <v/>
      </c>
      <c r="F541" s="45"/>
      <c r="G541" s="45"/>
      <c r="H541" s="45"/>
      <c r="I541" s="45"/>
      <c r="J541" s="45"/>
      <c r="K541" s="45"/>
      <c r="L541" s="45"/>
      <c r="M541" s="46"/>
      <c r="N541" s="46"/>
      <c r="O541" s="46"/>
    </row>
    <row r="542" spans="1:15" x14ac:dyDescent="0.3">
      <c r="A542" s="92"/>
      <c r="B542" s="58"/>
      <c r="C542" s="58"/>
      <c r="D542" s="135" t="str">
        <f t="shared" si="16"/>
        <v/>
      </c>
      <c r="E542" s="136" t="str">
        <f t="shared" si="17"/>
        <v/>
      </c>
      <c r="F542" s="45"/>
      <c r="G542" s="45"/>
      <c r="H542" s="45"/>
      <c r="I542" s="45"/>
      <c r="J542" s="45"/>
      <c r="K542" s="45"/>
      <c r="L542" s="45"/>
      <c r="M542" s="46"/>
      <c r="N542" s="46"/>
      <c r="O542" s="46"/>
    </row>
    <row r="543" spans="1:15" x14ac:dyDescent="0.3">
      <c r="A543" s="92"/>
      <c r="B543" s="58"/>
      <c r="C543" s="58"/>
      <c r="D543" s="135" t="str">
        <f t="shared" si="16"/>
        <v/>
      </c>
      <c r="E543" s="136" t="str">
        <f t="shared" si="17"/>
        <v/>
      </c>
      <c r="F543" s="45"/>
      <c r="G543" s="45"/>
      <c r="H543" s="45"/>
      <c r="I543" s="45"/>
      <c r="J543" s="45"/>
      <c r="K543" s="45"/>
      <c r="L543" s="45"/>
      <c r="M543" s="46"/>
      <c r="N543" s="46"/>
      <c r="O543" s="46"/>
    </row>
    <row r="544" spans="1:15" x14ac:dyDescent="0.3">
      <c r="A544" s="92"/>
      <c r="B544" s="58"/>
      <c r="C544" s="58"/>
      <c r="D544" s="135" t="str">
        <f t="shared" si="16"/>
        <v/>
      </c>
      <c r="E544" s="136" t="str">
        <f t="shared" si="17"/>
        <v/>
      </c>
      <c r="F544" s="45"/>
      <c r="G544" s="45"/>
      <c r="H544" s="45"/>
      <c r="I544" s="45"/>
      <c r="J544" s="45"/>
      <c r="K544" s="45"/>
      <c r="L544" s="45"/>
      <c r="M544" s="46"/>
      <c r="N544" s="46"/>
      <c r="O544" s="46"/>
    </row>
    <row r="545" spans="1:15" x14ac:dyDescent="0.3">
      <c r="A545" s="92"/>
      <c r="B545" s="58"/>
      <c r="C545" s="58"/>
      <c r="D545" s="135" t="str">
        <f t="shared" si="16"/>
        <v/>
      </c>
      <c r="E545" s="136" t="str">
        <f t="shared" si="17"/>
        <v/>
      </c>
      <c r="F545" s="45"/>
      <c r="G545" s="45"/>
      <c r="H545" s="45"/>
      <c r="I545" s="45"/>
      <c r="J545" s="45"/>
      <c r="K545" s="45"/>
      <c r="L545" s="45"/>
      <c r="M545" s="46"/>
      <c r="N545" s="46"/>
      <c r="O545" s="46"/>
    </row>
    <row r="546" spans="1:15" x14ac:dyDescent="0.3">
      <c r="A546" s="92"/>
      <c r="B546" s="58"/>
      <c r="C546" s="58"/>
      <c r="D546" s="135" t="str">
        <f t="shared" si="16"/>
        <v/>
      </c>
      <c r="E546" s="136" t="str">
        <f t="shared" si="17"/>
        <v/>
      </c>
      <c r="F546" s="45"/>
      <c r="G546" s="45"/>
      <c r="H546" s="45"/>
      <c r="I546" s="45"/>
      <c r="J546" s="45"/>
      <c r="K546" s="45"/>
      <c r="L546" s="45"/>
      <c r="M546" s="46"/>
      <c r="N546" s="46"/>
      <c r="O546" s="46"/>
    </row>
    <row r="547" spans="1:15" x14ac:dyDescent="0.3">
      <c r="A547" s="92"/>
      <c r="B547" s="58"/>
      <c r="C547" s="58"/>
      <c r="D547" s="135" t="str">
        <f t="shared" si="16"/>
        <v/>
      </c>
      <c r="E547" s="136" t="str">
        <f t="shared" si="17"/>
        <v/>
      </c>
      <c r="F547" s="45"/>
      <c r="G547" s="45"/>
      <c r="H547" s="45"/>
      <c r="I547" s="45"/>
      <c r="J547" s="45"/>
      <c r="K547" s="45"/>
      <c r="L547" s="45"/>
      <c r="M547" s="46"/>
      <c r="N547" s="46"/>
      <c r="O547" s="46"/>
    </row>
    <row r="548" spans="1:15" x14ac:dyDescent="0.3">
      <c r="A548" s="92"/>
      <c r="B548" s="58"/>
      <c r="C548" s="58"/>
      <c r="D548" s="135" t="str">
        <f t="shared" si="16"/>
        <v/>
      </c>
      <c r="E548" s="136" t="str">
        <f t="shared" si="17"/>
        <v/>
      </c>
      <c r="F548" s="45"/>
      <c r="G548" s="45"/>
      <c r="H548" s="45"/>
      <c r="I548" s="45"/>
      <c r="J548" s="45"/>
      <c r="K548" s="45"/>
      <c r="L548" s="45"/>
      <c r="M548" s="46"/>
      <c r="N548" s="46"/>
      <c r="O548" s="46"/>
    </row>
    <row r="549" spans="1:15" x14ac:dyDescent="0.3">
      <c r="A549" s="92"/>
      <c r="B549" s="58"/>
      <c r="C549" s="58"/>
      <c r="D549" s="135" t="str">
        <f t="shared" si="16"/>
        <v/>
      </c>
      <c r="E549" s="136" t="str">
        <f t="shared" si="17"/>
        <v/>
      </c>
      <c r="F549" s="45"/>
      <c r="G549" s="45"/>
      <c r="H549" s="45"/>
      <c r="I549" s="45"/>
      <c r="J549" s="45"/>
      <c r="K549" s="45"/>
      <c r="L549" s="45"/>
      <c r="M549" s="46"/>
      <c r="N549" s="46"/>
      <c r="O549" s="46"/>
    </row>
    <row r="550" spans="1:15" x14ac:dyDescent="0.3">
      <c r="A550" s="92"/>
      <c r="B550" s="58"/>
      <c r="C550" s="58"/>
      <c r="D550" s="135" t="str">
        <f t="shared" si="16"/>
        <v/>
      </c>
      <c r="E550" s="136" t="str">
        <f t="shared" si="17"/>
        <v/>
      </c>
      <c r="F550" s="45"/>
      <c r="G550" s="45"/>
      <c r="H550" s="45"/>
      <c r="I550" s="45"/>
      <c r="J550" s="45"/>
      <c r="K550" s="45"/>
      <c r="L550" s="45"/>
      <c r="M550" s="46"/>
      <c r="N550" s="46"/>
      <c r="O550" s="46"/>
    </row>
    <row r="551" spans="1:15" x14ac:dyDescent="0.3">
      <c r="A551" s="92"/>
      <c r="B551" s="58"/>
      <c r="C551" s="58"/>
      <c r="D551" s="135" t="str">
        <f t="shared" si="16"/>
        <v/>
      </c>
      <c r="E551" s="136" t="str">
        <f t="shared" si="17"/>
        <v/>
      </c>
      <c r="F551" s="45"/>
      <c r="G551" s="45"/>
      <c r="H551" s="45"/>
      <c r="I551" s="45"/>
      <c r="J551" s="45"/>
      <c r="K551" s="45"/>
      <c r="L551" s="45"/>
      <c r="M551" s="46"/>
      <c r="N551" s="46"/>
      <c r="O551" s="46"/>
    </row>
    <row r="552" spans="1:15" x14ac:dyDescent="0.3">
      <c r="A552" s="92"/>
      <c r="B552" s="58"/>
      <c r="C552" s="58"/>
      <c r="D552" s="135" t="str">
        <f t="shared" si="16"/>
        <v/>
      </c>
      <c r="E552" s="136" t="str">
        <f t="shared" si="17"/>
        <v/>
      </c>
      <c r="F552" s="45"/>
      <c r="G552" s="45"/>
      <c r="H552" s="45"/>
      <c r="I552" s="45"/>
      <c r="J552" s="45"/>
      <c r="K552" s="45"/>
      <c r="L552" s="45"/>
      <c r="M552" s="46"/>
      <c r="N552" s="46"/>
      <c r="O552" s="46"/>
    </row>
    <row r="553" spans="1:15" x14ac:dyDescent="0.3">
      <c r="A553" s="92"/>
      <c r="B553" s="58"/>
      <c r="C553" s="58"/>
      <c r="D553" s="135" t="str">
        <f t="shared" si="16"/>
        <v/>
      </c>
      <c r="E553" s="136" t="str">
        <f t="shared" si="17"/>
        <v/>
      </c>
      <c r="F553" s="45"/>
      <c r="G553" s="45"/>
      <c r="H553" s="45"/>
      <c r="I553" s="45"/>
      <c r="J553" s="45"/>
      <c r="K553" s="45"/>
      <c r="L553" s="45"/>
      <c r="M553" s="46"/>
      <c r="N553" s="46"/>
      <c r="O553" s="46"/>
    </row>
    <row r="554" spans="1:15" x14ac:dyDescent="0.3">
      <c r="A554" s="92"/>
      <c r="B554" s="58"/>
      <c r="C554" s="58"/>
      <c r="D554" s="135" t="str">
        <f t="shared" si="16"/>
        <v/>
      </c>
      <c r="E554" s="136" t="str">
        <f t="shared" si="17"/>
        <v/>
      </c>
      <c r="F554" s="45"/>
      <c r="G554" s="45"/>
      <c r="H554" s="45"/>
      <c r="I554" s="45"/>
      <c r="J554" s="45"/>
      <c r="K554" s="45"/>
      <c r="L554" s="45"/>
      <c r="M554" s="46"/>
      <c r="N554" s="46"/>
      <c r="O554" s="46"/>
    </row>
    <row r="555" spans="1:15" x14ac:dyDescent="0.3">
      <c r="A555" s="92"/>
      <c r="B555" s="58"/>
      <c r="C555" s="58"/>
      <c r="D555" s="135" t="str">
        <f t="shared" si="16"/>
        <v/>
      </c>
      <c r="E555" s="136" t="str">
        <f t="shared" si="17"/>
        <v/>
      </c>
      <c r="F555" s="45"/>
      <c r="G555" s="45"/>
      <c r="H555" s="45"/>
      <c r="I555" s="45"/>
      <c r="J555" s="45"/>
      <c r="K555" s="45"/>
      <c r="L555" s="45"/>
      <c r="M555" s="46"/>
      <c r="N555" s="46"/>
      <c r="O555" s="46"/>
    </row>
    <row r="556" spans="1:15" x14ac:dyDescent="0.3">
      <c r="A556" s="92"/>
      <c r="B556" s="58"/>
      <c r="C556" s="58"/>
      <c r="D556" s="135" t="str">
        <f t="shared" si="16"/>
        <v/>
      </c>
      <c r="E556" s="136" t="str">
        <f t="shared" si="17"/>
        <v/>
      </c>
      <c r="F556" s="45"/>
      <c r="G556" s="45"/>
      <c r="H556" s="45"/>
      <c r="I556" s="45"/>
      <c r="J556" s="45"/>
      <c r="K556" s="45"/>
      <c r="L556" s="45"/>
      <c r="M556" s="46"/>
      <c r="N556" s="46"/>
      <c r="O556" s="46"/>
    </row>
    <row r="557" spans="1:15" x14ac:dyDescent="0.3">
      <c r="A557" s="92"/>
      <c r="B557" s="58"/>
      <c r="C557" s="58"/>
      <c r="D557" s="135" t="str">
        <f t="shared" si="16"/>
        <v/>
      </c>
      <c r="E557" s="136" t="str">
        <f t="shared" si="17"/>
        <v/>
      </c>
      <c r="F557" s="45"/>
      <c r="G557" s="45"/>
      <c r="H557" s="45"/>
      <c r="I557" s="45"/>
      <c r="J557" s="45"/>
      <c r="K557" s="45"/>
      <c r="L557" s="45"/>
      <c r="M557" s="46"/>
      <c r="N557" s="46"/>
      <c r="O557" s="46"/>
    </row>
    <row r="558" spans="1:15" x14ac:dyDescent="0.3">
      <c r="A558" s="92"/>
      <c r="B558" s="58"/>
      <c r="C558" s="58"/>
      <c r="D558" s="135" t="str">
        <f t="shared" si="16"/>
        <v/>
      </c>
      <c r="E558" s="136" t="str">
        <f t="shared" si="17"/>
        <v/>
      </c>
      <c r="F558" s="45"/>
      <c r="G558" s="45"/>
      <c r="H558" s="45"/>
      <c r="I558" s="45"/>
      <c r="J558" s="45"/>
      <c r="K558" s="45"/>
      <c r="L558" s="45"/>
      <c r="M558" s="46"/>
      <c r="N558" s="46"/>
      <c r="O558" s="46"/>
    </row>
    <row r="559" spans="1:15" x14ac:dyDescent="0.3">
      <c r="A559" s="92"/>
      <c r="B559" s="58"/>
      <c r="C559" s="58"/>
      <c r="D559" s="135" t="str">
        <f t="shared" si="16"/>
        <v/>
      </c>
      <c r="E559" s="136" t="str">
        <f t="shared" si="17"/>
        <v/>
      </c>
      <c r="F559" s="45"/>
      <c r="G559" s="45"/>
      <c r="H559" s="45"/>
      <c r="I559" s="45"/>
      <c r="J559" s="45"/>
      <c r="K559" s="45"/>
      <c r="L559" s="45"/>
      <c r="M559" s="46"/>
      <c r="N559" s="46"/>
      <c r="O559" s="46"/>
    </row>
    <row r="560" spans="1:15" x14ac:dyDescent="0.3">
      <c r="A560" s="92"/>
      <c r="B560" s="58"/>
      <c r="C560" s="58"/>
      <c r="D560" s="135" t="str">
        <f t="shared" si="16"/>
        <v/>
      </c>
      <c r="E560" s="136" t="str">
        <f t="shared" si="17"/>
        <v/>
      </c>
      <c r="F560" s="45"/>
      <c r="G560" s="45"/>
      <c r="H560" s="45"/>
      <c r="I560" s="45"/>
      <c r="J560" s="45"/>
      <c r="K560" s="45"/>
      <c r="L560" s="45"/>
      <c r="M560" s="46"/>
      <c r="N560" s="46"/>
      <c r="O560" s="46"/>
    </row>
    <row r="561" spans="1:15" x14ac:dyDescent="0.3">
      <c r="A561" s="92"/>
      <c r="B561" s="58"/>
      <c r="C561" s="58"/>
      <c r="D561" s="135" t="str">
        <f t="shared" si="16"/>
        <v/>
      </c>
      <c r="E561" s="136" t="str">
        <f t="shared" si="17"/>
        <v/>
      </c>
      <c r="F561" s="45"/>
      <c r="G561" s="45"/>
      <c r="H561" s="45"/>
      <c r="I561" s="45"/>
      <c r="J561" s="45"/>
      <c r="K561" s="45"/>
      <c r="L561" s="45"/>
      <c r="M561" s="46"/>
      <c r="N561" s="46"/>
      <c r="O561" s="46"/>
    </row>
    <row r="562" spans="1:15" x14ac:dyDescent="0.3">
      <c r="A562" s="92"/>
      <c r="B562" s="58"/>
      <c r="C562" s="58"/>
      <c r="D562" s="135" t="str">
        <f t="shared" si="16"/>
        <v/>
      </c>
      <c r="E562" s="136" t="str">
        <f t="shared" si="17"/>
        <v/>
      </c>
      <c r="F562" s="45"/>
      <c r="G562" s="45"/>
      <c r="H562" s="45"/>
      <c r="I562" s="45"/>
      <c r="J562" s="45"/>
      <c r="K562" s="45"/>
      <c r="L562" s="45"/>
      <c r="M562" s="46"/>
      <c r="N562" s="46"/>
      <c r="O562" s="46"/>
    </row>
    <row r="563" spans="1:15" x14ac:dyDescent="0.3">
      <c r="A563" s="92"/>
      <c r="B563" s="58"/>
      <c r="C563" s="58"/>
      <c r="D563" s="135" t="str">
        <f t="shared" si="16"/>
        <v/>
      </c>
      <c r="E563" s="136" t="str">
        <f t="shared" si="17"/>
        <v/>
      </c>
      <c r="F563" s="45"/>
      <c r="G563" s="45"/>
      <c r="H563" s="45"/>
      <c r="I563" s="45"/>
      <c r="J563" s="45"/>
      <c r="K563" s="45"/>
      <c r="L563" s="45"/>
      <c r="M563" s="46"/>
      <c r="N563" s="46"/>
      <c r="O563" s="46"/>
    </row>
    <row r="564" spans="1:15" x14ac:dyDescent="0.3">
      <c r="A564" s="92"/>
      <c r="B564" s="58"/>
      <c r="C564" s="58"/>
      <c r="D564" s="135" t="str">
        <f t="shared" si="16"/>
        <v/>
      </c>
      <c r="E564" s="136" t="str">
        <f t="shared" si="17"/>
        <v/>
      </c>
      <c r="F564" s="45"/>
      <c r="G564" s="45"/>
      <c r="H564" s="45"/>
      <c r="I564" s="45"/>
      <c r="J564" s="45"/>
      <c r="K564" s="45"/>
      <c r="L564" s="45"/>
      <c r="M564" s="46"/>
      <c r="N564" s="46"/>
      <c r="O564" s="46"/>
    </row>
    <row r="565" spans="1:15" x14ac:dyDescent="0.3">
      <c r="A565" s="92"/>
      <c r="B565" s="58"/>
      <c r="C565" s="58"/>
      <c r="D565" s="135" t="str">
        <f t="shared" si="16"/>
        <v/>
      </c>
      <c r="E565" s="136" t="str">
        <f t="shared" si="17"/>
        <v/>
      </c>
      <c r="F565" s="45"/>
      <c r="G565" s="45"/>
      <c r="H565" s="45"/>
      <c r="I565" s="45"/>
      <c r="J565" s="45"/>
      <c r="K565" s="45"/>
      <c r="L565" s="45"/>
      <c r="M565" s="46"/>
      <c r="N565" s="46"/>
      <c r="O565" s="46"/>
    </row>
    <row r="566" spans="1:15" x14ac:dyDescent="0.3">
      <c r="A566" s="92"/>
      <c r="B566" s="58"/>
      <c r="C566" s="58"/>
      <c r="D566" s="135" t="str">
        <f t="shared" si="16"/>
        <v/>
      </c>
      <c r="E566" s="136" t="str">
        <f t="shared" si="17"/>
        <v/>
      </c>
      <c r="F566" s="45"/>
      <c r="G566" s="45"/>
      <c r="H566" s="45"/>
      <c r="I566" s="45"/>
      <c r="J566" s="45"/>
      <c r="K566" s="45"/>
      <c r="L566" s="45"/>
      <c r="M566" s="46"/>
      <c r="N566" s="46"/>
      <c r="O566" s="46"/>
    </row>
    <row r="567" spans="1:15" x14ac:dyDescent="0.3">
      <c r="A567" s="92"/>
      <c r="B567" s="58"/>
      <c r="C567" s="58"/>
      <c r="D567" s="135" t="str">
        <f t="shared" si="16"/>
        <v/>
      </c>
      <c r="E567" s="136" t="str">
        <f t="shared" si="17"/>
        <v/>
      </c>
      <c r="F567" s="45"/>
      <c r="G567" s="45"/>
      <c r="H567" s="45"/>
      <c r="I567" s="45"/>
      <c r="J567" s="45"/>
      <c r="K567" s="45"/>
      <c r="L567" s="45"/>
      <c r="M567" s="46"/>
      <c r="N567" s="46"/>
      <c r="O567" s="46"/>
    </row>
    <row r="568" spans="1:15" x14ac:dyDescent="0.3">
      <c r="A568" s="92"/>
      <c r="B568" s="58"/>
      <c r="C568" s="58"/>
      <c r="D568" s="135" t="str">
        <f t="shared" si="16"/>
        <v/>
      </c>
      <c r="E568" s="136" t="str">
        <f t="shared" si="17"/>
        <v/>
      </c>
      <c r="F568" s="45"/>
      <c r="G568" s="45"/>
      <c r="H568" s="45"/>
      <c r="I568" s="45"/>
      <c r="J568" s="45"/>
      <c r="K568" s="45"/>
      <c r="L568" s="45"/>
      <c r="M568" s="46"/>
      <c r="N568" s="46"/>
      <c r="O568" s="46"/>
    </row>
    <row r="569" spans="1:15" x14ac:dyDescent="0.3">
      <c r="A569" s="92"/>
      <c r="B569" s="58"/>
      <c r="C569" s="58"/>
      <c r="D569" s="135" t="str">
        <f t="shared" si="16"/>
        <v/>
      </c>
      <c r="E569" s="136" t="str">
        <f t="shared" si="17"/>
        <v/>
      </c>
      <c r="F569" s="45"/>
      <c r="G569" s="45"/>
      <c r="H569" s="45"/>
      <c r="I569" s="45"/>
      <c r="J569" s="45"/>
      <c r="K569" s="45"/>
      <c r="L569" s="45"/>
      <c r="M569" s="46"/>
      <c r="N569" s="46"/>
      <c r="O569" s="46"/>
    </row>
    <row r="570" spans="1:15" x14ac:dyDescent="0.3">
      <c r="A570" s="92"/>
      <c r="B570" s="58"/>
      <c r="C570" s="58"/>
      <c r="D570" s="135" t="str">
        <f t="shared" si="16"/>
        <v/>
      </c>
      <c r="E570" s="136" t="str">
        <f t="shared" si="17"/>
        <v/>
      </c>
      <c r="F570" s="45"/>
      <c r="G570" s="45"/>
      <c r="H570" s="45"/>
      <c r="I570" s="45"/>
      <c r="J570" s="45"/>
      <c r="K570" s="45"/>
      <c r="L570" s="45"/>
      <c r="M570" s="46"/>
      <c r="N570" s="46"/>
      <c r="O570" s="46"/>
    </row>
    <row r="571" spans="1:15" x14ac:dyDescent="0.3">
      <c r="A571" s="92"/>
      <c r="B571" s="58"/>
      <c r="C571" s="58"/>
      <c r="D571" s="135" t="str">
        <f t="shared" si="16"/>
        <v/>
      </c>
      <c r="E571" s="136" t="str">
        <f t="shared" si="17"/>
        <v/>
      </c>
      <c r="F571" s="45"/>
      <c r="G571" s="45"/>
      <c r="H571" s="45"/>
      <c r="I571" s="45"/>
      <c r="J571" s="45"/>
      <c r="K571" s="45"/>
      <c r="L571" s="45"/>
      <c r="M571" s="46"/>
      <c r="N571" s="46"/>
      <c r="O571" s="46"/>
    </row>
    <row r="572" spans="1:15" x14ac:dyDescent="0.3">
      <c r="A572" s="92"/>
      <c r="B572" s="58"/>
      <c r="C572" s="58"/>
      <c r="D572" s="135" t="str">
        <f t="shared" si="16"/>
        <v/>
      </c>
      <c r="E572" s="136" t="str">
        <f t="shared" si="17"/>
        <v/>
      </c>
      <c r="F572" s="45"/>
      <c r="G572" s="45"/>
      <c r="H572" s="45"/>
      <c r="I572" s="45"/>
      <c r="J572" s="45"/>
      <c r="K572" s="45"/>
      <c r="L572" s="45"/>
      <c r="M572" s="46"/>
      <c r="N572" s="46"/>
      <c r="O572" s="46"/>
    </row>
    <row r="573" spans="1:15" x14ac:dyDescent="0.3">
      <c r="A573" s="92"/>
      <c r="B573" s="58"/>
      <c r="C573" s="58"/>
      <c r="D573" s="135" t="str">
        <f t="shared" si="16"/>
        <v/>
      </c>
      <c r="E573" s="136" t="str">
        <f t="shared" si="17"/>
        <v/>
      </c>
      <c r="F573" s="45"/>
      <c r="G573" s="45"/>
      <c r="H573" s="45"/>
      <c r="I573" s="45"/>
      <c r="J573" s="45"/>
      <c r="K573" s="45"/>
      <c r="L573" s="45"/>
      <c r="M573" s="46"/>
      <c r="N573" s="46"/>
      <c r="O573" s="46"/>
    </row>
    <row r="574" spans="1:15" x14ac:dyDescent="0.3">
      <c r="A574" s="92"/>
      <c r="B574" s="58"/>
      <c r="C574" s="58"/>
      <c r="D574" s="135" t="str">
        <f t="shared" si="16"/>
        <v/>
      </c>
      <c r="E574" s="136" t="str">
        <f t="shared" si="17"/>
        <v/>
      </c>
      <c r="F574" s="45"/>
      <c r="G574" s="45"/>
      <c r="H574" s="45"/>
      <c r="I574" s="45"/>
      <c r="J574" s="45"/>
      <c r="K574" s="45"/>
      <c r="L574" s="45"/>
      <c r="M574" s="46"/>
      <c r="N574" s="46"/>
      <c r="O574" s="46"/>
    </row>
    <row r="575" spans="1:15" x14ac:dyDescent="0.3">
      <c r="A575" s="92"/>
      <c r="B575" s="58"/>
      <c r="C575" s="58"/>
      <c r="D575" s="135" t="str">
        <f t="shared" si="16"/>
        <v/>
      </c>
      <c r="E575" s="136" t="str">
        <f t="shared" si="17"/>
        <v/>
      </c>
      <c r="F575" s="45"/>
      <c r="G575" s="45"/>
      <c r="H575" s="45"/>
      <c r="I575" s="45"/>
      <c r="J575" s="45"/>
      <c r="K575" s="45"/>
      <c r="L575" s="45"/>
      <c r="M575" s="46"/>
      <c r="N575" s="46"/>
      <c r="O575" s="46"/>
    </row>
    <row r="576" spans="1:15" x14ac:dyDescent="0.3">
      <c r="A576" s="92"/>
      <c r="B576" s="58"/>
      <c r="C576" s="58"/>
      <c r="D576" s="135" t="str">
        <f t="shared" si="16"/>
        <v/>
      </c>
      <c r="E576" s="136" t="str">
        <f t="shared" si="17"/>
        <v/>
      </c>
      <c r="F576" s="45"/>
      <c r="G576" s="45"/>
      <c r="H576" s="45"/>
      <c r="I576" s="45"/>
      <c r="J576" s="45"/>
      <c r="K576" s="45"/>
      <c r="L576" s="45"/>
      <c r="M576" s="46"/>
      <c r="N576" s="46"/>
      <c r="O576" s="46"/>
    </row>
    <row r="577" spans="1:15" x14ac:dyDescent="0.3">
      <c r="A577" s="92"/>
      <c r="B577" s="58"/>
      <c r="C577" s="58"/>
      <c r="D577" s="135" t="str">
        <f t="shared" si="16"/>
        <v/>
      </c>
      <c r="E577" s="136" t="str">
        <f t="shared" si="17"/>
        <v/>
      </c>
      <c r="F577" s="45"/>
      <c r="G577" s="45"/>
      <c r="H577" s="45"/>
      <c r="I577" s="45"/>
      <c r="J577" s="45"/>
      <c r="K577" s="45"/>
      <c r="L577" s="45"/>
      <c r="M577" s="46"/>
      <c r="N577" s="46"/>
      <c r="O577" s="46"/>
    </row>
    <row r="578" spans="1:15" x14ac:dyDescent="0.3">
      <c r="A578" s="92"/>
      <c r="B578" s="58"/>
      <c r="C578" s="58"/>
      <c r="D578" s="135" t="str">
        <f t="shared" ref="D578:D641" si="18">IF(C578="","",IF(NOT(ISBLANK(B578)),IF(AND(B578&gt;=43556,C578&gt;=43556),C578-B578,0),""))</f>
        <v/>
      </c>
      <c r="E578" s="136" t="str">
        <f t="shared" si="17"/>
        <v/>
      </c>
      <c r="F578" s="45"/>
      <c r="G578" s="45"/>
      <c r="H578" s="45"/>
      <c r="I578" s="45"/>
      <c r="J578" s="45"/>
      <c r="K578" s="45"/>
      <c r="L578" s="45"/>
      <c r="M578" s="46"/>
      <c r="N578" s="46"/>
      <c r="O578" s="46"/>
    </row>
    <row r="579" spans="1:15" x14ac:dyDescent="0.3">
      <c r="A579" s="92"/>
      <c r="B579" s="58"/>
      <c r="C579" s="58"/>
      <c r="D579" s="135" t="str">
        <f t="shared" si="18"/>
        <v/>
      </c>
      <c r="E579" s="136" t="str">
        <f t="shared" ref="E579:E642" si="19">IF(C579&gt;=43556,C579+366,"")</f>
        <v/>
      </c>
      <c r="F579" s="45"/>
      <c r="G579" s="45"/>
      <c r="H579" s="45"/>
      <c r="I579" s="45"/>
      <c r="J579" s="45"/>
      <c r="K579" s="45"/>
      <c r="L579" s="45"/>
      <c r="M579" s="46"/>
      <c r="N579" s="46"/>
      <c r="O579" s="46"/>
    </row>
    <row r="580" spans="1:15" x14ac:dyDescent="0.3">
      <c r="A580" s="92"/>
      <c r="B580" s="58"/>
      <c r="C580" s="58"/>
      <c r="D580" s="135" t="str">
        <f t="shared" si="18"/>
        <v/>
      </c>
      <c r="E580" s="136" t="str">
        <f t="shared" si="19"/>
        <v/>
      </c>
      <c r="F580" s="45"/>
      <c r="G580" s="45"/>
      <c r="H580" s="45"/>
      <c r="I580" s="45"/>
      <c r="J580" s="45"/>
      <c r="K580" s="45"/>
      <c r="L580" s="45"/>
      <c r="M580" s="46"/>
      <c r="N580" s="46"/>
      <c r="O580" s="46"/>
    </row>
    <row r="581" spans="1:15" x14ac:dyDescent="0.3">
      <c r="A581" s="92"/>
      <c r="B581" s="58"/>
      <c r="C581" s="58"/>
      <c r="D581" s="135" t="str">
        <f t="shared" si="18"/>
        <v/>
      </c>
      <c r="E581" s="136" t="str">
        <f t="shared" si="19"/>
        <v/>
      </c>
      <c r="F581" s="45"/>
      <c r="G581" s="45"/>
      <c r="H581" s="45"/>
      <c r="I581" s="45"/>
      <c r="J581" s="45"/>
      <c r="K581" s="45"/>
      <c r="L581" s="45"/>
      <c r="M581" s="46"/>
      <c r="N581" s="46"/>
      <c r="O581" s="46"/>
    </row>
    <row r="582" spans="1:15" x14ac:dyDescent="0.3">
      <c r="A582" s="92"/>
      <c r="B582" s="58"/>
      <c r="C582" s="58"/>
      <c r="D582" s="135" t="str">
        <f t="shared" si="18"/>
        <v/>
      </c>
      <c r="E582" s="136" t="str">
        <f t="shared" si="19"/>
        <v/>
      </c>
      <c r="F582" s="45"/>
      <c r="G582" s="45"/>
      <c r="H582" s="45"/>
      <c r="I582" s="45"/>
      <c r="J582" s="45"/>
      <c r="K582" s="45"/>
      <c r="L582" s="45"/>
      <c r="M582" s="46"/>
      <c r="N582" s="46"/>
      <c r="O582" s="46"/>
    </row>
    <row r="583" spans="1:15" x14ac:dyDescent="0.3">
      <c r="A583" s="92"/>
      <c r="B583" s="58"/>
      <c r="C583" s="58"/>
      <c r="D583" s="135" t="str">
        <f t="shared" si="18"/>
        <v/>
      </c>
      <c r="E583" s="136" t="str">
        <f t="shared" si="19"/>
        <v/>
      </c>
      <c r="F583" s="45"/>
      <c r="G583" s="45"/>
      <c r="H583" s="45"/>
      <c r="I583" s="45"/>
      <c r="J583" s="45"/>
      <c r="K583" s="45"/>
      <c r="L583" s="45"/>
      <c r="M583" s="46"/>
      <c r="N583" s="46"/>
      <c r="O583" s="46"/>
    </row>
    <row r="584" spans="1:15" x14ac:dyDescent="0.3">
      <c r="A584" s="92"/>
      <c r="B584" s="58"/>
      <c r="C584" s="58"/>
      <c r="D584" s="135" t="str">
        <f t="shared" si="18"/>
        <v/>
      </c>
      <c r="E584" s="136" t="str">
        <f t="shared" si="19"/>
        <v/>
      </c>
      <c r="F584" s="45"/>
      <c r="G584" s="45"/>
      <c r="H584" s="45"/>
      <c r="I584" s="45"/>
      <c r="J584" s="45"/>
      <c r="K584" s="45"/>
      <c r="L584" s="45"/>
      <c r="M584" s="46"/>
      <c r="N584" s="46"/>
      <c r="O584" s="46"/>
    </row>
    <row r="585" spans="1:15" x14ac:dyDescent="0.3">
      <c r="A585" s="92"/>
      <c r="B585" s="58"/>
      <c r="C585" s="58"/>
      <c r="D585" s="135" t="str">
        <f t="shared" si="18"/>
        <v/>
      </c>
      <c r="E585" s="136" t="str">
        <f t="shared" si="19"/>
        <v/>
      </c>
      <c r="F585" s="45"/>
      <c r="G585" s="45"/>
      <c r="H585" s="45"/>
      <c r="I585" s="45"/>
      <c r="J585" s="45"/>
      <c r="K585" s="45"/>
      <c r="L585" s="45"/>
      <c r="M585" s="46"/>
      <c r="N585" s="46"/>
      <c r="O585" s="46"/>
    </row>
    <row r="586" spans="1:15" x14ac:dyDescent="0.3">
      <c r="A586" s="92"/>
      <c r="B586" s="58"/>
      <c r="C586" s="58"/>
      <c r="D586" s="135" t="str">
        <f t="shared" si="18"/>
        <v/>
      </c>
      <c r="E586" s="136" t="str">
        <f t="shared" si="19"/>
        <v/>
      </c>
      <c r="F586" s="45"/>
      <c r="G586" s="45"/>
      <c r="H586" s="45"/>
      <c r="I586" s="45"/>
      <c r="J586" s="45"/>
      <c r="K586" s="45"/>
      <c r="L586" s="45"/>
      <c r="M586" s="46"/>
      <c r="N586" s="46"/>
      <c r="O586" s="46"/>
    </row>
    <row r="587" spans="1:15" x14ac:dyDescent="0.3">
      <c r="A587" s="92"/>
      <c r="B587" s="58"/>
      <c r="C587" s="58"/>
      <c r="D587" s="135" t="str">
        <f t="shared" si="18"/>
        <v/>
      </c>
      <c r="E587" s="136" t="str">
        <f t="shared" si="19"/>
        <v/>
      </c>
      <c r="F587" s="45"/>
      <c r="G587" s="45"/>
      <c r="H587" s="45"/>
      <c r="I587" s="45"/>
      <c r="J587" s="45"/>
      <c r="K587" s="45"/>
      <c r="L587" s="45"/>
      <c r="M587" s="46"/>
      <c r="N587" s="46"/>
      <c r="O587" s="46"/>
    </row>
    <row r="588" spans="1:15" x14ac:dyDescent="0.3">
      <c r="A588" s="92"/>
      <c r="B588" s="58"/>
      <c r="C588" s="58"/>
      <c r="D588" s="135" t="str">
        <f t="shared" si="18"/>
        <v/>
      </c>
      <c r="E588" s="136" t="str">
        <f t="shared" si="19"/>
        <v/>
      </c>
      <c r="F588" s="45"/>
      <c r="G588" s="45"/>
      <c r="H588" s="45"/>
      <c r="I588" s="45"/>
      <c r="J588" s="45"/>
      <c r="K588" s="45"/>
      <c r="L588" s="45"/>
      <c r="M588" s="46"/>
      <c r="N588" s="46"/>
      <c r="O588" s="46"/>
    </row>
    <row r="589" spans="1:15" x14ac:dyDescent="0.3">
      <c r="A589" s="92"/>
      <c r="B589" s="58"/>
      <c r="C589" s="58"/>
      <c r="D589" s="135" t="str">
        <f t="shared" si="18"/>
        <v/>
      </c>
      <c r="E589" s="136" t="str">
        <f t="shared" si="19"/>
        <v/>
      </c>
      <c r="F589" s="45"/>
      <c r="G589" s="45"/>
      <c r="H589" s="45"/>
      <c r="I589" s="45"/>
      <c r="J589" s="45"/>
      <c r="K589" s="45"/>
      <c r="L589" s="45"/>
      <c r="M589" s="46"/>
      <c r="N589" s="46"/>
      <c r="O589" s="46"/>
    </row>
    <row r="590" spans="1:15" x14ac:dyDescent="0.3">
      <c r="A590" s="92"/>
      <c r="B590" s="58"/>
      <c r="C590" s="58"/>
      <c r="D590" s="135" t="str">
        <f t="shared" si="18"/>
        <v/>
      </c>
      <c r="E590" s="136" t="str">
        <f t="shared" si="19"/>
        <v/>
      </c>
      <c r="F590" s="45"/>
      <c r="G590" s="45"/>
      <c r="H590" s="45"/>
      <c r="I590" s="45"/>
      <c r="J590" s="45"/>
      <c r="K590" s="45"/>
      <c r="L590" s="45"/>
      <c r="M590" s="46"/>
      <c r="N590" s="46"/>
      <c r="O590" s="46"/>
    </row>
    <row r="591" spans="1:15" x14ac:dyDescent="0.3">
      <c r="A591" s="92"/>
      <c r="B591" s="58"/>
      <c r="C591" s="58"/>
      <c r="D591" s="135" t="str">
        <f t="shared" si="18"/>
        <v/>
      </c>
      <c r="E591" s="136" t="str">
        <f t="shared" si="19"/>
        <v/>
      </c>
      <c r="F591" s="45"/>
      <c r="G591" s="45"/>
      <c r="H591" s="45"/>
      <c r="I591" s="45"/>
      <c r="J591" s="45"/>
      <c r="K591" s="45"/>
      <c r="L591" s="45"/>
      <c r="M591" s="46"/>
      <c r="N591" s="46"/>
      <c r="O591" s="46"/>
    </row>
    <row r="592" spans="1:15" x14ac:dyDescent="0.3">
      <c r="A592" s="92"/>
      <c r="B592" s="58"/>
      <c r="C592" s="58"/>
      <c r="D592" s="135" t="str">
        <f t="shared" si="18"/>
        <v/>
      </c>
      <c r="E592" s="136" t="str">
        <f t="shared" si="19"/>
        <v/>
      </c>
      <c r="F592" s="45"/>
      <c r="G592" s="45"/>
      <c r="H592" s="45"/>
      <c r="I592" s="45"/>
      <c r="J592" s="45"/>
      <c r="K592" s="45"/>
      <c r="L592" s="45"/>
      <c r="M592" s="46"/>
      <c r="N592" s="46"/>
      <c r="O592" s="46"/>
    </row>
    <row r="593" spans="1:15" x14ac:dyDescent="0.3">
      <c r="A593" s="92"/>
      <c r="B593" s="58"/>
      <c r="C593" s="58"/>
      <c r="D593" s="135" t="str">
        <f t="shared" si="18"/>
        <v/>
      </c>
      <c r="E593" s="136" t="str">
        <f t="shared" si="19"/>
        <v/>
      </c>
      <c r="F593" s="45"/>
      <c r="G593" s="45"/>
      <c r="H593" s="45"/>
      <c r="I593" s="45"/>
      <c r="J593" s="45"/>
      <c r="K593" s="45"/>
      <c r="L593" s="45"/>
      <c r="M593" s="46"/>
      <c r="N593" s="46"/>
      <c r="O593" s="46"/>
    </row>
    <row r="594" spans="1:15" x14ac:dyDescent="0.3">
      <c r="A594" s="92"/>
      <c r="B594" s="58"/>
      <c r="C594" s="58"/>
      <c r="D594" s="135" t="str">
        <f t="shared" si="18"/>
        <v/>
      </c>
      <c r="E594" s="136" t="str">
        <f t="shared" si="19"/>
        <v/>
      </c>
      <c r="F594" s="45"/>
      <c r="G594" s="45"/>
      <c r="H594" s="45"/>
      <c r="I594" s="45"/>
      <c r="J594" s="45"/>
      <c r="K594" s="45"/>
      <c r="L594" s="45"/>
      <c r="M594" s="46"/>
      <c r="N594" s="46"/>
      <c r="O594" s="46"/>
    </row>
    <row r="595" spans="1:15" x14ac:dyDescent="0.3">
      <c r="A595" s="92"/>
      <c r="B595" s="58"/>
      <c r="C595" s="58"/>
      <c r="D595" s="135" t="str">
        <f t="shared" si="18"/>
        <v/>
      </c>
      <c r="E595" s="136" t="str">
        <f t="shared" si="19"/>
        <v/>
      </c>
      <c r="F595" s="45"/>
      <c r="G595" s="45"/>
      <c r="H595" s="45"/>
      <c r="I595" s="45"/>
      <c r="J595" s="45"/>
      <c r="K595" s="45"/>
      <c r="L595" s="45"/>
      <c r="M595" s="46"/>
      <c r="N595" s="46"/>
      <c r="O595" s="46"/>
    </row>
    <row r="596" spans="1:15" x14ac:dyDescent="0.3">
      <c r="A596" s="92"/>
      <c r="B596" s="58"/>
      <c r="C596" s="58"/>
      <c r="D596" s="135" t="str">
        <f t="shared" si="18"/>
        <v/>
      </c>
      <c r="E596" s="136" t="str">
        <f t="shared" si="19"/>
        <v/>
      </c>
      <c r="F596" s="45"/>
      <c r="G596" s="45"/>
      <c r="H596" s="45"/>
      <c r="I596" s="45"/>
      <c r="J596" s="45"/>
      <c r="K596" s="45"/>
      <c r="L596" s="45"/>
      <c r="M596" s="46"/>
      <c r="N596" s="46"/>
      <c r="O596" s="46"/>
    </row>
    <row r="597" spans="1:15" x14ac:dyDescent="0.3">
      <c r="A597" s="92"/>
      <c r="B597" s="58"/>
      <c r="C597" s="58"/>
      <c r="D597" s="135" t="str">
        <f t="shared" si="18"/>
        <v/>
      </c>
      <c r="E597" s="136" t="str">
        <f t="shared" si="19"/>
        <v/>
      </c>
      <c r="F597" s="45"/>
      <c r="G597" s="45"/>
      <c r="H597" s="45"/>
      <c r="I597" s="45"/>
      <c r="J597" s="45"/>
      <c r="K597" s="45"/>
      <c r="L597" s="45"/>
      <c r="M597" s="46"/>
      <c r="N597" s="46"/>
      <c r="O597" s="46"/>
    </row>
    <row r="598" spans="1:15" x14ac:dyDescent="0.3">
      <c r="A598" s="92"/>
      <c r="B598" s="58"/>
      <c r="C598" s="58"/>
      <c r="D598" s="135" t="str">
        <f t="shared" si="18"/>
        <v/>
      </c>
      <c r="E598" s="136" t="str">
        <f t="shared" si="19"/>
        <v/>
      </c>
      <c r="F598" s="45"/>
      <c r="G598" s="45"/>
      <c r="H598" s="45"/>
      <c r="I598" s="45"/>
      <c r="J598" s="45"/>
      <c r="K598" s="45"/>
      <c r="L598" s="45"/>
      <c r="M598" s="46"/>
      <c r="N598" s="46"/>
      <c r="O598" s="46"/>
    </row>
    <row r="599" spans="1:15" x14ac:dyDescent="0.3">
      <c r="A599" s="92"/>
      <c r="B599" s="58"/>
      <c r="C599" s="58"/>
      <c r="D599" s="135" t="str">
        <f t="shared" si="18"/>
        <v/>
      </c>
      <c r="E599" s="136" t="str">
        <f t="shared" si="19"/>
        <v/>
      </c>
      <c r="F599" s="45"/>
      <c r="G599" s="45"/>
      <c r="H599" s="45"/>
      <c r="I599" s="45"/>
      <c r="J599" s="45"/>
      <c r="K599" s="45"/>
      <c r="L599" s="45"/>
      <c r="M599" s="46"/>
      <c r="N599" s="46"/>
      <c r="O599" s="46"/>
    </row>
    <row r="600" spans="1:15" x14ac:dyDescent="0.3">
      <c r="A600" s="92"/>
      <c r="B600" s="58"/>
      <c r="C600" s="58"/>
      <c r="D600" s="135" t="str">
        <f t="shared" si="18"/>
        <v/>
      </c>
      <c r="E600" s="136" t="str">
        <f t="shared" si="19"/>
        <v/>
      </c>
      <c r="F600" s="45"/>
      <c r="G600" s="45"/>
      <c r="H600" s="45"/>
      <c r="I600" s="45"/>
      <c r="J600" s="45"/>
      <c r="K600" s="45"/>
      <c r="L600" s="45"/>
      <c r="M600" s="46"/>
      <c r="N600" s="46"/>
      <c r="O600" s="46"/>
    </row>
    <row r="601" spans="1:15" x14ac:dyDescent="0.3">
      <c r="A601" s="92"/>
      <c r="B601" s="58"/>
      <c r="C601" s="58"/>
      <c r="D601" s="135" t="str">
        <f t="shared" si="18"/>
        <v/>
      </c>
      <c r="E601" s="136" t="str">
        <f t="shared" si="19"/>
        <v/>
      </c>
      <c r="F601" s="45"/>
      <c r="G601" s="45"/>
      <c r="H601" s="45"/>
      <c r="I601" s="45"/>
      <c r="J601" s="45"/>
      <c r="K601" s="45"/>
      <c r="L601" s="45"/>
      <c r="M601" s="46"/>
      <c r="N601" s="46"/>
      <c r="O601" s="46"/>
    </row>
    <row r="602" spans="1:15" x14ac:dyDescent="0.3">
      <c r="A602" s="92"/>
      <c r="B602" s="58"/>
      <c r="C602" s="58"/>
      <c r="D602" s="135" t="str">
        <f t="shared" si="18"/>
        <v/>
      </c>
      <c r="E602" s="136" t="str">
        <f t="shared" si="19"/>
        <v/>
      </c>
      <c r="F602" s="45"/>
      <c r="G602" s="45"/>
      <c r="H602" s="45"/>
      <c r="I602" s="45"/>
      <c r="J602" s="45"/>
      <c r="K602" s="45"/>
      <c r="L602" s="45"/>
      <c r="M602" s="46"/>
      <c r="N602" s="46"/>
      <c r="O602" s="46"/>
    </row>
    <row r="603" spans="1:15" x14ac:dyDescent="0.3">
      <c r="A603" s="92"/>
      <c r="B603" s="58"/>
      <c r="C603" s="58"/>
      <c r="D603" s="135" t="str">
        <f t="shared" si="18"/>
        <v/>
      </c>
      <c r="E603" s="136" t="str">
        <f t="shared" si="19"/>
        <v/>
      </c>
      <c r="F603" s="45"/>
      <c r="G603" s="45"/>
      <c r="H603" s="45"/>
      <c r="I603" s="45"/>
      <c r="J603" s="45"/>
      <c r="K603" s="45"/>
      <c r="L603" s="45"/>
      <c r="M603" s="46"/>
      <c r="N603" s="46"/>
      <c r="O603" s="46"/>
    </row>
    <row r="604" spans="1:15" x14ac:dyDescent="0.3">
      <c r="A604" s="92"/>
      <c r="B604" s="58"/>
      <c r="C604" s="58"/>
      <c r="D604" s="135" t="str">
        <f t="shared" si="18"/>
        <v/>
      </c>
      <c r="E604" s="136" t="str">
        <f t="shared" si="19"/>
        <v/>
      </c>
      <c r="F604" s="45"/>
      <c r="G604" s="45"/>
      <c r="H604" s="45"/>
      <c r="I604" s="45"/>
      <c r="J604" s="45"/>
      <c r="K604" s="45"/>
      <c r="L604" s="45"/>
      <c r="M604" s="46"/>
      <c r="N604" s="46"/>
      <c r="O604" s="46"/>
    </row>
    <row r="605" spans="1:15" x14ac:dyDescent="0.3">
      <c r="A605" s="92"/>
      <c r="B605" s="58"/>
      <c r="C605" s="58"/>
      <c r="D605" s="135" t="str">
        <f t="shared" si="18"/>
        <v/>
      </c>
      <c r="E605" s="136" t="str">
        <f t="shared" si="19"/>
        <v/>
      </c>
      <c r="F605" s="45"/>
      <c r="G605" s="45"/>
      <c r="H605" s="45"/>
      <c r="I605" s="45"/>
      <c r="J605" s="45"/>
      <c r="K605" s="45"/>
      <c r="L605" s="45"/>
      <c r="M605" s="46"/>
      <c r="N605" s="46"/>
      <c r="O605" s="46"/>
    </row>
    <row r="606" spans="1:15" x14ac:dyDescent="0.3">
      <c r="A606" s="92"/>
      <c r="B606" s="58"/>
      <c r="C606" s="58"/>
      <c r="D606" s="135" t="str">
        <f t="shared" si="18"/>
        <v/>
      </c>
      <c r="E606" s="136" t="str">
        <f t="shared" si="19"/>
        <v/>
      </c>
      <c r="F606" s="45"/>
      <c r="G606" s="45"/>
      <c r="H606" s="45"/>
      <c r="I606" s="45"/>
      <c r="J606" s="45"/>
      <c r="K606" s="45"/>
      <c r="L606" s="45"/>
      <c r="M606" s="46"/>
      <c r="N606" s="46"/>
      <c r="O606" s="46"/>
    </row>
    <row r="607" spans="1:15" x14ac:dyDescent="0.3">
      <c r="A607" s="92"/>
      <c r="B607" s="58"/>
      <c r="C607" s="58"/>
      <c r="D607" s="135" t="str">
        <f t="shared" si="18"/>
        <v/>
      </c>
      <c r="E607" s="136" t="str">
        <f t="shared" si="19"/>
        <v/>
      </c>
      <c r="F607" s="45"/>
      <c r="G607" s="45"/>
      <c r="H607" s="45"/>
      <c r="I607" s="45"/>
      <c r="J607" s="45"/>
      <c r="K607" s="45"/>
      <c r="L607" s="45"/>
      <c r="M607" s="46"/>
      <c r="N607" s="46"/>
      <c r="O607" s="46"/>
    </row>
    <row r="608" spans="1:15" x14ac:dyDescent="0.3">
      <c r="A608" s="92"/>
      <c r="B608" s="58"/>
      <c r="C608" s="58"/>
      <c r="D608" s="135" t="str">
        <f t="shared" si="18"/>
        <v/>
      </c>
      <c r="E608" s="136" t="str">
        <f t="shared" si="19"/>
        <v/>
      </c>
      <c r="F608" s="45"/>
      <c r="G608" s="45"/>
      <c r="H608" s="45"/>
      <c r="I608" s="45"/>
      <c r="J608" s="45"/>
      <c r="K608" s="45"/>
      <c r="L608" s="45"/>
      <c r="M608" s="46"/>
      <c r="N608" s="46"/>
      <c r="O608" s="46"/>
    </row>
    <row r="609" spans="1:15" x14ac:dyDescent="0.3">
      <c r="A609" s="92"/>
      <c r="B609" s="58"/>
      <c r="C609" s="58"/>
      <c r="D609" s="135" t="str">
        <f t="shared" si="18"/>
        <v/>
      </c>
      <c r="E609" s="136" t="str">
        <f t="shared" si="19"/>
        <v/>
      </c>
      <c r="F609" s="45"/>
      <c r="G609" s="45"/>
      <c r="H609" s="45"/>
      <c r="I609" s="45"/>
      <c r="J609" s="45"/>
      <c r="K609" s="45"/>
      <c r="L609" s="45"/>
      <c r="M609" s="46"/>
      <c r="N609" s="46"/>
      <c r="O609" s="46"/>
    </row>
    <row r="610" spans="1:15" x14ac:dyDescent="0.3">
      <c r="A610" s="92"/>
      <c r="B610" s="58"/>
      <c r="C610" s="58"/>
      <c r="D610" s="135" t="str">
        <f t="shared" si="18"/>
        <v/>
      </c>
      <c r="E610" s="136" t="str">
        <f t="shared" si="19"/>
        <v/>
      </c>
      <c r="F610" s="45"/>
      <c r="G610" s="45"/>
      <c r="H610" s="45"/>
      <c r="I610" s="45"/>
      <c r="J610" s="45"/>
      <c r="K610" s="45"/>
      <c r="L610" s="45"/>
      <c r="M610" s="46"/>
      <c r="N610" s="46"/>
      <c r="O610" s="46"/>
    </row>
    <row r="611" spans="1:15" x14ac:dyDescent="0.3">
      <c r="A611" s="92"/>
      <c r="B611" s="58"/>
      <c r="C611" s="58"/>
      <c r="D611" s="135" t="str">
        <f t="shared" si="18"/>
        <v/>
      </c>
      <c r="E611" s="136" t="str">
        <f t="shared" si="19"/>
        <v/>
      </c>
      <c r="F611" s="45"/>
      <c r="G611" s="45"/>
      <c r="H611" s="45"/>
      <c r="I611" s="45"/>
      <c r="J611" s="45"/>
      <c r="K611" s="45"/>
      <c r="L611" s="45"/>
      <c r="M611" s="46"/>
      <c r="N611" s="46"/>
      <c r="O611" s="46"/>
    </row>
    <row r="612" spans="1:15" x14ac:dyDescent="0.3">
      <c r="A612" s="92"/>
      <c r="B612" s="58"/>
      <c r="C612" s="58"/>
      <c r="D612" s="135" t="str">
        <f t="shared" si="18"/>
        <v/>
      </c>
      <c r="E612" s="136" t="str">
        <f t="shared" si="19"/>
        <v/>
      </c>
      <c r="F612" s="45"/>
      <c r="G612" s="45"/>
      <c r="H612" s="45"/>
      <c r="I612" s="45"/>
      <c r="J612" s="45"/>
      <c r="K612" s="45"/>
      <c r="L612" s="45"/>
      <c r="M612" s="46"/>
      <c r="N612" s="46"/>
      <c r="O612" s="46"/>
    </row>
    <row r="613" spans="1:15" x14ac:dyDescent="0.3">
      <c r="A613" s="92"/>
      <c r="B613" s="58"/>
      <c r="C613" s="58"/>
      <c r="D613" s="135" t="str">
        <f t="shared" si="18"/>
        <v/>
      </c>
      <c r="E613" s="136" t="str">
        <f t="shared" si="19"/>
        <v/>
      </c>
      <c r="F613" s="45"/>
      <c r="G613" s="45"/>
      <c r="H613" s="45"/>
      <c r="I613" s="45"/>
      <c r="J613" s="45"/>
      <c r="K613" s="45"/>
      <c r="L613" s="45"/>
      <c r="M613" s="46"/>
      <c r="N613" s="46"/>
      <c r="O613" s="46"/>
    </row>
    <row r="614" spans="1:15" x14ac:dyDescent="0.3">
      <c r="A614" s="92"/>
      <c r="B614" s="58"/>
      <c r="C614" s="58"/>
      <c r="D614" s="135" t="str">
        <f t="shared" si="18"/>
        <v/>
      </c>
      <c r="E614" s="136" t="str">
        <f t="shared" si="19"/>
        <v/>
      </c>
      <c r="F614" s="45"/>
      <c r="G614" s="45"/>
      <c r="H614" s="45"/>
      <c r="I614" s="45"/>
      <c r="J614" s="45"/>
      <c r="K614" s="45"/>
      <c r="L614" s="45"/>
      <c r="M614" s="46"/>
      <c r="N614" s="46"/>
      <c r="O614" s="46"/>
    </row>
    <row r="615" spans="1:15" x14ac:dyDescent="0.3">
      <c r="A615" s="92"/>
      <c r="B615" s="58"/>
      <c r="C615" s="58"/>
      <c r="D615" s="135" t="str">
        <f t="shared" si="18"/>
        <v/>
      </c>
      <c r="E615" s="136" t="str">
        <f t="shared" si="19"/>
        <v/>
      </c>
      <c r="F615" s="45"/>
      <c r="G615" s="45"/>
      <c r="H615" s="45"/>
      <c r="I615" s="45"/>
      <c r="J615" s="45"/>
      <c r="K615" s="45"/>
      <c r="L615" s="45"/>
      <c r="M615" s="46"/>
      <c r="N615" s="46"/>
      <c r="O615" s="46"/>
    </row>
    <row r="616" spans="1:15" x14ac:dyDescent="0.3">
      <c r="A616" s="92"/>
      <c r="B616" s="58"/>
      <c r="C616" s="58"/>
      <c r="D616" s="135" t="str">
        <f t="shared" si="18"/>
        <v/>
      </c>
      <c r="E616" s="136" t="str">
        <f t="shared" si="19"/>
        <v/>
      </c>
      <c r="F616" s="45"/>
      <c r="G616" s="45"/>
      <c r="H616" s="45"/>
      <c r="I616" s="45"/>
      <c r="J616" s="45"/>
      <c r="K616" s="45"/>
      <c r="L616" s="45"/>
      <c r="M616" s="46"/>
      <c r="N616" s="46"/>
      <c r="O616" s="46"/>
    </row>
    <row r="617" spans="1:15" x14ac:dyDescent="0.3">
      <c r="A617" s="92"/>
      <c r="B617" s="58"/>
      <c r="C617" s="58"/>
      <c r="D617" s="135" t="str">
        <f t="shared" si="18"/>
        <v/>
      </c>
      <c r="E617" s="136" t="str">
        <f t="shared" si="19"/>
        <v/>
      </c>
      <c r="F617" s="45"/>
      <c r="G617" s="45"/>
      <c r="H617" s="45"/>
      <c r="I617" s="45"/>
      <c r="J617" s="45"/>
      <c r="K617" s="45"/>
      <c r="L617" s="45"/>
      <c r="M617" s="46"/>
      <c r="N617" s="46"/>
      <c r="O617" s="46"/>
    </row>
    <row r="618" spans="1:15" x14ac:dyDescent="0.3">
      <c r="A618" s="92"/>
      <c r="B618" s="58"/>
      <c r="C618" s="58"/>
      <c r="D618" s="135" t="str">
        <f t="shared" si="18"/>
        <v/>
      </c>
      <c r="E618" s="136" t="str">
        <f t="shared" si="19"/>
        <v/>
      </c>
      <c r="F618" s="45"/>
      <c r="G618" s="45"/>
      <c r="H618" s="45"/>
      <c r="I618" s="45"/>
      <c r="J618" s="45"/>
      <c r="K618" s="45"/>
      <c r="L618" s="45"/>
      <c r="M618" s="46"/>
      <c r="N618" s="46"/>
      <c r="O618" s="46"/>
    </row>
    <row r="619" spans="1:15" x14ac:dyDescent="0.3">
      <c r="A619" s="92"/>
      <c r="B619" s="58"/>
      <c r="C619" s="58"/>
      <c r="D619" s="135" t="str">
        <f t="shared" si="18"/>
        <v/>
      </c>
      <c r="E619" s="136" t="str">
        <f t="shared" si="19"/>
        <v/>
      </c>
      <c r="F619" s="45"/>
      <c r="G619" s="45"/>
      <c r="H619" s="45"/>
      <c r="I619" s="45"/>
      <c r="J619" s="45"/>
      <c r="K619" s="45"/>
      <c r="L619" s="45"/>
      <c r="M619" s="46"/>
      <c r="N619" s="46"/>
      <c r="O619" s="46"/>
    </row>
    <row r="620" spans="1:15" x14ac:dyDescent="0.3">
      <c r="A620" s="92"/>
      <c r="B620" s="58"/>
      <c r="C620" s="58"/>
      <c r="D620" s="135" t="str">
        <f t="shared" si="18"/>
        <v/>
      </c>
      <c r="E620" s="136" t="str">
        <f t="shared" si="19"/>
        <v/>
      </c>
      <c r="F620" s="45"/>
      <c r="G620" s="45"/>
      <c r="H620" s="45"/>
      <c r="I620" s="45"/>
      <c r="J620" s="45"/>
      <c r="K620" s="45"/>
      <c r="L620" s="45"/>
      <c r="M620" s="46"/>
      <c r="N620" s="46"/>
      <c r="O620" s="46"/>
    </row>
    <row r="621" spans="1:15" x14ac:dyDescent="0.3">
      <c r="A621" s="92"/>
      <c r="B621" s="58"/>
      <c r="C621" s="58"/>
      <c r="D621" s="135" t="str">
        <f t="shared" si="18"/>
        <v/>
      </c>
      <c r="E621" s="136" t="str">
        <f t="shared" si="19"/>
        <v/>
      </c>
      <c r="F621" s="45"/>
      <c r="G621" s="45"/>
      <c r="H621" s="45"/>
      <c r="I621" s="45"/>
      <c r="J621" s="45"/>
      <c r="K621" s="45"/>
      <c r="L621" s="45"/>
      <c r="M621" s="46"/>
      <c r="N621" s="46"/>
      <c r="O621" s="46"/>
    </row>
    <row r="622" spans="1:15" x14ac:dyDescent="0.3">
      <c r="A622" s="92"/>
      <c r="B622" s="58"/>
      <c r="C622" s="58"/>
      <c r="D622" s="135" t="str">
        <f t="shared" si="18"/>
        <v/>
      </c>
      <c r="E622" s="136" t="str">
        <f t="shared" si="19"/>
        <v/>
      </c>
      <c r="F622" s="45"/>
      <c r="G622" s="45"/>
      <c r="H622" s="45"/>
      <c r="I622" s="45"/>
      <c r="J622" s="45"/>
      <c r="K622" s="45"/>
      <c r="L622" s="45"/>
      <c r="M622" s="46"/>
      <c r="N622" s="46"/>
      <c r="O622" s="46"/>
    </row>
    <row r="623" spans="1:15" x14ac:dyDescent="0.3">
      <c r="A623" s="92"/>
      <c r="B623" s="58"/>
      <c r="C623" s="58"/>
      <c r="D623" s="135" t="str">
        <f t="shared" si="18"/>
        <v/>
      </c>
      <c r="E623" s="136" t="str">
        <f t="shared" si="19"/>
        <v/>
      </c>
      <c r="F623" s="45"/>
      <c r="G623" s="45"/>
      <c r="H623" s="45"/>
      <c r="I623" s="45"/>
      <c r="J623" s="45"/>
      <c r="K623" s="45"/>
      <c r="L623" s="45"/>
      <c r="M623" s="46"/>
      <c r="N623" s="46"/>
      <c r="O623" s="46"/>
    </row>
    <row r="624" spans="1:15" x14ac:dyDescent="0.3">
      <c r="A624" s="92"/>
      <c r="B624" s="58"/>
      <c r="C624" s="58"/>
      <c r="D624" s="135" t="str">
        <f t="shared" si="18"/>
        <v/>
      </c>
      <c r="E624" s="136" t="str">
        <f t="shared" si="19"/>
        <v/>
      </c>
      <c r="F624" s="45"/>
      <c r="G624" s="45"/>
      <c r="H624" s="45"/>
      <c r="I624" s="45"/>
      <c r="J624" s="45"/>
      <c r="K624" s="45"/>
      <c r="L624" s="45"/>
      <c r="M624" s="46"/>
      <c r="N624" s="46"/>
      <c r="O624" s="46"/>
    </row>
    <row r="625" spans="1:15" x14ac:dyDescent="0.3">
      <c r="A625" s="92"/>
      <c r="B625" s="58"/>
      <c r="C625" s="58"/>
      <c r="D625" s="135" t="str">
        <f t="shared" si="18"/>
        <v/>
      </c>
      <c r="E625" s="136" t="str">
        <f t="shared" si="19"/>
        <v/>
      </c>
      <c r="F625" s="45"/>
      <c r="G625" s="45"/>
      <c r="H625" s="45"/>
      <c r="I625" s="45"/>
      <c r="J625" s="45"/>
      <c r="K625" s="45"/>
      <c r="L625" s="45"/>
      <c r="M625" s="46"/>
      <c r="N625" s="46"/>
      <c r="O625" s="46"/>
    </row>
    <row r="626" spans="1:15" x14ac:dyDescent="0.3">
      <c r="A626" s="92"/>
      <c r="B626" s="58"/>
      <c r="C626" s="58"/>
      <c r="D626" s="135" t="str">
        <f t="shared" si="18"/>
        <v/>
      </c>
      <c r="E626" s="136" t="str">
        <f t="shared" si="19"/>
        <v/>
      </c>
      <c r="F626" s="45"/>
      <c r="G626" s="45"/>
      <c r="H626" s="45"/>
      <c r="I626" s="45"/>
      <c r="J626" s="45"/>
      <c r="K626" s="45"/>
      <c r="L626" s="45"/>
      <c r="M626" s="46"/>
      <c r="N626" s="46"/>
      <c r="O626" s="46"/>
    </row>
    <row r="627" spans="1:15" x14ac:dyDescent="0.3">
      <c r="A627" s="92"/>
      <c r="B627" s="58"/>
      <c r="C627" s="58"/>
      <c r="D627" s="135" t="str">
        <f t="shared" si="18"/>
        <v/>
      </c>
      <c r="E627" s="136" t="str">
        <f t="shared" si="19"/>
        <v/>
      </c>
      <c r="F627" s="45"/>
      <c r="G627" s="45"/>
      <c r="H627" s="45"/>
      <c r="I627" s="45"/>
      <c r="J627" s="45"/>
      <c r="K627" s="45"/>
      <c r="L627" s="45"/>
      <c r="M627" s="46"/>
      <c r="N627" s="46"/>
      <c r="O627" s="46"/>
    </row>
    <row r="628" spans="1:15" x14ac:dyDescent="0.3">
      <c r="A628" s="92"/>
      <c r="B628" s="58"/>
      <c r="C628" s="58"/>
      <c r="D628" s="135" t="str">
        <f t="shared" si="18"/>
        <v/>
      </c>
      <c r="E628" s="136" t="str">
        <f t="shared" si="19"/>
        <v/>
      </c>
      <c r="F628" s="45"/>
      <c r="G628" s="45"/>
      <c r="H628" s="45"/>
      <c r="I628" s="45"/>
      <c r="J628" s="45"/>
      <c r="K628" s="45"/>
      <c r="L628" s="45"/>
      <c r="M628" s="46"/>
      <c r="N628" s="46"/>
      <c r="O628" s="46"/>
    </row>
    <row r="629" spans="1:15" x14ac:dyDescent="0.3">
      <c r="A629" s="92"/>
      <c r="B629" s="58"/>
      <c r="C629" s="58"/>
      <c r="D629" s="135" t="str">
        <f t="shared" si="18"/>
        <v/>
      </c>
      <c r="E629" s="136" t="str">
        <f t="shared" si="19"/>
        <v/>
      </c>
      <c r="F629" s="45"/>
      <c r="G629" s="45"/>
      <c r="H629" s="45"/>
      <c r="I629" s="45"/>
      <c r="J629" s="45"/>
      <c r="K629" s="45"/>
      <c r="L629" s="45"/>
      <c r="M629" s="46"/>
      <c r="N629" s="46"/>
      <c r="O629" s="46"/>
    </row>
    <row r="630" spans="1:15" x14ac:dyDescent="0.3">
      <c r="A630" s="92"/>
      <c r="B630" s="58"/>
      <c r="C630" s="58"/>
      <c r="D630" s="135" t="str">
        <f t="shared" si="18"/>
        <v/>
      </c>
      <c r="E630" s="136" t="str">
        <f t="shared" si="19"/>
        <v/>
      </c>
      <c r="F630" s="45"/>
      <c r="G630" s="45"/>
      <c r="H630" s="45"/>
      <c r="I630" s="45"/>
      <c r="J630" s="45"/>
      <c r="K630" s="45"/>
      <c r="L630" s="45"/>
      <c r="M630" s="46"/>
      <c r="N630" s="46"/>
      <c r="O630" s="46"/>
    </row>
    <row r="631" spans="1:15" x14ac:dyDescent="0.3">
      <c r="A631" s="92"/>
      <c r="B631" s="58"/>
      <c r="C631" s="58"/>
      <c r="D631" s="135" t="str">
        <f t="shared" si="18"/>
        <v/>
      </c>
      <c r="E631" s="136" t="str">
        <f t="shared" si="19"/>
        <v/>
      </c>
      <c r="F631" s="45"/>
      <c r="G631" s="45"/>
      <c r="H631" s="45"/>
      <c r="I631" s="45"/>
      <c r="J631" s="45"/>
      <c r="K631" s="45"/>
      <c r="L631" s="45"/>
      <c r="M631" s="46"/>
      <c r="N631" s="46"/>
      <c r="O631" s="46"/>
    </row>
    <row r="632" spans="1:15" x14ac:dyDescent="0.3">
      <c r="A632" s="92"/>
      <c r="B632" s="58"/>
      <c r="C632" s="58"/>
      <c r="D632" s="135" t="str">
        <f t="shared" si="18"/>
        <v/>
      </c>
      <c r="E632" s="136" t="str">
        <f t="shared" si="19"/>
        <v/>
      </c>
      <c r="F632" s="45"/>
      <c r="G632" s="45"/>
      <c r="H632" s="45"/>
      <c r="I632" s="45"/>
      <c r="J632" s="45"/>
      <c r="K632" s="45"/>
      <c r="L632" s="45"/>
      <c r="M632" s="46"/>
      <c r="N632" s="46"/>
      <c r="O632" s="46"/>
    </row>
    <row r="633" spans="1:15" x14ac:dyDescent="0.3">
      <c r="A633" s="92"/>
      <c r="B633" s="58"/>
      <c r="C633" s="58"/>
      <c r="D633" s="135" t="str">
        <f t="shared" si="18"/>
        <v/>
      </c>
      <c r="E633" s="136" t="str">
        <f t="shared" si="19"/>
        <v/>
      </c>
      <c r="F633" s="45"/>
      <c r="G633" s="45"/>
      <c r="H633" s="45"/>
      <c r="I633" s="45"/>
      <c r="J633" s="45"/>
      <c r="K633" s="45"/>
      <c r="L633" s="45"/>
      <c r="M633" s="46"/>
      <c r="N633" s="46"/>
      <c r="O633" s="46"/>
    </row>
    <row r="634" spans="1:15" x14ac:dyDescent="0.3">
      <c r="A634" s="92"/>
      <c r="B634" s="58"/>
      <c r="C634" s="58"/>
      <c r="D634" s="135" t="str">
        <f t="shared" si="18"/>
        <v/>
      </c>
      <c r="E634" s="136" t="str">
        <f t="shared" si="19"/>
        <v/>
      </c>
      <c r="F634" s="45"/>
      <c r="G634" s="45"/>
      <c r="H634" s="45"/>
      <c r="I634" s="45"/>
      <c r="J634" s="45"/>
      <c r="K634" s="45"/>
      <c r="L634" s="45"/>
      <c r="M634" s="46"/>
      <c r="N634" s="46"/>
      <c r="O634" s="46"/>
    </row>
    <row r="635" spans="1:15" x14ac:dyDescent="0.3">
      <c r="A635" s="92"/>
      <c r="B635" s="58"/>
      <c r="C635" s="58"/>
      <c r="D635" s="135" t="str">
        <f t="shared" si="18"/>
        <v/>
      </c>
      <c r="E635" s="136" t="str">
        <f t="shared" si="19"/>
        <v/>
      </c>
      <c r="F635" s="45"/>
      <c r="G635" s="45"/>
      <c r="H635" s="45"/>
      <c r="I635" s="45"/>
      <c r="J635" s="45"/>
      <c r="K635" s="45"/>
      <c r="L635" s="45"/>
      <c r="M635" s="46"/>
      <c r="N635" s="46"/>
      <c r="O635" s="46"/>
    </row>
    <row r="636" spans="1:15" x14ac:dyDescent="0.3">
      <c r="A636" s="92"/>
      <c r="B636" s="58"/>
      <c r="C636" s="58"/>
      <c r="D636" s="135" t="str">
        <f t="shared" si="18"/>
        <v/>
      </c>
      <c r="E636" s="136" t="str">
        <f t="shared" si="19"/>
        <v/>
      </c>
      <c r="F636" s="45"/>
      <c r="G636" s="45"/>
      <c r="H636" s="45"/>
      <c r="I636" s="45"/>
      <c r="J636" s="45"/>
      <c r="K636" s="45"/>
      <c r="L636" s="45"/>
      <c r="M636" s="46"/>
      <c r="N636" s="46"/>
      <c r="O636" s="46"/>
    </row>
    <row r="637" spans="1:15" x14ac:dyDescent="0.3">
      <c r="A637" s="92"/>
      <c r="B637" s="58"/>
      <c r="C637" s="58"/>
      <c r="D637" s="135" t="str">
        <f t="shared" si="18"/>
        <v/>
      </c>
      <c r="E637" s="136" t="str">
        <f t="shared" si="19"/>
        <v/>
      </c>
      <c r="F637" s="45"/>
      <c r="G637" s="45"/>
      <c r="H637" s="45"/>
      <c r="I637" s="45"/>
      <c r="J637" s="45"/>
      <c r="K637" s="45"/>
      <c r="L637" s="45"/>
      <c r="M637" s="46"/>
      <c r="N637" s="46"/>
      <c r="O637" s="46"/>
    </row>
    <row r="638" spans="1:15" x14ac:dyDescent="0.3">
      <c r="A638" s="92"/>
      <c r="B638" s="58"/>
      <c r="C638" s="58"/>
      <c r="D638" s="135" t="str">
        <f t="shared" si="18"/>
        <v/>
      </c>
      <c r="E638" s="136" t="str">
        <f t="shared" si="19"/>
        <v/>
      </c>
      <c r="F638" s="45"/>
      <c r="G638" s="45"/>
      <c r="H638" s="45"/>
      <c r="I638" s="45"/>
      <c r="J638" s="45"/>
      <c r="K638" s="45"/>
      <c r="L638" s="45"/>
      <c r="M638" s="46"/>
      <c r="N638" s="46"/>
      <c r="O638" s="46"/>
    </row>
    <row r="639" spans="1:15" x14ac:dyDescent="0.3">
      <c r="A639" s="92"/>
      <c r="B639" s="58"/>
      <c r="C639" s="58"/>
      <c r="D639" s="135" t="str">
        <f t="shared" si="18"/>
        <v/>
      </c>
      <c r="E639" s="136" t="str">
        <f t="shared" si="19"/>
        <v/>
      </c>
      <c r="F639" s="45"/>
      <c r="G639" s="45"/>
      <c r="H639" s="45"/>
      <c r="I639" s="45"/>
      <c r="J639" s="45"/>
      <c r="K639" s="45"/>
      <c r="L639" s="45"/>
      <c r="M639" s="46"/>
      <c r="N639" s="46"/>
      <c r="O639" s="46"/>
    </row>
    <row r="640" spans="1:15" x14ac:dyDescent="0.3">
      <c r="A640" s="92"/>
      <c r="B640" s="58"/>
      <c r="C640" s="58"/>
      <c r="D640" s="135" t="str">
        <f t="shared" si="18"/>
        <v/>
      </c>
      <c r="E640" s="136" t="str">
        <f t="shared" si="19"/>
        <v/>
      </c>
      <c r="F640" s="45"/>
      <c r="G640" s="45"/>
      <c r="H640" s="45"/>
      <c r="I640" s="45"/>
      <c r="J640" s="45"/>
      <c r="K640" s="45"/>
      <c r="L640" s="45"/>
      <c r="M640" s="46"/>
      <c r="N640" s="46"/>
      <c r="O640" s="46"/>
    </row>
    <row r="641" spans="1:15" x14ac:dyDescent="0.3">
      <c r="A641" s="92"/>
      <c r="B641" s="58"/>
      <c r="C641" s="58"/>
      <c r="D641" s="135" t="str">
        <f t="shared" si="18"/>
        <v/>
      </c>
      <c r="E641" s="136" t="str">
        <f t="shared" si="19"/>
        <v/>
      </c>
      <c r="F641" s="45"/>
      <c r="G641" s="45"/>
      <c r="H641" s="45"/>
      <c r="I641" s="45"/>
      <c r="J641" s="45"/>
      <c r="K641" s="45"/>
      <c r="L641" s="45"/>
      <c r="M641" s="46"/>
      <c r="N641" s="46"/>
      <c r="O641" s="46"/>
    </row>
    <row r="642" spans="1:15" x14ac:dyDescent="0.3">
      <c r="A642" s="92"/>
      <c r="B642" s="58"/>
      <c r="C642" s="58"/>
      <c r="D642" s="135" t="str">
        <f t="shared" ref="D642:D705" si="20">IF(C642="","",IF(NOT(ISBLANK(B642)),IF(AND(B642&gt;=43556,C642&gt;=43556),C642-B642,0),""))</f>
        <v/>
      </c>
      <c r="E642" s="136" t="str">
        <f t="shared" si="19"/>
        <v/>
      </c>
      <c r="F642" s="45"/>
      <c r="G642" s="45"/>
      <c r="H642" s="45"/>
      <c r="I642" s="45"/>
      <c r="J642" s="45"/>
      <c r="K642" s="45"/>
      <c r="L642" s="45"/>
      <c r="M642" s="46"/>
      <c r="N642" s="46"/>
      <c r="O642" s="46"/>
    </row>
    <row r="643" spans="1:15" x14ac:dyDescent="0.3">
      <c r="A643" s="92"/>
      <c r="B643" s="58"/>
      <c r="C643" s="58"/>
      <c r="D643" s="135" t="str">
        <f t="shared" si="20"/>
        <v/>
      </c>
      <c r="E643" s="136" t="str">
        <f t="shared" ref="E643:E706" si="21">IF(C643&gt;=43556,C643+366,"")</f>
        <v/>
      </c>
      <c r="F643" s="45"/>
      <c r="G643" s="45"/>
      <c r="H643" s="45"/>
      <c r="I643" s="45"/>
      <c r="J643" s="45"/>
      <c r="K643" s="45"/>
      <c r="L643" s="45"/>
      <c r="M643" s="46"/>
      <c r="N643" s="46"/>
      <c r="O643" s="46"/>
    </row>
    <row r="644" spans="1:15" x14ac:dyDescent="0.3">
      <c r="A644" s="92"/>
      <c r="B644" s="58"/>
      <c r="C644" s="58"/>
      <c r="D644" s="135" t="str">
        <f t="shared" si="20"/>
        <v/>
      </c>
      <c r="E644" s="136" t="str">
        <f t="shared" si="21"/>
        <v/>
      </c>
      <c r="F644" s="45"/>
      <c r="G644" s="45"/>
      <c r="H644" s="45"/>
      <c r="I644" s="45"/>
      <c r="J644" s="45"/>
      <c r="K644" s="45"/>
      <c r="L644" s="45"/>
      <c r="M644" s="46"/>
      <c r="N644" s="46"/>
      <c r="O644" s="46"/>
    </row>
    <row r="645" spans="1:15" x14ac:dyDescent="0.3">
      <c r="A645" s="92"/>
      <c r="B645" s="58"/>
      <c r="C645" s="58"/>
      <c r="D645" s="135" t="str">
        <f t="shared" si="20"/>
        <v/>
      </c>
      <c r="E645" s="136" t="str">
        <f t="shared" si="21"/>
        <v/>
      </c>
      <c r="F645" s="45"/>
      <c r="G645" s="45"/>
      <c r="H645" s="45"/>
      <c r="I645" s="45"/>
      <c r="J645" s="45"/>
      <c r="K645" s="45"/>
      <c r="L645" s="45"/>
      <c r="M645" s="46"/>
      <c r="N645" s="46"/>
      <c r="O645" s="46"/>
    </row>
    <row r="646" spans="1:15" x14ac:dyDescent="0.3">
      <c r="A646" s="92"/>
      <c r="B646" s="58"/>
      <c r="C646" s="58"/>
      <c r="D646" s="135" t="str">
        <f t="shared" si="20"/>
        <v/>
      </c>
      <c r="E646" s="136" t="str">
        <f t="shared" si="21"/>
        <v/>
      </c>
      <c r="F646" s="45"/>
      <c r="G646" s="45"/>
      <c r="H646" s="45"/>
      <c r="I646" s="45"/>
      <c r="J646" s="45"/>
      <c r="K646" s="45"/>
      <c r="L646" s="45"/>
      <c r="M646" s="46"/>
      <c r="N646" s="46"/>
      <c r="O646" s="46"/>
    </row>
    <row r="647" spans="1:15" x14ac:dyDescent="0.3">
      <c r="A647" s="92"/>
      <c r="B647" s="58"/>
      <c r="C647" s="58"/>
      <c r="D647" s="135" t="str">
        <f t="shared" si="20"/>
        <v/>
      </c>
      <c r="E647" s="136" t="str">
        <f t="shared" si="21"/>
        <v/>
      </c>
      <c r="F647" s="45"/>
      <c r="G647" s="45"/>
      <c r="H647" s="45"/>
      <c r="I647" s="45"/>
      <c r="J647" s="45"/>
      <c r="K647" s="45"/>
      <c r="L647" s="45"/>
      <c r="M647" s="46"/>
      <c r="N647" s="46"/>
      <c r="O647" s="46"/>
    </row>
    <row r="648" spans="1:15" x14ac:dyDescent="0.3">
      <c r="A648" s="92"/>
      <c r="B648" s="58"/>
      <c r="C648" s="58"/>
      <c r="D648" s="135" t="str">
        <f t="shared" si="20"/>
        <v/>
      </c>
      <c r="E648" s="136" t="str">
        <f t="shared" si="21"/>
        <v/>
      </c>
      <c r="F648" s="45"/>
      <c r="G648" s="45"/>
      <c r="H648" s="45"/>
      <c r="I648" s="45"/>
      <c r="J648" s="45"/>
      <c r="K648" s="45"/>
      <c r="L648" s="45"/>
      <c r="M648" s="46"/>
      <c r="N648" s="46"/>
      <c r="O648" s="46"/>
    </row>
    <row r="649" spans="1:15" x14ac:dyDescent="0.3">
      <c r="A649" s="92"/>
      <c r="B649" s="58"/>
      <c r="C649" s="58"/>
      <c r="D649" s="135" t="str">
        <f t="shared" si="20"/>
        <v/>
      </c>
      <c r="E649" s="136" t="str">
        <f t="shared" si="21"/>
        <v/>
      </c>
      <c r="F649" s="45"/>
      <c r="G649" s="45"/>
      <c r="H649" s="45"/>
      <c r="I649" s="45"/>
      <c r="J649" s="45"/>
      <c r="K649" s="45"/>
      <c r="L649" s="45"/>
      <c r="M649" s="46"/>
      <c r="N649" s="46"/>
      <c r="O649" s="46"/>
    </row>
    <row r="650" spans="1:15" x14ac:dyDescent="0.3">
      <c r="A650" s="92"/>
      <c r="B650" s="58"/>
      <c r="C650" s="58"/>
      <c r="D650" s="135" t="str">
        <f t="shared" si="20"/>
        <v/>
      </c>
      <c r="E650" s="136" t="str">
        <f t="shared" si="21"/>
        <v/>
      </c>
      <c r="F650" s="45"/>
      <c r="G650" s="45"/>
      <c r="H650" s="45"/>
      <c r="I650" s="45"/>
      <c r="J650" s="45"/>
      <c r="K650" s="45"/>
      <c r="L650" s="45"/>
      <c r="M650" s="46"/>
      <c r="N650" s="46"/>
      <c r="O650" s="46"/>
    </row>
    <row r="651" spans="1:15" x14ac:dyDescent="0.3">
      <c r="A651" s="92"/>
      <c r="B651" s="58"/>
      <c r="C651" s="58"/>
      <c r="D651" s="135" t="str">
        <f t="shared" si="20"/>
        <v/>
      </c>
      <c r="E651" s="136" t="str">
        <f t="shared" si="21"/>
        <v/>
      </c>
      <c r="F651" s="45"/>
      <c r="G651" s="45"/>
      <c r="H651" s="45"/>
      <c r="I651" s="45"/>
      <c r="J651" s="45"/>
      <c r="K651" s="45"/>
      <c r="L651" s="45"/>
      <c r="M651" s="46"/>
      <c r="N651" s="46"/>
      <c r="O651" s="46"/>
    </row>
    <row r="652" spans="1:15" x14ac:dyDescent="0.3">
      <c r="A652" s="92"/>
      <c r="B652" s="58"/>
      <c r="C652" s="58"/>
      <c r="D652" s="135" t="str">
        <f t="shared" si="20"/>
        <v/>
      </c>
      <c r="E652" s="136" t="str">
        <f t="shared" si="21"/>
        <v/>
      </c>
      <c r="F652" s="45"/>
      <c r="G652" s="45"/>
      <c r="H652" s="45"/>
      <c r="I652" s="45"/>
      <c r="J652" s="45"/>
      <c r="K652" s="45"/>
      <c r="L652" s="45"/>
      <c r="M652" s="46"/>
      <c r="N652" s="46"/>
      <c r="O652" s="46"/>
    </row>
    <row r="653" spans="1:15" x14ac:dyDescent="0.3">
      <c r="A653" s="92"/>
      <c r="B653" s="58"/>
      <c r="C653" s="58"/>
      <c r="D653" s="135" t="str">
        <f t="shared" si="20"/>
        <v/>
      </c>
      <c r="E653" s="136" t="str">
        <f t="shared" si="21"/>
        <v/>
      </c>
      <c r="F653" s="45"/>
      <c r="G653" s="45"/>
      <c r="H653" s="45"/>
      <c r="I653" s="45"/>
      <c r="J653" s="45"/>
      <c r="K653" s="45"/>
      <c r="L653" s="45"/>
      <c r="M653" s="46"/>
      <c r="N653" s="46"/>
      <c r="O653" s="46"/>
    </row>
    <row r="654" spans="1:15" x14ac:dyDescent="0.3">
      <c r="A654" s="92"/>
      <c r="B654" s="58"/>
      <c r="C654" s="58"/>
      <c r="D654" s="135" t="str">
        <f t="shared" si="20"/>
        <v/>
      </c>
      <c r="E654" s="136" t="str">
        <f t="shared" si="21"/>
        <v/>
      </c>
      <c r="F654" s="45"/>
      <c r="G654" s="45"/>
      <c r="H654" s="45"/>
      <c r="I654" s="45"/>
      <c r="J654" s="45"/>
      <c r="K654" s="45"/>
      <c r="L654" s="45"/>
      <c r="M654" s="46"/>
      <c r="N654" s="46"/>
      <c r="O654" s="46"/>
    </row>
    <row r="655" spans="1:15" x14ac:dyDescent="0.3">
      <c r="A655" s="92"/>
      <c r="B655" s="58"/>
      <c r="C655" s="58"/>
      <c r="D655" s="135" t="str">
        <f t="shared" si="20"/>
        <v/>
      </c>
      <c r="E655" s="136" t="str">
        <f t="shared" si="21"/>
        <v/>
      </c>
      <c r="F655" s="45"/>
      <c r="G655" s="45"/>
      <c r="H655" s="45"/>
      <c r="I655" s="45"/>
      <c r="J655" s="45"/>
      <c r="K655" s="45"/>
      <c r="L655" s="45"/>
      <c r="M655" s="46"/>
      <c r="N655" s="46"/>
      <c r="O655" s="46"/>
    </row>
    <row r="656" spans="1:15" x14ac:dyDescent="0.3">
      <c r="A656" s="92"/>
      <c r="B656" s="58"/>
      <c r="C656" s="58"/>
      <c r="D656" s="135" t="str">
        <f t="shared" si="20"/>
        <v/>
      </c>
      <c r="E656" s="136" t="str">
        <f t="shared" si="21"/>
        <v/>
      </c>
      <c r="F656" s="45"/>
      <c r="G656" s="45"/>
      <c r="H656" s="45"/>
      <c r="I656" s="45"/>
      <c r="J656" s="45"/>
      <c r="K656" s="45"/>
      <c r="L656" s="45"/>
      <c r="M656" s="46"/>
      <c r="N656" s="46"/>
      <c r="O656" s="46"/>
    </row>
    <row r="657" spans="1:15" x14ac:dyDescent="0.3">
      <c r="A657" s="92"/>
      <c r="B657" s="58"/>
      <c r="C657" s="58"/>
      <c r="D657" s="135" t="str">
        <f t="shared" si="20"/>
        <v/>
      </c>
      <c r="E657" s="136" t="str">
        <f t="shared" si="21"/>
        <v/>
      </c>
      <c r="F657" s="45"/>
      <c r="G657" s="45"/>
      <c r="H657" s="45"/>
      <c r="I657" s="45"/>
      <c r="J657" s="45"/>
      <c r="K657" s="45"/>
      <c r="L657" s="45"/>
      <c r="M657" s="46"/>
      <c r="N657" s="46"/>
      <c r="O657" s="46"/>
    </row>
    <row r="658" spans="1:15" x14ac:dyDescent="0.3">
      <c r="A658" s="92"/>
      <c r="B658" s="58"/>
      <c r="C658" s="58"/>
      <c r="D658" s="135" t="str">
        <f t="shared" si="20"/>
        <v/>
      </c>
      <c r="E658" s="136" t="str">
        <f t="shared" si="21"/>
        <v/>
      </c>
      <c r="F658" s="45"/>
      <c r="G658" s="45"/>
      <c r="H658" s="45"/>
      <c r="I658" s="45"/>
      <c r="J658" s="45"/>
      <c r="K658" s="45"/>
      <c r="L658" s="45"/>
      <c r="M658" s="46"/>
      <c r="N658" s="46"/>
      <c r="O658" s="46"/>
    </row>
    <row r="659" spans="1:15" x14ac:dyDescent="0.3">
      <c r="A659" s="92"/>
      <c r="B659" s="58"/>
      <c r="C659" s="58"/>
      <c r="D659" s="135" t="str">
        <f t="shared" si="20"/>
        <v/>
      </c>
      <c r="E659" s="136" t="str">
        <f t="shared" si="21"/>
        <v/>
      </c>
      <c r="F659" s="45"/>
      <c r="G659" s="45"/>
      <c r="H659" s="45"/>
      <c r="I659" s="45"/>
      <c r="J659" s="45"/>
      <c r="K659" s="45"/>
      <c r="L659" s="45"/>
      <c r="M659" s="46"/>
      <c r="N659" s="46"/>
      <c r="O659" s="46"/>
    </row>
    <row r="660" spans="1:15" x14ac:dyDescent="0.3">
      <c r="A660" s="92"/>
      <c r="B660" s="58"/>
      <c r="C660" s="58"/>
      <c r="D660" s="135" t="str">
        <f t="shared" si="20"/>
        <v/>
      </c>
      <c r="E660" s="136" t="str">
        <f t="shared" si="21"/>
        <v/>
      </c>
      <c r="F660" s="45"/>
      <c r="G660" s="45"/>
      <c r="H660" s="45"/>
      <c r="I660" s="45"/>
      <c r="J660" s="45"/>
      <c r="K660" s="45"/>
      <c r="L660" s="45"/>
      <c r="M660" s="46"/>
      <c r="N660" s="46"/>
      <c r="O660" s="46"/>
    </row>
    <row r="661" spans="1:15" x14ac:dyDescent="0.3">
      <c r="A661" s="92"/>
      <c r="B661" s="58"/>
      <c r="C661" s="58"/>
      <c r="D661" s="135" t="str">
        <f t="shared" si="20"/>
        <v/>
      </c>
      <c r="E661" s="136" t="str">
        <f t="shared" si="21"/>
        <v/>
      </c>
      <c r="F661" s="45"/>
      <c r="G661" s="45"/>
      <c r="H661" s="45"/>
      <c r="I661" s="45"/>
      <c r="J661" s="45"/>
      <c r="K661" s="45"/>
      <c r="L661" s="45"/>
      <c r="M661" s="46"/>
      <c r="N661" s="46"/>
      <c r="O661" s="46"/>
    </row>
    <row r="662" spans="1:15" x14ac:dyDescent="0.3">
      <c r="A662" s="92"/>
      <c r="B662" s="58"/>
      <c r="C662" s="58"/>
      <c r="D662" s="135" t="str">
        <f t="shared" si="20"/>
        <v/>
      </c>
      <c r="E662" s="136" t="str">
        <f t="shared" si="21"/>
        <v/>
      </c>
      <c r="F662" s="45"/>
      <c r="G662" s="45"/>
      <c r="H662" s="45"/>
      <c r="I662" s="45"/>
      <c r="J662" s="45"/>
      <c r="K662" s="45"/>
      <c r="L662" s="45"/>
      <c r="M662" s="46"/>
      <c r="N662" s="46"/>
      <c r="O662" s="46"/>
    </row>
    <row r="663" spans="1:15" x14ac:dyDescent="0.3">
      <c r="A663" s="92"/>
      <c r="B663" s="58"/>
      <c r="C663" s="58"/>
      <c r="D663" s="135" t="str">
        <f t="shared" si="20"/>
        <v/>
      </c>
      <c r="E663" s="136" t="str">
        <f t="shared" si="21"/>
        <v/>
      </c>
      <c r="F663" s="45"/>
      <c r="G663" s="45"/>
      <c r="H663" s="45"/>
      <c r="I663" s="45"/>
      <c r="J663" s="45"/>
      <c r="K663" s="45"/>
      <c r="L663" s="45"/>
      <c r="M663" s="46"/>
      <c r="N663" s="46"/>
      <c r="O663" s="46"/>
    </row>
    <row r="664" spans="1:15" x14ac:dyDescent="0.3">
      <c r="A664" s="92"/>
      <c r="B664" s="58"/>
      <c r="C664" s="58"/>
      <c r="D664" s="135" t="str">
        <f t="shared" si="20"/>
        <v/>
      </c>
      <c r="E664" s="136" t="str">
        <f t="shared" si="21"/>
        <v/>
      </c>
      <c r="F664" s="45"/>
      <c r="G664" s="45"/>
      <c r="H664" s="45"/>
      <c r="I664" s="45"/>
      <c r="J664" s="45"/>
      <c r="K664" s="45"/>
      <c r="L664" s="45"/>
      <c r="M664" s="46"/>
      <c r="N664" s="46"/>
      <c r="O664" s="46"/>
    </row>
    <row r="665" spans="1:15" x14ac:dyDescent="0.3">
      <c r="A665" s="92"/>
      <c r="B665" s="58"/>
      <c r="C665" s="58"/>
      <c r="D665" s="135" t="str">
        <f t="shared" si="20"/>
        <v/>
      </c>
      <c r="E665" s="136" t="str">
        <f t="shared" si="21"/>
        <v/>
      </c>
      <c r="F665" s="45"/>
      <c r="G665" s="45"/>
      <c r="H665" s="45"/>
      <c r="I665" s="45"/>
      <c r="J665" s="45"/>
      <c r="K665" s="45"/>
      <c r="L665" s="45"/>
      <c r="M665" s="46"/>
      <c r="N665" s="46"/>
      <c r="O665" s="46"/>
    </row>
    <row r="666" spans="1:15" x14ac:dyDescent="0.3">
      <c r="A666" s="92"/>
      <c r="B666" s="58"/>
      <c r="C666" s="58"/>
      <c r="D666" s="135" t="str">
        <f t="shared" si="20"/>
        <v/>
      </c>
      <c r="E666" s="136" t="str">
        <f t="shared" si="21"/>
        <v/>
      </c>
      <c r="F666" s="45"/>
      <c r="G666" s="45"/>
      <c r="H666" s="45"/>
      <c r="I666" s="45"/>
      <c r="J666" s="45"/>
      <c r="K666" s="45"/>
      <c r="L666" s="45"/>
      <c r="M666" s="46"/>
      <c r="N666" s="46"/>
      <c r="O666" s="46"/>
    </row>
    <row r="667" spans="1:15" x14ac:dyDescent="0.3">
      <c r="A667" s="92"/>
      <c r="B667" s="58"/>
      <c r="C667" s="58"/>
      <c r="D667" s="135" t="str">
        <f t="shared" si="20"/>
        <v/>
      </c>
      <c r="E667" s="136" t="str">
        <f t="shared" si="21"/>
        <v/>
      </c>
      <c r="F667" s="45"/>
      <c r="G667" s="45"/>
      <c r="H667" s="45"/>
      <c r="I667" s="45"/>
      <c r="J667" s="45"/>
      <c r="K667" s="45"/>
      <c r="L667" s="45"/>
      <c r="M667" s="46"/>
      <c r="N667" s="46"/>
      <c r="O667" s="46"/>
    </row>
    <row r="668" spans="1:15" x14ac:dyDescent="0.3">
      <c r="A668" s="92"/>
      <c r="B668" s="58"/>
      <c r="C668" s="58"/>
      <c r="D668" s="135" t="str">
        <f t="shared" si="20"/>
        <v/>
      </c>
      <c r="E668" s="136" t="str">
        <f t="shared" si="21"/>
        <v/>
      </c>
      <c r="F668" s="45"/>
      <c r="G668" s="45"/>
      <c r="H668" s="45"/>
      <c r="I668" s="45"/>
      <c r="J668" s="45"/>
      <c r="K668" s="45"/>
      <c r="L668" s="45"/>
      <c r="M668" s="46"/>
      <c r="N668" s="46"/>
      <c r="O668" s="46"/>
    </row>
    <row r="669" spans="1:15" x14ac:dyDescent="0.3">
      <c r="A669" s="92"/>
      <c r="B669" s="58"/>
      <c r="C669" s="58"/>
      <c r="D669" s="135" t="str">
        <f t="shared" si="20"/>
        <v/>
      </c>
      <c r="E669" s="136" t="str">
        <f t="shared" si="21"/>
        <v/>
      </c>
      <c r="F669" s="45"/>
      <c r="G669" s="45"/>
      <c r="H669" s="45"/>
      <c r="I669" s="45"/>
      <c r="J669" s="45"/>
      <c r="K669" s="45"/>
      <c r="L669" s="45"/>
      <c r="M669" s="46"/>
      <c r="N669" s="46"/>
      <c r="O669" s="46"/>
    </row>
    <row r="670" spans="1:15" x14ac:dyDescent="0.3">
      <c r="A670" s="92"/>
      <c r="B670" s="58"/>
      <c r="C670" s="58"/>
      <c r="D670" s="135" t="str">
        <f t="shared" si="20"/>
        <v/>
      </c>
      <c r="E670" s="136" t="str">
        <f t="shared" si="21"/>
        <v/>
      </c>
      <c r="F670" s="45"/>
      <c r="G670" s="45"/>
      <c r="H670" s="45"/>
      <c r="I670" s="45"/>
      <c r="J670" s="45"/>
      <c r="K670" s="45"/>
      <c r="L670" s="45"/>
      <c r="M670" s="46"/>
      <c r="N670" s="46"/>
      <c r="O670" s="46"/>
    </row>
    <row r="671" spans="1:15" x14ac:dyDescent="0.3">
      <c r="A671" s="92"/>
      <c r="B671" s="58"/>
      <c r="C671" s="58"/>
      <c r="D671" s="135" t="str">
        <f t="shared" si="20"/>
        <v/>
      </c>
      <c r="E671" s="136" t="str">
        <f t="shared" si="21"/>
        <v/>
      </c>
      <c r="F671" s="45"/>
      <c r="G671" s="45"/>
      <c r="H671" s="45"/>
      <c r="I671" s="45"/>
      <c r="J671" s="45"/>
      <c r="K671" s="45"/>
      <c r="L671" s="45"/>
      <c r="M671" s="46"/>
      <c r="N671" s="46"/>
      <c r="O671" s="46"/>
    </row>
    <row r="672" spans="1:15" x14ac:dyDescent="0.3">
      <c r="A672" s="92"/>
      <c r="B672" s="58"/>
      <c r="C672" s="58"/>
      <c r="D672" s="135" t="str">
        <f t="shared" si="20"/>
        <v/>
      </c>
      <c r="E672" s="136" t="str">
        <f t="shared" si="21"/>
        <v/>
      </c>
      <c r="F672" s="45"/>
      <c r="G672" s="45"/>
      <c r="H672" s="45"/>
      <c r="I672" s="45"/>
      <c r="J672" s="45"/>
      <c r="K672" s="45"/>
      <c r="L672" s="45"/>
      <c r="M672" s="46"/>
      <c r="N672" s="46"/>
      <c r="O672" s="46"/>
    </row>
    <row r="673" spans="1:15" x14ac:dyDescent="0.3">
      <c r="A673" s="92"/>
      <c r="B673" s="58"/>
      <c r="C673" s="58"/>
      <c r="D673" s="135" t="str">
        <f t="shared" si="20"/>
        <v/>
      </c>
      <c r="E673" s="136" t="str">
        <f t="shared" si="21"/>
        <v/>
      </c>
      <c r="F673" s="45"/>
      <c r="G673" s="45"/>
      <c r="H673" s="45"/>
      <c r="I673" s="45"/>
      <c r="J673" s="45"/>
      <c r="K673" s="45"/>
      <c r="L673" s="45"/>
      <c r="M673" s="46"/>
      <c r="N673" s="46"/>
      <c r="O673" s="46"/>
    </row>
    <row r="674" spans="1:15" x14ac:dyDescent="0.3">
      <c r="A674" s="92"/>
      <c r="B674" s="58"/>
      <c r="C674" s="58"/>
      <c r="D674" s="135" t="str">
        <f t="shared" si="20"/>
        <v/>
      </c>
      <c r="E674" s="136" t="str">
        <f t="shared" si="21"/>
        <v/>
      </c>
      <c r="F674" s="45"/>
      <c r="G674" s="45"/>
      <c r="H674" s="45"/>
      <c r="I674" s="45"/>
      <c r="J674" s="45"/>
      <c r="K674" s="45"/>
      <c r="L674" s="45"/>
      <c r="M674" s="46"/>
      <c r="N674" s="46"/>
      <c r="O674" s="46"/>
    </row>
    <row r="675" spans="1:15" x14ac:dyDescent="0.3">
      <c r="A675" s="92"/>
      <c r="B675" s="58"/>
      <c r="C675" s="58"/>
      <c r="D675" s="135" t="str">
        <f t="shared" si="20"/>
        <v/>
      </c>
      <c r="E675" s="136" t="str">
        <f t="shared" si="21"/>
        <v/>
      </c>
      <c r="F675" s="45"/>
      <c r="G675" s="45"/>
      <c r="H675" s="45"/>
      <c r="I675" s="45"/>
      <c r="J675" s="45"/>
      <c r="K675" s="45"/>
      <c r="L675" s="45"/>
      <c r="M675" s="46"/>
      <c r="N675" s="46"/>
      <c r="O675" s="46"/>
    </row>
    <row r="676" spans="1:15" x14ac:dyDescent="0.3">
      <c r="A676" s="92"/>
      <c r="B676" s="58"/>
      <c r="C676" s="58"/>
      <c r="D676" s="135" t="str">
        <f t="shared" si="20"/>
        <v/>
      </c>
      <c r="E676" s="136" t="str">
        <f t="shared" si="21"/>
        <v/>
      </c>
      <c r="F676" s="45"/>
      <c r="G676" s="45"/>
      <c r="H676" s="45"/>
      <c r="I676" s="45"/>
      <c r="J676" s="45"/>
      <c r="K676" s="45"/>
      <c r="L676" s="45"/>
      <c r="M676" s="46"/>
      <c r="N676" s="46"/>
      <c r="O676" s="46"/>
    </row>
    <row r="677" spans="1:15" x14ac:dyDescent="0.3">
      <c r="A677" s="92"/>
      <c r="B677" s="58"/>
      <c r="C677" s="58"/>
      <c r="D677" s="135" t="str">
        <f t="shared" si="20"/>
        <v/>
      </c>
      <c r="E677" s="136" t="str">
        <f t="shared" si="21"/>
        <v/>
      </c>
      <c r="F677" s="45"/>
      <c r="G677" s="45"/>
      <c r="H677" s="45"/>
      <c r="I677" s="45"/>
      <c r="J677" s="45"/>
      <c r="K677" s="45"/>
      <c r="L677" s="45"/>
      <c r="M677" s="46"/>
      <c r="N677" s="46"/>
      <c r="O677" s="46"/>
    </row>
    <row r="678" spans="1:15" x14ac:dyDescent="0.3">
      <c r="A678" s="92"/>
      <c r="B678" s="58"/>
      <c r="C678" s="58"/>
      <c r="D678" s="135" t="str">
        <f t="shared" si="20"/>
        <v/>
      </c>
      <c r="E678" s="136" t="str">
        <f t="shared" si="21"/>
        <v/>
      </c>
      <c r="F678" s="45"/>
      <c r="G678" s="45"/>
      <c r="H678" s="45"/>
      <c r="I678" s="45"/>
      <c r="J678" s="45"/>
      <c r="K678" s="45"/>
      <c r="L678" s="45"/>
      <c r="M678" s="46"/>
      <c r="N678" s="46"/>
      <c r="O678" s="46"/>
    </row>
    <row r="679" spans="1:15" x14ac:dyDescent="0.3">
      <c r="A679" s="92"/>
      <c r="B679" s="58"/>
      <c r="C679" s="58"/>
      <c r="D679" s="135" t="str">
        <f t="shared" si="20"/>
        <v/>
      </c>
      <c r="E679" s="136" t="str">
        <f t="shared" si="21"/>
        <v/>
      </c>
      <c r="F679" s="45"/>
      <c r="G679" s="45"/>
      <c r="H679" s="45"/>
      <c r="I679" s="45"/>
      <c r="J679" s="45"/>
      <c r="K679" s="45"/>
      <c r="L679" s="45"/>
      <c r="M679" s="46"/>
      <c r="N679" s="46"/>
      <c r="O679" s="46"/>
    </row>
    <row r="680" spans="1:15" x14ac:dyDescent="0.3">
      <c r="A680" s="92"/>
      <c r="B680" s="58"/>
      <c r="C680" s="58"/>
      <c r="D680" s="135" t="str">
        <f t="shared" si="20"/>
        <v/>
      </c>
      <c r="E680" s="136" t="str">
        <f t="shared" si="21"/>
        <v/>
      </c>
      <c r="F680" s="45"/>
      <c r="G680" s="45"/>
      <c r="H680" s="45"/>
      <c r="I680" s="45"/>
      <c r="J680" s="45"/>
      <c r="K680" s="45"/>
      <c r="L680" s="45"/>
      <c r="M680" s="46"/>
      <c r="N680" s="46"/>
      <c r="O680" s="46"/>
    </row>
    <row r="681" spans="1:15" x14ac:dyDescent="0.3">
      <c r="A681" s="92"/>
      <c r="B681" s="58"/>
      <c r="C681" s="58"/>
      <c r="D681" s="135" t="str">
        <f t="shared" si="20"/>
        <v/>
      </c>
      <c r="E681" s="136" t="str">
        <f t="shared" si="21"/>
        <v/>
      </c>
      <c r="F681" s="45"/>
      <c r="G681" s="45"/>
      <c r="H681" s="45"/>
      <c r="I681" s="45"/>
      <c r="J681" s="45"/>
      <c r="K681" s="45"/>
      <c r="L681" s="45"/>
      <c r="M681" s="46"/>
      <c r="N681" s="46"/>
      <c r="O681" s="46"/>
    </row>
    <row r="682" spans="1:15" x14ac:dyDescent="0.3">
      <c r="A682" s="92"/>
      <c r="B682" s="58"/>
      <c r="C682" s="58"/>
      <c r="D682" s="135" t="str">
        <f t="shared" si="20"/>
        <v/>
      </c>
      <c r="E682" s="136" t="str">
        <f t="shared" si="21"/>
        <v/>
      </c>
      <c r="F682" s="45"/>
      <c r="G682" s="45"/>
      <c r="H682" s="45"/>
      <c r="I682" s="45"/>
      <c r="J682" s="45"/>
      <c r="K682" s="45"/>
      <c r="L682" s="45"/>
      <c r="M682" s="46"/>
      <c r="N682" s="46"/>
      <c r="O682" s="46"/>
    </row>
    <row r="683" spans="1:15" x14ac:dyDescent="0.3">
      <c r="A683" s="92"/>
      <c r="B683" s="58"/>
      <c r="C683" s="58"/>
      <c r="D683" s="135" t="str">
        <f t="shared" si="20"/>
        <v/>
      </c>
      <c r="E683" s="136" t="str">
        <f t="shared" si="21"/>
        <v/>
      </c>
      <c r="F683" s="45"/>
      <c r="G683" s="45"/>
      <c r="H683" s="45"/>
      <c r="I683" s="45"/>
      <c r="J683" s="45"/>
      <c r="K683" s="45"/>
      <c r="L683" s="45"/>
      <c r="M683" s="46"/>
      <c r="N683" s="46"/>
      <c r="O683" s="46"/>
    </row>
    <row r="684" spans="1:15" x14ac:dyDescent="0.3">
      <c r="A684" s="92"/>
      <c r="B684" s="58"/>
      <c r="C684" s="58"/>
      <c r="D684" s="135" t="str">
        <f t="shared" si="20"/>
        <v/>
      </c>
      <c r="E684" s="136" t="str">
        <f t="shared" si="21"/>
        <v/>
      </c>
      <c r="F684" s="45"/>
      <c r="G684" s="45"/>
      <c r="H684" s="45"/>
      <c r="I684" s="45"/>
      <c r="J684" s="45"/>
      <c r="K684" s="45"/>
      <c r="L684" s="45"/>
      <c r="M684" s="46"/>
      <c r="N684" s="46"/>
      <c r="O684" s="46"/>
    </row>
    <row r="685" spans="1:15" x14ac:dyDescent="0.3">
      <c r="A685" s="92"/>
      <c r="B685" s="58"/>
      <c r="C685" s="58"/>
      <c r="D685" s="135" t="str">
        <f t="shared" si="20"/>
        <v/>
      </c>
      <c r="E685" s="136" t="str">
        <f t="shared" si="21"/>
        <v/>
      </c>
      <c r="F685" s="45"/>
      <c r="G685" s="45"/>
      <c r="H685" s="45"/>
      <c r="I685" s="45"/>
      <c r="J685" s="45"/>
      <c r="K685" s="45"/>
      <c r="L685" s="45"/>
      <c r="M685" s="46"/>
      <c r="N685" s="46"/>
      <c r="O685" s="46"/>
    </row>
    <row r="686" spans="1:15" x14ac:dyDescent="0.3">
      <c r="A686" s="92"/>
      <c r="B686" s="58"/>
      <c r="C686" s="58"/>
      <c r="D686" s="135" t="str">
        <f t="shared" si="20"/>
        <v/>
      </c>
      <c r="E686" s="136" t="str">
        <f t="shared" si="21"/>
        <v/>
      </c>
      <c r="F686" s="45"/>
      <c r="G686" s="45"/>
      <c r="H686" s="45"/>
      <c r="I686" s="45"/>
      <c r="J686" s="45"/>
      <c r="K686" s="45"/>
      <c r="L686" s="45"/>
      <c r="M686" s="46"/>
      <c r="N686" s="46"/>
      <c r="O686" s="46"/>
    </row>
    <row r="687" spans="1:15" x14ac:dyDescent="0.3">
      <c r="A687" s="92"/>
      <c r="B687" s="58"/>
      <c r="C687" s="58"/>
      <c r="D687" s="135" t="str">
        <f t="shared" si="20"/>
        <v/>
      </c>
      <c r="E687" s="136" t="str">
        <f t="shared" si="21"/>
        <v/>
      </c>
      <c r="F687" s="45"/>
      <c r="G687" s="45"/>
      <c r="H687" s="45"/>
      <c r="I687" s="45"/>
      <c r="J687" s="45"/>
      <c r="K687" s="45"/>
      <c r="L687" s="45"/>
      <c r="M687" s="46"/>
      <c r="N687" s="46"/>
      <c r="O687" s="46"/>
    </row>
    <row r="688" spans="1:15" x14ac:dyDescent="0.3">
      <c r="A688" s="92"/>
      <c r="B688" s="58"/>
      <c r="C688" s="58"/>
      <c r="D688" s="135" t="str">
        <f t="shared" si="20"/>
        <v/>
      </c>
      <c r="E688" s="136" t="str">
        <f t="shared" si="21"/>
        <v/>
      </c>
      <c r="F688" s="45"/>
      <c r="G688" s="45"/>
      <c r="H688" s="45"/>
      <c r="I688" s="45"/>
      <c r="J688" s="45"/>
      <c r="K688" s="45"/>
      <c r="L688" s="45"/>
      <c r="M688" s="46"/>
      <c r="N688" s="46"/>
      <c r="O688" s="46"/>
    </row>
    <row r="689" spans="1:15" x14ac:dyDescent="0.3">
      <c r="A689" s="92"/>
      <c r="B689" s="58"/>
      <c r="C689" s="58"/>
      <c r="D689" s="135" t="str">
        <f t="shared" si="20"/>
        <v/>
      </c>
      <c r="E689" s="136" t="str">
        <f t="shared" si="21"/>
        <v/>
      </c>
      <c r="F689" s="45"/>
      <c r="G689" s="45"/>
      <c r="H689" s="45"/>
      <c r="I689" s="45"/>
      <c r="J689" s="45"/>
      <c r="K689" s="45"/>
      <c r="L689" s="45"/>
      <c r="M689" s="46"/>
      <c r="N689" s="46"/>
      <c r="O689" s="46"/>
    </row>
    <row r="690" spans="1:15" x14ac:dyDescent="0.3">
      <c r="A690" s="92"/>
      <c r="B690" s="58"/>
      <c r="C690" s="58"/>
      <c r="D690" s="135" t="str">
        <f t="shared" si="20"/>
        <v/>
      </c>
      <c r="E690" s="136" t="str">
        <f t="shared" si="21"/>
        <v/>
      </c>
      <c r="F690" s="45"/>
      <c r="G690" s="45"/>
      <c r="H690" s="45"/>
      <c r="I690" s="45"/>
      <c r="J690" s="45"/>
      <c r="K690" s="45"/>
      <c r="L690" s="45"/>
      <c r="M690" s="46"/>
      <c r="N690" s="46"/>
      <c r="O690" s="46"/>
    </row>
    <row r="691" spans="1:15" x14ac:dyDescent="0.3">
      <c r="A691" s="92"/>
      <c r="B691" s="58"/>
      <c r="C691" s="58"/>
      <c r="D691" s="135" t="str">
        <f t="shared" si="20"/>
        <v/>
      </c>
      <c r="E691" s="136" t="str">
        <f t="shared" si="21"/>
        <v/>
      </c>
      <c r="F691" s="45"/>
      <c r="G691" s="45"/>
      <c r="H691" s="45"/>
      <c r="I691" s="45"/>
      <c r="J691" s="45"/>
      <c r="K691" s="45"/>
      <c r="L691" s="45"/>
      <c r="M691" s="46"/>
      <c r="N691" s="46"/>
      <c r="O691" s="46"/>
    </row>
    <row r="692" spans="1:15" x14ac:dyDescent="0.3">
      <c r="A692" s="92"/>
      <c r="B692" s="58"/>
      <c r="C692" s="58"/>
      <c r="D692" s="135" t="str">
        <f t="shared" si="20"/>
        <v/>
      </c>
      <c r="E692" s="136" t="str">
        <f t="shared" si="21"/>
        <v/>
      </c>
      <c r="F692" s="45"/>
      <c r="G692" s="45"/>
      <c r="H692" s="45"/>
      <c r="I692" s="45"/>
      <c r="J692" s="45"/>
      <c r="K692" s="45"/>
      <c r="L692" s="45"/>
      <c r="M692" s="46"/>
      <c r="N692" s="46"/>
      <c r="O692" s="46"/>
    </row>
    <row r="693" spans="1:15" x14ac:dyDescent="0.3">
      <c r="A693" s="92"/>
      <c r="B693" s="58"/>
      <c r="C693" s="58"/>
      <c r="D693" s="135" t="str">
        <f t="shared" si="20"/>
        <v/>
      </c>
      <c r="E693" s="136" t="str">
        <f t="shared" si="21"/>
        <v/>
      </c>
      <c r="F693" s="45"/>
      <c r="G693" s="45"/>
      <c r="H693" s="45"/>
      <c r="I693" s="45"/>
      <c r="J693" s="45"/>
      <c r="K693" s="45"/>
      <c r="L693" s="45"/>
      <c r="M693" s="46"/>
      <c r="N693" s="46"/>
      <c r="O693" s="46"/>
    </row>
    <row r="694" spans="1:15" x14ac:dyDescent="0.3">
      <c r="A694" s="92"/>
      <c r="B694" s="58"/>
      <c r="C694" s="58"/>
      <c r="D694" s="135" t="str">
        <f t="shared" si="20"/>
        <v/>
      </c>
      <c r="E694" s="136" t="str">
        <f t="shared" si="21"/>
        <v/>
      </c>
      <c r="F694" s="45"/>
      <c r="G694" s="45"/>
      <c r="H694" s="45"/>
      <c r="I694" s="45"/>
      <c r="J694" s="45"/>
      <c r="K694" s="45"/>
      <c r="L694" s="45"/>
      <c r="M694" s="46"/>
      <c r="N694" s="46"/>
      <c r="O694" s="46"/>
    </row>
    <row r="695" spans="1:15" x14ac:dyDescent="0.3">
      <c r="A695" s="92"/>
      <c r="B695" s="58"/>
      <c r="C695" s="58"/>
      <c r="D695" s="135" t="str">
        <f t="shared" si="20"/>
        <v/>
      </c>
      <c r="E695" s="136" t="str">
        <f t="shared" si="21"/>
        <v/>
      </c>
      <c r="F695" s="45"/>
      <c r="G695" s="45"/>
      <c r="H695" s="45"/>
      <c r="I695" s="45"/>
      <c r="J695" s="45"/>
      <c r="K695" s="45"/>
      <c r="L695" s="45"/>
      <c r="M695" s="46"/>
      <c r="N695" s="46"/>
      <c r="O695" s="46"/>
    </row>
    <row r="696" spans="1:15" x14ac:dyDescent="0.3">
      <c r="A696" s="92"/>
      <c r="B696" s="58"/>
      <c r="C696" s="58"/>
      <c r="D696" s="135" t="str">
        <f t="shared" si="20"/>
        <v/>
      </c>
      <c r="E696" s="136" t="str">
        <f t="shared" si="21"/>
        <v/>
      </c>
      <c r="F696" s="45"/>
      <c r="G696" s="45"/>
      <c r="H696" s="45"/>
      <c r="I696" s="45"/>
      <c r="J696" s="45"/>
      <c r="K696" s="45"/>
      <c r="L696" s="45"/>
      <c r="M696" s="46"/>
      <c r="N696" s="46"/>
      <c r="O696" s="46"/>
    </row>
    <row r="697" spans="1:15" x14ac:dyDescent="0.3">
      <c r="A697" s="92"/>
      <c r="B697" s="58"/>
      <c r="C697" s="58"/>
      <c r="D697" s="135" t="str">
        <f t="shared" si="20"/>
        <v/>
      </c>
      <c r="E697" s="136" t="str">
        <f t="shared" si="21"/>
        <v/>
      </c>
      <c r="F697" s="45"/>
      <c r="G697" s="45"/>
      <c r="H697" s="45"/>
      <c r="I697" s="45"/>
      <c r="J697" s="45"/>
      <c r="K697" s="45"/>
      <c r="L697" s="45"/>
      <c r="M697" s="46"/>
      <c r="N697" s="46"/>
      <c r="O697" s="46"/>
    </row>
    <row r="698" spans="1:15" x14ac:dyDescent="0.3">
      <c r="A698" s="92"/>
      <c r="B698" s="58"/>
      <c r="C698" s="58"/>
      <c r="D698" s="135" t="str">
        <f t="shared" si="20"/>
        <v/>
      </c>
      <c r="E698" s="136" t="str">
        <f t="shared" si="21"/>
        <v/>
      </c>
      <c r="F698" s="45"/>
      <c r="G698" s="45"/>
      <c r="H698" s="45"/>
      <c r="I698" s="45"/>
      <c r="J698" s="45"/>
      <c r="K698" s="45"/>
      <c r="L698" s="45"/>
      <c r="M698" s="46"/>
      <c r="N698" s="46"/>
      <c r="O698" s="46"/>
    </row>
    <row r="699" spans="1:15" x14ac:dyDescent="0.3">
      <c r="A699" s="92"/>
      <c r="B699" s="58"/>
      <c r="C699" s="58"/>
      <c r="D699" s="135" t="str">
        <f t="shared" si="20"/>
        <v/>
      </c>
      <c r="E699" s="136" t="str">
        <f t="shared" si="21"/>
        <v/>
      </c>
      <c r="F699" s="45"/>
      <c r="G699" s="45"/>
      <c r="H699" s="45"/>
      <c r="I699" s="45"/>
      <c r="J699" s="45"/>
      <c r="K699" s="45"/>
      <c r="L699" s="45"/>
      <c r="M699" s="46"/>
      <c r="N699" s="46"/>
      <c r="O699" s="46"/>
    </row>
    <row r="700" spans="1:15" x14ac:dyDescent="0.3">
      <c r="A700" s="92"/>
      <c r="B700" s="58"/>
      <c r="C700" s="58"/>
      <c r="D700" s="135" t="str">
        <f t="shared" si="20"/>
        <v/>
      </c>
      <c r="E700" s="136" t="str">
        <f t="shared" si="21"/>
        <v/>
      </c>
      <c r="F700" s="45"/>
      <c r="G700" s="45"/>
      <c r="H700" s="45"/>
      <c r="I700" s="45"/>
      <c r="J700" s="45"/>
      <c r="K700" s="45"/>
      <c r="L700" s="45"/>
      <c r="M700" s="46"/>
      <c r="N700" s="46"/>
      <c r="O700" s="46"/>
    </row>
    <row r="701" spans="1:15" x14ac:dyDescent="0.3">
      <c r="A701" s="92"/>
      <c r="B701" s="58"/>
      <c r="C701" s="58"/>
      <c r="D701" s="135" t="str">
        <f t="shared" si="20"/>
        <v/>
      </c>
      <c r="E701" s="136" t="str">
        <f t="shared" si="21"/>
        <v/>
      </c>
      <c r="F701" s="45"/>
      <c r="G701" s="45"/>
      <c r="H701" s="45"/>
      <c r="I701" s="45"/>
      <c r="J701" s="45"/>
      <c r="K701" s="45"/>
      <c r="L701" s="45"/>
      <c r="M701" s="46"/>
      <c r="N701" s="46"/>
      <c r="O701" s="46"/>
    </row>
    <row r="702" spans="1:15" x14ac:dyDescent="0.3">
      <c r="A702" s="92"/>
      <c r="B702" s="58"/>
      <c r="C702" s="58"/>
      <c r="D702" s="135" t="str">
        <f t="shared" si="20"/>
        <v/>
      </c>
      <c r="E702" s="136" t="str">
        <f t="shared" si="21"/>
        <v/>
      </c>
      <c r="F702" s="45"/>
      <c r="G702" s="45"/>
      <c r="H702" s="45"/>
      <c r="I702" s="45"/>
      <c r="J702" s="45"/>
      <c r="K702" s="45"/>
      <c r="L702" s="45"/>
      <c r="M702" s="46"/>
      <c r="N702" s="46"/>
      <c r="O702" s="46"/>
    </row>
    <row r="703" spans="1:15" x14ac:dyDescent="0.3">
      <c r="A703" s="92"/>
      <c r="B703" s="58"/>
      <c r="C703" s="58"/>
      <c r="D703" s="135" t="str">
        <f t="shared" si="20"/>
        <v/>
      </c>
      <c r="E703" s="136" t="str">
        <f t="shared" si="21"/>
        <v/>
      </c>
      <c r="F703" s="45"/>
      <c r="G703" s="45"/>
      <c r="H703" s="45"/>
      <c r="I703" s="45"/>
      <c r="J703" s="45"/>
      <c r="K703" s="45"/>
      <c r="L703" s="45"/>
      <c r="M703" s="46"/>
      <c r="N703" s="46"/>
      <c r="O703" s="46"/>
    </row>
    <row r="704" spans="1:15" x14ac:dyDescent="0.3">
      <c r="A704" s="92"/>
      <c r="B704" s="58"/>
      <c r="C704" s="58"/>
      <c r="D704" s="135" t="str">
        <f t="shared" si="20"/>
        <v/>
      </c>
      <c r="E704" s="136" t="str">
        <f t="shared" si="21"/>
        <v/>
      </c>
      <c r="F704" s="45"/>
      <c r="G704" s="45"/>
      <c r="H704" s="45"/>
      <c r="I704" s="45"/>
      <c r="J704" s="45"/>
      <c r="K704" s="45"/>
      <c r="L704" s="45"/>
      <c r="M704" s="46"/>
      <c r="N704" s="46"/>
      <c r="O704" s="46"/>
    </row>
    <row r="705" spans="1:15" x14ac:dyDescent="0.3">
      <c r="A705" s="92"/>
      <c r="B705" s="58"/>
      <c r="C705" s="58"/>
      <c r="D705" s="135" t="str">
        <f t="shared" si="20"/>
        <v/>
      </c>
      <c r="E705" s="136" t="str">
        <f t="shared" si="21"/>
        <v/>
      </c>
      <c r="F705" s="45"/>
      <c r="G705" s="45"/>
      <c r="H705" s="45"/>
      <c r="I705" s="45"/>
      <c r="J705" s="45"/>
      <c r="K705" s="45"/>
      <c r="L705" s="45"/>
      <c r="M705" s="46"/>
      <c r="N705" s="46"/>
      <c r="O705" s="46"/>
    </row>
    <row r="706" spans="1:15" x14ac:dyDescent="0.3">
      <c r="A706" s="92"/>
      <c r="B706" s="58"/>
      <c r="C706" s="58"/>
      <c r="D706" s="135" t="str">
        <f t="shared" ref="D706:D769" si="22">IF(C706="","",IF(NOT(ISBLANK(B706)),IF(AND(B706&gt;=43556,C706&gt;=43556),C706-B706,0),""))</f>
        <v/>
      </c>
      <c r="E706" s="136" t="str">
        <f t="shared" si="21"/>
        <v/>
      </c>
      <c r="F706" s="45"/>
      <c r="G706" s="45"/>
      <c r="H706" s="45"/>
      <c r="I706" s="45"/>
      <c r="J706" s="45"/>
      <c r="K706" s="45"/>
      <c r="L706" s="45"/>
      <c r="M706" s="46"/>
      <c r="N706" s="46"/>
      <c r="O706" s="46"/>
    </row>
    <row r="707" spans="1:15" x14ac:dyDescent="0.3">
      <c r="A707" s="92"/>
      <c r="B707" s="58"/>
      <c r="C707" s="58"/>
      <c r="D707" s="135" t="str">
        <f t="shared" si="22"/>
        <v/>
      </c>
      <c r="E707" s="136" t="str">
        <f t="shared" ref="E707:E770" si="23">IF(C707&gt;=43556,C707+366,"")</f>
        <v/>
      </c>
      <c r="F707" s="45"/>
      <c r="G707" s="45"/>
      <c r="H707" s="45"/>
      <c r="I707" s="45"/>
      <c r="J707" s="45"/>
      <c r="K707" s="45"/>
      <c r="L707" s="45"/>
      <c r="M707" s="46"/>
      <c r="N707" s="46"/>
      <c r="O707" s="46"/>
    </row>
    <row r="708" spans="1:15" x14ac:dyDescent="0.3">
      <c r="A708" s="92"/>
      <c r="B708" s="58"/>
      <c r="C708" s="58"/>
      <c r="D708" s="135" t="str">
        <f t="shared" si="22"/>
        <v/>
      </c>
      <c r="E708" s="136" t="str">
        <f t="shared" si="23"/>
        <v/>
      </c>
      <c r="F708" s="45"/>
      <c r="G708" s="45"/>
      <c r="H708" s="45"/>
      <c r="I708" s="45"/>
      <c r="J708" s="45"/>
      <c r="K708" s="45"/>
      <c r="L708" s="45"/>
      <c r="M708" s="46"/>
      <c r="N708" s="46"/>
      <c r="O708" s="46"/>
    </row>
    <row r="709" spans="1:15" x14ac:dyDescent="0.3">
      <c r="A709" s="92"/>
      <c r="B709" s="58"/>
      <c r="C709" s="58"/>
      <c r="D709" s="135" t="str">
        <f t="shared" si="22"/>
        <v/>
      </c>
      <c r="E709" s="136" t="str">
        <f t="shared" si="23"/>
        <v/>
      </c>
      <c r="F709" s="45"/>
      <c r="G709" s="45"/>
      <c r="H709" s="45"/>
      <c r="I709" s="45"/>
      <c r="J709" s="45"/>
      <c r="K709" s="45"/>
      <c r="L709" s="45"/>
      <c r="M709" s="46"/>
      <c r="N709" s="46"/>
      <c r="O709" s="46"/>
    </row>
    <row r="710" spans="1:15" x14ac:dyDescent="0.3">
      <c r="A710" s="92"/>
      <c r="B710" s="58"/>
      <c r="C710" s="58"/>
      <c r="D710" s="135" t="str">
        <f t="shared" si="22"/>
        <v/>
      </c>
      <c r="E710" s="136" t="str">
        <f t="shared" si="23"/>
        <v/>
      </c>
      <c r="F710" s="45"/>
      <c r="G710" s="45"/>
      <c r="H710" s="45"/>
      <c r="I710" s="45"/>
      <c r="J710" s="45"/>
      <c r="K710" s="45"/>
      <c r="L710" s="45"/>
      <c r="M710" s="46"/>
      <c r="N710" s="46"/>
      <c r="O710" s="46"/>
    </row>
    <row r="711" spans="1:15" x14ac:dyDescent="0.3">
      <c r="A711" s="92"/>
      <c r="B711" s="58"/>
      <c r="C711" s="58"/>
      <c r="D711" s="135" t="str">
        <f t="shared" si="22"/>
        <v/>
      </c>
      <c r="E711" s="136" t="str">
        <f t="shared" si="23"/>
        <v/>
      </c>
      <c r="F711" s="45"/>
      <c r="G711" s="45"/>
      <c r="H711" s="45"/>
      <c r="I711" s="45"/>
      <c r="J711" s="45"/>
      <c r="K711" s="45"/>
      <c r="L711" s="45"/>
      <c r="M711" s="46"/>
      <c r="N711" s="46"/>
      <c r="O711" s="46"/>
    </row>
    <row r="712" spans="1:15" x14ac:dyDescent="0.3">
      <c r="A712" s="92"/>
      <c r="B712" s="58"/>
      <c r="C712" s="58"/>
      <c r="D712" s="135" t="str">
        <f t="shared" si="22"/>
        <v/>
      </c>
      <c r="E712" s="136" t="str">
        <f t="shared" si="23"/>
        <v/>
      </c>
      <c r="F712" s="45"/>
      <c r="G712" s="45"/>
      <c r="H712" s="45"/>
      <c r="I712" s="45"/>
      <c r="J712" s="45"/>
      <c r="K712" s="45"/>
      <c r="L712" s="45"/>
      <c r="M712" s="46"/>
      <c r="N712" s="46"/>
      <c r="O712" s="46"/>
    </row>
    <row r="713" spans="1:15" x14ac:dyDescent="0.3">
      <c r="A713" s="92"/>
      <c r="B713" s="58"/>
      <c r="C713" s="58"/>
      <c r="D713" s="135" t="str">
        <f t="shared" si="22"/>
        <v/>
      </c>
      <c r="E713" s="136" t="str">
        <f t="shared" si="23"/>
        <v/>
      </c>
      <c r="F713" s="45"/>
      <c r="G713" s="45"/>
      <c r="H713" s="45"/>
      <c r="I713" s="45"/>
      <c r="J713" s="45"/>
      <c r="K713" s="45"/>
      <c r="L713" s="45"/>
      <c r="M713" s="46"/>
      <c r="N713" s="46"/>
      <c r="O713" s="46"/>
    </row>
    <row r="714" spans="1:15" x14ac:dyDescent="0.3">
      <c r="A714" s="92"/>
      <c r="B714" s="58"/>
      <c r="C714" s="58"/>
      <c r="D714" s="135" t="str">
        <f t="shared" si="22"/>
        <v/>
      </c>
      <c r="E714" s="136" t="str">
        <f t="shared" si="23"/>
        <v/>
      </c>
      <c r="F714" s="45"/>
      <c r="G714" s="45"/>
      <c r="H714" s="45"/>
      <c r="I714" s="45"/>
      <c r="J714" s="45"/>
      <c r="K714" s="45"/>
      <c r="L714" s="45"/>
      <c r="M714" s="46"/>
      <c r="N714" s="46"/>
      <c r="O714" s="46"/>
    </row>
    <row r="715" spans="1:15" x14ac:dyDescent="0.3">
      <c r="A715" s="92"/>
      <c r="B715" s="58"/>
      <c r="C715" s="58"/>
      <c r="D715" s="135" t="str">
        <f t="shared" si="22"/>
        <v/>
      </c>
      <c r="E715" s="136" t="str">
        <f t="shared" si="23"/>
        <v/>
      </c>
      <c r="F715" s="45"/>
      <c r="G715" s="45"/>
      <c r="H715" s="45"/>
      <c r="I715" s="45"/>
      <c r="J715" s="45"/>
      <c r="K715" s="45"/>
      <c r="L715" s="45"/>
      <c r="M715" s="46"/>
      <c r="N715" s="46"/>
      <c r="O715" s="46"/>
    </row>
    <row r="716" spans="1:15" x14ac:dyDescent="0.3">
      <c r="A716" s="92"/>
      <c r="B716" s="58"/>
      <c r="C716" s="58"/>
      <c r="D716" s="135" t="str">
        <f t="shared" si="22"/>
        <v/>
      </c>
      <c r="E716" s="136" t="str">
        <f t="shared" si="23"/>
        <v/>
      </c>
      <c r="F716" s="45"/>
      <c r="G716" s="45"/>
      <c r="H716" s="45"/>
      <c r="I716" s="45"/>
      <c r="J716" s="45"/>
      <c r="K716" s="45"/>
      <c r="L716" s="45"/>
      <c r="M716" s="46"/>
      <c r="N716" s="46"/>
      <c r="O716" s="46"/>
    </row>
    <row r="717" spans="1:15" x14ac:dyDescent="0.3">
      <c r="A717" s="92"/>
      <c r="B717" s="58"/>
      <c r="C717" s="58"/>
      <c r="D717" s="135" t="str">
        <f t="shared" si="22"/>
        <v/>
      </c>
      <c r="E717" s="136" t="str">
        <f t="shared" si="23"/>
        <v/>
      </c>
      <c r="F717" s="45"/>
      <c r="G717" s="45"/>
      <c r="H717" s="45"/>
      <c r="I717" s="45"/>
      <c r="J717" s="45"/>
      <c r="K717" s="45"/>
      <c r="L717" s="45"/>
      <c r="M717" s="46"/>
      <c r="N717" s="46"/>
      <c r="O717" s="46"/>
    </row>
    <row r="718" spans="1:15" x14ac:dyDescent="0.3">
      <c r="A718" s="92"/>
      <c r="B718" s="58"/>
      <c r="C718" s="58"/>
      <c r="D718" s="135" t="str">
        <f t="shared" si="22"/>
        <v/>
      </c>
      <c r="E718" s="136" t="str">
        <f t="shared" si="23"/>
        <v/>
      </c>
      <c r="F718" s="45"/>
      <c r="G718" s="45"/>
      <c r="H718" s="45"/>
      <c r="I718" s="45"/>
      <c r="J718" s="45"/>
      <c r="K718" s="45"/>
      <c r="L718" s="45"/>
      <c r="M718" s="46"/>
      <c r="N718" s="46"/>
      <c r="O718" s="46"/>
    </row>
    <row r="719" spans="1:15" x14ac:dyDescent="0.3">
      <c r="A719" s="92"/>
      <c r="B719" s="58"/>
      <c r="C719" s="58"/>
      <c r="D719" s="135" t="str">
        <f t="shared" si="22"/>
        <v/>
      </c>
      <c r="E719" s="136" t="str">
        <f t="shared" si="23"/>
        <v/>
      </c>
      <c r="F719" s="45"/>
      <c r="G719" s="45"/>
      <c r="H719" s="45"/>
      <c r="I719" s="45"/>
      <c r="J719" s="45"/>
      <c r="K719" s="45"/>
      <c r="L719" s="45"/>
      <c r="M719" s="46"/>
      <c r="N719" s="46"/>
      <c r="O719" s="46"/>
    </row>
    <row r="720" spans="1:15" x14ac:dyDescent="0.3">
      <c r="A720" s="92"/>
      <c r="B720" s="58"/>
      <c r="C720" s="58"/>
      <c r="D720" s="135" t="str">
        <f t="shared" si="22"/>
        <v/>
      </c>
      <c r="E720" s="136" t="str">
        <f t="shared" si="23"/>
        <v/>
      </c>
      <c r="F720" s="45"/>
      <c r="G720" s="45"/>
      <c r="H720" s="45"/>
      <c r="I720" s="45"/>
      <c r="J720" s="45"/>
      <c r="K720" s="45"/>
      <c r="L720" s="45"/>
      <c r="M720" s="46"/>
      <c r="N720" s="46"/>
      <c r="O720" s="46"/>
    </row>
    <row r="721" spans="1:15" x14ac:dyDescent="0.3">
      <c r="A721" s="92"/>
      <c r="B721" s="58"/>
      <c r="C721" s="58"/>
      <c r="D721" s="135" t="str">
        <f t="shared" si="22"/>
        <v/>
      </c>
      <c r="E721" s="136" t="str">
        <f t="shared" si="23"/>
        <v/>
      </c>
      <c r="F721" s="45"/>
      <c r="G721" s="45"/>
      <c r="H721" s="45"/>
      <c r="I721" s="45"/>
      <c r="J721" s="45"/>
      <c r="K721" s="45"/>
      <c r="L721" s="45"/>
      <c r="M721" s="46"/>
      <c r="N721" s="46"/>
      <c r="O721" s="46"/>
    </row>
    <row r="722" spans="1:15" x14ac:dyDescent="0.3">
      <c r="A722" s="92"/>
      <c r="B722" s="58"/>
      <c r="C722" s="58"/>
      <c r="D722" s="135" t="str">
        <f t="shared" si="22"/>
        <v/>
      </c>
      <c r="E722" s="136" t="str">
        <f t="shared" si="23"/>
        <v/>
      </c>
      <c r="F722" s="45"/>
      <c r="G722" s="45"/>
      <c r="H722" s="45"/>
      <c r="I722" s="45"/>
      <c r="J722" s="45"/>
      <c r="K722" s="45"/>
      <c r="L722" s="45"/>
      <c r="M722" s="46"/>
      <c r="N722" s="46"/>
      <c r="O722" s="46"/>
    </row>
    <row r="723" spans="1:15" x14ac:dyDescent="0.3">
      <c r="A723" s="92"/>
      <c r="B723" s="58"/>
      <c r="C723" s="58"/>
      <c r="D723" s="135" t="str">
        <f t="shared" si="22"/>
        <v/>
      </c>
      <c r="E723" s="136" t="str">
        <f t="shared" si="23"/>
        <v/>
      </c>
      <c r="F723" s="45"/>
      <c r="G723" s="45"/>
      <c r="H723" s="45"/>
      <c r="I723" s="45"/>
      <c r="J723" s="45"/>
      <c r="K723" s="45"/>
      <c r="L723" s="45"/>
      <c r="M723" s="46"/>
      <c r="N723" s="46"/>
      <c r="O723" s="46"/>
    </row>
    <row r="724" spans="1:15" x14ac:dyDescent="0.3">
      <c r="A724" s="92"/>
      <c r="B724" s="58"/>
      <c r="C724" s="58"/>
      <c r="D724" s="135" t="str">
        <f t="shared" si="22"/>
        <v/>
      </c>
      <c r="E724" s="136" t="str">
        <f t="shared" si="23"/>
        <v/>
      </c>
      <c r="F724" s="45"/>
      <c r="G724" s="45"/>
      <c r="H724" s="45"/>
      <c r="I724" s="45"/>
      <c r="J724" s="45"/>
      <c r="K724" s="45"/>
      <c r="L724" s="45"/>
      <c r="M724" s="46"/>
      <c r="N724" s="46"/>
      <c r="O724" s="46"/>
    </row>
    <row r="725" spans="1:15" x14ac:dyDescent="0.3">
      <c r="A725" s="92"/>
      <c r="B725" s="58"/>
      <c r="C725" s="58"/>
      <c r="D725" s="135" t="str">
        <f t="shared" si="22"/>
        <v/>
      </c>
      <c r="E725" s="136" t="str">
        <f t="shared" si="23"/>
        <v/>
      </c>
      <c r="F725" s="45"/>
      <c r="G725" s="45"/>
      <c r="H725" s="45"/>
      <c r="I725" s="45"/>
      <c r="J725" s="45"/>
      <c r="K725" s="45"/>
      <c r="L725" s="45"/>
      <c r="M725" s="46"/>
      <c r="N725" s="46"/>
      <c r="O725" s="46"/>
    </row>
    <row r="726" spans="1:15" x14ac:dyDescent="0.3">
      <c r="A726" s="92"/>
      <c r="B726" s="58"/>
      <c r="C726" s="58"/>
      <c r="D726" s="135" t="str">
        <f t="shared" si="22"/>
        <v/>
      </c>
      <c r="E726" s="136" t="str">
        <f t="shared" si="23"/>
        <v/>
      </c>
      <c r="F726" s="45"/>
      <c r="G726" s="45"/>
      <c r="H726" s="45"/>
      <c r="I726" s="45"/>
      <c r="J726" s="45"/>
      <c r="K726" s="45"/>
      <c r="L726" s="45"/>
      <c r="M726" s="46"/>
      <c r="N726" s="46"/>
      <c r="O726" s="46"/>
    </row>
    <row r="727" spans="1:15" x14ac:dyDescent="0.3">
      <c r="A727" s="92"/>
      <c r="B727" s="58"/>
      <c r="C727" s="58"/>
      <c r="D727" s="135" t="str">
        <f t="shared" si="22"/>
        <v/>
      </c>
      <c r="E727" s="136" t="str">
        <f t="shared" si="23"/>
        <v/>
      </c>
      <c r="F727" s="45"/>
      <c r="G727" s="45"/>
      <c r="H727" s="45"/>
      <c r="I727" s="45"/>
      <c r="J727" s="45"/>
      <c r="K727" s="45"/>
      <c r="L727" s="45"/>
      <c r="M727" s="46"/>
      <c r="N727" s="46"/>
      <c r="O727" s="46"/>
    </row>
    <row r="728" spans="1:15" x14ac:dyDescent="0.3">
      <c r="A728" s="92"/>
      <c r="B728" s="58"/>
      <c r="C728" s="58"/>
      <c r="D728" s="135" t="str">
        <f t="shared" si="22"/>
        <v/>
      </c>
      <c r="E728" s="136" t="str">
        <f t="shared" si="23"/>
        <v/>
      </c>
      <c r="F728" s="45"/>
      <c r="G728" s="45"/>
      <c r="H728" s="45"/>
      <c r="I728" s="45"/>
      <c r="J728" s="45"/>
      <c r="K728" s="45"/>
      <c r="L728" s="45"/>
      <c r="M728" s="46"/>
      <c r="N728" s="46"/>
      <c r="O728" s="46"/>
    </row>
    <row r="729" spans="1:15" x14ac:dyDescent="0.3">
      <c r="A729" s="92"/>
      <c r="B729" s="58"/>
      <c r="C729" s="58"/>
      <c r="D729" s="135" t="str">
        <f t="shared" si="22"/>
        <v/>
      </c>
      <c r="E729" s="136" t="str">
        <f t="shared" si="23"/>
        <v/>
      </c>
      <c r="F729" s="45"/>
      <c r="G729" s="45"/>
      <c r="H729" s="45"/>
      <c r="I729" s="45"/>
      <c r="J729" s="45"/>
      <c r="K729" s="45"/>
      <c r="L729" s="45"/>
      <c r="M729" s="46"/>
      <c r="N729" s="46"/>
      <c r="O729" s="46"/>
    </row>
    <row r="730" spans="1:15" x14ac:dyDescent="0.3">
      <c r="A730" s="92"/>
      <c r="B730" s="58"/>
      <c r="C730" s="58"/>
      <c r="D730" s="135" t="str">
        <f t="shared" si="22"/>
        <v/>
      </c>
      <c r="E730" s="136" t="str">
        <f t="shared" si="23"/>
        <v/>
      </c>
      <c r="F730" s="45"/>
      <c r="G730" s="45"/>
      <c r="H730" s="45"/>
      <c r="I730" s="45"/>
      <c r="J730" s="45"/>
      <c r="K730" s="45"/>
      <c r="L730" s="45"/>
      <c r="M730" s="46"/>
      <c r="N730" s="46"/>
      <c r="O730" s="46"/>
    </row>
    <row r="731" spans="1:15" x14ac:dyDescent="0.3">
      <c r="A731" s="92"/>
      <c r="B731" s="58"/>
      <c r="C731" s="58"/>
      <c r="D731" s="135" t="str">
        <f t="shared" si="22"/>
        <v/>
      </c>
      <c r="E731" s="136" t="str">
        <f t="shared" si="23"/>
        <v/>
      </c>
      <c r="F731" s="45"/>
      <c r="G731" s="45"/>
      <c r="H731" s="45"/>
      <c r="I731" s="45"/>
      <c r="J731" s="45"/>
      <c r="K731" s="45"/>
      <c r="L731" s="45"/>
      <c r="M731" s="46"/>
      <c r="N731" s="46"/>
      <c r="O731" s="46"/>
    </row>
    <row r="732" spans="1:15" x14ac:dyDescent="0.3">
      <c r="A732" s="92"/>
      <c r="B732" s="58"/>
      <c r="C732" s="58"/>
      <c r="D732" s="135" t="str">
        <f t="shared" si="22"/>
        <v/>
      </c>
      <c r="E732" s="136" t="str">
        <f t="shared" si="23"/>
        <v/>
      </c>
      <c r="F732" s="45"/>
      <c r="G732" s="45"/>
      <c r="H732" s="45"/>
      <c r="I732" s="45"/>
      <c r="J732" s="45"/>
      <c r="K732" s="45"/>
      <c r="L732" s="45"/>
      <c r="M732" s="46"/>
      <c r="N732" s="46"/>
      <c r="O732" s="46"/>
    </row>
    <row r="733" spans="1:15" x14ac:dyDescent="0.3">
      <c r="A733" s="92"/>
      <c r="B733" s="58"/>
      <c r="C733" s="58"/>
      <c r="D733" s="135" t="str">
        <f t="shared" si="22"/>
        <v/>
      </c>
      <c r="E733" s="136" t="str">
        <f t="shared" si="23"/>
        <v/>
      </c>
      <c r="F733" s="45"/>
      <c r="G733" s="45"/>
      <c r="H733" s="45"/>
      <c r="I733" s="45"/>
      <c r="J733" s="45"/>
      <c r="K733" s="45"/>
      <c r="L733" s="45"/>
      <c r="M733" s="46"/>
      <c r="N733" s="46"/>
      <c r="O733" s="46"/>
    </row>
    <row r="734" spans="1:15" x14ac:dyDescent="0.3">
      <c r="A734" s="92"/>
      <c r="B734" s="58"/>
      <c r="C734" s="58"/>
      <c r="D734" s="135" t="str">
        <f t="shared" si="22"/>
        <v/>
      </c>
      <c r="E734" s="136" t="str">
        <f t="shared" si="23"/>
        <v/>
      </c>
      <c r="F734" s="45"/>
      <c r="G734" s="45"/>
      <c r="H734" s="45"/>
      <c r="I734" s="45"/>
      <c r="J734" s="45"/>
      <c r="K734" s="45"/>
      <c r="L734" s="45"/>
      <c r="M734" s="46"/>
      <c r="N734" s="46"/>
      <c r="O734" s="46"/>
    </row>
    <row r="735" spans="1:15" x14ac:dyDescent="0.3">
      <c r="A735" s="92"/>
      <c r="B735" s="58"/>
      <c r="C735" s="58"/>
      <c r="D735" s="135" t="str">
        <f t="shared" si="22"/>
        <v/>
      </c>
      <c r="E735" s="136" t="str">
        <f t="shared" si="23"/>
        <v/>
      </c>
      <c r="F735" s="45"/>
      <c r="G735" s="45"/>
      <c r="H735" s="45"/>
      <c r="I735" s="45"/>
      <c r="J735" s="45"/>
      <c r="K735" s="45"/>
      <c r="L735" s="45"/>
      <c r="M735" s="46"/>
      <c r="N735" s="46"/>
      <c r="O735" s="46"/>
    </row>
    <row r="736" spans="1:15" x14ac:dyDescent="0.3">
      <c r="A736" s="92"/>
      <c r="B736" s="58"/>
      <c r="C736" s="58"/>
      <c r="D736" s="135" t="str">
        <f t="shared" si="22"/>
        <v/>
      </c>
      <c r="E736" s="136" t="str">
        <f t="shared" si="23"/>
        <v/>
      </c>
      <c r="F736" s="45"/>
      <c r="G736" s="45"/>
      <c r="H736" s="45"/>
      <c r="I736" s="45"/>
      <c r="J736" s="45"/>
      <c r="K736" s="45"/>
      <c r="L736" s="45"/>
      <c r="M736" s="46"/>
      <c r="N736" s="46"/>
      <c r="O736" s="46"/>
    </row>
    <row r="737" spans="1:15" x14ac:dyDescent="0.3">
      <c r="A737" s="92"/>
      <c r="B737" s="58"/>
      <c r="C737" s="58"/>
      <c r="D737" s="135" t="str">
        <f t="shared" si="22"/>
        <v/>
      </c>
      <c r="E737" s="136" t="str">
        <f t="shared" si="23"/>
        <v/>
      </c>
      <c r="F737" s="45"/>
      <c r="G737" s="45"/>
      <c r="H737" s="45"/>
      <c r="I737" s="45"/>
      <c r="J737" s="45"/>
      <c r="K737" s="45"/>
      <c r="L737" s="45"/>
      <c r="M737" s="46"/>
      <c r="N737" s="46"/>
      <c r="O737" s="46"/>
    </row>
    <row r="738" spans="1:15" x14ac:dyDescent="0.3">
      <c r="A738" s="92"/>
      <c r="B738" s="58"/>
      <c r="C738" s="58"/>
      <c r="D738" s="135" t="str">
        <f t="shared" si="22"/>
        <v/>
      </c>
      <c r="E738" s="136" t="str">
        <f t="shared" si="23"/>
        <v/>
      </c>
      <c r="F738" s="45"/>
      <c r="G738" s="45"/>
      <c r="H738" s="45"/>
      <c r="I738" s="45"/>
      <c r="J738" s="45"/>
      <c r="K738" s="45"/>
      <c r="L738" s="45"/>
      <c r="M738" s="46"/>
      <c r="N738" s="46"/>
      <c r="O738" s="46"/>
    </row>
    <row r="739" spans="1:15" x14ac:dyDescent="0.3">
      <c r="A739" s="92"/>
      <c r="B739" s="58"/>
      <c r="C739" s="58"/>
      <c r="D739" s="135" t="str">
        <f t="shared" si="22"/>
        <v/>
      </c>
      <c r="E739" s="136" t="str">
        <f t="shared" si="23"/>
        <v/>
      </c>
      <c r="F739" s="45"/>
      <c r="G739" s="45"/>
      <c r="H739" s="45"/>
      <c r="I739" s="45"/>
      <c r="J739" s="45"/>
      <c r="K739" s="45"/>
      <c r="L739" s="45"/>
      <c r="M739" s="46"/>
      <c r="N739" s="46"/>
      <c r="O739" s="46"/>
    </row>
    <row r="740" spans="1:15" x14ac:dyDescent="0.3">
      <c r="A740" s="92"/>
      <c r="B740" s="58"/>
      <c r="C740" s="58"/>
      <c r="D740" s="135" t="str">
        <f t="shared" si="22"/>
        <v/>
      </c>
      <c r="E740" s="136" t="str">
        <f t="shared" si="23"/>
        <v/>
      </c>
      <c r="F740" s="45"/>
      <c r="G740" s="45"/>
      <c r="H740" s="45"/>
      <c r="I740" s="45"/>
      <c r="J740" s="45"/>
      <c r="K740" s="45"/>
      <c r="L740" s="45"/>
      <c r="M740" s="46"/>
      <c r="N740" s="46"/>
      <c r="O740" s="46"/>
    </row>
    <row r="741" spans="1:15" x14ac:dyDescent="0.3">
      <c r="A741" s="92"/>
      <c r="B741" s="58"/>
      <c r="C741" s="58"/>
      <c r="D741" s="135" t="str">
        <f t="shared" si="22"/>
        <v/>
      </c>
      <c r="E741" s="136" t="str">
        <f t="shared" si="23"/>
        <v/>
      </c>
      <c r="F741" s="45"/>
      <c r="G741" s="45"/>
      <c r="H741" s="45"/>
      <c r="I741" s="45"/>
      <c r="J741" s="45"/>
      <c r="K741" s="45"/>
      <c r="L741" s="45"/>
      <c r="M741" s="46"/>
      <c r="N741" s="46"/>
      <c r="O741" s="46"/>
    </row>
    <row r="742" spans="1:15" x14ac:dyDescent="0.3">
      <c r="A742" s="92"/>
      <c r="B742" s="58"/>
      <c r="C742" s="58"/>
      <c r="D742" s="135" t="str">
        <f t="shared" si="22"/>
        <v/>
      </c>
      <c r="E742" s="136" t="str">
        <f t="shared" si="23"/>
        <v/>
      </c>
      <c r="F742" s="45"/>
      <c r="G742" s="45"/>
      <c r="H742" s="45"/>
      <c r="I742" s="45"/>
      <c r="J742" s="45"/>
      <c r="K742" s="45"/>
      <c r="L742" s="45"/>
      <c r="M742" s="46"/>
      <c r="N742" s="46"/>
      <c r="O742" s="46"/>
    </row>
    <row r="743" spans="1:15" x14ac:dyDescent="0.3">
      <c r="A743" s="92"/>
      <c r="B743" s="58"/>
      <c r="C743" s="58"/>
      <c r="D743" s="135" t="str">
        <f t="shared" si="22"/>
        <v/>
      </c>
      <c r="E743" s="136" t="str">
        <f t="shared" si="23"/>
        <v/>
      </c>
      <c r="F743" s="45"/>
      <c r="G743" s="45"/>
      <c r="H743" s="45"/>
      <c r="I743" s="45"/>
      <c r="J743" s="45"/>
      <c r="K743" s="45"/>
      <c r="L743" s="45"/>
      <c r="M743" s="46"/>
      <c r="N743" s="46"/>
      <c r="O743" s="46"/>
    </row>
    <row r="744" spans="1:15" x14ac:dyDescent="0.3">
      <c r="A744" s="92"/>
      <c r="B744" s="58"/>
      <c r="C744" s="58"/>
      <c r="D744" s="135" t="str">
        <f t="shared" si="22"/>
        <v/>
      </c>
      <c r="E744" s="136" t="str">
        <f t="shared" si="23"/>
        <v/>
      </c>
      <c r="F744" s="45"/>
      <c r="G744" s="45"/>
      <c r="H744" s="45"/>
      <c r="I744" s="45"/>
      <c r="J744" s="45"/>
      <c r="K744" s="45"/>
      <c r="L744" s="45"/>
      <c r="M744" s="46"/>
      <c r="N744" s="46"/>
      <c r="O744" s="46"/>
    </row>
    <row r="745" spans="1:15" x14ac:dyDescent="0.3">
      <c r="A745" s="92"/>
      <c r="B745" s="58"/>
      <c r="C745" s="58"/>
      <c r="D745" s="135" t="str">
        <f t="shared" si="22"/>
        <v/>
      </c>
      <c r="E745" s="136" t="str">
        <f t="shared" si="23"/>
        <v/>
      </c>
      <c r="F745" s="45"/>
      <c r="G745" s="45"/>
      <c r="H745" s="45"/>
      <c r="I745" s="45"/>
      <c r="J745" s="45"/>
      <c r="K745" s="45"/>
      <c r="L745" s="45"/>
      <c r="M745" s="46"/>
      <c r="N745" s="46"/>
      <c r="O745" s="46"/>
    </row>
    <row r="746" spans="1:15" x14ac:dyDescent="0.3">
      <c r="A746" s="92"/>
      <c r="B746" s="58"/>
      <c r="C746" s="58"/>
      <c r="D746" s="135" t="str">
        <f t="shared" si="22"/>
        <v/>
      </c>
      <c r="E746" s="136" t="str">
        <f t="shared" si="23"/>
        <v/>
      </c>
      <c r="F746" s="45"/>
      <c r="G746" s="45"/>
      <c r="H746" s="45"/>
      <c r="I746" s="45"/>
      <c r="J746" s="45"/>
      <c r="K746" s="45"/>
      <c r="L746" s="45"/>
      <c r="M746" s="46"/>
      <c r="N746" s="46"/>
      <c r="O746" s="46"/>
    </row>
    <row r="747" spans="1:15" x14ac:dyDescent="0.3">
      <c r="A747" s="92"/>
      <c r="B747" s="58"/>
      <c r="C747" s="58"/>
      <c r="D747" s="135" t="str">
        <f t="shared" si="22"/>
        <v/>
      </c>
      <c r="E747" s="136" t="str">
        <f t="shared" si="23"/>
        <v/>
      </c>
      <c r="F747" s="45"/>
      <c r="G747" s="45"/>
      <c r="H747" s="45"/>
      <c r="I747" s="45"/>
      <c r="J747" s="45"/>
      <c r="K747" s="45"/>
      <c r="L747" s="45"/>
      <c r="M747" s="46"/>
      <c r="N747" s="46"/>
      <c r="O747" s="46"/>
    </row>
    <row r="748" spans="1:15" x14ac:dyDescent="0.3">
      <c r="A748" s="92"/>
      <c r="B748" s="58"/>
      <c r="C748" s="58"/>
      <c r="D748" s="135" t="str">
        <f t="shared" si="22"/>
        <v/>
      </c>
      <c r="E748" s="136" t="str">
        <f t="shared" si="23"/>
        <v/>
      </c>
      <c r="F748" s="45"/>
      <c r="G748" s="45"/>
      <c r="H748" s="45"/>
      <c r="I748" s="45"/>
      <c r="J748" s="45"/>
      <c r="K748" s="45"/>
      <c r="L748" s="45"/>
      <c r="M748" s="46"/>
      <c r="N748" s="46"/>
      <c r="O748" s="46"/>
    </row>
    <row r="749" spans="1:15" x14ac:dyDescent="0.3">
      <c r="A749" s="92"/>
      <c r="B749" s="58"/>
      <c r="C749" s="58"/>
      <c r="D749" s="135" t="str">
        <f t="shared" si="22"/>
        <v/>
      </c>
      <c r="E749" s="136" t="str">
        <f t="shared" si="23"/>
        <v/>
      </c>
      <c r="F749" s="45"/>
      <c r="G749" s="45"/>
      <c r="H749" s="45"/>
      <c r="I749" s="45"/>
      <c r="J749" s="45"/>
      <c r="K749" s="45"/>
      <c r="L749" s="45"/>
      <c r="M749" s="46"/>
      <c r="N749" s="46"/>
      <c r="O749" s="46"/>
    </row>
    <row r="750" spans="1:15" x14ac:dyDescent="0.3">
      <c r="A750" s="92"/>
      <c r="B750" s="58"/>
      <c r="C750" s="58"/>
      <c r="D750" s="135" t="str">
        <f t="shared" si="22"/>
        <v/>
      </c>
      <c r="E750" s="136" t="str">
        <f t="shared" si="23"/>
        <v/>
      </c>
      <c r="F750" s="45"/>
      <c r="G750" s="45"/>
      <c r="H750" s="45"/>
      <c r="I750" s="45"/>
      <c r="J750" s="45"/>
      <c r="K750" s="45"/>
      <c r="L750" s="45"/>
      <c r="M750" s="46"/>
      <c r="N750" s="46"/>
      <c r="O750" s="46"/>
    </row>
    <row r="751" spans="1:15" x14ac:dyDescent="0.3">
      <c r="A751" s="92"/>
      <c r="B751" s="58"/>
      <c r="C751" s="58"/>
      <c r="D751" s="135" t="str">
        <f t="shared" si="22"/>
        <v/>
      </c>
      <c r="E751" s="136" t="str">
        <f t="shared" si="23"/>
        <v/>
      </c>
      <c r="F751" s="45"/>
      <c r="G751" s="45"/>
      <c r="H751" s="45"/>
      <c r="I751" s="45"/>
      <c r="J751" s="45"/>
      <c r="K751" s="45"/>
      <c r="L751" s="45"/>
      <c r="M751" s="46"/>
      <c r="N751" s="46"/>
      <c r="O751" s="46"/>
    </row>
    <row r="752" spans="1:15" x14ac:dyDescent="0.3">
      <c r="A752" s="92"/>
      <c r="B752" s="58"/>
      <c r="C752" s="58"/>
      <c r="D752" s="135" t="str">
        <f t="shared" si="22"/>
        <v/>
      </c>
      <c r="E752" s="136" t="str">
        <f t="shared" si="23"/>
        <v/>
      </c>
      <c r="F752" s="45"/>
      <c r="G752" s="45"/>
      <c r="H752" s="45"/>
      <c r="I752" s="45"/>
      <c r="J752" s="45"/>
      <c r="K752" s="45"/>
      <c r="L752" s="45"/>
      <c r="M752" s="46"/>
      <c r="N752" s="46"/>
      <c r="O752" s="46"/>
    </row>
    <row r="753" spans="1:15" x14ac:dyDescent="0.3">
      <c r="A753" s="92"/>
      <c r="B753" s="58"/>
      <c r="C753" s="58"/>
      <c r="D753" s="135" t="str">
        <f t="shared" si="22"/>
        <v/>
      </c>
      <c r="E753" s="136" t="str">
        <f t="shared" si="23"/>
        <v/>
      </c>
      <c r="F753" s="45"/>
      <c r="G753" s="45"/>
      <c r="H753" s="45"/>
      <c r="I753" s="45"/>
      <c r="J753" s="45"/>
      <c r="K753" s="45"/>
      <c r="L753" s="45"/>
      <c r="M753" s="46"/>
      <c r="N753" s="46"/>
      <c r="O753" s="46"/>
    </row>
    <row r="754" spans="1:15" x14ac:dyDescent="0.3">
      <c r="A754" s="92"/>
      <c r="B754" s="58"/>
      <c r="C754" s="58"/>
      <c r="D754" s="135" t="str">
        <f t="shared" si="22"/>
        <v/>
      </c>
      <c r="E754" s="136" t="str">
        <f t="shared" si="23"/>
        <v/>
      </c>
      <c r="F754" s="45"/>
      <c r="G754" s="45"/>
      <c r="H754" s="45"/>
      <c r="I754" s="45"/>
      <c r="J754" s="45"/>
      <c r="K754" s="45"/>
      <c r="L754" s="45"/>
      <c r="M754" s="46"/>
      <c r="N754" s="46"/>
      <c r="O754" s="46"/>
    </row>
    <row r="755" spans="1:15" x14ac:dyDescent="0.3">
      <c r="A755" s="92"/>
      <c r="B755" s="58"/>
      <c r="C755" s="58"/>
      <c r="D755" s="135" t="str">
        <f t="shared" si="22"/>
        <v/>
      </c>
      <c r="E755" s="136" t="str">
        <f t="shared" si="23"/>
        <v/>
      </c>
      <c r="F755" s="45"/>
      <c r="G755" s="45"/>
      <c r="H755" s="45"/>
      <c r="I755" s="45"/>
      <c r="J755" s="45"/>
      <c r="K755" s="45"/>
      <c r="L755" s="45"/>
      <c r="M755" s="46"/>
      <c r="N755" s="46"/>
      <c r="O755" s="46"/>
    </row>
    <row r="756" spans="1:15" x14ac:dyDescent="0.3">
      <c r="A756" s="92"/>
      <c r="B756" s="58"/>
      <c r="C756" s="58"/>
      <c r="D756" s="135" t="str">
        <f t="shared" si="22"/>
        <v/>
      </c>
      <c r="E756" s="136" t="str">
        <f t="shared" si="23"/>
        <v/>
      </c>
      <c r="F756" s="45"/>
      <c r="G756" s="45"/>
      <c r="H756" s="45"/>
      <c r="I756" s="45"/>
      <c r="J756" s="45"/>
      <c r="K756" s="45"/>
      <c r="L756" s="45"/>
      <c r="M756" s="46"/>
      <c r="N756" s="46"/>
      <c r="O756" s="46"/>
    </row>
    <row r="757" spans="1:15" x14ac:dyDescent="0.3">
      <c r="A757" s="92"/>
      <c r="B757" s="58"/>
      <c r="C757" s="58"/>
      <c r="D757" s="135" t="str">
        <f t="shared" si="22"/>
        <v/>
      </c>
      <c r="E757" s="136" t="str">
        <f t="shared" si="23"/>
        <v/>
      </c>
      <c r="F757" s="45"/>
      <c r="G757" s="45"/>
      <c r="H757" s="45"/>
      <c r="I757" s="45"/>
      <c r="J757" s="45"/>
      <c r="K757" s="45"/>
      <c r="L757" s="45"/>
      <c r="M757" s="46"/>
      <c r="N757" s="46"/>
      <c r="O757" s="46"/>
    </row>
    <row r="758" spans="1:15" x14ac:dyDescent="0.3">
      <c r="A758" s="92"/>
      <c r="B758" s="58"/>
      <c r="C758" s="58"/>
      <c r="D758" s="135" t="str">
        <f t="shared" si="22"/>
        <v/>
      </c>
      <c r="E758" s="136" t="str">
        <f t="shared" si="23"/>
        <v/>
      </c>
      <c r="F758" s="45"/>
      <c r="G758" s="45"/>
      <c r="H758" s="45"/>
      <c r="I758" s="45"/>
      <c r="J758" s="45"/>
      <c r="K758" s="45"/>
      <c r="L758" s="45"/>
      <c r="M758" s="46"/>
      <c r="N758" s="46"/>
      <c r="O758" s="46"/>
    </row>
    <row r="759" spans="1:15" x14ac:dyDescent="0.3">
      <c r="A759" s="92"/>
      <c r="B759" s="58"/>
      <c r="C759" s="58"/>
      <c r="D759" s="135" t="str">
        <f t="shared" si="22"/>
        <v/>
      </c>
      <c r="E759" s="136" t="str">
        <f t="shared" si="23"/>
        <v/>
      </c>
      <c r="F759" s="45"/>
      <c r="G759" s="45"/>
      <c r="H759" s="45"/>
      <c r="I759" s="45"/>
      <c r="J759" s="45"/>
      <c r="K759" s="45"/>
      <c r="L759" s="45"/>
      <c r="M759" s="46"/>
      <c r="N759" s="46"/>
      <c r="O759" s="46"/>
    </row>
    <row r="760" spans="1:15" x14ac:dyDescent="0.3">
      <c r="A760" s="92"/>
      <c r="B760" s="58"/>
      <c r="C760" s="58"/>
      <c r="D760" s="135" t="str">
        <f t="shared" si="22"/>
        <v/>
      </c>
      <c r="E760" s="136" t="str">
        <f t="shared" si="23"/>
        <v/>
      </c>
      <c r="F760" s="45"/>
      <c r="G760" s="45"/>
      <c r="H760" s="45"/>
      <c r="I760" s="45"/>
      <c r="J760" s="45"/>
      <c r="K760" s="45"/>
      <c r="L760" s="45"/>
      <c r="M760" s="46"/>
      <c r="N760" s="46"/>
      <c r="O760" s="46"/>
    </row>
    <row r="761" spans="1:15" x14ac:dyDescent="0.3">
      <c r="A761" s="92"/>
      <c r="B761" s="58"/>
      <c r="C761" s="58"/>
      <c r="D761" s="135" t="str">
        <f t="shared" si="22"/>
        <v/>
      </c>
      <c r="E761" s="136" t="str">
        <f t="shared" si="23"/>
        <v/>
      </c>
      <c r="F761" s="45"/>
      <c r="G761" s="45"/>
      <c r="H761" s="45"/>
      <c r="I761" s="45"/>
      <c r="J761" s="45"/>
      <c r="K761" s="45"/>
      <c r="L761" s="45"/>
      <c r="M761" s="46"/>
      <c r="N761" s="46"/>
      <c r="O761" s="46"/>
    </row>
    <row r="762" spans="1:15" x14ac:dyDescent="0.3">
      <c r="A762" s="92"/>
      <c r="B762" s="58"/>
      <c r="C762" s="58"/>
      <c r="D762" s="135" t="str">
        <f t="shared" si="22"/>
        <v/>
      </c>
      <c r="E762" s="136" t="str">
        <f t="shared" si="23"/>
        <v/>
      </c>
      <c r="F762" s="45"/>
      <c r="G762" s="45"/>
      <c r="H762" s="45"/>
      <c r="I762" s="45"/>
      <c r="J762" s="45"/>
      <c r="K762" s="45"/>
      <c r="L762" s="45"/>
      <c r="M762" s="46"/>
      <c r="N762" s="46"/>
      <c r="O762" s="46"/>
    </row>
    <row r="763" spans="1:15" x14ac:dyDescent="0.3">
      <c r="A763" s="92"/>
      <c r="B763" s="58"/>
      <c r="C763" s="58"/>
      <c r="D763" s="135" t="str">
        <f t="shared" si="22"/>
        <v/>
      </c>
      <c r="E763" s="136" t="str">
        <f t="shared" si="23"/>
        <v/>
      </c>
      <c r="F763" s="45"/>
      <c r="G763" s="45"/>
      <c r="H763" s="45"/>
      <c r="I763" s="45"/>
      <c r="J763" s="45"/>
      <c r="K763" s="45"/>
      <c r="L763" s="45"/>
      <c r="M763" s="46"/>
      <c r="N763" s="46"/>
      <c r="O763" s="46"/>
    </row>
    <row r="764" spans="1:15" x14ac:dyDescent="0.3">
      <c r="A764" s="92"/>
      <c r="B764" s="58"/>
      <c r="C764" s="58"/>
      <c r="D764" s="135" t="str">
        <f t="shared" si="22"/>
        <v/>
      </c>
      <c r="E764" s="136" t="str">
        <f t="shared" si="23"/>
        <v/>
      </c>
      <c r="F764" s="45"/>
      <c r="G764" s="45"/>
      <c r="H764" s="45"/>
      <c r="I764" s="45"/>
      <c r="J764" s="45"/>
      <c r="K764" s="45"/>
      <c r="L764" s="45"/>
      <c r="M764" s="46"/>
      <c r="N764" s="46"/>
      <c r="O764" s="46"/>
    </row>
    <row r="765" spans="1:15" x14ac:dyDescent="0.3">
      <c r="A765" s="92"/>
      <c r="B765" s="58"/>
      <c r="C765" s="58"/>
      <c r="D765" s="135" t="str">
        <f t="shared" si="22"/>
        <v/>
      </c>
      <c r="E765" s="136" t="str">
        <f t="shared" si="23"/>
        <v/>
      </c>
      <c r="F765" s="45"/>
      <c r="G765" s="45"/>
      <c r="H765" s="45"/>
      <c r="I765" s="45"/>
      <c r="J765" s="45"/>
      <c r="K765" s="45"/>
      <c r="L765" s="45"/>
      <c r="M765" s="46"/>
      <c r="N765" s="46"/>
      <c r="O765" s="46"/>
    </row>
    <row r="766" spans="1:15" x14ac:dyDescent="0.3">
      <c r="A766" s="92"/>
      <c r="B766" s="58"/>
      <c r="C766" s="58"/>
      <c r="D766" s="135" t="str">
        <f t="shared" si="22"/>
        <v/>
      </c>
      <c r="E766" s="136" t="str">
        <f t="shared" si="23"/>
        <v/>
      </c>
      <c r="F766" s="45"/>
      <c r="G766" s="45"/>
      <c r="H766" s="45"/>
      <c r="I766" s="45"/>
      <c r="J766" s="45"/>
      <c r="K766" s="45"/>
      <c r="L766" s="45"/>
      <c r="M766" s="46"/>
      <c r="N766" s="46"/>
      <c r="O766" s="46"/>
    </row>
    <row r="767" spans="1:15" x14ac:dyDescent="0.3">
      <c r="A767" s="92"/>
      <c r="B767" s="58"/>
      <c r="C767" s="58"/>
      <c r="D767" s="135" t="str">
        <f t="shared" si="22"/>
        <v/>
      </c>
      <c r="E767" s="136" t="str">
        <f t="shared" si="23"/>
        <v/>
      </c>
      <c r="F767" s="45"/>
      <c r="G767" s="45"/>
      <c r="H767" s="45"/>
      <c r="I767" s="45"/>
      <c r="J767" s="45"/>
      <c r="K767" s="45"/>
      <c r="L767" s="45"/>
      <c r="M767" s="46"/>
      <c r="N767" s="46"/>
      <c r="O767" s="46"/>
    </row>
    <row r="768" spans="1:15" x14ac:dyDescent="0.3">
      <c r="A768" s="92"/>
      <c r="B768" s="58"/>
      <c r="C768" s="58"/>
      <c r="D768" s="135" t="str">
        <f t="shared" si="22"/>
        <v/>
      </c>
      <c r="E768" s="136" t="str">
        <f t="shared" si="23"/>
        <v/>
      </c>
      <c r="F768" s="45"/>
      <c r="G768" s="45"/>
      <c r="H768" s="45"/>
      <c r="I768" s="45"/>
      <c r="J768" s="45"/>
      <c r="K768" s="45"/>
      <c r="L768" s="45"/>
      <c r="M768" s="46"/>
      <c r="N768" s="46"/>
      <c r="O768" s="46"/>
    </row>
    <row r="769" spans="1:15" x14ac:dyDescent="0.3">
      <c r="A769" s="92"/>
      <c r="B769" s="58"/>
      <c r="C769" s="58"/>
      <c r="D769" s="135" t="str">
        <f t="shared" si="22"/>
        <v/>
      </c>
      <c r="E769" s="136" t="str">
        <f t="shared" si="23"/>
        <v/>
      </c>
      <c r="F769" s="45"/>
      <c r="G769" s="45"/>
      <c r="H769" s="45"/>
      <c r="I769" s="45"/>
      <c r="J769" s="45"/>
      <c r="K769" s="45"/>
      <c r="L769" s="45"/>
      <c r="M769" s="46"/>
      <c r="N769" s="46"/>
      <c r="O769" s="46"/>
    </row>
    <row r="770" spans="1:15" x14ac:dyDescent="0.3">
      <c r="A770" s="92"/>
      <c r="B770" s="58"/>
      <c r="C770" s="58"/>
      <c r="D770" s="135" t="str">
        <f t="shared" ref="D770:D833" si="24">IF(C770="","",IF(NOT(ISBLANK(B770)),IF(AND(B770&gt;=43556,C770&gt;=43556),C770-B770,0),""))</f>
        <v/>
      </c>
      <c r="E770" s="136" t="str">
        <f t="shared" si="23"/>
        <v/>
      </c>
      <c r="F770" s="45"/>
      <c r="G770" s="45"/>
      <c r="H770" s="45"/>
      <c r="I770" s="45"/>
      <c r="J770" s="45"/>
      <c r="K770" s="45"/>
      <c r="L770" s="45"/>
      <c r="M770" s="46"/>
      <c r="N770" s="46"/>
      <c r="O770" s="46"/>
    </row>
    <row r="771" spans="1:15" x14ac:dyDescent="0.3">
      <c r="A771" s="92"/>
      <c r="B771" s="58"/>
      <c r="C771" s="58"/>
      <c r="D771" s="135" t="str">
        <f t="shared" si="24"/>
        <v/>
      </c>
      <c r="E771" s="136" t="str">
        <f t="shared" ref="E771:E834" si="25">IF(C771&gt;=43556,C771+366,"")</f>
        <v/>
      </c>
      <c r="F771" s="45"/>
      <c r="G771" s="45"/>
      <c r="H771" s="45"/>
      <c r="I771" s="45"/>
      <c r="J771" s="45"/>
      <c r="K771" s="45"/>
      <c r="L771" s="45"/>
      <c r="M771" s="46"/>
      <c r="N771" s="46"/>
      <c r="O771" s="46"/>
    </row>
    <row r="772" spans="1:15" x14ac:dyDescent="0.3">
      <c r="A772" s="92"/>
      <c r="B772" s="58"/>
      <c r="C772" s="58"/>
      <c r="D772" s="135" t="str">
        <f t="shared" si="24"/>
        <v/>
      </c>
      <c r="E772" s="136" t="str">
        <f t="shared" si="25"/>
        <v/>
      </c>
      <c r="F772" s="45"/>
      <c r="G772" s="45"/>
      <c r="H772" s="45"/>
      <c r="I772" s="45"/>
      <c r="J772" s="45"/>
      <c r="K772" s="45"/>
      <c r="L772" s="45"/>
      <c r="M772" s="46"/>
      <c r="N772" s="46"/>
      <c r="O772" s="46"/>
    </row>
    <row r="773" spans="1:15" x14ac:dyDescent="0.3">
      <c r="A773" s="92"/>
      <c r="B773" s="58"/>
      <c r="C773" s="58"/>
      <c r="D773" s="135" t="str">
        <f t="shared" si="24"/>
        <v/>
      </c>
      <c r="E773" s="136" t="str">
        <f t="shared" si="25"/>
        <v/>
      </c>
      <c r="F773" s="45"/>
      <c r="G773" s="45"/>
      <c r="H773" s="45"/>
      <c r="I773" s="45"/>
      <c r="J773" s="45"/>
      <c r="K773" s="45"/>
      <c r="L773" s="45"/>
      <c r="M773" s="46"/>
      <c r="N773" s="46"/>
      <c r="O773" s="46"/>
    </row>
    <row r="774" spans="1:15" x14ac:dyDescent="0.3">
      <c r="A774" s="92"/>
      <c r="B774" s="58"/>
      <c r="C774" s="58"/>
      <c r="D774" s="135" t="str">
        <f t="shared" si="24"/>
        <v/>
      </c>
      <c r="E774" s="136" t="str">
        <f t="shared" si="25"/>
        <v/>
      </c>
      <c r="F774" s="45"/>
      <c r="G774" s="45"/>
      <c r="H774" s="45"/>
      <c r="I774" s="45"/>
      <c r="J774" s="45"/>
      <c r="K774" s="45"/>
      <c r="L774" s="45"/>
      <c r="M774" s="46"/>
      <c r="N774" s="46"/>
      <c r="O774" s="46"/>
    </row>
    <row r="775" spans="1:15" x14ac:dyDescent="0.3">
      <c r="A775" s="92"/>
      <c r="B775" s="58"/>
      <c r="C775" s="58"/>
      <c r="D775" s="135" t="str">
        <f t="shared" si="24"/>
        <v/>
      </c>
      <c r="E775" s="136" t="str">
        <f t="shared" si="25"/>
        <v/>
      </c>
      <c r="F775" s="45"/>
      <c r="G775" s="45"/>
      <c r="H775" s="45"/>
      <c r="I775" s="45"/>
      <c r="J775" s="45"/>
      <c r="K775" s="45"/>
      <c r="L775" s="45"/>
      <c r="M775" s="46"/>
      <c r="N775" s="46"/>
      <c r="O775" s="46"/>
    </row>
    <row r="776" spans="1:15" x14ac:dyDescent="0.3">
      <c r="A776" s="92"/>
      <c r="B776" s="58"/>
      <c r="C776" s="58"/>
      <c r="D776" s="135" t="str">
        <f t="shared" si="24"/>
        <v/>
      </c>
      <c r="E776" s="136" t="str">
        <f t="shared" si="25"/>
        <v/>
      </c>
      <c r="F776" s="45"/>
      <c r="G776" s="45"/>
      <c r="H776" s="45"/>
      <c r="I776" s="45"/>
      <c r="J776" s="45"/>
      <c r="K776" s="45"/>
      <c r="L776" s="45"/>
      <c r="M776" s="46"/>
      <c r="N776" s="46"/>
      <c r="O776" s="46"/>
    </row>
    <row r="777" spans="1:15" x14ac:dyDescent="0.3">
      <c r="A777" s="92"/>
      <c r="B777" s="58"/>
      <c r="C777" s="58"/>
      <c r="D777" s="135" t="str">
        <f t="shared" si="24"/>
        <v/>
      </c>
      <c r="E777" s="136" t="str">
        <f t="shared" si="25"/>
        <v/>
      </c>
      <c r="F777" s="45"/>
      <c r="G777" s="45"/>
      <c r="H777" s="45"/>
      <c r="I777" s="45"/>
      <c r="J777" s="45"/>
      <c r="K777" s="45"/>
      <c r="L777" s="45"/>
      <c r="M777" s="46"/>
      <c r="N777" s="46"/>
      <c r="O777" s="46"/>
    </row>
    <row r="778" spans="1:15" x14ac:dyDescent="0.3">
      <c r="A778" s="92"/>
      <c r="B778" s="58"/>
      <c r="C778" s="58"/>
      <c r="D778" s="135" t="str">
        <f t="shared" si="24"/>
        <v/>
      </c>
      <c r="E778" s="136" t="str">
        <f t="shared" si="25"/>
        <v/>
      </c>
      <c r="F778" s="45"/>
      <c r="G778" s="45"/>
      <c r="H778" s="45"/>
      <c r="I778" s="45"/>
      <c r="J778" s="45"/>
      <c r="K778" s="45"/>
      <c r="L778" s="45"/>
      <c r="M778" s="46"/>
      <c r="N778" s="46"/>
      <c r="O778" s="46"/>
    </row>
    <row r="779" spans="1:15" x14ac:dyDescent="0.3">
      <c r="A779" s="92"/>
      <c r="B779" s="58"/>
      <c r="C779" s="58"/>
      <c r="D779" s="135" t="str">
        <f t="shared" si="24"/>
        <v/>
      </c>
      <c r="E779" s="136" t="str">
        <f t="shared" si="25"/>
        <v/>
      </c>
      <c r="F779" s="45"/>
      <c r="G779" s="45"/>
      <c r="H779" s="45"/>
      <c r="I779" s="45"/>
      <c r="J779" s="45"/>
      <c r="K779" s="45"/>
      <c r="L779" s="45"/>
      <c r="M779" s="46"/>
      <c r="N779" s="46"/>
      <c r="O779" s="46"/>
    </row>
    <row r="780" spans="1:15" x14ac:dyDescent="0.3">
      <c r="A780" s="92"/>
      <c r="B780" s="58"/>
      <c r="C780" s="58"/>
      <c r="D780" s="135" t="str">
        <f t="shared" si="24"/>
        <v/>
      </c>
      <c r="E780" s="136" t="str">
        <f t="shared" si="25"/>
        <v/>
      </c>
      <c r="F780" s="45"/>
      <c r="G780" s="45"/>
      <c r="H780" s="45"/>
      <c r="I780" s="45"/>
      <c r="J780" s="45"/>
      <c r="K780" s="45"/>
      <c r="L780" s="45"/>
      <c r="M780" s="46"/>
      <c r="N780" s="46"/>
      <c r="O780" s="46"/>
    </row>
    <row r="781" spans="1:15" x14ac:dyDescent="0.3">
      <c r="A781" s="92"/>
      <c r="B781" s="58"/>
      <c r="C781" s="58"/>
      <c r="D781" s="135" t="str">
        <f t="shared" si="24"/>
        <v/>
      </c>
      <c r="E781" s="136" t="str">
        <f t="shared" si="25"/>
        <v/>
      </c>
      <c r="F781" s="45"/>
      <c r="G781" s="45"/>
      <c r="H781" s="45"/>
      <c r="I781" s="45"/>
      <c r="J781" s="45"/>
      <c r="K781" s="45"/>
      <c r="L781" s="45"/>
      <c r="M781" s="46"/>
      <c r="N781" s="46"/>
      <c r="O781" s="46"/>
    </row>
    <row r="782" spans="1:15" x14ac:dyDescent="0.3">
      <c r="A782" s="92"/>
      <c r="B782" s="58"/>
      <c r="C782" s="58"/>
      <c r="D782" s="135" t="str">
        <f t="shared" si="24"/>
        <v/>
      </c>
      <c r="E782" s="136" t="str">
        <f t="shared" si="25"/>
        <v/>
      </c>
      <c r="F782" s="45"/>
      <c r="G782" s="45"/>
      <c r="H782" s="45"/>
      <c r="I782" s="45"/>
      <c r="J782" s="45"/>
      <c r="K782" s="45"/>
      <c r="L782" s="45"/>
      <c r="M782" s="46"/>
      <c r="N782" s="46"/>
      <c r="O782" s="46"/>
    </row>
    <row r="783" spans="1:15" x14ac:dyDescent="0.3">
      <c r="A783" s="92"/>
      <c r="B783" s="58"/>
      <c r="C783" s="58"/>
      <c r="D783" s="135" t="str">
        <f t="shared" si="24"/>
        <v/>
      </c>
      <c r="E783" s="136" t="str">
        <f t="shared" si="25"/>
        <v/>
      </c>
      <c r="F783" s="45"/>
      <c r="G783" s="45"/>
      <c r="H783" s="45"/>
      <c r="I783" s="45"/>
      <c r="J783" s="45"/>
      <c r="K783" s="45"/>
      <c r="L783" s="45"/>
      <c r="M783" s="46"/>
      <c r="N783" s="46"/>
      <c r="O783" s="46"/>
    </row>
    <row r="784" spans="1:15" x14ac:dyDescent="0.3">
      <c r="A784" s="92"/>
      <c r="B784" s="58"/>
      <c r="C784" s="58"/>
      <c r="D784" s="135" t="str">
        <f t="shared" si="24"/>
        <v/>
      </c>
      <c r="E784" s="136" t="str">
        <f t="shared" si="25"/>
        <v/>
      </c>
      <c r="F784" s="45"/>
      <c r="G784" s="45"/>
      <c r="H784" s="45"/>
      <c r="I784" s="45"/>
      <c r="J784" s="45"/>
      <c r="K784" s="45"/>
      <c r="L784" s="45"/>
      <c r="M784" s="46"/>
      <c r="N784" s="46"/>
      <c r="O784" s="46"/>
    </row>
    <row r="785" spans="1:15" x14ac:dyDescent="0.3">
      <c r="A785" s="92"/>
      <c r="B785" s="58"/>
      <c r="C785" s="58"/>
      <c r="D785" s="135" t="str">
        <f t="shared" si="24"/>
        <v/>
      </c>
      <c r="E785" s="136" t="str">
        <f t="shared" si="25"/>
        <v/>
      </c>
      <c r="F785" s="45"/>
      <c r="G785" s="45"/>
      <c r="H785" s="45"/>
      <c r="I785" s="45"/>
      <c r="J785" s="45"/>
      <c r="K785" s="45"/>
      <c r="L785" s="45"/>
      <c r="M785" s="46"/>
      <c r="N785" s="46"/>
      <c r="O785" s="46"/>
    </row>
    <row r="786" spans="1:15" x14ac:dyDescent="0.3">
      <c r="A786" s="92"/>
      <c r="B786" s="58"/>
      <c r="C786" s="58"/>
      <c r="D786" s="135" t="str">
        <f t="shared" si="24"/>
        <v/>
      </c>
      <c r="E786" s="136" t="str">
        <f t="shared" si="25"/>
        <v/>
      </c>
      <c r="F786" s="45"/>
      <c r="G786" s="45"/>
      <c r="H786" s="45"/>
      <c r="I786" s="45"/>
      <c r="J786" s="45"/>
      <c r="K786" s="45"/>
      <c r="L786" s="45"/>
      <c r="M786" s="46"/>
      <c r="N786" s="46"/>
      <c r="O786" s="46"/>
    </row>
    <row r="787" spans="1:15" x14ac:dyDescent="0.3">
      <c r="A787" s="92"/>
      <c r="B787" s="58"/>
      <c r="C787" s="58"/>
      <c r="D787" s="135" t="str">
        <f t="shared" si="24"/>
        <v/>
      </c>
      <c r="E787" s="136" t="str">
        <f t="shared" si="25"/>
        <v/>
      </c>
      <c r="F787" s="45"/>
      <c r="G787" s="45"/>
      <c r="H787" s="45"/>
      <c r="I787" s="45"/>
      <c r="J787" s="45"/>
      <c r="K787" s="45"/>
      <c r="L787" s="45"/>
      <c r="M787" s="46"/>
      <c r="N787" s="46"/>
      <c r="O787" s="46"/>
    </row>
    <row r="788" spans="1:15" x14ac:dyDescent="0.3">
      <c r="A788" s="92"/>
      <c r="B788" s="58"/>
      <c r="C788" s="58"/>
      <c r="D788" s="135" t="str">
        <f t="shared" si="24"/>
        <v/>
      </c>
      <c r="E788" s="136" t="str">
        <f t="shared" si="25"/>
        <v/>
      </c>
      <c r="F788" s="45"/>
      <c r="G788" s="45"/>
      <c r="H788" s="45"/>
      <c r="I788" s="45"/>
      <c r="J788" s="45"/>
      <c r="K788" s="45"/>
      <c r="L788" s="45"/>
      <c r="M788" s="46"/>
      <c r="N788" s="46"/>
      <c r="O788" s="46"/>
    </row>
    <row r="789" spans="1:15" x14ac:dyDescent="0.3">
      <c r="A789" s="92"/>
      <c r="B789" s="58"/>
      <c r="C789" s="58"/>
      <c r="D789" s="135" t="str">
        <f t="shared" si="24"/>
        <v/>
      </c>
      <c r="E789" s="136" t="str">
        <f t="shared" si="25"/>
        <v/>
      </c>
      <c r="F789" s="45"/>
      <c r="G789" s="45"/>
      <c r="H789" s="45"/>
      <c r="I789" s="45"/>
      <c r="J789" s="45"/>
      <c r="K789" s="45"/>
      <c r="L789" s="45"/>
      <c r="M789" s="46"/>
      <c r="N789" s="46"/>
      <c r="O789" s="46"/>
    </row>
    <row r="790" spans="1:15" x14ac:dyDescent="0.3">
      <c r="A790" s="92"/>
      <c r="B790" s="58"/>
      <c r="C790" s="58"/>
      <c r="D790" s="135" t="str">
        <f t="shared" si="24"/>
        <v/>
      </c>
      <c r="E790" s="136" t="str">
        <f t="shared" si="25"/>
        <v/>
      </c>
      <c r="F790" s="45"/>
      <c r="G790" s="45"/>
      <c r="H790" s="45"/>
      <c r="I790" s="45"/>
      <c r="J790" s="45"/>
      <c r="K790" s="45"/>
      <c r="L790" s="45"/>
      <c r="M790" s="46"/>
      <c r="N790" s="46"/>
      <c r="O790" s="46"/>
    </row>
    <row r="791" spans="1:15" x14ac:dyDescent="0.3">
      <c r="A791" s="92"/>
      <c r="B791" s="58"/>
      <c r="C791" s="58"/>
      <c r="D791" s="135" t="str">
        <f t="shared" si="24"/>
        <v/>
      </c>
      <c r="E791" s="136" t="str">
        <f t="shared" si="25"/>
        <v/>
      </c>
      <c r="F791" s="45"/>
      <c r="G791" s="45"/>
      <c r="H791" s="45"/>
      <c r="I791" s="45"/>
      <c r="J791" s="45"/>
      <c r="K791" s="45"/>
      <c r="L791" s="45"/>
      <c r="M791" s="46"/>
      <c r="N791" s="46"/>
      <c r="O791" s="46"/>
    </row>
    <row r="792" spans="1:15" x14ac:dyDescent="0.3">
      <c r="A792" s="92"/>
      <c r="B792" s="58"/>
      <c r="C792" s="58"/>
      <c r="D792" s="135" t="str">
        <f t="shared" si="24"/>
        <v/>
      </c>
      <c r="E792" s="136" t="str">
        <f t="shared" si="25"/>
        <v/>
      </c>
      <c r="F792" s="45"/>
      <c r="G792" s="45"/>
      <c r="H792" s="45"/>
      <c r="I792" s="45"/>
      <c r="J792" s="45"/>
      <c r="K792" s="45"/>
      <c r="L792" s="45"/>
      <c r="M792" s="46"/>
      <c r="N792" s="46"/>
      <c r="O792" s="46"/>
    </row>
    <row r="793" spans="1:15" x14ac:dyDescent="0.3">
      <c r="A793" s="92"/>
      <c r="B793" s="58"/>
      <c r="C793" s="58"/>
      <c r="D793" s="135" t="str">
        <f t="shared" si="24"/>
        <v/>
      </c>
      <c r="E793" s="136" t="str">
        <f t="shared" si="25"/>
        <v/>
      </c>
      <c r="F793" s="45"/>
      <c r="G793" s="45"/>
      <c r="H793" s="45"/>
      <c r="I793" s="45"/>
      <c r="J793" s="45"/>
      <c r="K793" s="45"/>
      <c r="L793" s="45"/>
      <c r="M793" s="46"/>
      <c r="N793" s="46"/>
      <c r="O793" s="46"/>
    </row>
    <row r="794" spans="1:15" x14ac:dyDescent="0.3">
      <c r="A794" s="92"/>
      <c r="B794" s="58"/>
      <c r="C794" s="58"/>
      <c r="D794" s="135" t="str">
        <f t="shared" si="24"/>
        <v/>
      </c>
      <c r="E794" s="136" t="str">
        <f t="shared" si="25"/>
        <v/>
      </c>
      <c r="F794" s="45"/>
      <c r="G794" s="45"/>
      <c r="H794" s="45"/>
      <c r="I794" s="45"/>
      <c r="J794" s="45"/>
      <c r="K794" s="45"/>
      <c r="L794" s="45"/>
      <c r="M794" s="46"/>
      <c r="N794" s="46"/>
      <c r="O794" s="46"/>
    </row>
    <row r="795" spans="1:15" x14ac:dyDescent="0.3">
      <c r="A795" s="92"/>
      <c r="B795" s="58"/>
      <c r="C795" s="58"/>
      <c r="D795" s="135" t="str">
        <f t="shared" si="24"/>
        <v/>
      </c>
      <c r="E795" s="136" t="str">
        <f t="shared" si="25"/>
        <v/>
      </c>
      <c r="F795" s="45"/>
      <c r="G795" s="45"/>
      <c r="H795" s="45"/>
      <c r="I795" s="45"/>
      <c r="J795" s="45"/>
      <c r="K795" s="45"/>
      <c r="L795" s="45"/>
      <c r="M795" s="46"/>
      <c r="N795" s="46"/>
      <c r="O795" s="46"/>
    </row>
    <row r="796" spans="1:15" x14ac:dyDescent="0.3">
      <c r="A796" s="92"/>
      <c r="B796" s="58"/>
      <c r="C796" s="58"/>
      <c r="D796" s="135" t="str">
        <f t="shared" si="24"/>
        <v/>
      </c>
      <c r="E796" s="136" t="str">
        <f t="shared" si="25"/>
        <v/>
      </c>
      <c r="F796" s="45"/>
      <c r="G796" s="45"/>
      <c r="H796" s="45"/>
      <c r="I796" s="45"/>
      <c r="J796" s="45"/>
      <c r="K796" s="45"/>
      <c r="L796" s="45"/>
      <c r="M796" s="46"/>
      <c r="N796" s="46"/>
      <c r="O796" s="46"/>
    </row>
    <row r="797" spans="1:15" x14ac:dyDescent="0.3">
      <c r="A797" s="92"/>
      <c r="B797" s="58"/>
      <c r="C797" s="58"/>
      <c r="D797" s="135" t="str">
        <f t="shared" si="24"/>
        <v/>
      </c>
      <c r="E797" s="136" t="str">
        <f t="shared" si="25"/>
        <v/>
      </c>
      <c r="F797" s="45"/>
      <c r="G797" s="45"/>
      <c r="H797" s="45"/>
      <c r="I797" s="45"/>
      <c r="J797" s="45"/>
      <c r="K797" s="45"/>
      <c r="L797" s="45"/>
      <c r="M797" s="46"/>
      <c r="N797" s="46"/>
      <c r="O797" s="46"/>
    </row>
    <row r="798" spans="1:15" x14ac:dyDescent="0.3">
      <c r="A798" s="92"/>
      <c r="B798" s="58"/>
      <c r="C798" s="58"/>
      <c r="D798" s="135" t="str">
        <f t="shared" si="24"/>
        <v/>
      </c>
      <c r="E798" s="136" t="str">
        <f t="shared" si="25"/>
        <v/>
      </c>
      <c r="F798" s="45"/>
      <c r="G798" s="45"/>
      <c r="H798" s="45"/>
      <c r="I798" s="45"/>
      <c r="J798" s="45"/>
      <c r="K798" s="45"/>
      <c r="L798" s="45"/>
      <c r="M798" s="46"/>
      <c r="N798" s="46"/>
      <c r="O798" s="46"/>
    </row>
    <row r="799" spans="1:15" x14ac:dyDescent="0.3">
      <c r="A799" s="92"/>
      <c r="B799" s="58"/>
      <c r="C799" s="58"/>
      <c r="D799" s="135" t="str">
        <f t="shared" si="24"/>
        <v/>
      </c>
      <c r="E799" s="136" t="str">
        <f t="shared" si="25"/>
        <v/>
      </c>
      <c r="F799" s="45"/>
      <c r="G799" s="45"/>
      <c r="H799" s="45"/>
      <c r="I799" s="45"/>
      <c r="J799" s="45"/>
      <c r="K799" s="45"/>
      <c r="L799" s="45"/>
      <c r="M799" s="46"/>
      <c r="N799" s="46"/>
      <c r="O799" s="46"/>
    </row>
    <row r="800" spans="1:15" x14ac:dyDescent="0.3">
      <c r="A800" s="92"/>
      <c r="B800" s="58"/>
      <c r="C800" s="58"/>
      <c r="D800" s="135" t="str">
        <f t="shared" si="24"/>
        <v/>
      </c>
      <c r="E800" s="136" t="str">
        <f t="shared" si="25"/>
        <v/>
      </c>
      <c r="F800" s="45"/>
      <c r="G800" s="45"/>
      <c r="H800" s="45"/>
      <c r="I800" s="45"/>
      <c r="J800" s="45"/>
      <c r="K800" s="45"/>
      <c r="L800" s="45"/>
      <c r="M800" s="46"/>
      <c r="N800" s="46"/>
      <c r="O800" s="46"/>
    </row>
    <row r="801" spans="1:15" x14ac:dyDescent="0.3">
      <c r="A801" s="92"/>
      <c r="B801" s="58"/>
      <c r="C801" s="58"/>
      <c r="D801" s="135" t="str">
        <f t="shared" si="24"/>
        <v/>
      </c>
      <c r="E801" s="136" t="str">
        <f t="shared" si="25"/>
        <v/>
      </c>
      <c r="F801" s="45"/>
      <c r="G801" s="45"/>
      <c r="H801" s="45"/>
      <c r="I801" s="45"/>
      <c r="J801" s="45"/>
      <c r="K801" s="45"/>
      <c r="L801" s="45"/>
      <c r="M801" s="46"/>
      <c r="N801" s="46"/>
      <c r="O801" s="46"/>
    </row>
    <row r="802" spans="1:15" x14ac:dyDescent="0.3">
      <c r="A802" s="92"/>
      <c r="B802" s="58"/>
      <c r="C802" s="58"/>
      <c r="D802" s="135" t="str">
        <f t="shared" si="24"/>
        <v/>
      </c>
      <c r="E802" s="136" t="str">
        <f t="shared" si="25"/>
        <v/>
      </c>
      <c r="F802" s="45"/>
      <c r="G802" s="45"/>
      <c r="H802" s="45"/>
      <c r="I802" s="45"/>
      <c r="J802" s="45"/>
      <c r="K802" s="45"/>
      <c r="L802" s="45"/>
      <c r="M802" s="46"/>
      <c r="N802" s="46"/>
      <c r="O802" s="46"/>
    </row>
    <row r="803" spans="1:15" x14ac:dyDescent="0.3">
      <c r="A803" s="92"/>
      <c r="B803" s="58"/>
      <c r="C803" s="58"/>
      <c r="D803" s="135" t="str">
        <f t="shared" si="24"/>
        <v/>
      </c>
      <c r="E803" s="136" t="str">
        <f t="shared" si="25"/>
        <v/>
      </c>
      <c r="F803" s="45"/>
      <c r="G803" s="45"/>
      <c r="H803" s="45"/>
      <c r="I803" s="45"/>
      <c r="J803" s="45"/>
      <c r="K803" s="45"/>
      <c r="L803" s="45"/>
      <c r="M803" s="46"/>
      <c r="N803" s="46"/>
      <c r="O803" s="46"/>
    </row>
    <row r="804" spans="1:15" x14ac:dyDescent="0.3">
      <c r="A804" s="92"/>
      <c r="B804" s="58"/>
      <c r="C804" s="58"/>
      <c r="D804" s="135" t="str">
        <f t="shared" si="24"/>
        <v/>
      </c>
      <c r="E804" s="136" t="str">
        <f t="shared" si="25"/>
        <v/>
      </c>
      <c r="F804" s="45"/>
      <c r="G804" s="45"/>
      <c r="H804" s="45"/>
      <c r="I804" s="45"/>
      <c r="J804" s="45"/>
      <c r="K804" s="45"/>
      <c r="L804" s="45"/>
      <c r="M804" s="46"/>
      <c r="N804" s="46"/>
      <c r="O804" s="46"/>
    </row>
    <row r="805" spans="1:15" x14ac:dyDescent="0.3">
      <c r="A805" s="92"/>
      <c r="B805" s="58"/>
      <c r="C805" s="58"/>
      <c r="D805" s="135" t="str">
        <f t="shared" si="24"/>
        <v/>
      </c>
      <c r="E805" s="136" t="str">
        <f t="shared" si="25"/>
        <v/>
      </c>
      <c r="F805" s="45"/>
      <c r="G805" s="45"/>
      <c r="H805" s="45"/>
      <c r="I805" s="45"/>
      <c r="J805" s="45"/>
      <c r="K805" s="45"/>
      <c r="L805" s="45"/>
      <c r="M805" s="46"/>
      <c r="N805" s="46"/>
      <c r="O805" s="46"/>
    </row>
    <row r="806" spans="1:15" x14ac:dyDescent="0.3">
      <c r="A806" s="92"/>
      <c r="B806" s="58"/>
      <c r="C806" s="58"/>
      <c r="D806" s="135" t="str">
        <f t="shared" si="24"/>
        <v/>
      </c>
      <c r="E806" s="136" t="str">
        <f t="shared" si="25"/>
        <v/>
      </c>
      <c r="F806" s="45"/>
      <c r="G806" s="45"/>
      <c r="H806" s="45"/>
      <c r="I806" s="45"/>
      <c r="J806" s="45"/>
      <c r="K806" s="45"/>
      <c r="L806" s="45"/>
      <c r="M806" s="46"/>
      <c r="N806" s="46"/>
      <c r="O806" s="46"/>
    </row>
    <row r="807" spans="1:15" x14ac:dyDescent="0.3">
      <c r="A807" s="92"/>
      <c r="B807" s="58"/>
      <c r="C807" s="58"/>
      <c r="D807" s="135" t="str">
        <f t="shared" si="24"/>
        <v/>
      </c>
      <c r="E807" s="136" t="str">
        <f t="shared" si="25"/>
        <v/>
      </c>
      <c r="F807" s="45"/>
      <c r="G807" s="45"/>
      <c r="H807" s="45"/>
      <c r="I807" s="45"/>
      <c r="J807" s="45"/>
      <c r="K807" s="45"/>
      <c r="L807" s="45"/>
      <c r="M807" s="46"/>
      <c r="N807" s="46"/>
      <c r="O807" s="46"/>
    </row>
    <row r="808" spans="1:15" x14ac:dyDescent="0.3">
      <c r="A808" s="92"/>
      <c r="B808" s="58"/>
      <c r="C808" s="58"/>
      <c r="D808" s="135" t="str">
        <f t="shared" si="24"/>
        <v/>
      </c>
      <c r="E808" s="136" t="str">
        <f t="shared" si="25"/>
        <v/>
      </c>
      <c r="F808" s="45"/>
      <c r="G808" s="45"/>
      <c r="H808" s="45"/>
      <c r="I808" s="45"/>
      <c r="J808" s="45"/>
      <c r="K808" s="45"/>
      <c r="L808" s="45"/>
      <c r="M808" s="46"/>
      <c r="N808" s="46"/>
      <c r="O808" s="46"/>
    </row>
    <row r="809" spans="1:15" x14ac:dyDescent="0.3">
      <c r="A809" s="92"/>
      <c r="B809" s="58"/>
      <c r="C809" s="58"/>
      <c r="D809" s="135" t="str">
        <f t="shared" si="24"/>
        <v/>
      </c>
      <c r="E809" s="136" t="str">
        <f t="shared" si="25"/>
        <v/>
      </c>
      <c r="F809" s="45"/>
      <c r="G809" s="45"/>
      <c r="H809" s="45"/>
      <c r="I809" s="45"/>
      <c r="J809" s="45"/>
      <c r="K809" s="45"/>
      <c r="L809" s="45"/>
      <c r="M809" s="46"/>
      <c r="N809" s="46"/>
      <c r="O809" s="46"/>
    </row>
    <row r="810" spans="1:15" x14ac:dyDescent="0.3">
      <c r="A810" s="92"/>
      <c r="B810" s="58"/>
      <c r="C810" s="58"/>
      <c r="D810" s="135" t="str">
        <f t="shared" si="24"/>
        <v/>
      </c>
      <c r="E810" s="136" t="str">
        <f t="shared" si="25"/>
        <v/>
      </c>
      <c r="F810" s="45"/>
      <c r="G810" s="45"/>
      <c r="H810" s="45"/>
      <c r="I810" s="45"/>
      <c r="J810" s="45"/>
      <c r="K810" s="45"/>
      <c r="L810" s="45"/>
      <c r="M810" s="46"/>
      <c r="N810" s="46"/>
      <c r="O810" s="46"/>
    </row>
    <row r="811" spans="1:15" x14ac:dyDescent="0.3">
      <c r="A811" s="92"/>
      <c r="B811" s="58"/>
      <c r="C811" s="58"/>
      <c r="D811" s="135" t="str">
        <f t="shared" si="24"/>
        <v/>
      </c>
      <c r="E811" s="136" t="str">
        <f t="shared" si="25"/>
        <v/>
      </c>
      <c r="F811" s="45"/>
      <c r="G811" s="45"/>
      <c r="H811" s="45"/>
      <c r="I811" s="45"/>
      <c r="J811" s="45"/>
      <c r="K811" s="45"/>
      <c r="L811" s="45"/>
      <c r="M811" s="46"/>
      <c r="N811" s="46"/>
      <c r="O811" s="46"/>
    </row>
    <row r="812" spans="1:15" x14ac:dyDescent="0.3">
      <c r="A812" s="92"/>
      <c r="B812" s="58"/>
      <c r="C812" s="58"/>
      <c r="D812" s="135" t="str">
        <f t="shared" si="24"/>
        <v/>
      </c>
      <c r="E812" s="136" t="str">
        <f t="shared" si="25"/>
        <v/>
      </c>
      <c r="F812" s="45"/>
      <c r="G812" s="45"/>
      <c r="H812" s="45"/>
      <c r="I812" s="45"/>
      <c r="J812" s="45"/>
      <c r="K812" s="45"/>
      <c r="L812" s="45"/>
      <c r="M812" s="46"/>
      <c r="N812" s="46"/>
      <c r="O812" s="46"/>
    </row>
    <row r="813" spans="1:15" x14ac:dyDescent="0.3">
      <c r="A813" s="92"/>
      <c r="B813" s="58"/>
      <c r="C813" s="58"/>
      <c r="D813" s="135" t="str">
        <f t="shared" si="24"/>
        <v/>
      </c>
      <c r="E813" s="136" t="str">
        <f t="shared" si="25"/>
        <v/>
      </c>
      <c r="F813" s="45"/>
      <c r="G813" s="45"/>
      <c r="H813" s="45"/>
      <c r="I813" s="45"/>
      <c r="J813" s="45"/>
      <c r="K813" s="45"/>
      <c r="L813" s="45"/>
      <c r="M813" s="46"/>
      <c r="N813" s="46"/>
      <c r="O813" s="46"/>
    </row>
    <row r="814" spans="1:15" x14ac:dyDescent="0.3">
      <c r="A814" s="92"/>
      <c r="B814" s="58"/>
      <c r="C814" s="58"/>
      <c r="D814" s="135" t="str">
        <f t="shared" si="24"/>
        <v/>
      </c>
      <c r="E814" s="136" t="str">
        <f t="shared" si="25"/>
        <v/>
      </c>
      <c r="F814" s="45"/>
      <c r="G814" s="45"/>
      <c r="H814" s="45"/>
      <c r="I814" s="45"/>
      <c r="J814" s="45"/>
      <c r="K814" s="45"/>
      <c r="L814" s="45"/>
      <c r="M814" s="46"/>
      <c r="N814" s="46"/>
      <c r="O814" s="46"/>
    </row>
    <row r="815" spans="1:15" x14ac:dyDescent="0.3">
      <c r="A815" s="92"/>
      <c r="B815" s="58"/>
      <c r="C815" s="58"/>
      <c r="D815" s="135" t="str">
        <f t="shared" si="24"/>
        <v/>
      </c>
      <c r="E815" s="136" t="str">
        <f t="shared" si="25"/>
        <v/>
      </c>
      <c r="F815" s="45"/>
      <c r="G815" s="45"/>
      <c r="H815" s="45"/>
      <c r="I815" s="45"/>
      <c r="J815" s="45"/>
      <c r="K815" s="45"/>
      <c r="L815" s="45"/>
      <c r="M815" s="46"/>
      <c r="N815" s="46"/>
      <c r="O815" s="46"/>
    </row>
    <row r="816" spans="1:15" x14ac:dyDescent="0.3">
      <c r="A816" s="92"/>
      <c r="B816" s="58"/>
      <c r="C816" s="58"/>
      <c r="D816" s="135" t="str">
        <f t="shared" si="24"/>
        <v/>
      </c>
      <c r="E816" s="136" t="str">
        <f t="shared" si="25"/>
        <v/>
      </c>
      <c r="F816" s="45"/>
      <c r="G816" s="45"/>
      <c r="H816" s="45"/>
      <c r="I816" s="45"/>
      <c r="J816" s="45"/>
      <c r="K816" s="45"/>
      <c r="L816" s="45"/>
      <c r="M816" s="46"/>
      <c r="N816" s="46"/>
      <c r="O816" s="46"/>
    </row>
    <row r="817" spans="1:15" x14ac:dyDescent="0.3">
      <c r="A817" s="92"/>
      <c r="B817" s="58"/>
      <c r="C817" s="58"/>
      <c r="D817" s="135" t="str">
        <f t="shared" si="24"/>
        <v/>
      </c>
      <c r="E817" s="136" t="str">
        <f t="shared" si="25"/>
        <v/>
      </c>
      <c r="F817" s="45"/>
      <c r="G817" s="45"/>
      <c r="H817" s="45"/>
      <c r="I817" s="45"/>
      <c r="J817" s="45"/>
      <c r="K817" s="45"/>
      <c r="L817" s="45"/>
      <c r="M817" s="46"/>
      <c r="N817" s="46"/>
      <c r="O817" s="46"/>
    </row>
    <row r="818" spans="1:15" x14ac:dyDescent="0.3">
      <c r="A818" s="92"/>
      <c r="B818" s="58"/>
      <c r="C818" s="58"/>
      <c r="D818" s="135" t="str">
        <f t="shared" si="24"/>
        <v/>
      </c>
      <c r="E818" s="136" t="str">
        <f t="shared" si="25"/>
        <v/>
      </c>
      <c r="F818" s="45"/>
      <c r="G818" s="45"/>
      <c r="H818" s="45"/>
      <c r="I818" s="45"/>
      <c r="J818" s="45"/>
      <c r="K818" s="45"/>
      <c r="L818" s="45"/>
      <c r="M818" s="46"/>
      <c r="N818" s="46"/>
      <c r="O818" s="46"/>
    </row>
    <row r="819" spans="1:15" x14ac:dyDescent="0.3">
      <c r="A819" s="92"/>
      <c r="B819" s="58"/>
      <c r="C819" s="58"/>
      <c r="D819" s="135" t="str">
        <f t="shared" si="24"/>
        <v/>
      </c>
      <c r="E819" s="136" t="str">
        <f t="shared" si="25"/>
        <v/>
      </c>
      <c r="F819" s="45"/>
      <c r="G819" s="45"/>
      <c r="H819" s="45"/>
      <c r="I819" s="45"/>
      <c r="J819" s="45"/>
      <c r="K819" s="45"/>
      <c r="L819" s="45"/>
      <c r="M819" s="46"/>
      <c r="N819" s="46"/>
      <c r="O819" s="46"/>
    </row>
    <row r="820" spans="1:15" x14ac:dyDescent="0.3">
      <c r="A820" s="92"/>
      <c r="B820" s="58"/>
      <c r="C820" s="58"/>
      <c r="D820" s="135" t="str">
        <f t="shared" si="24"/>
        <v/>
      </c>
      <c r="E820" s="136" t="str">
        <f t="shared" si="25"/>
        <v/>
      </c>
      <c r="F820" s="45"/>
      <c r="G820" s="45"/>
      <c r="H820" s="45"/>
      <c r="I820" s="45"/>
      <c r="J820" s="45"/>
      <c r="K820" s="45"/>
      <c r="L820" s="45"/>
      <c r="M820" s="46"/>
      <c r="N820" s="46"/>
      <c r="O820" s="46"/>
    </row>
    <row r="821" spans="1:15" x14ac:dyDescent="0.3">
      <c r="A821" s="92"/>
      <c r="B821" s="58"/>
      <c r="C821" s="58"/>
      <c r="D821" s="135" t="str">
        <f t="shared" si="24"/>
        <v/>
      </c>
      <c r="E821" s="136" t="str">
        <f t="shared" si="25"/>
        <v/>
      </c>
      <c r="F821" s="45"/>
      <c r="G821" s="45"/>
      <c r="H821" s="45"/>
      <c r="I821" s="45"/>
      <c r="J821" s="45"/>
      <c r="K821" s="45"/>
      <c r="L821" s="45"/>
      <c r="M821" s="46"/>
      <c r="N821" s="46"/>
      <c r="O821" s="46"/>
    </row>
    <row r="822" spans="1:15" x14ac:dyDescent="0.3">
      <c r="A822" s="92"/>
      <c r="B822" s="58"/>
      <c r="C822" s="58"/>
      <c r="D822" s="135" t="str">
        <f t="shared" si="24"/>
        <v/>
      </c>
      <c r="E822" s="136" t="str">
        <f t="shared" si="25"/>
        <v/>
      </c>
      <c r="F822" s="45"/>
      <c r="G822" s="45"/>
      <c r="H822" s="45"/>
      <c r="I822" s="45"/>
      <c r="J822" s="45"/>
      <c r="K822" s="45"/>
      <c r="L822" s="45"/>
      <c r="M822" s="46"/>
      <c r="N822" s="46"/>
      <c r="O822" s="46"/>
    </row>
    <row r="823" spans="1:15" x14ac:dyDescent="0.3">
      <c r="A823" s="92"/>
      <c r="B823" s="58"/>
      <c r="C823" s="58"/>
      <c r="D823" s="135" t="str">
        <f t="shared" si="24"/>
        <v/>
      </c>
      <c r="E823" s="136" t="str">
        <f t="shared" si="25"/>
        <v/>
      </c>
      <c r="F823" s="45"/>
      <c r="G823" s="45"/>
      <c r="H823" s="45"/>
      <c r="I823" s="45"/>
      <c r="J823" s="45"/>
      <c r="K823" s="45"/>
      <c r="L823" s="45"/>
      <c r="M823" s="46"/>
      <c r="N823" s="46"/>
      <c r="O823" s="46"/>
    </row>
    <row r="824" spans="1:15" x14ac:dyDescent="0.3">
      <c r="A824" s="92"/>
      <c r="B824" s="58"/>
      <c r="C824" s="58"/>
      <c r="D824" s="135" t="str">
        <f t="shared" si="24"/>
        <v/>
      </c>
      <c r="E824" s="136" t="str">
        <f t="shared" si="25"/>
        <v/>
      </c>
      <c r="F824" s="45"/>
      <c r="G824" s="45"/>
      <c r="H824" s="45"/>
      <c r="I824" s="45"/>
      <c r="J824" s="45"/>
      <c r="K824" s="45"/>
      <c r="L824" s="45"/>
      <c r="M824" s="46"/>
      <c r="N824" s="46"/>
      <c r="O824" s="46"/>
    </row>
    <row r="825" spans="1:15" x14ac:dyDescent="0.3">
      <c r="A825" s="92"/>
      <c r="B825" s="58"/>
      <c r="C825" s="58"/>
      <c r="D825" s="135" t="str">
        <f t="shared" si="24"/>
        <v/>
      </c>
      <c r="E825" s="136" t="str">
        <f t="shared" si="25"/>
        <v/>
      </c>
      <c r="F825" s="45"/>
      <c r="G825" s="45"/>
      <c r="H825" s="45"/>
      <c r="I825" s="45"/>
      <c r="J825" s="45"/>
      <c r="K825" s="45"/>
      <c r="L825" s="45"/>
      <c r="M825" s="46"/>
      <c r="N825" s="46"/>
      <c r="O825" s="46"/>
    </row>
    <row r="826" spans="1:15" x14ac:dyDescent="0.3">
      <c r="A826" s="92"/>
      <c r="B826" s="58"/>
      <c r="C826" s="58"/>
      <c r="D826" s="135" t="str">
        <f t="shared" si="24"/>
        <v/>
      </c>
      <c r="E826" s="136" t="str">
        <f t="shared" si="25"/>
        <v/>
      </c>
      <c r="F826" s="45"/>
      <c r="G826" s="45"/>
      <c r="H826" s="45"/>
      <c r="I826" s="45"/>
      <c r="J826" s="45"/>
      <c r="K826" s="45"/>
      <c r="L826" s="45"/>
      <c r="M826" s="46"/>
      <c r="N826" s="46"/>
      <c r="O826" s="46"/>
    </row>
    <row r="827" spans="1:15" x14ac:dyDescent="0.3">
      <c r="A827" s="92"/>
      <c r="B827" s="58"/>
      <c r="C827" s="58"/>
      <c r="D827" s="135" t="str">
        <f t="shared" si="24"/>
        <v/>
      </c>
      <c r="E827" s="136" t="str">
        <f t="shared" si="25"/>
        <v/>
      </c>
      <c r="F827" s="45"/>
      <c r="G827" s="45"/>
      <c r="H827" s="45"/>
      <c r="I827" s="45"/>
      <c r="J827" s="45"/>
      <c r="K827" s="45"/>
      <c r="L827" s="45"/>
      <c r="M827" s="46"/>
      <c r="N827" s="46"/>
      <c r="O827" s="46"/>
    </row>
    <row r="828" spans="1:15" x14ac:dyDescent="0.3">
      <c r="A828" s="92"/>
      <c r="B828" s="58"/>
      <c r="C828" s="58"/>
      <c r="D828" s="135" t="str">
        <f t="shared" si="24"/>
        <v/>
      </c>
      <c r="E828" s="136" t="str">
        <f t="shared" si="25"/>
        <v/>
      </c>
      <c r="F828" s="45"/>
      <c r="G828" s="45"/>
      <c r="H828" s="45"/>
      <c r="I828" s="45"/>
      <c r="J828" s="45"/>
      <c r="K828" s="45"/>
      <c r="L828" s="45"/>
      <c r="M828" s="46"/>
      <c r="N828" s="46"/>
      <c r="O828" s="46"/>
    </row>
    <row r="829" spans="1:15" x14ac:dyDescent="0.3">
      <c r="A829" s="92"/>
      <c r="B829" s="58"/>
      <c r="C829" s="58"/>
      <c r="D829" s="135" t="str">
        <f t="shared" si="24"/>
        <v/>
      </c>
      <c r="E829" s="136" t="str">
        <f t="shared" si="25"/>
        <v/>
      </c>
      <c r="F829" s="45"/>
      <c r="G829" s="45"/>
      <c r="H829" s="45"/>
      <c r="I829" s="45"/>
      <c r="J829" s="45"/>
      <c r="K829" s="45"/>
      <c r="L829" s="45"/>
      <c r="M829" s="46"/>
      <c r="N829" s="46"/>
      <c r="O829" s="46"/>
    </row>
    <row r="830" spans="1:15" x14ac:dyDescent="0.3">
      <c r="A830" s="92"/>
      <c r="B830" s="58"/>
      <c r="C830" s="58"/>
      <c r="D830" s="135" t="str">
        <f t="shared" si="24"/>
        <v/>
      </c>
      <c r="E830" s="136" t="str">
        <f t="shared" si="25"/>
        <v/>
      </c>
      <c r="F830" s="45"/>
      <c r="G830" s="45"/>
      <c r="H830" s="45"/>
      <c r="I830" s="45"/>
      <c r="J830" s="45"/>
      <c r="K830" s="45"/>
      <c r="L830" s="45"/>
      <c r="M830" s="46"/>
      <c r="N830" s="46"/>
      <c r="O830" s="46"/>
    </row>
    <row r="831" spans="1:15" x14ac:dyDescent="0.3">
      <c r="A831" s="92"/>
      <c r="B831" s="58"/>
      <c r="C831" s="58"/>
      <c r="D831" s="135" t="str">
        <f t="shared" si="24"/>
        <v/>
      </c>
      <c r="E831" s="136" t="str">
        <f t="shared" si="25"/>
        <v/>
      </c>
      <c r="F831" s="45"/>
      <c r="G831" s="45"/>
      <c r="H831" s="45"/>
      <c r="I831" s="45"/>
      <c r="J831" s="45"/>
      <c r="K831" s="45"/>
      <c r="L831" s="45"/>
      <c r="M831" s="46"/>
      <c r="N831" s="46"/>
      <c r="O831" s="46"/>
    </row>
    <row r="832" spans="1:15" x14ac:dyDescent="0.3">
      <c r="A832" s="92"/>
      <c r="B832" s="58"/>
      <c r="C832" s="58"/>
      <c r="D832" s="135" t="str">
        <f t="shared" si="24"/>
        <v/>
      </c>
      <c r="E832" s="136" t="str">
        <f t="shared" si="25"/>
        <v/>
      </c>
      <c r="F832" s="45"/>
      <c r="G832" s="45"/>
      <c r="H832" s="45"/>
      <c r="I832" s="45"/>
      <c r="J832" s="45"/>
      <c r="K832" s="45"/>
      <c r="L832" s="45"/>
      <c r="M832" s="46"/>
      <c r="N832" s="46"/>
      <c r="O832" s="46"/>
    </row>
    <row r="833" spans="1:15" x14ac:dyDescent="0.3">
      <c r="A833" s="92"/>
      <c r="B833" s="58"/>
      <c r="C833" s="58"/>
      <c r="D833" s="135" t="str">
        <f t="shared" si="24"/>
        <v/>
      </c>
      <c r="E833" s="136" t="str">
        <f t="shared" si="25"/>
        <v/>
      </c>
      <c r="F833" s="45"/>
      <c r="G833" s="45"/>
      <c r="H833" s="45"/>
      <c r="I833" s="45"/>
      <c r="J833" s="45"/>
      <c r="K833" s="45"/>
      <c r="L833" s="45"/>
      <c r="M833" s="46"/>
      <c r="N833" s="46"/>
      <c r="O833" s="46"/>
    </row>
    <row r="834" spans="1:15" x14ac:dyDescent="0.3">
      <c r="A834" s="92"/>
      <c r="B834" s="58"/>
      <c r="C834" s="58"/>
      <c r="D834" s="135" t="str">
        <f t="shared" ref="D834:D897" si="26">IF(C834="","",IF(NOT(ISBLANK(B834)),IF(AND(B834&gt;=43556,C834&gt;=43556),C834-B834,0),""))</f>
        <v/>
      </c>
      <c r="E834" s="136" t="str">
        <f t="shared" si="25"/>
        <v/>
      </c>
      <c r="F834" s="45"/>
      <c r="G834" s="45"/>
      <c r="H834" s="45"/>
      <c r="I834" s="45"/>
      <c r="J834" s="45"/>
      <c r="K834" s="45"/>
      <c r="L834" s="45"/>
      <c r="M834" s="46"/>
      <c r="N834" s="46"/>
      <c r="O834" s="46"/>
    </row>
    <row r="835" spans="1:15" x14ac:dyDescent="0.3">
      <c r="A835" s="92"/>
      <c r="B835" s="58"/>
      <c r="C835" s="58"/>
      <c r="D835" s="135" t="str">
        <f t="shared" si="26"/>
        <v/>
      </c>
      <c r="E835" s="136" t="str">
        <f t="shared" ref="E835:E898" si="27">IF(C835&gt;=43556,C835+366,"")</f>
        <v/>
      </c>
      <c r="F835" s="45"/>
      <c r="G835" s="45"/>
      <c r="H835" s="45"/>
      <c r="I835" s="45"/>
      <c r="J835" s="45"/>
      <c r="K835" s="45"/>
      <c r="L835" s="45"/>
      <c r="M835" s="46"/>
      <c r="N835" s="46"/>
      <c r="O835" s="46"/>
    </row>
    <row r="836" spans="1:15" x14ac:dyDescent="0.3">
      <c r="A836" s="92"/>
      <c r="B836" s="58"/>
      <c r="C836" s="58"/>
      <c r="D836" s="135" t="str">
        <f t="shared" si="26"/>
        <v/>
      </c>
      <c r="E836" s="136" t="str">
        <f t="shared" si="27"/>
        <v/>
      </c>
      <c r="F836" s="45"/>
      <c r="G836" s="45"/>
      <c r="H836" s="45"/>
      <c r="I836" s="45"/>
      <c r="J836" s="45"/>
      <c r="K836" s="45"/>
      <c r="L836" s="45"/>
      <c r="M836" s="46"/>
      <c r="N836" s="46"/>
      <c r="O836" s="46"/>
    </row>
    <row r="837" spans="1:15" x14ac:dyDescent="0.3">
      <c r="A837" s="92"/>
      <c r="B837" s="58"/>
      <c r="C837" s="58"/>
      <c r="D837" s="135" t="str">
        <f t="shared" si="26"/>
        <v/>
      </c>
      <c r="E837" s="136" t="str">
        <f t="shared" si="27"/>
        <v/>
      </c>
      <c r="F837" s="45"/>
      <c r="G837" s="45"/>
      <c r="H837" s="45"/>
      <c r="I837" s="45"/>
      <c r="J837" s="45"/>
      <c r="K837" s="45"/>
      <c r="L837" s="45"/>
      <c r="M837" s="46"/>
      <c r="N837" s="46"/>
      <c r="O837" s="46"/>
    </row>
    <row r="838" spans="1:15" x14ac:dyDescent="0.3">
      <c r="A838" s="92"/>
      <c r="B838" s="58"/>
      <c r="C838" s="58"/>
      <c r="D838" s="135" t="str">
        <f t="shared" si="26"/>
        <v/>
      </c>
      <c r="E838" s="136" t="str">
        <f t="shared" si="27"/>
        <v/>
      </c>
      <c r="F838" s="45"/>
      <c r="G838" s="45"/>
      <c r="H838" s="45"/>
      <c r="I838" s="45"/>
      <c r="J838" s="45"/>
      <c r="K838" s="45"/>
      <c r="L838" s="45"/>
      <c r="M838" s="46"/>
      <c r="N838" s="46"/>
      <c r="O838" s="46"/>
    </row>
    <row r="839" spans="1:15" x14ac:dyDescent="0.3">
      <c r="A839" s="92"/>
      <c r="B839" s="58"/>
      <c r="C839" s="58"/>
      <c r="D839" s="135" t="str">
        <f t="shared" si="26"/>
        <v/>
      </c>
      <c r="E839" s="136" t="str">
        <f t="shared" si="27"/>
        <v/>
      </c>
      <c r="F839" s="45"/>
      <c r="G839" s="45"/>
      <c r="H839" s="45"/>
      <c r="I839" s="45"/>
      <c r="J839" s="45"/>
      <c r="K839" s="45"/>
      <c r="L839" s="45"/>
      <c r="M839" s="46"/>
      <c r="N839" s="46"/>
      <c r="O839" s="46"/>
    </row>
    <row r="840" spans="1:15" x14ac:dyDescent="0.3">
      <c r="A840" s="92"/>
      <c r="B840" s="58"/>
      <c r="C840" s="58"/>
      <c r="D840" s="135" t="str">
        <f t="shared" si="26"/>
        <v/>
      </c>
      <c r="E840" s="136" t="str">
        <f t="shared" si="27"/>
        <v/>
      </c>
      <c r="F840" s="45"/>
      <c r="G840" s="45"/>
      <c r="H840" s="45"/>
      <c r="I840" s="45"/>
      <c r="J840" s="45"/>
      <c r="K840" s="45"/>
      <c r="L840" s="45"/>
      <c r="M840" s="46"/>
      <c r="N840" s="46"/>
      <c r="O840" s="46"/>
    </row>
    <row r="841" spans="1:15" x14ac:dyDescent="0.3">
      <c r="A841" s="92"/>
      <c r="B841" s="58"/>
      <c r="C841" s="58"/>
      <c r="D841" s="135" t="str">
        <f t="shared" si="26"/>
        <v/>
      </c>
      <c r="E841" s="136" t="str">
        <f t="shared" si="27"/>
        <v/>
      </c>
      <c r="F841" s="45"/>
      <c r="G841" s="45"/>
      <c r="H841" s="45"/>
      <c r="I841" s="45"/>
      <c r="J841" s="45"/>
      <c r="K841" s="45"/>
      <c r="L841" s="45"/>
      <c r="M841" s="46"/>
      <c r="N841" s="46"/>
      <c r="O841" s="46"/>
    </row>
    <row r="842" spans="1:15" x14ac:dyDescent="0.3">
      <c r="A842" s="92"/>
      <c r="B842" s="58"/>
      <c r="C842" s="58"/>
      <c r="D842" s="135" t="str">
        <f t="shared" si="26"/>
        <v/>
      </c>
      <c r="E842" s="136" t="str">
        <f t="shared" si="27"/>
        <v/>
      </c>
      <c r="F842" s="45"/>
      <c r="G842" s="45"/>
      <c r="H842" s="45"/>
      <c r="I842" s="45"/>
      <c r="J842" s="45"/>
      <c r="K842" s="45"/>
      <c r="L842" s="45"/>
      <c r="M842" s="46"/>
      <c r="N842" s="46"/>
      <c r="O842" s="46"/>
    </row>
    <row r="843" spans="1:15" x14ac:dyDescent="0.3">
      <c r="A843" s="92"/>
      <c r="B843" s="58"/>
      <c r="C843" s="58"/>
      <c r="D843" s="135" t="str">
        <f t="shared" si="26"/>
        <v/>
      </c>
      <c r="E843" s="136" t="str">
        <f t="shared" si="27"/>
        <v/>
      </c>
      <c r="F843" s="45"/>
      <c r="G843" s="45"/>
      <c r="H843" s="45"/>
      <c r="I843" s="45"/>
      <c r="J843" s="45"/>
      <c r="K843" s="45"/>
      <c r="L843" s="45"/>
      <c r="M843" s="46"/>
      <c r="N843" s="46"/>
      <c r="O843" s="46"/>
    </row>
    <row r="844" spans="1:15" x14ac:dyDescent="0.3">
      <c r="A844" s="92"/>
      <c r="B844" s="58"/>
      <c r="C844" s="58"/>
      <c r="D844" s="135" t="str">
        <f t="shared" si="26"/>
        <v/>
      </c>
      <c r="E844" s="136" t="str">
        <f t="shared" si="27"/>
        <v/>
      </c>
      <c r="F844" s="45"/>
      <c r="G844" s="45"/>
      <c r="H844" s="45"/>
      <c r="I844" s="45"/>
      <c r="J844" s="45"/>
      <c r="K844" s="45"/>
      <c r="L844" s="45"/>
      <c r="M844" s="46"/>
      <c r="N844" s="46"/>
      <c r="O844" s="46"/>
    </row>
    <row r="845" spans="1:15" x14ac:dyDescent="0.3">
      <c r="A845" s="92"/>
      <c r="B845" s="58"/>
      <c r="C845" s="58"/>
      <c r="D845" s="135" t="str">
        <f t="shared" si="26"/>
        <v/>
      </c>
      <c r="E845" s="136" t="str">
        <f t="shared" si="27"/>
        <v/>
      </c>
      <c r="F845" s="45"/>
      <c r="G845" s="45"/>
      <c r="H845" s="45"/>
      <c r="I845" s="45"/>
      <c r="J845" s="45"/>
      <c r="K845" s="45"/>
      <c r="L845" s="45"/>
      <c r="M845" s="46"/>
      <c r="N845" s="46"/>
      <c r="O845" s="46"/>
    </row>
    <row r="846" spans="1:15" x14ac:dyDescent="0.3">
      <c r="A846" s="92"/>
      <c r="B846" s="58"/>
      <c r="C846" s="58"/>
      <c r="D846" s="135" t="str">
        <f t="shared" si="26"/>
        <v/>
      </c>
      <c r="E846" s="136" t="str">
        <f t="shared" si="27"/>
        <v/>
      </c>
      <c r="F846" s="45"/>
      <c r="G846" s="45"/>
      <c r="H846" s="45"/>
      <c r="I846" s="45"/>
      <c r="J846" s="45"/>
      <c r="K846" s="45"/>
      <c r="L846" s="45"/>
      <c r="M846" s="46"/>
      <c r="N846" s="46"/>
      <c r="O846" s="46"/>
    </row>
    <row r="847" spans="1:15" x14ac:dyDescent="0.3">
      <c r="A847" s="92"/>
      <c r="B847" s="58"/>
      <c r="C847" s="58"/>
      <c r="D847" s="135" t="str">
        <f t="shared" si="26"/>
        <v/>
      </c>
      <c r="E847" s="136" t="str">
        <f t="shared" si="27"/>
        <v/>
      </c>
      <c r="F847" s="45"/>
      <c r="G847" s="45"/>
      <c r="H847" s="45"/>
      <c r="I847" s="45"/>
      <c r="J847" s="45"/>
      <c r="K847" s="45"/>
      <c r="L847" s="45"/>
      <c r="M847" s="46"/>
      <c r="N847" s="46"/>
      <c r="O847" s="46"/>
    </row>
    <row r="848" spans="1:15" x14ac:dyDescent="0.3">
      <c r="A848" s="92"/>
      <c r="B848" s="58"/>
      <c r="C848" s="58"/>
      <c r="D848" s="135" t="str">
        <f t="shared" si="26"/>
        <v/>
      </c>
      <c r="E848" s="136" t="str">
        <f t="shared" si="27"/>
        <v/>
      </c>
      <c r="F848" s="45"/>
      <c r="G848" s="45"/>
      <c r="H848" s="45"/>
      <c r="I848" s="45"/>
      <c r="J848" s="45"/>
      <c r="K848" s="45"/>
      <c r="L848" s="45"/>
      <c r="M848" s="46"/>
      <c r="N848" s="46"/>
      <c r="O848" s="46"/>
    </row>
    <row r="849" spans="1:15" x14ac:dyDescent="0.3">
      <c r="A849" s="92"/>
      <c r="B849" s="58"/>
      <c r="C849" s="58"/>
      <c r="D849" s="135" t="str">
        <f t="shared" si="26"/>
        <v/>
      </c>
      <c r="E849" s="136" t="str">
        <f t="shared" si="27"/>
        <v/>
      </c>
      <c r="F849" s="45"/>
      <c r="G849" s="45"/>
      <c r="H849" s="45"/>
      <c r="I849" s="45"/>
      <c r="J849" s="45"/>
      <c r="K849" s="45"/>
      <c r="L849" s="45"/>
      <c r="M849" s="46"/>
      <c r="N849" s="46"/>
      <c r="O849" s="46"/>
    </row>
    <row r="850" spans="1:15" x14ac:dyDescent="0.3">
      <c r="A850" s="92"/>
      <c r="B850" s="58"/>
      <c r="C850" s="58"/>
      <c r="D850" s="135" t="str">
        <f t="shared" si="26"/>
        <v/>
      </c>
      <c r="E850" s="136" t="str">
        <f t="shared" si="27"/>
        <v/>
      </c>
      <c r="F850" s="45"/>
      <c r="G850" s="45"/>
      <c r="H850" s="45"/>
      <c r="I850" s="45"/>
      <c r="J850" s="45"/>
      <c r="K850" s="45"/>
      <c r="L850" s="45"/>
      <c r="M850" s="46"/>
      <c r="N850" s="46"/>
      <c r="O850" s="46"/>
    </row>
    <row r="851" spans="1:15" x14ac:dyDescent="0.3">
      <c r="A851" s="92"/>
      <c r="B851" s="58"/>
      <c r="C851" s="58"/>
      <c r="D851" s="135" t="str">
        <f t="shared" si="26"/>
        <v/>
      </c>
      <c r="E851" s="136" t="str">
        <f t="shared" si="27"/>
        <v/>
      </c>
      <c r="F851" s="45"/>
      <c r="G851" s="45"/>
      <c r="H851" s="45"/>
      <c r="I851" s="45"/>
      <c r="J851" s="45"/>
      <c r="K851" s="45"/>
      <c r="L851" s="45"/>
      <c r="M851" s="46"/>
      <c r="N851" s="46"/>
      <c r="O851" s="46"/>
    </row>
    <row r="852" spans="1:15" x14ac:dyDescent="0.3">
      <c r="A852" s="92"/>
      <c r="B852" s="58"/>
      <c r="C852" s="58"/>
      <c r="D852" s="135" t="str">
        <f t="shared" si="26"/>
        <v/>
      </c>
      <c r="E852" s="136" t="str">
        <f t="shared" si="27"/>
        <v/>
      </c>
      <c r="F852" s="45"/>
      <c r="G852" s="45"/>
      <c r="H852" s="45"/>
      <c r="I852" s="45"/>
      <c r="J852" s="45"/>
      <c r="K852" s="45"/>
      <c r="L852" s="45"/>
      <c r="M852" s="46"/>
      <c r="N852" s="46"/>
      <c r="O852" s="46"/>
    </row>
    <row r="853" spans="1:15" x14ac:dyDescent="0.3">
      <c r="A853" s="92"/>
      <c r="B853" s="58"/>
      <c r="C853" s="58"/>
      <c r="D853" s="135" t="str">
        <f t="shared" si="26"/>
        <v/>
      </c>
      <c r="E853" s="136" t="str">
        <f t="shared" si="27"/>
        <v/>
      </c>
      <c r="F853" s="45"/>
      <c r="G853" s="45"/>
      <c r="H853" s="45"/>
      <c r="I853" s="45"/>
      <c r="J853" s="45"/>
      <c r="K853" s="45"/>
      <c r="L853" s="45"/>
      <c r="M853" s="46"/>
      <c r="N853" s="46"/>
      <c r="O853" s="46"/>
    </row>
    <row r="854" spans="1:15" x14ac:dyDescent="0.3">
      <c r="A854" s="92"/>
      <c r="B854" s="58"/>
      <c r="C854" s="58"/>
      <c r="D854" s="135" t="str">
        <f t="shared" si="26"/>
        <v/>
      </c>
      <c r="E854" s="136" t="str">
        <f t="shared" si="27"/>
        <v/>
      </c>
      <c r="F854" s="45"/>
      <c r="G854" s="45"/>
      <c r="H854" s="45"/>
      <c r="I854" s="45"/>
      <c r="J854" s="45"/>
      <c r="K854" s="45"/>
      <c r="L854" s="45"/>
      <c r="M854" s="46"/>
      <c r="N854" s="46"/>
      <c r="O854" s="46"/>
    </row>
    <row r="855" spans="1:15" x14ac:dyDescent="0.3">
      <c r="A855" s="92"/>
      <c r="B855" s="58"/>
      <c r="C855" s="58"/>
      <c r="D855" s="135" t="str">
        <f t="shared" si="26"/>
        <v/>
      </c>
      <c r="E855" s="136" t="str">
        <f t="shared" si="27"/>
        <v/>
      </c>
      <c r="F855" s="45"/>
      <c r="G855" s="45"/>
      <c r="H855" s="45"/>
      <c r="I855" s="45"/>
      <c r="J855" s="45"/>
      <c r="K855" s="45"/>
      <c r="L855" s="45"/>
      <c r="M855" s="46"/>
      <c r="N855" s="46"/>
      <c r="O855" s="46"/>
    </row>
    <row r="856" spans="1:15" x14ac:dyDescent="0.3">
      <c r="A856" s="92"/>
      <c r="B856" s="58"/>
      <c r="C856" s="58"/>
      <c r="D856" s="135" t="str">
        <f t="shared" si="26"/>
        <v/>
      </c>
      <c r="E856" s="136" t="str">
        <f t="shared" si="27"/>
        <v/>
      </c>
      <c r="F856" s="45"/>
      <c r="G856" s="45"/>
      <c r="H856" s="45"/>
      <c r="I856" s="45"/>
      <c r="J856" s="45"/>
      <c r="K856" s="45"/>
      <c r="L856" s="45"/>
      <c r="M856" s="46"/>
      <c r="N856" s="46"/>
      <c r="O856" s="46"/>
    </row>
    <row r="857" spans="1:15" x14ac:dyDescent="0.3">
      <c r="A857" s="92"/>
      <c r="B857" s="58"/>
      <c r="C857" s="58"/>
      <c r="D857" s="135" t="str">
        <f t="shared" si="26"/>
        <v/>
      </c>
      <c r="E857" s="136" t="str">
        <f t="shared" si="27"/>
        <v/>
      </c>
      <c r="F857" s="45"/>
      <c r="G857" s="45"/>
      <c r="H857" s="45"/>
      <c r="I857" s="45"/>
      <c r="J857" s="45"/>
      <c r="K857" s="45"/>
      <c r="L857" s="45"/>
      <c r="M857" s="46"/>
      <c r="N857" s="46"/>
      <c r="O857" s="46"/>
    </row>
    <row r="858" spans="1:15" x14ac:dyDescent="0.3">
      <c r="A858" s="92"/>
      <c r="B858" s="58"/>
      <c r="C858" s="58"/>
      <c r="D858" s="135" t="str">
        <f t="shared" si="26"/>
        <v/>
      </c>
      <c r="E858" s="136" t="str">
        <f t="shared" si="27"/>
        <v/>
      </c>
      <c r="F858" s="45"/>
      <c r="G858" s="45"/>
      <c r="H858" s="45"/>
      <c r="I858" s="45"/>
      <c r="J858" s="45"/>
      <c r="K858" s="45"/>
      <c r="L858" s="45"/>
      <c r="M858" s="46"/>
      <c r="N858" s="46"/>
      <c r="O858" s="46"/>
    </row>
    <row r="859" spans="1:15" x14ac:dyDescent="0.3">
      <c r="A859" s="92"/>
      <c r="B859" s="58"/>
      <c r="C859" s="58"/>
      <c r="D859" s="135" t="str">
        <f t="shared" si="26"/>
        <v/>
      </c>
      <c r="E859" s="136" t="str">
        <f t="shared" si="27"/>
        <v/>
      </c>
      <c r="F859" s="45"/>
      <c r="G859" s="45"/>
      <c r="H859" s="45"/>
      <c r="I859" s="45"/>
      <c r="J859" s="45"/>
      <c r="K859" s="45"/>
      <c r="L859" s="45"/>
      <c r="M859" s="46"/>
      <c r="N859" s="46"/>
      <c r="O859" s="46"/>
    </row>
    <row r="860" spans="1:15" x14ac:dyDescent="0.3">
      <c r="A860" s="92"/>
      <c r="B860" s="58"/>
      <c r="C860" s="58"/>
      <c r="D860" s="135" t="str">
        <f t="shared" si="26"/>
        <v/>
      </c>
      <c r="E860" s="136" t="str">
        <f t="shared" si="27"/>
        <v/>
      </c>
      <c r="F860" s="45"/>
      <c r="G860" s="45"/>
      <c r="H860" s="45"/>
      <c r="I860" s="45"/>
      <c r="J860" s="45"/>
      <c r="K860" s="45"/>
      <c r="L860" s="45"/>
      <c r="M860" s="46"/>
      <c r="N860" s="46"/>
      <c r="O860" s="46"/>
    </row>
    <row r="861" spans="1:15" x14ac:dyDescent="0.3">
      <c r="A861" s="92"/>
      <c r="B861" s="58"/>
      <c r="C861" s="58"/>
      <c r="D861" s="135" t="str">
        <f t="shared" si="26"/>
        <v/>
      </c>
      <c r="E861" s="136" t="str">
        <f t="shared" si="27"/>
        <v/>
      </c>
      <c r="F861" s="45"/>
      <c r="G861" s="45"/>
      <c r="H861" s="45"/>
      <c r="I861" s="45"/>
      <c r="J861" s="45"/>
      <c r="K861" s="45"/>
      <c r="L861" s="45"/>
      <c r="M861" s="46"/>
      <c r="N861" s="46"/>
      <c r="O861" s="46"/>
    </row>
    <row r="862" spans="1:15" x14ac:dyDescent="0.3">
      <c r="A862" s="92"/>
      <c r="B862" s="58"/>
      <c r="C862" s="58"/>
      <c r="D862" s="135" t="str">
        <f t="shared" si="26"/>
        <v/>
      </c>
      <c r="E862" s="136" t="str">
        <f t="shared" si="27"/>
        <v/>
      </c>
      <c r="F862" s="45"/>
      <c r="G862" s="45"/>
      <c r="H862" s="45"/>
      <c r="I862" s="45"/>
      <c r="J862" s="45"/>
      <c r="K862" s="45"/>
      <c r="L862" s="45"/>
      <c r="M862" s="46"/>
      <c r="N862" s="46"/>
      <c r="O862" s="46"/>
    </row>
    <row r="863" spans="1:15" x14ac:dyDescent="0.3">
      <c r="A863" s="92"/>
      <c r="B863" s="58"/>
      <c r="C863" s="58"/>
      <c r="D863" s="135" t="str">
        <f t="shared" si="26"/>
        <v/>
      </c>
      <c r="E863" s="136" t="str">
        <f t="shared" si="27"/>
        <v/>
      </c>
      <c r="F863" s="45"/>
      <c r="G863" s="45"/>
      <c r="H863" s="45"/>
      <c r="I863" s="45"/>
      <c r="J863" s="45"/>
      <c r="K863" s="45"/>
      <c r="L863" s="45"/>
      <c r="M863" s="46"/>
      <c r="N863" s="46"/>
      <c r="O863" s="46"/>
    </row>
    <row r="864" spans="1:15" x14ac:dyDescent="0.3">
      <c r="A864" s="92"/>
      <c r="B864" s="58"/>
      <c r="C864" s="58"/>
      <c r="D864" s="135" t="str">
        <f t="shared" si="26"/>
        <v/>
      </c>
      <c r="E864" s="136" t="str">
        <f t="shared" si="27"/>
        <v/>
      </c>
      <c r="F864" s="45"/>
      <c r="G864" s="45"/>
      <c r="H864" s="45"/>
      <c r="I864" s="45"/>
      <c r="J864" s="45"/>
      <c r="K864" s="45"/>
      <c r="L864" s="45"/>
      <c r="M864" s="46"/>
      <c r="N864" s="46"/>
      <c r="O864" s="46"/>
    </row>
    <row r="865" spans="1:15" x14ac:dyDescent="0.3">
      <c r="A865" s="92"/>
      <c r="B865" s="58"/>
      <c r="C865" s="58"/>
      <c r="D865" s="135" t="str">
        <f t="shared" si="26"/>
        <v/>
      </c>
      <c r="E865" s="136" t="str">
        <f t="shared" si="27"/>
        <v/>
      </c>
      <c r="F865" s="45"/>
      <c r="G865" s="45"/>
      <c r="H865" s="45"/>
      <c r="I865" s="45"/>
      <c r="J865" s="45"/>
      <c r="K865" s="45"/>
      <c r="L865" s="45"/>
      <c r="M865" s="46"/>
      <c r="N865" s="46"/>
      <c r="O865" s="46"/>
    </row>
    <row r="866" spans="1:15" x14ac:dyDescent="0.3">
      <c r="A866" s="92"/>
      <c r="B866" s="58"/>
      <c r="C866" s="58"/>
      <c r="D866" s="135" t="str">
        <f t="shared" si="26"/>
        <v/>
      </c>
      <c r="E866" s="136" t="str">
        <f t="shared" si="27"/>
        <v/>
      </c>
      <c r="F866" s="45"/>
      <c r="G866" s="45"/>
      <c r="H866" s="45"/>
      <c r="I866" s="45"/>
      <c r="J866" s="45"/>
      <c r="K866" s="45"/>
      <c r="L866" s="45"/>
      <c r="M866" s="46"/>
      <c r="N866" s="46"/>
      <c r="O866" s="46"/>
    </row>
    <row r="867" spans="1:15" x14ac:dyDescent="0.3">
      <c r="A867" s="92"/>
      <c r="B867" s="58"/>
      <c r="C867" s="58"/>
      <c r="D867" s="135" t="str">
        <f t="shared" si="26"/>
        <v/>
      </c>
      <c r="E867" s="136" t="str">
        <f t="shared" si="27"/>
        <v/>
      </c>
      <c r="F867" s="45"/>
      <c r="G867" s="45"/>
      <c r="H867" s="45"/>
      <c r="I867" s="45"/>
      <c r="J867" s="45"/>
      <c r="K867" s="45"/>
      <c r="L867" s="45"/>
      <c r="M867" s="46"/>
      <c r="N867" s="46"/>
      <c r="O867" s="46"/>
    </row>
    <row r="868" spans="1:15" x14ac:dyDescent="0.3">
      <c r="A868" s="92"/>
      <c r="B868" s="58"/>
      <c r="C868" s="58"/>
      <c r="D868" s="135" t="str">
        <f t="shared" si="26"/>
        <v/>
      </c>
      <c r="E868" s="136" t="str">
        <f t="shared" si="27"/>
        <v/>
      </c>
      <c r="F868" s="45"/>
      <c r="G868" s="45"/>
      <c r="H868" s="45"/>
      <c r="I868" s="45"/>
      <c r="J868" s="45"/>
      <c r="K868" s="45"/>
      <c r="L868" s="45"/>
      <c r="M868" s="46"/>
      <c r="N868" s="46"/>
      <c r="O868" s="46"/>
    </row>
    <row r="869" spans="1:15" x14ac:dyDescent="0.3">
      <c r="A869" s="92"/>
      <c r="B869" s="58"/>
      <c r="C869" s="58"/>
      <c r="D869" s="135" t="str">
        <f t="shared" si="26"/>
        <v/>
      </c>
      <c r="E869" s="136" t="str">
        <f t="shared" si="27"/>
        <v/>
      </c>
      <c r="F869" s="45"/>
      <c r="G869" s="45"/>
      <c r="H869" s="45"/>
      <c r="I869" s="45"/>
      <c r="J869" s="45"/>
      <c r="K869" s="45"/>
      <c r="L869" s="45"/>
      <c r="M869" s="46"/>
      <c r="N869" s="46"/>
      <c r="O869" s="46"/>
    </row>
    <row r="870" spans="1:15" x14ac:dyDescent="0.3">
      <c r="A870" s="92"/>
      <c r="B870" s="58"/>
      <c r="C870" s="58"/>
      <c r="D870" s="135" t="str">
        <f t="shared" si="26"/>
        <v/>
      </c>
      <c r="E870" s="136" t="str">
        <f t="shared" si="27"/>
        <v/>
      </c>
      <c r="F870" s="45"/>
      <c r="G870" s="45"/>
      <c r="H870" s="45"/>
      <c r="I870" s="45"/>
      <c r="J870" s="45"/>
      <c r="K870" s="45"/>
      <c r="L870" s="45"/>
      <c r="M870" s="46"/>
      <c r="N870" s="46"/>
      <c r="O870" s="46"/>
    </row>
    <row r="871" spans="1:15" x14ac:dyDescent="0.3">
      <c r="A871" s="92"/>
      <c r="B871" s="58"/>
      <c r="C871" s="58"/>
      <c r="D871" s="135" t="str">
        <f t="shared" si="26"/>
        <v/>
      </c>
      <c r="E871" s="136" t="str">
        <f t="shared" si="27"/>
        <v/>
      </c>
      <c r="F871" s="45"/>
      <c r="G871" s="45"/>
      <c r="H871" s="45"/>
      <c r="I871" s="45"/>
      <c r="J871" s="45"/>
      <c r="K871" s="45"/>
      <c r="L871" s="45"/>
      <c r="M871" s="46"/>
      <c r="N871" s="46"/>
      <c r="O871" s="46"/>
    </row>
    <row r="872" spans="1:15" x14ac:dyDescent="0.3">
      <c r="A872" s="92"/>
      <c r="B872" s="58"/>
      <c r="C872" s="58"/>
      <c r="D872" s="135" t="str">
        <f t="shared" si="26"/>
        <v/>
      </c>
      <c r="E872" s="136" t="str">
        <f t="shared" si="27"/>
        <v/>
      </c>
      <c r="F872" s="45"/>
      <c r="G872" s="45"/>
      <c r="H872" s="45"/>
      <c r="I872" s="45"/>
      <c r="J872" s="45"/>
      <c r="K872" s="45"/>
      <c r="L872" s="45"/>
      <c r="M872" s="46"/>
      <c r="N872" s="46"/>
      <c r="O872" s="46"/>
    </row>
    <row r="873" spans="1:15" x14ac:dyDescent="0.3">
      <c r="A873" s="92"/>
      <c r="B873" s="58"/>
      <c r="C873" s="58"/>
      <c r="D873" s="135" t="str">
        <f t="shared" si="26"/>
        <v/>
      </c>
      <c r="E873" s="136" t="str">
        <f t="shared" si="27"/>
        <v/>
      </c>
      <c r="F873" s="45"/>
      <c r="G873" s="45"/>
      <c r="H873" s="45"/>
      <c r="I873" s="45"/>
      <c r="J873" s="45"/>
      <c r="K873" s="45"/>
      <c r="L873" s="45"/>
      <c r="M873" s="46"/>
      <c r="N873" s="46"/>
      <c r="O873" s="46"/>
    </row>
    <row r="874" spans="1:15" x14ac:dyDescent="0.3">
      <c r="A874" s="92"/>
      <c r="B874" s="58"/>
      <c r="C874" s="58"/>
      <c r="D874" s="135" t="str">
        <f t="shared" si="26"/>
        <v/>
      </c>
      <c r="E874" s="136" t="str">
        <f t="shared" si="27"/>
        <v/>
      </c>
      <c r="F874" s="45"/>
      <c r="G874" s="45"/>
      <c r="H874" s="45"/>
      <c r="I874" s="45"/>
      <c r="J874" s="45"/>
      <c r="K874" s="45"/>
      <c r="L874" s="45"/>
      <c r="M874" s="46"/>
      <c r="N874" s="46"/>
      <c r="O874" s="46"/>
    </row>
    <row r="875" spans="1:15" x14ac:dyDescent="0.3">
      <c r="A875" s="92"/>
      <c r="B875" s="58"/>
      <c r="C875" s="58"/>
      <c r="D875" s="135" t="str">
        <f t="shared" si="26"/>
        <v/>
      </c>
      <c r="E875" s="136" t="str">
        <f t="shared" si="27"/>
        <v/>
      </c>
      <c r="F875" s="45"/>
      <c r="G875" s="45"/>
      <c r="H875" s="45"/>
      <c r="I875" s="45"/>
      <c r="J875" s="45"/>
      <c r="K875" s="45"/>
      <c r="L875" s="45"/>
      <c r="M875" s="46"/>
      <c r="N875" s="46"/>
      <c r="O875" s="46"/>
    </row>
    <row r="876" spans="1:15" x14ac:dyDescent="0.3">
      <c r="A876" s="92"/>
      <c r="B876" s="58"/>
      <c r="C876" s="58"/>
      <c r="D876" s="135" t="str">
        <f t="shared" si="26"/>
        <v/>
      </c>
      <c r="E876" s="136" t="str">
        <f t="shared" si="27"/>
        <v/>
      </c>
      <c r="F876" s="45"/>
      <c r="G876" s="45"/>
      <c r="H876" s="45"/>
      <c r="I876" s="45"/>
      <c r="J876" s="45"/>
      <c r="K876" s="45"/>
      <c r="L876" s="45"/>
      <c r="M876" s="46"/>
      <c r="N876" s="46"/>
      <c r="O876" s="46"/>
    </row>
    <row r="877" spans="1:15" x14ac:dyDescent="0.3">
      <c r="A877" s="92"/>
      <c r="B877" s="58"/>
      <c r="C877" s="58"/>
      <c r="D877" s="135" t="str">
        <f t="shared" si="26"/>
        <v/>
      </c>
      <c r="E877" s="136" t="str">
        <f t="shared" si="27"/>
        <v/>
      </c>
      <c r="F877" s="45"/>
      <c r="G877" s="45"/>
      <c r="H877" s="45"/>
      <c r="I877" s="45"/>
      <c r="J877" s="45"/>
      <c r="K877" s="45"/>
      <c r="L877" s="45"/>
      <c r="M877" s="46"/>
      <c r="N877" s="46"/>
      <c r="O877" s="46"/>
    </row>
    <row r="878" spans="1:15" x14ac:dyDescent="0.3">
      <c r="A878" s="92"/>
      <c r="B878" s="58"/>
      <c r="C878" s="58"/>
      <c r="D878" s="135" t="str">
        <f t="shared" si="26"/>
        <v/>
      </c>
      <c r="E878" s="136" t="str">
        <f t="shared" si="27"/>
        <v/>
      </c>
      <c r="F878" s="45"/>
      <c r="G878" s="45"/>
      <c r="H878" s="45"/>
      <c r="I878" s="45"/>
      <c r="J878" s="45"/>
      <c r="K878" s="45"/>
      <c r="L878" s="45"/>
      <c r="M878" s="46"/>
      <c r="N878" s="46"/>
      <c r="O878" s="46"/>
    </row>
    <row r="879" spans="1:15" x14ac:dyDescent="0.3">
      <c r="A879" s="92"/>
      <c r="B879" s="58"/>
      <c r="C879" s="58"/>
      <c r="D879" s="135" t="str">
        <f t="shared" si="26"/>
        <v/>
      </c>
      <c r="E879" s="136" t="str">
        <f t="shared" si="27"/>
        <v/>
      </c>
      <c r="F879" s="45"/>
      <c r="G879" s="45"/>
      <c r="H879" s="45"/>
      <c r="I879" s="45"/>
      <c r="J879" s="45"/>
      <c r="K879" s="45"/>
      <c r="L879" s="45"/>
      <c r="M879" s="46"/>
      <c r="N879" s="46"/>
      <c r="O879" s="46"/>
    </row>
    <row r="880" spans="1:15" x14ac:dyDescent="0.3">
      <c r="A880" s="92"/>
      <c r="B880" s="58"/>
      <c r="C880" s="58"/>
      <c r="D880" s="135" t="str">
        <f t="shared" si="26"/>
        <v/>
      </c>
      <c r="E880" s="136" t="str">
        <f t="shared" si="27"/>
        <v/>
      </c>
      <c r="F880" s="45"/>
      <c r="G880" s="45"/>
      <c r="H880" s="45"/>
      <c r="I880" s="45"/>
      <c r="J880" s="45"/>
      <c r="K880" s="45"/>
      <c r="L880" s="45"/>
      <c r="M880" s="46"/>
      <c r="N880" s="46"/>
      <c r="O880" s="46"/>
    </row>
    <row r="881" spans="1:15" x14ac:dyDescent="0.3">
      <c r="A881" s="92"/>
      <c r="B881" s="58"/>
      <c r="C881" s="58"/>
      <c r="D881" s="135" t="str">
        <f t="shared" si="26"/>
        <v/>
      </c>
      <c r="E881" s="136" t="str">
        <f t="shared" si="27"/>
        <v/>
      </c>
      <c r="F881" s="45"/>
      <c r="G881" s="45"/>
      <c r="H881" s="45"/>
      <c r="I881" s="45"/>
      <c r="J881" s="45"/>
      <c r="K881" s="45"/>
      <c r="L881" s="45"/>
      <c r="M881" s="46"/>
      <c r="N881" s="46"/>
      <c r="O881" s="46"/>
    </row>
    <row r="882" spans="1:15" x14ac:dyDescent="0.3">
      <c r="A882" s="92"/>
      <c r="B882" s="58"/>
      <c r="C882" s="58"/>
      <c r="D882" s="135" t="str">
        <f t="shared" si="26"/>
        <v/>
      </c>
      <c r="E882" s="136" t="str">
        <f t="shared" si="27"/>
        <v/>
      </c>
      <c r="F882" s="45"/>
      <c r="G882" s="45"/>
      <c r="H882" s="45"/>
      <c r="I882" s="45"/>
      <c r="J882" s="45"/>
      <c r="K882" s="45"/>
      <c r="L882" s="45"/>
      <c r="M882" s="46"/>
      <c r="N882" s="46"/>
      <c r="O882" s="46"/>
    </row>
    <row r="883" spans="1:15" x14ac:dyDescent="0.3">
      <c r="A883" s="92"/>
      <c r="B883" s="58"/>
      <c r="C883" s="58"/>
      <c r="D883" s="135" t="str">
        <f t="shared" si="26"/>
        <v/>
      </c>
      <c r="E883" s="136" t="str">
        <f t="shared" si="27"/>
        <v/>
      </c>
      <c r="F883" s="45"/>
      <c r="G883" s="45"/>
      <c r="H883" s="45"/>
      <c r="I883" s="45"/>
      <c r="J883" s="45"/>
      <c r="K883" s="45"/>
      <c r="L883" s="45"/>
      <c r="M883" s="46"/>
      <c r="N883" s="46"/>
      <c r="O883" s="46"/>
    </row>
    <row r="884" spans="1:15" x14ac:dyDescent="0.3">
      <c r="A884" s="92"/>
      <c r="B884" s="58"/>
      <c r="C884" s="58"/>
      <c r="D884" s="135" t="str">
        <f t="shared" si="26"/>
        <v/>
      </c>
      <c r="E884" s="136" t="str">
        <f t="shared" si="27"/>
        <v/>
      </c>
      <c r="F884" s="45"/>
      <c r="G884" s="45"/>
      <c r="H884" s="45"/>
      <c r="I884" s="45"/>
      <c r="J884" s="45"/>
      <c r="K884" s="45"/>
      <c r="L884" s="45"/>
      <c r="M884" s="46"/>
      <c r="N884" s="46"/>
      <c r="O884" s="46"/>
    </row>
    <row r="885" spans="1:15" x14ac:dyDescent="0.3">
      <c r="A885" s="92"/>
      <c r="B885" s="58"/>
      <c r="C885" s="58"/>
      <c r="D885" s="135" t="str">
        <f t="shared" si="26"/>
        <v/>
      </c>
      <c r="E885" s="136" t="str">
        <f t="shared" si="27"/>
        <v/>
      </c>
      <c r="F885" s="45"/>
      <c r="G885" s="45"/>
      <c r="H885" s="45"/>
      <c r="I885" s="45"/>
      <c r="J885" s="45"/>
      <c r="K885" s="45"/>
      <c r="L885" s="45"/>
      <c r="M885" s="46"/>
      <c r="N885" s="46"/>
      <c r="O885" s="46"/>
    </row>
    <row r="886" spans="1:15" x14ac:dyDescent="0.3">
      <c r="A886" s="92"/>
      <c r="B886" s="58"/>
      <c r="C886" s="58"/>
      <c r="D886" s="135" t="str">
        <f t="shared" si="26"/>
        <v/>
      </c>
      <c r="E886" s="136" t="str">
        <f t="shared" si="27"/>
        <v/>
      </c>
      <c r="F886" s="45"/>
      <c r="G886" s="45"/>
      <c r="H886" s="45"/>
      <c r="I886" s="45"/>
      <c r="J886" s="45"/>
      <c r="K886" s="45"/>
      <c r="L886" s="45"/>
      <c r="M886" s="46"/>
      <c r="N886" s="46"/>
      <c r="O886" s="46"/>
    </row>
    <row r="887" spans="1:15" x14ac:dyDescent="0.3">
      <c r="A887" s="92"/>
      <c r="B887" s="58"/>
      <c r="C887" s="58"/>
      <c r="D887" s="135" t="str">
        <f t="shared" si="26"/>
        <v/>
      </c>
      <c r="E887" s="136" t="str">
        <f t="shared" si="27"/>
        <v/>
      </c>
      <c r="F887" s="45"/>
      <c r="G887" s="45"/>
      <c r="H887" s="45"/>
      <c r="I887" s="45"/>
      <c r="J887" s="45"/>
      <c r="K887" s="45"/>
      <c r="L887" s="45"/>
      <c r="M887" s="46"/>
      <c r="N887" s="46"/>
      <c r="O887" s="46"/>
    </row>
    <row r="888" spans="1:15" x14ac:dyDescent="0.3">
      <c r="A888" s="92"/>
      <c r="B888" s="58"/>
      <c r="C888" s="58"/>
      <c r="D888" s="135" t="str">
        <f t="shared" si="26"/>
        <v/>
      </c>
      <c r="E888" s="136" t="str">
        <f t="shared" si="27"/>
        <v/>
      </c>
      <c r="F888" s="45"/>
      <c r="G888" s="45"/>
      <c r="H888" s="45"/>
      <c r="I888" s="45"/>
      <c r="J888" s="45"/>
      <c r="K888" s="45"/>
      <c r="L888" s="45"/>
      <c r="M888" s="46"/>
      <c r="N888" s="46"/>
      <c r="O888" s="46"/>
    </row>
    <row r="889" spans="1:15" x14ac:dyDescent="0.3">
      <c r="A889" s="92"/>
      <c r="B889" s="58"/>
      <c r="C889" s="58"/>
      <c r="D889" s="135" t="str">
        <f t="shared" si="26"/>
        <v/>
      </c>
      <c r="E889" s="136" t="str">
        <f t="shared" si="27"/>
        <v/>
      </c>
      <c r="F889" s="45"/>
      <c r="G889" s="45"/>
      <c r="H889" s="45"/>
      <c r="I889" s="45"/>
      <c r="J889" s="45"/>
      <c r="K889" s="45"/>
      <c r="L889" s="45"/>
      <c r="M889" s="46"/>
      <c r="N889" s="46"/>
      <c r="O889" s="46"/>
    </row>
    <row r="890" spans="1:15" x14ac:dyDescent="0.3">
      <c r="A890" s="92"/>
      <c r="B890" s="58"/>
      <c r="C890" s="58"/>
      <c r="D890" s="135" t="str">
        <f t="shared" si="26"/>
        <v/>
      </c>
      <c r="E890" s="136" t="str">
        <f t="shared" si="27"/>
        <v/>
      </c>
      <c r="F890" s="45"/>
      <c r="G890" s="45"/>
      <c r="H890" s="45"/>
      <c r="I890" s="45"/>
      <c r="J890" s="45"/>
      <c r="K890" s="45"/>
      <c r="L890" s="45"/>
      <c r="M890" s="46"/>
      <c r="N890" s="46"/>
      <c r="O890" s="46"/>
    </row>
    <row r="891" spans="1:15" x14ac:dyDescent="0.3">
      <c r="A891" s="92"/>
      <c r="B891" s="58"/>
      <c r="C891" s="58"/>
      <c r="D891" s="135" t="str">
        <f t="shared" si="26"/>
        <v/>
      </c>
      <c r="E891" s="136" t="str">
        <f t="shared" si="27"/>
        <v/>
      </c>
      <c r="F891" s="45"/>
      <c r="G891" s="45"/>
      <c r="H891" s="45"/>
      <c r="I891" s="45"/>
      <c r="J891" s="45"/>
      <c r="K891" s="45"/>
      <c r="L891" s="45"/>
      <c r="M891" s="46"/>
      <c r="N891" s="46"/>
      <c r="O891" s="46"/>
    </row>
    <row r="892" spans="1:15" x14ac:dyDescent="0.3">
      <c r="A892" s="92"/>
      <c r="B892" s="58"/>
      <c r="C892" s="58"/>
      <c r="D892" s="135" t="str">
        <f t="shared" si="26"/>
        <v/>
      </c>
      <c r="E892" s="136" t="str">
        <f t="shared" si="27"/>
        <v/>
      </c>
      <c r="F892" s="45"/>
      <c r="G892" s="45"/>
      <c r="H892" s="45"/>
      <c r="I892" s="45"/>
      <c r="J892" s="45"/>
      <c r="K892" s="45"/>
      <c r="L892" s="45"/>
      <c r="M892" s="46"/>
      <c r="N892" s="46"/>
      <c r="O892" s="46"/>
    </row>
    <row r="893" spans="1:15" x14ac:dyDescent="0.3">
      <c r="A893" s="92"/>
      <c r="B893" s="58"/>
      <c r="C893" s="58"/>
      <c r="D893" s="135" t="str">
        <f t="shared" si="26"/>
        <v/>
      </c>
      <c r="E893" s="136" t="str">
        <f t="shared" si="27"/>
        <v/>
      </c>
      <c r="F893" s="45"/>
      <c r="G893" s="45"/>
      <c r="H893" s="45"/>
      <c r="I893" s="45"/>
      <c r="J893" s="45"/>
      <c r="K893" s="45"/>
      <c r="L893" s="45"/>
      <c r="M893" s="46"/>
      <c r="N893" s="46"/>
      <c r="O893" s="46"/>
    </row>
    <row r="894" spans="1:15" x14ac:dyDescent="0.3">
      <c r="A894" s="92"/>
      <c r="B894" s="58"/>
      <c r="C894" s="58"/>
      <c r="D894" s="135" t="str">
        <f t="shared" si="26"/>
        <v/>
      </c>
      <c r="E894" s="136" t="str">
        <f t="shared" si="27"/>
        <v/>
      </c>
      <c r="F894" s="45"/>
      <c r="G894" s="45"/>
      <c r="H894" s="45"/>
      <c r="I894" s="45"/>
      <c r="J894" s="45"/>
      <c r="K894" s="45"/>
      <c r="L894" s="45"/>
      <c r="M894" s="46"/>
      <c r="N894" s="46"/>
      <c r="O894" s="46"/>
    </row>
    <row r="895" spans="1:15" x14ac:dyDescent="0.3">
      <c r="A895" s="92"/>
      <c r="B895" s="58"/>
      <c r="C895" s="58"/>
      <c r="D895" s="135" t="str">
        <f t="shared" si="26"/>
        <v/>
      </c>
      <c r="E895" s="136" t="str">
        <f t="shared" si="27"/>
        <v/>
      </c>
      <c r="F895" s="45"/>
      <c r="G895" s="45"/>
      <c r="H895" s="45"/>
      <c r="I895" s="45"/>
      <c r="J895" s="45"/>
      <c r="K895" s="45"/>
      <c r="L895" s="45"/>
      <c r="M895" s="46"/>
      <c r="N895" s="46"/>
      <c r="O895" s="46"/>
    </row>
    <row r="896" spans="1:15" x14ac:dyDescent="0.3">
      <c r="A896" s="92"/>
      <c r="B896" s="58"/>
      <c r="C896" s="58"/>
      <c r="D896" s="135" t="str">
        <f t="shared" si="26"/>
        <v/>
      </c>
      <c r="E896" s="136" t="str">
        <f t="shared" si="27"/>
        <v/>
      </c>
      <c r="F896" s="45"/>
      <c r="G896" s="45"/>
      <c r="H896" s="45"/>
      <c r="I896" s="45"/>
      <c r="J896" s="45"/>
      <c r="K896" s="45"/>
      <c r="L896" s="45"/>
      <c r="M896" s="46"/>
      <c r="N896" s="46"/>
      <c r="O896" s="46"/>
    </row>
    <row r="897" spans="1:15" x14ac:dyDescent="0.3">
      <c r="A897" s="92"/>
      <c r="B897" s="58"/>
      <c r="C897" s="58"/>
      <c r="D897" s="135" t="str">
        <f t="shared" si="26"/>
        <v/>
      </c>
      <c r="E897" s="136" t="str">
        <f t="shared" si="27"/>
        <v/>
      </c>
      <c r="F897" s="45"/>
      <c r="G897" s="45"/>
      <c r="H897" s="45"/>
      <c r="I897" s="45"/>
      <c r="J897" s="45"/>
      <c r="K897" s="45"/>
      <c r="L897" s="45"/>
      <c r="M897" s="46"/>
      <c r="N897" s="46"/>
      <c r="O897" s="46"/>
    </row>
    <row r="898" spans="1:15" x14ac:dyDescent="0.3">
      <c r="A898" s="92"/>
      <c r="B898" s="58"/>
      <c r="C898" s="58"/>
      <c r="D898" s="135" t="str">
        <f t="shared" ref="D898:D961" si="28">IF(C898="","",IF(NOT(ISBLANK(B898)),IF(AND(B898&gt;=43556,C898&gt;=43556),C898-B898,0),""))</f>
        <v/>
      </c>
      <c r="E898" s="136" t="str">
        <f t="shared" si="27"/>
        <v/>
      </c>
      <c r="F898" s="45"/>
      <c r="G898" s="45"/>
      <c r="H898" s="45"/>
      <c r="I898" s="45"/>
      <c r="J898" s="45"/>
      <c r="K898" s="45"/>
      <c r="L898" s="45"/>
      <c r="M898" s="46"/>
      <c r="N898" s="46"/>
      <c r="O898" s="46"/>
    </row>
    <row r="899" spans="1:15" x14ac:dyDescent="0.3">
      <c r="A899" s="92"/>
      <c r="B899" s="58"/>
      <c r="C899" s="58"/>
      <c r="D899" s="135" t="str">
        <f t="shared" si="28"/>
        <v/>
      </c>
      <c r="E899" s="136" t="str">
        <f t="shared" ref="E899:E962" si="29">IF(C899&gt;=43556,C899+366,"")</f>
        <v/>
      </c>
      <c r="F899" s="45"/>
      <c r="G899" s="45"/>
      <c r="H899" s="45"/>
      <c r="I899" s="45"/>
      <c r="J899" s="45"/>
      <c r="K899" s="45"/>
      <c r="L899" s="45"/>
      <c r="M899" s="46"/>
      <c r="N899" s="46"/>
      <c r="O899" s="46"/>
    </row>
    <row r="900" spans="1:15" x14ac:dyDescent="0.3">
      <c r="A900" s="92"/>
      <c r="B900" s="58"/>
      <c r="C900" s="58"/>
      <c r="D900" s="135" t="str">
        <f t="shared" si="28"/>
        <v/>
      </c>
      <c r="E900" s="136" t="str">
        <f t="shared" si="29"/>
        <v/>
      </c>
      <c r="F900" s="45"/>
      <c r="G900" s="45"/>
      <c r="H900" s="45"/>
      <c r="I900" s="45"/>
      <c r="J900" s="45"/>
      <c r="K900" s="45"/>
      <c r="L900" s="45"/>
      <c r="M900" s="46"/>
      <c r="N900" s="46"/>
      <c r="O900" s="46"/>
    </row>
    <row r="901" spans="1:15" x14ac:dyDescent="0.3">
      <c r="A901" s="92"/>
      <c r="B901" s="58"/>
      <c r="C901" s="58"/>
      <c r="D901" s="135" t="str">
        <f t="shared" si="28"/>
        <v/>
      </c>
      <c r="E901" s="136" t="str">
        <f t="shared" si="29"/>
        <v/>
      </c>
      <c r="F901" s="45"/>
      <c r="G901" s="45"/>
      <c r="H901" s="45"/>
      <c r="I901" s="45"/>
      <c r="J901" s="45"/>
      <c r="K901" s="45"/>
      <c r="L901" s="45"/>
      <c r="M901" s="46"/>
      <c r="N901" s="46"/>
      <c r="O901" s="46"/>
    </row>
    <row r="902" spans="1:15" x14ac:dyDescent="0.3">
      <c r="A902" s="92"/>
      <c r="B902" s="58"/>
      <c r="C902" s="58"/>
      <c r="D902" s="135" t="str">
        <f t="shared" si="28"/>
        <v/>
      </c>
      <c r="E902" s="136" t="str">
        <f t="shared" si="29"/>
        <v/>
      </c>
      <c r="F902" s="45"/>
      <c r="G902" s="45"/>
      <c r="H902" s="45"/>
      <c r="I902" s="45"/>
      <c r="J902" s="45"/>
      <c r="K902" s="45"/>
      <c r="L902" s="45"/>
      <c r="M902" s="46"/>
      <c r="N902" s="46"/>
      <c r="O902" s="46"/>
    </row>
    <row r="903" spans="1:15" x14ac:dyDescent="0.3">
      <c r="A903" s="92"/>
      <c r="B903" s="58"/>
      <c r="C903" s="58"/>
      <c r="D903" s="135" t="str">
        <f t="shared" si="28"/>
        <v/>
      </c>
      <c r="E903" s="136" t="str">
        <f t="shared" si="29"/>
        <v/>
      </c>
      <c r="F903" s="45"/>
      <c r="G903" s="45"/>
      <c r="H903" s="45"/>
      <c r="I903" s="45"/>
      <c r="J903" s="45"/>
      <c r="K903" s="45"/>
      <c r="L903" s="45"/>
      <c r="M903" s="46"/>
      <c r="N903" s="46"/>
      <c r="O903" s="46"/>
    </row>
    <row r="904" spans="1:15" x14ac:dyDescent="0.3">
      <c r="A904" s="92"/>
      <c r="B904" s="58"/>
      <c r="C904" s="58"/>
      <c r="D904" s="135" t="str">
        <f t="shared" si="28"/>
        <v/>
      </c>
      <c r="E904" s="136" t="str">
        <f t="shared" si="29"/>
        <v/>
      </c>
      <c r="F904" s="45"/>
      <c r="G904" s="45"/>
      <c r="H904" s="45"/>
      <c r="I904" s="45"/>
      <c r="J904" s="45"/>
      <c r="K904" s="45"/>
      <c r="L904" s="45"/>
      <c r="M904" s="46"/>
      <c r="N904" s="46"/>
      <c r="O904" s="46"/>
    </row>
    <row r="905" spans="1:15" x14ac:dyDescent="0.3">
      <c r="A905" s="92"/>
      <c r="B905" s="58"/>
      <c r="C905" s="58"/>
      <c r="D905" s="135" t="str">
        <f t="shared" si="28"/>
        <v/>
      </c>
      <c r="E905" s="136" t="str">
        <f t="shared" si="29"/>
        <v/>
      </c>
      <c r="F905" s="45"/>
      <c r="G905" s="45"/>
      <c r="H905" s="45"/>
      <c r="I905" s="45"/>
      <c r="J905" s="45"/>
      <c r="K905" s="45"/>
      <c r="L905" s="45"/>
      <c r="M905" s="46"/>
      <c r="N905" s="46"/>
      <c r="O905" s="46"/>
    </row>
    <row r="906" spans="1:15" x14ac:dyDescent="0.3">
      <c r="A906" s="92"/>
      <c r="B906" s="58"/>
      <c r="C906" s="58"/>
      <c r="D906" s="135" t="str">
        <f t="shared" si="28"/>
        <v/>
      </c>
      <c r="E906" s="136" t="str">
        <f t="shared" si="29"/>
        <v/>
      </c>
      <c r="F906" s="45"/>
      <c r="G906" s="45"/>
      <c r="H906" s="45"/>
      <c r="I906" s="45"/>
      <c r="J906" s="45"/>
      <c r="K906" s="45"/>
      <c r="L906" s="45"/>
      <c r="M906" s="46"/>
      <c r="N906" s="46"/>
      <c r="O906" s="46"/>
    </row>
    <row r="907" spans="1:15" x14ac:dyDescent="0.3">
      <c r="A907" s="92"/>
      <c r="B907" s="58"/>
      <c r="C907" s="58"/>
      <c r="D907" s="135" t="str">
        <f t="shared" si="28"/>
        <v/>
      </c>
      <c r="E907" s="136" t="str">
        <f t="shared" si="29"/>
        <v/>
      </c>
      <c r="F907" s="45"/>
      <c r="G907" s="45"/>
      <c r="H907" s="45"/>
      <c r="I907" s="45"/>
      <c r="J907" s="45"/>
      <c r="K907" s="45"/>
      <c r="L907" s="45"/>
      <c r="M907" s="46"/>
      <c r="N907" s="46"/>
      <c r="O907" s="46"/>
    </row>
    <row r="908" spans="1:15" x14ac:dyDescent="0.3">
      <c r="A908" s="92"/>
      <c r="B908" s="58"/>
      <c r="C908" s="58"/>
      <c r="D908" s="135" t="str">
        <f t="shared" si="28"/>
        <v/>
      </c>
      <c r="E908" s="136" t="str">
        <f t="shared" si="29"/>
        <v/>
      </c>
      <c r="F908" s="45"/>
      <c r="G908" s="45"/>
      <c r="H908" s="45"/>
      <c r="I908" s="45"/>
      <c r="J908" s="45"/>
      <c r="K908" s="45"/>
      <c r="L908" s="45"/>
      <c r="M908" s="46"/>
      <c r="N908" s="46"/>
      <c r="O908" s="46"/>
    </row>
    <row r="909" spans="1:15" x14ac:dyDescent="0.3">
      <c r="A909" s="92"/>
      <c r="B909" s="58"/>
      <c r="C909" s="58"/>
      <c r="D909" s="135" t="str">
        <f t="shared" si="28"/>
        <v/>
      </c>
      <c r="E909" s="136" t="str">
        <f t="shared" si="29"/>
        <v/>
      </c>
      <c r="F909" s="45"/>
      <c r="G909" s="45"/>
      <c r="H909" s="45"/>
      <c r="I909" s="45"/>
      <c r="J909" s="45"/>
      <c r="K909" s="45"/>
      <c r="L909" s="45"/>
      <c r="M909" s="46"/>
      <c r="N909" s="46"/>
      <c r="O909" s="46"/>
    </row>
    <row r="910" spans="1:15" x14ac:dyDescent="0.3">
      <c r="A910" s="92"/>
      <c r="B910" s="58"/>
      <c r="C910" s="58"/>
      <c r="D910" s="135" t="str">
        <f t="shared" si="28"/>
        <v/>
      </c>
      <c r="E910" s="136" t="str">
        <f t="shared" si="29"/>
        <v/>
      </c>
      <c r="F910" s="45"/>
      <c r="G910" s="45"/>
      <c r="H910" s="45"/>
      <c r="I910" s="45"/>
      <c r="J910" s="45"/>
      <c r="K910" s="45"/>
      <c r="L910" s="45"/>
      <c r="M910" s="46"/>
      <c r="N910" s="46"/>
      <c r="O910" s="46"/>
    </row>
    <row r="911" spans="1:15" x14ac:dyDescent="0.3">
      <c r="A911" s="92"/>
      <c r="B911" s="58"/>
      <c r="C911" s="58"/>
      <c r="D911" s="135" t="str">
        <f t="shared" si="28"/>
        <v/>
      </c>
      <c r="E911" s="136" t="str">
        <f t="shared" si="29"/>
        <v/>
      </c>
      <c r="F911" s="45"/>
      <c r="G911" s="45"/>
      <c r="H911" s="45"/>
      <c r="I911" s="45"/>
      <c r="J911" s="45"/>
      <c r="K911" s="45"/>
      <c r="L911" s="45"/>
      <c r="M911" s="46"/>
      <c r="N911" s="46"/>
      <c r="O911" s="46"/>
    </row>
    <row r="912" spans="1:15" x14ac:dyDescent="0.3">
      <c r="A912" s="92"/>
      <c r="B912" s="58"/>
      <c r="C912" s="58"/>
      <c r="D912" s="135" t="str">
        <f t="shared" si="28"/>
        <v/>
      </c>
      <c r="E912" s="136" t="str">
        <f t="shared" si="29"/>
        <v/>
      </c>
      <c r="F912" s="45"/>
      <c r="G912" s="45"/>
      <c r="H912" s="45"/>
      <c r="I912" s="45"/>
      <c r="J912" s="45"/>
      <c r="K912" s="45"/>
      <c r="L912" s="45"/>
      <c r="M912" s="46"/>
      <c r="N912" s="46"/>
      <c r="O912" s="46"/>
    </row>
    <row r="913" spans="1:15" x14ac:dyDescent="0.3">
      <c r="A913" s="92"/>
      <c r="B913" s="58"/>
      <c r="C913" s="58"/>
      <c r="D913" s="135" t="str">
        <f t="shared" si="28"/>
        <v/>
      </c>
      <c r="E913" s="136" t="str">
        <f t="shared" si="29"/>
        <v/>
      </c>
      <c r="F913" s="45"/>
      <c r="G913" s="45"/>
      <c r="H913" s="45"/>
      <c r="I913" s="45"/>
      <c r="J913" s="45"/>
      <c r="K913" s="45"/>
      <c r="L913" s="45"/>
      <c r="M913" s="46"/>
      <c r="N913" s="46"/>
      <c r="O913" s="46"/>
    </row>
    <row r="914" spans="1:15" x14ac:dyDescent="0.3">
      <c r="A914" s="92"/>
      <c r="B914" s="58"/>
      <c r="C914" s="58"/>
      <c r="D914" s="135" t="str">
        <f t="shared" si="28"/>
        <v/>
      </c>
      <c r="E914" s="136" t="str">
        <f t="shared" si="29"/>
        <v/>
      </c>
      <c r="F914" s="45"/>
      <c r="G914" s="45"/>
      <c r="H914" s="45"/>
      <c r="I914" s="45"/>
      <c r="J914" s="45"/>
      <c r="K914" s="45"/>
      <c r="L914" s="45"/>
      <c r="M914" s="46"/>
      <c r="N914" s="46"/>
      <c r="O914" s="46"/>
    </row>
    <row r="915" spans="1:15" x14ac:dyDescent="0.3">
      <c r="A915" s="92"/>
      <c r="B915" s="58"/>
      <c r="C915" s="58"/>
      <c r="D915" s="135" t="str">
        <f t="shared" si="28"/>
        <v/>
      </c>
      <c r="E915" s="136" t="str">
        <f t="shared" si="29"/>
        <v/>
      </c>
      <c r="F915" s="45"/>
      <c r="G915" s="45"/>
      <c r="H915" s="45"/>
      <c r="I915" s="45"/>
      <c r="J915" s="45"/>
      <c r="K915" s="45"/>
      <c r="L915" s="45"/>
      <c r="M915" s="46"/>
      <c r="N915" s="46"/>
      <c r="O915" s="46"/>
    </row>
    <row r="916" spans="1:15" x14ac:dyDescent="0.3">
      <c r="A916" s="92"/>
      <c r="B916" s="58"/>
      <c r="C916" s="58"/>
      <c r="D916" s="135" t="str">
        <f t="shared" si="28"/>
        <v/>
      </c>
      <c r="E916" s="136" t="str">
        <f t="shared" si="29"/>
        <v/>
      </c>
      <c r="F916" s="45"/>
      <c r="G916" s="45"/>
      <c r="H916" s="45"/>
      <c r="I916" s="45"/>
      <c r="J916" s="45"/>
      <c r="K916" s="45"/>
      <c r="L916" s="45"/>
      <c r="M916" s="46"/>
      <c r="N916" s="46"/>
      <c r="O916" s="46"/>
    </row>
    <row r="917" spans="1:15" x14ac:dyDescent="0.3">
      <c r="A917" s="92"/>
      <c r="B917" s="58"/>
      <c r="C917" s="58"/>
      <c r="D917" s="135" t="str">
        <f t="shared" si="28"/>
        <v/>
      </c>
      <c r="E917" s="136" t="str">
        <f t="shared" si="29"/>
        <v/>
      </c>
      <c r="F917" s="45"/>
      <c r="G917" s="45"/>
      <c r="H917" s="45"/>
      <c r="I917" s="45"/>
      <c r="J917" s="45"/>
      <c r="K917" s="45"/>
      <c r="L917" s="45"/>
      <c r="M917" s="46"/>
      <c r="N917" s="46"/>
      <c r="O917" s="46"/>
    </row>
    <row r="918" spans="1:15" x14ac:dyDescent="0.3">
      <c r="A918" s="92"/>
      <c r="B918" s="58"/>
      <c r="C918" s="58"/>
      <c r="D918" s="135" t="str">
        <f t="shared" si="28"/>
        <v/>
      </c>
      <c r="E918" s="136" t="str">
        <f t="shared" si="29"/>
        <v/>
      </c>
      <c r="F918" s="45"/>
      <c r="G918" s="45"/>
      <c r="H918" s="45"/>
      <c r="I918" s="45"/>
      <c r="J918" s="45"/>
      <c r="K918" s="45"/>
      <c r="L918" s="45"/>
      <c r="M918" s="46"/>
      <c r="N918" s="46"/>
      <c r="O918" s="46"/>
    </row>
    <row r="919" spans="1:15" x14ac:dyDescent="0.3">
      <c r="A919" s="92"/>
      <c r="B919" s="58"/>
      <c r="C919" s="58"/>
      <c r="D919" s="135" t="str">
        <f t="shared" si="28"/>
        <v/>
      </c>
      <c r="E919" s="136" t="str">
        <f t="shared" si="29"/>
        <v/>
      </c>
      <c r="F919" s="45"/>
      <c r="G919" s="45"/>
      <c r="H919" s="45"/>
      <c r="I919" s="45"/>
      <c r="J919" s="45"/>
      <c r="K919" s="45"/>
      <c r="L919" s="45"/>
      <c r="M919" s="46"/>
      <c r="N919" s="46"/>
      <c r="O919" s="46"/>
    </row>
    <row r="920" spans="1:15" x14ac:dyDescent="0.3">
      <c r="A920" s="92"/>
      <c r="B920" s="58"/>
      <c r="C920" s="58"/>
      <c r="D920" s="135" t="str">
        <f t="shared" si="28"/>
        <v/>
      </c>
      <c r="E920" s="136" t="str">
        <f t="shared" si="29"/>
        <v/>
      </c>
      <c r="F920" s="45"/>
      <c r="G920" s="45"/>
      <c r="H920" s="45"/>
      <c r="I920" s="45"/>
      <c r="J920" s="45"/>
      <c r="K920" s="45"/>
      <c r="L920" s="45"/>
      <c r="M920" s="46"/>
      <c r="N920" s="46"/>
      <c r="O920" s="46"/>
    </row>
    <row r="921" spans="1:15" x14ac:dyDescent="0.3">
      <c r="A921" s="92"/>
      <c r="B921" s="58"/>
      <c r="C921" s="58"/>
      <c r="D921" s="135" t="str">
        <f t="shared" si="28"/>
        <v/>
      </c>
      <c r="E921" s="136" t="str">
        <f t="shared" si="29"/>
        <v/>
      </c>
      <c r="F921" s="45"/>
      <c r="G921" s="45"/>
      <c r="H921" s="45"/>
      <c r="I921" s="45"/>
      <c r="J921" s="45"/>
      <c r="K921" s="45"/>
      <c r="L921" s="45"/>
      <c r="M921" s="46"/>
      <c r="N921" s="46"/>
      <c r="O921" s="46"/>
    </row>
    <row r="922" spans="1:15" x14ac:dyDescent="0.3">
      <c r="A922" s="92"/>
      <c r="B922" s="58"/>
      <c r="C922" s="58"/>
      <c r="D922" s="135" t="str">
        <f t="shared" si="28"/>
        <v/>
      </c>
      <c r="E922" s="136" t="str">
        <f t="shared" si="29"/>
        <v/>
      </c>
      <c r="F922" s="45"/>
      <c r="G922" s="45"/>
      <c r="H922" s="45"/>
      <c r="I922" s="45"/>
      <c r="J922" s="45"/>
      <c r="K922" s="45"/>
      <c r="L922" s="45"/>
      <c r="M922" s="46"/>
      <c r="N922" s="46"/>
      <c r="O922" s="46"/>
    </row>
    <row r="923" spans="1:15" x14ac:dyDescent="0.3">
      <c r="A923" s="92"/>
      <c r="B923" s="58"/>
      <c r="C923" s="58"/>
      <c r="D923" s="135" t="str">
        <f t="shared" si="28"/>
        <v/>
      </c>
      <c r="E923" s="136" t="str">
        <f t="shared" si="29"/>
        <v/>
      </c>
      <c r="F923" s="45"/>
      <c r="G923" s="45"/>
      <c r="H923" s="45"/>
      <c r="I923" s="45"/>
      <c r="J923" s="45"/>
      <c r="K923" s="45"/>
      <c r="L923" s="45"/>
      <c r="M923" s="46"/>
      <c r="N923" s="46"/>
      <c r="O923" s="46"/>
    </row>
    <row r="924" spans="1:15" x14ac:dyDescent="0.3">
      <c r="A924" s="92"/>
      <c r="B924" s="58"/>
      <c r="C924" s="58"/>
      <c r="D924" s="135" t="str">
        <f t="shared" si="28"/>
        <v/>
      </c>
      <c r="E924" s="136" t="str">
        <f t="shared" si="29"/>
        <v/>
      </c>
      <c r="F924" s="45"/>
      <c r="G924" s="45"/>
      <c r="H924" s="45"/>
      <c r="I924" s="45"/>
      <c r="J924" s="45"/>
      <c r="K924" s="45"/>
      <c r="L924" s="45"/>
      <c r="M924" s="46"/>
      <c r="N924" s="46"/>
      <c r="O924" s="46"/>
    </row>
    <row r="925" spans="1:15" x14ac:dyDescent="0.3">
      <c r="A925" s="92"/>
      <c r="B925" s="58"/>
      <c r="C925" s="58"/>
      <c r="D925" s="135" t="str">
        <f t="shared" si="28"/>
        <v/>
      </c>
      <c r="E925" s="136" t="str">
        <f t="shared" si="29"/>
        <v/>
      </c>
      <c r="F925" s="45"/>
      <c r="G925" s="45"/>
      <c r="H925" s="45"/>
      <c r="I925" s="45"/>
      <c r="J925" s="45"/>
      <c r="K925" s="45"/>
      <c r="L925" s="45"/>
      <c r="M925" s="46"/>
      <c r="N925" s="46"/>
      <c r="O925" s="46"/>
    </row>
    <row r="926" spans="1:15" x14ac:dyDescent="0.3">
      <c r="A926" s="92"/>
      <c r="B926" s="58"/>
      <c r="C926" s="58"/>
      <c r="D926" s="135" t="str">
        <f t="shared" si="28"/>
        <v/>
      </c>
      <c r="E926" s="136" t="str">
        <f t="shared" si="29"/>
        <v/>
      </c>
      <c r="F926" s="45"/>
      <c r="G926" s="45"/>
      <c r="H926" s="45"/>
      <c r="I926" s="45"/>
      <c r="J926" s="45"/>
      <c r="K926" s="45"/>
      <c r="L926" s="45"/>
      <c r="M926" s="46"/>
      <c r="N926" s="46"/>
      <c r="O926" s="46"/>
    </row>
    <row r="927" spans="1:15" x14ac:dyDescent="0.3">
      <c r="A927" s="92"/>
      <c r="B927" s="58"/>
      <c r="C927" s="58"/>
      <c r="D927" s="135" t="str">
        <f t="shared" si="28"/>
        <v/>
      </c>
      <c r="E927" s="136" t="str">
        <f t="shared" si="29"/>
        <v/>
      </c>
      <c r="F927" s="45"/>
      <c r="G927" s="45"/>
      <c r="H927" s="45"/>
      <c r="I927" s="45"/>
      <c r="J927" s="45"/>
      <c r="K927" s="45"/>
      <c r="L927" s="45"/>
      <c r="M927" s="46"/>
      <c r="N927" s="46"/>
      <c r="O927" s="46"/>
    </row>
    <row r="928" spans="1:15" x14ac:dyDescent="0.3">
      <c r="A928" s="92"/>
      <c r="B928" s="58"/>
      <c r="C928" s="58"/>
      <c r="D928" s="135" t="str">
        <f t="shared" si="28"/>
        <v/>
      </c>
      <c r="E928" s="136" t="str">
        <f t="shared" si="29"/>
        <v/>
      </c>
      <c r="F928" s="45"/>
      <c r="G928" s="45"/>
      <c r="H928" s="45"/>
      <c r="I928" s="45"/>
      <c r="J928" s="45"/>
      <c r="K928" s="45"/>
      <c r="L928" s="45"/>
      <c r="M928" s="46"/>
      <c r="N928" s="46"/>
      <c r="O928" s="46"/>
    </row>
    <row r="929" spans="1:15" x14ac:dyDescent="0.3">
      <c r="A929" s="92"/>
      <c r="B929" s="58"/>
      <c r="C929" s="58"/>
      <c r="D929" s="135" t="str">
        <f t="shared" si="28"/>
        <v/>
      </c>
      <c r="E929" s="136" t="str">
        <f t="shared" si="29"/>
        <v/>
      </c>
      <c r="F929" s="45"/>
      <c r="G929" s="45"/>
      <c r="H929" s="45"/>
      <c r="I929" s="45"/>
      <c r="J929" s="45"/>
      <c r="K929" s="45"/>
      <c r="L929" s="45"/>
      <c r="M929" s="46"/>
      <c r="N929" s="46"/>
      <c r="O929" s="46"/>
    </row>
    <row r="930" spans="1:15" x14ac:dyDescent="0.3">
      <c r="A930" s="92"/>
      <c r="B930" s="58"/>
      <c r="C930" s="58"/>
      <c r="D930" s="135" t="str">
        <f t="shared" si="28"/>
        <v/>
      </c>
      <c r="E930" s="136" t="str">
        <f t="shared" si="29"/>
        <v/>
      </c>
      <c r="F930" s="45"/>
      <c r="G930" s="45"/>
      <c r="H930" s="45"/>
      <c r="I930" s="45"/>
      <c r="J930" s="45"/>
      <c r="K930" s="45"/>
      <c r="L930" s="45"/>
      <c r="M930" s="46"/>
      <c r="N930" s="46"/>
      <c r="O930" s="46"/>
    </row>
    <row r="931" spans="1:15" x14ac:dyDescent="0.3">
      <c r="A931" s="92"/>
      <c r="B931" s="58"/>
      <c r="C931" s="58"/>
      <c r="D931" s="135" t="str">
        <f t="shared" si="28"/>
        <v/>
      </c>
      <c r="E931" s="136" t="str">
        <f t="shared" si="29"/>
        <v/>
      </c>
      <c r="F931" s="45"/>
      <c r="G931" s="45"/>
      <c r="H931" s="45"/>
      <c r="I931" s="45"/>
      <c r="J931" s="45"/>
      <c r="K931" s="45"/>
      <c r="L931" s="45"/>
      <c r="M931" s="46"/>
      <c r="N931" s="46"/>
      <c r="O931" s="46"/>
    </row>
    <row r="932" spans="1:15" x14ac:dyDescent="0.3">
      <c r="A932" s="92"/>
      <c r="B932" s="58"/>
      <c r="C932" s="58"/>
      <c r="D932" s="135" t="str">
        <f t="shared" si="28"/>
        <v/>
      </c>
      <c r="E932" s="136" t="str">
        <f t="shared" si="29"/>
        <v/>
      </c>
      <c r="F932" s="45"/>
      <c r="G932" s="45"/>
      <c r="H932" s="45"/>
      <c r="I932" s="45"/>
      <c r="J932" s="45"/>
      <c r="K932" s="45"/>
      <c r="L932" s="45"/>
      <c r="M932" s="46"/>
      <c r="N932" s="46"/>
      <c r="O932" s="46"/>
    </row>
    <row r="933" spans="1:15" x14ac:dyDescent="0.3">
      <c r="A933" s="92"/>
      <c r="B933" s="58"/>
      <c r="C933" s="58"/>
      <c r="D933" s="135" t="str">
        <f t="shared" si="28"/>
        <v/>
      </c>
      <c r="E933" s="136" t="str">
        <f t="shared" si="29"/>
        <v/>
      </c>
      <c r="F933" s="45"/>
      <c r="G933" s="45"/>
      <c r="H933" s="45"/>
      <c r="I933" s="45"/>
      <c r="J933" s="45"/>
      <c r="K933" s="45"/>
      <c r="L933" s="45"/>
      <c r="M933" s="46"/>
      <c r="N933" s="46"/>
      <c r="O933" s="46"/>
    </row>
    <row r="934" spans="1:15" x14ac:dyDescent="0.3">
      <c r="A934" s="92"/>
      <c r="B934" s="58"/>
      <c r="C934" s="58"/>
      <c r="D934" s="135" t="str">
        <f t="shared" si="28"/>
        <v/>
      </c>
      <c r="E934" s="136" t="str">
        <f t="shared" si="29"/>
        <v/>
      </c>
      <c r="F934" s="45"/>
      <c r="G934" s="45"/>
      <c r="H934" s="45"/>
      <c r="I934" s="45"/>
      <c r="J934" s="45"/>
      <c r="K934" s="45"/>
      <c r="L934" s="45"/>
      <c r="M934" s="46"/>
      <c r="N934" s="46"/>
      <c r="O934" s="46"/>
    </row>
    <row r="935" spans="1:15" x14ac:dyDescent="0.3">
      <c r="A935" s="92"/>
      <c r="B935" s="58"/>
      <c r="C935" s="58"/>
      <c r="D935" s="135" t="str">
        <f t="shared" si="28"/>
        <v/>
      </c>
      <c r="E935" s="136" t="str">
        <f t="shared" si="29"/>
        <v/>
      </c>
      <c r="F935" s="45"/>
      <c r="G935" s="45"/>
      <c r="H935" s="45"/>
      <c r="I935" s="45"/>
      <c r="J935" s="45"/>
      <c r="K935" s="45"/>
      <c r="L935" s="45"/>
      <c r="M935" s="46"/>
      <c r="N935" s="46"/>
      <c r="O935" s="46"/>
    </row>
    <row r="936" spans="1:15" x14ac:dyDescent="0.3">
      <c r="A936" s="92"/>
      <c r="B936" s="58"/>
      <c r="C936" s="58"/>
      <c r="D936" s="135" t="str">
        <f t="shared" si="28"/>
        <v/>
      </c>
      <c r="E936" s="136" t="str">
        <f t="shared" si="29"/>
        <v/>
      </c>
      <c r="F936" s="45"/>
      <c r="G936" s="45"/>
      <c r="H936" s="45"/>
      <c r="I936" s="45"/>
      <c r="J936" s="45"/>
      <c r="K936" s="45"/>
      <c r="L936" s="45"/>
      <c r="M936" s="46"/>
      <c r="N936" s="46"/>
      <c r="O936" s="46"/>
    </row>
    <row r="937" spans="1:15" x14ac:dyDescent="0.3">
      <c r="A937" s="92"/>
      <c r="B937" s="58"/>
      <c r="C937" s="58"/>
      <c r="D937" s="135" t="str">
        <f t="shared" si="28"/>
        <v/>
      </c>
      <c r="E937" s="136" t="str">
        <f t="shared" si="29"/>
        <v/>
      </c>
      <c r="F937" s="45"/>
      <c r="G937" s="45"/>
      <c r="H937" s="45"/>
      <c r="I937" s="45"/>
      <c r="J937" s="45"/>
      <c r="K937" s="45"/>
      <c r="L937" s="45"/>
      <c r="M937" s="46"/>
      <c r="N937" s="46"/>
      <c r="O937" s="46"/>
    </row>
    <row r="938" spans="1:15" x14ac:dyDescent="0.3">
      <c r="A938" s="92"/>
      <c r="B938" s="58"/>
      <c r="C938" s="58"/>
      <c r="D938" s="135" t="str">
        <f t="shared" si="28"/>
        <v/>
      </c>
      <c r="E938" s="136" t="str">
        <f t="shared" si="29"/>
        <v/>
      </c>
      <c r="F938" s="45"/>
      <c r="G938" s="45"/>
      <c r="H938" s="45"/>
      <c r="I938" s="45"/>
      <c r="J938" s="45"/>
      <c r="K938" s="45"/>
      <c r="L938" s="45"/>
      <c r="M938" s="46"/>
      <c r="N938" s="46"/>
      <c r="O938" s="46"/>
    </row>
    <row r="939" spans="1:15" x14ac:dyDescent="0.3">
      <c r="A939" s="92"/>
      <c r="B939" s="58"/>
      <c r="C939" s="58"/>
      <c r="D939" s="135" t="str">
        <f t="shared" si="28"/>
        <v/>
      </c>
      <c r="E939" s="136" t="str">
        <f t="shared" si="29"/>
        <v/>
      </c>
      <c r="F939" s="45"/>
      <c r="G939" s="45"/>
      <c r="H939" s="45"/>
      <c r="I939" s="45"/>
      <c r="J939" s="45"/>
      <c r="K939" s="45"/>
      <c r="L939" s="45"/>
      <c r="M939" s="46"/>
      <c r="N939" s="46"/>
      <c r="O939" s="46"/>
    </row>
    <row r="940" spans="1:15" x14ac:dyDescent="0.3">
      <c r="A940" s="92"/>
      <c r="B940" s="58"/>
      <c r="C940" s="58"/>
      <c r="D940" s="135" t="str">
        <f t="shared" si="28"/>
        <v/>
      </c>
      <c r="E940" s="136" t="str">
        <f t="shared" si="29"/>
        <v/>
      </c>
      <c r="F940" s="45"/>
      <c r="G940" s="45"/>
      <c r="H940" s="45"/>
      <c r="I940" s="45"/>
      <c r="J940" s="45"/>
      <c r="K940" s="45"/>
      <c r="L940" s="45"/>
      <c r="M940" s="46"/>
      <c r="N940" s="46"/>
      <c r="O940" s="46"/>
    </row>
    <row r="941" spans="1:15" x14ac:dyDescent="0.3">
      <c r="A941" s="92"/>
      <c r="B941" s="58"/>
      <c r="C941" s="58"/>
      <c r="D941" s="135" t="str">
        <f t="shared" si="28"/>
        <v/>
      </c>
      <c r="E941" s="136" t="str">
        <f t="shared" si="29"/>
        <v/>
      </c>
      <c r="F941" s="45"/>
      <c r="G941" s="45"/>
      <c r="H941" s="45"/>
      <c r="I941" s="45"/>
      <c r="J941" s="45"/>
      <c r="K941" s="45"/>
      <c r="L941" s="45"/>
      <c r="M941" s="46"/>
      <c r="N941" s="46"/>
      <c r="O941" s="46"/>
    </row>
    <row r="942" spans="1:15" x14ac:dyDescent="0.3">
      <c r="A942" s="92"/>
      <c r="B942" s="58"/>
      <c r="C942" s="58"/>
      <c r="D942" s="135" t="str">
        <f t="shared" si="28"/>
        <v/>
      </c>
      <c r="E942" s="136" t="str">
        <f t="shared" si="29"/>
        <v/>
      </c>
      <c r="F942" s="45"/>
      <c r="G942" s="45"/>
      <c r="H942" s="45"/>
      <c r="I942" s="45"/>
      <c r="J942" s="45"/>
      <c r="K942" s="45"/>
      <c r="L942" s="45"/>
      <c r="M942" s="46"/>
      <c r="N942" s="46"/>
      <c r="O942" s="46"/>
    </row>
    <row r="943" spans="1:15" x14ac:dyDescent="0.3">
      <c r="A943" s="92"/>
      <c r="B943" s="58"/>
      <c r="C943" s="58"/>
      <c r="D943" s="135" t="str">
        <f t="shared" si="28"/>
        <v/>
      </c>
      <c r="E943" s="136" t="str">
        <f t="shared" si="29"/>
        <v/>
      </c>
      <c r="F943" s="45"/>
      <c r="G943" s="45"/>
      <c r="H943" s="45"/>
      <c r="I943" s="45"/>
      <c r="J943" s="45"/>
      <c r="K943" s="45"/>
      <c r="L943" s="45"/>
      <c r="M943" s="46"/>
      <c r="N943" s="46"/>
      <c r="O943" s="46"/>
    </row>
    <row r="944" spans="1:15" x14ac:dyDescent="0.3">
      <c r="A944" s="92"/>
      <c r="B944" s="58"/>
      <c r="C944" s="58"/>
      <c r="D944" s="135" t="str">
        <f t="shared" si="28"/>
        <v/>
      </c>
      <c r="E944" s="136" t="str">
        <f t="shared" si="29"/>
        <v/>
      </c>
      <c r="F944" s="45"/>
      <c r="G944" s="45"/>
      <c r="H944" s="45"/>
      <c r="I944" s="45"/>
      <c r="J944" s="45"/>
      <c r="K944" s="45"/>
      <c r="L944" s="45"/>
      <c r="M944" s="46"/>
      <c r="N944" s="46"/>
      <c r="O944" s="46"/>
    </row>
    <row r="945" spans="1:15" x14ac:dyDescent="0.3">
      <c r="A945" s="92"/>
      <c r="B945" s="58"/>
      <c r="C945" s="58"/>
      <c r="D945" s="135" t="str">
        <f t="shared" si="28"/>
        <v/>
      </c>
      <c r="E945" s="136" t="str">
        <f t="shared" si="29"/>
        <v/>
      </c>
      <c r="F945" s="45"/>
      <c r="G945" s="45"/>
      <c r="H945" s="45"/>
      <c r="I945" s="45"/>
      <c r="J945" s="45"/>
      <c r="K945" s="45"/>
      <c r="L945" s="45"/>
      <c r="M945" s="46"/>
      <c r="N945" s="46"/>
      <c r="O945" s="46"/>
    </row>
    <row r="946" spans="1:15" x14ac:dyDescent="0.3">
      <c r="A946" s="92"/>
      <c r="B946" s="58"/>
      <c r="C946" s="58"/>
      <c r="D946" s="135" t="str">
        <f t="shared" si="28"/>
        <v/>
      </c>
      <c r="E946" s="136" t="str">
        <f t="shared" si="29"/>
        <v/>
      </c>
      <c r="F946" s="45"/>
      <c r="G946" s="45"/>
      <c r="H946" s="45"/>
      <c r="I946" s="45"/>
      <c r="J946" s="45"/>
      <c r="K946" s="45"/>
      <c r="L946" s="45"/>
      <c r="M946" s="46"/>
      <c r="N946" s="46"/>
      <c r="O946" s="46"/>
    </row>
    <row r="947" spans="1:15" x14ac:dyDescent="0.3">
      <c r="A947" s="92"/>
      <c r="B947" s="58"/>
      <c r="C947" s="58"/>
      <c r="D947" s="135" t="str">
        <f t="shared" si="28"/>
        <v/>
      </c>
      <c r="E947" s="136" t="str">
        <f t="shared" si="29"/>
        <v/>
      </c>
      <c r="F947" s="45"/>
      <c r="G947" s="45"/>
      <c r="H947" s="45"/>
      <c r="I947" s="45"/>
      <c r="J947" s="45"/>
      <c r="K947" s="45"/>
      <c r="L947" s="45"/>
      <c r="M947" s="46"/>
      <c r="N947" s="46"/>
      <c r="O947" s="46"/>
    </row>
    <row r="948" spans="1:15" x14ac:dyDescent="0.3">
      <c r="A948" s="92"/>
      <c r="B948" s="58"/>
      <c r="C948" s="58"/>
      <c r="D948" s="135" t="str">
        <f t="shared" si="28"/>
        <v/>
      </c>
      <c r="E948" s="136" t="str">
        <f t="shared" si="29"/>
        <v/>
      </c>
      <c r="F948" s="45"/>
      <c r="G948" s="45"/>
      <c r="H948" s="45"/>
      <c r="I948" s="45"/>
      <c r="J948" s="45"/>
      <c r="K948" s="45"/>
      <c r="L948" s="45"/>
      <c r="M948" s="46"/>
      <c r="N948" s="46"/>
      <c r="O948" s="46"/>
    </row>
    <row r="949" spans="1:15" x14ac:dyDescent="0.3">
      <c r="A949" s="92"/>
      <c r="B949" s="58"/>
      <c r="C949" s="58"/>
      <c r="D949" s="135" t="str">
        <f t="shared" si="28"/>
        <v/>
      </c>
      <c r="E949" s="136" t="str">
        <f t="shared" si="29"/>
        <v/>
      </c>
      <c r="F949" s="45"/>
      <c r="G949" s="45"/>
      <c r="H949" s="45"/>
      <c r="I949" s="45"/>
      <c r="J949" s="45"/>
      <c r="K949" s="45"/>
      <c r="L949" s="45"/>
      <c r="M949" s="46"/>
      <c r="N949" s="46"/>
      <c r="O949" s="46"/>
    </row>
    <row r="950" spans="1:15" x14ac:dyDescent="0.3">
      <c r="A950" s="92"/>
      <c r="B950" s="58"/>
      <c r="C950" s="58"/>
      <c r="D950" s="135" t="str">
        <f t="shared" si="28"/>
        <v/>
      </c>
      <c r="E950" s="136" t="str">
        <f t="shared" si="29"/>
        <v/>
      </c>
      <c r="F950" s="45"/>
      <c r="G950" s="45"/>
      <c r="H950" s="45"/>
      <c r="I950" s="45"/>
      <c r="J950" s="45"/>
      <c r="K950" s="45"/>
      <c r="L950" s="45"/>
      <c r="M950" s="46"/>
      <c r="N950" s="46"/>
      <c r="O950" s="46"/>
    </row>
    <row r="951" spans="1:15" x14ac:dyDescent="0.3">
      <c r="A951" s="92"/>
      <c r="B951" s="58"/>
      <c r="C951" s="58"/>
      <c r="D951" s="135" t="str">
        <f t="shared" si="28"/>
        <v/>
      </c>
      <c r="E951" s="136" t="str">
        <f t="shared" si="29"/>
        <v/>
      </c>
      <c r="F951" s="45"/>
      <c r="G951" s="45"/>
      <c r="H951" s="45"/>
      <c r="I951" s="45"/>
      <c r="J951" s="45"/>
      <c r="K951" s="45"/>
      <c r="L951" s="45"/>
      <c r="M951" s="46"/>
      <c r="N951" s="46"/>
      <c r="O951" s="46"/>
    </row>
    <row r="952" spans="1:15" x14ac:dyDescent="0.3">
      <c r="A952" s="92"/>
      <c r="B952" s="58"/>
      <c r="C952" s="58"/>
      <c r="D952" s="135" t="str">
        <f t="shared" si="28"/>
        <v/>
      </c>
      <c r="E952" s="136" t="str">
        <f t="shared" si="29"/>
        <v/>
      </c>
      <c r="F952" s="45"/>
      <c r="G952" s="45"/>
      <c r="H952" s="45"/>
      <c r="I952" s="45"/>
      <c r="J952" s="45"/>
      <c r="K952" s="45"/>
      <c r="L952" s="45"/>
      <c r="M952" s="46"/>
      <c r="N952" s="46"/>
      <c r="O952" s="46"/>
    </row>
    <row r="953" spans="1:15" x14ac:dyDescent="0.3">
      <c r="A953" s="92"/>
      <c r="B953" s="58"/>
      <c r="C953" s="58"/>
      <c r="D953" s="135" t="str">
        <f t="shared" si="28"/>
        <v/>
      </c>
      <c r="E953" s="136" t="str">
        <f t="shared" si="29"/>
        <v/>
      </c>
      <c r="F953" s="45"/>
      <c r="G953" s="45"/>
      <c r="H953" s="45"/>
      <c r="I953" s="45"/>
      <c r="J953" s="45"/>
      <c r="K953" s="45"/>
      <c r="L953" s="45"/>
      <c r="M953" s="46"/>
      <c r="N953" s="46"/>
      <c r="O953" s="46"/>
    </row>
    <row r="954" spans="1:15" x14ac:dyDescent="0.3">
      <c r="A954" s="92"/>
      <c r="B954" s="58"/>
      <c r="C954" s="58"/>
      <c r="D954" s="135" t="str">
        <f t="shared" si="28"/>
        <v/>
      </c>
      <c r="E954" s="136" t="str">
        <f t="shared" si="29"/>
        <v/>
      </c>
      <c r="F954" s="45"/>
      <c r="G954" s="45"/>
      <c r="H954" s="45"/>
      <c r="I954" s="45"/>
      <c r="J954" s="45"/>
      <c r="K954" s="45"/>
      <c r="L954" s="45"/>
      <c r="M954" s="46"/>
      <c r="N954" s="46"/>
      <c r="O954" s="46"/>
    </row>
    <row r="955" spans="1:15" x14ac:dyDescent="0.3">
      <c r="A955" s="92"/>
      <c r="B955" s="58"/>
      <c r="C955" s="58"/>
      <c r="D955" s="135" t="str">
        <f t="shared" si="28"/>
        <v/>
      </c>
      <c r="E955" s="136" t="str">
        <f t="shared" si="29"/>
        <v/>
      </c>
      <c r="F955" s="45"/>
      <c r="G955" s="45"/>
      <c r="H955" s="45"/>
      <c r="I955" s="45"/>
      <c r="J955" s="45"/>
      <c r="K955" s="45"/>
      <c r="L955" s="45"/>
      <c r="M955" s="46"/>
      <c r="N955" s="46"/>
      <c r="O955" s="46"/>
    </row>
    <row r="956" spans="1:15" x14ac:dyDescent="0.3">
      <c r="A956" s="92"/>
      <c r="B956" s="58"/>
      <c r="C956" s="58"/>
      <c r="D956" s="135" t="str">
        <f t="shared" si="28"/>
        <v/>
      </c>
      <c r="E956" s="136" t="str">
        <f t="shared" si="29"/>
        <v/>
      </c>
      <c r="F956" s="45"/>
      <c r="G956" s="45"/>
      <c r="H956" s="45"/>
      <c r="I956" s="45"/>
      <c r="J956" s="45"/>
      <c r="K956" s="45"/>
      <c r="L956" s="45"/>
      <c r="M956" s="46"/>
      <c r="N956" s="46"/>
      <c r="O956" s="46"/>
    </row>
    <row r="957" spans="1:15" x14ac:dyDescent="0.3">
      <c r="A957" s="92"/>
      <c r="B957" s="58"/>
      <c r="C957" s="58"/>
      <c r="D957" s="135" t="str">
        <f t="shared" si="28"/>
        <v/>
      </c>
      <c r="E957" s="136" t="str">
        <f t="shared" si="29"/>
        <v/>
      </c>
      <c r="F957" s="45"/>
      <c r="G957" s="45"/>
      <c r="H957" s="45"/>
      <c r="I957" s="45"/>
      <c r="J957" s="45"/>
      <c r="K957" s="45"/>
      <c r="L957" s="45"/>
      <c r="M957" s="46"/>
      <c r="N957" s="46"/>
      <c r="O957" s="46"/>
    </row>
    <row r="958" spans="1:15" x14ac:dyDescent="0.3">
      <c r="A958" s="92"/>
      <c r="B958" s="58"/>
      <c r="C958" s="58"/>
      <c r="D958" s="135" t="str">
        <f t="shared" si="28"/>
        <v/>
      </c>
      <c r="E958" s="136" t="str">
        <f t="shared" si="29"/>
        <v/>
      </c>
      <c r="F958" s="45"/>
      <c r="G958" s="45"/>
      <c r="H958" s="45"/>
      <c r="I958" s="45"/>
      <c r="J958" s="45"/>
      <c r="K958" s="45"/>
      <c r="L958" s="45"/>
      <c r="M958" s="46"/>
      <c r="N958" s="46"/>
      <c r="O958" s="46"/>
    </row>
    <row r="959" spans="1:15" x14ac:dyDescent="0.3">
      <c r="A959" s="92"/>
      <c r="B959" s="58"/>
      <c r="C959" s="58"/>
      <c r="D959" s="135" t="str">
        <f t="shared" si="28"/>
        <v/>
      </c>
      <c r="E959" s="136" t="str">
        <f t="shared" si="29"/>
        <v/>
      </c>
      <c r="F959" s="45"/>
      <c r="G959" s="45"/>
      <c r="H959" s="45"/>
      <c r="I959" s="45"/>
      <c r="J959" s="45"/>
      <c r="K959" s="45"/>
      <c r="L959" s="45"/>
      <c r="M959" s="46"/>
      <c r="N959" s="46"/>
      <c r="O959" s="46"/>
    </row>
    <row r="960" spans="1:15" x14ac:dyDescent="0.3">
      <c r="A960" s="92"/>
      <c r="B960" s="58"/>
      <c r="C960" s="58"/>
      <c r="D960" s="135" t="str">
        <f t="shared" si="28"/>
        <v/>
      </c>
      <c r="E960" s="136" t="str">
        <f t="shared" si="29"/>
        <v/>
      </c>
      <c r="F960" s="45"/>
      <c r="G960" s="45"/>
      <c r="H960" s="45"/>
      <c r="I960" s="45"/>
      <c r="J960" s="45"/>
      <c r="K960" s="45"/>
      <c r="L960" s="45"/>
      <c r="M960" s="46"/>
      <c r="N960" s="46"/>
      <c r="O960" s="46"/>
    </row>
    <row r="961" spans="1:15" x14ac:dyDescent="0.3">
      <c r="A961" s="92"/>
      <c r="B961" s="58"/>
      <c r="C961" s="58"/>
      <c r="D961" s="135" t="str">
        <f t="shared" si="28"/>
        <v/>
      </c>
      <c r="E961" s="136" t="str">
        <f t="shared" si="29"/>
        <v/>
      </c>
      <c r="F961" s="45"/>
      <c r="G961" s="45"/>
      <c r="H961" s="45"/>
      <c r="I961" s="45"/>
      <c r="J961" s="45"/>
      <c r="K961" s="45"/>
      <c r="L961" s="45"/>
      <c r="M961" s="46"/>
      <c r="N961" s="46"/>
      <c r="O961" s="46"/>
    </row>
    <row r="962" spans="1:15" x14ac:dyDescent="0.3">
      <c r="A962" s="92"/>
      <c r="B962" s="58"/>
      <c r="C962" s="58"/>
      <c r="D962" s="135" t="str">
        <f t="shared" ref="D962:D1025" si="30">IF(C962="","",IF(NOT(ISBLANK(B962)),IF(AND(B962&gt;=43556,C962&gt;=43556),C962-B962,0),""))</f>
        <v/>
      </c>
      <c r="E962" s="136" t="str">
        <f t="shared" si="29"/>
        <v/>
      </c>
      <c r="F962" s="45"/>
      <c r="G962" s="45"/>
      <c r="H962" s="45"/>
      <c r="I962" s="45"/>
      <c r="J962" s="45"/>
      <c r="K962" s="45"/>
      <c r="L962" s="45"/>
      <c r="M962" s="46"/>
      <c r="N962" s="46"/>
      <c r="O962" s="46"/>
    </row>
    <row r="963" spans="1:15" x14ac:dyDescent="0.3">
      <c r="A963" s="92"/>
      <c r="B963" s="58"/>
      <c r="C963" s="58"/>
      <c r="D963" s="135" t="str">
        <f t="shared" si="30"/>
        <v/>
      </c>
      <c r="E963" s="136" t="str">
        <f t="shared" ref="E963:E1026" si="31">IF(C963&gt;=43556,C963+366,"")</f>
        <v/>
      </c>
      <c r="F963" s="45"/>
      <c r="G963" s="45"/>
      <c r="H963" s="45"/>
      <c r="I963" s="45"/>
      <c r="J963" s="45"/>
      <c r="K963" s="45"/>
      <c r="L963" s="45"/>
      <c r="M963" s="46"/>
      <c r="N963" s="46"/>
      <c r="O963" s="46"/>
    </row>
    <row r="964" spans="1:15" x14ac:dyDescent="0.3">
      <c r="A964" s="92"/>
      <c r="B964" s="58"/>
      <c r="C964" s="58"/>
      <c r="D964" s="135" t="str">
        <f t="shared" si="30"/>
        <v/>
      </c>
      <c r="E964" s="136" t="str">
        <f t="shared" si="31"/>
        <v/>
      </c>
      <c r="F964" s="45"/>
      <c r="G964" s="45"/>
      <c r="H964" s="45"/>
      <c r="I964" s="45"/>
      <c r="J964" s="45"/>
      <c r="K964" s="45"/>
      <c r="L964" s="45"/>
      <c r="M964" s="46"/>
      <c r="N964" s="46"/>
      <c r="O964" s="46"/>
    </row>
    <row r="965" spans="1:15" x14ac:dyDescent="0.3">
      <c r="A965" s="92"/>
      <c r="B965" s="58"/>
      <c r="C965" s="58"/>
      <c r="D965" s="135" t="str">
        <f t="shared" si="30"/>
        <v/>
      </c>
      <c r="E965" s="136" t="str">
        <f t="shared" si="31"/>
        <v/>
      </c>
      <c r="F965" s="45"/>
      <c r="G965" s="45"/>
      <c r="H965" s="45"/>
      <c r="I965" s="45"/>
      <c r="J965" s="45"/>
      <c r="K965" s="45"/>
      <c r="L965" s="45"/>
      <c r="M965" s="46"/>
      <c r="N965" s="46"/>
      <c r="O965" s="46"/>
    </row>
    <row r="966" spans="1:15" x14ac:dyDescent="0.3">
      <c r="A966" s="92"/>
      <c r="B966" s="58"/>
      <c r="C966" s="58"/>
      <c r="D966" s="135" t="str">
        <f t="shared" si="30"/>
        <v/>
      </c>
      <c r="E966" s="136" t="str">
        <f t="shared" si="31"/>
        <v/>
      </c>
      <c r="F966" s="45"/>
      <c r="G966" s="45"/>
      <c r="H966" s="45"/>
      <c r="I966" s="45"/>
      <c r="J966" s="45"/>
      <c r="K966" s="45"/>
      <c r="L966" s="45"/>
      <c r="M966" s="46"/>
      <c r="N966" s="46"/>
      <c r="O966" s="46"/>
    </row>
    <row r="967" spans="1:15" x14ac:dyDescent="0.3">
      <c r="A967" s="92"/>
      <c r="B967" s="58"/>
      <c r="C967" s="58"/>
      <c r="D967" s="135" t="str">
        <f t="shared" si="30"/>
        <v/>
      </c>
      <c r="E967" s="136" t="str">
        <f t="shared" si="31"/>
        <v/>
      </c>
      <c r="F967" s="45"/>
      <c r="G967" s="45"/>
      <c r="H967" s="45"/>
      <c r="I967" s="45"/>
      <c r="J967" s="45"/>
      <c r="K967" s="45"/>
      <c r="L967" s="45"/>
      <c r="M967" s="46"/>
      <c r="N967" s="46"/>
      <c r="O967" s="46"/>
    </row>
    <row r="968" spans="1:15" x14ac:dyDescent="0.3">
      <c r="A968" s="92"/>
      <c r="B968" s="58"/>
      <c r="C968" s="58"/>
      <c r="D968" s="135" t="str">
        <f t="shared" si="30"/>
        <v/>
      </c>
      <c r="E968" s="136" t="str">
        <f t="shared" si="31"/>
        <v/>
      </c>
      <c r="F968" s="45"/>
      <c r="G968" s="45"/>
      <c r="H968" s="45"/>
      <c r="I968" s="45"/>
      <c r="J968" s="45"/>
      <c r="K968" s="45"/>
      <c r="L968" s="45"/>
      <c r="M968" s="46"/>
      <c r="N968" s="46"/>
      <c r="O968" s="46"/>
    </row>
    <row r="969" spans="1:15" x14ac:dyDescent="0.3">
      <c r="A969" s="92"/>
      <c r="B969" s="58"/>
      <c r="C969" s="58"/>
      <c r="D969" s="135" t="str">
        <f t="shared" si="30"/>
        <v/>
      </c>
      <c r="E969" s="136" t="str">
        <f t="shared" si="31"/>
        <v/>
      </c>
      <c r="F969" s="45"/>
      <c r="G969" s="45"/>
      <c r="H969" s="45"/>
      <c r="I969" s="45"/>
      <c r="J969" s="45"/>
      <c r="K969" s="45"/>
      <c r="L969" s="45"/>
      <c r="M969" s="46"/>
      <c r="N969" s="46"/>
      <c r="O969" s="46"/>
    </row>
    <row r="970" spans="1:15" x14ac:dyDescent="0.3">
      <c r="A970" s="92"/>
      <c r="B970" s="58"/>
      <c r="C970" s="58"/>
      <c r="D970" s="135" t="str">
        <f t="shared" si="30"/>
        <v/>
      </c>
      <c r="E970" s="136" t="str">
        <f t="shared" si="31"/>
        <v/>
      </c>
      <c r="F970" s="45"/>
      <c r="G970" s="45"/>
      <c r="H970" s="45"/>
      <c r="I970" s="45"/>
      <c r="J970" s="45"/>
      <c r="K970" s="45"/>
      <c r="L970" s="45"/>
      <c r="M970" s="46"/>
      <c r="N970" s="46"/>
      <c r="O970" s="46"/>
    </row>
    <row r="971" spans="1:15" x14ac:dyDescent="0.3">
      <c r="A971" s="92"/>
      <c r="B971" s="58"/>
      <c r="C971" s="58"/>
      <c r="D971" s="135" t="str">
        <f t="shared" si="30"/>
        <v/>
      </c>
      <c r="E971" s="136" t="str">
        <f t="shared" si="31"/>
        <v/>
      </c>
      <c r="F971" s="45"/>
      <c r="G971" s="45"/>
      <c r="H971" s="45"/>
      <c r="I971" s="45"/>
      <c r="J971" s="45"/>
      <c r="K971" s="45"/>
      <c r="L971" s="45"/>
      <c r="M971" s="46"/>
      <c r="N971" s="46"/>
      <c r="O971" s="46"/>
    </row>
    <row r="972" spans="1:15" x14ac:dyDescent="0.3">
      <c r="A972" s="92"/>
      <c r="B972" s="58"/>
      <c r="C972" s="58"/>
      <c r="D972" s="135" t="str">
        <f t="shared" si="30"/>
        <v/>
      </c>
      <c r="E972" s="136" t="str">
        <f t="shared" si="31"/>
        <v/>
      </c>
      <c r="F972" s="45"/>
      <c r="G972" s="45"/>
      <c r="H972" s="45"/>
      <c r="I972" s="45"/>
      <c r="J972" s="45"/>
      <c r="K972" s="45"/>
      <c r="L972" s="45"/>
      <c r="M972" s="46"/>
      <c r="N972" s="46"/>
      <c r="O972" s="46"/>
    </row>
    <row r="973" spans="1:15" x14ac:dyDescent="0.3">
      <c r="A973" s="92"/>
      <c r="B973" s="58"/>
      <c r="C973" s="58"/>
      <c r="D973" s="135" t="str">
        <f t="shared" si="30"/>
        <v/>
      </c>
      <c r="E973" s="136" t="str">
        <f t="shared" si="31"/>
        <v/>
      </c>
      <c r="F973" s="45"/>
      <c r="G973" s="45"/>
      <c r="H973" s="45"/>
      <c r="I973" s="45"/>
      <c r="J973" s="45"/>
      <c r="K973" s="45"/>
      <c r="L973" s="45"/>
      <c r="M973" s="46"/>
      <c r="N973" s="46"/>
      <c r="O973" s="46"/>
    </row>
    <row r="974" spans="1:15" x14ac:dyDescent="0.3">
      <c r="A974" s="92"/>
      <c r="B974" s="58"/>
      <c r="C974" s="58"/>
      <c r="D974" s="135" t="str">
        <f t="shared" si="30"/>
        <v/>
      </c>
      <c r="E974" s="136" t="str">
        <f t="shared" si="31"/>
        <v/>
      </c>
      <c r="F974" s="45"/>
      <c r="G974" s="45"/>
      <c r="H974" s="45"/>
      <c r="I974" s="45"/>
      <c r="J974" s="45"/>
      <c r="K974" s="45"/>
      <c r="L974" s="45"/>
      <c r="M974" s="46"/>
      <c r="N974" s="46"/>
      <c r="O974" s="46"/>
    </row>
    <row r="975" spans="1:15" x14ac:dyDescent="0.3">
      <c r="A975" s="92"/>
      <c r="B975" s="58"/>
      <c r="C975" s="58"/>
      <c r="D975" s="135" t="str">
        <f t="shared" si="30"/>
        <v/>
      </c>
      <c r="E975" s="136" t="str">
        <f t="shared" si="31"/>
        <v/>
      </c>
      <c r="F975" s="45"/>
      <c r="G975" s="45"/>
      <c r="H975" s="45"/>
      <c r="I975" s="45"/>
      <c r="J975" s="45"/>
      <c r="K975" s="45"/>
      <c r="L975" s="45"/>
      <c r="M975" s="46"/>
      <c r="N975" s="46"/>
      <c r="O975" s="46"/>
    </row>
    <row r="976" spans="1:15" x14ac:dyDescent="0.3">
      <c r="A976" s="92"/>
      <c r="B976" s="58"/>
      <c r="C976" s="58"/>
      <c r="D976" s="135" t="str">
        <f t="shared" si="30"/>
        <v/>
      </c>
      <c r="E976" s="136" t="str">
        <f t="shared" si="31"/>
        <v/>
      </c>
      <c r="F976" s="45"/>
      <c r="G976" s="45"/>
      <c r="H976" s="45"/>
      <c r="I976" s="45"/>
      <c r="J976" s="45"/>
      <c r="K976" s="45"/>
      <c r="L976" s="45"/>
      <c r="M976" s="46"/>
      <c r="N976" s="46"/>
      <c r="O976" s="46"/>
    </row>
    <row r="977" spans="1:15" x14ac:dyDescent="0.3">
      <c r="A977" s="92"/>
      <c r="B977" s="58"/>
      <c r="C977" s="58"/>
      <c r="D977" s="135" t="str">
        <f t="shared" si="30"/>
        <v/>
      </c>
      <c r="E977" s="136" t="str">
        <f t="shared" si="31"/>
        <v/>
      </c>
      <c r="F977" s="45"/>
      <c r="G977" s="45"/>
      <c r="H977" s="45"/>
      <c r="I977" s="45"/>
      <c r="J977" s="45"/>
      <c r="K977" s="45"/>
      <c r="L977" s="45"/>
      <c r="M977" s="46"/>
      <c r="N977" s="46"/>
      <c r="O977" s="46"/>
    </row>
    <row r="978" spans="1:15" x14ac:dyDescent="0.3">
      <c r="A978" s="92"/>
      <c r="B978" s="58"/>
      <c r="C978" s="58"/>
      <c r="D978" s="135" t="str">
        <f t="shared" si="30"/>
        <v/>
      </c>
      <c r="E978" s="136" t="str">
        <f t="shared" si="31"/>
        <v/>
      </c>
      <c r="F978" s="45"/>
      <c r="G978" s="45"/>
      <c r="H978" s="45"/>
      <c r="I978" s="45"/>
      <c r="J978" s="45"/>
      <c r="K978" s="45"/>
      <c r="L978" s="45"/>
      <c r="M978" s="46"/>
      <c r="N978" s="46"/>
      <c r="O978" s="46"/>
    </row>
    <row r="979" spans="1:15" x14ac:dyDescent="0.3">
      <c r="A979" s="92"/>
      <c r="B979" s="58"/>
      <c r="C979" s="58"/>
      <c r="D979" s="135" t="str">
        <f t="shared" si="30"/>
        <v/>
      </c>
      <c r="E979" s="136" t="str">
        <f t="shared" si="31"/>
        <v/>
      </c>
      <c r="F979" s="45"/>
      <c r="G979" s="45"/>
      <c r="H979" s="45"/>
      <c r="I979" s="45"/>
      <c r="J979" s="45"/>
      <c r="K979" s="45"/>
      <c r="L979" s="45"/>
      <c r="M979" s="46"/>
      <c r="N979" s="46"/>
      <c r="O979" s="46"/>
    </row>
    <row r="980" spans="1:15" x14ac:dyDescent="0.3">
      <c r="A980" s="92"/>
      <c r="B980" s="58"/>
      <c r="C980" s="58"/>
      <c r="D980" s="135" t="str">
        <f t="shared" si="30"/>
        <v/>
      </c>
      <c r="E980" s="136" t="str">
        <f t="shared" si="31"/>
        <v/>
      </c>
      <c r="F980" s="45"/>
      <c r="G980" s="45"/>
      <c r="H980" s="45"/>
      <c r="I980" s="45"/>
      <c r="J980" s="45"/>
      <c r="K980" s="45"/>
      <c r="L980" s="45"/>
      <c r="M980" s="46"/>
      <c r="N980" s="46"/>
      <c r="O980" s="46"/>
    </row>
    <row r="981" spans="1:15" x14ac:dyDescent="0.3">
      <c r="A981" s="92"/>
      <c r="B981" s="58"/>
      <c r="C981" s="58"/>
      <c r="D981" s="135" t="str">
        <f t="shared" si="30"/>
        <v/>
      </c>
      <c r="E981" s="136" t="str">
        <f t="shared" si="31"/>
        <v/>
      </c>
      <c r="F981" s="45"/>
      <c r="G981" s="45"/>
      <c r="H981" s="45"/>
      <c r="I981" s="45"/>
      <c r="J981" s="45"/>
      <c r="K981" s="45"/>
      <c r="L981" s="45"/>
      <c r="M981" s="46"/>
      <c r="N981" s="46"/>
      <c r="O981" s="46"/>
    </row>
    <row r="982" spans="1:15" x14ac:dyDescent="0.3">
      <c r="A982" s="92"/>
      <c r="B982" s="58"/>
      <c r="C982" s="58"/>
      <c r="D982" s="135" t="str">
        <f t="shared" si="30"/>
        <v/>
      </c>
      <c r="E982" s="136" t="str">
        <f t="shared" si="31"/>
        <v/>
      </c>
      <c r="F982" s="45"/>
      <c r="G982" s="45"/>
      <c r="H982" s="45"/>
      <c r="I982" s="45"/>
      <c r="J982" s="45"/>
      <c r="K982" s="45"/>
      <c r="L982" s="45"/>
      <c r="M982" s="46"/>
      <c r="N982" s="46"/>
      <c r="O982" s="46"/>
    </row>
    <row r="983" spans="1:15" x14ac:dyDescent="0.3">
      <c r="A983" s="92"/>
      <c r="B983" s="58"/>
      <c r="C983" s="58"/>
      <c r="D983" s="135" t="str">
        <f t="shared" si="30"/>
        <v/>
      </c>
      <c r="E983" s="136" t="str">
        <f t="shared" si="31"/>
        <v/>
      </c>
      <c r="F983" s="45"/>
      <c r="G983" s="45"/>
      <c r="H983" s="45"/>
      <c r="I983" s="45"/>
      <c r="J983" s="45"/>
      <c r="K983" s="45"/>
      <c r="L983" s="45"/>
      <c r="M983" s="46"/>
      <c r="N983" s="46"/>
      <c r="O983" s="46"/>
    </row>
    <row r="984" spans="1:15" x14ac:dyDescent="0.3">
      <c r="A984" s="92"/>
      <c r="B984" s="58"/>
      <c r="C984" s="58"/>
      <c r="D984" s="135" t="str">
        <f t="shared" si="30"/>
        <v/>
      </c>
      <c r="E984" s="136" t="str">
        <f t="shared" si="31"/>
        <v/>
      </c>
      <c r="F984" s="45"/>
      <c r="G984" s="45"/>
      <c r="H984" s="45"/>
      <c r="I984" s="45"/>
      <c r="J984" s="45"/>
      <c r="K984" s="45"/>
      <c r="L984" s="45"/>
      <c r="M984" s="46"/>
      <c r="N984" s="46"/>
      <c r="O984" s="46"/>
    </row>
    <row r="985" spans="1:15" x14ac:dyDescent="0.3">
      <c r="A985" s="92"/>
      <c r="B985" s="58"/>
      <c r="C985" s="58"/>
      <c r="D985" s="135" t="str">
        <f t="shared" si="30"/>
        <v/>
      </c>
      <c r="E985" s="136" t="str">
        <f t="shared" si="31"/>
        <v/>
      </c>
      <c r="F985" s="45"/>
      <c r="G985" s="45"/>
      <c r="H985" s="45"/>
      <c r="I985" s="45"/>
      <c r="J985" s="45"/>
      <c r="K985" s="45"/>
      <c r="L985" s="45"/>
      <c r="M985" s="46"/>
      <c r="N985" s="46"/>
      <c r="O985" s="46"/>
    </row>
    <row r="986" spans="1:15" x14ac:dyDescent="0.3">
      <c r="A986" s="92"/>
      <c r="B986" s="58"/>
      <c r="C986" s="58"/>
      <c r="D986" s="135" t="str">
        <f t="shared" si="30"/>
        <v/>
      </c>
      <c r="E986" s="136" t="str">
        <f t="shared" si="31"/>
        <v/>
      </c>
      <c r="F986" s="45"/>
      <c r="G986" s="45"/>
      <c r="H986" s="45"/>
      <c r="I986" s="45"/>
      <c r="J986" s="45"/>
      <c r="K986" s="45"/>
      <c r="L986" s="45"/>
      <c r="M986" s="46"/>
      <c r="N986" s="46"/>
      <c r="O986" s="46"/>
    </row>
    <row r="987" spans="1:15" x14ac:dyDescent="0.3">
      <c r="A987" s="92"/>
      <c r="B987" s="58"/>
      <c r="C987" s="58"/>
      <c r="D987" s="135" t="str">
        <f t="shared" si="30"/>
        <v/>
      </c>
      <c r="E987" s="136" t="str">
        <f t="shared" si="31"/>
        <v/>
      </c>
      <c r="F987" s="45"/>
      <c r="G987" s="45"/>
      <c r="H987" s="45"/>
      <c r="I987" s="45"/>
      <c r="J987" s="45"/>
      <c r="K987" s="45"/>
      <c r="L987" s="45"/>
      <c r="M987" s="46"/>
      <c r="N987" s="46"/>
      <c r="O987" s="46"/>
    </row>
    <row r="988" spans="1:15" x14ac:dyDescent="0.3">
      <c r="A988" s="92"/>
      <c r="B988" s="58"/>
      <c r="C988" s="58"/>
      <c r="D988" s="135" t="str">
        <f t="shared" si="30"/>
        <v/>
      </c>
      <c r="E988" s="136" t="str">
        <f t="shared" si="31"/>
        <v/>
      </c>
      <c r="F988" s="45"/>
      <c r="G988" s="45"/>
      <c r="H988" s="45"/>
      <c r="I988" s="45"/>
      <c r="J988" s="45"/>
      <c r="K988" s="45"/>
      <c r="L988" s="45"/>
      <c r="M988" s="46"/>
      <c r="N988" s="46"/>
      <c r="O988" s="46"/>
    </row>
    <row r="989" spans="1:15" x14ac:dyDescent="0.3">
      <c r="A989" s="92"/>
      <c r="B989" s="58"/>
      <c r="C989" s="58"/>
      <c r="D989" s="135" t="str">
        <f t="shared" si="30"/>
        <v/>
      </c>
      <c r="E989" s="136" t="str">
        <f t="shared" si="31"/>
        <v/>
      </c>
      <c r="F989" s="45"/>
      <c r="G989" s="45"/>
      <c r="H989" s="45"/>
      <c r="I989" s="45"/>
      <c r="J989" s="45"/>
      <c r="K989" s="45"/>
      <c r="L989" s="45"/>
      <c r="M989" s="46"/>
      <c r="N989" s="46"/>
      <c r="O989" s="46"/>
    </row>
    <row r="990" spans="1:15" x14ac:dyDescent="0.3">
      <c r="A990" s="92"/>
      <c r="B990" s="58"/>
      <c r="C990" s="58"/>
      <c r="D990" s="135" t="str">
        <f t="shared" si="30"/>
        <v/>
      </c>
      <c r="E990" s="136" t="str">
        <f t="shared" si="31"/>
        <v/>
      </c>
      <c r="F990" s="45"/>
      <c r="G990" s="45"/>
      <c r="H990" s="45"/>
      <c r="I990" s="45"/>
      <c r="J990" s="45"/>
      <c r="K990" s="45"/>
      <c r="L990" s="45"/>
      <c r="M990" s="46"/>
      <c r="N990" s="46"/>
      <c r="O990" s="46"/>
    </row>
    <row r="991" spans="1:15" x14ac:dyDescent="0.3">
      <c r="A991" s="92"/>
      <c r="B991" s="58"/>
      <c r="C991" s="58"/>
      <c r="D991" s="135" t="str">
        <f t="shared" si="30"/>
        <v/>
      </c>
      <c r="E991" s="136" t="str">
        <f t="shared" si="31"/>
        <v/>
      </c>
      <c r="F991" s="45"/>
      <c r="G991" s="45"/>
      <c r="H991" s="45"/>
      <c r="I991" s="45"/>
      <c r="J991" s="45"/>
      <c r="K991" s="45"/>
      <c r="L991" s="45"/>
      <c r="M991" s="46"/>
      <c r="N991" s="46"/>
      <c r="O991" s="46"/>
    </row>
    <row r="992" spans="1:15" x14ac:dyDescent="0.3">
      <c r="A992" s="92"/>
      <c r="B992" s="58"/>
      <c r="C992" s="58"/>
      <c r="D992" s="135" t="str">
        <f t="shared" si="30"/>
        <v/>
      </c>
      <c r="E992" s="136" t="str">
        <f t="shared" si="31"/>
        <v/>
      </c>
      <c r="F992" s="45"/>
      <c r="G992" s="45"/>
      <c r="H992" s="45"/>
      <c r="I992" s="45"/>
      <c r="J992" s="45"/>
      <c r="K992" s="45"/>
      <c r="L992" s="45"/>
      <c r="M992" s="46"/>
      <c r="N992" s="46"/>
      <c r="O992" s="46"/>
    </row>
    <row r="993" spans="1:15" x14ac:dyDescent="0.3">
      <c r="A993" s="92"/>
      <c r="B993" s="58"/>
      <c r="C993" s="58"/>
      <c r="D993" s="135" t="str">
        <f t="shared" si="30"/>
        <v/>
      </c>
      <c r="E993" s="136" t="str">
        <f t="shared" si="31"/>
        <v/>
      </c>
      <c r="F993" s="45"/>
      <c r="G993" s="45"/>
      <c r="H993" s="45"/>
      <c r="I993" s="45"/>
      <c r="J993" s="45"/>
      <c r="K993" s="45"/>
      <c r="L993" s="45"/>
      <c r="M993" s="46"/>
      <c r="N993" s="46"/>
      <c r="O993" s="46"/>
    </row>
    <row r="994" spans="1:15" x14ac:dyDescent="0.3">
      <c r="A994" s="92"/>
      <c r="B994" s="58"/>
      <c r="C994" s="58"/>
      <c r="D994" s="135" t="str">
        <f t="shared" si="30"/>
        <v/>
      </c>
      <c r="E994" s="136" t="str">
        <f t="shared" si="31"/>
        <v/>
      </c>
      <c r="F994" s="45"/>
      <c r="G994" s="45"/>
      <c r="H994" s="45"/>
      <c r="I994" s="45"/>
      <c r="J994" s="45"/>
      <c r="K994" s="45"/>
      <c r="L994" s="45"/>
      <c r="M994" s="46"/>
      <c r="N994" s="46"/>
      <c r="O994" s="46"/>
    </row>
    <row r="995" spans="1:15" x14ac:dyDescent="0.3">
      <c r="A995" s="92"/>
      <c r="B995" s="58"/>
      <c r="C995" s="58"/>
      <c r="D995" s="135" t="str">
        <f t="shared" si="30"/>
        <v/>
      </c>
      <c r="E995" s="136" t="str">
        <f t="shared" si="31"/>
        <v/>
      </c>
      <c r="F995" s="45"/>
      <c r="G995" s="45"/>
      <c r="H995" s="45"/>
      <c r="I995" s="45"/>
      <c r="J995" s="45"/>
      <c r="K995" s="45"/>
      <c r="L995" s="45"/>
      <c r="M995" s="46"/>
      <c r="N995" s="46"/>
      <c r="O995" s="46"/>
    </row>
    <row r="996" spans="1:15" x14ac:dyDescent="0.3">
      <c r="A996" s="92"/>
      <c r="B996" s="58"/>
      <c r="C996" s="58"/>
      <c r="D996" s="135" t="str">
        <f t="shared" si="30"/>
        <v/>
      </c>
      <c r="E996" s="136" t="str">
        <f t="shared" si="31"/>
        <v/>
      </c>
      <c r="F996" s="45"/>
      <c r="G996" s="45"/>
      <c r="H996" s="45"/>
      <c r="I996" s="45"/>
      <c r="J996" s="45"/>
      <c r="K996" s="45"/>
      <c r="L996" s="45"/>
      <c r="M996" s="46"/>
      <c r="N996" s="46"/>
      <c r="O996" s="46"/>
    </row>
    <row r="997" spans="1:15" x14ac:dyDescent="0.3">
      <c r="A997" s="92"/>
      <c r="B997" s="58"/>
      <c r="C997" s="58"/>
      <c r="D997" s="135" t="str">
        <f t="shared" si="30"/>
        <v/>
      </c>
      <c r="E997" s="136" t="str">
        <f t="shared" si="31"/>
        <v/>
      </c>
      <c r="F997" s="45"/>
      <c r="G997" s="45"/>
      <c r="H997" s="45"/>
      <c r="I997" s="45"/>
      <c r="J997" s="45"/>
      <c r="K997" s="45"/>
      <c r="L997" s="45"/>
      <c r="M997" s="46"/>
      <c r="N997" s="46"/>
      <c r="O997" s="46"/>
    </row>
    <row r="998" spans="1:15" x14ac:dyDescent="0.3">
      <c r="A998" s="92"/>
      <c r="B998" s="58"/>
      <c r="C998" s="58"/>
      <c r="D998" s="135" t="str">
        <f t="shared" si="30"/>
        <v/>
      </c>
      <c r="E998" s="136" t="str">
        <f t="shared" si="31"/>
        <v/>
      </c>
      <c r="F998" s="45"/>
      <c r="G998" s="45"/>
      <c r="H998" s="45"/>
      <c r="I998" s="45"/>
      <c r="J998" s="45"/>
      <c r="K998" s="45"/>
      <c r="L998" s="45"/>
      <c r="M998" s="46"/>
      <c r="N998" s="46"/>
      <c r="O998" s="46"/>
    </row>
    <row r="999" spans="1:15" x14ac:dyDescent="0.3">
      <c r="A999" s="92"/>
      <c r="B999" s="58"/>
      <c r="C999" s="58"/>
      <c r="D999" s="135" t="str">
        <f t="shared" si="30"/>
        <v/>
      </c>
      <c r="E999" s="136" t="str">
        <f t="shared" si="31"/>
        <v/>
      </c>
      <c r="F999" s="45"/>
      <c r="G999" s="45"/>
      <c r="H999" s="45"/>
      <c r="I999" s="45"/>
      <c r="J999" s="45"/>
      <c r="K999" s="45"/>
      <c r="L999" s="45"/>
      <c r="M999" s="46"/>
      <c r="N999" s="46"/>
      <c r="O999" s="46"/>
    </row>
    <row r="1000" spans="1:15" x14ac:dyDescent="0.3">
      <c r="A1000" s="92"/>
      <c r="B1000" s="58"/>
      <c r="C1000" s="58"/>
      <c r="D1000" s="135" t="str">
        <f t="shared" si="30"/>
        <v/>
      </c>
      <c r="E1000" s="136" t="str">
        <f t="shared" si="31"/>
        <v/>
      </c>
      <c r="F1000" s="45"/>
      <c r="G1000" s="45"/>
      <c r="H1000" s="45"/>
      <c r="I1000" s="45"/>
      <c r="J1000" s="45"/>
      <c r="K1000" s="45"/>
      <c r="L1000" s="45"/>
      <c r="M1000" s="46"/>
      <c r="N1000" s="46"/>
      <c r="O1000" s="46"/>
    </row>
    <row r="1001" spans="1:15" x14ac:dyDescent="0.3">
      <c r="A1001" s="92"/>
      <c r="B1001" s="58"/>
      <c r="C1001" s="58"/>
      <c r="D1001" s="135" t="str">
        <f t="shared" si="30"/>
        <v/>
      </c>
      <c r="E1001" s="136" t="str">
        <f t="shared" si="31"/>
        <v/>
      </c>
      <c r="F1001" s="45"/>
      <c r="G1001" s="45"/>
      <c r="H1001" s="45"/>
      <c r="I1001" s="45"/>
      <c r="J1001" s="45"/>
      <c r="K1001" s="45"/>
      <c r="L1001" s="45"/>
      <c r="M1001" s="46"/>
      <c r="N1001" s="46"/>
      <c r="O1001" s="46"/>
    </row>
    <row r="1002" spans="1:15" x14ac:dyDescent="0.3">
      <c r="A1002" s="92"/>
      <c r="B1002" s="58"/>
      <c r="C1002" s="58"/>
      <c r="D1002" s="135" t="str">
        <f t="shared" si="30"/>
        <v/>
      </c>
      <c r="E1002" s="136" t="str">
        <f t="shared" si="31"/>
        <v/>
      </c>
      <c r="F1002" s="45"/>
      <c r="G1002" s="45"/>
      <c r="H1002" s="45"/>
      <c r="I1002" s="45"/>
      <c r="J1002" s="45"/>
      <c r="K1002" s="45"/>
      <c r="L1002" s="45"/>
      <c r="M1002" s="46"/>
      <c r="N1002" s="46"/>
      <c r="O1002" s="46"/>
    </row>
    <row r="1003" spans="1:15" x14ac:dyDescent="0.3">
      <c r="A1003" s="92"/>
      <c r="B1003" s="58"/>
      <c r="C1003" s="58"/>
      <c r="D1003" s="135" t="str">
        <f t="shared" si="30"/>
        <v/>
      </c>
      <c r="E1003" s="136" t="str">
        <f t="shared" si="31"/>
        <v/>
      </c>
      <c r="F1003" s="45"/>
      <c r="G1003" s="45"/>
      <c r="H1003" s="45"/>
      <c r="I1003" s="45"/>
      <c r="J1003" s="45"/>
      <c r="K1003" s="45"/>
      <c r="L1003" s="45"/>
      <c r="M1003" s="46"/>
      <c r="N1003" s="46"/>
      <c r="O1003" s="46"/>
    </row>
    <row r="1004" spans="1:15" x14ac:dyDescent="0.3">
      <c r="A1004" s="92"/>
      <c r="B1004" s="58"/>
      <c r="C1004" s="58"/>
      <c r="D1004" s="135" t="str">
        <f t="shared" si="30"/>
        <v/>
      </c>
      <c r="E1004" s="136" t="str">
        <f t="shared" si="31"/>
        <v/>
      </c>
      <c r="F1004" s="45"/>
      <c r="G1004" s="45"/>
      <c r="H1004" s="45"/>
      <c r="I1004" s="45"/>
      <c r="J1004" s="45"/>
      <c r="K1004" s="45"/>
      <c r="L1004" s="45"/>
      <c r="M1004" s="46"/>
      <c r="N1004" s="46"/>
      <c r="O1004" s="46"/>
    </row>
    <row r="1005" spans="1:15" x14ac:dyDescent="0.3">
      <c r="A1005" s="92"/>
      <c r="B1005" s="58"/>
      <c r="C1005" s="58"/>
      <c r="D1005" s="135" t="str">
        <f t="shared" si="30"/>
        <v/>
      </c>
      <c r="E1005" s="136" t="str">
        <f t="shared" si="31"/>
        <v/>
      </c>
      <c r="F1005" s="45"/>
      <c r="G1005" s="45"/>
      <c r="H1005" s="45"/>
      <c r="I1005" s="45"/>
      <c r="J1005" s="45"/>
      <c r="K1005" s="45"/>
      <c r="L1005" s="45"/>
      <c r="M1005" s="46"/>
      <c r="N1005" s="46"/>
      <c r="O1005" s="46"/>
    </row>
    <row r="1006" spans="1:15" x14ac:dyDescent="0.3">
      <c r="A1006" s="92"/>
      <c r="B1006" s="58"/>
      <c r="C1006" s="58"/>
      <c r="D1006" s="135" t="str">
        <f t="shared" si="30"/>
        <v/>
      </c>
      <c r="E1006" s="136" t="str">
        <f t="shared" si="31"/>
        <v/>
      </c>
      <c r="F1006" s="45"/>
      <c r="G1006" s="45"/>
      <c r="H1006" s="45"/>
      <c r="I1006" s="45"/>
      <c r="J1006" s="45"/>
      <c r="K1006" s="45"/>
      <c r="L1006" s="45"/>
      <c r="M1006" s="46"/>
      <c r="N1006" s="46"/>
      <c r="O1006" s="46"/>
    </row>
    <row r="1007" spans="1:15" x14ac:dyDescent="0.3">
      <c r="A1007" s="92"/>
      <c r="B1007" s="58"/>
      <c r="C1007" s="58"/>
      <c r="D1007" s="135" t="str">
        <f t="shared" si="30"/>
        <v/>
      </c>
      <c r="E1007" s="136" t="str">
        <f t="shared" si="31"/>
        <v/>
      </c>
      <c r="F1007" s="45"/>
      <c r="G1007" s="45"/>
      <c r="H1007" s="45"/>
      <c r="I1007" s="45"/>
      <c r="J1007" s="45"/>
      <c r="K1007" s="45"/>
      <c r="L1007" s="45"/>
      <c r="M1007" s="46"/>
      <c r="N1007" s="46"/>
      <c r="O1007" s="46"/>
    </row>
    <row r="1008" spans="1:15" x14ac:dyDescent="0.3">
      <c r="A1008" s="92"/>
      <c r="B1008" s="58"/>
      <c r="C1008" s="58"/>
      <c r="D1008" s="135" t="str">
        <f t="shared" si="30"/>
        <v/>
      </c>
      <c r="E1008" s="136" t="str">
        <f t="shared" si="31"/>
        <v/>
      </c>
      <c r="F1008" s="45"/>
      <c r="G1008" s="45"/>
      <c r="H1008" s="45"/>
      <c r="I1008" s="45"/>
      <c r="J1008" s="45"/>
      <c r="K1008" s="45"/>
      <c r="L1008" s="45"/>
      <c r="M1008" s="46"/>
      <c r="N1008" s="46"/>
      <c r="O1008" s="46"/>
    </row>
    <row r="1009" spans="1:15" x14ac:dyDescent="0.3">
      <c r="A1009" s="92"/>
      <c r="B1009" s="58"/>
      <c r="C1009" s="58"/>
      <c r="D1009" s="135" t="str">
        <f t="shared" si="30"/>
        <v/>
      </c>
      <c r="E1009" s="136" t="str">
        <f t="shared" si="31"/>
        <v/>
      </c>
      <c r="F1009" s="45"/>
      <c r="G1009" s="45"/>
      <c r="H1009" s="45"/>
      <c r="I1009" s="45"/>
      <c r="J1009" s="45"/>
      <c r="K1009" s="45"/>
      <c r="L1009" s="45"/>
      <c r="M1009" s="46"/>
      <c r="N1009" s="46"/>
      <c r="O1009" s="46"/>
    </row>
    <row r="1010" spans="1:15" x14ac:dyDescent="0.3">
      <c r="A1010" s="92"/>
      <c r="B1010" s="58"/>
      <c r="C1010" s="58"/>
      <c r="D1010" s="135" t="str">
        <f t="shared" si="30"/>
        <v/>
      </c>
      <c r="E1010" s="136" t="str">
        <f t="shared" si="31"/>
        <v/>
      </c>
      <c r="F1010" s="45"/>
      <c r="G1010" s="45"/>
      <c r="H1010" s="45"/>
      <c r="I1010" s="45"/>
      <c r="J1010" s="45"/>
      <c r="K1010" s="45"/>
      <c r="L1010" s="45"/>
      <c r="M1010" s="46"/>
      <c r="N1010" s="46"/>
      <c r="O1010" s="46"/>
    </row>
    <row r="1011" spans="1:15" x14ac:dyDescent="0.3">
      <c r="A1011" s="92"/>
      <c r="B1011" s="58"/>
      <c r="C1011" s="58"/>
      <c r="D1011" s="135" t="str">
        <f t="shared" si="30"/>
        <v/>
      </c>
      <c r="E1011" s="136" t="str">
        <f t="shared" si="31"/>
        <v/>
      </c>
      <c r="F1011" s="45"/>
      <c r="G1011" s="45"/>
      <c r="H1011" s="45"/>
      <c r="I1011" s="45"/>
      <c r="J1011" s="45"/>
      <c r="K1011" s="45"/>
      <c r="L1011" s="45"/>
      <c r="M1011" s="46"/>
      <c r="N1011" s="46"/>
      <c r="O1011" s="46"/>
    </row>
    <row r="1012" spans="1:15" x14ac:dyDescent="0.3">
      <c r="A1012" s="92"/>
      <c r="B1012" s="58"/>
      <c r="C1012" s="58"/>
      <c r="D1012" s="135" t="str">
        <f t="shared" si="30"/>
        <v/>
      </c>
      <c r="E1012" s="136" t="str">
        <f t="shared" si="31"/>
        <v/>
      </c>
      <c r="F1012" s="45"/>
      <c r="G1012" s="45"/>
      <c r="H1012" s="45"/>
      <c r="I1012" s="45"/>
      <c r="J1012" s="45"/>
      <c r="K1012" s="45"/>
      <c r="L1012" s="45"/>
      <c r="M1012" s="46"/>
      <c r="N1012" s="46"/>
      <c r="O1012" s="46"/>
    </row>
    <row r="1013" spans="1:15" x14ac:dyDescent="0.3">
      <c r="A1013" s="92"/>
      <c r="B1013" s="58"/>
      <c r="C1013" s="58"/>
      <c r="D1013" s="135" t="str">
        <f t="shared" si="30"/>
        <v/>
      </c>
      <c r="E1013" s="136" t="str">
        <f t="shared" si="31"/>
        <v/>
      </c>
      <c r="F1013" s="45"/>
      <c r="G1013" s="45"/>
      <c r="H1013" s="45"/>
      <c r="I1013" s="45"/>
      <c r="J1013" s="45"/>
      <c r="K1013" s="45"/>
      <c r="L1013" s="45"/>
      <c r="M1013" s="46"/>
      <c r="N1013" s="46"/>
      <c r="O1013" s="46"/>
    </row>
    <row r="1014" spans="1:15" x14ac:dyDescent="0.3">
      <c r="A1014" s="92"/>
      <c r="B1014" s="58"/>
      <c r="C1014" s="58"/>
      <c r="D1014" s="135" t="str">
        <f t="shared" si="30"/>
        <v/>
      </c>
      <c r="E1014" s="136" t="str">
        <f t="shared" si="31"/>
        <v/>
      </c>
      <c r="F1014" s="45"/>
      <c r="G1014" s="45"/>
      <c r="H1014" s="45"/>
      <c r="I1014" s="45"/>
      <c r="J1014" s="45"/>
      <c r="K1014" s="45"/>
      <c r="L1014" s="45"/>
      <c r="M1014" s="46"/>
      <c r="N1014" s="46"/>
      <c r="O1014" s="46"/>
    </row>
    <row r="1015" spans="1:15" x14ac:dyDescent="0.3">
      <c r="A1015" s="92"/>
      <c r="B1015" s="58"/>
      <c r="C1015" s="58"/>
      <c r="D1015" s="135" t="str">
        <f t="shared" si="30"/>
        <v/>
      </c>
      <c r="E1015" s="136" t="str">
        <f t="shared" si="31"/>
        <v/>
      </c>
      <c r="F1015" s="45"/>
      <c r="G1015" s="45"/>
      <c r="H1015" s="45"/>
      <c r="I1015" s="45"/>
      <c r="J1015" s="45"/>
      <c r="K1015" s="45"/>
      <c r="L1015" s="45"/>
      <c r="M1015" s="46"/>
      <c r="N1015" s="46"/>
      <c r="O1015" s="46"/>
    </row>
    <row r="1016" spans="1:15" x14ac:dyDescent="0.3">
      <c r="A1016" s="92"/>
      <c r="B1016" s="58"/>
      <c r="C1016" s="58"/>
      <c r="D1016" s="135" t="str">
        <f t="shared" si="30"/>
        <v/>
      </c>
      <c r="E1016" s="136" t="str">
        <f t="shared" si="31"/>
        <v/>
      </c>
      <c r="F1016" s="45"/>
      <c r="G1016" s="45"/>
      <c r="H1016" s="45"/>
      <c r="I1016" s="45"/>
      <c r="J1016" s="45"/>
      <c r="K1016" s="45"/>
      <c r="L1016" s="45"/>
      <c r="M1016" s="46"/>
      <c r="N1016" s="46"/>
      <c r="O1016" s="46"/>
    </row>
    <row r="1017" spans="1:15" x14ac:dyDescent="0.3">
      <c r="A1017" s="92"/>
      <c r="B1017" s="58"/>
      <c r="C1017" s="58"/>
      <c r="D1017" s="135" t="str">
        <f t="shared" si="30"/>
        <v/>
      </c>
      <c r="E1017" s="136" t="str">
        <f t="shared" si="31"/>
        <v/>
      </c>
      <c r="F1017" s="45"/>
      <c r="G1017" s="45"/>
      <c r="H1017" s="45"/>
      <c r="I1017" s="45"/>
      <c r="J1017" s="45"/>
      <c r="K1017" s="45"/>
      <c r="L1017" s="45"/>
      <c r="M1017" s="46"/>
      <c r="N1017" s="46"/>
      <c r="O1017" s="46"/>
    </row>
    <row r="1018" spans="1:15" x14ac:dyDescent="0.3">
      <c r="A1018" s="92"/>
      <c r="B1018" s="58"/>
      <c r="C1018" s="58"/>
      <c r="D1018" s="135" t="str">
        <f t="shared" si="30"/>
        <v/>
      </c>
      <c r="E1018" s="136" t="str">
        <f t="shared" si="31"/>
        <v/>
      </c>
      <c r="F1018" s="45"/>
      <c r="G1018" s="45"/>
      <c r="H1018" s="45"/>
      <c r="I1018" s="45"/>
      <c r="J1018" s="45"/>
      <c r="K1018" s="45"/>
      <c r="L1018" s="45"/>
      <c r="M1018" s="46"/>
      <c r="N1018" s="46"/>
      <c r="O1018" s="46"/>
    </row>
    <row r="1019" spans="1:15" x14ac:dyDescent="0.3">
      <c r="A1019" s="92"/>
      <c r="B1019" s="58"/>
      <c r="C1019" s="58"/>
      <c r="D1019" s="135" t="str">
        <f t="shared" si="30"/>
        <v/>
      </c>
      <c r="E1019" s="136" t="str">
        <f t="shared" si="31"/>
        <v/>
      </c>
      <c r="F1019" s="45"/>
      <c r="G1019" s="45"/>
      <c r="H1019" s="45"/>
      <c r="I1019" s="45"/>
      <c r="J1019" s="45"/>
      <c r="K1019" s="45"/>
      <c r="L1019" s="45"/>
      <c r="M1019" s="46"/>
      <c r="N1019" s="46"/>
      <c r="O1019" s="46"/>
    </row>
    <row r="1020" spans="1:15" x14ac:dyDescent="0.3">
      <c r="A1020" s="92"/>
      <c r="B1020" s="58"/>
      <c r="C1020" s="58"/>
      <c r="D1020" s="135" t="str">
        <f t="shared" si="30"/>
        <v/>
      </c>
      <c r="E1020" s="136" t="str">
        <f t="shared" si="31"/>
        <v/>
      </c>
      <c r="F1020" s="45"/>
      <c r="G1020" s="45"/>
      <c r="H1020" s="45"/>
      <c r="I1020" s="45"/>
      <c r="J1020" s="45"/>
      <c r="K1020" s="45"/>
      <c r="L1020" s="45"/>
      <c r="M1020" s="46"/>
      <c r="N1020" s="46"/>
      <c r="O1020" s="46"/>
    </row>
    <row r="1021" spans="1:15" x14ac:dyDescent="0.3">
      <c r="A1021" s="92"/>
      <c r="B1021" s="58"/>
      <c r="C1021" s="58"/>
      <c r="D1021" s="135" t="str">
        <f t="shared" si="30"/>
        <v/>
      </c>
      <c r="E1021" s="136" t="str">
        <f t="shared" si="31"/>
        <v/>
      </c>
      <c r="F1021" s="45"/>
      <c r="G1021" s="45"/>
      <c r="H1021" s="45"/>
      <c r="I1021" s="45"/>
      <c r="J1021" s="45"/>
      <c r="K1021" s="45"/>
      <c r="L1021" s="45"/>
      <c r="M1021" s="46"/>
      <c r="N1021" s="46"/>
      <c r="O1021" s="46"/>
    </row>
    <row r="1022" spans="1:15" x14ac:dyDescent="0.3">
      <c r="A1022" s="92"/>
      <c r="B1022" s="58"/>
      <c r="C1022" s="58"/>
      <c r="D1022" s="135" t="str">
        <f t="shared" si="30"/>
        <v/>
      </c>
      <c r="E1022" s="136" t="str">
        <f t="shared" si="31"/>
        <v/>
      </c>
      <c r="F1022" s="45"/>
      <c r="G1022" s="45"/>
      <c r="H1022" s="45"/>
      <c r="I1022" s="45"/>
      <c r="J1022" s="45"/>
      <c r="K1022" s="45"/>
      <c r="L1022" s="45"/>
      <c r="M1022" s="46"/>
      <c r="N1022" s="46"/>
      <c r="O1022" s="46"/>
    </row>
    <row r="1023" spans="1:15" x14ac:dyDescent="0.3">
      <c r="A1023" s="92"/>
      <c r="B1023" s="58"/>
      <c r="C1023" s="58"/>
      <c r="D1023" s="135" t="str">
        <f t="shared" si="30"/>
        <v/>
      </c>
      <c r="E1023" s="136" t="str">
        <f t="shared" si="31"/>
        <v/>
      </c>
      <c r="F1023" s="45"/>
      <c r="G1023" s="45"/>
      <c r="H1023" s="45"/>
      <c r="I1023" s="45"/>
      <c r="J1023" s="45"/>
      <c r="K1023" s="45"/>
      <c r="L1023" s="45"/>
      <c r="M1023" s="46"/>
      <c r="N1023" s="46"/>
      <c r="O1023" s="46"/>
    </row>
    <row r="1024" spans="1:15" x14ac:dyDescent="0.3">
      <c r="A1024" s="92"/>
      <c r="B1024" s="58"/>
      <c r="C1024" s="58"/>
      <c r="D1024" s="135" t="str">
        <f t="shared" si="30"/>
        <v/>
      </c>
      <c r="E1024" s="136" t="str">
        <f t="shared" si="31"/>
        <v/>
      </c>
      <c r="F1024" s="45"/>
      <c r="G1024" s="45"/>
      <c r="H1024" s="45"/>
      <c r="I1024" s="45"/>
      <c r="J1024" s="45"/>
      <c r="K1024" s="45"/>
      <c r="L1024" s="45"/>
      <c r="M1024" s="46"/>
      <c r="N1024" s="46"/>
      <c r="O1024" s="46"/>
    </row>
    <row r="1025" spans="1:15" x14ac:dyDescent="0.3">
      <c r="A1025" s="92"/>
      <c r="B1025" s="58"/>
      <c r="C1025" s="58"/>
      <c r="D1025" s="135" t="str">
        <f t="shared" si="30"/>
        <v/>
      </c>
      <c r="E1025" s="136" t="str">
        <f t="shared" si="31"/>
        <v/>
      </c>
      <c r="F1025" s="45"/>
      <c r="G1025" s="45"/>
      <c r="H1025" s="45"/>
      <c r="I1025" s="45"/>
      <c r="J1025" s="45"/>
      <c r="K1025" s="45"/>
      <c r="L1025" s="45"/>
      <c r="M1025" s="46"/>
      <c r="N1025" s="46"/>
      <c r="O1025" s="46"/>
    </row>
    <row r="1026" spans="1:15" x14ac:dyDescent="0.3">
      <c r="A1026" s="92"/>
      <c r="B1026" s="58"/>
      <c r="C1026" s="58"/>
      <c r="D1026" s="135" t="str">
        <f t="shared" ref="D1026:D1089" si="32">IF(C1026="","",IF(NOT(ISBLANK(B1026)),IF(AND(B1026&gt;=43556,C1026&gt;=43556),C1026-B1026,0),""))</f>
        <v/>
      </c>
      <c r="E1026" s="136" t="str">
        <f t="shared" si="31"/>
        <v/>
      </c>
      <c r="F1026" s="45"/>
      <c r="G1026" s="45"/>
      <c r="H1026" s="45"/>
      <c r="I1026" s="45"/>
      <c r="J1026" s="45"/>
      <c r="K1026" s="45"/>
      <c r="L1026" s="45"/>
      <c r="M1026" s="46"/>
      <c r="N1026" s="46"/>
      <c r="O1026" s="46"/>
    </row>
    <row r="1027" spans="1:15" x14ac:dyDescent="0.3">
      <c r="A1027" s="92"/>
      <c r="B1027" s="58"/>
      <c r="C1027" s="58"/>
      <c r="D1027" s="135" t="str">
        <f t="shared" si="32"/>
        <v/>
      </c>
      <c r="E1027" s="136" t="str">
        <f t="shared" ref="E1027:E1090" si="33">IF(C1027&gt;=43556,C1027+366,"")</f>
        <v/>
      </c>
      <c r="F1027" s="45"/>
      <c r="G1027" s="45"/>
      <c r="H1027" s="45"/>
      <c r="I1027" s="45"/>
      <c r="J1027" s="45"/>
      <c r="K1027" s="45"/>
      <c r="L1027" s="45"/>
      <c r="M1027" s="46"/>
      <c r="N1027" s="46"/>
      <c r="O1027" s="46"/>
    </row>
    <row r="1028" spans="1:15" x14ac:dyDescent="0.3">
      <c r="A1028" s="92"/>
      <c r="B1028" s="58"/>
      <c r="C1028" s="58"/>
      <c r="D1028" s="135" t="str">
        <f t="shared" si="32"/>
        <v/>
      </c>
      <c r="E1028" s="136" t="str">
        <f t="shared" si="33"/>
        <v/>
      </c>
      <c r="F1028" s="45"/>
      <c r="G1028" s="45"/>
      <c r="H1028" s="45"/>
      <c r="I1028" s="45"/>
      <c r="J1028" s="45"/>
      <c r="K1028" s="45"/>
      <c r="L1028" s="45"/>
      <c r="M1028" s="46"/>
      <c r="N1028" s="46"/>
      <c r="O1028" s="46"/>
    </row>
    <row r="1029" spans="1:15" x14ac:dyDescent="0.3">
      <c r="A1029" s="92"/>
      <c r="B1029" s="58"/>
      <c r="C1029" s="58"/>
      <c r="D1029" s="135" t="str">
        <f t="shared" si="32"/>
        <v/>
      </c>
      <c r="E1029" s="136" t="str">
        <f t="shared" si="33"/>
        <v/>
      </c>
      <c r="F1029" s="45"/>
      <c r="G1029" s="45"/>
      <c r="H1029" s="45"/>
      <c r="I1029" s="45"/>
      <c r="J1029" s="45"/>
      <c r="K1029" s="45"/>
      <c r="L1029" s="45"/>
      <c r="M1029" s="46"/>
      <c r="N1029" s="46"/>
      <c r="O1029" s="46"/>
    </row>
    <row r="1030" spans="1:15" x14ac:dyDescent="0.3">
      <c r="A1030" s="92"/>
      <c r="B1030" s="58"/>
      <c r="C1030" s="58"/>
      <c r="D1030" s="135" t="str">
        <f t="shared" si="32"/>
        <v/>
      </c>
      <c r="E1030" s="136" t="str">
        <f t="shared" si="33"/>
        <v/>
      </c>
      <c r="F1030" s="45"/>
      <c r="G1030" s="45"/>
      <c r="H1030" s="45"/>
      <c r="I1030" s="45"/>
      <c r="J1030" s="45"/>
      <c r="K1030" s="45"/>
      <c r="L1030" s="45"/>
      <c r="M1030" s="46"/>
      <c r="N1030" s="46"/>
      <c r="O1030" s="46"/>
    </row>
    <row r="1031" spans="1:15" x14ac:dyDescent="0.3">
      <c r="A1031" s="92"/>
      <c r="B1031" s="58"/>
      <c r="C1031" s="58"/>
      <c r="D1031" s="135" t="str">
        <f t="shared" si="32"/>
        <v/>
      </c>
      <c r="E1031" s="136" t="str">
        <f t="shared" si="33"/>
        <v/>
      </c>
      <c r="F1031" s="45"/>
      <c r="G1031" s="45"/>
      <c r="H1031" s="45"/>
      <c r="I1031" s="45"/>
      <c r="J1031" s="45"/>
      <c r="K1031" s="45"/>
      <c r="L1031" s="45"/>
      <c r="M1031" s="46"/>
      <c r="N1031" s="46"/>
      <c r="O1031" s="46"/>
    </row>
    <row r="1032" spans="1:15" x14ac:dyDescent="0.3">
      <c r="A1032" s="92"/>
      <c r="B1032" s="58"/>
      <c r="C1032" s="58"/>
      <c r="D1032" s="135" t="str">
        <f t="shared" si="32"/>
        <v/>
      </c>
      <c r="E1032" s="136" t="str">
        <f t="shared" si="33"/>
        <v/>
      </c>
      <c r="F1032" s="45"/>
      <c r="G1032" s="45"/>
      <c r="H1032" s="45"/>
      <c r="I1032" s="45"/>
      <c r="J1032" s="45"/>
      <c r="K1032" s="45"/>
      <c r="L1032" s="45"/>
      <c r="M1032" s="46"/>
      <c r="N1032" s="46"/>
      <c r="O1032" s="46"/>
    </row>
    <row r="1033" spans="1:15" x14ac:dyDescent="0.3">
      <c r="A1033" s="92"/>
      <c r="B1033" s="58"/>
      <c r="C1033" s="58"/>
      <c r="D1033" s="135" t="str">
        <f t="shared" si="32"/>
        <v/>
      </c>
      <c r="E1033" s="136" t="str">
        <f t="shared" si="33"/>
        <v/>
      </c>
      <c r="F1033" s="45"/>
      <c r="G1033" s="45"/>
      <c r="H1033" s="45"/>
      <c r="I1033" s="45"/>
      <c r="J1033" s="45"/>
      <c r="K1033" s="45"/>
      <c r="L1033" s="45"/>
      <c r="M1033" s="46"/>
      <c r="N1033" s="46"/>
      <c r="O1033" s="46"/>
    </row>
    <row r="1034" spans="1:15" x14ac:dyDescent="0.3">
      <c r="A1034" s="92"/>
      <c r="B1034" s="58"/>
      <c r="C1034" s="58"/>
      <c r="D1034" s="135" t="str">
        <f t="shared" si="32"/>
        <v/>
      </c>
      <c r="E1034" s="136" t="str">
        <f t="shared" si="33"/>
        <v/>
      </c>
      <c r="F1034" s="45"/>
      <c r="G1034" s="45"/>
      <c r="H1034" s="45"/>
      <c r="I1034" s="45"/>
      <c r="J1034" s="45"/>
      <c r="K1034" s="45"/>
      <c r="L1034" s="45"/>
      <c r="M1034" s="46"/>
      <c r="N1034" s="46"/>
      <c r="O1034" s="46"/>
    </row>
    <row r="1035" spans="1:15" x14ac:dyDescent="0.3">
      <c r="A1035" s="92"/>
      <c r="B1035" s="58"/>
      <c r="C1035" s="58"/>
      <c r="D1035" s="135" t="str">
        <f t="shared" si="32"/>
        <v/>
      </c>
      <c r="E1035" s="136" t="str">
        <f t="shared" si="33"/>
        <v/>
      </c>
      <c r="F1035" s="45"/>
      <c r="G1035" s="45"/>
      <c r="H1035" s="45"/>
      <c r="I1035" s="45"/>
      <c r="J1035" s="45"/>
      <c r="K1035" s="45"/>
      <c r="L1035" s="45"/>
      <c r="M1035" s="46"/>
      <c r="N1035" s="46"/>
      <c r="O1035" s="46"/>
    </row>
    <row r="1036" spans="1:15" x14ac:dyDescent="0.3">
      <c r="A1036" s="92"/>
      <c r="B1036" s="58"/>
      <c r="C1036" s="58"/>
      <c r="D1036" s="135" t="str">
        <f t="shared" si="32"/>
        <v/>
      </c>
      <c r="E1036" s="136" t="str">
        <f t="shared" si="33"/>
        <v/>
      </c>
      <c r="F1036" s="45"/>
      <c r="G1036" s="45"/>
      <c r="H1036" s="45"/>
      <c r="I1036" s="45"/>
      <c r="J1036" s="45"/>
      <c r="K1036" s="45"/>
      <c r="L1036" s="45"/>
      <c r="M1036" s="46"/>
      <c r="N1036" s="46"/>
      <c r="O1036" s="46"/>
    </row>
    <row r="1037" spans="1:15" x14ac:dyDescent="0.3">
      <c r="A1037" s="92"/>
      <c r="B1037" s="58"/>
      <c r="C1037" s="58"/>
      <c r="D1037" s="135" t="str">
        <f t="shared" si="32"/>
        <v/>
      </c>
      <c r="E1037" s="136" t="str">
        <f t="shared" si="33"/>
        <v/>
      </c>
      <c r="F1037" s="45"/>
      <c r="G1037" s="45"/>
      <c r="H1037" s="45"/>
      <c r="I1037" s="45"/>
      <c r="J1037" s="45"/>
      <c r="K1037" s="45"/>
      <c r="L1037" s="45"/>
      <c r="M1037" s="46"/>
      <c r="N1037" s="46"/>
      <c r="O1037" s="46"/>
    </row>
    <row r="1038" spans="1:15" x14ac:dyDescent="0.3">
      <c r="A1038" s="92"/>
      <c r="B1038" s="58"/>
      <c r="C1038" s="58"/>
      <c r="D1038" s="135" t="str">
        <f t="shared" si="32"/>
        <v/>
      </c>
      <c r="E1038" s="136" t="str">
        <f t="shared" si="33"/>
        <v/>
      </c>
      <c r="F1038" s="45"/>
      <c r="G1038" s="45"/>
      <c r="H1038" s="45"/>
      <c r="I1038" s="45"/>
      <c r="J1038" s="45"/>
      <c r="K1038" s="45"/>
      <c r="L1038" s="45"/>
      <c r="M1038" s="46"/>
      <c r="N1038" s="46"/>
      <c r="O1038" s="46"/>
    </row>
    <row r="1039" spans="1:15" x14ac:dyDescent="0.3">
      <c r="A1039" s="92"/>
      <c r="B1039" s="58"/>
      <c r="C1039" s="58"/>
      <c r="D1039" s="135" t="str">
        <f t="shared" si="32"/>
        <v/>
      </c>
      <c r="E1039" s="136" t="str">
        <f t="shared" si="33"/>
        <v/>
      </c>
      <c r="F1039" s="45"/>
      <c r="G1039" s="45"/>
      <c r="H1039" s="45"/>
      <c r="I1039" s="45"/>
      <c r="J1039" s="45"/>
      <c r="K1039" s="45"/>
      <c r="L1039" s="45"/>
      <c r="M1039" s="46"/>
      <c r="N1039" s="46"/>
      <c r="O1039" s="46"/>
    </row>
    <row r="1040" spans="1:15" x14ac:dyDescent="0.3">
      <c r="A1040" s="92"/>
      <c r="B1040" s="58"/>
      <c r="C1040" s="58"/>
      <c r="D1040" s="135" t="str">
        <f t="shared" si="32"/>
        <v/>
      </c>
      <c r="E1040" s="136" t="str">
        <f t="shared" si="33"/>
        <v/>
      </c>
      <c r="F1040" s="45"/>
      <c r="G1040" s="45"/>
      <c r="H1040" s="45"/>
      <c r="I1040" s="45"/>
      <c r="J1040" s="45"/>
      <c r="K1040" s="45"/>
      <c r="L1040" s="45"/>
      <c r="M1040" s="46"/>
      <c r="N1040" s="46"/>
      <c r="O1040" s="46"/>
    </row>
    <row r="1041" spans="1:15" x14ac:dyDescent="0.3">
      <c r="A1041" s="92"/>
      <c r="B1041" s="58"/>
      <c r="C1041" s="58"/>
      <c r="D1041" s="135" t="str">
        <f t="shared" si="32"/>
        <v/>
      </c>
      <c r="E1041" s="136" t="str">
        <f t="shared" si="33"/>
        <v/>
      </c>
      <c r="F1041" s="45"/>
      <c r="G1041" s="45"/>
      <c r="H1041" s="45"/>
      <c r="I1041" s="45"/>
      <c r="J1041" s="45"/>
      <c r="K1041" s="45"/>
      <c r="L1041" s="45"/>
      <c r="M1041" s="46"/>
      <c r="N1041" s="46"/>
      <c r="O1041" s="46"/>
    </row>
    <row r="1042" spans="1:15" x14ac:dyDescent="0.3">
      <c r="A1042" s="92"/>
      <c r="B1042" s="58"/>
      <c r="C1042" s="58"/>
      <c r="D1042" s="135" t="str">
        <f t="shared" si="32"/>
        <v/>
      </c>
      <c r="E1042" s="136" t="str">
        <f t="shared" si="33"/>
        <v/>
      </c>
      <c r="F1042" s="45"/>
      <c r="G1042" s="45"/>
      <c r="H1042" s="45"/>
      <c r="I1042" s="45"/>
      <c r="J1042" s="45"/>
      <c r="K1042" s="45"/>
      <c r="L1042" s="45"/>
      <c r="M1042" s="46"/>
      <c r="N1042" s="46"/>
      <c r="O1042" s="46"/>
    </row>
    <row r="1043" spans="1:15" x14ac:dyDescent="0.3">
      <c r="A1043" s="92"/>
      <c r="B1043" s="58"/>
      <c r="C1043" s="58"/>
      <c r="D1043" s="135" t="str">
        <f t="shared" si="32"/>
        <v/>
      </c>
      <c r="E1043" s="136" t="str">
        <f t="shared" si="33"/>
        <v/>
      </c>
      <c r="F1043" s="45"/>
      <c r="G1043" s="45"/>
      <c r="H1043" s="45"/>
      <c r="I1043" s="45"/>
      <c r="J1043" s="45"/>
      <c r="K1043" s="45"/>
      <c r="L1043" s="45"/>
      <c r="M1043" s="46"/>
      <c r="N1043" s="46"/>
      <c r="O1043" s="46"/>
    </row>
    <row r="1044" spans="1:15" x14ac:dyDescent="0.3">
      <c r="A1044" s="92"/>
      <c r="B1044" s="58"/>
      <c r="C1044" s="58"/>
      <c r="D1044" s="135" t="str">
        <f t="shared" si="32"/>
        <v/>
      </c>
      <c r="E1044" s="136" t="str">
        <f t="shared" si="33"/>
        <v/>
      </c>
      <c r="F1044" s="45"/>
      <c r="G1044" s="45"/>
      <c r="H1044" s="45"/>
      <c r="I1044" s="45"/>
      <c r="J1044" s="45"/>
      <c r="K1044" s="45"/>
      <c r="L1044" s="45"/>
      <c r="M1044" s="46"/>
      <c r="N1044" s="46"/>
      <c r="O1044" s="46"/>
    </row>
    <row r="1045" spans="1:15" x14ac:dyDescent="0.3">
      <c r="A1045" s="92"/>
      <c r="B1045" s="58"/>
      <c r="C1045" s="58"/>
      <c r="D1045" s="135" t="str">
        <f t="shared" si="32"/>
        <v/>
      </c>
      <c r="E1045" s="136" t="str">
        <f t="shared" si="33"/>
        <v/>
      </c>
      <c r="F1045" s="45"/>
      <c r="G1045" s="45"/>
      <c r="H1045" s="45"/>
      <c r="I1045" s="45"/>
      <c r="J1045" s="45"/>
      <c r="K1045" s="45"/>
      <c r="L1045" s="45"/>
      <c r="M1045" s="46"/>
      <c r="N1045" s="46"/>
      <c r="O1045" s="46"/>
    </row>
    <row r="1046" spans="1:15" x14ac:dyDescent="0.3">
      <c r="A1046" s="92"/>
      <c r="B1046" s="58"/>
      <c r="C1046" s="58"/>
      <c r="D1046" s="135" t="str">
        <f t="shared" si="32"/>
        <v/>
      </c>
      <c r="E1046" s="136" t="str">
        <f t="shared" si="33"/>
        <v/>
      </c>
      <c r="F1046" s="45"/>
      <c r="G1046" s="45"/>
      <c r="H1046" s="45"/>
      <c r="I1046" s="45"/>
      <c r="J1046" s="45"/>
      <c r="K1046" s="45"/>
      <c r="L1046" s="45"/>
      <c r="M1046" s="46"/>
      <c r="N1046" s="46"/>
      <c r="O1046" s="46"/>
    </row>
    <row r="1047" spans="1:15" x14ac:dyDescent="0.3">
      <c r="A1047" s="92"/>
      <c r="B1047" s="58"/>
      <c r="C1047" s="58"/>
      <c r="D1047" s="135" t="str">
        <f t="shared" si="32"/>
        <v/>
      </c>
      <c r="E1047" s="136" t="str">
        <f t="shared" si="33"/>
        <v/>
      </c>
      <c r="F1047" s="45"/>
      <c r="G1047" s="45"/>
      <c r="H1047" s="45"/>
      <c r="I1047" s="45"/>
      <c r="J1047" s="45"/>
      <c r="K1047" s="45"/>
      <c r="L1047" s="45"/>
      <c r="M1047" s="46"/>
      <c r="N1047" s="46"/>
      <c r="O1047" s="46"/>
    </row>
    <row r="1048" spans="1:15" x14ac:dyDescent="0.3">
      <c r="A1048" s="92"/>
      <c r="B1048" s="58"/>
      <c r="C1048" s="58"/>
      <c r="D1048" s="135" t="str">
        <f t="shared" si="32"/>
        <v/>
      </c>
      <c r="E1048" s="136" t="str">
        <f t="shared" si="33"/>
        <v/>
      </c>
      <c r="F1048" s="45"/>
      <c r="G1048" s="45"/>
      <c r="H1048" s="45"/>
      <c r="I1048" s="45"/>
      <c r="J1048" s="45"/>
      <c r="K1048" s="45"/>
      <c r="L1048" s="45"/>
      <c r="M1048" s="46"/>
      <c r="N1048" s="46"/>
      <c r="O1048" s="46"/>
    </row>
    <row r="1049" spans="1:15" x14ac:dyDescent="0.3">
      <c r="A1049" s="92"/>
      <c r="B1049" s="58"/>
      <c r="C1049" s="58"/>
      <c r="D1049" s="135" t="str">
        <f t="shared" si="32"/>
        <v/>
      </c>
      <c r="E1049" s="136" t="str">
        <f t="shared" si="33"/>
        <v/>
      </c>
      <c r="F1049" s="45"/>
      <c r="G1049" s="45"/>
      <c r="H1049" s="45"/>
      <c r="I1049" s="45"/>
      <c r="J1049" s="45"/>
      <c r="K1049" s="45"/>
      <c r="L1049" s="45"/>
      <c r="M1049" s="46"/>
      <c r="N1049" s="46"/>
      <c r="O1049" s="46"/>
    </row>
    <row r="1050" spans="1:15" x14ac:dyDescent="0.3">
      <c r="A1050" s="92"/>
      <c r="B1050" s="58"/>
      <c r="C1050" s="58"/>
      <c r="D1050" s="135" t="str">
        <f t="shared" si="32"/>
        <v/>
      </c>
      <c r="E1050" s="136" t="str">
        <f t="shared" si="33"/>
        <v/>
      </c>
      <c r="F1050" s="45"/>
      <c r="G1050" s="45"/>
      <c r="H1050" s="45"/>
      <c r="I1050" s="45"/>
      <c r="J1050" s="45"/>
      <c r="K1050" s="45"/>
      <c r="L1050" s="45"/>
      <c r="M1050" s="46"/>
      <c r="N1050" s="46"/>
      <c r="O1050" s="46"/>
    </row>
    <row r="1051" spans="1:15" x14ac:dyDescent="0.3">
      <c r="A1051" s="92"/>
      <c r="B1051" s="58"/>
      <c r="C1051" s="58"/>
      <c r="D1051" s="135" t="str">
        <f t="shared" si="32"/>
        <v/>
      </c>
      <c r="E1051" s="136" t="str">
        <f t="shared" si="33"/>
        <v/>
      </c>
      <c r="F1051" s="45"/>
      <c r="G1051" s="45"/>
      <c r="H1051" s="45"/>
      <c r="I1051" s="45"/>
      <c r="J1051" s="45"/>
      <c r="K1051" s="45"/>
      <c r="L1051" s="45"/>
      <c r="M1051" s="46"/>
      <c r="N1051" s="46"/>
      <c r="O1051" s="46"/>
    </row>
    <row r="1052" spans="1:15" x14ac:dyDescent="0.3">
      <c r="A1052" s="92"/>
      <c r="B1052" s="58"/>
      <c r="C1052" s="58"/>
      <c r="D1052" s="135" t="str">
        <f t="shared" si="32"/>
        <v/>
      </c>
      <c r="E1052" s="136" t="str">
        <f t="shared" si="33"/>
        <v/>
      </c>
      <c r="F1052" s="45"/>
      <c r="G1052" s="45"/>
      <c r="H1052" s="45"/>
      <c r="I1052" s="45"/>
      <c r="J1052" s="45"/>
      <c r="K1052" s="45"/>
      <c r="L1052" s="45"/>
      <c r="M1052" s="46"/>
      <c r="N1052" s="46"/>
      <c r="O1052" s="46"/>
    </row>
    <row r="1053" spans="1:15" x14ac:dyDescent="0.3">
      <c r="A1053" s="92"/>
      <c r="B1053" s="58"/>
      <c r="C1053" s="58"/>
      <c r="D1053" s="135" t="str">
        <f t="shared" si="32"/>
        <v/>
      </c>
      <c r="E1053" s="136" t="str">
        <f t="shared" si="33"/>
        <v/>
      </c>
      <c r="F1053" s="45"/>
      <c r="G1053" s="45"/>
      <c r="H1053" s="45"/>
      <c r="I1053" s="45"/>
      <c r="J1053" s="45"/>
      <c r="K1053" s="45"/>
      <c r="L1053" s="45"/>
      <c r="M1053" s="46"/>
      <c r="N1053" s="46"/>
      <c r="O1053" s="46"/>
    </row>
    <row r="1054" spans="1:15" x14ac:dyDescent="0.3">
      <c r="A1054" s="92"/>
      <c r="B1054" s="58"/>
      <c r="C1054" s="58"/>
      <c r="D1054" s="135" t="str">
        <f t="shared" si="32"/>
        <v/>
      </c>
      <c r="E1054" s="136" t="str">
        <f t="shared" si="33"/>
        <v/>
      </c>
      <c r="F1054" s="45"/>
      <c r="G1054" s="45"/>
      <c r="H1054" s="45"/>
      <c r="I1054" s="45"/>
      <c r="J1054" s="45"/>
      <c r="K1054" s="45"/>
      <c r="L1054" s="45"/>
      <c r="M1054" s="46"/>
      <c r="N1054" s="46"/>
      <c r="O1054" s="46"/>
    </row>
    <row r="1055" spans="1:15" x14ac:dyDescent="0.3">
      <c r="A1055" s="92"/>
      <c r="B1055" s="58"/>
      <c r="C1055" s="58"/>
      <c r="D1055" s="135" t="str">
        <f t="shared" si="32"/>
        <v/>
      </c>
      <c r="E1055" s="136" t="str">
        <f t="shared" si="33"/>
        <v/>
      </c>
      <c r="F1055" s="45"/>
      <c r="G1055" s="45"/>
      <c r="H1055" s="45"/>
      <c r="I1055" s="45"/>
      <c r="J1055" s="45"/>
      <c r="K1055" s="45"/>
      <c r="L1055" s="45"/>
      <c r="M1055" s="46"/>
      <c r="N1055" s="46"/>
      <c r="O1055" s="46"/>
    </row>
    <row r="1056" spans="1:15" x14ac:dyDescent="0.3">
      <c r="A1056" s="92"/>
      <c r="B1056" s="58"/>
      <c r="C1056" s="58"/>
      <c r="D1056" s="135" t="str">
        <f t="shared" si="32"/>
        <v/>
      </c>
      <c r="E1056" s="136" t="str">
        <f t="shared" si="33"/>
        <v/>
      </c>
      <c r="F1056" s="45"/>
      <c r="G1056" s="45"/>
      <c r="H1056" s="45"/>
      <c r="I1056" s="45"/>
      <c r="J1056" s="45"/>
      <c r="K1056" s="45"/>
      <c r="L1056" s="45"/>
      <c r="M1056" s="46"/>
      <c r="N1056" s="46"/>
      <c r="O1056" s="46"/>
    </row>
    <row r="1057" spans="1:15" x14ac:dyDescent="0.3">
      <c r="A1057" s="92"/>
      <c r="B1057" s="58"/>
      <c r="C1057" s="58"/>
      <c r="D1057" s="135" t="str">
        <f t="shared" si="32"/>
        <v/>
      </c>
      <c r="E1057" s="136" t="str">
        <f t="shared" si="33"/>
        <v/>
      </c>
      <c r="F1057" s="45"/>
      <c r="G1057" s="45"/>
      <c r="H1057" s="45"/>
      <c r="I1057" s="45"/>
      <c r="J1057" s="45"/>
      <c r="K1057" s="45"/>
      <c r="L1057" s="45"/>
      <c r="M1057" s="46"/>
      <c r="N1057" s="46"/>
      <c r="O1057" s="46"/>
    </row>
    <row r="1058" spans="1:15" x14ac:dyDescent="0.3">
      <c r="A1058" s="92"/>
      <c r="B1058" s="58"/>
      <c r="C1058" s="58"/>
      <c r="D1058" s="135" t="str">
        <f t="shared" si="32"/>
        <v/>
      </c>
      <c r="E1058" s="136" t="str">
        <f t="shared" si="33"/>
        <v/>
      </c>
      <c r="F1058" s="45"/>
      <c r="G1058" s="45"/>
      <c r="H1058" s="45"/>
      <c r="I1058" s="45"/>
      <c r="J1058" s="45"/>
      <c r="K1058" s="45"/>
      <c r="L1058" s="45"/>
      <c r="M1058" s="46"/>
      <c r="N1058" s="46"/>
      <c r="O1058" s="46"/>
    </row>
    <row r="1059" spans="1:15" x14ac:dyDescent="0.3">
      <c r="A1059" s="92"/>
      <c r="B1059" s="58"/>
      <c r="C1059" s="58"/>
      <c r="D1059" s="135" t="str">
        <f t="shared" si="32"/>
        <v/>
      </c>
      <c r="E1059" s="136" t="str">
        <f t="shared" si="33"/>
        <v/>
      </c>
      <c r="F1059" s="45"/>
      <c r="G1059" s="45"/>
      <c r="H1059" s="45"/>
      <c r="I1059" s="45"/>
      <c r="J1059" s="45"/>
      <c r="K1059" s="45"/>
      <c r="L1059" s="45"/>
      <c r="M1059" s="46"/>
      <c r="N1059" s="46"/>
      <c r="O1059" s="46"/>
    </row>
    <row r="1060" spans="1:15" x14ac:dyDescent="0.3">
      <c r="A1060" s="92"/>
      <c r="B1060" s="58"/>
      <c r="C1060" s="58"/>
      <c r="D1060" s="135" t="str">
        <f t="shared" si="32"/>
        <v/>
      </c>
      <c r="E1060" s="136" t="str">
        <f t="shared" si="33"/>
        <v/>
      </c>
      <c r="F1060" s="45"/>
      <c r="G1060" s="45"/>
      <c r="H1060" s="45"/>
      <c r="I1060" s="45"/>
      <c r="J1060" s="45"/>
      <c r="K1060" s="45"/>
      <c r="L1060" s="45"/>
      <c r="M1060" s="46"/>
      <c r="N1060" s="46"/>
      <c r="O1060" s="46"/>
    </row>
    <row r="1061" spans="1:15" x14ac:dyDescent="0.3">
      <c r="A1061" s="92"/>
      <c r="B1061" s="58"/>
      <c r="C1061" s="58"/>
      <c r="D1061" s="135" t="str">
        <f t="shared" si="32"/>
        <v/>
      </c>
      <c r="E1061" s="136" t="str">
        <f t="shared" si="33"/>
        <v/>
      </c>
      <c r="F1061" s="45"/>
      <c r="G1061" s="45"/>
      <c r="H1061" s="45"/>
      <c r="I1061" s="45"/>
      <c r="J1061" s="45"/>
      <c r="K1061" s="45"/>
      <c r="L1061" s="45"/>
      <c r="M1061" s="46"/>
      <c r="N1061" s="46"/>
      <c r="O1061" s="46"/>
    </row>
    <row r="1062" spans="1:15" x14ac:dyDescent="0.3">
      <c r="A1062" s="92"/>
      <c r="B1062" s="58"/>
      <c r="C1062" s="58"/>
      <c r="D1062" s="135" t="str">
        <f t="shared" si="32"/>
        <v/>
      </c>
      <c r="E1062" s="136" t="str">
        <f t="shared" si="33"/>
        <v/>
      </c>
      <c r="F1062" s="45"/>
      <c r="G1062" s="45"/>
      <c r="H1062" s="45"/>
      <c r="I1062" s="45"/>
      <c r="J1062" s="45"/>
      <c r="K1062" s="45"/>
      <c r="L1062" s="45"/>
      <c r="M1062" s="46"/>
      <c r="N1062" s="46"/>
      <c r="O1062" s="46"/>
    </row>
    <row r="1063" spans="1:15" x14ac:dyDescent="0.3">
      <c r="A1063" s="92"/>
      <c r="B1063" s="58"/>
      <c r="C1063" s="58"/>
      <c r="D1063" s="135" t="str">
        <f t="shared" si="32"/>
        <v/>
      </c>
      <c r="E1063" s="136" t="str">
        <f t="shared" si="33"/>
        <v/>
      </c>
      <c r="F1063" s="45"/>
      <c r="G1063" s="45"/>
      <c r="H1063" s="45"/>
      <c r="I1063" s="45"/>
      <c r="J1063" s="45"/>
      <c r="K1063" s="45"/>
      <c r="L1063" s="45"/>
      <c r="M1063" s="46"/>
      <c r="N1063" s="46"/>
      <c r="O1063" s="46"/>
    </row>
    <row r="1064" spans="1:15" x14ac:dyDescent="0.3">
      <c r="A1064" s="92"/>
      <c r="B1064" s="58"/>
      <c r="C1064" s="58"/>
      <c r="D1064" s="135" t="str">
        <f t="shared" si="32"/>
        <v/>
      </c>
      <c r="E1064" s="136" t="str">
        <f t="shared" si="33"/>
        <v/>
      </c>
      <c r="F1064" s="45"/>
      <c r="G1064" s="45"/>
      <c r="H1064" s="45"/>
      <c r="I1064" s="45"/>
      <c r="J1064" s="45"/>
      <c r="K1064" s="45"/>
      <c r="L1064" s="45"/>
      <c r="M1064" s="46"/>
      <c r="N1064" s="46"/>
      <c r="O1064" s="46"/>
    </row>
    <row r="1065" spans="1:15" x14ac:dyDescent="0.3">
      <c r="A1065" s="92"/>
      <c r="B1065" s="58"/>
      <c r="C1065" s="58"/>
      <c r="D1065" s="135" t="str">
        <f t="shared" si="32"/>
        <v/>
      </c>
      <c r="E1065" s="136" t="str">
        <f t="shared" si="33"/>
        <v/>
      </c>
      <c r="F1065" s="45"/>
      <c r="G1065" s="45"/>
      <c r="H1065" s="45"/>
      <c r="I1065" s="45"/>
      <c r="J1065" s="45"/>
      <c r="K1065" s="45"/>
      <c r="L1065" s="45"/>
      <c r="M1065" s="46"/>
      <c r="N1065" s="46"/>
      <c r="O1065" s="46"/>
    </row>
    <row r="1066" spans="1:15" x14ac:dyDescent="0.3">
      <c r="A1066" s="92"/>
      <c r="B1066" s="58"/>
      <c r="C1066" s="58"/>
      <c r="D1066" s="135" t="str">
        <f t="shared" si="32"/>
        <v/>
      </c>
      <c r="E1066" s="136" t="str">
        <f t="shared" si="33"/>
        <v/>
      </c>
      <c r="F1066" s="45"/>
      <c r="G1066" s="45"/>
      <c r="H1066" s="45"/>
      <c r="I1066" s="45"/>
      <c r="J1066" s="45"/>
      <c r="K1066" s="45"/>
      <c r="L1066" s="45"/>
      <c r="M1066" s="46"/>
      <c r="N1066" s="46"/>
      <c r="O1066" s="46"/>
    </row>
    <row r="1067" spans="1:15" x14ac:dyDescent="0.3">
      <c r="A1067" s="92"/>
      <c r="B1067" s="58"/>
      <c r="C1067" s="58"/>
      <c r="D1067" s="135" t="str">
        <f t="shared" si="32"/>
        <v/>
      </c>
      <c r="E1067" s="136" t="str">
        <f t="shared" si="33"/>
        <v/>
      </c>
      <c r="F1067" s="45"/>
      <c r="G1067" s="45"/>
      <c r="H1067" s="45"/>
      <c r="I1067" s="45"/>
      <c r="J1067" s="45"/>
      <c r="K1067" s="45"/>
      <c r="L1067" s="45"/>
      <c r="M1067" s="46"/>
      <c r="N1067" s="46"/>
      <c r="O1067" s="46"/>
    </row>
    <row r="1068" spans="1:15" x14ac:dyDescent="0.3">
      <c r="A1068" s="92"/>
      <c r="B1068" s="58"/>
      <c r="C1068" s="58"/>
      <c r="D1068" s="135" t="str">
        <f t="shared" si="32"/>
        <v/>
      </c>
      <c r="E1068" s="136" t="str">
        <f t="shared" si="33"/>
        <v/>
      </c>
      <c r="F1068" s="45"/>
      <c r="G1068" s="45"/>
      <c r="H1068" s="45"/>
      <c r="I1068" s="45"/>
      <c r="J1068" s="45"/>
      <c r="K1068" s="45"/>
      <c r="L1068" s="45"/>
      <c r="M1068" s="46"/>
      <c r="N1068" s="46"/>
      <c r="O1068" s="46"/>
    </row>
    <row r="1069" spans="1:15" x14ac:dyDescent="0.3">
      <c r="A1069" s="92"/>
      <c r="B1069" s="58"/>
      <c r="C1069" s="58"/>
      <c r="D1069" s="135" t="str">
        <f t="shared" si="32"/>
        <v/>
      </c>
      <c r="E1069" s="136" t="str">
        <f t="shared" si="33"/>
        <v/>
      </c>
      <c r="F1069" s="45"/>
      <c r="G1069" s="45"/>
      <c r="H1069" s="45"/>
      <c r="I1069" s="45"/>
      <c r="J1069" s="45"/>
      <c r="K1069" s="45"/>
      <c r="L1069" s="45"/>
      <c r="M1069" s="46"/>
      <c r="N1069" s="46"/>
      <c r="O1069" s="46"/>
    </row>
    <row r="1070" spans="1:15" x14ac:dyDescent="0.3">
      <c r="A1070" s="92"/>
      <c r="B1070" s="58"/>
      <c r="C1070" s="58"/>
      <c r="D1070" s="135" t="str">
        <f t="shared" si="32"/>
        <v/>
      </c>
      <c r="E1070" s="136" t="str">
        <f t="shared" si="33"/>
        <v/>
      </c>
      <c r="F1070" s="45"/>
      <c r="G1070" s="45"/>
      <c r="H1070" s="45"/>
      <c r="I1070" s="45"/>
      <c r="J1070" s="45"/>
      <c r="K1070" s="45"/>
      <c r="L1070" s="45"/>
      <c r="M1070" s="46"/>
      <c r="N1070" s="46"/>
      <c r="O1070" s="46"/>
    </row>
    <row r="1071" spans="1:15" x14ac:dyDescent="0.3">
      <c r="A1071" s="92"/>
      <c r="B1071" s="58"/>
      <c r="C1071" s="58"/>
      <c r="D1071" s="135" t="str">
        <f t="shared" si="32"/>
        <v/>
      </c>
      <c r="E1071" s="136" t="str">
        <f t="shared" si="33"/>
        <v/>
      </c>
      <c r="F1071" s="45"/>
      <c r="G1071" s="45"/>
      <c r="H1071" s="45"/>
      <c r="I1071" s="45"/>
      <c r="J1071" s="45"/>
      <c r="K1071" s="45"/>
      <c r="L1071" s="45"/>
      <c r="M1071" s="46"/>
      <c r="N1071" s="46"/>
      <c r="O1071" s="46"/>
    </row>
    <row r="1072" spans="1:15" x14ac:dyDescent="0.3">
      <c r="A1072" s="92"/>
      <c r="B1072" s="58"/>
      <c r="C1072" s="58"/>
      <c r="D1072" s="135" t="str">
        <f t="shared" si="32"/>
        <v/>
      </c>
      <c r="E1072" s="136" t="str">
        <f t="shared" si="33"/>
        <v/>
      </c>
      <c r="F1072" s="45"/>
      <c r="G1072" s="45"/>
      <c r="H1072" s="45"/>
      <c r="I1072" s="45"/>
      <c r="J1072" s="45"/>
      <c r="K1072" s="45"/>
      <c r="L1072" s="45"/>
      <c r="M1072" s="46"/>
      <c r="N1072" s="46"/>
      <c r="O1072" s="46"/>
    </row>
    <row r="1073" spans="1:15" x14ac:dyDescent="0.3">
      <c r="A1073" s="92"/>
      <c r="B1073" s="58"/>
      <c r="C1073" s="58"/>
      <c r="D1073" s="135" t="str">
        <f t="shared" si="32"/>
        <v/>
      </c>
      <c r="E1073" s="136" t="str">
        <f t="shared" si="33"/>
        <v/>
      </c>
      <c r="F1073" s="45"/>
      <c r="G1073" s="45"/>
      <c r="H1073" s="45"/>
      <c r="I1073" s="45"/>
      <c r="J1073" s="45"/>
      <c r="K1073" s="45"/>
      <c r="L1073" s="45"/>
      <c r="M1073" s="46"/>
      <c r="N1073" s="46"/>
      <c r="O1073" s="46"/>
    </row>
    <row r="1074" spans="1:15" x14ac:dyDescent="0.3">
      <c r="A1074" s="92"/>
      <c r="B1074" s="58"/>
      <c r="C1074" s="58"/>
      <c r="D1074" s="135" t="str">
        <f t="shared" si="32"/>
        <v/>
      </c>
      <c r="E1074" s="136" t="str">
        <f t="shared" si="33"/>
        <v/>
      </c>
      <c r="F1074" s="45"/>
      <c r="G1074" s="45"/>
      <c r="H1074" s="45"/>
      <c r="I1074" s="45"/>
      <c r="J1074" s="45"/>
      <c r="K1074" s="45"/>
      <c r="L1074" s="45"/>
      <c r="M1074" s="46"/>
      <c r="N1074" s="46"/>
      <c r="O1074" s="46"/>
    </row>
    <row r="1075" spans="1:15" x14ac:dyDescent="0.3">
      <c r="A1075" s="92"/>
      <c r="B1075" s="58"/>
      <c r="C1075" s="58"/>
      <c r="D1075" s="135" t="str">
        <f t="shared" si="32"/>
        <v/>
      </c>
      <c r="E1075" s="136" t="str">
        <f t="shared" si="33"/>
        <v/>
      </c>
      <c r="F1075" s="45"/>
      <c r="G1075" s="45"/>
      <c r="H1075" s="45"/>
      <c r="I1075" s="45"/>
      <c r="J1075" s="45"/>
      <c r="K1075" s="45"/>
      <c r="L1075" s="45"/>
      <c r="M1075" s="46"/>
      <c r="N1075" s="46"/>
      <c r="O1075" s="46"/>
    </row>
    <row r="1076" spans="1:15" x14ac:dyDescent="0.3">
      <c r="A1076" s="92"/>
      <c r="B1076" s="58"/>
      <c r="C1076" s="58"/>
      <c r="D1076" s="135" t="str">
        <f t="shared" si="32"/>
        <v/>
      </c>
      <c r="E1076" s="136" t="str">
        <f t="shared" si="33"/>
        <v/>
      </c>
      <c r="F1076" s="45"/>
      <c r="G1076" s="45"/>
      <c r="H1076" s="45"/>
      <c r="I1076" s="45"/>
      <c r="J1076" s="45"/>
      <c r="K1076" s="45"/>
      <c r="L1076" s="45"/>
      <c r="M1076" s="46"/>
      <c r="N1076" s="46"/>
      <c r="O1076" s="46"/>
    </row>
    <row r="1077" spans="1:15" x14ac:dyDescent="0.3">
      <c r="A1077" s="92"/>
      <c r="B1077" s="58"/>
      <c r="C1077" s="58"/>
      <c r="D1077" s="135" t="str">
        <f t="shared" si="32"/>
        <v/>
      </c>
      <c r="E1077" s="136" t="str">
        <f t="shared" si="33"/>
        <v/>
      </c>
      <c r="F1077" s="45"/>
      <c r="G1077" s="45"/>
      <c r="H1077" s="45"/>
      <c r="I1077" s="45"/>
      <c r="J1077" s="45"/>
      <c r="K1077" s="45"/>
      <c r="L1077" s="45"/>
      <c r="M1077" s="46"/>
      <c r="N1077" s="46"/>
      <c r="O1077" s="46"/>
    </row>
    <row r="1078" spans="1:15" x14ac:dyDescent="0.3">
      <c r="A1078" s="92"/>
      <c r="B1078" s="58"/>
      <c r="C1078" s="58"/>
      <c r="D1078" s="135" t="str">
        <f t="shared" si="32"/>
        <v/>
      </c>
      <c r="E1078" s="136" t="str">
        <f t="shared" si="33"/>
        <v/>
      </c>
      <c r="F1078" s="45"/>
      <c r="G1078" s="45"/>
      <c r="H1078" s="45"/>
      <c r="I1078" s="45"/>
      <c r="J1078" s="45"/>
      <c r="K1078" s="45"/>
      <c r="L1078" s="45"/>
      <c r="M1078" s="46"/>
      <c r="N1078" s="46"/>
      <c r="O1078" s="46"/>
    </row>
    <row r="1079" spans="1:15" x14ac:dyDescent="0.3">
      <c r="A1079" s="92"/>
      <c r="B1079" s="58"/>
      <c r="C1079" s="58"/>
      <c r="D1079" s="135" t="str">
        <f t="shared" si="32"/>
        <v/>
      </c>
      <c r="E1079" s="136" t="str">
        <f t="shared" si="33"/>
        <v/>
      </c>
      <c r="F1079" s="45"/>
      <c r="G1079" s="45"/>
      <c r="H1079" s="45"/>
      <c r="I1079" s="45"/>
      <c r="J1079" s="45"/>
      <c r="K1079" s="45"/>
      <c r="L1079" s="45"/>
      <c r="M1079" s="46"/>
      <c r="N1079" s="46"/>
      <c r="O1079" s="46"/>
    </row>
    <row r="1080" spans="1:15" x14ac:dyDescent="0.3">
      <c r="A1080" s="92"/>
      <c r="B1080" s="58"/>
      <c r="C1080" s="58"/>
      <c r="D1080" s="135" t="str">
        <f t="shared" si="32"/>
        <v/>
      </c>
      <c r="E1080" s="136" t="str">
        <f t="shared" si="33"/>
        <v/>
      </c>
      <c r="F1080" s="45"/>
      <c r="G1080" s="45"/>
      <c r="H1080" s="45"/>
      <c r="I1080" s="45"/>
      <c r="J1080" s="45"/>
      <c r="K1080" s="45"/>
      <c r="L1080" s="45"/>
      <c r="M1080" s="46"/>
      <c r="N1080" s="46"/>
      <c r="O1080" s="46"/>
    </row>
    <row r="1081" spans="1:15" x14ac:dyDescent="0.3">
      <c r="A1081" s="92"/>
      <c r="B1081" s="58"/>
      <c r="C1081" s="58"/>
      <c r="D1081" s="135" t="str">
        <f t="shared" si="32"/>
        <v/>
      </c>
      <c r="E1081" s="136" t="str">
        <f t="shared" si="33"/>
        <v/>
      </c>
      <c r="F1081" s="45"/>
      <c r="G1081" s="45"/>
      <c r="H1081" s="45"/>
      <c r="I1081" s="45"/>
      <c r="J1081" s="45"/>
      <c r="K1081" s="45"/>
      <c r="L1081" s="45"/>
      <c r="M1081" s="46"/>
      <c r="N1081" s="46"/>
      <c r="O1081" s="46"/>
    </row>
    <row r="1082" spans="1:15" x14ac:dyDescent="0.3">
      <c r="A1082" s="92"/>
      <c r="B1082" s="58"/>
      <c r="C1082" s="58"/>
      <c r="D1082" s="135" t="str">
        <f t="shared" si="32"/>
        <v/>
      </c>
      <c r="E1082" s="136" t="str">
        <f t="shared" si="33"/>
        <v/>
      </c>
      <c r="F1082" s="45"/>
      <c r="G1082" s="45"/>
      <c r="H1082" s="45"/>
      <c r="I1082" s="45"/>
      <c r="J1082" s="45"/>
      <c r="K1082" s="45"/>
      <c r="L1082" s="45"/>
      <c r="M1082" s="46"/>
      <c r="N1082" s="46"/>
      <c r="O1082" s="46"/>
    </row>
    <row r="1083" spans="1:15" x14ac:dyDescent="0.3">
      <c r="A1083" s="92"/>
      <c r="B1083" s="58"/>
      <c r="C1083" s="58"/>
      <c r="D1083" s="135" t="str">
        <f t="shared" si="32"/>
        <v/>
      </c>
      <c r="E1083" s="136" t="str">
        <f t="shared" si="33"/>
        <v/>
      </c>
      <c r="F1083" s="45"/>
      <c r="G1083" s="45"/>
      <c r="H1083" s="45"/>
      <c r="I1083" s="45"/>
      <c r="J1083" s="45"/>
      <c r="K1083" s="45"/>
      <c r="L1083" s="45"/>
      <c r="M1083" s="46"/>
      <c r="N1083" s="46"/>
      <c r="O1083" s="46"/>
    </row>
    <row r="1084" spans="1:15" x14ac:dyDescent="0.3">
      <c r="A1084" s="92"/>
      <c r="B1084" s="58"/>
      <c r="C1084" s="58"/>
      <c r="D1084" s="135" t="str">
        <f t="shared" si="32"/>
        <v/>
      </c>
      <c r="E1084" s="136" t="str">
        <f t="shared" si="33"/>
        <v/>
      </c>
      <c r="F1084" s="45"/>
      <c r="G1084" s="45"/>
      <c r="H1084" s="45"/>
      <c r="I1084" s="45"/>
      <c r="J1084" s="45"/>
      <c r="K1084" s="45"/>
      <c r="L1084" s="45"/>
      <c r="M1084" s="46"/>
      <c r="N1084" s="46"/>
      <c r="O1084" s="46"/>
    </row>
    <row r="1085" spans="1:15" x14ac:dyDescent="0.3">
      <c r="A1085" s="92"/>
      <c r="B1085" s="58"/>
      <c r="C1085" s="58"/>
      <c r="D1085" s="135" t="str">
        <f t="shared" si="32"/>
        <v/>
      </c>
      <c r="E1085" s="136" t="str">
        <f t="shared" si="33"/>
        <v/>
      </c>
      <c r="F1085" s="45"/>
      <c r="G1085" s="45"/>
      <c r="H1085" s="45"/>
      <c r="I1085" s="45"/>
      <c r="J1085" s="45"/>
      <c r="K1085" s="45"/>
      <c r="L1085" s="45"/>
      <c r="M1085" s="46"/>
      <c r="N1085" s="46"/>
      <c r="O1085" s="46"/>
    </row>
    <row r="1086" spans="1:15" x14ac:dyDescent="0.3">
      <c r="A1086" s="92"/>
      <c r="B1086" s="58"/>
      <c r="C1086" s="58"/>
      <c r="D1086" s="135" t="str">
        <f t="shared" si="32"/>
        <v/>
      </c>
      <c r="E1086" s="136" t="str">
        <f t="shared" si="33"/>
        <v/>
      </c>
      <c r="F1086" s="45"/>
      <c r="G1086" s="45"/>
      <c r="H1086" s="45"/>
      <c r="I1086" s="45"/>
      <c r="J1086" s="45"/>
      <c r="K1086" s="45"/>
      <c r="L1086" s="45"/>
      <c r="M1086" s="46"/>
      <c r="N1086" s="46"/>
      <c r="O1086" s="46"/>
    </row>
    <row r="1087" spans="1:15" x14ac:dyDescent="0.3">
      <c r="A1087" s="92"/>
      <c r="B1087" s="58"/>
      <c r="C1087" s="58"/>
      <c r="D1087" s="135" t="str">
        <f t="shared" si="32"/>
        <v/>
      </c>
      <c r="E1087" s="136" t="str">
        <f t="shared" si="33"/>
        <v/>
      </c>
      <c r="F1087" s="45"/>
      <c r="G1087" s="45"/>
      <c r="H1087" s="45"/>
      <c r="I1087" s="45"/>
      <c r="J1087" s="45"/>
      <c r="K1087" s="45"/>
      <c r="L1087" s="45"/>
      <c r="M1087" s="46"/>
      <c r="N1087" s="46"/>
      <c r="O1087" s="46"/>
    </row>
    <row r="1088" spans="1:15" x14ac:dyDescent="0.3">
      <c r="A1088" s="92"/>
      <c r="B1088" s="58"/>
      <c r="C1088" s="58"/>
      <c r="D1088" s="135" t="str">
        <f t="shared" si="32"/>
        <v/>
      </c>
      <c r="E1088" s="136" t="str">
        <f t="shared" si="33"/>
        <v/>
      </c>
      <c r="F1088" s="45"/>
      <c r="G1088" s="45"/>
      <c r="H1088" s="45"/>
      <c r="I1088" s="45"/>
      <c r="J1088" s="45"/>
      <c r="K1088" s="45"/>
      <c r="L1088" s="45"/>
      <c r="M1088" s="46"/>
      <c r="N1088" s="46"/>
      <c r="O1088" s="46"/>
    </row>
    <row r="1089" spans="1:15" x14ac:dyDescent="0.3">
      <c r="A1089" s="92"/>
      <c r="B1089" s="58"/>
      <c r="C1089" s="58"/>
      <c r="D1089" s="135" t="str">
        <f t="shared" si="32"/>
        <v/>
      </c>
      <c r="E1089" s="136" t="str">
        <f t="shared" si="33"/>
        <v/>
      </c>
      <c r="F1089" s="45"/>
      <c r="G1089" s="45"/>
      <c r="H1089" s="45"/>
      <c r="I1089" s="45"/>
      <c r="J1089" s="45"/>
      <c r="K1089" s="45"/>
      <c r="L1089" s="45"/>
      <c r="M1089" s="46"/>
      <c r="N1089" s="46"/>
      <c r="O1089" s="46"/>
    </row>
    <row r="1090" spans="1:15" x14ac:dyDescent="0.3">
      <c r="A1090" s="92"/>
      <c r="B1090" s="58"/>
      <c r="C1090" s="58"/>
      <c r="D1090" s="135" t="str">
        <f t="shared" ref="D1090:D1153" si="34">IF(C1090="","",IF(NOT(ISBLANK(B1090)),IF(AND(B1090&gt;=43556,C1090&gt;=43556),C1090-B1090,0),""))</f>
        <v/>
      </c>
      <c r="E1090" s="136" t="str">
        <f t="shared" si="33"/>
        <v/>
      </c>
      <c r="F1090" s="45"/>
      <c r="G1090" s="45"/>
      <c r="H1090" s="45"/>
      <c r="I1090" s="45"/>
      <c r="J1090" s="45"/>
      <c r="K1090" s="45"/>
      <c r="L1090" s="45"/>
      <c r="M1090" s="46"/>
      <c r="N1090" s="46"/>
      <c r="O1090" s="46"/>
    </row>
    <row r="1091" spans="1:15" x14ac:dyDescent="0.3">
      <c r="A1091" s="92"/>
      <c r="B1091" s="58"/>
      <c r="C1091" s="58"/>
      <c r="D1091" s="135" t="str">
        <f t="shared" si="34"/>
        <v/>
      </c>
      <c r="E1091" s="136" t="str">
        <f t="shared" ref="E1091:E1154" si="35">IF(C1091&gt;=43556,C1091+366,"")</f>
        <v/>
      </c>
      <c r="F1091" s="45"/>
      <c r="G1091" s="45"/>
      <c r="H1091" s="45"/>
      <c r="I1091" s="45"/>
      <c r="J1091" s="45"/>
      <c r="K1091" s="45"/>
      <c r="L1091" s="45"/>
      <c r="M1091" s="46"/>
      <c r="N1091" s="46"/>
      <c r="O1091" s="46"/>
    </row>
    <row r="1092" spans="1:15" x14ac:dyDescent="0.3">
      <c r="A1092" s="92"/>
      <c r="B1092" s="58"/>
      <c r="C1092" s="58"/>
      <c r="D1092" s="135" t="str">
        <f t="shared" si="34"/>
        <v/>
      </c>
      <c r="E1092" s="136" t="str">
        <f t="shared" si="35"/>
        <v/>
      </c>
      <c r="F1092" s="45"/>
      <c r="G1092" s="45"/>
      <c r="H1092" s="45"/>
      <c r="I1092" s="45"/>
      <c r="J1092" s="45"/>
      <c r="K1092" s="45"/>
      <c r="L1092" s="45"/>
      <c r="M1092" s="46"/>
      <c r="N1092" s="46"/>
      <c r="O1092" s="46"/>
    </row>
    <row r="1093" spans="1:15" x14ac:dyDescent="0.3">
      <c r="A1093" s="92"/>
      <c r="B1093" s="58"/>
      <c r="C1093" s="58"/>
      <c r="D1093" s="135" t="str">
        <f t="shared" si="34"/>
        <v/>
      </c>
      <c r="E1093" s="136" t="str">
        <f t="shared" si="35"/>
        <v/>
      </c>
      <c r="F1093" s="45"/>
      <c r="G1093" s="45"/>
      <c r="H1093" s="45"/>
      <c r="I1093" s="45"/>
      <c r="J1093" s="45"/>
      <c r="K1093" s="45"/>
      <c r="L1093" s="45"/>
      <c r="M1093" s="46"/>
      <c r="N1093" s="46"/>
      <c r="O1093" s="46"/>
    </row>
    <row r="1094" spans="1:15" x14ac:dyDescent="0.3">
      <c r="A1094" s="92"/>
      <c r="B1094" s="58"/>
      <c r="C1094" s="58"/>
      <c r="D1094" s="135" t="str">
        <f t="shared" si="34"/>
        <v/>
      </c>
      <c r="E1094" s="136" t="str">
        <f t="shared" si="35"/>
        <v/>
      </c>
      <c r="F1094" s="45"/>
      <c r="G1094" s="45"/>
      <c r="H1094" s="45"/>
      <c r="I1094" s="45"/>
      <c r="J1094" s="45"/>
      <c r="K1094" s="45"/>
      <c r="L1094" s="45"/>
      <c r="M1094" s="46"/>
      <c r="N1094" s="46"/>
      <c r="O1094" s="46"/>
    </row>
    <row r="1095" spans="1:15" x14ac:dyDescent="0.3">
      <c r="A1095" s="92"/>
      <c r="B1095" s="58"/>
      <c r="C1095" s="58"/>
      <c r="D1095" s="135" t="str">
        <f t="shared" si="34"/>
        <v/>
      </c>
      <c r="E1095" s="136" t="str">
        <f t="shared" si="35"/>
        <v/>
      </c>
      <c r="F1095" s="45"/>
      <c r="G1095" s="45"/>
      <c r="H1095" s="45"/>
      <c r="I1095" s="45"/>
      <c r="J1095" s="45"/>
      <c r="K1095" s="45"/>
      <c r="L1095" s="45"/>
      <c r="M1095" s="46"/>
      <c r="N1095" s="46"/>
      <c r="O1095" s="46"/>
    </row>
    <row r="1096" spans="1:15" x14ac:dyDescent="0.3">
      <c r="A1096" s="92"/>
      <c r="B1096" s="58"/>
      <c r="C1096" s="58"/>
      <c r="D1096" s="135" t="str">
        <f t="shared" si="34"/>
        <v/>
      </c>
      <c r="E1096" s="136" t="str">
        <f t="shared" si="35"/>
        <v/>
      </c>
      <c r="F1096" s="45"/>
      <c r="G1096" s="45"/>
      <c r="H1096" s="45"/>
      <c r="I1096" s="45"/>
      <c r="J1096" s="45"/>
      <c r="K1096" s="45"/>
      <c r="L1096" s="45"/>
      <c r="M1096" s="46"/>
      <c r="N1096" s="46"/>
      <c r="O1096" s="46"/>
    </row>
    <row r="1097" spans="1:15" x14ac:dyDescent="0.3">
      <c r="A1097" s="92"/>
      <c r="B1097" s="58"/>
      <c r="C1097" s="58"/>
      <c r="D1097" s="135" t="str">
        <f t="shared" si="34"/>
        <v/>
      </c>
      <c r="E1097" s="136" t="str">
        <f t="shared" si="35"/>
        <v/>
      </c>
      <c r="F1097" s="45"/>
      <c r="G1097" s="45"/>
      <c r="H1097" s="45"/>
      <c r="I1097" s="45"/>
      <c r="J1097" s="45"/>
      <c r="K1097" s="45"/>
      <c r="L1097" s="45"/>
      <c r="M1097" s="46"/>
      <c r="N1097" s="46"/>
      <c r="O1097" s="46"/>
    </row>
    <row r="1098" spans="1:15" x14ac:dyDescent="0.3">
      <c r="A1098" s="92"/>
      <c r="B1098" s="58"/>
      <c r="C1098" s="58"/>
      <c r="D1098" s="135" t="str">
        <f t="shared" si="34"/>
        <v/>
      </c>
      <c r="E1098" s="136" t="str">
        <f t="shared" si="35"/>
        <v/>
      </c>
      <c r="F1098" s="45"/>
      <c r="G1098" s="45"/>
      <c r="H1098" s="45"/>
      <c r="I1098" s="45"/>
      <c r="J1098" s="45"/>
      <c r="K1098" s="45"/>
      <c r="L1098" s="45"/>
      <c r="M1098" s="46"/>
      <c r="N1098" s="46"/>
      <c r="O1098" s="46"/>
    </row>
    <row r="1099" spans="1:15" x14ac:dyDescent="0.3">
      <c r="A1099" s="92"/>
      <c r="B1099" s="58"/>
      <c r="C1099" s="58"/>
      <c r="D1099" s="135" t="str">
        <f t="shared" si="34"/>
        <v/>
      </c>
      <c r="E1099" s="136" t="str">
        <f t="shared" si="35"/>
        <v/>
      </c>
      <c r="F1099" s="45"/>
      <c r="G1099" s="45"/>
      <c r="H1099" s="45"/>
      <c r="I1099" s="45"/>
      <c r="J1099" s="45"/>
      <c r="K1099" s="45"/>
      <c r="L1099" s="45"/>
      <c r="M1099" s="46"/>
      <c r="N1099" s="46"/>
      <c r="O1099" s="46"/>
    </row>
    <row r="1100" spans="1:15" x14ac:dyDescent="0.3">
      <c r="A1100" s="92"/>
      <c r="B1100" s="58"/>
      <c r="C1100" s="58"/>
      <c r="D1100" s="135" t="str">
        <f t="shared" si="34"/>
        <v/>
      </c>
      <c r="E1100" s="136" t="str">
        <f t="shared" si="35"/>
        <v/>
      </c>
      <c r="F1100" s="45"/>
      <c r="G1100" s="45"/>
      <c r="H1100" s="45"/>
      <c r="I1100" s="45"/>
      <c r="J1100" s="45"/>
      <c r="K1100" s="45"/>
      <c r="L1100" s="45"/>
      <c r="M1100" s="46"/>
      <c r="N1100" s="46"/>
      <c r="O1100" s="46"/>
    </row>
    <row r="1101" spans="1:15" x14ac:dyDescent="0.3">
      <c r="A1101" s="92"/>
      <c r="B1101" s="58"/>
      <c r="C1101" s="58"/>
      <c r="D1101" s="135" t="str">
        <f t="shared" si="34"/>
        <v/>
      </c>
      <c r="E1101" s="136" t="str">
        <f t="shared" si="35"/>
        <v/>
      </c>
      <c r="F1101" s="45"/>
      <c r="G1101" s="45"/>
      <c r="H1101" s="45"/>
      <c r="I1101" s="45"/>
      <c r="J1101" s="45"/>
      <c r="K1101" s="45"/>
      <c r="L1101" s="45"/>
      <c r="M1101" s="46"/>
      <c r="N1101" s="46"/>
      <c r="O1101" s="46"/>
    </row>
    <row r="1102" spans="1:15" x14ac:dyDescent="0.3">
      <c r="A1102" s="92"/>
      <c r="B1102" s="58"/>
      <c r="C1102" s="58"/>
      <c r="D1102" s="135" t="str">
        <f t="shared" si="34"/>
        <v/>
      </c>
      <c r="E1102" s="136" t="str">
        <f t="shared" si="35"/>
        <v/>
      </c>
      <c r="F1102" s="45"/>
      <c r="G1102" s="45"/>
      <c r="H1102" s="45"/>
      <c r="I1102" s="45"/>
      <c r="J1102" s="45"/>
      <c r="K1102" s="45"/>
      <c r="L1102" s="45"/>
      <c r="M1102" s="46"/>
      <c r="N1102" s="46"/>
      <c r="O1102" s="46"/>
    </row>
    <row r="1103" spans="1:15" x14ac:dyDescent="0.3">
      <c r="A1103" s="92"/>
      <c r="B1103" s="58"/>
      <c r="C1103" s="58"/>
      <c r="D1103" s="135" t="str">
        <f t="shared" si="34"/>
        <v/>
      </c>
      <c r="E1103" s="136" t="str">
        <f t="shared" si="35"/>
        <v/>
      </c>
      <c r="F1103" s="45"/>
      <c r="G1103" s="45"/>
      <c r="H1103" s="45"/>
      <c r="I1103" s="45"/>
      <c r="J1103" s="45"/>
      <c r="K1103" s="45"/>
      <c r="L1103" s="45"/>
      <c r="M1103" s="46"/>
      <c r="N1103" s="46"/>
      <c r="O1103" s="46"/>
    </row>
    <row r="1104" spans="1:15" x14ac:dyDescent="0.3">
      <c r="A1104" s="92"/>
      <c r="B1104" s="58"/>
      <c r="C1104" s="58"/>
      <c r="D1104" s="135" t="str">
        <f t="shared" si="34"/>
        <v/>
      </c>
      <c r="E1104" s="136" t="str">
        <f t="shared" si="35"/>
        <v/>
      </c>
      <c r="F1104" s="45"/>
      <c r="G1104" s="45"/>
      <c r="H1104" s="45"/>
      <c r="I1104" s="45"/>
      <c r="J1104" s="45"/>
      <c r="K1104" s="45"/>
      <c r="L1104" s="45"/>
      <c r="M1104" s="46"/>
      <c r="N1104" s="46"/>
      <c r="O1104" s="46"/>
    </row>
    <row r="1105" spans="1:15" x14ac:dyDescent="0.3">
      <c r="A1105" s="92"/>
      <c r="B1105" s="58"/>
      <c r="C1105" s="58"/>
      <c r="D1105" s="135" t="str">
        <f t="shared" si="34"/>
        <v/>
      </c>
      <c r="E1105" s="136" t="str">
        <f t="shared" si="35"/>
        <v/>
      </c>
      <c r="F1105" s="45"/>
      <c r="G1105" s="45"/>
      <c r="H1105" s="45"/>
      <c r="I1105" s="45"/>
      <c r="J1105" s="45"/>
      <c r="K1105" s="45"/>
      <c r="L1105" s="45"/>
      <c r="M1105" s="46"/>
      <c r="N1105" s="46"/>
      <c r="O1105" s="46"/>
    </row>
    <row r="1106" spans="1:15" x14ac:dyDescent="0.3">
      <c r="A1106" s="92"/>
      <c r="B1106" s="58"/>
      <c r="C1106" s="58"/>
      <c r="D1106" s="135" t="str">
        <f t="shared" si="34"/>
        <v/>
      </c>
      <c r="E1106" s="136" t="str">
        <f t="shared" si="35"/>
        <v/>
      </c>
      <c r="F1106" s="45"/>
      <c r="G1106" s="45"/>
      <c r="H1106" s="45"/>
      <c r="I1106" s="45"/>
      <c r="J1106" s="45"/>
      <c r="K1106" s="45"/>
      <c r="L1106" s="45"/>
      <c r="M1106" s="46"/>
      <c r="N1106" s="46"/>
      <c r="O1106" s="46"/>
    </row>
    <row r="1107" spans="1:15" x14ac:dyDescent="0.3">
      <c r="A1107" s="92"/>
      <c r="B1107" s="58"/>
      <c r="C1107" s="58"/>
      <c r="D1107" s="135" t="str">
        <f t="shared" si="34"/>
        <v/>
      </c>
      <c r="E1107" s="136" t="str">
        <f t="shared" si="35"/>
        <v/>
      </c>
      <c r="F1107" s="45"/>
      <c r="G1107" s="45"/>
      <c r="H1107" s="45"/>
      <c r="I1107" s="45"/>
      <c r="J1107" s="45"/>
      <c r="K1107" s="45"/>
      <c r="L1107" s="45"/>
      <c r="M1107" s="46"/>
      <c r="N1107" s="46"/>
      <c r="O1107" s="46"/>
    </row>
    <row r="1108" spans="1:15" x14ac:dyDescent="0.3">
      <c r="A1108" s="92"/>
      <c r="B1108" s="58"/>
      <c r="C1108" s="58"/>
      <c r="D1108" s="135" t="str">
        <f t="shared" si="34"/>
        <v/>
      </c>
      <c r="E1108" s="136" t="str">
        <f t="shared" si="35"/>
        <v/>
      </c>
      <c r="F1108" s="45"/>
      <c r="G1108" s="45"/>
      <c r="H1108" s="45"/>
      <c r="I1108" s="45"/>
      <c r="J1108" s="45"/>
      <c r="K1108" s="45"/>
      <c r="L1108" s="45"/>
      <c r="M1108" s="46"/>
      <c r="N1108" s="46"/>
      <c r="O1108" s="46"/>
    </row>
    <row r="1109" spans="1:15" x14ac:dyDescent="0.3">
      <c r="A1109" s="92"/>
      <c r="B1109" s="58"/>
      <c r="C1109" s="58"/>
      <c r="D1109" s="135" t="str">
        <f t="shared" si="34"/>
        <v/>
      </c>
      <c r="E1109" s="136" t="str">
        <f t="shared" si="35"/>
        <v/>
      </c>
      <c r="F1109" s="45"/>
      <c r="G1109" s="45"/>
      <c r="H1109" s="45"/>
      <c r="I1109" s="45"/>
      <c r="J1109" s="45"/>
      <c r="K1109" s="45"/>
      <c r="L1109" s="45"/>
      <c r="M1109" s="46"/>
      <c r="N1109" s="46"/>
      <c r="O1109" s="46"/>
    </row>
    <row r="1110" spans="1:15" x14ac:dyDescent="0.3">
      <c r="A1110" s="92"/>
      <c r="B1110" s="58"/>
      <c r="C1110" s="58"/>
      <c r="D1110" s="135" t="str">
        <f t="shared" si="34"/>
        <v/>
      </c>
      <c r="E1110" s="136" t="str">
        <f t="shared" si="35"/>
        <v/>
      </c>
      <c r="F1110" s="45"/>
      <c r="G1110" s="45"/>
      <c r="H1110" s="45"/>
      <c r="I1110" s="45"/>
      <c r="J1110" s="45"/>
      <c r="K1110" s="45"/>
      <c r="L1110" s="45"/>
      <c r="M1110" s="46"/>
      <c r="N1110" s="46"/>
      <c r="O1110" s="46"/>
    </row>
    <row r="1111" spans="1:15" x14ac:dyDescent="0.3">
      <c r="A1111" s="92"/>
      <c r="B1111" s="58"/>
      <c r="C1111" s="58"/>
      <c r="D1111" s="135" t="str">
        <f t="shared" si="34"/>
        <v/>
      </c>
      <c r="E1111" s="136" t="str">
        <f t="shared" si="35"/>
        <v/>
      </c>
      <c r="F1111" s="45"/>
      <c r="G1111" s="45"/>
      <c r="H1111" s="45"/>
      <c r="I1111" s="45"/>
      <c r="J1111" s="45"/>
      <c r="K1111" s="45"/>
      <c r="L1111" s="45"/>
      <c r="M1111" s="46"/>
      <c r="N1111" s="46"/>
      <c r="O1111" s="46"/>
    </row>
    <row r="1112" spans="1:15" x14ac:dyDescent="0.3">
      <c r="A1112" s="92"/>
      <c r="B1112" s="58"/>
      <c r="C1112" s="58"/>
      <c r="D1112" s="135" t="str">
        <f t="shared" si="34"/>
        <v/>
      </c>
      <c r="E1112" s="136" t="str">
        <f t="shared" si="35"/>
        <v/>
      </c>
      <c r="F1112" s="45"/>
      <c r="G1112" s="45"/>
      <c r="H1112" s="45"/>
      <c r="I1112" s="45"/>
      <c r="J1112" s="45"/>
      <c r="K1112" s="45"/>
      <c r="L1112" s="45"/>
      <c r="M1112" s="46"/>
      <c r="N1112" s="46"/>
      <c r="O1112" s="46"/>
    </row>
    <row r="1113" spans="1:15" x14ac:dyDescent="0.3">
      <c r="A1113" s="92"/>
      <c r="B1113" s="58"/>
      <c r="C1113" s="58"/>
      <c r="D1113" s="135" t="str">
        <f t="shared" si="34"/>
        <v/>
      </c>
      <c r="E1113" s="136" t="str">
        <f t="shared" si="35"/>
        <v/>
      </c>
      <c r="F1113" s="45"/>
      <c r="G1113" s="45"/>
      <c r="H1113" s="45"/>
      <c r="I1113" s="45"/>
      <c r="J1113" s="45"/>
      <c r="K1113" s="45"/>
      <c r="L1113" s="45"/>
      <c r="M1113" s="46"/>
      <c r="N1113" s="46"/>
      <c r="O1113" s="46"/>
    </row>
    <row r="1114" spans="1:15" x14ac:dyDescent="0.3">
      <c r="A1114" s="92"/>
      <c r="B1114" s="58"/>
      <c r="C1114" s="58"/>
      <c r="D1114" s="135" t="str">
        <f t="shared" si="34"/>
        <v/>
      </c>
      <c r="E1114" s="136" t="str">
        <f t="shared" si="35"/>
        <v/>
      </c>
      <c r="F1114" s="45"/>
      <c r="G1114" s="45"/>
      <c r="H1114" s="45"/>
      <c r="I1114" s="45"/>
      <c r="J1114" s="45"/>
      <c r="K1114" s="45"/>
      <c r="L1114" s="45"/>
      <c r="M1114" s="46"/>
      <c r="N1114" s="46"/>
      <c r="O1114" s="46"/>
    </row>
    <row r="1115" spans="1:15" x14ac:dyDescent="0.3">
      <c r="A1115" s="92"/>
      <c r="B1115" s="58"/>
      <c r="C1115" s="58"/>
      <c r="D1115" s="135" t="str">
        <f t="shared" si="34"/>
        <v/>
      </c>
      <c r="E1115" s="136" t="str">
        <f t="shared" si="35"/>
        <v/>
      </c>
      <c r="F1115" s="45"/>
      <c r="G1115" s="45"/>
      <c r="H1115" s="45"/>
      <c r="I1115" s="45"/>
      <c r="J1115" s="45"/>
      <c r="K1115" s="45"/>
      <c r="L1115" s="45"/>
      <c r="M1115" s="46"/>
      <c r="N1115" s="46"/>
      <c r="O1115" s="46"/>
    </row>
    <row r="1116" spans="1:15" x14ac:dyDescent="0.3">
      <c r="A1116" s="92"/>
      <c r="B1116" s="58"/>
      <c r="C1116" s="58"/>
      <c r="D1116" s="135" t="str">
        <f t="shared" si="34"/>
        <v/>
      </c>
      <c r="E1116" s="136" t="str">
        <f t="shared" si="35"/>
        <v/>
      </c>
      <c r="F1116" s="45"/>
      <c r="G1116" s="45"/>
      <c r="H1116" s="45"/>
      <c r="I1116" s="45"/>
      <c r="J1116" s="45"/>
      <c r="K1116" s="45"/>
      <c r="L1116" s="45"/>
      <c r="M1116" s="46"/>
      <c r="N1116" s="46"/>
      <c r="O1116" s="46"/>
    </row>
    <row r="1117" spans="1:15" x14ac:dyDescent="0.3">
      <c r="A1117" s="92"/>
      <c r="B1117" s="58"/>
      <c r="C1117" s="58"/>
      <c r="D1117" s="135" t="str">
        <f t="shared" si="34"/>
        <v/>
      </c>
      <c r="E1117" s="136" t="str">
        <f t="shared" si="35"/>
        <v/>
      </c>
      <c r="F1117" s="45"/>
      <c r="G1117" s="45"/>
      <c r="H1117" s="45"/>
      <c r="I1117" s="45"/>
      <c r="J1117" s="45"/>
      <c r="K1117" s="45"/>
      <c r="L1117" s="45"/>
      <c r="M1117" s="46"/>
      <c r="N1117" s="46"/>
      <c r="O1117" s="46"/>
    </row>
    <row r="1118" spans="1:15" x14ac:dyDescent="0.3">
      <c r="A1118" s="92"/>
      <c r="B1118" s="58"/>
      <c r="C1118" s="58"/>
      <c r="D1118" s="135" t="str">
        <f t="shared" si="34"/>
        <v/>
      </c>
      <c r="E1118" s="136" t="str">
        <f t="shared" si="35"/>
        <v/>
      </c>
      <c r="F1118" s="45"/>
      <c r="G1118" s="45"/>
      <c r="H1118" s="45"/>
      <c r="I1118" s="45"/>
      <c r="J1118" s="45"/>
      <c r="K1118" s="45"/>
      <c r="L1118" s="45"/>
      <c r="M1118" s="46"/>
      <c r="N1118" s="46"/>
      <c r="O1118" s="46"/>
    </row>
    <row r="1119" spans="1:15" x14ac:dyDescent="0.3">
      <c r="A1119" s="92"/>
      <c r="B1119" s="58"/>
      <c r="C1119" s="58"/>
      <c r="D1119" s="135" t="str">
        <f t="shared" si="34"/>
        <v/>
      </c>
      <c r="E1119" s="136" t="str">
        <f t="shared" si="35"/>
        <v/>
      </c>
      <c r="F1119" s="45"/>
      <c r="G1119" s="45"/>
      <c r="H1119" s="45"/>
      <c r="I1119" s="45"/>
      <c r="J1119" s="45"/>
      <c r="K1119" s="45"/>
      <c r="L1119" s="45"/>
      <c r="M1119" s="46"/>
      <c r="N1119" s="46"/>
      <c r="O1119" s="46"/>
    </row>
    <row r="1120" spans="1:15" x14ac:dyDescent="0.3">
      <c r="A1120" s="92"/>
      <c r="B1120" s="58"/>
      <c r="C1120" s="58"/>
      <c r="D1120" s="135" t="str">
        <f t="shared" si="34"/>
        <v/>
      </c>
      <c r="E1120" s="136" t="str">
        <f t="shared" si="35"/>
        <v/>
      </c>
      <c r="F1120" s="45"/>
      <c r="G1120" s="45"/>
      <c r="H1120" s="45"/>
      <c r="I1120" s="45"/>
      <c r="J1120" s="45"/>
      <c r="K1120" s="45"/>
      <c r="L1120" s="45"/>
      <c r="M1120" s="46"/>
      <c r="N1120" s="46"/>
      <c r="O1120" s="46"/>
    </row>
    <row r="1121" spans="1:15" x14ac:dyDescent="0.3">
      <c r="A1121" s="92"/>
      <c r="B1121" s="58"/>
      <c r="C1121" s="58"/>
      <c r="D1121" s="135" t="str">
        <f t="shared" si="34"/>
        <v/>
      </c>
      <c r="E1121" s="136" t="str">
        <f t="shared" si="35"/>
        <v/>
      </c>
      <c r="F1121" s="45"/>
      <c r="G1121" s="45"/>
      <c r="H1121" s="45"/>
      <c r="I1121" s="45"/>
      <c r="J1121" s="45"/>
      <c r="K1121" s="45"/>
      <c r="L1121" s="45"/>
      <c r="M1121" s="46"/>
      <c r="N1121" s="46"/>
      <c r="O1121" s="46"/>
    </row>
    <row r="1122" spans="1:15" x14ac:dyDescent="0.3">
      <c r="A1122" s="92"/>
      <c r="B1122" s="58"/>
      <c r="C1122" s="58"/>
      <c r="D1122" s="135" t="str">
        <f t="shared" si="34"/>
        <v/>
      </c>
      <c r="E1122" s="136" t="str">
        <f t="shared" si="35"/>
        <v/>
      </c>
      <c r="F1122" s="45"/>
      <c r="G1122" s="45"/>
      <c r="H1122" s="45"/>
      <c r="I1122" s="45"/>
      <c r="J1122" s="45"/>
      <c r="K1122" s="45"/>
      <c r="L1122" s="45"/>
      <c r="M1122" s="46"/>
      <c r="N1122" s="46"/>
      <c r="O1122" s="46"/>
    </row>
    <row r="1123" spans="1:15" x14ac:dyDescent="0.3">
      <c r="A1123" s="92"/>
      <c r="B1123" s="58"/>
      <c r="C1123" s="58"/>
      <c r="D1123" s="135" t="str">
        <f t="shared" si="34"/>
        <v/>
      </c>
      <c r="E1123" s="136" t="str">
        <f t="shared" si="35"/>
        <v/>
      </c>
      <c r="F1123" s="45"/>
      <c r="G1123" s="45"/>
      <c r="H1123" s="45"/>
      <c r="I1123" s="45"/>
      <c r="J1123" s="45"/>
      <c r="K1123" s="45"/>
      <c r="L1123" s="45"/>
      <c r="M1123" s="46"/>
      <c r="N1123" s="46"/>
      <c r="O1123" s="46"/>
    </row>
    <row r="1124" spans="1:15" x14ac:dyDescent="0.3">
      <c r="A1124" s="92"/>
      <c r="B1124" s="58"/>
      <c r="C1124" s="58"/>
      <c r="D1124" s="135" t="str">
        <f t="shared" si="34"/>
        <v/>
      </c>
      <c r="E1124" s="136" t="str">
        <f t="shared" si="35"/>
        <v/>
      </c>
      <c r="F1124" s="45"/>
      <c r="G1124" s="45"/>
      <c r="H1124" s="45"/>
      <c r="I1124" s="45"/>
      <c r="J1124" s="45"/>
      <c r="K1124" s="45"/>
      <c r="L1124" s="45"/>
      <c r="M1124" s="46"/>
      <c r="N1124" s="46"/>
      <c r="O1124" s="46"/>
    </row>
    <row r="1125" spans="1:15" x14ac:dyDescent="0.3">
      <c r="A1125" s="92"/>
      <c r="B1125" s="58"/>
      <c r="C1125" s="58"/>
      <c r="D1125" s="135" t="str">
        <f t="shared" si="34"/>
        <v/>
      </c>
      <c r="E1125" s="136" t="str">
        <f t="shared" si="35"/>
        <v/>
      </c>
      <c r="F1125" s="45"/>
      <c r="G1125" s="45"/>
      <c r="H1125" s="45"/>
      <c r="I1125" s="45"/>
      <c r="J1125" s="45"/>
      <c r="K1125" s="45"/>
      <c r="L1125" s="45"/>
      <c r="M1125" s="46"/>
      <c r="N1125" s="46"/>
      <c r="O1125" s="46"/>
    </row>
    <row r="1126" spans="1:15" x14ac:dyDescent="0.3">
      <c r="A1126" s="92"/>
      <c r="B1126" s="58"/>
      <c r="C1126" s="58"/>
      <c r="D1126" s="135" t="str">
        <f t="shared" si="34"/>
        <v/>
      </c>
      <c r="E1126" s="136" t="str">
        <f t="shared" si="35"/>
        <v/>
      </c>
      <c r="F1126" s="45"/>
      <c r="G1126" s="45"/>
      <c r="H1126" s="45"/>
      <c r="I1126" s="45"/>
      <c r="J1126" s="45"/>
      <c r="K1126" s="45"/>
      <c r="L1126" s="45"/>
      <c r="M1126" s="46"/>
      <c r="N1126" s="46"/>
      <c r="O1126" s="46"/>
    </row>
    <row r="1127" spans="1:15" x14ac:dyDescent="0.3">
      <c r="A1127" s="92"/>
      <c r="B1127" s="58"/>
      <c r="C1127" s="58"/>
      <c r="D1127" s="135" t="str">
        <f t="shared" si="34"/>
        <v/>
      </c>
      <c r="E1127" s="136" t="str">
        <f t="shared" si="35"/>
        <v/>
      </c>
      <c r="F1127" s="45"/>
      <c r="G1127" s="45"/>
      <c r="H1127" s="45"/>
      <c r="I1127" s="45"/>
      <c r="J1127" s="45"/>
      <c r="K1127" s="45"/>
      <c r="L1127" s="45"/>
      <c r="M1127" s="46"/>
      <c r="N1127" s="46"/>
      <c r="O1127" s="46"/>
    </row>
    <row r="1128" spans="1:15" x14ac:dyDescent="0.3">
      <c r="A1128" s="92"/>
      <c r="B1128" s="58"/>
      <c r="C1128" s="58"/>
      <c r="D1128" s="135" t="str">
        <f t="shared" si="34"/>
        <v/>
      </c>
      <c r="E1128" s="136" t="str">
        <f t="shared" si="35"/>
        <v/>
      </c>
      <c r="F1128" s="45"/>
      <c r="G1128" s="45"/>
      <c r="H1128" s="45"/>
      <c r="I1128" s="45"/>
      <c r="J1128" s="45"/>
      <c r="K1128" s="45"/>
      <c r="L1128" s="45"/>
      <c r="M1128" s="46"/>
      <c r="N1128" s="46"/>
      <c r="O1128" s="46"/>
    </row>
    <row r="1129" spans="1:15" x14ac:dyDescent="0.3">
      <c r="A1129" s="92"/>
      <c r="B1129" s="58"/>
      <c r="C1129" s="58"/>
      <c r="D1129" s="135" t="str">
        <f t="shared" si="34"/>
        <v/>
      </c>
      <c r="E1129" s="136" t="str">
        <f t="shared" si="35"/>
        <v/>
      </c>
      <c r="F1129" s="45"/>
      <c r="G1129" s="45"/>
      <c r="H1129" s="45"/>
      <c r="I1129" s="45"/>
      <c r="J1129" s="45"/>
      <c r="K1129" s="45"/>
      <c r="L1129" s="45"/>
      <c r="M1129" s="46"/>
      <c r="N1129" s="46"/>
      <c r="O1129" s="46"/>
    </row>
    <row r="1130" spans="1:15" x14ac:dyDescent="0.3">
      <c r="A1130" s="92"/>
      <c r="B1130" s="58"/>
      <c r="C1130" s="58"/>
      <c r="D1130" s="135" t="str">
        <f t="shared" si="34"/>
        <v/>
      </c>
      <c r="E1130" s="136" t="str">
        <f t="shared" si="35"/>
        <v/>
      </c>
      <c r="F1130" s="45"/>
      <c r="G1130" s="45"/>
      <c r="H1130" s="45"/>
      <c r="I1130" s="45"/>
      <c r="J1130" s="45"/>
      <c r="K1130" s="45"/>
      <c r="L1130" s="45"/>
      <c r="M1130" s="46"/>
      <c r="N1130" s="46"/>
      <c r="O1130" s="46"/>
    </row>
    <row r="1131" spans="1:15" x14ac:dyDescent="0.3">
      <c r="A1131" s="92"/>
      <c r="B1131" s="58"/>
      <c r="C1131" s="58"/>
      <c r="D1131" s="135" t="str">
        <f t="shared" si="34"/>
        <v/>
      </c>
      <c r="E1131" s="136" t="str">
        <f t="shared" si="35"/>
        <v/>
      </c>
      <c r="F1131" s="45"/>
      <c r="G1131" s="45"/>
      <c r="H1131" s="45"/>
      <c r="I1131" s="45"/>
      <c r="J1131" s="45"/>
      <c r="K1131" s="45"/>
      <c r="L1131" s="45"/>
      <c r="M1131" s="46"/>
      <c r="N1131" s="46"/>
      <c r="O1131" s="46"/>
    </row>
    <row r="1132" spans="1:15" x14ac:dyDescent="0.3">
      <c r="A1132" s="92"/>
      <c r="B1132" s="58"/>
      <c r="C1132" s="58"/>
      <c r="D1132" s="135" t="str">
        <f t="shared" si="34"/>
        <v/>
      </c>
      <c r="E1132" s="136" t="str">
        <f t="shared" si="35"/>
        <v/>
      </c>
      <c r="F1132" s="45"/>
      <c r="G1132" s="45"/>
      <c r="H1132" s="45"/>
      <c r="I1132" s="45"/>
      <c r="J1132" s="45"/>
      <c r="K1132" s="45"/>
      <c r="L1132" s="45"/>
      <c r="M1132" s="46"/>
      <c r="N1132" s="46"/>
      <c r="O1132" s="46"/>
    </row>
    <row r="1133" spans="1:15" x14ac:dyDescent="0.3">
      <c r="A1133" s="92"/>
      <c r="B1133" s="58"/>
      <c r="C1133" s="58"/>
      <c r="D1133" s="135" t="str">
        <f t="shared" si="34"/>
        <v/>
      </c>
      <c r="E1133" s="136" t="str">
        <f t="shared" si="35"/>
        <v/>
      </c>
      <c r="F1133" s="45"/>
      <c r="G1133" s="45"/>
      <c r="H1133" s="45"/>
      <c r="I1133" s="45"/>
      <c r="J1133" s="45"/>
      <c r="K1133" s="45"/>
      <c r="L1133" s="45"/>
      <c r="M1133" s="46"/>
      <c r="N1133" s="46"/>
      <c r="O1133" s="46"/>
    </row>
    <row r="1134" spans="1:15" x14ac:dyDescent="0.3">
      <c r="A1134" s="92"/>
      <c r="B1134" s="58"/>
      <c r="C1134" s="58"/>
      <c r="D1134" s="135" t="str">
        <f t="shared" si="34"/>
        <v/>
      </c>
      <c r="E1134" s="136" t="str">
        <f t="shared" si="35"/>
        <v/>
      </c>
      <c r="F1134" s="45"/>
      <c r="G1134" s="45"/>
      <c r="H1134" s="45"/>
      <c r="I1134" s="45"/>
      <c r="J1134" s="45"/>
      <c r="K1134" s="45"/>
      <c r="L1134" s="45"/>
      <c r="M1134" s="46"/>
      <c r="N1134" s="46"/>
      <c r="O1134" s="46"/>
    </row>
    <row r="1135" spans="1:15" x14ac:dyDescent="0.3">
      <c r="A1135" s="92"/>
      <c r="B1135" s="58"/>
      <c r="C1135" s="58"/>
      <c r="D1135" s="135" t="str">
        <f t="shared" si="34"/>
        <v/>
      </c>
      <c r="E1135" s="136" t="str">
        <f t="shared" si="35"/>
        <v/>
      </c>
      <c r="F1135" s="45"/>
      <c r="G1135" s="45"/>
      <c r="H1135" s="45"/>
      <c r="I1135" s="45"/>
      <c r="J1135" s="45"/>
      <c r="K1135" s="45"/>
      <c r="L1135" s="45"/>
      <c r="M1135" s="46"/>
      <c r="N1135" s="46"/>
      <c r="O1135" s="46"/>
    </row>
    <row r="1136" spans="1:15" x14ac:dyDescent="0.3">
      <c r="A1136" s="92"/>
      <c r="B1136" s="58"/>
      <c r="C1136" s="58"/>
      <c r="D1136" s="135" t="str">
        <f t="shared" si="34"/>
        <v/>
      </c>
      <c r="E1136" s="136" t="str">
        <f t="shared" si="35"/>
        <v/>
      </c>
      <c r="F1136" s="45"/>
      <c r="G1136" s="45"/>
      <c r="H1136" s="45"/>
      <c r="I1136" s="45"/>
      <c r="J1136" s="45"/>
      <c r="K1136" s="45"/>
      <c r="L1136" s="45"/>
      <c r="M1136" s="46"/>
      <c r="N1136" s="46"/>
      <c r="O1136" s="46"/>
    </row>
    <row r="1137" spans="1:15" x14ac:dyDescent="0.3">
      <c r="A1137" s="92"/>
      <c r="B1137" s="58"/>
      <c r="C1137" s="58"/>
      <c r="D1137" s="135" t="str">
        <f t="shared" si="34"/>
        <v/>
      </c>
      <c r="E1137" s="136" t="str">
        <f t="shared" si="35"/>
        <v/>
      </c>
      <c r="F1137" s="45"/>
      <c r="G1137" s="45"/>
      <c r="H1137" s="45"/>
      <c r="I1137" s="45"/>
      <c r="J1137" s="45"/>
      <c r="K1137" s="45"/>
      <c r="L1137" s="45"/>
      <c r="M1137" s="46"/>
      <c r="N1137" s="46"/>
      <c r="O1137" s="46"/>
    </row>
    <row r="1138" spans="1:15" x14ac:dyDescent="0.3">
      <c r="A1138" s="92"/>
      <c r="B1138" s="58"/>
      <c r="C1138" s="58"/>
      <c r="D1138" s="135" t="str">
        <f t="shared" si="34"/>
        <v/>
      </c>
      <c r="E1138" s="136" t="str">
        <f t="shared" si="35"/>
        <v/>
      </c>
      <c r="F1138" s="45"/>
      <c r="G1138" s="45"/>
      <c r="H1138" s="45"/>
      <c r="I1138" s="45"/>
      <c r="J1138" s="45"/>
      <c r="K1138" s="45"/>
      <c r="L1138" s="45"/>
      <c r="M1138" s="46"/>
      <c r="N1138" s="46"/>
      <c r="O1138" s="46"/>
    </row>
    <row r="1139" spans="1:15" x14ac:dyDescent="0.3">
      <c r="A1139" s="92"/>
      <c r="B1139" s="58"/>
      <c r="C1139" s="58"/>
      <c r="D1139" s="135" t="str">
        <f t="shared" si="34"/>
        <v/>
      </c>
      <c r="E1139" s="136" t="str">
        <f t="shared" si="35"/>
        <v/>
      </c>
      <c r="F1139" s="45"/>
      <c r="G1139" s="45"/>
      <c r="H1139" s="45"/>
      <c r="I1139" s="45"/>
      <c r="J1139" s="45"/>
      <c r="K1139" s="45"/>
      <c r="L1139" s="45"/>
      <c r="M1139" s="46"/>
      <c r="N1139" s="46"/>
      <c r="O1139" s="46"/>
    </row>
    <row r="1140" spans="1:15" x14ac:dyDescent="0.3">
      <c r="A1140" s="92"/>
      <c r="B1140" s="58"/>
      <c r="C1140" s="58"/>
      <c r="D1140" s="135" t="str">
        <f t="shared" si="34"/>
        <v/>
      </c>
      <c r="E1140" s="136" t="str">
        <f t="shared" si="35"/>
        <v/>
      </c>
      <c r="F1140" s="45"/>
      <c r="G1140" s="45"/>
      <c r="H1140" s="45"/>
      <c r="I1140" s="45"/>
      <c r="J1140" s="45"/>
      <c r="K1140" s="45"/>
      <c r="L1140" s="45"/>
      <c r="M1140" s="46"/>
      <c r="N1140" s="46"/>
      <c r="O1140" s="46"/>
    </row>
    <row r="1141" spans="1:15" x14ac:dyDescent="0.3">
      <c r="A1141" s="92"/>
      <c r="B1141" s="58"/>
      <c r="C1141" s="58"/>
      <c r="D1141" s="135" t="str">
        <f t="shared" si="34"/>
        <v/>
      </c>
      <c r="E1141" s="136" t="str">
        <f t="shared" si="35"/>
        <v/>
      </c>
      <c r="F1141" s="45"/>
      <c r="G1141" s="45"/>
      <c r="H1141" s="45"/>
      <c r="I1141" s="45"/>
      <c r="J1141" s="45"/>
      <c r="K1141" s="45"/>
      <c r="L1141" s="45"/>
      <c r="M1141" s="46"/>
      <c r="N1141" s="46"/>
      <c r="O1141" s="46"/>
    </row>
    <row r="1142" spans="1:15" x14ac:dyDescent="0.3">
      <c r="A1142" s="92"/>
      <c r="B1142" s="58"/>
      <c r="C1142" s="58"/>
      <c r="D1142" s="135" t="str">
        <f t="shared" si="34"/>
        <v/>
      </c>
      <c r="E1142" s="136" t="str">
        <f t="shared" si="35"/>
        <v/>
      </c>
      <c r="F1142" s="45"/>
      <c r="G1142" s="45"/>
      <c r="H1142" s="45"/>
      <c r="I1142" s="45"/>
      <c r="J1142" s="45"/>
      <c r="K1142" s="45"/>
      <c r="L1142" s="45"/>
      <c r="M1142" s="46"/>
      <c r="N1142" s="46"/>
      <c r="O1142" s="46"/>
    </row>
    <row r="1143" spans="1:15" x14ac:dyDescent="0.3">
      <c r="A1143" s="92"/>
      <c r="B1143" s="58"/>
      <c r="C1143" s="58"/>
      <c r="D1143" s="135" t="str">
        <f t="shared" si="34"/>
        <v/>
      </c>
      <c r="E1143" s="136" t="str">
        <f t="shared" si="35"/>
        <v/>
      </c>
      <c r="F1143" s="45"/>
      <c r="G1143" s="45"/>
      <c r="H1143" s="45"/>
      <c r="I1143" s="45"/>
      <c r="J1143" s="45"/>
      <c r="K1143" s="45"/>
      <c r="L1143" s="45"/>
      <c r="M1143" s="46"/>
      <c r="N1143" s="46"/>
      <c r="O1143" s="46"/>
    </row>
    <row r="1144" spans="1:15" x14ac:dyDescent="0.3">
      <c r="A1144" s="92"/>
      <c r="B1144" s="58"/>
      <c r="C1144" s="58"/>
      <c r="D1144" s="135" t="str">
        <f t="shared" si="34"/>
        <v/>
      </c>
      <c r="E1144" s="136" t="str">
        <f t="shared" si="35"/>
        <v/>
      </c>
      <c r="F1144" s="45"/>
      <c r="G1144" s="45"/>
      <c r="H1144" s="45"/>
      <c r="I1144" s="45"/>
      <c r="J1144" s="45"/>
      <c r="K1144" s="45"/>
      <c r="L1144" s="45"/>
      <c r="M1144" s="46"/>
      <c r="N1144" s="46"/>
      <c r="O1144" s="46"/>
    </row>
    <row r="1145" spans="1:15" x14ac:dyDescent="0.3">
      <c r="A1145" s="92"/>
      <c r="B1145" s="58"/>
      <c r="C1145" s="58"/>
      <c r="D1145" s="135" t="str">
        <f t="shared" si="34"/>
        <v/>
      </c>
      <c r="E1145" s="136" t="str">
        <f t="shared" si="35"/>
        <v/>
      </c>
      <c r="F1145" s="45"/>
      <c r="G1145" s="45"/>
      <c r="H1145" s="45"/>
      <c r="I1145" s="45"/>
      <c r="J1145" s="45"/>
      <c r="K1145" s="45"/>
      <c r="L1145" s="45"/>
      <c r="M1145" s="46"/>
      <c r="N1145" s="46"/>
      <c r="O1145" s="46"/>
    </row>
    <row r="1146" spans="1:15" x14ac:dyDescent="0.3">
      <c r="A1146" s="92"/>
      <c r="B1146" s="58"/>
      <c r="C1146" s="58"/>
      <c r="D1146" s="135" t="str">
        <f t="shared" si="34"/>
        <v/>
      </c>
      <c r="E1146" s="136" t="str">
        <f t="shared" si="35"/>
        <v/>
      </c>
      <c r="F1146" s="45"/>
      <c r="G1146" s="45"/>
      <c r="H1146" s="45"/>
      <c r="I1146" s="45"/>
      <c r="J1146" s="45"/>
      <c r="K1146" s="45"/>
      <c r="L1146" s="45"/>
      <c r="M1146" s="46"/>
      <c r="N1146" s="46"/>
      <c r="O1146" s="46"/>
    </row>
    <row r="1147" spans="1:15" x14ac:dyDescent="0.3">
      <c r="A1147" s="92"/>
      <c r="B1147" s="58"/>
      <c r="C1147" s="58"/>
      <c r="D1147" s="135" t="str">
        <f t="shared" si="34"/>
        <v/>
      </c>
      <c r="E1147" s="136" t="str">
        <f t="shared" si="35"/>
        <v/>
      </c>
      <c r="F1147" s="45"/>
      <c r="G1147" s="45"/>
      <c r="H1147" s="45"/>
      <c r="I1147" s="45"/>
      <c r="J1147" s="45"/>
      <c r="K1147" s="45"/>
      <c r="L1147" s="45"/>
      <c r="M1147" s="46"/>
      <c r="N1147" s="46"/>
      <c r="O1147" s="46"/>
    </row>
    <row r="1148" spans="1:15" x14ac:dyDescent="0.3">
      <c r="A1148" s="92"/>
      <c r="B1148" s="58"/>
      <c r="C1148" s="58"/>
      <c r="D1148" s="135" t="str">
        <f t="shared" si="34"/>
        <v/>
      </c>
      <c r="E1148" s="136" t="str">
        <f t="shared" si="35"/>
        <v/>
      </c>
      <c r="F1148" s="45"/>
      <c r="G1148" s="45"/>
      <c r="H1148" s="45"/>
      <c r="I1148" s="45"/>
      <c r="J1148" s="45"/>
      <c r="K1148" s="45"/>
      <c r="L1148" s="45"/>
      <c r="M1148" s="46"/>
      <c r="N1148" s="46"/>
      <c r="O1148" s="46"/>
    </row>
    <row r="1149" spans="1:15" x14ac:dyDescent="0.3">
      <c r="A1149" s="92"/>
      <c r="B1149" s="58"/>
      <c r="C1149" s="58"/>
      <c r="D1149" s="135" t="str">
        <f t="shared" si="34"/>
        <v/>
      </c>
      <c r="E1149" s="136" t="str">
        <f t="shared" si="35"/>
        <v/>
      </c>
      <c r="F1149" s="45"/>
      <c r="G1149" s="45"/>
      <c r="H1149" s="45"/>
      <c r="I1149" s="45"/>
      <c r="J1149" s="45"/>
      <c r="K1149" s="45"/>
      <c r="L1149" s="45"/>
      <c r="M1149" s="46"/>
      <c r="N1149" s="46"/>
      <c r="O1149" s="46"/>
    </row>
    <row r="1150" spans="1:15" x14ac:dyDescent="0.3">
      <c r="A1150" s="92"/>
      <c r="B1150" s="58"/>
      <c r="C1150" s="58"/>
      <c r="D1150" s="135" t="str">
        <f t="shared" si="34"/>
        <v/>
      </c>
      <c r="E1150" s="136" t="str">
        <f t="shared" si="35"/>
        <v/>
      </c>
      <c r="F1150" s="45"/>
      <c r="G1150" s="45"/>
      <c r="H1150" s="45"/>
      <c r="I1150" s="45"/>
      <c r="J1150" s="45"/>
      <c r="K1150" s="45"/>
      <c r="L1150" s="45"/>
      <c r="M1150" s="46"/>
      <c r="N1150" s="46"/>
      <c r="O1150" s="46"/>
    </row>
    <row r="1151" spans="1:15" x14ac:dyDescent="0.3">
      <c r="A1151" s="92"/>
      <c r="B1151" s="58"/>
      <c r="C1151" s="58"/>
      <c r="D1151" s="135" t="str">
        <f t="shared" si="34"/>
        <v/>
      </c>
      <c r="E1151" s="136" t="str">
        <f t="shared" si="35"/>
        <v/>
      </c>
      <c r="F1151" s="45"/>
      <c r="G1151" s="45"/>
      <c r="H1151" s="45"/>
      <c r="I1151" s="45"/>
      <c r="J1151" s="45"/>
      <c r="K1151" s="45"/>
      <c r="L1151" s="45"/>
      <c r="M1151" s="46"/>
      <c r="N1151" s="46"/>
      <c r="O1151" s="46"/>
    </row>
    <row r="1152" spans="1:15" x14ac:dyDescent="0.3">
      <c r="A1152" s="92"/>
      <c r="B1152" s="58"/>
      <c r="C1152" s="58"/>
      <c r="D1152" s="135" t="str">
        <f t="shared" si="34"/>
        <v/>
      </c>
      <c r="E1152" s="136" t="str">
        <f t="shared" si="35"/>
        <v/>
      </c>
      <c r="F1152" s="45"/>
      <c r="G1152" s="45"/>
      <c r="H1152" s="45"/>
      <c r="I1152" s="45"/>
      <c r="J1152" s="45"/>
      <c r="K1152" s="45"/>
      <c r="L1152" s="45"/>
      <c r="M1152" s="46"/>
      <c r="N1152" s="46"/>
      <c r="O1152" s="46"/>
    </row>
    <row r="1153" spans="1:15" x14ac:dyDescent="0.3">
      <c r="A1153" s="92"/>
      <c r="B1153" s="58"/>
      <c r="C1153" s="58"/>
      <c r="D1153" s="135" t="str">
        <f t="shared" si="34"/>
        <v/>
      </c>
      <c r="E1153" s="136" t="str">
        <f t="shared" si="35"/>
        <v/>
      </c>
      <c r="F1153" s="45"/>
      <c r="G1153" s="45"/>
      <c r="H1153" s="45"/>
      <c r="I1153" s="45"/>
      <c r="J1153" s="45"/>
      <c r="K1153" s="45"/>
      <c r="L1153" s="45"/>
      <c r="M1153" s="46"/>
      <c r="N1153" s="46"/>
      <c r="O1153" s="46"/>
    </row>
    <row r="1154" spans="1:15" x14ac:dyDescent="0.3">
      <c r="A1154" s="92"/>
      <c r="B1154" s="58"/>
      <c r="C1154" s="58"/>
      <c r="D1154" s="135" t="str">
        <f t="shared" ref="D1154:D1217" si="36">IF(C1154="","",IF(NOT(ISBLANK(B1154)),IF(AND(B1154&gt;=43556,C1154&gt;=43556),C1154-B1154,0),""))</f>
        <v/>
      </c>
      <c r="E1154" s="136" t="str">
        <f t="shared" si="35"/>
        <v/>
      </c>
      <c r="F1154" s="45"/>
      <c r="G1154" s="45"/>
      <c r="H1154" s="45"/>
      <c r="I1154" s="45"/>
      <c r="J1154" s="45"/>
      <c r="K1154" s="45"/>
      <c r="L1154" s="45"/>
      <c r="M1154" s="46"/>
      <c r="N1154" s="46"/>
      <c r="O1154" s="46"/>
    </row>
    <row r="1155" spans="1:15" x14ac:dyDescent="0.3">
      <c r="A1155" s="92"/>
      <c r="B1155" s="58"/>
      <c r="C1155" s="58"/>
      <c r="D1155" s="135" t="str">
        <f t="shared" si="36"/>
        <v/>
      </c>
      <c r="E1155" s="136" t="str">
        <f t="shared" ref="E1155:E1218" si="37">IF(C1155&gt;=43556,C1155+366,"")</f>
        <v/>
      </c>
      <c r="F1155" s="45"/>
      <c r="G1155" s="45"/>
      <c r="H1155" s="45"/>
      <c r="I1155" s="45"/>
      <c r="J1155" s="45"/>
      <c r="K1155" s="45"/>
      <c r="L1155" s="45"/>
      <c r="M1155" s="46"/>
      <c r="N1155" s="46"/>
      <c r="O1155" s="46"/>
    </row>
    <row r="1156" spans="1:15" x14ac:dyDescent="0.3">
      <c r="A1156" s="92"/>
      <c r="B1156" s="58"/>
      <c r="C1156" s="58"/>
      <c r="D1156" s="135" t="str">
        <f t="shared" si="36"/>
        <v/>
      </c>
      <c r="E1156" s="136" t="str">
        <f t="shared" si="37"/>
        <v/>
      </c>
      <c r="F1156" s="45"/>
      <c r="G1156" s="45"/>
      <c r="H1156" s="45"/>
      <c r="I1156" s="45"/>
      <c r="J1156" s="45"/>
      <c r="K1156" s="45"/>
      <c r="L1156" s="45"/>
      <c r="M1156" s="46"/>
      <c r="N1156" s="46"/>
      <c r="O1156" s="46"/>
    </row>
    <row r="1157" spans="1:15" x14ac:dyDescent="0.3">
      <c r="A1157" s="92"/>
      <c r="B1157" s="58"/>
      <c r="C1157" s="58"/>
      <c r="D1157" s="135" t="str">
        <f t="shared" si="36"/>
        <v/>
      </c>
      <c r="E1157" s="136" t="str">
        <f t="shared" si="37"/>
        <v/>
      </c>
      <c r="F1157" s="45"/>
      <c r="G1157" s="45"/>
      <c r="H1157" s="45"/>
      <c r="I1157" s="45"/>
      <c r="J1157" s="45"/>
      <c r="K1157" s="45"/>
      <c r="L1157" s="45"/>
      <c r="M1157" s="46"/>
      <c r="N1157" s="46"/>
      <c r="O1157" s="46"/>
    </row>
    <row r="1158" spans="1:15" x14ac:dyDescent="0.3">
      <c r="A1158" s="92"/>
      <c r="B1158" s="58"/>
      <c r="C1158" s="58"/>
      <c r="D1158" s="135" t="str">
        <f t="shared" si="36"/>
        <v/>
      </c>
      <c r="E1158" s="136" t="str">
        <f t="shared" si="37"/>
        <v/>
      </c>
      <c r="F1158" s="45"/>
      <c r="G1158" s="45"/>
      <c r="H1158" s="45"/>
      <c r="I1158" s="45"/>
      <c r="J1158" s="45"/>
      <c r="K1158" s="45"/>
      <c r="L1158" s="45"/>
      <c r="M1158" s="46"/>
      <c r="N1158" s="46"/>
      <c r="O1158" s="46"/>
    </row>
    <row r="1159" spans="1:15" x14ac:dyDescent="0.3">
      <c r="A1159" s="92"/>
      <c r="B1159" s="58"/>
      <c r="C1159" s="58"/>
      <c r="D1159" s="135" t="str">
        <f t="shared" si="36"/>
        <v/>
      </c>
      <c r="E1159" s="136" t="str">
        <f t="shared" si="37"/>
        <v/>
      </c>
      <c r="F1159" s="45"/>
      <c r="G1159" s="45"/>
      <c r="H1159" s="45"/>
      <c r="I1159" s="45"/>
      <c r="J1159" s="45"/>
      <c r="K1159" s="45"/>
      <c r="L1159" s="45"/>
      <c r="M1159" s="46"/>
      <c r="N1159" s="46"/>
      <c r="O1159" s="46"/>
    </row>
    <row r="1160" spans="1:15" x14ac:dyDescent="0.3">
      <c r="A1160" s="92"/>
      <c r="B1160" s="58"/>
      <c r="C1160" s="58"/>
      <c r="D1160" s="135" t="str">
        <f t="shared" si="36"/>
        <v/>
      </c>
      <c r="E1160" s="136" t="str">
        <f t="shared" si="37"/>
        <v/>
      </c>
      <c r="F1160" s="45"/>
      <c r="G1160" s="45"/>
      <c r="H1160" s="45"/>
      <c r="I1160" s="45"/>
      <c r="J1160" s="45"/>
      <c r="K1160" s="45"/>
      <c r="L1160" s="45"/>
      <c r="M1160" s="46"/>
      <c r="N1160" s="46"/>
      <c r="O1160" s="46"/>
    </row>
    <row r="1161" spans="1:15" x14ac:dyDescent="0.3">
      <c r="A1161" s="92"/>
      <c r="B1161" s="58"/>
      <c r="C1161" s="58"/>
      <c r="D1161" s="135" t="str">
        <f t="shared" si="36"/>
        <v/>
      </c>
      <c r="E1161" s="136" t="str">
        <f t="shared" si="37"/>
        <v/>
      </c>
      <c r="F1161" s="45"/>
      <c r="G1161" s="45"/>
      <c r="H1161" s="45"/>
      <c r="I1161" s="45"/>
      <c r="J1161" s="45"/>
      <c r="K1161" s="45"/>
      <c r="L1161" s="45"/>
      <c r="M1161" s="46"/>
      <c r="N1161" s="46"/>
      <c r="O1161" s="46"/>
    </row>
    <row r="1162" spans="1:15" x14ac:dyDescent="0.3">
      <c r="A1162" s="92"/>
      <c r="B1162" s="58"/>
      <c r="C1162" s="58"/>
      <c r="D1162" s="135" t="str">
        <f t="shared" si="36"/>
        <v/>
      </c>
      <c r="E1162" s="136" t="str">
        <f t="shared" si="37"/>
        <v/>
      </c>
      <c r="F1162" s="45"/>
      <c r="G1162" s="45"/>
      <c r="H1162" s="45"/>
      <c r="I1162" s="45"/>
      <c r="J1162" s="45"/>
      <c r="K1162" s="45"/>
      <c r="L1162" s="45"/>
      <c r="M1162" s="46"/>
      <c r="N1162" s="46"/>
      <c r="O1162" s="46"/>
    </row>
    <row r="1163" spans="1:15" x14ac:dyDescent="0.3">
      <c r="A1163" s="92"/>
      <c r="B1163" s="58"/>
      <c r="C1163" s="58"/>
      <c r="D1163" s="135" t="str">
        <f t="shared" si="36"/>
        <v/>
      </c>
      <c r="E1163" s="136" t="str">
        <f t="shared" si="37"/>
        <v/>
      </c>
      <c r="F1163" s="45"/>
      <c r="G1163" s="45"/>
      <c r="H1163" s="45"/>
      <c r="I1163" s="45"/>
      <c r="J1163" s="45"/>
      <c r="K1163" s="45"/>
      <c r="L1163" s="45"/>
      <c r="M1163" s="46"/>
      <c r="N1163" s="46"/>
      <c r="O1163" s="46"/>
    </row>
    <row r="1164" spans="1:15" x14ac:dyDescent="0.3">
      <c r="A1164" s="92"/>
      <c r="B1164" s="58"/>
      <c r="C1164" s="58"/>
      <c r="D1164" s="135" t="str">
        <f t="shared" si="36"/>
        <v/>
      </c>
      <c r="E1164" s="136" t="str">
        <f t="shared" si="37"/>
        <v/>
      </c>
      <c r="F1164" s="45"/>
      <c r="G1164" s="45"/>
      <c r="H1164" s="45"/>
      <c r="I1164" s="45"/>
      <c r="J1164" s="45"/>
      <c r="K1164" s="45"/>
      <c r="L1164" s="45"/>
      <c r="M1164" s="46"/>
      <c r="N1164" s="46"/>
      <c r="O1164" s="46"/>
    </row>
    <row r="1165" spans="1:15" x14ac:dyDescent="0.3">
      <c r="A1165" s="92"/>
      <c r="B1165" s="58"/>
      <c r="C1165" s="58"/>
      <c r="D1165" s="135" t="str">
        <f t="shared" si="36"/>
        <v/>
      </c>
      <c r="E1165" s="136" t="str">
        <f t="shared" si="37"/>
        <v/>
      </c>
      <c r="F1165" s="45"/>
      <c r="G1165" s="45"/>
      <c r="H1165" s="45"/>
      <c r="I1165" s="45"/>
      <c r="J1165" s="45"/>
      <c r="K1165" s="45"/>
      <c r="L1165" s="45"/>
      <c r="M1165" s="46"/>
      <c r="N1165" s="46"/>
      <c r="O1165" s="46"/>
    </row>
    <row r="1166" spans="1:15" x14ac:dyDescent="0.3">
      <c r="A1166" s="92"/>
      <c r="B1166" s="58"/>
      <c r="C1166" s="58"/>
      <c r="D1166" s="135" t="str">
        <f t="shared" si="36"/>
        <v/>
      </c>
      <c r="E1166" s="136" t="str">
        <f t="shared" si="37"/>
        <v/>
      </c>
      <c r="F1166" s="45"/>
      <c r="G1166" s="45"/>
      <c r="H1166" s="45"/>
      <c r="I1166" s="45"/>
      <c r="J1166" s="45"/>
      <c r="K1166" s="45"/>
      <c r="L1166" s="45"/>
      <c r="M1166" s="46"/>
      <c r="N1166" s="46"/>
      <c r="O1166" s="46"/>
    </row>
    <row r="1167" spans="1:15" x14ac:dyDescent="0.3">
      <c r="A1167" s="92"/>
      <c r="B1167" s="58"/>
      <c r="C1167" s="58"/>
      <c r="D1167" s="135" t="str">
        <f t="shared" si="36"/>
        <v/>
      </c>
      <c r="E1167" s="136" t="str">
        <f t="shared" si="37"/>
        <v/>
      </c>
      <c r="F1167" s="45"/>
      <c r="G1167" s="45"/>
      <c r="H1167" s="45"/>
      <c r="I1167" s="45"/>
      <c r="J1167" s="45"/>
      <c r="K1167" s="45"/>
      <c r="L1167" s="45"/>
      <c r="M1167" s="46"/>
      <c r="N1167" s="46"/>
      <c r="O1167" s="46"/>
    </row>
    <row r="1168" spans="1:15" x14ac:dyDescent="0.3">
      <c r="A1168" s="92"/>
      <c r="B1168" s="58"/>
      <c r="C1168" s="58"/>
      <c r="D1168" s="135" t="str">
        <f t="shared" si="36"/>
        <v/>
      </c>
      <c r="E1168" s="136" t="str">
        <f t="shared" si="37"/>
        <v/>
      </c>
      <c r="F1168" s="45"/>
      <c r="G1168" s="45"/>
      <c r="H1168" s="45"/>
      <c r="I1168" s="45"/>
      <c r="J1168" s="45"/>
      <c r="K1168" s="45"/>
      <c r="L1168" s="45"/>
      <c r="M1168" s="46"/>
      <c r="N1168" s="46"/>
      <c r="O1168" s="46"/>
    </row>
    <row r="1169" spans="1:15" x14ac:dyDescent="0.3">
      <c r="A1169" s="92"/>
      <c r="B1169" s="58"/>
      <c r="C1169" s="58"/>
      <c r="D1169" s="135" t="str">
        <f t="shared" si="36"/>
        <v/>
      </c>
      <c r="E1169" s="136" t="str">
        <f t="shared" si="37"/>
        <v/>
      </c>
      <c r="F1169" s="45"/>
      <c r="G1169" s="45"/>
      <c r="H1169" s="45"/>
      <c r="I1169" s="45"/>
      <c r="J1169" s="45"/>
      <c r="K1169" s="45"/>
      <c r="L1169" s="45"/>
      <c r="M1169" s="46"/>
      <c r="N1169" s="46"/>
      <c r="O1169" s="46"/>
    </row>
    <row r="1170" spans="1:15" x14ac:dyDescent="0.3">
      <c r="A1170" s="92"/>
      <c r="B1170" s="58"/>
      <c r="C1170" s="58"/>
      <c r="D1170" s="135" t="str">
        <f t="shared" si="36"/>
        <v/>
      </c>
      <c r="E1170" s="136" t="str">
        <f t="shared" si="37"/>
        <v/>
      </c>
      <c r="F1170" s="45"/>
      <c r="G1170" s="45"/>
      <c r="H1170" s="45"/>
      <c r="I1170" s="45"/>
      <c r="J1170" s="45"/>
      <c r="K1170" s="45"/>
      <c r="L1170" s="45"/>
      <c r="M1170" s="46"/>
      <c r="N1170" s="46"/>
      <c r="O1170" s="46"/>
    </row>
    <row r="1171" spans="1:15" x14ac:dyDescent="0.3">
      <c r="A1171" s="92"/>
      <c r="B1171" s="58"/>
      <c r="C1171" s="58"/>
      <c r="D1171" s="135" t="str">
        <f t="shared" si="36"/>
        <v/>
      </c>
      <c r="E1171" s="136" t="str">
        <f t="shared" si="37"/>
        <v/>
      </c>
      <c r="F1171" s="45"/>
      <c r="G1171" s="45"/>
      <c r="H1171" s="45"/>
      <c r="I1171" s="45"/>
      <c r="J1171" s="45"/>
      <c r="K1171" s="45"/>
      <c r="L1171" s="45"/>
      <c r="M1171" s="46"/>
      <c r="N1171" s="46"/>
      <c r="O1171" s="46"/>
    </row>
    <row r="1172" spans="1:15" x14ac:dyDescent="0.3">
      <c r="A1172" s="92"/>
      <c r="B1172" s="58"/>
      <c r="C1172" s="58"/>
      <c r="D1172" s="135" t="str">
        <f t="shared" si="36"/>
        <v/>
      </c>
      <c r="E1172" s="136" t="str">
        <f t="shared" si="37"/>
        <v/>
      </c>
      <c r="F1172" s="45"/>
      <c r="G1172" s="45"/>
      <c r="H1172" s="45"/>
      <c r="I1172" s="45"/>
      <c r="J1172" s="45"/>
      <c r="K1172" s="45"/>
      <c r="L1172" s="45"/>
      <c r="M1172" s="46"/>
      <c r="N1172" s="46"/>
      <c r="O1172" s="46"/>
    </row>
    <row r="1173" spans="1:15" x14ac:dyDescent="0.3">
      <c r="A1173" s="92"/>
      <c r="B1173" s="58"/>
      <c r="C1173" s="58"/>
      <c r="D1173" s="135" t="str">
        <f t="shared" si="36"/>
        <v/>
      </c>
      <c r="E1173" s="136" t="str">
        <f t="shared" si="37"/>
        <v/>
      </c>
      <c r="F1173" s="45"/>
      <c r="G1173" s="45"/>
      <c r="H1173" s="45"/>
      <c r="I1173" s="45"/>
      <c r="J1173" s="45"/>
      <c r="K1173" s="45"/>
      <c r="L1173" s="45"/>
      <c r="M1173" s="46"/>
      <c r="N1173" s="46"/>
      <c r="O1173" s="46"/>
    </row>
    <row r="1174" spans="1:15" x14ac:dyDescent="0.3">
      <c r="A1174" s="92"/>
      <c r="B1174" s="58"/>
      <c r="C1174" s="58"/>
      <c r="D1174" s="135" t="str">
        <f t="shared" si="36"/>
        <v/>
      </c>
      <c r="E1174" s="136" t="str">
        <f t="shared" si="37"/>
        <v/>
      </c>
      <c r="F1174" s="45"/>
      <c r="G1174" s="45"/>
      <c r="H1174" s="45"/>
      <c r="I1174" s="45"/>
      <c r="J1174" s="45"/>
      <c r="K1174" s="45"/>
      <c r="L1174" s="45"/>
      <c r="M1174" s="46"/>
      <c r="N1174" s="46"/>
      <c r="O1174" s="46"/>
    </row>
    <row r="1175" spans="1:15" x14ac:dyDescent="0.3">
      <c r="A1175" s="92"/>
      <c r="B1175" s="58"/>
      <c r="C1175" s="58"/>
      <c r="D1175" s="135" t="str">
        <f t="shared" si="36"/>
        <v/>
      </c>
      <c r="E1175" s="136" t="str">
        <f t="shared" si="37"/>
        <v/>
      </c>
      <c r="F1175" s="45"/>
      <c r="G1175" s="45"/>
      <c r="H1175" s="45"/>
      <c r="I1175" s="45"/>
      <c r="J1175" s="45"/>
      <c r="K1175" s="45"/>
      <c r="L1175" s="45"/>
      <c r="M1175" s="46"/>
      <c r="N1175" s="46"/>
      <c r="O1175" s="46"/>
    </row>
    <row r="1176" spans="1:15" x14ac:dyDescent="0.3">
      <c r="A1176" s="92"/>
      <c r="B1176" s="58"/>
      <c r="C1176" s="58"/>
      <c r="D1176" s="135" t="str">
        <f t="shared" si="36"/>
        <v/>
      </c>
      <c r="E1176" s="136" t="str">
        <f t="shared" si="37"/>
        <v/>
      </c>
      <c r="F1176" s="45"/>
      <c r="G1176" s="45"/>
      <c r="H1176" s="45"/>
      <c r="I1176" s="45"/>
      <c r="J1176" s="45"/>
      <c r="K1176" s="45"/>
      <c r="L1176" s="45"/>
      <c r="M1176" s="46"/>
      <c r="N1176" s="46"/>
      <c r="O1176" s="46"/>
    </row>
    <row r="1177" spans="1:15" x14ac:dyDescent="0.3">
      <c r="A1177" s="92"/>
      <c r="B1177" s="58"/>
      <c r="C1177" s="58"/>
      <c r="D1177" s="135" t="str">
        <f t="shared" si="36"/>
        <v/>
      </c>
      <c r="E1177" s="136" t="str">
        <f t="shared" si="37"/>
        <v/>
      </c>
      <c r="F1177" s="45"/>
      <c r="G1177" s="45"/>
      <c r="H1177" s="45"/>
      <c r="I1177" s="45"/>
      <c r="J1177" s="45"/>
      <c r="K1177" s="45"/>
      <c r="L1177" s="45"/>
      <c r="M1177" s="46"/>
      <c r="N1177" s="46"/>
      <c r="O1177" s="46"/>
    </row>
    <row r="1178" spans="1:15" x14ac:dyDescent="0.3">
      <c r="A1178" s="92"/>
      <c r="B1178" s="58"/>
      <c r="C1178" s="58"/>
      <c r="D1178" s="135" t="str">
        <f t="shared" si="36"/>
        <v/>
      </c>
      <c r="E1178" s="136" t="str">
        <f t="shared" si="37"/>
        <v/>
      </c>
      <c r="F1178" s="45"/>
      <c r="G1178" s="45"/>
      <c r="H1178" s="45"/>
      <c r="I1178" s="45"/>
      <c r="J1178" s="45"/>
      <c r="K1178" s="45"/>
      <c r="L1178" s="45"/>
      <c r="M1178" s="46"/>
      <c r="N1178" s="46"/>
      <c r="O1178" s="46"/>
    </row>
    <row r="1179" spans="1:15" x14ac:dyDescent="0.3">
      <c r="A1179" s="92"/>
      <c r="B1179" s="58"/>
      <c r="C1179" s="58"/>
      <c r="D1179" s="135" t="str">
        <f t="shared" si="36"/>
        <v/>
      </c>
      <c r="E1179" s="136" t="str">
        <f t="shared" si="37"/>
        <v/>
      </c>
      <c r="F1179" s="45"/>
      <c r="G1179" s="45"/>
      <c r="H1179" s="45"/>
      <c r="I1179" s="45"/>
      <c r="J1179" s="45"/>
      <c r="K1179" s="45"/>
      <c r="L1179" s="45"/>
      <c r="M1179" s="46"/>
      <c r="N1179" s="46"/>
      <c r="O1179" s="46"/>
    </row>
    <row r="1180" spans="1:15" x14ac:dyDescent="0.3">
      <c r="A1180" s="92"/>
      <c r="B1180" s="58"/>
      <c r="C1180" s="58"/>
      <c r="D1180" s="135" t="str">
        <f t="shared" si="36"/>
        <v/>
      </c>
      <c r="E1180" s="136" t="str">
        <f t="shared" si="37"/>
        <v/>
      </c>
      <c r="F1180" s="45"/>
      <c r="G1180" s="45"/>
      <c r="H1180" s="45"/>
      <c r="I1180" s="45"/>
      <c r="J1180" s="45"/>
      <c r="K1180" s="45"/>
      <c r="L1180" s="45"/>
      <c r="M1180" s="46"/>
      <c r="N1180" s="46"/>
      <c r="O1180" s="46"/>
    </row>
    <row r="1181" spans="1:15" x14ac:dyDescent="0.3">
      <c r="A1181" s="92"/>
      <c r="B1181" s="58"/>
      <c r="C1181" s="58"/>
      <c r="D1181" s="135" t="str">
        <f t="shared" si="36"/>
        <v/>
      </c>
      <c r="E1181" s="136" t="str">
        <f t="shared" si="37"/>
        <v/>
      </c>
      <c r="F1181" s="45"/>
      <c r="G1181" s="45"/>
      <c r="H1181" s="45"/>
      <c r="I1181" s="45"/>
      <c r="J1181" s="45"/>
      <c r="K1181" s="45"/>
      <c r="L1181" s="45"/>
      <c r="M1181" s="46"/>
      <c r="N1181" s="46"/>
      <c r="O1181" s="46"/>
    </row>
    <row r="1182" spans="1:15" x14ac:dyDescent="0.3">
      <c r="A1182" s="92"/>
      <c r="B1182" s="58"/>
      <c r="C1182" s="58"/>
      <c r="D1182" s="135" t="str">
        <f t="shared" si="36"/>
        <v/>
      </c>
      <c r="E1182" s="136" t="str">
        <f t="shared" si="37"/>
        <v/>
      </c>
      <c r="F1182" s="45"/>
      <c r="G1182" s="45"/>
      <c r="H1182" s="45"/>
      <c r="I1182" s="45"/>
      <c r="J1182" s="45"/>
      <c r="K1182" s="45"/>
      <c r="L1182" s="45"/>
      <c r="M1182" s="46"/>
      <c r="N1182" s="46"/>
      <c r="O1182" s="46"/>
    </row>
    <row r="1183" spans="1:15" x14ac:dyDescent="0.3">
      <c r="A1183" s="92"/>
      <c r="B1183" s="58"/>
      <c r="C1183" s="58"/>
      <c r="D1183" s="135" t="str">
        <f t="shared" si="36"/>
        <v/>
      </c>
      <c r="E1183" s="136" t="str">
        <f t="shared" si="37"/>
        <v/>
      </c>
      <c r="F1183" s="45"/>
      <c r="G1183" s="45"/>
      <c r="H1183" s="45"/>
      <c r="I1183" s="45"/>
      <c r="J1183" s="45"/>
      <c r="K1183" s="45"/>
      <c r="L1183" s="45"/>
      <c r="M1183" s="46"/>
      <c r="N1183" s="46"/>
      <c r="O1183" s="46"/>
    </row>
    <row r="1184" spans="1:15" x14ac:dyDescent="0.3">
      <c r="A1184" s="92"/>
      <c r="B1184" s="58"/>
      <c r="C1184" s="58"/>
      <c r="D1184" s="135" t="str">
        <f t="shared" si="36"/>
        <v/>
      </c>
      <c r="E1184" s="136" t="str">
        <f t="shared" si="37"/>
        <v/>
      </c>
      <c r="F1184" s="45"/>
      <c r="G1184" s="45"/>
      <c r="H1184" s="45"/>
      <c r="I1184" s="45"/>
      <c r="J1184" s="45"/>
      <c r="K1184" s="45"/>
      <c r="L1184" s="45"/>
      <c r="M1184" s="46"/>
      <c r="N1184" s="46"/>
      <c r="O1184" s="46"/>
    </row>
    <row r="1185" spans="1:15" x14ac:dyDescent="0.3">
      <c r="A1185" s="92"/>
      <c r="B1185" s="58"/>
      <c r="C1185" s="58"/>
      <c r="D1185" s="135" t="str">
        <f t="shared" si="36"/>
        <v/>
      </c>
      <c r="E1185" s="136" t="str">
        <f t="shared" si="37"/>
        <v/>
      </c>
      <c r="F1185" s="45"/>
      <c r="G1185" s="45"/>
      <c r="H1185" s="45"/>
      <c r="I1185" s="45"/>
      <c r="J1185" s="45"/>
      <c r="K1185" s="45"/>
      <c r="L1185" s="45"/>
      <c r="M1185" s="46"/>
      <c r="N1185" s="46"/>
      <c r="O1185" s="46"/>
    </row>
    <row r="1186" spans="1:15" x14ac:dyDescent="0.3">
      <c r="A1186" s="92"/>
      <c r="B1186" s="58"/>
      <c r="C1186" s="58"/>
      <c r="D1186" s="135" t="str">
        <f t="shared" si="36"/>
        <v/>
      </c>
      <c r="E1186" s="136" t="str">
        <f t="shared" si="37"/>
        <v/>
      </c>
      <c r="F1186" s="45"/>
      <c r="G1186" s="45"/>
      <c r="H1186" s="45"/>
      <c r="I1186" s="45"/>
      <c r="J1186" s="45"/>
      <c r="K1186" s="45"/>
      <c r="L1186" s="45"/>
      <c r="M1186" s="46"/>
      <c r="N1186" s="46"/>
      <c r="O1186" s="46"/>
    </row>
    <row r="1187" spans="1:15" x14ac:dyDescent="0.3">
      <c r="A1187" s="92"/>
      <c r="B1187" s="58"/>
      <c r="C1187" s="58"/>
      <c r="D1187" s="135" t="str">
        <f t="shared" si="36"/>
        <v/>
      </c>
      <c r="E1187" s="136" t="str">
        <f t="shared" si="37"/>
        <v/>
      </c>
      <c r="F1187" s="45"/>
      <c r="G1187" s="45"/>
      <c r="H1187" s="45"/>
      <c r="I1187" s="45"/>
      <c r="J1187" s="45"/>
      <c r="K1187" s="45"/>
      <c r="L1187" s="45"/>
      <c r="M1187" s="46"/>
      <c r="N1187" s="46"/>
      <c r="O1187" s="46"/>
    </row>
    <row r="1188" spans="1:15" x14ac:dyDescent="0.3">
      <c r="A1188" s="92"/>
      <c r="B1188" s="58"/>
      <c r="C1188" s="58"/>
      <c r="D1188" s="135" t="str">
        <f t="shared" si="36"/>
        <v/>
      </c>
      <c r="E1188" s="136" t="str">
        <f t="shared" si="37"/>
        <v/>
      </c>
      <c r="F1188" s="45"/>
      <c r="G1188" s="45"/>
      <c r="H1188" s="45"/>
      <c r="I1188" s="45"/>
      <c r="J1188" s="45"/>
      <c r="K1188" s="45"/>
      <c r="L1188" s="45"/>
      <c r="M1188" s="46"/>
      <c r="N1188" s="46"/>
      <c r="O1188" s="46"/>
    </row>
    <row r="1189" spans="1:15" x14ac:dyDescent="0.3">
      <c r="A1189" s="92"/>
      <c r="B1189" s="58"/>
      <c r="C1189" s="58"/>
      <c r="D1189" s="135" t="str">
        <f t="shared" si="36"/>
        <v/>
      </c>
      <c r="E1189" s="136" t="str">
        <f t="shared" si="37"/>
        <v/>
      </c>
      <c r="F1189" s="45"/>
      <c r="G1189" s="45"/>
      <c r="H1189" s="45"/>
      <c r="I1189" s="45"/>
      <c r="J1189" s="45"/>
      <c r="K1189" s="45"/>
      <c r="L1189" s="45"/>
      <c r="M1189" s="46"/>
      <c r="N1189" s="46"/>
      <c r="O1189" s="46"/>
    </row>
    <row r="1190" spans="1:15" x14ac:dyDescent="0.3">
      <c r="A1190" s="92"/>
      <c r="B1190" s="58"/>
      <c r="C1190" s="58"/>
      <c r="D1190" s="135" t="str">
        <f t="shared" si="36"/>
        <v/>
      </c>
      <c r="E1190" s="136" t="str">
        <f t="shared" si="37"/>
        <v/>
      </c>
      <c r="F1190" s="45"/>
      <c r="G1190" s="45"/>
      <c r="H1190" s="45"/>
      <c r="I1190" s="45"/>
      <c r="J1190" s="45"/>
      <c r="K1190" s="45"/>
      <c r="L1190" s="45"/>
      <c r="M1190" s="46"/>
      <c r="N1190" s="46"/>
      <c r="O1190" s="46"/>
    </row>
    <row r="1191" spans="1:15" x14ac:dyDescent="0.3">
      <c r="A1191" s="92"/>
      <c r="B1191" s="58"/>
      <c r="C1191" s="58"/>
      <c r="D1191" s="135" t="str">
        <f t="shared" si="36"/>
        <v/>
      </c>
      <c r="E1191" s="136" t="str">
        <f t="shared" si="37"/>
        <v/>
      </c>
      <c r="F1191" s="45"/>
      <c r="G1191" s="45"/>
      <c r="H1191" s="45"/>
      <c r="I1191" s="45"/>
      <c r="J1191" s="45"/>
      <c r="K1191" s="45"/>
      <c r="L1191" s="45"/>
      <c r="M1191" s="46"/>
      <c r="N1191" s="46"/>
      <c r="O1191" s="46"/>
    </row>
    <row r="1192" spans="1:15" x14ac:dyDescent="0.3">
      <c r="A1192" s="92"/>
      <c r="B1192" s="58"/>
      <c r="C1192" s="58"/>
      <c r="D1192" s="135" t="str">
        <f t="shared" si="36"/>
        <v/>
      </c>
      <c r="E1192" s="136" t="str">
        <f t="shared" si="37"/>
        <v/>
      </c>
      <c r="F1192" s="45"/>
      <c r="G1192" s="45"/>
      <c r="H1192" s="45"/>
      <c r="I1192" s="45"/>
      <c r="J1192" s="45"/>
      <c r="K1192" s="45"/>
      <c r="L1192" s="45"/>
      <c r="M1192" s="46"/>
      <c r="N1192" s="46"/>
      <c r="O1192" s="46"/>
    </row>
    <row r="1193" spans="1:15" x14ac:dyDescent="0.3">
      <c r="A1193" s="92"/>
      <c r="B1193" s="58"/>
      <c r="C1193" s="58"/>
      <c r="D1193" s="135" t="str">
        <f t="shared" si="36"/>
        <v/>
      </c>
      <c r="E1193" s="136" t="str">
        <f t="shared" si="37"/>
        <v/>
      </c>
      <c r="F1193" s="45"/>
      <c r="G1193" s="45"/>
      <c r="H1193" s="45"/>
      <c r="I1193" s="45"/>
      <c r="J1193" s="45"/>
      <c r="K1193" s="45"/>
      <c r="L1193" s="45"/>
      <c r="M1193" s="46"/>
      <c r="N1193" s="46"/>
      <c r="O1193" s="46"/>
    </row>
    <row r="1194" spans="1:15" x14ac:dyDescent="0.3">
      <c r="A1194" s="92"/>
      <c r="B1194" s="58"/>
      <c r="C1194" s="58"/>
      <c r="D1194" s="135" t="str">
        <f t="shared" si="36"/>
        <v/>
      </c>
      <c r="E1194" s="136" t="str">
        <f t="shared" si="37"/>
        <v/>
      </c>
      <c r="F1194" s="45"/>
      <c r="G1194" s="45"/>
      <c r="H1194" s="45"/>
      <c r="I1194" s="45"/>
      <c r="J1194" s="45"/>
      <c r="K1194" s="45"/>
      <c r="L1194" s="45"/>
      <c r="M1194" s="46"/>
      <c r="N1194" s="46"/>
      <c r="O1194" s="46"/>
    </row>
    <row r="1195" spans="1:15" x14ac:dyDescent="0.3">
      <c r="A1195" s="92"/>
      <c r="B1195" s="58"/>
      <c r="C1195" s="58"/>
      <c r="D1195" s="135" t="str">
        <f t="shared" si="36"/>
        <v/>
      </c>
      <c r="E1195" s="136" t="str">
        <f t="shared" si="37"/>
        <v/>
      </c>
      <c r="F1195" s="45"/>
      <c r="G1195" s="45"/>
      <c r="H1195" s="45"/>
      <c r="I1195" s="45"/>
      <c r="J1195" s="45"/>
      <c r="K1195" s="45"/>
      <c r="L1195" s="45"/>
      <c r="M1195" s="46"/>
      <c r="N1195" s="46"/>
      <c r="O1195" s="46"/>
    </row>
    <row r="1196" spans="1:15" x14ac:dyDescent="0.3">
      <c r="A1196" s="92"/>
      <c r="B1196" s="58"/>
      <c r="C1196" s="58"/>
      <c r="D1196" s="135" t="str">
        <f t="shared" si="36"/>
        <v/>
      </c>
      <c r="E1196" s="136" t="str">
        <f t="shared" si="37"/>
        <v/>
      </c>
      <c r="F1196" s="45"/>
      <c r="G1196" s="45"/>
      <c r="H1196" s="45"/>
      <c r="I1196" s="45"/>
      <c r="J1196" s="45"/>
      <c r="K1196" s="45"/>
      <c r="L1196" s="45"/>
      <c r="M1196" s="46"/>
      <c r="N1196" s="46"/>
      <c r="O1196" s="46"/>
    </row>
    <row r="1197" spans="1:15" x14ac:dyDescent="0.3">
      <c r="A1197" s="92"/>
      <c r="B1197" s="58"/>
      <c r="C1197" s="58"/>
      <c r="D1197" s="135" t="str">
        <f t="shared" si="36"/>
        <v/>
      </c>
      <c r="E1197" s="136" t="str">
        <f t="shared" si="37"/>
        <v/>
      </c>
      <c r="F1197" s="45"/>
      <c r="G1197" s="45"/>
      <c r="H1197" s="45"/>
      <c r="I1197" s="45"/>
      <c r="J1197" s="45"/>
      <c r="K1197" s="45"/>
      <c r="L1197" s="45"/>
      <c r="M1197" s="46"/>
      <c r="N1197" s="46"/>
      <c r="O1197" s="46"/>
    </row>
    <row r="1198" spans="1:15" x14ac:dyDescent="0.3">
      <c r="A1198" s="92"/>
      <c r="B1198" s="58"/>
      <c r="C1198" s="58"/>
      <c r="D1198" s="135" t="str">
        <f t="shared" si="36"/>
        <v/>
      </c>
      <c r="E1198" s="136" t="str">
        <f t="shared" si="37"/>
        <v/>
      </c>
      <c r="F1198" s="45"/>
      <c r="G1198" s="45"/>
      <c r="H1198" s="45"/>
      <c r="I1198" s="45"/>
      <c r="J1198" s="45"/>
      <c r="K1198" s="45"/>
      <c r="L1198" s="45"/>
      <c r="M1198" s="46"/>
      <c r="N1198" s="46"/>
      <c r="O1198" s="46"/>
    </row>
    <row r="1199" spans="1:15" x14ac:dyDescent="0.3">
      <c r="A1199" s="92"/>
      <c r="B1199" s="58"/>
      <c r="C1199" s="58"/>
      <c r="D1199" s="135" t="str">
        <f t="shared" si="36"/>
        <v/>
      </c>
      <c r="E1199" s="136" t="str">
        <f t="shared" si="37"/>
        <v/>
      </c>
      <c r="F1199" s="45"/>
      <c r="G1199" s="45"/>
      <c r="H1199" s="45"/>
      <c r="I1199" s="45"/>
      <c r="J1199" s="45"/>
      <c r="K1199" s="45"/>
      <c r="L1199" s="45"/>
      <c r="M1199" s="46"/>
      <c r="N1199" s="46"/>
      <c r="O1199" s="46"/>
    </row>
    <row r="1200" spans="1:15" x14ac:dyDescent="0.3">
      <c r="A1200" s="92"/>
      <c r="B1200" s="58"/>
      <c r="C1200" s="58"/>
      <c r="D1200" s="135" t="str">
        <f t="shared" si="36"/>
        <v/>
      </c>
      <c r="E1200" s="136" t="str">
        <f t="shared" si="37"/>
        <v/>
      </c>
      <c r="F1200" s="45"/>
      <c r="G1200" s="45"/>
      <c r="H1200" s="45"/>
      <c r="I1200" s="45"/>
      <c r="J1200" s="45"/>
      <c r="K1200" s="45"/>
      <c r="L1200" s="45"/>
      <c r="M1200" s="46"/>
      <c r="N1200" s="46"/>
      <c r="O1200" s="46"/>
    </row>
    <row r="1201" spans="1:15" x14ac:dyDescent="0.3">
      <c r="A1201" s="92"/>
      <c r="B1201" s="58"/>
      <c r="C1201" s="58"/>
      <c r="D1201" s="135" t="str">
        <f t="shared" si="36"/>
        <v/>
      </c>
      <c r="E1201" s="136" t="str">
        <f t="shared" si="37"/>
        <v/>
      </c>
      <c r="F1201" s="45"/>
      <c r="G1201" s="45"/>
      <c r="H1201" s="45"/>
      <c r="I1201" s="45"/>
      <c r="J1201" s="45"/>
      <c r="K1201" s="45"/>
      <c r="L1201" s="45"/>
      <c r="M1201" s="46"/>
      <c r="N1201" s="46"/>
      <c r="O1201" s="46"/>
    </row>
    <row r="1202" spans="1:15" x14ac:dyDescent="0.3">
      <c r="A1202" s="92"/>
      <c r="B1202" s="58"/>
      <c r="C1202" s="58"/>
      <c r="D1202" s="135" t="str">
        <f t="shared" si="36"/>
        <v/>
      </c>
      <c r="E1202" s="136" t="str">
        <f t="shared" si="37"/>
        <v/>
      </c>
      <c r="F1202" s="45"/>
      <c r="G1202" s="45"/>
      <c r="H1202" s="45"/>
      <c r="I1202" s="45"/>
      <c r="J1202" s="45"/>
      <c r="K1202" s="45"/>
      <c r="L1202" s="45"/>
      <c r="M1202" s="46"/>
      <c r="N1202" s="46"/>
      <c r="O1202" s="46"/>
    </row>
    <row r="1203" spans="1:15" x14ac:dyDescent="0.3">
      <c r="A1203" s="92"/>
      <c r="B1203" s="58"/>
      <c r="C1203" s="58"/>
      <c r="D1203" s="135" t="str">
        <f t="shared" si="36"/>
        <v/>
      </c>
      <c r="E1203" s="136" t="str">
        <f t="shared" si="37"/>
        <v/>
      </c>
      <c r="F1203" s="45"/>
      <c r="G1203" s="45"/>
      <c r="H1203" s="45"/>
      <c r="I1203" s="45"/>
      <c r="J1203" s="45"/>
      <c r="K1203" s="45"/>
      <c r="L1203" s="45"/>
      <c r="M1203" s="46"/>
      <c r="N1203" s="46"/>
      <c r="O1203" s="46"/>
    </row>
    <row r="1204" spans="1:15" x14ac:dyDescent="0.3">
      <c r="A1204" s="92"/>
      <c r="B1204" s="58"/>
      <c r="C1204" s="58"/>
      <c r="D1204" s="135" t="str">
        <f t="shared" si="36"/>
        <v/>
      </c>
      <c r="E1204" s="136" t="str">
        <f t="shared" si="37"/>
        <v/>
      </c>
      <c r="F1204" s="45"/>
      <c r="G1204" s="45"/>
      <c r="H1204" s="45"/>
      <c r="I1204" s="45"/>
      <c r="J1204" s="45"/>
      <c r="K1204" s="45"/>
      <c r="L1204" s="45"/>
      <c r="M1204" s="46"/>
      <c r="N1204" s="46"/>
      <c r="O1204" s="46"/>
    </row>
    <row r="1205" spans="1:15" x14ac:dyDescent="0.3">
      <c r="A1205" s="92"/>
      <c r="B1205" s="58"/>
      <c r="C1205" s="58"/>
      <c r="D1205" s="135" t="str">
        <f t="shared" si="36"/>
        <v/>
      </c>
      <c r="E1205" s="136" t="str">
        <f t="shared" si="37"/>
        <v/>
      </c>
      <c r="F1205" s="45"/>
      <c r="G1205" s="45"/>
      <c r="H1205" s="45"/>
      <c r="I1205" s="45"/>
      <c r="J1205" s="45"/>
      <c r="K1205" s="45"/>
      <c r="L1205" s="45"/>
      <c r="M1205" s="46"/>
      <c r="N1205" s="46"/>
      <c r="O1205" s="46"/>
    </row>
    <row r="1206" spans="1:15" x14ac:dyDescent="0.3">
      <c r="A1206" s="92"/>
      <c r="B1206" s="58"/>
      <c r="C1206" s="58"/>
      <c r="D1206" s="135" t="str">
        <f t="shared" si="36"/>
        <v/>
      </c>
      <c r="E1206" s="136" t="str">
        <f t="shared" si="37"/>
        <v/>
      </c>
      <c r="F1206" s="45"/>
      <c r="G1206" s="45"/>
      <c r="H1206" s="45"/>
      <c r="I1206" s="45"/>
      <c r="J1206" s="45"/>
      <c r="K1206" s="45"/>
      <c r="L1206" s="45"/>
      <c r="M1206" s="46"/>
      <c r="N1206" s="46"/>
      <c r="O1206" s="46"/>
    </row>
    <row r="1207" spans="1:15" x14ac:dyDescent="0.3">
      <c r="A1207" s="92"/>
      <c r="B1207" s="58"/>
      <c r="C1207" s="58"/>
      <c r="D1207" s="135" t="str">
        <f t="shared" si="36"/>
        <v/>
      </c>
      <c r="E1207" s="136" t="str">
        <f t="shared" si="37"/>
        <v/>
      </c>
      <c r="F1207" s="45"/>
      <c r="G1207" s="45"/>
      <c r="H1207" s="45"/>
      <c r="I1207" s="45"/>
      <c r="J1207" s="45"/>
      <c r="K1207" s="45"/>
      <c r="L1207" s="45"/>
      <c r="M1207" s="46"/>
      <c r="N1207" s="46"/>
      <c r="O1207" s="46"/>
    </row>
    <row r="1208" spans="1:15" x14ac:dyDescent="0.3">
      <c r="A1208" s="92"/>
      <c r="B1208" s="58"/>
      <c r="C1208" s="58"/>
      <c r="D1208" s="135" t="str">
        <f t="shared" si="36"/>
        <v/>
      </c>
      <c r="E1208" s="136" t="str">
        <f t="shared" si="37"/>
        <v/>
      </c>
      <c r="F1208" s="45"/>
      <c r="G1208" s="45"/>
      <c r="H1208" s="45"/>
      <c r="I1208" s="45"/>
      <c r="J1208" s="45"/>
      <c r="K1208" s="45"/>
      <c r="L1208" s="45"/>
      <c r="M1208" s="46"/>
      <c r="N1208" s="46"/>
      <c r="O1208" s="46"/>
    </row>
    <row r="1209" spans="1:15" x14ac:dyDescent="0.3">
      <c r="A1209" s="92"/>
      <c r="B1209" s="58"/>
      <c r="C1209" s="58"/>
      <c r="D1209" s="135" t="str">
        <f t="shared" si="36"/>
        <v/>
      </c>
      <c r="E1209" s="136" t="str">
        <f t="shared" si="37"/>
        <v/>
      </c>
      <c r="F1209" s="45"/>
      <c r="G1209" s="45"/>
      <c r="H1209" s="45"/>
      <c r="I1209" s="45"/>
      <c r="J1209" s="45"/>
      <c r="K1209" s="45"/>
      <c r="L1209" s="45"/>
      <c r="M1209" s="46"/>
      <c r="N1209" s="46"/>
      <c r="O1209" s="46"/>
    </row>
    <row r="1210" spans="1:15" x14ac:dyDescent="0.3">
      <c r="A1210" s="92"/>
      <c r="B1210" s="58"/>
      <c r="C1210" s="58"/>
      <c r="D1210" s="135" t="str">
        <f t="shared" si="36"/>
        <v/>
      </c>
      <c r="E1210" s="136" t="str">
        <f t="shared" si="37"/>
        <v/>
      </c>
      <c r="F1210" s="45"/>
      <c r="G1210" s="45"/>
      <c r="H1210" s="45"/>
      <c r="I1210" s="45"/>
      <c r="J1210" s="45"/>
      <c r="K1210" s="45"/>
      <c r="L1210" s="45"/>
      <c r="M1210" s="46"/>
      <c r="N1210" s="46"/>
      <c r="O1210" s="46"/>
    </row>
    <row r="1211" spans="1:15" x14ac:dyDescent="0.3">
      <c r="A1211" s="92"/>
      <c r="B1211" s="58"/>
      <c r="C1211" s="58"/>
      <c r="D1211" s="135" t="str">
        <f t="shared" si="36"/>
        <v/>
      </c>
      <c r="E1211" s="136" t="str">
        <f t="shared" si="37"/>
        <v/>
      </c>
      <c r="F1211" s="45"/>
      <c r="G1211" s="45"/>
      <c r="H1211" s="45"/>
      <c r="I1211" s="45"/>
      <c r="J1211" s="45"/>
      <c r="K1211" s="45"/>
      <c r="L1211" s="45"/>
      <c r="M1211" s="46"/>
      <c r="N1211" s="46"/>
      <c r="O1211" s="46"/>
    </row>
    <row r="1212" spans="1:15" x14ac:dyDescent="0.3">
      <c r="A1212" s="92"/>
      <c r="B1212" s="58"/>
      <c r="C1212" s="58"/>
      <c r="D1212" s="135" t="str">
        <f t="shared" si="36"/>
        <v/>
      </c>
      <c r="E1212" s="136" t="str">
        <f t="shared" si="37"/>
        <v/>
      </c>
      <c r="F1212" s="45"/>
      <c r="G1212" s="45"/>
      <c r="H1212" s="45"/>
      <c r="I1212" s="45"/>
      <c r="J1212" s="45"/>
      <c r="K1212" s="45"/>
      <c r="L1212" s="45"/>
      <c r="M1212" s="46"/>
      <c r="N1212" s="46"/>
      <c r="O1212" s="46"/>
    </row>
    <row r="1213" spans="1:15" x14ac:dyDescent="0.3">
      <c r="A1213" s="92"/>
      <c r="B1213" s="58"/>
      <c r="C1213" s="58"/>
      <c r="D1213" s="135" t="str">
        <f t="shared" si="36"/>
        <v/>
      </c>
      <c r="E1213" s="136" t="str">
        <f t="shared" si="37"/>
        <v/>
      </c>
      <c r="F1213" s="45"/>
      <c r="G1213" s="45"/>
      <c r="H1213" s="45"/>
      <c r="I1213" s="45"/>
      <c r="J1213" s="45"/>
      <c r="K1213" s="45"/>
      <c r="L1213" s="45"/>
      <c r="M1213" s="46"/>
      <c r="N1213" s="46"/>
      <c r="O1213" s="46"/>
    </row>
    <row r="1214" spans="1:15" x14ac:dyDescent="0.3">
      <c r="A1214" s="92"/>
      <c r="B1214" s="58"/>
      <c r="C1214" s="58"/>
      <c r="D1214" s="135" t="str">
        <f t="shared" si="36"/>
        <v/>
      </c>
      <c r="E1214" s="136" t="str">
        <f t="shared" si="37"/>
        <v/>
      </c>
      <c r="F1214" s="45"/>
      <c r="G1214" s="45"/>
      <c r="H1214" s="45"/>
      <c r="I1214" s="45"/>
      <c r="J1214" s="45"/>
      <c r="K1214" s="45"/>
      <c r="L1214" s="45"/>
      <c r="M1214" s="46"/>
      <c r="N1214" s="46"/>
      <c r="O1214" s="46"/>
    </row>
    <row r="1215" spans="1:15" x14ac:dyDescent="0.3">
      <c r="A1215" s="92"/>
      <c r="B1215" s="58"/>
      <c r="C1215" s="58"/>
      <c r="D1215" s="135" t="str">
        <f t="shared" si="36"/>
        <v/>
      </c>
      <c r="E1215" s="136" t="str">
        <f t="shared" si="37"/>
        <v/>
      </c>
      <c r="F1215" s="45"/>
      <c r="G1215" s="45"/>
      <c r="H1215" s="45"/>
      <c r="I1215" s="45"/>
      <c r="J1215" s="45"/>
      <c r="K1215" s="45"/>
      <c r="L1215" s="45"/>
      <c r="M1215" s="46"/>
      <c r="N1215" s="46"/>
      <c r="O1215" s="46"/>
    </row>
    <row r="1216" spans="1:15" x14ac:dyDescent="0.3">
      <c r="A1216" s="92"/>
      <c r="B1216" s="58"/>
      <c r="C1216" s="58"/>
      <c r="D1216" s="135" t="str">
        <f t="shared" si="36"/>
        <v/>
      </c>
      <c r="E1216" s="136" t="str">
        <f t="shared" si="37"/>
        <v/>
      </c>
      <c r="F1216" s="45"/>
      <c r="G1216" s="45"/>
      <c r="H1216" s="45"/>
      <c r="I1216" s="45"/>
      <c r="J1216" s="45"/>
      <c r="K1216" s="45"/>
      <c r="L1216" s="45"/>
      <c r="M1216" s="46"/>
      <c r="N1216" s="46"/>
      <c r="O1216" s="46"/>
    </row>
    <row r="1217" spans="1:15" x14ac:dyDescent="0.3">
      <c r="A1217" s="92"/>
      <c r="B1217" s="58"/>
      <c r="C1217" s="58"/>
      <c r="D1217" s="135" t="str">
        <f t="shared" si="36"/>
        <v/>
      </c>
      <c r="E1217" s="136" t="str">
        <f t="shared" si="37"/>
        <v/>
      </c>
      <c r="F1217" s="45"/>
      <c r="G1217" s="45"/>
      <c r="H1217" s="45"/>
      <c r="I1217" s="45"/>
      <c r="J1217" s="45"/>
      <c r="K1217" s="45"/>
      <c r="L1217" s="45"/>
      <c r="M1217" s="46"/>
      <c r="N1217" s="46"/>
      <c r="O1217" s="46"/>
    </row>
    <row r="1218" spans="1:15" x14ac:dyDescent="0.3">
      <c r="A1218" s="92"/>
      <c r="B1218" s="58"/>
      <c r="C1218" s="58"/>
      <c r="D1218" s="135" t="str">
        <f t="shared" ref="D1218:D1281" si="38">IF(C1218="","",IF(NOT(ISBLANK(B1218)),IF(AND(B1218&gt;=43556,C1218&gt;=43556),C1218-B1218,0),""))</f>
        <v/>
      </c>
      <c r="E1218" s="136" t="str">
        <f t="shared" si="37"/>
        <v/>
      </c>
      <c r="F1218" s="45"/>
      <c r="G1218" s="45"/>
      <c r="H1218" s="45"/>
      <c r="I1218" s="45"/>
      <c r="J1218" s="45"/>
      <c r="K1218" s="45"/>
      <c r="L1218" s="45"/>
      <c r="M1218" s="46"/>
      <c r="N1218" s="46"/>
      <c r="O1218" s="46"/>
    </row>
    <row r="1219" spans="1:15" x14ac:dyDescent="0.3">
      <c r="A1219" s="92"/>
      <c r="B1219" s="58"/>
      <c r="C1219" s="58"/>
      <c r="D1219" s="135" t="str">
        <f t="shared" si="38"/>
        <v/>
      </c>
      <c r="E1219" s="136" t="str">
        <f t="shared" ref="E1219:E1282" si="39">IF(C1219&gt;=43556,C1219+366,"")</f>
        <v/>
      </c>
      <c r="F1219" s="45"/>
      <c r="G1219" s="45"/>
      <c r="H1219" s="45"/>
      <c r="I1219" s="45"/>
      <c r="J1219" s="45"/>
      <c r="K1219" s="45"/>
      <c r="L1219" s="45"/>
      <c r="M1219" s="46"/>
      <c r="N1219" s="46"/>
      <c r="O1219" s="46"/>
    </row>
    <row r="1220" spans="1:15" x14ac:dyDescent="0.3">
      <c r="A1220" s="92"/>
      <c r="B1220" s="58"/>
      <c r="C1220" s="58"/>
      <c r="D1220" s="135" t="str">
        <f t="shared" si="38"/>
        <v/>
      </c>
      <c r="E1220" s="136" t="str">
        <f t="shared" si="39"/>
        <v/>
      </c>
      <c r="F1220" s="45"/>
      <c r="G1220" s="45"/>
      <c r="H1220" s="45"/>
      <c r="I1220" s="45"/>
      <c r="J1220" s="45"/>
      <c r="K1220" s="45"/>
      <c r="L1220" s="45"/>
      <c r="M1220" s="46"/>
      <c r="N1220" s="46"/>
      <c r="O1220" s="46"/>
    </row>
    <row r="1221" spans="1:15" x14ac:dyDescent="0.3">
      <c r="A1221" s="92"/>
      <c r="B1221" s="58"/>
      <c r="C1221" s="58"/>
      <c r="D1221" s="135" t="str">
        <f t="shared" si="38"/>
        <v/>
      </c>
      <c r="E1221" s="136" t="str">
        <f t="shared" si="39"/>
        <v/>
      </c>
      <c r="F1221" s="45"/>
      <c r="G1221" s="45"/>
      <c r="H1221" s="45"/>
      <c r="I1221" s="45"/>
      <c r="J1221" s="45"/>
      <c r="K1221" s="45"/>
      <c r="L1221" s="45"/>
      <c r="M1221" s="46"/>
      <c r="N1221" s="46"/>
      <c r="O1221" s="46"/>
    </row>
    <row r="1222" spans="1:15" x14ac:dyDescent="0.3">
      <c r="A1222" s="92"/>
      <c r="B1222" s="58"/>
      <c r="C1222" s="58"/>
      <c r="D1222" s="135" t="str">
        <f t="shared" si="38"/>
        <v/>
      </c>
      <c r="E1222" s="136" t="str">
        <f t="shared" si="39"/>
        <v/>
      </c>
      <c r="F1222" s="45"/>
      <c r="G1222" s="45"/>
      <c r="H1222" s="45"/>
      <c r="I1222" s="45"/>
      <c r="J1222" s="45"/>
      <c r="K1222" s="45"/>
      <c r="L1222" s="45"/>
      <c r="M1222" s="46"/>
      <c r="N1222" s="46"/>
      <c r="O1222" s="46"/>
    </row>
    <row r="1223" spans="1:15" x14ac:dyDescent="0.3">
      <c r="A1223" s="92"/>
      <c r="B1223" s="58"/>
      <c r="C1223" s="58"/>
      <c r="D1223" s="135" t="str">
        <f t="shared" si="38"/>
        <v/>
      </c>
      <c r="E1223" s="136" t="str">
        <f t="shared" si="39"/>
        <v/>
      </c>
      <c r="F1223" s="45"/>
      <c r="G1223" s="45"/>
      <c r="H1223" s="45"/>
      <c r="I1223" s="45"/>
      <c r="J1223" s="45"/>
      <c r="K1223" s="45"/>
      <c r="L1223" s="45"/>
      <c r="M1223" s="46"/>
      <c r="N1223" s="46"/>
      <c r="O1223" s="46"/>
    </row>
    <row r="1224" spans="1:15" x14ac:dyDescent="0.3">
      <c r="A1224" s="92"/>
      <c r="B1224" s="58"/>
      <c r="C1224" s="58"/>
      <c r="D1224" s="135" t="str">
        <f t="shared" si="38"/>
        <v/>
      </c>
      <c r="E1224" s="136" t="str">
        <f t="shared" si="39"/>
        <v/>
      </c>
      <c r="F1224" s="45"/>
      <c r="G1224" s="45"/>
      <c r="H1224" s="45"/>
      <c r="I1224" s="45"/>
      <c r="J1224" s="45"/>
      <c r="K1224" s="45"/>
      <c r="L1224" s="45"/>
      <c r="M1224" s="46"/>
      <c r="N1224" s="46"/>
      <c r="O1224" s="46"/>
    </row>
    <row r="1225" spans="1:15" x14ac:dyDescent="0.3">
      <c r="A1225" s="92"/>
      <c r="B1225" s="58"/>
      <c r="C1225" s="58"/>
      <c r="D1225" s="135" t="str">
        <f t="shared" si="38"/>
        <v/>
      </c>
      <c r="E1225" s="136" t="str">
        <f t="shared" si="39"/>
        <v/>
      </c>
      <c r="F1225" s="45"/>
      <c r="G1225" s="45"/>
      <c r="H1225" s="45"/>
      <c r="I1225" s="45"/>
      <c r="J1225" s="45"/>
      <c r="K1225" s="45"/>
      <c r="L1225" s="45"/>
      <c r="M1225" s="46"/>
      <c r="N1225" s="46"/>
      <c r="O1225" s="46"/>
    </row>
    <row r="1226" spans="1:15" x14ac:dyDescent="0.3">
      <c r="A1226" s="92"/>
      <c r="B1226" s="58"/>
      <c r="C1226" s="58"/>
      <c r="D1226" s="135" t="str">
        <f t="shared" si="38"/>
        <v/>
      </c>
      <c r="E1226" s="136" t="str">
        <f t="shared" si="39"/>
        <v/>
      </c>
      <c r="F1226" s="45"/>
      <c r="G1226" s="45"/>
      <c r="H1226" s="45"/>
      <c r="I1226" s="45"/>
      <c r="J1226" s="45"/>
      <c r="K1226" s="45"/>
      <c r="L1226" s="45"/>
      <c r="M1226" s="46"/>
      <c r="N1226" s="46"/>
      <c r="O1226" s="46"/>
    </row>
    <row r="1227" spans="1:15" x14ac:dyDescent="0.3">
      <c r="A1227" s="92"/>
      <c r="B1227" s="58"/>
      <c r="C1227" s="58"/>
      <c r="D1227" s="135" t="str">
        <f t="shared" si="38"/>
        <v/>
      </c>
      <c r="E1227" s="136" t="str">
        <f t="shared" si="39"/>
        <v/>
      </c>
      <c r="F1227" s="45"/>
      <c r="G1227" s="45"/>
      <c r="H1227" s="45"/>
      <c r="I1227" s="45"/>
      <c r="J1227" s="45"/>
      <c r="K1227" s="45"/>
      <c r="L1227" s="45"/>
      <c r="M1227" s="46"/>
      <c r="N1227" s="46"/>
      <c r="O1227" s="46"/>
    </row>
    <row r="1228" spans="1:15" x14ac:dyDescent="0.3">
      <c r="A1228" s="92"/>
      <c r="B1228" s="58"/>
      <c r="C1228" s="58"/>
      <c r="D1228" s="135" t="str">
        <f t="shared" si="38"/>
        <v/>
      </c>
      <c r="E1228" s="136" t="str">
        <f t="shared" si="39"/>
        <v/>
      </c>
      <c r="F1228" s="45"/>
      <c r="G1228" s="45"/>
      <c r="H1228" s="45"/>
      <c r="I1228" s="45"/>
      <c r="J1228" s="45"/>
      <c r="K1228" s="45"/>
      <c r="L1228" s="45"/>
      <c r="M1228" s="46"/>
      <c r="N1228" s="46"/>
      <c r="O1228" s="46"/>
    </row>
    <row r="1229" spans="1:15" x14ac:dyDescent="0.3">
      <c r="A1229" s="92"/>
      <c r="B1229" s="58"/>
      <c r="C1229" s="58"/>
      <c r="D1229" s="135" t="str">
        <f t="shared" si="38"/>
        <v/>
      </c>
      <c r="E1229" s="136" t="str">
        <f t="shared" si="39"/>
        <v/>
      </c>
      <c r="F1229" s="45"/>
      <c r="G1229" s="45"/>
      <c r="H1229" s="45"/>
      <c r="I1229" s="45"/>
      <c r="J1229" s="45"/>
      <c r="K1229" s="45"/>
      <c r="L1229" s="45"/>
      <c r="M1229" s="46"/>
      <c r="N1229" s="46"/>
      <c r="O1229" s="46"/>
    </row>
    <row r="1230" spans="1:15" x14ac:dyDescent="0.3">
      <c r="A1230" s="92"/>
      <c r="B1230" s="58"/>
      <c r="C1230" s="58"/>
      <c r="D1230" s="135" t="str">
        <f t="shared" si="38"/>
        <v/>
      </c>
      <c r="E1230" s="136" t="str">
        <f t="shared" si="39"/>
        <v/>
      </c>
      <c r="F1230" s="45"/>
      <c r="G1230" s="45"/>
      <c r="H1230" s="45"/>
      <c r="I1230" s="45"/>
      <c r="J1230" s="45"/>
      <c r="K1230" s="45"/>
      <c r="L1230" s="45"/>
      <c r="M1230" s="46"/>
      <c r="N1230" s="46"/>
      <c r="O1230" s="46"/>
    </row>
    <row r="1231" spans="1:15" x14ac:dyDescent="0.3">
      <c r="A1231" s="92"/>
      <c r="B1231" s="58"/>
      <c r="C1231" s="58"/>
      <c r="D1231" s="135" t="str">
        <f t="shared" si="38"/>
        <v/>
      </c>
      <c r="E1231" s="136" t="str">
        <f t="shared" si="39"/>
        <v/>
      </c>
      <c r="F1231" s="45"/>
      <c r="G1231" s="45"/>
      <c r="H1231" s="45"/>
      <c r="I1231" s="45"/>
      <c r="J1231" s="45"/>
      <c r="K1231" s="45"/>
      <c r="L1231" s="45"/>
      <c r="M1231" s="46"/>
      <c r="N1231" s="46"/>
      <c r="O1231" s="46"/>
    </row>
    <row r="1232" spans="1:15" x14ac:dyDescent="0.3">
      <c r="A1232" s="92"/>
      <c r="B1232" s="58"/>
      <c r="C1232" s="58"/>
      <c r="D1232" s="135" t="str">
        <f t="shared" si="38"/>
        <v/>
      </c>
      <c r="E1232" s="136" t="str">
        <f t="shared" si="39"/>
        <v/>
      </c>
      <c r="F1232" s="45"/>
      <c r="G1232" s="45"/>
      <c r="H1232" s="45"/>
      <c r="I1232" s="45"/>
      <c r="J1232" s="45"/>
      <c r="K1232" s="45"/>
      <c r="L1232" s="45"/>
      <c r="M1232" s="46"/>
      <c r="N1232" s="46"/>
      <c r="O1232" s="46"/>
    </row>
    <row r="1233" spans="1:15" x14ac:dyDescent="0.3">
      <c r="A1233" s="92"/>
      <c r="B1233" s="58"/>
      <c r="C1233" s="58"/>
      <c r="D1233" s="135" t="str">
        <f t="shared" si="38"/>
        <v/>
      </c>
      <c r="E1233" s="136" t="str">
        <f t="shared" si="39"/>
        <v/>
      </c>
      <c r="F1233" s="45"/>
      <c r="G1233" s="45"/>
      <c r="H1233" s="45"/>
      <c r="I1233" s="45"/>
      <c r="J1233" s="45"/>
      <c r="K1233" s="45"/>
      <c r="L1233" s="45"/>
      <c r="M1233" s="46"/>
      <c r="N1233" s="46"/>
      <c r="O1233" s="46"/>
    </row>
    <row r="1234" spans="1:15" x14ac:dyDescent="0.3">
      <c r="A1234" s="92"/>
      <c r="B1234" s="58"/>
      <c r="C1234" s="58"/>
      <c r="D1234" s="135" t="str">
        <f t="shared" si="38"/>
        <v/>
      </c>
      <c r="E1234" s="136" t="str">
        <f t="shared" si="39"/>
        <v/>
      </c>
      <c r="F1234" s="45"/>
      <c r="G1234" s="45"/>
      <c r="H1234" s="45"/>
      <c r="I1234" s="45"/>
      <c r="J1234" s="45"/>
      <c r="K1234" s="45"/>
      <c r="L1234" s="45"/>
      <c r="M1234" s="46"/>
      <c r="N1234" s="46"/>
      <c r="O1234" s="46"/>
    </row>
    <row r="1235" spans="1:15" x14ac:dyDescent="0.3">
      <c r="A1235" s="92"/>
      <c r="B1235" s="58"/>
      <c r="C1235" s="58"/>
      <c r="D1235" s="135" t="str">
        <f t="shared" si="38"/>
        <v/>
      </c>
      <c r="E1235" s="136" t="str">
        <f t="shared" si="39"/>
        <v/>
      </c>
      <c r="F1235" s="45"/>
      <c r="G1235" s="45"/>
      <c r="H1235" s="45"/>
      <c r="I1235" s="45"/>
      <c r="J1235" s="45"/>
      <c r="K1235" s="45"/>
      <c r="L1235" s="45"/>
      <c r="M1235" s="46"/>
      <c r="N1235" s="46"/>
      <c r="O1235" s="46"/>
    </row>
    <row r="1236" spans="1:15" x14ac:dyDescent="0.3">
      <c r="A1236" s="92"/>
      <c r="B1236" s="58"/>
      <c r="C1236" s="58"/>
      <c r="D1236" s="135" t="str">
        <f t="shared" si="38"/>
        <v/>
      </c>
      <c r="E1236" s="136" t="str">
        <f t="shared" si="39"/>
        <v/>
      </c>
      <c r="F1236" s="45"/>
      <c r="G1236" s="45"/>
      <c r="H1236" s="45"/>
      <c r="I1236" s="45"/>
      <c r="J1236" s="45"/>
      <c r="K1236" s="45"/>
      <c r="L1236" s="45"/>
      <c r="M1236" s="46"/>
      <c r="N1236" s="46"/>
      <c r="O1236" s="46"/>
    </row>
    <row r="1237" spans="1:15" x14ac:dyDescent="0.3">
      <c r="A1237" s="92"/>
      <c r="B1237" s="58"/>
      <c r="C1237" s="58"/>
      <c r="D1237" s="135" t="str">
        <f t="shared" si="38"/>
        <v/>
      </c>
      <c r="E1237" s="136" t="str">
        <f t="shared" si="39"/>
        <v/>
      </c>
      <c r="F1237" s="45"/>
      <c r="G1237" s="45"/>
      <c r="H1237" s="45"/>
      <c r="I1237" s="45"/>
      <c r="J1237" s="45"/>
      <c r="K1237" s="45"/>
      <c r="L1237" s="45"/>
      <c r="M1237" s="46"/>
      <c r="N1237" s="46"/>
      <c r="O1237" s="46"/>
    </row>
    <row r="1238" spans="1:15" x14ac:dyDescent="0.3">
      <c r="A1238" s="92"/>
      <c r="B1238" s="58"/>
      <c r="C1238" s="58"/>
      <c r="D1238" s="135" t="str">
        <f t="shared" si="38"/>
        <v/>
      </c>
      <c r="E1238" s="136" t="str">
        <f t="shared" si="39"/>
        <v/>
      </c>
      <c r="F1238" s="45"/>
      <c r="G1238" s="45"/>
      <c r="H1238" s="45"/>
      <c r="I1238" s="45"/>
      <c r="J1238" s="45"/>
      <c r="K1238" s="45"/>
      <c r="L1238" s="45"/>
      <c r="M1238" s="46"/>
      <c r="N1238" s="46"/>
      <c r="O1238" s="46"/>
    </row>
    <row r="1239" spans="1:15" x14ac:dyDescent="0.3">
      <c r="A1239" s="92"/>
      <c r="B1239" s="58"/>
      <c r="C1239" s="58"/>
      <c r="D1239" s="135" t="str">
        <f t="shared" si="38"/>
        <v/>
      </c>
      <c r="E1239" s="136" t="str">
        <f t="shared" si="39"/>
        <v/>
      </c>
      <c r="F1239" s="45"/>
      <c r="G1239" s="45"/>
      <c r="H1239" s="45"/>
      <c r="I1239" s="45"/>
      <c r="J1239" s="45"/>
      <c r="K1239" s="45"/>
      <c r="L1239" s="45"/>
      <c r="M1239" s="46"/>
      <c r="N1239" s="46"/>
      <c r="O1239" s="46"/>
    </row>
    <row r="1240" spans="1:15" x14ac:dyDescent="0.3">
      <c r="A1240" s="92"/>
      <c r="B1240" s="58"/>
      <c r="C1240" s="58"/>
      <c r="D1240" s="135" t="str">
        <f t="shared" si="38"/>
        <v/>
      </c>
      <c r="E1240" s="136" t="str">
        <f t="shared" si="39"/>
        <v/>
      </c>
      <c r="F1240" s="45"/>
      <c r="G1240" s="45"/>
      <c r="H1240" s="45"/>
      <c r="I1240" s="45"/>
      <c r="J1240" s="45"/>
      <c r="K1240" s="45"/>
      <c r="L1240" s="45"/>
      <c r="M1240" s="46"/>
      <c r="N1240" s="46"/>
      <c r="O1240" s="46"/>
    </row>
    <row r="1241" spans="1:15" x14ac:dyDescent="0.3">
      <c r="A1241" s="92"/>
      <c r="B1241" s="58"/>
      <c r="C1241" s="58"/>
      <c r="D1241" s="135" t="str">
        <f t="shared" si="38"/>
        <v/>
      </c>
      <c r="E1241" s="136" t="str">
        <f t="shared" si="39"/>
        <v/>
      </c>
      <c r="F1241" s="45"/>
      <c r="G1241" s="45"/>
      <c r="H1241" s="45"/>
      <c r="I1241" s="45"/>
      <c r="J1241" s="45"/>
      <c r="K1241" s="45"/>
      <c r="L1241" s="45"/>
      <c r="M1241" s="46"/>
      <c r="N1241" s="46"/>
      <c r="O1241" s="46"/>
    </row>
    <row r="1242" spans="1:15" x14ac:dyDescent="0.3">
      <c r="A1242" s="92"/>
      <c r="B1242" s="58"/>
      <c r="C1242" s="58"/>
      <c r="D1242" s="135" t="str">
        <f t="shared" si="38"/>
        <v/>
      </c>
      <c r="E1242" s="136" t="str">
        <f t="shared" si="39"/>
        <v/>
      </c>
      <c r="F1242" s="45"/>
      <c r="G1242" s="45"/>
      <c r="H1242" s="45"/>
      <c r="I1242" s="45"/>
      <c r="J1242" s="45"/>
      <c r="K1242" s="45"/>
      <c r="L1242" s="45"/>
      <c r="M1242" s="46"/>
      <c r="N1242" s="46"/>
      <c r="O1242" s="46"/>
    </row>
    <row r="1243" spans="1:15" x14ac:dyDescent="0.3">
      <c r="A1243" s="92"/>
      <c r="B1243" s="58"/>
      <c r="C1243" s="58"/>
      <c r="D1243" s="135" t="str">
        <f t="shared" si="38"/>
        <v/>
      </c>
      <c r="E1243" s="136" t="str">
        <f t="shared" si="39"/>
        <v/>
      </c>
      <c r="F1243" s="45"/>
      <c r="G1243" s="45"/>
      <c r="H1243" s="45"/>
      <c r="I1243" s="45"/>
      <c r="J1243" s="45"/>
      <c r="K1243" s="45"/>
      <c r="L1243" s="45"/>
      <c r="M1243" s="46"/>
      <c r="N1243" s="46"/>
      <c r="O1243" s="46"/>
    </row>
    <row r="1244" spans="1:15" x14ac:dyDescent="0.3">
      <c r="A1244" s="92"/>
      <c r="B1244" s="58"/>
      <c r="C1244" s="58"/>
      <c r="D1244" s="135" t="str">
        <f t="shared" si="38"/>
        <v/>
      </c>
      <c r="E1244" s="136" t="str">
        <f t="shared" si="39"/>
        <v/>
      </c>
      <c r="F1244" s="45"/>
      <c r="G1244" s="45"/>
      <c r="H1244" s="45"/>
      <c r="I1244" s="45"/>
      <c r="J1244" s="45"/>
      <c r="K1244" s="45"/>
      <c r="L1244" s="45"/>
      <c r="M1244" s="46"/>
      <c r="N1244" s="46"/>
      <c r="O1244" s="46"/>
    </row>
    <row r="1245" spans="1:15" x14ac:dyDescent="0.3">
      <c r="A1245" s="92"/>
      <c r="B1245" s="58"/>
      <c r="C1245" s="58"/>
      <c r="D1245" s="135" t="str">
        <f t="shared" si="38"/>
        <v/>
      </c>
      <c r="E1245" s="136" t="str">
        <f t="shared" si="39"/>
        <v/>
      </c>
      <c r="F1245" s="45"/>
      <c r="G1245" s="45"/>
      <c r="H1245" s="45"/>
      <c r="I1245" s="45"/>
      <c r="J1245" s="45"/>
      <c r="K1245" s="45"/>
      <c r="L1245" s="45"/>
      <c r="M1245" s="46"/>
      <c r="N1245" s="46"/>
      <c r="O1245" s="46"/>
    </row>
    <row r="1246" spans="1:15" x14ac:dyDescent="0.3">
      <c r="A1246" s="92"/>
      <c r="B1246" s="58"/>
      <c r="C1246" s="58"/>
      <c r="D1246" s="135" t="str">
        <f t="shared" si="38"/>
        <v/>
      </c>
      <c r="E1246" s="136" t="str">
        <f t="shared" si="39"/>
        <v/>
      </c>
      <c r="F1246" s="45"/>
      <c r="G1246" s="45"/>
      <c r="H1246" s="45"/>
      <c r="I1246" s="45"/>
      <c r="J1246" s="45"/>
      <c r="K1246" s="45"/>
      <c r="L1246" s="45"/>
      <c r="M1246" s="46"/>
      <c r="N1246" s="46"/>
      <c r="O1246" s="46"/>
    </row>
    <row r="1247" spans="1:15" x14ac:dyDescent="0.3">
      <c r="A1247" s="92"/>
      <c r="B1247" s="58"/>
      <c r="C1247" s="58"/>
      <c r="D1247" s="135" t="str">
        <f t="shared" si="38"/>
        <v/>
      </c>
      <c r="E1247" s="136" t="str">
        <f t="shared" si="39"/>
        <v/>
      </c>
      <c r="F1247" s="45"/>
      <c r="G1247" s="45"/>
      <c r="H1247" s="45"/>
      <c r="I1247" s="45"/>
      <c r="J1247" s="45"/>
      <c r="K1247" s="45"/>
      <c r="L1247" s="45"/>
      <c r="M1247" s="46"/>
      <c r="N1247" s="46"/>
      <c r="O1247" s="46"/>
    </row>
    <row r="1248" spans="1:15" x14ac:dyDescent="0.3">
      <c r="A1248" s="92"/>
      <c r="B1248" s="58"/>
      <c r="C1248" s="58"/>
      <c r="D1248" s="135" t="str">
        <f t="shared" si="38"/>
        <v/>
      </c>
      <c r="E1248" s="136" t="str">
        <f t="shared" si="39"/>
        <v/>
      </c>
      <c r="F1248" s="45"/>
      <c r="G1248" s="45"/>
      <c r="H1248" s="45"/>
      <c r="I1248" s="45"/>
      <c r="J1248" s="45"/>
      <c r="K1248" s="45"/>
      <c r="L1248" s="45"/>
      <c r="M1248" s="46"/>
      <c r="N1248" s="46"/>
      <c r="O1248" s="46"/>
    </row>
    <row r="1249" spans="1:15" x14ac:dyDescent="0.3">
      <c r="A1249" s="92"/>
      <c r="B1249" s="58"/>
      <c r="C1249" s="58"/>
      <c r="D1249" s="135" t="str">
        <f t="shared" si="38"/>
        <v/>
      </c>
      <c r="E1249" s="136" t="str">
        <f t="shared" si="39"/>
        <v/>
      </c>
      <c r="F1249" s="45"/>
      <c r="G1249" s="45"/>
      <c r="H1249" s="45"/>
      <c r="I1249" s="45"/>
      <c r="J1249" s="45"/>
      <c r="K1249" s="45"/>
      <c r="L1249" s="45"/>
      <c r="M1249" s="46"/>
      <c r="N1249" s="46"/>
      <c r="O1249" s="46"/>
    </row>
    <row r="1250" spans="1:15" x14ac:dyDescent="0.3">
      <c r="A1250" s="92"/>
      <c r="B1250" s="58"/>
      <c r="C1250" s="58"/>
      <c r="D1250" s="135" t="str">
        <f t="shared" si="38"/>
        <v/>
      </c>
      <c r="E1250" s="136" t="str">
        <f t="shared" si="39"/>
        <v/>
      </c>
      <c r="F1250" s="45"/>
      <c r="G1250" s="45"/>
      <c r="H1250" s="45"/>
      <c r="I1250" s="45"/>
      <c r="J1250" s="45"/>
      <c r="K1250" s="45"/>
      <c r="L1250" s="45"/>
      <c r="M1250" s="46"/>
      <c r="N1250" s="46"/>
      <c r="O1250" s="46"/>
    </row>
    <row r="1251" spans="1:15" x14ac:dyDescent="0.3">
      <c r="A1251" s="92"/>
      <c r="B1251" s="58"/>
      <c r="C1251" s="58"/>
      <c r="D1251" s="135" t="str">
        <f t="shared" si="38"/>
        <v/>
      </c>
      <c r="E1251" s="136" t="str">
        <f t="shared" si="39"/>
        <v/>
      </c>
      <c r="F1251" s="45"/>
      <c r="G1251" s="45"/>
      <c r="H1251" s="45"/>
      <c r="I1251" s="45"/>
      <c r="J1251" s="45"/>
      <c r="K1251" s="45"/>
      <c r="L1251" s="45"/>
      <c r="M1251" s="46"/>
      <c r="N1251" s="46"/>
      <c r="O1251" s="46"/>
    </row>
    <row r="1252" spans="1:15" x14ac:dyDescent="0.3">
      <c r="A1252" s="92"/>
      <c r="B1252" s="58"/>
      <c r="C1252" s="58"/>
      <c r="D1252" s="135" t="str">
        <f t="shared" si="38"/>
        <v/>
      </c>
      <c r="E1252" s="136" t="str">
        <f t="shared" si="39"/>
        <v/>
      </c>
      <c r="F1252" s="45"/>
      <c r="G1252" s="45"/>
      <c r="H1252" s="45"/>
      <c r="I1252" s="45"/>
      <c r="J1252" s="45"/>
      <c r="K1252" s="45"/>
      <c r="L1252" s="45"/>
      <c r="M1252" s="46"/>
      <c r="N1252" s="46"/>
      <c r="O1252" s="46"/>
    </row>
    <row r="1253" spans="1:15" x14ac:dyDescent="0.3">
      <c r="A1253" s="92"/>
      <c r="B1253" s="58"/>
      <c r="C1253" s="58"/>
      <c r="D1253" s="135" t="str">
        <f t="shared" si="38"/>
        <v/>
      </c>
      <c r="E1253" s="136" t="str">
        <f t="shared" si="39"/>
        <v/>
      </c>
      <c r="F1253" s="45"/>
      <c r="G1253" s="45"/>
      <c r="H1253" s="45"/>
      <c r="I1253" s="45"/>
      <c r="J1253" s="45"/>
      <c r="K1253" s="45"/>
      <c r="L1253" s="45"/>
      <c r="M1253" s="46"/>
      <c r="N1253" s="46"/>
      <c r="O1253" s="46"/>
    </row>
    <row r="1254" spans="1:15" x14ac:dyDescent="0.3">
      <c r="A1254" s="92"/>
      <c r="B1254" s="58"/>
      <c r="C1254" s="58"/>
      <c r="D1254" s="135" t="str">
        <f t="shared" si="38"/>
        <v/>
      </c>
      <c r="E1254" s="136" t="str">
        <f t="shared" si="39"/>
        <v/>
      </c>
      <c r="F1254" s="45"/>
      <c r="G1254" s="45"/>
      <c r="H1254" s="45"/>
      <c r="I1254" s="45"/>
      <c r="J1254" s="45"/>
      <c r="K1254" s="45"/>
      <c r="L1254" s="45"/>
      <c r="M1254" s="46"/>
      <c r="N1254" s="46"/>
      <c r="O1254" s="46"/>
    </row>
    <row r="1255" spans="1:15" x14ac:dyDescent="0.3">
      <c r="A1255" s="92"/>
      <c r="B1255" s="58"/>
      <c r="C1255" s="58"/>
      <c r="D1255" s="135" t="str">
        <f t="shared" si="38"/>
        <v/>
      </c>
      <c r="E1255" s="136" t="str">
        <f t="shared" si="39"/>
        <v/>
      </c>
      <c r="F1255" s="45"/>
      <c r="G1255" s="45"/>
      <c r="H1255" s="45"/>
      <c r="I1255" s="45"/>
      <c r="J1255" s="45"/>
      <c r="K1255" s="45"/>
      <c r="L1255" s="45"/>
      <c r="M1255" s="46"/>
      <c r="N1255" s="46"/>
      <c r="O1255" s="46"/>
    </row>
    <row r="1256" spans="1:15" x14ac:dyDescent="0.3">
      <c r="A1256" s="92"/>
      <c r="B1256" s="58"/>
      <c r="C1256" s="58"/>
      <c r="D1256" s="135" t="str">
        <f t="shared" si="38"/>
        <v/>
      </c>
      <c r="E1256" s="136" t="str">
        <f t="shared" si="39"/>
        <v/>
      </c>
      <c r="F1256" s="45"/>
      <c r="G1256" s="45"/>
      <c r="H1256" s="45"/>
      <c r="I1256" s="45"/>
      <c r="J1256" s="45"/>
      <c r="K1256" s="45"/>
      <c r="L1256" s="45"/>
      <c r="M1256" s="46"/>
      <c r="N1256" s="46"/>
      <c r="O1256" s="46"/>
    </row>
    <row r="1257" spans="1:15" x14ac:dyDescent="0.3">
      <c r="A1257" s="92"/>
      <c r="B1257" s="58"/>
      <c r="C1257" s="58"/>
      <c r="D1257" s="135" t="str">
        <f t="shared" si="38"/>
        <v/>
      </c>
      <c r="E1257" s="136" t="str">
        <f t="shared" si="39"/>
        <v/>
      </c>
      <c r="F1257" s="45"/>
      <c r="G1257" s="45"/>
      <c r="H1257" s="45"/>
      <c r="I1257" s="45"/>
      <c r="J1257" s="45"/>
      <c r="K1257" s="45"/>
      <c r="L1257" s="45"/>
      <c r="M1257" s="46"/>
      <c r="N1257" s="46"/>
      <c r="O1257" s="46"/>
    </row>
    <row r="1258" spans="1:15" x14ac:dyDescent="0.3">
      <c r="A1258" s="92"/>
      <c r="B1258" s="58"/>
      <c r="C1258" s="58"/>
      <c r="D1258" s="135" t="str">
        <f t="shared" si="38"/>
        <v/>
      </c>
      <c r="E1258" s="136" t="str">
        <f t="shared" si="39"/>
        <v/>
      </c>
      <c r="F1258" s="45"/>
      <c r="G1258" s="45"/>
      <c r="H1258" s="45"/>
      <c r="I1258" s="45"/>
      <c r="J1258" s="45"/>
      <c r="K1258" s="45"/>
      <c r="L1258" s="45"/>
      <c r="M1258" s="46"/>
      <c r="N1258" s="46"/>
      <c r="O1258" s="46"/>
    </row>
    <row r="1259" spans="1:15" x14ac:dyDescent="0.3">
      <c r="A1259" s="92"/>
      <c r="B1259" s="58"/>
      <c r="C1259" s="58"/>
      <c r="D1259" s="135" t="str">
        <f t="shared" si="38"/>
        <v/>
      </c>
      <c r="E1259" s="136" t="str">
        <f t="shared" si="39"/>
        <v/>
      </c>
      <c r="F1259" s="45"/>
      <c r="G1259" s="45"/>
      <c r="H1259" s="45"/>
      <c r="I1259" s="45"/>
      <c r="J1259" s="45"/>
      <c r="K1259" s="45"/>
      <c r="L1259" s="45"/>
      <c r="M1259" s="46"/>
      <c r="N1259" s="46"/>
      <c r="O1259" s="46"/>
    </row>
    <row r="1260" spans="1:15" x14ac:dyDescent="0.3">
      <c r="A1260" s="92"/>
      <c r="B1260" s="58"/>
      <c r="C1260" s="58"/>
      <c r="D1260" s="135" t="str">
        <f t="shared" si="38"/>
        <v/>
      </c>
      <c r="E1260" s="136" t="str">
        <f t="shared" si="39"/>
        <v/>
      </c>
      <c r="F1260" s="45"/>
      <c r="G1260" s="45"/>
      <c r="H1260" s="45"/>
      <c r="I1260" s="45"/>
      <c r="J1260" s="45"/>
      <c r="K1260" s="45"/>
      <c r="L1260" s="45"/>
      <c r="M1260" s="46"/>
      <c r="N1260" s="46"/>
      <c r="O1260" s="46"/>
    </row>
    <row r="1261" spans="1:15" x14ac:dyDescent="0.3">
      <c r="A1261" s="92"/>
      <c r="B1261" s="58"/>
      <c r="C1261" s="58"/>
      <c r="D1261" s="135" t="str">
        <f t="shared" si="38"/>
        <v/>
      </c>
      <c r="E1261" s="136" t="str">
        <f t="shared" si="39"/>
        <v/>
      </c>
      <c r="F1261" s="45"/>
      <c r="G1261" s="45"/>
      <c r="H1261" s="45"/>
      <c r="I1261" s="45"/>
      <c r="J1261" s="45"/>
      <c r="K1261" s="45"/>
      <c r="L1261" s="45"/>
      <c r="M1261" s="46"/>
      <c r="N1261" s="46"/>
      <c r="O1261" s="46"/>
    </row>
    <row r="1262" spans="1:15" x14ac:dyDescent="0.3">
      <c r="A1262" s="92"/>
      <c r="B1262" s="58"/>
      <c r="C1262" s="58"/>
      <c r="D1262" s="135" t="str">
        <f t="shared" si="38"/>
        <v/>
      </c>
      <c r="E1262" s="136" t="str">
        <f t="shared" si="39"/>
        <v/>
      </c>
      <c r="F1262" s="45"/>
      <c r="G1262" s="45"/>
      <c r="H1262" s="45"/>
      <c r="I1262" s="45"/>
      <c r="J1262" s="45"/>
      <c r="K1262" s="45"/>
      <c r="L1262" s="45"/>
      <c r="M1262" s="46"/>
      <c r="N1262" s="46"/>
      <c r="O1262" s="46"/>
    </row>
    <row r="1263" spans="1:15" x14ac:dyDescent="0.3">
      <c r="A1263" s="92"/>
      <c r="B1263" s="58"/>
      <c r="C1263" s="58"/>
      <c r="D1263" s="135" t="str">
        <f t="shared" si="38"/>
        <v/>
      </c>
      <c r="E1263" s="136" t="str">
        <f t="shared" si="39"/>
        <v/>
      </c>
      <c r="F1263" s="45"/>
      <c r="G1263" s="45"/>
      <c r="H1263" s="45"/>
      <c r="I1263" s="45"/>
      <c r="J1263" s="45"/>
      <c r="K1263" s="45"/>
      <c r="L1263" s="45"/>
      <c r="M1263" s="46"/>
      <c r="N1263" s="46"/>
      <c r="O1263" s="46"/>
    </row>
    <row r="1264" spans="1:15" x14ac:dyDescent="0.3">
      <c r="A1264" s="92"/>
      <c r="B1264" s="58"/>
      <c r="C1264" s="58"/>
      <c r="D1264" s="135" t="str">
        <f t="shared" si="38"/>
        <v/>
      </c>
      <c r="E1264" s="136" t="str">
        <f t="shared" si="39"/>
        <v/>
      </c>
      <c r="F1264" s="45"/>
      <c r="G1264" s="45"/>
      <c r="H1264" s="45"/>
      <c r="I1264" s="45"/>
      <c r="J1264" s="45"/>
      <c r="K1264" s="45"/>
      <c r="L1264" s="45"/>
      <c r="M1264" s="46"/>
      <c r="N1264" s="46"/>
      <c r="O1264" s="46"/>
    </row>
    <row r="1265" spans="1:15" x14ac:dyDescent="0.3">
      <c r="A1265" s="92"/>
      <c r="B1265" s="58"/>
      <c r="C1265" s="58"/>
      <c r="D1265" s="135" t="str">
        <f t="shared" si="38"/>
        <v/>
      </c>
      <c r="E1265" s="136" t="str">
        <f t="shared" si="39"/>
        <v/>
      </c>
      <c r="F1265" s="45"/>
      <c r="G1265" s="45"/>
      <c r="H1265" s="45"/>
      <c r="I1265" s="45"/>
      <c r="J1265" s="45"/>
      <c r="K1265" s="45"/>
      <c r="L1265" s="45"/>
      <c r="M1265" s="46"/>
      <c r="N1265" s="46"/>
      <c r="O1265" s="46"/>
    </row>
    <row r="1266" spans="1:15" x14ac:dyDescent="0.3">
      <c r="A1266" s="92"/>
      <c r="B1266" s="58"/>
      <c r="C1266" s="58"/>
      <c r="D1266" s="135" t="str">
        <f t="shared" si="38"/>
        <v/>
      </c>
      <c r="E1266" s="136" t="str">
        <f t="shared" si="39"/>
        <v/>
      </c>
      <c r="F1266" s="45"/>
      <c r="G1266" s="45"/>
      <c r="H1266" s="45"/>
      <c r="I1266" s="45"/>
      <c r="J1266" s="45"/>
      <c r="K1266" s="45"/>
      <c r="L1266" s="45"/>
      <c r="M1266" s="46"/>
      <c r="N1266" s="46"/>
      <c r="O1266" s="46"/>
    </row>
    <row r="1267" spans="1:15" x14ac:dyDescent="0.3">
      <c r="A1267" s="92"/>
      <c r="B1267" s="58"/>
      <c r="C1267" s="58"/>
      <c r="D1267" s="135" t="str">
        <f t="shared" si="38"/>
        <v/>
      </c>
      <c r="E1267" s="136" t="str">
        <f t="shared" si="39"/>
        <v/>
      </c>
      <c r="F1267" s="45"/>
      <c r="G1267" s="45"/>
      <c r="H1267" s="45"/>
      <c r="I1267" s="45"/>
      <c r="J1267" s="45"/>
      <c r="K1267" s="45"/>
      <c r="L1267" s="45"/>
      <c r="M1267" s="46"/>
      <c r="N1267" s="46"/>
      <c r="O1267" s="46"/>
    </row>
    <row r="1268" spans="1:15" x14ac:dyDescent="0.3">
      <c r="A1268" s="92"/>
      <c r="B1268" s="58"/>
      <c r="C1268" s="58"/>
      <c r="D1268" s="135" t="str">
        <f t="shared" si="38"/>
        <v/>
      </c>
      <c r="E1268" s="136" t="str">
        <f t="shared" si="39"/>
        <v/>
      </c>
      <c r="F1268" s="45"/>
      <c r="G1268" s="45"/>
      <c r="H1268" s="45"/>
      <c r="I1268" s="45"/>
      <c r="J1268" s="45"/>
      <c r="K1268" s="45"/>
      <c r="L1268" s="45"/>
      <c r="M1268" s="46"/>
      <c r="N1268" s="46"/>
      <c r="O1268" s="46"/>
    </row>
    <row r="1269" spans="1:15" x14ac:dyDescent="0.3">
      <c r="A1269" s="92"/>
      <c r="B1269" s="58"/>
      <c r="C1269" s="58"/>
      <c r="D1269" s="135" t="str">
        <f t="shared" si="38"/>
        <v/>
      </c>
      <c r="E1269" s="136" t="str">
        <f t="shared" si="39"/>
        <v/>
      </c>
      <c r="F1269" s="45"/>
      <c r="G1269" s="45"/>
      <c r="H1269" s="45"/>
      <c r="I1269" s="45"/>
      <c r="J1269" s="45"/>
      <c r="K1269" s="45"/>
      <c r="L1269" s="45"/>
      <c r="M1269" s="46"/>
      <c r="N1269" s="46"/>
      <c r="O1269" s="46"/>
    </row>
    <row r="1270" spans="1:15" x14ac:dyDescent="0.3">
      <c r="A1270" s="92"/>
      <c r="B1270" s="58"/>
      <c r="C1270" s="58"/>
      <c r="D1270" s="135" t="str">
        <f t="shared" si="38"/>
        <v/>
      </c>
      <c r="E1270" s="136" t="str">
        <f t="shared" si="39"/>
        <v/>
      </c>
      <c r="F1270" s="45"/>
      <c r="G1270" s="45"/>
      <c r="H1270" s="45"/>
      <c r="I1270" s="45"/>
      <c r="J1270" s="45"/>
      <c r="K1270" s="45"/>
      <c r="L1270" s="45"/>
      <c r="M1270" s="46"/>
      <c r="N1270" s="46"/>
      <c r="O1270" s="46"/>
    </row>
    <row r="1271" spans="1:15" x14ac:dyDescent="0.3">
      <c r="A1271" s="92"/>
      <c r="B1271" s="58"/>
      <c r="C1271" s="58"/>
      <c r="D1271" s="135" t="str">
        <f t="shared" si="38"/>
        <v/>
      </c>
      <c r="E1271" s="136" t="str">
        <f t="shared" si="39"/>
        <v/>
      </c>
      <c r="F1271" s="45"/>
      <c r="G1271" s="45"/>
      <c r="H1271" s="45"/>
      <c r="I1271" s="45"/>
      <c r="J1271" s="45"/>
      <c r="K1271" s="45"/>
      <c r="L1271" s="45"/>
      <c r="M1271" s="46"/>
      <c r="N1271" s="46"/>
      <c r="O1271" s="46"/>
    </row>
    <row r="1272" spans="1:15" x14ac:dyDescent="0.3">
      <c r="A1272" s="92"/>
      <c r="B1272" s="58"/>
      <c r="C1272" s="58"/>
      <c r="D1272" s="135" t="str">
        <f t="shared" si="38"/>
        <v/>
      </c>
      <c r="E1272" s="136" t="str">
        <f t="shared" si="39"/>
        <v/>
      </c>
      <c r="F1272" s="45"/>
      <c r="G1272" s="45"/>
      <c r="H1272" s="45"/>
      <c r="I1272" s="45"/>
      <c r="J1272" s="45"/>
      <c r="K1272" s="45"/>
      <c r="L1272" s="45"/>
      <c r="M1272" s="46"/>
      <c r="N1272" s="46"/>
      <c r="O1272" s="46"/>
    </row>
    <row r="1273" spans="1:15" x14ac:dyDescent="0.3">
      <c r="A1273" s="92"/>
      <c r="B1273" s="58"/>
      <c r="C1273" s="58"/>
      <c r="D1273" s="135" t="str">
        <f t="shared" si="38"/>
        <v/>
      </c>
      <c r="E1273" s="136" t="str">
        <f t="shared" si="39"/>
        <v/>
      </c>
      <c r="F1273" s="45"/>
      <c r="G1273" s="45"/>
      <c r="H1273" s="45"/>
      <c r="I1273" s="45"/>
      <c r="J1273" s="45"/>
      <c r="K1273" s="45"/>
      <c r="L1273" s="45"/>
      <c r="M1273" s="46"/>
      <c r="N1273" s="46"/>
      <c r="O1273" s="46"/>
    </row>
    <row r="1274" spans="1:15" x14ac:dyDescent="0.3">
      <c r="A1274" s="92"/>
      <c r="B1274" s="58"/>
      <c r="C1274" s="58"/>
      <c r="D1274" s="135" t="str">
        <f t="shared" si="38"/>
        <v/>
      </c>
      <c r="E1274" s="136" t="str">
        <f t="shared" si="39"/>
        <v/>
      </c>
      <c r="F1274" s="45"/>
      <c r="G1274" s="45"/>
      <c r="H1274" s="45"/>
      <c r="I1274" s="45"/>
      <c r="J1274" s="45"/>
      <c r="K1274" s="45"/>
      <c r="L1274" s="45"/>
      <c r="M1274" s="46"/>
      <c r="N1274" s="46"/>
      <c r="O1274" s="46"/>
    </row>
    <row r="1275" spans="1:15" x14ac:dyDescent="0.3">
      <c r="A1275" s="92"/>
      <c r="B1275" s="58"/>
      <c r="C1275" s="58"/>
      <c r="D1275" s="135" t="str">
        <f t="shared" si="38"/>
        <v/>
      </c>
      <c r="E1275" s="136" t="str">
        <f t="shared" si="39"/>
        <v/>
      </c>
      <c r="F1275" s="45"/>
      <c r="G1275" s="45"/>
      <c r="H1275" s="45"/>
      <c r="I1275" s="45"/>
      <c r="J1275" s="45"/>
      <c r="K1275" s="45"/>
      <c r="L1275" s="45"/>
      <c r="M1275" s="46"/>
      <c r="N1275" s="46"/>
      <c r="O1275" s="46"/>
    </row>
    <row r="1276" spans="1:15" x14ac:dyDescent="0.3">
      <c r="A1276" s="92"/>
      <c r="B1276" s="58"/>
      <c r="C1276" s="58"/>
      <c r="D1276" s="135" t="str">
        <f t="shared" si="38"/>
        <v/>
      </c>
      <c r="E1276" s="136" t="str">
        <f t="shared" si="39"/>
        <v/>
      </c>
      <c r="F1276" s="45"/>
      <c r="G1276" s="45"/>
      <c r="H1276" s="45"/>
      <c r="I1276" s="45"/>
      <c r="J1276" s="45"/>
      <c r="K1276" s="45"/>
      <c r="L1276" s="45"/>
      <c r="M1276" s="46"/>
      <c r="N1276" s="46"/>
      <c r="O1276" s="46"/>
    </row>
    <row r="1277" spans="1:15" x14ac:dyDescent="0.3">
      <c r="A1277" s="92"/>
      <c r="B1277" s="58"/>
      <c r="C1277" s="58"/>
      <c r="D1277" s="135" t="str">
        <f t="shared" si="38"/>
        <v/>
      </c>
      <c r="E1277" s="136" t="str">
        <f t="shared" si="39"/>
        <v/>
      </c>
      <c r="F1277" s="45"/>
      <c r="G1277" s="45"/>
      <c r="H1277" s="45"/>
      <c r="I1277" s="45"/>
      <c r="J1277" s="45"/>
      <c r="K1277" s="45"/>
      <c r="L1277" s="45"/>
      <c r="M1277" s="46"/>
      <c r="N1277" s="46"/>
      <c r="O1277" s="46"/>
    </row>
    <row r="1278" spans="1:15" x14ac:dyDescent="0.3">
      <c r="A1278" s="92"/>
      <c r="B1278" s="58"/>
      <c r="C1278" s="58"/>
      <c r="D1278" s="135" t="str">
        <f t="shared" si="38"/>
        <v/>
      </c>
      <c r="E1278" s="136" t="str">
        <f t="shared" si="39"/>
        <v/>
      </c>
      <c r="F1278" s="45"/>
      <c r="G1278" s="45"/>
      <c r="H1278" s="45"/>
      <c r="I1278" s="45"/>
      <c r="J1278" s="45"/>
      <c r="K1278" s="45"/>
      <c r="L1278" s="45"/>
      <c r="M1278" s="46"/>
      <c r="N1278" s="46"/>
      <c r="O1278" s="46"/>
    </row>
    <row r="1279" spans="1:15" x14ac:dyDescent="0.3">
      <c r="A1279" s="92"/>
      <c r="B1279" s="58"/>
      <c r="C1279" s="58"/>
      <c r="D1279" s="135" t="str">
        <f t="shared" si="38"/>
        <v/>
      </c>
      <c r="E1279" s="136" t="str">
        <f t="shared" si="39"/>
        <v/>
      </c>
      <c r="F1279" s="45"/>
      <c r="G1279" s="45"/>
      <c r="H1279" s="45"/>
      <c r="I1279" s="45"/>
      <c r="J1279" s="45"/>
      <c r="K1279" s="45"/>
      <c r="L1279" s="45"/>
      <c r="M1279" s="46"/>
      <c r="N1279" s="46"/>
      <c r="O1279" s="46"/>
    </row>
    <row r="1280" spans="1:15" x14ac:dyDescent="0.3">
      <c r="A1280" s="92"/>
      <c r="B1280" s="58"/>
      <c r="C1280" s="58"/>
      <c r="D1280" s="135" t="str">
        <f t="shared" si="38"/>
        <v/>
      </c>
      <c r="E1280" s="136" t="str">
        <f t="shared" si="39"/>
        <v/>
      </c>
      <c r="F1280" s="45"/>
      <c r="G1280" s="45"/>
      <c r="H1280" s="45"/>
      <c r="I1280" s="45"/>
      <c r="J1280" s="45"/>
      <c r="K1280" s="45"/>
      <c r="L1280" s="45"/>
      <c r="M1280" s="46"/>
      <c r="N1280" s="46"/>
      <c r="O1280" s="46"/>
    </row>
    <row r="1281" spans="1:15" x14ac:dyDescent="0.3">
      <c r="A1281" s="92"/>
      <c r="B1281" s="58"/>
      <c r="C1281" s="58"/>
      <c r="D1281" s="135" t="str">
        <f t="shared" si="38"/>
        <v/>
      </c>
      <c r="E1281" s="136" t="str">
        <f t="shared" si="39"/>
        <v/>
      </c>
      <c r="F1281" s="45"/>
      <c r="G1281" s="45"/>
      <c r="H1281" s="45"/>
      <c r="I1281" s="45"/>
      <c r="J1281" s="45"/>
      <c r="K1281" s="45"/>
      <c r="L1281" s="45"/>
      <c r="M1281" s="46"/>
      <c r="N1281" s="46"/>
      <c r="O1281" s="46"/>
    </row>
    <row r="1282" spans="1:15" x14ac:dyDescent="0.3">
      <c r="A1282" s="92"/>
      <c r="B1282" s="58"/>
      <c r="C1282" s="58"/>
      <c r="D1282" s="135" t="str">
        <f t="shared" ref="D1282:D1345" si="40">IF(C1282="","",IF(NOT(ISBLANK(B1282)),IF(AND(B1282&gt;=43556,C1282&gt;=43556),C1282-B1282,0),""))</f>
        <v/>
      </c>
      <c r="E1282" s="136" t="str">
        <f t="shared" si="39"/>
        <v/>
      </c>
      <c r="F1282" s="45"/>
      <c r="G1282" s="45"/>
      <c r="H1282" s="45"/>
      <c r="I1282" s="45"/>
      <c r="J1282" s="45"/>
      <c r="K1282" s="45"/>
      <c r="L1282" s="45"/>
      <c r="M1282" s="46"/>
      <c r="N1282" s="46"/>
      <c r="O1282" s="46"/>
    </row>
    <row r="1283" spans="1:15" x14ac:dyDescent="0.3">
      <c r="A1283" s="92"/>
      <c r="B1283" s="58"/>
      <c r="C1283" s="58"/>
      <c r="D1283" s="135" t="str">
        <f t="shared" si="40"/>
        <v/>
      </c>
      <c r="E1283" s="136" t="str">
        <f t="shared" ref="E1283:E1346" si="41">IF(C1283&gt;=43556,C1283+366,"")</f>
        <v/>
      </c>
      <c r="F1283" s="45"/>
      <c r="G1283" s="45"/>
      <c r="H1283" s="45"/>
      <c r="I1283" s="45"/>
      <c r="J1283" s="45"/>
      <c r="K1283" s="45"/>
      <c r="L1283" s="45"/>
      <c r="M1283" s="46"/>
      <c r="N1283" s="46"/>
      <c r="O1283" s="46"/>
    </row>
    <row r="1284" spans="1:15" x14ac:dyDescent="0.3">
      <c r="A1284" s="92"/>
      <c r="B1284" s="58"/>
      <c r="C1284" s="58"/>
      <c r="D1284" s="135" t="str">
        <f t="shared" si="40"/>
        <v/>
      </c>
      <c r="E1284" s="136" t="str">
        <f t="shared" si="41"/>
        <v/>
      </c>
      <c r="F1284" s="45"/>
      <c r="G1284" s="45"/>
      <c r="H1284" s="45"/>
      <c r="I1284" s="45"/>
      <c r="J1284" s="45"/>
      <c r="K1284" s="45"/>
      <c r="L1284" s="45"/>
      <c r="M1284" s="46"/>
      <c r="N1284" s="46"/>
      <c r="O1284" s="46"/>
    </row>
    <row r="1285" spans="1:15" x14ac:dyDescent="0.3">
      <c r="A1285" s="92"/>
      <c r="B1285" s="58"/>
      <c r="C1285" s="58"/>
      <c r="D1285" s="135" t="str">
        <f t="shared" si="40"/>
        <v/>
      </c>
      <c r="E1285" s="136" t="str">
        <f t="shared" si="41"/>
        <v/>
      </c>
      <c r="F1285" s="45"/>
      <c r="G1285" s="45"/>
      <c r="H1285" s="45"/>
      <c r="I1285" s="45"/>
      <c r="J1285" s="45"/>
      <c r="K1285" s="45"/>
      <c r="L1285" s="45"/>
      <c r="M1285" s="46"/>
      <c r="N1285" s="46"/>
      <c r="O1285" s="46"/>
    </row>
    <row r="1286" spans="1:15" x14ac:dyDescent="0.3">
      <c r="A1286" s="92"/>
      <c r="B1286" s="58"/>
      <c r="C1286" s="58"/>
      <c r="D1286" s="135" t="str">
        <f t="shared" si="40"/>
        <v/>
      </c>
      <c r="E1286" s="136" t="str">
        <f t="shared" si="41"/>
        <v/>
      </c>
      <c r="F1286" s="45"/>
      <c r="G1286" s="45"/>
      <c r="H1286" s="45"/>
      <c r="I1286" s="45"/>
      <c r="J1286" s="45"/>
      <c r="K1286" s="45"/>
      <c r="L1286" s="45"/>
      <c r="M1286" s="46"/>
      <c r="N1286" s="46"/>
      <c r="O1286" s="46"/>
    </row>
    <row r="1287" spans="1:15" x14ac:dyDescent="0.3">
      <c r="A1287" s="92"/>
      <c r="B1287" s="58"/>
      <c r="C1287" s="58"/>
      <c r="D1287" s="135" t="str">
        <f t="shared" si="40"/>
        <v/>
      </c>
      <c r="E1287" s="136" t="str">
        <f t="shared" si="41"/>
        <v/>
      </c>
      <c r="F1287" s="45"/>
      <c r="G1287" s="45"/>
      <c r="H1287" s="45"/>
      <c r="I1287" s="45"/>
      <c r="J1287" s="45"/>
      <c r="K1287" s="45"/>
      <c r="L1287" s="45"/>
      <c r="M1287" s="46"/>
      <c r="N1287" s="46"/>
      <c r="O1287" s="46"/>
    </row>
    <row r="1288" spans="1:15" x14ac:dyDescent="0.3">
      <c r="A1288" s="92"/>
      <c r="B1288" s="58"/>
      <c r="C1288" s="58"/>
      <c r="D1288" s="135" t="str">
        <f t="shared" si="40"/>
        <v/>
      </c>
      <c r="E1288" s="136" t="str">
        <f t="shared" si="41"/>
        <v/>
      </c>
      <c r="F1288" s="45"/>
      <c r="G1288" s="45"/>
      <c r="H1288" s="45"/>
      <c r="I1288" s="45"/>
      <c r="J1288" s="45"/>
      <c r="K1288" s="45"/>
      <c r="L1288" s="45"/>
      <c r="M1288" s="46"/>
      <c r="N1288" s="46"/>
      <c r="O1288" s="46"/>
    </row>
    <row r="1289" spans="1:15" x14ac:dyDescent="0.3">
      <c r="A1289" s="92"/>
      <c r="B1289" s="58"/>
      <c r="C1289" s="58"/>
      <c r="D1289" s="135" t="str">
        <f t="shared" si="40"/>
        <v/>
      </c>
      <c r="E1289" s="136" t="str">
        <f t="shared" si="41"/>
        <v/>
      </c>
      <c r="F1289" s="45"/>
      <c r="G1289" s="45"/>
      <c r="H1289" s="45"/>
      <c r="I1289" s="45"/>
      <c r="J1289" s="45"/>
      <c r="K1289" s="45"/>
      <c r="L1289" s="45"/>
      <c r="M1289" s="46"/>
      <c r="N1289" s="46"/>
      <c r="O1289" s="46"/>
    </row>
    <row r="1290" spans="1:15" x14ac:dyDescent="0.3">
      <c r="A1290" s="92"/>
      <c r="B1290" s="58"/>
      <c r="C1290" s="58"/>
      <c r="D1290" s="135" t="str">
        <f t="shared" si="40"/>
        <v/>
      </c>
      <c r="E1290" s="136" t="str">
        <f t="shared" si="41"/>
        <v/>
      </c>
      <c r="F1290" s="45"/>
      <c r="G1290" s="45"/>
      <c r="H1290" s="45"/>
      <c r="I1290" s="45"/>
      <c r="J1290" s="45"/>
      <c r="K1290" s="45"/>
      <c r="L1290" s="45"/>
      <c r="M1290" s="46"/>
      <c r="N1290" s="46"/>
      <c r="O1290" s="46"/>
    </row>
    <row r="1291" spans="1:15" x14ac:dyDescent="0.3">
      <c r="A1291" s="92"/>
      <c r="B1291" s="58"/>
      <c r="C1291" s="58"/>
      <c r="D1291" s="135" t="str">
        <f t="shared" si="40"/>
        <v/>
      </c>
      <c r="E1291" s="136" t="str">
        <f t="shared" si="41"/>
        <v/>
      </c>
      <c r="F1291" s="45"/>
      <c r="G1291" s="45"/>
      <c r="H1291" s="45"/>
      <c r="I1291" s="45"/>
      <c r="J1291" s="45"/>
      <c r="K1291" s="45"/>
      <c r="L1291" s="45"/>
      <c r="M1291" s="46"/>
      <c r="N1291" s="46"/>
      <c r="O1291" s="46"/>
    </row>
    <row r="1292" spans="1:15" x14ac:dyDescent="0.3">
      <c r="A1292" s="92"/>
      <c r="B1292" s="58"/>
      <c r="C1292" s="58"/>
      <c r="D1292" s="135" t="str">
        <f t="shared" si="40"/>
        <v/>
      </c>
      <c r="E1292" s="136" t="str">
        <f t="shared" si="41"/>
        <v/>
      </c>
      <c r="F1292" s="45"/>
      <c r="G1292" s="45"/>
      <c r="H1292" s="45"/>
      <c r="I1292" s="45"/>
      <c r="J1292" s="45"/>
      <c r="K1292" s="45"/>
      <c r="L1292" s="45"/>
      <c r="M1292" s="46"/>
      <c r="N1292" s="46"/>
      <c r="O1292" s="46"/>
    </row>
    <row r="1293" spans="1:15" x14ac:dyDescent="0.3">
      <c r="A1293" s="92"/>
      <c r="B1293" s="58"/>
      <c r="C1293" s="58"/>
      <c r="D1293" s="135" t="str">
        <f t="shared" si="40"/>
        <v/>
      </c>
      <c r="E1293" s="136" t="str">
        <f t="shared" si="41"/>
        <v/>
      </c>
      <c r="F1293" s="45"/>
      <c r="G1293" s="45"/>
      <c r="H1293" s="45"/>
      <c r="I1293" s="45"/>
      <c r="J1293" s="45"/>
      <c r="K1293" s="45"/>
      <c r="L1293" s="45"/>
      <c r="M1293" s="46"/>
      <c r="N1293" s="46"/>
      <c r="O1293" s="46"/>
    </row>
    <row r="1294" spans="1:15" x14ac:dyDescent="0.3">
      <c r="A1294" s="92"/>
      <c r="B1294" s="58"/>
      <c r="C1294" s="58"/>
      <c r="D1294" s="135" t="str">
        <f t="shared" si="40"/>
        <v/>
      </c>
      <c r="E1294" s="136" t="str">
        <f t="shared" si="41"/>
        <v/>
      </c>
      <c r="F1294" s="45"/>
      <c r="G1294" s="45"/>
      <c r="H1294" s="45"/>
      <c r="I1294" s="45"/>
      <c r="J1294" s="45"/>
      <c r="K1294" s="45"/>
      <c r="L1294" s="45"/>
      <c r="M1294" s="46"/>
      <c r="N1294" s="46"/>
      <c r="O1294" s="46"/>
    </row>
    <row r="1295" spans="1:15" x14ac:dyDescent="0.3">
      <c r="A1295" s="92"/>
      <c r="B1295" s="58"/>
      <c r="C1295" s="58"/>
      <c r="D1295" s="135" t="str">
        <f t="shared" si="40"/>
        <v/>
      </c>
      <c r="E1295" s="136" t="str">
        <f t="shared" si="41"/>
        <v/>
      </c>
      <c r="F1295" s="45"/>
      <c r="G1295" s="45"/>
      <c r="H1295" s="45"/>
      <c r="I1295" s="45"/>
      <c r="J1295" s="45"/>
      <c r="K1295" s="45"/>
      <c r="L1295" s="45"/>
      <c r="M1295" s="46"/>
      <c r="N1295" s="46"/>
      <c r="O1295" s="46"/>
    </row>
    <row r="1296" spans="1:15" x14ac:dyDescent="0.3">
      <c r="A1296" s="92"/>
      <c r="B1296" s="58"/>
      <c r="C1296" s="58"/>
      <c r="D1296" s="135" t="str">
        <f t="shared" si="40"/>
        <v/>
      </c>
      <c r="E1296" s="136" t="str">
        <f t="shared" si="41"/>
        <v/>
      </c>
      <c r="F1296" s="45"/>
      <c r="G1296" s="45"/>
      <c r="H1296" s="45"/>
      <c r="I1296" s="45"/>
      <c r="J1296" s="45"/>
      <c r="K1296" s="45"/>
      <c r="L1296" s="45"/>
      <c r="M1296" s="46"/>
      <c r="N1296" s="46"/>
      <c r="O1296" s="46"/>
    </row>
    <row r="1297" spans="1:15" x14ac:dyDescent="0.3">
      <c r="A1297" s="92"/>
      <c r="B1297" s="58"/>
      <c r="C1297" s="58"/>
      <c r="D1297" s="135" t="str">
        <f t="shared" si="40"/>
        <v/>
      </c>
      <c r="E1297" s="136" t="str">
        <f t="shared" si="41"/>
        <v/>
      </c>
      <c r="F1297" s="45"/>
      <c r="G1297" s="45"/>
      <c r="H1297" s="45"/>
      <c r="I1297" s="45"/>
      <c r="J1297" s="45"/>
      <c r="K1297" s="45"/>
      <c r="L1297" s="45"/>
      <c r="M1297" s="46"/>
      <c r="N1297" s="46"/>
      <c r="O1297" s="46"/>
    </row>
    <row r="1298" spans="1:15" x14ac:dyDescent="0.3">
      <c r="A1298" s="92"/>
      <c r="B1298" s="58"/>
      <c r="C1298" s="58"/>
      <c r="D1298" s="135" t="str">
        <f t="shared" si="40"/>
        <v/>
      </c>
      <c r="E1298" s="136" t="str">
        <f t="shared" si="41"/>
        <v/>
      </c>
      <c r="F1298" s="45"/>
      <c r="G1298" s="45"/>
      <c r="H1298" s="45"/>
      <c r="I1298" s="45"/>
      <c r="J1298" s="45"/>
      <c r="K1298" s="45"/>
      <c r="L1298" s="45"/>
      <c r="M1298" s="46"/>
      <c r="N1298" s="46"/>
      <c r="O1298" s="46"/>
    </row>
    <row r="1299" spans="1:15" x14ac:dyDescent="0.3">
      <c r="A1299" s="92"/>
      <c r="B1299" s="58"/>
      <c r="C1299" s="58"/>
      <c r="D1299" s="135" t="str">
        <f t="shared" si="40"/>
        <v/>
      </c>
      <c r="E1299" s="136" t="str">
        <f t="shared" si="41"/>
        <v/>
      </c>
      <c r="F1299" s="45"/>
      <c r="G1299" s="45"/>
      <c r="H1299" s="45"/>
      <c r="I1299" s="45"/>
      <c r="J1299" s="45"/>
      <c r="K1299" s="45"/>
      <c r="L1299" s="45"/>
      <c r="M1299" s="46"/>
      <c r="N1299" s="46"/>
      <c r="O1299" s="46"/>
    </row>
    <row r="1300" spans="1:15" x14ac:dyDescent="0.3">
      <c r="A1300" s="92"/>
      <c r="B1300" s="58"/>
      <c r="C1300" s="58"/>
      <c r="D1300" s="135" t="str">
        <f t="shared" si="40"/>
        <v/>
      </c>
      <c r="E1300" s="136" t="str">
        <f t="shared" si="41"/>
        <v/>
      </c>
      <c r="F1300" s="45"/>
      <c r="G1300" s="45"/>
      <c r="H1300" s="45"/>
      <c r="I1300" s="45"/>
      <c r="J1300" s="45"/>
      <c r="K1300" s="45"/>
      <c r="L1300" s="45"/>
      <c r="M1300" s="46"/>
      <c r="N1300" s="46"/>
      <c r="O1300" s="46"/>
    </row>
    <row r="1301" spans="1:15" x14ac:dyDescent="0.3">
      <c r="A1301" s="92"/>
      <c r="B1301" s="58"/>
      <c r="C1301" s="58"/>
      <c r="D1301" s="135" t="str">
        <f t="shared" si="40"/>
        <v/>
      </c>
      <c r="E1301" s="136" t="str">
        <f t="shared" si="41"/>
        <v/>
      </c>
      <c r="F1301" s="45"/>
      <c r="G1301" s="45"/>
      <c r="H1301" s="45"/>
      <c r="I1301" s="45"/>
      <c r="J1301" s="45"/>
      <c r="K1301" s="45"/>
      <c r="L1301" s="45"/>
      <c r="M1301" s="46"/>
      <c r="N1301" s="46"/>
      <c r="O1301" s="46"/>
    </row>
    <row r="1302" spans="1:15" x14ac:dyDescent="0.3">
      <c r="A1302" s="92"/>
      <c r="B1302" s="58"/>
      <c r="C1302" s="58"/>
      <c r="D1302" s="135" t="str">
        <f t="shared" si="40"/>
        <v/>
      </c>
      <c r="E1302" s="136" t="str">
        <f t="shared" si="41"/>
        <v/>
      </c>
      <c r="F1302" s="45"/>
      <c r="G1302" s="45"/>
      <c r="H1302" s="45"/>
      <c r="I1302" s="45"/>
      <c r="J1302" s="45"/>
      <c r="K1302" s="45"/>
      <c r="L1302" s="45"/>
      <c r="M1302" s="46"/>
      <c r="N1302" s="46"/>
      <c r="O1302" s="46"/>
    </row>
    <row r="1303" spans="1:15" x14ac:dyDescent="0.3">
      <c r="A1303" s="92"/>
      <c r="B1303" s="58"/>
      <c r="C1303" s="58"/>
      <c r="D1303" s="135" t="str">
        <f t="shared" si="40"/>
        <v/>
      </c>
      <c r="E1303" s="136" t="str">
        <f t="shared" si="41"/>
        <v/>
      </c>
      <c r="F1303" s="45"/>
      <c r="G1303" s="45"/>
      <c r="H1303" s="45"/>
      <c r="I1303" s="45"/>
      <c r="J1303" s="45"/>
      <c r="K1303" s="45"/>
      <c r="L1303" s="45"/>
      <c r="M1303" s="46"/>
      <c r="N1303" s="46"/>
      <c r="O1303" s="46"/>
    </row>
    <row r="1304" spans="1:15" x14ac:dyDescent="0.3">
      <c r="A1304" s="92"/>
      <c r="B1304" s="58"/>
      <c r="C1304" s="58"/>
      <c r="D1304" s="135" t="str">
        <f t="shared" si="40"/>
        <v/>
      </c>
      <c r="E1304" s="136" t="str">
        <f t="shared" si="41"/>
        <v/>
      </c>
      <c r="F1304" s="45"/>
      <c r="G1304" s="45"/>
      <c r="H1304" s="45"/>
      <c r="I1304" s="45"/>
      <c r="J1304" s="45"/>
      <c r="K1304" s="45"/>
      <c r="L1304" s="45"/>
      <c r="M1304" s="46"/>
      <c r="N1304" s="46"/>
      <c r="O1304" s="46"/>
    </row>
    <row r="1305" spans="1:15" x14ac:dyDescent="0.3">
      <c r="A1305" s="92"/>
      <c r="B1305" s="58"/>
      <c r="C1305" s="58"/>
      <c r="D1305" s="135" t="str">
        <f t="shared" si="40"/>
        <v/>
      </c>
      <c r="E1305" s="136" t="str">
        <f t="shared" si="41"/>
        <v/>
      </c>
      <c r="F1305" s="45"/>
      <c r="G1305" s="45"/>
      <c r="H1305" s="45"/>
      <c r="I1305" s="45"/>
      <c r="J1305" s="45"/>
      <c r="K1305" s="45"/>
      <c r="L1305" s="45"/>
      <c r="M1305" s="46"/>
      <c r="N1305" s="46"/>
      <c r="O1305" s="46"/>
    </row>
    <row r="1306" spans="1:15" x14ac:dyDescent="0.3">
      <c r="A1306" s="92"/>
      <c r="B1306" s="58"/>
      <c r="C1306" s="58"/>
      <c r="D1306" s="135" t="str">
        <f t="shared" si="40"/>
        <v/>
      </c>
      <c r="E1306" s="136" t="str">
        <f t="shared" si="41"/>
        <v/>
      </c>
      <c r="F1306" s="45"/>
      <c r="G1306" s="45"/>
      <c r="H1306" s="45"/>
      <c r="I1306" s="45"/>
      <c r="J1306" s="45"/>
      <c r="K1306" s="45"/>
      <c r="L1306" s="45"/>
      <c r="M1306" s="46"/>
      <c r="N1306" s="46"/>
      <c r="O1306" s="46"/>
    </row>
    <row r="1307" spans="1:15" x14ac:dyDescent="0.3">
      <c r="A1307" s="92"/>
      <c r="B1307" s="58"/>
      <c r="C1307" s="58"/>
      <c r="D1307" s="135" t="str">
        <f t="shared" si="40"/>
        <v/>
      </c>
      <c r="E1307" s="136" t="str">
        <f t="shared" si="41"/>
        <v/>
      </c>
      <c r="F1307" s="45"/>
      <c r="G1307" s="45"/>
      <c r="H1307" s="45"/>
      <c r="I1307" s="45"/>
      <c r="J1307" s="45"/>
      <c r="K1307" s="45"/>
      <c r="L1307" s="45"/>
      <c r="M1307" s="46"/>
      <c r="N1307" s="46"/>
      <c r="O1307" s="46"/>
    </row>
    <row r="1308" spans="1:15" x14ac:dyDescent="0.3">
      <c r="A1308" s="92"/>
      <c r="B1308" s="58"/>
      <c r="C1308" s="58"/>
      <c r="D1308" s="135" t="str">
        <f t="shared" si="40"/>
        <v/>
      </c>
      <c r="E1308" s="136" t="str">
        <f t="shared" si="41"/>
        <v/>
      </c>
      <c r="F1308" s="45"/>
      <c r="G1308" s="45"/>
      <c r="H1308" s="45"/>
      <c r="I1308" s="45"/>
      <c r="J1308" s="45"/>
      <c r="K1308" s="45"/>
      <c r="L1308" s="45"/>
      <c r="M1308" s="46"/>
      <c r="N1308" s="46"/>
      <c r="O1308" s="46"/>
    </row>
    <row r="1309" spans="1:15" x14ac:dyDescent="0.3">
      <c r="A1309" s="92"/>
      <c r="B1309" s="58"/>
      <c r="C1309" s="58"/>
      <c r="D1309" s="135" t="str">
        <f t="shared" si="40"/>
        <v/>
      </c>
      <c r="E1309" s="136" t="str">
        <f t="shared" si="41"/>
        <v/>
      </c>
      <c r="F1309" s="45"/>
      <c r="G1309" s="45"/>
      <c r="H1309" s="45"/>
      <c r="I1309" s="45"/>
      <c r="J1309" s="45"/>
      <c r="K1309" s="45"/>
      <c r="L1309" s="45"/>
      <c r="M1309" s="46"/>
      <c r="N1309" s="46"/>
      <c r="O1309" s="46"/>
    </row>
    <row r="1310" spans="1:15" x14ac:dyDescent="0.3">
      <c r="A1310" s="92"/>
      <c r="B1310" s="58"/>
      <c r="C1310" s="58"/>
      <c r="D1310" s="135" t="str">
        <f t="shared" si="40"/>
        <v/>
      </c>
      <c r="E1310" s="136" t="str">
        <f t="shared" si="41"/>
        <v/>
      </c>
      <c r="F1310" s="45"/>
      <c r="G1310" s="45"/>
      <c r="H1310" s="45"/>
      <c r="I1310" s="45"/>
      <c r="J1310" s="45"/>
      <c r="K1310" s="45"/>
      <c r="L1310" s="45"/>
      <c r="M1310" s="46"/>
      <c r="N1310" s="46"/>
      <c r="O1310" s="46"/>
    </row>
    <row r="1311" spans="1:15" x14ac:dyDescent="0.3">
      <c r="A1311" s="92"/>
      <c r="B1311" s="58"/>
      <c r="C1311" s="58"/>
      <c r="D1311" s="135" t="str">
        <f t="shared" si="40"/>
        <v/>
      </c>
      <c r="E1311" s="136" t="str">
        <f t="shared" si="41"/>
        <v/>
      </c>
      <c r="F1311" s="45"/>
      <c r="G1311" s="45"/>
      <c r="H1311" s="45"/>
      <c r="I1311" s="45"/>
      <c r="J1311" s="45"/>
      <c r="K1311" s="45"/>
      <c r="L1311" s="45"/>
      <c r="M1311" s="46"/>
      <c r="N1311" s="46"/>
      <c r="O1311" s="46"/>
    </row>
    <row r="1312" spans="1:15" x14ac:dyDescent="0.3">
      <c r="A1312" s="92"/>
      <c r="B1312" s="58"/>
      <c r="C1312" s="58"/>
      <c r="D1312" s="135" t="str">
        <f t="shared" si="40"/>
        <v/>
      </c>
      <c r="E1312" s="136" t="str">
        <f t="shared" si="41"/>
        <v/>
      </c>
      <c r="F1312" s="45"/>
      <c r="G1312" s="45"/>
      <c r="H1312" s="45"/>
      <c r="I1312" s="45"/>
      <c r="J1312" s="45"/>
      <c r="K1312" s="45"/>
      <c r="L1312" s="45"/>
      <c r="M1312" s="46"/>
      <c r="N1312" s="46"/>
      <c r="O1312" s="46"/>
    </row>
    <row r="1313" spans="1:15" x14ac:dyDescent="0.3">
      <c r="A1313" s="92"/>
      <c r="B1313" s="58"/>
      <c r="C1313" s="58"/>
      <c r="D1313" s="135" t="str">
        <f t="shared" si="40"/>
        <v/>
      </c>
      <c r="E1313" s="136" t="str">
        <f t="shared" si="41"/>
        <v/>
      </c>
      <c r="F1313" s="45"/>
      <c r="G1313" s="45"/>
      <c r="H1313" s="45"/>
      <c r="I1313" s="45"/>
      <c r="J1313" s="45"/>
      <c r="K1313" s="45"/>
      <c r="L1313" s="45"/>
      <c r="M1313" s="46"/>
      <c r="N1313" s="46"/>
      <c r="O1313" s="46"/>
    </row>
    <row r="1314" spans="1:15" x14ac:dyDescent="0.3">
      <c r="A1314" s="92"/>
      <c r="B1314" s="58"/>
      <c r="C1314" s="58"/>
      <c r="D1314" s="135" t="str">
        <f t="shared" si="40"/>
        <v/>
      </c>
      <c r="E1314" s="136" t="str">
        <f t="shared" si="41"/>
        <v/>
      </c>
      <c r="F1314" s="45"/>
      <c r="G1314" s="45"/>
      <c r="H1314" s="45"/>
      <c r="I1314" s="45"/>
      <c r="J1314" s="45"/>
      <c r="K1314" s="45"/>
      <c r="L1314" s="45"/>
      <c r="M1314" s="46"/>
      <c r="N1314" s="46"/>
      <c r="O1314" s="46"/>
    </row>
    <row r="1315" spans="1:15" x14ac:dyDescent="0.3">
      <c r="A1315" s="92"/>
      <c r="B1315" s="58"/>
      <c r="C1315" s="58"/>
      <c r="D1315" s="135" t="str">
        <f t="shared" si="40"/>
        <v/>
      </c>
      <c r="E1315" s="136" t="str">
        <f t="shared" si="41"/>
        <v/>
      </c>
      <c r="F1315" s="45"/>
      <c r="G1315" s="45"/>
      <c r="H1315" s="45"/>
      <c r="I1315" s="45"/>
      <c r="J1315" s="45"/>
      <c r="K1315" s="45"/>
      <c r="L1315" s="45"/>
      <c r="M1315" s="46"/>
      <c r="N1315" s="46"/>
      <c r="O1315" s="46"/>
    </row>
    <row r="1316" spans="1:15" x14ac:dyDescent="0.3">
      <c r="A1316" s="92"/>
      <c r="B1316" s="58"/>
      <c r="C1316" s="58"/>
      <c r="D1316" s="135" t="str">
        <f t="shared" si="40"/>
        <v/>
      </c>
      <c r="E1316" s="136" t="str">
        <f t="shared" si="41"/>
        <v/>
      </c>
      <c r="F1316" s="45"/>
      <c r="G1316" s="45"/>
      <c r="H1316" s="45"/>
      <c r="I1316" s="45"/>
      <c r="J1316" s="45"/>
      <c r="K1316" s="45"/>
      <c r="L1316" s="45"/>
      <c r="M1316" s="46"/>
      <c r="N1316" s="46"/>
      <c r="O1316" s="46"/>
    </row>
    <row r="1317" spans="1:15" x14ac:dyDescent="0.3">
      <c r="A1317" s="92"/>
      <c r="B1317" s="58"/>
      <c r="C1317" s="58"/>
      <c r="D1317" s="135" t="str">
        <f t="shared" si="40"/>
        <v/>
      </c>
      <c r="E1317" s="136" t="str">
        <f t="shared" si="41"/>
        <v/>
      </c>
      <c r="F1317" s="45"/>
      <c r="G1317" s="45"/>
      <c r="H1317" s="45"/>
      <c r="I1317" s="45"/>
      <c r="J1317" s="45"/>
      <c r="K1317" s="45"/>
      <c r="L1317" s="45"/>
      <c r="M1317" s="46"/>
      <c r="N1317" s="46"/>
      <c r="O1317" s="46"/>
    </row>
    <row r="1318" spans="1:15" x14ac:dyDescent="0.3">
      <c r="A1318" s="92"/>
      <c r="B1318" s="58"/>
      <c r="C1318" s="58"/>
      <c r="D1318" s="135" t="str">
        <f t="shared" si="40"/>
        <v/>
      </c>
      <c r="E1318" s="136" t="str">
        <f t="shared" si="41"/>
        <v/>
      </c>
      <c r="F1318" s="45"/>
      <c r="G1318" s="45"/>
      <c r="H1318" s="45"/>
      <c r="I1318" s="45"/>
      <c r="J1318" s="45"/>
      <c r="K1318" s="45"/>
      <c r="L1318" s="45"/>
      <c r="M1318" s="46"/>
      <c r="N1318" s="46"/>
      <c r="O1318" s="46"/>
    </row>
    <row r="1319" spans="1:15" x14ac:dyDescent="0.3">
      <c r="A1319" s="92"/>
      <c r="B1319" s="58"/>
      <c r="C1319" s="58"/>
      <c r="D1319" s="135" t="str">
        <f t="shared" si="40"/>
        <v/>
      </c>
      <c r="E1319" s="136" t="str">
        <f t="shared" si="41"/>
        <v/>
      </c>
      <c r="F1319" s="45"/>
      <c r="G1319" s="45"/>
      <c r="H1319" s="45"/>
      <c r="I1319" s="45"/>
      <c r="J1319" s="45"/>
      <c r="K1319" s="45"/>
      <c r="L1319" s="45"/>
      <c r="M1319" s="46"/>
      <c r="N1319" s="46"/>
      <c r="O1319" s="46"/>
    </row>
    <row r="1320" spans="1:15" x14ac:dyDescent="0.3">
      <c r="A1320" s="92"/>
      <c r="B1320" s="58"/>
      <c r="C1320" s="58"/>
      <c r="D1320" s="135" t="str">
        <f t="shared" si="40"/>
        <v/>
      </c>
      <c r="E1320" s="136" t="str">
        <f t="shared" si="41"/>
        <v/>
      </c>
      <c r="F1320" s="45"/>
      <c r="G1320" s="45"/>
      <c r="H1320" s="45"/>
      <c r="I1320" s="45"/>
      <c r="J1320" s="45"/>
      <c r="K1320" s="45"/>
      <c r="L1320" s="45"/>
      <c r="M1320" s="46"/>
      <c r="N1320" s="46"/>
      <c r="O1320" s="46"/>
    </row>
    <row r="1321" spans="1:15" x14ac:dyDescent="0.3">
      <c r="A1321" s="92"/>
      <c r="B1321" s="58"/>
      <c r="C1321" s="58"/>
      <c r="D1321" s="135" t="str">
        <f t="shared" si="40"/>
        <v/>
      </c>
      <c r="E1321" s="136" t="str">
        <f t="shared" si="41"/>
        <v/>
      </c>
      <c r="F1321" s="45"/>
      <c r="G1321" s="45"/>
      <c r="H1321" s="45"/>
      <c r="I1321" s="45"/>
      <c r="J1321" s="45"/>
      <c r="K1321" s="45"/>
      <c r="L1321" s="45"/>
      <c r="M1321" s="46"/>
      <c r="N1321" s="46"/>
      <c r="O1321" s="46"/>
    </row>
    <row r="1322" spans="1:15" x14ac:dyDescent="0.3">
      <c r="A1322" s="92"/>
      <c r="B1322" s="58"/>
      <c r="C1322" s="58"/>
      <c r="D1322" s="135" t="str">
        <f t="shared" si="40"/>
        <v/>
      </c>
      <c r="E1322" s="136" t="str">
        <f t="shared" si="41"/>
        <v/>
      </c>
      <c r="F1322" s="45"/>
      <c r="G1322" s="45"/>
      <c r="H1322" s="45"/>
      <c r="I1322" s="45"/>
      <c r="J1322" s="45"/>
      <c r="K1322" s="45"/>
      <c r="L1322" s="45"/>
      <c r="M1322" s="46"/>
      <c r="N1322" s="46"/>
      <c r="O1322" s="46"/>
    </row>
    <row r="1323" spans="1:15" x14ac:dyDescent="0.3">
      <c r="A1323" s="92"/>
      <c r="B1323" s="58"/>
      <c r="C1323" s="58"/>
      <c r="D1323" s="135" t="str">
        <f t="shared" si="40"/>
        <v/>
      </c>
      <c r="E1323" s="136" t="str">
        <f t="shared" si="41"/>
        <v/>
      </c>
      <c r="F1323" s="45"/>
      <c r="G1323" s="45"/>
      <c r="H1323" s="45"/>
      <c r="I1323" s="45"/>
      <c r="J1323" s="45"/>
      <c r="K1323" s="45"/>
      <c r="L1323" s="45"/>
      <c r="M1323" s="46"/>
      <c r="N1323" s="46"/>
      <c r="O1323" s="46"/>
    </row>
    <row r="1324" spans="1:15" x14ac:dyDescent="0.3">
      <c r="A1324" s="92"/>
      <c r="B1324" s="58"/>
      <c r="C1324" s="58"/>
      <c r="D1324" s="135" t="str">
        <f t="shared" si="40"/>
        <v/>
      </c>
      <c r="E1324" s="136" t="str">
        <f t="shared" si="41"/>
        <v/>
      </c>
      <c r="F1324" s="45"/>
      <c r="G1324" s="45"/>
      <c r="H1324" s="45"/>
      <c r="I1324" s="45"/>
      <c r="J1324" s="45"/>
      <c r="K1324" s="45"/>
      <c r="L1324" s="45"/>
      <c r="M1324" s="46"/>
      <c r="N1324" s="46"/>
      <c r="O1324" s="46"/>
    </row>
    <row r="1325" spans="1:15" x14ac:dyDescent="0.3">
      <c r="A1325" s="92"/>
      <c r="B1325" s="58"/>
      <c r="C1325" s="58"/>
      <c r="D1325" s="135" t="str">
        <f t="shared" si="40"/>
        <v/>
      </c>
      <c r="E1325" s="136" t="str">
        <f t="shared" si="41"/>
        <v/>
      </c>
      <c r="F1325" s="45"/>
      <c r="G1325" s="45"/>
      <c r="H1325" s="45"/>
      <c r="I1325" s="45"/>
      <c r="J1325" s="45"/>
      <c r="K1325" s="45"/>
      <c r="L1325" s="45"/>
      <c r="M1325" s="46"/>
      <c r="N1325" s="46"/>
      <c r="O1325" s="46"/>
    </row>
    <row r="1326" spans="1:15" x14ac:dyDescent="0.3">
      <c r="A1326" s="92"/>
      <c r="B1326" s="58"/>
      <c r="C1326" s="58"/>
      <c r="D1326" s="135" t="str">
        <f t="shared" si="40"/>
        <v/>
      </c>
      <c r="E1326" s="136" t="str">
        <f t="shared" si="41"/>
        <v/>
      </c>
      <c r="F1326" s="45"/>
      <c r="G1326" s="45"/>
      <c r="H1326" s="45"/>
      <c r="I1326" s="45"/>
      <c r="J1326" s="45"/>
      <c r="K1326" s="45"/>
      <c r="L1326" s="45"/>
      <c r="M1326" s="46"/>
      <c r="N1326" s="46"/>
      <c r="O1326" s="46"/>
    </row>
    <row r="1327" spans="1:15" x14ac:dyDescent="0.3">
      <c r="A1327" s="92"/>
      <c r="B1327" s="58"/>
      <c r="C1327" s="58"/>
      <c r="D1327" s="135" t="str">
        <f t="shared" si="40"/>
        <v/>
      </c>
      <c r="E1327" s="136" t="str">
        <f t="shared" si="41"/>
        <v/>
      </c>
      <c r="F1327" s="45"/>
      <c r="G1327" s="45"/>
      <c r="H1327" s="45"/>
      <c r="I1327" s="45"/>
      <c r="J1327" s="45"/>
      <c r="K1327" s="45"/>
      <c r="L1327" s="45"/>
      <c r="M1327" s="46"/>
      <c r="N1327" s="46"/>
      <c r="O1327" s="46"/>
    </row>
    <row r="1328" spans="1:15" x14ac:dyDescent="0.3">
      <c r="A1328" s="92"/>
      <c r="B1328" s="58"/>
      <c r="C1328" s="58"/>
      <c r="D1328" s="135" t="str">
        <f t="shared" si="40"/>
        <v/>
      </c>
      <c r="E1328" s="136" t="str">
        <f t="shared" si="41"/>
        <v/>
      </c>
      <c r="F1328" s="45"/>
      <c r="G1328" s="45"/>
      <c r="H1328" s="45"/>
      <c r="I1328" s="45"/>
      <c r="J1328" s="45"/>
      <c r="K1328" s="45"/>
      <c r="L1328" s="45"/>
      <c r="M1328" s="46"/>
      <c r="N1328" s="46"/>
      <c r="O1328" s="46"/>
    </row>
    <row r="1329" spans="1:15" x14ac:dyDescent="0.3">
      <c r="A1329" s="92"/>
      <c r="B1329" s="58"/>
      <c r="C1329" s="58"/>
      <c r="D1329" s="135" t="str">
        <f t="shared" si="40"/>
        <v/>
      </c>
      <c r="E1329" s="136" t="str">
        <f t="shared" si="41"/>
        <v/>
      </c>
      <c r="F1329" s="45"/>
      <c r="G1329" s="45"/>
      <c r="H1329" s="45"/>
      <c r="I1329" s="45"/>
      <c r="J1329" s="45"/>
      <c r="K1329" s="45"/>
      <c r="L1329" s="45"/>
      <c r="M1329" s="46"/>
      <c r="N1329" s="46"/>
      <c r="O1329" s="46"/>
    </row>
    <row r="1330" spans="1:15" x14ac:dyDescent="0.3">
      <c r="A1330" s="92"/>
      <c r="B1330" s="58"/>
      <c r="C1330" s="58"/>
      <c r="D1330" s="135" t="str">
        <f t="shared" si="40"/>
        <v/>
      </c>
      <c r="E1330" s="136" t="str">
        <f t="shared" si="41"/>
        <v/>
      </c>
      <c r="F1330" s="45"/>
      <c r="G1330" s="45"/>
      <c r="H1330" s="45"/>
      <c r="I1330" s="45"/>
      <c r="J1330" s="45"/>
      <c r="K1330" s="45"/>
      <c r="L1330" s="45"/>
      <c r="M1330" s="46"/>
      <c r="N1330" s="46"/>
      <c r="O1330" s="46"/>
    </row>
    <row r="1331" spans="1:15" x14ac:dyDescent="0.3">
      <c r="A1331" s="92"/>
      <c r="B1331" s="58"/>
      <c r="C1331" s="58"/>
      <c r="D1331" s="135" t="str">
        <f t="shared" si="40"/>
        <v/>
      </c>
      <c r="E1331" s="136" t="str">
        <f t="shared" si="41"/>
        <v/>
      </c>
      <c r="F1331" s="45"/>
      <c r="G1331" s="45"/>
      <c r="H1331" s="45"/>
      <c r="I1331" s="45"/>
      <c r="J1331" s="45"/>
      <c r="K1331" s="45"/>
      <c r="L1331" s="45"/>
      <c r="M1331" s="46"/>
      <c r="N1331" s="46"/>
      <c r="O1331" s="46"/>
    </row>
    <row r="1332" spans="1:15" x14ac:dyDescent="0.3">
      <c r="A1332" s="92"/>
      <c r="B1332" s="58"/>
      <c r="C1332" s="58"/>
      <c r="D1332" s="135" t="str">
        <f t="shared" si="40"/>
        <v/>
      </c>
      <c r="E1332" s="136" t="str">
        <f t="shared" si="41"/>
        <v/>
      </c>
      <c r="F1332" s="45"/>
      <c r="G1332" s="45"/>
      <c r="H1332" s="45"/>
      <c r="I1332" s="45"/>
      <c r="J1332" s="45"/>
      <c r="K1332" s="45"/>
      <c r="L1332" s="45"/>
      <c r="M1332" s="46"/>
      <c r="N1332" s="46"/>
      <c r="O1332" s="46"/>
    </row>
    <row r="1333" spans="1:15" x14ac:dyDescent="0.3">
      <c r="A1333" s="92"/>
      <c r="B1333" s="58"/>
      <c r="C1333" s="58"/>
      <c r="D1333" s="135" t="str">
        <f t="shared" si="40"/>
        <v/>
      </c>
      <c r="E1333" s="136" t="str">
        <f t="shared" si="41"/>
        <v/>
      </c>
      <c r="F1333" s="45"/>
      <c r="G1333" s="45"/>
      <c r="H1333" s="45"/>
      <c r="I1333" s="45"/>
      <c r="J1333" s="45"/>
      <c r="K1333" s="45"/>
      <c r="L1333" s="45"/>
      <c r="M1333" s="46"/>
      <c r="N1333" s="46"/>
      <c r="O1333" s="46"/>
    </row>
    <row r="1334" spans="1:15" x14ac:dyDescent="0.3">
      <c r="A1334" s="92"/>
      <c r="B1334" s="58"/>
      <c r="C1334" s="58"/>
      <c r="D1334" s="135" t="str">
        <f t="shared" si="40"/>
        <v/>
      </c>
      <c r="E1334" s="136" t="str">
        <f t="shared" si="41"/>
        <v/>
      </c>
      <c r="F1334" s="45"/>
      <c r="G1334" s="45"/>
      <c r="H1334" s="45"/>
      <c r="I1334" s="45"/>
      <c r="J1334" s="45"/>
      <c r="K1334" s="45"/>
      <c r="L1334" s="45"/>
      <c r="M1334" s="46"/>
      <c r="N1334" s="46"/>
      <c r="O1334" s="46"/>
    </row>
    <row r="1335" spans="1:15" x14ac:dyDescent="0.3">
      <c r="A1335" s="92"/>
      <c r="B1335" s="58"/>
      <c r="C1335" s="58"/>
      <c r="D1335" s="135" t="str">
        <f t="shared" si="40"/>
        <v/>
      </c>
      <c r="E1335" s="136" t="str">
        <f t="shared" si="41"/>
        <v/>
      </c>
      <c r="F1335" s="45"/>
      <c r="G1335" s="45"/>
      <c r="H1335" s="45"/>
      <c r="I1335" s="45"/>
      <c r="J1335" s="45"/>
      <c r="K1335" s="45"/>
      <c r="L1335" s="45"/>
      <c r="M1335" s="46"/>
      <c r="N1335" s="46"/>
      <c r="O1335" s="46"/>
    </row>
    <row r="1336" spans="1:15" x14ac:dyDescent="0.3">
      <c r="A1336" s="92"/>
      <c r="B1336" s="58"/>
      <c r="C1336" s="58"/>
      <c r="D1336" s="135" t="str">
        <f t="shared" si="40"/>
        <v/>
      </c>
      <c r="E1336" s="136" t="str">
        <f t="shared" si="41"/>
        <v/>
      </c>
      <c r="F1336" s="45"/>
      <c r="G1336" s="45"/>
      <c r="H1336" s="45"/>
      <c r="I1336" s="45"/>
      <c r="J1336" s="45"/>
      <c r="K1336" s="45"/>
      <c r="L1336" s="45"/>
      <c r="M1336" s="46"/>
      <c r="N1336" s="46"/>
      <c r="O1336" s="46"/>
    </row>
    <row r="1337" spans="1:15" x14ac:dyDescent="0.3">
      <c r="A1337" s="92"/>
      <c r="B1337" s="58"/>
      <c r="C1337" s="58"/>
      <c r="D1337" s="135" t="str">
        <f t="shared" si="40"/>
        <v/>
      </c>
      <c r="E1337" s="136" t="str">
        <f t="shared" si="41"/>
        <v/>
      </c>
      <c r="F1337" s="45"/>
      <c r="G1337" s="45"/>
      <c r="H1337" s="45"/>
      <c r="I1337" s="45"/>
      <c r="J1337" s="45"/>
      <c r="K1337" s="45"/>
      <c r="L1337" s="45"/>
      <c r="M1337" s="46"/>
      <c r="N1337" s="46"/>
      <c r="O1337" s="46"/>
    </row>
    <row r="1338" spans="1:15" x14ac:dyDescent="0.3">
      <c r="A1338" s="92"/>
      <c r="B1338" s="58"/>
      <c r="C1338" s="58"/>
      <c r="D1338" s="135" t="str">
        <f t="shared" si="40"/>
        <v/>
      </c>
      <c r="E1338" s="136" t="str">
        <f t="shared" si="41"/>
        <v/>
      </c>
      <c r="F1338" s="45"/>
      <c r="G1338" s="45"/>
      <c r="H1338" s="45"/>
      <c r="I1338" s="45"/>
      <c r="J1338" s="45"/>
      <c r="K1338" s="45"/>
      <c r="L1338" s="45"/>
      <c r="M1338" s="46"/>
      <c r="N1338" s="46"/>
      <c r="O1338" s="46"/>
    </row>
    <row r="1339" spans="1:15" x14ac:dyDescent="0.3">
      <c r="A1339" s="92"/>
      <c r="B1339" s="58"/>
      <c r="C1339" s="58"/>
      <c r="D1339" s="135" t="str">
        <f t="shared" si="40"/>
        <v/>
      </c>
      <c r="E1339" s="136" t="str">
        <f t="shared" si="41"/>
        <v/>
      </c>
      <c r="F1339" s="45"/>
      <c r="G1339" s="45"/>
      <c r="H1339" s="45"/>
      <c r="I1339" s="45"/>
      <c r="J1339" s="45"/>
      <c r="K1339" s="45"/>
      <c r="L1339" s="45"/>
      <c r="M1339" s="46"/>
      <c r="N1339" s="46"/>
      <c r="O1339" s="46"/>
    </row>
    <row r="1340" spans="1:15" x14ac:dyDescent="0.3">
      <c r="A1340" s="92"/>
      <c r="B1340" s="58"/>
      <c r="C1340" s="58"/>
      <c r="D1340" s="135" t="str">
        <f t="shared" si="40"/>
        <v/>
      </c>
      <c r="E1340" s="136" t="str">
        <f t="shared" si="41"/>
        <v/>
      </c>
      <c r="F1340" s="45"/>
      <c r="G1340" s="45"/>
      <c r="H1340" s="45"/>
      <c r="I1340" s="45"/>
      <c r="J1340" s="45"/>
      <c r="K1340" s="45"/>
      <c r="L1340" s="45"/>
      <c r="M1340" s="46"/>
      <c r="N1340" s="46"/>
      <c r="O1340" s="46"/>
    </row>
    <row r="1341" spans="1:15" x14ac:dyDescent="0.3">
      <c r="A1341" s="92"/>
      <c r="B1341" s="58"/>
      <c r="C1341" s="58"/>
      <c r="D1341" s="135" t="str">
        <f t="shared" si="40"/>
        <v/>
      </c>
      <c r="E1341" s="136" t="str">
        <f t="shared" si="41"/>
        <v/>
      </c>
      <c r="F1341" s="45"/>
      <c r="G1341" s="45"/>
      <c r="H1341" s="45"/>
      <c r="I1341" s="45"/>
      <c r="J1341" s="45"/>
      <c r="K1341" s="45"/>
      <c r="L1341" s="45"/>
      <c r="M1341" s="46"/>
      <c r="N1341" s="46"/>
      <c r="O1341" s="46"/>
    </row>
    <row r="1342" spans="1:15" x14ac:dyDescent="0.3">
      <c r="A1342" s="92"/>
      <c r="B1342" s="58"/>
      <c r="C1342" s="58"/>
      <c r="D1342" s="135" t="str">
        <f t="shared" si="40"/>
        <v/>
      </c>
      <c r="E1342" s="136" t="str">
        <f t="shared" si="41"/>
        <v/>
      </c>
      <c r="F1342" s="45"/>
      <c r="G1342" s="45"/>
      <c r="H1342" s="45"/>
      <c r="I1342" s="45"/>
      <c r="J1342" s="45"/>
      <c r="K1342" s="45"/>
      <c r="L1342" s="45"/>
      <c r="M1342" s="46"/>
      <c r="N1342" s="46"/>
      <c r="O1342" s="46"/>
    </row>
    <row r="1343" spans="1:15" x14ac:dyDescent="0.3">
      <c r="A1343" s="92"/>
      <c r="B1343" s="58"/>
      <c r="C1343" s="58"/>
      <c r="D1343" s="135" t="str">
        <f t="shared" si="40"/>
        <v/>
      </c>
      <c r="E1343" s="136" t="str">
        <f t="shared" si="41"/>
        <v/>
      </c>
      <c r="F1343" s="45"/>
      <c r="G1343" s="45"/>
      <c r="H1343" s="45"/>
      <c r="I1343" s="45"/>
      <c r="J1343" s="45"/>
      <c r="K1343" s="45"/>
      <c r="L1343" s="45"/>
      <c r="M1343" s="46"/>
      <c r="N1343" s="46"/>
      <c r="O1343" s="46"/>
    </row>
    <row r="1344" spans="1:15" x14ac:dyDescent="0.3">
      <c r="A1344" s="92"/>
      <c r="B1344" s="58"/>
      <c r="C1344" s="58"/>
      <c r="D1344" s="135" t="str">
        <f t="shared" si="40"/>
        <v/>
      </c>
      <c r="E1344" s="136" t="str">
        <f t="shared" si="41"/>
        <v/>
      </c>
      <c r="F1344" s="45"/>
      <c r="G1344" s="45"/>
      <c r="H1344" s="45"/>
      <c r="I1344" s="45"/>
      <c r="J1344" s="45"/>
      <c r="K1344" s="45"/>
      <c r="L1344" s="45"/>
      <c r="M1344" s="46"/>
      <c r="N1344" s="46"/>
      <c r="O1344" s="46"/>
    </row>
    <row r="1345" spans="1:15" x14ac:dyDescent="0.3">
      <c r="A1345" s="92"/>
      <c r="B1345" s="58"/>
      <c r="C1345" s="58"/>
      <c r="D1345" s="135" t="str">
        <f t="shared" si="40"/>
        <v/>
      </c>
      <c r="E1345" s="136" t="str">
        <f t="shared" si="41"/>
        <v/>
      </c>
      <c r="F1345" s="45"/>
      <c r="G1345" s="45"/>
      <c r="H1345" s="45"/>
      <c r="I1345" s="45"/>
      <c r="J1345" s="45"/>
      <c r="K1345" s="45"/>
      <c r="L1345" s="45"/>
      <c r="M1345" s="46"/>
      <c r="N1345" s="46"/>
      <c r="O1345" s="46"/>
    </row>
    <row r="1346" spans="1:15" x14ac:dyDescent="0.3">
      <c r="A1346" s="92"/>
      <c r="B1346" s="58"/>
      <c r="C1346" s="58"/>
      <c r="D1346" s="135" t="str">
        <f t="shared" ref="D1346:D1409" si="42">IF(C1346="","",IF(NOT(ISBLANK(B1346)),IF(AND(B1346&gt;=43556,C1346&gt;=43556),C1346-B1346,0),""))</f>
        <v/>
      </c>
      <c r="E1346" s="136" t="str">
        <f t="shared" si="41"/>
        <v/>
      </c>
      <c r="F1346" s="45"/>
      <c r="G1346" s="45"/>
      <c r="H1346" s="45"/>
      <c r="I1346" s="45"/>
      <c r="J1346" s="45"/>
      <c r="K1346" s="45"/>
      <c r="L1346" s="45"/>
      <c r="M1346" s="46"/>
      <c r="N1346" s="46"/>
      <c r="O1346" s="46"/>
    </row>
    <row r="1347" spans="1:15" x14ac:dyDescent="0.3">
      <c r="A1347" s="92"/>
      <c r="B1347" s="58"/>
      <c r="C1347" s="58"/>
      <c r="D1347" s="135" t="str">
        <f t="shared" si="42"/>
        <v/>
      </c>
      <c r="E1347" s="136" t="str">
        <f t="shared" ref="E1347:E1410" si="43">IF(C1347&gt;=43556,C1347+366,"")</f>
        <v/>
      </c>
      <c r="F1347" s="45"/>
      <c r="G1347" s="45"/>
      <c r="H1347" s="45"/>
      <c r="I1347" s="45"/>
      <c r="J1347" s="45"/>
      <c r="K1347" s="45"/>
      <c r="L1347" s="45"/>
      <c r="M1347" s="46"/>
      <c r="N1347" s="46"/>
      <c r="O1347" s="46"/>
    </row>
    <row r="1348" spans="1:15" x14ac:dyDescent="0.3">
      <c r="A1348" s="92"/>
      <c r="B1348" s="58"/>
      <c r="C1348" s="58"/>
      <c r="D1348" s="135" t="str">
        <f t="shared" si="42"/>
        <v/>
      </c>
      <c r="E1348" s="136" t="str">
        <f t="shared" si="43"/>
        <v/>
      </c>
      <c r="F1348" s="45"/>
      <c r="G1348" s="45"/>
      <c r="H1348" s="45"/>
      <c r="I1348" s="45"/>
      <c r="J1348" s="45"/>
      <c r="K1348" s="45"/>
      <c r="L1348" s="45"/>
      <c r="M1348" s="46"/>
      <c r="N1348" s="46"/>
      <c r="O1348" s="46"/>
    </row>
    <row r="1349" spans="1:15" x14ac:dyDescent="0.3">
      <c r="A1349" s="92"/>
      <c r="B1349" s="58"/>
      <c r="C1349" s="58"/>
      <c r="D1349" s="135" t="str">
        <f t="shared" si="42"/>
        <v/>
      </c>
      <c r="E1349" s="136" t="str">
        <f t="shared" si="43"/>
        <v/>
      </c>
      <c r="F1349" s="45"/>
      <c r="G1349" s="45"/>
      <c r="H1349" s="45"/>
      <c r="I1349" s="45"/>
      <c r="J1349" s="45"/>
      <c r="K1349" s="45"/>
      <c r="L1349" s="45"/>
      <c r="M1349" s="46"/>
      <c r="N1349" s="46"/>
      <c r="O1349" s="46"/>
    </row>
    <row r="1350" spans="1:15" x14ac:dyDescent="0.3">
      <c r="A1350" s="92"/>
      <c r="B1350" s="58"/>
      <c r="C1350" s="58"/>
      <c r="D1350" s="135" t="str">
        <f t="shared" si="42"/>
        <v/>
      </c>
      <c r="E1350" s="136" t="str">
        <f t="shared" si="43"/>
        <v/>
      </c>
      <c r="F1350" s="45"/>
      <c r="G1350" s="45"/>
      <c r="H1350" s="45"/>
      <c r="I1350" s="45"/>
      <c r="J1350" s="45"/>
      <c r="K1350" s="45"/>
      <c r="L1350" s="45"/>
      <c r="M1350" s="46"/>
      <c r="N1350" s="46"/>
      <c r="O1350" s="46"/>
    </row>
    <row r="1351" spans="1:15" x14ac:dyDescent="0.3">
      <c r="A1351" s="92"/>
      <c r="B1351" s="58"/>
      <c r="C1351" s="58"/>
      <c r="D1351" s="135" t="str">
        <f t="shared" si="42"/>
        <v/>
      </c>
      <c r="E1351" s="136" t="str">
        <f t="shared" si="43"/>
        <v/>
      </c>
      <c r="F1351" s="45"/>
      <c r="G1351" s="45"/>
      <c r="H1351" s="45"/>
      <c r="I1351" s="45"/>
      <c r="J1351" s="45"/>
      <c r="K1351" s="45"/>
      <c r="L1351" s="45"/>
      <c r="M1351" s="46"/>
      <c r="N1351" s="46"/>
      <c r="O1351" s="46"/>
    </row>
    <row r="1352" spans="1:15" x14ac:dyDescent="0.3">
      <c r="A1352" s="92"/>
      <c r="B1352" s="58"/>
      <c r="C1352" s="58"/>
      <c r="D1352" s="135" t="str">
        <f t="shared" si="42"/>
        <v/>
      </c>
      <c r="E1352" s="136" t="str">
        <f t="shared" si="43"/>
        <v/>
      </c>
      <c r="F1352" s="45"/>
      <c r="G1352" s="45"/>
      <c r="H1352" s="45"/>
      <c r="I1352" s="45"/>
      <c r="J1352" s="45"/>
      <c r="K1352" s="45"/>
      <c r="L1352" s="45"/>
      <c r="M1352" s="46"/>
      <c r="N1352" s="46"/>
      <c r="O1352" s="46"/>
    </row>
    <row r="1353" spans="1:15" x14ac:dyDescent="0.3">
      <c r="A1353" s="92"/>
      <c r="B1353" s="58"/>
      <c r="C1353" s="58"/>
      <c r="D1353" s="135" t="str">
        <f t="shared" si="42"/>
        <v/>
      </c>
      <c r="E1353" s="136" t="str">
        <f t="shared" si="43"/>
        <v/>
      </c>
      <c r="F1353" s="45"/>
      <c r="G1353" s="45"/>
      <c r="H1353" s="45"/>
      <c r="I1353" s="45"/>
      <c r="J1353" s="45"/>
      <c r="K1353" s="45"/>
      <c r="L1353" s="45"/>
      <c r="M1353" s="46"/>
      <c r="N1353" s="46"/>
      <c r="O1353" s="46"/>
    </row>
    <row r="1354" spans="1:15" x14ac:dyDescent="0.3">
      <c r="A1354" s="92"/>
      <c r="B1354" s="58"/>
      <c r="C1354" s="58"/>
      <c r="D1354" s="135" t="str">
        <f t="shared" si="42"/>
        <v/>
      </c>
      <c r="E1354" s="136" t="str">
        <f t="shared" si="43"/>
        <v/>
      </c>
      <c r="F1354" s="45"/>
      <c r="G1354" s="45"/>
      <c r="H1354" s="45"/>
      <c r="I1354" s="45"/>
      <c r="J1354" s="45"/>
      <c r="K1354" s="45"/>
      <c r="L1354" s="45"/>
      <c r="M1354" s="46"/>
      <c r="N1354" s="46"/>
      <c r="O1354" s="46"/>
    </row>
    <row r="1355" spans="1:15" x14ac:dyDescent="0.3">
      <c r="A1355" s="92"/>
      <c r="B1355" s="58"/>
      <c r="C1355" s="58"/>
      <c r="D1355" s="135" t="str">
        <f t="shared" si="42"/>
        <v/>
      </c>
      <c r="E1355" s="136" t="str">
        <f t="shared" si="43"/>
        <v/>
      </c>
      <c r="F1355" s="45"/>
      <c r="G1355" s="45"/>
      <c r="H1355" s="45"/>
      <c r="I1355" s="45"/>
      <c r="J1355" s="45"/>
      <c r="K1355" s="45"/>
      <c r="L1355" s="45"/>
      <c r="M1355" s="46"/>
      <c r="N1355" s="46"/>
      <c r="O1355" s="46"/>
    </row>
    <row r="1356" spans="1:15" x14ac:dyDescent="0.3">
      <c r="A1356" s="92"/>
      <c r="B1356" s="58"/>
      <c r="C1356" s="58"/>
      <c r="D1356" s="135" t="str">
        <f t="shared" si="42"/>
        <v/>
      </c>
      <c r="E1356" s="136" t="str">
        <f t="shared" si="43"/>
        <v/>
      </c>
      <c r="F1356" s="45"/>
      <c r="G1356" s="45"/>
      <c r="H1356" s="45"/>
      <c r="I1356" s="45"/>
      <c r="J1356" s="45"/>
      <c r="K1356" s="45"/>
      <c r="L1356" s="45"/>
      <c r="M1356" s="46"/>
      <c r="N1356" s="46"/>
      <c r="O1356" s="46"/>
    </row>
    <row r="1357" spans="1:15" x14ac:dyDescent="0.3">
      <c r="A1357" s="92"/>
      <c r="B1357" s="58"/>
      <c r="C1357" s="58"/>
      <c r="D1357" s="135" t="str">
        <f t="shared" si="42"/>
        <v/>
      </c>
      <c r="E1357" s="136" t="str">
        <f t="shared" si="43"/>
        <v/>
      </c>
      <c r="F1357" s="45"/>
      <c r="G1357" s="45"/>
      <c r="H1357" s="45"/>
      <c r="I1357" s="45"/>
      <c r="J1357" s="45"/>
      <c r="K1357" s="45"/>
      <c r="L1357" s="45"/>
      <c r="M1357" s="46"/>
      <c r="N1357" s="46"/>
      <c r="O1357" s="46"/>
    </row>
    <row r="1358" spans="1:15" x14ac:dyDescent="0.3">
      <c r="A1358" s="92"/>
      <c r="B1358" s="58"/>
      <c r="C1358" s="58"/>
      <c r="D1358" s="135" t="str">
        <f t="shared" si="42"/>
        <v/>
      </c>
      <c r="E1358" s="136" t="str">
        <f t="shared" si="43"/>
        <v/>
      </c>
      <c r="F1358" s="45"/>
      <c r="G1358" s="45"/>
      <c r="H1358" s="45"/>
      <c r="I1358" s="45"/>
      <c r="J1358" s="45"/>
      <c r="K1358" s="45"/>
      <c r="L1358" s="45"/>
      <c r="M1358" s="46"/>
      <c r="N1358" s="46"/>
      <c r="O1358" s="46"/>
    </row>
    <row r="1359" spans="1:15" x14ac:dyDescent="0.3">
      <c r="A1359" s="92"/>
      <c r="B1359" s="58"/>
      <c r="C1359" s="58"/>
      <c r="D1359" s="135" t="str">
        <f t="shared" si="42"/>
        <v/>
      </c>
      <c r="E1359" s="136" t="str">
        <f t="shared" si="43"/>
        <v/>
      </c>
      <c r="F1359" s="45"/>
      <c r="G1359" s="45"/>
      <c r="H1359" s="45"/>
      <c r="I1359" s="45"/>
      <c r="J1359" s="45"/>
      <c r="K1359" s="45"/>
      <c r="L1359" s="45"/>
      <c r="M1359" s="46"/>
      <c r="N1359" s="46"/>
      <c r="O1359" s="46"/>
    </row>
    <row r="1360" spans="1:15" x14ac:dyDescent="0.3">
      <c r="A1360" s="92"/>
      <c r="B1360" s="58"/>
      <c r="C1360" s="58"/>
      <c r="D1360" s="135" t="str">
        <f t="shared" si="42"/>
        <v/>
      </c>
      <c r="E1360" s="136" t="str">
        <f t="shared" si="43"/>
        <v/>
      </c>
      <c r="F1360" s="45"/>
      <c r="G1360" s="45"/>
      <c r="H1360" s="45"/>
      <c r="I1360" s="45"/>
      <c r="J1360" s="45"/>
      <c r="K1360" s="45"/>
      <c r="L1360" s="45"/>
      <c r="M1360" s="46"/>
      <c r="N1360" s="46"/>
      <c r="O1360" s="46"/>
    </row>
    <row r="1361" spans="1:15" x14ac:dyDescent="0.3">
      <c r="A1361" s="92"/>
      <c r="B1361" s="58"/>
      <c r="C1361" s="58"/>
      <c r="D1361" s="135" t="str">
        <f t="shared" si="42"/>
        <v/>
      </c>
      <c r="E1361" s="136" t="str">
        <f t="shared" si="43"/>
        <v/>
      </c>
      <c r="F1361" s="45"/>
      <c r="G1361" s="45"/>
      <c r="H1361" s="45"/>
      <c r="I1361" s="45"/>
      <c r="J1361" s="45"/>
      <c r="K1361" s="45"/>
      <c r="L1361" s="45"/>
      <c r="M1361" s="46"/>
      <c r="N1361" s="46"/>
      <c r="O1361" s="46"/>
    </row>
    <row r="1362" spans="1:15" x14ac:dyDescent="0.3">
      <c r="A1362" s="92"/>
      <c r="B1362" s="58"/>
      <c r="C1362" s="58"/>
      <c r="D1362" s="135" t="str">
        <f t="shared" si="42"/>
        <v/>
      </c>
      <c r="E1362" s="136" t="str">
        <f t="shared" si="43"/>
        <v/>
      </c>
      <c r="F1362" s="45"/>
      <c r="G1362" s="45"/>
      <c r="H1362" s="45"/>
      <c r="I1362" s="45"/>
      <c r="J1362" s="45"/>
      <c r="K1362" s="45"/>
      <c r="L1362" s="45"/>
      <c r="M1362" s="46"/>
      <c r="N1362" s="46"/>
      <c r="O1362" s="46"/>
    </row>
    <row r="1363" spans="1:15" x14ac:dyDescent="0.3">
      <c r="A1363" s="92"/>
      <c r="B1363" s="58"/>
      <c r="C1363" s="58"/>
      <c r="D1363" s="135" t="str">
        <f t="shared" si="42"/>
        <v/>
      </c>
      <c r="E1363" s="136" t="str">
        <f t="shared" si="43"/>
        <v/>
      </c>
      <c r="F1363" s="45"/>
      <c r="G1363" s="45"/>
      <c r="H1363" s="45"/>
      <c r="I1363" s="45"/>
      <c r="J1363" s="45"/>
      <c r="K1363" s="45"/>
      <c r="L1363" s="45"/>
      <c r="M1363" s="46"/>
      <c r="N1363" s="46"/>
      <c r="O1363" s="46"/>
    </row>
    <row r="1364" spans="1:15" x14ac:dyDescent="0.3">
      <c r="A1364" s="92"/>
      <c r="B1364" s="58"/>
      <c r="C1364" s="58"/>
      <c r="D1364" s="135" t="str">
        <f t="shared" si="42"/>
        <v/>
      </c>
      <c r="E1364" s="136" t="str">
        <f t="shared" si="43"/>
        <v/>
      </c>
      <c r="F1364" s="45"/>
      <c r="G1364" s="45"/>
      <c r="H1364" s="45"/>
      <c r="I1364" s="45"/>
      <c r="J1364" s="45"/>
      <c r="K1364" s="45"/>
      <c r="L1364" s="45"/>
      <c r="M1364" s="46"/>
      <c r="N1364" s="46"/>
      <c r="O1364" s="46"/>
    </row>
    <row r="1365" spans="1:15" x14ac:dyDescent="0.3">
      <c r="A1365" s="92"/>
      <c r="B1365" s="58"/>
      <c r="C1365" s="58"/>
      <c r="D1365" s="135" t="str">
        <f t="shared" si="42"/>
        <v/>
      </c>
      <c r="E1365" s="136" t="str">
        <f t="shared" si="43"/>
        <v/>
      </c>
      <c r="F1365" s="45"/>
      <c r="G1365" s="45"/>
      <c r="H1365" s="45"/>
      <c r="I1365" s="45"/>
      <c r="J1365" s="45"/>
      <c r="K1365" s="45"/>
      <c r="L1365" s="45"/>
      <c r="M1365" s="46"/>
      <c r="N1365" s="46"/>
      <c r="O1365" s="46"/>
    </row>
    <row r="1366" spans="1:15" x14ac:dyDescent="0.3">
      <c r="A1366" s="92"/>
      <c r="B1366" s="58"/>
      <c r="C1366" s="58"/>
      <c r="D1366" s="135" t="str">
        <f t="shared" si="42"/>
        <v/>
      </c>
      <c r="E1366" s="136" t="str">
        <f t="shared" si="43"/>
        <v/>
      </c>
      <c r="F1366" s="45"/>
      <c r="G1366" s="45"/>
      <c r="H1366" s="45"/>
      <c r="I1366" s="45"/>
      <c r="J1366" s="45"/>
      <c r="K1366" s="45"/>
      <c r="L1366" s="45"/>
      <c r="M1366" s="46"/>
      <c r="N1366" s="46"/>
      <c r="O1366" s="46"/>
    </row>
    <row r="1367" spans="1:15" x14ac:dyDescent="0.3">
      <c r="A1367" s="92"/>
      <c r="B1367" s="58"/>
      <c r="C1367" s="58"/>
      <c r="D1367" s="135" t="str">
        <f t="shared" si="42"/>
        <v/>
      </c>
      <c r="E1367" s="136" t="str">
        <f t="shared" si="43"/>
        <v/>
      </c>
      <c r="F1367" s="45"/>
      <c r="G1367" s="45"/>
      <c r="H1367" s="45"/>
      <c r="I1367" s="45"/>
      <c r="J1367" s="45"/>
      <c r="K1367" s="45"/>
      <c r="L1367" s="45"/>
      <c r="M1367" s="46"/>
      <c r="N1367" s="46"/>
      <c r="O1367" s="46"/>
    </row>
    <row r="1368" spans="1:15" x14ac:dyDescent="0.3">
      <c r="A1368" s="92"/>
      <c r="B1368" s="58"/>
      <c r="C1368" s="58"/>
      <c r="D1368" s="135" t="str">
        <f t="shared" si="42"/>
        <v/>
      </c>
      <c r="E1368" s="136" t="str">
        <f t="shared" si="43"/>
        <v/>
      </c>
      <c r="F1368" s="45"/>
      <c r="G1368" s="45"/>
      <c r="H1368" s="45"/>
      <c r="I1368" s="45"/>
      <c r="J1368" s="45"/>
      <c r="K1368" s="45"/>
      <c r="L1368" s="45"/>
      <c r="M1368" s="46"/>
      <c r="N1368" s="46"/>
      <c r="O1368" s="46"/>
    </row>
    <row r="1369" spans="1:15" x14ac:dyDescent="0.3">
      <c r="A1369" s="92"/>
      <c r="B1369" s="58"/>
      <c r="C1369" s="58"/>
      <c r="D1369" s="135" t="str">
        <f t="shared" si="42"/>
        <v/>
      </c>
      <c r="E1369" s="136" t="str">
        <f t="shared" si="43"/>
        <v/>
      </c>
      <c r="F1369" s="45"/>
      <c r="G1369" s="45"/>
      <c r="H1369" s="45"/>
      <c r="I1369" s="45"/>
      <c r="J1369" s="45"/>
      <c r="K1369" s="45"/>
      <c r="L1369" s="45"/>
      <c r="M1369" s="46"/>
      <c r="N1369" s="46"/>
      <c r="O1369" s="46"/>
    </row>
    <row r="1370" spans="1:15" x14ac:dyDescent="0.3">
      <c r="A1370" s="92"/>
      <c r="B1370" s="58"/>
      <c r="C1370" s="58"/>
      <c r="D1370" s="135" t="str">
        <f t="shared" si="42"/>
        <v/>
      </c>
      <c r="E1370" s="136" t="str">
        <f t="shared" si="43"/>
        <v/>
      </c>
      <c r="F1370" s="45"/>
      <c r="G1370" s="45"/>
      <c r="H1370" s="45"/>
      <c r="I1370" s="45"/>
      <c r="J1370" s="45"/>
      <c r="K1370" s="45"/>
      <c r="L1370" s="45"/>
      <c r="M1370" s="46"/>
      <c r="N1370" s="46"/>
      <c r="O1370" s="46"/>
    </row>
    <row r="1371" spans="1:15" x14ac:dyDescent="0.3">
      <c r="A1371" s="92"/>
      <c r="B1371" s="58"/>
      <c r="C1371" s="58"/>
      <c r="D1371" s="135" t="str">
        <f t="shared" si="42"/>
        <v/>
      </c>
      <c r="E1371" s="136" t="str">
        <f t="shared" si="43"/>
        <v/>
      </c>
      <c r="F1371" s="45"/>
      <c r="G1371" s="45"/>
      <c r="H1371" s="45"/>
      <c r="I1371" s="45"/>
      <c r="J1371" s="45"/>
      <c r="K1371" s="45"/>
      <c r="L1371" s="45"/>
      <c r="M1371" s="46"/>
      <c r="N1371" s="46"/>
      <c r="O1371" s="46"/>
    </row>
    <row r="1372" spans="1:15" x14ac:dyDescent="0.3">
      <c r="A1372" s="92"/>
      <c r="B1372" s="58"/>
      <c r="C1372" s="58"/>
      <c r="D1372" s="135" t="str">
        <f t="shared" si="42"/>
        <v/>
      </c>
      <c r="E1372" s="136" t="str">
        <f t="shared" si="43"/>
        <v/>
      </c>
      <c r="F1372" s="45"/>
      <c r="G1372" s="45"/>
      <c r="H1372" s="45"/>
      <c r="I1372" s="45"/>
      <c r="J1372" s="45"/>
      <c r="K1372" s="45"/>
      <c r="L1372" s="45"/>
      <c r="M1372" s="46"/>
      <c r="N1372" s="46"/>
      <c r="O1372" s="46"/>
    </row>
    <row r="1373" spans="1:15" x14ac:dyDescent="0.3">
      <c r="A1373" s="92"/>
      <c r="B1373" s="58"/>
      <c r="C1373" s="58"/>
      <c r="D1373" s="135" t="str">
        <f t="shared" si="42"/>
        <v/>
      </c>
      <c r="E1373" s="136" t="str">
        <f t="shared" si="43"/>
        <v/>
      </c>
      <c r="F1373" s="45"/>
      <c r="G1373" s="45"/>
      <c r="H1373" s="45"/>
      <c r="I1373" s="45"/>
      <c r="J1373" s="45"/>
      <c r="K1373" s="45"/>
      <c r="L1373" s="45"/>
      <c r="M1373" s="46"/>
      <c r="N1373" s="46"/>
      <c r="O1373" s="46"/>
    </row>
    <row r="1374" spans="1:15" x14ac:dyDescent="0.3">
      <c r="A1374" s="92"/>
      <c r="B1374" s="58"/>
      <c r="C1374" s="58"/>
      <c r="D1374" s="135" t="str">
        <f t="shared" si="42"/>
        <v/>
      </c>
      <c r="E1374" s="136" t="str">
        <f t="shared" si="43"/>
        <v/>
      </c>
      <c r="F1374" s="45"/>
      <c r="G1374" s="45"/>
      <c r="H1374" s="45"/>
      <c r="I1374" s="45"/>
      <c r="J1374" s="45"/>
      <c r="K1374" s="45"/>
      <c r="L1374" s="45"/>
      <c r="M1374" s="46"/>
      <c r="N1374" s="46"/>
      <c r="O1374" s="46"/>
    </row>
    <row r="1375" spans="1:15" x14ac:dyDescent="0.3">
      <c r="A1375" s="92"/>
      <c r="B1375" s="58"/>
      <c r="C1375" s="58"/>
      <c r="D1375" s="135" t="str">
        <f t="shared" si="42"/>
        <v/>
      </c>
      <c r="E1375" s="136" t="str">
        <f t="shared" si="43"/>
        <v/>
      </c>
      <c r="F1375" s="45"/>
      <c r="G1375" s="45"/>
      <c r="H1375" s="45"/>
      <c r="I1375" s="45"/>
      <c r="J1375" s="45"/>
      <c r="K1375" s="45"/>
      <c r="L1375" s="45"/>
      <c r="M1375" s="46"/>
      <c r="N1375" s="46"/>
      <c r="O1375" s="46"/>
    </row>
    <row r="1376" spans="1:15" x14ac:dyDescent="0.3">
      <c r="A1376" s="92"/>
      <c r="B1376" s="58"/>
      <c r="C1376" s="58"/>
      <c r="D1376" s="135" t="str">
        <f t="shared" si="42"/>
        <v/>
      </c>
      <c r="E1376" s="136" t="str">
        <f t="shared" si="43"/>
        <v/>
      </c>
      <c r="F1376" s="45"/>
      <c r="G1376" s="45"/>
      <c r="H1376" s="45"/>
      <c r="I1376" s="45"/>
      <c r="J1376" s="45"/>
      <c r="K1376" s="45"/>
      <c r="L1376" s="45"/>
      <c r="M1376" s="46"/>
      <c r="N1376" s="46"/>
      <c r="O1376" s="46"/>
    </row>
    <row r="1377" spans="1:15" x14ac:dyDescent="0.3">
      <c r="A1377" s="92"/>
      <c r="B1377" s="58"/>
      <c r="C1377" s="58"/>
      <c r="D1377" s="135" t="str">
        <f t="shared" si="42"/>
        <v/>
      </c>
      <c r="E1377" s="136" t="str">
        <f t="shared" si="43"/>
        <v/>
      </c>
      <c r="F1377" s="45"/>
      <c r="G1377" s="45"/>
      <c r="H1377" s="45"/>
      <c r="I1377" s="45"/>
      <c r="J1377" s="45"/>
      <c r="K1377" s="45"/>
      <c r="L1377" s="45"/>
      <c r="M1377" s="46"/>
      <c r="N1377" s="46"/>
      <c r="O1377" s="46"/>
    </row>
    <row r="1378" spans="1:15" x14ac:dyDescent="0.3">
      <c r="A1378" s="92"/>
      <c r="B1378" s="58"/>
      <c r="C1378" s="58"/>
      <c r="D1378" s="135" t="str">
        <f t="shared" si="42"/>
        <v/>
      </c>
      <c r="E1378" s="136" t="str">
        <f t="shared" si="43"/>
        <v/>
      </c>
      <c r="F1378" s="45"/>
      <c r="G1378" s="45"/>
      <c r="H1378" s="45"/>
      <c r="I1378" s="45"/>
      <c r="J1378" s="45"/>
      <c r="K1378" s="45"/>
      <c r="L1378" s="45"/>
      <c r="M1378" s="46"/>
      <c r="N1378" s="46"/>
      <c r="O1378" s="46"/>
    </row>
    <row r="1379" spans="1:15" x14ac:dyDescent="0.3">
      <c r="A1379" s="92"/>
      <c r="B1379" s="58"/>
      <c r="C1379" s="58"/>
      <c r="D1379" s="135" t="str">
        <f t="shared" si="42"/>
        <v/>
      </c>
      <c r="E1379" s="136" t="str">
        <f t="shared" si="43"/>
        <v/>
      </c>
      <c r="F1379" s="45"/>
      <c r="G1379" s="45"/>
      <c r="H1379" s="45"/>
      <c r="I1379" s="45"/>
      <c r="J1379" s="45"/>
      <c r="K1379" s="45"/>
      <c r="L1379" s="45"/>
      <c r="M1379" s="46"/>
      <c r="N1379" s="46"/>
      <c r="O1379" s="46"/>
    </row>
    <row r="1380" spans="1:15" x14ac:dyDescent="0.3">
      <c r="A1380" s="92"/>
      <c r="B1380" s="58"/>
      <c r="C1380" s="58"/>
      <c r="D1380" s="135" t="str">
        <f t="shared" si="42"/>
        <v/>
      </c>
      <c r="E1380" s="136" t="str">
        <f t="shared" si="43"/>
        <v/>
      </c>
      <c r="F1380" s="45"/>
      <c r="G1380" s="45"/>
      <c r="H1380" s="45"/>
      <c r="I1380" s="45"/>
      <c r="J1380" s="45"/>
      <c r="K1380" s="45"/>
      <c r="L1380" s="45"/>
      <c r="M1380" s="46"/>
      <c r="N1380" s="46"/>
      <c r="O1380" s="46"/>
    </row>
    <row r="1381" spans="1:15" x14ac:dyDescent="0.3">
      <c r="A1381" s="92"/>
      <c r="B1381" s="58"/>
      <c r="C1381" s="58"/>
      <c r="D1381" s="135" t="str">
        <f t="shared" si="42"/>
        <v/>
      </c>
      <c r="E1381" s="136" t="str">
        <f t="shared" si="43"/>
        <v/>
      </c>
      <c r="F1381" s="45"/>
      <c r="G1381" s="45"/>
      <c r="H1381" s="45"/>
      <c r="I1381" s="45"/>
      <c r="J1381" s="45"/>
      <c r="K1381" s="45"/>
      <c r="L1381" s="45"/>
      <c r="M1381" s="46"/>
      <c r="N1381" s="46"/>
      <c r="O1381" s="46"/>
    </row>
    <row r="1382" spans="1:15" x14ac:dyDescent="0.3">
      <c r="A1382" s="92"/>
      <c r="B1382" s="58"/>
      <c r="C1382" s="58"/>
      <c r="D1382" s="135" t="str">
        <f t="shared" si="42"/>
        <v/>
      </c>
      <c r="E1382" s="136" t="str">
        <f t="shared" si="43"/>
        <v/>
      </c>
      <c r="F1382" s="45"/>
      <c r="G1382" s="45"/>
      <c r="H1382" s="45"/>
      <c r="I1382" s="45"/>
      <c r="J1382" s="45"/>
      <c r="K1382" s="45"/>
      <c r="L1382" s="45"/>
      <c r="M1382" s="46"/>
      <c r="N1382" s="46"/>
      <c r="O1382" s="46"/>
    </row>
    <row r="1383" spans="1:15" x14ac:dyDescent="0.3">
      <c r="A1383" s="92"/>
      <c r="B1383" s="58"/>
      <c r="C1383" s="58"/>
      <c r="D1383" s="135" t="str">
        <f t="shared" si="42"/>
        <v/>
      </c>
      <c r="E1383" s="136" t="str">
        <f t="shared" si="43"/>
        <v/>
      </c>
      <c r="F1383" s="45"/>
      <c r="G1383" s="45"/>
      <c r="H1383" s="45"/>
      <c r="I1383" s="45"/>
      <c r="J1383" s="45"/>
      <c r="K1383" s="45"/>
      <c r="L1383" s="45"/>
      <c r="M1383" s="46"/>
      <c r="N1383" s="46"/>
      <c r="O1383" s="46"/>
    </row>
    <row r="1384" spans="1:15" x14ac:dyDescent="0.3">
      <c r="A1384" s="92"/>
      <c r="B1384" s="58"/>
      <c r="C1384" s="58"/>
      <c r="D1384" s="135" t="str">
        <f t="shared" si="42"/>
        <v/>
      </c>
      <c r="E1384" s="136" t="str">
        <f t="shared" si="43"/>
        <v/>
      </c>
      <c r="F1384" s="45"/>
      <c r="G1384" s="45"/>
      <c r="H1384" s="45"/>
      <c r="I1384" s="45"/>
      <c r="J1384" s="45"/>
      <c r="K1384" s="45"/>
      <c r="L1384" s="45"/>
      <c r="M1384" s="46"/>
      <c r="N1384" s="46"/>
      <c r="O1384" s="46"/>
    </row>
    <row r="1385" spans="1:15" x14ac:dyDescent="0.3">
      <c r="A1385" s="92"/>
      <c r="B1385" s="58"/>
      <c r="C1385" s="58"/>
      <c r="D1385" s="135" t="str">
        <f t="shared" si="42"/>
        <v/>
      </c>
      <c r="E1385" s="136" t="str">
        <f t="shared" si="43"/>
        <v/>
      </c>
      <c r="F1385" s="45"/>
      <c r="G1385" s="45"/>
      <c r="H1385" s="45"/>
      <c r="I1385" s="45"/>
      <c r="J1385" s="45"/>
      <c r="K1385" s="45"/>
      <c r="L1385" s="45"/>
      <c r="M1385" s="46"/>
      <c r="N1385" s="46"/>
      <c r="O1385" s="46"/>
    </row>
    <row r="1386" spans="1:15" x14ac:dyDescent="0.3">
      <c r="A1386" s="92"/>
      <c r="B1386" s="58"/>
      <c r="C1386" s="58"/>
      <c r="D1386" s="135" t="str">
        <f t="shared" si="42"/>
        <v/>
      </c>
      <c r="E1386" s="136" t="str">
        <f t="shared" si="43"/>
        <v/>
      </c>
      <c r="F1386" s="45"/>
      <c r="G1386" s="45"/>
      <c r="H1386" s="45"/>
      <c r="I1386" s="45"/>
      <c r="J1386" s="45"/>
      <c r="K1386" s="45"/>
      <c r="L1386" s="45"/>
      <c r="M1386" s="46"/>
      <c r="N1386" s="46"/>
      <c r="O1386" s="46"/>
    </row>
    <row r="1387" spans="1:15" x14ac:dyDescent="0.3">
      <c r="A1387" s="92"/>
      <c r="B1387" s="58"/>
      <c r="C1387" s="58"/>
      <c r="D1387" s="135" t="str">
        <f t="shared" si="42"/>
        <v/>
      </c>
      <c r="E1387" s="136" t="str">
        <f t="shared" si="43"/>
        <v/>
      </c>
      <c r="F1387" s="45"/>
      <c r="G1387" s="45"/>
      <c r="H1387" s="45"/>
      <c r="I1387" s="45"/>
      <c r="J1387" s="45"/>
      <c r="K1387" s="45"/>
      <c r="L1387" s="45"/>
      <c r="M1387" s="46"/>
      <c r="N1387" s="46"/>
      <c r="O1387" s="46"/>
    </row>
    <row r="1388" spans="1:15" x14ac:dyDescent="0.3">
      <c r="A1388" s="92"/>
      <c r="B1388" s="58"/>
      <c r="C1388" s="58"/>
      <c r="D1388" s="135" t="str">
        <f t="shared" si="42"/>
        <v/>
      </c>
      <c r="E1388" s="136" t="str">
        <f t="shared" si="43"/>
        <v/>
      </c>
      <c r="F1388" s="45"/>
      <c r="G1388" s="45"/>
      <c r="H1388" s="45"/>
      <c r="I1388" s="45"/>
      <c r="J1388" s="45"/>
      <c r="K1388" s="45"/>
      <c r="L1388" s="45"/>
      <c r="M1388" s="46"/>
      <c r="N1388" s="46"/>
      <c r="O1388" s="46"/>
    </row>
    <row r="1389" spans="1:15" x14ac:dyDescent="0.3">
      <c r="A1389" s="92"/>
      <c r="B1389" s="58"/>
      <c r="C1389" s="58"/>
      <c r="D1389" s="135" t="str">
        <f t="shared" si="42"/>
        <v/>
      </c>
      <c r="E1389" s="136" t="str">
        <f t="shared" si="43"/>
        <v/>
      </c>
      <c r="F1389" s="45"/>
      <c r="G1389" s="45"/>
      <c r="H1389" s="45"/>
      <c r="I1389" s="45"/>
      <c r="J1389" s="45"/>
      <c r="K1389" s="45"/>
      <c r="L1389" s="45"/>
      <c r="M1389" s="46"/>
      <c r="N1389" s="46"/>
      <c r="O1389" s="46"/>
    </row>
    <row r="1390" spans="1:15" x14ac:dyDescent="0.3">
      <c r="A1390" s="92"/>
      <c r="B1390" s="58"/>
      <c r="C1390" s="58"/>
      <c r="D1390" s="135" t="str">
        <f t="shared" si="42"/>
        <v/>
      </c>
      <c r="E1390" s="136" t="str">
        <f t="shared" si="43"/>
        <v/>
      </c>
      <c r="F1390" s="45"/>
      <c r="G1390" s="45"/>
      <c r="H1390" s="45"/>
      <c r="I1390" s="45"/>
      <c r="J1390" s="45"/>
      <c r="K1390" s="45"/>
      <c r="L1390" s="45"/>
      <c r="M1390" s="46"/>
      <c r="N1390" s="46"/>
      <c r="O1390" s="46"/>
    </row>
    <row r="1391" spans="1:15" x14ac:dyDescent="0.3">
      <c r="A1391" s="92"/>
      <c r="B1391" s="58"/>
      <c r="C1391" s="58"/>
      <c r="D1391" s="135" t="str">
        <f t="shared" si="42"/>
        <v/>
      </c>
      <c r="E1391" s="136" t="str">
        <f t="shared" si="43"/>
        <v/>
      </c>
      <c r="F1391" s="45"/>
      <c r="G1391" s="45"/>
      <c r="H1391" s="45"/>
      <c r="I1391" s="45"/>
      <c r="J1391" s="45"/>
      <c r="K1391" s="45"/>
      <c r="L1391" s="45"/>
      <c r="M1391" s="46"/>
      <c r="N1391" s="46"/>
      <c r="O1391" s="46"/>
    </row>
    <row r="1392" spans="1:15" x14ac:dyDescent="0.3">
      <c r="A1392" s="92"/>
      <c r="B1392" s="58"/>
      <c r="C1392" s="58"/>
      <c r="D1392" s="135" t="str">
        <f t="shared" si="42"/>
        <v/>
      </c>
      <c r="E1392" s="136" t="str">
        <f t="shared" si="43"/>
        <v/>
      </c>
      <c r="F1392" s="45"/>
      <c r="G1392" s="45"/>
      <c r="H1392" s="45"/>
      <c r="I1392" s="45"/>
      <c r="J1392" s="45"/>
      <c r="K1392" s="45"/>
      <c r="L1392" s="45"/>
      <c r="M1392" s="46"/>
      <c r="N1392" s="46"/>
      <c r="O1392" s="46"/>
    </row>
    <row r="1393" spans="1:15" x14ac:dyDescent="0.3">
      <c r="A1393" s="92"/>
      <c r="B1393" s="58"/>
      <c r="C1393" s="58"/>
      <c r="D1393" s="135" t="str">
        <f t="shared" si="42"/>
        <v/>
      </c>
      <c r="E1393" s="136" t="str">
        <f t="shared" si="43"/>
        <v/>
      </c>
      <c r="F1393" s="45"/>
      <c r="G1393" s="45"/>
      <c r="H1393" s="45"/>
      <c r="I1393" s="45"/>
      <c r="J1393" s="45"/>
      <c r="K1393" s="45"/>
      <c r="L1393" s="45"/>
      <c r="M1393" s="46"/>
      <c r="N1393" s="46"/>
      <c r="O1393" s="46"/>
    </row>
    <row r="1394" spans="1:15" x14ac:dyDescent="0.3">
      <c r="A1394" s="92"/>
      <c r="B1394" s="58"/>
      <c r="C1394" s="58"/>
      <c r="D1394" s="135" t="str">
        <f t="shared" si="42"/>
        <v/>
      </c>
      <c r="E1394" s="136" t="str">
        <f t="shared" si="43"/>
        <v/>
      </c>
      <c r="F1394" s="45"/>
      <c r="G1394" s="45"/>
      <c r="H1394" s="45"/>
      <c r="I1394" s="45"/>
      <c r="J1394" s="45"/>
      <c r="K1394" s="45"/>
      <c r="L1394" s="45"/>
      <c r="M1394" s="46"/>
      <c r="N1394" s="46"/>
      <c r="O1394" s="46"/>
    </row>
    <row r="1395" spans="1:15" x14ac:dyDescent="0.3">
      <c r="A1395" s="92"/>
      <c r="B1395" s="58"/>
      <c r="C1395" s="58"/>
      <c r="D1395" s="135" t="str">
        <f t="shared" si="42"/>
        <v/>
      </c>
      <c r="E1395" s="136" t="str">
        <f t="shared" si="43"/>
        <v/>
      </c>
      <c r="F1395" s="45"/>
      <c r="G1395" s="45"/>
      <c r="H1395" s="45"/>
      <c r="I1395" s="45"/>
      <c r="J1395" s="45"/>
      <c r="K1395" s="45"/>
      <c r="L1395" s="45"/>
      <c r="M1395" s="46"/>
      <c r="N1395" s="46"/>
      <c r="O1395" s="46"/>
    </row>
    <row r="1396" spans="1:15" x14ac:dyDescent="0.3">
      <c r="A1396" s="92"/>
      <c r="B1396" s="58"/>
      <c r="C1396" s="58"/>
      <c r="D1396" s="135" t="str">
        <f t="shared" si="42"/>
        <v/>
      </c>
      <c r="E1396" s="136" t="str">
        <f t="shared" si="43"/>
        <v/>
      </c>
      <c r="F1396" s="45"/>
      <c r="G1396" s="45"/>
      <c r="H1396" s="45"/>
      <c r="I1396" s="45"/>
      <c r="J1396" s="45"/>
      <c r="K1396" s="45"/>
      <c r="L1396" s="45"/>
      <c r="M1396" s="46"/>
      <c r="N1396" s="46"/>
      <c r="O1396" s="46"/>
    </row>
    <row r="1397" spans="1:15" x14ac:dyDescent="0.3">
      <c r="A1397" s="92"/>
      <c r="B1397" s="58"/>
      <c r="C1397" s="58"/>
      <c r="D1397" s="135" t="str">
        <f t="shared" si="42"/>
        <v/>
      </c>
      <c r="E1397" s="136" t="str">
        <f t="shared" si="43"/>
        <v/>
      </c>
      <c r="F1397" s="45"/>
      <c r="G1397" s="45"/>
      <c r="H1397" s="45"/>
      <c r="I1397" s="45"/>
      <c r="J1397" s="45"/>
      <c r="K1397" s="45"/>
      <c r="L1397" s="45"/>
      <c r="M1397" s="46"/>
      <c r="N1397" s="46"/>
      <c r="O1397" s="46"/>
    </row>
    <row r="1398" spans="1:15" x14ac:dyDescent="0.3">
      <c r="A1398" s="92"/>
      <c r="B1398" s="58"/>
      <c r="C1398" s="58"/>
      <c r="D1398" s="135" t="str">
        <f t="shared" si="42"/>
        <v/>
      </c>
      <c r="E1398" s="136" t="str">
        <f t="shared" si="43"/>
        <v/>
      </c>
      <c r="F1398" s="45"/>
      <c r="G1398" s="45"/>
      <c r="H1398" s="45"/>
      <c r="I1398" s="45"/>
      <c r="J1398" s="45"/>
      <c r="K1398" s="45"/>
      <c r="L1398" s="45"/>
      <c r="M1398" s="46"/>
      <c r="N1398" s="46"/>
      <c r="O1398" s="46"/>
    </row>
    <row r="1399" spans="1:15" x14ac:dyDescent="0.3">
      <c r="A1399" s="92"/>
      <c r="B1399" s="58"/>
      <c r="C1399" s="58"/>
      <c r="D1399" s="135" t="str">
        <f t="shared" si="42"/>
        <v/>
      </c>
      <c r="E1399" s="136" t="str">
        <f t="shared" si="43"/>
        <v/>
      </c>
      <c r="F1399" s="45"/>
      <c r="G1399" s="45"/>
      <c r="H1399" s="45"/>
      <c r="I1399" s="45"/>
      <c r="J1399" s="45"/>
      <c r="K1399" s="45"/>
      <c r="L1399" s="45"/>
      <c r="M1399" s="46"/>
      <c r="N1399" s="46"/>
      <c r="O1399" s="46"/>
    </row>
    <row r="1400" spans="1:15" x14ac:dyDescent="0.3">
      <c r="A1400" s="92"/>
      <c r="B1400" s="58"/>
      <c r="C1400" s="58"/>
      <c r="D1400" s="135" t="str">
        <f t="shared" si="42"/>
        <v/>
      </c>
      <c r="E1400" s="136" t="str">
        <f t="shared" si="43"/>
        <v/>
      </c>
      <c r="F1400" s="45"/>
      <c r="G1400" s="45"/>
      <c r="H1400" s="45"/>
      <c r="I1400" s="45"/>
      <c r="J1400" s="45"/>
      <c r="K1400" s="45"/>
      <c r="L1400" s="45"/>
      <c r="M1400" s="46"/>
      <c r="N1400" s="46"/>
      <c r="O1400" s="46"/>
    </row>
    <row r="1401" spans="1:15" x14ac:dyDescent="0.3">
      <c r="A1401" s="92"/>
      <c r="B1401" s="58"/>
      <c r="C1401" s="58"/>
      <c r="D1401" s="135" t="str">
        <f t="shared" si="42"/>
        <v/>
      </c>
      <c r="E1401" s="136" t="str">
        <f t="shared" si="43"/>
        <v/>
      </c>
      <c r="F1401" s="45"/>
      <c r="G1401" s="45"/>
      <c r="H1401" s="45"/>
      <c r="I1401" s="45"/>
      <c r="J1401" s="45"/>
      <c r="K1401" s="45"/>
      <c r="L1401" s="45"/>
      <c r="M1401" s="46"/>
      <c r="N1401" s="46"/>
      <c r="O1401" s="46"/>
    </row>
    <row r="1402" spans="1:15" x14ac:dyDescent="0.3">
      <c r="A1402" s="92"/>
      <c r="B1402" s="58"/>
      <c r="C1402" s="58"/>
      <c r="D1402" s="135" t="str">
        <f t="shared" si="42"/>
        <v/>
      </c>
      <c r="E1402" s="136" t="str">
        <f t="shared" si="43"/>
        <v/>
      </c>
      <c r="F1402" s="45"/>
      <c r="G1402" s="45"/>
      <c r="H1402" s="45"/>
      <c r="I1402" s="45"/>
      <c r="J1402" s="45"/>
      <c r="K1402" s="45"/>
      <c r="L1402" s="45"/>
      <c r="M1402" s="46"/>
      <c r="N1402" s="46"/>
      <c r="O1402" s="46"/>
    </row>
    <row r="1403" spans="1:15" x14ac:dyDescent="0.3">
      <c r="A1403" s="92"/>
      <c r="B1403" s="58"/>
      <c r="C1403" s="58"/>
      <c r="D1403" s="135" t="str">
        <f t="shared" si="42"/>
        <v/>
      </c>
      <c r="E1403" s="136" t="str">
        <f t="shared" si="43"/>
        <v/>
      </c>
      <c r="F1403" s="45"/>
      <c r="G1403" s="45"/>
      <c r="H1403" s="45"/>
      <c r="I1403" s="45"/>
      <c r="J1403" s="45"/>
      <c r="K1403" s="45"/>
      <c r="L1403" s="45"/>
      <c r="M1403" s="46"/>
      <c r="N1403" s="46"/>
      <c r="O1403" s="46"/>
    </row>
    <row r="1404" spans="1:15" x14ac:dyDescent="0.3">
      <c r="A1404" s="92"/>
      <c r="B1404" s="58"/>
      <c r="C1404" s="58"/>
      <c r="D1404" s="135" t="str">
        <f t="shared" si="42"/>
        <v/>
      </c>
      <c r="E1404" s="136" t="str">
        <f t="shared" si="43"/>
        <v/>
      </c>
      <c r="F1404" s="45"/>
      <c r="G1404" s="45"/>
      <c r="H1404" s="45"/>
      <c r="I1404" s="45"/>
      <c r="J1404" s="45"/>
      <c r="K1404" s="45"/>
      <c r="L1404" s="45"/>
      <c r="M1404" s="46"/>
      <c r="N1404" s="46"/>
      <c r="O1404" s="46"/>
    </row>
    <row r="1405" spans="1:15" x14ac:dyDescent="0.3">
      <c r="A1405" s="92"/>
      <c r="B1405" s="58"/>
      <c r="C1405" s="58"/>
      <c r="D1405" s="135" t="str">
        <f t="shared" si="42"/>
        <v/>
      </c>
      <c r="E1405" s="136" t="str">
        <f t="shared" si="43"/>
        <v/>
      </c>
      <c r="F1405" s="45"/>
      <c r="G1405" s="45"/>
      <c r="H1405" s="45"/>
      <c r="I1405" s="45"/>
      <c r="J1405" s="45"/>
      <c r="K1405" s="45"/>
      <c r="L1405" s="45"/>
      <c r="M1405" s="46"/>
      <c r="N1405" s="46"/>
      <c r="O1405" s="46"/>
    </row>
    <row r="1406" spans="1:15" x14ac:dyDescent="0.3">
      <c r="A1406" s="92"/>
      <c r="B1406" s="58"/>
      <c r="C1406" s="58"/>
      <c r="D1406" s="135" t="str">
        <f t="shared" si="42"/>
        <v/>
      </c>
      <c r="E1406" s="136" t="str">
        <f t="shared" si="43"/>
        <v/>
      </c>
      <c r="F1406" s="45"/>
      <c r="G1406" s="45"/>
      <c r="H1406" s="45"/>
      <c r="I1406" s="45"/>
      <c r="J1406" s="45"/>
      <c r="K1406" s="45"/>
      <c r="L1406" s="45"/>
      <c r="M1406" s="46"/>
      <c r="N1406" s="46"/>
      <c r="O1406" s="46"/>
    </row>
    <row r="1407" spans="1:15" x14ac:dyDescent="0.3">
      <c r="A1407" s="92"/>
      <c r="B1407" s="58"/>
      <c r="C1407" s="58"/>
      <c r="D1407" s="135" t="str">
        <f t="shared" si="42"/>
        <v/>
      </c>
      <c r="E1407" s="136" t="str">
        <f t="shared" si="43"/>
        <v/>
      </c>
      <c r="F1407" s="45"/>
      <c r="G1407" s="45"/>
      <c r="H1407" s="45"/>
      <c r="I1407" s="45"/>
      <c r="J1407" s="45"/>
      <c r="K1407" s="45"/>
      <c r="L1407" s="45"/>
      <c r="M1407" s="46"/>
      <c r="N1407" s="46"/>
      <c r="O1407" s="46"/>
    </row>
    <row r="1408" spans="1:15" x14ac:dyDescent="0.3">
      <c r="A1408" s="92"/>
      <c r="B1408" s="58"/>
      <c r="C1408" s="58"/>
      <c r="D1408" s="135" t="str">
        <f t="shared" si="42"/>
        <v/>
      </c>
      <c r="E1408" s="136" t="str">
        <f t="shared" si="43"/>
        <v/>
      </c>
      <c r="F1408" s="45"/>
      <c r="G1408" s="45"/>
      <c r="H1408" s="45"/>
      <c r="I1408" s="45"/>
      <c r="J1408" s="45"/>
      <c r="K1408" s="45"/>
      <c r="L1408" s="45"/>
      <c r="M1408" s="46"/>
      <c r="N1408" s="46"/>
      <c r="O1408" s="46"/>
    </row>
    <row r="1409" spans="1:15" x14ac:dyDescent="0.3">
      <c r="A1409" s="92"/>
      <c r="B1409" s="58"/>
      <c r="C1409" s="58"/>
      <c r="D1409" s="135" t="str">
        <f t="shared" si="42"/>
        <v/>
      </c>
      <c r="E1409" s="136" t="str">
        <f t="shared" si="43"/>
        <v/>
      </c>
      <c r="F1409" s="45"/>
      <c r="G1409" s="45"/>
      <c r="H1409" s="45"/>
      <c r="I1409" s="45"/>
      <c r="J1409" s="45"/>
      <c r="K1409" s="45"/>
      <c r="L1409" s="45"/>
      <c r="M1409" s="46"/>
      <c r="N1409" s="46"/>
      <c r="O1409" s="46"/>
    </row>
    <row r="1410" spans="1:15" x14ac:dyDescent="0.3">
      <c r="A1410" s="92"/>
      <c r="B1410" s="58"/>
      <c r="C1410" s="58"/>
      <c r="D1410" s="135" t="str">
        <f t="shared" ref="D1410:D1473" si="44">IF(C1410="","",IF(NOT(ISBLANK(B1410)),IF(AND(B1410&gt;=43556,C1410&gt;=43556),C1410-B1410,0),""))</f>
        <v/>
      </c>
      <c r="E1410" s="136" t="str">
        <f t="shared" si="43"/>
        <v/>
      </c>
      <c r="F1410" s="45"/>
      <c r="G1410" s="45"/>
      <c r="H1410" s="45"/>
      <c r="I1410" s="45"/>
      <c r="J1410" s="45"/>
      <c r="K1410" s="45"/>
      <c r="L1410" s="45"/>
      <c r="M1410" s="46"/>
      <c r="N1410" s="46"/>
      <c r="O1410" s="46"/>
    </row>
    <row r="1411" spans="1:15" x14ac:dyDescent="0.3">
      <c r="A1411" s="92"/>
      <c r="B1411" s="58"/>
      <c r="C1411" s="58"/>
      <c r="D1411" s="135" t="str">
        <f t="shared" si="44"/>
        <v/>
      </c>
      <c r="E1411" s="136" t="str">
        <f t="shared" ref="E1411:E1474" si="45">IF(C1411&gt;=43556,C1411+366,"")</f>
        <v/>
      </c>
      <c r="F1411" s="45"/>
      <c r="G1411" s="45"/>
      <c r="H1411" s="45"/>
      <c r="I1411" s="45"/>
      <c r="J1411" s="45"/>
      <c r="K1411" s="45"/>
      <c r="L1411" s="45"/>
      <c r="M1411" s="46"/>
      <c r="N1411" s="46"/>
      <c r="O1411" s="46"/>
    </row>
    <row r="1412" spans="1:15" x14ac:dyDescent="0.3">
      <c r="A1412" s="92"/>
      <c r="B1412" s="58"/>
      <c r="C1412" s="58"/>
      <c r="D1412" s="135" t="str">
        <f t="shared" si="44"/>
        <v/>
      </c>
      <c r="E1412" s="136" t="str">
        <f t="shared" si="45"/>
        <v/>
      </c>
      <c r="F1412" s="45"/>
      <c r="G1412" s="45"/>
      <c r="H1412" s="45"/>
      <c r="I1412" s="45"/>
      <c r="J1412" s="45"/>
      <c r="K1412" s="45"/>
      <c r="L1412" s="45"/>
      <c r="M1412" s="46"/>
      <c r="N1412" s="46"/>
      <c r="O1412" s="46"/>
    </row>
    <row r="1413" spans="1:15" x14ac:dyDescent="0.3">
      <c r="A1413" s="92"/>
      <c r="B1413" s="58"/>
      <c r="C1413" s="58"/>
      <c r="D1413" s="135" t="str">
        <f t="shared" si="44"/>
        <v/>
      </c>
      <c r="E1413" s="136" t="str">
        <f t="shared" si="45"/>
        <v/>
      </c>
      <c r="F1413" s="45"/>
      <c r="G1413" s="45"/>
      <c r="H1413" s="45"/>
      <c r="I1413" s="45"/>
      <c r="J1413" s="45"/>
      <c r="K1413" s="45"/>
      <c r="L1413" s="45"/>
      <c r="M1413" s="46"/>
      <c r="N1413" s="46"/>
      <c r="O1413" s="46"/>
    </row>
    <row r="1414" spans="1:15" x14ac:dyDescent="0.3">
      <c r="A1414" s="92"/>
      <c r="B1414" s="58"/>
      <c r="C1414" s="58"/>
      <c r="D1414" s="135" t="str">
        <f t="shared" si="44"/>
        <v/>
      </c>
      <c r="E1414" s="136" t="str">
        <f t="shared" si="45"/>
        <v/>
      </c>
      <c r="F1414" s="45"/>
      <c r="G1414" s="45"/>
      <c r="H1414" s="45"/>
      <c r="I1414" s="45"/>
      <c r="J1414" s="45"/>
      <c r="K1414" s="45"/>
      <c r="L1414" s="45"/>
      <c r="M1414" s="46"/>
      <c r="N1414" s="46"/>
      <c r="O1414" s="46"/>
    </row>
    <row r="1415" spans="1:15" x14ac:dyDescent="0.3">
      <c r="A1415" s="92"/>
      <c r="B1415" s="58"/>
      <c r="C1415" s="58"/>
      <c r="D1415" s="135" t="str">
        <f t="shared" si="44"/>
        <v/>
      </c>
      <c r="E1415" s="136" t="str">
        <f t="shared" si="45"/>
        <v/>
      </c>
      <c r="F1415" s="45"/>
      <c r="G1415" s="45"/>
      <c r="H1415" s="45"/>
      <c r="I1415" s="45"/>
      <c r="J1415" s="45"/>
      <c r="K1415" s="45"/>
      <c r="L1415" s="45"/>
      <c r="M1415" s="46"/>
      <c r="N1415" s="46"/>
      <c r="O1415" s="46"/>
    </row>
    <row r="1416" spans="1:15" x14ac:dyDescent="0.3">
      <c r="A1416" s="92"/>
      <c r="B1416" s="58"/>
      <c r="C1416" s="58"/>
      <c r="D1416" s="135" t="str">
        <f t="shared" si="44"/>
        <v/>
      </c>
      <c r="E1416" s="136" t="str">
        <f t="shared" si="45"/>
        <v/>
      </c>
      <c r="F1416" s="45"/>
      <c r="G1416" s="45"/>
      <c r="H1416" s="45"/>
      <c r="I1416" s="45"/>
      <c r="J1416" s="45"/>
      <c r="K1416" s="45"/>
      <c r="L1416" s="45"/>
      <c r="M1416" s="46"/>
      <c r="N1416" s="46"/>
      <c r="O1416" s="46"/>
    </row>
    <row r="1417" spans="1:15" x14ac:dyDescent="0.3">
      <c r="A1417" s="92"/>
      <c r="B1417" s="58"/>
      <c r="C1417" s="58"/>
      <c r="D1417" s="135" t="str">
        <f t="shared" si="44"/>
        <v/>
      </c>
      <c r="E1417" s="136" t="str">
        <f t="shared" si="45"/>
        <v/>
      </c>
      <c r="F1417" s="45"/>
      <c r="G1417" s="45"/>
      <c r="H1417" s="45"/>
      <c r="I1417" s="45"/>
      <c r="J1417" s="45"/>
      <c r="K1417" s="45"/>
      <c r="L1417" s="45"/>
      <c r="M1417" s="46"/>
      <c r="N1417" s="46"/>
      <c r="O1417" s="46"/>
    </row>
    <row r="1418" spans="1:15" x14ac:dyDescent="0.3">
      <c r="A1418" s="92"/>
      <c r="B1418" s="58"/>
      <c r="C1418" s="58"/>
      <c r="D1418" s="135" t="str">
        <f t="shared" si="44"/>
        <v/>
      </c>
      <c r="E1418" s="136" t="str">
        <f t="shared" si="45"/>
        <v/>
      </c>
      <c r="F1418" s="45"/>
      <c r="G1418" s="45"/>
      <c r="H1418" s="45"/>
      <c r="I1418" s="45"/>
      <c r="J1418" s="45"/>
      <c r="K1418" s="45"/>
      <c r="L1418" s="45"/>
      <c r="M1418" s="46"/>
      <c r="N1418" s="46"/>
      <c r="O1418" s="46"/>
    </row>
    <row r="1419" spans="1:15" x14ac:dyDescent="0.3">
      <c r="A1419" s="92"/>
      <c r="B1419" s="58"/>
      <c r="C1419" s="58"/>
      <c r="D1419" s="135" t="str">
        <f t="shared" si="44"/>
        <v/>
      </c>
      <c r="E1419" s="136" t="str">
        <f t="shared" si="45"/>
        <v/>
      </c>
      <c r="F1419" s="45"/>
      <c r="G1419" s="45"/>
      <c r="H1419" s="45"/>
      <c r="I1419" s="45"/>
      <c r="J1419" s="45"/>
      <c r="K1419" s="45"/>
      <c r="L1419" s="45"/>
      <c r="M1419" s="46"/>
      <c r="N1419" s="46"/>
      <c r="O1419" s="46"/>
    </row>
    <row r="1420" spans="1:15" x14ac:dyDescent="0.3">
      <c r="A1420" s="92"/>
      <c r="B1420" s="58"/>
      <c r="C1420" s="58"/>
      <c r="D1420" s="135" t="str">
        <f t="shared" si="44"/>
        <v/>
      </c>
      <c r="E1420" s="136" t="str">
        <f t="shared" si="45"/>
        <v/>
      </c>
      <c r="F1420" s="45"/>
      <c r="G1420" s="45"/>
      <c r="H1420" s="45"/>
      <c r="I1420" s="45"/>
      <c r="J1420" s="45"/>
      <c r="K1420" s="45"/>
      <c r="L1420" s="45"/>
      <c r="M1420" s="46"/>
      <c r="N1420" s="46"/>
      <c r="O1420" s="46"/>
    </row>
    <row r="1421" spans="1:15" x14ac:dyDescent="0.3">
      <c r="A1421" s="92"/>
      <c r="B1421" s="58"/>
      <c r="C1421" s="58"/>
      <c r="D1421" s="135" t="str">
        <f t="shared" si="44"/>
        <v/>
      </c>
      <c r="E1421" s="136" t="str">
        <f t="shared" si="45"/>
        <v/>
      </c>
      <c r="F1421" s="45"/>
      <c r="G1421" s="45"/>
      <c r="H1421" s="45"/>
      <c r="I1421" s="45"/>
      <c r="J1421" s="45"/>
      <c r="K1421" s="45"/>
      <c r="L1421" s="45"/>
      <c r="M1421" s="46"/>
      <c r="N1421" s="46"/>
      <c r="O1421" s="46"/>
    </row>
    <row r="1422" spans="1:15" x14ac:dyDescent="0.3">
      <c r="A1422" s="92"/>
      <c r="B1422" s="58"/>
      <c r="C1422" s="58"/>
      <c r="D1422" s="135" t="str">
        <f t="shared" si="44"/>
        <v/>
      </c>
      <c r="E1422" s="136" t="str">
        <f t="shared" si="45"/>
        <v/>
      </c>
      <c r="F1422" s="45"/>
      <c r="G1422" s="45"/>
      <c r="H1422" s="45"/>
      <c r="I1422" s="45"/>
      <c r="J1422" s="45"/>
      <c r="K1422" s="45"/>
      <c r="L1422" s="45"/>
      <c r="M1422" s="46"/>
      <c r="N1422" s="46"/>
      <c r="O1422" s="46"/>
    </row>
    <row r="1423" spans="1:15" x14ac:dyDescent="0.3">
      <c r="A1423" s="92"/>
      <c r="B1423" s="58"/>
      <c r="C1423" s="58"/>
      <c r="D1423" s="135" t="str">
        <f t="shared" si="44"/>
        <v/>
      </c>
      <c r="E1423" s="136" t="str">
        <f t="shared" si="45"/>
        <v/>
      </c>
      <c r="F1423" s="45"/>
      <c r="G1423" s="45"/>
      <c r="H1423" s="45"/>
      <c r="I1423" s="45"/>
      <c r="J1423" s="45"/>
      <c r="K1423" s="45"/>
      <c r="L1423" s="45"/>
      <c r="M1423" s="46"/>
      <c r="N1423" s="46"/>
      <c r="O1423" s="46"/>
    </row>
    <row r="1424" spans="1:15" x14ac:dyDescent="0.3">
      <c r="A1424" s="92"/>
      <c r="B1424" s="58"/>
      <c r="C1424" s="58"/>
      <c r="D1424" s="135" t="str">
        <f t="shared" si="44"/>
        <v/>
      </c>
      <c r="E1424" s="136" t="str">
        <f t="shared" si="45"/>
        <v/>
      </c>
      <c r="F1424" s="45"/>
      <c r="G1424" s="45"/>
      <c r="H1424" s="45"/>
      <c r="I1424" s="45"/>
      <c r="J1424" s="45"/>
      <c r="K1424" s="45"/>
      <c r="L1424" s="45"/>
      <c r="M1424" s="46"/>
      <c r="N1424" s="46"/>
      <c r="O1424" s="46"/>
    </row>
    <row r="1425" spans="1:15" x14ac:dyDescent="0.3">
      <c r="A1425" s="92"/>
      <c r="B1425" s="58"/>
      <c r="C1425" s="58"/>
      <c r="D1425" s="135" t="str">
        <f t="shared" si="44"/>
        <v/>
      </c>
      <c r="E1425" s="136" t="str">
        <f t="shared" si="45"/>
        <v/>
      </c>
      <c r="F1425" s="45"/>
      <c r="G1425" s="45"/>
      <c r="H1425" s="45"/>
      <c r="I1425" s="45"/>
      <c r="J1425" s="45"/>
      <c r="K1425" s="45"/>
      <c r="L1425" s="45"/>
      <c r="M1425" s="46"/>
      <c r="N1425" s="46"/>
      <c r="O1425" s="46"/>
    </row>
    <row r="1426" spans="1:15" x14ac:dyDescent="0.3">
      <c r="A1426" s="92"/>
      <c r="B1426" s="58"/>
      <c r="C1426" s="58"/>
      <c r="D1426" s="135" t="str">
        <f t="shared" si="44"/>
        <v/>
      </c>
      <c r="E1426" s="136" t="str">
        <f t="shared" si="45"/>
        <v/>
      </c>
      <c r="F1426" s="45"/>
      <c r="G1426" s="45"/>
      <c r="H1426" s="45"/>
      <c r="I1426" s="45"/>
      <c r="J1426" s="45"/>
      <c r="K1426" s="45"/>
      <c r="L1426" s="45"/>
      <c r="M1426" s="46"/>
      <c r="N1426" s="46"/>
      <c r="O1426" s="46"/>
    </row>
    <row r="1427" spans="1:15" x14ac:dyDescent="0.3">
      <c r="A1427" s="92"/>
      <c r="B1427" s="58"/>
      <c r="C1427" s="58"/>
      <c r="D1427" s="135" t="str">
        <f t="shared" si="44"/>
        <v/>
      </c>
      <c r="E1427" s="136" t="str">
        <f t="shared" si="45"/>
        <v/>
      </c>
      <c r="F1427" s="45"/>
      <c r="G1427" s="45"/>
      <c r="H1427" s="45"/>
      <c r="I1427" s="45"/>
      <c r="J1427" s="45"/>
      <c r="K1427" s="45"/>
      <c r="L1427" s="45"/>
      <c r="M1427" s="46"/>
      <c r="N1427" s="46"/>
      <c r="O1427" s="46"/>
    </row>
    <row r="1428" spans="1:15" x14ac:dyDescent="0.3">
      <c r="A1428" s="92"/>
      <c r="B1428" s="58"/>
      <c r="C1428" s="58"/>
      <c r="D1428" s="135" t="str">
        <f t="shared" si="44"/>
        <v/>
      </c>
      <c r="E1428" s="136" t="str">
        <f t="shared" si="45"/>
        <v/>
      </c>
      <c r="F1428" s="45"/>
      <c r="G1428" s="45"/>
      <c r="H1428" s="45"/>
      <c r="I1428" s="45"/>
      <c r="J1428" s="45"/>
      <c r="K1428" s="45"/>
      <c r="L1428" s="45"/>
      <c r="M1428" s="46"/>
      <c r="N1428" s="46"/>
      <c r="O1428" s="46"/>
    </row>
    <row r="1429" spans="1:15" x14ac:dyDescent="0.3">
      <c r="A1429" s="92"/>
      <c r="B1429" s="58"/>
      <c r="C1429" s="58"/>
      <c r="D1429" s="135" t="str">
        <f t="shared" si="44"/>
        <v/>
      </c>
      <c r="E1429" s="136" t="str">
        <f t="shared" si="45"/>
        <v/>
      </c>
      <c r="F1429" s="45"/>
      <c r="G1429" s="45"/>
      <c r="H1429" s="45"/>
      <c r="I1429" s="45"/>
      <c r="J1429" s="45"/>
      <c r="K1429" s="45"/>
      <c r="L1429" s="45"/>
      <c r="M1429" s="46"/>
      <c r="N1429" s="46"/>
      <c r="O1429" s="46"/>
    </row>
    <row r="1430" spans="1:15" x14ac:dyDescent="0.3">
      <c r="A1430" s="92"/>
      <c r="B1430" s="58"/>
      <c r="C1430" s="58"/>
      <c r="D1430" s="135" t="str">
        <f t="shared" si="44"/>
        <v/>
      </c>
      <c r="E1430" s="136" t="str">
        <f t="shared" si="45"/>
        <v/>
      </c>
      <c r="F1430" s="45"/>
      <c r="G1430" s="45"/>
      <c r="H1430" s="45"/>
      <c r="I1430" s="45"/>
      <c r="J1430" s="45"/>
      <c r="K1430" s="45"/>
      <c r="L1430" s="45"/>
      <c r="M1430" s="46"/>
      <c r="N1430" s="46"/>
      <c r="O1430" s="46"/>
    </row>
    <row r="1431" spans="1:15" x14ac:dyDescent="0.3">
      <c r="A1431" s="92"/>
      <c r="B1431" s="58"/>
      <c r="C1431" s="58"/>
      <c r="D1431" s="135" t="str">
        <f t="shared" si="44"/>
        <v/>
      </c>
      <c r="E1431" s="136" t="str">
        <f t="shared" si="45"/>
        <v/>
      </c>
      <c r="F1431" s="45"/>
      <c r="G1431" s="45"/>
      <c r="H1431" s="45"/>
      <c r="I1431" s="45"/>
      <c r="J1431" s="45"/>
      <c r="K1431" s="45"/>
      <c r="L1431" s="45"/>
      <c r="M1431" s="46"/>
      <c r="N1431" s="46"/>
      <c r="O1431" s="46"/>
    </row>
    <row r="1432" spans="1:15" x14ac:dyDescent="0.3">
      <c r="A1432" s="92"/>
      <c r="B1432" s="58"/>
      <c r="C1432" s="58"/>
      <c r="D1432" s="135" t="str">
        <f t="shared" si="44"/>
        <v/>
      </c>
      <c r="E1432" s="136" t="str">
        <f t="shared" si="45"/>
        <v/>
      </c>
      <c r="F1432" s="45"/>
      <c r="G1432" s="45"/>
      <c r="H1432" s="45"/>
      <c r="I1432" s="45"/>
      <c r="J1432" s="45"/>
      <c r="K1432" s="45"/>
      <c r="L1432" s="45"/>
      <c r="M1432" s="46"/>
      <c r="N1432" s="46"/>
      <c r="O1432" s="46"/>
    </row>
    <row r="1433" spans="1:15" x14ac:dyDescent="0.3">
      <c r="A1433" s="92"/>
      <c r="B1433" s="58"/>
      <c r="C1433" s="58"/>
      <c r="D1433" s="135" t="str">
        <f t="shared" si="44"/>
        <v/>
      </c>
      <c r="E1433" s="136" t="str">
        <f t="shared" si="45"/>
        <v/>
      </c>
      <c r="F1433" s="45"/>
      <c r="G1433" s="45"/>
      <c r="H1433" s="45"/>
      <c r="I1433" s="45"/>
      <c r="J1433" s="45"/>
      <c r="K1433" s="45"/>
      <c r="L1433" s="45"/>
      <c r="M1433" s="46"/>
      <c r="N1433" s="46"/>
      <c r="O1433" s="46"/>
    </row>
    <row r="1434" spans="1:15" x14ac:dyDescent="0.3">
      <c r="A1434" s="92"/>
      <c r="B1434" s="58"/>
      <c r="C1434" s="58"/>
      <c r="D1434" s="135" t="str">
        <f t="shared" si="44"/>
        <v/>
      </c>
      <c r="E1434" s="136" t="str">
        <f t="shared" si="45"/>
        <v/>
      </c>
      <c r="F1434" s="45"/>
      <c r="G1434" s="45"/>
      <c r="H1434" s="45"/>
      <c r="I1434" s="45"/>
      <c r="J1434" s="45"/>
      <c r="K1434" s="45"/>
      <c r="L1434" s="45"/>
      <c r="M1434" s="46"/>
      <c r="N1434" s="46"/>
      <c r="O1434" s="46"/>
    </row>
    <row r="1435" spans="1:15" x14ac:dyDescent="0.3">
      <c r="A1435" s="92"/>
      <c r="B1435" s="58"/>
      <c r="C1435" s="58"/>
      <c r="D1435" s="135" t="str">
        <f t="shared" si="44"/>
        <v/>
      </c>
      <c r="E1435" s="136" t="str">
        <f t="shared" si="45"/>
        <v/>
      </c>
      <c r="F1435" s="45"/>
      <c r="G1435" s="45"/>
      <c r="H1435" s="45"/>
      <c r="I1435" s="45"/>
      <c r="J1435" s="45"/>
      <c r="K1435" s="45"/>
      <c r="L1435" s="45"/>
      <c r="M1435" s="46"/>
      <c r="N1435" s="46"/>
      <c r="O1435" s="46"/>
    </row>
    <row r="1436" spans="1:15" x14ac:dyDescent="0.3">
      <c r="A1436" s="92"/>
      <c r="B1436" s="58"/>
      <c r="C1436" s="58"/>
      <c r="D1436" s="135" t="str">
        <f t="shared" si="44"/>
        <v/>
      </c>
      <c r="E1436" s="136" t="str">
        <f t="shared" si="45"/>
        <v/>
      </c>
      <c r="F1436" s="45"/>
      <c r="G1436" s="45"/>
      <c r="H1436" s="45"/>
      <c r="I1436" s="45"/>
      <c r="J1436" s="45"/>
      <c r="K1436" s="45"/>
      <c r="L1436" s="45"/>
      <c r="M1436" s="46"/>
      <c r="N1436" s="46"/>
      <c r="O1436" s="46"/>
    </row>
    <row r="1437" spans="1:15" x14ac:dyDescent="0.3">
      <c r="A1437" s="92"/>
      <c r="B1437" s="58"/>
      <c r="C1437" s="58"/>
      <c r="D1437" s="135" t="str">
        <f t="shared" si="44"/>
        <v/>
      </c>
      <c r="E1437" s="136" t="str">
        <f t="shared" si="45"/>
        <v/>
      </c>
      <c r="F1437" s="45"/>
      <c r="G1437" s="45"/>
      <c r="H1437" s="45"/>
      <c r="I1437" s="45"/>
      <c r="J1437" s="45"/>
      <c r="K1437" s="45"/>
      <c r="L1437" s="45"/>
      <c r="M1437" s="46"/>
      <c r="N1437" s="46"/>
      <c r="O1437" s="46"/>
    </row>
    <row r="1438" spans="1:15" x14ac:dyDescent="0.3">
      <c r="A1438" s="92"/>
      <c r="B1438" s="58"/>
      <c r="C1438" s="58"/>
      <c r="D1438" s="135" t="str">
        <f t="shared" si="44"/>
        <v/>
      </c>
      <c r="E1438" s="136" t="str">
        <f t="shared" si="45"/>
        <v/>
      </c>
      <c r="F1438" s="45"/>
      <c r="G1438" s="45"/>
      <c r="H1438" s="45"/>
      <c r="I1438" s="45"/>
      <c r="J1438" s="45"/>
      <c r="K1438" s="45"/>
      <c r="L1438" s="45"/>
      <c r="M1438" s="46"/>
      <c r="N1438" s="46"/>
      <c r="O1438" s="46"/>
    </row>
    <row r="1439" spans="1:15" x14ac:dyDescent="0.3">
      <c r="A1439" s="92"/>
      <c r="B1439" s="58"/>
      <c r="C1439" s="58"/>
      <c r="D1439" s="135" t="str">
        <f t="shared" si="44"/>
        <v/>
      </c>
      <c r="E1439" s="136" t="str">
        <f t="shared" si="45"/>
        <v/>
      </c>
      <c r="F1439" s="45"/>
      <c r="G1439" s="45"/>
      <c r="H1439" s="45"/>
      <c r="I1439" s="45"/>
      <c r="J1439" s="45"/>
      <c r="K1439" s="45"/>
      <c r="L1439" s="45"/>
      <c r="M1439" s="46"/>
      <c r="N1439" s="46"/>
      <c r="O1439" s="46"/>
    </row>
    <row r="1440" spans="1:15" x14ac:dyDescent="0.3">
      <c r="A1440" s="92"/>
      <c r="B1440" s="58"/>
      <c r="C1440" s="58"/>
      <c r="D1440" s="135" t="str">
        <f t="shared" si="44"/>
        <v/>
      </c>
      <c r="E1440" s="136" t="str">
        <f t="shared" si="45"/>
        <v/>
      </c>
      <c r="F1440" s="45"/>
      <c r="G1440" s="45"/>
      <c r="H1440" s="45"/>
      <c r="I1440" s="45"/>
      <c r="J1440" s="45"/>
      <c r="K1440" s="45"/>
      <c r="L1440" s="45"/>
      <c r="M1440" s="46"/>
      <c r="N1440" s="46"/>
      <c r="O1440" s="46"/>
    </row>
    <row r="1441" spans="1:15" x14ac:dyDescent="0.3">
      <c r="A1441" s="92"/>
      <c r="B1441" s="58"/>
      <c r="C1441" s="58"/>
      <c r="D1441" s="135" t="str">
        <f t="shared" si="44"/>
        <v/>
      </c>
      <c r="E1441" s="136" t="str">
        <f t="shared" si="45"/>
        <v/>
      </c>
      <c r="F1441" s="45"/>
      <c r="G1441" s="45"/>
      <c r="H1441" s="45"/>
      <c r="I1441" s="45"/>
      <c r="J1441" s="45"/>
      <c r="K1441" s="45"/>
      <c r="L1441" s="45"/>
      <c r="M1441" s="46"/>
      <c r="N1441" s="46"/>
      <c r="O1441" s="46"/>
    </row>
    <row r="1442" spans="1:15" x14ac:dyDescent="0.3">
      <c r="A1442" s="92"/>
      <c r="B1442" s="58"/>
      <c r="C1442" s="58"/>
      <c r="D1442" s="135" t="str">
        <f t="shared" si="44"/>
        <v/>
      </c>
      <c r="E1442" s="136" t="str">
        <f t="shared" si="45"/>
        <v/>
      </c>
      <c r="F1442" s="45"/>
      <c r="G1442" s="45"/>
      <c r="H1442" s="45"/>
      <c r="I1442" s="45"/>
      <c r="J1442" s="45"/>
      <c r="K1442" s="45"/>
      <c r="L1442" s="45"/>
      <c r="M1442" s="46"/>
      <c r="N1442" s="46"/>
      <c r="O1442" s="46"/>
    </row>
    <row r="1443" spans="1:15" x14ac:dyDescent="0.3">
      <c r="A1443" s="92"/>
      <c r="B1443" s="58"/>
      <c r="C1443" s="58"/>
      <c r="D1443" s="135" t="str">
        <f t="shared" si="44"/>
        <v/>
      </c>
      <c r="E1443" s="136" t="str">
        <f t="shared" si="45"/>
        <v/>
      </c>
      <c r="F1443" s="45"/>
      <c r="G1443" s="45"/>
      <c r="H1443" s="45"/>
      <c r="I1443" s="45"/>
      <c r="J1443" s="45"/>
      <c r="K1443" s="45"/>
      <c r="L1443" s="45"/>
      <c r="M1443" s="46"/>
      <c r="N1443" s="46"/>
      <c r="O1443" s="46"/>
    </row>
    <row r="1444" spans="1:15" x14ac:dyDescent="0.3">
      <c r="A1444" s="92"/>
      <c r="B1444" s="58"/>
      <c r="C1444" s="58"/>
      <c r="D1444" s="135" t="str">
        <f t="shared" si="44"/>
        <v/>
      </c>
      <c r="E1444" s="136" t="str">
        <f t="shared" si="45"/>
        <v/>
      </c>
      <c r="F1444" s="45"/>
      <c r="G1444" s="45"/>
      <c r="H1444" s="45"/>
      <c r="I1444" s="45"/>
      <c r="J1444" s="45"/>
      <c r="K1444" s="45"/>
      <c r="L1444" s="45"/>
      <c r="M1444" s="46"/>
      <c r="N1444" s="46"/>
      <c r="O1444" s="46"/>
    </row>
    <row r="1445" spans="1:15" x14ac:dyDescent="0.3">
      <c r="A1445" s="92"/>
      <c r="B1445" s="58"/>
      <c r="C1445" s="58"/>
      <c r="D1445" s="135" t="str">
        <f t="shared" si="44"/>
        <v/>
      </c>
      <c r="E1445" s="136" t="str">
        <f t="shared" si="45"/>
        <v/>
      </c>
      <c r="F1445" s="45"/>
      <c r="G1445" s="45"/>
      <c r="H1445" s="45"/>
      <c r="I1445" s="45"/>
      <c r="J1445" s="45"/>
      <c r="K1445" s="45"/>
      <c r="L1445" s="45"/>
      <c r="M1445" s="46"/>
      <c r="N1445" s="46"/>
      <c r="O1445" s="46"/>
    </row>
    <row r="1446" spans="1:15" x14ac:dyDescent="0.3">
      <c r="A1446" s="92"/>
      <c r="B1446" s="58"/>
      <c r="C1446" s="58"/>
      <c r="D1446" s="135" t="str">
        <f t="shared" si="44"/>
        <v/>
      </c>
      <c r="E1446" s="136" t="str">
        <f t="shared" si="45"/>
        <v/>
      </c>
      <c r="F1446" s="45"/>
      <c r="G1446" s="45"/>
      <c r="H1446" s="45"/>
      <c r="I1446" s="45"/>
      <c r="J1446" s="45"/>
      <c r="K1446" s="45"/>
      <c r="L1446" s="45"/>
      <c r="M1446" s="46"/>
      <c r="N1446" s="46"/>
      <c r="O1446" s="46"/>
    </row>
    <row r="1447" spans="1:15" x14ac:dyDescent="0.3">
      <c r="A1447" s="92"/>
      <c r="B1447" s="58"/>
      <c r="C1447" s="58"/>
      <c r="D1447" s="135" t="str">
        <f t="shared" si="44"/>
        <v/>
      </c>
      <c r="E1447" s="136" t="str">
        <f t="shared" si="45"/>
        <v/>
      </c>
      <c r="F1447" s="45"/>
      <c r="G1447" s="45"/>
      <c r="H1447" s="45"/>
      <c r="I1447" s="45"/>
      <c r="J1447" s="45"/>
      <c r="K1447" s="45"/>
      <c r="L1447" s="45"/>
      <c r="M1447" s="46"/>
      <c r="N1447" s="46"/>
      <c r="O1447" s="46"/>
    </row>
    <row r="1448" spans="1:15" x14ac:dyDescent="0.3">
      <c r="A1448" s="92"/>
      <c r="B1448" s="58"/>
      <c r="C1448" s="58"/>
      <c r="D1448" s="135" t="str">
        <f t="shared" si="44"/>
        <v/>
      </c>
      <c r="E1448" s="136" t="str">
        <f t="shared" si="45"/>
        <v/>
      </c>
      <c r="F1448" s="45"/>
      <c r="G1448" s="45"/>
      <c r="H1448" s="45"/>
      <c r="I1448" s="45"/>
      <c r="J1448" s="45"/>
      <c r="K1448" s="45"/>
      <c r="L1448" s="45"/>
      <c r="M1448" s="46"/>
      <c r="N1448" s="46"/>
      <c r="O1448" s="46"/>
    </row>
    <row r="1449" spans="1:15" x14ac:dyDescent="0.3">
      <c r="A1449" s="92"/>
      <c r="B1449" s="58"/>
      <c r="C1449" s="58"/>
      <c r="D1449" s="135" t="str">
        <f t="shared" si="44"/>
        <v/>
      </c>
      <c r="E1449" s="136" t="str">
        <f t="shared" si="45"/>
        <v/>
      </c>
      <c r="F1449" s="45"/>
      <c r="G1449" s="45"/>
      <c r="H1449" s="45"/>
      <c r="I1449" s="45"/>
      <c r="J1449" s="45"/>
      <c r="K1449" s="45"/>
      <c r="L1449" s="45"/>
      <c r="M1449" s="46"/>
      <c r="N1449" s="46"/>
      <c r="O1449" s="46"/>
    </row>
    <row r="1450" spans="1:15" x14ac:dyDescent="0.3">
      <c r="A1450" s="92"/>
      <c r="B1450" s="58"/>
      <c r="C1450" s="58"/>
      <c r="D1450" s="135" t="str">
        <f t="shared" si="44"/>
        <v/>
      </c>
      <c r="E1450" s="136" t="str">
        <f t="shared" si="45"/>
        <v/>
      </c>
      <c r="F1450" s="45"/>
      <c r="G1450" s="45"/>
      <c r="H1450" s="45"/>
      <c r="I1450" s="45"/>
      <c r="J1450" s="45"/>
      <c r="K1450" s="45"/>
      <c r="L1450" s="45"/>
      <c r="M1450" s="46"/>
      <c r="N1450" s="46"/>
      <c r="O1450" s="46"/>
    </row>
    <row r="1451" spans="1:15" x14ac:dyDescent="0.3">
      <c r="A1451" s="92"/>
      <c r="B1451" s="58"/>
      <c r="C1451" s="58"/>
      <c r="D1451" s="135" t="str">
        <f t="shared" si="44"/>
        <v/>
      </c>
      <c r="E1451" s="136" t="str">
        <f t="shared" si="45"/>
        <v/>
      </c>
      <c r="F1451" s="45"/>
      <c r="G1451" s="45"/>
      <c r="H1451" s="45"/>
      <c r="I1451" s="45"/>
      <c r="J1451" s="45"/>
      <c r="K1451" s="45"/>
      <c r="L1451" s="45"/>
      <c r="M1451" s="46"/>
      <c r="N1451" s="46"/>
      <c r="O1451" s="46"/>
    </row>
    <row r="1452" spans="1:15" x14ac:dyDescent="0.3">
      <c r="A1452" s="92"/>
      <c r="B1452" s="58"/>
      <c r="C1452" s="58"/>
      <c r="D1452" s="135" t="str">
        <f t="shared" si="44"/>
        <v/>
      </c>
      <c r="E1452" s="136" t="str">
        <f t="shared" si="45"/>
        <v/>
      </c>
      <c r="F1452" s="45"/>
      <c r="G1452" s="45"/>
      <c r="H1452" s="45"/>
      <c r="I1452" s="45"/>
      <c r="J1452" s="45"/>
      <c r="K1452" s="45"/>
      <c r="L1452" s="45"/>
      <c r="M1452" s="46"/>
      <c r="N1452" s="46"/>
      <c r="O1452" s="46"/>
    </row>
    <row r="1453" spans="1:15" x14ac:dyDescent="0.3">
      <c r="A1453" s="92"/>
      <c r="B1453" s="58"/>
      <c r="C1453" s="58"/>
      <c r="D1453" s="135" t="str">
        <f t="shared" si="44"/>
        <v/>
      </c>
      <c r="E1453" s="136" t="str">
        <f t="shared" si="45"/>
        <v/>
      </c>
      <c r="F1453" s="45"/>
      <c r="G1453" s="45"/>
      <c r="H1453" s="45"/>
      <c r="I1453" s="45"/>
      <c r="J1453" s="45"/>
      <c r="K1453" s="45"/>
      <c r="L1453" s="45"/>
      <c r="M1453" s="46"/>
      <c r="N1453" s="46"/>
      <c r="O1453" s="46"/>
    </row>
    <row r="1454" spans="1:15" x14ac:dyDescent="0.3">
      <c r="A1454" s="92"/>
      <c r="B1454" s="58"/>
      <c r="C1454" s="58"/>
      <c r="D1454" s="135" t="str">
        <f t="shared" si="44"/>
        <v/>
      </c>
      <c r="E1454" s="136" t="str">
        <f t="shared" si="45"/>
        <v/>
      </c>
      <c r="F1454" s="45"/>
      <c r="G1454" s="45"/>
      <c r="H1454" s="45"/>
      <c r="I1454" s="45"/>
      <c r="J1454" s="45"/>
      <c r="K1454" s="45"/>
      <c r="L1454" s="45"/>
      <c r="M1454" s="46"/>
      <c r="N1454" s="46"/>
      <c r="O1454" s="46"/>
    </row>
    <row r="1455" spans="1:15" x14ac:dyDescent="0.3">
      <c r="A1455" s="92"/>
      <c r="B1455" s="58"/>
      <c r="C1455" s="58"/>
      <c r="D1455" s="135" t="str">
        <f t="shared" si="44"/>
        <v/>
      </c>
      <c r="E1455" s="136" t="str">
        <f t="shared" si="45"/>
        <v/>
      </c>
      <c r="F1455" s="45"/>
      <c r="G1455" s="45"/>
      <c r="H1455" s="45"/>
      <c r="I1455" s="45"/>
      <c r="J1455" s="45"/>
      <c r="K1455" s="45"/>
      <c r="L1455" s="45"/>
      <c r="M1455" s="46"/>
      <c r="N1455" s="46"/>
      <c r="O1455" s="46"/>
    </row>
    <row r="1456" spans="1:15" x14ac:dyDescent="0.3">
      <c r="A1456" s="92"/>
      <c r="B1456" s="58"/>
      <c r="C1456" s="58"/>
      <c r="D1456" s="135" t="str">
        <f t="shared" si="44"/>
        <v/>
      </c>
      <c r="E1456" s="136" t="str">
        <f t="shared" si="45"/>
        <v/>
      </c>
      <c r="F1456" s="45"/>
      <c r="G1456" s="45"/>
      <c r="H1456" s="45"/>
      <c r="I1456" s="45"/>
      <c r="J1456" s="45"/>
      <c r="K1456" s="45"/>
      <c r="L1456" s="45"/>
      <c r="M1456" s="46"/>
      <c r="N1456" s="46"/>
      <c r="O1456" s="46"/>
    </row>
    <row r="1457" spans="1:15" x14ac:dyDescent="0.3">
      <c r="A1457" s="92"/>
      <c r="B1457" s="58"/>
      <c r="C1457" s="58"/>
      <c r="D1457" s="135" t="str">
        <f t="shared" si="44"/>
        <v/>
      </c>
      <c r="E1457" s="136" t="str">
        <f t="shared" si="45"/>
        <v/>
      </c>
      <c r="F1457" s="45"/>
      <c r="G1457" s="45"/>
      <c r="H1457" s="45"/>
      <c r="I1457" s="45"/>
      <c r="J1457" s="45"/>
      <c r="K1457" s="45"/>
      <c r="L1457" s="45"/>
      <c r="M1457" s="46"/>
      <c r="N1457" s="46"/>
      <c r="O1457" s="46"/>
    </row>
    <row r="1458" spans="1:15" x14ac:dyDescent="0.3">
      <c r="A1458" s="92"/>
      <c r="B1458" s="58"/>
      <c r="C1458" s="58"/>
      <c r="D1458" s="135" t="str">
        <f t="shared" si="44"/>
        <v/>
      </c>
      <c r="E1458" s="136" t="str">
        <f t="shared" si="45"/>
        <v/>
      </c>
      <c r="F1458" s="45"/>
      <c r="G1458" s="45"/>
      <c r="H1458" s="45"/>
      <c r="I1458" s="45"/>
      <c r="J1458" s="45"/>
      <c r="K1458" s="45"/>
      <c r="L1458" s="45"/>
      <c r="M1458" s="46"/>
      <c r="N1458" s="46"/>
      <c r="O1458" s="46"/>
    </row>
    <row r="1459" spans="1:15" x14ac:dyDescent="0.3">
      <c r="A1459" s="92"/>
      <c r="B1459" s="58"/>
      <c r="C1459" s="58"/>
      <c r="D1459" s="135" t="str">
        <f t="shared" si="44"/>
        <v/>
      </c>
      <c r="E1459" s="136" t="str">
        <f t="shared" si="45"/>
        <v/>
      </c>
      <c r="F1459" s="45"/>
      <c r="G1459" s="45"/>
      <c r="H1459" s="45"/>
      <c r="I1459" s="45"/>
      <c r="J1459" s="45"/>
      <c r="K1459" s="45"/>
      <c r="L1459" s="45"/>
      <c r="M1459" s="46"/>
      <c r="N1459" s="46"/>
      <c r="O1459" s="46"/>
    </row>
    <row r="1460" spans="1:15" x14ac:dyDescent="0.3">
      <c r="A1460" s="92"/>
      <c r="B1460" s="58"/>
      <c r="C1460" s="58"/>
      <c r="D1460" s="135" t="str">
        <f t="shared" si="44"/>
        <v/>
      </c>
      <c r="E1460" s="136" t="str">
        <f t="shared" si="45"/>
        <v/>
      </c>
      <c r="F1460" s="45"/>
      <c r="G1460" s="45"/>
      <c r="H1460" s="45"/>
      <c r="I1460" s="45"/>
      <c r="J1460" s="45"/>
      <c r="K1460" s="45"/>
      <c r="L1460" s="45"/>
      <c r="M1460" s="46"/>
      <c r="N1460" s="46"/>
      <c r="O1460" s="46"/>
    </row>
    <row r="1461" spans="1:15" x14ac:dyDescent="0.3">
      <c r="A1461" s="92"/>
      <c r="B1461" s="58"/>
      <c r="C1461" s="58"/>
      <c r="D1461" s="135" t="str">
        <f t="shared" si="44"/>
        <v/>
      </c>
      <c r="E1461" s="136" t="str">
        <f t="shared" si="45"/>
        <v/>
      </c>
      <c r="F1461" s="45"/>
      <c r="G1461" s="45"/>
      <c r="H1461" s="45"/>
      <c r="I1461" s="45"/>
      <c r="J1461" s="45"/>
      <c r="K1461" s="45"/>
      <c r="L1461" s="45"/>
      <c r="M1461" s="46"/>
      <c r="N1461" s="46"/>
      <c r="O1461" s="46"/>
    </row>
    <row r="1462" spans="1:15" x14ac:dyDescent="0.3">
      <c r="A1462" s="92"/>
      <c r="B1462" s="58"/>
      <c r="C1462" s="58"/>
      <c r="D1462" s="135" t="str">
        <f t="shared" si="44"/>
        <v/>
      </c>
      <c r="E1462" s="136" t="str">
        <f t="shared" si="45"/>
        <v/>
      </c>
      <c r="F1462" s="45"/>
      <c r="G1462" s="45"/>
      <c r="H1462" s="45"/>
      <c r="I1462" s="45"/>
      <c r="J1462" s="45"/>
      <c r="K1462" s="45"/>
      <c r="L1462" s="45"/>
      <c r="M1462" s="46"/>
      <c r="N1462" s="46"/>
      <c r="O1462" s="46"/>
    </row>
    <row r="1463" spans="1:15" x14ac:dyDescent="0.3">
      <c r="A1463" s="92"/>
      <c r="B1463" s="58"/>
      <c r="C1463" s="58"/>
      <c r="D1463" s="135" t="str">
        <f t="shared" si="44"/>
        <v/>
      </c>
      <c r="E1463" s="136" t="str">
        <f t="shared" si="45"/>
        <v/>
      </c>
      <c r="F1463" s="45"/>
      <c r="G1463" s="45"/>
      <c r="H1463" s="45"/>
      <c r="I1463" s="45"/>
      <c r="J1463" s="45"/>
      <c r="K1463" s="45"/>
      <c r="L1463" s="45"/>
      <c r="M1463" s="46"/>
      <c r="N1463" s="46"/>
      <c r="O1463" s="46"/>
    </row>
    <row r="1464" spans="1:15" x14ac:dyDescent="0.3">
      <c r="A1464" s="92"/>
      <c r="B1464" s="58"/>
      <c r="C1464" s="58"/>
      <c r="D1464" s="135" t="str">
        <f t="shared" si="44"/>
        <v/>
      </c>
      <c r="E1464" s="136" t="str">
        <f t="shared" si="45"/>
        <v/>
      </c>
      <c r="F1464" s="45"/>
      <c r="G1464" s="45"/>
      <c r="H1464" s="45"/>
      <c r="I1464" s="45"/>
      <c r="J1464" s="45"/>
      <c r="K1464" s="45"/>
      <c r="L1464" s="45"/>
      <c r="M1464" s="46"/>
      <c r="N1464" s="46"/>
      <c r="O1464" s="46"/>
    </row>
    <row r="1465" spans="1:15" x14ac:dyDescent="0.3">
      <c r="A1465" s="92"/>
      <c r="B1465" s="58"/>
      <c r="C1465" s="58"/>
      <c r="D1465" s="135" t="str">
        <f t="shared" si="44"/>
        <v/>
      </c>
      <c r="E1465" s="136" t="str">
        <f t="shared" si="45"/>
        <v/>
      </c>
      <c r="F1465" s="45"/>
      <c r="G1465" s="45"/>
      <c r="H1465" s="45"/>
      <c r="I1465" s="45"/>
      <c r="J1465" s="45"/>
      <c r="K1465" s="45"/>
      <c r="L1465" s="45"/>
      <c r="M1465" s="46"/>
      <c r="N1465" s="46"/>
      <c r="O1465" s="46"/>
    </row>
    <row r="1466" spans="1:15" x14ac:dyDescent="0.3">
      <c r="A1466" s="92"/>
      <c r="B1466" s="58"/>
      <c r="C1466" s="58"/>
      <c r="D1466" s="135" t="str">
        <f t="shared" si="44"/>
        <v/>
      </c>
      <c r="E1466" s="136" t="str">
        <f t="shared" si="45"/>
        <v/>
      </c>
      <c r="F1466" s="45"/>
      <c r="G1466" s="45"/>
      <c r="H1466" s="45"/>
      <c r="I1466" s="45"/>
      <c r="J1466" s="45"/>
      <c r="K1466" s="45"/>
      <c r="L1466" s="45"/>
      <c r="M1466" s="46"/>
      <c r="N1466" s="46"/>
      <c r="O1466" s="46"/>
    </row>
    <row r="1467" spans="1:15" x14ac:dyDescent="0.3">
      <c r="A1467" s="92"/>
      <c r="B1467" s="58"/>
      <c r="C1467" s="58"/>
      <c r="D1467" s="135" t="str">
        <f t="shared" si="44"/>
        <v/>
      </c>
      <c r="E1467" s="136" t="str">
        <f t="shared" si="45"/>
        <v/>
      </c>
      <c r="F1467" s="45"/>
      <c r="G1467" s="45"/>
      <c r="H1467" s="45"/>
      <c r="I1467" s="45"/>
      <c r="J1467" s="45"/>
      <c r="K1467" s="45"/>
      <c r="L1467" s="45"/>
      <c r="M1467" s="46"/>
      <c r="N1467" s="46"/>
      <c r="O1467" s="46"/>
    </row>
    <row r="1468" spans="1:15" x14ac:dyDescent="0.3">
      <c r="A1468" s="92"/>
      <c r="B1468" s="58"/>
      <c r="C1468" s="58"/>
      <c r="D1468" s="135" t="str">
        <f t="shared" si="44"/>
        <v/>
      </c>
      <c r="E1468" s="136" t="str">
        <f t="shared" si="45"/>
        <v/>
      </c>
      <c r="F1468" s="45"/>
      <c r="G1468" s="45"/>
      <c r="H1468" s="45"/>
      <c r="I1468" s="45"/>
      <c r="J1468" s="45"/>
      <c r="K1468" s="45"/>
      <c r="L1468" s="45"/>
      <c r="M1468" s="46"/>
      <c r="N1468" s="46"/>
      <c r="O1468" s="46"/>
    </row>
    <row r="1469" spans="1:15" x14ac:dyDescent="0.3">
      <c r="A1469" s="92"/>
      <c r="B1469" s="58"/>
      <c r="C1469" s="58"/>
      <c r="D1469" s="135" t="str">
        <f t="shared" si="44"/>
        <v/>
      </c>
      <c r="E1469" s="136" t="str">
        <f t="shared" si="45"/>
        <v/>
      </c>
      <c r="F1469" s="45"/>
      <c r="G1469" s="45"/>
      <c r="H1469" s="45"/>
      <c r="I1469" s="45"/>
      <c r="J1469" s="45"/>
      <c r="K1469" s="45"/>
      <c r="L1469" s="45"/>
      <c r="M1469" s="46"/>
      <c r="N1469" s="46"/>
      <c r="O1469" s="46"/>
    </row>
    <row r="1470" spans="1:15" x14ac:dyDescent="0.3">
      <c r="A1470" s="92"/>
      <c r="B1470" s="58"/>
      <c r="C1470" s="58"/>
      <c r="D1470" s="135" t="str">
        <f t="shared" si="44"/>
        <v/>
      </c>
      <c r="E1470" s="136" t="str">
        <f t="shared" si="45"/>
        <v/>
      </c>
      <c r="F1470" s="45"/>
      <c r="G1470" s="45"/>
      <c r="H1470" s="45"/>
      <c r="I1470" s="45"/>
      <c r="J1470" s="45"/>
      <c r="K1470" s="45"/>
      <c r="L1470" s="45"/>
      <c r="M1470" s="46"/>
      <c r="N1470" s="46"/>
      <c r="O1470" s="46"/>
    </row>
    <row r="1471" spans="1:15" x14ac:dyDescent="0.3">
      <c r="A1471" s="92"/>
      <c r="B1471" s="58"/>
      <c r="C1471" s="58"/>
      <c r="D1471" s="135" t="str">
        <f t="shared" si="44"/>
        <v/>
      </c>
      <c r="E1471" s="136" t="str">
        <f t="shared" si="45"/>
        <v/>
      </c>
      <c r="F1471" s="45"/>
      <c r="G1471" s="45"/>
      <c r="H1471" s="45"/>
      <c r="I1471" s="45"/>
      <c r="J1471" s="45"/>
      <c r="K1471" s="45"/>
      <c r="L1471" s="45"/>
      <c r="M1471" s="46"/>
      <c r="N1471" s="46"/>
      <c r="O1471" s="46"/>
    </row>
    <row r="1472" spans="1:15" x14ac:dyDescent="0.3">
      <c r="A1472" s="92"/>
      <c r="B1472" s="58"/>
      <c r="C1472" s="58"/>
      <c r="D1472" s="135" t="str">
        <f t="shared" si="44"/>
        <v/>
      </c>
      <c r="E1472" s="136" t="str">
        <f t="shared" si="45"/>
        <v/>
      </c>
      <c r="F1472" s="45"/>
      <c r="G1472" s="45"/>
      <c r="H1472" s="45"/>
      <c r="I1472" s="45"/>
      <c r="J1472" s="45"/>
      <c r="K1472" s="45"/>
      <c r="L1472" s="45"/>
      <c r="M1472" s="46"/>
      <c r="N1472" s="46"/>
      <c r="O1472" s="46"/>
    </row>
    <row r="1473" spans="1:15" x14ac:dyDescent="0.3">
      <c r="A1473" s="92"/>
      <c r="B1473" s="58"/>
      <c r="C1473" s="58"/>
      <c r="D1473" s="135" t="str">
        <f t="shared" si="44"/>
        <v/>
      </c>
      <c r="E1473" s="136" t="str">
        <f t="shared" si="45"/>
        <v/>
      </c>
      <c r="F1473" s="45"/>
      <c r="G1473" s="45"/>
      <c r="H1473" s="45"/>
      <c r="I1473" s="45"/>
      <c r="J1473" s="45"/>
      <c r="K1473" s="45"/>
      <c r="L1473" s="45"/>
      <c r="M1473" s="46"/>
      <c r="N1473" s="46"/>
      <c r="O1473" s="46"/>
    </row>
    <row r="1474" spans="1:15" x14ac:dyDescent="0.3">
      <c r="A1474" s="92"/>
      <c r="B1474" s="58"/>
      <c r="C1474" s="58"/>
      <c r="D1474" s="135" t="str">
        <f t="shared" ref="D1474:D1537" si="46">IF(C1474="","",IF(NOT(ISBLANK(B1474)),IF(AND(B1474&gt;=43556,C1474&gt;=43556),C1474-B1474,0),""))</f>
        <v/>
      </c>
      <c r="E1474" s="136" t="str">
        <f t="shared" si="45"/>
        <v/>
      </c>
      <c r="F1474" s="45"/>
      <c r="G1474" s="45"/>
      <c r="H1474" s="45"/>
      <c r="I1474" s="45"/>
      <c r="J1474" s="45"/>
      <c r="K1474" s="45"/>
      <c r="L1474" s="45"/>
      <c r="M1474" s="46"/>
      <c r="N1474" s="46"/>
      <c r="O1474" s="46"/>
    </row>
    <row r="1475" spans="1:15" x14ac:dyDescent="0.3">
      <c r="A1475" s="92"/>
      <c r="B1475" s="58"/>
      <c r="C1475" s="58"/>
      <c r="D1475" s="135" t="str">
        <f t="shared" si="46"/>
        <v/>
      </c>
      <c r="E1475" s="136" t="str">
        <f t="shared" ref="E1475:E1538" si="47">IF(C1475&gt;=43556,C1475+366,"")</f>
        <v/>
      </c>
      <c r="F1475" s="45"/>
      <c r="G1475" s="45"/>
      <c r="H1475" s="45"/>
      <c r="I1475" s="45"/>
      <c r="J1475" s="45"/>
      <c r="K1475" s="45"/>
      <c r="L1475" s="45"/>
      <c r="M1475" s="46"/>
      <c r="N1475" s="46"/>
      <c r="O1475" s="46"/>
    </row>
    <row r="1476" spans="1:15" x14ac:dyDescent="0.3">
      <c r="A1476" s="92"/>
      <c r="B1476" s="58"/>
      <c r="C1476" s="58"/>
      <c r="D1476" s="135" t="str">
        <f t="shared" si="46"/>
        <v/>
      </c>
      <c r="E1476" s="136" t="str">
        <f t="shared" si="47"/>
        <v/>
      </c>
      <c r="F1476" s="45"/>
      <c r="G1476" s="45"/>
      <c r="H1476" s="45"/>
      <c r="I1476" s="45"/>
      <c r="J1476" s="45"/>
      <c r="K1476" s="45"/>
      <c r="L1476" s="45"/>
      <c r="M1476" s="46"/>
      <c r="N1476" s="46"/>
      <c r="O1476" s="46"/>
    </row>
    <row r="1477" spans="1:15" x14ac:dyDescent="0.3">
      <c r="A1477" s="92"/>
      <c r="B1477" s="58"/>
      <c r="C1477" s="58"/>
      <c r="D1477" s="135" t="str">
        <f t="shared" si="46"/>
        <v/>
      </c>
      <c r="E1477" s="136" t="str">
        <f t="shared" si="47"/>
        <v/>
      </c>
      <c r="F1477" s="45"/>
      <c r="G1477" s="45"/>
      <c r="H1477" s="45"/>
      <c r="I1477" s="45"/>
      <c r="J1477" s="45"/>
      <c r="K1477" s="45"/>
      <c r="L1477" s="45"/>
      <c r="M1477" s="46"/>
      <c r="N1477" s="46"/>
      <c r="O1477" s="46"/>
    </row>
    <row r="1478" spans="1:15" x14ac:dyDescent="0.3">
      <c r="A1478" s="92"/>
      <c r="B1478" s="58"/>
      <c r="C1478" s="58"/>
      <c r="D1478" s="135" t="str">
        <f t="shared" si="46"/>
        <v/>
      </c>
      <c r="E1478" s="136" t="str">
        <f t="shared" si="47"/>
        <v/>
      </c>
      <c r="F1478" s="45"/>
      <c r="G1478" s="45"/>
      <c r="H1478" s="45"/>
      <c r="I1478" s="45"/>
      <c r="J1478" s="45"/>
      <c r="K1478" s="45"/>
      <c r="L1478" s="45"/>
      <c r="M1478" s="46"/>
      <c r="N1478" s="46"/>
      <c r="O1478" s="46"/>
    </row>
    <row r="1479" spans="1:15" x14ac:dyDescent="0.3">
      <c r="A1479" s="92"/>
      <c r="B1479" s="58"/>
      <c r="C1479" s="58"/>
      <c r="D1479" s="135" t="str">
        <f t="shared" si="46"/>
        <v/>
      </c>
      <c r="E1479" s="136" t="str">
        <f t="shared" si="47"/>
        <v/>
      </c>
      <c r="F1479" s="45"/>
      <c r="G1479" s="45"/>
      <c r="H1479" s="45"/>
      <c r="I1479" s="45"/>
      <c r="J1479" s="45"/>
      <c r="K1479" s="45"/>
      <c r="L1479" s="45"/>
      <c r="M1479" s="46"/>
      <c r="N1479" s="46"/>
      <c r="O1479" s="46"/>
    </row>
    <row r="1480" spans="1:15" x14ac:dyDescent="0.3">
      <c r="A1480" s="92"/>
      <c r="B1480" s="58"/>
      <c r="C1480" s="58"/>
      <c r="D1480" s="135" t="str">
        <f t="shared" si="46"/>
        <v/>
      </c>
      <c r="E1480" s="136" t="str">
        <f t="shared" si="47"/>
        <v/>
      </c>
      <c r="F1480" s="45"/>
      <c r="G1480" s="45"/>
      <c r="H1480" s="45"/>
      <c r="I1480" s="45"/>
      <c r="J1480" s="45"/>
      <c r="K1480" s="45"/>
      <c r="L1480" s="45"/>
      <c r="M1480" s="46"/>
      <c r="N1480" s="46"/>
      <c r="O1480" s="46"/>
    </row>
    <row r="1481" spans="1:15" x14ac:dyDescent="0.3">
      <c r="A1481" s="92"/>
      <c r="B1481" s="58"/>
      <c r="C1481" s="58"/>
      <c r="D1481" s="135" t="str">
        <f t="shared" si="46"/>
        <v/>
      </c>
      <c r="E1481" s="136" t="str">
        <f t="shared" si="47"/>
        <v/>
      </c>
      <c r="F1481" s="45"/>
      <c r="G1481" s="45"/>
      <c r="H1481" s="45"/>
      <c r="I1481" s="45"/>
      <c r="J1481" s="45"/>
      <c r="K1481" s="45"/>
      <c r="L1481" s="45"/>
      <c r="M1481" s="46"/>
      <c r="N1481" s="46"/>
      <c r="O1481" s="46"/>
    </row>
    <row r="1482" spans="1:15" x14ac:dyDescent="0.3">
      <c r="A1482" s="92"/>
      <c r="B1482" s="58"/>
      <c r="C1482" s="58"/>
      <c r="D1482" s="135" t="str">
        <f t="shared" si="46"/>
        <v/>
      </c>
      <c r="E1482" s="136" t="str">
        <f t="shared" si="47"/>
        <v/>
      </c>
      <c r="F1482" s="45"/>
      <c r="G1482" s="45"/>
      <c r="H1482" s="45"/>
      <c r="I1482" s="45"/>
      <c r="J1482" s="45"/>
      <c r="K1482" s="45"/>
      <c r="L1482" s="45"/>
      <c r="M1482" s="46"/>
      <c r="N1482" s="46"/>
      <c r="O1482" s="46"/>
    </row>
    <row r="1483" spans="1:15" x14ac:dyDescent="0.3">
      <c r="A1483" s="92"/>
      <c r="B1483" s="58"/>
      <c r="C1483" s="58"/>
      <c r="D1483" s="135" t="str">
        <f t="shared" si="46"/>
        <v/>
      </c>
      <c r="E1483" s="136" t="str">
        <f t="shared" si="47"/>
        <v/>
      </c>
      <c r="F1483" s="45"/>
      <c r="G1483" s="45"/>
      <c r="H1483" s="45"/>
      <c r="I1483" s="45"/>
      <c r="J1483" s="45"/>
      <c r="K1483" s="45"/>
      <c r="L1483" s="45"/>
      <c r="M1483" s="46"/>
      <c r="N1483" s="46"/>
      <c r="O1483" s="46"/>
    </row>
    <row r="1484" spans="1:15" x14ac:dyDescent="0.3">
      <c r="A1484" s="92"/>
      <c r="B1484" s="58"/>
      <c r="C1484" s="58"/>
      <c r="D1484" s="135" t="str">
        <f t="shared" si="46"/>
        <v/>
      </c>
      <c r="E1484" s="136" t="str">
        <f t="shared" si="47"/>
        <v/>
      </c>
      <c r="F1484" s="45"/>
      <c r="G1484" s="45"/>
      <c r="H1484" s="45"/>
      <c r="I1484" s="45"/>
      <c r="J1484" s="45"/>
      <c r="K1484" s="45"/>
      <c r="L1484" s="45"/>
      <c r="M1484" s="46"/>
      <c r="N1484" s="46"/>
      <c r="O1484" s="46"/>
    </row>
    <row r="1485" spans="1:15" x14ac:dyDescent="0.3">
      <c r="A1485" s="92"/>
      <c r="B1485" s="58"/>
      <c r="C1485" s="58"/>
      <c r="D1485" s="135" t="str">
        <f t="shared" si="46"/>
        <v/>
      </c>
      <c r="E1485" s="136" t="str">
        <f t="shared" si="47"/>
        <v/>
      </c>
      <c r="F1485" s="45"/>
      <c r="G1485" s="45"/>
      <c r="H1485" s="45"/>
      <c r="I1485" s="45"/>
      <c r="J1485" s="45"/>
      <c r="K1485" s="45"/>
      <c r="L1485" s="45"/>
      <c r="M1485" s="46"/>
      <c r="N1485" s="46"/>
      <c r="O1485" s="46"/>
    </row>
    <row r="1486" spans="1:15" x14ac:dyDescent="0.3">
      <c r="A1486" s="92"/>
      <c r="B1486" s="58"/>
      <c r="C1486" s="58"/>
      <c r="D1486" s="135" t="str">
        <f t="shared" si="46"/>
        <v/>
      </c>
      <c r="E1486" s="136" t="str">
        <f t="shared" si="47"/>
        <v/>
      </c>
      <c r="F1486" s="45"/>
      <c r="G1486" s="45"/>
      <c r="H1486" s="45"/>
      <c r="I1486" s="45"/>
      <c r="J1486" s="45"/>
      <c r="K1486" s="45"/>
      <c r="L1486" s="45"/>
      <c r="M1486" s="46"/>
      <c r="N1486" s="46"/>
      <c r="O1486" s="46"/>
    </row>
    <row r="1487" spans="1:15" x14ac:dyDescent="0.3">
      <c r="A1487" s="92"/>
      <c r="B1487" s="58"/>
      <c r="C1487" s="58"/>
      <c r="D1487" s="135" t="str">
        <f t="shared" si="46"/>
        <v/>
      </c>
      <c r="E1487" s="136" t="str">
        <f t="shared" si="47"/>
        <v/>
      </c>
      <c r="F1487" s="45"/>
      <c r="G1487" s="45"/>
      <c r="H1487" s="45"/>
      <c r="I1487" s="45"/>
      <c r="J1487" s="45"/>
      <c r="K1487" s="45"/>
      <c r="L1487" s="45"/>
      <c r="M1487" s="46"/>
      <c r="N1487" s="46"/>
      <c r="O1487" s="46"/>
    </row>
    <row r="1488" spans="1:15" x14ac:dyDescent="0.3">
      <c r="A1488" s="92"/>
      <c r="B1488" s="58"/>
      <c r="C1488" s="58"/>
      <c r="D1488" s="135" t="str">
        <f t="shared" si="46"/>
        <v/>
      </c>
      <c r="E1488" s="136" t="str">
        <f t="shared" si="47"/>
        <v/>
      </c>
      <c r="F1488" s="45"/>
      <c r="G1488" s="45"/>
      <c r="H1488" s="45"/>
      <c r="I1488" s="45"/>
      <c r="J1488" s="45"/>
      <c r="K1488" s="45"/>
      <c r="L1488" s="45"/>
      <c r="M1488" s="46"/>
      <c r="N1488" s="46"/>
      <c r="O1488" s="46"/>
    </row>
    <row r="1489" spans="1:15" x14ac:dyDescent="0.3">
      <c r="A1489" s="92"/>
      <c r="B1489" s="58"/>
      <c r="C1489" s="58"/>
      <c r="D1489" s="135" t="str">
        <f t="shared" si="46"/>
        <v/>
      </c>
      <c r="E1489" s="136" t="str">
        <f t="shared" si="47"/>
        <v/>
      </c>
      <c r="F1489" s="45"/>
      <c r="G1489" s="45"/>
      <c r="H1489" s="45"/>
      <c r="I1489" s="45"/>
      <c r="J1489" s="45"/>
      <c r="K1489" s="45"/>
      <c r="L1489" s="45"/>
      <c r="M1489" s="46"/>
      <c r="N1489" s="46"/>
      <c r="O1489" s="46"/>
    </row>
    <row r="1490" spans="1:15" x14ac:dyDescent="0.3">
      <c r="A1490" s="92"/>
      <c r="B1490" s="58"/>
      <c r="C1490" s="58"/>
      <c r="D1490" s="135" t="str">
        <f t="shared" si="46"/>
        <v/>
      </c>
      <c r="E1490" s="136" t="str">
        <f t="shared" si="47"/>
        <v/>
      </c>
      <c r="F1490" s="45"/>
      <c r="G1490" s="45"/>
      <c r="H1490" s="45"/>
      <c r="I1490" s="45"/>
      <c r="J1490" s="45"/>
      <c r="K1490" s="45"/>
      <c r="L1490" s="45"/>
      <c r="M1490" s="46"/>
      <c r="N1490" s="46"/>
      <c r="O1490" s="46"/>
    </row>
    <row r="1491" spans="1:15" x14ac:dyDescent="0.3">
      <c r="A1491" s="92"/>
      <c r="B1491" s="58"/>
      <c r="C1491" s="58"/>
      <c r="D1491" s="135" t="str">
        <f t="shared" si="46"/>
        <v/>
      </c>
      <c r="E1491" s="136" t="str">
        <f t="shared" si="47"/>
        <v/>
      </c>
      <c r="F1491" s="45"/>
      <c r="G1491" s="45"/>
      <c r="H1491" s="45"/>
      <c r="I1491" s="45"/>
      <c r="J1491" s="45"/>
      <c r="K1491" s="45"/>
      <c r="L1491" s="45"/>
      <c r="M1491" s="46"/>
      <c r="N1491" s="46"/>
      <c r="O1491" s="46"/>
    </row>
    <row r="1492" spans="1:15" x14ac:dyDescent="0.3">
      <c r="A1492" s="92"/>
      <c r="B1492" s="58"/>
      <c r="C1492" s="58"/>
      <c r="D1492" s="135" t="str">
        <f t="shared" si="46"/>
        <v/>
      </c>
      <c r="E1492" s="136" t="str">
        <f t="shared" si="47"/>
        <v/>
      </c>
      <c r="F1492" s="45"/>
      <c r="G1492" s="45"/>
      <c r="H1492" s="45"/>
      <c r="I1492" s="45"/>
      <c r="J1492" s="45"/>
      <c r="K1492" s="45"/>
      <c r="L1492" s="45"/>
      <c r="M1492" s="46"/>
      <c r="N1492" s="46"/>
      <c r="O1492" s="46"/>
    </row>
    <row r="1493" spans="1:15" x14ac:dyDescent="0.3">
      <c r="A1493" s="92"/>
      <c r="B1493" s="58"/>
      <c r="C1493" s="58"/>
      <c r="D1493" s="135" t="str">
        <f t="shared" si="46"/>
        <v/>
      </c>
      <c r="E1493" s="136" t="str">
        <f t="shared" si="47"/>
        <v/>
      </c>
      <c r="F1493" s="45"/>
      <c r="G1493" s="45"/>
      <c r="H1493" s="45"/>
      <c r="I1493" s="45"/>
      <c r="J1493" s="45"/>
      <c r="K1493" s="45"/>
      <c r="L1493" s="45"/>
      <c r="M1493" s="46"/>
      <c r="N1493" s="46"/>
      <c r="O1493" s="46"/>
    </row>
    <row r="1494" spans="1:15" x14ac:dyDescent="0.3">
      <c r="A1494" s="92"/>
      <c r="B1494" s="58"/>
      <c r="C1494" s="58"/>
      <c r="D1494" s="135" t="str">
        <f t="shared" si="46"/>
        <v/>
      </c>
      <c r="E1494" s="136" t="str">
        <f t="shared" si="47"/>
        <v/>
      </c>
      <c r="F1494" s="45"/>
      <c r="G1494" s="45"/>
      <c r="H1494" s="45"/>
      <c r="I1494" s="45"/>
      <c r="J1494" s="45"/>
      <c r="K1494" s="45"/>
      <c r="L1494" s="45"/>
      <c r="M1494" s="46"/>
      <c r="N1494" s="46"/>
      <c r="O1494" s="46"/>
    </row>
    <row r="1495" spans="1:15" x14ac:dyDescent="0.3">
      <c r="A1495" s="92"/>
      <c r="B1495" s="58"/>
      <c r="C1495" s="58"/>
      <c r="D1495" s="135" t="str">
        <f t="shared" si="46"/>
        <v/>
      </c>
      <c r="E1495" s="136" t="str">
        <f t="shared" si="47"/>
        <v/>
      </c>
      <c r="F1495" s="45"/>
      <c r="G1495" s="45"/>
      <c r="H1495" s="45"/>
      <c r="I1495" s="45"/>
      <c r="J1495" s="45"/>
      <c r="K1495" s="45"/>
      <c r="L1495" s="45"/>
      <c r="M1495" s="46"/>
      <c r="N1495" s="46"/>
      <c r="O1495" s="46"/>
    </row>
    <row r="1496" spans="1:15" x14ac:dyDescent="0.3">
      <c r="A1496" s="92"/>
      <c r="B1496" s="58"/>
      <c r="C1496" s="58"/>
      <c r="D1496" s="135" t="str">
        <f t="shared" si="46"/>
        <v/>
      </c>
      <c r="E1496" s="136" t="str">
        <f t="shared" si="47"/>
        <v/>
      </c>
      <c r="F1496" s="45"/>
      <c r="G1496" s="45"/>
      <c r="H1496" s="45"/>
      <c r="I1496" s="45"/>
      <c r="J1496" s="45"/>
      <c r="K1496" s="45"/>
      <c r="L1496" s="45"/>
      <c r="M1496" s="46"/>
      <c r="N1496" s="46"/>
      <c r="O1496" s="46"/>
    </row>
    <row r="1497" spans="1:15" x14ac:dyDescent="0.3">
      <c r="A1497" s="92"/>
      <c r="B1497" s="58"/>
      <c r="C1497" s="58"/>
      <c r="D1497" s="135" t="str">
        <f t="shared" si="46"/>
        <v/>
      </c>
      <c r="E1497" s="136" t="str">
        <f t="shared" si="47"/>
        <v/>
      </c>
      <c r="F1497" s="45"/>
      <c r="G1497" s="45"/>
      <c r="H1497" s="45"/>
      <c r="I1497" s="45"/>
      <c r="J1497" s="45"/>
      <c r="K1497" s="45"/>
      <c r="L1497" s="45"/>
      <c r="M1497" s="46"/>
      <c r="N1497" s="46"/>
      <c r="O1497" s="46"/>
    </row>
    <row r="1498" spans="1:15" x14ac:dyDescent="0.3">
      <c r="A1498" s="92"/>
      <c r="B1498" s="58"/>
      <c r="C1498" s="58"/>
      <c r="D1498" s="135" t="str">
        <f t="shared" si="46"/>
        <v/>
      </c>
      <c r="E1498" s="136" t="str">
        <f t="shared" si="47"/>
        <v/>
      </c>
      <c r="F1498" s="45"/>
      <c r="G1498" s="45"/>
      <c r="H1498" s="45"/>
      <c r="I1498" s="45"/>
      <c r="J1498" s="45"/>
      <c r="K1498" s="45"/>
      <c r="L1498" s="45"/>
      <c r="M1498" s="46"/>
      <c r="N1498" s="46"/>
      <c r="O1498" s="46"/>
    </row>
    <row r="1499" spans="1:15" x14ac:dyDescent="0.3">
      <c r="A1499" s="92"/>
      <c r="B1499" s="58"/>
      <c r="C1499" s="58"/>
      <c r="D1499" s="135" t="str">
        <f t="shared" si="46"/>
        <v/>
      </c>
      <c r="E1499" s="136" t="str">
        <f t="shared" si="47"/>
        <v/>
      </c>
      <c r="F1499" s="45"/>
      <c r="G1499" s="45"/>
      <c r="H1499" s="45"/>
      <c r="I1499" s="45"/>
      <c r="J1499" s="45"/>
      <c r="K1499" s="45"/>
      <c r="L1499" s="45"/>
      <c r="M1499" s="46"/>
      <c r="N1499" s="46"/>
      <c r="O1499" s="46"/>
    </row>
    <row r="1500" spans="1:15" x14ac:dyDescent="0.3">
      <c r="A1500" s="92"/>
      <c r="B1500" s="58"/>
      <c r="C1500" s="58"/>
      <c r="D1500" s="135" t="str">
        <f t="shared" si="46"/>
        <v/>
      </c>
      <c r="E1500" s="136" t="str">
        <f t="shared" si="47"/>
        <v/>
      </c>
      <c r="F1500" s="45"/>
      <c r="G1500" s="45"/>
      <c r="H1500" s="45"/>
      <c r="I1500" s="45"/>
      <c r="J1500" s="45"/>
      <c r="K1500" s="45"/>
      <c r="L1500" s="45"/>
      <c r="M1500" s="46"/>
      <c r="N1500" s="46"/>
      <c r="O1500" s="46"/>
    </row>
    <row r="1501" spans="1:15" x14ac:dyDescent="0.3">
      <c r="A1501" s="92"/>
      <c r="B1501" s="58"/>
      <c r="C1501" s="58"/>
      <c r="D1501" s="135" t="str">
        <f t="shared" si="46"/>
        <v/>
      </c>
      <c r="E1501" s="136" t="str">
        <f t="shared" si="47"/>
        <v/>
      </c>
      <c r="F1501" s="45"/>
      <c r="G1501" s="45"/>
      <c r="H1501" s="45"/>
      <c r="I1501" s="45"/>
      <c r="J1501" s="45"/>
      <c r="K1501" s="45"/>
      <c r="L1501" s="45"/>
      <c r="M1501" s="46"/>
      <c r="N1501" s="46"/>
      <c r="O1501" s="46"/>
    </row>
    <row r="1502" spans="1:15" x14ac:dyDescent="0.3">
      <c r="A1502" s="92"/>
      <c r="B1502" s="58"/>
      <c r="C1502" s="58"/>
      <c r="D1502" s="135" t="str">
        <f t="shared" si="46"/>
        <v/>
      </c>
      <c r="E1502" s="136" t="str">
        <f t="shared" si="47"/>
        <v/>
      </c>
      <c r="F1502" s="45"/>
      <c r="G1502" s="45"/>
      <c r="H1502" s="45"/>
      <c r="I1502" s="45"/>
      <c r="J1502" s="45"/>
      <c r="K1502" s="45"/>
      <c r="L1502" s="45"/>
      <c r="M1502" s="46"/>
      <c r="N1502" s="46"/>
      <c r="O1502" s="46"/>
    </row>
    <row r="1503" spans="1:15" x14ac:dyDescent="0.3">
      <c r="A1503" s="92"/>
      <c r="B1503" s="58"/>
      <c r="C1503" s="58"/>
      <c r="D1503" s="135" t="str">
        <f t="shared" si="46"/>
        <v/>
      </c>
      <c r="E1503" s="136" t="str">
        <f t="shared" si="47"/>
        <v/>
      </c>
      <c r="F1503" s="45"/>
      <c r="G1503" s="45"/>
      <c r="H1503" s="45"/>
      <c r="I1503" s="45"/>
      <c r="J1503" s="45"/>
      <c r="K1503" s="45"/>
      <c r="L1503" s="45"/>
      <c r="M1503" s="46"/>
      <c r="N1503" s="46"/>
      <c r="O1503" s="46"/>
    </row>
    <row r="1504" spans="1:15" x14ac:dyDescent="0.3">
      <c r="A1504" s="92"/>
      <c r="B1504" s="58"/>
      <c r="C1504" s="58"/>
      <c r="D1504" s="135" t="str">
        <f t="shared" si="46"/>
        <v/>
      </c>
      <c r="E1504" s="136" t="str">
        <f t="shared" si="47"/>
        <v/>
      </c>
      <c r="F1504" s="45"/>
      <c r="G1504" s="45"/>
      <c r="H1504" s="45"/>
      <c r="I1504" s="45"/>
      <c r="J1504" s="45"/>
      <c r="K1504" s="45"/>
      <c r="L1504" s="45"/>
      <c r="M1504" s="46"/>
      <c r="N1504" s="46"/>
      <c r="O1504" s="46"/>
    </row>
    <row r="1505" spans="1:15" x14ac:dyDescent="0.3">
      <c r="A1505" s="92"/>
      <c r="B1505" s="58"/>
      <c r="C1505" s="58"/>
      <c r="D1505" s="135" t="str">
        <f t="shared" si="46"/>
        <v/>
      </c>
      <c r="E1505" s="136" t="str">
        <f t="shared" si="47"/>
        <v/>
      </c>
      <c r="F1505" s="45"/>
      <c r="G1505" s="45"/>
      <c r="H1505" s="45"/>
      <c r="I1505" s="45"/>
      <c r="J1505" s="45"/>
      <c r="K1505" s="45"/>
      <c r="L1505" s="45"/>
      <c r="M1505" s="46"/>
      <c r="N1505" s="46"/>
      <c r="O1505" s="46"/>
    </row>
    <row r="1506" spans="1:15" x14ac:dyDescent="0.3">
      <c r="A1506" s="92"/>
      <c r="B1506" s="58"/>
      <c r="C1506" s="58"/>
      <c r="D1506" s="135" t="str">
        <f t="shared" si="46"/>
        <v/>
      </c>
      <c r="E1506" s="136" t="str">
        <f t="shared" si="47"/>
        <v/>
      </c>
      <c r="F1506" s="45"/>
      <c r="G1506" s="45"/>
      <c r="H1506" s="45"/>
      <c r="I1506" s="45"/>
      <c r="J1506" s="45"/>
      <c r="K1506" s="45"/>
      <c r="L1506" s="45"/>
      <c r="M1506" s="46"/>
      <c r="N1506" s="46"/>
      <c r="O1506" s="46"/>
    </row>
    <row r="1507" spans="1:15" x14ac:dyDescent="0.3">
      <c r="A1507" s="92"/>
      <c r="B1507" s="58"/>
      <c r="C1507" s="58"/>
      <c r="D1507" s="135" t="str">
        <f t="shared" si="46"/>
        <v/>
      </c>
      <c r="E1507" s="136" t="str">
        <f t="shared" si="47"/>
        <v/>
      </c>
      <c r="F1507" s="45"/>
      <c r="G1507" s="45"/>
      <c r="H1507" s="45"/>
      <c r="I1507" s="45"/>
      <c r="J1507" s="45"/>
      <c r="K1507" s="45"/>
      <c r="L1507" s="45"/>
      <c r="M1507" s="46"/>
      <c r="N1507" s="46"/>
      <c r="O1507" s="46"/>
    </row>
    <row r="1508" spans="1:15" x14ac:dyDescent="0.3">
      <c r="A1508" s="92"/>
      <c r="B1508" s="58"/>
      <c r="C1508" s="58"/>
      <c r="D1508" s="135" t="str">
        <f t="shared" si="46"/>
        <v/>
      </c>
      <c r="E1508" s="136" t="str">
        <f t="shared" si="47"/>
        <v/>
      </c>
      <c r="F1508" s="45"/>
      <c r="G1508" s="45"/>
      <c r="H1508" s="45"/>
      <c r="I1508" s="45"/>
      <c r="J1508" s="45"/>
      <c r="K1508" s="45"/>
      <c r="L1508" s="45"/>
      <c r="M1508" s="46"/>
      <c r="N1508" s="46"/>
      <c r="O1508" s="46"/>
    </row>
    <row r="1509" spans="1:15" x14ac:dyDescent="0.3">
      <c r="A1509" s="92"/>
      <c r="B1509" s="58"/>
      <c r="C1509" s="58"/>
      <c r="D1509" s="135" t="str">
        <f t="shared" si="46"/>
        <v/>
      </c>
      <c r="E1509" s="136" t="str">
        <f t="shared" si="47"/>
        <v/>
      </c>
      <c r="F1509" s="45"/>
      <c r="G1509" s="45"/>
      <c r="H1509" s="45"/>
      <c r="I1509" s="45"/>
      <c r="J1509" s="45"/>
      <c r="K1509" s="45"/>
      <c r="L1509" s="45"/>
      <c r="M1509" s="46"/>
      <c r="N1509" s="46"/>
      <c r="O1509" s="46"/>
    </row>
    <row r="1510" spans="1:15" x14ac:dyDescent="0.3">
      <c r="A1510" s="92"/>
      <c r="B1510" s="58"/>
      <c r="C1510" s="58"/>
      <c r="D1510" s="135" t="str">
        <f t="shared" si="46"/>
        <v/>
      </c>
      <c r="E1510" s="136" t="str">
        <f t="shared" si="47"/>
        <v/>
      </c>
      <c r="F1510" s="45"/>
      <c r="G1510" s="45"/>
      <c r="H1510" s="45"/>
      <c r="I1510" s="45"/>
      <c r="J1510" s="45"/>
      <c r="K1510" s="45"/>
      <c r="L1510" s="45"/>
      <c r="M1510" s="46"/>
      <c r="N1510" s="46"/>
      <c r="O1510" s="46"/>
    </row>
    <row r="1511" spans="1:15" x14ac:dyDescent="0.3">
      <c r="A1511" s="92"/>
      <c r="B1511" s="58"/>
      <c r="C1511" s="58"/>
      <c r="D1511" s="135" t="str">
        <f t="shared" si="46"/>
        <v/>
      </c>
      <c r="E1511" s="136" t="str">
        <f t="shared" si="47"/>
        <v/>
      </c>
      <c r="F1511" s="45"/>
      <c r="G1511" s="45"/>
      <c r="H1511" s="45"/>
      <c r="I1511" s="45"/>
      <c r="J1511" s="45"/>
      <c r="K1511" s="45"/>
      <c r="L1511" s="45"/>
      <c r="M1511" s="46"/>
      <c r="N1511" s="46"/>
      <c r="O1511" s="46"/>
    </row>
    <row r="1512" spans="1:15" x14ac:dyDescent="0.3">
      <c r="A1512" s="92"/>
      <c r="B1512" s="58"/>
      <c r="C1512" s="58"/>
      <c r="D1512" s="135" t="str">
        <f t="shared" si="46"/>
        <v/>
      </c>
      <c r="E1512" s="136" t="str">
        <f t="shared" si="47"/>
        <v/>
      </c>
      <c r="F1512" s="45"/>
      <c r="G1512" s="45"/>
      <c r="H1512" s="45"/>
      <c r="I1512" s="45"/>
      <c r="J1512" s="45"/>
      <c r="K1512" s="45"/>
      <c r="L1512" s="45"/>
      <c r="M1512" s="46"/>
      <c r="N1512" s="46"/>
      <c r="O1512" s="46"/>
    </row>
    <row r="1513" spans="1:15" x14ac:dyDescent="0.3">
      <c r="A1513" s="92"/>
      <c r="B1513" s="58"/>
      <c r="C1513" s="58"/>
      <c r="D1513" s="135" t="str">
        <f t="shared" si="46"/>
        <v/>
      </c>
      <c r="E1513" s="136" t="str">
        <f t="shared" si="47"/>
        <v/>
      </c>
      <c r="F1513" s="45"/>
      <c r="G1513" s="45"/>
      <c r="H1513" s="45"/>
      <c r="I1513" s="45"/>
      <c r="J1513" s="45"/>
      <c r="K1513" s="45"/>
      <c r="L1513" s="45"/>
      <c r="M1513" s="46"/>
      <c r="N1513" s="46"/>
      <c r="O1513" s="46"/>
    </row>
    <row r="1514" spans="1:15" x14ac:dyDescent="0.3">
      <c r="A1514" s="92"/>
      <c r="B1514" s="58"/>
      <c r="C1514" s="58"/>
      <c r="D1514" s="135" t="str">
        <f t="shared" si="46"/>
        <v/>
      </c>
      <c r="E1514" s="136" t="str">
        <f t="shared" si="47"/>
        <v/>
      </c>
      <c r="F1514" s="45"/>
      <c r="G1514" s="45"/>
      <c r="H1514" s="45"/>
      <c r="I1514" s="45"/>
      <c r="J1514" s="45"/>
      <c r="K1514" s="45"/>
      <c r="L1514" s="45"/>
      <c r="M1514" s="46"/>
      <c r="N1514" s="46"/>
      <c r="O1514" s="46"/>
    </row>
    <row r="1515" spans="1:15" x14ac:dyDescent="0.3">
      <c r="A1515" s="92"/>
      <c r="B1515" s="58"/>
      <c r="C1515" s="58"/>
      <c r="D1515" s="135" t="str">
        <f t="shared" si="46"/>
        <v/>
      </c>
      <c r="E1515" s="136" t="str">
        <f t="shared" si="47"/>
        <v/>
      </c>
      <c r="F1515" s="45"/>
      <c r="G1515" s="45"/>
      <c r="H1515" s="45"/>
      <c r="I1515" s="45"/>
      <c r="J1515" s="45"/>
      <c r="K1515" s="45"/>
      <c r="L1515" s="45"/>
      <c r="M1515" s="46"/>
      <c r="N1515" s="46"/>
      <c r="O1515" s="46"/>
    </row>
    <row r="1516" spans="1:15" x14ac:dyDescent="0.3">
      <c r="A1516" s="92"/>
      <c r="B1516" s="58"/>
      <c r="C1516" s="58"/>
      <c r="D1516" s="135" t="str">
        <f t="shared" si="46"/>
        <v/>
      </c>
      <c r="E1516" s="136" t="str">
        <f t="shared" si="47"/>
        <v/>
      </c>
      <c r="F1516" s="45"/>
      <c r="G1516" s="45"/>
      <c r="H1516" s="45"/>
      <c r="I1516" s="45"/>
      <c r="J1516" s="45"/>
      <c r="K1516" s="45"/>
      <c r="L1516" s="45"/>
      <c r="M1516" s="46"/>
      <c r="N1516" s="46"/>
      <c r="O1516" s="46"/>
    </row>
    <row r="1517" spans="1:15" x14ac:dyDescent="0.3">
      <c r="A1517" s="92"/>
      <c r="B1517" s="58"/>
      <c r="C1517" s="58"/>
      <c r="D1517" s="135" t="str">
        <f t="shared" si="46"/>
        <v/>
      </c>
      <c r="E1517" s="136" t="str">
        <f t="shared" si="47"/>
        <v/>
      </c>
      <c r="F1517" s="45"/>
      <c r="G1517" s="45"/>
      <c r="H1517" s="45"/>
      <c r="I1517" s="45"/>
      <c r="J1517" s="45"/>
      <c r="K1517" s="45"/>
      <c r="L1517" s="45"/>
      <c r="M1517" s="46"/>
      <c r="N1517" s="46"/>
      <c r="O1517" s="46"/>
    </row>
    <row r="1518" spans="1:15" x14ac:dyDescent="0.3">
      <c r="A1518" s="92"/>
      <c r="B1518" s="58"/>
      <c r="C1518" s="58"/>
      <c r="D1518" s="135" t="str">
        <f t="shared" si="46"/>
        <v/>
      </c>
      <c r="E1518" s="136" t="str">
        <f t="shared" si="47"/>
        <v/>
      </c>
      <c r="F1518" s="45"/>
      <c r="G1518" s="45"/>
      <c r="H1518" s="45"/>
      <c r="I1518" s="45"/>
      <c r="J1518" s="45"/>
      <c r="K1518" s="45"/>
      <c r="L1518" s="45"/>
      <c r="M1518" s="46"/>
      <c r="N1518" s="46"/>
      <c r="O1518" s="46"/>
    </row>
    <row r="1519" spans="1:15" x14ac:dyDescent="0.3">
      <c r="A1519" s="92"/>
      <c r="B1519" s="58"/>
      <c r="C1519" s="58"/>
      <c r="D1519" s="135" t="str">
        <f t="shared" si="46"/>
        <v/>
      </c>
      <c r="E1519" s="136" t="str">
        <f t="shared" si="47"/>
        <v/>
      </c>
      <c r="F1519" s="45"/>
      <c r="G1519" s="45"/>
      <c r="H1519" s="45"/>
      <c r="I1519" s="45"/>
      <c r="J1519" s="45"/>
      <c r="K1519" s="45"/>
      <c r="L1519" s="45"/>
      <c r="M1519" s="46"/>
      <c r="N1519" s="46"/>
      <c r="O1519" s="46"/>
    </row>
    <row r="1520" spans="1:15" x14ac:dyDescent="0.3">
      <c r="A1520" s="92"/>
      <c r="B1520" s="58"/>
      <c r="C1520" s="58"/>
      <c r="D1520" s="135" t="str">
        <f t="shared" si="46"/>
        <v/>
      </c>
      <c r="E1520" s="136" t="str">
        <f t="shared" si="47"/>
        <v/>
      </c>
      <c r="F1520" s="45"/>
      <c r="G1520" s="45"/>
      <c r="H1520" s="45"/>
      <c r="I1520" s="45"/>
      <c r="J1520" s="45"/>
      <c r="K1520" s="45"/>
      <c r="L1520" s="45"/>
      <c r="M1520" s="46"/>
      <c r="N1520" s="46"/>
      <c r="O1520" s="46"/>
    </row>
    <row r="1521" spans="1:15" x14ac:dyDescent="0.3">
      <c r="A1521" s="92"/>
      <c r="B1521" s="58"/>
      <c r="C1521" s="58"/>
      <c r="D1521" s="135" t="str">
        <f t="shared" si="46"/>
        <v/>
      </c>
      <c r="E1521" s="136" t="str">
        <f t="shared" si="47"/>
        <v/>
      </c>
      <c r="F1521" s="45"/>
      <c r="G1521" s="45"/>
      <c r="H1521" s="45"/>
      <c r="I1521" s="45"/>
      <c r="J1521" s="45"/>
      <c r="K1521" s="45"/>
      <c r="L1521" s="45"/>
      <c r="M1521" s="46"/>
      <c r="N1521" s="46"/>
      <c r="O1521" s="46"/>
    </row>
    <row r="1522" spans="1:15" x14ac:dyDescent="0.3">
      <c r="A1522" s="92"/>
      <c r="B1522" s="58"/>
      <c r="C1522" s="58"/>
      <c r="D1522" s="135" t="str">
        <f t="shared" si="46"/>
        <v/>
      </c>
      <c r="E1522" s="136" t="str">
        <f t="shared" si="47"/>
        <v/>
      </c>
      <c r="F1522" s="45"/>
      <c r="G1522" s="45"/>
      <c r="H1522" s="45"/>
      <c r="I1522" s="45"/>
      <c r="J1522" s="45"/>
      <c r="K1522" s="45"/>
      <c r="L1522" s="45"/>
      <c r="M1522" s="46"/>
      <c r="N1522" s="46"/>
      <c r="O1522" s="46"/>
    </row>
    <row r="1523" spans="1:15" x14ac:dyDescent="0.3">
      <c r="A1523" s="92"/>
      <c r="B1523" s="58"/>
      <c r="C1523" s="58"/>
      <c r="D1523" s="135" t="str">
        <f t="shared" si="46"/>
        <v/>
      </c>
      <c r="E1523" s="136" t="str">
        <f t="shared" si="47"/>
        <v/>
      </c>
      <c r="F1523" s="45"/>
      <c r="G1523" s="45"/>
      <c r="H1523" s="45"/>
      <c r="I1523" s="45"/>
      <c r="J1523" s="45"/>
      <c r="K1523" s="45"/>
      <c r="L1523" s="45"/>
      <c r="M1523" s="46"/>
      <c r="N1523" s="46"/>
      <c r="O1523" s="46"/>
    </row>
    <row r="1524" spans="1:15" x14ac:dyDescent="0.3">
      <c r="A1524" s="92"/>
      <c r="B1524" s="58"/>
      <c r="C1524" s="58"/>
      <c r="D1524" s="135" t="str">
        <f t="shared" si="46"/>
        <v/>
      </c>
      <c r="E1524" s="136" t="str">
        <f t="shared" si="47"/>
        <v/>
      </c>
      <c r="F1524" s="45"/>
      <c r="G1524" s="45"/>
      <c r="H1524" s="45"/>
      <c r="I1524" s="45"/>
      <c r="J1524" s="45"/>
      <c r="K1524" s="45"/>
      <c r="L1524" s="45"/>
      <c r="M1524" s="46"/>
      <c r="N1524" s="46"/>
      <c r="O1524" s="46"/>
    </row>
    <row r="1525" spans="1:15" x14ac:dyDescent="0.3">
      <c r="A1525" s="92"/>
      <c r="B1525" s="58"/>
      <c r="C1525" s="58"/>
      <c r="D1525" s="135" t="str">
        <f t="shared" si="46"/>
        <v/>
      </c>
      <c r="E1525" s="136" t="str">
        <f t="shared" si="47"/>
        <v/>
      </c>
      <c r="F1525" s="45"/>
      <c r="G1525" s="45"/>
      <c r="H1525" s="45"/>
      <c r="I1525" s="45"/>
      <c r="J1525" s="45"/>
      <c r="K1525" s="45"/>
      <c r="L1525" s="45"/>
      <c r="M1525" s="46"/>
      <c r="N1525" s="46"/>
      <c r="O1525" s="46"/>
    </row>
    <row r="1526" spans="1:15" x14ac:dyDescent="0.3">
      <c r="A1526" s="92"/>
      <c r="B1526" s="58"/>
      <c r="C1526" s="58"/>
      <c r="D1526" s="135" t="str">
        <f t="shared" si="46"/>
        <v/>
      </c>
      <c r="E1526" s="136" t="str">
        <f t="shared" si="47"/>
        <v/>
      </c>
      <c r="F1526" s="45"/>
      <c r="G1526" s="45"/>
      <c r="H1526" s="45"/>
      <c r="I1526" s="45"/>
      <c r="J1526" s="45"/>
      <c r="K1526" s="45"/>
      <c r="L1526" s="45"/>
      <c r="M1526" s="46"/>
      <c r="N1526" s="46"/>
      <c r="O1526" s="46"/>
    </row>
    <row r="1527" spans="1:15" x14ac:dyDescent="0.3">
      <c r="A1527" s="92"/>
      <c r="B1527" s="58"/>
      <c r="C1527" s="58"/>
      <c r="D1527" s="135" t="str">
        <f t="shared" si="46"/>
        <v/>
      </c>
      <c r="E1527" s="136" t="str">
        <f t="shared" si="47"/>
        <v/>
      </c>
      <c r="F1527" s="45"/>
      <c r="G1527" s="45"/>
      <c r="H1527" s="45"/>
      <c r="I1527" s="45"/>
      <c r="J1527" s="45"/>
      <c r="K1527" s="45"/>
      <c r="L1527" s="45"/>
      <c r="M1527" s="46"/>
      <c r="N1527" s="46"/>
      <c r="O1527" s="46"/>
    </row>
    <row r="1528" spans="1:15" x14ac:dyDescent="0.3">
      <c r="A1528" s="92"/>
      <c r="B1528" s="58"/>
      <c r="C1528" s="58"/>
      <c r="D1528" s="135" t="str">
        <f t="shared" si="46"/>
        <v/>
      </c>
      <c r="E1528" s="136" t="str">
        <f t="shared" si="47"/>
        <v/>
      </c>
      <c r="F1528" s="45"/>
      <c r="G1528" s="45"/>
      <c r="H1528" s="45"/>
      <c r="I1528" s="45"/>
      <c r="J1528" s="45"/>
      <c r="K1528" s="45"/>
      <c r="L1528" s="45"/>
      <c r="M1528" s="46"/>
      <c r="N1528" s="46"/>
      <c r="O1528" s="46"/>
    </row>
    <row r="1529" spans="1:15" x14ac:dyDescent="0.3">
      <c r="A1529" s="92"/>
      <c r="B1529" s="58"/>
      <c r="C1529" s="58"/>
      <c r="D1529" s="135" t="str">
        <f t="shared" si="46"/>
        <v/>
      </c>
      <c r="E1529" s="136" t="str">
        <f t="shared" si="47"/>
        <v/>
      </c>
      <c r="F1529" s="45"/>
      <c r="G1529" s="45"/>
      <c r="H1529" s="45"/>
      <c r="I1529" s="45"/>
      <c r="J1529" s="45"/>
      <c r="K1529" s="45"/>
      <c r="L1529" s="45"/>
      <c r="M1529" s="46"/>
      <c r="N1529" s="46"/>
      <c r="O1529" s="46"/>
    </row>
    <row r="1530" spans="1:15" x14ac:dyDescent="0.3">
      <c r="A1530" s="92"/>
      <c r="B1530" s="58"/>
      <c r="C1530" s="58"/>
      <c r="D1530" s="135" t="str">
        <f t="shared" si="46"/>
        <v/>
      </c>
      <c r="E1530" s="136" t="str">
        <f t="shared" si="47"/>
        <v/>
      </c>
      <c r="F1530" s="45"/>
      <c r="G1530" s="45"/>
      <c r="H1530" s="45"/>
      <c r="I1530" s="45"/>
      <c r="J1530" s="45"/>
      <c r="K1530" s="45"/>
      <c r="L1530" s="45"/>
      <c r="M1530" s="46"/>
      <c r="N1530" s="46"/>
      <c r="O1530" s="46"/>
    </row>
    <row r="1531" spans="1:15" x14ac:dyDescent="0.3">
      <c r="A1531" s="92"/>
      <c r="B1531" s="58"/>
      <c r="C1531" s="58"/>
      <c r="D1531" s="135" t="str">
        <f t="shared" si="46"/>
        <v/>
      </c>
      <c r="E1531" s="136" t="str">
        <f t="shared" si="47"/>
        <v/>
      </c>
      <c r="F1531" s="45"/>
      <c r="G1531" s="45"/>
      <c r="H1531" s="45"/>
      <c r="I1531" s="45"/>
      <c r="J1531" s="45"/>
      <c r="K1531" s="45"/>
      <c r="L1531" s="45"/>
      <c r="M1531" s="46"/>
      <c r="N1531" s="46"/>
      <c r="O1531" s="46"/>
    </row>
    <row r="1532" spans="1:15" x14ac:dyDescent="0.3">
      <c r="A1532" s="92"/>
      <c r="B1532" s="58"/>
      <c r="C1532" s="58"/>
      <c r="D1532" s="135" t="str">
        <f t="shared" si="46"/>
        <v/>
      </c>
      <c r="E1532" s="136" t="str">
        <f t="shared" si="47"/>
        <v/>
      </c>
      <c r="F1532" s="45"/>
      <c r="G1532" s="45"/>
      <c r="H1532" s="45"/>
      <c r="I1532" s="45"/>
      <c r="J1532" s="45"/>
      <c r="K1532" s="45"/>
      <c r="L1532" s="45"/>
      <c r="M1532" s="46"/>
      <c r="N1532" s="46"/>
      <c r="O1532" s="46"/>
    </row>
    <row r="1533" spans="1:15" x14ac:dyDescent="0.3">
      <c r="A1533" s="92"/>
      <c r="B1533" s="58"/>
      <c r="C1533" s="58"/>
      <c r="D1533" s="135" t="str">
        <f t="shared" si="46"/>
        <v/>
      </c>
      <c r="E1533" s="136" t="str">
        <f t="shared" si="47"/>
        <v/>
      </c>
      <c r="F1533" s="45"/>
      <c r="G1533" s="45"/>
      <c r="H1533" s="45"/>
      <c r="I1533" s="45"/>
      <c r="J1533" s="45"/>
      <c r="K1533" s="45"/>
      <c r="L1533" s="45"/>
      <c r="M1533" s="46"/>
      <c r="N1533" s="46"/>
      <c r="O1533" s="46"/>
    </row>
    <row r="1534" spans="1:15" x14ac:dyDescent="0.3">
      <c r="A1534" s="92"/>
      <c r="B1534" s="58"/>
      <c r="C1534" s="58"/>
      <c r="D1534" s="135" t="str">
        <f t="shared" si="46"/>
        <v/>
      </c>
      <c r="E1534" s="136" t="str">
        <f t="shared" si="47"/>
        <v/>
      </c>
      <c r="F1534" s="45"/>
      <c r="G1534" s="45"/>
      <c r="H1534" s="45"/>
      <c r="I1534" s="45"/>
      <c r="J1534" s="45"/>
      <c r="K1534" s="45"/>
      <c r="L1534" s="45"/>
      <c r="M1534" s="46"/>
      <c r="N1534" s="46"/>
      <c r="O1534" s="46"/>
    </row>
    <row r="1535" spans="1:15" x14ac:dyDescent="0.3">
      <c r="A1535" s="92"/>
      <c r="B1535" s="58"/>
      <c r="C1535" s="58"/>
      <c r="D1535" s="135" t="str">
        <f t="shared" si="46"/>
        <v/>
      </c>
      <c r="E1535" s="136" t="str">
        <f t="shared" si="47"/>
        <v/>
      </c>
      <c r="F1535" s="45"/>
      <c r="G1535" s="45"/>
      <c r="H1535" s="45"/>
      <c r="I1535" s="45"/>
      <c r="J1535" s="45"/>
      <c r="K1535" s="45"/>
      <c r="L1535" s="45"/>
      <c r="M1535" s="46"/>
      <c r="N1535" s="46"/>
      <c r="O1535" s="46"/>
    </row>
    <row r="1536" spans="1:15" x14ac:dyDescent="0.3">
      <c r="A1536" s="92"/>
      <c r="B1536" s="58"/>
      <c r="C1536" s="58"/>
      <c r="D1536" s="135" t="str">
        <f t="shared" si="46"/>
        <v/>
      </c>
      <c r="E1536" s="136" t="str">
        <f t="shared" si="47"/>
        <v/>
      </c>
      <c r="F1536" s="45"/>
      <c r="G1536" s="45"/>
      <c r="H1536" s="45"/>
      <c r="I1536" s="45"/>
      <c r="J1536" s="45"/>
      <c r="K1536" s="45"/>
      <c r="L1536" s="45"/>
      <c r="M1536" s="46"/>
      <c r="N1536" s="46"/>
      <c r="O1536" s="46"/>
    </row>
    <row r="1537" spans="1:15" x14ac:dyDescent="0.3">
      <c r="A1537" s="92"/>
      <c r="B1537" s="58"/>
      <c r="C1537" s="58"/>
      <c r="D1537" s="135" t="str">
        <f t="shared" si="46"/>
        <v/>
      </c>
      <c r="E1537" s="136" t="str">
        <f t="shared" si="47"/>
        <v/>
      </c>
      <c r="F1537" s="45"/>
      <c r="G1537" s="45"/>
      <c r="H1537" s="45"/>
      <c r="I1537" s="45"/>
      <c r="J1537" s="45"/>
      <c r="K1537" s="45"/>
      <c r="L1537" s="45"/>
      <c r="M1537" s="46"/>
      <c r="N1537" s="46"/>
      <c r="O1537" s="46"/>
    </row>
    <row r="1538" spans="1:15" x14ac:dyDescent="0.3">
      <c r="A1538" s="92"/>
      <c r="B1538" s="58"/>
      <c r="C1538" s="58"/>
      <c r="D1538" s="135" t="str">
        <f t="shared" ref="D1538:D1601" si="48">IF(C1538="","",IF(NOT(ISBLANK(B1538)),IF(AND(B1538&gt;=43556,C1538&gt;=43556),C1538-B1538,0),""))</f>
        <v/>
      </c>
      <c r="E1538" s="136" t="str">
        <f t="shared" si="47"/>
        <v/>
      </c>
      <c r="F1538" s="45"/>
      <c r="G1538" s="45"/>
      <c r="H1538" s="45"/>
      <c r="I1538" s="45"/>
      <c r="J1538" s="45"/>
      <c r="K1538" s="45"/>
      <c r="L1538" s="45"/>
      <c r="M1538" s="46"/>
      <c r="N1538" s="46"/>
      <c r="O1538" s="46"/>
    </row>
    <row r="1539" spans="1:15" x14ac:dyDescent="0.3">
      <c r="A1539" s="92"/>
      <c r="B1539" s="58"/>
      <c r="C1539" s="58"/>
      <c r="D1539" s="135" t="str">
        <f t="shared" si="48"/>
        <v/>
      </c>
      <c r="E1539" s="136" t="str">
        <f t="shared" ref="E1539:E1602" si="49">IF(C1539&gt;=43556,C1539+366,"")</f>
        <v/>
      </c>
      <c r="F1539" s="45"/>
      <c r="G1539" s="45"/>
      <c r="H1539" s="45"/>
      <c r="I1539" s="45"/>
      <c r="J1539" s="45"/>
      <c r="K1539" s="45"/>
      <c r="L1539" s="45"/>
      <c r="M1539" s="46"/>
      <c r="N1539" s="46"/>
      <c r="O1539" s="46"/>
    </row>
    <row r="1540" spans="1:15" x14ac:dyDescent="0.3">
      <c r="A1540" s="92"/>
      <c r="B1540" s="58"/>
      <c r="C1540" s="58"/>
      <c r="D1540" s="135" t="str">
        <f t="shared" si="48"/>
        <v/>
      </c>
      <c r="E1540" s="136" t="str">
        <f t="shared" si="49"/>
        <v/>
      </c>
      <c r="F1540" s="45"/>
      <c r="G1540" s="45"/>
      <c r="H1540" s="45"/>
      <c r="I1540" s="45"/>
      <c r="J1540" s="45"/>
      <c r="K1540" s="45"/>
      <c r="L1540" s="45"/>
      <c r="M1540" s="46"/>
      <c r="N1540" s="46"/>
      <c r="O1540" s="46"/>
    </row>
    <row r="1541" spans="1:15" x14ac:dyDescent="0.3">
      <c r="A1541" s="92"/>
      <c r="B1541" s="58"/>
      <c r="C1541" s="58"/>
      <c r="D1541" s="135" t="str">
        <f t="shared" si="48"/>
        <v/>
      </c>
      <c r="E1541" s="136" t="str">
        <f t="shared" si="49"/>
        <v/>
      </c>
      <c r="F1541" s="45"/>
      <c r="G1541" s="45"/>
      <c r="H1541" s="45"/>
      <c r="I1541" s="45"/>
      <c r="J1541" s="45"/>
      <c r="K1541" s="45"/>
      <c r="L1541" s="45"/>
      <c r="M1541" s="46"/>
      <c r="N1541" s="46"/>
      <c r="O1541" s="46"/>
    </row>
    <row r="1542" spans="1:15" x14ac:dyDescent="0.3">
      <c r="A1542" s="92"/>
      <c r="B1542" s="58"/>
      <c r="C1542" s="58"/>
      <c r="D1542" s="135" t="str">
        <f t="shared" si="48"/>
        <v/>
      </c>
      <c r="E1542" s="136" t="str">
        <f t="shared" si="49"/>
        <v/>
      </c>
      <c r="F1542" s="45"/>
      <c r="G1542" s="45"/>
      <c r="H1542" s="45"/>
      <c r="I1542" s="45"/>
      <c r="J1542" s="45"/>
      <c r="K1542" s="45"/>
      <c r="L1542" s="45"/>
      <c r="M1542" s="46"/>
      <c r="N1542" s="46"/>
      <c r="O1542" s="46"/>
    </row>
    <row r="1543" spans="1:15" x14ac:dyDescent="0.3">
      <c r="A1543" s="92"/>
      <c r="B1543" s="58"/>
      <c r="C1543" s="58"/>
      <c r="D1543" s="135" t="str">
        <f t="shared" si="48"/>
        <v/>
      </c>
      <c r="E1543" s="136" t="str">
        <f t="shared" si="49"/>
        <v/>
      </c>
      <c r="F1543" s="45"/>
      <c r="G1543" s="45"/>
      <c r="H1543" s="45"/>
      <c r="I1543" s="45"/>
      <c r="J1543" s="45"/>
      <c r="K1543" s="45"/>
      <c r="L1543" s="45"/>
      <c r="M1543" s="46"/>
      <c r="N1543" s="46"/>
      <c r="O1543" s="46"/>
    </row>
    <row r="1544" spans="1:15" x14ac:dyDescent="0.3">
      <c r="A1544" s="92"/>
      <c r="B1544" s="58"/>
      <c r="C1544" s="58"/>
      <c r="D1544" s="135" t="str">
        <f t="shared" si="48"/>
        <v/>
      </c>
      <c r="E1544" s="136" t="str">
        <f t="shared" si="49"/>
        <v/>
      </c>
      <c r="F1544" s="45"/>
      <c r="G1544" s="45"/>
      <c r="H1544" s="45"/>
      <c r="I1544" s="45"/>
      <c r="J1544" s="45"/>
      <c r="K1544" s="45"/>
      <c r="L1544" s="45"/>
      <c r="M1544" s="46"/>
      <c r="N1544" s="46"/>
      <c r="O1544" s="46"/>
    </row>
    <row r="1545" spans="1:15" x14ac:dyDescent="0.3">
      <c r="A1545" s="92"/>
      <c r="B1545" s="58"/>
      <c r="C1545" s="58"/>
      <c r="D1545" s="135" t="str">
        <f t="shared" si="48"/>
        <v/>
      </c>
      <c r="E1545" s="136" t="str">
        <f t="shared" si="49"/>
        <v/>
      </c>
      <c r="F1545" s="45"/>
      <c r="G1545" s="45"/>
      <c r="H1545" s="45"/>
      <c r="I1545" s="45"/>
      <c r="J1545" s="45"/>
      <c r="K1545" s="45"/>
      <c r="L1545" s="45"/>
      <c r="M1545" s="46"/>
      <c r="N1545" s="46"/>
      <c r="O1545" s="46"/>
    </row>
    <row r="1546" spans="1:15" x14ac:dyDescent="0.3">
      <c r="A1546" s="92"/>
      <c r="B1546" s="58"/>
      <c r="C1546" s="58"/>
      <c r="D1546" s="135" t="str">
        <f t="shared" si="48"/>
        <v/>
      </c>
      <c r="E1546" s="136" t="str">
        <f t="shared" si="49"/>
        <v/>
      </c>
      <c r="F1546" s="45"/>
      <c r="G1546" s="45"/>
      <c r="H1546" s="45"/>
      <c r="I1546" s="45"/>
      <c r="J1546" s="45"/>
      <c r="K1546" s="45"/>
      <c r="L1546" s="45"/>
      <c r="M1546" s="46"/>
      <c r="N1546" s="46"/>
      <c r="O1546" s="46"/>
    </row>
    <row r="1547" spans="1:15" x14ac:dyDescent="0.3">
      <c r="A1547" s="92"/>
      <c r="B1547" s="58"/>
      <c r="C1547" s="58"/>
      <c r="D1547" s="135" t="str">
        <f t="shared" si="48"/>
        <v/>
      </c>
      <c r="E1547" s="136" t="str">
        <f t="shared" si="49"/>
        <v/>
      </c>
      <c r="F1547" s="45"/>
      <c r="G1547" s="45"/>
      <c r="H1547" s="45"/>
      <c r="I1547" s="45"/>
      <c r="J1547" s="45"/>
      <c r="K1547" s="45"/>
      <c r="L1547" s="45"/>
      <c r="M1547" s="46"/>
      <c r="N1547" s="46"/>
      <c r="O1547" s="46"/>
    </row>
    <row r="1548" spans="1:15" x14ac:dyDescent="0.3">
      <c r="A1548" s="92"/>
      <c r="B1548" s="58"/>
      <c r="C1548" s="58"/>
      <c r="D1548" s="135" t="str">
        <f t="shared" si="48"/>
        <v/>
      </c>
      <c r="E1548" s="136" t="str">
        <f t="shared" si="49"/>
        <v/>
      </c>
      <c r="F1548" s="45"/>
      <c r="G1548" s="45"/>
      <c r="H1548" s="45"/>
      <c r="I1548" s="45"/>
      <c r="J1548" s="45"/>
      <c r="K1548" s="45"/>
      <c r="L1548" s="45"/>
      <c r="M1548" s="46"/>
      <c r="N1548" s="46"/>
      <c r="O1548" s="46"/>
    </row>
    <row r="1549" spans="1:15" x14ac:dyDescent="0.3">
      <c r="A1549" s="92"/>
      <c r="B1549" s="58"/>
      <c r="C1549" s="58"/>
      <c r="D1549" s="135" t="str">
        <f t="shared" si="48"/>
        <v/>
      </c>
      <c r="E1549" s="136" t="str">
        <f t="shared" si="49"/>
        <v/>
      </c>
      <c r="F1549" s="45"/>
      <c r="G1549" s="45"/>
      <c r="H1549" s="45"/>
      <c r="I1549" s="45"/>
      <c r="J1549" s="45"/>
      <c r="K1549" s="45"/>
      <c r="L1549" s="45"/>
      <c r="M1549" s="46"/>
      <c r="N1549" s="46"/>
      <c r="O1549" s="46"/>
    </row>
    <row r="1550" spans="1:15" x14ac:dyDescent="0.3">
      <c r="A1550" s="92"/>
      <c r="B1550" s="58"/>
      <c r="C1550" s="58"/>
      <c r="D1550" s="135" t="str">
        <f t="shared" si="48"/>
        <v/>
      </c>
      <c r="E1550" s="136" t="str">
        <f t="shared" si="49"/>
        <v/>
      </c>
      <c r="F1550" s="45"/>
      <c r="G1550" s="45"/>
      <c r="H1550" s="45"/>
      <c r="I1550" s="45"/>
      <c r="J1550" s="45"/>
      <c r="K1550" s="45"/>
      <c r="L1550" s="45"/>
      <c r="M1550" s="46"/>
      <c r="N1550" s="46"/>
      <c r="O1550" s="46"/>
    </row>
    <row r="1551" spans="1:15" x14ac:dyDescent="0.3">
      <c r="A1551" s="92"/>
      <c r="B1551" s="58"/>
      <c r="C1551" s="58"/>
      <c r="D1551" s="135" t="str">
        <f t="shared" si="48"/>
        <v/>
      </c>
      <c r="E1551" s="136" t="str">
        <f t="shared" si="49"/>
        <v/>
      </c>
      <c r="F1551" s="45"/>
      <c r="G1551" s="45"/>
      <c r="H1551" s="45"/>
      <c r="I1551" s="45"/>
      <c r="J1551" s="45"/>
      <c r="K1551" s="45"/>
      <c r="L1551" s="45"/>
      <c r="M1551" s="46"/>
      <c r="N1551" s="46"/>
      <c r="O1551" s="46"/>
    </row>
    <row r="1552" spans="1:15" x14ac:dyDescent="0.3">
      <c r="A1552" s="92"/>
      <c r="B1552" s="58"/>
      <c r="C1552" s="58"/>
      <c r="D1552" s="135" t="str">
        <f t="shared" si="48"/>
        <v/>
      </c>
      <c r="E1552" s="136" t="str">
        <f t="shared" si="49"/>
        <v/>
      </c>
      <c r="F1552" s="45"/>
      <c r="G1552" s="45"/>
      <c r="H1552" s="45"/>
      <c r="I1552" s="45"/>
      <c r="J1552" s="45"/>
      <c r="K1552" s="45"/>
      <c r="L1552" s="45"/>
      <c r="M1552" s="46"/>
      <c r="N1552" s="46"/>
      <c r="O1552" s="46"/>
    </row>
    <row r="1553" spans="1:15" x14ac:dyDescent="0.3">
      <c r="A1553" s="92"/>
      <c r="B1553" s="58"/>
      <c r="C1553" s="58"/>
      <c r="D1553" s="135" t="str">
        <f t="shared" si="48"/>
        <v/>
      </c>
      <c r="E1553" s="136" t="str">
        <f t="shared" si="49"/>
        <v/>
      </c>
      <c r="F1553" s="45"/>
      <c r="G1553" s="45"/>
      <c r="H1553" s="45"/>
      <c r="I1553" s="45"/>
      <c r="J1553" s="45"/>
      <c r="K1553" s="45"/>
      <c r="L1553" s="45"/>
      <c r="M1553" s="46"/>
      <c r="N1553" s="46"/>
      <c r="O1553" s="46"/>
    </row>
    <row r="1554" spans="1:15" x14ac:dyDescent="0.3">
      <c r="A1554" s="92"/>
      <c r="B1554" s="58"/>
      <c r="C1554" s="58"/>
      <c r="D1554" s="135" t="str">
        <f t="shared" si="48"/>
        <v/>
      </c>
      <c r="E1554" s="136" t="str">
        <f t="shared" si="49"/>
        <v/>
      </c>
      <c r="F1554" s="45"/>
      <c r="G1554" s="45"/>
      <c r="H1554" s="45"/>
      <c r="I1554" s="45"/>
      <c r="J1554" s="45"/>
      <c r="K1554" s="45"/>
      <c r="L1554" s="45"/>
      <c r="M1554" s="46"/>
      <c r="N1554" s="46"/>
      <c r="O1554" s="46"/>
    </row>
    <row r="1555" spans="1:15" x14ac:dyDescent="0.3">
      <c r="A1555" s="92"/>
      <c r="B1555" s="58"/>
      <c r="C1555" s="58"/>
      <c r="D1555" s="135" t="str">
        <f t="shared" si="48"/>
        <v/>
      </c>
      <c r="E1555" s="136" t="str">
        <f t="shared" si="49"/>
        <v/>
      </c>
      <c r="F1555" s="45"/>
      <c r="G1555" s="45"/>
      <c r="H1555" s="45"/>
      <c r="I1555" s="45"/>
      <c r="J1555" s="45"/>
      <c r="K1555" s="45"/>
      <c r="L1555" s="45"/>
      <c r="M1555" s="46"/>
      <c r="N1555" s="46"/>
      <c r="O1555" s="46"/>
    </row>
    <row r="1556" spans="1:15" x14ac:dyDescent="0.3">
      <c r="A1556" s="92"/>
      <c r="B1556" s="58"/>
      <c r="C1556" s="58"/>
      <c r="D1556" s="135" t="str">
        <f t="shared" si="48"/>
        <v/>
      </c>
      <c r="E1556" s="136" t="str">
        <f t="shared" si="49"/>
        <v/>
      </c>
      <c r="F1556" s="45"/>
      <c r="G1556" s="45"/>
      <c r="H1556" s="45"/>
      <c r="I1556" s="45"/>
      <c r="J1556" s="45"/>
      <c r="K1556" s="45"/>
      <c r="L1556" s="45"/>
      <c r="M1556" s="46"/>
      <c r="N1556" s="46"/>
      <c r="O1556" s="46"/>
    </row>
    <row r="1557" spans="1:15" x14ac:dyDescent="0.3">
      <c r="A1557" s="92"/>
      <c r="B1557" s="58"/>
      <c r="C1557" s="58"/>
      <c r="D1557" s="135" t="str">
        <f t="shared" si="48"/>
        <v/>
      </c>
      <c r="E1557" s="136" t="str">
        <f t="shared" si="49"/>
        <v/>
      </c>
      <c r="F1557" s="45"/>
      <c r="G1557" s="45"/>
      <c r="H1557" s="45"/>
      <c r="I1557" s="45"/>
      <c r="J1557" s="45"/>
      <c r="K1557" s="45"/>
      <c r="L1557" s="45"/>
      <c r="M1557" s="46"/>
      <c r="N1557" s="46"/>
      <c r="O1557" s="46"/>
    </row>
    <row r="1558" spans="1:15" x14ac:dyDescent="0.3">
      <c r="A1558" s="92"/>
      <c r="B1558" s="58"/>
      <c r="C1558" s="58"/>
      <c r="D1558" s="135" t="str">
        <f t="shared" si="48"/>
        <v/>
      </c>
      <c r="E1558" s="136" t="str">
        <f t="shared" si="49"/>
        <v/>
      </c>
      <c r="F1558" s="45"/>
      <c r="G1558" s="45"/>
      <c r="H1558" s="45"/>
      <c r="I1558" s="45"/>
      <c r="J1558" s="45"/>
      <c r="K1558" s="45"/>
      <c r="L1558" s="45"/>
      <c r="M1558" s="46"/>
      <c r="N1558" s="46"/>
      <c r="O1558" s="46"/>
    </row>
    <row r="1559" spans="1:15" x14ac:dyDescent="0.3">
      <c r="A1559" s="92"/>
      <c r="B1559" s="58"/>
      <c r="C1559" s="58"/>
      <c r="D1559" s="135" t="str">
        <f t="shared" si="48"/>
        <v/>
      </c>
      <c r="E1559" s="136" t="str">
        <f t="shared" si="49"/>
        <v/>
      </c>
      <c r="F1559" s="45"/>
      <c r="G1559" s="45"/>
      <c r="H1559" s="45"/>
      <c r="I1559" s="45"/>
      <c r="J1559" s="45"/>
      <c r="K1559" s="45"/>
      <c r="L1559" s="45"/>
      <c r="M1559" s="46"/>
      <c r="N1559" s="46"/>
      <c r="O1559" s="46"/>
    </row>
    <row r="1560" spans="1:15" x14ac:dyDescent="0.3">
      <c r="A1560" s="92"/>
      <c r="B1560" s="58"/>
      <c r="C1560" s="58"/>
      <c r="D1560" s="135" t="str">
        <f t="shared" si="48"/>
        <v/>
      </c>
      <c r="E1560" s="136" t="str">
        <f t="shared" si="49"/>
        <v/>
      </c>
      <c r="F1560" s="45"/>
      <c r="G1560" s="45"/>
      <c r="H1560" s="45"/>
      <c r="I1560" s="45"/>
      <c r="J1560" s="45"/>
      <c r="K1560" s="45"/>
      <c r="L1560" s="45"/>
      <c r="M1560" s="46"/>
      <c r="N1560" s="46"/>
      <c r="O1560" s="46"/>
    </row>
    <row r="1561" spans="1:15" x14ac:dyDescent="0.3">
      <c r="A1561" s="92"/>
      <c r="B1561" s="58"/>
      <c r="C1561" s="58"/>
      <c r="D1561" s="135" t="str">
        <f t="shared" si="48"/>
        <v/>
      </c>
      <c r="E1561" s="136" t="str">
        <f t="shared" si="49"/>
        <v/>
      </c>
      <c r="F1561" s="45"/>
      <c r="G1561" s="45"/>
      <c r="H1561" s="45"/>
      <c r="I1561" s="45"/>
      <c r="J1561" s="45"/>
      <c r="K1561" s="45"/>
      <c r="L1561" s="45"/>
      <c r="M1561" s="46"/>
      <c r="N1561" s="46"/>
      <c r="O1561" s="46"/>
    </row>
    <row r="1562" spans="1:15" x14ac:dyDescent="0.3">
      <c r="A1562" s="92"/>
      <c r="B1562" s="58"/>
      <c r="C1562" s="58"/>
      <c r="D1562" s="135" t="str">
        <f t="shared" si="48"/>
        <v/>
      </c>
      <c r="E1562" s="136" t="str">
        <f t="shared" si="49"/>
        <v/>
      </c>
      <c r="F1562" s="45"/>
      <c r="G1562" s="45"/>
      <c r="H1562" s="45"/>
      <c r="I1562" s="45"/>
      <c r="J1562" s="45"/>
      <c r="K1562" s="45"/>
      <c r="L1562" s="45"/>
      <c r="M1562" s="46"/>
      <c r="N1562" s="46"/>
      <c r="O1562" s="46"/>
    </row>
    <row r="1563" spans="1:15" x14ac:dyDescent="0.3">
      <c r="A1563" s="92"/>
      <c r="B1563" s="58"/>
      <c r="C1563" s="58"/>
      <c r="D1563" s="135" t="str">
        <f t="shared" si="48"/>
        <v/>
      </c>
      <c r="E1563" s="136" t="str">
        <f t="shared" si="49"/>
        <v/>
      </c>
      <c r="F1563" s="45"/>
      <c r="G1563" s="45"/>
      <c r="H1563" s="45"/>
      <c r="I1563" s="45"/>
      <c r="J1563" s="45"/>
      <c r="K1563" s="45"/>
      <c r="L1563" s="45"/>
      <c r="M1563" s="46"/>
      <c r="N1563" s="46"/>
      <c r="O1563" s="46"/>
    </row>
    <row r="1564" spans="1:15" x14ac:dyDescent="0.3">
      <c r="A1564" s="92"/>
      <c r="B1564" s="58"/>
      <c r="C1564" s="58"/>
      <c r="D1564" s="135" t="str">
        <f t="shared" si="48"/>
        <v/>
      </c>
      <c r="E1564" s="136" t="str">
        <f t="shared" si="49"/>
        <v/>
      </c>
      <c r="F1564" s="45"/>
      <c r="G1564" s="45"/>
      <c r="H1564" s="45"/>
      <c r="I1564" s="45"/>
      <c r="J1564" s="45"/>
      <c r="K1564" s="45"/>
      <c r="L1564" s="45"/>
      <c r="M1564" s="46"/>
      <c r="N1564" s="46"/>
      <c r="O1564" s="46"/>
    </row>
    <row r="1565" spans="1:15" x14ac:dyDescent="0.3">
      <c r="A1565" s="92"/>
      <c r="B1565" s="58"/>
      <c r="C1565" s="58"/>
      <c r="D1565" s="135" t="str">
        <f t="shared" si="48"/>
        <v/>
      </c>
      <c r="E1565" s="136" t="str">
        <f t="shared" si="49"/>
        <v/>
      </c>
      <c r="F1565" s="45"/>
      <c r="G1565" s="45"/>
      <c r="H1565" s="45"/>
      <c r="I1565" s="45"/>
      <c r="J1565" s="45"/>
      <c r="K1565" s="45"/>
      <c r="L1565" s="45"/>
      <c r="M1565" s="46"/>
      <c r="N1565" s="46"/>
      <c r="O1565" s="46"/>
    </row>
    <row r="1566" spans="1:15" x14ac:dyDescent="0.3">
      <c r="A1566" s="92"/>
      <c r="B1566" s="58"/>
      <c r="C1566" s="58"/>
      <c r="D1566" s="135" t="str">
        <f t="shared" si="48"/>
        <v/>
      </c>
      <c r="E1566" s="136" t="str">
        <f t="shared" si="49"/>
        <v/>
      </c>
      <c r="F1566" s="45"/>
      <c r="G1566" s="45"/>
      <c r="H1566" s="45"/>
      <c r="I1566" s="45"/>
      <c r="J1566" s="45"/>
      <c r="K1566" s="45"/>
      <c r="L1566" s="45"/>
      <c r="M1566" s="46"/>
      <c r="N1566" s="46"/>
      <c r="O1566" s="46"/>
    </row>
    <row r="1567" spans="1:15" x14ac:dyDescent="0.3">
      <c r="A1567" s="92"/>
      <c r="B1567" s="58"/>
      <c r="C1567" s="58"/>
      <c r="D1567" s="135" t="str">
        <f t="shared" si="48"/>
        <v/>
      </c>
      <c r="E1567" s="136" t="str">
        <f t="shared" si="49"/>
        <v/>
      </c>
      <c r="F1567" s="45"/>
      <c r="G1567" s="45"/>
      <c r="H1567" s="45"/>
      <c r="I1567" s="45"/>
      <c r="J1567" s="45"/>
      <c r="K1567" s="45"/>
      <c r="L1567" s="45"/>
      <c r="M1567" s="46"/>
      <c r="N1567" s="46"/>
      <c r="O1567" s="46"/>
    </row>
    <row r="1568" spans="1:15" x14ac:dyDescent="0.3">
      <c r="A1568" s="92"/>
      <c r="B1568" s="58"/>
      <c r="C1568" s="58"/>
      <c r="D1568" s="135" t="str">
        <f t="shared" si="48"/>
        <v/>
      </c>
      <c r="E1568" s="136" t="str">
        <f t="shared" si="49"/>
        <v/>
      </c>
      <c r="F1568" s="45"/>
      <c r="G1568" s="45"/>
      <c r="H1568" s="45"/>
      <c r="I1568" s="45"/>
      <c r="J1568" s="45"/>
      <c r="K1568" s="45"/>
      <c r="L1568" s="45"/>
      <c r="M1568" s="46"/>
      <c r="N1568" s="46"/>
      <c r="O1568" s="46"/>
    </row>
    <row r="1569" spans="1:15" x14ac:dyDescent="0.3">
      <c r="A1569" s="92"/>
      <c r="B1569" s="58"/>
      <c r="C1569" s="58"/>
      <c r="D1569" s="135" t="str">
        <f t="shared" si="48"/>
        <v/>
      </c>
      <c r="E1569" s="136" t="str">
        <f t="shared" si="49"/>
        <v/>
      </c>
      <c r="F1569" s="45"/>
      <c r="G1569" s="45"/>
      <c r="H1569" s="45"/>
      <c r="I1569" s="45"/>
      <c r="J1569" s="45"/>
      <c r="K1569" s="45"/>
      <c r="L1569" s="45"/>
      <c r="M1569" s="46"/>
      <c r="N1569" s="46"/>
      <c r="O1569" s="46"/>
    </row>
    <row r="1570" spans="1:15" x14ac:dyDescent="0.3">
      <c r="A1570" s="92"/>
      <c r="B1570" s="58"/>
      <c r="C1570" s="58"/>
      <c r="D1570" s="135" t="str">
        <f t="shared" si="48"/>
        <v/>
      </c>
      <c r="E1570" s="136" t="str">
        <f t="shared" si="49"/>
        <v/>
      </c>
      <c r="F1570" s="45"/>
      <c r="G1570" s="45"/>
      <c r="H1570" s="45"/>
      <c r="I1570" s="45"/>
      <c r="J1570" s="45"/>
      <c r="K1570" s="45"/>
      <c r="L1570" s="45"/>
      <c r="M1570" s="46"/>
      <c r="N1570" s="46"/>
      <c r="O1570" s="46"/>
    </row>
    <row r="1571" spans="1:15" x14ac:dyDescent="0.3">
      <c r="A1571" s="92"/>
      <c r="B1571" s="58"/>
      <c r="C1571" s="58"/>
      <c r="D1571" s="135" t="str">
        <f t="shared" si="48"/>
        <v/>
      </c>
      <c r="E1571" s="136" t="str">
        <f t="shared" si="49"/>
        <v/>
      </c>
      <c r="F1571" s="45"/>
      <c r="G1571" s="45"/>
      <c r="H1571" s="45"/>
      <c r="I1571" s="45"/>
      <c r="J1571" s="45"/>
      <c r="K1571" s="45"/>
      <c r="L1571" s="45"/>
      <c r="M1571" s="46"/>
      <c r="N1571" s="46"/>
      <c r="O1571" s="46"/>
    </row>
    <row r="1572" spans="1:15" x14ac:dyDescent="0.3">
      <c r="A1572" s="92"/>
      <c r="B1572" s="58"/>
      <c r="C1572" s="58"/>
      <c r="D1572" s="135" t="str">
        <f t="shared" si="48"/>
        <v/>
      </c>
      <c r="E1572" s="136" t="str">
        <f t="shared" si="49"/>
        <v/>
      </c>
      <c r="F1572" s="45"/>
      <c r="G1572" s="45"/>
      <c r="H1572" s="45"/>
      <c r="I1572" s="45"/>
      <c r="J1572" s="45"/>
      <c r="K1572" s="45"/>
      <c r="L1572" s="45"/>
      <c r="M1572" s="46"/>
      <c r="N1572" s="46"/>
      <c r="O1572" s="46"/>
    </row>
    <row r="1573" spans="1:15" x14ac:dyDescent="0.3">
      <c r="A1573" s="92"/>
      <c r="B1573" s="58"/>
      <c r="C1573" s="58"/>
      <c r="D1573" s="135" t="str">
        <f t="shared" si="48"/>
        <v/>
      </c>
      <c r="E1573" s="136" t="str">
        <f t="shared" si="49"/>
        <v/>
      </c>
      <c r="F1573" s="45"/>
      <c r="G1573" s="45"/>
      <c r="H1573" s="45"/>
      <c r="I1573" s="45"/>
      <c r="J1573" s="45"/>
      <c r="K1573" s="45"/>
      <c r="L1573" s="45"/>
      <c r="M1573" s="46"/>
      <c r="N1573" s="46"/>
      <c r="O1573" s="46"/>
    </row>
    <row r="1574" spans="1:15" x14ac:dyDescent="0.3">
      <c r="A1574" s="92"/>
      <c r="B1574" s="58"/>
      <c r="C1574" s="58"/>
      <c r="D1574" s="135" t="str">
        <f t="shared" si="48"/>
        <v/>
      </c>
      <c r="E1574" s="136" t="str">
        <f t="shared" si="49"/>
        <v/>
      </c>
      <c r="F1574" s="45"/>
      <c r="G1574" s="45"/>
      <c r="H1574" s="45"/>
      <c r="I1574" s="45"/>
      <c r="J1574" s="45"/>
      <c r="K1574" s="45"/>
      <c r="L1574" s="45"/>
      <c r="M1574" s="46"/>
      <c r="N1574" s="46"/>
      <c r="O1574" s="46"/>
    </row>
    <row r="1575" spans="1:15" x14ac:dyDescent="0.3">
      <c r="A1575" s="92"/>
      <c r="B1575" s="58"/>
      <c r="C1575" s="58"/>
      <c r="D1575" s="135" t="str">
        <f t="shared" si="48"/>
        <v/>
      </c>
      <c r="E1575" s="136" t="str">
        <f t="shared" si="49"/>
        <v/>
      </c>
      <c r="F1575" s="45"/>
      <c r="G1575" s="45"/>
      <c r="H1575" s="45"/>
      <c r="I1575" s="45"/>
      <c r="J1575" s="45"/>
      <c r="K1575" s="45"/>
      <c r="L1575" s="45"/>
      <c r="M1575" s="46"/>
      <c r="N1575" s="46"/>
      <c r="O1575" s="46"/>
    </row>
    <row r="1576" spans="1:15" x14ac:dyDescent="0.3">
      <c r="A1576" s="92"/>
      <c r="B1576" s="58"/>
      <c r="C1576" s="58"/>
      <c r="D1576" s="135" t="str">
        <f t="shared" si="48"/>
        <v/>
      </c>
      <c r="E1576" s="136" t="str">
        <f t="shared" si="49"/>
        <v/>
      </c>
      <c r="F1576" s="45"/>
      <c r="G1576" s="45"/>
      <c r="H1576" s="45"/>
      <c r="I1576" s="45"/>
      <c r="J1576" s="45"/>
      <c r="K1576" s="45"/>
      <c r="L1576" s="45"/>
      <c r="M1576" s="46"/>
      <c r="N1576" s="46"/>
      <c r="O1576" s="46"/>
    </row>
    <row r="1577" spans="1:15" x14ac:dyDescent="0.3">
      <c r="A1577" s="92"/>
      <c r="B1577" s="58"/>
      <c r="C1577" s="58"/>
      <c r="D1577" s="135" t="str">
        <f t="shared" si="48"/>
        <v/>
      </c>
      <c r="E1577" s="136" t="str">
        <f t="shared" si="49"/>
        <v/>
      </c>
      <c r="F1577" s="45"/>
      <c r="G1577" s="45"/>
      <c r="H1577" s="45"/>
      <c r="I1577" s="45"/>
      <c r="J1577" s="45"/>
      <c r="K1577" s="45"/>
      <c r="L1577" s="45"/>
      <c r="M1577" s="46"/>
      <c r="N1577" s="46"/>
      <c r="O1577" s="46"/>
    </row>
    <row r="1578" spans="1:15" x14ac:dyDescent="0.3">
      <c r="A1578" s="92"/>
      <c r="B1578" s="58"/>
      <c r="C1578" s="58"/>
      <c r="D1578" s="135" t="str">
        <f t="shared" si="48"/>
        <v/>
      </c>
      <c r="E1578" s="136" t="str">
        <f t="shared" si="49"/>
        <v/>
      </c>
      <c r="F1578" s="45"/>
      <c r="G1578" s="45"/>
      <c r="H1578" s="45"/>
      <c r="I1578" s="45"/>
      <c r="J1578" s="45"/>
      <c r="K1578" s="45"/>
      <c r="L1578" s="45"/>
      <c r="M1578" s="46"/>
      <c r="N1578" s="46"/>
      <c r="O1578" s="46"/>
    </row>
    <row r="1579" spans="1:15" x14ac:dyDescent="0.3">
      <c r="A1579" s="92"/>
      <c r="B1579" s="58"/>
      <c r="C1579" s="58"/>
      <c r="D1579" s="135" t="str">
        <f t="shared" si="48"/>
        <v/>
      </c>
      <c r="E1579" s="136" t="str">
        <f t="shared" si="49"/>
        <v/>
      </c>
      <c r="F1579" s="45"/>
      <c r="G1579" s="45"/>
      <c r="H1579" s="45"/>
      <c r="I1579" s="45"/>
      <c r="J1579" s="45"/>
      <c r="K1579" s="45"/>
      <c r="L1579" s="45"/>
      <c r="M1579" s="46"/>
      <c r="N1579" s="46"/>
      <c r="O1579" s="46"/>
    </row>
    <row r="1580" spans="1:15" x14ac:dyDescent="0.3">
      <c r="A1580" s="92"/>
      <c r="B1580" s="58"/>
      <c r="C1580" s="58"/>
      <c r="D1580" s="135" t="str">
        <f t="shared" si="48"/>
        <v/>
      </c>
      <c r="E1580" s="136" t="str">
        <f t="shared" si="49"/>
        <v/>
      </c>
      <c r="F1580" s="45"/>
      <c r="G1580" s="45"/>
      <c r="H1580" s="45"/>
      <c r="I1580" s="45"/>
      <c r="J1580" s="45"/>
      <c r="K1580" s="45"/>
      <c r="L1580" s="45"/>
      <c r="M1580" s="46"/>
      <c r="N1580" s="46"/>
      <c r="O1580" s="46"/>
    </row>
    <row r="1581" spans="1:15" x14ac:dyDescent="0.3">
      <c r="A1581" s="92"/>
      <c r="B1581" s="58"/>
      <c r="C1581" s="58"/>
      <c r="D1581" s="135" t="str">
        <f t="shared" si="48"/>
        <v/>
      </c>
      <c r="E1581" s="136" t="str">
        <f t="shared" si="49"/>
        <v/>
      </c>
      <c r="F1581" s="45"/>
      <c r="G1581" s="45"/>
      <c r="H1581" s="45"/>
      <c r="I1581" s="45"/>
      <c r="J1581" s="45"/>
      <c r="K1581" s="45"/>
      <c r="L1581" s="45"/>
      <c r="M1581" s="46"/>
      <c r="N1581" s="46"/>
      <c r="O1581" s="46"/>
    </row>
    <row r="1582" spans="1:15" x14ac:dyDescent="0.3">
      <c r="A1582" s="92"/>
      <c r="B1582" s="58"/>
      <c r="C1582" s="58"/>
      <c r="D1582" s="135" t="str">
        <f t="shared" si="48"/>
        <v/>
      </c>
      <c r="E1582" s="136" t="str">
        <f t="shared" si="49"/>
        <v/>
      </c>
      <c r="F1582" s="45"/>
      <c r="G1582" s="45"/>
      <c r="H1582" s="45"/>
      <c r="I1582" s="45"/>
      <c r="J1582" s="45"/>
      <c r="K1582" s="45"/>
      <c r="L1582" s="45"/>
      <c r="M1582" s="46"/>
      <c r="N1582" s="46"/>
      <c r="O1582" s="46"/>
    </row>
    <row r="1583" spans="1:15" x14ac:dyDescent="0.3">
      <c r="A1583" s="92"/>
      <c r="B1583" s="58"/>
      <c r="C1583" s="58"/>
      <c r="D1583" s="135" t="str">
        <f t="shared" si="48"/>
        <v/>
      </c>
      <c r="E1583" s="136" t="str">
        <f t="shared" si="49"/>
        <v/>
      </c>
      <c r="F1583" s="45"/>
      <c r="G1583" s="45"/>
      <c r="H1583" s="45"/>
      <c r="I1583" s="45"/>
      <c r="J1583" s="45"/>
      <c r="K1583" s="45"/>
      <c r="L1583" s="45"/>
      <c r="M1583" s="46"/>
      <c r="N1583" s="46"/>
      <c r="O1583" s="46"/>
    </row>
    <row r="1584" spans="1:15" x14ac:dyDescent="0.3">
      <c r="A1584" s="92"/>
      <c r="B1584" s="58"/>
      <c r="C1584" s="58"/>
      <c r="D1584" s="135" t="str">
        <f t="shared" si="48"/>
        <v/>
      </c>
      <c r="E1584" s="136" t="str">
        <f t="shared" si="49"/>
        <v/>
      </c>
      <c r="F1584" s="45"/>
      <c r="G1584" s="45"/>
      <c r="H1584" s="45"/>
      <c r="I1584" s="45"/>
      <c r="J1584" s="45"/>
      <c r="K1584" s="45"/>
      <c r="L1584" s="45"/>
      <c r="M1584" s="46"/>
      <c r="N1584" s="46"/>
      <c r="O1584" s="46"/>
    </row>
    <row r="1585" spans="1:15" x14ac:dyDescent="0.3">
      <c r="A1585" s="92"/>
      <c r="B1585" s="58"/>
      <c r="C1585" s="58"/>
      <c r="D1585" s="135" t="str">
        <f t="shared" si="48"/>
        <v/>
      </c>
      <c r="E1585" s="136" t="str">
        <f t="shared" si="49"/>
        <v/>
      </c>
      <c r="F1585" s="45"/>
      <c r="G1585" s="45"/>
      <c r="H1585" s="45"/>
      <c r="I1585" s="45"/>
      <c r="J1585" s="45"/>
      <c r="K1585" s="45"/>
      <c r="L1585" s="45"/>
      <c r="M1585" s="46"/>
      <c r="N1585" s="46"/>
      <c r="O1585" s="46"/>
    </row>
    <row r="1586" spans="1:15" x14ac:dyDescent="0.3">
      <c r="A1586" s="92"/>
      <c r="B1586" s="58"/>
      <c r="C1586" s="58"/>
      <c r="D1586" s="135" t="str">
        <f t="shared" si="48"/>
        <v/>
      </c>
      <c r="E1586" s="136" t="str">
        <f t="shared" si="49"/>
        <v/>
      </c>
      <c r="F1586" s="45"/>
      <c r="G1586" s="45"/>
      <c r="H1586" s="45"/>
      <c r="I1586" s="45"/>
      <c r="J1586" s="45"/>
      <c r="K1586" s="45"/>
      <c r="L1586" s="45"/>
      <c r="M1586" s="46"/>
      <c r="N1586" s="46"/>
      <c r="O1586" s="46"/>
    </row>
    <row r="1587" spans="1:15" x14ac:dyDescent="0.3">
      <c r="A1587" s="92"/>
      <c r="B1587" s="58"/>
      <c r="C1587" s="58"/>
      <c r="D1587" s="135" t="str">
        <f t="shared" si="48"/>
        <v/>
      </c>
      <c r="E1587" s="136" t="str">
        <f t="shared" si="49"/>
        <v/>
      </c>
      <c r="F1587" s="45"/>
      <c r="G1587" s="45"/>
      <c r="H1587" s="45"/>
      <c r="I1587" s="45"/>
      <c r="J1587" s="45"/>
      <c r="K1587" s="45"/>
      <c r="L1587" s="45"/>
      <c r="M1587" s="46"/>
      <c r="N1587" s="46"/>
      <c r="O1587" s="46"/>
    </row>
    <row r="1588" spans="1:15" x14ac:dyDescent="0.3">
      <c r="A1588" s="92"/>
      <c r="B1588" s="58"/>
      <c r="C1588" s="58"/>
      <c r="D1588" s="135" t="str">
        <f t="shared" si="48"/>
        <v/>
      </c>
      <c r="E1588" s="136" t="str">
        <f t="shared" si="49"/>
        <v/>
      </c>
      <c r="F1588" s="45"/>
      <c r="G1588" s="45"/>
      <c r="H1588" s="45"/>
      <c r="I1588" s="45"/>
      <c r="J1588" s="45"/>
      <c r="K1588" s="45"/>
      <c r="L1588" s="45"/>
      <c r="M1588" s="46"/>
      <c r="N1588" s="46"/>
      <c r="O1588" s="46"/>
    </row>
    <row r="1589" spans="1:15" x14ac:dyDescent="0.3">
      <c r="A1589" s="92"/>
      <c r="B1589" s="58"/>
      <c r="C1589" s="58"/>
      <c r="D1589" s="135" t="str">
        <f t="shared" si="48"/>
        <v/>
      </c>
      <c r="E1589" s="136" t="str">
        <f t="shared" si="49"/>
        <v/>
      </c>
      <c r="F1589" s="45"/>
      <c r="G1589" s="45"/>
      <c r="H1589" s="45"/>
      <c r="I1589" s="45"/>
      <c r="J1589" s="45"/>
      <c r="K1589" s="45"/>
      <c r="L1589" s="45"/>
      <c r="M1589" s="46"/>
      <c r="N1589" s="46"/>
      <c r="O1589" s="46"/>
    </row>
    <row r="1590" spans="1:15" x14ac:dyDescent="0.3">
      <c r="A1590" s="92"/>
      <c r="B1590" s="58"/>
      <c r="C1590" s="58"/>
      <c r="D1590" s="135" t="str">
        <f t="shared" si="48"/>
        <v/>
      </c>
      <c r="E1590" s="136" t="str">
        <f t="shared" si="49"/>
        <v/>
      </c>
      <c r="F1590" s="45"/>
      <c r="G1590" s="45"/>
      <c r="H1590" s="45"/>
      <c r="I1590" s="45"/>
      <c r="J1590" s="45"/>
      <c r="K1590" s="45"/>
      <c r="L1590" s="45"/>
      <c r="M1590" s="46"/>
      <c r="N1590" s="46"/>
      <c r="O1590" s="46"/>
    </row>
    <row r="1591" spans="1:15" x14ac:dyDescent="0.3">
      <c r="A1591" s="92"/>
      <c r="B1591" s="58"/>
      <c r="C1591" s="58"/>
      <c r="D1591" s="135" t="str">
        <f t="shared" si="48"/>
        <v/>
      </c>
      <c r="E1591" s="136" t="str">
        <f t="shared" si="49"/>
        <v/>
      </c>
      <c r="F1591" s="45"/>
      <c r="G1591" s="45"/>
      <c r="H1591" s="45"/>
      <c r="I1591" s="45"/>
      <c r="J1591" s="45"/>
      <c r="K1591" s="45"/>
      <c r="L1591" s="45"/>
      <c r="M1591" s="46"/>
      <c r="N1591" s="46"/>
      <c r="O1591" s="46"/>
    </row>
    <row r="1592" spans="1:15" x14ac:dyDescent="0.3">
      <c r="A1592" s="92"/>
      <c r="B1592" s="58"/>
      <c r="C1592" s="58"/>
      <c r="D1592" s="135" t="str">
        <f t="shared" si="48"/>
        <v/>
      </c>
      <c r="E1592" s="136" t="str">
        <f t="shared" si="49"/>
        <v/>
      </c>
      <c r="F1592" s="45"/>
      <c r="G1592" s="45"/>
      <c r="H1592" s="45"/>
      <c r="I1592" s="45"/>
      <c r="J1592" s="45"/>
      <c r="K1592" s="45"/>
      <c r="L1592" s="45"/>
      <c r="M1592" s="46"/>
      <c r="N1592" s="46"/>
      <c r="O1592" s="46"/>
    </row>
    <row r="1593" spans="1:15" x14ac:dyDescent="0.3">
      <c r="A1593" s="92"/>
      <c r="B1593" s="58"/>
      <c r="C1593" s="58"/>
      <c r="D1593" s="135" t="str">
        <f t="shared" si="48"/>
        <v/>
      </c>
      <c r="E1593" s="136" t="str">
        <f t="shared" si="49"/>
        <v/>
      </c>
      <c r="F1593" s="45"/>
      <c r="G1593" s="45"/>
      <c r="H1593" s="45"/>
      <c r="I1593" s="45"/>
      <c r="J1593" s="45"/>
      <c r="K1593" s="45"/>
      <c r="L1593" s="45"/>
      <c r="M1593" s="46"/>
      <c r="N1593" s="46"/>
      <c r="O1593" s="46"/>
    </row>
    <row r="1594" spans="1:15" x14ac:dyDescent="0.3">
      <c r="A1594" s="92"/>
      <c r="B1594" s="58"/>
      <c r="C1594" s="58"/>
      <c r="D1594" s="135" t="str">
        <f t="shared" si="48"/>
        <v/>
      </c>
      <c r="E1594" s="136" t="str">
        <f t="shared" si="49"/>
        <v/>
      </c>
      <c r="F1594" s="45"/>
      <c r="G1594" s="45"/>
      <c r="H1594" s="45"/>
      <c r="I1594" s="45"/>
      <c r="J1594" s="45"/>
      <c r="K1594" s="45"/>
      <c r="L1594" s="45"/>
      <c r="M1594" s="46"/>
      <c r="N1594" s="46"/>
      <c r="O1594" s="46"/>
    </row>
    <row r="1595" spans="1:15" x14ac:dyDescent="0.3">
      <c r="A1595" s="92"/>
      <c r="B1595" s="58"/>
      <c r="C1595" s="58"/>
      <c r="D1595" s="135" t="str">
        <f t="shared" si="48"/>
        <v/>
      </c>
      <c r="E1595" s="136" t="str">
        <f t="shared" si="49"/>
        <v/>
      </c>
      <c r="F1595" s="45"/>
      <c r="G1595" s="45"/>
      <c r="H1595" s="45"/>
      <c r="I1595" s="45"/>
      <c r="J1595" s="45"/>
      <c r="K1595" s="45"/>
      <c r="L1595" s="45"/>
      <c r="M1595" s="46"/>
      <c r="N1595" s="46"/>
      <c r="O1595" s="46"/>
    </row>
    <row r="1596" spans="1:15" x14ac:dyDescent="0.3">
      <c r="A1596" s="92"/>
      <c r="B1596" s="58"/>
      <c r="C1596" s="58"/>
      <c r="D1596" s="135" t="str">
        <f t="shared" si="48"/>
        <v/>
      </c>
      <c r="E1596" s="136" t="str">
        <f t="shared" si="49"/>
        <v/>
      </c>
      <c r="F1596" s="45"/>
      <c r="G1596" s="45"/>
      <c r="H1596" s="45"/>
      <c r="I1596" s="45"/>
      <c r="J1596" s="45"/>
      <c r="K1596" s="45"/>
      <c r="L1596" s="45"/>
      <c r="M1596" s="46"/>
      <c r="N1596" s="46"/>
      <c r="O1596" s="46"/>
    </row>
    <row r="1597" spans="1:15" x14ac:dyDescent="0.3">
      <c r="A1597" s="92"/>
      <c r="B1597" s="58"/>
      <c r="C1597" s="58"/>
      <c r="D1597" s="135" t="str">
        <f t="shared" si="48"/>
        <v/>
      </c>
      <c r="E1597" s="136" t="str">
        <f t="shared" si="49"/>
        <v/>
      </c>
      <c r="F1597" s="45"/>
      <c r="G1597" s="45"/>
      <c r="H1597" s="45"/>
      <c r="I1597" s="45"/>
      <c r="J1597" s="45"/>
      <c r="K1597" s="45"/>
      <c r="L1597" s="45"/>
      <c r="M1597" s="46"/>
      <c r="N1597" s="46"/>
      <c r="O1597" s="46"/>
    </row>
    <row r="1598" spans="1:15" x14ac:dyDescent="0.3">
      <c r="A1598" s="92"/>
      <c r="B1598" s="58"/>
      <c r="C1598" s="58"/>
      <c r="D1598" s="135" t="str">
        <f t="shared" si="48"/>
        <v/>
      </c>
      <c r="E1598" s="136" t="str">
        <f t="shared" si="49"/>
        <v/>
      </c>
      <c r="F1598" s="45"/>
      <c r="G1598" s="45"/>
      <c r="H1598" s="45"/>
      <c r="I1598" s="45"/>
      <c r="J1598" s="45"/>
      <c r="K1598" s="45"/>
      <c r="L1598" s="45"/>
      <c r="M1598" s="46"/>
      <c r="N1598" s="46"/>
      <c r="O1598" s="46"/>
    </row>
    <row r="1599" spans="1:15" x14ac:dyDescent="0.3">
      <c r="A1599" s="92"/>
      <c r="B1599" s="58"/>
      <c r="C1599" s="58"/>
      <c r="D1599" s="135" t="str">
        <f t="shared" si="48"/>
        <v/>
      </c>
      <c r="E1599" s="136" t="str">
        <f t="shared" si="49"/>
        <v/>
      </c>
      <c r="F1599" s="45"/>
      <c r="G1599" s="45"/>
      <c r="H1599" s="45"/>
      <c r="I1599" s="45"/>
      <c r="J1599" s="45"/>
      <c r="K1599" s="45"/>
      <c r="L1599" s="45"/>
      <c r="M1599" s="46"/>
      <c r="N1599" s="46"/>
      <c r="O1599" s="46"/>
    </row>
    <row r="1600" spans="1:15" x14ac:dyDescent="0.3">
      <c r="A1600" s="92"/>
      <c r="B1600" s="58"/>
      <c r="C1600" s="58"/>
      <c r="D1600" s="135" t="str">
        <f t="shared" si="48"/>
        <v/>
      </c>
      <c r="E1600" s="136" t="str">
        <f t="shared" si="49"/>
        <v/>
      </c>
      <c r="F1600" s="45"/>
      <c r="G1600" s="45"/>
      <c r="H1600" s="45"/>
      <c r="I1600" s="45"/>
      <c r="J1600" s="45"/>
      <c r="K1600" s="45"/>
      <c r="L1600" s="45"/>
      <c r="M1600" s="46"/>
      <c r="N1600" s="46"/>
      <c r="O1600" s="46"/>
    </row>
    <row r="1601" spans="1:15" x14ac:dyDescent="0.3">
      <c r="A1601" s="92"/>
      <c r="B1601" s="58"/>
      <c r="C1601" s="58"/>
      <c r="D1601" s="135" t="str">
        <f t="shared" si="48"/>
        <v/>
      </c>
      <c r="E1601" s="136" t="str">
        <f t="shared" si="49"/>
        <v/>
      </c>
      <c r="F1601" s="45"/>
      <c r="G1601" s="45"/>
      <c r="H1601" s="45"/>
      <c r="I1601" s="45"/>
      <c r="J1601" s="45"/>
      <c r="K1601" s="45"/>
      <c r="L1601" s="45"/>
      <c r="M1601" s="46"/>
      <c r="N1601" s="46"/>
      <c r="O1601" s="46"/>
    </row>
    <row r="1602" spans="1:15" x14ac:dyDescent="0.3">
      <c r="A1602" s="92"/>
      <c r="B1602" s="58"/>
      <c r="C1602" s="58"/>
      <c r="D1602" s="135" t="str">
        <f t="shared" ref="D1602:D1665" si="50">IF(C1602="","",IF(NOT(ISBLANK(B1602)),IF(AND(B1602&gt;=43556,C1602&gt;=43556),C1602-B1602,0),""))</f>
        <v/>
      </c>
      <c r="E1602" s="136" t="str">
        <f t="shared" si="49"/>
        <v/>
      </c>
      <c r="F1602" s="45"/>
      <c r="G1602" s="45"/>
      <c r="H1602" s="45"/>
      <c r="I1602" s="45"/>
      <c r="J1602" s="45"/>
      <c r="K1602" s="45"/>
      <c r="L1602" s="45"/>
      <c r="M1602" s="46"/>
      <c r="N1602" s="46"/>
      <c r="O1602" s="46"/>
    </row>
    <row r="1603" spans="1:15" x14ac:dyDescent="0.3">
      <c r="A1603" s="92"/>
      <c r="B1603" s="58"/>
      <c r="C1603" s="58"/>
      <c r="D1603" s="135" t="str">
        <f t="shared" si="50"/>
        <v/>
      </c>
      <c r="E1603" s="136" t="str">
        <f t="shared" ref="E1603:E1666" si="51">IF(C1603&gt;=43556,C1603+366,"")</f>
        <v/>
      </c>
      <c r="F1603" s="45"/>
      <c r="G1603" s="45"/>
      <c r="H1603" s="45"/>
      <c r="I1603" s="45"/>
      <c r="J1603" s="45"/>
      <c r="K1603" s="45"/>
      <c r="L1603" s="45"/>
      <c r="M1603" s="46"/>
      <c r="N1603" s="46"/>
      <c r="O1603" s="46"/>
    </row>
    <row r="1604" spans="1:15" x14ac:dyDescent="0.3">
      <c r="A1604" s="92"/>
      <c r="B1604" s="58"/>
      <c r="C1604" s="58"/>
      <c r="D1604" s="135" t="str">
        <f t="shared" si="50"/>
        <v/>
      </c>
      <c r="E1604" s="136" t="str">
        <f t="shared" si="51"/>
        <v/>
      </c>
      <c r="F1604" s="45"/>
      <c r="G1604" s="45"/>
      <c r="H1604" s="45"/>
      <c r="I1604" s="45"/>
      <c r="J1604" s="45"/>
      <c r="K1604" s="45"/>
      <c r="L1604" s="45"/>
      <c r="M1604" s="46"/>
      <c r="N1604" s="46"/>
      <c r="O1604" s="46"/>
    </row>
    <row r="1605" spans="1:15" x14ac:dyDescent="0.3">
      <c r="A1605" s="92"/>
      <c r="B1605" s="58"/>
      <c r="C1605" s="58"/>
      <c r="D1605" s="135" t="str">
        <f t="shared" si="50"/>
        <v/>
      </c>
      <c r="E1605" s="136" t="str">
        <f t="shared" si="51"/>
        <v/>
      </c>
      <c r="F1605" s="45"/>
      <c r="G1605" s="45"/>
      <c r="H1605" s="45"/>
      <c r="I1605" s="45"/>
      <c r="J1605" s="45"/>
      <c r="K1605" s="45"/>
      <c r="L1605" s="45"/>
      <c r="M1605" s="46"/>
      <c r="N1605" s="46"/>
      <c r="O1605" s="46"/>
    </row>
    <row r="1606" spans="1:15" x14ac:dyDescent="0.3">
      <c r="A1606" s="92"/>
      <c r="B1606" s="58"/>
      <c r="C1606" s="58"/>
      <c r="D1606" s="135" t="str">
        <f t="shared" si="50"/>
        <v/>
      </c>
      <c r="E1606" s="136" t="str">
        <f t="shared" si="51"/>
        <v/>
      </c>
      <c r="F1606" s="45"/>
      <c r="G1606" s="45"/>
      <c r="H1606" s="45"/>
      <c r="I1606" s="45"/>
      <c r="J1606" s="45"/>
      <c r="K1606" s="45"/>
      <c r="L1606" s="45"/>
      <c r="M1606" s="46"/>
      <c r="N1606" s="46"/>
      <c r="O1606" s="46"/>
    </row>
    <row r="1607" spans="1:15" x14ac:dyDescent="0.3">
      <c r="A1607" s="92"/>
      <c r="B1607" s="58"/>
      <c r="C1607" s="58"/>
      <c r="D1607" s="135" t="str">
        <f t="shared" si="50"/>
        <v/>
      </c>
      <c r="E1607" s="136" t="str">
        <f t="shared" si="51"/>
        <v/>
      </c>
      <c r="F1607" s="45"/>
      <c r="G1607" s="45"/>
      <c r="H1607" s="45"/>
      <c r="I1607" s="45"/>
      <c r="J1607" s="45"/>
      <c r="K1607" s="45"/>
      <c r="L1607" s="45"/>
      <c r="M1607" s="46"/>
      <c r="N1607" s="46"/>
      <c r="O1607" s="46"/>
    </row>
    <row r="1608" spans="1:15" x14ac:dyDescent="0.3">
      <c r="A1608" s="92"/>
      <c r="B1608" s="58"/>
      <c r="C1608" s="58"/>
      <c r="D1608" s="135" t="str">
        <f t="shared" si="50"/>
        <v/>
      </c>
      <c r="E1608" s="136" t="str">
        <f t="shared" si="51"/>
        <v/>
      </c>
      <c r="F1608" s="45"/>
      <c r="G1608" s="45"/>
      <c r="H1608" s="45"/>
      <c r="I1608" s="45"/>
      <c r="J1608" s="45"/>
      <c r="K1608" s="45"/>
      <c r="L1608" s="45"/>
      <c r="M1608" s="46"/>
      <c r="N1608" s="46"/>
      <c r="O1608" s="46"/>
    </row>
    <row r="1609" spans="1:15" x14ac:dyDescent="0.3">
      <c r="A1609" s="92"/>
      <c r="B1609" s="58"/>
      <c r="C1609" s="58"/>
      <c r="D1609" s="135" t="str">
        <f t="shared" si="50"/>
        <v/>
      </c>
      <c r="E1609" s="136" t="str">
        <f t="shared" si="51"/>
        <v/>
      </c>
      <c r="F1609" s="45"/>
      <c r="G1609" s="45"/>
      <c r="H1609" s="45"/>
      <c r="I1609" s="45"/>
      <c r="J1609" s="45"/>
      <c r="K1609" s="45"/>
      <c r="L1609" s="45"/>
      <c r="M1609" s="46"/>
      <c r="N1609" s="46"/>
      <c r="O1609" s="46"/>
    </row>
    <row r="1610" spans="1:15" x14ac:dyDescent="0.3">
      <c r="A1610" s="92"/>
      <c r="B1610" s="58"/>
      <c r="C1610" s="58"/>
      <c r="D1610" s="135" t="str">
        <f t="shared" si="50"/>
        <v/>
      </c>
      <c r="E1610" s="136" t="str">
        <f t="shared" si="51"/>
        <v/>
      </c>
      <c r="F1610" s="45"/>
      <c r="G1610" s="45"/>
      <c r="H1610" s="45"/>
      <c r="I1610" s="45"/>
      <c r="J1610" s="45"/>
      <c r="K1610" s="45"/>
      <c r="L1610" s="45"/>
      <c r="M1610" s="46"/>
      <c r="N1610" s="46"/>
      <c r="O1610" s="46"/>
    </row>
    <row r="1611" spans="1:15" x14ac:dyDescent="0.3">
      <c r="A1611" s="92"/>
      <c r="B1611" s="58"/>
      <c r="C1611" s="58"/>
      <c r="D1611" s="135" t="str">
        <f t="shared" si="50"/>
        <v/>
      </c>
      <c r="E1611" s="136" t="str">
        <f t="shared" si="51"/>
        <v/>
      </c>
      <c r="F1611" s="45"/>
      <c r="G1611" s="45"/>
      <c r="H1611" s="45"/>
      <c r="I1611" s="45"/>
      <c r="J1611" s="45"/>
      <c r="K1611" s="45"/>
      <c r="L1611" s="45"/>
      <c r="M1611" s="46"/>
      <c r="N1611" s="46"/>
      <c r="O1611" s="46"/>
    </row>
    <row r="1612" spans="1:15" x14ac:dyDescent="0.3">
      <c r="A1612" s="92"/>
      <c r="B1612" s="58"/>
      <c r="C1612" s="58"/>
      <c r="D1612" s="135" t="str">
        <f t="shared" si="50"/>
        <v/>
      </c>
      <c r="E1612" s="136" t="str">
        <f t="shared" si="51"/>
        <v/>
      </c>
      <c r="F1612" s="45"/>
      <c r="G1612" s="45"/>
      <c r="H1612" s="45"/>
      <c r="I1612" s="45"/>
      <c r="J1612" s="45"/>
      <c r="K1612" s="45"/>
      <c r="L1612" s="45"/>
      <c r="M1612" s="46"/>
      <c r="N1612" s="46"/>
      <c r="O1612" s="46"/>
    </row>
    <row r="1613" spans="1:15" x14ac:dyDescent="0.3">
      <c r="A1613" s="92"/>
      <c r="B1613" s="58"/>
      <c r="C1613" s="58"/>
      <c r="D1613" s="135" t="str">
        <f t="shared" si="50"/>
        <v/>
      </c>
      <c r="E1613" s="136" t="str">
        <f t="shared" si="51"/>
        <v/>
      </c>
      <c r="F1613" s="45"/>
      <c r="G1613" s="45"/>
      <c r="H1613" s="45"/>
      <c r="I1613" s="45"/>
      <c r="J1613" s="45"/>
      <c r="K1613" s="45"/>
      <c r="L1613" s="45"/>
      <c r="M1613" s="46"/>
      <c r="N1613" s="46"/>
      <c r="O1613" s="46"/>
    </row>
    <row r="1614" spans="1:15" x14ac:dyDescent="0.3">
      <c r="A1614" s="92"/>
      <c r="B1614" s="58"/>
      <c r="C1614" s="58"/>
      <c r="D1614" s="135" t="str">
        <f t="shared" si="50"/>
        <v/>
      </c>
      <c r="E1614" s="136" t="str">
        <f t="shared" si="51"/>
        <v/>
      </c>
      <c r="F1614" s="45"/>
      <c r="G1614" s="45"/>
      <c r="H1614" s="45"/>
      <c r="I1614" s="45"/>
      <c r="J1614" s="45"/>
      <c r="K1614" s="45"/>
      <c r="L1614" s="45"/>
      <c r="M1614" s="46"/>
      <c r="N1614" s="46"/>
      <c r="O1614" s="46"/>
    </row>
    <row r="1615" spans="1:15" x14ac:dyDescent="0.3">
      <c r="A1615" s="92"/>
      <c r="B1615" s="58"/>
      <c r="C1615" s="58"/>
      <c r="D1615" s="135" t="str">
        <f t="shared" si="50"/>
        <v/>
      </c>
      <c r="E1615" s="136" t="str">
        <f t="shared" si="51"/>
        <v/>
      </c>
      <c r="F1615" s="45"/>
      <c r="G1615" s="45"/>
      <c r="H1615" s="45"/>
      <c r="I1615" s="45"/>
      <c r="J1615" s="45"/>
      <c r="K1615" s="45"/>
      <c r="L1615" s="45"/>
      <c r="M1615" s="46"/>
      <c r="N1615" s="46"/>
      <c r="O1615" s="46"/>
    </row>
    <row r="1616" spans="1:15" x14ac:dyDescent="0.3">
      <c r="A1616" s="92"/>
      <c r="B1616" s="58"/>
      <c r="C1616" s="58"/>
      <c r="D1616" s="135" t="str">
        <f t="shared" si="50"/>
        <v/>
      </c>
      <c r="E1616" s="136" t="str">
        <f t="shared" si="51"/>
        <v/>
      </c>
      <c r="F1616" s="45"/>
      <c r="G1616" s="45"/>
      <c r="H1616" s="45"/>
      <c r="I1616" s="45"/>
      <c r="J1616" s="45"/>
      <c r="K1616" s="45"/>
      <c r="L1616" s="45"/>
      <c r="M1616" s="46"/>
      <c r="N1616" s="46"/>
      <c r="O1616" s="46"/>
    </row>
    <row r="1617" spans="1:15" x14ac:dyDescent="0.3">
      <c r="A1617" s="92"/>
      <c r="B1617" s="58"/>
      <c r="C1617" s="58"/>
      <c r="D1617" s="135" t="str">
        <f t="shared" si="50"/>
        <v/>
      </c>
      <c r="E1617" s="136" t="str">
        <f t="shared" si="51"/>
        <v/>
      </c>
      <c r="F1617" s="45"/>
      <c r="G1617" s="45"/>
      <c r="H1617" s="45"/>
      <c r="I1617" s="45"/>
      <c r="J1617" s="45"/>
      <c r="K1617" s="45"/>
      <c r="L1617" s="45"/>
      <c r="M1617" s="46"/>
      <c r="N1617" s="46"/>
      <c r="O1617" s="46"/>
    </row>
    <row r="1618" spans="1:15" x14ac:dyDescent="0.3">
      <c r="A1618" s="92"/>
      <c r="B1618" s="58"/>
      <c r="C1618" s="58"/>
      <c r="D1618" s="135" t="str">
        <f t="shared" si="50"/>
        <v/>
      </c>
      <c r="E1618" s="136" t="str">
        <f t="shared" si="51"/>
        <v/>
      </c>
      <c r="F1618" s="45"/>
      <c r="G1618" s="45"/>
      <c r="H1618" s="45"/>
      <c r="I1618" s="45"/>
      <c r="J1618" s="45"/>
      <c r="K1618" s="45"/>
      <c r="L1618" s="45"/>
      <c r="M1618" s="46"/>
      <c r="N1618" s="46"/>
      <c r="O1618" s="46"/>
    </row>
    <row r="1619" spans="1:15" x14ac:dyDescent="0.3">
      <c r="A1619" s="92"/>
      <c r="B1619" s="58"/>
      <c r="C1619" s="58"/>
      <c r="D1619" s="135" t="str">
        <f t="shared" si="50"/>
        <v/>
      </c>
      <c r="E1619" s="136" t="str">
        <f t="shared" si="51"/>
        <v/>
      </c>
      <c r="F1619" s="45"/>
      <c r="G1619" s="45"/>
      <c r="H1619" s="45"/>
      <c r="I1619" s="45"/>
      <c r="J1619" s="45"/>
      <c r="K1619" s="45"/>
      <c r="L1619" s="45"/>
      <c r="M1619" s="46"/>
      <c r="N1619" s="46"/>
      <c r="O1619" s="46"/>
    </row>
    <row r="1620" spans="1:15" x14ac:dyDescent="0.3">
      <c r="A1620" s="92"/>
      <c r="B1620" s="58"/>
      <c r="C1620" s="58"/>
      <c r="D1620" s="135" t="str">
        <f t="shared" si="50"/>
        <v/>
      </c>
      <c r="E1620" s="136" t="str">
        <f t="shared" si="51"/>
        <v/>
      </c>
      <c r="F1620" s="45"/>
      <c r="G1620" s="45"/>
      <c r="H1620" s="45"/>
      <c r="I1620" s="45"/>
      <c r="J1620" s="45"/>
      <c r="K1620" s="45"/>
      <c r="L1620" s="45"/>
      <c r="M1620" s="46"/>
      <c r="N1620" s="46"/>
      <c r="O1620" s="46"/>
    </row>
    <row r="1621" spans="1:15" x14ac:dyDescent="0.3">
      <c r="A1621" s="92"/>
      <c r="B1621" s="58"/>
      <c r="C1621" s="58"/>
      <c r="D1621" s="135" t="str">
        <f t="shared" si="50"/>
        <v/>
      </c>
      <c r="E1621" s="136" t="str">
        <f t="shared" si="51"/>
        <v/>
      </c>
      <c r="F1621" s="45"/>
      <c r="G1621" s="45"/>
      <c r="H1621" s="45"/>
      <c r="I1621" s="45"/>
      <c r="J1621" s="45"/>
      <c r="K1621" s="45"/>
      <c r="L1621" s="45"/>
      <c r="M1621" s="46"/>
      <c r="N1621" s="46"/>
      <c r="O1621" s="46"/>
    </row>
    <row r="1622" spans="1:15" x14ac:dyDescent="0.3">
      <c r="A1622" s="92"/>
      <c r="B1622" s="58"/>
      <c r="C1622" s="58"/>
      <c r="D1622" s="135" t="str">
        <f t="shared" si="50"/>
        <v/>
      </c>
      <c r="E1622" s="136" t="str">
        <f t="shared" si="51"/>
        <v/>
      </c>
      <c r="F1622" s="45"/>
      <c r="G1622" s="45"/>
      <c r="H1622" s="45"/>
      <c r="I1622" s="45"/>
      <c r="J1622" s="45"/>
      <c r="K1622" s="45"/>
      <c r="L1622" s="45"/>
      <c r="M1622" s="46"/>
      <c r="N1622" s="46"/>
      <c r="O1622" s="46"/>
    </row>
    <row r="1623" spans="1:15" x14ac:dyDescent="0.3">
      <c r="A1623" s="92"/>
      <c r="B1623" s="58"/>
      <c r="C1623" s="58"/>
      <c r="D1623" s="135" t="str">
        <f t="shared" si="50"/>
        <v/>
      </c>
      <c r="E1623" s="136" t="str">
        <f t="shared" si="51"/>
        <v/>
      </c>
      <c r="F1623" s="45"/>
      <c r="G1623" s="45"/>
      <c r="H1623" s="45"/>
      <c r="I1623" s="45"/>
      <c r="J1623" s="45"/>
      <c r="K1623" s="45"/>
      <c r="L1623" s="45"/>
      <c r="M1623" s="46"/>
      <c r="N1623" s="46"/>
      <c r="O1623" s="46"/>
    </row>
    <row r="1624" spans="1:15" x14ac:dyDescent="0.3">
      <c r="A1624" s="92"/>
      <c r="B1624" s="58"/>
      <c r="C1624" s="58"/>
      <c r="D1624" s="135" t="str">
        <f t="shared" si="50"/>
        <v/>
      </c>
      <c r="E1624" s="136" t="str">
        <f t="shared" si="51"/>
        <v/>
      </c>
      <c r="F1624" s="45"/>
      <c r="G1624" s="45"/>
      <c r="H1624" s="45"/>
      <c r="I1624" s="45"/>
      <c r="J1624" s="45"/>
      <c r="K1624" s="45"/>
      <c r="L1624" s="45"/>
      <c r="M1624" s="46"/>
      <c r="N1624" s="46"/>
      <c r="O1624" s="46"/>
    </row>
    <row r="1625" spans="1:15" x14ac:dyDescent="0.3">
      <c r="A1625" s="92"/>
      <c r="B1625" s="58"/>
      <c r="C1625" s="58"/>
      <c r="D1625" s="135" t="str">
        <f t="shared" si="50"/>
        <v/>
      </c>
      <c r="E1625" s="136" t="str">
        <f t="shared" si="51"/>
        <v/>
      </c>
      <c r="F1625" s="45"/>
      <c r="G1625" s="45"/>
      <c r="H1625" s="45"/>
      <c r="I1625" s="45"/>
      <c r="J1625" s="45"/>
      <c r="K1625" s="45"/>
      <c r="L1625" s="45"/>
      <c r="M1625" s="46"/>
      <c r="N1625" s="46"/>
      <c r="O1625" s="46"/>
    </row>
    <row r="1626" spans="1:15" x14ac:dyDescent="0.3">
      <c r="A1626" s="92"/>
      <c r="B1626" s="58"/>
      <c r="C1626" s="58"/>
      <c r="D1626" s="135" t="str">
        <f t="shared" si="50"/>
        <v/>
      </c>
      <c r="E1626" s="136" t="str">
        <f t="shared" si="51"/>
        <v/>
      </c>
      <c r="F1626" s="45"/>
      <c r="G1626" s="45"/>
      <c r="H1626" s="45"/>
      <c r="I1626" s="45"/>
      <c r="J1626" s="45"/>
      <c r="K1626" s="45"/>
      <c r="L1626" s="45"/>
      <c r="M1626" s="46"/>
      <c r="N1626" s="46"/>
      <c r="O1626" s="46"/>
    </row>
    <row r="1627" spans="1:15" x14ac:dyDescent="0.3">
      <c r="A1627" s="92"/>
      <c r="B1627" s="58"/>
      <c r="C1627" s="58"/>
      <c r="D1627" s="135" t="str">
        <f t="shared" si="50"/>
        <v/>
      </c>
      <c r="E1627" s="136" t="str">
        <f t="shared" si="51"/>
        <v/>
      </c>
      <c r="F1627" s="45"/>
      <c r="G1627" s="45"/>
      <c r="H1627" s="45"/>
      <c r="I1627" s="45"/>
      <c r="J1627" s="45"/>
      <c r="K1627" s="45"/>
      <c r="L1627" s="45"/>
      <c r="M1627" s="46"/>
      <c r="N1627" s="46"/>
      <c r="O1627" s="46"/>
    </row>
    <row r="1628" spans="1:15" x14ac:dyDescent="0.3">
      <c r="A1628" s="92"/>
      <c r="B1628" s="58"/>
      <c r="C1628" s="58"/>
      <c r="D1628" s="135" t="str">
        <f t="shared" si="50"/>
        <v/>
      </c>
      <c r="E1628" s="136" t="str">
        <f t="shared" si="51"/>
        <v/>
      </c>
      <c r="F1628" s="45"/>
      <c r="G1628" s="45"/>
      <c r="H1628" s="45"/>
      <c r="I1628" s="45"/>
      <c r="J1628" s="45"/>
      <c r="K1628" s="45"/>
      <c r="L1628" s="45"/>
      <c r="M1628" s="46"/>
      <c r="N1628" s="46"/>
      <c r="O1628" s="46"/>
    </row>
    <row r="1629" spans="1:15" x14ac:dyDescent="0.3">
      <c r="A1629" s="92"/>
      <c r="B1629" s="58"/>
      <c r="C1629" s="58"/>
      <c r="D1629" s="135" t="str">
        <f t="shared" si="50"/>
        <v/>
      </c>
      <c r="E1629" s="136" t="str">
        <f t="shared" si="51"/>
        <v/>
      </c>
      <c r="F1629" s="45"/>
      <c r="G1629" s="45"/>
      <c r="H1629" s="45"/>
      <c r="I1629" s="45"/>
      <c r="J1629" s="45"/>
      <c r="K1629" s="45"/>
      <c r="L1629" s="45"/>
      <c r="M1629" s="46"/>
      <c r="N1629" s="46"/>
      <c r="O1629" s="46"/>
    </row>
    <row r="1630" spans="1:15" x14ac:dyDescent="0.3">
      <c r="A1630" s="92"/>
      <c r="B1630" s="58"/>
      <c r="C1630" s="58"/>
      <c r="D1630" s="135" t="str">
        <f t="shared" si="50"/>
        <v/>
      </c>
      <c r="E1630" s="136" t="str">
        <f t="shared" si="51"/>
        <v/>
      </c>
      <c r="F1630" s="45"/>
      <c r="G1630" s="45"/>
      <c r="H1630" s="45"/>
      <c r="I1630" s="45"/>
      <c r="J1630" s="45"/>
      <c r="K1630" s="45"/>
      <c r="L1630" s="45"/>
      <c r="M1630" s="46"/>
      <c r="N1630" s="46"/>
      <c r="O1630" s="46"/>
    </row>
    <row r="1631" spans="1:15" x14ac:dyDescent="0.3">
      <c r="A1631" s="92"/>
      <c r="B1631" s="58"/>
      <c r="C1631" s="58"/>
      <c r="D1631" s="135" t="str">
        <f t="shared" si="50"/>
        <v/>
      </c>
      <c r="E1631" s="136" t="str">
        <f t="shared" si="51"/>
        <v/>
      </c>
      <c r="F1631" s="45"/>
      <c r="G1631" s="45"/>
      <c r="H1631" s="45"/>
      <c r="I1631" s="45"/>
      <c r="J1631" s="45"/>
      <c r="K1631" s="45"/>
      <c r="L1631" s="45"/>
      <c r="M1631" s="46"/>
      <c r="N1631" s="46"/>
      <c r="O1631" s="46"/>
    </row>
    <row r="1632" spans="1:15" x14ac:dyDescent="0.3">
      <c r="A1632" s="92"/>
      <c r="B1632" s="58"/>
      <c r="C1632" s="58"/>
      <c r="D1632" s="135" t="str">
        <f t="shared" si="50"/>
        <v/>
      </c>
      <c r="E1632" s="136" t="str">
        <f t="shared" si="51"/>
        <v/>
      </c>
      <c r="F1632" s="45"/>
      <c r="G1632" s="45"/>
      <c r="H1632" s="45"/>
      <c r="I1632" s="45"/>
      <c r="J1632" s="45"/>
      <c r="K1632" s="45"/>
      <c r="L1632" s="45"/>
      <c r="M1632" s="46"/>
      <c r="N1632" s="46"/>
      <c r="O1632" s="46"/>
    </row>
    <row r="1633" spans="1:15" x14ac:dyDescent="0.3">
      <c r="A1633" s="92"/>
      <c r="B1633" s="58"/>
      <c r="C1633" s="58"/>
      <c r="D1633" s="135" t="str">
        <f t="shared" si="50"/>
        <v/>
      </c>
      <c r="E1633" s="136" t="str">
        <f t="shared" si="51"/>
        <v/>
      </c>
      <c r="F1633" s="45"/>
      <c r="G1633" s="45"/>
      <c r="H1633" s="45"/>
      <c r="I1633" s="45"/>
      <c r="J1633" s="45"/>
      <c r="K1633" s="45"/>
      <c r="L1633" s="45"/>
      <c r="M1633" s="46"/>
      <c r="N1633" s="46"/>
      <c r="O1633" s="46"/>
    </row>
    <row r="1634" spans="1:15" x14ac:dyDescent="0.3">
      <c r="A1634" s="92"/>
      <c r="B1634" s="58"/>
      <c r="C1634" s="58"/>
      <c r="D1634" s="135" t="str">
        <f t="shared" si="50"/>
        <v/>
      </c>
      <c r="E1634" s="136" t="str">
        <f t="shared" si="51"/>
        <v/>
      </c>
      <c r="F1634" s="45"/>
      <c r="G1634" s="45"/>
      <c r="H1634" s="45"/>
      <c r="I1634" s="45"/>
      <c r="J1634" s="45"/>
      <c r="K1634" s="45"/>
      <c r="L1634" s="45"/>
      <c r="M1634" s="46"/>
      <c r="N1634" s="46"/>
      <c r="O1634" s="46"/>
    </row>
    <row r="1635" spans="1:15" x14ac:dyDescent="0.3">
      <c r="A1635" s="92"/>
      <c r="B1635" s="58"/>
      <c r="C1635" s="58"/>
      <c r="D1635" s="135" t="str">
        <f t="shared" si="50"/>
        <v/>
      </c>
      <c r="E1635" s="136" t="str">
        <f t="shared" si="51"/>
        <v/>
      </c>
      <c r="F1635" s="45"/>
      <c r="G1635" s="45"/>
      <c r="H1635" s="45"/>
      <c r="I1635" s="45"/>
      <c r="J1635" s="45"/>
      <c r="K1635" s="45"/>
      <c r="L1635" s="45"/>
      <c r="M1635" s="46"/>
      <c r="N1635" s="46"/>
      <c r="O1635" s="46"/>
    </row>
    <row r="1636" spans="1:15" x14ac:dyDescent="0.3">
      <c r="A1636" s="92"/>
      <c r="B1636" s="58"/>
      <c r="C1636" s="58"/>
      <c r="D1636" s="135" t="str">
        <f t="shared" si="50"/>
        <v/>
      </c>
      <c r="E1636" s="136" t="str">
        <f t="shared" si="51"/>
        <v/>
      </c>
      <c r="F1636" s="45"/>
      <c r="G1636" s="45"/>
      <c r="H1636" s="45"/>
      <c r="I1636" s="45"/>
      <c r="J1636" s="45"/>
      <c r="K1636" s="45"/>
      <c r="L1636" s="45"/>
      <c r="M1636" s="46"/>
      <c r="N1636" s="46"/>
      <c r="O1636" s="46"/>
    </row>
    <row r="1637" spans="1:15" x14ac:dyDescent="0.3">
      <c r="A1637" s="92"/>
      <c r="B1637" s="58"/>
      <c r="C1637" s="58"/>
      <c r="D1637" s="135" t="str">
        <f t="shared" si="50"/>
        <v/>
      </c>
      <c r="E1637" s="136" t="str">
        <f t="shared" si="51"/>
        <v/>
      </c>
      <c r="F1637" s="45"/>
      <c r="G1637" s="45"/>
      <c r="H1637" s="45"/>
      <c r="I1637" s="45"/>
      <c r="J1637" s="45"/>
      <c r="K1637" s="45"/>
      <c r="L1637" s="45"/>
      <c r="M1637" s="46"/>
      <c r="N1637" s="46"/>
      <c r="O1637" s="46"/>
    </row>
    <row r="1638" spans="1:15" x14ac:dyDescent="0.3">
      <c r="A1638" s="92"/>
      <c r="B1638" s="58"/>
      <c r="C1638" s="58"/>
      <c r="D1638" s="135" t="str">
        <f t="shared" si="50"/>
        <v/>
      </c>
      <c r="E1638" s="136" t="str">
        <f t="shared" si="51"/>
        <v/>
      </c>
      <c r="F1638" s="45"/>
      <c r="G1638" s="45"/>
      <c r="H1638" s="45"/>
      <c r="I1638" s="45"/>
      <c r="J1638" s="45"/>
      <c r="K1638" s="45"/>
      <c r="L1638" s="45"/>
      <c r="M1638" s="46"/>
      <c r="N1638" s="46"/>
      <c r="O1638" s="46"/>
    </row>
    <row r="1639" spans="1:15" x14ac:dyDescent="0.3">
      <c r="A1639" s="92"/>
      <c r="B1639" s="58"/>
      <c r="C1639" s="58"/>
      <c r="D1639" s="135" t="str">
        <f t="shared" si="50"/>
        <v/>
      </c>
      <c r="E1639" s="136" t="str">
        <f t="shared" si="51"/>
        <v/>
      </c>
      <c r="F1639" s="45"/>
      <c r="G1639" s="45"/>
      <c r="H1639" s="45"/>
      <c r="I1639" s="45"/>
      <c r="J1639" s="45"/>
      <c r="K1639" s="45"/>
      <c r="L1639" s="45"/>
      <c r="M1639" s="46"/>
      <c r="N1639" s="46"/>
      <c r="O1639" s="46"/>
    </row>
    <row r="1640" spans="1:15" x14ac:dyDescent="0.3">
      <c r="A1640" s="92"/>
      <c r="B1640" s="58"/>
      <c r="C1640" s="58"/>
      <c r="D1640" s="135" t="str">
        <f t="shared" si="50"/>
        <v/>
      </c>
      <c r="E1640" s="136" t="str">
        <f t="shared" si="51"/>
        <v/>
      </c>
      <c r="F1640" s="45"/>
      <c r="G1640" s="45"/>
      <c r="H1640" s="45"/>
      <c r="I1640" s="45"/>
      <c r="J1640" s="45"/>
      <c r="K1640" s="45"/>
      <c r="L1640" s="45"/>
      <c r="M1640" s="46"/>
      <c r="N1640" s="46"/>
      <c r="O1640" s="46"/>
    </row>
    <row r="1641" spans="1:15" x14ac:dyDescent="0.3">
      <c r="A1641" s="92"/>
      <c r="B1641" s="58"/>
      <c r="C1641" s="58"/>
      <c r="D1641" s="135" t="str">
        <f t="shared" si="50"/>
        <v/>
      </c>
      <c r="E1641" s="136" t="str">
        <f t="shared" si="51"/>
        <v/>
      </c>
      <c r="F1641" s="45"/>
      <c r="G1641" s="45"/>
      <c r="H1641" s="45"/>
      <c r="I1641" s="45"/>
      <c r="J1641" s="45"/>
      <c r="K1641" s="45"/>
      <c r="L1641" s="45"/>
      <c r="M1641" s="46"/>
      <c r="N1641" s="46"/>
      <c r="O1641" s="46"/>
    </row>
    <row r="1642" spans="1:15" x14ac:dyDescent="0.3">
      <c r="A1642" s="92"/>
      <c r="B1642" s="58"/>
      <c r="C1642" s="58"/>
      <c r="D1642" s="135" t="str">
        <f t="shared" si="50"/>
        <v/>
      </c>
      <c r="E1642" s="136" t="str">
        <f t="shared" si="51"/>
        <v/>
      </c>
      <c r="F1642" s="45"/>
      <c r="G1642" s="45"/>
      <c r="H1642" s="45"/>
      <c r="I1642" s="45"/>
      <c r="J1642" s="45"/>
      <c r="K1642" s="45"/>
      <c r="L1642" s="45"/>
      <c r="M1642" s="46"/>
      <c r="N1642" s="46"/>
      <c r="O1642" s="46"/>
    </row>
    <row r="1643" spans="1:15" x14ac:dyDescent="0.3">
      <c r="A1643" s="92"/>
      <c r="B1643" s="58"/>
      <c r="C1643" s="58"/>
      <c r="D1643" s="135" t="str">
        <f t="shared" si="50"/>
        <v/>
      </c>
      <c r="E1643" s="136" t="str">
        <f t="shared" si="51"/>
        <v/>
      </c>
      <c r="F1643" s="45"/>
      <c r="G1643" s="45"/>
      <c r="H1643" s="45"/>
      <c r="I1643" s="45"/>
      <c r="J1643" s="45"/>
      <c r="K1643" s="45"/>
      <c r="L1643" s="45"/>
      <c r="M1643" s="46"/>
      <c r="N1643" s="46"/>
      <c r="O1643" s="46"/>
    </row>
    <row r="1644" spans="1:15" x14ac:dyDescent="0.3">
      <c r="A1644" s="92"/>
      <c r="B1644" s="58"/>
      <c r="C1644" s="58"/>
      <c r="D1644" s="135" t="str">
        <f t="shared" si="50"/>
        <v/>
      </c>
      <c r="E1644" s="136" t="str">
        <f t="shared" si="51"/>
        <v/>
      </c>
      <c r="F1644" s="45"/>
      <c r="G1644" s="45"/>
      <c r="H1644" s="45"/>
      <c r="I1644" s="45"/>
      <c r="J1644" s="45"/>
      <c r="K1644" s="45"/>
      <c r="L1644" s="45"/>
      <c r="M1644" s="46"/>
      <c r="N1644" s="46"/>
      <c r="O1644" s="46"/>
    </row>
    <row r="1645" spans="1:15" x14ac:dyDescent="0.3">
      <c r="A1645" s="92"/>
      <c r="B1645" s="58"/>
      <c r="C1645" s="58"/>
      <c r="D1645" s="135" t="str">
        <f t="shared" si="50"/>
        <v/>
      </c>
      <c r="E1645" s="136" t="str">
        <f t="shared" si="51"/>
        <v/>
      </c>
      <c r="F1645" s="45"/>
      <c r="G1645" s="45"/>
      <c r="H1645" s="45"/>
      <c r="I1645" s="45"/>
      <c r="J1645" s="45"/>
      <c r="K1645" s="45"/>
      <c r="L1645" s="45"/>
      <c r="M1645" s="46"/>
      <c r="N1645" s="46"/>
      <c r="O1645" s="46"/>
    </row>
    <row r="1646" spans="1:15" x14ac:dyDescent="0.3">
      <c r="A1646" s="92"/>
      <c r="B1646" s="58"/>
      <c r="C1646" s="58"/>
      <c r="D1646" s="135" t="str">
        <f t="shared" si="50"/>
        <v/>
      </c>
      <c r="E1646" s="136" t="str">
        <f t="shared" si="51"/>
        <v/>
      </c>
      <c r="F1646" s="45"/>
      <c r="G1646" s="45"/>
      <c r="H1646" s="45"/>
      <c r="I1646" s="45"/>
      <c r="J1646" s="45"/>
      <c r="K1646" s="45"/>
      <c r="L1646" s="45"/>
      <c r="M1646" s="46"/>
      <c r="N1646" s="46"/>
      <c r="O1646" s="46"/>
    </row>
    <row r="1647" spans="1:15" x14ac:dyDescent="0.3">
      <c r="A1647" s="92"/>
      <c r="B1647" s="58"/>
      <c r="C1647" s="58"/>
      <c r="D1647" s="135" t="str">
        <f t="shared" si="50"/>
        <v/>
      </c>
      <c r="E1647" s="136" t="str">
        <f t="shared" si="51"/>
        <v/>
      </c>
      <c r="F1647" s="45"/>
      <c r="G1647" s="45"/>
      <c r="H1647" s="45"/>
      <c r="I1647" s="45"/>
      <c r="J1647" s="45"/>
      <c r="K1647" s="45"/>
      <c r="L1647" s="45"/>
      <c r="M1647" s="46"/>
      <c r="N1647" s="46"/>
      <c r="O1647" s="46"/>
    </row>
    <row r="1648" spans="1:15" x14ac:dyDescent="0.3">
      <c r="A1648" s="92"/>
      <c r="B1648" s="58"/>
      <c r="C1648" s="58"/>
      <c r="D1648" s="135" t="str">
        <f t="shared" si="50"/>
        <v/>
      </c>
      <c r="E1648" s="136" t="str">
        <f t="shared" si="51"/>
        <v/>
      </c>
      <c r="F1648" s="45"/>
      <c r="G1648" s="45"/>
      <c r="H1648" s="45"/>
      <c r="I1648" s="45"/>
      <c r="J1648" s="45"/>
      <c r="K1648" s="45"/>
      <c r="L1648" s="45"/>
      <c r="M1648" s="46"/>
      <c r="N1648" s="46"/>
      <c r="O1648" s="46"/>
    </row>
    <row r="1649" spans="1:15" x14ac:dyDescent="0.3">
      <c r="A1649" s="92"/>
      <c r="B1649" s="58"/>
      <c r="C1649" s="58"/>
      <c r="D1649" s="135" t="str">
        <f t="shared" si="50"/>
        <v/>
      </c>
      <c r="E1649" s="136" t="str">
        <f t="shared" si="51"/>
        <v/>
      </c>
      <c r="F1649" s="45"/>
      <c r="G1649" s="45"/>
      <c r="H1649" s="45"/>
      <c r="I1649" s="45"/>
      <c r="J1649" s="45"/>
      <c r="K1649" s="45"/>
      <c r="L1649" s="45"/>
      <c r="M1649" s="46"/>
      <c r="N1649" s="46"/>
      <c r="O1649" s="46"/>
    </row>
    <row r="1650" spans="1:15" x14ac:dyDescent="0.3">
      <c r="A1650" s="92"/>
      <c r="B1650" s="58"/>
      <c r="C1650" s="58"/>
      <c r="D1650" s="135" t="str">
        <f t="shared" si="50"/>
        <v/>
      </c>
      <c r="E1650" s="136" t="str">
        <f t="shared" si="51"/>
        <v/>
      </c>
      <c r="F1650" s="45"/>
      <c r="G1650" s="45"/>
      <c r="H1650" s="45"/>
      <c r="I1650" s="45"/>
      <c r="J1650" s="45"/>
      <c r="K1650" s="45"/>
      <c r="L1650" s="45"/>
      <c r="M1650" s="46"/>
      <c r="N1650" s="46"/>
      <c r="O1650" s="46"/>
    </row>
    <row r="1651" spans="1:15" x14ac:dyDescent="0.3">
      <c r="A1651" s="92"/>
      <c r="B1651" s="58"/>
      <c r="C1651" s="58"/>
      <c r="D1651" s="135" t="str">
        <f t="shared" si="50"/>
        <v/>
      </c>
      <c r="E1651" s="136" t="str">
        <f t="shared" si="51"/>
        <v/>
      </c>
      <c r="F1651" s="45"/>
      <c r="G1651" s="45"/>
      <c r="H1651" s="45"/>
      <c r="I1651" s="45"/>
      <c r="J1651" s="45"/>
      <c r="K1651" s="45"/>
      <c r="L1651" s="45"/>
      <c r="M1651" s="46"/>
      <c r="N1651" s="46"/>
      <c r="O1651" s="46"/>
    </row>
    <row r="1652" spans="1:15" x14ac:dyDescent="0.3">
      <c r="A1652" s="92"/>
      <c r="B1652" s="58"/>
      <c r="C1652" s="58"/>
      <c r="D1652" s="135" t="str">
        <f t="shared" si="50"/>
        <v/>
      </c>
      <c r="E1652" s="136" t="str">
        <f t="shared" si="51"/>
        <v/>
      </c>
      <c r="F1652" s="45"/>
      <c r="G1652" s="45"/>
      <c r="H1652" s="45"/>
      <c r="I1652" s="45"/>
      <c r="J1652" s="45"/>
      <c r="K1652" s="45"/>
      <c r="L1652" s="45"/>
      <c r="M1652" s="46"/>
      <c r="N1652" s="46"/>
      <c r="O1652" s="46"/>
    </row>
    <row r="1653" spans="1:15" x14ac:dyDescent="0.3">
      <c r="A1653" s="92"/>
      <c r="B1653" s="58"/>
      <c r="C1653" s="58"/>
      <c r="D1653" s="135" t="str">
        <f t="shared" si="50"/>
        <v/>
      </c>
      <c r="E1653" s="136" t="str">
        <f t="shared" si="51"/>
        <v/>
      </c>
      <c r="F1653" s="45"/>
      <c r="G1653" s="45"/>
      <c r="H1653" s="45"/>
      <c r="I1653" s="45"/>
      <c r="J1653" s="45"/>
      <c r="K1653" s="45"/>
      <c r="L1653" s="45"/>
      <c r="M1653" s="46"/>
      <c r="N1653" s="46"/>
      <c r="O1653" s="46"/>
    </row>
    <row r="1654" spans="1:15" x14ac:dyDescent="0.3">
      <c r="A1654" s="92"/>
      <c r="B1654" s="58"/>
      <c r="C1654" s="58"/>
      <c r="D1654" s="135" t="str">
        <f t="shared" si="50"/>
        <v/>
      </c>
      <c r="E1654" s="136" t="str">
        <f t="shared" si="51"/>
        <v/>
      </c>
      <c r="F1654" s="45"/>
      <c r="G1654" s="45"/>
      <c r="H1654" s="45"/>
      <c r="I1654" s="45"/>
      <c r="J1654" s="45"/>
      <c r="K1654" s="45"/>
      <c r="L1654" s="45"/>
      <c r="M1654" s="46"/>
      <c r="N1654" s="46"/>
      <c r="O1654" s="46"/>
    </row>
    <row r="1655" spans="1:15" x14ac:dyDescent="0.3">
      <c r="A1655" s="92"/>
      <c r="B1655" s="58"/>
      <c r="C1655" s="58"/>
      <c r="D1655" s="135" t="str">
        <f t="shared" si="50"/>
        <v/>
      </c>
      <c r="E1655" s="136" t="str">
        <f t="shared" si="51"/>
        <v/>
      </c>
      <c r="F1655" s="45"/>
      <c r="G1655" s="45"/>
      <c r="H1655" s="45"/>
      <c r="I1655" s="45"/>
      <c r="J1655" s="45"/>
      <c r="K1655" s="45"/>
      <c r="L1655" s="45"/>
      <c r="M1655" s="46"/>
      <c r="N1655" s="46"/>
      <c r="O1655" s="46"/>
    </row>
    <row r="1656" spans="1:15" x14ac:dyDescent="0.3">
      <c r="A1656" s="92"/>
      <c r="B1656" s="58"/>
      <c r="C1656" s="58"/>
      <c r="D1656" s="135" t="str">
        <f t="shared" si="50"/>
        <v/>
      </c>
      <c r="E1656" s="136" t="str">
        <f t="shared" si="51"/>
        <v/>
      </c>
      <c r="F1656" s="45"/>
      <c r="G1656" s="45"/>
      <c r="H1656" s="45"/>
      <c r="I1656" s="45"/>
      <c r="J1656" s="45"/>
      <c r="K1656" s="45"/>
      <c r="L1656" s="45"/>
      <c r="M1656" s="46"/>
      <c r="N1656" s="46"/>
      <c r="O1656" s="46"/>
    </row>
    <row r="1657" spans="1:15" x14ac:dyDescent="0.3">
      <c r="A1657" s="92"/>
      <c r="B1657" s="58"/>
      <c r="C1657" s="58"/>
      <c r="D1657" s="135" t="str">
        <f t="shared" si="50"/>
        <v/>
      </c>
      <c r="E1657" s="136" t="str">
        <f t="shared" si="51"/>
        <v/>
      </c>
      <c r="F1657" s="45"/>
      <c r="G1657" s="45"/>
      <c r="H1657" s="45"/>
      <c r="I1657" s="45"/>
      <c r="J1657" s="45"/>
      <c r="K1657" s="45"/>
      <c r="L1657" s="45"/>
      <c r="M1657" s="46"/>
      <c r="N1657" s="46"/>
      <c r="O1657" s="46"/>
    </row>
    <row r="1658" spans="1:15" x14ac:dyDescent="0.3">
      <c r="A1658" s="92"/>
      <c r="B1658" s="58"/>
      <c r="C1658" s="58"/>
      <c r="D1658" s="135" t="str">
        <f t="shared" si="50"/>
        <v/>
      </c>
      <c r="E1658" s="136" t="str">
        <f t="shared" si="51"/>
        <v/>
      </c>
      <c r="F1658" s="45"/>
      <c r="G1658" s="45"/>
      <c r="H1658" s="45"/>
      <c r="I1658" s="45"/>
      <c r="J1658" s="45"/>
      <c r="K1658" s="45"/>
      <c r="L1658" s="45"/>
      <c r="M1658" s="46"/>
      <c r="N1658" s="46"/>
      <c r="O1658" s="46"/>
    </row>
    <row r="1659" spans="1:15" x14ac:dyDescent="0.3">
      <c r="A1659" s="92"/>
      <c r="B1659" s="58"/>
      <c r="C1659" s="58"/>
      <c r="D1659" s="135" t="str">
        <f t="shared" si="50"/>
        <v/>
      </c>
      <c r="E1659" s="136" t="str">
        <f t="shared" si="51"/>
        <v/>
      </c>
      <c r="F1659" s="45"/>
      <c r="G1659" s="45"/>
      <c r="H1659" s="45"/>
      <c r="I1659" s="45"/>
      <c r="J1659" s="45"/>
      <c r="K1659" s="45"/>
      <c r="L1659" s="45"/>
      <c r="M1659" s="46"/>
      <c r="N1659" s="46"/>
      <c r="O1659" s="46"/>
    </row>
    <row r="1660" spans="1:15" x14ac:dyDescent="0.3">
      <c r="A1660" s="92"/>
      <c r="B1660" s="58"/>
      <c r="C1660" s="58"/>
      <c r="D1660" s="135" t="str">
        <f t="shared" si="50"/>
        <v/>
      </c>
      <c r="E1660" s="136" t="str">
        <f t="shared" si="51"/>
        <v/>
      </c>
      <c r="F1660" s="45"/>
      <c r="G1660" s="45"/>
      <c r="H1660" s="45"/>
      <c r="I1660" s="45"/>
      <c r="J1660" s="45"/>
      <c r="K1660" s="45"/>
      <c r="L1660" s="45"/>
      <c r="M1660" s="46"/>
      <c r="N1660" s="46"/>
      <c r="O1660" s="46"/>
    </row>
    <row r="1661" spans="1:15" x14ac:dyDescent="0.3">
      <c r="A1661" s="92"/>
      <c r="B1661" s="58"/>
      <c r="C1661" s="58"/>
      <c r="D1661" s="135" t="str">
        <f t="shared" si="50"/>
        <v/>
      </c>
      <c r="E1661" s="136" t="str">
        <f t="shared" si="51"/>
        <v/>
      </c>
      <c r="F1661" s="45"/>
      <c r="G1661" s="45"/>
      <c r="H1661" s="45"/>
      <c r="I1661" s="45"/>
      <c r="J1661" s="45"/>
      <c r="K1661" s="45"/>
      <c r="L1661" s="45"/>
      <c r="M1661" s="46"/>
      <c r="N1661" s="46"/>
      <c r="O1661" s="46"/>
    </row>
    <row r="1662" spans="1:15" x14ac:dyDescent="0.3">
      <c r="A1662" s="92"/>
      <c r="B1662" s="58"/>
      <c r="C1662" s="58"/>
      <c r="D1662" s="135" t="str">
        <f t="shared" si="50"/>
        <v/>
      </c>
      <c r="E1662" s="136" t="str">
        <f t="shared" si="51"/>
        <v/>
      </c>
      <c r="F1662" s="45"/>
      <c r="G1662" s="45"/>
      <c r="H1662" s="45"/>
      <c r="I1662" s="45"/>
      <c r="J1662" s="45"/>
      <c r="K1662" s="45"/>
      <c r="L1662" s="45"/>
      <c r="M1662" s="46"/>
      <c r="N1662" s="46"/>
      <c r="O1662" s="46"/>
    </row>
    <row r="1663" spans="1:15" x14ac:dyDescent="0.3">
      <c r="A1663" s="92"/>
      <c r="B1663" s="58"/>
      <c r="C1663" s="58"/>
      <c r="D1663" s="135" t="str">
        <f t="shared" si="50"/>
        <v/>
      </c>
      <c r="E1663" s="136" t="str">
        <f t="shared" si="51"/>
        <v/>
      </c>
      <c r="F1663" s="45"/>
      <c r="G1663" s="45"/>
      <c r="H1663" s="45"/>
      <c r="I1663" s="45"/>
      <c r="J1663" s="45"/>
      <c r="K1663" s="45"/>
      <c r="L1663" s="45"/>
      <c r="M1663" s="46"/>
      <c r="N1663" s="46"/>
      <c r="O1663" s="46"/>
    </row>
    <row r="1664" spans="1:15" x14ac:dyDescent="0.3">
      <c r="A1664" s="92"/>
      <c r="B1664" s="58"/>
      <c r="C1664" s="58"/>
      <c r="D1664" s="135" t="str">
        <f t="shared" si="50"/>
        <v/>
      </c>
      <c r="E1664" s="136" t="str">
        <f t="shared" si="51"/>
        <v/>
      </c>
      <c r="F1664" s="45"/>
      <c r="G1664" s="45"/>
      <c r="H1664" s="45"/>
      <c r="I1664" s="45"/>
      <c r="J1664" s="45"/>
      <c r="K1664" s="45"/>
      <c r="L1664" s="45"/>
      <c r="M1664" s="46"/>
      <c r="N1664" s="46"/>
      <c r="O1664" s="46"/>
    </row>
    <row r="1665" spans="1:15" x14ac:dyDescent="0.3">
      <c r="A1665" s="92"/>
      <c r="B1665" s="58"/>
      <c r="C1665" s="58"/>
      <c r="D1665" s="135" t="str">
        <f t="shared" si="50"/>
        <v/>
      </c>
      <c r="E1665" s="136" t="str">
        <f t="shared" si="51"/>
        <v/>
      </c>
      <c r="F1665" s="45"/>
      <c r="G1665" s="45"/>
      <c r="H1665" s="45"/>
      <c r="I1665" s="45"/>
      <c r="J1665" s="45"/>
      <c r="K1665" s="45"/>
      <c r="L1665" s="45"/>
      <c r="M1665" s="46"/>
      <c r="N1665" s="46"/>
      <c r="O1665" s="46"/>
    </row>
    <row r="1666" spans="1:15" x14ac:dyDescent="0.3">
      <c r="A1666" s="92"/>
      <c r="B1666" s="58"/>
      <c r="C1666" s="58"/>
      <c r="D1666" s="135" t="str">
        <f t="shared" ref="D1666:D1729" si="52">IF(C1666="","",IF(NOT(ISBLANK(B1666)),IF(AND(B1666&gt;=43556,C1666&gt;=43556),C1666-B1666,0),""))</f>
        <v/>
      </c>
      <c r="E1666" s="136" t="str">
        <f t="shared" si="51"/>
        <v/>
      </c>
      <c r="F1666" s="45"/>
      <c r="G1666" s="45"/>
      <c r="H1666" s="45"/>
      <c r="I1666" s="45"/>
      <c r="J1666" s="45"/>
      <c r="K1666" s="45"/>
      <c r="L1666" s="45"/>
      <c r="M1666" s="46"/>
      <c r="N1666" s="46"/>
      <c r="O1666" s="46"/>
    </row>
    <row r="1667" spans="1:15" x14ac:dyDescent="0.3">
      <c r="A1667" s="92"/>
      <c r="B1667" s="58"/>
      <c r="C1667" s="58"/>
      <c r="D1667" s="135" t="str">
        <f t="shared" si="52"/>
        <v/>
      </c>
      <c r="E1667" s="136" t="str">
        <f t="shared" ref="E1667:E1730" si="53">IF(C1667&gt;=43556,C1667+366,"")</f>
        <v/>
      </c>
      <c r="F1667" s="45"/>
      <c r="G1667" s="45"/>
      <c r="H1667" s="45"/>
      <c r="I1667" s="45"/>
      <c r="J1667" s="45"/>
      <c r="K1667" s="45"/>
      <c r="L1667" s="45"/>
      <c r="M1667" s="46"/>
      <c r="N1667" s="46"/>
      <c r="O1667" s="46"/>
    </row>
    <row r="1668" spans="1:15" x14ac:dyDescent="0.3">
      <c r="A1668" s="92"/>
      <c r="B1668" s="58"/>
      <c r="C1668" s="58"/>
      <c r="D1668" s="135" t="str">
        <f t="shared" si="52"/>
        <v/>
      </c>
      <c r="E1668" s="136" t="str">
        <f t="shared" si="53"/>
        <v/>
      </c>
      <c r="F1668" s="45"/>
      <c r="G1668" s="45"/>
      <c r="H1668" s="45"/>
      <c r="I1668" s="45"/>
      <c r="J1668" s="45"/>
      <c r="K1668" s="45"/>
      <c r="L1668" s="45"/>
      <c r="M1668" s="46"/>
      <c r="N1668" s="46"/>
      <c r="O1668" s="46"/>
    </row>
    <row r="1669" spans="1:15" x14ac:dyDescent="0.3">
      <c r="A1669" s="92"/>
      <c r="B1669" s="58"/>
      <c r="C1669" s="58"/>
      <c r="D1669" s="135" t="str">
        <f t="shared" si="52"/>
        <v/>
      </c>
      <c r="E1669" s="136" t="str">
        <f t="shared" si="53"/>
        <v/>
      </c>
      <c r="F1669" s="45"/>
      <c r="G1669" s="45"/>
      <c r="H1669" s="45"/>
      <c r="I1669" s="45"/>
      <c r="J1669" s="45"/>
      <c r="K1669" s="45"/>
      <c r="L1669" s="45"/>
      <c r="M1669" s="46"/>
      <c r="N1669" s="46"/>
      <c r="O1669" s="46"/>
    </row>
    <row r="1670" spans="1:15" x14ac:dyDescent="0.3">
      <c r="A1670" s="92"/>
      <c r="B1670" s="58"/>
      <c r="C1670" s="58"/>
      <c r="D1670" s="135" t="str">
        <f t="shared" si="52"/>
        <v/>
      </c>
      <c r="E1670" s="136" t="str">
        <f t="shared" si="53"/>
        <v/>
      </c>
      <c r="F1670" s="45"/>
      <c r="G1670" s="45"/>
      <c r="H1670" s="45"/>
      <c r="I1670" s="45"/>
      <c r="J1670" s="45"/>
      <c r="K1670" s="45"/>
      <c r="L1670" s="45"/>
      <c r="M1670" s="46"/>
      <c r="N1670" s="46"/>
      <c r="O1670" s="46"/>
    </row>
    <row r="1671" spans="1:15" x14ac:dyDescent="0.3">
      <c r="A1671" s="92"/>
      <c r="B1671" s="58"/>
      <c r="C1671" s="58"/>
      <c r="D1671" s="135" t="str">
        <f t="shared" si="52"/>
        <v/>
      </c>
      <c r="E1671" s="136" t="str">
        <f t="shared" si="53"/>
        <v/>
      </c>
      <c r="F1671" s="45"/>
      <c r="G1671" s="45"/>
      <c r="H1671" s="45"/>
      <c r="I1671" s="45"/>
      <c r="J1671" s="45"/>
      <c r="K1671" s="45"/>
      <c r="L1671" s="45"/>
      <c r="M1671" s="46"/>
      <c r="N1671" s="46"/>
      <c r="O1671" s="46"/>
    </row>
    <row r="1672" spans="1:15" x14ac:dyDescent="0.3">
      <c r="A1672" s="92"/>
      <c r="B1672" s="58"/>
      <c r="C1672" s="58"/>
      <c r="D1672" s="135" t="str">
        <f t="shared" si="52"/>
        <v/>
      </c>
      <c r="E1672" s="136" t="str">
        <f t="shared" si="53"/>
        <v/>
      </c>
      <c r="F1672" s="45"/>
      <c r="G1672" s="45"/>
      <c r="H1672" s="45"/>
      <c r="I1672" s="45"/>
      <c r="J1672" s="45"/>
      <c r="K1672" s="45"/>
      <c r="L1672" s="45"/>
      <c r="M1672" s="46"/>
      <c r="N1672" s="46"/>
      <c r="O1672" s="46"/>
    </row>
    <row r="1673" spans="1:15" x14ac:dyDescent="0.3">
      <c r="A1673" s="92"/>
      <c r="B1673" s="58"/>
      <c r="C1673" s="58"/>
      <c r="D1673" s="135" t="str">
        <f t="shared" si="52"/>
        <v/>
      </c>
      <c r="E1673" s="136" t="str">
        <f t="shared" si="53"/>
        <v/>
      </c>
      <c r="F1673" s="45"/>
      <c r="G1673" s="45"/>
      <c r="H1673" s="45"/>
      <c r="I1673" s="45"/>
      <c r="J1673" s="45"/>
      <c r="K1673" s="45"/>
      <c r="L1673" s="45"/>
      <c r="M1673" s="46"/>
      <c r="N1673" s="46"/>
      <c r="O1673" s="46"/>
    </row>
    <row r="1674" spans="1:15" x14ac:dyDescent="0.3">
      <c r="A1674" s="92"/>
      <c r="B1674" s="58"/>
      <c r="C1674" s="58"/>
      <c r="D1674" s="135" t="str">
        <f t="shared" si="52"/>
        <v/>
      </c>
      <c r="E1674" s="136" t="str">
        <f t="shared" si="53"/>
        <v/>
      </c>
      <c r="F1674" s="45"/>
      <c r="G1674" s="45"/>
      <c r="H1674" s="45"/>
      <c r="I1674" s="45"/>
      <c r="J1674" s="45"/>
      <c r="K1674" s="45"/>
      <c r="L1674" s="45"/>
      <c r="M1674" s="46"/>
      <c r="N1674" s="46"/>
      <c r="O1674" s="46"/>
    </row>
    <row r="1675" spans="1:15" x14ac:dyDescent="0.3">
      <c r="A1675" s="92"/>
      <c r="B1675" s="58"/>
      <c r="C1675" s="58"/>
      <c r="D1675" s="135" t="str">
        <f t="shared" si="52"/>
        <v/>
      </c>
      <c r="E1675" s="136" t="str">
        <f t="shared" si="53"/>
        <v/>
      </c>
      <c r="F1675" s="45"/>
      <c r="G1675" s="45"/>
      <c r="H1675" s="45"/>
      <c r="I1675" s="45"/>
      <c r="J1675" s="45"/>
      <c r="K1675" s="45"/>
      <c r="L1675" s="45"/>
      <c r="M1675" s="46"/>
      <c r="N1675" s="46"/>
      <c r="O1675" s="46"/>
    </row>
    <row r="1676" spans="1:15" x14ac:dyDescent="0.3">
      <c r="A1676" s="92"/>
      <c r="B1676" s="58"/>
      <c r="C1676" s="58"/>
      <c r="D1676" s="135" t="str">
        <f t="shared" si="52"/>
        <v/>
      </c>
      <c r="E1676" s="136" t="str">
        <f t="shared" si="53"/>
        <v/>
      </c>
      <c r="F1676" s="45"/>
      <c r="G1676" s="45"/>
      <c r="H1676" s="45"/>
      <c r="I1676" s="45"/>
      <c r="J1676" s="45"/>
      <c r="K1676" s="45"/>
      <c r="L1676" s="45"/>
      <c r="M1676" s="46"/>
      <c r="N1676" s="46"/>
      <c r="O1676" s="46"/>
    </row>
    <row r="1677" spans="1:15" x14ac:dyDescent="0.3">
      <c r="A1677" s="92"/>
      <c r="B1677" s="58"/>
      <c r="C1677" s="58"/>
      <c r="D1677" s="135" t="str">
        <f t="shared" si="52"/>
        <v/>
      </c>
      <c r="E1677" s="136" t="str">
        <f t="shared" si="53"/>
        <v/>
      </c>
      <c r="F1677" s="45"/>
      <c r="G1677" s="45"/>
      <c r="H1677" s="45"/>
      <c r="I1677" s="45"/>
      <c r="J1677" s="45"/>
      <c r="K1677" s="45"/>
      <c r="L1677" s="45"/>
      <c r="M1677" s="46"/>
      <c r="N1677" s="46"/>
      <c r="O1677" s="46"/>
    </row>
    <row r="1678" spans="1:15" x14ac:dyDescent="0.3">
      <c r="A1678" s="92"/>
      <c r="B1678" s="58"/>
      <c r="C1678" s="58"/>
      <c r="D1678" s="135" t="str">
        <f t="shared" si="52"/>
        <v/>
      </c>
      <c r="E1678" s="136" t="str">
        <f t="shared" si="53"/>
        <v/>
      </c>
      <c r="F1678" s="45"/>
      <c r="G1678" s="45"/>
      <c r="H1678" s="45"/>
      <c r="I1678" s="45"/>
      <c r="J1678" s="45"/>
      <c r="K1678" s="45"/>
      <c r="L1678" s="45"/>
      <c r="M1678" s="46"/>
      <c r="N1678" s="46"/>
      <c r="O1678" s="46"/>
    </row>
    <row r="1679" spans="1:15" x14ac:dyDescent="0.3">
      <c r="A1679" s="92"/>
      <c r="B1679" s="58"/>
      <c r="C1679" s="58"/>
      <c r="D1679" s="135" t="str">
        <f t="shared" si="52"/>
        <v/>
      </c>
      <c r="E1679" s="136" t="str">
        <f t="shared" si="53"/>
        <v/>
      </c>
      <c r="F1679" s="45"/>
      <c r="G1679" s="45"/>
      <c r="H1679" s="45"/>
      <c r="I1679" s="45"/>
      <c r="J1679" s="45"/>
      <c r="K1679" s="45"/>
      <c r="L1679" s="45"/>
      <c r="M1679" s="46"/>
      <c r="N1679" s="46"/>
      <c r="O1679" s="46"/>
    </row>
    <row r="1680" spans="1:15" x14ac:dyDescent="0.3">
      <c r="A1680" s="92"/>
      <c r="B1680" s="58"/>
      <c r="C1680" s="58"/>
      <c r="D1680" s="135" t="str">
        <f t="shared" si="52"/>
        <v/>
      </c>
      <c r="E1680" s="136" t="str">
        <f t="shared" si="53"/>
        <v/>
      </c>
      <c r="F1680" s="45"/>
      <c r="G1680" s="45"/>
      <c r="H1680" s="45"/>
      <c r="I1680" s="45"/>
      <c r="J1680" s="45"/>
      <c r="K1680" s="45"/>
      <c r="L1680" s="45"/>
      <c r="M1680" s="46"/>
      <c r="N1680" s="46"/>
      <c r="O1680" s="46"/>
    </row>
    <row r="1681" spans="1:15" x14ac:dyDescent="0.3">
      <c r="A1681" s="92"/>
      <c r="B1681" s="58"/>
      <c r="C1681" s="58"/>
      <c r="D1681" s="135" t="str">
        <f t="shared" si="52"/>
        <v/>
      </c>
      <c r="E1681" s="136" t="str">
        <f t="shared" si="53"/>
        <v/>
      </c>
      <c r="F1681" s="45"/>
      <c r="G1681" s="45"/>
      <c r="H1681" s="45"/>
      <c r="I1681" s="45"/>
      <c r="J1681" s="45"/>
      <c r="K1681" s="45"/>
      <c r="L1681" s="45"/>
      <c r="M1681" s="46"/>
      <c r="N1681" s="46"/>
      <c r="O1681" s="46"/>
    </row>
    <row r="1682" spans="1:15" x14ac:dyDescent="0.3">
      <c r="A1682" s="92"/>
      <c r="B1682" s="58"/>
      <c r="C1682" s="58"/>
      <c r="D1682" s="135" t="str">
        <f t="shared" si="52"/>
        <v/>
      </c>
      <c r="E1682" s="136" t="str">
        <f t="shared" si="53"/>
        <v/>
      </c>
      <c r="F1682" s="45"/>
      <c r="G1682" s="45"/>
      <c r="H1682" s="45"/>
      <c r="I1682" s="45"/>
      <c r="J1682" s="45"/>
      <c r="K1682" s="45"/>
      <c r="L1682" s="45"/>
      <c r="M1682" s="46"/>
      <c r="N1682" s="46"/>
      <c r="O1682" s="46"/>
    </row>
    <row r="1683" spans="1:15" x14ac:dyDescent="0.3">
      <c r="A1683" s="92"/>
      <c r="B1683" s="58"/>
      <c r="C1683" s="58"/>
      <c r="D1683" s="135" t="str">
        <f t="shared" si="52"/>
        <v/>
      </c>
      <c r="E1683" s="136" t="str">
        <f t="shared" si="53"/>
        <v/>
      </c>
      <c r="F1683" s="45"/>
      <c r="G1683" s="45"/>
      <c r="H1683" s="45"/>
      <c r="I1683" s="45"/>
      <c r="J1683" s="45"/>
      <c r="K1683" s="45"/>
      <c r="L1683" s="45"/>
      <c r="M1683" s="46"/>
      <c r="N1683" s="46"/>
      <c r="O1683" s="46"/>
    </row>
    <row r="1684" spans="1:15" x14ac:dyDescent="0.3">
      <c r="A1684" s="92"/>
      <c r="B1684" s="58"/>
      <c r="C1684" s="58"/>
      <c r="D1684" s="135" t="str">
        <f t="shared" si="52"/>
        <v/>
      </c>
      <c r="E1684" s="136" t="str">
        <f t="shared" si="53"/>
        <v/>
      </c>
      <c r="F1684" s="45"/>
      <c r="G1684" s="45"/>
      <c r="H1684" s="45"/>
      <c r="I1684" s="45"/>
      <c r="J1684" s="45"/>
      <c r="K1684" s="45"/>
      <c r="L1684" s="45"/>
      <c r="M1684" s="46"/>
      <c r="N1684" s="46"/>
      <c r="O1684" s="46"/>
    </row>
    <row r="1685" spans="1:15" x14ac:dyDescent="0.3">
      <c r="A1685" s="92"/>
      <c r="B1685" s="58"/>
      <c r="C1685" s="58"/>
      <c r="D1685" s="135" t="str">
        <f t="shared" si="52"/>
        <v/>
      </c>
      <c r="E1685" s="136" t="str">
        <f t="shared" si="53"/>
        <v/>
      </c>
      <c r="F1685" s="45"/>
      <c r="G1685" s="45"/>
      <c r="H1685" s="45"/>
      <c r="I1685" s="45"/>
      <c r="J1685" s="45"/>
      <c r="K1685" s="45"/>
      <c r="L1685" s="45"/>
      <c r="M1685" s="46"/>
      <c r="N1685" s="46"/>
      <c r="O1685" s="46"/>
    </row>
    <row r="1686" spans="1:15" x14ac:dyDescent="0.3">
      <c r="A1686" s="92"/>
      <c r="B1686" s="58"/>
      <c r="C1686" s="58"/>
      <c r="D1686" s="135" t="str">
        <f t="shared" si="52"/>
        <v/>
      </c>
      <c r="E1686" s="136" t="str">
        <f t="shared" si="53"/>
        <v/>
      </c>
      <c r="F1686" s="45"/>
      <c r="G1686" s="45"/>
      <c r="H1686" s="45"/>
      <c r="I1686" s="45"/>
      <c r="J1686" s="45"/>
      <c r="K1686" s="45"/>
      <c r="L1686" s="45"/>
      <c r="M1686" s="46"/>
      <c r="N1686" s="46"/>
      <c r="O1686" s="46"/>
    </row>
    <row r="1687" spans="1:15" x14ac:dyDescent="0.3">
      <c r="A1687" s="92"/>
      <c r="B1687" s="58"/>
      <c r="C1687" s="58"/>
      <c r="D1687" s="135" t="str">
        <f t="shared" si="52"/>
        <v/>
      </c>
      <c r="E1687" s="136" t="str">
        <f t="shared" si="53"/>
        <v/>
      </c>
      <c r="F1687" s="45"/>
      <c r="G1687" s="45"/>
      <c r="H1687" s="45"/>
      <c r="I1687" s="45"/>
      <c r="J1687" s="45"/>
      <c r="K1687" s="45"/>
      <c r="L1687" s="45"/>
      <c r="M1687" s="46"/>
      <c r="N1687" s="46"/>
      <c r="O1687" s="46"/>
    </row>
    <row r="1688" spans="1:15" x14ac:dyDescent="0.3">
      <c r="A1688" s="92"/>
      <c r="B1688" s="58"/>
      <c r="C1688" s="58"/>
      <c r="D1688" s="135" t="str">
        <f t="shared" si="52"/>
        <v/>
      </c>
      <c r="E1688" s="136" t="str">
        <f t="shared" si="53"/>
        <v/>
      </c>
      <c r="F1688" s="45"/>
      <c r="G1688" s="45"/>
      <c r="H1688" s="45"/>
      <c r="I1688" s="45"/>
      <c r="J1688" s="45"/>
      <c r="K1688" s="45"/>
      <c r="L1688" s="45"/>
      <c r="M1688" s="46"/>
      <c r="N1688" s="46"/>
      <c r="O1688" s="46"/>
    </row>
    <row r="1689" spans="1:15" x14ac:dyDescent="0.3">
      <c r="A1689" s="92"/>
      <c r="B1689" s="58"/>
      <c r="C1689" s="58"/>
      <c r="D1689" s="135" t="str">
        <f t="shared" si="52"/>
        <v/>
      </c>
      <c r="E1689" s="136" t="str">
        <f t="shared" si="53"/>
        <v/>
      </c>
      <c r="F1689" s="45"/>
      <c r="G1689" s="45"/>
      <c r="H1689" s="45"/>
      <c r="I1689" s="45"/>
      <c r="J1689" s="45"/>
      <c r="K1689" s="45"/>
      <c r="L1689" s="45"/>
      <c r="M1689" s="46"/>
      <c r="N1689" s="46"/>
      <c r="O1689" s="46"/>
    </row>
    <row r="1690" spans="1:15" x14ac:dyDescent="0.3">
      <c r="A1690" s="92"/>
      <c r="B1690" s="58"/>
      <c r="C1690" s="58"/>
      <c r="D1690" s="135" t="str">
        <f t="shared" si="52"/>
        <v/>
      </c>
      <c r="E1690" s="136" t="str">
        <f t="shared" si="53"/>
        <v/>
      </c>
      <c r="F1690" s="45"/>
      <c r="G1690" s="45"/>
      <c r="H1690" s="45"/>
      <c r="I1690" s="45"/>
      <c r="J1690" s="45"/>
      <c r="K1690" s="45"/>
      <c r="L1690" s="45"/>
      <c r="M1690" s="46"/>
      <c r="N1690" s="46"/>
      <c r="O1690" s="46"/>
    </row>
    <row r="1691" spans="1:15" x14ac:dyDescent="0.3">
      <c r="A1691" s="92"/>
      <c r="B1691" s="58"/>
      <c r="C1691" s="58"/>
      <c r="D1691" s="135" t="str">
        <f t="shared" si="52"/>
        <v/>
      </c>
      <c r="E1691" s="136" t="str">
        <f t="shared" si="53"/>
        <v/>
      </c>
      <c r="F1691" s="45"/>
      <c r="G1691" s="45"/>
      <c r="H1691" s="45"/>
      <c r="I1691" s="45"/>
      <c r="J1691" s="45"/>
      <c r="K1691" s="45"/>
      <c r="L1691" s="45"/>
      <c r="M1691" s="46"/>
      <c r="N1691" s="46"/>
      <c r="O1691" s="46"/>
    </row>
    <row r="1692" spans="1:15" x14ac:dyDescent="0.3">
      <c r="A1692" s="92"/>
      <c r="B1692" s="58"/>
      <c r="C1692" s="58"/>
      <c r="D1692" s="135" t="str">
        <f t="shared" si="52"/>
        <v/>
      </c>
      <c r="E1692" s="136" t="str">
        <f t="shared" si="53"/>
        <v/>
      </c>
      <c r="F1692" s="45"/>
      <c r="G1692" s="45"/>
      <c r="H1692" s="45"/>
      <c r="I1692" s="45"/>
      <c r="J1692" s="45"/>
      <c r="K1692" s="45"/>
      <c r="L1692" s="45"/>
      <c r="M1692" s="46"/>
      <c r="N1692" s="46"/>
      <c r="O1692" s="46"/>
    </row>
    <row r="1693" spans="1:15" x14ac:dyDescent="0.3">
      <c r="A1693" s="92"/>
      <c r="B1693" s="58"/>
      <c r="C1693" s="58"/>
      <c r="D1693" s="135" t="str">
        <f t="shared" si="52"/>
        <v/>
      </c>
      <c r="E1693" s="136" t="str">
        <f t="shared" si="53"/>
        <v/>
      </c>
      <c r="F1693" s="45"/>
      <c r="G1693" s="45"/>
      <c r="H1693" s="45"/>
      <c r="I1693" s="45"/>
      <c r="J1693" s="45"/>
      <c r="K1693" s="45"/>
      <c r="L1693" s="45"/>
      <c r="M1693" s="46"/>
      <c r="N1693" s="46"/>
      <c r="O1693" s="46"/>
    </row>
    <row r="1694" spans="1:15" x14ac:dyDescent="0.3">
      <c r="A1694" s="92"/>
      <c r="B1694" s="58"/>
      <c r="C1694" s="58"/>
      <c r="D1694" s="135" t="str">
        <f t="shared" si="52"/>
        <v/>
      </c>
      <c r="E1694" s="136" t="str">
        <f t="shared" si="53"/>
        <v/>
      </c>
      <c r="F1694" s="45"/>
      <c r="G1694" s="45"/>
      <c r="H1694" s="45"/>
      <c r="I1694" s="45"/>
      <c r="J1694" s="45"/>
      <c r="K1694" s="45"/>
      <c r="L1694" s="45"/>
      <c r="M1694" s="46"/>
      <c r="N1694" s="46"/>
      <c r="O1694" s="46"/>
    </row>
    <row r="1695" spans="1:15" x14ac:dyDescent="0.3">
      <c r="A1695" s="92"/>
      <c r="B1695" s="58"/>
      <c r="C1695" s="58"/>
      <c r="D1695" s="135" t="str">
        <f t="shared" si="52"/>
        <v/>
      </c>
      <c r="E1695" s="136" t="str">
        <f t="shared" si="53"/>
        <v/>
      </c>
      <c r="F1695" s="45"/>
      <c r="G1695" s="45"/>
      <c r="H1695" s="45"/>
      <c r="I1695" s="45"/>
      <c r="J1695" s="45"/>
      <c r="K1695" s="45"/>
      <c r="L1695" s="45"/>
      <c r="M1695" s="46"/>
      <c r="N1695" s="46"/>
      <c r="O1695" s="46"/>
    </row>
    <row r="1696" spans="1:15" x14ac:dyDescent="0.3">
      <c r="A1696" s="92"/>
      <c r="B1696" s="58"/>
      <c r="C1696" s="58"/>
      <c r="D1696" s="135" t="str">
        <f t="shared" si="52"/>
        <v/>
      </c>
      <c r="E1696" s="136" t="str">
        <f t="shared" si="53"/>
        <v/>
      </c>
      <c r="F1696" s="45"/>
      <c r="G1696" s="45"/>
      <c r="H1696" s="45"/>
      <c r="I1696" s="45"/>
      <c r="J1696" s="45"/>
      <c r="K1696" s="45"/>
      <c r="L1696" s="45"/>
      <c r="M1696" s="46"/>
      <c r="N1696" s="46"/>
      <c r="O1696" s="46"/>
    </row>
    <row r="1697" spans="1:15" x14ac:dyDescent="0.3">
      <c r="A1697" s="92"/>
      <c r="B1697" s="58"/>
      <c r="C1697" s="58"/>
      <c r="D1697" s="135" t="str">
        <f t="shared" si="52"/>
        <v/>
      </c>
      <c r="E1697" s="136" t="str">
        <f t="shared" si="53"/>
        <v/>
      </c>
      <c r="F1697" s="45"/>
      <c r="G1697" s="45"/>
      <c r="H1697" s="45"/>
      <c r="I1697" s="45"/>
      <c r="J1697" s="45"/>
      <c r="K1697" s="45"/>
      <c r="L1697" s="45"/>
      <c r="M1697" s="46"/>
      <c r="N1697" s="46"/>
      <c r="O1697" s="46"/>
    </row>
    <row r="1698" spans="1:15" x14ac:dyDescent="0.3">
      <c r="A1698" s="92"/>
      <c r="B1698" s="58"/>
      <c r="C1698" s="58"/>
      <c r="D1698" s="135" t="str">
        <f t="shared" si="52"/>
        <v/>
      </c>
      <c r="E1698" s="136" t="str">
        <f t="shared" si="53"/>
        <v/>
      </c>
      <c r="F1698" s="45"/>
      <c r="G1698" s="45"/>
      <c r="H1698" s="45"/>
      <c r="I1698" s="45"/>
      <c r="J1698" s="45"/>
      <c r="K1698" s="45"/>
      <c r="L1698" s="45"/>
      <c r="M1698" s="46"/>
      <c r="N1698" s="46"/>
      <c r="O1698" s="46"/>
    </row>
    <row r="1699" spans="1:15" x14ac:dyDescent="0.3">
      <c r="A1699" s="92"/>
      <c r="B1699" s="58"/>
      <c r="C1699" s="58"/>
      <c r="D1699" s="135" t="str">
        <f t="shared" si="52"/>
        <v/>
      </c>
      <c r="E1699" s="136" t="str">
        <f t="shared" si="53"/>
        <v/>
      </c>
      <c r="F1699" s="45"/>
      <c r="G1699" s="45"/>
      <c r="H1699" s="45"/>
      <c r="I1699" s="45"/>
      <c r="J1699" s="45"/>
      <c r="K1699" s="45"/>
      <c r="L1699" s="45"/>
      <c r="M1699" s="46"/>
      <c r="N1699" s="46"/>
      <c r="O1699" s="46"/>
    </row>
    <row r="1700" spans="1:15" x14ac:dyDescent="0.3">
      <c r="A1700" s="92"/>
      <c r="B1700" s="58"/>
      <c r="C1700" s="58"/>
      <c r="D1700" s="135" t="str">
        <f t="shared" si="52"/>
        <v/>
      </c>
      <c r="E1700" s="136" t="str">
        <f t="shared" si="53"/>
        <v/>
      </c>
      <c r="F1700" s="45"/>
      <c r="G1700" s="45"/>
      <c r="H1700" s="45"/>
      <c r="I1700" s="45"/>
      <c r="J1700" s="45"/>
      <c r="K1700" s="45"/>
      <c r="L1700" s="45"/>
      <c r="M1700" s="46"/>
      <c r="N1700" s="46"/>
      <c r="O1700" s="46"/>
    </row>
    <row r="1701" spans="1:15" x14ac:dyDescent="0.3">
      <c r="A1701" s="92"/>
      <c r="B1701" s="58"/>
      <c r="C1701" s="58"/>
      <c r="D1701" s="135" t="str">
        <f t="shared" si="52"/>
        <v/>
      </c>
      <c r="E1701" s="136" t="str">
        <f t="shared" si="53"/>
        <v/>
      </c>
      <c r="F1701" s="45"/>
      <c r="G1701" s="45"/>
      <c r="H1701" s="45"/>
      <c r="I1701" s="45"/>
      <c r="J1701" s="45"/>
      <c r="K1701" s="45"/>
      <c r="L1701" s="45"/>
      <c r="M1701" s="46"/>
      <c r="N1701" s="46"/>
      <c r="O1701" s="46"/>
    </row>
    <row r="1702" spans="1:15" x14ac:dyDescent="0.3">
      <c r="A1702" s="92"/>
      <c r="B1702" s="58"/>
      <c r="C1702" s="58"/>
      <c r="D1702" s="135" t="str">
        <f t="shared" si="52"/>
        <v/>
      </c>
      <c r="E1702" s="136" t="str">
        <f t="shared" si="53"/>
        <v/>
      </c>
      <c r="F1702" s="45"/>
      <c r="G1702" s="45"/>
      <c r="H1702" s="45"/>
      <c r="I1702" s="45"/>
      <c r="J1702" s="45"/>
      <c r="K1702" s="45"/>
      <c r="L1702" s="45"/>
      <c r="M1702" s="46"/>
      <c r="N1702" s="46"/>
      <c r="O1702" s="46"/>
    </row>
    <row r="1703" spans="1:15" x14ac:dyDescent="0.3">
      <c r="A1703" s="92"/>
      <c r="B1703" s="58"/>
      <c r="C1703" s="58"/>
      <c r="D1703" s="135" t="str">
        <f t="shared" si="52"/>
        <v/>
      </c>
      <c r="E1703" s="136" t="str">
        <f t="shared" si="53"/>
        <v/>
      </c>
      <c r="F1703" s="45"/>
      <c r="G1703" s="45"/>
      <c r="H1703" s="45"/>
      <c r="I1703" s="45"/>
      <c r="J1703" s="45"/>
      <c r="K1703" s="45"/>
      <c r="L1703" s="45"/>
      <c r="M1703" s="46"/>
      <c r="N1703" s="46"/>
      <c r="O1703" s="46"/>
    </row>
    <row r="1704" spans="1:15" x14ac:dyDescent="0.3">
      <c r="A1704" s="92"/>
      <c r="B1704" s="58"/>
      <c r="C1704" s="58"/>
      <c r="D1704" s="135" t="str">
        <f t="shared" si="52"/>
        <v/>
      </c>
      <c r="E1704" s="136" t="str">
        <f t="shared" si="53"/>
        <v/>
      </c>
      <c r="F1704" s="45"/>
      <c r="G1704" s="45"/>
      <c r="H1704" s="45"/>
      <c r="I1704" s="45"/>
      <c r="J1704" s="45"/>
      <c r="K1704" s="45"/>
      <c r="L1704" s="45"/>
      <c r="M1704" s="46"/>
      <c r="N1704" s="46"/>
      <c r="O1704" s="46"/>
    </row>
    <row r="1705" spans="1:15" x14ac:dyDescent="0.3">
      <c r="A1705" s="92"/>
      <c r="B1705" s="58"/>
      <c r="C1705" s="58"/>
      <c r="D1705" s="135" t="str">
        <f t="shared" si="52"/>
        <v/>
      </c>
      <c r="E1705" s="136" t="str">
        <f t="shared" si="53"/>
        <v/>
      </c>
      <c r="F1705" s="45"/>
      <c r="G1705" s="45"/>
      <c r="H1705" s="45"/>
      <c r="I1705" s="45"/>
      <c r="J1705" s="45"/>
      <c r="K1705" s="45"/>
      <c r="L1705" s="45"/>
      <c r="M1705" s="46"/>
      <c r="N1705" s="46"/>
      <c r="O1705" s="46"/>
    </row>
    <row r="1706" spans="1:15" x14ac:dyDescent="0.3">
      <c r="A1706" s="92"/>
      <c r="B1706" s="58"/>
      <c r="C1706" s="58"/>
      <c r="D1706" s="135" t="str">
        <f t="shared" si="52"/>
        <v/>
      </c>
      <c r="E1706" s="136" t="str">
        <f t="shared" si="53"/>
        <v/>
      </c>
      <c r="F1706" s="45"/>
      <c r="G1706" s="45"/>
      <c r="H1706" s="45"/>
      <c r="I1706" s="45"/>
      <c r="J1706" s="45"/>
      <c r="K1706" s="45"/>
      <c r="L1706" s="45"/>
      <c r="M1706" s="46"/>
      <c r="N1706" s="46"/>
      <c r="O1706" s="46"/>
    </row>
    <row r="1707" spans="1:15" x14ac:dyDescent="0.3">
      <c r="A1707" s="92"/>
      <c r="B1707" s="58"/>
      <c r="C1707" s="58"/>
      <c r="D1707" s="135" t="str">
        <f t="shared" si="52"/>
        <v/>
      </c>
      <c r="E1707" s="136" t="str">
        <f t="shared" si="53"/>
        <v/>
      </c>
      <c r="F1707" s="45"/>
      <c r="G1707" s="45"/>
      <c r="H1707" s="45"/>
      <c r="I1707" s="45"/>
      <c r="J1707" s="45"/>
      <c r="K1707" s="45"/>
      <c r="L1707" s="45"/>
      <c r="M1707" s="46"/>
      <c r="N1707" s="46"/>
      <c r="O1707" s="46"/>
    </row>
    <row r="1708" spans="1:15" x14ac:dyDescent="0.3">
      <c r="A1708" s="92"/>
      <c r="B1708" s="58"/>
      <c r="C1708" s="58"/>
      <c r="D1708" s="135" t="str">
        <f t="shared" si="52"/>
        <v/>
      </c>
      <c r="E1708" s="136" t="str">
        <f t="shared" si="53"/>
        <v/>
      </c>
      <c r="F1708" s="45"/>
      <c r="G1708" s="45"/>
      <c r="H1708" s="45"/>
      <c r="I1708" s="45"/>
      <c r="J1708" s="45"/>
      <c r="K1708" s="45"/>
      <c r="L1708" s="45"/>
      <c r="M1708" s="46"/>
      <c r="N1708" s="46"/>
      <c r="O1708" s="46"/>
    </row>
    <row r="1709" spans="1:15" x14ac:dyDescent="0.3">
      <c r="A1709" s="92"/>
      <c r="B1709" s="58"/>
      <c r="C1709" s="58"/>
      <c r="D1709" s="135" t="str">
        <f t="shared" si="52"/>
        <v/>
      </c>
      <c r="E1709" s="136" t="str">
        <f t="shared" si="53"/>
        <v/>
      </c>
      <c r="F1709" s="45"/>
      <c r="G1709" s="45"/>
      <c r="H1709" s="45"/>
      <c r="I1709" s="45"/>
      <c r="J1709" s="45"/>
      <c r="K1709" s="45"/>
      <c r="L1709" s="45"/>
      <c r="M1709" s="46"/>
      <c r="N1709" s="46"/>
      <c r="O1709" s="46"/>
    </row>
    <row r="1710" spans="1:15" x14ac:dyDescent="0.3">
      <c r="A1710" s="92"/>
      <c r="B1710" s="58"/>
      <c r="C1710" s="58"/>
      <c r="D1710" s="135" t="str">
        <f t="shared" si="52"/>
        <v/>
      </c>
      <c r="E1710" s="136" t="str">
        <f t="shared" si="53"/>
        <v/>
      </c>
      <c r="F1710" s="45"/>
      <c r="G1710" s="45"/>
      <c r="H1710" s="45"/>
      <c r="I1710" s="45"/>
      <c r="J1710" s="45"/>
      <c r="K1710" s="45"/>
      <c r="L1710" s="45"/>
      <c r="M1710" s="46"/>
      <c r="N1710" s="46"/>
      <c r="O1710" s="46"/>
    </row>
    <row r="1711" spans="1:15" x14ac:dyDescent="0.3">
      <c r="A1711" s="92"/>
      <c r="B1711" s="58"/>
      <c r="C1711" s="58"/>
      <c r="D1711" s="135" t="str">
        <f t="shared" si="52"/>
        <v/>
      </c>
      <c r="E1711" s="136" t="str">
        <f t="shared" si="53"/>
        <v/>
      </c>
      <c r="F1711" s="45"/>
      <c r="G1711" s="45"/>
      <c r="H1711" s="45"/>
      <c r="I1711" s="45"/>
      <c r="J1711" s="45"/>
      <c r="K1711" s="45"/>
      <c r="L1711" s="45"/>
      <c r="M1711" s="46"/>
      <c r="N1711" s="46"/>
      <c r="O1711" s="46"/>
    </row>
    <row r="1712" spans="1:15" x14ac:dyDescent="0.3">
      <c r="A1712" s="92"/>
      <c r="B1712" s="58"/>
      <c r="C1712" s="58"/>
      <c r="D1712" s="135" t="str">
        <f t="shared" si="52"/>
        <v/>
      </c>
      <c r="E1712" s="136" t="str">
        <f t="shared" si="53"/>
        <v/>
      </c>
      <c r="F1712" s="45"/>
      <c r="G1712" s="45"/>
      <c r="H1712" s="45"/>
      <c r="I1712" s="45"/>
      <c r="J1712" s="45"/>
      <c r="K1712" s="45"/>
      <c r="L1712" s="45"/>
      <c r="M1712" s="46"/>
      <c r="N1712" s="46"/>
      <c r="O1712" s="46"/>
    </row>
    <row r="1713" spans="1:15" x14ac:dyDescent="0.3">
      <c r="A1713" s="92"/>
      <c r="B1713" s="58"/>
      <c r="C1713" s="58"/>
      <c r="D1713" s="135" t="str">
        <f t="shared" si="52"/>
        <v/>
      </c>
      <c r="E1713" s="136" t="str">
        <f t="shared" si="53"/>
        <v/>
      </c>
      <c r="F1713" s="45"/>
      <c r="G1713" s="45"/>
      <c r="H1713" s="45"/>
      <c r="I1713" s="45"/>
      <c r="J1713" s="45"/>
      <c r="K1713" s="45"/>
      <c r="L1713" s="45"/>
      <c r="M1713" s="46"/>
      <c r="N1713" s="46"/>
      <c r="O1713" s="46"/>
    </row>
    <row r="1714" spans="1:15" x14ac:dyDescent="0.3">
      <c r="A1714" s="92"/>
      <c r="B1714" s="58"/>
      <c r="C1714" s="58"/>
      <c r="D1714" s="135" t="str">
        <f t="shared" si="52"/>
        <v/>
      </c>
      <c r="E1714" s="136" t="str">
        <f t="shared" si="53"/>
        <v/>
      </c>
      <c r="F1714" s="45"/>
      <c r="G1714" s="45"/>
      <c r="H1714" s="45"/>
      <c r="I1714" s="45"/>
      <c r="J1714" s="45"/>
      <c r="K1714" s="45"/>
      <c r="L1714" s="45"/>
      <c r="M1714" s="46"/>
      <c r="N1714" s="46"/>
      <c r="O1714" s="46"/>
    </row>
    <row r="1715" spans="1:15" x14ac:dyDescent="0.3">
      <c r="A1715" s="92"/>
      <c r="B1715" s="58"/>
      <c r="C1715" s="58"/>
      <c r="D1715" s="135" t="str">
        <f t="shared" si="52"/>
        <v/>
      </c>
      <c r="E1715" s="136" t="str">
        <f t="shared" si="53"/>
        <v/>
      </c>
      <c r="F1715" s="45"/>
      <c r="G1715" s="45"/>
      <c r="H1715" s="45"/>
      <c r="I1715" s="45"/>
      <c r="J1715" s="45"/>
      <c r="K1715" s="45"/>
      <c r="L1715" s="45"/>
      <c r="M1715" s="46"/>
      <c r="N1715" s="46"/>
      <c r="O1715" s="46"/>
    </row>
    <row r="1716" spans="1:15" x14ac:dyDescent="0.3">
      <c r="A1716" s="92"/>
      <c r="B1716" s="58"/>
      <c r="C1716" s="58"/>
      <c r="D1716" s="135" t="str">
        <f t="shared" si="52"/>
        <v/>
      </c>
      <c r="E1716" s="136" t="str">
        <f t="shared" si="53"/>
        <v/>
      </c>
      <c r="F1716" s="45"/>
      <c r="G1716" s="45"/>
      <c r="H1716" s="45"/>
      <c r="I1716" s="45"/>
      <c r="J1716" s="45"/>
      <c r="K1716" s="45"/>
      <c r="L1716" s="45"/>
      <c r="M1716" s="46"/>
      <c r="N1716" s="46"/>
      <c r="O1716" s="46"/>
    </row>
    <row r="1717" spans="1:15" x14ac:dyDescent="0.3">
      <c r="A1717" s="92"/>
      <c r="B1717" s="58"/>
      <c r="C1717" s="58"/>
      <c r="D1717" s="135" t="str">
        <f t="shared" si="52"/>
        <v/>
      </c>
      <c r="E1717" s="136" t="str">
        <f t="shared" si="53"/>
        <v/>
      </c>
      <c r="F1717" s="45"/>
      <c r="G1717" s="45"/>
      <c r="H1717" s="45"/>
      <c r="I1717" s="45"/>
      <c r="J1717" s="45"/>
      <c r="K1717" s="45"/>
      <c r="L1717" s="45"/>
      <c r="M1717" s="46"/>
      <c r="N1717" s="46"/>
      <c r="O1717" s="46"/>
    </row>
    <row r="1718" spans="1:15" x14ac:dyDescent="0.3">
      <c r="A1718" s="92"/>
      <c r="B1718" s="58"/>
      <c r="C1718" s="58"/>
      <c r="D1718" s="135" t="str">
        <f t="shared" si="52"/>
        <v/>
      </c>
      <c r="E1718" s="136" t="str">
        <f t="shared" si="53"/>
        <v/>
      </c>
      <c r="F1718" s="45"/>
      <c r="G1718" s="45"/>
      <c r="H1718" s="45"/>
      <c r="I1718" s="45"/>
      <c r="J1718" s="45"/>
      <c r="K1718" s="45"/>
      <c r="L1718" s="45"/>
      <c r="M1718" s="46"/>
      <c r="N1718" s="46"/>
      <c r="O1718" s="46"/>
    </row>
    <row r="1719" spans="1:15" x14ac:dyDescent="0.3">
      <c r="A1719" s="92"/>
      <c r="B1719" s="58"/>
      <c r="C1719" s="58"/>
      <c r="D1719" s="135" t="str">
        <f t="shared" si="52"/>
        <v/>
      </c>
      <c r="E1719" s="136" t="str">
        <f t="shared" si="53"/>
        <v/>
      </c>
      <c r="F1719" s="45"/>
      <c r="G1719" s="45"/>
      <c r="H1719" s="45"/>
      <c r="I1719" s="45"/>
      <c r="J1719" s="45"/>
      <c r="K1719" s="45"/>
      <c r="L1719" s="45"/>
      <c r="M1719" s="46"/>
      <c r="N1719" s="46"/>
      <c r="O1719" s="46"/>
    </row>
    <row r="1720" spans="1:15" x14ac:dyDescent="0.3">
      <c r="A1720" s="92"/>
      <c r="B1720" s="58"/>
      <c r="C1720" s="58"/>
      <c r="D1720" s="135" t="str">
        <f t="shared" si="52"/>
        <v/>
      </c>
      <c r="E1720" s="136" t="str">
        <f t="shared" si="53"/>
        <v/>
      </c>
      <c r="F1720" s="45"/>
      <c r="G1720" s="45"/>
      <c r="H1720" s="45"/>
      <c r="I1720" s="45"/>
      <c r="J1720" s="45"/>
      <c r="K1720" s="45"/>
      <c r="L1720" s="45"/>
      <c r="M1720" s="46"/>
      <c r="N1720" s="46"/>
      <c r="O1720" s="46"/>
    </row>
    <row r="1721" spans="1:15" x14ac:dyDescent="0.3">
      <c r="A1721" s="92"/>
      <c r="B1721" s="58"/>
      <c r="C1721" s="58"/>
      <c r="D1721" s="135" t="str">
        <f t="shared" si="52"/>
        <v/>
      </c>
      <c r="E1721" s="136" t="str">
        <f t="shared" si="53"/>
        <v/>
      </c>
      <c r="F1721" s="45"/>
      <c r="G1721" s="45"/>
      <c r="H1721" s="45"/>
      <c r="I1721" s="45"/>
      <c r="J1721" s="45"/>
      <c r="K1721" s="45"/>
      <c r="L1721" s="45"/>
      <c r="M1721" s="46"/>
      <c r="N1721" s="46"/>
      <c r="O1721" s="46"/>
    </row>
    <row r="1722" spans="1:15" x14ac:dyDescent="0.3">
      <c r="A1722" s="92"/>
      <c r="B1722" s="58"/>
      <c r="C1722" s="58"/>
      <c r="D1722" s="135" t="str">
        <f t="shared" si="52"/>
        <v/>
      </c>
      <c r="E1722" s="136" t="str">
        <f t="shared" si="53"/>
        <v/>
      </c>
      <c r="F1722" s="45"/>
      <c r="G1722" s="45"/>
      <c r="H1722" s="45"/>
      <c r="I1722" s="45"/>
      <c r="J1722" s="45"/>
      <c r="K1722" s="45"/>
      <c r="L1722" s="45"/>
      <c r="M1722" s="46"/>
      <c r="N1722" s="46"/>
      <c r="O1722" s="46"/>
    </row>
    <row r="1723" spans="1:15" x14ac:dyDescent="0.3">
      <c r="A1723" s="92"/>
      <c r="B1723" s="58"/>
      <c r="C1723" s="58"/>
      <c r="D1723" s="135" t="str">
        <f t="shared" si="52"/>
        <v/>
      </c>
      <c r="E1723" s="136" t="str">
        <f t="shared" si="53"/>
        <v/>
      </c>
      <c r="F1723" s="45"/>
      <c r="G1723" s="45"/>
      <c r="H1723" s="45"/>
      <c r="I1723" s="45"/>
      <c r="J1723" s="45"/>
      <c r="K1723" s="45"/>
      <c r="L1723" s="45"/>
      <c r="M1723" s="46"/>
      <c r="N1723" s="46"/>
      <c r="O1723" s="46"/>
    </row>
    <row r="1724" spans="1:15" x14ac:dyDescent="0.3">
      <c r="A1724" s="92"/>
      <c r="B1724" s="58"/>
      <c r="C1724" s="58"/>
      <c r="D1724" s="135" t="str">
        <f t="shared" si="52"/>
        <v/>
      </c>
      <c r="E1724" s="136" t="str">
        <f t="shared" si="53"/>
        <v/>
      </c>
      <c r="F1724" s="45"/>
      <c r="G1724" s="45"/>
      <c r="H1724" s="45"/>
      <c r="I1724" s="45"/>
      <c r="J1724" s="45"/>
      <c r="K1724" s="45"/>
      <c r="L1724" s="45"/>
      <c r="M1724" s="46"/>
      <c r="N1724" s="46"/>
      <c r="O1724" s="46"/>
    </row>
    <row r="1725" spans="1:15" x14ac:dyDescent="0.3">
      <c r="A1725" s="92"/>
      <c r="B1725" s="58"/>
      <c r="C1725" s="58"/>
      <c r="D1725" s="135" t="str">
        <f t="shared" si="52"/>
        <v/>
      </c>
      <c r="E1725" s="136" t="str">
        <f t="shared" si="53"/>
        <v/>
      </c>
      <c r="F1725" s="45"/>
      <c r="G1725" s="45"/>
      <c r="H1725" s="45"/>
      <c r="I1725" s="45"/>
      <c r="J1725" s="45"/>
      <c r="K1725" s="45"/>
      <c r="L1725" s="45"/>
      <c r="M1725" s="46"/>
      <c r="N1725" s="46"/>
      <c r="O1725" s="46"/>
    </row>
    <row r="1726" spans="1:15" x14ac:dyDescent="0.3">
      <c r="A1726" s="92"/>
      <c r="B1726" s="58"/>
      <c r="C1726" s="58"/>
      <c r="D1726" s="135" t="str">
        <f t="shared" si="52"/>
        <v/>
      </c>
      <c r="E1726" s="136" t="str">
        <f t="shared" si="53"/>
        <v/>
      </c>
      <c r="F1726" s="45"/>
      <c r="G1726" s="45"/>
      <c r="H1726" s="45"/>
      <c r="I1726" s="45"/>
      <c r="J1726" s="45"/>
      <c r="K1726" s="45"/>
      <c r="L1726" s="45"/>
      <c r="M1726" s="46"/>
      <c r="N1726" s="46"/>
      <c r="O1726" s="46"/>
    </row>
    <row r="1727" spans="1:15" x14ac:dyDescent="0.3">
      <c r="A1727" s="92"/>
      <c r="B1727" s="58"/>
      <c r="C1727" s="58"/>
      <c r="D1727" s="135" t="str">
        <f t="shared" si="52"/>
        <v/>
      </c>
      <c r="E1727" s="136" t="str">
        <f t="shared" si="53"/>
        <v/>
      </c>
      <c r="F1727" s="45"/>
      <c r="G1727" s="45"/>
      <c r="H1727" s="45"/>
      <c r="I1727" s="45"/>
      <c r="J1727" s="45"/>
      <c r="K1727" s="45"/>
      <c r="L1727" s="45"/>
      <c r="M1727" s="46"/>
      <c r="N1727" s="46"/>
      <c r="O1727" s="46"/>
    </row>
    <row r="1728" spans="1:15" x14ac:dyDescent="0.3">
      <c r="A1728" s="92"/>
      <c r="B1728" s="58"/>
      <c r="C1728" s="58"/>
      <c r="D1728" s="135" t="str">
        <f t="shared" si="52"/>
        <v/>
      </c>
      <c r="E1728" s="136" t="str">
        <f t="shared" si="53"/>
        <v/>
      </c>
      <c r="F1728" s="45"/>
      <c r="G1728" s="45"/>
      <c r="H1728" s="45"/>
      <c r="I1728" s="45"/>
      <c r="J1728" s="45"/>
      <c r="K1728" s="45"/>
      <c r="L1728" s="45"/>
      <c r="M1728" s="46"/>
      <c r="N1728" s="46"/>
      <c r="O1728" s="46"/>
    </row>
    <row r="1729" spans="1:15" x14ac:dyDescent="0.3">
      <c r="A1729" s="92"/>
      <c r="B1729" s="58"/>
      <c r="C1729" s="58"/>
      <c r="D1729" s="135" t="str">
        <f t="shared" si="52"/>
        <v/>
      </c>
      <c r="E1729" s="136" t="str">
        <f t="shared" si="53"/>
        <v/>
      </c>
      <c r="F1729" s="45"/>
      <c r="G1729" s="45"/>
      <c r="H1729" s="45"/>
      <c r="I1729" s="45"/>
      <c r="J1729" s="45"/>
      <c r="K1729" s="45"/>
      <c r="L1729" s="45"/>
      <c r="M1729" s="46"/>
      <c r="N1729" s="46"/>
      <c r="O1729" s="46"/>
    </row>
    <row r="1730" spans="1:15" x14ac:dyDescent="0.3">
      <c r="A1730" s="92"/>
      <c r="B1730" s="58"/>
      <c r="C1730" s="58"/>
      <c r="D1730" s="135" t="str">
        <f t="shared" ref="D1730:D1793" si="54">IF(C1730="","",IF(NOT(ISBLANK(B1730)),IF(AND(B1730&gt;=43556,C1730&gt;=43556),C1730-B1730,0),""))</f>
        <v/>
      </c>
      <c r="E1730" s="136" t="str">
        <f t="shared" si="53"/>
        <v/>
      </c>
      <c r="F1730" s="45"/>
      <c r="G1730" s="45"/>
      <c r="H1730" s="45"/>
      <c r="I1730" s="45"/>
      <c r="J1730" s="45"/>
      <c r="K1730" s="45"/>
      <c r="L1730" s="45"/>
      <c r="M1730" s="46"/>
      <c r="N1730" s="46"/>
      <c r="O1730" s="46"/>
    </row>
    <row r="1731" spans="1:15" x14ac:dyDescent="0.3">
      <c r="A1731" s="92"/>
      <c r="B1731" s="58"/>
      <c r="C1731" s="58"/>
      <c r="D1731" s="135" t="str">
        <f t="shared" si="54"/>
        <v/>
      </c>
      <c r="E1731" s="136" t="str">
        <f t="shared" ref="E1731:E1794" si="55">IF(C1731&gt;=43556,C1731+366,"")</f>
        <v/>
      </c>
      <c r="F1731" s="45"/>
      <c r="G1731" s="45"/>
      <c r="H1731" s="45"/>
      <c r="I1731" s="45"/>
      <c r="J1731" s="45"/>
      <c r="K1731" s="45"/>
      <c r="L1731" s="45"/>
      <c r="M1731" s="46"/>
      <c r="N1731" s="46"/>
      <c r="O1731" s="46"/>
    </row>
    <row r="1732" spans="1:15" x14ac:dyDescent="0.3">
      <c r="A1732" s="92"/>
      <c r="B1732" s="58"/>
      <c r="C1732" s="58"/>
      <c r="D1732" s="135" t="str">
        <f t="shared" si="54"/>
        <v/>
      </c>
      <c r="E1732" s="136" t="str">
        <f t="shared" si="55"/>
        <v/>
      </c>
      <c r="F1732" s="45"/>
      <c r="G1732" s="45"/>
      <c r="H1732" s="45"/>
      <c r="I1732" s="45"/>
      <c r="J1732" s="45"/>
      <c r="K1732" s="45"/>
      <c r="L1732" s="45"/>
      <c r="M1732" s="46"/>
      <c r="N1732" s="46"/>
      <c r="O1732" s="46"/>
    </row>
    <row r="1733" spans="1:15" x14ac:dyDescent="0.3">
      <c r="A1733" s="92"/>
      <c r="B1733" s="58"/>
      <c r="C1733" s="58"/>
      <c r="D1733" s="135" t="str">
        <f t="shared" si="54"/>
        <v/>
      </c>
      <c r="E1733" s="136" t="str">
        <f t="shared" si="55"/>
        <v/>
      </c>
      <c r="F1733" s="45"/>
      <c r="G1733" s="45"/>
      <c r="H1733" s="45"/>
      <c r="I1733" s="45"/>
      <c r="J1733" s="45"/>
      <c r="K1733" s="45"/>
      <c r="L1733" s="45"/>
      <c r="M1733" s="46"/>
      <c r="N1733" s="46"/>
      <c r="O1733" s="46"/>
    </row>
    <row r="1734" spans="1:15" x14ac:dyDescent="0.3">
      <c r="A1734" s="92"/>
      <c r="B1734" s="58"/>
      <c r="C1734" s="58"/>
      <c r="D1734" s="135" t="str">
        <f t="shared" si="54"/>
        <v/>
      </c>
      <c r="E1734" s="136" t="str">
        <f t="shared" si="55"/>
        <v/>
      </c>
      <c r="F1734" s="45"/>
      <c r="G1734" s="45"/>
      <c r="H1734" s="45"/>
      <c r="I1734" s="45"/>
      <c r="J1734" s="45"/>
      <c r="K1734" s="45"/>
      <c r="L1734" s="45"/>
      <c r="M1734" s="46"/>
      <c r="N1734" s="46"/>
      <c r="O1734" s="46"/>
    </row>
    <row r="1735" spans="1:15" x14ac:dyDescent="0.3">
      <c r="A1735" s="92"/>
      <c r="B1735" s="58"/>
      <c r="C1735" s="58"/>
      <c r="D1735" s="135" t="str">
        <f t="shared" si="54"/>
        <v/>
      </c>
      <c r="E1735" s="136" t="str">
        <f t="shared" si="55"/>
        <v/>
      </c>
      <c r="F1735" s="45"/>
      <c r="G1735" s="45"/>
      <c r="H1735" s="45"/>
      <c r="I1735" s="45"/>
      <c r="J1735" s="45"/>
      <c r="K1735" s="45"/>
      <c r="L1735" s="45"/>
      <c r="M1735" s="46"/>
      <c r="N1735" s="46"/>
      <c r="O1735" s="46"/>
    </row>
    <row r="1736" spans="1:15" x14ac:dyDescent="0.3">
      <c r="A1736" s="92"/>
      <c r="B1736" s="58"/>
      <c r="C1736" s="58"/>
      <c r="D1736" s="135" t="str">
        <f t="shared" si="54"/>
        <v/>
      </c>
      <c r="E1736" s="136" t="str">
        <f t="shared" si="55"/>
        <v/>
      </c>
      <c r="F1736" s="45"/>
      <c r="G1736" s="45"/>
      <c r="H1736" s="45"/>
      <c r="I1736" s="45"/>
      <c r="J1736" s="45"/>
      <c r="K1736" s="45"/>
      <c r="L1736" s="45"/>
      <c r="M1736" s="46"/>
      <c r="N1736" s="46"/>
      <c r="O1736" s="46"/>
    </row>
    <row r="1737" spans="1:15" x14ac:dyDescent="0.3">
      <c r="A1737" s="92"/>
      <c r="B1737" s="58"/>
      <c r="C1737" s="58"/>
      <c r="D1737" s="135" t="str">
        <f t="shared" si="54"/>
        <v/>
      </c>
      <c r="E1737" s="136" t="str">
        <f t="shared" si="55"/>
        <v/>
      </c>
      <c r="F1737" s="45"/>
      <c r="G1737" s="45"/>
      <c r="H1737" s="45"/>
      <c r="I1737" s="45"/>
      <c r="J1737" s="45"/>
      <c r="K1737" s="45"/>
      <c r="L1737" s="45"/>
      <c r="M1737" s="46"/>
      <c r="N1737" s="46"/>
      <c r="O1737" s="46"/>
    </row>
    <row r="1738" spans="1:15" x14ac:dyDescent="0.3">
      <c r="A1738" s="92"/>
      <c r="B1738" s="58"/>
      <c r="C1738" s="58"/>
      <c r="D1738" s="135" t="str">
        <f t="shared" si="54"/>
        <v/>
      </c>
      <c r="E1738" s="136" t="str">
        <f t="shared" si="55"/>
        <v/>
      </c>
      <c r="F1738" s="45"/>
      <c r="G1738" s="45"/>
      <c r="H1738" s="45"/>
      <c r="I1738" s="45"/>
      <c r="J1738" s="45"/>
      <c r="K1738" s="45"/>
      <c r="L1738" s="45"/>
      <c r="M1738" s="46"/>
      <c r="N1738" s="46"/>
      <c r="O1738" s="46"/>
    </row>
    <row r="1739" spans="1:15" x14ac:dyDescent="0.3">
      <c r="A1739" s="92"/>
      <c r="B1739" s="58"/>
      <c r="C1739" s="58"/>
      <c r="D1739" s="135" t="str">
        <f t="shared" si="54"/>
        <v/>
      </c>
      <c r="E1739" s="136" t="str">
        <f t="shared" si="55"/>
        <v/>
      </c>
      <c r="F1739" s="45"/>
      <c r="G1739" s="45"/>
      <c r="H1739" s="45"/>
      <c r="I1739" s="45"/>
      <c r="J1739" s="45"/>
      <c r="K1739" s="45"/>
      <c r="L1739" s="45"/>
      <c r="M1739" s="46"/>
      <c r="N1739" s="46"/>
      <c r="O1739" s="46"/>
    </row>
    <row r="1740" spans="1:15" x14ac:dyDescent="0.3">
      <c r="A1740" s="92"/>
      <c r="B1740" s="58"/>
      <c r="C1740" s="58"/>
      <c r="D1740" s="135" t="str">
        <f t="shared" si="54"/>
        <v/>
      </c>
      <c r="E1740" s="136" t="str">
        <f t="shared" si="55"/>
        <v/>
      </c>
      <c r="F1740" s="45"/>
      <c r="G1740" s="45"/>
      <c r="H1740" s="45"/>
      <c r="I1740" s="45"/>
      <c r="J1740" s="45"/>
      <c r="K1740" s="45"/>
      <c r="L1740" s="45"/>
      <c r="M1740" s="46"/>
      <c r="N1740" s="46"/>
      <c r="O1740" s="46"/>
    </row>
    <row r="1741" spans="1:15" x14ac:dyDescent="0.3">
      <c r="A1741" s="92"/>
      <c r="B1741" s="58"/>
      <c r="C1741" s="58"/>
      <c r="D1741" s="135" t="str">
        <f t="shared" si="54"/>
        <v/>
      </c>
      <c r="E1741" s="136" t="str">
        <f t="shared" si="55"/>
        <v/>
      </c>
      <c r="F1741" s="45"/>
      <c r="G1741" s="45"/>
      <c r="H1741" s="45"/>
      <c r="I1741" s="45"/>
      <c r="J1741" s="45"/>
      <c r="K1741" s="45"/>
      <c r="L1741" s="45"/>
      <c r="M1741" s="46"/>
      <c r="N1741" s="46"/>
      <c r="O1741" s="46"/>
    </row>
    <row r="1742" spans="1:15" x14ac:dyDescent="0.3">
      <c r="A1742" s="92"/>
      <c r="B1742" s="58"/>
      <c r="C1742" s="58"/>
      <c r="D1742" s="135" t="str">
        <f t="shared" si="54"/>
        <v/>
      </c>
      <c r="E1742" s="136" t="str">
        <f t="shared" si="55"/>
        <v/>
      </c>
      <c r="F1742" s="45"/>
      <c r="G1742" s="45"/>
      <c r="H1742" s="45"/>
      <c r="I1742" s="45"/>
      <c r="J1742" s="45"/>
      <c r="K1742" s="45"/>
      <c r="L1742" s="45"/>
      <c r="M1742" s="46"/>
      <c r="N1742" s="46"/>
      <c r="O1742" s="46"/>
    </row>
    <row r="1743" spans="1:15" x14ac:dyDescent="0.3">
      <c r="A1743" s="92"/>
      <c r="B1743" s="58"/>
      <c r="C1743" s="58"/>
      <c r="D1743" s="135" t="str">
        <f t="shared" si="54"/>
        <v/>
      </c>
      <c r="E1743" s="136" t="str">
        <f t="shared" si="55"/>
        <v/>
      </c>
      <c r="F1743" s="45"/>
      <c r="G1743" s="45"/>
      <c r="H1743" s="45"/>
      <c r="I1743" s="45"/>
      <c r="J1743" s="45"/>
      <c r="K1743" s="45"/>
      <c r="L1743" s="45"/>
      <c r="M1743" s="46"/>
      <c r="N1743" s="46"/>
      <c r="O1743" s="46"/>
    </row>
    <row r="1744" spans="1:15" x14ac:dyDescent="0.3">
      <c r="A1744" s="92"/>
      <c r="B1744" s="58"/>
      <c r="C1744" s="58"/>
      <c r="D1744" s="135" t="str">
        <f t="shared" si="54"/>
        <v/>
      </c>
      <c r="E1744" s="136" t="str">
        <f t="shared" si="55"/>
        <v/>
      </c>
      <c r="F1744" s="45"/>
      <c r="G1744" s="45"/>
      <c r="H1744" s="45"/>
      <c r="I1744" s="45"/>
      <c r="J1744" s="45"/>
      <c r="K1744" s="45"/>
      <c r="L1744" s="45"/>
      <c r="M1744" s="46"/>
      <c r="N1744" s="46"/>
      <c r="O1744" s="46"/>
    </row>
    <row r="1745" spans="1:15" x14ac:dyDescent="0.3">
      <c r="A1745" s="92"/>
      <c r="B1745" s="58"/>
      <c r="C1745" s="58"/>
      <c r="D1745" s="135" t="str">
        <f t="shared" si="54"/>
        <v/>
      </c>
      <c r="E1745" s="136" t="str">
        <f t="shared" si="55"/>
        <v/>
      </c>
      <c r="F1745" s="45"/>
      <c r="G1745" s="45"/>
      <c r="H1745" s="45"/>
      <c r="I1745" s="45"/>
      <c r="J1745" s="45"/>
      <c r="K1745" s="45"/>
      <c r="L1745" s="45"/>
      <c r="M1745" s="46"/>
      <c r="N1745" s="46"/>
      <c r="O1745" s="46"/>
    </row>
    <row r="1746" spans="1:15" x14ac:dyDescent="0.3">
      <c r="A1746" s="92"/>
      <c r="B1746" s="58"/>
      <c r="C1746" s="58"/>
      <c r="D1746" s="135" t="str">
        <f t="shared" si="54"/>
        <v/>
      </c>
      <c r="E1746" s="136" t="str">
        <f t="shared" si="55"/>
        <v/>
      </c>
      <c r="F1746" s="45"/>
      <c r="G1746" s="45"/>
      <c r="H1746" s="45"/>
      <c r="I1746" s="45"/>
      <c r="J1746" s="45"/>
      <c r="K1746" s="45"/>
      <c r="L1746" s="45"/>
      <c r="M1746" s="46"/>
      <c r="N1746" s="46"/>
      <c r="O1746" s="46"/>
    </row>
    <row r="1747" spans="1:15" x14ac:dyDescent="0.3">
      <c r="A1747" s="92"/>
      <c r="B1747" s="58"/>
      <c r="C1747" s="58"/>
      <c r="D1747" s="135" t="str">
        <f t="shared" si="54"/>
        <v/>
      </c>
      <c r="E1747" s="136" t="str">
        <f t="shared" si="55"/>
        <v/>
      </c>
      <c r="F1747" s="45"/>
      <c r="G1747" s="45"/>
      <c r="H1747" s="45"/>
      <c r="I1747" s="45"/>
      <c r="J1747" s="45"/>
      <c r="K1747" s="45"/>
      <c r="L1747" s="45"/>
      <c r="M1747" s="46"/>
      <c r="N1747" s="46"/>
      <c r="O1747" s="46"/>
    </row>
    <row r="1748" spans="1:15" x14ac:dyDescent="0.3">
      <c r="A1748" s="92"/>
      <c r="B1748" s="58"/>
      <c r="C1748" s="58"/>
      <c r="D1748" s="135" t="str">
        <f t="shared" si="54"/>
        <v/>
      </c>
      <c r="E1748" s="136" t="str">
        <f t="shared" si="55"/>
        <v/>
      </c>
      <c r="F1748" s="45"/>
      <c r="G1748" s="45"/>
      <c r="H1748" s="45"/>
      <c r="I1748" s="45"/>
      <c r="J1748" s="45"/>
      <c r="K1748" s="45"/>
      <c r="L1748" s="45"/>
      <c r="M1748" s="46"/>
      <c r="N1748" s="46"/>
      <c r="O1748" s="46"/>
    </row>
    <row r="1749" spans="1:15" x14ac:dyDescent="0.3">
      <c r="A1749" s="92"/>
      <c r="B1749" s="58"/>
      <c r="C1749" s="58"/>
      <c r="D1749" s="135" t="str">
        <f t="shared" si="54"/>
        <v/>
      </c>
      <c r="E1749" s="136" t="str">
        <f t="shared" si="55"/>
        <v/>
      </c>
      <c r="F1749" s="45"/>
      <c r="G1749" s="45"/>
      <c r="H1749" s="45"/>
      <c r="I1749" s="45"/>
      <c r="J1749" s="45"/>
      <c r="K1749" s="45"/>
      <c r="L1749" s="45"/>
      <c r="M1749" s="46"/>
      <c r="N1749" s="46"/>
      <c r="O1749" s="46"/>
    </row>
    <row r="1750" spans="1:15" x14ac:dyDescent="0.3">
      <c r="A1750" s="92"/>
      <c r="B1750" s="58"/>
      <c r="C1750" s="58"/>
      <c r="D1750" s="135" t="str">
        <f t="shared" si="54"/>
        <v/>
      </c>
      <c r="E1750" s="136" t="str">
        <f t="shared" si="55"/>
        <v/>
      </c>
      <c r="F1750" s="45"/>
      <c r="G1750" s="45"/>
      <c r="H1750" s="45"/>
      <c r="I1750" s="45"/>
      <c r="J1750" s="45"/>
      <c r="K1750" s="45"/>
      <c r="L1750" s="45"/>
      <c r="M1750" s="46"/>
      <c r="N1750" s="46"/>
      <c r="O1750" s="46"/>
    </row>
    <row r="1751" spans="1:15" x14ac:dyDescent="0.3">
      <c r="A1751" s="92"/>
      <c r="B1751" s="58"/>
      <c r="C1751" s="58"/>
      <c r="D1751" s="135" t="str">
        <f t="shared" si="54"/>
        <v/>
      </c>
      <c r="E1751" s="136" t="str">
        <f t="shared" si="55"/>
        <v/>
      </c>
      <c r="F1751" s="45"/>
      <c r="G1751" s="45"/>
      <c r="H1751" s="45"/>
      <c r="I1751" s="45"/>
      <c r="J1751" s="45"/>
      <c r="K1751" s="45"/>
      <c r="L1751" s="45"/>
      <c r="M1751" s="46"/>
      <c r="N1751" s="46"/>
      <c r="O1751" s="46"/>
    </row>
    <row r="1752" spans="1:15" x14ac:dyDescent="0.3">
      <c r="A1752" s="92"/>
      <c r="B1752" s="58"/>
      <c r="C1752" s="58"/>
      <c r="D1752" s="135" t="str">
        <f t="shared" si="54"/>
        <v/>
      </c>
      <c r="E1752" s="136" t="str">
        <f t="shared" si="55"/>
        <v/>
      </c>
      <c r="F1752" s="45"/>
      <c r="G1752" s="45"/>
      <c r="H1752" s="45"/>
      <c r="I1752" s="45"/>
      <c r="J1752" s="45"/>
      <c r="K1752" s="45"/>
      <c r="L1752" s="45"/>
      <c r="M1752" s="46"/>
      <c r="N1752" s="46"/>
      <c r="O1752" s="46"/>
    </row>
    <row r="1753" spans="1:15" x14ac:dyDescent="0.3">
      <c r="A1753" s="92"/>
      <c r="B1753" s="58"/>
      <c r="C1753" s="58"/>
      <c r="D1753" s="135" t="str">
        <f t="shared" si="54"/>
        <v/>
      </c>
      <c r="E1753" s="136" t="str">
        <f t="shared" si="55"/>
        <v/>
      </c>
      <c r="F1753" s="45"/>
      <c r="G1753" s="45"/>
      <c r="H1753" s="45"/>
      <c r="I1753" s="45"/>
      <c r="J1753" s="45"/>
      <c r="K1753" s="45"/>
      <c r="L1753" s="45"/>
      <c r="M1753" s="46"/>
      <c r="N1753" s="46"/>
      <c r="O1753" s="46"/>
    </row>
    <row r="1754" spans="1:15" x14ac:dyDescent="0.3">
      <c r="A1754" s="92"/>
      <c r="B1754" s="58"/>
      <c r="C1754" s="58"/>
      <c r="D1754" s="135" t="str">
        <f t="shared" si="54"/>
        <v/>
      </c>
      <c r="E1754" s="136" t="str">
        <f t="shared" si="55"/>
        <v/>
      </c>
      <c r="F1754" s="45"/>
      <c r="G1754" s="45"/>
      <c r="H1754" s="45"/>
      <c r="I1754" s="45"/>
      <c r="J1754" s="45"/>
      <c r="K1754" s="45"/>
      <c r="L1754" s="45"/>
      <c r="M1754" s="46"/>
      <c r="N1754" s="46"/>
      <c r="O1754" s="46"/>
    </row>
    <row r="1755" spans="1:15" x14ac:dyDescent="0.3">
      <c r="A1755" s="92"/>
      <c r="B1755" s="58"/>
      <c r="C1755" s="58"/>
      <c r="D1755" s="135" t="str">
        <f t="shared" si="54"/>
        <v/>
      </c>
      <c r="E1755" s="136" t="str">
        <f t="shared" si="55"/>
        <v/>
      </c>
      <c r="F1755" s="45"/>
      <c r="G1755" s="45"/>
      <c r="H1755" s="45"/>
      <c r="I1755" s="45"/>
      <c r="J1755" s="45"/>
      <c r="K1755" s="45"/>
      <c r="L1755" s="45"/>
      <c r="M1755" s="46"/>
      <c r="N1755" s="46"/>
      <c r="O1755" s="46"/>
    </row>
    <row r="1756" spans="1:15" x14ac:dyDescent="0.3">
      <c r="A1756" s="92"/>
      <c r="B1756" s="58"/>
      <c r="C1756" s="58"/>
      <c r="D1756" s="135" t="str">
        <f t="shared" si="54"/>
        <v/>
      </c>
      <c r="E1756" s="136" t="str">
        <f t="shared" si="55"/>
        <v/>
      </c>
      <c r="F1756" s="45"/>
      <c r="G1756" s="45"/>
      <c r="H1756" s="45"/>
      <c r="I1756" s="45"/>
      <c r="J1756" s="45"/>
      <c r="K1756" s="45"/>
      <c r="L1756" s="45"/>
      <c r="M1756" s="46"/>
      <c r="N1756" s="46"/>
      <c r="O1756" s="46"/>
    </row>
    <row r="1757" spans="1:15" x14ac:dyDescent="0.3">
      <c r="A1757" s="92"/>
      <c r="B1757" s="58"/>
      <c r="C1757" s="58"/>
      <c r="D1757" s="135" t="str">
        <f t="shared" si="54"/>
        <v/>
      </c>
      <c r="E1757" s="136" t="str">
        <f t="shared" si="55"/>
        <v/>
      </c>
      <c r="F1757" s="45"/>
      <c r="G1757" s="45"/>
      <c r="H1757" s="45"/>
      <c r="I1757" s="45"/>
      <c r="J1757" s="45"/>
      <c r="K1757" s="45"/>
      <c r="L1757" s="45"/>
      <c r="M1757" s="46"/>
      <c r="N1757" s="46"/>
      <c r="O1757" s="46"/>
    </row>
    <row r="1758" spans="1:15" x14ac:dyDescent="0.3">
      <c r="A1758" s="92"/>
      <c r="B1758" s="58"/>
      <c r="C1758" s="58"/>
      <c r="D1758" s="135" t="str">
        <f t="shared" si="54"/>
        <v/>
      </c>
      <c r="E1758" s="136" t="str">
        <f t="shared" si="55"/>
        <v/>
      </c>
      <c r="F1758" s="45"/>
      <c r="G1758" s="45"/>
      <c r="H1758" s="45"/>
      <c r="I1758" s="45"/>
      <c r="J1758" s="45"/>
      <c r="K1758" s="45"/>
      <c r="L1758" s="45"/>
      <c r="M1758" s="46"/>
      <c r="N1758" s="46"/>
      <c r="O1758" s="46"/>
    </row>
    <row r="1759" spans="1:15" x14ac:dyDescent="0.3">
      <c r="A1759" s="92"/>
      <c r="B1759" s="58"/>
      <c r="C1759" s="58"/>
      <c r="D1759" s="135" t="str">
        <f t="shared" si="54"/>
        <v/>
      </c>
      <c r="E1759" s="136" t="str">
        <f t="shared" si="55"/>
        <v/>
      </c>
      <c r="F1759" s="45"/>
      <c r="G1759" s="45"/>
      <c r="H1759" s="45"/>
      <c r="I1759" s="45"/>
      <c r="J1759" s="45"/>
      <c r="K1759" s="45"/>
      <c r="L1759" s="45"/>
      <c r="M1759" s="46"/>
      <c r="N1759" s="46"/>
      <c r="O1759" s="46"/>
    </row>
    <row r="1760" spans="1:15" x14ac:dyDescent="0.3">
      <c r="A1760" s="92"/>
      <c r="B1760" s="58"/>
      <c r="C1760" s="58"/>
      <c r="D1760" s="135" t="str">
        <f t="shared" si="54"/>
        <v/>
      </c>
      <c r="E1760" s="136" t="str">
        <f t="shared" si="55"/>
        <v/>
      </c>
      <c r="F1760" s="45"/>
      <c r="G1760" s="45"/>
      <c r="H1760" s="45"/>
      <c r="I1760" s="45"/>
      <c r="J1760" s="45"/>
      <c r="K1760" s="45"/>
      <c r="L1760" s="45"/>
      <c r="M1760" s="46"/>
      <c r="N1760" s="46"/>
      <c r="O1760" s="46"/>
    </row>
    <row r="1761" spans="1:15" x14ac:dyDescent="0.3">
      <c r="A1761" s="92"/>
      <c r="B1761" s="58"/>
      <c r="C1761" s="58"/>
      <c r="D1761" s="135" t="str">
        <f t="shared" si="54"/>
        <v/>
      </c>
      <c r="E1761" s="136" t="str">
        <f t="shared" si="55"/>
        <v/>
      </c>
      <c r="F1761" s="45"/>
      <c r="G1761" s="45"/>
      <c r="H1761" s="45"/>
      <c r="I1761" s="45"/>
      <c r="J1761" s="45"/>
      <c r="K1761" s="45"/>
      <c r="L1761" s="45"/>
      <c r="M1761" s="46"/>
      <c r="N1761" s="46"/>
      <c r="O1761" s="46"/>
    </row>
    <row r="1762" spans="1:15" x14ac:dyDescent="0.3">
      <c r="A1762" s="92"/>
      <c r="B1762" s="58"/>
      <c r="C1762" s="58"/>
      <c r="D1762" s="135" t="str">
        <f t="shared" si="54"/>
        <v/>
      </c>
      <c r="E1762" s="136" t="str">
        <f t="shared" si="55"/>
        <v/>
      </c>
      <c r="F1762" s="45"/>
      <c r="G1762" s="45"/>
      <c r="H1762" s="45"/>
      <c r="I1762" s="45"/>
      <c r="J1762" s="45"/>
      <c r="K1762" s="45"/>
      <c r="L1762" s="45"/>
      <c r="M1762" s="46"/>
      <c r="N1762" s="46"/>
      <c r="O1762" s="46"/>
    </row>
    <row r="1763" spans="1:15" x14ac:dyDescent="0.3">
      <c r="A1763" s="92"/>
      <c r="B1763" s="58"/>
      <c r="C1763" s="58"/>
      <c r="D1763" s="135" t="str">
        <f t="shared" si="54"/>
        <v/>
      </c>
      <c r="E1763" s="136" t="str">
        <f t="shared" si="55"/>
        <v/>
      </c>
      <c r="F1763" s="45"/>
      <c r="G1763" s="45"/>
      <c r="H1763" s="45"/>
      <c r="I1763" s="45"/>
      <c r="J1763" s="45"/>
      <c r="K1763" s="45"/>
      <c r="L1763" s="45"/>
      <c r="M1763" s="46"/>
      <c r="N1763" s="46"/>
      <c r="O1763" s="46"/>
    </row>
    <row r="1764" spans="1:15" x14ac:dyDescent="0.3">
      <c r="A1764" s="92"/>
      <c r="B1764" s="58"/>
      <c r="C1764" s="58"/>
      <c r="D1764" s="135" t="str">
        <f t="shared" si="54"/>
        <v/>
      </c>
      <c r="E1764" s="136" t="str">
        <f t="shared" si="55"/>
        <v/>
      </c>
      <c r="F1764" s="45"/>
      <c r="G1764" s="45"/>
      <c r="H1764" s="45"/>
      <c r="I1764" s="45"/>
      <c r="J1764" s="45"/>
      <c r="K1764" s="45"/>
      <c r="L1764" s="45"/>
      <c r="M1764" s="46"/>
      <c r="N1764" s="46"/>
      <c r="O1764" s="46"/>
    </row>
    <row r="1765" spans="1:15" x14ac:dyDescent="0.3">
      <c r="A1765" s="92"/>
      <c r="B1765" s="58"/>
      <c r="C1765" s="58"/>
      <c r="D1765" s="135" t="str">
        <f t="shared" si="54"/>
        <v/>
      </c>
      <c r="E1765" s="136" t="str">
        <f t="shared" si="55"/>
        <v/>
      </c>
      <c r="F1765" s="45"/>
      <c r="G1765" s="45"/>
      <c r="H1765" s="45"/>
      <c r="I1765" s="45"/>
      <c r="J1765" s="45"/>
      <c r="K1765" s="45"/>
      <c r="L1765" s="45"/>
      <c r="M1765" s="46"/>
      <c r="N1765" s="46"/>
      <c r="O1765" s="46"/>
    </row>
    <row r="1766" spans="1:15" x14ac:dyDescent="0.3">
      <c r="A1766" s="92"/>
      <c r="B1766" s="58"/>
      <c r="C1766" s="58"/>
      <c r="D1766" s="135" t="str">
        <f t="shared" si="54"/>
        <v/>
      </c>
      <c r="E1766" s="136" t="str">
        <f t="shared" si="55"/>
        <v/>
      </c>
      <c r="F1766" s="45"/>
      <c r="G1766" s="45"/>
      <c r="H1766" s="45"/>
      <c r="I1766" s="45"/>
      <c r="J1766" s="45"/>
      <c r="K1766" s="45"/>
      <c r="L1766" s="45"/>
      <c r="M1766" s="46"/>
      <c r="N1766" s="46"/>
      <c r="O1766" s="46"/>
    </row>
    <row r="1767" spans="1:15" x14ac:dyDescent="0.3">
      <c r="A1767" s="92"/>
      <c r="B1767" s="58"/>
      <c r="C1767" s="58"/>
      <c r="D1767" s="135" t="str">
        <f t="shared" si="54"/>
        <v/>
      </c>
      <c r="E1767" s="136" t="str">
        <f t="shared" si="55"/>
        <v/>
      </c>
      <c r="F1767" s="45"/>
      <c r="G1767" s="45"/>
      <c r="H1767" s="45"/>
      <c r="I1767" s="45"/>
      <c r="J1767" s="45"/>
      <c r="K1767" s="45"/>
      <c r="L1767" s="45"/>
      <c r="M1767" s="46"/>
      <c r="N1767" s="46"/>
      <c r="O1767" s="46"/>
    </row>
    <row r="1768" spans="1:15" x14ac:dyDescent="0.3">
      <c r="A1768" s="92"/>
      <c r="B1768" s="58"/>
      <c r="C1768" s="58"/>
      <c r="D1768" s="135" t="str">
        <f t="shared" si="54"/>
        <v/>
      </c>
      <c r="E1768" s="136" t="str">
        <f t="shared" si="55"/>
        <v/>
      </c>
      <c r="F1768" s="45"/>
      <c r="G1768" s="45"/>
      <c r="H1768" s="45"/>
      <c r="I1768" s="45"/>
      <c r="J1768" s="45"/>
      <c r="K1768" s="45"/>
      <c r="L1768" s="45"/>
      <c r="M1768" s="46"/>
      <c r="N1768" s="46"/>
      <c r="O1768" s="46"/>
    </row>
    <row r="1769" spans="1:15" x14ac:dyDescent="0.3">
      <c r="A1769" s="92"/>
      <c r="B1769" s="58"/>
      <c r="C1769" s="58"/>
      <c r="D1769" s="135" t="str">
        <f t="shared" si="54"/>
        <v/>
      </c>
      <c r="E1769" s="136" t="str">
        <f t="shared" si="55"/>
        <v/>
      </c>
      <c r="F1769" s="45"/>
      <c r="G1769" s="45"/>
      <c r="H1769" s="45"/>
      <c r="I1769" s="45"/>
      <c r="J1769" s="45"/>
      <c r="K1769" s="45"/>
      <c r="L1769" s="45"/>
      <c r="M1769" s="46"/>
      <c r="N1769" s="46"/>
      <c r="O1769" s="46"/>
    </row>
    <row r="1770" spans="1:15" x14ac:dyDescent="0.3">
      <c r="A1770" s="92"/>
      <c r="B1770" s="58"/>
      <c r="C1770" s="58"/>
      <c r="D1770" s="135" t="str">
        <f t="shared" si="54"/>
        <v/>
      </c>
      <c r="E1770" s="136" t="str">
        <f t="shared" si="55"/>
        <v/>
      </c>
      <c r="F1770" s="45"/>
      <c r="G1770" s="45"/>
      <c r="H1770" s="45"/>
      <c r="I1770" s="45"/>
      <c r="J1770" s="45"/>
      <c r="K1770" s="45"/>
      <c r="L1770" s="45"/>
      <c r="M1770" s="46"/>
      <c r="N1770" s="46"/>
      <c r="O1770" s="46"/>
    </row>
    <row r="1771" spans="1:15" x14ac:dyDescent="0.3">
      <c r="A1771" s="92"/>
      <c r="B1771" s="58"/>
      <c r="C1771" s="58"/>
      <c r="D1771" s="135" t="str">
        <f t="shared" si="54"/>
        <v/>
      </c>
      <c r="E1771" s="136" t="str">
        <f t="shared" si="55"/>
        <v/>
      </c>
      <c r="F1771" s="45"/>
      <c r="G1771" s="45"/>
      <c r="H1771" s="45"/>
      <c r="I1771" s="45"/>
      <c r="J1771" s="45"/>
      <c r="K1771" s="45"/>
      <c r="L1771" s="45"/>
      <c r="M1771" s="46"/>
      <c r="N1771" s="46"/>
      <c r="O1771" s="46"/>
    </row>
    <row r="1772" spans="1:15" x14ac:dyDescent="0.3">
      <c r="A1772" s="92"/>
      <c r="B1772" s="58"/>
      <c r="C1772" s="58"/>
      <c r="D1772" s="135" t="str">
        <f t="shared" si="54"/>
        <v/>
      </c>
      <c r="E1772" s="136" t="str">
        <f t="shared" si="55"/>
        <v/>
      </c>
      <c r="F1772" s="45"/>
      <c r="G1772" s="45"/>
      <c r="H1772" s="45"/>
      <c r="I1772" s="45"/>
      <c r="J1772" s="45"/>
      <c r="K1772" s="45"/>
      <c r="L1772" s="45"/>
      <c r="M1772" s="46"/>
      <c r="N1772" s="46"/>
      <c r="O1772" s="46"/>
    </row>
    <row r="1773" spans="1:15" x14ac:dyDescent="0.3">
      <c r="A1773" s="92"/>
      <c r="B1773" s="58"/>
      <c r="C1773" s="58"/>
      <c r="D1773" s="135" t="str">
        <f t="shared" si="54"/>
        <v/>
      </c>
      <c r="E1773" s="136" t="str">
        <f t="shared" si="55"/>
        <v/>
      </c>
      <c r="F1773" s="45"/>
      <c r="G1773" s="45"/>
      <c r="H1773" s="45"/>
      <c r="I1773" s="45"/>
      <c r="J1773" s="45"/>
      <c r="K1773" s="45"/>
      <c r="L1773" s="45"/>
      <c r="M1773" s="46"/>
      <c r="N1773" s="46"/>
      <c r="O1773" s="46"/>
    </row>
    <row r="1774" spans="1:15" x14ac:dyDescent="0.3">
      <c r="A1774" s="92"/>
      <c r="B1774" s="58"/>
      <c r="C1774" s="58"/>
      <c r="D1774" s="135" t="str">
        <f t="shared" si="54"/>
        <v/>
      </c>
      <c r="E1774" s="136" t="str">
        <f t="shared" si="55"/>
        <v/>
      </c>
      <c r="F1774" s="45"/>
      <c r="G1774" s="45"/>
      <c r="H1774" s="45"/>
      <c r="I1774" s="45"/>
      <c r="J1774" s="45"/>
      <c r="K1774" s="45"/>
      <c r="L1774" s="45"/>
      <c r="M1774" s="46"/>
      <c r="N1774" s="46"/>
      <c r="O1774" s="46"/>
    </row>
    <row r="1775" spans="1:15" x14ac:dyDescent="0.3">
      <c r="A1775" s="92"/>
      <c r="B1775" s="58"/>
      <c r="C1775" s="58"/>
      <c r="D1775" s="135" t="str">
        <f t="shared" si="54"/>
        <v/>
      </c>
      <c r="E1775" s="136" t="str">
        <f t="shared" si="55"/>
        <v/>
      </c>
      <c r="F1775" s="45"/>
      <c r="G1775" s="45"/>
      <c r="H1775" s="45"/>
      <c r="I1775" s="45"/>
      <c r="J1775" s="45"/>
      <c r="K1775" s="45"/>
      <c r="L1775" s="45"/>
      <c r="M1775" s="46"/>
      <c r="N1775" s="46"/>
      <c r="O1775" s="46"/>
    </row>
    <row r="1776" spans="1:15" x14ac:dyDescent="0.3">
      <c r="A1776" s="92"/>
      <c r="B1776" s="58"/>
      <c r="C1776" s="58"/>
      <c r="D1776" s="135" t="str">
        <f t="shared" si="54"/>
        <v/>
      </c>
      <c r="E1776" s="136" t="str">
        <f t="shared" si="55"/>
        <v/>
      </c>
      <c r="F1776" s="45"/>
      <c r="G1776" s="45"/>
      <c r="H1776" s="45"/>
      <c r="I1776" s="45"/>
      <c r="J1776" s="45"/>
      <c r="K1776" s="45"/>
      <c r="L1776" s="45"/>
      <c r="M1776" s="46"/>
      <c r="N1776" s="46"/>
      <c r="O1776" s="46"/>
    </row>
    <row r="1777" spans="1:15" x14ac:dyDescent="0.3">
      <c r="A1777" s="92"/>
      <c r="B1777" s="58"/>
      <c r="C1777" s="58"/>
      <c r="D1777" s="135" t="str">
        <f t="shared" si="54"/>
        <v/>
      </c>
      <c r="E1777" s="136" t="str">
        <f t="shared" si="55"/>
        <v/>
      </c>
      <c r="F1777" s="45"/>
      <c r="G1777" s="45"/>
      <c r="H1777" s="45"/>
      <c r="I1777" s="45"/>
      <c r="J1777" s="45"/>
      <c r="K1777" s="45"/>
      <c r="L1777" s="45"/>
      <c r="M1777" s="46"/>
      <c r="N1777" s="46"/>
      <c r="O1777" s="46"/>
    </row>
    <row r="1778" spans="1:15" x14ac:dyDescent="0.3">
      <c r="A1778" s="92"/>
      <c r="B1778" s="58"/>
      <c r="C1778" s="58"/>
      <c r="D1778" s="135" t="str">
        <f t="shared" si="54"/>
        <v/>
      </c>
      <c r="E1778" s="136" t="str">
        <f t="shared" si="55"/>
        <v/>
      </c>
      <c r="F1778" s="45"/>
      <c r="G1778" s="45"/>
      <c r="H1778" s="45"/>
      <c r="I1778" s="45"/>
      <c r="J1778" s="45"/>
      <c r="K1778" s="45"/>
      <c r="L1778" s="45"/>
      <c r="M1778" s="46"/>
      <c r="N1778" s="46"/>
      <c r="O1778" s="46"/>
    </row>
    <row r="1779" spans="1:15" x14ac:dyDescent="0.3">
      <c r="A1779" s="92"/>
      <c r="B1779" s="58"/>
      <c r="C1779" s="58"/>
      <c r="D1779" s="135" t="str">
        <f t="shared" si="54"/>
        <v/>
      </c>
      <c r="E1779" s="136" t="str">
        <f t="shared" si="55"/>
        <v/>
      </c>
      <c r="F1779" s="45"/>
      <c r="G1779" s="45"/>
      <c r="H1779" s="45"/>
      <c r="I1779" s="45"/>
      <c r="J1779" s="45"/>
      <c r="K1779" s="45"/>
      <c r="L1779" s="45"/>
      <c r="M1779" s="46"/>
      <c r="N1779" s="46"/>
      <c r="O1779" s="46"/>
    </row>
    <row r="1780" spans="1:15" x14ac:dyDescent="0.3">
      <c r="A1780" s="92"/>
      <c r="B1780" s="58"/>
      <c r="C1780" s="58"/>
      <c r="D1780" s="135" t="str">
        <f t="shared" si="54"/>
        <v/>
      </c>
      <c r="E1780" s="136" t="str">
        <f t="shared" si="55"/>
        <v/>
      </c>
      <c r="F1780" s="45"/>
      <c r="G1780" s="45"/>
      <c r="H1780" s="45"/>
      <c r="I1780" s="45"/>
      <c r="J1780" s="45"/>
      <c r="K1780" s="45"/>
      <c r="L1780" s="45"/>
      <c r="M1780" s="46"/>
      <c r="N1780" s="46"/>
      <c r="O1780" s="46"/>
    </row>
    <row r="1781" spans="1:15" x14ac:dyDescent="0.3">
      <c r="A1781" s="92"/>
      <c r="B1781" s="58"/>
      <c r="C1781" s="58"/>
      <c r="D1781" s="135" t="str">
        <f t="shared" si="54"/>
        <v/>
      </c>
      <c r="E1781" s="136" t="str">
        <f t="shared" si="55"/>
        <v/>
      </c>
      <c r="F1781" s="45"/>
      <c r="G1781" s="45"/>
      <c r="H1781" s="45"/>
      <c r="I1781" s="45"/>
      <c r="J1781" s="45"/>
      <c r="K1781" s="45"/>
      <c r="L1781" s="45"/>
      <c r="M1781" s="46"/>
      <c r="N1781" s="46"/>
      <c r="O1781" s="46"/>
    </row>
    <row r="1782" spans="1:15" x14ac:dyDescent="0.3">
      <c r="A1782" s="92"/>
      <c r="B1782" s="58"/>
      <c r="C1782" s="58"/>
      <c r="D1782" s="135" t="str">
        <f t="shared" si="54"/>
        <v/>
      </c>
      <c r="E1782" s="136" t="str">
        <f t="shared" si="55"/>
        <v/>
      </c>
      <c r="F1782" s="45"/>
      <c r="G1782" s="45"/>
      <c r="H1782" s="45"/>
      <c r="I1782" s="45"/>
      <c r="J1782" s="45"/>
      <c r="K1782" s="45"/>
      <c r="L1782" s="45"/>
      <c r="M1782" s="46"/>
      <c r="N1782" s="46"/>
      <c r="O1782" s="46"/>
    </row>
    <row r="1783" spans="1:15" x14ac:dyDescent="0.3">
      <c r="A1783" s="92"/>
      <c r="B1783" s="58"/>
      <c r="C1783" s="58"/>
      <c r="D1783" s="135" t="str">
        <f t="shared" si="54"/>
        <v/>
      </c>
      <c r="E1783" s="136" t="str">
        <f t="shared" si="55"/>
        <v/>
      </c>
      <c r="F1783" s="45"/>
      <c r="G1783" s="45"/>
      <c r="H1783" s="45"/>
      <c r="I1783" s="45"/>
      <c r="J1783" s="45"/>
      <c r="K1783" s="45"/>
      <c r="L1783" s="45"/>
      <c r="M1783" s="46"/>
      <c r="N1783" s="46"/>
      <c r="O1783" s="46"/>
    </row>
    <row r="1784" spans="1:15" x14ac:dyDescent="0.3">
      <c r="A1784" s="92"/>
      <c r="B1784" s="58"/>
      <c r="C1784" s="58"/>
      <c r="D1784" s="135" t="str">
        <f t="shared" si="54"/>
        <v/>
      </c>
      <c r="E1784" s="136" t="str">
        <f t="shared" si="55"/>
        <v/>
      </c>
      <c r="F1784" s="45"/>
      <c r="G1784" s="45"/>
      <c r="H1784" s="45"/>
      <c r="I1784" s="45"/>
      <c r="J1784" s="45"/>
      <c r="K1784" s="45"/>
      <c r="L1784" s="45"/>
      <c r="M1784" s="46"/>
      <c r="N1784" s="46"/>
      <c r="O1784" s="46"/>
    </row>
    <row r="1785" spans="1:15" x14ac:dyDescent="0.3">
      <c r="A1785" s="92"/>
      <c r="B1785" s="58"/>
      <c r="C1785" s="58"/>
      <c r="D1785" s="135" t="str">
        <f t="shared" si="54"/>
        <v/>
      </c>
      <c r="E1785" s="136" t="str">
        <f t="shared" si="55"/>
        <v/>
      </c>
      <c r="F1785" s="45"/>
      <c r="G1785" s="45"/>
      <c r="H1785" s="45"/>
      <c r="I1785" s="45"/>
      <c r="J1785" s="45"/>
      <c r="K1785" s="45"/>
      <c r="L1785" s="45"/>
      <c r="M1785" s="46"/>
      <c r="N1785" s="46"/>
      <c r="O1785" s="46"/>
    </row>
    <row r="1786" spans="1:15" x14ac:dyDescent="0.3">
      <c r="A1786" s="92"/>
      <c r="B1786" s="58"/>
      <c r="C1786" s="58"/>
      <c r="D1786" s="135" t="str">
        <f t="shared" si="54"/>
        <v/>
      </c>
      <c r="E1786" s="136" t="str">
        <f t="shared" si="55"/>
        <v/>
      </c>
      <c r="F1786" s="45"/>
      <c r="G1786" s="45"/>
      <c r="H1786" s="45"/>
      <c r="I1786" s="45"/>
      <c r="J1786" s="45"/>
      <c r="K1786" s="45"/>
      <c r="L1786" s="45"/>
      <c r="M1786" s="46"/>
      <c r="N1786" s="46"/>
      <c r="O1786" s="46"/>
    </row>
    <row r="1787" spans="1:15" x14ac:dyDescent="0.3">
      <c r="A1787" s="92"/>
      <c r="B1787" s="58"/>
      <c r="C1787" s="58"/>
      <c r="D1787" s="135" t="str">
        <f t="shared" si="54"/>
        <v/>
      </c>
      <c r="E1787" s="136" t="str">
        <f t="shared" si="55"/>
        <v/>
      </c>
      <c r="F1787" s="45"/>
      <c r="G1787" s="45"/>
      <c r="H1787" s="45"/>
      <c r="I1787" s="45"/>
      <c r="J1787" s="45"/>
      <c r="K1787" s="45"/>
      <c r="L1787" s="45"/>
      <c r="M1787" s="46"/>
      <c r="N1787" s="46"/>
      <c r="O1787" s="46"/>
    </row>
    <row r="1788" spans="1:15" x14ac:dyDescent="0.3">
      <c r="A1788" s="92"/>
      <c r="B1788" s="58"/>
      <c r="C1788" s="58"/>
      <c r="D1788" s="135" t="str">
        <f t="shared" si="54"/>
        <v/>
      </c>
      <c r="E1788" s="136" t="str">
        <f t="shared" si="55"/>
        <v/>
      </c>
      <c r="F1788" s="45"/>
      <c r="G1788" s="45"/>
      <c r="H1788" s="45"/>
      <c r="I1788" s="45"/>
      <c r="J1788" s="45"/>
      <c r="K1788" s="45"/>
      <c r="L1788" s="45"/>
      <c r="M1788" s="46"/>
      <c r="N1788" s="46"/>
      <c r="O1788" s="46"/>
    </row>
    <row r="1789" spans="1:15" x14ac:dyDescent="0.3">
      <c r="A1789" s="92"/>
      <c r="B1789" s="58"/>
      <c r="C1789" s="58"/>
      <c r="D1789" s="135" t="str">
        <f t="shared" si="54"/>
        <v/>
      </c>
      <c r="E1789" s="136" t="str">
        <f t="shared" si="55"/>
        <v/>
      </c>
      <c r="F1789" s="45"/>
      <c r="G1789" s="45"/>
      <c r="H1789" s="45"/>
      <c r="I1789" s="45"/>
      <c r="J1789" s="45"/>
      <c r="K1789" s="45"/>
      <c r="L1789" s="45"/>
      <c r="M1789" s="46"/>
      <c r="N1789" s="46"/>
      <c r="O1789" s="46"/>
    </row>
    <row r="1790" spans="1:15" x14ac:dyDescent="0.3">
      <c r="A1790" s="92"/>
      <c r="B1790" s="58"/>
      <c r="C1790" s="58"/>
      <c r="D1790" s="135" t="str">
        <f t="shared" si="54"/>
        <v/>
      </c>
      <c r="E1790" s="136" t="str">
        <f t="shared" si="55"/>
        <v/>
      </c>
      <c r="F1790" s="45"/>
      <c r="G1790" s="45"/>
      <c r="H1790" s="45"/>
      <c r="I1790" s="45"/>
      <c r="J1790" s="45"/>
      <c r="K1790" s="45"/>
      <c r="L1790" s="45"/>
      <c r="M1790" s="46"/>
      <c r="N1790" s="46"/>
      <c r="O1790" s="46"/>
    </row>
    <row r="1791" spans="1:15" x14ac:dyDescent="0.3">
      <c r="A1791" s="92"/>
      <c r="B1791" s="58"/>
      <c r="C1791" s="58"/>
      <c r="D1791" s="135" t="str">
        <f t="shared" si="54"/>
        <v/>
      </c>
      <c r="E1791" s="136" t="str">
        <f t="shared" si="55"/>
        <v/>
      </c>
      <c r="F1791" s="45"/>
      <c r="G1791" s="45"/>
      <c r="H1791" s="45"/>
      <c r="I1791" s="45"/>
      <c r="J1791" s="45"/>
      <c r="K1791" s="45"/>
      <c r="L1791" s="45"/>
      <c r="M1791" s="46"/>
      <c r="N1791" s="46"/>
      <c r="O1791" s="46"/>
    </row>
    <row r="1792" spans="1:15" x14ac:dyDescent="0.3">
      <c r="A1792" s="92"/>
      <c r="B1792" s="58"/>
      <c r="C1792" s="58"/>
      <c r="D1792" s="135" t="str">
        <f t="shared" si="54"/>
        <v/>
      </c>
      <c r="E1792" s="136" t="str">
        <f t="shared" si="55"/>
        <v/>
      </c>
      <c r="F1792" s="45"/>
      <c r="G1792" s="45"/>
      <c r="H1792" s="45"/>
      <c r="I1792" s="45"/>
      <c r="J1792" s="45"/>
      <c r="K1792" s="45"/>
      <c r="L1792" s="45"/>
      <c r="M1792" s="46"/>
      <c r="N1792" s="46"/>
      <c r="O1792" s="46"/>
    </row>
    <row r="1793" spans="1:15" x14ac:dyDescent="0.3">
      <c r="A1793" s="92"/>
      <c r="B1793" s="58"/>
      <c r="C1793" s="58"/>
      <c r="D1793" s="135" t="str">
        <f t="shared" si="54"/>
        <v/>
      </c>
      <c r="E1793" s="136" t="str">
        <f t="shared" si="55"/>
        <v/>
      </c>
      <c r="F1793" s="45"/>
      <c r="G1793" s="45"/>
      <c r="H1793" s="45"/>
      <c r="I1793" s="45"/>
      <c r="J1793" s="45"/>
      <c r="K1793" s="45"/>
      <c r="L1793" s="45"/>
      <c r="M1793" s="46"/>
      <c r="N1793" s="46"/>
      <c r="O1793" s="46"/>
    </row>
    <row r="1794" spans="1:15" x14ac:dyDescent="0.3">
      <c r="A1794" s="92"/>
      <c r="B1794" s="58"/>
      <c r="C1794" s="58"/>
      <c r="D1794" s="135" t="str">
        <f t="shared" ref="D1794:D1857" si="56">IF(C1794="","",IF(NOT(ISBLANK(B1794)),IF(AND(B1794&gt;=43556,C1794&gt;=43556),C1794-B1794,0),""))</f>
        <v/>
      </c>
      <c r="E1794" s="136" t="str">
        <f t="shared" si="55"/>
        <v/>
      </c>
      <c r="F1794" s="45"/>
      <c r="G1794" s="45"/>
      <c r="H1794" s="45"/>
      <c r="I1794" s="45"/>
      <c r="J1794" s="45"/>
      <c r="K1794" s="45"/>
      <c r="L1794" s="45"/>
      <c r="M1794" s="46"/>
      <c r="N1794" s="46"/>
      <c r="O1794" s="46"/>
    </row>
    <row r="1795" spans="1:15" x14ac:dyDescent="0.3">
      <c r="A1795" s="92"/>
      <c r="B1795" s="58"/>
      <c r="C1795" s="58"/>
      <c r="D1795" s="135" t="str">
        <f t="shared" si="56"/>
        <v/>
      </c>
      <c r="E1795" s="136" t="str">
        <f t="shared" ref="E1795:E1858" si="57">IF(C1795&gt;=43556,C1795+366,"")</f>
        <v/>
      </c>
      <c r="F1795" s="45"/>
      <c r="G1795" s="45"/>
      <c r="H1795" s="45"/>
      <c r="I1795" s="45"/>
      <c r="J1795" s="45"/>
      <c r="K1795" s="45"/>
      <c r="L1795" s="45"/>
      <c r="M1795" s="46"/>
      <c r="N1795" s="46"/>
      <c r="O1795" s="46"/>
    </row>
    <row r="1796" spans="1:15" x14ac:dyDescent="0.3">
      <c r="A1796" s="92"/>
      <c r="B1796" s="58"/>
      <c r="C1796" s="58"/>
      <c r="D1796" s="135" t="str">
        <f t="shared" si="56"/>
        <v/>
      </c>
      <c r="E1796" s="136" t="str">
        <f t="shared" si="57"/>
        <v/>
      </c>
      <c r="F1796" s="45"/>
      <c r="G1796" s="45"/>
      <c r="H1796" s="45"/>
      <c r="I1796" s="45"/>
      <c r="J1796" s="45"/>
      <c r="K1796" s="45"/>
      <c r="L1796" s="45"/>
      <c r="M1796" s="46"/>
      <c r="N1796" s="46"/>
      <c r="O1796" s="46"/>
    </row>
    <row r="1797" spans="1:15" x14ac:dyDescent="0.3">
      <c r="A1797" s="92"/>
      <c r="B1797" s="58"/>
      <c r="C1797" s="58"/>
      <c r="D1797" s="135" t="str">
        <f t="shared" si="56"/>
        <v/>
      </c>
      <c r="E1797" s="136" t="str">
        <f t="shared" si="57"/>
        <v/>
      </c>
      <c r="F1797" s="45"/>
      <c r="G1797" s="45"/>
      <c r="H1797" s="45"/>
      <c r="I1797" s="45"/>
      <c r="J1797" s="45"/>
      <c r="K1797" s="45"/>
      <c r="L1797" s="45"/>
      <c r="M1797" s="46"/>
      <c r="N1797" s="46"/>
      <c r="O1797" s="46"/>
    </row>
    <row r="1798" spans="1:15" x14ac:dyDescent="0.3">
      <c r="A1798" s="92"/>
      <c r="B1798" s="58"/>
      <c r="C1798" s="58"/>
      <c r="D1798" s="135" t="str">
        <f t="shared" si="56"/>
        <v/>
      </c>
      <c r="E1798" s="136" t="str">
        <f t="shared" si="57"/>
        <v/>
      </c>
      <c r="F1798" s="45"/>
      <c r="G1798" s="45"/>
      <c r="H1798" s="45"/>
      <c r="I1798" s="45"/>
      <c r="J1798" s="45"/>
      <c r="K1798" s="45"/>
      <c r="L1798" s="45"/>
      <c r="M1798" s="46"/>
      <c r="N1798" s="46"/>
      <c r="O1798" s="46"/>
    </row>
    <row r="1799" spans="1:15" x14ac:dyDescent="0.3">
      <c r="A1799" s="92"/>
      <c r="B1799" s="58"/>
      <c r="C1799" s="58"/>
      <c r="D1799" s="135" t="str">
        <f t="shared" si="56"/>
        <v/>
      </c>
      <c r="E1799" s="136" t="str">
        <f t="shared" si="57"/>
        <v/>
      </c>
      <c r="F1799" s="45"/>
      <c r="G1799" s="45"/>
      <c r="H1799" s="45"/>
      <c r="I1799" s="45"/>
      <c r="J1799" s="45"/>
      <c r="K1799" s="45"/>
      <c r="L1799" s="45"/>
      <c r="M1799" s="46"/>
      <c r="N1799" s="46"/>
      <c r="O1799" s="46"/>
    </row>
    <row r="1800" spans="1:15" x14ac:dyDescent="0.3">
      <c r="A1800" s="92"/>
      <c r="B1800" s="58"/>
      <c r="C1800" s="58"/>
      <c r="D1800" s="135" t="str">
        <f t="shared" si="56"/>
        <v/>
      </c>
      <c r="E1800" s="136" t="str">
        <f t="shared" si="57"/>
        <v/>
      </c>
      <c r="F1800" s="45"/>
      <c r="G1800" s="45"/>
      <c r="H1800" s="45"/>
      <c r="I1800" s="45"/>
      <c r="J1800" s="45"/>
      <c r="K1800" s="45"/>
      <c r="L1800" s="45"/>
      <c r="M1800" s="46"/>
      <c r="N1800" s="46"/>
      <c r="O1800" s="46"/>
    </row>
    <row r="1801" spans="1:15" x14ac:dyDescent="0.3">
      <c r="A1801" s="92"/>
      <c r="B1801" s="58"/>
      <c r="C1801" s="58"/>
      <c r="D1801" s="135" t="str">
        <f t="shared" si="56"/>
        <v/>
      </c>
      <c r="E1801" s="136" t="str">
        <f t="shared" si="57"/>
        <v/>
      </c>
      <c r="F1801" s="45"/>
      <c r="G1801" s="45"/>
      <c r="H1801" s="45"/>
      <c r="I1801" s="45"/>
      <c r="J1801" s="45"/>
      <c r="K1801" s="45"/>
      <c r="L1801" s="45"/>
      <c r="M1801" s="46"/>
      <c r="N1801" s="46"/>
      <c r="O1801" s="46"/>
    </row>
    <row r="1802" spans="1:15" x14ac:dyDescent="0.3">
      <c r="A1802" s="92"/>
      <c r="B1802" s="58"/>
      <c r="C1802" s="58"/>
      <c r="D1802" s="135" t="str">
        <f t="shared" si="56"/>
        <v/>
      </c>
      <c r="E1802" s="136" t="str">
        <f t="shared" si="57"/>
        <v/>
      </c>
      <c r="F1802" s="45"/>
      <c r="G1802" s="45"/>
      <c r="H1802" s="45"/>
      <c r="I1802" s="45"/>
      <c r="J1802" s="45"/>
      <c r="K1802" s="45"/>
      <c r="L1802" s="45"/>
      <c r="M1802" s="46"/>
      <c r="N1802" s="46"/>
      <c r="O1802" s="46"/>
    </row>
    <row r="1803" spans="1:15" x14ac:dyDescent="0.3">
      <c r="A1803" s="92"/>
      <c r="B1803" s="58"/>
      <c r="C1803" s="58"/>
      <c r="D1803" s="135" t="str">
        <f t="shared" si="56"/>
        <v/>
      </c>
      <c r="E1803" s="136" t="str">
        <f t="shared" si="57"/>
        <v/>
      </c>
      <c r="F1803" s="45"/>
      <c r="G1803" s="45"/>
      <c r="H1803" s="45"/>
      <c r="I1803" s="45"/>
      <c r="J1803" s="45"/>
      <c r="K1803" s="45"/>
      <c r="L1803" s="45"/>
      <c r="M1803" s="46"/>
      <c r="N1803" s="46"/>
      <c r="O1803" s="46"/>
    </row>
    <row r="1804" spans="1:15" x14ac:dyDescent="0.3">
      <c r="A1804" s="92"/>
      <c r="B1804" s="58"/>
      <c r="C1804" s="58"/>
      <c r="D1804" s="135" t="str">
        <f t="shared" si="56"/>
        <v/>
      </c>
      <c r="E1804" s="136" t="str">
        <f t="shared" si="57"/>
        <v/>
      </c>
      <c r="F1804" s="45"/>
      <c r="G1804" s="45"/>
      <c r="H1804" s="45"/>
      <c r="I1804" s="45"/>
      <c r="J1804" s="45"/>
      <c r="K1804" s="45"/>
      <c r="L1804" s="45"/>
      <c r="M1804" s="46"/>
      <c r="N1804" s="46"/>
      <c r="O1804" s="46"/>
    </row>
    <row r="1805" spans="1:15" x14ac:dyDescent="0.3">
      <c r="A1805" s="92"/>
      <c r="B1805" s="58"/>
      <c r="C1805" s="58"/>
      <c r="D1805" s="135" t="str">
        <f t="shared" si="56"/>
        <v/>
      </c>
      <c r="E1805" s="136" t="str">
        <f t="shared" si="57"/>
        <v/>
      </c>
      <c r="F1805" s="45"/>
      <c r="G1805" s="45"/>
      <c r="H1805" s="45"/>
      <c r="I1805" s="45"/>
      <c r="J1805" s="45"/>
      <c r="K1805" s="45"/>
      <c r="L1805" s="45"/>
      <c r="M1805" s="46"/>
      <c r="N1805" s="46"/>
      <c r="O1805" s="46"/>
    </row>
    <row r="1806" spans="1:15" x14ac:dyDescent="0.3">
      <c r="A1806" s="92"/>
      <c r="B1806" s="58"/>
      <c r="C1806" s="58"/>
      <c r="D1806" s="135" t="str">
        <f t="shared" si="56"/>
        <v/>
      </c>
      <c r="E1806" s="136" t="str">
        <f t="shared" si="57"/>
        <v/>
      </c>
      <c r="F1806" s="45"/>
      <c r="G1806" s="45"/>
      <c r="H1806" s="45"/>
      <c r="I1806" s="45"/>
      <c r="J1806" s="45"/>
      <c r="K1806" s="45"/>
      <c r="L1806" s="45"/>
      <c r="M1806" s="46"/>
      <c r="N1806" s="46"/>
      <c r="O1806" s="46"/>
    </row>
    <row r="1807" spans="1:15" x14ac:dyDescent="0.3">
      <c r="A1807" s="92"/>
      <c r="B1807" s="58"/>
      <c r="C1807" s="58"/>
      <c r="D1807" s="135" t="str">
        <f t="shared" si="56"/>
        <v/>
      </c>
      <c r="E1807" s="136" t="str">
        <f t="shared" si="57"/>
        <v/>
      </c>
      <c r="F1807" s="45"/>
      <c r="G1807" s="45"/>
      <c r="H1807" s="45"/>
      <c r="I1807" s="45"/>
      <c r="J1807" s="45"/>
      <c r="K1807" s="45"/>
      <c r="L1807" s="45"/>
      <c r="M1807" s="46"/>
      <c r="N1807" s="46"/>
      <c r="O1807" s="46"/>
    </row>
    <row r="1808" spans="1:15" x14ac:dyDescent="0.3">
      <c r="A1808" s="92"/>
      <c r="B1808" s="58"/>
      <c r="C1808" s="58"/>
      <c r="D1808" s="135" t="str">
        <f t="shared" si="56"/>
        <v/>
      </c>
      <c r="E1808" s="136" t="str">
        <f t="shared" si="57"/>
        <v/>
      </c>
      <c r="F1808" s="45"/>
      <c r="G1808" s="45"/>
      <c r="H1808" s="45"/>
      <c r="I1808" s="45"/>
      <c r="J1808" s="45"/>
      <c r="K1808" s="45"/>
      <c r="L1808" s="45"/>
      <c r="M1808" s="46"/>
      <c r="N1808" s="46"/>
      <c r="O1808" s="46"/>
    </row>
    <row r="1809" spans="1:15" x14ac:dyDescent="0.3">
      <c r="A1809" s="92"/>
      <c r="B1809" s="58"/>
      <c r="C1809" s="58"/>
      <c r="D1809" s="135" t="str">
        <f t="shared" si="56"/>
        <v/>
      </c>
      <c r="E1809" s="136" t="str">
        <f t="shared" si="57"/>
        <v/>
      </c>
      <c r="F1809" s="45"/>
      <c r="G1809" s="45"/>
      <c r="H1809" s="45"/>
      <c r="I1809" s="45"/>
      <c r="J1809" s="45"/>
      <c r="K1809" s="45"/>
      <c r="L1809" s="45"/>
      <c r="M1809" s="46"/>
      <c r="N1809" s="46"/>
      <c r="O1809" s="46"/>
    </row>
    <row r="1810" spans="1:15" x14ac:dyDescent="0.3">
      <c r="A1810" s="92"/>
      <c r="B1810" s="58"/>
      <c r="C1810" s="58"/>
      <c r="D1810" s="135" t="str">
        <f t="shared" si="56"/>
        <v/>
      </c>
      <c r="E1810" s="136" t="str">
        <f t="shared" si="57"/>
        <v/>
      </c>
      <c r="F1810" s="45"/>
      <c r="G1810" s="45"/>
      <c r="H1810" s="45"/>
      <c r="I1810" s="45"/>
      <c r="J1810" s="45"/>
      <c r="K1810" s="45"/>
      <c r="L1810" s="45"/>
      <c r="M1810" s="46"/>
      <c r="N1810" s="46"/>
      <c r="O1810" s="46"/>
    </row>
    <row r="1811" spans="1:15" x14ac:dyDescent="0.3">
      <c r="A1811" s="92"/>
      <c r="B1811" s="58"/>
      <c r="C1811" s="58"/>
      <c r="D1811" s="135" t="str">
        <f t="shared" si="56"/>
        <v/>
      </c>
      <c r="E1811" s="136" t="str">
        <f t="shared" si="57"/>
        <v/>
      </c>
      <c r="F1811" s="45"/>
      <c r="G1811" s="45"/>
      <c r="H1811" s="45"/>
      <c r="I1811" s="45"/>
      <c r="J1811" s="45"/>
      <c r="K1811" s="45"/>
      <c r="L1811" s="45"/>
      <c r="M1811" s="46"/>
      <c r="N1811" s="46"/>
      <c r="O1811" s="46"/>
    </row>
    <row r="1812" spans="1:15" x14ac:dyDescent="0.3">
      <c r="A1812" s="92"/>
      <c r="B1812" s="58"/>
      <c r="C1812" s="58"/>
      <c r="D1812" s="135" t="str">
        <f t="shared" si="56"/>
        <v/>
      </c>
      <c r="E1812" s="136" t="str">
        <f t="shared" si="57"/>
        <v/>
      </c>
      <c r="F1812" s="45"/>
      <c r="G1812" s="45"/>
      <c r="H1812" s="45"/>
      <c r="I1812" s="45"/>
      <c r="J1812" s="45"/>
      <c r="K1812" s="45"/>
      <c r="L1812" s="45"/>
      <c r="M1812" s="46"/>
      <c r="N1812" s="46"/>
      <c r="O1812" s="46"/>
    </row>
    <row r="1813" spans="1:15" x14ac:dyDescent="0.3">
      <c r="A1813" s="92"/>
      <c r="B1813" s="58"/>
      <c r="C1813" s="58"/>
      <c r="D1813" s="135" t="str">
        <f t="shared" si="56"/>
        <v/>
      </c>
      <c r="E1813" s="136" t="str">
        <f t="shared" si="57"/>
        <v/>
      </c>
      <c r="F1813" s="45"/>
      <c r="G1813" s="45"/>
      <c r="H1813" s="45"/>
      <c r="I1813" s="45"/>
      <c r="J1813" s="45"/>
      <c r="K1813" s="45"/>
      <c r="L1813" s="45"/>
      <c r="M1813" s="46"/>
      <c r="N1813" s="46"/>
      <c r="O1813" s="46"/>
    </row>
    <row r="1814" spans="1:15" x14ac:dyDescent="0.3">
      <c r="A1814" s="92"/>
      <c r="B1814" s="58"/>
      <c r="C1814" s="58"/>
      <c r="D1814" s="135" t="str">
        <f t="shared" si="56"/>
        <v/>
      </c>
      <c r="E1814" s="136" t="str">
        <f t="shared" si="57"/>
        <v/>
      </c>
      <c r="F1814" s="45"/>
      <c r="G1814" s="45"/>
      <c r="H1814" s="45"/>
      <c r="I1814" s="45"/>
      <c r="J1814" s="45"/>
      <c r="K1814" s="45"/>
      <c r="L1814" s="45"/>
      <c r="M1814" s="46"/>
      <c r="N1814" s="46"/>
      <c r="O1814" s="46"/>
    </row>
    <row r="1815" spans="1:15" x14ac:dyDescent="0.3">
      <c r="A1815" s="92"/>
      <c r="B1815" s="58"/>
      <c r="C1815" s="58"/>
      <c r="D1815" s="135" t="str">
        <f t="shared" si="56"/>
        <v/>
      </c>
      <c r="E1815" s="136" t="str">
        <f t="shared" si="57"/>
        <v/>
      </c>
      <c r="F1815" s="45"/>
      <c r="G1815" s="45"/>
      <c r="H1815" s="45"/>
      <c r="I1815" s="45"/>
      <c r="J1815" s="45"/>
      <c r="K1815" s="45"/>
      <c r="L1815" s="45"/>
      <c r="M1815" s="46"/>
      <c r="N1815" s="46"/>
      <c r="O1815" s="46"/>
    </row>
    <row r="1816" spans="1:15" x14ac:dyDescent="0.3">
      <c r="A1816" s="92"/>
      <c r="B1816" s="58"/>
      <c r="C1816" s="58"/>
      <c r="D1816" s="135" t="str">
        <f t="shared" si="56"/>
        <v/>
      </c>
      <c r="E1816" s="136" t="str">
        <f t="shared" si="57"/>
        <v/>
      </c>
      <c r="F1816" s="45"/>
      <c r="G1816" s="45"/>
      <c r="H1816" s="45"/>
      <c r="I1816" s="45"/>
      <c r="J1816" s="45"/>
      <c r="K1816" s="45"/>
      <c r="L1816" s="45"/>
      <c r="M1816" s="46"/>
      <c r="N1816" s="46"/>
      <c r="O1816" s="46"/>
    </row>
    <row r="1817" spans="1:15" x14ac:dyDescent="0.3">
      <c r="A1817" s="92"/>
      <c r="B1817" s="58"/>
      <c r="C1817" s="58"/>
      <c r="D1817" s="135" t="str">
        <f t="shared" si="56"/>
        <v/>
      </c>
      <c r="E1817" s="136" t="str">
        <f t="shared" si="57"/>
        <v/>
      </c>
      <c r="F1817" s="45"/>
      <c r="G1817" s="45"/>
      <c r="H1817" s="45"/>
      <c r="I1817" s="45"/>
      <c r="J1817" s="45"/>
      <c r="K1817" s="45"/>
      <c r="L1817" s="45"/>
      <c r="M1817" s="46"/>
      <c r="N1817" s="46"/>
      <c r="O1817" s="46"/>
    </row>
    <row r="1818" spans="1:15" x14ac:dyDescent="0.3">
      <c r="A1818" s="92"/>
      <c r="B1818" s="58"/>
      <c r="C1818" s="58"/>
      <c r="D1818" s="135" t="str">
        <f t="shared" si="56"/>
        <v/>
      </c>
      <c r="E1818" s="136" t="str">
        <f t="shared" si="57"/>
        <v/>
      </c>
      <c r="F1818" s="45"/>
      <c r="G1818" s="45"/>
      <c r="H1818" s="45"/>
      <c r="I1818" s="45"/>
      <c r="J1818" s="45"/>
      <c r="K1818" s="45"/>
      <c r="L1818" s="45"/>
      <c r="M1818" s="46"/>
      <c r="N1818" s="46"/>
      <c r="O1818" s="46"/>
    </row>
    <row r="1819" spans="1:15" x14ac:dyDescent="0.3">
      <c r="A1819" s="92"/>
      <c r="B1819" s="58"/>
      <c r="C1819" s="58"/>
      <c r="D1819" s="135" t="str">
        <f t="shared" si="56"/>
        <v/>
      </c>
      <c r="E1819" s="136" t="str">
        <f t="shared" si="57"/>
        <v/>
      </c>
      <c r="F1819" s="45"/>
      <c r="G1819" s="45"/>
      <c r="H1819" s="45"/>
      <c r="I1819" s="45"/>
      <c r="J1819" s="45"/>
      <c r="K1819" s="45"/>
      <c r="L1819" s="45"/>
      <c r="M1819" s="46"/>
      <c r="N1819" s="46"/>
      <c r="O1819" s="46"/>
    </row>
    <row r="1820" spans="1:15" x14ac:dyDescent="0.3">
      <c r="A1820" s="92"/>
      <c r="B1820" s="58"/>
      <c r="C1820" s="58"/>
      <c r="D1820" s="135" t="str">
        <f t="shared" si="56"/>
        <v/>
      </c>
      <c r="E1820" s="136" t="str">
        <f t="shared" si="57"/>
        <v/>
      </c>
      <c r="F1820" s="45"/>
      <c r="G1820" s="45"/>
      <c r="H1820" s="45"/>
      <c r="I1820" s="45"/>
      <c r="J1820" s="45"/>
      <c r="K1820" s="45"/>
      <c r="L1820" s="45"/>
      <c r="M1820" s="46"/>
      <c r="N1820" s="46"/>
      <c r="O1820" s="46"/>
    </row>
    <row r="1821" spans="1:15" x14ac:dyDescent="0.3">
      <c r="A1821" s="92"/>
      <c r="B1821" s="58"/>
      <c r="C1821" s="58"/>
      <c r="D1821" s="135" t="str">
        <f t="shared" si="56"/>
        <v/>
      </c>
      <c r="E1821" s="136" t="str">
        <f t="shared" si="57"/>
        <v/>
      </c>
      <c r="F1821" s="45"/>
      <c r="G1821" s="45"/>
      <c r="H1821" s="45"/>
      <c r="I1821" s="45"/>
      <c r="J1821" s="45"/>
      <c r="K1821" s="45"/>
      <c r="L1821" s="45"/>
      <c r="M1821" s="46"/>
      <c r="N1821" s="46"/>
      <c r="O1821" s="46"/>
    </row>
    <row r="1822" spans="1:15" x14ac:dyDescent="0.3">
      <c r="A1822" s="92"/>
      <c r="B1822" s="58"/>
      <c r="C1822" s="58"/>
      <c r="D1822" s="135" t="str">
        <f t="shared" si="56"/>
        <v/>
      </c>
      <c r="E1822" s="136" t="str">
        <f t="shared" si="57"/>
        <v/>
      </c>
      <c r="F1822" s="45"/>
      <c r="G1822" s="45"/>
      <c r="H1822" s="45"/>
      <c r="I1822" s="45"/>
      <c r="J1822" s="45"/>
      <c r="K1822" s="45"/>
      <c r="L1822" s="45"/>
      <c r="M1822" s="46"/>
      <c r="N1822" s="46"/>
      <c r="O1822" s="46"/>
    </row>
    <row r="1823" spans="1:15" x14ac:dyDescent="0.3">
      <c r="A1823" s="92"/>
      <c r="B1823" s="58"/>
      <c r="C1823" s="58"/>
      <c r="D1823" s="135" t="str">
        <f t="shared" si="56"/>
        <v/>
      </c>
      <c r="E1823" s="136" t="str">
        <f t="shared" si="57"/>
        <v/>
      </c>
      <c r="F1823" s="45"/>
      <c r="G1823" s="45"/>
      <c r="H1823" s="45"/>
      <c r="I1823" s="45"/>
      <c r="J1823" s="45"/>
      <c r="K1823" s="45"/>
      <c r="L1823" s="45"/>
      <c r="M1823" s="46"/>
      <c r="N1823" s="46"/>
      <c r="O1823" s="46"/>
    </row>
    <row r="1824" spans="1:15" x14ac:dyDescent="0.3">
      <c r="A1824" s="92"/>
      <c r="B1824" s="58"/>
      <c r="C1824" s="58"/>
      <c r="D1824" s="135" t="str">
        <f t="shared" si="56"/>
        <v/>
      </c>
      <c r="E1824" s="136" t="str">
        <f t="shared" si="57"/>
        <v/>
      </c>
      <c r="F1824" s="45"/>
      <c r="G1824" s="45"/>
      <c r="H1824" s="45"/>
      <c r="I1824" s="45"/>
      <c r="J1824" s="45"/>
      <c r="K1824" s="45"/>
      <c r="L1824" s="45"/>
      <c r="M1824" s="46"/>
      <c r="N1824" s="46"/>
      <c r="O1824" s="46"/>
    </row>
    <row r="1825" spans="1:15" x14ac:dyDescent="0.3">
      <c r="A1825" s="92"/>
      <c r="B1825" s="58"/>
      <c r="C1825" s="58"/>
      <c r="D1825" s="135" t="str">
        <f t="shared" si="56"/>
        <v/>
      </c>
      <c r="E1825" s="136" t="str">
        <f t="shared" si="57"/>
        <v/>
      </c>
      <c r="F1825" s="45"/>
      <c r="G1825" s="45"/>
      <c r="H1825" s="45"/>
      <c r="I1825" s="45"/>
      <c r="J1825" s="45"/>
      <c r="K1825" s="45"/>
      <c r="L1825" s="45"/>
      <c r="M1825" s="46"/>
      <c r="N1825" s="46"/>
      <c r="O1825" s="46"/>
    </row>
    <row r="1826" spans="1:15" x14ac:dyDescent="0.3">
      <c r="A1826" s="92"/>
      <c r="B1826" s="58"/>
      <c r="C1826" s="58"/>
      <c r="D1826" s="135" t="str">
        <f t="shared" si="56"/>
        <v/>
      </c>
      <c r="E1826" s="136" t="str">
        <f t="shared" si="57"/>
        <v/>
      </c>
      <c r="F1826" s="45"/>
      <c r="G1826" s="45"/>
      <c r="H1826" s="45"/>
      <c r="I1826" s="45"/>
      <c r="J1826" s="45"/>
      <c r="K1826" s="45"/>
      <c r="L1826" s="45"/>
      <c r="M1826" s="46"/>
      <c r="N1826" s="46"/>
      <c r="O1826" s="46"/>
    </row>
    <row r="1827" spans="1:15" x14ac:dyDescent="0.3">
      <c r="A1827" s="92"/>
      <c r="B1827" s="58"/>
      <c r="C1827" s="58"/>
      <c r="D1827" s="135" t="str">
        <f t="shared" si="56"/>
        <v/>
      </c>
      <c r="E1827" s="136" t="str">
        <f t="shared" si="57"/>
        <v/>
      </c>
      <c r="F1827" s="45"/>
      <c r="G1827" s="45"/>
      <c r="H1827" s="45"/>
      <c r="I1827" s="45"/>
      <c r="J1827" s="45"/>
      <c r="K1827" s="45"/>
      <c r="L1827" s="45"/>
      <c r="M1827" s="46"/>
      <c r="N1827" s="46"/>
      <c r="O1827" s="46"/>
    </row>
    <row r="1828" spans="1:15" x14ac:dyDescent="0.3">
      <c r="A1828" s="92"/>
      <c r="B1828" s="58"/>
      <c r="C1828" s="58"/>
      <c r="D1828" s="135" t="str">
        <f t="shared" si="56"/>
        <v/>
      </c>
      <c r="E1828" s="136" t="str">
        <f t="shared" si="57"/>
        <v/>
      </c>
      <c r="F1828" s="45"/>
      <c r="G1828" s="45"/>
      <c r="H1828" s="45"/>
      <c r="I1828" s="45"/>
      <c r="J1828" s="45"/>
      <c r="K1828" s="45"/>
      <c r="L1828" s="45"/>
      <c r="M1828" s="46"/>
      <c r="N1828" s="46"/>
      <c r="O1828" s="46"/>
    </row>
    <row r="1829" spans="1:15" x14ac:dyDescent="0.3">
      <c r="A1829" s="92"/>
      <c r="B1829" s="58"/>
      <c r="C1829" s="58"/>
      <c r="D1829" s="135" t="str">
        <f t="shared" si="56"/>
        <v/>
      </c>
      <c r="E1829" s="136" t="str">
        <f t="shared" si="57"/>
        <v/>
      </c>
      <c r="F1829" s="45"/>
      <c r="G1829" s="45"/>
      <c r="H1829" s="45"/>
      <c r="I1829" s="45"/>
      <c r="J1829" s="45"/>
      <c r="K1829" s="45"/>
      <c r="L1829" s="45"/>
      <c r="M1829" s="46"/>
      <c r="N1829" s="46"/>
      <c r="O1829" s="46"/>
    </row>
    <row r="1830" spans="1:15" x14ac:dyDescent="0.3">
      <c r="A1830" s="92"/>
      <c r="B1830" s="58"/>
      <c r="C1830" s="58"/>
      <c r="D1830" s="135" t="str">
        <f t="shared" si="56"/>
        <v/>
      </c>
      <c r="E1830" s="136" t="str">
        <f t="shared" si="57"/>
        <v/>
      </c>
      <c r="F1830" s="45"/>
      <c r="G1830" s="45"/>
      <c r="H1830" s="45"/>
      <c r="I1830" s="45"/>
      <c r="J1830" s="45"/>
      <c r="K1830" s="45"/>
      <c r="L1830" s="45"/>
      <c r="M1830" s="46"/>
      <c r="N1830" s="46"/>
      <c r="O1830" s="46"/>
    </row>
    <row r="1831" spans="1:15" x14ac:dyDescent="0.3">
      <c r="A1831" s="92"/>
      <c r="B1831" s="58"/>
      <c r="C1831" s="58"/>
      <c r="D1831" s="135" t="str">
        <f t="shared" si="56"/>
        <v/>
      </c>
      <c r="E1831" s="136" t="str">
        <f t="shared" si="57"/>
        <v/>
      </c>
      <c r="F1831" s="45"/>
      <c r="G1831" s="45"/>
      <c r="H1831" s="45"/>
      <c r="I1831" s="45"/>
      <c r="J1831" s="45"/>
      <c r="K1831" s="45"/>
      <c r="L1831" s="45"/>
      <c r="M1831" s="46"/>
      <c r="N1831" s="46"/>
      <c r="O1831" s="46"/>
    </row>
    <row r="1832" spans="1:15" x14ac:dyDescent="0.3">
      <c r="A1832" s="92"/>
      <c r="B1832" s="58"/>
      <c r="C1832" s="58"/>
      <c r="D1832" s="135" t="str">
        <f t="shared" si="56"/>
        <v/>
      </c>
      <c r="E1832" s="136" t="str">
        <f t="shared" si="57"/>
        <v/>
      </c>
      <c r="F1832" s="45"/>
      <c r="G1832" s="45"/>
      <c r="H1832" s="45"/>
      <c r="I1832" s="45"/>
      <c r="J1832" s="45"/>
      <c r="K1832" s="45"/>
      <c r="L1832" s="45"/>
      <c r="M1832" s="46"/>
      <c r="N1832" s="46"/>
      <c r="O1832" s="46"/>
    </row>
    <row r="1833" spans="1:15" x14ac:dyDescent="0.3">
      <c r="A1833" s="92"/>
      <c r="B1833" s="58"/>
      <c r="C1833" s="58"/>
      <c r="D1833" s="135" t="str">
        <f t="shared" si="56"/>
        <v/>
      </c>
      <c r="E1833" s="136" t="str">
        <f t="shared" si="57"/>
        <v/>
      </c>
      <c r="F1833" s="45"/>
      <c r="G1833" s="45"/>
      <c r="H1833" s="45"/>
      <c r="I1833" s="45"/>
      <c r="J1833" s="45"/>
      <c r="K1833" s="45"/>
      <c r="L1833" s="45"/>
      <c r="M1833" s="46"/>
      <c r="N1833" s="46"/>
      <c r="O1833" s="46"/>
    </row>
    <row r="1834" spans="1:15" x14ac:dyDescent="0.3">
      <c r="A1834" s="92"/>
      <c r="B1834" s="58"/>
      <c r="C1834" s="58"/>
      <c r="D1834" s="135" t="str">
        <f t="shared" si="56"/>
        <v/>
      </c>
      <c r="E1834" s="136" t="str">
        <f t="shared" si="57"/>
        <v/>
      </c>
      <c r="F1834" s="45"/>
      <c r="G1834" s="45"/>
      <c r="H1834" s="45"/>
      <c r="I1834" s="45"/>
      <c r="J1834" s="45"/>
      <c r="K1834" s="45"/>
      <c r="L1834" s="45"/>
      <c r="M1834" s="46"/>
      <c r="N1834" s="46"/>
      <c r="O1834" s="46"/>
    </row>
    <row r="1835" spans="1:15" x14ac:dyDescent="0.3">
      <c r="A1835" s="92"/>
      <c r="B1835" s="58"/>
      <c r="C1835" s="58"/>
      <c r="D1835" s="135" t="str">
        <f t="shared" si="56"/>
        <v/>
      </c>
      <c r="E1835" s="136" t="str">
        <f t="shared" si="57"/>
        <v/>
      </c>
      <c r="F1835" s="45"/>
      <c r="G1835" s="45"/>
      <c r="H1835" s="45"/>
      <c r="I1835" s="45"/>
      <c r="J1835" s="45"/>
      <c r="K1835" s="45"/>
      <c r="L1835" s="45"/>
      <c r="M1835" s="46"/>
      <c r="N1835" s="46"/>
      <c r="O1835" s="46"/>
    </row>
    <row r="1836" spans="1:15" x14ac:dyDescent="0.3">
      <c r="A1836" s="92"/>
      <c r="B1836" s="58"/>
      <c r="C1836" s="58"/>
      <c r="D1836" s="135" t="str">
        <f t="shared" si="56"/>
        <v/>
      </c>
      <c r="E1836" s="136" t="str">
        <f t="shared" si="57"/>
        <v/>
      </c>
      <c r="F1836" s="45"/>
      <c r="G1836" s="45"/>
      <c r="H1836" s="45"/>
      <c r="I1836" s="45"/>
      <c r="J1836" s="45"/>
      <c r="K1836" s="45"/>
      <c r="L1836" s="45"/>
      <c r="M1836" s="46"/>
      <c r="N1836" s="46"/>
      <c r="O1836" s="46"/>
    </row>
    <row r="1837" spans="1:15" x14ac:dyDescent="0.3">
      <c r="A1837" s="92"/>
      <c r="B1837" s="58"/>
      <c r="C1837" s="58"/>
      <c r="D1837" s="135" t="str">
        <f t="shared" si="56"/>
        <v/>
      </c>
      <c r="E1837" s="136" t="str">
        <f t="shared" si="57"/>
        <v/>
      </c>
      <c r="F1837" s="45"/>
      <c r="G1837" s="45"/>
      <c r="H1837" s="45"/>
      <c r="I1837" s="45"/>
      <c r="J1837" s="45"/>
      <c r="K1837" s="45"/>
      <c r="L1837" s="45"/>
      <c r="M1837" s="46"/>
      <c r="N1837" s="46"/>
      <c r="O1837" s="46"/>
    </row>
    <row r="1838" spans="1:15" x14ac:dyDescent="0.3">
      <c r="A1838" s="92"/>
      <c r="B1838" s="58"/>
      <c r="C1838" s="58"/>
      <c r="D1838" s="135" t="str">
        <f t="shared" si="56"/>
        <v/>
      </c>
      <c r="E1838" s="136" t="str">
        <f t="shared" si="57"/>
        <v/>
      </c>
      <c r="F1838" s="45"/>
      <c r="G1838" s="45"/>
      <c r="H1838" s="45"/>
      <c r="I1838" s="45"/>
      <c r="J1838" s="45"/>
      <c r="K1838" s="45"/>
      <c r="L1838" s="45"/>
      <c r="M1838" s="46"/>
      <c r="N1838" s="46"/>
      <c r="O1838" s="46"/>
    </row>
    <row r="1839" spans="1:15" x14ac:dyDescent="0.3">
      <c r="A1839" s="92"/>
      <c r="B1839" s="58"/>
      <c r="C1839" s="58"/>
      <c r="D1839" s="135" t="str">
        <f t="shared" si="56"/>
        <v/>
      </c>
      <c r="E1839" s="136" t="str">
        <f t="shared" si="57"/>
        <v/>
      </c>
      <c r="F1839" s="45"/>
      <c r="G1839" s="45"/>
      <c r="H1839" s="45"/>
      <c r="I1839" s="45"/>
      <c r="J1839" s="45"/>
      <c r="K1839" s="45"/>
      <c r="L1839" s="45"/>
      <c r="M1839" s="46"/>
      <c r="N1839" s="46"/>
      <c r="O1839" s="46"/>
    </row>
    <row r="1840" spans="1:15" x14ac:dyDescent="0.3">
      <c r="A1840" s="92"/>
      <c r="B1840" s="58"/>
      <c r="C1840" s="58"/>
      <c r="D1840" s="135" t="str">
        <f t="shared" si="56"/>
        <v/>
      </c>
      <c r="E1840" s="136" t="str">
        <f t="shared" si="57"/>
        <v/>
      </c>
      <c r="F1840" s="45"/>
      <c r="G1840" s="45"/>
      <c r="H1840" s="45"/>
      <c r="I1840" s="45"/>
      <c r="J1840" s="45"/>
      <c r="K1840" s="45"/>
      <c r="L1840" s="45"/>
      <c r="M1840" s="46"/>
      <c r="N1840" s="46"/>
      <c r="O1840" s="46"/>
    </row>
    <row r="1841" spans="1:15" x14ac:dyDescent="0.3">
      <c r="A1841" s="92"/>
      <c r="B1841" s="58"/>
      <c r="C1841" s="58"/>
      <c r="D1841" s="135" t="str">
        <f t="shared" si="56"/>
        <v/>
      </c>
      <c r="E1841" s="136" t="str">
        <f t="shared" si="57"/>
        <v/>
      </c>
      <c r="F1841" s="45"/>
      <c r="G1841" s="45"/>
      <c r="H1841" s="45"/>
      <c r="I1841" s="45"/>
      <c r="J1841" s="45"/>
      <c r="K1841" s="45"/>
      <c r="L1841" s="45"/>
      <c r="M1841" s="46"/>
      <c r="N1841" s="46"/>
      <c r="O1841" s="46"/>
    </row>
    <row r="1842" spans="1:15" x14ac:dyDescent="0.3">
      <c r="A1842" s="92"/>
      <c r="B1842" s="58"/>
      <c r="C1842" s="58"/>
      <c r="D1842" s="135" t="str">
        <f t="shared" si="56"/>
        <v/>
      </c>
      <c r="E1842" s="136" t="str">
        <f t="shared" si="57"/>
        <v/>
      </c>
      <c r="F1842" s="45"/>
      <c r="G1842" s="45"/>
      <c r="H1842" s="45"/>
      <c r="I1842" s="45"/>
      <c r="J1842" s="45"/>
      <c r="K1842" s="45"/>
      <c r="L1842" s="45"/>
      <c r="M1842" s="46"/>
      <c r="N1842" s="46"/>
      <c r="O1842" s="46"/>
    </row>
    <row r="1843" spans="1:15" x14ac:dyDescent="0.3">
      <c r="A1843" s="92"/>
      <c r="B1843" s="58"/>
      <c r="C1843" s="58"/>
      <c r="D1843" s="135" t="str">
        <f t="shared" si="56"/>
        <v/>
      </c>
      <c r="E1843" s="136" t="str">
        <f t="shared" si="57"/>
        <v/>
      </c>
      <c r="F1843" s="45"/>
      <c r="G1843" s="45"/>
      <c r="H1843" s="45"/>
      <c r="I1843" s="45"/>
      <c r="J1843" s="45"/>
      <c r="K1843" s="45"/>
      <c r="L1843" s="45"/>
      <c r="M1843" s="46"/>
      <c r="N1843" s="46"/>
      <c r="O1843" s="46"/>
    </row>
    <row r="1844" spans="1:15" x14ac:dyDescent="0.3">
      <c r="A1844" s="92"/>
      <c r="B1844" s="58"/>
      <c r="C1844" s="58"/>
      <c r="D1844" s="135" t="str">
        <f t="shared" si="56"/>
        <v/>
      </c>
      <c r="E1844" s="136" t="str">
        <f t="shared" si="57"/>
        <v/>
      </c>
      <c r="F1844" s="45"/>
      <c r="G1844" s="45"/>
      <c r="H1844" s="45"/>
      <c r="I1844" s="45"/>
      <c r="J1844" s="45"/>
      <c r="K1844" s="45"/>
      <c r="L1844" s="45"/>
      <c r="M1844" s="46"/>
      <c r="N1844" s="46"/>
      <c r="O1844" s="46"/>
    </row>
    <row r="1845" spans="1:15" x14ac:dyDescent="0.3">
      <c r="A1845" s="92"/>
      <c r="B1845" s="58"/>
      <c r="C1845" s="58"/>
      <c r="D1845" s="135" t="str">
        <f t="shared" si="56"/>
        <v/>
      </c>
      <c r="E1845" s="136" t="str">
        <f t="shared" si="57"/>
        <v/>
      </c>
      <c r="F1845" s="45"/>
      <c r="G1845" s="45"/>
      <c r="H1845" s="45"/>
      <c r="I1845" s="45"/>
      <c r="J1845" s="45"/>
      <c r="K1845" s="45"/>
      <c r="L1845" s="45"/>
      <c r="M1845" s="46"/>
      <c r="N1845" s="46"/>
      <c r="O1845" s="46"/>
    </row>
    <row r="1846" spans="1:15" x14ac:dyDescent="0.3">
      <c r="A1846" s="92"/>
      <c r="B1846" s="58"/>
      <c r="C1846" s="58"/>
      <c r="D1846" s="135" t="str">
        <f t="shared" si="56"/>
        <v/>
      </c>
      <c r="E1846" s="136" t="str">
        <f t="shared" si="57"/>
        <v/>
      </c>
      <c r="F1846" s="45"/>
      <c r="G1846" s="45"/>
      <c r="H1846" s="45"/>
      <c r="I1846" s="45"/>
      <c r="J1846" s="45"/>
      <c r="K1846" s="45"/>
      <c r="L1846" s="45"/>
      <c r="M1846" s="46"/>
      <c r="N1846" s="46"/>
      <c r="O1846" s="46"/>
    </row>
    <row r="1847" spans="1:15" x14ac:dyDescent="0.3">
      <c r="A1847" s="92"/>
      <c r="B1847" s="58"/>
      <c r="C1847" s="58"/>
      <c r="D1847" s="135" t="str">
        <f t="shared" si="56"/>
        <v/>
      </c>
      <c r="E1847" s="136" t="str">
        <f t="shared" si="57"/>
        <v/>
      </c>
      <c r="F1847" s="45"/>
      <c r="G1847" s="45"/>
      <c r="H1847" s="45"/>
      <c r="I1847" s="45"/>
      <c r="J1847" s="45"/>
      <c r="K1847" s="45"/>
      <c r="L1847" s="45"/>
      <c r="M1847" s="46"/>
      <c r="N1847" s="46"/>
      <c r="O1847" s="46"/>
    </row>
    <row r="1848" spans="1:15" x14ac:dyDescent="0.3">
      <c r="A1848" s="92"/>
      <c r="B1848" s="58"/>
      <c r="C1848" s="58"/>
      <c r="D1848" s="135" t="str">
        <f t="shared" si="56"/>
        <v/>
      </c>
      <c r="E1848" s="136" t="str">
        <f t="shared" si="57"/>
        <v/>
      </c>
      <c r="F1848" s="45"/>
      <c r="G1848" s="45"/>
      <c r="H1848" s="45"/>
      <c r="I1848" s="45"/>
      <c r="J1848" s="45"/>
      <c r="K1848" s="45"/>
      <c r="L1848" s="45"/>
      <c r="M1848" s="46"/>
      <c r="N1848" s="46"/>
      <c r="O1848" s="46"/>
    </row>
    <row r="1849" spans="1:15" x14ac:dyDescent="0.3">
      <c r="A1849" s="92"/>
      <c r="B1849" s="58"/>
      <c r="C1849" s="58"/>
      <c r="D1849" s="135" t="str">
        <f t="shared" si="56"/>
        <v/>
      </c>
      <c r="E1849" s="136" t="str">
        <f t="shared" si="57"/>
        <v/>
      </c>
      <c r="F1849" s="45"/>
      <c r="G1849" s="45"/>
      <c r="H1849" s="45"/>
      <c r="I1849" s="45"/>
      <c r="J1849" s="45"/>
      <c r="K1849" s="45"/>
      <c r="L1849" s="45"/>
      <c r="M1849" s="46"/>
      <c r="N1849" s="46"/>
      <c r="O1849" s="46"/>
    </row>
    <row r="1850" spans="1:15" x14ac:dyDescent="0.3">
      <c r="A1850" s="92"/>
      <c r="B1850" s="58"/>
      <c r="C1850" s="58"/>
      <c r="D1850" s="135" t="str">
        <f t="shared" si="56"/>
        <v/>
      </c>
      <c r="E1850" s="136" t="str">
        <f t="shared" si="57"/>
        <v/>
      </c>
      <c r="F1850" s="45"/>
      <c r="G1850" s="45"/>
      <c r="H1850" s="45"/>
      <c r="I1850" s="45"/>
      <c r="J1850" s="45"/>
      <c r="K1850" s="45"/>
      <c r="L1850" s="45"/>
      <c r="M1850" s="46"/>
      <c r="N1850" s="46"/>
      <c r="O1850" s="46"/>
    </row>
    <row r="1851" spans="1:15" x14ac:dyDescent="0.3">
      <c r="A1851" s="92"/>
      <c r="B1851" s="58"/>
      <c r="C1851" s="58"/>
      <c r="D1851" s="135" t="str">
        <f t="shared" si="56"/>
        <v/>
      </c>
      <c r="E1851" s="136" t="str">
        <f t="shared" si="57"/>
        <v/>
      </c>
      <c r="F1851" s="45"/>
      <c r="G1851" s="45"/>
      <c r="H1851" s="45"/>
      <c r="I1851" s="45"/>
      <c r="J1851" s="45"/>
      <c r="K1851" s="45"/>
      <c r="L1851" s="45"/>
      <c r="M1851" s="46"/>
      <c r="N1851" s="46"/>
      <c r="O1851" s="46"/>
    </row>
    <row r="1852" spans="1:15" x14ac:dyDescent="0.3">
      <c r="A1852" s="92"/>
      <c r="B1852" s="58"/>
      <c r="C1852" s="58"/>
      <c r="D1852" s="135" t="str">
        <f t="shared" si="56"/>
        <v/>
      </c>
      <c r="E1852" s="136" t="str">
        <f t="shared" si="57"/>
        <v/>
      </c>
      <c r="F1852" s="45"/>
      <c r="G1852" s="45"/>
      <c r="H1852" s="45"/>
      <c r="I1852" s="45"/>
      <c r="J1852" s="45"/>
      <c r="K1852" s="45"/>
      <c r="L1852" s="45"/>
      <c r="M1852" s="46"/>
      <c r="N1852" s="46"/>
      <c r="O1852" s="46"/>
    </row>
    <row r="1853" spans="1:15" x14ac:dyDescent="0.3">
      <c r="A1853" s="92"/>
      <c r="B1853" s="58"/>
      <c r="C1853" s="58"/>
      <c r="D1853" s="135" t="str">
        <f t="shared" si="56"/>
        <v/>
      </c>
      <c r="E1853" s="136" t="str">
        <f t="shared" si="57"/>
        <v/>
      </c>
      <c r="F1853" s="45"/>
      <c r="G1853" s="45"/>
      <c r="H1853" s="45"/>
      <c r="I1853" s="45"/>
      <c r="J1853" s="45"/>
      <c r="K1853" s="45"/>
      <c r="L1853" s="45"/>
      <c r="M1853" s="46"/>
      <c r="N1853" s="46"/>
      <c r="O1853" s="46"/>
    </row>
    <row r="1854" spans="1:15" x14ac:dyDescent="0.3">
      <c r="A1854" s="92"/>
      <c r="B1854" s="58"/>
      <c r="C1854" s="58"/>
      <c r="D1854" s="135" t="str">
        <f t="shared" si="56"/>
        <v/>
      </c>
      <c r="E1854" s="136" t="str">
        <f t="shared" si="57"/>
        <v/>
      </c>
      <c r="F1854" s="45"/>
      <c r="G1854" s="45"/>
      <c r="H1854" s="45"/>
      <c r="I1854" s="45"/>
      <c r="J1854" s="45"/>
      <c r="K1854" s="45"/>
      <c r="L1854" s="45"/>
      <c r="M1854" s="46"/>
      <c r="N1854" s="46"/>
      <c r="O1854" s="46"/>
    </row>
    <row r="1855" spans="1:15" x14ac:dyDescent="0.3">
      <c r="A1855" s="92"/>
      <c r="B1855" s="58"/>
      <c r="C1855" s="58"/>
      <c r="D1855" s="135" t="str">
        <f t="shared" si="56"/>
        <v/>
      </c>
      <c r="E1855" s="136" t="str">
        <f t="shared" si="57"/>
        <v/>
      </c>
      <c r="F1855" s="45"/>
      <c r="G1855" s="45"/>
      <c r="H1855" s="45"/>
      <c r="I1855" s="45"/>
      <c r="J1855" s="45"/>
      <c r="K1855" s="45"/>
      <c r="L1855" s="45"/>
      <c r="M1855" s="46"/>
      <c r="N1855" s="46"/>
      <c r="O1855" s="46"/>
    </row>
    <row r="1856" spans="1:15" x14ac:dyDescent="0.3">
      <c r="A1856" s="92"/>
      <c r="B1856" s="58"/>
      <c r="C1856" s="58"/>
      <c r="D1856" s="135" t="str">
        <f t="shared" si="56"/>
        <v/>
      </c>
      <c r="E1856" s="136" t="str">
        <f t="shared" si="57"/>
        <v/>
      </c>
      <c r="F1856" s="45"/>
      <c r="G1856" s="45"/>
      <c r="H1856" s="45"/>
      <c r="I1856" s="45"/>
      <c r="J1856" s="45"/>
      <c r="K1856" s="45"/>
      <c r="L1856" s="45"/>
      <c r="M1856" s="46"/>
      <c r="N1856" s="46"/>
      <c r="O1856" s="46"/>
    </row>
    <row r="1857" spans="1:15" x14ac:dyDescent="0.3">
      <c r="A1857" s="92"/>
      <c r="B1857" s="58"/>
      <c r="C1857" s="58"/>
      <c r="D1857" s="135" t="str">
        <f t="shared" si="56"/>
        <v/>
      </c>
      <c r="E1857" s="136" t="str">
        <f t="shared" si="57"/>
        <v/>
      </c>
      <c r="F1857" s="45"/>
      <c r="G1857" s="45"/>
      <c r="H1857" s="45"/>
      <c r="I1857" s="45"/>
      <c r="J1857" s="45"/>
      <c r="K1857" s="45"/>
      <c r="L1857" s="45"/>
      <c r="M1857" s="46"/>
      <c r="N1857" s="46"/>
      <c r="O1857" s="46"/>
    </row>
    <row r="1858" spans="1:15" x14ac:dyDescent="0.3">
      <c r="A1858" s="92"/>
      <c r="B1858" s="58"/>
      <c r="C1858" s="58"/>
      <c r="D1858" s="135" t="str">
        <f t="shared" ref="D1858:D1921" si="58">IF(C1858="","",IF(NOT(ISBLANK(B1858)),IF(AND(B1858&gt;=43556,C1858&gt;=43556),C1858-B1858,0),""))</f>
        <v/>
      </c>
      <c r="E1858" s="136" t="str">
        <f t="shared" si="57"/>
        <v/>
      </c>
      <c r="F1858" s="45"/>
      <c r="G1858" s="45"/>
      <c r="H1858" s="45"/>
      <c r="I1858" s="45"/>
      <c r="J1858" s="45"/>
      <c r="K1858" s="45"/>
      <c r="L1858" s="45"/>
      <c r="M1858" s="46"/>
      <c r="N1858" s="46"/>
      <c r="O1858" s="46"/>
    </row>
    <row r="1859" spans="1:15" x14ac:dyDescent="0.3">
      <c r="A1859" s="92"/>
      <c r="B1859" s="58"/>
      <c r="C1859" s="58"/>
      <c r="D1859" s="135" t="str">
        <f t="shared" si="58"/>
        <v/>
      </c>
      <c r="E1859" s="136" t="str">
        <f t="shared" ref="E1859:E1922" si="59">IF(C1859&gt;=43556,C1859+366,"")</f>
        <v/>
      </c>
      <c r="F1859" s="45"/>
      <c r="G1859" s="45"/>
      <c r="H1859" s="45"/>
      <c r="I1859" s="45"/>
      <c r="J1859" s="45"/>
      <c r="K1859" s="45"/>
      <c r="L1859" s="45"/>
      <c r="M1859" s="46"/>
      <c r="N1859" s="46"/>
      <c r="O1859" s="46"/>
    </row>
    <row r="1860" spans="1:15" x14ac:dyDescent="0.3">
      <c r="A1860" s="92"/>
      <c r="B1860" s="58"/>
      <c r="C1860" s="58"/>
      <c r="D1860" s="135" t="str">
        <f t="shared" si="58"/>
        <v/>
      </c>
      <c r="E1860" s="136" t="str">
        <f t="shared" si="59"/>
        <v/>
      </c>
      <c r="F1860" s="45"/>
      <c r="G1860" s="45"/>
      <c r="H1860" s="45"/>
      <c r="I1860" s="45"/>
      <c r="J1860" s="45"/>
      <c r="K1860" s="45"/>
      <c r="L1860" s="45"/>
      <c r="M1860" s="46"/>
      <c r="N1860" s="46"/>
      <c r="O1860" s="46"/>
    </row>
    <row r="1861" spans="1:15" x14ac:dyDescent="0.3">
      <c r="A1861" s="92"/>
      <c r="B1861" s="58"/>
      <c r="C1861" s="58"/>
      <c r="D1861" s="135" t="str">
        <f t="shared" si="58"/>
        <v/>
      </c>
      <c r="E1861" s="136" t="str">
        <f t="shared" si="59"/>
        <v/>
      </c>
      <c r="F1861" s="45"/>
      <c r="G1861" s="45"/>
      <c r="H1861" s="45"/>
      <c r="I1861" s="45"/>
      <c r="J1861" s="45"/>
      <c r="K1861" s="45"/>
      <c r="L1861" s="45"/>
      <c r="M1861" s="46"/>
      <c r="N1861" s="46"/>
      <c r="O1861" s="46"/>
    </row>
    <row r="1862" spans="1:15" x14ac:dyDescent="0.3">
      <c r="A1862" s="92"/>
      <c r="B1862" s="58"/>
      <c r="C1862" s="58"/>
      <c r="D1862" s="135" t="str">
        <f t="shared" si="58"/>
        <v/>
      </c>
      <c r="E1862" s="136" t="str">
        <f t="shared" si="59"/>
        <v/>
      </c>
      <c r="F1862" s="45"/>
      <c r="G1862" s="45"/>
      <c r="H1862" s="45"/>
      <c r="I1862" s="45"/>
      <c r="J1862" s="45"/>
      <c r="K1862" s="45"/>
      <c r="L1862" s="45"/>
      <c r="M1862" s="46"/>
      <c r="N1862" s="46"/>
      <c r="O1862" s="46"/>
    </row>
    <row r="1863" spans="1:15" x14ac:dyDescent="0.3">
      <c r="A1863" s="92"/>
      <c r="B1863" s="58"/>
      <c r="C1863" s="58"/>
      <c r="D1863" s="135" t="str">
        <f t="shared" si="58"/>
        <v/>
      </c>
      <c r="E1863" s="136" t="str">
        <f t="shared" si="59"/>
        <v/>
      </c>
      <c r="F1863" s="45"/>
      <c r="G1863" s="45"/>
      <c r="H1863" s="45"/>
      <c r="I1863" s="45"/>
      <c r="J1863" s="45"/>
      <c r="K1863" s="45"/>
      <c r="L1863" s="45"/>
      <c r="M1863" s="46"/>
      <c r="N1863" s="46"/>
      <c r="O1863" s="46"/>
    </row>
    <row r="1864" spans="1:15" x14ac:dyDescent="0.3">
      <c r="A1864" s="92"/>
      <c r="B1864" s="58"/>
      <c r="C1864" s="58"/>
      <c r="D1864" s="135" t="str">
        <f t="shared" si="58"/>
        <v/>
      </c>
      <c r="E1864" s="136" t="str">
        <f t="shared" si="59"/>
        <v/>
      </c>
      <c r="F1864" s="45"/>
      <c r="G1864" s="45"/>
      <c r="H1864" s="45"/>
      <c r="I1864" s="45"/>
      <c r="J1864" s="45"/>
      <c r="K1864" s="45"/>
      <c r="L1864" s="45"/>
      <c r="M1864" s="46"/>
      <c r="N1864" s="46"/>
      <c r="O1864" s="46"/>
    </row>
    <row r="1865" spans="1:15" x14ac:dyDescent="0.3">
      <c r="A1865" s="92"/>
      <c r="B1865" s="58"/>
      <c r="C1865" s="58"/>
      <c r="D1865" s="135" t="str">
        <f t="shared" si="58"/>
        <v/>
      </c>
      <c r="E1865" s="136" t="str">
        <f t="shared" si="59"/>
        <v/>
      </c>
      <c r="F1865" s="45"/>
      <c r="G1865" s="45"/>
      <c r="H1865" s="45"/>
      <c r="I1865" s="45"/>
      <c r="J1865" s="45"/>
      <c r="K1865" s="45"/>
      <c r="L1865" s="45"/>
      <c r="M1865" s="46"/>
      <c r="N1865" s="46"/>
      <c r="O1865" s="46"/>
    </row>
    <row r="1866" spans="1:15" x14ac:dyDescent="0.3">
      <c r="A1866" s="92"/>
      <c r="B1866" s="58"/>
      <c r="C1866" s="58"/>
      <c r="D1866" s="135" t="str">
        <f t="shared" si="58"/>
        <v/>
      </c>
      <c r="E1866" s="136" t="str">
        <f t="shared" si="59"/>
        <v/>
      </c>
      <c r="F1866" s="45"/>
      <c r="G1866" s="45"/>
      <c r="H1866" s="45"/>
      <c r="I1866" s="45"/>
      <c r="J1866" s="45"/>
      <c r="K1866" s="45"/>
      <c r="L1866" s="45"/>
      <c r="M1866" s="46"/>
      <c r="N1866" s="46"/>
      <c r="O1866" s="46"/>
    </row>
    <row r="1867" spans="1:15" x14ac:dyDescent="0.3">
      <c r="A1867" s="92"/>
      <c r="B1867" s="58"/>
      <c r="C1867" s="58"/>
      <c r="D1867" s="135" t="str">
        <f t="shared" si="58"/>
        <v/>
      </c>
      <c r="E1867" s="136" t="str">
        <f t="shared" si="59"/>
        <v/>
      </c>
      <c r="F1867" s="45"/>
      <c r="G1867" s="45"/>
      <c r="H1867" s="45"/>
      <c r="I1867" s="45"/>
      <c r="J1867" s="45"/>
      <c r="K1867" s="45"/>
      <c r="L1867" s="45"/>
      <c r="M1867" s="46"/>
      <c r="N1867" s="46"/>
      <c r="O1867" s="46"/>
    </row>
    <row r="1868" spans="1:15" x14ac:dyDescent="0.3">
      <c r="A1868" s="92"/>
      <c r="B1868" s="58"/>
      <c r="C1868" s="58"/>
      <c r="D1868" s="135" t="str">
        <f t="shared" si="58"/>
        <v/>
      </c>
      <c r="E1868" s="136" t="str">
        <f t="shared" si="59"/>
        <v/>
      </c>
      <c r="F1868" s="45"/>
      <c r="G1868" s="45"/>
      <c r="H1868" s="45"/>
      <c r="I1868" s="45"/>
      <c r="J1868" s="45"/>
      <c r="K1868" s="45"/>
      <c r="L1868" s="45"/>
      <c r="M1868" s="46"/>
      <c r="N1868" s="46"/>
      <c r="O1868" s="46"/>
    </row>
    <row r="1869" spans="1:15" x14ac:dyDescent="0.3">
      <c r="A1869" s="92"/>
      <c r="B1869" s="58"/>
      <c r="C1869" s="58"/>
      <c r="D1869" s="135" t="str">
        <f t="shared" si="58"/>
        <v/>
      </c>
      <c r="E1869" s="136" t="str">
        <f t="shared" si="59"/>
        <v/>
      </c>
      <c r="F1869" s="45"/>
      <c r="G1869" s="45"/>
      <c r="H1869" s="45"/>
      <c r="I1869" s="45"/>
      <c r="J1869" s="45"/>
      <c r="K1869" s="45"/>
      <c r="L1869" s="45"/>
      <c r="M1869" s="46"/>
      <c r="N1869" s="46"/>
      <c r="O1869" s="46"/>
    </row>
    <row r="1870" spans="1:15" x14ac:dyDescent="0.3">
      <c r="A1870" s="92"/>
      <c r="B1870" s="58"/>
      <c r="C1870" s="58"/>
      <c r="D1870" s="135" t="str">
        <f t="shared" si="58"/>
        <v/>
      </c>
      <c r="E1870" s="136" t="str">
        <f t="shared" si="59"/>
        <v/>
      </c>
      <c r="F1870" s="45"/>
      <c r="G1870" s="45"/>
      <c r="H1870" s="45"/>
      <c r="I1870" s="45"/>
      <c r="J1870" s="45"/>
      <c r="K1870" s="45"/>
      <c r="L1870" s="45"/>
      <c r="M1870" s="46"/>
      <c r="N1870" s="46"/>
      <c r="O1870" s="46"/>
    </row>
    <row r="1871" spans="1:15" x14ac:dyDescent="0.3">
      <c r="A1871" s="92"/>
      <c r="B1871" s="58"/>
      <c r="C1871" s="58"/>
      <c r="D1871" s="135" t="str">
        <f t="shared" si="58"/>
        <v/>
      </c>
      <c r="E1871" s="136" t="str">
        <f t="shared" si="59"/>
        <v/>
      </c>
      <c r="F1871" s="45"/>
      <c r="G1871" s="45"/>
      <c r="H1871" s="45"/>
      <c r="I1871" s="45"/>
      <c r="J1871" s="45"/>
      <c r="K1871" s="45"/>
      <c r="L1871" s="45"/>
      <c r="M1871" s="46"/>
      <c r="N1871" s="46"/>
      <c r="O1871" s="46"/>
    </row>
    <row r="1872" spans="1:15" x14ac:dyDescent="0.3">
      <c r="A1872" s="92"/>
      <c r="B1872" s="58"/>
      <c r="C1872" s="58"/>
      <c r="D1872" s="135" t="str">
        <f t="shared" si="58"/>
        <v/>
      </c>
      <c r="E1872" s="136" t="str">
        <f t="shared" si="59"/>
        <v/>
      </c>
      <c r="F1872" s="45"/>
      <c r="G1872" s="45"/>
      <c r="H1872" s="45"/>
      <c r="I1872" s="45"/>
      <c r="J1872" s="45"/>
      <c r="K1872" s="45"/>
      <c r="L1872" s="45"/>
      <c r="M1872" s="46"/>
      <c r="N1872" s="46"/>
      <c r="O1872" s="46"/>
    </row>
    <row r="1873" spans="1:15" x14ac:dyDescent="0.3">
      <c r="A1873" s="92"/>
      <c r="B1873" s="58"/>
      <c r="C1873" s="58"/>
      <c r="D1873" s="135" t="str">
        <f t="shared" si="58"/>
        <v/>
      </c>
      <c r="E1873" s="136" t="str">
        <f t="shared" si="59"/>
        <v/>
      </c>
      <c r="F1873" s="45"/>
      <c r="G1873" s="45"/>
      <c r="H1873" s="45"/>
      <c r="I1873" s="45"/>
      <c r="J1873" s="45"/>
      <c r="K1873" s="45"/>
      <c r="L1873" s="45"/>
      <c r="M1873" s="46"/>
      <c r="N1873" s="46"/>
      <c r="O1873" s="46"/>
    </row>
    <row r="1874" spans="1:15" x14ac:dyDescent="0.3">
      <c r="A1874" s="92"/>
      <c r="B1874" s="58"/>
      <c r="C1874" s="58"/>
      <c r="D1874" s="135" t="str">
        <f t="shared" si="58"/>
        <v/>
      </c>
      <c r="E1874" s="136" t="str">
        <f t="shared" si="59"/>
        <v/>
      </c>
      <c r="F1874" s="45"/>
      <c r="G1874" s="45"/>
      <c r="H1874" s="45"/>
      <c r="I1874" s="45"/>
      <c r="J1874" s="45"/>
      <c r="K1874" s="45"/>
      <c r="L1874" s="45"/>
      <c r="M1874" s="46"/>
      <c r="N1874" s="46"/>
      <c r="O1874" s="46"/>
    </row>
    <row r="1875" spans="1:15" x14ac:dyDescent="0.3">
      <c r="A1875" s="92"/>
      <c r="B1875" s="58"/>
      <c r="C1875" s="58"/>
      <c r="D1875" s="135" t="str">
        <f t="shared" si="58"/>
        <v/>
      </c>
      <c r="E1875" s="136" t="str">
        <f t="shared" si="59"/>
        <v/>
      </c>
      <c r="F1875" s="45"/>
      <c r="G1875" s="45"/>
      <c r="H1875" s="45"/>
      <c r="I1875" s="45"/>
      <c r="J1875" s="45"/>
      <c r="K1875" s="45"/>
      <c r="L1875" s="45"/>
      <c r="M1875" s="46"/>
      <c r="N1875" s="46"/>
      <c r="O1875" s="46"/>
    </row>
    <row r="1876" spans="1:15" x14ac:dyDescent="0.3">
      <c r="A1876" s="92"/>
      <c r="B1876" s="58"/>
      <c r="C1876" s="58"/>
      <c r="D1876" s="135" t="str">
        <f t="shared" si="58"/>
        <v/>
      </c>
      <c r="E1876" s="136" t="str">
        <f t="shared" si="59"/>
        <v/>
      </c>
      <c r="F1876" s="45"/>
      <c r="G1876" s="45"/>
      <c r="H1876" s="45"/>
      <c r="I1876" s="45"/>
      <c r="J1876" s="45"/>
      <c r="K1876" s="45"/>
      <c r="L1876" s="45"/>
      <c r="M1876" s="46"/>
      <c r="N1876" s="46"/>
      <c r="O1876" s="46"/>
    </row>
    <row r="1877" spans="1:15" x14ac:dyDescent="0.3">
      <c r="A1877" s="92"/>
      <c r="B1877" s="58"/>
      <c r="C1877" s="58"/>
      <c r="D1877" s="135" t="str">
        <f t="shared" si="58"/>
        <v/>
      </c>
      <c r="E1877" s="136" t="str">
        <f t="shared" si="59"/>
        <v/>
      </c>
      <c r="F1877" s="45"/>
      <c r="G1877" s="45"/>
      <c r="H1877" s="45"/>
      <c r="I1877" s="45"/>
      <c r="J1877" s="45"/>
      <c r="K1877" s="45"/>
      <c r="L1877" s="45"/>
      <c r="M1877" s="46"/>
      <c r="N1877" s="46"/>
      <c r="O1877" s="46"/>
    </row>
    <row r="1878" spans="1:15" x14ac:dyDescent="0.3">
      <c r="A1878" s="92"/>
      <c r="B1878" s="58"/>
      <c r="C1878" s="58"/>
      <c r="D1878" s="135" t="str">
        <f t="shared" si="58"/>
        <v/>
      </c>
      <c r="E1878" s="136" t="str">
        <f t="shared" si="59"/>
        <v/>
      </c>
      <c r="F1878" s="45"/>
      <c r="G1878" s="45"/>
      <c r="H1878" s="45"/>
      <c r="I1878" s="45"/>
      <c r="J1878" s="45"/>
      <c r="K1878" s="45"/>
      <c r="L1878" s="45"/>
      <c r="M1878" s="46"/>
      <c r="N1878" s="46"/>
      <c r="O1878" s="46"/>
    </row>
    <row r="1879" spans="1:15" x14ac:dyDescent="0.3">
      <c r="A1879" s="92"/>
      <c r="B1879" s="58"/>
      <c r="C1879" s="58"/>
      <c r="D1879" s="135" t="str">
        <f t="shared" si="58"/>
        <v/>
      </c>
      <c r="E1879" s="136" t="str">
        <f t="shared" si="59"/>
        <v/>
      </c>
      <c r="F1879" s="45"/>
      <c r="G1879" s="45"/>
      <c r="H1879" s="45"/>
      <c r="I1879" s="45"/>
      <c r="J1879" s="45"/>
      <c r="K1879" s="45"/>
      <c r="L1879" s="45"/>
      <c r="M1879" s="46"/>
      <c r="N1879" s="46"/>
      <c r="O1879" s="46"/>
    </row>
    <row r="1880" spans="1:15" x14ac:dyDescent="0.3">
      <c r="A1880" s="92"/>
      <c r="B1880" s="58"/>
      <c r="C1880" s="58"/>
      <c r="D1880" s="135" t="str">
        <f t="shared" si="58"/>
        <v/>
      </c>
      <c r="E1880" s="136" t="str">
        <f t="shared" si="59"/>
        <v/>
      </c>
      <c r="F1880" s="45"/>
      <c r="G1880" s="45"/>
      <c r="H1880" s="45"/>
      <c r="I1880" s="45"/>
      <c r="J1880" s="45"/>
      <c r="K1880" s="45"/>
      <c r="L1880" s="45"/>
      <c r="M1880" s="46"/>
      <c r="N1880" s="46"/>
      <c r="O1880" s="46"/>
    </row>
    <row r="1881" spans="1:15" x14ac:dyDescent="0.3">
      <c r="A1881" s="92"/>
      <c r="B1881" s="58"/>
      <c r="C1881" s="58"/>
      <c r="D1881" s="135" t="str">
        <f t="shared" si="58"/>
        <v/>
      </c>
      <c r="E1881" s="136" t="str">
        <f t="shared" si="59"/>
        <v/>
      </c>
      <c r="F1881" s="45"/>
      <c r="G1881" s="45"/>
      <c r="H1881" s="45"/>
      <c r="I1881" s="45"/>
      <c r="J1881" s="45"/>
      <c r="K1881" s="45"/>
      <c r="L1881" s="45"/>
      <c r="M1881" s="46"/>
      <c r="N1881" s="46"/>
      <c r="O1881" s="46"/>
    </row>
    <row r="1882" spans="1:15" x14ac:dyDescent="0.3">
      <c r="A1882" s="92"/>
      <c r="B1882" s="58"/>
      <c r="C1882" s="58"/>
      <c r="D1882" s="135" t="str">
        <f t="shared" si="58"/>
        <v/>
      </c>
      <c r="E1882" s="136" t="str">
        <f t="shared" si="59"/>
        <v/>
      </c>
      <c r="F1882" s="45"/>
      <c r="G1882" s="45"/>
      <c r="H1882" s="45"/>
      <c r="I1882" s="45"/>
      <c r="J1882" s="45"/>
      <c r="K1882" s="45"/>
      <c r="L1882" s="45"/>
      <c r="M1882" s="46"/>
      <c r="N1882" s="46"/>
      <c r="O1882" s="46"/>
    </row>
    <row r="1883" spans="1:15" x14ac:dyDescent="0.3">
      <c r="A1883" s="92"/>
      <c r="B1883" s="58"/>
      <c r="C1883" s="58"/>
      <c r="D1883" s="135" t="str">
        <f t="shared" si="58"/>
        <v/>
      </c>
      <c r="E1883" s="136" t="str">
        <f t="shared" si="59"/>
        <v/>
      </c>
      <c r="F1883" s="45"/>
      <c r="G1883" s="45"/>
      <c r="H1883" s="45"/>
      <c r="I1883" s="45"/>
      <c r="J1883" s="45"/>
      <c r="K1883" s="45"/>
      <c r="L1883" s="45"/>
      <c r="M1883" s="46"/>
      <c r="N1883" s="46"/>
      <c r="O1883" s="46"/>
    </row>
    <row r="1884" spans="1:15" x14ac:dyDescent="0.3">
      <c r="A1884" s="92"/>
      <c r="B1884" s="58"/>
      <c r="C1884" s="58"/>
      <c r="D1884" s="135" t="str">
        <f t="shared" si="58"/>
        <v/>
      </c>
      <c r="E1884" s="136" t="str">
        <f t="shared" si="59"/>
        <v/>
      </c>
      <c r="F1884" s="45"/>
      <c r="G1884" s="45"/>
      <c r="H1884" s="45"/>
      <c r="I1884" s="45"/>
      <c r="J1884" s="45"/>
      <c r="K1884" s="45"/>
      <c r="L1884" s="45"/>
      <c r="M1884" s="46"/>
      <c r="N1884" s="46"/>
      <c r="O1884" s="46"/>
    </row>
    <row r="1885" spans="1:15" x14ac:dyDescent="0.3">
      <c r="A1885" s="92"/>
      <c r="B1885" s="58"/>
      <c r="C1885" s="58"/>
      <c r="D1885" s="135" t="str">
        <f t="shared" si="58"/>
        <v/>
      </c>
      <c r="E1885" s="136" t="str">
        <f t="shared" si="59"/>
        <v/>
      </c>
      <c r="F1885" s="45"/>
      <c r="G1885" s="45"/>
      <c r="H1885" s="45"/>
      <c r="I1885" s="45"/>
      <c r="J1885" s="45"/>
      <c r="K1885" s="45"/>
      <c r="L1885" s="45"/>
      <c r="M1885" s="46"/>
      <c r="N1885" s="46"/>
      <c r="O1885" s="46"/>
    </row>
    <row r="1886" spans="1:15" x14ac:dyDescent="0.3">
      <c r="A1886" s="92"/>
      <c r="B1886" s="58"/>
      <c r="C1886" s="58"/>
      <c r="D1886" s="135" t="str">
        <f t="shared" si="58"/>
        <v/>
      </c>
      <c r="E1886" s="136" t="str">
        <f t="shared" si="59"/>
        <v/>
      </c>
      <c r="F1886" s="45"/>
      <c r="G1886" s="45"/>
      <c r="H1886" s="45"/>
      <c r="I1886" s="45"/>
      <c r="J1886" s="45"/>
      <c r="K1886" s="45"/>
      <c r="L1886" s="45"/>
      <c r="M1886" s="46"/>
      <c r="N1886" s="46"/>
      <c r="O1886" s="46"/>
    </row>
    <row r="1887" spans="1:15" x14ac:dyDescent="0.3">
      <c r="A1887" s="92"/>
      <c r="B1887" s="58"/>
      <c r="C1887" s="58"/>
      <c r="D1887" s="135" t="str">
        <f t="shared" si="58"/>
        <v/>
      </c>
      <c r="E1887" s="136" t="str">
        <f t="shared" si="59"/>
        <v/>
      </c>
      <c r="F1887" s="45"/>
      <c r="G1887" s="45"/>
      <c r="H1887" s="45"/>
      <c r="I1887" s="45"/>
      <c r="J1887" s="45"/>
      <c r="K1887" s="45"/>
      <c r="L1887" s="45"/>
      <c r="M1887" s="46"/>
      <c r="N1887" s="46"/>
      <c r="O1887" s="46"/>
    </row>
    <row r="1888" spans="1:15" x14ac:dyDescent="0.3">
      <c r="A1888" s="92"/>
      <c r="B1888" s="58"/>
      <c r="C1888" s="58"/>
      <c r="D1888" s="135" t="str">
        <f t="shared" si="58"/>
        <v/>
      </c>
      <c r="E1888" s="136" t="str">
        <f t="shared" si="59"/>
        <v/>
      </c>
      <c r="F1888" s="45"/>
      <c r="G1888" s="45"/>
      <c r="H1888" s="45"/>
      <c r="I1888" s="45"/>
      <c r="J1888" s="45"/>
      <c r="K1888" s="45"/>
      <c r="L1888" s="45"/>
      <c r="M1888" s="46"/>
      <c r="N1888" s="46"/>
      <c r="O1888" s="46"/>
    </row>
    <row r="1889" spans="1:15" x14ac:dyDescent="0.3">
      <c r="A1889" s="92"/>
      <c r="B1889" s="58"/>
      <c r="C1889" s="58"/>
      <c r="D1889" s="135" t="str">
        <f t="shared" si="58"/>
        <v/>
      </c>
      <c r="E1889" s="136" t="str">
        <f t="shared" si="59"/>
        <v/>
      </c>
      <c r="F1889" s="45"/>
      <c r="G1889" s="45"/>
      <c r="H1889" s="45"/>
      <c r="I1889" s="45"/>
      <c r="J1889" s="45"/>
      <c r="K1889" s="45"/>
      <c r="L1889" s="45"/>
      <c r="M1889" s="46"/>
      <c r="N1889" s="46"/>
      <c r="O1889" s="46"/>
    </row>
    <row r="1890" spans="1:15" x14ac:dyDescent="0.3">
      <c r="A1890" s="92"/>
      <c r="B1890" s="58"/>
      <c r="C1890" s="58"/>
      <c r="D1890" s="135" t="str">
        <f t="shared" si="58"/>
        <v/>
      </c>
      <c r="E1890" s="136" t="str">
        <f t="shared" si="59"/>
        <v/>
      </c>
      <c r="F1890" s="45"/>
      <c r="G1890" s="45"/>
      <c r="H1890" s="45"/>
      <c r="I1890" s="45"/>
      <c r="J1890" s="45"/>
      <c r="K1890" s="45"/>
      <c r="L1890" s="45"/>
      <c r="M1890" s="46"/>
      <c r="N1890" s="46"/>
      <c r="O1890" s="46"/>
    </row>
    <row r="1891" spans="1:15" x14ac:dyDescent="0.3">
      <c r="A1891" s="92"/>
      <c r="B1891" s="58"/>
      <c r="C1891" s="58"/>
      <c r="D1891" s="135" t="str">
        <f t="shared" si="58"/>
        <v/>
      </c>
      <c r="E1891" s="136" t="str">
        <f t="shared" si="59"/>
        <v/>
      </c>
      <c r="F1891" s="45"/>
      <c r="G1891" s="45"/>
      <c r="H1891" s="45"/>
      <c r="I1891" s="45"/>
      <c r="J1891" s="45"/>
      <c r="K1891" s="45"/>
      <c r="L1891" s="45"/>
      <c r="M1891" s="46"/>
      <c r="N1891" s="46"/>
      <c r="O1891" s="46"/>
    </row>
    <row r="1892" spans="1:15" x14ac:dyDescent="0.3">
      <c r="A1892" s="92"/>
      <c r="B1892" s="58"/>
      <c r="C1892" s="58"/>
      <c r="D1892" s="135" t="str">
        <f t="shared" si="58"/>
        <v/>
      </c>
      <c r="E1892" s="136" t="str">
        <f t="shared" si="59"/>
        <v/>
      </c>
      <c r="F1892" s="45"/>
      <c r="G1892" s="45"/>
      <c r="H1892" s="45"/>
      <c r="I1892" s="45"/>
      <c r="J1892" s="45"/>
      <c r="K1892" s="45"/>
      <c r="L1892" s="45"/>
      <c r="M1892" s="46"/>
      <c r="N1892" s="46"/>
      <c r="O1892" s="46"/>
    </row>
    <row r="1893" spans="1:15" x14ac:dyDescent="0.3">
      <c r="A1893" s="92"/>
      <c r="B1893" s="58"/>
      <c r="C1893" s="58"/>
      <c r="D1893" s="135" t="str">
        <f t="shared" si="58"/>
        <v/>
      </c>
      <c r="E1893" s="136" t="str">
        <f t="shared" si="59"/>
        <v/>
      </c>
      <c r="F1893" s="45"/>
      <c r="G1893" s="45"/>
      <c r="H1893" s="45"/>
      <c r="I1893" s="45"/>
      <c r="J1893" s="45"/>
      <c r="K1893" s="45"/>
      <c r="L1893" s="45"/>
      <c r="M1893" s="46"/>
      <c r="N1893" s="46"/>
      <c r="O1893" s="46"/>
    </row>
    <row r="1894" spans="1:15" x14ac:dyDescent="0.3">
      <c r="A1894" s="92"/>
      <c r="B1894" s="58"/>
      <c r="C1894" s="58"/>
      <c r="D1894" s="135" t="str">
        <f t="shared" si="58"/>
        <v/>
      </c>
      <c r="E1894" s="136" t="str">
        <f t="shared" si="59"/>
        <v/>
      </c>
      <c r="F1894" s="45"/>
      <c r="G1894" s="45"/>
      <c r="H1894" s="45"/>
      <c r="I1894" s="45"/>
      <c r="J1894" s="45"/>
      <c r="K1894" s="45"/>
      <c r="L1894" s="45"/>
      <c r="M1894" s="46"/>
      <c r="N1894" s="46"/>
      <c r="O1894" s="46"/>
    </row>
    <row r="1895" spans="1:15" x14ac:dyDescent="0.3">
      <c r="A1895" s="92"/>
      <c r="B1895" s="58"/>
      <c r="C1895" s="58"/>
      <c r="D1895" s="135" t="str">
        <f t="shared" si="58"/>
        <v/>
      </c>
      <c r="E1895" s="136" t="str">
        <f t="shared" si="59"/>
        <v/>
      </c>
      <c r="F1895" s="45"/>
      <c r="G1895" s="45"/>
      <c r="H1895" s="45"/>
      <c r="I1895" s="45"/>
      <c r="J1895" s="45"/>
      <c r="K1895" s="45"/>
      <c r="L1895" s="45"/>
      <c r="M1895" s="46"/>
      <c r="N1895" s="46"/>
      <c r="O1895" s="46"/>
    </row>
    <row r="1896" spans="1:15" x14ac:dyDescent="0.3">
      <c r="A1896" s="92"/>
      <c r="B1896" s="58"/>
      <c r="C1896" s="58"/>
      <c r="D1896" s="135" t="str">
        <f t="shared" si="58"/>
        <v/>
      </c>
      <c r="E1896" s="136" t="str">
        <f t="shared" si="59"/>
        <v/>
      </c>
      <c r="F1896" s="45"/>
      <c r="G1896" s="45"/>
      <c r="H1896" s="45"/>
      <c r="I1896" s="45"/>
      <c r="J1896" s="45"/>
      <c r="K1896" s="45"/>
      <c r="L1896" s="45"/>
      <c r="M1896" s="46"/>
      <c r="N1896" s="46"/>
      <c r="O1896" s="46"/>
    </row>
    <row r="1897" spans="1:15" x14ac:dyDescent="0.3">
      <c r="A1897" s="92"/>
      <c r="B1897" s="58"/>
      <c r="C1897" s="58"/>
      <c r="D1897" s="135" t="str">
        <f t="shared" si="58"/>
        <v/>
      </c>
      <c r="E1897" s="136" t="str">
        <f t="shared" si="59"/>
        <v/>
      </c>
      <c r="F1897" s="45"/>
      <c r="G1897" s="45"/>
      <c r="H1897" s="45"/>
      <c r="I1897" s="45"/>
      <c r="J1897" s="45"/>
      <c r="K1897" s="45"/>
      <c r="L1897" s="45"/>
      <c r="M1897" s="46"/>
      <c r="N1897" s="46"/>
      <c r="O1897" s="46"/>
    </row>
    <row r="1898" spans="1:15" x14ac:dyDescent="0.3">
      <c r="A1898" s="92"/>
      <c r="B1898" s="58"/>
      <c r="C1898" s="58"/>
      <c r="D1898" s="135" t="str">
        <f t="shared" si="58"/>
        <v/>
      </c>
      <c r="E1898" s="136" t="str">
        <f t="shared" si="59"/>
        <v/>
      </c>
      <c r="F1898" s="45"/>
      <c r="G1898" s="45"/>
      <c r="H1898" s="45"/>
      <c r="I1898" s="45"/>
      <c r="J1898" s="45"/>
      <c r="K1898" s="45"/>
      <c r="L1898" s="45"/>
      <c r="M1898" s="46"/>
      <c r="N1898" s="46"/>
      <c r="O1898" s="46"/>
    </row>
    <row r="1899" spans="1:15" x14ac:dyDescent="0.3">
      <c r="A1899" s="92"/>
      <c r="B1899" s="58"/>
      <c r="C1899" s="58"/>
      <c r="D1899" s="135" t="str">
        <f t="shared" si="58"/>
        <v/>
      </c>
      <c r="E1899" s="136" t="str">
        <f t="shared" si="59"/>
        <v/>
      </c>
      <c r="F1899" s="45"/>
      <c r="G1899" s="45"/>
      <c r="H1899" s="45"/>
      <c r="I1899" s="45"/>
      <c r="J1899" s="45"/>
      <c r="K1899" s="45"/>
      <c r="L1899" s="45"/>
      <c r="M1899" s="46"/>
      <c r="N1899" s="46"/>
      <c r="O1899" s="46"/>
    </row>
    <row r="1900" spans="1:15" x14ac:dyDescent="0.3">
      <c r="A1900" s="92"/>
      <c r="B1900" s="58"/>
      <c r="C1900" s="58"/>
      <c r="D1900" s="135" t="str">
        <f t="shared" si="58"/>
        <v/>
      </c>
      <c r="E1900" s="136" t="str">
        <f t="shared" si="59"/>
        <v/>
      </c>
      <c r="F1900" s="45"/>
      <c r="G1900" s="45"/>
      <c r="H1900" s="45"/>
      <c r="I1900" s="45"/>
      <c r="J1900" s="45"/>
      <c r="K1900" s="45"/>
      <c r="L1900" s="45"/>
      <c r="M1900" s="46"/>
      <c r="N1900" s="46"/>
      <c r="O1900" s="46"/>
    </row>
    <row r="1901" spans="1:15" x14ac:dyDescent="0.3">
      <c r="A1901" s="92"/>
      <c r="B1901" s="58"/>
      <c r="C1901" s="58"/>
      <c r="D1901" s="135" t="str">
        <f t="shared" si="58"/>
        <v/>
      </c>
      <c r="E1901" s="136" t="str">
        <f t="shared" si="59"/>
        <v/>
      </c>
      <c r="F1901" s="45"/>
      <c r="G1901" s="45"/>
      <c r="H1901" s="45"/>
      <c r="I1901" s="45"/>
      <c r="J1901" s="45"/>
      <c r="K1901" s="45"/>
      <c r="L1901" s="45"/>
      <c r="M1901" s="46"/>
      <c r="N1901" s="46"/>
      <c r="O1901" s="46"/>
    </row>
    <row r="1902" spans="1:15" x14ac:dyDescent="0.3">
      <c r="A1902" s="92"/>
      <c r="B1902" s="58"/>
      <c r="C1902" s="58"/>
      <c r="D1902" s="135" t="str">
        <f t="shared" si="58"/>
        <v/>
      </c>
      <c r="E1902" s="136" t="str">
        <f t="shared" si="59"/>
        <v/>
      </c>
      <c r="F1902" s="45"/>
      <c r="G1902" s="45"/>
      <c r="H1902" s="45"/>
      <c r="I1902" s="45"/>
      <c r="J1902" s="45"/>
      <c r="K1902" s="45"/>
      <c r="L1902" s="45"/>
      <c r="M1902" s="46"/>
      <c r="N1902" s="46"/>
      <c r="O1902" s="46"/>
    </row>
    <row r="1903" spans="1:15" x14ac:dyDescent="0.3">
      <c r="A1903" s="92"/>
      <c r="B1903" s="58"/>
      <c r="C1903" s="58"/>
      <c r="D1903" s="135" t="str">
        <f t="shared" si="58"/>
        <v/>
      </c>
      <c r="E1903" s="136" t="str">
        <f t="shared" si="59"/>
        <v/>
      </c>
      <c r="F1903" s="45"/>
      <c r="G1903" s="45"/>
      <c r="H1903" s="45"/>
      <c r="I1903" s="45"/>
      <c r="J1903" s="45"/>
      <c r="K1903" s="45"/>
      <c r="L1903" s="45"/>
      <c r="M1903" s="46"/>
      <c r="N1903" s="46"/>
      <c r="O1903" s="46"/>
    </row>
    <row r="1904" spans="1:15" x14ac:dyDescent="0.3">
      <c r="A1904" s="92"/>
      <c r="B1904" s="58"/>
      <c r="C1904" s="58"/>
      <c r="D1904" s="135" t="str">
        <f t="shared" si="58"/>
        <v/>
      </c>
      <c r="E1904" s="136" t="str">
        <f t="shared" si="59"/>
        <v/>
      </c>
      <c r="F1904" s="45"/>
      <c r="G1904" s="45"/>
      <c r="H1904" s="45"/>
      <c r="I1904" s="45"/>
      <c r="J1904" s="45"/>
      <c r="K1904" s="45"/>
      <c r="L1904" s="45"/>
      <c r="M1904" s="46"/>
      <c r="N1904" s="46"/>
      <c r="O1904" s="46"/>
    </row>
    <row r="1905" spans="1:15" x14ac:dyDescent="0.3">
      <c r="A1905" s="92"/>
      <c r="B1905" s="58"/>
      <c r="C1905" s="58"/>
      <c r="D1905" s="135" t="str">
        <f t="shared" si="58"/>
        <v/>
      </c>
      <c r="E1905" s="136" t="str">
        <f t="shared" si="59"/>
        <v/>
      </c>
      <c r="F1905" s="45"/>
      <c r="G1905" s="45"/>
      <c r="H1905" s="45"/>
      <c r="I1905" s="45"/>
      <c r="J1905" s="45"/>
      <c r="K1905" s="45"/>
      <c r="L1905" s="45"/>
      <c r="M1905" s="46"/>
      <c r="N1905" s="46"/>
      <c r="O1905" s="46"/>
    </row>
    <row r="1906" spans="1:15" x14ac:dyDescent="0.3">
      <c r="A1906" s="92"/>
      <c r="B1906" s="58"/>
      <c r="C1906" s="58"/>
      <c r="D1906" s="135" t="str">
        <f t="shared" si="58"/>
        <v/>
      </c>
      <c r="E1906" s="136" t="str">
        <f t="shared" si="59"/>
        <v/>
      </c>
      <c r="F1906" s="45"/>
      <c r="G1906" s="45"/>
      <c r="H1906" s="45"/>
      <c r="I1906" s="45"/>
      <c r="J1906" s="45"/>
      <c r="K1906" s="45"/>
      <c r="L1906" s="45"/>
      <c r="M1906" s="46"/>
      <c r="N1906" s="46"/>
      <c r="O1906" s="46"/>
    </row>
    <row r="1907" spans="1:15" x14ac:dyDescent="0.3">
      <c r="A1907" s="92"/>
      <c r="B1907" s="58"/>
      <c r="C1907" s="58"/>
      <c r="D1907" s="135" t="str">
        <f t="shared" si="58"/>
        <v/>
      </c>
      <c r="E1907" s="136" t="str">
        <f t="shared" si="59"/>
        <v/>
      </c>
      <c r="F1907" s="45"/>
      <c r="G1907" s="45"/>
      <c r="H1907" s="45"/>
      <c r="I1907" s="45"/>
      <c r="J1907" s="45"/>
      <c r="K1907" s="45"/>
      <c r="L1907" s="45"/>
      <c r="M1907" s="46"/>
      <c r="N1907" s="46"/>
      <c r="O1907" s="46"/>
    </row>
    <row r="1908" spans="1:15" x14ac:dyDescent="0.3">
      <c r="A1908" s="92"/>
      <c r="B1908" s="58"/>
      <c r="C1908" s="58"/>
      <c r="D1908" s="135" t="str">
        <f t="shared" si="58"/>
        <v/>
      </c>
      <c r="E1908" s="136" t="str">
        <f t="shared" si="59"/>
        <v/>
      </c>
      <c r="F1908" s="45"/>
      <c r="G1908" s="45"/>
      <c r="H1908" s="45"/>
      <c r="I1908" s="45"/>
      <c r="J1908" s="45"/>
      <c r="K1908" s="45"/>
      <c r="L1908" s="45"/>
      <c r="M1908" s="46"/>
      <c r="N1908" s="46"/>
      <c r="O1908" s="46"/>
    </row>
    <row r="1909" spans="1:15" x14ac:dyDescent="0.3">
      <c r="A1909" s="92"/>
      <c r="B1909" s="58"/>
      <c r="C1909" s="58"/>
      <c r="D1909" s="135" t="str">
        <f t="shared" si="58"/>
        <v/>
      </c>
      <c r="E1909" s="136" t="str">
        <f t="shared" si="59"/>
        <v/>
      </c>
      <c r="F1909" s="45"/>
      <c r="G1909" s="45"/>
      <c r="H1909" s="45"/>
      <c r="I1909" s="45"/>
      <c r="J1909" s="45"/>
      <c r="K1909" s="45"/>
      <c r="L1909" s="45"/>
      <c r="M1909" s="46"/>
      <c r="N1909" s="46"/>
      <c r="O1909" s="46"/>
    </row>
    <row r="1910" spans="1:15" x14ac:dyDescent="0.3">
      <c r="A1910" s="92"/>
      <c r="B1910" s="58"/>
      <c r="C1910" s="58"/>
      <c r="D1910" s="135" t="str">
        <f t="shared" si="58"/>
        <v/>
      </c>
      <c r="E1910" s="136" t="str">
        <f t="shared" si="59"/>
        <v/>
      </c>
      <c r="F1910" s="45"/>
      <c r="G1910" s="45"/>
      <c r="H1910" s="45"/>
      <c r="I1910" s="45"/>
      <c r="J1910" s="45"/>
      <c r="K1910" s="45"/>
      <c r="L1910" s="45"/>
      <c r="M1910" s="46"/>
      <c r="N1910" s="46"/>
      <c r="O1910" s="46"/>
    </row>
    <row r="1911" spans="1:15" x14ac:dyDescent="0.3">
      <c r="A1911" s="92"/>
      <c r="B1911" s="58"/>
      <c r="C1911" s="58"/>
      <c r="D1911" s="135" t="str">
        <f t="shared" si="58"/>
        <v/>
      </c>
      <c r="E1911" s="136" t="str">
        <f t="shared" si="59"/>
        <v/>
      </c>
      <c r="F1911" s="45"/>
      <c r="G1911" s="45"/>
      <c r="H1911" s="45"/>
      <c r="I1911" s="45"/>
      <c r="J1911" s="45"/>
      <c r="K1911" s="45"/>
      <c r="L1911" s="45"/>
      <c r="M1911" s="46"/>
      <c r="N1911" s="46"/>
      <c r="O1911" s="46"/>
    </row>
    <row r="1912" spans="1:15" x14ac:dyDescent="0.3">
      <c r="A1912" s="92"/>
      <c r="B1912" s="58"/>
      <c r="C1912" s="58"/>
      <c r="D1912" s="135" t="str">
        <f t="shared" si="58"/>
        <v/>
      </c>
      <c r="E1912" s="136" t="str">
        <f t="shared" si="59"/>
        <v/>
      </c>
      <c r="F1912" s="45"/>
      <c r="G1912" s="45"/>
      <c r="H1912" s="45"/>
      <c r="I1912" s="45"/>
      <c r="J1912" s="45"/>
      <c r="K1912" s="45"/>
      <c r="L1912" s="45"/>
      <c r="M1912" s="46"/>
      <c r="N1912" s="46"/>
      <c r="O1912" s="46"/>
    </row>
    <row r="1913" spans="1:15" x14ac:dyDescent="0.3">
      <c r="A1913" s="92"/>
      <c r="B1913" s="58"/>
      <c r="C1913" s="58"/>
      <c r="D1913" s="135" t="str">
        <f t="shared" si="58"/>
        <v/>
      </c>
      <c r="E1913" s="136" t="str">
        <f t="shared" si="59"/>
        <v/>
      </c>
      <c r="F1913" s="45"/>
      <c r="G1913" s="45"/>
      <c r="H1913" s="45"/>
      <c r="I1913" s="45"/>
      <c r="J1913" s="45"/>
      <c r="K1913" s="45"/>
      <c r="L1913" s="45"/>
      <c r="M1913" s="46"/>
      <c r="N1913" s="46"/>
      <c r="O1913" s="46"/>
    </row>
    <row r="1914" spans="1:15" x14ac:dyDescent="0.3">
      <c r="A1914" s="92"/>
      <c r="B1914" s="58"/>
      <c r="C1914" s="58"/>
      <c r="D1914" s="135" t="str">
        <f t="shared" si="58"/>
        <v/>
      </c>
      <c r="E1914" s="136" t="str">
        <f t="shared" si="59"/>
        <v/>
      </c>
      <c r="F1914" s="45"/>
      <c r="G1914" s="45"/>
      <c r="H1914" s="45"/>
      <c r="I1914" s="45"/>
      <c r="J1914" s="45"/>
      <c r="K1914" s="45"/>
      <c r="L1914" s="45"/>
      <c r="M1914" s="46"/>
      <c r="N1914" s="46"/>
      <c r="O1914" s="46"/>
    </row>
    <row r="1915" spans="1:15" x14ac:dyDescent="0.3">
      <c r="A1915" s="92"/>
      <c r="B1915" s="58"/>
      <c r="C1915" s="58"/>
      <c r="D1915" s="135" t="str">
        <f t="shared" si="58"/>
        <v/>
      </c>
      <c r="E1915" s="136" t="str">
        <f t="shared" si="59"/>
        <v/>
      </c>
      <c r="F1915" s="45"/>
      <c r="G1915" s="45"/>
      <c r="H1915" s="45"/>
      <c r="I1915" s="45"/>
      <c r="J1915" s="45"/>
      <c r="K1915" s="45"/>
      <c r="L1915" s="45"/>
      <c r="M1915" s="46"/>
      <c r="N1915" s="46"/>
      <c r="O1915" s="46"/>
    </row>
    <row r="1916" spans="1:15" x14ac:dyDescent="0.3">
      <c r="A1916" s="92"/>
      <c r="B1916" s="58"/>
      <c r="C1916" s="58"/>
      <c r="D1916" s="135" t="str">
        <f t="shared" si="58"/>
        <v/>
      </c>
      <c r="E1916" s="136" t="str">
        <f t="shared" si="59"/>
        <v/>
      </c>
      <c r="F1916" s="45"/>
      <c r="G1916" s="45"/>
      <c r="H1916" s="45"/>
      <c r="I1916" s="45"/>
      <c r="J1916" s="45"/>
      <c r="K1916" s="45"/>
      <c r="L1916" s="45"/>
      <c r="M1916" s="46"/>
      <c r="N1916" s="46"/>
      <c r="O1916" s="46"/>
    </row>
    <row r="1917" spans="1:15" x14ac:dyDescent="0.3">
      <c r="A1917" s="92"/>
      <c r="B1917" s="58"/>
      <c r="C1917" s="58"/>
      <c r="D1917" s="135" t="str">
        <f t="shared" si="58"/>
        <v/>
      </c>
      <c r="E1917" s="136" t="str">
        <f t="shared" si="59"/>
        <v/>
      </c>
      <c r="F1917" s="45"/>
      <c r="G1917" s="45"/>
      <c r="H1917" s="45"/>
      <c r="I1917" s="45"/>
      <c r="J1917" s="45"/>
      <c r="K1917" s="45"/>
      <c r="L1917" s="45"/>
      <c r="M1917" s="46"/>
      <c r="N1917" s="46"/>
      <c r="O1917" s="46"/>
    </row>
    <row r="1918" spans="1:15" x14ac:dyDescent="0.3">
      <c r="A1918" s="92"/>
      <c r="B1918" s="58"/>
      <c r="C1918" s="58"/>
      <c r="D1918" s="135" t="str">
        <f t="shared" si="58"/>
        <v/>
      </c>
      <c r="E1918" s="136" t="str">
        <f t="shared" si="59"/>
        <v/>
      </c>
      <c r="F1918" s="45"/>
      <c r="G1918" s="45"/>
      <c r="H1918" s="45"/>
      <c r="I1918" s="45"/>
      <c r="J1918" s="45"/>
      <c r="K1918" s="45"/>
      <c r="L1918" s="45"/>
      <c r="M1918" s="46"/>
      <c r="N1918" s="46"/>
      <c r="O1918" s="46"/>
    </row>
    <row r="1919" spans="1:15" x14ac:dyDescent="0.3">
      <c r="A1919" s="92"/>
      <c r="B1919" s="58"/>
      <c r="C1919" s="58"/>
      <c r="D1919" s="135" t="str">
        <f t="shared" si="58"/>
        <v/>
      </c>
      <c r="E1919" s="136" t="str">
        <f t="shared" si="59"/>
        <v/>
      </c>
      <c r="F1919" s="45"/>
      <c r="G1919" s="45"/>
      <c r="H1919" s="45"/>
      <c r="I1919" s="45"/>
      <c r="J1919" s="45"/>
      <c r="K1919" s="45"/>
      <c r="L1919" s="45"/>
      <c r="M1919" s="46"/>
      <c r="N1919" s="46"/>
      <c r="O1919" s="46"/>
    </row>
    <row r="1920" spans="1:15" x14ac:dyDescent="0.3">
      <c r="A1920" s="92"/>
      <c r="B1920" s="58"/>
      <c r="C1920" s="58"/>
      <c r="D1920" s="135" t="str">
        <f t="shared" si="58"/>
        <v/>
      </c>
      <c r="E1920" s="136" t="str">
        <f t="shared" si="59"/>
        <v/>
      </c>
      <c r="F1920" s="45"/>
      <c r="G1920" s="45"/>
      <c r="H1920" s="45"/>
      <c r="I1920" s="45"/>
      <c r="J1920" s="45"/>
      <c r="K1920" s="45"/>
      <c r="L1920" s="45"/>
      <c r="M1920" s="46"/>
      <c r="N1920" s="46"/>
      <c r="O1920" s="46"/>
    </row>
    <row r="1921" spans="1:15" x14ac:dyDescent="0.3">
      <c r="A1921" s="92"/>
      <c r="B1921" s="58"/>
      <c r="C1921" s="58"/>
      <c r="D1921" s="135" t="str">
        <f t="shared" si="58"/>
        <v/>
      </c>
      <c r="E1921" s="136" t="str">
        <f t="shared" si="59"/>
        <v/>
      </c>
      <c r="F1921" s="45"/>
      <c r="G1921" s="45"/>
      <c r="H1921" s="45"/>
      <c r="I1921" s="45"/>
      <c r="J1921" s="45"/>
      <c r="K1921" s="45"/>
      <c r="L1921" s="45"/>
      <c r="M1921" s="46"/>
      <c r="N1921" s="46"/>
      <c r="O1921" s="46"/>
    </row>
    <row r="1922" spans="1:15" x14ac:dyDescent="0.3">
      <c r="A1922" s="92"/>
      <c r="B1922" s="58"/>
      <c r="C1922" s="58"/>
      <c r="D1922" s="135" t="str">
        <f t="shared" ref="D1922:D1985" si="60">IF(C1922="","",IF(NOT(ISBLANK(B1922)),IF(AND(B1922&gt;=43556,C1922&gt;=43556),C1922-B1922,0),""))</f>
        <v/>
      </c>
      <c r="E1922" s="136" t="str">
        <f t="shared" si="59"/>
        <v/>
      </c>
      <c r="F1922" s="45"/>
      <c r="G1922" s="45"/>
      <c r="H1922" s="45"/>
      <c r="I1922" s="45"/>
      <c r="J1922" s="45"/>
      <c r="K1922" s="45"/>
      <c r="L1922" s="45"/>
      <c r="M1922" s="46"/>
      <c r="N1922" s="46"/>
      <c r="O1922" s="46"/>
    </row>
    <row r="1923" spans="1:15" x14ac:dyDescent="0.3">
      <c r="A1923" s="92"/>
      <c r="B1923" s="58"/>
      <c r="C1923" s="58"/>
      <c r="D1923" s="135" t="str">
        <f t="shared" si="60"/>
        <v/>
      </c>
      <c r="E1923" s="136" t="str">
        <f t="shared" ref="E1923:E1986" si="61">IF(C1923&gt;=43556,C1923+366,"")</f>
        <v/>
      </c>
      <c r="F1923" s="45"/>
      <c r="G1923" s="45"/>
      <c r="H1923" s="45"/>
      <c r="I1923" s="45"/>
      <c r="J1923" s="45"/>
      <c r="K1923" s="45"/>
      <c r="L1923" s="45"/>
      <c r="M1923" s="46"/>
      <c r="N1923" s="46"/>
      <c r="O1923" s="46"/>
    </row>
    <row r="1924" spans="1:15" x14ac:dyDescent="0.3">
      <c r="A1924" s="92"/>
      <c r="B1924" s="58"/>
      <c r="C1924" s="58"/>
      <c r="D1924" s="135" t="str">
        <f t="shared" si="60"/>
        <v/>
      </c>
      <c r="E1924" s="136" t="str">
        <f t="shared" si="61"/>
        <v/>
      </c>
      <c r="F1924" s="45"/>
      <c r="G1924" s="45"/>
      <c r="H1924" s="45"/>
      <c r="I1924" s="45"/>
      <c r="J1924" s="45"/>
      <c r="K1924" s="45"/>
      <c r="L1924" s="45"/>
      <c r="M1924" s="46"/>
      <c r="N1924" s="46"/>
      <c r="O1924" s="46"/>
    </row>
    <row r="1925" spans="1:15" x14ac:dyDescent="0.3">
      <c r="A1925" s="92"/>
      <c r="B1925" s="58"/>
      <c r="C1925" s="58"/>
      <c r="D1925" s="135" t="str">
        <f t="shared" si="60"/>
        <v/>
      </c>
      <c r="E1925" s="136" t="str">
        <f t="shared" si="61"/>
        <v/>
      </c>
      <c r="F1925" s="45"/>
      <c r="G1925" s="45"/>
      <c r="H1925" s="45"/>
      <c r="I1925" s="45"/>
      <c r="J1925" s="45"/>
      <c r="K1925" s="45"/>
      <c r="L1925" s="45"/>
      <c r="M1925" s="46"/>
      <c r="N1925" s="46"/>
      <c r="O1925" s="46"/>
    </row>
    <row r="1926" spans="1:15" x14ac:dyDescent="0.3">
      <c r="A1926" s="92"/>
      <c r="B1926" s="58"/>
      <c r="C1926" s="58"/>
      <c r="D1926" s="135" t="str">
        <f t="shared" si="60"/>
        <v/>
      </c>
      <c r="E1926" s="136" t="str">
        <f t="shared" si="61"/>
        <v/>
      </c>
      <c r="F1926" s="45"/>
      <c r="G1926" s="45"/>
      <c r="H1926" s="45"/>
      <c r="I1926" s="45"/>
      <c r="J1926" s="45"/>
      <c r="K1926" s="45"/>
      <c r="L1926" s="45"/>
      <c r="M1926" s="46"/>
      <c r="N1926" s="46"/>
      <c r="O1926" s="46"/>
    </row>
    <row r="1927" spans="1:15" x14ac:dyDescent="0.3">
      <c r="A1927" s="92"/>
      <c r="B1927" s="58"/>
      <c r="C1927" s="58"/>
      <c r="D1927" s="135" t="str">
        <f t="shared" si="60"/>
        <v/>
      </c>
      <c r="E1927" s="136" t="str">
        <f t="shared" si="61"/>
        <v/>
      </c>
      <c r="F1927" s="45"/>
      <c r="G1927" s="45"/>
      <c r="H1927" s="45"/>
      <c r="I1927" s="45"/>
      <c r="J1927" s="45"/>
      <c r="K1927" s="45"/>
      <c r="L1927" s="45"/>
      <c r="M1927" s="46"/>
      <c r="N1927" s="46"/>
      <c r="O1927" s="46"/>
    </row>
    <row r="1928" spans="1:15" x14ac:dyDescent="0.3">
      <c r="A1928" s="92"/>
      <c r="B1928" s="58"/>
      <c r="C1928" s="58"/>
      <c r="D1928" s="135" t="str">
        <f t="shared" si="60"/>
        <v/>
      </c>
      <c r="E1928" s="136" t="str">
        <f t="shared" si="61"/>
        <v/>
      </c>
      <c r="F1928" s="45"/>
      <c r="G1928" s="45"/>
      <c r="H1928" s="45"/>
      <c r="I1928" s="45"/>
      <c r="J1928" s="45"/>
      <c r="K1928" s="45"/>
      <c r="L1928" s="45"/>
      <c r="M1928" s="46"/>
      <c r="N1928" s="46"/>
      <c r="O1928" s="46"/>
    </row>
    <row r="1929" spans="1:15" x14ac:dyDescent="0.3">
      <c r="A1929" s="92"/>
      <c r="B1929" s="58"/>
      <c r="C1929" s="58"/>
      <c r="D1929" s="135" t="str">
        <f t="shared" si="60"/>
        <v/>
      </c>
      <c r="E1929" s="136" t="str">
        <f t="shared" si="61"/>
        <v/>
      </c>
      <c r="F1929" s="45"/>
      <c r="G1929" s="45"/>
      <c r="H1929" s="45"/>
      <c r="I1929" s="45"/>
      <c r="J1929" s="45"/>
      <c r="K1929" s="45"/>
      <c r="L1929" s="45"/>
      <c r="M1929" s="46"/>
      <c r="N1929" s="46"/>
      <c r="O1929" s="46"/>
    </row>
    <row r="1930" spans="1:15" x14ac:dyDescent="0.3">
      <c r="A1930" s="92"/>
      <c r="B1930" s="58"/>
      <c r="C1930" s="58"/>
      <c r="D1930" s="135" t="str">
        <f t="shared" si="60"/>
        <v/>
      </c>
      <c r="E1930" s="136" t="str">
        <f t="shared" si="61"/>
        <v/>
      </c>
      <c r="F1930" s="45"/>
      <c r="G1930" s="45"/>
      <c r="H1930" s="45"/>
      <c r="I1930" s="45"/>
      <c r="J1930" s="45"/>
      <c r="K1930" s="45"/>
      <c r="L1930" s="45"/>
      <c r="M1930" s="46"/>
      <c r="N1930" s="46"/>
      <c r="O1930" s="46"/>
    </row>
    <row r="1931" spans="1:15" x14ac:dyDescent="0.3">
      <c r="A1931" s="92"/>
      <c r="B1931" s="58"/>
      <c r="C1931" s="58"/>
      <c r="D1931" s="135" t="str">
        <f t="shared" si="60"/>
        <v/>
      </c>
      <c r="E1931" s="136" t="str">
        <f t="shared" si="61"/>
        <v/>
      </c>
      <c r="F1931" s="45"/>
      <c r="G1931" s="45"/>
      <c r="H1931" s="45"/>
      <c r="I1931" s="45"/>
      <c r="J1931" s="45"/>
      <c r="K1931" s="45"/>
      <c r="L1931" s="45"/>
      <c r="M1931" s="46"/>
      <c r="N1931" s="46"/>
      <c r="O1931" s="46"/>
    </row>
    <row r="1932" spans="1:15" x14ac:dyDescent="0.3">
      <c r="A1932" s="92"/>
      <c r="B1932" s="58"/>
      <c r="C1932" s="58"/>
      <c r="D1932" s="135" t="str">
        <f t="shared" si="60"/>
        <v/>
      </c>
      <c r="E1932" s="136" t="str">
        <f t="shared" si="61"/>
        <v/>
      </c>
      <c r="F1932" s="45"/>
      <c r="G1932" s="45"/>
      <c r="H1932" s="45"/>
      <c r="I1932" s="45"/>
      <c r="J1932" s="45"/>
      <c r="K1932" s="45"/>
      <c r="L1932" s="45"/>
      <c r="M1932" s="46"/>
      <c r="N1932" s="46"/>
      <c r="O1932" s="46"/>
    </row>
    <row r="1933" spans="1:15" x14ac:dyDescent="0.3">
      <c r="A1933" s="92"/>
      <c r="B1933" s="58"/>
      <c r="C1933" s="58"/>
      <c r="D1933" s="135" t="str">
        <f t="shared" si="60"/>
        <v/>
      </c>
      <c r="E1933" s="136" t="str">
        <f t="shared" si="61"/>
        <v/>
      </c>
      <c r="F1933" s="45"/>
      <c r="G1933" s="45"/>
      <c r="H1933" s="45"/>
      <c r="I1933" s="45"/>
      <c r="J1933" s="45"/>
      <c r="K1933" s="45"/>
      <c r="L1933" s="45"/>
      <c r="M1933" s="46"/>
      <c r="N1933" s="46"/>
      <c r="O1933" s="46"/>
    </row>
    <row r="1934" spans="1:15" x14ac:dyDescent="0.3">
      <c r="A1934" s="92"/>
      <c r="B1934" s="58"/>
      <c r="C1934" s="58"/>
      <c r="D1934" s="135" t="str">
        <f t="shared" si="60"/>
        <v/>
      </c>
      <c r="E1934" s="136" t="str">
        <f t="shared" si="61"/>
        <v/>
      </c>
      <c r="F1934" s="45"/>
      <c r="G1934" s="45"/>
      <c r="H1934" s="45"/>
      <c r="I1934" s="45"/>
      <c r="J1934" s="45"/>
      <c r="K1934" s="45"/>
      <c r="L1934" s="45"/>
      <c r="M1934" s="46"/>
      <c r="N1934" s="46"/>
      <c r="O1934" s="46"/>
    </row>
    <row r="1935" spans="1:15" x14ac:dyDescent="0.3">
      <c r="A1935" s="92"/>
      <c r="B1935" s="58"/>
      <c r="C1935" s="58"/>
      <c r="D1935" s="135" t="str">
        <f t="shared" si="60"/>
        <v/>
      </c>
      <c r="E1935" s="136" t="str">
        <f t="shared" si="61"/>
        <v/>
      </c>
      <c r="F1935" s="45"/>
      <c r="G1935" s="45"/>
      <c r="H1935" s="45"/>
      <c r="I1935" s="45"/>
      <c r="J1935" s="45"/>
      <c r="K1935" s="45"/>
      <c r="L1935" s="45"/>
      <c r="M1935" s="46"/>
      <c r="N1935" s="46"/>
      <c r="O1935" s="46"/>
    </row>
    <row r="1936" spans="1:15" x14ac:dyDescent="0.3">
      <c r="A1936" s="92"/>
      <c r="B1936" s="58"/>
      <c r="C1936" s="58"/>
      <c r="D1936" s="135" t="str">
        <f t="shared" si="60"/>
        <v/>
      </c>
      <c r="E1936" s="136" t="str">
        <f t="shared" si="61"/>
        <v/>
      </c>
      <c r="F1936" s="45"/>
      <c r="G1936" s="45"/>
      <c r="H1936" s="45"/>
      <c r="I1936" s="45"/>
      <c r="J1936" s="45"/>
      <c r="K1936" s="45"/>
      <c r="L1936" s="45"/>
      <c r="M1936" s="46"/>
      <c r="N1936" s="46"/>
      <c r="O1936" s="46"/>
    </row>
    <row r="1937" spans="1:15" x14ac:dyDescent="0.3">
      <c r="A1937" s="92"/>
      <c r="B1937" s="58"/>
      <c r="C1937" s="58"/>
      <c r="D1937" s="135" t="str">
        <f t="shared" si="60"/>
        <v/>
      </c>
      <c r="E1937" s="136" t="str">
        <f t="shared" si="61"/>
        <v/>
      </c>
      <c r="F1937" s="45"/>
      <c r="G1937" s="45"/>
      <c r="H1937" s="45"/>
      <c r="I1937" s="45"/>
      <c r="J1937" s="45"/>
      <c r="K1937" s="45"/>
      <c r="L1937" s="45"/>
      <c r="M1937" s="46"/>
      <c r="N1937" s="46"/>
      <c r="O1937" s="46"/>
    </row>
    <row r="1938" spans="1:15" x14ac:dyDescent="0.3">
      <c r="A1938" s="92"/>
      <c r="B1938" s="58"/>
      <c r="C1938" s="58"/>
      <c r="D1938" s="135" t="str">
        <f t="shared" si="60"/>
        <v/>
      </c>
      <c r="E1938" s="136" t="str">
        <f t="shared" si="61"/>
        <v/>
      </c>
      <c r="F1938" s="45"/>
      <c r="G1938" s="45"/>
      <c r="H1938" s="45"/>
      <c r="I1938" s="45"/>
      <c r="J1938" s="45"/>
      <c r="K1938" s="45"/>
      <c r="L1938" s="45"/>
      <c r="M1938" s="46"/>
      <c r="N1938" s="46"/>
      <c r="O1938" s="46"/>
    </row>
    <row r="1939" spans="1:15" x14ac:dyDescent="0.3">
      <c r="A1939" s="92"/>
      <c r="B1939" s="58"/>
      <c r="C1939" s="58"/>
      <c r="D1939" s="135" t="str">
        <f t="shared" si="60"/>
        <v/>
      </c>
      <c r="E1939" s="136" t="str">
        <f t="shared" si="61"/>
        <v/>
      </c>
      <c r="F1939" s="45"/>
      <c r="G1939" s="45"/>
      <c r="H1939" s="45"/>
      <c r="I1939" s="45"/>
      <c r="J1939" s="45"/>
      <c r="K1939" s="45"/>
      <c r="L1939" s="45"/>
      <c r="M1939" s="46"/>
      <c r="N1939" s="46"/>
      <c r="O1939" s="46"/>
    </row>
    <row r="1940" spans="1:15" x14ac:dyDescent="0.3">
      <c r="A1940" s="92"/>
      <c r="B1940" s="58"/>
      <c r="C1940" s="58"/>
      <c r="D1940" s="135" t="str">
        <f t="shared" si="60"/>
        <v/>
      </c>
      <c r="E1940" s="136" t="str">
        <f t="shared" si="61"/>
        <v/>
      </c>
      <c r="F1940" s="45"/>
      <c r="G1940" s="45"/>
      <c r="H1940" s="45"/>
      <c r="I1940" s="45"/>
      <c r="J1940" s="45"/>
      <c r="K1940" s="45"/>
      <c r="L1940" s="45"/>
      <c r="M1940" s="46"/>
      <c r="N1940" s="46"/>
      <c r="O1940" s="46"/>
    </row>
    <row r="1941" spans="1:15" x14ac:dyDescent="0.3">
      <c r="A1941" s="92"/>
      <c r="B1941" s="58"/>
      <c r="C1941" s="58"/>
      <c r="D1941" s="135" t="str">
        <f t="shared" si="60"/>
        <v/>
      </c>
      <c r="E1941" s="136" t="str">
        <f t="shared" si="61"/>
        <v/>
      </c>
      <c r="F1941" s="45"/>
      <c r="G1941" s="45"/>
      <c r="H1941" s="45"/>
      <c r="I1941" s="45"/>
      <c r="J1941" s="45"/>
      <c r="K1941" s="45"/>
      <c r="L1941" s="45"/>
      <c r="M1941" s="46"/>
      <c r="N1941" s="46"/>
      <c r="O1941" s="46"/>
    </row>
    <row r="1942" spans="1:15" x14ac:dyDescent="0.3">
      <c r="A1942" s="92"/>
      <c r="B1942" s="58"/>
      <c r="C1942" s="58"/>
      <c r="D1942" s="135" t="str">
        <f t="shared" si="60"/>
        <v/>
      </c>
      <c r="E1942" s="136" t="str">
        <f t="shared" si="61"/>
        <v/>
      </c>
      <c r="F1942" s="45"/>
      <c r="G1942" s="45"/>
      <c r="H1942" s="45"/>
      <c r="I1942" s="45"/>
      <c r="J1942" s="45"/>
      <c r="K1942" s="45"/>
      <c r="L1942" s="45"/>
      <c r="M1942" s="46"/>
      <c r="N1942" s="46"/>
      <c r="O1942" s="46"/>
    </row>
    <row r="1943" spans="1:15" x14ac:dyDescent="0.3">
      <c r="A1943" s="92"/>
      <c r="B1943" s="58"/>
      <c r="C1943" s="58"/>
      <c r="D1943" s="135" t="str">
        <f t="shared" si="60"/>
        <v/>
      </c>
      <c r="E1943" s="136" t="str">
        <f t="shared" si="61"/>
        <v/>
      </c>
      <c r="F1943" s="45"/>
      <c r="G1943" s="45"/>
      <c r="H1943" s="45"/>
      <c r="I1943" s="45"/>
      <c r="J1943" s="45"/>
      <c r="K1943" s="45"/>
      <c r="L1943" s="45"/>
      <c r="M1943" s="46"/>
      <c r="N1943" s="46"/>
      <c r="O1943" s="46"/>
    </row>
    <row r="1944" spans="1:15" x14ac:dyDescent="0.3">
      <c r="A1944" s="92"/>
      <c r="B1944" s="58"/>
      <c r="C1944" s="58"/>
      <c r="D1944" s="135" t="str">
        <f t="shared" si="60"/>
        <v/>
      </c>
      <c r="E1944" s="136" t="str">
        <f t="shared" si="61"/>
        <v/>
      </c>
      <c r="F1944" s="45"/>
      <c r="G1944" s="45"/>
      <c r="H1944" s="45"/>
      <c r="I1944" s="45"/>
      <c r="J1944" s="45"/>
      <c r="K1944" s="45"/>
      <c r="L1944" s="45"/>
      <c r="M1944" s="46"/>
      <c r="N1944" s="46"/>
      <c r="O1944" s="46"/>
    </row>
    <row r="1945" spans="1:15" x14ac:dyDescent="0.3">
      <c r="A1945" s="92"/>
      <c r="B1945" s="58"/>
      <c r="C1945" s="58"/>
      <c r="D1945" s="135" t="str">
        <f t="shared" si="60"/>
        <v/>
      </c>
      <c r="E1945" s="136" t="str">
        <f t="shared" si="61"/>
        <v/>
      </c>
      <c r="F1945" s="45"/>
      <c r="G1945" s="45"/>
      <c r="H1945" s="45"/>
      <c r="I1945" s="45"/>
      <c r="J1945" s="45"/>
      <c r="K1945" s="45"/>
      <c r="L1945" s="45"/>
      <c r="M1945" s="46"/>
      <c r="N1945" s="46"/>
      <c r="O1945" s="46"/>
    </row>
    <row r="1946" spans="1:15" x14ac:dyDescent="0.3">
      <c r="A1946" s="92"/>
      <c r="B1946" s="58"/>
      <c r="C1946" s="58"/>
      <c r="D1946" s="135" t="str">
        <f t="shared" si="60"/>
        <v/>
      </c>
      <c r="E1946" s="136" t="str">
        <f t="shared" si="61"/>
        <v/>
      </c>
      <c r="F1946" s="45"/>
      <c r="G1946" s="45"/>
      <c r="H1946" s="45"/>
      <c r="I1946" s="45"/>
      <c r="J1946" s="45"/>
      <c r="K1946" s="45"/>
      <c r="L1946" s="45"/>
      <c r="M1946" s="46"/>
      <c r="N1946" s="46"/>
      <c r="O1946" s="46"/>
    </row>
    <row r="1947" spans="1:15" x14ac:dyDescent="0.3">
      <c r="A1947" s="92"/>
      <c r="B1947" s="58"/>
      <c r="C1947" s="58"/>
      <c r="D1947" s="135" t="str">
        <f t="shared" si="60"/>
        <v/>
      </c>
      <c r="E1947" s="136" t="str">
        <f t="shared" si="61"/>
        <v/>
      </c>
      <c r="F1947" s="45"/>
      <c r="G1947" s="45"/>
      <c r="H1947" s="45"/>
      <c r="I1947" s="45"/>
      <c r="J1947" s="45"/>
      <c r="K1947" s="45"/>
      <c r="L1947" s="45"/>
      <c r="M1947" s="46"/>
      <c r="N1947" s="46"/>
      <c r="O1947" s="46"/>
    </row>
    <row r="1948" spans="1:15" x14ac:dyDescent="0.3">
      <c r="A1948" s="92"/>
      <c r="B1948" s="58"/>
      <c r="C1948" s="58"/>
      <c r="D1948" s="135" t="str">
        <f t="shared" si="60"/>
        <v/>
      </c>
      <c r="E1948" s="136" t="str">
        <f t="shared" si="61"/>
        <v/>
      </c>
      <c r="F1948" s="45"/>
      <c r="G1948" s="45"/>
      <c r="H1948" s="45"/>
      <c r="I1948" s="45"/>
      <c r="J1948" s="45"/>
      <c r="K1948" s="45"/>
      <c r="L1948" s="45"/>
      <c r="M1948" s="46"/>
      <c r="N1948" s="46"/>
      <c r="O1948" s="46"/>
    </row>
    <row r="1949" spans="1:15" x14ac:dyDescent="0.3">
      <c r="A1949" s="92"/>
      <c r="B1949" s="58"/>
      <c r="C1949" s="58"/>
      <c r="D1949" s="135" t="str">
        <f t="shared" si="60"/>
        <v/>
      </c>
      <c r="E1949" s="136" t="str">
        <f t="shared" si="61"/>
        <v/>
      </c>
      <c r="F1949" s="45"/>
      <c r="G1949" s="45"/>
      <c r="H1949" s="45"/>
      <c r="I1949" s="45"/>
      <c r="J1949" s="45"/>
      <c r="K1949" s="45"/>
      <c r="L1949" s="45"/>
      <c r="M1949" s="46"/>
      <c r="N1949" s="46"/>
      <c r="O1949" s="46"/>
    </row>
    <row r="1950" spans="1:15" x14ac:dyDescent="0.3">
      <c r="A1950" s="92"/>
      <c r="B1950" s="58"/>
      <c r="C1950" s="58"/>
      <c r="D1950" s="135" t="str">
        <f t="shared" si="60"/>
        <v/>
      </c>
      <c r="E1950" s="136" t="str">
        <f t="shared" si="61"/>
        <v/>
      </c>
      <c r="F1950" s="45"/>
      <c r="G1950" s="45"/>
      <c r="H1950" s="45"/>
      <c r="I1950" s="45"/>
      <c r="J1950" s="45"/>
      <c r="K1950" s="45"/>
      <c r="L1950" s="45"/>
      <c r="M1950" s="46"/>
      <c r="N1950" s="46"/>
      <c r="O1950" s="46"/>
    </row>
    <row r="1951" spans="1:15" x14ac:dyDescent="0.3">
      <c r="A1951" s="92"/>
      <c r="B1951" s="58"/>
      <c r="C1951" s="58"/>
      <c r="D1951" s="135" t="str">
        <f t="shared" si="60"/>
        <v/>
      </c>
      <c r="E1951" s="136" t="str">
        <f t="shared" si="61"/>
        <v/>
      </c>
      <c r="F1951" s="45"/>
      <c r="G1951" s="45"/>
      <c r="H1951" s="45"/>
      <c r="I1951" s="45"/>
      <c r="J1951" s="45"/>
      <c r="K1951" s="45"/>
      <c r="L1951" s="45"/>
      <c r="M1951" s="46"/>
      <c r="N1951" s="46"/>
      <c r="O1951" s="46"/>
    </row>
    <row r="1952" spans="1:15" x14ac:dyDescent="0.3">
      <c r="A1952" s="92"/>
      <c r="B1952" s="58"/>
      <c r="C1952" s="58"/>
      <c r="D1952" s="135" t="str">
        <f t="shared" si="60"/>
        <v/>
      </c>
      <c r="E1952" s="136" t="str">
        <f t="shared" si="61"/>
        <v/>
      </c>
      <c r="F1952" s="45"/>
      <c r="G1952" s="45"/>
      <c r="H1952" s="45"/>
      <c r="I1952" s="45"/>
      <c r="J1952" s="45"/>
      <c r="K1952" s="45"/>
      <c r="L1952" s="45"/>
      <c r="M1952" s="46"/>
      <c r="N1952" s="46"/>
      <c r="O1952" s="46"/>
    </row>
    <row r="1953" spans="1:15" x14ac:dyDescent="0.3">
      <c r="A1953" s="92"/>
      <c r="B1953" s="58"/>
      <c r="C1953" s="58"/>
      <c r="D1953" s="135" t="str">
        <f t="shared" si="60"/>
        <v/>
      </c>
      <c r="E1953" s="136" t="str">
        <f t="shared" si="61"/>
        <v/>
      </c>
      <c r="F1953" s="45"/>
      <c r="G1953" s="45"/>
      <c r="H1953" s="45"/>
      <c r="I1953" s="45"/>
      <c r="J1953" s="45"/>
      <c r="K1953" s="45"/>
      <c r="L1953" s="45"/>
      <c r="M1953" s="46"/>
      <c r="N1953" s="46"/>
      <c r="O1953" s="46"/>
    </row>
    <row r="1954" spans="1:15" x14ac:dyDescent="0.3">
      <c r="A1954" s="92"/>
      <c r="B1954" s="58"/>
      <c r="C1954" s="58"/>
      <c r="D1954" s="135" t="str">
        <f t="shared" si="60"/>
        <v/>
      </c>
      <c r="E1954" s="136" t="str">
        <f t="shared" si="61"/>
        <v/>
      </c>
      <c r="F1954" s="45"/>
      <c r="G1954" s="45"/>
      <c r="H1954" s="45"/>
      <c r="I1954" s="45"/>
      <c r="J1954" s="45"/>
      <c r="K1954" s="45"/>
      <c r="L1954" s="45"/>
      <c r="M1954" s="46"/>
      <c r="N1954" s="46"/>
      <c r="O1954" s="46"/>
    </row>
    <row r="1955" spans="1:15" x14ac:dyDescent="0.3">
      <c r="A1955" s="92"/>
      <c r="B1955" s="58"/>
      <c r="C1955" s="58"/>
      <c r="D1955" s="135" t="str">
        <f t="shared" si="60"/>
        <v/>
      </c>
      <c r="E1955" s="136" t="str">
        <f t="shared" si="61"/>
        <v/>
      </c>
      <c r="F1955" s="45"/>
      <c r="G1955" s="45"/>
      <c r="H1955" s="45"/>
      <c r="I1955" s="45"/>
      <c r="J1955" s="45"/>
      <c r="K1955" s="45"/>
      <c r="L1955" s="45"/>
      <c r="M1955" s="46"/>
      <c r="N1955" s="46"/>
      <c r="O1955" s="46"/>
    </row>
    <row r="1956" spans="1:15" x14ac:dyDescent="0.3">
      <c r="A1956" s="92"/>
      <c r="B1956" s="58"/>
      <c r="C1956" s="58"/>
      <c r="D1956" s="135" t="str">
        <f t="shared" si="60"/>
        <v/>
      </c>
      <c r="E1956" s="136" t="str">
        <f t="shared" si="61"/>
        <v/>
      </c>
      <c r="F1956" s="45"/>
      <c r="G1956" s="45"/>
      <c r="H1956" s="45"/>
      <c r="I1956" s="45"/>
      <c r="J1956" s="45"/>
      <c r="K1956" s="45"/>
      <c r="L1956" s="45"/>
      <c r="M1956" s="46"/>
      <c r="N1956" s="46"/>
      <c r="O1956" s="46"/>
    </row>
    <row r="1957" spans="1:15" x14ac:dyDescent="0.3">
      <c r="A1957" s="92"/>
      <c r="B1957" s="58"/>
      <c r="C1957" s="58"/>
      <c r="D1957" s="135" t="str">
        <f t="shared" si="60"/>
        <v/>
      </c>
      <c r="E1957" s="136" t="str">
        <f t="shared" si="61"/>
        <v/>
      </c>
      <c r="F1957" s="45"/>
      <c r="G1957" s="45"/>
      <c r="H1957" s="45"/>
      <c r="I1957" s="45"/>
      <c r="J1957" s="45"/>
      <c r="K1957" s="45"/>
      <c r="L1957" s="45"/>
      <c r="M1957" s="46"/>
      <c r="N1957" s="46"/>
      <c r="O1957" s="46"/>
    </row>
    <row r="1958" spans="1:15" x14ac:dyDescent="0.3">
      <c r="A1958" s="92"/>
      <c r="B1958" s="58"/>
      <c r="C1958" s="58"/>
      <c r="D1958" s="135" t="str">
        <f t="shared" si="60"/>
        <v/>
      </c>
      <c r="E1958" s="136" t="str">
        <f t="shared" si="61"/>
        <v/>
      </c>
      <c r="F1958" s="45"/>
      <c r="G1958" s="45"/>
      <c r="H1958" s="45"/>
      <c r="I1958" s="45"/>
      <c r="J1958" s="45"/>
      <c r="K1958" s="45"/>
      <c r="L1958" s="45"/>
      <c r="M1958" s="46"/>
      <c r="N1958" s="46"/>
      <c r="O1958" s="46"/>
    </row>
    <row r="1959" spans="1:15" x14ac:dyDescent="0.3">
      <c r="A1959" s="92"/>
      <c r="B1959" s="58"/>
      <c r="C1959" s="58"/>
      <c r="D1959" s="135" t="str">
        <f t="shared" si="60"/>
        <v/>
      </c>
      <c r="E1959" s="136" t="str">
        <f t="shared" si="61"/>
        <v/>
      </c>
      <c r="F1959" s="45"/>
      <c r="G1959" s="45"/>
      <c r="H1959" s="45"/>
      <c r="I1959" s="45"/>
      <c r="J1959" s="45"/>
      <c r="K1959" s="45"/>
      <c r="L1959" s="45"/>
      <c r="M1959" s="46"/>
      <c r="N1959" s="46"/>
      <c r="O1959" s="46"/>
    </row>
    <row r="1960" spans="1:15" x14ac:dyDescent="0.3">
      <c r="A1960" s="92"/>
      <c r="B1960" s="58"/>
      <c r="C1960" s="58"/>
      <c r="D1960" s="135" t="str">
        <f t="shared" si="60"/>
        <v/>
      </c>
      <c r="E1960" s="136" t="str">
        <f t="shared" si="61"/>
        <v/>
      </c>
      <c r="F1960" s="45"/>
      <c r="G1960" s="45"/>
      <c r="H1960" s="45"/>
      <c r="I1960" s="45"/>
      <c r="J1960" s="45"/>
      <c r="K1960" s="45"/>
      <c r="L1960" s="45"/>
      <c r="M1960" s="46"/>
      <c r="N1960" s="46"/>
      <c r="O1960" s="46"/>
    </row>
    <row r="1961" spans="1:15" x14ac:dyDescent="0.3">
      <c r="A1961" s="92"/>
      <c r="B1961" s="58"/>
      <c r="C1961" s="58"/>
      <c r="D1961" s="135" t="str">
        <f t="shared" si="60"/>
        <v/>
      </c>
      <c r="E1961" s="136" t="str">
        <f t="shared" si="61"/>
        <v/>
      </c>
      <c r="F1961" s="45"/>
      <c r="G1961" s="45"/>
      <c r="H1961" s="45"/>
      <c r="I1961" s="45"/>
      <c r="J1961" s="45"/>
      <c r="K1961" s="45"/>
      <c r="L1961" s="45"/>
      <c r="M1961" s="46"/>
      <c r="N1961" s="46"/>
      <c r="O1961" s="46"/>
    </row>
    <row r="1962" spans="1:15" x14ac:dyDescent="0.3">
      <c r="A1962" s="92"/>
      <c r="B1962" s="58"/>
      <c r="C1962" s="58"/>
      <c r="D1962" s="135" t="str">
        <f t="shared" si="60"/>
        <v/>
      </c>
      <c r="E1962" s="136" t="str">
        <f t="shared" si="61"/>
        <v/>
      </c>
      <c r="F1962" s="45"/>
      <c r="G1962" s="45"/>
      <c r="H1962" s="45"/>
      <c r="I1962" s="45"/>
      <c r="J1962" s="45"/>
      <c r="K1962" s="45"/>
      <c r="L1962" s="45"/>
      <c r="M1962" s="46"/>
      <c r="N1962" s="46"/>
      <c r="O1962" s="46"/>
    </row>
    <row r="1963" spans="1:15" x14ac:dyDescent="0.3">
      <c r="A1963" s="92"/>
      <c r="B1963" s="58"/>
      <c r="C1963" s="58"/>
      <c r="D1963" s="135" t="str">
        <f t="shared" si="60"/>
        <v/>
      </c>
      <c r="E1963" s="136" t="str">
        <f t="shared" si="61"/>
        <v/>
      </c>
      <c r="F1963" s="45"/>
      <c r="G1963" s="45"/>
      <c r="H1963" s="45"/>
      <c r="I1963" s="45"/>
      <c r="J1963" s="45"/>
      <c r="K1963" s="45"/>
      <c r="L1963" s="45"/>
      <c r="M1963" s="46"/>
      <c r="N1963" s="46"/>
      <c r="O1963" s="46"/>
    </row>
    <row r="1964" spans="1:15" x14ac:dyDescent="0.3">
      <c r="A1964" s="92"/>
      <c r="B1964" s="58"/>
      <c r="C1964" s="58"/>
      <c r="D1964" s="135" t="str">
        <f t="shared" si="60"/>
        <v/>
      </c>
      <c r="E1964" s="136" t="str">
        <f t="shared" si="61"/>
        <v/>
      </c>
      <c r="F1964" s="45"/>
      <c r="G1964" s="45"/>
      <c r="H1964" s="45"/>
      <c r="I1964" s="45"/>
      <c r="J1964" s="45"/>
      <c r="K1964" s="45"/>
      <c r="L1964" s="45"/>
      <c r="M1964" s="46"/>
      <c r="N1964" s="46"/>
      <c r="O1964" s="46"/>
    </row>
    <row r="1965" spans="1:15" x14ac:dyDescent="0.3">
      <c r="A1965" s="92"/>
      <c r="B1965" s="58"/>
      <c r="C1965" s="58"/>
      <c r="D1965" s="135" t="str">
        <f t="shared" si="60"/>
        <v/>
      </c>
      <c r="E1965" s="136" t="str">
        <f t="shared" si="61"/>
        <v/>
      </c>
      <c r="F1965" s="45"/>
      <c r="G1965" s="45"/>
      <c r="H1965" s="45"/>
      <c r="I1965" s="45"/>
      <c r="J1965" s="45"/>
      <c r="K1965" s="45"/>
      <c r="L1965" s="45"/>
      <c r="M1965" s="46"/>
      <c r="N1965" s="46"/>
      <c r="O1965" s="46"/>
    </row>
    <row r="1966" spans="1:15" x14ac:dyDescent="0.3">
      <c r="A1966" s="92"/>
      <c r="B1966" s="58"/>
      <c r="C1966" s="58"/>
      <c r="D1966" s="135" t="str">
        <f t="shared" si="60"/>
        <v/>
      </c>
      <c r="E1966" s="136" t="str">
        <f t="shared" si="61"/>
        <v/>
      </c>
      <c r="F1966" s="45"/>
      <c r="G1966" s="45"/>
      <c r="H1966" s="45"/>
      <c r="I1966" s="45"/>
      <c r="J1966" s="45"/>
      <c r="K1966" s="45"/>
      <c r="L1966" s="45"/>
      <c r="M1966" s="46"/>
      <c r="N1966" s="46"/>
      <c r="O1966" s="46"/>
    </row>
    <row r="1967" spans="1:15" x14ac:dyDescent="0.3">
      <c r="A1967" s="92"/>
      <c r="B1967" s="58"/>
      <c r="C1967" s="58"/>
      <c r="D1967" s="135" t="str">
        <f t="shared" si="60"/>
        <v/>
      </c>
      <c r="E1967" s="136" t="str">
        <f t="shared" si="61"/>
        <v/>
      </c>
      <c r="F1967" s="45"/>
      <c r="G1967" s="45"/>
      <c r="H1967" s="45"/>
      <c r="I1967" s="45"/>
      <c r="J1967" s="45"/>
      <c r="K1967" s="45"/>
      <c r="L1967" s="45"/>
      <c r="M1967" s="46"/>
      <c r="N1967" s="46"/>
      <c r="O1967" s="46"/>
    </row>
    <row r="1968" spans="1:15" x14ac:dyDescent="0.3">
      <c r="A1968" s="92"/>
      <c r="B1968" s="58"/>
      <c r="C1968" s="58"/>
      <c r="D1968" s="135" t="str">
        <f t="shared" si="60"/>
        <v/>
      </c>
      <c r="E1968" s="136" t="str">
        <f t="shared" si="61"/>
        <v/>
      </c>
      <c r="F1968" s="45"/>
      <c r="G1968" s="45"/>
      <c r="H1968" s="45"/>
      <c r="I1968" s="45"/>
      <c r="J1968" s="45"/>
      <c r="K1968" s="45"/>
      <c r="L1968" s="45"/>
      <c r="M1968" s="46"/>
      <c r="N1968" s="46"/>
      <c r="O1968" s="46"/>
    </row>
    <row r="1969" spans="1:15" x14ac:dyDescent="0.3">
      <c r="A1969" s="92"/>
      <c r="B1969" s="58"/>
      <c r="C1969" s="58"/>
      <c r="D1969" s="135" t="str">
        <f t="shared" si="60"/>
        <v/>
      </c>
      <c r="E1969" s="136" t="str">
        <f t="shared" si="61"/>
        <v/>
      </c>
      <c r="F1969" s="45"/>
      <c r="G1969" s="45"/>
      <c r="H1969" s="45"/>
      <c r="I1969" s="45"/>
      <c r="J1969" s="45"/>
      <c r="K1969" s="45"/>
      <c r="L1969" s="45"/>
      <c r="M1969" s="46"/>
      <c r="N1969" s="46"/>
      <c r="O1969" s="46"/>
    </row>
    <row r="1970" spans="1:15" x14ac:dyDescent="0.3">
      <c r="A1970" s="92"/>
      <c r="B1970" s="58"/>
      <c r="C1970" s="58"/>
      <c r="D1970" s="135" t="str">
        <f t="shared" si="60"/>
        <v/>
      </c>
      <c r="E1970" s="136" t="str">
        <f t="shared" si="61"/>
        <v/>
      </c>
      <c r="F1970" s="45"/>
      <c r="G1970" s="45"/>
      <c r="H1970" s="45"/>
      <c r="I1970" s="45"/>
      <c r="J1970" s="45"/>
      <c r="K1970" s="45"/>
      <c r="L1970" s="45"/>
      <c r="M1970" s="46"/>
      <c r="N1970" s="46"/>
      <c r="O1970" s="46"/>
    </row>
    <row r="1971" spans="1:15" x14ac:dyDescent="0.3">
      <c r="A1971" s="92"/>
      <c r="B1971" s="58"/>
      <c r="C1971" s="58"/>
      <c r="D1971" s="135" t="str">
        <f t="shared" si="60"/>
        <v/>
      </c>
      <c r="E1971" s="136" t="str">
        <f t="shared" si="61"/>
        <v/>
      </c>
      <c r="F1971" s="45"/>
      <c r="G1971" s="45"/>
      <c r="H1971" s="45"/>
      <c r="I1971" s="45"/>
      <c r="J1971" s="45"/>
      <c r="K1971" s="45"/>
      <c r="L1971" s="45"/>
      <c r="M1971" s="46"/>
      <c r="N1971" s="46"/>
      <c r="O1971" s="46"/>
    </row>
    <row r="1972" spans="1:15" x14ac:dyDescent="0.3">
      <c r="A1972" s="92"/>
      <c r="B1972" s="58"/>
      <c r="C1972" s="58"/>
      <c r="D1972" s="135" t="str">
        <f t="shared" si="60"/>
        <v/>
      </c>
      <c r="E1972" s="136" t="str">
        <f t="shared" si="61"/>
        <v/>
      </c>
      <c r="F1972" s="45"/>
      <c r="G1972" s="45"/>
      <c r="H1972" s="45"/>
      <c r="I1972" s="45"/>
      <c r="J1972" s="45"/>
      <c r="K1972" s="45"/>
      <c r="L1972" s="45"/>
      <c r="M1972" s="46"/>
      <c r="N1972" s="46"/>
      <c r="O1972" s="46"/>
    </row>
    <row r="1973" spans="1:15" x14ac:dyDescent="0.3">
      <c r="A1973" s="92"/>
      <c r="B1973" s="58"/>
      <c r="C1973" s="58"/>
      <c r="D1973" s="135" t="str">
        <f t="shared" si="60"/>
        <v/>
      </c>
      <c r="E1973" s="136" t="str">
        <f t="shared" si="61"/>
        <v/>
      </c>
      <c r="F1973" s="45"/>
      <c r="G1973" s="45"/>
      <c r="H1973" s="45"/>
      <c r="I1973" s="45"/>
      <c r="J1973" s="45"/>
      <c r="K1973" s="45"/>
      <c r="L1973" s="45"/>
      <c r="M1973" s="46"/>
      <c r="N1973" s="46"/>
      <c r="O1973" s="46"/>
    </row>
    <row r="1974" spans="1:15" x14ac:dyDescent="0.3">
      <c r="A1974" s="92"/>
      <c r="B1974" s="58"/>
      <c r="C1974" s="58"/>
      <c r="D1974" s="135" t="str">
        <f t="shared" si="60"/>
        <v/>
      </c>
      <c r="E1974" s="136" t="str">
        <f t="shared" si="61"/>
        <v/>
      </c>
      <c r="F1974" s="45"/>
      <c r="G1974" s="45"/>
      <c r="H1974" s="45"/>
      <c r="I1974" s="45"/>
      <c r="J1974" s="45"/>
      <c r="K1974" s="45"/>
      <c r="L1974" s="45"/>
      <c r="M1974" s="46"/>
      <c r="N1974" s="46"/>
      <c r="O1974" s="46"/>
    </row>
    <row r="1975" spans="1:15" x14ac:dyDescent="0.3">
      <c r="A1975" s="92"/>
      <c r="B1975" s="58"/>
      <c r="C1975" s="58"/>
      <c r="D1975" s="135" t="str">
        <f t="shared" si="60"/>
        <v/>
      </c>
      <c r="E1975" s="136" t="str">
        <f t="shared" si="61"/>
        <v/>
      </c>
      <c r="F1975" s="45"/>
      <c r="G1975" s="45"/>
      <c r="H1975" s="45"/>
      <c r="I1975" s="45"/>
      <c r="J1975" s="45"/>
      <c r="K1975" s="45"/>
      <c r="L1975" s="45"/>
      <c r="M1975" s="46"/>
      <c r="N1975" s="46"/>
      <c r="O1975" s="46"/>
    </row>
    <row r="1976" spans="1:15" x14ac:dyDescent="0.3">
      <c r="A1976" s="92"/>
      <c r="B1976" s="58"/>
      <c r="C1976" s="58"/>
      <c r="D1976" s="135" t="str">
        <f t="shared" si="60"/>
        <v/>
      </c>
      <c r="E1976" s="136" t="str">
        <f t="shared" si="61"/>
        <v/>
      </c>
      <c r="F1976" s="45"/>
      <c r="G1976" s="45"/>
      <c r="H1976" s="45"/>
      <c r="I1976" s="45"/>
      <c r="J1976" s="45"/>
      <c r="K1976" s="45"/>
      <c r="L1976" s="45"/>
      <c r="M1976" s="46"/>
      <c r="N1976" s="46"/>
      <c r="O1976" s="46"/>
    </row>
    <row r="1977" spans="1:15" x14ac:dyDescent="0.3">
      <c r="A1977" s="92"/>
      <c r="B1977" s="58"/>
      <c r="C1977" s="58"/>
      <c r="D1977" s="135" t="str">
        <f t="shared" si="60"/>
        <v/>
      </c>
      <c r="E1977" s="136" t="str">
        <f t="shared" si="61"/>
        <v/>
      </c>
      <c r="F1977" s="45"/>
      <c r="G1977" s="45"/>
      <c r="H1977" s="45"/>
      <c r="I1977" s="45"/>
      <c r="J1977" s="45"/>
      <c r="K1977" s="45"/>
      <c r="L1977" s="45"/>
      <c r="M1977" s="46"/>
      <c r="N1977" s="46"/>
      <c r="O1977" s="46"/>
    </row>
    <row r="1978" spans="1:15" x14ac:dyDescent="0.3">
      <c r="A1978" s="92"/>
      <c r="B1978" s="58"/>
      <c r="C1978" s="58"/>
      <c r="D1978" s="135" t="str">
        <f t="shared" si="60"/>
        <v/>
      </c>
      <c r="E1978" s="136" t="str">
        <f t="shared" si="61"/>
        <v/>
      </c>
      <c r="F1978" s="45"/>
      <c r="G1978" s="45"/>
      <c r="H1978" s="45"/>
      <c r="I1978" s="45"/>
      <c r="J1978" s="45"/>
      <c r="K1978" s="45"/>
      <c r="L1978" s="45"/>
      <c r="M1978" s="46"/>
      <c r="N1978" s="46"/>
      <c r="O1978" s="46"/>
    </row>
    <row r="1979" spans="1:15" x14ac:dyDescent="0.3">
      <c r="A1979" s="92"/>
      <c r="B1979" s="58"/>
      <c r="C1979" s="58"/>
      <c r="D1979" s="135" t="str">
        <f t="shared" si="60"/>
        <v/>
      </c>
      <c r="E1979" s="136" t="str">
        <f t="shared" si="61"/>
        <v/>
      </c>
      <c r="F1979" s="45"/>
      <c r="G1979" s="45"/>
      <c r="H1979" s="45"/>
      <c r="I1979" s="45"/>
      <c r="J1979" s="45"/>
      <c r="K1979" s="45"/>
      <c r="L1979" s="45"/>
      <c r="M1979" s="46"/>
      <c r="N1979" s="46"/>
      <c r="O1979" s="46"/>
    </row>
    <row r="1980" spans="1:15" x14ac:dyDescent="0.3">
      <c r="A1980" s="92"/>
      <c r="B1980" s="58"/>
      <c r="C1980" s="58"/>
      <c r="D1980" s="135" t="str">
        <f t="shared" si="60"/>
        <v/>
      </c>
      <c r="E1980" s="136" t="str">
        <f t="shared" si="61"/>
        <v/>
      </c>
      <c r="F1980" s="45"/>
      <c r="G1980" s="45"/>
      <c r="H1980" s="45"/>
      <c r="I1980" s="45"/>
      <c r="J1980" s="45"/>
      <c r="K1980" s="45"/>
      <c r="L1980" s="45"/>
      <c r="M1980" s="46"/>
      <c r="N1980" s="46"/>
      <c r="O1980" s="46"/>
    </row>
    <row r="1981" spans="1:15" x14ac:dyDescent="0.3">
      <c r="A1981" s="92"/>
      <c r="B1981" s="58"/>
      <c r="C1981" s="58"/>
      <c r="D1981" s="135" t="str">
        <f t="shared" si="60"/>
        <v/>
      </c>
      <c r="E1981" s="136" t="str">
        <f t="shared" si="61"/>
        <v/>
      </c>
      <c r="F1981" s="45"/>
      <c r="G1981" s="45"/>
      <c r="H1981" s="45"/>
      <c r="I1981" s="45"/>
      <c r="J1981" s="45"/>
      <c r="K1981" s="45"/>
      <c r="L1981" s="45"/>
      <c r="M1981" s="46"/>
      <c r="N1981" s="46"/>
      <c r="O1981" s="46"/>
    </row>
    <row r="1982" spans="1:15" x14ac:dyDescent="0.3">
      <c r="A1982" s="92"/>
      <c r="B1982" s="58"/>
      <c r="C1982" s="58"/>
      <c r="D1982" s="135" t="str">
        <f t="shared" si="60"/>
        <v/>
      </c>
      <c r="E1982" s="136" t="str">
        <f t="shared" si="61"/>
        <v/>
      </c>
      <c r="F1982" s="45"/>
      <c r="G1982" s="45"/>
      <c r="H1982" s="45"/>
      <c r="I1982" s="45"/>
      <c r="J1982" s="45"/>
      <c r="K1982" s="45"/>
      <c r="L1982" s="45"/>
      <c r="M1982" s="46"/>
      <c r="N1982" s="46"/>
      <c r="O1982" s="46"/>
    </row>
    <row r="1983" spans="1:15" x14ac:dyDescent="0.3">
      <c r="A1983" s="92"/>
      <c r="B1983" s="58"/>
      <c r="C1983" s="58"/>
      <c r="D1983" s="135" t="str">
        <f t="shared" si="60"/>
        <v/>
      </c>
      <c r="E1983" s="136" t="str">
        <f t="shared" si="61"/>
        <v/>
      </c>
      <c r="F1983" s="45"/>
      <c r="G1983" s="45"/>
      <c r="H1983" s="45"/>
      <c r="I1983" s="45"/>
      <c r="J1983" s="45"/>
      <c r="K1983" s="45"/>
      <c r="L1983" s="45"/>
      <c r="M1983" s="46"/>
      <c r="N1983" s="46"/>
      <c r="O1983" s="46"/>
    </row>
    <row r="1984" spans="1:15" x14ac:dyDescent="0.3">
      <c r="A1984" s="92"/>
      <c r="B1984" s="58"/>
      <c r="C1984" s="58"/>
      <c r="D1984" s="135" t="str">
        <f t="shared" si="60"/>
        <v/>
      </c>
      <c r="E1984" s="136" t="str">
        <f t="shared" si="61"/>
        <v/>
      </c>
      <c r="F1984" s="45"/>
      <c r="G1984" s="45"/>
      <c r="H1984" s="45"/>
      <c r="I1984" s="45"/>
      <c r="J1984" s="45"/>
      <c r="K1984" s="45"/>
      <c r="L1984" s="45"/>
      <c r="M1984" s="46"/>
      <c r="N1984" s="46"/>
      <c r="O1984" s="46"/>
    </row>
    <row r="1985" spans="1:15" x14ac:dyDescent="0.3">
      <c r="A1985" s="92"/>
      <c r="B1985" s="58"/>
      <c r="C1985" s="58"/>
      <c r="D1985" s="135" t="str">
        <f t="shared" si="60"/>
        <v/>
      </c>
      <c r="E1985" s="136" t="str">
        <f t="shared" si="61"/>
        <v/>
      </c>
      <c r="F1985" s="45"/>
      <c r="G1985" s="45"/>
      <c r="H1985" s="45"/>
      <c r="I1985" s="45"/>
      <c r="J1985" s="45"/>
      <c r="K1985" s="45"/>
      <c r="L1985" s="45"/>
      <c r="M1985" s="46"/>
      <c r="N1985" s="46"/>
      <c r="O1985" s="46"/>
    </row>
    <row r="1986" spans="1:15" x14ac:dyDescent="0.3">
      <c r="A1986" s="92"/>
      <c r="B1986" s="58"/>
      <c r="C1986" s="58"/>
      <c r="D1986" s="135" t="str">
        <f t="shared" ref="D1986:D2049" si="62">IF(C1986="","",IF(NOT(ISBLANK(B1986)),IF(AND(B1986&gt;=43556,C1986&gt;=43556),C1986-B1986,0),""))</f>
        <v/>
      </c>
      <c r="E1986" s="136" t="str">
        <f t="shared" si="61"/>
        <v/>
      </c>
      <c r="F1986" s="45"/>
      <c r="G1986" s="45"/>
      <c r="H1986" s="45"/>
      <c r="I1986" s="45"/>
      <c r="J1986" s="45"/>
      <c r="K1986" s="45"/>
      <c r="L1986" s="45"/>
      <c r="M1986" s="46"/>
      <c r="N1986" s="46"/>
      <c r="O1986" s="46"/>
    </row>
    <row r="1987" spans="1:15" x14ac:dyDescent="0.3">
      <c r="A1987" s="92"/>
      <c r="B1987" s="58"/>
      <c r="C1987" s="58"/>
      <c r="D1987" s="135" t="str">
        <f t="shared" si="62"/>
        <v/>
      </c>
      <c r="E1987" s="136" t="str">
        <f t="shared" ref="E1987:E2050" si="63">IF(C1987&gt;=43556,C1987+366,"")</f>
        <v/>
      </c>
      <c r="F1987" s="45"/>
      <c r="G1987" s="45"/>
      <c r="H1987" s="45"/>
      <c r="I1987" s="45"/>
      <c r="J1987" s="45"/>
      <c r="K1987" s="45"/>
      <c r="L1987" s="45"/>
      <c r="M1987" s="46"/>
      <c r="N1987" s="46"/>
      <c r="O1987" s="46"/>
    </row>
    <row r="1988" spans="1:15" x14ac:dyDescent="0.3">
      <c r="A1988" s="92"/>
      <c r="B1988" s="58"/>
      <c r="C1988" s="58"/>
      <c r="D1988" s="135" t="str">
        <f t="shared" si="62"/>
        <v/>
      </c>
      <c r="E1988" s="136" t="str">
        <f t="shared" si="63"/>
        <v/>
      </c>
      <c r="F1988" s="45"/>
      <c r="G1988" s="45"/>
      <c r="H1988" s="45"/>
      <c r="I1988" s="45"/>
      <c r="J1988" s="45"/>
      <c r="K1988" s="45"/>
      <c r="L1988" s="45"/>
      <c r="M1988" s="46"/>
      <c r="N1988" s="46"/>
      <c r="O1988" s="46"/>
    </row>
    <row r="1989" spans="1:15" x14ac:dyDescent="0.3">
      <c r="A1989" s="92"/>
      <c r="B1989" s="58"/>
      <c r="C1989" s="58"/>
      <c r="D1989" s="135" t="str">
        <f t="shared" si="62"/>
        <v/>
      </c>
      <c r="E1989" s="136" t="str">
        <f t="shared" si="63"/>
        <v/>
      </c>
      <c r="F1989" s="45"/>
      <c r="G1989" s="45"/>
      <c r="H1989" s="45"/>
      <c r="I1989" s="45"/>
      <c r="J1989" s="45"/>
      <c r="K1989" s="45"/>
      <c r="L1989" s="45"/>
      <c r="M1989" s="46"/>
      <c r="N1989" s="46"/>
      <c r="O1989" s="46"/>
    </row>
    <row r="1990" spans="1:15" x14ac:dyDescent="0.3">
      <c r="A1990" s="92"/>
      <c r="B1990" s="58"/>
      <c r="C1990" s="58"/>
      <c r="D1990" s="135" t="str">
        <f t="shared" si="62"/>
        <v/>
      </c>
      <c r="E1990" s="136" t="str">
        <f t="shared" si="63"/>
        <v/>
      </c>
      <c r="F1990" s="45"/>
      <c r="G1990" s="45"/>
      <c r="H1990" s="45"/>
      <c r="I1990" s="45"/>
      <c r="J1990" s="45"/>
      <c r="K1990" s="45"/>
      <c r="L1990" s="45"/>
      <c r="M1990" s="46"/>
      <c r="N1990" s="46"/>
      <c r="O1990" s="46"/>
    </row>
    <row r="1991" spans="1:15" x14ac:dyDescent="0.3">
      <c r="A1991" s="92"/>
      <c r="B1991" s="58"/>
      <c r="C1991" s="58"/>
      <c r="D1991" s="135" t="str">
        <f t="shared" si="62"/>
        <v/>
      </c>
      <c r="E1991" s="136" t="str">
        <f t="shared" si="63"/>
        <v/>
      </c>
      <c r="F1991" s="45"/>
      <c r="G1991" s="45"/>
      <c r="H1991" s="45"/>
      <c r="I1991" s="45"/>
      <c r="J1991" s="45"/>
      <c r="K1991" s="45"/>
      <c r="L1991" s="45"/>
      <c r="M1991" s="46"/>
      <c r="N1991" s="46"/>
      <c r="O1991" s="46"/>
    </row>
    <row r="1992" spans="1:15" x14ac:dyDescent="0.3">
      <c r="A1992" s="92"/>
      <c r="B1992" s="58"/>
      <c r="C1992" s="58"/>
      <c r="D1992" s="135" t="str">
        <f t="shared" si="62"/>
        <v/>
      </c>
      <c r="E1992" s="136" t="str">
        <f t="shared" si="63"/>
        <v/>
      </c>
      <c r="F1992" s="45"/>
      <c r="G1992" s="45"/>
      <c r="H1992" s="45"/>
      <c r="I1992" s="45"/>
      <c r="J1992" s="45"/>
      <c r="K1992" s="45"/>
      <c r="L1992" s="45"/>
      <c r="M1992" s="46"/>
      <c r="N1992" s="46"/>
      <c r="O1992" s="46"/>
    </row>
    <row r="1993" spans="1:15" x14ac:dyDescent="0.3">
      <c r="A1993" s="92"/>
      <c r="B1993" s="58"/>
      <c r="C1993" s="58"/>
      <c r="D1993" s="135" t="str">
        <f t="shared" si="62"/>
        <v/>
      </c>
      <c r="E1993" s="136" t="str">
        <f t="shared" si="63"/>
        <v/>
      </c>
      <c r="F1993" s="45"/>
      <c r="G1993" s="45"/>
      <c r="H1993" s="45"/>
      <c r="I1993" s="45"/>
      <c r="J1993" s="45"/>
      <c r="K1993" s="45"/>
      <c r="L1993" s="45"/>
      <c r="M1993" s="46"/>
      <c r="N1993" s="46"/>
      <c r="O1993" s="46"/>
    </row>
    <row r="1994" spans="1:15" x14ac:dyDescent="0.3">
      <c r="A1994" s="92"/>
      <c r="B1994" s="58"/>
      <c r="C1994" s="58"/>
      <c r="D1994" s="135" t="str">
        <f t="shared" si="62"/>
        <v/>
      </c>
      <c r="E1994" s="136" t="str">
        <f t="shared" si="63"/>
        <v/>
      </c>
      <c r="F1994" s="45"/>
      <c r="G1994" s="45"/>
      <c r="H1994" s="45"/>
      <c r="I1994" s="45"/>
      <c r="J1994" s="45"/>
      <c r="K1994" s="45"/>
      <c r="L1994" s="45"/>
      <c r="M1994" s="46"/>
      <c r="N1994" s="46"/>
      <c r="O1994" s="46"/>
    </row>
    <row r="1995" spans="1:15" x14ac:dyDescent="0.3">
      <c r="A1995" s="92"/>
      <c r="B1995" s="58"/>
      <c r="C1995" s="58"/>
      <c r="D1995" s="135" t="str">
        <f t="shared" si="62"/>
        <v/>
      </c>
      <c r="E1995" s="136" t="str">
        <f t="shared" si="63"/>
        <v/>
      </c>
      <c r="F1995" s="45"/>
      <c r="G1995" s="45"/>
      <c r="H1995" s="45"/>
      <c r="I1995" s="45"/>
      <c r="J1995" s="45"/>
      <c r="K1995" s="45"/>
      <c r="L1995" s="45"/>
      <c r="M1995" s="46"/>
      <c r="N1995" s="46"/>
      <c r="O1995" s="46"/>
    </row>
    <row r="1996" spans="1:15" x14ac:dyDescent="0.3">
      <c r="A1996" s="92"/>
      <c r="B1996" s="58"/>
      <c r="C1996" s="58"/>
      <c r="D1996" s="135" t="str">
        <f t="shared" si="62"/>
        <v/>
      </c>
      <c r="E1996" s="136" t="str">
        <f t="shared" si="63"/>
        <v/>
      </c>
      <c r="F1996" s="45"/>
      <c r="G1996" s="45"/>
      <c r="H1996" s="45"/>
      <c r="I1996" s="45"/>
      <c r="J1996" s="45"/>
      <c r="K1996" s="45"/>
      <c r="L1996" s="45"/>
      <c r="M1996" s="46"/>
      <c r="N1996" s="46"/>
      <c r="O1996" s="46"/>
    </row>
    <row r="1997" spans="1:15" x14ac:dyDescent="0.3">
      <c r="A1997" s="92"/>
      <c r="B1997" s="58"/>
      <c r="C1997" s="58"/>
      <c r="D1997" s="135" t="str">
        <f t="shared" si="62"/>
        <v/>
      </c>
      <c r="E1997" s="136" t="str">
        <f t="shared" si="63"/>
        <v/>
      </c>
      <c r="F1997" s="45"/>
      <c r="G1997" s="45"/>
      <c r="H1997" s="45"/>
      <c r="I1997" s="45"/>
      <c r="J1997" s="45"/>
      <c r="K1997" s="45"/>
      <c r="L1997" s="45"/>
      <c r="M1997" s="46"/>
      <c r="N1997" s="46"/>
      <c r="O1997" s="46"/>
    </row>
    <row r="1998" spans="1:15" x14ac:dyDescent="0.3">
      <c r="A1998" s="92"/>
      <c r="B1998" s="58"/>
      <c r="C1998" s="58"/>
      <c r="D1998" s="135" t="str">
        <f t="shared" si="62"/>
        <v/>
      </c>
      <c r="E1998" s="136" t="str">
        <f t="shared" si="63"/>
        <v/>
      </c>
      <c r="F1998" s="45"/>
      <c r="G1998" s="45"/>
      <c r="H1998" s="45"/>
      <c r="I1998" s="45"/>
      <c r="J1998" s="45"/>
      <c r="K1998" s="45"/>
      <c r="L1998" s="45"/>
      <c r="M1998" s="46"/>
      <c r="N1998" s="46"/>
      <c r="O1998" s="46"/>
    </row>
    <row r="1999" spans="1:15" x14ac:dyDescent="0.3">
      <c r="A1999" s="92"/>
      <c r="B1999" s="58"/>
      <c r="C1999" s="58"/>
      <c r="D1999" s="135" t="str">
        <f t="shared" si="62"/>
        <v/>
      </c>
      <c r="E1999" s="136" t="str">
        <f t="shared" si="63"/>
        <v/>
      </c>
      <c r="F1999" s="45"/>
      <c r="G1999" s="45"/>
      <c r="H1999" s="45"/>
      <c r="I1999" s="45"/>
      <c r="J1999" s="45"/>
      <c r="K1999" s="45"/>
      <c r="L1999" s="45"/>
      <c r="M1999" s="46"/>
      <c r="N1999" s="46"/>
      <c r="O1999" s="46"/>
    </row>
    <row r="2000" spans="1:15" x14ac:dyDescent="0.3">
      <c r="A2000" s="92"/>
      <c r="B2000" s="58"/>
      <c r="C2000" s="58"/>
      <c r="D2000" s="135" t="str">
        <f t="shared" si="62"/>
        <v/>
      </c>
      <c r="E2000" s="136" t="str">
        <f t="shared" si="63"/>
        <v/>
      </c>
      <c r="F2000" s="45"/>
      <c r="G2000" s="45"/>
      <c r="H2000" s="45"/>
      <c r="I2000" s="45"/>
      <c r="J2000" s="45"/>
      <c r="K2000" s="45"/>
      <c r="L2000" s="45"/>
      <c r="M2000" s="46"/>
      <c r="N2000" s="46"/>
      <c r="O2000" s="46"/>
    </row>
    <row r="2001" spans="1:15" x14ac:dyDescent="0.3">
      <c r="A2001" s="92"/>
      <c r="B2001" s="58"/>
      <c r="C2001" s="58"/>
      <c r="D2001" s="135" t="str">
        <f t="shared" si="62"/>
        <v/>
      </c>
      <c r="E2001" s="136" t="str">
        <f t="shared" si="63"/>
        <v/>
      </c>
      <c r="F2001" s="45"/>
      <c r="G2001" s="45"/>
      <c r="H2001" s="45"/>
      <c r="I2001" s="45"/>
      <c r="J2001" s="45"/>
      <c r="K2001" s="45"/>
      <c r="L2001" s="45"/>
      <c r="M2001" s="46"/>
      <c r="N2001" s="46"/>
      <c r="O2001" s="46"/>
    </row>
    <row r="2002" spans="1:15" x14ac:dyDescent="0.3">
      <c r="A2002" s="92"/>
      <c r="B2002" s="58"/>
      <c r="C2002" s="58"/>
      <c r="D2002" s="135" t="str">
        <f t="shared" si="62"/>
        <v/>
      </c>
      <c r="E2002" s="136" t="str">
        <f t="shared" si="63"/>
        <v/>
      </c>
      <c r="F2002" s="45"/>
      <c r="G2002" s="45"/>
      <c r="H2002" s="45"/>
      <c r="I2002" s="45"/>
      <c r="J2002" s="45"/>
      <c r="K2002" s="45"/>
      <c r="L2002" s="45"/>
      <c r="M2002" s="46"/>
      <c r="N2002" s="46"/>
      <c r="O2002" s="46"/>
    </row>
    <row r="2003" spans="1:15" x14ac:dyDescent="0.3">
      <c r="A2003" s="92"/>
      <c r="B2003" s="58"/>
      <c r="C2003" s="58"/>
      <c r="D2003" s="135" t="str">
        <f t="shared" si="62"/>
        <v/>
      </c>
      <c r="E2003" s="136" t="str">
        <f t="shared" si="63"/>
        <v/>
      </c>
      <c r="F2003" s="45"/>
      <c r="G2003" s="45"/>
      <c r="H2003" s="45"/>
      <c r="I2003" s="45"/>
      <c r="J2003" s="45"/>
      <c r="K2003" s="45"/>
      <c r="L2003" s="45"/>
      <c r="M2003" s="46"/>
      <c r="N2003" s="46"/>
      <c r="O2003" s="46"/>
    </row>
    <row r="2004" spans="1:15" x14ac:dyDescent="0.3">
      <c r="A2004" s="92"/>
      <c r="B2004" s="58"/>
      <c r="C2004" s="58"/>
      <c r="D2004" s="135" t="str">
        <f t="shared" si="62"/>
        <v/>
      </c>
      <c r="E2004" s="136" t="str">
        <f t="shared" si="63"/>
        <v/>
      </c>
      <c r="F2004" s="45"/>
      <c r="G2004" s="45"/>
      <c r="H2004" s="45"/>
      <c r="I2004" s="45"/>
      <c r="J2004" s="45"/>
      <c r="K2004" s="45"/>
      <c r="L2004" s="45"/>
      <c r="M2004" s="46"/>
      <c r="N2004" s="46"/>
      <c r="O2004" s="46"/>
    </row>
    <row r="2005" spans="1:15" x14ac:dyDescent="0.3">
      <c r="A2005" s="92"/>
      <c r="B2005" s="58"/>
      <c r="C2005" s="58"/>
      <c r="D2005" s="135" t="str">
        <f t="shared" si="62"/>
        <v/>
      </c>
      <c r="E2005" s="136" t="str">
        <f t="shared" si="63"/>
        <v/>
      </c>
      <c r="F2005" s="45"/>
      <c r="G2005" s="45"/>
      <c r="H2005" s="45"/>
      <c r="I2005" s="45"/>
      <c r="J2005" s="45"/>
      <c r="K2005" s="45"/>
      <c r="L2005" s="45"/>
      <c r="M2005" s="46"/>
      <c r="N2005" s="46"/>
      <c r="O2005" s="46"/>
    </row>
    <row r="2006" spans="1:15" x14ac:dyDescent="0.3">
      <c r="A2006" s="92"/>
      <c r="B2006" s="58"/>
      <c r="C2006" s="58"/>
      <c r="D2006" s="135" t="str">
        <f t="shared" si="62"/>
        <v/>
      </c>
      <c r="E2006" s="136" t="str">
        <f t="shared" si="63"/>
        <v/>
      </c>
      <c r="F2006" s="45"/>
      <c r="G2006" s="45"/>
      <c r="H2006" s="45"/>
      <c r="I2006" s="45"/>
      <c r="J2006" s="45"/>
      <c r="K2006" s="45"/>
      <c r="L2006" s="45"/>
      <c r="M2006" s="46"/>
      <c r="N2006" s="46"/>
      <c r="O2006" s="46"/>
    </row>
    <row r="2007" spans="1:15" x14ac:dyDescent="0.3">
      <c r="A2007" s="92"/>
      <c r="B2007" s="58"/>
      <c r="C2007" s="58"/>
      <c r="D2007" s="135" t="str">
        <f t="shared" si="62"/>
        <v/>
      </c>
      <c r="E2007" s="136" t="str">
        <f t="shared" si="63"/>
        <v/>
      </c>
      <c r="F2007" s="45"/>
      <c r="G2007" s="45"/>
      <c r="H2007" s="45"/>
      <c r="I2007" s="45"/>
      <c r="J2007" s="45"/>
      <c r="K2007" s="45"/>
      <c r="L2007" s="45"/>
      <c r="M2007" s="46"/>
      <c r="N2007" s="46"/>
      <c r="O2007" s="46"/>
    </row>
    <row r="2008" spans="1:15" x14ac:dyDescent="0.3">
      <c r="A2008" s="92"/>
      <c r="B2008" s="58"/>
      <c r="C2008" s="58"/>
      <c r="D2008" s="135" t="str">
        <f t="shared" si="62"/>
        <v/>
      </c>
      <c r="E2008" s="136" t="str">
        <f t="shared" si="63"/>
        <v/>
      </c>
      <c r="F2008" s="45"/>
      <c r="G2008" s="45"/>
      <c r="H2008" s="45"/>
      <c r="I2008" s="45"/>
      <c r="J2008" s="45"/>
      <c r="K2008" s="45"/>
      <c r="L2008" s="45"/>
      <c r="M2008" s="46"/>
      <c r="N2008" s="46"/>
      <c r="O2008" s="46"/>
    </row>
    <row r="2009" spans="1:15" x14ac:dyDescent="0.3">
      <c r="A2009" s="92"/>
      <c r="B2009" s="58"/>
      <c r="C2009" s="58"/>
      <c r="D2009" s="135" t="str">
        <f t="shared" si="62"/>
        <v/>
      </c>
      <c r="E2009" s="136" t="str">
        <f t="shared" si="63"/>
        <v/>
      </c>
      <c r="F2009" s="45"/>
      <c r="G2009" s="45"/>
      <c r="H2009" s="45"/>
      <c r="I2009" s="45"/>
      <c r="J2009" s="45"/>
      <c r="K2009" s="45"/>
      <c r="L2009" s="45"/>
      <c r="M2009" s="46"/>
      <c r="N2009" s="46"/>
      <c r="O2009" s="46"/>
    </row>
    <row r="2010" spans="1:15" x14ac:dyDescent="0.3">
      <c r="A2010" s="92"/>
      <c r="B2010" s="58"/>
      <c r="C2010" s="58"/>
      <c r="D2010" s="135" t="str">
        <f t="shared" si="62"/>
        <v/>
      </c>
      <c r="E2010" s="136" t="str">
        <f t="shared" si="63"/>
        <v/>
      </c>
      <c r="F2010" s="45"/>
      <c r="G2010" s="45"/>
      <c r="H2010" s="45"/>
      <c r="I2010" s="45"/>
      <c r="J2010" s="45"/>
      <c r="K2010" s="45"/>
      <c r="L2010" s="45"/>
      <c r="M2010" s="46"/>
      <c r="N2010" s="46"/>
      <c r="O2010" s="46"/>
    </row>
    <row r="2011" spans="1:15" x14ac:dyDescent="0.3">
      <c r="A2011" s="92"/>
      <c r="B2011" s="58"/>
      <c r="C2011" s="58"/>
      <c r="D2011" s="135" t="str">
        <f t="shared" si="62"/>
        <v/>
      </c>
      <c r="E2011" s="136" t="str">
        <f t="shared" si="63"/>
        <v/>
      </c>
      <c r="F2011" s="45"/>
      <c r="G2011" s="45"/>
      <c r="H2011" s="45"/>
      <c r="I2011" s="45"/>
      <c r="J2011" s="45"/>
      <c r="K2011" s="45"/>
      <c r="L2011" s="45"/>
      <c r="M2011" s="46"/>
      <c r="N2011" s="46"/>
      <c r="O2011" s="46"/>
    </row>
    <row r="2012" spans="1:15" x14ac:dyDescent="0.3">
      <c r="A2012" s="92"/>
      <c r="B2012" s="58"/>
      <c r="C2012" s="58"/>
      <c r="D2012" s="135" t="str">
        <f t="shared" si="62"/>
        <v/>
      </c>
      <c r="E2012" s="136" t="str">
        <f t="shared" si="63"/>
        <v/>
      </c>
      <c r="F2012" s="45"/>
      <c r="G2012" s="45"/>
      <c r="H2012" s="45"/>
      <c r="I2012" s="45"/>
      <c r="J2012" s="45"/>
      <c r="K2012" s="45"/>
      <c r="L2012" s="45"/>
      <c r="M2012" s="46"/>
      <c r="N2012" s="46"/>
      <c r="O2012" s="46"/>
    </row>
    <row r="2013" spans="1:15" x14ac:dyDescent="0.3">
      <c r="A2013" s="92"/>
      <c r="B2013" s="58"/>
      <c r="C2013" s="58"/>
      <c r="D2013" s="135" t="str">
        <f t="shared" si="62"/>
        <v/>
      </c>
      <c r="E2013" s="136" t="str">
        <f t="shared" si="63"/>
        <v/>
      </c>
      <c r="F2013" s="45"/>
      <c r="G2013" s="45"/>
      <c r="H2013" s="45"/>
      <c r="I2013" s="45"/>
      <c r="J2013" s="45"/>
      <c r="K2013" s="45"/>
      <c r="L2013" s="45"/>
      <c r="M2013" s="46"/>
      <c r="N2013" s="46"/>
      <c r="O2013" s="46"/>
    </row>
    <row r="2014" spans="1:15" x14ac:dyDescent="0.3">
      <c r="A2014" s="92"/>
      <c r="B2014" s="58"/>
      <c r="C2014" s="58"/>
      <c r="D2014" s="135" t="str">
        <f t="shared" si="62"/>
        <v/>
      </c>
      <c r="E2014" s="136" t="str">
        <f t="shared" si="63"/>
        <v/>
      </c>
      <c r="F2014" s="45"/>
      <c r="G2014" s="45"/>
      <c r="H2014" s="45"/>
      <c r="I2014" s="45"/>
      <c r="J2014" s="45"/>
      <c r="K2014" s="45"/>
      <c r="L2014" s="45"/>
      <c r="M2014" s="46"/>
      <c r="N2014" s="46"/>
      <c r="O2014" s="46"/>
    </row>
    <row r="2015" spans="1:15" x14ac:dyDescent="0.3">
      <c r="A2015" s="92"/>
      <c r="B2015" s="58"/>
      <c r="C2015" s="58"/>
      <c r="D2015" s="135" t="str">
        <f t="shared" si="62"/>
        <v/>
      </c>
      <c r="E2015" s="136" t="str">
        <f t="shared" si="63"/>
        <v/>
      </c>
      <c r="F2015" s="45"/>
      <c r="G2015" s="45"/>
      <c r="H2015" s="45"/>
      <c r="I2015" s="45"/>
      <c r="J2015" s="45"/>
      <c r="K2015" s="45"/>
      <c r="L2015" s="45"/>
      <c r="M2015" s="46"/>
      <c r="N2015" s="46"/>
      <c r="O2015" s="46"/>
    </row>
    <row r="2016" spans="1:15" x14ac:dyDescent="0.3">
      <c r="A2016" s="92"/>
      <c r="B2016" s="58"/>
      <c r="C2016" s="58"/>
      <c r="D2016" s="135" t="str">
        <f t="shared" si="62"/>
        <v/>
      </c>
      <c r="E2016" s="136" t="str">
        <f t="shared" si="63"/>
        <v/>
      </c>
      <c r="F2016" s="45"/>
      <c r="G2016" s="45"/>
      <c r="H2016" s="45"/>
      <c r="I2016" s="45"/>
      <c r="J2016" s="45"/>
      <c r="K2016" s="45"/>
      <c r="L2016" s="45"/>
      <c r="M2016" s="46"/>
      <c r="N2016" s="46"/>
      <c r="O2016" s="46"/>
    </row>
    <row r="2017" spans="1:15" x14ac:dyDescent="0.3">
      <c r="A2017" s="92"/>
      <c r="B2017" s="58"/>
      <c r="C2017" s="58"/>
      <c r="D2017" s="135" t="str">
        <f t="shared" si="62"/>
        <v/>
      </c>
      <c r="E2017" s="136" t="str">
        <f t="shared" si="63"/>
        <v/>
      </c>
      <c r="F2017" s="45"/>
      <c r="G2017" s="45"/>
      <c r="H2017" s="45"/>
      <c r="I2017" s="45"/>
      <c r="J2017" s="45"/>
      <c r="K2017" s="45"/>
      <c r="L2017" s="45"/>
      <c r="M2017" s="46"/>
      <c r="N2017" s="46"/>
      <c r="O2017" s="46"/>
    </row>
    <row r="2018" spans="1:15" x14ac:dyDescent="0.3">
      <c r="A2018" s="92"/>
      <c r="B2018" s="58"/>
      <c r="C2018" s="58"/>
      <c r="D2018" s="135" t="str">
        <f t="shared" si="62"/>
        <v/>
      </c>
      <c r="E2018" s="136" t="str">
        <f t="shared" si="63"/>
        <v/>
      </c>
      <c r="F2018" s="45"/>
      <c r="G2018" s="45"/>
      <c r="H2018" s="45"/>
      <c r="I2018" s="45"/>
      <c r="J2018" s="45"/>
      <c r="K2018" s="45"/>
      <c r="L2018" s="45"/>
      <c r="M2018" s="46"/>
      <c r="N2018" s="46"/>
      <c r="O2018" s="46"/>
    </row>
    <row r="2019" spans="1:15" x14ac:dyDescent="0.3">
      <c r="A2019" s="92"/>
      <c r="B2019" s="58"/>
      <c r="C2019" s="58"/>
      <c r="D2019" s="135" t="str">
        <f t="shared" si="62"/>
        <v/>
      </c>
      <c r="E2019" s="136" t="str">
        <f t="shared" si="63"/>
        <v/>
      </c>
      <c r="F2019" s="45"/>
      <c r="G2019" s="45"/>
      <c r="H2019" s="45"/>
      <c r="I2019" s="45"/>
      <c r="J2019" s="45"/>
      <c r="K2019" s="45"/>
      <c r="L2019" s="45"/>
      <c r="M2019" s="46"/>
      <c r="N2019" s="46"/>
      <c r="O2019" s="46"/>
    </row>
    <row r="2020" spans="1:15" x14ac:dyDescent="0.3">
      <c r="A2020" s="92"/>
      <c r="B2020" s="58"/>
      <c r="C2020" s="58"/>
      <c r="D2020" s="135" t="str">
        <f t="shared" si="62"/>
        <v/>
      </c>
      <c r="E2020" s="136" t="str">
        <f t="shared" si="63"/>
        <v/>
      </c>
      <c r="F2020" s="45"/>
      <c r="G2020" s="45"/>
      <c r="H2020" s="45"/>
      <c r="I2020" s="45"/>
      <c r="J2020" s="45"/>
      <c r="K2020" s="45"/>
      <c r="L2020" s="45"/>
      <c r="M2020" s="46"/>
      <c r="N2020" s="46"/>
      <c r="O2020" s="46"/>
    </row>
    <row r="2021" spans="1:15" x14ac:dyDescent="0.3">
      <c r="A2021" s="92"/>
      <c r="B2021" s="58"/>
      <c r="C2021" s="58"/>
      <c r="D2021" s="135" t="str">
        <f t="shared" si="62"/>
        <v/>
      </c>
      <c r="E2021" s="136" t="str">
        <f t="shared" si="63"/>
        <v/>
      </c>
      <c r="F2021" s="45"/>
      <c r="G2021" s="45"/>
      <c r="H2021" s="45"/>
      <c r="I2021" s="45"/>
      <c r="J2021" s="45"/>
      <c r="K2021" s="45"/>
      <c r="L2021" s="45"/>
      <c r="M2021" s="46"/>
      <c r="N2021" s="46"/>
      <c r="O2021" s="46"/>
    </row>
    <row r="2022" spans="1:15" x14ac:dyDescent="0.3">
      <c r="A2022" s="92"/>
      <c r="B2022" s="58"/>
      <c r="C2022" s="58"/>
      <c r="D2022" s="135" t="str">
        <f t="shared" si="62"/>
        <v/>
      </c>
      <c r="E2022" s="136" t="str">
        <f t="shared" si="63"/>
        <v/>
      </c>
      <c r="F2022" s="45"/>
      <c r="G2022" s="45"/>
      <c r="H2022" s="45"/>
      <c r="I2022" s="45"/>
      <c r="J2022" s="45"/>
      <c r="K2022" s="45"/>
      <c r="L2022" s="45"/>
      <c r="M2022" s="46"/>
      <c r="N2022" s="46"/>
      <c r="O2022" s="46"/>
    </row>
    <row r="2023" spans="1:15" x14ac:dyDescent="0.3">
      <c r="A2023" s="92"/>
      <c r="B2023" s="58"/>
      <c r="C2023" s="58"/>
      <c r="D2023" s="135" t="str">
        <f t="shared" si="62"/>
        <v/>
      </c>
      <c r="E2023" s="136" t="str">
        <f t="shared" si="63"/>
        <v/>
      </c>
      <c r="F2023" s="45"/>
      <c r="G2023" s="45"/>
      <c r="H2023" s="45"/>
      <c r="I2023" s="45"/>
      <c r="J2023" s="45"/>
      <c r="K2023" s="45"/>
      <c r="L2023" s="45"/>
      <c r="M2023" s="46"/>
      <c r="N2023" s="46"/>
      <c r="O2023" s="46"/>
    </row>
    <row r="2024" spans="1:15" x14ac:dyDescent="0.3">
      <c r="A2024" s="92"/>
      <c r="B2024" s="58"/>
      <c r="C2024" s="58"/>
      <c r="D2024" s="135" t="str">
        <f t="shared" si="62"/>
        <v/>
      </c>
      <c r="E2024" s="136" t="str">
        <f t="shared" si="63"/>
        <v/>
      </c>
      <c r="F2024" s="45"/>
      <c r="G2024" s="45"/>
      <c r="H2024" s="45"/>
      <c r="I2024" s="45"/>
      <c r="J2024" s="45"/>
      <c r="K2024" s="45"/>
      <c r="L2024" s="45"/>
      <c r="M2024" s="46"/>
      <c r="N2024" s="46"/>
      <c r="O2024" s="46"/>
    </row>
    <row r="2025" spans="1:15" x14ac:dyDescent="0.3">
      <c r="A2025" s="92"/>
      <c r="B2025" s="58"/>
      <c r="C2025" s="58"/>
      <c r="D2025" s="135" t="str">
        <f t="shared" si="62"/>
        <v/>
      </c>
      <c r="E2025" s="136" t="str">
        <f t="shared" si="63"/>
        <v/>
      </c>
      <c r="F2025" s="45"/>
      <c r="G2025" s="45"/>
      <c r="H2025" s="45"/>
      <c r="I2025" s="45"/>
      <c r="J2025" s="45"/>
      <c r="K2025" s="45"/>
      <c r="L2025" s="45"/>
      <c r="M2025" s="46"/>
      <c r="N2025" s="46"/>
      <c r="O2025" s="46"/>
    </row>
    <row r="2026" spans="1:15" x14ac:dyDescent="0.3">
      <c r="A2026" s="92"/>
      <c r="B2026" s="58"/>
      <c r="C2026" s="58"/>
      <c r="D2026" s="135" t="str">
        <f t="shared" si="62"/>
        <v/>
      </c>
      <c r="E2026" s="136" t="str">
        <f t="shared" si="63"/>
        <v/>
      </c>
      <c r="F2026" s="45"/>
      <c r="G2026" s="45"/>
      <c r="H2026" s="45"/>
      <c r="I2026" s="45"/>
      <c r="J2026" s="45"/>
      <c r="K2026" s="45"/>
      <c r="L2026" s="45"/>
      <c r="M2026" s="46"/>
      <c r="N2026" s="46"/>
      <c r="O2026" s="46"/>
    </row>
    <row r="2027" spans="1:15" x14ac:dyDescent="0.3">
      <c r="A2027" s="92"/>
      <c r="B2027" s="58"/>
      <c r="C2027" s="58"/>
      <c r="D2027" s="135" t="str">
        <f t="shared" si="62"/>
        <v/>
      </c>
      <c r="E2027" s="136" t="str">
        <f t="shared" si="63"/>
        <v/>
      </c>
      <c r="F2027" s="45"/>
      <c r="G2027" s="45"/>
      <c r="H2027" s="45"/>
      <c r="I2027" s="45"/>
      <c r="J2027" s="45"/>
      <c r="K2027" s="45"/>
      <c r="L2027" s="45"/>
      <c r="M2027" s="46"/>
      <c r="N2027" s="46"/>
      <c r="O2027" s="46"/>
    </row>
    <row r="2028" spans="1:15" x14ac:dyDescent="0.3">
      <c r="A2028" s="92"/>
      <c r="B2028" s="58"/>
      <c r="C2028" s="58"/>
      <c r="D2028" s="135" t="str">
        <f t="shared" si="62"/>
        <v/>
      </c>
      <c r="E2028" s="136" t="str">
        <f t="shared" si="63"/>
        <v/>
      </c>
      <c r="F2028" s="45"/>
      <c r="G2028" s="45"/>
      <c r="H2028" s="45"/>
      <c r="I2028" s="45"/>
      <c r="J2028" s="45"/>
      <c r="K2028" s="45"/>
      <c r="L2028" s="45"/>
      <c r="M2028" s="46"/>
      <c r="N2028" s="46"/>
      <c r="O2028" s="46"/>
    </row>
    <row r="2029" spans="1:15" x14ac:dyDescent="0.3">
      <c r="A2029" s="92"/>
      <c r="B2029" s="58"/>
      <c r="C2029" s="58"/>
      <c r="D2029" s="135" t="str">
        <f t="shared" si="62"/>
        <v/>
      </c>
      <c r="E2029" s="136" t="str">
        <f t="shared" si="63"/>
        <v/>
      </c>
      <c r="F2029" s="45"/>
      <c r="G2029" s="45"/>
      <c r="H2029" s="45"/>
      <c r="I2029" s="45"/>
      <c r="J2029" s="45"/>
      <c r="K2029" s="45"/>
      <c r="L2029" s="45"/>
      <c r="M2029" s="46"/>
      <c r="N2029" s="46"/>
      <c r="O2029" s="46"/>
    </row>
    <row r="2030" spans="1:15" x14ac:dyDescent="0.3">
      <c r="A2030" s="92"/>
      <c r="B2030" s="58"/>
      <c r="C2030" s="58"/>
      <c r="D2030" s="135" t="str">
        <f t="shared" si="62"/>
        <v/>
      </c>
      <c r="E2030" s="136" t="str">
        <f t="shared" si="63"/>
        <v/>
      </c>
      <c r="F2030" s="45"/>
      <c r="G2030" s="45"/>
      <c r="H2030" s="45"/>
      <c r="I2030" s="45"/>
      <c r="J2030" s="45"/>
      <c r="K2030" s="45"/>
      <c r="L2030" s="45"/>
      <c r="M2030" s="46"/>
      <c r="N2030" s="46"/>
      <c r="O2030" s="46"/>
    </row>
    <row r="2031" spans="1:15" x14ac:dyDescent="0.3">
      <c r="A2031" s="92"/>
      <c r="B2031" s="58"/>
      <c r="C2031" s="58"/>
      <c r="D2031" s="135" t="str">
        <f t="shared" si="62"/>
        <v/>
      </c>
      <c r="E2031" s="136" t="str">
        <f t="shared" si="63"/>
        <v/>
      </c>
      <c r="F2031" s="45"/>
      <c r="G2031" s="45"/>
      <c r="H2031" s="45"/>
      <c r="I2031" s="45"/>
      <c r="J2031" s="45"/>
      <c r="K2031" s="45"/>
      <c r="L2031" s="45"/>
      <c r="M2031" s="46"/>
      <c r="N2031" s="46"/>
      <c r="O2031" s="46"/>
    </row>
    <row r="2032" spans="1:15" x14ac:dyDescent="0.3">
      <c r="A2032" s="92"/>
      <c r="B2032" s="58"/>
      <c r="C2032" s="58"/>
      <c r="D2032" s="135" t="str">
        <f t="shared" si="62"/>
        <v/>
      </c>
      <c r="E2032" s="136" t="str">
        <f t="shared" si="63"/>
        <v/>
      </c>
      <c r="F2032" s="45"/>
      <c r="G2032" s="45"/>
      <c r="H2032" s="45"/>
      <c r="I2032" s="45"/>
      <c r="J2032" s="45"/>
      <c r="K2032" s="45"/>
      <c r="L2032" s="45"/>
      <c r="M2032" s="46"/>
      <c r="N2032" s="46"/>
      <c r="O2032" s="46"/>
    </row>
    <row r="2033" spans="1:15" x14ac:dyDescent="0.3">
      <c r="A2033" s="92"/>
      <c r="B2033" s="58"/>
      <c r="C2033" s="58"/>
      <c r="D2033" s="135" t="str">
        <f t="shared" si="62"/>
        <v/>
      </c>
      <c r="E2033" s="136" t="str">
        <f t="shared" si="63"/>
        <v/>
      </c>
      <c r="F2033" s="45"/>
      <c r="G2033" s="45"/>
      <c r="H2033" s="45"/>
      <c r="I2033" s="45"/>
      <c r="J2033" s="45"/>
      <c r="K2033" s="45"/>
      <c r="L2033" s="45"/>
      <c r="M2033" s="46"/>
      <c r="N2033" s="46"/>
      <c r="O2033" s="46"/>
    </row>
    <row r="2034" spans="1:15" x14ac:dyDescent="0.3">
      <c r="A2034" s="92"/>
      <c r="B2034" s="58"/>
      <c r="C2034" s="58"/>
      <c r="D2034" s="135" t="str">
        <f t="shared" si="62"/>
        <v/>
      </c>
      <c r="E2034" s="136" t="str">
        <f t="shared" si="63"/>
        <v/>
      </c>
      <c r="F2034" s="45"/>
      <c r="G2034" s="45"/>
      <c r="H2034" s="45"/>
      <c r="I2034" s="45"/>
      <c r="J2034" s="45"/>
      <c r="K2034" s="45"/>
      <c r="L2034" s="45"/>
      <c r="M2034" s="46"/>
      <c r="N2034" s="46"/>
      <c r="O2034" s="46"/>
    </row>
    <row r="2035" spans="1:15" x14ac:dyDescent="0.3">
      <c r="A2035" s="92"/>
      <c r="B2035" s="58"/>
      <c r="C2035" s="58"/>
      <c r="D2035" s="135" t="str">
        <f t="shared" si="62"/>
        <v/>
      </c>
      <c r="E2035" s="136" t="str">
        <f t="shared" si="63"/>
        <v/>
      </c>
      <c r="F2035" s="45"/>
      <c r="G2035" s="45"/>
      <c r="H2035" s="45"/>
      <c r="I2035" s="45"/>
      <c r="J2035" s="45"/>
      <c r="K2035" s="45"/>
      <c r="L2035" s="45"/>
      <c r="M2035" s="46"/>
      <c r="N2035" s="46"/>
      <c r="O2035" s="46"/>
    </row>
    <row r="2036" spans="1:15" x14ac:dyDescent="0.3">
      <c r="A2036" s="92"/>
      <c r="B2036" s="58"/>
      <c r="C2036" s="58"/>
      <c r="D2036" s="135" t="str">
        <f t="shared" si="62"/>
        <v/>
      </c>
      <c r="E2036" s="136" t="str">
        <f t="shared" si="63"/>
        <v/>
      </c>
      <c r="F2036" s="45"/>
      <c r="G2036" s="45"/>
      <c r="H2036" s="45"/>
      <c r="I2036" s="45"/>
      <c r="J2036" s="45"/>
      <c r="K2036" s="45"/>
      <c r="L2036" s="45"/>
      <c r="M2036" s="46"/>
      <c r="N2036" s="46"/>
      <c r="O2036" s="46"/>
    </row>
    <row r="2037" spans="1:15" x14ac:dyDescent="0.3">
      <c r="A2037" s="92"/>
      <c r="B2037" s="58"/>
      <c r="C2037" s="58"/>
      <c r="D2037" s="135" t="str">
        <f t="shared" si="62"/>
        <v/>
      </c>
      <c r="E2037" s="136" t="str">
        <f t="shared" si="63"/>
        <v/>
      </c>
      <c r="F2037" s="45"/>
      <c r="G2037" s="45"/>
      <c r="H2037" s="45"/>
      <c r="I2037" s="45"/>
      <c r="J2037" s="45"/>
      <c r="K2037" s="45"/>
      <c r="L2037" s="45"/>
      <c r="M2037" s="46"/>
      <c r="N2037" s="46"/>
      <c r="O2037" s="46"/>
    </row>
    <row r="2038" spans="1:15" x14ac:dyDescent="0.3">
      <c r="A2038" s="92"/>
      <c r="B2038" s="58"/>
      <c r="C2038" s="58"/>
      <c r="D2038" s="135" t="str">
        <f t="shared" si="62"/>
        <v/>
      </c>
      <c r="E2038" s="136" t="str">
        <f t="shared" si="63"/>
        <v/>
      </c>
      <c r="F2038" s="45"/>
      <c r="G2038" s="45"/>
      <c r="H2038" s="45"/>
      <c r="I2038" s="45"/>
      <c r="J2038" s="45"/>
      <c r="K2038" s="45"/>
      <c r="L2038" s="45"/>
      <c r="M2038" s="46"/>
      <c r="N2038" s="46"/>
      <c r="O2038" s="46"/>
    </row>
    <row r="2039" spans="1:15" x14ac:dyDescent="0.3">
      <c r="A2039" s="92"/>
      <c r="B2039" s="58"/>
      <c r="C2039" s="58"/>
      <c r="D2039" s="135" t="str">
        <f t="shared" si="62"/>
        <v/>
      </c>
      <c r="E2039" s="136" t="str">
        <f t="shared" si="63"/>
        <v/>
      </c>
      <c r="F2039" s="45"/>
      <c r="G2039" s="45"/>
      <c r="H2039" s="45"/>
      <c r="I2039" s="45"/>
      <c r="J2039" s="45"/>
      <c r="K2039" s="45"/>
      <c r="L2039" s="45"/>
      <c r="M2039" s="46"/>
      <c r="N2039" s="46"/>
      <c r="O2039" s="46"/>
    </row>
    <row r="2040" spans="1:15" x14ac:dyDescent="0.3">
      <c r="A2040" s="92"/>
      <c r="B2040" s="58"/>
      <c r="C2040" s="58"/>
      <c r="D2040" s="135" t="str">
        <f t="shared" si="62"/>
        <v/>
      </c>
      <c r="E2040" s="136" t="str">
        <f t="shared" si="63"/>
        <v/>
      </c>
      <c r="F2040" s="45"/>
      <c r="G2040" s="45"/>
      <c r="H2040" s="45"/>
      <c r="I2040" s="45"/>
      <c r="J2040" s="45"/>
      <c r="K2040" s="45"/>
      <c r="L2040" s="45"/>
      <c r="M2040" s="46"/>
      <c r="N2040" s="46"/>
      <c r="O2040" s="46"/>
    </row>
    <row r="2041" spans="1:15" x14ac:dyDescent="0.3">
      <c r="A2041" s="92"/>
      <c r="B2041" s="58"/>
      <c r="C2041" s="58"/>
      <c r="D2041" s="135" t="str">
        <f t="shared" si="62"/>
        <v/>
      </c>
      <c r="E2041" s="136" t="str">
        <f t="shared" si="63"/>
        <v/>
      </c>
      <c r="F2041" s="45"/>
      <c r="G2041" s="45"/>
      <c r="H2041" s="45"/>
      <c r="I2041" s="45"/>
      <c r="J2041" s="45"/>
      <c r="K2041" s="45"/>
      <c r="L2041" s="45"/>
      <c r="M2041" s="46"/>
      <c r="N2041" s="46"/>
      <c r="O2041" s="46"/>
    </row>
    <row r="2042" spans="1:15" x14ac:dyDescent="0.3">
      <c r="A2042" s="92"/>
      <c r="B2042" s="58"/>
      <c r="C2042" s="58"/>
      <c r="D2042" s="135" t="str">
        <f t="shared" si="62"/>
        <v/>
      </c>
      <c r="E2042" s="136" t="str">
        <f t="shared" si="63"/>
        <v/>
      </c>
      <c r="F2042" s="45"/>
      <c r="G2042" s="45"/>
      <c r="H2042" s="45"/>
      <c r="I2042" s="45"/>
      <c r="J2042" s="45"/>
      <c r="K2042" s="45"/>
      <c r="L2042" s="45"/>
      <c r="M2042" s="46"/>
      <c r="N2042" s="46"/>
      <c r="O2042" s="46"/>
    </row>
    <row r="2043" spans="1:15" x14ac:dyDescent="0.3">
      <c r="A2043" s="92"/>
      <c r="B2043" s="58"/>
      <c r="C2043" s="58"/>
      <c r="D2043" s="135" t="str">
        <f t="shared" si="62"/>
        <v/>
      </c>
      <c r="E2043" s="136" t="str">
        <f t="shared" si="63"/>
        <v/>
      </c>
      <c r="F2043" s="45"/>
      <c r="G2043" s="45"/>
      <c r="H2043" s="45"/>
      <c r="I2043" s="45"/>
      <c r="J2043" s="45"/>
      <c r="K2043" s="45"/>
      <c r="L2043" s="45"/>
      <c r="M2043" s="46"/>
      <c r="N2043" s="46"/>
      <c r="O2043" s="46"/>
    </row>
    <row r="2044" spans="1:15" x14ac:dyDescent="0.3">
      <c r="A2044" s="92"/>
      <c r="B2044" s="58"/>
      <c r="C2044" s="58"/>
      <c r="D2044" s="135" t="str">
        <f t="shared" si="62"/>
        <v/>
      </c>
      <c r="E2044" s="136" t="str">
        <f t="shared" si="63"/>
        <v/>
      </c>
      <c r="F2044" s="45"/>
      <c r="G2044" s="45"/>
      <c r="H2044" s="45"/>
      <c r="I2044" s="45"/>
      <c r="J2044" s="45"/>
      <c r="K2044" s="45"/>
      <c r="L2044" s="45"/>
      <c r="M2044" s="46"/>
      <c r="N2044" s="46"/>
      <c r="O2044" s="46"/>
    </row>
    <row r="2045" spans="1:15" x14ac:dyDescent="0.3">
      <c r="A2045" s="92"/>
      <c r="B2045" s="58"/>
      <c r="C2045" s="58"/>
      <c r="D2045" s="135" t="str">
        <f t="shared" si="62"/>
        <v/>
      </c>
      <c r="E2045" s="136" t="str">
        <f t="shared" si="63"/>
        <v/>
      </c>
      <c r="F2045" s="45"/>
      <c r="G2045" s="45"/>
      <c r="H2045" s="45"/>
      <c r="I2045" s="45"/>
      <c r="J2045" s="45"/>
      <c r="K2045" s="45"/>
      <c r="L2045" s="45"/>
      <c r="M2045" s="46"/>
      <c r="N2045" s="46"/>
      <c r="O2045" s="46"/>
    </row>
    <row r="2046" spans="1:15" x14ac:dyDescent="0.3">
      <c r="A2046" s="92"/>
      <c r="B2046" s="58"/>
      <c r="C2046" s="58"/>
      <c r="D2046" s="135" t="str">
        <f t="shared" si="62"/>
        <v/>
      </c>
      <c r="E2046" s="136" t="str">
        <f t="shared" si="63"/>
        <v/>
      </c>
      <c r="F2046" s="45"/>
      <c r="G2046" s="45"/>
      <c r="H2046" s="45"/>
      <c r="I2046" s="45"/>
      <c r="J2046" s="45"/>
      <c r="K2046" s="45"/>
      <c r="L2046" s="45"/>
      <c r="M2046" s="46"/>
      <c r="N2046" s="46"/>
      <c r="O2046" s="46"/>
    </row>
    <row r="2047" spans="1:15" x14ac:dyDescent="0.3">
      <c r="A2047" s="92"/>
      <c r="B2047" s="58"/>
      <c r="C2047" s="58"/>
      <c r="D2047" s="135" t="str">
        <f t="shared" si="62"/>
        <v/>
      </c>
      <c r="E2047" s="136" t="str">
        <f t="shared" si="63"/>
        <v/>
      </c>
      <c r="F2047" s="45"/>
      <c r="G2047" s="45"/>
      <c r="H2047" s="45"/>
      <c r="I2047" s="45"/>
      <c r="J2047" s="45"/>
      <c r="K2047" s="45"/>
      <c r="L2047" s="45"/>
      <c r="M2047" s="46"/>
      <c r="N2047" s="46"/>
      <c r="O2047" s="46"/>
    </row>
    <row r="2048" spans="1:15" x14ac:dyDescent="0.3">
      <c r="A2048" s="92"/>
      <c r="B2048" s="58"/>
      <c r="C2048" s="58"/>
      <c r="D2048" s="135" t="str">
        <f t="shared" si="62"/>
        <v/>
      </c>
      <c r="E2048" s="136" t="str">
        <f t="shared" si="63"/>
        <v/>
      </c>
      <c r="F2048" s="45"/>
      <c r="G2048" s="45"/>
      <c r="H2048" s="45"/>
      <c r="I2048" s="45"/>
      <c r="J2048" s="45"/>
      <c r="K2048" s="45"/>
      <c r="L2048" s="45"/>
      <c r="M2048" s="46"/>
      <c r="N2048" s="46"/>
      <c r="O2048" s="46"/>
    </row>
    <row r="2049" spans="1:15" x14ac:dyDescent="0.3">
      <c r="A2049" s="92"/>
      <c r="B2049" s="58"/>
      <c r="C2049" s="58"/>
      <c r="D2049" s="135" t="str">
        <f t="shared" si="62"/>
        <v/>
      </c>
      <c r="E2049" s="136" t="str">
        <f t="shared" si="63"/>
        <v/>
      </c>
      <c r="F2049" s="45"/>
      <c r="G2049" s="45"/>
      <c r="H2049" s="45"/>
      <c r="I2049" s="45"/>
      <c r="J2049" s="45"/>
      <c r="K2049" s="45"/>
      <c r="L2049" s="45"/>
      <c r="M2049" s="46"/>
      <c r="N2049" s="46"/>
      <c r="O2049" s="46"/>
    </row>
    <row r="2050" spans="1:15" x14ac:dyDescent="0.3">
      <c r="A2050" s="92"/>
      <c r="B2050" s="58"/>
      <c r="C2050" s="58"/>
      <c r="D2050" s="135" t="str">
        <f t="shared" ref="D2050:D2113" si="64">IF(C2050="","",IF(NOT(ISBLANK(B2050)),IF(AND(B2050&gt;=43556,C2050&gt;=43556),C2050-B2050,0),""))</f>
        <v/>
      </c>
      <c r="E2050" s="136" t="str">
        <f t="shared" si="63"/>
        <v/>
      </c>
      <c r="F2050" s="45"/>
      <c r="G2050" s="45"/>
      <c r="H2050" s="45"/>
      <c r="I2050" s="45"/>
      <c r="J2050" s="45"/>
      <c r="K2050" s="45"/>
      <c r="L2050" s="45"/>
      <c r="M2050" s="46"/>
      <c r="N2050" s="46"/>
      <c r="O2050" s="46"/>
    </row>
    <row r="2051" spans="1:15" x14ac:dyDescent="0.3">
      <c r="A2051" s="92"/>
      <c r="B2051" s="58"/>
      <c r="C2051" s="58"/>
      <c r="D2051" s="135" t="str">
        <f t="shared" si="64"/>
        <v/>
      </c>
      <c r="E2051" s="136" t="str">
        <f t="shared" ref="E2051:E2114" si="65">IF(C2051&gt;=43556,C2051+366,"")</f>
        <v/>
      </c>
      <c r="F2051" s="45"/>
      <c r="G2051" s="45"/>
      <c r="H2051" s="45"/>
      <c r="I2051" s="45"/>
      <c r="J2051" s="45"/>
      <c r="K2051" s="45"/>
      <c r="L2051" s="45"/>
      <c r="M2051" s="46"/>
      <c r="N2051" s="46"/>
      <c r="O2051" s="46"/>
    </row>
    <row r="2052" spans="1:15" x14ac:dyDescent="0.3">
      <c r="A2052" s="92"/>
      <c r="B2052" s="58"/>
      <c r="C2052" s="58"/>
      <c r="D2052" s="135" t="str">
        <f t="shared" si="64"/>
        <v/>
      </c>
      <c r="E2052" s="136" t="str">
        <f t="shared" si="65"/>
        <v/>
      </c>
      <c r="F2052" s="45"/>
      <c r="G2052" s="45"/>
      <c r="H2052" s="45"/>
      <c r="I2052" s="45"/>
      <c r="J2052" s="45"/>
      <c r="K2052" s="45"/>
      <c r="L2052" s="45"/>
      <c r="M2052" s="46"/>
      <c r="N2052" s="46"/>
      <c r="O2052" s="46"/>
    </row>
    <row r="2053" spans="1:15" x14ac:dyDescent="0.3">
      <c r="A2053" s="92"/>
      <c r="B2053" s="58"/>
      <c r="C2053" s="58"/>
      <c r="D2053" s="135" t="str">
        <f t="shared" si="64"/>
        <v/>
      </c>
      <c r="E2053" s="136" t="str">
        <f t="shared" si="65"/>
        <v/>
      </c>
      <c r="F2053" s="45"/>
      <c r="G2053" s="45"/>
      <c r="H2053" s="45"/>
      <c r="I2053" s="45"/>
      <c r="J2053" s="45"/>
      <c r="K2053" s="45"/>
      <c r="L2053" s="45"/>
      <c r="M2053" s="46"/>
      <c r="N2053" s="46"/>
      <c r="O2053" s="46"/>
    </row>
    <row r="2054" spans="1:15" x14ac:dyDescent="0.3">
      <c r="A2054" s="92"/>
      <c r="B2054" s="58"/>
      <c r="C2054" s="58"/>
      <c r="D2054" s="135" t="str">
        <f t="shared" si="64"/>
        <v/>
      </c>
      <c r="E2054" s="136" t="str">
        <f t="shared" si="65"/>
        <v/>
      </c>
      <c r="F2054" s="45"/>
      <c r="G2054" s="45"/>
      <c r="H2054" s="45"/>
      <c r="I2054" s="45"/>
      <c r="J2054" s="45"/>
      <c r="K2054" s="45"/>
      <c r="L2054" s="45"/>
      <c r="M2054" s="46"/>
      <c r="N2054" s="46"/>
      <c r="O2054" s="46"/>
    </row>
    <row r="2055" spans="1:15" x14ac:dyDescent="0.3">
      <c r="A2055" s="92"/>
      <c r="B2055" s="58"/>
      <c r="C2055" s="58"/>
      <c r="D2055" s="135" t="str">
        <f t="shared" si="64"/>
        <v/>
      </c>
      <c r="E2055" s="136" t="str">
        <f t="shared" si="65"/>
        <v/>
      </c>
      <c r="F2055" s="45"/>
      <c r="G2055" s="45"/>
      <c r="H2055" s="45"/>
      <c r="I2055" s="45"/>
      <c r="J2055" s="45"/>
      <c r="K2055" s="45"/>
      <c r="L2055" s="45"/>
      <c r="M2055" s="46"/>
      <c r="N2055" s="46"/>
      <c r="O2055" s="46"/>
    </row>
    <row r="2056" spans="1:15" x14ac:dyDescent="0.3">
      <c r="A2056" s="92"/>
      <c r="B2056" s="58"/>
      <c r="C2056" s="58"/>
      <c r="D2056" s="135" t="str">
        <f t="shared" si="64"/>
        <v/>
      </c>
      <c r="E2056" s="136" t="str">
        <f t="shared" si="65"/>
        <v/>
      </c>
      <c r="F2056" s="45"/>
      <c r="G2056" s="45"/>
      <c r="H2056" s="45"/>
      <c r="I2056" s="45"/>
      <c r="J2056" s="45"/>
      <c r="K2056" s="45"/>
      <c r="L2056" s="45"/>
      <c r="M2056" s="46"/>
      <c r="N2056" s="46"/>
      <c r="O2056" s="46"/>
    </row>
    <row r="2057" spans="1:15" x14ac:dyDescent="0.3">
      <c r="A2057" s="92"/>
      <c r="B2057" s="58"/>
      <c r="C2057" s="58"/>
      <c r="D2057" s="135" t="str">
        <f t="shared" si="64"/>
        <v/>
      </c>
      <c r="E2057" s="136" t="str">
        <f t="shared" si="65"/>
        <v/>
      </c>
      <c r="F2057" s="45"/>
      <c r="G2057" s="45"/>
      <c r="H2057" s="45"/>
      <c r="I2057" s="45"/>
      <c r="J2057" s="45"/>
      <c r="K2057" s="45"/>
      <c r="L2057" s="45"/>
      <c r="M2057" s="46"/>
      <c r="N2057" s="46"/>
      <c r="O2057" s="46"/>
    </row>
    <row r="2058" spans="1:15" x14ac:dyDescent="0.3">
      <c r="A2058" s="92"/>
      <c r="B2058" s="58"/>
      <c r="C2058" s="58"/>
      <c r="D2058" s="135" t="str">
        <f t="shared" si="64"/>
        <v/>
      </c>
      <c r="E2058" s="136" t="str">
        <f t="shared" si="65"/>
        <v/>
      </c>
      <c r="F2058" s="45"/>
      <c r="G2058" s="45"/>
      <c r="H2058" s="45"/>
      <c r="I2058" s="45"/>
      <c r="J2058" s="45"/>
      <c r="K2058" s="45"/>
      <c r="L2058" s="45"/>
      <c r="M2058" s="46"/>
      <c r="N2058" s="46"/>
      <c r="O2058" s="46"/>
    </row>
    <row r="2059" spans="1:15" x14ac:dyDescent="0.3">
      <c r="A2059" s="92"/>
      <c r="B2059" s="58"/>
      <c r="C2059" s="58"/>
      <c r="D2059" s="135" t="str">
        <f t="shared" si="64"/>
        <v/>
      </c>
      <c r="E2059" s="136" t="str">
        <f t="shared" si="65"/>
        <v/>
      </c>
      <c r="F2059" s="45"/>
      <c r="G2059" s="45"/>
      <c r="H2059" s="45"/>
      <c r="I2059" s="45"/>
      <c r="J2059" s="45"/>
      <c r="K2059" s="45"/>
      <c r="L2059" s="45"/>
      <c r="M2059" s="46"/>
      <c r="N2059" s="46"/>
      <c r="O2059" s="46"/>
    </row>
    <row r="2060" spans="1:15" x14ac:dyDescent="0.3">
      <c r="A2060" s="92"/>
      <c r="B2060" s="58"/>
      <c r="C2060" s="58"/>
      <c r="D2060" s="135" t="str">
        <f t="shared" si="64"/>
        <v/>
      </c>
      <c r="E2060" s="136" t="str">
        <f t="shared" si="65"/>
        <v/>
      </c>
      <c r="F2060" s="45"/>
      <c r="G2060" s="45"/>
      <c r="H2060" s="45"/>
      <c r="I2060" s="45"/>
      <c r="J2060" s="45"/>
      <c r="K2060" s="45"/>
      <c r="L2060" s="45"/>
      <c r="M2060" s="46"/>
      <c r="N2060" s="46"/>
      <c r="O2060" s="46"/>
    </row>
    <row r="2061" spans="1:15" x14ac:dyDescent="0.3">
      <c r="A2061" s="92"/>
      <c r="B2061" s="58"/>
      <c r="C2061" s="58"/>
      <c r="D2061" s="135" t="str">
        <f t="shared" si="64"/>
        <v/>
      </c>
      <c r="E2061" s="136" t="str">
        <f t="shared" si="65"/>
        <v/>
      </c>
      <c r="F2061" s="45"/>
      <c r="G2061" s="45"/>
      <c r="H2061" s="45"/>
      <c r="I2061" s="45"/>
      <c r="J2061" s="45"/>
      <c r="K2061" s="45"/>
      <c r="L2061" s="45"/>
      <c r="M2061" s="46"/>
      <c r="N2061" s="46"/>
      <c r="O2061" s="46"/>
    </row>
    <row r="2062" spans="1:15" x14ac:dyDescent="0.3">
      <c r="A2062" s="92"/>
      <c r="B2062" s="58"/>
      <c r="C2062" s="58"/>
      <c r="D2062" s="135" t="str">
        <f t="shared" si="64"/>
        <v/>
      </c>
      <c r="E2062" s="136" t="str">
        <f t="shared" si="65"/>
        <v/>
      </c>
      <c r="F2062" s="45"/>
      <c r="G2062" s="45"/>
      <c r="H2062" s="45"/>
      <c r="I2062" s="45"/>
      <c r="J2062" s="45"/>
      <c r="K2062" s="45"/>
      <c r="L2062" s="45"/>
      <c r="M2062" s="46"/>
      <c r="N2062" s="46"/>
      <c r="O2062" s="46"/>
    </row>
    <row r="2063" spans="1:15" x14ac:dyDescent="0.3">
      <c r="A2063" s="92"/>
      <c r="B2063" s="58"/>
      <c r="C2063" s="58"/>
      <c r="D2063" s="135" t="str">
        <f t="shared" si="64"/>
        <v/>
      </c>
      <c r="E2063" s="136" t="str">
        <f t="shared" si="65"/>
        <v/>
      </c>
      <c r="F2063" s="45"/>
      <c r="G2063" s="45"/>
      <c r="H2063" s="45"/>
      <c r="I2063" s="45"/>
      <c r="J2063" s="45"/>
      <c r="K2063" s="45"/>
      <c r="L2063" s="45"/>
      <c r="M2063" s="46"/>
      <c r="N2063" s="46"/>
      <c r="O2063" s="46"/>
    </row>
    <row r="2064" spans="1:15" x14ac:dyDescent="0.3">
      <c r="A2064" s="92"/>
      <c r="B2064" s="58"/>
      <c r="C2064" s="58"/>
      <c r="D2064" s="135" t="str">
        <f t="shared" si="64"/>
        <v/>
      </c>
      <c r="E2064" s="136" t="str">
        <f t="shared" si="65"/>
        <v/>
      </c>
      <c r="F2064" s="45"/>
      <c r="G2064" s="45"/>
      <c r="H2064" s="45"/>
      <c r="I2064" s="45"/>
      <c r="J2064" s="45"/>
      <c r="K2064" s="45"/>
      <c r="L2064" s="45"/>
      <c r="M2064" s="46"/>
      <c r="N2064" s="46"/>
      <c r="O2064" s="46"/>
    </row>
    <row r="2065" spans="1:15" x14ac:dyDescent="0.3">
      <c r="A2065" s="92"/>
      <c r="B2065" s="58"/>
      <c r="C2065" s="58"/>
      <c r="D2065" s="135" t="str">
        <f t="shared" si="64"/>
        <v/>
      </c>
      <c r="E2065" s="136" t="str">
        <f t="shared" si="65"/>
        <v/>
      </c>
      <c r="F2065" s="45"/>
      <c r="G2065" s="45"/>
      <c r="H2065" s="45"/>
      <c r="I2065" s="45"/>
      <c r="J2065" s="45"/>
      <c r="K2065" s="45"/>
      <c r="L2065" s="45"/>
      <c r="M2065" s="46"/>
      <c r="N2065" s="46"/>
      <c r="O2065" s="46"/>
    </row>
    <row r="2066" spans="1:15" x14ac:dyDescent="0.3">
      <c r="A2066" s="92"/>
      <c r="B2066" s="58"/>
      <c r="C2066" s="58"/>
      <c r="D2066" s="135" t="str">
        <f t="shared" si="64"/>
        <v/>
      </c>
      <c r="E2066" s="136" t="str">
        <f t="shared" si="65"/>
        <v/>
      </c>
      <c r="F2066" s="45"/>
      <c r="G2066" s="45"/>
      <c r="H2066" s="45"/>
      <c r="I2066" s="45"/>
      <c r="J2066" s="45"/>
      <c r="K2066" s="45"/>
      <c r="L2066" s="45"/>
      <c r="M2066" s="46"/>
      <c r="N2066" s="46"/>
      <c r="O2066" s="46"/>
    </row>
    <row r="2067" spans="1:15" x14ac:dyDescent="0.3">
      <c r="A2067" s="92"/>
      <c r="B2067" s="58"/>
      <c r="C2067" s="58"/>
      <c r="D2067" s="135" t="str">
        <f t="shared" si="64"/>
        <v/>
      </c>
      <c r="E2067" s="136" t="str">
        <f t="shared" si="65"/>
        <v/>
      </c>
      <c r="F2067" s="45"/>
      <c r="G2067" s="45"/>
      <c r="H2067" s="45"/>
      <c r="I2067" s="45"/>
      <c r="J2067" s="45"/>
      <c r="K2067" s="45"/>
      <c r="L2067" s="45"/>
      <c r="M2067" s="46"/>
      <c r="N2067" s="46"/>
      <c r="O2067" s="46"/>
    </row>
    <row r="2068" spans="1:15" x14ac:dyDescent="0.3">
      <c r="A2068" s="92"/>
      <c r="B2068" s="58"/>
      <c r="C2068" s="58"/>
      <c r="D2068" s="135" t="str">
        <f t="shared" si="64"/>
        <v/>
      </c>
      <c r="E2068" s="136" t="str">
        <f t="shared" si="65"/>
        <v/>
      </c>
      <c r="F2068" s="45"/>
      <c r="G2068" s="45"/>
      <c r="H2068" s="45"/>
      <c r="I2068" s="45"/>
      <c r="J2068" s="45"/>
      <c r="K2068" s="45"/>
      <c r="L2068" s="45"/>
      <c r="M2068" s="46"/>
      <c r="N2068" s="46"/>
      <c r="O2068" s="46"/>
    </row>
    <row r="2069" spans="1:15" x14ac:dyDescent="0.3">
      <c r="A2069" s="92"/>
      <c r="B2069" s="58"/>
      <c r="C2069" s="58"/>
      <c r="D2069" s="135" t="str">
        <f t="shared" si="64"/>
        <v/>
      </c>
      <c r="E2069" s="136" t="str">
        <f t="shared" si="65"/>
        <v/>
      </c>
      <c r="F2069" s="45"/>
      <c r="G2069" s="45"/>
      <c r="H2069" s="45"/>
      <c r="I2069" s="45"/>
      <c r="J2069" s="45"/>
      <c r="K2069" s="45"/>
      <c r="L2069" s="45"/>
      <c r="M2069" s="46"/>
      <c r="N2069" s="46"/>
      <c r="O2069" s="46"/>
    </row>
    <row r="2070" spans="1:15" x14ac:dyDescent="0.3">
      <c r="A2070" s="92"/>
      <c r="B2070" s="58"/>
      <c r="C2070" s="58"/>
      <c r="D2070" s="135" t="str">
        <f t="shared" si="64"/>
        <v/>
      </c>
      <c r="E2070" s="136" t="str">
        <f t="shared" si="65"/>
        <v/>
      </c>
      <c r="F2070" s="45"/>
      <c r="G2070" s="45"/>
      <c r="H2070" s="45"/>
      <c r="I2070" s="45"/>
      <c r="J2070" s="45"/>
      <c r="K2070" s="45"/>
      <c r="L2070" s="45"/>
      <c r="M2070" s="46"/>
      <c r="N2070" s="46"/>
      <c r="O2070" s="46"/>
    </row>
    <row r="2071" spans="1:15" x14ac:dyDescent="0.3">
      <c r="A2071" s="92"/>
      <c r="B2071" s="58"/>
      <c r="C2071" s="58"/>
      <c r="D2071" s="135" t="str">
        <f t="shared" si="64"/>
        <v/>
      </c>
      <c r="E2071" s="136" t="str">
        <f t="shared" si="65"/>
        <v/>
      </c>
      <c r="F2071" s="45"/>
      <c r="G2071" s="45"/>
      <c r="H2071" s="45"/>
      <c r="I2071" s="45"/>
      <c r="J2071" s="45"/>
      <c r="K2071" s="45"/>
      <c r="L2071" s="45"/>
      <c r="M2071" s="46"/>
      <c r="N2071" s="46"/>
      <c r="O2071" s="46"/>
    </row>
    <row r="2072" spans="1:15" x14ac:dyDescent="0.3">
      <c r="A2072" s="92"/>
      <c r="B2072" s="58"/>
      <c r="C2072" s="58"/>
      <c r="D2072" s="135" t="str">
        <f t="shared" si="64"/>
        <v/>
      </c>
      <c r="E2072" s="136" t="str">
        <f t="shared" si="65"/>
        <v/>
      </c>
      <c r="F2072" s="45"/>
      <c r="G2072" s="45"/>
      <c r="H2072" s="45"/>
      <c r="I2072" s="45"/>
      <c r="J2072" s="45"/>
      <c r="K2072" s="45"/>
      <c r="L2072" s="45"/>
      <c r="M2072" s="46"/>
      <c r="N2072" s="46"/>
      <c r="O2072" s="46"/>
    </row>
    <row r="2073" spans="1:15" x14ac:dyDescent="0.3">
      <c r="A2073" s="92"/>
      <c r="B2073" s="58"/>
      <c r="C2073" s="58"/>
      <c r="D2073" s="135" t="str">
        <f t="shared" si="64"/>
        <v/>
      </c>
      <c r="E2073" s="136" t="str">
        <f t="shared" si="65"/>
        <v/>
      </c>
      <c r="F2073" s="45"/>
      <c r="G2073" s="45"/>
      <c r="H2073" s="45"/>
      <c r="I2073" s="45"/>
      <c r="J2073" s="45"/>
      <c r="K2073" s="45"/>
      <c r="L2073" s="45"/>
      <c r="M2073" s="46"/>
      <c r="N2073" s="46"/>
      <c r="O2073" s="46"/>
    </row>
    <row r="2074" spans="1:15" x14ac:dyDescent="0.3">
      <c r="A2074" s="92"/>
      <c r="B2074" s="58"/>
      <c r="C2074" s="58"/>
      <c r="D2074" s="135" t="str">
        <f t="shared" si="64"/>
        <v/>
      </c>
      <c r="E2074" s="136" t="str">
        <f t="shared" si="65"/>
        <v/>
      </c>
      <c r="F2074" s="45"/>
      <c r="G2074" s="45"/>
      <c r="H2074" s="45"/>
      <c r="I2074" s="45"/>
      <c r="J2074" s="45"/>
      <c r="K2074" s="45"/>
      <c r="L2074" s="45"/>
      <c r="M2074" s="46"/>
      <c r="N2074" s="46"/>
      <c r="O2074" s="46"/>
    </row>
    <row r="2075" spans="1:15" x14ac:dyDescent="0.3">
      <c r="A2075" s="92"/>
      <c r="B2075" s="58"/>
      <c r="C2075" s="58"/>
      <c r="D2075" s="135" t="str">
        <f t="shared" si="64"/>
        <v/>
      </c>
      <c r="E2075" s="136" t="str">
        <f t="shared" si="65"/>
        <v/>
      </c>
      <c r="F2075" s="45"/>
      <c r="G2075" s="45"/>
      <c r="H2075" s="45"/>
      <c r="I2075" s="45"/>
      <c r="J2075" s="45"/>
      <c r="K2075" s="45"/>
      <c r="L2075" s="45"/>
      <c r="M2075" s="46"/>
      <c r="N2075" s="46"/>
      <c r="O2075" s="46"/>
    </row>
    <row r="2076" spans="1:15" x14ac:dyDescent="0.3">
      <c r="A2076" s="92"/>
      <c r="B2076" s="58"/>
      <c r="C2076" s="58"/>
      <c r="D2076" s="135" t="str">
        <f t="shared" si="64"/>
        <v/>
      </c>
      <c r="E2076" s="136" t="str">
        <f t="shared" si="65"/>
        <v/>
      </c>
      <c r="F2076" s="45"/>
      <c r="G2076" s="45"/>
      <c r="H2076" s="45"/>
      <c r="I2076" s="45"/>
      <c r="J2076" s="45"/>
      <c r="K2076" s="45"/>
      <c r="L2076" s="45"/>
      <c r="M2076" s="46"/>
      <c r="N2076" s="46"/>
      <c r="O2076" s="46"/>
    </row>
    <row r="2077" spans="1:15" x14ac:dyDescent="0.3">
      <c r="A2077" s="92"/>
      <c r="B2077" s="58"/>
      <c r="C2077" s="58"/>
      <c r="D2077" s="135" t="str">
        <f t="shared" si="64"/>
        <v/>
      </c>
      <c r="E2077" s="136" t="str">
        <f t="shared" si="65"/>
        <v/>
      </c>
      <c r="F2077" s="45"/>
      <c r="G2077" s="45"/>
      <c r="H2077" s="45"/>
      <c r="I2077" s="45"/>
      <c r="J2077" s="45"/>
      <c r="K2077" s="45"/>
      <c r="L2077" s="45"/>
      <c r="M2077" s="46"/>
      <c r="N2077" s="46"/>
      <c r="O2077" s="46"/>
    </row>
    <row r="2078" spans="1:15" x14ac:dyDescent="0.3">
      <c r="A2078" s="92"/>
      <c r="B2078" s="58"/>
      <c r="C2078" s="58"/>
      <c r="D2078" s="135" t="str">
        <f t="shared" si="64"/>
        <v/>
      </c>
      <c r="E2078" s="136" t="str">
        <f t="shared" si="65"/>
        <v/>
      </c>
      <c r="F2078" s="45"/>
      <c r="G2078" s="45"/>
      <c r="H2078" s="45"/>
      <c r="I2078" s="45"/>
      <c r="J2078" s="45"/>
      <c r="K2078" s="45"/>
      <c r="L2078" s="45"/>
      <c r="M2078" s="46"/>
      <c r="N2078" s="46"/>
      <c r="O2078" s="46"/>
    </row>
    <row r="2079" spans="1:15" x14ac:dyDescent="0.3">
      <c r="A2079" s="92"/>
      <c r="B2079" s="58"/>
      <c r="C2079" s="58"/>
      <c r="D2079" s="135" t="str">
        <f t="shared" si="64"/>
        <v/>
      </c>
      <c r="E2079" s="136" t="str">
        <f t="shared" si="65"/>
        <v/>
      </c>
      <c r="F2079" s="45"/>
      <c r="G2079" s="45"/>
      <c r="H2079" s="45"/>
      <c r="I2079" s="45"/>
      <c r="J2079" s="45"/>
      <c r="K2079" s="45"/>
      <c r="L2079" s="45"/>
      <c r="M2079" s="46"/>
      <c r="N2079" s="46"/>
      <c r="O2079" s="46"/>
    </row>
    <row r="2080" spans="1:15" x14ac:dyDescent="0.3">
      <c r="A2080" s="92"/>
      <c r="B2080" s="58"/>
      <c r="C2080" s="58"/>
      <c r="D2080" s="135" t="str">
        <f t="shared" si="64"/>
        <v/>
      </c>
      <c r="E2080" s="136" t="str">
        <f t="shared" si="65"/>
        <v/>
      </c>
      <c r="F2080" s="45"/>
      <c r="G2080" s="45"/>
      <c r="H2080" s="45"/>
      <c r="I2080" s="45"/>
      <c r="J2080" s="45"/>
      <c r="K2080" s="45"/>
      <c r="L2080" s="45"/>
      <c r="M2080" s="46"/>
      <c r="N2080" s="46"/>
      <c r="O2080" s="46"/>
    </row>
    <row r="2081" spans="1:15" x14ac:dyDescent="0.3">
      <c r="A2081" s="92"/>
      <c r="B2081" s="58"/>
      <c r="C2081" s="58"/>
      <c r="D2081" s="135" t="str">
        <f t="shared" si="64"/>
        <v/>
      </c>
      <c r="E2081" s="136" t="str">
        <f t="shared" si="65"/>
        <v/>
      </c>
      <c r="F2081" s="45"/>
      <c r="G2081" s="45"/>
      <c r="H2081" s="45"/>
      <c r="I2081" s="45"/>
      <c r="J2081" s="45"/>
      <c r="K2081" s="45"/>
      <c r="L2081" s="45"/>
      <c r="M2081" s="46"/>
      <c r="N2081" s="46"/>
      <c r="O2081" s="46"/>
    </row>
    <row r="2082" spans="1:15" x14ac:dyDescent="0.3">
      <c r="A2082" s="92"/>
      <c r="B2082" s="58"/>
      <c r="C2082" s="58"/>
      <c r="D2082" s="135" t="str">
        <f t="shared" si="64"/>
        <v/>
      </c>
      <c r="E2082" s="136" t="str">
        <f t="shared" si="65"/>
        <v/>
      </c>
      <c r="F2082" s="45"/>
      <c r="G2082" s="45"/>
      <c r="H2082" s="45"/>
      <c r="I2082" s="45"/>
      <c r="J2082" s="45"/>
      <c r="K2082" s="45"/>
      <c r="L2082" s="45"/>
      <c r="M2082" s="46"/>
      <c r="N2082" s="46"/>
      <c r="O2082" s="46"/>
    </row>
    <row r="2083" spans="1:15" x14ac:dyDescent="0.3">
      <c r="A2083" s="92"/>
      <c r="B2083" s="58"/>
      <c r="C2083" s="58"/>
      <c r="D2083" s="135" t="str">
        <f t="shared" si="64"/>
        <v/>
      </c>
      <c r="E2083" s="136" t="str">
        <f t="shared" si="65"/>
        <v/>
      </c>
      <c r="F2083" s="45"/>
      <c r="G2083" s="45"/>
      <c r="H2083" s="45"/>
      <c r="I2083" s="45"/>
      <c r="J2083" s="45"/>
      <c r="K2083" s="45"/>
      <c r="L2083" s="45"/>
      <c r="M2083" s="46"/>
      <c r="N2083" s="46"/>
      <c r="O2083" s="46"/>
    </row>
    <row r="2084" spans="1:15" x14ac:dyDescent="0.3">
      <c r="A2084" s="92"/>
      <c r="B2084" s="58"/>
      <c r="C2084" s="58"/>
      <c r="D2084" s="135" t="str">
        <f t="shared" si="64"/>
        <v/>
      </c>
      <c r="E2084" s="136" t="str">
        <f t="shared" si="65"/>
        <v/>
      </c>
      <c r="F2084" s="45"/>
      <c r="G2084" s="45"/>
      <c r="H2084" s="45"/>
      <c r="I2084" s="45"/>
      <c r="J2084" s="45"/>
      <c r="K2084" s="45"/>
      <c r="L2084" s="45"/>
      <c r="M2084" s="46"/>
      <c r="N2084" s="46"/>
      <c r="O2084" s="46"/>
    </row>
    <row r="2085" spans="1:15" x14ac:dyDescent="0.3">
      <c r="A2085" s="92"/>
      <c r="B2085" s="58"/>
      <c r="C2085" s="58"/>
      <c r="D2085" s="135" t="str">
        <f t="shared" si="64"/>
        <v/>
      </c>
      <c r="E2085" s="136" t="str">
        <f t="shared" si="65"/>
        <v/>
      </c>
      <c r="F2085" s="45"/>
      <c r="G2085" s="45"/>
      <c r="H2085" s="45"/>
      <c r="I2085" s="45"/>
      <c r="J2085" s="45"/>
      <c r="K2085" s="45"/>
      <c r="L2085" s="45"/>
      <c r="M2085" s="46"/>
      <c r="N2085" s="46"/>
      <c r="O2085" s="46"/>
    </row>
    <row r="2086" spans="1:15" x14ac:dyDescent="0.3">
      <c r="A2086" s="92"/>
      <c r="B2086" s="58"/>
      <c r="C2086" s="58"/>
      <c r="D2086" s="135" t="str">
        <f t="shared" si="64"/>
        <v/>
      </c>
      <c r="E2086" s="136" t="str">
        <f t="shared" si="65"/>
        <v/>
      </c>
      <c r="F2086" s="45"/>
      <c r="G2086" s="45"/>
      <c r="H2086" s="45"/>
      <c r="I2086" s="45"/>
      <c r="J2086" s="45"/>
      <c r="K2086" s="45"/>
      <c r="L2086" s="45"/>
      <c r="M2086" s="46"/>
      <c r="N2086" s="46"/>
      <c r="O2086" s="46"/>
    </row>
    <row r="2087" spans="1:15" x14ac:dyDescent="0.3">
      <c r="A2087" s="92"/>
      <c r="B2087" s="58"/>
      <c r="C2087" s="58"/>
      <c r="D2087" s="135" t="str">
        <f t="shared" si="64"/>
        <v/>
      </c>
      <c r="E2087" s="136" t="str">
        <f t="shared" si="65"/>
        <v/>
      </c>
      <c r="F2087" s="45"/>
      <c r="G2087" s="45"/>
      <c r="H2087" s="45"/>
      <c r="I2087" s="45"/>
      <c r="J2087" s="45"/>
      <c r="K2087" s="45"/>
      <c r="L2087" s="45"/>
      <c r="M2087" s="46"/>
      <c r="N2087" s="46"/>
      <c r="O2087" s="46"/>
    </row>
    <row r="2088" spans="1:15" x14ac:dyDescent="0.3">
      <c r="A2088" s="92"/>
      <c r="B2088" s="58"/>
      <c r="C2088" s="58"/>
      <c r="D2088" s="135" t="str">
        <f t="shared" si="64"/>
        <v/>
      </c>
      <c r="E2088" s="136" t="str">
        <f t="shared" si="65"/>
        <v/>
      </c>
      <c r="F2088" s="45"/>
      <c r="G2088" s="45"/>
      <c r="H2088" s="45"/>
      <c r="I2088" s="45"/>
      <c r="J2088" s="45"/>
      <c r="K2088" s="45"/>
      <c r="L2088" s="45"/>
      <c r="M2088" s="46"/>
      <c r="N2088" s="46"/>
      <c r="O2088" s="46"/>
    </row>
    <row r="2089" spans="1:15" x14ac:dyDescent="0.3">
      <c r="A2089" s="92"/>
      <c r="B2089" s="58"/>
      <c r="C2089" s="58"/>
      <c r="D2089" s="135" t="str">
        <f t="shared" si="64"/>
        <v/>
      </c>
      <c r="E2089" s="136" t="str">
        <f t="shared" si="65"/>
        <v/>
      </c>
      <c r="F2089" s="45"/>
      <c r="G2089" s="45"/>
      <c r="H2089" s="45"/>
      <c r="I2089" s="45"/>
      <c r="J2089" s="45"/>
      <c r="K2089" s="45"/>
      <c r="L2089" s="45"/>
      <c r="M2089" s="46"/>
      <c r="N2089" s="46"/>
      <c r="O2089" s="46"/>
    </row>
    <row r="2090" spans="1:15" x14ac:dyDescent="0.3">
      <c r="A2090" s="92"/>
      <c r="B2090" s="58"/>
      <c r="C2090" s="58"/>
      <c r="D2090" s="135" t="str">
        <f t="shared" si="64"/>
        <v/>
      </c>
      <c r="E2090" s="136" t="str">
        <f t="shared" si="65"/>
        <v/>
      </c>
      <c r="F2090" s="45"/>
      <c r="G2090" s="45"/>
      <c r="H2090" s="45"/>
      <c r="I2090" s="45"/>
      <c r="J2090" s="45"/>
      <c r="K2090" s="45"/>
      <c r="L2090" s="45"/>
      <c r="M2090" s="46"/>
      <c r="N2090" s="46"/>
      <c r="O2090" s="46"/>
    </row>
    <row r="2091" spans="1:15" x14ac:dyDescent="0.3">
      <c r="A2091" s="92"/>
      <c r="B2091" s="58"/>
      <c r="C2091" s="58"/>
      <c r="D2091" s="135" t="str">
        <f t="shared" si="64"/>
        <v/>
      </c>
      <c r="E2091" s="136" t="str">
        <f t="shared" si="65"/>
        <v/>
      </c>
      <c r="F2091" s="45"/>
      <c r="G2091" s="45"/>
      <c r="H2091" s="45"/>
      <c r="I2091" s="45"/>
      <c r="J2091" s="45"/>
      <c r="K2091" s="45"/>
      <c r="L2091" s="45"/>
      <c r="M2091" s="46"/>
      <c r="N2091" s="46"/>
      <c r="O2091" s="46"/>
    </row>
    <row r="2092" spans="1:15" x14ac:dyDescent="0.3">
      <c r="A2092" s="92"/>
      <c r="B2092" s="58"/>
      <c r="C2092" s="58"/>
      <c r="D2092" s="135" t="str">
        <f t="shared" si="64"/>
        <v/>
      </c>
      <c r="E2092" s="136" t="str">
        <f t="shared" si="65"/>
        <v/>
      </c>
      <c r="F2092" s="45"/>
      <c r="G2092" s="45"/>
      <c r="H2092" s="45"/>
      <c r="I2092" s="45"/>
      <c r="J2092" s="45"/>
      <c r="K2092" s="45"/>
      <c r="L2092" s="45"/>
      <c r="M2092" s="46"/>
      <c r="N2092" s="46"/>
      <c r="O2092" s="46"/>
    </row>
    <row r="2093" spans="1:15" x14ac:dyDescent="0.3">
      <c r="A2093" s="92"/>
      <c r="B2093" s="58"/>
      <c r="C2093" s="58"/>
      <c r="D2093" s="135" t="str">
        <f t="shared" si="64"/>
        <v/>
      </c>
      <c r="E2093" s="136" t="str">
        <f t="shared" si="65"/>
        <v/>
      </c>
      <c r="F2093" s="45"/>
      <c r="G2093" s="45"/>
      <c r="H2093" s="45"/>
      <c r="I2093" s="45"/>
      <c r="J2093" s="45"/>
      <c r="K2093" s="45"/>
      <c r="L2093" s="45"/>
      <c r="M2093" s="46"/>
      <c r="N2093" s="46"/>
      <c r="O2093" s="46"/>
    </row>
    <row r="2094" spans="1:15" x14ac:dyDescent="0.3">
      <c r="A2094" s="92"/>
      <c r="B2094" s="58"/>
      <c r="C2094" s="58"/>
      <c r="D2094" s="135" t="str">
        <f t="shared" si="64"/>
        <v/>
      </c>
      <c r="E2094" s="136" t="str">
        <f t="shared" si="65"/>
        <v/>
      </c>
      <c r="F2094" s="45"/>
      <c r="G2094" s="45"/>
      <c r="H2094" s="45"/>
      <c r="I2094" s="45"/>
      <c r="J2094" s="45"/>
      <c r="K2094" s="45"/>
      <c r="L2094" s="45"/>
      <c r="M2094" s="46"/>
      <c r="N2094" s="46"/>
      <c r="O2094" s="46"/>
    </row>
    <row r="2095" spans="1:15" x14ac:dyDescent="0.3">
      <c r="A2095" s="92"/>
      <c r="B2095" s="58"/>
      <c r="C2095" s="58"/>
      <c r="D2095" s="135" t="str">
        <f t="shared" si="64"/>
        <v/>
      </c>
      <c r="E2095" s="136" t="str">
        <f t="shared" si="65"/>
        <v/>
      </c>
      <c r="F2095" s="45"/>
      <c r="G2095" s="45"/>
      <c r="H2095" s="45"/>
      <c r="I2095" s="45"/>
      <c r="J2095" s="45"/>
      <c r="K2095" s="45"/>
      <c r="L2095" s="45"/>
      <c r="M2095" s="46"/>
      <c r="N2095" s="46"/>
      <c r="O2095" s="46"/>
    </row>
    <row r="2096" spans="1:15" x14ac:dyDescent="0.3">
      <c r="A2096" s="92"/>
      <c r="B2096" s="58"/>
      <c r="C2096" s="58"/>
      <c r="D2096" s="135" t="str">
        <f t="shared" si="64"/>
        <v/>
      </c>
      <c r="E2096" s="136" t="str">
        <f t="shared" si="65"/>
        <v/>
      </c>
      <c r="F2096" s="45"/>
      <c r="G2096" s="45"/>
      <c r="H2096" s="45"/>
      <c r="I2096" s="45"/>
      <c r="J2096" s="45"/>
      <c r="K2096" s="45"/>
      <c r="L2096" s="45"/>
      <c r="M2096" s="46"/>
      <c r="N2096" s="46"/>
      <c r="O2096" s="46"/>
    </row>
    <row r="2097" spans="1:15" x14ac:dyDescent="0.3">
      <c r="A2097" s="92"/>
      <c r="B2097" s="58"/>
      <c r="C2097" s="58"/>
      <c r="D2097" s="135" t="str">
        <f t="shared" si="64"/>
        <v/>
      </c>
      <c r="E2097" s="136" t="str">
        <f t="shared" si="65"/>
        <v/>
      </c>
      <c r="F2097" s="45"/>
      <c r="G2097" s="45"/>
      <c r="H2097" s="45"/>
      <c r="I2097" s="45"/>
      <c r="J2097" s="45"/>
      <c r="K2097" s="45"/>
      <c r="L2097" s="45"/>
      <c r="M2097" s="46"/>
      <c r="N2097" s="46"/>
      <c r="O2097" s="46"/>
    </row>
    <row r="2098" spans="1:15" x14ac:dyDescent="0.3">
      <c r="A2098" s="92"/>
      <c r="B2098" s="58"/>
      <c r="C2098" s="58"/>
      <c r="D2098" s="135" t="str">
        <f t="shared" si="64"/>
        <v/>
      </c>
      <c r="E2098" s="136" t="str">
        <f t="shared" si="65"/>
        <v/>
      </c>
      <c r="F2098" s="45"/>
      <c r="G2098" s="45"/>
      <c r="H2098" s="45"/>
      <c r="I2098" s="45"/>
      <c r="J2098" s="45"/>
      <c r="K2098" s="45"/>
      <c r="L2098" s="45"/>
      <c r="M2098" s="46"/>
      <c r="N2098" s="46"/>
      <c r="O2098" s="46"/>
    </row>
    <row r="2099" spans="1:15" x14ac:dyDescent="0.3">
      <c r="A2099" s="92"/>
      <c r="B2099" s="58"/>
      <c r="C2099" s="58"/>
      <c r="D2099" s="135" t="str">
        <f t="shared" si="64"/>
        <v/>
      </c>
      <c r="E2099" s="136" t="str">
        <f t="shared" si="65"/>
        <v/>
      </c>
      <c r="F2099" s="45"/>
      <c r="G2099" s="45"/>
      <c r="H2099" s="45"/>
      <c r="I2099" s="45"/>
      <c r="J2099" s="45"/>
      <c r="K2099" s="45"/>
      <c r="L2099" s="45"/>
      <c r="M2099" s="46"/>
      <c r="N2099" s="46"/>
      <c r="O2099" s="46"/>
    </row>
    <row r="2100" spans="1:15" x14ac:dyDescent="0.3">
      <c r="A2100" s="92"/>
      <c r="B2100" s="58"/>
      <c r="C2100" s="58"/>
      <c r="D2100" s="135" t="str">
        <f t="shared" si="64"/>
        <v/>
      </c>
      <c r="E2100" s="136" t="str">
        <f t="shared" si="65"/>
        <v/>
      </c>
      <c r="F2100" s="45"/>
      <c r="G2100" s="45"/>
      <c r="H2100" s="45"/>
      <c r="I2100" s="45"/>
      <c r="J2100" s="45"/>
      <c r="K2100" s="45"/>
      <c r="L2100" s="45"/>
      <c r="M2100" s="46"/>
      <c r="N2100" s="46"/>
      <c r="O2100" s="46"/>
    </row>
    <row r="2101" spans="1:15" x14ac:dyDescent="0.3">
      <c r="A2101" s="92"/>
      <c r="B2101" s="58"/>
      <c r="C2101" s="58"/>
      <c r="D2101" s="135" t="str">
        <f t="shared" si="64"/>
        <v/>
      </c>
      <c r="E2101" s="136" t="str">
        <f t="shared" si="65"/>
        <v/>
      </c>
      <c r="F2101" s="45"/>
      <c r="G2101" s="45"/>
      <c r="H2101" s="45"/>
      <c r="I2101" s="45"/>
      <c r="J2101" s="45"/>
      <c r="K2101" s="45"/>
      <c r="L2101" s="45"/>
      <c r="M2101" s="46"/>
      <c r="N2101" s="46"/>
      <c r="O2101" s="46"/>
    </row>
    <row r="2102" spans="1:15" x14ac:dyDescent="0.3">
      <c r="A2102" s="92"/>
      <c r="B2102" s="58"/>
      <c r="C2102" s="58"/>
      <c r="D2102" s="135" t="str">
        <f t="shared" si="64"/>
        <v/>
      </c>
      <c r="E2102" s="136" t="str">
        <f t="shared" si="65"/>
        <v/>
      </c>
      <c r="F2102" s="45"/>
      <c r="G2102" s="45"/>
      <c r="H2102" s="45"/>
      <c r="I2102" s="45"/>
      <c r="J2102" s="45"/>
      <c r="K2102" s="45"/>
      <c r="L2102" s="45"/>
      <c r="M2102" s="46"/>
      <c r="N2102" s="46"/>
      <c r="O2102" s="46"/>
    </row>
    <row r="2103" spans="1:15" x14ac:dyDescent="0.3">
      <c r="A2103" s="92"/>
      <c r="B2103" s="58"/>
      <c r="C2103" s="58"/>
      <c r="D2103" s="135" t="str">
        <f t="shared" si="64"/>
        <v/>
      </c>
      <c r="E2103" s="136" t="str">
        <f t="shared" si="65"/>
        <v/>
      </c>
      <c r="F2103" s="45"/>
      <c r="G2103" s="45"/>
      <c r="H2103" s="45"/>
      <c r="I2103" s="45"/>
      <c r="J2103" s="45"/>
      <c r="K2103" s="45"/>
      <c r="L2103" s="45"/>
      <c r="M2103" s="46"/>
      <c r="N2103" s="46"/>
      <c r="O2103" s="46"/>
    </row>
    <row r="2104" spans="1:15" x14ac:dyDescent="0.3">
      <c r="A2104" s="92"/>
      <c r="B2104" s="58"/>
      <c r="C2104" s="58"/>
      <c r="D2104" s="135" t="str">
        <f t="shared" si="64"/>
        <v/>
      </c>
      <c r="E2104" s="136" t="str">
        <f t="shared" si="65"/>
        <v/>
      </c>
      <c r="F2104" s="45"/>
      <c r="G2104" s="45"/>
      <c r="H2104" s="45"/>
      <c r="I2104" s="45"/>
      <c r="J2104" s="45"/>
      <c r="K2104" s="45"/>
      <c r="L2104" s="45"/>
      <c r="M2104" s="46"/>
      <c r="N2104" s="46"/>
      <c r="O2104" s="46"/>
    </row>
    <row r="2105" spans="1:15" x14ac:dyDescent="0.3">
      <c r="A2105" s="92"/>
      <c r="B2105" s="58"/>
      <c r="C2105" s="58"/>
      <c r="D2105" s="135" t="str">
        <f t="shared" si="64"/>
        <v/>
      </c>
      <c r="E2105" s="136" t="str">
        <f t="shared" si="65"/>
        <v/>
      </c>
      <c r="F2105" s="45"/>
      <c r="G2105" s="45"/>
      <c r="H2105" s="45"/>
      <c r="I2105" s="45"/>
      <c r="J2105" s="45"/>
      <c r="K2105" s="45"/>
      <c r="L2105" s="45"/>
      <c r="M2105" s="46"/>
      <c r="N2105" s="46"/>
      <c r="O2105" s="46"/>
    </row>
    <row r="2106" spans="1:15" x14ac:dyDescent="0.3">
      <c r="A2106" s="92"/>
      <c r="B2106" s="58"/>
      <c r="C2106" s="58"/>
      <c r="D2106" s="135" t="str">
        <f t="shared" si="64"/>
        <v/>
      </c>
      <c r="E2106" s="136" t="str">
        <f t="shared" si="65"/>
        <v/>
      </c>
      <c r="F2106" s="45"/>
      <c r="G2106" s="45"/>
      <c r="H2106" s="45"/>
      <c r="I2106" s="45"/>
      <c r="J2106" s="45"/>
      <c r="K2106" s="45"/>
      <c r="L2106" s="45"/>
      <c r="M2106" s="46"/>
      <c r="N2106" s="46"/>
      <c r="O2106" s="46"/>
    </row>
    <row r="2107" spans="1:15" x14ac:dyDescent="0.3">
      <c r="A2107" s="92"/>
      <c r="B2107" s="58"/>
      <c r="C2107" s="58"/>
      <c r="D2107" s="135" t="str">
        <f t="shared" si="64"/>
        <v/>
      </c>
      <c r="E2107" s="136" t="str">
        <f t="shared" si="65"/>
        <v/>
      </c>
      <c r="F2107" s="45"/>
      <c r="G2107" s="45"/>
      <c r="H2107" s="45"/>
      <c r="I2107" s="45"/>
      <c r="J2107" s="45"/>
      <c r="K2107" s="45"/>
      <c r="L2107" s="45"/>
      <c r="M2107" s="46"/>
      <c r="N2107" s="46"/>
      <c r="O2107" s="46"/>
    </row>
    <row r="2108" spans="1:15" x14ac:dyDescent="0.3">
      <c r="A2108" s="92"/>
      <c r="B2108" s="58"/>
      <c r="C2108" s="58"/>
      <c r="D2108" s="135" t="str">
        <f t="shared" si="64"/>
        <v/>
      </c>
      <c r="E2108" s="136" t="str">
        <f t="shared" si="65"/>
        <v/>
      </c>
      <c r="F2108" s="45"/>
      <c r="G2108" s="45"/>
      <c r="H2108" s="45"/>
      <c r="I2108" s="45"/>
      <c r="J2108" s="45"/>
      <c r="K2108" s="45"/>
      <c r="L2108" s="45"/>
      <c r="M2108" s="46"/>
      <c r="N2108" s="46"/>
      <c r="O2108" s="46"/>
    </row>
    <row r="2109" spans="1:15" x14ac:dyDescent="0.3">
      <c r="A2109" s="92"/>
      <c r="B2109" s="58"/>
      <c r="C2109" s="58"/>
      <c r="D2109" s="135" t="str">
        <f t="shared" si="64"/>
        <v/>
      </c>
      <c r="E2109" s="136" t="str">
        <f t="shared" si="65"/>
        <v/>
      </c>
      <c r="F2109" s="45"/>
      <c r="G2109" s="45"/>
      <c r="H2109" s="45"/>
      <c r="I2109" s="45"/>
      <c r="J2109" s="45"/>
      <c r="K2109" s="45"/>
      <c r="L2109" s="45"/>
      <c r="M2109" s="46"/>
      <c r="N2109" s="46"/>
      <c r="O2109" s="46"/>
    </row>
    <row r="2110" spans="1:15" x14ac:dyDescent="0.3">
      <c r="A2110" s="92"/>
      <c r="B2110" s="58"/>
      <c r="C2110" s="58"/>
      <c r="D2110" s="135" t="str">
        <f t="shared" si="64"/>
        <v/>
      </c>
      <c r="E2110" s="136" t="str">
        <f t="shared" si="65"/>
        <v/>
      </c>
      <c r="F2110" s="45"/>
      <c r="G2110" s="45"/>
      <c r="H2110" s="45"/>
      <c r="I2110" s="45"/>
      <c r="J2110" s="45"/>
      <c r="K2110" s="45"/>
      <c r="L2110" s="45"/>
      <c r="M2110" s="46"/>
      <c r="N2110" s="46"/>
      <c r="O2110" s="46"/>
    </row>
    <row r="2111" spans="1:15" x14ac:dyDescent="0.3">
      <c r="A2111" s="92"/>
      <c r="B2111" s="58"/>
      <c r="C2111" s="58"/>
      <c r="D2111" s="135" t="str">
        <f t="shared" si="64"/>
        <v/>
      </c>
      <c r="E2111" s="136" t="str">
        <f t="shared" si="65"/>
        <v/>
      </c>
      <c r="F2111" s="45"/>
      <c r="G2111" s="45"/>
      <c r="H2111" s="45"/>
      <c r="I2111" s="45"/>
      <c r="J2111" s="45"/>
      <c r="K2111" s="45"/>
      <c r="L2111" s="45"/>
      <c r="M2111" s="46"/>
      <c r="N2111" s="46"/>
      <c r="O2111" s="46"/>
    </row>
    <row r="2112" spans="1:15" x14ac:dyDescent="0.3">
      <c r="A2112" s="92"/>
      <c r="B2112" s="58"/>
      <c r="C2112" s="58"/>
      <c r="D2112" s="135" t="str">
        <f t="shared" si="64"/>
        <v/>
      </c>
      <c r="E2112" s="136" t="str">
        <f t="shared" si="65"/>
        <v/>
      </c>
      <c r="F2112" s="45"/>
      <c r="G2112" s="45"/>
      <c r="H2112" s="45"/>
      <c r="I2112" s="45"/>
      <c r="J2112" s="45"/>
      <c r="K2112" s="45"/>
      <c r="L2112" s="45"/>
      <c r="M2112" s="46"/>
      <c r="N2112" s="46"/>
      <c r="O2112" s="46"/>
    </row>
    <row r="2113" spans="1:15" x14ac:dyDescent="0.3">
      <c r="A2113" s="92"/>
      <c r="B2113" s="58"/>
      <c r="C2113" s="58"/>
      <c r="D2113" s="135" t="str">
        <f t="shared" si="64"/>
        <v/>
      </c>
      <c r="E2113" s="136" t="str">
        <f t="shared" si="65"/>
        <v/>
      </c>
      <c r="F2113" s="45"/>
      <c r="G2113" s="45"/>
      <c r="H2113" s="45"/>
      <c r="I2113" s="45"/>
      <c r="J2113" s="45"/>
      <c r="K2113" s="45"/>
      <c r="L2113" s="45"/>
      <c r="M2113" s="46"/>
      <c r="N2113" s="46"/>
      <c r="O2113" s="46"/>
    </row>
    <row r="2114" spans="1:15" x14ac:dyDescent="0.3">
      <c r="A2114" s="92"/>
      <c r="B2114" s="58"/>
      <c r="C2114" s="58"/>
      <c r="D2114" s="135" t="str">
        <f t="shared" ref="D2114:D2177" si="66">IF(C2114="","",IF(NOT(ISBLANK(B2114)),IF(AND(B2114&gt;=43556,C2114&gt;=43556),C2114-B2114,0),""))</f>
        <v/>
      </c>
      <c r="E2114" s="136" t="str">
        <f t="shared" si="65"/>
        <v/>
      </c>
      <c r="F2114" s="45"/>
      <c r="G2114" s="45"/>
      <c r="H2114" s="45"/>
      <c r="I2114" s="45"/>
      <c r="J2114" s="45"/>
      <c r="K2114" s="45"/>
      <c r="L2114" s="45"/>
      <c r="M2114" s="46"/>
      <c r="N2114" s="46"/>
      <c r="O2114" s="46"/>
    </row>
    <row r="2115" spans="1:15" x14ac:dyDescent="0.3">
      <c r="A2115" s="92"/>
      <c r="B2115" s="58"/>
      <c r="C2115" s="58"/>
      <c r="D2115" s="135" t="str">
        <f t="shared" si="66"/>
        <v/>
      </c>
      <c r="E2115" s="136" t="str">
        <f t="shared" ref="E2115:E2178" si="67">IF(C2115&gt;=43556,C2115+366,"")</f>
        <v/>
      </c>
      <c r="F2115" s="45"/>
      <c r="G2115" s="45"/>
      <c r="H2115" s="45"/>
      <c r="I2115" s="45"/>
      <c r="J2115" s="45"/>
      <c r="K2115" s="45"/>
      <c r="L2115" s="45"/>
      <c r="M2115" s="46"/>
      <c r="N2115" s="46"/>
      <c r="O2115" s="46"/>
    </row>
    <row r="2116" spans="1:15" x14ac:dyDescent="0.3">
      <c r="A2116" s="92"/>
      <c r="B2116" s="58"/>
      <c r="C2116" s="58"/>
      <c r="D2116" s="135" t="str">
        <f t="shared" si="66"/>
        <v/>
      </c>
      <c r="E2116" s="136" t="str">
        <f t="shared" si="67"/>
        <v/>
      </c>
      <c r="F2116" s="45"/>
      <c r="G2116" s="45"/>
      <c r="H2116" s="45"/>
      <c r="I2116" s="45"/>
      <c r="J2116" s="45"/>
      <c r="K2116" s="45"/>
      <c r="L2116" s="45"/>
      <c r="M2116" s="46"/>
      <c r="N2116" s="46"/>
      <c r="O2116" s="46"/>
    </row>
    <row r="2117" spans="1:15" x14ac:dyDescent="0.3">
      <c r="A2117" s="92"/>
      <c r="B2117" s="58"/>
      <c r="C2117" s="58"/>
      <c r="D2117" s="135" t="str">
        <f t="shared" si="66"/>
        <v/>
      </c>
      <c r="E2117" s="136" t="str">
        <f t="shared" si="67"/>
        <v/>
      </c>
      <c r="F2117" s="45"/>
      <c r="G2117" s="45"/>
      <c r="H2117" s="45"/>
      <c r="I2117" s="45"/>
      <c r="J2117" s="45"/>
      <c r="K2117" s="45"/>
      <c r="L2117" s="45"/>
      <c r="M2117" s="46"/>
      <c r="N2117" s="46"/>
      <c r="O2117" s="46"/>
    </row>
    <row r="2118" spans="1:15" x14ac:dyDescent="0.3">
      <c r="A2118" s="92"/>
      <c r="B2118" s="58"/>
      <c r="C2118" s="58"/>
      <c r="D2118" s="135" t="str">
        <f t="shared" si="66"/>
        <v/>
      </c>
      <c r="E2118" s="136" t="str">
        <f t="shared" si="67"/>
        <v/>
      </c>
      <c r="F2118" s="45"/>
      <c r="G2118" s="45"/>
      <c r="H2118" s="45"/>
      <c r="I2118" s="45"/>
      <c r="J2118" s="45"/>
      <c r="K2118" s="45"/>
      <c r="L2118" s="45"/>
      <c r="M2118" s="46"/>
      <c r="N2118" s="46"/>
      <c r="O2118" s="46"/>
    </row>
    <row r="2119" spans="1:15" x14ac:dyDescent="0.3">
      <c r="A2119" s="92"/>
      <c r="B2119" s="58"/>
      <c r="C2119" s="58"/>
      <c r="D2119" s="135" t="str">
        <f t="shared" si="66"/>
        <v/>
      </c>
      <c r="E2119" s="136" t="str">
        <f t="shared" si="67"/>
        <v/>
      </c>
      <c r="F2119" s="45"/>
      <c r="G2119" s="45"/>
      <c r="H2119" s="45"/>
      <c r="I2119" s="45"/>
      <c r="J2119" s="45"/>
      <c r="K2119" s="45"/>
      <c r="L2119" s="45"/>
      <c r="M2119" s="46"/>
      <c r="N2119" s="46"/>
      <c r="O2119" s="46"/>
    </row>
    <row r="2120" spans="1:15" x14ac:dyDescent="0.3">
      <c r="A2120" s="92"/>
      <c r="B2120" s="58"/>
      <c r="C2120" s="58"/>
      <c r="D2120" s="135" t="str">
        <f t="shared" si="66"/>
        <v/>
      </c>
      <c r="E2120" s="136" t="str">
        <f t="shared" si="67"/>
        <v/>
      </c>
      <c r="F2120" s="45"/>
      <c r="G2120" s="45"/>
      <c r="H2120" s="45"/>
      <c r="I2120" s="45"/>
      <c r="J2120" s="45"/>
      <c r="K2120" s="45"/>
      <c r="L2120" s="45"/>
      <c r="M2120" s="46"/>
      <c r="N2120" s="46"/>
      <c r="O2120" s="46"/>
    </row>
    <row r="2121" spans="1:15" x14ac:dyDescent="0.3">
      <c r="A2121" s="92"/>
      <c r="B2121" s="58"/>
      <c r="C2121" s="58"/>
      <c r="D2121" s="135" t="str">
        <f t="shared" si="66"/>
        <v/>
      </c>
      <c r="E2121" s="136" t="str">
        <f t="shared" si="67"/>
        <v/>
      </c>
      <c r="F2121" s="45"/>
      <c r="G2121" s="45"/>
      <c r="H2121" s="45"/>
      <c r="I2121" s="45"/>
      <c r="J2121" s="45"/>
      <c r="K2121" s="45"/>
      <c r="L2121" s="45"/>
      <c r="M2121" s="46"/>
      <c r="N2121" s="46"/>
      <c r="O2121" s="46"/>
    </row>
    <row r="2122" spans="1:15" x14ac:dyDescent="0.3">
      <c r="A2122" s="92"/>
      <c r="B2122" s="58"/>
      <c r="C2122" s="58"/>
      <c r="D2122" s="135" t="str">
        <f t="shared" si="66"/>
        <v/>
      </c>
      <c r="E2122" s="136" t="str">
        <f t="shared" si="67"/>
        <v/>
      </c>
      <c r="F2122" s="45"/>
      <c r="G2122" s="45"/>
      <c r="H2122" s="45"/>
      <c r="I2122" s="45"/>
      <c r="J2122" s="45"/>
      <c r="K2122" s="45"/>
      <c r="L2122" s="45"/>
      <c r="M2122" s="46"/>
      <c r="N2122" s="46"/>
      <c r="O2122" s="46"/>
    </row>
    <row r="2123" spans="1:15" x14ac:dyDescent="0.3">
      <c r="A2123" s="92"/>
      <c r="B2123" s="58"/>
      <c r="C2123" s="58"/>
      <c r="D2123" s="135" t="str">
        <f t="shared" si="66"/>
        <v/>
      </c>
      <c r="E2123" s="136" t="str">
        <f t="shared" si="67"/>
        <v/>
      </c>
      <c r="F2123" s="45"/>
      <c r="G2123" s="45"/>
      <c r="H2123" s="45"/>
      <c r="I2123" s="45"/>
      <c r="J2123" s="45"/>
      <c r="K2123" s="45"/>
      <c r="L2123" s="45"/>
      <c r="M2123" s="46"/>
      <c r="N2123" s="46"/>
      <c r="O2123" s="46"/>
    </row>
    <row r="2124" spans="1:15" x14ac:dyDescent="0.3">
      <c r="A2124" s="92"/>
      <c r="B2124" s="58"/>
      <c r="C2124" s="58"/>
      <c r="D2124" s="135" t="str">
        <f t="shared" si="66"/>
        <v/>
      </c>
      <c r="E2124" s="136" t="str">
        <f t="shared" si="67"/>
        <v/>
      </c>
      <c r="F2124" s="45"/>
      <c r="G2124" s="45"/>
      <c r="H2124" s="45"/>
      <c r="I2124" s="45"/>
      <c r="J2124" s="45"/>
      <c r="K2124" s="45"/>
      <c r="L2124" s="45"/>
      <c r="M2124" s="46"/>
      <c r="N2124" s="46"/>
      <c r="O2124" s="46"/>
    </row>
    <row r="2125" spans="1:15" x14ac:dyDescent="0.3">
      <c r="A2125" s="92"/>
      <c r="B2125" s="58"/>
      <c r="C2125" s="58"/>
      <c r="D2125" s="135" t="str">
        <f t="shared" si="66"/>
        <v/>
      </c>
      <c r="E2125" s="136" t="str">
        <f t="shared" si="67"/>
        <v/>
      </c>
      <c r="F2125" s="45"/>
      <c r="G2125" s="45"/>
      <c r="H2125" s="45"/>
      <c r="I2125" s="45"/>
      <c r="J2125" s="45"/>
      <c r="K2125" s="45"/>
      <c r="L2125" s="45"/>
      <c r="M2125" s="46"/>
      <c r="N2125" s="46"/>
      <c r="O2125" s="46"/>
    </row>
    <row r="2126" spans="1:15" x14ac:dyDescent="0.3">
      <c r="A2126" s="92"/>
      <c r="B2126" s="58"/>
      <c r="C2126" s="58"/>
      <c r="D2126" s="135" t="str">
        <f t="shared" si="66"/>
        <v/>
      </c>
      <c r="E2126" s="136" t="str">
        <f t="shared" si="67"/>
        <v/>
      </c>
      <c r="F2126" s="45"/>
      <c r="G2126" s="45"/>
      <c r="H2126" s="45"/>
      <c r="I2126" s="45"/>
      <c r="J2126" s="45"/>
      <c r="K2126" s="45"/>
      <c r="L2126" s="45"/>
      <c r="M2126" s="46"/>
      <c r="N2126" s="46"/>
      <c r="O2126" s="46"/>
    </row>
    <row r="2127" spans="1:15" x14ac:dyDescent="0.3">
      <c r="A2127" s="92"/>
      <c r="B2127" s="58"/>
      <c r="C2127" s="58"/>
      <c r="D2127" s="135" t="str">
        <f t="shared" si="66"/>
        <v/>
      </c>
      <c r="E2127" s="136" t="str">
        <f t="shared" si="67"/>
        <v/>
      </c>
      <c r="F2127" s="45"/>
      <c r="G2127" s="45"/>
      <c r="H2127" s="45"/>
      <c r="I2127" s="45"/>
      <c r="J2127" s="45"/>
      <c r="K2127" s="45"/>
      <c r="L2127" s="45"/>
      <c r="M2127" s="46"/>
      <c r="N2127" s="46"/>
      <c r="O2127" s="46"/>
    </row>
    <row r="2128" spans="1:15" x14ac:dyDescent="0.3">
      <c r="A2128" s="92"/>
      <c r="B2128" s="58"/>
      <c r="C2128" s="58"/>
      <c r="D2128" s="135" t="str">
        <f t="shared" si="66"/>
        <v/>
      </c>
      <c r="E2128" s="136" t="str">
        <f t="shared" si="67"/>
        <v/>
      </c>
      <c r="F2128" s="45"/>
      <c r="G2128" s="45"/>
      <c r="H2128" s="45"/>
      <c r="I2128" s="45"/>
      <c r="J2128" s="45"/>
      <c r="K2128" s="45"/>
      <c r="L2128" s="45"/>
      <c r="M2128" s="46"/>
      <c r="N2128" s="46"/>
      <c r="O2128" s="46"/>
    </row>
    <row r="2129" spans="1:15" x14ac:dyDescent="0.3">
      <c r="A2129" s="92"/>
      <c r="B2129" s="58"/>
      <c r="C2129" s="58"/>
      <c r="D2129" s="135" t="str">
        <f t="shared" si="66"/>
        <v/>
      </c>
      <c r="E2129" s="136" t="str">
        <f t="shared" si="67"/>
        <v/>
      </c>
      <c r="F2129" s="45"/>
      <c r="G2129" s="45"/>
      <c r="H2129" s="45"/>
      <c r="I2129" s="45"/>
      <c r="J2129" s="45"/>
      <c r="K2129" s="45"/>
      <c r="L2129" s="45"/>
      <c r="M2129" s="46"/>
      <c r="N2129" s="46"/>
      <c r="O2129" s="46"/>
    </row>
    <row r="2130" spans="1:15" x14ac:dyDescent="0.3">
      <c r="A2130" s="92"/>
      <c r="B2130" s="58"/>
      <c r="C2130" s="58"/>
      <c r="D2130" s="135" t="str">
        <f t="shared" si="66"/>
        <v/>
      </c>
      <c r="E2130" s="136" t="str">
        <f t="shared" si="67"/>
        <v/>
      </c>
      <c r="F2130" s="45"/>
      <c r="G2130" s="45"/>
      <c r="H2130" s="45"/>
      <c r="I2130" s="45"/>
      <c r="J2130" s="45"/>
      <c r="K2130" s="45"/>
      <c r="L2130" s="45"/>
      <c r="M2130" s="46"/>
      <c r="N2130" s="46"/>
      <c r="O2130" s="46"/>
    </row>
    <row r="2131" spans="1:15" x14ac:dyDescent="0.3">
      <c r="A2131" s="92"/>
      <c r="B2131" s="58"/>
      <c r="C2131" s="58"/>
      <c r="D2131" s="135" t="str">
        <f t="shared" si="66"/>
        <v/>
      </c>
      <c r="E2131" s="136" t="str">
        <f t="shared" si="67"/>
        <v/>
      </c>
      <c r="F2131" s="45"/>
      <c r="G2131" s="45"/>
      <c r="H2131" s="45"/>
      <c r="I2131" s="45"/>
      <c r="J2131" s="45"/>
      <c r="K2131" s="45"/>
      <c r="L2131" s="45"/>
      <c r="M2131" s="46"/>
      <c r="N2131" s="46"/>
      <c r="O2131" s="46"/>
    </row>
    <row r="2132" spans="1:15" x14ac:dyDescent="0.3">
      <c r="A2132" s="92"/>
      <c r="B2132" s="58"/>
      <c r="C2132" s="58"/>
      <c r="D2132" s="135" t="str">
        <f t="shared" si="66"/>
        <v/>
      </c>
      <c r="E2132" s="136" t="str">
        <f t="shared" si="67"/>
        <v/>
      </c>
      <c r="F2132" s="45"/>
      <c r="G2132" s="45"/>
      <c r="H2132" s="45"/>
      <c r="I2132" s="45"/>
      <c r="J2132" s="45"/>
      <c r="K2132" s="45"/>
      <c r="L2132" s="45"/>
      <c r="M2132" s="46"/>
      <c r="N2132" s="46"/>
      <c r="O2132" s="46"/>
    </row>
    <row r="2133" spans="1:15" x14ac:dyDescent="0.3">
      <c r="A2133" s="92"/>
      <c r="B2133" s="58"/>
      <c r="C2133" s="58"/>
      <c r="D2133" s="135" t="str">
        <f t="shared" si="66"/>
        <v/>
      </c>
      <c r="E2133" s="136" t="str">
        <f t="shared" si="67"/>
        <v/>
      </c>
      <c r="F2133" s="45"/>
      <c r="G2133" s="45"/>
      <c r="H2133" s="45"/>
      <c r="I2133" s="45"/>
      <c r="J2133" s="45"/>
      <c r="K2133" s="45"/>
      <c r="L2133" s="45"/>
      <c r="M2133" s="46"/>
      <c r="N2133" s="46"/>
      <c r="O2133" s="46"/>
    </row>
    <row r="2134" spans="1:15" x14ac:dyDescent="0.3">
      <c r="A2134" s="92"/>
      <c r="B2134" s="58"/>
      <c r="C2134" s="58"/>
      <c r="D2134" s="135" t="str">
        <f t="shared" si="66"/>
        <v/>
      </c>
      <c r="E2134" s="136" t="str">
        <f t="shared" si="67"/>
        <v/>
      </c>
      <c r="F2134" s="45"/>
      <c r="G2134" s="45"/>
      <c r="H2134" s="45"/>
      <c r="I2134" s="45"/>
      <c r="J2134" s="45"/>
      <c r="K2134" s="45"/>
      <c r="L2134" s="45"/>
      <c r="M2134" s="46"/>
      <c r="N2134" s="46"/>
      <c r="O2134" s="46"/>
    </row>
    <row r="2135" spans="1:15" x14ac:dyDescent="0.3">
      <c r="A2135" s="92"/>
      <c r="B2135" s="58"/>
      <c r="C2135" s="58"/>
      <c r="D2135" s="135" t="str">
        <f t="shared" si="66"/>
        <v/>
      </c>
      <c r="E2135" s="136" t="str">
        <f t="shared" si="67"/>
        <v/>
      </c>
      <c r="F2135" s="45"/>
      <c r="G2135" s="45"/>
      <c r="H2135" s="45"/>
      <c r="I2135" s="45"/>
      <c r="J2135" s="45"/>
      <c r="K2135" s="45"/>
      <c r="L2135" s="45"/>
      <c r="M2135" s="46"/>
      <c r="N2135" s="46"/>
      <c r="O2135" s="46"/>
    </row>
    <row r="2136" spans="1:15" x14ac:dyDescent="0.3">
      <c r="A2136" s="92"/>
      <c r="B2136" s="58"/>
      <c r="C2136" s="58"/>
      <c r="D2136" s="135" t="str">
        <f t="shared" si="66"/>
        <v/>
      </c>
      <c r="E2136" s="136" t="str">
        <f t="shared" si="67"/>
        <v/>
      </c>
      <c r="F2136" s="45"/>
      <c r="G2136" s="45"/>
      <c r="H2136" s="45"/>
      <c r="I2136" s="45"/>
      <c r="J2136" s="45"/>
      <c r="K2136" s="45"/>
      <c r="L2136" s="45"/>
      <c r="M2136" s="46"/>
      <c r="N2136" s="46"/>
      <c r="O2136" s="46"/>
    </row>
    <row r="2137" spans="1:15" x14ac:dyDescent="0.3">
      <c r="A2137" s="92"/>
      <c r="B2137" s="58"/>
      <c r="C2137" s="58"/>
      <c r="D2137" s="135" t="str">
        <f t="shared" si="66"/>
        <v/>
      </c>
      <c r="E2137" s="136" t="str">
        <f t="shared" si="67"/>
        <v/>
      </c>
      <c r="F2137" s="45"/>
      <c r="G2137" s="45"/>
      <c r="H2137" s="45"/>
      <c r="I2137" s="45"/>
      <c r="J2137" s="45"/>
      <c r="K2137" s="45"/>
      <c r="L2137" s="45"/>
      <c r="M2137" s="46"/>
      <c r="N2137" s="46"/>
      <c r="O2137" s="46"/>
    </row>
    <row r="2138" spans="1:15" x14ac:dyDescent="0.3">
      <c r="A2138" s="92"/>
      <c r="B2138" s="58"/>
      <c r="C2138" s="58"/>
      <c r="D2138" s="135" t="str">
        <f t="shared" si="66"/>
        <v/>
      </c>
      <c r="E2138" s="136" t="str">
        <f t="shared" si="67"/>
        <v/>
      </c>
      <c r="F2138" s="45"/>
      <c r="G2138" s="45"/>
      <c r="H2138" s="45"/>
      <c r="I2138" s="45"/>
      <c r="J2138" s="45"/>
      <c r="K2138" s="45"/>
      <c r="L2138" s="45"/>
      <c r="M2138" s="46"/>
      <c r="N2138" s="46"/>
      <c r="O2138" s="46"/>
    </row>
    <row r="2139" spans="1:15" x14ac:dyDescent="0.3">
      <c r="A2139" s="92"/>
      <c r="B2139" s="58"/>
      <c r="C2139" s="58"/>
      <c r="D2139" s="135" t="str">
        <f t="shared" si="66"/>
        <v/>
      </c>
      <c r="E2139" s="136" t="str">
        <f t="shared" si="67"/>
        <v/>
      </c>
      <c r="F2139" s="45"/>
      <c r="G2139" s="45"/>
      <c r="H2139" s="45"/>
      <c r="I2139" s="45"/>
      <c r="J2139" s="45"/>
      <c r="K2139" s="45"/>
      <c r="L2139" s="45"/>
      <c r="M2139" s="46"/>
      <c r="N2139" s="46"/>
      <c r="O2139" s="46"/>
    </row>
    <row r="2140" spans="1:15" x14ac:dyDescent="0.3">
      <c r="A2140" s="92"/>
      <c r="B2140" s="58"/>
      <c r="C2140" s="58"/>
      <c r="D2140" s="135" t="str">
        <f t="shared" si="66"/>
        <v/>
      </c>
      <c r="E2140" s="136" t="str">
        <f t="shared" si="67"/>
        <v/>
      </c>
      <c r="F2140" s="45"/>
      <c r="G2140" s="45"/>
      <c r="H2140" s="45"/>
      <c r="I2140" s="45"/>
      <c r="J2140" s="45"/>
      <c r="K2140" s="45"/>
      <c r="L2140" s="45"/>
      <c r="M2140" s="46"/>
      <c r="N2140" s="46"/>
      <c r="O2140" s="46"/>
    </row>
    <row r="2141" spans="1:15" x14ac:dyDescent="0.3">
      <c r="A2141" s="92"/>
      <c r="B2141" s="58"/>
      <c r="C2141" s="58"/>
      <c r="D2141" s="135" t="str">
        <f t="shared" si="66"/>
        <v/>
      </c>
      <c r="E2141" s="136" t="str">
        <f t="shared" si="67"/>
        <v/>
      </c>
      <c r="F2141" s="45"/>
      <c r="G2141" s="45"/>
      <c r="H2141" s="45"/>
      <c r="I2141" s="45"/>
      <c r="J2141" s="45"/>
      <c r="K2141" s="45"/>
      <c r="L2141" s="45"/>
      <c r="M2141" s="46"/>
      <c r="N2141" s="46"/>
      <c r="O2141" s="46"/>
    </row>
    <row r="2142" spans="1:15" x14ac:dyDescent="0.3">
      <c r="A2142" s="92"/>
      <c r="B2142" s="58"/>
      <c r="C2142" s="58"/>
      <c r="D2142" s="135" t="str">
        <f t="shared" si="66"/>
        <v/>
      </c>
      <c r="E2142" s="136" t="str">
        <f t="shared" si="67"/>
        <v/>
      </c>
      <c r="F2142" s="45"/>
      <c r="G2142" s="45"/>
      <c r="H2142" s="45"/>
      <c r="I2142" s="45"/>
      <c r="J2142" s="45"/>
      <c r="K2142" s="45"/>
      <c r="L2142" s="45"/>
      <c r="M2142" s="46"/>
      <c r="N2142" s="46"/>
      <c r="O2142" s="46"/>
    </row>
    <row r="2143" spans="1:15" x14ac:dyDescent="0.3">
      <c r="A2143" s="92"/>
      <c r="B2143" s="58"/>
      <c r="C2143" s="58"/>
      <c r="D2143" s="135" t="str">
        <f t="shared" si="66"/>
        <v/>
      </c>
      <c r="E2143" s="136" t="str">
        <f t="shared" si="67"/>
        <v/>
      </c>
      <c r="F2143" s="45"/>
      <c r="G2143" s="45"/>
      <c r="H2143" s="45"/>
      <c r="I2143" s="45"/>
      <c r="J2143" s="45"/>
      <c r="K2143" s="45"/>
      <c r="L2143" s="45"/>
      <c r="M2143" s="46"/>
      <c r="N2143" s="46"/>
      <c r="O2143" s="46"/>
    </row>
    <row r="2144" spans="1:15" x14ac:dyDescent="0.3">
      <c r="A2144" s="92"/>
      <c r="B2144" s="58"/>
      <c r="C2144" s="58"/>
      <c r="D2144" s="135" t="str">
        <f t="shared" si="66"/>
        <v/>
      </c>
      <c r="E2144" s="136" t="str">
        <f t="shared" si="67"/>
        <v/>
      </c>
      <c r="F2144" s="45"/>
      <c r="G2144" s="45"/>
      <c r="H2144" s="45"/>
      <c r="I2144" s="45"/>
      <c r="J2144" s="45"/>
      <c r="K2144" s="45"/>
      <c r="L2144" s="45"/>
      <c r="M2144" s="46"/>
      <c r="N2144" s="46"/>
      <c r="O2144" s="46"/>
    </row>
    <row r="2145" spans="1:15" x14ac:dyDescent="0.3">
      <c r="A2145" s="92"/>
      <c r="B2145" s="58"/>
      <c r="C2145" s="58"/>
      <c r="D2145" s="135" t="str">
        <f t="shared" si="66"/>
        <v/>
      </c>
      <c r="E2145" s="136" t="str">
        <f t="shared" si="67"/>
        <v/>
      </c>
      <c r="F2145" s="45"/>
      <c r="G2145" s="45"/>
      <c r="H2145" s="45"/>
      <c r="I2145" s="45"/>
      <c r="J2145" s="45"/>
      <c r="K2145" s="45"/>
      <c r="L2145" s="45"/>
      <c r="M2145" s="46"/>
      <c r="N2145" s="46"/>
      <c r="O2145" s="46"/>
    </row>
    <row r="2146" spans="1:15" x14ac:dyDescent="0.3">
      <c r="A2146" s="92"/>
      <c r="B2146" s="58"/>
      <c r="C2146" s="58"/>
      <c r="D2146" s="135" t="str">
        <f t="shared" si="66"/>
        <v/>
      </c>
      <c r="E2146" s="136" t="str">
        <f t="shared" si="67"/>
        <v/>
      </c>
      <c r="F2146" s="45"/>
      <c r="G2146" s="45"/>
      <c r="H2146" s="45"/>
      <c r="I2146" s="45"/>
      <c r="J2146" s="45"/>
      <c r="K2146" s="45"/>
      <c r="L2146" s="45"/>
      <c r="M2146" s="46"/>
      <c r="N2146" s="46"/>
      <c r="O2146" s="46"/>
    </row>
    <row r="2147" spans="1:15" x14ac:dyDescent="0.3">
      <c r="A2147" s="92"/>
      <c r="B2147" s="58"/>
      <c r="C2147" s="58"/>
      <c r="D2147" s="135" t="str">
        <f t="shared" si="66"/>
        <v/>
      </c>
      <c r="E2147" s="136" t="str">
        <f t="shared" si="67"/>
        <v/>
      </c>
      <c r="F2147" s="45"/>
      <c r="G2147" s="45"/>
      <c r="H2147" s="45"/>
      <c r="I2147" s="45"/>
      <c r="J2147" s="45"/>
      <c r="K2147" s="45"/>
      <c r="L2147" s="45"/>
      <c r="M2147" s="46"/>
      <c r="N2147" s="46"/>
      <c r="O2147" s="46"/>
    </row>
    <row r="2148" spans="1:15" x14ac:dyDescent="0.3">
      <c r="A2148" s="92"/>
      <c r="B2148" s="58"/>
      <c r="C2148" s="58"/>
      <c r="D2148" s="135" t="str">
        <f t="shared" si="66"/>
        <v/>
      </c>
      <c r="E2148" s="136" t="str">
        <f t="shared" si="67"/>
        <v/>
      </c>
      <c r="F2148" s="45"/>
      <c r="G2148" s="45"/>
      <c r="H2148" s="45"/>
      <c r="I2148" s="45"/>
      <c r="J2148" s="45"/>
      <c r="K2148" s="45"/>
      <c r="L2148" s="45"/>
      <c r="M2148" s="46"/>
      <c r="N2148" s="46"/>
      <c r="O2148" s="46"/>
    </row>
    <row r="2149" spans="1:15" x14ac:dyDescent="0.3">
      <c r="A2149" s="92"/>
      <c r="B2149" s="58"/>
      <c r="C2149" s="58"/>
      <c r="D2149" s="135" t="str">
        <f t="shared" si="66"/>
        <v/>
      </c>
      <c r="E2149" s="136" t="str">
        <f t="shared" si="67"/>
        <v/>
      </c>
      <c r="F2149" s="45"/>
      <c r="G2149" s="45"/>
      <c r="H2149" s="45"/>
      <c r="I2149" s="45"/>
      <c r="J2149" s="45"/>
      <c r="K2149" s="45"/>
      <c r="L2149" s="45"/>
      <c r="M2149" s="46"/>
      <c r="N2149" s="46"/>
      <c r="O2149" s="46"/>
    </row>
    <row r="2150" spans="1:15" x14ac:dyDescent="0.3">
      <c r="A2150" s="92"/>
      <c r="B2150" s="58"/>
      <c r="C2150" s="58"/>
      <c r="D2150" s="135" t="str">
        <f t="shared" si="66"/>
        <v/>
      </c>
      <c r="E2150" s="136" t="str">
        <f t="shared" si="67"/>
        <v/>
      </c>
      <c r="F2150" s="45"/>
      <c r="G2150" s="45"/>
      <c r="H2150" s="45"/>
      <c r="I2150" s="45"/>
      <c r="J2150" s="45"/>
      <c r="K2150" s="45"/>
      <c r="L2150" s="45"/>
      <c r="M2150" s="46"/>
      <c r="N2150" s="46"/>
      <c r="O2150" s="46"/>
    </row>
    <row r="2151" spans="1:15" x14ac:dyDescent="0.3">
      <c r="A2151" s="92"/>
      <c r="B2151" s="58"/>
      <c r="C2151" s="58"/>
      <c r="D2151" s="135" t="str">
        <f t="shared" si="66"/>
        <v/>
      </c>
      <c r="E2151" s="136" t="str">
        <f t="shared" si="67"/>
        <v/>
      </c>
      <c r="F2151" s="45"/>
      <c r="G2151" s="45"/>
      <c r="H2151" s="45"/>
      <c r="I2151" s="45"/>
      <c r="J2151" s="45"/>
      <c r="K2151" s="45"/>
      <c r="L2151" s="45"/>
      <c r="M2151" s="46"/>
      <c r="N2151" s="46"/>
      <c r="O2151" s="46"/>
    </row>
    <row r="2152" spans="1:15" x14ac:dyDescent="0.3">
      <c r="A2152" s="92"/>
      <c r="B2152" s="58"/>
      <c r="C2152" s="58"/>
      <c r="D2152" s="135" t="str">
        <f t="shared" si="66"/>
        <v/>
      </c>
      <c r="E2152" s="136" t="str">
        <f t="shared" si="67"/>
        <v/>
      </c>
      <c r="F2152" s="45"/>
      <c r="G2152" s="45"/>
      <c r="H2152" s="45"/>
      <c r="I2152" s="45"/>
      <c r="J2152" s="45"/>
      <c r="K2152" s="45"/>
      <c r="L2152" s="45"/>
      <c r="M2152" s="46"/>
      <c r="N2152" s="46"/>
      <c r="O2152" s="46"/>
    </row>
    <row r="2153" spans="1:15" x14ac:dyDescent="0.3">
      <c r="A2153" s="92"/>
      <c r="B2153" s="58"/>
      <c r="C2153" s="58"/>
      <c r="D2153" s="135" t="str">
        <f t="shared" si="66"/>
        <v/>
      </c>
      <c r="E2153" s="136" t="str">
        <f t="shared" si="67"/>
        <v/>
      </c>
      <c r="F2153" s="45"/>
      <c r="G2153" s="45"/>
      <c r="H2153" s="45"/>
      <c r="I2153" s="45"/>
      <c r="J2153" s="45"/>
      <c r="K2153" s="45"/>
      <c r="L2153" s="45"/>
      <c r="M2153" s="46"/>
      <c r="N2153" s="46"/>
      <c r="O2153" s="46"/>
    </row>
    <row r="2154" spans="1:15" x14ac:dyDescent="0.3">
      <c r="A2154" s="92"/>
      <c r="B2154" s="58"/>
      <c r="C2154" s="58"/>
      <c r="D2154" s="135" t="str">
        <f t="shared" si="66"/>
        <v/>
      </c>
      <c r="E2154" s="136" t="str">
        <f t="shared" si="67"/>
        <v/>
      </c>
      <c r="F2154" s="45"/>
      <c r="G2154" s="45"/>
      <c r="H2154" s="45"/>
      <c r="I2154" s="45"/>
      <c r="J2154" s="45"/>
      <c r="K2154" s="45"/>
      <c r="L2154" s="45"/>
      <c r="M2154" s="46"/>
      <c r="N2154" s="46"/>
      <c r="O2154" s="46"/>
    </row>
    <row r="2155" spans="1:15" x14ac:dyDescent="0.3">
      <c r="A2155" s="92"/>
      <c r="B2155" s="58"/>
      <c r="C2155" s="58"/>
      <c r="D2155" s="135" t="str">
        <f t="shared" si="66"/>
        <v/>
      </c>
      <c r="E2155" s="136" t="str">
        <f t="shared" si="67"/>
        <v/>
      </c>
      <c r="F2155" s="45"/>
      <c r="G2155" s="45"/>
      <c r="H2155" s="45"/>
      <c r="I2155" s="45"/>
      <c r="J2155" s="45"/>
      <c r="K2155" s="45"/>
      <c r="L2155" s="45"/>
      <c r="M2155" s="46"/>
      <c r="N2155" s="46"/>
      <c r="O2155" s="46"/>
    </row>
    <row r="2156" spans="1:15" x14ac:dyDescent="0.3">
      <c r="A2156" s="92"/>
      <c r="B2156" s="58"/>
      <c r="C2156" s="58"/>
      <c r="D2156" s="135" t="str">
        <f t="shared" si="66"/>
        <v/>
      </c>
      <c r="E2156" s="136" t="str">
        <f t="shared" si="67"/>
        <v/>
      </c>
      <c r="F2156" s="45"/>
      <c r="G2156" s="45"/>
      <c r="H2156" s="45"/>
      <c r="I2156" s="45"/>
      <c r="J2156" s="45"/>
      <c r="K2156" s="45"/>
      <c r="L2156" s="45"/>
      <c r="M2156" s="46"/>
      <c r="N2156" s="46"/>
      <c r="O2156" s="46"/>
    </row>
    <row r="2157" spans="1:15" x14ac:dyDescent="0.3">
      <c r="A2157" s="92"/>
      <c r="B2157" s="58"/>
      <c r="C2157" s="58"/>
      <c r="D2157" s="135" t="str">
        <f t="shared" si="66"/>
        <v/>
      </c>
      <c r="E2157" s="136" t="str">
        <f t="shared" si="67"/>
        <v/>
      </c>
      <c r="F2157" s="45"/>
      <c r="G2157" s="45"/>
      <c r="H2157" s="45"/>
      <c r="I2157" s="45"/>
      <c r="J2157" s="45"/>
      <c r="K2157" s="45"/>
      <c r="L2157" s="45"/>
      <c r="M2157" s="46"/>
      <c r="N2157" s="46"/>
      <c r="O2157" s="46"/>
    </row>
    <row r="2158" spans="1:15" x14ac:dyDescent="0.3">
      <c r="A2158" s="92"/>
      <c r="B2158" s="58"/>
      <c r="C2158" s="58"/>
      <c r="D2158" s="135" t="str">
        <f t="shared" si="66"/>
        <v/>
      </c>
      <c r="E2158" s="136" t="str">
        <f t="shared" si="67"/>
        <v/>
      </c>
      <c r="F2158" s="45"/>
      <c r="G2158" s="45"/>
      <c r="H2158" s="45"/>
      <c r="I2158" s="45"/>
      <c r="J2158" s="45"/>
      <c r="K2158" s="45"/>
      <c r="L2158" s="45"/>
      <c r="M2158" s="46"/>
      <c r="N2158" s="46"/>
      <c r="O2158" s="46"/>
    </row>
    <row r="2159" spans="1:15" x14ac:dyDescent="0.3">
      <c r="A2159" s="92"/>
      <c r="B2159" s="58"/>
      <c r="C2159" s="58"/>
      <c r="D2159" s="135" t="str">
        <f t="shared" si="66"/>
        <v/>
      </c>
      <c r="E2159" s="136" t="str">
        <f t="shared" si="67"/>
        <v/>
      </c>
      <c r="F2159" s="45"/>
      <c r="G2159" s="45"/>
      <c r="H2159" s="45"/>
      <c r="I2159" s="45"/>
      <c r="J2159" s="45"/>
      <c r="K2159" s="45"/>
      <c r="L2159" s="45"/>
      <c r="M2159" s="46"/>
      <c r="N2159" s="46"/>
      <c r="O2159" s="46"/>
    </row>
    <row r="2160" spans="1:15" x14ac:dyDescent="0.3">
      <c r="A2160" s="92"/>
      <c r="B2160" s="58"/>
      <c r="C2160" s="58"/>
      <c r="D2160" s="135" t="str">
        <f t="shared" si="66"/>
        <v/>
      </c>
      <c r="E2160" s="136" t="str">
        <f t="shared" si="67"/>
        <v/>
      </c>
      <c r="F2160" s="45"/>
      <c r="G2160" s="45"/>
      <c r="H2160" s="45"/>
      <c r="I2160" s="45"/>
      <c r="J2160" s="45"/>
      <c r="K2160" s="45"/>
      <c r="L2160" s="45"/>
      <c r="M2160" s="46"/>
      <c r="N2160" s="46"/>
      <c r="O2160" s="46"/>
    </row>
    <row r="2161" spans="1:15" x14ac:dyDescent="0.3">
      <c r="A2161" s="92"/>
      <c r="B2161" s="58"/>
      <c r="C2161" s="58"/>
      <c r="D2161" s="135" t="str">
        <f t="shared" si="66"/>
        <v/>
      </c>
      <c r="E2161" s="136" t="str">
        <f t="shared" si="67"/>
        <v/>
      </c>
      <c r="F2161" s="45"/>
      <c r="G2161" s="45"/>
      <c r="H2161" s="45"/>
      <c r="I2161" s="45"/>
      <c r="J2161" s="45"/>
      <c r="K2161" s="45"/>
      <c r="L2161" s="45"/>
      <c r="M2161" s="46"/>
      <c r="N2161" s="46"/>
      <c r="O2161" s="46"/>
    </row>
    <row r="2162" spans="1:15" x14ac:dyDescent="0.3">
      <c r="A2162" s="92"/>
      <c r="B2162" s="58"/>
      <c r="C2162" s="58"/>
      <c r="D2162" s="135" t="str">
        <f t="shared" si="66"/>
        <v/>
      </c>
      <c r="E2162" s="136" t="str">
        <f t="shared" si="67"/>
        <v/>
      </c>
      <c r="F2162" s="45"/>
      <c r="G2162" s="45"/>
      <c r="H2162" s="45"/>
      <c r="I2162" s="45"/>
      <c r="J2162" s="45"/>
      <c r="K2162" s="45"/>
      <c r="L2162" s="45"/>
      <c r="M2162" s="46"/>
      <c r="N2162" s="46"/>
      <c r="O2162" s="46"/>
    </row>
    <row r="2163" spans="1:15" x14ac:dyDescent="0.3">
      <c r="A2163" s="92"/>
      <c r="B2163" s="58"/>
      <c r="C2163" s="58"/>
      <c r="D2163" s="135" t="str">
        <f t="shared" si="66"/>
        <v/>
      </c>
      <c r="E2163" s="136" t="str">
        <f t="shared" si="67"/>
        <v/>
      </c>
      <c r="F2163" s="45"/>
      <c r="G2163" s="45"/>
      <c r="H2163" s="45"/>
      <c r="I2163" s="45"/>
      <c r="J2163" s="45"/>
      <c r="K2163" s="45"/>
      <c r="L2163" s="45"/>
      <c r="M2163" s="46"/>
      <c r="N2163" s="46"/>
      <c r="O2163" s="46"/>
    </row>
    <row r="2164" spans="1:15" x14ac:dyDescent="0.3">
      <c r="A2164" s="92"/>
      <c r="B2164" s="58"/>
      <c r="C2164" s="58"/>
      <c r="D2164" s="135" t="str">
        <f t="shared" si="66"/>
        <v/>
      </c>
      <c r="E2164" s="136" t="str">
        <f t="shared" si="67"/>
        <v/>
      </c>
      <c r="F2164" s="45"/>
      <c r="G2164" s="45"/>
      <c r="H2164" s="45"/>
      <c r="I2164" s="45"/>
      <c r="J2164" s="45"/>
      <c r="K2164" s="45"/>
      <c r="L2164" s="45"/>
      <c r="M2164" s="46"/>
      <c r="N2164" s="46"/>
      <c r="O2164" s="46"/>
    </row>
    <row r="2165" spans="1:15" x14ac:dyDescent="0.3">
      <c r="A2165" s="92"/>
      <c r="B2165" s="58"/>
      <c r="C2165" s="58"/>
      <c r="D2165" s="135" t="str">
        <f t="shared" si="66"/>
        <v/>
      </c>
      <c r="E2165" s="136" t="str">
        <f t="shared" si="67"/>
        <v/>
      </c>
      <c r="F2165" s="45"/>
      <c r="G2165" s="45"/>
      <c r="H2165" s="45"/>
      <c r="I2165" s="45"/>
      <c r="J2165" s="45"/>
      <c r="K2165" s="45"/>
      <c r="L2165" s="45"/>
      <c r="M2165" s="46"/>
      <c r="N2165" s="46"/>
      <c r="O2165" s="46"/>
    </row>
    <row r="2166" spans="1:15" x14ac:dyDescent="0.3">
      <c r="A2166" s="92"/>
      <c r="B2166" s="58"/>
      <c r="C2166" s="58"/>
      <c r="D2166" s="135" t="str">
        <f t="shared" si="66"/>
        <v/>
      </c>
      <c r="E2166" s="136" t="str">
        <f t="shared" si="67"/>
        <v/>
      </c>
      <c r="F2166" s="45"/>
      <c r="G2166" s="45"/>
      <c r="H2166" s="45"/>
      <c r="I2166" s="45"/>
      <c r="J2166" s="45"/>
      <c r="K2166" s="45"/>
      <c r="L2166" s="45"/>
      <c r="M2166" s="46"/>
      <c r="N2166" s="46"/>
      <c r="O2166" s="46"/>
    </row>
    <row r="2167" spans="1:15" x14ac:dyDescent="0.3">
      <c r="A2167" s="92"/>
      <c r="B2167" s="58"/>
      <c r="C2167" s="58"/>
      <c r="D2167" s="135" t="str">
        <f t="shared" si="66"/>
        <v/>
      </c>
      <c r="E2167" s="136" t="str">
        <f t="shared" si="67"/>
        <v/>
      </c>
      <c r="F2167" s="45"/>
      <c r="G2167" s="45"/>
      <c r="H2167" s="45"/>
      <c r="I2167" s="45"/>
      <c r="J2167" s="45"/>
      <c r="K2167" s="45"/>
      <c r="L2167" s="45"/>
      <c r="M2167" s="46"/>
      <c r="N2167" s="46"/>
      <c r="O2167" s="46"/>
    </row>
    <row r="2168" spans="1:15" x14ac:dyDescent="0.3">
      <c r="A2168" s="92"/>
      <c r="B2168" s="58"/>
      <c r="C2168" s="58"/>
      <c r="D2168" s="135" t="str">
        <f t="shared" si="66"/>
        <v/>
      </c>
      <c r="E2168" s="136" t="str">
        <f t="shared" si="67"/>
        <v/>
      </c>
      <c r="F2168" s="45"/>
      <c r="G2168" s="45"/>
      <c r="H2168" s="45"/>
      <c r="I2168" s="45"/>
      <c r="J2168" s="45"/>
      <c r="K2168" s="45"/>
      <c r="L2168" s="45"/>
      <c r="M2168" s="46"/>
      <c r="N2168" s="46"/>
      <c r="O2168" s="46"/>
    </row>
    <row r="2169" spans="1:15" x14ac:dyDescent="0.3">
      <c r="A2169" s="92"/>
      <c r="B2169" s="58"/>
      <c r="C2169" s="58"/>
      <c r="D2169" s="135" t="str">
        <f t="shared" si="66"/>
        <v/>
      </c>
      <c r="E2169" s="136" t="str">
        <f t="shared" si="67"/>
        <v/>
      </c>
      <c r="F2169" s="45"/>
      <c r="G2169" s="45"/>
      <c r="H2169" s="45"/>
      <c r="I2169" s="45"/>
      <c r="J2169" s="45"/>
      <c r="K2169" s="45"/>
      <c r="L2169" s="45"/>
      <c r="M2169" s="46"/>
      <c r="N2169" s="46"/>
      <c r="O2169" s="46"/>
    </row>
    <row r="2170" spans="1:15" x14ac:dyDescent="0.3">
      <c r="A2170" s="92"/>
      <c r="B2170" s="58"/>
      <c r="C2170" s="58"/>
      <c r="D2170" s="135" t="str">
        <f t="shared" si="66"/>
        <v/>
      </c>
      <c r="E2170" s="136" t="str">
        <f t="shared" si="67"/>
        <v/>
      </c>
      <c r="F2170" s="45"/>
      <c r="G2170" s="45"/>
      <c r="H2170" s="45"/>
      <c r="I2170" s="45"/>
      <c r="J2170" s="45"/>
      <c r="K2170" s="45"/>
      <c r="L2170" s="45"/>
      <c r="M2170" s="46"/>
      <c r="N2170" s="46"/>
      <c r="O2170" s="46"/>
    </row>
    <row r="2171" spans="1:15" x14ac:dyDescent="0.3">
      <c r="A2171" s="92"/>
      <c r="B2171" s="58"/>
      <c r="C2171" s="58"/>
      <c r="D2171" s="135" t="str">
        <f t="shared" si="66"/>
        <v/>
      </c>
      <c r="E2171" s="136" t="str">
        <f t="shared" si="67"/>
        <v/>
      </c>
      <c r="F2171" s="45"/>
      <c r="G2171" s="45"/>
      <c r="H2171" s="45"/>
      <c r="I2171" s="45"/>
      <c r="J2171" s="45"/>
      <c r="K2171" s="45"/>
      <c r="L2171" s="45"/>
      <c r="M2171" s="46"/>
      <c r="N2171" s="46"/>
      <c r="O2171" s="46"/>
    </row>
    <row r="2172" spans="1:15" x14ac:dyDescent="0.3">
      <c r="A2172" s="92"/>
      <c r="B2172" s="58"/>
      <c r="C2172" s="58"/>
      <c r="D2172" s="135" t="str">
        <f t="shared" si="66"/>
        <v/>
      </c>
      <c r="E2172" s="136" t="str">
        <f t="shared" si="67"/>
        <v/>
      </c>
      <c r="F2172" s="45"/>
      <c r="G2172" s="45"/>
      <c r="H2172" s="45"/>
      <c r="I2172" s="45"/>
      <c r="J2172" s="45"/>
      <c r="K2172" s="45"/>
      <c r="L2172" s="45"/>
      <c r="M2172" s="46"/>
      <c r="N2172" s="46"/>
      <c r="O2172" s="46"/>
    </row>
    <row r="2173" spans="1:15" x14ac:dyDescent="0.3">
      <c r="A2173" s="92"/>
      <c r="B2173" s="58"/>
      <c r="C2173" s="58"/>
      <c r="D2173" s="135" t="str">
        <f t="shared" si="66"/>
        <v/>
      </c>
      <c r="E2173" s="136" t="str">
        <f t="shared" si="67"/>
        <v/>
      </c>
      <c r="F2173" s="45"/>
      <c r="G2173" s="45"/>
      <c r="H2173" s="45"/>
      <c r="I2173" s="45"/>
      <c r="J2173" s="45"/>
      <c r="K2173" s="45"/>
      <c r="L2173" s="45"/>
      <c r="M2173" s="46"/>
      <c r="N2173" s="46"/>
      <c r="O2173" s="46"/>
    </row>
    <row r="2174" spans="1:15" x14ac:dyDescent="0.3">
      <c r="A2174" s="92"/>
      <c r="B2174" s="58"/>
      <c r="C2174" s="58"/>
      <c r="D2174" s="135" t="str">
        <f t="shared" si="66"/>
        <v/>
      </c>
      <c r="E2174" s="136" t="str">
        <f t="shared" si="67"/>
        <v/>
      </c>
      <c r="F2174" s="45"/>
      <c r="G2174" s="45"/>
      <c r="H2174" s="45"/>
      <c r="I2174" s="45"/>
      <c r="J2174" s="45"/>
      <c r="K2174" s="45"/>
      <c r="L2174" s="45"/>
      <c r="M2174" s="46"/>
      <c r="N2174" s="46"/>
      <c r="O2174" s="46"/>
    </row>
    <row r="2175" spans="1:15" x14ac:dyDescent="0.3">
      <c r="A2175" s="92"/>
      <c r="B2175" s="58"/>
      <c r="C2175" s="58"/>
      <c r="D2175" s="135" t="str">
        <f t="shared" si="66"/>
        <v/>
      </c>
      <c r="E2175" s="136" t="str">
        <f t="shared" si="67"/>
        <v/>
      </c>
      <c r="F2175" s="45"/>
      <c r="G2175" s="45"/>
      <c r="H2175" s="45"/>
      <c r="I2175" s="45"/>
      <c r="J2175" s="45"/>
      <c r="K2175" s="45"/>
      <c r="L2175" s="45"/>
      <c r="M2175" s="46"/>
      <c r="N2175" s="46"/>
      <c r="O2175" s="46"/>
    </row>
    <row r="2176" spans="1:15" x14ac:dyDescent="0.3">
      <c r="A2176" s="92"/>
      <c r="B2176" s="58"/>
      <c r="C2176" s="58"/>
      <c r="D2176" s="135" t="str">
        <f t="shared" si="66"/>
        <v/>
      </c>
      <c r="E2176" s="136" t="str">
        <f t="shared" si="67"/>
        <v/>
      </c>
      <c r="F2176" s="45"/>
      <c r="G2176" s="45"/>
      <c r="H2176" s="45"/>
      <c r="I2176" s="45"/>
      <c r="J2176" s="45"/>
      <c r="K2176" s="45"/>
      <c r="L2176" s="45"/>
      <c r="M2176" s="46"/>
      <c r="N2176" s="46"/>
      <c r="O2176" s="46"/>
    </row>
    <row r="2177" spans="1:15" x14ac:dyDescent="0.3">
      <c r="A2177" s="92"/>
      <c r="B2177" s="58"/>
      <c r="C2177" s="58"/>
      <c r="D2177" s="135" t="str">
        <f t="shared" si="66"/>
        <v/>
      </c>
      <c r="E2177" s="136" t="str">
        <f t="shared" si="67"/>
        <v/>
      </c>
      <c r="F2177" s="45"/>
      <c r="G2177" s="45"/>
      <c r="H2177" s="45"/>
      <c r="I2177" s="45"/>
      <c r="J2177" s="45"/>
      <c r="K2177" s="45"/>
      <c r="L2177" s="45"/>
      <c r="M2177" s="46"/>
      <c r="N2177" s="46"/>
      <c r="O2177" s="46"/>
    </row>
    <row r="2178" spans="1:15" x14ac:dyDescent="0.3">
      <c r="A2178" s="92"/>
      <c r="B2178" s="58"/>
      <c r="C2178" s="58"/>
      <c r="D2178" s="135" t="str">
        <f t="shared" ref="D2178:D2241" si="68">IF(C2178="","",IF(NOT(ISBLANK(B2178)),IF(AND(B2178&gt;=43556,C2178&gt;=43556),C2178-B2178,0),""))</f>
        <v/>
      </c>
      <c r="E2178" s="136" t="str">
        <f t="shared" si="67"/>
        <v/>
      </c>
      <c r="F2178" s="45"/>
      <c r="G2178" s="45"/>
      <c r="H2178" s="45"/>
      <c r="I2178" s="45"/>
      <c r="J2178" s="45"/>
      <c r="K2178" s="45"/>
      <c r="L2178" s="45"/>
      <c r="M2178" s="46"/>
      <c r="N2178" s="46"/>
      <c r="O2178" s="46"/>
    </row>
    <row r="2179" spans="1:15" x14ac:dyDescent="0.3">
      <c r="A2179" s="92"/>
      <c r="B2179" s="58"/>
      <c r="C2179" s="58"/>
      <c r="D2179" s="135" t="str">
        <f t="shared" si="68"/>
        <v/>
      </c>
      <c r="E2179" s="136" t="str">
        <f t="shared" ref="E2179:E2242" si="69">IF(C2179&gt;=43556,C2179+366,"")</f>
        <v/>
      </c>
      <c r="F2179" s="45"/>
      <c r="G2179" s="45"/>
      <c r="H2179" s="45"/>
      <c r="I2179" s="45"/>
      <c r="J2179" s="45"/>
      <c r="K2179" s="45"/>
      <c r="L2179" s="45"/>
      <c r="M2179" s="46"/>
      <c r="N2179" s="46"/>
      <c r="O2179" s="46"/>
    </row>
    <row r="2180" spans="1:15" x14ac:dyDescent="0.3">
      <c r="A2180" s="92"/>
      <c r="B2180" s="58"/>
      <c r="C2180" s="58"/>
      <c r="D2180" s="135" t="str">
        <f t="shared" si="68"/>
        <v/>
      </c>
      <c r="E2180" s="136" t="str">
        <f t="shared" si="69"/>
        <v/>
      </c>
      <c r="F2180" s="45"/>
      <c r="G2180" s="45"/>
      <c r="H2180" s="45"/>
      <c r="I2180" s="45"/>
      <c r="J2180" s="45"/>
      <c r="K2180" s="45"/>
      <c r="L2180" s="45"/>
      <c r="M2180" s="46"/>
      <c r="N2180" s="46"/>
      <c r="O2180" s="46"/>
    </row>
    <row r="2181" spans="1:15" x14ac:dyDescent="0.3">
      <c r="A2181" s="92"/>
      <c r="B2181" s="58"/>
      <c r="C2181" s="58"/>
      <c r="D2181" s="135" t="str">
        <f t="shared" si="68"/>
        <v/>
      </c>
      <c r="E2181" s="136" t="str">
        <f t="shared" si="69"/>
        <v/>
      </c>
      <c r="F2181" s="45"/>
      <c r="G2181" s="45"/>
      <c r="H2181" s="45"/>
      <c r="I2181" s="45"/>
      <c r="J2181" s="45"/>
      <c r="K2181" s="45"/>
      <c r="L2181" s="45"/>
      <c r="M2181" s="46"/>
      <c r="N2181" s="46"/>
      <c r="O2181" s="46"/>
    </row>
    <row r="2182" spans="1:15" x14ac:dyDescent="0.3">
      <c r="A2182" s="92"/>
      <c r="B2182" s="58"/>
      <c r="C2182" s="58"/>
      <c r="D2182" s="135" t="str">
        <f t="shared" si="68"/>
        <v/>
      </c>
      <c r="E2182" s="136" t="str">
        <f t="shared" si="69"/>
        <v/>
      </c>
      <c r="F2182" s="45"/>
      <c r="G2182" s="45"/>
      <c r="H2182" s="45"/>
      <c r="I2182" s="45"/>
      <c r="J2182" s="45"/>
      <c r="K2182" s="45"/>
      <c r="L2182" s="45"/>
      <c r="M2182" s="46"/>
      <c r="N2182" s="46"/>
      <c r="O2182" s="46"/>
    </row>
    <row r="2183" spans="1:15" x14ac:dyDescent="0.3">
      <c r="A2183" s="92"/>
      <c r="B2183" s="58"/>
      <c r="C2183" s="58"/>
      <c r="D2183" s="135" t="str">
        <f t="shared" si="68"/>
        <v/>
      </c>
      <c r="E2183" s="136" t="str">
        <f t="shared" si="69"/>
        <v/>
      </c>
      <c r="F2183" s="45"/>
      <c r="G2183" s="45"/>
      <c r="H2183" s="45"/>
      <c r="I2183" s="45"/>
      <c r="J2183" s="45"/>
      <c r="K2183" s="45"/>
      <c r="L2183" s="45"/>
      <c r="M2183" s="46"/>
      <c r="N2183" s="46"/>
      <c r="O2183" s="46"/>
    </row>
    <row r="2184" spans="1:15" x14ac:dyDescent="0.3">
      <c r="A2184" s="92"/>
      <c r="B2184" s="58"/>
      <c r="C2184" s="58"/>
      <c r="D2184" s="135" t="str">
        <f t="shared" si="68"/>
        <v/>
      </c>
      <c r="E2184" s="136" t="str">
        <f t="shared" si="69"/>
        <v/>
      </c>
      <c r="F2184" s="45"/>
      <c r="G2184" s="45"/>
      <c r="H2184" s="45"/>
      <c r="I2184" s="45"/>
      <c r="J2184" s="45"/>
      <c r="K2184" s="45"/>
      <c r="L2184" s="45"/>
      <c r="M2184" s="46"/>
      <c r="N2184" s="46"/>
      <c r="O2184" s="46"/>
    </row>
    <row r="2185" spans="1:15" x14ac:dyDescent="0.3">
      <c r="A2185" s="92"/>
      <c r="B2185" s="58"/>
      <c r="C2185" s="58"/>
      <c r="D2185" s="135" t="str">
        <f t="shared" si="68"/>
        <v/>
      </c>
      <c r="E2185" s="136" t="str">
        <f t="shared" si="69"/>
        <v/>
      </c>
      <c r="F2185" s="45"/>
      <c r="G2185" s="45"/>
      <c r="H2185" s="45"/>
      <c r="I2185" s="45"/>
      <c r="J2185" s="45"/>
      <c r="K2185" s="45"/>
      <c r="L2185" s="45"/>
      <c r="M2185" s="46"/>
      <c r="N2185" s="46"/>
      <c r="O2185" s="46"/>
    </row>
    <row r="2186" spans="1:15" x14ac:dyDescent="0.3">
      <c r="A2186" s="92"/>
      <c r="B2186" s="58"/>
      <c r="C2186" s="58"/>
      <c r="D2186" s="135" t="str">
        <f t="shared" si="68"/>
        <v/>
      </c>
      <c r="E2186" s="136" t="str">
        <f t="shared" si="69"/>
        <v/>
      </c>
      <c r="F2186" s="45"/>
      <c r="G2186" s="45"/>
      <c r="H2186" s="45"/>
      <c r="I2186" s="45"/>
      <c r="J2186" s="45"/>
      <c r="K2186" s="45"/>
      <c r="L2186" s="45"/>
      <c r="M2186" s="46"/>
      <c r="N2186" s="46"/>
      <c r="O2186" s="46"/>
    </row>
    <row r="2187" spans="1:15" x14ac:dyDescent="0.3">
      <c r="A2187" s="92"/>
      <c r="B2187" s="58"/>
      <c r="C2187" s="58"/>
      <c r="D2187" s="135" t="str">
        <f t="shared" si="68"/>
        <v/>
      </c>
      <c r="E2187" s="136" t="str">
        <f t="shared" si="69"/>
        <v/>
      </c>
      <c r="F2187" s="45"/>
      <c r="G2187" s="45"/>
      <c r="H2187" s="45"/>
      <c r="I2187" s="45"/>
      <c r="J2187" s="45"/>
      <c r="K2187" s="45"/>
      <c r="L2187" s="45"/>
      <c r="M2187" s="46"/>
      <c r="N2187" s="46"/>
      <c r="O2187" s="46"/>
    </row>
    <row r="2188" spans="1:15" x14ac:dyDescent="0.3">
      <c r="A2188" s="92"/>
      <c r="B2188" s="58"/>
      <c r="C2188" s="58"/>
      <c r="D2188" s="135" t="str">
        <f t="shared" si="68"/>
        <v/>
      </c>
      <c r="E2188" s="136" t="str">
        <f t="shared" si="69"/>
        <v/>
      </c>
      <c r="F2188" s="45"/>
      <c r="G2188" s="45"/>
      <c r="H2188" s="45"/>
      <c r="I2188" s="45"/>
      <c r="J2188" s="45"/>
      <c r="K2188" s="45"/>
      <c r="L2188" s="45"/>
      <c r="M2188" s="46"/>
      <c r="N2188" s="46"/>
      <c r="O2188" s="46"/>
    </row>
    <row r="2189" spans="1:15" x14ac:dyDescent="0.3">
      <c r="A2189" s="92"/>
      <c r="B2189" s="58"/>
      <c r="C2189" s="58"/>
      <c r="D2189" s="135" t="str">
        <f t="shared" si="68"/>
        <v/>
      </c>
      <c r="E2189" s="136" t="str">
        <f t="shared" si="69"/>
        <v/>
      </c>
      <c r="F2189" s="45"/>
      <c r="G2189" s="45"/>
      <c r="H2189" s="45"/>
      <c r="I2189" s="45"/>
      <c r="J2189" s="45"/>
      <c r="K2189" s="45"/>
      <c r="L2189" s="45"/>
      <c r="M2189" s="46"/>
      <c r="N2189" s="46"/>
      <c r="O2189" s="46"/>
    </row>
    <row r="2190" spans="1:15" x14ac:dyDescent="0.3">
      <c r="A2190" s="92"/>
      <c r="B2190" s="58"/>
      <c r="C2190" s="58"/>
      <c r="D2190" s="135" t="str">
        <f t="shared" si="68"/>
        <v/>
      </c>
      <c r="E2190" s="136" t="str">
        <f t="shared" si="69"/>
        <v/>
      </c>
      <c r="F2190" s="45"/>
      <c r="G2190" s="45"/>
      <c r="H2190" s="45"/>
      <c r="I2190" s="45"/>
      <c r="J2190" s="45"/>
      <c r="K2190" s="45"/>
      <c r="L2190" s="45"/>
      <c r="M2190" s="46"/>
      <c r="N2190" s="46"/>
      <c r="O2190" s="46"/>
    </row>
    <row r="2191" spans="1:15" x14ac:dyDescent="0.3">
      <c r="A2191" s="92"/>
      <c r="B2191" s="58"/>
      <c r="C2191" s="58"/>
      <c r="D2191" s="135" t="str">
        <f t="shared" si="68"/>
        <v/>
      </c>
      <c r="E2191" s="136" t="str">
        <f t="shared" si="69"/>
        <v/>
      </c>
      <c r="F2191" s="45"/>
      <c r="G2191" s="45"/>
      <c r="H2191" s="45"/>
      <c r="I2191" s="45"/>
      <c r="J2191" s="45"/>
      <c r="K2191" s="45"/>
      <c r="L2191" s="45"/>
      <c r="M2191" s="46"/>
      <c r="N2191" s="46"/>
      <c r="O2191" s="46"/>
    </row>
    <row r="2192" spans="1:15" x14ac:dyDescent="0.3">
      <c r="A2192" s="92"/>
      <c r="B2192" s="58"/>
      <c r="C2192" s="58"/>
      <c r="D2192" s="135" t="str">
        <f t="shared" si="68"/>
        <v/>
      </c>
      <c r="E2192" s="136" t="str">
        <f t="shared" si="69"/>
        <v/>
      </c>
      <c r="F2192" s="45"/>
      <c r="G2192" s="45"/>
      <c r="H2192" s="45"/>
      <c r="I2192" s="45"/>
      <c r="J2192" s="45"/>
      <c r="K2192" s="45"/>
      <c r="L2192" s="45"/>
      <c r="M2192" s="46"/>
      <c r="N2192" s="46"/>
      <c r="O2192" s="46"/>
    </row>
    <row r="2193" spans="1:15" x14ac:dyDescent="0.3">
      <c r="A2193" s="92"/>
      <c r="B2193" s="58"/>
      <c r="C2193" s="58"/>
      <c r="D2193" s="135" t="str">
        <f t="shared" si="68"/>
        <v/>
      </c>
      <c r="E2193" s="136" t="str">
        <f t="shared" si="69"/>
        <v/>
      </c>
      <c r="F2193" s="45"/>
      <c r="G2193" s="45"/>
      <c r="H2193" s="45"/>
      <c r="I2193" s="45"/>
      <c r="J2193" s="45"/>
      <c r="K2193" s="45"/>
      <c r="L2193" s="45"/>
      <c r="M2193" s="46"/>
      <c r="N2193" s="46"/>
      <c r="O2193" s="46"/>
    </row>
    <row r="2194" spans="1:15" x14ac:dyDescent="0.3">
      <c r="A2194" s="92"/>
      <c r="B2194" s="58"/>
      <c r="C2194" s="58"/>
      <c r="D2194" s="135" t="str">
        <f t="shared" si="68"/>
        <v/>
      </c>
      <c r="E2194" s="136" t="str">
        <f t="shared" si="69"/>
        <v/>
      </c>
      <c r="F2194" s="45"/>
      <c r="G2194" s="45"/>
      <c r="H2194" s="45"/>
      <c r="I2194" s="45"/>
      <c r="J2194" s="45"/>
      <c r="K2194" s="45"/>
      <c r="L2194" s="45"/>
      <c r="M2194" s="46"/>
      <c r="N2194" s="46"/>
      <c r="O2194" s="46"/>
    </row>
    <row r="2195" spans="1:15" x14ac:dyDescent="0.3">
      <c r="A2195" s="92"/>
      <c r="B2195" s="58"/>
      <c r="C2195" s="58"/>
      <c r="D2195" s="135" t="str">
        <f t="shared" si="68"/>
        <v/>
      </c>
      <c r="E2195" s="136" t="str">
        <f t="shared" si="69"/>
        <v/>
      </c>
      <c r="F2195" s="45"/>
      <c r="G2195" s="45"/>
      <c r="H2195" s="45"/>
      <c r="I2195" s="45"/>
      <c r="J2195" s="45"/>
      <c r="K2195" s="45"/>
      <c r="L2195" s="45"/>
      <c r="M2195" s="46"/>
      <c r="N2195" s="46"/>
      <c r="O2195" s="46"/>
    </row>
    <row r="2196" spans="1:15" x14ac:dyDescent="0.3">
      <c r="A2196" s="92"/>
      <c r="B2196" s="58"/>
      <c r="C2196" s="58"/>
      <c r="D2196" s="135" t="str">
        <f t="shared" si="68"/>
        <v/>
      </c>
      <c r="E2196" s="136" t="str">
        <f t="shared" si="69"/>
        <v/>
      </c>
      <c r="F2196" s="45"/>
      <c r="G2196" s="45"/>
      <c r="H2196" s="45"/>
      <c r="I2196" s="45"/>
      <c r="J2196" s="45"/>
      <c r="K2196" s="45"/>
      <c r="L2196" s="45"/>
      <c r="M2196" s="46"/>
      <c r="N2196" s="46"/>
      <c r="O2196" s="46"/>
    </row>
    <row r="2197" spans="1:15" x14ac:dyDescent="0.3">
      <c r="A2197" s="92"/>
      <c r="B2197" s="58"/>
      <c r="C2197" s="58"/>
      <c r="D2197" s="135" t="str">
        <f t="shared" si="68"/>
        <v/>
      </c>
      <c r="E2197" s="136" t="str">
        <f t="shared" si="69"/>
        <v/>
      </c>
      <c r="F2197" s="45"/>
      <c r="G2197" s="45"/>
      <c r="H2197" s="45"/>
      <c r="I2197" s="45"/>
      <c r="J2197" s="45"/>
      <c r="K2197" s="45"/>
      <c r="L2197" s="45"/>
      <c r="M2197" s="46"/>
      <c r="N2197" s="46"/>
      <c r="O2197" s="46"/>
    </row>
    <row r="2198" spans="1:15" x14ac:dyDescent="0.3">
      <c r="A2198" s="92"/>
      <c r="B2198" s="58"/>
      <c r="C2198" s="58"/>
      <c r="D2198" s="135" t="str">
        <f t="shared" si="68"/>
        <v/>
      </c>
      <c r="E2198" s="136" t="str">
        <f t="shared" si="69"/>
        <v/>
      </c>
      <c r="F2198" s="45"/>
      <c r="G2198" s="45"/>
      <c r="H2198" s="45"/>
      <c r="I2198" s="45"/>
      <c r="J2198" s="45"/>
      <c r="K2198" s="45"/>
      <c r="L2198" s="45"/>
      <c r="M2198" s="46"/>
      <c r="N2198" s="46"/>
      <c r="O2198" s="46"/>
    </row>
    <row r="2199" spans="1:15" x14ac:dyDescent="0.3">
      <c r="A2199" s="92"/>
      <c r="B2199" s="58"/>
      <c r="C2199" s="58"/>
      <c r="D2199" s="135" t="str">
        <f t="shared" si="68"/>
        <v/>
      </c>
      <c r="E2199" s="136" t="str">
        <f t="shared" si="69"/>
        <v/>
      </c>
      <c r="F2199" s="45"/>
      <c r="G2199" s="45"/>
      <c r="H2199" s="45"/>
      <c r="I2199" s="45"/>
      <c r="J2199" s="45"/>
      <c r="K2199" s="45"/>
      <c r="L2199" s="45"/>
      <c r="M2199" s="46"/>
      <c r="N2199" s="46"/>
      <c r="O2199" s="46"/>
    </row>
    <row r="2200" spans="1:15" x14ac:dyDescent="0.3">
      <c r="A2200" s="92"/>
      <c r="B2200" s="58"/>
      <c r="C2200" s="58"/>
      <c r="D2200" s="135" t="str">
        <f t="shared" si="68"/>
        <v/>
      </c>
      <c r="E2200" s="136" t="str">
        <f t="shared" si="69"/>
        <v/>
      </c>
      <c r="F2200" s="45"/>
      <c r="G2200" s="45"/>
      <c r="H2200" s="45"/>
      <c r="I2200" s="45"/>
      <c r="J2200" s="45"/>
      <c r="K2200" s="45"/>
      <c r="L2200" s="45"/>
      <c r="M2200" s="46"/>
      <c r="N2200" s="46"/>
      <c r="O2200" s="46"/>
    </row>
    <row r="2201" spans="1:15" x14ac:dyDescent="0.3">
      <c r="A2201" s="92"/>
      <c r="B2201" s="58"/>
      <c r="C2201" s="58"/>
      <c r="D2201" s="135" t="str">
        <f t="shared" si="68"/>
        <v/>
      </c>
      <c r="E2201" s="136" t="str">
        <f t="shared" si="69"/>
        <v/>
      </c>
      <c r="F2201" s="45"/>
      <c r="G2201" s="45"/>
      <c r="H2201" s="45"/>
      <c r="I2201" s="45"/>
      <c r="J2201" s="45"/>
      <c r="K2201" s="45"/>
      <c r="L2201" s="45"/>
      <c r="M2201" s="46"/>
      <c r="N2201" s="46"/>
      <c r="O2201" s="46"/>
    </row>
    <row r="2202" spans="1:15" x14ac:dyDescent="0.3">
      <c r="A2202" s="92"/>
      <c r="B2202" s="58"/>
      <c r="C2202" s="58"/>
      <c r="D2202" s="135" t="str">
        <f t="shared" si="68"/>
        <v/>
      </c>
      <c r="E2202" s="136" t="str">
        <f t="shared" si="69"/>
        <v/>
      </c>
      <c r="F2202" s="45"/>
      <c r="G2202" s="45"/>
      <c r="H2202" s="45"/>
      <c r="I2202" s="45"/>
      <c r="J2202" s="45"/>
      <c r="K2202" s="45"/>
      <c r="L2202" s="45"/>
      <c r="M2202" s="46"/>
      <c r="N2202" s="46"/>
      <c r="O2202" s="46"/>
    </row>
    <row r="2203" spans="1:15" x14ac:dyDescent="0.3">
      <c r="A2203" s="92"/>
      <c r="B2203" s="58"/>
      <c r="C2203" s="58"/>
      <c r="D2203" s="135" t="str">
        <f t="shared" si="68"/>
        <v/>
      </c>
      <c r="E2203" s="136" t="str">
        <f t="shared" si="69"/>
        <v/>
      </c>
      <c r="F2203" s="45"/>
      <c r="G2203" s="45"/>
      <c r="H2203" s="45"/>
      <c r="I2203" s="45"/>
      <c r="J2203" s="45"/>
      <c r="K2203" s="45"/>
      <c r="L2203" s="45"/>
      <c r="M2203" s="46"/>
      <c r="N2203" s="46"/>
      <c r="O2203" s="46"/>
    </row>
    <row r="2204" spans="1:15" x14ac:dyDescent="0.3">
      <c r="A2204" s="92"/>
      <c r="B2204" s="58"/>
      <c r="C2204" s="58"/>
      <c r="D2204" s="135" t="str">
        <f t="shared" si="68"/>
        <v/>
      </c>
      <c r="E2204" s="136" t="str">
        <f t="shared" si="69"/>
        <v/>
      </c>
      <c r="F2204" s="45"/>
      <c r="G2204" s="45"/>
      <c r="H2204" s="45"/>
      <c r="I2204" s="45"/>
      <c r="J2204" s="45"/>
      <c r="K2204" s="45"/>
      <c r="L2204" s="45"/>
      <c r="M2204" s="46"/>
      <c r="N2204" s="46"/>
      <c r="O2204" s="46"/>
    </row>
    <row r="2205" spans="1:15" x14ac:dyDescent="0.3">
      <c r="A2205" s="92"/>
      <c r="B2205" s="58"/>
      <c r="C2205" s="58"/>
      <c r="D2205" s="135" t="str">
        <f t="shared" si="68"/>
        <v/>
      </c>
      <c r="E2205" s="136" t="str">
        <f t="shared" si="69"/>
        <v/>
      </c>
      <c r="F2205" s="45"/>
      <c r="G2205" s="45"/>
      <c r="H2205" s="45"/>
      <c r="I2205" s="45"/>
      <c r="J2205" s="45"/>
      <c r="K2205" s="45"/>
      <c r="L2205" s="45"/>
      <c r="M2205" s="46"/>
      <c r="N2205" s="46"/>
      <c r="O2205" s="46"/>
    </row>
    <row r="2206" spans="1:15" x14ac:dyDescent="0.3">
      <c r="A2206" s="92"/>
      <c r="B2206" s="58"/>
      <c r="C2206" s="58"/>
      <c r="D2206" s="135" t="str">
        <f t="shared" si="68"/>
        <v/>
      </c>
      <c r="E2206" s="136" t="str">
        <f t="shared" si="69"/>
        <v/>
      </c>
      <c r="F2206" s="45"/>
      <c r="G2206" s="45"/>
      <c r="H2206" s="45"/>
      <c r="I2206" s="45"/>
      <c r="J2206" s="45"/>
      <c r="K2206" s="45"/>
      <c r="L2206" s="45"/>
      <c r="M2206" s="46"/>
      <c r="N2206" s="46"/>
      <c r="O2206" s="46"/>
    </row>
    <row r="2207" spans="1:15" x14ac:dyDescent="0.3">
      <c r="A2207" s="92"/>
      <c r="B2207" s="58"/>
      <c r="C2207" s="58"/>
      <c r="D2207" s="135" t="str">
        <f t="shared" si="68"/>
        <v/>
      </c>
      <c r="E2207" s="136" t="str">
        <f t="shared" si="69"/>
        <v/>
      </c>
      <c r="F2207" s="45"/>
      <c r="G2207" s="45"/>
      <c r="H2207" s="45"/>
      <c r="I2207" s="45"/>
      <c r="J2207" s="45"/>
      <c r="K2207" s="45"/>
      <c r="L2207" s="45"/>
      <c r="M2207" s="46"/>
      <c r="N2207" s="46"/>
      <c r="O2207" s="46"/>
    </row>
    <row r="2208" spans="1:15" x14ac:dyDescent="0.3">
      <c r="A2208" s="92"/>
      <c r="B2208" s="58"/>
      <c r="C2208" s="58"/>
      <c r="D2208" s="135" t="str">
        <f t="shared" si="68"/>
        <v/>
      </c>
      <c r="E2208" s="136" t="str">
        <f t="shared" si="69"/>
        <v/>
      </c>
      <c r="F2208" s="45"/>
      <c r="G2208" s="45"/>
      <c r="H2208" s="45"/>
      <c r="I2208" s="45"/>
      <c r="J2208" s="45"/>
      <c r="K2208" s="45"/>
      <c r="L2208" s="45"/>
      <c r="M2208" s="46"/>
      <c r="N2208" s="46"/>
      <c r="O2208" s="46"/>
    </row>
    <row r="2209" spans="1:15" x14ac:dyDescent="0.3">
      <c r="A2209" s="92"/>
      <c r="B2209" s="58"/>
      <c r="C2209" s="58"/>
      <c r="D2209" s="135" t="str">
        <f t="shared" si="68"/>
        <v/>
      </c>
      <c r="E2209" s="136" t="str">
        <f t="shared" si="69"/>
        <v/>
      </c>
      <c r="F2209" s="45"/>
      <c r="G2209" s="45"/>
      <c r="H2209" s="45"/>
      <c r="I2209" s="45"/>
      <c r="J2209" s="45"/>
      <c r="K2209" s="45"/>
      <c r="L2209" s="45"/>
      <c r="M2209" s="46"/>
      <c r="N2209" s="46"/>
      <c r="O2209" s="46"/>
    </row>
    <row r="2210" spans="1:15" x14ac:dyDescent="0.3">
      <c r="A2210" s="92"/>
      <c r="B2210" s="58"/>
      <c r="C2210" s="58"/>
      <c r="D2210" s="135" t="str">
        <f t="shared" si="68"/>
        <v/>
      </c>
      <c r="E2210" s="136" t="str">
        <f t="shared" si="69"/>
        <v/>
      </c>
      <c r="F2210" s="45"/>
      <c r="G2210" s="45"/>
      <c r="H2210" s="45"/>
      <c r="I2210" s="45"/>
      <c r="J2210" s="45"/>
      <c r="K2210" s="45"/>
      <c r="L2210" s="45"/>
      <c r="M2210" s="46"/>
      <c r="N2210" s="46"/>
      <c r="O2210" s="46"/>
    </row>
    <row r="2211" spans="1:15" x14ac:dyDescent="0.3">
      <c r="A2211" s="92"/>
      <c r="B2211" s="58"/>
      <c r="C2211" s="58"/>
      <c r="D2211" s="135" t="str">
        <f t="shared" si="68"/>
        <v/>
      </c>
      <c r="E2211" s="136" t="str">
        <f t="shared" si="69"/>
        <v/>
      </c>
      <c r="F2211" s="45"/>
      <c r="G2211" s="45"/>
      <c r="H2211" s="45"/>
      <c r="I2211" s="45"/>
      <c r="J2211" s="45"/>
      <c r="K2211" s="45"/>
      <c r="L2211" s="45"/>
      <c r="M2211" s="46"/>
      <c r="N2211" s="46"/>
      <c r="O2211" s="46"/>
    </row>
    <row r="2212" spans="1:15" x14ac:dyDescent="0.3">
      <c r="A2212" s="92"/>
      <c r="B2212" s="58"/>
      <c r="C2212" s="58"/>
      <c r="D2212" s="135" t="str">
        <f t="shared" si="68"/>
        <v/>
      </c>
      <c r="E2212" s="136" t="str">
        <f t="shared" si="69"/>
        <v/>
      </c>
      <c r="F2212" s="45"/>
      <c r="G2212" s="45"/>
      <c r="H2212" s="45"/>
      <c r="I2212" s="45"/>
      <c r="J2212" s="45"/>
      <c r="K2212" s="45"/>
      <c r="L2212" s="45"/>
      <c r="M2212" s="46"/>
      <c r="N2212" s="46"/>
      <c r="O2212" s="46"/>
    </row>
    <row r="2213" spans="1:15" x14ac:dyDescent="0.3">
      <c r="A2213" s="92"/>
      <c r="B2213" s="58"/>
      <c r="C2213" s="58"/>
      <c r="D2213" s="135" t="str">
        <f t="shared" si="68"/>
        <v/>
      </c>
      <c r="E2213" s="136" t="str">
        <f t="shared" si="69"/>
        <v/>
      </c>
      <c r="F2213" s="45"/>
      <c r="G2213" s="45"/>
      <c r="H2213" s="45"/>
      <c r="I2213" s="45"/>
      <c r="J2213" s="45"/>
      <c r="K2213" s="45"/>
      <c r="L2213" s="45"/>
      <c r="M2213" s="46"/>
      <c r="N2213" s="46"/>
      <c r="O2213" s="46"/>
    </row>
    <row r="2214" spans="1:15" x14ac:dyDescent="0.3">
      <c r="A2214" s="92"/>
      <c r="B2214" s="58"/>
      <c r="C2214" s="58"/>
      <c r="D2214" s="135" t="str">
        <f t="shared" si="68"/>
        <v/>
      </c>
      <c r="E2214" s="136" t="str">
        <f t="shared" si="69"/>
        <v/>
      </c>
      <c r="F2214" s="45"/>
      <c r="G2214" s="45"/>
      <c r="H2214" s="45"/>
      <c r="I2214" s="45"/>
      <c r="J2214" s="45"/>
      <c r="K2214" s="45"/>
      <c r="L2214" s="45"/>
      <c r="M2214" s="46"/>
      <c r="N2214" s="46"/>
      <c r="O2214" s="46"/>
    </row>
    <row r="2215" spans="1:15" x14ac:dyDescent="0.3">
      <c r="A2215" s="92"/>
      <c r="B2215" s="58"/>
      <c r="C2215" s="58"/>
      <c r="D2215" s="135" t="str">
        <f t="shared" si="68"/>
        <v/>
      </c>
      <c r="E2215" s="136" t="str">
        <f t="shared" si="69"/>
        <v/>
      </c>
      <c r="F2215" s="45"/>
      <c r="G2215" s="45"/>
      <c r="H2215" s="45"/>
      <c r="I2215" s="45"/>
      <c r="J2215" s="45"/>
      <c r="K2215" s="45"/>
      <c r="L2215" s="45"/>
      <c r="M2215" s="46"/>
      <c r="N2215" s="46"/>
      <c r="O2215" s="46"/>
    </row>
    <row r="2216" spans="1:15" x14ac:dyDescent="0.3">
      <c r="A2216" s="92"/>
      <c r="B2216" s="58"/>
      <c r="C2216" s="58"/>
      <c r="D2216" s="135" t="str">
        <f t="shared" si="68"/>
        <v/>
      </c>
      <c r="E2216" s="136" t="str">
        <f t="shared" si="69"/>
        <v/>
      </c>
      <c r="F2216" s="45"/>
      <c r="G2216" s="45"/>
      <c r="H2216" s="45"/>
      <c r="I2216" s="45"/>
      <c r="J2216" s="45"/>
      <c r="K2216" s="45"/>
      <c r="L2216" s="45"/>
      <c r="M2216" s="46"/>
      <c r="N2216" s="46"/>
      <c r="O2216" s="46"/>
    </row>
    <row r="2217" spans="1:15" x14ac:dyDescent="0.3">
      <c r="A2217" s="92"/>
      <c r="B2217" s="58"/>
      <c r="C2217" s="58"/>
      <c r="D2217" s="135" t="str">
        <f t="shared" si="68"/>
        <v/>
      </c>
      <c r="E2217" s="136" t="str">
        <f t="shared" si="69"/>
        <v/>
      </c>
      <c r="F2217" s="45"/>
      <c r="G2217" s="45"/>
      <c r="H2217" s="45"/>
      <c r="I2217" s="45"/>
      <c r="J2217" s="45"/>
      <c r="K2217" s="45"/>
      <c r="L2217" s="45"/>
      <c r="M2217" s="46"/>
      <c r="N2217" s="46"/>
      <c r="O2217" s="46"/>
    </row>
    <row r="2218" spans="1:15" x14ac:dyDescent="0.3">
      <c r="A2218" s="92"/>
      <c r="B2218" s="58"/>
      <c r="C2218" s="58"/>
      <c r="D2218" s="135" t="str">
        <f t="shared" si="68"/>
        <v/>
      </c>
      <c r="E2218" s="136" t="str">
        <f t="shared" si="69"/>
        <v/>
      </c>
      <c r="F2218" s="45"/>
      <c r="G2218" s="45"/>
      <c r="H2218" s="45"/>
      <c r="I2218" s="45"/>
      <c r="J2218" s="45"/>
      <c r="K2218" s="45"/>
      <c r="L2218" s="45"/>
      <c r="M2218" s="46"/>
      <c r="N2218" s="46"/>
      <c r="O2218" s="46"/>
    </row>
    <row r="2219" spans="1:15" x14ac:dyDescent="0.3">
      <c r="A2219" s="92"/>
      <c r="B2219" s="58"/>
      <c r="C2219" s="58"/>
      <c r="D2219" s="135" t="str">
        <f t="shared" si="68"/>
        <v/>
      </c>
      <c r="E2219" s="136" t="str">
        <f t="shared" si="69"/>
        <v/>
      </c>
      <c r="F2219" s="45"/>
      <c r="G2219" s="45"/>
      <c r="H2219" s="45"/>
      <c r="I2219" s="45"/>
      <c r="J2219" s="45"/>
      <c r="K2219" s="45"/>
      <c r="L2219" s="45"/>
      <c r="M2219" s="46"/>
      <c r="N2219" s="46"/>
      <c r="O2219" s="46"/>
    </row>
    <row r="2220" spans="1:15" x14ac:dyDescent="0.3">
      <c r="A2220" s="92"/>
      <c r="B2220" s="58"/>
      <c r="C2220" s="58"/>
      <c r="D2220" s="135" t="str">
        <f t="shared" si="68"/>
        <v/>
      </c>
      <c r="E2220" s="136" t="str">
        <f t="shared" si="69"/>
        <v/>
      </c>
      <c r="F2220" s="45"/>
      <c r="G2220" s="45"/>
      <c r="H2220" s="45"/>
      <c r="I2220" s="45"/>
      <c r="J2220" s="45"/>
      <c r="K2220" s="45"/>
      <c r="L2220" s="45"/>
      <c r="M2220" s="46"/>
      <c r="N2220" s="46"/>
      <c r="O2220" s="46"/>
    </row>
    <row r="2221" spans="1:15" x14ac:dyDescent="0.3">
      <c r="A2221" s="92"/>
      <c r="B2221" s="58"/>
      <c r="C2221" s="58"/>
      <c r="D2221" s="135" t="str">
        <f t="shared" si="68"/>
        <v/>
      </c>
      <c r="E2221" s="136" t="str">
        <f t="shared" si="69"/>
        <v/>
      </c>
      <c r="F2221" s="45"/>
      <c r="G2221" s="45"/>
      <c r="H2221" s="45"/>
      <c r="I2221" s="45"/>
      <c r="J2221" s="45"/>
      <c r="K2221" s="45"/>
      <c r="L2221" s="45"/>
      <c r="M2221" s="46"/>
      <c r="N2221" s="46"/>
      <c r="O2221" s="46"/>
    </row>
    <row r="2222" spans="1:15" x14ac:dyDescent="0.3">
      <c r="A2222" s="92"/>
      <c r="B2222" s="58"/>
      <c r="C2222" s="58"/>
      <c r="D2222" s="135" t="str">
        <f t="shared" si="68"/>
        <v/>
      </c>
      <c r="E2222" s="136" t="str">
        <f t="shared" si="69"/>
        <v/>
      </c>
      <c r="F2222" s="45"/>
      <c r="G2222" s="45"/>
      <c r="H2222" s="45"/>
      <c r="I2222" s="45"/>
      <c r="J2222" s="45"/>
      <c r="K2222" s="45"/>
      <c r="L2222" s="45"/>
      <c r="M2222" s="46"/>
      <c r="N2222" s="46"/>
      <c r="O2222" s="46"/>
    </row>
    <row r="2223" spans="1:15" x14ac:dyDescent="0.3">
      <c r="A2223" s="92"/>
      <c r="B2223" s="58"/>
      <c r="C2223" s="58"/>
      <c r="D2223" s="135" t="str">
        <f t="shared" si="68"/>
        <v/>
      </c>
      <c r="E2223" s="136" t="str">
        <f t="shared" si="69"/>
        <v/>
      </c>
      <c r="F2223" s="45"/>
      <c r="G2223" s="45"/>
      <c r="H2223" s="45"/>
      <c r="I2223" s="45"/>
      <c r="J2223" s="45"/>
      <c r="K2223" s="45"/>
      <c r="L2223" s="45"/>
      <c r="M2223" s="46"/>
      <c r="N2223" s="46"/>
      <c r="O2223" s="46"/>
    </row>
    <row r="2224" spans="1:15" x14ac:dyDescent="0.3">
      <c r="A2224" s="92"/>
      <c r="B2224" s="58"/>
      <c r="C2224" s="58"/>
      <c r="D2224" s="135" t="str">
        <f t="shared" si="68"/>
        <v/>
      </c>
      <c r="E2224" s="136" t="str">
        <f t="shared" si="69"/>
        <v/>
      </c>
      <c r="F2224" s="45"/>
      <c r="G2224" s="45"/>
      <c r="H2224" s="45"/>
      <c r="I2224" s="45"/>
      <c r="J2224" s="45"/>
      <c r="K2224" s="45"/>
      <c r="L2224" s="45"/>
      <c r="M2224" s="46"/>
      <c r="N2224" s="46"/>
      <c r="O2224" s="46"/>
    </row>
    <row r="2225" spans="1:15" x14ac:dyDescent="0.3">
      <c r="A2225" s="92"/>
      <c r="B2225" s="58"/>
      <c r="C2225" s="58"/>
      <c r="D2225" s="135" t="str">
        <f t="shared" si="68"/>
        <v/>
      </c>
      <c r="E2225" s="136" t="str">
        <f t="shared" si="69"/>
        <v/>
      </c>
      <c r="F2225" s="45"/>
      <c r="G2225" s="45"/>
      <c r="H2225" s="45"/>
      <c r="I2225" s="45"/>
      <c r="J2225" s="45"/>
      <c r="K2225" s="45"/>
      <c r="L2225" s="45"/>
      <c r="M2225" s="46"/>
      <c r="N2225" s="46"/>
      <c r="O2225" s="46"/>
    </row>
    <row r="2226" spans="1:15" x14ac:dyDescent="0.3">
      <c r="A2226" s="92"/>
      <c r="B2226" s="58"/>
      <c r="C2226" s="58"/>
      <c r="D2226" s="135" t="str">
        <f t="shared" si="68"/>
        <v/>
      </c>
      <c r="E2226" s="136" t="str">
        <f t="shared" si="69"/>
        <v/>
      </c>
      <c r="F2226" s="45"/>
      <c r="G2226" s="45"/>
      <c r="H2226" s="45"/>
      <c r="I2226" s="45"/>
      <c r="J2226" s="45"/>
      <c r="K2226" s="45"/>
      <c r="L2226" s="45"/>
      <c r="M2226" s="46"/>
      <c r="N2226" s="46"/>
      <c r="O2226" s="46"/>
    </row>
    <row r="2227" spans="1:15" x14ac:dyDescent="0.3">
      <c r="A2227" s="92"/>
      <c r="B2227" s="58"/>
      <c r="C2227" s="58"/>
      <c r="D2227" s="135" t="str">
        <f t="shared" si="68"/>
        <v/>
      </c>
      <c r="E2227" s="136" t="str">
        <f t="shared" si="69"/>
        <v/>
      </c>
      <c r="F2227" s="45"/>
      <c r="G2227" s="45"/>
      <c r="H2227" s="45"/>
      <c r="I2227" s="45"/>
      <c r="J2227" s="45"/>
      <c r="K2227" s="45"/>
      <c r="L2227" s="45"/>
      <c r="M2227" s="46"/>
      <c r="N2227" s="46"/>
      <c r="O2227" s="46"/>
    </row>
    <row r="2228" spans="1:15" x14ac:dyDescent="0.3">
      <c r="A2228" s="92"/>
      <c r="B2228" s="58"/>
      <c r="C2228" s="58"/>
      <c r="D2228" s="135" t="str">
        <f t="shared" si="68"/>
        <v/>
      </c>
      <c r="E2228" s="136" t="str">
        <f t="shared" si="69"/>
        <v/>
      </c>
      <c r="F2228" s="45"/>
      <c r="G2228" s="45"/>
      <c r="H2228" s="45"/>
      <c r="I2228" s="45"/>
      <c r="J2228" s="45"/>
      <c r="K2228" s="45"/>
      <c r="L2228" s="45"/>
      <c r="M2228" s="46"/>
      <c r="N2228" s="46"/>
      <c r="O2228" s="46"/>
    </row>
    <row r="2229" spans="1:15" x14ac:dyDescent="0.3">
      <c r="A2229" s="92"/>
      <c r="B2229" s="58"/>
      <c r="C2229" s="58"/>
      <c r="D2229" s="135" t="str">
        <f t="shared" si="68"/>
        <v/>
      </c>
      <c r="E2229" s="136" t="str">
        <f t="shared" si="69"/>
        <v/>
      </c>
      <c r="F2229" s="45"/>
      <c r="G2229" s="45"/>
      <c r="H2229" s="45"/>
      <c r="I2229" s="45"/>
      <c r="J2229" s="45"/>
      <c r="K2229" s="45"/>
      <c r="L2229" s="45"/>
      <c r="M2229" s="46"/>
      <c r="N2229" s="46"/>
      <c r="O2229" s="46"/>
    </row>
    <row r="2230" spans="1:15" x14ac:dyDescent="0.3">
      <c r="A2230" s="92"/>
      <c r="B2230" s="58"/>
      <c r="C2230" s="58"/>
      <c r="D2230" s="135" t="str">
        <f t="shared" si="68"/>
        <v/>
      </c>
      <c r="E2230" s="136" t="str">
        <f t="shared" si="69"/>
        <v/>
      </c>
      <c r="F2230" s="45"/>
      <c r="G2230" s="45"/>
      <c r="H2230" s="45"/>
      <c r="I2230" s="45"/>
      <c r="J2230" s="45"/>
      <c r="K2230" s="45"/>
      <c r="L2230" s="45"/>
      <c r="M2230" s="46"/>
      <c r="N2230" s="46"/>
      <c r="O2230" s="46"/>
    </row>
    <row r="2231" spans="1:15" x14ac:dyDescent="0.3">
      <c r="A2231" s="92"/>
      <c r="B2231" s="58"/>
      <c r="C2231" s="58"/>
      <c r="D2231" s="135" t="str">
        <f t="shared" si="68"/>
        <v/>
      </c>
      <c r="E2231" s="136" t="str">
        <f t="shared" si="69"/>
        <v/>
      </c>
      <c r="F2231" s="45"/>
      <c r="G2231" s="45"/>
      <c r="H2231" s="45"/>
      <c r="I2231" s="45"/>
      <c r="J2231" s="45"/>
      <c r="K2231" s="45"/>
      <c r="L2231" s="45"/>
      <c r="M2231" s="46"/>
      <c r="N2231" s="46"/>
      <c r="O2231" s="46"/>
    </row>
    <row r="2232" spans="1:15" x14ac:dyDescent="0.3">
      <c r="A2232" s="92"/>
      <c r="B2232" s="58"/>
      <c r="C2232" s="58"/>
      <c r="D2232" s="135" t="str">
        <f t="shared" si="68"/>
        <v/>
      </c>
      <c r="E2232" s="136" t="str">
        <f t="shared" si="69"/>
        <v/>
      </c>
      <c r="F2232" s="45"/>
      <c r="G2232" s="45"/>
      <c r="H2232" s="45"/>
      <c r="I2232" s="45"/>
      <c r="J2232" s="45"/>
      <c r="K2232" s="45"/>
      <c r="L2232" s="45"/>
      <c r="M2232" s="46"/>
      <c r="N2232" s="46"/>
      <c r="O2232" s="46"/>
    </row>
    <row r="2233" spans="1:15" x14ac:dyDescent="0.3">
      <c r="A2233" s="92"/>
      <c r="B2233" s="58"/>
      <c r="C2233" s="58"/>
      <c r="D2233" s="135" t="str">
        <f t="shared" si="68"/>
        <v/>
      </c>
      <c r="E2233" s="136" t="str">
        <f t="shared" si="69"/>
        <v/>
      </c>
      <c r="F2233" s="45"/>
      <c r="G2233" s="45"/>
      <c r="H2233" s="45"/>
      <c r="I2233" s="45"/>
      <c r="J2233" s="45"/>
      <c r="K2233" s="45"/>
      <c r="L2233" s="45"/>
      <c r="M2233" s="46"/>
      <c r="N2233" s="46"/>
      <c r="O2233" s="46"/>
    </row>
    <row r="2234" spans="1:15" x14ac:dyDescent="0.3">
      <c r="A2234" s="92"/>
      <c r="B2234" s="58"/>
      <c r="C2234" s="58"/>
      <c r="D2234" s="135" t="str">
        <f t="shared" si="68"/>
        <v/>
      </c>
      <c r="E2234" s="136" t="str">
        <f t="shared" si="69"/>
        <v/>
      </c>
      <c r="F2234" s="45"/>
      <c r="G2234" s="45"/>
      <c r="H2234" s="45"/>
      <c r="I2234" s="45"/>
      <c r="J2234" s="45"/>
      <c r="K2234" s="45"/>
      <c r="L2234" s="45"/>
      <c r="M2234" s="46"/>
      <c r="N2234" s="46"/>
      <c r="O2234" s="46"/>
    </row>
    <row r="2235" spans="1:15" x14ac:dyDescent="0.3">
      <c r="A2235" s="92"/>
      <c r="B2235" s="58"/>
      <c r="C2235" s="58"/>
      <c r="D2235" s="135" t="str">
        <f t="shared" si="68"/>
        <v/>
      </c>
      <c r="E2235" s="136" t="str">
        <f t="shared" si="69"/>
        <v/>
      </c>
      <c r="F2235" s="45"/>
      <c r="G2235" s="45"/>
      <c r="H2235" s="45"/>
      <c r="I2235" s="45"/>
      <c r="J2235" s="45"/>
      <c r="K2235" s="45"/>
      <c r="L2235" s="45"/>
      <c r="M2235" s="46"/>
      <c r="N2235" s="46"/>
      <c r="O2235" s="46"/>
    </row>
    <row r="2236" spans="1:15" x14ac:dyDescent="0.3">
      <c r="A2236" s="92"/>
      <c r="B2236" s="58"/>
      <c r="C2236" s="58"/>
      <c r="D2236" s="135" t="str">
        <f t="shared" si="68"/>
        <v/>
      </c>
      <c r="E2236" s="136" t="str">
        <f t="shared" si="69"/>
        <v/>
      </c>
      <c r="F2236" s="45"/>
      <c r="G2236" s="45"/>
      <c r="H2236" s="45"/>
      <c r="I2236" s="45"/>
      <c r="J2236" s="45"/>
      <c r="K2236" s="45"/>
      <c r="L2236" s="45"/>
      <c r="M2236" s="46"/>
      <c r="N2236" s="46"/>
      <c r="O2236" s="46"/>
    </row>
    <row r="2237" spans="1:15" x14ac:dyDescent="0.3">
      <c r="A2237" s="92"/>
      <c r="B2237" s="58"/>
      <c r="C2237" s="58"/>
      <c r="D2237" s="135" t="str">
        <f t="shared" si="68"/>
        <v/>
      </c>
      <c r="E2237" s="136" t="str">
        <f t="shared" si="69"/>
        <v/>
      </c>
      <c r="F2237" s="45"/>
      <c r="G2237" s="45"/>
      <c r="H2237" s="45"/>
      <c r="I2237" s="45"/>
      <c r="J2237" s="45"/>
      <c r="K2237" s="45"/>
      <c r="L2237" s="45"/>
      <c r="M2237" s="46"/>
      <c r="N2237" s="46"/>
      <c r="O2237" s="46"/>
    </row>
    <row r="2238" spans="1:15" x14ac:dyDescent="0.3">
      <c r="A2238" s="92"/>
      <c r="B2238" s="58"/>
      <c r="C2238" s="58"/>
      <c r="D2238" s="135" t="str">
        <f t="shared" si="68"/>
        <v/>
      </c>
      <c r="E2238" s="136" t="str">
        <f t="shared" si="69"/>
        <v/>
      </c>
      <c r="F2238" s="45"/>
      <c r="G2238" s="45"/>
      <c r="H2238" s="45"/>
      <c r="I2238" s="45"/>
      <c r="J2238" s="45"/>
      <c r="K2238" s="45"/>
      <c r="L2238" s="45"/>
      <c r="M2238" s="46"/>
      <c r="N2238" s="46"/>
      <c r="O2238" s="46"/>
    </row>
    <row r="2239" spans="1:15" x14ac:dyDescent="0.3">
      <c r="A2239" s="92"/>
      <c r="B2239" s="58"/>
      <c r="C2239" s="58"/>
      <c r="D2239" s="135" t="str">
        <f t="shared" si="68"/>
        <v/>
      </c>
      <c r="E2239" s="136" t="str">
        <f t="shared" si="69"/>
        <v/>
      </c>
      <c r="F2239" s="45"/>
      <c r="G2239" s="45"/>
      <c r="H2239" s="45"/>
      <c r="I2239" s="45"/>
      <c r="J2239" s="45"/>
      <c r="K2239" s="45"/>
      <c r="L2239" s="45"/>
      <c r="M2239" s="46"/>
      <c r="N2239" s="46"/>
      <c r="O2239" s="46"/>
    </row>
    <row r="2240" spans="1:15" x14ac:dyDescent="0.3">
      <c r="A2240" s="92"/>
      <c r="B2240" s="58"/>
      <c r="C2240" s="58"/>
      <c r="D2240" s="135" t="str">
        <f t="shared" si="68"/>
        <v/>
      </c>
      <c r="E2240" s="136" t="str">
        <f t="shared" si="69"/>
        <v/>
      </c>
      <c r="F2240" s="45"/>
      <c r="G2240" s="45"/>
      <c r="H2240" s="45"/>
      <c r="I2240" s="45"/>
      <c r="J2240" s="45"/>
      <c r="K2240" s="45"/>
      <c r="L2240" s="45"/>
      <c r="M2240" s="46"/>
      <c r="N2240" s="46"/>
      <c r="O2240" s="46"/>
    </row>
    <row r="2241" spans="1:15" x14ac:dyDescent="0.3">
      <c r="A2241" s="92"/>
      <c r="B2241" s="58"/>
      <c r="C2241" s="58"/>
      <c r="D2241" s="135" t="str">
        <f t="shared" si="68"/>
        <v/>
      </c>
      <c r="E2241" s="136" t="str">
        <f t="shared" si="69"/>
        <v/>
      </c>
      <c r="F2241" s="45"/>
      <c r="G2241" s="45"/>
      <c r="H2241" s="45"/>
      <c r="I2241" s="45"/>
      <c r="J2241" s="45"/>
      <c r="K2241" s="45"/>
      <c r="L2241" s="45"/>
      <c r="M2241" s="46"/>
      <c r="N2241" s="46"/>
      <c r="O2241" s="46"/>
    </row>
    <row r="2242" spans="1:15" x14ac:dyDescent="0.3">
      <c r="A2242" s="92"/>
      <c r="B2242" s="58"/>
      <c r="C2242" s="58"/>
      <c r="D2242" s="135" t="str">
        <f t="shared" ref="D2242:D2305" si="70">IF(C2242="","",IF(NOT(ISBLANK(B2242)),IF(AND(B2242&gt;=43556,C2242&gt;=43556),C2242-B2242,0),""))</f>
        <v/>
      </c>
      <c r="E2242" s="136" t="str">
        <f t="shared" si="69"/>
        <v/>
      </c>
      <c r="F2242" s="45"/>
      <c r="G2242" s="45"/>
      <c r="H2242" s="45"/>
      <c r="I2242" s="45"/>
      <c r="J2242" s="45"/>
      <c r="K2242" s="45"/>
      <c r="L2242" s="45"/>
      <c r="M2242" s="46"/>
      <c r="N2242" s="46"/>
      <c r="O2242" s="46"/>
    </row>
    <row r="2243" spans="1:15" x14ac:dyDescent="0.3">
      <c r="A2243" s="92"/>
      <c r="B2243" s="58"/>
      <c r="C2243" s="58"/>
      <c r="D2243" s="135" t="str">
        <f t="shared" si="70"/>
        <v/>
      </c>
      <c r="E2243" s="136" t="str">
        <f t="shared" ref="E2243:E2306" si="71">IF(C2243&gt;=43556,C2243+366,"")</f>
        <v/>
      </c>
      <c r="F2243" s="45"/>
      <c r="G2243" s="45"/>
      <c r="H2243" s="45"/>
      <c r="I2243" s="45"/>
      <c r="J2243" s="45"/>
      <c r="K2243" s="45"/>
      <c r="L2243" s="45"/>
      <c r="M2243" s="46"/>
      <c r="N2243" s="46"/>
      <c r="O2243" s="46"/>
    </row>
    <row r="2244" spans="1:15" x14ac:dyDescent="0.3">
      <c r="A2244" s="92"/>
      <c r="B2244" s="58"/>
      <c r="C2244" s="58"/>
      <c r="D2244" s="135" t="str">
        <f t="shared" si="70"/>
        <v/>
      </c>
      <c r="E2244" s="136" t="str">
        <f t="shared" si="71"/>
        <v/>
      </c>
      <c r="F2244" s="45"/>
      <c r="G2244" s="45"/>
      <c r="H2244" s="45"/>
      <c r="I2244" s="45"/>
      <c r="J2244" s="45"/>
      <c r="K2244" s="45"/>
      <c r="L2244" s="45"/>
      <c r="M2244" s="46"/>
      <c r="N2244" s="46"/>
      <c r="O2244" s="46"/>
    </row>
    <row r="2245" spans="1:15" x14ac:dyDescent="0.3">
      <c r="A2245" s="92"/>
      <c r="B2245" s="58"/>
      <c r="C2245" s="58"/>
      <c r="D2245" s="135" t="str">
        <f t="shared" si="70"/>
        <v/>
      </c>
      <c r="E2245" s="136" t="str">
        <f t="shared" si="71"/>
        <v/>
      </c>
      <c r="F2245" s="45"/>
      <c r="G2245" s="45"/>
      <c r="H2245" s="45"/>
      <c r="I2245" s="45"/>
      <c r="J2245" s="45"/>
      <c r="K2245" s="45"/>
      <c r="L2245" s="45"/>
      <c r="M2245" s="46"/>
      <c r="N2245" s="46"/>
      <c r="O2245" s="46"/>
    </row>
    <row r="2246" spans="1:15" x14ac:dyDescent="0.3">
      <c r="A2246" s="92"/>
      <c r="B2246" s="58"/>
      <c r="C2246" s="58"/>
      <c r="D2246" s="135" t="str">
        <f t="shared" si="70"/>
        <v/>
      </c>
      <c r="E2246" s="136" t="str">
        <f t="shared" si="71"/>
        <v/>
      </c>
      <c r="F2246" s="45"/>
      <c r="G2246" s="45"/>
      <c r="H2246" s="45"/>
      <c r="I2246" s="45"/>
      <c r="J2246" s="45"/>
      <c r="K2246" s="45"/>
      <c r="L2246" s="45"/>
      <c r="M2246" s="46"/>
      <c r="N2246" s="46"/>
      <c r="O2246" s="46"/>
    </row>
    <row r="2247" spans="1:15" x14ac:dyDescent="0.3">
      <c r="A2247" s="92"/>
      <c r="B2247" s="58"/>
      <c r="C2247" s="58"/>
      <c r="D2247" s="135" t="str">
        <f t="shared" si="70"/>
        <v/>
      </c>
      <c r="E2247" s="136" t="str">
        <f t="shared" si="71"/>
        <v/>
      </c>
      <c r="F2247" s="45"/>
      <c r="G2247" s="45"/>
      <c r="H2247" s="45"/>
      <c r="I2247" s="45"/>
      <c r="J2247" s="45"/>
      <c r="K2247" s="45"/>
      <c r="L2247" s="45"/>
      <c r="M2247" s="46"/>
      <c r="N2247" s="46"/>
      <c r="O2247" s="46"/>
    </row>
    <row r="2248" spans="1:15" x14ac:dyDescent="0.3">
      <c r="A2248" s="92"/>
      <c r="B2248" s="58"/>
      <c r="C2248" s="58"/>
      <c r="D2248" s="135" t="str">
        <f t="shared" si="70"/>
        <v/>
      </c>
      <c r="E2248" s="136" t="str">
        <f t="shared" si="71"/>
        <v/>
      </c>
      <c r="F2248" s="45"/>
      <c r="G2248" s="45"/>
      <c r="H2248" s="45"/>
      <c r="I2248" s="45"/>
      <c r="J2248" s="45"/>
      <c r="K2248" s="45"/>
      <c r="L2248" s="45"/>
      <c r="M2248" s="46"/>
      <c r="N2248" s="46"/>
      <c r="O2248" s="46"/>
    </row>
    <row r="2249" spans="1:15" x14ac:dyDescent="0.3">
      <c r="A2249" s="92"/>
      <c r="B2249" s="58"/>
      <c r="C2249" s="58"/>
      <c r="D2249" s="135" t="str">
        <f t="shared" si="70"/>
        <v/>
      </c>
      <c r="E2249" s="136" t="str">
        <f t="shared" si="71"/>
        <v/>
      </c>
      <c r="F2249" s="45"/>
      <c r="G2249" s="45"/>
      <c r="H2249" s="45"/>
      <c r="I2249" s="45"/>
      <c r="J2249" s="45"/>
      <c r="K2249" s="45"/>
      <c r="L2249" s="45"/>
      <c r="M2249" s="46"/>
      <c r="N2249" s="46"/>
      <c r="O2249" s="46"/>
    </row>
    <row r="2250" spans="1:15" x14ac:dyDescent="0.3">
      <c r="A2250" s="92"/>
      <c r="B2250" s="58"/>
      <c r="C2250" s="58"/>
      <c r="D2250" s="135" t="str">
        <f t="shared" si="70"/>
        <v/>
      </c>
      <c r="E2250" s="136" t="str">
        <f t="shared" si="71"/>
        <v/>
      </c>
      <c r="F2250" s="45"/>
      <c r="G2250" s="45"/>
      <c r="H2250" s="45"/>
      <c r="I2250" s="45"/>
      <c r="J2250" s="45"/>
      <c r="K2250" s="45"/>
      <c r="L2250" s="45"/>
      <c r="M2250" s="46"/>
      <c r="N2250" s="46"/>
      <c r="O2250" s="46"/>
    </row>
    <row r="2251" spans="1:15" x14ac:dyDescent="0.3">
      <c r="A2251" s="92"/>
      <c r="B2251" s="58"/>
      <c r="C2251" s="58"/>
      <c r="D2251" s="135" t="str">
        <f t="shared" si="70"/>
        <v/>
      </c>
      <c r="E2251" s="136" t="str">
        <f t="shared" si="71"/>
        <v/>
      </c>
      <c r="F2251" s="45"/>
      <c r="G2251" s="45"/>
      <c r="H2251" s="45"/>
      <c r="I2251" s="45"/>
      <c r="J2251" s="45"/>
      <c r="K2251" s="45"/>
      <c r="L2251" s="45"/>
      <c r="M2251" s="46"/>
      <c r="N2251" s="46"/>
      <c r="O2251" s="46"/>
    </row>
    <row r="2252" spans="1:15" x14ac:dyDescent="0.3">
      <c r="A2252" s="92"/>
      <c r="B2252" s="58"/>
      <c r="C2252" s="58"/>
      <c r="D2252" s="135" t="str">
        <f t="shared" si="70"/>
        <v/>
      </c>
      <c r="E2252" s="136" t="str">
        <f t="shared" si="71"/>
        <v/>
      </c>
      <c r="F2252" s="45"/>
      <c r="G2252" s="45"/>
      <c r="H2252" s="45"/>
      <c r="I2252" s="45"/>
      <c r="J2252" s="45"/>
      <c r="K2252" s="45"/>
      <c r="L2252" s="45"/>
      <c r="M2252" s="46"/>
      <c r="N2252" s="46"/>
      <c r="O2252" s="46"/>
    </row>
    <row r="2253" spans="1:15" x14ac:dyDescent="0.3">
      <c r="A2253" s="92"/>
      <c r="B2253" s="58"/>
      <c r="C2253" s="58"/>
      <c r="D2253" s="135" t="str">
        <f t="shared" si="70"/>
        <v/>
      </c>
      <c r="E2253" s="136" t="str">
        <f t="shared" si="71"/>
        <v/>
      </c>
      <c r="F2253" s="45"/>
      <c r="G2253" s="45"/>
      <c r="H2253" s="45"/>
      <c r="I2253" s="45"/>
      <c r="J2253" s="45"/>
      <c r="K2253" s="45"/>
      <c r="L2253" s="45"/>
      <c r="M2253" s="46"/>
      <c r="N2253" s="46"/>
      <c r="O2253" s="46"/>
    </row>
    <row r="2254" spans="1:15" x14ac:dyDescent="0.3">
      <c r="A2254" s="92"/>
      <c r="B2254" s="58"/>
      <c r="C2254" s="58"/>
      <c r="D2254" s="135" t="str">
        <f t="shared" si="70"/>
        <v/>
      </c>
      <c r="E2254" s="136" t="str">
        <f t="shared" si="71"/>
        <v/>
      </c>
      <c r="F2254" s="45"/>
      <c r="G2254" s="45"/>
      <c r="H2254" s="45"/>
      <c r="I2254" s="45"/>
      <c r="J2254" s="45"/>
      <c r="K2254" s="45"/>
      <c r="L2254" s="45"/>
      <c r="M2254" s="46"/>
      <c r="N2254" s="46"/>
      <c r="O2254" s="46"/>
    </row>
    <row r="2255" spans="1:15" x14ac:dyDescent="0.3">
      <c r="A2255" s="92"/>
      <c r="B2255" s="58"/>
      <c r="C2255" s="58"/>
      <c r="D2255" s="135" t="str">
        <f t="shared" si="70"/>
        <v/>
      </c>
      <c r="E2255" s="136" t="str">
        <f t="shared" si="71"/>
        <v/>
      </c>
      <c r="F2255" s="45"/>
      <c r="G2255" s="45"/>
      <c r="H2255" s="45"/>
      <c r="I2255" s="45"/>
      <c r="J2255" s="45"/>
      <c r="K2255" s="45"/>
      <c r="L2255" s="45"/>
      <c r="M2255" s="46"/>
      <c r="N2255" s="46"/>
      <c r="O2255" s="46"/>
    </row>
    <row r="2256" spans="1:15" x14ac:dyDescent="0.3">
      <c r="A2256" s="92"/>
      <c r="B2256" s="58"/>
      <c r="C2256" s="58"/>
      <c r="D2256" s="135" t="str">
        <f t="shared" si="70"/>
        <v/>
      </c>
      <c r="E2256" s="136" t="str">
        <f t="shared" si="71"/>
        <v/>
      </c>
      <c r="F2256" s="45"/>
      <c r="G2256" s="45"/>
      <c r="H2256" s="45"/>
      <c r="I2256" s="45"/>
      <c r="J2256" s="45"/>
      <c r="K2256" s="45"/>
      <c r="L2256" s="45"/>
      <c r="M2256" s="46"/>
      <c r="N2256" s="46"/>
      <c r="O2256" s="46"/>
    </row>
    <row r="2257" spans="1:15" x14ac:dyDescent="0.3">
      <c r="A2257" s="92"/>
      <c r="B2257" s="58"/>
      <c r="C2257" s="58"/>
      <c r="D2257" s="135" t="str">
        <f t="shared" si="70"/>
        <v/>
      </c>
      <c r="E2257" s="136" t="str">
        <f t="shared" si="71"/>
        <v/>
      </c>
      <c r="F2257" s="45"/>
      <c r="G2257" s="45"/>
      <c r="H2257" s="45"/>
      <c r="I2257" s="45"/>
      <c r="J2257" s="45"/>
      <c r="K2257" s="45"/>
      <c r="L2257" s="45"/>
      <c r="M2257" s="46"/>
      <c r="N2257" s="46"/>
      <c r="O2257" s="46"/>
    </row>
    <row r="2258" spans="1:15" x14ac:dyDescent="0.3">
      <c r="A2258" s="92"/>
      <c r="B2258" s="58"/>
      <c r="C2258" s="58"/>
      <c r="D2258" s="135" t="str">
        <f t="shared" si="70"/>
        <v/>
      </c>
      <c r="E2258" s="136" t="str">
        <f t="shared" si="71"/>
        <v/>
      </c>
      <c r="F2258" s="45"/>
      <c r="G2258" s="45"/>
      <c r="H2258" s="45"/>
      <c r="I2258" s="45"/>
      <c r="J2258" s="45"/>
      <c r="K2258" s="45"/>
      <c r="L2258" s="45"/>
      <c r="M2258" s="46"/>
      <c r="N2258" s="46"/>
      <c r="O2258" s="46"/>
    </row>
    <row r="2259" spans="1:15" x14ac:dyDescent="0.3">
      <c r="A2259" s="92"/>
      <c r="B2259" s="58"/>
      <c r="C2259" s="58"/>
      <c r="D2259" s="135" t="str">
        <f t="shared" si="70"/>
        <v/>
      </c>
      <c r="E2259" s="136" t="str">
        <f t="shared" si="71"/>
        <v/>
      </c>
      <c r="F2259" s="45"/>
      <c r="G2259" s="45"/>
      <c r="H2259" s="45"/>
      <c r="I2259" s="45"/>
      <c r="J2259" s="45"/>
      <c r="K2259" s="45"/>
      <c r="L2259" s="45"/>
      <c r="M2259" s="46"/>
      <c r="N2259" s="46"/>
      <c r="O2259" s="46"/>
    </row>
    <row r="2260" spans="1:15" x14ac:dyDescent="0.3">
      <c r="A2260" s="92"/>
      <c r="B2260" s="58"/>
      <c r="C2260" s="58"/>
      <c r="D2260" s="135" t="str">
        <f t="shared" si="70"/>
        <v/>
      </c>
      <c r="E2260" s="136" t="str">
        <f t="shared" si="71"/>
        <v/>
      </c>
      <c r="F2260" s="45"/>
      <c r="G2260" s="45"/>
      <c r="H2260" s="45"/>
      <c r="I2260" s="45"/>
      <c r="J2260" s="45"/>
      <c r="K2260" s="45"/>
      <c r="L2260" s="45"/>
      <c r="M2260" s="46"/>
      <c r="N2260" s="46"/>
      <c r="O2260" s="46"/>
    </row>
    <row r="2261" spans="1:15" x14ac:dyDescent="0.3">
      <c r="A2261" s="92"/>
      <c r="B2261" s="58"/>
      <c r="C2261" s="58"/>
      <c r="D2261" s="135" t="str">
        <f t="shared" si="70"/>
        <v/>
      </c>
      <c r="E2261" s="136" t="str">
        <f t="shared" si="71"/>
        <v/>
      </c>
      <c r="F2261" s="45"/>
      <c r="G2261" s="45"/>
      <c r="H2261" s="45"/>
      <c r="I2261" s="45"/>
      <c r="J2261" s="45"/>
      <c r="K2261" s="45"/>
      <c r="L2261" s="45"/>
      <c r="M2261" s="46"/>
      <c r="N2261" s="46"/>
      <c r="O2261" s="46"/>
    </row>
    <row r="2262" spans="1:15" x14ac:dyDescent="0.3">
      <c r="A2262" s="92"/>
      <c r="B2262" s="58"/>
      <c r="C2262" s="58"/>
      <c r="D2262" s="135" t="str">
        <f t="shared" si="70"/>
        <v/>
      </c>
      <c r="E2262" s="136" t="str">
        <f t="shared" si="71"/>
        <v/>
      </c>
      <c r="F2262" s="45"/>
      <c r="G2262" s="45"/>
      <c r="H2262" s="45"/>
      <c r="I2262" s="45"/>
      <c r="J2262" s="45"/>
      <c r="K2262" s="45"/>
      <c r="L2262" s="45"/>
      <c r="M2262" s="46"/>
      <c r="N2262" s="46"/>
      <c r="O2262" s="46"/>
    </row>
    <row r="2263" spans="1:15" x14ac:dyDescent="0.3">
      <c r="A2263" s="92"/>
      <c r="B2263" s="58"/>
      <c r="C2263" s="58"/>
      <c r="D2263" s="135" t="str">
        <f t="shared" si="70"/>
        <v/>
      </c>
      <c r="E2263" s="136" t="str">
        <f t="shared" si="71"/>
        <v/>
      </c>
      <c r="F2263" s="45"/>
      <c r="G2263" s="45"/>
      <c r="H2263" s="45"/>
      <c r="I2263" s="45"/>
      <c r="J2263" s="45"/>
      <c r="K2263" s="45"/>
      <c r="L2263" s="45"/>
      <c r="M2263" s="46"/>
      <c r="N2263" s="46"/>
      <c r="O2263" s="46"/>
    </row>
    <row r="2264" spans="1:15" x14ac:dyDescent="0.3">
      <c r="A2264" s="92"/>
      <c r="B2264" s="58"/>
      <c r="C2264" s="58"/>
      <c r="D2264" s="135" t="str">
        <f t="shared" si="70"/>
        <v/>
      </c>
      <c r="E2264" s="136" t="str">
        <f t="shared" si="71"/>
        <v/>
      </c>
      <c r="F2264" s="45"/>
      <c r="G2264" s="45"/>
      <c r="H2264" s="45"/>
      <c r="I2264" s="45"/>
      <c r="J2264" s="45"/>
      <c r="K2264" s="45"/>
      <c r="L2264" s="45"/>
      <c r="M2264" s="46"/>
      <c r="N2264" s="46"/>
      <c r="O2264" s="46"/>
    </row>
    <row r="2265" spans="1:15" x14ac:dyDescent="0.3">
      <c r="A2265" s="92"/>
      <c r="B2265" s="58"/>
      <c r="C2265" s="58"/>
      <c r="D2265" s="135" t="str">
        <f t="shared" si="70"/>
        <v/>
      </c>
      <c r="E2265" s="136" t="str">
        <f t="shared" si="71"/>
        <v/>
      </c>
      <c r="F2265" s="45"/>
      <c r="G2265" s="45"/>
      <c r="H2265" s="45"/>
      <c r="I2265" s="45"/>
      <c r="J2265" s="45"/>
      <c r="K2265" s="45"/>
      <c r="L2265" s="45"/>
      <c r="M2265" s="46"/>
      <c r="N2265" s="46"/>
      <c r="O2265" s="46"/>
    </row>
    <row r="2266" spans="1:15" x14ac:dyDescent="0.3">
      <c r="A2266" s="92"/>
      <c r="B2266" s="58"/>
      <c r="C2266" s="58"/>
      <c r="D2266" s="135" t="str">
        <f t="shared" si="70"/>
        <v/>
      </c>
      <c r="E2266" s="136" t="str">
        <f t="shared" si="71"/>
        <v/>
      </c>
      <c r="F2266" s="45"/>
      <c r="G2266" s="45"/>
      <c r="H2266" s="45"/>
      <c r="I2266" s="45"/>
      <c r="J2266" s="45"/>
      <c r="K2266" s="45"/>
      <c r="L2266" s="45"/>
      <c r="M2266" s="46"/>
      <c r="N2266" s="46"/>
      <c r="O2266" s="46"/>
    </row>
    <row r="2267" spans="1:15" x14ac:dyDescent="0.3">
      <c r="A2267" s="92"/>
      <c r="B2267" s="58"/>
      <c r="C2267" s="58"/>
      <c r="D2267" s="135" t="str">
        <f t="shared" si="70"/>
        <v/>
      </c>
      <c r="E2267" s="136" t="str">
        <f t="shared" si="71"/>
        <v/>
      </c>
      <c r="F2267" s="45"/>
      <c r="G2267" s="45"/>
      <c r="H2267" s="45"/>
      <c r="I2267" s="45"/>
      <c r="J2267" s="45"/>
      <c r="K2267" s="45"/>
      <c r="L2267" s="45"/>
      <c r="M2267" s="46"/>
      <c r="N2267" s="46"/>
      <c r="O2267" s="46"/>
    </row>
    <row r="2268" spans="1:15" x14ac:dyDescent="0.3">
      <c r="A2268" s="92"/>
      <c r="B2268" s="58"/>
      <c r="C2268" s="58"/>
      <c r="D2268" s="135" t="str">
        <f t="shared" si="70"/>
        <v/>
      </c>
      <c r="E2268" s="136" t="str">
        <f t="shared" si="71"/>
        <v/>
      </c>
      <c r="F2268" s="45"/>
      <c r="G2268" s="45"/>
      <c r="H2268" s="45"/>
      <c r="I2268" s="45"/>
      <c r="J2268" s="45"/>
      <c r="K2268" s="45"/>
      <c r="L2268" s="45"/>
      <c r="M2268" s="46"/>
      <c r="N2268" s="46"/>
      <c r="O2268" s="46"/>
    </row>
    <row r="2269" spans="1:15" x14ac:dyDescent="0.3">
      <c r="A2269" s="92"/>
      <c r="B2269" s="58"/>
      <c r="C2269" s="58"/>
      <c r="D2269" s="135" t="str">
        <f t="shared" si="70"/>
        <v/>
      </c>
      <c r="E2269" s="136" t="str">
        <f t="shared" si="71"/>
        <v/>
      </c>
      <c r="F2269" s="45"/>
      <c r="G2269" s="45"/>
      <c r="H2269" s="45"/>
      <c r="I2269" s="45"/>
      <c r="J2269" s="45"/>
      <c r="K2269" s="45"/>
      <c r="L2269" s="45"/>
      <c r="M2269" s="46"/>
      <c r="N2269" s="46"/>
      <c r="O2269" s="46"/>
    </row>
    <row r="2270" spans="1:15" x14ac:dyDescent="0.3">
      <c r="A2270" s="92"/>
      <c r="B2270" s="58"/>
      <c r="C2270" s="58"/>
      <c r="D2270" s="135" t="str">
        <f t="shared" si="70"/>
        <v/>
      </c>
      <c r="E2270" s="136" t="str">
        <f t="shared" si="71"/>
        <v/>
      </c>
      <c r="F2270" s="45"/>
      <c r="G2270" s="45"/>
      <c r="H2270" s="45"/>
      <c r="I2270" s="45"/>
      <c r="J2270" s="45"/>
      <c r="K2270" s="45"/>
      <c r="L2270" s="45"/>
      <c r="M2270" s="46"/>
      <c r="N2270" s="46"/>
      <c r="O2270" s="46"/>
    </row>
    <row r="2271" spans="1:15" x14ac:dyDescent="0.3">
      <c r="A2271" s="92"/>
      <c r="B2271" s="58"/>
      <c r="C2271" s="58"/>
      <c r="D2271" s="135" t="str">
        <f t="shared" si="70"/>
        <v/>
      </c>
      <c r="E2271" s="136" t="str">
        <f t="shared" si="71"/>
        <v/>
      </c>
      <c r="F2271" s="45"/>
      <c r="G2271" s="45"/>
      <c r="H2271" s="45"/>
      <c r="I2271" s="45"/>
      <c r="J2271" s="45"/>
      <c r="K2271" s="45"/>
      <c r="L2271" s="45"/>
      <c r="M2271" s="46"/>
      <c r="N2271" s="46"/>
      <c r="O2271" s="46"/>
    </row>
    <row r="2272" spans="1:15" x14ac:dyDescent="0.3">
      <c r="A2272" s="92"/>
      <c r="B2272" s="58"/>
      <c r="C2272" s="58"/>
      <c r="D2272" s="135" t="str">
        <f t="shared" si="70"/>
        <v/>
      </c>
      <c r="E2272" s="136" t="str">
        <f t="shared" si="71"/>
        <v/>
      </c>
      <c r="F2272" s="45"/>
      <c r="G2272" s="45"/>
      <c r="H2272" s="45"/>
      <c r="I2272" s="45"/>
      <c r="J2272" s="45"/>
      <c r="K2272" s="45"/>
      <c r="L2272" s="45"/>
      <c r="M2272" s="46"/>
      <c r="N2272" s="46"/>
      <c r="O2272" s="46"/>
    </row>
    <row r="2273" spans="1:15" x14ac:dyDescent="0.3">
      <c r="A2273" s="92"/>
      <c r="B2273" s="58"/>
      <c r="C2273" s="58"/>
      <c r="D2273" s="135" t="str">
        <f t="shared" si="70"/>
        <v/>
      </c>
      <c r="E2273" s="136" t="str">
        <f t="shared" si="71"/>
        <v/>
      </c>
      <c r="F2273" s="45"/>
      <c r="G2273" s="45"/>
      <c r="H2273" s="45"/>
      <c r="I2273" s="45"/>
      <c r="J2273" s="45"/>
      <c r="K2273" s="45"/>
      <c r="L2273" s="45"/>
      <c r="M2273" s="46"/>
      <c r="N2273" s="46"/>
      <c r="O2273" s="46"/>
    </row>
    <row r="2274" spans="1:15" x14ac:dyDescent="0.3">
      <c r="A2274" s="92"/>
      <c r="B2274" s="58"/>
      <c r="C2274" s="58"/>
      <c r="D2274" s="135" t="str">
        <f t="shared" si="70"/>
        <v/>
      </c>
      <c r="E2274" s="136" t="str">
        <f t="shared" si="71"/>
        <v/>
      </c>
      <c r="F2274" s="45"/>
      <c r="G2274" s="45"/>
      <c r="H2274" s="45"/>
      <c r="I2274" s="45"/>
      <c r="J2274" s="45"/>
      <c r="K2274" s="45"/>
      <c r="L2274" s="45"/>
      <c r="M2274" s="46"/>
      <c r="N2274" s="46"/>
      <c r="O2274" s="46"/>
    </row>
    <row r="2275" spans="1:15" x14ac:dyDescent="0.3">
      <c r="A2275" s="92"/>
      <c r="B2275" s="58"/>
      <c r="C2275" s="58"/>
      <c r="D2275" s="135" t="str">
        <f t="shared" si="70"/>
        <v/>
      </c>
      <c r="E2275" s="136" t="str">
        <f t="shared" si="71"/>
        <v/>
      </c>
      <c r="F2275" s="45"/>
      <c r="G2275" s="45"/>
      <c r="H2275" s="45"/>
      <c r="I2275" s="45"/>
      <c r="J2275" s="45"/>
      <c r="K2275" s="45"/>
      <c r="L2275" s="45"/>
      <c r="M2275" s="46"/>
      <c r="N2275" s="46"/>
      <c r="O2275" s="46"/>
    </row>
    <row r="2276" spans="1:15" x14ac:dyDescent="0.3">
      <c r="A2276" s="92"/>
      <c r="B2276" s="58"/>
      <c r="C2276" s="58"/>
      <c r="D2276" s="135" t="str">
        <f t="shared" si="70"/>
        <v/>
      </c>
      <c r="E2276" s="136" t="str">
        <f t="shared" si="71"/>
        <v/>
      </c>
      <c r="F2276" s="45"/>
      <c r="G2276" s="45"/>
      <c r="H2276" s="45"/>
      <c r="I2276" s="45"/>
      <c r="J2276" s="45"/>
      <c r="K2276" s="45"/>
      <c r="L2276" s="45"/>
      <c r="M2276" s="46"/>
      <c r="N2276" s="46"/>
      <c r="O2276" s="46"/>
    </row>
    <row r="2277" spans="1:15" x14ac:dyDescent="0.3">
      <c r="A2277" s="92"/>
      <c r="B2277" s="58"/>
      <c r="C2277" s="58"/>
      <c r="D2277" s="135" t="str">
        <f t="shared" si="70"/>
        <v/>
      </c>
      <c r="E2277" s="136" t="str">
        <f t="shared" si="71"/>
        <v/>
      </c>
      <c r="F2277" s="45"/>
      <c r="G2277" s="45"/>
      <c r="H2277" s="45"/>
      <c r="I2277" s="45"/>
      <c r="J2277" s="45"/>
      <c r="K2277" s="45"/>
      <c r="L2277" s="45"/>
      <c r="M2277" s="46"/>
      <c r="N2277" s="46"/>
      <c r="O2277" s="46"/>
    </row>
    <row r="2278" spans="1:15" x14ac:dyDescent="0.3">
      <c r="A2278" s="92"/>
      <c r="B2278" s="58"/>
      <c r="C2278" s="58"/>
      <c r="D2278" s="135" t="str">
        <f t="shared" si="70"/>
        <v/>
      </c>
      <c r="E2278" s="136" t="str">
        <f t="shared" si="71"/>
        <v/>
      </c>
      <c r="F2278" s="45"/>
      <c r="G2278" s="45"/>
      <c r="H2278" s="45"/>
      <c r="I2278" s="45"/>
      <c r="J2278" s="45"/>
      <c r="K2278" s="45"/>
      <c r="L2278" s="45"/>
      <c r="M2278" s="46"/>
      <c r="N2278" s="46"/>
      <c r="O2278" s="46"/>
    </row>
    <row r="2279" spans="1:15" x14ac:dyDescent="0.3">
      <c r="A2279" s="92"/>
      <c r="B2279" s="58"/>
      <c r="C2279" s="58"/>
      <c r="D2279" s="135" t="str">
        <f t="shared" si="70"/>
        <v/>
      </c>
      <c r="E2279" s="136" t="str">
        <f t="shared" si="71"/>
        <v/>
      </c>
      <c r="F2279" s="45"/>
      <c r="G2279" s="45"/>
      <c r="H2279" s="45"/>
      <c r="I2279" s="45"/>
      <c r="J2279" s="45"/>
      <c r="K2279" s="45"/>
      <c r="L2279" s="45"/>
      <c r="M2279" s="46"/>
      <c r="N2279" s="46"/>
      <c r="O2279" s="46"/>
    </row>
    <row r="2280" spans="1:15" x14ac:dyDescent="0.3">
      <c r="A2280" s="92"/>
      <c r="B2280" s="58"/>
      <c r="C2280" s="58"/>
      <c r="D2280" s="135" t="str">
        <f t="shared" si="70"/>
        <v/>
      </c>
      <c r="E2280" s="136" t="str">
        <f t="shared" si="71"/>
        <v/>
      </c>
      <c r="F2280" s="45"/>
      <c r="G2280" s="45"/>
      <c r="H2280" s="45"/>
      <c r="I2280" s="45"/>
      <c r="J2280" s="45"/>
      <c r="K2280" s="45"/>
      <c r="L2280" s="45"/>
      <c r="M2280" s="46"/>
      <c r="N2280" s="46"/>
      <c r="O2280" s="46"/>
    </row>
    <row r="2281" spans="1:15" x14ac:dyDescent="0.3">
      <c r="A2281" s="92"/>
      <c r="B2281" s="58"/>
      <c r="C2281" s="58"/>
      <c r="D2281" s="135" t="str">
        <f t="shared" si="70"/>
        <v/>
      </c>
      <c r="E2281" s="136" t="str">
        <f t="shared" si="71"/>
        <v/>
      </c>
      <c r="F2281" s="45"/>
      <c r="G2281" s="45"/>
      <c r="H2281" s="45"/>
      <c r="I2281" s="45"/>
      <c r="J2281" s="45"/>
      <c r="K2281" s="45"/>
      <c r="L2281" s="45"/>
      <c r="M2281" s="46"/>
      <c r="N2281" s="46"/>
      <c r="O2281" s="46"/>
    </row>
    <row r="2282" spans="1:15" x14ac:dyDescent="0.3">
      <c r="A2282" s="92"/>
      <c r="B2282" s="58"/>
      <c r="C2282" s="58"/>
      <c r="D2282" s="135" t="str">
        <f t="shared" si="70"/>
        <v/>
      </c>
      <c r="E2282" s="136" t="str">
        <f t="shared" si="71"/>
        <v/>
      </c>
      <c r="F2282" s="45"/>
      <c r="G2282" s="45"/>
      <c r="H2282" s="45"/>
      <c r="I2282" s="45"/>
      <c r="J2282" s="45"/>
      <c r="K2282" s="45"/>
      <c r="L2282" s="45"/>
      <c r="M2282" s="46"/>
      <c r="N2282" s="46"/>
      <c r="O2282" s="46"/>
    </row>
    <row r="2283" spans="1:15" x14ac:dyDescent="0.3">
      <c r="A2283" s="92"/>
      <c r="B2283" s="58"/>
      <c r="C2283" s="58"/>
      <c r="D2283" s="135" t="str">
        <f t="shared" si="70"/>
        <v/>
      </c>
      <c r="E2283" s="136" t="str">
        <f t="shared" si="71"/>
        <v/>
      </c>
      <c r="F2283" s="45"/>
      <c r="G2283" s="45"/>
      <c r="H2283" s="45"/>
      <c r="I2283" s="45"/>
      <c r="J2283" s="45"/>
      <c r="K2283" s="45"/>
      <c r="L2283" s="45"/>
      <c r="M2283" s="46"/>
      <c r="N2283" s="46"/>
      <c r="O2283" s="46"/>
    </row>
    <row r="2284" spans="1:15" x14ac:dyDescent="0.3">
      <c r="A2284" s="92"/>
      <c r="B2284" s="58"/>
      <c r="C2284" s="58"/>
      <c r="D2284" s="135" t="str">
        <f t="shared" si="70"/>
        <v/>
      </c>
      <c r="E2284" s="136" t="str">
        <f t="shared" si="71"/>
        <v/>
      </c>
      <c r="F2284" s="45"/>
      <c r="G2284" s="45"/>
      <c r="H2284" s="45"/>
      <c r="I2284" s="45"/>
      <c r="J2284" s="45"/>
      <c r="K2284" s="45"/>
      <c r="L2284" s="45"/>
      <c r="M2284" s="46"/>
      <c r="N2284" s="46"/>
      <c r="O2284" s="46"/>
    </row>
    <row r="2285" spans="1:15" x14ac:dyDescent="0.3">
      <c r="A2285" s="92"/>
      <c r="B2285" s="58"/>
      <c r="C2285" s="58"/>
      <c r="D2285" s="135" t="str">
        <f t="shared" si="70"/>
        <v/>
      </c>
      <c r="E2285" s="136" t="str">
        <f t="shared" si="71"/>
        <v/>
      </c>
      <c r="F2285" s="45"/>
      <c r="G2285" s="45"/>
      <c r="H2285" s="45"/>
      <c r="I2285" s="45"/>
      <c r="J2285" s="45"/>
      <c r="K2285" s="45"/>
      <c r="L2285" s="45"/>
      <c r="M2285" s="46"/>
      <c r="N2285" s="46"/>
      <c r="O2285" s="46"/>
    </row>
    <row r="2286" spans="1:15" x14ac:dyDescent="0.3">
      <c r="A2286" s="92"/>
      <c r="B2286" s="58"/>
      <c r="C2286" s="58"/>
      <c r="D2286" s="135" t="str">
        <f t="shared" si="70"/>
        <v/>
      </c>
      <c r="E2286" s="136" t="str">
        <f t="shared" si="71"/>
        <v/>
      </c>
      <c r="F2286" s="45"/>
      <c r="G2286" s="45"/>
      <c r="H2286" s="45"/>
      <c r="I2286" s="45"/>
      <c r="J2286" s="45"/>
      <c r="K2286" s="45"/>
      <c r="L2286" s="45"/>
      <c r="M2286" s="46"/>
      <c r="N2286" s="46"/>
      <c r="O2286" s="46"/>
    </row>
    <row r="2287" spans="1:15" x14ac:dyDescent="0.3">
      <c r="A2287" s="92"/>
      <c r="B2287" s="58"/>
      <c r="C2287" s="58"/>
      <c r="D2287" s="135" t="str">
        <f t="shared" si="70"/>
        <v/>
      </c>
      <c r="E2287" s="136" t="str">
        <f t="shared" si="71"/>
        <v/>
      </c>
      <c r="F2287" s="45"/>
      <c r="G2287" s="45"/>
      <c r="H2287" s="45"/>
      <c r="I2287" s="45"/>
      <c r="J2287" s="45"/>
      <c r="K2287" s="45"/>
      <c r="L2287" s="45"/>
      <c r="M2287" s="46"/>
      <c r="N2287" s="46"/>
      <c r="O2287" s="46"/>
    </row>
    <row r="2288" spans="1:15" x14ac:dyDescent="0.3">
      <c r="A2288" s="92"/>
      <c r="B2288" s="58"/>
      <c r="C2288" s="58"/>
      <c r="D2288" s="135" t="str">
        <f t="shared" si="70"/>
        <v/>
      </c>
      <c r="E2288" s="136" t="str">
        <f t="shared" si="71"/>
        <v/>
      </c>
      <c r="F2288" s="45"/>
      <c r="G2288" s="45"/>
      <c r="H2288" s="45"/>
      <c r="I2288" s="45"/>
      <c r="J2288" s="45"/>
      <c r="K2288" s="45"/>
      <c r="L2288" s="45"/>
      <c r="M2288" s="46"/>
      <c r="N2288" s="46"/>
      <c r="O2288" s="46"/>
    </row>
    <row r="2289" spans="1:15" x14ac:dyDescent="0.3">
      <c r="A2289" s="92"/>
      <c r="B2289" s="58"/>
      <c r="C2289" s="58"/>
      <c r="D2289" s="135" t="str">
        <f t="shared" si="70"/>
        <v/>
      </c>
      <c r="E2289" s="136" t="str">
        <f t="shared" si="71"/>
        <v/>
      </c>
      <c r="F2289" s="45"/>
      <c r="G2289" s="45"/>
      <c r="H2289" s="45"/>
      <c r="I2289" s="45"/>
      <c r="J2289" s="45"/>
      <c r="K2289" s="45"/>
      <c r="L2289" s="45"/>
      <c r="M2289" s="46"/>
      <c r="N2289" s="46"/>
      <c r="O2289" s="46"/>
    </row>
    <row r="2290" spans="1:15" x14ac:dyDescent="0.3">
      <c r="A2290" s="92"/>
      <c r="B2290" s="58"/>
      <c r="C2290" s="58"/>
      <c r="D2290" s="135" t="str">
        <f t="shared" si="70"/>
        <v/>
      </c>
      <c r="E2290" s="136" t="str">
        <f t="shared" si="71"/>
        <v/>
      </c>
      <c r="F2290" s="45"/>
      <c r="G2290" s="45"/>
      <c r="H2290" s="45"/>
      <c r="I2290" s="45"/>
      <c r="J2290" s="45"/>
      <c r="K2290" s="45"/>
      <c r="L2290" s="45"/>
      <c r="M2290" s="46"/>
      <c r="N2290" s="46"/>
      <c r="O2290" s="46"/>
    </row>
    <row r="2291" spans="1:15" x14ac:dyDescent="0.3">
      <c r="A2291" s="92"/>
      <c r="B2291" s="58"/>
      <c r="C2291" s="58"/>
      <c r="D2291" s="135" t="str">
        <f t="shared" si="70"/>
        <v/>
      </c>
      <c r="E2291" s="136" t="str">
        <f t="shared" si="71"/>
        <v/>
      </c>
      <c r="F2291" s="45"/>
      <c r="G2291" s="45"/>
      <c r="H2291" s="45"/>
      <c r="I2291" s="45"/>
      <c r="J2291" s="45"/>
      <c r="K2291" s="45"/>
      <c r="L2291" s="45"/>
      <c r="M2291" s="46"/>
      <c r="N2291" s="46"/>
      <c r="O2291" s="46"/>
    </row>
    <row r="2292" spans="1:15" x14ac:dyDescent="0.3">
      <c r="A2292" s="92"/>
      <c r="B2292" s="58"/>
      <c r="C2292" s="58"/>
      <c r="D2292" s="135" t="str">
        <f t="shared" si="70"/>
        <v/>
      </c>
      <c r="E2292" s="136" t="str">
        <f t="shared" si="71"/>
        <v/>
      </c>
      <c r="F2292" s="45"/>
      <c r="G2292" s="45"/>
      <c r="H2292" s="45"/>
      <c r="I2292" s="45"/>
      <c r="J2292" s="45"/>
      <c r="K2292" s="45"/>
      <c r="L2292" s="45"/>
      <c r="M2292" s="46"/>
      <c r="N2292" s="46"/>
      <c r="O2292" s="46"/>
    </row>
    <row r="2293" spans="1:15" x14ac:dyDescent="0.3">
      <c r="A2293" s="92"/>
      <c r="B2293" s="58"/>
      <c r="C2293" s="58"/>
      <c r="D2293" s="135" t="str">
        <f t="shared" si="70"/>
        <v/>
      </c>
      <c r="E2293" s="136" t="str">
        <f t="shared" si="71"/>
        <v/>
      </c>
      <c r="F2293" s="45"/>
      <c r="G2293" s="45"/>
      <c r="H2293" s="45"/>
      <c r="I2293" s="45"/>
      <c r="J2293" s="45"/>
      <c r="K2293" s="45"/>
      <c r="L2293" s="45"/>
      <c r="M2293" s="46"/>
      <c r="N2293" s="46"/>
      <c r="O2293" s="46"/>
    </row>
    <row r="2294" spans="1:15" x14ac:dyDescent="0.3">
      <c r="A2294" s="92"/>
      <c r="B2294" s="58"/>
      <c r="C2294" s="58"/>
      <c r="D2294" s="135" t="str">
        <f t="shared" si="70"/>
        <v/>
      </c>
      <c r="E2294" s="136" t="str">
        <f t="shared" si="71"/>
        <v/>
      </c>
      <c r="F2294" s="45"/>
      <c r="G2294" s="45"/>
      <c r="H2294" s="45"/>
      <c r="I2294" s="45"/>
      <c r="J2294" s="45"/>
      <c r="K2294" s="45"/>
      <c r="L2294" s="45"/>
      <c r="M2294" s="46"/>
      <c r="N2294" s="46"/>
      <c r="O2294" s="46"/>
    </row>
    <row r="2295" spans="1:15" x14ac:dyDescent="0.3">
      <c r="A2295" s="92"/>
      <c r="B2295" s="58"/>
      <c r="C2295" s="58"/>
      <c r="D2295" s="135" t="str">
        <f t="shared" si="70"/>
        <v/>
      </c>
      <c r="E2295" s="136" t="str">
        <f t="shared" si="71"/>
        <v/>
      </c>
      <c r="F2295" s="45"/>
      <c r="G2295" s="45"/>
      <c r="H2295" s="45"/>
      <c r="I2295" s="45"/>
      <c r="J2295" s="45"/>
      <c r="K2295" s="45"/>
      <c r="L2295" s="45"/>
      <c r="M2295" s="46"/>
      <c r="N2295" s="46"/>
      <c r="O2295" s="46"/>
    </row>
    <row r="2296" spans="1:15" x14ac:dyDescent="0.3">
      <c r="A2296" s="92"/>
      <c r="B2296" s="58"/>
      <c r="C2296" s="58"/>
      <c r="D2296" s="135" t="str">
        <f t="shared" si="70"/>
        <v/>
      </c>
      <c r="E2296" s="136" t="str">
        <f t="shared" si="71"/>
        <v/>
      </c>
      <c r="F2296" s="45"/>
      <c r="G2296" s="45"/>
      <c r="H2296" s="45"/>
      <c r="I2296" s="45"/>
      <c r="J2296" s="45"/>
      <c r="K2296" s="45"/>
      <c r="L2296" s="45"/>
      <c r="M2296" s="46"/>
      <c r="N2296" s="46"/>
      <c r="O2296" s="46"/>
    </row>
    <row r="2297" spans="1:15" x14ac:dyDescent="0.3">
      <c r="A2297" s="92"/>
      <c r="B2297" s="58"/>
      <c r="C2297" s="58"/>
      <c r="D2297" s="135" t="str">
        <f t="shared" si="70"/>
        <v/>
      </c>
      <c r="E2297" s="136" t="str">
        <f t="shared" si="71"/>
        <v/>
      </c>
      <c r="F2297" s="45"/>
      <c r="G2297" s="45"/>
      <c r="H2297" s="45"/>
      <c r="I2297" s="45"/>
      <c r="J2297" s="45"/>
      <c r="K2297" s="45"/>
      <c r="L2297" s="45"/>
      <c r="M2297" s="46"/>
      <c r="N2297" s="46"/>
      <c r="O2297" s="46"/>
    </row>
    <row r="2298" spans="1:15" x14ac:dyDescent="0.3">
      <c r="A2298" s="92"/>
      <c r="B2298" s="58"/>
      <c r="C2298" s="58"/>
      <c r="D2298" s="135" t="str">
        <f t="shared" si="70"/>
        <v/>
      </c>
      <c r="E2298" s="136" t="str">
        <f t="shared" si="71"/>
        <v/>
      </c>
      <c r="F2298" s="45"/>
      <c r="G2298" s="45"/>
      <c r="H2298" s="45"/>
      <c r="I2298" s="45"/>
      <c r="J2298" s="45"/>
      <c r="K2298" s="45"/>
      <c r="L2298" s="45"/>
      <c r="M2298" s="46"/>
      <c r="N2298" s="46"/>
      <c r="O2298" s="46"/>
    </row>
    <row r="2299" spans="1:15" x14ac:dyDescent="0.3">
      <c r="A2299" s="92"/>
      <c r="B2299" s="58"/>
      <c r="C2299" s="58"/>
      <c r="D2299" s="135" t="str">
        <f t="shared" si="70"/>
        <v/>
      </c>
      <c r="E2299" s="136" t="str">
        <f t="shared" si="71"/>
        <v/>
      </c>
      <c r="F2299" s="45"/>
      <c r="G2299" s="45"/>
      <c r="H2299" s="45"/>
      <c r="I2299" s="45"/>
      <c r="J2299" s="45"/>
      <c r="K2299" s="45"/>
      <c r="L2299" s="45"/>
      <c r="M2299" s="46"/>
      <c r="N2299" s="46"/>
      <c r="O2299" s="46"/>
    </row>
    <row r="2300" spans="1:15" x14ac:dyDescent="0.3">
      <c r="A2300" s="92"/>
      <c r="B2300" s="58"/>
      <c r="C2300" s="58"/>
      <c r="D2300" s="135" t="str">
        <f t="shared" si="70"/>
        <v/>
      </c>
      <c r="E2300" s="136" t="str">
        <f t="shared" si="71"/>
        <v/>
      </c>
      <c r="F2300" s="45"/>
      <c r="G2300" s="45"/>
      <c r="H2300" s="45"/>
      <c r="I2300" s="45"/>
      <c r="J2300" s="45"/>
      <c r="K2300" s="45"/>
      <c r="L2300" s="45"/>
      <c r="M2300" s="46"/>
      <c r="N2300" s="46"/>
      <c r="O2300" s="46"/>
    </row>
    <row r="2301" spans="1:15" x14ac:dyDescent="0.3">
      <c r="A2301" s="92"/>
      <c r="B2301" s="58"/>
      <c r="C2301" s="58"/>
      <c r="D2301" s="135" t="str">
        <f t="shared" si="70"/>
        <v/>
      </c>
      <c r="E2301" s="136" t="str">
        <f t="shared" si="71"/>
        <v/>
      </c>
      <c r="F2301" s="45"/>
      <c r="G2301" s="45"/>
      <c r="H2301" s="45"/>
      <c r="I2301" s="45"/>
      <c r="J2301" s="45"/>
      <c r="K2301" s="45"/>
      <c r="L2301" s="45"/>
      <c r="M2301" s="46"/>
      <c r="N2301" s="46"/>
      <c r="O2301" s="46"/>
    </row>
    <row r="2302" spans="1:15" x14ac:dyDescent="0.3">
      <c r="A2302" s="92"/>
      <c r="B2302" s="58"/>
      <c r="C2302" s="58"/>
      <c r="D2302" s="135" t="str">
        <f t="shared" si="70"/>
        <v/>
      </c>
      <c r="E2302" s="136" t="str">
        <f t="shared" si="71"/>
        <v/>
      </c>
      <c r="F2302" s="45"/>
      <c r="G2302" s="45"/>
      <c r="H2302" s="45"/>
      <c r="I2302" s="45"/>
      <c r="J2302" s="45"/>
      <c r="K2302" s="45"/>
      <c r="L2302" s="45"/>
      <c r="M2302" s="46"/>
      <c r="N2302" s="46"/>
      <c r="O2302" s="46"/>
    </row>
    <row r="2303" spans="1:15" x14ac:dyDescent="0.3">
      <c r="A2303" s="92"/>
      <c r="B2303" s="58"/>
      <c r="C2303" s="58"/>
      <c r="D2303" s="135" t="str">
        <f t="shared" si="70"/>
        <v/>
      </c>
      <c r="E2303" s="136" t="str">
        <f t="shared" si="71"/>
        <v/>
      </c>
      <c r="F2303" s="45"/>
      <c r="G2303" s="45"/>
      <c r="H2303" s="45"/>
      <c r="I2303" s="45"/>
      <c r="J2303" s="45"/>
      <c r="K2303" s="45"/>
      <c r="L2303" s="45"/>
      <c r="M2303" s="46"/>
      <c r="N2303" s="46"/>
      <c r="O2303" s="46"/>
    </row>
    <row r="2304" spans="1:15" x14ac:dyDescent="0.3">
      <c r="A2304" s="92"/>
      <c r="B2304" s="58"/>
      <c r="C2304" s="58"/>
      <c r="D2304" s="135" t="str">
        <f t="shared" si="70"/>
        <v/>
      </c>
      <c r="E2304" s="136" t="str">
        <f t="shared" si="71"/>
        <v/>
      </c>
      <c r="F2304" s="45"/>
      <c r="G2304" s="45"/>
      <c r="H2304" s="45"/>
      <c r="I2304" s="45"/>
      <c r="J2304" s="45"/>
      <c r="K2304" s="45"/>
      <c r="L2304" s="45"/>
      <c r="M2304" s="46"/>
      <c r="N2304" s="46"/>
      <c r="O2304" s="46"/>
    </row>
    <row r="2305" spans="1:15" x14ac:dyDescent="0.3">
      <c r="A2305" s="92"/>
      <c r="B2305" s="58"/>
      <c r="C2305" s="58"/>
      <c r="D2305" s="135" t="str">
        <f t="shared" si="70"/>
        <v/>
      </c>
      <c r="E2305" s="136" t="str">
        <f t="shared" si="71"/>
        <v/>
      </c>
      <c r="F2305" s="45"/>
      <c r="G2305" s="45"/>
      <c r="H2305" s="45"/>
      <c r="I2305" s="45"/>
      <c r="J2305" s="45"/>
      <c r="K2305" s="45"/>
      <c r="L2305" s="45"/>
      <c r="M2305" s="46"/>
      <c r="N2305" s="46"/>
      <c r="O2305" s="46"/>
    </row>
    <row r="2306" spans="1:15" x14ac:dyDescent="0.3">
      <c r="A2306" s="92"/>
      <c r="B2306" s="58"/>
      <c r="C2306" s="58"/>
      <c r="D2306" s="135" t="str">
        <f t="shared" ref="D2306:D2369" si="72">IF(C2306="","",IF(NOT(ISBLANK(B2306)),IF(AND(B2306&gt;=43556,C2306&gt;=43556),C2306-B2306,0),""))</f>
        <v/>
      </c>
      <c r="E2306" s="136" t="str">
        <f t="shared" si="71"/>
        <v/>
      </c>
      <c r="F2306" s="45"/>
      <c r="G2306" s="45"/>
      <c r="H2306" s="45"/>
      <c r="I2306" s="45"/>
      <c r="J2306" s="45"/>
      <c r="K2306" s="45"/>
      <c r="L2306" s="45"/>
      <c r="M2306" s="46"/>
      <c r="N2306" s="46"/>
      <c r="O2306" s="46"/>
    </row>
    <row r="2307" spans="1:15" x14ac:dyDescent="0.3">
      <c r="A2307" s="92"/>
      <c r="B2307" s="58"/>
      <c r="C2307" s="58"/>
      <c r="D2307" s="135" t="str">
        <f t="shared" si="72"/>
        <v/>
      </c>
      <c r="E2307" s="136" t="str">
        <f t="shared" ref="E2307:E2370" si="73">IF(C2307&gt;=43556,C2307+366,"")</f>
        <v/>
      </c>
      <c r="F2307" s="45"/>
      <c r="G2307" s="45"/>
      <c r="H2307" s="45"/>
      <c r="I2307" s="45"/>
      <c r="J2307" s="45"/>
      <c r="K2307" s="45"/>
      <c r="L2307" s="45"/>
      <c r="M2307" s="46"/>
      <c r="N2307" s="46"/>
      <c r="O2307" s="46"/>
    </row>
    <row r="2308" spans="1:15" x14ac:dyDescent="0.3">
      <c r="A2308" s="92"/>
      <c r="B2308" s="58"/>
      <c r="C2308" s="58"/>
      <c r="D2308" s="135" t="str">
        <f t="shared" si="72"/>
        <v/>
      </c>
      <c r="E2308" s="136" t="str">
        <f t="shared" si="73"/>
        <v/>
      </c>
      <c r="F2308" s="45"/>
      <c r="G2308" s="45"/>
      <c r="H2308" s="45"/>
      <c r="I2308" s="45"/>
      <c r="J2308" s="45"/>
      <c r="K2308" s="45"/>
      <c r="L2308" s="45"/>
      <c r="M2308" s="46"/>
      <c r="N2308" s="46"/>
      <c r="O2308" s="46"/>
    </row>
    <row r="2309" spans="1:15" x14ac:dyDescent="0.3">
      <c r="A2309" s="92"/>
      <c r="B2309" s="58"/>
      <c r="C2309" s="58"/>
      <c r="D2309" s="135" t="str">
        <f t="shared" si="72"/>
        <v/>
      </c>
      <c r="E2309" s="136" t="str">
        <f t="shared" si="73"/>
        <v/>
      </c>
      <c r="F2309" s="45"/>
      <c r="G2309" s="45"/>
      <c r="H2309" s="45"/>
      <c r="I2309" s="45"/>
      <c r="J2309" s="45"/>
      <c r="K2309" s="45"/>
      <c r="L2309" s="45"/>
      <c r="M2309" s="46"/>
      <c r="N2309" s="46"/>
      <c r="O2309" s="46"/>
    </row>
    <row r="2310" spans="1:15" x14ac:dyDescent="0.3">
      <c r="A2310" s="92"/>
      <c r="B2310" s="58"/>
      <c r="C2310" s="58"/>
      <c r="D2310" s="135" t="str">
        <f t="shared" si="72"/>
        <v/>
      </c>
      <c r="E2310" s="136" t="str">
        <f t="shared" si="73"/>
        <v/>
      </c>
      <c r="F2310" s="45"/>
      <c r="G2310" s="45"/>
      <c r="H2310" s="45"/>
      <c r="I2310" s="45"/>
      <c r="J2310" s="45"/>
      <c r="K2310" s="45"/>
      <c r="L2310" s="45"/>
      <c r="M2310" s="46"/>
      <c r="N2310" s="46"/>
      <c r="O2310" s="46"/>
    </row>
    <row r="2311" spans="1:15" x14ac:dyDescent="0.3">
      <c r="A2311" s="92"/>
      <c r="B2311" s="58"/>
      <c r="C2311" s="58"/>
      <c r="D2311" s="135" t="str">
        <f t="shared" si="72"/>
        <v/>
      </c>
      <c r="E2311" s="136" t="str">
        <f t="shared" si="73"/>
        <v/>
      </c>
      <c r="F2311" s="45"/>
      <c r="G2311" s="45"/>
      <c r="H2311" s="45"/>
      <c r="I2311" s="45"/>
      <c r="J2311" s="45"/>
      <c r="K2311" s="45"/>
      <c r="L2311" s="45"/>
      <c r="M2311" s="46"/>
      <c r="N2311" s="46"/>
      <c r="O2311" s="46"/>
    </row>
    <row r="2312" spans="1:15" x14ac:dyDescent="0.3">
      <c r="A2312" s="92"/>
      <c r="B2312" s="58"/>
      <c r="C2312" s="58"/>
      <c r="D2312" s="135" t="str">
        <f t="shared" si="72"/>
        <v/>
      </c>
      <c r="E2312" s="136" t="str">
        <f t="shared" si="73"/>
        <v/>
      </c>
      <c r="F2312" s="45"/>
      <c r="G2312" s="45"/>
      <c r="H2312" s="45"/>
      <c r="I2312" s="45"/>
      <c r="J2312" s="45"/>
      <c r="K2312" s="45"/>
      <c r="L2312" s="45"/>
      <c r="M2312" s="46"/>
      <c r="N2312" s="46"/>
      <c r="O2312" s="46"/>
    </row>
    <row r="2313" spans="1:15" x14ac:dyDescent="0.3">
      <c r="A2313" s="92"/>
      <c r="B2313" s="58"/>
      <c r="C2313" s="58"/>
      <c r="D2313" s="135" t="str">
        <f t="shared" si="72"/>
        <v/>
      </c>
      <c r="E2313" s="136" t="str">
        <f t="shared" si="73"/>
        <v/>
      </c>
      <c r="F2313" s="45"/>
      <c r="G2313" s="45"/>
      <c r="H2313" s="45"/>
      <c r="I2313" s="45"/>
      <c r="J2313" s="45"/>
      <c r="K2313" s="45"/>
      <c r="L2313" s="45"/>
      <c r="M2313" s="46"/>
      <c r="N2313" s="46"/>
      <c r="O2313" s="46"/>
    </row>
    <row r="2314" spans="1:15" x14ac:dyDescent="0.3">
      <c r="A2314" s="92"/>
      <c r="B2314" s="58"/>
      <c r="C2314" s="58"/>
      <c r="D2314" s="135" t="str">
        <f t="shared" si="72"/>
        <v/>
      </c>
      <c r="E2314" s="136" t="str">
        <f t="shared" si="73"/>
        <v/>
      </c>
      <c r="F2314" s="45"/>
      <c r="G2314" s="45"/>
      <c r="H2314" s="45"/>
      <c r="I2314" s="45"/>
      <c r="J2314" s="45"/>
      <c r="K2314" s="45"/>
      <c r="L2314" s="45"/>
      <c r="M2314" s="46"/>
      <c r="N2314" s="46"/>
      <c r="O2314" s="46"/>
    </row>
    <row r="2315" spans="1:15" x14ac:dyDescent="0.3">
      <c r="A2315" s="92"/>
      <c r="B2315" s="58"/>
      <c r="C2315" s="58"/>
      <c r="D2315" s="135" t="str">
        <f t="shared" si="72"/>
        <v/>
      </c>
      <c r="E2315" s="136" t="str">
        <f t="shared" si="73"/>
        <v/>
      </c>
      <c r="F2315" s="45"/>
      <c r="G2315" s="45"/>
      <c r="H2315" s="45"/>
      <c r="I2315" s="45"/>
      <c r="J2315" s="45"/>
      <c r="K2315" s="45"/>
      <c r="L2315" s="45"/>
      <c r="M2315" s="46"/>
      <c r="N2315" s="46"/>
      <c r="O2315" s="46"/>
    </row>
    <row r="2316" spans="1:15" x14ac:dyDescent="0.3">
      <c r="A2316" s="92"/>
      <c r="B2316" s="58"/>
      <c r="C2316" s="58"/>
      <c r="D2316" s="135" t="str">
        <f t="shared" si="72"/>
        <v/>
      </c>
      <c r="E2316" s="136" t="str">
        <f t="shared" si="73"/>
        <v/>
      </c>
      <c r="F2316" s="45"/>
      <c r="G2316" s="45"/>
      <c r="H2316" s="45"/>
      <c r="I2316" s="45"/>
      <c r="J2316" s="45"/>
      <c r="K2316" s="45"/>
      <c r="L2316" s="45"/>
      <c r="M2316" s="46"/>
      <c r="N2316" s="46"/>
      <c r="O2316" s="46"/>
    </row>
    <row r="2317" spans="1:15" x14ac:dyDescent="0.3">
      <c r="A2317" s="92"/>
      <c r="B2317" s="58"/>
      <c r="C2317" s="58"/>
      <c r="D2317" s="135" t="str">
        <f t="shared" si="72"/>
        <v/>
      </c>
      <c r="E2317" s="136" t="str">
        <f t="shared" si="73"/>
        <v/>
      </c>
      <c r="F2317" s="45"/>
      <c r="G2317" s="45"/>
      <c r="H2317" s="45"/>
      <c r="I2317" s="45"/>
      <c r="J2317" s="45"/>
      <c r="K2317" s="45"/>
      <c r="L2317" s="45"/>
      <c r="M2317" s="46"/>
      <c r="N2317" s="46"/>
      <c r="O2317" s="46"/>
    </row>
    <row r="2318" spans="1:15" x14ac:dyDescent="0.3">
      <c r="A2318" s="92"/>
      <c r="B2318" s="58"/>
      <c r="C2318" s="58"/>
      <c r="D2318" s="135" t="str">
        <f t="shared" si="72"/>
        <v/>
      </c>
      <c r="E2318" s="136" t="str">
        <f t="shared" si="73"/>
        <v/>
      </c>
      <c r="F2318" s="45"/>
      <c r="G2318" s="45"/>
      <c r="H2318" s="45"/>
      <c r="I2318" s="45"/>
      <c r="J2318" s="45"/>
      <c r="K2318" s="45"/>
      <c r="L2318" s="45"/>
      <c r="M2318" s="46"/>
      <c r="N2318" s="46"/>
      <c r="O2318" s="46"/>
    </row>
    <row r="2319" spans="1:15" x14ac:dyDescent="0.3">
      <c r="A2319" s="92"/>
      <c r="B2319" s="58"/>
      <c r="C2319" s="58"/>
      <c r="D2319" s="135" t="str">
        <f t="shared" si="72"/>
        <v/>
      </c>
      <c r="E2319" s="136" t="str">
        <f t="shared" si="73"/>
        <v/>
      </c>
      <c r="F2319" s="45"/>
      <c r="G2319" s="45"/>
      <c r="H2319" s="45"/>
      <c r="I2319" s="45"/>
      <c r="J2319" s="45"/>
      <c r="K2319" s="45"/>
      <c r="L2319" s="45"/>
      <c r="M2319" s="46"/>
      <c r="N2319" s="46"/>
      <c r="O2319" s="46"/>
    </row>
    <row r="2320" spans="1:15" x14ac:dyDescent="0.3">
      <c r="A2320" s="92"/>
      <c r="B2320" s="58"/>
      <c r="C2320" s="58"/>
      <c r="D2320" s="135" t="str">
        <f t="shared" si="72"/>
        <v/>
      </c>
      <c r="E2320" s="136" t="str">
        <f t="shared" si="73"/>
        <v/>
      </c>
      <c r="F2320" s="45"/>
      <c r="G2320" s="45"/>
      <c r="H2320" s="45"/>
      <c r="I2320" s="45"/>
      <c r="J2320" s="45"/>
      <c r="K2320" s="45"/>
      <c r="L2320" s="45"/>
      <c r="M2320" s="46"/>
      <c r="N2320" s="46"/>
      <c r="O2320" s="46"/>
    </row>
    <row r="2321" spans="1:15" x14ac:dyDescent="0.3">
      <c r="A2321" s="92"/>
      <c r="B2321" s="58"/>
      <c r="C2321" s="58"/>
      <c r="D2321" s="135" t="str">
        <f t="shared" si="72"/>
        <v/>
      </c>
      <c r="E2321" s="136" t="str">
        <f t="shared" si="73"/>
        <v/>
      </c>
      <c r="F2321" s="45"/>
      <c r="G2321" s="45"/>
      <c r="H2321" s="45"/>
      <c r="I2321" s="45"/>
      <c r="J2321" s="45"/>
      <c r="K2321" s="45"/>
      <c r="L2321" s="45"/>
      <c r="M2321" s="46"/>
      <c r="N2321" s="46"/>
      <c r="O2321" s="46"/>
    </row>
    <row r="2322" spans="1:15" x14ac:dyDescent="0.3">
      <c r="A2322" s="92"/>
      <c r="B2322" s="58"/>
      <c r="C2322" s="58"/>
      <c r="D2322" s="135" t="str">
        <f t="shared" si="72"/>
        <v/>
      </c>
      <c r="E2322" s="136" t="str">
        <f t="shared" si="73"/>
        <v/>
      </c>
      <c r="F2322" s="45"/>
      <c r="G2322" s="45"/>
      <c r="H2322" s="45"/>
      <c r="I2322" s="45"/>
      <c r="J2322" s="45"/>
      <c r="K2322" s="45"/>
      <c r="L2322" s="45"/>
      <c r="M2322" s="46"/>
      <c r="N2322" s="46"/>
      <c r="O2322" s="46"/>
    </row>
    <row r="2323" spans="1:15" x14ac:dyDescent="0.3">
      <c r="A2323" s="92"/>
      <c r="B2323" s="58"/>
      <c r="C2323" s="58"/>
      <c r="D2323" s="135" t="str">
        <f t="shared" si="72"/>
        <v/>
      </c>
      <c r="E2323" s="136" t="str">
        <f t="shared" si="73"/>
        <v/>
      </c>
      <c r="F2323" s="45"/>
      <c r="G2323" s="45"/>
      <c r="H2323" s="45"/>
      <c r="I2323" s="45"/>
      <c r="J2323" s="45"/>
      <c r="K2323" s="45"/>
      <c r="L2323" s="45"/>
      <c r="M2323" s="46"/>
      <c r="N2323" s="46"/>
      <c r="O2323" s="46"/>
    </row>
    <row r="2324" spans="1:15" x14ac:dyDescent="0.3">
      <c r="A2324" s="92"/>
      <c r="B2324" s="58"/>
      <c r="C2324" s="58"/>
      <c r="D2324" s="135" t="str">
        <f t="shared" si="72"/>
        <v/>
      </c>
      <c r="E2324" s="136" t="str">
        <f t="shared" si="73"/>
        <v/>
      </c>
      <c r="F2324" s="45"/>
      <c r="G2324" s="45"/>
      <c r="H2324" s="45"/>
      <c r="I2324" s="45"/>
      <c r="J2324" s="45"/>
      <c r="K2324" s="45"/>
      <c r="L2324" s="45"/>
      <c r="M2324" s="46"/>
      <c r="N2324" s="46"/>
      <c r="O2324" s="46"/>
    </row>
    <row r="2325" spans="1:15" x14ac:dyDescent="0.3">
      <c r="A2325" s="92"/>
      <c r="B2325" s="58"/>
      <c r="C2325" s="58"/>
      <c r="D2325" s="135" t="str">
        <f t="shared" si="72"/>
        <v/>
      </c>
      <c r="E2325" s="136" t="str">
        <f t="shared" si="73"/>
        <v/>
      </c>
      <c r="F2325" s="45"/>
      <c r="G2325" s="45"/>
      <c r="H2325" s="45"/>
      <c r="I2325" s="45"/>
      <c r="J2325" s="45"/>
      <c r="K2325" s="45"/>
      <c r="L2325" s="45"/>
      <c r="M2325" s="46"/>
      <c r="N2325" s="46"/>
      <c r="O2325" s="46"/>
    </row>
    <row r="2326" spans="1:15" x14ac:dyDescent="0.3">
      <c r="A2326" s="92"/>
      <c r="B2326" s="58"/>
      <c r="C2326" s="58"/>
      <c r="D2326" s="135" t="str">
        <f t="shared" si="72"/>
        <v/>
      </c>
      <c r="E2326" s="136" t="str">
        <f t="shared" si="73"/>
        <v/>
      </c>
      <c r="F2326" s="45"/>
      <c r="G2326" s="45"/>
      <c r="H2326" s="45"/>
      <c r="I2326" s="45"/>
      <c r="J2326" s="45"/>
      <c r="K2326" s="45"/>
      <c r="L2326" s="45"/>
      <c r="M2326" s="46"/>
      <c r="N2326" s="46"/>
      <c r="O2326" s="46"/>
    </row>
    <row r="2327" spans="1:15" x14ac:dyDescent="0.3">
      <c r="A2327" s="92"/>
      <c r="B2327" s="58"/>
      <c r="C2327" s="58"/>
      <c r="D2327" s="135" t="str">
        <f t="shared" si="72"/>
        <v/>
      </c>
      <c r="E2327" s="136" t="str">
        <f t="shared" si="73"/>
        <v/>
      </c>
      <c r="F2327" s="45"/>
      <c r="G2327" s="45"/>
      <c r="H2327" s="45"/>
      <c r="I2327" s="45"/>
      <c r="J2327" s="45"/>
      <c r="K2327" s="45"/>
      <c r="L2327" s="45"/>
      <c r="M2327" s="46"/>
      <c r="N2327" s="46"/>
      <c r="O2327" s="46"/>
    </row>
    <row r="2328" spans="1:15" x14ac:dyDescent="0.3">
      <c r="A2328" s="92"/>
      <c r="B2328" s="58"/>
      <c r="C2328" s="58"/>
      <c r="D2328" s="135" t="str">
        <f t="shared" si="72"/>
        <v/>
      </c>
      <c r="E2328" s="136" t="str">
        <f t="shared" si="73"/>
        <v/>
      </c>
      <c r="F2328" s="45"/>
      <c r="G2328" s="45"/>
      <c r="H2328" s="45"/>
      <c r="I2328" s="45"/>
      <c r="J2328" s="45"/>
      <c r="K2328" s="45"/>
      <c r="L2328" s="45"/>
      <c r="M2328" s="46"/>
      <c r="N2328" s="46"/>
      <c r="O2328" s="46"/>
    </row>
    <row r="2329" spans="1:15" x14ac:dyDescent="0.3">
      <c r="A2329" s="92"/>
      <c r="B2329" s="58"/>
      <c r="C2329" s="58"/>
      <c r="D2329" s="135" t="str">
        <f t="shared" si="72"/>
        <v/>
      </c>
      <c r="E2329" s="136" t="str">
        <f t="shared" si="73"/>
        <v/>
      </c>
      <c r="F2329" s="45"/>
      <c r="G2329" s="45"/>
      <c r="H2329" s="45"/>
      <c r="I2329" s="45"/>
      <c r="J2329" s="45"/>
      <c r="K2329" s="45"/>
      <c r="L2329" s="45"/>
      <c r="M2329" s="46"/>
      <c r="N2329" s="46"/>
      <c r="O2329" s="46"/>
    </row>
    <row r="2330" spans="1:15" x14ac:dyDescent="0.3">
      <c r="A2330" s="92"/>
      <c r="B2330" s="58"/>
      <c r="C2330" s="58"/>
      <c r="D2330" s="135" t="str">
        <f t="shared" si="72"/>
        <v/>
      </c>
      <c r="E2330" s="136" t="str">
        <f t="shared" si="73"/>
        <v/>
      </c>
      <c r="F2330" s="45"/>
      <c r="G2330" s="45"/>
      <c r="H2330" s="45"/>
      <c r="I2330" s="45"/>
      <c r="J2330" s="45"/>
      <c r="K2330" s="45"/>
      <c r="L2330" s="45"/>
      <c r="M2330" s="46"/>
      <c r="N2330" s="46"/>
      <c r="O2330" s="46"/>
    </row>
    <row r="2331" spans="1:15" x14ac:dyDescent="0.3">
      <c r="A2331" s="92"/>
      <c r="B2331" s="58"/>
      <c r="C2331" s="58"/>
      <c r="D2331" s="135" t="str">
        <f t="shared" si="72"/>
        <v/>
      </c>
      <c r="E2331" s="136" t="str">
        <f t="shared" si="73"/>
        <v/>
      </c>
      <c r="F2331" s="45"/>
      <c r="G2331" s="45"/>
      <c r="H2331" s="45"/>
      <c r="I2331" s="45"/>
      <c r="J2331" s="45"/>
      <c r="K2331" s="45"/>
      <c r="L2331" s="45"/>
      <c r="M2331" s="46"/>
      <c r="N2331" s="46"/>
      <c r="O2331" s="46"/>
    </row>
    <row r="2332" spans="1:15" x14ac:dyDescent="0.3">
      <c r="A2332" s="92"/>
      <c r="B2332" s="58"/>
      <c r="C2332" s="58"/>
      <c r="D2332" s="135" t="str">
        <f t="shared" si="72"/>
        <v/>
      </c>
      <c r="E2332" s="136" t="str">
        <f t="shared" si="73"/>
        <v/>
      </c>
      <c r="F2332" s="45"/>
      <c r="G2332" s="45"/>
      <c r="H2332" s="45"/>
      <c r="I2332" s="45"/>
      <c r="J2332" s="45"/>
      <c r="K2332" s="45"/>
      <c r="L2332" s="45"/>
      <c r="M2332" s="46"/>
      <c r="N2332" s="46"/>
      <c r="O2332" s="46"/>
    </row>
    <row r="2333" spans="1:15" x14ac:dyDescent="0.3">
      <c r="A2333" s="92"/>
      <c r="B2333" s="58"/>
      <c r="C2333" s="58"/>
      <c r="D2333" s="135" t="str">
        <f t="shared" si="72"/>
        <v/>
      </c>
      <c r="E2333" s="136" t="str">
        <f t="shared" si="73"/>
        <v/>
      </c>
      <c r="F2333" s="45"/>
      <c r="G2333" s="45"/>
      <c r="H2333" s="45"/>
      <c r="I2333" s="45"/>
      <c r="J2333" s="45"/>
      <c r="K2333" s="45"/>
      <c r="L2333" s="45"/>
      <c r="M2333" s="46"/>
      <c r="N2333" s="46"/>
      <c r="O2333" s="46"/>
    </row>
    <row r="2334" spans="1:15" x14ac:dyDescent="0.3">
      <c r="A2334" s="92"/>
      <c r="B2334" s="58"/>
      <c r="C2334" s="58"/>
      <c r="D2334" s="135" t="str">
        <f t="shared" si="72"/>
        <v/>
      </c>
      <c r="E2334" s="136" t="str">
        <f t="shared" si="73"/>
        <v/>
      </c>
      <c r="F2334" s="45"/>
      <c r="G2334" s="45"/>
      <c r="H2334" s="45"/>
      <c r="I2334" s="45"/>
      <c r="J2334" s="45"/>
      <c r="K2334" s="45"/>
      <c r="L2334" s="45"/>
      <c r="M2334" s="46"/>
      <c r="N2334" s="46"/>
      <c r="O2334" s="46"/>
    </row>
    <row r="2335" spans="1:15" x14ac:dyDescent="0.3">
      <c r="A2335" s="92"/>
      <c r="B2335" s="58"/>
      <c r="C2335" s="58"/>
      <c r="D2335" s="135" t="str">
        <f t="shared" si="72"/>
        <v/>
      </c>
      <c r="E2335" s="136" t="str">
        <f t="shared" si="73"/>
        <v/>
      </c>
      <c r="F2335" s="45"/>
      <c r="G2335" s="45"/>
      <c r="H2335" s="45"/>
      <c r="I2335" s="45"/>
      <c r="J2335" s="45"/>
      <c r="K2335" s="45"/>
      <c r="L2335" s="45"/>
      <c r="M2335" s="46"/>
      <c r="N2335" s="46"/>
      <c r="O2335" s="46"/>
    </row>
    <row r="2336" spans="1:15" x14ac:dyDescent="0.3">
      <c r="A2336" s="92"/>
      <c r="B2336" s="58"/>
      <c r="C2336" s="58"/>
      <c r="D2336" s="135" t="str">
        <f t="shared" si="72"/>
        <v/>
      </c>
      <c r="E2336" s="136" t="str">
        <f t="shared" si="73"/>
        <v/>
      </c>
      <c r="F2336" s="45"/>
      <c r="G2336" s="45"/>
      <c r="H2336" s="45"/>
      <c r="I2336" s="45"/>
      <c r="J2336" s="45"/>
      <c r="K2336" s="45"/>
      <c r="L2336" s="45"/>
      <c r="M2336" s="46"/>
      <c r="N2336" s="46"/>
      <c r="O2336" s="46"/>
    </row>
    <row r="2337" spans="1:15" x14ac:dyDescent="0.3">
      <c r="A2337" s="92"/>
      <c r="B2337" s="58"/>
      <c r="C2337" s="58"/>
      <c r="D2337" s="135" t="str">
        <f t="shared" si="72"/>
        <v/>
      </c>
      <c r="E2337" s="136" t="str">
        <f t="shared" si="73"/>
        <v/>
      </c>
      <c r="F2337" s="45"/>
      <c r="G2337" s="45"/>
      <c r="H2337" s="45"/>
      <c r="I2337" s="45"/>
      <c r="J2337" s="45"/>
      <c r="K2337" s="45"/>
      <c r="L2337" s="45"/>
      <c r="M2337" s="46"/>
      <c r="N2337" s="46"/>
      <c r="O2337" s="46"/>
    </row>
    <row r="2338" spans="1:15" x14ac:dyDescent="0.3">
      <c r="A2338" s="92"/>
      <c r="B2338" s="58"/>
      <c r="C2338" s="58"/>
      <c r="D2338" s="135" t="str">
        <f t="shared" si="72"/>
        <v/>
      </c>
      <c r="E2338" s="136" t="str">
        <f t="shared" si="73"/>
        <v/>
      </c>
      <c r="F2338" s="45"/>
      <c r="G2338" s="45"/>
      <c r="H2338" s="45"/>
      <c r="I2338" s="45"/>
      <c r="J2338" s="45"/>
      <c r="K2338" s="45"/>
      <c r="L2338" s="45"/>
      <c r="M2338" s="46"/>
      <c r="N2338" s="46"/>
      <c r="O2338" s="46"/>
    </row>
    <row r="2339" spans="1:15" x14ac:dyDescent="0.3">
      <c r="A2339" s="92"/>
      <c r="B2339" s="58"/>
      <c r="C2339" s="58"/>
      <c r="D2339" s="135" t="str">
        <f t="shared" si="72"/>
        <v/>
      </c>
      <c r="E2339" s="136" t="str">
        <f t="shared" si="73"/>
        <v/>
      </c>
      <c r="F2339" s="45"/>
      <c r="G2339" s="45"/>
      <c r="H2339" s="45"/>
      <c r="I2339" s="45"/>
      <c r="J2339" s="45"/>
      <c r="K2339" s="45"/>
      <c r="L2339" s="45"/>
      <c r="M2339" s="46"/>
      <c r="N2339" s="46"/>
      <c r="O2339" s="46"/>
    </row>
    <row r="2340" spans="1:15" x14ac:dyDescent="0.3">
      <c r="A2340" s="92"/>
      <c r="B2340" s="58"/>
      <c r="C2340" s="58"/>
      <c r="D2340" s="135" t="str">
        <f t="shared" si="72"/>
        <v/>
      </c>
      <c r="E2340" s="136" t="str">
        <f t="shared" si="73"/>
        <v/>
      </c>
      <c r="F2340" s="45"/>
      <c r="G2340" s="45"/>
      <c r="H2340" s="45"/>
      <c r="I2340" s="45"/>
      <c r="J2340" s="45"/>
      <c r="K2340" s="45"/>
      <c r="L2340" s="45"/>
      <c r="M2340" s="46"/>
      <c r="N2340" s="46"/>
      <c r="O2340" s="46"/>
    </row>
    <row r="2341" spans="1:15" x14ac:dyDescent="0.3">
      <c r="A2341" s="92"/>
      <c r="B2341" s="58"/>
      <c r="C2341" s="58"/>
      <c r="D2341" s="135" t="str">
        <f t="shared" si="72"/>
        <v/>
      </c>
      <c r="E2341" s="136" t="str">
        <f t="shared" si="73"/>
        <v/>
      </c>
      <c r="F2341" s="45"/>
      <c r="G2341" s="45"/>
      <c r="H2341" s="45"/>
      <c r="I2341" s="45"/>
      <c r="J2341" s="45"/>
      <c r="K2341" s="45"/>
      <c r="L2341" s="45"/>
      <c r="M2341" s="46"/>
      <c r="N2341" s="46"/>
      <c r="O2341" s="46"/>
    </row>
    <row r="2342" spans="1:15" x14ac:dyDescent="0.3">
      <c r="A2342" s="92"/>
      <c r="B2342" s="58"/>
      <c r="C2342" s="58"/>
      <c r="D2342" s="135" t="str">
        <f t="shared" si="72"/>
        <v/>
      </c>
      <c r="E2342" s="136" t="str">
        <f t="shared" si="73"/>
        <v/>
      </c>
      <c r="F2342" s="45"/>
      <c r="G2342" s="45"/>
      <c r="H2342" s="45"/>
      <c r="I2342" s="45"/>
      <c r="J2342" s="45"/>
      <c r="K2342" s="45"/>
      <c r="L2342" s="45"/>
      <c r="M2342" s="46"/>
      <c r="N2342" s="46"/>
      <c r="O2342" s="46"/>
    </row>
    <row r="2343" spans="1:15" x14ac:dyDescent="0.3">
      <c r="A2343" s="92"/>
      <c r="B2343" s="58"/>
      <c r="C2343" s="58"/>
      <c r="D2343" s="135" t="str">
        <f t="shared" si="72"/>
        <v/>
      </c>
      <c r="E2343" s="136" t="str">
        <f t="shared" si="73"/>
        <v/>
      </c>
      <c r="F2343" s="45"/>
      <c r="G2343" s="45"/>
      <c r="H2343" s="45"/>
      <c r="I2343" s="45"/>
      <c r="J2343" s="45"/>
      <c r="K2343" s="45"/>
      <c r="L2343" s="45"/>
      <c r="M2343" s="46"/>
      <c r="N2343" s="46"/>
      <c r="O2343" s="46"/>
    </row>
    <row r="2344" spans="1:15" x14ac:dyDescent="0.3">
      <c r="A2344" s="92"/>
      <c r="B2344" s="58"/>
      <c r="C2344" s="58"/>
      <c r="D2344" s="135" t="str">
        <f t="shared" si="72"/>
        <v/>
      </c>
      <c r="E2344" s="136" t="str">
        <f t="shared" si="73"/>
        <v/>
      </c>
      <c r="F2344" s="45"/>
      <c r="G2344" s="45"/>
      <c r="H2344" s="45"/>
      <c r="I2344" s="45"/>
      <c r="J2344" s="45"/>
      <c r="K2344" s="45"/>
      <c r="L2344" s="45"/>
      <c r="M2344" s="46"/>
      <c r="N2344" s="46"/>
      <c r="O2344" s="46"/>
    </row>
    <row r="2345" spans="1:15" x14ac:dyDescent="0.3">
      <c r="A2345" s="92"/>
      <c r="B2345" s="58"/>
      <c r="C2345" s="58"/>
      <c r="D2345" s="135" t="str">
        <f t="shared" si="72"/>
        <v/>
      </c>
      <c r="E2345" s="136" t="str">
        <f t="shared" si="73"/>
        <v/>
      </c>
      <c r="F2345" s="45"/>
      <c r="G2345" s="45"/>
      <c r="H2345" s="45"/>
      <c r="I2345" s="45"/>
      <c r="J2345" s="45"/>
      <c r="K2345" s="45"/>
      <c r="L2345" s="45"/>
      <c r="M2345" s="46"/>
      <c r="N2345" s="46"/>
      <c r="O2345" s="46"/>
    </row>
    <row r="2346" spans="1:15" x14ac:dyDescent="0.3">
      <c r="A2346" s="92"/>
      <c r="B2346" s="58"/>
      <c r="C2346" s="58"/>
      <c r="D2346" s="135" t="str">
        <f t="shared" si="72"/>
        <v/>
      </c>
      <c r="E2346" s="136" t="str">
        <f t="shared" si="73"/>
        <v/>
      </c>
      <c r="F2346" s="45"/>
      <c r="G2346" s="45"/>
      <c r="H2346" s="45"/>
      <c r="I2346" s="45"/>
      <c r="J2346" s="45"/>
      <c r="K2346" s="45"/>
      <c r="L2346" s="45"/>
      <c r="M2346" s="46"/>
      <c r="N2346" s="46"/>
      <c r="O2346" s="46"/>
    </row>
    <row r="2347" spans="1:15" x14ac:dyDescent="0.3">
      <c r="A2347" s="92"/>
      <c r="B2347" s="58"/>
      <c r="C2347" s="58"/>
      <c r="D2347" s="135" t="str">
        <f t="shared" si="72"/>
        <v/>
      </c>
      <c r="E2347" s="136" t="str">
        <f t="shared" si="73"/>
        <v/>
      </c>
      <c r="F2347" s="45"/>
      <c r="G2347" s="45"/>
      <c r="H2347" s="45"/>
      <c r="I2347" s="45"/>
      <c r="J2347" s="45"/>
      <c r="K2347" s="45"/>
      <c r="L2347" s="45"/>
      <c r="M2347" s="46"/>
      <c r="N2347" s="46"/>
      <c r="O2347" s="46"/>
    </row>
    <row r="2348" spans="1:15" x14ac:dyDescent="0.3">
      <c r="A2348" s="92"/>
      <c r="B2348" s="58"/>
      <c r="C2348" s="58"/>
      <c r="D2348" s="135" t="str">
        <f t="shared" si="72"/>
        <v/>
      </c>
      <c r="E2348" s="136" t="str">
        <f t="shared" si="73"/>
        <v/>
      </c>
      <c r="F2348" s="45"/>
      <c r="G2348" s="45"/>
      <c r="H2348" s="45"/>
      <c r="I2348" s="45"/>
      <c r="J2348" s="45"/>
      <c r="K2348" s="45"/>
      <c r="L2348" s="45"/>
      <c r="M2348" s="46"/>
      <c r="N2348" s="46"/>
      <c r="O2348" s="46"/>
    </row>
    <row r="2349" spans="1:15" x14ac:dyDescent="0.3">
      <c r="A2349" s="92"/>
      <c r="B2349" s="58"/>
      <c r="C2349" s="58"/>
      <c r="D2349" s="135" t="str">
        <f t="shared" si="72"/>
        <v/>
      </c>
      <c r="E2349" s="136" t="str">
        <f t="shared" si="73"/>
        <v/>
      </c>
      <c r="F2349" s="45"/>
      <c r="G2349" s="45"/>
      <c r="H2349" s="45"/>
      <c r="I2349" s="45"/>
      <c r="J2349" s="45"/>
      <c r="K2349" s="45"/>
      <c r="L2349" s="45"/>
      <c r="M2349" s="46"/>
      <c r="N2349" s="46"/>
      <c r="O2349" s="46"/>
    </row>
    <row r="2350" spans="1:15" x14ac:dyDescent="0.3">
      <c r="A2350" s="92"/>
      <c r="B2350" s="58"/>
      <c r="C2350" s="58"/>
      <c r="D2350" s="135" t="str">
        <f t="shared" si="72"/>
        <v/>
      </c>
      <c r="E2350" s="136" t="str">
        <f t="shared" si="73"/>
        <v/>
      </c>
      <c r="F2350" s="45"/>
      <c r="G2350" s="45"/>
      <c r="H2350" s="45"/>
      <c r="I2350" s="45"/>
      <c r="J2350" s="45"/>
      <c r="K2350" s="45"/>
      <c r="L2350" s="45"/>
      <c r="M2350" s="46"/>
      <c r="N2350" s="46"/>
      <c r="O2350" s="46"/>
    </row>
    <row r="2351" spans="1:15" x14ac:dyDescent="0.3">
      <c r="A2351" s="92"/>
      <c r="B2351" s="58"/>
      <c r="C2351" s="58"/>
      <c r="D2351" s="135" t="str">
        <f t="shared" si="72"/>
        <v/>
      </c>
      <c r="E2351" s="136" t="str">
        <f t="shared" si="73"/>
        <v/>
      </c>
      <c r="F2351" s="45"/>
      <c r="G2351" s="45"/>
      <c r="H2351" s="45"/>
      <c r="I2351" s="45"/>
      <c r="J2351" s="45"/>
      <c r="K2351" s="45"/>
      <c r="L2351" s="45"/>
      <c r="M2351" s="46"/>
      <c r="N2351" s="46"/>
      <c r="O2351" s="46"/>
    </row>
    <row r="2352" spans="1:15" x14ac:dyDescent="0.3">
      <c r="A2352" s="92"/>
      <c r="B2352" s="58"/>
      <c r="C2352" s="58"/>
      <c r="D2352" s="135" t="str">
        <f t="shared" si="72"/>
        <v/>
      </c>
      <c r="E2352" s="136" t="str">
        <f t="shared" si="73"/>
        <v/>
      </c>
      <c r="F2352" s="45"/>
      <c r="G2352" s="45"/>
      <c r="H2352" s="45"/>
      <c r="I2352" s="45"/>
      <c r="J2352" s="45"/>
      <c r="K2352" s="45"/>
      <c r="L2352" s="45"/>
      <c r="M2352" s="46"/>
      <c r="N2352" s="46"/>
      <c r="O2352" s="46"/>
    </row>
    <row r="2353" spans="1:15" x14ac:dyDescent="0.3">
      <c r="A2353" s="92"/>
      <c r="B2353" s="58"/>
      <c r="C2353" s="58"/>
      <c r="D2353" s="135" t="str">
        <f t="shared" si="72"/>
        <v/>
      </c>
      <c r="E2353" s="136" t="str">
        <f t="shared" si="73"/>
        <v/>
      </c>
      <c r="F2353" s="45"/>
      <c r="G2353" s="45"/>
      <c r="H2353" s="45"/>
      <c r="I2353" s="45"/>
      <c r="J2353" s="45"/>
      <c r="K2353" s="45"/>
      <c r="L2353" s="45"/>
      <c r="M2353" s="46"/>
      <c r="N2353" s="46"/>
      <c r="O2353" s="46"/>
    </row>
    <row r="2354" spans="1:15" x14ac:dyDescent="0.3">
      <c r="A2354" s="92"/>
      <c r="B2354" s="58"/>
      <c r="C2354" s="58"/>
      <c r="D2354" s="135" t="str">
        <f t="shared" si="72"/>
        <v/>
      </c>
      <c r="E2354" s="136" t="str">
        <f t="shared" si="73"/>
        <v/>
      </c>
      <c r="F2354" s="45"/>
      <c r="G2354" s="45"/>
      <c r="H2354" s="45"/>
      <c r="I2354" s="45"/>
      <c r="J2354" s="45"/>
      <c r="K2354" s="45"/>
      <c r="L2354" s="45"/>
      <c r="M2354" s="46"/>
      <c r="N2354" s="46"/>
      <c r="O2354" s="46"/>
    </row>
    <row r="2355" spans="1:15" x14ac:dyDescent="0.3">
      <c r="A2355" s="92"/>
      <c r="B2355" s="58"/>
      <c r="C2355" s="58"/>
      <c r="D2355" s="135" t="str">
        <f t="shared" si="72"/>
        <v/>
      </c>
      <c r="E2355" s="136" t="str">
        <f t="shared" si="73"/>
        <v/>
      </c>
      <c r="F2355" s="45"/>
      <c r="G2355" s="45"/>
      <c r="H2355" s="45"/>
      <c r="I2355" s="45"/>
      <c r="J2355" s="45"/>
      <c r="K2355" s="45"/>
      <c r="L2355" s="45"/>
      <c r="M2355" s="46"/>
      <c r="N2355" s="46"/>
      <c r="O2355" s="46"/>
    </row>
    <row r="2356" spans="1:15" x14ac:dyDescent="0.3">
      <c r="A2356" s="92"/>
      <c r="B2356" s="58"/>
      <c r="C2356" s="58"/>
      <c r="D2356" s="135" t="str">
        <f t="shared" si="72"/>
        <v/>
      </c>
      <c r="E2356" s="136" t="str">
        <f t="shared" si="73"/>
        <v/>
      </c>
      <c r="F2356" s="45"/>
      <c r="G2356" s="45"/>
      <c r="H2356" s="45"/>
      <c r="I2356" s="45"/>
      <c r="J2356" s="45"/>
      <c r="K2356" s="45"/>
      <c r="L2356" s="45"/>
      <c r="M2356" s="46"/>
      <c r="N2356" s="46"/>
      <c r="O2356" s="46"/>
    </row>
    <row r="2357" spans="1:15" x14ac:dyDescent="0.3">
      <c r="A2357" s="92"/>
      <c r="B2357" s="58"/>
      <c r="C2357" s="58"/>
      <c r="D2357" s="135" t="str">
        <f t="shared" si="72"/>
        <v/>
      </c>
      <c r="E2357" s="136" t="str">
        <f t="shared" si="73"/>
        <v/>
      </c>
      <c r="F2357" s="45"/>
      <c r="G2357" s="45"/>
      <c r="H2357" s="45"/>
      <c r="I2357" s="45"/>
      <c r="J2357" s="45"/>
      <c r="K2357" s="45"/>
      <c r="L2357" s="45"/>
      <c r="M2357" s="46"/>
      <c r="N2357" s="46"/>
      <c r="O2357" s="46"/>
    </row>
    <row r="2358" spans="1:15" x14ac:dyDescent="0.3">
      <c r="A2358" s="92"/>
      <c r="B2358" s="58"/>
      <c r="C2358" s="58"/>
      <c r="D2358" s="135" t="str">
        <f t="shared" si="72"/>
        <v/>
      </c>
      <c r="E2358" s="136" t="str">
        <f t="shared" si="73"/>
        <v/>
      </c>
      <c r="F2358" s="45"/>
      <c r="G2358" s="45"/>
      <c r="H2358" s="45"/>
      <c r="I2358" s="45"/>
      <c r="J2358" s="45"/>
      <c r="K2358" s="45"/>
      <c r="L2358" s="45"/>
      <c r="M2358" s="46"/>
      <c r="N2358" s="46"/>
      <c r="O2358" s="46"/>
    </row>
    <row r="2359" spans="1:15" x14ac:dyDescent="0.3">
      <c r="A2359" s="92"/>
      <c r="B2359" s="58"/>
      <c r="C2359" s="58"/>
      <c r="D2359" s="135" t="str">
        <f t="shared" si="72"/>
        <v/>
      </c>
      <c r="E2359" s="136" t="str">
        <f t="shared" si="73"/>
        <v/>
      </c>
      <c r="F2359" s="45"/>
      <c r="G2359" s="45"/>
      <c r="H2359" s="45"/>
      <c r="I2359" s="45"/>
      <c r="J2359" s="45"/>
      <c r="K2359" s="45"/>
      <c r="L2359" s="45"/>
      <c r="M2359" s="46"/>
      <c r="N2359" s="46"/>
      <c r="O2359" s="46"/>
    </row>
    <row r="2360" spans="1:15" x14ac:dyDescent="0.3">
      <c r="A2360" s="92"/>
      <c r="B2360" s="58"/>
      <c r="C2360" s="58"/>
      <c r="D2360" s="135" t="str">
        <f t="shared" si="72"/>
        <v/>
      </c>
      <c r="E2360" s="136" t="str">
        <f t="shared" si="73"/>
        <v/>
      </c>
      <c r="F2360" s="45"/>
      <c r="G2360" s="45"/>
      <c r="H2360" s="45"/>
      <c r="I2360" s="45"/>
      <c r="J2360" s="45"/>
      <c r="K2360" s="45"/>
      <c r="L2360" s="45"/>
      <c r="M2360" s="46"/>
      <c r="N2360" s="46"/>
      <c r="O2360" s="46"/>
    </row>
    <row r="2361" spans="1:15" x14ac:dyDescent="0.3">
      <c r="A2361" s="92"/>
      <c r="B2361" s="58"/>
      <c r="C2361" s="58"/>
      <c r="D2361" s="135" t="str">
        <f t="shared" si="72"/>
        <v/>
      </c>
      <c r="E2361" s="136" t="str">
        <f t="shared" si="73"/>
        <v/>
      </c>
      <c r="F2361" s="45"/>
      <c r="G2361" s="45"/>
      <c r="H2361" s="45"/>
      <c r="I2361" s="45"/>
      <c r="J2361" s="45"/>
      <c r="K2361" s="45"/>
      <c r="L2361" s="45"/>
      <c r="M2361" s="46"/>
      <c r="N2361" s="46"/>
      <c r="O2361" s="46"/>
    </row>
    <row r="2362" spans="1:15" x14ac:dyDescent="0.3">
      <c r="A2362" s="92"/>
      <c r="B2362" s="58"/>
      <c r="C2362" s="58"/>
      <c r="D2362" s="135" t="str">
        <f t="shared" si="72"/>
        <v/>
      </c>
      <c r="E2362" s="136" t="str">
        <f t="shared" si="73"/>
        <v/>
      </c>
      <c r="F2362" s="45"/>
      <c r="G2362" s="45"/>
      <c r="H2362" s="45"/>
      <c r="I2362" s="45"/>
      <c r="J2362" s="45"/>
      <c r="K2362" s="45"/>
      <c r="L2362" s="45"/>
      <c r="M2362" s="46"/>
      <c r="N2362" s="46"/>
      <c r="O2362" s="46"/>
    </row>
    <row r="2363" spans="1:15" x14ac:dyDescent="0.3">
      <c r="A2363" s="92"/>
      <c r="B2363" s="58"/>
      <c r="C2363" s="58"/>
      <c r="D2363" s="135" t="str">
        <f t="shared" si="72"/>
        <v/>
      </c>
      <c r="E2363" s="136" t="str">
        <f t="shared" si="73"/>
        <v/>
      </c>
      <c r="F2363" s="45"/>
      <c r="G2363" s="45"/>
      <c r="H2363" s="45"/>
      <c r="I2363" s="45"/>
      <c r="J2363" s="45"/>
      <c r="K2363" s="45"/>
      <c r="L2363" s="45"/>
      <c r="M2363" s="46"/>
      <c r="N2363" s="46"/>
      <c r="O2363" s="46"/>
    </row>
    <row r="2364" spans="1:15" x14ac:dyDescent="0.3">
      <c r="A2364" s="92"/>
      <c r="B2364" s="58"/>
      <c r="C2364" s="58"/>
      <c r="D2364" s="135" t="str">
        <f t="shared" si="72"/>
        <v/>
      </c>
      <c r="E2364" s="136" t="str">
        <f t="shared" si="73"/>
        <v/>
      </c>
      <c r="F2364" s="45"/>
      <c r="G2364" s="45"/>
      <c r="H2364" s="45"/>
      <c r="I2364" s="45"/>
      <c r="J2364" s="45"/>
      <c r="K2364" s="45"/>
      <c r="L2364" s="45"/>
      <c r="M2364" s="46"/>
      <c r="N2364" s="46"/>
      <c r="O2364" s="46"/>
    </row>
    <row r="2365" spans="1:15" x14ac:dyDescent="0.3">
      <c r="A2365" s="92"/>
      <c r="B2365" s="58"/>
      <c r="C2365" s="58"/>
      <c r="D2365" s="135" t="str">
        <f t="shared" si="72"/>
        <v/>
      </c>
      <c r="E2365" s="136" t="str">
        <f t="shared" si="73"/>
        <v/>
      </c>
      <c r="F2365" s="45"/>
      <c r="G2365" s="45"/>
      <c r="H2365" s="45"/>
      <c r="I2365" s="45"/>
      <c r="J2365" s="45"/>
      <c r="K2365" s="45"/>
      <c r="L2365" s="45"/>
      <c r="M2365" s="46"/>
      <c r="N2365" s="46"/>
      <c r="O2365" s="46"/>
    </row>
    <row r="2366" spans="1:15" x14ac:dyDescent="0.3">
      <c r="A2366" s="92"/>
      <c r="B2366" s="58"/>
      <c r="C2366" s="58"/>
      <c r="D2366" s="135" t="str">
        <f t="shared" si="72"/>
        <v/>
      </c>
      <c r="E2366" s="136" t="str">
        <f t="shared" si="73"/>
        <v/>
      </c>
      <c r="F2366" s="45"/>
      <c r="G2366" s="45"/>
      <c r="H2366" s="45"/>
      <c r="I2366" s="45"/>
      <c r="J2366" s="45"/>
      <c r="K2366" s="45"/>
      <c r="L2366" s="45"/>
      <c r="M2366" s="46"/>
      <c r="N2366" s="46"/>
      <c r="O2366" s="46"/>
    </row>
    <row r="2367" spans="1:15" x14ac:dyDescent="0.3">
      <c r="A2367" s="92"/>
      <c r="B2367" s="58"/>
      <c r="C2367" s="58"/>
      <c r="D2367" s="135" t="str">
        <f t="shared" si="72"/>
        <v/>
      </c>
      <c r="E2367" s="136" t="str">
        <f t="shared" si="73"/>
        <v/>
      </c>
      <c r="F2367" s="45"/>
      <c r="G2367" s="45"/>
      <c r="H2367" s="45"/>
      <c r="I2367" s="45"/>
      <c r="J2367" s="45"/>
      <c r="K2367" s="45"/>
      <c r="L2367" s="45"/>
      <c r="M2367" s="46"/>
      <c r="N2367" s="46"/>
      <c r="O2367" s="46"/>
    </row>
    <row r="2368" spans="1:15" x14ac:dyDescent="0.3">
      <c r="A2368" s="92"/>
      <c r="B2368" s="58"/>
      <c r="C2368" s="58"/>
      <c r="D2368" s="135" t="str">
        <f t="shared" si="72"/>
        <v/>
      </c>
      <c r="E2368" s="136" t="str">
        <f t="shared" si="73"/>
        <v/>
      </c>
      <c r="F2368" s="45"/>
      <c r="G2368" s="45"/>
      <c r="H2368" s="45"/>
      <c r="I2368" s="45"/>
      <c r="J2368" s="45"/>
      <c r="K2368" s="45"/>
      <c r="L2368" s="45"/>
      <c r="M2368" s="46"/>
      <c r="N2368" s="46"/>
      <c r="O2368" s="46"/>
    </row>
    <row r="2369" spans="1:15" x14ac:dyDescent="0.3">
      <c r="A2369" s="92"/>
      <c r="B2369" s="58"/>
      <c r="C2369" s="58"/>
      <c r="D2369" s="135" t="str">
        <f t="shared" si="72"/>
        <v/>
      </c>
      <c r="E2369" s="136" t="str">
        <f t="shared" si="73"/>
        <v/>
      </c>
      <c r="F2369" s="45"/>
      <c r="G2369" s="45"/>
      <c r="H2369" s="45"/>
      <c r="I2369" s="45"/>
      <c r="J2369" s="45"/>
      <c r="K2369" s="45"/>
      <c r="L2369" s="45"/>
      <c r="M2369" s="46"/>
      <c r="N2369" s="46"/>
      <c r="O2369" s="46"/>
    </row>
    <row r="2370" spans="1:15" x14ac:dyDescent="0.3">
      <c r="A2370" s="92"/>
      <c r="B2370" s="58"/>
      <c r="C2370" s="58"/>
      <c r="D2370" s="135" t="str">
        <f t="shared" ref="D2370:D2433" si="74">IF(C2370="","",IF(NOT(ISBLANK(B2370)),IF(AND(B2370&gt;=43556,C2370&gt;=43556),C2370-B2370,0),""))</f>
        <v/>
      </c>
      <c r="E2370" s="136" t="str">
        <f t="shared" si="73"/>
        <v/>
      </c>
      <c r="F2370" s="45"/>
      <c r="G2370" s="45"/>
      <c r="H2370" s="45"/>
      <c r="I2370" s="45"/>
      <c r="J2370" s="45"/>
      <c r="K2370" s="45"/>
      <c r="L2370" s="45"/>
      <c r="M2370" s="46"/>
      <c r="N2370" s="46"/>
      <c r="O2370" s="46"/>
    </row>
    <row r="2371" spans="1:15" x14ac:dyDescent="0.3">
      <c r="A2371" s="92"/>
      <c r="B2371" s="58"/>
      <c r="C2371" s="58"/>
      <c r="D2371" s="135" t="str">
        <f t="shared" si="74"/>
        <v/>
      </c>
      <c r="E2371" s="136" t="str">
        <f t="shared" ref="E2371:E2434" si="75">IF(C2371&gt;=43556,C2371+366,"")</f>
        <v/>
      </c>
      <c r="F2371" s="45"/>
      <c r="G2371" s="45"/>
      <c r="H2371" s="45"/>
      <c r="I2371" s="45"/>
      <c r="J2371" s="45"/>
      <c r="K2371" s="45"/>
      <c r="L2371" s="45"/>
      <c r="M2371" s="46"/>
      <c r="N2371" s="46"/>
      <c r="O2371" s="46"/>
    </row>
    <row r="2372" spans="1:15" x14ac:dyDescent="0.3">
      <c r="A2372" s="92"/>
      <c r="B2372" s="58"/>
      <c r="C2372" s="58"/>
      <c r="D2372" s="135" t="str">
        <f t="shared" si="74"/>
        <v/>
      </c>
      <c r="E2372" s="136" t="str">
        <f t="shared" si="75"/>
        <v/>
      </c>
      <c r="F2372" s="45"/>
      <c r="G2372" s="45"/>
      <c r="H2372" s="45"/>
      <c r="I2372" s="45"/>
      <c r="J2372" s="45"/>
      <c r="K2372" s="45"/>
      <c r="L2372" s="45"/>
      <c r="M2372" s="46"/>
      <c r="N2372" s="46"/>
      <c r="O2372" s="46"/>
    </row>
    <row r="2373" spans="1:15" x14ac:dyDescent="0.3">
      <c r="A2373" s="92"/>
      <c r="B2373" s="58"/>
      <c r="C2373" s="58"/>
      <c r="D2373" s="135" t="str">
        <f t="shared" si="74"/>
        <v/>
      </c>
      <c r="E2373" s="136" t="str">
        <f t="shared" si="75"/>
        <v/>
      </c>
      <c r="F2373" s="45"/>
      <c r="G2373" s="45"/>
      <c r="H2373" s="45"/>
      <c r="I2373" s="45"/>
      <c r="J2373" s="45"/>
      <c r="K2373" s="45"/>
      <c r="L2373" s="45"/>
      <c r="M2373" s="46"/>
      <c r="N2373" s="46"/>
      <c r="O2373" s="46"/>
    </row>
    <row r="2374" spans="1:15" x14ac:dyDescent="0.3">
      <c r="A2374" s="92"/>
      <c r="B2374" s="58"/>
      <c r="C2374" s="58"/>
      <c r="D2374" s="135" t="str">
        <f t="shared" si="74"/>
        <v/>
      </c>
      <c r="E2374" s="136" t="str">
        <f t="shared" si="75"/>
        <v/>
      </c>
      <c r="F2374" s="45"/>
      <c r="G2374" s="45"/>
      <c r="H2374" s="45"/>
      <c r="I2374" s="45"/>
      <c r="J2374" s="45"/>
      <c r="K2374" s="45"/>
      <c r="L2374" s="45"/>
      <c r="M2374" s="46"/>
      <c r="N2374" s="46"/>
      <c r="O2374" s="46"/>
    </row>
    <row r="2375" spans="1:15" x14ac:dyDescent="0.3">
      <c r="A2375" s="92"/>
      <c r="B2375" s="58"/>
      <c r="C2375" s="58"/>
      <c r="D2375" s="135" t="str">
        <f t="shared" si="74"/>
        <v/>
      </c>
      <c r="E2375" s="136" t="str">
        <f t="shared" si="75"/>
        <v/>
      </c>
      <c r="F2375" s="45"/>
      <c r="G2375" s="45"/>
      <c r="H2375" s="45"/>
      <c r="I2375" s="45"/>
      <c r="J2375" s="45"/>
      <c r="K2375" s="45"/>
      <c r="L2375" s="45"/>
      <c r="M2375" s="46"/>
      <c r="N2375" s="46"/>
      <c r="O2375" s="46"/>
    </row>
    <row r="2376" spans="1:15" x14ac:dyDescent="0.3">
      <c r="A2376" s="92"/>
      <c r="B2376" s="58"/>
      <c r="C2376" s="58"/>
      <c r="D2376" s="135" t="str">
        <f t="shared" si="74"/>
        <v/>
      </c>
      <c r="E2376" s="136" t="str">
        <f t="shared" si="75"/>
        <v/>
      </c>
      <c r="F2376" s="45"/>
      <c r="G2376" s="45"/>
      <c r="H2376" s="45"/>
      <c r="I2376" s="45"/>
      <c r="J2376" s="45"/>
      <c r="K2376" s="45"/>
      <c r="L2376" s="45"/>
      <c r="M2376" s="46"/>
      <c r="N2376" s="46"/>
      <c r="O2376" s="46"/>
    </row>
    <row r="2377" spans="1:15" x14ac:dyDescent="0.3">
      <c r="A2377" s="92"/>
      <c r="B2377" s="58"/>
      <c r="C2377" s="58"/>
      <c r="D2377" s="135" t="str">
        <f t="shared" si="74"/>
        <v/>
      </c>
      <c r="E2377" s="136" t="str">
        <f t="shared" si="75"/>
        <v/>
      </c>
      <c r="F2377" s="45"/>
      <c r="G2377" s="45"/>
      <c r="H2377" s="45"/>
      <c r="I2377" s="45"/>
      <c r="J2377" s="45"/>
      <c r="K2377" s="45"/>
      <c r="L2377" s="45"/>
      <c r="M2377" s="46"/>
      <c r="N2377" s="46"/>
      <c r="O2377" s="46"/>
    </row>
    <row r="2378" spans="1:15" x14ac:dyDescent="0.3">
      <c r="A2378" s="92"/>
      <c r="B2378" s="58"/>
      <c r="C2378" s="58"/>
      <c r="D2378" s="135" t="str">
        <f t="shared" si="74"/>
        <v/>
      </c>
      <c r="E2378" s="136" t="str">
        <f t="shared" si="75"/>
        <v/>
      </c>
      <c r="F2378" s="45"/>
      <c r="G2378" s="45"/>
      <c r="H2378" s="45"/>
      <c r="I2378" s="45"/>
      <c r="J2378" s="45"/>
      <c r="K2378" s="45"/>
      <c r="L2378" s="45"/>
      <c r="M2378" s="46"/>
      <c r="N2378" s="46"/>
      <c r="O2378" s="46"/>
    </row>
    <row r="2379" spans="1:15" x14ac:dyDescent="0.3">
      <c r="A2379" s="92"/>
      <c r="B2379" s="58"/>
      <c r="C2379" s="58"/>
      <c r="D2379" s="135" t="str">
        <f t="shared" si="74"/>
        <v/>
      </c>
      <c r="E2379" s="136" t="str">
        <f t="shared" si="75"/>
        <v/>
      </c>
      <c r="F2379" s="45"/>
      <c r="G2379" s="45"/>
      <c r="H2379" s="45"/>
      <c r="I2379" s="45"/>
      <c r="J2379" s="45"/>
      <c r="K2379" s="45"/>
      <c r="L2379" s="45"/>
      <c r="M2379" s="46"/>
      <c r="N2379" s="46"/>
      <c r="O2379" s="46"/>
    </row>
    <row r="2380" spans="1:15" x14ac:dyDescent="0.3">
      <c r="A2380" s="92"/>
      <c r="B2380" s="58"/>
      <c r="C2380" s="58"/>
      <c r="D2380" s="135" t="str">
        <f t="shared" si="74"/>
        <v/>
      </c>
      <c r="E2380" s="136" t="str">
        <f t="shared" si="75"/>
        <v/>
      </c>
      <c r="F2380" s="45"/>
      <c r="G2380" s="45"/>
      <c r="H2380" s="45"/>
      <c r="I2380" s="45"/>
      <c r="J2380" s="45"/>
      <c r="K2380" s="45"/>
      <c r="L2380" s="45"/>
      <c r="M2380" s="46"/>
      <c r="N2380" s="46"/>
      <c r="O2380" s="46"/>
    </row>
    <row r="2381" spans="1:15" x14ac:dyDescent="0.3">
      <c r="A2381" s="92"/>
      <c r="B2381" s="58"/>
      <c r="C2381" s="58"/>
      <c r="D2381" s="135" t="str">
        <f t="shared" si="74"/>
        <v/>
      </c>
      <c r="E2381" s="136" t="str">
        <f t="shared" si="75"/>
        <v/>
      </c>
      <c r="F2381" s="45"/>
      <c r="G2381" s="45"/>
      <c r="H2381" s="45"/>
      <c r="I2381" s="45"/>
      <c r="J2381" s="45"/>
      <c r="K2381" s="45"/>
      <c r="L2381" s="45"/>
      <c r="M2381" s="46"/>
      <c r="N2381" s="46"/>
      <c r="O2381" s="46"/>
    </row>
    <row r="2382" spans="1:15" x14ac:dyDescent="0.3">
      <c r="A2382" s="92"/>
      <c r="B2382" s="58"/>
      <c r="C2382" s="58"/>
      <c r="D2382" s="135" t="str">
        <f t="shared" si="74"/>
        <v/>
      </c>
      <c r="E2382" s="136" t="str">
        <f t="shared" si="75"/>
        <v/>
      </c>
      <c r="F2382" s="45"/>
      <c r="G2382" s="45"/>
      <c r="H2382" s="45"/>
      <c r="I2382" s="45"/>
      <c r="J2382" s="45"/>
      <c r="K2382" s="45"/>
      <c r="L2382" s="45"/>
      <c r="M2382" s="46"/>
      <c r="N2382" s="46"/>
      <c r="O2382" s="46"/>
    </row>
    <row r="2383" spans="1:15" x14ac:dyDescent="0.3">
      <c r="A2383" s="92"/>
      <c r="B2383" s="58"/>
      <c r="C2383" s="58"/>
      <c r="D2383" s="135" t="str">
        <f t="shared" si="74"/>
        <v/>
      </c>
      <c r="E2383" s="136" t="str">
        <f t="shared" si="75"/>
        <v/>
      </c>
      <c r="F2383" s="45"/>
      <c r="G2383" s="45"/>
      <c r="H2383" s="45"/>
      <c r="I2383" s="45"/>
      <c r="J2383" s="45"/>
      <c r="K2383" s="45"/>
      <c r="L2383" s="45"/>
      <c r="M2383" s="46"/>
      <c r="N2383" s="46"/>
      <c r="O2383" s="46"/>
    </row>
    <row r="2384" spans="1:15" x14ac:dyDescent="0.3">
      <c r="A2384" s="92"/>
      <c r="B2384" s="58"/>
      <c r="C2384" s="58"/>
      <c r="D2384" s="135" t="str">
        <f t="shared" si="74"/>
        <v/>
      </c>
      <c r="E2384" s="136" t="str">
        <f t="shared" si="75"/>
        <v/>
      </c>
      <c r="F2384" s="45"/>
      <c r="G2384" s="45"/>
      <c r="H2384" s="45"/>
      <c r="I2384" s="45"/>
      <c r="J2384" s="45"/>
      <c r="K2384" s="45"/>
      <c r="L2384" s="45"/>
      <c r="M2384" s="46"/>
      <c r="N2384" s="46"/>
      <c r="O2384" s="46"/>
    </row>
    <row r="2385" spans="1:15" x14ac:dyDescent="0.3">
      <c r="A2385" s="92"/>
      <c r="B2385" s="58"/>
      <c r="C2385" s="58"/>
      <c r="D2385" s="135" t="str">
        <f t="shared" si="74"/>
        <v/>
      </c>
      <c r="E2385" s="136" t="str">
        <f t="shared" si="75"/>
        <v/>
      </c>
      <c r="F2385" s="45"/>
      <c r="G2385" s="45"/>
      <c r="H2385" s="45"/>
      <c r="I2385" s="45"/>
      <c r="J2385" s="45"/>
      <c r="K2385" s="45"/>
      <c r="L2385" s="45"/>
      <c r="M2385" s="46"/>
      <c r="N2385" s="46"/>
      <c r="O2385" s="46"/>
    </row>
    <row r="2386" spans="1:15" x14ac:dyDescent="0.3">
      <c r="A2386" s="92"/>
      <c r="B2386" s="58"/>
      <c r="C2386" s="58"/>
      <c r="D2386" s="135" t="str">
        <f t="shared" si="74"/>
        <v/>
      </c>
      <c r="E2386" s="136" t="str">
        <f t="shared" si="75"/>
        <v/>
      </c>
      <c r="F2386" s="45"/>
      <c r="G2386" s="45"/>
      <c r="H2386" s="45"/>
      <c r="I2386" s="45"/>
      <c r="J2386" s="45"/>
      <c r="K2386" s="45"/>
      <c r="L2386" s="45"/>
      <c r="M2386" s="46"/>
      <c r="N2386" s="46"/>
      <c r="O2386" s="46"/>
    </row>
    <row r="2387" spans="1:15" x14ac:dyDescent="0.3">
      <c r="A2387" s="92"/>
      <c r="B2387" s="58"/>
      <c r="C2387" s="58"/>
      <c r="D2387" s="135" t="str">
        <f t="shared" si="74"/>
        <v/>
      </c>
      <c r="E2387" s="136" t="str">
        <f t="shared" si="75"/>
        <v/>
      </c>
      <c r="F2387" s="45"/>
      <c r="G2387" s="45"/>
      <c r="H2387" s="45"/>
      <c r="I2387" s="45"/>
      <c r="J2387" s="45"/>
      <c r="K2387" s="45"/>
      <c r="L2387" s="45"/>
      <c r="M2387" s="46"/>
      <c r="N2387" s="46"/>
      <c r="O2387" s="46"/>
    </row>
    <row r="2388" spans="1:15" x14ac:dyDescent="0.3">
      <c r="A2388" s="92"/>
      <c r="B2388" s="58"/>
      <c r="C2388" s="58"/>
      <c r="D2388" s="135" t="str">
        <f t="shared" si="74"/>
        <v/>
      </c>
      <c r="E2388" s="136" t="str">
        <f t="shared" si="75"/>
        <v/>
      </c>
      <c r="F2388" s="45"/>
      <c r="G2388" s="45"/>
      <c r="H2388" s="45"/>
      <c r="I2388" s="45"/>
      <c r="J2388" s="45"/>
      <c r="K2388" s="45"/>
      <c r="L2388" s="45"/>
      <c r="M2388" s="46"/>
      <c r="N2388" s="46"/>
      <c r="O2388" s="46"/>
    </row>
    <row r="2389" spans="1:15" x14ac:dyDescent="0.3">
      <c r="A2389" s="92"/>
      <c r="B2389" s="58"/>
      <c r="C2389" s="58"/>
      <c r="D2389" s="135" t="str">
        <f t="shared" si="74"/>
        <v/>
      </c>
      <c r="E2389" s="136" t="str">
        <f t="shared" si="75"/>
        <v/>
      </c>
      <c r="F2389" s="45"/>
      <c r="G2389" s="45"/>
      <c r="H2389" s="45"/>
      <c r="I2389" s="45"/>
      <c r="J2389" s="45"/>
      <c r="K2389" s="45"/>
      <c r="L2389" s="45"/>
      <c r="M2389" s="46"/>
      <c r="N2389" s="46"/>
      <c r="O2389" s="46"/>
    </row>
    <row r="2390" spans="1:15" x14ac:dyDescent="0.3">
      <c r="A2390" s="92"/>
      <c r="B2390" s="58"/>
      <c r="C2390" s="58"/>
      <c r="D2390" s="135" t="str">
        <f t="shared" si="74"/>
        <v/>
      </c>
      <c r="E2390" s="136" t="str">
        <f t="shared" si="75"/>
        <v/>
      </c>
      <c r="F2390" s="45"/>
      <c r="G2390" s="45"/>
      <c r="H2390" s="45"/>
      <c r="I2390" s="45"/>
      <c r="J2390" s="45"/>
      <c r="K2390" s="45"/>
      <c r="L2390" s="45"/>
      <c r="M2390" s="46"/>
      <c r="N2390" s="46"/>
      <c r="O2390" s="46"/>
    </row>
    <row r="2391" spans="1:15" x14ac:dyDescent="0.3">
      <c r="A2391" s="92"/>
      <c r="B2391" s="58"/>
      <c r="C2391" s="58"/>
      <c r="D2391" s="135" t="str">
        <f t="shared" si="74"/>
        <v/>
      </c>
      <c r="E2391" s="136" t="str">
        <f t="shared" si="75"/>
        <v/>
      </c>
      <c r="F2391" s="45"/>
      <c r="G2391" s="45"/>
      <c r="H2391" s="45"/>
      <c r="I2391" s="45"/>
      <c r="J2391" s="45"/>
      <c r="K2391" s="45"/>
      <c r="L2391" s="45"/>
      <c r="M2391" s="46"/>
      <c r="N2391" s="46"/>
      <c r="O2391" s="46"/>
    </row>
    <row r="2392" spans="1:15" x14ac:dyDescent="0.3">
      <c r="A2392" s="92"/>
      <c r="B2392" s="58"/>
      <c r="C2392" s="58"/>
      <c r="D2392" s="135" t="str">
        <f t="shared" si="74"/>
        <v/>
      </c>
      <c r="E2392" s="136" t="str">
        <f t="shared" si="75"/>
        <v/>
      </c>
      <c r="F2392" s="45"/>
      <c r="G2392" s="45"/>
      <c r="H2392" s="45"/>
      <c r="I2392" s="45"/>
      <c r="J2392" s="45"/>
      <c r="K2392" s="45"/>
      <c r="L2392" s="45"/>
      <c r="M2392" s="46"/>
      <c r="N2392" s="46"/>
      <c r="O2392" s="46"/>
    </row>
    <row r="2393" spans="1:15" x14ac:dyDescent="0.3">
      <c r="A2393" s="92"/>
      <c r="B2393" s="58"/>
      <c r="C2393" s="58"/>
      <c r="D2393" s="135" t="str">
        <f t="shared" si="74"/>
        <v/>
      </c>
      <c r="E2393" s="136" t="str">
        <f t="shared" si="75"/>
        <v/>
      </c>
      <c r="F2393" s="45"/>
      <c r="G2393" s="45"/>
      <c r="H2393" s="45"/>
      <c r="I2393" s="45"/>
      <c r="J2393" s="45"/>
      <c r="K2393" s="45"/>
      <c r="L2393" s="45"/>
      <c r="M2393" s="46"/>
      <c r="N2393" s="46"/>
      <c r="O2393" s="46"/>
    </row>
    <row r="2394" spans="1:15" x14ac:dyDescent="0.3">
      <c r="A2394" s="92"/>
      <c r="B2394" s="58"/>
      <c r="C2394" s="58"/>
      <c r="D2394" s="135" t="str">
        <f t="shared" si="74"/>
        <v/>
      </c>
      <c r="E2394" s="136" t="str">
        <f t="shared" si="75"/>
        <v/>
      </c>
      <c r="F2394" s="45"/>
      <c r="G2394" s="45"/>
      <c r="H2394" s="45"/>
      <c r="I2394" s="45"/>
      <c r="J2394" s="45"/>
      <c r="K2394" s="45"/>
      <c r="L2394" s="45"/>
      <c r="M2394" s="46"/>
      <c r="N2394" s="46"/>
      <c r="O2394" s="46"/>
    </row>
    <row r="2395" spans="1:15" x14ac:dyDescent="0.3">
      <c r="A2395" s="92"/>
      <c r="B2395" s="58"/>
      <c r="C2395" s="58"/>
      <c r="D2395" s="135" t="str">
        <f t="shared" si="74"/>
        <v/>
      </c>
      <c r="E2395" s="136" t="str">
        <f t="shared" si="75"/>
        <v/>
      </c>
      <c r="F2395" s="45"/>
      <c r="G2395" s="45"/>
      <c r="H2395" s="45"/>
      <c r="I2395" s="45"/>
      <c r="J2395" s="45"/>
      <c r="K2395" s="45"/>
      <c r="L2395" s="45"/>
      <c r="M2395" s="46"/>
      <c r="N2395" s="46"/>
      <c r="O2395" s="46"/>
    </row>
    <row r="2396" spans="1:15" x14ac:dyDescent="0.3">
      <c r="A2396" s="92"/>
      <c r="B2396" s="58"/>
      <c r="C2396" s="58"/>
      <c r="D2396" s="135" t="str">
        <f t="shared" si="74"/>
        <v/>
      </c>
      <c r="E2396" s="136" t="str">
        <f t="shared" si="75"/>
        <v/>
      </c>
      <c r="F2396" s="45"/>
      <c r="G2396" s="45"/>
      <c r="H2396" s="45"/>
      <c r="I2396" s="45"/>
      <c r="J2396" s="45"/>
      <c r="K2396" s="45"/>
      <c r="L2396" s="45"/>
      <c r="M2396" s="46"/>
      <c r="N2396" s="46"/>
      <c r="O2396" s="46"/>
    </row>
    <row r="2397" spans="1:15" x14ac:dyDescent="0.3">
      <c r="A2397" s="92"/>
      <c r="B2397" s="58"/>
      <c r="C2397" s="58"/>
      <c r="D2397" s="135" t="str">
        <f t="shared" si="74"/>
        <v/>
      </c>
      <c r="E2397" s="136" t="str">
        <f t="shared" si="75"/>
        <v/>
      </c>
      <c r="F2397" s="45"/>
      <c r="G2397" s="45"/>
      <c r="H2397" s="45"/>
      <c r="I2397" s="45"/>
      <c r="J2397" s="45"/>
      <c r="K2397" s="45"/>
      <c r="L2397" s="45"/>
      <c r="M2397" s="46"/>
      <c r="N2397" s="46"/>
      <c r="O2397" s="46"/>
    </row>
    <row r="2398" spans="1:15" x14ac:dyDescent="0.3">
      <c r="A2398" s="92"/>
      <c r="B2398" s="58"/>
      <c r="C2398" s="58"/>
      <c r="D2398" s="135" t="str">
        <f t="shared" si="74"/>
        <v/>
      </c>
      <c r="E2398" s="136" t="str">
        <f t="shared" si="75"/>
        <v/>
      </c>
      <c r="F2398" s="45"/>
      <c r="G2398" s="45"/>
      <c r="H2398" s="45"/>
      <c r="I2398" s="45"/>
      <c r="J2398" s="45"/>
      <c r="K2398" s="45"/>
      <c r="L2398" s="45"/>
      <c r="M2398" s="46"/>
      <c r="N2398" s="46"/>
      <c r="O2398" s="46"/>
    </row>
    <row r="2399" spans="1:15" x14ac:dyDescent="0.3">
      <c r="A2399" s="92"/>
      <c r="B2399" s="58"/>
      <c r="C2399" s="58"/>
      <c r="D2399" s="135" t="str">
        <f t="shared" si="74"/>
        <v/>
      </c>
      <c r="E2399" s="136" t="str">
        <f t="shared" si="75"/>
        <v/>
      </c>
      <c r="F2399" s="45"/>
      <c r="G2399" s="45"/>
      <c r="H2399" s="45"/>
      <c r="I2399" s="45"/>
      <c r="J2399" s="45"/>
      <c r="K2399" s="45"/>
      <c r="L2399" s="45"/>
      <c r="M2399" s="46"/>
      <c r="N2399" s="46"/>
      <c r="O2399" s="46"/>
    </row>
    <row r="2400" spans="1:15" x14ac:dyDescent="0.3">
      <c r="A2400" s="92"/>
      <c r="B2400" s="58"/>
      <c r="C2400" s="58"/>
      <c r="D2400" s="135" t="str">
        <f t="shared" si="74"/>
        <v/>
      </c>
      <c r="E2400" s="136" t="str">
        <f t="shared" si="75"/>
        <v/>
      </c>
      <c r="F2400" s="45"/>
      <c r="G2400" s="45"/>
      <c r="H2400" s="45"/>
      <c r="I2400" s="45"/>
      <c r="J2400" s="45"/>
      <c r="K2400" s="45"/>
      <c r="L2400" s="45"/>
      <c r="M2400" s="46"/>
      <c r="N2400" s="46"/>
      <c r="O2400" s="46"/>
    </row>
    <row r="2401" spans="1:15" x14ac:dyDescent="0.3">
      <c r="A2401" s="92"/>
      <c r="B2401" s="58"/>
      <c r="C2401" s="58"/>
      <c r="D2401" s="135" t="str">
        <f t="shared" si="74"/>
        <v/>
      </c>
      <c r="E2401" s="136" t="str">
        <f t="shared" si="75"/>
        <v/>
      </c>
      <c r="F2401" s="45"/>
      <c r="G2401" s="45"/>
      <c r="H2401" s="45"/>
      <c r="I2401" s="45"/>
      <c r="J2401" s="45"/>
      <c r="K2401" s="45"/>
      <c r="L2401" s="45"/>
      <c r="M2401" s="46"/>
      <c r="N2401" s="46"/>
      <c r="O2401" s="46"/>
    </row>
    <row r="2402" spans="1:15" x14ac:dyDescent="0.3">
      <c r="A2402" s="92"/>
      <c r="B2402" s="58"/>
      <c r="C2402" s="58"/>
      <c r="D2402" s="135" t="str">
        <f t="shared" si="74"/>
        <v/>
      </c>
      <c r="E2402" s="136" t="str">
        <f t="shared" si="75"/>
        <v/>
      </c>
      <c r="F2402" s="45"/>
      <c r="G2402" s="45"/>
      <c r="H2402" s="45"/>
      <c r="I2402" s="45"/>
      <c r="J2402" s="45"/>
      <c r="K2402" s="45"/>
      <c r="L2402" s="45"/>
      <c r="M2402" s="46"/>
      <c r="N2402" s="46"/>
      <c r="O2402" s="46"/>
    </row>
    <row r="2403" spans="1:15" x14ac:dyDescent="0.3">
      <c r="A2403" s="92"/>
      <c r="B2403" s="58"/>
      <c r="C2403" s="58"/>
      <c r="D2403" s="135" t="str">
        <f t="shared" si="74"/>
        <v/>
      </c>
      <c r="E2403" s="136" t="str">
        <f t="shared" si="75"/>
        <v/>
      </c>
      <c r="F2403" s="45"/>
      <c r="G2403" s="45"/>
      <c r="H2403" s="45"/>
      <c r="I2403" s="45"/>
      <c r="J2403" s="45"/>
      <c r="K2403" s="45"/>
      <c r="L2403" s="45"/>
      <c r="M2403" s="46"/>
      <c r="N2403" s="46"/>
      <c r="O2403" s="46"/>
    </row>
    <row r="2404" spans="1:15" x14ac:dyDescent="0.3">
      <c r="A2404" s="92"/>
      <c r="B2404" s="58"/>
      <c r="C2404" s="58"/>
      <c r="D2404" s="135" t="str">
        <f t="shared" si="74"/>
        <v/>
      </c>
      <c r="E2404" s="136" t="str">
        <f t="shared" si="75"/>
        <v/>
      </c>
      <c r="F2404" s="45"/>
      <c r="G2404" s="45"/>
      <c r="H2404" s="45"/>
      <c r="I2404" s="45"/>
      <c r="J2404" s="45"/>
      <c r="K2404" s="45"/>
      <c r="L2404" s="45"/>
      <c r="M2404" s="46"/>
      <c r="N2404" s="46"/>
      <c r="O2404" s="46"/>
    </row>
    <row r="2405" spans="1:15" x14ac:dyDescent="0.3">
      <c r="A2405" s="92"/>
      <c r="B2405" s="58"/>
      <c r="C2405" s="58"/>
      <c r="D2405" s="135" t="str">
        <f t="shared" si="74"/>
        <v/>
      </c>
      <c r="E2405" s="136" t="str">
        <f t="shared" si="75"/>
        <v/>
      </c>
      <c r="F2405" s="45"/>
      <c r="G2405" s="45"/>
      <c r="H2405" s="45"/>
      <c r="I2405" s="45"/>
      <c r="J2405" s="45"/>
      <c r="K2405" s="45"/>
      <c r="L2405" s="45"/>
      <c r="M2405" s="46"/>
      <c r="N2405" s="46"/>
      <c r="O2405" s="46"/>
    </row>
    <row r="2406" spans="1:15" x14ac:dyDescent="0.3">
      <c r="A2406" s="92"/>
      <c r="B2406" s="58"/>
      <c r="C2406" s="58"/>
      <c r="D2406" s="135" t="str">
        <f t="shared" si="74"/>
        <v/>
      </c>
      <c r="E2406" s="136" t="str">
        <f t="shared" si="75"/>
        <v/>
      </c>
      <c r="F2406" s="45"/>
      <c r="G2406" s="45"/>
      <c r="H2406" s="45"/>
      <c r="I2406" s="45"/>
      <c r="J2406" s="45"/>
      <c r="K2406" s="45"/>
      <c r="L2406" s="45"/>
      <c r="M2406" s="46"/>
      <c r="N2406" s="46"/>
      <c r="O2406" s="46"/>
    </row>
    <row r="2407" spans="1:15" x14ac:dyDescent="0.3">
      <c r="A2407" s="92"/>
      <c r="B2407" s="58"/>
      <c r="C2407" s="58"/>
      <c r="D2407" s="135" t="str">
        <f t="shared" si="74"/>
        <v/>
      </c>
      <c r="E2407" s="136" t="str">
        <f t="shared" si="75"/>
        <v/>
      </c>
      <c r="F2407" s="45"/>
      <c r="G2407" s="45"/>
      <c r="H2407" s="45"/>
      <c r="I2407" s="45"/>
      <c r="J2407" s="45"/>
      <c r="K2407" s="45"/>
      <c r="L2407" s="45"/>
      <c r="M2407" s="46"/>
      <c r="N2407" s="46"/>
      <c r="O2407" s="46"/>
    </row>
    <row r="2408" spans="1:15" x14ac:dyDescent="0.3">
      <c r="A2408" s="92"/>
      <c r="B2408" s="58"/>
      <c r="C2408" s="58"/>
      <c r="D2408" s="135" t="str">
        <f t="shared" si="74"/>
        <v/>
      </c>
      <c r="E2408" s="136" t="str">
        <f t="shared" si="75"/>
        <v/>
      </c>
      <c r="F2408" s="45"/>
      <c r="G2408" s="45"/>
      <c r="H2408" s="45"/>
      <c r="I2408" s="45"/>
      <c r="J2408" s="45"/>
      <c r="K2408" s="45"/>
      <c r="L2408" s="45"/>
      <c r="M2408" s="46"/>
      <c r="N2408" s="46"/>
      <c r="O2408" s="46"/>
    </row>
    <row r="2409" spans="1:15" x14ac:dyDescent="0.3">
      <c r="A2409" s="92"/>
      <c r="B2409" s="58"/>
      <c r="C2409" s="58"/>
      <c r="D2409" s="135" t="str">
        <f t="shared" si="74"/>
        <v/>
      </c>
      <c r="E2409" s="136" t="str">
        <f t="shared" si="75"/>
        <v/>
      </c>
      <c r="F2409" s="45"/>
      <c r="G2409" s="45"/>
      <c r="H2409" s="45"/>
      <c r="I2409" s="45"/>
      <c r="J2409" s="45"/>
      <c r="K2409" s="45"/>
      <c r="L2409" s="45"/>
      <c r="M2409" s="46"/>
      <c r="N2409" s="46"/>
      <c r="O2409" s="46"/>
    </row>
    <row r="2410" spans="1:15" x14ac:dyDescent="0.3">
      <c r="A2410" s="92"/>
      <c r="B2410" s="58"/>
      <c r="C2410" s="58"/>
      <c r="D2410" s="135" t="str">
        <f t="shared" si="74"/>
        <v/>
      </c>
      <c r="E2410" s="136" t="str">
        <f t="shared" si="75"/>
        <v/>
      </c>
      <c r="F2410" s="45"/>
      <c r="G2410" s="45"/>
      <c r="H2410" s="45"/>
      <c r="I2410" s="45"/>
      <c r="J2410" s="45"/>
      <c r="K2410" s="45"/>
      <c r="L2410" s="45"/>
      <c r="M2410" s="46"/>
      <c r="N2410" s="46"/>
      <c r="O2410" s="46"/>
    </row>
    <row r="2411" spans="1:15" x14ac:dyDescent="0.3">
      <c r="A2411" s="92"/>
      <c r="B2411" s="58"/>
      <c r="C2411" s="58"/>
      <c r="D2411" s="135" t="str">
        <f t="shared" si="74"/>
        <v/>
      </c>
      <c r="E2411" s="136" t="str">
        <f t="shared" si="75"/>
        <v/>
      </c>
      <c r="F2411" s="45"/>
      <c r="G2411" s="45"/>
      <c r="H2411" s="45"/>
      <c r="I2411" s="45"/>
      <c r="J2411" s="45"/>
      <c r="K2411" s="45"/>
      <c r="L2411" s="45"/>
      <c r="M2411" s="46"/>
      <c r="N2411" s="46"/>
      <c r="O2411" s="46"/>
    </row>
    <row r="2412" spans="1:15" x14ac:dyDescent="0.3">
      <c r="A2412" s="92"/>
      <c r="B2412" s="58"/>
      <c r="C2412" s="58"/>
      <c r="D2412" s="135" t="str">
        <f t="shared" si="74"/>
        <v/>
      </c>
      <c r="E2412" s="136" t="str">
        <f t="shared" si="75"/>
        <v/>
      </c>
      <c r="F2412" s="45"/>
      <c r="G2412" s="45"/>
      <c r="H2412" s="45"/>
      <c r="I2412" s="45"/>
      <c r="J2412" s="45"/>
      <c r="K2412" s="45"/>
      <c r="L2412" s="45"/>
      <c r="M2412" s="46"/>
      <c r="N2412" s="46"/>
      <c r="O2412" s="46"/>
    </row>
    <row r="2413" spans="1:15" x14ac:dyDescent="0.3">
      <c r="A2413" s="92"/>
      <c r="B2413" s="58"/>
      <c r="C2413" s="58"/>
      <c r="D2413" s="135" t="str">
        <f t="shared" si="74"/>
        <v/>
      </c>
      <c r="E2413" s="136" t="str">
        <f t="shared" si="75"/>
        <v/>
      </c>
      <c r="F2413" s="45"/>
      <c r="G2413" s="45"/>
      <c r="H2413" s="45"/>
      <c r="I2413" s="45"/>
      <c r="J2413" s="45"/>
      <c r="K2413" s="45"/>
      <c r="L2413" s="45"/>
      <c r="M2413" s="46"/>
      <c r="N2413" s="46"/>
      <c r="O2413" s="46"/>
    </row>
    <row r="2414" spans="1:15" x14ac:dyDescent="0.3">
      <c r="A2414" s="92"/>
      <c r="B2414" s="58"/>
      <c r="C2414" s="58"/>
      <c r="D2414" s="135" t="str">
        <f t="shared" si="74"/>
        <v/>
      </c>
      <c r="E2414" s="136" t="str">
        <f t="shared" si="75"/>
        <v/>
      </c>
      <c r="F2414" s="45"/>
      <c r="G2414" s="45"/>
      <c r="H2414" s="45"/>
      <c r="I2414" s="45"/>
      <c r="J2414" s="45"/>
      <c r="K2414" s="45"/>
      <c r="L2414" s="45"/>
      <c r="M2414" s="46"/>
      <c r="N2414" s="46"/>
      <c r="O2414" s="46"/>
    </row>
    <row r="2415" spans="1:15" x14ac:dyDescent="0.3">
      <c r="A2415" s="92"/>
      <c r="B2415" s="58"/>
      <c r="C2415" s="58"/>
      <c r="D2415" s="135" t="str">
        <f t="shared" si="74"/>
        <v/>
      </c>
      <c r="E2415" s="136" t="str">
        <f t="shared" si="75"/>
        <v/>
      </c>
      <c r="F2415" s="45"/>
      <c r="G2415" s="45"/>
      <c r="H2415" s="45"/>
      <c r="I2415" s="45"/>
      <c r="J2415" s="45"/>
      <c r="K2415" s="45"/>
      <c r="L2415" s="45"/>
      <c r="M2415" s="46"/>
      <c r="N2415" s="46"/>
      <c r="O2415" s="46"/>
    </row>
    <row r="2416" spans="1:15" x14ac:dyDescent="0.3">
      <c r="A2416" s="92"/>
      <c r="B2416" s="58"/>
      <c r="C2416" s="58"/>
      <c r="D2416" s="135" t="str">
        <f t="shared" si="74"/>
        <v/>
      </c>
      <c r="E2416" s="136" t="str">
        <f t="shared" si="75"/>
        <v/>
      </c>
      <c r="F2416" s="45"/>
      <c r="G2416" s="45"/>
      <c r="H2416" s="45"/>
      <c r="I2416" s="45"/>
      <c r="J2416" s="45"/>
      <c r="K2416" s="45"/>
      <c r="L2416" s="45"/>
      <c r="M2416" s="46"/>
      <c r="N2416" s="46"/>
      <c r="O2416" s="46"/>
    </row>
    <row r="2417" spans="1:15" x14ac:dyDescent="0.3">
      <c r="A2417" s="92"/>
      <c r="B2417" s="58"/>
      <c r="C2417" s="58"/>
      <c r="D2417" s="135" t="str">
        <f t="shared" si="74"/>
        <v/>
      </c>
      <c r="E2417" s="136" t="str">
        <f t="shared" si="75"/>
        <v/>
      </c>
      <c r="F2417" s="45"/>
      <c r="G2417" s="45"/>
      <c r="H2417" s="45"/>
      <c r="I2417" s="45"/>
      <c r="J2417" s="45"/>
      <c r="K2417" s="45"/>
      <c r="L2417" s="45"/>
      <c r="M2417" s="46"/>
      <c r="N2417" s="46"/>
      <c r="O2417" s="46"/>
    </row>
    <row r="2418" spans="1:15" x14ac:dyDescent="0.3">
      <c r="A2418" s="92"/>
      <c r="B2418" s="58"/>
      <c r="C2418" s="58"/>
      <c r="D2418" s="135" t="str">
        <f t="shared" si="74"/>
        <v/>
      </c>
      <c r="E2418" s="136" t="str">
        <f t="shared" si="75"/>
        <v/>
      </c>
      <c r="F2418" s="45"/>
      <c r="G2418" s="45"/>
      <c r="H2418" s="45"/>
      <c r="I2418" s="45"/>
      <c r="J2418" s="45"/>
      <c r="K2418" s="45"/>
      <c r="L2418" s="45"/>
      <c r="M2418" s="46"/>
      <c r="N2418" s="46"/>
      <c r="O2418" s="46"/>
    </row>
    <row r="2419" spans="1:15" x14ac:dyDescent="0.3">
      <c r="A2419" s="92"/>
      <c r="B2419" s="58"/>
      <c r="C2419" s="58"/>
      <c r="D2419" s="135" t="str">
        <f t="shared" si="74"/>
        <v/>
      </c>
      <c r="E2419" s="136" t="str">
        <f t="shared" si="75"/>
        <v/>
      </c>
      <c r="F2419" s="45"/>
      <c r="G2419" s="45"/>
      <c r="H2419" s="45"/>
      <c r="I2419" s="45"/>
      <c r="J2419" s="45"/>
      <c r="K2419" s="45"/>
      <c r="L2419" s="45"/>
      <c r="M2419" s="46"/>
      <c r="N2419" s="46"/>
      <c r="O2419" s="46"/>
    </row>
    <row r="2420" spans="1:15" x14ac:dyDescent="0.3">
      <c r="A2420" s="92"/>
      <c r="B2420" s="58"/>
      <c r="C2420" s="58"/>
      <c r="D2420" s="135" t="str">
        <f t="shared" si="74"/>
        <v/>
      </c>
      <c r="E2420" s="136" t="str">
        <f t="shared" si="75"/>
        <v/>
      </c>
      <c r="F2420" s="45"/>
      <c r="G2420" s="45"/>
      <c r="H2420" s="45"/>
      <c r="I2420" s="45"/>
      <c r="J2420" s="45"/>
      <c r="K2420" s="45"/>
      <c r="L2420" s="45"/>
      <c r="M2420" s="46"/>
      <c r="N2420" s="46"/>
      <c r="O2420" s="46"/>
    </row>
    <row r="2421" spans="1:15" x14ac:dyDescent="0.3">
      <c r="A2421" s="92"/>
      <c r="B2421" s="58"/>
      <c r="C2421" s="58"/>
      <c r="D2421" s="135" t="str">
        <f t="shared" si="74"/>
        <v/>
      </c>
      <c r="E2421" s="136" t="str">
        <f t="shared" si="75"/>
        <v/>
      </c>
      <c r="F2421" s="45"/>
      <c r="G2421" s="45"/>
      <c r="H2421" s="45"/>
      <c r="I2421" s="45"/>
      <c r="J2421" s="45"/>
      <c r="K2421" s="45"/>
      <c r="L2421" s="45"/>
      <c r="M2421" s="46"/>
      <c r="N2421" s="46"/>
      <c r="O2421" s="46"/>
    </row>
    <row r="2422" spans="1:15" x14ac:dyDescent="0.3">
      <c r="A2422" s="92"/>
      <c r="B2422" s="58"/>
      <c r="C2422" s="58"/>
      <c r="D2422" s="135" t="str">
        <f t="shared" si="74"/>
        <v/>
      </c>
      <c r="E2422" s="136" t="str">
        <f t="shared" si="75"/>
        <v/>
      </c>
      <c r="F2422" s="45"/>
      <c r="G2422" s="45"/>
      <c r="H2422" s="45"/>
      <c r="I2422" s="45"/>
      <c r="J2422" s="45"/>
      <c r="K2422" s="45"/>
      <c r="L2422" s="45"/>
      <c r="M2422" s="46"/>
      <c r="N2422" s="46"/>
      <c r="O2422" s="46"/>
    </row>
    <row r="2423" spans="1:15" x14ac:dyDescent="0.3">
      <c r="A2423" s="92"/>
      <c r="B2423" s="58"/>
      <c r="C2423" s="58"/>
      <c r="D2423" s="135" t="str">
        <f t="shared" si="74"/>
        <v/>
      </c>
      <c r="E2423" s="136" t="str">
        <f t="shared" si="75"/>
        <v/>
      </c>
      <c r="F2423" s="45"/>
      <c r="G2423" s="45"/>
      <c r="H2423" s="45"/>
      <c r="I2423" s="45"/>
      <c r="J2423" s="45"/>
      <c r="K2423" s="45"/>
      <c r="L2423" s="45"/>
      <c r="M2423" s="46"/>
      <c r="N2423" s="46"/>
      <c r="O2423" s="46"/>
    </row>
    <row r="2424" spans="1:15" x14ac:dyDescent="0.3">
      <c r="A2424" s="92"/>
      <c r="B2424" s="58"/>
      <c r="C2424" s="58"/>
      <c r="D2424" s="135" t="str">
        <f t="shared" si="74"/>
        <v/>
      </c>
      <c r="E2424" s="136" t="str">
        <f t="shared" si="75"/>
        <v/>
      </c>
      <c r="F2424" s="45"/>
      <c r="G2424" s="45"/>
      <c r="H2424" s="45"/>
      <c r="I2424" s="45"/>
      <c r="J2424" s="45"/>
      <c r="K2424" s="45"/>
      <c r="L2424" s="45"/>
      <c r="M2424" s="46"/>
      <c r="N2424" s="46"/>
      <c r="O2424" s="46"/>
    </row>
    <row r="2425" spans="1:15" x14ac:dyDescent="0.3">
      <c r="A2425" s="92"/>
      <c r="B2425" s="58"/>
      <c r="C2425" s="58"/>
      <c r="D2425" s="135" t="str">
        <f t="shared" si="74"/>
        <v/>
      </c>
      <c r="E2425" s="136" t="str">
        <f t="shared" si="75"/>
        <v/>
      </c>
      <c r="F2425" s="45"/>
      <c r="G2425" s="45"/>
      <c r="H2425" s="45"/>
      <c r="I2425" s="45"/>
      <c r="J2425" s="45"/>
      <c r="K2425" s="45"/>
      <c r="L2425" s="45"/>
      <c r="M2425" s="46"/>
      <c r="N2425" s="46"/>
      <c r="O2425" s="46"/>
    </row>
    <row r="2426" spans="1:15" x14ac:dyDescent="0.3">
      <c r="A2426" s="92"/>
      <c r="B2426" s="58"/>
      <c r="C2426" s="58"/>
      <c r="D2426" s="135" t="str">
        <f t="shared" si="74"/>
        <v/>
      </c>
      <c r="E2426" s="136" t="str">
        <f t="shared" si="75"/>
        <v/>
      </c>
      <c r="F2426" s="45"/>
      <c r="G2426" s="45"/>
      <c r="H2426" s="45"/>
      <c r="I2426" s="45"/>
      <c r="J2426" s="45"/>
      <c r="K2426" s="45"/>
      <c r="L2426" s="45"/>
      <c r="M2426" s="46"/>
      <c r="N2426" s="46"/>
      <c r="O2426" s="46"/>
    </row>
    <row r="2427" spans="1:15" x14ac:dyDescent="0.3">
      <c r="A2427" s="92"/>
      <c r="B2427" s="58"/>
      <c r="C2427" s="58"/>
      <c r="D2427" s="135" t="str">
        <f t="shared" si="74"/>
        <v/>
      </c>
      <c r="E2427" s="136" t="str">
        <f t="shared" si="75"/>
        <v/>
      </c>
      <c r="F2427" s="45"/>
      <c r="G2427" s="45"/>
      <c r="H2427" s="45"/>
      <c r="I2427" s="45"/>
      <c r="J2427" s="45"/>
      <c r="K2427" s="45"/>
      <c r="L2427" s="45"/>
      <c r="M2427" s="46"/>
      <c r="N2427" s="46"/>
      <c r="O2427" s="46"/>
    </row>
    <row r="2428" spans="1:15" x14ac:dyDescent="0.3">
      <c r="A2428" s="92"/>
      <c r="B2428" s="58"/>
      <c r="C2428" s="58"/>
      <c r="D2428" s="135" t="str">
        <f t="shared" si="74"/>
        <v/>
      </c>
      <c r="E2428" s="136" t="str">
        <f t="shared" si="75"/>
        <v/>
      </c>
      <c r="F2428" s="45"/>
      <c r="G2428" s="45"/>
      <c r="H2428" s="45"/>
      <c r="I2428" s="45"/>
      <c r="J2428" s="45"/>
      <c r="K2428" s="45"/>
      <c r="L2428" s="45"/>
      <c r="M2428" s="46"/>
      <c r="N2428" s="46"/>
      <c r="O2428" s="46"/>
    </row>
    <row r="2429" spans="1:15" x14ac:dyDescent="0.3">
      <c r="A2429" s="92"/>
      <c r="B2429" s="58"/>
      <c r="C2429" s="58"/>
      <c r="D2429" s="135" t="str">
        <f t="shared" si="74"/>
        <v/>
      </c>
      <c r="E2429" s="136" t="str">
        <f t="shared" si="75"/>
        <v/>
      </c>
      <c r="F2429" s="45"/>
      <c r="G2429" s="45"/>
      <c r="H2429" s="45"/>
      <c r="I2429" s="45"/>
      <c r="J2429" s="45"/>
      <c r="K2429" s="45"/>
      <c r="L2429" s="45"/>
      <c r="M2429" s="46"/>
      <c r="N2429" s="46"/>
      <c r="O2429" s="46"/>
    </row>
    <row r="2430" spans="1:15" x14ac:dyDescent="0.3">
      <c r="A2430" s="92"/>
      <c r="B2430" s="58"/>
      <c r="C2430" s="58"/>
      <c r="D2430" s="135" t="str">
        <f t="shared" si="74"/>
        <v/>
      </c>
      <c r="E2430" s="136" t="str">
        <f t="shared" si="75"/>
        <v/>
      </c>
      <c r="F2430" s="45"/>
      <c r="G2430" s="45"/>
      <c r="H2430" s="45"/>
      <c r="I2430" s="45"/>
      <c r="J2430" s="45"/>
      <c r="K2430" s="45"/>
      <c r="L2430" s="45"/>
      <c r="M2430" s="46"/>
      <c r="N2430" s="46"/>
      <c r="O2430" s="46"/>
    </row>
    <row r="2431" spans="1:15" x14ac:dyDescent="0.3">
      <c r="A2431" s="92"/>
      <c r="B2431" s="58"/>
      <c r="C2431" s="58"/>
      <c r="D2431" s="135" t="str">
        <f t="shared" si="74"/>
        <v/>
      </c>
      <c r="E2431" s="136" t="str">
        <f t="shared" si="75"/>
        <v/>
      </c>
      <c r="F2431" s="45"/>
      <c r="G2431" s="45"/>
      <c r="H2431" s="45"/>
      <c r="I2431" s="45"/>
      <c r="J2431" s="45"/>
      <c r="K2431" s="45"/>
      <c r="L2431" s="45"/>
      <c r="M2431" s="46"/>
      <c r="N2431" s="46"/>
      <c r="O2431" s="46"/>
    </row>
    <row r="2432" spans="1:15" x14ac:dyDescent="0.3">
      <c r="A2432" s="92"/>
      <c r="B2432" s="58"/>
      <c r="C2432" s="58"/>
      <c r="D2432" s="135" t="str">
        <f t="shared" si="74"/>
        <v/>
      </c>
      <c r="E2432" s="136" t="str">
        <f t="shared" si="75"/>
        <v/>
      </c>
      <c r="F2432" s="45"/>
      <c r="G2432" s="45"/>
      <c r="H2432" s="45"/>
      <c r="I2432" s="45"/>
      <c r="J2432" s="45"/>
      <c r="K2432" s="45"/>
      <c r="L2432" s="45"/>
      <c r="M2432" s="46"/>
      <c r="N2432" s="46"/>
      <c r="O2432" s="46"/>
    </row>
    <row r="2433" spans="1:15" x14ac:dyDescent="0.3">
      <c r="A2433" s="92"/>
      <c r="B2433" s="58"/>
      <c r="C2433" s="58"/>
      <c r="D2433" s="135" t="str">
        <f t="shared" si="74"/>
        <v/>
      </c>
      <c r="E2433" s="136" t="str">
        <f t="shared" si="75"/>
        <v/>
      </c>
      <c r="F2433" s="45"/>
      <c r="G2433" s="45"/>
      <c r="H2433" s="45"/>
      <c r="I2433" s="45"/>
      <c r="J2433" s="45"/>
      <c r="K2433" s="45"/>
      <c r="L2433" s="45"/>
      <c r="M2433" s="46"/>
      <c r="N2433" s="46"/>
      <c r="O2433" s="46"/>
    </row>
    <row r="2434" spans="1:15" x14ac:dyDescent="0.3">
      <c r="A2434" s="92"/>
      <c r="B2434" s="58"/>
      <c r="C2434" s="58"/>
      <c r="D2434" s="135" t="str">
        <f t="shared" ref="D2434:D2497" si="76">IF(C2434="","",IF(NOT(ISBLANK(B2434)),IF(AND(B2434&gt;=43556,C2434&gt;=43556),C2434-B2434,0),""))</f>
        <v/>
      </c>
      <c r="E2434" s="136" t="str">
        <f t="shared" si="75"/>
        <v/>
      </c>
      <c r="F2434" s="45"/>
      <c r="G2434" s="45"/>
      <c r="H2434" s="45"/>
      <c r="I2434" s="45"/>
      <c r="J2434" s="45"/>
      <c r="K2434" s="45"/>
      <c r="L2434" s="45"/>
      <c r="M2434" s="46"/>
      <c r="N2434" s="46"/>
      <c r="O2434" s="46"/>
    </row>
    <row r="2435" spans="1:15" x14ac:dyDescent="0.3">
      <c r="A2435" s="92"/>
      <c r="B2435" s="58"/>
      <c r="C2435" s="58"/>
      <c r="D2435" s="135" t="str">
        <f t="shared" si="76"/>
        <v/>
      </c>
      <c r="E2435" s="136" t="str">
        <f t="shared" ref="E2435:E2498" si="77">IF(C2435&gt;=43556,C2435+366,"")</f>
        <v/>
      </c>
      <c r="F2435" s="45"/>
      <c r="G2435" s="45"/>
      <c r="H2435" s="45"/>
      <c r="I2435" s="45"/>
      <c r="J2435" s="45"/>
      <c r="K2435" s="45"/>
      <c r="L2435" s="45"/>
      <c r="M2435" s="46"/>
      <c r="N2435" s="46"/>
      <c r="O2435" s="46"/>
    </row>
    <row r="2436" spans="1:15" x14ac:dyDescent="0.3">
      <c r="A2436" s="92"/>
      <c r="B2436" s="58"/>
      <c r="C2436" s="58"/>
      <c r="D2436" s="135" t="str">
        <f t="shared" si="76"/>
        <v/>
      </c>
      <c r="E2436" s="136" t="str">
        <f t="shared" si="77"/>
        <v/>
      </c>
      <c r="F2436" s="45"/>
      <c r="G2436" s="45"/>
      <c r="H2436" s="45"/>
      <c r="I2436" s="45"/>
      <c r="J2436" s="45"/>
      <c r="K2436" s="45"/>
      <c r="L2436" s="45"/>
      <c r="M2436" s="46"/>
      <c r="N2436" s="46"/>
      <c r="O2436" s="46"/>
    </row>
    <row r="2437" spans="1:15" x14ac:dyDescent="0.3">
      <c r="A2437" s="92"/>
      <c r="B2437" s="58"/>
      <c r="C2437" s="58"/>
      <c r="D2437" s="135" t="str">
        <f t="shared" si="76"/>
        <v/>
      </c>
      <c r="E2437" s="136" t="str">
        <f t="shared" si="77"/>
        <v/>
      </c>
      <c r="F2437" s="45"/>
      <c r="G2437" s="45"/>
      <c r="H2437" s="45"/>
      <c r="I2437" s="45"/>
      <c r="J2437" s="45"/>
      <c r="K2437" s="45"/>
      <c r="L2437" s="45"/>
      <c r="M2437" s="46"/>
      <c r="N2437" s="46"/>
      <c r="O2437" s="46"/>
    </row>
    <row r="2438" spans="1:15" x14ac:dyDescent="0.3">
      <c r="A2438" s="92"/>
      <c r="B2438" s="58"/>
      <c r="C2438" s="58"/>
      <c r="D2438" s="135" t="str">
        <f t="shared" si="76"/>
        <v/>
      </c>
      <c r="E2438" s="136" t="str">
        <f t="shared" si="77"/>
        <v/>
      </c>
      <c r="F2438" s="45"/>
      <c r="G2438" s="45"/>
      <c r="H2438" s="45"/>
      <c r="I2438" s="45"/>
      <c r="J2438" s="45"/>
      <c r="K2438" s="45"/>
      <c r="L2438" s="45"/>
      <c r="M2438" s="46"/>
      <c r="N2438" s="46"/>
      <c r="O2438" s="46"/>
    </row>
    <row r="2439" spans="1:15" x14ac:dyDescent="0.3">
      <c r="A2439" s="92"/>
      <c r="B2439" s="58"/>
      <c r="C2439" s="58"/>
      <c r="D2439" s="135" t="str">
        <f t="shared" si="76"/>
        <v/>
      </c>
      <c r="E2439" s="136" t="str">
        <f t="shared" si="77"/>
        <v/>
      </c>
      <c r="F2439" s="45"/>
      <c r="G2439" s="45"/>
      <c r="H2439" s="45"/>
      <c r="I2439" s="45"/>
      <c r="J2439" s="45"/>
      <c r="K2439" s="45"/>
      <c r="L2439" s="45"/>
      <c r="M2439" s="46"/>
      <c r="N2439" s="46"/>
      <c r="O2439" s="46"/>
    </row>
    <row r="2440" spans="1:15" x14ac:dyDescent="0.3">
      <c r="A2440" s="92"/>
      <c r="B2440" s="58"/>
      <c r="C2440" s="58"/>
      <c r="D2440" s="135" t="str">
        <f t="shared" si="76"/>
        <v/>
      </c>
      <c r="E2440" s="136" t="str">
        <f t="shared" si="77"/>
        <v/>
      </c>
      <c r="F2440" s="45"/>
      <c r="G2440" s="45"/>
      <c r="H2440" s="45"/>
      <c r="I2440" s="45"/>
      <c r="J2440" s="45"/>
      <c r="K2440" s="45"/>
      <c r="L2440" s="45"/>
      <c r="M2440" s="46"/>
      <c r="N2440" s="46"/>
      <c r="O2440" s="46"/>
    </row>
    <row r="2441" spans="1:15" x14ac:dyDescent="0.3">
      <c r="A2441" s="92"/>
      <c r="B2441" s="58"/>
      <c r="C2441" s="58"/>
      <c r="D2441" s="135" t="str">
        <f t="shared" si="76"/>
        <v/>
      </c>
      <c r="E2441" s="136" t="str">
        <f t="shared" si="77"/>
        <v/>
      </c>
      <c r="F2441" s="45"/>
      <c r="G2441" s="45"/>
      <c r="H2441" s="45"/>
      <c r="I2441" s="45"/>
      <c r="J2441" s="45"/>
      <c r="K2441" s="45"/>
      <c r="L2441" s="45"/>
      <c r="M2441" s="46"/>
      <c r="N2441" s="46"/>
      <c r="O2441" s="46"/>
    </row>
    <row r="2442" spans="1:15" x14ac:dyDescent="0.3">
      <c r="A2442" s="92"/>
      <c r="B2442" s="58"/>
      <c r="C2442" s="58"/>
      <c r="D2442" s="135" t="str">
        <f t="shared" si="76"/>
        <v/>
      </c>
      <c r="E2442" s="136" t="str">
        <f t="shared" si="77"/>
        <v/>
      </c>
      <c r="F2442" s="45"/>
      <c r="G2442" s="45"/>
      <c r="H2442" s="45"/>
      <c r="I2442" s="45"/>
      <c r="J2442" s="45"/>
      <c r="K2442" s="45"/>
      <c r="L2442" s="45"/>
      <c r="M2442" s="46"/>
      <c r="N2442" s="46"/>
      <c r="O2442" s="46"/>
    </row>
    <row r="2443" spans="1:15" x14ac:dyDescent="0.3">
      <c r="A2443" s="92"/>
      <c r="B2443" s="58"/>
      <c r="C2443" s="58"/>
      <c r="D2443" s="135" t="str">
        <f t="shared" si="76"/>
        <v/>
      </c>
      <c r="E2443" s="136" t="str">
        <f t="shared" si="77"/>
        <v/>
      </c>
      <c r="F2443" s="45"/>
      <c r="G2443" s="45"/>
      <c r="H2443" s="45"/>
      <c r="I2443" s="45"/>
      <c r="J2443" s="45"/>
      <c r="K2443" s="45"/>
      <c r="L2443" s="45"/>
      <c r="M2443" s="46"/>
      <c r="N2443" s="46"/>
      <c r="O2443" s="46"/>
    </row>
    <row r="2444" spans="1:15" x14ac:dyDescent="0.3">
      <c r="A2444" s="92"/>
      <c r="B2444" s="58"/>
      <c r="C2444" s="58"/>
      <c r="D2444" s="135" t="str">
        <f t="shared" si="76"/>
        <v/>
      </c>
      <c r="E2444" s="136" t="str">
        <f t="shared" si="77"/>
        <v/>
      </c>
      <c r="F2444" s="45"/>
      <c r="G2444" s="45"/>
      <c r="H2444" s="45"/>
      <c r="I2444" s="45"/>
      <c r="J2444" s="45"/>
      <c r="K2444" s="45"/>
      <c r="L2444" s="45"/>
      <c r="M2444" s="46"/>
      <c r="N2444" s="46"/>
      <c r="O2444" s="46"/>
    </row>
    <row r="2445" spans="1:15" x14ac:dyDescent="0.3">
      <c r="A2445" s="92"/>
      <c r="B2445" s="58"/>
      <c r="C2445" s="58"/>
      <c r="D2445" s="135" t="str">
        <f t="shared" si="76"/>
        <v/>
      </c>
      <c r="E2445" s="136" t="str">
        <f t="shared" si="77"/>
        <v/>
      </c>
      <c r="F2445" s="45"/>
      <c r="G2445" s="45"/>
      <c r="H2445" s="45"/>
      <c r="I2445" s="45"/>
      <c r="J2445" s="45"/>
      <c r="K2445" s="45"/>
      <c r="L2445" s="45"/>
      <c r="M2445" s="46"/>
      <c r="N2445" s="46"/>
      <c r="O2445" s="46"/>
    </row>
    <row r="2446" spans="1:15" x14ac:dyDescent="0.3">
      <c r="A2446" s="92"/>
      <c r="B2446" s="58"/>
      <c r="C2446" s="58"/>
      <c r="D2446" s="135" t="str">
        <f t="shared" si="76"/>
        <v/>
      </c>
      <c r="E2446" s="136" t="str">
        <f t="shared" si="77"/>
        <v/>
      </c>
      <c r="F2446" s="45"/>
      <c r="G2446" s="45"/>
      <c r="H2446" s="45"/>
      <c r="I2446" s="45"/>
      <c r="J2446" s="45"/>
      <c r="K2446" s="45"/>
      <c r="L2446" s="45"/>
      <c r="M2446" s="46"/>
      <c r="N2446" s="46"/>
      <c r="O2446" s="46"/>
    </row>
    <row r="2447" spans="1:15" x14ac:dyDescent="0.3">
      <c r="A2447" s="92"/>
      <c r="B2447" s="58"/>
      <c r="C2447" s="58"/>
      <c r="D2447" s="135" t="str">
        <f t="shared" si="76"/>
        <v/>
      </c>
      <c r="E2447" s="136" t="str">
        <f t="shared" si="77"/>
        <v/>
      </c>
      <c r="F2447" s="45"/>
      <c r="G2447" s="45"/>
      <c r="H2447" s="45"/>
      <c r="I2447" s="45"/>
      <c r="J2447" s="45"/>
      <c r="K2447" s="45"/>
      <c r="L2447" s="45"/>
      <c r="M2447" s="46"/>
      <c r="N2447" s="46"/>
      <c r="O2447" s="46"/>
    </row>
    <row r="2448" spans="1:15" x14ac:dyDescent="0.3">
      <c r="A2448" s="92"/>
      <c r="B2448" s="58"/>
      <c r="C2448" s="58"/>
      <c r="D2448" s="135" t="str">
        <f t="shared" si="76"/>
        <v/>
      </c>
      <c r="E2448" s="136" t="str">
        <f t="shared" si="77"/>
        <v/>
      </c>
      <c r="F2448" s="45"/>
      <c r="G2448" s="45"/>
      <c r="H2448" s="45"/>
      <c r="I2448" s="45"/>
      <c r="J2448" s="45"/>
      <c r="K2448" s="45"/>
      <c r="L2448" s="45"/>
      <c r="M2448" s="46"/>
      <c r="N2448" s="46"/>
      <c r="O2448" s="46"/>
    </row>
    <row r="2449" spans="1:15" x14ac:dyDescent="0.3">
      <c r="A2449" s="92"/>
      <c r="B2449" s="58"/>
      <c r="C2449" s="58"/>
      <c r="D2449" s="135" t="str">
        <f t="shared" si="76"/>
        <v/>
      </c>
      <c r="E2449" s="136" t="str">
        <f t="shared" si="77"/>
        <v/>
      </c>
      <c r="F2449" s="45"/>
      <c r="G2449" s="45"/>
      <c r="H2449" s="45"/>
      <c r="I2449" s="45"/>
      <c r="J2449" s="45"/>
      <c r="K2449" s="45"/>
      <c r="L2449" s="45"/>
      <c r="M2449" s="46"/>
      <c r="N2449" s="46"/>
      <c r="O2449" s="46"/>
    </row>
    <row r="2450" spans="1:15" x14ac:dyDescent="0.3">
      <c r="A2450" s="92"/>
      <c r="B2450" s="58"/>
      <c r="C2450" s="58"/>
      <c r="D2450" s="135" t="str">
        <f t="shared" si="76"/>
        <v/>
      </c>
      <c r="E2450" s="136" t="str">
        <f t="shared" si="77"/>
        <v/>
      </c>
      <c r="F2450" s="45"/>
      <c r="G2450" s="45"/>
      <c r="H2450" s="45"/>
      <c r="I2450" s="45"/>
      <c r="J2450" s="45"/>
      <c r="K2450" s="45"/>
      <c r="L2450" s="45"/>
      <c r="M2450" s="46"/>
      <c r="N2450" s="46"/>
      <c r="O2450" s="46"/>
    </row>
    <row r="2451" spans="1:15" x14ac:dyDescent="0.3">
      <c r="A2451" s="92"/>
      <c r="B2451" s="58"/>
      <c r="C2451" s="58"/>
      <c r="D2451" s="135" t="str">
        <f t="shared" si="76"/>
        <v/>
      </c>
      <c r="E2451" s="136" t="str">
        <f t="shared" si="77"/>
        <v/>
      </c>
      <c r="F2451" s="45"/>
      <c r="G2451" s="45"/>
      <c r="H2451" s="45"/>
      <c r="I2451" s="45"/>
      <c r="J2451" s="45"/>
      <c r="K2451" s="45"/>
      <c r="L2451" s="45"/>
      <c r="M2451" s="46"/>
      <c r="N2451" s="46"/>
      <c r="O2451" s="46"/>
    </row>
    <row r="2452" spans="1:15" x14ac:dyDescent="0.3">
      <c r="A2452" s="92"/>
      <c r="B2452" s="58"/>
      <c r="C2452" s="58"/>
      <c r="D2452" s="135" t="str">
        <f t="shared" si="76"/>
        <v/>
      </c>
      <c r="E2452" s="136" t="str">
        <f t="shared" si="77"/>
        <v/>
      </c>
      <c r="F2452" s="45"/>
      <c r="G2452" s="45"/>
      <c r="H2452" s="45"/>
      <c r="I2452" s="45"/>
      <c r="J2452" s="45"/>
      <c r="K2452" s="45"/>
      <c r="L2452" s="45"/>
      <c r="M2452" s="46"/>
      <c r="N2452" s="46"/>
      <c r="O2452" s="46"/>
    </row>
    <row r="2453" spans="1:15" x14ac:dyDescent="0.3">
      <c r="A2453" s="92"/>
      <c r="B2453" s="58"/>
      <c r="C2453" s="58"/>
      <c r="D2453" s="135" t="str">
        <f t="shared" si="76"/>
        <v/>
      </c>
      <c r="E2453" s="136" t="str">
        <f t="shared" si="77"/>
        <v/>
      </c>
      <c r="F2453" s="45"/>
      <c r="G2453" s="45"/>
      <c r="H2453" s="45"/>
      <c r="I2453" s="45"/>
      <c r="J2453" s="45"/>
      <c r="K2453" s="45"/>
      <c r="L2453" s="45"/>
      <c r="M2453" s="46"/>
      <c r="N2453" s="46"/>
      <c r="O2453" s="46"/>
    </row>
    <row r="2454" spans="1:15" x14ac:dyDescent="0.3">
      <c r="A2454" s="92"/>
      <c r="B2454" s="58"/>
      <c r="C2454" s="58"/>
      <c r="D2454" s="135" t="str">
        <f t="shared" si="76"/>
        <v/>
      </c>
      <c r="E2454" s="136" t="str">
        <f t="shared" si="77"/>
        <v/>
      </c>
      <c r="F2454" s="45"/>
      <c r="G2454" s="45"/>
      <c r="H2454" s="45"/>
      <c r="I2454" s="45"/>
      <c r="J2454" s="45"/>
      <c r="K2454" s="45"/>
      <c r="L2454" s="45"/>
      <c r="M2454" s="46"/>
      <c r="N2454" s="46"/>
      <c r="O2454" s="46"/>
    </row>
    <row r="2455" spans="1:15" x14ac:dyDescent="0.3">
      <c r="A2455" s="92"/>
      <c r="B2455" s="58"/>
      <c r="C2455" s="58"/>
      <c r="D2455" s="135" t="str">
        <f t="shared" si="76"/>
        <v/>
      </c>
      <c r="E2455" s="136" t="str">
        <f t="shared" si="77"/>
        <v/>
      </c>
      <c r="F2455" s="45"/>
      <c r="G2455" s="45"/>
      <c r="H2455" s="45"/>
      <c r="I2455" s="45"/>
      <c r="J2455" s="45"/>
      <c r="K2455" s="45"/>
      <c r="L2455" s="45"/>
      <c r="M2455" s="46"/>
      <c r="N2455" s="46"/>
      <c r="O2455" s="46"/>
    </row>
    <row r="2456" spans="1:15" x14ac:dyDescent="0.3">
      <c r="A2456" s="92"/>
      <c r="B2456" s="58"/>
      <c r="C2456" s="58"/>
      <c r="D2456" s="135" t="str">
        <f t="shared" si="76"/>
        <v/>
      </c>
      <c r="E2456" s="136" t="str">
        <f t="shared" si="77"/>
        <v/>
      </c>
      <c r="F2456" s="45"/>
      <c r="G2456" s="45"/>
      <c r="H2456" s="45"/>
      <c r="I2456" s="45"/>
      <c r="J2456" s="45"/>
      <c r="K2456" s="45"/>
      <c r="L2456" s="45"/>
      <c r="M2456" s="46"/>
      <c r="N2456" s="46"/>
      <c r="O2456" s="46"/>
    </row>
    <row r="2457" spans="1:15" x14ac:dyDescent="0.3">
      <c r="A2457" s="92"/>
      <c r="B2457" s="58"/>
      <c r="C2457" s="58"/>
      <c r="D2457" s="135" t="str">
        <f t="shared" si="76"/>
        <v/>
      </c>
      <c r="E2457" s="136" t="str">
        <f t="shared" si="77"/>
        <v/>
      </c>
      <c r="F2457" s="45"/>
      <c r="G2457" s="45"/>
      <c r="H2457" s="45"/>
      <c r="I2457" s="45"/>
      <c r="J2457" s="45"/>
      <c r="K2457" s="45"/>
      <c r="L2457" s="45"/>
      <c r="M2457" s="46"/>
      <c r="N2457" s="46"/>
      <c r="O2457" s="46"/>
    </row>
    <row r="2458" spans="1:15" x14ac:dyDescent="0.3">
      <c r="A2458" s="92"/>
      <c r="B2458" s="58"/>
      <c r="C2458" s="58"/>
      <c r="D2458" s="135" t="str">
        <f t="shared" si="76"/>
        <v/>
      </c>
      <c r="E2458" s="136" t="str">
        <f t="shared" si="77"/>
        <v/>
      </c>
      <c r="F2458" s="45"/>
      <c r="G2458" s="45"/>
      <c r="H2458" s="45"/>
      <c r="I2458" s="45"/>
      <c r="J2458" s="45"/>
      <c r="K2458" s="45"/>
      <c r="L2458" s="45"/>
      <c r="M2458" s="46"/>
      <c r="N2458" s="46"/>
      <c r="O2458" s="46"/>
    </row>
    <row r="2459" spans="1:15" x14ac:dyDescent="0.3">
      <c r="A2459" s="92"/>
      <c r="B2459" s="58"/>
      <c r="C2459" s="58"/>
      <c r="D2459" s="135" t="str">
        <f t="shared" si="76"/>
        <v/>
      </c>
      <c r="E2459" s="136" t="str">
        <f t="shared" si="77"/>
        <v/>
      </c>
      <c r="F2459" s="45"/>
      <c r="G2459" s="45"/>
      <c r="H2459" s="45"/>
      <c r="I2459" s="45"/>
      <c r="J2459" s="45"/>
      <c r="K2459" s="45"/>
      <c r="L2459" s="45"/>
      <c r="M2459" s="46"/>
      <c r="N2459" s="46"/>
      <c r="O2459" s="46"/>
    </row>
    <row r="2460" spans="1:15" x14ac:dyDescent="0.3">
      <c r="A2460" s="92"/>
      <c r="B2460" s="58"/>
      <c r="C2460" s="58"/>
      <c r="D2460" s="135" t="str">
        <f t="shared" si="76"/>
        <v/>
      </c>
      <c r="E2460" s="136" t="str">
        <f t="shared" si="77"/>
        <v/>
      </c>
      <c r="F2460" s="45"/>
      <c r="G2460" s="45"/>
      <c r="H2460" s="45"/>
      <c r="I2460" s="45"/>
      <c r="J2460" s="45"/>
      <c r="K2460" s="45"/>
      <c r="L2460" s="45"/>
      <c r="M2460" s="46"/>
      <c r="N2460" s="46"/>
      <c r="O2460" s="46"/>
    </row>
    <row r="2461" spans="1:15" x14ac:dyDescent="0.3">
      <c r="A2461" s="92"/>
      <c r="B2461" s="58"/>
      <c r="C2461" s="58"/>
      <c r="D2461" s="135" t="str">
        <f t="shared" si="76"/>
        <v/>
      </c>
      <c r="E2461" s="136" t="str">
        <f t="shared" si="77"/>
        <v/>
      </c>
      <c r="F2461" s="45"/>
      <c r="G2461" s="45"/>
      <c r="H2461" s="45"/>
      <c r="I2461" s="45"/>
      <c r="J2461" s="45"/>
      <c r="K2461" s="45"/>
      <c r="L2461" s="45"/>
      <c r="M2461" s="46"/>
      <c r="N2461" s="46"/>
      <c r="O2461" s="46"/>
    </row>
    <row r="2462" spans="1:15" x14ac:dyDescent="0.3">
      <c r="A2462" s="92"/>
      <c r="B2462" s="58"/>
      <c r="C2462" s="58"/>
      <c r="D2462" s="135" t="str">
        <f t="shared" si="76"/>
        <v/>
      </c>
      <c r="E2462" s="136" t="str">
        <f t="shared" si="77"/>
        <v/>
      </c>
      <c r="F2462" s="45"/>
      <c r="G2462" s="45"/>
      <c r="H2462" s="45"/>
      <c r="I2462" s="45"/>
      <c r="J2462" s="45"/>
      <c r="K2462" s="45"/>
      <c r="L2462" s="45"/>
      <c r="M2462" s="46"/>
      <c r="N2462" s="46"/>
      <c r="O2462" s="46"/>
    </row>
    <row r="2463" spans="1:15" x14ac:dyDescent="0.3">
      <c r="A2463" s="92"/>
      <c r="B2463" s="58"/>
      <c r="C2463" s="58"/>
      <c r="D2463" s="135" t="str">
        <f t="shared" si="76"/>
        <v/>
      </c>
      <c r="E2463" s="136" t="str">
        <f t="shared" si="77"/>
        <v/>
      </c>
      <c r="F2463" s="45"/>
      <c r="G2463" s="45"/>
      <c r="H2463" s="45"/>
      <c r="I2463" s="45"/>
      <c r="J2463" s="45"/>
      <c r="K2463" s="45"/>
      <c r="L2463" s="45"/>
      <c r="M2463" s="46"/>
      <c r="N2463" s="46"/>
      <c r="O2463" s="46"/>
    </row>
    <row r="2464" spans="1:15" x14ac:dyDescent="0.3">
      <c r="A2464" s="92"/>
      <c r="B2464" s="58"/>
      <c r="C2464" s="58"/>
      <c r="D2464" s="135" t="str">
        <f t="shared" si="76"/>
        <v/>
      </c>
      <c r="E2464" s="136" t="str">
        <f t="shared" si="77"/>
        <v/>
      </c>
      <c r="F2464" s="45"/>
      <c r="G2464" s="45"/>
      <c r="H2464" s="45"/>
      <c r="I2464" s="45"/>
      <c r="J2464" s="45"/>
      <c r="K2464" s="45"/>
      <c r="L2464" s="45"/>
      <c r="M2464" s="46"/>
      <c r="N2464" s="46"/>
      <c r="O2464" s="46"/>
    </row>
    <row r="2465" spans="1:15" x14ac:dyDescent="0.3">
      <c r="A2465" s="92"/>
      <c r="B2465" s="58"/>
      <c r="C2465" s="58"/>
      <c r="D2465" s="135" t="str">
        <f t="shared" si="76"/>
        <v/>
      </c>
      <c r="E2465" s="136" t="str">
        <f t="shared" si="77"/>
        <v/>
      </c>
      <c r="F2465" s="45"/>
      <c r="G2465" s="45"/>
      <c r="H2465" s="45"/>
      <c r="I2465" s="45"/>
      <c r="J2465" s="45"/>
      <c r="K2465" s="45"/>
      <c r="L2465" s="45"/>
      <c r="M2465" s="46"/>
      <c r="N2465" s="46"/>
      <c r="O2465" s="46"/>
    </row>
    <row r="2466" spans="1:15" x14ac:dyDescent="0.3">
      <c r="A2466" s="92"/>
      <c r="B2466" s="58"/>
      <c r="C2466" s="58"/>
      <c r="D2466" s="135" t="str">
        <f t="shared" si="76"/>
        <v/>
      </c>
      <c r="E2466" s="136" t="str">
        <f t="shared" si="77"/>
        <v/>
      </c>
      <c r="F2466" s="45"/>
      <c r="G2466" s="45"/>
      <c r="H2466" s="45"/>
      <c r="I2466" s="45"/>
      <c r="J2466" s="45"/>
      <c r="K2466" s="45"/>
      <c r="L2466" s="45"/>
      <c r="M2466" s="46"/>
      <c r="N2466" s="46"/>
      <c r="O2466" s="46"/>
    </row>
    <row r="2467" spans="1:15" x14ac:dyDescent="0.3">
      <c r="A2467" s="92"/>
      <c r="B2467" s="58"/>
      <c r="C2467" s="58"/>
      <c r="D2467" s="135" t="str">
        <f t="shared" si="76"/>
        <v/>
      </c>
      <c r="E2467" s="136" t="str">
        <f t="shared" si="77"/>
        <v/>
      </c>
      <c r="F2467" s="45"/>
      <c r="G2467" s="45"/>
      <c r="H2467" s="45"/>
      <c r="I2467" s="45"/>
      <c r="J2467" s="45"/>
      <c r="K2467" s="45"/>
      <c r="L2467" s="45"/>
      <c r="M2467" s="46"/>
      <c r="N2467" s="46"/>
      <c r="O2467" s="46"/>
    </row>
    <row r="2468" spans="1:15" x14ac:dyDescent="0.3">
      <c r="A2468" s="92"/>
      <c r="B2468" s="58"/>
      <c r="C2468" s="58"/>
      <c r="D2468" s="135" t="str">
        <f t="shared" si="76"/>
        <v/>
      </c>
      <c r="E2468" s="136" t="str">
        <f t="shared" si="77"/>
        <v/>
      </c>
      <c r="F2468" s="45"/>
      <c r="G2468" s="45"/>
      <c r="H2468" s="45"/>
      <c r="I2468" s="45"/>
      <c r="J2468" s="45"/>
      <c r="K2468" s="45"/>
      <c r="L2468" s="45"/>
      <c r="M2468" s="46"/>
      <c r="N2468" s="46"/>
      <c r="O2468" s="46"/>
    </row>
    <row r="2469" spans="1:15" x14ac:dyDescent="0.3">
      <c r="A2469" s="92"/>
      <c r="B2469" s="58"/>
      <c r="C2469" s="58"/>
      <c r="D2469" s="135" t="str">
        <f t="shared" si="76"/>
        <v/>
      </c>
      <c r="E2469" s="136" t="str">
        <f t="shared" si="77"/>
        <v/>
      </c>
      <c r="F2469" s="45"/>
      <c r="G2469" s="45"/>
      <c r="H2469" s="45"/>
      <c r="I2469" s="45"/>
      <c r="J2469" s="45"/>
      <c r="K2469" s="45"/>
      <c r="L2469" s="45"/>
      <c r="M2469" s="46"/>
      <c r="N2469" s="46"/>
      <c r="O2469" s="46"/>
    </row>
    <row r="2470" spans="1:15" x14ac:dyDescent="0.3">
      <c r="A2470" s="92"/>
      <c r="B2470" s="58"/>
      <c r="C2470" s="58"/>
      <c r="D2470" s="135" t="str">
        <f t="shared" si="76"/>
        <v/>
      </c>
      <c r="E2470" s="136" t="str">
        <f t="shared" si="77"/>
        <v/>
      </c>
      <c r="F2470" s="45"/>
      <c r="G2470" s="45"/>
      <c r="H2470" s="45"/>
      <c r="I2470" s="45"/>
      <c r="J2470" s="45"/>
      <c r="K2470" s="45"/>
      <c r="L2470" s="45"/>
      <c r="M2470" s="46"/>
      <c r="N2470" s="46"/>
      <c r="O2470" s="46"/>
    </row>
    <row r="2471" spans="1:15" x14ac:dyDescent="0.3">
      <c r="A2471" s="92"/>
      <c r="B2471" s="58"/>
      <c r="C2471" s="58"/>
      <c r="D2471" s="135" t="str">
        <f t="shared" si="76"/>
        <v/>
      </c>
      <c r="E2471" s="136" t="str">
        <f t="shared" si="77"/>
        <v/>
      </c>
      <c r="F2471" s="45"/>
      <c r="G2471" s="45"/>
      <c r="H2471" s="45"/>
      <c r="I2471" s="45"/>
      <c r="J2471" s="45"/>
      <c r="K2471" s="45"/>
      <c r="L2471" s="45"/>
      <c r="M2471" s="46"/>
      <c r="N2471" s="46"/>
      <c r="O2471" s="46"/>
    </row>
    <row r="2472" spans="1:15" x14ac:dyDescent="0.3">
      <c r="A2472" s="92"/>
      <c r="B2472" s="58"/>
      <c r="C2472" s="58"/>
      <c r="D2472" s="135" t="str">
        <f t="shared" si="76"/>
        <v/>
      </c>
      <c r="E2472" s="136" t="str">
        <f t="shared" si="77"/>
        <v/>
      </c>
      <c r="F2472" s="45"/>
      <c r="G2472" s="45"/>
      <c r="H2472" s="45"/>
      <c r="I2472" s="45"/>
      <c r="J2472" s="45"/>
      <c r="K2472" s="45"/>
      <c r="L2472" s="45"/>
      <c r="M2472" s="46"/>
      <c r="N2472" s="46"/>
      <c r="O2472" s="46"/>
    </row>
    <row r="2473" spans="1:15" x14ac:dyDescent="0.3">
      <c r="A2473" s="92"/>
      <c r="B2473" s="58"/>
      <c r="C2473" s="58"/>
      <c r="D2473" s="135" t="str">
        <f t="shared" si="76"/>
        <v/>
      </c>
      <c r="E2473" s="136" t="str">
        <f t="shared" si="77"/>
        <v/>
      </c>
      <c r="F2473" s="45"/>
      <c r="G2473" s="45"/>
      <c r="H2473" s="45"/>
      <c r="I2473" s="45"/>
      <c r="J2473" s="45"/>
      <c r="K2473" s="45"/>
      <c r="L2473" s="45"/>
      <c r="M2473" s="46"/>
      <c r="N2473" s="46"/>
      <c r="O2473" s="46"/>
    </row>
    <row r="2474" spans="1:15" x14ac:dyDescent="0.3">
      <c r="A2474" s="92"/>
      <c r="B2474" s="58"/>
      <c r="C2474" s="58"/>
      <c r="D2474" s="135" t="str">
        <f t="shared" si="76"/>
        <v/>
      </c>
      <c r="E2474" s="136" t="str">
        <f t="shared" si="77"/>
        <v/>
      </c>
      <c r="F2474" s="45"/>
      <c r="G2474" s="45"/>
      <c r="H2474" s="45"/>
      <c r="I2474" s="45"/>
      <c r="J2474" s="45"/>
      <c r="K2474" s="45"/>
      <c r="L2474" s="45"/>
      <c r="M2474" s="46"/>
      <c r="N2474" s="46"/>
      <c r="O2474" s="46"/>
    </row>
    <row r="2475" spans="1:15" x14ac:dyDescent="0.3">
      <c r="A2475" s="92"/>
      <c r="B2475" s="58"/>
      <c r="C2475" s="58"/>
      <c r="D2475" s="135" t="str">
        <f t="shared" si="76"/>
        <v/>
      </c>
      <c r="E2475" s="136" t="str">
        <f t="shared" si="77"/>
        <v/>
      </c>
      <c r="F2475" s="45"/>
      <c r="G2475" s="45"/>
      <c r="H2475" s="45"/>
      <c r="I2475" s="45"/>
      <c r="J2475" s="45"/>
      <c r="K2475" s="45"/>
      <c r="L2475" s="45"/>
      <c r="M2475" s="46"/>
      <c r="N2475" s="46"/>
      <c r="O2475" s="46"/>
    </row>
    <row r="2476" spans="1:15" x14ac:dyDescent="0.3">
      <c r="A2476" s="92"/>
      <c r="B2476" s="58"/>
      <c r="C2476" s="58"/>
      <c r="D2476" s="135" t="str">
        <f t="shared" si="76"/>
        <v/>
      </c>
      <c r="E2476" s="136" t="str">
        <f t="shared" si="77"/>
        <v/>
      </c>
      <c r="F2476" s="45"/>
      <c r="G2476" s="45"/>
      <c r="H2476" s="45"/>
      <c r="I2476" s="45"/>
      <c r="J2476" s="45"/>
      <c r="K2476" s="45"/>
      <c r="L2476" s="45"/>
      <c r="M2476" s="46"/>
      <c r="N2476" s="46"/>
      <c r="O2476" s="46"/>
    </row>
    <row r="2477" spans="1:15" x14ac:dyDescent="0.3">
      <c r="A2477" s="92"/>
      <c r="B2477" s="58"/>
      <c r="C2477" s="58"/>
      <c r="D2477" s="135" t="str">
        <f t="shared" si="76"/>
        <v/>
      </c>
      <c r="E2477" s="136" t="str">
        <f t="shared" si="77"/>
        <v/>
      </c>
      <c r="F2477" s="45"/>
      <c r="G2477" s="45"/>
      <c r="H2477" s="45"/>
      <c r="I2477" s="45"/>
      <c r="J2477" s="45"/>
      <c r="K2477" s="45"/>
      <c r="L2477" s="45"/>
      <c r="M2477" s="46"/>
      <c r="N2477" s="46"/>
      <c r="O2477" s="46"/>
    </row>
    <row r="2478" spans="1:15" x14ac:dyDescent="0.3">
      <c r="A2478" s="92"/>
      <c r="B2478" s="58"/>
      <c r="C2478" s="58"/>
      <c r="D2478" s="135" t="str">
        <f t="shared" si="76"/>
        <v/>
      </c>
      <c r="E2478" s="136" t="str">
        <f t="shared" si="77"/>
        <v/>
      </c>
      <c r="F2478" s="45"/>
      <c r="G2478" s="45"/>
      <c r="H2478" s="45"/>
      <c r="I2478" s="45"/>
      <c r="J2478" s="45"/>
      <c r="K2478" s="45"/>
      <c r="L2478" s="45"/>
      <c r="M2478" s="46"/>
      <c r="N2478" s="46"/>
      <c r="O2478" s="46"/>
    </row>
    <row r="2479" spans="1:15" x14ac:dyDescent="0.3">
      <c r="A2479" s="92"/>
      <c r="B2479" s="58"/>
      <c r="C2479" s="58"/>
      <c r="D2479" s="135" t="str">
        <f t="shared" si="76"/>
        <v/>
      </c>
      <c r="E2479" s="136" t="str">
        <f t="shared" si="77"/>
        <v/>
      </c>
      <c r="F2479" s="45"/>
      <c r="G2479" s="45"/>
      <c r="H2479" s="45"/>
      <c r="I2479" s="45"/>
      <c r="J2479" s="45"/>
      <c r="K2479" s="45"/>
      <c r="L2479" s="45"/>
      <c r="M2479" s="46"/>
      <c r="N2479" s="46"/>
      <c r="O2479" s="46"/>
    </row>
    <row r="2480" spans="1:15" x14ac:dyDescent="0.3">
      <c r="A2480" s="92"/>
      <c r="B2480" s="58"/>
      <c r="C2480" s="58"/>
      <c r="D2480" s="135" t="str">
        <f t="shared" si="76"/>
        <v/>
      </c>
      <c r="E2480" s="136" t="str">
        <f t="shared" si="77"/>
        <v/>
      </c>
      <c r="F2480" s="45"/>
      <c r="G2480" s="45"/>
      <c r="H2480" s="45"/>
      <c r="I2480" s="45"/>
      <c r="J2480" s="45"/>
      <c r="K2480" s="45"/>
      <c r="L2480" s="45"/>
      <c r="M2480" s="46"/>
      <c r="N2480" s="46"/>
      <c r="O2480" s="46"/>
    </row>
    <row r="2481" spans="1:15" x14ac:dyDescent="0.3">
      <c r="A2481" s="92"/>
      <c r="B2481" s="58"/>
      <c r="C2481" s="58"/>
      <c r="D2481" s="135" t="str">
        <f t="shared" si="76"/>
        <v/>
      </c>
      <c r="E2481" s="136" t="str">
        <f t="shared" si="77"/>
        <v/>
      </c>
      <c r="F2481" s="45"/>
      <c r="G2481" s="45"/>
      <c r="H2481" s="45"/>
      <c r="I2481" s="45"/>
      <c r="J2481" s="45"/>
      <c r="K2481" s="45"/>
      <c r="L2481" s="45"/>
      <c r="M2481" s="46"/>
      <c r="N2481" s="46"/>
      <c r="O2481" s="46"/>
    </row>
    <row r="2482" spans="1:15" x14ac:dyDescent="0.3">
      <c r="A2482" s="92"/>
      <c r="B2482" s="58"/>
      <c r="C2482" s="58"/>
      <c r="D2482" s="135" t="str">
        <f t="shared" si="76"/>
        <v/>
      </c>
      <c r="E2482" s="136" t="str">
        <f t="shared" si="77"/>
        <v/>
      </c>
      <c r="F2482" s="45"/>
      <c r="G2482" s="45"/>
      <c r="H2482" s="45"/>
      <c r="I2482" s="45"/>
      <c r="J2482" s="45"/>
      <c r="K2482" s="45"/>
      <c r="L2482" s="45"/>
      <c r="M2482" s="46"/>
      <c r="N2482" s="46"/>
      <c r="O2482" s="46"/>
    </row>
    <row r="2483" spans="1:15" x14ac:dyDescent="0.3">
      <c r="A2483" s="92"/>
      <c r="B2483" s="58"/>
      <c r="C2483" s="58"/>
      <c r="D2483" s="135" t="str">
        <f t="shared" si="76"/>
        <v/>
      </c>
      <c r="E2483" s="136" t="str">
        <f t="shared" si="77"/>
        <v/>
      </c>
      <c r="F2483" s="45"/>
      <c r="G2483" s="45"/>
      <c r="H2483" s="45"/>
      <c r="I2483" s="45"/>
      <c r="J2483" s="45"/>
      <c r="K2483" s="45"/>
      <c r="L2483" s="45"/>
      <c r="M2483" s="46"/>
      <c r="N2483" s="46"/>
      <c r="O2483" s="46"/>
    </row>
    <row r="2484" spans="1:15" x14ac:dyDescent="0.3">
      <c r="A2484" s="92"/>
      <c r="B2484" s="58"/>
      <c r="C2484" s="58"/>
      <c r="D2484" s="135" t="str">
        <f t="shared" si="76"/>
        <v/>
      </c>
      <c r="E2484" s="136" t="str">
        <f t="shared" si="77"/>
        <v/>
      </c>
      <c r="F2484" s="45"/>
      <c r="G2484" s="45"/>
      <c r="H2484" s="45"/>
      <c r="I2484" s="45"/>
      <c r="J2484" s="45"/>
      <c r="K2484" s="45"/>
      <c r="L2484" s="45"/>
      <c r="M2484" s="46"/>
      <c r="N2484" s="46"/>
      <c r="O2484" s="46"/>
    </row>
    <row r="2485" spans="1:15" x14ac:dyDescent="0.3">
      <c r="A2485" s="92"/>
      <c r="B2485" s="58"/>
      <c r="C2485" s="58"/>
      <c r="D2485" s="135" t="str">
        <f t="shared" si="76"/>
        <v/>
      </c>
      <c r="E2485" s="136" t="str">
        <f t="shared" si="77"/>
        <v/>
      </c>
      <c r="F2485" s="45"/>
      <c r="G2485" s="45"/>
      <c r="H2485" s="45"/>
      <c r="I2485" s="45"/>
      <c r="J2485" s="45"/>
      <c r="K2485" s="45"/>
      <c r="L2485" s="45"/>
      <c r="M2485" s="46"/>
      <c r="N2485" s="46"/>
      <c r="O2485" s="46"/>
    </row>
    <row r="2486" spans="1:15" x14ac:dyDescent="0.3">
      <c r="A2486" s="92"/>
      <c r="B2486" s="58"/>
      <c r="C2486" s="58"/>
      <c r="D2486" s="135" t="str">
        <f t="shared" si="76"/>
        <v/>
      </c>
      <c r="E2486" s="136" t="str">
        <f t="shared" si="77"/>
        <v/>
      </c>
      <c r="F2486" s="45"/>
      <c r="G2486" s="45"/>
      <c r="H2486" s="45"/>
      <c r="I2486" s="45"/>
      <c r="J2486" s="45"/>
      <c r="K2486" s="45"/>
      <c r="L2486" s="45"/>
      <c r="M2486" s="46"/>
      <c r="N2486" s="46"/>
      <c r="O2486" s="46"/>
    </row>
    <row r="2487" spans="1:15" x14ac:dyDescent="0.3">
      <c r="A2487" s="92"/>
      <c r="B2487" s="58"/>
      <c r="C2487" s="58"/>
      <c r="D2487" s="135" t="str">
        <f t="shared" si="76"/>
        <v/>
      </c>
      <c r="E2487" s="136" t="str">
        <f t="shared" si="77"/>
        <v/>
      </c>
      <c r="F2487" s="45"/>
      <c r="G2487" s="45"/>
      <c r="H2487" s="45"/>
      <c r="I2487" s="45"/>
      <c r="J2487" s="45"/>
      <c r="K2487" s="45"/>
      <c r="L2487" s="45"/>
      <c r="M2487" s="46"/>
      <c r="N2487" s="46"/>
      <c r="O2487" s="46"/>
    </row>
    <row r="2488" spans="1:15" x14ac:dyDescent="0.3">
      <c r="A2488" s="92"/>
      <c r="B2488" s="58"/>
      <c r="C2488" s="58"/>
      <c r="D2488" s="135" t="str">
        <f t="shared" si="76"/>
        <v/>
      </c>
      <c r="E2488" s="136" t="str">
        <f t="shared" si="77"/>
        <v/>
      </c>
      <c r="F2488" s="45"/>
      <c r="G2488" s="45"/>
      <c r="H2488" s="45"/>
      <c r="I2488" s="45"/>
      <c r="J2488" s="45"/>
      <c r="K2488" s="45"/>
      <c r="L2488" s="45"/>
      <c r="M2488" s="46"/>
      <c r="N2488" s="46"/>
      <c r="O2488" s="46"/>
    </row>
    <row r="2489" spans="1:15" x14ac:dyDescent="0.3">
      <c r="A2489" s="92"/>
      <c r="B2489" s="58"/>
      <c r="C2489" s="58"/>
      <c r="D2489" s="135" t="str">
        <f t="shared" si="76"/>
        <v/>
      </c>
      <c r="E2489" s="136" t="str">
        <f t="shared" si="77"/>
        <v/>
      </c>
      <c r="F2489" s="45"/>
      <c r="G2489" s="45"/>
      <c r="H2489" s="45"/>
      <c r="I2489" s="45"/>
      <c r="J2489" s="45"/>
      <c r="K2489" s="45"/>
      <c r="L2489" s="45"/>
      <c r="M2489" s="46"/>
      <c r="N2489" s="46"/>
      <c r="O2489" s="46"/>
    </row>
    <row r="2490" spans="1:15" x14ac:dyDescent="0.3">
      <c r="A2490" s="92"/>
      <c r="B2490" s="58"/>
      <c r="C2490" s="58"/>
      <c r="D2490" s="135" t="str">
        <f t="shared" si="76"/>
        <v/>
      </c>
      <c r="E2490" s="136" t="str">
        <f t="shared" si="77"/>
        <v/>
      </c>
      <c r="F2490" s="45"/>
      <c r="G2490" s="45"/>
      <c r="H2490" s="45"/>
      <c r="I2490" s="45"/>
      <c r="J2490" s="45"/>
      <c r="K2490" s="45"/>
      <c r="L2490" s="45"/>
      <c r="M2490" s="46"/>
      <c r="N2490" s="46"/>
      <c r="O2490" s="46"/>
    </row>
    <row r="2491" spans="1:15" x14ac:dyDescent="0.3">
      <c r="A2491" s="92"/>
      <c r="B2491" s="58"/>
      <c r="C2491" s="58"/>
      <c r="D2491" s="135" t="str">
        <f t="shared" si="76"/>
        <v/>
      </c>
      <c r="E2491" s="136" t="str">
        <f t="shared" si="77"/>
        <v/>
      </c>
      <c r="F2491" s="45"/>
      <c r="G2491" s="45"/>
      <c r="H2491" s="45"/>
      <c r="I2491" s="45"/>
      <c r="J2491" s="45"/>
      <c r="K2491" s="45"/>
      <c r="L2491" s="45"/>
      <c r="M2491" s="46"/>
      <c r="N2491" s="46"/>
      <c r="O2491" s="46"/>
    </row>
    <row r="2492" spans="1:15" x14ac:dyDescent="0.3">
      <c r="A2492" s="92"/>
      <c r="B2492" s="58"/>
      <c r="C2492" s="58"/>
      <c r="D2492" s="135" t="str">
        <f t="shared" si="76"/>
        <v/>
      </c>
      <c r="E2492" s="136" t="str">
        <f t="shared" si="77"/>
        <v/>
      </c>
      <c r="F2492" s="45"/>
      <c r="G2492" s="45"/>
      <c r="H2492" s="45"/>
      <c r="I2492" s="45"/>
      <c r="J2492" s="45"/>
      <c r="K2492" s="45"/>
      <c r="L2492" s="45"/>
      <c r="M2492" s="46"/>
      <c r="N2492" s="46"/>
      <c r="O2492" s="46"/>
    </row>
    <row r="2493" spans="1:15" x14ac:dyDescent="0.3">
      <c r="A2493" s="92"/>
      <c r="B2493" s="58"/>
      <c r="C2493" s="58"/>
      <c r="D2493" s="135" t="str">
        <f t="shared" si="76"/>
        <v/>
      </c>
      <c r="E2493" s="136" t="str">
        <f t="shared" si="77"/>
        <v/>
      </c>
      <c r="F2493" s="45"/>
      <c r="G2493" s="45"/>
      <c r="H2493" s="45"/>
      <c r="I2493" s="45"/>
      <c r="J2493" s="45"/>
      <c r="K2493" s="45"/>
      <c r="L2493" s="45"/>
      <c r="M2493" s="46"/>
      <c r="N2493" s="46"/>
      <c r="O2493" s="46"/>
    </row>
    <row r="2494" spans="1:15" x14ac:dyDescent="0.3">
      <c r="A2494" s="92"/>
      <c r="B2494" s="58"/>
      <c r="C2494" s="58"/>
      <c r="D2494" s="135" t="str">
        <f t="shared" si="76"/>
        <v/>
      </c>
      <c r="E2494" s="136" t="str">
        <f t="shared" si="77"/>
        <v/>
      </c>
      <c r="F2494" s="45"/>
      <c r="G2494" s="45"/>
      <c r="H2494" s="45"/>
      <c r="I2494" s="45"/>
      <c r="J2494" s="45"/>
      <c r="K2494" s="45"/>
      <c r="L2494" s="45"/>
      <c r="M2494" s="46"/>
      <c r="N2494" s="46"/>
      <c r="O2494" s="46"/>
    </row>
    <row r="2495" spans="1:15" x14ac:dyDescent="0.3">
      <c r="A2495" s="92"/>
      <c r="B2495" s="58"/>
      <c r="C2495" s="58"/>
      <c r="D2495" s="135" t="str">
        <f t="shared" si="76"/>
        <v/>
      </c>
      <c r="E2495" s="136" t="str">
        <f t="shared" si="77"/>
        <v/>
      </c>
      <c r="F2495" s="45"/>
      <c r="G2495" s="45"/>
      <c r="H2495" s="45"/>
      <c r="I2495" s="45"/>
      <c r="J2495" s="45"/>
      <c r="K2495" s="45"/>
      <c r="L2495" s="45"/>
      <c r="M2495" s="46"/>
      <c r="N2495" s="46"/>
      <c r="O2495" s="46"/>
    </row>
    <row r="2496" spans="1:15" x14ac:dyDescent="0.3">
      <c r="A2496" s="92"/>
      <c r="B2496" s="58"/>
      <c r="C2496" s="58"/>
      <c r="D2496" s="135" t="str">
        <f t="shared" si="76"/>
        <v/>
      </c>
      <c r="E2496" s="136" t="str">
        <f t="shared" si="77"/>
        <v/>
      </c>
      <c r="F2496" s="45"/>
      <c r="G2496" s="45"/>
      <c r="H2496" s="45"/>
      <c r="I2496" s="45"/>
      <c r="J2496" s="45"/>
      <c r="K2496" s="45"/>
      <c r="L2496" s="45"/>
      <c r="M2496" s="46"/>
      <c r="N2496" s="46"/>
      <c r="O2496" s="46"/>
    </row>
    <row r="2497" spans="1:15" x14ac:dyDescent="0.3">
      <c r="A2497" s="92"/>
      <c r="B2497" s="58"/>
      <c r="C2497" s="58"/>
      <c r="D2497" s="135" t="str">
        <f t="shared" si="76"/>
        <v/>
      </c>
      <c r="E2497" s="136" t="str">
        <f t="shared" si="77"/>
        <v/>
      </c>
      <c r="F2497" s="45"/>
      <c r="G2497" s="45"/>
      <c r="H2497" s="45"/>
      <c r="I2497" s="45"/>
      <c r="J2497" s="45"/>
      <c r="K2497" s="45"/>
      <c r="L2497" s="45"/>
      <c r="M2497" s="46"/>
      <c r="N2497" s="46"/>
      <c r="O2497" s="46"/>
    </row>
    <row r="2498" spans="1:15" x14ac:dyDescent="0.3">
      <c r="A2498" s="92"/>
      <c r="B2498" s="58"/>
      <c r="C2498" s="58"/>
      <c r="D2498" s="135" t="str">
        <f t="shared" ref="D2498:D2561" si="78">IF(C2498="","",IF(NOT(ISBLANK(B2498)),IF(AND(B2498&gt;=43556,C2498&gt;=43556),C2498-B2498,0),""))</f>
        <v/>
      </c>
      <c r="E2498" s="136" t="str">
        <f t="shared" si="77"/>
        <v/>
      </c>
      <c r="F2498" s="45"/>
      <c r="G2498" s="45"/>
      <c r="H2498" s="45"/>
      <c r="I2498" s="45"/>
      <c r="J2498" s="45"/>
      <c r="K2498" s="45"/>
      <c r="L2498" s="45"/>
      <c r="M2498" s="46"/>
      <c r="N2498" s="46"/>
      <c r="O2498" s="46"/>
    </row>
    <row r="2499" spans="1:15" x14ac:dyDescent="0.3">
      <c r="A2499" s="92"/>
      <c r="B2499" s="58"/>
      <c r="C2499" s="58"/>
      <c r="D2499" s="135" t="str">
        <f t="shared" si="78"/>
        <v/>
      </c>
      <c r="E2499" s="136" t="str">
        <f t="shared" ref="E2499:E2562" si="79">IF(C2499&gt;=43556,C2499+366,"")</f>
        <v/>
      </c>
      <c r="F2499" s="45"/>
      <c r="G2499" s="45"/>
      <c r="H2499" s="45"/>
      <c r="I2499" s="45"/>
      <c r="J2499" s="45"/>
      <c r="K2499" s="45"/>
      <c r="L2499" s="45"/>
      <c r="M2499" s="46"/>
      <c r="N2499" s="46"/>
      <c r="O2499" s="46"/>
    </row>
    <row r="2500" spans="1:15" x14ac:dyDescent="0.3">
      <c r="A2500" s="92"/>
      <c r="B2500" s="58"/>
      <c r="C2500" s="58"/>
      <c r="D2500" s="135" t="str">
        <f t="shared" si="78"/>
        <v/>
      </c>
      <c r="E2500" s="136" t="str">
        <f t="shared" si="79"/>
        <v/>
      </c>
      <c r="F2500" s="45"/>
      <c r="G2500" s="45"/>
      <c r="H2500" s="45"/>
      <c r="I2500" s="45"/>
      <c r="J2500" s="45"/>
      <c r="K2500" s="45"/>
      <c r="L2500" s="45"/>
      <c r="M2500" s="46"/>
      <c r="N2500" s="46"/>
      <c r="O2500" s="46"/>
    </row>
    <row r="2501" spans="1:15" x14ac:dyDescent="0.3">
      <c r="A2501" s="92"/>
      <c r="B2501" s="58"/>
      <c r="C2501" s="58"/>
      <c r="D2501" s="135" t="str">
        <f t="shared" si="78"/>
        <v/>
      </c>
      <c r="E2501" s="136" t="str">
        <f t="shared" si="79"/>
        <v/>
      </c>
      <c r="F2501" s="45"/>
      <c r="G2501" s="45"/>
      <c r="H2501" s="45"/>
      <c r="I2501" s="45"/>
      <c r="J2501" s="45"/>
      <c r="K2501" s="45"/>
      <c r="L2501" s="45"/>
      <c r="M2501" s="46"/>
      <c r="N2501" s="46"/>
      <c r="O2501" s="46"/>
    </row>
    <row r="2502" spans="1:15" x14ac:dyDescent="0.3">
      <c r="A2502" s="92"/>
      <c r="B2502" s="58"/>
      <c r="C2502" s="58"/>
      <c r="D2502" s="135" t="str">
        <f t="shared" si="78"/>
        <v/>
      </c>
      <c r="E2502" s="136" t="str">
        <f t="shared" si="79"/>
        <v/>
      </c>
      <c r="F2502" s="45"/>
      <c r="G2502" s="45"/>
      <c r="H2502" s="45"/>
      <c r="I2502" s="45"/>
      <c r="J2502" s="45"/>
      <c r="K2502" s="45"/>
      <c r="L2502" s="45"/>
      <c r="M2502" s="46"/>
      <c r="N2502" s="46"/>
      <c r="O2502" s="46"/>
    </row>
    <row r="2503" spans="1:15" x14ac:dyDescent="0.3">
      <c r="A2503" s="92"/>
      <c r="B2503" s="58"/>
      <c r="C2503" s="58"/>
      <c r="D2503" s="135" t="str">
        <f t="shared" si="78"/>
        <v/>
      </c>
      <c r="E2503" s="136" t="str">
        <f t="shared" si="79"/>
        <v/>
      </c>
      <c r="F2503" s="45"/>
      <c r="G2503" s="45"/>
      <c r="H2503" s="45"/>
      <c r="I2503" s="45"/>
      <c r="J2503" s="45"/>
      <c r="K2503" s="45"/>
      <c r="L2503" s="45"/>
      <c r="M2503" s="46"/>
      <c r="N2503" s="46"/>
      <c r="O2503" s="46"/>
    </row>
    <row r="2504" spans="1:15" x14ac:dyDescent="0.3">
      <c r="A2504" s="92"/>
      <c r="B2504" s="58"/>
      <c r="C2504" s="58"/>
      <c r="D2504" s="135" t="str">
        <f t="shared" si="78"/>
        <v/>
      </c>
      <c r="E2504" s="136" t="str">
        <f t="shared" si="79"/>
        <v/>
      </c>
      <c r="F2504" s="45"/>
      <c r="G2504" s="45"/>
      <c r="H2504" s="45"/>
      <c r="I2504" s="45"/>
      <c r="J2504" s="45"/>
      <c r="K2504" s="45"/>
      <c r="L2504" s="45"/>
      <c r="M2504" s="46"/>
      <c r="N2504" s="46"/>
      <c r="O2504" s="46"/>
    </row>
    <row r="2505" spans="1:15" x14ac:dyDescent="0.3">
      <c r="A2505" s="92"/>
      <c r="B2505" s="58"/>
      <c r="C2505" s="58"/>
      <c r="D2505" s="135" t="str">
        <f t="shared" si="78"/>
        <v/>
      </c>
      <c r="E2505" s="136" t="str">
        <f t="shared" si="79"/>
        <v/>
      </c>
      <c r="F2505" s="45"/>
      <c r="G2505" s="45"/>
      <c r="H2505" s="45"/>
      <c r="I2505" s="45"/>
      <c r="J2505" s="45"/>
      <c r="K2505" s="45"/>
      <c r="L2505" s="45"/>
      <c r="M2505" s="46"/>
      <c r="N2505" s="46"/>
      <c r="O2505" s="46"/>
    </row>
    <row r="2506" spans="1:15" x14ac:dyDescent="0.3">
      <c r="A2506" s="92"/>
      <c r="B2506" s="58"/>
      <c r="C2506" s="58"/>
      <c r="D2506" s="135" t="str">
        <f t="shared" si="78"/>
        <v/>
      </c>
      <c r="E2506" s="136" t="str">
        <f t="shared" si="79"/>
        <v/>
      </c>
      <c r="F2506" s="45"/>
      <c r="G2506" s="45"/>
      <c r="H2506" s="45"/>
      <c r="I2506" s="45"/>
      <c r="J2506" s="45"/>
      <c r="K2506" s="45"/>
      <c r="L2506" s="45"/>
      <c r="M2506" s="46"/>
      <c r="N2506" s="46"/>
      <c r="O2506" s="46"/>
    </row>
    <row r="2507" spans="1:15" x14ac:dyDescent="0.3">
      <c r="A2507" s="92"/>
      <c r="B2507" s="58"/>
      <c r="C2507" s="58"/>
      <c r="D2507" s="135" t="str">
        <f t="shared" si="78"/>
        <v/>
      </c>
      <c r="E2507" s="136" t="str">
        <f t="shared" si="79"/>
        <v/>
      </c>
      <c r="F2507" s="45"/>
      <c r="G2507" s="45"/>
      <c r="H2507" s="45"/>
      <c r="I2507" s="45"/>
      <c r="J2507" s="45"/>
      <c r="K2507" s="45"/>
      <c r="L2507" s="45"/>
      <c r="M2507" s="46"/>
      <c r="N2507" s="46"/>
      <c r="O2507" s="46"/>
    </row>
    <row r="2508" spans="1:15" x14ac:dyDescent="0.3">
      <c r="A2508" s="92"/>
      <c r="B2508" s="58"/>
      <c r="C2508" s="58"/>
      <c r="D2508" s="135" t="str">
        <f t="shared" si="78"/>
        <v/>
      </c>
      <c r="E2508" s="136" t="str">
        <f t="shared" si="79"/>
        <v/>
      </c>
      <c r="F2508" s="45"/>
      <c r="G2508" s="45"/>
      <c r="H2508" s="45"/>
      <c r="I2508" s="45"/>
      <c r="J2508" s="45"/>
      <c r="K2508" s="45"/>
      <c r="L2508" s="45"/>
      <c r="M2508" s="46"/>
      <c r="N2508" s="46"/>
      <c r="O2508" s="46"/>
    </row>
    <row r="2509" spans="1:15" x14ac:dyDescent="0.3">
      <c r="A2509" s="92"/>
      <c r="B2509" s="58"/>
      <c r="C2509" s="58"/>
      <c r="D2509" s="135" t="str">
        <f t="shared" si="78"/>
        <v/>
      </c>
      <c r="E2509" s="136" t="str">
        <f t="shared" si="79"/>
        <v/>
      </c>
      <c r="F2509" s="45"/>
      <c r="G2509" s="45"/>
      <c r="H2509" s="45"/>
      <c r="I2509" s="45"/>
      <c r="J2509" s="45"/>
      <c r="K2509" s="45"/>
      <c r="L2509" s="45"/>
      <c r="M2509" s="46"/>
      <c r="N2509" s="46"/>
      <c r="O2509" s="46"/>
    </row>
    <row r="2510" spans="1:15" x14ac:dyDescent="0.3">
      <c r="A2510" s="92"/>
      <c r="B2510" s="58"/>
      <c r="C2510" s="58"/>
      <c r="D2510" s="135" t="str">
        <f t="shared" si="78"/>
        <v/>
      </c>
      <c r="E2510" s="136" t="str">
        <f t="shared" si="79"/>
        <v/>
      </c>
      <c r="F2510" s="45"/>
      <c r="G2510" s="45"/>
      <c r="H2510" s="45"/>
      <c r="I2510" s="45"/>
      <c r="J2510" s="45"/>
      <c r="K2510" s="45"/>
      <c r="L2510" s="45"/>
      <c r="M2510" s="46"/>
      <c r="N2510" s="46"/>
      <c r="O2510" s="46"/>
    </row>
    <row r="2511" spans="1:15" x14ac:dyDescent="0.3">
      <c r="A2511" s="92"/>
      <c r="B2511" s="58"/>
      <c r="C2511" s="58"/>
      <c r="D2511" s="135" t="str">
        <f t="shared" si="78"/>
        <v/>
      </c>
      <c r="E2511" s="136" t="str">
        <f t="shared" si="79"/>
        <v/>
      </c>
      <c r="F2511" s="45"/>
      <c r="G2511" s="45"/>
      <c r="H2511" s="45"/>
      <c r="I2511" s="45"/>
      <c r="J2511" s="45"/>
      <c r="K2511" s="45"/>
      <c r="L2511" s="45"/>
      <c r="M2511" s="46"/>
      <c r="N2511" s="46"/>
      <c r="O2511" s="46"/>
    </row>
    <row r="2512" spans="1:15" x14ac:dyDescent="0.3">
      <c r="A2512" s="92"/>
      <c r="B2512" s="58"/>
      <c r="C2512" s="58"/>
      <c r="D2512" s="135" t="str">
        <f t="shared" si="78"/>
        <v/>
      </c>
      <c r="E2512" s="136" t="str">
        <f t="shared" si="79"/>
        <v/>
      </c>
      <c r="F2512" s="45"/>
      <c r="G2512" s="45"/>
      <c r="H2512" s="45"/>
      <c r="I2512" s="45"/>
      <c r="J2512" s="45"/>
      <c r="K2512" s="45"/>
      <c r="L2512" s="45"/>
      <c r="M2512" s="46"/>
      <c r="N2512" s="46"/>
      <c r="O2512" s="46"/>
    </row>
    <row r="2513" spans="1:15" x14ac:dyDescent="0.3">
      <c r="A2513" s="92"/>
      <c r="B2513" s="58"/>
      <c r="C2513" s="58"/>
      <c r="D2513" s="135" t="str">
        <f t="shared" si="78"/>
        <v/>
      </c>
      <c r="E2513" s="136" t="str">
        <f t="shared" si="79"/>
        <v/>
      </c>
      <c r="F2513" s="45"/>
      <c r="G2513" s="45"/>
      <c r="H2513" s="45"/>
      <c r="I2513" s="45"/>
      <c r="J2513" s="45"/>
      <c r="K2513" s="45"/>
      <c r="L2513" s="45"/>
      <c r="M2513" s="46"/>
      <c r="N2513" s="46"/>
      <c r="O2513" s="46"/>
    </row>
    <row r="2514" spans="1:15" x14ac:dyDescent="0.3">
      <c r="A2514" s="92"/>
      <c r="B2514" s="58"/>
      <c r="C2514" s="58"/>
      <c r="D2514" s="135" t="str">
        <f t="shared" si="78"/>
        <v/>
      </c>
      <c r="E2514" s="136" t="str">
        <f t="shared" si="79"/>
        <v/>
      </c>
      <c r="F2514" s="45"/>
      <c r="G2514" s="45"/>
      <c r="H2514" s="45"/>
      <c r="I2514" s="45"/>
      <c r="J2514" s="45"/>
      <c r="K2514" s="45"/>
      <c r="L2514" s="45"/>
      <c r="M2514" s="46"/>
      <c r="N2514" s="46"/>
      <c r="O2514" s="46"/>
    </row>
    <row r="2515" spans="1:15" x14ac:dyDescent="0.3">
      <c r="A2515" s="92"/>
      <c r="B2515" s="58"/>
      <c r="C2515" s="58"/>
      <c r="D2515" s="135" t="str">
        <f t="shared" si="78"/>
        <v/>
      </c>
      <c r="E2515" s="136" t="str">
        <f t="shared" si="79"/>
        <v/>
      </c>
      <c r="F2515" s="45"/>
      <c r="G2515" s="45"/>
      <c r="H2515" s="45"/>
      <c r="I2515" s="45"/>
      <c r="J2515" s="45"/>
      <c r="K2515" s="45"/>
      <c r="L2515" s="45"/>
      <c r="M2515" s="46"/>
      <c r="N2515" s="46"/>
      <c r="O2515" s="46"/>
    </row>
    <row r="2516" spans="1:15" x14ac:dyDescent="0.3">
      <c r="A2516" s="92"/>
      <c r="B2516" s="58"/>
      <c r="C2516" s="58"/>
      <c r="D2516" s="135" t="str">
        <f t="shared" si="78"/>
        <v/>
      </c>
      <c r="E2516" s="136" t="str">
        <f t="shared" si="79"/>
        <v/>
      </c>
      <c r="F2516" s="45"/>
      <c r="G2516" s="45"/>
      <c r="H2516" s="45"/>
      <c r="I2516" s="45"/>
      <c r="J2516" s="45"/>
      <c r="K2516" s="45"/>
      <c r="L2516" s="45"/>
      <c r="M2516" s="46"/>
      <c r="N2516" s="46"/>
      <c r="O2516" s="46"/>
    </row>
    <row r="2517" spans="1:15" x14ac:dyDescent="0.3">
      <c r="A2517" s="92"/>
      <c r="B2517" s="58"/>
      <c r="C2517" s="58"/>
      <c r="D2517" s="135" t="str">
        <f t="shared" si="78"/>
        <v/>
      </c>
      <c r="E2517" s="136" t="str">
        <f t="shared" si="79"/>
        <v/>
      </c>
      <c r="F2517" s="45"/>
      <c r="G2517" s="45"/>
      <c r="H2517" s="45"/>
      <c r="I2517" s="45"/>
      <c r="J2517" s="45"/>
      <c r="K2517" s="45"/>
      <c r="L2517" s="45"/>
      <c r="M2517" s="46"/>
      <c r="N2517" s="46"/>
      <c r="O2517" s="46"/>
    </row>
    <row r="2518" spans="1:15" x14ac:dyDescent="0.3">
      <c r="A2518" s="92"/>
      <c r="B2518" s="58"/>
      <c r="C2518" s="58"/>
      <c r="D2518" s="135" t="str">
        <f t="shared" si="78"/>
        <v/>
      </c>
      <c r="E2518" s="136" t="str">
        <f t="shared" si="79"/>
        <v/>
      </c>
      <c r="F2518" s="45"/>
      <c r="G2518" s="45"/>
      <c r="H2518" s="45"/>
      <c r="I2518" s="45"/>
      <c r="J2518" s="45"/>
      <c r="K2518" s="45"/>
      <c r="L2518" s="45"/>
      <c r="M2518" s="46"/>
      <c r="N2518" s="46"/>
      <c r="O2518" s="46"/>
    </row>
    <row r="2519" spans="1:15" x14ac:dyDescent="0.3">
      <c r="A2519" s="92"/>
      <c r="B2519" s="58"/>
      <c r="C2519" s="58"/>
      <c r="D2519" s="135" t="str">
        <f t="shared" si="78"/>
        <v/>
      </c>
      <c r="E2519" s="136" t="str">
        <f t="shared" si="79"/>
        <v/>
      </c>
      <c r="F2519" s="45"/>
      <c r="G2519" s="45"/>
      <c r="H2519" s="45"/>
      <c r="I2519" s="45"/>
      <c r="J2519" s="45"/>
      <c r="K2519" s="45"/>
      <c r="L2519" s="45"/>
      <c r="M2519" s="46"/>
      <c r="N2519" s="46"/>
      <c r="O2519" s="46"/>
    </row>
    <row r="2520" spans="1:15" x14ac:dyDescent="0.3">
      <c r="A2520" s="92"/>
      <c r="B2520" s="58"/>
      <c r="C2520" s="58"/>
      <c r="D2520" s="135" t="str">
        <f t="shared" si="78"/>
        <v/>
      </c>
      <c r="E2520" s="136" t="str">
        <f t="shared" si="79"/>
        <v/>
      </c>
      <c r="F2520" s="45"/>
      <c r="G2520" s="45"/>
      <c r="H2520" s="45"/>
      <c r="I2520" s="45"/>
      <c r="J2520" s="45"/>
      <c r="K2520" s="45"/>
      <c r="L2520" s="45"/>
      <c r="M2520" s="46"/>
      <c r="N2520" s="46"/>
      <c r="O2520" s="46"/>
    </row>
    <row r="2521" spans="1:15" x14ac:dyDescent="0.3">
      <c r="A2521" s="92"/>
      <c r="B2521" s="58"/>
      <c r="C2521" s="58"/>
      <c r="D2521" s="135" t="str">
        <f t="shared" si="78"/>
        <v/>
      </c>
      <c r="E2521" s="136" t="str">
        <f t="shared" si="79"/>
        <v/>
      </c>
      <c r="F2521" s="45"/>
      <c r="G2521" s="45"/>
      <c r="H2521" s="45"/>
      <c r="I2521" s="45"/>
      <c r="J2521" s="45"/>
      <c r="K2521" s="45"/>
      <c r="L2521" s="45"/>
      <c r="M2521" s="46"/>
      <c r="N2521" s="46"/>
      <c r="O2521" s="46"/>
    </row>
    <row r="2522" spans="1:15" x14ac:dyDescent="0.3">
      <c r="A2522" s="92"/>
      <c r="B2522" s="58"/>
      <c r="C2522" s="58"/>
      <c r="D2522" s="135" t="str">
        <f t="shared" si="78"/>
        <v/>
      </c>
      <c r="E2522" s="136" t="str">
        <f t="shared" si="79"/>
        <v/>
      </c>
      <c r="F2522" s="45"/>
      <c r="G2522" s="45"/>
      <c r="H2522" s="45"/>
      <c r="I2522" s="45"/>
      <c r="J2522" s="45"/>
      <c r="K2522" s="45"/>
      <c r="L2522" s="45"/>
      <c r="M2522" s="46"/>
      <c r="N2522" s="46"/>
      <c r="O2522" s="46"/>
    </row>
    <row r="2523" spans="1:15" x14ac:dyDescent="0.3">
      <c r="A2523" s="92"/>
      <c r="B2523" s="58"/>
      <c r="C2523" s="58"/>
      <c r="D2523" s="135" t="str">
        <f t="shared" si="78"/>
        <v/>
      </c>
      <c r="E2523" s="136" t="str">
        <f t="shared" si="79"/>
        <v/>
      </c>
      <c r="F2523" s="45"/>
      <c r="G2523" s="45"/>
      <c r="H2523" s="45"/>
      <c r="I2523" s="45"/>
      <c r="J2523" s="45"/>
      <c r="K2523" s="45"/>
      <c r="L2523" s="45"/>
      <c r="M2523" s="46"/>
      <c r="N2523" s="46"/>
      <c r="O2523" s="46"/>
    </row>
    <row r="2524" spans="1:15" x14ac:dyDescent="0.3">
      <c r="A2524" s="92"/>
      <c r="B2524" s="58"/>
      <c r="C2524" s="58"/>
      <c r="D2524" s="135" t="str">
        <f t="shared" si="78"/>
        <v/>
      </c>
      <c r="E2524" s="136" t="str">
        <f t="shared" si="79"/>
        <v/>
      </c>
      <c r="F2524" s="45"/>
      <c r="G2524" s="45"/>
      <c r="H2524" s="45"/>
      <c r="I2524" s="45"/>
      <c r="J2524" s="45"/>
      <c r="K2524" s="45"/>
      <c r="L2524" s="45"/>
      <c r="M2524" s="46"/>
      <c r="N2524" s="46"/>
      <c r="O2524" s="46"/>
    </row>
    <row r="2525" spans="1:15" x14ac:dyDescent="0.3">
      <c r="A2525" s="92"/>
      <c r="B2525" s="58"/>
      <c r="C2525" s="58"/>
      <c r="D2525" s="135" t="str">
        <f t="shared" si="78"/>
        <v/>
      </c>
      <c r="E2525" s="136" t="str">
        <f t="shared" si="79"/>
        <v/>
      </c>
      <c r="F2525" s="45"/>
      <c r="G2525" s="45"/>
      <c r="H2525" s="45"/>
      <c r="I2525" s="45"/>
      <c r="J2525" s="45"/>
      <c r="K2525" s="45"/>
      <c r="L2525" s="45"/>
      <c r="M2525" s="46"/>
      <c r="N2525" s="46"/>
      <c r="O2525" s="46"/>
    </row>
    <row r="2526" spans="1:15" x14ac:dyDescent="0.3">
      <c r="A2526" s="92"/>
      <c r="B2526" s="58"/>
      <c r="C2526" s="58"/>
      <c r="D2526" s="135" t="str">
        <f t="shared" si="78"/>
        <v/>
      </c>
      <c r="E2526" s="136" t="str">
        <f t="shared" si="79"/>
        <v/>
      </c>
      <c r="F2526" s="45"/>
      <c r="G2526" s="45"/>
      <c r="H2526" s="45"/>
      <c r="I2526" s="45"/>
      <c r="J2526" s="45"/>
      <c r="K2526" s="45"/>
      <c r="L2526" s="45"/>
      <c r="M2526" s="46"/>
      <c r="N2526" s="46"/>
      <c r="O2526" s="46"/>
    </row>
    <row r="2527" spans="1:15" x14ac:dyDescent="0.3">
      <c r="A2527" s="92"/>
      <c r="B2527" s="58"/>
      <c r="C2527" s="58"/>
      <c r="D2527" s="135" t="str">
        <f t="shared" si="78"/>
        <v/>
      </c>
      <c r="E2527" s="136" t="str">
        <f t="shared" si="79"/>
        <v/>
      </c>
      <c r="F2527" s="45"/>
      <c r="G2527" s="45"/>
      <c r="H2527" s="45"/>
      <c r="I2527" s="45"/>
      <c r="J2527" s="45"/>
      <c r="K2527" s="45"/>
      <c r="L2527" s="45"/>
      <c r="M2527" s="46"/>
      <c r="N2527" s="46"/>
      <c r="O2527" s="46"/>
    </row>
    <row r="2528" spans="1:15" x14ac:dyDescent="0.3">
      <c r="A2528" s="92"/>
      <c r="B2528" s="58"/>
      <c r="C2528" s="58"/>
      <c r="D2528" s="135" t="str">
        <f t="shared" si="78"/>
        <v/>
      </c>
      <c r="E2528" s="136" t="str">
        <f t="shared" si="79"/>
        <v/>
      </c>
      <c r="F2528" s="45"/>
      <c r="G2528" s="45"/>
      <c r="H2528" s="45"/>
      <c r="I2528" s="45"/>
      <c r="J2528" s="45"/>
      <c r="K2528" s="45"/>
      <c r="L2528" s="45"/>
      <c r="M2528" s="46"/>
      <c r="N2528" s="46"/>
      <c r="O2528" s="46"/>
    </row>
    <row r="2529" spans="1:15" x14ac:dyDescent="0.3">
      <c r="A2529" s="92"/>
      <c r="B2529" s="58"/>
      <c r="C2529" s="58"/>
      <c r="D2529" s="135" t="str">
        <f t="shared" si="78"/>
        <v/>
      </c>
      <c r="E2529" s="136" t="str">
        <f t="shared" si="79"/>
        <v/>
      </c>
      <c r="F2529" s="45"/>
      <c r="G2529" s="45"/>
      <c r="H2529" s="45"/>
      <c r="I2529" s="45"/>
      <c r="J2529" s="45"/>
      <c r="K2529" s="45"/>
      <c r="L2529" s="45"/>
      <c r="M2529" s="46"/>
      <c r="N2529" s="46"/>
      <c r="O2529" s="46"/>
    </row>
    <row r="2530" spans="1:15" x14ac:dyDescent="0.3">
      <c r="A2530" s="92"/>
      <c r="B2530" s="58"/>
      <c r="C2530" s="58"/>
      <c r="D2530" s="135" t="str">
        <f t="shared" si="78"/>
        <v/>
      </c>
      <c r="E2530" s="136" t="str">
        <f t="shared" si="79"/>
        <v/>
      </c>
      <c r="F2530" s="45"/>
      <c r="G2530" s="45"/>
      <c r="H2530" s="45"/>
      <c r="I2530" s="45"/>
      <c r="J2530" s="45"/>
      <c r="K2530" s="45"/>
      <c r="L2530" s="45"/>
      <c r="M2530" s="46"/>
      <c r="N2530" s="46"/>
      <c r="O2530" s="46"/>
    </row>
    <row r="2531" spans="1:15" x14ac:dyDescent="0.3">
      <c r="A2531" s="92"/>
      <c r="B2531" s="58"/>
      <c r="C2531" s="58"/>
      <c r="D2531" s="135" t="str">
        <f t="shared" si="78"/>
        <v/>
      </c>
      <c r="E2531" s="136" t="str">
        <f t="shared" si="79"/>
        <v/>
      </c>
      <c r="F2531" s="45"/>
      <c r="G2531" s="45"/>
      <c r="H2531" s="45"/>
      <c r="I2531" s="45"/>
      <c r="J2531" s="45"/>
      <c r="K2531" s="45"/>
      <c r="L2531" s="45"/>
      <c r="M2531" s="46"/>
      <c r="N2531" s="46"/>
      <c r="O2531" s="46"/>
    </row>
    <row r="2532" spans="1:15" x14ac:dyDescent="0.3">
      <c r="A2532" s="92"/>
      <c r="B2532" s="58"/>
      <c r="C2532" s="58"/>
      <c r="D2532" s="135" t="str">
        <f t="shared" si="78"/>
        <v/>
      </c>
      <c r="E2532" s="136" t="str">
        <f t="shared" si="79"/>
        <v/>
      </c>
      <c r="F2532" s="45"/>
      <c r="G2532" s="45"/>
      <c r="H2532" s="45"/>
      <c r="I2532" s="45"/>
      <c r="J2532" s="45"/>
      <c r="K2532" s="45"/>
      <c r="L2532" s="45"/>
      <c r="M2532" s="46"/>
      <c r="N2532" s="46"/>
      <c r="O2532" s="46"/>
    </row>
    <row r="2533" spans="1:15" x14ac:dyDescent="0.3">
      <c r="A2533" s="92"/>
      <c r="B2533" s="58"/>
      <c r="C2533" s="58"/>
      <c r="D2533" s="135" t="str">
        <f t="shared" si="78"/>
        <v/>
      </c>
      <c r="E2533" s="136" t="str">
        <f t="shared" si="79"/>
        <v/>
      </c>
      <c r="F2533" s="45"/>
      <c r="G2533" s="45"/>
      <c r="H2533" s="45"/>
      <c r="I2533" s="45"/>
      <c r="J2533" s="45"/>
      <c r="K2533" s="45"/>
      <c r="L2533" s="45"/>
      <c r="M2533" s="46"/>
      <c r="N2533" s="46"/>
      <c r="O2533" s="46"/>
    </row>
    <row r="2534" spans="1:15" x14ac:dyDescent="0.3">
      <c r="A2534" s="92"/>
      <c r="B2534" s="58"/>
      <c r="C2534" s="58"/>
      <c r="D2534" s="135" t="str">
        <f t="shared" si="78"/>
        <v/>
      </c>
      <c r="E2534" s="136" t="str">
        <f t="shared" si="79"/>
        <v/>
      </c>
      <c r="F2534" s="45"/>
      <c r="G2534" s="45"/>
      <c r="H2534" s="45"/>
      <c r="I2534" s="45"/>
      <c r="J2534" s="45"/>
      <c r="K2534" s="45"/>
      <c r="L2534" s="45"/>
      <c r="M2534" s="46"/>
      <c r="N2534" s="46"/>
      <c r="O2534" s="46"/>
    </row>
    <row r="2535" spans="1:15" x14ac:dyDescent="0.3">
      <c r="A2535" s="92"/>
      <c r="B2535" s="58"/>
      <c r="C2535" s="58"/>
      <c r="D2535" s="135" t="str">
        <f t="shared" si="78"/>
        <v/>
      </c>
      <c r="E2535" s="136" t="str">
        <f t="shared" si="79"/>
        <v/>
      </c>
      <c r="F2535" s="45"/>
      <c r="G2535" s="45"/>
      <c r="H2535" s="45"/>
      <c r="I2535" s="45"/>
      <c r="J2535" s="45"/>
      <c r="K2535" s="45"/>
      <c r="L2535" s="45"/>
      <c r="M2535" s="46"/>
      <c r="N2535" s="46"/>
      <c r="O2535" s="46"/>
    </row>
    <row r="2536" spans="1:15" x14ac:dyDescent="0.3">
      <c r="A2536" s="92"/>
      <c r="B2536" s="58"/>
      <c r="C2536" s="58"/>
      <c r="D2536" s="135" t="str">
        <f t="shared" si="78"/>
        <v/>
      </c>
      <c r="E2536" s="136" t="str">
        <f t="shared" si="79"/>
        <v/>
      </c>
      <c r="F2536" s="45"/>
      <c r="G2536" s="45"/>
      <c r="H2536" s="45"/>
      <c r="I2536" s="45"/>
      <c r="J2536" s="45"/>
      <c r="K2536" s="45"/>
      <c r="L2536" s="45"/>
      <c r="M2536" s="46"/>
      <c r="N2536" s="46"/>
      <c r="O2536" s="46"/>
    </row>
    <row r="2537" spans="1:15" x14ac:dyDescent="0.3">
      <c r="A2537" s="92"/>
      <c r="B2537" s="58"/>
      <c r="C2537" s="58"/>
      <c r="D2537" s="135" t="str">
        <f t="shared" si="78"/>
        <v/>
      </c>
      <c r="E2537" s="136" t="str">
        <f t="shared" si="79"/>
        <v/>
      </c>
      <c r="F2537" s="45"/>
      <c r="G2537" s="45"/>
      <c r="H2537" s="45"/>
      <c r="I2537" s="45"/>
      <c r="J2537" s="45"/>
      <c r="K2537" s="45"/>
      <c r="L2537" s="45"/>
      <c r="M2537" s="46"/>
      <c r="N2537" s="46"/>
      <c r="O2537" s="46"/>
    </row>
    <row r="2538" spans="1:15" x14ac:dyDescent="0.3">
      <c r="A2538" s="92"/>
      <c r="B2538" s="58"/>
      <c r="C2538" s="58"/>
      <c r="D2538" s="135" t="str">
        <f t="shared" si="78"/>
        <v/>
      </c>
      <c r="E2538" s="136" t="str">
        <f t="shared" si="79"/>
        <v/>
      </c>
      <c r="F2538" s="45"/>
      <c r="G2538" s="45"/>
      <c r="H2538" s="45"/>
      <c r="I2538" s="45"/>
      <c r="J2538" s="45"/>
      <c r="K2538" s="45"/>
      <c r="L2538" s="45"/>
      <c r="M2538" s="46"/>
      <c r="N2538" s="46"/>
      <c r="O2538" s="46"/>
    </row>
    <row r="2539" spans="1:15" x14ac:dyDescent="0.3">
      <c r="A2539" s="92"/>
      <c r="B2539" s="58"/>
      <c r="C2539" s="58"/>
      <c r="D2539" s="135" t="str">
        <f t="shared" si="78"/>
        <v/>
      </c>
      <c r="E2539" s="136" t="str">
        <f t="shared" si="79"/>
        <v/>
      </c>
      <c r="F2539" s="45"/>
      <c r="G2539" s="45"/>
      <c r="H2539" s="45"/>
      <c r="I2539" s="45"/>
      <c r="J2539" s="45"/>
      <c r="K2539" s="45"/>
      <c r="L2539" s="45"/>
      <c r="M2539" s="46"/>
      <c r="N2539" s="46"/>
      <c r="O2539" s="46"/>
    </row>
    <row r="2540" spans="1:15" x14ac:dyDescent="0.3">
      <c r="A2540" s="92"/>
      <c r="B2540" s="58"/>
      <c r="C2540" s="58"/>
      <c r="D2540" s="135" t="str">
        <f t="shared" si="78"/>
        <v/>
      </c>
      <c r="E2540" s="136" t="str">
        <f t="shared" si="79"/>
        <v/>
      </c>
      <c r="F2540" s="45"/>
      <c r="G2540" s="45"/>
      <c r="H2540" s="45"/>
      <c r="I2540" s="45"/>
      <c r="J2540" s="45"/>
      <c r="K2540" s="45"/>
      <c r="L2540" s="45"/>
      <c r="M2540" s="46"/>
      <c r="N2540" s="46"/>
      <c r="O2540" s="46"/>
    </row>
    <row r="2541" spans="1:15" x14ac:dyDescent="0.3">
      <c r="A2541" s="92"/>
      <c r="B2541" s="58"/>
      <c r="C2541" s="58"/>
      <c r="D2541" s="135" t="str">
        <f t="shared" si="78"/>
        <v/>
      </c>
      <c r="E2541" s="136" t="str">
        <f t="shared" si="79"/>
        <v/>
      </c>
      <c r="F2541" s="45"/>
      <c r="G2541" s="45"/>
      <c r="H2541" s="45"/>
      <c r="I2541" s="45"/>
      <c r="J2541" s="45"/>
      <c r="K2541" s="45"/>
      <c r="L2541" s="45"/>
      <c r="M2541" s="46"/>
      <c r="N2541" s="46"/>
      <c r="O2541" s="46"/>
    </row>
    <row r="2542" spans="1:15" x14ac:dyDescent="0.3">
      <c r="A2542" s="92"/>
      <c r="B2542" s="58"/>
      <c r="C2542" s="58"/>
      <c r="D2542" s="135" t="str">
        <f t="shared" si="78"/>
        <v/>
      </c>
      <c r="E2542" s="136" t="str">
        <f t="shared" si="79"/>
        <v/>
      </c>
      <c r="F2542" s="45"/>
      <c r="G2542" s="45"/>
      <c r="H2542" s="45"/>
      <c r="I2542" s="45"/>
      <c r="J2542" s="45"/>
      <c r="K2542" s="45"/>
      <c r="L2542" s="45"/>
      <c r="M2542" s="46"/>
      <c r="N2542" s="46"/>
      <c r="O2542" s="46"/>
    </row>
    <row r="2543" spans="1:15" x14ac:dyDescent="0.3">
      <c r="A2543" s="92"/>
      <c r="B2543" s="58"/>
      <c r="C2543" s="58"/>
      <c r="D2543" s="135" t="str">
        <f t="shared" si="78"/>
        <v/>
      </c>
      <c r="E2543" s="136" t="str">
        <f t="shared" si="79"/>
        <v/>
      </c>
      <c r="F2543" s="45"/>
      <c r="G2543" s="45"/>
      <c r="H2543" s="45"/>
      <c r="I2543" s="45"/>
      <c r="J2543" s="45"/>
      <c r="K2543" s="45"/>
      <c r="L2543" s="45"/>
      <c r="M2543" s="46"/>
      <c r="N2543" s="46"/>
      <c r="O2543" s="46"/>
    </row>
    <row r="2544" spans="1:15" x14ac:dyDescent="0.3">
      <c r="A2544" s="92"/>
      <c r="B2544" s="58"/>
      <c r="C2544" s="58"/>
      <c r="D2544" s="135" t="str">
        <f t="shared" si="78"/>
        <v/>
      </c>
      <c r="E2544" s="136" t="str">
        <f t="shared" si="79"/>
        <v/>
      </c>
      <c r="F2544" s="45"/>
      <c r="G2544" s="45"/>
      <c r="H2544" s="45"/>
      <c r="I2544" s="45"/>
      <c r="J2544" s="45"/>
      <c r="K2544" s="45"/>
      <c r="L2544" s="45"/>
      <c r="M2544" s="46"/>
      <c r="N2544" s="46"/>
      <c r="O2544" s="46"/>
    </row>
    <row r="2545" spans="1:15" x14ac:dyDescent="0.3">
      <c r="A2545" s="92"/>
      <c r="B2545" s="58"/>
      <c r="C2545" s="58"/>
      <c r="D2545" s="135" t="str">
        <f t="shared" si="78"/>
        <v/>
      </c>
      <c r="E2545" s="136" t="str">
        <f t="shared" si="79"/>
        <v/>
      </c>
      <c r="F2545" s="45"/>
      <c r="G2545" s="45"/>
      <c r="H2545" s="45"/>
      <c r="I2545" s="45"/>
      <c r="J2545" s="45"/>
      <c r="K2545" s="45"/>
      <c r="L2545" s="45"/>
      <c r="M2545" s="46"/>
      <c r="N2545" s="46"/>
      <c r="O2545" s="46"/>
    </row>
    <row r="2546" spans="1:15" x14ac:dyDescent="0.3">
      <c r="A2546" s="92"/>
      <c r="B2546" s="58"/>
      <c r="C2546" s="58"/>
      <c r="D2546" s="135" t="str">
        <f t="shared" si="78"/>
        <v/>
      </c>
      <c r="E2546" s="136" t="str">
        <f t="shared" si="79"/>
        <v/>
      </c>
      <c r="F2546" s="45"/>
      <c r="G2546" s="45"/>
      <c r="H2546" s="45"/>
      <c r="I2546" s="45"/>
      <c r="J2546" s="45"/>
      <c r="K2546" s="45"/>
      <c r="L2546" s="45"/>
      <c r="M2546" s="46"/>
      <c r="N2546" s="46"/>
      <c r="O2546" s="46"/>
    </row>
    <row r="2547" spans="1:15" x14ac:dyDescent="0.3">
      <c r="A2547" s="92"/>
      <c r="B2547" s="58"/>
      <c r="C2547" s="58"/>
      <c r="D2547" s="135" t="str">
        <f t="shared" si="78"/>
        <v/>
      </c>
      <c r="E2547" s="136" t="str">
        <f t="shared" si="79"/>
        <v/>
      </c>
      <c r="F2547" s="45"/>
      <c r="G2547" s="45"/>
      <c r="H2547" s="45"/>
      <c r="I2547" s="45"/>
      <c r="J2547" s="45"/>
      <c r="K2547" s="45"/>
      <c r="L2547" s="45"/>
      <c r="M2547" s="46"/>
      <c r="N2547" s="46"/>
      <c r="O2547" s="46"/>
    </row>
    <row r="2548" spans="1:15" x14ac:dyDescent="0.3">
      <c r="A2548" s="92"/>
      <c r="B2548" s="58"/>
      <c r="C2548" s="58"/>
      <c r="D2548" s="135" t="str">
        <f t="shared" si="78"/>
        <v/>
      </c>
      <c r="E2548" s="136" t="str">
        <f t="shared" si="79"/>
        <v/>
      </c>
      <c r="F2548" s="45"/>
      <c r="G2548" s="45"/>
      <c r="H2548" s="45"/>
      <c r="I2548" s="45"/>
      <c r="J2548" s="45"/>
      <c r="K2548" s="45"/>
      <c r="L2548" s="45"/>
      <c r="M2548" s="46"/>
      <c r="N2548" s="46"/>
      <c r="O2548" s="46"/>
    </row>
    <row r="2549" spans="1:15" x14ac:dyDescent="0.3">
      <c r="A2549" s="92"/>
      <c r="B2549" s="58"/>
      <c r="C2549" s="58"/>
      <c r="D2549" s="135" t="str">
        <f t="shared" si="78"/>
        <v/>
      </c>
      <c r="E2549" s="136" t="str">
        <f t="shared" si="79"/>
        <v/>
      </c>
      <c r="F2549" s="45"/>
      <c r="G2549" s="45"/>
      <c r="H2549" s="45"/>
      <c r="I2549" s="45"/>
      <c r="J2549" s="45"/>
      <c r="K2549" s="45"/>
      <c r="L2549" s="45"/>
      <c r="M2549" s="46"/>
      <c r="N2549" s="46"/>
      <c r="O2549" s="46"/>
    </row>
    <row r="2550" spans="1:15" x14ac:dyDescent="0.3">
      <c r="A2550" s="92"/>
      <c r="B2550" s="58"/>
      <c r="C2550" s="58"/>
      <c r="D2550" s="135" t="str">
        <f t="shared" si="78"/>
        <v/>
      </c>
      <c r="E2550" s="136" t="str">
        <f t="shared" si="79"/>
        <v/>
      </c>
      <c r="F2550" s="45"/>
      <c r="G2550" s="45"/>
      <c r="H2550" s="45"/>
      <c r="I2550" s="45"/>
      <c r="J2550" s="45"/>
      <c r="K2550" s="45"/>
      <c r="L2550" s="45"/>
      <c r="M2550" s="46"/>
      <c r="N2550" s="46"/>
      <c r="O2550" s="46"/>
    </row>
    <row r="2551" spans="1:15" x14ac:dyDescent="0.3">
      <c r="A2551" s="92"/>
      <c r="B2551" s="58"/>
      <c r="C2551" s="58"/>
      <c r="D2551" s="135" t="str">
        <f t="shared" si="78"/>
        <v/>
      </c>
      <c r="E2551" s="136" t="str">
        <f t="shared" si="79"/>
        <v/>
      </c>
      <c r="F2551" s="45"/>
      <c r="G2551" s="45"/>
      <c r="H2551" s="45"/>
      <c r="I2551" s="45"/>
      <c r="J2551" s="45"/>
      <c r="K2551" s="45"/>
      <c r="L2551" s="45"/>
      <c r="M2551" s="46"/>
      <c r="N2551" s="46"/>
      <c r="O2551" s="46"/>
    </row>
    <row r="2552" spans="1:15" x14ac:dyDescent="0.3">
      <c r="A2552" s="92"/>
      <c r="B2552" s="58"/>
      <c r="C2552" s="58"/>
      <c r="D2552" s="135" t="str">
        <f t="shared" si="78"/>
        <v/>
      </c>
      <c r="E2552" s="136" t="str">
        <f t="shared" si="79"/>
        <v/>
      </c>
      <c r="F2552" s="45"/>
      <c r="G2552" s="45"/>
      <c r="H2552" s="45"/>
      <c r="I2552" s="45"/>
      <c r="J2552" s="45"/>
      <c r="K2552" s="45"/>
      <c r="L2552" s="45"/>
      <c r="M2552" s="46"/>
      <c r="N2552" s="46"/>
      <c r="O2552" s="46"/>
    </row>
    <row r="2553" spans="1:15" x14ac:dyDescent="0.3">
      <c r="A2553" s="92"/>
      <c r="B2553" s="58"/>
      <c r="C2553" s="58"/>
      <c r="D2553" s="135" t="str">
        <f t="shared" si="78"/>
        <v/>
      </c>
      <c r="E2553" s="136" t="str">
        <f t="shared" si="79"/>
        <v/>
      </c>
      <c r="F2553" s="45"/>
      <c r="G2553" s="45"/>
      <c r="H2553" s="45"/>
      <c r="I2553" s="45"/>
      <c r="J2553" s="45"/>
      <c r="K2553" s="45"/>
      <c r="L2553" s="45"/>
      <c r="M2553" s="46"/>
      <c r="N2553" s="46"/>
      <c r="O2553" s="46"/>
    </row>
    <row r="2554" spans="1:15" x14ac:dyDescent="0.3">
      <c r="A2554" s="92"/>
      <c r="B2554" s="58"/>
      <c r="C2554" s="58"/>
      <c r="D2554" s="135" t="str">
        <f t="shared" si="78"/>
        <v/>
      </c>
      <c r="E2554" s="136" t="str">
        <f t="shared" si="79"/>
        <v/>
      </c>
      <c r="F2554" s="45"/>
      <c r="G2554" s="45"/>
      <c r="H2554" s="45"/>
      <c r="I2554" s="45"/>
      <c r="J2554" s="45"/>
      <c r="K2554" s="45"/>
      <c r="L2554" s="45"/>
      <c r="M2554" s="46"/>
      <c r="N2554" s="46"/>
      <c r="O2554" s="46"/>
    </row>
    <row r="2555" spans="1:15" x14ac:dyDescent="0.3">
      <c r="A2555" s="92"/>
      <c r="B2555" s="58"/>
      <c r="C2555" s="58"/>
      <c r="D2555" s="135" t="str">
        <f t="shared" si="78"/>
        <v/>
      </c>
      <c r="E2555" s="136" t="str">
        <f t="shared" si="79"/>
        <v/>
      </c>
      <c r="F2555" s="45"/>
      <c r="G2555" s="45"/>
      <c r="H2555" s="45"/>
      <c r="I2555" s="45"/>
      <c r="J2555" s="45"/>
      <c r="K2555" s="45"/>
      <c r="L2555" s="45"/>
      <c r="M2555" s="46"/>
      <c r="N2555" s="46"/>
      <c r="O2555" s="46"/>
    </row>
    <row r="2556" spans="1:15" x14ac:dyDescent="0.3">
      <c r="A2556" s="92"/>
      <c r="B2556" s="58"/>
      <c r="C2556" s="58"/>
      <c r="D2556" s="135" t="str">
        <f t="shared" si="78"/>
        <v/>
      </c>
      <c r="E2556" s="136" t="str">
        <f t="shared" si="79"/>
        <v/>
      </c>
      <c r="F2556" s="45"/>
      <c r="G2556" s="45"/>
      <c r="H2556" s="45"/>
      <c r="I2556" s="45"/>
      <c r="J2556" s="45"/>
      <c r="K2556" s="45"/>
      <c r="L2556" s="45"/>
      <c r="M2556" s="46"/>
      <c r="N2556" s="46"/>
      <c r="O2556" s="46"/>
    </row>
    <row r="2557" spans="1:15" x14ac:dyDescent="0.3">
      <c r="A2557" s="92"/>
      <c r="B2557" s="58"/>
      <c r="C2557" s="58"/>
      <c r="D2557" s="135" t="str">
        <f t="shared" si="78"/>
        <v/>
      </c>
      <c r="E2557" s="136" t="str">
        <f t="shared" si="79"/>
        <v/>
      </c>
      <c r="F2557" s="45"/>
      <c r="G2557" s="45"/>
      <c r="H2557" s="45"/>
      <c r="I2557" s="45"/>
      <c r="J2557" s="45"/>
      <c r="K2557" s="45"/>
      <c r="L2557" s="45"/>
      <c r="M2557" s="46"/>
      <c r="N2557" s="46"/>
      <c r="O2557" s="46"/>
    </row>
    <row r="2558" spans="1:15" x14ac:dyDescent="0.3">
      <c r="A2558" s="92"/>
      <c r="B2558" s="58"/>
      <c r="C2558" s="58"/>
      <c r="D2558" s="135" t="str">
        <f t="shared" si="78"/>
        <v/>
      </c>
      <c r="E2558" s="136" t="str">
        <f t="shared" si="79"/>
        <v/>
      </c>
      <c r="F2558" s="45"/>
      <c r="G2558" s="45"/>
      <c r="H2558" s="45"/>
      <c r="I2558" s="45"/>
      <c r="J2558" s="45"/>
      <c r="K2558" s="45"/>
      <c r="L2558" s="45"/>
      <c r="M2558" s="46"/>
      <c r="N2558" s="46"/>
      <c r="O2558" s="46"/>
    </row>
    <row r="2559" spans="1:15" x14ac:dyDescent="0.3">
      <c r="A2559" s="92"/>
      <c r="B2559" s="58"/>
      <c r="C2559" s="58"/>
      <c r="D2559" s="135" t="str">
        <f t="shared" si="78"/>
        <v/>
      </c>
      <c r="E2559" s="136" t="str">
        <f t="shared" si="79"/>
        <v/>
      </c>
      <c r="F2559" s="45"/>
      <c r="G2559" s="45"/>
      <c r="H2559" s="45"/>
      <c r="I2559" s="45"/>
      <c r="J2559" s="45"/>
      <c r="K2559" s="45"/>
      <c r="L2559" s="45"/>
      <c r="M2559" s="46"/>
      <c r="N2559" s="46"/>
      <c r="O2559" s="46"/>
    </row>
    <row r="2560" spans="1:15" x14ac:dyDescent="0.3">
      <c r="A2560" s="92"/>
      <c r="B2560" s="58"/>
      <c r="C2560" s="58"/>
      <c r="D2560" s="135" t="str">
        <f t="shared" si="78"/>
        <v/>
      </c>
      <c r="E2560" s="136" t="str">
        <f t="shared" si="79"/>
        <v/>
      </c>
      <c r="F2560" s="45"/>
      <c r="G2560" s="45"/>
      <c r="H2560" s="45"/>
      <c r="I2560" s="45"/>
      <c r="J2560" s="45"/>
      <c r="K2560" s="45"/>
      <c r="L2560" s="45"/>
      <c r="M2560" s="46"/>
      <c r="N2560" s="46"/>
      <c r="O2560" s="46"/>
    </row>
    <row r="2561" spans="1:15" x14ac:dyDescent="0.3">
      <c r="A2561" s="92"/>
      <c r="B2561" s="58"/>
      <c r="C2561" s="58"/>
      <c r="D2561" s="135" t="str">
        <f t="shared" si="78"/>
        <v/>
      </c>
      <c r="E2561" s="136" t="str">
        <f t="shared" si="79"/>
        <v/>
      </c>
      <c r="F2561" s="45"/>
      <c r="G2561" s="45"/>
      <c r="H2561" s="45"/>
      <c r="I2561" s="45"/>
      <c r="J2561" s="45"/>
      <c r="K2561" s="45"/>
      <c r="L2561" s="45"/>
      <c r="M2561" s="46"/>
      <c r="N2561" s="46"/>
      <c r="O2561" s="46"/>
    </row>
    <row r="2562" spans="1:15" x14ac:dyDescent="0.3">
      <c r="A2562" s="92"/>
      <c r="B2562" s="58"/>
      <c r="C2562" s="58"/>
      <c r="D2562" s="135" t="str">
        <f t="shared" ref="D2562:D2625" si="80">IF(C2562="","",IF(NOT(ISBLANK(B2562)),IF(AND(B2562&gt;=43556,C2562&gt;=43556),C2562-B2562,0),""))</f>
        <v/>
      </c>
      <c r="E2562" s="136" t="str">
        <f t="shared" si="79"/>
        <v/>
      </c>
      <c r="F2562" s="45"/>
      <c r="G2562" s="45"/>
      <c r="H2562" s="45"/>
      <c r="I2562" s="45"/>
      <c r="J2562" s="45"/>
      <c r="K2562" s="45"/>
      <c r="L2562" s="45"/>
      <c r="M2562" s="46"/>
      <c r="N2562" s="46"/>
      <c r="O2562" s="46"/>
    </row>
    <row r="2563" spans="1:15" x14ac:dyDescent="0.3">
      <c r="A2563" s="92"/>
      <c r="B2563" s="58"/>
      <c r="C2563" s="58"/>
      <c r="D2563" s="135" t="str">
        <f t="shared" si="80"/>
        <v/>
      </c>
      <c r="E2563" s="136" t="str">
        <f t="shared" ref="E2563:E2626" si="81">IF(C2563&gt;=43556,C2563+366,"")</f>
        <v/>
      </c>
      <c r="F2563" s="45"/>
      <c r="G2563" s="45"/>
      <c r="H2563" s="45"/>
      <c r="I2563" s="45"/>
      <c r="J2563" s="45"/>
      <c r="K2563" s="45"/>
      <c r="L2563" s="45"/>
      <c r="M2563" s="46"/>
      <c r="N2563" s="46"/>
      <c r="O2563" s="46"/>
    </row>
    <row r="2564" spans="1:15" x14ac:dyDescent="0.3">
      <c r="A2564" s="92"/>
      <c r="B2564" s="58"/>
      <c r="C2564" s="58"/>
      <c r="D2564" s="135" t="str">
        <f t="shared" si="80"/>
        <v/>
      </c>
      <c r="E2564" s="136" t="str">
        <f t="shared" si="81"/>
        <v/>
      </c>
      <c r="F2564" s="45"/>
      <c r="G2564" s="45"/>
      <c r="H2564" s="45"/>
      <c r="I2564" s="45"/>
      <c r="J2564" s="45"/>
      <c r="K2564" s="45"/>
      <c r="L2564" s="45"/>
      <c r="M2564" s="46"/>
      <c r="N2564" s="46"/>
      <c r="O2564" s="46"/>
    </row>
    <row r="2565" spans="1:15" x14ac:dyDescent="0.3">
      <c r="A2565" s="92"/>
      <c r="B2565" s="58"/>
      <c r="C2565" s="58"/>
      <c r="D2565" s="135" t="str">
        <f t="shared" si="80"/>
        <v/>
      </c>
      <c r="E2565" s="136" t="str">
        <f t="shared" si="81"/>
        <v/>
      </c>
      <c r="F2565" s="45"/>
      <c r="G2565" s="45"/>
      <c r="H2565" s="45"/>
      <c r="I2565" s="45"/>
      <c r="J2565" s="45"/>
      <c r="K2565" s="45"/>
      <c r="L2565" s="45"/>
      <c r="M2565" s="46"/>
      <c r="N2565" s="46"/>
      <c r="O2565" s="46"/>
    </row>
    <row r="2566" spans="1:15" x14ac:dyDescent="0.3">
      <c r="A2566" s="92"/>
      <c r="B2566" s="58"/>
      <c r="C2566" s="58"/>
      <c r="D2566" s="135" t="str">
        <f t="shared" si="80"/>
        <v/>
      </c>
      <c r="E2566" s="136" t="str">
        <f t="shared" si="81"/>
        <v/>
      </c>
      <c r="F2566" s="45"/>
      <c r="G2566" s="45"/>
      <c r="H2566" s="45"/>
      <c r="I2566" s="45"/>
      <c r="J2566" s="45"/>
      <c r="K2566" s="45"/>
      <c r="L2566" s="45"/>
      <c r="M2566" s="46"/>
      <c r="N2566" s="46"/>
      <c r="O2566" s="46"/>
    </row>
    <row r="2567" spans="1:15" x14ac:dyDescent="0.3">
      <c r="A2567" s="92"/>
      <c r="B2567" s="58"/>
      <c r="C2567" s="58"/>
      <c r="D2567" s="135" t="str">
        <f t="shared" si="80"/>
        <v/>
      </c>
      <c r="E2567" s="136" t="str">
        <f t="shared" si="81"/>
        <v/>
      </c>
      <c r="F2567" s="45"/>
      <c r="G2567" s="45"/>
      <c r="H2567" s="45"/>
      <c r="I2567" s="45"/>
      <c r="J2567" s="45"/>
      <c r="K2567" s="45"/>
      <c r="L2567" s="45"/>
      <c r="M2567" s="46"/>
      <c r="N2567" s="46"/>
      <c r="O2567" s="46"/>
    </row>
    <row r="2568" spans="1:15" x14ac:dyDescent="0.3">
      <c r="A2568" s="92"/>
      <c r="B2568" s="58"/>
      <c r="C2568" s="58"/>
      <c r="D2568" s="135" t="str">
        <f t="shared" si="80"/>
        <v/>
      </c>
      <c r="E2568" s="136" t="str">
        <f t="shared" si="81"/>
        <v/>
      </c>
      <c r="F2568" s="45"/>
      <c r="G2568" s="45"/>
      <c r="H2568" s="45"/>
      <c r="I2568" s="45"/>
      <c r="J2568" s="45"/>
      <c r="K2568" s="45"/>
      <c r="L2568" s="45"/>
      <c r="M2568" s="46"/>
      <c r="N2568" s="46"/>
      <c r="O2568" s="46"/>
    </row>
    <row r="2569" spans="1:15" x14ac:dyDescent="0.3">
      <c r="A2569" s="92"/>
      <c r="B2569" s="58"/>
      <c r="C2569" s="58"/>
      <c r="D2569" s="135" t="str">
        <f t="shared" si="80"/>
        <v/>
      </c>
      <c r="E2569" s="136" t="str">
        <f t="shared" si="81"/>
        <v/>
      </c>
      <c r="F2569" s="45"/>
      <c r="G2569" s="45"/>
      <c r="H2569" s="45"/>
      <c r="I2569" s="45"/>
      <c r="J2569" s="45"/>
      <c r="K2569" s="45"/>
      <c r="L2569" s="45"/>
      <c r="M2569" s="46"/>
      <c r="N2569" s="46"/>
      <c r="O2569" s="46"/>
    </row>
    <row r="2570" spans="1:15" x14ac:dyDescent="0.3">
      <c r="A2570" s="92"/>
      <c r="B2570" s="58"/>
      <c r="C2570" s="58"/>
      <c r="D2570" s="135" t="str">
        <f t="shared" si="80"/>
        <v/>
      </c>
      <c r="E2570" s="136" t="str">
        <f t="shared" si="81"/>
        <v/>
      </c>
      <c r="F2570" s="45"/>
      <c r="G2570" s="45"/>
      <c r="H2570" s="45"/>
      <c r="I2570" s="45"/>
      <c r="J2570" s="45"/>
      <c r="K2570" s="45"/>
      <c r="L2570" s="45"/>
      <c r="M2570" s="46"/>
      <c r="N2570" s="46"/>
      <c r="O2570" s="46"/>
    </row>
    <row r="2571" spans="1:15" x14ac:dyDescent="0.3">
      <c r="A2571" s="92"/>
      <c r="B2571" s="58"/>
      <c r="C2571" s="58"/>
      <c r="D2571" s="135" t="str">
        <f t="shared" si="80"/>
        <v/>
      </c>
      <c r="E2571" s="136" t="str">
        <f t="shared" si="81"/>
        <v/>
      </c>
      <c r="F2571" s="45"/>
      <c r="G2571" s="45"/>
      <c r="H2571" s="45"/>
      <c r="I2571" s="45"/>
      <c r="J2571" s="45"/>
      <c r="K2571" s="45"/>
      <c r="L2571" s="45"/>
      <c r="M2571" s="46"/>
      <c r="N2571" s="46"/>
      <c r="O2571" s="46"/>
    </row>
    <row r="2572" spans="1:15" x14ac:dyDescent="0.3">
      <c r="A2572" s="92"/>
      <c r="B2572" s="58"/>
      <c r="C2572" s="58"/>
      <c r="D2572" s="135" t="str">
        <f t="shared" si="80"/>
        <v/>
      </c>
      <c r="E2572" s="136" t="str">
        <f t="shared" si="81"/>
        <v/>
      </c>
      <c r="F2572" s="45"/>
      <c r="G2572" s="45"/>
      <c r="H2572" s="45"/>
      <c r="I2572" s="45"/>
      <c r="J2572" s="45"/>
      <c r="K2572" s="45"/>
      <c r="L2572" s="45"/>
      <c r="M2572" s="46"/>
      <c r="N2572" s="46"/>
      <c r="O2572" s="46"/>
    </row>
    <row r="2573" spans="1:15" x14ac:dyDescent="0.3">
      <c r="A2573" s="92"/>
      <c r="B2573" s="58"/>
      <c r="C2573" s="58"/>
      <c r="D2573" s="135" t="str">
        <f t="shared" si="80"/>
        <v/>
      </c>
      <c r="E2573" s="136" t="str">
        <f t="shared" si="81"/>
        <v/>
      </c>
      <c r="F2573" s="45"/>
      <c r="G2573" s="45"/>
      <c r="H2573" s="45"/>
      <c r="I2573" s="45"/>
      <c r="J2573" s="45"/>
      <c r="K2573" s="45"/>
      <c r="L2573" s="45"/>
      <c r="M2573" s="46"/>
      <c r="N2573" s="46"/>
      <c r="O2573" s="46"/>
    </row>
    <row r="2574" spans="1:15" x14ac:dyDescent="0.3">
      <c r="A2574" s="92"/>
      <c r="B2574" s="58"/>
      <c r="C2574" s="58"/>
      <c r="D2574" s="135" t="str">
        <f t="shared" si="80"/>
        <v/>
      </c>
      <c r="E2574" s="136" t="str">
        <f t="shared" si="81"/>
        <v/>
      </c>
      <c r="F2574" s="45"/>
      <c r="G2574" s="45"/>
      <c r="H2574" s="45"/>
      <c r="I2574" s="45"/>
      <c r="J2574" s="45"/>
      <c r="K2574" s="45"/>
      <c r="L2574" s="45"/>
      <c r="M2574" s="46"/>
      <c r="N2574" s="46"/>
      <c r="O2574" s="46"/>
    </row>
    <row r="2575" spans="1:15" x14ac:dyDescent="0.3">
      <c r="A2575" s="92"/>
      <c r="B2575" s="58"/>
      <c r="C2575" s="58"/>
      <c r="D2575" s="135" t="str">
        <f t="shared" si="80"/>
        <v/>
      </c>
      <c r="E2575" s="136" t="str">
        <f t="shared" si="81"/>
        <v/>
      </c>
      <c r="F2575" s="45"/>
      <c r="G2575" s="45"/>
      <c r="H2575" s="45"/>
      <c r="I2575" s="45"/>
      <c r="J2575" s="45"/>
      <c r="K2575" s="45"/>
      <c r="L2575" s="45"/>
      <c r="M2575" s="46"/>
      <c r="N2575" s="46"/>
      <c r="O2575" s="46"/>
    </row>
    <row r="2576" spans="1:15" x14ac:dyDescent="0.3">
      <c r="A2576" s="92"/>
      <c r="B2576" s="58"/>
      <c r="C2576" s="58"/>
      <c r="D2576" s="135" t="str">
        <f t="shared" si="80"/>
        <v/>
      </c>
      <c r="E2576" s="136" t="str">
        <f t="shared" si="81"/>
        <v/>
      </c>
      <c r="F2576" s="45"/>
      <c r="G2576" s="45"/>
      <c r="H2576" s="45"/>
      <c r="I2576" s="45"/>
      <c r="J2576" s="45"/>
      <c r="K2576" s="45"/>
      <c r="L2576" s="45"/>
      <c r="M2576" s="46"/>
      <c r="N2576" s="46"/>
      <c r="O2576" s="46"/>
    </row>
    <row r="2577" spans="1:15" x14ac:dyDescent="0.3">
      <c r="A2577" s="92"/>
      <c r="B2577" s="58"/>
      <c r="C2577" s="58"/>
      <c r="D2577" s="135" t="str">
        <f t="shared" si="80"/>
        <v/>
      </c>
      <c r="E2577" s="136" t="str">
        <f t="shared" si="81"/>
        <v/>
      </c>
      <c r="F2577" s="45"/>
      <c r="G2577" s="45"/>
      <c r="H2577" s="45"/>
      <c r="I2577" s="45"/>
      <c r="J2577" s="45"/>
      <c r="K2577" s="45"/>
      <c r="L2577" s="45"/>
      <c r="M2577" s="46"/>
      <c r="N2577" s="46"/>
      <c r="O2577" s="46"/>
    </row>
    <row r="2578" spans="1:15" x14ac:dyDescent="0.3">
      <c r="A2578" s="92"/>
      <c r="B2578" s="58"/>
      <c r="C2578" s="58"/>
      <c r="D2578" s="135" t="str">
        <f t="shared" si="80"/>
        <v/>
      </c>
      <c r="E2578" s="136" t="str">
        <f t="shared" si="81"/>
        <v/>
      </c>
      <c r="F2578" s="45"/>
      <c r="G2578" s="45"/>
      <c r="H2578" s="45"/>
      <c r="I2578" s="45"/>
      <c r="J2578" s="45"/>
      <c r="K2578" s="45"/>
      <c r="L2578" s="45"/>
      <c r="M2578" s="46"/>
      <c r="N2578" s="46"/>
      <c r="O2578" s="46"/>
    </row>
    <row r="2579" spans="1:15" x14ac:dyDescent="0.3">
      <c r="A2579" s="92"/>
      <c r="B2579" s="58"/>
      <c r="C2579" s="58"/>
      <c r="D2579" s="135" t="str">
        <f t="shared" si="80"/>
        <v/>
      </c>
      <c r="E2579" s="136" t="str">
        <f t="shared" si="81"/>
        <v/>
      </c>
      <c r="F2579" s="45"/>
      <c r="G2579" s="45"/>
      <c r="H2579" s="45"/>
      <c r="I2579" s="45"/>
      <c r="J2579" s="45"/>
      <c r="K2579" s="45"/>
      <c r="L2579" s="45"/>
      <c r="M2579" s="46"/>
      <c r="N2579" s="46"/>
      <c r="O2579" s="46"/>
    </row>
    <row r="2580" spans="1:15" x14ac:dyDescent="0.3">
      <c r="A2580" s="92"/>
      <c r="B2580" s="58"/>
      <c r="C2580" s="58"/>
      <c r="D2580" s="135" t="str">
        <f t="shared" si="80"/>
        <v/>
      </c>
      <c r="E2580" s="136" t="str">
        <f t="shared" si="81"/>
        <v/>
      </c>
      <c r="F2580" s="45"/>
      <c r="G2580" s="45"/>
      <c r="H2580" s="45"/>
      <c r="I2580" s="45"/>
      <c r="J2580" s="45"/>
      <c r="K2580" s="45"/>
      <c r="L2580" s="45"/>
      <c r="M2580" s="46"/>
      <c r="N2580" s="46"/>
      <c r="O2580" s="46"/>
    </row>
    <row r="2581" spans="1:15" x14ac:dyDescent="0.3">
      <c r="A2581" s="92"/>
      <c r="B2581" s="58"/>
      <c r="C2581" s="58"/>
      <c r="D2581" s="135" t="str">
        <f t="shared" si="80"/>
        <v/>
      </c>
      <c r="E2581" s="136" t="str">
        <f t="shared" si="81"/>
        <v/>
      </c>
      <c r="F2581" s="45"/>
      <c r="G2581" s="45"/>
      <c r="H2581" s="45"/>
      <c r="I2581" s="45"/>
      <c r="J2581" s="45"/>
      <c r="K2581" s="45"/>
      <c r="L2581" s="45"/>
      <c r="M2581" s="46"/>
      <c r="N2581" s="46"/>
      <c r="O2581" s="46"/>
    </row>
    <row r="2582" spans="1:15" x14ac:dyDescent="0.3">
      <c r="A2582" s="92"/>
      <c r="B2582" s="58"/>
      <c r="C2582" s="58"/>
      <c r="D2582" s="135" t="str">
        <f t="shared" si="80"/>
        <v/>
      </c>
      <c r="E2582" s="136" t="str">
        <f t="shared" si="81"/>
        <v/>
      </c>
      <c r="F2582" s="45"/>
      <c r="G2582" s="45"/>
      <c r="H2582" s="45"/>
      <c r="I2582" s="45"/>
      <c r="J2582" s="45"/>
      <c r="K2582" s="45"/>
      <c r="L2582" s="45"/>
      <c r="M2582" s="46"/>
      <c r="N2582" s="46"/>
      <c r="O2582" s="46"/>
    </row>
    <row r="2583" spans="1:15" x14ac:dyDescent="0.3">
      <c r="A2583" s="92"/>
      <c r="B2583" s="58"/>
      <c r="C2583" s="58"/>
      <c r="D2583" s="135" t="str">
        <f t="shared" si="80"/>
        <v/>
      </c>
      <c r="E2583" s="136" t="str">
        <f t="shared" si="81"/>
        <v/>
      </c>
      <c r="F2583" s="45"/>
      <c r="G2583" s="45"/>
      <c r="H2583" s="45"/>
      <c r="I2583" s="45"/>
      <c r="J2583" s="45"/>
      <c r="K2583" s="45"/>
      <c r="L2583" s="45"/>
      <c r="M2583" s="46"/>
      <c r="N2583" s="46"/>
      <c r="O2583" s="46"/>
    </row>
    <row r="2584" spans="1:15" x14ac:dyDescent="0.3">
      <c r="A2584" s="92"/>
      <c r="B2584" s="58"/>
      <c r="C2584" s="58"/>
      <c r="D2584" s="135" t="str">
        <f t="shared" si="80"/>
        <v/>
      </c>
      <c r="E2584" s="136" t="str">
        <f t="shared" si="81"/>
        <v/>
      </c>
      <c r="F2584" s="45"/>
      <c r="G2584" s="45"/>
      <c r="H2584" s="45"/>
      <c r="I2584" s="45"/>
      <c r="J2584" s="45"/>
      <c r="K2584" s="45"/>
      <c r="L2584" s="45"/>
      <c r="M2584" s="46"/>
      <c r="N2584" s="46"/>
      <c r="O2584" s="46"/>
    </row>
    <row r="2585" spans="1:15" x14ac:dyDescent="0.3">
      <c r="A2585" s="92"/>
      <c r="B2585" s="58"/>
      <c r="C2585" s="58"/>
      <c r="D2585" s="135" t="str">
        <f t="shared" si="80"/>
        <v/>
      </c>
      <c r="E2585" s="136" t="str">
        <f t="shared" si="81"/>
        <v/>
      </c>
      <c r="F2585" s="45"/>
      <c r="G2585" s="45"/>
      <c r="H2585" s="45"/>
      <c r="I2585" s="45"/>
      <c r="J2585" s="45"/>
      <c r="K2585" s="45"/>
      <c r="L2585" s="45"/>
      <c r="M2585" s="46"/>
      <c r="N2585" s="46"/>
      <c r="O2585" s="46"/>
    </row>
    <row r="2586" spans="1:15" x14ac:dyDescent="0.3">
      <c r="A2586" s="92"/>
      <c r="B2586" s="58"/>
      <c r="C2586" s="58"/>
      <c r="D2586" s="135" t="str">
        <f t="shared" si="80"/>
        <v/>
      </c>
      <c r="E2586" s="136" t="str">
        <f t="shared" si="81"/>
        <v/>
      </c>
      <c r="F2586" s="45"/>
      <c r="G2586" s="45"/>
      <c r="H2586" s="45"/>
      <c r="I2586" s="45"/>
      <c r="J2586" s="45"/>
      <c r="K2586" s="45"/>
      <c r="L2586" s="45"/>
      <c r="M2586" s="46"/>
      <c r="N2586" s="46"/>
      <c r="O2586" s="46"/>
    </row>
    <row r="2587" spans="1:15" x14ac:dyDescent="0.3">
      <c r="A2587" s="92"/>
      <c r="B2587" s="58"/>
      <c r="C2587" s="58"/>
      <c r="D2587" s="135" t="str">
        <f t="shared" si="80"/>
        <v/>
      </c>
      <c r="E2587" s="136" t="str">
        <f t="shared" si="81"/>
        <v/>
      </c>
      <c r="F2587" s="45"/>
      <c r="G2587" s="45"/>
      <c r="H2587" s="45"/>
      <c r="I2587" s="45"/>
      <c r="J2587" s="45"/>
      <c r="K2587" s="45"/>
      <c r="L2587" s="45"/>
      <c r="M2587" s="46"/>
      <c r="N2587" s="46"/>
      <c r="O2587" s="46"/>
    </row>
    <row r="2588" spans="1:15" x14ac:dyDescent="0.3">
      <c r="A2588" s="92"/>
      <c r="B2588" s="58"/>
      <c r="C2588" s="58"/>
      <c r="D2588" s="135" t="str">
        <f t="shared" si="80"/>
        <v/>
      </c>
      <c r="E2588" s="136" t="str">
        <f t="shared" si="81"/>
        <v/>
      </c>
      <c r="F2588" s="45"/>
      <c r="G2588" s="45"/>
      <c r="H2588" s="45"/>
      <c r="I2588" s="45"/>
      <c r="J2588" s="45"/>
      <c r="K2588" s="45"/>
      <c r="L2588" s="45"/>
      <c r="M2588" s="46"/>
      <c r="N2588" s="46"/>
      <c r="O2588" s="46"/>
    </row>
    <row r="2589" spans="1:15" x14ac:dyDescent="0.3">
      <c r="A2589" s="92"/>
      <c r="B2589" s="58"/>
      <c r="C2589" s="58"/>
      <c r="D2589" s="135" t="str">
        <f t="shared" si="80"/>
        <v/>
      </c>
      <c r="E2589" s="136" t="str">
        <f t="shared" si="81"/>
        <v/>
      </c>
      <c r="F2589" s="45"/>
      <c r="G2589" s="45"/>
      <c r="H2589" s="45"/>
      <c r="I2589" s="45"/>
      <c r="J2589" s="45"/>
      <c r="K2589" s="45"/>
      <c r="L2589" s="45"/>
      <c r="M2589" s="46"/>
      <c r="N2589" s="46"/>
      <c r="O2589" s="46"/>
    </row>
    <row r="2590" spans="1:15" x14ac:dyDescent="0.3">
      <c r="A2590" s="92"/>
      <c r="B2590" s="58"/>
      <c r="C2590" s="58"/>
      <c r="D2590" s="135" t="str">
        <f t="shared" si="80"/>
        <v/>
      </c>
      <c r="E2590" s="136" t="str">
        <f t="shared" si="81"/>
        <v/>
      </c>
      <c r="F2590" s="45"/>
      <c r="G2590" s="45"/>
      <c r="H2590" s="45"/>
      <c r="I2590" s="45"/>
      <c r="J2590" s="45"/>
      <c r="K2590" s="45"/>
      <c r="L2590" s="45"/>
      <c r="M2590" s="46"/>
      <c r="N2590" s="46"/>
      <c r="O2590" s="46"/>
    </row>
    <row r="2591" spans="1:15" x14ac:dyDescent="0.3">
      <c r="A2591" s="92"/>
      <c r="B2591" s="58"/>
      <c r="C2591" s="58"/>
      <c r="D2591" s="135" t="str">
        <f t="shared" si="80"/>
        <v/>
      </c>
      <c r="E2591" s="136" t="str">
        <f t="shared" si="81"/>
        <v/>
      </c>
      <c r="F2591" s="45"/>
      <c r="G2591" s="45"/>
      <c r="H2591" s="45"/>
      <c r="I2591" s="45"/>
      <c r="J2591" s="45"/>
      <c r="K2591" s="45"/>
      <c r="L2591" s="45"/>
      <c r="M2591" s="46"/>
      <c r="N2591" s="46"/>
      <c r="O2591" s="46"/>
    </row>
    <row r="2592" spans="1:15" x14ac:dyDescent="0.3">
      <c r="A2592" s="92"/>
      <c r="B2592" s="58"/>
      <c r="C2592" s="58"/>
      <c r="D2592" s="135" t="str">
        <f t="shared" si="80"/>
        <v/>
      </c>
      <c r="E2592" s="136" t="str">
        <f t="shared" si="81"/>
        <v/>
      </c>
      <c r="F2592" s="45"/>
      <c r="G2592" s="45"/>
      <c r="H2592" s="45"/>
      <c r="I2592" s="45"/>
      <c r="J2592" s="45"/>
      <c r="K2592" s="45"/>
      <c r="L2592" s="45"/>
      <c r="M2592" s="46"/>
      <c r="N2592" s="46"/>
      <c r="O2592" s="46"/>
    </row>
    <row r="2593" spans="1:15" x14ac:dyDescent="0.3">
      <c r="A2593" s="92"/>
      <c r="B2593" s="58"/>
      <c r="C2593" s="58"/>
      <c r="D2593" s="135" t="str">
        <f t="shared" si="80"/>
        <v/>
      </c>
      <c r="E2593" s="136" t="str">
        <f t="shared" si="81"/>
        <v/>
      </c>
      <c r="F2593" s="45"/>
      <c r="G2593" s="45"/>
      <c r="H2593" s="45"/>
      <c r="I2593" s="45"/>
      <c r="J2593" s="45"/>
      <c r="K2593" s="45"/>
      <c r="L2593" s="45"/>
      <c r="M2593" s="46"/>
      <c r="N2593" s="46"/>
      <c r="O2593" s="46"/>
    </row>
    <row r="2594" spans="1:15" x14ac:dyDescent="0.3">
      <c r="A2594" s="92"/>
      <c r="B2594" s="58"/>
      <c r="C2594" s="58"/>
      <c r="D2594" s="135" t="str">
        <f t="shared" si="80"/>
        <v/>
      </c>
      <c r="E2594" s="136" t="str">
        <f t="shared" si="81"/>
        <v/>
      </c>
      <c r="F2594" s="45"/>
      <c r="G2594" s="45"/>
      <c r="H2594" s="45"/>
      <c r="I2594" s="45"/>
      <c r="J2594" s="45"/>
      <c r="K2594" s="45"/>
      <c r="L2594" s="45"/>
      <c r="M2594" s="46"/>
      <c r="N2594" s="46"/>
      <c r="O2594" s="46"/>
    </row>
    <row r="2595" spans="1:15" x14ac:dyDescent="0.3">
      <c r="A2595" s="92"/>
      <c r="B2595" s="58"/>
      <c r="C2595" s="58"/>
      <c r="D2595" s="135" t="str">
        <f t="shared" si="80"/>
        <v/>
      </c>
      <c r="E2595" s="136" t="str">
        <f t="shared" si="81"/>
        <v/>
      </c>
      <c r="F2595" s="45"/>
      <c r="G2595" s="45"/>
      <c r="H2595" s="45"/>
      <c r="I2595" s="45"/>
      <c r="J2595" s="45"/>
      <c r="K2595" s="45"/>
      <c r="L2595" s="45"/>
      <c r="M2595" s="46"/>
      <c r="N2595" s="46"/>
      <c r="O2595" s="46"/>
    </row>
    <row r="2596" spans="1:15" x14ac:dyDescent="0.3">
      <c r="A2596" s="92"/>
      <c r="B2596" s="58"/>
      <c r="C2596" s="58"/>
      <c r="D2596" s="135" t="str">
        <f t="shared" si="80"/>
        <v/>
      </c>
      <c r="E2596" s="136" t="str">
        <f t="shared" si="81"/>
        <v/>
      </c>
      <c r="F2596" s="45"/>
      <c r="G2596" s="45"/>
      <c r="H2596" s="45"/>
      <c r="I2596" s="45"/>
      <c r="J2596" s="45"/>
      <c r="K2596" s="45"/>
      <c r="L2596" s="45"/>
      <c r="M2596" s="46"/>
      <c r="N2596" s="46"/>
      <c r="O2596" s="46"/>
    </row>
    <row r="2597" spans="1:15" x14ac:dyDescent="0.3">
      <c r="A2597" s="92"/>
      <c r="B2597" s="58"/>
      <c r="C2597" s="58"/>
      <c r="D2597" s="135" t="str">
        <f t="shared" si="80"/>
        <v/>
      </c>
      <c r="E2597" s="136" t="str">
        <f t="shared" si="81"/>
        <v/>
      </c>
      <c r="F2597" s="45"/>
      <c r="G2597" s="45"/>
      <c r="H2597" s="45"/>
      <c r="I2597" s="45"/>
      <c r="J2597" s="45"/>
      <c r="K2597" s="45"/>
      <c r="L2597" s="45"/>
      <c r="M2597" s="46"/>
      <c r="N2597" s="46"/>
      <c r="O2597" s="46"/>
    </row>
    <row r="2598" spans="1:15" x14ac:dyDescent="0.3">
      <c r="A2598" s="92"/>
      <c r="B2598" s="58"/>
      <c r="C2598" s="58"/>
      <c r="D2598" s="135" t="str">
        <f t="shared" si="80"/>
        <v/>
      </c>
      <c r="E2598" s="136" t="str">
        <f t="shared" si="81"/>
        <v/>
      </c>
      <c r="F2598" s="45"/>
      <c r="G2598" s="45"/>
      <c r="H2598" s="45"/>
      <c r="I2598" s="45"/>
      <c r="J2598" s="45"/>
      <c r="K2598" s="45"/>
      <c r="L2598" s="45"/>
      <c r="M2598" s="46"/>
      <c r="N2598" s="46"/>
      <c r="O2598" s="46"/>
    </row>
    <row r="2599" spans="1:15" x14ac:dyDescent="0.3">
      <c r="A2599" s="92"/>
      <c r="B2599" s="58"/>
      <c r="C2599" s="58"/>
      <c r="D2599" s="135" t="str">
        <f t="shared" si="80"/>
        <v/>
      </c>
      <c r="E2599" s="136" t="str">
        <f t="shared" si="81"/>
        <v/>
      </c>
      <c r="F2599" s="45"/>
      <c r="G2599" s="45"/>
      <c r="H2599" s="45"/>
      <c r="I2599" s="45"/>
      <c r="J2599" s="45"/>
      <c r="K2599" s="45"/>
      <c r="L2599" s="45"/>
      <c r="M2599" s="46"/>
      <c r="N2599" s="46"/>
      <c r="O2599" s="46"/>
    </row>
    <row r="2600" spans="1:15" x14ac:dyDescent="0.3">
      <c r="A2600" s="92"/>
      <c r="B2600" s="58"/>
      <c r="C2600" s="58"/>
      <c r="D2600" s="135" t="str">
        <f t="shared" si="80"/>
        <v/>
      </c>
      <c r="E2600" s="136" t="str">
        <f t="shared" si="81"/>
        <v/>
      </c>
      <c r="F2600" s="45"/>
      <c r="G2600" s="45"/>
      <c r="H2600" s="45"/>
      <c r="I2600" s="45"/>
      <c r="J2600" s="45"/>
      <c r="K2600" s="45"/>
      <c r="L2600" s="45"/>
      <c r="M2600" s="46"/>
      <c r="N2600" s="46"/>
      <c r="O2600" s="46"/>
    </row>
    <row r="2601" spans="1:15" x14ac:dyDescent="0.3">
      <c r="A2601" s="92"/>
      <c r="B2601" s="58"/>
      <c r="C2601" s="58"/>
      <c r="D2601" s="135" t="str">
        <f t="shared" si="80"/>
        <v/>
      </c>
      <c r="E2601" s="136" t="str">
        <f t="shared" si="81"/>
        <v/>
      </c>
      <c r="F2601" s="45"/>
      <c r="G2601" s="45"/>
      <c r="H2601" s="45"/>
      <c r="I2601" s="45"/>
      <c r="J2601" s="45"/>
      <c r="K2601" s="45"/>
      <c r="L2601" s="45"/>
      <c r="M2601" s="46"/>
      <c r="N2601" s="46"/>
      <c r="O2601" s="46"/>
    </row>
    <row r="2602" spans="1:15" x14ac:dyDescent="0.3">
      <c r="A2602" s="92"/>
      <c r="B2602" s="58"/>
      <c r="C2602" s="58"/>
      <c r="D2602" s="135" t="str">
        <f t="shared" si="80"/>
        <v/>
      </c>
      <c r="E2602" s="136" t="str">
        <f t="shared" si="81"/>
        <v/>
      </c>
      <c r="F2602" s="45"/>
      <c r="G2602" s="45"/>
      <c r="H2602" s="45"/>
      <c r="I2602" s="45"/>
      <c r="J2602" s="45"/>
      <c r="K2602" s="45"/>
      <c r="L2602" s="45"/>
      <c r="M2602" s="46"/>
      <c r="N2602" s="46"/>
      <c r="O2602" s="46"/>
    </row>
    <row r="2603" spans="1:15" x14ac:dyDescent="0.3">
      <c r="A2603" s="92"/>
      <c r="B2603" s="58"/>
      <c r="C2603" s="58"/>
      <c r="D2603" s="135" t="str">
        <f t="shared" si="80"/>
        <v/>
      </c>
      <c r="E2603" s="136" t="str">
        <f t="shared" si="81"/>
        <v/>
      </c>
      <c r="F2603" s="45"/>
      <c r="G2603" s="45"/>
      <c r="H2603" s="45"/>
      <c r="I2603" s="45"/>
      <c r="J2603" s="45"/>
      <c r="K2603" s="45"/>
      <c r="L2603" s="45"/>
      <c r="M2603" s="46"/>
      <c r="N2603" s="46"/>
      <c r="O2603" s="46"/>
    </row>
    <row r="2604" spans="1:15" x14ac:dyDescent="0.3">
      <c r="A2604" s="92"/>
      <c r="B2604" s="58"/>
      <c r="C2604" s="58"/>
      <c r="D2604" s="135" t="str">
        <f t="shared" si="80"/>
        <v/>
      </c>
      <c r="E2604" s="136" t="str">
        <f t="shared" si="81"/>
        <v/>
      </c>
      <c r="F2604" s="45"/>
      <c r="G2604" s="45"/>
      <c r="H2604" s="45"/>
      <c r="I2604" s="45"/>
      <c r="J2604" s="45"/>
      <c r="K2604" s="45"/>
      <c r="L2604" s="45"/>
      <c r="M2604" s="46"/>
      <c r="N2604" s="46"/>
      <c r="O2604" s="46"/>
    </row>
    <row r="2605" spans="1:15" x14ac:dyDescent="0.3">
      <c r="A2605" s="92"/>
      <c r="B2605" s="58"/>
      <c r="C2605" s="58"/>
      <c r="D2605" s="135" t="str">
        <f t="shared" si="80"/>
        <v/>
      </c>
      <c r="E2605" s="136" t="str">
        <f t="shared" si="81"/>
        <v/>
      </c>
      <c r="F2605" s="45"/>
      <c r="G2605" s="45"/>
      <c r="H2605" s="45"/>
      <c r="I2605" s="45"/>
      <c r="J2605" s="45"/>
      <c r="K2605" s="45"/>
      <c r="L2605" s="45"/>
      <c r="M2605" s="46"/>
      <c r="N2605" s="46"/>
      <c r="O2605" s="46"/>
    </row>
    <row r="2606" spans="1:15" x14ac:dyDescent="0.3">
      <c r="A2606" s="92"/>
      <c r="B2606" s="58"/>
      <c r="C2606" s="58"/>
      <c r="D2606" s="135" t="str">
        <f t="shared" si="80"/>
        <v/>
      </c>
      <c r="E2606" s="136" t="str">
        <f t="shared" si="81"/>
        <v/>
      </c>
      <c r="F2606" s="45"/>
      <c r="G2606" s="45"/>
      <c r="H2606" s="45"/>
      <c r="I2606" s="45"/>
      <c r="J2606" s="45"/>
      <c r="K2606" s="45"/>
      <c r="L2606" s="45"/>
      <c r="M2606" s="46"/>
      <c r="N2606" s="46"/>
      <c r="O2606" s="46"/>
    </row>
    <row r="2607" spans="1:15" x14ac:dyDescent="0.3">
      <c r="A2607" s="92"/>
      <c r="B2607" s="58"/>
      <c r="C2607" s="58"/>
      <c r="D2607" s="135" t="str">
        <f t="shared" si="80"/>
        <v/>
      </c>
      <c r="E2607" s="136" t="str">
        <f t="shared" si="81"/>
        <v/>
      </c>
      <c r="F2607" s="45"/>
      <c r="G2607" s="45"/>
      <c r="H2607" s="45"/>
      <c r="I2607" s="45"/>
      <c r="J2607" s="45"/>
      <c r="K2607" s="45"/>
      <c r="L2607" s="45"/>
      <c r="M2607" s="46"/>
      <c r="N2607" s="46"/>
      <c r="O2607" s="46"/>
    </row>
    <row r="2608" spans="1:15" x14ac:dyDescent="0.3">
      <c r="A2608" s="92"/>
      <c r="B2608" s="58"/>
      <c r="C2608" s="58"/>
      <c r="D2608" s="135" t="str">
        <f t="shared" si="80"/>
        <v/>
      </c>
      <c r="E2608" s="136" t="str">
        <f t="shared" si="81"/>
        <v/>
      </c>
      <c r="F2608" s="45"/>
      <c r="G2608" s="45"/>
      <c r="H2608" s="45"/>
      <c r="I2608" s="45"/>
      <c r="J2608" s="45"/>
      <c r="K2608" s="45"/>
      <c r="L2608" s="45"/>
      <c r="M2608" s="46"/>
      <c r="N2608" s="46"/>
      <c r="O2608" s="46"/>
    </row>
    <row r="2609" spans="1:15" x14ac:dyDescent="0.3">
      <c r="A2609" s="92"/>
      <c r="B2609" s="58"/>
      <c r="C2609" s="58"/>
      <c r="D2609" s="135" t="str">
        <f t="shared" si="80"/>
        <v/>
      </c>
      <c r="E2609" s="136" t="str">
        <f t="shared" si="81"/>
        <v/>
      </c>
      <c r="F2609" s="45"/>
      <c r="G2609" s="45"/>
      <c r="H2609" s="45"/>
      <c r="I2609" s="45"/>
      <c r="J2609" s="45"/>
      <c r="K2609" s="45"/>
      <c r="L2609" s="45"/>
      <c r="M2609" s="46"/>
      <c r="N2609" s="46"/>
      <c r="O2609" s="46"/>
    </row>
    <row r="2610" spans="1:15" x14ac:dyDescent="0.3">
      <c r="A2610" s="92"/>
      <c r="B2610" s="58"/>
      <c r="C2610" s="58"/>
      <c r="D2610" s="135" t="str">
        <f t="shared" si="80"/>
        <v/>
      </c>
      <c r="E2610" s="136" t="str">
        <f t="shared" si="81"/>
        <v/>
      </c>
      <c r="F2610" s="45"/>
      <c r="G2610" s="45"/>
      <c r="H2610" s="45"/>
      <c r="I2610" s="45"/>
      <c r="J2610" s="45"/>
      <c r="K2610" s="45"/>
      <c r="L2610" s="45"/>
      <c r="M2610" s="46"/>
      <c r="N2610" s="46"/>
      <c r="O2610" s="46"/>
    </row>
    <row r="2611" spans="1:15" x14ac:dyDescent="0.3">
      <c r="A2611" s="92"/>
      <c r="B2611" s="58"/>
      <c r="C2611" s="58"/>
      <c r="D2611" s="135" t="str">
        <f t="shared" si="80"/>
        <v/>
      </c>
      <c r="E2611" s="136" t="str">
        <f t="shared" si="81"/>
        <v/>
      </c>
      <c r="F2611" s="45"/>
      <c r="G2611" s="45"/>
      <c r="H2611" s="45"/>
      <c r="I2611" s="45"/>
      <c r="J2611" s="45"/>
      <c r="K2611" s="45"/>
      <c r="L2611" s="45"/>
      <c r="M2611" s="46"/>
      <c r="N2611" s="46"/>
      <c r="O2611" s="46"/>
    </row>
    <row r="2612" spans="1:15" x14ac:dyDescent="0.3">
      <c r="A2612" s="92"/>
      <c r="B2612" s="58"/>
      <c r="C2612" s="58"/>
      <c r="D2612" s="135" t="str">
        <f t="shared" si="80"/>
        <v/>
      </c>
      <c r="E2612" s="136" t="str">
        <f t="shared" si="81"/>
        <v/>
      </c>
      <c r="F2612" s="45"/>
      <c r="G2612" s="45"/>
      <c r="H2612" s="45"/>
      <c r="I2612" s="45"/>
      <c r="J2612" s="45"/>
      <c r="K2612" s="45"/>
      <c r="L2612" s="45"/>
      <c r="M2612" s="46"/>
      <c r="N2612" s="46"/>
      <c r="O2612" s="46"/>
    </row>
    <row r="2613" spans="1:15" x14ac:dyDescent="0.3">
      <c r="A2613" s="92"/>
      <c r="B2613" s="58"/>
      <c r="C2613" s="58"/>
      <c r="D2613" s="135" t="str">
        <f t="shared" si="80"/>
        <v/>
      </c>
      <c r="E2613" s="136" t="str">
        <f t="shared" si="81"/>
        <v/>
      </c>
      <c r="F2613" s="45"/>
      <c r="G2613" s="45"/>
      <c r="H2613" s="45"/>
      <c r="I2613" s="45"/>
      <c r="J2613" s="45"/>
      <c r="K2613" s="45"/>
      <c r="L2613" s="45"/>
      <c r="M2613" s="46"/>
      <c r="N2613" s="46"/>
      <c r="O2613" s="46"/>
    </row>
    <row r="2614" spans="1:15" x14ac:dyDescent="0.3">
      <c r="A2614" s="92"/>
      <c r="B2614" s="58"/>
      <c r="C2614" s="58"/>
      <c r="D2614" s="135" t="str">
        <f t="shared" si="80"/>
        <v/>
      </c>
      <c r="E2614" s="136" t="str">
        <f t="shared" si="81"/>
        <v/>
      </c>
      <c r="F2614" s="45"/>
      <c r="G2614" s="45"/>
      <c r="H2614" s="45"/>
      <c r="I2614" s="45"/>
      <c r="J2614" s="45"/>
      <c r="K2614" s="45"/>
      <c r="L2614" s="45"/>
      <c r="M2614" s="46"/>
      <c r="N2614" s="46"/>
      <c r="O2614" s="46"/>
    </row>
    <row r="2615" spans="1:15" x14ac:dyDescent="0.3">
      <c r="A2615" s="92"/>
      <c r="B2615" s="58"/>
      <c r="C2615" s="58"/>
      <c r="D2615" s="135" t="str">
        <f t="shared" si="80"/>
        <v/>
      </c>
      <c r="E2615" s="136" t="str">
        <f t="shared" si="81"/>
        <v/>
      </c>
      <c r="F2615" s="45"/>
      <c r="G2615" s="45"/>
      <c r="H2615" s="45"/>
      <c r="I2615" s="45"/>
      <c r="J2615" s="45"/>
      <c r="K2615" s="45"/>
      <c r="L2615" s="45"/>
      <c r="M2615" s="46"/>
      <c r="N2615" s="46"/>
      <c r="O2615" s="46"/>
    </row>
    <row r="2616" spans="1:15" x14ac:dyDescent="0.3">
      <c r="A2616" s="92"/>
      <c r="B2616" s="58"/>
      <c r="C2616" s="58"/>
      <c r="D2616" s="135" t="str">
        <f t="shared" si="80"/>
        <v/>
      </c>
      <c r="E2616" s="136" t="str">
        <f t="shared" si="81"/>
        <v/>
      </c>
      <c r="F2616" s="45"/>
      <c r="G2616" s="45"/>
      <c r="H2616" s="45"/>
      <c r="I2616" s="45"/>
      <c r="J2616" s="45"/>
      <c r="K2616" s="45"/>
      <c r="L2616" s="45"/>
      <c r="M2616" s="46"/>
      <c r="N2616" s="46"/>
      <c r="O2616" s="46"/>
    </row>
    <row r="2617" spans="1:15" x14ac:dyDescent="0.3">
      <c r="A2617" s="92"/>
      <c r="B2617" s="58"/>
      <c r="C2617" s="58"/>
      <c r="D2617" s="135" t="str">
        <f t="shared" si="80"/>
        <v/>
      </c>
      <c r="E2617" s="136" t="str">
        <f t="shared" si="81"/>
        <v/>
      </c>
      <c r="F2617" s="45"/>
      <c r="G2617" s="45"/>
      <c r="H2617" s="45"/>
      <c r="I2617" s="45"/>
      <c r="J2617" s="45"/>
      <c r="K2617" s="45"/>
      <c r="L2617" s="45"/>
      <c r="M2617" s="46"/>
      <c r="N2617" s="46"/>
      <c r="O2617" s="46"/>
    </row>
    <row r="2618" spans="1:15" x14ac:dyDescent="0.3">
      <c r="A2618" s="92"/>
      <c r="B2618" s="58"/>
      <c r="C2618" s="58"/>
      <c r="D2618" s="135" t="str">
        <f t="shared" si="80"/>
        <v/>
      </c>
      <c r="E2618" s="136" t="str">
        <f t="shared" si="81"/>
        <v/>
      </c>
      <c r="F2618" s="45"/>
      <c r="G2618" s="45"/>
      <c r="H2618" s="45"/>
      <c r="I2618" s="45"/>
      <c r="J2618" s="45"/>
      <c r="K2618" s="45"/>
      <c r="L2618" s="45"/>
      <c r="M2618" s="46"/>
      <c r="N2618" s="46"/>
      <c r="O2618" s="46"/>
    </row>
    <row r="2619" spans="1:15" x14ac:dyDescent="0.3">
      <c r="A2619" s="92"/>
      <c r="B2619" s="58"/>
      <c r="C2619" s="58"/>
      <c r="D2619" s="135" t="str">
        <f t="shared" si="80"/>
        <v/>
      </c>
      <c r="E2619" s="136" t="str">
        <f t="shared" si="81"/>
        <v/>
      </c>
      <c r="F2619" s="45"/>
      <c r="G2619" s="45"/>
      <c r="H2619" s="45"/>
      <c r="I2619" s="45"/>
      <c r="J2619" s="45"/>
      <c r="K2619" s="45"/>
      <c r="L2619" s="45"/>
      <c r="M2619" s="46"/>
      <c r="N2619" s="46"/>
      <c r="O2619" s="46"/>
    </row>
    <row r="2620" spans="1:15" x14ac:dyDescent="0.3">
      <c r="A2620" s="92"/>
      <c r="B2620" s="58"/>
      <c r="C2620" s="58"/>
      <c r="D2620" s="135" t="str">
        <f t="shared" si="80"/>
        <v/>
      </c>
      <c r="E2620" s="136" t="str">
        <f t="shared" si="81"/>
        <v/>
      </c>
      <c r="F2620" s="45"/>
      <c r="G2620" s="45"/>
      <c r="H2620" s="45"/>
      <c r="I2620" s="45"/>
      <c r="J2620" s="45"/>
      <c r="K2620" s="45"/>
      <c r="L2620" s="45"/>
      <c r="M2620" s="46"/>
      <c r="N2620" s="46"/>
      <c r="O2620" s="46"/>
    </row>
    <row r="2621" spans="1:15" x14ac:dyDescent="0.3">
      <c r="A2621" s="92"/>
      <c r="B2621" s="58"/>
      <c r="C2621" s="58"/>
      <c r="D2621" s="135" t="str">
        <f t="shared" si="80"/>
        <v/>
      </c>
      <c r="E2621" s="136" t="str">
        <f t="shared" si="81"/>
        <v/>
      </c>
      <c r="F2621" s="45"/>
      <c r="G2621" s="45"/>
      <c r="H2621" s="45"/>
      <c r="I2621" s="45"/>
      <c r="J2621" s="45"/>
      <c r="K2621" s="45"/>
      <c r="L2621" s="45"/>
      <c r="M2621" s="46"/>
      <c r="N2621" s="46"/>
      <c r="O2621" s="46"/>
    </row>
    <row r="2622" spans="1:15" x14ac:dyDescent="0.3">
      <c r="A2622" s="92"/>
      <c r="B2622" s="58"/>
      <c r="C2622" s="58"/>
      <c r="D2622" s="135" t="str">
        <f t="shared" si="80"/>
        <v/>
      </c>
      <c r="E2622" s="136" t="str">
        <f t="shared" si="81"/>
        <v/>
      </c>
      <c r="F2622" s="45"/>
      <c r="G2622" s="45"/>
      <c r="H2622" s="45"/>
      <c r="I2622" s="45"/>
      <c r="J2622" s="45"/>
      <c r="K2622" s="45"/>
      <c r="L2622" s="45"/>
      <c r="M2622" s="46"/>
      <c r="N2622" s="46"/>
      <c r="O2622" s="46"/>
    </row>
    <row r="2623" spans="1:15" x14ac:dyDescent="0.3">
      <c r="A2623" s="92"/>
      <c r="B2623" s="58"/>
      <c r="C2623" s="58"/>
      <c r="D2623" s="135" t="str">
        <f t="shared" si="80"/>
        <v/>
      </c>
      <c r="E2623" s="136" t="str">
        <f t="shared" si="81"/>
        <v/>
      </c>
      <c r="F2623" s="45"/>
      <c r="G2623" s="45"/>
      <c r="H2623" s="45"/>
      <c r="I2623" s="45"/>
      <c r="J2623" s="45"/>
      <c r="K2623" s="45"/>
      <c r="L2623" s="45"/>
      <c r="M2623" s="46"/>
      <c r="N2623" s="46"/>
      <c r="O2623" s="46"/>
    </row>
    <row r="2624" spans="1:15" x14ac:dyDescent="0.3">
      <c r="A2624" s="92"/>
      <c r="B2624" s="58"/>
      <c r="C2624" s="58"/>
      <c r="D2624" s="135" t="str">
        <f t="shared" si="80"/>
        <v/>
      </c>
      <c r="E2624" s="136" t="str">
        <f t="shared" si="81"/>
        <v/>
      </c>
      <c r="F2624" s="45"/>
      <c r="G2624" s="45"/>
      <c r="H2624" s="45"/>
      <c r="I2624" s="45"/>
      <c r="J2624" s="45"/>
      <c r="K2624" s="45"/>
      <c r="L2624" s="45"/>
      <c r="M2624" s="46"/>
      <c r="N2624" s="46"/>
      <c r="O2624" s="46"/>
    </row>
    <row r="2625" spans="1:15" x14ac:dyDescent="0.3">
      <c r="A2625" s="92"/>
      <c r="B2625" s="58"/>
      <c r="C2625" s="58"/>
      <c r="D2625" s="135" t="str">
        <f t="shared" si="80"/>
        <v/>
      </c>
      <c r="E2625" s="136" t="str">
        <f t="shared" si="81"/>
        <v/>
      </c>
      <c r="F2625" s="45"/>
      <c r="G2625" s="45"/>
      <c r="H2625" s="45"/>
      <c r="I2625" s="45"/>
      <c r="J2625" s="45"/>
      <c r="K2625" s="45"/>
      <c r="L2625" s="45"/>
      <c r="M2625" s="46"/>
      <c r="N2625" s="46"/>
      <c r="O2625" s="46"/>
    </row>
    <row r="2626" spans="1:15" x14ac:dyDescent="0.3">
      <c r="A2626" s="92"/>
      <c r="B2626" s="58"/>
      <c r="C2626" s="58"/>
      <c r="D2626" s="135" t="str">
        <f t="shared" ref="D2626:D2689" si="82">IF(C2626="","",IF(NOT(ISBLANK(B2626)),IF(AND(B2626&gt;=43556,C2626&gt;=43556),C2626-B2626,0),""))</f>
        <v/>
      </c>
      <c r="E2626" s="136" t="str">
        <f t="shared" si="81"/>
        <v/>
      </c>
      <c r="F2626" s="45"/>
      <c r="G2626" s="45"/>
      <c r="H2626" s="45"/>
      <c r="I2626" s="45"/>
      <c r="J2626" s="45"/>
      <c r="K2626" s="45"/>
      <c r="L2626" s="45"/>
      <c r="M2626" s="46"/>
      <c r="N2626" s="46"/>
      <c r="O2626" s="46"/>
    </row>
    <row r="2627" spans="1:15" x14ac:dyDescent="0.3">
      <c r="A2627" s="92"/>
      <c r="B2627" s="58"/>
      <c r="C2627" s="58"/>
      <c r="D2627" s="135" t="str">
        <f t="shared" si="82"/>
        <v/>
      </c>
      <c r="E2627" s="136" t="str">
        <f t="shared" ref="E2627:E2690" si="83">IF(C2627&gt;=43556,C2627+366,"")</f>
        <v/>
      </c>
      <c r="F2627" s="45"/>
      <c r="G2627" s="45"/>
      <c r="H2627" s="45"/>
      <c r="I2627" s="45"/>
      <c r="J2627" s="45"/>
      <c r="K2627" s="45"/>
      <c r="L2627" s="45"/>
      <c r="M2627" s="46"/>
      <c r="N2627" s="46"/>
      <c r="O2627" s="46"/>
    </row>
    <row r="2628" spans="1:15" x14ac:dyDescent="0.3">
      <c r="A2628" s="92"/>
      <c r="B2628" s="58"/>
      <c r="C2628" s="58"/>
      <c r="D2628" s="135" t="str">
        <f t="shared" si="82"/>
        <v/>
      </c>
      <c r="E2628" s="136" t="str">
        <f t="shared" si="83"/>
        <v/>
      </c>
      <c r="F2628" s="45"/>
      <c r="G2628" s="45"/>
      <c r="H2628" s="45"/>
      <c r="I2628" s="45"/>
      <c r="J2628" s="45"/>
      <c r="K2628" s="45"/>
      <c r="L2628" s="45"/>
      <c r="M2628" s="46"/>
      <c r="N2628" s="46"/>
      <c r="O2628" s="46"/>
    </row>
    <row r="2629" spans="1:15" x14ac:dyDescent="0.3">
      <c r="A2629" s="92"/>
      <c r="B2629" s="58"/>
      <c r="C2629" s="58"/>
      <c r="D2629" s="135" t="str">
        <f t="shared" si="82"/>
        <v/>
      </c>
      <c r="E2629" s="136" t="str">
        <f t="shared" si="83"/>
        <v/>
      </c>
      <c r="F2629" s="45"/>
      <c r="G2629" s="45"/>
      <c r="H2629" s="45"/>
      <c r="I2629" s="45"/>
      <c r="J2629" s="45"/>
      <c r="K2629" s="45"/>
      <c r="L2629" s="45"/>
      <c r="M2629" s="46"/>
      <c r="N2629" s="46"/>
      <c r="O2629" s="46"/>
    </row>
    <row r="2630" spans="1:15" x14ac:dyDescent="0.3">
      <c r="A2630" s="92"/>
      <c r="B2630" s="58"/>
      <c r="C2630" s="58"/>
      <c r="D2630" s="135" t="str">
        <f t="shared" si="82"/>
        <v/>
      </c>
      <c r="E2630" s="136" t="str">
        <f t="shared" si="83"/>
        <v/>
      </c>
      <c r="F2630" s="45"/>
      <c r="G2630" s="45"/>
      <c r="H2630" s="45"/>
      <c r="I2630" s="45"/>
      <c r="J2630" s="45"/>
      <c r="K2630" s="45"/>
      <c r="L2630" s="45"/>
      <c r="M2630" s="46"/>
      <c r="N2630" s="46"/>
      <c r="O2630" s="46"/>
    </row>
    <row r="2631" spans="1:15" x14ac:dyDescent="0.3">
      <c r="A2631" s="92"/>
      <c r="B2631" s="58"/>
      <c r="C2631" s="58"/>
      <c r="D2631" s="135" t="str">
        <f t="shared" si="82"/>
        <v/>
      </c>
      <c r="E2631" s="136" t="str">
        <f t="shared" si="83"/>
        <v/>
      </c>
      <c r="F2631" s="45"/>
      <c r="G2631" s="45"/>
      <c r="H2631" s="45"/>
      <c r="I2631" s="45"/>
      <c r="J2631" s="45"/>
      <c r="K2631" s="45"/>
      <c r="L2631" s="45"/>
      <c r="M2631" s="46"/>
      <c r="N2631" s="46"/>
      <c r="O2631" s="46"/>
    </row>
    <row r="2632" spans="1:15" x14ac:dyDescent="0.3">
      <c r="A2632" s="92"/>
      <c r="B2632" s="58"/>
      <c r="C2632" s="58"/>
      <c r="D2632" s="135" t="str">
        <f t="shared" si="82"/>
        <v/>
      </c>
      <c r="E2632" s="136" t="str">
        <f t="shared" si="83"/>
        <v/>
      </c>
      <c r="F2632" s="45"/>
      <c r="G2632" s="45"/>
      <c r="H2632" s="45"/>
      <c r="I2632" s="45"/>
      <c r="J2632" s="45"/>
      <c r="K2632" s="45"/>
      <c r="L2632" s="45"/>
      <c r="M2632" s="46"/>
      <c r="N2632" s="46"/>
      <c r="O2632" s="46"/>
    </row>
    <row r="2633" spans="1:15" x14ac:dyDescent="0.3">
      <c r="A2633" s="92"/>
      <c r="B2633" s="58"/>
      <c r="C2633" s="58"/>
      <c r="D2633" s="135" t="str">
        <f t="shared" si="82"/>
        <v/>
      </c>
      <c r="E2633" s="136" t="str">
        <f t="shared" si="83"/>
        <v/>
      </c>
      <c r="F2633" s="45"/>
      <c r="G2633" s="45"/>
      <c r="H2633" s="45"/>
      <c r="I2633" s="45"/>
      <c r="J2633" s="45"/>
      <c r="K2633" s="45"/>
      <c r="L2633" s="45"/>
      <c r="M2633" s="46"/>
      <c r="N2633" s="46"/>
      <c r="O2633" s="46"/>
    </row>
    <row r="2634" spans="1:15" x14ac:dyDescent="0.3">
      <c r="A2634" s="92"/>
      <c r="B2634" s="58"/>
      <c r="C2634" s="58"/>
      <c r="D2634" s="135" t="str">
        <f t="shared" si="82"/>
        <v/>
      </c>
      <c r="E2634" s="136" t="str">
        <f t="shared" si="83"/>
        <v/>
      </c>
      <c r="F2634" s="45"/>
      <c r="G2634" s="45"/>
      <c r="H2634" s="45"/>
      <c r="I2634" s="45"/>
      <c r="J2634" s="45"/>
      <c r="K2634" s="45"/>
      <c r="L2634" s="45"/>
      <c r="M2634" s="46"/>
      <c r="N2634" s="46"/>
      <c r="O2634" s="46"/>
    </row>
    <row r="2635" spans="1:15" x14ac:dyDescent="0.3">
      <c r="A2635" s="92"/>
      <c r="B2635" s="58"/>
      <c r="C2635" s="58"/>
      <c r="D2635" s="135" t="str">
        <f t="shared" si="82"/>
        <v/>
      </c>
      <c r="E2635" s="136" t="str">
        <f t="shared" si="83"/>
        <v/>
      </c>
      <c r="F2635" s="45"/>
      <c r="G2635" s="45"/>
      <c r="H2635" s="45"/>
      <c r="I2635" s="45"/>
      <c r="J2635" s="45"/>
      <c r="K2635" s="45"/>
      <c r="L2635" s="45"/>
      <c r="M2635" s="46"/>
      <c r="N2635" s="46"/>
      <c r="O2635" s="46"/>
    </row>
    <row r="2636" spans="1:15" x14ac:dyDescent="0.3">
      <c r="A2636" s="92"/>
      <c r="B2636" s="58"/>
      <c r="C2636" s="58"/>
      <c r="D2636" s="135" t="str">
        <f t="shared" si="82"/>
        <v/>
      </c>
      <c r="E2636" s="136" t="str">
        <f t="shared" si="83"/>
        <v/>
      </c>
      <c r="F2636" s="45"/>
      <c r="G2636" s="45"/>
      <c r="H2636" s="45"/>
      <c r="I2636" s="45"/>
      <c r="J2636" s="45"/>
      <c r="K2636" s="45"/>
      <c r="L2636" s="45"/>
      <c r="M2636" s="46"/>
      <c r="N2636" s="46"/>
      <c r="O2636" s="46"/>
    </row>
    <row r="2637" spans="1:15" x14ac:dyDescent="0.3">
      <c r="A2637" s="92"/>
      <c r="B2637" s="58"/>
      <c r="C2637" s="58"/>
      <c r="D2637" s="135" t="str">
        <f t="shared" si="82"/>
        <v/>
      </c>
      <c r="E2637" s="136" t="str">
        <f t="shared" si="83"/>
        <v/>
      </c>
      <c r="F2637" s="45"/>
      <c r="G2637" s="45"/>
      <c r="H2637" s="45"/>
      <c r="I2637" s="45"/>
      <c r="J2637" s="45"/>
      <c r="K2637" s="45"/>
      <c r="L2637" s="45"/>
      <c r="M2637" s="46"/>
      <c r="N2637" s="46"/>
      <c r="O2637" s="46"/>
    </row>
    <row r="2638" spans="1:15" x14ac:dyDescent="0.3">
      <c r="A2638" s="92"/>
      <c r="B2638" s="58"/>
      <c r="C2638" s="58"/>
      <c r="D2638" s="135" t="str">
        <f t="shared" si="82"/>
        <v/>
      </c>
      <c r="E2638" s="136" t="str">
        <f t="shared" si="83"/>
        <v/>
      </c>
      <c r="F2638" s="45"/>
      <c r="G2638" s="45"/>
      <c r="H2638" s="45"/>
      <c r="I2638" s="45"/>
      <c r="J2638" s="45"/>
      <c r="K2638" s="45"/>
      <c r="L2638" s="45"/>
      <c r="M2638" s="46"/>
      <c r="N2638" s="46"/>
      <c r="O2638" s="46"/>
    </row>
    <row r="2639" spans="1:15" x14ac:dyDescent="0.3">
      <c r="A2639" s="92"/>
      <c r="B2639" s="58"/>
      <c r="C2639" s="58"/>
      <c r="D2639" s="135" t="str">
        <f t="shared" si="82"/>
        <v/>
      </c>
      <c r="E2639" s="136" t="str">
        <f t="shared" si="83"/>
        <v/>
      </c>
      <c r="F2639" s="45"/>
      <c r="G2639" s="45"/>
      <c r="H2639" s="45"/>
      <c r="I2639" s="45"/>
      <c r="J2639" s="45"/>
      <c r="K2639" s="45"/>
      <c r="L2639" s="45"/>
      <c r="M2639" s="46"/>
      <c r="N2639" s="46"/>
      <c r="O2639" s="46"/>
    </row>
    <row r="2640" spans="1:15" x14ac:dyDescent="0.3">
      <c r="A2640" s="92"/>
      <c r="B2640" s="58"/>
      <c r="C2640" s="58"/>
      <c r="D2640" s="135" t="str">
        <f t="shared" si="82"/>
        <v/>
      </c>
      <c r="E2640" s="136" t="str">
        <f t="shared" si="83"/>
        <v/>
      </c>
      <c r="F2640" s="45"/>
      <c r="G2640" s="45"/>
      <c r="H2640" s="45"/>
      <c r="I2640" s="45"/>
      <c r="J2640" s="45"/>
      <c r="K2640" s="45"/>
      <c r="L2640" s="45"/>
      <c r="M2640" s="46"/>
      <c r="N2640" s="46"/>
      <c r="O2640" s="46"/>
    </row>
    <row r="2641" spans="1:15" x14ac:dyDescent="0.3">
      <c r="A2641" s="92"/>
      <c r="B2641" s="58"/>
      <c r="C2641" s="58"/>
      <c r="D2641" s="135" t="str">
        <f t="shared" si="82"/>
        <v/>
      </c>
      <c r="E2641" s="136" t="str">
        <f t="shared" si="83"/>
        <v/>
      </c>
      <c r="F2641" s="45"/>
      <c r="G2641" s="45"/>
      <c r="H2641" s="45"/>
      <c r="I2641" s="45"/>
      <c r="J2641" s="45"/>
      <c r="K2641" s="45"/>
      <c r="L2641" s="45"/>
      <c r="M2641" s="46"/>
      <c r="N2641" s="46"/>
      <c r="O2641" s="46"/>
    </row>
    <row r="2642" spans="1:15" x14ac:dyDescent="0.3">
      <c r="A2642" s="92"/>
      <c r="B2642" s="58"/>
      <c r="C2642" s="58"/>
      <c r="D2642" s="135" t="str">
        <f t="shared" si="82"/>
        <v/>
      </c>
      <c r="E2642" s="136" t="str">
        <f t="shared" si="83"/>
        <v/>
      </c>
      <c r="F2642" s="45"/>
      <c r="G2642" s="45"/>
      <c r="H2642" s="45"/>
      <c r="I2642" s="45"/>
      <c r="J2642" s="45"/>
      <c r="K2642" s="45"/>
      <c r="L2642" s="45"/>
      <c r="M2642" s="46"/>
      <c r="N2642" s="46"/>
      <c r="O2642" s="46"/>
    </row>
    <row r="2643" spans="1:15" x14ac:dyDescent="0.3">
      <c r="A2643" s="92"/>
      <c r="B2643" s="58"/>
      <c r="C2643" s="58"/>
      <c r="D2643" s="135" t="str">
        <f t="shared" si="82"/>
        <v/>
      </c>
      <c r="E2643" s="136" t="str">
        <f t="shared" si="83"/>
        <v/>
      </c>
      <c r="F2643" s="45"/>
      <c r="G2643" s="45"/>
      <c r="H2643" s="45"/>
      <c r="I2643" s="45"/>
      <c r="J2643" s="45"/>
      <c r="K2643" s="45"/>
      <c r="L2643" s="45"/>
      <c r="M2643" s="46"/>
      <c r="N2643" s="46"/>
      <c r="O2643" s="46"/>
    </row>
    <row r="2644" spans="1:15" x14ac:dyDescent="0.3">
      <c r="A2644" s="92"/>
      <c r="B2644" s="58"/>
      <c r="C2644" s="58"/>
      <c r="D2644" s="135" t="str">
        <f t="shared" si="82"/>
        <v/>
      </c>
      <c r="E2644" s="136" t="str">
        <f t="shared" si="83"/>
        <v/>
      </c>
      <c r="F2644" s="45"/>
      <c r="G2644" s="45"/>
      <c r="H2644" s="45"/>
      <c r="I2644" s="45"/>
      <c r="J2644" s="45"/>
      <c r="K2644" s="45"/>
      <c r="L2644" s="45"/>
      <c r="M2644" s="46"/>
      <c r="N2644" s="46"/>
      <c r="O2644" s="46"/>
    </row>
    <row r="2645" spans="1:15" x14ac:dyDescent="0.3">
      <c r="A2645" s="92"/>
      <c r="B2645" s="58"/>
      <c r="C2645" s="58"/>
      <c r="D2645" s="135" t="str">
        <f t="shared" si="82"/>
        <v/>
      </c>
      <c r="E2645" s="136" t="str">
        <f t="shared" si="83"/>
        <v/>
      </c>
      <c r="F2645" s="45"/>
      <c r="G2645" s="45"/>
      <c r="H2645" s="45"/>
      <c r="I2645" s="45"/>
      <c r="J2645" s="45"/>
      <c r="K2645" s="45"/>
      <c r="L2645" s="45"/>
      <c r="M2645" s="46"/>
      <c r="N2645" s="46"/>
      <c r="O2645" s="46"/>
    </row>
    <row r="2646" spans="1:15" x14ac:dyDescent="0.3">
      <c r="A2646" s="92"/>
      <c r="B2646" s="58"/>
      <c r="C2646" s="58"/>
      <c r="D2646" s="135" t="str">
        <f t="shared" si="82"/>
        <v/>
      </c>
      <c r="E2646" s="136" t="str">
        <f t="shared" si="83"/>
        <v/>
      </c>
      <c r="F2646" s="45"/>
      <c r="G2646" s="45"/>
      <c r="H2646" s="45"/>
      <c r="I2646" s="45"/>
      <c r="J2646" s="45"/>
      <c r="K2646" s="45"/>
      <c r="L2646" s="45"/>
      <c r="M2646" s="46"/>
      <c r="N2646" s="46"/>
      <c r="O2646" s="46"/>
    </row>
    <row r="2647" spans="1:15" x14ac:dyDescent="0.3">
      <c r="A2647" s="92"/>
      <c r="B2647" s="58"/>
      <c r="C2647" s="58"/>
      <c r="D2647" s="135" t="str">
        <f t="shared" si="82"/>
        <v/>
      </c>
      <c r="E2647" s="136" t="str">
        <f t="shared" si="83"/>
        <v/>
      </c>
      <c r="F2647" s="45"/>
      <c r="G2647" s="45"/>
      <c r="H2647" s="45"/>
      <c r="I2647" s="45"/>
      <c r="J2647" s="45"/>
      <c r="K2647" s="45"/>
      <c r="L2647" s="45"/>
      <c r="M2647" s="46"/>
      <c r="N2647" s="46"/>
      <c r="O2647" s="46"/>
    </row>
    <row r="2648" spans="1:15" x14ac:dyDescent="0.3">
      <c r="A2648" s="92"/>
      <c r="B2648" s="58"/>
      <c r="C2648" s="58"/>
      <c r="D2648" s="135" t="str">
        <f t="shared" si="82"/>
        <v/>
      </c>
      <c r="E2648" s="136" t="str">
        <f t="shared" si="83"/>
        <v/>
      </c>
      <c r="F2648" s="45"/>
      <c r="G2648" s="45"/>
      <c r="H2648" s="45"/>
      <c r="I2648" s="45"/>
      <c r="J2648" s="45"/>
      <c r="K2648" s="45"/>
      <c r="L2648" s="45"/>
      <c r="M2648" s="46"/>
      <c r="N2648" s="46"/>
      <c r="O2648" s="46"/>
    </row>
    <row r="2649" spans="1:15" x14ac:dyDescent="0.3">
      <c r="A2649" s="92"/>
      <c r="B2649" s="58"/>
      <c r="C2649" s="58"/>
      <c r="D2649" s="135" t="str">
        <f t="shared" si="82"/>
        <v/>
      </c>
      <c r="E2649" s="136" t="str">
        <f t="shared" si="83"/>
        <v/>
      </c>
      <c r="F2649" s="45"/>
      <c r="G2649" s="45"/>
      <c r="H2649" s="45"/>
      <c r="I2649" s="45"/>
      <c r="J2649" s="45"/>
      <c r="K2649" s="45"/>
      <c r="L2649" s="45"/>
      <c r="M2649" s="46"/>
      <c r="N2649" s="46"/>
      <c r="O2649" s="46"/>
    </row>
    <row r="2650" spans="1:15" x14ac:dyDescent="0.3">
      <c r="A2650" s="92"/>
      <c r="B2650" s="58"/>
      <c r="C2650" s="58"/>
      <c r="D2650" s="135" t="str">
        <f t="shared" si="82"/>
        <v/>
      </c>
      <c r="E2650" s="136" t="str">
        <f t="shared" si="83"/>
        <v/>
      </c>
      <c r="F2650" s="45"/>
      <c r="G2650" s="45"/>
      <c r="H2650" s="45"/>
      <c r="I2650" s="45"/>
      <c r="J2650" s="45"/>
      <c r="K2650" s="45"/>
      <c r="L2650" s="45"/>
      <c r="M2650" s="46"/>
      <c r="N2650" s="46"/>
      <c r="O2650" s="46"/>
    </row>
    <row r="2651" spans="1:15" x14ac:dyDescent="0.3">
      <c r="A2651" s="92"/>
      <c r="B2651" s="58"/>
      <c r="C2651" s="58"/>
      <c r="D2651" s="135" t="str">
        <f t="shared" si="82"/>
        <v/>
      </c>
      <c r="E2651" s="136" t="str">
        <f t="shared" si="83"/>
        <v/>
      </c>
      <c r="F2651" s="45"/>
      <c r="G2651" s="45"/>
      <c r="H2651" s="45"/>
      <c r="I2651" s="45"/>
      <c r="J2651" s="45"/>
      <c r="K2651" s="45"/>
      <c r="L2651" s="45"/>
      <c r="M2651" s="46"/>
      <c r="N2651" s="46"/>
      <c r="O2651" s="46"/>
    </row>
    <row r="2652" spans="1:15" x14ac:dyDescent="0.3">
      <c r="A2652" s="92"/>
      <c r="B2652" s="58"/>
      <c r="C2652" s="58"/>
      <c r="D2652" s="135" t="str">
        <f t="shared" si="82"/>
        <v/>
      </c>
      <c r="E2652" s="136" t="str">
        <f t="shared" si="83"/>
        <v/>
      </c>
      <c r="F2652" s="45"/>
      <c r="G2652" s="45"/>
      <c r="H2652" s="45"/>
      <c r="I2652" s="45"/>
      <c r="J2652" s="45"/>
      <c r="K2652" s="45"/>
      <c r="L2652" s="45"/>
      <c r="M2652" s="46"/>
      <c r="N2652" s="46"/>
      <c r="O2652" s="46"/>
    </row>
    <row r="2653" spans="1:15" x14ac:dyDescent="0.3">
      <c r="A2653" s="92"/>
      <c r="B2653" s="58"/>
      <c r="C2653" s="58"/>
      <c r="D2653" s="135" t="str">
        <f t="shared" si="82"/>
        <v/>
      </c>
      <c r="E2653" s="136" t="str">
        <f t="shared" si="83"/>
        <v/>
      </c>
      <c r="F2653" s="45"/>
      <c r="G2653" s="45"/>
      <c r="H2653" s="45"/>
      <c r="I2653" s="45"/>
      <c r="J2653" s="45"/>
      <c r="K2653" s="45"/>
      <c r="L2653" s="45"/>
      <c r="M2653" s="46"/>
      <c r="N2653" s="46"/>
      <c r="O2653" s="46"/>
    </row>
    <row r="2654" spans="1:15" x14ac:dyDescent="0.3">
      <c r="A2654" s="92"/>
      <c r="B2654" s="58"/>
      <c r="C2654" s="58"/>
      <c r="D2654" s="135" t="str">
        <f t="shared" si="82"/>
        <v/>
      </c>
      <c r="E2654" s="136" t="str">
        <f t="shared" si="83"/>
        <v/>
      </c>
      <c r="F2654" s="45"/>
      <c r="G2654" s="45"/>
      <c r="H2654" s="45"/>
      <c r="I2654" s="45"/>
      <c r="J2654" s="45"/>
      <c r="K2654" s="45"/>
      <c r="L2654" s="45"/>
      <c r="M2654" s="46"/>
      <c r="N2654" s="46"/>
      <c r="O2654" s="46"/>
    </row>
    <row r="2655" spans="1:15" x14ac:dyDescent="0.3">
      <c r="A2655" s="92"/>
      <c r="B2655" s="58"/>
      <c r="C2655" s="58"/>
      <c r="D2655" s="135" t="str">
        <f t="shared" si="82"/>
        <v/>
      </c>
      <c r="E2655" s="136" t="str">
        <f t="shared" si="83"/>
        <v/>
      </c>
      <c r="F2655" s="45"/>
      <c r="G2655" s="45"/>
      <c r="H2655" s="45"/>
      <c r="I2655" s="45"/>
      <c r="J2655" s="45"/>
      <c r="K2655" s="45"/>
      <c r="L2655" s="45"/>
      <c r="M2655" s="46"/>
      <c r="N2655" s="46"/>
      <c r="O2655" s="46"/>
    </row>
    <row r="2656" spans="1:15" x14ac:dyDescent="0.3">
      <c r="A2656" s="92"/>
      <c r="B2656" s="58"/>
      <c r="C2656" s="58"/>
      <c r="D2656" s="135" t="str">
        <f t="shared" si="82"/>
        <v/>
      </c>
      <c r="E2656" s="136" t="str">
        <f t="shared" si="83"/>
        <v/>
      </c>
      <c r="F2656" s="45"/>
      <c r="G2656" s="45"/>
      <c r="H2656" s="45"/>
      <c r="I2656" s="45"/>
      <c r="J2656" s="45"/>
      <c r="K2656" s="45"/>
      <c r="L2656" s="45"/>
      <c r="M2656" s="46"/>
      <c r="N2656" s="46"/>
      <c r="O2656" s="46"/>
    </row>
    <row r="2657" spans="1:15" x14ac:dyDescent="0.3">
      <c r="A2657" s="92"/>
      <c r="B2657" s="58"/>
      <c r="C2657" s="58"/>
      <c r="D2657" s="135" t="str">
        <f t="shared" si="82"/>
        <v/>
      </c>
      <c r="E2657" s="136" t="str">
        <f t="shared" si="83"/>
        <v/>
      </c>
      <c r="F2657" s="45"/>
      <c r="G2657" s="45"/>
      <c r="H2657" s="45"/>
      <c r="I2657" s="45"/>
      <c r="J2657" s="45"/>
      <c r="K2657" s="45"/>
      <c r="L2657" s="45"/>
      <c r="M2657" s="46"/>
      <c r="N2657" s="46"/>
      <c r="O2657" s="46"/>
    </row>
    <row r="2658" spans="1:15" x14ac:dyDescent="0.3">
      <c r="A2658" s="92"/>
      <c r="B2658" s="58"/>
      <c r="C2658" s="58"/>
      <c r="D2658" s="135" t="str">
        <f t="shared" si="82"/>
        <v/>
      </c>
      <c r="E2658" s="136" t="str">
        <f t="shared" si="83"/>
        <v/>
      </c>
      <c r="F2658" s="45"/>
      <c r="G2658" s="45"/>
      <c r="H2658" s="45"/>
      <c r="I2658" s="45"/>
      <c r="J2658" s="45"/>
      <c r="K2658" s="45"/>
      <c r="L2658" s="45"/>
      <c r="M2658" s="46"/>
      <c r="N2658" s="46"/>
      <c r="O2658" s="46"/>
    </row>
    <row r="2659" spans="1:15" x14ac:dyDescent="0.3">
      <c r="A2659" s="92"/>
      <c r="B2659" s="58"/>
      <c r="C2659" s="58"/>
      <c r="D2659" s="135" t="str">
        <f t="shared" si="82"/>
        <v/>
      </c>
      <c r="E2659" s="136" t="str">
        <f t="shared" si="83"/>
        <v/>
      </c>
      <c r="F2659" s="45"/>
      <c r="G2659" s="45"/>
      <c r="H2659" s="45"/>
      <c r="I2659" s="45"/>
      <c r="J2659" s="45"/>
      <c r="K2659" s="45"/>
      <c r="L2659" s="45"/>
      <c r="M2659" s="46"/>
      <c r="N2659" s="46"/>
      <c r="O2659" s="46"/>
    </row>
    <row r="2660" spans="1:15" x14ac:dyDescent="0.3">
      <c r="A2660" s="92"/>
      <c r="B2660" s="58"/>
      <c r="C2660" s="58"/>
      <c r="D2660" s="135" t="str">
        <f t="shared" si="82"/>
        <v/>
      </c>
      <c r="E2660" s="136" t="str">
        <f t="shared" si="83"/>
        <v/>
      </c>
      <c r="F2660" s="45"/>
      <c r="G2660" s="45"/>
      <c r="H2660" s="45"/>
      <c r="I2660" s="45"/>
      <c r="J2660" s="45"/>
      <c r="K2660" s="45"/>
      <c r="L2660" s="45"/>
      <c r="M2660" s="46"/>
      <c r="N2660" s="46"/>
      <c r="O2660" s="46"/>
    </row>
    <row r="2661" spans="1:15" x14ac:dyDescent="0.3">
      <c r="A2661" s="92"/>
      <c r="B2661" s="58"/>
      <c r="C2661" s="58"/>
      <c r="D2661" s="135" t="str">
        <f t="shared" si="82"/>
        <v/>
      </c>
      <c r="E2661" s="136" t="str">
        <f t="shared" si="83"/>
        <v/>
      </c>
      <c r="F2661" s="45"/>
      <c r="G2661" s="45"/>
      <c r="H2661" s="45"/>
      <c r="I2661" s="45"/>
      <c r="J2661" s="45"/>
      <c r="K2661" s="45"/>
      <c r="L2661" s="45"/>
      <c r="M2661" s="46"/>
      <c r="N2661" s="46"/>
      <c r="O2661" s="46"/>
    </row>
    <row r="2662" spans="1:15" x14ac:dyDescent="0.3">
      <c r="A2662" s="92"/>
      <c r="B2662" s="58"/>
      <c r="C2662" s="58"/>
      <c r="D2662" s="135" t="str">
        <f t="shared" si="82"/>
        <v/>
      </c>
      <c r="E2662" s="136" t="str">
        <f t="shared" si="83"/>
        <v/>
      </c>
      <c r="F2662" s="45"/>
      <c r="G2662" s="45"/>
      <c r="H2662" s="45"/>
      <c r="I2662" s="45"/>
      <c r="J2662" s="45"/>
      <c r="K2662" s="45"/>
      <c r="L2662" s="45"/>
      <c r="M2662" s="46"/>
      <c r="N2662" s="46"/>
      <c r="O2662" s="46"/>
    </row>
    <row r="2663" spans="1:15" x14ac:dyDescent="0.3">
      <c r="A2663" s="92"/>
      <c r="B2663" s="58"/>
      <c r="C2663" s="58"/>
      <c r="D2663" s="135" t="str">
        <f t="shared" si="82"/>
        <v/>
      </c>
      <c r="E2663" s="136" t="str">
        <f t="shared" si="83"/>
        <v/>
      </c>
      <c r="F2663" s="45"/>
      <c r="G2663" s="45"/>
      <c r="H2663" s="45"/>
      <c r="I2663" s="45"/>
      <c r="J2663" s="45"/>
      <c r="K2663" s="45"/>
      <c r="L2663" s="45"/>
      <c r="M2663" s="46"/>
      <c r="N2663" s="46"/>
      <c r="O2663" s="46"/>
    </row>
    <row r="2664" spans="1:15" x14ac:dyDescent="0.3">
      <c r="A2664" s="92"/>
      <c r="B2664" s="58"/>
      <c r="C2664" s="58"/>
      <c r="D2664" s="135" t="str">
        <f t="shared" si="82"/>
        <v/>
      </c>
      <c r="E2664" s="136" t="str">
        <f t="shared" si="83"/>
        <v/>
      </c>
      <c r="F2664" s="45"/>
      <c r="G2664" s="45"/>
      <c r="H2664" s="45"/>
      <c r="I2664" s="45"/>
      <c r="J2664" s="45"/>
      <c r="K2664" s="45"/>
      <c r="L2664" s="45"/>
      <c r="M2664" s="46"/>
      <c r="N2664" s="46"/>
      <c r="O2664" s="46"/>
    </row>
    <row r="2665" spans="1:15" x14ac:dyDescent="0.3">
      <c r="A2665" s="92"/>
      <c r="B2665" s="58"/>
      <c r="C2665" s="58"/>
      <c r="D2665" s="135" t="str">
        <f t="shared" si="82"/>
        <v/>
      </c>
      <c r="E2665" s="136" t="str">
        <f t="shared" si="83"/>
        <v/>
      </c>
      <c r="F2665" s="45"/>
      <c r="G2665" s="45"/>
      <c r="H2665" s="45"/>
      <c r="I2665" s="45"/>
      <c r="J2665" s="45"/>
      <c r="K2665" s="45"/>
      <c r="L2665" s="45"/>
      <c r="M2665" s="46"/>
      <c r="N2665" s="46"/>
      <c r="O2665" s="46"/>
    </row>
    <row r="2666" spans="1:15" x14ac:dyDescent="0.3">
      <c r="A2666" s="92"/>
      <c r="B2666" s="58"/>
      <c r="C2666" s="58"/>
      <c r="D2666" s="135" t="str">
        <f t="shared" si="82"/>
        <v/>
      </c>
      <c r="E2666" s="136" t="str">
        <f t="shared" si="83"/>
        <v/>
      </c>
      <c r="F2666" s="45"/>
      <c r="G2666" s="45"/>
      <c r="H2666" s="45"/>
      <c r="I2666" s="45"/>
      <c r="J2666" s="45"/>
      <c r="K2666" s="45"/>
      <c r="L2666" s="45"/>
      <c r="M2666" s="46"/>
      <c r="N2666" s="46"/>
      <c r="O2666" s="46"/>
    </row>
    <row r="2667" spans="1:15" x14ac:dyDescent="0.3">
      <c r="A2667" s="92"/>
      <c r="B2667" s="58"/>
      <c r="C2667" s="58"/>
      <c r="D2667" s="135" t="str">
        <f t="shared" si="82"/>
        <v/>
      </c>
      <c r="E2667" s="136" t="str">
        <f t="shared" si="83"/>
        <v/>
      </c>
      <c r="F2667" s="45"/>
      <c r="G2667" s="45"/>
      <c r="H2667" s="45"/>
      <c r="I2667" s="45"/>
      <c r="J2667" s="45"/>
      <c r="K2667" s="45"/>
      <c r="L2667" s="45"/>
      <c r="M2667" s="46"/>
      <c r="N2667" s="46"/>
      <c r="O2667" s="46"/>
    </row>
    <row r="2668" spans="1:15" x14ac:dyDescent="0.3">
      <c r="A2668" s="92"/>
      <c r="B2668" s="58"/>
      <c r="C2668" s="58"/>
      <c r="D2668" s="135" t="str">
        <f t="shared" si="82"/>
        <v/>
      </c>
      <c r="E2668" s="136" t="str">
        <f t="shared" si="83"/>
        <v/>
      </c>
      <c r="F2668" s="45"/>
      <c r="G2668" s="45"/>
      <c r="H2668" s="45"/>
      <c r="I2668" s="45"/>
      <c r="J2668" s="45"/>
      <c r="K2668" s="45"/>
      <c r="L2668" s="45"/>
      <c r="M2668" s="46"/>
      <c r="N2668" s="46"/>
      <c r="O2668" s="46"/>
    </row>
    <row r="2669" spans="1:15" x14ac:dyDescent="0.3">
      <c r="A2669" s="92"/>
      <c r="B2669" s="58"/>
      <c r="C2669" s="58"/>
      <c r="D2669" s="135" t="str">
        <f t="shared" si="82"/>
        <v/>
      </c>
      <c r="E2669" s="136" t="str">
        <f t="shared" si="83"/>
        <v/>
      </c>
      <c r="F2669" s="45"/>
      <c r="G2669" s="45"/>
      <c r="H2669" s="45"/>
      <c r="I2669" s="45"/>
      <c r="J2669" s="45"/>
      <c r="K2669" s="45"/>
      <c r="L2669" s="45"/>
      <c r="M2669" s="46"/>
      <c r="N2669" s="46"/>
      <c r="O2669" s="46"/>
    </row>
    <row r="2670" spans="1:15" x14ac:dyDescent="0.3">
      <c r="A2670" s="92"/>
      <c r="B2670" s="58"/>
      <c r="C2670" s="58"/>
      <c r="D2670" s="135" t="str">
        <f t="shared" si="82"/>
        <v/>
      </c>
      <c r="E2670" s="136" t="str">
        <f t="shared" si="83"/>
        <v/>
      </c>
      <c r="F2670" s="45"/>
      <c r="G2670" s="45"/>
      <c r="H2670" s="45"/>
      <c r="I2670" s="45"/>
      <c r="J2670" s="45"/>
      <c r="K2670" s="45"/>
      <c r="L2670" s="45"/>
      <c r="M2670" s="46"/>
      <c r="N2670" s="46"/>
      <c r="O2670" s="46"/>
    </row>
    <row r="2671" spans="1:15" x14ac:dyDescent="0.3">
      <c r="A2671" s="92"/>
      <c r="B2671" s="58"/>
      <c r="C2671" s="58"/>
      <c r="D2671" s="135" t="str">
        <f t="shared" si="82"/>
        <v/>
      </c>
      <c r="E2671" s="136" t="str">
        <f t="shared" si="83"/>
        <v/>
      </c>
      <c r="F2671" s="45"/>
      <c r="G2671" s="45"/>
      <c r="H2671" s="45"/>
      <c r="I2671" s="45"/>
      <c r="J2671" s="45"/>
      <c r="K2671" s="45"/>
      <c r="L2671" s="45"/>
      <c r="M2671" s="46"/>
      <c r="N2671" s="46"/>
      <c r="O2671" s="46"/>
    </row>
    <row r="2672" spans="1:15" x14ac:dyDescent="0.3">
      <c r="A2672" s="92"/>
      <c r="B2672" s="58"/>
      <c r="C2672" s="58"/>
      <c r="D2672" s="135" t="str">
        <f t="shared" si="82"/>
        <v/>
      </c>
      <c r="E2672" s="136" t="str">
        <f t="shared" si="83"/>
        <v/>
      </c>
      <c r="F2672" s="45"/>
      <c r="G2672" s="45"/>
      <c r="H2672" s="45"/>
      <c r="I2672" s="45"/>
      <c r="J2672" s="45"/>
      <c r="K2672" s="45"/>
      <c r="L2672" s="45"/>
      <c r="M2672" s="46"/>
      <c r="N2672" s="46"/>
      <c r="O2672" s="46"/>
    </row>
    <row r="2673" spans="1:15" x14ac:dyDescent="0.3">
      <c r="A2673" s="92"/>
      <c r="B2673" s="58"/>
      <c r="C2673" s="58"/>
      <c r="D2673" s="135" t="str">
        <f t="shared" si="82"/>
        <v/>
      </c>
      <c r="E2673" s="136" t="str">
        <f t="shared" si="83"/>
        <v/>
      </c>
      <c r="F2673" s="45"/>
      <c r="G2673" s="45"/>
      <c r="H2673" s="45"/>
      <c r="I2673" s="45"/>
      <c r="J2673" s="45"/>
      <c r="K2673" s="45"/>
      <c r="L2673" s="45"/>
      <c r="M2673" s="46"/>
      <c r="N2673" s="46"/>
      <c r="O2673" s="46"/>
    </row>
    <row r="2674" spans="1:15" x14ac:dyDescent="0.3">
      <c r="A2674" s="92"/>
      <c r="B2674" s="58"/>
      <c r="C2674" s="58"/>
      <c r="D2674" s="135" t="str">
        <f t="shared" si="82"/>
        <v/>
      </c>
      <c r="E2674" s="136" t="str">
        <f t="shared" si="83"/>
        <v/>
      </c>
      <c r="F2674" s="45"/>
      <c r="G2674" s="45"/>
      <c r="H2674" s="45"/>
      <c r="I2674" s="45"/>
      <c r="J2674" s="45"/>
      <c r="K2674" s="45"/>
      <c r="L2674" s="45"/>
      <c r="M2674" s="46"/>
      <c r="N2674" s="46"/>
      <c r="O2674" s="46"/>
    </row>
    <row r="2675" spans="1:15" x14ac:dyDescent="0.3">
      <c r="A2675" s="92"/>
      <c r="B2675" s="58"/>
      <c r="C2675" s="58"/>
      <c r="D2675" s="135" t="str">
        <f t="shared" si="82"/>
        <v/>
      </c>
      <c r="E2675" s="136" t="str">
        <f t="shared" si="83"/>
        <v/>
      </c>
      <c r="F2675" s="45"/>
      <c r="G2675" s="45"/>
      <c r="H2675" s="45"/>
      <c r="I2675" s="45"/>
      <c r="J2675" s="45"/>
      <c r="K2675" s="45"/>
      <c r="L2675" s="45"/>
      <c r="M2675" s="46"/>
      <c r="N2675" s="46"/>
      <c r="O2675" s="46"/>
    </row>
    <row r="2676" spans="1:15" x14ac:dyDescent="0.3">
      <c r="A2676" s="92"/>
      <c r="B2676" s="58"/>
      <c r="C2676" s="58"/>
      <c r="D2676" s="135" t="str">
        <f t="shared" si="82"/>
        <v/>
      </c>
      <c r="E2676" s="136" t="str">
        <f t="shared" si="83"/>
        <v/>
      </c>
      <c r="F2676" s="45"/>
      <c r="G2676" s="45"/>
      <c r="H2676" s="45"/>
      <c r="I2676" s="45"/>
      <c r="J2676" s="45"/>
      <c r="K2676" s="45"/>
      <c r="L2676" s="45"/>
      <c r="M2676" s="46"/>
      <c r="N2676" s="46"/>
      <c r="O2676" s="46"/>
    </row>
    <row r="2677" spans="1:15" x14ac:dyDescent="0.3">
      <c r="A2677" s="92"/>
      <c r="B2677" s="58"/>
      <c r="C2677" s="58"/>
      <c r="D2677" s="135" t="str">
        <f t="shared" si="82"/>
        <v/>
      </c>
      <c r="E2677" s="136" t="str">
        <f t="shared" si="83"/>
        <v/>
      </c>
      <c r="F2677" s="45"/>
      <c r="G2677" s="45"/>
      <c r="H2677" s="45"/>
      <c r="I2677" s="45"/>
      <c r="J2677" s="45"/>
      <c r="K2677" s="45"/>
      <c r="L2677" s="45"/>
      <c r="M2677" s="46"/>
      <c r="N2677" s="46"/>
      <c r="O2677" s="46"/>
    </row>
    <row r="2678" spans="1:15" x14ac:dyDescent="0.3">
      <c r="A2678" s="92"/>
      <c r="B2678" s="58"/>
      <c r="C2678" s="58"/>
      <c r="D2678" s="135" t="str">
        <f t="shared" si="82"/>
        <v/>
      </c>
      <c r="E2678" s="136" t="str">
        <f t="shared" si="83"/>
        <v/>
      </c>
      <c r="F2678" s="45"/>
      <c r="G2678" s="45"/>
      <c r="H2678" s="45"/>
      <c r="I2678" s="45"/>
      <c r="J2678" s="45"/>
      <c r="K2678" s="45"/>
      <c r="L2678" s="45"/>
      <c r="M2678" s="46"/>
      <c r="N2678" s="46"/>
      <c r="O2678" s="46"/>
    </row>
    <row r="2679" spans="1:15" x14ac:dyDescent="0.3">
      <c r="A2679" s="92"/>
      <c r="B2679" s="58"/>
      <c r="C2679" s="58"/>
      <c r="D2679" s="135" t="str">
        <f t="shared" si="82"/>
        <v/>
      </c>
      <c r="E2679" s="136" t="str">
        <f t="shared" si="83"/>
        <v/>
      </c>
      <c r="F2679" s="45"/>
      <c r="G2679" s="45"/>
      <c r="H2679" s="45"/>
      <c r="I2679" s="45"/>
      <c r="J2679" s="45"/>
      <c r="K2679" s="45"/>
      <c r="L2679" s="45"/>
      <c r="M2679" s="46"/>
      <c r="N2679" s="46"/>
      <c r="O2679" s="46"/>
    </row>
    <row r="2680" spans="1:15" x14ac:dyDescent="0.3">
      <c r="A2680" s="92"/>
      <c r="B2680" s="58"/>
      <c r="C2680" s="58"/>
      <c r="D2680" s="135" t="str">
        <f t="shared" si="82"/>
        <v/>
      </c>
      <c r="E2680" s="136" t="str">
        <f t="shared" si="83"/>
        <v/>
      </c>
      <c r="F2680" s="45"/>
      <c r="G2680" s="45"/>
      <c r="H2680" s="45"/>
      <c r="I2680" s="45"/>
      <c r="J2680" s="45"/>
      <c r="K2680" s="45"/>
      <c r="L2680" s="45"/>
      <c r="M2680" s="46"/>
      <c r="N2680" s="46"/>
      <c r="O2680" s="46"/>
    </row>
    <row r="2681" spans="1:15" x14ac:dyDescent="0.3">
      <c r="A2681" s="92"/>
      <c r="B2681" s="58"/>
      <c r="C2681" s="58"/>
      <c r="D2681" s="135" t="str">
        <f t="shared" si="82"/>
        <v/>
      </c>
      <c r="E2681" s="136" t="str">
        <f t="shared" si="83"/>
        <v/>
      </c>
      <c r="F2681" s="45"/>
      <c r="G2681" s="45"/>
      <c r="H2681" s="45"/>
      <c r="I2681" s="45"/>
      <c r="J2681" s="45"/>
      <c r="K2681" s="45"/>
      <c r="L2681" s="45"/>
      <c r="M2681" s="46"/>
      <c r="N2681" s="46"/>
      <c r="O2681" s="46"/>
    </row>
    <row r="2682" spans="1:15" x14ac:dyDescent="0.3">
      <c r="A2682" s="92"/>
      <c r="B2682" s="58"/>
      <c r="C2682" s="58"/>
      <c r="D2682" s="135" t="str">
        <f t="shared" si="82"/>
        <v/>
      </c>
      <c r="E2682" s="136" t="str">
        <f t="shared" si="83"/>
        <v/>
      </c>
      <c r="F2682" s="45"/>
      <c r="G2682" s="45"/>
      <c r="H2682" s="45"/>
      <c r="I2682" s="45"/>
      <c r="J2682" s="45"/>
      <c r="K2682" s="45"/>
      <c r="L2682" s="45"/>
      <c r="M2682" s="46"/>
      <c r="N2682" s="46"/>
      <c r="O2682" s="46"/>
    </row>
    <row r="2683" spans="1:15" x14ac:dyDescent="0.3">
      <c r="A2683" s="92"/>
      <c r="B2683" s="58"/>
      <c r="C2683" s="58"/>
      <c r="D2683" s="135" t="str">
        <f t="shared" si="82"/>
        <v/>
      </c>
      <c r="E2683" s="136" t="str">
        <f t="shared" si="83"/>
        <v/>
      </c>
      <c r="F2683" s="45"/>
      <c r="G2683" s="45"/>
      <c r="H2683" s="45"/>
      <c r="I2683" s="45"/>
      <c r="J2683" s="45"/>
      <c r="K2683" s="45"/>
      <c r="L2683" s="45"/>
      <c r="M2683" s="46"/>
      <c r="N2683" s="46"/>
      <c r="O2683" s="46"/>
    </row>
    <row r="2684" spans="1:15" x14ac:dyDescent="0.3">
      <c r="A2684" s="92"/>
      <c r="B2684" s="58"/>
      <c r="C2684" s="58"/>
      <c r="D2684" s="135" t="str">
        <f t="shared" si="82"/>
        <v/>
      </c>
      <c r="E2684" s="136" t="str">
        <f t="shared" si="83"/>
        <v/>
      </c>
      <c r="F2684" s="45"/>
      <c r="G2684" s="45"/>
      <c r="H2684" s="45"/>
      <c r="I2684" s="45"/>
      <c r="J2684" s="45"/>
      <c r="K2684" s="45"/>
      <c r="L2684" s="45"/>
      <c r="M2684" s="46"/>
      <c r="N2684" s="46"/>
      <c r="O2684" s="46"/>
    </row>
    <row r="2685" spans="1:15" x14ac:dyDescent="0.3">
      <c r="A2685" s="92"/>
      <c r="B2685" s="58"/>
      <c r="C2685" s="58"/>
      <c r="D2685" s="135" t="str">
        <f t="shared" si="82"/>
        <v/>
      </c>
      <c r="E2685" s="136" t="str">
        <f t="shared" si="83"/>
        <v/>
      </c>
      <c r="F2685" s="45"/>
      <c r="G2685" s="45"/>
      <c r="H2685" s="45"/>
      <c r="I2685" s="45"/>
      <c r="J2685" s="45"/>
      <c r="K2685" s="45"/>
      <c r="L2685" s="45"/>
      <c r="M2685" s="46"/>
      <c r="N2685" s="46"/>
      <c r="O2685" s="46"/>
    </row>
    <row r="2686" spans="1:15" x14ac:dyDescent="0.3">
      <c r="A2686" s="92"/>
      <c r="B2686" s="58"/>
      <c r="C2686" s="58"/>
      <c r="D2686" s="135" t="str">
        <f t="shared" si="82"/>
        <v/>
      </c>
      <c r="E2686" s="136" t="str">
        <f t="shared" si="83"/>
        <v/>
      </c>
      <c r="F2686" s="45"/>
      <c r="G2686" s="45"/>
      <c r="H2686" s="45"/>
      <c r="I2686" s="45"/>
      <c r="J2686" s="45"/>
      <c r="K2686" s="45"/>
      <c r="L2686" s="45"/>
      <c r="M2686" s="46"/>
      <c r="N2686" s="46"/>
      <c r="O2686" s="46"/>
    </row>
    <row r="2687" spans="1:15" x14ac:dyDescent="0.3">
      <c r="A2687" s="92"/>
      <c r="B2687" s="58"/>
      <c r="C2687" s="58"/>
      <c r="D2687" s="135" t="str">
        <f t="shared" si="82"/>
        <v/>
      </c>
      <c r="E2687" s="136" t="str">
        <f t="shared" si="83"/>
        <v/>
      </c>
      <c r="F2687" s="45"/>
      <c r="G2687" s="45"/>
      <c r="H2687" s="45"/>
      <c r="I2687" s="45"/>
      <c r="J2687" s="45"/>
      <c r="K2687" s="45"/>
      <c r="L2687" s="45"/>
      <c r="M2687" s="46"/>
      <c r="N2687" s="46"/>
      <c r="O2687" s="46"/>
    </row>
    <row r="2688" spans="1:15" x14ac:dyDescent="0.3">
      <c r="A2688" s="92"/>
      <c r="B2688" s="58"/>
      <c r="C2688" s="58"/>
      <c r="D2688" s="135" t="str">
        <f t="shared" si="82"/>
        <v/>
      </c>
      <c r="E2688" s="136" t="str">
        <f t="shared" si="83"/>
        <v/>
      </c>
      <c r="F2688" s="45"/>
      <c r="G2688" s="45"/>
      <c r="H2688" s="45"/>
      <c r="I2688" s="45"/>
      <c r="J2688" s="45"/>
      <c r="K2688" s="45"/>
      <c r="L2688" s="45"/>
      <c r="M2688" s="46"/>
      <c r="N2688" s="46"/>
      <c r="O2688" s="46"/>
    </row>
    <row r="2689" spans="1:15" x14ac:dyDescent="0.3">
      <c r="A2689" s="92"/>
      <c r="B2689" s="58"/>
      <c r="C2689" s="58"/>
      <c r="D2689" s="135" t="str">
        <f t="shared" si="82"/>
        <v/>
      </c>
      <c r="E2689" s="136" t="str">
        <f t="shared" si="83"/>
        <v/>
      </c>
      <c r="F2689" s="45"/>
      <c r="G2689" s="45"/>
      <c r="H2689" s="45"/>
      <c r="I2689" s="45"/>
      <c r="J2689" s="45"/>
      <c r="K2689" s="45"/>
      <c r="L2689" s="45"/>
      <c r="M2689" s="46"/>
      <c r="N2689" s="46"/>
      <c r="O2689" s="46"/>
    </row>
    <row r="2690" spans="1:15" x14ac:dyDescent="0.3">
      <c r="A2690" s="92"/>
      <c r="B2690" s="58"/>
      <c r="C2690" s="58"/>
      <c r="D2690" s="135" t="str">
        <f t="shared" ref="D2690:D2753" si="84">IF(C2690="","",IF(NOT(ISBLANK(B2690)),IF(AND(B2690&gt;=43556,C2690&gt;=43556),C2690-B2690,0),""))</f>
        <v/>
      </c>
      <c r="E2690" s="136" t="str">
        <f t="shared" si="83"/>
        <v/>
      </c>
      <c r="F2690" s="45"/>
      <c r="G2690" s="45"/>
      <c r="H2690" s="45"/>
      <c r="I2690" s="45"/>
      <c r="J2690" s="45"/>
      <c r="K2690" s="45"/>
      <c r="L2690" s="45"/>
      <c r="M2690" s="46"/>
      <c r="N2690" s="46"/>
      <c r="O2690" s="46"/>
    </row>
    <row r="2691" spans="1:15" x14ac:dyDescent="0.3">
      <c r="A2691" s="92"/>
      <c r="B2691" s="58"/>
      <c r="C2691" s="58"/>
      <c r="D2691" s="135" t="str">
        <f t="shared" si="84"/>
        <v/>
      </c>
      <c r="E2691" s="136" t="str">
        <f t="shared" ref="E2691:E2754" si="85">IF(C2691&gt;=43556,C2691+366,"")</f>
        <v/>
      </c>
      <c r="F2691" s="45"/>
      <c r="G2691" s="45"/>
      <c r="H2691" s="45"/>
      <c r="I2691" s="45"/>
      <c r="J2691" s="45"/>
      <c r="K2691" s="45"/>
      <c r="L2691" s="45"/>
      <c r="M2691" s="46"/>
      <c r="N2691" s="46"/>
      <c r="O2691" s="46"/>
    </row>
    <row r="2692" spans="1:15" x14ac:dyDescent="0.3">
      <c r="A2692" s="92"/>
      <c r="B2692" s="58"/>
      <c r="C2692" s="58"/>
      <c r="D2692" s="135" t="str">
        <f t="shared" si="84"/>
        <v/>
      </c>
      <c r="E2692" s="136" t="str">
        <f t="shared" si="85"/>
        <v/>
      </c>
      <c r="F2692" s="45"/>
      <c r="G2692" s="45"/>
      <c r="H2692" s="45"/>
      <c r="I2692" s="45"/>
      <c r="J2692" s="45"/>
      <c r="K2692" s="45"/>
      <c r="L2692" s="45"/>
      <c r="M2692" s="46"/>
      <c r="N2692" s="46"/>
      <c r="O2692" s="46"/>
    </row>
    <row r="2693" spans="1:15" x14ac:dyDescent="0.3">
      <c r="A2693" s="92"/>
      <c r="B2693" s="58"/>
      <c r="C2693" s="58"/>
      <c r="D2693" s="135" t="str">
        <f t="shared" si="84"/>
        <v/>
      </c>
      <c r="E2693" s="136" t="str">
        <f t="shared" si="85"/>
        <v/>
      </c>
      <c r="F2693" s="45"/>
      <c r="G2693" s="45"/>
      <c r="H2693" s="45"/>
      <c r="I2693" s="45"/>
      <c r="J2693" s="45"/>
      <c r="K2693" s="45"/>
      <c r="L2693" s="45"/>
      <c r="M2693" s="46"/>
      <c r="N2693" s="46"/>
      <c r="O2693" s="46"/>
    </row>
    <row r="2694" spans="1:15" x14ac:dyDescent="0.3">
      <c r="A2694" s="92"/>
      <c r="B2694" s="58"/>
      <c r="C2694" s="58"/>
      <c r="D2694" s="135" t="str">
        <f t="shared" si="84"/>
        <v/>
      </c>
      <c r="E2694" s="136" t="str">
        <f t="shared" si="85"/>
        <v/>
      </c>
      <c r="F2694" s="45"/>
      <c r="G2694" s="45"/>
      <c r="H2694" s="45"/>
      <c r="I2694" s="45"/>
      <c r="J2694" s="45"/>
      <c r="K2694" s="45"/>
      <c r="L2694" s="45"/>
      <c r="M2694" s="46"/>
      <c r="N2694" s="46"/>
      <c r="O2694" s="46"/>
    </row>
    <row r="2695" spans="1:15" x14ac:dyDescent="0.3">
      <c r="A2695" s="92"/>
      <c r="B2695" s="58"/>
      <c r="C2695" s="58"/>
      <c r="D2695" s="135" t="str">
        <f t="shared" si="84"/>
        <v/>
      </c>
      <c r="E2695" s="136" t="str">
        <f t="shared" si="85"/>
        <v/>
      </c>
      <c r="F2695" s="45"/>
      <c r="G2695" s="45"/>
      <c r="H2695" s="45"/>
      <c r="I2695" s="45"/>
      <c r="J2695" s="45"/>
      <c r="K2695" s="45"/>
      <c r="L2695" s="45"/>
      <c r="M2695" s="46"/>
      <c r="N2695" s="46"/>
      <c r="O2695" s="46"/>
    </row>
    <row r="2696" spans="1:15" x14ac:dyDescent="0.3">
      <c r="A2696" s="92"/>
      <c r="B2696" s="58"/>
      <c r="C2696" s="58"/>
      <c r="D2696" s="135" t="str">
        <f t="shared" si="84"/>
        <v/>
      </c>
      <c r="E2696" s="136" t="str">
        <f t="shared" si="85"/>
        <v/>
      </c>
      <c r="F2696" s="45"/>
      <c r="G2696" s="45"/>
      <c r="H2696" s="45"/>
      <c r="I2696" s="45"/>
      <c r="J2696" s="45"/>
      <c r="K2696" s="45"/>
      <c r="L2696" s="45"/>
      <c r="M2696" s="46"/>
      <c r="N2696" s="46"/>
      <c r="O2696" s="46"/>
    </row>
    <row r="2697" spans="1:15" x14ac:dyDescent="0.3">
      <c r="A2697" s="92"/>
      <c r="B2697" s="58"/>
      <c r="C2697" s="58"/>
      <c r="D2697" s="135" t="str">
        <f t="shared" si="84"/>
        <v/>
      </c>
      <c r="E2697" s="136" t="str">
        <f t="shared" si="85"/>
        <v/>
      </c>
      <c r="F2697" s="45"/>
      <c r="G2697" s="45"/>
      <c r="H2697" s="45"/>
      <c r="I2697" s="45"/>
      <c r="J2697" s="45"/>
      <c r="K2697" s="45"/>
      <c r="L2697" s="45"/>
      <c r="M2697" s="46"/>
      <c r="N2697" s="46"/>
      <c r="O2697" s="46"/>
    </row>
    <row r="2698" spans="1:15" x14ac:dyDescent="0.3">
      <c r="A2698" s="92"/>
      <c r="B2698" s="58"/>
      <c r="C2698" s="58"/>
      <c r="D2698" s="135" t="str">
        <f t="shared" si="84"/>
        <v/>
      </c>
      <c r="E2698" s="136" t="str">
        <f t="shared" si="85"/>
        <v/>
      </c>
      <c r="F2698" s="45"/>
      <c r="G2698" s="45"/>
      <c r="H2698" s="45"/>
      <c r="I2698" s="45"/>
      <c r="J2698" s="45"/>
      <c r="K2698" s="45"/>
      <c r="L2698" s="45"/>
      <c r="M2698" s="46"/>
      <c r="N2698" s="46"/>
      <c r="O2698" s="46"/>
    </row>
    <row r="2699" spans="1:15" x14ac:dyDescent="0.3">
      <c r="A2699" s="92"/>
      <c r="B2699" s="58"/>
      <c r="C2699" s="58"/>
      <c r="D2699" s="135" t="str">
        <f t="shared" si="84"/>
        <v/>
      </c>
      <c r="E2699" s="136" t="str">
        <f t="shared" si="85"/>
        <v/>
      </c>
      <c r="F2699" s="45"/>
      <c r="G2699" s="45"/>
      <c r="H2699" s="45"/>
      <c r="I2699" s="45"/>
      <c r="J2699" s="45"/>
      <c r="K2699" s="45"/>
      <c r="L2699" s="45"/>
      <c r="M2699" s="46"/>
      <c r="N2699" s="46"/>
      <c r="O2699" s="46"/>
    </row>
    <row r="2700" spans="1:15" x14ac:dyDescent="0.3">
      <c r="A2700" s="92"/>
      <c r="B2700" s="58"/>
      <c r="C2700" s="58"/>
      <c r="D2700" s="135" t="str">
        <f t="shared" si="84"/>
        <v/>
      </c>
      <c r="E2700" s="136" t="str">
        <f t="shared" si="85"/>
        <v/>
      </c>
      <c r="F2700" s="45"/>
      <c r="G2700" s="45"/>
      <c r="H2700" s="45"/>
      <c r="I2700" s="45"/>
      <c r="J2700" s="45"/>
      <c r="K2700" s="45"/>
      <c r="L2700" s="45"/>
      <c r="M2700" s="46"/>
      <c r="N2700" s="46"/>
      <c r="O2700" s="46"/>
    </row>
    <row r="2701" spans="1:15" x14ac:dyDescent="0.3">
      <c r="A2701" s="92"/>
      <c r="B2701" s="58"/>
      <c r="C2701" s="58"/>
      <c r="D2701" s="135" t="str">
        <f t="shared" si="84"/>
        <v/>
      </c>
      <c r="E2701" s="136" t="str">
        <f t="shared" si="85"/>
        <v/>
      </c>
      <c r="F2701" s="45"/>
      <c r="G2701" s="45"/>
      <c r="H2701" s="45"/>
      <c r="I2701" s="45"/>
      <c r="J2701" s="45"/>
      <c r="K2701" s="45"/>
      <c r="L2701" s="45"/>
      <c r="M2701" s="46"/>
      <c r="N2701" s="46"/>
      <c r="O2701" s="46"/>
    </row>
    <row r="2702" spans="1:15" x14ac:dyDescent="0.3">
      <c r="A2702" s="92"/>
      <c r="B2702" s="58"/>
      <c r="C2702" s="58"/>
      <c r="D2702" s="135" t="str">
        <f t="shared" si="84"/>
        <v/>
      </c>
      <c r="E2702" s="136" t="str">
        <f t="shared" si="85"/>
        <v/>
      </c>
      <c r="F2702" s="45"/>
      <c r="G2702" s="45"/>
      <c r="H2702" s="45"/>
      <c r="I2702" s="45"/>
      <c r="J2702" s="45"/>
      <c r="K2702" s="45"/>
      <c r="L2702" s="45"/>
      <c r="M2702" s="46"/>
      <c r="N2702" s="46"/>
      <c r="O2702" s="46"/>
    </row>
    <row r="2703" spans="1:15" x14ac:dyDescent="0.3">
      <c r="A2703" s="92"/>
      <c r="B2703" s="58"/>
      <c r="C2703" s="58"/>
      <c r="D2703" s="135" t="str">
        <f t="shared" si="84"/>
        <v/>
      </c>
      <c r="E2703" s="136" t="str">
        <f t="shared" si="85"/>
        <v/>
      </c>
      <c r="F2703" s="45"/>
      <c r="G2703" s="45"/>
      <c r="H2703" s="45"/>
      <c r="I2703" s="45"/>
      <c r="J2703" s="45"/>
      <c r="K2703" s="45"/>
      <c r="L2703" s="45"/>
      <c r="M2703" s="46"/>
      <c r="N2703" s="46"/>
      <c r="O2703" s="46"/>
    </row>
    <row r="2704" spans="1:15" x14ac:dyDescent="0.3">
      <c r="A2704" s="92"/>
      <c r="B2704" s="58"/>
      <c r="C2704" s="58"/>
      <c r="D2704" s="135" t="str">
        <f t="shared" si="84"/>
        <v/>
      </c>
      <c r="E2704" s="136" t="str">
        <f t="shared" si="85"/>
        <v/>
      </c>
      <c r="F2704" s="45"/>
      <c r="G2704" s="45"/>
      <c r="H2704" s="45"/>
      <c r="I2704" s="45"/>
      <c r="J2704" s="45"/>
      <c r="K2704" s="45"/>
      <c r="L2704" s="45"/>
      <c r="M2704" s="46"/>
      <c r="N2704" s="46"/>
      <c r="O2704" s="46"/>
    </row>
    <row r="2705" spans="1:15" x14ac:dyDescent="0.3">
      <c r="A2705" s="92"/>
      <c r="B2705" s="58"/>
      <c r="C2705" s="58"/>
      <c r="D2705" s="135" t="str">
        <f t="shared" si="84"/>
        <v/>
      </c>
      <c r="E2705" s="136" t="str">
        <f t="shared" si="85"/>
        <v/>
      </c>
      <c r="F2705" s="45"/>
      <c r="G2705" s="45"/>
      <c r="H2705" s="45"/>
      <c r="I2705" s="45"/>
      <c r="J2705" s="45"/>
      <c r="K2705" s="45"/>
      <c r="L2705" s="45"/>
      <c r="M2705" s="46"/>
      <c r="N2705" s="46"/>
      <c r="O2705" s="46"/>
    </row>
    <row r="2706" spans="1:15" x14ac:dyDescent="0.3">
      <c r="A2706" s="92"/>
      <c r="B2706" s="58"/>
      <c r="C2706" s="58"/>
      <c r="D2706" s="135" t="str">
        <f t="shared" si="84"/>
        <v/>
      </c>
      <c r="E2706" s="136" t="str">
        <f t="shared" si="85"/>
        <v/>
      </c>
      <c r="F2706" s="45"/>
      <c r="G2706" s="45"/>
      <c r="H2706" s="45"/>
      <c r="I2706" s="45"/>
      <c r="J2706" s="45"/>
      <c r="K2706" s="45"/>
      <c r="L2706" s="45"/>
      <c r="M2706" s="46"/>
      <c r="N2706" s="46"/>
      <c r="O2706" s="46"/>
    </row>
    <row r="2707" spans="1:15" x14ac:dyDescent="0.3">
      <c r="A2707" s="92"/>
      <c r="B2707" s="58"/>
      <c r="C2707" s="58"/>
      <c r="D2707" s="135" t="str">
        <f t="shared" si="84"/>
        <v/>
      </c>
      <c r="E2707" s="136" t="str">
        <f t="shared" si="85"/>
        <v/>
      </c>
      <c r="F2707" s="45"/>
      <c r="G2707" s="45"/>
      <c r="H2707" s="45"/>
      <c r="I2707" s="45"/>
      <c r="J2707" s="45"/>
      <c r="K2707" s="45"/>
      <c r="L2707" s="45"/>
      <c r="M2707" s="46"/>
      <c r="N2707" s="46"/>
      <c r="O2707" s="46"/>
    </row>
    <row r="2708" spans="1:15" x14ac:dyDescent="0.3">
      <c r="A2708" s="92"/>
      <c r="B2708" s="58"/>
      <c r="C2708" s="58"/>
      <c r="D2708" s="135" t="str">
        <f t="shared" si="84"/>
        <v/>
      </c>
      <c r="E2708" s="136" t="str">
        <f t="shared" si="85"/>
        <v/>
      </c>
      <c r="F2708" s="45"/>
      <c r="G2708" s="45"/>
      <c r="H2708" s="45"/>
      <c r="I2708" s="45"/>
      <c r="J2708" s="45"/>
      <c r="K2708" s="45"/>
      <c r="L2708" s="45"/>
      <c r="M2708" s="46"/>
      <c r="N2708" s="46"/>
      <c r="O2708" s="46"/>
    </row>
    <row r="2709" spans="1:15" x14ac:dyDescent="0.3">
      <c r="A2709" s="92"/>
      <c r="B2709" s="58"/>
      <c r="C2709" s="58"/>
      <c r="D2709" s="135" t="str">
        <f t="shared" si="84"/>
        <v/>
      </c>
      <c r="E2709" s="136" t="str">
        <f t="shared" si="85"/>
        <v/>
      </c>
      <c r="F2709" s="45"/>
      <c r="G2709" s="45"/>
      <c r="H2709" s="45"/>
      <c r="I2709" s="45"/>
      <c r="J2709" s="45"/>
      <c r="K2709" s="45"/>
      <c r="L2709" s="45"/>
      <c r="M2709" s="46"/>
      <c r="N2709" s="46"/>
      <c r="O2709" s="46"/>
    </row>
    <row r="2710" spans="1:15" x14ac:dyDescent="0.3">
      <c r="A2710" s="92"/>
      <c r="B2710" s="58"/>
      <c r="C2710" s="58"/>
      <c r="D2710" s="135" t="str">
        <f t="shared" si="84"/>
        <v/>
      </c>
      <c r="E2710" s="136" t="str">
        <f t="shared" si="85"/>
        <v/>
      </c>
      <c r="F2710" s="45"/>
      <c r="G2710" s="45"/>
      <c r="H2710" s="45"/>
      <c r="I2710" s="45"/>
      <c r="J2710" s="45"/>
      <c r="K2710" s="45"/>
      <c r="L2710" s="45"/>
      <c r="M2710" s="46"/>
      <c r="N2710" s="46"/>
      <c r="O2710" s="46"/>
    </row>
    <row r="2711" spans="1:15" x14ac:dyDescent="0.3">
      <c r="A2711" s="92"/>
      <c r="B2711" s="58"/>
      <c r="C2711" s="58"/>
      <c r="D2711" s="135" t="str">
        <f t="shared" si="84"/>
        <v/>
      </c>
      <c r="E2711" s="136" t="str">
        <f t="shared" si="85"/>
        <v/>
      </c>
      <c r="F2711" s="45"/>
      <c r="G2711" s="45"/>
      <c r="H2711" s="45"/>
      <c r="I2711" s="45"/>
      <c r="J2711" s="45"/>
      <c r="K2711" s="45"/>
      <c r="L2711" s="45"/>
      <c r="M2711" s="46"/>
      <c r="N2711" s="46"/>
      <c r="O2711" s="46"/>
    </row>
    <row r="2712" spans="1:15" x14ac:dyDescent="0.3">
      <c r="A2712" s="92"/>
      <c r="B2712" s="58"/>
      <c r="C2712" s="58"/>
      <c r="D2712" s="135" t="str">
        <f t="shared" si="84"/>
        <v/>
      </c>
      <c r="E2712" s="136" t="str">
        <f t="shared" si="85"/>
        <v/>
      </c>
      <c r="F2712" s="45"/>
      <c r="G2712" s="45"/>
      <c r="H2712" s="45"/>
      <c r="I2712" s="45"/>
      <c r="J2712" s="45"/>
      <c r="K2712" s="45"/>
      <c r="L2712" s="45"/>
      <c r="M2712" s="46"/>
      <c r="N2712" s="46"/>
      <c r="O2712" s="46"/>
    </row>
    <row r="2713" spans="1:15" x14ac:dyDescent="0.3">
      <c r="A2713" s="92"/>
      <c r="B2713" s="58"/>
      <c r="C2713" s="58"/>
      <c r="D2713" s="135" t="str">
        <f t="shared" si="84"/>
        <v/>
      </c>
      <c r="E2713" s="136" t="str">
        <f t="shared" si="85"/>
        <v/>
      </c>
      <c r="F2713" s="45"/>
      <c r="G2713" s="45"/>
      <c r="H2713" s="45"/>
      <c r="I2713" s="45"/>
      <c r="J2713" s="45"/>
      <c r="K2713" s="45"/>
      <c r="L2713" s="45"/>
      <c r="M2713" s="46"/>
      <c r="N2713" s="46"/>
      <c r="O2713" s="46"/>
    </row>
    <row r="2714" spans="1:15" x14ac:dyDescent="0.3">
      <c r="A2714" s="92"/>
      <c r="B2714" s="58"/>
      <c r="C2714" s="58"/>
      <c r="D2714" s="135" t="str">
        <f t="shared" si="84"/>
        <v/>
      </c>
      <c r="E2714" s="136" t="str">
        <f t="shared" si="85"/>
        <v/>
      </c>
      <c r="F2714" s="45"/>
      <c r="G2714" s="45"/>
      <c r="H2714" s="45"/>
      <c r="I2714" s="45"/>
      <c r="J2714" s="45"/>
      <c r="K2714" s="45"/>
      <c r="L2714" s="45"/>
      <c r="M2714" s="46"/>
      <c r="N2714" s="46"/>
      <c r="O2714" s="46"/>
    </row>
    <row r="2715" spans="1:15" x14ac:dyDescent="0.3">
      <c r="A2715" s="92"/>
      <c r="B2715" s="58"/>
      <c r="C2715" s="58"/>
      <c r="D2715" s="135" t="str">
        <f t="shared" si="84"/>
        <v/>
      </c>
      <c r="E2715" s="136" t="str">
        <f t="shared" si="85"/>
        <v/>
      </c>
      <c r="F2715" s="45"/>
      <c r="G2715" s="45"/>
      <c r="H2715" s="45"/>
      <c r="I2715" s="45"/>
      <c r="J2715" s="45"/>
      <c r="K2715" s="45"/>
      <c r="L2715" s="45"/>
      <c r="M2715" s="46"/>
      <c r="N2715" s="46"/>
      <c r="O2715" s="46"/>
    </row>
    <row r="2716" spans="1:15" x14ac:dyDescent="0.3">
      <c r="A2716" s="92"/>
      <c r="B2716" s="58"/>
      <c r="C2716" s="58"/>
      <c r="D2716" s="135" t="str">
        <f t="shared" si="84"/>
        <v/>
      </c>
      <c r="E2716" s="136" t="str">
        <f t="shared" si="85"/>
        <v/>
      </c>
      <c r="F2716" s="45"/>
      <c r="G2716" s="45"/>
      <c r="H2716" s="45"/>
      <c r="I2716" s="45"/>
      <c r="J2716" s="45"/>
      <c r="K2716" s="45"/>
      <c r="L2716" s="45"/>
      <c r="M2716" s="46"/>
      <c r="N2716" s="46"/>
      <c r="O2716" s="46"/>
    </row>
    <row r="2717" spans="1:15" x14ac:dyDescent="0.3">
      <c r="A2717" s="92"/>
      <c r="B2717" s="58"/>
      <c r="C2717" s="58"/>
      <c r="D2717" s="135" t="str">
        <f t="shared" si="84"/>
        <v/>
      </c>
      <c r="E2717" s="136" t="str">
        <f t="shared" si="85"/>
        <v/>
      </c>
      <c r="F2717" s="45"/>
      <c r="G2717" s="45"/>
      <c r="H2717" s="45"/>
      <c r="I2717" s="45"/>
      <c r="J2717" s="45"/>
      <c r="K2717" s="45"/>
      <c r="L2717" s="45"/>
      <c r="M2717" s="46"/>
      <c r="N2717" s="46"/>
      <c r="O2717" s="46"/>
    </row>
    <row r="2718" spans="1:15" x14ac:dyDescent="0.3">
      <c r="A2718" s="92"/>
      <c r="B2718" s="58"/>
      <c r="C2718" s="58"/>
      <c r="D2718" s="135" t="str">
        <f t="shared" si="84"/>
        <v/>
      </c>
      <c r="E2718" s="136" t="str">
        <f t="shared" si="85"/>
        <v/>
      </c>
      <c r="F2718" s="45"/>
      <c r="G2718" s="45"/>
      <c r="H2718" s="45"/>
      <c r="I2718" s="45"/>
      <c r="J2718" s="45"/>
      <c r="K2718" s="45"/>
      <c r="L2718" s="45"/>
      <c r="M2718" s="46"/>
      <c r="N2718" s="46"/>
      <c r="O2718" s="46"/>
    </row>
    <row r="2719" spans="1:15" x14ac:dyDescent="0.3">
      <c r="A2719" s="92"/>
      <c r="B2719" s="58"/>
      <c r="C2719" s="58"/>
      <c r="D2719" s="135" t="str">
        <f t="shared" si="84"/>
        <v/>
      </c>
      <c r="E2719" s="136" t="str">
        <f t="shared" si="85"/>
        <v/>
      </c>
      <c r="F2719" s="45"/>
      <c r="G2719" s="45"/>
      <c r="H2719" s="45"/>
      <c r="I2719" s="45"/>
      <c r="J2719" s="45"/>
      <c r="K2719" s="45"/>
      <c r="L2719" s="45"/>
      <c r="M2719" s="46"/>
      <c r="N2719" s="46"/>
      <c r="O2719" s="46"/>
    </row>
    <row r="2720" spans="1:15" x14ac:dyDescent="0.3">
      <c r="A2720" s="92"/>
      <c r="B2720" s="58"/>
      <c r="C2720" s="58"/>
      <c r="D2720" s="135" t="str">
        <f t="shared" si="84"/>
        <v/>
      </c>
      <c r="E2720" s="136" t="str">
        <f t="shared" si="85"/>
        <v/>
      </c>
      <c r="F2720" s="45"/>
      <c r="G2720" s="45"/>
      <c r="H2720" s="45"/>
      <c r="I2720" s="45"/>
      <c r="J2720" s="45"/>
      <c r="K2720" s="45"/>
      <c r="L2720" s="45"/>
      <c r="M2720" s="46"/>
      <c r="N2720" s="46"/>
      <c r="O2720" s="46"/>
    </row>
    <row r="2721" spans="1:15" x14ac:dyDescent="0.3">
      <c r="A2721" s="92"/>
      <c r="B2721" s="58"/>
      <c r="C2721" s="58"/>
      <c r="D2721" s="135" t="str">
        <f t="shared" si="84"/>
        <v/>
      </c>
      <c r="E2721" s="136" t="str">
        <f t="shared" si="85"/>
        <v/>
      </c>
      <c r="F2721" s="45"/>
      <c r="G2721" s="45"/>
      <c r="H2721" s="45"/>
      <c r="I2721" s="45"/>
      <c r="J2721" s="45"/>
      <c r="K2721" s="45"/>
      <c r="L2721" s="45"/>
      <c r="M2721" s="46"/>
      <c r="N2721" s="46"/>
      <c r="O2721" s="46"/>
    </row>
    <row r="2722" spans="1:15" x14ac:dyDescent="0.3">
      <c r="A2722" s="92"/>
      <c r="B2722" s="58"/>
      <c r="C2722" s="58"/>
      <c r="D2722" s="135" t="str">
        <f t="shared" si="84"/>
        <v/>
      </c>
      <c r="E2722" s="136" t="str">
        <f t="shared" si="85"/>
        <v/>
      </c>
      <c r="F2722" s="45"/>
      <c r="G2722" s="45"/>
      <c r="H2722" s="45"/>
      <c r="I2722" s="45"/>
      <c r="J2722" s="45"/>
      <c r="K2722" s="45"/>
      <c r="L2722" s="45"/>
      <c r="M2722" s="46"/>
      <c r="N2722" s="46"/>
      <c r="O2722" s="46"/>
    </row>
    <row r="2723" spans="1:15" x14ac:dyDescent="0.3">
      <c r="A2723" s="92"/>
      <c r="B2723" s="58"/>
      <c r="C2723" s="58"/>
      <c r="D2723" s="135" t="str">
        <f t="shared" si="84"/>
        <v/>
      </c>
      <c r="E2723" s="136" t="str">
        <f t="shared" si="85"/>
        <v/>
      </c>
      <c r="F2723" s="45"/>
      <c r="G2723" s="45"/>
      <c r="H2723" s="45"/>
      <c r="I2723" s="45"/>
      <c r="J2723" s="45"/>
      <c r="K2723" s="45"/>
      <c r="L2723" s="45"/>
      <c r="M2723" s="46"/>
      <c r="N2723" s="46"/>
      <c r="O2723" s="46"/>
    </row>
    <row r="2724" spans="1:15" x14ac:dyDescent="0.3">
      <c r="A2724" s="92"/>
      <c r="B2724" s="58"/>
      <c r="C2724" s="58"/>
      <c r="D2724" s="135" t="str">
        <f t="shared" si="84"/>
        <v/>
      </c>
      <c r="E2724" s="136" t="str">
        <f t="shared" si="85"/>
        <v/>
      </c>
      <c r="F2724" s="45"/>
      <c r="G2724" s="45"/>
      <c r="H2724" s="45"/>
      <c r="I2724" s="45"/>
      <c r="J2724" s="45"/>
      <c r="K2724" s="45"/>
      <c r="L2724" s="45"/>
      <c r="M2724" s="46"/>
      <c r="N2724" s="46"/>
      <c r="O2724" s="46"/>
    </row>
    <row r="2725" spans="1:15" x14ac:dyDescent="0.3">
      <c r="A2725" s="92"/>
      <c r="B2725" s="58"/>
      <c r="C2725" s="58"/>
      <c r="D2725" s="135" t="str">
        <f t="shared" si="84"/>
        <v/>
      </c>
      <c r="E2725" s="136" t="str">
        <f t="shared" si="85"/>
        <v/>
      </c>
      <c r="F2725" s="45"/>
      <c r="G2725" s="45"/>
      <c r="H2725" s="45"/>
      <c r="I2725" s="45"/>
      <c r="J2725" s="45"/>
      <c r="K2725" s="45"/>
      <c r="L2725" s="45"/>
      <c r="M2725" s="46"/>
      <c r="N2725" s="46"/>
      <c r="O2725" s="46"/>
    </row>
    <row r="2726" spans="1:15" x14ac:dyDescent="0.3">
      <c r="A2726" s="92"/>
      <c r="B2726" s="58"/>
      <c r="C2726" s="58"/>
      <c r="D2726" s="135" t="str">
        <f t="shared" si="84"/>
        <v/>
      </c>
      <c r="E2726" s="136" t="str">
        <f t="shared" si="85"/>
        <v/>
      </c>
      <c r="F2726" s="45"/>
      <c r="G2726" s="45"/>
      <c r="H2726" s="45"/>
      <c r="I2726" s="45"/>
      <c r="J2726" s="45"/>
      <c r="K2726" s="45"/>
      <c r="L2726" s="45"/>
      <c r="M2726" s="46"/>
      <c r="N2726" s="46"/>
      <c r="O2726" s="46"/>
    </row>
    <row r="2727" spans="1:15" x14ac:dyDescent="0.3">
      <c r="A2727" s="92"/>
      <c r="B2727" s="58"/>
      <c r="C2727" s="58"/>
      <c r="D2727" s="135" t="str">
        <f t="shared" si="84"/>
        <v/>
      </c>
      <c r="E2727" s="136" t="str">
        <f t="shared" si="85"/>
        <v/>
      </c>
      <c r="F2727" s="45"/>
      <c r="G2727" s="45"/>
      <c r="H2727" s="45"/>
      <c r="I2727" s="45"/>
      <c r="J2727" s="45"/>
      <c r="K2727" s="45"/>
      <c r="L2727" s="45"/>
      <c r="M2727" s="46"/>
      <c r="N2727" s="46"/>
      <c r="O2727" s="46"/>
    </row>
    <row r="2728" spans="1:15" x14ac:dyDescent="0.3">
      <c r="A2728" s="92"/>
      <c r="B2728" s="58"/>
      <c r="C2728" s="58"/>
      <c r="D2728" s="135" t="str">
        <f t="shared" si="84"/>
        <v/>
      </c>
      <c r="E2728" s="136" t="str">
        <f t="shared" si="85"/>
        <v/>
      </c>
      <c r="F2728" s="45"/>
      <c r="G2728" s="45"/>
      <c r="H2728" s="45"/>
      <c r="I2728" s="45"/>
      <c r="J2728" s="45"/>
      <c r="K2728" s="45"/>
      <c r="L2728" s="45"/>
      <c r="M2728" s="46"/>
      <c r="N2728" s="46"/>
      <c r="O2728" s="46"/>
    </row>
    <row r="2729" spans="1:15" x14ac:dyDescent="0.3">
      <c r="A2729" s="92"/>
      <c r="B2729" s="58"/>
      <c r="C2729" s="58"/>
      <c r="D2729" s="135" t="str">
        <f t="shared" si="84"/>
        <v/>
      </c>
      <c r="E2729" s="136" t="str">
        <f t="shared" si="85"/>
        <v/>
      </c>
      <c r="F2729" s="45"/>
      <c r="G2729" s="45"/>
      <c r="H2729" s="45"/>
      <c r="I2729" s="45"/>
      <c r="J2729" s="45"/>
      <c r="K2729" s="45"/>
      <c r="L2729" s="45"/>
      <c r="M2729" s="46"/>
      <c r="N2729" s="46"/>
      <c r="O2729" s="46"/>
    </row>
    <row r="2730" spans="1:15" x14ac:dyDescent="0.3">
      <c r="A2730" s="92"/>
      <c r="B2730" s="58"/>
      <c r="C2730" s="58"/>
      <c r="D2730" s="135" t="str">
        <f t="shared" si="84"/>
        <v/>
      </c>
      <c r="E2730" s="136" t="str">
        <f t="shared" si="85"/>
        <v/>
      </c>
      <c r="F2730" s="45"/>
      <c r="G2730" s="45"/>
      <c r="H2730" s="45"/>
      <c r="I2730" s="45"/>
      <c r="J2730" s="45"/>
      <c r="K2730" s="45"/>
      <c r="L2730" s="45"/>
      <c r="M2730" s="46"/>
      <c r="N2730" s="46"/>
      <c r="O2730" s="46"/>
    </row>
    <row r="2731" spans="1:15" x14ac:dyDescent="0.3">
      <c r="A2731" s="92"/>
      <c r="B2731" s="58"/>
      <c r="C2731" s="58"/>
      <c r="D2731" s="135" t="str">
        <f t="shared" si="84"/>
        <v/>
      </c>
      <c r="E2731" s="136" t="str">
        <f t="shared" si="85"/>
        <v/>
      </c>
      <c r="F2731" s="45"/>
      <c r="G2731" s="45"/>
      <c r="H2731" s="45"/>
      <c r="I2731" s="45"/>
      <c r="J2731" s="45"/>
      <c r="K2731" s="45"/>
      <c r="L2731" s="45"/>
      <c r="M2731" s="46"/>
      <c r="N2731" s="46"/>
      <c r="O2731" s="46"/>
    </row>
    <row r="2732" spans="1:15" x14ac:dyDescent="0.3">
      <c r="A2732" s="92"/>
      <c r="B2732" s="58"/>
      <c r="C2732" s="58"/>
      <c r="D2732" s="135" t="str">
        <f t="shared" si="84"/>
        <v/>
      </c>
      <c r="E2732" s="136" t="str">
        <f t="shared" si="85"/>
        <v/>
      </c>
      <c r="F2732" s="45"/>
      <c r="G2732" s="45"/>
      <c r="H2732" s="45"/>
      <c r="I2732" s="45"/>
      <c r="J2732" s="45"/>
      <c r="K2732" s="45"/>
      <c r="L2732" s="45"/>
      <c r="M2732" s="46"/>
      <c r="N2732" s="46"/>
      <c r="O2732" s="46"/>
    </row>
    <row r="2733" spans="1:15" x14ac:dyDescent="0.3">
      <c r="A2733" s="92"/>
      <c r="B2733" s="58"/>
      <c r="C2733" s="58"/>
      <c r="D2733" s="135" t="str">
        <f t="shared" si="84"/>
        <v/>
      </c>
      <c r="E2733" s="136" t="str">
        <f t="shared" si="85"/>
        <v/>
      </c>
      <c r="F2733" s="45"/>
      <c r="G2733" s="45"/>
      <c r="H2733" s="45"/>
      <c r="I2733" s="45"/>
      <c r="J2733" s="45"/>
      <c r="K2733" s="45"/>
      <c r="L2733" s="45"/>
      <c r="M2733" s="46"/>
      <c r="N2733" s="46"/>
      <c r="O2733" s="46"/>
    </row>
    <row r="2734" spans="1:15" x14ac:dyDescent="0.3">
      <c r="A2734" s="92"/>
      <c r="B2734" s="58"/>
      <c r="C2734" s="58"/>
      <c r="D2734" s="135" t="str">
        <f t="shared" si="84"/>
        <v/>
      </c>
      <c r="E2734" s="136" t="str">
        <f t="shared" si="85"/>
        <v/>
      </c>
      <c r="F2734" s="45"/>
      <c r="G2734" s="45"/>
      <c r="H2734" s="45"/>
      <c r="I2734" s="45"/>
      <c r="J2734" s="45"/>
      <c r="K2734" s="45"/>
      <c r="L2734" s="45"/>
      <c r="M2734" s="46"/>
      <c r="N2734" s="46"/>
      <c r="O2734" s="46"/>
    </row>
    <row r="2735" spans="1:15" x14ac:dyDescent="0.3">
      <c r="A2735" s="92"/>
      <c r="B2735" s="58"/>
      <c r="C2735" s="58"/>
      <c r="D2735" s="135" t="str">
        <f t="shared" si="84"/>
        <v/>
      </c>
      <c r="E2735" s="136" t="str">
        <f t="shared" si="85"/>
        <v/>
      </c>
      <c r="F2735" s="45"/>
      <c r="G2735" s="45"/>
      <c r="H2735" s="45"/>
      <c r="I2735" s="45"/>
      <c r="J2735" s="45"/>
      <c r="K2735" s="45"/>
      <c r="L2735" s="45"/>
      <c r="M2735" s="46"/>
      <c r="N2735" s="46"/>
      <c r="O2735" s="46"/>
    </row>
    <row r="2736" spans="1:15" x14ac:dyDescent="0.3">
      <c r="A2736" s="92"/>
      <c r="B2736" s="58"/>
      <c r="C2736" s="58"/>
      <c r="D2736" s="135" t="str">
        <f t="shared" si="84"/>
        <v/>
      </c>
      <c r="E2736" s="136" t="str">
        <f t="shared" si="85"/>
        <v/>
      </c>
      <c r="F2736" s="45"/>
      <c r="G2736" s="45"/>
      <c r="H2736" s="45"/>
      <c r="I2736" s="45"/>
      <c r="J2736" s="45"/>
      <c r="K2736" s="45"/>
      <c r="L2736" s="45"/>
      <c r="M2736" s="46"/>
      <c r="N2736" s="46"/>
      <c r="O2736" s="46"/>
    </row>
    <row r="2737" spans="1:15" x14ac:dyDescent="0.3">
      <c r="A2737" s="92"/>
      <c r="B2737" s="58"/>
      <c r="C2737" s="58"/>
      <c r="D2737" s="135" t="str">
        <f t="shared" si="84"/>
        <v/>
      </c>
      <c r="E2737" s="136" t="str">
        <f t="shared" si="85"/>
        <v/>
      </c>
      <c r="F2737" s="45"/>
      <c r="G2737" s="45"/>
      <c r="H2737" s="45"/>
      <c r="I2737" s="45"/>
      <c r="J2737" s="45"/>
      <c r="K2737" s="45"/>
      <c r="L2737" s="45"/>
      <c r="M2737" s="46"/>
      <c r="N2737" s="46"/>
      <c r="O2737" s="46"/>
    </row>
    <row r="2738" spans="1:15" x14ac:dyDescent="0.3">
      <c r="A2738" s="92"/>
      <c r="B2738" s="58"/>
      <c r="C2738" s="58"/>
      <c r="D2738" s="135" t="str">
        <f t="shared" si="84"/>
        <v/>
      </c>
      <c r="E2738" s="136" t="str">
        <f t="shared" si="85"/>
        <v/>
      </c>
      <c r="F2738" s="45"/>
      <c r="G2738" s="45"/>
      <c r="H2738" s="45"/>
      <c r="I2738" s="45"/>
      <c r="J2738" s="45"/>
      <c r="K2738" s="45"/>
      <c r="L2738" s="45"/>
      <c r="M2738" s="46"/>
      <c r="N2738" s="46"/>
      <c r="O2738" s="46"/>
    </row>
    <row r="2739" spans="1:15" x14ac:dyDescent="0.3">
      <c r="A2739" s="92"/>
      <c r="B2739" s="58"/>
      <c r="C2739" s="58"/>
      <c r="D2739" s="135" t="str">
        <f t="shared" si="84"/>
        <v/>
      </c>
      <c r="E2739" s="136" t="str">
        <f t="shared" si="85"/>
        <v/>
      </c>
      <c r="F2739" s="45"/>
      <c r="G2739" s="45"/>
      <c r="H2739" s="45"/>
      <c r="I2739" s="45"/>
      <c r="J2739" s="45"/>
      <c r="K2739" s="45"/>
      <c r="L2739" s="45"/>
      <c r="M2739" s="46"/>
      <c r="N2739" s="46"/>
      <c r="O2739" s="46"/>
    </row>
    <row r="2740" spans="1:15" x14ac:dyDescent="0.3">
      <c r="A2740" s="92"/>
      <c r="B2740" s="58"/>
      <c r="C2740" s="58"/>
      <c r="D2740" s="135" t="str">
        <f t="shared" si="84"/>
        <v/>
      </c>
      <c r="E2740" s="136" t="str">
        <f t="shared" si="85"/>
        <v/>
      </c>
      <c r="F2740" s="45"/>
      <c r="G2740" s="45"/>
      <c r="H2740" s="45"/>
      <c r="I2740" s="45"/>
      <c r="J2740" s="45"/>
      <c r="K2740" s="45"/>
      <c r="L2740" s="45"/>
      <c r="M2740" s="46"/>
      <c r="N2740" s="46"/>
      <c r="O2740" s="46"/>
    </row>
    <row r="2741" spans="1:15" x14ac:dyDescent="0.3">
      <c r="A2741" s="92"/>
      <c r="B2741" s="58"/>
      <c r="C2741" s="58"/>
      <c r="D2741" s="135" t="str">
        <f t="shared" si="84"/>
        <v/>
      </c>
      <c r="E2741" s="136" t="str">
        <f t="shared" si="85"/>
        <v/>
      </c>
      <c r="F2741" s="45"/>
      <c r="G2741" s="45"/>
      <c r="H2741" s="45"/>
      <c r="I2741" s="45"/>
      <c r="J2741" s="45"/>
      <c r="K2741" s="45"/>
      <c r="L2741" s="45"/>
      <c r="M2741" s="46"/>
      <c r="N2741" s="46"/>
      <c r="O2741" s="46"/>
    </row>
    <row r="2742" spans="1:15" x14ac:dyDescent="0.3">
      <c r="A2742" s="92"/>
      <c r="B2742" s="58"/>
      <c r="C2742" s="58"/>
      <c r="D2742" s="135" t="str">
        <f t="shared" si="84"/>
        <v/>
      </c>
      <c r="E2742" s="136" t="str">
        <f t="shared" si="85"/>
        <v/>
      </c>
      <c r="F2742" s="45"/>
      <c r="G2742" s="45"/>
      <c r="H2742" s="45"/>
      <c r="I2742" s="45"/>
      <c r="J2742" s="45"/>
      <c r="K2742" s="45"/>
      <c r="L2742" s="45"/>
      <c r="M2742" s="46"/>
      <c r="N2742" s="46"/>
      <c r="O2742" s="46"/>
    </row>
    <row r="2743" spans="1:15" x14ac:dyDescent="0.3">
      <c r="A2743" s="92"/>
      <c r="B2743" s="58"/>
      <c r="C2743" s="58"/>
      <c r="D2743" s="135" t="str">
        <f t="shared" si="84"/>
        <v/>
      </c>
      <c r="E2743" s="136" t="str">
        <f t="shared" si="85"/>
        <v/>
      </c>
      <c r="F2743" s="45"/>
      <c r="G2743" s="45"/>
      <c r="H2743" s="45"/>
      <c r="I2743" s="45"/>
      <c r="J2743" s="45"/>
      <c r="K2743" s="45"/>
      <c r="L2743" s="45"/>
      <c r="M2743" s="46"/>
      <c r="N2743" s="46"/>
      <c r="O2743" s="46"/>
    </row>
    <row r="2744" spans="1:15" x14ac:dyDescent="0.3">
      <c r="A2744" s="92"/>
      <c r="B2744" s="58"/>
      <c r="C2744" s="58"/>
      <c r="D2744" s="135" t="str">
        <f t="shared" si="84"/>
        <v/>
      </c>
      <c r="E2744" s="136" t="str">
        <f t="shared" si="85"/>
        <v/>
      </c>
      <c r="F2744" s="45"/>
      <c r="G2744" s="45"/>
      <c r="H2744" s="45"/>
      <c r="I2744" s="45"/>
      <c r="J2744" s="45"/>
      <c r="K2744" s="45"/>
      <c r="L2744" s="45"/>
      <c r="M2744" s="46"/>
      <c r="N2744" s="46"/>
      <c r="O2744" s="46"/>
    </row>
    <row r="2745" spans="1:15" x14ac:dyDescent="0.3">
      <c r="A2745" s="92"/>
      <c r="B2745" s="58"/>
      <c r="C2745" s="58"/>
      <c r="D2745" s="135" t="str">
        <f t="shared" si="84"/>
        <v/>
      </c>
      <c r="E2745" s="136" t="str">
        <f t="shared" si="85"/>
        <v/>
      </c>
      <c r="F2745" s="45"/>
      <c r="G2745" s="45"/>
      <c r="H2745" s="45"/>
      <c r="I2745" s="45"/>
      <c r="J2745" s="45"/>
      <c r="K2745" s="45"/>
      <c r="L2745" s="45"/>
      <c r="M2745" s="46"/>
      <c r="N2745" s="46"/>
      <c r="O2745" s="46"/>
    </row>
    <row r="2746" spans="1:15" x14ac:dyDescent="0.3">
      <c r="A2746" s="92"/>
      <c r="B2746" s="58"/>
      <c r="C2746" s="58"/>
      <c r="D2746" s="135" t="str">
        <f t="shared" si="84"/>
        <v/>
      </c>
      <c r="E2746" s="136" t="str">
        <f t="shared" si="85"/>
        <v/>
      </c>
      <c r="F2746" s="45"/>
      <c r="G2746" s="45"/>
      <c r="H2746" s="45"/>
      <c r="I2746" s="45"/>
      <c r="J2746" s="45"/>
      <c r="K2746" s="45"/>
      <c r="L2746" s="45"/>
      <c r="M2746" s="46"/>
      <c r="N2746" s="46"/>
      <c r="O2746" s="46"/>
    </row>
    <row r="2747" spans="1:15" x14ac:dyDescent="0.3">
      <c r="A2747" s="92"/>
      <c r="B2747" s="58"/>
      <c r="C2747" s="58"/>
      <c r="D2747" s="135" t="str">
        <f t="shared" si="84"/>
        <v/>
      </c>
      <c r="E2747" s="136" t="str">
        <f t="shared" si="85"/>
        <v/>
      </c>
      <c r="F2747" s="45"/>
      <c r="G2747" s="45"/>
      <c r="H2747" s="45"/>
      <c r="I2747" s="45"/>
      <c r="J2747" s="45"/>
      <c r="K2747" s="45"/>
      <c r="L2747" s="45"/>
      <c r="M2747" s="46"/>
      <c r="N2747" s="46"/>
      <c r="O2747" s="46"/>
    </row>
    <row r="2748" spans="1:15" x14ac:dyDescent="0.3">
      <c r="A2748" s="92"/>
      <c r="B2748" s="58"/>
      <c r="C2748" s="58"/>
      <c r="D2748" s="135" t="str">
        <f t="shared" si="84"/>
        <v/>
      </c>
      <c r="E2748" s="136" t="str">
        <f t="shared" si="85"/>
        <v/>
      </c>
      <c r="F2748" s="45"/>
      <c r="G2748" s="45"/>
      <c r="H2748" s="45"/>
      <c r="I2748" s="45"/>
      <c r="J2748" s="45"/>
      <c r="K2748" s="45"/>
      <c r="L2748" s="45"/>
      <c r="M2748" s="46"/>
      <c r="N2748" s="46"/>
      <c r="O2748" s="46"/>
    </row>
    <row r="2749" spans="1:15" x14ac:dyDescent="0.3">
      <c r="A2749" s="92"/>
      <c r="B2749" s="58"/>
      <c r="C2749" s="58"/>
      <c r="D2749" s="135" t="str">
        <f t="shared" si="84"/>
        <v/>
      </c>
      <c r="E2749" s="136" t="str">
        <f t="shared" si="85"/>
        <v/>
      </c>
      <c r="F2749" s="45"/>
      <c r="G2749" s="45"/>
      <c r="H2749" s="45"/>
      <c r="I2749" s="45"/>
      <c r="J2749" s="45"/>
      <c r="K2749" s="45"/>
      <c r="L2749" s="45"/>
      <c r="M2749" s="46"/>
      <c r="N2749" s="46"/>
      <c r="O2749" s="46"/>
    </row>
    <row r="2750" spans="1:15" x14ac:dyDescent="0.3">
      <c r="A2750" s="92"/>
      <c r="B2750" s="58"/>
      <c r="C2750" s="58"/>
      <c r="D2750" s="135" t="str">
        <f t="shared" si="84"/>
        <v/>
      </c>
      <c r="E2750" s="136" t="str">
        <f t="shared" si="85"/>
        <v/>
      </c>
      <c r="F2750" s="45"/>
      <c r="G2750" s="45"/>
      <c r="H2750" s="45"/>
      <c r="I2750" s="45"/>
      <c r="J2750" s="45"/>
      <c r="K2750" s="45"/>
      <c r="L2750" s="45"/>
      <c r="M2750" s="46"/>
      <c r="N2750" s="46"/>
      <c r="O2750" s="46"/>
    </row>
    <row r="2751" spans="1:15" x14ac:dyDescent="0.3">
      <c r="A2751" s="92"/>
      <c r="B2751" s="58"/>
      <c r="C2751" s="58"/>
      <c r="D2751" s="135" t="str">
        <f t="shared" si="84"/>
        <v/>
      </c>
      <c r="E2751" s="136" t="str">
        <f t="shared" si="85"/>
        <v/>
      </c>
      <c r="F2751" s="45"/>
      <c r="G2751" s="45"/>
      <c r="H2751" s="45"/>
      <c r="I2751" s="45"/>
      <c r="J2751" s="45"/>
      <c r="K2751" s="45"/>
      <c r="L2751" s="45"/>
      <c r="M2751" s="46"/>
      <c r="N2751" s="46"/>
      <c r="O2751" s="46"/>
    </row>
    <row r="2752" spans="1:15" x14ac:dyDescent="0.3">
      <c r="A2752" s="92"/>
      <c r="B2752" s="58"/>
      <c r="C2752" s="58"/>
      <c r="D2752" s="135" t="str">
        <f t="shared" si="84"/>
        <v/>
      </c>
      <c r="E2752" s="136" t="str">
        <f t="shared" si="85"/>
        <v/>
      </c>
      <c r="F2752" s="45"/>
      <c r="G2752" s="45"/>
      <c r="H2752" s="45"/>
      <c r="I2752" s="45"/>
      <c r="J2752" s="45"/>
      <c r="K2752" s="45"/>
      <c r="L2752" s="45"/>
      <c r="M2752" s="46"/>
      <c r="N2752" s="46"/>
      <c r="O2752" s="46"/>
    </row>
    <row r="2753" spans="1:15" x14ac:dyDescent="0.3">
      <c r="A2753" s="92"/>
      <c r="B2753" s="58"/>
      <c r="C2753" s="58"/>
      <c r="D2753" s="135" t="str">
        <f t="shared" si="84"/>
        <v/>
      </c>
      <c r="E2753" s="136" t="str">
        <f t="shared" si="85"/>
        <v/>
      </c>
      <c r="F2753" s="45"/>
      <c r="G2753" s="45"/>
      <c r="H2753" s="45"/>
      <c r="I2753" s="45"/>
      <c r="J2753" s="45"/>
      <c r="K2753" s="45"/>
      <c r="L2753" s="45"/>
      <c r="M2753" s="46"/>
      <c r="N2753" s="46"/>
      <c r="O2753" s="46"/>
    </row>
    <row r="2754" spans="1:15" x14ac:dyDescent="0.3">
      <c r="A2754" s="92"/>
      <c r="B2754" s="58"/>
      <c r="C2754" s="58"/>
      <c r="D2754" s="135" t="str">
        <f t="shared" ref="D2754:D2817" si="86">IF(C2754="","",IF(NOT(ISBLANK(B2754)),IF(AND(B2754&gt;=43556,C2754&gt;=43556),C2754-B2754,0),""))</f>
        <v/>
      </c>
      <c r="E2754" s="136" t="str">
        <f t="shared" si="85"/>
        <v/>
      </c>
      <c r="F2754" s="45"/>
      <c r="G2754" s="45"/>
      <c r="H2754" s="45"/>
      <c r="I2754" s="45"/>
      <c r="J2754" s="45"/>
      <c r="K2754" s="45"/>
      <c r="L2754" s="45"/>
      <c r="M2754" s="46"/>
      <c r="N2754" s="46"/>
      <c r="O2754" s="46"/>
    </row>
    <row r="2755" spans="1:15" x14ac:dyDescent="0.3">
      <c r="A2755" s="92"/>
      <c r="B2755" s="58"/>
      <c r="C2755" s="58"/>
      <c r="D2755" s="135" t="str">
        <f t="shared" si="86"/>
        <v/>
      </c>
      <c r="E2755" s="136" t="str">
        <f t="shared" ref="E2755:E2818" si="87">IF(C2755&gt;=43556,C2755+366,"")</f>
        <v/>
      </c>
      <c r="F2755" s="45"/>
      <c r="G2755" s="45"/>
      <c r="H2755" s="45"/>
      <c r="I2755" s="45"/>
      <c r="J2755" s="45"/>
      <c r="K2755" s="45"/>
      <c r="L2755" s="45"/>
      <c r="M2755" s="46"/>
      <c r="N2755" s="46"/>
      <c r="O2755" s="46"/>
    </row>
    <row r="2756" spans="1:15" x14ac:dyDescent="0.3">
      <c r="A2756" s="92"/>
      <c r="B2756" s="58"/>
      <c r="C2756" s="58"/>
      <c r="D2756" s="135" t="str">
        <f t="shared" si="86"/>
        <v/>
      </c>
      <c r="E2756" s="136" t="str">
        <f t="shared" si="87"/>
        <v/>
      </c>
      <c r="F2756" s="45"/>
      <c r="G2756" s="45"/>
      <c r="H2756" s="45"/>
      <c r="I2756" s="45"/>
      <c r="J2756" s="45"/>
      <c r="K2756" s="45"/>
      <c r="L2756" s="45"/>
      <c r="M2756" s="46"/>
      <c r="N2756" s="46"/>
      <c r="O2756" s="46"/>
    </row>
    <row r="2757" spans="1:15" x14ac:dyDescent="0.3">
      <c r="A2757" s="92"/>
      <c r="B2757" s="58"/>
      <c r="C2757" s="58"/>
      <c r="D2757" s="135" t="str">
        <f t="shared" si="86"/>
        <v/>
      </c>
      <c r="E2757" s="136" t="str">
        <f t="shared" si="87"/>
        <v/>
      </c>
      <c r="F2757" s="45"/>
      <c r="G2757" s="45"/>
      <c r="H2757" s="45"/>
      <c r="I2757" s="45"/>
      <c r="J2757" s="45"/>
      <c r="K2757" s="45"/>
      <c r="L2757" s="45"/>
      <c r="M2757" s="46"/>
      <c r="N2757" s="46"/>
      <c r="O2757" s="46"/>
    </row>
    <row r="2758" spans="1:15" x14ac:dyDescent="0.3">
      <c r="A2758" s="92"/>
      <c r="B2758" s="58"/>
      <c r="C2758" s="58"/>
      <c r="D2758" s="135" t="str">
        <f t="shared" si="86"/>
        <v/>
      </c>
      <c r="E2758" s="136" t="str">
        <f t="shared" si="87"/>
        <v/>
      </c>
      <c r="F2758" s="45"/>
      <c r="G2758" s="45"/>
      <c r="H2758" s="45"/>
      <c r="I2758" s="45"/>
      <c r="J2758" s="45"/>
      <c r="K2758" s="45"/>
      <c r="L2758" s="45"/>
      <c r="M2758" s="46"/>
      <c r="N2758" s="46"/>
      <c r="O2758" s="46"/>
    </row>
    <row r="2759" spans="1:15" x14ac:dyDescent="0.3">
      <c r="A2759" s="92"/>
      <c r="B2759" s="58"/>
      <c r="C2759" s="58"/>
      <c r="D2759" s="135" t="str">
        <f t="shared" si="86"/>
        <v/>
      </c>
      <c r="E2759" s="136" t="str">
        <f t="shared" si="87"/>
        <v/>
      </c>
      <c r="F2759" s="45"/>
      <c r="G2759" s="45"/>
      <c r="H2759" s="45"/>
      <c r="I2759" s="45"/>
      <c r="J2759" s="45"/>
      <c r="K2759" s="45"/>
      <c r="L2759" s="45"/>
      <c r="M2759" s="46"/>
      <c r="N2759" s="46"/>
      <c r="O2759" s="46"/>
    </row>
    <row r="2760" spans="1:15" x14ac:dyDescent="0.3">
      <c r="A2760" s="92"/>
      <c r="B2760" s="58"/>
      <c r="C2760" s="58"/>
      <c r="D2760" s="135" t="str">
        <f t="shared" si="86"/>
        <v/>
      </c>
      <c r="E2760" s="136" t="str">
        <f t="shared" si="87"/>
        <v/>
      </c>
      <c r="F2760" s="45"/>
      <c r="G2760" s="45"/>
      <c r="H2760" s="45"/>
      <c r="I2760" s="45"/>
      <c r="J2760" s="45"/>
      <c r="K2760" s="45"/>
      <c r="L2760" s="45"/>
      <c r="M2760" s="46"/>
      <c r="N2760" s="46"/>
      <c r="O2760" s="46"/>
    </row>
    <row r="2761" spans="1:15" x14ac:dyDescent="0.3">
      <c r="A2761" s="92"/>
      <c r="B2761" s="58"/>
      <c r="C2761" s="58"/>
      <c r="D2761" s="135" t="str">
        <f t="shared" si="86"/>
        <v/>
      </c>
      <c r="E2761" s="136" t="str">
        <f t="shared" si="87"/>
        <v/>
      </c>
      <c r="F2761" s="45"/>
      <c r="G2761" s="45"/>
      <c r="H2761" s="45"/>
      <c r="I2761" s="45"/>
      <c r="J2761" s="45"/>
      <c r="K2761" s="45"/>
      <c r="L2761" s="45"/>
      <c r="M2761" s="46"/>
      <c r="N2761" s="46"/>
      <c r="O2761" s="46"/>
    </row>
    <row r="2762" spans="1:15" x14ac:dyDescent="0.3">
      <c r="A2762" s="92"/>
      <c r="B2762" s="58"/>
      <c r="C2762" s="58"/>
      <c r="D2762" s="135" t="str">
        <f t="shared" si="86"/>
        <v/>
      </c>
      <c r="E2762" s="136" t="str">
        <f t="shared" si="87"/>
        <v/>
      </c>
      <c r="F2762" s="45"/>
      <c r="G2762" s="45"/>
      <c r="H2762" s="45"/>
      <c r="I2762" s="45"/>
      <c r="J2762" s="45"/>
      <c r="K2762" s="45"/>
      <c r="L2762" s="45"/>
      <c r="M2762" s="46"/>
      <c r="N2762" s="46"/>
      <c r="O2762" s="46"/>
    </row>
    <row r="2763" spans="1:15" x14ac:dyDescent="0.3">
      <c r="A2763" s="92"/>
      <c r="B2763" s="58"/>
      <c r="C2763" s="58"/>
      <c r="D2763" s="135" t="str">
        <f t="shared" si="86"/>
        <v/>
      </c>
      <c r="E2763" s="136" t="str">
        <f t="shared" si="87"/>
        <v/>
      </c>
      <c r="F2763" s="45"/>
      <c r="G2763" s="45"/>
      <c r="H2763" s="45"/>
      <c r="I2763" s="45"/>
      <c r="J2763" s="45"/>
      <c r="K2763" s="45"/>
      <c r="L2763" s="45"/>
      <c r="M2763" s="46"/>
      <c r="N2763" s="46"/>
      <c r="O2763" s="46"/>
    </row>
    <row r="2764" spans="1:15" x14ac:dyDescent="0.3">
      <c r="A2764" s="92"/>
      <c r="B2764" s="58"/>
      <c r="C2764" s="58"/>
      <c r="D2764" s="135" t="str">
        <f t="shared" si="86"/>
        <v/>
      </c>
      <c r="E2764" s="136" t="str">
        <f t="shared" si="87"/>
        <v/>
      </c>
      <c r="F2764" s="45"/>
      <c r="G2764" s="45"/>
      <c r="H2764" s="45"/>
      <c r="I2764" s="45"/>
      <c r="J2764" s="45"/>
      <c r="K2764" s="45"/>
      <c r="L2764" s="45"/>
      <c r="M2764" s="46"/>
      <c r="N2764" s="46"/>
      <c r="O2764" s="46"/>
    </row>
    <row r="2765" spans="1:15" x14ac:dyDescent="0.3">
      <c r="A2765" s="92"/>
      <c r="B2765" s="58"/>
      <c r="C2765" s="58"/>
      <c r="D2765" s="135" t="str">
        <f t="shared" si="86"/>
        <v/>
      </c>
      <c r="E2765" s="136" t="str">
        <f t="shared" si="87"/>
        <v/>
      </c>
      <c r="F2765" s="45"/>
      <c r="G2765" s="45"/>
      <c r="H2765" s="45"/>
      <c r="I2765" s="45"/>
      <c r="J2765" s="45"/>
      <c r="K2765" s="45"/>
      <c r="L2765" s="45"/>
      <c r="M2765" s="46"/>
      <c r="N2765" s="46"/>
      <c r="O2765" s="46"/>
    </row>
    <row r="2766" spans="1:15" x14ac:dyDescent="0.3">
      <c r="A2766" s="92"/>
      <c r="B2766" s="58"/>
      <c r="C2766" s="58"/>
      <c r="D2766" s="135" t="str">
        <f t="shared" si="86"/>
        <v/>
      </c>
      <c r="E2766" s="136" t="str">
        <f t="shared" si="87"/>
        <v/>
      </c>
      <c r="F2766" s="45"/>
      <c r="G2766" s="45"/>
      <c r="H2766" s="45"/>
      <c r="I2766" s="45"/>
      <c r="J2766" s="45"/>
      <c r="K2766" s="45"/>
      <c r="L2766" s="45"/>
      <c r="M2766" s="46"/>
      <c r="N2766" s="46"/>
      <c r="O2766" s="46"/>
    </row>
    <row r="2767" spans="1:15" x14ac:dyDescent="0.3">
      <c r="A2767" s="92"/>
      <c r="B2767" s="58"/>
      <c r="C2767" s="58"/>
      <c r="D2767" s="135" t="str">
        <f t="shared" si="86"/>
        <v/>
      </c>
      <c r="E2767" s="136" t="str">
        <f t="shared" si="87"/>
        <v/>
      </c>
      <c r="F2767" s="45"/>
      <c r="G2767" s="45"/>
      <c r="H2767" s="45"/>
      <c r="I2767" s="45"/>
      <c r="J2767" s="45"/>
      <c r="K2767" s="45"/>
      <c r="L2767" s="45"/>
      <c r="M2767" s="46"/>
      <c r="N2767" s="46"/>
      <c r="O2767" s="46"/>
    </row>
    <row r="2768" spans="1:15" x14ac:dyDescent="0.3">
      <c r="A2768" s="92"/>
      <c r="B2768" s="58"/>
      <c r="C2768" s="58"/>
      <c r="D2768" s="135" t="str">
        <f t="shared" si="86"/>
        <v/>
      </c>
      <c r="E2768" s="136" t="str">
        <f t="shared" si="87"/>
        <v/>
      </c>
      <c r="F2768" s="45"/>
      <c r="G2768" s="45"/>
      <c r="H2768" s="45"/>
      <c r="I2768" s="45"/>
      <c r="J2768" s="45"/>
      <c r="K2768" s="45"/>
      <c r="L2768" s="45"/>
      <c r="M2768" s="46"/>
      <c r="N2768" s="46"/>
      <c r="O2768" s="46"/>
    </row>
    <row r="2769" spans="1:15" x14ac:dyDescent="0.3">
      <c r="A2769" s="92"/>
      <c r="B2769" s="58"/>
      <c r="C2769" s="58"/>
      <c r="D2769" s="135" t="str">
        <f t="shared" si="86"/>
        <v/>
      </c>
      <c r="E2769" s="136" t="str">
        <f t="shared" si="87"/>
        <v/>
      </c>
      <c r="F2769" s="45"/>
      <c r="G2769" s="45"/>
      <c r="H2769" s="45"/>
      <c r="I2769" s="45"/>
      <c r="J2769" s="45"/>
      <c r="K2769" s="45"/>
      <c r="L2769" s="45"/>
      <c r="M2769" s="46"/>
      <c r="N2769" s="46"/>
      <c r="O2769" s="46"/>
    </row>
    <row r="2770" spans="1:15" x14ac:dyDescent="0.3">
      <c r="A2770" s="92"/>
      <c r="B2770" s="58"/>
      <c r="C2770" s="58"/>
      <c r="D2770" s="135" t="str">
        <f t="shared" si="86"/>
        <v/>
      </c>
      <c r="E2770" s="136" t="str">
        <f t="shared" si="87"/>
        <v/>
      </c>
      <c r="F2770" s="45"/>
      <c r="G2770" s="45"/>
      <c r="H2770" s="45"/>
      <c r="I2770" s="45"/>
      <c r="J2770" s="45"/>
      <c r="K2770" s="45"/>
      <c r="L2770" s="45"/>
      <c r="M2770" s="46"/>
      <c r="N2770" s="46"/>
      <c r="O2770" s="46"/>
    </row>
    <row r="2771" spans="1:15" x14ac:dyDescent="0.3">
      <c r="A2771" s="92"/>
      <c r="B2771" s="58"/>
      <c r="C2771" s="58"/>
      <c r="D2771" s="135" t="str">
        <f t="shared" si="86"/>
        <v/>
      </c>
      <c r="E2771" s="136" t="str">
        <f t="shared" si="87"/>
        <v/>
      </c>
      <c r="F2771" s="45"/>
      <c r="G2771" s="45"/>
      <c r="H2771" s="45"/>
      <c r="I2771" s="45"/>
      <c r="J2771" s="45"/>
      <c r="K2771" s="45"/>
      <c r="L2771" s="45"/>
      <c r="M2771" s="46"/>
      <c r="N2771" s="46"/>
      <c r="O2771" s="46"/>
    </row>
    <row r="2772" spans="1:15" x14ac:dyDescent="0.3">
      <c r="A2772" s="92"/>
      <c r="B2772" s="58"/>
      <c r="C2772" s="58"/>
      <c r="D2772" s="135" t="str">
        <f t="shared" si="86"/>
        <v/>
      </c>
      <c r="E2772" s="136" t="str">
        <f t="shared" si="87"/>
        <v/>
      </c>
      <c r="F2772" s="45"/>
      <c r="G2772" s="45"/>
      <c r="H2772" s="45"/>
      <c r="I2772" s="45"/>
      <c r="J2772" s="45"/>
      <c r="K2772" s="45"/>
      <c r="L2772" s="45"/>
      <c r="M2772" s="46"/>
      <c r="N2772" s="46"/>
      <c r="O2772" s="46"/>
    </row>
    <row r="2773" spans="1:15" x14ac:dyDescent="0.3">
      <c r="A2773" s="92"/>
      <c r="B2773" s="58"/>
      <c r="C2773" s="58"/>
      <c r="D2773" s="135" t="str">
        <f t="shared" si="86"/>
        <v/>
      </c>
      <c r="E2773" s="136" t="str">
        <f t="shared" si="87"/>
        <v/>
      </c>
      <c r="F2773" s="45"/>
      <c r="G2773" s="45"/>
      <c r="H2773" s="45"/>
      <c r="I2773" s="45"/>
      <c r="J2773" s="45"/>
      <c r="K2773" s="45"/>
      <c r="L2773" s="45"/>
      <c r="M2773" s="46"/>
      <c r="N2773" s="46"/>
      <c r="O2773" s="46"/>
    </row>
    <row r="2774" spans="1:15" x14ac:dyDescent="0.3">
      <c r="A2774" s="92"/>
      <c r="B2774" s="58"/>
      <c r="C2774" s="58"/>
      <c r="D2774" s="135" t="str">
        <f t="shared" si="86"/>
        <v/>
      </c>
      <c r="E2774" s="136" t="str">
        <f t="shared" si="87"/>
        <v/>
      </c>
      <c r="F2774" s="45"/>
      <c r="G2774" s="45"/>
      <c r="H2774" s="45"/>
      <c r="I2774" s="45"/>
      <c r="J2774" s="45"/>
      <c r="K2774" s="45"/>
      <c r="L2774" s="45"/>
      <c r="M2774" s="46"/>
      <c r="N2774" s="46"/>
      <c r="O2774" s="46"/>
    </row>
    <row r="2775" spans="1:15" x14ac:dyDescent="0.3">
      <c r="A2775" s="92"/>
      <c r="B2775" s="58"/>
      <c r="C2775" s="58"/>
      <c r="D2775" s="135" t="str">
        <f t="shared" si="86"/>
        <v/>
      </c>
      <c r="E2775" s="136" t="str">
        <f t="shared" si="87"/>
        <v/>
      </c>
      <c r="F2775" s="45"/>
      <c r="G2775" s="45"/>
      <c r="H2775" s="45"/>
      <c r="I2775" s="45"/>
      <c r="J2775" s="45"/>
      <c r="K2775" s="45"/>
      <c r="L2775" s="45"/>
      <c r="M2775" s="46"/>
      <c r="N2775" s="46"/>
      <c r="O2775" s="46"/>
    </row>
    <row r="2776" spans="1:15" x14ac:dyDescent="0.3">
      <c r="A2776" s="92"/>
      <c r="B2776" s="58"/>
      <c r="C2776" s="58"/>
      <c r="D2776" s="135" t="str">
        <f t="shared" si="86"/>
        <v/>
      </c>
      <c r="E2776" s="136" t="str">
        <f t="shared" si="87"/>
        <v/>
      </c>
      <c r="F2776" s="45"/>
      <c r="G2776" s="45"/>
      <c r="H2776" s="45"/>
      <c r="I2776" s="45"/>
      <c r="J2776" s="45"/>
      <c r="K2776" s="45"/>
      <c r="L2776" s="45"/>
      <c r="M2776" s="46"/>
      <c r="N2776" s="46"/>
      <c r="O2776" s="46"/>
    </row>
    <row r="2777" spans="1:15" x14ac:dyDescent="0.3">
      <c r="A2777" s="92"/>
      <c r="B2777" s="58"/>
      <c r="C2777" s="58"/>
      <c r="D2777" s="135" t="str">
        <f t="shared" si="86"/>
        <v/>
      </c>
      <c r="E2777" s="136" t="str">
        <f t="shared" si="87"/>
        <v/>
      </c>
      <c r="F2777" s="45"/>
      <c r="G2777" s="45"/>
      <c r="H2777" s="45"/>
      <c r="I2777" s="45"/>
      <c r="J2777" s="45"/>
      <c r="K2777" s="45"/>
      <c r="L2777" s="45"/>
      <c r="M2777" s="46"/>
      <c r="N2777" s="46"/>
      <c r="O2777" s="46"/>
    </row>
    <row r="2778" spans="1:15" x14ac:dyDescent="0.3">
      <c r="A2778" s="92"/>
      <c r="B2778" s="58"/>
      <c r="C2778" s="58"/>
      <c r="D2778" s="135" t="str">
        <f t="shared" si="86"/>
        <v/>
      </c>
      <c r="E2778" s="136" t="str">
        <f t="shared" si="87"/>
        <v/>
      </c>
      <c r="F2778" s="45"/>
      <c r="G2778" s="45"/>
      <c r="H2778" s="45"/>
      <c r="I2778" s="45"/>
      <c r="J2778" s="45"/>
      <c r="K2778" s="45"/>
      <c r="L2778" s="45"/>
      <c r="M2778" s="46"/>
      <c r="N2778" s="46"/>
      <c r="O2778" s="46"/>
    </row>
    <row r="2779" spans="1:15" x14ac:dyDescent="0.3">
      <c r="A2779" s="92"/>
      <c r="B2779" s="58"/>
      <c r="C2779" s="58"/>
      <c r="D2779" s="135" t="str">
        <f t="shared" si="86"/>
        <v/>
      </c>
      <c r="E2779" s="136" t="str">
        <f t="shared" si="87"/>
        <v/>
      </c>
      <c r="F2779" s="45"/>
      <c r="G2779" s="45"/>
      <c r="H2779" s="45"/>
      <c r="I2779" s="45"/>
      <c r="J2779" s="45"/>
      <c r="K2779" s="45"/>
      <c r="L2779" s="45"/>
      <c r="M2779" s="46"/>
      <c r="N2779" s="46"/>
      <c r="O2779" s="46"/>
    </row>
    <row r="2780" spans="1:15" x14ac:dyDescent="0.3">
      <c r="A2780" s="92"/>
      <c r="B2780" s="58"/>
      <c r="C2780" s="58"/>
      <c r="D2780" s="135" t="str">
        <f t="shared" si="86"/>
        <v/>
      </c>
      <c r="E2780" s="136" t="str">
        <f t="shared" si="87"/>
        <v/>
      </c>
      <c r="F2780" s="45"/>
      <c r="G2780" s="45"/>
      <c r="H2780" s="45"/>
      <c r="I2780" s="45"/>
      <c r="J2780" s="45"/>
      <c r="K2780" s="45"/>
      <c r="L2780" s="45"/>
      <c r="M2780" s="46"/>
      <c r="N2780" s="46"/>
      <c r="O2780" s="46"/>
    </row>
    <row r="2781" spans="1:15" x14ac:dyDescent="0.3">
      <c r="A2781" s="92"/>
      <c r="B2781" s="58"/>
      <c r="C2781" s="58"/>
      <c r="D2781" s="135" t="str">
        <f t="shared" si="86"/>
        <v/>
      </c>
      <c r="E2781" s="136" t="str">
        <f t="shared" si="87"/>
        <v/>
      </c>
      <c r="F2781" s="45"/>
      <c r="G2781" s="45"/>
      <c r="H2781" s="45"/>
      <c r="I2781" s="45"/>
      <c r="J2781" s="45"/>
      <c r="K2781" s="45"/>
      <c r="L2781" s="45"/>
      <c r="M2781" s="46"/>
      <c r="N2781" s="46"/>
      <c r="O2781" s="46"/>
    </row>
    <row r="2782" spans="1:15" x14ac:dyDescent="0.3">
      <c r="A2782" s="92"/>
      <c r="B2782" s="58"/>
      <c r="C2782" s="58"/>
      <c r="D2782" s="135" t="str">
        <f t="shared" si="86"/>
        <v/>
      </c>
      <c r="E2782" s="136" t="str">
        <f t="shared" si="87"/>
        <v/>
      </c>
      <c r="F2782" s="45"/>
      <c r="G2782" s="45"/>
      <c r="H2782" s="45"/>
      <c r="I2782" s="45"/>
      <c r="J2782" s="45"/>
      <c r="K2782" s="45"/>
      <c r="L2782" s="45"/>
      <c r="M2782" s="46"/>
      <c r="N2782" s="46"/>
      <c r="O2782" s="46"/>
    </row>
    <row r="2783" spans="1:15" x14ac:dyDescent="0.3">
      <c r="A2783" s="92"/>
      <c r="B2783" s="58"/>
      <c r="C2783" s="58"/>
      <c r="D2783" s="135" t="str">
        <f t="shared" si="86"/>
        <v/>
      </c>
      <c r="E2783" s="136" t="str">
        <f t="shared" si="87"/>
        <v/>
      </c>
      <c r="F2783" s="45"/>
      <c r="G2783" s="45"/>
      <c r="H2783" s="45"/>
      <c r="I2783" s="45"/>
      <c r="J2783" s="45"/>
      <c r="K2783" s="45"/>
      <c r="L2783" s="45"/>
      <c r="M2783" s="46"/>
      <c r="N2783" s="46"/>
      <c r="O2783" s="46"/>
    </row>
    <row r="2784" spans="1:15" x14ac:dyDescent="0.3">
      <c r="A2784" s="92"/>
      <c r="B2784" s="58"/>
      <c r="C2784" s="58"/>
      <c r="D2784" s="135" t="str">
        <f t="shared" si="86"/>
        <v/>
      </c>
      <c r="E2784" s="136" t="str">
        <f t="shared" si="87"/>
        <v/>
      </c>
      <c r="F2784" s="45"/>
      <c r="G2784" s="45"/>
      <c r="H2784" s="45"/>
      <c r="I2784" s="45"/>
      <c r="J2784" s="45"/>
      <c r="K2784" s="45"/>
      <c r="L2784" s="45"/>
      <c r="M2784" s="46"/>
      <c r="N2784" s="46"/>
      <c r="O2784" s="46"/>
    </row>
    <row r="2785" spans="1:15" x14ac:dyDescent="0.3">
      <c r="A2785" s="92"/>
      <c r="B2785" s="58"/>
      <c r="C2785" s="58"/>
      <c r="D2785" s="135" t="str">
        <f t="shared" si="86"/>
        <v/>
      </c>
      <c r="E2785" s="136" t="str">
        <f t="shared" si="87"/>
        <v/>
      </c>
      <c r="F2785" s="45"/>
      <c r="G2785" s="45"/>
      <c r="H2785" s="45"/>
      <c r="I2785" s="45"/>
      <c r="J2785" s="45"/>
      <c r="K2785" s="45"/>
      <c r="L2785" s="45"/>
      <c r="M2785" s="46"/>
      <c r="N2785" s="46"/>
      <c r="O2785" s="46"/>
    </row>
    <row r="2786" spans="1:15" x14ac:dyDescent="0.3">
      <c r="A2786" s="92"/>
      <c r="B2786" s="58"/>
      <c r="C2786" s="58"/>
      <c r="D2786" s="135" t="str">
        <f t="shared" si="86"/>
        <v/>
      </c>
      <c r="E2786" s="136" t="str">
        <f t="shared" si="87"/>
        <v/>
      </c>
      <c r="F2786" s="45"/>
      <c r="G2786" s="45"/>
      <c r="H2786" s="45"/>
      <c r="I2786" s="45"/>
      <c r="J2786" s="45"/>
      <c r="K2786" s="45"/>
      <c r="L2786" s="45"/>
      <c r="M2786" s="46"/>
      <c r="N2786" s="46"/>
      <c r="O2786" s="46"/>
    </row>
    <row r="2787" spans="1:15" x14ac:dyDescent="0.3">
      <c r="A2787" s="92"/>
      <c r="B2787" s="58"/>
      <c r="C2787" s="58"/>
      <c r="D2787" s="135" t="str">
        <f t="shared" si="86"/>
        <v/>
      </c>
      <c r="E2787" s="136" t="str">
        <f t="shared" si="87"/>
        <v/>
      </c>
      <c r="F2787" s="45"/>
      <c r="G2787" s="45"/>
      <c r="H2787" s="45"/>
      <c r="I2787" s="45"/>
      <c r="J2787" s="45"/>
      <c r="K2787" s="45"/>
      <c r="L2787" s="45"/>
      <c r="M2787" s="46"/>
      <c r="N2787" s="46"/>
      <c r="O2787" s="46"/>
    </row>
    <row r="2788" spans="1:15" x14ac:dyDescent="0.3">
      <c r="A2788" s="92"/>
      <c r="B2788" s="58"/>
      <c r="C2788" s="58"/>
      <c r="D2788" s="135" t="str">
        <f t="shared" si="86"/>
        <v/>
      </c>
      <c r="E2788" s="136" t="str">
        <f t="shared" si="87"/>
        <v/>
      </c>
      <c r="F2788" s="45"/>
      <c r="G2788" s="45"/>
      <c r="H2788" s="45"/>
      <c r="I2788" s="45"/>
      <c r="J2788" s="45"/>
      <c r="K2788" s="45"/>
      <c r="L2788" s="45"/>
      <c r="M2788" s="46"/>
      <c r="N2788" s="46"/>
      <c r="O2788" s="46"/>
    </row>
    <row r="2789" spans="1:15" x14ac:dyDescent="0.3">
      <c r="A2789" s="92"/>
      <c r="B2789" s="58"/>
      <c r="C2789" s="58"/>
      <c r="D2789" s="135" t="str">
        <f t="shared" si="86"/>
        <v/>
      </c>
      <c r="E2789" s="136" t="str">
        <f t="shared" si="87"/>
        <v/>
      </c>
      <c r="F2789" s="45"/>
      <c r="G2789" s="45"/>
      <c r="H2789" s="45"/>
      <c r="I2789" s="45"/>
      <c r="J2789" s="45"/>
      <c r="K2789" s="45"/>
      <c r="L2789" s="45"/>
      <c r="M2789" s="46"/>
      <c r="N2789" s="46"/>
      <c r="O2789" s="46"/>
    </row>
    <row r="2790" spans="1:15" x14ac:dyDescent="0.3">
      <c r="A2790" s="92"/>
      <c r="B2790" s="58"/>
      <c r="C2790" s="58"/>
      <c r="D2790" s="135" t="str">
        <f t="shared" si="86"/>
        <v/>
      </c>
      <c r="E2790" s="136" t="str">
        <f t="shared" si="87"/>
        <v/>
      </c>
      <c r="F2790" s="45"/>
      <c r="G2790" s="45"/>
      <c r="H2790" s="45"/>
      <c r="I2790" s="45"/>
      <c r="J2790" s="45"/>
      <c r="K2790" s="45"/>
      <c r="L2790" s="45"/>
      <c r="M2790" s="46"/>
      <c r="N2790" s="46"/>
      <c r="O2790" s="46"/>
    </row>
    <row r="2791" spans="1:15" x14ac:dyDescent="0.3">
      <c r="A2791" s="92"/>
      <c r="B2791" s="58"/>
      <c r="C2791" s="58"/>
      <c r="D2791" s="135" t="str">
        <f t="shared" si="86"/>
        <v/>
      </c>
      <c r="E2791" s="136" t="str">
        <f t="shared" si="87"/>
        <v/>
      </c>
      <c r="F2791" s="45"/>
      <c r="G2791" s="45"/>
      <c r="H2791" s="45"/>
      <c r="I2791" s="45"/>
      <c r="J2791" s="45"/>
      <c r="K2791" s="45"/>
      <c r="L2791" s="45"/>
      <c r="M2791" s="46"/>
      <c r="N2791" s="46"/>
      <c r="O2791" s="46"/>
    </row>
    <row r="2792" spans="1:15" x14ac:dyDescent="0.3">
      <c r="A2792" s="92"/>
      <c r="B2792" s="58"/>
      <c r="C2792" s="58"/>
      <c r="D2792" s="135" t="str">
        <f t="shared" si="86"/>
        <v/>
      </c>
      <c r="E2792" s="136" t="str">
        <f t="shared" si="87"/>
        <v/>
      </c>
      <c r="F2792" s="45"/>
      <c r="G2792" s="45"/>
      <c r="H2792" s="45"/>
      <c r="I2792" s="45"/>
      <c r="J2792" s="45"/>
      <c r="K2792" s="45"/>
      <c r="L2792" s="45"/>
      <c r="M2792" s="46"/>
      <c r="N2792" s="46"/>
      <c r="O2792" s="46"/>
    </row>
    <row r="2793" spans="1:15" x14ac:dyDescent="0.3">
      <c r="A2793" s="92"/>
      <c r="B2793" s="58"/>
      <c r="C2793" s="58"/>
      <c r="D2793" s="135" t="str">
        <f t="shared" si="86"/>
        <v/>
      </c>
      <c r="E2793" s="136" t="str">
        <f t="shared" si="87"/>
        <v/>
      </c>
      <c r="F2793" s="45"/>
      <c r="G2793" s="45"/>
      <c r="H2793" s="45"/>
      <c r="I2793" s="45"/>
      <c r="J2793" s="45"/>
      <c r="K2793" s="45"/>
      <c r="L2793" s="45"/>
      <c r="M2793" s="46"/>
      <c r="N2793" s="46"/>
      <c r="O2793" s="46"/>
    </row>
    <row r="2794" spans="1:15" x14ac:dyDescent="0.3">
      <c r="A2794" s="92"/>
      <c r="B2794" s="58"/>
      <c r="C2794" s="58"/>
      <c r="D2794" s="135" t="str">
        <f t="shared" si="86"/>
        <v/>
      </c>
      <c r="E2794" s="136" t="str">
        <f t="shared" si="87"/>
        <v/>
      </c>
      <c r="F2794" s="45"/>
      <c r="G2794" s="45"/>
      <c r="H2794" s="45"/>
      <c r="I2794" s="45"/>
      <c r="J2794" s="45"/>
      <c r="K2794" s="45"/>
      <c r="L2794" s="45"/>
      <c r="M2794" s="46"/>
      <c r="N2794" s="46"/>
      <c r="O2794" s="46"/>
    </row>
    <row r="2795" spans="1:15" x14ac:dyDescent="0.3">
      <c r="A2795" s="92"/>
      <c r="B2795" s="58"/>
      <c r="C2795" s="58"/>
      <c r="D2795" s="135" t="str">
        <f t="shared" si="86"/>
        <v/>
      </c>
      <c r="E2795" s="136" t="str">
        <f t="shared" si="87"/>
        <v/>
      </c>
      <c r="F2795" s="45"/>
      <c r="G2795" s="45"/>
      <c r="H2795" s="45"/>
      <c r="I2795" s="45"/>
      <c r="J2795" s="45"/>
      <c r="K2795" s="45"/>
      <c r="L2795" s="45"/>
      <c r="M2795" s="46"/>
      <c r="N2795" s="46"/>
      <c r="O2795" s="46"/>
    </row>
    <row r="2796" spans="1:15" x14ac:dyDescent="0.3">
      <c r="A2796" s="92"/>
      <c r="B2796" s="58"/>
      <c r="C2796" s="58"/>
      <c r="D2796" s="135" t="str">
        <f t="shared" si="86"/>
        <v/>
      </c>
      <c r="E2796" s="136" t="str">
        <f t="shared" si="87"/>
        <v/>
      </c>
      <c r="F2796" s="45"/>
      <c r="G2796" s="45"/>
      <c r="H2796" s="45"/>
      <c r="I2796" s="45"/>
      <c r="J2796" s="45"/>
      <c r="K2796" s="45"/>
      <c r="L2796" s="45"/>
      <c r="M2796" s="46"/>
      <c r="N2796" s="46"/>
      <c r="O2796" s="46"/>
    </row>
    <row r="2797" spans="1:15" x14ac:dyDescent="0.3">
      <c r="A2797" s="92"/>
      <c r="B2797" s="58"/>
      <c r="C2797" s="58"/>
      <c r="D2797" s="135" t="str">
        <f t="shared" si="86"/>
        <v/>
      </c>
      <c r="E2797" s="136" t="str">
        <f t="shared" si="87"/>
        <v/>
      </c>
      <c r="F2797" s="45"/>
      <c r="G2797" s="45"/>
      <c r="H2797" s="45"/>
      <c r="I2797" s="45"/>
      <c r="J2797" s="45"/>
      <c r="K2797" s="45"/>
      <c r="L2797" s="45"/>
      <c r="M2797" s="46"/>
      <c r="N2797" s="46"/>
      <c r="O2797" s="46"/>
    </row>
    <row r="2798" spans="1:15" x14ac:dyDescent="0.3">
      <c r="A2798" s="92"/>
      <c r="B2798" s="58"/>
      <c r="C2798" s="58"/>
      <c r="D2798" s="135" t="str">
        <f t="shared" si="86"/>
        <v/>
      </c>
      <c r="E2798" s="136" t="str">
        <f t="shared" si="87"/>
        <v/>
      </c>
      <c r="F2798" s="45"/>
      <c r="G2798" s="45"/>
      <c r="H2798" s="45"/>
      <c r="I2798" s="45"/>
      <c r="J2798" s="45"/>
      <c r="K2798" s="45"/>
      <c r="L2798" s="45"/>
      <c r="M2798" s="46"/>
      <c r="N2798" s="46"/>
      <c r="O2798" s="46"/>
    </row>
    <row r="2799" spans="1:15" x14ac:dyDescent="0.3">
      <c r="A2799" s="92"/>
      <c r="B2799" s="58"/>
      <c r="C2799" s="58"/>
      <c r="D2799" s="135" t="str">
        <f t="shared" si="86"/>
        <v/>
      </c>
      <c r="E2799" s="136" t="str">
        <f t="shared" si="87"/>
        <v/>
      </c>
      <c r="F2799" s="45"/>
      <c r="G2799" s="45"/>
      <c r="H2799" s="45"/>
      <c r="I2799" s="45"/>
      <c r="J2799" s="45"/>
      <c r="K2799" s="45"/>
      <c r="L2799" s="45"/>
      <c r="M2799" s="46"/>
      <c r="N2799" s="46"/>
      <c r="O2799" s="46"/>
    </row>
    <row r="2800" spans="1:15" x14ac:dyDescent="0.3">
      <c r="A2800" s="92"/>
      <c r="B2800" s="58"/>
      <c r="C2800" s="58"/>
      <c r="D2800" s="135" t="str">
        <f t="shared" si="86"/>
        <v/>
      </c>
      <c r="E2800" s="136" t="str">
        <f t="shared" si="87"/>
        <v/>
      </c>
      <c r="F2800" s="45"/>
      <c r="G2800" s="45"/>
      <c r="H2800" s="45"/>
      <c r="I2800" s="45"/>
      <c r="J2800" s="45"/>
      <c r="K2800" s="45"/>
      <c r="L2800" s="45"/>
      <c r="M2800" s="46"/>
      <c r="N2800" s="46"/>
      <c r="O2800" s="46"/>
    </row>
    <row r="2801" spans="1:15" x14ac:dyDescent="0.3">
      <c r="A2801" s="92"/>
      <c r="B2801" s="58"/>
      <c r="C2801" s="58"/>
      <c r="D2801" s="135" t="str">
        <f t="shared" si="86"/>
        <v/>
      </c>
      <c r="E2801" s="136" t="str">
        <f t="shared" si="87"/>
        <v/>
      </c>
      <c r="F2801" s="45"/>
      <c r="G2801" s="45"/>
      <c r="H2801" s="45"/>
      <c r="I2801" s="45"/>
      <c r="J2801" s="45"/>
      <c r="K2801" s="45"/>
      <c r="L2801" s="45"/>
      <c r="M2801" s="46"/>
      <c r="N2801" s="46"/>
      <c r="O2801" s="46"/>
    </row>
    <row r="2802" spans="1:15" x14ac:dyDescent="0.3">
      <c r="A2802" s="92"/>
      <c r="B2802" s="58"/>
      <c r="C2802" s="58"/>
      <c r="D2802" s="135" t="str">
        <f t="shared" si="86"/>
        <v/>
      </c>
      <c r="E2802" s="136" t="str">
        <f t="shared" si="87"/>
        <v/>
      </c>
      <c r="F2802" s="45"/>
      <c r="G2802" s="45"/>
      <c r="H2802" s="45"/>
      <c r="I2802" s="45"/>
      <c r="J2802" s="45"/>
      <c r="K2802" s="45"/>
      <c r="L2802" s="45"/>
      <c r="M2802" s="46"/>
      <c r="N2802" s="46"/>
      <c r="O2802" s="46"/>
    </row>
    <row r="2803" spans="1:15" x14ac:dyDescent="0.3">
      <c r="A2803" s="92"/>
      <c r="B2803" s="58"/>
      <c r="C2803" s="58"/>
      <c r="D2803" s="135" t="str">
        <f t="shared" si="86"/>
        <v/>
      </c>
      <c r="E2803" s="136" t="str">
        <f t="shared" si="87"/>
        <v/>
      </c>
      <c r="F2803" s="45"/>
      <c r="G2803" s="45"/>
      <c r="H2803" s="45"/>
      <c r="I2803" s="45"/>
      <c r="J2803" s="45"/>
      <c r="K2803" s="45"/>
      <c r="L2803" s="45"/>
      <c r="M2803" s="46"/>
      <c r="N2803" s="46"/>
      <c r="O2803" s="46"/>
    </row>
    <row r="2804" spans="1:15" x14ac:dyDescent="0.3">
      <c r="A2804" s="92"/>
      <c r="B2804" s="58"/>
      <c r="C2804" s="58"/>
      <c r="D2804" s="135" t="str">
        <f t="shared" si="86"/>
        <v/>
      </c>
      <c r="E2804" s="136" t="str">
        <f t="shared" si="87"/>
        <v/>
      </c>
      <c r="F2804" s="45"/>
      <c r="G2804" s="45"/>
      <c r="H2804" s="45"/>
      <c r="I2804" s="45"/>
      <c r="J2804" s="45"/>
      <c r="K2804" s="45"/>
      <c r="L2804" s="45"/>
      <c r="M2804" s="46"/>
      <c r="N2804" s="46"/>
      <c r="O2804" s="46"/>
    </row>
    <row r="2805" spans="1:15" x14ac:dyDescent="0.3">
      <c r="A2805" s="92"/>
      <c r="B2805" s="58"/>
      <c r="C2805" s="58"/>
      <c r="D2805" s="135" t="str">
        <f t="shared" si="86"/>
        <v/>
      </c>
      <c r="E2805" s="136" t="str">
        <f t="shared" si="87"/>
        <v/>
      </c>
      <c r="F2805" s="45"/>
      <c r="G2805" s="45"/>
      <c r="H2805" s="45"/>
      <c r="I2805" s="45"/>
      <c r="J2805" s="45"/>
      <c r="K2805" s="45"/>
      <c r="L2805" s="45"/>
      <c r="M2805" s="46"/>
      <c r="N2805" s="46"/>
      <c r="O2805" s="46"/>
    </row>
    <row r="2806" spans="1:15" x14ac:dyDescent="0.3">
      <c r="A2806" s="92"/>
      <c r="B2806" s="58"/>
      <c r="C2806" s="58"/>
      <c r="D2806" s="135" t="str">
        <f t="shared" si="86"/>
        <v/>
      </c>
      <c r="E2806" s="136" t="str">
        <f t="shared" si="87"/>
        <v/>
      </c>
      <c r="F2806" s="45"/>
      <c r="G2806" s="45"/>
      <c r="H2806" s="45"/>
      <c r="I2806" s="45"/>
      <c r="J2806" s="45"/>
      <c r="K2806" s="45"/>
      <c r="L2806" s="45"/>
      <c r="M2806" s="46"/>
      <c r="N2806" s="46"/>
      <c r="O2806" s="46"/>
    </row>
    <row r="2807" spans="1:15" x14ac:dyDescent="0.3">
      <c r="A2807" s="92"/>
      <c r="B2807" s="58"/>
      <c r="C2807" s="58"/>
      <c r="D2807" s="135" t="str">
        <f t="shared" si="86"/>
        <v/>
      </c>
      <c r="E2807" s="136" t="str">
        <f t="shared" si="87"/>
        <v/>
      </c>
      <c r="F2807" s="45"/>
      <c r="G2807" s="45"/>
      <c r="H2807" s="45"/>
      <c r="I2807" s="45"/>
      <c r="J2807" s="45"/>
      <c r="K2807" s="45"/>
      <c r="L2807" s="45"/>
      <c r="M2807" s="46"/>
      <c r="N2807" s="46"/>
      <c r="O2807" s="46"/>
    </row>
    <row r="2808" spans="1:15" x14ac:dyDescent="0.3">
      <c r="A2808" s="92"/>
      <c r="B2808" s="58"/>
      <c r="C2808" s="58"/>
      <c r="D2808" s="135" t="str">
        <f t="shared" si="86"/>
        <v/>
      </c>
      <c r="E2808" s="136" t="str">
        <f t="shared" si="87"/>
        <v/>
      </c>
      <c r="F2808" s="45"/>
      <c r="G2808" s="45"/>
      <c r="H2808" s="45"/>
      <c r="I2808" s="45"/>
      <c r="J2808" s="45"/>
      <c r="K2808" s="45"/>
      <c r="L2808" s="45"/>
      <c r="M2808" s="46"/>
      <c r="N2808" s="46"/>
      <c r="O2808" s="46"/>
    </row>
    <row r="2809" spans="1:15" x14ac:dyDescent="0.3">
      <c r="A2809" s="92"/>
      <c r="B2809" s="58"/>
      <c r="C2809" s="58"/>
      <c r="D2809" s="135" t="str">
        <f t="shared" si="86"/>
        <v/>
      </c>
      <c r="E2809" s="136" t="str">
        <f t="shared" si="87"/>
        <v/>
      </c>
      <c r="F2809" s="45"/>
      <c r="G2809" s="45"/>
      <c r="H2809" s="45"/>
      <c r="I2809" s="45"/>
      <c r="J2809" s="45"/>
      <c r="K2809" s="45"/>
      <c r="L2809" s="45"/>
      <c r="M2809" s="46"/>
      <c r="N2809" s="46"/>
      <c r="O2809" s="46"/>
    </row>
    <row r="2810" spans="1:15" x14ac:dyDescent="0.3">
      <c r="A2810" s="92"/>
      <c r="B2810" s="58"/>
      <c r="C2810" s="58"/>
      <c r="D2810" s="135" t="str">
        <f t="shared" si="86"/>
        <v/>
      </c>
      <c r="E2810" s="136" t="str">
        <f t="shared" si="87"/>
        <v/>
      </c>
      <c r="F2810" s="45"/>
      <c r="G2810" s="45"/>
      <c r="H2810" s="45"/>
      <c r="I2810" s="45"/>
      <c r="J2810" s="45"/>
      <c r="K2810" s="45"/>
      <c r="L2810" s="45"/>
      <c r="M2810" s="46"/>
      <c r="N2810" s="46"/>
      <c r="O2810" s="46"/>
    </row>
    <row r="2811" spans="1:15" x14ac:dyDescent="0.3">
      <c r="A2811" s="92"/>
      <c r="B2811" s="58"/>
      <c r="C2811" s="58"/>
      <c r="D2811" s="135" t="str">
        <f t="shared" si="86"/>
        <v/>
      </c>
      <c r="E2811" s="136" t="str">
        <f t="shared" si="87"/>
        <v/>
      </c>
      <c r="F2811" s="45"/>
      <c r="G2811" s="45"/>
      <c r="H2811" s="45"/>
      <c r="I2811" s="45"/>
      <c r="J2811" s="45"/>
      <c r="K2811" s="45"/>
      <c r="L2811" s="45"/>
      <c r="M2811" s="46"/>
      <c r="N2811" s="46"/>
      <c r="O2811" s="46"/>
    </row>
    <row r="2812" spans="1:15" x14ac:dyDescent="0.3">
      <c r="A2812" s="92"/>
      <c r="B2812" s="58"/>
      <c r="C2812" s="58"/>
      <c r="D2812" s="135" t="str">
        <f t="shared" si="86"/>
        <v/>
      </c>
      <c r="E2812" s="136" t="str">
        <f t="shared" si="87"/>
        <v/>
      </c>
      <c r="F2812" s="45"/>
      <c r="G2812" s="45"/>
      <c r="H2812" s="45"/>
      <c r="I2812" s="45"/>
      <c r="J2812" s="45"/>
      <c r="K2812" s="45"/>
      <c r="L2812" s="45"/>
      <c r="M2812" s="46"/>
      <c r="N2812" s="46"/>
      <c r="O2812" s="46"/>
    </row>
    <row r="2813" spans="1:15" x14ac:dyDescent="0.3">
      <c r="A2813" s="92"/>
      <c r="B2813" s="58"/>
      <c r="C2813" s="58"/>
      <c r="D2813" s="135" t="str">
        <f t="shared" si="86"/>
        <v/>
      </c>
      <c r="E2813" s="136" t="str">
        <f t="shared" si="87"/>
        <v/>
      </c>
      <c r="F2813" s="45"/>
      <c r="G2813" s="45"/>
      <c r="H2813" s="45"/>
      <c r="I2813" s="45"/>
      <c r="J2813" s="45"/>
      <c r="K2813" s="45"/>
      <c r="L2813" s="45"/>
      <c r="M2813" s="46"/>
      <c r="N2813" s="46"/>
      <c r="O2813" s="46"/>
    </row>
    <row r="2814" spans="1:15" x14ac:dyDescent="0.3">
      <c r="A2814" s="92"/>
      <c r="B2814" s="58"/>
      <c r="C2814" s="58"/>
      <c r="D2814" s="135" t="str">
        <f t="shared" si="86"/>
        <v/>
      </c>
      <c r="E2814" s="136" t="str">
        <f t="shared" si="87"/>
        <v/>
      </c>
      <c r="F2814" s="45"/>
      <c r="G2814" s="45"/>
      <c r="H2814" s="45"/>
      <c r="I2814" s="45"/>
      <c r="J2814" s="45"/>
      <c r="K2814" s="45"/>
      <c r="L2814" s="45"/>
      <c r="M2814" s="46"/>
      <c r="N2814" s="46"/>
      <c r="O2814" s="46"/>
    </row>
    <row r="2815" spans="1:15" x14ac:dyDescent="0.3">
      <c r="A2815" s="92"/>
      <c r="B2815" s="58"/>
      <c r="C2815" s="58"/>
      <c r="D2815" s="135" t="str">
        <f t="shared" si="86"/>
        <v/>
      </c>
      <c r="E2815" s="136" t="str">
        <f t="shared" si="87"/>
        <v/>
      </c>
      <c r="F2815" s="45"/>
      <c r="G2815" s="45"/>
      <c r="H2815" s="45"/>
      <c r="I2815" s="45"/>
      <c r="J2815" s="45"/>
      <c r="K2815" s="45"/>
      <c r="L2815" s="45"/>
      <c r="M2815" s="46"/>
      <c r="N2815" s="46"/>
      <c r="O2815" s="46"/>
    </row>
    <row r="2816" spans="1:15" x14ac:dyDescent="0.3">
      <c r="A2816" s="92"/>
      <c r="B2816" s="58"/>
      <c r="C2816" s="58"/>
      <c r="D2816" s="135" t="str">
        <f t="shared" si="86"/>
        <v/>
      </c>
      <c r="E2816" s="136" t="str">
        <f t="shared" si="87"/>
        <v/>
      </c>
      <c r="F2816" s="45"/>
      <c r="G2816" s="45"/>
      <c r="H2816" s="45"/>
      <c r="I2816" s="45"/>
      <c r="J2816" s="45"/>
      <c r="K2816" s="45"/>
      <c r="L2816" s="45"/>
      <c r="M2816" s="46"/>
      <c r="N2816" s="46"/>
      <c r="O2816" s="46"/>
    </row>
    <row r="2817" spans="1:15" x14ac:dyDescent="0.3">
      <c r="A2817" s="92"/>
      <c r="B2817" s="58"/>
      <c r="C2817" s="58"/>
      <c r="D2817" s="135" t="str">
        <f t="shared" si="86"/>
        <v/>
      </c>
      <c r="E2817" s="136" t="str">
        <f t="shared" si="87"/>
        <v/>
      </c>
      <c r="F2817" s="45"/>
      <c r="G2817" s="45"/>
      <c r="H2817" s="45"/>
      <c r="I2817" s="45"/>
      <c r="J2817" s="45"/>
      <c r="K2817" s="45"/>
      <c r="L2817" s="45"/>
      <c r="M2817" s="46"/>
      <c r="N2817" s="46"/>
      <c r="O2817" s="46"/>
    </row>
    <row r="2818" spans="1:15" x14ac:dyDescent="0.3">
      <c r="A2818" s="92"/>
      <c r="B2818" s="58"/>
      <c r="C2818" s="58"/>
      <c r="D2818" s="135" t="str">
        <f t="shared" ref="D2818:D2881" si="88">IF(C2818="","",IF(NOT(ISBLANK(B2818)),IF(AND(B2818&gt;=43556,C2818&gt;=43556),C2818-B2818,0),""))</f>
        <v/>
      </c>
      <c r="E2818" s="136" t="str">
        <f t="shared" si="87"/>
        <v/>
      </c>
      <c r="F2818" s="45"/>
      <c r="G2818" s="45"/>
      <c r="H2818" s="45"/>
      <c r="I2818" s="45"/>
      <c r="J2818" s="45"/>
      <c r="K2818" s="45"/>
      <c r="L2818" s="45"/>
      <c r="M2818" s="46"/>
      <c r="N2818" s="46"/>
      <c r="O2818" s="46"/>
    </row>
    <row r="2819" spans="1:15" x14ac:dyDescent="0.3">
      <c r="A2819" s="92"/>
      <c r="B2819" s="58"/>
      <c r="C2819" s="58"/>
      <c r="D2819" s="135" t="str">
        <f t="shared" si="88"/>
        <v/>
      </c>
      <c r="E2819" s="136" t="str">
        <f t="shared" ref="E2819:E2882" si="89">IF(C2819&gt;=43556,C2819+366,"")</f>
        <v/>
      </c>
      <c r="F2819" s="45"/>
      <c r="G2819" s="45"/>
      <c r="H2819" s="45"/>
      <c r="I2819" s="45"/>
      <c r="J2819" s="45"/>
      <c r="K2819" s="45"/>
      <c r="L2819" s="45"/>
      <c r="M2819" s="46"/>
      <c r="N2819" s="46"/>
      <c r="O2819" s="46"/>
    </row>
    <row r="2820" spans="1:15" x14ac:dyDescent="0.3">
      <c r="A2820" s="92"/>
      <c r="B2820" s="58"/>
      <c r="C2820" s="58"/>
      <c r="D2820" s="135" t="str">
        <f t="shared" si="88"/>
        <v/>
      </c>
      <c r="E2820" s="136" t="str">
        <f t="shared" si="89"/>
        <v/>
      </c>
      <c r="F2820" s="45"/>
      <c r="G2820" s="45"/>
      <c r="H2820" s="45"/>
      <c r="I2820" s="45"/>
      <c r="J2820" s="45"/>
      <c r="K2820" s="45"/>
      <c r="L2820" s="45"/>
      <c r="M2820" s="46"/>
      <c r="N2820" s="46"/>
      <c r="O2820" s="46"/>
    </row>
    <row r="2821" spans="1:15" x14ac:dyDescent="0.3">
      <c r="A2821" s="92"/>
      <c r="B2821" s="58"/>
      <c r="C2821" s="58"/>
      <c r="D2821" s="135" t="str">
        <f t="shared" si="88"/>
        <v/>
      </c>
      <c r="E2821" s="136" t="str">
        <f t="shared" si="89"/>
        <v/>
      </c>
      <c r="F2821" s="45"/>
      <c r="G2821" s="45"/>
      <c r="H2821" s="45"/>
      <c r="I2821" s="45"/>
      <c r="J2821" s="45"/>
      <c r="K2821" s="45"/>
      <c r="L2821" s="45"/>
      <c r="M2821" s="46"/>
      <c r="N2821" s="46"/>
      <c r="O2821" s="46"/>
    </row>
    <row r="2822" spans="1:15" x14ac:dyDescent="0.3">
      <c r="A2822" s="92"/>
      <c r="B2822" s="58"/>
      <c r="C2822" s="58"/>
      <c r="D2822" s="135" t="str">
        <f t="shared" si="88"/>
        <v/>
      </c>
      <c r="E2822" s="136" t="str">
        <f t="shared" si="89"/>
        <v/>
      </c>
      <c r="F2822" s="45"/>
      <c r="G2822" s="45"/>
      <c r="H2822" s="45"/>
      <c r="I2822" s="45"/>
      <c r="J2822" s="45"/>
      <c r="K2822" s="45"/>
      <c r="L2822" s="45"/>
      <c r="M2822" s="46"/>
      <c r="N2822" s="46"/>
      <c r="O2822" s="46"/>
    </row>
    <row r="2823" spans="1:15" x14ac:dyDescent="0.3">
      <c r="A2823" s="92"/>
      <c r="B2823" s="58"/>
      <c r="C2823" s="58"/>
      <c r="D2823" s="135" t="str">
        <f t="shared" si="88"/>
        <v/>
      </c>
      <c r="E2823" s="136" t="str">
        <f t="shared" si="89"/>
        <v/>
      </c>
      <c r="F2823" s="45"/>
      <c r="G2823" s="45"/>
      <c r="H2823" s="45"/>
      <c r="I2823" s="45"/>
      <c r="J2823" s="45"/>
      <c r="K2823" s="45"/>
      <c r="L2823" s="45"/>
      <c r="M2823" s="46"/>
      <c r="N2823" s="46"/>
      <c r="O2823" s="46"/>
    </row>
    <row r="2824" spans="1:15" x14ac:dyDescent="0.3">
      <c r="A2824" s="92"/>
      <c r="B2824" s="58"/>
      <c r="C2824" s="58"/>
      <c r="D2824" s="135" t="str">
        <f t="shared" si="88"/>
        <v/>
      </c>
      <c r="E2824" s="136" t="str">
        <f t="shared" si="89"/>
        <v/>
      </c>
      <c r="F2824" s="45"/>
      <c r="G2824" s="45"/>
      <c r="H2824" s="45"/>
      <c r="I2824" s="45"/>
      <c r="J2824" s="45"/>
      <c r="K2824" s="45"/>
      <c r="L2824" s="45"/>
      <c r="M2824" s="46"/>
      <c r="N2824" s="46"/>
      <c r="O2824" s="46"/>
    </row>
    <row r="2825" spans="1:15" x14ac:dyDescent="0.3">
      <c r="A2825" s="92"/>
      <c r="B2825" s="58"/>
      <c r="C2825" s="58"/>
      <c r="D2825" s="135" t="str">
        <f t="shared" si="88"/>
        <v/>
      </c>
      <c r="E2825" s="136" t="str">
        <f t="shared" si="89"/>
        <v/>
      </c>
      <c r="F2825" s="45"/>
      <c r="G2825" s="45"/>
      <c r="H2825" s="45"/>
      <c r="I2825" s="45"/>
      <c r="J2825" s="45"/>
      <c r="K2825" s="45"/>
      <c r="L2825" s="45"/>
      <c r="M2825" s="46"/>
      <c r="N2825" s="46"/>
      <c r="O2825" s="46"/>
    </row>
    <row r="2826" spans="1:15" x14ac:dyDescent="0.3">
      <c r="A2826" s="92"/>
      <c r="B2826" s="58"/>
      <c r="C2826" s="58"/>
      <c r="D2826" s="135" t="str">
        <f t="shared" si="88"/>
        <v/>
      </c>
      <c r="E2826" s="136" t="str">
        <f t="shared" si="89"/>
        <v/>
      </c>
      <c r="F2826" s="45"/>
      <c r="G2826" s="45"/>
      <c r="H2826" s="45"/>
      <c r="I2826" s="45"/>
      <c r="J2826" s="45"/>
      <c r="K2826" s="45"/>
      <c r="L2826" s="45"/>
      <c r="M2826" s="46"/>
      <c r="N2826" s="46"/>
      <c r="O2826" s="46"/>
    </row>
    <row r="2827" spans="1:15" x14ac:dyDescent="0.3">
      <c r="A2827" s="92"/>
      <c r="B2827" s="58"/>
      <c r="C2827" s="58"/>
      <c r="D2827" s="135" t="str">
        <f t="shared" si="88"/>
        <v/>
      </c>
      <c r="E2827" s="136" t="str">
        <f t="shared" si="89"/>
        <v/>
      </c>
      <c r="F2827" s="45"/>
      <c r="G2827" s="45"/>
      <c r="H2827" s="45"/>
      <c r="I2827" s="45"/>
      <c r="J2827" s="45"/>
      <c r="K2827" s="45"/>
      <c r="L2827" s="45"/>
      <c r="M2827" s="46"/>
      <c r="N2827" s="46"/>
      <c r="O2827" s="46"/>
    </row>
    <row r="2828" spans="1:15" x14ac:dyDescent="0.3">
      <c r="A2828" s="92"/>
      <c r="B2828" s="58"/>
      <c r="C2828" s="58"/>
      <c r="D2828" s="135" t="str">
        <f t="shared" si="88"/>
        <v/>
      </c>
      <c r="E2828" s="136" t="str">
        <f t="shared" si="89"/>
        <v/>
      </c>
      <c r="F2828" s="45"/>
      <c r="G2828" s="45"/>
      <c r="H2828" s="45"/>
      <c r="I2828" s="45"/>
      <c r="J2828" s="45"/>
      <c r="K2828" s="45"/>
      <c r="L2828" s="45"/>
      <c r="M2828" s="46"/>
      <c r="N2828" s="46"/>
      <c r="O2828" s="46"/>
    </row>
    <row r="2829" spans="1:15" x14ac:dyDescent="0.3">
      <c r="A2829" s="92"/>
      <c r="B2829" s="58"/>
      <c r="C2829" s="58"/>
      <c r="D2829" s="135" t="str">
        <f t="shared" si="88"/>
        <v/>
      </c>
      <c r="E2829" s="136" t="str">
        <f t="shared" si="89"/>
        <v/>
      </c>
      <c r="F2829" s="45"/>
      <c r="G2829" s="45"/>
      <c r="H2829" s="45"/>
      <c r="I2829" s="45"/>
      <c r="J2829" s="45"/>
      <c r="K2829" s="45"/>
      <c r="L2829" s="45"/>
      <c r="M2829" s="46"/>
      <c r="N2829" s="46"/>
      <c r="O2829" s="46"/>
    </row>
    <row r="2830" spans="1:15" x14ac:dyDescent="0.3">
      <c r="A2830" s="92"/>
      <c r="B2830" s="58"/>
      <c r="C2830" s="58"/>
      <c r="D2830" s="135" t="str">
        <f t="shared" si="88"/>
        <v/>
      </c>
      <c r="E2830" s="136" t="str">
        <f t="shared" si="89"/>
        <v/>
      </c>
      <c r="F2830" s="45"/>
      <c r="G2830" s="45"/>
      <c r="H2830" s="45"/>
      <c r="I2830" s="45"/>
      <c r="J2830" s="45"/>
      <c r="K2830" s="45"/>
      <c r="L2830" s="45"/>
      <c r="M2830" s="46"/>
      <c r="N2830" s="46"/>
      <c r="O2830" s="46"/>
    </row>
    <row r="2831" spans="1:15" x14ac:dyDescent="0.3">
      <c r="A2831" s="92"/>
      <c r="B2831" s="58"/>
      <c r="C2831" s="58"/>
      <c r="D2831" s="135" t="str">
        <f t="shared" si="88"/>
        <v/>
      </c>
      <c r="E2831" s="136" t="str">
        <f t="shared" si="89"/>
        <v/>
      </c>
      <c r="F2831" s="45"/>
      <c r="G2831" s="45"/>
      <c r="H2831" s="45"/>
      <c r="I2831" s="45"/>
      <c r="J2831" s="45"/>
      <c r="K2831" s="45"/>
      <c r="L2831" s="45"/>
      <c r="M2831" s="46"/>
      <c r="N2831" s="46"/>
      <c r="O2831" s="46"/>
    </row>
    <row r="2832" spans="1:15" x14ac:dyDescent="0.3">
      <c r="A2832" s="92"/>
      <c r="B2832" s="58"/>
      <c r="C2832" s="58"/>
      <c r="D2832" s="135" t="str">
        <f t="shared" si="88"/>
        <v/>
      </c>
      <c r="E2832" s="136" t="str">
        <f t="shared" si="89"/>
        <v/>
      </c>
      <c r="F2832" s="45"/>
      <c r="G2832" s="45"/>
      <c r="H2832" s="45"/>
      <c r="I2832" s="45"/>
      <c r="J2832" s="45"/>
      <c r="K2832" s="45"/>
      <c r="L2832" s="45"/>
      <c r="M2832" s="46"/>
      <c r="N2832" s="46"/>
      <c r="O2832" s="46"/>
    </row>
    <row r="2833" spans="1:15" x14ac:dyDescent="0.3">
      <c r="A2833" s="92"/>
      <c r="B2833" s="58"/>
      <c r="C2833" s="58"/>
      <c r="D2833" s="135" t="str">
        <f t="shared" si="88"/>
        <v/>
      </c>
      <c r="E2833" s="136" t="str">
        <f t="shared" si="89"/>
        <v/>
      </c>
      <c r="F2833" s="45"/>
      <c r="G2833" s="45"/>
      <c r="H2833" s="45"/>
      <c r="I2833" s="45"/>
      <c r="J2833" s="45"/>
      <c r="K2833" s="45"/>
      <c r="L2833" s="45"/>
      <c r="M2833" s="46"/>
      <c r="N2833" s="46"/>
      <c r="O2833" s="46"/>
    </row>
    <row r="2834" spans="1:15" x14ac:dyDescent="0.3">
      <c r="A2834" s="92"/>
      <c r="B2834" s="58"/>
      <c r="C2834" s="58"/>
      <c r="D2834" s="135" t="str">
        <f t="shared" si="88"/>
        <v/>
      </c>
      <c r="E2834" s="136" t="str">
        <f t="shared" si="89"/>
        <v/>
      </c>
      <c r="F2834" s="45"/>
      <c r="G2834" s="45"/>
      <c r="H2834" s="45"/>
      <c r="I2834" s="45"/>
      <c r="J2834" s="45"/>
      <c r="K2834" s="45"/>
      <c r="L2834" s="45"/>
      <c r="M2834" s="46"/>
      <c r="N2834" s="46"/>
      <c r="O2834" s="46"/>
    </row>
    <row r="2835" spans="1:15" x14ac:dyDescent="0.3">
      <c r="A2835" s="92"/>
      <c r="B2835" s="58"/>
      <c r="C2835" s="58"/>
      <c r="D2835" s="135" t="str">
        <f t="shared" si="88"/>
        <v/>
      </c>
      <c r="E2835" s="136" t="str">
        <f t="shared" si="89"/>
        <v/>
      </c>
      <c r="F2835" s="45"/>
      <c r="G2835" s="45"/>
      <c r="H2835" s="45"/>
      <c r="I2835" s="45"/>
      <c r="J2835" s="45"/>
      <c r="K2835" s="45"/>
      <c r="L2835" s="45"/>
      <c r="M2835" s="46"/>
      <c r="N2835" s="46"/>
      <c r="O2835" s="46"/>
    </row>
    <row r="2836" spans="1:15" x14ac:dyDescent="0.3">
      <c r="A2836" s="92"/>
      <c r="B2836" s="58"/>
      <c r="C2836" s="58"/>
      <c r="D2836" s="135" t="str">
        <f t="shared" si="88"/>
        <v/>
      </c>
      <c r="E2836" s="136" t="str">
        <f t="shared" si="89"/>
        <v/>
      </c>
      <c r="F2836" s="45"/>
      <c r="G2836" s="45"/>
      <c r="H2836" s="45"/>
      <c r="I2836" s="45"/>
      <c r="J2836" s="45"/>
      <c r="K2836" s="45"/>
      <c r="L2836" s="45"/>
      <c r="M2836" s="46"/>
      <c r="N2836" s="46"/>
      <c r="O2836" s="46"/>
    </row>
    <row r="2837" spans="1:15" x14ac:dyDescent="0.3">
      <c r="A2837" s="92"/>
      <c r="B2837" s="58"/>
      <c r="C2837" s="58"/>
      <c r="D2837" s="135" t="str">
        <f t="shared" si="88"/>
        <v/>
      </c>
      <c r="E2837" s="136" t="str">
        <f t="shared" si="89"/>
        <v/>
      </c>
      <c r="F2837" s="45"/>
      <c r="G2837" s="45"/>
      <c r="H2837" s="45"/>
      <c r="I2837" s="45"/>
      <c r="J2837" s="45"/>
      <c r="K2837" s="45"/>
      <c r="L2837" s="45"/>
      <c r="M2837" s="46"/>
      <c r="N2837" s="46"/>
      <c r="O2837" s="46"/>
    </row>
    <row r="2838" spans="1:15" x14ac:dyDescent="0.3">
      <c r="A2838" s="92"/>
      <c r="B2838" s="58"/>
      <c r="C2838" s="58"/>
      <c r="D2838" s="135" t="str">
        <f t="shared" si="88"/>
        <v/>
      </c>
      <c r="E2838" s="136" t="str">
        <f t="shared" si="89"/>
        <v/>
      </c>
      <c r="F2838" s="45"/>
      <c r="G2838" s="45"/>
      <c r="H2838" s="45"/>
      <c r="I2838" s="45"/>
      <c r="J2838" s="45"/>
      <c r="K2838" s="45"/>
      <c r="L2838" s="45"/>
      <c r="M2838" s="46"/>
      <c r="N2838" s="46"/>
      <c r="O2838" s="46"/>
    </row>
    <row r="2839" spans="1:15" x14ac:dyDescent="0.3">
      <c r="A2839" s="92"/>
      <c r="B2839" s="58"/>
      <c r="C2839" s="58"/>
      <c r="D2839" s="135" t="str">
        <f t="shared" si="88"/>
        <v/>
      </c>
      <c r="E2839" s="136" t="str">
        <f t="shared" si="89"/>
        <v/>
      </c>
      <c r="F2839" s="45"/>
      <c r="G2839" s="45"/>
      <c r="H2839" s="45"/>
      <c r="I2839" s="45"/>
      <c r="J2839" s="45"/>
      <c r="K2839" s="45"/>
      <c r="L2839" s="45"/>
      <c r="M2839" s="46"/>
      <c r="N2839" s="46"/>
      <c r="O2839" s="46"/>
    </row>
    <row r="2840" spans="1:15" x14ac:dyDescent="0.3">
      <c r="A2840" s="92"/>
      <c r="B2840" s="58"/>
      <c r="C2840" s="58"/>
      <c r="D2840" s="135" t="str">
        <f t="shared" si="88"/>
        <v/>
      </c>
      <c r="E2840" s="136" t="str">
        <f t="shared" si="89"/>
        <v/>
      </c>
      <c r="F2840" s="45"/>
      <c r="G2840" s="45"/>
      <c r="H2840" s="45"/>
      <c r="I2840" s="45"/>
      <c r="J2840" s="45"/>
      <c r="K2840" s="45"/>
      <c r="L2840" s="45"/>
      <c r="M2840" s="46"/>
      <c r="N2840" s="46"/>
      <c r="O2840" s="46"/>
    </row>
    <row r="2841" spans="1:15" x14ac:dyDescent="0.3">
      <c r="A2841" s="92"/>
      <c r="B2841" s="58"/>
      <c r="C2841" s="58"/>
      <c r="D2841" s="135" t="str">
        <f t="shared" si="88"/>
        <v/>
      </c>
      <c r="E2841" s="136" t="str">
        <f t="shared" si="89"/>
        <v/>
      </c>
      <c r="F2841" s="45"/>
      <c r="G2841" s="45"/>
      <c r="H2841" s="45"/>
      <c r="I2841" s="45"/>
      <c r="J2841" s="45"/>
      <c r="K2841" s="45"/>
      <c r="L2841" s="45"/>
      <c r="M2841" s="46"/>
      <c r="N2841" s="46"/>
      <c r="O2841" s="46"/>
    </row>
    <row r="2842" spans="1:15" x14ac:dyDescent="0.3">
      <c r="A2842" s="92"/>
      <c r="B2842" s="58"/>
      <c r="C2842" s="58"/>
      <c r="D2842" s="135" t="str">
        <f t="shared" si="88"/>
        <v/>
      </c>
      <c r="E2842" s="136" t="str">
        <f t="shared" si="89"/>
        <v/>
      </c>
      <c r="F2842" s="45"/>
      <c r="G2842" s="45"/>
      <c r="H2842" s="45"/>
      <c r="I2842" s="45"/>
      <c r="J2842" s="45"/>
      <c r="K2842" s="45"/>
      <c r="L2842" s="45"/>
      <c r="M2842" s="46"/>
      <c r="N2842" s="46"/>
      <c r="O2842" s="46"/>
    </row>
    <row r="2843" spans="1:15" x14ac:dyDescent="0.3">
      <c r="A2843" s="92"/>
      <c r="B2843" s="58"/>
      <c r="C2843" s="58"/>
      <c r="D2843" s="135" t="str">
        <f t="shared" si="88"/>
        <v/>
      </c>
      <c r="E2843" s="136" t="str">
        <f t="shared" si="89"/>
        <v/>
      </c>
      <c r="F2843" s="45"/>
      <c r="G2843" s="45"/>
      <c r="H2843" s="45"/>
      <c r="I2843" s="45"/>
      <c r="J2843" s="45"/>
      <c r="K2843" s="45"/>
      <c r="L2843" s="45"/>
      <c r="M2843" s="46"/>
      <c r="N2843" s="46"/>
      <c r="O2843" s="46"/>
    </row>
    <row r="2844" spans="1:15" x14ac:dyDescent="0.3">
      <c r="A2844" s="92"/>
      <c r="B2844" s="58"/>
      <c r="C2844" s="58"/>
      <c r="D2844" s="135" t="str">
        <f t="shared" si="88"/>
        <v/>
      </c>
      <c r="E2844" s="136" t="str">
        <f t="shared" si="89"/>
        <v/>
      </c>
      <c r="F2844" s="45"/>
      <c r="G2844" s="45"/>
      <c r="H2844" s="45"/>
      <c r="I2844" s="45"/>
      <c r="J2844" s="45"/>
      <c r="K2844" s="45"/>
      <c r="L2844" s="45"/>
      <c r="M2844" s="46"/>
      <c r="N2844" s="46"/>
      <c r="O2844" s="46"/>
    </row>
    <row r="2845" spans="1:15" x14ac:dyDescent="0.3">
      <c r="A2845" s="92"/>
      <c r="B2845" s="58"/>
      <c r="C2845" s="58"/>
      <c r="D2845" s="135" t="str">
        <f t="shared" si="88"/>
        <v/>
      </c>
      <c r="E2845" s="136" t="str">
        <f t="shared" si="89"/>
        <v/>
      </c>
      <c r="F2845" s="45"/>
      <c r="G2845" s="45"/>
      <c r="H2845" s="45"/>
      <c r="I2845" s="45"/>
      <c r="J2845" s="45"/>
      <c r="K2845" s="45"/>
      <c r="L2845" s="45"/>
      <c r="M2845" s="46"/>
      <c r="N2845" s="46"/>
      <c r="O2845" s="46"/>
    </row>
    <row r="2846" spans="1:15" x14ac:dyDescent="0.3">
      <c r="A2846" s="92"/>
      <c r="B2846" s="58"/>
      <c r="C2846" s="58"/>
      <c r="D2846" s="135" t="str">
        <f t="shared" si="88"/>
        <v/>
      </c>
      <c r="E2846" s="136" t="str">
        <f t="shared" si="89"/>
        <v/>
      </c>
      <c r="F2846" s="45"/>
      <c r="G2846" s="45"/>
      <c r="H2846" s="45"/>
      <c r="I2846" s="45"/>
      <c r="J2846" s="45"/>
      <c r="K2846" s="45"/>
      <c r="L2846" s="45"/>
      <c r="M2846" s="46"/>
      <c r="N2846" s="46"/>
      <c r="O2846" s="46"/>
    </row>
    <row r="2847" spans="1:15" x14ac:dyDescent="0.3">
      <c r="A2847" s="92"/>
      <c r="B2847" s="58"/>
      <c r="C2847" s="58"/>
      <c r="D2847" s="135" t="str">
        <f t="shared" si="88"/>
        <v/>
      </c>
      <c r="E2847" s="136" t="str">
        <f t="shared" si="89"/>
        <v/>
      </c>
      <c r="F2847" s="45"/>
      <c r="G2847" s="45"/>
      <c r="H2847" s="45"/>
      <c r="I2847" s="45"/>
      <c r="J2847" s="45"/>
      <c r="K2847" s="45"/>
      <c r="L2847" s="45"/>
      <c r="M2847" s="46"/>
      <c r="N2847" s="46"/>
      <c r="O2847" s="46"/>
    </row>
    <row r="2848" spans="1:15" x14ac:dyDescent="0.3">
      <c r="A2848" s="92"/>
      <c r="B2848" s="58"/>
      <c r="C2848" s="58"/>
      <c r="D2848" s="135" t="str">
        <f t="shared" si="88"/>
        <v/>
      </c>
      <c r="E2848" s="136" t="str">
        <f t="shared" si="89"/>
        <v/>
      </c>
      <c r="F2848" s="45"/>
      <c r="G2848" s="45"/>
      <c r="H2848" s="45"/>
      <c r="I2848" s="45"/>
      <c r="J2848" s="45"/>
      <c r="K2848" s="45"/>
      <c r="L2848" s="45"/>
      <c r="M2848" s="46"/>
      <c r="N2848" s="46"/>
      <c r="O2848" s="46"/>
    </row>
    <row r="2849" spans="1:15" x14ac:dyDescent="0.3">
      <c r="A2849" s="92"/>
      <c r="B2849" s="58"/>
      <c r="C2849" s="58"/>
      <c r="D2849" s="135" t="str">
        <f t="shared" si="88"/>
        <v/>
      </c>
      <c r="E2849" s="136" t="str">
        <f t="shared" si="89"/>
        <v/>
      </c>
      <c r="F2849" s="45"/>
      <c r="G2849" s="45"/>
      <c r="H2849" s="45"/>
      <c r="I2849" s="45"/>
      <c r="J2849" s="45"/>
      <c r="K2849" s="45"/>
      <c r="L2849" s="45"/>
      <c r="M2849" s="46"/>
      <c r="N2849" s="46"/>
      <c r="O2849" s="46"/>
    </row>
    <row r="2850" spans="1:15" x14ac:dyDescent="0.3">
      <c r="A2850" s="92"/>
      <c r="B2850" s="58"/>
      <c r="C2850" s="58"/>
      <c r="D2850" s="135" t="str">
        <f t="shared" si="88"/>
        <v/>
      </c>
      <c r="E2850" s="136" t="str">
        <f t="shared" si="89"/>
        <v/>
      </c>
      <c r="F2850" s="45"/>
      <c r="G2850" s="45"/>
      <c r="H2850" s="45"/>
      <c r="I2850" s="45"/>
      <c r="J2850" s="45"/>
      <c r="K2850" s="45"/>
      <c r="L2850" s="45"/>
      <c r="M2850" s="46"/>
      <c r="N2850" s="46"/>
      <c r="O2850" s="46"/>
    </row>
    <row r="2851" spans="1:15" x14ac:dyDescent="0.3">
      <c r="A2851" s="92"/>
      <c r="B2851" s="58"/>
      <c r="C2851" s="58"/>
      <c r="D2851" s="135" t="str">
        <f t="shared" si="88"/>
        <v/>
      </c>
      <c r="E2851" s="136" t="str">
        <f t="shared" si="89"/>
        <v/>
      </c>
      <c r="F2851" s="45"/>
      <c r="G2851" s="45"/>
      <c r="H2851" s="45"/>
      <c r="I2851" s="45"/>
      <c r="J2851" s="45"/>
      <c r="K2851" s="45"/>
      <c r="L2851" s="45"/>
      <c r="M2851" s="46"/>
      <c r="N2851" s="46"/>
      <c r="O2851" s="46"/>
    </row>
    <row r="2852" spans="1:15" x14ac:dyDescent="0.3">
      <c r="A2852" s="92"/>
      <c r="B2852" s="58"/>
      <c r="C2852" s="58"/>
      <c r="D2852" s="135" t="str">
        <f t="shared" si="88"/>
        <v/>
      </c>
      <c r="E2852" s="136" t="str">
        <f t="shared" si="89"/>
        <v/>
      </c>
      <c r="F2852" s="45"/>
      <c r="G2852" s="45"/>
      <c r="H2852" s="45"/>
      <c r="I2852" s="45"/>
      <c r="J2852" s="45"/>
      <c r="K2852" s="45"/>
      <c r="L2852" s="45"/>
      <c r="M2852" s="46"/>
      <c r="N2852" s="46"/>
      <c r="O2852" s="46"/>
    </row>
    <row r="2853" spans="1:15" x14ac:dyDescent="0.3">
      <c r="A2853" s="92"/>
      <c r="B2853" s="58"/>
      <c r="C2853" s="58"/>
      <c r="D2853" s="135" t="str">
        <f t="shared" si="88"/>
        <v/>
      </c>
      <c r="E2853" s="136" t="str">
        <f t="shared" si="89"/>
        <v/>
      </c>
      <c r="F2853" s="45"/>
      <c r="G2853" s="45"/>
      <c r="H2853" s="45"/>
      <c r="I2853" s="45"/>
      <c r="J2853" s="45"/>
      <c r="K2853" s="45"/>
      <c r="L2853" s="45"/>
      <c r="M2853" s="46"/>
      <c r="N2853" s="46"/>
      <c r="O2853" s="46"/>
    </row>
    <row r="2854" spans="1:15" x14ac:dyDescent="0.3">
      <c r="A2854" s="92"/>
      <c r="B2854" s="58"/>
      <c r="C2854" s="58"/>
      <c r="D2854" s="135" t="str">
        <f t="shared" si="88"/>
        <v/>
      </c>
      <c r="E2854" s="136" t="str">
        <f t="shared" si="89"/>
        <v/>
      </c>
      <c r="F2854" s="45"/>
      <c r="G2854" s="45"/>
      <c r="H2854" s="45"/>
      <c r="I2854" s="45"/>
      <c r="J2854" s="45"/>
      <c r="K2854" s="45"/>
      <c r="L2854" s="45"/>
      <c r="M2854" s="46"/>
      <c r="N2854" s="46"/>
      <c r="O2854" s="46"/>
    </row>
    <row r="2855" spans="1:15" x14ac:dyDescent="0.3">
      <c r="A2855" s="92"/>
      <c r="B2855" s="58"/>
      <c r="C2855" s="58"/>
      <c r="D2855" s="135" t="str">
        <f t="shared" si="88"/>
        <v/>
      </c>
      <c r="E2855" s="136" t="str">
        <f t="shared" si="89"/>
        <v/>
      </c>
      <c r="F2855" s="45"/>
      <c r="G2855" s="45"/>
      <c r="H2855" s="45"/>
      <c r="I2855" s="45"/>
      <c r="J2855" s="45"/>
      <c r="K2855" s="45"/>
      <c r="L2855" s="45"/>
      <c r="M2855" s="46"/>
      <c r="N2855" s="46"/>
      <c r="O2855" s="46"/>
    </row>
    <row r="2856" spans="1:15" x14ac:dyDescent="0.3">
      <c r="A2856" s="92"/>
      <c r="B2856" s="58"/>
      <c r="C2856" s="58"/>
      <c r="D2856" s="135" t="str">
        <f t="shared" si="88"/>
        <v/>
      </c>
      <c r="E2856" s="136" t="str">
        <f t="shared" si="89"/>
        <v/>
      </c>
      <c r="F2856" s="45"/>
      <c r="G2856" s="45"/>
      <c r="H2856" s="45"/>
      <c r="I2856" s="45"/>
      <c r="J2856" s="45"/>
      <c r="K2856" s="45"/>
      <c r="L2856" s="45"/>
      <c r="M2856" s="46"/>
      <c r="N2856" s="46"/>
      <c r="O2856" s="46"/>
    </row>
    <row r="2857" spans="1:15" x14ac:dyDescent="0.3">
      <c r="A2857" s="92"/>
      <c r="B2857" s="58"/>
      <c r="C2857" s="58"/>
      <c r="D2857" s="135" t="str">
        <f t="shared" si="88"/>
        <v/>
      </c>
      <c r="E2857" s="136" t="str">
        <f t="shared" si="89"/>
        <v/>
      </c>
      <c r="F2857" s="45"/>
      <c r="G2857" s="45"/>
      <c r="H2857" s="45"/>
      <c r="I2857" s="45"/>
      <c r="J2857" s="45"/>
      <c r="K2857" s="45"/>
      <c r="L2857" s="45"/>
      <c r="M2857" s="46"/>
      <c r="N2857" s="46"/>
      <c r="O2857" s="46"/>
    </row>
    <row r="2858" spans="1:15" x14ac:dyDescent="0.3">
      <c r="A2858" s="92"/>
      <c r="B2858" s="58"/>
      <c r="C2858" s="58"/>
      <c r="D2858" s="135" t="str">
        <f t="shared" si="88"/>
        <v/>
      </c>
      <c r="E2858" s="136" t="str">
        <f t="shared" si="89"/>
        <v/>
      </c>
      <c r="F2858" s="45"/>
      <c r="G2858" s="45"/>
      <c r="H2858" s="45"/>
      <c r="I2858" s="45"/>
      <c r="J2858" s="45"/>
      <c r="K2858" s="45"/>
      <c r="L2858" s="45"/>
      <c r="M2858" s="46"/>
      <c r="N2858" s="46"/>
      <c r="O2858" s="46"/>
    </row>
    <row r="2859" spans="1:15" x14ac:dyDescent="0.3">
      <c r="A2859" s="92"/>
      <c r="B2859" s="58"/>
      <c r="C2859" s="58"/>
      <c r="D2859" s="135" t="str">
        <f t="shared" si="88"/>
        <v/>
      </c>
      <c r="E2859" s="136" t="str">
        <f t="shared" si="89"/>
        <v/>
      </c>
      <c r="F2859" s="45"/>
      <c r="G2859" s="45"/>
      <c r="H2859" s="45"/>
      <c r="I2859" s="45"/>
      <c r="J2859" s="45"/>
      <c r="K2859" s="45"/>
      <c r="L2859" s="45"/>
      <c r="M2859" s="46"/>
      <c r="N2859" s="46"/>
      <c r="O2859" s="46"/>
    </row>
    <row r="2860" spans="1:15" x14ac:dyDescent="0.3">
      <c r="A2860" s="92"/>
      <c r="B2860" s="58"/>
      <c r="C2860" s="58"/>
      <c r="D2860" s="135" t="str">
        <f t="shared" si="88"/>
        <v/>
      </c>
      <c r="E2860" s="136" t="str">
        <f t="shared" si="89"/>
        <v/>
      </c>
      <c r="F2860" s="45"/>
      <c r="G2860" s="45"/>
      <c r="H2860" s="45"/>
      <c r="I2860" s="45"/>
      <c r="J2860" s="45"/>
      <c r="K2860" s="45"/>
      <c r="L2860" s="45"/>
      <c r="M2860" s="46"/>
      <c r="N2860" s="46"/>
      <c r="O2860" s="46"/>
    </row>
    <row r="2861" spans="1:15" x14ac:dyDescent="0.3">
      <c r="A2861" s="92"/>
      <c r="B2861" s="58"/>
      <c r="C2861" s="58"/>
      <c r="D2861" s="135" t="str">
        <f t="shared" si="88"/>
        <v/>
      </c>
      <c r="E2861" s="136" t="str">
        <f t="shared" si="89"/>
        <v/>
      </c>
      <c r="F2861" s="45"/>
      <c r="G2861" s="45"/>
      <c r="H2861" s="45"/>
      <c r="I2861" s="45"/>
      <c r="J2861" s="45"/>
      <c r="K2861" s="45"/>
      <c r="L2861" s="45"/>
      <c r="M2861" s="46"/>
      <c r="N2861" s="46"/>
      <c r="O2861" s="46"/>
    </row>
    <row r="2862" spans="1:15" x14ac:dyDescent="0.3">
      <c r="A2862" s="92"/>
      <c r="B2862" s="58"/>
      <c r="C2862" s="58"/>
      <c r="D2862" s="135" t="str">
        <f t="shared" si="88"/>
        <v/>
      </c>
      <c r="E2862" s="136" t="str">
        <f t="shared" si="89"/>
        <v/>
      </c>
      <c r="F2862" s="45"/>
      <c r="G2862" s="45"/>
      <c r="H2862" s="45"/>
      <c r="I2862" s="45"/>
      <c r="J2862" s="45"/>
      <c r="K2862" s="45"/>
      <c r="L2862" s="45"/>
      <c r="M2862" s="46"/>
      <c r="N2862" s="46"/>
      <c r="O2862" s="46"/>
    </row>
    <row r="2863" spans="1:15" x14ac:dyDescent="0.3">
      <c r="A2863" s="92"/>
      <c r="B2863" s="58"/>
      <c r="C2863" s="58"/>
      <c r="D2863" s="135" t="str">
        <f t="shared" si="88"/>
        <v/>
      </c>
      <c r="E2863" s="136" t="str">
        <f t="shared" si="89"/>
        <v/>
      </c>
      <c r="F2863" s="45"/>
      <c r="G2863" s="45"/>
      <c r="H2863" s="45"/>
      <c r="I2863" s="45"/>
      <c r="J2863" s="45"/>
      <c r="K2863" s="45"/>
      <c r="L2863" s="45"/>
      <c r="M2863" s="46"/>
      <c r="N2863" s="46"/>
      <c r="O2863" s="46"/>
    </row>
    <row r="2864" spans="1:15" x14ac:dyDescent="0.3">
      <c r="A2864" s="92"/>
      <c r="B2864" s="58"/>
      <c r="C2864" s="58"/>
      <c r="D2864" s="135" t="str">
        <f t="shared" si="88"/>
        <v/>
      </c>
      <c r="E2864" s="136" t="str">
        <f t="shared" si="89"/>
        <v/>
      </c>
      <c r="F2864" s="45"/>
      <c r="G2864" s="45"/>
      <c r="H2864" s="45"/>
      <c r="I2864" s="45"/>
      <c r="J2864" s="45"/>
      <c r="K2864" s="45"/>
      <c r="L2864" s="45"/>
      <c r="M2864" s="46"/>
      <c r="N2864" s="46"/>
      <c r="O2864" s="46"/>
    </row>
    <row r="2865" spans="1:15" x14ac:dyDescent="0.3">
      <c r="A2865" s="92"/>
      <c r="B2865" s="58"/>
      <c r="C2865" s="58"/>
      <c r="D2865" s="135" t="str">
        <f t="shared" si="88"/>
        <v/>
      </c>
      <c r="E2865" s="136" t="str">
        <f t="shared" si="89"/>
        <v/>
      </c>
      <c r="F2865" s="45"/>
      <c r="G2865" s="45"/>
      <c r="H2865" s="45"/>
      <c r="I2865" s="45"/>
      <c r="J2865" s="45"/>
      <c r="K2865" s="45"/>
      <c r="L2865" s="45"/>
      <c r="M2865" s="46"/>
      <c r="N2865" s="46"/>
      <c r="O2865" s="46"/>
    </row>
    <row r="2866" spans="1:15" x14ac:dyDescent="0.3">
      <c r="A2866" s="92"/>
      <c r="B2866" s="58"/>
      <c r="C2866" s="58"/>
      <c r="D2866" s="135" t="str">
        <f t="shared" si="88"/>
        <v/>
      </c>
      <c r="E2866" s="136" t="str">
        <f t="shared" si="89"/>
        <v/>
      </c>
      <c r="F2866" s="45"/>
      <c r="G2866" s="45"/>
      <c r="H2866" s="45"/>
      <c r="I2866" s="45"/>
      <c r="J2866" s="45"/>
      <c r="K2866" s="45"/>
      <c r="L2866" s="45"/>
      <c r="M2866" s="46"/>
      <c r="N2866" s="46"/>
      <c r="O2866" s="46"/>
    </row>
    <row r="2867" spans="1:15" x14ac:dyDescent="0.3">
      <c r="A2867" s="92"/>
      <c r="B2867" s="58"/>
      <c r="C2867" s="58"/>
      <c r="D2867" s="135" t="str">
        <f t="shared" si="88"/>
        <v/>
      </c>
      <c r="E2867" s="136" t="str">
        <f t="shared" si="89"/>
        <v/>
      </c>
      <c r="F2867" s="45"/>
      <c r="G2867" s="45"/>
      <c r="H2867" s="45"/>
      <c r="I2867" s="45"/>
      <c r="J2867" s="45"/>
      <c r="K2867" s="45"/>
      <c r="L2867" s="45"/>
      <c r="M2867" s="46"/>
      <c r="N2867" s="46"/>
      <c r="O2867" s="46"/>
    </row>
    <row r="2868" spans="1:15" x14ac:dyDescent="0.3">
      <c r="A2868" s="92"/>
      <c r="B2868" s="58"/>
      <c r="C2868" s="58"/>
      <c r="D2868" s="135" t="str">
        <f t="shared" si="88"/>
        <v/>
      </c>
      <c r="E2868" s="136" t="str">
        <f t="shared" si="89"/>
        <v/>
      </c>
      <c r="F2868" s="45"/>
      <c r="G2868" s="45"/>
      <c r="H2868" s="45"/>
      <c r="I2868" s="45"/>
      <c r="J2868" s="45"/>
      <c r="K2868" s="45"/>
      <c r="L2868" s="45"/>
      <c r="M2868" s="46"/>
      <c r="N2868" s="46"/>
      <c r="O2868" s="46"/>
    </row>
    <row r="2869" spans="1:15" x14ac:dyDescent="0.3">
      <c r="A2869" s="92"/>
      <c r="B2869" s="58"/>
      <c r="C2869" s="58"/>
      <c r="D2869" s="135" t="str">
        <f t="shared" si="88"/>
        <v/>
      </c>
      <c r="E2869" s="136" t="str">
        <f t="shared" si="89"/>
        <v/>
      </c>
      <c r="F2869" s="45"/>
      <c r="G2869" s="45"/>
      <c r="H2869" s="45"/>
      <c r="I2869" s="45"/>
      <c r="J2869" s="45"/>
      <c r="K2869" s="45"/>
      <c r="L2869" s="45"/>
      <c r="M2869" s="46"/>
      <c r="N2869" s="46"/>
      <c r="O2869" s="46"/>
    </row>
    <row r="2870" spans="1:15" x14ac:dyDescent="0.3">
      <c r="A2870" s="92"/>
      <c r="B2870" s="58"/>
      <c r="C2870" s="58"/>
      <c r="D2870" s="135" t="str">
        <f t="shared" si="88"/>
        <v/>
      </c>
      <c r="E2870" s="136" t="str">
        <f t="shared" si="89"/>
        <v/>
      </c>
      <c r="F2870" s="45"/>
      <c r="G2870" s="45"/>
      <c r="H2870" s="45"/>
      <c r="I2870" s="45"/>
      <c r="J2870" s="45"/>
      <c r="K2870" s="45"/>
      <c r="L2870" s="45"/>
      <c r="M2870" s="46"/>
      <c r="N2870" s="46"/>
      <c r="O2870" s="46"/>
    </row>
    <row r="2871" spans="1:15" x14ac:dyDescent="0.3">
      <c r="A2871" s="92"/>
      <c r="B2871" s="58"/>
      <c r="C2871" s="58"/>
      <c r="D2871" s="135" t="str">
        <f t="shared" si="88"/>
        <v/>
      </c>
      <c r="E2871" s="136" t="str">
        <f t="shared" si="89"/>
        <v/>
      </c>
      <c r="F2871" s="45"/>
      <c r="G2871" s="45"/>
      <c r="H2871" s="45"/>
      <c r="I2871" s="45"/>
      <c r="J2871" s="45"/>
      <c r="K2871" s="45"/>
      <c r="L2871" s="45"/>
      <c r="M2871" s="46"/>
      <c r="N2871" s="46"/>
      <c r="O2871" s="46"/>
    </row>
    <row r="2872" spans="1:15" x14ac:dyDescent="0.3">
      <c r="A2872" s="92"/>
      <c r="B2872" s="58"/>
      <c r="C2872" s="58"/>
      <c r="D2872" s="135" t="str">
        <f t="shared" si="88"/>
        <v/>
      </c>
      <c r="E2872" s="136" t="str">
        <f t="shared" si="89"/>
        <v/>
      </c>
      <c r="F2872" s="45"/>
      <c r="G2872" s="45"/>
      <c r="H2872" s="45"/>
      <c r="I2872" s="45"/>
      <c r="J2872" s="45"/>
      <c r="K2872" s="45"/>
      <c r="L2872" s="45"/>
      <c r="M2872" s="46"/>
      <c r="N2872" s="46"/>
      <c r="O2872" s="46"/>
    </row>
    <row r="2873" spans="1:15" x14ac:dyDescent="0.3">
      <c r="A2873" s="92"/>
      <c r="B2873" s="58"/>
      <c r="C2873" s="58"/>
      <c r="D2873" s="135" t="str">
        <f t="shared" si="88"/>
        <v/>
      </c>
      <c r="E2873" s="136" t="str">
        <f t="shared" si="89"/>
        <v/>
      </c>
      <c r="F2873" s="45"/>
      <c r="G2873" s="45"/>
      <c r="H2873" s="45"/>
      <c r="I2873" s="45"/>
      <c r="J2873" s="45"/>
      <c r="K2873" s="45"/>
      <c r="L2873" s="45"/>
      <c r="M2873" s="46"/>
      <c r="N2873" s="46"/>
      <c r="O2873" s="46"/>
    </row>
    <row r="2874" spans="1:15" x14ac:dyDescent="0.3">
      <c r="A2874" s="92"/>
      <c r="B2874" s="58"/>
      <c r="C2874" s="58"/>
      <c r="D2874" s="135" t="str">
        <f t="shared" si="88"/>
        <v/>
      </c>
      <c r="E2874" s="136" t="str">
        <f t="shared" si="89"/>
        <v/>
      </c>
      <c r="F2874" s="45"/>
      <c r="G2874" s="45"/>
      <c r="H2874" s="45"/>
      <c r="I2874" s="45"/>
      <c r="J2874" s="45"/>
      <c r="K2874" s="45"/>
      <c r="L2874" s="45"/>
      <c r="M2874" s="46"/>
      <c r="N2874" s="46"/>
      <c r="O2874" s="46"/>
    </row>
    <row r="2875" spans="1:15" x14ac:dyDescent="0.3">
      <c r="A2875" s="92"/>
      <c r="B2875" s="58"/>
      <c r="C2875" s="58"/>
      <c r="D2875" s="135" t="str">
        <f t="shared" si="88"/>
        <v/>
      </c>
      <c r="E2875" s="136" t="str">
        <f t="shared" si="89"/>
        <v/>
      </c>
      <c r="F2875" s="45"/>
      <c r="G2875" s="45"/>
      <c r="H2875" s="45"/>
      <c r="I2875" s="45"/>
      <c r="J2875" s="45"/>
      <c r="K2875" s="45"/>
      <c r="L2875" s="45"/>
      <c r="M2875" s="46"/>
      <c r="N2875" s="46"/>
      <c r="O2875" s="46"/>
    </row>
    <row r="2876" spans="1:15" x14ac:dyDescent="0.3">
      <c r="A2876" s="92"/>
      <c r="B2876" s="58"/>
      <c r="C2876" s="58"/>
      <c r="D2876" s="135" t="str">
        <f t="shared" si="88"/>
        <v/>
      </c>
      <c r="E2876" s="136" t="str">
        <f t="shared" si="89"/>
        <v/>
      </c>
      <c r="F2876" s="45"/>
      <c r="G2876" s="45"/>
      <c r="H2876" s="45"/>
      <c r="I2876" s="45"/>
      <c r="J2876" s="45"/>
      <c r="K2876" s="45"/>
      <c r="L2876" s="45"/>
      <c r="M2876" s="46"/>
      <c r="N2876" s="46"/>
      <c r="O2876" s="46"/>
    </row>
    <row r="2877" spans="1:15" x14ac:dyDescent="0.3">
      <c r="A2877" s="92"/>
      <c r="B2877" s="58"/>
      <c r="C2877" s="58"/>
      <c r="D2877" s="135" t="str">
        <f t="shared" si="88"/>
        <v/>
      </c>
      <c r="E2877" s="136" t="str">
        <f t="shared" si="89"/>
        <v/>
      </c>
      <c r="F2877" s="45"/>
      <c r="G2877" s="45"/>
      <c r="H2877" s="45"/>
      <c r="I2877" s="45"/>
      <c r="J2877" s="45"/>
      <c r="K2877" s="45"/>
      <c r="L2877" s="45"/>
      <c r="M2877" s="46"/>
      <c r="N2877" s="46"/>
      <c r="O2877" s="46"/>
    </row>
    <row r="2878" spans="1:15" x14ac:dyDescent="0.3">
      <c r="A2878" s="92"/>
      <c r="B2878" s="58"/>
      <c r="C2878" s="58"/>
      <c r="D2878" s="135" t="str">
        <f t="shared" si="88"/>
        <v/>
      </c>
      <c r="E2878" s="136" t="str">
        <f t="shared" si="89"/>
        <v/>
      </c>
      <c r="F2878" s="45"/>
      <c r="G2878" s="45"/>
      <c r="H2878" s="45"/>
      <c r="I2878" s="45"/>
      <c r="J2878" s="45"/>
      <c r="K2878" s="45"/>
      <c r="L2878" s="45"/>
      <c r="M2878" s="46"/>
      <c r="N2878" s="46"/>
      <c r="O2878" s="46"/>
    </row>
    <row r="2879" spans="1:15" x14ac:dyDescent="0.3">
      <c r="A2879" s="92"/>
      <c r="B2879" s="58"/>
      <c r="C2879" s="58"/>
      <c r="D2879" s="135" t="str">
        <f t="shared" si="88"/>
        <v/>
      </c>
      <c r="E2879" s="136" t="str">
        <f t="shared" si="89"/>
        <v/>
      </c>
      <c r="F2879" s="45"/>
      <c r="G2879" s="45"/>
      <c r="H2879" s="45"/>
      <c r="I2879" s="45"/>
      <c r="J2879" s="45"/>
      <c r="K2879" s="45"/>
      <c r="L2879" s="45"/>
      <c r="M2879" s="46"/>
      <c r="N2879" s="46"/>
      <c r="O2879" s="46"/>
    </row>
    <row r="2880" spans="1:15" x14ac:dyDescent="0.3">
      <c r="A2880" s="92"/>
      <c r="B2880" s="58"/>
      <c r="C2880" s="58"/>
      <c r="D2880" s="135" t="str">
        <f t="shared" si="88"/>
        <v/>
      </c>
      <c r="E2880" s="136" t="str">
        <f t="shared" si="89"/>
        <v/>
      </c>
      <c r="F2880" s="45"/>
      <c r="G2880" s="45"/>
      <c r="H2880" s="45"/>
      <c r="I2880" s="45"/>
      <c r="J2880" s="45"/>
      <c r="K2880" s="45"/>
      <c r="L2880" s="45"/>
      <c r="M2880" s="46"/>
      <c r="N2880" s="46"/>
      <c r="O2880" s="46"/>
    </row>
    <row r="2881" spans="1:15" x14ac:dyDescent="0.3">
      <c r="A2881" s="92"/>
      <c r="B2881" s="58"/>
      <c r="C2881" s="58"/>
      <c r="D2881" s="135" t="str">
        <f t="shared" si="88"/>
        <v/>
      </c>
      <c r="E2881" s="136" t="str">
        <f t="shared" si="89"/>
        <v/>
      </c>
      <c r="F2881" s="45"/>
      <c r="G2881" s="45"/>
      <c r="H2881" s="45"/>
      <c r="I2881" s="45"/>
      <c r="J2881" s="45"/>
      <c r="K2881" s="45"/>
      <c r="L2881" s="45"/>
      <c r="M2881" s="46"/>
      <c r="N2881" s="46"/>
      <c r="O2881" s="46"/>
    </row>
    <row r="2882" spans="1:15" x14ac:dyDescent="0.3">
      <c r="A2882" s="92"/>
      <c r="B2882" s="58"/>
      <c r="C2882" s="58"/>
      <c r="D2882" s="135" t="str">
        <f t="shared" ref="D2882:D2945" si="90">IF(C2882="","",IF(NOT(ISBLANK(B2882)),IF(AND(B2882&gt;=43556,C2882&gt;=43556),C2882-B2882,0),""))</f>
        <v/>
      </c>
      <c r="E2882" s="136" t="str">
        <f t="shared" si="89"/>
        <v/>
      </c>
      <c r="F2882" s="45"/>
      <c r="G2882" s="45"/>
      <c r="H2882" s="45"/>
      <c r="I2882" s="45"/>
      <c r="J2882" s="45"/>
      <c r="K2882" s="45"/>
      <c r="L2882" s="45"/>
      <c r="M2882" s="46"/>
      <c r="N2882" s="46"/>
      <c r="O2882" s="46"/>
    </row>
    <row r="2883" spans="1:15" x14ac:dyDescent="0.3">
      <c r="A2883" s="92"/>
      <c r="B2883" s="58"/>
      <c r="C2883" s="58"/>
      <c r="D2883" s="135" t="str">
        <f t="shared" si="90"/>
        <v/>
      </c>
      <c r="E2883" s="136" t="str">
        <f t="shared" ref="E2883:E2946" si="91">IF(C2883&gt;=43556,C2883+366,"")</f>
        <v/>
      </c>
      <c r="F2883" s="45"/>
      <c r="G2883" s="45"/>
      <c r="H2883" s="45"/>
      <c r="I2883" s="45"/>
      <c r="J2883" s="45"/>
      <c r="K2883" s="45"/>
      <c r="L2883" s="45"/>
      <c r="M2883" s="46"/>
      <c r="N2883" s="46"/>
      <c r="O2883" s="46"/>
    </row>
    <row r="2884" spans="1:15" x14ac:dyDescent="0.3">
      <c r="A2884" s="92"/>
      <c r="B2884" s="58"/>
      <c r="C2884" s="58"/>
      <c r="D2884" s="135" t="str">
        <f t="shared" si="90"/>
        <v/>
      </c>
      <c r="E2884" s="136" t="str">
        <f t="shared" si="91"/>
        <v/>
      </c>
      <c r="F2884" s="45"/>
      <c r="G2884" s="45"/>
      <c r="H2884" s="45"/>
      <c r="I2884" s="45"/>
      <c r="J2884" s="45"/>
      <c r="K2884" s="45"/>
      <c r="L2884" s="45"/>
      <c r="M2884" s="46"/>
      <c r="N2884" s="46"/>
      <c r="O2884" s="46"/>
    </row>
    <row r="2885" spans="1:15" x14ac:dyDescent="0.3">
      <c r="A2885" s="92"/>
      <c r="B2885" s="58"/>
      <c r="C2885" s="58"/>
      <c r="D2885" s="135" t="str">
        <f t="shared" si="90"/>
        <v/>
      </c>
      <c r="E2885" s="136" t="str">
        <f t="shared" si="91"/>
        <v/>
      </c>
      <c r="F2885" s="45"/>
      <c r="G2885" s="45"/>
      <c r="H2885" s="45"/>
      <c r="I2885" s="45"/>
      <c r="J2885" s="45"/>
      <c r="K2885" s="45"/>
      <c r="L2885" s="45"/>
      <c r="M2885" s="46"/>
      <c r="N2885" s="46"/>
      <c r="O2885" s="46"/>
    </row>
    <row r="2886" spans="1:15" x14ac:dyDescent="0.3">
      <c r="A2886" s="92"/>
      <c r="B2886" s="58"/>
      <c r="C2886" s="58"/>
      <c r="D2886" s="135" t="str">
        <f t="shared" si="90"/>
        <v/>
      </c>
      <c r="E2886" s="136" t="str">
        <f t="shared" si="91"/>
        <v/>
      </c>
      <c r="F2886" s="45"/>
      <c r="G2886" s="45"/>
      <c r="H2886" s="45"/>
      <c r="I2886" s="45"/>
      <c r="J2886" s="45"/>
      <c r="K2886" s="45"/>
      <c r="L2886" s="45"/>
      <c r="M2886" s="46"/>
      <c r="N2886" s="46"/>
      <c r="O2886" s="46"/>
    </row>
    <row r="2887" spans="1:15" x14ac:dyDescent="0.3">
      <c r="A2887" s="92"/>
      <c r="B2887" s="58"/>
      <c r="C2887" s="58"/>
      <c r="D2887" s="135" t="str">
        <f t="shared" si="90"/>
        <v/>
      </c>
      <c r="E2887" s="136" t="str">
        <f t="shared" si="91"/>
        <v/>
      </c>
      <c r="F2887" s="45"/>
      <c r="G2887" s="45"/>
      <c r="H2887" s="45"/>
      <c r="I2887" s="45"/>
      <c r="J2887" s="45"/>
      <c r="K2887" s="45"/>
      <c r="L2887" s="45"/>
      <c r="M2887" s="46"/>
      <c r="N2887" s="46"/>
      <c r="O2887" s="46"/>
    </row>
    <row r="2888" spans="1:15" x14ac:dyDescent="0.3">
      <c r="A2888" s="92"/>
      <c r="B2888" s="58"/>
      <c r="C2888" s="58"/>
      <c r="D2888" s="135" t="str">
        <f t="shared" si="90"/>
        <v/>
      </c>
      <c r="E2888" s="136" t="str">
        <f t="shared" si="91"/>
        <v/>
      </c>
      <c r="F2888" s="45"/>
      <c r="G2888" s="45"/>
      <c r="H2888" s="45"/>
      <c r="I2888" s="45"/>
      <c r="J2888" s="45"/>
      <c r="K2888" s="45"/>
      <c r="L2888" s="45"/>
      <c r="M2888" s="46"/>
      <c r="N2888" s="46"/>
      <c r="O2888" s="46"/>
    </row>
    <row r="2889" spans="1:15" x14ac:dyDescent="0.3">
      <c r="A2889" s="92"/>
      <c r="B2889" s="58"/>
      <c r="C2889" s="58"/>
      <c r="D2889" s="135" t="str">
        <f t="shared" si="90"/>
        <v/>
      </c>
      <c r="E2889" s="136" t="str">
        <f t="shared" si="91"/>
        <v/>
      </c>
      <c r="F2889" s="45"/>
      <c r="G2889" s="45"/>
      <c r="H2889" s="45"/>
      <c r="I2889" s="45"/>
      <c r="J2889" s="45"/>
      <c r="K2889" s="45"/>
      <c r="L2889" s="45"/>
      <c r="M2889" s="46"/>
      <c r="N2889" s="46"/>
      <c r="O2889" s="46"/>
    </row>
    <row r="2890" spans="1:15" x14ac:dyDescent="0.3">
      <c r="A2890" s="92"/>
      <c r="B2890" s="58"/>
      <c r="C2890" s="58"/>
      <c r="D2890" s="135" t="str">
        <f t="shared" si="90"/>
        <v/>
      </c>
      <c r="E2890" s="136" t="str">
        <f t="shared" si="91"/>
        <v/>
      </c>
      <c r="F2890" s="45"/>
      <c r="G2890" s="45"/>
      <c r="H2890" s="45"/>
      <c r="I2890" s="45"/>
      <c r="J2890" s="45"/>
      <c r="K2890" s="45"/>
      <c r="L2890" s="45"/>
      <c r="M2890" s="46"/>
      <c r="N2890" s="46"/>
      <c r="O2890" s="46"/>
    </row>
    <row r="2891" spans="1:15" x14ac:dyDescent="0.3">
      <c r="A2891" s="92"/>
      <c r="B2891" s="58"/>
      <c r="C2891" s="58"/>
      <c r="D2891" s="135" t="str">
        <f t="shared" si="90"/>
        <v/>
      </c>
      <c r="E2891" s="136" t="str">
        <f t="shared" si="91"/>
        <v/>
      </c>
      <c r="F2891" s="45"/>
      <c r="G2891" s="45"/>
      <c r="H2891" s="45"/>
      <c r="I2891" s="45"/>
      <c r="J2891" s="45"/>
      <c r="K2891" s="45"/>
      <c r="L2891" s="45"/>
      <c r="M2891" s="46"/>
      <c r="N2891" s="46"/>
      <c r="O2891" s="46"/>
    </row>
    <row r="2892" spans="1:15" x14ac:dyDescent="0.3">
      <c r="A2892" s="92"/>
      <c r="B2892" s="58"/>
      <c r="C2892" s="58"/>
      <c r="D2892" s="135" t="str">
        <f t="shared" si="90"/>
        <v/>
      </c>
      <c r="E2892" s="136" t="str">
        <f t="shared" si="91"/>
        <v/>
      </c>
      <c r="F2892" s="45"/>
      <c r="G2892" s="45"/>
      <c r="H2892" s="45"/>
      <c r="I2892" s="45"/>
      <c r="J2892" s="45"/>
      <c r="K2892" s="45"/>
      <c r="L2892" s="45"/>
      <c r="M2892" s="46"/>
      <c r="N2892" s="46"/>
      <c r="O2892" s="46"/>
    </row>
    <row r="2893" spans="1:15" x14ac:dyDescent="0.3">
      <c r="A2893" s="92"/>
      <c r="B2893" s="58"/>
      <c r="C2893" s="58"/>
      <c r="D2893" s="135" t="str">
        <f t="shared" si="90"/>
        <v/>
      </c>
      <c r="E2893" s="136" t="str">
        <f t="shared" si="91"/>
        <v/>
      </c>
      <c r="F2893" s="45"/>
      <c r="G2893" s="45"/>
      <c r="H2893" s="45"/>
      <c r="I2893" s="45"/>
      <c r="J2893" s="45"/>
      <c r="K2893" s="45"/>
      <c r="L2893" s="45"/>
      <c r="M2893" s="46"/>
      <c r="N2893" s="46"/>
      <c r="O2893" s="46"/>
    </row>
    <row r="2894" spans="1:15" x14ac:dyDescent="0.3">
      <c r="A2894" s="92"/>
      <c r="B2894" s="58"/>
      <c r="C2894" s="58"/>
      <c r="D2894" s="135" t="str">
        <f t="shared" si="90"/>
        <v/>
      </c>
      <c r="E2894" s="136" t="str">
        <f t="shared" si="91"/>
        <v/>
      </c>
      <c r="F2894" s="45"/>
      <c r="G2894" s="45"/>
      <c r="H2894" s="45"/>
      <c r="I2894" s="45"/>
      <c r="J2894" s="45"/>
      <c r="K2894" s="45"/>
      <c r="L2894" s="45"/>
      <c r="M2894" s="46"/>
      <c r="N2894" s="46"/>
      <c r="O2894" s="46"/>
    </row>
    <row r="2895" spans="1:15" x14ac:dyDescent="0.3">
      <c r="A2895" s="92"/>
      <c r="B2895" s="58"/>
      <c r="C2895" s="58"/>
      <c r="D2895" s="135" t="str">
        <f t="shared" si="90"/>
        <v/>
      </c>
      <c r="E2895" s="136" t="str">
        <f t="shared" si="91"/>
        <v/>
      </c>
      <c r="F2895" s="45"/>
      <c r="G2895" s="45"/>
      <c r="H2895" s="45"/>
      <c r="I2895" s="45"/>
      <c r="J2895" s="45"/>
      <c r="K2895" s="45"/>
      <c r="L2895" s="45"/>
      <c r="M2895" s="46"/>
      <c r="N2895" s="46"/>
      <c r="O2895" s="46"/>
    </row>
    <row r="2896" spans="1:15" x14ac:dyDescent="0.3">
      <c r="A2896" s="92"/>
      <c r="B2896" s="58"/>
      <c r="C2896" s="58"/>
      <c r="D2896" s="135" t="str">
        <f t="shared" si="90"/>
        <v/>
      </c>
      <c r="E2896" s="136" t="str">
        <f t="shared" si="91"/>
        <v/>
      </c>
      <c r="F2896" s="45"/>
      <c r="G2896" s="45"/>
      <c r="H2896" s="45"/>
      <c r="I2896" s="45"/>
      <c r="J2896" s="45"/>
      <c r="K2896" s="45"/>
      <c r="L2896" s="45"/>
      <c r="M2896" s="46"/>
      <c r="N2896" s="46"/>
      <c r="O2896" s="46"/>
    </row>
    <row r="2897" spans="1:15" x14ac:dyDescent="0.3">
      <c r="A2897" s="92"/>
      <c r="B2897" s="58"/>
      <c r="C2897" s="58"/>
      <c r="D2897" s="135" t="str">
        <f t="shared" si="90"/>
        <v/>
      </c>
      <c r="E2897" s="136" t="str">
        <f t="shared" si="91"/>
        <v/>
      </c>
      <c r="F2897" s="45"/>
      <c r="G2897" s="45"/>
      <c r="H2897" s="45"/>
      <c r="I2897" s="45"/>
      <c r="J2897" s="45"/>
      <c r="K2897" s="45"/>
      <c r="L2897" s="45"/>
      <c r="M2897" s="46"/>
      <c r="N2897" s="46"/>
      <c r="O2897" s="46"/>
    </row>
    <row r="2898" spans="1:15" x14ac:dyDescent="0.3">
      <c r="A2898" s="92"/>
      <c r="B2898" s="58"/>
      <c r="C2898" s="58"/>
      <c r="D2898" s="135" t="str">
        <f t="shared" si="90"/>
        <v/>
      </c>
      <c r="E2898" s="136" t="str">
        <f t="shared" si="91"/>
        <v/>
      </c>
      <c r="F2898" s="45"/>
      <c r="G2898" s="45"/>
      <c r="H2898" s="45"/>
      <c r="I2898" s="45"/>
      <c r="J2898" s="45"/>
      <c r="K2898" s="45"/>
      <c r="L2898" s="45"/>
      <c r="M2898" s="46"/>
      <c r="N2898" s="46"/>
      <c r="O2898" s="46"/>
    </row>
    <row r="2899" spans="1:15" x14ac:dyDescent="0.3">
      <c r="A2899" s="92"/>
      <c r="B2899" s="58"/>
      <c r="C2899" s="58"/>
      <c r="D2899" s="135" t="str">
        <f t="shared" si="90"/>
        <v/>
      </c>
      <c r="E2899" s="136" t="str">
        <f t="shared" si="91"/>
        <v/>
      </c>
      <c r="F2899" s="45"/>
      <c r="G2899" s="45"/>
      <c r="H2899" s="45"/>
      <c r="I2899" s="45"/>
      <c r="J2899" s="45"/>
      <c r="K2899" s="45"/>
      <c r="L2899" s="45"/>
      <c r="M2899" s="46"/>
      <c r="N2899" s="46"/>
      <c r="O2899" s="46"/>
    </row>
    <row r="2900" spans="1:15" x14ac:dyDescent="0.3">
      <c r="A2900" s="92"/>
      <c r="B2900" s="58"/>
      <c r="C2900" s="58"/>
      <c r="D2900" s="135" t="str">
        <f t="shared" si="90"/>
        <v/>
      </c>
      <c r="E2900" s="136" t="str">
        <f t="shared" si="91"/>
        <v/>
      </c>
      <c r="F2900" s="45"/>
      <c r="G2900" s="45"/>
      <c r="H2900" s="45"/>
      <c r="I2900" s="45"/>
      <c r="J2900" s="45"/>
      <c r="K2900" s="45"/>
      <c r="L2900" s="45"/>
      <c r="M2900" s="46"/>
      <c r="N2900" s="46"/>
      <c r="O2900" s="46"/>
    </row>
    <row r="2901" spans="1:15" x14ac:dyDescent="0.3">
      <c r="A2901" s="92"/>
      <c r="B2901" s="58"/>
      <c r="C2901" s="58"/>
      <c r="D2901" s="135" t="str">
        <f t="shared" si="90"/>
        <v/>
      </c>
      <c r="E2901" s="136" t="str">
        <f t="shared" si="91"/>
        <v/>
      </c>
      <c r="F2901" s="45"/>
      <c r="G2901" s="45"/>
      <c r="H2901" s="45"/>
      <c r="I2901" s="45"/>
      <c r="J2901" s="45"/>
      <c r="K2901" s="45"/>
      <c r="L2901" s="45"/>
      <c r="M2901" s="46"/>
      <c r="N2901" s="46"/>
      <c r="O2901" s="46"/>
    </row>
    <row r="2902" spans="1:15" x14ac:dyDescent="0.3">
      <c r="A2902" s="92"/>
      <c r="B2902" s="58"/>
      <c r="C2902" s="58"/>
      <c r="D2902" s="135" t="str">
        <f t="shared" si="90"/>
        <v/>
      </c>
      <c r="E2902" s="136" t="str">
        <f t="shared" si="91"/>
        <v/>
      </c>
      <c r="F2902" s="45"/>
      <c r="G2902" s="45"/>
      <c r="H2902" s="45"/>
      <c r="I2902" s="45"/>
      <c r="J2902" s="45"/>
      <c r="K2902" s="45"/>
      <c r="L2902" s="45"/>
      <c r="M2902" s="46"/>
      <c r="N2902" s="46"/>
      <c r="O2902" s="46"/>
    </row>
    <row r="2903" spans="1:15" x14ac:dyDescent="0.3">
      <c r="A2903" s="92"/>
      <c r="B2903" s="58"/>
      <c r="C2903" s="58"/>
      <c r="D2903" s="135" t="str">
        <f t="shared" si="90"/>
        <v/>
      </c>
      <c r="E2903" s="136" t="str">
        <f t="shared" si="91"/>
        <v/>
      </c>
      <c r="F2903" s="45"/>
      <c r="G2903" s="45"/>
      <c r="H2903" s="45"/>
      <c r="I2903" s="45"/>
      <c r="J2903" s="45"/>
      <c r="K2903" s="45"/>
      <c r="L2903" s="45"/>
      <c r="M2903" s="46"/>
      <c r="N2903" s="46"/>
      <c r="O2903" s="46"/>
    </row>
    <row r="2904" spans="1:15" x14ac:dyDescent="0.3">
      <c r="A2904" s="92"/>
      <c r="B2904" s="58"/>
      <c r="C2904" s="58"/>
      <c r="D2904" s="135" t="str">
        <f t="shared" si="90"/>
        <v/>
      </c>
      <c r="E2904" s="136" t="str">
        <f t="shared" si="91"/>
        <v/>
      </c>
      <c r="F2904" s="45"/>
      <c r="G2904" s="45"/>
      <c r="H2904" s="45"/>
      <c r="I2904" s="45"/>
      <c r="J2904" s="45"/>
      <c r="K2904" s="45"/>
      <c r="L2904" s="45"/>
      <c r="M2904" s="46"/>
      <c r="N2904" s="46"/>
      <c r="O2904" s="46"/>
    </row>
    <row r="2905" spans="1:15" x14ac:dyDescent="0.3">
      <c r="A2905" s="92"/>
      <c r="B2905" s="58"/>
      <c r="C2905" s="58"/>
      <c r="D2905" s="135" t="str">
        <f t="shared" si="90"/>
        <v/>
      </c>
      <c r="E2905" s="136" t="str">
        <f t="shared" si="91"/>
        <v/>
      </c>
      <c r="F2905" s="45"/>
      <c r="G2905" s="45"/>
      <c r="H2905" s="45"/>
      <c r="I2905" s="45"/>
      <c r="J2905" s="45"/>
      <c r="K2905" s="45"/>
      <c r="L2905" s="45"/>
      <c r="M2905" s="46"/>
      <c r="N2905" s="46"/>
      <c r="O2905" s="46"/>
    </row>
    <row r="2906" spans="1:15" x14ac:dyDescent="0.3">
      <c r="A2906" s="92"/>
      <c r="B2906" s="58"/>
      <c r="C2906" s="58"/>
      <c r="D2906" s="135" t="str">
        <f t="shared" si="90"/>
        <v/>
      </c>
      <c r="E2906" s="136" t="str">
        <f t="shared" si="91"/>
        <v/>
      </c>
      <c r="F2906" s="45"/>
      <c r="G2906" s="45"/>
      <c r="H2906" s="45"/>
      <c r="I2906" s="45"/>
      <c r="J2906" s="45"/>
      <c r="K2906" s="45"/>
      <c r="L2906" s="45"/>
      <c r="M2906" s="46"/>
      <c r="N2906" s="46"/>
      <c r="O2906" s="46"/>
    </row>
    <row r="2907" spans="1:15" x14ac:dyDescent="0.3">
      <c r="A2907" s="92"/>
      <c r="B2907" s="58"/>
      <c r="C2907" s="58"/>
      <c r="D2907" s="135" t="str">
        <f t="shared" si="90"/>
        <v/>
      </c>
      <c r="E2907" s="136" t="str">
        <f t="shared" si="91"/>
        <v/>
      </c>
      <c r="F2907" s="45"/>
      <c r="G2907" s="45"/>
      <c r="H2907" s="45"/>
      <c r="I2907" s="45"/>
      <c r="J2907" s="45"/>
      <c r="K2907" s="45"/>
      <c r="L2907" s="45"/>
      <c r="M2907" s="46"/>
      <c r="N2907" s="46"/>
      <c r="O2907" s="46"/>
    </row>
    <row r="2908" spans="1:15" x14ac:dyDescent="0.3">
      <c r="A2908" s="92"/>
      <c r="B2908" s="58"/>
      <c r="C2908" s="58"/>
      <c r="D2908" s="135" t="str">
        <f t="shared" si="90"/>
        <v/>
      </c>
      <c r="E2908" s="136" t="str">
        <f t="shared" si="91"/>
        <v/>
      </c>
      <c r="F2908" s="45"/>
      <c r="G2908" s="45"/>
      <c r="H2908" s="45"/>
      <c r="I2908" s="45"/>
      <c r="J2908" s="45"/>
      <c r="K2908" s="45"/>
      <c r="L2908" s="45"/>
      <c r="M2908" s="46"/>
      <c r="N2908" s="46"/>
      <c r="O2908" s="46"/>
    </row>
    <row r="2909" spans="1:15" x14ac:dyDescent="0.3">
      <c r="A2909" s="92"/>
      <c r="B2909" s="58"/>
      <c r="C2909" s="58"/>
      <c r="D2909" s="135" t="str">
        <f t="shared" si="90"/>
        <v/>
      </c>
      <c r="E2909" s="136" t="str">
        <f t="shared" si="91"/>
        <v/>
      </c>
      <c r="F2909" s="45"/>
      <c r="G2909" s="45"/>
      <c r="H2909" s="45"/>
      <c r="I2909" s="45"/>
      <c r="J2909" s="45"/>
      <c r="K2909" s="45"/>
      <c r="L2909" s="45"/>
      <c r="M2909" s="46"/>
      <c r="N2909" s="46"/>
      <c r="O2909" s="46"/>
    </row>
    <row r="2910" spans="1:15" x14ac:dyDescent="0.3">
      <c r="A2910" s="92"/>
      <c r="B2910" s="58"/>
      <c r="C2910" s="58"/>
      <c r="D2910" s="135" t="str">
        <f t="shared" si="90"/>
        <v/>
      </c>
      <c r="E2910" s="136" t="str">
        <f t="shared" si="91"/>
        <v/>
      </c>
      <c r="F2910" s="45"/>
      <c r="G2910" s="45"/>
      <c r="H2910" s="45"/>
      <c r="I2910" s="45"/>
      <c r="J2910" s="45"/>
      <c r="K2910" s="45"/>
      <c r="L2910" s="45"/>
      <c r="M2910" s="46"/>
      <c r="N2910" s="46"/>
      <c r="O2910" s="46"/>
    </row>
    <row r="2911" spans="1:15" x14ac:dyDescent="0.3">
      <c r="A2911" s="92"/>
      <c r="B2911" s="58"/>
      <c r="C2911" s="58"/>
      <c r="D2911" s="135" t="str">
        <f t="shared" si="90"/>
        <v/>
      </c>
      <c r="E2911" s="136" t="str">
        <f t="shared" si="91"/>
        <v/>
      </c>
      <c r="F2911" s="45"/>
      <c r="G2911" s="45"/>
      <c r="H2911" s="45"/>
      <c r="I2911" s="45"/>
      <c r="J2911" s="45"/>
      <c r="K2911" s="45"/>
      <c r="L2911" s="45"/>
      <c r="M2911" s="46"/>
      <c r="N2911" s="46"/>
      <c r="O2911" s="46"/>
    </row>
    <row r="2912" spans="1:15" x14ac:dyDescent="0.3">
      <c r="A2912" s="92"/>
      <c r="B2912" s="58"/>
      <c r="C2912" s="58"/>
      <c r="D2912" s="135" t="str">
        <f t="shared" si="90"/>
        <v/>
      </c>
      <c r="E2912" s="136" t="str">
        <f t="shared" si="91"/>
        <v/>
      </c>
      <c r="F2912" s="45"/>
      <c r="G2912" s="45"/>
      <c r="H2912" s="45"/>
      <c r="I2912" s="45"/>
      <c r="J2912" s="45"/>
      <c r="K2912" s="45"/>
      <c r="L2912" s="45"/>
      <c r="M2912" s="46"/>
      <c r="N2912" s="46"/>
      <c r="O2912" s="46"/>
    </row>
    <row r="2913" spans="1:15" x14ac:dyDescent="0.3">
      <c r="A2913" s="92"/>
      <c r="B2913" s="58"/>
      <c r="C2913" s="58"/>
      <c r="D2913" s="135" t="str">
        <f t="shared" si="90"/>
        <v/>
      </c>
      <c r="E2913" s="136" t="str">
        <f t="shared" si="91"/>
        <v/>
      </c>
      <c r="F2913" s="45"/>
      <c r="G2913" s="45"/>
      <c r="H2913" s="45"/>
      <c r="I2913" s="45"/>
      <c r="J2913" s="45"/>
      <c r="K2913" s="45"/>
      <c r="L2913" s="45"/>
      <c r="M2913" s="46"/>
      <c r="N2913" s="46"/>
      <c r="O2913" s="46"/>
    </row>
    <row r="2914" spans="1:15" x14ac:dyDescent="0.3">
      <c r="A2914" s="92"/>
      <c r="B2914" s="58"/>
      <c r="C2914" s="58"/>
      <c r="D2914" s="135" t="str">
        <f t="shared" si="90"/>
        <v/>
      </c>
      <c r="E2914" s="136" t="str">
        <f t="shared" si="91"/>
        <v/>
      </c>
      <c r="F2914" s="45"/>
      <c r="G2914" s="45"/>
      <c r="H2914" s="45"/>
      <c r="I2914" s="45"/>
      <c r="J2914" s="45"/>
      <c r="K2914" s="45"/>
      <c r="L2914" s="45"/>
      <c r="M2914" s="46"/>
      <c r="N2914" s="46"/>
      <c r="O2914" s="46"/>
    </row>
    <row r="2915" spans="1:15" x14ac:dyDescent="0.3">
      <c r="A2915" s="92"/>
      <c r="B2915" s="58"/>
      <c r="C2915" s="58"/>
      <c r="D2915" s="135" t="str">
        <f t="shared" si="90"/>
        <v/>
      </c>
      <c r="E2915" s="136" t="str">
        <f t="shared" si="91"/>
        <v/>
      </c>
      <c r="F2915" s="45"/>
      <c r="G2915" s="45"/>
      <c r="H2915" s="45"/>
      <c r="I2915" s="45"/>
      <c r="J2915" s="45"/>
      <c r="K2915" s="45"/>
      <c r="L2915" s="45"/>
      <c r="M2915" s="46"/>
      <c r="N2915" s="46"/>
      <c r="O2915" s="46"/>
    </row>
    <row r="2916" spans="1:15" x14ac:dyDescent="0.3">
      <c r="A2916" s="92"/>
      <c r="B2916" s="58"/>
      <c r="C2916" s="58"/>
      <c r="D2916" s="135" t="str">
        <f t="shared" si="90"/>
        <v/>
      </c>
      <c r="E2916" s="136" t="str">
        <f t="shared" si="91"/>
        <v/>
      </c>
      <c r="F2916" s="45"/>
      <c r="G2916" s="45"/>
      <c r="H2916" s="45"/>
      <c r="I2916" s="45"/>
      <c r="J2916" s="45"/>
      <c r="K2916" s="45"/>
      <c r="L2916" s="45"/>
      <c r="M2916" s="46"/>
      <c r="N2916" s="46"/>
      <c r="O2916" s="46"/>
    </row>
    <row r="2917" spans="1:15" x14ac:dyDescent="0.3">
      <c r="A2917" s="92"/>
      <c r="B2917" s="58"/>
      <c r="C2917" s="58"/>
      <c r="D2917" s="135" t="str">
        <f t="shared" si="90"/>
        <v/>
      </c>
      <c r="E2917" s="136" t="str">
        <f t="shared" si="91"/>
        <v/>
      </c>
      <c r="F2917" s="45"/>
      <c r="G2917" s="45"/>
      <c r="H2917" s="45"/>
      <c r="I2917" s="45"/>
      <c r="J2917" s="45"/>
      <c r="K2917" s="45"/>
      <c r="L2917" s="45"/>
      <c r="M2917" s="46"/>
      <c r="N2917" s="46"/>
      <c r="O2917" s="46"/>
    </row>
    <row r="2918" spans="1:15" x14ac:dyDescent="0.3">
      <c r="A2918" s="92"/>
      <c r="B2918" s="58"/>
      <c r="C2918" s="58"/>
      <c r="D2918" s="135" t="str">
        <f t="shared" si="90"/>
        <v/>
      </c>
      <c r="E2918" s="136" t="str">
        <f t="shared" si="91"/>
        <v/>
      </c>
      <c r="F2918" s="45"/>
      <c r="G2918" s="45"/>
      <c r="H2918" s="45"/>
      <c r="I2918" s="45"/>
      <c r="J2918" s="45"/>
      <c r="K2918" s="45"/>
      <c r="L2918" s="45"/>
      <c r="M2918" s="46"/>
      <c r="N2918" s="46"/>
      <c r="O2918" s="46"/>
    </row>
    <row r="2919" spans="1:15" x14ac:dyDescent="0.3">
      <c r="A2919" s="92"/>
      <c r="B2919" s="58"/>
      <c r="C2919" s="58"/>
      <c r="D2919" s="135" t="str">
        <f t="shared" si="90"/>
        <v/>
      </c>
      <c r="E2919" s="136" t="str">
        <f t="shared" si="91"/>
        <v/>
      </c>
      <c r="F2919" s="45"/>
      <c r="G2919" s="45"/>
      <c r="H2919" s="45"/>
      <c r="I2919" s="45"/>
      <c r="J2919" s="45"/>
      <c r="K2919" s="45"/>
      <c r="L2919" s="45"/>
      <c r="M2919" s="46"/>
      <c r="N2919" s="46"/>
      <c r="O2919" s="46"/>
    </row>
    <row r="2920" spans="1:15" x14ac:dyDescent="0.3">
      <c r="A2920" s="92"/>
      <c r="B2920" s="58"/>
      <c r="C2920" s="58"/>
      <c r="D2920" s="135" t="str">
        <f t="shared" si="90"/>
        <v/>
      </c>
      <c r="E2920" s="136" t="str">
        <f t="shared" si="91"/>
        <v/>
      </c>
      <c r="F2920" s="45"/>
      <c r="G2920" s="45"/>
      <c r="H2920" s="45"/>
      <c r="I2920" s="45"/>
      <c r="J2920" s="45"/>
      <c r="K2920" s="45"/>
      <c r="L2920" s="45"/>
      <c r="M2920" s="46"/>
      <c r="N2920" s="46"/>
      <c r="O2920" s="46"/>
    </row>
    <row r="2921" spans="1:15" x14ac:dyDescent="0.3">
      <c r="A2921" s="92"/>
      <c r="B2921" s="58"/>
      <c r="C2921" s="58"/>
      <c r="D2921" s="135" t="str">
        <f t="shared" si="90"/>
        <v/>
      </c>
      <c r="E2921" s="136" t="str">
        <f t="shared" si="91"/>
        <v/>
      </c>
      <c r="F2921" s="45"/>
      <c r="G2921" s="45"/>
      <c r="H2921" s="45"/>
      <c r="I2921" s="45"/>
      <c r="J2921" s="45"/>
      <c r="K2921" s="45"/>
      <c r="L2921" s="45"/>
      <c r="M2921" s="46"/>
      <c r="N2921" s="46"/>
      <c r="O2921" s="46"/>
    </row>
    <row r="2922" spans="1:15" x14ac:dyDescent="0.3">
      <c r="A2922" s="92"/>
      <c r="B2922" s="58"/>
      <c r="C2922" s="58"/>
      <c r="D2922" s="135" t="str">
        <f t="shared" si="90"/>
        <v/>
      </c>
      <c r="E2922" s="136" t="str">
        <f t="shared" si="91"/>
        <v/>
      </c>
      <c r="F2922" s="45"/>
      <c r="G2922" s="45"/>
      <c r="H2922" s="45"/>
      <c r="I2922" s="45"/>
      <c r="J2922" s="45"/>
      <c r="K2922" s="45"/>
      <c r="L2922" s="45"/>
      <c r="M2922" s="46"/>
      <c r="N2922" s="46"/>
      <c r="O2922" s="46"/>
    </row>
    <row r="2923" spans="1:15" x14ac:dyDescent="0.3">
      <c r="A2923" s="92"/>
      <c r="B2923" s="58"/>
      <c r="C2923" s="58"/>
      <c r="D2923" s="135" t="str">
        <f t="shared" si="90"/>
        <v/>
      </c>
      <c r="E2923" s="136" t="str">
        <f t="shared" si="91"/>
        <v/>
      </c>
      <c r="F2923" s="45"/>
      <c r="G2923" s="45"/>
      <c r="H2923" s="45"/>
      <c r="I2923" s="45"/>
      <c r="J2923" s="45"/>
      <c r="K2923" s="45"/>
      <c r="L2923" s="45"/>
      <c r="M2923" s="46"/>
      <c r="N2923" s="46"/>
      <c r="O2923" s="46"/>
    </row>
    <row r="2924" spans="1:15" x14ac:dyDescent="0.3">
      <c r="A2924" s="92"/>
      <c r="B2924" s="58"/>
      <c r="C2924" s="58"/>
      <c r="D2924" s="135" t="str">
        <f t="shared" si="90"/>
        <v/>
      </c>
      <c r="E2924" s="136" t="str">
        <f t="shared" si="91"/>
        <v/>
      </c>
      <c r="F2924" s="45"/>
      <c r="G2924" s="45"/>
      <c r="H2924" s="45"/>
      <c r="I2924" s="45"/>
      <c r="J2924" s="45"/>
      <c r="K2924" s="45"/>
      <c r="L2924" s="45"/>
      <c r="M2924" s="46"/>
      <c r="N2924" s="46"/>
      <c r="O2924" s="46"/>
    </row>
    <row r="2925" spans="1:15" x14ac:dyDescent="0.3">
      <c r="A2925" s="92"/>
      <c r="B2925" s="58"/>
      <c r="C2925" s="58"/>
      <c r="D2925" s="135" t="str">
        <f t="shared" si="90"/>
        <v/>
      </c>
      <c r="E2925" s="136" t="str">
        <f t="shared" si="91"/>
        <v/>
      </c>
      <c r="F2925" s="45"/>
      <c r="G2925" s="45"/>
      <c r="H2925" s="45"/>
      <c r="I2925" s="45"/>
      <c r="J2925" s="45"/>
      <c r="K2925" s="45"/>
      <c r="L2925" s="45"/>
      <c r="M2925" s="46"/>
      <c r="N2925" s="46"/>
      <c r="O2925" s="46"/>
    </row>
    <row r="2926" spans="1:15" x14ac:dyDescent="0.3">
      <c r="A2926" s="92"/>
      <c r="B2926" s="58"/>
      <c r="C2926" s="58"/>
      <c r="D2926" s="135" t="str">
        <f t="shared" si="90"/>
        <v/>
      </c>
      <c r="E2926" s="136" t="str">
        <f t="shared" si="91"/>
        <v/>
      </c>
      <c r="F2926" s="45"/>
      <c r="G2926" s="45"/>
      <c r="H2926" s="45"/>
      <c r="I2926" s="45"/>
      <c r="J2926" s="45"/>
      <c r="K2926" s="45"/>
      <c r="L2926" s="45"/>
      <c r="M2926" s="46"/>
      <c r="N2926" s="46"/>
      <c r="O2926" s="46"/>
    </row>
    <row r="2927" spans="1:15" x14ac:dyDescent="0.3">
      <c r="A2927" s="92"/>
      <c r="B2927" s="58"/>
      <c r="C2927" s="58"/>
      <c r="D2927" s="135" t="str">
        <f t="shared" si="90"/>
        <v/>
      </c>
      <c r="E2927" s="136" t="str">
        <f t="shared" si="91"/>
        <v/>
      </c>
      <c r="F2927" s="45"/>
      <c r="G2927" s="45"/>
      <c r="H2927" s="45"/>
      <c r="I2927" s="45"/>
      <c r="J2927" s="45"/>
      <c r="K2927" s="45"/>
      <c r="L2927" s="45"/>
      <c r="M2927" s="46"/>
      <c r="N2927" s="46"/>
      <c r="O2927" s="46"/>
    </row>
    <row r="2928" spans="1:15" x14ac:dyDescent="0.3">
      <c r="A2928" s="92"/>
      <c r="B2928" s="58"/>
      <c r="C2928" s="58"/>
      <c r="D2928" s="135" t="str">
        <f t="shared" si="90"/>
        <v/>
      </c>
      <c r="E2928" s="136" t="str">
        <f t="shared" si="91"/>
        <v/>
      </c>
      <c r="F2928" s="45"/>
      <c r="G2928" s="45"/>
      <c r="H2928" s="45"/>
      <c r="I2928" s="45"/>
      <c r="J2928" s="45"/>
      <c r="K2928" s="45"/>
      <c r="L2928" s="45"/>
      <c r="M2928" s="46"/>
      <c r="N2928" s="46"/>
      <c r="O2928" s="46"/>
    </row>
    <row r="2929" spans="1:15" x14ac:dyDescent="0.3">
      <c r="A2929" s="92"/>
      <c r="B2929" s="58"/>
      <c r="C2929" s="58"/>
      <c r="D2929" s="135" t="str">
        <f t="shared" si="90"/>
        <v/>
      </c>
      <c r="E2929" s="136" t="str">
        <f t="shared" si="91"/>
        <v/>
      </c>
      <c r="F2929" s="45"/>
      <c r="G2929" s="45"/>
      <c r="H2929" s="45"/>
      <c r="I2929" s="45"/>
      <c r="J2929" s="45"/>
      <c r="K2929" s="45"/>
      <c r="L2929" s="45"/>
      <c r="M2929" s="46"/>
      <c r="N2929" s="46"/>
      <c r="O2929" s="46"/>
    </row>
    <row r="2930" spans="1:15" x14ac:dyDescent="0.3">
      <c r="A2930" s="92"/>
      <c r="B2930" s="58"/>
      <c r="C2930" s="58"/>
      <c r="D2930" s="135" t="str">
        <f t="shared" si="90"/>
        <v/>
      </c>
      <c r="E2930" s="136" t="str">
        <f t="shared" si="91"/>
        <v/>
      </c>
      <c r="F2930" s="45"/>
      <c r="G2930" s="45"/>
      <c r="H2930" s="45"/>
      <c r="I2930" s="45"/>
      <c r="J2930" s="45"/>
      <c r="K2930" s="45"/>
      <c r="L2930" s="45"/>
      <c r="M2930" s="46"/>
      <c r="N2930" s="46"/>
      <c r="O2930" s="46"/>
    </row>
    <row r="2931" spans="1:15" x14ac:dyDescent="0.3">
      <c r="A2931" s="92"/>
      <c r="B2931" s="58"/>
      <c r="C2931" s="58"/>
      <c r="D2931" s="135" t="str">
        <f t="shared" si="90"/>
        <v/>
      </c>
      <c r="E2931" s="136" t="str">
        <f t="shared" si="91"/>
        <v/>
      </c>
      <c r="F2931" s="45"/>
      <c r="G2931" s="45"/>
      <c r="H2931" s="45"/>
      <c r="I2931" s="45"/>
      <c r="J2931" s="45"/>
      <c r="K2931" s="45"/>
      <c r="L2931" s="45"/>
      <c r="M2931" s="46"/>
      <c r="N2931" s="46"/>
      <c r="O2931" s="46"/>
    </row>
    <row r="2932" spans="1:15" x14ac:dyDescent="0.3">
      <c r="A2932" s="92"/>
      <c r="B2932" s="58"/>
      <c r="C2932" s="58"/>
      <c r="D2932" s="135" t="str">
        <f t="shared" si="90"/>
        <v/>
      </c>
      <c r="E2932" s="136" t="str">
        <f t="shared" si="91"/>
        <v/>
      </c>
      <c r="F2932" s="45"/>
      <c r="G2932" s="45"/>
      <c r="H2932" s="45"/>
      <c r="I2932" s="45"/>
      <c r="J2932" s="45"/>
      <c r="K2932" s="45"/>
      <c r="L2932" s="45"/>
      <c r="M2932" s="46"/>
      <c r="N2932" s="46"/>
      <c r="O2932" s="46"/>
    </row>
    <row r="2933" spans="1:15" x14ac:dyDescent="0.3">
      <c r="A2933" s="92"/>
      <c r="B2933" s="58"/>
      <c r="C2933" s="58"/>
      <c r="D2933" s="135" t="str">
        <f t="shared" si="90"/>
        <v/>
      </c>
      <c r="E2933" s="136" t="str">
        <f t="shared" si="91"/>
        <v/>
      </c>
      <c r="F2933" s="45"/>
      <c r="G2933" s="45"/>
      <c r="H2933" s="45"/>
      <c r="I2933" s="45"/>
      <c r="J2933" s="45"/>
      <c r="K2933" s="45"/>
      <c r="L2933" s="45"/>
      <c r="M2933" s="46"/>
      <c r="N2933" s="46"/>
      <c r="O2933" s="46"/>
    </row>
    <row r="2934" spans="1:15" x14ac:dyDescent="0.3">
      <c r="A2934" s="92"/>
      <c r="B2934" s="58"/>
      <c r="C2934" s="58"/>
      <c r="D2934" s="135" t="str">
        <f t="shared" si="90"/>
        <v/>
      </c>
      <c r="E2934" s="136" t="str">
        <f t="shared" si="91"/>
        <v/>
      </c>
      <c r="F2934" s="45"/>
      <c r="G2934" s="45"/>
      <c r="H2934" s="45"/>
      <c r="I2934" s="45"/>
      <c r="J2934" s="45"/>
      <c r="K2934" s="45"/>
      <c r="L2934" s="45"/>
      <c r="M2934" s="46"/>
      <c r="N2934" s="46"/>
      <c r="O2934" s="46"/>
    </row>
    <row r="2935" spans="1:15" x14ac:dyDescent="0.3">
      <c r="A2935" s="92"/>
      <c r="B2935" s="58"/>
      <c r="C2935" s="58"/>
      <c r="D2935" s="135" t="str">
        <f t="shared" si="90"/>
        <v/>
      </c>
      <c r="E2935" s="136" t="str">
        <f t="shared" si="91"/>
        <v/>
      </c>
      <c r="F2935" s="45"/>
      <c r="G2935" s="45"/>
      <c r="H2935" s="45"/>
      <c r="I2935" s="45"/>
      <c r="J2935" s="45"/>
      <c r="K2935" s="45"/>
      <c r="L2935" s="45"/>
      <c r="M2935" s="46"/>
      <c r="N2935" s="46"/>
      <c r="O2935" s="46"/>
    </row>
    <row r="2936" spans="1:15" x14ac:dyDescent="0.3">
      <c r="A2936" s="92"/>
      <c r="B2936" s="58"/>
      <c r="C2936" s="58"/>
      <c r="D2936" s="135" t="str">
        <f t="shared" si="90"/>
        <v/>
      </c>
      <c r="E2936" s="136" t="str">
        <f t="shared" si="91"/>
        <v/>
      </c>
      <c r="F2936" s="45"/>
      <c r="G2936" s="45"/>
      <c r="H2936" s="45"/>
      <c r="I2936" s="45"/>
      <c r="J2936" s="45"/>
      <c r="K2936" s="45"/>
      <c r="L2936" s="45"/>
      <c r="M2936" s="46"/>
      <c r="N2936" s="46"/>
      <c r="O2936" s="46"/>
    </row>
    <row r="2937" spans="1:15" x14ac:dyDescent="0.3">
      <c r="A2937" s="92"/>
      <c r="B2937" s="58"/>
      <c r="C2937" s="58"/>
      <c r="D2937" s="135" t="str">
        <f t="shared" si="90"/>
        <v/>
      </c>
      <c r="E2937" s="136" t="str">
        <f t="shared" si="91"/>
        <v/>
      </c>
      <c r="F2937" s="45"/>
      <c r="G2937" s="45"/>
      <c r="H2937" s="45"/>
      <c r="I2937" s="45"/>
      <c r="J2937" s="45"/>
      <c r="K2937" s="45"/>
      <c r="L2937" s="45"/>
      <c r="M2937" s="46"/>
      <c r="N2937" s="46"/>
      <c r="O2937" s="46"/>
    </row>
    <row r="2938" spans="1:15" x14ac:dyDescent="0.3">
      <c r="A2938" s="92"/>
      <c r="B2938" s="58"/>
      <c r="C2938" s="58"/>
      <c r="D2938" s="135" t="str">
        <f t="shared" si="90"/>
        <v/>
      </c>
      <c r="E2938" s="136" t="str">
        <f t="shared" si="91"/>
        <v/>
      </c>
      <c r="F2938" s="45"/>
      <c r="G2938" s="45"/>
      <c r="H2938" s="45"/>
      <c r="I2938" s="45"/>
      <c r="J2938" s="45"/>
      <c r="K2938" s="45"/>
      <c r="L2938" s="45"/>
      <c r="M2938" s="46"/>
      <c r="N2938" s="46"/>
      <c r="O2938" s="46"/>
    </row>
    <row r="2939" spans="1:15" x14ac:dyDescent="0.3">
      <c r="A2939" s="92"/>
      <c r="B2939" s="58"/>
      <c r="C2939" s="58"/>
      <c r="D2939" s="135" t="str">
        <f t="shared" si="90"/>
        <v/>
      </c>
      <c r="E2939" s="136" t="str">
        <f t="shared" si="91"/>
        <v/>
      </c>
      <c r="F2939" s="45"/>
      <c r="G2939" s="45"/>
      <c r="H2939" s="45"/>
      <c r="I2939" s="45"/>
      <c r="J2939" s="45"/>
      <c r="K2939" s="45"/>
      <c r="L2939" s="45"/>
      <c r="M2939" s="46"/>
      <c r="N2939" s="46"/>
      <c r="O2939" s="46"/>
    </row>
    <row r="2940" spans="1:15" x14ac:dyDescent="0.3">
      <c r="A2940" s="92"/>
      <c r="B2940" s="58"/>
      <c r="C2940" s="58"/>
      <c r="D2940" s="135" t="str">
        <f t="shared" si="90"/>
        <v/>
      </c>
      <c r="E2940" s="136" t="str">
        <f t="shared" si="91"/>
        <v/>
      </c>
      <c r="F2940" s="45"/>
      <c r="G2940" s="45"/>
      <c r="H2940" s="45"/>
      <c r="I2940" s="45"/>
      <c r="J2940" s="45"/>
      <c r="K2940" s="45"/>
      <c r="L2940" s="45"/>
      <c r="M2940" s="46"/>
      <c r="N2940" s="46"/>
      <c r="O2940" s="46"/>
    </row>
    <row r="2941" spans="1:15" x14ac:dyDescent="0.3">
      <c r="A2941" s="92"/>
      <c r="B2941" s="58"/>
      <c r="C2941" s="58"/>
      <c r="D2941" s="135" t="str">
        <f t="shared" si="90"/>
        <v/>
      </c>
      <c r="E2941" s="136" t="str">
        <f t="shared" si="91"/>
        <v/>
      </c>
      <c r="F2941" s="45"/>
      <c r="G2941" s="45"/>
      <c r="H2941" s="45"/>
      <c r="I2941" s="45"/>
      <c r="J2941" s="45"/>
      <c r="K2941" s="45"/>
      <c r="L2941" s="45"/>
      <c r="M2941" s="46"/>
      <c r="N2941" s="46"/>
      <c r="O2941" s="46"/>
    </row>
    <row r="2942" spans="1:15" x14ac:dyDescent="0.3">
      <c r="A2942" s="92"/>
      <c r="B2942" s="58"/>
      <c r="C2942" s="58"/>
      <c r="D2942" s="135" t="str">
        <f t="shared" si="90"/>
        <v/>
      </c>
      <c r="E2942" s="136" t="str">
        <f t="shared" si="91"/>
        <v/>
      </c>
      <c r="F2942" s="45"/>
      <c r="G2942" s="45"/>
      <c r="H2942" s="45"/>
      <c r="I2942" s="45"/>
      <c r="J2942" s="45"/>
      <c r="K2942" s="45"/>
      <c r="L2942" s="45"/>
      <c r="M2942" s="46"/>
      <c r="N2942" s="46"/>
      <c r="O2942" s="46"/>
    </row>
    <row r="2943" spans="1:15" x14ac:dyDescent="0.3">
      <c r="A2943" s="92"/>
      <c r="B2943" s="58"/>
      <c r="C2943" s="58"/>
      <c r="D2943" s="135" t="str">
        <f t="shared" si="90"/>
        <v/>
      </c>
      <c r="E2943" s="136" t="str">
        <f t="shared" si="91"/>
        <v/>
      </c>
      <c r="F2943" s="45"/>
      <c r="G2943" s="45"/>
      <c r="H2943" s="45"/>
      <c r="I2943" s="45"/>
      <c r="J2943" s="45"/>
      <c r="K2943" s="45"/>
      <c r="L2943" s="45"/>
      <c r="M2943" s="46"/>
      <c r="N2943" s="46"/>
      <c r="O2943" s="46"/>
    </row>
    <row r="2944" spans="1:15" x14ac:dyDescent="0.3">
      <c r="A2944" s="92"/>
      <c r="B2944" s="58"/>
      <c r="C2944" s="58"/>
      <c r="D2944" s="135" t="str">
        <f t="shared" si="90"/>
        <v/>
      </c>
      <c r="E2944" s="136" t="str">
        <f t="shared" si="91"/>
        <v/>
      </c>
      <c r="F2944" s="45"/>
      <c r="G2944" s="45"/>
      <c r="H2944" s="45"/>
      <c r="I2944" s="45"/>
      <c r="J2944" s="45"/>
      <c r="K2944" s="45"/>
      <c r="L2944" s="45"/>
      <c r="M2944" s="46"/>
      <c r="N2944" s="46"/>
      <c r="O2944" s="46"/>
    </row>
    <row r="2945" spans="1:15" x14ac:dyDescent="0.3">
      <c r="A2945" s="92"/>
      <c r="B2945" s="58"/>
      <c r="C2945" s="58"/>
      <c r="D2945" s="135" t="str">
        <f t="shared" si="90"/>
        <v/>
      </c>
      <c r="E2945" s="136" t="str">
        <f t="shared" si="91"/>
        <v/>
      </c>
      <c r="F2945" s="45"/>
      <c r="G2945" s="45"/>
      <c r="H2945" s="45"/>
      <c r="I2945" s="45"/>
      <c r="J2945" s="45"/>
      <c r="K2945" s="45"/>
      <c r="L2945" s="45"/>
      <c r="M2945" s="46"/>
      <c r="N2945" s="46"/>
      <c r="O2945" s="46"/>
    </row>
    <row r="2946" spans="1:15" x14ac:dyDescent="0.3">
      <c r="A2946" s="92"/>
      <c r="B2946" s="58"/>
      <c r="C2946" s="58"/>
      <c r="D2946" s="135" t="str">
        <f t="shared" ref="D2946:D3009" si="92">IF(C2946="","",IF(NOT(ISBLANK(B2946)),IF(AND(B2946&gt;=43556,C2946&gt;=43556),C2946-B2946,0),""))</f>
        <v/>
      </c>
      <c r="E2946" s="136" t="str">
        <f t="shared" si="91"/>
        <v/>
      </c>
      <c r="F2946" s="45"/>
      <c r="G2946" s="45"/>
      <c r="H2946" s="45"/>
      <c r="I2946" s="45"/>
      <c r="J2946" s="45"/>
      <c r="K2946" s="45"/>
      <c r="L2946" s="45"/>
      <c r="M2946" s="46"/>
      <c r="N2946" s="46"/>
      <c r="O2946" s="46"/>
    </row>
    <row r="2947" spans="1:15" x14ac:dyDescent="0.3">
      <c r="A2947" s="92"/>
      <c r="B2947" s="58"/>
      <c r="C2947" s="58"/>
      <c r="D2947" s="135" t="str">
        <f t="shared" si="92"/>
        <v/>
      </c>
      <c r="E2947" s="136" t="str">
        <f t="shared" ref="E2947:E3010" si="93">IF(C2947&gt;=43556,C2947+366,"")</f>
        <v/>
      </c>
      <c r="F2947" s="45"/>
      <c r="G2947" s="45"/>
      <c r="H2947" s="45"/>
      <c r="I2947" s="45"/>
      <c r="J2947" s="45"/>
      <c r="K2947" s="45"/>
      <c r="L2947" s="45"/>
      <c r="M2947" s="46"/>
      <c r="N2947" s="46"/>
      <c r="O2947" s="46"/>
    </row>
    <row r="2948" spans="1:15" x14ac:dyDescent="0.3">
      <c r="A2948" s="92"/>
      <c r="B2948" s="58"/>
      <c r="C2948" s="58"/>
      <c r="D2948" s="135" t="str">
        <f t="shared" si="92"/>
        <v/>
      </c>
      <c r="E2948" s="136" t="str">
        <f t="shared" si="93"/>
        <v/>
      </c>
      <c r="F2948" s="45"/>
      <c r="G2948" s="45"/>
      <c r="H2948" s="45"/>
      <c r="I2948" s="45"/>
      <c r="J2948" s="45"/>
      <c r="K2948" s="45"/>
      <c r="L2948" s="45"/>
      <c r="M2948" s="46"/>
      <c r="N2948" s="46"/>
      <c r="O2948" s="46"/>
    </row>
    <row r="2949" spans="1:15" x14ac:dyDescent="0.3">
      <c r="A2949" s="92"/>
      <c r="B2949" s="58"/>
      <c r="C2949" s="58"/>
      <c r="D2949" s="135" t="str">
        <f t="shared" si="92"/>
        <v/>
      </c>
      <c r="E2949" s="136" t="str">
        <f t="shared" si="93"/>
        <v/>
      </c>
      <c r="F2949" s="45"/>
      <c r="G2949" s="45"/>
      <c r="H2949" s="45"/>
      <c r="I2949" s="45"/>
      <c r="J2949" s="45"/>
      <c r="K2949" s="45"/>
      <c r="L2949" s="45"/>
      <c r="M2949" s="46"/>
      <c r="N2949" s="46"/>
      <c r="O2949" s="46"/>
    </row>
    <row r="2950" spans="1:15" x14ac:dyDescent="0.3">
      <c r="A2950" s="92"/>
      <c r="B2950" s="58"/>
      <c r="C2950" s="58"/>
      <c r="D2950" s="135" t="str">
        <f t="shared" si="92"/>
        <v/>
      </c>
      <c r="E2950" s="136" t="str">
        <f t="shared" si="93"/>
        <v/>
      </c>
      <c r="F2950" s="45"/>
      <c r="G2950" s="45"/>
      <c r="H2950" s="45"/>
      <c r="I2950" s="45"/>
      <c r="J2950" s="45"/>
      <c r="K2950" s="45"/>
      <c r="L2950" s="45"/>
      <c r="M2950" s="46"/>
      <c r="N2950" s="46"/>
      <c r="O2950" s="46"/>
    </row>
    <row r="2951" spans="1:15" x14ac:dyDescent="0.3">
      <c r="A2951" s="92"/>
      <c r="B2951" s="58"/>
      <c r="C2951" s="58"/>
      <c r="D2951" s="135" t="str">
        <f t="shared" si="92"/>
        <v/>
      </c>
      <c r="E2951" s="136" t="str">
        <f t="shared" si="93"/>
        <v/>
      </c>
      <c r="F2951" s="45"/>
      <c r="G2951" s="45"/>
      <c r="H2951" s="45"/>
      <c r="I2951" s="45"/>
      <c r="J2951" s="45"/>
      <c r="K2951" s="45"/>
      <c r="L2951" s="45"/>
      <c r="M2951" s="46"/>
      <c r="N2951" s="46"/>
      <c r="O2951" s="46"/>
    </row>
    <row r="2952" spans="1:15" x14ac:dyDescent="0.3">
      <c r="A2952" s="92"/>
      <c r="B2952" s="58"/>
      <c r="C2952" s="58"/>
      <c r="D2952" s="135" t="str">
        <f t="shared" si="92"/>
        <v/>
      </c>
      <c r="E2952" s="136" t="str">
        <f t="shared" si="93"/>
        <v/>
      </c>
      <c r="F2952" s="45"/>
      <c r="G2952" s="45"/>
      <c r="H2952" s="45"/>
      <c r="I2952" s="45"/>
      <c r="J2952" s="45"/>
      <c r="K2952" s="45"/>
      <c r="L2952" s="45"/>
      <c r="M2952" s="46"/>
      <c r="N2952" s="46"/>
      <c r="O2952" s="46"/>
    </row>
    <row r="2953" spans="1:15" x14ac:dyDescent="0.3">
      <c r="A2953" s="92"/>
      <c r="B2953" s="58"/>
      <c r="C2953" s="58"/>
      <c r="D2953" s="135" t="str">
        <f t="shared" si="92"/>
        <v/>
      </c>
      <c r="E2953" s="136" t="str">
        <f t="shared" si="93"/>
        <v/>
      </c>
      <c r="F2953" s="45"/>
      <c r="G2953" s="45"/>
      <c r="H2953" s="45"/>
      <c r="I2953" s="45"/>
      <c r="J2953" s="45"/>
      <c r="K2953" s="45"/>
      <c r="L2953" s="45"/>
      <c r="M2953" s="46"/>
      <c r="N2953" s="46"/>
      <c r="O2953" s="46"/>
    </row>
    <row r="2954" spans="1:15" x14ac:dyDescent="0.3">
      <c r="A2954" s="92"/>
      <c r="B2954" s="58"/>
      <c r="C2954" s="58"/>
      <c r="D2954" s="135" t="str">
        <f t="shared" si="92"/>
        <v/>
      </c>
      <c r="E2954" s="136" t="str">
        <f t="shared" si="93"/>
        <v/>
      </c>
      <c r="F2954" s="45"/>
      <c r="G2954" s="45"/>
      <c r="H2954" s="45"/>
      <c r="I2954" s="45"/>
      <c r="J2954" s="45"/>
      <c r="K2954" s="45"/>
      <c r="L2954" s="45"/>
      <c r="M2954" s="46"/>
      <c r="N2954" s="46"/>
      <c r="O2954" s="46"/>
    </row>
    <row r="2955" spans="1:15" x14ac:dyDescent="0.3">
      <c r="A2955" s="92"/>
      <c r="B2955" s="58"/>
      <c r="C2955" s="58"/>
      <c r="D2955" s="135" t="str">
        <f t="shared" si="92"/>
        <v/>
      </c>
      <c r="E2955" s="136" t="str">
        <f t="shared" si="93"/>
        <v/>
      </c>
      <c r="F2955" s="45"/>
      <c r="G2955" s="45"/>
      <c r="H2955" s="45"/>
      <c r="I2955" s="45"/>
      <c r="J2955" s="45"/>
      <c r="K2955" s="45"/>
      <c r="L2955" s="45"/>
      <c r="M2955" s="46"/>
      <c r="N2955" s="46"/>
      <c r="O2955" s="46"/>
    </row>
    <row r="2956" spans="1:15" x14ac:dyDescent="0.3">
      <c r="A2956" s="92"/>
      <c r="B2956" s="58"/>
      <c r="C2956" s="58"/>
      <c r="D2956" s="135" t="str">
        <f t="shared" si="92"/>
        <v/>
      </c>
      <c r="E2956" s="136" t="str">
        <f t="shared" si="93"/>
        <v/>
      </c>
      <c r="F2956" s="45"/>
      <c r="G2956" s="45"/>
      <c r="H2956" s="45"/>
      <c r="I2956" s="45"/>
      <c r="J2956" s="45"/>
      <c r="K2956" s="45"/>
      <c r="L2956" s="45"/>
      <c r="M2956" s="46"/>
      <c r="N2956" s="46"/>
      <c r="O2956" s="46"/>
    </row>
    <row r="2957" spans="1:15" x14ac:dyDescent="0.3">
      <c r="A2957" s="92"/>
      <c r="B2957" s="58"/>
      <c r="C2957" s="58"/>
      <c r="D2957" s="135" t="str">
        <f t="shared" si="92"/>
        <v/>
      </c>
      <c r="E2957" s="136" t="str">
        <f t="shared" si="93"/>
        <v/>
      </c>
      <c r="F2957" s="45"/>
      <c r="G2957" s="45"/>
      <c r="H2957" s="45"/>
      <c r="I2957" s="45"/>
      <c r="J2957" s="45"/>
      <c r="K2957" s="45"/>
      <c r="L2957" s="45"/>
      <c r="M2957" s="46"/>
      <c r="N2957" s="46"/>
      <c r="O2957" s="46"/>
    </row>
    <row r="2958" spans="1:15" x14ac:dyDescent="0.3">
      <c r="A2958" s="92"/>
      <c r="B2958" s="58"/>
      <c r="C2958" s="58"/>
      <c r="D2958" s="135" t="str">
        <f t="shared" si="92"/>
        <v/>
      </c>
      <c r="E2958" s="136" t="str">
        <f t="shared" si="93"/>
        <v/>
      </c>
      <c r="F2958" s="45"/>
      <c r="G2958" s="45"/>
      <c r="H2958" s="45"/>
      <c r="I2958" s="45"/>
      <c r="J2958" s="45"/>
      <c r="K2958" s="45"/>
      <c r="L2958" s="45"/>
      <c r="M2958" s="46"/>
      <c r="N2958" s="46"/>
      <c r="O2958" s="46"/>
    </row>
    <row r="2959" spans="1:15" x14ac:dyDescent="0.3">
      <c r="A2959" s="92"/>
      <c r="B2959" s="58"/>
      <c r="C2959" s="58"/>
      <c r="D2959" s="135" t="str">
        <f t="shared" si="92"/>
        <v/>
      </c>
      <c r="E2959" s="136" t="str">
        <f t="shared" si="93"/>
        <v/>
      </c>
      <c r="F2959" s="45"/>
      <c r="G2959" s="45"/>
      <c r="H2959" s="45"/>
      <c r="I2959" s="45"/>
      <c r="J2959" s="45"/>
      <c r="K2959" s="45"/>
      <c r="L2959" s="45"/>
      <c r="M2959" s="46"/>
      <c r="N2959" s="46"/>
      <c r="O2959" s="46"/>
    </row>
    <row r="2960" spans="1:15" x14ac:dyDescent="0.3">
      <c r="A2960" s="92"/>
      <c r="B2960" s="58"/>
      <c r="C2960" s="58"/>
      <c r="D2960" s="135" t="str">
        <f t="shared" si="92"/>
        <v/>
      </c>
      <c r="E2960" s="136" t="str">
        <f t="shared" si="93"/>
        <v/>
      </c>
      <c r="F2960" s="45"/>
      <c r="G2960" s="45"/>
      <c r="H2960" s="45"/>
      <c r="I2960" s="45"/>
      <c r="J2960" s="45"/>
      <c r="K2960" s="45"/>
      <c r="L2960" s="45"/>
      <c r="M2960" s="46"/>
      <c r="N2960" s="46"/>
      <c r="O2960" s="46"/>
    </row>
    <row r="2961" spans="1:15" x14ac:dyDescent="0.3">
      <c r="A2961" s="92"/>
      <c r="B2961" s="58"/>
      <c r="C2961" s="58"/>
      <c r="D2961" s="135" t="str">
        <f t="shared" si="92"/>
        <v/>
      </c>
      <c r="E2961" s="136" t="str">
        <f t="shared" si="93"/>
        <v/>
      </c>
      <c r="F2961" s="45"/>
      <c r="G2961" s="45"/>
      <c r="H2961" s="45"/>
      <c r="I2961" s="45"/>
      <c r="J2961" s="45"/>
      <c r="K2961" s="45"/>
      <c r="L2961" s="45"/>
      <c r="M2961" s="46"/>
      <c r="N2961" s="46"/>
      <c r="O2961" s="46"/>
    </row>
    <row r="2962" spans="1:15" x14ac:dyDescent="0.3">
      <c r="A2962" s="92"/>
      <c r="B2962" s="58"/>
      <c r="C2962" s="58"/>
      <c r="D2962" s="135" t="str">
        <f t="shared" si="92"/>
        <v/>
      </c>
      <c r="E2962" s="136" t="str">
        <f t="shared" si="93"/>
        <v/>
      </c>
      <c r="F2962" s="45"/>
      <c r="G2962" s="45"/>
      <c r="H2962" s="45"/>
      <c r="I2962" s="45"/>
      <c r="J2962" s="45"/>
      <c r="K2962" s="45"/>
      <c r="L2962" s="45"/>
      <c r="M2962" s="46"/>
      <c r="N2962" s="46"/>
      <c r="O2962" s="46"/>
    </row>
    <row r="2963" spans="1:15" x14ac:dyDescent="0.3">
      <c r="A2963" s="92"/>
      <c r="B2963" s="58"/>
      <c r="C2963" s="58"/>
      <c r="D2963" s="135" t="str">
        <f t="shared" si="92"/>
        <v/>
      </c>
      <c r="E2963" s="136" t="str">
        <f t="shared" si="93"/>
        <v/>
      </c>
      <c r="F2963" s="45"/>
      <c r="G2963" s="45"/>
      <c r="H2963" s="45"/>
      <c r="I2963" s="45"/>
      <c r="J2963" s="45"/>
      <c r="K2963" s="45"/>
      <c r="L2963" s="45"/>
      <c r="M2963" s="46"/>
      <c r="N2963" s="46"/>
      <c r="O2963" s="46"/>
    </row>
    <row r="2964" spans="1:15" x14ac:dyDescent="0.3">
      <c r="A2964" s="92"/>
      <c r="B2964" s="58"/>
      <c r="C2964" s="58"/>
      <c r="D2964" s="135" t="str">
        <f t="shared" si="92"/>
        <v/>
      </c>
      <c r="E2964" s="136" t="str">
        <f t="shared" si="93"/>
        <v/>
      </c>
      <c r="F2964" s="45"/>
      <c r="G2964" s="45"/>
      <c r="H2964" s="45"/>
      <c r="I2964" s="45"/>
      <c r="J2964" s="45"/>
      <c r="K2964" s="45"/>
      <c r="L2964" s="45"/>
      <c r="M2964" s="46"/>
      <c r="N2964" s="46"/>
      <c r="O2964" s="46"/>
    </row>
    <row r="2965" spans="1:15" x14ac:dyDescent="0.3">
      <c r="A2965" s="92"/>
      <c r="B2965" s="58"/>
      <c r="C2965" s="58"/>
      <c r="D2965" s="135" t="str">
        <f t="shared" si="92"/>
        <v/>
      </c>
      <c r="E2965" s="136" t="str">
        <f t="shared" si="93"/>
        <v/>
      </c>
      <c r="F2965" s="45"/>
      <c r="G2965" s="45"/>
      <c r="H2965" s="45"/>
      <c r="I2965" s="45"/>
      <c r="J2965" s="45"/>
      <c r="K2965" s="45"/>
      <c r="L2965" s="45"/>
      <c r="M2965" s="46"/>
      <c r="N2965" s="46"/>
      <c r="O2965" s="46"/>
    </row>
    <row r="2966" spans="1:15" x14ac:dyDescent="0.3">
      <c r="A2966" s="92"/>
      <c r="B2966" s="58"/>
      <c r="C2966" s="58"/>
      <c r="D2966" s="135" t="str">
        <f t="shared" si="92"/>
        <v/>
      </c>
      <c r="E2966" s="136" t="str">
        <f t="shared" si="93"/>
        <v/>
      </c>
      <c r="F2966" s="45"/>
      <c r="G2966" s="45"/>
      <c r="H2966" s="45"/>
      <c r="I2966" s="45"/>
      <c r="J2966" s="45"/>
      <c r="K2966" s="45"/>
      <c r="L2966" s="45"/>
      <c r="M2966" s="46"/>
      <c r="N2966" s="46"/>
      <c r="O2966" s="46"/>
    </row>
    <row r="2967" spans="1:15" x14ac:dyDescent="0.3">
      <c r="A2967" s="92"/>
      <c r="B2967" s="58"/>
      <c r="C2967" s="58"/>
      <c r="D2967" s="135" t="str">
        <f t="shared" si="92"/>
        <v/>
      </c>
      <c r="E2967" s="136" t="str">
        <f t="shared" si="93"/>
        <v/>
      </c>
      <c r="F2967" s="45"/>
      <c r="G2967" s="45"/>
      <c r="H2967" s="45"/>
      <c r="I2967" s="45"/>
      <c r="J2967" s="45"/>
      <c r="K2967" s="45"/>
      <c r="L2967" s="45"/>
      <c r="M2967" s="46"/>
      <c r="N2967" s="46"/>
      <c r="O2967" s="46"/>
    </row>
    <row r="2968" spans="1:15" x14ac:dyDescent="0.3">
      <c r="A2968" s="92"/>
      <c r="B2968" s="58"/>
      <c r="C2968" s="58"/>
      <c r="D2968" s="135" t="str">
        <f t="shared" si="92"/>
        <v/>
      </c>
      <c r="E2968" s="136" t="str">
        <f t="shared" si="93"/>
        <v/>
      </c>
      <c r="F2968" s="45"/>
      <c r="G2968" s="45"/>
      <c r="H2968" s="45"/>
      <c r="I2968" s="45"/>
      <c r="J2968" s="45"/>
      <c r="K2968" s="45"/>
      <c r="L2968" s="45"/>
      <c r="M2968" s="46"/>
      <c r="N2968" s="46"/>
      <c r="O2968" s="46"/>
    </row>
    <row r="2969" spans="1:15" x14ac:dyDescent="0.3">
      <c r="A2969" s="92"/>
      <c r="B2969" s="58"/>
      <c r="C2969" s="58"/>
      <c r="D2969" s="135" t="str">
        <f t="shared" si="92"/>
        <v/>
      </c>
      <c r="E2969" s="136" t="str">
        <f t="shared" si="93"/>
        <v/>
      </c>
      <c r="F2969" s="45"/>
      <c r="G2969" s="45"/>
      <c r="H2969" s="45"/>
      <c r="I2969" s="45"/>
      <c r="J2969" s="45"/>
      <c r="K2969" s="45"/>
      <c r="L2969" s="45"/>
      <c r="M2969" s="46"/>
      <c r="N2969" s="46"/>
      <c r="O2969" s="46"/>
    </row>
    <row r="2970" spans="1:15" x14ac:dyDescent="0.3">
      <c r="A2970" s="92"/>
      <c r="B2970" s="58"/>
      <c r="C2970" s="58"/>
      <c r="D2970" s="135" t="str">
        <f t="shared" si="92"/>
        <v/>
      </c>
      <c r="E2970" s="136" t="str">
        <f t="shared" si="93"/>
        <v/>
      </c>
      <c r="F2970" s="45"/>
      <c r="G2970" s="45"/>
      <c r="H2970" s="45"/>
      <c r="I2970" s="45"/>
      <c r="J2970" s="45"/>
      <c r="K2970" s="45"/>
      <c r="L2970" s="45"/>
      <c r="M2970" s="46"/>
      <c r="N2970" s="46"/>
      <c r="O2970" s="46"/>
    </row>
    <row r="2971" spans="1:15" x14ac:dyDescent="0.3">
      <c r="A2971" s="92"/>
      <c r="B2971" s="58"/>
      <c r="C2971" s="58"/>
      <c r="D2971" s="135" t="str">
        <f t="shared" si="92"/>
        <v/>
      </c>
      <c r="E2971" s="136" t="str">
        <f t="shared" si="93"/>
        <v/>
      </c>
      <c r="F2971" s="45"/>
      <c r="G2971" s="45"/>
      <c r="H2971" s="45"/>
      <c r="I2971" s="45"/>
      <c r="J2971" s="45"/>
      <c r="K2971" s="45"/>
      <c r="L2971" s="45"/>
      <c r="M2971" s="46"/>
      <c r="N2971" s="46"/>
      <c r="O2971" s="46"/>
    </row>
    <row r="2972" spans="1:15" x14ac:dyDescent="0.3">
      <c r="A2972" s="92"/>
      <c r="B2972" s="58"/>
      <c r="C2972" s="58"/>
      <c r="D2972" s="135" t="str">
        <f t="shared" si="92"/>
        <v/>
      </c>
      <c r="E2972" s="136" t="str">
        <f t="shared" si="93"/>
        <v/>
      </c>
      <c r="F2972" s="45"/>
      <c r="G2972" s="45"/>
      <c r="H2972" s="45"/>
      <c r="I2972" s="45"/>
      <c r="J2972" s="45"/>
      <c r="K2972" s="45"/>
      <c r="L2972" s="45"/>
      <c r="M2972" s="46"/>
      <c r="N2972" s="46"/>
      <c r="O2972" s="46"/>
    </row>
    <row r="2973" spans="1:15" x14ac:dyDescent="0.3">
      <c r="A2973" s="92"/>
      <c r="B2973" s="58"/>
      <c r="C2973" s="58"/>
      <c r="D2973" s="135" t="str">
        <f t="shared" si="92"/>
        <v/>
      </c>
      <c r="E2973" s="136" t="str">
        <f t="shared" si="93"/>
        <v/>
      </c>
      <c r="F2973" s="45"/>
      <c r="G2973" s="45"/>
      <c r="H2973" s="45"/>
      <c r="I2973" s="45"/>
      <c r="J2973" s="45"/>
      <c r="K2973" s="45"/>
      <c r="L2973" s="45"/>
      <c r="M2973" s="46"/>
      <c r="N2973" s="46"/>
      <c r="O2973" s="46"/>
    </row>
    <row r="2974" spans="1:15" x14ac:dyDescent="0.3">
      <c r="A2974" s="92"/>
      <c r="B2974" s="58"/>
      <c r="C2974" s="58"/>
      <c r="D2974" s="135" t="str">
        <f t="shared" si="92"/>
        <v/>
      </c>
      <c r="E2974" s="136" t="str">
        <f t="shared" si="93"/>
        <v/>
      </c>
      <c r="F2974" s="45"/>
      <c r="G2974" s="45"/>
      <c r="H2974" s="45"/>
      <c r="I2974" s="45"/>
      <c r="J2974" s="45"/>
      <c r="K2974" s="45"/>
      <c r="L2974" s="45"/>
      <c r="M2974" s="46"/>
      <c r="N2974" s="46"/>
      <c r="O2974" s="46"/>
    </row>
    <row r="2975" spans="1:15" x14ac:dyDescent="0.3">
      <c r="A2975" s="92"/>
      <c r="B2975" s="58"/>
      <c r="C2975" s="58"/>
      <c r="D2975" s="135" t="str">
        <f t="shared" si="92"/>
        <v/>
      </c>
      <c r="E2975" s="136" t="str">
        <f t="shared" si="93"/>
        <v/>
      </c>
      <c r="F2975" s="45"/>
      <c r="G2975" s="45"/>
      <c r="H2975" s="45"/>
      <c r="I2975" s="45"/>
      <c r="J2975" s="45"/>
      <c r="K2975" s="45"/>
      <c r="L2975" s="45"/>
      <c r="M2975" s="46"/>
      <c r="N2975" s="46"/>
      <c r="O2975" s="46"/>
    </row>
    <row r="2976" spans="1:15" x14ac:dyDescent="0.3">
      <c r="A2976" s="92"/>
      <c r="B2976" s="58"/>
      <c r="C2976" s="58"/>
      <c r="D2976" s="135" t="str">
        <f t="shared" si="92"/>
        <v/>
      </c>
      <c r="E2976" s="136" t="str">
        <f t="shared" si="93"/>
        <v/>
      </c>
      <c r="F2976" s="45"/>
      <c r="G2976" s="45"/>
      <c r="H2976" s="45"/>
      <c r="I2976" s="45"/>
      <c r="J2976" s="45"/>
      <c r="K2976" s="45"/>
      <c r="L2976" s="45"/>
      <c r="M2976" s="46"/>
      <c r="N2976" s="46"/>
      <c r="O2976" s="46"/>
    </row>
    <row r="2977" spans="1:15" x14ac:dyDescent="0.3">
      <c r="A2977" s="92"/>
      <c r="B2977" s="58"/>
      <c r="C2977" s="58"/>
      <c r="D2977" s="135" t="str">
        <f t="shared" si="92"/>
        <v/>
      </c>
      <c r="E2977" s="136" t="str">
        <f t="shared" si="93"/>
        <v/>
      </c>
      <c r="F2977" s="45"/>
      <c r="G2977" s="45"/>
      <c r="H2977" s="45"/>
      <c r="I2977" s="45"/>
      <c r="J2977" s="45"/>
      <c r="K2977" s="45"/>
      <c r="L2977" s="45"/>
      <c r="M2977" s="46"/>
      <c r="N2977" s="46"/>
      <c r="O2977" s="46"/>
    </row>
    <row r="2978" spans="1:15" x14ac:dyDescent="0.3">
      <c r="A2978" s="92"/>
      <c r="B2978" s="58"/>
      <c r="C2978" s="58"/>
      <c r="D2978" s="135" t="str">
        <f t="shared" si="92"/>
        <v/>
      </c>
      <c r="E2978" s="136" t="str">
        <f t="shared" si="93"/>
        <v/>
      </c>
      <c r="F2978" s="45"/>
      <c r="G2978" s="45"/>
      <c r="H2978" s="45"/>
      <c r="I2978" s="45"/>
      <c r="J2978" s="45"/>
      <c r="K2978" s="45"/>
      <c r="L2978" s="45"/>
      <c r="M2978" s="46"/>
      <c r="N2978" s="46"/>
      <c r="O2978" s="46"/>
    </row>
    <row r="2979" spans="1:15" x14ac:dyDescent="0.3">
      <c r="A2979" s="92"/>
      <c r="B2979" s="58"/>
      <c r="C2979" s="58"/>
      <c r="D2979" s="135" t="str">
        <f t="shared" si="92"/>
        <v/>
      </c>
      <c r="E2979" s="136" t="str">
        <f t="shared" si="93"/>
        <v/>
      </c>
      <c r="F2979" s="45"/>
      <c r="G2979" s="45"/>
      <c r="H2979" s="45"/>
      <c r="I2979" s="45"/>
      <c r="J2979" s="45"/>
      <c r="K2979" s="45"/>
      <c r="L2979" s="45"/>
      <c r="M2979" s="46"/>
      <c r="N2979" s="46"/>
      <c r="O2979" s="46"/>
    </row>
    <row r="2980" spans="1:15" x14ac:dyDescent="0.3">
      <c r="A2980" s="92"/>
      <c r="B2980" s="58"/>
      <c r="C2980" s="58"/>
      <c r="D2980" s="135" t="str">
        <f t="shared" si="92"/>
        <v/>
      </c>
      <c r="E2980" s="136" t="str">
        <f t="shared" si="93"/>
        <v/>
      </c>
      <c r="F2980" s="45"/>
      <c r="G2980" s="45"/>
      <c r="H2980" s="45"/>
      <c r="I2980" s="45"/>
      <c r="J2980" s="45"/>
      <c r="K2980" s="45"/>
      <c r="L2980" s="45"/>
      <c r="M2980" s="46"/>
      <c r="N2980" s="46"/>
      <c r="O2980" s="46"/>
    </row>
    <row r="2981" spans="1:15" x14ac:dyDescent="0.3">
      <c r="A2981" s="92"/>
      <c r="B2981" s="58"/>
      <c r="C2981" s="58"/>
      <c r="D2981" s="135" t="str">
        <f t="shared" si="92"/>
        <v/>
      </c>
      <c r="E2981" s="136" t="str">
        <f t="shared" si="93"/>
        <v/>
      </c>
      <c r="F2981" s="45"/>
      <c r="G2981" s="45"/>
      <c r="H2981" s="45"/>
      <c r="I2981" s="45"/>
      <c r="J2981" s="45"/>
      <c r="K2981" s="45"/>
      <c r="L2981" s="45"/>
      <c r="M2981" s="46"/>
      <c r="N2981" s="46"/>
      <c r="O2981" s="46"/>
    </row>
    <row r="2982" spans="1:15" x14ac:dyDescent="0.3">
      <c r="A2982" s="92"/>
      <c r="B2982" s="58"/>
      <c r="C2982" s="58"/>
      <c r="D2982" s="135" t="str">
        <f t="shared" si="92"/>
        <v/>
      </c>
      <c r="E2982" s="136" t="str">
        <f t="shared" si="93"/>
        <v/>
      </c>
      <c r="F2982" s="45"/>
      <c r="G2982" s="45"/>
      <c r="H2982" s="45"/>
      <c r="I2982" s="45"/>
      <c r="J2982" s="45"/>
      <c r="K2982" s="45"/>
      <c r="L2982" s="45"/>
      <c r="M2982" s="46"/>
      <c r="N2982" s="46"/>
      <c r="O2982" s="46"/>
    </row>
    <row r="2983" spans="1:15" x14ac:dyDescent="0.3">
      <c r="A2983" s="92"/>
      <c r="B2983" s="58"/>
      <c r="C2983" s="58"/>
      <c r="D2983" s="135" t="str">
        <f t="shared" si="92"/>
        <v/>
      </c>
      <c r="E2983" s="136" t="str">
        <f t="shared" si="93"/>
        <v/>
      </c>
      <c r="F2983" s="45"/>
      <c r="G2983" s="45"/>
      <c r="H2983" s="45"/>
      <c r="I2983" s="45"/>
      <c r="J2983" s="45"/>
      <c r="K2983" s="45"/>
      <c r="L2983" s="45"/>
      <c r="M2983" s="46"/>
      <c r="N2983" s="46"/>
      <c r="O2983" s="46"/>
    </row>
    <row r="2984" spans="1:15" x14ac:dyDescent="0.3">
      <c r="A2984" s="92"/>
      <c r="B2984" s="58"/>
      <c r="C2984" s="58"/>
      <c r="D2984" s="135" t="str">
        <f t="shared" si="92"/>
        <v/>
      </c>
      <c r="E2984" s="136" t="str">
        <f t="shared" si="93"/>
        <v/>
      </c>
      <c r="F2984" s="45"/>
      <c r="G2984" s="45"/>
      <c r="H2984" s="45"/>
      <c r="I2984" s="45"/>
      <c r="J2984" s="45"/>
      <c r="K2984" s="45"/>
      <c r="L2984" s="45"/>
      <c r="M2984" s="46"/>
      <c r="N2984" s="46"/>
      <c r="O2984" s="46"/>
    </row>
    <row r="2985" spans="1:15" x14ac:dyDescent="0.3">
      <c r="A2985" s="92"/>
      <c r="B2985" s="58"/>
      <c r="C2985" s="58"/>
      <c r="D2985" s="135" t="str">
        <f t="shared" si="92"/>
        <v/>
      </c>
      <c r="E2985" s="136" t="str">
        <f t="shared" si="93"/>
        <v/>
      </c>
      <c r="F2985" s="45"/>
      <c r="G2985" s="45"/>
      <c r="H2985" s="45"/>
      <c r="I2985" s="45"/>
      <c r="J2985" s="45"/>
      <c r="K2985" s="45"/>
      <c r="L2985" s="45"/>
      <c r="M2985" s="46"/>
      <c r="N2985" s="46"/>
      <c r="O2985" s="46"/>
    </row>
    <row r="2986" spans="1:15" x14ac:dyDescent="0.3">
      <c r="A2986" s="92"/>
      <c r="B2986" s="58"/>
      <c r="C2986" s="58"/>
      <c r="D2986" s="135" t="str">
        <f t="shared" si="92"/>
        <v/>
      </c>
      <c r="E2986" s="136" t="str">
        <f t="shared" si="93"/>
        <v/>
      </c>
      <c r="F2986" s="45"/>
      <c r="G2986" s="45"/>
      <c r="H2986" s="45"/>
      <c r="I2986" s="45"/>
      <c r="J2986" s="45"/>
      <c r="K2986" s="45"/>
      <c r="L2986" s="45"/>
      <c r="M2986" s="46"/>
      <c r="N2986" s="46"/>
      <c r="O2986" s="46"/>
    </row>
    <row r="2987" spans="1:15" x14ac:dyDescent="0.3">
      <c r="A2987" s="92"/>
      <c r="B2987" s="58"/>
      <c r="C2987" s="58"/>
      <c r="D2987" s="135" t="str">
        <f t="shared" si="92"/>
        <v/>
      </c>
      <c r="E2987" s="136" t="str">
        <f t="shared" si="93"/>
        <v/>
      </c>
      <c r="F2987" s="45"/>
      <c r="G2987" s="45"/>
      <c r="H2987" s="45"/>
      <c r="I2987" s="45"/>
      <c r="J2987" s="45"/>
      <c r="K2987" s="45"/>
      <c r="L2987" s="45"/>
      <c r="M2987" s="46"/>
      <c r="N2987" s="46"/>
      <c r="O2987" s="46"/>
    </row>
    <row r="2988" spans="1:15" x14ac:dyDescent="0.3">
      <c r="A2988" s="92"/>
      <c r="B2988" s="58"/>
      <c r="C2988" s="58"/>
      <c r="D2988" s="135" t="str">
        <f t="shared" si="92"/>
        <v/>
      </c>
      <c r="E2988" s="136" t="str">
        <f t="shared" si="93"/>
        <v/>
      </c>
      <c r="F2988" s="45"/>
      <c r="G2988" s="45"/>
      <c r="H2988" s="45"/>
      <c r="I2988" s="45"/>
      <c r="J2988" s="45"/>
      <c r="K2988" s="45"/>
      <c r="L2988" s="45"/>
      <c r="M2988" s="46"/>
      <c r="N2988" s="46"/>
      <c r="O2988" s="46"/>
    </row>
    <row r="2989" spans="1:15" x14ac:dyDescent="0.3">
      <c r="A2989" s="92"/>
      <c r="B2989" s="58"/>
      <c r="C2989" s="58"/>
      <c r="D2989" s="135" t="str">
        <f t="shared" si="92"/>
        <v/>
      </c>
      <c r="E2989" s="136" t="str">
        <f t="shared" si="93"/>
        <v/>
      </c>
      <c r="F2989" s="45"/>
      <c r="G2989" s="45"/>
      <c r="H2989" s="45"/>
      <c r="I2989" s="45"/>
      <c r="J2989" s="45"/>
      <c r="K2989" s="45"/>
      <c r="L2989" s="45"/>
      <c r="M2989" s="46"/>
      <c r="N2989" s="46"/>
      <c r="O2989" s="46"/>
    </row>
    <row r="2990" spans="1:15" x14ac:dyDescent="0.3">
      <c r="A2990" s="92"/>
      <c r="B2990" s="58"/>
      <c r="C2990" s="58"/>
      <c r="D2990" s="135" t="str">
        <f t="shared" si="92"/>
        <v/>
      </c>
      <c r="E2990" s="136" t="str">
        <f t="shared" si="93"/>
        <v/>
      </c>
      <c r="F2990" s="45"/>
      <c r="G2990" s="45"/>
      <c r="H2990" s="45"/>
      <c r="I2990" s="45"/>
      <c r="J2990" s="45"/>
      <c r="K2990" s="45"/>
      <c r="L2990" s="45"/>
      <c r="M2990" s="46"/>
      <c r="N2990" s="46"/>
      <c r="O2990" s="46"/>
    </row>
    <row r="2991" spans="1:15" x14ac:dyDescent="0.3">
      <c r="A2991" s="92"/>
      <c r="B2991" s="58"/>
      <c r="C2991" s="58"/>
      <c r="D2991" s="135" t="str">
        <f t="shared" si="92"/>
        <v/>
      </c>
      <c r="E2991" s="136" t="str">
        <f t="shared" si="93"/>
        <v/>
      </c>
      <c r="F2991" s="45"/>
      <c r="G2991" s="45"/>
      <c r="H2991" s="45"/>
      <c r="I2991" s="45"/>
      <c r="J2991" s="45"/>
      <c r="K2991" s="45"/>
      <c r="L2991" s="45"/>
      <c r="M2991" s="46"/>
      <c r="N2991" s="46"/>
      <c r="O2991" s="46"/>
    </row>
    <row r="2992" spans="1:15" x14ac:dyDescent="0.3">
      <c r="A2992" s="92"/>
      <c r="B2992" s="58"/>
      <c r="C2992" s="58"/>
      <c r="D2992" s="135" t="str">
        <f t="shared" si="92"/>
        <v/>
      </c>
      <c r="E2992" s="136" t="str">
        <f t="shared" si="93"/>
        <v/>
      </c>
      <c r="F2992" s="45"/>
      <c r="G2992" s="45"/>
      <c r="H2992" s="45"/>
      <c r="I2992" s="45"/>
      <c r="J2992" s="45"/>
      <c r="K2992" s="45"/>
      <c r="L2992" s="45"/>
      <c r="M2992" s="46"/>
      <c r="N2992" s="46"/>
      <c r="O2992" s="46"/>
    </row>
    <row r="2993" spans="1:15" x14ac:dyDescent="0.3">
      <c r="A2993" s="92"/>
      <c r="B2993" s="58"/>
      <c r="C2993" s="58"/>
      <c r="D2993" s="135" t="str">
        <f t="shared" si="92"/>
        <v/>
      </c>
      <c r="E2993" s="136" t="str">
        <f t="shared" si="93"/>
        <v/>
      </c>
      <c r="F2993" s="45"/>
      <c r="G2993" s="45"/>
      <c r="H2993" s="45"/>
      <c r="I2993" s="45"/>
      <c r="J2993" s="45"/>
      <c r="K2993" s="45"/>
      <c r="L2993" s="45"/>
      <c r="M2993" s="46"/>
      <c r="N2993" s="46"/>
      <c r="O2993" s="46"/>
    </row>
    <row r="2994" spans="1:15" x14ac:dyDescent="0.3">
      <c r="A2994" s="92"/>
      <c r="B2994" s="58"/>
      <c r="C2994" s="58"/>
      <c r="D2994" s="135" t="str">
        <f t="shared" si="92"/>
        <v/>
      </c>
      <c r="E2994" s="136" t="str">
        <f t="shared" si="93"/>
        <v/>
      </c>
      <c r="F2994" s="45"/>
      <c r="G2994" s="45"/>
      <c r="H2994" s="45"/>
      <c r="I2994" s="45"/>
      <c r="J2994" s="45"/>
      <c r="K2994" s="45"/>
      <c r="L2994" s="45"/>
      <c r="M2994" s="46"/>
      <c r="N2994" s="46"/>
      <c r="O2994" s="46"/>
    </row>
    <row r="2995" spans="1:15" x14ac:dyDescent="0.3">
      <c r="A2995" s="92"/>
      <c r="B2995" s="58"/>
      <c r="C2995" s="58"/>
      <c r="D2995" s="135" t="str">
        <f t="shared" si="92"/>
        <v/>
      </c>
      <c r="E2995" s="136" t="str">
        <f t="shared" si="93"/>
        <v/>
      </c>
      <c r="F2995" s="45"/>
      <c r="G2995" s="45"/>
      <c r="H2995" s="45"/>
      <c r="I2995" s="45"/>
      <c r="J2995" s="45"/>
      <c r="K2995" s="45"/>
      <c r="L2995" s="45"/>
      <c r="M2995" s="46"/>
      <c r="N2995" s="46"/>
      <c r="O2995" s="46"/>
    </row>
    <row r="2996" spans="1:15" x14ac:dyDescent="0.3">
      <c r="A2996" s="92"/>
      <c r="B2996" s="58"/>
      <c r="C2996" s="58"/>
      <c r="D2996" s="135" t="str">
        <f t="shared" si="92"/>
        <v/>
      </c>
      <c r="E2996" s="136" t="str">
        <f t="shared" si="93"/>
        <v/>
      </c>
      <c r="F2996" s="45"/>
      <c r="G2996" s="45"/>
      <c r="H2996" s="45"/>
      <c r="I2996" s="45"/>
      <c r="J2996" s="45"/>
      <c r="K2996" s="45"/>
      <c r="L2996" s="45"/>
      <c r="M2996" s="46"/>
      <c r="N2996" s="46"/>
      <c r="O2996" s="46"/>
    </row>
    <row r="2997" spans="1:15" x14ac:dyDescent="0.3">
      <c r="A2997" s="92"/>
      <c r="B2997" s="58"/>
      <c r="C2997" s="58"/>
      <c r="D2997" s="135" t="str">
        <f t="shared" si="92"/>
        <v/>
      </c>
      <c r="E2997" s="136" t="str">
        <f t="shared" si="93"/>
        <v/>
      </c>
      <c r="F2997" s="45"/>
      <c r="G2997" s="45"/>
      <c r="H2997" s="45"/>
      <c r="I2997" s="45"/>
      <c r="J2997" s="45"/>
      <c r="K2997" s="45"/>
      <c r="L2997" s="45"/>
      <c r="M2997" s="46"/>
      <c r="N2997" s="46"/>
      <c r="O2997" s="46"/>
    </row>
    <row r="2998" spans="1:15" x14ac:dyDescent="0.3">
      <c r="A2998" s="92"/>
      <c r="B2998" s="58"/>
      <c r="C2998" s="58"/>
      <c r="D2998" s="135" t="str">
        <f t="shared" si="92"/>
        <v/>
      </c>
      <c r="E2998" s="136" t="str">
        <f t="shared" si="93"/>
        <v/>
      </c>
      <c r="F2998" s="45"/>
      <c r="G2998" s="45"/>
      <c r="H2998" s="45"/>
      <c r="I2998" s="45"/>
      <c r="J2998" s="45"/>
      <c r="K2998" s="45"/>
      <c r="L2998" s="45"/>
      <c r="M2998" s="46"/>
      <c r="N2998" s="46"/>
      <c r="O2998" s="46"/>
    </row>
    <row r="2999" spans="1:15" x14ac:dyDescent="0.3">
      <c r="A2999" s="92"/>
      <c r="B2999" s="58"/>
      <c r="C2999" s="58"/>
      <c r="D2999" s="135" t="str">
        <f t="shared" si="92"/>
        <v/>
      </c>
      <c r="E2999" s="136" t="str">
        <f t="shared" si="93"/>
        <v/>
      </c>
      <c r="F2999" s="45"/>
      <c r="G2999" s="45"/>
      <c r="H2999" s="45"/>
      <c r="I2999" s="45"/>
      <c r="J2999" s="45"/>
      <c r="K2999" s="45"/>
      <c r="L2999" s="45"/>
      <c r="M2999" s="46"/>
      <c r="N2999" s="46"/>
      <c r="O2999" s="46"/>
    </row>
    <row r="3000" spans="1:15" x14ac:dyDescent="0.3">
      <c r="A3000" s="92"/>
      <c r="B3000" s="58"/>
      <c r="C3000" s="58"/>
      <c r="D3000" s="135" t="str">
        <f t="shared" si="92"/>
        <v/>
      </c>
      <c r="E3000" s="136" t="str">
        <f t="shared" si="93"/>
        <v/>
      </c>
      <c r="F3000" s="45"/>
      <c r="G3000" s="45"/>
      <c r="H3000" s="45"/>
      <c r="I3000" s="45"/>
      <c r="J3000" s="45"/>
      <c r="K3000" s="45"/>
      <c r="L3000" s="45"/>
      <c r="M3000" s="46"/>
      <c r="N3000" s="46"/>
      <c r="O3000" s="46"/>
    </row>
    <row r="3001" spans="1:15" x14ac:dyDescent="0.3">
      <c r="A3001" s="92"/>
      <c r="B3001" s="58"/>
      <c r="C3001" s="58"/>
      <c r="D3001" s="135" t="str">
        <f t="shared" si="92"/>
        <v/>
      </c>
      <c r="E3001" s="136" t="str">
        <f t="shared" si="93"/>
        <v/>
      </c>
      <c r="F3001" s="45"/>
      <c r="G3001" s="45"/>
      <c r="H3001" s="45"/>
      <c r="I3001" s="45"/>
      <c r="J3001" s="45"/>
      <c r="K3001" s="45"/>
      <c r="L3001" s="45"/>
      <c r="M3001" s="46"/>
      <c r="N3001" s="46"/>
      <c r="O3001" s="46"/>
    </row>
    <row r="3002" spans="1:15" x14ac:dyDescent="0.3">
      <c r="A3002" s="92"/>
      <c r="B3002" s="58"/>
      <c r="C3002" s="58"/>
      <c r="D3002" s="135" t="str">
        <f t="shared" si="92"/>
        <v/>
      </c>
      <c r="E3002" s="136" t="str">
        <f t="shared" si="93"/>
        <v/>
      </c>
      <c r="F3002" s="45"/>
      <c r="G3002" s="45"/>
      <c r="H3002" s="45"/>
      <c r="I3002" s="45"/>
      <c r="J3002" s="45"/>
      <c r="K3002" s="45"/>
      <c r="L3002" s="45"/>
      <c r="M3002" s="46"/>
      <c r="N3002" s="46"/>
      <c r="O3002" s="46"/>
    </row>
    <row r="3003" spans="1:15" x14ac:dyDescent="0.3">
      <c r="A3003" s="92"/>
      <c r="B3003" s="58"/>
      <c r="C3003" s="58"/>
      <c r="D3003" s="135" t="str">
        <f t="shared" si="92"/>
        <v/>
      </c>
      <c r="E3003" s="136" t="str">
        <f t="shared" si="93"/>
        <v/>
      </c>
      <c r="F3003" s="45"/>
      <c r="G3003" s="45"/>
      <c r="H3003" s="45"/>
      <c r="I3003" s="45"/>
      <c r="J3003" s="45"/>
      <c r="K3003" s="45"/>
      <c r="L3003" s="45"/>
      <c r="M3003" s="46"/>
      <c r="N3003" s="46"/>
      <c r="O3003" s="46"/>
    </row>
    <row r="3004" spans="1:15" x14ac:dyDescent="0.3">
      <c r="A3004" s="92"/>
      <c r="B3004" s="58"/>
      <c r="C3004" s="58"/>
      <c r="D3004" s="135" t="str">
        <f t="shared" si="92"/>
        <v/>
      </c>
      <c r="E3004" s="136" t="str">
        <f t="shared" si="93"/>
        <v/>
      </c>
      <c r="F3004" s="45"/>
      <c r="G3004" s="45"/>
      <c r="H3004" s="45"/>
      <c r="I3004" s="45"/>
      <c r="J3004" s="45"/>
      <c r="K3004" s="45"/>
      <c r="L3004" s="45"/>
      <c r="M3004" s="46"/>
      <c r="N3004" s="46"/>
      <c r="O3004" s="46"/>
    </row>
    <row r="3005" spans="1:15" x14ac:dyDescent="0.3">
      <c r="A3005" s="92"/>
      <c r="B3005" s="58"/>
      <c r="C3005" s="58"/>
      <c r="D3005" s="135" t="str">
        <f t="shared" si="92"/>
        <v/>
      </c>
      <c r="E3005" s="136" t="str">
        <f t="shared" si="93"/>
        <v/>
      </c>
      <c r="F3005" s="45"/>
      <c r="G3005" s="45"/>
      <c r="H3005" s="45"/>
      <c r="I3005" s="45"/>
      <c r="J3005" s="45"/>
      <c r="K3005" s="45"/>
      <c r="L3005" s="45"/>
      <c r="M3005" s="46"/>
      <c r="N3005" s="46"/>
      <c r="O3005" s="46"/>
    </row>
    <row r="3006" spans="1:15" x14ac:dyDescent="0.3">
      <c r="A3006" s="92"/>
      <c r="B3006" s="58"/>
      <c r="C3006" s="58"/>
      <c r="D3006" s="135" t="str">
        <f t="shared" si="92"/>
        <v/>
      </c>
      <c r="E3006" s="136" t="str">
        <f t="shared" si="93"/>
        <v/>
      </c>
      <c r="F3006" s="45"/>
      <c r="G3006" s="45"/>
      <c r="H3006" s="45"/>
      <c r="I3006" s="45"/>
      <c r="J3006" s="45"/>
      <c r="K3006" s="45"/>
      <c r="L3006" s="45"/>
      <c r="M3006" s="46"/>
      <c r="N3006" s="46"/>
      <c r="O3006" s="46"/>
    </row>
    <row r="3007" spans="1:15" x14ac:dyDescent="0.3">
      <c r="A3007" s="92"/>
      <c r="B3007" s="58"/>
      <c r="C3007" s="58"/>
      <c r="D3007" s="135" t="str">
        <f t="shared" si="92"/>
        <v/>
      </c>
      <c r="E3007" s="136" t="str">
        <f t="shared" si="93"/>
        <v/>
      </c>
      <c r="F3007" s="45"/>
      <c r="G3007" s="45"/>
      <c r="H3007" s="45"/>
      <c r="I3007" s="45"/>
      <c r="J3007" s="45"/>
      <c r="K3007" s="45"/>
      <c r="L3007" s="45"/>
      <c r="M3007" s="46"/>
      <c r="N3007" s="46"/>
      <c r="O3007" s="46"/>
    </row>
    <row r="3008" spans="1:15" x14ac:dyDescent="0.3">
      <c r="A3008" s="92"/>
      <c r="B3008" s="58"/>
      <c r="C3008" s="58"/>
      <c r="D3008" s="135" t="str">
        <f t="shared" si="92"/>
        <v/>
      </c>
      <c r="E3008" s="136" t="str">
        <f t="shared" si="93"/>
        <v/>
      </c>
      <c r="F3008" s="45"/>
      <c r="G3008" s="45"/>
      <c r="H3008" s="45"/>
      <c r="I3008" s="45"/>
      <c r="J3008" s="45"/>
      <c r="K3008" s="45"/>
      <c r="L3008" s="45"/>
      <c r="M3008" s="46"/>
      <c r="N3008" s="46"/>
      <c r="O3008" s="46"/>
    </row>
    <row r="3009" spans="1:15" x14ac:dyDescent="0.3">
      <c r="A3009" s="92"/>
      <c r="B3009" s="58"/>
      <c r="C3009" s="58"/>
      <c r="D3009" s="135" t="str">
        <f t="shared" si="92"/>
        <v/>
      </c>
      <c r="E3009" s="136" t="str">
        <f t="shared" si="93"/>
        <v/>
      </c>
      <c r="F3009" s="45"/>
      <c r="G3009" s="45"/>
      <c r="H3009" s="45"/>
      <c r="I3009" s="45"/>
      <c r="J3009" s="45"/>
      <c r="K3009" s="45"/>
      <c r="L3009" s="45"/>
      <c r="M3009" s="46"/>
      <c r="N3009" s="46"/>
      <c r="O3009" s="46"/>
    </row>
    <row r="3010" spans="1:15" x14ac:dyDescent="0.3">
      <c r="A3010" s="92"/>
      <c r="B3010" s="58"/>
      <c r="C3010" s="58"/>
      <c r="D3010" s="135" t="str">
        <f t="shared" ref="D3010:D3073" si="94">IF(C3010="","",IF(NOT(ISBLANK(B3010)),IF(AND(B3010&gt;=43556,C3010&gt;=43556),C3010-B3010,0),""))</f>
        <v/>
      </c>
      <c r="E3010" s="136" t="str">
        <f t="shared" si="93"/>
        <v/>
      </c>
      <c r="F3010" s="45"/>
      <c r="G3010" s="45"/>
      <c r="H3010" s="45"/>
      <c r="I3010" s="45"/>
      <c r="J3010" s="45"/>
      <c r="K3010" s="45"/>
      <c r="L3010" s="45"/>
      <c r="M3010" s="46"/>
      <c r="N3010" s="46"/>
      <c r="O3010" s="46"/>
    </row>
    <row r="3011" spans="1:15" x14ac:dyDescent="0.3">
      <c r="A3011" s="92"/>
      <c r="B3011" s="58"/>
      <c r="C3011" s="58"/>
      <c r="D3011" s="135" t="str">
        <f t="shared" si="94"/>
        <v/>
      </c>
      <c r="E3011" s="136" t="str">
        <f t="shared" ref="E3011:E3074" si="95">IF(C3011&gt;=43556,C3011+366,"")</f>
        <v/>
      </c>
      <c r="F3011" s="45"/>
      <c r="G3011" s="45"/>
      <c r="H3011" s="45"/>
      <c r="I3011" s="45"/>
      <c r="J3011" s="45"/>
      <c r="K3011" s="45"/>
      <c r="L3011" s="45"/>
      <c r="M3011" s="46"/>
      <c r="N3011" s="46"/>
      <c r="O3011" s="46"/>
    </row>
    <row r="3012" spans="1:15" x14ac:dyDescent="0.3">
      <c r="A3012" s="92"/>
      <c r="B3012" s="58"/>
      <c r="C3012" s="58"/>
      <c r="D3012" s="135" t="str">
        <f t="shared" si="94"/>
        <v/>
      </c>
      <c r="E3012" s="136" t="str">
        <f t="shared" si="95"/>
        <v/>
      </c>
      <c r="F3012" s="45"/>
      <c r="G3012" s="45"/>
      <c r="H3012" s="45"/>
      <c r="I3012" s="45"/>
      <c r="J3012" s="45"/>
      <c r="K3012" s="45"/>
      <c r="L3012" s="45"/>
      <c r="M3012" s="46"/>
      <c r="N3012" s="46"/>
      <c r="O3012" s="46"/>
    </row>
    <row r="3013" spans="1:15" x14ac:dyDescent="0.3">
      <c r="A3013" s="92"/>
      <c r="B3013" s="58"/>
      <c r="C3013" s="58"/>
      <c r="D3013" s="135" t="str">
        <f t="shared" si="94"/>
        <v/>
      </c>
      <c r="E3013" s="136" t="str">
        <f t="shared" si="95"/>
        <v/>
      </c>
      <c r="F3013" s="45"/>
      <c r="G3013" s="45"/>
      <c r="H3013" s="45"/>
      <c r="I3013" s="45"/>
      <c r="J3013" s="45"/>
      <c r="K3013" s="45"/>
      <c r="L3013" s="45"/>
      <c r="M3013" s="46"/>
      <c r="N3013" s="46"/>
      <c r="O3013" s="46"/>
    </row>
    <row r="3014" spans="1:15" x14ac:dyDescent="0.3">
      <c r="A3014" s="92"/>
      <c r="B3014" s="58"/>
      <c r="C3014" s="58"/>
      <c r="D3014" s="135" t="str">
        <f t="shared" si="94"/>
        <v/>
      </c>
      <c r="E3014" s="136" t="str">
        <f t="shared" si="95"/>
        <v/>
      </c>
      <c r="F3014" s="45"/>
      <c r="G3014" s="45"/>
      <c r="H3014" s="45"/>
      <c r="I3014" s="45"/>
      <c r="J3014" s="45"/>
      <c r="K3014" s="45"/>
      <c r="L3014" s="45"/>
      <c r="M3014" s="46"/>
      <c r="N3014" s="46"/>
      <c r="O3014" s="46"/>
    </row>
    <row r="3015" spans="1:15" x14ac:dyDescent="0.3">
      <c r="A3015" s="92"/>
      <c r="B3015" s="58"/>
      <c r="C3015" s="58"/>
      <c r="D3015" s="135" t="str">
        <f t="shared" si="94"/>
        <v/>
      </c>
      <c r="E3015" s="136" t="str">
        <f t="shared" si="95"/>
        <v/>
      </c>
      <c r="F3015" s="45"/>
      <c r="G3015" s="45"/>
      <c r="H3015" s="45"/>
      <c r="I3015" s="45"/>
      <c r="J3015" s="45"/>
      <c r="K3015" s="45"/>
      <c r="L3015" s="45"/>
      <c r="M3015" s="46"/>
      <c r="N3015" s="46"/>
      <c r="O3015" s="46"/>
    </row>
    <row r="3016" spans="1:15" x14ac:dyDescent="0.3">
      <c r="A3016" s="92"/>
      <c r="B3016" s="58"/>
      <c r="C3016" s="58"/>
      <c r="D3016" s="135" t="str">
        <f t="shared" si="94"/>
        <v/>
      </c>
      <c r="E3016" s="136" t="str">
        <f t="shared" si="95"/>
        <v/>
      </c>
      <c r="F3016" s="45"/>
      <c r="G3016" s="45"/>
      <c r="H3016" s="45"/>
      <c r="I3016" s="45"/>
      <c r="J3016" s="45"/>
      <c r="K3016" s="45"/>
      <c r="L3016" s="45"/>
      <c r="M3016" s="46"/>
      <c r="N3016" s="46"/>
      <c r="O3016" s="46"/>
    </row>
    <row r="3017" spans="1:15" x14ac:dyDescent="0.3">
      <c r="A3017" s="92"/>
      <c r="B3017" s="58"/>
      <c r="C3017" s="58"/>
      <c r="D3017" s="135" t="str">
        <f t="shared" si="94"/>
        <v/>
      </c>
      <c r="E3017" s="136" t="str">
        <f t="shared" si="95"/>
        <v/>
      </c>
      <c r="F3017" s="45"/>
      <c r="G3017" s="45"/>
      <c r="H3017" s="45"/>
      <c r="I3017" s="45"/>
      <c r="J3017" s="45"/>
      <c r="K3017" s="45"/>
      <c r="L3017" s="45"/>
      <c r="M3017" s="46"/>
      <c r="N3017" s="46"/>
      <c r="O3017" s="46"/>
    </row>
    <row r="3018" spans="1:15" x14ac:dyDescent="0.3">
      <c r="A3018" s="92"/>
      <c r="B3018" s="58"/>
      <c r="C3018" s="58"/>
      <c r="D3018" s="135" t="str">
        <f t="shared" si="94"/>
        <v/>
      </c>
      <c r="E3018" s="136" t="str">
        <f t="shared" si="95"/>
        <v/>
      </c>
      <c r="F3018" s="45"/>
      <c r="G3018" s="45"/>
      <c r="H3018" s="45"/>
      <c r="I3018" s="45"/>
      <c r="J3018" s="45"/>
      <c r="K3018" s="45"/>
      <c r="L3018" s="45"/>
      <c r="M3018" s="46"/>
      <c r="N3018" s="46"/>
      <c r="O3018" s="46"/>
    </row>
    <row r="3019" spans="1:15" x14ac:dyDescent="0.3">
      <c r="A3019" s="92"/>
      <c r="B3019" s="58"/>
      <c r="C3019" s="58"/>
      <c r="D3019" s="135" t="str">
        <f t="shared" si="94"/>
        <v/>
      </c>
      <c r="E3019" s="136" t="str">
        <f t="shared" si="95"/>
        <v/>
      </c>
      <c r="F3019" s="45"/>
      <c r="G3019" s="45"/>
      <c r="H3019" s="45"/>
      <c r="I3019" s="45"/>
      <c r="J3019" s="45"/>
      <c r="K3019" s="45"/>
      <c r="L3019" s="45"/>
      <c r="M3019" s="46"/>
      <c r="N3019" s="46"/>
      <c r="O3019" s="46"/>
    </row>
    <row r="3020" spans="1:15" x14ac:dyDescent="0.3">
      <c r="A3020" s="92"/>
      <c r="B3020" s="58"/>
      <c r="C3020" s="58"/>
      <c r="D3020" s="135" t="str">
        <f t="shared" si="94"/>
        <v/>
      </c>
      <c r="E3020" s="136" t="str">
        <f t="shared" si="95"/>
        <v/>
      </c>
      <c r="F3020" s="45"/>
      <c r="G3020" s="45"/>
      <c r="H3020" s="45"/>
      <c r="I3020" s="45"/>
      <c r="J3020" s="45"/>
      <c r="K3020" s="45"/>
      <c r="L3020" s="45"/>
      <c r="M3020" s="46"/>
      <c r="N3020" s="46"/>
      <c r="O3020" s="46"/>
    </row>
    <row r="3021" spans="1:15" x14ac:dyDescent="0.3">
      <c r="A3021" s="92"/>
      <c r="B3021" s="58"/>
      <c r="C3021" s="58"/>
      <c r="D3021" s="135" t="str">
        <f t="shared" si="94"/>
        <v/>
      </c>
      <c r="E3021" s="136" t="str">
        <f t="shared" si="95"/>
        <v/>
      </c>
      <c r="F3021" s="45"/>
      <c r="G3021" s="45"/>
      <c r="H3021" s="45"/>
      <c r="I3021" s="45"/>
      <c r="J3021" s="45"/>
      <c r="K3021" s="45"/>
      <c r="L3021" s="45"/>
      <c r="M3021" s="46"/>
      <c r="N3021" s="46"/>
      <c r="O3021" s="46"/>
    </row>
    <row r="3022" spans="1:15" x14ac:dyDescent="0.3">
      <c r="A3022" s="92"/>
      <c r="B3022" s="58"/>
      <c r="C3022" s="58"/>
      <c r="D3022" s="135" t="str">
        <f t="shared" si="94"/>
        <v/>
      </c>
      <c r="E3022" s="136" t="str">
        <f t="shared" si="95"/>
        <v/>
      </c>
      <c r="F3022" s="45"/>
      <c r="G3022" s="45"/>
      <c r="H3022" s="45"/>
      <c r="I3022" s="45"/>
      <c r="J3022" s="45"/>
      <c r="K3022" s="45"/>
      <c r="L3022" s="45"/>
      <c r="M3022" s="46"/>
      <c r="N3022" s="46"/>
      <c r="O3022" s="46"/>
    </row>
    <row r="3023" spans="1:15" x14ac:dyDescent="0.3">
      <c r="A3023" s="92"/>
      <c r="B3023" s="58"/>
      <c r="C3023" s="58"/>
      <c r="D3023" s="135" t="str">
        <f t="shared" si="94"/>
        <v/>
      </c>
      <c r="E3023" s="136" t="str">
        <f t="shared" si="95"/>
        <v/>
      </c>
      <c r="F3023" s="45"/>
      <c r="G3023" s="45"/>
      <c r="H3023" s="45"/>
      <c r="I3023" s="45"/>
      <c r="J3023" s="45"/>
      <c r="K3023" s="45"/>
      <c r="L3023" s="45"/>
      <c r="M3023" s="46"/>
      <c r="N3023" s="46"/>
      <c r="O3023" s="46"/>
    </row>
    <row r="3024" spans="1:15" x14ac:dyDescent="0.3">
      <c r="A3024" s="92"/>
      <c r="B3024" s="58"/>
      <c r="C3024" s="58"/>
      <c r="D3024" s="135" t="str">
        <f t="shared" si="94"/>
        <v/>
      </c>
      <c r="E3024" s="136" t="str">
        <f t="shared" si="95"/>
        <v/>
      </c>
      <c r="F3024" s="45"/>
      <c r="G3024" s="45"/>
      <c r="H3024" s="45"/>
      <c r="I3024" s="45"/>
      <c r="J3024" s="45"/>
      <c r="K3024" s="45"/>
      <c r="L3024" s="45"/>
      <c r="M3024" s="46"/>
      <c r="N3024" s="46"/>
      <c r="O3024" s="46"/>
    </row>
    <row r="3025" spans="1:15" x14ac:dyDescent="0.3">
      <c r="A3025" s="92"/>
      <c r="B3025" s="58"/>
      <c r="C3025" s="58"/>
      <c r="D3025" s="135" t="str">
        <f t="shared" si="94"/>
        <v/>
      </c>
      <c r="E3025" s="136" t="str">
        <f t="shared" si="95"/>
        <v/>
      </c>
      <c r="F3025" s="45"/>
      <c r="G3025" s="45"/>
      <c r="H3025" s="45"/>
      <c r="I3025" s="45"/>
      <c r="J3025" s="45"/>
      <c r="K3025" s="45"/>
      <c r="L3025" s="45"/>
      <c r="M3025" s="46"/>
      <c r="N3025" s="46"/>
      <c r="O3025" s="46"/>
    </row>
    <row r="3026" spans="1:15" x14ac:dyDescent="0.3">
      <c r="A3026" s="92"/>
      <c r="B3026" s="58"/>
      <c r="C3026" s="58"/>
      <c r="D3026" s="135" t="str">
        <f t="shared" si="94"/>
        <v/>
      </c>
      <c r="E3026" s="136" t="str">
        <f t="shared" si="95"/>
        <v/>
      </c>
      <c r="F3026" s="45"/>
      <c r="G3026" s="45"/>
      <c r="H3026" s="45"/>
      <c r="I3026" s="45"/>
      <c r="J3026" s="45"/>
      <c r="K3026" s="45"/>
      <c r="L3026" s="45"/>
      <c r="M3026" s="46"/>
      <c r="N3026" s="46"/>
      <c r="O3026" s="46"/>
    </row>
    <row r="3027" spans="1:15" x14ac:dyDescent="0.3">
      <c r="A3027" s="92"/>
      <c r="B3027" s="58"/>
      <c r="C3027" s="58"/>
      <c r="D3027" s="135" t="str">
        <f t="shared" si="94"/>
        <v/>
      </c>
      <c r="E3027" s="136" t="str">
        <f t="shared" si="95"/>
        <v/>
      </c>
      <c r="F3027" s="45"/>
      <c r="G3027" s="45"/>
      <c r="H3027" s="45"/>
      <c r="I3027" s="45"/>
      <c r="J3027" s="45"/>
      <c r="K3027" s="45"/>
      <c r="L3027" s="45"/>
      <c r="M3027" s="46"/>
      <c r="N3027" s="46"/>
      <c r="O3027" s="46"/>
    </row>
    <row r="3028" spans="1:15" x14ac:dyDescent="0.3">
      <c r="A3028" s="92"/>
      <c r="B3028" s="58"/>
      <c r="C3028" s="58"/>
      <c r="D3028" s="135" t="str">
        <f t="shared" si="94"/>
        <v/>
      </c>
      <c r="E3028" s="136" t="str">
        <f t="shared" si="95"/>
        <v/>
      </c>
      <c r="F3028" s="45"/>
      <c r="G3028" s="45"/>
      <c r="H3028" s="45"/>
      <c r="I3028" s="45"/>
      <c r="J3028" s="45"/>
      <c r="K3028" s="45"/>
      <c r="L3028" s="45"/>
      <c r="M3028" s="46"/>
      <c r="N3028" s="46"/>
      <c r="O3028" s="46"/>
    </row>
    <row r="3029" spans="1:15" x14ac:dyDescent="0.3">
      <c r="A3029" s="92"/>
      <c r="B3029" s="58"/>
      <c r="C3029" s="58"/>
      <c r="D3029" s="135" t="str">
        <f t="shared" si="94"/>
        <v/>
      </c>
      <c r="E3029" s="136" t="str">
        <f t="shared" si="95"/>
        <v/>
      </c>
      <c r="F3029" s="45"/>
      <c r="G3029" s="45"/>
      <c r="H3029" s="45"/>
      <c r="I3029" s="45"/>
      <c r="J3029" s="45"/>
      <c r="K3029" s="45"/>
      <c r="L3029" s="45"/>
      <c r="M3029" s="46"/>
      <c r="N3029" s="46"/>
      <c r="O3029" s="46"/>
    </row>
    <row r="3030" spans="1:15" x14ac:dyDescent="0.3">
      <c r="A3030" s="92"/>
      <c r="B3030" s="58"/>
      <c r="C3030" s="58"/>
      <c r="D3030" s="135" t="str">
        <f t="shared" si="94"/>
        <v/>
      </c>
      <c r="E3030" s="136" t="str">
        <f t="shared" si="95"/>
        <v/>
      </c>
      <c r="F3030" s="45"/>
      <c r="G3030" s="45"/>
      <c r="H3030" s="45"/>
      <c r="I3030" s="45"/>
      <c r="J3030" s="45"/>
      <c r="K3030" s="45"/>
      <c r="L3030" s="45"/>
      <c r="M3030" s="46"/>
      <c r="N3030" s="46"/>
      <c r="O3030" s="46"/>
    </row>
    <row r="3031" spans="1:15" x14ac:dyDescent="0.3">
      <c r="A3031" s="92"/>
      <c r="B3031" s="58"/>
      <c r="C3031" s="58"/>
      <c r="D3031" s="135" t="str">
        <f t="shared" si="94"/>
        <v/>
      </c>
      <c r="E3031" s="136" t="str">
        <f t="shared" si="95"/>
        <v/>
      </c>
      <c r="F3031" s="45"/>
      <c r="G3031" s="45"/>
      <c r="H3031" s="45"/>
      <c r="I3031" s="45"/>
      <c r="J3031" s="45"/>
      <c r="K3031" s="45"/>
      <c r="L3031" s="45"/>
      <c r="M3031" s="46"/>
      <c r="N3031" s="46"/>
      <c r="O3031" s="46"/>
    </row>
    <row r="3032" spans="1:15" x14ac:dyDescent="0.3">
      <c r="A3032" s="92"/>
      <c r="B3032" s="58"/>
      <c r="C3032" s="58"/>
      <c r="D3032" s="135" t="str">
        <f t="shared" si="94"/>
        <v/>
      </c>
      <c r="E3032" s="136" t="str">
        <f t="shared" si="95"/>
        <v/>
      </c>
      <c r="F3032" s="45"/>
      <c r="G3032" s="45"/>
      <c r="H3032" s="45"/>
      <c r="I3032" s="45"/>
      <c r="J3032" s="45"/>
      <c r="K3032" s="45"/>
      <c r="L3032" s="45"/>
      <c r="M3032" s="46"/>
      <c r="N3032" s="46"/>
      <c r="O3032" s="46"/>
    </row>
    <row r="3033" spans="1:15" x14ac:dyDescent="0.3">
      <c r="A3033" s="92"/>
      <c r="B3033" s="58"/>
      <c r="C3033" s="58"/>
      <c r="D3033" s="135" t="str">
        <f t="shared" si="94"/>
        <v/>
      </c>
      <c r="E3033" s="136" t="str">
        <f t="shared" si="95"/>
        <v/>
      </c>
      <c r="F3033" s="45"/>
      <c r="G3033" s="45"/>
      <c r="H3033" s="45"/>
      <c r="I3033" s="45"/>
      <c r="J3033" s="45"/>
      <c r="K3033" s="45"/>
      <c r="L3033" s="45"/>
      <c r="M3033" s="46"/>
      <c r="N3033" s="46"/>
      <c r="O3033" s="46"/>
    </row>
    <row r="3034" spans="1:15" x14ac:dyDescent="0.3">
      <c r="A3034" s="92"/>
      <c r="B3034" s="58"/>
      <c r="C3034" s="58"/>
      <c r="D3034" s="135" t="str">
        <f t="shared" si="94"/>
        <v/>
      </c>
      <c r="E3034" s="136" t="str">
        <f t="shared" si="95"/>
        <v/>
      </c>
      <c r="F3034" s="45"/>
      <c r="G3034" s="45"/>
      <c r="H3034" s="45"/>
      <c r="I3034" s="45"/>
      <c r="J3034" s="45"/>
      <c r="K3034" s="45"/>
      <c r="L3034" s="45"/>
      <c r="M3034" s="46"/>
      <c r="N3034" s="46"/>
      <c r="O3034" s="46"/>
    </row>
    <row r="3035" spans="1:15" x14ac:dyDescent="0.3">
      <c r="A3035" s="92"/>
      <c r="B3035" s="58"/>
      <c r="C3035" s="58"/>
      <c r="D3035" s="135" t="str">
        <f t="shared" si="94"/>
        <v/>
      </c>
      <c r="E3035" s="136" t="str">
        <f t="shared" si="95"/>
        <v/>
      </c>
      <c r="F3035" s="45"/>
      <c r="G3035" s="45"/>
      <c r="H3035" s="45"/>
      <c r="I3035" s="45"/>
      <c r="J3035" s="45"/>
      <c r="K3035" s="45"/>
      <c r="L3035" s="45"/>
      <c r="M3035" s="46"/>
      <c r="N3035" s="46"/>
      <c r="O3035" s="46"/>
    </row>
    <row r="3036" spans="1:15" x14ac:dyDescent="0.3">
      <c r="A3036" s="92"/>
      <c r="B3036" s="58"/>
      <c r="C3036" s="58"/>
      <c r="D3036" s="135" t="str">
        <f t="shared" si="94"/>
        <v/>
      </c>
      <c r="E3036" s="136" t="str">
        <f t="shared" si="95"/>
        <v/>
      </c>
      <c r="F3036" s="45"/>
      <c r="G3036" s="45"/>
      <c r="H3036" s="45"/>
      <c r="I3036" s="45"/>
      <c r="J3036" s="45"/>
      <c r="K3036" s="45"/>
      <c r="L3036" s="45"/>
      <c r="M3036" s="46"/>
      <c r="N3036" s="46"/>
      <c r="O3036" s="46"/>
    </row>
    <row r="3037" spans="1:15" x14ac:dyDescent="0.3">
      <c r="A3037" s="92"/>
      <c r="B3037" s="58"/>
      <c r="C3037" s="58"/>
      <c r="D3037" s="135" t="str">
        <f t="shared" si="94"/>
        <v/>
      </c>
      <c r="E3037" s="136" t="str">
        <f t="shared" si="95"/>
        <v/>
      </c>
      <c r="F3037" s="45"/>
      <c r="G3037" s="45"/>
      <c r="H3037" s="45"/>
      <c r="I3037" s="45"/>
      <c r="J3037" s="45"/>
      <c r="K3037" s="45"/>
      <c r="L3037" s="45"/>
      <c r="M3037" s="46"/>
      <c r="N3037" s="46"/>
      <c r="O3037" s="46"/>
    </row>
    <row r="3038" spans="1:15" x14ac:dyDescent="0.3">
      <c r="A3038" s="92"/>
      <c r="B3038" s="58"/>
      <c r="C3038" s="58"/>
      <c r="D3038" s="135" t="str">
        <f t="shared" si="94"/>
        <v/>
      </c>
      <c r="E3038" s="136" t="str">
        <f t="shared" si="95"/>
        <v/>
      </c>
      <c r="F3038" s="45"/>
      <c r="G3038" s="45"/>
      <c r="H3038" s="45"/>
      <c r="I3038" s="45"/>
      <c r="J3038" s="45"/>
      <c r="K3038" s="45"/>
      <c r="L3038" s="45"/>
      <c r="M3038" s="46"/>
      <c r="N3038" s="46"/>
      <c r="O3038" s="46"/>
    </row>
    <row r="3039" spans="1:15" x14ac:dyDescent="0.3">
      <c r="A3039" s="92"/>
      <c r="B3039" s="58"/>
      <c r="C3039" s="58"/>
      <c r="D3039" s="135" t="str">
        <f t="shared" si="94"/>
        <v/>
      </c>
      <c r="E3039" s="136" t="str">
        <f t="shared" si="95"/>
        <v/>
      </c>
      <c r="F3039" s="45"/>
      <c r="G3039" s="45"/>
      <c r="H3039" s="45"/>
      <c r="I3039" s="45"/>
      <c r="J3039" s="45"/>
      <c r="K3039" s="45"/>
      <c r="L3039" s="45"/>
      <c r="M3039" s="46"/>
      <c r="N3039" s="46"/>
      <c r="O3039" s="46"/>
    </row>
    <row r="3040" spans="1:15" x14ac:dyDescent="0.3">
      <c r="A3040" s="92"/>
      <c r="B3040" s="58"/>
      <c r="C3040" s="58"/>
      <c r="D3040" s="135" t="str">
        <f t="shared" si="94"/>
        <v/>
      </c>
      <c r="E3040" s="136" t="str">
        <f t="shared" si="95"/>
        <v/>
      </c>
      <c r="F3040" s="45"/>
      <c r="G3040" s="45"/>
      <c r="H3040" s="45"/>
      <c r="I3040" s="45"/>
      <c r="J3040" s="45"/>
      <c r="K3040" s="45"/>
      <c r="L3040" s="45"/>
      <c r="M3040" s="46"/>
      <c r="N3040" s="46"/>
      <c r="O3040" s="46"/>
    </row>
    <row r="3041" spans="1:15" x14ac:dyDescent="0.3">
      <c r="A3041" s="92"/>
      <c r="B3041" s="58"/>
      <c r="C3041" s="58"/>
      <c r="D3041" s="135" t="str">
        <f t="shared" si="94"/>
        <v/>
      </c>
      <c r="E3041" s="136" t="str">
        <f t="shared" si="95"/>
        <v/>
      </c>
      <c r="F3041" s="45"/>
      <c r="G3041" s="45"/>
      <c r="H3041" s="45"/>
      <c r="I3041" s="45"/>
      <c r="J3041" s="45"/>
      <c r="K3041" s="45"/>
      <c r="L3041" s="45"/>
      <c r="M3041" s="46"/>
      <c r="N3041" s="46"/>
      <c r="O3041" s="46"/>
    </row>
    <row r="3042" spans="1:15" x14ac:dyDescent="0.3">
      <c r="A3042" s="92"/>
      <c r="B3042" s="58"/>
      <c r="C3042" s="58"/>
      <c r="D3042" s="135" t="str">
        <f t="shared" si="94"/>
        <v/>
      </c>
      <c r="E3042" s="136" t="str">
        <f t="shared" si="95"/>
        <v/>
      </c>
      <c r="F3042" s="45"/>
      <c r="G3042" s="45"/>
      <c r="H3042" s="45"/>
      <c r="I3042" s="45"/>
      <c r="J3042" s="45"/>
      <c r="K3042" s="45"/>
      <c r="L3042" s="45"/>
      <c r="M3042" s="46"/>
      <c r="N3042" s="46"/>
      <c r="O3042" s="46"/>
    </row>
    <row r="3043" spans="1:15" x14ac:dyDescent="0.3">
      <c r="A3043" s="92"/>
      <c r="B3043" s="58"/>
      <c r="C3043" s="58"/>
      <c r="D3043" s="135" t="str">
        <f t="shared" si="94"/>
        <v/>
      </c>
      <c r="E3043" s="136" t="str">
        <f t="shared" si="95"/>
        <v/>
      </c>
      <c r="F3043" s="45"/>
      <c r="G3043" s="45"/>
      <c r="H3043" s="45"/>
      <c r="I3043" s="45"/>
      <c r="J3043" s="45"/>
      <c r="K3043" s="45"/>
      <c r="L3043" s="45"/>
      <c r="M3043" s="46"/>
      <c r="N3043" s="46"/>
      <c r="O3043" s="46"/>
    </row>
    <row r="3044" spans="1:15" x14ac:dyDescent="0.3">
      <c r="A3044" s="92"/>
      <c r="B3044" s="58"/>
      <c r="C3044" s="58"/>
      <c r="D3044" s="135" t="str">
        <f t="shared" si="94"/>
        <v/>
      </c>
      <c r="E3044" s="136" t="str">
        <f t="shared" si="95"/>
        <v/>
      </c>
      <c r="F3044" s="45"/>
      <c r="G3044" s="45"/>
      <c r="H3044" s="45"/>
      <c r="I3044" s="45"/>
      <c r="J3044" s="45"/>
      <c r="K3044" s="45"/>
      <c r="L3044" s="45"/>
      <c r="M3044" s="46"/>
      <c r="N3044" s="46"/>
      <c r="O3044" s="46"/>
    </row>
    <row r="3045" spans="1:15" x14ac:dyDescent="0.3">
      <c r="A3045" s="92"/>
      <c r="B3045" s="58"/>
      <c r="C3045" s="58"/>
      <c r="D3045" s="135" t="str">
        <f t="shared" si="94"/>
        <v/>
      </c>
      <c r="E3045" s="136" t="str">
        <f t="shared" si="95"/>
        <v/>
      </c>
      <c r="F3045" s="45"/>
      <c r="G3045" s="45"/>
      <c r="H3045" s="45"/>
      <c r="I3045" s="45"/>
      <c r="J3045" s="45"/>
      <c r="K3045" s="45"/>
      <c r="L3045" s="45"/>
      <c r="M3045" s="46"/>
      <c r="N3045" s="46"/>
      <c r="O3045" s="46"/>
    </row>
    <row r="3046" spans="1:15" x14ac:dyDescent="0.3">
      <c r="A3046" s="92"/>
      <c r="B3046" s="58"/>
      <c r="C3046" s="58"/>
      <c r="D3046" s="135" t="str">
        <f t="shared" si="94"/>
        <v/>
      </c>
      <c r="E3046" s="136" t="str">
        <f t="shared" si="95"/>
        <v/>
      </c>
      <c r="F3046" s="45"/>
      <c r="G3046" s="45"/>
      <c r="H3046" s="45"/>
      <c r="I3046" s="45"/>
      <c r="J3046" s="45"/>
      <c r="K3046" s="45"/>
      <c r="L3046" s="45"/>
      <c r="M3046" s="46"/>
      <c r="N3046" s="46"/>
      <c r="O3046" s="46"/>
    </row>
    <row r="3047" spans="1:15" x14ac:dyDescent="0.3">
      <c r="A3047" s="92"/>
      <c r="B3047" s="58"/>
      <c r="C3047" s="58"/>
      <c r="D3047" s="135" t="str">
        <f t="shared" si="94"/>
        <v/>
      </c>
      <c r="E3047" s="136" t="str">
        <f t="shared" si="95"/>
        <v/>
      </c>
      <c r="F3047" s="45"/>
      <c r="G3047" s="45"/>
      <c r="H3047" s="45"/>
      <c r="I3047" s="45"/>
      <c r="J3047" s="45"/>
      <c r="K3047" s="45"/>
      <c r="L3047" s="45"/>
      <c r="M3047" s="46"/>
      <c r="N3047" s="46"/>
      <c r="O3047" s="46"/>
    </row>
    <row r="3048" spans="1:15" x14ac:dyDescent="0.3">
      <c r="A3048" s="92"/>
      <c r="B3048" s="58"/>
      <c r="C3048" s="58"/>
      <c r="D3048" s="135" t="str">
        <f t="shared" si="94"/>
        <v/>
      </c>
      <c r="E3048" s="136" t="str">
        <f t="shared" si="95"/>
        <v/>
      </c>
      <c r="F3048" s="45"/>
      <c r="G3048" s="45"/>
      <c r="H3048" s="45"/>
      <c r="I3048" s="45"/>
      <c r="J3048" s="45"/>
      <c r="K3048" s="45"/>
      <c r="L3048" s="45"/>
      <c r="M3048" s="46"/>
      <c r="N3048" s="46"/>
      <c r="O3048" s="46"/>
    </row>
    <row r="3049" spans="1:15" x14ac:dyDescent="0.3">
      <c r="A3049" s="92"/>
      <c r="B3049" s="58"/>
      <c r="C3049" s="58"/>
      <c r="D3049" s="135" t="str">
        <f t="shared" si="94"/>
        <v/>
      </c>
      <c r="E3049" s="136" t="str">
        <f t="shared" si="95"/>
        <v/>
      </c>
      <c r="F3049" s="45"/>
      <c r="G3049" s="45"/>
      <c r="H3049" s="45"/>
      <c r="I3049" s="45"/>
      <c r="J3049" s="45"/>
      <c r="K3049" s="45"/>
      <c r="L3049" s="45"/>
      <c r="M3049" s="46"/>
      <c r="N3049" s="46"/>
      <c r="O3049" s="46"/>
    </row>
    <row r="3050" spans="1:15" x14ac:dyDescent="0.3">
      <c r="A3050" s="92"/>
      <c r="B3050" s="58"/>
      <c r="C3050" s="58"/>
      <c r="D3050" s="135" t="str">
        <f t="shared" si="94"/>
        <v/>
      </c>
      <c r="E3050" s="136" t="str">
        <f t="shared" si="95"/>
        <v/>
      </c>
      <c r="F3050" s="45"/>
      <c r="G3050" s="45"/>
      <c r="H3050" s="45"/>
      <c r="I3050" s="45"/>
      <c r="J3050" s="45"/>
      <c r="K3050" s="45"/>
      <c r="L3050" s="45"/>
      <c r="M3050" s="46"/>
      <c r="N3050" s="46"/>
      <c r="O3050" s="46"/>
    </row>
    <row r="3051" spans="1:15" x14ac:dyDescent="0.3">
      <c r="A3051" s="92"/>
      <c r="B3051" s="58"/>
      <c r="C3051" s="58"/>
      <c r="D3051" s="135" t="str">
        <f t="shared" si="94"/>
        <v/>
      </c>
      <c r="E3051" s="136" t="str">
        <f t="shared" si="95"/>
        <v/>
      </c>
      <c r="F3051" s="45"/>
      <c r="G3051" s="45"/>
      <c r="H3051" s="45"/>
      <c r="I3051" s="45"/>
      <c r="J3051" s="45"/>
      <c r="K3051" s="45"/>
      <c r="L3051" s="45"/>
      <c r="M3051" s="46"/>
      <c r="N3051" s="46"/>
      <c r="O3051" s="46"/>
    </row>
    <row r="3052" spans="1:15" x14ac:dyDescent="0.3">
      <c r="A3052" s="92"/>
      <c r="B3052" s="58"/>
      <c r="C3052" s="58"/>
      <c r="D3052" s="135" t="str">
        <f t="shared" si="94"/>
        <v/>
      </c>
      <c r="E3052" s="136" t="str">
        <f t="shared" si="95"/>
        <v/>
      </c>
      <c r="F3052" s="45"/>
      <c r="G3052" s="45"/>
      <c r="H3052" s="45"/>
      <c r="I3052" s="45"/>
      <c r="J3052" s="45"/>
      <c r="K3052" s="45"/>
      <c r="L3052" s="45"/>
      <c r="M3052" s="46"/>
      <c r="N3052" s="46"/>
      <c r="O3052" s="46"/>
    </row>
    <row r="3053" spans="1:15" x14ac:dyDescent="0.3">
      <c r="A3053" s="92"/>
      <c r="B3053" s="58"/>
      <c r="C3053" s="58"/>
      <c r="D3053" s="135" t="str">
        <f t="shared" si="94"/>
        <v/>
      </c>
      <c r="E3053" s="136" t="str">
        <f t="shared" si="95"/>
        <v/>
      </c>
      <c r="F3053" s="45"/>
      <c r="G3053" s="45"/>
      <c r="H3053" s="45"/>
      <c r="I3053" s="45"/>
      <c r="J3053" s="45"/>
      <c r="K3053" s="45"/>
      <c r="L3053" s="45"/>
      <c r="M3053" s="46"/>
      <c r="N3053" s="46"/>
      <c r="O3053" s="46"/>
    </row>
    <row r="3054" spans="1:15" x14ac:dyDescent="0.3">
      <c r="A3054" s="92"/>
      <c r="B3054" s="58"/>
      <c r="C3054" s="58"/>
      <c r="D3054" s="135" t="str">
        <f t="shared" si="94"/>
        <v/>
      </c>
      <c r="E3054" s="136" t="str">
        <f t="shared" si="95"/>
        <v/>
      </c>
      <c r="F3054" s="45"/>
      <c r="G3054" s="45"/>
      <c r="H3054" s="45"/>
      <c r="I3054" s="45"/>
      <c r="J3054" s="45"/>
      <c r="K3054" s="45"/>
      <c r="L3054" s="45"/>
      <c r="M3054" s="46"/>
      <c r="N3054" s="46"/>
      <c r="O3054" s="46"/>
    </row>
    <row r="3055" spans="1:15" x14ac:dyDescent="0.3">
      <c r="A3055" s="92"/>
      <c r="B3055" s="58"/>
      <c r="C3055" s="58"/>
      <c r="D3055" s="135" t="str">
        <f t="shared" si="94"/>
        <v/>
      </c>
      <c r="E3055" s="136" t="str">
        <f t="shared" si="95"/>
        <v/>
      </c>
      <c r="F3055" s="45"/>
      <c r="G3055" s="45"/>
      <c r="H3055" s="45"/>
      <c r="I3055" s="45"/>
      <c r="J3055" s="45"/>
      <c r="K3055" s="45"/>
      <c r="L3055" s="45"/>
      <c r="M3055" s="46"/>
      <c r="N3055" s="46"/>
      <c r="O3055" s="46"/>
    </row>
    <row r="3056" spans="1:15" x14ac:dyDescent="0.3">
      <c r="A3056" s="92"/>
      <c r="B3056" s="58"/>
      <c r="C3056" s="58"/>
      <c r="D3056" s="135" t="str">
        <f t="shared" si="94"/>
        <v/>
      </c>
      <c r="E3056" s="136" t="str">
        <f t="shared" si="95"/>
        <v/>
      </c>
      <c r="F3056" s="45"/>
      <c r="G3056" s="45"/>
      <c r="H3056" s="45"/>
      <c r="I3056" s="45"/>
      <c r="J3056" s="45"/>
      <c r="K3056" s="45"/>
      <c r="L3056" s="45"/>
      <c r="M3056" s="46"/>
      <c r="N3056" s="46"/>
      <c r="O3056" s="46"/>
    </row>
    <row r="3057" spans="1:15" x14ac:dyDescent="0.3">
      <c r="A3057" s="92"/>
      <c r="B3057" s="58"/>
      <c r="C3057" s="58"/>
      <c r="D3057" s="135" t="str">
        <f t="shared" si="94"/>
        <v/>
      </c>
      <c r="E3057" s="136" t="str">
        <f t="shared" si="95"/>
        <v/>
      </c>
      <c r="F3057" s="45"/>
      <c r="G3057" s="45"/>
      <c r="H3057" s="45"/>
      <c r="I3057" s="45"/>
      <c r="J3057" s="45"/>
      <c r="K3057" s="45"/>
      <c r="L3057" s="45"/>
      <c r="M3057" s="46"/>
      <c r="N3057" s="46"/>
      <c r="O3057" s="46"/>
    </row>
    <row r="3058" spans="1:15" x14ac:dyDescent="0.3">
      <c r="A3058" s="92"/>
      <c r="B3058" s="58"/>
      <c r="C3058" s="58"/>
      <c r="D3058" s="135" t="str">
        <f t="shared" si="94"/>
        <v/>
      </c>
      <c r="E3058" s="136" t="str">
        <f t="shared" si="95"/>
        <v/>
      </c>
      <c r="F3058" s="45"/>
      <c r="G3058" s="45"/>
      <c r="H3058" s="45"/>
      <c r="I3058" s="45"/>
      <c r="J3058" s="45"/>
      <c r="K3058" s="45"/>
      <c r="L3058" s="45"/>
      <c r="M3058" s="46"/>
      <c r="N3058" s="46"/>
      <c r="O3058" s="46"/>
    </row>
    <row r="3059" spans="1:15" x14ac:dyDescent="0.3">
      <c r="A3059" s="92"/>
      <c r="B3059" s="58"/>
      <c r="C3059" s="58"/>
      <c r="D3059" s="135" t="str">
        <f t="shared" si="94"/>
        <v/>
      </c>
      <c r="E3059" s="136" t="str">
        <f t="shared" si="95"/>
        <v/>
      </c>
      <c r="F3059" s="45"/>
      <c r="G3059" s="45"/>
      <c r="H3059" s="45"/>
      <c r="I3059" s="45"/>
      <c r="J3059" s="45"/>
      <c r="K3059" s="45"/>
      <c r="L3059" s="45"/>
      <c r="M3059" s="46"/>
      <c r="N3059" s="46"/>
      <c r="O3059" s="46"/>
    </row>
    <row r="3060" spans="1:15" x14ac:dyDescent="0.3">
      <c r="A3060" s="92"/>
      <c r="B3060" s="58"/>
      <c r="C3060" s="58"/>
      <c r="D3060" s="135" t="str">
        <f t="shared" si="94"/>
        <v/>
      </c>
      <c r="E3060" s="136" t="str">
        <f t="shared" si="95"/>
        <v/>
      </c>
      <c r="F3060" s="45"/>
      <c r="G3060" s="45"/>
      <c r="H3060" s="45"/>
      <c r="I3060" s="45"/>
      <c r="J3060" s="45"/>
      <c r="K3060" s="45"/>
      <c r="L3060" s="45"/>
      <c r="M3060" s="46"/>
      <c r="N3060" s="46"/>
      <c r="O3060" s="46"/>
    </row>
    <row r="3061" spans="1:15" x14ac:dyDescent="0.3">
      <c r="A3061" s="92"/>
      <c r="B3061" s="58"/>
      <c r="C3061" s="58"/>
      <c r="D3061" s="135" t="str">
        <f t="shared" si="94"/>
        <v/>
      </c>
      <c r="E3061" s="136" t="str">
        <f t="shared" si="95"/>
        <v/>
      </c>
      <c r="F3061" s="45"/>
      <c r="G3061" s="45"/>
      <c r="H3061" s="45"/>
      <c r="I3061" s="45"/>
      <c r="J3061" s="45"/>
      <c r="K3061" s="45"/>
      <c r="L3061" s="45"/>
      <c r="M3061" s="46"/>
      <c r="N3061" s="46"/>
      <c r="O3061" s="46"/>
    </row>
    <row r="3062" spans="1:15" x14ac:dyDescent="0.3">
      <c r="A3062" s="92"/>
      <c r="B3062" s="58"/>
      <c r="C3062" s="58"/>
      <c r="D3062" s="135" t="str">
        <f t="shared" si="94"/>
        <v/>
      </c>
      <c r="E3062" s="136" t="str">
        <f t="shared" si="95"/>
        <v/>
      </c>
      <c r="F3062" s="45"/>
      <c r="G3062" s="45"/>
      <c r="H3062" s="45"/>
      <c r="I3062" s="45"/>
      <c r="J3062" s="45"/>
      <c r="K3062" s="45"/>
      <c r="L3062" s="45"/>
      <c r="M3062" s="46"/>
      <c r="N3062" s="46"/>
      <c r="O3062" s="46"/>
    </row>
    <row r="3063" spans="1:15" x14ac:dyDescent="0.3">
      <c r="A3063" s="92"/>
      <c r="B3063" s="58"/>
      <c r="C3063" s="58"/>
      <c r="D3063" s="135" t="str">
        <f t="shared" si="94"/>
        <v/>
      </c>
      <c r="E3063" s="136" t="str">
        <f t="shared" si="95"/>
        <v/>
      </c>
      <c r="F3063" s="45"/>
      <c r="G3063" s="45"/>
      <c r="H3063" s="45"/>
      <c r="I3063" s="45"/>
      <c r="J3063" s="45"/>
      <c r="K3063" s="45"/>
      <c r="L3063" s="45"/>
      <c r="M3063" s="46"/>
      <c r="N3063" s="46"/>
      <c r="O3063" s="46"/>
    </row>
    <row r="3064" spans="1:15" x14ac:dyDescent="0.3">
      <c r="A3064" s="92"/>
      <c r="B3064" s="58"/>
      <c r="C3064" s="58"/>
      <c r="D3064" s="135" t="str">
        <f t="shared" si="94"/>
        <v/>
      </c>
      <c r="E3064" s="136" t="str">
        <f t="shared" si="95"/>
        <v/>
      </c>
      <c r="F3064" s="45"/>
      <c r="G3064" s="45"/>
      <c r="H3064" s="45"/>
      <c r="I3064" s="45"/>
      <c r="J3064" s="45"/>
      <c r="K3064" s="45"/>
      <c r="L3064" s="45"/>
      <c r="M3064" s="46"/>
      <c r="N3064" s="46"/>
      <c r="O3064" s="46"/>
    </row>
    <row r="3065" spans="1:15" x14ac:dyDescent="0.3">
      <c r="A3065" s="92"/>
      <c r="B3065" s="58"/>
      <c r="C3065" s="58"/>
      <c r="D3065" s="135" t="str">
        <f t="shared" si="94"/>
        <v/>
      </c>
      <c r="E3065" s="136" t="str">
        <f t="shared" si="95"/>
        <v/>
      </c>
      <c r="F3065" s="45"/>
      <c r="G3065" s="45"/>
      <c r="H3065" s="45"/>
      <c r="I3065" s="45"/>
      <c r="J3065" s="45"/>
      <c r="K3065" s="45"/>
      <c r="L3065" s="45"/>
      <c r="M3065" s="46"/>
      <c r="N3065" s="46"/>
      <c r="O3065" s="46"/>
    </row>
    <row r="3066" spans="1:15" x14ac:dyDescent="0.3">
      <c r="A3066" s="92"/>
      <c r="B3066" s="58"/>
      <c r="C3066" s="58"/>
      <c r="D3066" s="135" t="str">
        <f t="shared" si="94"/>
        <v/>
      </c>
      <c r="E3066" s="136" t="str">
        <f t="shared" si="95"/>
        <v/>
      </c>
      <c r="F3066" s="45"/>
      <c r="G3066" s="45"/>
      <c r="H3066" s="45"/>
      <c r="I3066" s="45"/>
      <c r="J3066" s="45"/>
      <c r="K3066" s="45"/>
      <c r="L3066" s="45"/>
      <c r="M3066" s="46"/>
      <c r="N3066" s="46"/>
      <c r="O3066" s="46"/>
    </row>
    <row r="3067" spans="1:15" x14ac:dyDescent="0.3">
      <c r="A3067" s="92"/>
      <c r="B3067" s="58"/>
      <c r="C3067" s="58"/>
      <c r="D3067" s="135" t="str">
        <f t="shared" si="94"/>
        <v/>
      </c>
      <c r="E3067" s="136" t="str">
        <f t="shared" si="95"/>
        <v/>
      </c>
      <c r="F3067" s="45"/>
      <c r="G3067" s="45"/>
      <c r="H3067" s="45"/>
      <c r="I3067" s="45"/>
      <c r="J3067" s="45"/>
      <c r="K3067" s="45"/>
      <c r="L3067" s="45"/>
      <c r="M3067" s="46"/>
      <c r="N3067" s="46"/>
      <c r="O3067" s="46"/>
    </row>
    <row r="3068" spans="1:15" x14ac:dyDescent="0.3">
      <c r="A3068" s="92"/>
      <c r="B3068" s="58"/>
      <c r="C3068" s="58"/>
      <c r="D3068" s="135" t="str">
        <f t="shared" si="94"/>
        <v/>
      </c>
      <c r="E3068" s="136" t="str">
        <f t="shared" si="95"/>
        <v/>
      </c>
      <c r="F3068" s="45"/>
      <c r="G3068" s="45"/>
      <c r="H3068" s="45"/>
      <c r="I3068" s="45"/>
      <c r="J3068" s="45"/>
      <c r="K3068" s="45"/>
      <c r="L3068" s="45"/>
      <c r="M3068" s="46"/>
      <c r="N3068" s="46"/>
      <c r="O3068" s="46"/>
    </row>
    <row r="3069" spans="1:15" x14ac:dyDescent="0.3">
      <c r="A3069" s="92"/>
      <c r="B3069" s="58"/>
      <c r="C3069" s="58"/>
      <c r="D3069" s="135" t="str">
        <f t="shared" si="94"/>
        <v/>
      </c>
      <c r="E3069" s="136" t="str">
        <f t="shared" si="95"/>
        <v/>
      </c>
      <c r="F3069" s="45"/>
      <c r="G3069" s="45"/>
      <c r="H3069" s="45"/>
      <c r="I3069" s="45"/>
      <c r="J3069" s="45"/>
      <c r="K3069" s="45"/>
      <c r="L3069" s="45"/>
      <c r="M3069" s="46"/>
      <c r="N3069" s="46"/>
      <c r="O3069" s="46"/>
    </row>
    <row r="3070" spans="1:15" x14ac:dyDescent="0.3">
      <c r="A3070" s="92"/>
      <c r="B3070" s="58"/>
      <c r="C3070" s="58"/>
      <c r="D3070" s="135" t="str">
        <f t="shared" si="94"/>
        <v/>
      </c>
      <c r="E3070" s="136" t="str">
        <f t="shared" si="95"/>
        <v/>
      </c>
      <c r="F3070" s="45"/>
      <c r="G3070" s="45"/>
      <c r="H3070" s="45"/>
      <c r="I3070" s="45"/>
      <c r="J3070" s="45"/>
      <c r="K3070" s="45"/>
      <c r="L3070" s="45"/>
      <c r="M3070" s="46"/>
      <c r="N3070" s="46"/>
      <c r="O3070" s="46"/>
    </row>
    <row r="3071" spans="1:15" x14ac:dyDescent="0.3">
      <c r="A3071" s="92"/>
      <c r="B3071" s="58"/>
      <c r="C3071" s="58"/>
      <c r="D3071" s="135" t="str">
        <f t="shared" si="94"/>
        <v/>
      </c>
      <c r="E3071" s="136" t="str">
        <f t="shared" si="95"/>
        <v/>
      </c>
      <c r="F3071" s="45"/>
      <c r="G3071" s="45"/>
      <c r="H3071" s="45"/>
      <c r="I3071" s="45"/>
      <c r="J3071" s="45"/>
      <c r="K3071" s="45"/>
      <c r="L3071" s="45"/>
      <c r="M3071" s="46"/>
      <c r="N3071" s="46"/>
      <c r="O3071" s="46"/>
    </row>
    <row r="3072" spans="1:15" x14ac:dyDescent="0.3">
      <c r="A3072" s="92"/>
      <c r="B3072" s="58"/>
      <c r="C3072" s="58"/>
      <c r="D3072" s="135" t="str">
        <f t="shared" si="94"/>
        <v/>
      </c>
      <c r="E3072" s="136" t="str">
        <f t="shared" si="95"/>
        <v/>
      </c>
      <c r="F3072" s="45"/>
      <c r="G3072" s="45"/>
      <c r="H3072" s="45"/>
      <c r="I3072" s="45"/>
      <c r="J3072" s="45"/>
      <c r="K3072" s="45"/>
      <c r="L3072" s="45"/>
      <c r="M3072" s="46"/>
      <c r="N3072" s="46"/>
      <c r="O3072" s="46"/>
    </row>
    <row r="3073" spans="1:15" x14ac:dyDescent="0.3">
      <c r="A3073" s="92"/>
      <c r="B3073" s="58"/>
      <c r="C3073" s="58"/>
      <c r="D3073" s="135" t="str">
        <f t="shared" si="94"/>
        <v/>
      </c>
      <c r="E3073" s="136" t="str">
        <f t="shared" si="95"/>
        <v/>
      </c>
      <c r="F3073" s="45"/>
      <c r="G3073" s="45"/>
      <c r="H3073" s="45"/>
      <c r="I3073" s="45"/>
      <c r="J3073" s="45"/>
      <c r="K3073" s="45"/>
      <c r="L3073" s="45"/>
      <c r="M3073" s="46"/>
      <c r="N3073" s="46"/>
      <c r="O3073" s="46"/>
    </row>
    <row r="3074" spans="1:15" x14ac:dyDescent="0.3">
      <c r="A3074" s="92"/>
      <c r="B3074" s="58"/>
      <c r="C3074" s="58"/>
      <c r="D3074" s="135" t="str">
        <f t="shared" ref="D3074:D3137" si="96">IF(C3074="","",IF(NOT(ISBLANK(B3074)),IF(AND(B3074&gt;=43556,C3074&gt;=43556),C3074-B3074,0),""))</f>
        <v/>
      </c>
      <c r="E3074" s="136" t="str">
        <f t="shared" si="95"/>
        <v/>
      </c>
      <c r="F3074" s="45"/>
      <c r="G3074" s="45"/>
      <c r="H3074" s="45"/>
      <c r="I3074" s="45"/>
      <c r="J3074" s="45"/>
      <c r="K3074" s="45"/>
      <c r="L3074" s="45"/>
      <c r="M3074" s="46"/>
      <c r="N3074" s="46"/>
      <c r="O3074" s="46"/>
    </row>
    <row r="3075" spans="1:15" x14ac:dyDescent="0.3">
      <c r="A3075" s="92"/>
      <c r="B3075" s="58"/>
      <c r="C3075" s="58"/>
      <c r="D3075" s="135" t="str">
        <f t="shared" si="96"/>
        <v/>
      </c>
      <c r="E3075" s="136" t="str">
        <f t="shared" ref="E3075:E3138" si="97">IF(C3075&gt;=43556,C3075+366,"")</f>
        <v/>
      </c>
      <c r="F3075" s="45"/>
      <c r="G3075" s="45"/>
      <c r="H3075" s="45"/>
      <c r="I3075" s="45"/>
      <c r="J3075" s="45"/>
      <c r="K3075" s="45"/>
      <c r="L3075" s="45"/>
      <c r="M3075" s="46"/>
      <c r="N3075" s="46"/>
      <c r="O3075" s="46"/>
    </row>
    <row r="3076" spans="1:15" x14ac:dyDescent="0.3">
      <c r="A3076" s="92"/>
      <c r="B3076" s="58"/>
      <c r="C3076" s="58"/>
      <c r="D3076" s="135" t="str">
        <f t="shared" si="96"/>
        <v/>
      </c>
      <c r="E3076" s="136" t="str">
        <f t="shared" si="97"/>
        <v/>
      </c>
      <c r="F3076" s="45"/>
      <c r="G3076" s="45"/>
      <c r="H3076" s="45"/>
      <c r="I3076" s="45"/>
      <c r="J3076" s="45"/>
      <c r="K3076" s="45"/>
      <c r="L3076" s="45"/>
      <c r="M3076" s="46"/>
      <c r="N3076" s="46"/>
      <c r="O3076" s="46"/>
    </row>
    <row r="3077" spans="1:15" x14ac:dyDescent="0.3">
      <c r="A3077" s="92"/>
      <c r="B3077" s="58"/>
      <c r="C3077" s="58"/>
      <c r="D3077" s="135" t="str">
        <f t="shared" si="96"/>
        <v/>
      </c>
      <c r="E3077" s="136" t="str">
        <f t="shared" si="97"/>
        <v/>
      </c>
      <c r="F3077" s="45"/>
      <c r="G3077" s="45"/>
      <c r="H3077" s="45"/>
      <c r="I3077" s="45"/>
      <c r="J3077" s="45"/>
      <c r="K3077" s="45"/>
      <c r="L3077" s="45"/>
      <c r="M3077" s="46"/>
      <c r="N3077" s="46"/>
      <c r="O3077" s="46"/>
    </row>
    <row r="3078" spans="1:15" x14ac:dyDescent="0.3">
      <c r="A3078" s="92"/>
      <c r="B3078" s="58"/>
      <c r="C3078" s="58"/>
      <c r="D3078" s="135" t="str">
        <f t="shared" si="96"/>
        <v/>
      </c>
      <c r="E3078" s="136" t="str">
        <f t="shared" si="97"/>
        <v/>
      </c>
      <c r="F3078" s="45"/>
      <c r="G3078" s="45"/>
      <c r="H3078" s="45"/>
      <c r="I3078" s="45"/>
      <c r="J3078" s="45"/>
      <c r="K3078" s="45"/>
      <c r="L3078" s="45"/>
      <c r="M3078" s="46"/>
      <c r="N3078" s="46"/>
      <c r="O3078" s="46"/>
    </row>
    <row r="3079" spans="1:15" x14ac:dyDescent="0.3">
      <c r="A3079" s="92"/>
      <c r="B3079" s="58"/>
      <c r="C3079" s="58"/>
      <c r="D3079" s="135" t="str">
        <f t="shared" si="96"/>
        <v/>
      </c>
      <c r="E3079" s="136" t="str">
        <f t="shared" si="97"/>
        <v/>
      </c>
      <c r="F3079" s="45"/>
      <c r="G3079" s="45"/>
      <c r="H3079" s="45"/>
      <c r="I3079" s="45"/>
      <c r="J3079" s="45"/>
      <c r="K3079" s="45"/>
      <c r="L3079" s="45"/>
      <c r="M3079" s="46"/>
      <c r="N3079" s="46"/>
      <c r="O3079" s="46"/>
    </row>
    <row r="3080" spans="1:15" x14ac:dyDescent="0.3">
      <c r="A3080" s="92"/>
      <c r="B3080" s="58"/>
      <c r="C3080" s="58"/>
      <c r="D3080" s="135" t="str">
        <f t="shared" si="96"/>
        <v/>
      </c>
      <c r="E3080" s="136" t="str">
        <f t="shared" si="97"/>
        <v/>
      </c>
      <c r="F3080" s="45"/>
      <c r="G3080" s="45"/>
      <c r="H3080" s="45"/>
      <c r="I3080" s="45"/>
      <c r="J3080" s="45"/>
      <c r="K3080" s="45"/>
      <c r="L3080" s="45"/>
      <c r="M3080" s="46"/>
      <c r="N3080" s="46"/>
      <c r="O3080" s="46"/>
    </row>
    <row r="3081" spans="1:15" x14ac:dyDescent="0.3">
      <c r="A3081" s="92"/>
      <c r="B3081" s="58"/>
      <c r="C3081" s="58"/>
      <c r="D3081" s="135" t="str">
        <f t="shared" si="96"/>
        <v/>
      </c>
      <c r="E3081" s="136" t="str">
        <f t="shared" si="97"/>
        <v/>
      </c>
      <c r="F3081" s="45"/>
      <c r="G3081" s="45"/>
      <c r="H3081" s="45"/>
      <c r="I3081" s="45"/>
      <c r="J3081" s="45"/>
      <c r="K3081" s="45"/>
      <c r="L3081" s="45"/>
      <c r="M3081" s="46"/>
      <c r="N3081" s="46"/>
      <c r="O3081" s="46"/>
    </row>
    <row r="3082" spans="1:15" x14ac:dyDescent="0.3">
      <c r="A3082" s="92"/>
      <c r="B3082" s="58"/>
      <c r="C3082" s="58"/>
      <c r="D3082" s="135" t="str">
        <f t="shared" si="96"/>
        <v/>
      </c>
      <c r="E3082" s="136" t="str">
        <f t="shared" si="97"/>
        <v/>
      </c>
      <c r="F3082" s="45"/>
      <c r="G3082" s="45"/>
      <c r="H3082" s="45"/>
      <c r="I3082" s="45"/>
      <c r="J3082" s="45"/>
      <c r="K3082" s="45"/>
      <c r="L3082" s="45"/>
      <c r="M3082" s="46"/>
      <c r="N3082" s="46"/>
      <c r="O3082" s="46"/>
    </row>
    <row r="3083" spans="1:15" x14ac:dyDescent="0.3">
      <c r="A3083" s="92"/>
      <c r="B3083" s="58"/>
      <c r="C3083" s="58"/>
      <c r="D3083" s="135" t="str">
        <f t="shared" si="96"/>
        <v/>
      </c>
      <c r="E3083" s="136" t="str">
        <f t="shared" si="97"/>
        <v/>
      </c>
      <c r="F3083" s="45"/>
      <c r="G3083" s="45"/>
      <c r="H3083" s="45"/>
      <c r="I3083" s="45"/>
      <c r="J3083" s="45"/>
      <c r="K3083" s="45"/>
      <c r="L3083" s="45"/>
      <c r="M3083" s="46"/>
      <c r="N3083" s="46"/>
      <c r="O3083" s="46"/>
    </row>
    <row r="3084" spans="1:15" x14ac:dyDescent="0.3">
      <c r="A3084" s="92"/>
      <c r="B3084" s="58"/>
      <c r="C3084" s="58"/>
      <c r="D3084" s="135" t="str">
        <f t="shared" si="96"/>
        <v/>
      </c>
      <c r="E3084" s="136" t="str">
        <f t="shared" si="97"/>
        <v/>
      </c>
      <c r="F3084" s="45"/>
      <c r="G3084" s="45"/>
      <c r="H3084" s="45"/>
      <c r="I3084" s="45"/>
      <c r="J3084" s="45"/>
      <c r="K3084" s="45"/>
      <c r="L3084" s="45"/>
      <c r="M3084" s="46"/>
      <c r="N3084" s="46"/>
      <c r="O3084" s="46"/>
    </row>
    <row r="3085" spans="1:15" x14ac:dyDescent="0.3">
      <c r="A3085" s="92"/>
      <c r="B3085" s="58"/>
      <c r="C3085" s="58"/>
      <c r="D3085" s="135" t="str">
        <f t="shared" si="96"/>
        <v/>
      </c>
      <c r="E3085" s="136" t="str">
        <f t="shared" si="97"/>
        <v/>
      </c>
      <c r="F3085" s="45"/>
      <c r="G3085" s="45"/>
      <c r="H3085" s="45"/>
      <c r="I3085" s="45"/>
      <c r="J3085" s="45"/>
      <c r="K3085" s="45"/>
      <c r="L3085" s="45"/>
      <c r="M3085" s="46"/>
      <c r="N3085" s="46"/>
      <c r="O3085" s="46"/>
    </row>
    <row r="3086" spans="1:15" x14ac:dyDescent="0.3">
      <c r="A3086" s="92"/>
      <c r="B3086" s="58"/>
      <c r="C3086" s="58"/>
      <c r="D3086" s="135" t="str">
        <f t="shared" si="96"/>
        <v/>
      </c>
      <c r="E3086" s="136" t="str">
        <f t="shared" si="97"/>
        <v/>
      </c>
      <c r="F3086" s="45"/>
      <c r="G3086" s="45"/>
      <c r="H3086" s="45"/>
      <c r="I3086" s="45"/>
      <c r="J3086" s="45"/>
      <c r="K3086" s="45"/>
      <c r="L3086" s="45"/>
      <c r="M3086" s="46"/>
      <c r="N3086" s="46"/>
      <c r="O3086" s="46"/>
    </row>
    <row r="3087" spans="1:15" x14ac:dyDescent="0.3">
      <c r="A3087" s="92"/>
      <c r="B3087" s="58"/>
      <c r="C3087" s="58"/>
      <c r="D3087" s="135" t="str">
        <f t="shared" si="96"/>
        <v/>
      </c>
      <c r="E3087" s="136" t="str">
        <f t="shared" si="97"/>
        <v/>
      </c>
      <c r="F3087" s="45"/>
      <c r="G3087" s="45"/>
      <c r="H3087" s="45"/>
      <c r="I3087" s="45"/>
      <c r="J3087" s="45"/>
      <c r="K3087" s="45"/>
      <c r="L3087" s="45"/>
      <c r="M3087" s="46"/>
      <c r="N3087" s="46"/>
      <c r="O3087" s="46"/>
    </row>
    <row r="3088" spans="1:15" x14ac:dyDescent="0.3">
      <c r="A3088" s="92"/>
      <c r="B3088" s="58"/>
      <c r="C3088" s="58"/>
      <c r="D3088" s="135" t="str">
        <f t="shared" si="96"/>
        <v/>
      </c>
      <c r="E3088" s="136" t="str">
        <f t="shared" si="97"/>
        <v/>
      </c>
      <c r="F3088" s="45"/>
      <c r="G3088" s="45"/>
      <c r="H3088" s="45"/>
      <c r="I3088" s="45"/>
      <c r="J3088" s="45"/>
      <c r="K3088" s="45"/>
      <c r="L3088" s="45"/>
      <c r="M3088" s="46"/>
      <c r="N3088" s="46"/>
      <c r="O3088" s="46"/>
    </row>
    <row r="3089" spans="1:15" x14ac:dyDescent="0.3">
      <c r="A3089" s="92"/>
      <c r="B3089" s="58"/>
      <c r="C3089" s="58"/>
      <c r="D3089" s="135" t="str">
        <f t="shared" si="96"/>
        <v/>
      </c>
      <c r="E3089" s="136" t="str">
        <f t="shared" si="97"/>
        <v/>
      </c>
      <c r="F3089" s="45"/>
      <c r="G3089" s="45"/>
      <c r="H3089" s="45"/>
      <c r="I3089" s="45"/>
      <c r="J3089" s="45"/>
      <c r="K3089" s="45"/>
      <c r="L3089" s="45"/>
      <c r="M3089" s="46"/>
      <c r="N3089" s="46"/>
      <c r="O3089" s="46"/>
    </row>
    <row r="3090" spans="1:15" x14ac:dyDescent="0.3">
      <c r="A3090" s="92"/>
      <c r="B3090" s="58"/>
      <c r="C3090" s="58"/>
      <c r="D3090" s="135" t="str">
        <f t="shared" si="96"/>
        <v/>
      </c>
      <c r="E3090" s="136" t="str">
        <f t="shared" si="97"/>
        <v/>
      </c>
      <c r="F3090" s="45"/>
      <c r="G3090" s="45"/>
      <c r="H3090" s="45"/>
      <c r="I3090" s="45"/>
      <c r="J3090" s="45"/>
      <c r="K3090" s="45"/>
      <c r="L3090" s="45"/>
      <c r="M3090" s="46"/>
      <c r="N3090" s="46"/>
      <c r="O3090" s="46"/>
    </row>
    <row r="3091" spans="1:15" x14ac:dyDescent="0.3">
      <c r="A3091" s="92"/>
      <c r="B3091" s="58"/>
      <c r="C3091" s="58"/>
      <c r="D3091" s="135" t="str">
        <f t="shared" si="96"/>
        <v/>
      </c>
      <c r="E3091" s="136" t="str">
        <f t="shared" si="97"/>
        <v/>
      </c>
      <c r="F3091" s="45"/>
      <c r="G3091" s="45"/>
      <c r="H3091" s="45"/>
      <c r="I3091" s="45"/>
      <c r="J3091" s="45"/>
      <c r="K3091" s="45"/>
      <c r="L3091" s="45"/>
      <c r="M3091" s="46"/>
      <c r="N3091" s="46"/>
      <c r="O3091" s="46"/>
    </row>
    <row r="3092" spans="1:15" x14ac:dyDescent="0.3">
      <c r="A3092" s="92"/>
      <c r="B3092" s="58"/>
      <c r="C3092" s="58"/>
      <c r="D3092" s="135" t="str">
        <f t="shared" si="96"/>
        <v/>
      </c>
      <c r="E3092" s="136" t="str">
        <f t="shared" si="97"/>
        <v/>
      </c>
      <c r="F3092" s="45"/>
      <c r="G3092" s="45"/>
      <c r="H3092" s="45"/>
      <c r="I3092" s="45"/>
      <c r="J3092" s="45"/>
      <c r="K3092" s="45"/>
      <c r="L3092" s="45"/>
      <c r="M3092" s="46"/>
      <c r="N3092" s="46"/>
      <c r="O3092" s="46"/>
    </row>
    <row r="3093" spans="1:15" x14ac:dyDescent="0.3">
      <c r="A3093" s="92"/>
      <c r="B3093" s="58"/>
      <c r="C3093" s="58"/>
      <c r="D3093" s="135" t="str">
        <f t="shared" si="96"/>
        <v/>
      </c>
      <c r="E3093" s="136" t="str">
        <f t="shared" si="97"/>
        <v/>
      </c>
      <c r="F3093" s="45"/>
      <c r="G3093" s="45"/>
      <c r="H3093" s="45"/>
      <c r="I3093" s="45"/>
      <c r="J3093" s="45"/>
      <c r="K3093" s="45"/>
      <c r="L3093" s="45"/>
      <c r="M3093" s="46"/>
      <c r="N3093" s="46"/>
      <c r="O3093" s="46"/>
    </row>
    <row r="3094" spans="1:15" x14ac:dyDescent="0.3">
      <c r="A3094" s="92"/>
      <c r="B3094" s="58"/>
      <c r="C3094" s="58"/>
      <c r="D3094" s="135" t="str">
        <f t="shared" si="96"/>
        <v/>
      </c>
      <c r="E3094" s="136" t="str">
        <f t="shared" si="97"/>
        <v/>
      </c>
      <c r="F3094" s="45"/>
      <c r="G3094" s="45"/>
      <c r="H3094" s="45"/>
      <c r="I3094" s="45"/>
      <c r="J3094" s="45"/>
      <c r="K3094" s="45"/>
      <c r="L3094" s="45"/>
      <c r="M3094" s="46"/>
      <c r="N3094" s="46"/>
      <c r="O3094" s="46"/>
    </row>
    <row r="3095" spans="1:15" x14ac:dyDescent="0.3">
      <c r="A3095" s="92"/>
      <c r="B3095" s="58"/>
      <c r="C3095" s="58"/>
      <c r="D3095" s="135" t="str">
        <f t="shared" si="96"/>
        <v/>
      </c>
      <c r="E3095" s="136" t="str">
        <f t="shared" si="97"/>
        <v/>
      </c>
      <c r="F3095" s="45"/>
      <c r="G3095" s="45"/>
      <c r="H3095" s="45"/>
      <c r="I3095" s="45"/>
      <c r="J3095" s="45"/>
      <c r="K3095" s="45"/>
      <c r="L3095" s="45"/>
      <c r="M3095" s="46"/>
      <c r="N3095" s="46"/>
      <c r="O3095" s="46"/>
    </row>
    <row r="3096" spans="1:15" x14ac:dyDescent="0.3">
      <c r="A3096" s="92"/>
      <c r="B3096" s="58"/>
      <c r="C3096" s="58"/>
      <c r="D3096" s="135" t="str">
        <f t="shared" si="96"/>
        <v/>
      </c>
      <c r="E3096" s="136" t="str">
        <f t="shared" si="97"/>
        <v/>
      </c>
      <c r="F3096" s="45"/>
      <c r="G3096" s="45"/>
      <c r="H3096" s="45"/>
      <c r="I3096" s="45"/>
      <c r="J3096" s="45"/>
      <c r="K3096" s="45"/>
      <c r="L3096" s="45"/>
      <c r="M3096" s="46"/>
      <c r="N3096" s="46"/>
      <c r="O3096" s="46"/>
    </row>
    <row r="3097" spans="1:15" x14ac:dyDescent="0.3">
      <c r="A3097" s="92"/>
      <c r="B3097" s="58"/>
      <c r="C3097" s="58"/>
      <c r="D3097" s="135" t="str">
        <f t="shared" si="96"/>
        <v/>
      </c>
      <c r="E3097" s="136" t="str">
        <f t="shared" si="97"/>
        <v/>
      </c>
      <c r="F3097" s="45"/>
      <c r="G3097" s="45"/>
      <c r="H3097" s="45"/>
      <c r="I3097" s="45"/>
      <c r="J3097" s="45"/>
      <c r="K3097" s="45"/>
      <c r="L3097" s="45"/>
      <c r="M3097" s="46"/>
      <c r="N3097" s="46"/>
      <c r="O3097" s="46"/>
    </row>
    <row r="3098" spans="1:15" x14ac:dyDescent="0.3">
      <c r="A3098" s="92"/>
      <c r="B3098" s="58"/>
      <c r="C3098" s="58"/>
      <c r="D3098" s="135" t="str">
        <f t="shared" si="96"/>
        <v/>
      </c>
      <c r="E3098" s="136" t="str">
        <f t="shared" si="97"/>
        <v/>
      </c>
      <c r="F3098" s="45"/>
      <c r="G3098" s="45"/>
      <c r="H3098" s="45"/>
      <c r="I3098" s="45"/>
      <c r="J3098" s="45"/>
      <c r="K3098" s="45"/>
      <c r="L3098" s="45"/>
      <c r="M3098" s="46"/>
      <c r="N3098" s="46"/>
      <c r="O3098" s="46"/>
    </row>
    <row r="3099" spans="1:15" x14ac:dyDescent="0.3">
      <c r="A3099" s="92"/>
      <c r="B3099" s="58"/>
      <c r="C3099" s="58"/>
      <c r="D3099" s="135" t="str">
        <f t="shared" si="96"/>
        <v/>
      </c>
      <c r="E3099" s="136" t="str">
        <f t="shared" si="97"/>
        <v/>
      </c>
      <c r="F3099" s="45"/>
      <c r="G3099" s="45"/>
      <c r="H3099" s="45"/>
      <c r="I3099" s="45"/>
      <c r="J3099" s="45"/>
      <c r="K3099" s="45"/>
      <c r="L3099" s="45"/>
      <c r="M3099" s="46"/>
      <c r="N3099" s="46"/>
      <c r="O3099" s="46"/>
    </row>
    <row r="3100" spans="1:15" x14ac:dyDescent="0.3">
      <c r="A3100" s="92"/>
      <c r="B3100" s="58"/>
      <c r="C3100" s="58"/>
      <c r="D3100" s="135" t="str">
        <f t="shared" si="96"/>
        <v/>
      </c>
      <c r="E3100" s="136" t="str">
        <f t="shared" si="97"/>
        <v/>
      </c>
      <c r="F3100" s="45"/>
      <c r="G3100" s="45"/>
      <c r="H3100" s="45"/>
      <c r="I3100" s="45"/>
      <c r="J3100" s="45"/>
      <c r="K3100" s="45"/>
      <c r="L3100" s="45"/>
      <c r="M3100" s="46"/>
      <c r="N3100" s="46"/>
      <c r="O3100" s="46"/>
    </row>
    <row r="3101" spans="1:15" x14ac:dyDescent="0.3">
      <c r="A3101" s="92"/>
      <c r="B3101" s="58"/>
      <c r="C3101" s="58"/>
      <c r="D3101" s="135" t="str">
        <f t="shared" si="96"/>
        <v/>
      </c>
      <c r="E3101" s="136" t="str">
        <f t="shared" si="97"/>
        <v/>
      </c>
      <c r="F3101" s="45"/>
      <c r="G3101" s="45"/>
      <c r="H3101" s="45"/>
      <c r="I3101" s="45"/>
      <c r="J3101" s="45"/>
      <c r="K3101" s="45"/>
      <c r="L3101" s="45"/>
      <c r="M3101" s="46"/>
      <c r="N3101" s="46"/>
      <c r="O3101" s="46"/>
    </row>
    <row r="3102" spans="1:15" x14ac:dyDescent="0.3">
      <c r="A3102" s="92"/>
      <c r="B3102" s="58"/>
      <c r="C3102" s="58"/>
      <c r="D3102" s="135" t="str">
        <f t="shared" si="96"/>
        <v/>
      </c>
      <c r="E3102" s="136" t="str">
        <f t="shared" si="97"/>
        <v/>
      </c>
      <c r="F3102" s="45"/>
      <c r="G3102" s="45"/>
      <c r="H3102" s="45"/>
      <c r="I3102" s="45"/>
      <c r="J3102" s="45"/>
      <c r="K3102" s="45"/>
      <c r="L3102" s="45"/>
      <c r="M3102" s="46"/>
      <c r="N3102" s="46"/>
      <c r="O3102" s="46"/>
    </row>
    <row r="3103" spans="1:15" x14ac:dyDescent="0.3">
      <c r="A3103" s="92"/>
      <c r="B3103" s="58"/>
      <c r="C3103" s="58"/>
      <c r="D3103" s="135" t="str">
        <f t="shared" si="96"/>
        <v/>
      </c>
      <c r="E3103" s="136" t="str">
        <f t="shared" si="97"/>
        <v/>
      </c>
      <c r="F3103" s="45"/>
      <c r="G3103" s="45"/>
      <c r="H3103" s="45"/>
      <c r="I3103" s="45"/>
      <c r="J3103" s="45"/>
      <c r="K3103" s="45"/>
      <c r="L3103" s="45"/>
      <c r="M3103" s="46"/>
      <c r="N3103" s="46"/>
      <c r="O3103" s="46"/>
    </row>
    <row r="3104" spans="1:15" x14ac:dyDescent="0.3">
      <c r="A3104" s="92"/>
      <c r="B3104" s="58"/>
      <c r="C3104" s="58"/>
      <c r="D3104" s="135" t="str">
        <f t="shared" si="96"/>
        <v/>
      </c>
      <c r="E3104" s="136" t="str">
        <f t="shared" si="97"/>
        <v/>
      </c>
      <c r="F3104" s="45"/>
      <c r="G3104" s="45"/>
      <c r="H3104" s="45"/>
      <c r="I3104" s="45"/>
      <c r="J3104" s="45"/>
      <c r="K3104" s="45"/>
      <c r="L3104" s="45"/>
      <c r="M3104" s="46"/>
      <c r="N3104" s="46"/>
      <c r="O3104" s="46"/>
    </row>
    <row r="3105" spans="1:15" x14ac:dyDescent="0.3">
      <c r="A3105" s="92"/>
      <c r="B3105" s="58"/>
      <c r="C3105" s="58"/>
      <c r="D3105" s="135" t="str">
        <f t="shared" si="96"/>
        <v/>
      </c>
      <c r="E3105" s="136" t="str">
        <f t="shared" si="97"/>
        <v/>
      </c>
      <c r="F3105" s="45"/>
      <c r="G3105" s="45"/>
      <c r="H3105" s="45"/>
      <c r="I3105" s="45"/>
      <c r="J3105" s="45"/>
      <c r="K3105" s="45"/>
      <c r="L3105" s="45"/>
      <c r="M3105" s="46"/>
      <c r="N3105" s="46"/>
      <c r="O3105" s="46"/>
    </row>
    <row r="3106" spans="1:15" x14ac:dyDescent="0.3">
      <c r="A3106" s="92"/>
      <c r="B3106" s="58"/>
      <c r="C3106" s="58"/>
      <c r="D3106" s="135" t="str">
        <f t="shared" si="96"/>
        <v/>
      </c>
      <c r="E3106" s="136" t="str">
        <f t="shared" si="97"/>
        <v/>
      </c>
      <c r="F3106" s="45"/>
      <c r="G3106" s="45"/>
      <c r="H3106" s="45"/>
      <c r="I3106" s="45"/>
      <c r="J3106" s="45"/>
      <c r="K3106" s="45"/>
      <c r="L3106" s="45"/>
      <c r="M3106" s="46"/>
      <c r="N3106" s="46"/>
      <c r="O3106" s="46"/>
    </row>
    <row r="3107" spans="1:15" x14ac:dyDescent="0.3">
      <c r="A3107" s="92"/>
      <c r="B3107" s="58"/>
      <c r="C3107" s="58"/>
      <c r="D3107" s="135" t="str">
        <f t="shared" si="96"/>
        <v/>
      </c>
      <c r="E3107" s="136" t="str">
        <f t="shared" si="97"/>
        <v/>
      </c>
      <c r="F3107" s="45"/>
      <c r="G3107" s="45"/>
      <c r="H3107" s="45"/>
      <c r="I3107" s="45"/>
      <c r="J3107" s="45"/>
      <c r="K3107" s="45"/>
      <c r="L3107" s="45"/>
      <c r="M3107" s="46"/>
      <c r="N3107" s="46"/>
      <c r="O3107" s="46"/>
    </row>
    <row r="3108" spans="1:15" x14ac:dyDescent="0.3">
      <c r="A3108" s="92"/>
      <c r="B3108" s="58"/>
      <c r="C3108" s="58"/>
      <c r="D3108" s="135" t="str">
        <f t="shared" si="96"/>
        <v/>
      </c>
      <c r="E3108" s="136" t="str">
        <f t="shared" si="97"/>
        <v/>
      </c>
      <c r="F3108" s="45"/>
      <c r="G3108" s="45"/>
      <c r="H3108" s="45"/>
      <c r="I3108" s="45"/>
      <c r="J3108" s="45"/>
      <c r="K3108" s="45"/>
      <c r="L3108" s="45"/>
      <c r="M3108" s="46"/>
      <c r="N3108" s="46"/>
      <c r="O3108" s="46"/>
    </row>
    <row r="3109" spans="1:15" x14ac:dyDescent="0.3">
      <c r="A3109" s="92"/>
      <c r="B3109" s="58"/>
      <c r="C3109" s="58"/>
      <c r="D3109" s="135" t="str">
        <f t="shared" si="96"/>
        <v/>
      </c>
      <c r="E3109" s="136" t="str">
        <f t="shared" si="97"/>
        <v/>
      </c>
      <c r="F3109" s="45"/>
      <c r="G3109" s="45"/>
      <c r="H3109" s="45"/>
      <c r="I3109" s="45"/>
      <c r="J3109" s="45"/>
      <c r="K3109" s="45"/>
      <c r="L3109" s="45"/>
      <c r="M3109" s="46"/>
      <c r="N3109" s="46"/>
      <c r="O3109" s="46"/>
    </row>
    <row r="3110" spans="1:15" x14ac:dyDescent="0.3">
      <c r="A3110" s="92"/>
      <c r="B3110" s="58"/>
      <c r="C3110" s="58"/>
      <c r="D3110" s="135" t="str">
        <f t="shared" si="96"/>
        <v/>
      </c>
      <c r="E3110" s="136" t="str">
        <f t="shared" si="97"/>
        <v/>
      </c>
      <c r="F3110" s="45"/>
      <c r="G3110" s="45"/>
      <c r="H3110" s="45"/>
      <c r="I3110" s="45"/>
      <c r="J3110" s="45"/>
      <c r="K3110" s="45"/>
      <c r="L3110" s="45"/>
      <c r="M3110" s="46"/>
      <c r="N3110" s="46"/>
      <c r="O3110" s="46"/>
    </row>
    <row r="3111" spans="1:15" x14ac:dyDescent="0.3">
      <c r="A3111" s="92"/>
      <c r="B3111" s="58"/>
      <c r="C3111" s="58"/>
      <c r="D3111" s="135" t="str">
        <f t="shared" si="96"/>
        <v/>
      </c>
      <c r="E3111" s="136" t="str">
        <f t="shared" si="97"/>
        <v/>
      </c>
      <c r="F3111" s="45"/>
      <c r="G3111" s="45"/>
      <c r="H3111" s="45"/>
      <c r="I3111" s="45"/>
      <c r="J3111" s="45"/>
      <c r="K3111" s="45"/>
      <c r="L3111" s="45"/>
      <c r="M3111" s="46"/>
      <c r="N3111" s="46"/>
      <c r="O3111" s="46"/>
    </row>
    <row r="3112" spans="1:15" x14ac:dyDescent="0.3">
      <c r="A3112" s="92"/>
      <c r="B3112" s="58"/>
      <c r="C3112" s="58"/>
      <c r="D3112" s="135" t="str">
        <f t="shared" si="96"/>
        <v/>
      </c>
      <c r="E3112" s="136" t="str">
        <f t="shared" si="97"/>
        <v/>
      </c>
      <c r="F3112" s="45"/>
      <c r="G3112" s="45"/>
      <c r="H3112" s="45"/>
      <c r="I3112" s="45"/>
      <c r="J3112" s="45"/>
      <c r="K3112" s="45"/>
      <c r="L3112" s="45"/>
      <c r="M3112" s="46"/>
      <c r="N3112" s="46"/>
      <c r="O3112" s="46"/>
    </row>
    <row r="3113" spans="1:15" x14ac:dyDescent="0.3">
      <c r="A3113" s="92"/>
      <c r="B3113" s="58"/>
      <c r="C3113" s="58"/>
      <c r="D3113" s="135" t="str">
        <f t="shared" si="96"/>
        <v/>
      </c>
      <c r="E3113" s="136" t="str">
        <f t="shared" si="97"/>
        <v/>
      </c>
      <c r="F3113" s="45"/>
      <c r="G3113" s="45"/>
      <c r="H3113" s="45"/>
      <c r="I3113" s="45"/>
      <c r="J3113" s="45"/>
      <c r="K3113" s="45"/>
      <c r="L3113" s="45"/>
      <c r="M3113" s="46"/>
      <c r="N3113" s="46"/>
      <c r="O3113" s="46"/>
    </row>
    <row r="3114" spans="1:15" x14ac:dyDescent="0.3">
      <c r="A3114" s="92"/>
      <c r="B3114" s="58"/>
      <c r="C3114" s="58"/>
      <c r="D3114" s="135" t="str">
        <f t="shared" si="96"/>
        <v/>
      </c>
      <c r="E3114" s="136" t="str">
        <f t="shared" si="97"/>
        <v/>
      </c>
      <c r="F3114" s="45"/>
      <c r="G3114" s="45"/>
      <c r="H3114" s="45"/>
      <c r="I3114" s="45"/>
      <c r="J3114" s="45"/>
      <c r="K3114" s="45"/>
      <c r="L3114" s="45"/>
      <c r="M3114" s="46"/>
      <c r="N3114" s="46"/>
      <c r="O3114" s="46"/>
    </row>
    <row r="3115" spans="1:15" x14ac:dyDescent="0.3">
      <c r="A3115" s="92"/>
      <c r="B3115" s="58"/>
      <c r="C3115" s="58"/>
      <c r="D3115" s="135" t="str">
        <f t="shared" si="96"/>
        <v/>
      </c>
      <c r="E3115" s="136" t="str">
        <f t="shared" si="97"/>
        <v/>
      </c>
      <c r="F3115" s="45"/>
      <c r="G3115" s="45"/>
      <c r="H3115" s="45"/>
      <c r="I3115" s="45"/>
      <c r="J3115" s="45"/>
      <c r="K3115" s="45"/>
      <c r="L3115" s="45"/>
      <c r="M3115" s="46"/>
      <c r="N3115" s="46"/>
      <c r="O3115" s="46"/>
    </row>
    <row r="3116" spans="1:15" x14ac:dyDescent="0.3">
      <c r="A3116" s="92"/>
      <c r="B3116" s="58"/>
      <c r="C3116" s="58"/>
      <c r="D3116" s="135" t="str">
        <f t="shared" si="96"/>
        <v/>
      </c>
      <c r="E3116" s="136" t="str">
        <f t="shared" si="97"/>
        <v/>
      </c>
      <c r="F3116" s="45"/>
      <c r="G3116" s="45"/>
      <c r="H3116" s="45"/>
      <c r="I3116" s="45"/>
      <c r="J3116" s="45"/>
      <c r="K3116" s="45"/>
      <c r="L3116" s="45"/>
      <c r="M3116" s="46"/>
      <c r="N3116" s="46"/>
      <c r="O3116" s="46"/>
    </row>
    <row r="3117" spans="1:15" x14ac:dyDescent="0.3">
      <c r="A3117" s="92"/>
      <c r="B3117" s="58"/>
      <c r="C3117" s="58"/>
      <c r="D3117" s="135" t="str">
        <f t="shared" si="96"/>
        <v/>
      </c>
      <c r="E3117" s="136" t="str">
        <f t="shared" si="97"/>
        <v/>
      </c>
      <c r="F3117" s="45"/>
      <c r="G3117" s="45"/>
      <c r="H3117" s="45"/>
      <c r="I3117" s="45"/>
      <c r="J3117" s="45"/>
      <c r="K3117" s="45"/>
      <c r="L3117" s="45"/>
      <c r="M3117" s="46"/>
      <c r="N3117" s="46"/>
      <c r="O3117" s="46"/>
    </row>
    <row r="3118" spans="1:15" x14ac:dyDescent="0.3">
      <c r="A3118" s="92"/>
      <c r="B3118" s="58"/>
      <c r="C3118" s="58"/>
      <c r="D3118" s="135" t="str">
        <f t="shared" si="96"/>
        <v/>
      </c>
      <c r="E3118" s="136" t="str">
        <f t="shared" si="97"/>
        <v/>
      </c>
      <c r="F3118" s="45"/>
      <c r="G3118" s="45"/>
      <c r="H3118" s="45"/>
      <c r="I3118" s="45"/>
      <c r="J3118" s="45"/>
      <c r="K3118" s="45"/>
      <c r="L3118" s="45"/>
      <c r="M3118" s="46"/>
      <c r="N3118" s="46"/>
      <c r="O3118" s="46"/>
    </row>
    <row r="3119" spans="1:15" x14ac:dyDescent="0.3">
      <c r="A3119" s="92"/>
      <c r="B3119" s="58"/>
      <c r="C3119" s="58"/>
      <c r="D3119" s="135" t="str">
        <f t="shared" si="96"/>
        <v/>
      </c>
      <c r="E3119" s="136" t="str">
        <f t="shared" si="97"/>
        <v/>
      </c>
      <c r="F3119" s="45"/>
      <c r="G3119" s="45"/>
      <c r="H3119" s="45"/>
      <c r="I3119" s="45"/>
      <c r="J3119" s="45"/>
      <c r="K3119" s="45"/>
      <c r="L3119" s="45"/>
      <c r="M3119" s="46"/>
      <c r="N3119" s="46"/>
      <c r="O3119" s="46"/>
    </row>
    <row r="3120" spans="1:15" x14ac:dyDescent="0.3">
      <c r="A3120" s="92"/>
      <c r="B3120" s="58"/>
      <c r="C3120" s="58"/>
      <c r="D3120" s="135" t="str">
        <f t="shared" si="96"/>
        <v/>
      </c>
      <c r="E3120" s="136" t="str">
        <f t="shared" si="97"/>
        <v/>
      </c>
      <c r="F3120" s="45"/>
      <c r="G3120" s="45"/>
      <c r="H3120" s="45"/>
      <c r="I3120" s="45"/>
      <c r="J3120" s="45"/>
      <c r="K3120" s="45"/>
      <c r="L3120" s="45"/>
      <c r="M3120" s="46"/>
      <c r="N3120" s="46"/>
      <c r="O3120" s="46"/>
    </row>
    <row r="3121" spans="1:15" x14ac:dyDescent="0.3">
      <c r="A3121" s="92"/>
      <c r="B3121" s="58"/>
      <c r="C3121" s="58"/>
      <c r="D3121" s="135" t="str">
        <f t="shared" si="96"/>
        <v/>
      </c>
      <c r="E3121" s="136" t="str">
        <f t="shared" si="97"/>
        <v/>
      </c>
      <c r="F3121" s="45"/>
      <c r="G3121" s="45"/>
      <c r="H3121" s="45"/>
      <c r="I3121" s="45"/>
      <c r="J3121" s="45"/>
      <c r="K3121" s="45"/>
      <c r="L3121" s="45"/>
      <c r="M3121" s="46"/>
      <c r="N3121" s="46"/>
      <c r="O3121" s="46"/>
    </row>
    <row r="3122" spans="1:15" x14ac:dyDescent="0.3">
      <c r="A3122" s="92"/>
      <c r="B3122" s="58"/>
      <c r="C3122" s="58"/>
      <c r="D3122" s="135" t="str">
        <f t="shared" si="96"/>
        <v/>
      </c>
      <c r="E3122" s="136" t="str">
        <f t="shared" si="97"/>
        <v/>
      </c>
      <c r="F3122" s="45"/>
      <c r="G3122" s="45"/>
      <c r="H3122" s="45"/>
      <c r="I3122" s="45"/>
      <c r="J3122" s="45"/>
      <c r="K3122" s="45"/>
      <c r="L3122" s="45"/>
      <c r="M3122" s="46"/>
      <c r="N3122" s="46"/>
      <c r="O3122" s="46"/>
    </row>
    <row r="3123" spans="1:15" x14ac:dyDescent="0.3">
      <c r="A3123" s="92"/>
      <c r="B3123" s="58"/>
      <c r="C3123" s="58"/>
      <c r="D3123" s="135" t="str">
        <f t="shared" si="96"/>
        <v/>
      </c>
      <c r="E3123" s="136" t="str">
        <f t="shared" si="97"/>
        <v/>
      </c>
      <c r="F3123" s="45"/>
      <c r="G3123" s="45"/>
      <c r="H3123" s="45"/>
      <c r="I3123" s="45"/>
      <c r="J3123" s="45"/>
      <c r="K3123" s="45"/>
      <c r="L3123" s="45"/>
      <c r="M3123" s="46"/>
      <c r="N3123" s="46"/>
      <c r="O3123" s="46"/>
    </row>
    <row r="3124" spans="1:15" x14ac:dyDescent="0.3">
      <c r="A3124" s="92"/>
      <c r="B3124" s="58"/>
      <c r="C3124" s="58"/>
      <c r="D3124" s="135" t="str">
        <f t="shared" si="96"/>
        <v/>
      </c>
      <c r="E3124" s="136" t="str">
        <f t="shared" si="97"/>
        <v/>
      </c>
      <c r="F3124" s="45"/>
      <c r="G3124" s="45"/>
      <c r="H3124" s="45"/>
      <c r="I3124" s="45"/>
      <c r="J3124" s="45"/>
      <c r="K3124" s="45"/>
      <c r="L3124" s="45"/>
      <c r="M3124" s="46"/>
      <c r="N3124" s="46"/>
      <c r="O3124" s="46"/>
    </row>
    <row r="3125" spans="1:15" x14ac:dyDescent="0.3">
      <c r="A3125" s="92"/>
      <c r="B3125" s="58"/>
      <c r="C3125" s="58"/>
      <c r="D3125" s="135" t="str">
        <f t="shared" si="96"/>
        <v/>
      </c>
      <c r="E3125" s="136" t="str">
        <f t="shared" si="97"/>
        <v/>
      </c>
      <c r="F3125" s="45"/>
      <c r="G3125" s="45"/>
      <c r="H3125" s="45"/>
      <c r="I3125" s="45"/>
      <c r="J3125" s="45"/>
      <c r="K3125" s="45"/>
      <c r="L3125" s="45"/>
      <c r="M3125" s="46"/>
      <c r="N3125" s="46"/>
      <c r="O3125" s="46"/>
    </row>
    <row r="3126" spans="1:15" x14ac:dyDescent="0.3">
      <c r="A3126" s="92"/>
      <c r="B3126" s="58"/>
      <c r="C3126" s="58"/>
      <c r="D3126" s="135" t="str">
        <f t="shared" si="96"/>
        <v/>
      </c>
      <c r="E3126" s="136" t="str">
        <f t="shared" si="97"/>
        <v/>
      </c>
      <c r="F3126" s="45"/>
      <c r="G3126" s="45"/>
      <c r="H3126" s="45"/>
      <c r="I3126" s="45"/>
      <c r="J3126" s="45"/>
      <c r="K3126" s="45"/>
      <c r="L3126" s="45"/>
      <c r="M3126" s="46"/>
      <c r="N3126" s="46"/>
      <c r="O3126" s="46"/>
    </row>
    <row r="3127" spans="1:15" x14ac:dyDescent="0.3">
      <c r="A3127" s="92"/>
      <c r="B3127" s="58"/>
      <c r="C3127" s="58"/>
      <c r="D3127" s="135" t="str">
        <f t="shared" si="96"/>
        <v/>
      </c>
      <c r="E3127" s="136" t="str">
        <f t="shared" si="97"/>
        <v/>
      </c>
      <c r="F3127" s="45"/>
      <c r="G3127" s="45"/>
      <c r="H3127" s="45"/>
      <c r="I3127" s="45"/>
      <c r="J3127" s="45"/>
      <c r="K3127" s="45"/>
      <c r="L3127" s="45"/>
      <c r="M3127" s="46"/>
      <c r="N3127" s="46"/>
      <c r="O3127" s="46"/>
    </row>
    <row r="3128" spans="1:15" x14ac:dyDescent="0.3">
      <c r="A3128" s="92"/>
      <c r="B3128" s="58"/>
      <c r="C3128" s="58"/>
      <c r="D3128" s="135" t="str">
        <f t="shared" si="96"/>
        <v/>
      </c>
      <c r="E3128" s="136" t="str">
        <f t="shared" si="97"/>
        <v/>
      </c>
      <c r="F3128" s="45"/>
      <c r="G3128" s="45"/>
      <c r="H3128" s="45"/>
      <c r="I3128" s="45"/>
      <c r="J3128" s="45"/>
      <c r="K3128" s="45"/>
      <c r="L3128" s="45"/>
      <c r="M3128" s="46"/>
      <c r="N3128" s="46"/>
      <c r="O3128" s="46"/>
    </row>
    <row r="3129" spans="1:15" x14ac:dyDescent="0.3">
      <c r="A3129" s="92"/>
      <c r="B3129" s="58"/>
      <c r="C3129" s="58"/>
      <c r="D3129" s="135" t="str">
        <f t="shared" si="96"/>
        <v/>
      </c>
      <c r="E3129" s="136" t="str">
        <f t="shared" si="97"/>
        <v/>
      </c>
      <c r="F3129" s="45"/>
      <c r="G3129" s="45"/>
      <c r="H3129" s="45"/>
      <c r="I3129" s="45"/>
      <c r="J3129" s="45"/>
      <c r="K3129" s="45"/>
      <c r="L3129" s="45"/>
      <c r="M3129" s="46"/>
      <c r="N3129" s="46"/>
      <c r="O3129" s="46"/>
    </row>
    <row r="3130" spans="1:15" x14ac:dyDescent="0.3">
      <c r="A3130" s="92"/>
      <c r="B3130" s="58"/>
      <c r="C3130" s="58"/>
      <c r="D3130" s="135" t="str">
        <f t="shared" si="96"/>
        <v/>
      </c>
      <c r="E3130" s="136" t="str">
        <f t="shared" si="97"/>
        <v/>
      </c>
      <c r="F3130" s="45"/>
      <c r="G3130" s="45"/>
      <c r="H3130" s="45"/>
      <c r="I3130" s="45"/>
      <c r="J3130" s="45"/>
      <c r="K3130" s="45"/>
      <c r="L3130" s="45"/>
      <c r="M3130" s="46"/>
      <c r="N3130" s="46"/>
      <c r="O3130" s="46"/>
    </row>
    <row r="3131" spans="1:15" x14ac:dyDescent="0.3">
      <c r="A3131" s="92"/>
      <c r="B3131" s="58"/>
      <c r="C3131" s="58"/>
      <c r="D3131" s="135" t="str">
        <f t="shared" si="96"/>
        <v/>
      </c>
      <c r="E3131" s="136" t="str">
        <f t="shared" si="97"/>
        <v/>
      </c>
      <c r="F3131" s="45"/>
      <c r="G3131" s="45"/>
      <c r="H3131" s="45"/>
      <c r="I3131" s="45"/>
      <c r="J3131" s="45"/>
      <c r="K3131" s="45"/>
      <c r="L3131" s="45"/>
      <c r="M3131" s="46"/>
      <c r="N3131" s="46"/>
      <c r="O3131" s="46"/>
    </row>
    <row r="3132" spans="1:15" x14ac:dyDescent="0.3">
      <c r="A3132" s="92"/>
      <c r="B3132" s="58"/>
      <c r="C3132" s="58"/>
      <c r="D3132" s="135" t="str">
        <f t="shared" si="96"/>
        <v/>
      </c>
      <c r="E3132" s="136" t="str">
        <f t="shared" si="97"/>
        <v/>
      </c>
      <c r="F3132" s="45"/>
      <c r="G3132" s="45"/>
      <c r="H3132" s="45"/>
      <c r="I3132" s="45"/>
      <c r="J3132" s="45"/>
      <c r="K3132" s="45"/>
      <c r="L3132" s="45"/>
      <c r="M3132" s="46"/>
      <c r="N3132" s="46"/>
      <c r="O3132" s="46"/>
    </row>
    <row r="3133" spans="1:15" x14ac:dyDescent="0.3">
      <c r="A3133" s="92"/>
      <c r="B3133" s="58"/>
      <c r="C3133" s="58"/>
      <c r="D3133" s="135" t="str">
        <f t="shared" si="96"/>
        <v/>
      </c>
      <c r="E3133" s="136" t="str">
        <f t="shared" si="97"/>
        <v/>
      </c>
      <c r="F3133" s="45"/>
      <c r="G3133" s="45"/>
      <c r="H3133" s="45"/>
      <c r="I3133" s="45"/>
      <c r="J3133" s="45"/>
      <c r="K3133" s="45"/>
      <c r="L3133" s="45"/>
      <c r="M3133" s="46"/>
      <c r="N3133" s="46"/>
      <c r="O3133" s="46"/>
    </row>
    <row r="3134" spans="1:15" x14ac:dyDescent="0.3">
      <c r="A3134" s="92"/>
      <c r="B3134" s="58"/>
      <c r="C3134" s="58"/>
      <c r="D3134" s="135" t="str">
        <f t="shared" si="96"/>
        <v/>
      </c>
      <c r="E3134" s="136" t="str">
        <f t="shared" si="97"/>
        <v/>
      </c>
      <c r="F3134" s="45"/>
      <c r="G3134" s="45"/>
      <c r="H3134" s="45"/>
      <c r="I3134" s="45"/>
      <c r="J3134" s="45"/>
      <c r="K3134" s="45"/>
      <c r="L3134" s="45"/>
      <c r="M3134" s="46"/>
      <c r="N3134" s="46"/>
      <c r="O3134" s="46"/>
    </row>
    <row r="3135" spans="1:15" x14ac:dyDescent="0.3">
      <c r="A3135" s="92"/>
      <c r="B3135" s="58"/>
      <c r="C3135" s="58"/>
      <c r="D3135" s="135" t="str">
        <f t="shared" si="96"/>
        <v/>
      </c>
      <c r="E3135" s="136" t="str">
        <f t="shared" si="97"/>
        <v/>
      </c>
      <c r="F3135" s="45"/>
      <c r="G3135" s="45"/>
      <c r="H3135" s="45"/>
      <c r="I3135" s="45"/>
      <c r="J3135" s="45"/>
      <c r="K3135" s="45"/>
      <c r="L3135" s="45"/>
      <c r="M3135" s="46"/>
      <c r="N3135" s="46"/>
      <c r="O3135" s="46"/>
    </row>
    <row r="3136" spans="1:15" x14ac:dyDescent="0.3">
      <c r="A3136" s="92"/>
      <c r="B3136" s="58"/>
      <c r="C3136" s="58"/>
      <c r="D3136" s="135" t="str">
        <f t="shared" si="96"/>
        <v/>
      </c>
      <c r="E3136" s="136" t="str">
        <f t="shared" si="97"/>
        <v/>
      </c>
      <c r="F3136" s="45"/>
      <c r="G3136" s="45"/>
      <c r="H3136" s="45"/>
      <c r="I3136" s="45"/>
      <c r="J3136" s="45"/>
      <c r="K3136" s="45"/>
      <c r="L3136" s="45"/>
      <c r="M3136" s="46"/>
      <c r="N3136" s="46"/>
      <c r="O3136" s="46"/>
    </row>
    <row r="3137" spans="1:15" x14ac:dyDescent="0.3">
      <c r="A3137" s="92"/>
      <c r="B3137" s="58"/>
      <c r="C3137" s="58"/>
      <c r="D3137" s="135" t="str">
        <f t="shared" si="96"/>
        <v/>
      </c>
      <c r="E3137" s="136" t="str">
        <f t="shared" si="97"/>
        <v/>
      </c>
      <c r="F3137" s="45"/>
      <c r="G3137" s="45"/>
      <c r="H3137" s="45"/>
      <c r="I3137" s="45"/>
      <c r="J3137" s="45"/>
      <c r="K3137" s="45"/>
      <c r="L3137" s="45"/>
      <c r="M3137" s="46"/>
      <c r="N3137" s="46"/>
      <c r="O3137" s="46"/>
    </row>
    <row r="3138" spans="1:15" x14ac:dyDescent="0.3">
      <c r="A3138" s="92"/>
      <c r="B3138" s="58"/>
      <c r="C3138" s="58"/>
      <c r="D3138" s="135" t="str">
        <f t="shared" ref="D3138:D3201" si="98">IF(C3138="","",IF(NOT(ISBLANK(B3138)),IF(AND(B3138&gt;=43556,C3138&gt;=43556),C3138-B3138,0),""))</f>
        <v/>
      </c>
      <c r="E3138" s="136" t="str">
        <f t="shared" si="97"/>
        <v/>
      </c>
      <c r="F3138" s="45"/>
      <c r="G3138" s="45"/>
      <c r="H3138" s="45"/>
      <c r="I3138" s="45"/>
      <c r="J3138" s="45"/>
      <c r="K3138" s="45"/>
      <c r="L3138" s="45"/>
      <c r="M3138" s="46"/>
      <c r="N3138" s="46"/>
      <c r="O3138" s="46"/>
    </row>
    <row r="3139" spans="1:15" x14ac:dyDescent="0.3">
      <c r="A3139" s="92"/>
      <c r="B3139" s="58"/>
      <c r="C3139" s="58"/>
      <c r="D3139" s="135" t="str">
        <f t="shared" si="98"/>
        <v/>
      </c>
      <c r="E3139" s="136" t="str">
        <f t="shared" ref="E3139:E3202" si="99">IF(C3139&gt;=43556,C3139+366,"")</f>
        <v/>
      </c>
      <c r="F3139" s="45"/>
      <c r="G3139" s="45"/>
      <c r="H3139" s="45"/>
      <c r="I3139" s="45"/>
      <c r="J3139" s="45"/>
      <c r="K3139" s="45"/>
      <c r="L3139" s="45"/>
      <c r="M3139" s="46"/>
      <c r="N3139" s="46"/>
      <c r="O3139" s="46"/>
    </row>
    <row r="3140" spans="1:15" x14ac:dyDescent="0.3">
      <c r="A3140" s="92"/>
      <c r="B3140" s="58"/>
      <c r="C3140" s="58"/>
      <c r="D3140" s="135" t="str">
        <f t="shared" si="98"/>
        <v/>
      </c>
      <c r="E3140" s="136" t="str">
        <f t="shared" si="99"/>
        <v/>
      </c>
      <c r="F3140" s="45"/>
      <c r="G3140" s="45"/>
      <c r="H3140" s="45"/>
      <c r="I3140" s="45"/>
      <c r="J3140" s="45"/>
      <c r="K3140" s="45"/>
      <c r="L3140" s="45"/>
      <c r="M3140" s="46"/>
      <c r="N3140" s="46"/>
      <c r="O3140" s="46"/>
    </row>
    <row r="3141" spans="1:15" x14ac:dyDescent="0.3">
      <c r="A3141" s="92"/>
      <c r="B3141" s="58"/>
      <c r="C3141" s="58"/>
      <c r="D3141" s="135" t="str">
        <f t="shared" si="98"/>
        <v/>
      </c>
      <c r="E3141" s="136" t="str">
        <f t="shared" si="99"/>
        <v/>
      </c>
      <c r="F3141" s="45"/>
      <c r="G3141" s="45"/>
      <c r="H3141" s="45"/>
      <c r="I3141" s="45"/>
      <c r="J3141" s="45"/>
      <c r="K3141" s="45"/>
      <c r="L3141" s="45"/>
      <c r="M3141" s="46"/>
      <c r="N3141" s="46"/>
      <c r="O3141" s="46"/>
    </row>
    <row r="3142" spans="1:15" x14ac:dyDescent="0.3">
      <c r="A3142" s="92"/>
      <c r="B3142" s="58"/>
      <c r="C3142" s="58"/>
      <c r="D3142" s="135" t="str">
        <f t="shared" si="98"/>
        <v/>
      </c>
      <c r="E3142" s="136" t="str">
        <f t="shared" si="99"/>
        <v/>
      </c>
      <c r="F3142" s="45"/>
      <c r="G3142" s="45"/>
      <c r="H3142" s="45"/>
      <c r="I3142" s="45"/>
      <c r="J3142" s="45"/>
      <c r="K3142" s="45"/>
      <c r="L3142" s="45"/>
      <c r="M3142" s="46"/>
      <c r="N3142" s="46"/>
      <c r="O3142" s="46"/>
    </row>
    <row r="3143" spans="1:15" x14ac:dyDescent="0.3">
      <c r="A3143" s="92"/>
      <c r="B3143" s="58"/>
      <c r="C3143" s="58"/>
      <c r="D3143" s="135" t="str">
        <f t="shared" si="98"/>
        <v/>
      </c>
      <c r="E3143" s="136" t="str">
        <f t="shared" si="99"/>
        <v/>
      </c>
      <c r="F3143" s="45"/>
      <c r="G3143" s="45"/>
      <c r="H3143" s="45"/>
      <c r="I3143" s="45"/>
      <c r="J3143" s="45"/>
      <c r="K3143" s="45"/>
      <c r="L3143" s="45"/>
      <c r="M3143" s="46"/>
      <c r="N3143" s="46"/>
      <c r="O3143" s="46"/>
    </row>
    <row r="3144" spans="1:15" x14ac:dyDescent="0.3">
      <c r="A3144" s="92"/>
      <c r="B3144" s="58"/>
      <c r="C3144" s="58"/>
      <c r="D3144" s="135" t="str">
        <f t="shared" si="98"/>
        <v/>
      </c>
      <c r="E3144" s="136" t="str">
        <f t="shared" si="99"/>
        <v/>
      </c>
      <c r="F3144" s="45"/>
      <c r="G3144" s="45"/>
      <c r="H3144" s="45"/>
      <c r="I3144" s="45"/>
      <c r="J3144" s="45"/>
      <c r="K3144" s="45"/>
      <c r="L3144" s="45"/>
      <c r="M3144" s="46"/>
      <c r="N3144" s="46"/>
      <c r="O3144" s="46"/>
    </row>
    <row r="3145" spans="1:15" x14ac:dyDescent="0.3">
      <c r="A3145" s="92"/>
      <c r="B3145" s="58"/>
      <c r="C3145" s="58"/>
      <c r="D3145" s="135" t="str">
        <f t="shared" si="98"/>
        <v/>
      </c>
      <c r="E3145" s="136" t="str">
        <f t="shared" si="99"/>
        <v/>
      </c>
      <c r="F3145" s="45"/>
      <c r="G3145" s="45"/>
      <c r="H3145" s="45"/>
      <c r="I3145" s="45"/>
      <c r="J3145" s="45"/>
      <c r="K3145" s="45"/>
      <c r="L3145" s="45"/>
      <c r="M3145" s="46"/>
      <c r="N3145" s="46"/>
      <c r="O3145" s="46"/>
    </row>
    <row r="3146" spans="1:15" x14ac:dyDescent="0.3">
      <c r="A3146" s="92"/>
      <c r="B3146" s="58"/>
      <c r="C3146" s="58"/>
      <c r="D3146" s="135" t="str">
        <f t="shared" si="98"/>
        <v/>
      </c>
      <c r="E3146" s="136" t="str">
        <f t="shared" si="99"/>
        <v/>
      </c>
      <c r="F3146" s="45"/>
      <c r="G3146" s="45"/>
      <c r="H3146" s="45"/>
      <c r="I3146" s="45"/>
      <c r="J3146" s="45"/>
      <c r="K3146" s="45"/>
      <c r="L3146" s="45"/>
      <c r="M3146" s="46"/>
      <c r="N3146" s="46"/>
      <c r="O3146" s="46"/>
    </row>
    <row r="3147" spans="1:15" x14ac:dyDescent="0.3">
      <c r="A3147" s="92"/>
      <c r="B3147" s="58"/>
      <c r="C3147" s="58"/>
      <c r="D3147" s="135" t="str">
        <f t="shared" si="98"/>
        <v/>
      </c>
      <c r="E3147" s="136" t="str">
        <f t="shared" si="99"/>
        <v/>
      </c>
      <c r="F3147" s="45"/>
      <c r="G3147" s="45"/>
      <c r="H3147" s="45"/>
      <c r="I3147" s="45"/>
      <c r="J3147" s="45"/>
      <c r="K3147" s="45"/>
      <c r="L3147" s="45"/>
      <c r="M3147" s="46"/>
      <c r="N3147" s="46"/>
      <c r="O3147" s="46"/>
    </row>
    <row r="3148" spans="1:15" x14ac:dyDescent="0.3">
      <c r="A3148" s="92"/>
      <c r="B3148" s="58"/>
      <c r="C3148" s="58"/>
      <c r="D3148" s="135" t="str">
        <f t="shared" si="98"/>
        <v/>
      </c>
      <c r="E3148" s="136" t="str">
        <f t="shared" si="99"/>
        <v/>
      </c>
      <c r="F3148" s="45"/>
      <c r="G3148" s="45"/>
      <c r="H3148" s="45"/>
      <c r="I3148" s="45"/>
      <c r="J3148" s="45"/>
      <c r="K3148" s="45"/>
      <c r="L3148" s="45"/>
      <c r="M3148" s="46"/>
      <c r="N3148" s="46"/>
      <c r="O3148" s="46"/>
    </row>
    <row r="3149" spans="1:15" x14ac:dyDescent="0.3">
      <c r="A3149" s="92"/>
      <c r="B3149" s="58"/>
      <c r="C3149" s="58"/>
      <c r="D3149" s="135" t="str">
        <f t="shared" si="98"/>
        <v/>
      </c>
      <c r="E3149" s="136" t="str">
        <f t="shared" si="99"/>
        <v/>
      </c>
      <c r="F3149" s="45"/>
      <c r="G3149" s="45"/>
      <c r="H3149" s="45"/>
      <c r="I3149" s="45"/>
      <c r="J3149" s="45"/>
      <c r="K3149" s="45"/>
      <c r="L3149" s="45"/>
      <c r="M3149" s="46"/>
      <c r="N3149" s="46"/>
      <c r="O3149" s="46"/>
    </row>
    <row r="3150" spans="1:15" x14ac:dyDescent="0.3">
      <c r="A3150" s="92"/>
      <c r="B3150" s="58"/>
      <c r="C3150" s="58"/>
      <c r="D3150" s="135" t="str">
        <f t="shared" si="98"/>
        <v/>
      </c>
      <c r="E3150" s="136" t="str">
        <f t="shared" si="99"/>
        <v/>
      </c>
      <c r="F3150" s="45"/>
      <c r="G3150" s="45"/>
      <c r="H3150" s="45"/>
      <c r="I3150" s="45"/>
      <c r="J3150" s="45"/>
      <c r="K3150" s="45"/>
      <c r="L3150" s="45"/>
      <c r="M3150" s="46"/>
      <c r="N3150" s="46"/>
      <c r="O3150" s="46"/>
    </row>
    <row r="3151" spans="1:15" x14ac:dyDescent="0.3">
      <c r="A3151" s="92"/>
      <c r="B3151" s="58"/>
      <c r="C3151" s="58"/>
      <c r="D3151" s="135" t="str">
        <f t="shared" si="98"/>
        <v/>
      </c>
      <c r="E3151" s="136" t="str">
        <f t="shared" si="99"/>
        <v/>
      </c>
      <c r="F3151" s="45"/>
      <c r="G3151" s="45"/>
      <c r="H3151" s="45"/>
      <c r="I3151" s="45"/>
      <c r="J3151" s="45"/>
      <c r="K3151" s="45"/>
      <c r="L3151" s="45"/>
      <c r="M3151" s="46"/>
      <c r="N3151" s="46"/>
      <c r="O3151" s="46"/>
    </row>
    <row r="3152" spans="1:15" x14ac:dyDescent="0.3">
      <c r="A3152" s="92"/>
      <c r="B3152" s="58"/>
      <c r="C3152" s="58"/>
      <c r="D3152" s="135" t="str">
        <f t="shared" si="98"/>
        <v/>
      </c>
      <c r="E3152" s="136" t="str">
        <f t="shared" si="99"/>
        <v/>
      </c>
      <c r="F3152" s="45"/>
      <c r="G3152" s="45"/>
      <c r="H3152" s="45"/>
      <c r="I3152" s="45"/>
      <c r="J3152" s="45"/>
      <c r="K3152" s="45"/>
      <c r="L3152" s="45"/>
      <c r="M3152" s="46"/>
      <c r="N3152" s="46"/>
      <c r="O3152" s="46"/>
    </row>
    <row r="3153" spans="1:15" x14ac:dyDescent="0.3">
      <c r="A3153" s="92"/>
      <c r="B3153" s="58"/>
      <c r="C3153" s="58"/>
      <c r="D3153" s="135" t="str">
        <f t="shared" si="98"/>
        <v/>
      </c>
      <c r="E3153" s="136" t="str">
        <f t="shared" si="99"/>
        <v/>
      </c>
      <c r="F3153" s="45"/>
      <c r="G3153" s="45"/>
      <c r="H3153" s="45"/>
      <c r="I3153" s="45"/>
      <c r="J3153" s="45"/>
      <c r="K3153" s="45"/>
      <c r="L3153" s="45"/>
      <c r="M3153" s="46"/>
      <c r="N3153" s="46"/>
      <c r="O3153" s="46"/>
    </row>
    <row r="3154" spans="1:15" x14ac:dyDescent="0.3">
      <c r="A3154" s="92"/>
      <c r="B3154" s="58"/>
      <c r="C3154" s="58"/>
      <c r="D3154" s="135" t="str">
        <f t="shared" si="98"/>
        <v/>
      </c>
      <c r="E3154" s="136" t="str">
        <f t="shared" si="99"/>
        <v/>
      </c>
      <c r="F3154" s="45"/>
      <c r="G3154" s="45"/>
      <c r="H3154" s="45"/>
      <c r="I3154" s="45"/>
      <c r="J3154" s="45"/>
      <c r="K3154" s="45"/>
      <c r="L3154" s="45"/>
      <c r="M3154" s="46"/>
      <c r="N3154" s="46"/>
      <c r="O3154" s="46"/>
    </row>
    <row r="3155" spans="1:15" x14ac:dyDescent="0.3">
      <c r="A3155" s="92"/>
      <c r="B3155" s="58"/>
      <c r="C3155" s="58"/>
      <c r="D3155" s="135" t="str">
        <f t="shared" si="98"/>
        <v/>
      </c>
      <c r="E3155" s="136" t="str">
        <f t="shared" si="99"/>
        <v/>
      </c>
      <c r="F3155" s="45"/>
      <c r="G3155" s="45"/>
      <c r="H3155" s="45"/>
      <c r="I3155" s="45"/>
      <c r="J3155" s="45"/>
      <c r="K3155" s="45"/>
      <c r="L3155" s="45"/>
      <c r="M3155" s="46"/>
      <c r="N3155" s="46"/>
      <c r="O3155" s="46"/>
    </row>
    <row r="3156" spans="1:15" x14ac:dyDescent="0.3">
      <c r="A3156" s="92"/>
      <c r="B3156" s="58"/>
      <c r="C3156" s="58"/>
      <c r="D3156" s="135" t="str">
        <f t="shared" si="98"/>
        <v/>
      </c>
      <c r="E3156" s="136" t="str">
        <f t="shared" si="99"/>
        <v/>
      </c>
      <c r="F3156" s="45"/>
      <c r="G3156" s="45"/>
      <c r="H3156" s="45"/>
      <c r="I3156" s="45"/>
      <c r="J3156" s="45"/>
      <c r="K3156" s="45"/>
      <c r="L3156" s="45"/>
      <c r="M3156" s="46"/>
      <c r="N3156" s="46"/>
      <c r="O3156" s="46"/>
    </row>
    <row r="3157" spans="1:15" x14ac:dyDescent="0.3">
      <c r="A3157" s="92"/>
      <c r="B3157" s="58"/>
      <c r="C3157" s="58"/>
      <c r="D3157" s="135" t="str">
        <f t="shared" si="98"/>
        <v/>
      </c>
      <c r="E3157" s="136" t="str">
        <f t="shared" si="99"/>
        <v/>
      </c>
      <c r="F3157" s="45"/>
      <c r="G3157" s="45"/>
      <c r="H3157" s="45"/>
      <c r="I3157" s="45"/>
      <c r="J3157" s="45"/>
      <c r="K3157" s="45"/>
      <c r="L3157" s="45"/>
      <c r="M3157" s="46"/>
      <c r="N3157" s="46"/>
      <c r="O3157" s="46"/>
    </row>
    <row r="3158" spans="1:15" x14ac:dyDescent="0.3">
      <c r="A3158" s="92"/>
      <c r="B3158" s="58"/>
      <c r="C3158" s="58"/>
      <c r="D3158" s="135" t="str">
        <f t="shared" si="98"/>
        <v/>
      </c>
      <c r="E3158" s="136" t="str">
        <f t="shared" si="99"/>
        <v/>
      </c>
      <c r="F3158" s="45"/>
      <c r="G3158" s="45"/>
      <c r="H3158" s="45"/>
      <c r="I3158" s="45"/>
      <c r="J3158" s="45"/>
      <c r="K3158" s="45"/>
      <c r="L3158" s="45"/>
      <c r="M3158" s="46"/>
      <c r="N3158" s="46"/>
      <c r="O3158" s="46"/>
    </row>
    <row r="3159" spans="1:15" x14ac:dyDescent="0.3">
      <c r="A3159" s="92"/>
      <c r="B3159" s="58"/>
      <c r="C3159" s="58"/>
      <c r="D3159" s="135" t="str">
        <f t="shared" si="98"/>
        <v/>
      </c>
      <c r="E3159" s="136" t="str">
        <f t="shared" si="99"/>
        <v/>
      </c>
      <c r="F3159" s="45"/>
      <c r="G3159" s="45"/>
      <c r="H3159" s="45"/>
      <c r="I3159" s="45"/>
      <c r="J3159" s="45"/>
      <c r="K3159" s="45"/>
      <c r="L3159" s="45"/>
      <c r="M3159" s="46"/>
      <c r="N3159" s="46"/>
      <c r="O3159" s="46"/>
    </row>
    <row r="3160" spans="1:15" x14ac:dyDescent="0.3">
      <c r="A3160" s="92"/>
      <c r="B3160" s="58"/>
      <c r="C3160" s="58"/>
      <c r="D3160" s="135" t="str">
        <f t="shared" si="98"/>
        <v/>
      </c>
      <c r="E3160" s="136" t="str">
        <f t="shared" si="99"/>
        <v/>
      </c>
      <c r="F3160" s="45"/>
      <c r="G3160" s="45"/>
      <c r="H3160" s="45"/>
      <c r="I3160" s="45"/>
      <c r="J3160" s="45"/>
      <c r="K3160" s="45"/>
      <c r="L3160" s="45"/>
      <c r="M3160" s="46"/>
      <c r="N3160" s="46"/>
      <c r="O3160" s="46"/>
    </row>
    <row r="3161" spans="1:15" x14ac:dyDescent="0.3">
      <c r="A3161" s="92"/>
      <c r="B3161" s="58"/>
      <c r="C3161" s="58"/>
      <c r="D3161" s="135" t="str">
        <f t="shared" si="98"/>
        <v/>
      </c>
      <c r="E3161" s="136" t="str">
        <f t="shared" si="99"/>
        <v/>
      </c>
      <c r="F3161" s="45"/>
      <c r="G3161" s="45"/>
      <c r="H3161" s="45"/>
      <c r="I3161" s="45"/>
      <c r="J3161" s="45"/>
      <c r="K3161" s="45"/>
      <c r="L3161" s="45"/>
      <c r="M3161" s="46"/>
      <c r="N3161" s="46"/>
      <c r="O3161" s="46"/>
    </row>
    <row r="3162" spans="1:15" x14ac:dyDescent="0.3">
      <c r="A3162" s="92"/>
      <c r="B3162" s="58"/>
      <c r="C3162" s="58"/>
      <c r="D3162" s="135" t="str">
        <f t="shared" si="98"/>
        <v/>
      </c>
      <c r="E3162" s="136" t="str">
        <f t="shared" si="99"/>
        <v/>
      </c>
      <c r="F3162" s="45"/>
      <c r="G3162" s="45"/>
      <c r="H3162" s="45"/>
      <c r="I3162" s="45"/>
      <c r="J3162" s="45"/>
      <c r="K3162" s="45"/>
      <c r="L3162" s="45"/>
      <c r="M3162" s="46"/>
      <c r="N3162" s="46"/>
      <c r="O3162" s="46"/>
    </row>
    <row r="3163" spans="1:15" x14ac:dyDescent="0.3">
      <c r="A3163" s="92"/>
      <c r="B3163" s="58"/>
      <c r="C3163" s="58"/>
      <c r="D3163" s="135" t="str">
        <f t="shared" si="98"/>
        <v/>
      </c>
      <c r="E3163" s="136" t="str">
        <f t="shared" si="99"/>
        <v/>
      </c>
      <c r="F3163" s="45"/>
      <c r="G3163" s="45"/>
      <c r="H3163" s="45"/>
      <c r="I3163" s="45"/>
      <c r="J3163" s="45"/>
      <c r="K3163" s="45"/>
      <c r="L3163" s="45"/>
      <c r="M3163" s="46"/>
      <c r="N3163" s="46"/>
      <c r="O3163" s="46"/>
    </row>
    <row r="3164" spans="1:15" x14ac:dyDescent="0.3">
      <c r="A3164" s="92"/>
      <c r="B3164" s="58"/>
      <c r="C3164" s="58"/>
      <c r="D3164" s="135" t="str">
        <f t="shared" si="98"/>
        <v/>
      </c>
      <c r="E3164" s="136" t="str">
        <f t="shared" si="99"/>
        <v/>
      </c>
      <c r="F3164" s="45"/>
      <c r="G3164" s="45"/>
      <c r="H3164" s="45"/>
      <c r="I3164" s="45"/>
      <c r="J3164" s="45"/>
      <c r="K3164" s="45"/>
      <c r="L3164" s="45"/>
      <c r="M3164" s="46"/>
      <c r="N3164" s="46"/>
      <c r="O3164" s="46"/>
    </row>
    <row r="3165" spans="1:15" x14ac:dyDescent="0.3">
      <c r="A3165" s="92"/>
      <c r="B3165" s="58"/>
      <c r="C3165" s="58"/>
      <c r="D3165" s="135" t="str">
        <f t="shared" si="98"/>
        <v/>
      </c>
      <c r="E3165" s="136" t="str">
        <f t="shared" si="99"/>
        <v/>
      </c>
      <c r="F3165" s="45"/>
      <c r="G3165" s="45"/>
      <c r="H3165" s="45"/>
      <c r="I3165" s="45"/>
      <c r="J3165" s="45"/>
      <c r="K3165" s="45"/>
      <c r="L3165" s="45"/>
      <c r="M3165" s="46"/>
      <c r="N3165" s="46"/>
      <c r="O3165" s="46"/>
    </row>
    <row r="3166" spans="1:15" x14ac:dyDescent="0.3">
      <c r="A3166" s="92"/>
      <c r="B3166" s="58"/>
      <c r="C3166" s="58"/>
      <c r="D3166" s="135" t="str">
        <f t="shared" si="98"/>
        <v/>
      </c>
      <c r="E3166" s="136" t="str">
        <f t="shared" si="99"/>
        <v/>
      </c>
      <c r="F3166" s="45"/>
      <c r="G3166" s="45"/>
      <c r="H3166" s="45"/>
      <c r="I3166" s="45"/>
      <c r="J3166" s="45"/>
      <c r="K3166" s="45"/>
      <c r="L3166" s="45"/>
      <c r="M3166" s="46"/>
      <c r="N3166" s="46"/>
      <c r="O3166" s="46"/>
    </row>
    <row r="3167" spans="1:15" x14ac:dyDescent="0.3">
      <c r="A3167" s="92"/>
      <c r="B3167" s="58"/>
      <c r="C3167" s="58"/>
      <c r="D3167" s="135" t="str">
        <f t="shared" si="98"/>
        <v/>
      </c>
      <c r="E3167" s="136" t="str">
        <f t="shared" si="99"/>
        <v/>
      </c>
      <c r="F3167" s="45"/>
      <c r="G3167" s="45"/>
      <c r="H3167" s="45"/>
      <c r="I3167" s="45"/>
      <c r="J3167" s="45"/>
      <c r="K3167" s="45"/>
      <c r="L3167" s="45"/>
      <c r="M3167" s="46"/>
      <c r="N3167" s="46"/>
      <c r="O3167" s="46"/>
    </row>
    <row r="3168" spans="1:15" x14ac:dyDescent="0.3">
      <c r="A3168" s="92"/>
      <c r="B3168" s="58"/>
      <c r="C3168" s="58"/>
      <c r="D3168" s="135" t="str">
        <f t="shared" si="98"/>
        <v/>
      </c>
      <c r="E3168" s="136" t="str">
        <f t="shared" si="99"/>
        <v/>
      </c>
      <c r="F3168" s="45"/>
      <c r="G3168" s="45"/>
      <c r="H3168" s="45"/>
      <c r="I3168" s="45"/>
      <c r="J3168" s="45"/>
      <c r="K3168" s="45"/>
      <c r="L3168" s="45"/>
      <c r="M3168" s="46"/>
      <c r="N3168" s="46"/>
      <c r="O3168" s="46"/>
    </row>
    <row r="3169" spans="1:15" x14ac:dyDescent="0.3">
      <c r="A3169" s="92"/>
      <c r="B3169" s="58"/>
      <c r="C3169" s="58"/>
      <c r="D3169" s="135" t="str">
        <f t="shared" si="98"/>
        <v/>
      </c>
      <c r="E3169" s="136" t="str">
        <f t="shared" si="99"/>
        <v/>
      </c>
      <c r="F3169" s="45"/>
      <c r="G3169" s="45"/>
      <c r="H3169" s="45"/>
      <c r="I3169" s="45"/>
      <c r="J3169" s="45"/>
      <c r="K3169" s="45"/>
      <c r="L3169" s="45"/>
      <c r="M3169" s="46"/>
      <c r="N3169" s="46"/>
      <c r="O3169" s="46"/>
    </row>
    <row r="3170" spans="1:15" x14ac:dyDescent="0.3">
      <c r="A3170" s="92"/>
      <c r="B3170" s="58"/>
      <c r="C3170" s="58"/>
      <c r="D3170" s="135" t="str">
        <f t="shared" si="98"/>
        <v/>
      </c>
      <c r="E3170" s="136" t="str">
        <f t="shared" si="99"/>
        <v/>
      </c>
      <c r="F3170" s="45"/>
      <c r="G3170" s="45"/>
      <c r="H3170" s="45"/>
      <c r="I3170" s="45"/>
      <c r="J3170" s="45"/>
      <c r="K3170" s="45"/>
      <c r="L3170" s="45"/>
      <c r="M3170" s="46"/>
      <c r="N3170" s="46"/>
      <c r="O3170" s="46"/>
    </row>
    <row r="3171" spans="1:15" x14ac:dyDescent="0.3">
      <c r="A3171" s="92"/>
      <c r="B3171" s="58"/>
      <c r="C3171" s="58"/>
      <c r="D3171" s="135" t="str">
        <f t="shared" si="98"/>
        <v/>
      </c>
      <c r="E3171" s="136" t="str">
        <f t="shared" si="99"/>
        <v/>
      </c>
      <c r="F3171" s="45"/>
      <c r="G3171" s="45"/>
      <c r="H3171" s="45"/>
      <c r="I3171" s="45"/>
      <c r="J3171" s="45"/>
      <c r="K3171" s="45"/>
      <c r="L3171" s="45"/>
      <c r="M3171" s="46"/>
      <c r="N3171" s="46"/>
      <c r="O3171" s="46"/>
    </row>
    <row r="3172" spans="1:15" x14ac:dyDescent="0.3">
      <c r="A3172" s="92"/>
      <c r="B3172" s="58"/>
      <c r="C3172" s="58"/>
      <c r="D3172" s="135" t="str">
        <f t="shared" si="98"/>
        <v/>
      </c>
      <c r="E3172" s="136" t="str">
        <f t="shared" si="99"/>
        <v/>
      </c>
      <c r="F3172" s="45"/>
      <c r="G3172" s="45"/>
      <c r="H3172" s="45"/>
      <c r="I3172" s="45"/>
      <c r="J3172" s="45"/>
      <c r="K3172" s="45"/>
      <c r="L3172" s="45"/>
      <c r="M3172" s="46"/>
      <c r="N3172" s="46"/>
      <c r="O3172" s="46"/>
    </row>
    <row r="3173" spans="1:15" x14ac:dyDescent="0.3">
      <c r="A3173" s="92"/>
      <c r="B3173" s="58"/>
      <c r="C3173" s="58"/>
      <c r="D3173" s="135" t="str">
        <f t="shared" si="98"/>
        <v/>
      </c>
      <c r="E3173" s="136" t="str">
        <f t="shared" si="99"/>
        <v/>
      </c>
      <c r="F3173" s="45"/>
      <c r="G3173" s="45"/>
      <c r="H3173" s="45"/>
      <c r="I3173" s="45"/>
      <c r="J3173" s="45"/>
      <c r="K3173" s="45"/>
      <c r="L3173" s="45"/>
      <c r="M3173" s="46"/>
      <c r="N3173" s="46"/>
      <c r="O3173" s="46"/>
    </row>
    <row r="3174" spans="1:15" x14ac:dyDescent="0.3">
      <c r="A3174" s="92"/>
      <c r="B3174" s="58"/>
      <c r="C3174" s="58"/>
      <c r="D3174" s="135" t="str">
        <f t="shared" si="98"/>
        <v/>
      </c>
      <c r="E3174" s="136" t="str">
        <f t="shared" si="99"/>
        <v/>
      </c>
      <c r="F3174" s="45"/>
      <c r="G3174" s="45"/>
      <c r="H3174" s="45"/>
      <c r="I3174" s="45"/>
      <c r="J3174" s="45"/>
      <c r="K3174" s="45"/>
      <c r="L3174" s="45"/>
      <c r="M3174" s="46"/>
      <c r="N3174" s="46"/>
      <c r="O3174" s="46"/>
    </row>
    <row r="3175" spans="1:15" x14ac:dyDescent="0.3">
      <c r="A3175" s="92"/>
      <c r="B3175" s="58"/>
      <c r="C3175" s="58"/>
      <c r="D3175" s="135" t="str">
        <f t="shared" si="98"/>
        <v/>
      </c>
      <c r="E3175" s="136" t="str">
        <f t="shared" si="99"/>
        <v/>
      </c>
      <c r="F3175" s="45"/>
      <c r="G3175" s="45"/>
      <c r="H3175" s="45"/>
      <c r="I3175" s="45"/>
      <c r="J3175" s="45"/>
      <c r="K3175" s="45"/>
      <c r="L3175" s="45"/>
      <c r="M3175" s="46"/>
      <c r="N3175" s="46"/>
      <c r="O3175" s="46"/>
    </row>
    <row r="3176" spans="1:15" x14ac:dyDescent="0.3">
      <c r="A3176" s="92"/>
      <c r="B3176" s="58"/>
      <c r="C3176" s="58"/>
      <c r="D3176" s="135" t="str">
        <f t="shared" si="98"/>
        <v/>
      </c>
      <c r="E3176" s="136" t="str">
        <f t="shared" si="99"/>
        <v/>
      </c>
      <c r="F3176" s="45"/>
      <c r="G3176" s="45"/>
      <c r="H3176" s="45"/>
      <c r="I3176" s="45"/>
      <c r="J3176" s="45"/>
      <c r="K3176" s="45"/>
      <c r="L3176" s="45"/>
      <c r="M3176" s="46"/>
      <c r="N3176" s="46"/>
      <c r="O3176" s="46"/>
    </row>
    <row r="3177" spans="1:15" x14ac:dyDescent="0.3">
      <c r="A3177" s="92"/>
      <c r="B3177" s="58"/>
      <c r="C3177" s="58"/>
      <c r="D3177" s="135" t="str">
        <f t="shared" si="98"/>
        <v/>
      </c>
      <c r="E3177" s="136" t="str">
        <f t="shared" si="99"/>
        <v/>
      </c>
      <c r="F3177" s="45"/>
      <c r="G3177" s="45"/>
      <c r="H3177" s="45"/>
      <c r="I3177" s="45"/>
      <c r="J3177" s="45"/>
      <c r="K3177" s="45"/>
      <c r="L3177" s="45"/>
      <c r="M3177" s="46"/>
      <c r="N3177" s="46"/>
      <c r="O3177" s="46"/>
    </row>
    <row r="3178" spans="1:15" x14ac:dyDescent="0.3">
      <c r="A3178" s="92"/>
      <c r="B3178" s="58"/>
      <c r="C3178" s="58"/>
      <c r="D3178" s="135" t="str">
        <f t="shared" si="98"/>
        <v/>
      </c>
      <c r="E3178" s="136" t="str">
        <f t="shared" si="99"/>
        <v/>
      </c>
      <c r="F3178" s="45"/>
      <c r="G3178" s="45"/>
      <c r="H3178" s="45"/>
      <c r="I3178" s="45"/>
      <c r="J3178" s="45"/>
      <c r="K3178" s="45"/>
      <c r="L3178" s="45"/>
      <c r="M3178" s="46"/>
      <c r="N3178" s="46"/>
      <c r="O3178" s="46"/>
    </row>
    <row r="3179" spans="1:15" x14ac:dyDescent="0.3">
      <c r="A3179" s="92"/>
      <c r="B3179" s="58"/>
      <c r="C3179" s="58"/>
      <c r="D3179" s="135" t="str">
        <f t="shared" si="98"/>
        <v/>
      </c>
      <c r="E3179" s="136" t="str">
        <f t="shared" si="99"/>
        <v/>
      </c>
      <c r="F3179" s="45"/>
      <c r="G3179" s="45"/>
      <c r="H3179" s="45"/>
      <c r="I3179" s="45"/>
      <c r="J3179" s="45"/>
      <c r="K3179" s="45"/>
      <c r="L3179" s="45"/>
      <c r="M3179" s="46"/>
      <c r="N3179" s="46"/>
      <c r="O3179" s="46"/>
    </row>
    <row r="3180" spans="1:15" x14ac:dyDescent="0.3">
      <c r="A3180" s="92"/>
      <c r="B3180" s="58"/>
      <c r="C3180" s="58"/>
      <c r="D3180" s="135" t="str">
        <f t="shared" si="98"/>
        <v/>
      </c>
      <c r="E3180" s="136" t="str">
        <f t="shared" si="99"/>
        <v/>
      </c>
      <c r="F3180" s="45"/>
      <c r="G3180" s="45"/>
      <c r="H3180" s="45"/>
      <c r="I3180" s="45"/>
      <c r="J3180" s="45"/>
      <c r="K3180" s="45"/>
      <c r="L3180" s="45"/>
      <c r="M3180" s="46"/>
      <c r="N3180" s="46"/>
      <c r="O3180" s="46"/>
    </row>
    <row r="3181" spans="1:15" x14ac:dyDescent="0.3">
      <c r="A3181" s="92"/>
      <c r="B3181" s="58"/>
      <c r="C3181" s="58"/>
      <c r="D3181" s="135" t="str">
        <f t="shared" si="98"/>
        <v/>
      </c>
      <c r="E3181" s="136" t="str">
        <f t="shared" si="99"/>
        <v/>
      </c>
      <c r="F3181" s="45"/>
      <c r="G3181" s="45"/>
      <c r="H3181" s="45"/>
      <c r="I3181" s="45"/>
      <c r="J3181" s="45"/>
      <c r="K3181" s="45"/>
      <c r="L3181" s="45"/>
      <c r="M3181" s="46"/>
      <c r="N3181" s="46"/>
      <c r="O3181" s="46"/>
    </row>
    <row r="3182" spans="1:15" x14ac:dyDescent="0.3">
      <c r="A3182" s="92"/>
      <c r="B3182" s="58"/>
      <c r="C3182" s="58"/>
      <c r="D3182" s="135" t="str">
        <f t="shared" si="98"/>
        <v/>
      </c>
      <c r="E3182" s="136" t="str">
        <f t="shared" si="99"/>
        <v/>
      </c>
      <c r="F3182" s="45"/>
      <c r="G3182" s="45"/>
      <c r="H3182" s="45"/>
      <c r="I3182" s="45"/>
      <c r="J3182" s="45"/>
      <c r="K3182" s="45"/>
      <c r="L3182" s="45"/>
      <c r="M3182" s="46"/>
      <c r="N3182" s="46"/>
      <c r="O3182" s="46"/>
    </row>
    <row r="3183" spans="1:15" x14ac:dyDescent="0.3">
      <c r="A3183" s="92"/>
      <c r="B3183" s="58"/>
      <c r="C3183" s="58"/>
      <c r="D3183" s="135" t="str">
        <f t="shared" si="98"/>
        <v/>
      </c>
      <c r="E3183" s="136" t="str">
        <f t="shared" si="99"/>
        <v/>
      </c>
      <c r="F3183" s="45"/>
      <c r="G3183" s="45"/>
      <c r="H3183" s="45"/>
      <c r="I3183" s="45"/>
      <c r="J3183" s="45"/>
      <c r="K3183" s="45"/>
      <c r="L3183" s="45"/>
      <c r="M3183" s="46"/>
      <c r="N3183" s="46"/>
      <c r="O3183" s="46"/>
    </row>
    <row r="3184" spans="1:15" x14ac:dyDescent="0.3">
      <c r="A3184" s="92"/>
      <c r="B3184" s="58"/>
      <c r="C3184" s="58"/>
      <c r="D3184" s="135" t="str">
        <f t="shared" si="98"/>
        <v/>
      </c>
      <c r="E3184" s="136" t="str">
        <f t="shared" si="99"/>
        <v/>
      </c>
      <c r="F3184" s="45"/>
      <c r="G3184" s="45"/>
      <c r="H3184" s="45"/>
      <c r="I3184" s="45"/>
      <c r="J3184" s="45"/>
      <c r="K3184" s="45"/>
      <c r="L3184" s="45"/>
      <c r="M3184" s="46"/>
      <c r="N3184" s="46"/>
      <c r="O3184" s="46"/>
    </row>
    <row r="3185" spans="1:15" x14ac:dyDescent="0.3">
      <c r="A3185" s="92"/>
      <c r="B3185" s="58"/>
      <c r="C3185" s="58"/>
      <c r="D3185" s="135" t="str">
        <f t="shared" si="98"/>
        <v/>
      </c>
      <c r="E3185" s="136" t="str">
        <f t="shared" si="99"/>
        <v/>
      </c>
      <c r="F3185" s="45"/>
      <c r="G3185" s="45"/>
      <c r="H3185" s="45"/>
      <c r="I3185" s="45"/>
      <c r="J3185" s="45"/>
      <c r="K3185" s="45"/>
      <c r="L3185" s="45"/>
      <c r="M3185" s="46"/>
      <c r="N3185" s="46"/>
      <c r="O3185" s="46"/>
    </row>
    <row r="3186" spans="1:15" x14ac:dyDescent="0.3">
      <c r="A3186" s="92"/>
      <c r="B3186" s="58"/>
      <c r="C3186" s="58"/>
      <c r="D3186" s="135" t="str">
        <f t="shared" si="98"/>
        <v/>
      </c>
      <c r="E3186" s="136" t="str">
        <f t="shared" si="99"/>
        <v/>
      </c>
      <c r="F3186" s="45"/>
      <c r="G3186" s="45"/>
      <c r="H3186" s="45"/>
      <c r="I3186" s="45"/>
      <c r="J3186" s="45"/>
      <c r="K3186" s="45"/>
      <c r="L3186" s="45"/>
      <c r="M3186" s="46"/>
      <c r="N3186" s="46"/>
      <c r="O3186" s="46"/>
    </row>
    <row r="3187" spans="1:15" x14ac:dyDescent="0.3">
      <c r="A3187" s="92"/>
      <c r="B3187" s="58"/>
      <c r="C3187" s="58"/>
      <c r="D3187" s="135" t="str">
        <f t="shared" si="98"/>
        <v/>
      </c>
      <c r="E3187" s="136" t="str">
        <f t="shared" si="99"/>
        <v/>
      </c>
      <c r="F3187" s="45"/>
      <c r="G3187" s="45"/>
      <c r="H3187" s="45"/>
      <c r="I3187" s="45"/>
      <c r="J3187" s="45"/>
      <c r="K3187" s="45"/>
      <c r="L3187" s="45"/>
      <c r="M3187" s="46"/>
      <c r="N3187" s="46"/>
      <c r="O3187" s="46"/>
    </row>
    <row r="3188" spans="1:15" x14ac:dyDescent="0.3">
      <c r="A3188" s="92"/>
      <c r="B3188" s="58"/>
      <c r="C3188" s="58"/>
      <c r="D3188" s="135" t="str">
        <f t="shared" si="98"/>
        <v/>
      </c>
      <c r="E3188" s="136" t="str">
        <f t="shared" si="99"/>
        <v/>
      </c>
      <c r="F3188" s="45"/>
      <c r="G3188" s="45"/>
      <c r="H3188" s="45"/>
      <c r="I3188" s="45"/>
      <c r="J3188" s="45"/>
      <c r="K3188" s="45"/>
      <c r="L3188" s="45"/>
      <c r="M3188" s="46"/>
      <c r="N3188" s="46"/>
      <c r="O3188" s="46"/>
    </row>
    <row r="3189" spans="1:15" x14ac:dyDescent="0.3">
      <c r="A3189" s="92"/>
      <c r="B3189" s="58"/>
      <c r="C3189" s="58"/>
      <c r="D3189" s="135" t="str">
        <f t="shared" si="98"/>
        <v/>
      </c>
      <c r="E3189" s="136" t="str">
        <f t="shared" si="99"/>
        <v/>
      </c>
      <c r="F3189" s="45"/>
      <c r="G3189" s="45"/>
      <c r="H3189" s="45"/>
      <c r="I3189" s="45"/>
      <c r="J3189" s="45"/>
      <c r="K3189" s="45"/>
      <c r="L3189" s="45"/>
      <c r="M3189" s="46"/>
      <c r="N3189" s="46"/>
      <c r="O3189" s="46"/>
    </row>
    <row r="3190" spans="1:15" x14ac:dyDescent="0.3">
      <c r="A3190" s="92"/>
      <c r="B3190" s="58"/>
      <c r="C3190" s="58"/>
      <c r="D3190" s="135" t="str">
        <f t="shared" si="98"/>
        <v/>
      </c>
      <c r="E3190" s="136" t="str">
        <f t="shared" si="99"/>
        <v/>
      </c>
      <c r="F3190" s="45"/>
      <c r="G3190" s="45"/>
      <c r="H3190" s="45"/>
      <c r="I3190" s="45"/>
      <c r="J3190" s="45"/>
      <c r="K3190" s="45"/>
      <c r="L3190" s="45"/>
      <c r="M3190" s="46"/>
      <c r="N3190" s="46"/>
      <c r="O3190" s="46"/>
    </row>
    <row r="3191" spans="1:15" x14ac:dyDescent="0.3">
      <c r="A3191" s="92"/>
      <c r="B3191" s="58"/>
      <c r="C3191" s="58"/>
      <c r="D3191" s="135" t="str">
        <f t="shared" si="98"/>
        <v/>
      </c>
      <c r="E3191" s="136" t="str">
        <f t="shared" si="99"/>
        <v/>
      </c>
      <c r="F3191" s="45"/>
      <c r="G3191" s="45"/>
      <c r="H3191" s="45"/>
      <c r="I3191" s="45"/>
      <c r="J3191" s="45"/>
      <c r="K3191" s="45"/>
      <c r="L3191" s="45"/>
      <c r="M3191" s="46"/>
      <c r="N3191" s="46"/>
      <c r="O3191" s="46"/>
    </row>
    <row r="3192" spans="1:15" x14ac:dyDescent="0.3">
      <c r="A3192" s="92"/>
      <c r="B3192" s="58"/>
      <c r="C3192" s="58"/>
      <c r="D3192" s="135" t="str">
        <f t="shared" si="98"/>
        <v/>
      </c>
      <c r="E3192" s="136" t="str">
        <f t="shared" si="99"/>
        <v/>
      </c>
      <c r="F3192" s="45"/>
      <c r="G3192" s="45"/>
      <c r="H3192" s="45"/>
      <c r="I3192" s="45"/>
      <c r="J3192" s="45"/>
      <c r="K3192" s="45"/>
      <c r="L3192" s="45"/>
      <c r="M3192" s="46"/>
      <c r="N3192" s="46"/>
      <c r="O3192" s="46"/>
    </row>
    <row r="3193" spans="1:15" x14ac:dyDescent="0.3">
      <c r="A3193" s="92"/>
      <c r="B3193" s="58"/>
      <c r="C3193" s="58"/>
      <c r="D3193" s="135" t="str">
        <f t="shared" si="98"/>
        <v/>
      </c>
      <c r="E3193" s="136" t="str">
        <f t="shared" si="99"/>
        <v/>
      </c>
      <c r="F3193" s="45"/>
      <c r="G3193" s="45"/>
      <c r="H3193" s="45"/>
      <c r="I3193" s="45"/>
      <c r="J3193" s="45"/>
      <c r="K3193" s="45"/>
      <c r="L3193" s="45"/>
      <c r="M3193" s="46"/>
      <c r="N3193" s="46"/>
      <c r="O3193" s="46"/>
    </row>
    <row r="3194" spans="1:15" x14ac:dyDescent="0.3">
      <c r="A3194" s="92"/>
      <c r="B3194" s="58"/>
      <c r="C3194" s="58"/>
      <c r="D3194" s="135" t="str">
        <f t="shared" si="98"/>
        <v/>
      </c>
      <c r="E3194" s="136" t="str">
        <f t="shared" si="99"/>
        <v/>
      </c>
      <c r="F3194" s="45"/>
      <c r="G3194" s="45"/>
      <c r="H3194" s="45"/>
      <c r="I3194" s="45"/>
      <c r="J3194" s="45"/>
      <c r="K3194" s="45"/>
      <c r="L3194" s="45"/>
      <c r="M3194" s="46"/>
      <c r="N3194" s="46"/>
      <c r="O3194" s="46"/>
    </row>
    <row r="3195" spans="1:15" x14ac:dyDescent="0.3">
      <c r="A3195" s="92"/>
      <c r="B3195" s="58"/>
      <c r="C3195" s="58"/>
      <c r="D3195" s="135" t="str">
        <f t="shared" si="98"/>
        <v/>
      </c>
      <c r="E3195" s="136" t="str">
        <f t="shared" si="99"/>
        <v/>
      </c>
      <c r="F3195" s="45"/>
      <c r="G3195" s="45"/>
      <c r="H3195" s="45"/>
      <c r="I3195" s="45"/>
      <c r="J3195" s="45"/>
      <c r="K3195" s="45"/>
      <c r="L3195" s="45"/>
      <c r="M3195" s="46"/>
      <c r="N3195" s="46"/>
      <c r="O3195" s="46"/>
    </row>
    <row r="3196" spans="1:15" x14ac:dyDescent="0.3">
      <c r="A3196" s="92"/>
      <c r="B3196" s="58"/>
      <c r="C3196" s="58"/>
      <c r="D3196" s="135" t="str">
        <f t="shared" si="98"/>
        <v/>
      </c>
      <c r="E3196" s="136" t="str">
        <f t="shared" si="99"/>
        <v/>
      </c>
      <c r="F3196" s="45"/>
      <c r="G3196" s="45"/>
      <c r="H3196" s="45"/>
      <c r="I3196" s="45"/>
      <c r="J3196" s="45"/>
      <c r="K3196" s="45"/>
      <c r="L3196" s="45"/>
      <c r="M3196" s="46"/>
      <c r="N3196" s="46"/>
      <c r="O3196" s="46"/>
    </row>
    <row r="3197" spans="1:15" x14ac:dyDescent="0.3">
      <c r="A3197" s="92"/>
      <c r="B3197" s="58"/>
      <c r="C3197" s="58"/>
      <c r="D3197" s="135" t="str">
        <f t="shared" si="98"/>
        <v/>
      </c>
      <c r="E3197" s="136" t="str">
        <f t="shared" si="99"/>
        <v/>
      </c>
      <c r="F3197" s="45"/>
      <c r="G3197" s="45"/>
      <c r="H3197" s="45"/>
      <c r="I3197" s="45"/>
      <c r="J3197" s="45"/>
      <c r="K3197" s="45"/>
      <c r="L3197" s="45"/>
      <c r="M3197" s="46"/>
      <c r="N3197" s="46"/>
      <c r="O3197" s="46"/>
    </row>
    <row r="3198" spans="1:15" x14ac:dyDescent="0.3">
      <c r="A3198" s="92"/>
      <c r="B3198" s="58"/>
      <c r="C3198" s="58"/>
      <c r="D3198" s="135" t="str">
        <f t="shared" si="98"/>
        <v/>
      </c>
      <c r="E3198" s="136" t="str">
        <f t="shared" si="99"/>
        <v/>
      </c>
      <c r="F3198" s="45"/>
      <c r="G3198" s="45"/>
      <c r="H3198" s="45"/>
      <c r="I3198" s="45"/>
      <c r="J3198" s="45"/>
      <c r="K3198" s="45"/>
      <c r="L3198" s="45"/>
      <c r="M3198" s="46"/>
      <c r="N3198" s="46"/>
      <c r="O3198" s="46"/>
    </row>
    <row r="3199" spans="1:15" x14ac:dyDescent="0.3">
      <c r="A3199" s="92"/>
      <c r="B3199" s="58"/>
      <c r="C3199" s="58"/>
      <c r="D3199" s="135" t="str">
        <f t="shared" si="98"/>
        <v/>
      </c>
      <c r="E3199" s="136" t="str">
        <f t="shared" si="99"/>
        <v/>
      </c>
      <c r="F3199" s="45"/>
      <c r="G3199" s="45"/>
      <c r="H3199" s="45"/>
      <c r="I3199" s="45"/>
      <c r="J3199" s="45"/>
      <c r="K3199" s="45"/>
      <c r="L3199" s="45"/>
      <c r="M3199" s="46"/>
      <c r="N3199" s="46"/>
      <c r="O3199" s="46"/>
    </row>
    <row r="3200" spans="1:15" x14ac:dyDescent="0.3">
      <c r="A3200" s="92"/>
      <c r="B3200" s="58"/>
      <c r="C3200" s="58"/>
      <c r="D3200" s="135" t="str">
        <f t="shared" si="98"/>
        <v/>
      </c>
      <c r="E3200" s="136" t="str">
        <f t="shared" si="99"/>
        <v/>
      </c>
      <c r="F3200" s="45"/>
      <c r="G3200" s="45"/>
      <c r="H3200" s="45"/>
      <c r="I3200" s="45"/>
      <c r="J3200" s="45"/>
      <c r="K3200" s="45"/>
      <c r="L3200" s="45"/>
      <c r="M3200" s="46"/>
      <c r="N3200" s="46"/>
      <c r="O3200" s="46"/>
    </row>
    <row r="3201" spans="1:15" x14ac:dyDescent="0.3">
      <c r="A3201" s="92"/>
      <c r="B3201" s="58"/>
      <c r="C3201" s="58"/>
      <c r="D3201" s="135" t="str">
        <f t="shared" si="98"/>
        <v/>
      </c>
      <c r="E3201" s="136" t="str">
        <f t="shared" si="99"/>
        <v/>
      </c>
      <c r="F3201" s="45"/>
      <c r="G3201" s="45"/>
      <c r="H3201" s="45"/>
      <c r="I3201" s="45"/>
      <c r="J3201" s="45"/>
      <c r="K3201" s="45"/>
      <c r="L3201" s="45"/>
      <c r="M3201" s="46"/>
      <c r="N3201" s="46"/>
      <c r="O3201" s="46"/>
    </row>
    <row r="3202" spans="1:15" x14ac:dyDescent="0.3">
      <c r="A3202" s="92"/>
      <c r="B3202" s="58"/>
      <c r="C3202" s="58"/>
      <c r="D3202" s="135" t="str">
        <f t="shared" ref="D3202:D3265" si="100">IF(C3202="","",IF(NOT(ISBLANK(B3202)),IF(AND(B3202&gt;=43556,C3202&gt;=43556),C3202-B3202,0),""))</f>
        <v/>
      </c>
      <c r="E3202" s="136" t="str">
        <f t="shared" si="99"/>
        <v/>
      </c>
      <c r="F3202" s="45"/>
      <c r="G3202" s="45"/>
      <c r="H3202" s="45"/>
      <c r="I3202" s="45"/>
      <c r="J3202" s="45"/>
      <c r="K3202" s="45"/>
      <c r="L3202" s="45"/>
      <c r="M3202" s="46"/>
      <c r="N3202" s="46"/>
      <c r="O3202" s="46"/>
    </row>
    <row r="3203" spans="1:15" x14ac:dyDescent="0.3">
      <c r="A3203" s="92"/>
      <c r="B3203" s="58"/>
      <c r="C3203" s="58"/>
      <c r="D3203" s="135" t="str">
        <f t="shared" si="100"/>
        <v/>
      </c>
      <c r="E3203" s="136" t="str">
        <f t="shared" ref="E3203:E3266" si="101">IF(C3203&gt;=43556,C3203+366,"")</f>
        <v/>
      </c>
      <c r="F3203" s="45"/>
      <c r="G3203" s="45"/>
      <c r="H3203" s="45"/>
      <c r="I3203" s="45"/>
      <c r="J3203" s="45"/>
      <c r="K3203" s="45"/>
      <c r="L3203" s="45"/>
      <c r="M3203" s="46"/>
      <c r="N3203" s="46"/>
      <c r="O3203" s="46"/>
    </row>
    <row r="3204" spans="1:15" x14ac:dyDescent="0.3">
      <c r="A3204" s="92"/>
      <c r="B3204" s="58"/>
      <c r="C3204" s="58"/>
      <c r="D3204" s="135" t="str">
        <f t="shared" si="100"/>
        <v/>
      </c>
      <c r="E3204" s="136" t="str">
        <f t="shared" si="101"/>
        <v/>
      </c>
      <c r="F3204" s="45"/>
      <c r="G3204" s="45"/>
      <c r="H3204" s="45"/>
      <c r="I3204" s="45"/>
      <c r="J3204" s="45"/>
      <c r="K3204" s="45"/>
      <c r="L3204" s="45"/>
      <c r="M3204" s="46"/>
      <c r="N3204" s="46"/>
      <c r="O3204" s="46"/>
    </row>
    <row r="3205" spans="1:15" x14ac:dyDescent="0.3">
      <c r="A3205" s="92"/>
      <c r="B3205" s="58"/>
      <c r="C3205" s="58"/>
      <c r="D3205" s="135" t="str">
        <f t="shared" si="100"/>
        <v/>
      </c>
      <c r="E3205" s="136" t="str">
        <f t="shared" si="101"/>
        <v/>
      </c>
      <c r="F3205" s="45"/>
      <c r="G3205" s="45"/>
      <c r="H3205" s="45"/>
      <c r="I3205" s="45"/>
      <c r="J3205" s="45"/>
      <c r="K3205" s="45"/>
      <c r="L3205" s="45"/>
      <c r="M3205" s="46"/>
      <c r="N3205" s="46"/>
      <c r="O3205" s="46"/>
    </row>
    <row r="3206" spans="1:15" x14ac:dyDescent="0.3">
      <c r="A3206" s="92"/>
      <c r="B3206" s="58"/>
      <c r="C3206" s="58"/>
      <c r="D3206" s="135" t="str">
        <f t="shared" si="100"/>
        <v/>
      </c>
      <c r="E3206" s="136" t="str">
        <f t="shared" si="101"/>
        <v/>
      </c>
      <c r="F3206" s="45"/>
      <c r="G3206" s="45"/>
      <c r="H3206" s="45"/>
      <c r="I3206" s="45"/>
      <c r="J3206" s="45"/>
      <c r="K3206" s="45"/>
      <c r="L3206" s="45"/>
      <c r="M3206" s="46"/>
      <c r="N3206" s="46"/>
      <c r="O3206" s="46"/>
    </row>
    <row r="3207" spans="1:15" x14ac:dyDescent="0.3">
      <c r="A3207" s="92"/>
      <c r="B3207" s="58"/>
      <c r="C3207" s="58"/>
      <c r="D3207" s="135" t="str">
        <f t="shared" si="100"/>
        <v/>
      </c>
      <c r="E3207" s="136" t="str">
        <f t="shared" si="101"/>
        <v/>
      </c>
      <c r="F3207" s="45"/>
      <c r="G3207" s="45"/>
      <c r="H3207" s="45"/>
      <c r="I3207" s="45"/>
      <c r="J3207" s="45"/>
      <c r="K3207" s="45"/>
      <c r="L3207" s="45"/>
      <c r="M3207" s="46"/>
      <c r="N3207" s="46"/>
      <c r="O3207" s="46"/>
    </row>
    <row r="3208" spans="1:15" x14ac:dyDescent="0.3">
      <c r="A3208" s="92"/>
      <c r="B3208" s="58"/>
      <c r="C3208" s="58"/>
      <c r="D3208" s="135" t="str">
        <f t="shared" si="100"/>
        <v/>
      </c>
      <c r="E3208" s="136" t="str">
        <f t="shared" si="101"/>
        <v/>
      </c>
      <c r="F3208" s="45"/>
      <c r="G3208" s="45"/>
      <c r="H3208" s="45"/>
      <c r="I3208" s="45"/>
      <c r="J3208" s="45"/>
      <c r="K3208" s="45"/>
      <c r="L3208" s="45"/>
      <c r="M3208" s="46"/>
      <c r="N3208" s="46"/>
      <c r="O3208" s="46"/>
    </row>
    <row r="3209" spans="1:15" x14ac:dyDescent="0.3">
      <c r="A3209" s="92"/>
      <c r="B3209" s="58"/>
      <c r="C3209" s="58"/>
      <c r="D3209" s="135" t="str">
        <f t="shared" si="100"/>
        <v/>
      </c>
      <c r="E3209" s="136" t="str">
        <f t="shared" si="101"/>
        <v/>
      </c>
      <c r="F3209" s="45"/>
      <c r="G3209" s="45"/>
      <c r="H3209" s="45"/>
      <c r="I3209" s="45"/>
      <c r="J3209" s="45"/>
      <c r="K3209" s="45"/>
      <c r="L3209" s="45"/>
      <c r="M3209" s="46"/>
      <c r="N3209" s="46"/>
      <c r="O3209" s="46"/>
    </row>
    <row r="3210" spans="1:15" x14ac:dyDescent="0.3">
      <c r="A3210" s="92"/>
      <c r="B3210" s="58"/>
      <c r="C3210" s="58"/>
      <c r="D3210" s="135" t="str">
        <f t="shared" si="100"/>
        <v/>
      </c>
      <c r="E3210" s="136" t="str">
        <f t="shared" si="101"/>
        <v/>
      </c>
      <c r="F3210" s="45"/>
      <c r="G3210" s="45"/>
      <c r="H3210" s="45"/>
      <c r="I3210" s="45"/>
      <c r="J3210" s="45"/>
      <c r="K3210" s="45"/>
      <c r="L3210" s="45"/>
      <c r="M3210" s="46"/>
      <c r="N3210" s="46"/>
      <c r="O3210" s="46"/>
    </row>
    <row r="3211" spans="1:15" x14ac:dyDescent="0.3">
      <c r="A3211" s="92"/>
      <c r="B3211" s="58"/>
      <c r="C3211" s="58"/>
      <c r="D3211" s="135" t="str">
        <f t="shared" si="100"/>
        <v/>
      </c>
      <c r="E3211" s="136" t="str">
        <f t="shared" si="101"/>
        <v/>
      </c>
      <c r="F3211" s="45"/>
      <c r="G3211" s="45"/>
      <c r="H3211" s="45"/>
      <c r="I3211" s="45"/>
      <c r="J3211" s="45"/>
      <c r="K3211" s="45"/>
      <c r="L3211" s="45"/>
      <c r="M3211" s="46"/>
      <c r="N3211" s="46"/>
      <c r="O3211" s="46"/>
    </row>
    <row r="3212" spans="1:15" x14ac:dyDescent="0.3">
      <c r="A3212" s="92"/>
      <c r="B3212" s="58"/>
      <c r="C3212" s="58"/>
      <c r="D3212" s="135" t="str">
        <f t="shared" si="100"/>
        <v/>
      </c>
      <c r="E3212" s="136" t="str">
        <f t="shared" si="101"/>
        <v/>
      </c>
      <c r="F3212" s="45"/>
      <c r="G3212" s="45"/>
      <c r="H3212" s="45"/>
      <c r="I3212" s="45"/>
      <c r="J3212" s="45"/>
      <c r="K3212" s="45"/>
      <c r="L3212" s="45"/>
      <c r="M3212" s="46"/>
      <c r="N3212" s="46"/>
      <c r="O3212" s="46"/>
    </row>
    <row r="3213" spans="1:15" x14ac:dyDescent="0.3">
      <c r="A3213" s="92"/>
      <c r="B3213" s="58"/>
      <c r="C3213" s="58"/>
      <c r="D3213" s="135" t="str">
        <f t="shared" si="100"/>
        <v/>
      </c>
      <c r="E3213" s="136" t="str">
        <f t="shared" si="101"/>
        <v/>
      </c>
      <c r="F3213" s="45"/>
      <c r="G3213" s="45"/>
      <c r="H3213" s="45"/>
      <c r="I3213" s="45"/>
      <c r="J3213" s="45"/>
      <c r="K3213" s="45"/>
      <c r="L3213" s="45"/>
      <c r="M3213" s="46"/>
      <c r="N3213" s="46"/>
      <c r="O3213" s="46"/>
    </row>
    <row r="3214" spans="1:15" x14ac:dyDescent="0.3">
      <c r="A3214" s="92"/>
      <c r="B3214" s="58"/>
      <c r="C3214" s="58"/>
      <c r="D3214" s="135" t="str">
        <f t="shared" si="100"/>
        <v/>
      </c>
      <c r="E3214" s="136" t="str">
        <f t="shared" si="101"/>
        <v/>
      </c>
      <c r="F3214" s="45"/>
      <c r="G3214" s="45"/>
      <c r="H3214" s="45"/>
      <c r="I3214" s="45"/>
      <c r="J3214" s="45"/>
      <c r="K3214" s="45"/>
      <c r="L3214" s="45"/>
      <c r="M3214" s="46"/>
      <c r="N3214" s="46"/>
      <c r="O3214" s="46"/>
    </row>
    <row r="3215" spans="1:15" x14ac:dyDescent="0.3">
      <c r="A3215" s="92"/>
      <c r="B3215" s="58"/>
      <c r="C3215" s="58"/>
      <c r="D3215" s="135" t="str">
        <f t="shared" si="100"/>
        <v/>
      </c>
      <c r="E3215" s="136" t="str">
        <f t="shared" si="101"/>
        <v/>
      </c>
      <c r="F3215" s="45"/>
      <c r="G3215" s="45"/>
      <c r="H3215" s="45"/>
      <c r="I3215" s="45"/>
      <c r="J3215" s="45"/>
      <c r="K3215" s="45"/>
      <c r="L3215" s="45"/>
      <c r="M3215" s="46"/>
      <c r="N3215" s="46"/>
      <c r="O3215" s="46"/>
    </row>
    <row r="3216" spans="1:15" x14ac:dyDescent="0.3">
      <c r="A3216" s="92"/>
      <c r="B3216" s="58"/>
      <c r="C3216" s="58"/>
      <c r="D3216" s="135" t="str">
        <f t="shared" si="100"/>
        <v/>
      </c>
      <c r="E3216" s="136" t="str">
        <f t="shared" si="101"/>
        <v/>
      </c>
      <c r="F3216" s="45"/>
      <c r="G3216" s="45"/>
      <c r="H3216" s="45"/>
      <c r="I3216" s="45"/>
      <c r="J3216" s="45"/>
      <c r="K3216" s="45"/>
      <c r="L3216" s="45"/>
      <c r="M3216" s="46"/>
      <c r="N3216" s="46"/>
      <c r="O3216" s="46"/>
    </row>
    <row r="3217" spans="1:15" x14ac:dyDescent="0.3">
      <c r="A3217" s="92"/>
      <c r="B3217" s="58"/>
      <c r="C3217" s="58"/>
      <c r="D3217" s="135" t="str">
        <f t="shared" si="100"/>
        <v/>
      </c>
      <c r="E3217" s="136" t="str">
        <f t="shared" si="101"/>
        <v/>
      </c>
      <c r="F3217" s="45"/>
      <c r="G3217" s="45"/>
      <c r="H3217" s="45"/>
      <c r="I3217" s="45"/>
      <c r="J3217" s="45"/>
      <c r="K3217" s="45"/>
      <c r="L3217" s="45"/>
      <c r="M3217" s="46"/>
      <c r="N3217" s="46"/>
      <c r="O3217" s="46"/>
    </row>
    <row r="3218" spans="1:15" x14ac:dyDescent="0.3">
      <c r="A3218" s="92"/>
      <c r="B3218" s="58"/>
      <c r="C3218" s="58"/>
      <c r="D3218" s="135" t="str">
        <f t="shared" si="100"/>
        <v/>
      </c>
      <c r="E3218" s="136" t="str">
        <f t="shared" si="101"/>
        <v/>
      </c>
      <c r="F3218" s="45"/>
      <c r="G3218" s="45"/>
      <c r="H3218" s="45"/>
      <c r="I3218" s="45"/>
      <c r="J3218" s="45"/>
      <c r="K3218" s="45"/>
      <c r="L3218" s="45"/>
      <c r="M3218" s="46"/>
      <c r="N3218" s="46"/>
      <c r="O3218" s="46"/>
    </row>
    <row r="3219" spans="1:15" x14ac:dyDescent="0.3">
      <c r="A3219" s="92"/>
      <c r="B3219" s="58"/>
      <c r="C3219" s="58"/>
      <c r="D3219" s="135" t="str">
        <f t="shared" si="100"/>
        <v/>
      </c>
      <c r="E3219" s="136" t="str">
        <f t="shared" si="101"/>
        <v/>
      </c>
      <c r="F3219" s="45"/>
      <c r="G3219" s="45"/>
      <c r="H3219" s="45"/>
      <c r="I3219" s="45"/>
      <c r="J3219" s="45"/>
      <c r="K3219" s="45"/>
      <c r="L3219" s="45"/>
      <c r="M3219" s="46"/>
      <c r="N3219" s="46"/>
      <c r="O3219" s="46"/>
    </row>
    <row r="3220" spans="1:15" x14ac:dyDescent="0.3">
      <c r="A3220" s="92"/>
      <c r="B3220" s="58"/>
      <c r="C3220" s="58"/>
      <c r="D3220" s="135" t="str">
        <f t="shared" si="100"/>
        <v/>
      </c>
      <c r="E3220" s="136" t="str">
        <f t="shared" si="101"/>
        <v/>
      </c>
      <c r="F3220" s="45"/>
      <c r="G3220" s="45"/>
      <c r="H3220" s="45"/>
      <c r="I3220" s="45"/>
      <c r="J3220" s="45"/>
      <c r="K3220" s="45"/>
      <c r="L3220" s="45"/>
      <c r="M3220" s="46"/>
      <c r="N3220" s="46"/>
      <c r="O3220" s="46"/>
    </row>
    <row r="3221" spans="1:15" x14ac:dyDescent="0.3">
      <c r="A3221" s="92"/>
      <c r="B3221" s="58"/>
      <c r="C3221" s="58"/>
      <c r="D3221" s="135" t="str">
        <f t="shared" si="100"/>
        <v/>
      </c>
      <c r="E3221" s="136" t="str">
        <f t="shared" si="101"/>
        <v/>
      </c>
      <c r="F3221" s="45"/>
      <c r="G3221" s="45"/>
      <c r="H3221" s="45"/>
      <c r="I3221" s="45"/>
      <c r="J3221" s="45"/>
      <c r="K3221" s="45"/>
      <c r="L3221" s="45"/>
      <c r="M3221" s="46"/>
      <c r="N3221" s="46"/>
      <c r="O3221" s="46"/>
    </row>
    <row r="3222" spans="1:15" x14ac:dyDescent="0.3">
      <c r="A3222" s="92"/>
      <c r="B3222" s="58"/>
      <c r="C3222" s="58"/>
      <c r="D3222" s="135" t="str">
        <f t="shared" si="100"/>
        <v/>
      </c>
      <c r="E3222" s="136" t="str">
        <f t="shared" si="101"/>
        <v/>
      </c>
      <c r="F3222" s="45"/>
      <c r="G3222" s="45"/>
      <c r="H3222" s="45"/>
      <c r="I3222" s="45"/>
      <c r="J3222" s="45"/>
      <c r="K3222" s="45"/>
      <c r="L3222" s="45"/>
      <c r="M3222" s="46"/>
      <c r="N3222" s="46"/>
      <c r="O3222" s="46"/>
    </row>
    <row r="3223" spans="1:15" x14ac:dyDescent="0.3">
      <c r="A3223" s="92"/>
      <c r="B3223" s="58"/>
      <c r="C3223" s="58"/>
      <c r="D3223" s="135" t="str">
        <f t="shared" si="100"/>
        <v/>
      </c>
      <c r="E3223" s="136" t="str">
        <f t="shared" si="101"/>
        <v/>
      </c>
      <c r="F3223" s="45"/>
      <c r="G3223" s="45"/>
      <c r="H3223" s="45"/>
      <c r="I3223" s="45"/>
      <c r="J3223" s="45"/>
      <c r="K3223" s="45"/>
      <c r="L3223" s="45"/>
      <c r="M3223" s="46"/>
      <c r="N3223" s="46"/>
      <c r="O3223" s="46"/>
    </row>
    <row r="3224" spans="1:15" x14ac:dyDescent="0.3">
      <c r="A3224" s="92"/>
      <c r="B3224" s="58"/>
      <c r="C3224" s="58"/>
      <c r="D3224" s="135" t="str">
        <f t="shared" si="100"/>
        <v/>
      </c>
      <c r="E3224" s="136" t="str">
        <f t="shared" si="101"/>
        <v/>
      </c>
      <c r="F3224" s="45"/>
      <c r="G3224" s="45"/>
      <c r="H3224" s="45"/>
      <c r="I3224" s="45"/>
      <c r="J3224" s="45"/>
      <c r="K3224" s="45"/>
      <c r="L3224" s="45"/>
      <c r="M3224" s="46"/>
      <c r="N3224" s="46"/>
      <c r="O3224" s="46"/>
    </row>
    <row r="3225" spans="1:15" x14ac:dyDescent="0.3">
      <c r="A3225" s="92"/>
      <c r="B3225" s="58"/>
      <c r="C3225" s="58"/>
      <c r="D3225" s="135" t="str">
        <f t="shared" si="100"/>
        <v/>
      </c>
      <c r="E3225" s="136" t="str">
        <f t="shared" si="101"/>
        <v/>
      </c>
      <c r="F3225" s="45"/>
      <c r="G3225" s="45"/>
      <c r="H3225" s="45"/>
      <c r="I3225" s="45"/>
      <c r="J3225" s="45"/>
      <c r="K3225" s="45"/>
      <c r="L3225" s="45"/>
      <c r="M3225" s="46"/>
      <c r="N3225" s="46"/>
      <c r="O3225" s="46"/>
    </row>
    <row r="3226" spans="1:15" x14ac:dyDescent="0.3">
      <c r="A3226" s="92"/>
      <c r="B3226" s="58"/>
      <c r="C3226" s="58"/>
      <c r="D3226" s="135" t="str">
        <f t="shared" si="100"/>
        <v/>
      </c>
      <c r="E3226" s="136" t="str">
        <f t="shared" si="101"/>
        <v/>
      </c>
      <c r="F3226" s="45"/>
      <c r="G3226" s="45"/>
      <c r="H3226" s="45"/>
      <c r="I3226" s="45"/>
      <c r="J3226" s="45"/>
      <c r="K3226" s="45"/>
      <c r="L3226" s="45"/>
      <c r="M3226" s="46"/>
      <c r="N3226" s="46"/>
      <c r="O3226" s="46"/>
    </row>
    <row r="3227" spans="1:15" x14ac:dyDescent="0.3">
      <c r="A3227" s="92"/>
      <c r="B3227" s="58"/>
      <c r="C3227" s="58"/>
      <c r="D3227" s="135" t="str">
        <f t="shared" si="100"/>
        <v/>
      </c>
      <c r="E3227" s="136" t="str">
        <f t="shared" si="101"/>
        <v/>
      </c>
      <c r="F3227" s="45"/>
      <c r="G3227" s="45"/>
      <c r="H3227" s="45"/>
      <c r="I3227" s="45"/>
      <c r="J3227" s="45"/>
      <c r="K3227" s="45"/>
      <c r="L3227" s="45"/>
      <c r="M3227" s="46"/>
      <c r="N3227" s="46"/>
      <c r="O3227" s="46"/>
    </row>
    <row r="3228" spans="1:15" x14ac:dyDescent="0.3">
      <c r="A3228" s="92"/>
      <c r="B3228" s="58"/>
      <c r="C3228" s="58"/>
      <c r="D3228" s="135" t="str">
        <f t="shared" si="100"/>
        <v/>
      </c>
      <c r="E3228" s="136" t="str">
        <f t="shared" si="101"/>
        <v/>
      </c>
      <c r="F3228" s="45"/>
      <c r="G3228" s="45"/>
      <c r="H3228" s="45"/>
      <c r="I3228" s="45"/>
      <c r="J3228" s="45"/>
      <c r="K3228" s="45"/>
      <c r="L3228" s="45"/>
      <c r="M3228" s="46"/>
      <c r="N3228" s="46"/>
      <c r="O3228" s="46"/>
    </row>
    <row r="3229" spans="1:15" x14ac:dyDescent="0.3">
      <c r="A3229" s="92"/>
      <c r="B3229" s="58"/>
      <c r="C3229" s="58"/>
      <c r="D3229" s="135" t="str">
        <f t="shared" si="100"/>
        <v/>
      </c>
      <c r="E3229" s="136" t="str">
        <f t="shared" si="101"/>
        <v/>
      </c>
      <c r="F3229" s="45"/>
      <c r="G3229" s="45"/>
      <c r="H3229" s="45"/>
      <c r="I3229" s="45"/>
      <c r="J3229" s="45"/>
      <c r="K3229" s="45"/>
      <c r="L3229" s="45"/>
      <c r="M3229" s="46"/>
      <c r="N3229" s="46"/>
      <c r="O3229" s="46"/>
    </row>
    <row r="3230" spans="1:15" x14ac:dyDescent="0.3">
      <c r="A3230" s="92"/>
      <c r="B3230" s="58"/>
      <c r="C3230" s="58"/>
      <c r="D3230" s="135" t="str">
        <f t="shared" si="100"/>
        <v/>
      </c>
      <c r="E3230" s="136" t="str">
        <f t="shared" si="101"/>
        <v/>
      </c>
      <c r="F3230" s="45"/>
      <c r="G3230" s="45"/>
      <c r="H3230" s="45"/>
      <c r="I3230" s="45"/>
      <c r="J3230" s="45"/>
      <c r="K3230" s="45"/>
      <c r="L3230" s="45"/>
      <c r="M3230" s="46"/>
      <c r="N3230" s="46"/>
      <c r="O3230" s="46"/>
    </row>
    <row r="3231" spans="1:15" x14ac:dyDescent="0.3">
      <c r="A3231" s="92"/>
      <c r="B3231" s="58"/>
      <c r="C3231" s="58"/>
      <c r="D3231" s="135" t="str">
        <f t="shared" si="100"/>
        <v/>
      </c>
      <c r="E3231" s="136" t="str">
        <f t="shared" si="101"/>
        <v/>
      </c>
      <c r="F3231" s="45"/>
      <c r="G3231" s="45"/>
      <c r="H3231" s="45"/>
      <c r="I3231" s="45"/>
      <c r="J3231" s="45"/>
      <c r="K3231" s="45"/>
      <c r="L3231" s="45"/>
      <c r="M3231" s="46"/>
      <c r="N3231" s="46"/>
      <c r="O3231" s="46"/>
    </row>
    <row r="3232" spans="1:15" x14ac:dyDescent="0.3">
      <c r="A3232" s="92"/>
      <c r="B3232" s="58"/>
      <c r="C3232" s="58"/>
      <c r="D3232" s="135" t="str">
        <f t="shared" si="100"/>
        <v/>
      </c>
      <c r="E3232" s="136" t="str">
        <f t="shared" si="101"/>
        <v/>
      </c>
      <c r="F3232" s="45"/>
      <c r="G3232" s="45"/>
      <c r="H3232" s="45"/>
      <c r="I3232" s="45"/>
      <c r="J3232" s="45"/>
      <c r="K3232" s="45"/>
      <c r="L3232" s="45"/>
      <c r="M3232" s="46"/>
      <c r="N3232" s="46"/>
      <c r="O3232" s="46"/>
    </row>
    <row r="3233" spans="1:15" x14ac:dyDescent="0.3">
      <c r="A3233" s="92"/>
      <c r="B3233" s="58"/>
      <c r="C3233" s="58"/>
      <c r="D3233" s="135" t="str">
        <f t="shared" si="100"/>
        <v/>
      </c>
      <c r="E3233" s="136" t="str">
        <f t="shared" si="101"/>
        <v/>
      </c>
      <c r="F3233" s="45"/>
      <c r="G3233" s="45"/>
      <c r="H3233" s="45"/>
      <c r="I3233" s="45"/>
      <c r="J3233" s="45"/>
      <c r="K3233" s="45"/>
      <c r="L3233" s="45"/>
      <c r="M3233" s="46"/>
      <c r="N3233" s="46"/>
      <c r="O3233" s="46"/>
    </row>
    <row r="3234" spans="1:15" x14ac:dyDescent="0.3">
      <c r="A3234" s="92"/>
      <c r="B3234" s="58"/>
      <c r="C3234" s="58"/>
      <c r="D3234" s="135" t="str">
        <f t="shared" si="100"/>
        <v/>
      </c>
      <c r="E3234" s="136" t="str">
        <f t="shared" si="101"/>
        <v/>
      </c>
      <c r="F3234" s="45"/>
      <c r="G3234" s="45"/>
      <c r="H3234" s="45"/>
      <c r="I3234" s="45"/>
      <c r="J3234" s="45"/>
      <c r="K3234" s="45"/>
      <c r="L3234" s="45"/>
      <c r="M3234" s="46"/>
      <c r="N3234" s="46"/>
      <c r="O3234" s="46"/>
    </row>
    <row r="3235" spans="1:15" x14ac:dyDescent="0.3">
      <c r="A3235" s="92"/>
      <c r="B3235" s="58"/>
      <c r="C3235" s="58"/>
      <c r="D3235" s="135" t="str">
        <f t="shared" si="100"/>
        <v/>
      </c>
      <c r="E3235" s="136" t="str">
        <f t="shared" si="101"/>
        <v/>
      </c>
      <c r="F3235" s="45"/>
      <c r="G3235" s="45"/>
      <c r="H3235" s="45"/>
      <c r="I3235" s="45"/>
      <c r="J3235" s="45"/>
      <c r="K3235" s="45"/>
      <c r="L3235" s="45"/>
      <c r="M3235" s="46"/>
      <c r="N3235" s="46"/>
      <c r="O3235" s="46"/>
    </row>
    <row r="3236" spans="1:15" x14ac:dyDescent="0.3">
      <c r="A3236" s="92"/>
      <c r="B3236" s="58"/>
      <c r="C3236" s="58"/>
      <c r="D3236" s="135" t="str">
        <f t="shared" si="100"/>
        <v/>
      </c>
      <c r="E3236" s="136" t="str">
        <f t="shared" si="101"/>
        <v/>
      </c>
      <c r="F3236" s="45"/>
      <c r="G3236" s="45"/>
      <c r="H3236" s="45"/>
      <c r="I3236" s="45"/>
      <c r="J3236" s="45"/>
      <c r="K3236" s="45"/>
      <c r="L3236" s="45"/>
      <c r="M3236" s="46"/>
      <c r="N3236" s="46"/>
      <c r="O3236" s="46"/>
    </row>
    <row r="3237" spans="1:15" x14ac:dyDescent="0.3">
      <c r="A3237" s="92"/>
      <c r="B3237" s="58"/>
      <c r="C3237" s="58"/>
      <c r="D3237" s="135" t="str">
        <f t="shared" si="100"/>
        <v/>
      </c>
      <c r="E3237" s="136" t="str">
        <f t="shared" si="101"/>
        <v/>
      </c>
      <c r="F3237" s="45"/>
      <c r="G3237" s="45"/>
      <c r="H3237" s="45"/>
      <c r="I3237" s="45"/>
      <c r="J3237" s="45"/>
      <c r="K3237" s="45"/>
      <c r="L3237" s="45"/>
      <c r="M3237" s="46"/>
      <c r="N3237" s="46"/>
      <c r="O3237" s="46"/>
    </row>
    <row r="3238" spans="1:15" x14ac:dyDescent="0.3">
      <c r="A3238" s="92"/>
      <c r="B3238" s="58"/>
      <c r="C3238" s="58"/>
      <c r="D3238" s="135" t="str">
        <f t="shared" si="100"/>
        <v/>
      </c>
      <c r="E3238" s="136" t="str">
        <f t="shared" si="101"/>
        <v/>
      </c>
      <c r="F3238" s="45"/>
      <c r="G3238" s="45"/>
      <c r="H3238" s="45"/>
      <c r="I3238" s="45"/>
      <c r="J3238" s="45"/>
      <c r="K3238" s="45"/>
      <c r="L3238" s="45"/>
      <c r="M3238" s="46"/>
      <c r="N3238" s="46"/>
      <c r="O3238" s="46"/>
    </row>
    <row r="3239" spans="1:15" x14ac:dyDescent="0.3">
      <c r="A3239" s="92"/>
      <c r="B3239" s="58"/>
      <c r="C3239" s="58"/>
      <c r="D3239" s="135" t="str">
        <f t="shared" si="100"/>
        <v/>
      </c>
      <c r="E3239" s="136" t="str">
        <f t="shared" si="101"/>
        <v/>
      </c>
      <c r="F3239" s="45"/>
      <c r="G3239" s="45"/>
      <c r="H3239" s="45"/>
      <c r="I3239" s="45"/>
      <c r="J3239" s="45"/>
      <c r="K3239" s="45"/>
      <c r="L3239" s="45"/>
      <c r="M3239" s="46"/>
      <c r="N3239" s="46"/>
      <c r="O3239" s="46"/>
    </row>
    <row r="3240" spans="1:15" x14ac:dyDescent="0.3">
      <c r="A3240" s="92"/>
      <c r="B3240" s="58"/>
      <c r="C3240" s="58"/>
      <c r="D3240" s="135" t="str">
        <f t="shared" si="100"/>
        <v/>
      </c>
      <c r="E3240" s="136" t="str">
        <f t="shared" si="101"/>
        <v/>
      </c>
      <c r="F3240" s="45"/>
      <c r="G3240" s="45"/>
      <c r="H3240" s="45"/>
      <c r="I3240" s="45"/>
      <c r="J3240" s="45"/>
      <c r="K3240" s="45"/>
      <c r="L3240" s="45"/>
      <c r="M3240" s="46"/>
      <c r="N3240" s="46"/>
      <c r="O3240" s="46"/>
    </row>
    <row r="3241" spans="1:15" x14ac:dyDescent="0.3">
      <c r="A3241" s="92"/>
      <c r="B3241" s="58"/>
      <c r="C3241" s="58"/>
      <c r="D3241" s="135" t="str">
        <f t="shared" si="100"/>
        <v/>
      </c>
      <c r="E3241" s="136" t="str">
        <f t="shared" si="101"/>
        <v/>
      </c>
      <c r="F3241" s="45"/>
      <c r="G3241" s="45"/>
      <c r="H3241" s="45"/>
      <c r="I3241" s="45"/>
      <c r="J3241" s="45"/>
      <c r="K3241" s="45"/>
      <c r="L3241" s="45"/>
      <c r="M3241" s="46"/>
      <c r="N3241" s="46"/>
      <c r="O3241" s="46"/>
    </row>
    <row r="3242" spans="1:15" x14ac:dyDescent="0.3">
      <c r="A3242" s="92"/>
      <c r="B3242" s="58"/>
      <c r="C3242" s="58"/>
      <c r="D3242" s="135" t="str">
        <f t="shared" si="100"/>
        <v/>
      </c>
      <c r="E3242" s="136" t="str">
        <f t="shared" si="101"/>
        <v/>
      </c>
      <c r="F3242" s="45"/>
      <c r="G3242" s="45"/>
      <c r="H3242" s="45"/>
      <c r="I3242" s="45"/>
      <c r="J3242" s="45"/>
      <c r="K3242" s="45"/>
      <c r="L3242" s="45"/>
      <c r="M3242" s="46"/>
      <c r="N3242" s="46"/>
      <c r="O3242" s="46"/>
    </row>
    <row r="3243" spans="1:15" x14ac:dyDescent="0.3">
      <c r="A3243" s="92"/>
      <c r="B3243" s="58"/>
      <c r="C3243" s="58"/>
      <c r="D3243" s="135" t="str">
        <f t="shared" si="100"/>
        <v/>
      </c>
      <c r="E3243" s="136" t="str">
        <f t="shared" si="101"/>
        <v/>
      </c>
      <c r="F3243" s="45"/>
      <c r="G3243" s="45"/>
      <c r="H3243" s="45"/>
      <c r="I3243" s="45"/>
      <c r="J3243" s="45"/>
      <c r="K3243" s="45"/>
      <c r="L3243" s="45"/>
      <c r="M3243" s="46"/>
      <c r="N3243" s="46"/>
      <c r="O3243" s="46"/>
    </row>
    <row r="3244" spans="1:15" x14ac:dyDescent="0.3">
      <c r="A3244" s="92"/>
      <c r="B3244" s="58"/>
      <c r="C3244" s="58"/>
      <c r="D3244" s="135" t="str">
        <f t="shared" si="100"/>
        <v/>
      </c>
      <c r="E3244" s="136" t="str">
        <f t="shared" si="101"/>
        <v/>
      </c>
      <c r="F3244" s="45"/>
      <c r="G3244" s="45"/>
      <c r="H3244" s="45"/>
      <c r="I3244" s="45"/>
      <c r="J3244" s="45"/>
      <c r="K3244" s="45"/>
      <c r="L3244" s="45"/>
      <c r="M3244" s="46"/>
      <c r="N3244" s="46"/>
      <c r="O3244" s="46"/>
    </row>
    <row r="3245" spans="1:15" x14ac:dyDescent="0.3">
      <c r="A3245" s="92"/>
      <c r="B3245" s="58"/>
      <c r="C3245" s="58"/>
      <c r="D3245" s="135" t="str">
        <f t="shared" si="100"/>
        <v/>
      </c>
      <c r="E3245" s="136" t="str">
        <f t="shared" si="101"/>
        <v/>
      </c>
      <c r="F3245" s="45"/>
      <c r="G3245" s="45"/>
      <c r="H3245" s="45"/>
      <c r="I3245" s="45"/>
      <c r="J3245" s="45"/>
      <c r="K3245" s="45"/>
      <c r="L3245" s="45"/>
      <c r="M3245" s="46"/>
      <c r="N3245" s="46"/>
      <c r="O3245" s="46"/>
    </row>
    <row r="3246" spans="1:15" x14ac:dyDescent="0.3">
      <c r="A3246" s="92"/>
      <c r="B3246" s="58"/>
      <c r="C3246" s="58"/>
      <c r="D3246" s="135" t="str">
        <f t="shared" si="100"/>
        <v/>
      </c>
      <c r="E3246" s="136" t="str">
        <f t="shared" si="101"/>
        <v/>
      </c>
      <c r="F3246" s="45"/>
      <c r="G3246" s="45"/>
      <c r="H3246" s="45"/>
      <c r="I3246" s="45"/>
      <c r="J3246" s="45"/>
      <c r="K3246" s="45"/>
      <c r="L3246" s="45"/>
      <c r="M3246" s="46"/>
      <c r="N3246" s="46"/>
      <c r="O3246" s="46"/>
    </row>
    <row r="3247" spans="1:15" x14ac:dyDescent="0.3">
      <c r="A3247" s="92"/>
      <c r="B3247" s="58"/>
      <c r="C3247" s="58"/>
      <c r="D3247" s="135" t="str">
        <f t="shared" si="100"/>
        <v/>
      </c>
      <c r="E3247" s="136" t="str">
        <f t="shared" si="101"/>
        <v/>
      </c>
      <c r="F3247" s="45"/>
      <c r="G3247" s="45"/>
      <c r="H3247" s="45"/>
      <c r="I3247" s="45"/>
      <c r="J3247" s="45"/>
      <c r="K3247" s="45"/>
      <c r="L3247" s="45"/>
      <c r="M3247" s="46"/>
      <c r="N3247" s="46"/>
      <c r="O3247" s="46"/>
    </row>
    <row r="3248" spans="1:15" x14ac:dyDescent="0.3">
      <c r="A3248" s="92"/>
      <c r="B3248" s="58"/>
      <c r="C3248" s="58"/>
      <c r="D3248" s="135" t="str">
        <f t="shared" si="100"/>
        <v/>
      </c>
      <c r="E3248" s="136" t="str">
        <f t="shared" si="101"/>
        <v/>
      </c>
      <c r="F3248" s="45"/>
      <c r="G3248" s="45"/>
      <c r="H3248" s="45"/>
      <c r="I3248" s="45"/>
      <c r="J3248" s="45"/>
      <c r="K3248" s="45"/>
      <c r="L3248" s="45"/>
      <c r="M3248" s="46"/>
      <c r="N3248" s="46"/>
      <c r="O3248" s="46"/>
    </row>
    <row r="3249" spans="1:15" x14ac:dyDescent="0.3">
      <c r="A3249" s="92"/>
      <c r="B3249" s="58"/>
      <c r="C3249" s="58"/>
      <c r="D3249" s="135" t="str">
        <f t="shared" si="100"/>
        <v/>
      </c>
      <c r="E3249" s="136" t="str">
        <f t="shared" si="101"/>
        <v/>
      </c>
      <c r="F3249" s="45"/>
      <c r="G3249" s="45"/>
      <c r="H3249" s="45"/>
      <c r="I3249" s="45"/>
      <c r="J3249" s="45"/>
      <c r="K3249" s="45"/>
      <c r="L3249" s="45"/>
      <c r="M3249" s="46"/>
      <c r="N3249" s="46"/>
      <c r="O3249" s="46"/>
    </row>
    <row r="3250" spans="1:15" x14ac:dyDescent="0.3">
      <c r="A3250" s="92"/>
      <c r="B3250" s="58"/>
      <c r="C3250" s="58"/>
      <c r="D3250" s="135" t="str">
        <f t="shared" si="100"/>
        <v/>
      </c>
      <c r="E3250" s="136" t="str">
        <f t="shared" si="101"/>
        <v/>
      </c>
      <c r="F3250" s="45"/>
      <c r="G3250" s="45"/>
      <c r="H3250" s="45"/>
      <c r="I3250" s="45"/>
      <c r="J3250" s="45"/>
      <c r="K3250" s="45"/>
      <c r="L3250" s="45"/>
      <c r="M3250" s="46"/>
      <c r="N3250" s="46"/>
      <c r="O3250" s="46"/>
    </row>
    <row r="3251" spans="1:15" x14ac:dyDescent="0.3">
      <c r="A3251" s="92"/>
      <c r="B3251" s="58"/>
      <c r="C3251" s="58"/>
      <c r="D3251" s="135" t="str">
        <f t="shared" si="100"/>
        <v/>
      </c>
      <c r="E3251" s="136" t="str">
        <f t="shared" si="101"/>
        <v/>
      </c>
      <c r="F3251" s="45"/>
      <c r="G3251" s="45"/>
      <c r="H3251" s="45"/>
      <c r="I3251" s="45"/>
      <c r="J3251" s="45"/>
      <c r="K3251" s="45"/>
      <c r="L3251" s="45"/>
      <c r="M3251" s="46"/>
      <c r="N3251" s="46"/>
      <c r="O3251" s="46"/>
    </row>
    <row r="3252" spans="1:15" x14ac:dyDescent="0.3">
      <c r="A3252" s="92"/>
      <c r="B3252" s="58"/>
      <c r="C3252" s="58"/>
      <c r="D3252" s="135" t="str">
        <f t="shared" si="100"/>
        <v/>
      </c>
      <c r="E3252" s="136" t="str">
        <f t="shared" si="101"/>
        <v/>
      </c>
      <c r="F3252" s="45"/>
      <c r="G3252" s="45"/>
      <c r="H3252" s="45"/>
      <c r="I3252" s="45"/>
      <c r="J3252" s="45"/>
      <c r="K3252" s="45"/>
      <c r="L3252" s="45"/>
      <c r="M3252" s="46"/>
      <c r="N3252" s="46"/>
      <c r="O3252" s="46"/>
    </row>
    <row r="3253" spans="1:15" x14ac:dyDescent="0.3">
      <c r="A3253" s="92"/>
      <c r="B3253" s="58"/>
      <c r="C3253" s="58"/>
      <c r="D3253" s="135" t="str">
        <f t="shared" si="100"/>
        <v/>
      </c>
      <c r="E3253" s="136" t="str">
        <f t="shared" si="101"/>
        <v/>
      </c>
      <c r="F3253" s="45"/>
      <c r="G3253" s="45"/>
      <c r="H3253" s="45"/>
      <c r="I3253" s="45"/>
      <c r="J3253" s="45"/>
      <c r="K3253" s="45"/>
      <c r="L3253" s="45"/>
      <c r="M3253" s="46"/>
      <c r="N3253" s="46"/>
      <c r="O3253" s="46"/>
    </row>
    <row r="3254" spans="1:15" x14ac:dyDescent="0.3">
      <c r="A3254" s="92"/>
      <c r="B3254" s="58"/>
      <c r="C3254" s="58"/>
      <c r="D3254" s="135" t="str">
        <f t="shared" si="100"/>
        <v/>
      </c>
      <c r="E3254" s="136" t="str">
        <f t="shared" si="101"/>
        <v/>
      </c>
      <c r="F3254" s="45"/>
      <c r="G3254" s="45"/>
      <c r="H3254" s="45"/>
      <c r="I3254" s="45"/>
      <c r="J3254" s="45"/>
      <c r="K3254" s="45"/>
      <c r="L3254" s="45"/>
      <c r="M3254" s="46"/>
      <c r="N3254" s="46"/>
      <c r="O3254" s="46"/>
    </row>
    <row r="3255" spans="1:15" x14ac:dyDescent="0.3">
      <c r="A3255" s="92"/>
      <c r="B3255" s="58"/>
      <c r="C3255" s="58"/>
      <c r="D3255" s="135" t="str">
        <f t="shared" si="100"/>
        <v/>
      </c>
      <c r="E3255" s="136" t="str">
        <f t="shared" si="101"/>
        <v/>
      </c>
      <c r="F3255" s="45"/>
      <c r="G3255" s="45"/>
      <c r="H3255" s="45"/>
      <c r="I3255" s="45"/>
      <c r="J3255" s="45"/>
      <c r="K3255" s="45"/>
      <c r="L3255" s="45"/>
      <c r="M3255" s="46"/>
      <c r="N3255" s="46"/>
      <c r="O3255" s="46"/>
    </row>
    <row r="3256" spans="1:15" x14ac:dyDescent="0.3">
      <c r="A3256" s="92"/>
      <c r="B3256" s="58"/>
      <c r="C3256" s="58"/>
      <c r="D3256" s="135" t="str">
        <f t="shared" si="100"/>
        <v/>
      </c>
      <c r="E3256" s="136" t="str">
        <f t="shared" si="101"/>
        <v/>
      </c>
      <c r="F3256" s="45"/>
      <c r="G3256" s="45"/>
      <c r="H3256" s="45"/>
      <c r="I3256" s="45"/>
      <c r="J3256" s="45"/>
      <c r="K3256" s="45"/>
      <c r="L3256" s="45"/>
      <c r="M3256" s="46"/>
      <c r="N3256" s="46"/>
      <c r="O3256" s="46"/>
    </row>
    <row r="3257" spans="1:15" x14ac:dyDescent="0.3">
      <c r="A3257" s="92"/>
      <c r="B3257" s="58"/>
      <c r="C3257" s="58"/>
      <c r="D3257" s="135" t="str">
        <f t="shared" si="100"/>
        <v/>
      </c>
      <c r="E3257" s="136" t="str">
        <f t="shared" si="101"/>
        <v/>
      </c>
      <c r="F3257" s="45"/>
      <c r="G3257" s="45"/>
      <c r="H3257" s="45"/>
      <c r="I3257" s="45"/>
      <c r="J3257" s="45"/>
      <c r="K3257" s="45"/>
      <c r="L3257" s="45"/>
      <c r="M3257" s="46"/>
      <c r="N3257" s="46"/>
      <c r="O3257" s="46"/>
    </row>
    <row r="3258" spans="1:15" x14ac:dyDescent="0.3">
      <c r="A3258" s="92"/>
      <c r="B3258" s="58"/>
      <c r="C3258" s="58"/>
      <c r="D3258" s="135" t="str">
        <f t="shared" si="100"/>
        <v/>
      </c>
      <c r="E3258" s="136" t="str">
        <f t="shared" si="101"/>
        <v/>
      </c>
      <c r="F3258" s="45"/>
      <c r="G3258" s="45"/>
      <c r="H3258" s="45"/>
      <c r="I3258" s="45"/>
      <c r="J3258" s="45"/>
      <c r="K3258" s="45"/>
      <c r="L3258" s="45"/>
      <c r="M3258" s="46"/>
      <c r="N3258" s="46"/>
      <c r="O3258" s="46"/>
    </row>
    <row r="3259" spans="1:15" x14ac:dyDescent="0.3">
      <c r="A3259" s="92"/>
      <c r="B3259" s="58"/>
      <c r="C3259" s="58"/>
      <c r="D3259" s="135" t="str">
        <f t="shared" si="100"/>
        <v/>
      </c>
      <c r="E3259" s="136" t="str">
        <f t="shared" si="101"/>
        <v/>
      </c>
      <c r="F3259" s="45"/>
      <c r="G3259" s="45"/>
      <c r="H3259" s="45"/>
      <c r="I3259" s="45"/>
      <c r="J3259" s="45"/>
      <c r="K3259" s="45"/>
      <c r="L3259" s="45"/>
      <c r="M3259" s="46"/>
      <c r="N3259" s="46"/>
      <c r="O3259" s="46"/>
    </row>
    <row r="3260" spans="1:15" x14ac:dyDescent="0.3">
      <c r="A3260" s="92"/>
      <c r="B3260" s="58"/>
      <c r="C3260" s="58"/>
      <c r="D3260" s="135" t="str">
        <f t="shared" si="100"/>
        <v/>
      </c>
      <c r="E3260" s="136" t="str">
        <f t="shared" si="101"/>
        <v/>
      </c>
      <c r="F3260" s="45"/>
      <c r="G3260" s="45"/>
      <c r="H3260" s="45"/>
      <c r="I3260" s="45"/>
      <c r="J3260" s="45"/>
      <c r="K3260" s="45"/>
      <c r="L3260" s="45"/>
      <c r="M3260" s="46"/>
      <c r="N3260" s="46"/>
      <c r="O3260" s="46"/>
    </row>
    <row r="3261" spans="1:15" x14ac:dyDescent="0.3">
      <c r="A3261" s="92"/>
      <c r="B3261" s="58"/>
      <c r="C3261" s="58"/>
      <c r="D3261" s="135" t="str">
        <f t="shared" si="100"/>
        <v/>
      </c>
      <c r="E3261" s="136" t="str">
        <f t="shared" si="101"/>
        <v/>
      </c>
      <c r="F3261" s="45"/>
      <c r="G3261" s="45"/>
      <c r="H3261" s="45"/>
      <c r="I3261" s="45"/>
      <c r="J3261" s="45"/>
      <c r="K3261" s="45"/>
      <c r="L3261" s="45"/>
      <c r="M3261" s="46"/>
      <c r="N3261" s="46"/>
      <c r="O3261" s="46"/>
    </row>
    <row r="3262" spans="1:15" x14ac:dyDescent="0.3">
      <c r="A3262" s="92"/>
      <c r="B3262" s="58"/>
      <c r="C3262" s="58"/>
      <c r="D3262" s="135" t="str">
        <f t="shared" si="100"/>
        <v/>
      </c>
      <c r="E3262" s="136" t="str">
        <f t="shared" si="101"/>
        <v/>
      </c>
      <c r="F3262" s="45"/>
      <c r="G3262" s="45"/>
      <c r="H3262" s="45"/>
      <c r="I3262" s="45"/>
      <c r="J3262" s="45"/>
      <c r="K3262" s="45"/>
      <c r="L3262" s="45"/>
      <c r="M3262" s="46"/>
      <c r="N3262" s="46"/>
      <c r="O3262" s="46"/>
    </row>
    <row r="3263" spans="1:15" x14ac:dyDescent="0.3">
      <c r="A3263" s="92"/>
      <c r="B3263" s="58"/>
      <c r="C3263" s="58"/>
      <c r="D3263" s="135" t="str">
        <f t="shared" si="100"/>
        <v/>
      </c>
      <c r="E3263" s="136" t="str">
        <f t="shared" si="101"/>
        <v/>
      </c>
      <c r="F3263" s="45"/>
      <c r="G3263" s="45"/>
      <c r="H3263" s="45"/>
      <c r="I3263" s="45"/>
      <c r="J3263" s="45"/>
      <c r="K3263" s="45"/>
      <c r="L3263" s="45"/>
      <c r="M3263" s="46"/>
      <c r="N3263" s="46"/>
      <c r="O3263" s="46"/>
    </row>
    <row r="3264" spans="1:15" x14ac:dyDescent="0.3">
      <c r="A3264" s="92"/>
      <c r="B3264" s="58"/>
      <c r="C3264" s="58"/>
      <c r="D3264" s="135" t="str">
        <f t="shared" si="100"/>
        <v/>
      </c>
      <c r="E3264" s="136" t="str">
        <f t="shared" si="101"/>
        <v/>
      </c>
      <c r="F3264" s="45"/>
      <c r="G3264" s="45"/>
      <c r="H3264" s="45"/>
      <c r="I3264" s="45"/>
      <c r="J3264" s="45"/>
      <c r="K3264" s="45"/>
      <c r="L3264" s="45"/>
      <c r="M3264" s="46"/>
      <c r="N3264" s="46"/>
      <c r="O3264" s="46"/>
    </row>
    <row r="3265" spans="1:15" x14ac:dyDescent="0.3">
      <c r="A3265" s="92"/>
      <c r="B3265" s="58"/>
      <c r="C3265" s="58"/>
      <c r="D3265" s="135" t="str">
        <f t="shared" si="100"/>
        <v/>
      </c>
      <c r="E3265" s="136" t="str">
        <f t="shared" si="101"/>
        <v/>
      </c>
      <c r="F3265" s="45"/>
      <c r="G3265" s="45"/>
      <c r="H3265" s="45"/>
      <c r="I3265" s="45"/>
      <c r="J3265" s="45"/>
      <c r="K3265" s="45"/>
      <c r="L3265" s="45"/>
      <c r="M3265" s="46"/>
      <c r="N3265" s="46"/>
      <c r="O3265" s="46"/>
    </row>
    <row r="3266" spans="1:15" x14ac:dyDescent="0.3">
      <c r="A3266" s="92"/>
      <c r="B3266" s="58"/>
      <c r="C3266" s="58"/>
      <c r="D3266" s="135" t="str">
        <f t="shared" ref="D3266:D3329" si="102">IF(C3266="","",IF(NOT(ISBLANK(B3266)),IF(AND(B3266&gt;=43556,C3266&gt;=43556),C3266-B3266,0),""))</f>
        <v/>
      </c>
      <c r="E3266" s="136" t="str">
        <f t="shared" si="101"/>
        <v/>
      </c>
      <c r="F3266" s="45"/>
      <c r="G3266" s="45"/>
      <c r="H3266" s="45"/>
      <c r="I3266" s="45"/>
      <c r="J3266" s="45"/>
      <c r="K3266" s="45"/>
      <c r="L3266" s="45"/>
      <c r="M3266" s="46"/>
      <c r="N3266" s="46"/>
      <c r="O3266" s="46"/>
    </row>
    <row r="3267" spans="1:15" x14ac:dyDescent="0.3">
      <c r="A3267" s="92"/>
      <c r="B3267" s="58"/>
      <c r="C3267" s="58"/>
      <c r="D3267" s="135" t="str">
        <f t="shared" si="102"/>
        <v/>
      </c>
      <c r="E3267" s="136" t="str">
        <f t="shared" ref="E3267:E3330" si="103">IF(C3267&gt;=43556,C3267+366,"")</f>
        <v/>
      </c>
      <c r="F3267" s="45"/>
      <c r="G3267" s="45"/>
      <c r="H3267" s="45"/>
      <c r="I3267" s="45"/>
      <c r="J3267" s="45"/>
      <c r="K3267" s="45"/>
      <c r="L3267" s="45"/>
      <c r="M3267" s="46"/>
      <c r="N3267" s="46"/>
      <c r="O3267" s="46"/>
    </row>
    <row r="3268" spans="1:15" x14ac:dyDescent="0.3">
      <c r="A3268" s="92"/>
      <c r="B3268" s="58"/>
      <c r="C3268" s="58"/>
      <c r="D3268" s="135" t="str">
        <f t="shared" si="102"/>
        <v/>
      </c>
      <c r="E3268" s="136" t="str">
        <f t="shared" si="103"/>
        <v/>
      </c>
      <c r="F3268" s="45"/>
      <c r="G3268" s="45"/>
      <c r="H3268" s="45"/>
      <c r="I3268" s="45"/>
      <c r="J3268" s="45"/>
      <c r="K3268" s="45"/>
      <c r="L3268" s="45"/>
      <c r="M3268" s="46"/>
      <c r="N3268" s="46"/>
      <c r="O3268" s="46"/>
    </row>
    <row r="3269" spans="1:15" x14ac:dyDescent="0.3">
      <c r="A3269" s="92"/>
      <c r="B3269" s="58"/>
      <c r="C3269" s="58"/>
      <c r="D3269" s="135" t="str">
        <f t="shared" si="102"/>
        <v/>
      </c>
      <c r="E3269" s="136" t="str">
        <f t="shared" si="103"/>
        <v/>
      </c>
      <c r="F3269" s="45"/>
      <c r="G3269" s="45"/>
      <c r="H3269" s="45"/>
      <c r="I3269" s="45"/>
      <c r="J3269" s="45"/>
      <c r="K3269" s="45"/>
      <c r="L3269" s="45"/>
      <c r="M3269" s="46"/>
      <c r="N3269" s="46"/>
      <c r="O3269" s="46"/>
    </row>
    <row r="3270" spans="1:15" x14ac:dyDescent="0.3">
      <c r="A3270" s="92"/>
      <c r="B3270" s="58"/>
      <c r="C3270" s="58"/>
      <c r="D3270" s="135" t="str">
        <f t="shared" si="102"/>
        <v/>
      </c>
      <c r="E3270" s="136" t="str">
        <f t="shared" si="103"/>
        <v/>
      </c>
      <c r="F3270" s="45"/>
      <c r="G3270" s="45"/>
      <c r="H3270" s="45"/>
      <c r="I3270" s="45"/>
      <c r="J3270" s="45"/>
      <c r="K3270" s="45"/>
      <c r="L3270" s="45"/>
      <c r="M3270" s="46"/>
      <c r="N3270" s="46"/>
      <c r="O3270" s="46"/>
    </row>
    <row r="3271" spans="1:15" x14ac:dyDescent="0.3">
      <c r="A3271" s="92"/>
      <c r="B3271" s="58"/>
      <c r="C3271" s="58"/>
      <c r="D3271" s="135" t="str">
        <f t="shared" si="102"/>
        <v/>
      </c>
      <c r="E3271" s="136" t="str">
        <f t="shared" si="103"/>
        <v/>
      </c>
      <c r="F3271" s="45"/>
      <c r="G3271" s="45"/>
      <c r="H3271" s="45"/>
      <c r="I3271" s="45"/>
      <c r="J3271" s="45"/>
      <c r="K3271" s="45"/>
      <c r="L3271" s="45"/>
      <c r="M3271" s="46"/>
      <c r="N3271" s="46"/>
      <c r="O3271" s="46"/>
    </row>
    <row r="3272" spans="1:15" x14ac:dyDescent="0.3">
      <c r="A3272" s="92"/>
      <c r="B3272" s="58"/>
      <c r="C3272" s="58"/>
      <c r="D3272" s="135" t="str">
        <f t="shared" si="102"/>
        <v/>
      </c>
      <c r="E3272" s="136" t="str">
        <f t="shared" si="103"/>
        <v/>
      </c>
      <c r="F3272" s="45"/>
      <c r="G3272" s="45"/>
      <c r="H3272" s="45"/>
      <c r="I3272" s="45"/>
      <c r="J3272" s="45"/>
      <c r="K3272" s="45"/>
      <c r="L3272" s="45"/>
      <c r="M3272" s="46"/>
      <c r="N3272" s="46"/>
      <c r="O3272" s="46"/>
    </row>
    <row r="3273" spans="1:15" x14ac:dyDescent="0.3">
      <c r="A3273" s="92"/>
      <c r="B3273" s="58"/>
      <c r="C3273" s="58"/>
      <c r="D3273" s="135" t="str">
        <f t="shared" si="102"/>
        <v/>
      </c>
      <c r="E3273" s="136" t="str">
        <f t="shared" si="103"/>
        <v/>
      </c>
      <c r="F3273" s="45"/>
      <c r="G3273" s="45"/>
      <c r="H3273" s="45"/>
      <c r="I3273" s="45"/>
      <c r="J3273" s="45"/>
      <c r="K3273" s="45"/>
      <c r="L3273" s="45"/>
      <c r="M3273" s="46"/>
      <c r="N3273" s="46"/>
      <c r="O3273" s="46"/>
    </row>
    <row r="3274" spans="1:15" x14ac:dyDescent="0.3">
      <c r="A3274" s="92"/>
      <c r="B3274" s="58"/>
      <c r="C3274" s="58"/>
      <c r="D3274" s="135" t="str">
        <f t="shared" si="102"/>
        <v/>
      </c>
      <c r="E3274" s="136" t="str">
        <f t="shared" si="103"/>
        <v/>
      </c>
      <c r="F3274" s="45"/>
      <c r="G3274" s="45"/>
      <c r="H3274" s="45"/>
      <c r="I3274" s="45"/>
      <c r="J3274" s="45"/>
      <c r="K3274" s="45"/>
      <c r="L3274" s="45"/>
      <c r="M3274" s="46"/>
      <c r="N3274" s="46"/>
      <c r="O3274" s="46"/>
    </row>
    <row r="3275" spans="1:15" x14ac:dyDescent="0.3">
      <c r="A3275" s="92"/>
      <c r="B3275" s="58"/>
      <c r="C3275" s="58"/>
      <c r="D3275" s="135" t="str">
        <f t="shared" si="102"/>
        <v/>
      </c>
      <c r="E3275" s="136" t="str">
        <f t="shared" si="103"/>
        <v/>
      </c>
      <c r="F3275" s="45"/>
      <c r="G3275" s="45"/>
      <c r="H3275" s="45"/>
      <c r="I3275" s="45"/>
      <c r="J3275" s="45"/>
      <c r="K3275" s="45"/>
      <c r="L3275" s="45"/>
      <c r="M3275" s="46"/>
      <c r="N3275" s="46"/>
      <c r="O3275" s="46"/>
    </row>
    <row r="3276" spans="1:15" x14ac:dyDescent="0.3">
      <c r="A3276" s="92"/>
      <c r="B3276" s="58"/>
      <c r="C3276" s="58"/>
      <c r="D3276" s="135" t="str">
        <f t="shared" si="102"/>
        <v/>
      </c>
      <c r="E3276" s="136" t="str">
        <f t="shared" si="103"/>
        <v/>
      </c>
      <c r="F3276" s="45"/>
      <c r="G3276" s="45"/>
      <c r="H3276" s="45"/>
      <c r="I3276" s="45"/>
      <c r="J3276" s="45"/>
      <c r="K3276" s="45"/>
      <c r="L3276" s="45"/>
      <c r="M3276" s="46"/>
      <c r="N3276" s="46"/>
      <c r="O3276" s="46"/>
    </row>
    <row r="3277" spans="1:15" x14ac:dyDescent="0.3">
      <c r="A3277" s="92"/>
      <c r="B3277" s="58"/>
      <c r="C3277" s="58"/>
      <c r="D3277" s="135" t="str">
        <f t="shared" si="102"/>
        <v/>
      </c>
      <c r="E3277" s="136" t="str">
        <f t="shared" si="103"/>
        <v/>
      </c>
      <c r="F3277" s="45"/>
      <c r="G3277" s="45"/>
      <c r="H3277" s="45"/>
      <c r="I3277" s="45"/>
      <c r="J3277" s="45"/>
      <c r="K3277" s="45"/>
      <c r="L3277" s="45"/>
      <c r="M3277" s="46"/>
      <c r="N3277" s="46"/>
      <c r="O3277" s="46"/>
    </row>
    <row r="3278" spans="1:15" x14ac:dyDescent="0.3">
      <c r="A3278" s="92"/>
      <c r="B3278" s="58"/>
      <c r="C3278" s="58"/>
      <c r="D3278" s="135" t="str">
        <f t="shared" si="102"/>
        <v/>
      </c>
      <c r="E3278" s="136" t="str">
        <f t="shared" si="103"/>
        <v/>
      </c>
      <c r="F3278" s="45"/>
      <c r="G3278" s="45"/>
      <c r="H3278" s="45"/>
      <c r="I3278" s="45"/>
      <c r="J3278" s="45"/>
      <c r="K3278" s="45"/>
      <c r="L3278" s="45"/>
      <c r="M3278" s="46"/>
      <c r="N3278" s="46"/>
      <c r="O3278" s="46"/>
    </row>
    <row r="3279" spans="1:15" x14ac:dyDescent="0.3">
      <c r="A3279" s="92"/>
      <c r="B3279" s="58"/>
      <c r="C3279" s="58"/>
      <c r="D3279" s="135" t="str">
        <f t="shared" si="102"/>
        <v/>
      </c>
      <c r="E3279" s="136" t="str">
        <f t="shared" si="103"/>
        <v/>
      </c>
      <c r="F3279" s="45"/>
      <c r="G3279" s="45"/>
      <c r="H3279" s="45"/>
      <c r="I3279" s="45"/>
      <c r="J3279" s="45"/>
      <c r="K3279" s="45"/>
      <c r="L3279" s="45"/>
      <c r="M3279" s="46"/>
      <c r="N3279" s="46"/>
      <c r="O3279" s="46"/>
    </row>
    <row r="3280" spans="1:15" x14ac:dyDescent="0.3">
      <c r="A3280" s="92"/>
      <c r="B3280" s="58"/>
      <c r="C3280" s="58"/>
      <c r="D3280" s="135" t="str">
        <f t="shared" si="102"/>
        <v/>
      </c>
      <c r="E3280" s="136" t="str">
        <f t="shared" si="103"/>
        <v/>
      </c>
      <c r="F3280" s="45"/>
      <c r="G3280" s="45"/>
      <c r="H3280" s="45"/>
      <c r="I3280" s="45"/>
      <c r="J3280" s="45"/>
      <c r="K3280" s="45"/>
      <c r="L3280" s="45"/>
      <c r="M3280" s="46"/>
      <c r="N3280" s="46"/>
      <c r="O3280" s="46"/>
    </row>
    <row r="3281" spans="1:15" x14ac:dyDescent="0.3">
      <c r="A3281" s="92"/>
      <c r="B3281" s="58"/>
      <c r="C3281" s="58"/>
      <c r="D3281" s="135" t="str">
        <f t="shared" si="102"/>
        <v/>
      </c>
      <c r="E3281" s="136" t="str">
        <f t="shared" si="103"/>
        <v/>
      </c>
      <c r="F3281" s="45"/>
      <c r="G3281" s="45"/>
      <c r="H3281" s="45"/>
      <c r="I3281" s="45"/>
      <c r="J3281" s="45"/>
      <c r="K3281" s="45"/>
      <c r="L3281" s="45"/>
      <c r="M3281" s="46"/>
      <c r="N3281" s="46"/>
      <c r="O3281" s="46"/>
    </row>
    <row r="3282" spans="1:15" x14ac:dyDescent="0.3">
      <c r="A3282" s="92"/>
      <c r="B3282" s="58"/>
      <c r="C3282" s="58"/>
      <c r="D3282" s="135" t="str">
        <f t="shared" si="102"/>
        <v/>
      </c>
      <c r="E3282" s="136" t="str">
        <f t="shared" si="103"/>
        <v/>
      </c>
      <c r="F3282" s="45"/>
      <c r="G3282" s="45"/>
      <c r="H3282" s="45"/>
      <c r="I3282" s="45"/>
      <c r="J3282" s="45"/>
      <c r="K3282" s="45"/>
      <c r="L3282" s="45"/>
      <c r="M3282" s="46"/>
      <c r="N3282" s="46"/>
      <c r="O3282" s="46"/>
    </row>
    <row r="3283" spans="1:15" x14ac:dyDescent="0.3">
      <c r="A3283" s="92"/>
      <c r="B3283" s="58"/>
      <c r="C3283" s="58"/>
      <c r="D3283" s="135" t="str">
        <f t="shared" si="102"/>
        <v/>
      </c>
      <c r="E3283" s="136" t="str">
        <f t="shared" si="103"/>
        <v/>
      </c>
      <c r="F3283" s="45"/>
      <c r="G3283" s="45"/>
      <c r="H3283" s="45"/>
      <c r="I3283" s="45"/>
      <c r="J3283" s="45"/>
      <c r="K3283" s="45"/>
      <c r="L3283" s="45"/>
      <c r="M3283" s="46"/>
      <c r="N3283" s="46"/>
      <c r="O3283" s="46"/>
    </row>
    <row r="3284" spans="1:15" x14ac:dyDescent="0.3">
      <c r="A3284" s="92"/>
      <c r="B3284" s="58"/>
      <c r="C3284" s="58"/>
      <c r="D3284" s="135" t="str">
        <f t="shared" si="102"/>
        <v/>
      </c>
      <c r="E3284" s="136" t="str">
        <f t="shared" si="103"/>
        <v/>
      </c>
      <c r="F3284" s="45"/>
      <c r="G3284" s="45"/>
      <c r="H3284" s="45"/>
      <c r="I3284" s="45"/>
      <c r="J3284" s="45"/>
      <c r="K3284" s="45"/>
      <c r="L3284" s="45"/>
      <c r="M3284" s="46"/>
      <c r="N3284" s="46"/>
      <c r="O3284" s="46"/>
    </row>
    <row r="3285" spans="1:15" x14ac:dyDescent="0.3">
      <c r="A3285" s="92"/>
      <c r="B3285" s="58"/>
      <c r="C3285" s="58"/>
      <c r="D3285" s="135" t="str">
        <f t="shared" si="102"/>
        <v/>
      </c>
      <c r="E3285" s="136" t="str">
        <f t="shared" si="103"/>
        <v/>
      </c>
      <c r="F3285" s="45"/>
      <c r="G3285" s="45"/>
      <c r="H3285" s="45"/>
      <c r="I3285" s="45"/>
      <c r="J3285" s="45"/>
      <c r="K3285" s="45"/>
      <c r="L3285" s="45"/>
      <c r="M3285" s="46"/>
      <c r="N3285" s="46"/>
      <c r="O3285" s="46"/>
    </row>
    <row r="3286" spans="1:15" x14ac:dyDescent="0.3">
      <c r="A3286" s="92"/>
      <c r="B3286" s="58"/>
      <c r="C3286" s="58"/>
      <c r="D3286" s="135" t="str">
        <f t="shared" si="102"/>
        <v/>
      </c>
      <c r="E3286" s="136" t="str">
        <f t="shared" si="103"/>
        <v/>
      </c>
      <c r="F3286" s="45"/>
      <c r="G3286" s="45"/>
      <c r="H3286" s="45"/>
      <c r="I3286" s="45"/>
      <c r="J3286" s="45"/>
      <c r="K3286" s="45"/>
      <c r="L3286" s="45"/>
      <c r="M3286" s="46"/>
      <c r="N3286" s="46"/>
      <c r="O3286" s="46"/>
    </row>
    <row r="3287" spans="1:15" x14ac:dyDescent="0.3">
      <c r="A3287" s="92"/>
      <c r="B3287" s="58"/>
      <c r="C3287" s="58"/>
      <c r="D3287" s="135" t="str">
        <f t="shared" si="102"/>
        <v/>
      </c>
      <c r="E3287" s="136" t="str">
        <f t="shared" si="103"/>
        <v/>
      </c>
      <c r="F3287" s="45"/>
      <c r="G3287" s="45"/>
      <c r="H3287" s="45"/>
      <c r="I3287" s="45"/>
      <c r="J3287" s="45"/>
      <c r="K3287" s="45"/>
      <c r="L3287" s="45"/>
      <c r="M3287" s="46"/>
      <c r="N3287" s="46"/>
      <c r="O3287" s="46"/>
    </row>
    <row r="3288" spans="1:15" x14ac:dyDescent="0.3">
      <c r="A3288" s="92"/>
      <c r="B3288" s="58"/>
      <c r="C3288" s="58"/>
      <c r="D3288" s="135" t="str">
        <f t="shared" si="102"/>
        <v/>
      </c>
      <c r="E3288" s="136" t="str">
        <f t="shared" si="103"/>
        <v/>
      </c>
      <c r="F3288" s="45"/>
      <c r="G3288" s="45"/>
      <c r="H3288" s="45"/>
      <c r="I3288" s="45"/>
      <c r="J3288" s="45"/>
      <c r="K3288" s="45"/>
      <c r="L3288" s="45"/>
      <c r="M3288" s="46"/>
      <c r="N3288" s="46"/>
      <c r="O3288" s="46"/>
    </row>
    <row r="3289" spans="1:15" x14ac:dyDescent="0.3">
      <c r="A3289" s="92"/>
      <c r="B3289" s="58"/>
      <c r="C3289" s="58"/>
      <c r="D3289" s="135" t="str">
        <f t="shared" si="102"/>
        <v/>
      </c>
      <c r="E3289" s="136" t="str">
        <f t="shared" si="103"/>
        <v/>
      </c>
      <c r="F3289" s="45"/>
      <c r="G3289" s="45"/>
      <c r="H3289" s="45"/>
      <c r="I3289" s="45"/>
      <c r="J3289" s="45"/>
      <c r="K3289" s="45"/>
      <c r="L3289" s="45"/>
      <c r="M3289" s="46"/>
      <c r="N3289" s="46"/>
      <c r="O3289" s="46"/>
    </row>
    <row r="3290" spans="1:15" x14ac:dyDescent="0.3">
      <c r="A3290" s="92"/>
      <c r="B3290" s="58"/>
      <c r="C3290" s="58"/>
      <c r="D3290" s="135" t="str">
        <f t="shared" si="102"/>
        <v/>
      </c>
      <c r="E3290" s="136" t="str">
        <f t="shared" si="103"/>
        <v/>
      </c>
      <c r="F3290" s="45"/>
      <c r="G3290" s="45"/>
      <c r="H3290" s="45"/>
      <c r="I3290" s="45"/>
      <c r="J3290" s="45"/>
      <c r="K3290" s="45"/>
      <c r="L3290" s="45"/>
      <c r="M3290" s="46"/>
      <c r="N3290" s="46"/>
      <c r="O3290" s="46"/>
    </row>
    <row r="3291" spans="1:15" x14ac:dyDescent="0.3">
      <c r="A3291" s="92"/>
      <c r="B3291" s="58"/>
      <c r="C3291" s="58"/>
      <c r="D3291" s="135" t="str">
        <f t="shared" si="102"/>
        <v/>
      </c>
      <c r="E3291" s="136" t="str">
        <f t="shared" si="103"/>
        <v/>
      </c>
      <c r="F3291" s="45"/>
      <c r="G3291" s="45"/>
      <c r="H3291" s="45"/>
      <c r="I3291" s="45"/>
      <c r="J3291" s="45"/>
      <c r="K3291" s="45"/>
      <c r="L3291" s="45"/>
      <c r="M3291" s="46"/>
      <c r="N3291" s="46"/>
      <c r="O3291" s="46"/>
    </row>
    <row r="3292" spans="1:15" x14ac:dyDescent="0.3">
      <c r="A3292" s="92"/>
      <c r="B3292" s="58"/>
      <c r="C3292" s="58"/>
      <c r="D3292" s="135" t="str">
        <f t="shared" si="102"/>
        <v/>
      </c>
      <c r="E3292" s="136" t="str">
        <f t="shared" si="103"/>
        <v/>
      </c>
      <c r="F3292" s="45"/>
      <c r="G3292" s="45"/>
      <c r="H3292" s="45"/>
      <c r="I3292" s="45"/>
      <c r="J3292" s="45"/>
      <c r="K3292" s="45"/>
      <c r="L3292" s="45"/>
      <c r="M3292" s="46"/>
      <c r="N3292" s="46"/>
      <c r="O3292" s="46"/>
    </row>
    <row r="3293" spans="1:15" x14ac:dyDescent="0.3">
      <c r="A3293" s="92"/>
      <c r="B3293" s="58"/>
      <c r="C3293" s="58"/>
      <c r="D3293" s="135" t="str">
        <f t="shared" si="102"/>
        <v/>
      </c>
      <c r="E3293" s="136" t="str">
        <f t="shared" si="103"/>
        <v/>
      </c>
      <c r="F3293" s="45"/>
      <c r="G3293" s="45"/>
      <c r="H3293" s="45"/>
      <c r="I3293" s="45"/>
      <c r="J3293" s="45"/>
      <c r="K3293" s="45"/>
      <c r="L3293" s="45"/>
      <c r="M3293" s="46"/>
      <c r="N3293" s="46"/>
      <c r="O3293" s="46"/>
    </row>
    <row r="3294" spans="1:15" x14ac:dyDescent="0.3">
      <c r="A3294" s="92"/>
      <c r="B3294" s="58"/>
      <c r="C3294" s="58"/>
      <c r="D3294" s="135" t="str">
        <f t="shared" si="102"/>
        <v/>
      </c>
      <c r="E3294" s="136" t="str">
        <f t="shared" si="103"/>
        <v/>
      </c>
      <c r="F3294" s="45"/>
      <c r="G3294" s="45"/>
      <c r="H3294" s="45"/>
      <c r="I3294" s="45"/>
      <c r="J3294" s="45"/>
      <c r="K3294" s="45"/>
      <c r="L3294" s="45"/>
      <c r="M3294" s="46"/>
      <c r="N3294" s="46"/>
      <c r="O3294" s="46"/>
    </row>
    <row r="3295" spans="1:15" x14ac:dyDescent="0.3">
      <c r="A3295" s="92"/>
      <c r="B3295" s="58"/>
      <c r="C3295" s="58"/>
      <c r="D3295" s="135" t="str">
        <f t="shared" si="102"/>
        <v/>
      </c>
      <c r="E3295" s="136" t="str">
        <f t="shared" si="103"/>
        <v/>
      </c>
      <c r="F3295" s="45"/>
      <c r="G3295" s="45"/>
      <c r="H3295" s="45"/>
      <c r="I3295" s="45"/>
      <c r="J3295" s="45"/>
      <c r="K3295" s="45"/>
      <c r="L3295" s="45"/>
      <c r="M3295" s="46"/>
      <c r="N3295" s="46"/>
      <c r="O3295" s="46"/>
    </row>
    <row r="3296" spans="1:15" x14ac:dyDescent="0.3">
      <c r="A3296" s="92"/>
      <c r="B3296" s="58"/>
      <c r="C3296" s="58"/>
      <c r="D3296" s="135" t="str">
        <f t="shared" si="102"/>
        <v/>
      </c>
      <c r="E3296" s="136" t="str">
        <f t="shared" si="103"/>
        <v/>
      </c>
      <c r="F3296" s="45"/>
      <c r="G3296" s="45"/>
      <c r="H3296" s="45"/>
      <c r="I3296" s="45"/>
      <c r="J3296" s="45"/>
      <c r="K3296" s="45"/>
      <c r="L3296" s="45"/>
      <c r="M3296" s="46"/>
      <c r="N3296" s="46"/>
      <c r="O3296" s="46"/>
    </row>
    <row r="3297" spans="1:15" x14ac:dyDescent="0.3">
      <c r="A3297" s="92"/>
      <c r="B3297" s="58"/>
      <c r="C3297" s="58"/>
      <c r="D3297" s="135" t="str">
        <f t="shared" si="102"/>
        <v/>
      </c>
      <c r="E3297" s="136" t="str">
        <f t="shared" si="103"/>
        <v/>
      </c>
      <c r="F3297" s="45"/>
      <c r="G3297" s="45"/>
      <c r="H3297" s="45"/>
      <c r="I3297" s="45"/>
      <c r="J3297" s="45"/>
      <c r="K3297" s="45"/>
      <c r="L3297" s="45"/>
      <c r="M3297" s="46"/>
      <c r="N3297" s="46"/>
      <c r="O3297" s="46"/>
    </row>
    <row r="3298" spans="1:15" x14ac:dyDescent="0.3">
      <c r="A3298" s="92"/>
      <c r="B3298" s="58"/>
      <c r="C3298" s="58"/>
      <c r="D3298" s="135" t="str">
        <f t="shared" si="102"/>
        <v/>
      </c>
      <c r="E3298" s="136" t="str">
        <f t="shared" si="103"/>
        <v/>
      </c>
      <c r="F3298" s="45"/>
      <c r="G3298" s="45"/>
      <c r="H3298" s="45"/>
      <c r="I3298" s="45"/>
      <c r="J3298" s="45"/>
      <c r="K3298" s="45"/>
      <c r="L3298" s="45"/>
      <c r="M3298" s="46"/>
      <c r="N3298" s="46"/>
      <c r="O3298" s="46"/>
    </row>
    <row r="3299" spans="1:15" x14ac:dyDescent="0.3">
      <c r="A3299" s="92"/>
      <c r="B3299" s="58"/>
      <c r="C3299" s="58"/>
      <c r="D3299" s="135" t="str">
        <f t="shared" si="102"/>
        <v/>
      </c>
      <c r="E3299" s="136" t="str">
        <f t="shared" si="103"/>
        <v/>
      </c>
      <c r="F3299" s="45"/>
      <c r="G3299" s="45"/>
      <c r="H3299" s="45"/>
      <c r="I3299" s="45"/>
      <c r="J3299" s="45"/>
      <c r="K3299" s="45"/>
      <c r="L3299" s="45"/>
      <c r="M3299" s="46"/>
      <c r="N3299" s="46"/>
      <c r="O3299" s="46"/>
    </row>
    <row r="3300" spans="1:15" x14ac:dyDescent="0.3">
      <c r="A3300" s="92"/>
      <c r="B3300" s="58"/>
      <c r="C3300" s="58"/>
      <c r="D3300" s="135" t="str">
        <f t="shared" si="102"/>
        <v/>
      </c>
      <c r="E3300" s="136" t="str">
        <f t="shared" si="103"/>
        <v/>
      </c>
      <c r="F3300" s="45"/>
      <c r="G3300" s="45"/>
      <c r="H3300" s="45"/>
      <c r="I3300" s="45"/>
      <c r="J3300" s="45"/>
      <c r="K3300" s="45"/>
      <c r="L3300" s="45"/>
      <c r="M3300" s="46"/>
      <c r="N3300" s="46"/>
      <c r="O3300" s="46"/>
    </row>
    <row r="3301" spans="1:15" x14ac:dyDescent="0.3">
      <c r="A3301" s="92"/>
      <c r="B3301" s="58"/>
      <c r="C3301" s="58"/>
      <c r="D3301" s="135" t="str">
        <f t="shared" si="102"/>
        <v/>
      </c>
      <c r="E3301" s="136" t="str">
        <f t="shared" si="103"/>
        <v/>
      </c>
      <c r="F3301" s="45"/>
      <c r="G3301" s="45"/>
      <c r="H3301" s="45"/>
      <c r="I3301" s="45"/>
      <c r="J3301" s="45"/>
      <c r="K3301" s="45"/>
      <c r="L3301" s="45"/>
      <c r="M3301" s="46"/>
      <c r="N3301" s="46"/>
      <c r="O3301" s="46"/>
    </row>
    <row r="3302" spans="1:15" x14ac:dyDescent="0.3">
      <c r="A3302" s="92"/>
      <c r="B3302" s="58"/>
      <c r="C3302" s="58"/>
      <c r="D3302" s="135" t="str">
        <f t="shared" si="102"/>
        <v/>
      </c>
      <c r="E3302" s="136" t="str">
        <f t="shared" si="103"/>
        <v/>
      </c>
      <c r="F3302" s="45"/>
      <c r="G3302" s="45"/>
      <c r="H3302" s="45"/>
      <c r="I3302" s="45"/>
      <c r="J3302" s="45"/>
      <c r="K3302" s="45"/>
      <c r="L3302" s="45"/>
      <c r="M3302" s="46"/>
      <c r="N3302" s="46"/>
      <c r="O3302" s="46"/>
    </row>
    <row r="3303" spans="1:15" x14ac:dyDescent="0.3">
      <c r="A3303" s="92"/>
      <c r="B3303" s="58"/>
      <c r="C3303" s="58"/>
      <c r="D3303" s="135" t="str">
        <f t="shared" si="102"/>
        <v/>
      </c>
      <c r="E3303" s="136" t="str">
        <f t="shared" si="103"/>
        <v/>
      </c>
      <c r="F3303" s="45"/>
      <c r="G3303" s="45"/>
      <c r="H3303" s="45"/>
      <c r="I3303" s="45"/>
      <c r="J3303" s="45"/>
      <c r="K3303" s="45"/>
      <c r="L3303" s="45"/>
      <c r="M3303" s="46"/>
      <c r="N3303" s="46"/>
      <c r="O3303" s="46"/>
    </row>
    <row r="3304" spans="1:15" x14ac:dyDescent="0.3">
      <c r="A3304" s="92"/>
      <c r="B3304" s="58"/>
      <c r="C3304" s="58"/>
      <c r="D3304" s="135" t="str">
        <f t="shared" si="102"/>
        <v/>
      </c>
      <c r="E3304" s="136" t="str">
        <f t="shared" si="103"/>
        <v/>
      </c>
      <c r="F3304" s="45"/>
      <c r="G3304" s="45"/>
      <c r="H3304" s="45"/>
      <c r="I3304" s="45"/>
      <c r="J3304" s="45"/>
      <c r="K3304" s="45"/>
      <c r="L3304" s="45"/>
      <c r="M3304" s="46"/>
      <c r="N3304" s="46"/>
      <c r="O3304" s="46"/>
    </row>
    <row r="3305" spans="1:15" x14ac:dyDescent="0.3">
      <c r="A3305" s="92"/>
      <c r="B3305" s="58"/>
      <c r="C3305" s="58"/>
      <c r="D3305" s="135" t="str">
        <f t="shared" si="102"/>
        <v/>
      </c>
      <c r="E3305" s="136" t="str">
        <f t="shared" si="103"/>
        <v/>
      </c>
      <c r="F3305" s="45"/>
      <c r="G3305" s="45"/>
      <c r="H3305" s="45"/>
      <c r="I3305" s="45"/>
      <c r="J3305" s="45"/>
      <c r="K3305" s="45"/>
      <c r="L3305" s="45"/>
      <c r="M3305" s="46"/>
      <c r="N3305" s="46"/>
      <c r="O3305" s="46"/>
    </row>
    <row r="3306" spans="1:15" x14ac:dyDescent="0.3">
      <c r="A3306" s="92"/>
      <c r="B3306" s="58"/>
      <c r="C3306" s="58"/>
      <c r="D3306" s="135" t="str">
        <f t="shared" si="102"/>
        <v/>
      </c>
      <c r="E3306" s="136" t="str">
        <f t="shared" si="103"/>
        <v/>
      </c>
      <c r="F3306" s="45"/>
      <c r="G3306" s="45"/>
      <c r="H3306" s="45"/>
      <c r="I3306" s="45"/>
      <c r="J3306" s="45"/>
      <c r="K3306" s="45"/>
      <c r="L3306" s="45"/>
      <c r="M3306" s="46"/>
      <c r="N3306" s="46"/>
      <c r="O3306" s="46"/>
    </row>
    <row r="3307" spans="1:15" x14ac:dyDescent="0.3">
      <c r="A3307" s="92"/>
      <c r="B3307" s="58"/>
      <c r="C3307" s="58"/>
      <c r="D3307" s="135" t="str">
        <f t="shared" si="102"/>
        <v/>
      </c>
      <c r="E3307" s="136" t="str">
        <f t="shared" si="103"/>
        <v/>
      </c>
      <c r="F3307" s="45"/>
      <c r="G3307" s="45"/>
      <c r="H3307" s="45"/>
      <c r="I3307" s="45"/>
      <c r="J3307" s="45"/>
      <c r="K3307" s="45"/>
      <c r="L3307" s="45"/>
      <c r="M3307" s="46"/>
      <c r="N3307" s="46"/>
      <c r="O3307" s="46"/>
    </row>
    <row r="3308" spans="1:15" x14ac:dyDescent="0.3">
      <c r="A3308" s="92"/>
      <c r="B3308" s="58"/>
      <c r="C3308" s="58"/>
      <c r="D3308" s="135" t="str">
        <f t="shared" si="102"/>
        <v/>
      </c>
      <c r="E3308" s="136" t="str">
        <f t="shared" si="103"/>
        <v/>
      </c>
      <c r="F3308" s="45"/>
      <c r="G3308" s="45"/>
      <c r="H3308" s="45"/>
      <c r="I3308" s="45"/>
      <c r="J3308" s="45"/>
      <c r="K3308" s="45"/>
      <c r="L3308" s="45"/>
      <c r="M3308" s="46"/>
      <c r="N3308" s="46"/>
      <c r="O3308" s="46"/>
    </row>
    <row r="3309" spans="1:15" x14ac:dyDescent="0.3">
      <c r="A3309" s="92"/>
      <c r="B3309" s="58"/>
      <c r="C3309" s="58"/>
      <c r="D3309" s="135" t="str">
        <f t="shared" si="102"/>
        <v/>
      </c>
      <c r="E3309" s="136" t="str">
        <f t="shared" si="103"/>
        <v/>
      </c>
      <c r="F3309" s="45"/>
      <c r="G3309" s="45"/>
      <c r="H3309" s="45"/>
      <c r="I3309" s="45"/>
      <c r="J3309" s="45"/>
      <c r="K3309" s="45"/>
      <c r="L3309" s="45"/>
      <c r="M3309" s="46"/>
      <c r="N3309" s="46"/>
      <c r="O3309" s="46"/>
    </row>
    <row r="3310" spans="1:15" x14ac:dyDescent="0.3">
      <c r="A3310" s="92"/>
      <c r="B3310" s="58"/>
      <c r="C3310" s="58"/>
      <c r="D3310" s="135" t="str">
        <f t="shared" si="102"/>
        <v/>
      </c>
      <c r="E3310" s="136" t="str">
        <f t="shared" si="103"/>
        <v/>
      </c>
      <c r="F3310" s="45"/>
      <c r="G3310" s="45"/>
      <c r="H3310" s="45"/>
      <c r="I3310" s="45"/>
      <c r="J3310" s="45"/>
      <c r="K3310" s="45"/>
      <c r="L3310" s="45"/>
      <c r="M3310" s="46"/>
      <c r="N3310" s="46"/>
      <c r="O3310" s="46"/>
    </row>
    <row r="3311" spans="1:15" x14ac:dyDescent="0.3">
      <c r="A3311" s="92"/>
      <c r="B3311" s="58"/>
      <c r="C3311" s="58"/>
      <c r="D3311" s="135" t="str">
        <f t="shared" si="102"/>
        <v/>
      </c>
      <c r="E3311" s="136" t="str">
        <f t="shared" si="103"/>
        <v/>
      </c>
      <c r="F3311" s="45"/>
      <c r="G3311" s="45"/>
      <c r="H3311" s="45"/>
      <c r="I3311" s="45"/>
      <c r="J3311" s="45"/>
      <c r="K3311" s="45"/>
      <c r="L3311" s="45"/>
      <c r="M3311" s="46"/>
      <c r="N3311" s="46"/>
      <c r="O3311" s="46"/>
    </row>
    <row r="3312" spans="1:15" x14ac:dyDescent="0.3">
      <c r="A3312" s="92"/>
      <c r="B3312" s="58"/>
      <c r="C3312" s="58"/>
      <c r="D3312" s="135" t="str">
        <f t="shared" si="102"/>
        <v/>
      </c>
      <c r="E3312" s="136" t="str">
        <f t="shared" si="103"/>
        <v/>
      </c>
      <c r="F3312" s="45"/>
      <c r="G3312" s="45"/>
      <c r="H3312" s="45"/>
      <c r="I3312" s="45"/>
      <c r="J3312" s="45"/>
      <c r="K3312" s="45"/>
      <c r="L3312" s="45"/>
      <c r="M3312" s="46"/>
      <c r="N3312" s="46"/>
      <c r="O3312" s="46"/>
    </row>
    <row r="3313" spans="1:15" x14ac:dyDescent="0.3">
      <c r="A3313" s="92"/>
      <c r="B3313" s="58"/>
      <c r="C3313" s="58"/>
      <c r="D3313" s="135" t="str">
        <f t="shared" si="102"/>
        <v/>
      </c>
      <c r="E3313" s="136" t="str">
        <f t="shared" si="103"/>
        <v/>
      </c>
      <c r="F3313" s="45"/>
      <c r="G3313" s="45"/>
      <c r="H3313" s="45"/>
      <c r="I3313" s="45"/>
      <c r="J3313" s="45"/>
      <c r="K3313" s="45"/>
      <c r="L3313" s="45"/>
      <c r="M3313" s="46"/>
      <c r="N3313" s="46"/>
      <c r="O3313" s="46"/>
    </row>
    <row r="3314" spans="1:15" x14ac:dyDescent="0.3">
      <c r="A3314" s="92"/>
      <c r="B3314" s="58"/>
      <c r="C3314" s="58"/>
      <c r="D3314" s="135" t="str">
        <f t="shared" si="102"/>
        <v/>
      </c>
      <c r="E3314" s="136" t="str">
        <f t="shared" si="103"/>
        <v/>
      </c>
      <c r="F3314" s="45"/>
      <c r="G3314" s="45"/>
      <c r="H3314" s="45"/>
      <c r="I3314" s="45"/>
      <c r="J3314" s="45"/>
      <c r="K3314" s="45"/>
      <c r="L3314" s="45"/>
      <c r="M3314" s="46"/>
      <c r="N3314" s="46"/>
      <c r="O3314" s="46"/>
    </row>
    <row r="3315" spans="1:15" x14ac:dyDescent="0.3">
      <c r="A3315" s="92"/>
      <c r="B3315" s="58"/>
      <c r="C3315" s="58"/>
      <c r="D3315" s="135" t="str">
        <f t="shared" si="102"/>
        <v/>
      </c>
      <c r="E3315" s="136" t="str">
        <f t="shared" si="103"/>
        <v/>
      </c>
      <c r="F3315" s="45"/>
      <c r="G3315" s="45"/>
      <c r="H3315" s="45"/>
      <c r="I3315" s="45"/>
      <c r="J3315" s="45"/>
      <c r="K3315" s="45"/>
      <c r="L3315" s="45"/>
      <c r="M3315" s="46"/>
      <c r="N3315" s="46"/>
      <c r="O3315" s="46"/>
    </row>
    <row r="3316" spans="1:15" x14ac:dyDescent="0.3">
      <c r="A3316" s="92"/>
      <c r="B3316" s="58"/>
      <c r="C3316" s="58"/>
      <c r="D3316" s="135" t="str">
        <f t="shared" si="102"/>
        <v/>
      </c>
      <c r="E3316" s="136" t="str">
        <f t="shared" si="103"/>
        <v/>
      </c>
      <c r="F3316" s="45"/>
      <c r="G3316" s="45"/>
      <c r="H3316" s="45"/>
      <c r="I3316" s="45"/>
      <c r="J3316" s="45"/>
      <c r="K3316" s="45"/>
      <c r="L3316" s="45"/>
      <c r="M3316" s="46"/>
      <c r="N3316" s="46"/>
      <c r="O3316" s="46"/>
    </row>
    <row r="3317" spans="1:15" x14ac:dyDescent="0.3">
      <c r="A3317" s="92"/>
      <c r="B3317" s="58"/>
      <c r="C3317" s="58"/>
      <c r="D3317" s="135" t="str">
        <f t="shared" si="102"/>
        <v/>
      </c>
      <c r="E3317" s="136" t="str">
        <f t="shared" si="103"/>
        <v/>
      </c>
      <c r="F3317" s="45"/>
      <c r="G3317" s="45"/>
      <c r="H3317" s="45"/>
      <c r="I3317" s="45"/>
      <c r="J3317" s="45"/>
      <c r="K3317" s="45"/>
      <c r="L3317" s="45"/>
      <c r="M3317" s="46"/>
      <c r="N3317" s="46"/>
      <c r="O3317" s="46"/>
    </row>
    <row r="3318" spans="1:15" x14ac:dyDescent="0.3">
      <c r="A3318" s="92"/>
      <c r="B3318" s="58"/>
      <c r="C3318" s="58"/>
      <c r="D3318" s="135" t="str">
        <f t="shared" si="102"/>
        <v/>
      </c>
      <c r="E3318" s="136" t="str">
        <f t="shared" si="103"/>
        <v/>
      </c>
      <c r="F3318" s="45"/>
      <c r="G3318" s="45"/>
      <c r="H3318" s="45"/>
      <c r="I3318" s="45"/>
      <c r="J3318" s="45"/>
      <c r="K3318" s="45"/>
      <c r="L3318" s="45"/>
      <c r="M3318" s="46"/>
      <c r="N3318" s="46"/>
      <c r="O3318" s="46"/>
    </row>
    <row r="3319" spans="1:15" x14ac:dyDescent="0.3">
      <c r="A3319" s="92"/>
      <c r="B3319" s="58"/>
      <c r="C3319" s="58"/>
      <c r="D3319" s="135" t="str">
        <f t="shared" si="102"/>
        <v/>
      </c>
      <c r="E3319" s="136" t="str">
        <f t="shared" si="103"/>
        <v/>
      </c>
      <c r="F3319" s="45"/>
      <c r="G3319" s="45"/>
      <c r="H3319" s="45"/>
      <c r="I3319" s="45"/>
      <c r="J3319" s="45"/>
      <c r="K3319" s="45"/>
      <c r="L3319" s="45"/>
      <c r="M3319" s="46"/>
      <c r="N3319" s="46"/>
      <c r="O3319" s="46"/>
    </row>
    <row r="3320" spans="1:15" x14ac:dyDescent="0.3">
      <c r="A3320" s="92"/>
      <c r="B3320" s="58"/>
      <c r="C3320" s="58"/>
      <c r="D3320" s="135" t="str">
        <f t="shared" si="102"/>
        <v/>
      </c>
      <c r="E3320" s="136" t="str">
        <f t="shared" si="103"/>
        <v/>
      </c>
      <c r="F3320" s="45"/>
      <c r="G3320" s="45"/>
      <c r="H3320" s="45"/>
      <c r="I3320" s="45"/>
      <c r="J3320" s="45"/>
      <c r="K3320" s="45"/>
      <c r="L3320" s="45"/>
      <c r="M3320" s="46"/>
      <c r="N3320" s="46"/>
      <c r="O3320" s="46"/>
    </row>
    <row r="3321" spans="1:15" x14ac:dyDescent="0.3">
      <c r="A3321" s="92"/>
      <c r="B3321" s="58"/>
      <c r="C3321" s="58"/>
      <c r="D3321" s="135" t="str">
        <f t="shared" si="102"/>
        <v/>
      </c>
      <c r="E3321" s="136" t="str">
        <f t="shared" si="103"/>
        <v/>
      </c>
      <c r="F3321" s="45"/>
      <c r="G3321" s="45"/>
      <c r="H3321" s="45"/>
      <c r="I3321" s="45"/>
      <c r="J3321" s="45"/>
      <c r="K3321" s="45"/>
      <c r="L3321" s="45"/>
      <c r="M3321" s="46"/>
      <c r="N3321" s="46"/>
      <c r="O3321" s="46"/>
    </row>
    <row r="3322" spans="1:15" x14ac:dyDescent="0.3">
      <c r="A3322" s="92"/>
      <c r="B3322" s="58"/>
      <c r="C3322" s="58"/>
      <c r="D3322" s="135" t="str">
        <f t="shared" si="102"/>
        <v/>
      </c>
      <c r="E3322" s="136" t="str">
        <f t="shared" si="103"/>
        <v/>
      </c>
      <c r="F3322" s="45"/>
      <c r="G3322" s="45"/>
      <c r="H3322" s="45"/>
      <c r="I3322" s="45"/>
      <c r="J3322" s="45"/>
      <c r="K3322" s="45"/>
      <c r="L3322" s="45"/>
      <c r="M3322" s="46"/>
      <c r="N3322" s="46"/>
      <c r="O3322" s="46"/>
    </row>
    <row r="3323" spans="1:15" x14ac:dyDescent="0.3">
      <c r="A3323" s="92"/>
      <c r="B3323" s="58"/>
      <c r="C3323" s="58"/>
      <c r="D3323" s="135" t="str">
        <f t="shared" si="102"/>
        <v/>
      </c>
      <c r="E3323" s="136" t="str">
        <f t="shared" si="103"/>
        <v/>
      </c>
      <c r="F3323" s="45"/>
      <c r="G3323" s="45"/>
      <c r="H3323" s="45"/>
      <c r="I3323" s="45"/>
      <c r="J3323" s="45"/>
      <c r="K3323" s="45"/>
      <c r="L3323" s="45"/>
      <c r="M3323" s="46"/>
      <c r="N3323" s="46"/>
      <c r="O3323" s="46"/>
    </row>
    <row r="3324" spans="1:15" x14ac:dyDescent="0.3">
      <c r="A3324" s="92"/>
      <c r="B3324" s="58"/>
      <c r="C3324" s="58"/>
      <c r="D3324" s="135" t="str">
        <f t="shared" si="102"/>
        <v/>
      </c>
      <c r="E3324" s="136" t="str">
        <f t="shared" si="103"/>
        <v/>
      </c>
      <c r="F3324" s="45"/>
      <c r="G3324" s="45"/>
      <c r="H3324" s="45"/>
      <c r="I3324" s="45"/>
      <c r="J3324" s="45"/>
      <c r="K3324" s="45"/>
      <c r="L3324" s="45"/>
      <c r="M3324" s="46"/>
      <c r="N3324" s="46"/>
      <c r="O3324" s="46"/>
    </row>
    <row r="3325" spans="1:15" x14ac:dyDescent="0.3">
      <c r="A3325" s="92"/>
      <c r="B3325" s="58"/>
      <c r="C3325" s="58"/>
      <c r="D3325" s="135" t="str">
        <f t="shared" si="102"/>
        <v/>
      </c>
      <c r="E3325" s="136" t="str">
        <f t="shared" si="103"/>
        <v/>
      </c>
      <c r="F3325" s="45"/>
      <c r="G3325" s="45"/>
      <c r="H3325" s="45"/>
      <c r="I3325" s="45"/>
      <c r="J3325" s="45"/>
      <c r="K3325" s="45"/>
      <c r="L3325" s="45"/>
      <c r="M3325" s="46"/>
      <c r="N3325" s="46"/>
      <c r="O3325" s="46"/>
    </row>
    <row r="3326" spans="1:15" x14ac:dyDescent="0.3">
      <c r="A3326" s="92"/>
      <c r="B3326" s="58"/>
      <c r="C3326" s="58"/>
      <c r="D3326" s="135" t="str">
        <f t="shared" si="102"/>
        <v/>
      </c>
      <c r="E3326" s="136" t="str">
        <f t="shared" si="103"/>
        <v/>
      </c>
      <c r="F3326" s="45"/>
      <c r="G3326" s="45"/>
      <c r="H3326" s="45"/>
      <c r="I3326" s="45"/>
      <c r="J3326" s="45"/>
      <c r="K3326" s="45"/>
      <c r="L3326" s="45"/>
      <c r="M3326" s="46"/>
      <c r="N3326" s="46"/>
      <c r="O3326" s="46"/>
    </row>
    <row r="3327" spans="1:15" x14ac:dyDescent="0.3">
      <c r="A3327" s="92"/>
      <c r="B3327" s="58"/>
      <c r="C3327" s="58"/>
      <c r="D3327" s="135" t="str">
        <f t="shared" si="102"/>
        <v/>
      </c>
      <c r="E3327" s="136" t="str">
        <f t="shared" si="103"/>
        <v/>
      </c>
      <c r="F3327" s="45"/>
      <c r="G3327" s="45"/>
      <c r="H3327" s="45"/>
      <c r="I3327" s="45"/>
      <c r="J3327" s="45"/>
      <c r="K3327" s="45"/>
      <c r="L3327" s="45"/>
      <c r="M3327" s="46"/>
      <c r="N3327" s="46"/>
      <c r="O3327" s="46"/>
    </row>
    <row r="3328" spans="1:15" x14ac:dyDescent="0.3">
      <c r="A3328" s="92"/>
      <c r="B3328" s="58"/>
      <c r="C3328" s="58"/>
      <c r="D3328" s="135" t="str">
        <f t="shared" si="102"/>
        <v/>
      </c>
      <c r="E3328" s="136" t="str">
        <f t="shared" si="103"/>
        <v/>
      </c>
      <c r="F3328" s="45"/>
      <c r="G3328" s="45"/>
      <c r="H3328" s="45"/>
      <c r="I3328" s="45"/>
      <c r="J3328" s="45"/>
      <c r="K3328" s="45"/>
      <c r="L3328" s="45"/>
      <c r="M3328" s="46"/>
      <c r="N3328" s="46"/>
      <c r="O3328" s="46"/>
    </row>
    <row r="3329" spans="1:15" x14ac:dyDescent="0.3">
      <c r="A3329" s="92"/>
      <c r="B3329" s="58"/>
      <c r="C3329" s="58"/>
      <c r="D3329" s="135" t="str">
        <f t="shared" si="102"/>
        <v/>
      </c>
      <c r="E3329" s="136" t="str">
        <f t="shared" si="103"/>
        <v/>
      </c>
      <c r="F3329" s="45"/>
      <c r="G3329" s="45"/>
      <c r="H3329" s="45"/>
      <c r="I3329" s="45"/>
      <c r="J3329" s="45"/>
      <c r="K3329" s="45"/>
      <c r="L3329" s="45"/>
      <c r="M3329" s="46"/>
      <c r="N3329" s="46"/>
      <c r="O3329" s="46"/>
    </row>
    <row r="3330" spans="1:15" x14ac:dyDescent="0.3">
      <c r="A3330" s="92"/>
      <c r="B3330" s="58"/>
      <c r="C3330" s="58"/>
      <c r="D3330" s="135" t="str">
        <f t="shared" ref="D3330:D3393" si="104">IF(C3330="","",IF(NOT(ISBLANK(B3330)),IF(AND(B3330&gt;=43556,C3330&gt;=43556),C3330-B3330,0),""))</f>
        <v/>
      </c>
      <c r="E3330" s="136" t="str">
        <f t="shared" si="103"/>
        <v/>
      </c>
      <c r="F3330" s="45"/>
      <c r="G3330" s="45"/>
      <c r="H3330" s="45"/>
      <c r="I3330" s="45"/>
      <c r="J3330" s="45"/>
      <c r="K3330" s="45"/>
      <c r="L3330" s="45"/>
      <c r="M3330" s="46"/>
      <c r="N3330" s="46"/>
      <c r="O3330" s="46"/>
    </row>
    <row r="3331" spans="1:15" x14ac:dyDescent="0.3">
      <c r="A3331" s="92"/>
      <c r="B3331" s="58"/>
      <c r="C3331" s="58"/>
      <c r="D3331" s="135" t="str">
        <f t="shared" si="104"/>
        <v/>
      </c>
      <c r="E3331" s="136" t="str">
        <f t="shared" ref="E3331:E3394" si="105">IF(C3331&gt;=43556,C3331+366,"")</f>
        <v/>
      </c>
      <c r="F3331" s="45"/>
      <c r="G3331" s="45"/>
      <c r="H3331" s="45"/>
      <c r="I3331" s="45"/>
      <c r="J3331" s="45"/>
      <c r="K3331" s="45"/>
      <c r="L3331" s="45"/>
      <c r="M3331" s="46"/>
      <c r="N3331" s="46"/>
      <c r="O3331" s="46"/>
    </row>
    <row r="3332" spans="1:15" x14ac:dyDescent="0.3">
      <c r="A3332" s="92"/>
      <c r="B3332" s="58"/>
      <c r="C3332" s="58"/>
      <c r="D3332" s="135" t="str">
        <f t="shared" si="104"/>
        <v/>
      </c>
      <c r="E3332" s="136" t="str">
        <f t="shared" si="105"/>
        <v/>
      </c>
      <c r="F3332" s="45"/>
      <c r="G3332" s="45"/>
      <c r="H3332" s="45"/>
      <c r="I3332" s="45"/>
      <c r="J3332" s="45"/>
      <c r="K3332" s="45"/>
      <c r="L3332" s="45"/>
      <c r="M3332" s="46"/>
      <c r="N3332" s="46"/>
      <c r="O3332" s="46"/>
    </row>
    <row r="3333" spans="1:15" x14ac:dyDescent="0.3">
      <c r="A3333" s="92"/>
      <c r="B3333" s="58"/>
      <c r="C3333" s="58"/>
      <c r="D3333" s="135" t="str">
        <f t="shared" si="104"/>
        <v/>
      </c>
      <c r="E3333" s="136" t="str">
        <f t="shared" si="105"/>
        <v/>
      </c>
      <c r="F3333" s="45"/>
      <c r="G3333" s="45"/>
      <c r="H3333" s="45"/>
      <c r="I3333" s="45"/>
      <c r="J3333" s="45"/>
      <c r="K3333" s="45"/>
      <c r="L3333" s="45"/>
      <c r="M3333" s="46"/>
      <c r="N3333" s="46"/>
      <c r="O3333" s="46"/>
    </row>
    <row r="3334" spans="1:15" x14ac:dyDescent="0.3">
      <c r="A3334" s="92"/>
      <c r="B3334" s="58"/>
      <c r="C3334" s="58"/>
      <c r="D3334" s="135" t="str">
        <f t="shared" si="104"/>
        <v/>
      </c>
      <c r="E3334" s="136" t="str">
        <f t="shared" si="105"/>
        <v/>
      </c>
      <c r="F3334" s="45"/>
      <c r="G3334" s="45"/>
      <c r="H3334" s="45"/>
      <c r="I3334" s="45"/>
      <c r="J3334" s="45"/>
      <c r="K3334" s="45"/>
      <c r="L3334" s="45"/>
      <c r="M3334" s="46"/>
      <c r="N3334" s="46"/>
      <c r="O3334" s="46"/>
    </row>
    <row r="3335" spans="1:15" x14ac:dyDescent="0.3">
      <c r="A3335" s="92"/>
      <c r="B3335" s="58"/>
      <c r="C3335" s="58"/>
      <c r="D3335" s="135" t="str">
        <f t="shared" si="104"/>
        <v/>
      </c>
      <c r="E3335" s="136" t="str">
        <f t="shared" si="105"/>
        <v/>
      </c>
      <c r="F3335" s="45"/>
      <c r="G3335" s="45"/>
      <c r="H3335" s="45"/>
      <c r="I3335" s="45"/>
      <c r="J3335" s="45"/>
      <c r="K3335" s="45"/>
      <c r="L3335" s="45"/>
      <c r="M3335" s="46"/>
      <c r="N3335" s="46"/>
      <c r="O3335" s="46"/>
    </row>
    <row r="3336" spans="1:15" x14ac:dyDescent="0.3">
      <c r="A3336" s="92"/>
      <c r="B3336" s="58"/>
      <c r="C3336" s="58"/>
      <c r="D3336" s="135" t="str">
        <f t="shared" si="104"/>
        <v/>
      </c>
      <c r="E3336" s="136" t="str">
        <f t="shared" si="105"/>
        <v/>
      </c>
      <c r="F3336" s="45"/>
      <c r="G3336" s="45"/>
      <c r="H3336" s="45"/>
      <c r="I3336" s="45"/>
      <c r="J3336" s="45"/>
      <c r="K3336" s="45"/>
      <c r="L3336" s="45"/>
      <c r="M3336" s="46"/>
      <c r="N3336" s="46"/>
      <c r="O3336" s="46"/>
    </row>
    <row r="3337" spans="1:15" x14ac:dyDescent="0.3">
      <c r="A3337" s="92"/>
      <c r="B3337" s="58"/>
      <c r="C3337" s="58"/>
      <c r="D3337" s="135" t="str">
        <f t="shared" si="104"/>
        <v/>
      </c>
      <c r="E3337" s="136" t="str">
        <f t="shared" si="105"/>
        <v/>
      </c>
      <c r="F3337" s="45"/>
      <c r="G3337" s="45"/>
      <c r="H3337" s="45"/>
      <c r="I3337" s="45"/>
      <c r="J3337" s="45"/>
      <c r="K3337" s="45"/>
      <c r="L3337" s="45"/>
      <c r="M3337" s="46"/>
      <c r="N3337" s="46"/>
      <c r="O3337" s="46"/>
    </row>
    <row r="3338" spans="1:15" x14ac:dyDescent="0.3">
      <c r="A3338" s="92"/>
      <c r="B3338" s="58"/>
      <c r="C3338" s="58"/>
      <c r="D3338" s="135" t="str">
        <f t="shared" si="104"/>
        <v/>
      </c>
      <c r="E3338" s="136" t="str">
        <f t="shared" si="105"/>
        <v/>
      </c>
      <c r="F3338" s="45"/>
      <c r="G3338" s="45"/>
      <c r="H3338" s="45"/>
      <c r="I3338" s="45"/>
      <c r="J3338" s="45"/>
      <c r="K3338" s="45"/>
      <c r="L3338" s="45"/>
      <c r="M3338" s="46"/>
      <c r="N3338" s="46"/>
      <c r="O3338" s="46"/>
    </row>
    <row r="3339" spans="1:15" x14ac:dyDescent="0.3">
      <c r="A3339" s="92"/>
      <c r="B3339" s="58"/>
      <c r="C3339" s="58"/>
      <c r="D3339" s="135" t="str">
        <f t="shared" si="104"/>
        <v/>
      </c>
      <c r="E3339" s="136" t="str">
        <f t="shared" si="105"/>
        <v/>
      </c>
      <c r="F3339" s="45"/>
      <c r="G3339" s="45"/>
      <c r="H3339" s="45"/>
      <c r="I3339" s="45"/>
      <c r="J3339" s="45"/>
      <c r="K3339" s="45"/>
      <c r="L3339" s="45"/>
      <c r="M3339" s="46"/>
      <c r="N3339" s="46"/>
      <c r="O3339" s="46"/>
    </row>
    <row r="3340" spans="1:15" x14ac:dyDescent="0.3">
      <c r="A3340" s="92"/>
      <c r="B3340" s="58"/>
      <c r="C3340" s="58"/>
      <c r="D3340" s="135" t="str">
        <f t="shared" si="104"/>
        <v/>
      </c>
      <c r="E3340" s="136" t="str">
        <f t="shared" si="105"/>
        <v/>
      </c>
      <c r="F3340" s="45"/>
      <c r="G3340" s="45"/>
      <c r="H3340" s="45"/>
      <c r="I3340" s="45"/>
      <c r="J3340" s="45"/>
      <c r="K3340" s="45"/>
      <c r="L3340" s="45"/>
      <c r="M3340" s="46"/>
      <c r="N3340" s="46"/>
      <c r="O3340" s="46"/>
    </row>
    <row r="3341" spans="1:15" x14ac:dyDescent="0.3">
      <c r="A3341" s="92"/>
      <c r="B3341" s="58"/>
      <c r="C3341" s="58"/>
      <c r="D3341" s="135" t="str">
        <f t="shared" si="104"/>
        <v/>
      </c>
      <c r="E3341" s="136" t="str">
        <f t="shared" si="105"/>
        <v/>
      </c>
      <c r="F3341" s="45"/>
      <c r="G3341" s="45"/>
      <c r="H3341" s="45"/>
      <c r="I3341" s="45"/>
      <c r="J3341" s="45"/>
      <c r="K3341" s="45"/>
      <c r="L3341" s="45"/>
      <c r="M3341" s="46"/>
      <c r="N3341" s="46"/>
      <c r="O3341" s="46"/>
    </row>
    <row r="3342" spans="1:15" x14ac:dyDescent="0.3">
      <c r="A3342" s="92"/>
      <c r="B3342" s="58"/>
      <c r="C3342" s="58"/>
      <c r="D3342" s="135" t="str">
        <f t="shared" si="104"/>
        <v/>
      </c>
      <c r="E3342" s="136" t="str">
        <f t="shared" si="105"/>
        <v/>
      </c>
      <c r="F3342" s="45"/>
      <c r="G3342" s="45"/>
      <c r="H3342" s="45"/>
      <c r="I3342" s="45"/>
      <c r="J3342" s="45"/>
      <c r="K3342" s="45"/>
      <c r="L3342" s="45"/>
      <c r="M3342" s="46"/>
      <c r="N3342" s="46"/>
      <c r="O3342" s="46"/>
    </row>
    <row r="3343" spans="1:15" x14ac:dyDescent="0.3">
      <c r="A3343" s="92"/>
      <c r="B3343" s="58"/>
      <c r="C3343" s="58"/>
      <c r="D3343" s="135" t="str">
        <f t="shared" si="104"/>
        <v/>
      </c>
      <c r="E3343" s="136" t="str">
        <f t="shared" si="105"/>
        <v/>
      </c>
      <c r="F3343" s="45"/>
      <c r="G3343" s="45"/>
      <c r="H3343" s="45"/>
      <c r="I3343" s="45"/>
      <c r="J3343" s="45"/>
      <c r="K3343" s="45"/>
      <c r="L3343" s="45"/>
      <c r="M3343" s="46"/>
      <c r="N3343" s="46"/>
      <c r="O3343" s="46"/>
    </row>
    <row r="3344" spans="1:15" x14ac:dyDescent="0.3">
      <c r="A3344" s="92"/>
      <c r="B3344" s="58"/>
      <c r="C3344" s="58"/>
      <c r="D3344" s="135" t="str">
        <f t="shared" si="104"/>
        <v/>
      </c>
      <c r="E3344" s="136" t="str">
        <f t="shared" si="105"/>
        <v/>
      </c>
      <c r="F3344" s="45"/>
      <c r="G3344" s="45"/>
      <c r="H3344" s="45"/>
      <c r="I3344" s="45"/>
      <c r="J3344" s="45"/>
      <c r="K3344" s="45"/>
      <c r="L3344" s="45"/>
      <c r="M3344" s="46"/>
      <c r="N3344" s="46"/>
      <c r="O3344" s="46"/>
    </row>
    <row r="3345" spans="1:15" x14ac:dyDescent="0.3">
      <c r="A3345" s="92"/>
      <c r="B3345" s="58"/>
      <c r="C3345" s="58"/>
      <c r="D3345" s="135" t="str">
        <f t="shared" si="104"/>
        <v/>
      </c>
      <c r="E3345" s="136" t="str">
        <f t="shared" si="105"/>
        <v/>
      </c>
      <c r="F3345" s="45"/>
      <c r="G3345" s="45"/>
      <c r="H3345" s="45"/>
      <c r="I3345" s="45"/>
      <c r="J3345" s="45"/>
      <c r="K3345" s="45"/>
      <c r="L3345" s="45"/>
      <c r="M3345" s="46"/>
      <c r="N3345" s="46"/>
      <c r="O3345" s="46"/>
    </row>
    <row r="3346" spans="1:15" x14ac:dyDescent="0.3">
      <c r="A3346" s="92"/>
      <c r="B3346" s="58"/>
      <c r="C3346" s="58"/>
      <c r="D3346" s="135" t="str">
        <f t="shared" si="104"/>
        <v/>
      </c>
      <c r="E3346" s="136" t="str">
        <f t="shared" si="105"/>
        <v/>
      </c>
      <c r="F3346" s="45"/>
      <c r="G3346" s="45"/>
      <c r="H3346" s="45"/>
      <c r="I3346" s="45"/>
      <c r="J3346" s="45"/>
      <c r="K3346" s="45"/>
      <c r="L3346" s="45"/>
      <c r="M3346" s="46"/>
      <c r="N3346" s="46"/>
      <c r="O3346" s="46"/>
    </row>
    <row r="3347" spans="1:15" x14ac:dyDescent="0.3">
      <c r="A3347" s="92"/>
      <c r="B3347" s="58"/>
      <c r="C3347" s="58"/>
      <c r="D3347" s="135" t="str">
        <f t="shared" si="104"/>
        <v/>
      </c>
      <c r="E3347" s="136" t="str">
        <f t="shared" si="105"/>
        <v/>
      </c>
      <c r="F3347" s="45"/>
      <c r="G3347" s="45"/>
      <c r="H3347" s="45"/>
      <c r="I3347" s="45"/>
      <c r="J3347" s="45"/>
      <c r="K3347" s="45"/>
      <c r="L3347" s="45"/>
      <c r="M3347" s="46"/>
      <c r="N3347" s="46"/>
      <c r="O3347" s="46"/>
    </row>
    <row r="3348" spans="1:15" x14ac:dyDescent="0.3">
      <c r="A3348" s="92"/>
      <c r="B3348" s="58"/>
      <c r="C3348" s="58"/>
      <c r="D3348" s="135" t="str">
        <f t="shared" si="104"/>
        <v/>
      </c>
      <c r="E3348" s="136" t="str">
        <f t="shared" si="105"/>
        <v/>
      </c>
      <c r="F3348" s="45"/>
      <c r="G3348" s="45"/>
      <c r="H3348" s="45"/>
      <c r="I3348" s="45"/>
      <c r="J3348" s="45"/>
      <c r="K3348" s="45"/>
      <c r="L3348" s="45"/>
      <c r="M3348" s="46"/>
      <c r="N3348" s="46"/>
      <c r="O3348" s="46"/>
    </row>
    <row r="3349" spans="1:15" x14ac:dyDescent="0.3">
      <c r="A3349" s="92"/>
      <c r="B3349" s="58"/>
      <c r="C3349" s="58"/>
      <c r="D3349" s="135" t="str">
        <f t="shared" si="104"/>
        <v/>
      </c>
      <c r="E3349" s="136" t="str">
        <f t="shared" si="105"/>
        <v/>
      </c>
      <c r="F3349" s="45"/>
      <c r="G3349" s="45"/>
      <c r="H3349" s="45"/>
      <c r="I3349" s="45"/>
      <c r="J3349" s="45"/>
      <c r="K3349" s="45"/>
      <c r="L3349" s="45"/>
      <c r="M3349" s="46"/>
      <c r="N3349" s="46"/>
      <c r="O3349" s="46"/>
    </row>
    <row r="3350" spans="1:15" x14ac:dyDescent="0.3">
      <c r="A3350" s="92"/>
      <c r="B3350" s="58"/>
      <c r="C3350" s="58"/>
      <c r="D3350" s="135" t="str">
        <f t="shared" si="104"/>
        <v/>
      </c>
      <c r="E3350" s="136" t="str">
        <f t="shared" si="105"/>
        <v/>
      </c>
      <c r="F3350" s="45"/>
      <c r="G3350" s="45"/>
      <c r="H3350" s="45"/>
      <c r="I3350" s="45"/>
      <c r="J3350" s="45"/>
      <c r="K3350" s="45"/>
      <c r="L3350" s="45"/>
      <c r="M3350" s="46"/>
      <c r="N3350" s="46"/>
      <c r="O3350" s="46"/>
    </row>
    <row r="3351" spans="1:15" x14ac:dyDescent="0.3">
      <c r="A3351" s="92"/>
      <c r="B3351" s="58"/>
      <c r="C3351" s="58"/>
      <c r="D3351" s="135" t="str">
        <f t="shared" si="104"/>
        <v/>
      </c>
      <c r="E3351" s="136" t="str">
        <f t="shared" si="105"/>
        <v/>
      </c>
      <c r="F3351" s="45"/>
      <c r="G3351" s="45"/>
      <c r="H3351" s="45"/>
      <c r="I3351" s="45"/>
      <c r="J3351" s="45"/>
      <c r="K3351" s="45"/>
      <c r="L3351" s="45"/>
      <c r="M3351" s="46"/>
      <c r="N3351" s="46"/>
      <c r="O3351" s="46"/>
    </row>
    <row r="3352" spans="1:15" x14ac:dyDescent="0.3">
      <c r="A3352" s="92"/>
      <c r="B3352" s="58"/>
      <c r="C3352" s="58"/>
      <c r="D3352" s="135" t="str">
        <f t="shared" si="104"/>
        <v/>
      </c>
      <c r="E3352" s="136" t="str">
        <f t="shared" si="105"/>
        <v/>
      </c>
      <c r="F3352" s="45"/>
      <c r="G3352" s="45"/>
      <c r="H3352" s="45"/>
      <c r="I3352" s="45"/>
      <c r="J3352" s="45"/>
      <c r="K3352" s="45"/>
      <c r="L3352" s="45"/>
      <c r="M3352" s="46"/>
      <c r="N3352" s="46"/>
      <c r="O3352" s="46"/>
    </row>
    <row r="3353" spans="1:15" x14ac:dyDescent="0.3">
      <c r="A3353" s="92"/>
      <c r="B3353" s="58"/>
      <c r="C3353" s="58"/>
      <c r="D3353" s="135" t="str">
        <f t="shared" si="104"/>
        <v/>
      </c>
      <c r="E3353" s="136" t="str">
        <f t="shared" si="105"/>
        <v/>
      </c>
      <c r="F3353" s="45"/>
      <c r="G3353" s="45"/>
      <c r="H3353" s="45"/>
      <c r="I3353" s="45"/>
      <c r="J3353" s="45"/>
      <c r="K3353" s="45"/>
      <c r="L3353" s="45"/>
      <c r="M3353" s="46"/>
      <c r="N3353" s="46"/>
      <c r="O3353" s="46"/>
    </row>
    <row r="3354" spans="1:15" x14ac:dyDescent="0.3">
      <c r="A3354" s="92"/>
      <c r="B3354" s="58"/>
      <c r="C3354" s="58"/>
      <c r="D3354" s="135" t="str">
        <f t="shared" si="104"/>
        <v/>
      </c>
      <c r="E3354" s="136" t="str">
        <f t="shared" si="105"/>
        <v/>
      </c>
      <c r="F3354" s="45"/>
      <c r="G3354" s="45"/>
      <c r="H3354" s="45"/>
      <c r="I3354" s="45"/>
      <c r="J3354" s="45"/>
      <c r="K3354" s="45"/>
      <c r="L3354" s="45"/>
      <c r="M3354" s="46"/>
      <c r="N3354" s="46"/>
      <c r="O3354" s="46"/>
    </row>
    <row r="3355" spans="1:15" x14ac:dyDescent="0.3">
      <c r="A3355" s="92"/>
      <c r="B3355" s="58"/>
      <c r="C3355" s="58"/>
      <c r="D3355" s="135" t="str">
        <f t="shared" si="104"/>
        <v/>
      </c>
      <c r="E3355" s="136" t="str">
        <f t="shared" si="105"/>
        <v/>
      </c>
      <c r="F3355" s="45"/>
      <c r="G3355" s="45"/>
      <c r="H3355" s="45"/>
      <c r="I3355" s="45"/>
      <c r="J3355" s="45"/>
      <c r="K3355" s="45"/>
      <c r="L3355" s="45"/>
      <c r="M3355" s="46"/>
      <c r="N3355" s="46"/>
      <c r="O3355" s="46"/>
    </row>
    <row r="3356" spans="1:15" x14ac:dyDescent="0.3">
      <c r="A3356" s="92"/>
      <c r="B3356" s="58"/>
      <c r="C3356" s="58"/>
      <c r="D3356" s="135" t="str">
        <f t="shared" si="104"/>
        <v/>
      </c>
      <c r="E3356" s="136" t="str">
        <f t="shared" si="105"/>
        <v/>
      </c>
      <c r="F3356" s="45"/>
      <c r="G3356" s="45"/>
      <c r="H3356" s="45"/>
      <c r="I3356" s="45"/>
      <c r="J3356" s="45"/>
      <c r="K3356" s="45"/>
      <c r="L3356" s="45"/>
      <c r="M3356" s="46"/>
      <c r="N3356" s="46"/>
      <c r="O3356" s="46"/>
    </row>
    <row r="3357" spans="1:15" x14ac:dyDescent="0.3">
      <c r="A3357" s="92"/>
      <c r="B3357" s="58"/>
      <c r="C3357" s="58"/>
      <c r="D3357" s="135" t="str">
        <f t="shared" si="104"/>
        <v/>
      </c>
      <c r="E3357" s="136" t="str">
        <f t="shared" si="105"/>
        <v/>
      </c>
      <c r="F3357" s="45"/>
      <c r="G3357" s="45"/>
      <c r="H3357" s="45"/>
      <c r="I3357" s="45"/>
      <c r="J3357" s="45"/>
      <c r="K3357" s="45"/>
      <c r="L3357" s="45"/>
      <c r="M3357" s="46"/>
      <c r="N3357" s="46"/>
      <c r="O3357" s="46"/>
    </row>
    <row r="3358" spans="1:15" x14ac:dyDescent="0.3">
      <c r="A3358" s="92"/>
      <c r="B3358" s="58"/>
      <c r="C3358" s="58"/>
      <c r="D3358" s="135" t="str">
        <f t="shared" si="104"/>
        <v/>
      </c>
      <c r="E3358" s="136" t="str">
        <f t="shared" si="105"/>
        <v/>
      </c>
      <c r="F3358" s="45"/>
      <c r="G3358" s="45"/>
      <c r="H3358" s="45"/>
      <c r="I3358" s="45"/>
      <c r="J3358" s="45"/>
      <c r="K3358" s="45"/>
      <c r="L3358" s="45"/>
      <c r="M3358" s="46"/>
      <c r="N3358" s="46"/>
      <c r="O3358" s="46"/>
    </row>
    <row r="3359" spans="1:15" x14ac:dyDescent="0.3">
      <c r="A3359" s="92"/>
      <c r="B3359" s="58"/>
      <c r="C3359" s="58"/>
      <c r="D3359" s="135" t="str">
        <f t="shared" si="104"/>
        <v/>
      </c>
      <c r="E3359" s="136" t="str">
        <f t="shared" si="105"/>
        <v/>
      </c>
      <c r="F3359" s="45"/>
      <c r="G3359" s="45"/>
      <c r="H3359" s="45"/>
      <c r="I3359" s="45"/>
      <c r="J3359" s="45"/>
      <c r="K3359" s="45"/>
      <c r="L3359" s="45"/>
      <c r="M3359" s="46"/>
      <c r="N3359" s="46"/>
      <c r="O3359" s="46"/>
    </row>
    <row r="3360" spans="1:15" x14ac:dyDescent="0.3">
      <c r="A3360" s="92"/>
      <c r="B3360" s="58"/>
      <c r="C3360" s="58"/>
      <c r="D3360" s="135" t="str">
        <f t="shared" si="104"/>
        <v/>
      </c>
      <c r="E3360" s="136" t="str">
        <f t="shared" si="105"/>
        <v/>
      </c>
      <c r="F3360" s="45"/>
      <c r="G3360" s="45"/>
      <c r="H3360" s="45"/>
      <c r="I3360" s="45"/>
      <c r="J3360" s="45"/>
      <c r="K3360" s="45"/>
      <c r="L3360" s="45"/>
      <c r="M3360" s="46"/>
      <c r="N3360" s="46"/>
      <c r="O3360" s="46"/>
    </row>
    <row r="3361" spans="1:15" x14ac:dyDescent="0.3">
      <c r="A3361" s="92"/>
      <c r="B3361" s="58"/>
      <c r="C3361" s="58"/>
      <c r="D3361" s="135" t="str">
        <f t="shared" si="104"/>
        <v/>
      </c>
      <c r="E3361" s="136" t="str">
        <f t="shared" si="105"/>
        <v/>
      </c>
      <c r="F3361" s="45"/>
      <c r="G3361" s="45"/>
      <c r="H3361" s="45"/>
      <c r="I3361" s="45"/>
      <c r="J3361" s="45"/>
      <c r="K3361" s="45"/>
      <c r="L3361" s="45"/>
      <c r="M3361" s="46"/>
      <c r="N3361" s="46"/>
      <c r="O3361" s="46"/>
    </row>
    <row r="3362" spans="1:15" x14ac:dyDescent="0.3">
      <c r="A3362" s="92"/>
      <c r="B3362" s="58"/>
      <c r="C3362" s="58"/>
      <c r="D3362" s="135" t="str">
        <f t="shared" si="104"/>
        <v/>
      </c>
      <c r="E3362" s="136" t="str">
        <f t="shared" si="105"/>
        <v/>
      </c>
      <c r="F3362" s="45"/>
      <c r="G3362" s="45"/>
      <c r="H3362" s="45"/>
      <c r="I3362" s="45"/>
      <c r="J3362" s="45"/>
      <c r="K3362" s="45"/>
      <c r="L3362" s="45"/>
      <c r="M3362" s="46"/>
      <c r="N3362" s="46"/>
      <c r="O3362" s="46"/>
    </row>
    <row r="3363" spans="1:15" x14ac:dyDescent="0.3">
      <c r="A3363" s="92"/>
      <c r="B3363" s="58"/>
      <c r="C3363" s="58"/>
      <c r="D3363" s="135" t="str">
        <f t="shared" si="104"/>
        <v/>
      </c>
      <c r="E3363" s="136" t="str">
        <f t="shared" si="105"/>
        <v/>
      </c>
      <c r="F3363" s="45"/>
      <c r="G3363" s="45"/>
      <c r="H3363" s="45"/>
      <c r="I3363" s="45"/>
      <c r="J3363" s="45"/>
      <c r="K3363" s="45"/>
      <c r="L3363" s="45"/>
      <c r="M3363" s="46"/>
      <c r="N3363" s="46"/>
      <c r="O3363" s="46"/>
    </row>
    <row r="3364" spans="1:15" x14ac:dyDescent="0.3">
      <c r="A3364" s="92"/>
      <c r="B3364" s="58"/>
      <c r="C3364" s="58"/>
      <c r="D3364" s="135" t="str">
        <f t="shared" si="104"/>
        <v/>
      </c>
      <c r="E3364" s="136" t="str">
        <f t="shared" si="105"/>
        <v/>
      </c>
      <c r="F3364" s="45"/>
      <c r="G3364" s="45"/>
      <c r="H3364" s="45"/>
      <c r="I3364" s="45"/>
      <c r="J3364" s="45"/>
      <c r="K3364" s="45"/>
      <c r="L3364" s="45"/>
      <c r="M3364" s="46"/>
      <c r="N3364" s="46"/>
      <c r="O3364" s="46"/>
    </row>
    <row r="3365" spans="1:15" x14ac:dyDescent="0.3">
      <c r="A3365" s="92"/>
      <c r="B3365" s="58"/>
      <c r="C3365" s="58"/>
      <c r="D3365" s="135" t="str">
        <f t="shared" si="104"/>
        <v/>
      </c>
      <c r="E3365" s="136" t="str">
        <f t="shared" si="105"/>
        <v/>
      </c>
      <c r="F3365" s="45"/>
      <c r="G3365" s="45"/>
      <c r="H3365" s="45"/>
      <c r="I3365" s="45"/>
      <c r="J3365" s="45"/>
      <c r="K3365" s="45"/>
      <c r="L3365" s="45"/>
      <c r="M3365" s="46"/>
      <c r="N3365" s="46"/>
      <c r="O3365" s="46"/>
    </row>
    <row r="3366" spans="1:15" x14ac:dyDescent="0.3">
      <c r="A3366" s="92"/>
      <c r="B3366" s="58"/>
      <c r="C3366" s="58"/>
      <c r="D3366" s="135" t="str">
        <f t="shared" si="104"/>
        <v/>
      </c>
      <c r="E3366" s="136" t="str">
        <f t="shared" si="105"/>
        <v/>
      </c>
      <c r="F3366" s="45"/>
      <c r="G3366" s="45"/>
      <c r="H3366" s="45"/>
      <c r="I3366" s="45"/>
      <c r="J3366" s="45"/>
      <c r="K3366" s="45"/>
      <c r="L3366" s="45"/>
      <c r="M3366" s="46"/>
      <c r="N3366" s="46"/>
      <c r="O3366" s="46"/>
    </row>
    <row r="3367" spans="1:15" x14ac:dyDescent="0.3">
      <c r="A3367" s="92"/>
      <c r="B3367" s="58"/>
      <c r="C3367" s="58"/>
      <c r="D3367" s="135" t="str">
        <f t="shared" si="104"/>
        <v/>
      </c>
      <c r="E3367" s="136" t="str">
        <f t="shared" si="105"/>
        <v/>
      </c>
      <c r="F3367" s="45"/>
      <c r="G3367" s="45"/>
      <c r="H3367" s="45"/>
      <c r="I3367" s="45"/>
      <c r="J3367" s="45"/>
      <c r="K3367" s="45"/>
      <c r="L3367" s="45"/>
      <c r="M3367" s="46"/>
      <c r="N3367" s="46"/>
      <c r="O3367" s="46"/>
    </row>
    <row r="3368" spans="1:15" x14ac:dyDescent="0.3">
      <c r="A3368" s="92"/>
      <c r="B3368" s="58"/>
      <c r="C3368" s="58"/>
      <c r="D3368" s="135" t="str">
        <f t="shared" si="104"/>
        <v/>
      </c>
      <c r="E3368" s="136" t="str">
        <f t="shared" si="105"/>
        <v/>
      </c>
      <c r="F3368" s="45"/>
      <c r="G3368" s="45"/>
      <c r="H3368" s="45"/>
      <c r="I3368" s="45"/>
      <c r="J3368" s="45"/>
      <c r="K3368" s="45"/>
      <c r="L3368" s="45"/>
      <c r="M3368" s="46"/>
      <c r="N3368" s="46"/>
      <c r="O3368" s="46"/>
    </row>
    <row r="3369" spans="1:15" x14ac:dyDescent="0.3">
      <c r="A3369" s="92"/>
      <c r="B3369" s="58"/>
      <c r="C3369" s="58"/>
      <c r="D3369" s="135" t="str">
        <f t="shared" si="104"/>
        <v/>
      </c>
      <c r="E3369" s="136" t="str">
        <f t="shared" si="105"/>
        <v/>
      </c>
      <c r="F3369" s="45"/>
      <c r="G3369" s="45"/>
      <c r="H3369" s="45"/>
      <c r="I3369" s="45"/>
      <c r="J3369" s="45"/>
      <c r="K3369" s="45"/>
      <c r="L3369" s="45"/>
      <c r="M3369" s="46"/>
      <c r="N3369" s="46"/>
      <c r="O3369" s="46"/>
    </row>
    <row r="3370" spans="1:15" x14ac:dyDescent="0.3">
      <c r="A3370" s="92"/>
      <c r="B3370" s="58"/>
      <c r="C3370" s="58"/>
      <c r="D3370" s="135" t="str">
        <f t="shared" si="104"/>
        <v/>
      </c>
      <c r="E3370" s="136" t="str">
        <f t="shared" si="105"/>
        <v/>
      </c>
      <c r="F3370" s="45"/>
      <c r="G3370" s="45"/>
      <c r="H3370" s="45"/>
      <c r="I3370" s="45"/>
      <c r="J3370" s="45"/>
      <c r="K3370" s="45"/>
      <c r="L3370" s="45"/>
      <c r="M3370" s="46"/>
      <c r="N3370" s="46"/>
      <c r="O3370" s="46"/>
    </row>
    <row r="3371" spans="1:15" x14ac:dyDescent="0.3">
      <c r="A3371" s="92"/>
      <c r="B3371" s="58"/>
      <c r="C3371" s="58"/>
      <c r="D3371" s="135" t="str">
        <f t="shared" si="104"/>
        <v/>
      </c>
      <c r="E3371" s="136" t="str">
        <f t="shared" si="105"/>
        <v/>
      </c>
      <c r="F3371" s="45"/>
      <c r="G3371" s="45"/>
      <c r="H3371" s="45"/>
      <c r="I3371" s="45"/>
      <c r="J3371" s="45"/>
      <c r="K3371" s="45"/>
      <c r="L3371" s="45"/>
      <c r="M3371" s="46"/>
      <c r="N3371" s="46"/>
      <c r="O3371" s="46"/>
    </row>
    <row r="3372" spans="1:15" x14ac:dyDescent="0.3">
      <c r="A3372" s="92"/>
      <c r="B3372" s="58"/>
      <c r="C3372" s="58"/>
      <c r="D3372" s="135" t="str">
        <f t="shared" si="104"/>
        <v/>
      </c>
      <c r="E3372" s="136" t="str">
        <f t="shared" si="105"/>
        <v/>
      </c>
      <c r="F3372" s="45"/>
      <c r="G3372" s="45"/>
      <c r="H3372" s="45"/>
      <c r="I3372" s="45"/>
      <c r="J3372" s="45"/>
      <c r="K3372" s="45"/>
      <c r="L3372" s="45"/>
      <c r="M3372" s="46"/>
      <c r="N3372" s="46"/>
      <c r="O3372" s="46"/>
    </row>
    <row r="3373" spans="1:15" x14ac:dyDescent="0.3">
      <c r="A3373" s="92"/>
      <c r="B3373" s="58"/>
      <c r="C3373" s="58"/>
      <c r="D3373" s="135" t="str">
        <f t="shared" si="104"/>
        <v/>
      </c>
      <c r="E3373" s="136" t="str">
        <f t="shared" si="105"/>
        <v/>
      </c>
      <c r="F3373" s="45"/>
      <c r="G3373" s="45"/>
      <c r="H3373" s="45"/>
      <c r="I3373" s="45"/>
      <c r="J3373" s="45"/>
      <c r="K3373" s="45"/>
      <c r="L3373" s="45"/>
      <c r="M3373" s="46"/>
      <c r="N3373" s="46"/>
      <c r="O3373" s="46"/>
    </row>
    <row r="3374" spans="1:15" x14ac:dyDescent="0.3">
      <c r="A3374" s="92"/>
      <c r="B3374" s="58"/>
      <c r="C3374" s="58"/>
      <c r="D3374" s="135" t="str">
        <f t="shared" si="104"/>
        <v/>
      </c>
      <c r="E3374" s="136" t="str">
        <f t="shared" si="105"/>
        <v/>
      </c>
      <c r="F3374" s="45"/>
      <c r="G3374" s="45"/>
      <c r="H3374" s="45"/>
      <c r="I3374" s="45"/>
      <c r="J3374" s="45"/>
      <c r="K3374" s="45"/>
      <c r="L3374" s="45"/>
      <c r="M3374" s="46"/>
      <c r="N3374" s="46"/>
      <c r="O3374" s="46"/>
    </row>
    <row r="3375" spans="1:15" x14ac:dyDescent="0.3">
      <c r="A3375" s="92"/>
      <c r="B3375" s="58"/>
      <c r="C3375" s="58"/>
      <c r="D3375" s="135" t="str">
        <f t="shared" si="104"/>
        <v/>
      </c>
      <c r="E3375" s="136" t="str">
        <f t="shared" si="105"/>
        <v/>
      </c>
      <c r="F3375" s="45"/>
      <c r="G3375" s="45"/>
      <c r="H3375" s="45"/>
      <c r="I3375" s="45"/>
      <c r="J3375" s="45"/>
      <c r="K3375" s="45"/>
      <c r="L3375" s="45"/>
      <c r="M3375" s="46"/>
      <c r="N3375" s="46"/>
      <c r="O3375" s="46"/>
    </row>
    <row r="3376" spans="1:15" x14ac:dyDescent="0.3">
      <c r="A3376" s="92"/>
      <c r="B3376" s="58"/>
      <c r="C3376" s="58"/>
      <c r="D3376" s="135" t="str">
        <f t="shared" si="104"/>
        <v/>
      </c>
      <c r="E3376" s="136" t="str">
        <f t="shared" si="105"/>
        <v/>
      </c>
      <c r="F3376" s="45"/>
      <c r="G3376" s="45"/>
      <c r="H3376" s="45"/>
      <c r="I3376" s="45"/>
      <c r="J3376" s="45"/>
      <c r="K3376" s="45"/>
      <c r="L3376" s="45"/>
      <c r="M3376" s="46"/>
      <c r="N3376" s="46"/>
      <c r="O3376" s="46"/>
    </row>
    <row r="3377" spans="1:15" x14ac:dyDescent="0.3">
      <c r="A3377" s="92"/>
      <c r="B3377" s="58"/>
      <c r="C3377" s="58"/>
      <c r="D3377" s="135" t="str">
        <f t="shared" si="104"/>
        <v/>
      </c>
      <c r="E3377" s="136" t="str">
        <f t="shared" si="105"/>
        <v/>
      </c>
      <c r="F3377" s="45"/>
      <c r="G3377" s="45"/>
      <c r="H3377" s="45"/>
      <c r="I3377" s="45"/>
      <c r="J3377" s="45"/>
      <c r="K3377" s="45"/>
      <c r="L3377" s="45"/>
      <c r="M3377" s="46"/>
      <c r="N3377" s="46"/>
      <c r="O3377" s="46"/>
    </row>
    <row r="3378" spans="1:15" x14ac:dyDescent="0.3">
      <c r="A3378" s="92"/>
      <c r="B3378" s="58"/>
      <c r="C3378" s="58"/>
      <c r="D3378" s="135" t="str">
        <f t="shared" si="104"/>
        <v/>
      </c>
      <c r="E3378" s="136" t="str">
        <f t="shared" si="105"/>
        <v/>
      </c>
      <c r="F3378" s="45"/>
      <c r="G3378" s="45"/>
      <c r="H3378" s="45"/>
      <c r="I3378" s="45"/>
      <c r="J3378" s="45"/>
      <c r="K3378" s="45"/>
      <c r="L3378" s="45"/>
      <c r="M3378" s="46"/>
      <c r="N3378" s="46"/>
      <c r="O3378" s="46"/>
    </row>
    <row r="3379" spans="1:15" x14ac:dyDescent="0.3">
      <c r="A3379" s="92"/>
      <c r="B3379" s="58"/>
      <c r="C3379" s="58"/>
      <c r="D3379" s="135" t="str">
        <f t="shared" si="104"/>
        <v/>
      </c>
      <c r="E3379" s="136" t="str">
        <f t="shared" si="105"/>
        <v/>
      </c>
      <c r="F3379" s="45"/>
      <c r="G3379" s="45"/>
      <c r="H3379" s="45"/>
      <c r="I3379" s="45"/>
      <c r="J3379" s="45"/>
      <c r="K3379" s="45"/>
      <c r="L3379" s="45"/>
      <c r="M3379" s="46"/>
      <c r="N3379" s="46"/>
      <c r="O3379" s="46"/>
    </row>
    <row r="3380" spans="1:15" x14ac:dyDescent="0.3">
      <c r="A3380" s="92"/>
      <c r="B3380" s="58"/>
      <c r="C3380" s="58"/>
      <c r="D3380" s="135" t="str">
        <f t="shared" si="104"/>
        <v/>
      </c>
      <c r="E3380" s="136" t="str">
        <f t="shared" si="105"/>
        <v/>
      </c>
      <c r="F3380" s="45"/>
      <c r="G3380" s="45"/>
      <c r="H3380" s="45"/>
      <c r="I3380" s="45"/>
      <c r="J3380" s="45"/>
      <c r="K3380" s="45"/>
      <c r="L3380" s="45"/>
      <c r="M3380" s="46"/>
      <c r="N3380" s="46"/>
      <c r="O3380" s="46"/>
    </row>
    <row r="3381" spans="1:15" x14ac:dyDescent="0.3">
      <c r="A3381" s="92"/>
      <c r="B3381" s="58"/>
      <c r="C3381" s="58"/>
      <c r="D3381" s="135" t="str">
        <f t="shared" si="104"/>
        <v/>
      </c>
      <c r="E3381" s="136" t="str">
        <f t="shared" si="105"/>
        <v/>
      </c>
      <c r="F3381" s="45"/>
      <c r="G3381" s="45"/>
      <c r="H3381" s="45"/>
      <c r="I3381" s="45"/>
      <c r="J3381" s="45"/>
      <c r="K3381" s="45"/>
      <c r="L3381" s="45"/>
      <c r="M3381" s="46"/>
      <c r="N3381" s="46"/>
      <c r="O3381" s="46"/>
    </row>
    <row r="3382" spans="1:15" x14ac:dyDescent="0.3">
      <c r="A3382" s="92"/>
      <c r="B3382" s="58"/>
      <c r="C3382" s="58"/>
      <c r="D3382" s="135" t="str">
        <f t="shared" si="104"/>
        <v/>
      </c>
      <c r="E3382" s="136" t="str">
        <f t="shared" si="105"/>
        <v/>
      </c>
      <c r="F3382" s="45"/>
      <c r="G3382" s="45"/>
      <c r="H3382" s="45"/>
      <c r="I3382" s="45"/>
      <c r="J3382" s="45"/>
      <c r="K3382" s="45"/>
      <c r="L3382" s="45"/>
      <c r="M3382" s="46"/>
      <c r="N3382" s="46"/>
      <c r="O3382" s="46"/>
    </row>
    <row r="3383" spans="1:15" x14ac:dyDescent="0.3">
      <c r="A3383" s="92"/>
      <c r="B3383" s="58"/>
      <c r="C3383" s="58"/>
      <c r="D3383" s="135" t="str">
        <f t="shared" si="104"/>
        <v/>
      </c>
      <c r="E3383" s="136" t="str">
        <f t="shared" si="105"/>
        <v/>
      </c>
      <c r="F3383" s="45"/>
      <c r="G3383" s="45"/>
      <c r="H3383" s="45"/>
      <c r="I3383" s="45"/>
      <c r="J3383" s="45"/>
      <c r="K3383" s="45"/>
      <c r="L3383" s="45"/>
      <c r="M3383" s="46"/>
      <c r="N3383" s="46"/>
      <c r="O3383" s="46"/>
    </row>
    <row r="3384" spans="1:15" x14ac:dyDescent="0.3">
      <c r="A3384" s="92"/>
      <c r="B3384" s="58"/>
      <c r="C3384" s="58"/>
      <c r="D3384" s="135" t="str">
        <f t="shared" si="104"/>
        <v/>
      </c>
      <c r="E3384" s="136" t="str">
        <f t="shared" si="105"/>
        <v/>
      </c>
      <c r="F3384" s="45"/>
      <c r="G3384" s="45"/>
      <c r="H3384" s="45"/>
      <c r="I3384" s="45"/>
      <c r="J3384" s="45"/>
      <c r="K3384" s="45"/>
      <c r="L3384" s="45"/>
      <c r="M3384" s="46"/>
      <c r="N3384" s="46"/>
      <c r="O3384" s="46"/>
    </row>
    <row r="3385" spans="1:15" x14ac:dyDescent="0.3">
      <c r="A3385" s="92"/>
      <c r="B3385" s="58"/>
      <c r="C3385" s="58"/>
      <c r="D3385" s="135" t="str">
        <f t="shared" si="104"/>
        <v/>
      </c>
      <c r="E3385" s="136" t="str">
        <f t="shared" si="105"/>
        <v/>
      </c>
      <c r="F3385" s="45"/>
      <c r="G3385" s="45"/>
      <c r="H3385" s="45"/>
      <c r="I3385" s="45"/>
      <c r="J3385" s="45"/>
      <c r="K3385" s="45"/>
      <c r="L3385" s="45"/>
      <c r="M3385" s="46"/>
      <c r="N3385" s="46"/>
      <c r="O3385" s="46"/>
    </row>
    <row r="3386" spans="1:15" x14ac:dyDescent="0.3">
      <c r="A3386" s="92"/>
      <c r="B3386" s="58"/>
      <c r="C3386" s="58"/>
      <c r="D3386" s="135" t="str">
        <f t="shared" si="104"/>
        <v/>
      </c>
      <c r="E3386" s="136" t="str">
        <f t="shared" si="105"/>
        <v/>
      </c>
      <c r="F3386" s="45"/>
      <c r="G3386" s="45"/>
      <c r="H3386" s="45"/>
      <c r="I3386" s="45"/>
      <c r="J3386" s="45"/>
      <c r="K3386" s="45"/>
      <c r="L3386" s="45"/>
      <c r="M3386" s="46"/>
      <c r="N3386" s="46"/>
      <c r="O3386" s="46"/>
    </row>
    <row r="3387" spans="1:15" x14ac:dyDescent="0.3">
      <c r="A3387" s="92"/>
      <c r="B3387" s="58"/>
      <c r="C3387" s="58"/>
      <c r="D3387" s="135" t="str">
        <f t="shared" si="104"/>
        <v/>
      </c>
      <c r="E3387" s="136" t="str">
        <f t="shared" si="105"/>
        <v/>
      </c>
      <c r="F3387" s="45"/>
      <c r="G3387" s="45"/>
      <c r="H3387" s="45"/>
      <c r="I3387" s="45"/>
      <c r="J3387" s="45"/>
      <c r="K3387" s="45"/>
      <c r="L3387" s="45"/>
      <c r="M3387" s="46"/>
      <c r="N3387" s="46"/>
      <c r="O3387" s="46"/>
    </row>
    <row r="3388" spans="1:15" x14ac:dyDescent="0.3">
      <c r="A3388" s="92"/>
      <c r="B3388" s="58"/>
      <c r="C3388" s="58"/>
      <c r="D3388" s="135" t="str">
        <f t="shared" si="104"/>
        <v/>
      </c>
      <c r="E3388" s="136" t="str">
        <f t="shared" si="105"/>
        <v/>
      </c>
      <c r="F3388" s="45"/>
      <c r="G3388" s="45"/>
      <c r="H3388" s="45"/>
      <c r="I3388" s="45"/>
      <c r="J3388" s="45"/>
      <c r="K3388" s="45"/>
      <c r="L3388" s="45"/>
      <c r="M3388" s="46"/>
      <c r="N3388" s="46"/>
      <c r="O3388" s="46"/>
    </row>
    <row r="3389" spans="1:15" x14ac:dyDescent="0.3">
      <c r="A3389" s="92"/>
      <c r="B3389" s="58"/>
      <c r="C3389" s="58"/>
      <c r="D3389" s="135" t="str">
        <f t="shared" si="104"/>
        <v/>
      </c>
      <c r="E3389" s="136" t="str">
        <f t="shared" si="105"/>
        <v/>
      </c>
      <c r="F3389" s="45"/>
      <c r="G3389" s="45"/>
      <c r="H3389" s="45"/>
      <c r="I3389" s="45"/>
      <c r="J3389" s="45"/>
      <c r="K3389" s="45"/>
      <c r="L3389" s="45"/>
      <c r="M3389" s="46"/>
      <c r="N3389" s="46"/>
      <c r="O3389" s="46"/>
    </row>
    <row r="3390" spans="1:15" x14ac:dyDescent="0.3">
      <c r="A3390" s="92"/>
      <c r="B3390" s="58"/>
      <c r="C3390" s="58"/>
      <c r="D3390" s="135" t="str">
        <f t="shared" si="104"/>
        <v/>
      </c>
      <c r="E3390" s="136" t="str">
        <f t="shared" si="105"/>
        <v/>
      </c>
      <c r="F3390" s="45"/>
      <c r="G3390" s="45"/>
      <c r="H3390" s="45"/>
      <c r="I3390" s="45"/>
      <c r="J3390" s="45"/>
      <c r="K3390" s="45"/>
      <c r="L3390" s="45"/>
      <c r="M3390" s="46"/>
      <c r="N3390" s="46"/>
      <c r="O3390" s="46"/>
    </row>
    <row r="3391" spans="1:15" x14ac:dyDescent="0.3">
      <c r="A3391" s="92"/>
      <c r="B3391" s="58"/>
      <c r="C3391" s="58"/>
      <c r="D3391" s="135" t="str">
        <f t="shared" si="104"/>
        <v/>
      </c>
      <c r="E3391" s="136" t="str">
        <f t="shared" si="105"/>
        <v/>
      </c>
      <c r="F3391" s="45"/>
      <c r="G3391" s="45"/>
      <c r="H3391" s="45"/>
      <c r="I3391" s="45"/>
      <c r="J3391" s="45"/>
      <c r="K3391" s="45"/>
      <c r="L3391" s="45"/>
      <c r="M3391" s="46"/>
      <c r="N3391" s="46"/>
      <c r="O3391" s="46"/>
    </row>
    <row r="3392" spans="1:15" x14ac:dyDescent="0.3">
      <c r="A3392" s="92"/>
      <c r="B3392" s="58"/>
      <c r="C3392" s="58"/>
      <c r="D3392" s="135" t="str">
        <f t="shared" si="104"/>
        <v/>
      </c>
      <c r="E3392" s="136" t="str">
        <f t="shared" si="105"/>
        <v/>
      </c>
      <c r="F3392" s="45"/>
      <c r="G3392" s="45"/>
      <c r="H3392" s="45"/>
      <c r="I3392" s="45"/>
      <c r="J3392" s="45"/>
      <c r="K3392" s="45"/>
      <c r="L3392" s="45"/>
      <c r="M3392" s="46"/>
      <c r="N3392" s="46"/>
      <c r="O3392" s="46"/>
    </row>
    <row r="3393" spans="1:15" x14ac:dyDescent="0.3">
      <c r="A3393" s="92"/>
      <c r="B3393" s="58"/>
      <c r="C3393" s="58"/>
      <c r="D3393" s="135" t="str">
        <f t="shared" si="104"/>
        <v/>
      </c>
      <c r="E3393" s="136" t="str">
        <f t="shared" si="105"/>
        <v/>
      </c>
      <c r="F3393" s="45"/>
      <c r="G3393" s="45"/>
      <c r="H3393" s="45"/>
      <c r="I3393" s="45"/>
      <c r="J3393" s="45"/>
      <c r="K3393" s="45"/>
      <c r="L3393" s="45"/>
      <c r="M3393" s="46"/>
      <c r="N3393" s="46"/>
      <c r="O3393" s="46"/>
    </row>
    <row r="3394" spans="1:15" x14ac:dyDescent="0.3">
      <c r="A3394" s="92"/>
      <c r="B3394" s="58"/>
      <c r="C3394" s="58"/>
      <c r="D3394" s="135" t="str">
        <f t="shared" ref="D3394:D3457" si="106">IF(C3394="","",IF(NOT(ISBLANK(B3394)),IF(AND(B3394&gt;=43556,C3394&gt;=43556),C3394-B3394,0),""))</f>
        <v/>
      </c>
      <c r="E3394" s="136" t="str">
        <f t="shared" si="105"/>
        <v/>
      </c>
      <c r="F3394" s="45"/>
      <c r="G3394" s="45"/>
      <c r="H3394" s="45"/>
      <c r="I3394" s="45"/>
      <c r="J3394" s="45"/>
      <c r="K3394" s="45"/>
      <c r="L3394" s="45"/>
      <c r="M3394" s="46"/>
      <c r="N3394" s="46"/>
      <c r="O3394" s="46"/>
    </row>
    <row r="3395" spans="1:15" x14ac:dyDescent="0.3">
      <c r="A3395" s="92"/>
      <c r="B3395" s="58"/>
      <c r="C3395" s="58"/>
      <c r="D3395" s="135" t="str">
        <f t="shared" si="106"/>
        <v/>
      </c>
      <c r="E3395" s="136" t="str">
        <f t="shared" ref="E3395:E3458" si="107">IF(C3395&gt;=43556,C3395+366,"")</f>
        <v/>
      </c>
      <c r="F3395" s="45"/>
      <c r="G3395" s="45"/>
      <c r="H3395" s="45"/>
      <c r="I3395" s="45"/>
      <c r="J3395" s="45"/>
      <c r="K3395" s="45"/>
      <c r="L3395" s="45"/>
      <c r="M3395" s="46"/>
      <c r="N3395" s="46"/>
      <c r="O3395" s="46"/>
    </row>
    <row r="3396" spans="1:15" x14ac:dyDescent="0.3">
      <c r="A3396" s="92"/>
      <c r="B3396" s="58"/>
      <c r="C3396" s="58"/>
      <c r="D3396" s="135" t="str">
        <f t="shared" si="106"/>
        <v/>
      </c>
      <c r="E3396" s="136" t="str">
        <f t="shared" si="107"/>
        <v/>
      </c>
      <c r="F3396" s="45"/>
      <c r="G3396" s="45"/>
      <c r="H3396" s="45"/>
      <c r="I3396" s="45"/>
      <c r="J3396" s="45"/>
      <c r="K3396" s="45"/>
      <c r="L3396" s="45"/>
      <c r="M3396" s="46"/>
      <c r="N3396" s="46"/>
      <c r="O3396" s="46"/>
    </row>
    <row r="3397" spans="1:15" x14ac:dyDescent="0.3">
      <c r="A3397" s="92"/>
      <c r="B3397" s="58"/>
      <c r="C3397" s="58"/>
      <c r="D3397" s="135" t="str">
        <f t="shared" si="106"/>
        <v/>
      </c>
      <c r="E3397" s="136" t="str">
        <f t="shared" si="107"/>
        <v/>
      </c>
      <c r="F3397" s="45"/>
      <c r="G3397" s="45"/>
      <c r="H3397" s="45"/>
      <c r="I3397" s="45"/>
      <c r="J3397" s="45"/>
      <c r="K3397" s="45"/>
      <c r="L3397" s="45"/>
      <c r="M3397" s="46"/>
      <c r="N3397" s="46"/>
      <c r="O3397" s="46"/>
    </row>
    <row r="3398" spans="1:15" x14ac:dyDescent="0.3">
      <c r="A3398" s="92"/>
      <c r="B3398" s="58"/>
      <c r="C3398" s="58"/>
      <c r="D3398" s="135" t="str">
        <f t="shared" si="106"/>
        <v/>
      </c>
      <c r="E3398" s="136" t="str">
        <f t="shared" si="107"/>
        <v/>
      </c>
      <c r="F3398" s="45"/>
      <c r="G3398" s="45"/>
      <c r="H3398" s="45"/>
      <c r="I3398" s="45"/>
      <c r="J3398" s="45"/>
      <c r="K3398" s="45"/>
      <c r="L3398" s="45"/>
      <c r="M3398" s="46"/>
      <c r="N3398" s="46"/>
      <c r="O3398" s="46"/>
    </row>
    <row r="3399" spans="1:15" x14ac:dyDescent="0.3">
      <c r="A3399" s="92"/>
      <c r="B3399" s="58"/>
      <c r="C3399" s="58"/>
      <c r="D3399" s="135" t="str">
        <f t="shared" si="106"/>
        <v/>
      </c>
      <c r="E3399" s="136" t="str">
        <f t="shared" si="107"/>
        <v/>
      </c>
      <c r="F3399" s="45"/>
      <c r="G3399" s="45"/>
      <c r="H3399" s="45"/>
      <c r="I3399" s="45"/>
      <c r="J3399" s="45"/>
      <c r="K3399" s="45"/>
      <c r="L3399" s="45"/>
      <c r="M3399" s="46"/>
      <c r="N3399" s="46"/>
      <c r="O3399" s="46"/>
    </row>
    <row r="3400" spans="1:15" x14ac:dyDescent="0.3">
      <c r="A3400" s="92"/>
      <c r="B3400" s="58"/>
      <c r="C3400" s="58"/>
      <c r="D3400" s="135" t="str">
        <f t="shared" si="106"/>
        <v/>
      </c>
      <c r="E3400" s="136" t="str">
        <f t="shared" si="107"/>
        <v/>
      </c>
      <c r="F3400" s="45"/>
      <c r="G3400" s="45"/>
      <c r="H3400" s="45"/>
      <c r="I3400" s="45"/>
      <c r="J3400" s="45"/>
      <c r="K3400" s="45"/>
      <c r="L3400" s="45"/>
      <c r="M3400" s="46"/>
      <c r="N3400" s="46"/>
      <c r="O3400" s="46"/>
    </row>
    <row r="3401" spans="1:15" x14ac:dyDescent="0.3">
      <c r="A3401" s="92"/>
      <c r="B3401" s="58"/>
      <c r="C3401" s="58"/>
      <c r="D3401" s="135" t="str">
        <f t="shared" si="106"/>
        <v/>
      </c>
      <c r="E3401" s="136" t="str">
        <f t="shared" si="107"/>
        <v/>
      </c>
      <c r="F3401" s="45"/>
      <c r="G3401" s="45"/>
      <c r="H3401" s="45"/>
      <c r="I3401" s="45"/>
      <c r="J3401" s="45"/>
      <c r="K3401" s="45"/>
      <c r="L3401" s="45"/>
      <c r="M3401" s="46"/>
      <c r="N3401" s="46"/>
      <c r="O3401" s="46"/>
    </row>
    <row r="3402" spans="1:15" x14ac:dyDescent="0.3">
      <c r="A3402" s="92"/>
      <c r="B3402" s="58"/>
      <c r="C3402" s="58"/>
      <c r="D3402" s="135" t="str">
        <f t="shared" si="106"/>
        <v/>
      </c>
      <c r="E3402" s="136" t="str">
        <f t="shared" si="107"/>
        <v/>
      </c>
      <c r="F3402" s="45"/>
      <c r="G3402" s="45"/>
      <c r="H3402" s="45"/>
      <c r="I3402" s="45"/>
      <c r="J3402" s="45"/>
      <c r="K3402" s="45"/>
      <c r="L3402" s="45"/>
      <c r="M3402" s="46"/>
      <c r="N3402" s="46"/>
      <c r="O3402" s="46"/>
    </row>
    <row r="3403" spans="1:15" x14ac:dyDescent="0.3">
      <c r="A3403" s="92"/>
      <c r="B3403" s="58"/>
      <c r="C3403" s="58"/>
      <c r="D3403" s="135" t="str">
        <f t="shared" si="106"/>
        <v/>
      </c>
      <c r="E3403" s="136" t="str">
        <f t="shared" si="107"/>
        <v/>
      </c>
      <c r="F3403" s="45"/>
      <c r="G3403" s="45"/>
      <c r="H3403" s="45"/>
      <c r="I3403" s="45"/>
      <c r="J3403" s="45"/>
      <c r="K3403" s="45"/>
      <c r="L3403" s="45"/>
      <c r="M3403" s="46"/>
      <c r="N3403" s="46"/>
      <c r="O3403" s="46"/>
    </row>
    <row r="3404" spans="1:15" x14ac:dyDescent="0.3">
      <c r="A3404" s="92"/>
      <c r="B3404" s="58"/>
      <c r="C3404" s="58"/>
      <c r="D3404" s="135" t="str">
        <f t="shared" si="106"/>
        <v/>
      </c>
      <c r="E3404" s="136" t="str">
        <f t="shared" si="107"/>
        <v/>
      </c>
      <c r="F3404" s="45"/>
      <c r="G3404" s="45"/>
      <c r="H3404" s="45"/>
      <c r="I3404" s="45"/>
      <c r="J3404" s="45"/>
      <c r="K3404" s="45"/>
      <c r="L3404" s="45"/>
      <c r="M3404" s="46"/>
      <c r="N3404" s="46"/>
      <c r="O3404" s="46"/>
    </row>
    <row r="3405" spans="1:15" x14ac:dyDescent="0.3">
      <c r="A3405" s="92"/>
      <c r="B3405" s="58"/>
      <c r="C3405" s="58"/>
      <c r="D3405" s="135" t="str">
        <f t="shared" si="106"/>
        <v/>
      </c>
      <c r="E3405" s="136" t="str">
        <f t="shared" si="107"/>
        <v/>
      </c>
      <c r="F3405" s="45"/>
      <c r="G3405" s="45"/>
      <c r="H3405" s="45"/>
      <c r="I3405" s="45"/>
      <c r="J3405" s="45"/>
      <c r="K3405" s="45"/>
      <c r="L3405" s="45"/>
      <c r="M3405" s="46"/>
      <c r="N3405" s="46"/>
      <c r="O3405" s="46"/>
    </row>
    <row r="3406" spans="1:15" x14ac:dyDescent="0.3">
      <c r="A3406" s="92"/>
      <c r="B3406" s="58"/>
      <c r="C3406" s="58"/>
      <c r="D3406" s="135" t="str">
        <f t="shared" si="106"/>
        <v/>
      </c>
      <c r="E3406" s="136" t="str">
        <f t="shared" si="107"/>
        <v/>
      </c>
      <c r="F3406" s="45"/>
      <c r="G3406" s="45"/>
      <c r="H3406" s="45"/>
      <c r="I3406" s="45"/>
      <c r="J3406" s="45"/>
      <c r="K3406" s="45"/>
      <c r="L3406" s="45"/>
      <c r="M3406" s="46"/>
      <c r="N3406" s="46"/>
      <c r="O3406" s="46"/>
    </row>
    <row r="3407" spans="1:15" x14ac:dyDescent="0.3">
      <c r="A3407" s="92"/>
      <c r="B3407" s="58"/>
      <c r="C3407" s="58"/>
      <c r="D3407" s="135" t="str">
        <f t="shared" si="106"/>
        <v/>
      </c>
      <c r="E3407" s="136" t="str">
        <f t="shared" si="107"/>
        <v/>
      </c>
      <c r="F3407" s="45"/>
      <c r="G3407" s="45"/>
      <c r="H3407" s="45"/>
      <c r="I3407" s="45"/>
      <c r="J3407" s="45"/>
      <c r="K3407" s="45"/>
      <c r="L3407" s="45"/>
      <c r="M3407" s="46"/>
      <c r="N3407" s="46"/>
      <c r="O3407" s="46"/>
    </row>
    <row r="3408" spans="1:15" x14ac:dyDescent="0.3">
      <c r="A3408" s="92"/>
      <c r="B3408" s="58"/>
      <c r="C3408" s="58"/>
      <c r="D3408" s="135" t="str">
        <f t="shared" si="106"/>
        <v/>
      </c>
      <c r="E3408" s="136" t="str">
        <f t="shared" si="107"/>
        <v/>
      </c>
      <c r="F3408" s="45"/>
      <c r="G3408" s="45"/>
      <c r="H3408" s="45"/>
      <c r="I3408" s="45"/>
      <c r="J3408" s="45"/>
      <c r="K3408" s="45"/>
      <c r="L3408" s="45"/>
      <c r="M3408" s="46"/>
      <c r="N3408" s="46"/>
      <c r="O3408" s="46"/>
    </row>
    <row r="3409" spans="1:15" x14ac:dyDescent="0.3">
      <c r="A3409" s="92"/>
      <c r="B3409" s="58"/>
      <c r="C3409" s="58"/>
      <c r="D3409" s="135" t="str">
        <f t="shared" si="106"/>
        <v/>
      </c>
      <c r="E3409" s="136" t="str">
        <f t="shared" si="107"/>
        <v/>
      </c>
      <c r="F3409" s="45"/>
      <c r="G3409" s="45"/>
      <c r="H3409" s="45"/>
      <c r="I3409" s="45"/>
      <c r="J3409" s="45"/>
      <c r="K3409" s="45"/>
      <c r="L3409" s="45"/>
      <c r="M3409" s="46"/>
      <c r="N3409" s="46"/>
      <c r="O3409" s="46"/>
    </row>
    <row r="3410" spans="1:15" x14ac:dyDescent="0.3">
      <c r="A3410" s="92"/>
      <c r="B3410" s="58"/>
      <c r="C3410" s="58"/>
      <c r="D3410" s="135" t="str">
        <f t="shared" si="106"/>
        <v/>
      </c>
      <c r="E3410" s="136" t="str">
        <f t="shared" si="107"/>
        <v/>
      </c>
      <c r="F3410" s="45"/>
      <c r="G3410" s="45"/>
      <c r="H3410" s="45"/>
      <c r="I3410" s="45"/>
      <c r="J3410" s="45"/>
      <c r="K3410" s="45"/>
      <c r="L3410" s="45"/>
      <c r="M3410" s="46"/>
      <c r="N3410" s="46"/>
      <c r="O3410" s="46"/>
    </row>
    <row r="3411" spans="1:15" x14ac:dyDescent="0.3">
      <c r="A3411" s="92"/>
      <c r="B3411" s="58"/>
      <c r="C3411" s="58"/>
      <c r="D3411" s="135" t="str">
        <f t="shared" si="106"/>
        <v/>
      </c>
      <c r="E3411" s="136" t="str">
        <f t="shared" si="107"/>
        <v/>
      </c>
      <c r="F3411" s="45"/>
      <c r="G3411" s="45"/>
      <c r="H3411" s="45"/>
      <c r="I3411" s="45"/>
      <c r="J3411" s="45"/>
      <c r="K3411" s="45"/>
      <c r="L3411" s="45"/>
      <c r="M3411" s="46"/>
      <c r="N3411" s="46"/>
      <c r="O3411" s="46"/>
    </row>
    <row r="3412" spans="1:15" x14ac:dyDescent="0.3">
      <c r="A3412" s="92"/>
      <c r="B3412" s="58"/>
      <c r="C3412" s="58"/>
      <c r="D3412" s="135" t="str">
        <f t="shared" si="106"/>
        <v/>
      </c>
      <c r="E3412" s="136" t="str">
        <f t="shared" si="107"/>
        <v/>
      </c>
      <c r="F3412" s="45"/>
      <c r="G3412" s="45"/>
      <c r="H3412" s="45"/>
      <c r="I3412" s="45"/>
      <c r="J3412" s="45"/>
      <c r="K3412" s="45"/>
      <c r="L3412" s="45"/>
      <c r="M3412" s="46"/>
      <c r="N3412" s="46"/>
      <c r="O3412" s="46"/>
    </row>
    <row r="3413" spans="1:15" x14ac:dyDescent="0.3">
      <c r="A3413" s="92"/>
      <c r="B3413" s="58"/>
      <c r="C3413" s="58"/>
      <c r="D3413" s="135" t="str">
        <f t="shared" si="106"/>
        <v/>
      </c>
      <c r="E3413" s="136" t="str">
        <f t="shared" si="107"/>
        <v/>
      </c>
      <c r="F3413" s="45"/>
      <c r="G3413" s="45"/>
      <c r="H3413" s="45"/>
      <c r="I3413" s="45"/>
      <c r="J3413" s="45"/>
      <c r="K3413" s="45"/>
      <c r="L3413" s="45"/>
      <c r="M3413" s="46"/>
      <c r="N3413" s="46"/>
      <c r="O3413" s="46"/>
    </row>
    <row r="3414" spans="1:15" x14ac:dyDescent="0.3">
      <c r="A3414" s="92"/>
      <c r="B3414" s="58"/>
      <c r="C3414" s="58"/>
      <c r="D3414" s="135" t="str">
        <f t="shared" si="106"/>
        <v/>
      </c>
      <c r="E3414" s="136" t="str">
        <f t="shared" si="107"/>
        <v/>
      </c>
      <c r="F3414" s="45"/>
      <c r="G3414" s="45"/>
      <c r="H3414" s="45"/>
      <c r="I3414" s="45"/>
      <c r="J3414" s="45"/>
      <c r="K3414" s="45"/>
      <c r="L3414" s="45"/>
      <c r="M3414" s="46"/>
      <c r="N3414" s="46"/>
      <c r="O3414" s="46"/>
    </row>
    <row r="3415" spans="1:15" x14ac:dyDescent="0.3">
      <c r="A3415" s="92"/>
      <c r="B3415" s="58"/>
      <c r="C3415" s="58"/>
      <c r="D3415" s="135" t="str">
        <f t="shared" si="106"/>
        <v/>
      </c>
      <c r="E3415" s="136" t="str">
        <f t="shared" si="107"/>
        <v/>
      </c>
      <c r="F3415" s="45"/>
      <c r="G3415" s="45"/>
      <c r="H3415" s="45"/>
      <c r="I3415" s="45"/>
      <c r="J3415" s="45"/>
      <c r="K3415" s="45"/>
      <c r="L3415" s="45"/>
      <c r="M3415" s="46"/>
      <c r="N3415" s="46"/>
      <c r="O3415" s="46"/>
    </row>
    <row r="3416" spans="1:15" x14ac:dyDescent="0.3">
      <c r="A3416" s="92"/>
      <c r="B3416" s="58"/>
      <c r="C3416" s="58"/>
      <c r="D3416" s="135" t="str">
        <f t="shared" si="106"/>
        <v/>
      </c>
      <c r="E3416" s="136" t="str">
        <f t="shared" si="107"/>
        <v/>
      </c>
      <c r="F3416" s="45"/>
      <c r="G3416" s="45"/>
      <c r="H3416" s="45"/>
      <c r="I3416" s="45"/>
      <c r="J3416" s="45"/>
      <c r="K3416" s="45"/>
      <c r="L3416" s="45"/>
      <c r="M3416" s="46"/>
      <c r="N3416" s="46"/>
      <c r="O3416" s="46"/>
    </row>
    <row r="3417" spans="1:15" x14ac:dyDescent="0.3">
      <c r="A3417" s="92"/>
      <c r="B3417" s="58"/>
      <c r="C3417" s="58"/>
      <c r="D3417" s="135" t="str">
        <f t="shared" si="106"/>
        <v/>
      </c>
      <c r="E3417" s="136" t="str">
        <f t="shared" si="107"/>
        <v/>
      </c>
      <c r="F3417" s="45"/>
      <c r="G3417" s="45"/>
      <c r="H3417" s="45"/>
      <c r="I3417" s="45"/>
      <c r="J3417" s="45"/>
      <c r="K3417" s="45"/>
      <c r="L3417" s="45"/>
      <c r="M3417" s="46"/>
      <c r="N3417" s="46"/>
      <c r="O3417" s="46"/>
    </row>
    <row r="3418" spans="1:15" x14ac:dyDescent="0.3">
      <c r="A3418" s="92"/>
      <c r="B3418" s="58"/>
      <c r="C3418" s="58"/>
      <c r="D3418" s="135" t="str">
        <f t="shared" si="106"/>
        <v/>
      </c>
      <c r="E3418" s="136" t="str">
        <f t="shared" si="107"/>
        <v/>
      </c>
      <c r="F3418" s="45"/>
      <c r="G3418" s="45"/>
      <c r="H3418" s="45"/>
      <c r="I3418" s="45"/>
      <c r="J3418" s="45"/>
      <c r="K3418" s="45"/>
      <c r="L3418" s="45"/>
      <c r="M3418" s="46"/>
      <c r="N3418" s="46"/>
      <c r="O3418" s="46"/>
    </row>
    <row r="3419" spans="1:15" x14ac:dyDescent="0.3">
      <c r="A3419" s="92"/>
      <c r="B3419" s="58"/>
      <c r="C3419" s="58"/>
      <c r="D3419" s="135" t="str">
        <f t="shared" si="106"/>
        <v/>
      </c>
      <c r="E3419" s="136" t="str">
        <f t="shared" si="107"/>
        <v/>
      </c>
      <c r="F3419" s="45"/>
      <c r="G3419" s="45"/>
      <c r="H3419" s="45"/>
      <c r="I3419" s="45"/>
      <c r="J3419" s="45"/>
      <c r="K3419" s="45"/>
      <c r="L3419" s="45"/>
      <c r="M3419" s="46"/>
      <c r="N3419" s="46"/>
      <c r="O3419" s="46"/>
    </row>
    <row r="3420" spans="1:15" x14ac:dyDescent="0.3">
      <c r="A3420" s="92"/>
      <c r="B3420" s="58"/>
      <c r="C3420" s="58"/>
      <c r="D3420" s="135" t="str">
        <f t="shared" si="106"/>
        <v/>
      </c>
      <c r="E3420" s="136" t="str">
        <f t="shared" si="107"/>
        <v/>
      </c>
      <c r="F3420" s="45"/>
      <c r="G3420" s="45"/>
      <c r="H3420" s="45"/>
      <c r="I3420" s="45"/>
      <c r="J3420" s="45"/>
      <c r="K3420" s="45"/>
      <c r="L3420" s="45"/>
      <c r="M3420" s="46"/>
      <c r="N3420" s="46"/>
      <c r="O3420" s="46"/>
    </row>
    <row r="3421" spans="1:15" x14ac:dyDescent="0.3">
      <c r="A3421" s="92"/>
      <c r="B3421" s="58"/>
      <c r="C3421" s="58"/>
      <c r="D3421" s="135" t="str">
        <f t="shared" si="106"/>
        <v/>
      </c>
      <c r="E3421" s="136" t="str">
        <f t="shared" si="107"/>
        <v/>
      </c>
      <c r="F3421" s="45"/>
      <c r="G3421" s="45"/>
      <c r="H3421" s="45"/>
      <c r="I3421" s="45"/>
      <c r="J3421" s="45"/>
      <c r="K3421" s="45"/>
      <c r="L3421" s="45"/>
      <c r="M3421" s="46"/>
      <c r="N3421" s="46"/>
      <c r="O3421" s="46"/>
    </row>
    <row r="3422" spans="1:15" x14ac:dyDescent="0.3">
      <c r="A3422" s="92"/>
      <c r="B3422" s="58"/>
      <c r="C3422" s="58"/>
      <c r="D3422" s="135" t="str">
        <f t="shared" si="106"/>
        <v/>
      </c>
      <c r="E3422" s="136" t="str">
        <f t="shared" si="107"/>
        <v/>
      </c>
      <c r="F3422" s="45"/>
      <c r="G3422" s="45"/>
      <c r="H3422" s="45"/>
      <c r="I3422" s="45"/>
      <c r="J3422" s="45"/>
      <c r="K3422" s="45"/>
      <c r="L3422" s="45"/>
      <c r="M3422" s="46"/>
      <c r="N3422" s="46"/>
      <c r="O3422" s="46"/>
    </row>
    <row r="3423" spans="1:15" x14ac:dyDescent="0.3">
      <c r="A3423" s="92"/>
      <c r="B3423" s="58"/>
      <c r="C3423" s="58"/>
      <c r="D3423" s="135" t="str">
        <f t="shared" si="106"/>
        <v/>
      </c>
      <c r="E3423" s="136" t="str">
        <f t="shared" si="107"/>
        <v/>
      </c>
      <c r="F3423" s="45"/>
      <c r="G3423" s="45"/>
      <c r="H3423" s="45"/>
      <c r="I3423" s="45"/>
      <c r="J3423" s="45"/>
      <c r="K3423" s="45"/>
      <c r="L3423" s="45"/>
      <c r="M3423" s="46"/>
      <c r="N3423" s="46"/>
      <c r="O3423" s="46"/>
    </row>
    <row r="3424" spans="1:15" x14ac:dyDescent="0.3">
      <c r="A3424" s="92"/>
      <c r="B3424" s="58"/>
      <c r="C3424" s="58"/>
      <c r="D3424" s="135" t="str">
        <f t="shared" si="106"/>
        <v/>
      </c>
      <c r="E3424" s="136" t="str">
        <f t="shared" si="107"/>
        <v/>
      </c>
      <c r="F3424" s="45"/>
      <c r="G3424" s="45"/>
      <c r="H3424" s="45"/>
      <c r="I3424" s="45"/>
      <c r="J3424" s="45"/>
      <c r="K3424" s="45"/>
      <c r="L3424" s="45"/>
      <c r="M3424" s="46"/>
      <c r="N3424" s="46"/>
      <c r="O3424" s="46"/>
    </row>
    <row r="3425" spans="1:15" x14ac:dyDescent="0.3">
      <c r="A3425" s="92"/>
      <c r="B3425" s="58"/>
      <c r="C3425" s="58"/>
      <c r="D3425" s="135" t="str">
        <f t="shared" si="106"/>
        <v/>
      </c>
      <c r="E3425" s="136" t="str">
        <f t="shared" si="107"/>
        <v/>
      </c>
      <c r="F3425" s="45"/>
      <c r="G3425" s="45"/>
      <c r="H3425" s="45"/>
      <c r="I3425" s="45"/>
      <c r="J3425" s="45"/>
      <c r="K3425" s="45"/>
      <c r="L3425" s="45"/>
      <c r="M3425" s="46"/>
      <c r="N3425" s="46"/>
      <c r="O3425" s="46"/>
    </row>
    <row r="3426" spans="1:15" x14ac:dyDescent="0.3">
      <c r="A3426" s="92"/>
      <c r="B3426" s="58"/>
      <c r="C3426" s="58"/>
      <c r="D3426" s="135" t="str">
        <f t="shared" si="106"/>
        <v/>
      </c>
      <c r="E3426" s="136" t="str">
        <f t="shared" si="107"/>
        <v/>
      </c>
      <c r="F3426" s="45"/>
      <c r="G3426" s="45"/>
      <c r="H3426" s="45"/>
      <c r="I3426" s="45"/>
      <c r="J3426" s="45"/>
      <c r="K3426" s="45"/>
      <c r="L3426" s="45"/>
      <c r="M3426" s="46"/>
      <c r="N3426" s="46"/>
      <c r="O3426" s="46"/>
    </row>
    <row r="3427" spans="1:15" x14ac:dyDescent="0.3">
      <c r="A3427" s="92"/>
      <c r="B3427" s="58"/>
      <c r="C3427" s="58"/>
      <c r="D3427" s="135" t="str">
        <f t="shared" si="106"/>
        <v/>
      </c>
      <c r="E3427" s="136" t="str">
        <f t="shared" si="107"/>
        <v/>
      </c>
      <c r="F3427" s="45"/>
      <c r="G3427" s="45"/>
      <c r="H3427" s="45"/>
      <c r="I3427" s="45"/>
      <c r="J3427" s="45"/>
      <c r="K3427" s="45"/>
      <c r="L3427" s="45"/>
      <c r="M3427" s="46"/>
      <c r="N3427" s="46"/>
      <c r="O3427" s="46"/>
    </row>
    <row r="3428" spans="1:15" x14ac:dyDescent="0.3">
      <c r="A3428" s="92"/>
      <c r="B3428" s="58"/>
      <c r="C3428" s="58"/>
      <c r="D3428" s="135" t="str">
        <f t="shared" si="106"/>
        <v/>
      </c>
      <c r="E3428" s="136" t="str">
        <f t="shared" si="107"/>
        <v/>
      </c>
      <c r="F3428" s="45"/>
      <c r="G3428" s="45"/>
      <c r="H3428" s="45"/>
      <c r="I3428" s="45"/>
      <c r="J3428" s="45"/>
      <c r="K3428" s="45"/>
      <c r="L3428" s="45"/>
      <c r="M3428" s="46"/>
      <c r="N3428" s="46"/>
      <c r="O3428" s="46"/>
    </row>
    <row r="3429" spans="1:15" x14ac:dyDescent="0.3">
      <c r="A3429" s="92"/>
      <c r="B3429" s="58"/>
      <c r="C3429" s="58"/>
      <c r="D3429" s="135" t="str">
        <f t="shared" si="106"/>
        <v/>
      </c>
      <c r="E3429" s="136" t="str">
        <f t="shared" si="107"/>
        <v/>
      </c>
      <c r="F3429" s="45"/>
      <c r="G3429" s="45"/>
      <c r="H3429" s="45"/>
      <c r="I3429" s="45"/>
      <c r="J3429" s="45"/>
      <c r="K3429" s="45"/>
      <c r="L3429" s="45"/>
      <c r="M3429" s="46"/>
      <c r="N3429" s="46"/>
      <c r="O3429" s="46"/>
    </row>
    <row r="3430" spans="1:15" x14ac:dyDescent="0.3">
      <c r="A3430" s="92"/>
      <c r="B3430" s="58"/>
      <c r="C3430" s="58"/>
      <c r="D3430" s="135" t="str">
        <f t="shared" si="106"/>
        <v/>
      </c>
      <c r="E3430" s="136" t="str">
        <f t="shared" si="107"/>
        <v/>
      </c>
      <c r="F3430" s="45"/>
      <c r="G3430" s="45"/>
      <c r="H3430" s="45"/>
      <c r="I3430" s="45"/>
      <c r="J3430" s="45"/>
      <c r="K3430" s="45"/>
      <c r="L3430" s="45"/>
      <c r="M3430" s="46"/>
      <c r="N3430" s="46"/>
      <c r="O3430" s="46"/>
    </row>
    <row r="3431" spans="1:15" x14ac:dyDescent="0.3">
      <c r="A3431" s="92"/>
      <c r="B3431" s="58"/>
      <c r="C3431" s="58"/>
      <c r="D3431" s="135" t="str">
        <f t="shared" si="106"/>
        <v/>
      </c>
      <c r="E3431" s="136" t="str">
        <f t="shared" si="107"/>
        <v/>
      </c>
      <c r="F3431" s="45"/>
      <c r="G3431" s="45"/>
      <c r="H3431" s="45"/>
      <c r="I3431" s="45"/>
      <c r="J3431" s="45"/>
      <c r="K3431" s="45"/>
      <c r="L3431" s="45"/>
      <c r="M3431" s="46"/>
      <c r="N3431" s="46"/>
      <c r="O3431" s="46"/>
    </row>
    <row r="3432" spans="1:15" x14ac:dyDescent="0.3">
      <c r="A3432" s="92"/>
      <c r="B3432" s="58"/>
      <c r="C3432" s="58"/>
      <c r="D3432" s="135" t="str">
        <f t="shared" si="106"/>
        <v/>
      </c>
      <c r="E3432" s="136" t="str">
        <f t="shared" si="107"/>
        <v/>
      </c>
      <c r="F3432" s="45"/>
      <c r="G3432" s="45"/>
      <c r="H3432" s="45"/>
      <c r="I3432" s="45"/>
      <c r="J3432" s="45"/>
      <c r="K3432" s="45"/>
      <c r="L3432" s="45"/>
      <c r="M3432" s="46"/>
      <c r="N3432" s="46"/>
      <c r="O3432" s="46"/>
    </row>
    <row r="3433" spans="1:15" x14ac:dyDescent="0.3">
      <c r="A3433" s="92"/>
      <c r="B3433" s="58"/>
      <c r="C3433" s="58"/>
      <c r="D3433" s="135" t="str">
        <f t="shared" si="106"/>
        <v/>
      </c>
      <c r="E3433" s="136" t="str">
        <f t="shared" si="107"/>
        <v/>
      </c>
      <c r="F3433" s="45"/>
      <c r="G3433" s="45"/>
      <c r="H3433" s="45"/>
      <c r="I3433" s="45"/>
      <c r="J3433" s="45"/>
      <c r="K3433" s="45"/>
      <c r="L3433" s="45"/>
      <c r="M3433" s="46"/>
      <c r="N3433" s="46"/>
      <c r="O3433" s="46"/>
    </row>
    <row r="3434" spans="1:15" x14ac:dyDescent="0.3">
      <c r="A3434" s="92"/>
      <c r="B3434" s="58"/>
      <c r="C3434" s="58"/>
      <c r="D3434" s="135" t="str">
        <f t="shared" si="106"/>
        <v/>
      </c>
      <c r="E3434" s="136" t="str">
        <f t="shared" si="107"/>
        <v/>
      </c>
      <c r="F3434" s="45"/>
      <c r="G3434" s="45"/>
      <c r="H3434" s="45"/>
      <c r="I3434" s="45"/>
      <c r="J3434" s="45"/>
      <c r="K3434" s="45"/>
      <c r="L3434" s="45"/>
      <c r="M3434" s="46"/>
      <c r="N3434" s="46"/>
      <c r="O3434" s="46"/>
    </row>
    <row r="3435" spans="1:15" x14ac:dyDescent="0.3">
      <c r="A3435" s="92"/>
      <c r="B3435" s="58"/>
      <c r="C3435" s="58"/>
      <c r="D3435" s="135" t="str">
        <f t="shared" si="106"/>
        <v/>
      </c>
      <c r="E3435" s="136" t="str">
        <f t="shared" si="107"/>
        <v/>
      </c>
      <c r="F3435" s="45"/>
      <c r="G3435" s="45"/>
      <c r="H3435" s="45"/>
      <c r="I3435" s="45"/>
      <c r="J3435" s="45"/>
      <c r="K3435" s="45"/>
      <c r="L3435" s="45"/>
      <c r="M3435" s="46"/>
      <c r="N3435" s="46"/>
      <c r="O3435" s="46"/>
    </row>
    <row r="3436" spans="1:15" x14ac:dyDescent="0.3">
      <c r="A3436" s="92"/>
      <c r="B3436" s="58"/>
      <c r="C3436" s="58"/>
      <c r="D3436" s="135" t="str">
        <f t="shared" si="106"/>
        <v/>
      </c>
      <c r="E3436" s="136" t="str">
        <f t="shared" si="107"/>
        <v/>
      </c>
      <c r="F3436" s="45"/>
      <c r="G3436" s="45"/>
      <c r="H3436" s="45"/>
      <c r="I3436" s="45"/>
      <c r="J3436" s="45"/>
      <c r="K3436" s="45"/>
      <c r="L3436" s="45"/>
      <c r="M3436" s="46"/>
      <c r="N3436" s="46"/>
      <c r="O3436" s="46"/>
    </row>
    <row r="3437" spans="1:15" x14ac:dyDescent="0.3">
      <c r="A3437" s="92"/>
      <c r="B3437" s="58"/>
      <c r="C3437" s="58"/>
      <c r="D3437" s="135" t="str">
        <f t="shared" si="106"/>
        <v/>
      </c>
      <c r="E3437" s="136" t="str">
        <f t="shared" si="107"/>
        <v/>
      </c>
      <c r="F3437" s="45"/>
      <c r="G3437" s="45"/>
      <c r="H3437" s="45"/>
      <c r="I3437" s="45"/>
      <c r="J3437" s="45"/>
      <c r="K3437" s="45"/>
      <c r="L3437" s="45"/>
      <c r="M3437" s="46"/>
      <c r="N3437" s="46"/>
      <c r="O3437" s="46"/>
    </row>
    <row r="3438" spans="1:15" x14ac:dyDescent="0.3">
      <c r="A3438" s="92"/>
      <c r="B3438" s="58"/>
      <c r="C3438" s="58"/>
      <c r="D3438" s="135" t="str">
        <f t="shared" si="106"/>
        <v/>
      </c>
      <c r="E3438" s="136" t="str">
        <f t="shared" si="107"/>
        <v/>
      </c>
      <c r="F3438" s="45"/>
      <c r="G3438" s="45"/>
      <c r="H3438" s="45"/>
      <c r="I3438" s="45"/>
      <c r="J3438" s="45"/>
      <c r="K3438" s="45"/>
      <c r="L3438" s="45"/>
      <c r="M3438" s="46"/>
      <c r="N3438" s="46"/>
      <c r="O3438" s="46"/>
    </row>
    <row r="3439" spans="1:15" x14ac:dyDescent="0.3">
      <c r="A3439" s="92"/>
      <c r="B3439" s="58"/>
      <c r="C3439" s="58"/>
      <c r="D3439" s="135" t="str">
        <f t="shared" si="106"/>
        <v/>
      </c>
      <c r="E3439" s="136" t="str">
        <f t="shared" si="107"/>
        <v/>
      </c>
      <c r="F3439" s="45"/>
      <c r="G3439" s="45"/>
      <c r="H3439" s="45"/>
      <c r="I3439" s="45"/>
      <c r="J3439" s="45"/>
      <c r="K3439" s="45"/>
      <c r="L3439" s="45"/>
      <c r="M3439" s="46"/>
      <c r="N3439" s="46"/>
      <c r="O3439" s="46"/>
    </row>
    <row r="3440" spans="1:15" x14ac:dyDescent="0.3">
      <c r="A3440" s="92"/>
      <c r="B3440" s="58"/>
      <c r="C3440" s="58"/>
      <c r="D3440" s="135" t="str">
        <f t="shared" si="106"/>
        <v/>
      </c>
      <c r="E3440" s="136" t="str">
        <f t="shared" si="107"/>
        <v/>
      </c>
      <c r="F3440" s="45"/>
      <c r="G3440" s="45"/>
      <c r="H3440" s="45"/>
      <c r="I3440" s="45"/>
      <c r="J3440" s="45"/>
      <c r="K3440" s="45"/>
      <c r="L3440" s="45"/>
      <c r="M3440" s="46"/>
      <c r="N3440" s="46"/>
      <c r="O3440" s="46"/>
    </row>
    <row r="3441" spans="1:15" x14ac:dyDescent="0.3">
      <c r="A3441" s="92"/>
      <c r="B3441" s="58"/>
      <c r="C3441" s="58"/>
      <c r="D3441" s="135" t="str">
        <f t="shared" si="106"/>
        <v/>
      </c>
      <c r="E3441" s="136" t="str">
        <f t="shared" si="107"/>
        <v/>
      </c>
      <c r="F3441" s="45"/>
      <c r="G3441" s="45"/>
      <c r="H3441" s="45"/>
      <c r="I3441" s="45"/>
      <c r="J3441" s="45"/>
      <c r="K3441" s="45"/>
      <c r="L3441" s="45"/>
      <c r="M3441" s="46"/>
      <c r="N3441" s="46"/>
      <c r="O3441" s="46"/>
    </row>
    <row r="3442" spans="1:15" x14ac:dyDescent="0.3">
      <c r="A3442" s="92"/>
      <c r="B3442" s="58"/>
      <c r="C3442" s="58"/>
      <c r="D3442" s="135" t="str">
        <f t="shared" si="106"/>
        <v/>
      </c>
      <c r="E3442" s="136" t="str">
        <f t="shared" si="107"/>
        <v/>
      </c>
      <c r="F3442" s="45"/>
      <c r="G3442" s="45"/>
      <c r="H3442" s="45"/>
      <c r="I3442" s="45"/>
      <c r="J3442" s="45"/>
      <c r="K3442" s="45"/>
      <c r="L3442" s="45"/>
      <c r="M3442" s="46"/>
      <c r="N3442" s="46"/>
      <c r="O3442" s="46"/>
    </row>
    <row r="3443" spans="1:15" x14ac:dyDescent="0.3">
      <c r="A3443" s="92"/>
      <c r="B3443" s="58"/>
      <c r="C3443" s="58"/>
      <c r="D3443" s="135" t="str">
        <f t="shared" si="106"/>
        <v/>
      </c>
      <c r="E3443" s="136" t="str">
        <f t="shared" si="107"/>
        <v/>
      </c>
      <c r="F3443" s="45"/>
      <c r="G3443" s="45"/>
      <c r="H3443" s="45"/>
      <c r="I3443" s="45"/>
      <c r="J3443" s="45"/>
      <c r="K3443" s="45"/>
      <c r="L3443" s="45"/>
      <c r="M3443" s="46"/>
      <c r="N3443" s="46"/>
      <c r="O3443" s="46"/>
    </row>
    <row r="3444" spans="1:15" x14ac:dyDescent="0.3">
      <c r="A3444" s="92"/>
      <c r="B3444" s="58"/>
      <c r="C3444" s="58"/>
      <c r="D3444" s="135" t="str">
        <f t="shared" si="106"/>
        <v/>
      </c>
      <c r="E3444" s="136" t="str">
        <f t="shared" si="107"/>
        <v/>
      </c>
      <c r="F3444" s="45"/>
      <c r="G3444" s="45"/>
      <c r="H3444" s="45"/>
      <c r="I3444" s="45"/>
      <c r="J3444" s="45"/>
      <c r="K3444" s="45"/>
      <c r="L3444" s="45"/>
      <c r="M3444" s="46"/>
      <c r="N3444" s="46"/>
      <c r="O3444" s="46"/>
    </row>
    <row r="3445" spans="1:15" x14ac:dyDescent="0.3">
      <c r="A3445" s="92"/>
      <c r="B3445" s="58"/>
      <c r="C3445" s="58"/>
      <c r="D3445" s="135" t="str">
        <f t="shared" si="106"/>
        <v/>
      </c>
      <c r="E3445" s="136" t="str">
        <f t="shared" si="107"/>
        <v/>
      </c>
      <c r="F3445" s="45"/>
      <c r="G3445" s="45"/>
      <c r="H3445" s="45"/>
      <c r="I3445" s="45"/>
      <c r="J3445" s="45"/>
      <c r="K3445" s="45"/>
      <c r="L3445" s="45"/>
      <c r="M3445" s="46"/>
      <c r="N3445" s="46"/>
      <c r="O3445" s="46"/>
    </row>
    <row r="3446" spans="1:15" x14ac:dyDescent="0.3">
      <c r="A3446" s="92"/>
      <c r="B3446" s="58"/>
      <c r="C3446" s="58"/>
      <c r="D3446" s="135" t="str">
        <f t="shared" si="106"/>
        <v/>
      </c>
      <c r="E3446" s="136" t="str">
        <f t="shared" si="107"/>
        <v/>
      </c>
      <c r="F3446" s="45"/>
      <c r="G3446" s="45"/>
      <c r="H3446" s="45"/>
      <c r="I3446" s="45"/>
      <c r="J3446" s="45"/>
      <c r="K3446" s="45"/>
      <c r="L3446" s="45"/>
      <c r="M3446" s="46"/>
      <c r="N3446" s="46"/>
      <c r="O3446" s="46"/>
    </row>
    <row r="3447" spans="1:15" x14ac:dyDescent="0.3">
      <c r="A3447" s="92"/>
      <c r="B3447" s="58"/>
      <c r="C3447" s="58"/>
      <c r="D3447" s="135" t="str">
        <f t="shared" si="106"/>
        <v/>
      </c>
      <c r="E3447" s="136" t="str">
        <f t="shared" si="107"/>
        <v/>
      </c>
      <c r="F3447" s="45"/>
      <c r="G3447" s="45"/>
      <c r="H3447" s="45"/>
      <c r="I3447" s="45"/>
      <c r="J3447" s="45"/>
      <c r="K3447" s="45"/>
      <c r="L3447" s="45"/>
      <c r="M3447" s="46"/>
      <c r="N3447" s="46"/>
      <c r="O3447" s="46"/>
    </row>
    <row r="3448" spans="1:15" x14ac:dyDescent="0.3">
      <c r="A3448" s="92"/>
      <c r="B3448" s="58"/>
      <c r="C3448" s="58"/>
      <c r="D3448" s="135" t="str">
        <f t="shared" si="106"/>
        <v/>
      </c>
      <c r="E3448" s="136" t="str">
        <f t="shared" si="107"/>
        <v/>
      </c>
      <c r="F3448" s="45"/>
      <c r="G3448" s="45"/>
      <c r="H3448" s="45"/>
      <c r="I3448" s="45"/>
      <c r="J3448" s="45"/>
      <c r="K3448" s="45"/>
      <c r="L3448" s="45"/>
      <c r="M3448" s="46"/>
      <c r="N3448" s="46"/>
      <c r="O3448" s="46"/>
    </row>
    <row r="3449" spans="1:15" x14ac:dyDescent="0.3">
      <c r="A3449" s="92"/>
      <c r="B3449" s="58"/>
      <c r="C3449" s="58"/>
      <c r="D3449" s="135" t="str">
        <f t="shared" si="106"/>
        <v/>
      </c>
      <c r="E3449" s="136" t="str">
        <f t="shared" si="107"/>
        <v/>
      </c>
      <c r="F3449" s="45"/>
      <c r="G3449" s="45"/>
      <c r="H3449" s="45"/>
      <c r="I3449" s="45"/>
      <c r="J3449" s="45"/>
      <c r="K3449" s="45"/>
      <c r="L3449" s="45"/>
      <c r="M3449" s="46"/>
      <c r="N3449" s="46"/>
      <c r="O3449" s="46"/>
    </row>
    <row r="3450" spans="1:15" x14ac:dyDescent="0.3">
      <c r="A3450" s="92"/>
      <c r="B3450" s="58"/>
      <c r="C3450" s="58"/>
      <c r="D3450" s="135" t="str">
        <f t="shared" si="106"/>
        <v/>
      </c>
      <c r="E3450" s="136" t="str">
        <f t="shared" si="107"/>
        <v/>
      </c>
      <c r="F3450" s="45"/>
      <c r="G3450" s="45"/>
      <c r="H3450" s="45"/>
      <c r="I3450" s="45"/>
      <c r="J3450" s="45"/>
      <c r="K3450" s="45"/>
      <c r="L3450" s="45"/>
      <c r="M3450" s="46"/>
      <c r="N3450" s="46"/>
      <c r="O3450" s="46"/>
    </row>
    <row r="3451" spans="1:15" x14ac:dyDescent="0.3">
      <c r="A3451" s="92"/>
      <c r="B3451" s="58"/>
      <c r="C3451" s="58"/>
      <c r="D3451" s="135" t="str">
        <f t="shared" si="106"/>
        <v/>
      </c>
      <c r="E3451" s="136" t="str">
        <f t="shared" si="107"/>
        <v/>
      </c>
      <c r="F3451" s="45"/>
      <c r="G3451" s="45"/>
      <c r="H3451" s="45"/>
      <c r="I3451" s="45"/>
      <c r="J3451" s="45"/>
      <c r="K3451" s="45"/>
      <c r="L3451" s="45"/>
      <c r="M3451" s="46"/>
      <c r="N3451" s="46"/>
      <c r="O3451" s="46"/>
    </row>
    <row r="3452" spans="1:15" x14ac:dyDescent="0.3">
      <c r="A3452" s="92"/>
      <c r="B3452" s="58"/>
      <c r="C3452" s="58"/>
      <c r="D3452" s="135" t="str">
        <f t="shared" si="106"/>
        <v/>
      </c>
      <c r="E3452" s="136" t="str">
        <f t="shared" si="107"/>
        <v/>
      </c>
      <c r="F3452" s="45"/>
      <c r="G3452" s="45"/>
      <c r="H3452" s="45"/>
      <c r="I3452" s="45"/>
      <c r="J3452" s="45"/>
      <c r="K3452" s="45"/>
      <c r="L3452" s="45"/>
      <c r="M3452" s="46"/>
      <c r="N3452" s="46"/>
      <c r="O3452" s="46"/>
    </row>
    <row r="3453" spans="1:15" x14ac:dyDescent="0.3">
      <c r="A3453" s="92"/>
      <c r="B3453" s="58"/>
      <c r="C3453" s="58"/>
      <c r="D3453" s="135" t="str">
        <f t="shared" si="106"/>
        <v/>
      </c>
      <c r="E3453" s="136" t="str">
        <f t="shared" si="107"/>
        <v/>
      </c>
      <c r="F3453" s="45"/>
      <c r="G3453" s="45"/>
      <c r="H3453" s="45"/>
      <c r="I3453" s="45"/>
      <c r="J3453" s="45"/>
      <c r="K3453" s="45"/>
      <c r="L3453" s="45"/>
      <c r="M3453" s="46"/>
      <c r="N3453" s="46"/>
      <c r="O3453" s="46"/>
    </row>
    <row r="3454" spans="1:15" x14ac:dyDescent="0.3">
      <c r="A3454" s="92"/>
      <c r="B3454" s="58"/>
      <c r="C3454" s="58"/>
      <c r="D3454" s="135" t="str">
        <f t="shared" si="106"/>
        <v/>
      </c>
      <c r="E3454" s="136" t="str">
        <f t="shared" si="107"/>
        <v/>
      </c>
      <c r="F3454" s="45"/>
      <c r="G3454" s="45"/>
      <c r="H3454" s="45"/>
      <c r="I3454" s="45"/>
      <c r="J3454" s="45"/>
      <c r="K3454" s="45"/>
      <c r="L3454" s="45"/>
      <c r="M3454" s="46"/>
      <c r="N3454" s="46"/>
      <c r="O3454" s="46"/>
    </row>
    <row r="3455" spans="1:15" x14ac:dyDescent="0.3">
      <c r="A3455" s="92"/>
      <c r="B3455" s="58"/>
      <c r="C3455" s="58"/>
      <c r="D3455" s="135" t="str">
        <f t="shared" si="106"/>
        <v/>
      </c>
      <c r="E3455" s="136" t="str">
        <f t="shared" si="107"/>
        <v/>
      </c>
      <c r="F3455" s="45"/>
      <c r="G3455" s="45"/>
      <c r="H3455" s="45"/>
      <c r="I3455" s="45"/>
      <c r="J3455" s="45"/>
      <c r="K3455" s="45"/>
      <c r="L3455" s="45"/>
      <c r="M3455" s="46"/>
      <c r="N3455" s="46"/>
      <c r="O3455" s="46"/>
    </row>
    <row r="3456" spans="1:15" x14ac:dyDescent="0.3">
      <c r="A3456" s="92"/>
      <c r="B3456" s="58"/>
      <c r="C3456" s="58"/>
      <c r="D3456" s="135" t="str">
        <f t="shared" si="106"/>
        <v/>
      </c>
      <c r="E3456" s="136" t="str">
        <f t="shared" si="107"/>
        <v/>
      </c>
      <c r="F3456" s="45"/>
      <c r="G3456" s="45"/>
      <c r="H3456" s="45"/>
      <c r="I3456" s="45"/>
      <c r="J3456" s="45"/>
      <c r="K3456" s="45"/>
      <c r="L3456" s="45"/>
      <c r="M3456" s="46"/>
      <c r="N3456" s="46"/>
      <c r="O3456" s="46"/>
    </row>
    <row r="3457" spans="1:15" x14ac:dyDescent="0.3">
      <c r="A3457" s="92"/>
      <c r="B3457" s="58"/>
      <c r="C3457" s="58"/>
      <c r="D3457" s="135" t="str">
        <f t="shared" si="106"/>
        <v/>
      </c>
      <c r="E3457" s="136" t="str">
        <f t="shared" si="107"/>
        <v/>
      </c>
      <c r="F3457" s="45"/>
      <c r="G3457" s="45"/>
      <c r="H3457" s="45"/>
      <c r="I3457" s="45"/>
      <c r="J3457" s="45"/>
      <c r="K3457" s="45"/>
      <c r="L3457" s="45"/>
      <c r="M3457" s="46"/>
      <c r="N3457" s="46"/>
      <c r="O3457" s="46"/>
    </row>
    <row r="3458" spans="1:15" x14ac:dyDescent="0.3">
      <c r="A3458" s="92"/>
      <c r="B3458" s="58"/>
      <c r="C3458" s="58"/>
      <c r="D3458" s="135" t="str">
        <f t="shared" ref="D3458:D3521" si="108">IF(C3458="","",IF(NOT(ISBLANK(B3458)),IF(AND(B3458&gt;=43556,C3458&gt;=43556),C3458-B3458,0),""))</f>
        <v/>
      </c>
      <c r="E3458" s="136" t="str">
        <f t="shared" si="107"/>
        <v/>
      </c>
      <c r="F3458" s="45"/>
      <c r="G3458" s="45"/>
      <c r="H3458" s="45"/>
      <c r="I3458" s="45"/>
      <c r="J3458" s="45"/>
      <c r="K3458" s="45"/>
      <c r="L3458" s="45"/>
      <c r="M3458" s="46"/>
      <c r="N3458" s="46"/>
      <c r="O3458" s="46"/>
    </row>
    <row r="3459" spans="1:15" x14ac:dyDescent="0.3">
      <c r="A3459" s="92"/>
      <c r="B3459" s="58"/>
      <c r="C3459" s="58"/>
      <c r="D3459" s="135" t="str">
        <f t="shared" si="108"/>
        <v/>
      </c>
      <c r="E3459" s="136" t="str">
        <f t="shared" ref="E3459:E3522" si="109">IF(C3459&gt;=43556,C3459+366,"")</f>
        <v/>
      </c>
      <c r="F3459" s="45"/>
      <c r="G3459" s="45"/>
      <c r="H3459" s="45"/>
      <c r="I3459" s="45"/>
      <c r="J3459" s="45"/>
      <c r="K3459" s="45"/>
      <c r="L3459" s="45"/>
      <c r="M3459" s="46"/>
      <c r="N3459" s="46"/>
      <c r="O3459" s="46"/>
    </row>
    <row r="3460" spans="1:15" x14ac:dyDescent="0.3">
      <c r="A3460" s="92"/>
      <c r="B3460" s="58"/>
      <c r="C3460" s="58"/>
      <c r="D3460" s="135" t="str">
        <f t="shared" si="108"/>
        <v/>
      </c>
      <c r="E3460" s="136" t="str">
        <f t="shared" si="109"/>
        <v/>
      </c>
      <c r="F3460" s="45"/>
      <c r="G3460" s="45"/>
      <c r="H3460" s="45"/>
      <c r="I3460" s="45"/>
      <c r="J3460" s="45"/>
      <c r="K3460" s="45"/>
      <c r="L3460" s="45"/>
      <c r="M3460" s="46"/>
      <c r="N3460" s="46"/>
      <c r="O3460" s="46"/>
    </row>
    <row r="3461" spans="1:15" x14ac:dyDescent="0.3">
      <c r="A3461" s="92"/>
      <c r="B3461" s="58"/>
      <c r="C3461" s="58"/>
      <c r="D3461" s="135" t="str">
        <f t="shared" si="108"/>
        <v/>
      </c>
      <c r="E3461" s="136" t="str">
        <f t="shared" si="109"/>
        <v/>
      </c>
      <c r="F3461" s="45"/>
      <c r="G3461" s="45"/>
      <c r="H3461" s="45"/>
      <c r="I3461" s="45"/>
      <c r="J3461" s="45"/>
      <c r="K3461" s="45"/>
      <c r="L3461" s="45"/>
      <c r="M3461" s="46"/>
      <c r="N3461" s="46"/>
      <c r="O3461" s="46"/>
    </row>
    <row r="3462" spans="1:15" x14ac:dyDescent="0.3">
      <c r="A3462" s="92"/>
      <c r="B3462" s="58"/>
      <c r="C3462" s="58"/>
      <c r="D3462" s="135" t="str">
        <f t="shared" si="108"/>
        <v/>
      </c>
      <c r="E3462" s="136" t="str">
        <f t="shared" si="109"/>
        <v/>
      </c>
      <c r="F3462" s="45"/>
      <c r="G3462" s="45"/>
      <c r="H3462" s="45"/>
      <c r="I3462" s="45"/>
      <c r="J3462" s="45"/>
      <c r="K3462" s="45"/>
      <c r="L3462" s="45"/>
      <c r="M3462" s="46"/>
      <c r="N3462" s="46"/>
      <c r="O3462" s="46"/>
    </row>
    <row r="3463" spans="1:15" x14ac:dyDescent="0.3">
      <c r="A3463" s="92"/>
      <c r="B3463" s="58"/>
      <c r="C3463" s="58"/>
      <c r="D3463" s="135" t="str">
        <f t="shared" si="108"/>
        <v/>
      </c>
      <c r="E3463" s="136" t="str">
        <f t="shared" si="109"/>
        <v/>
      </c>
      <c r="F3463" s="45"/>
      <c r="G3463" s="45"/>
      <c r="H3463" s="45"/>
      <c r="I3463" s="45"/>
      <c r="J3463" s="45"/>
      <c r="K3463" s="45"/>
      <c r="L3463" s="45"/>
      <c r="M3463" s="46"/>
      <c r="N3463" s="46"/>
      <c r="O3463" s="46"/>
    </row>
    <row r="3464" spans="1:15" x14ac:dyDescent="0.3">
      <c r="A3464" s="92"/>
      <c r="B3464" s="58"/>
      <c r="C3464" s="58"/>
      <c r="D3464" s="135" t="str">
        <f t="shared" si="108"/>
        <v/>
      </c>
      <c r="E3464" s="136" t="str">
        <f t="shared" si="109"/>
        <v/>
      </c>
      <c r="F3464" s="45"/>
      <c r="G3464" s="45"/>
      <c r="H3464" s="45"/>
      <c r="I3464" s="45"/>
      <c r="J3464" s="45"/>
      <c r="K3464" s="45"/>
      <c r="L3464" s="45"/>
      <c r="M3464" s="46"/>
      <c r="N3464" s="46"/>
      <c r="O3464" s="46"/>
    </row>
    <row r="3465" spans="1:15" x14ac:dyDescent="0.3">
      <c r="A3465" s="92"/>
      <c r="B3465" s="58"/>
      <c r="C3465" s="58"/>
      <c r="D3465" s="135" t="str">
        <f t="shared" si="108"/>
        <v/>
      </c>
      <c r="E3465" s="136" t="str">
        <f t="shared" si="109"/>
        <v/>
      </c>
      <c r="F3465" s="45"/>
      <c r="G3465" s="45"/>
      <c r="H3465" s="45"/>
      <c r="I3465" s="45"/>
      <c r="J3465" s="45"/>
      <c r="K3465" s="45"/>
      <c r="L3465" s="45"/>
      <c r="M3465" s="46"/>
      <c r="N3465" s="46"/>
      <c r="O3465" s="46"/>
    </row>
    <row r="3466" spans="1:15" x14ac:dyDescent="0.3">
      <c r="A3466" s="92"/>
      <c r="B3466" s="58"/>
      <c r="C3466" s="58"/>
      <c r="D3466" s="135" t="str">
        <f t="shared" si="108"/>
        <v/>
      </c>
      <c r="E3466" s="136" t="str">
        <f t="shared" si="109"/>
        <v/>
      </c>
      <c r="F3466" s="45"/>
      <c r="G3466" s="45"/>
      <c r="H3466" s="45"/>
      <c r="I3466" s="45"/>
      <c r="J3466" s="45"/>
      <c r="K3466" s="45"/>
      <c r="L3466" s="45"/>
      <c r="M3466" s="46"/>
      <c r="N3466" s="46"/>
      <c r="O3466" s="46"/>
    </row>
    <row r="3467" spans="1:15" x14ac:dyDescent="0.3">
      <c r="A3467" s="92"/>
      <c r="B3467" s="58"/>
      <c r="C3467" s="58"/>
      <c r="D3467" s="135" t="str">
        <f t="shared" si="108"/>
        <v/>
      </c>
      <c r="E3467" s="136" t="str">
        <f t="shared" si="109"/>
        <v/>
      </c>
      <c r="F3467" s="45"/>
      <c r="G3467" s="45"/>
      <c r="H3467" s="45"/>
      <c r="I3467" s="45"/>
      <c r="J3467" s="45"/>
      <c r="K3467" s="45"/>
      <c r="L3467" s="45"/>
      <c r="M3467" s="46"/>
      <c r="N3467" s="46"/>
      <c r="O3467" s="46"/>
    </row>
    <row r="3468" spans="1:15" x14ac:dyDescent="0.3">
      <c r="A3468" s="92"/>
      <c r="B3468" s="58"/>
      <c r="C3468" s="58"/>
      <c r="D3468" s="135" t="str">
        <f t="shared" si="108"/>
        <v/>
      </c>
      <c r="E3468" s="136" t="str">
        <f t="shared" si="109"/>
        <v/>
      </c>
      <c r="F3468" s="45"/>
      <c r="G3468" s="45"/>
      <c r="H3468" s="45"/>
      <c r="I3468" s="45"/>
      <c r="J3468" s="45"/>
      <c r="K3468" s="45"/>
      <c r="L3468" s="45"/>
      <c r="M3468" s="46"/>
      <c r="N3468" s="46"/>
      <c r="O3468" s="46"/>
    </row>
    <row r="3469" spans="1:15" x14ac:dyDescent="0.3">
      <c r="A3469" s="92"/>
      <c r="B3469" s="58"/>
      <c r="C3469" s="58"/>
      <c r="D3469" s="135" t="str">
        <f t="shared" si="108"/>
        <v/>
      </c>
      <c r="E3469" s="136" t="str">
        <f t="shared" si="109"/>
        <v/>
      </c>
      <c r="F3469" s="45"/>
      <c r="G3469" s="45"/>
      <c r="H3469" s="45"/>
      <c r="I3469" s="45"/>
      <c r="J3469" s="45"/>
      <c r="K3469" s="45"/>
      <c r="L3469" s="45"/>
      <c r="M3469" s="46"/>
      <c r="N3469" s="46"/>
      <c r="O3469" s="46"/>
    </row>
    <row r="3470" spans="1:15" x14ac:dyDescent="0.3">
      <c r="A3470" s="92"/>
      <c r="B3470" s="58"/>
      <c r="C3470" s="58"/>
      <c r="D3470" s="135" t="str">
        <f t="shared" si="108"/>
        <v/>
      </c>
      <c r="E3470" s="136" t="str">
        <f t="shared" si="109"/>
        <v/>
      </c>
      <c r="F3470" s="45"/>
      <c r="G3470" s="45"/>
      <c r="H3470" s="45"/>
      <c r="I3470" s="45"/>
      <c r="J3470" s="45"/>
      <c r="K3470" s="45"/>
      <c r="L3470" s="45"/>
      <c r="M3470" s="46"/>
      <c r="N3470" s="46"/>
      <c r="O3470" s="46"/>
    </row>
    <row r="3471" spans="1:15" x14ac:dyDescent="0.3">
      <c r="A3471" s="92"/>
      <c r="B3471" s="58"/>
      <c r="C3471" s="58"/>
      <c r="D3471" s="135" t="str">
        <f t="shared" si="108"/>
        <v/>
      </c>
      <c r="E3471" s="136" t="str">
        <f t="shared" si="109"/>
        <v/>
      </c>
      <c r="F3471" s="45"/>
      <c r="G3471" s="45"/>
      <c r="H3471" s="45"/>
      <c r="I3471" s="45"/>
      <c r="J3471" s="45"/>
      <c r="K3471" s="45"/>
      <c r="L3471" s="45"/>
      <c r="M3471" s="46"/>
      <c r="N3471" s="46"/>
      <c r="O3471" s="46"/>
    </row>
    <row r="3472" spans="1:15" x14ac:dyDescent="0.3">
      <c r="A3472" s="92"/>
      <c r="B3472" s="58"/>
      <c r="C3472" s="58"/>
      <c r="D3472" s="135" t="str">
        <f t="shared" si="108"/>
        <v/>
      </c>
      <c r="E3472" s="136" t="str">
        <f t="shared" si="109"/>
        <v/>
      </c>
      <c r="F3472" s="45"/>
      <c r="G3472" s="45"/>
      <c r="H3472" s="45"/>
      <c r="I3472" s="45"/>
      <c r="J3472" s="45"/>
      <c r="K3472" s="45"/>
      <c r="L3472" s="45"/>
      <c r="M3472" s="46"/>
      <c r="N3472" s="46"/>
      <c r="O3472" s="46"/>
    </row>
    <row r="3473" spans="1:15" x14ac:dyDescent="0.3">
      <c r="A3473" s="92"/>
      <c r="B3473" s="58"/>
      <c r="C3473" s="58"/>
      <c r="D3473" s="135" t="str">
        <f t="shared" si="108"/>
        <v/>
      </c>
      <c r="E3473" s="136" t="str">
        <f t="shared" si="109"/>
        <v/>
      </c>
      <c r="F3473" s="45"/>
      <c r="G3473" s="45"/>
      <c r="H3473" s="45"/>
      <c r="I3473" s="45"/>
      <c r="J3473" s="45"/>
      <c r="K3473" s="45"/>
      <c r="L3473" s="45"/>
      <c r="M3473" s="46"/>
      <c r="N3473" s="46"/>
      <c r="O3473" s="46"/>
    </row>
    <row r="3474" spans="1:15" x14ac:dyDescent="0.3">
      <c r="A3474" s="92"/>
      <c r="B3474" s="58"/>
      <c r="C3474" s="58"/>
      <c r="D3474" s="135" t="str">
        <f t="shared" si="108"/>
        <v/>
      </c>
      <c r="E3474" s="136" t="str">
        <f t="shared" si="109"/>
        <v/>
      </c>
      <c r="F3474" s="45"/>
      <c r="G3474" s="45"/>
      <c r="H3474" s="45"/>
      <c r="I3474" s="45"/>
      <c r="J3474" s="45"/>
      <c r="K3474" s="45"/>
      <c r="L3474" s="45"/>
      <c r="M3474" s="46"/>
      <c r="N3474" s="46"/>
      <c r="O3474" s="46"/>
    </row>
    <row r="3475" spans="1:15" x14ac:dyDescent="0.3">
      <c r="A3475" s="92"/>
      <c r="B3475" s="58"/>
      <c r="C3475" s="58"/>
      <c r="D3475" s="135" t="str">
        <f t="shared" si="108"/>
        <v/>
      </c>
      <c r="E3475" s="136" t="str">
        <f t="shared" si="109"/>
        <v/>
      </c>
      <c r="F3475" s="45"/>
      <c r="G3475" s="45"/>
      <c r="H3475" s="45"/>
      <c r="I3475" s="45"/>
      <c r="J3475" s="45"/>
      <c r="K3475" s="45"/>
      <c r="L3475" s="45"/>
      <c r="M3475" s="46"/>
      <c r="N3475" s="46"/>
      <c r="O3475" s="46"/>
    </row>
    <row r="3476" spans="1:15" x14ac:dyDescent="0.3">
      <c r="A3476" s="92"/>
      <c r="B3476" s="58"/>
      <c r="C3476" s="58"/>
      <c r="D3476" s="135" t="str">
        <f t="shared" si="108"/>
        <v/>
      </c>
      <c r="E3476" s="136" t="str">
        <f t="shared" si="109"/>
        <v/>
      </c>
      <c r="F3476" s="45"/>
      <c r="G3476" s="45"/>
      <c r="H3476" s="45"/>
      <c r="I3476" s="45"/>
      <c r="J3476" s="45"/>
      <c r="K3476" s="45"/>
      <c r="L3476" s="45"/>
      <c r="M3476" s="46"/>
      <c r="N3476" s="46"/>
      <c r="O3476" s="46"/>
    </row>
    <row r="3477" spans="1:15" x14ac:dyDescent="0.3">
      <c r="A3477" s="92"/>
      <c r="B3477" s="58"/>
      <c r="C3477" s="58"/>
      <c r="D3477" s="135" t="str">
        <f t="shared" si="108"/>
        <v/>
      </c>
      <c r="E3477" s="136" t="str">
        <f t="shared" si="109"/>
        <v/>
      </c>
      <c r="F3477" s="45"/>
      <c r="G3477" s="45"/>
      <c r="H3477" s="45"/>
      <c r="I3477" s="45"/>
      <c r="J3477" s="45"/>
      <c r="K3477" s="45"/>
      <c r="L3477" s="45"/>
      <c r="M3477" s="46"/>
      <c r="N3477" s="46"/>
      <c r="O3477" s="46"/>
    </row>
    <row r="3478" spans="1:15" x14ac:dyDescent="0.3">
      <c r="A3478" s="92"/>
      <c r="B3478" s="58"/>
      <c r="C3478" s="58"/>
      <c r="D3478" s="135" t="str">
        <f t="shared" si="108"/>
        <v/>
      </c>
      <c r="E3478" s="136" t="str">
        <f t="shared" si="109"/>
        <v/>
      </c>
      <c r="F3478" s="45"/>
      <c r="G3478" s="45"/>
      <c r="H3478" s="45"/>
      <c r="I3478" s="45"/>
      <c r="J3478" s="45"/>
      <c r="K3478" s="45"/>
      <c r="L3478" s="45"/>
      <c r="M3478" s="46"/>
      <c r="N3478" s="46"/>
      <c r="O3478" s="46"/>
    </row>
    <row r="3479" spans="1:15" x14ac:dyDescent="0.3">
      <c r="A3479" s="92"/>
      <c r="B3479" s="58"/>
      <c r="C3479" s="58"/>
      <c r="D3479" s="135" t="str">
        <f t="shared" si="108"/>
        <v/>
      </c>
      <c r="E3479" s="136" t="str">
        <f t="shared" si="109"/>
        <v/>
      </c>
      <c r="F3479" s="45"/>
      <c r="G3479" s="45"/>
      <c r="H3479" s="45"/>
      <c r="I3479" s="45"/>
      <c r="J3479" s="45"/>
      <c r="K3479" s="45"/>
      <c r="L3479" s="45"/>
      <c r="M3479" s="46"/>
      <c r="N3479" s="46"/>
      <c r="O3479" s="46"/>
    </row>
    <row r="3480" spans="1:15" x14ac:dyDescent="0.3">
      <c r="A3480" s="92"/>
      <c r="B3480" s="58"/>
      <c r="C3480" s="58"/>
      <c r="D3480" s="135" t="str">
        <f t="shared" si="108"/>
        <v/>
      </c>
      <c r="E3480" s="136" t="str">
        <f t="shared" si="109"/>
        <v/>
      </c>
      <c r="F3480" s="45"/>
      <c r="G3480" s="45"/>
      <c r="H3480" s="45"/>
      <c r="I3480" s="45"/>
      <c r="J3480" s="45"/>
      <c r="K3480" s="45"/>
      <c r="L3480" s="45"/>
      <c r="M3480" s="46"/>
      <c r="N3480" s="46"/>
      <c r="O3480" s="46"/>
    </row>
    <row r="3481" spans="1:15" x14ac:dyDescent="0.3">
      <c r="A3481" s="92"/>
      <c r="B3481" s="58"/>
      <c r="C3481" s="58"/>
      <c r="D3481" s="135" t="str">
        <f t="shared" si="108"/>
        <v/>
      </c>
      <c r="E3481" s="136" t="str">
        <f t="shared" si="109"/>
        <v/>
      </c>
      <c r="F3481" s="45"/>
      <c r="G3481" s="45"/>
      <c r="H3481" s="45"/>
      <c r="I3481" s="45"/>
      <c r="J3481" s="45"/>
      <c r="K3481" s="45"/>
      <c r="L3481" s="45"/>
      <c r="M3481" s="46"/>
      <c r="N3481" s="46"/>
      <c r="O3481" s="46"/>
    </row>
    <row r="3482" spans="1:15" x14ac:dyDescent="0.3">
      <c r="A3482" s="92"/>
      <c r="B3482" s="58"/>
      <c r="C3482" s="58"/>
      <c r="D3482" s="135" t="str">
        <f t="shared" si="108"/>
        <v/>
      </c>
      <c r="E3482" s="136" t="str">
        <f t="shared" si="109"/>
        <v/>
      </c>
      <c r="F3482" s="45"/>
      <c r="G3482" s="45"/>
      <c r="H3482" s="45"/>
      <c r="I3482" s="45"/>
      <c r="J3482" s="45"/>
      <c r="K3482" s="45"/>
      <c r="L3482" s="45"/>
      <c r="M3482" s="46"/>
      <c r="N3482" s="46"/>
      <c r="O3482" s="46"/>
    </row>
    <row r="3483" spans="1:15" x14ac:dyDescent="0.3">
      <c r="A3483" s="92"/>
      <c r="B3483" s="58"/>
      <c r="C3483" s="58"/>
      <c r="D3483" s="135" t="str">
        <f t="shared" si="108"/>
        <v/>
      </c>
      <c r="E3483" s="136" t="str">
        <f t="shared" si="109"/>
        <v/>
      </c>
      <c r="F3483" s="45"/>
      <c r="G3483" s="45"/>
      <c r="H3483" s="45"/>
      <c r="I3483" s="45"/>
      <c r="J3483" s="45"/>
      <c r="K3483" s="45"/>
      <c r="L3483" s="45"/>
      <c r="M3483" s="46"/>
      <c r="N3483" s="46"/>
      <c r="O3483" s="46"/>
    </row>
    <row r="3484" spans="1:15" x14ac:dyDescent="0.3">
      <c r="A3484" s="92"/>
      <c r="B3484" s="58"/>
      <c r="C3484" s="58"/>
      <c r="D3484" s="135" t="str">
        <f t="shared" si="108"/>
        <v/>
      </c>
      <c r="E3484" s="136" t="str">
        <f t="shared" si="109"/>
        <v/>
      </c>
      <c r="F3484" s="45"/>
      <c r="G3484" s="45"/>
      <c r="H3484" s="45"/>
      <c r="I3484" s="45"/>
      <c r="J3484" s="45"/>
      <c r="K3484" s="45"/>
      <c r="L3484" s="45"/>
      <c r="M3484" s="46"/>
      <c r="N3484" s="46"/>
      <c r="O3484" s="46"/>
    </row>
    <row r="3485" spans="1:15" x14ac:dyDescent="0.3">
      <c r="A3485" s="92"/>
      <c r="B3485" s="58"/>
      <c r="C3485" s="58"/>
      <c r="D3485" s="135" t="str">
        <f t="shared" si="108"/>
        <v/>
      </c>
      <c r="E3485" s="136" t="str">
        <f t="shared" si="109"/>
        <v/>
      </c>
      <c r="F3485" s="45"/>
      <c r="G3485" s="45"/>
      <c r="H3485" s="45"/>
      <c r="I3485" s="45"/>
      <c r="J3485" s="45"/>
      <c r="K3485" s="45"/>
      <c r="L3485" s="45"/>
      <c r="M3485" s="46"/>
      <c r="N3485" s="46"/>
      <c r="O3485" s="46"/>
    </row>
    <row r="3486" spans="1:15" x14ac:dyDescent="0.3">
      <c r="A3486" s="92"/>
      <c r="B3486" s="58"/>
      <c r="C3486" s="58"/>
      <c r="D3486" s="135" t="str">
        <f t="shared" si="108"/>
        <v/>
      </c>
      <c r="E3486" s="136" t="str">
        <f t="shared" si="109"/>
        <v/>
      </c>
      <c r="F3486" s="45"/>
      <c r="G3486" s="45"/>
      <c r="H3486" s="45"/>
      <c r="I3486" s="45"/>
      <c r="J3486" s="45"/>
      <c r="K3486" s="45"/>
      <c r="L3486" s="45"/>
      <c r="M3486" s="46"/>
      <c r="N3486" s="46"/>
      <c r="O3486" s="46"/>
    </row>
    <row r="3487" spans="1:15" x14ac:dyDescent="0.3">
      <c r="A3487" s="92"/>
      <c r="B3487" s="58"/>
      <c r="C3487" s="58"/>
      <c r="D3487" s="135" t="str">
        <f t="shared" si="108"/>
        <v/>
      </c>
      <c r="E3487" s="136" t="str">
        <f t="shared" si="109"/>
        <v/>
      </c>
      <c r="F3487" s="45"/>
      <c r="G3487" s="45"/>
      <c r="H3487" s="45"/>
      <c r="I3487" s="45"/>
      <c r="J3487" s="45"/>
      <c r="K3487" s="45"/>
      <c r="L3487" s="45"/>
      <c r="M3487" s="46"/>
      <c r="N3487" s="46"/>
      <c r="O3487" s="46"/>
    </row>
    <row r="3488" spans="1:15" x14ac:dyDescent="0.3">
      <c r="A3488" s="92"/>
      <c r="B3488" s="58"/>
      <c r="C3488" s="58"/>
      <c r="D3488" s="135" t="str">
        <f t="shared" si="108"/>
        <v/>
      </c>
      <c r="E3488" s="136" t="str">
        <f t="shared" si="109"/>
        <v/>
      </c>
      <c r="F3488" s="45"/>
      <c r="G3488" s="45"/>
      <c r="H3488" s="45"/>
      <c r="I3488" s="45"/>
      <c r="J3488" s="45"/>
      <c r="K3488" s="45"/>
      <c r="L3488" s="45"/>
      <c r="M3488" s="46"/>
      <c r="N3488" s="46"/>
      <c r="O3488" s="46"/>
    </row>
    <row r="3489" spans="1:15" x14ac:dyDescent="0.3">
      <c r="A3489" s="92"/>
      <c r="B3489" s="58"/>
      <c r="C3489" s="58"/>
      <c r="D3489" s="135" t="str">
        <f t="shared" si="108"/>
        <v/>
      </c>
      <c r="E3489" s="136" t="str">
        <f t="shared" si="109"/>
        <v/>
      </c>
      <c r="F3489" s="45"/>
      <c r="G3489" s="45"/>
      <c r="H3489" s="45"/>
      <c r="I3489" s="45"/>
      <c r="J3489" s="45"/>
      <c r="K3489" s="45"/>
      <c r="L3489" s="45"/>
      <c r="M3489" s="46"/>
      <c r="N3489" s="46"/>
      <c r="O3489" s="46"/>
    </row>
    <row r="3490" spans="1:15" x14ac:dyDescent="0.3">
      <c r="A3490" s="92"/>
      <c r="B3490" s="58"/>
      <c r="C3490" s="58"/>
      <c r="D3490" s="135" t="str">
        <f t="shared" si="108"/>
        <v/>
      </c>
      <c r="E3490" s="136" t="str">
        <f t="shared" si="109"/>
        <v/>
      </c>
      <c r="F3490" s="45"/>
      <c r="G3490" s="45"/>
      <c r="H3490" s="45"/>
      <c r="I3490" s="45"/>
      <c r="J3490" s="45"/>
      <c r="K3490" s="45"/>
      <c r="L3490" s="45"/>
      <c r="M3490" s="46"/>
      <c r="N3490" s="46"/>
      <c r="O3490" s="46"/>
    </row>
    <row r="3491" spans="1:15" x14ac:dyDescent="0.3">
      <c r="A3491" s="92"/>
      <c r="B3491" s="58"/>
      <c r="C3491" s="58"/>
      <c r="D3491" s="135" t="str">
        <f t="shared" si="108"/>
        <v/>
      </c>
      <c r="E3491" s="136" t="str">
        <f t="shared" si="109"/>
        <v/>
      </c>
      <c r="F3491" s="45"/>
      <c r="G3491" s="45"/>
      <c r="H3491" s="45"/>
      <c r="I3491" s="45"/>
      <c r="J3491" s="45"/>
      <c r="K3491" s="45"/>
      <c r="L3491" s="45"/>
      <c r="M3491" s="46"/>
      <c r="N3491" s="46"/>
      <c r="O3491" s="46"/>
    </row>
    <row r="3492" spans="1:15" x14ac:dyDescent="0.3">
      <c r="A3492" s="92"/>
      <c r="B3492" s="58"/>
      <c r="C3492" s="58"/>
      <c r="D3492" s="135" t="str">
        <f t="shared" si="108"/>
        <v/>
      </c>
      <c r="E3492" s="136" t="str">
        <f t="shared" si="109"/>
        <v/>
      </c>
      <c r="F3492" s="45"/>
      <c r="G3492" s="45"/>
      <c r="H3492" s="45"/>
      <c r="I3492" s="45"/>
      <c r="J3492" s="45"/>
      <c r="K3492" s="45"/>
      <c r="L3492" s="45"/>
      <c r="M3492" s="46"/>
      <c r="N3492" s="46"/>
      <c r="O3492" s="46"/>
    </row>
    <row r="3493" spans="1:15" x14ac:dyDescent="0.3">
      <c r="A3493" s="92"/>
      <c r="B3493" s="58"/>
      <c r="C3493" s="58"/>
      <c r="D3493" s="135" t="str">
        <f t="shared" si="108"/>
        <v/>
      </c>
      <c r="E3493" s="136" t="str">
        <f t="shared" si="109"/>
        <v/>
      </c>
      <c r="F3493" s="45"/>
      <c r="G3493" s="45"/>
      <c r="H3493" s="45"/>
      <c r="I3493" s="45"/>
      <c r="J3493" s="45"/>
      <c r="K3493" s="45"/>
      <c r="L3493" s="45"/>
      <c r="M3493" s="46"/>
      <c r="N3493" s="46"/>
      <c r="O3493" s="46"/>
    </row>
    <row r="3494" spans="1:15" x14ac:dyDescent="0.3">
      <c r="A3494" s="92"/>
      <c r="B3494" s="58"/>
      <c r="C3494" s="58"/>
      <c r="D3494" s="135" t="str">
        <f t="shared" si="108"/>
        <v/>
      </c>
      <c r="E3494" s="136" t="str">
        <f t="shared" si="109"/>
        <v/>
      </c>
      <c r="F3494" s="45"/>
      <c r="G3494" s="45"/>
      <c r="H3494" s="45"/>
      <c r="I3494" s="45"/>
      <c r="J3494" s="45"/>
      <c r="K3494" s="45"/>
      <c r="L3494" s="45"/>
      <c r="M3494" s="46"/>
      <c r="N3494" s="46"/>
      <c r="O3494" s="46"/>
    </row>
    <row r="3495" spans="1:15" x14ac:dyDescent="0.3">
      <c r="A3495" s="92"/>
      <c r="B3495" s="58"/>
      <c r="C3495" s="58"/>
      <c r="D3495" s="135" t="str">
        <f t="shared" si="108"/>
        <v/>
      </c>
      <c r="E3495" s="136" t="str">
        <f t="shared" si="109"/>
        <v/>
      </c>
      <c r="F3495" s="45"/>
      <c r="G3495" s="45"/>
      <c r="H3495" s="45"/>
      <c r="I3495" s="45"/>
      <c r="J3495" s="45"/>
      <c r="K3495" s="45"/>
      <c r="L3495" s="45"/>
      <c r="M3495" s="46"/>
      <c r="N3495" s="46"/>
      <c r="O3495" s="46"/>
    </row>
    <row r="3496" spans="1:15" x14ac:dyDescent="0.3">
      <c r="A3496" s="92"/>
      <c r="B3496" s="58"/>
      <c r="C3496" s="58"/>
      <c r="D3496" s="135" t="str">
        <f t="shared" si="108"/>
        <v/>
      </c>
      <c r="E3496" s="136" t="str">
        <f t="shared" si="109"/>
        <v/>
      </c>
      <c r="F3496" s="45"/>
      <c r="G3496" s="45"/>
      <c r="H3496" s="45"/>
      <c r="I3496" s="45"/>
      <c r="J3496" s="45"/>
      <c r="K3496" s="45"/>
      <c r="L3496" s="45"/>
      <c r="M3496" s="46"/>
      <c r="N3496" s="46"/>
      <c r="O3496" s="46"/>
    </row>
    <row r="3497" spans="1:15" x14ac:dyDescent="0.3">
      <c r="A3497" s="92"/>
      <c r="B3497" s="58"/>
      <c r="C3497" s="58"/>
      <c r="D3497" s="135" t="str">
        <f t="shared" si="108"/>
        <v/>
      </c>
      <c r="E3497" s="136" t="str">
        <f t="shared" si="109"/>
        <v/>
      </c>
      <c r="F3497" s="45"/>
      <c r="G3497" s="45"/>
      <c r="H3497" s="45"/>
      <c r="I3497" s="45"/>
      <c r="J3497" s="45"/>
      <c r="K3497" s="45"/>
      <c r="L3497" s="45"/>
      <c r="M3497" s="46"/>
      <c r="N3497" s="46"/>
      <c r="O3497" s="46"/>
    </row>
    <row r="3498" spans="1:15" x14ac:dyDescent="0.3">
      <c r="A3498" s="92"/>
      <c r="B3498" s="58"/>
      <c r="C3498" s="58"/>
      <c r="D3498" s="135" t="str">
        <f t="shared" si="108"/>
        <v/>
      </c>
      <c r="E3498" s="136" t="str">
        <f t="shared" si="109"/>
        <v/>
      </c>
      <c r="F3498" s="45"/>
      <c r="G3498" s="45"/>
      <c r="H3498" s="45"/>
      <c r="I3498" s="45"/>
      <c r="J3498" s="45"/>
      <c r="K3498" s="45"/>
      <c r="L3498" s="45"/>
      <c r="M3498" s="46"/>
      <c r="N3498" s="46"/>
      <c r="O3498" s="46"/>
    </row>
    <row r="3499" spans="1:15" x14ac:dyDescent="0.3">
      <c r="A3499" s="92"/>
      <c r="B3499" s="58"/>
      <c r="C3499" s="58"/>
      <c r="D3499" s="135" t="str">
        <f t="shared" si="108"/>
        <v/>
      </c>
      <c r="E3499" s="136" t="str">
        <f t="shared" si="109"/>
        <v/>
      </c>
      <c r="F3499" s="45"/>
      <c r="G3499" s="45"/>
      <c r="H3499" s="45"/>
      <c r="I3499" s="45"/>
      <c r="J3499" s="45"/>
      <c r="K3499" s="45"/>
      <c r="L3499" s="45"/>
      <c r="M3499" s="46"/>
      <c r="N3499" s="46"/>
      <c r="O3499" s="46"/>
    </row>
    <row r="3500" spans="1:15" x14ac:dyDescent="0.3">
      <c r="A3500" s="92"/>
      <c r="B3500" s="58"/>
      <c r="C3500" s="58"/>
      <c r="D3500" s="135" t="str">
        <f t="shared" si="108"/>
        <v/>
      </c>
      <c r="E3500" s="136" t="str">
        <f t="shared" si="109"/>
        <v/>
      </c>
      <c r="F3500" s="45"/>
      <c r="G3500" s="45"/>
      <c r="H3500" s="45"/>
      <c r="I3500" s="45"/>
      <c r="J3500" s="45"/>
      <c r="K3500" s="45"/>
      <c r="L3500" s="45"/>
      <c r="M3500" s="46"/>
      <c r="N3500" s="46"/>
      <c r="O3500" s="46"/>
    </row>
    <row r="3501" spans="1:15" x14ac:dyDescent="0.3">
      <c r="A3501" s="92"/>
      <c r="B3501" s="58"/>
      <c r="C3501" s="58"/>
      <c r="D3501" s="135" t="str">
        <f t="shared" si="108"/>
        <v/>
      </c>
      <c r="E3501" s="136" t="str">
        <f t="shared" si="109"/>
        <v/>
      </c>
      <c r="F3501" s="45"/>
      <c r="G3501" s="45"/>
      <c r="H3501" s="45"/>
      <c r="I3501" s="45"/>
      <c r="J3501" s="45"/>
      <c r="K3501" s="45"/>
      <c r="L3501" s="45"/>
      <c r="M3501" s="46"/>
      <c r="N3501" s="46"/>
      <c r="O3501" s="46"/>
    </row>
    <row r="3502" spans="1:15" x14ac:dyDescent="0.3">
      <c r="A3502" s="92"/>
      <c r="B3502" s="58"/>
      <c r="C3502" s="58"/>
      <c r="D3502" s="135" t="str">
        <f t="shared" si="108"/>
        <v/>
      </c>
      <c r="E3502" s="136" t="str">
        <f t="shared" si="109"/>
        <v/>
      </c>
      <c r="F3502" s="45"/>
      <c r="G3502" s="45"/>
      <c r="H3502" s="45"/>
      <c r="I3502" s="45"/>
      <c r="J3502" s="45"/>
      <c r="K3502" s="45"/>
      <c r="L3502" s="45"/>
      <c r="M3502" s="46"/>
      <c r="N3502" s="46"/>
      <c r="O3502" s="46"/>
    </row>
    <row r="3503" spans="1:15" x14ac:dyDescent="0.3">
      <c r="A3503" s="92"/>
      <c r="B3503" s="58"/>
      <c r="C3503" s="58"/>
      <c r="D3503" s="135" t="str">
        <f t="shared" si="108"/>
        <v/>
      </c>
      <c r="E3503" s="136" t="str">
        <f t="shared" si="109"/>
        <v/>
      </c>
      <c r="F3503" s="45"/>
      <c r="G3503" s="45"/>
      <c r="H3503" s="45"/>
      <c r="I3503" s="45"/>
      <c r="J3503" s="45"/>
      <c r="K3503" s="45"/>
      <c r="L3503" s="45"/>
      <c r="M3503" s="46"/>
      <c r="N3503" s="46"/>
      <c r="O3503" s="46"/>
    </row>
    <row r="3504" spans="1:15" x14ac:dyDescent="0.3">
      <c r="A3504" s="92"/>
      <c r="B3504" s="58"/>
      <c r="C3504" s="58"/>
      <c r="D3504" s="135" t="str">
        <f t="shared" si="108"/>
        <v/>
      </c>
      <c r="E3504" s="136" t="str">
        <f t="shared" si="109"/>
        <v/>
      </c>
      <c r="F3504" s="45"/>
      <c r="G3504" s="45"/>
      <c r="H3504" s="45"/>
      <c r="I3504" s="45"/>
      <c r="J3504" s="45"/>
      <c r="K3504" s="45"/>
      <c r="L3504" s="45"/>
      <c r="M3504" s="46"/>
      <c r="N3504" s="46"/>
      <c r="O3504" s="46"/>
    </row>
    <row r="3505" spans="1:15" x14ac:dyDescent="0.3">
      <c r="A3505" s="92"/>
      <c r="B3505" s="58"/>
      <c r="C3505" s="58"/>
      <c r="D3505" s="135" t="str">
        <f t="shared" si="108"/>
        <v/>
      </c>
      <c r="E3505" s="136" t="str">
        <f t="shared" si="109"/>
        <v/>
      </c>
      <c r="F3505" s="45"/>
      <c r="G3505" s="45"/>
      <c r="H3505" s="45"/>
      <c r="I3505" s="45"/>
      <c r="J3505" s="45"/>
      <c r="K3505" s="45"/>
      <c r="L3505" s="45"/>
      <c r="M3505" s="46"/>
      <c r="N3505" s="46"/>
      <c r="O3505" s="46"/>
    </row>
    <row r="3506" spans="1:15" x14ac:dyDescent="0.3">
      <c r="A3506" s="92"/>
      <c r="B3506" s="58"/>
      <c r="C3506" s="58"/>
      <c r="D3506" s="135" t="str">
        <f t="shared" si="108"/>
        <v/>
      </c>
      <c r="E3506" s="136" t="str">
        <f t="shared" si="109"/>
        <v/>
      </c>
      <c r="F3506" s="45"/>
      <c r="G3506" s="45"/>
      <c r="H3506" s="45"/>
      <c r="I3506" s="45"/>
      <c r="J3506" s="45"/>
      <c r="K3506" s="45"/>
      <c r="L3506" s="45"/>
      <c r="M3506" s="46"/>
      <c r="N3506" s="46"/>
      <c r="O3506" s="46"/>
    </row>
    <row r="3507" spans="1:15" x14ac:dyDescent="0.3">
      <c r="A3507" s="92"/>
      <c r="B3507" s="58"/>
      <c r="C3507" s="58"/>
      <c r="D3507" s="135" t="str">
        <f t="shared" si="108"/>
        <v/>
      </c>
      <c r="E3507" s="136" t="str">
        <f t="shared" si="109"/>
        <v/>
      </c>
      <c r="F3507" s="45"/>
      <c r="G3507" s="45"/>
      <c r="H3507" s="45"/>
      <c r="I3507" s="45"/>
      <c r="J3507" s="45"/>
      <c r="K3507" s="45"/>
      <c r="L3507" s="45"/>
      <c r="M3507" s="46"/>
      <c r="N3507" s="46"/>
      <c r="O3507" s="46"/>
    </row>
    <row r="3508" spans="1:15" x14ac:dyDescent="0.3">
      <c r="A3508" s="92"/>
      <c r="B3508" s="58"/>
      <c r="C3508" s="58"/>
      <c r="D3508" s="135" t="str">
        <f t="shared" si="108"/>
        <v/>
      </c>
      <c r="E3508" s="136" t="str">
        <f t="shared" si="109"/>
        <v/>
      </c>
      <c r="F3508" s="45"/>
      <c r="G3508" s="45"/>
      <c r="H3508" s="45"/>
      <c r="I3508" s="45"/>
      <c r="J3508" s="45"/>
      <c r="K3508" s="45"/>
      <c r="L3508" s="45"/>
      <c r="M3508" s="46"/>
      <c r="N3508" s="46"/>
      <c r="O3508" s="46"/>
    </row>
    <row r="3509" spans="1:15" x14ac:dyDescent="0.3">
      <c r="A3509" s="92"/>
      <c r="B3509" s="58"/>
      <c r="C3509" s="58"/>
      <c r="D3509" s="135" t="str">
        <f t="shared" si="108"/>
        <v/>
      </c>
      <c r="E3509" s="136" t="str">
        <f t="shared" si="109"/>
        <v/>
      </c>
      <c r="F3509" s="45"/>
      <c r="G3509" s="45"/>
      <c r="H3509" s="45"/>
      <c r="I3509" s="45"/>
      <c r="J3509" s="45"/>
      <c r="K3509" s="45"/>
      <c r="L3509" s="45"/>
      <c r="M3509" s="46"/>
      <c r="N3509" s="46"/>
      <c r="O3509" s="46"/>
    </row>
    <row r="3510" spans="1:15" x14ac:dyDescent="0.3">
      <c r="A3510" s="92"/>
      <c r="B3510" s="58"/>
      <c r="C3510" s="58"/>
      <c r="D3510" s="135" t="str">
        <f t="shared" si="108"/>
        <v/>
      </c>
      <c r="E3510" s="136" t="str">
        <f t="shared" si="109"/>
        <v/>
      </c>
      <c r="F3510" s="45"/>
      <c r="G3510" s="45"/>
      <c r="H3510" s="45"/>
      <c r="I3510" s="45"/>
      <c r="J3510" s="45"/>
      <c r="K3510" s="45"/>
      <c r="L3510" s="45"/>
      <c r="M3510" s="46"/>
      <c r="N3510" s="46"/>
      <c r="O3510" s="46"/>
    </row>
    <row r="3511" spans="1:15" x14ac:dyDescent="0.3">
      <c r="A3511" s="92"/>
      <c r="B3511" s="58"/>
      <c r="C3511" s="58"/>
      <c r="D3511" s="135" t="str">
        <f t="shared" si="108"/>
        <v/>
      </c>
      <c r="E3511" s="136" t="str">
        <f t="shared" si="109"/>
        <v/>
      </c>
      <c r="F3511" s="45"/>
      <c r="G3511" s="45"/>
      <c r="H3511" s="45"/>
      <c r="I3511" s="45"/>
      <c r="J3511" s="45"/>
      <c r="K3511" s="45"/>
      <c r="L3511" s="45"/>
      <c r="M3511" s="46"/>
      <c r="N3511" s="46"/>
      <c r="O3511" s="46"/>
    </row>
    <row r="3512" spans="1:15" x14ac:dyDescent="0.3">
      <c r="A3512" s="92"/>
      <c r="B3512" s="58"/>
      <c r="C3512" s="58"/>
      <c r="D3512" s="135" t="str">
        <f t="shared" si="108"/>
        <v/>
      </c>
      <c r="E3512" s="136" t="str">
        <f t="shared" si="109"/>
        <v/>
      </c>
      <c r="F3512" s="45"/>
      <c r="G3512" s="45"/>
      <c r="H3512" s="45"/>
      <c r="I3512" s="45"/>
      <c r="J3512" s="45"/>
      <c r="K3512" s="45"/>
      <c r="L3512" s="45"/>
      <c r="M3512" s="46"/>
      <c r="N3512" s="46"/>
      <c r="O3512" s="46"/>
    </row>
    <row r="3513" spans="1:15" x14ac:dyDescent="0.3">
      <c r="A3513" s="92"/>
      <c r="B3513" s="58"/>
      <c r="C3513" s="58"/>
      <c r="D3513" s="135" t="str">
        <f t="shared" si="108"/>
        <v/>
      </c>
      <c r="E3513" s="136" t="str">
        <f t="shared" si="109"/>
        <v/>
      </c>
      <c r="F3513" s="45"/>
      <c r="G3513" s="45"/>
      <c r="H3513" s="45"/>
      <c r="I3513" s="45"/>
      <c r="J3513" s="45"/>
      <c r="K3513" s="45"/>
      <c r="L3513" s="45"/>
      <c r="M3513" s="46"/>
      <c r="N3513" s="46"/>
      <c r="O3513" s="46"/>
    </row>
    <row r="3514" spans="1:15" x14ac:dyDescent="0.3">
      <c r="A3514" s="92"/>
      <c r="B3514" s="58"/>
      <c r="C3514" s="58"/>
      <c r="D3514" s="135" t="str">
        <f t="shared" si="108"/>
        <v/>
      </c>
      <c r="E3514" s="136" t="str">
        <f t="shared" si="109"/>
        <v/>
      </c>
      <c r="F3514" s="45"/>
      <c r="G3514" s="45"/>
      <c r="H3514" s="45"/>
      <c r="I3514" s="45"/>
      <c r="J3514" s="45"/>
      <c r="K3514" s="45"/>
      <c r="L3514" s="45"/>
      <c r="M3514" s="46"/>
      <c r="N3514" s="46"/>
      <c r="O3514" s="46"/>
    </row>
    <row r="3515" spans="1:15" x14ac:dyDescent="0.3">
      <c r="A3515" s="92"/>
      <c r="B3515" s="58"/>
      <c r="C3515" s="58"/>
      <c r="D3515" s="135" t="str">
        <f t="shared" si="108"/>
        <v/>
      </c>
      <c r="E3515" s="136" t="str">
        <f t="shared" si="109"/>
        <v/>
      </c>
      <c r="F3515" s="45"/>
      <c r="G3515" s="45"/>
      <c r="H3515" s="45"/>
      <c r="I3515" s="45"/>
      <c r="J3515" s="45"/>
      <c r="K3515" s="45"/>
      <c r="L3515" s="45"/>
      <c r="M3515" s="46"/>
      <c r="N3515" s="46"/>
      <c r="O3515" s="46"/>
    </row>
    <row r="3516" spans="1:15" x14ac:dyDescent="0.3">
      <c r="A3516" s="92"/>
      <c r="B3516" s="58"/>
      <c r="C3516" s="58"/>
      <c r="D3516" s="135" t="str">
        <f t="shared" si="108"/>
        <v/>
      </c>
      <c r="E3516" s="136" t="str">
        <f t="shared" si="109"/>
        <v/>
      </c>
      <c r="F3516" s="45"/>
      <c r="G3516" s="45"/>
      <c r="H3516" s="45"/>
      <c r="I3516" s="45"/>
      <c r="J3516" s="45"/>
      <c r="K3516" s="45"/>
      <c r="L3516" s="45"/>
      <c r="M3516" s="46"/>
      <c r="N3516" s="46"/>
      <c r="O3516" s="46"/>
    </row>
    <row r="3517" spans="1:15" x14ac:dyDescent="0.3">
      <c r="A3517" s="92"/>
      <c r="B3517" s="58"/>
      <c r="C3517" s="58"/>
      <c r="D3517" s="135" t="str">
        <f t="shared" si="108"/>
        <v/>
      </c>
      <c r="E3517" s="136" t="str">
        <f t="shared" si="109"/>
        <v/>
      </c>
      <c r="F3517" s="45"/>
      <c r="G3517" s="45"/>
      <c r="H3517" s="45"/>
      <c r="I3517" s="45"/>
      <c r="J3517" s="45"/>
      <c r="K3517" s="45"/>
      <c r="L3517" s="45"/>
      <c r="M3517" s="46"/>
      <c r="N3517" s="46"/>
      <c r="O3517" s="46"/>
    </row>
    <row r="3518" spans="1:15" x14ac:dyDescent="0.3">
      <c r="A3518" s="92"/>
      <c r="B3518" s="58"/>
      <c r="C3518" s="58"/>
      <c r="D3518" s="135" t="str">
        <f t="shared" si="108"/>
        <v/>
      </c>
      <c r="E3518" s="136" t="str">
        <f t="shared" si="109"/>
        <v/>
      </c>
      <c r="F3518" s="45"/>
      <c r="G3518" s="45"/>
      <c r="H3518" s="45"/>
      <c r="I3518" s="45"/>
      <c r="J3518" s="45"/>
      <c r="K3518" s="45"/>
      <c r="L3518" s="45"/>
      <c r="M3518" s="46"/>
      <c r="N3518" s="46"/>
      <c r="O3518" s="46"/>
    </row>
    <row r="3519" spans="1:15" x14ac:dyDescent="0.3">
      <c r="A3519" s="92"/>
      <c r="B3519" s="58"/>
      <c r="C3519" s="58"/>
      <c r="D3519" s="135" t="str">
        <f t="shared" si="108"/>
        <v/>
      </c>
      <c r="E3519" s="136" t="str">
        <f t="shared" si="109"/>
        <v/>
      </c>
      <c r="F3519" s="45"/>
      <c r="G3519" s="45"/>
      <c r="H3519" s="45"/>
      <c r="I3519" s="45"/>
      <c r="J3519" s="45"/>
      <c r="K3519" s="45"/>
      <c r="L3519" s="45"/>
      <c r="M3519" s="46"/>
      <c r="N3519" s="46"/>
      <c r="O3519" s="46"/>
    </row>
    <row r="3520" spans="1:15" x14ac:dyDescent="0.3">
      <c r="A3520" s="92"/>
      <c r="B3520" s="58"/>
      <c r="C3520" s="58"/>
      <c r="D3520" s="135" t="str">
        <f t="shared" si="108"/>
        <v/>
      </c>
      <c r="E3520" s="136" t="str">
        <f t="shared" si="109"/>
        <v/>
      </c>
      <c r="F3520" s="45"/>
      <c r="G3520" s="45"/>
      <c r="H3520" s="45"/>
      <c r="I3520" s="45"/>
      <c r="J3520" s="45"/>
      <c r="K3520" s="45"/>
      <c r="L3520" s="45"/>
      <c r="M3520" s="46"/>
      <c r="N3520" s="46"/>
      <c r="O3520" s="46"/>
    </row>
    <row r="3521" spans="1:15" x14ac:dyDescent="0.3">
      <c r="A3521" s="92"/>
      <c r="B3521" s="58"/>
      <c r="C3521" s="58"/>
      <c r="D3521" s="135" t="str">
        <f t="shared" si="108"/>
        <v/>
      </c>
      <c r="E3521" s="136" t="str">
        <f t="shared" si="109"/>
        <v/>
      </c>
      <c r="F3521" s="45"/>
      <c r="G3521" s="45"/>
      <c r="H3521" s="45"/>
      <c r="I3521" s="45"/>
      <c r="J3521" s="45"/>
      <c r="K3521" s="45"/>
      <c r="L3521" s="45"/>
      <c r="M3521" s="46"/>
      <c r="N3521" s="46"/>
      <c r="O3521" s="46"/>
    </row>
    <row r="3522" spans="1:15" x14ac:dyDescent="0.3">
      <c r="A3522" s="92"/>
      <c r="B3522" s="58"/>
      <c r="C3522" s="58"/>
      <c r="D3522" s="135" t="str">
        <f t="shared" ref="D3522:D3585" si="110">IF(C3522="","",IF(NOT(ISBLANK(B3522)),IF(AND(B3522&gt;=43556,C3522&gt;=43556),C3522-B3522,0),""))</f>
        <v/>
      </c>
      <c r="E3522" s="136" t="str">
        <f t="shared" si="109"/>
        <v/>
      </c>
      <c r="F3522" s="45"/>
      <c r="G3522" s="45"/>
      <c r="H3522" s="45"/>
      <c r="I3522" s="45"/>
      <c r="J3522" s="45"/>
      <c r="K3522" s="45"/>
      <c r="L3522" s="45"/>
      <c r="M3522" s="46"/>
      <c r="N3522" s="46"/>
      <c r="O3522" s="46"/>
    </row>
    <row r="3523" spans="1:15" x14ac:dyDescent="0.3">
      <c r="A3523" s="92"/>
      <c r="B3523" s="58"/>
      <c r="C3523" s="58"/>
      <c r="D3523" s="135" t="str">
        <f t="shared" si="110"/>
        <v/>
      </c>
      <c r="E3523" s="136" t="str">
        <f t="shared" ref="E3523:E3586" si="111">IF(C3523&gt;=43556,C3523+366,"")</f>
        <v/>
      </c>
      <c r="F3523" s="45"/>
      <c r="G3523" s="45"/>
      <c r="H3523" s="45"/>
      <c r="I3523" s="45"/>
      <c r="J3523" s="45"/>
      <c r="K3523" s="45"/>
      <c r="L3523" s="45"/>
      <c r="M3523" s="46"/>
      <c r="N3523" s="46"/>
      <c r="O3523" s="46"/>
    </row>
    <row r="3524" spans="1:15" x14ac:dyDescent="0.3">
      <c r="A3524" s="92"/>
      <c r="B3524" s="58"/>
      <c r="C3524" s="58"/>
      <c r="D3524" s="135" t="str">
        <f t="shared" si="110"/>
        <v/>
      </c>
      <c r="E3524" s="136" t="str">
        <f t="shared" si="111"/>
        <v/>
      </c>
      <c r="F3524" s="45"/>
      <c r="G3524" s="45"/>
      <c r="H3524" s="45"/>
      <c r="I3524" s="45"/>
      <c r="J3524" s="45"/>
      <c r="K3524" s="45"/>
      <c r="L3524" s="45"/>
      <c r="M3524" s="46"/>
      <c r="N3524" s="46"/>
      <c r="O3524" s="46"/>
    </row>
    <row r="3525" spans="1:15" x14ac:dyDescent="0.3">
      <c r="A3525" s="92"/>
      <c r="B3525" s="58"/>
      <c r="C3525" s="58"/>
      <c r="D3525" s="135" t="str">
        <f t="shared" si="110"/>
        <v/>
      </c>
      <c r="E3525" s="136" t="str">
        <f t="shared" si="111"/>
        <v/>
      </c>
      <c r="F3525" s="45"/>
      <c r="G3525" s="45"/>
      <c r="H3525" s="45"/>
      <c r="I3525" s="45"/>
      <c r="J3525" s="45"/>
      <c r="K3525" s="45"/>
      <c r="L3525" s="45"/>
      <c r="M3525" s="46"/>
      <c r="N3525" s="46"/>
      <c r="O3525" s="46"/>
    </row>
    <row r="3526" spans="1:15" x14ac:dyDescent="0.3">
      <c r="A3526" s="92"/>
      <c r="B3526" s="58"/>
      <c r="C3526" s="58"/>
      <c r="D3526" s="135" t="str">
        <f t="shared" si="110"/>
        <v/>
      </c>
      <c r="E3526" s="136" t="str">
        <f t="shared" si="111"/>
        <v/>
      </c>
      <c r="F3526" s="45"/>
      <c r="G3526" s="45"/>
      <c r="H3526" s="45"/>
      <c r="I3526" s="45"/>
      <c r="J3526" s="45"/>
      <c r="K3526" s="45"/>
      <c r="L3526" s="45"/>
      <c r="M3526" s="46"/>
      <c r="N3526" s="46"/>
      <c r="O3526" s="46"/>
    </row>
    <row r="3527" spans="1:15" x14ac:dyDescent="0.3">
      <c r="A3527" s="92"/>
      <c r="B3527" s="58"/>
      <c r="C3527" s="58"/>
      <c r="D3527" s="135" t="str">
        <f t="shared" si="110"/>
        <v/>
      </c>
      <c r="E3527" s="136" t="str">
        <f t="shared" si="111"/>
        <v/>
      </c>
      <c r="F3527" s="45"/>
      <c r="G3527" s="45"/>
      <c r="H3527" s="45"/>
      <c r="I3527" s="45"/>
      <c r="J3527" s="45"/>
      <c r="K3527" s="45"/>
      <c r="L3527" s="45"/>
      <c r="M3527" s="46"/>
      <c r="N3527" s="46"/>
      <c r="O3527" s="46"/>
    </row>
    <row r="3528" spans="1:15" x14ac:dyDescent="0.3">
      <c r="A3528" s="92"/>
      <c r="B3528" s="58"/>
      <c r="C3528" s="58"/>
      <c r="D3528" s="135" t="str">
        <f t="shared" si="110"/>
        <v/>
      </c>
      <c r="E3528" s="136" t="str">
        <f t="shared" si="111"/>
        <v/>
      </c>
      <c r="F3528" s="45"/>
      <c r="G3528" s="45"/>
      <c r="H3528" s="45"/>
      <c r="I3528" s="45"/>
      <c r="J3528" s="45"/>
      <c r="K3528" s="45"/>
      <c r="L3528" s="45"/>
      <c r="M3528" s="46"/>
      <c r="N3528" s="46"/>
      <c r="O3528" s="46"/>
    </row>
    <row r="3529" spans="1:15" x14ac:dyDescent="0.3">
      <c r="A3529" s="92"/>
      <c r="B3529" s="58"/>
      <c r="C3529" s="58"/>
      <c r="D3529" s="135" t="str">
        <f t="shared" si="110"/>
        <v/>
      </c>
      <c r="E3529" s="136" t="str">
        <f t="shared" si="111"/>
        <v/>
      </c>
      <c r="F3529" s="45"/>
      <c r="G3529" s="45"/>
      <c r="H3529" s="45"/>
      <c r="I3529" s="45"/>
      <c r="J3529" s="45"/>
      <c r="K3529" s="45"/>
      <c r="L3529" s="45"/>
      <c r="M3529" s="46"/>
      <c r="N3529" s="46"/>
      <c r="O3529" s="46"/>
    </row>
    <row r="3530" spans="1:15" x14ac:dyDescent="0.3">
      <c r="A3530" s="92"/>
      <c r="B3530" s="58"/>
      <c r="C3530" s="58"/>
      <c r="D3530" s="135" t="str">
        <f t="shared" si="110"/>
        <v/>
      </c>
      <c r="E3530" s="136" t="str">
        <f t="shared" si="111"/>
        <v/>
      </c>
      <c r="F3530" s="45"/>
      <c r="G3530" s="45"/>
      <c r="H3530" s="45"/>
      <c r="I3530" s="45"/>
      <c r="J3530" s="45"/>
      <c r="K3530" s="45"/>
      <c r="L3530" s="45"/>
      <c r="M3530" s="46"/>
      <c r="N3530" s="46"/>
      <c r="O3530" s="46"/>
    </row>
    <row r="3531" spans="1:15" x14ac:dyDescent="0.3">
      <c r="A3531" s="92"/>
      <c r="B3531" s="58"/>
      <c r="C3531" s="58"/>
      <c r="D3531" s="135" t="str">
        <f t="shared" si="110"/>
        <v/>
      </c>
      <c r="E3531" s="136" t="str">
        <f t="shared" si="111"/>
        <v/>
      </c>
      <c r="F3531" s="45"/>
      <c r="G3531" s="45"/>
      <c r="H3531" s="45"/>
      <c r="I3531" s="45"/>
      <c r="J3531" s="45"/>
      <c r="K3531" s="45"/>
      <c r="L3531" s="45"/>
      <c r="M3531" s="46"/>
      <c r="N3531" s="46"/>
      <c r="O3531" s="46"/>
    </row>
    <row r="3532" spans="1:15" x14ac:dyDescent="0.3">
      <c r="A3532" s="92"/>
      <c r="B3532" s="58"/>
      <c r="C3532" s="58"/>
      <c r="D3532" s="135" t="str">
        <f t="shared" si="110"/>
        <v/>
      </c>
      <c r="E3532" s="136" t="str">
        <f t="shared" si="111"/>
        <v/>
      </c>
      <c r="F3532" s="45"/>
      <c r="G3532" s="45"/>
      <c r="H3532" s="45"/>
      <c r="I3532" s="45"/>
      <c r="J3532" s="45"/>
      <c r="K3532" s="45"/>
      <c r="L3532" s="45"/>
      <c r="M3532" s="46"/>
      <c r="N3532" s="46"/>
      <c r="O3532" s="46"/>
    </row>
    <row r="3533" spans="1:15" x14ac:dyDescent="0.3">
      <c r="A3533" s="92"/>
      <c r="B3533" s="58"/>
      <c r="C3533" s="58"/>
      <c r="D3533" s="135" t="str">
        <f t="shared" si="110"/>
        <v/>
      </c>
      <c r="E3533" s="136" t="str">
        <f t="shared" si="111"/>
        <v/>
      </c>
      <c r="F3533" s="45"/>
      <c r="G3533" s="45"/>
      <c r="H3533" s="45"/>
      <c r="I3533" s="45"/>
      <c r="J3533" s="45"/>
      <c r="K3533" s="45"/>
      <c r="L3533" s="45"/>
      <c r="M3533" s="46"/>
      <c r="N3533" s="46"/>
      <c r="O3533" s="46"/>
    </row>
    <row r="3534" spans="1:15" x14ac:dyDescent="0.3">
      <c r="A3534" s="92"/>
      <c r="B3534" s="58"/>
      <c r="C3534" s="58"/>
      <c r="D3534" s="135" t="str">
        <f t="shared" si="110"/>
        <v/>
      </c>
      <c r="E3534" s="136" t="str">
        <f t="shared" si="111"/>
        <v/>
      </c>
      <c r="F3534" s="45"/>
      <c r="G3534" s="45"/>
      <c r="H3534" s="45"/>
      <c r="I3534" s="45"/>
      <c r="J3534" s="45"/>
      <c r="K3534" s="45"/>
      <c r="L3534" s="45"/>
      <c r="M3534" s="46"/>
      <c r="N3534" s="46"/>
      <c r="O3534" s="46"/>
    </row>
    <row r="3535" spans="1:15" x14ac:dyDescent="0.3">
      <c r="A3535" s="92"/>
      <c r="B3535" s="58"/>
      <c r="C3535" s="58"/>
      <c r="D3535" s="135" t="str">
        <f t="shared" si="110"/>
        <v/>
      </c>
      <c r="E3535" s="136" t="str">
        <f t="shared" si="111"/>
        <v/>
      </c>
      <c r="F3535" s="45"/>
      <c r="G3535" s="45"/>
      <c r="H3535" s="45"/>
      <c r="I3535" s="45"/>
      <c r="J3535" s="45"/>
      <c r="K3535" s="45"/>
      <c r="L3535" s="45"/>
      <c r="M3535" s="46"/>
      <c r="N3535" s="46"/>
      <c r="O3535" s="46"/>
    </row>
    <row r="3536" spans="1:15" x14ac:dyDescent="0.3">
      <c r="A3536" s="92"/>
      <c r="B3536" s="58"/>
      <c r="C3536" s="58"/>
      <c r="D3536" s="135" t="str">
        <f t="shared" si="110"/>
        <v/>
      </c>
      <c r="E3536" s="136" t="str">
        <f t="shared" si="111"/>
        <v/>
      </c>
      <c r="F3536" s="45"/>
      <c r="G3536" s="45"/>
      <c r="H3536" s="45"/>
      <c r="I3536" s="45"/>
      <c r="J3536" s="45"/>
      <c r="K3536" s="45"/>
      <c r="L3536" s="45"/>
      <c r="M3536" s="46"/>
      <c r="N3536" s="46"/>
      <c r="O3536" s="46"/>
    </row>
    <row r="3537" spans="1:15" x14ac:dyDescent="0.3">
      <c r="A3537" s="92"/>
      <c r="B3537" s="58"/>
      <c r="C3537" s="58"/>
      <c r="D3537" s="135" t="str">
        <f t="shared" si="110"/>
        <v/>
      </c>
      <c r="E3537" s="136" t="str">
        <f t="shared" si="111"/>
        <v/>
      </c>
      <c r="F3537" s="45"/>
      <c r="G3537" s="45"/>
      <c r="H3537" s="45"/>
      <c r="I3537" s="45"/>
      <c r="J3537" s="45"/>
      <c r="K3537" s="45"/>
      <c r="L3537" s="45"/>
      <c r="M3537" s="46"/>
      <c r="N3537" s="46"/>
      <c r="O3537" s="46"/>
    </row>
    <row r="3538" spans="1:15" x14ac:dyDescent="0.3">
      <c r="A3538" s="92"/>
      <c r="B3538" s="58"/>
      <c r="C3538" s="58"/>
      <c r="D3538" s="135" t="str">
        <f t="shared" si="110"/>
        <v/>
      </c>
      <c r="E3538" s="136" t="str">
        <f t="shared" si="111"/>
        <v/>
      </c>
      <c r="F3538" s="45"/>
      <c r="G3538" s="45"/>
      <c r="H3538" s="45"/>
      <c r="I3538" s="45"/>
      <c r="J3538" s="45"/>
      <c r="K3538" s="45"/>
      <c r="L3538" s="45"/>
      <c r="M3538" s="46"/>
      <c r="N3538" s="46"/>
      <c r="O3538" s="46"/>
    </row>
    <row r="3539" spans="1:15" x14ac:dyDescent="0.3">
      <c r="A3539" s="92"/>
      <c r="B3539" s="58"/>
      <c r="C3539" s="58"/>
      <c r="D3539" s="135" t="str">
        <f t="shared" si="110"/>
        <v/>
      </c>
      <c r="E3539" s="136" t="str">
        <f t="shared" si="111"/>
        <v/>
      </c>
      <c r="F3539" s="45"/>
      <c r="G3539" s="45"/>
      <c r="H3539" s="45"/>
      <c r="I3539" s="45"/>
      <c r="J3539" s="45"/>
      <c r="K3539" s="45"/>
      <c r="L3539" s="45"/>
      <c r="M3539" s="46"/>
      <c r="N3539" s="46"/>
      <c r="O3539" s="46"/>
    </row>
    <row r="3540" spans="1:15" x14ac:dyDescent="0.3">
      <c r="A3540" s="92"/>
      <c r="B3540" s="58"/>
      <c r="C3540" s="58"/>
      <c r="D3540" s="135" t="str">
        <f t="shared" si="110"/>
        <v/>
      </c>
      <c r="E3540" s="136" t="str">
        <f t="shared" si="111"/>
        <v/>
      </c>
      <c r="F3540" s="45"/>
      <c r="G3540" s="45"/>
      <c r="H3540" s="45"/>
      <c r="I3540" s="45"/>
      <c r="J3540" s="45"/>
      <c r="K3540" s="45"/>
      <c r="L3540" s="45"/>
      <c r="M3540" s="46"/>
      <c r="N3540" s="46"/>
      <c r="O3540" s="46"/>
    </row>
    <row r="3541" spans="1:15" x14ac:dyDescent="0.3">
      <c r="A3541" s="92"/>
      <c r="B3541" s="58"/>
      <c r="C3541" s="58"/>
      <c r="D3541" s="135" t="str">
        <f t="shared" si="110"/>
        <v/>
      </c>
      <c r="E3541" s="136" t="str">
        <f t="shared" si="111"/>
        <v/>
      </c>
      <c r="F3541" s="45"/>
      <c r="G3541" s="45"/>
      <c r="H3541" s="45"/>
      <c r="I3541" s="45"/>
      <c r="J3541" s="45"/>
      <c r="K3541" s="45"/>
      <c r="L3541" s="45"/>
      <c r="M3541" s="46"/>
      <c r="N3541" s="46"/>
      <c r="O3541" s="46"/>
    </row>
    <row r="3542" spans="1:15" x14ac:dyDescent="0.3">
      <c r="A3542" s="92"/>
      <c r="B3542" s="58"/>
      <c r="C3542" s="58"/>
      <c r="D3542" s="135" t="str">
        <f t="shared" si="110"/>
        <v/>
      </c>
      <c r="E3542" s="136" t="str">
        <f t="shared" si="111"/>
        <v/>
      </c>
      <c r="F3542" s="45"/>
      <c r="G3542" s="45"/>
      <c r="H3542" s="45"/>
      <c r="I3542" s="45"/>
      <c r="J3542" s="45"/>
      <c r="K3542" s="45"/>
      <c r="L3542" s="45"/>
      <c r="M3542" s="46"/>
      <c r="N3542" s="46"/>
      <c r="O3542" s="46"/>
    </row>
    <row r="3543" spans="1:15" x14ac:dyDescent="0.3">
      <c r="A3543" s="92"/>
      <c r="B3543" s="58"/>
      <c r="C3543" s="58"/>
      <c r="D3543" s="135" t="str">
        <f t="shared" si="110"/>
        <v/>
      </c>
      <c r="E3543" s="136" t="str">
        <f t="shared" si="111"/>
        <v/>
      </c>
      <c r="F3543" s="45"/>
      <c r="G3543" s="45"/>
      <c r="H3543" s="45"/>
      <c r="I3543" s="45"/>
      <c r="J3543" s="45"/>
      <c r="K3543" s="45"/>
      <c r="L3543" s="45"/>
      <c r="M3543" s="46"/>
      <c r="N3543" s="46"/>
      <c r="O3543" s="46"/>
    </row>
    <row r="3544" spans="1:15" x14ac:dyDescent="0.3">
      <c r="A3544" s="92"/>
      <c r="B3544" s="58"/>
      <c r="C3544" s="58"/>
      <c r="D3544" s="135" t="str">
        <f t="shared" si="110"/>
        <v/>
      </c>
      <c r="E3544" s="136" t="str">
        <f t="shared" si="111"/>
        <v/>
      </c>
      <c r="F3544" s="45"/>
      <c r="G3544" s="45"/>
      <c r="H3544" s="45"/>
      <c r="I3544" s="45"/>
      <c r="J3544" s="45"/>
      <c r="K3544" s="45"/>
      <c r="L3544" s="45"/>
      <c r="M3544" s="46"/>
      <c r="N3544" s="46"/>
      <c r="O3544" s="46"/>
    </row>
    <row r="3545" spans="1:15" x14ac:dyDescent="0.3">
      <c r="A3545" s="92"/>
      <c r="B3545" s="58"/>
      <c r="C3545" s="58"/>
      <c r="D3545" s="135" t="str">
        <f t="shared" si="110"/>
        <v/>
      </c>
      <c r="E3545" s="136" t="str">
        <f t="shared" si="111"/>
        <v/>
      </c>
      <c r="F3545" s="45"/>
      <c r="G3545" s="45"/>
      <c r="H3545" s="45"/>
      <c r="I3545" s="45"/>
      <c r="J3545" s="45"/>
      <c r="K3545" s="45"/>
      <c r="L3545" s="45"/>
      <c r="M3545" s="46"/>
      <c r="N3545" s="46"/>
      <c r="O3545" s="46"/>
    </row>
    <row r="3546" spans="1:15" x14ac:dyDescent="0.3">
      <c r="A3546" s="92"/>
      <c r="B3546" s="58"/>
      <c r="C3546" s="58"/>
      <c r="D3546" s="135" t="str">
        <f t="shared" si="110"/>
        <v/>
      </c>
      <c r="E3546" s="136" t="str">
        <f t="shared" si="111"/>
        <v/>
      </c>
      <c r="F3546" s="45"/>
      <c r="G3546" s="45"/>
      <c r="H3546" s="45"/>
      <c r="I3546" s="45"/>
      <c r="J3546" s="45"/>
      <c r="K3546" s="45"/>
      <c r="L3546" s="45"/>
      <c r="M3546" s="46"/>
      <c r="N3546" s="46"/>
      <c r="O3546" s="46"/>
    </row>
    <row r="3547" spans="1:15" x14ac:dyDescent="0.3">
      <c r="A3547" s="92"/>
      <c r="B3547" s="58"/>
      <c r="C3547" s="58"/>
      <c r="D3547" s="135" t="str">
        <f t="shared" si="110"/>
        <v/>
      </c>
      <c r="E3547" s="136" t="str">
        <f t="shared" si="111"/>
        <v/>
      </c>
      <c r="F3547" s="45"/>
      <c r="G3547" s="45"/>
      <c r="H3547" s="45"/>
      <c r="I3547" s="45"/>
      <c r="J3547" s="45"/>
      <c r="K3547" s="45"/>
      <c r="L3547" s="45"/>
      <c r="M3547" s="46"/>
      <c r="N3547" s="46"/>
      <c r="O3547" s="46"/>
    </row>
    <row r="3548" spans="1:15" x14ac:dyDescent="0.3">
      <c r="A3548" s="92"/>
      <c r="B3548" s="58"/>
      <c r="C3548" s="58"/>
      <c r="D3548" s="135" t="str">
        <f t="shared" si="110"/>
        <v/>
      </c>
      <c r="E3548" s="136" t="str">
        <f t="shared" si="111"/>
        <v/>
      </c>
      <c r="F3548" s="45"/>
      <c r="G3548" s="45"/>
      <c r="H3548" s="45"/>
      <c r="I3548" s="45"/>
      <c r="J3548" s="45"/>
      <c r="K3548" s="45"/>
      <c r="L3548" s="45"/>
      <c r="M3548" s="46"/>
      <c r="N3548" s="46"/>
      <c r="O3548" s="46"/>
    </row>
    <row r="3549" spans="1:15" x14ac:dyDescent="0.3">
      <c r="A3549" s="92"/>
      <c r="B3549" s="58"/>
      <c r="C3549" s="58"/>
      <c r="D3549" s="135" t="str">
        <f t="shared" si="110"/>
        <v/>
      </c>
      <c r="E3549" s="136" t="str">
        <f t="shared" si="111"/>
        <v/>
      </c>
      <c r="F3549" s="45"/>
      <c r="G3549" s="45"/>
      <c r="H3549" s="45"/>
      <c r="I3549" s="45"/>
      <c r="J3549" s="45"/>
      <c r="K3549" s="45"/>
      <c r="L3549" s="45"/>
      <c r="M3549" s="46"/>
      <c r="N3549" s="46"/>
      <c r="O3549" s="46"/>
    </row>
    <row r="3550" spans="1:15" x14ac:dyDescent="0.3">
      <c r="A3550" s="92"/>
      <c r="B3550" s="58"/>
      <c r="C3550" s="58"/>
      <c r="D3550" s="135" t="str">
        <f t="shared" si="110"/>
        <v/>
      </c>
      <c r="E3550" s="136" t="str">
        <f t="shared" si="111"/>
        <v/>
      </c>
      <c r="F3550" s="45"/>
      <c r="G3550" s="45"/>
      <c r="H3550" s="45"/>
      <c r="I3550" s="45"/>
      <c r="J3550" s="45"/>
      <c r="K3550" s="45"/>
      <c r="L3550" s="45"/>
      <c r="M3550" s="46"/>
      <c r="N3550" s="46"/>
      <c r="O3550" s="46"/>
    </row>
    <row r="3551" spans="1:15" x14ac:dyDescent="0.3">
      <c r="A3551" s="92"/>
      <c r="B3551" s="58"/>
      <c r="C3551" s="58"/>
      <c r="D3551" s="135" t="str">
        <f t="shared" si="110"/>
        <v/>
      </c>
      <c r="E3551" s="136" t="str">
        <f t="shared" si="111"/>
        <v/>
      </c>
      <c r="F3551" s="45"/>
      <c r="G3551" s="45"/>
      <c r="H3551" s="45"/>
      <c r="I3551" s="45"/>
      <c r="J3551" s="45"/>
      <c r="K3551" s="45"/>
      <c r="L3551" s="45"/>
      <c r="M3551" s="46"/>
      <c r="N3551" s="46"/>
      <c r="O3551" s="46"/>
    </row>
    <row r="3552" spans="1:15" x14ac:dyDescent="0.3">
      <c r="A3552" s="92"/>
      <c r="B3552" s="58"/>
      <c r="C3552" s="58"/>
      <c r="D3552" s="135" t="str">
        <f t="shared" si="110"/>
        <v/>
      </c>
      <c r="E3552" s="136" t="str">
        <f t="shared" si="111"/>
        <v/>
      </c>
      <c r="F3552" s="45"/>
      <c r="G3552" s="45"/>
      <c r="H3552" s="45"/>
      <c r="I3552" s="45"/>
      <c r="J3552" s="45"/>
      <c r="K3552" s="45"/>
      <c r="L3552" s="45"/>
      <c r="M3552" s="46"/>
      <c r="N3552" s="46"/>
      <c r="O3552" s="46"/>
    </row>
    <row r="3553" spans="1:15" x14ac:dyDescent="0.3">
      <c r="A3553" s="92"/>
      <c r="B3553" s="58"/>
      <c r="C3553" s="58"/>
      <c r="D3553" s="135" t="str">
        <f t="shared" si="110"/>
        <v/>
      </c>
      <c r="E3553" s="136" t="str">
        <f t="shared" si="111"/>
        <v/>
      </c>
      <c r="F3553" s="45"/>
      <c r="G3553" s="45"/>
      <c r="H3553" s="45"/>
      <c r="I3553" s="45"/>
      <c r="J3553" s="45"/>
      <c r="K3553" s="45"/>
      <c r="L3553" s="45"/>
      <c r="M3553" s="46"/>
      <c r="N3553" s="46"/>
      <c r="O3553" s="46"/>
    </row>
    <row r="3554" spans="1:15" x14ac:dyDescent="0.3">
      <c r="A3554" s="92"/>
      <c r="B3554" s="58"/>
      <c r="C3554" s="58"/>
      <c r="D3554" s="135" t="str">
        <f t="shared" si="110"/>
        <v/>
      </c>
      <c r="E3554" s="136" t="str">
        <f t="shared" si="111"/>
        <v/>
      </c>
      <c r="F3554" s="45"/>
      <c r="G3554" s="45"/>
      <c r="H3554" s="45"/>
      <c r="I3554" s="45"/>
      <c r="J3554" s="45"/>
      <c r="K3554" s="45"/>
      <c r="L3554" s="45"/>
      <c r="M3554" s="46"/>
      <c r="N3554" s="46"/>
      <c r="O3554" s="46"/>
    </row>
    <row r="3555" spans="1:15" x14ac:dyDescent="0.3">
      <c r="A3555" s="92"/>
      <c r="B3555" s="58"/>
      <c r="C3555" s="58"/>
      <c r="D3555" s="135" t="str">
        <f t="shared" si="110"/>
        <v/>
      </c>
      <c r="E3555" s="136" t="str">
        <f t="shared" si="111"/>
        <v/>
      </c>
      <c r="F3555" s="45"/>
      <c r="G3555" s="45"/>
      <c r="H3555" s="45"/>
      <c r="I3555" s="45"/>
      <c r="J3555" s="45"/>
      <c r="K3555" s="45"/>
      <c r="L3555" s="45"/>
      <c r="M3555" s="46"/>
      <c r="N3555" s="46"/>
      <c r="O3555" s="46"/>
    </row>
    <row r="3556" spans="1:15" x14ac:dyDescent="0.3">
      <c r="A3556" s="92"/>
      <c r="B3556" s="58"/>
      <c r="C3556" s="58"/>
      <c r="D3556" s="135" t="str">
        <f t="shared" si="110"/>
        <v/>
      </c>
      <c r="E3556" s="136" t="str">
        <f t="shared" si="111"/>
        <v/>
      </c>
      <c r="F3556" s="45"/>
      <c r="G3556" s="45"/>
      <c r="H3556" s="45"/>
      <c r="I3556" s="45"/>
      <c r="J3556" s="45"/>
      <c r="K3556" s="45"/>
      <c r="L3556" s="45"/>
      <c r="M3556" s="46"/>
      <c r="N3556" s="46"/>
      <c r="O3556" s="46"/>
    </row>
    <row r="3557" spans="1:15" x14ac:dyDescent="0.3">
      <c r="A3557" s="92"/>
      <c r="B3557" s="58"/>
      <c r="C3557" s="58"/>
      <c r="D3557" s="135" t="str">
        <f t="shared" si="110"/>
        <v/>
      </c>
      <c r="E3557" s="136" t="str">
        <f t="shared" si="111"/>
        <v/>
      </c>
      <c r="F3557" s="45"/>
      <c r="G3557" s="45"/>
      <c r="H3557" s="45"/>
      <c r="I3557" s="45"/>
      <c r="J3557" s="45"/>
      <c r="K3557" s="45"/>
      <c r="L3557" s="45"/>
      <c r="M3557" s="46"/>
      <c r="N3557" s="46"/>
      <c r="O3557" s="46"/>
    </row>
    <row r="3558" spans="1:15" x14ac:dyDescent="0.3">
      <c r="A3558" s="92"/>
      <c r="B3558" s="58"/>
      <c r="C3558" s="58"/>
      <c r="D3558" s="135" t="str">
        <f t="shared" si="110"/>
        <v/>
      </c>
      <c r="E3558" s="136" t="str">
        <f t="shared" si="111"/>
        <v/>
      </c>
      <c r="F3558" s="45"/>
      <c r="G3558" s="45"/>
      <c r="H3558" s="45"/>
      <c r="I3558" s="45"/>
      <c r="J3558" s="45"/>
      <c r="K3558" s="45"/>
      <c r="L3558" s="45"/>
      <c r="M3558" s="46"/>
      <c r="N3558" s="46"/>
      <c r="O3558" s="46"/>
    </row>
    <row r="3559" spans="1:15" x14ac:dyDescent="0.3">
      <c r="A3559" s="92"/>
      <c r="B3559" s="58"/>
      <c r="C3559" s="58"/>
      <c r="D3559" s="135" t="str">
        <f t="shared" si="110"/>
        <v/>
      </c>
      <c r="E3559" s="136" t="str">
        <f t="shared" si="111"/>
        <v/>
      </c>
      <c r="F3559" s="45"/>
      <c r="G3559" s="45"/>
      <c r="H3559" s="45"/>
      <c r="I3559" s="45"/>
      <c r="J3559" s="45"/>
      <c r="K3559" s="45"/>
      <c r="L3559" s="45"/>
      <c r="M3559" s="46"/>
      <c r="N3559" s="46"/>
      <c r="O3559" s="46"/>
    </row>
    <row r="3560" spans="1:15" x14ac:dyDescent="0.3">
      <c r="A3560" s="92"/>
      <c r="B3560" s="58"/>
      <c r="C3560" s="58"/>
      <c r="D3560" s="135" t="str">
        <f t="shared" si="110"/>
        <v/>
      </c>
      <c r="E3560" s="136" t="str">
        <f t="shared" si="111"/>
        <v/>
      </c>
      <c r="F3560" s="45"/>
      <c r="G3560" s="45"/>
      <c r="H3560" s="45"/>
      <c r="I3560" s="45"/>
      <c r="J3560" s="45"/>
      <c r="K3560" s="45"/>
      <c r="L3560" s="45"/>
      <c r="M3560" s="46"/>
      <c r="N3560" s="46"/>
      <c r="O3560" s="46"/>
    </row>
    <row r="3561" spans="1:15" x14ac:dyDescent="0.3">
      <c r="A3561" s="92"/>
      <c r="B3561" s="58"/>
      <c r="C3561" s="58"/>
      <c r="D3561" s="135" t="str">
        <f t="shared" si="110"/>
        <v/>
      </c>
      <c r="E3561" s="136" t="str">
        <f t="shared" si="111"/>
        <v/>
      </c>
      <c r="F3561" s="45"/>
      <c r="G3561" s="45"/>
      <c r="H3561" s="45"/>
      <c r="I3561" s="45"/>
      <c r="J3561" s="45"/>
      <c r="K3561" s="45"/>
      <c r="L3561" s="45"/>
      <c r="M3561" s="46"/>
      <c r="N3561" s="46"/>
      <c r="O3561" s="46"/>
    </row>
    <row r="3562" spans="1:15" x14ac:dyDescent="0.3">
      <c r="A3562" s="92"/>
      <c r="B3562" s="58"/>
      <c r="C3562" s="58"/>
      <c r="D3562" s="135" t="str">
        <f t="shared" si="110"/>
        <v/>
      </c>
      <c r="E3562" s="136" t="str">
        <f t="shared" si="111"/>
        <v/>
      </c>
      <c r="F3562" s="45"/>
      <c r="G3562" s="45"/>
      <c r="H3562" s="45"/>
      <c r="I3562" s="45"/>
      <c r="J3562" s="45"/>
      <c r="K3562" s="45"/>
      <c r="L3562" s="45"/>
      <c r="M3562" s="46"/>
      <c r="N3562" s="46"/>
      <c r="O3562" s="46"/>
    </row>
    <row r="3563" spans="1:15" x14ac:dyDescent="0.3">
      <c r="A3563" s="92"/>
      <c r="B3563" s="58"/>
      <c r="C3563" s="58"/>
      <c r="D3563" s="135" t="str">
        <f t="shared" si="110"/>
        <v/>
      </c>
      <c r="E3563" s="136" t="str">
        <f t="shared" si="111"/>
        <v/>
      </c>
      <c r="F3563" s="45"/>
      <c r="G3563" s="45"/>
      <c r="H3563" s="45"/>
      <c r="I3563" s="45"/>
      <c r="J3563" s="45"/>
      <c r="K3563" s="45"/>
      <c r="L3563" s="45"/>
      <c r="M3563" s="46"/>
      <c r="N3563" s="46"/>
      <c r="O3563" s="46"/>
    </row>
    <row r="3564" spans="1:15" x14ac:dyDescent="0.3">
      <c r="A3564" s="92"/>
      <c r="B3564" s="58"/>
      <c r="C3564" s="58"/>
      <c r="D3564" s="135" t="str">
        <f t="shared" si="110"/>
        <v/>
      </c>
      <c r="E3564" s="136" t="str">
        <f t="shared" si="111"/>
        <v/>
      </c>
      <c r="F3564" s="45"/>
      <c r="G3564" s="45"/>
      <c r="H3564" s="45"/>
      <c r="I3564" s="45"/>
      <c r="J3564" s="45"/>
      <c r="K3564" s="45"/>
      <c r="L3564" s="45"/>
      <c r="M3564" s="46"/>
      <c r="N3564" s="46"/>
      <c r="O3564" s="46"/>
    </row>
    <row r="3565" spans="1:15" x14ac:dyDescent="0.3">
      <c r="A3565" s="92"/>
      <c r="B3565" s="58"/>
      <c r="C3565" s="58"/>
      <c r="D3565" s="135" t="str">
        <f t="shared" si="110"/>
        <v/>
      </c>
      <c r="E3565" s="136" t="str">
        <f t="shared" si="111"/>
        <v/>
      </c>
      <c r="F3565" s="45"/>
      <c r="G3565" s="45"/>
      <c r="H3565" s="45"/>
      <c r="I3565" s="45"/>
      <c r="J3565" s="45"/>
      <c r="K3565" s="45"/>
      <c r="L3565" s="45"/>
      <c r="M3565" s="46"/>
      <c r="N3565" s="46"/>
      <c r="O3565" s="46"/>
    </row>
    <row r="3566" spans="1:15" x14ac:dyDescent="0.3">
      <c r="A3566" s="92"/>
      <c r="B3566" s="58"/>
      <c r="C3566" s="58"/>
      <c r="D3566" s="135" t="str">
        <f t="shared" si="110"/>
        <v/>
      </c>
      <c r="E3566" s="136" t="str">
        <f t="shared" si="111"/>
        <v/>
      </c>
      <c r="F3566" s="45"/>
      <c r="G3566" s="45"/>
      <c r="H3566" s="45"/>
      <c r="I3566" s="45"/>
      <c r="J3566" s="45"/>
      <c r="K3566" s="45"/>
      <c r="L3566" s="45"/>
      <c r="M3566" s="46"/>
      <c r="N3566" s="46"/>
      <c r="O3566" s="46"/>
    </row>
    <row r="3567" spans="1:15" x14ac:dyDescent="0.3">
      <c r="A3567" s="92"/>
      <c r="B3567" s="58"/>
      <c r="C3567" s="58"/>
      <c r="D3567" s="135" t="str">
        <f t="shared" si="110"/>
        <v/>
      </c>
      <c r="E3567" s="136" t="str">
        <f t="shared" si="111"/>
        <v/>
      </c>
      <c r="F3567" s="45"/>
      <c r="G3567" s="45"/>
      <c r="H3567" s="45"/>
      <c r="I3567" s="45"/>
      <c r="J3567" s="45"/>
      <c r="K3567" s="45"/>
      <c r="L3567" s="45"/>
      <c r="M3567" s="46"/>
      <c r="N3567" s="46"/>
      <c r="O3567" s="46"/>
    </row>
    <row r="3568" spans="1:15" x14ac:dyDescent="0.3">
      <c r="A3568" s="92"/>
      <c r="B3568" s="58"/>
      <c r="C3568" s="58"/>
      <c r="D3568" s="135" t="str">
        <f t="shared" si="110"/>
        <v/>
      </c>
      <c r="E3568" s="136" t="str">
        <f t="shared" si="111"/>
        <v/>
      </c>
      <c r="F3568" s="45"/>
      <c r="G3568" s="45"/>
      <c r="H3568" s="45"/>
      <c r="I3568" s="45"/>
      <c r="J3568" s="45"/>
      <c r="K3568" s="45"/>
      <c r="L3568" s="45"/>
      <c r="M3568" s="46"/>
      <c r="N3568" s="46"/>
      <c r="O3568" s="46"/>
    </row>
    <row r="3569" spans="1:15" x14ac:dyDescent="0.3">
      <c r="A3569" s="92"/>
      <c r="B3569" s="58"/>
      <c r="C3569" s="58"/>
      <c r="D3569" s="135" t="str">
        <f t="shared" si="110"/>
        <v/>
      </c>
      <c r="E3569" s="136" t="str">
        <f t="shared" si="111"/>
        <v/>
      </c>
      <c r="F3569" s="45"/>
      <c r="G3569" s="45"/>
      <c r="H3569" s="45"/>
      <c r="I3569" s="45"/>
      <c r="J3569" s="45"/>
      <c r="K3569" s="45"/>
      <c r="L3569" s="45"/>
      <c r="M3569" s="46"/>
      <c r="N3569" s="46"/>
      <c r="O3569" s="46"/>
    </row>
    <row r="3570" spans="1:15" x14ac:dyDescent="0.3">
      <c r="A3570" s="92"/>
      <c r="B3570" s="58"/>
      <c r="C3570" s="58"/>
      <c r="D3570" s="135" t="str">
        <f t="shared" si="110"/>
        <v/>
      </c>
      <c r="E3570" s="136" t="str">
        <f t="shared" si="111"/>
        <v/>
      </c>
      <c r="F3570" s="45"/>
      <c r="G3570" s="45"/>
      <c r="H3570" s="45"/>
      <c r="I3570" s="45"/>
      <c r="J3570" s="45"/>
      <c r="K3570" s="45"/>
      <c r="L3570" s="45"/>
      <c r="M3570" s="46"/>
      <c r="N3570" s="46"/>
      <c r="O3570" s="46"/>
    </row>
    <row r="3571" spans="1:15" x14ac:dyDescent="0.3">
      <c r="A3571" s="92"/>
      <c r="B3571" s="58"/>
      <c r="C3571" s="58"/>
      <c r="D3571" s="135" t="str">
        <f t="shared" si="110"/>
        <v/>
      </c>
      <c r="E3571" s="136" t="str">
        <f t="shared" si="111"/>
        <v/>
      </c>
      <c r="F3571" s="45"/>
      <c r="G3571" s="45"/>
      <c r="H3571" s="45"/>
      <c r="I3571" s="45"/>
      <c r="J3571" s="45"/>
      <c r="K3571" s="45"/>
      <c r="L3571" s="45"/>
      <c r="M3571" s="46"/>
      <c r="N3571" s="46"/>
      <c r="O3571" s="46"/>
    </row>
    <row r="3572" spans="1:15" x14ac:dyDescent="0.3">
      <c r="A3572" s="92"/>
      <c r="B3572" s="58"/>
      <c r="C3572" s="58"/>
      <c r="D3572" s="135" t="str">
        <f t="shared" si="110"/>
        <v/>
      </c>
      <c r="E3572" s="136" t="str">
        <f t="shared" si="111"/>
        <v/>
      </c>
      <c r="F3572" s="45"/>
      <c r="G3572" s="45"/>
      <c r="H3572" s="45"/>
      <c r="I3572" s="45"/>
      <c r="J3572" s="45"/>
      <c r="K3572" s="45"/>
      <c r="L3572" s="45"/>
      <c r="M3572" s="46"/>
      <c r="N3572" s="46"/>
      <c r="O3572" s="46"/>
    </row>
    <row r="3573" spans="1:15" x14ac:dyDescent="0.3">
      <c r="A3573" s="92"/>
      <c r="B3573" s="58"/>
      <c r="C3573" s="58"/>
      <c r="D3573" s="135" t="str">
        <f t="shared" si="110"/>
        <v/>
      </c>
      <c r="E3573" s="136" t="str">
        <f t="shared" si="111"/>
        <v/>
      </c>
      <c r="F3573" s="45"/>
      <c r="G3573" s="45"/>
      <c r="H3573" s="45"/>
      <c r="I3573" s="45"/>
      <c r="J3573" s="45"/>
      <c r="K3573" s="45"/>
      <c r="L3573" s="45"/>
      <c r="M3573" s="46"/>
      <c r="N3573" s="46"/>
      <c r="O3573" s="46"/>
    </row>
    <row r="3574" spans="1:15" x14ac:dyDescent="0.3">
      <c r="A3574" s="92"/>
      <c r="B3574" s="58"/>
      <c r="C3574" s="58"/>
      <c r="D3574" s="135" t="str">
        <f t="shared" si="110"/>
        <v/>
      </c>
      <c r="E3574" s="136" t="str">
        <f t="shared" si="111"/>
        <v/>
      </c>
      <c r="F3574" s="45"/>
      <c r="G3574" s="45"/>
      <c r="H3574" s="45"/>
      <c r="I3574" s="45"/>
      <c r="J3574" s="45"/>
      <c r="K3574" s="45"/>
      <c r="L3574" s="45"/>
      <c r="M3574" s="46"/>
      <c r="N3574" s="46"/>
      <c r="O3574" s="46"/>
    </row>
    <row r="3575" spans="1:15" x14ac:dyDescent="0.3">
      <c r="A3575" s="92"/>
      <c r="B3575" s="58"/>
      <c r="C3575" s="58"/>
      <c r="D3575" s="135" t="str">
        <f t="shared" si="110"/>
        <v/>
      </c>
      <c r="E3575" s="136" t="str">
        <f t="shared" si="111"/>
        <v/>
      </c>
      <c r="F3575" s="45"/>
      <c r="G3575" s="45"/>
      <c r="H3575" s="45"/>
      <c r="I3575" s="45"/>
      <c r="J3575" s="45"/>
      <c r="K3575" s="45"/>
      <c r="L3575" s="45"/>
      <c r="M3575" s="46"/>
      <c r="N3575" s="46"/>
      <c r="O3575" s="46"/>
    </row>
    <row r="3576" spans="1:15" x14ac:dyDescent="0.3">
      <c r="A3576" s="92"/>
      <c r="B3576" s="58"/>
      <c r="C3576" s="58"/>
      <c r="D3576" s="135" t="str">
        <f t="shared" si="110"/>
        <v/>
      </c>
      <c r="E3576" s="136" t="str">
        <f t="shared" si="111"/>
        <v/>
      </c>
      <c r="F3576" s="45"/>
      <c r="G3576" s="45"/>
      <c r="H3576" s="45"/>
      <c r="I3576" s="45"/>
      <c r="J3576" s="45"/>
      <c r="K3576" s="45"/>
      <c r="L3576" s="45"/>
      <c r="M3576" s="46"/>
      <c r="N3576" s="46"/>
      <c r="O3576" s="46"/>
    </row>
    <row r="3577" spans="1:15" x14ac:dyDescent="0.3">
      <c r="A3577" s="92"/>
      <c r="B3577" s="58"/>
      <c r="C3577" s="58"/>
      <c r="D3577" s="135" t="str">
        <f t="shared" si="110"/>
        <v/>
      </c>
      <c r="E3577" s="136" t="str">
        <f t="shared" si="111"/>
        <v/>
      </c>
      <c r="F3577" s="45"/>
      <c r="G3577" s="45"/>
      <c r="H3577" s="45"/>
      <c r="I3577" s="45"/>
      <c r="J3577" s="45"/>
      <c r="K3577" s="45"/>
      <c r="L3577" s="45"/>
      <c r="M3577" s="46"/>
      <c r="N3577" s="46"/>
      <c r="O3577" s="46"/>
    </row>
    <row r="3578" spans="1:15" x14ac:dyDescent="0.3">
      <c r="A3578" s="92"/>
      <c r="B3578" s="58"/>
      <c r="C3578" s="58"/>
      <c r="D3578" s="135" t="str">
        <f t="shared" si="110"/>
        <v/>
      </c>
      <c r="E3578" s="136" t="str">
        <f t="shared" si="111"/>
        <v/>
      </c>
      <c r="F3578" s="45"/>
      <c r="G3578" s="45"/>
      <c r="H3578" s="45"/>
      <c r="I3578" s="45"/>
      <c r="J3578" s="45"/>
      <c r="K3578" s="45"/>
      <c r="L3578" s="45"/>
      <c r="M3578" s="46"/>
      <c r="N3578" s="46"/>
      <c r="O3578" s="46"/>
    </row>
    <row r="3579" spans="1:15" x14ac:dyDescent="0.3">
      <c r="A3579" s="92"/>
      <c r="B3579" s="58"/>
      <c r="C3579" s="58"/>
      <c r="D3579" s="135" t="str">
        <f t="shared" si="110"/>
        <v/>
      </c>
      <c r="E3579" s="136" t="str">
        <f t="shared" si="111"/>
        <v/>
      </c>
      <c r="F3579" s="45"/>
      <c r="G3579" s="45"/>
      <c r="H3579" s="45"/>
      <c r="I3579" s="45"/>
      <c r="J3579" s="45"/>
      <c r="K3579" s="45"/>
      <c r="L3579" s="45"/>
      <c r="M3579" s="46"/>
      <c r="N3579" s="46"/>
      <c r="O3579" s="46"/>
    </row>
    <row r="3580" spans="1:15" x14ac:dyDescent="0.3">
      <c r="A3580" s="92"/>
      <c r="B3580" s="58"/>
      <c r="C3580" s="58"/>
      <c r="D3580" s="135" t="str">
        <f t="shared" si="110"/>
        <v/>
      </c>
      <c r="E3580" s="136" t="str">
        <f t="shared" si="111"/>
        <v/>
      </c>
      <c r="F3580" s="45"/>
      <c r="G3580" s="45"/>
      <c r="H3580" s="45"/>
      <c r="I3580" s="45"/>
      <c r="J3580" s="45"/>
      <c r="K3580" s="45"/>
      <c r="L3580" s="45"/>
      <c r="M3580" s="46"/>
      <c r="N3580" s="46"/>
      <c r="O3580" s="46"/>
    </row>
    <row r="3581" spans="1:15" x14ac:dyDescent="0.3">
      <c r="A3581" s="92"/>
      <c r="B3581" s="58"/>
      <c r="C3581" s="58"/>
      <c r="D3581" s="135" t="str">
        <f t="shared" si="110"/>
        <v/>
      </c>
      <c r="E3581" s="136" t="str">
        <f t="shared" si="111"/>
        <v/>
      </c>
      <c r="F3581" s="45"/>
      <c r="G3581" s="45"/>
      <c r="H3581" s="45"/>
      <c r="I3581" s="45"/>
      <c r="J3581" s="45"/>
      <c r="K3581" s="45"/>
      <c r="L3581" s="45"/>
      <c r="M3581" s="46"/>
      <c r="N3581" s="46"/>
      <c r="O3581" s="46"/>
    </row>
    <row r="3582" spans="1:15" x14ac:dyDescent="0.3">
      <c r="A3582" s="92"/>
      <c r="B3582" s="58"/>
      <c r="C3582" s="58"/>
      <c r="D3582" s="135" t="str">
        <f t="shared" si="110"/>
        <v/>
      </c>
      <c r="E3582" s="136" t="str">
        <f t="shared" si="111"/>
        <v/>
      </c>
      <c r="F3582" s="45"/>
      <c r="G3582" s="45"/>
      <c r="H3582" s="45"/>
      <c r="I3582" s="45"/>
      <c r="J3582" s="45"/>
      <c r="K3582" s="45"/>
      <c r="L3582" s="45"/>
      <c r="M3582" s="46"/>
      <c r="N3582" s="46"/>
      <c r="O3582" s="46"/>
    </row>
    <row r="3583" spans="1:15" x14ac:dyDescent="0.3">
      <c r="A3583" s="92"/>
      <c r="B3583" s="58"/>
      <c r="C3583" s="58"/>
      <c r="D3583" s="135" t="str">
        <f t="shared" si="110"/>
        <v/>
      </c>
      <c r="E3583" s="136" t="str">
        <f t="shared" si="111"/>
        <v/>
      </c>
      <c r="F3583" s="45"/>
      <c r="G3583" s="45"/>
      <c r="H3583" s="45"/>
      <c r="I3583" s="45"/>
      <c r="J3583" s="45"/>
      <c r="K3583" s="45"/>
      <c r="L3583" s="45"/>
      <c r="M3583" s="46"/>
      <c r="N3583" s="46"/>
      <c r="O3583" s="46"/>
    </row>
    <row r="3584" spans="1:15" x14ac:dyDescent="0.3">
      <c r="A3584" s="92"/>
      <c r="B3584" s="58"/>
      <c r="C3584" s="58"/>
      <c r="D3584" s="135" t="str">
        <f t="shared" si="110"/>
        <v/>
      </c>
      <c r="E3584" s="136" t="str">
        <f t="shared" si="111"/>
        <v/>
      </c>
      <c r="F3584" s="45"/>
      <c r="G3584" s="45"/>
      <c r="H3584" s="45"/>
      <c r="I3584" s="45"/>
      <c r="J3584" s="45"/>
      <c r="K3584" s="45"/>
      <c r="L3584" s="45"/>
      <c r="M3584" s="46"/>
      <c r="N3584" s="46"/>
      <c r="O3584" s="46"/>
    </row>
    <row r="3585" spans="1:15" x14ac:dyDescent="0.3">
      <c r="A3585" s="92"/>
      <c r="B3585" s="58"/>
      <c r="C3585" s="58"/>
      <c r="D3585" s="135" t="str">
        <f t="shared" si="110"/>
        <v/>
      </c>
      <c r="E3585" s="136" t="str">
        <f t="shared" si="111"/>
        <v/>
      </c>
      <c r="F3585" s="45"/>
      <c r="G3585" s="45"/>
      <c r="H3585" s="45"/>
      <c r="I3585" s="45"/>
      <c r="J3585" s="45"/>
      <c r="K3585" s="45"/>
      <c r="L3585" s="45"/>
      <c r="M3585" s="46"/>
      <c r="N3585" s="46"/>
      <c r="O3585" s="46"/>
    </row>
    <row r="3586" spans="1:15" x14ac:dyDescent="0.3">
      <c r="A3586" s="92"/>
      <c r="B3586" s="58"/>
      <c r="C3586" s="58"/>
      <c r="D3586" s="135" t="str">
        <f t="shared" ref="D3586:D3649" si="112">IF(C3586="","",IF(NOT(ISBLANK(B3586)),IF(AND(B3586&gt;=43556,C3586&gt;=43556),C3586-B3586,0),""))</f>
        <v/>
      </c>
      <c r="E3586" s="136" t="str">
        <f t="shared" si="111"/>
        <v/>
      </c>
      <c r="F3586" s="45"/>
      <c r="G3586" s="45"/>
      <c r="H3586" s="45"/>
      <c r="I3586" s="45"/>
      <c r="J3586" s="45"/>
      <c r="K3586" s="45"/>
      <c r="L3586" s="45"/>
      <c r="M3586" s="46"/>
      <c r="N3586" s="46"/>
      <c r="O3586" s="46"/>
    </row>
    <row r="3587" spans="1:15" x14ac:dyDescent="0.3">
      <c r="A3587" s="92"/>
      <c r="B3587" s="58"/>
      <c r="C3587" s="58"/>
      <c r="D3587" s="135" t="str">
        <f t="shared" si="112"/>
        <v/>
      </c>
      <c r="E3587" s="136" t="str">
        <f t="shared" ref="E3587:E3650" si="113">IF(C3587&gt;=43556,C3587+366,"")</f>
        <v/>
      </c>
      <c r="F3587" s="45"/>
      <c r="G3587" s="45"/>
      <c r="H3587" s="45"/>
      <c r="I3587" s="45"/>
      <c r="J3587" s="45"/>
      <c r="K3587" s="45"/>
      <c r="L3587" s="45"/>
      <c r="M3587" s="46"/>
      <c r="N3587" s="46"/>
      <c r="O3587" s="46"/>
    </row>
    <row r="3588" spans="1:15" x14ac:dyDescent="0.3">
      <c r="A3588" s="92"/>
      <c r="B3588" s="58"/>
      <c r="C3588" s="58"/>
      <c r="D3588" s="135" t="str">
        <f t="shared" si="112"/>
        <v/>
      </c>
      <c r="E3588" s="136" t="str">
        <f t="shared" si="113"/>
        <v/>
      </c>
      <c r="F3588" s="45"/>
      <c r="G3588" s="45"/>
      <c r="H3588" s="45"/>
      <c r="I3588" s="45"/>
      <c r="J3588" s="45"/>
      <c r="K3588" s="45"/>
      <c r="L3588" s="45"/>
      <c r="M3588" s="46"/>
      <c r="N3588" s="46"/>
      <c r="O3588" s="46"/>
    </row>
    <row r="3589" spans="1:15" x14ac:dyDescent="0.3">
      <c r="A3589" s="92"/>
      <c r="B3589" s="58"/>
      <c r="C3589" s="58"/>
      <c r="D3589" s="135" t="str">
        <f t="shared" si="112"/>
        <v/>
      </c>
      <c r="E3589" s="136" t="str">
        <f t="shared" si="113"/>
        <v/>
      </c>
      <c r="F3589" s="45"/>
      <c r="G3589" s="45"/>
      <c r="H3589" s="45"/>
      <c r="I3589" s="45"/>
      <c r="J3589" s="45"/>
      <c r="K3589" s="45"/>
      <c r="L3589" s="45"/>
      <c r="M3589" s="46"/>
      <c r="N3589" s="46"/>
      <c r="O3589" s="46"/>
    </row>
    <row r="3590" spans="1:15" x14ac:dyDescent="0.3">
      <c r="A3590" s="92"/>
      <c r="B3590" s="58"/>
      <c r="C3590" s="58"/>
      <c r="D3590" s="135" t="str">
        <f t="shared" si="112"/>
        <v/>
      </c>
      <c r="E3590" s="136" t="str">
        <f t="shared" si="113"/>
        <v/>
      </c>
      <c r="F3590" s="45"/>
      <c r="G3590" s="45"/>
      <c r="H3590" s="45"/>
      <c r="I3590" s="45"/>
      <c r="J3590" s="45"/>
      <c r="K3590" s="45"/>
      <c r="L3590" s="45"/>
      <c r="M3590" s="46"/>
      <c r="N3590" s="46"/>
      <c r="O3590" s="46"/>
    </row>
    <row r="3591" spans="1:15" x14ac:dyDescent="0.3">
      <c r="A3591" s="92"/>
      <c r="B3591" s="58"/>
      <c r="C3591" s="58"/>
      <c r="D3591" s="135" t="str">
        <f t="shared" si="112"/>
        <v/>
      </c>
      <c r="E3591" s="136" t="str">
        <f t="shared" si="113"/>
        <v/>
      </c>
      <c r="F3591" s="45"/>
      <c r="G3591" s="45"/>
      <c r="H3591" s="45"/>
      <c r="I3591" s="45"/>
      <c r="J3591" s="45"/>
      <c r="K3591" s="45"/>
      <c r="L3591" s="45"/>
      <c r="M3591" s="46"/>
      <c r="N3591" s="46"/>
      <c r="O3591" s="46"/>
    </row>
    <row r="3592" spans="1:15" x14ac:dyDescent="0.3">
      <c r="A3592" s="92"/>
      <c r="B3592" s="58"/>
      <c r="C3592" s="58"/>
      <c r="D3592" s="135" t="str">
        <f t="shared" si="112"/>
        <v/>
      </c>
      <c r="E3592" s="136" t="str">
        <f t="shared" si="113"/>
        <v/>
      </c>
      <c r="F3592" s="45"/>
      <c r="G3592" s="45"/>
      <c r="H3592" s="45"/>
      <c r="I3592" s="45"/>
      <c r="J3592" s="45"/>
      <c r="K3592" s="45"/>
      <c r="L3592" s="45"/>
      <c r="M3592" s="46"/>
      <c r="N3592" s="46"/>
      <c r="O3592" s="46"/>
    </row>
    <row r="3593" spans="1:15" x14ac:dyDescent="0.3">
      <c r="A3593" s="92"/>
      <c r="B3593" s="58"/>
      <c r="C3593" s="58"/>
      <c r="D3593" s="135" t="str">
        <f t="shared" si="112"/>
        <v/>
      </c>
      <c r="E3593" s="136" t="str">
        <f t="shared" si="113"/>
        <v/>
      </c>
      <c r="F3593" s="45"/>
      <c r="G3593" s="45"/>
      <c r="H3593" s="45"/>
      <c r="I3593" s="45"/>
      <c r="J3593" s="45"/>
      <c r="K3593" s="45"/>
      <c r="L3593" s="45"/>
      <c r="M3593" s="46"/>
      <c r="N3593" s="46"/>
      <c r="O3593" s="46"/>
    </row>
    <row r="3594" spans="1:15" x14ac:dyDescent="0.3">
      <c r="A3594" s="92"/>
      <c r="B3594" s="58"/>
      <c r="C3594" s="58"/>
      <c r="D3594" s="135" t="str">
        <f t="shared" si="112"/>
        <v/>
      </c>
      <c r="E3594" s="136" t="str">
        <f t="shared" si="113"/>
        <v/>
      </c>
      <c r="F3594" s="45"/>
      <c r="G3594" s="45"/>
      <c r="H3594" s="45"/>
      <c r="I3594" s="45"/>
      <c r="J3594" s="45"/>
      <c r="K3594" s="45"/>
      <c r="L3594" s="45"/>
      <c r="M3594" s="46"/>
      <c r="N3594" s="46"/>
      <c r="O3594" s="46"/>
    </row>
    <row r="3595" spans="1:15" x14ac:dyDescent="0.3">
      <c r="A3595" s="92"/>
      <c r="B3595" s="58"/>
      <c r="C3595" s="58"/>
      <c r="D3595" s="135" t="str">
        <f t="shared" si="112"/>
        <v/>
      </c>
      <c r="E3595" s="136" t="str">
        <f t="shared" si="113"/>
        <v/>
      </c>
      <c r="F3595" s="45"/>
      <c r="G3595" s="45"/>
      <c r="H3595" s="45"/>
      <c r="I3595" s="45"/>
      <c r="J3595" s="45"/>
      <c r="K3595" s="45"/>
      <c r="L3595" s="45"/>
      <c r="M3595" s="46"/>
      <c r="N3595" s="46"/>
      <c r="O3595" s="46"/>
    </row>
    <row r="3596" spans="1:15" x14ac:dyDescent="0.3">
      <c r="A3596" s="92"/>
      <c r="B3596" s="58"/>
      <c r="C3596" s="58"/>
      <c r="D3596" s="135" t="str">
        <f t="shared" si="112"/>
        <v/>
      </c>
      <c r="E3596" s="136" t="str">
        <f t="shared" si="113"/>
        <v/>
      </c>
      <c r="F3596" s="45"/>
      <c r="G3596" s="45"/>
      <c r="H3596" s="45"/>
      <c r="I3596" s="45"/>
      <c r="J3596" s="45"/>
      <c r="K3596" s="45"/>
      <c r="L3596" s="45"/>
      <c r="M3596" s="46"/>
      <c r="N3596" s="46"/>
      <c r="O3596" s="46"/>
    </row>
    <row r="3597" spans="1:15" x14ac:dyDescent="0.3">
      <c r="A3597" s="92"/>
      <c r="B3597" s="58"/>
      <c r="C3597" s="58"/>
      <c r="D3597" s="135" t="str">
        <f t="shared" si="112"/>
        <v/>
      </c>
      <c r="E3597" s="136" t="str">
        <f t="shared" si="113"/>
        <v/>
      </c>
      <c r="F3597" s="45"/>
      <c r="G3597" s="45"/>
      <c r="H3597" s="45"/>
      <c r="I3597" s="45"/>
      <c r="J3597" s="45"/>
      <c r="K3597" s="45"/>
      <c r="L3597" s="45"/>
      <c r="M3597" s="46"/>
      <c r="N3597" s="46"/>
      <c r="O3597" s="46"/>
    </row>
    <row r="3598" spans="1:15" x14ac:dyDescent="0.3">
      <c r="A3598" s="92"/>
      <c r="B3598" s="58"/>
      <c r="C3598" s="58"/>
      <c r="D3598" s="135" t="str">
        <f t="shared" si="112"/>
        <v/>
      </c>
      <c r="E3598" s="136" t="str">
        <f t="shared" si="113"/>
        <v/>
      </c>
      <c r="F3598" s="45"/>
      <c r="G3598" s="45"/>
      <c r="H3598" s="45"/>
      <c r="I3598" s="45"/>
      <c r="J3598" s="45"/>
      <c r="K3598" s="45"/>
      <c r="L3598" s="45"/>
      <c r="M3598" s="46"/>
      <c r="N3598" s="46"/>
      <c r="O3598" s="46"/>
    </row>
    <row r="3599" spans="1:15" x14ac:dyDescent="0.3">
      <c r="A3599" s="92"/>
      <c r="B3599" s="58"/>
      <c r="C3599" s="58"/>
      <c r="D3599" s="135" t="str">
        <f t="shared" si="112"/>
        <v/>
      </c>
      <c r="E3599" s="136" t="str">
        <f t="shared" si="113"/>
        <v/>
      </c>
      <c r="F3599" s="45"/>
      <c r="G3599" s="45"/>
      <c r="H3599" s="45"/>
      <c r="I3599" s="45"/>
      <c r="J3599" s="45"/>
      <c r="K3599" s="45"/>
      <c r="L3599" s="45"/>
      <c r="M3599" s="46"/>
      <c r="N3599" s="46"/>
      <c r="O3599" s="46"/>
    </row>
    <row r="3600" spans="1:15" x14ac:dyDescent="0.3">
      <c r="A3600" s="92"/>
      <c r="B3600" s="58"/>
      <c r="C3600" s="58"/>
      <c r="D3600" s="135" t="str">
        <f t="shared" si="112"/>
        <v/>
      </c>
      <c r="E3600" s="136" t="str">
        <f t="shared" si="113"/>
        <v/>
      </c>
      <c r="F3600" s="45"/>
      <c r="G3600" s="45"/>
      <c r="H3600" s="45"/>
      <c r="I3600" s="45"/>
      <c r="J3600" s="45"/>
      <c r="K3600" s="45"/>
      <c r="L3600" s="45"/>
      <c r="M3600" s="46"/>
      <c r="N3600" s="46"/>
      <c r="O3600" s="46"/>
    </row>
    <row r="3601" spans="1:15" x14ac:dyDescent="0.3">
      <c r="A3601" s="92"/>
      <c r="B3601" s="58"/>
      <c r="C3601" s="58"/>
      <c r="D3601" s="135" t="str">
        <f t="shared" si="112"/>
        <v/>
      </c>
      <c r="E3601" s="136" t="str">
        <f t="shared" si="113"/>
        <v/>
      </c>
      <c r="F3601" s="45"/>
      <c r="G3601" s="45"/>
      <c r="H3601" s="45"/>
      <c r="I3601" s="45"/>
      <c r="J3601" s="45"/>
      <c r="K3601" s="45"/>
      <c r="L3601" s="45"/>
      <c r="M3601" s="46"/>
      <c r="N3601" s="46"/>
      <c r="O3601" s="46"/>
    </row>
    <row r="3602" spans="1:15" x14ac:dyDescent="0.3">
      <c r="A3602" s="92"/>
      <c r="B3602" s="58"/>
      <c r="C3602" s="58"/>
      <c r="D3602" s="135" t="str">
        <f t="shared" si="112"/>
        <v/>
      </c>
      <c r="E3602" s="136" t="str">
        <f t="shared" si="113"/>
        <v/>
      </c>
      <c r="F3602" s="45"/>
      <c r="G3602" s="45"/>
      <c r="H3602" s="45"/>
      <c r="I3602" s="45"/>
      <c r="J3602" s="45"/>
      <c r="K3602" s="45"/>
      <c r="L3602" s="45"/>
      <c r="M3602" s="46"/>
      <c r="N3602" s="46"/>
      <c r="O3602" s="46"/>
    </row>
    <row r="3603" spans="1:15" x14ac:dyDescent="0.3">
      <c r="A3603" s="92"/>
      <c r="B3603" s="58"/>
      <c r="C3603" s="58"/>
      <c r="D3603" s="135" t="str">
        <f t="shared" si="112"/>
        <v/>
      </c>
      <c r="E3603" s="136" t="str">
        <f t="shared" si="113"/>
        <v/>
      </c>
      <c r="F3603" s="45"/>
      <c r="G3603" s="45"/>
      <c r="H3603" s="45"/>
      <c r="I3603" s="45"/>
      <c r="J3603" s="45"/>
      <c r="K3603" s="45"/>
      <c r="L3603" s="45"/>
      <c r="M3603" s="46"/>
      <c r="N3603" s="46"/>
      <c r="O3603" s="46"/>
    </row>
    <row r="3604" spans="1:15" x14ac:dyDescent="0.3">
      <c r="A3604" s="92"/>
      <c r="B3604" s="58"/>
      <c r="C3604" s="58"/>
      <c r="D3604" s="135" t="str">
        <f t="shared" si="112"/>
        <v/>
      </c>
      <c r="E3604" s="136" t="str">
        <f t="shared" si="113"/>
        <v/>
      </c>
      <c r="F3604" s="45"/>
      <c r="G3604" s="45"/>
      <c r="H3604" s="45"/>
      <c r="I3604" s="45"/>
      <c r="J3604" s="45"/>
      <c r="K3604" s="45"/>
      <c r="L3604" s="45"/>
      <c r="M3604" s="46"/>
      <c r="N3604" s="46"/>
      <c r="O3604" s="46"/>
    </row>
    <row r="3605" spans="1:15" x14ac:dyDescent="0.3">
      <c r="A3605" s="92"/>
      <c r="B3605" s="58"/>
      <c r="C3605" s="58"/>
      <c r="D3605" s="135" t="str">
        <f t="shared" si="112"/>
        <v/>
      </c>
      <c r="E3605" s="136" t="str">
        <f t="shared" si="113"/>
        <v/>
      </c>
      <c r="F3605" s="45"/>
      <c r="G3605" s="45"/>
      <c r="H3605" s="45"/>
      <c r="I3605" s="45"/>
      <c r="J3605" s="45"/>
      <c r="K3605" s="45"/>
      <c r="L3605" s="45"/>
      <c r="M3605" s="46"/>
      <c r="N3605" s="46"/>
      <c r="O3605" s="46"/>
    </row>
    <row r="3606" spans="1:15" x14ac:dyDescent="0.3">
      <c r="A3606" s="92"/>
      <c r="B3606" s="58"/>
      <c r="C3606" s="58"/>
      <c r="D3606" s="135" t="str">
        <f t="shared" si="112"/>
        <v/>
      </c>
      <c r="E3606" s="136" t="str">
        <f t="shared" si="113"/>
        <v/>
      </c>
      <c r="F3606" s="45"/>
      <c r="G3606" s="45"/>
      <c r="H3606" s="45"/>
      <c r="I3606" s="45"/>
      <c r="J3606" s="45"/>
      <c r="K3606" s="45"/>
      <c r="L3606" s="45"/>
      <c r="M3606" s="46"/>
      <c r="N3606" s="46"/>
      <c r="O3606" s="46"/>
    </row>
    <row r="3607" spans="1:15" x14ac:dyDescent="0.3">
      <c r="A3607" s="92"/>
      <c r="B3607" s="58"/>
      <c r="C3607" s="58"/>
      <c r="D3607" s="135" t="str">
        <f t="shared" si="112"/>
        <v/>
      </c>
      <c r="E3607" s="136" t="str">
        <f t="shared" si="113"/>
        <v/>
      </c>
      <c r="F3607" s="45"/>
      <c r="G3607" s="45"/>
      <c r="H3607" s="45"/>
      <c r="I3607" s="45"/>
      <c r="J3607" s="45"/>
      <c r="K3607" s="45"/>
      <c r="L3607" s="45"/>
      <c r="M3607" s="46"/>
      <c r="N3607" s="46"/>
      <c r="O3607" s="46"/>
    </row>
    <row r="3608" spans="1:15" x14ac:dyDescent="0.3">
      <c r="A3608" s="92"/>
      <c r="B3608" s="58"/>
      <c r="C3608" s="58"/>
      <c r="D3608" s="135" t="str">
        <f t="shared" si="112"/>
        <v/>
      </c>
      <c r="E3608" s="136" t="str">
        <f t="shared" si="113"/>
        <v/>
      </c>
      <c r="F3608" s="45"/>
      <c r="G3608" s="45"/>
      <c r="H3608" s="45"/>
      <c r="I3608" s="45"/>
      <c r="J3608" s="45"/>
      <c r="K3608" s="45"/>
      <c r="L3608" s="45"/>
      <c r="M3608" s="46"/>
      <c r="N3608" s="46"/>
      <c r="O3608" s="46"/>
    </row>
    <row r="3609" spans="1:15" x14ac:dyDescent="0.3">
      <c r="A3609" s="92"/>
      <c r="B3609" s="58"/>
      <c r="C3609" s="58"/>
      <c r="D3609" s="135" t="str">
        <f t="shared" si="112"/>
        <v/>
      </c>
      <c r="E3609" s="136" t="str">
        <f t="shared" si="113"/>
        <v/>
      </c>
      <c r="F3609" s="45"/>
      <c r="G3609" s="45"/>
      <c r="H3609" s="45"/>
      <c r="I3609" s="45"/>
      <c r="J3609" s="45"/>
      <c r="K3609" s="45"/>
      <c r="L3609" s="45"/>
      <c r="M3609" s="46"/>
      <c r="N3609" s="46"/>
      <c r="O3609" s="46"/>
    </row>
    <row r="3610" spans="1:15" x14ac:dyDescent="0.3">
      <c r="A3610" s="92"/>
      <c r="B3610" s="58"/>
      <c r="C3610" s="58"/>
      <c r="D3610" s="135" t="str">
        <f t="shared" si="112"/>
        <v/>
      </c>
      <c r="E3610" s="136" t="str">
        <f t="shared" si="113"/>
        <v/>
      </c>
      <c r="F3610" s="45"/>
      <c r="G3610" s="45"/>
      <c r="H3610" s="45"/>
      <c r="I3610" s="45"/>
      <c r="J3610" s="45"/>
      <c r="K3610" s="45"/>
      <c r="L3610" s="45"/>
      <c r="M3610" s="46"/>
      <c r="N3610" s="46"/>
      <c r="O3610" s="46"/>
    </row>
    <row r="3611" spans="1:15" x14ac:dyDescent="0.3">
      <c r="A3611" s="92"/>
      <c r="B3611" s="58"/>
      <c r="C3611" s="58"/>
      <c r="D3611" s="135" t="str">
        <f t="shared" si="112"/>
        <v/>
      </c>
      <c r="E3611" s="136" t="str">
        <f t="shared" si="113"/>
        <v/>
      </c>
      <c r="F3611" s="45"/>
      <c r="G3611" s="45"/>
      <c r="H3611" s="45"/>
      <c r="I3611" s="45"/>
      <c r="J3611" s="45"/>
      <c r="K3611" s="45"/>
      <c r="L3611" s="45"/>
      <c r="M3611" s="46"/>
      <c r="N3611" s="46"/>
      <c r="O3611" s="46"/>
    </row>
    <row r="3612" spans="1:15" x14ac:dyDescent="0.3">
      <c r="A3612" s="92"/>
      <c r="B3612" s="58"/>
      <c r="C3612" s="58"/>
      <c r="D3612" s="135" t="str">
        <f t="shared" si="112"/>
        <v/>
      </c>
      <c r="E3612" s="136" t="str">
        <f t="shared" si="113"/>
        <v/>
      </c>
      <c r="F3612" s="45"/>
      <c r="G3612" s="45"/>
      <c r="H3612" s="45"/>
      <c r="I3612" s="45"/>
      <c r="J3612" s="45"/>
      <c r="K3612" s="45"/>
      <c r="L3612" s="45"/>
      <c r="M3612" s="46"/>
      <c r="N3612" s="46"/>
      <c r="O3612" s="46"/>
    </row>
    <row r="3613" spans="1:15" x14ac:dyDescent="0.3">
      <c r="A3613" s="92"/>
      <c r="B3613" s="58"/>
      <c r="C3613" s="58"/>
      <c r="D3613" s="135" t="str">
        <f t="shared" si="112"/>
        <v/>
      </c>
      <c r="E3613" s="136" t="str">
        <f t="shared" si="113"/>
        <v/>
      </c>
      <c r="F3613" s="45"/>
      <c r="G3613" s="45"/>
      <c r="H3613" s="45"/>
      <c r="I3613" s="45"/>
      <c r="J3613" s="45"/>
      <c r="K3613" s="45"/>
      <c r="L3613" s="45"/>
      <c r="M3613" s="46"/>
      <c r="N3613" s="46"/>
      <c r="O3613" s="46"/>
    </row>
    <row r="3614" spans="1:15" x14ac:dyDescent="0.3">
      <c r="A3614" s="92"/>
      <c r="B3614" s="58"/>
      <c r="C3614" s="58"/>
      <c r="D3614" s="135" t="str">
        <f t="shared" si="112"/>
        <v/>
      </c>
      <c r="E3614" s="136" t="str">
        <f t="shared" si="113"/>
        <v/>
      </c>
      <c r="F3614" s="45"/>
      <c r="G3614" s="45"/>
      <c r="H3614" s="45"/>
      <c r="I3614" s="45"/>
      <c r="J3614" s="45"/>
      <c r="K3614" s="45"/>
      <c r="L3614" s="45"/>
      <c r="M3614" s="46"/>
      <c r="N3614" s="46"/>
      <c r="O3614" s="46"/>
    </row>
    <row r="3615" spans="1:15" x14ac:dyDescent="0.3">
      <c r="A3615" s="92"/>
      <c r="B3615" s="58"/>
      <c r="C3615" s="58"/>
      <c r="D3615" s="135" t="str">
        <f t="shared" si="112"/>
        <v/>
      </c>
      <c r="E3615" s="136" t="str">
        <f t="shared" si="113"/>
        <v/>
      </c>
      <c r="F3615" s="45"/>
      <c r="G3615" s="45"/>
      <c r="H3615" s="45"/>
      <c r="I3615" s="45"/>
      <c r="J3615" s="45"/>
      <c r="K3615" s="45"/>
      <c r="L3615" s="45"/>
      <c r="M3615" s="46"/>
      <c r="N3615" s="46"/>
      <c r="O3615" s="46"/>
    </row>
    <row r="3616" spans="1:15" x14ac:dyDescent="0.3">
      <c r="A3616" s="92"/>
      <c r="B3616" s="58"/>
      <c r="C3616" s="58"/>
      <c r="D3616" s="135" t="str">
        <f t="shared" si="112"/>
        <v/>
      </c>
      <c r="E3616" s="136" t="str">
        <f t="shared" si="113"/>
        <v/>
      </c>
      <c r="F3616" s="45"/>
      <c r="G3616" s="45"/>
      <c r="H3616" s="45"/>
      <c r="I3616" s="45"/>
      <c r="J3616" s="45"/>
      <c r="K3616" s="45"/>
      <c r="L3616" s="45"/>
      <c r="M3616" s="46"/>
      <c r="N3616" s="46"/>
      <c r="O3616" s="46"/>
    </row>
    <row r="3617" spans="1:15" x14ac:dyDescent="0.3">
      <c r="A3617" s="92"/>
      <c r="B3617" s="58"/>
      <c r="C3617" s="58"/>
      <c r="D3617" s="135" t="str">
        <f t="shared" si="112"/>
        <v/>
      </c>
      <c r="E3617" s="136" t="str">
        <f t="shared" si="113"/>
        <v/>
      </c>
      <c r="F3617" s="45"/>
      <c r="G3617" s="45"/>
      <c r="H3617" s="45"/>
      <c r="I3617" s="45"/>
      <c r="J3617" s="45"/>
      <c r="K3617" s="45"/>
      <c r="L3617" s="45"/>
      <c r="M3617" s="46"/>
      <c r="N3617" s="46"/>
      <c r="O3617" s="46"/>
    </row>
    <row r="3618" spans="1:15" x14ac:dyDescent="0.3">
      <c r="A3618" s="92"/>
      <c r="B3618" s="58"/>
      <c r="C3618" s="58"/>
      <c r="D3618" s="135" t="str">
        <f t="shared" si="112"/>
        <v/>
      </c>
      <c r="E3618" s="136" t="str">
        <f t="shared" si="113"/>
        <v/>
      </c>
      <c r="F3618" s="45"/>
      <c r="G3618" s="45"/>
      <c r="H3618" s="45"/>
      <c r="I3618" s="45"/>
      <c r="J3618" s="45"/>
      <c r="K3618" s="45"/>
      <c r="L3618" s="45"/>
      <c r="M3618" s="46"/>
      <c r="N3618" s="46"/>
      <c r="O3618" s="46"/>
    </row>
    <row r="3619" spans="1:15" x14ac:dyDescent="0.3">
      <c r="A3619" s="92"/>
      <c r="B3619" s="58"/>
      <c r="C3619" s="58"/>
      <c r="D3619" s="135" t="str">
        <f t="shared" si="112"/>
        <v/>
      </c>
      <c r="E3619" s="136" t="str">
        <f t="shared" si="113"/>
        <v/>
      </c>
      <c r="F3619" s="45"/>
      <c r="G3619" s="45"/>
      <c r="H3619" s="45"/>
      <c r="I3619" s="45"/>
      <c r="J3619" s="45"/>
      <c r="K3619" s="45"/>
      <c r="L3619" s="45"/>
      <c r="M3619" s="46"/>
      <c r="N3619" s="46"/>
      <c r="O3619" s="46"/>
    </row>
    <row r="3620" spans="1:15" x14ac:dyDescent="0.3">
      <c r="A3620" s="92"/>
      <c r="B3620" s="58"/>
      <c r="C3620" s="58"/>
      <c r="D3620" s="135" t="str">
        <f t="shared" si="112"/>
        <v/>
      </c>
      <c r="E3620" s="136" t="str">
        <f t="shared" si="113"/>
        <v/>
      </c>
      <c r="F3620" s="45"/>
      <c r="G3620" s="45"/>
      <c r="H3620" s="45"/>
      <c r="I3620" s="45"/>
      <c r="J3620" s="45"/>
      <c r="K3620" s="45"/>
      <c r="L3620" s="45"/>
      <c r="M3620" s="46"/>
      <c r="N3620" s="46"/>
      <c r="O3620" s="46"/>
    </row>
    <row r="3621" spans="1:15" x14ac:dyDescent="0.3">
      <c r="A3621" s="92"/>
      <c r="B3621" s="58"/>
      <c r="C3621" s="58"/>
      <c r="D3621" s="135" t="str">
        <f t="shared" si="112"/>
        <v/>
      </c>
      <c r="E3621" s="136" t="str">
        <f t="shared" si="113"/>
        <v/>
      </c>
      <c r="F3621" s="45"/>
      <c r="G3621" s="45"/>
      <c r="H3621" s="45"/>
      <c r="I3621" s="45"/>
      <c r="J3621" s="45"/>
      <c r="K3621" s="45"/>
      <c r="L3621" s="45"/>
      <c r="M3621" s="46"/>
      <c r="N3621" s="46"/>
      <c r="O3621" s="46"/>
    </row>
    <row r="3622" spans="1:15" x14ac:dyDescent="0.3">
      <c r="A3622" s="92"/>
      <c r="B3622" s="58"/>
      <c r="C3622" s="58"/>
      <c r="D3622" s="135" t="str">
        <f t="shared" si="112"/>
        <v/>
      </c>
      <c r="E3622" s="136" t="str">
        <f t="shared" si="113"/>
        <v/>
      </c>
      <c r="F3622" s="45"/>
      <c r="G3622" s="45"/>
      <c r="H3622" s="45"/>
      <c r="I3622" s="45"/>
      <c r="J3622" s="45"/>
      <c r="K3622" s="45"/>
      <c r="L3622" s="45"/>
      <c r="M3622" s="46"/>
      <c r="N3622" s="46"/>
      <c r="O3622" s="46"/>
    </row>
    <row r="3623" spans="1:15" x14ac:dyDescent="0.3">
      <c r="A3623" s="92"/>
      <c r="B3623" s="58"/>
      <c r="C3623" s="58"/>
      <c r="D3623" s="135" t="str">
        <f t="shared" si="112"/>
        <v/>
      </c>
      <c r="E3623" s="136" t="str">
        <f t="shared" si="113"/>
        <v/>
      </c>
      <c r="F3623" s="45"/>
      <c r="G3623" s="45"/>
      <c r="H3623" s="45"/>
      <c r="I3623" s="45"/>
      <c r="J3623" s="45"/>
      <c r="K3623" s="45"/>
      <c r="L3623" s="45"/>
      <c r="M3623" s="46"/>
      <c r="N3623" s="46"/>
      <c r="O3623" s="46"/>
    </row>
    <row r="3624" spans="1:15" x14ac:dyDescent="0.3">
      <c r="A3624" s="92"/>
      <c r="B3624" s="58"/>
      <c r="C3624" s="58"/>
      <c r="D3624" s="135" t="str">
        <f t="shared" si="112"/>
        <v/>
      </c>
      <c r="E3624" s="136" t="str">
        <f t="shared" si="113"/>
        <v/>
      </c>
      <c r="F3624" s="45"/>
      <c r="G3624" s="45"/>
      <c r="H3624" s="45"/>
      <c r="I3624" s="45"/>
      <c r="J3624" s="45"/>
      <c r="K3624" s="45"/>
      <c r="L3624" s="45"/>
      <c r="M3624" s="46"/>
      <c r="N3624" s="46"/>
      <c r="O3624" s="46"/>
    </row>
    <row r="3625" spans="1:15" x14ac:dyDescent="0.3">
      <c r="A3625" s="92"/>
      <c r="B3625" s="58"/>
      <c r="C3625" s="58"/>
      <c r="D3625" s="135" t="str">
        <f t="shared" si="112"/>
        <v/>
      </c>
      <c r="E3625" s="136" t="str">
        <f t="shared" si="113"/>
        <v/>
      </c>
      <c r="F3625" s="45"/>
      <c r="G3625" s="45"/>
      <c r="H3625" s="45"/>
      <c r="I3625" s="45"/>
      <c r="J3625" s="45"/>
      <c r="K3625" s="45"/>
      <c r="L3625" s="45"/>
      <c r="M3625" s="46"/>
      <c r="N3625" s="46"/>
      <c r="O3625" s="46"/>
    </row>
    <row r="3626" spans="1:15" x14ac:dyDescent="0.3">
      <c r="A3626" s="92"/>
      <c r="B3626" s="58"/>
      <c r="C3626" s="58"/>
      <c r="D3626" s="135" t="str">
        <f t="shared" si="112"/>
        <v/>
      </c>
      <c r="E3626" s="136" t="str">
        <f t="shared" si="113"/>
        <v/>
      </c>
      <c r="F3626" s="45"/>
      <c r="G3626" s="45"/>
      <c r="H3626" s="45"/>
      <c r="I3626" s="45"/>
      <c r="J3626" s="45"/>
      <c r="K3626" s="45"/>
      <c r="L3626" s="45"/>
      <c r="M3626" s="46"/>
      <c r="N3626" s="46"/>
      <c r="O3626" s="46"/>
    </row>
    <row r="3627" spans="1:15" x14ac:dyDescent="0.3">
      <c r="A3627" s="92"/>
      <c r="B3627" s="58"/>
      <c r="C3627" s="58"/>
      <c r="D3627" s="135" t="str">
        <f t="shared" si="112"/>
        <v/>
      </c>
      <c r="E3627" s="136" t="str">
        <f t="shared" si="113"/>
        <v/>
      </c>
      <c r="F3627" s="45"/>
      <c r="G3627" s="45"/>
      <c r="H3627" s="45"/>
      <c r="I3627" s="45"/>
      <c r="J3627" s="45"/>
      <c r="K3627" s="45"/>
      <c r="L3627" s="45"/>
      <c r="M3627" s="46"/>
      <c r="N3627" s="46"/>
      <c r="O3627" s="46"/>
    </row>
    <row r="3628" spans="1:15" x14ac:dyDescent="0.3">
      <c r="A3628" s="92"/>
      <c r="B3628" s="58"/>
      <c r="C3628" s="58"/>
      <c r="D3628" s="135" t="str">
        <f t="shared" si="112"/>
        <v/>
      </c>
      <c r="E3628" s="136" t="str">
        <f t="shared" si="113"/>
        <v/>
      </c>
      <c r="F3628" s="45"/>
      <c r="G3628" s="45"/>
      <c r="H3628" s="45"/>
      <c r="I3628" s="45"/>
      <c r="J3628" s="45"/>
      <c r="K3628" s="45"/>
      <c r="L3628" s="45"/>
      <c r="M3628" s="46"/>
      <c r="N3628" s="46"/>
      <c r="O3628" s="46"/>
    </row>
    <row r="3629" spans="1:15" x14ac:dyDescent="0.3">
      <c r="A3629" s="92"/>
      <c r="B3629" s="58"/>
      <c r="C3629" s="58"/>
      <c r="D3629" s="135" t="str">
        <f t="shared" si="112"/>
        <v/>
      </c>
      <c r="E3629" s="136" t="str">
        <f t="shared" si="113"/>
        <v/>
      </c>
      <c r="F3629" s="45"/>
      <c r="G3629" s="45"/>
      <c r="H3629" s="45"/>
      <c r="I3629" s="45"/>
      <c r="J3629" s="45"/>
      <c r="K3629" s="45"/>
      <c r="L3629" s="45"/>
      <c r="M3629" s="46"/>
      <c r="N3629" s="46"/>
      <c r="O3629" s="46"/>
    </row>
    <row r="3630" spans="1:15" x14ac:dyDescent="0.3">
      <c r="A3630" s="92"/>
      <c r="B3630" s="58"/>
      <c r="C3630" s="58"/>
      <c r="D3630" s="135" t="str">
        <f t="shared" si="112"/>
        <v/>
      </c>
      <c r="E3630" s="136" t="str">
        <f t="shared" si="113"/>
        <v/>
      </c>
      <c r="F3630" s="45"/>
      <c r="G3630" s="45"/>
      <c r="H3630" s="45"/>
      <c r="I3630" s="45"/>
      <c r="J3630" s="45"/>
      <c r="K3630" s="45"/>
      <c r="L3630" s="45"/>
      <c r="M3630" s="46"/>
      <c r="N3630" s="46"/>
      <c r="O3630" s="46"/>
    </row>
    <row r="3631" spans="1:15" x14ac:dyDescent="0.3">
      <c r="A3631" s="92"/>
      <c r="B3631" s="58"/>
      <c r="C3631" s="58"/>
      <c r="D3631" s="135" t="str">
        <f t="shared" si="112"/>
        <v/>
      </c>
      <c r="E3631" s="136" t="str">
        <f t="shared" si="113"/>
        <v/>
      </c>
      <c r="F3631" s="45"/>
      <c r="G3631" s="45"/>
      <c r="H3631" s="45"/>
      <c r="I3631" s="45"/>
      <c r="J3631" s="45"/>
      <c r="K3631" s="45"/>
      <c r="L3631" s="45"/>
      <c r="M3631" s="46"/>
      <c r="N3631" s="46"/>
      <c r="O3631" s="46"/>
    </row>
    <row r="3632" spans="1:15" x14ac:dyDescent="0.3">
      <c r="A3632" s="92"/>
      <c r="B3632" s="58"/>
      <c r="C3632" s="58"/>
      <c r="D3632" s="135" t="str">
        <f t="shared" si="112"/>
        <v/>
      </c>
      <c r="E3632" s="136" t="str">
        <f t="shared" si="113"/>
        <v/>
      </c>
      <c r="F3632" s="45"/>
      <c r="G3632" s="45"/>
      <c r="H3632" s="45"/>
      <c r="I3632" s="45"/>
      <c r="J3632" s="45"/>
      <c r="K3632" s="45"/>
      <c r="L3632" s="45"/>
      <c r="M3632" s="46"/>
      <c r="N3632" s="46"/>
      <c r="O3632" s="46"/>
    </row>
    <row r="3633" spans="1:15" x14ac:dyDescent="0.3">
      <c r="A3633" s="92"/>
      <c r="B3633" s="58"/>
      <c r="C3633" s="58"/>
      <c r="D3633" s="135" t="str">
        <f t="shared" si="112"/>
        <v/>
      </c>
      <c r="E3633" s="136" t="str">
        <f t="shared" si="113"/>
        <v/>
      </c>
      <c r="F3633" s="45"/>
      <c r="G3633" s="45"/>
      <c r="H3633" s="45"/>
      <c r="I3633" s="45"/>
      <c r="J3633" s="45"/>
      <c r="K3633" s="45"/>
      <c r="L3633" s="45"/>
      <c r="M3633" s="46"/>
      <c r="N3633" s="46"/>
      <c r="O3633" s="46"/>
    </row>
    <row r="3634" spans="1:15" x14ac:dyDescent="0.3">
      <c r="A3634" s="92"/>
      <c r="B3634" s="58"/>
      <c r="C3634" s="58"/>
      <c r="D3634" s="135" t="str">
        <f t="shared" si="112"/>
        <v/>
      </c>
      <c r="E3634" s="136" t="str">
        <f t="shared" si="113"/>
        <v/>
      </c>
      <c r="F3634" s="45"/>
      <c r="G3634" s="45"/>
      <c r="H3634" s="45"/>
      <c r="I3634" s="45"/>
      <c r="J3634" s="45"/>
      <c r="K3634" s="45"/>
      <c r="L3634" s="45"/>
      <c r="M3634" s="46"/>
      <c r="N3634" s="46"/>
      <c r="O3634" s="46"/>
    </row>
    <row r="3635" spans="1:15" x14ac:dyDescent="0.3">
      <c r="A3635" s="92"/>
      <c r="B3635" s="58"/>
      <c r="C3635" s="58"/>
      <c r="D3635" s="135" t="str">
        <f t="shared" si="112"/>
        <v/>
      </c>
      <c r="E3635" s="136" t="str">
        <f t="shared" si="113"/>
        <v/>
      </c>
      <c r="F3635" s="45"/>
      <c r="G3635" s="45"/>
      <c r="H3635" s="45"/>
      <c r="I3635" s="45"/>
      <c r="J3635" s="45"/>
      <c r="K3635" s="45"/>
      <c r="L3635" s="45"/>
      <c r="M3635" s="46"/>
      <c r="N3635" s="46"/>
      <c r="O3635" s="46"/>
    </row>
    <row r="3636" spans="1:15" x14ac:dyDescent="0.3">
      <c r="A3636" s="92"/>
      <c r="B3636" s="58"/>
      <c r="C3636" s="58"/>
      <c r="D3636" s="135" t="str">
        <f t="shared" si="112"/>
        <v/>
      </c>
      <c r="E3636" s="136" t="str">
        <f t="shared" si="113"/>
        <v/>
      </c>
      <c r="F3636" s="45"/>
      <c r="G3636" s="45"/>
      <c r="H3636" s="45"/>
      <c r="I3636" s="45"/>
      <c r="J3636" s="45"/>
      <c r="K3636" s="45"/>
      <c r="L3636" s="45"/>
      <c r="M3636" s="46"/>
      <c r="N3636" s="46"/>
      <c r="O3636" s="46"/>
    </row>
    <row r="3637" spans="1:15" x14ac:dyDescent="0.3">
      <c r="A3637" s="92"/>
      <c r="B3637" s="58"/>
      <c r="C3637" s="58"/>
      <c r="D3637" s="135" t="str">
        <f t="shared" si="112"/>
        <v/>
      </c>
      <c r="E3637" s="136" t="str">
        <f t="shared" si="113"/>
        <v/>
      </c>
      <c r="F3637" s="45"/>
      <c r="G3637" s="45"/>
      <c r="H3637" s="45"/>
      <c r="I3637" s="45"/>
      <c r="J3637" s="45"/>
      <c r="K3637" s="45"/>
      <c r="L3637" s="45"/>
      <c r="M3637" s="46"/>
      <c r="N3637" s="46"/>
      <c r="O3637" s="46"/>
    </row>
    <row r="3638" spans="1:15" x14ac:dyDescent="0.3">
      <c r="A3638" s="92"/>
      <c r="B3638" s="58"/>
      <c r="C3638" s="58"/>
      <c r="D3638" s="135" t="str">
        <f t="shared" si="112"/>
        <v/>
      </c>
      <c r="E3638" s="136" t="str">
        <f t="shared" si="113"/>
        <v/>
      </c>
      <c r="F3638" s="45"/>
      <c r="G3638" s="45"/>
      <c r="H3638" s="45"/>
      <c r="I3638" s="45"/>
      <c r="J3638" s="45"/>
      <c r="K3638" s="45"/>
      <c r="L3638" s="45"/>
      <c r="M3638" s="46"/>
      <c r="N3638" s="46"/>
      <c r="O3638" s="46"/>
    </row>
    <row r="3639" spans="1:15" x14ac:dyDescent="0.3">
      <c r="A3639" s="92"/>
      <c r="B3639" s="58"/>
      <c r="C3639" s="58"/>
      <c r="D3639" s="135" t="str">
        <f t="shared" si="112"/>
        <v/>
      </c>
      <c r="E3639" s="136" t="str">
        <f t="shared" si="113"/>
        <v/>
      </c>
      <c r="F3639" s="45"/>
      <c r="G3639" s="45"/>
      <c r="H3639" s="45"/>
      <c r="I3639" s="45"/>
      <c r="J3639" s="45"/>
      <c r="K3639" s="45"/>
      <c r="L3639" s="45"/>
      <c r="M3639" s="46"/>
      <c r="N3639" s="46"/>
      <c r="O3639" s="46"/>
    </row>
    <row r="3640" spans="1:15" x14ac:dyDescent="0.3">
      <c r="A3640" s="92"/>
      <c r="B3640" s="58"/>
      <c r="C3640" s="58"/>
      <c r="D3640" s="135" t="str">
        <f t="shared" si="112"/>
        <v/>
      </c>
      <c r="E3640" s="136" t="str">
        <f t="shared" si="113"/>
        <v/>
      </c>
      <c r="F3640" s="45"/>
      <c r="G3640" s="45"/>
      <c r="H3640" s="45"/>
      <c r="I3640" s="45"/>
      <c r="J3640" s="45"/>
      <c r="K3640" s="45"/>
      <c r="L3640" s="45"/>
      <c r="M3640" s="46"/>
      <c r="N3640" s="46"/>
      <c r="O3640" s="46"/>
    </row>
    <row r="3641" spans="1:15" x14ac:dyDescent="0.3">
      <c r="A3641" s="92"/>
      <c r="B3641" s="58"/>
      <c r="C3641" s="58"/>
      <c r="D3641" s="135" t="str">
        <f t="shared" si="112"/>
        <v/>
      </c>
      <c r="E3641" s="136" t="str">
        <f t="shared" si="113"/>
        <v/>
      </c>
      <c r="F3641" s="45"/>
      <c r="G3641" s="45"/>
      <c r="H3641" s="45"/>
      <c r="I3641" s="45"/>
      <c r="J3641" s="45"/>
      <c r="K3641" s="45"/>
      <c r="L3641" s="45"/>
      <c r="M3641" s="46"/>
      <c r="N3641" s="46"/>
      <c r="O3641" s="46"/>
    </row>
    <row r="3642" spans="1:15" x14ac:dyDescent="0.3">
      <c r="A3642" s="92"/>
      <c r="B3642" s="58"/>
      <c r="C3642" s="58"/>
      <c r="D3642" s="135" t="str">
        <f t="shared" si="112"/>
        <v/>
      </c>
      <c r="E3642" s="136" t="str">
        <f t="shared" si="113"/>
        <v/>
      </c>
      <c r="F3642" s="45"/>
      <c r="G3642" s="45"/>
      <c r="H3642" s="45"/>
      <c r="I3642" s="45"/>
      <c r="J3642" s="45"/>
      <c r="K3642" s="45"/>
      <c r="L3642" s="45"/>
      <c r="M3642" s="46"/>
      <c r="N3642" s="46"/>
      <c r="O3642" s="46"/>
    </row>
    <row r="3643" spans="1:15" x14ac:dyDescent="0.3">
      <c r="A3643" s="92"/>
      <c r="B3643" s="58"/>
      <c r="C3643" s="58"/>
      <c r="D3643" s="135" t="str">
        <f t="shared" si="112"/>
        <v/>
      </c>
      <c r="E3643" s="136" t="str">
        <f t="shared" si="113"/>
        <v/>
      </c>
      <c r="F3643" s="45"/>
      <c r="G3643" s="45"/>
      <c r="H3643" s="45"/>
      <c r="I3643" s="45"/>
      <c r="J3643" s="45"/>
      <c r="K3643" s="45"/>
      <c r="L3643" s="45"/>
      <c r="M3643" s="46"/>
      <c r="N3643" s="46"/>
      <c r="O3643" s="46"/>
    </row>
    <row r="3644" spans="1:15" x14ac:dyDescent="0.3">
      <c r="A3644" s="92"/>
      <c r="B3644" s="58"/>
      <c r="C3644" s="58"/>
      <c r="D3644" s="135" t="str">
        <f t="shared" si="112"/>
        <v/>
      </c>
      <c r="E3644" s="136" t="str">
        <f t="shared" si="113"/>
        <v/>
      </c>
      <c r="F3644" s="45"/>
      <c r="G3644" s="45"/>
      <c r="H3644" s="45"/>
      <c r="I3644" s="45"/>
      <c r="J3644" s="45"/>
      <c r="K3644" s="45"/>
      <c r="L3644" s="45"/>
      <c r="M3644" s="46"/>
      <c r="N3644" s="46"/>
      <c r="O3644" s="46"/>
    </row>
    <row r="3645" spans="1:15" x14ac:dyDescent="0.3">
      <c r="A3645" s="92"/>
      <c r="B3645" s="58"/>
      <c r="C3645" s="58"/>
      <c r="D3645" s="135" t="str">
        <f t="shared" si="112"/>
        <v/>
      </c>
      <c r="E3645" s="136" t="str">
        <f t="shared" si="113"/>
        <v/>
      </c>
      <c r="F3645" s="45"/>
      <c r="G3645" s="45"/>
      <c r="H3645" s="45"/>
      <c r="I3645" s="45"/>
      <c r="J3645" s="45"/>
      <c r="K3645" s="45"/>
      <c r="L3645" s="45"/>
      <c r="M3645" s="46"/>
      <c r="N3645" s="46"/>
      <c r="O3645" s="46"/>
    </row>
    <row r="3646" spans="1:15" x14ac:dyDescent="0.3">
      <c r="A3646" s="92"/>
      <c r="B3646" s="58"/>
      <c r="C3646" s="58"/>
      <c r="D3646" s="135" t="str">
        <f t="shared" si="112"/>
        <v/>
      </c>
      <c r="E3646" s="136" t="str">
        <f t="shared" si="113"/>
        <v/>
      </c>
      <c r="F3646" s="45"/>
      <c r="G3646" s="45"/>
      <c r="H3646" s="45"/>
      <c r="I3646" s="45"/>
      <c r="J3646" s="45"/>
      <c r="K3646" s="45"/>
      <c r="L3646" s="45"/>
      <c r="M3646" s="46"/>
      <c r="N3646" s="46"/>
      <c r="O3646" s="46"/>
    </row>
    <row r="3647" spans="1:15" x14ac:dyDescent="0.3">
      <c r="A3647" s="92"/>
      <c r="B3647" s="58"/>
      <c r="C3647" s="58"/>
      <c r="D3647" s="135" t="str">
        <f t="shared" si="112"/>
        <v/>
      </c>
      <c r="E3647" s="136" t="str">
        <f t="shared" si="113"/>
        <v/>
      </c>
      <c r="F3647" s="45"/>
      <c r="G3647" s="45"/>
      <c r="H3647" s="45"/>
      <c r="I3647" s="45"/>
      <c r="J3647" s="45"/>
      <c r="K3647" s="45"/>
      <c r="L3647" s="45"/>
      <c r="M3647" s="46"/>
      <c r="N3647" s="46"/>
      <c r="O3647" s="46"/>
    </row>
    <row r="3648" spans="1:15" x14ac:dyDescent="0.3">
      <c r="A3648" s="92"/>
      <c r="B3648" s="58"/>
      <c r="C3648" s="58"/>
      <c r="D3648" s="135" t="str">
        <f t="shared" si="112"/>
        <v/>
      </c>
      <c r="E3648" s="136" t="str">
        <f t="shared" si="113"/>
        <v/>
      </c>
      <c r="F3648" s="45"/>
      <c r="G3648" s="45"/>
      <c r="H3648" s="45"/>
      <c r="I3648" s="45"/>
      <c r="J3648" s="45"/>
      <c r="K3648" s="45"/>
      <c r="L3648" s="45"/>
      <c r="M3648" s="46"/>
      <c r="N3648" s="46"/>
      <c r="O3648" s="46"/>
    </row>
    <row r="3649" spans="1:15" x14ac:dyDescent="0.3">
      <c r="A3649" s="92"/>
      <c r="B3649" s="58"/>
      <c r="C3649" s="58"/>
      <c r="D3649" s="135" t="str">
        <f t="shared" si="112"/>
        <v/>
      </c>
      <c r="E3649" s="136" t="str">
        <f t="shared" si="113"/>
        <v/>
      </c>
      <c r="F3649" s="45"/>
      <c r="G3649" s="45"/>
      <c r="H3649" s="45"/>
      <c r="I3649" s="45"/>
      <c r="J3649" s="45"/>
      <c r="K3649" s="45"/>
      <c r="L3649" s="45"/>
      <c r="M3649" s="46"/>
      <c r="N3649" s="46"/>
      <c r="O3649" s="46"/>
    </row>
    <row r="3650" spans="1:15" x14ac:dyDescent="0.3">
      <c r="A3650" s="92"/>
      <c r="B3650" s="58"/>
      <c r="C3650" s="58"/>
      <c r="D3650" s="135" t="str">
        <f t="shared" ref="D3650:D3713" si="114">IF(C3650="","",IF(NOT(ISBLANK(B3650)),IF(AND(B3650&gt;=43556,C3650&gt;=43556),C3650-B3650,0),""))</f>
        <v/>
      </c>
      <c r="E3650" s="136" t="str">
        <f t="shared" si="113"/>
        <v/>
      </c>
      <c r="F3650" s="45"/>
      <c r="G3650" s="45"/>
      <c r="H3650" s="45"/>
      <c r="I3650" s="45"/>
      <c r="J3650" s="45"/>
      <c r="K3650" s="45"/>
      <c r="L3650" s="45"/>
      <c r="M3650" s="46"/>
      <c r="N3650" s="46"/>
      <c r="O3650" s="46"/>
    </row>
    <row r="3651" spans="1:15" x14ac:dyDescent="0.3">
      <c r="A3651" s="92"/>
      <c r="B3651" s="58"/>
      <c r="C3651" s="58"/>
      <c r="D3651" s="135" t="str">
        <f t="shared" si="114"/>
        <v/>
      </c>
      <c r="E3651" s="136" t="str">
        <f t="shared" ref="E3651:E3714" si="115">IF(C3651&gt;=43556,C3651+366,"")</f>
        <v/>
      </c>
      <c r="F3651" s="45"/>
      <c r="G3651" s="45"/>
      <c r="H3651" s="45"/>
      <c r="I3651" s="45"/>
      <c r="J3651" s="45"/>
      <c r="K3651" s="45"/>
      <c r="L3651" s="45"/>
      <c r="M3651" s="46"/>
      <c r="N3651" s="46"/>
      <c r="O3651" s="46"/>
    </row>
    <row r="3652" spans="1:15" x14ac:dyDescent="0.3">
      <c r="A3652" s="92"/>
      <c r="B3652" s="58"/>
      <c r="C3652" s="58"/>
      <c r="D3652" s="135" t="str">
        <f t="shared" si="114"/>
        <v/>
      </c>
      <c r="E3652" s="136" t="str">
        <f t="shared" si="115"/>
        <v/>
      </c>
      <c r="F3652" s="45"/>
      <c r="G3652" s="45"/>
      <c r="H3652" s="45"/>
      <c r="I3652" s="45"/>
      <c r="J3652" s="45"/>
      <c r="K3652" s="45"/>
      <c r="L3652" s="45"/>
      <c r="M3652" s="46"/>
      <c r="N3652" s="46"/>
      <c r="O3652" s="46"/>
    </row>
    <row r="3653" spans="1:15" x14ac:dyDescent="0.3">
      <c r="A3653" s="92"/>
      <c r="B3653" s="58"/>
      <c r="C3653" s="58"/>
      <c r="D3653" s="135" t="str">
        <f t="shared" si="114"/>
        <v/>
      </c>
      <c r="E3653" s="136" t="str">
        <f t="shared" si="115"/>
        <v/>
      </c>
      <c r="F3653" s="45"/>
      <c r="G3653" s="45"/>
      <c r="H3653" s="45"/>
      <c r="I3653" s="45"/>
      <c r="J3653" s="45"/>
      <c r="K3653" s="45"/>
      <c r="L3653" s="45"/>
      <c r="M3653" s="46"/>
      <c r="N3653" s="46"/>
      <c r="O3653" s="46"/>
    </row>
    <row r="3654" spans="1:15" x14ac:dyDescent="0.3">
      <c r="A3654" s="92"/>
      <c r="B3654" s="58"/>
      <c r="C3654" s="58"/>
      <c r="D3654" s="135" t="str">
        <f t="shared" si="114"/>
        <v/>
      </c>
      <c r="E3654" s="136" t="str">
        <f t="shared" si="115"/>
        <v/>
      </c>
      <c r="F3654" s="45"/>
      <c r="G3654" s="45"/>
      <c r="H3654" s="45"/>
      <c r="I3654" s="45"/>
      <c r="J3654" s="45"/>
      <c r="K3654" s="45"/>
      <c r="L3654" s="45"/>
      <c r="M3654" s="46"/>
      <c r="N3654" s="46"/>
      <c r="O3654" s="46"/>
    </row>
    <row r="3655" spans="1:15" x14ac:dyDescent="0.3">
      <c r="A3655" s="92"/>
      <c r="B3655" s="58"/>
      <c r="C3655" s="58"/>
      <c r="D3655" s="135" t="str">
        <f t="shared" si="114"/>
        <v/>
      </c>
      <c r="E3655" s="136" t="str">
        <f t="shared" si="115"/>
        <v/>
      </c>
      <c r="F3655" s="45"/>
      <c r="G3655" s="45"/>
      <c r="H3655" s="45"/>
      <c r="I3655" s="45"/>
      <c r="J3655" s="45"/>
      <c r="K3655" s="45"/>
      <c r="L3655" s="45"/>
      <c r="M3655" s="46"/>
      <c r="N3655" s="46"/>
      <c r="O3655" s="46"/>
    </row>
    <row r="3656" spans="1:15" x14ac:dyDescent="0.3">
      <c r="A3656" s="92"/>
      <c r="B3656" s="58"/>
      <c r="C3656" s="58"/>
      <c r="D3656" s="135" t="str">
        <f t="shared" si="114"/>
        <v/>
      </c>
      <c r="E3656" s="136" t="str">
        <f t="shared" si="115"/>
        <v/>
      </c>
      <c r="F3656" s="45"/>
      <c r="G3656" s="45"/>
      <c r="H3656" s="45"/>
      <c r="I3656" s="45"/>
      <c r="J3656" s="45"/>
      <c r="K3656" s="45"/>
      <c r="L3656" s="45"/>
      <c r="M3656" s="46"/>
      <c r="N3656" s="46"/>
      <c r="O3656" s="46"/>
    </row>
    <row r="3657" spans="1:15" x14ac:dyDescent="0.3">
      <c r="A3657" s="92"/>
      <c r="B3657" s="58"/>
      <c r="C3657" s="58"/>
      <c r="D3657" s="135" t="str">
        <f t="shared" si="114"/>
        <v/>
      </c>
      <c r="E3657" s="136" t="str">
        <f t="shared" si="115"/>
        <v/>
      </c>
      <c r="F3657" s="45"/>
      <c r="G3657" s="45"/>
      <c r="H3657" s="45"/>
      <c r="I3657" s="45"/>
      <c r="J3657" s="45"/>
      <c r="K3657" s="45"/>
      <c r="L3657" s="45"/>
      <c r="M3657" s="46"/>
      <c r="N3657" s="46"/>
      <c r="O3657" s="46"/>
    </row>
    <row r="3658" spans="1:15" x14ac:dyDescent="0.3">
      <c r="A3658" s="92"/>
      <c r="B3658" s="58"/>
      <c r="C3658" s="58"/>
      <c r="D3658" s="135" t="str">
        <f t="shared" si="114"/>
        <v/>
      </c>
      <c r="E3658" s="136" t="str">
        <f t="shared" si="115"/>
        <v/>
      </c>
      <c r="F3658" s="45"/>
      <c r="G3658" s="45"/>
      <c r="H3658" s="45"/>
      <c r="I3658" s="45"/>
      <c r="J3658" s="45"/>
      <c r="K3658" s="45"/>
      <c r="L3658" s="45"/>
      <c r="M3658" s="46"/>
      <c r="N3658" s="46"/>
      <c r="O3658" s="46"/>
    </row>
    <row r="3659" spans="1:15" x14ac:dyDescent="0.3">
      <c r="A3659" s="92"/>
      <c r="B3659" s="58"/>
      <c r="C3659" s="58"/>
      <c r="D3659" s="135" t="str">
        <f t="shared" si="114"/>
        <v/>
      </c>
      <c r="E3659" s="136" t="str">
        <f t="shared" si="115"/>
        <v/>
      </c>
      <c r="F3659" s="45"/>
      <c r="G3659" s="45"/>
      <c r="H3659" s="45"/>
      <c r="I3659" s="45"/>
      <c r="J3659" s="45"/>
      <c r="K3659" s="45"/>
      <c r="L3659" s="45"/>
      <c r="M3659" s="46"/>
      <c r="N3659" s="46"/>
      <c r="O3659" s="46"/>
    </row>
    <row r="3660" spans="1:15" x14ac:dyDescent="0.3">
      <c r="A3660" s="92"/>
      <c r="B3660" s="58"/>
      <c r="C3660" s="58"/>
      <c r="D3660" s="135" t="str">
        <f t="shared" si="114"/>
        <v/>
      </c>
      <c r="E3660" s="136" t="str">
        <f t="shared" si="115"/>
        <v/>
      </c>
      <c r="F3660" s="45"/>
      <c r="G3660" s="45"/>
      <c r="H3660" s="45"/>
      <c r="I3660" s="45"/>
      <c r="J3660" s="45"/>
      <c r="K3660" s="45"/>
      <c r="L3660" s="45"/>
      <c r="M3660" s="46"/>
      <c r="N3660" s="46"/>
      <c r="O3660" s="46"/>
    </row>
    <row r="3661" spans="1:15" x14ac:dyDescent="0.3">
      <c r="A3661" s="92"/>
      <c r="B3661" s="58"/>
      <c r="C3661" s="58"/>
      <c r="D3661" s="135" t="str">
        <f t="shared" si="114"/>
        <v/>
      </c>
      <c r="E3661" s="136" t="str">
        <f t="shared" si="115"/>
        <v/>
      </c>
      <c r="F3661" s="45"/>
      <c r="G3661" s="45"/>
      <c r="H3661" s="45"/>
      <c r="I3661" s="45"/>
      <c r="J3661" s="45"/>
      <c r="K3661" s="45"/>
      <c r="L3661" s="45"/>
      <c r="M3661" s="46"/>
      <c r="N3661" s="46"/>
      <c r="O3661" s="46"/>
    </row>
    <row r="3662" spans="1:15" x14ac:dyDescent="0.3">
      <c r="A3662" s="92"/>
      <c r="B3662" s="58"/>
      <c r="C3662" s="58"/>
      <c r="D3662" s="135" t="str">
        <f t="shared" si="114"/>
        <v/>
      </c>
      <c r="E3662" s="136" t="str">
        <f t="shared" si="115"/>
        <v/>
      </c>
      <c r="F3662" s="45"/>
      <c r="G3662" s="45"/>
      <c r="H3662" s="45"/>
      <c r="I3662" s="45"/>
      <c r="J3662" s="45"/>
      <c r="K3662" s="45"/>
      <c r="L3662" s="45"/>
      <c r="M3662" s="46"/>
      <c r="N3662" s="46"/>
      <c r="O3662" s="46"/>
    </row>
    <row r="3663" spans="1:15" x14ac:dyDescent="0.3">
      <c r="A3663" s="92"/>
      <c r="B3663" s="58"/>
      <c r="C3663" s="58"/>
      <c r="D3663" s="135" t="str">
        <f t="shared" si="114"/>
        <v/>
      </c>
      <c r="E3663" s="136" t="str">
        <f t="shared" si="115"/>
        <v/>
      </c>
      <c r="F3663" s="45"/>
      <c r="G3663" s="45"/>
      <c r="H3663" s="45"/>
      <c r="I3663" s="45"/>
      <c r="J3663" s="45"/>
      <c r="K3663" s="45"/>
      <c r="L3663" s="45"/>
      <c r="M3663" s="46"/>
      <c r="N3663" s="46"/>
      <c r="O3663" s="46"/>
    </row>
    <row r="3664" spans="1:15" x14ac:dyDescent="0.3">
      <c r="A3664" s="92"/>
      <c r="B3664" s="58"/>
      <c r="C3664" s="58"/>
      <c r="D3664" s="135" t="str">
        <f t="shared" si="114"/>
        <v/>
      </c>
      <c r="E3664" s="136" t="str">
        <f t="shared" si="115"/>
        <v/>
      </c>
      <c r="F3664" s="45"/>
      <c r="G3664" s="45"/>
      <c r="H3664" s="45"/>
      <c r="I3664" s="45"/>
      <c r="J3664" s="45"/>
      <c r="K3664" s="45"/>
      <c r="L3664" s="45"/>
      <c r="M3664" s="46"/>
      <c r="N3664" s="46"/>
      <c r="O3664" s="46"/>
    </row>
    <row r="3665" spans="1:15" x14ac:dyDescent="0.3">
      <c r="A3665" s="92"/>
      <c r="B3665" s="58"/>
      <c r="C3665" s="58"/>
      <c r="D3665" s="135" t="str">
        <f t="shared" si="114"/>
        <v/>
      </c>
      <c r="E3665" s="136" t="str">
        <f t="shared" si="115"/>
        <v/>
      </c>
      <c r="F3665" s="45"/>
      <c r="G3665" s="45"/>
      <c r="H3665" s="45"/>
      <c r="I3665" s="45"/>
      <c r="J3665" s="45"/>
      <c r="K3665" s="45"/>
      <c r="L3665" s="45"/>
      <c r="M3665" s="46"/>
      <c r="N3665" s="46"/>
      <c r="O3665" s="46"/>
    </row>
    <row r="3666" spans="1:15" x14ac:dyDescent="0.3">
      <c r="A3666" s="92"/>
      <c r="B3666" s="58"/>
      <c r="C3666" s="58"/>
      <c r="D3666" s="135" t="str">
        <f t="shared" si="114"/>
        <v/>
      </c>
      <c r="E3666" s="136" t="str">
        <f t="shared" si="115"/>
        <v/>
      </c>
      <c r="F3666" s="45"/>
      <c r="G3666" s="45"/>
      <c r="H3666" s="45"/>
      <c r="I3666" s="45"/>
      <c r="J3666" s="45"/>
      <c r="K3666" s="45"/>
      <c r="L3666" s="45"/>
      <c r="M3666" s="46"/>
      <c r="N3666" s="46"/>
      <c r="O3666" s="46"/>
    </row>
    <row r="3667" spans="1:15" x14ac:dyDescent="0.3">
      <c r="A3667" s="92"/>
      <c r="B3667" s="58"/>
      <c r="C3667" s="58"/>
      <c r="D3667" s="135" t="str">
        <f t="shared" si="114"/>
        <v/>
      </c>
      <c r="E3667" s="136" t="str">
        <f t="shared" si="115"/>
        <v/>
      </c>
      <c r="F3667" s="45"/>
      <c r="G3667" s="45"/>
      <c r="H3667" s="45"/>
      <c r="I3667" s="45"/>
      <c r="J3667" s="45"/>
      <c r="K3667" s="45"/>
      <c r="L3667" s="45"/>
      <c r="M3667" s="46"/>
      <c r="N3667" s="46"/>
      <c r="O3667" s="46"/>
    </row>
    <row r="3668" spans="1:15" x14ac:dyDescent="0.3">
      <c r="A3668" s="92"/>
      <c r="B3668" s="58"/>
      <c r="C3668" s="58"/>
      <c r="D3668" s="135" t="str">
        <f t="shared" si="114"/>
        <v/>
      </c>
      <c r="E3668" s="136" t="str">
        <f t="shared" si="115"/>
        <v/>
      </c>
      <c r="F3668" s="45"/>
      <c r="G3668" s="45"/>
      <c r="H3668" s="45"/>
      <c r="I3668" s="45"/>
      <c r="J3668" s="45"/>
      <c r="K3668" s="45"/>
      <c r="L3668" s="45"/>
      <c r="M3668" s="46"/>
      <c r="N3668" s="46"/>
      <c r="O3668" s="46"/>
    </row>
    <row r="3669" spans="1:15" x14ac:dyDescent="0.3">
      <c r="A3669" s="92"/>
      <c r="B3669" s="58"/>
      <c r="C3669" s="58"/>
      <c r="D3669" s="135" t="str">
        <f t="shared" si="114"/>
        <v/>
      </c>
      <c r="E3669" s="136" t="str">
        <f t="shared" si="115"/>
        <v/>
      </c>
      <c r="F3669" s="45"/>
      <c r="G3669" s="45"/>
      <c r="H3669" s="45"/>
      <c r="I3669" s="45"/>
      <c r="J3669" s="45"/>
      <c r="K3669" s="45"/>
      <c r="L3669" s="45"/>
      <c r="M3669" s="46"/>
      <c r="N3669" s="46"/>
      <c r="O3669" s="46"/>
    </row>
    <row r="3670" spans="1:15" x14ac:dyDescent="0.3">
      <c r="A3670" s="92"/>
      <c r="B3670" s="58"/>
      <c r="C3670" s="58"/>
      <c r="D3670" s="135" t="str">
        <f t="shared" si="114"/>
        <v/>
      </c>
      <c r="E3670" s="136" t="str">
        <f t="shared" si="115"/>
        <v/>
      </c>
      <c r="F3670" s="45"/>
      <c r="G3670" s="45"/>
      <c r="H3670" s="45"/>
      <c r="I3670" s="45"/>
      <c r="J3670" s="45"/>
      <c r="K3670" s="45"/>
      <c r="L3670" s="45"/>
      <c r="M3670" s="46"/>
      <c r="N3670" s="46"/>
      <c r="O3670" s="46"/>
    </row>
    <row r="3671" spans="1:15" x14ac:dyDescent="0.3">
      <c r="A3671" s="92"/>
      <c r="B3671" s="58"/>
      <c r="C3671" s="58"/>
      <c r="D3671" s="135" t="str">
        <f t="shared" si="114"/>
        <v/>
      </c>
      <c r="E3671" s="136" t="str">
        <f t="shared" si="115"/>
        <v/>
      </c>
      <c r="F3671" s="45"/>
      <c r="G3671" s="45"/>
      <c r="H3671" s="45"/>
      <c r="I3671" s="45"/>
      <c r="J3671" s="45"/>
      <c r="K3671" s="45"/>
      <c r="L3671" s="45"/>
      <c r="M3671" s="46"/>
      <c r="N3671" s="46"/>
      <c r="O3671" s="46"/>
    </row>
    <row r="3672" spans="1:15" x14ac:dyDescent="0.3">
      <c r="A3672" s="92"/>
      <c r="B3672" s="58"/>
      <c r="C3672" s="58"/>
      <c r="D3672" s="135" t="str">
        <f t="shared" si="114"/>
        <v/>
      </c>
      <c r="E3672" s="136" t="str">
        <f t="shared" si="115"/>
        <v/>
      </c>
      <c r="F3672" s="45"/>
      <c r="G3672" s="45"/>
      <c r="H3672" s="45"/>
      <c r="I3672" s="45"/>
      <c r="J3672" s="45"/>
      <c r="K3672" s="45"/>
      <c r="L3672" s="45"/>
      <c r="M3672" s="46"/>
      <c r="N3672" s="46"/>
      <c r="O3672" s="46"/>
    </row>
    <row r="3673" spans="1:15" x14ac:dyDescent="0.3">
      <c r="A3673" s="92"/>
      <c r="B3673" s="58"/>
      <c r="C3673" s="58"/>
      <c r="D3673" s="135" t="str">
        <f t="shared" si="114"/>
        <v/>
      </c>
      <c r="E3673" s="136" t="str">
        <f t="shared" si="115"/>
        <v/>
      </c>
      <c r="F3673" s="45"/>
      <c r="G3673" s="45"/>
      <c r="H3673" s="45"/>
      <c r="I3673" s="45"/>
      <c r="J3673" s="45"/>
      <c r="K3673" s="45"/>
      <c r="L3673" s="45"/>
      <c r="M3673" s="46"/>
      <c r="N3673" s="46"/>
      <c r="O3673" s="46"/>
    </row>
    <row r="3674" spans="1:15" x14ac:dyDescent="0.3">
      <c r="A3674" s="92"/>
      <c r="B3674" s="58"/>
      <c r="C3674" s="58"/>
      <c r="D3674" s="135" t="str">
        <f t="shared" si="114"/>
        <v/>
      </c>
      <c r="E3674" s="136" t="str">
        <f t="shared" si="115"/>
        <v/>
      </c>
      <c r="F3674" s="45"/>
      <c r="G3674" s="45"/>
      <c r="H3674" s="45"/>
      <c r="I3674" s="45"/>
      <c r="J3674" s="45"/>
      <c r="K3674" s="45"/>
      <c r="L3674" s="45"/>
      <c r="M3674" s="46"/>
      <c r="N3674" s="46"/>
      <c r="O3674" s="46"/>
    </row>
    <row r="3675" spans="1:15" x14ac:dyDescent="0.3">
      <c r="A3675" s="92"/>
      <c r="B3675" s="58"/>
      <c r="C3675" s="58"/>
      <c r="D3675" s="135" t="str">
        <f t="shared" si="114"/>
        <v/>
      </c>
      <c r="E3675" s="136" t="str">
        <f t="shared" si="115"/>
        <v/>
      </c>
      <c r="F3675" s="45"/>
      <c r="G3675" s="45"/>
      <c r="H3675" s="45"/>
      <c r="I3675" s="45"/>
      <c r="J3675" s="45"/>
      <c r="K3675" s="45"/>
      <c r="L3675" s="45"/>
      <c r="M3675" s="46"/>
      <c r="N3675" s="46"/>
      <c r="O3675" s="46"/>
    </row>
    <row r="3676" spans="1:15" x14ac:dyDescent="0.3">
      <c r="A3676" s="92"/>
      <c r="B3676" s="58"/>
      <c r="C3676" s="58"/>
      <c r="D3676" s="135" t="str">
        <f t="shared" si="114"/>
        <v/>
      </c>
      <c r="E3676" s="136" t="str">
        <f t="shared" si="115"/>
        <v/>
      </c>
      <c r="F3676" s="45"/>
      <c r="G3676" s="45"/>
      <c r="H3676" s="45"/>
      <c r="I3676" s="45"/>
      <c r="J3676" s="45"/>
      <c r="K3676" s="45"/>
      <c r="L3676" s="45"/>
      <c r="M3676" s="46"/>
      <c r="N3676" s="46"/>
      <c r="O3676" s="46"/>
    </row>
    <row r="3677" spans="1:15" x14ac:dyDescent="0.3">
      <c r="A3677" s="92"/>
      <c r="B3677" s="58"/>
      <c r="C3677" s="58"/>
      <c r="D3677" s="135" t="str">
        <f t="shared" si="114"/>
        <v/>
      </c>
      <c r="E3677" s="136" t="str">
        <f t="shared" si="115"/>
        <v/>
      </c>
      <c r="F3677" s="45"/>
      <c r="G3677" s="45"/>
      <c r="H3677" s="45"/>
      <c r="I3677" s="45"/>
      <c r="J3677" s="45"/>
      <c r="K3677" s="45"/>
      <c r="L3677" s="45"/>
      <c r="M3677" s="46"/>
      <c r="N3677" s="46"/>
      <c r="O3677" s="46"/>
    </row>
    <row r="3678" spans="1:15" x14ac:dyDescent="0.3">
      <c r="A3678" s="92"/>
      <c r="B3678" s="58"/>
      <c r="C3678" s="58"/>
      <c r="D3678" s="135" t="str">
        <f t="shared" si="114"/>
        <v/>
      </c>
      <c r="E3678" s="136" t="str">
        <f t="shared" si="115"/>
        <v/>
      </c>
      <c r="F3678" s="45"/>
      <c r="G3678" s="45"/>
      <c r="H3678" s="45"/>
      <c r="I3678" s="45"/>
      <c r="J3678" s="45"/>
      <c r="K3678" s="45"/>
      <c r="L3678" s="45"/>
      <c r="M3678" s="46"/>
      <c r="N3678" s="46"/>
      <c r="O3678" s="46"/>
    </row>
    <row r="3679" spans="1:15" x14ac:dyDescent="0.3">
      <c r="A3679" s="92"/>
      <c r="B3679" s="58"/>
      <c r="C3679" s="58"/>
      <c r="D3679" s="135" t="str">
        <f t="shared" si="114"/>
        <v/>
      </c>
      <c r="E3679" s="136" t="str">
        <f t="shared" si="115"/>
        <v/>
      </c>
      <c r="F3679" s="45"/>
      <c r="G3679" s="45"/>
      <c r="H3679" s="45"/>
      <c r="I3679" s="45"/>
      <c r="J3679" s="45"/>
      <c r="K3679" s="45"/>
      <c r="L3679" s="45"/>
      <c r="M3679" s="46"/>
      <c r="N3679" s="46"/>
      <c r="O3679" s="46"/>
    </row>
    <row r="3680" spans="1:15" x14ac:dyDescent="0.3">
      <c r="A3680" s="92"/>
      <c r="B3680" s="58"/>
      <c r="C3680" s="58"/>
      <c r="D3680" s="135" t="str">
        <f t="shared" si="114"/>
        <v/>
      </c>
      <c r="E3680" s="136" t="str">
        <f t="shared" si="115"/>
        <v/>
      </c>
      <c r="F3680" s="45"/>
      <c r="G3680" s="45"/>
      <c r="H3680" s="45"/>
      <c r="I3680" s="45"/>
      <c r="J3680" s="45"/>
      <c r="K3680" s="45"/>
      <c r="L3680" s="45"/>
      <c r="M3680" s="46"/>
      <c r="N3680" s="46"/>
      <c r="O3680" s="46"/>
    </row>
    <row r="3681" spans="1:15" x14ac:dyDescent="0.3">
      <c r="A3681" s="92"/>
      <c r="B3681" s="58"/>
      <c r="C3681" s="58"/>
      <c r="D3681" s="135" t="str">
        <f t="shared" si="114"/>
        <v/>
      </c>
      <c r="E3681" s="136" t="str">
        <f t="shared" si="115"/>
        <v/>
      </c>
      <c r="F3681" s="45"/>
      <c r="G3681" s="45"/>
      <c r="H3681" s="45"/>
      <c r="I3681" s="45"/>
      <c r="J3681" s="45"/>
      <c r="K3681" s="45"/>
      <c r="L3681" s="45"/>
      <c r="M3681" s="46"/>
      <c r="N3681" s="46"/>
      <c r="O3681" s="46"/>
    </row>
    <row r="3682" spans="1:15" x14ac:dyDescent="0.3">
      <c r="A3682" s="92"/>
      <c r="B3682" s="58"/>
      <c r="C3682" s="58"/>
      <c r="D3682" s="135" t="str">
        <f t="shared" si="114"/>
        <v/>
      </c>
      <c r="E3682" s="136" t="str">
        <f t="shared" si="115"/>
        <v/>
      </c>
      <c r="F3682" s="45"/>
      <c r="G3682" s="45"/>
      <c r="H3682" s="45"/>
      <c r="I3682" s="45"/>
      <c r="J3682" s="45"/>
      <c r="K3682" s="45"/>
      <c r="L3682" s="45"/>
      <c r="M3682" s="46"/>
      <c r="N3682" s="46"/>
      <c r="O3682" s="46"/>
    </row>
    <row r="3683" spans="1:15" x14ac:dyDescent="0.3">
      <c r="A3683" s="92"/>
      <c r="B3683" s="58"/>
      <c r="C3683" s="58"/>
      <c r="D3683" s="135" t="str">
        <f t="shared" si="114"/>
        <v/>
      </c>
      <c r="E3683" s="136" t="str">
        <f t="shared" si="115"/>
        <v/>
      </c>
      <c r="F3683" s="45"/>
      <c r="G3683" s="45"/>
      <c r="H3683" s="45"/>
      <c r="I3683" s="45"/>
      <c r="J3683" s="45"/>
      <c r="K3683" s="45"/>
      <c r="L3683" s="45"/>
      <c r="M3683" s="46"/>
      <c r="N3683" s="46"/>
      <c r="O3683" s="46"/>
    </row>
    <row r="3684" spans="1:15" x14ac:dyDescent="0.3">
      <c r="A3684" s="92"/>
      <c r="B3684" s="58"/>
      <c r="C3684" s="58"/>
      <c r="D3684" s="135" t="str">
        <f t="shared" si="114"/>
        <v/>
      </c>
      <c r="E3684" s="136" t="str">
        <f t="shared" si="115"/>
        <v/>
      </c>
      <c r="F3684" s="45"/>
      <c r="G3684" s="45"/>
      <c r="H3684" s="45"/>
      <c r="I3684" s="45"/>
      <c r="J3684" s="45"/>
      <c r="K3684" s="45"/>
      <c r="L3684" s="45"/>
      <c r="M3684" s="46"/>
      <c r="N3684" s="46"/>
      <c r="O3684" s="46"/>
    </row>
    <row r="3685" spans="1:15" x14ac:dyDescent="0.3">
      <c r="A3685" s="92"/>
      <c r="B3685" s="58"/>
      <c r="C3685" s="58"/>
      <c r="D3685" s="135" t="str">
        <f t="shared" si="114"/>
        <v/>
      </c>
      <c r="E3685" s="136" t="str">
        <f t="shared" si="115"/>
        <v/>
      </c>
      <c r="F3685" s="45"/>
      <c r="G3685" s="45"/>
      <c r="H3685" s="45"/>
      <c r="I3685" s="45"/>
      <c r="J3685" s="45"/>
      <c r="K3685" s="45"/>
      <c r="L3685" s="45"/>
      <c r="M3685" s="46"/>
      <c r="N3685" s="46"/>
      <c r="O3685" s="46"/>
    </row>
    <row r="3686" spans="1:15" x14ac:dyDescent="0.3">
      <c r="A3686" s="92"/>
      <c r="B3686" s="58"/>
      <c r="C3686" s="58"/>
      <c r="D3686" s="135" t="str">
        <f t="shared" si="114"/>
        <v/>
      </c>
      <c r="E3686" s="136" t="str">
        <f t="shared" si="115"/>
        <v/>
      </c>
      <c r="F3686" s="45"/>
      <c r="G3686" s="45"/>
      <c r="H3686" s="45"/>
      <c r="I3686" s="45"/>
      <c r="J3686" s="45"/>
      <c r="K3686" s="45"/>
      <c r="L3686" s="45"/>
      <c r="M3686" s="46"/>
      <c r="N3686" s="46"/>
      <c r="O3686" s="46"/>
    </row>
    <row r="3687" spans="1:15" x14ac:dyDescent="0.3">
      <c r="A3687" s="92"/>
      <c r="B3687" s="58"/>
      <c r="C3687" s="58"/>
      <c r="D3687" s="135" t="str">
        <f t="shared" si="114"/>
        <v/>
      </c>
      <c r="E3687" s="136" t="str">
        <f t="shared" si="115"/>
        <v/>
      </c>
      <c r="F3687" s="45"/>
      <c r="G3687" s="45"/>
      <c r="H3687" s="45"/>
      <c r="I3687" s="45"/>
      <c r="J3687" s="45"/>
      <c r="K3687" s="45"/>
      <c r="L3687" s="45"/>
      <c r="M3687" s="46"/>
      <c r="N3687" s="46"/>
      <c r="O3687" s="46"/>
    </row>
    <row r="3688" spans="1:15" x14ac:dyDescent="0.3">
      <c r="A3688" s="92"/>
      <c r="B3688" s="58"/>
      <c r="C3688" s="58"/>
      <c r="D3688" s="135" t="str">
        <f t="shared" si="114"/>
        <v/>
      </c>
      <c r="E3688" s="136" t="str">
        <f t="shared" si="115"/>
        <v/>
      </c>
      <c r="F3688" s="45"/>
      <c r="G3688" s="45"/>
      <c r="H3688" s="45"/>
      <c r="I3688" s="45"/>
      <c r="J3688" s="45"/>
      <c r="K3688" s="45"/>
      <c r="L3688" s="45"/>
      <c r="M3688" s="46"/>
      <c r="N3688" s="46"/>
      <c r="O3688" s="46"/>
    </row>
    <row r="3689" spans="1:15" x14ac:dyDescent="0.3">
      <c r="A3689" s="92"/>
      <c r="B3689" s="58"/>
      <c r="C3689" s="58"/>
      <c r="D3689" s="135" t="str">
        <f t="shared" si="114"/>
        <v/>
      </c>
      <c r="E3689" s="136" t="str">
        <f t="shared" si="115"/>
        <v/>
      </c>
      <c r="F3689" s="45"/>
      <c r="G3689" s="45"/>
      <c r="H3689" s="45"/>
      <c r="I3689" s="45"/>
      <c r="J3689" s="45"/>
      <c r="K3689" s="45"/>
      <c r="L3689" s="45"/>
      <c r="M3689" s="46"/>
      <c r="N3689" s="46"/>
      <c r="O3689" s="46"/>
    </row>
    <row r="3690" spans="1:15" x14ac:dyDescent="0.3">
      <c r="A3690" s="92"/>
      <c r="B3690" s="58"/>
      <c r="C3690" s="58"/>
      <c r="D3690" s="135" t="str">
        <f t="shared" si="114"/>
        <v/>
      </c>
      <c r="E3690" s="136" t="str">
        <f t="shared" si="115"/>
        <v/>
      </c>
      <c r="F3690" s="45"/>
      <c r="G3690" s="45"/>
      <c r="H3690" s="45"/>
      <c r="I3690" s="45"/>
      <c r="J3690" s="45"/>
      <c r="K3690" s="45"/>
      <c r="L3690" s="45"/>
      <c r="M3690" s="46"/>
      <c r="N3690" s="46"/>
      <c r="O3690" s="46"/>
    </row>
    <row r="3691" spans="1:15" x14ac:dyDescent="0.3">
      <c r="A3691" s="92"/>
      <c r="B3691" s="58"/>
      <c r="C3691" s="58"/>
      <c r="D3691" s="135" t="str">
        <f t="shared" si="114"/>
        <v/>
      </c>
      <c r="E3691" s="136" t="str">
        <f t="shared" si="115"/>
        <v/>
      </c>
      <c r="F3691" s="45"/>
      <c r="G3691" s="45"/>
      <c r="H3691" s="45"/>
      <c r="I3691" s="45"/>
      <c r="J3691" s="45"/>
      <c r="K3691" s="45"/>
      <c r="L3691" s="45"/>
      <c r="M3691" s="46"/>
      <c r="N3691" s="46"/>
      <c r="O3691" s="46"/>
    </row>
    <row r="3692" spans="1:15" x14ac:dyDescent="0.3">
      <c r="A3692" s="92"/>
      <c r="B3692" s="58"/>
      <c r="C3692" s="58"/>
      <c r="D3692" s="135" t="str">
        <f t="shared" si="114"/>
        <v/>
      </c>
      <c r="E3692" s="136" t="str">
        <f t="shared" si="115"/>
        <v/>
      </c>
      <c r="F3692" s="45"/>
      <c r="G3692" s="45"/>
      <c r="H3692" s="45"/>
      <c r="I3692" s="45"/>
      <c r="J3692" s="45"/>
      <c r="K3692" s="45"/>
      <c r="L3692" s="45"/>
      <c r="M3692" s="46"/>
      <c r="N3692" s="46"/>
      <c r="O3692" s="46"/>
    </row>
    <row r="3693" spans="1:15" x14ac:dyDescent="0.3">
      <c r="A3693" s="92"/>
      <c r="B3693" s="58"/>
      <c r="C3693" s="58"/>
      <c r="D3693" s="135" t="str">
        <f t="shared" si="114"/>
        <v/>
      </c>
      <c r="E3693" s="136" t="str">
        <f t="shared" si="115"/>
        <v/>
      </c>
      <c r="F3693" s="45"/>
      <c r="G3693" s="45"/>
      <c r="H3693" s="45"/>
      <c r="I3693" s="45"/>
      <c r="J3693" s="45"/>
      <c r="K3693" s="45"/>
      <c r="L3693" s="45"/>
      <c r="M3693" s="46"/>
      <c r="N3693" s="46"/>
      <c r="O3693" s="46"/>
    </row>
    <row r="3694" spans="1:15" x14ac:dyDescent="0.3">
      <c r="A3694" s="92"/>
      <c r="B3694" s="58"/>
      <c r="C3694" s="58"/>
      <c r="D3694" s="135" t="str">
        <f t="shared" si="114"/>
        <v/>
      </c>
      <c r="E3694" s="136" t="str">
        <f t="shared" si="115"/>
        <v/>
      </c>
      <c r="F3694" s="45"/>
      <c r="G3694" s="45"/>
      <c r="H3694" s="45"/>
      <c r="I3694" s="45"/>
      <c r="J3694" s="45"/>
      <c r="K3694" s="45"/>
      <c r="L3694" s="45"/>
      <c r="M3694" s="46"/>
      <c r="N3694" s="46"/>
      <c r="O3694" s="46"/>
    </row>
    <row r="3695" spans="1:15" x14ac:dyDescent="0.3">
      <c r="A3695" s="92"/>
      <c r="B3695" s="58"/>
      <c r="C3695" s="58"/>
      <c r="D3695" s="135" t="str">
        <f t="shared" si="114"/>
        <v/>
      </c>
      <c r="E3695" s="136" t="str">
        <f t="shared" si="115"/>
        <v/>
      </c>
      <c r="F3695" s="45"/>
      <c r="G3695" s="45"/>
      <c r="H3695" s="45"/>
      <c r="I3695" s="45"/>
      <c r="J3695" s="45"/>
      <c r="K3695" s="45"/>
      <c r="L3695" s="45"/>
      <c r="M3695" s="46"/>
      <c r="N3695" s="46"/>
      <c r="O3695" s="46"/>
    </row>
    <row r="3696" spans="1:15" x14ac:dyDescent="0.3">
      <c r="A3696" s="92"/>
      <c r="B3696" s="58"/>
      <c r="C3696" s="58"/>
      <c r="D3696" s="135" t="str">
        <f t="shared" si="114"/>
        <v/>
      </c>
      <c r="E3696" s="136" t="str">
        <f t="shared" si="115"/>
        <v/>
      </c>
      <c r="F3696" s="45"/>
      <c r="G3696" s="45"/>
      <c r="H3696" s="45"/>
      <c r="I3696" s="45"/>
      <c r="J3696" s="45"/>
      <c r="K3696" s="45"/>
      <c r="L3696" s="45"/>
      <c r="M3696" s="46"/>
      <c r="N3696" s="46"/>
      <c r="O3696" s="46"/>
    </row>
    <row r="3697" spans="1:15" x14ac:dyDescent="0.3">
      <c r="A3697" s="92"/>
      <c r="B3697" s="58"/>
      <c r="C3697" s="58"/>
      <c r="D3697" s="135" t="str">
        <f t="shared" si="114"/>
        <v/>
      </c>
      <c r="E3697" s="136" t="str">
        <f t="shared" si="115"/>
        <v/>
      </c>
      <c r="F3697" s="45"/>
      <c r="G3697" s="45"/>
      <c r="H3697" s="45"/>
      <c r="I3697" s="45"/>
      <c r="J3697" s="45"/>
      <c r="K3697" s="45"/>
      <c r="L3697" s="45"/>
      <c r="M3697" s="46"/>
      <c r="N3697" s="46"/>
      <c r="O3697" s="46"/>
    </row>
    <row r="3698" spans="1:15" x14ac:dyDescent="0.3">
      <c r="A3698" s="92"/>
      <c r="B3698" s="58"/>
      <c r="C3698" s="58"/>
      <c r="D3698" s="135" t="str">
        <f t="shared" si="114"/>
        <v/>
      </c>
      <c r="E3698" s="136" t="str">
        <f t="shared" si="115"/>
        <v/>
      </c>
      <c r="F3698" s="45"/>
      <c r="G3698" s="45"/>
      <c r="H3698" s="45"/>
      <c r="I3698" s="45"/>
      <c r="J3698" s="45"/>
      <c r="K3698" s="45"/>
      <c r="L3698" s="45"/>
      <c r="M3698" s="46"/>
      <c r="N3698" s="46"/>
      <c r="O3698" s="46"/>
    </row>
    <row r="3699" spans="1:15" x14ac:dyDescent="0.3">
      <c r="A3699" s="92"/>
      <c r="B3699" s="58"/>
      <c r="C3699" s="58"/>
      <c r="D3699" s="135" t="str">
        <f t="shared" si="114"/>
        <v/>
      </c>
      <c r="E3699" s="136" t="str">
        <f t="shared" si="115"/>
        <v/>
      </c>
      <c r="F3699" s="45"/>
      <c r="G3699" s="45"/>
      <c r="H3699" s="45"/>
      <c r="I3699" s="45"/>
      <c r="J3699" s="45"/>
      <c r="K3699" s="45"/>
      <c r="L3699" s="45"/>
      <c r="M3699" s="46"/>
      <c r="N3699" s="46"/>
      <c r="O3699" s="46"/>
    </row>
    <row r="3700" spans="1:15" x14ac:dyDescent="0.3">
      <c r="A3700" s="92"/>
      <c r="B3700" s="58"/>
      <c r="C3700" s="58"/>
      <c r="D3700" s="135" t="str">
        <f t="shared" si="114"/>
        <v/>
      </c>
      <c r="E3700" s="136" t="str">
        <f t="shared" si="115"/>
        <v/>
      </c>
      <c r="F3700" s="45"/>
      <c r="G3700" s="45"/>
      <c r="H3700" s="45"/>
      <c r="I3700" s="45"/>
      <c r="J3700" s="45"/>
      <c r="K3700" s="45"/>
      <c r="L3700" s="45"/>
      <c r="M3700" s="46"/>
      <c r="N3700" s="46"/>
      <c r="O3700" s="46"/>
    </row>
    <row r="3701" spans="1:15" x14ac:dyDescent="0.3">
      <c r="A3701" s="92"/>
      <c r="B3701" s="58"/>
      <c r="C3701" s="58"/>
      <c r="D3701" s="135" t="str">
        <f t="shared" si="114"/>
        <v/>
      </c>
      <c r="E3701" s="136" t="str">
        <f t="shared" si="115"/>
        <v/>
      </c>
      <c r="F3701" s="45"/>
      <c r="G3701" s="45"/>
      <c r="H3701" s="45"/>
      <c r="I3701" s="45"/>
      <c r="J3701" s="45"/>
      <c r="K3701" s="45"/>
      <c r="L3701" s="45"/>
      <c r="M3701" s="46"/>
      <c r="N3701" s="46"/>
      <c r="O3701" s="46"/>
    </row>
    <row r="3702" spans="1:15" x14ac:dyDescent="0.3">
      <c r="A3702" s="92"/>
      <c r="B3702" s="58"/>
      <c r="C3702" s="58"/>
      <c r="D3702" s="135" t="str">
        <f t="shared" si="114"/>
        <v/>
      </c>
      <c r="E3702" s="136" t="str">
        <f t="shared" si="115"/>
        <v/>
      </c>
      <c r="F3702" s="45"/>
      <c r="G3702" s="45"/>
      <c r="H3702" s="45"/>
      <c r="I3702" s="45"/>
      <c r="J3702" s="45"/>
      <c r="K3702" s="45"/>
      <c r="L3702" s="45"/>
      <c r="M3702" s="46"/>
      <c r="N3702" s="46"/>
      <c r="O3702" s="46"/>
    </row>
    <row r="3703" spans="1:15" x14ac:dyDescent="0.3">
      <c r="A3703" s="92"/>
      <c r="B3703" s="58"/>
      <c r="C3703" s="58"/>
      <c r="D3703" s="135" t="str">
        <f t="shared" si="114"/>
        <v/>
      </c>
      <c r="E3703" s="136" t="str">
        <f t="shared" si="115"/>
        <v/>
      </c>
      <c r="F3703" s="45"/>
      <c r="G3703" s="45"/>
      <c r="H3703" s="45"/>
      <c r="I3703" s="45"/>
      <c r="J3703" s="45"/>
      <c r="K3703" s="45"/>
      <c r="L3703" s="45"/>
      <c r="M3703" s="46"/>
      <c r="N3703" s="46"/>
      <c r="O3703" s="46"/>
    </row>
    <row r="3704" spans="1:15" x14ac:dyDescent="0.3">
      <c r="A3704" s="92"/>
      <c r="B3704" s="58"/>
      <c r="C3704" s="58"/>
      <c r="D3704" s="135" t="str">
        <f t="shared" si="114"/>
        <v/>
      </c>
      <c r="E3704" s="136" t="str">
        <f t="shared" si="115"/>
        <v/>
      </c>
      <c r="F3704" s="45"/>
      <c r="G3704" s="45"/>
      <c r="H3704" s="45"/>
      <c r="I3704" s="45"/>
      <c r="J3704" s="45"/>
      <c r="K3704" s="45"/>
      <c r="L3704" s="45"/>
      <c r="M3704" s="46"/>
      <c r="N3704" s="46"/>
      <c r="O3704" s="46"/>
    </row>
    <row r="3705" spans="1:15" x14ac:dyDescent="0.3">
      <c r="A3705" s="92"/>
      <c r="B3705" s="58"/>
      <c r="C3705" s="58"/>
      <c r="D3705" s="135" t="str">
        <f t="shared" si="114"/>
        <v/>
      </c>
      <c r="E3705" s="136" t="str">
        <f t="shared" si="115"/>
        <v/>
      </c>
      <c r="F3705" s="45"/>
      <c r="G3705" s="45"/>
      <c r="H3705" s="45"/>
      <c r="I3705" s="45"/>
      <c r="J3705" s="45"/>
      <c r="K3705" s="45"/>
      <c r="L3705" s="45"/>
      <c r="M3705" s="46"/>
      <c r="N3705" s="46"/>
      <c r="O3705" s="46"/>
    </row>
    <row r="3706" spans="1:15" x14ac:dyDescent="0.3">
      <c r="A3706" s="92"/>
      <c r="B3706" s="58"/>
      <c r="C3706" s="58"/>
      <c r="D3706" s="135" t="str">
        <f t="shared" si="114"/>
        <v/>
      </c>
      <c r="E3706" s="136" t="str">
        <f t="shared" si="115"/>
        <v/>
      </c>
      <c r="F3706" s="45"/>
      <c r="G3706" s="45"/>
      <c r="H3706" s="45"/>
      <c r="I3706" s="45"/>
      <c r="J3706" s="45"/>
      <c r="K3706" s="45"/>
      <c r="L3706" s="45"/>
      <c r="M3706" s="46"/>
      <c r="N3706" s="46"/>
      <c r="O3706" s="46"/>
    </row>
    <row r="3707" spans="1:15" x14ac:dyDescent="0.3">
      <c r="A3707" s="92"/>
      <c r="B3707" s="58"/>
      <c r="C3707" s="58"/>
      <c r="D3707" s="135" t="str">
        <f t="shared" si="114"/>
        <v/>
      </c>
      <c r="E3707" s="136" t="str">
        <f t="shared" si="115"/>
        <v/>
      </c>
      <c r="F3707" s="45"/>
      <c r="G3707" s="45"/>
      <c r="H3707" s="45"/>
      <c r="I3707" s="45"/>
      <c r="J3707" s="45"/>
      <c r="K3707" s="45"/>
      <c r="L3707" s="45"/>
      <c r="M3707" s="46"/>
      <c r="N3707" s="46"/>
      <c r="O3707" s="46"/>
    </row>
    <row r="3708" spans="1:15" x14ac:dyDescent="0.3">
      <c r="A3708" s="92"/>
      <c r="B3708" s="58"/>
      <c r="C3708" s="58"/>
      <c r="D3708" s="135" t="str">
        <f t="shared" si="114"/>
        <v/>
      </c>
      <c r="E3708" s="136" t="str">
        <f t="shared" si="115"/>
        <v/>
      </c>
      <c r="F3708" s="45"/>
      <c r="G3708" s="45"/>
      <c r="H3708" s="45"/>
      <c r="I3708" s="45"/>
      <c r="J3708" s="45"/>
      <c r="K3708" s="45"/>
      <c r="L3708" s="45"/>
      <c r="M3708" s="46"/>
      <c r="N3708" s="46"/>
      <c r="O3708" s="46"/>
    </row>
    <row r="3709" spans="1:15" x14ac:dyDescent="0.3">
      <c r="A3709" s="92"/>
      <c r="B3709" s="58"/>
      <c r="C3709" s="58"/>
      <c r="D3709" s="135" t="str">
        <f t="shared" si="114"/>
        <v/>
      </c>
      <c r="E3709" s="136" t="str">
        <f t="shared" si="115"/>
        <v/>
      </c>
      <c r="F3709" s="45"/>
      <c r="G3709" s="45"/>
      <c r="H3709" s="45"/>
      <c r="I3709" s="45"/>
      <c r="J3709" s="45"/>
      <c r="K3709" s="45"/>
      <c r="L3709" s="45"/>
      <c r="M3709" s="46"/>
      <c r="N3709" s="46"/>
      <c r="O3709" s="46"/>
    </row>
    <row r="3710" spans="1:15" x14ac:dyDescent="0.3">
      <c r="A3710" s="92"/>
      <c r="B3710" s="58"/>
      <c r="C3710" s="58"/>
      <c r="D3710" s="135" t="str">
        <f t="shared" si="114"/>
        <v/>
      </c>
      <c r="E3710" s="136" t="str">
        <f t="shared" si="115"/>
        <v/>
      </c>
      <c r="F3710" s="45"/>
      <c r="G3710" s="45"/>
      <c r="H3710" s="45"/>
      <c r="I3710" s="45"/>
      <c r="J3710" s="45"/>
      <c r="K3710" s="45"/>
      <c r="L3710" s="45"/>
      <c r="M3710" s="46"/>
      <c r="N3710" s="46"/>
      <c r="O3710" s="46"/>
    </row>
    <row r="3711" spans="1:15" x14ac:dyDescent="0.3">
      <c r="A3711" s="92"/>
      <c r="B3711" s="58"/>
      <c r="C3711" s="58"/>
      <c r="D3711" s="135" t="str">
        <f t="shared" si="114"/>
        <v/>
      </c>
      <c r="E3711" s="136" t="str">
        <f t="shared" si="115"/>
        <v/>
      </c>
      <c r="F3711" s="45"/>
      <c r="G3711" s="45"/>
      <c r="H3711" s="45"/>
      <c r="I3711" s="45"/>
      <c r="J3711" s="45"/>
      <c r="K3711" s="45"/>
      <c r="L3711" s="45"/>
      <c r="M3711" s="46"/>
      <c r="N3711" s="46"/>
      <c r="O3711" s="46"/>
    </row>
    <row r="3712" spans="1:15" x14ac:dyDescent="0.3">
      <c r="A3712" s="92"/>
      <c r="B3712" s="58"/>
      <c r="C3712" s="58"/>
      <c r="D3712" s="135" t="str">
        <f t="shared" si="114"/>
        <v/>
      </c>
      <c r="E3712" s="136" t="str">
        <f t="shared" si="115"/>
        <v/>
      </c>
      <c r="F3712" s="45"/>
      <c r="G3712" s="45"/>
      <c r="H3712" s="45"/>
      <c r="I3712" s="45"/>
      <c r="J3712" s="45"/>
      <c r="K3712" s="45"/>
      <c r="L3712" s="45"/>
      <c r="M3712" s="46"/>
      <c r="N3712" s="46"/>
      <c r="O3712" s="46"/>
    </row>
    <row r="3713" spans="1:15" x14ac:dyDescent="0.3">
      <c r="A3713" s="92"/>
      <c r="B3713" s="58"/>
      <c r="C3713" s="58"/>
      <c r="D3713" s="135" t="str">
        <f t="shared" si="114"/>
        <v/>
      </c>
      <c r="E3713" s="136" t="str">
        <f t="shared" si="115"/>
        <v/>
      </c>
      <c r="F3713" s="45"/>
      <c r="G3713" s="45"/>
      <c r="H3713" s="45"/>
      <c r="I3713" s="45"/>
      <c r="J3713" s="45"/>
      <c r="K3713" s="45"/>
      <c r="L3713" s="45"/>
      <c r="M3713" s="46"/>
      <c r="N3713" s="46"/>
      <c r="O3713" s="46"/>
    </row>
    <row r="3714" spans="1:15" x14ac:dyDescent="0.3">
      <c r="A3714" s="92"/>
      <c r="B3714" s="58"/>
      <c r="C3714" s="58"/>
      <c r="D3714" s="135" t="str">
        <f t="shared" ref="D3714:D3777" si="116">IF(C3714="","",IF(NOT(ISBLANK(B3714)),IF(AND(B3714&gt;=43556,C3714&gt;=43556),C3714-B3714,0),""))</f>
        <v/>
      </c>
      <c r="E3714" s="136" t="str">
        <f t="shared" si="115"/>
        <v/>
      </c>
      <c r="F3714" s="45"/>
      <c r="G3714" s="45"/>
      <c r="H3714" s="45"/>
      <c r="I3714" s="45"/>
      <c r="J3714" s="45"/>
      <c r="K3714" s="45"/>
      <c r="L3714" s="45"/>
      <c r="M3714" s="46"/>
      <c r="N3714" s="46"/>
      <c r="O3714" s="46"/>
    </row>
    <row r="3715" spans="1:15" x14ac:dyDescent="0.3">
      <c r="A3715" s="92"/>
      <c r="B3715" s="58"/>
      <c r="C3715" s="58"/>
      <c r="D3715" s="135" t="str">
        <f t="shared" si="116"/>
        <v/>
      </c>
      <c r="E3715" s="136" t="str">
        <f t="shared" ref="E3715:E3778" si="117">IF(C3715&gt;=43556,C3715+366,"")</f>
        <v/>
      </c>
      <c r="F3715" s="45"/>
      <c r="G3715" s="45"/>
      <c r="H3715" s="45"/>
      <c r="I3715" s="45"/>
      <c r="J3715" s="45"/>
      <c r="K3715" s="45"/>
      <c r="L3715" s="45"/>
      <c r="M3715" s="46"/>
      <c r="N3715" s="46"/>
      <c r="O3715" s="46"/>
    </row>
    <row r="3716" spans="1:15" x14ac:dyDescent="0.3">
      <c r="A3716" s="92"/>
      <c r="B3716" s="58"/>
      <c r="C3716" s="58"/>
      <c r="D3716" s="135" t="str">
        <f t="shared" si="116"/>
        <v/>
      </c>
      <c r="E3716" s="136" t="str">
        <f t="shared" si="117"/>
        <v/>
      </c>
      <c r="F3716" s="45"/>
      <c r="G3716" s="45"/>
      <c r="H3716" s="45"/>
      <c r="I3716" s="45"/>
      <c r="J3716" s="45"/>
      <c r="K3716" s="45"/>
      <c r="L3716" s="45"/>
      <c r="M3716" s="46"/>
      <c r="N3716" s="46"/>
      <c r="O3716" s="46"/>
    </row>
    <row r="3717" spans="1:15" x14ac:dyDescent="0.3">
      <c r="A3717" s="92"/>
      <c r="B3717" s="58"/>
      <c r="C3717" s="58"/>
      <c r="D3717" s="135" t="str">
        <f t="shared" si="116"/>
        <v/>
      </c>
      <c r="E3717" s="136" t="str">
        <f t="shared" si="117"/>
        <v/>
      </c>
      <c r="F3717" s="45"/>
      <c r="G3717" s="45"/>
      <c r="H3717" s="45"/>
      <c r="I3717" s="45"/>
      <c r="J3717" s="45"/>
      <c r="K3717" s="45"/>
      <c r="L3717" s="45"/>
      <c r="M3717" s="46"/>
      <c r="N3717" s="46"/>
      <c r="O3717" s="46"/>
    </row>
    <row r="3718" spans="1:15" x14ac:dyDescent="0.3">
      <c r="A3718" s="92"/>
      <c r="B3718" s="58"/>
      <c r="C3718" s="58"/>
      <c r="D3718" s="135" t="str">
        <f t="shared" si="116"/>
        <v/>
      </c>
      <c r="E3718" s="136" t="str">
        <f t="shared" si="117"/>
        <v/>
      </c>
      <c r="F3718" s="45"/>
      <c r="G3718" s="45"/>
      <c r="H3718" s="45"/>
      <c r="I3718" s="45"/>
      <c r="J3718" s="45"/>
      <c r="K3718" s="45"/>
      <c r="L3718" s="45"/>
      <c r="M3718" s="46"/>
      <c r="N3718" s="46"/>
      <c r="O3718" s="46"/>
    </row>
    <row r="3719" spans="1:15" x14ac:dyDescent="0.3">
      <c r="A3719" s="92"/>
      <c r="B3719" s="58"/>
      <c r="C3719" s="58"/>
      <c r="D3719" s="135" t="str">
        <f t="shared" si="116"/>
        <v/>
      </c>
      <c r="E3719" s="136" t="str">
        <f t="shared" si="117"/>
        <v/>
      </c>
      <c r="F3719" s="45"/>
      <c r="G3719" s="45"/>
      <c r="H3719" s="45"/>
      <c r="I3719" s="45"/>
      <c r="J3719" s="45"/>
      <c r="K3719" s="45"/>
      <c r="L3719" s="45"/>
      <c r="M3719" s="46"/>
      <c r="N3719" s="46"/>
      <c r="O3719" s="46"/>
    </row>
    <row r="3720" spans="1:15" x14ac:dyDescent="0.3">
      <c r="A3720" s="92"/>
      <c r="B3720" s="58"/>
      <c r="C3720" s="58"/>
      <c r="D3720" s="135" t="str">
        <f t="shared" si="116"/>
        <v/>
      </c>
      <c r="E3720" s="136" t="str">
        <f t="shared" si="117"/>
        <v/>
      </c>
      <c r="F3720" s="45"/>
      <c r="G3720" s="45"/>
      <c r="H3720" s="45"/>
      <c r="I3720" s="45"/>
      <c r="J3720" s="45"/>
      <c r="K3720" s="45"/>
      <c r="L3720" s="45"/>
      <c r="M3720" s="46"/>
      <c r="N3720" s="46"/>
      <c r="O3720" s="46"/>
    </row>
    <row r="3721" spans="1:15" x14ac:dyDescent="0.3">
      <c r="A3721" s="92"/>
      <c r="B3721" s="58"/>
      <c r="C3721" s="58"/>
      <c r="D3721" s="135" t="str">
        <f t="shared" si="116"/>
        <v/>
      </c>
      <c r="E3721" s="136" t="str">
        <f t="shared" si="117"/>
        <v/>
      </c>
      <c r="F3721" s="45"/>
      <c r="G3721" s="45"/>
      <c r="H3721" s="45"/>
      <c r="I3721" s="45"/>
      <c r="J3721" s="45"/>
      <c r="K3721" s="45"/>
      <c r="L3721" s="45"/>
      <c r="M3721" s="46"/>
      <c r="N3721" s="46"/>
      <c r="O3721" s="46"/>
    </row>
    <row r="3722" spans="1:15" x14ac:dyDescent="0.3">
      <c r="A3722" s="92"/>
      <c r="B3722" s="58"/>
      <c r="C3722" s="58"/>
      <c r="D3722" s="135" t="str">
        <f t="shared" si="116"/>
        <v/>
      </c>
      <c r="E3722" s="136" t="str">
        <f t="shared" si="117"/>
        <v/>
      </c>
      <c r="F3722" s="45"/>
      <c r="G3722" s="45"/>
      <c r="H3722" s="45"/>
      <c r="I3722" s="45"/>
      <c r="J3722" s="45"/>
      <c r="K3722" s="45"/>
      <c r="L3722" s="45"/>
      <c r="M3722" s="46"/>
      <c r="N3722" s="46"/>
      <c r="O3722" s="46"/>
    </row>
    <row r="3723" spans="1:15" x14ac:dyDescent="0.3">
      <c r="A3723" s="92"/>
      <c r="B3723" s="58"/>
      <c r="C3723" s="58"/>
      <c r="D3723" s="135" t="str">
        <f t="shared" si="116"/>
        <v/>
      </c>
      <c r="E3723" s="136" t="str">
        <f t="shared" si="117"/>
        <v/>
      </c>
      <c r="F3723" s="45"/>
      <c r="G3723" s="45"/>
      <c r="H3723" s="45"/>
      <c r="I3723" s="45"/>
      <c r="J3723" s="45"/>
      <c r="K3723" s="45"/>
      <c r="L3723" s="45"/>
      <c r="M3723" s="46"/>
      <c r="N3723" s="46"/>
      <c r="O3723" s="46"/>
    </row>
    <row r="3724" spans="1:15" x14ac:dyDescent="0.3">
      <c r="A3724" s="92"/>
      <c r="B3724" s="58"/>
      <c r="C3724" s="58"/>
      <c r="D3724" s="135" t="str">
        <f t="shared" si="116"/>
        <v/>
      </c>
      <c r="E3724" s="136" t="str">
        <f t="shared" si="117"/>
        <v/>
      </c>
      <c r="F3724" s="45"/>
      <c r="G3724" s="45"/>
      <c r="H3724" s="45"/>
      <c r="I3724" s="45"/>
      <c r="J3724" s="45"/>
      <c r="K3724" s="45"/>
      <c r="L3724" s="45"/>
      <c r="M3724" s="46"/>
      <c r="N3724" s="46"/>
      <c r="O3724" s="46"/>
    </row>
    <row r="3725" spans="1:15" x14ac:dyDescent="0.3">
      <c r="A3725" s="92"/>
      <c r="B3725" s="58"/>
      <c r="C3725" s="58"/>
      <c r="D3725" s="135" t="str">
        <f t="shared" si="116"/>
        <v/>
      </c>
      <c r="E3725" s="136" t="str">
        <f t="shared" si="117"/>
        <v/>
      </c>
      <c r="F3725" s="45"/>
      <c r="G3725" s="45"/>
      <c r="H3725" s="45"/>
      <c r="I3725" s="45"/>
      <c r="J3725" s="45"/>
      <c r="K3725" s="45"/>
      <c r="L3725" s="45"/>
      <c r="M3725" s="46"/>
      <c r="N3725" s="46"/>
      <c r="O3725" s="46"/>
    </row>
    <row r="3726" spans="1:15" x14ac:dyDescent="0.3">
      <c r="A3726" s="92"/>
      <c r="B3726" s="58"/>
      <c r="C3726" s="58"/>
      <c r="D3726" s="135" t="str">
        <f t="shared" si="116"/>
        <v/>
      </c>
      <c r="E3726" s="136" t="str">
        <f t="shared" si="117"/>
        <v/>
      </c>
      <c r="F3726" s="45"/>
      <c r="G3726" s="45"/>
      <c r="H3726" s="45"/>
      <c r="I3726" s="45"/>
      <c r="J3726" s="45"/>
      <c r="K3726" s="45"/>
      <c r="L3726" s="45"/>
      <c r="M3726" s="46"/>
      <c r="N3726" s="46"/>
      <c r="O3726" s="46"/>
    </row>
    <row r="3727" spans="1:15" x14ac:dyDescent="0.3">
      <c r="A3727" s="92"/>
      <c r="B3727" s="58"/>
      <c r="C3727" s="58"/>
      <c r="D3727" s="135" t="str">
        <f t="shared" si="116"/>
        <v/>
      </c>
      <c r="E3727" s="136" t="str">
        <f t="shared" si="117"/>
        <v/>
      </c>
      <c r="F3727" s="45"/>
      <c r="G3727" s="45"/>
      <c r="H3727" s="45"/>
      <c r="I3727" s="45"/>
      <c r="J3727" s="45"/>
      <c r="K3727" s="45"/>
      <c r="L3727" s="45"/>
      <c r="M3727" s="46"/>
      <c r="N3727" s="46"/>
      <c r="O3727" s="46"/>
    </row>
    <row r="3728" spans="1:15" x14ac:dyDescent="0.3">
      <c r="A3728" s="92"/>
      <c r="B3728" s="58"/>
      <c r="C3728" s="58"/>
      <c r="D3728" s="135" t="str">
        <f t="shared" si="116"/>
        <v/>
      </c>
      <c r="E3728" s="136" t="str">
        <f t="shared" si="117"/>
        <v/>
      </c>
      <c r="F3728" s="45"/>
      <c r="G3728" s="45"/>
      <c r="H3728" s="45"/>
      <c r="I3728" s="45"/>
      <c r="J3728" s="45"/>
      <c r="K3728" s="45"/>
      <c r="L3728" s="45"/>
      <c r="M3728" s="46"/>
      <c r="N3728" s="46"/>
      <c r="O3728" s="46"/>
    </row>
    <row r="3729" spans="1:15" x14ac:dyDescent="0.3">
      <c r="A3729" s="92"/>
      <c r="B3729" s="58"/>
      <c r="C3729" s="58"/>
      <c r="D3729" s="135" t="str">
        <f t="shared" si="116"/>
        <v/>
      </c>
      <c r="E3729" s="136" t="str">
        <f t="shared" si="117"/>
        <v/>
      </c>
      <c r="F3729" s="45"/>
      <c r="G3729" s="45"/>
      <c r="H3729" s="45"/>
      <c r="I3729" s="45"/>
      <c r="J3729" s="45"/>
      <c r="K3729" s="45"/>
      <c r="L3729" s="45"/>
      <c r="M3729" s="46"/>
      <c r="N3729" s="46"/>
      <c r="O3729" s="46"/>
    </row>
    <row r="3730" spans="1:15" x14ac:dyDescent="0.3">
      <c r="A3730" s="92"/>
      <c r="B3730" s="58"/>
      <c r="C3730" s="58"/>
      <c r="D3730" s="135" t="str">
        <f t="shared" si="116"/>
        <v/>
      </c>
      <c r="E3730" s="136" t="str">
        <f t="shared" si="117"/>
        <v/>
      </c>
      <c r="F3730" s="45"/>
      <c r="G3730" s="45"/>
      <c r="H3730" s="45"/>
      <c r="I3730" s="45"/>
      <c r="J3730" s="45"/>
      <c r="K3730" s="45"/>
      <c r="L3730" s="45"/>
      <c r="M3730" s="46"/>
      <c r="N3730" s="46"/>
      <c r="O3730" s="46"/>
    </row>
    <row r="3731" spans="1:15" x14ac:dyDescent="0.3">
      <c r="A3731" s="92"/>
      <c r="B3731" s="58"/>
      <c r="C3731" s="58"/>
      <c r="D3731" s="135" t="str">
        <f t="shared" si="116"/>
        <v/>
      </c>
      <c r="E3731" s="136" t="str">
        <f t="shared" si="117"/>
        <v/>
      </c>
      <c r="F3731" s="45"/>
      <c r="G3731" s="45"/>
      <c r="H3731" s="45"/>
      <c r="I3731" s="45"/>
      <c r="J3731" s="45"/>
      <c r="K3731" s="45"/>
      <c r="L3731" s="45"/>
      <c r="M3731" s="46"/>
      <c r="N3731" s="46"/>
      <c r="O3731" s="46"/>
    </row>
    <row r="3732" spans="1:15" x14ac:dyDescent="0.3">
      <c r="A3732" s="92"/>
      <c r="B3732" s="58"/>
      <c r="C3732" s="58"/>
      <c r="D3732" s="135" t="str">
        <f t="shared" si="116"/>
        <v/>
      </c>
      <c r="E3732" s="136" t="str">
        <f t="shared" si="117"/>
        <v/>
      </c>
      <c r="F3732" s="45"/>
      <c r="G3732" s="45"/>
      <c r="H3732" s="45"/>
      <c r="I3732" s="45"/>
      <c r="J3732" s="45"/>
      <c r="K3732" s="45"/>
      <c r="L3732" s="45"/>
      <c r="M3732" s="46"/>
      <c r="N3732" s="46"/>
      <c r="O3732" s="46"/>
    </row>
    <row r="3733" spans="1:15" x14ac:dyDescent="0.3">
      <c r="A3733" s="92"/>
      <c r="B3733" s="58"/>
      <c r="C3733" s="58"/>
      <c r="D3733" s="135" t="str">
        <f t="shared" si="116"/>
        <v/>
      </c>
      <c r="E3733" s="136" t="str">
        <f t="shared" si="117"/>
        <v/>
      </c>
      <c r="F3733" s="45"/>
      <c r="G3733" s="45"/>
      <c r="H3733" s="45"/>
      <c r="I3733" s="45"/>
      <c r="J3733" s="45"/>
      <c r="K3733" s="45"/>
      <c r="L3733" s="45"/>
      <c r="M3733" s="46"/>
      <c r="N3733" s="46"/>
      <c r="O3733" s="46"/>
    </row>
    <row r="3734" spans="1:15" x14ac:dyDescent="0.3">
      <c r="A3734" s="92"/>
      <c r="B3734" s="58"/>
      <c r="C3734" s="58"/>
      <c r="D3734" s="135" t="str">
        <f t="shared" si="116"/>
        <v/>
      </c>
      <c r="E3734" s="136" t="str">
        <f t="shared" si="117"/>
        <v/>
      </c>
      <c r="F3734" s="45"/>
      <c r="G3734" s="45"/>
      <c r="H3734" s="45"/>
      <c r="I3734" s="45"/>
      <c r="J3734" s="45"/>
      <c r="K3734" s="45"/>
      <c r="L3734" s="45"/>
      <c r="M3734" s="46"/>
      <c r="N3734" s="46"/>
      <c r="O3734" s="46"/>
    </row>
    <row r="3735" spans="1:15" x14ac:dyDescent="0.3">
      <c r="A3735" s="92"/>
      <c r="B3735" s="58"/>
      <c r="C3735" s="58"/>
      <c r="D3735" s="135" t="str">
        <f t="shared" si="116"/>
        <v/>
      </c>
      <c r="E3735" s="136" t="str">
        <f t="shared" si="117"/>
        <v/>
      </c>
      <c r="F3735" s="45"/>
      <c r="G3735" s="45"/>
      <c r="H3735" s="45"/>
      <c r="I3735" s="45"/>
      <c r="J3735" s="45"/>
      <c r="K3735" s="45"/>
      <c r="L3735" s="45"/>
      <c r="M3735" s="46"/>
      <c r="N3735" s="46"/>
      <c r="O3735" s="46"/>
    </row>
    <row r="3736" spans="1:15" x14ac:dyDescent="0.3">
      <c r="A3736" s="92"/>
      <c r="B3736" s="58"/>
      <c r="C3736" s="58"/>
      <c r="D3736" s="135" t="str">
        <f t="shared" si="116"/>
        <v/>
      </c>
      <c r="E3736" s="136" t="str">
        <f t="shared" si="117"/>
        <v/>
      </c>
      <c r="F3736" s="45"/>
      <c r="G3736" s="45"/>
      <c r="H3736" s="45"/>
      <c r="I3736" s="45"/>
      <c r="J3736" s="45"/>
      <c r="K3736" s="45"/>
      <c r="L3736" s="45"/>
      <c r="M3736" s="46"/>
      <c r="N3736" s="46"/>
      <c r="O3736" s="46"/>
    </row>
    <row r="3737" spans="1:15" x14ac:dyDescent="0.3">
      <c r="A3737" s="92"/>
      <c r="B3737" s="58"/>
      <c r="C3737" s="58"/>
      <c r="D3737" s="135" t="str">
        <f t="shared" si="116"/>
        <v/>
      </c>
      <c r="E3737" s="136" t="str">
        <f t="shared" si="117"/>
        <v/>
      </c>
      <c r="F3737" s="45"/>
      <c r="G3737" s="45"/>
      <c r="H3737" s="45"/>
      <c r="I3737" s="45"/>
      <c r="J3737" s="45"/>
      <c r="K3737" s="45"/>
      <c r="L3737" s="45"/>
      <c r="M3737" s="46"/>
      <c r="N3737" s="46"/>
      <c r="O3737" s="46"/>
    </row>
    <row r="3738" spans="1:15" x14ac:dyDescent="0.3">
      <c r="A3738" s="92"/>
      <c r="B3738" s="58"/>
      <c r="C3738" s="58"/>
      <c r="D3738" s="135" t="str">
        <f t="shared" si="116"/>
        <v/>
      </c>
      <c r="E3738" s="136" t="str">
        <f t="shared" si="117"/>
        <v/>
      </c>
      <c r="F3738" s="45"/>
      <c r="G3738" s="45"/>
      <c r="H3738" s="45"/>
      <c r="I3738" s="45"/>
      <c r="J3738" s="45"/>
      <c r="K3738" s="45"/>
      <c r="L3738" s="45"/>
      <c r="M3738" s="46"/>
      <c r="N3738" s="46"/>
      <c r="O3738" s="46"/>
    </row>
    <row r="3739" spans="1:15" x14ac:dyDescent="0.3">
      <c r="A3739" s="92"/>
      <c r="B3739" s="58"/>
      <c r="C3739" s="58"/>
      <c r="D3739" s="135" t="str">
        <f t="shared" si="116"/>
        <v/>
      </c>
      <c r="E3739" s="136" t="str">
        <f t="shared" si="117"/>
        <v/>
      </c>
      <c r="F3739" s="45"/>
      <c r="G3739" s="45"/>
      <c r="H3739" s="45"/>
      <c r="I3739" s="45"/>
      <c r="J3739" s="45"/>
      <c r="K3739" s="45"/>
      <c r="L3739" s="45"/>
      <c r="M3739" s="46"/>
      <c r="N3739" s="46"/>
      <c r="O3739" s="46"/>
    </row>
    <row r="3740" spans="1:15" x14ac:dyDescent="0.3">
      <c r="A3740" s="92"/>
      <c r="B3740" s="58"/>
      <c r="C3740" s="58"/>
      <c r="D3740" s="135" t="str">
        <f t="shared" si="116"/>
        <v/>
      </c>
      <c r="E3740" s="136" t="str">
        <f t="shared" si="117"/>
        <v/>
      </c>
      <c r="F3740" s="45"/>
      <c r="G3740" s="45"/>
      <c r="H3740" s="45"/>
      <c r="I3740" s="45"/>
      <c r="J3740" s="45"/>
      <c r="K3740" s="45"/>
      <c r="L3740" s="45"/>
      <c r="M3740" s="46"/>
      <c r="N3740" s="46"/>
      <c r="O3740" s="46"/>
    </row>
    <row r="3741" spans="1:15" x14ac:dyDescent="0.3">
      <c r="A3741" s="92"/>
      <c r="B3741" s="58"/>
      <c r="C3741" s="58"/>
      <c r="D3741" s="135" t="str">
        <f t="shared" si="116"/>
        <v/>
      </c>
      <c r="E3741" s="136" t="str">
        <f t="shared" si="117"/>
        <v/>
      </c>
      <c r="F3741" s="45"/>
      <c r="G3741" s="45"/>
      <c r="H3741" s="45"/>
      <c r="I3741" s="45"/>
      <c r="J3741" s="45"/>
      <c r="K3741" s="45"/>
      <c r="L3741" s="45"/>
      <c r="M3741" s="46"/>
      <c r="N3741" s="46"/>
      <c r="O3741" s="46"/>
    </row>
    <row r="3742" spans="1:15" x14ac:dyDescent="0.3">
      <c r="A3742" s="92"/>
      <c r="B3742" s="58"/>
      <c r="C3742" s="58"/>
      <c r="D3742" s="135" t="str">
        <f t="shared" si="116"/>
        <v/>
      </c>
      <c r="E3742" s="136" t="str">
        <f t="shared" si="117"/>
        <v/>
      </c>
      <c r="F3742" s="45"/>
      <c r="G3742" s="45"/>
      <c r="H3742" s="45"/>
      <c r="I3742" s="45"/>
      <c r="J3742" s="45"/>
      <c r="K3742" s="45"/>
      <c r="L3742" s="45"/>
      <c r="M3742" s="46"/>
      <c r="N3742" s="46"/>
      <c r="O3742" s="46"/>
    </row>
    <row r="3743" spans="1:15" x14ac:dyDescent="0.3">
      <c r="A3743" s="92"/>
      <c r="B3743" s="58"/>
      <c r="C3743" s="58"/>
      <c r="D3743" s="135" t="str">
        <f t="shared" si="116"/>
        <v/>
      </c>
      <c r="E3743" s="136" t="str">
        <f t="shared" si="117"/>
        <v/>
      </c>
      <c r="F3743" s="45"/>
      <c r="G3743" s="45"/>
      <c r="H3743" s="45"/>
      <c r="I3743" s="45"/>
      <c r="J3743" s="45"/>
      <c r="K3743" s="45"/>
      <c r="L3743" s="45"/>
      <c r="M3743" s="46"/>
      <c r="N3743" s="46"/>
      <c r="O3743" s="46"/>
    </row>
    <row r="3744" spans="1:15" x14ac:dyDescent="0.3">
      <c r="A3744" s="92"/>
      <c r="B3744" s="58"/>
      <c r="C3744" s="58"/>
      <c r="D3744" s="135" t="str">
        <f t="shared" si="116"/>
        <v/>
      </c>
      <c r="E3744" s="136" t="str">
        <f t="shared" si="117"/>
        <v/>
      </c>
      <c r="F3744" s="45"/>
      <c r="G3744" s="45"/>
      <c r="H3744" s="45"/>
      <c r="I3744" s="45"/>
      <c r="J3744" s="45"/>
      <c r="K3744" s="45"/>
      <c r="L3744" s="45"/>
      <c r="M3744" s="46"/>
      <c r="N3744" s="46"/>
      <c r="O3744" s="46"/>
    </row>
    <row r="3745" spans="1:15" x14ac:dyDescent="0.3">
      <c r="A3745" s="92"/>
      <c r="B3745" s="58"/>
      <c r="C3745" s="58"/>
      <c r="D3745" s="135" t="str">
        <f t="shared" si="116"/>
        <v/>
      </c>
      <c r="E3745" s="136" t="str">
        <f t="shared" si="117"/>
        <v/>
      </c>
      <c r="F3745" s="45"/>
      <c r="G3745" s="45"/>
      <c r="H3745" s="45"/>
      <c r="I3745" s="45"/>
      <c r="J3745" s="45"/>
      <c r="K3745" s="45"/>
      <c r="L3745" s="45"/>
      <c r="M3745" s="46"/>
      <c r="N3745" s="46"/>
      <c r="O3745" s="46"/>
    </row>
    <row r="3746" spans="1:15" x14ac:dyDescent="0.3">
      <c r="A3746" s="92"/>
      <c r="B3746" s="58"/>
      <c r="C3746" s="58"/>
      <c r="D3746" s="135" t="str">
        <f t="shared" si="116"/>
        <v/>
      </c>
      <c r="E3746" s="136" t="str">
        <f t="shared" si="117"/>
        <v/>
      </c>
      <c r="F3746" s="45"/>
      <c r="G3746" s="45"/>
      <c r="H3746" s="45"/>
      <c r="I3746" s="45"/>
      <c r="J3746" s="45"/>
      <c r="K3746" s="45"/>
      <c r="L3746" s="45"/>
      <c r="M3746" s="46"/>
      <c r="N3746" s="46"/>
      <c r="O3746" s="46"/>
    </row>
    <row r="3747" spans="1:15" x14ac:dyDescent="0.3">
      <c r="A3747" s="92"/>
      <c r="B3747" s="58"/>
      <c r="C3747" s="58"/>
      <c r="D3747" s="135" t="str">
        <f t="shared" si="116"/>
        <v/>
      </c>
      <c r="E3747" s="136" t="str">
        <f t="shared" si="117"/>
        <v/>
      </c>
      <c r="F3747" s="45"/>
      <c r="G3747" s="45"/>
      <c r="H3747" s="45"/>
      <c r="I3747" s="45"/>
      <c r="J3747" s="45"/>
      <c r="K3747" s="45"/>
      <c r="L3747" s="45"/>
      <c r="M3747" s="46"/>
      <c r="N3747" s="46"/>
      <c r="O3747" s="46"/>
    </row>
    <row r="3748" spans="1:15" x14ac:dyDescent="0.3">
      <c r="A3748" s="92"/>
      <c r="B3748" s="58"/>
      <c r="C3748" s="58"/>
      <c r="D3748" s="135" t="str">
        <f t="shared" si="116"/>
        <v/>
      </c>
      <c r="E3748" s="136" t="str">
        <f t="shared" si="117"/>
        <v/>
      </c>
      <c r="F3748" s="45"/>
      <c r="G3748" s="45"/>
      <c r="H3748" s="45"/>
      <c r="I3748" s="45"/>
      <c r="J3748" s="45"/>
      <c r="K3748" s="45"/>
      <c r="L3748" s="45"/>
      <c r="M3748" s="46"/>
      <c r="N3748" s="46"/>
      <c r="O3748" s="46"/>
    </row>
    <row r="3749" spans="1:15" x14ac:dyDescent="0.3">
      <c r="A3749" s="92"/>
      <c r="B3749" s="58"/>
      <c r="C3749" s="58"/>
      <c r="D3749" s="135" t="str">
        <f t="shared" si="116"/>
        <v/>
      </c>
      <c r="E3749" s="136" t="str">
        <f t="shared" si="117"/>
        <v/>
      </c>
      <c r="F3749" s="45"/>
      <c r="G3749" s="45"/>
      <c r="H3749" s="45"/>
      <c r="I3749" s="45"/>
      <c r="J3749" s="45"/>
      <c r="K3749" s="45"/>
      <c r="L3749" s="45"/>
      <c r="M3749" s="46"/>
      <c r="N3749" s="46"/>
      <c r="O3749" s="46"/>
    </row>
    <row r="3750" spans="1:15" x14ac:dyDescent="0.3">
      <c r="A3750" s="92"/>
      <c r="B3750" s="58"/>
      <c r="C3750" s="58"/>
      <c r="D3750" s="135" t="str">
        <f t="shared" si="116"/>
        <v/>
      </c>
      <c r="E3750" s="136" t="str">
        <f t="shared" si="117"/>
        <v/>
      </c>
      <c r="F3750" s="45"/>
      <c r="G3750" s="45"/>
      <c r="H3750" s="45"/>
      <c r="I3750" s="45"/>
      <c r="J3750" s="45"/>
      <c r="K3750" s="45"/>
      <c r="L3750" s="45"/>
      <c r="M3750" s="46"/>
      <c r="N3750" s="46"/>
      <c r="O3750" s="46"/>
    </row>
    <row r="3751" spans="1:15" x14ac:dyDescent="0.3">
      <c r="A3751" s="92"/>
      <c r="B3751" s="58"/>
      <c r="C3751" s="58"/>
      <c r="D3751" s="135" t="str">
        <f t="shared" si="116"/>
        <v/>
      </c>
      <c r="E3751" s="136" t="str">
        <f t="shared" si="117"/>
        <v/>
      </c>
      <c r="F3751" s="45"/>
      <c r="G3751" s="45"/>
      <c r="H3751" s="45"/>
      <c r="I3751" s="45"/>
      <c r="J3751" s="45"/>
      <c r="K3751" s="45"/>
      <c r="L3751" s="45"/>
      <c r="M3751" s="46"/>
      <c r="N3751" s="46"/>
      <c r="O3751" s="46"/>
    </row>
    <row r="3752" spans="1:15" x14ac:dyDescent="0.3">
      <c r="A3752" s="92"/>
      <c r="B3752" s="58"/>
      <c r="C3752" s="58"/>
      <c r="D3752" s="135" t="str">
        <f t="shared" si="116"/>
        <v/>
      </c>
      <c r="E3752" s="136" t="str">
        <f t="shared" si="117"/>
        <v/>
      </c>
      <c r="F3752" s="45"/>
      <c r="G3752" s="45"/>
      <c r="H3752" s="45"/>
      <c r="I3752" s="45"/>
      <c r="J3752" s="45"/>
      <c r="K3752" s="45"/>
      <c r="L3752" s="45"/>
      <c r="M3752" s="46"/>
      <c r="N3752" s="46"/>
      <c r="O3752" s="46"/>
    </row>
    <row r="3753" spans="1:15" x14ac:dyDescent="0.3">
      <c r="A3753" s="92"/>
      <c r="B3753" s="58"/>
      <c r="C3753" s="58"/>
      <c r="D3753" s="135" t="str">
        <f t="shared" si="116"/>
        <v/>
      </c>
      <c r="E3753" s="136" t="str">
        <f t="shared" si="117"/>
        <v/>
      </c>
      <c r="F3753" s="45"/>
      <c r="G3753" s="45"/>
      <c r="H3753" s="45"/>
      <c r="I3753" s="45"/>
      <c r="J3753" s="45"/>
      <c r="K3753" s="45"/>
      <c r="L3753" s="45"/>
      <c r="M3753" s="46"/>
      <c r="N3753" s="46"/>
      <c r="O3753" s="46"/>
    </row>
    <row r="3754" spans="1:15" x14ac:dyDescent="0.3">
      <c r="A3754" s="92"/>
      <c r="B3754" s="58"/>
      <c r="C3754" s="58"/>
      <c r="D3754" s="135" t="str">
        <f t="shared" si="116"/>
        <v/>
      </c>
      <c r="E3754" s="136" t="str">
        <f t="shared" si="117"/>
        <v/>
      </c>
      <c r="F3754" s="45"/>
      <c r="G3754" s="45"/>
      <c r="H3754" s="45"/>
      <c r="I3754" s="45"/>
      <c r="J3754" s="45"/>
      <c r="K3754" s="45"/>
      <c r="L3754" s="45"/>
      <c r="M3754" s="46"/>
      <c r="N3754" s="46"/>
      <c r="O3754" s="46"/>
    </row>
    <row r="3755" spans="1:15" x14ac:dyDescent="0.3">
      <c r="A3755" s="92"/>
      <c r="B3755" s="58"/>
      <c r="C3755" s="58"/>
      <c r="D3755" s="135" t="str">
        <f t="shared" si="116"/>
        <v/>
      </c>
      <c r="E3755" s="136" t="str">
        <f t="shared" si="117"/>
        <v/>
      </c>
      <c r="F3755" s="45"/>
      <c r="G3755" s="45"/>
      <c r="H3755" s="45"/>
      <c r="I3755" s="45"/>
      <c r="J3755" s="45"/>
      <c r="K3755" s="45"/>
      <c r="L3755" s="45"/>
      <c r="M3755" s="46"/>
      <c r="N3755" s="46"/>
      <c r="O3755" s="46"/>
    </row>
    <row r="3756" spans="1:15" x14ac:dyDescent="0.3">
      <c r="A3756" s="92"/>
      <c r="B3756" s="58"/>
      <c r="C3756" s="58"/>
      <c r="D3756" s="135" t="str">
        <f t="shared" si="116"/>
        <v/>
      </c>
      <c r="E3756" s="136" t="str">
        <f t="shared" si="117"/>
        <v/>
      </c>
      <c r="F3756" s="45"/>
      <c r="G3756" s="45"/>
      <c r="H3756" s="45"/>
      <c r="I3756" s="45"/>
      <c r="J3756" s="45"/>
      <c r="K3756" s="45"/>
      <c r="L3756" s="45"/>
      <c r="M3756" s="46"/>
      <c r="N3756" s="46"/>
      <c r="O3756" s="46"/>
    </row>
    <row r="3757" spans="1:15" x14ac:dyDescent="0.3">
      <c r="A3757" s="92"/>
      <c r="B3757" s="58"/>
      <c r="C3757" s="58"/>
      <c r="D3757" s="135" t="str">
        <f t="shared" si="116"/>
        <v/>
      </c>
      <c r="E3757" s="136" t="str">
        <f t="shared" si="117"/>
        <v/>
      </c>
      <c r="F3757" s="45"/>
      <c r="G3757" s="45"/>
      <c r="H3757" s="45"/>
      <c r="I3757" s="45"/>
      <c r="J3757" s="45"/>
      <c r="K3757" s="45"/>
      <c r="L3757" s="45"/>
      <c r="M3757" s="46"/>
      <c r="N3757" s="46"/>
      <c r="O3757" s="46"/>
    </row>
    <row r="3758" spans="1:15" x14ac:dyDescent="0.3">
      <c r="A3758" s="92"/>
      <c r="B3758" s="58"/>
      <c r="C3758" s="58"/>
      <c r="D3758" s="135" t="str">
        <f t="shared" si="116"/>
        <v/>
      </c>
      <c r="E3758" s="136" t="str">
        <f t="shared" si="117"/>
        <v/>
      </c>
      <c r="F3758" s="45"/>
      <c r="G3758" s="45"/>
      <c r="H3758" s="45"/>
      <c r="I3758" s="45"/>
      <c r="J3758" s="45"/>
      <c r="K3758" s="45"/>
      <c r="L3758" s="45"/>
      <c r="M3758" s="46"/>
      <c r="N3758" s="46"/>
      <c r="O3758" s="46"/>
    </row>
    <row r="3759" spans="1:15" x14ac:dyDescent="0.3">
      <c r="A3759" s="92"/>
      <c r="B3759" s="58"/>
      <c r="C3759" s="58"/>
      <c r="D3759" s="135" t="str">
        <f t="shared" si="116"/>
        <v/>
      </c>
      <c r="E3759" s="136" t="str">
        <f t="shared" si="117"/>
        <v/>
      </c>
      <c r="F3759" s="45"/>
      <c r="G3759" s="45"/>
      <c r="H3759" s="45"/>
      <c r="I3759" s="45"/>
      <c r="J3759" s="45"/>
      <c r="K3759" s="45"/>
      <c r="L3759" s="45"/>
      <c r="M3759" s="46"/>
      <c r="N3759" s="46"/>
      <c r="O3759" s="46"/>
    </row>
    <row r="3760" spans="1:15" x14ac:dyDescent="0.3">
      <c r="A3760" s="92"/>
      <c r="B3760" s="58"/>
      <c r="C3760" s="58"/>
      <c r="D3760" s="135" t="str">
        <f t="shared" si="116"/>
        <v/>
      </c>
      <c r="E3760" s="136" t="str">
        <f t="shared" si="117"/>
        <v/>
      </c>
      <c r="F3760" s="45"/>
      <c r="G3760" s="45"/>
      <c r="H3760" s="45"/>
      <c r="I3760" s="45"/>
      <c r="J3760" s="45"/>
      <c r="K3760" s="45"/>
      <c r="L3760" s="45"/>
      <c r="M3760" s="46"/>
      <c r="N3760" s="46"/>
      <c r="O3760" s="46"/>
    </row>
    <row r="3761" spans="1:15" x14ac:dyDescent="0.3">
      <c r="A3761" s="92"/>
      <c r="B3761" s="58"/>
      <c r="C3761" s="58"/>
      <c r="D3761" s="135" t="str">
        <f t="shared" si="116"/>
        <v/>
      </c>
      <c r="E3761" s="136" t="str">
        <f t="shared" si="117"/>
        <v/>
      </c>
      <c r="F3761" s="45"/>
      <c r="G3761" s="45"/>
      <c r="H3761" s="45"/>
      <c r="I3761" s="45"/>
      <c r="J3761" s="45"/>
      <c r="K3761" s="45"/>
      <c r="L3761" s="45"/>
      <c r="M3761" s="46"/>
      <c r="N3761" s="46"/>
      <c r="O3761" s="46"/>
    </row>
    <row r="3762" spans="1:15" x14ac:dyDescent="0.3">
      <c r="A3762" s="92"/>
      <c r="B3762" s="58"/>
      <c r="C3762" s="58"/>
      <c r="D3762" s="135" t="str">
        <f t="shared" si="116"/>
        <v/>
      </c>
      <c r="E3762" s="136" t="str">
        <f t="shared" si="117"/>
        <v/>
      </c>
      <c r="F3762" s="45"/>
      <c r="G3762" s="45"/>
      <c r="H3762" s="45"/>
      <c r="I3762" s="45"/>
      <c r="J3762" s="45"/>
      <c r="K3762" s="45"/>
      <c r="L3762" s="45"/>
      <c r="M3762" s="46"/>
      <c r="N3762" s="46"/>
      <c r="O3762" s="46"/>
    </row>
    <row r="3763" spans="1:15" x14ac:dyDescent="0.3">
      <c r="A3763" s="92"/>
      <c r="B3763" s="58"/>
      <c r="C3763" s="58"/>
      <c r="D3763" s="135" t="str">
        <f t="shared" si="116"/>
        <v/>
      </c>
      <c r="E3763" s="136" t="str">
        <f t="shared" si="117"/>
        <v/>
      </c>
      <c r="F3763" s="45"/>
      <c r="G3763" s="45"/>
      <c r="H3763" s="45"/>
      <c r="I3763" s="45"/>
      <c r="J3763" s="45"/>
      <c r="K3763" s="45"/>
      <c r="L3763" s="45"/>
      <c r="M3763" s="46"/>
      <c r="N3763" s="46"/>
      <c r="O3763" s="46"/>
    </row>
    <row r="3764" spans="1:15" x14ac:dyDescent="0.3">
      <c r="A3764" s="92"/>
      <c r="B3764" s="58"/>
      <c r="C3764" s="58"/>
      <c r="D3764" s="135" t="str">
        <f t="shared" si="116"/>
        <v/>
      </c>
      <c r="E3764" s="136" t="str">
        <f t="shared" si="117"/>
        <v/>
      </c>
      <c r="F3764" s="45"/>
      <c r="G3764" s="45"/>
      <c r="H3764" s="45"/>
      <c r="I3764" s="45"/>
      <c r="J3764" s="45"/>
      <c r="K3764" s="45"/>
      <c r="L3764" s="45"/>
      <c r="M3764" s="46"/>
      <c r="N3764" s="46"/>
      <c r="O3764" s="46"/>
    </row>
    <row r="3765" spans="1:15" x14ac:dyDescent="0.3">
      <c r="A3765" s="92"/>
      <c r="B3765" s="58"/>
      <c r="C3765" s="58"/>
      <c r="D3765" s="135" t="str">
        <f t="shared" si="116"/>
        <v/>
      </c>
      <c r="E3765" s="136" t="str">
        <f t="shared" si="117"/>
        <v/>
      </c>
      <c r="F3765" s="45"/>
      <c r="G3765" s="45"/>
      <c r="H3765" s="45"/>
      <c r="I3765" s="45"/>
      <c r="J3765" s="45"/>
      <c r="K3765" s="45"/>
      <c r="L3765" s="45"/>
      <c r="M3765" s="46"/>
      <c r="N3765" s="46"/>
      <c r="O3765" s="46"/>
    </row>
    <row r="3766" spans="1:15" x14ac:dyDescent="0.3">
      <c r="A3766" s="92"/>
      <c r="B3766" s="58"/>
      <c r="C3766" s="58"/>
      <c r="D3766" s="135" t="str">
        <f t="shared" si="116"/>
        <v/>
      </c>
      <c r="E3766" s="136" t="str">
        <f t="shared" si="117"/>
        <v/>
      </c>
      <c r="F3766" s="45"/>
      <c r="G3766" s="45"/>
      <c r="H3766" s="45"/>
      <c r="I3766" s="45"/>
      <c r="J3766" s="45"/>
      <c r="K3766" s="45"/>
      <c r="L3766" s="45"/>
      <c r="M3766" s="46"/>
      <c r="N3766" s="46"/>
      <c r="O3766" s="46"/>
    </row>
    <row r="3767" spans="1:15" x14ac:dyDescent="0.3">
      <c r="A3767" s="92"/>
      <c r="B3767" s="58"/>
      <c r="C3767" s="58"/>
      <c r="D3767" s="135" t="str">
        <f t="shared" si="116"/>
        <v/>
      </c>
      <c r="E3767" s="136" t="str">
        <f t="shared" si="117"/>
        <v/>
      </c>
      <c r="F3767" s="45"/>
      <c r="G3767" s="45"/>
      <c r="H3767" s="45"/>
      <c r="I3767" s="45"/>
      <c r="J3767" s="45"/>
      <c r="K3767" s="45"/>
      <c r="L3767" s="45"/>
      <c r="M3767" s="46"/>
      <c r="N3767" s="46"/>
      <c r="O3767" s="46"/>
    </row>
    <row r="3768" spans="1:15" x14ac:dyDescent="0.3">
      <c r="A3768" s="92"/>
      <c r="B3768" s="58"/>
      <c r="C3768" s="58"/>
      <c r="D3768" s="135" t="str">
        <f t="shared" si="116"/>
        <v/>
      </c>
      <c r="E3768" s="136" t="str">
        <f t="shared" si="117"/>
        <v/>
      </c>
      <c r="F3768" s="45"/>
      <c r="G3768" s="45"/>
      <c r="H3768" s="45"/>
      <c r="I3768" s="45"/>
      <c r="J3768" s="45"/>
      <c r="K3768" s="45"/>
      <c r="L3768" s="45"/>
      <c r="M3768" s="46"/>
      <c r="N3768" s="46"/>
      <c r="O3768" s="46"/>
    </row>
    <row r="3769" spans="1:15" x14ac:dyDescent="0.3">
      <c r="A3769" s="92"/>
      <c r="B3769" s="58"/>
      <c r="C3769" s="58"/>
      <c r="D3769" s="135" t="str">
        <f t="shared" si="116"/>
        <v/>
      </c>
      <c r="E3769" s="136" t="str">
        <f t="shared" si="117"/>
        <v/>
      </c>
      <c r="F3769" s="45"/>
      <c r="G3769" s="45"/>
      <c r="H3769" s="45"/>
      <c r="I3769" s="45"/>
      <c r="J3769" s="45"/>
      <c r="K3769" s="45"/>
      <c r="L3769" s="45"/>
      <c r="M3769" s="46"/>
      <c r="N3769" s="46"/>
      <c r="O3769" s="46"/>
    </row>
    <row r="3770" spans="1:15" x14ac:dyDescent="0.3">
      <c r="A3770" s="92"/>
      <c r="B3770" s="58"/>
      <c r="C3770" s="58"/>
      <c r="D3770" s="135" t="str">
        <f t="shared" si="116"/>
        <v/>
      </c>
      <c r="E3770" s="136" t="str">
        <f t="shared" si="117"/>
        <v/>
      </c>
      <c r="F3770" s="45"/>
      <c r="G3770" s="45"/>
      <c r="H3770" s="45"/>
      <c r="I3770" s="45"/>
      <c r="J3770" s="45"/>
      <c r="K3770" s="45"/>
      <c r="L3770" s="45"/>
      <c r="M3770" s="46"/>
      <c r="N3770" s="46"/>
      <c r="O3770" s="46"/>
    </row>
    <row r="3771" spans="1:15" x14ac:dyDescent="0.3">
      <c r="A3771" s="92"/>
      <c r="B3771" s="58"/>
      <c r="C3771" s="58"/>
      <c r="D3771" s="135" t="str">
        <f t="shared" si="116"/>
        <v/>
      </c>
      <c r="E3771" s="136" t="str">
        <f t="shared" si="117"/>
        <v/>
      </c>
      <c r="F3771" s="45"/>
      <c r="G3771" s="45"/>
      <c r="H3771" s="45"/>
      <c r="I3771" s="45"/>
      <c r="J3771" s="45"/>
      <c r="K3771" s="45"/>
      <c r="L3771" s="45"/>
      <c r="M3771" s="46"/>
      <c r="N3771" s="46"/>
      <c r="O3771" s="46"/>
    </row>
    <row r="3772" spans="1:15" x14ac:dyDescent="0.3">
      <c r="A3772" s="92"/>
      <c r="B3772" s="58"/>
      <c r="C3772" s="58"/>
      <c r="D3772" s="135" t="str">
        <f t="shared" si="116"/>
        <v/>
      </c>
      <c r="E3772" s="136" t="str">
        <f t="shared" si="117"/>
        <v/>
      </c>
      <c r="F3772" s="45"/>
      <c r="G3772" s="45"/>
      <c r="H3772" s="45"/>
      <c r="I3772" s="45"/>
      <c r="J3772" s="45"/>
      <c r="K3772" s="45"/>
      <c r="L3772" s="45"/>
      <c r="M3772" s="46"/>
      <c r="N3772" s="46"/>
      <c r="O3772" s="46"/>
    </row>
    <row r="3773" spans="1:15" x14ac:dyDescent="0.3">
      <c r="A3773" s="92"/>
      <c r="B3773" s="58"/>
      <c r="C3773" s="58"/>
      <c r="D3773" s="135" t="str">
        <f t="shared" si="116"/>
        <v/>
      </c>
      <c r="E3773" s="136" t="str">
        <f t="shared" si="117"/>
        <v/>
      </c>
      <c r="F3773" s="45"/>
      <c r="G3773" s="45"/>
      <c r="H3773" s="45"/>
      <c r="I3773" s="45"/>
      <c r="J3773" s="45"/>
      <c r="K3773" s="45"/>
      <c r="L3773" s="45"/>
      <c r="M3773" s="46"/>
      <c r="N3773" s="46"/>
      <c r="O3773" s="46"/>
    </row>
    <row r="3774" spans="1:15" x14ac:dyDescent="0.3">
      <c r="A3774" s="92"/>
      <c r="B3774" s="58"/>
      <c r="C3774" s="58"/>
      <c r="D3774" s="135" t="str">
        <f t="shared" si="116"/>
        <v/>
      </c>
      <c r="E3774" s="136" t="str">
        <f t="shared" si="117"/>
        <v/>
      </c>
      <c r="F3774" s="45"/>
      <c r="G3774" s="45"/>
      <c r="H3774" s="45"/>
      <c r="I3774" s="45"/>
      <c r="J3774" s="45"/>
      <c r="K3774" s="45"/>
      <c r="L3774" s="45"/>
      <c r="M3774" s="46"/>
      <c r="N3774" s="46"/>
      <c r="O3774" s="46"/>
    </row>
    <row r="3775" spans="1:15" x14ac:dyDescent="0.3">
      <c r="A3775" s="92"/>
      <c r="B3775" s="58"/>
      <c r="C3775" s="58"/>
      <c r="D3775" s="135" t="str">
        <f t="shared" si="116"/>
        <v/>
      </c>
      <c r="E3775" s="136" t="str">
        <f t="shared" si="117"/>
        <v/>
      </c>
      <c r="F3775" s="45"/>
      <c r="G3775" s="45"/>
      <c r="H3775" s="45"/>
      <c r="I3775" s="45"/>
      <c r="J3775" s="45"/>
      <c r="K3775" s="45"/>
      <c r="L3775" s="45"/>
      <c r="M3775" s="46"/>
      <c r="N3775" s="46"/>
      <c r="O3775" s="46"/>
    </row>
    <row r="3776" spans="1:15" x14ac:dyDescent="0.3">
      <c r="A3776" s="92"/>
      <c r="B3776" s="58"/>
      <c r="C3776" s="58"/>
      <c r="D3776" s="135" t="str">
        <f t="shared" si="116"/>
        <v/>
      </c>
      <c r="E3776" s="136" t="str">
        <f t="shared" si="117"/>
        <v/>
      </c>
      <c r="F3776" s="45"/>
      <c r="G3776" s="45"/>
      <c r="H3776" s="45"/>
      <c r="I3776" s="45"/>
      <c r="J3776" s="45"/>
      <c r="K3776" s="45"/>
      <c r="L3776" s="45"/>
      <c r="M3776" s="46"/>
      <c r="N3776" s="46"/>
      <c r="O3776" s="46"/>
    </row>
    <row r="3777" spans="1:15" x14ac:dyDescent="0.3">
      <c r="A3777" s="92"/>
      <c r="B3777" s="58"/>
      <c r="C3777" s="58"/>
      <c r="D3777" s="135" t="str">
        <f t="shared" si="116"/>
        <v/>
      </c>
      <c r="E3777" s="136" t="str">
        <f t="shared" si="117"/>
        <v/>
      </c>
      <c r="F3777" s="45"/>
      <c r="G3777" s="45"/>
      <c r="H3777" s="45"/>
      <c r="I3777" s="45"/>
      <c r="J3777" s="45"/>
      <c r="K3777" s="45"/>
      <c r="L3777" s="45"/>
      <c r="M3777" s="46"/>
      <c r="N3777" s="46"/>
      <c r="O3777" s="46"/>
    </row>
    <row r="3778" spans="1:15" x14ac:dyDescent="0.3">
      <c r="A3778" s="92"/>
      <c r="B3778" s="58"/>
      <c r="C3778" s="58"/>
      <c r="D3778" s="135" t="str">
        <f t="shared" ref="D3778:D3841" si="118">IF(C3778="","",IF(NOT(ISBLANK(B3778)),IF(AND(B3778&gt;=43556,C3778&gt;=43556),C3778-B3778,0),""))</f>
        <v/>
      </c>
      <c r="E3778" s="136" t="str">
        <f t="shared" si="117"/>
        <v/>
      </c>
      <c r="F3778" s="45"/>
      <c r="G3778" s="45"/>
      <c r="H3778" s="45"/>
      <c r="I3778" s="45"/>
      <c r="J3778" s="45"/>
      <c r="K3778" s="45"/>
      <c r="L3778" s="45"/>
      <c r="M3778" s="46"/>
      <c r="N3778" s="46"/>
      <c r="O3778" s="46"/>
    </row>
    <row r="3779" spans="1:15" x14ac:dyDescent="0.3">
      <c r="A3779" s="92"/>
      <c r="B3779" s="58"/>
      <c r="C3779" s="58"/>
      <c r="D3779" s="135" t="str">
        <f t="shared" si="118"/>
        <v/>
      </c>
      <c r="E3779" s="136" t="str">
        <f t="shared" ref="E3779:E3842" si="119">IF(C3779&gt;=43556,C3779+366,"")</f>
        <v/>
      </c>
      <c r="F3779" s="45"/>
      <c r="G3779" s="45"/>
      <c r="H3779" s="45"/>
      <c r="I3779" s="45"/>
      <c r="J3779" s="45"/>
      <c r="K3779" s="45"/>
      <c r="L3779" s="45"/>
      <c r="M3779" s="46"/>
      <c r="N3779" s="46"/>
      <c r="O3779" s="46"/>
    </row>
    <row r="3780" spans="1:15" x14ac:dyDescent="0.3">
      <c r="A3780" s="92"/>
      <c r="B3780" s="58"/>
      <c r="C3780" s="58"/>
      <c r="D3780" s="135" t="str">
        <f t="shared" si="118"/>
        <v/>
      </c>
      <c r="E3780" s="136" t="str">
        <f t="shared" si="119"/>
        <v/>
      </c>
      <c r="F3780" s="45"/>
      <c r="G3780" s="45"/>
      <c r="H3780" s="45"/>
      <c r="I3780" s="45"/>
      <c r="J3780" s="45"/>
      <c r="K3780" s="45"/>
      <c r="L3780" s="45"/>
      <c r="M3780" s="46"/>
      <c r="N3780" s="46"/>
      <c r="O3780" s="46"/>
    </row>
    <row r="3781" spans="1:15" x14ac:dyDescent="0.3">
      <c r="A3781" s="92"/>
      <c r="B3781" s="58"/>
      <c r="C3781" s="58"/>
      <c r="D3781" s="135" t="str">
        <f t="shared" si="118"/>
        <v/>
      </c>
      <c r="E3781" s="136" t="str">
        <f t="shared" si="119"/>
        <v/>
      </c>
      <c r="F3781" s="45"/>
      <c r="G3781" s="45"/>
      <c r="H3781" s="45"/>
      <c r="I3781" s="45"/>
      <c r="J3781" s="45"/>
      <c r="K3781" s="45"/>
      <c r="L3781" s="45"/>
      <c r="M3781" s="46"/>
      <c r="N3781" s="46"/>
      <c r="O3781" s="46"/>
    </row>
    <row r="3782" spans="1:15" x14ac:dyDescent="0.3">
      <c r="A3782" s="92"/>
      <c r="B3782" s="58"/>
      <c r="C3782" s="58"/>
      <c r="D3782" s="135" t="str">
        <f t="shared" si="118"/>
        <v/>
      </c>
      <c r="E3782" s="136" t="str">
        <f t="shared" si="119"/>
        <v/>
      </c>
      <c r="F3782" s="45"/>
      <c r="G3782" s="45"/>
      <c r="H3782" s="45"/>
      <c r="I3782" s="45"/>
      <c r="J3782" s="45"/>
      <c r="K3782" s="45"/>
      <c r="L3782" s="45"/>
      <c r="M3782" s="46"/>
      <c r="N3782" s="46"/>
      <c r="O3782" s="46"/>
    </row>
    <row r="3783" spans="1:15" x14ac:dyDescent="0.3">
      <c r="A3783" s="92"/>
      <c r="B3783" s="58"/>
      <c r="C3783" s="58"/>
      <c r="D3783" s="135" t="str">
        <f t="shared" si="118"/>
        <v/>
      </c>
      <c r="E3783" s="136" t="str">
        <f t="shared" si="119"/>
        <v/>
      </c>
      <c r="F3783" s="45"/>
      <c r="G3783" s="45"/>
      <c r="H3783" s="45"/>
      <c r="I3783" s="45"/>
      <c r="J3783" s="45"/>
      <c r="K3783" s="45"/>
      <c r="L3783" s="45"/>
      <c r="M3783" s="46"/>
      <c r="N3783" s="46"/>
      <c r="O3783" s="46"/>
    </row>
    <row r="3784" spans="1:15" x14ac:dyDescent="0.3">
      <c r="A3784" s="92"/>
      <c r="B3784" s="58"/>
      <c r="C3784" s="58"/>
      <c r="D3784" s="135" t="str">
        <f t="shared" si="118"/>
        <v/>
      </c>
      <c r="E3784" s="136" t="str">
        <f t="shared" si="119"/>
        <v/>
      </c>
      <c r="F3784" s="45"/>
      <c r="G3784" s="45"/>
      <c r="H3784" s="45"/>
      <c r="I3784" s="45"/>
      <c r="J3784" s="45"/>
      <c r="K3784" s="45"/>
      <c r="L3784" s="45"/>
      <c r="M3784" s="46"/>
      <c r="N3784" s="46"/>
      <c r="O3784" s="46"/>
    </row>
    <row r="3785" spans="1:15" x14ac:dyDescent="0.3">
      <c r="A3785" s="92"/>
      <c r="B3785" s="58"/>
      <c r="C3785" s="58"/>
      <c r="D3785" s="135" t="str">
        <f t="shared" si="118"/>
        <v/>
      </c>
      <c r="E3785" s="136" t="str">
        <f t="shared" si="119"/>
        <v/>
      </c>
      <c r="F3785" s="45"/>
      <c r="G3785" s="45"/>
      <c r="H3785" s="45"/>
      <c r="I3785" s="45"/>
      <c r="J3785" s="45"/>
      <c r="K3785" s="45"/>
      <c r="L3785" s="45"/>
      <c r="M3785" s="46"/>
      <c r="N3785" s="46"/>
      <c r="O3785" s="46"/>
    </row>
    <row r="3786" spans="1:15" x14ac:dyDescent="0.3">
      <c r="A3786" s="92"/>
      <c r="B3786" s="58"/>
      <c r="C3786" s="58"/>
      <c r="D3786" s="135" t="str">
        <f t="shared" si="118"/>
        <v/>
      </c>
      <c r="E3786" s="136" t="str">
        <f t="shared" si="119"/>
        <v/>
      </c>
      <c r="F3786" s="45"/>
      <c r="G3786" s="45"/>
      <c r="H3786" s="45"/>
      <c r="I3786" s="45"/>
      <c r="J3786" s="45"/>
      <c r="K3786" s="45"/>
      <c r="L3786" s="45"/>
      <c r="M3786" s="46"/>
      <c r="N3786" s="46"/>
      <c r="O3786" s="46"/>
    </row>
    <row r="3787" spans="1:15" x14ac:dyDescent="0.3">
      <c r="A3787" s="92"/>
      <c r="B3787" s="58"/>
      <c r="C3787" s="58"/>
      <c r="D3787" s="135" t="str">
        <f t="shared" si="118"/>
        <v/>
      </c>
      <c r="E3787" s="136" t="str">
        <f t="shared" si="119"/>
        <v/>
      </c>
      <c r="F3787" s="45"/>
      <c r="G3787" s="45"/>
      <c r="H3787" s="45"/>
      <c r="I3787" s="45"/>
      <c r="J3787" s="45"/>
      <c r="K3787" s="45"/>
      <c r="L3787" s="45"/>
      <c r="M3787" s="46"/>
      <c r="N3787" s="46"/>
      <c r="O3787" s="46"/>
    </row>
    <row r="3788" spans="1:15" x14ac:dyDescent="0.3">
      <c r="A3788" s="92"/>
      <c r="B3788" s="58"/>
      <c r="C3788" s="58"/>
      <c r="D3788" s="135" t="str">
        <f t="shared" si="118"/>
        <v/>
      </c>
      <c r="E3788" s="136" t="str">
        <f t="shared" si="119"/>
        <v/>
      </c>
      <c r="F3788" s="45"/>
      <c r="G3788" s="45"/>
      <c r="H3788" s="45"/>
      <c r="I3788" s="45"/>
      <c r="J3788" s="45"/>
      <c r="K3788" s="45"/>
      <c r="L3788" s="45"/>
      <c r="M3788" s="46"/>
      <c r="N3788" s="46"/>
      <c r="O3788" s="46"/>
    </row>
    <row r="3789" spans="1:15" x14ac:dyDescent="0.3">
      <c r="A3789" s="92"/>
      <c r="B3789" s="58"/>
      <c r="C3789" s="58"/>
      <c r="D3789" s="135" t="str">
        <f t="shared" si="118"/>
        <v/>
      </c>
      <c r="E3789" s="136" t="str">
        <f t="shared" si="119"/>
        <v/>
      </c>
      <c r="F3789" s="45"/>
      <c r="G3789" s="45"/>
      <c r="H3789" s="45"/>
      <c r="I3789" s="45"/>
      <c r="J3789" s="45"/>
      <c r="K3789" s="45"/>
      <c r="L3789" s="45"/>
      <c r="M3789" s="46"/>
      <c r="N3789" s="46"/>
      <c r="O3789" s="46"/>
    </row>
    <row r="3790" spans="1:15" x14ac:dyDescent="0.3">
      <c r="A3790" s="92"/>
      <c r="B3790" s="58"/>
      <c r="C3790" s="58"/>
      <c r="D3790" s="135" t="str">
        <f t="shared" si="118"/>
        <v/>
      </c>
      <c r="E3790" s="136" t="str">
        <f t="shared" si="119"/>
        <v/>
      </c>
      <c r="F3790" s="45"/>
      <c r="G3790" s="45"/>
      <c r="H3790" s="45"/>
      <c r="I3790" s="45"/>
      <c r="J3790" s="45"/>
      <c r="K3790" s="45"/>
      <c r="L3790" s="45"/>
      <c r="M3790" s="46"/>
      <c r="N3790" s="46"/>
      <c r="O3790" s="46"/>
    </row>
    <row r="3791" spans="1:15" x14ac:dyDescent="0.3">
      <c r="A3791" s="92"/>
      <c r="B3791" s="58"/>
      <c r="C3791" s="58"/>
      <c r="D3791" s="135" t="str">
        <f t="shared" si="118"/>
        <v/>
      </c>
      <c r="E3791" s="136" t="str">
        <f t="shared" si="119"/>
        <v/>
      </c>
      <c r="F3791" s="45"/>
      <c r="G3791" s="45"/>
      <c r="H3791" s="45"/>
      <c r="I3791" s="45"/>
      <c r="J3791" s="45"/>
      <c r="K3791" s="45"/>
      <c r="L3791" s="45"/>
      <c r="M3791" s="46"/>
      <c r="N3791" s="46"/>
      <c r="O3791" s="46"/>
    </row>
    <row r="3792" spans="1:15" x14ac:dyDescent="0.3">
      <c r="A3792" s="92"/>
      <c r="B3792" s="58"/>
      <c r="C3792" s="58"/>
      <c r="D3792" s="135" t="str">
        <f t="shared" si="118"/>
        <v/>
      </c>
      <c r="E3792" s="136" t="str">
        <f t="shared" si="119"/>
        <v/>
      </c>
      <c r="F3792" s="45"/>
      <c r="G3792" s="45"/>
      <c r="H3792" s="45"/>
      <c r="I3792" s="45"/>
      <c r="J3792" s="45"/>
      <c r="K3792" s="45"/>
      <c r="L3792" s="45"/>
      <c r="M3792" s="46"/>
      <c r="N3792" s="46"/>
      <c r="O3792" s="46"/>
    </row>
    <row r="3793" spans="1:15" x14ac:dyDescent="0.3">
      <c r="A3793" s="92"/>
      <c r="B3793" s="58"/>
      <c r="C3793" s="58"/>
      <c r="D3793" s="135" t="str">
        <f t="shared" si="118"/>
        <v/>
      </c>
      <c r="E3793" s="136" t="str">
        <f t="shared" si="119"/>
        <v/>
      </c>
      <c r="F3793" s="45"/>
      <c r="G3793" s="45"/>
      <c r="H3793" s="45"/>
      <c r="I3793" s="45"/>
      <c r="J3793" s="45"/>
      <c r="K3793" s="45"/>
      <c r="L3793" s="45"/>
      <c r="M3793" s="46"/>
      <c r="N3793" s="46"/>
      <c r="O3793" s="46"/>
    </row>
    <row r="3794" spans="1:15" x14ac:dyDescent="0.3">
      <c r="A3794" s="92"/>
      <c r="B3794" s="58"/>
      <c r="C3794" s="58"/>
      <c r="D3794" s="135" t="str">
        <f t="shared" si="118"/>
        <v/>
      </c>
      <c r="E3794" s="136" t="str">
        <f t="shared" si="119"/>
        <v/>
      </c>
      <c r="F3794" s="45"/>
      <c r="G3794" s="45"/>
      <c r="H3794" s="45"/>
      <c r="I3794" s="45"/>
      <c r="J3794" s="45"/>
      <c r="K3794" s="45"/>
      <c r="L3794" s="45"/>
      <c r="M3794" s="46"/>
      <c r="N3794" s="46"/>
      <c r="O3794" s="46"/>
    </row>
    <row r="3795" spans="1:15" x14ac:dyDescent="0.3">
      <c r="A3795" s="92"/>
      <c r="B3795" s="58"/>
      <c r="C3795" s="58"/>
      <c r="D3795" s="135" t="str">
        <f t="shared" si="118"/>
        <v/>
      </c>
      <c r="E3795" s="136" t="str">
        <f t="shared" si="119"/>
        <v/>
      </c>
      <c r="F3795" s="45"/>
      <c r="G3795" s="45"/>
      <c r="H3795" s="45"/>
      <c r="I3795" s="45"/>
      <c r="J3795" s="45"/>
      <c r="K3795" s="45"/>
      <c r="L3795" s="45"/>
      <c r="M3795" s="46"/>
      <c r="N3795" s="46"/>
      <c r="O3795" s="46"/>
    </row>
    <row r="3796" spans="1:15" x14ac:dyDescent="0.3">
      <c r="A3796" s="92"/>
      <c r="B3796" s="58"/>
      <c r="C3796" s="58"/>
      <c r="D3796" s="135" t="str">
        <f t="shared" si="118"/>
        <v/>
      </c>
      <c r="E3796" s="136" t="str">
        <f t="shared" si="119"/>
        <v/>
      </c>
      <c r="F3796" s="45"/>
      <c r="G3796" s="45"/>
      <c r="H3796" s="45"/>
      <c r="I3796" s="45"/>
      <c r="J3796" s="45"/>
      <c r="K3796" s="45"/>
      <c r="L3796" s="45"/>
      <c r="M3796" s="46"/>
      <c r="N3796" s="46"/>
      <c r="O3796" s="46"/>
    </row>
    <row r="3797" spans="1:15" x14ac:dyDescent="0.3">
      <c r="A3797" s="92"/>
      <c r="B3797" s="58"/>
      <c r="C3797" s="58"/>
      <c r="D3797" s="135" t="str">
        <f t="shared" si="118"/>
        <v/>
      </c>
      <c r="E3797" s="136" t="str">
        <f t="shared" si="119"/>
        <v/>
      </c>
      <c r="F3797" s="45"/>
      <c r="G3797" s="45"/>
      <c r="H3797" s="45"/>
      <c r="I3797" s="45"/>
      <c r="J3797" s="45"/>
      <c r="K3797" s="45"/>
      <c r="L3797" s="45"/>
      <c r="M3797" s="46"/>
      <c r="N3797" s="46"/>
      <c r="O3797" s="46"/>
    </row>
    <row r="3798" spans="1:15" x14ac:dyDescent="0.3">
      <c r="A3798" s="92"/>
      <c r="B3798" s="58"/>
      <c r="C3798" s="58"/>
      <c r="D3798" s="135" t="str">
        <f t="shared" si="118"/>
        <v/>
      </c>
      <c r="E3798" s="136" t="str">
        <f t="shared" si="119"/>
        <v/>
      </c>
      <c r="F3798" s="45"/>
      <c r="G3798" s="45"/>
      <c r="H3798" s="45"/>
      <c r="I3798" s="45"/>
      <c r="J3798" s="45"/>
      <c r="K3798" s="45"/>
      <c r="L3798" s="45"/>
      <c r="M3798" s="46"/>
      <c r="N3798" s="46"/>
      <c r="O3798" s="46"/>
    </row>
    <row r="3799" spans="1:15" x14ac:dyDescent="0.3">
      <c r="A3799" s="92"/>
      <c r="B3799" s="58"/>
      <c r="C3799" s="58"/>
      <c r="D3799" s="135" t="str">
        <f t="shared" si="118"/>
        <v/>
      </c>
      <c r="E3799" s="136" t="str">
        <f t="shared" si="119"/>
        <v/>
      </c>
      <c r="F3799" s="45"/>
      <c r="G3799" s="45"/>
      <c r="H3799" s="45"/>
      <c r="I3799" s="45"/>
      <c r="J3799" s="45"/>
      <c r="K3799" s="45"/>
      <c r="L3799" s="45"/>
      <c r="M3799" s="46"/>
      <c r="N3799" s="46"/>
      <c r="O3799" s="46"/>
    </row>
    <row r="3800" spans="1:15" x14ac:dyDescent="0.3">
      <c r="A3800" s="92"/>
      <c r="B3800" s="58"/>
      <c r="C3800" s="58"/>
      <c r="D3800" s="135" t="str">
        <f t="shared" si="118"/>
        <v/>
      </c>
      <c r="E3800" s="136" t="str">
        <f t="shared" si="119"/>
        <v/>
      </c>
      <c r="F3800" s="45"/>
      <c r="G3800" s="45"/>
      <c r="H3800" s="45"/>
      <c r="I3800" s="45"/>
      <c r="J3800" s="45"/>
      <c r="K3800" s="45"/>
      <c r="L3800" s="45"/>
      <c r="M3800" s="46"/>
      <c r="N3800" s="46"/>
      <c r="O3800" s="46"/>
    </row>
    <row r="3801" spans="1:15" x14ac:dyDescent="0.3">
      <c r="A3801" s="92"/>
      <c r="B3801" s="58"/>
      <c r="C3801" s="58"/>
      <c r="D3801" s="135" t="str">
        <f t="shared" si="118"/>
        <v/>
      </c>
      <c r="E3801" s="136" t="str">
        <f t="shared" si="119"/>
        <v/>
      </c>
      <c r="F3801" s="45"/>
      <c r="G3801" s="45"/>
      <c r="H3801" s="45"/>
      <c r="I3801" s="45"/>
      <c r="J3801" s="45"/>
      <c r="K3801" s="45"/>
      <c r="L3801" s="45"/>
      <c r="M3801" s="46"/>
      <c r="N3801" s="46"/>
      <c r="O3801" s="46"/>
    </row>
    <row r="3802" spans="1:15" x14ac:dyDescent="0.3">
      <c r="A3802" s="92"/>
      <c r="B3802" s="58"/>
      <c r="C3802" s="58"/>
      <c r="D3802" s="135" t="str">
        <f t="shared" si="118"/>
        <v/>
      </c>
      <c r="E3802" s="136" t="str">
        <f t="shared" si="119"/>
        <v/>
      </c>
      <c r="F3802" s="45"/>
      <c r="G3802" s="45"/>
      <c r="H3802" s="45"/>
      <c r="I3802" s="45"/>
      <c r="J3802" s="45"/>
      <c r="K3802" s="45"/>
      <c r="L3802" s="45"/>
      <c r="M3802" s="46"/>
      <c r="N3802" s="46"/>
      <c r="O3802" s="46"/>
    </row>
    <row r="3803" spans="1:15" x14ac:dyDescent="0.3">
      <c r="A3803" s="92"/>
      <c r="B3803" s="58"/>
      <c r="C3803" s="58"/>
      <c r="D3803" s="135" t="str">
        <f t="shared" si="118"/>
        <v/>
      </c>
      <c r="E3803" s="136" t="str">
        <f t="shared" si="119"/>
        <v/>
      </c>
      <c r="F3803" s="45"/>
      <c r="G3803" s="45"/>
      <c r="H3803" s="45"/>
      <c r="I3803" s="45"/>
      <c r="J3803" s="45"/>
      <c r="K3803" s="45"/>
      <c r="L3803" s="45"/>
      <c r="M3803" s="46"/>
      <c r="N3803" s="46"/>
      <c r="O3803" s="46"/>
    </row>
    <row r="3804" spans="1:15" x14ac:dyDescent="0.3">
      <c r="A3804" s="92"/>
      <c r="B3804" s="58"/>
      <c r="C3804" s="58"/>
      <c r="D3804" s="135" t="str">
        <f t="shared" si="118"/>
        <v/>
      </c>
      <c r="E3804" s="136" t="str">
        <f t="shared" si="119"/>
        <v/>
      </c>
      <c r="F3804" s="45"/>
      <c r="G3804" s="45"/>
      <c r="H3804" s="45"/>
      <c r="I3804" s="45"/>
      <c r="J3804" s="45"/>
      <c r="K3804" s="45"/>
      <c r="L3804" s="45"/>
      <c r="M3804" s="46"/>
      <c r="N3804" s="46"/>
      <c r="O3804" s="46"/>
    </row>
    <row r="3805" spans="1:15" x14ac:dyDescent="0.3">
      <c r="A3805" s="92"/>
      <c r="B3805" s="58"/>
      <c r="C3805" s="58"/>
      <c r="D3805" s="135" t="str">
        <f t="shared" si="118"/>
        <v/>
      </c>
      <c r="E3805" s="136" t="str">
        <f t="shared" si="119"/>
        <v/>
      </c>
      <c r="F3805" s="45"/>
      <c r="G3805" s="45"/>
      <c r="H3805" s="45"/>
      <c r="I3805" s="45"/>
      <c r="J3805" s="45"/>
      <c r="K3805" s="45"/>
      <c r="L3805" s="45"/>
      <c r="M3805" s="46"/>
      <c r="N3805" s="46"/>
      <c r="O3805" s="46"/>
    </row>
    <row r="3806" spans="1:15" x14ac:dyDescent="0.3">
      <c r="A3806" s="92"/>
      <c r="B3806" s="58"/>
      <c r="C3806" s="58"/>
      <c r="D3806" s="135" t="str">
        <f t="shared" si="118"/>
        <v/>
      </c>
      <c r="E3806" s="136" t="str">
        <f t="shared" si="119"/>
        <v/>
      </c>
      <c r="F3806" s="45"/>
      <c r="G3806" s="45"/>
      <c r="H3806" s="45"/>
      <c r="I3806" s="45"/>
      <c r="J3806" s="45"/>
      <c r="K3806" s="45"/>
      <c r="L3806" s="45"/>
      <c r="M3806" s="46"/>
      <c r="N3806" s="46"/>
      <c r="O3806" s="46"/>
    </row>
    <row r="3807" spans="1:15" x14ac:dyDescent="0.3">
      <c r="A3807" s="92"/>
      <c r="B3807" s="58"/>
      <c r="C3807" s="58"/>
      <c r="D3807" s="135" t="str">
        <f t="shared" si="118"/>
        <v/>
      </c>
      <c r="E3807" s="136" t="str">
        <f t="shared" si="119"/>
        <v/>
      </c>
      <c r="F3807" s="45"/>
      <c r="G3807" s="45"/>
      <c r="H3807" s="45"/>
      <c r="I3807" s="45"/>
      <c r="J3807" s="45"/>
      <c r="K3807" s="45"/>
      <c r="L3807" s="45"/>
      <c r="M3807" s="46"/>
      <c r="N3807" s="46"/>
      <c r="O3807" s="46"/>
    </row>
    <row r="3808" spans="1:15" x14ac:dyDescent="0.3">
      <c r="A3808" s="92"/>
      <c r="B3808" s="58"/>
      <c r="C3808" s="58"/>
      <c r="D3808" s="135" t="str">
        <f t="shared" si="118"/>
        <v/>
      </c>
      <c r="E3808" s="136" t="str">
        <f t="shared" si="119"/>
        <v/>
      </c>
      <c r="F3808" s="45"/>
      <c r="G3808" s="45"/>
      <c r="H3808" s="45"/>
      <c r="I3808" s="45"/>
      <c r="J3808" s="45"/>
      <c r="K3808" s="45"/>
      <c r="L3808" s="45"/>
      <c r="M3808" s="46"/>
      <c r="N3808" s="46"/>
      <c r="O3808" s="46"/>
    </row>
    <row r="3809" spans="1:15" x14ac:dyDescent="0.3">
      <c r="A3809" s="92"/>
      <c r="B3809" s="58"/>
      <c r="C3809" s="58"/>
      <c r="D3809" s="135" t="str">
        <f t="shared" si="118"/>
        <v/>
      </c>
      <c r="E3809" s="136" t="str">
        <f t="shared" si="119"/>
        <v/>
      </c>
      <c r="F3809" s="45"/>
      <c r="G3809" s="45"/>
      <c r="H3809" s="45"/>
      <c r="I3809" s="45"/>
      <c r="J3809" s="45"/>
      <c r="K3809" s="45"/>
      <c r="L3809" s="45"/>
      <c r="M3809" s="46"/>
      <c r="N3809" s="46"/>
      <c r="O3809" s="46"/>
    </row>
    <row r="3810" spans="1:15" x14ac:dyDescent="0.3">
      <c r="A3810" s="92"/>
      <c r="B3810" s="58"/>
      <c r="C3810" s="58"/>
      <c r="D3810" s="135" t="str">
        <f t="shared" si="118"/>
        <v/>
      </c>
      <c r="E3810" s="136" t="str">
        <f t="shared" si="119"/>
        <v/>
      </c>
      <c r="F3810" s="45"/>
      <c r="G3810" s="45"/>
      <c r="H3810" s="45"/>
      <c r="I3810" s="45"/>
      <c r="J3810" s="45"/>
      <c r="K3810" s="45"/>
      <c r="L3810" s="45"/>
      <c r="M3810" s="46"/>
      <c r="N3810" s="46"/>
      <c r="O3810" s="46"/>
    </row>
    <row r="3811" spans="1:15" x14ac:dyDescent="0.3">
      <c r="A3811" s="92"/>
      <c r="B3811" s="58"/>
      <c r="C3811" s="58"/>
      <c r="D3811" s="135" t="str">
        <f t="shared" si="118"/>
        <v/>
      </c>
      <c r="E3811" s="136" t="str">
        <f t="shared" si="119"/>
        <v/>
      </c>
      <c r="F3811" s="45"/>
      <c r="G3811" s="45"/>
      <c r="H3811" s="45"/>
      <c r="I3811" s="45"/>
      <c r="J3811" s="45"/>
      <c r="K3811" s="45"/>
      <c r="L3811" s="45"/>
      <c r="M3811" s="46"/>
      <c r="N3811" s="46"/>
      <c r="O3811" s="46"/>
    </row>
    <row r="3812" spans="1:15" x14ac:dyDescent="0.3">
      <c r="A3812" s="92"/>
      <c r="B3812" s="58"/>
      <c r="C3812" s="58"/>
      <c r="D3812" s="135" t="str">
        <f t="shared" si="118"/>
        <v/>
      </c>
      <c r="E3812" s="136" t="str">
        <f t="shared" si="119"/>
        <v/>
      </c>
      <c r="F3812" s="45"/>
      <c r="G3812" s="45"/>
      <c r="H3812" s="45"/>
      <c r="I3812" s="45"/>
      <c r="J3812" s="45"/>
      <c r="K3812" s="45"/>
      <c r="L3812" s="45"/>
      <c r="M3812" s="46"/>
      <c r="N3812" s="46"/>
      <c r="O3812" s="46"/>
    </row>
    <row r="3813" spans="1:15" x14ac:dyDescent="0.3">
      <c r="A3813" s="92"/>
      <c r="B3813" s="58"/>
      <c r="C3813" s="58"/>
      <c r="D3813" s="135" t="str">
        <f t="shared" si="118"/>
        <v/>
      </c>
      <c r="E3813" s="136" t="str">
        <f t="shared" si="119"/>
        <v/>
      </c>
      <c r="F3813" s="45"/>
      <c r="G3813" s="45"/>
      <c r="H3813" s="45"/>
      <c r="I3813" s="45"/>
      <c r="J3813" s="45"/>
      <c r="K3813" s="45"/>
      <c r="L3813" s="45"/>
      <c r="M3813" s="46"/>
      <c r="N3813" s="46"/>
      <c r="O3813" s="46"/>
    </row>
    <row r="3814" spans="1:15" x14ac:dyDescent="0.3">
      <c r="A3814" s="92"/>
      <c r="B3814" s="58"/>
      <c r="C3814" s="58"/>
      <c r="D3814" s="135" t="str">
        <f t="shared" si="118"/>
        <v/>
      </c>
      <c r="E3814" s="136" t="str">
        <f t="shared" si="119"/>
        <v/>
      </c>
      <c r="F3814" s="45"/>
      <c r="G3814" s="45"/>
      <c r="H3814" s="45"/>
      <c r="I3814" s="45"/>
      <c r="J3814" s="45"/>
      <c r="K3814" s="45"/>
      <c r="L3814" s="45"/>
      <c r="M3814" s="46"/>
      <c r="N3814" s="46"/>
      <c r="O3814" s="46"/>
    </row>
    <row r="3815" spans="1:15" x14ac:dyDescent="0.3">
      <c r="A3815" s="92"/>
      <c r="B3815" s="58"/>
      <c r="C3815" s="58"/>
      <c r="D3815" s="135" t="str">
        <f t="shared" si="118"/>
        <v/>
      </c>
      <c r="E3815" s="136" t="str">
        <f t="shared" si="119"/>
        <v/>
      </c>
      <c r="F3815" s="45"/>
      <c r="G3815" s="45"/>
      <c r="H3815" s="45"/>
      <c r="I3815" s="45"/>
      <c r="J3815" s="45"/>
      <c r="K3815" s="45"/>
      <c r="L3815" s="45"/>
      <c r="M3815" s="46"/>
      <c r="N3815" s="46"/>
      <c r="O3815" s="46"/>
    </row>
    <row r="3816" spans="1:15" x14ac:dyDescent="0.3">
      <c r="A3816" s="92"/>
      <c r="B3816" s="58"/>
      <c r="C3816" s="58"/>
      <c r="D3816" s="135" t="str">
        <f t="shared" si="118"/>
        <v/>
      </c>
      <c r="E3816" s="136" t="str">
        <f t="shared" si="119"/>
        <v/>
      </c>
      <c r="F3816" s="45"/>
      <c r="G3816" s="45"/>
      <c r="H3816" s="45"/>
      <c r="I3816" s="45"/>
      <c r="J3816" s="45"/>
      <c r="K3816" s="45"/>
      <c r="L3816" s="45"/>
      <c r="M3816" s="46"/>
      <c r="N3816" s="46"/>
      <c r="O3816" s="46"/>
    </row>
    <row r="3817" spans="1:15" x14ac:dyDescent="0.3">
      <c r="A3817" s="92"/>
      <c r="B3817" s="58"/>
      <c r="C3817" s="58"/>
      <c r="D3817" s="135" t="str">
        <f t="shared" si="118"/>
        <v/>
      </c>
      <c r="E3817" s="136" t="str">
        <f t="shared" si="119"/>
        <v/>
      </c>
      <c r="F3817" s="45"/>
      <c r="G3817" s="45"/>
      <c r="H3817" s="45"/>
      <c r="I3817" s="45"/>
      <c r="J3817" s="45"/>
      <c r="K3817" s="45"/>
      <c r="L3817" s="45"/>
      <c r="M3817" s="46"/>
      <c r="N3817" s="46"/>
      <c r="O3817" s="46"/>
    </row>
    <row r="3818" spans="1:15" x14ac:dyDescent="0.3">
      <c r="A3818" s="92"/>
      <c r="B3818" s="58"/>
      <c r="C3818" s="58"/>
      <c r="D3818" s="135" t="str">
        <f t="shared" si="118"/>
        <v/>
      </c>
      <c r="E3818" s="136" t="str">
        <f t="shared" si="119"/>
        <v/>
      </c>
      <c r="F3818" s="45"/>
      <c r="G3818" s="45"/>
      <c r="H3818" s="45"/>
      <c r="I3818" s="45"/>
      <c r="J3818" s="45"/>
      <c r="K3818" s="45"/>
      <c r="L3818" s="45"/>
      <c r="M3818" s="46"/>
      <c r="N3818" s="46"/>
      <c r="O3818" s="46"/>
    </row>
    <row r="3819" spans="1:15" x14ac:dyDescent="0.3">
      <c r="A3819" s="92"/>
      <c r="B3819" s="58"/>
      <c r="C3819" s="58"/>
      <c r="D3819" s="135" t="str">
        <f t="shared" si="118"/>
        <v/>
      </c>
      <c r="E3819" s="136" t="str">
        <f t="shared" si="119"/>
        <v/>
      </c>
      <c r="F3819" s="45"/>
      <c r="G3819" s="45"/>
      <c r="H3819" s="45"/>
      <c r="I3819" s="45"/>
      <c r="J3819" s="45"/>
      <c r="K3819" s="45"/>
      <c r="L3819" s="45"/>
      <c r="M3819" s="46"/>
      <c r="N3819" s="46"/>
      <c r="O3819" s="46"/>
    </row>
    <row r="3820" spans="1:15" x14ac:dyDescent="0.3">
      <c r="A3820" s="92"/>
      <c r="B3820" s="58"/>
      <c r="C3820" s="58"/>
      <c r="D3820" s="135" t="str">
        <f t="shared" si="118"/>
        <v/>
      </c>
      <c r="E3820" s="136" t="str">
        <f t="shared" si="119"/>
        <v/>
      </c>
      <c r="F3820" s="45"/>
      <c r="G3820" s="45"/>
      <c r="H3820" s="45"/>
      <c r="I3820" s="45"/>
      <c r="J3820" s="45"/>
      <c r="K3820" s="45"/>
      <c r="L3820" s="45"/>
      <c r="M3820" s="46"/>
      <c r="N3820" s="46"/>
      <c r="O3820" s="46"/>
    </row>
    <row r="3821" spans="1:15" x14ac:dyDescent="0.3">
      <c r="A3821" s="92"/>
      <c r="B3821" s="58"/>
      <c r="C3821" s="58"/>
      <c r="D3821" s="135" t="str">
        <f t="shared" si="118"/>
        <v/>
      </c>
      <c r="E3821" s="136" t="str">
        <f t="shared" si="119"/>
        <v/>
      </c>
      <c r="F3821" s="45"/>
      <c r="G3821" s="45"/>
      <c r="H3821" s="45"/>
      <c r="I3821" s="45"/>
      <c r="J3821" s="45"/>
      <c r="K3821" s="45"/>
      <c r="L3821" s="45"/>
      <c r="M3821" s="46"/>
      <c r="N3821" s="46"/>
      <c r="O3821" s="46"/>
    </row>
    <row r="3822" spans="1:15" x14ac:dyDescent="0.3">
      <c r="A3822" s="92"/>
      <c r="B3822" s="58"/>
      <c r="C3822" s="58"/>
      <c r="D3822" s="135" t="str">
        <f t="shared" si="118"/>
        <v/>
      </c>
      <c r="E3822" s="136" t="str">
        <f t="shared" si="119"/>
        <v/>
      </c>
      <c r="F3822" s="45"/>
      <c r="G3822" s="45"/>
      <c r="H3822" s="45"/>
      <c r="I3822" s="45"/>
      <c r="J3822" s="45"/>
      <c r="K3822" s="45"/>
      <c r="L3822" s="45"/>
      <c r="M3822" s="46"/>
      <c r="N3822" s="46"/>
      <c r="O3822" s="46"/>
    </row>
    <row r="3823" spans="1:15" x14ac:dyDescent="0.3">
      <c r="A3823" s="92"/>
      <c r="B3823" s="58"/>
      <c r="C3823" s="58"/>
      <c r="D3823" s="135" t="str">
        <f t="shared" si="118"/>
        <v/>
      </c>
      <c r="E3823" s="136" t="str">
        <f t="shared" si="119"/>
        <v/>
      </c>
      <c r="F3823" s="45"/>
      <c r="G3823" s="45"/>
      <c r="H3823" s="45"/>
      <c r="I3823" s="45"/>
      <c r="J3823" s="45"/>
      <c r="K3823" s="45"/>
      <c r="L3823" s="45"/>
      <c r="M3823" s="46"/>
      <c r="N3823" s="46"/>
      <c r="O3823" s="46"/>
    </row>
    <row r="3824" spans="1:15" x14ac:dyDescent="0.3">
      <c r="A3824" s="92"/>
      <c r="B3824" s="58"/>
      <c r="C3824" s="58"/>
      <c r="D3824" s="135" t="str">
        <f t="shared" si="118"/>
        <v/>
      </c>
      <c r="E3824" s="136" t="str">
        <f t="shared" si="119"/>
        <v/>
      </c>
      <c r="F3824" s="45"/>
      <c r="G3824" s="45"/>
      <c r="H3824" s="45"/>
      <c r="I3824" s="45"/>
      <c r="J3824" s="45"/>
      <c r="K3824" s="45"/>
      <c r="L3824" s="45"/>
      <c r="M3824" s="46"/>
      <c r="N3824" s="46"/>
      <c r="O3824" s="46"/>
    </row>
    <row r="3825" spans="1:15" x14ac:dyDescent="0.3">
      <c r="A3825" s="92"/>
      <c r="B3825" s="58"/>
      <c r="C3825" s="58"/>
      <c r="D3825" s="135" t="str">
        <f t="shared" si="118"/>
        <v/>
      </c>
      <c r="E3825" s="136" t="str">
        <f t="shared" si="119"/>
        <v/>
      </c>
      <c r="F3825" s="45"/>
      <c r="G3825" s="45"/>
      <c r="H3825" s="45"/>
      <c r="I3825" s="45"/>
      <c r="J3825" s="45"/>
      <c r="K3825" s="45"/>
      <c r="L3825" s="45"/>
      <c r="M3825" s="46"/>
      <c r="N3825" s="46"/>
      <c r="O3825" s="46"/>
    </row>
    <row r="3826" spans="1:15" x14ac:dyDescent="0.3">
      <c r="A3826" s="92"/>
      <c r="B3826" s="58"/>
      <c r="C3826" s="58"/>
      <c r="D3826" s="135" t="str">
        <f t="shared" si="118"/>
        <v/>
      </c>
      <c r="E3826" s="136" t="str">
        <f t="shared" si="119"/>
        <v/>
      </c>
      <c r="F3826" s="45"/>
      <c r="G3826" s="45"/>
      <c r="H3826" s="45"/>
      <c r="I3826" s="45"/>
      <c r="J3826" s="45"/>
      <c r="K3826" s="45"/>
      <c r="L3826" s="45"/>
      <c r="M3826" s="46"/>
      <c r="N3826" s="46"/>
      <c r="O3826" s="46"/>
    </row>
    <row r="3827" spans="1:15" x14ac:dyDescent="0.3">
      <c r="A3827" s="92"/>
      <c r="B3827" s="58"/>
      <c r="C3827" s="58"/>
      <c r="D3827" s="135" t="str">
        <f t="shared" si="118"/>
        <v/>
      </c>
      <c r="E3827" s="136" t="str">
        <f t="shared" si="119"/>
        <v/>
      </c>
      <c r="F3827" s="45"/>
      <c r="G3827" s="45"/>
      <c r="H3827" s="45"/>
      <c r="I3827" s="45"/>
      <c r="J3827" s="45"/>
      <c r="K3827" s="45"/>
      <c r="L3827" s="45"/>
      <c r="M3827" s="46"/>
      <c r="N3827" s="46"/>
      <c r="O3827" s="46"/>
    </row>
    <row r="3828" spans="1:15" x14ac:dyDescent="0.3">
      <c r="A3828" s="92"/>
      <c r="B3828" s="58"/>
      <c r="C3828" s="58"/>
      <c r="D3828" s="135" t="str">
        <f t="shared" si="118"/>
        <v/>
      </c>
      <c r="E3828" s="136" t="str">
        <f t="shared" si="119"/>
        <v/>
      </c>
      <c r="F3828" s="45"/>
      <c r="G3828" s="45"/>
      <c r="H3828" s="45"/>
      <c r="I3828" s="45"/>
      <c r="J3828" s="45"/>
      <c r="K3828" s="45"/>
      <c r="L3828" s="45"/>
      <c r="M3828" s="46"/>
      <c r="N3828" s="46"/>
      <c r="O3828" s="46"/>
    </row>
    <row r="3829" spans="1:15" x14ac:dyDescent="0.3">
      <c r="A3829" s="92"/>
      <c r="B3829" s="58"/>
      <c r="C3829" s="58"/>
      <c r="D3829" s="135" t="str">
        <f t="shared" si="118"/>
        <v/>
      </c>
      <c r="E3829" s="136" t="str">
        <f t="shared" si="119"/>
        <v/>
      </c>
      <c r="F3829" s="45"/>
      <c r="G3829" s="45"/>
      <c r="H3829" s="45"/>
      <c r="I3829" s="45"/>
      <c r="J3829" s="45"/>
      <c r="K3829" s="45"/>
      <c r="L3829" s="45"/>
      <c r="M3829" s="46"/>
      <c r="N3829" s="46"/>
      <c r="O3829" s="46"/>
    </row>
    <row r="3830" spans="1:15" x14ac:dyDescent="0.3">
      <c r="A3830" s="92"/>
      <c r="B3830" s="58"/>
      <c r="C3830" s="58"/>
      <c r="D3830" s="135" t="str">
        <f t="shared" si="118"/>
        <v/>
      </c>
      <c r="E3830" s="136" t="str">
        <f t="shared" si="119"/>
        <v/>
      </c>
      <c r="F3830" s="45"/>
      <c r="G3830" s="45"/>
      <c r="H3830" s="45"/>
      <c r="I3830" s="45"/>
      <c r="J3830" s="45"/>
      <c r="K3830" s="45"/>
      <c r="L3830" s="45"/>
      <c r="M3830" s="46"/>
      <c r="N3830" s="46"/>
      <c r="O3830" s="46"/>
    </row>
    <row r="3831" spans="1:15" x14ac:dyDescent="0.3">
      <c r="A3831" s="92"/>
      <c r="B3831" s="58"/>
      <c r="C3831" s="58"/>
      <c r="D3831" s="135" t="str">
        <f t="shared" si="118"/>
        <v/>
      </c>
      <c r="E3831" s="136" t="str">
        <f t="shared" si="119"/>
        <v/>
      </c>
      <c r="F3831" s="45"/>
      <c r="G3831" s="45"/>
      <c r="H3831" s="45"/>
      <c r="I3831" s="45"/>
      <c r="J3831" s="45"/>
      <c r="K3831" s="45"/>
      <c r="L3831" s="45"/>
      <c r="M3831" s="46"/>
      <c r="N3831" s="46"/>
      <c r="O3831" s="46"/>
    </row>
    <row r="3832" spans="1:15" x14ac:dyDescent="0.3">
      <c r="A3832" s="92"/>
      <c r="B3832" s="58"/>
      <c r="C3832" s="58"/>
      <c r="D3832" s="135" t="str">
        <f t="shared" si="118"/>
        <v/>
      </c>
      <c r="E3832" s="136" t="str">
        <f t="shared" si="119"/>
        <v/>
      </c>
      <c r="F3832" s="45"/>
      <c r="G3832" s="45"/>
      <c r="H3832" s="45"/>
      <c r="I3832" s="45"/>
      <c r="J3832" s="45"/>
      <c r="K3832" s="45"/>
      <c r="L3832" s="45"/>
      <c r="M3832" s="46"/>
      <c r="N3832" s="46"/>
      <c r="O3832" s="46"/>
    </row>
    <row r="3833" spans="1:15" x14ac:dyDescent="0.3">
      <c r="A3833" s="92"/>
      <c r="B3833" s="58"/>
      <c r="C3833" s="58"/>
      <c r="D3833" s="135" t="str">
        <f t="shared" si="118"/>
        <v/>
      </c>
      <c r="E3833" s="136" t="str">
        <f t="shared" si="119"/>
        <v/>
      </c>
      <c r="F3833" s="45"/>
      <c r="G3833" s="45"/>
      <c r="H3833" s="45"/>
      <c r="I3833" s="45"/>
      <c r="J3833" s="45"/>
      <c r="K3833" s="45"/>
      <c r="L3833" s="45"/>
      <c r="M3833" s="46"/>
      <c r="N3833" s="46"/>
      <c r="O3833" s="46"/>
    </row>
    <row r="3834" spans="1:15" x14ac:dyDescent="0.3">
      <c r="A3834" s="92"/>
      <c r="B3834" s="58"/>
      <c r="C3834" s="58"/>
      <c r="D3834" s="135" t="str">
        <f t="shared" si="118"/>
        <v/>
      </c>
      <c r="E3834" s="136" t="str">
        <f t="shared" si="119"/>
        <v/>
      </c>
      <c r="F3834" s="45"/>
      <c r="G3834" s="45"/>
      <c r="H3834" s="45"/>
      <c r="I3834" s="45"/>
      <c r="J3834" s="45"/>
      <c r="K3834" s="45"/>
      <c r="L3834" s="45"/>
      <c r="M3834" s="46"/>
      <c r="N3834" s="46"/>
      <c r="O3834" s="46"/>
    </row>
    <row r="3835" spans="1:15" x14ac:dyDescent="0.3">
      <c r="A3835" s="92"/>
      <c r="B3835" s="58"/>
      <c r="C3835" s="58"/>
      <c r="D3835" s="135" t="str">
        <f t="shared" si="118"/>
        <v/>
      </c>
      <c r="E3835" s="136" t="str">
        <f t="shared" si="119"/>
        <v/>
      </c>
      <c r="F3835" s="45"/>
      <c r="G3835" s="45"/>
      <c r="H3835" s="45"/>
      <c r="I3835" s="45"/>
      <c r="J3835" s="45"/>
      <c r="K3835" s="45"/>
      <c r="L3835" s="45"/>
      <c r="M3835" s="46"/>
      <c r="N3835" s="46"/>
      <c r="O3835" s="46"/>
    </row>
    <row r="3836" spans="1:15" x14ac:dyDescent="0.3">
      <c r="A3836" s="92"/>
      <c r="B3836" s="58"/>
      <c r="C3836" s="58"/>
      <c r="D3836" s="135" t="str">
        <f t="shared" si="118"/>
        <v/>
      </c>
      <c r="E3836" s="136" t="str">
        <f t="shared" si="119"/>
        <v/>
      </c>
      <c r="F3836" s="45"/>
      <c r="G3836" s="45"/>
      <c r="H3836" s="45"/>
      <c r="I3836" s="45"/>
      <c r="J3836" s="45"/>
      <c r="K3836" s="45"/>
      <c r="L3836" s="45"/>
      <c r="M3836" s="46"/>
      <c r="N3836" s="46"/>
      <c r="O3836" s="46"/>
    </row>
    <row r="3837" spans="1:15" x14ac:dyDescent="0.3">
      <c r="A3837" s="92"/>
      <c r="B3837" s="58"/>
      <c r="C3837" s="58"/>
      <c r="D3837" s="135" t="str">
        <f t="shared" si="118"/>
        <v/>
      </c>
      <c r="E3837" s="136" t="str">
        <f t="shared" si="119"/>
        <v/>
      </c>
      <c r="F3837" s="45"/>
      <c r="G3837" s="45"/>
      <c r="H3837" s="45"/>
      <c r="I3837" s="45"/>
      <c r="J3837" s="45"/>
      <c r="K3837" s="45"/>
      <c r="L3837" s="45"/>
      <c r="M3837" s="46"/>
      <c r="N3837" s="46"/>
      <c r="O3837" s="46"/>
    </row>
    <row r="3838" spans="1:15" x14ac:dyDescent="0.3">
      <c r="A3838" s="92"/>
      <c r="B3838" s="58"/>
      <c r="C3838" s="58"/>
      <c r="D3838" s="135" t="str">
        <f t="shared" si="118"/>
        <v/>
      </c>
      <c r="E3838" s="136" t="str">
        <f t="shared" si="119"/>
        <v/>
      </c>
      <c r="F3838" s="45"/>
      <c r="G3838" s="45"/>
      <c r="H3838" s="45"/>
      <c r="I3838" s="45"/>
      <c r="J3838" s="45"/>
      <c r="K3838" s="45"/>
      <c r="L3838" s="45"/>
      <c r="M3838" s="46"/>
      <c r="N3838" s="46"/>
      <c r="O3838" s="46"/>
    </row>
    <row r="3839" spans="1:15" x14ac:dyDescent="0.3">
      <c r="A3839" s="92"/>
      <c r="B3839" s="58"/>
      <c r="C3839" s="58"/>
      <c r="D3839" s="135" t="str">
        <f t="shared" si="118"/>
        <v/>
      </c>
      <c r="E3839" s="136" t="str">
        <f t="shared" si="119"/>
        <v/>
      </c>
      <c r="F3839" s="45"/>
      <c r="G3839" s="45"/>
      <c r="H3839" s="45"/>
      <c r="I3839" s="45"/>
      <c r="J3839" s="45"/>
      <c r="K3839" s="45"/>
      <c r="L3839" s="45"/>
      <c r="M3839" s="46"/>
      <c r="N3839" s="46"/>
      <c r="O3839" s="46"/>
    </row>
    <row r="3840" spans="1:15" x14ac:dyDescent="0.3">
      <c r="A3840" s="92"/>
      <c r="B3840" s="58"/>
      <c r="C3840" s="58"/>
      <c r="D3840" s="135" t="str">
        <f t="shared" si="118"/>
        <v/>
      </c>
      <c r="E3840" s="136" t="str">
        <f t="shared" si="119"/>
        <v/>
      </c>
      <c r="F3840" s="45"/>
      <c r="G3840" s="45"/>
      <c r="H3840" s="45"/>
      <c r="I3840" s="45"/>
      <c r="J3840" s="45"/>
      <c r="K3840" s="45"/>
      <c r="L3840" s="45"/>
      <c r="M3840" s="46"/>
      <c r="N3840" s="46"/>
      <c r="O3840" s="46"/>
    </row>
    <row r="3841" spans="1:15" x14ac:dyDescent="0.3">
      <c r="A3841" s="92"/>
      <c r="B3841" s="58"/>
      <c r="C3841" s="58"/>
      <c r="D3841" s="135" t="str">
        <f t="shared" si="118"/>
        <v/>
      </c>
      <c r="E3841" s="136" t="str">
        <f t="shared" si="119"/>
        <v/>
      </c>
      <c r="F3841" s="45"/>
      <c r="G3841" s="45"/>
      <c r="H3841" s="45"/>
      <c r="I3841" s="45"/>
      <c r="J3841" s="45"/>
      <c r="K3841" s="45"/>
      <c r="L3841" s="45"/>
      <c r="M3841" s="46"/>
      <c r="N3841" s="46"/>
      <c r="O3841" s="46"/>
    </row>
    <row r="3842" spans="1:15" x14ac:dyDescent="0.3">
      <c r="A3842" s="92"/>
      <c r="B3842" s="58"/>
      <c r="C3842" s="58"/>
      <c r="D3842" s="135" t="str">
        <f t="shared" ref="D3842:D3905" si="120">IF(C3842="","",IF(NOT(ISBLANK(B3842)),IF(AND(B3842&gt;=43556,C3842&gt;=43556),C3842-B3842,0),""))</f>
        <v/>
      </c>
      <c r="E3842" s="136" t="str">
        <f t="shared" si="119"/>
        <v/>
      </c>
      <c r="F3842" s="45"/>
      <c r="G3842" s="45"/>
      <c r="H3842" s="45"/>
      <c r="I3842" s="45"/>
      <c r="J3842" s="45"/>
      <c r="K3842" s="45"/>
      <c r="L3842" s="45"/>
      <c r="M3842" s="46"/>
      <c r="N3842" s="46"/>
      <c r="O3842" s="46"/>
    </row>
    <row r="3843" spans="1:15" x14ac:dyDescent="0.3">
      <c r="A3843" s="92"/>
      <c r="B3843" s="58"/>
      <c r="C3843" s="58"/>
      <c r="D3843" s="135" t="str">
        <f t="shared" si="120"/>
        <v/>
      </c>
      <c r="E3843" s="136" t="str">
        <f t="shared" ref="E3843:E3906" si="121">IF(C3843&gt;=43556,C3843+366,"")</f>
        <v/>
      </c>
      <c r="F3843" s="45"/>
      <c r="G3843" s="45"/>
      <c r="H3843" s="45"/>
      <c r="I3843" s="45"/>
      <c r="J3843" s="45"/>
      <c r="K3843" s="45"/>
      <c r="L3843" s="45"/>
      <c r="M3843" s="46"/>
      <c r="N3843" s="46"/>
      <c r="O3843" s="46"/>
    </row>
    <row r="3844" spans="1:15" x14ac:dyDescent="0.3">
      <c r="A3844" s="92"/>
      <c r="B3844" s="58"/>
      <c r="C3844" s="58"/>
      <c r="D3844" s="135" t="str">
        <f t="shared" si="120"/>
        <v/>
      </c>
      <c r="E3844" s="136" t="str">
        <f t="shared" si="121"/>
        <v/>
      </c>
      <c r="F3844" s="45"/>
      <c r="G3844" s="45"/>
      <c r="H3844" s="45"/>
      <c r="I3844" s="45"/>
      <c r="J3844" s="45"/>
      <c r="K3844" s="45"/>
      <c r="L3844" s="45"/>
      <c r="M3844" s="46"/>
      <c r="N3844" s="46"/>
      <c r="O3844" s="46"/>
    </row>
    <row r="3845" spans="1:15" x14ac:dyDescent="0.3">
      <c r="A3845" s="92"/>
      <c r="B3845" s="58"/>
      <c r="C3845" s="58"/>
      <c r="D3845" s="135" t="str">
        <f t="shared" si="120"/>
        <v/>
      </c>
      <c r="E3845" s="136" t="str">
        <f t="shared" si="121"/>
        <v/>
      </c>
      <c r="F3845" s="45"/>
      <c r="G3845" s="45"/>
      <c r="H3845" s="45"/>
      <c r="I3845" s="45"/>
      <c r="J3845" s="45"/>
      <c r="K3845" s="45"/>
      <c r="L3845" s="45"/>
      <c r="M3845" s="46"/>
      <c r="N3845" s="46"/>
      <c r="O3845" s="46"/>
    </row>
    <row r="3846" spans="1:15" x14ac:dyDescent="0.3">
      <c r="A3846" s="92"/>
      <c r="B3846" s="58"/>
      <c r="C3846" s="58"/>
      <c r="D3846" s="135" t="str">
        <f t="shared" si="120"/>
        <v/>
      </c>
      <c r="E3846" s="136" t="str">
        <f t="shared" si="121"/>
        <v/>
      </c>
      <c r="F3846" s="45"/>
      <c r="G3846" s="45"/>
      <c r="H3846" s="45"/>
      <c r="I3846" s="45"/>
      <c r="J3846" s="45"/>
      <c r="K3846" s="45"/>
      <c r="L3846" s="45"/>
      <c r="M3846" s="46"/>
      <c r="N3846" s="46"/>
      <c r="O3846" s="46"/>
    </row>
    <row r="3847" spans="1:15" x14ac:dyDescent="0.3">
      <c r="A3847" s="92"/>
      <c r="B3847" s="58"/>
      <c r="C3847" s="58"/>
      <c r="D3847" s="135" t="str">
        <f t="shared" si="120"/>
        <v/>
      </c>
      <c r="E3847" s="136" t="str">
        <f t="shared" si="121"/>
        <v/>
      </c>
      <c r="F3847" s="45"/>
      <c r="G3847" s="45"/>
      <c r="H3847" s="45"/>
      <c r="I3847" s="45"/>
      <c r="J3847" s="45"/>
      <c r="K3847" s="45"/>
      <c r="L3847" s="45"/>
      <c r="M3847" s="46"/>
      <c r="N3847" s="46"/>
      <c r="O3847" s="46"/>
    </row>
    <row r="3848" spans="1:15" x14ac:dyDescent="0.3">
      <c r="A3848" s="92"/>
      <c r="B3848" s="58"/>
      <c r="C3848" s="58"/>
      <c r="D3848" s="135" t="str">
        <f t="shared" si="120"/>
        <v/>
      </c>
      <c r="E3848" s="136" t="str">
        <f t="shared" si="121"/>
        <v/>
      </c>
      <c r="F3848" s="45"/>
      <c r="G3848" s="45"/>
      <c r="H3848" s="45"/>
      <c r="I3848" s="45"/>
      <c r="J3848" s="45"/>
      <c r="K3848" s="45"/>
      <c r="L3848" s="45"/>
      <c r="M3848" s="46"/>
      <c r="N3848" s="46"/>
      <c r="O3848" s="46"/>
    </row>
    <row r="3849" spans="1:15" x14ac:dyDescent="0.3">
      <c r="A3849" s="92"/>
      <c r="B3849" s="58"/>
      <c r="C3849" s="58"/>
      <c r="D3849" s="135" t="str">
        <f t="shared" si="120"/>
        <v/>
      </c>
      <c r="E3849" s="136" t="str">
        <f t="shared" si="121"/>
        <v/>
      </c>
      <c r="F3849" s="45"/>
      <c r="G3849" s="45"/>
      <c r="H3849" s="45"/>
      <c r="I3849" s="45"/>
      <c r="J3849" s="45"/>
      <c r="K3849" s="45"/>
      <c r="L3849" s="45"/>
      <c r="M3849" s="46"/>
      <c r="N3849" s="46"/>
      <c r="O3849" s="46"/>
    </row>
    <row r="3850" spans="1:15" x14ac:dyDescent="0.3">
      <c r="A3850" s="92"/>
      <c r="B3850" s="58"/>
      <c r="C3850" s="58"/>
      <c r="D3850" s="135" t="str">
        <f t="shared" si="120"/>
        <v/>
      </c>
      <c r="E3850" s="136" t="str">
        <f t="shared" si="121"/>
        <v/>
      </c>
      <c r="F3850" s="45"/>
      <c r="G3850" s="45"/>
      <c r="H3850" s="45"/>
      <c r="I3850" s="45"/>
      <c r="J3850" s="45"/>
      <c r="K3850" s="45"/>
      <c r="L3850" s="45"/>
      <c r="M3850" s="46"/>
      <c r="N3850" s="46"/>
      <c r="O3850" s="46"/>
    </row>
    <row r="3851" spans="1:15" x14ac:dyDescent="0.3">
      <c r="A3851" s="92"/>
      <c r="B3851" s="58"/>
      <c r="C3851" s="58"/>
      <c r="D3851" s="135" t="str">
        <f t="shared" si="120"/>
        <v/>
      </c>
      <c r="E3851" s="136" t="str">
        <f t="shared" si="121"/>
        <v/>
      </c>
      <c r="F3851" s="45"/>
      <c r="G3851" s="45"/>
      <c r="H3851" s="45"/>
      <c r="I3851" s="45"/>
      <c r="J3851" s="45"/>
      <c r="K3851" s="45"/>
      <c r="L3851" s="45"/>
      <c r="M3851" s="46"/>
      <c r="N3851" s="46"/>
      <c r="O3851" s="46"/>
    </row>
    <row r="3852" spans="1:15" x14ac:dyDescent="0.3">
      <c r="A3852" s="92"/>
      <c r="B3852" s="58"/>
      <c r="C3852" s="58"/>
      <c r="D3852" s="135" t="str">
        <f t="shared" si="120"/>
        <v/>
      </c>
      <c r="E3852" s="136" t="str">
        <f t="shared" si="121"/>
        <v/>
      </c>
      <c r="F3852" s="45"/>
      <c r="G3852" s="45"/>
      <c r="H3852" s="45"/>
      <c r="I3852" s="45"/>
      <c r="J3852" s="45"/>
      <c r="K3852" s="45"/>
      <c r="L3852" s="45"/>
      <c r="M3852" s="46"/>
      <c r="N3852" s="46"/>
      <c r="O3852" s="46"/>
    </row>
    <row r="3853" spans="1:15" x14ac:dyDescent="0.3">
      <c r="A3853" s="92"/>
      <c r="B3853" s="58"/>
      <c r="C3853" s="58"/>
      <c r="D3853" s="135" t="str">
        <f t="shared" si="120"/>
        <v/>
      </c>
      <c r="E3853" s="136" t="str">
        <f t="shared" si="121"/>
        <v/>
      </c>
      <c r="F3853" s="45"/>
      <c r="G3853" s="45"/>
      <c r="H3853" s="45"/>
      <c r="I3853" s="45"/>
      <c r="J3853" s="45"/>
      <c r="K3853" s="45"/>
      <c r="L3853" s="45"/>
      <c r="M3853" s="46"/>
      <c r="N3853" s="46"/>
      <c r="O3853" s="46"/>
    </row>
    <row r="3854" spans="1:15" x14ac:dyDescent="0.3">
      <c r="A3854" s="92"/>
      <c r="B3854" s="58"/>
      <c r="C3854" s="58"/>
      <c r="D3854" s="135" t="str">
        <f t="shared" si="120"/>
        <v/>
      </c>
      <c r="E3854" s="136" t="str">
        <f t="shared" si="121"/>
        <v/>
      </c>
      <c r="F3854" s="45"/>
      <c r="G3854" s="45"/>
      <c r="H3854" s="45"/>
      <c r="I3854" s="45"/>
      <c r="J3854" s="45"/>
      <c r="K3854" s="45"/>
      <c r="L3854" s="45"/>
      <c r="M3854" s="46"/>
      <c r="N3854" s="46"/>
      <c r="O3854" s="46"/>
    </row>
    <row r="3855" spans="1:15" x14ac:dyDescent="0.3">
      <c r="A3855" s="92"/>
      <c r="B3855" s="58"/>
      <c r="C3855" s="58"/>
      <c r="D3855" s="135" t="str">
        <f t="shared" si="120"/>
        <v/>
      </c>
      <c r="E3855" s="136" t="str">
        <f t="shared" si="121"/>
        <v/>
      </c>
      <c r="F3855" s="45"/>
      <c r="G3855" s="45"/>
      <c r="H3855" s="45"/>
      <c r="I3855" s="45"/>
      <c r="J3855" s="45"/>
      <c r="K3855" s="45"/>
      <c r="L3855" s="45"/>
      <c r="M3855" s="46"/>
      <c r="N3855" s="46"/>
      <c r="O3855" s="46"/>
    </row>
    <row r="3856" spans="1:15" x14ac:dyDescent="0.3">
      <c r="A3856" s="92"/>
      <c r="B3856" s="58"/>
      <c r="C3856" s="58"/>
      <c r="D3856" s="135" t="str">
        <f t="shared" si="120"/>
        <v/>
      </c>
      <c r="E3856" s="136" t="str">
        <f t="shared" si="121"/>
        <v/>
      </c>
      <c r="F3856" s="45"/>
      <c r="G3856" s="45"/>
      <c r="H3856" s="45"/>
      <c r="I3856" s="45"/>
      <c r="J3856" s="45"/>
      <c r="K3856" s="45"/>
      <c r="L3856" s="45"/>
      <c r="M3856" s="46"/>
      <c r="N3856" s="46"/>
      <c r="O3856" s="46"/>
    </row>
    <row r="3857" spans="1:15" x14ac:dyDescent="0.3">
      <c r="A3857" s="92"/>
      <c r="B3857" s="58"/>
      <c r="C3857" s="58"/>
      <c r="D3857" s="135" t="str">
        <f t="shared" si="120"/>
        <v/>
      </c>
      <c r="E3857" s="136" t="str">
        <f t="shared" si="121"/>
        <v/>
      </c>
      <c r="F3857" s="45"/>
      <c r="G3857" s="45"/>
      <c r="H3857" s="45"/>
      <c r="I3857" s="45"/>
      <c r="J3857" s="45"/>
      <c r="K3857" s="45"/>
      <c r="L3857" s="45"/>
      <c r="M3857" s="46"/>
      <c r="N3857" s="46"/>
      <c r="O3857" s="46"/>
    </row>
    <row r="3858" spans="1:15" x14ac:dyDescent="0.3">
      <c r="A3858" s="92"/>
      <c r="B3858" s="58"/>
      <c r="C3858" s="58"/>
      <c r="D3858" s="135" t="str">
        <f t="shared" si="120"/>
        <v/>
      </c>
      <c r="E3858" s="136" t="str">
        <f t="shared" si="121"/>
        <v/>
      </c>
      <c r="F3858" s="45"/>
      <c r="G3858" s="45"/>
      <c r="H3858" s="45"/>
      <c r="I3858" s="45"/>
      <c r="J3858" s="45"/>
      <c r="K3858" s="45"/>
      <c r="L3858" s="45"/>
      <c r="M3858" s="46"/>
      <c r="N3858" s="46"/>
      <c r="O3858" s="46"/>
    </row>
    <row r="3859" spans="1:15" x14ac:dyDescent="0.3">
      <c r="A3859" s="92"/>
      <c r="B3859" s="58"/>
      <c r="C3859" s="58"/>
      <c r="D3859" s="135" t="str">
        <f t="shared" si="120"/>
        <v/>
      </c>
      <c r="E3859" s="136" t="str">
        <f t="shared" si="121"/>
        <v/>
      </c>
      <c r="F3859" s="45"/>
      <c r="G3859" s="45"/>
      <c r="H3859" s="45"/>
      <c r="I3859" s="45"/>
      <c r="J3859" s="45"/>
      <c r="K3859" s="45"/>
      <c r="L3859" s="45"/>
      <c r="M3859" s="46"/>
      <c r="N3859" s="46"/>
      <c r="O3859" s="46"/>
    </row>
    <row r="3860" spans="1:15" x14ac:dyDescent="0.3">
      <c r="A3860" s="92"/>
      <c r="B3860" s="58"/>
      <c r="C3860" s="58"/>
      <c r="D3860" s="135" t="str">
        <f t="shared" si="120"/>
        <v/>
      </c>
      <c r="E3860" s="136" t="str">
        <f t="shared" si="121"/>
        <v/>
      </c>
      <c r="F3860" s="45"/>
      <c r="G3860" s="45"/>
      <c r="H3860" s="45"/>
      <c r="I3860" s="45"/>
      <c r="J3860" s="45"/>
      <c r="K3860" s="45"/>
      <c r="L3860" s="45"/>
      <c r="M3860" s="46"/>
      <c r="N3860" s="46"/>
      <c r="O3860" s="46"/>
    </row>
    <row r="3861" spans="1:15" x14ac:dyDescent="0.3">
      <c r="A3861" s="92"/>
      <c r="B3861" s="58"/>
      <c r="C3861" s="58"/>
      <c r="D3861" s="135" t="str">
        <f t="shared" si="120"/>
        <v/>
      </c>
      <c r="E3861" s="136" t="str">
        <f t="shared" si="121"/>
        <v/>
      </c>
      <c r="F3861" s="45"/>
      <c r="G3861" s="45"/>
      <c r="H3861" s="45"/>
      <c r="I3861" s="45"/>
      <c r="J3861" s="45"/>
      <c r="K3861" s="45"/>
      <c r="L3861" s="45"/>
      <c r="M3861" s="46"/>
      <c r="N3861" s="46"/>
      <c r="O3861" s="46"/>
    </row>
    <row r="3862" spans="1:15" x14ac:dyDescent="0.3">
      <c r="A3862" s="92"/>
      <c r="B3862" s="58"/>
      <c r="C3862" s="58"/>
      <c r="D3862" s="135" t="str">
        <f t="shared" si="120"/>
        <v/>
      </c>
      <c r="E3862" s="136" t="str">
        <f t="shared" si="121"/>
        <v/>
      </c>
      <c r="F3862" s="45"/>
      <c r="G3862" s="45"/>
      <c r="H3862" s="45"/>
      <c r="I3862" s="45"/>
      <c r="J3862" s="45"/>
      <c r="K3862" s="45"/>
      <c r="L3862" s="45"/>
      <c r="M3862" s="46"/>
      <c r="N3862" s="46"/>
      <c r="O3862" s="46"/>
    </row>
    <row r="3863" spans="1:15" x14ac:dyDescent="0.3">
      <c r="A3863" s="92"/>
      <c r="B3863" s="58"/>
      <c r="C3863" s="58"/>
      <c r="D3863" s="135" t="str">
        <f t="shared" si="120"/>
        <v/>
      </c>
      <c r="E3863" s="136" t="str">
        <f t="shared" si="121"/>
        <v/>
      </c>
      <c r="F3863" s="45"/>
      <c r="G3863" s="45"/>
      <c r="H3863" s="45"/>
      <c r="I3863" s="45"/>
      <c r="J3863" s="45"/>
      <c r="K3863" s="45"/>
      <c r="L3863" s="45"/>
      <c r="M3863" s="46"/>
      <c r="N3863" s="46"/>
      <c r="O3863" s="46"/>
    </row>
    <row r="3864" spans="1:15" x14ac:dyDescent="0.3">
      <c r="A3864" s="92"/>
      <c r="B3864" s="58"/>
      <c r="C3864" s="58"/>
      <c r="D3864" s="135" t="str">
        <f t="shared" si="120"/>
        <v/>
      </c>
      <c r="E3864" s="136" t="str">
        <f t="shared" si="121"/>
        <v/>
      </c>
      <c r="F3864" s="45"/>
      <c r="G3864" s="45"/>
      <c r="H3864" s="45"/>
      <c r="I3864" s="45"/>
      <c r="J3864" s="45"/>
      <c r="K3864" s="45"/>
      <c r="L3864" s="45"/>
      <c r="M3864" s="46"/>
      <c r="N3864" s="46"/>
      <c r="O3864" s="46"/>
    </row>
    <row r="3865" spans="1:15" x14ac:dyDescent="0.3">
      <c r="A3865" s="92"/>
      <c r="B3865" s="58"/>
      <c r="C3865" s="58"/>
      <c r="D3865" s="135" t="str">
        <f t="shared" si="120"/>
        <v/>
      </c>
      <c r="E3865" s="136" t="str">
        <f t="shared" si="121"/>
        <v/>
      </c>
      <c r="F3865" s="45"/>
      <c r="G3865" s="45"/>
      <c r="H3865" s="45"/>
      <c r="I3865" s="45"/>
      <c r="J3865" s="45"/>
      <c r="K3865" s="45"/>
      <c r="L3865" s="45"/>
      <c r="M3865" s="46"/>
      <c r="N3865" s="46"/>
      <c r="O3865" s="46"/>
    </row>
    <row r="3866" spans="1:15" x14ac:dyDescent="0.3">
      <c r="A3866" s="92"/>
      <c r="B3866" s="58"/>
      <c r="C3866" s="58"/>
      <c r="D3866" s="135" t="str">
        <f t="shared" si="120"/>
        <v/>
      </c>
      <c r="E3866" s="136" t="str">
        <f t="shared" si="121"/>
        <v/>
      </c>
      <c r="F3866" s="45"/>
      <c r="G3866" s="45"/>
      <c r="H3866" s="45"/>
      <c r="I3866" s="45"/>
      <c r="J3866" s="45"/>
      <c r="K3866" s="45"/>
      <c r="L3866" s="45"/>
      <c r="M3866" s="46"/>
      <c r="N3866" s="46"/>
      <c r="O3866" s="46"/>
    </row>
    <row r="3867" spans="1:15" x14ac:dyDescent="0.3">
      <c r="A3867" s="92"/>
      <c r="B3867" s="58"/>
      <c r="C3867" s="58"/>
      <c r="D3867" s="135" t="str">
        <f t="shared" si="120"/>
        <v/>
      </c>
      <c r="E3867" s="136" t="str">
        <f t="shared" si="121"/>
        <v/>
      </c>
      <c r="F3867" s="45"/>
      <c r="G3867" s="45"/>
      <c r="H3867" s="45"/>
      <c r="I3867" s="45"/>
      <c r="J3867" s="45"/>
      <c r="K3867" s="45"/>
      <c r="L3867" s="45"/>
      <c r="M3867" s="46"/>
      <c r="N3867" s="46"/>
      <c r="O3867" s="46"/>
    </row>
    <row r="3868" spans="1:15" x14ac:dyDescent="0.3">
      <c r="A3868" s="92"/>
      <c r="B3868" s="58"/>
      <c r="C3868" s="58"/>
      <c r="D3868" s="135" t="str">
        <f t="shared" si="120"/>
        <v/>
      </c>
      <c r="E3868" s="136" t="str">
        <f t="shared" si="121"/>
        <v/>
      </c>
      <c r="F3868" s="45"/>
      <c r="G3868" s="45"/>
      <c r="H3868" s="45"/>
      <c r="I3868" s="45"/>
      <c r="J3868" s="45"/>
      <c r="K3868" s="45"/>
      <c r="L3868" s="45"/>
      <c r="M3868" s="46"/>
      <c r="N3868" s="46"/>
      <c r="O3868" s="46"/>
    </row>
    <row r="3869" spans="1:15" x14ac:dyDescent="0.3">
      <c r="A3869" s="92"/>
      <c r="B3869" s="58"/>
      <c r="C3869" s="58"/>
      <c r="D3869" s="135" t="str">
        <f t="shared" si="120"/>
        <v/>
      </c>
      <c r="E3869" s="136" t="str">
        <f t="shared" si="121"/>
        <v/>
      </c>
      <c r="F3869" s="45"/>
      <c r="G3869" s="45"/>
      <c r="H3869" s="45"/>
      <c r="I3869" s="45"/>
      <c r="J3869" s="45"/>
      <c r="K3869" s="45"/>
      <c r="L3869" s="45"/>
      <c r="M3869" s="46"/>
      <c r="N3869" s="46"/>
      <c r="O3869" s="46"/>
    </row>
    <row r="3870" spans="1:15" x14ac:dyDescent="0.3">
      <c r="A3870" s="92"/>
      <c r="B3870" s="58"/>
      <c r="C3870" s="58"/>
      <c r="D3870" s="135" t="str">
        <f t="shared" si="120"/>
        <v/>
      </c>
      <c r="E3870" s="136" t="str">
        <f t="shared" si="121"/>
        <v/>
      </c>
      <c r="F3870" s="45"/>
      <c r="G3870" s="45"/>
      <c r="H3870" s="45"/>
      <c r="I3870" s="45"/>
      <c r="J3870" s="45"/>
      <c r="K3870" s="45"/>
      <c r="L3870" s="45"/>
      <c r="M3870" s="46"/>
      <c r="N3870" s="46"/>
      <c r="O3870" s="46"/>
    </row>
    <row r="3871" spans="1:15" x14ac:dyDescent="0.3">
      <c r="A3871" s="92"/>
      <c r="B3871" s="58"/>
      <c r="C3871" s="58"/>
      <c r="D3871" s="135" t="str">
        <f t="shared" si="120"/>
        <v/>
      </c>
      <c r="E3871" s="136" t="str">
        <f t="shared" si="121"/>
        <v/>
      </c>
      <c r="F3871" s="45"/>
      <c r="G3871" s="45"/>
      <c r="H3871" s="45"/>
      <c r="I3871" s="45"/>
      <c r="J3871" s="45"/>
      <c r="K3871" s="45"/>
      <c r="L3871" s="45"/>
      <c r="M3871" s="46"/>
      <c r="N3871" s="46"/>
      <c r="O3871" s="46"/>
    </row>
    <row r="3872" spans="1:15" x14ac:dyDescent="0.3">
      <c r="A3872" s="92"/>
      <c r="B3872" s="58"/>
      <c r="C3872" s="58"/>
      <c r="D3872" s="135" t="str">
        <f t="shared" si="120"/>
        <v/>
      </c>
      <c r="E3872" s="136" t="str">
        <f t="shared" si="121"/>
        <v/>
      </c>
      <c r="F3872" s="45"/>
      <c r="G3872" s="45"/>
      <c r="H3872" s="45"/>
      <c r="I3872" s="45"/>
      <c r="J3872" s="45"/>
      <c r="K3872" s="45"/>
      <c r="L3872" s="45"/>
      <c r="M3872" s="46"/>
      <c r="N3872" s="46"/>
      <c r="O3872" s="46"/>
    </row>
    <row r="3873" spans="1:15" x14ac:dyDescent="0.3">
      <c r="A3873" s="92"/>
      <c r="B3873" s="58"/>
      <c r="C3873" s="58"/>
      <c r="D3873" s="135" t="str">
        <f t="shared" si="120"/>
        <v/>
      </c>
      <c r="E3873" s="136" t="str">
        <f t="shared" si="121"/>
        <v/>
      </c>
      <c r="F3873" s="45"/>
      <c r="G3873" s="45"/>
      <c r="H3873" s="45"/>
      <c r="I3873" s="45"/>
      <c r="J3873" s="45"/>
      <c r="K3873" s="45"/>
      <c r="L3873" s="45"/>
      <c r="M3873" s="46"/>
      <c r="N3873" s="46"/>
      <c r="O3873" s="46"/>
    </row>
    <row r="3874" spans="1:15" x14ac:dyDescent="0.3">
      <c r="A3874" s="92"/>
      <c r="B3874" s="58"/>
      <c r="C3874" s="58"/>
      <c r="D3874" s="135" t="str">
        <f t="shared" si="120"/>
        <v/>
      </c>
      <c r="E3874" s="136" t="str">
        <f t="shared" si="121"/>
        <v/>
      </c>
      <c r="F3874" s="45"/>
      <c r="G3874" s="45"/>
      <c r="H3874" s="45"/>
      <c r="I3874" s="45"/>
      <c r="J3874" s="45"/>
      <c r="K3874" s="45"/>
      <c r="L3874" s="45"/>
      <c r="M3874" s="46"/>
      <c r="N3874" s="46"/>
      <c r="O3874" s="46"/>
    </row>
    <row r="3875" spans="1:15" x14ac:dyDescent="0.3">
      <c r="A3875" s="92"/>
      <c r="B3875" s="58"/>
      <c r="C3875" s="58"/>
      <c r="D3875" s="135" t="str">
        <f t="shared" si="120"/>
        <v/>
      </c>
      <c r="E3875" s="136" t="str">
        <f t="shared" si="121"/>
        <v/>
      </c>
      <c r="F3875" s="45"/>
      <c r="G3875" s="45"/>
      <c r="H3875" s="45"/>
      <c r="I3875" s="45"/>
      <c r="J3875" s="45"/>
      <c r="K3875" s="45"/>
      <c r="L3875" s="45"/>
      <c r="M3875" s="46"/>
      <c r="N3875" s="46"/>
      <c r="O3875" s="46"/>
    </row>
    <row r="3876" spans="1:15" x14ac:dyDescent="0.3">
      <c r="A3876" s="92"/>
      <c r="B3876" s="58"/>
      <c r="C3876" s="58"/>
      <c r="D3876" s="135" t="str">
        <f t="shared" si="120"/>
        <v/>
      </c>
      <c r="E3876" s="136" t="str">
        <f t="shared" si="121"/>
        <v/>
      </c>
      <c r="F3876" s="45"/>
      <c r="G3876" s="45"/>
      <c r="H3876" s="45"/>
      <c r="I3876" s="45"/>
      <c r="J3876" s="45"/>
      <c r="K3876" s="45"/>
      <c r="L3876" s="45"/>
      <c r="M3876" s="46"/>
      <c r="N3876" s="46"/>
      <c r="O3876" s="46"/>
    </row>
    <row r="3877" spans="1:15" x14ac:dyDescent="0.3">
      <c r="A3877" s="92"/>
      <c r="B3877" s="58"/>
      <c r="C3877" s="58"/>
      <c r="D3877" s="135" t="str">
        <f t="shared" si="120"/>
        <v/>
      </c>
      <c r="E3877" s="136" t="str">
        <f t="shared" si="121"/>
        <v/>
      </c>
      <c r="F3877" s="45"/>
      <c r="G3877" s="45"/>
      <c r="H3877" s="45"/>
      <c r="I3877" s="45"/>
      <c r="J3877" s="45"/>
      <c r="K3877" s="45"/>
      <c r="L3877" s="45"/>
      <c r="M3877" s="46"/>
      <c r="N3877" s="46"/>
      <c r="O3877" s="46"/>
    </row>
    <row r="3878" spans="1:15" x14ac:dyDescent="0.3">
      <c r="A3878" s="92"/>
      <c r="B3878" s="58"/>
      <c r="C3878" s="58"/>
      <c r="D3878" s="135" t="str">
        <f t="shared" si="120"/>
        <v/>
      </c>
      <c r="E3878" s="136" t="str">
        <f t="shared" si="121"/>
        <v/>
      </c>
      <c r="F3878" s="45"/>
      <c r="G3878" s="45"/>
      <c r="H3878" s="45"/>
      <c r="I3878" s="45"/>
      <c r="J3878" s="45"/>
      <c r="K3878" s="45"/>
      <c r="L3878" s="45"/>
      <c r="M3878" s="46"/>
      <c r="N3878" s="46"/>
      <c r="O3878" s="46"/>
    </row>
    <row r="3879" spans="1:15" x14ac:dyDescent="0.3">
      <c r="A3879" s="92"/>
      <c r="B3879" s="58"/>
      <c r="C3879" s="58"/>
      <c r="D3879" s="135" t="str">
        <f t="shared" si="120"/>
        <v/>
      </c>
      <c r="E3879" s="136" t="str">
        <f t="shared" si="121"/>
        <v/>
      </c>
      <c r="F3879" s="45"/>
      <c r="G3879" s="45"/>
      <c r="H3879" s="45"/>
      <c r="I3879" s="45"/>
      <c r="J3879" s="45"/>
      <c r="K3879" s="45"/>
      <c r="L3879" s="45"/>
      <c r="M3879" s="46"/>
      <c r="N3879" s="46"/>
      <c r="O3879" s="46"/>
    </row>
    <row r="3880" spans="1:15" x14ac:dyDescent="0.3">
      <c r="A3880" s="92"/>
      <c r="B3880" s="58"/>
      <c r="C3880" s="58"/>
      <c r="D3880" s="135" t="str">
        <f t="shared" si="120"/>
        <v/>
      </c>
      <c r="E3880" s="136" t="str">
        <f t="shared" si="121"/>
        <v/>
      </c>
      <c r="F3880" s="45"/>
      <c r="G3880" s="45"/>
      <c r="H3880" s="45"/>
      <c r="I3880" s="45"/>
      <c r="J3880" s="45"/>
      <c r="K3880" s="45"/>
      <c r="L3880" s="45"/>
      <c r="M3880" s="46"/>
      <c r="N3880" s="46"/>
      <c r="O3880" s="46"/>
    </row>
    <row r="3881" spans="1:15" x14ac:dyDescent="0.3">
      <c r="A3881" s="92"/>
      <c r="B3881" s="58"/>
      <c r="C3881" s="58"/>
      <c r="D3881" s="135" t="str">
        <f t="shared" si="120"/>
        <v/>
      </c>
      <c r="E3881" s="136" t="str">
        <f t="shared" si="121"/>
        <v/>
      </c>
      <c r="F3881" s="45"/>
      <c r="G3881" s="45"/>
      <c r="H3881" s="45"/>
      <c r="I3881" s="45"/>
      <c r="J3881" s="45"/>
      <c r="K3881" s="45"/>
      <c r="L3881" s="45"/>
      <c r="M3881" s="46"/>
      <c r="N3881" s="46"/>
      <c r="O3881" s="46"/>
    </row>
    <row r="3882" spans="1:15" x14ac:dyDescent="0.3">
      <c r="A3882" s="92"/>
      <c r="B3882" s="58"/>
      <c r="C3882" s="58"/>
      <c r="D3882" s="135" t="str">
        <f t="shared" si="120"/>
        <v/>
      </c>
      <c r="E3882" s="136" t="str">
        <f t="shared" si="121"/>
        <v/>
      </c>
      <c r="F3882" s="45"/>
      <c r="G3882" s="45"/>
      <c r="H3882" s="45"/>
      <c r="I3882" s="45"/>
      <c r="J3882" s="45"/>
      <c r="K3882" s="45"/>
      <c r="L3882" s="45"/>
      <c r="M3882" s="46"/>
      <c r="N3882" s="46"/>
      <c r="O3882" s="46"/>
    </row>
    <row r="3883" spans="1:15" x14ac:dyDescent="0.3">
      <c r="A3883" s="92"/>
      <c r="B3883" s="58"/>
      <c r="C3883" s="58"/>
      <c r="D3883" s="135" t="str">
        <f t="shared" si="120"/>
        <v/>
      </c>
      <c r="E3883" s="136" t="str">
        <f t="shared" si="121"/>
        <v/>
      </c>
      <c r="F3883" s="45"/>
      <c r="G3883" s="45"/>
      <c r="H3883" s="45"/>
      <c r="I3883" s="45"/>
      <c r="J3883" s="45"/>
      <c r="K3883" s="45"/>
      <c r="L3883" s="45"/>
      <c r="M3883" s="46"/>
      <c r="N3883" s="46"/>
      <c r="O3883" s="46"/>
    </row>
    <row r="3884" spans="1:15" x14ac:dyDescent="0.3">
      <c r="A3884" s="92"/>
      <c r="B3884" s="58"/>
      <c r="C3884" s="58"/>
      <c r="D3884" s="135" t="str">
        <f t="shared" si="120"/>
        <v/>
      </c>
      <c r="E3884" s="136" t="str">
        <f t="shared" si="121"/>
        <v/>
      </c>
      <c r="F3884" s="45"/>
      <c r="G3884" s="45"/>
      <c r="H3884" s="45"/>
      <c r="I3884" s="45"/>
      <c r="J3884" s="45"/>
      <c r="K3884" s="45"/>
      <c r="L3884" s="45"/>
      <c r="M3884" s="46"/>
      <c r="N3884" s="46"/>
      <c r="O3884" s="46"/>
    </row>
    <row r="3885" spans="1:15" x14ac:dyDescent="0.3">
      <c r="A3885" s="92"/>
      <c r="B3885" s="58"/>
      <c r="C3885" s="58"/>
      <c r="D3885" s="135" t="str">
        <f t="shared" si="120"/>
        <v/>
      </c>
      <c r="E3885" s="136" t="str">
        <f t="shared" si="121"/>
        <v/>
      </c>
      <c r="F3885" s="45"/>
      <c r="G3885" s="45"/>
      <c r="H3885" s="45"/>
      <c r="I3885" s="45"/>
      <c r="J3885" s="45"/>
      <c r="K3885" s="45"/>
      <c r="L3885" s="45"/>
      <c r="M3885" s="46"/>
      <c r="N3885" s="46"/>
      <c r="O3885" s="46"/>
    </row>
    <row r="3886" spans="1:15" x14ac:dyDescent="0.3">
      <c r="A3886" s="92"/>
      <c r="B3886" s="58"/>
      <c r="C3886" s="58"/>
      <c r="D3886" s="135" t="str">
        <f t="shared" si="120"/>
        <v/>
      </c>
      <c r="E3886" s="136" t="str">
        <f t="shared" si="121"/>
        <v/>
      </c>
      <c r="F3886" s="45"/>
      <c r="G3886" s="45"/>
      <c r="H3886" s="45"/>
      <c r="I3886" s="45"/>
      <c r="J3886" s="45"/>
      <c r="K3886" s="45"/>
      <c r="L3886" s="45"/>
      <c r="M3886" s="46"/>
      <c r="N3886" s="46"/>
      <c r="O3886" s="46"/>
    </row>
    <row r="3887" spans="1:15" x14ac:dyDescent="0.3">
      <c r="A3887" s="92"/>
      <c r="B3887" s="58"/>
      <c r="C3887" s="58"/>
      <c r="D3887" s="135" t="str">
        <f t="shared" si="120"/>
        <v/>
      </c>
      <c r="E3887" s="136" t="str">
        <f t="shared" si="121"/>
        <v/>
      </c>
      <c r="F3887" s="45"/>
      <c r="G3887" s="45"/>
      <c r="H3887" s="45"/>
      <c r="I3887" s="45"/>
      <c r="J3887" s="45"/>
      <c r="K3887" s="45"/>
      <c r="L3887" s="45"/>
      <c r="M3887" s="46"/>
      <c r="N3887" s="46"/>
      <c r="O3887" s="46"/>
    </row>
    <row r="3888" spans="1:15" x14ac:dyDescent="0.3">
      <c r="A3888" s="92"/>
      <c r="B3888" s="58"/>
      <c r="C3888" s="58"/>
      <c r="D3888" s="135" t="str">
        <f t="shared" si="120"/>
        <v/>
      </c>
      <c r="E3888" s="136" t="str">
        <f t="shared" si="121"/>
        <v/>
      </c>
      <c r="F3888" s="45"/>
      <c r="G3888" s="45"/>
      <c r="H3888" s="45"/>
      <c r="I3888" s="45"/>
      <c r="J3888" s="45"/>
      <c r="K3888" s="45"/>
      <c r="L3888" s="45"/>
      <c r="M3888" s="46"/>
      <c r="N3888" s="46"/>
      <c r="O3888" s="46"/>
    </row>
    <row r="3889" spans="1:15" x14ac:dyDescent="0.3">
      <c r="A3889" s="92"/>
      <c r="B3889" s="58"/>
      <c r="C3889" s="58"/>
      <c r="D3889" s="135" t="str">
        <f t="shared" si="120"/>
        <v/>
      </c>
      <c r="E3889" s="136" t="str">
        <f t="shared" si="121"/>
        <v/>
      </c>
      <c r="F3889" s="45"/>
      <c r="G3889" s="45"/>
      <c r="H3889" s="45"/>
      <c r="I3889" s="45"/>
      <c r="J3889" s="45"/>
      <c r="K3889" s="45"/>
      <c r="L3889" s="45"/>
      <c r="M3889" s="46"/>
      <c r="N3889" s="46"/>
      <c r="O3889" s="46"/>
    </row>
    <row r="3890" spans="1:15" x14ac:dyDescent="0.3">
      <c r="A3890" s="92"/>
      <c r="B3890" s="58"/>
      <c r="C3890" s="58"/>
      <c r="D3890" s="135" t="str">
        <f t="shared" si="120"/>
        <v/>
      </c>
      <c r="E3890" s="136" t="str">
        <f t="shared" si="121"/>
        <v/>
      </c>
      <c r="F3890" s="45"/>
      <c r="G3890" s="45"/>
      <c r="H3890" s="45"/>
      <c r="I3890" s="45"/>
      <c r="J3890" s="45"/>
      <c r="K3890" s="45"/>
      <c r="L3890" s="45"/>
      <c r="M3890" s="46"/>
      <c r="N3890" s="46"/>
      <c r="O3890" s="46"/>
    </row>
    <row r="3891" spans="1:15" x14ac:dyDescent="0.3">
      <c r="A3891" s="92"/>
      <c r="B3891" s="58"/>
      <c r="C3891" s="58"/>
      <c r="D3891" s="135" t="str">
        <f t="shared" si="120"/>
        <v/>
      </c>
      <c r="E3891" s="136" t="str">
        <f t="shared" si="121"/>
        <v/>
      </c>
      <c r="F3891" s="45"/>
      <c r="G3891" s="45"/>
      <c r="H3891" s="45"/>
      <c r="I3891" s="45"/>
      <c r="J3891" s="45"/>
      <c r="K3891" s="45"/>
      <c r="L3891" s="45"/>
      <c r="M3891" s="46"/>
      <c r="N3891" s="46"/>
      <c r="O3891" s="46"/>
    </row>
    <row r="3892" spans="1:15" x14ac:dyDescent="0.3">
      <c r="A3892" s="92"/>
      <c r="B3892" s="58"/>
      <c r="C3892" s="58"/>
      <c r="D3892" s="135" t="str">
        <f t="shared" si="120"/>
        <v/>
      </c>
      <c r="E3892" s="136" t="str">
        <f t="shared" si="121"/>
        <v/>
      </c>
      <c r="F3892" s="45"/>
      <c r="G3892" s="45"/>
      <c r="H3892" s="45"/>
      <c r="I3892" s="45"/>
      <c r="J3892" s="45"/>
      <c r="K3892" s="45"/>
      <c r="L3892" s="45"/>
      <c r="M3892" s="46"/>
      <c r="N3892" s="46"/>
      <c r="O3892" s="46"/>
    </row>
    <row r="3893" spans="1:15" x14ac:dyDescent="0.3">
      <c r="A3893" s="92"/>
      <c r="B3893" s="58"/>
      <c r="C3893" s="58"/>
      <c r="D3893" s="135" t="str">
        <f t="shared" si="120"/>
        <v/>
      </c>
      <c r="E3893" s="136" t="str">
        <f t="shared" si="121"/>
        <v/>
      </c>
      <c r="F3893" s="45"/>
      <c r="G3893" s="45"/>
      <c r="H3893" s="45"/>
      <c r="I3893" s="45"/>
      <c r="J3893" s="45"/>
      <c r="K3893" s="45"/>
      <c r="L3893" s="45"/>
      <c r="M3893" s="46"/>
      <c r="N3893" s="46"/>
      <c r="O3893" s="46"/>
    </row>
    <row r="3894" spans="1:15" x14ac:dyDescent="0.3">
      <c r="A3894" s="92"/>
      <c r="B3894" s="58"/>
      <c r="C3894" s="58"/>
      <c r="D3894" s="135" t="str">
        <f t="shared" si="120"/>
        <v/>
      </c>
      <c r="E3894" s="136" t="str">
        <f t="shared" si="121"/>
        <v/>
      </c>
      <c r="F3894" s="45"/>
      <c r="G3894" s="45"/>
      <c r="H3894" s="45"/>
      <c r="I3894" s="45"/>
      <c r="J3894" s="45"/>
      <c r="K3894" s="45"/>
      <c r="L3894" s="45"/>
      <c r="M3894" s="46"/>
      <c r="N3894" s="46"/>
      <c r="O3894" s="46"/>
    </row>
    <row r="3895" spans="1:15" x14ac:dyDescent="0.3">
      <c r="A3895" s="92"/>
      <c r="B3895" s="58"/>
      <c r="C3895" s="58"/>
      <c r="D3895" s="135" t="str">
        <f t="shared" si="120"/>
        <v/>
      </c>
      <c r="E3895" s="136" t="str">
        <f t="shared" si="121"/>
        <v/>
      </c>
      <c r="F3895" s="45"/>
      <c r="G3895" s="45"/>
      <c r="H3895" s="45"/>
      <c r="I3895" s="45"/>
      <c r="J3895" s="45"/>
      <c r="K3895" s="45"/>
      <c r="L3895" s="45"/>
      <c r="M3895" s="46"/>
      <c r="N3895" s="46"/>
      <c r="O3895" s="46"/>
    </row>
    <row r="3896" spans="1:15" x14ac:dyDescent="0.3">
      <c r="A3896" s="92"/>
      <c r="B3896" s="58"/>
      <c r="C3896" s="58"/>
      <c r="D3896" s="135" t="str">
        <f t="shared" si="120"/>
        <v/>
      </c>
      <c r="E3896" s="136" t="str">
        <f t="shared" si="121"/>
        <v/>
      </c>
      <c r="F3896" s="45"/>
      <c r="G3896" s="45"/>
      <c r="H3896" s="45"/>
      <c r="I3896" s="45"/>
      <c r="J3896" s="45"/>
      <c r="K3896" s="45"/>
      <c r="L3896" s="45"/>
      <c r="M3896" s="46"/>
      <c r="N3896" s="46"/>
      <c r="O3896" s="46"/>
    </row>
    <row r="3897" spans="1:15" x14ac:dyDescent="0.3">
      <c r="A3897" s="92"/>
      <c r="B3897" s="58"/>
      <c r="C3897" s="58"/>
      <c r="D3897" s="135" t="str">
        <f t="shared" si="120"/>
        <v/>
      </c>
      <c r="E3897" s="136" t="str">
        <f t="shared" si="121"/>
        <v/>
      </c>
      <c r="F3897" s="45"/>
      <c r="G3897" s="45"/>
      <c r="H3897" s="45"/>
      <c r="I3897" s="45"/>
      <c r="J3897" s="45"/>
      <c r="K3897" s="45"/>
      <c r="L3897" s="45"/>
      <c r="M3897" s="46"/>
      <c r="N3897" s="46"/>
      <c r="O3897" s="46"/>
    </row>
    <row r="3898" spans="1:15" x14ac:dyDescent="0.3">
      <c r="A3898" s="92"/>
      <c r="B3898" s="58"/>
      <c r="C3898" s="58"/>
      <c r="D3898" s="135" t="str">
        <f t="shared" si="120"/>
        <v/>
      </c>
      <c r="E3898" s="136" t="str">
        <f t="shared" si="121"/>
        <v/>
      </c>
      <c r="F3898" s="45"/>
      <c r="G3898" s="45"/>
      <c r="H3898" s="45"/>
      <c r="I3898" s="45"/>
      <c r="J3898" s="45"/>
      <c r="K3898" s="45"/>
      <c r="L3898" s="45"/>
      <c r="M3898" s="46"/>
      <c r="N3898" s="46"/>
      <c r="O3898" s="46"/>
    </row>
    <row r="3899" spans="1:15" x14ac:dyDescent="0.3">
      <c r="A3899" s="92"/>
      <c r="B3899" s="58"/>
      <c r="C3899" s="58"/>
      <c r="D3899" s="135" t="str">
        <f t="shared" si="120"/>
        <v/>
      </c>
      <c r="E3899" s="136" t="str">
        <f t="shared" si="121"/>
        <v/>
      </c>
      <c r="F3899" s="45"/>
      <c r="G3899" s="45"/>
      <c r="H3899" s="45"/>
      <c r="I3899" s="45"/>
      <c r="J3899" s="45"/>
      <c r="K3899" s="45"/>
      <c r="L3899" s="45"/>
      <c r="M3899" s="46"/>
      <c r="N3899" s="46"/>
      <c r="O3899" s="46"/>
    </row>
    <row r="3900" spans="1:15" x14ac:dyDescent="0.3">
      <c r="A3900" s="92"/>
      <c r="B3900" s="58"/>
      <c r="C3900" s="58"/>
      <c r="D3900" s="135" t="str">
        <f t="shared" si="120"/>
        <v/>
      </c>
      <c r="E3900" s="136" t="str">
        <f t="shared" si="121"/>
        <v/>
      </c>
      <c r="F3900" s="45"/>
      <c r="G3900" s="45"/>
      <c r="H3900" s="45"/>
      <c r="I3900" s="45"/>
      <c r="J3900" s="45"/>
      <c r="K3900" s="45"/>
      <c r="L3900" s="45"/>
      <c r="M3900" s="46"/>
      <c r="N3900" s="46"/>
      <c r="O3900" s="46"/>
    </row>
    <row r="3901" spans="1:15" x14ac:dyDescent="0.3">
      <c r="A3901" s="92"/>
      <c r="B3901" s="58"/>
      <c r="C3901" s="58"/>
      <c r="D3901" s="135" t="str">
        <f t="shared" si="120"/>
        <v/>
      </c>
      <c r="E3901" s="136" t="str">
        <f t="shared" si="121"/>
        <v/>
      </c>
      <c r="F3901" s="45"/>
      <c r="G3901" s="45"/>
      <c r="H3901" s="45"/>
      <c r="I3901" s="45"/>
      <c r="J3901" s="45"/>
      <c r="K3901" s="45"/>
      <c r="L3901" s="45"/>
      <c r="M3901" s="46"/>
      <c r="N3901" s="46"/>
      <c r="O3901" s="46"/>
    </row>
    <row r="3902" spans="1:15" x14ac:dyDescent="0.3">
      <c r="A3902" s="92"/>
      <c r="B3902" s="58"/>
      <c r="C3902" s="58"/>
      <c r="D3902" s="135" t="str">
        <f t="shared" si="120"/>
        <v/>
      </c>
      <c r="E3902" s="136" t="str">
        <f t="shared" si="121"/>
        <v/>
      </c>
      <c r="F3902" s="45"/>
      <c r="G3902" s="45"/>
      <c r="H3902" s="45"/>
      <c r="I3902" s="45"/>
      <c r="J3902" s="45"/>
      <c r="K3902" s="45"/>
      <c r="L3902" s="45"/>
      <c r="M3902" s="46"/>
      <c r="N3902" s="46"/>
      <c r="O3902" s="46"/>
    </row>
    <row r="3903" spans="1:15" x14ac:dyDescent="0.3">
      <c r="A3903" s="92"/>
      <c r="B3903" s="58"/>
      <c r="C3903" s="58"/>
      <c r="D3903" s="135" t="str">
        <f t="shared" si="120"/>
        <v/>
      </c>
      <c r="E3903" s="136" t="str">
        <f t="shared" si="121"/>
        <v/>
      </c>
      <c r="F3903" s="45"/>
      <c r="G3903" s="45"/>
      <c r="H3903" s="45"/>
      <c r="I3903" s="45"/>
      <c r="J3903" s="45"/>
      <c r="K3903" s="45"/>
      <c r="L3903" s="45"/>
      <c r="M3903" s="46"/>
      <c r="N3903" s="46"/>
      <c r="O3903" s="46"/>
    </row>
    <row r="3904" spans="1:15" x14ac:dyDescent="0.3">
      <c r="A3904" s="92"/>
      <c r="B3904" s="58"/>
      <c r="C3904" s="58"/>
      <c r="D3904" s="135" t="str">
        <f t="shared" si="120"/>
        <v/>
      </c>
      <c r="E3904" s="136" t="str">
        <f t="shared" si="121"/>
        <v/>
      </c>
      <c r="F3904" s="45"/>
      <c r="G3904" s="45"/>
      <c r="H3904" s="45"/>
      <c r="I3904" s="45"/>
      <c r="J3904" s="45"/>
      <c r="K3904" s="45"/>
      <c r="L3904" s="45"/>
      <c r="M3904" s="46"/>
      <c r="N3904" s="46"/>
      <c r="O3904" s="46"/>
    </row>
    <row r="3905" spans="1:15" x14ac:dyDescent="0.3">
      <c r="A3905" s="92"/>
      <c r="B3905" s="58"/>
      <c r="C3905" s="58"/>
      <c r="D3905" s="135" t="str">
        <f t="shared" si="120"/>
        <v/>
      </c>
      <c r="E3905" s="136" t="str">
        <f t="shared" si="121"/>
        <v/>
      </c>
      <c r="F3905" s="45"/>
      <c r="G3905" s="45"/>
      <c r="H3905" s="45"/>
      <c r="I3905" s="45"/>
      <c r="J3905" s="45"/>
      <c r="K3905" s="45"/>
      <c r="L3905" s="45"/>
      <c r="M3905" s="46"/>
      <c r="N3905" s="46"/>
      <c r="O3905" s="46"/>
    </row>
    <row r="3906" spans="1:15" x14ac:dyDescent="0.3">
      <c r="A3906" s="92"/>
      <c r="B3906" s="58"/>
      <c r="C3906" s="58"/>
      <c r="D3906" s="135" t="str">
        <f t="shared" ref="D3906:D3969" si="122">IF(C3906="","",IF(NOT(ISBLANK(B3906)),IF(AND(B3906&gt;=43556,C3906&gt;=43556),C3906-B3906,0),""))</f>
        <v/>
      </c>
      <c r="E3906" s="136" t="str">
        <f t="shared" si="121"/>
        <v/>
      </c>
      <c r="F3906" s="45"/>
      <c r="G3906" s="45"/>
      <c r="H3906" s="45"/>
      <c r="I3906" s="45"/>
      <c r="J3906" s="45"/>
      <c r="K3906" s="45"/>
      <c r="L3906" s="45"/>
      <c r="M3906" s="46"/>
      <c r="N3906" s="46"/>
      <c r="O3906" s="46"/>
    </row>
    <row r="3907" spans="1:15" x14ac:dyDescent="0.3">
      <c r="A3907" s="92"/>
      <c r="B3907" s="58"/>
      <c r="C3907" s="58"/>
      <c r="D3907" s="135" t="str">
        <f t="shared" si="122"/>
        <v/>
      </c>
      <c r="E3907" s="136" t="str">
        <f t="shared" ref="E3907:E3970" si="123">IF(C3907&gt;=43556,C3907+366,"")</f>
        <v/>
      </c>
      <c r="F3907" s="45"/>
      <c r="G3907" s="45"/>
      <c r="H3907" s="45"/>
      <c r="I3907" s="45"/>
      <c r="J3907" s="45"/>
      <c r="K3907" s="45"/>
      <c r="L3907" s="45"/>
      <c r="M3907" s="46"/>
      <c r="N3907" s="46"/>
      <c r="O3907" s="46"/>
    </row>
    <row r="3908" spans="1:15" x14ac:dyDescent="0.3">
      <c r="A3908" s="92"/>
      <c r="B3908" s="58"/>
      <c r="C3908" s="58"/>
      <c r="D3908" s="135" t="str">
        <f t="shared" si="122"/>
        <v/>
      </c>
      <c r="E3908" s="136" t="str">
        <f t="shared" si="123"/>
        <v/>
      </c>
      <c r="F3908" s="45"/>
      <c r="G3908" s="45"/>
      <c r="H3908" s="45"/>
      <c r="I3908" s="45"/>
      <c r="J3908" s="45"/>
      <c r="K3908" s="45"/>
      <c r="L3908" s="45"/>
      <c r="M3908" s="46"/>
      <c r="N3908" s="46"/>
      <c r="O3908" s="46"/>
    </row>
    <row r="3909" spans="1:15" x14ac:dyDescent="0.3">
      <c r="A3909" s="92"/>
      <c r="B3909" s="58"/>
      <c r="C3909" s="58"/>
      <c r="D3909" s="135" t="str">
        <f t="shared" si="122"/>
        <v/>
      </c>
      <c r="E3909" s="136" t="str">
        <f t="shared" si="123"/>
        <v/>
      </c>
      <c r="F3909" s="45"/>
      <c r="G3909" s="45"/>
      <c r="H3909" s="45"/>
      <c r="I3909" s="45"/>
      <c r="J3909" s="45"/>
      <c r="K3909" s="45"/>
      <c r="L3909" s="45"/>
      <c r="M3909" s="46"/>
      <c r="N3909" s="46"/>
      <c r="O3909" s="46"/>
    </row>
    <row r="3910" spans="1:15" x14ac:dyDescent="0.3">
      <c r="A3910" s="92"/>
      <c r="B3910" s="58"/>
      <c r="C3910" s="58"/>
      <c r="D3910" s="135" t="str">
        <f t="shared" si="122"/>
        <v/>
      </c>
      <c r="E3910" s="136" t="str">
        <f t="shared" si="123"/>
        <v/>
      </c>
      <c r="F3910" s="45"/>
      <c r="G3910" s="45"/>
      <c r="H3910" s="45"/>
      <c r="I3910" s="45"/>
      <c r="J3910" s="45"/>
      <c r="K3910" s="45"/>
      <c r="L3910" s="45"/>
      <c r="M3910" s="46"/>
      <c r="N3910" s="46"/>
      <c r="O3910" s="46"/>
    </row>
    <row r="3911" spans="1:15" x14ac:dyDescent="0.3">
      <c r="A3911" s="92"/>
      <c r="B3911" s="58"/>
      <c r="C3911" s="58"/>
      <c r="D3911" s="135" t="str">
        <f t="shared" si="122"/>
        <v/>
      </c>
      <c r="E3911" s="136" t="str">
        <f t="shared" si="123"/>
        <v/>
      </c>
      <c r="F3911" s="45"/>
      <c r="G3911" s="45"/>
      <c r="H3911" s="45"/>
      <c r="I3911" s="45"/>
      <c r="J3911" s="45"/>
      <c r="K3911" s="45"/>
      <c r="L3911" s="45"/>
      <c r="M3911" s="46"/>
      <c r="N3911" s="46"/>
      <c r="O3911" s="46"/>
    </row>
    <row r="3912" spans="1:15" x14ac:dyDescent="0.3">
      <c r="A3912" s="92"/>
      <c r="B3912" s="58"/>
      <c r="C3912" s="58"/>
      <c r="D3912" s="135" t="str">
        <f t="shared" si="122"/>
        <v/>
      </c>
      <c r="E3912" s="136" t="str">
        <f t="shared" si="123"/>
        <v/>
      </c>
      <c r="F3912" s="45"/>
      <c r="G3912" s="45"/>
      <c r="H3912" s="45"/>
      <c r="I3912" s="45"/>
      <c r="J3912" s="45"/>
      <c r="K3912" s="45"/>
      <c r="L3912" s="45"/>
      <c r="M3912" s="46"/>
      <c r="N3912" s="46"/>
      <c r="O3912" s="46"/>
    </row>
    <row r="3913" spans="1:15" x14ac:dyDescent="0.3">
      <c r="A3913" s="92"/>
      <c r="B3913" s="58"/>
      <c r="C3913" s="58"/>
      <c r="D3913" s="135" t="str">
        <f t="shared" si="122"/>
        <v/>
      </c>
      <c r="E3913" s="136" t="str">
        <f t="shared" si="123"/>
        <v/>
      </c>
      <c r="F3913" s="45"/>
      <c r="G3913" s="45"/>
      <c r="H3913" s="45"/>
      <c r="I3913" s="45"/>
      <c r="J3913" s="45"/>
      <c r="K3913" s="45"/>
      <c r="L3913" s="45"/>
      <c r="M3913" s="46"/>
      <c r="N3913" s="46"/>
      <c r="O3913" s="46"/>
    </row>
    <row r="3914" spans="1:15" x14ac:dyDescent="0.3">
      <c r="A3914" s="92"/>
      <c r="B3914" s="58"/>
      <c r="C3914" s="58"/>
      <c r="D3914" s="135" t="str">
        <f t="shared" si="122"/>
        <v/>
      </c>
      <c r="E3914" s="136" t="str">
        <f t="shared" si="123"/>
        <v/>
      </c>
      <c r="F3914" s="45"/>
      <c r="G3914" s="45"/>
      <c r="H3914" s="45"/>
      <c r="I3914" s="45"/>
      <c r="J3914" s="45"/>
      <c r="K3914" s="45"/>
      <c r="L3914" s="45"/>
      <c r="M3914" s="46"/>
      <c r="N3914" s="46"/>
      <c r="O3914" s="46"/>
    </row>
    <row r="3915" spans="1:15" x14ac:dyDescent="0.3">
      <c r="A3915" s="92"/>
      <c r="B3915" s="58"/>
      <c r="C3915" s="58"/>
      <c r="D3915" s="135" t="str">
        <f t="shared" si="122"/>
        <v/>
      </c>
      <c r="E3915" s="136" t="str">
        <f t="shared" si="123"/>
        <v/>
      </c>
      <c r="F3915" s="45"/>
      <c r="G3915" s="45"/>
      <c r="H3915" s="45"/>
      <c r="I3915" s="45"/>
      <c r="J3915" s="45"/>
      <c r="K3915" s="45"/>
      <c r="L3915" s="45"/>
      <c r="M3915" s="46"/>
      <c r="N3915" s="46"/>
      <c r="O3915" s="46"/>
    </row>
    <row r="3916" spans="1:15" x14ac:dyDescent="0.3">
      <c r="A3916" s="92"/>
      <c r="B3916" s="58"/>
      <c r="C3916" s="58"/>
      <c r="D3916" s="135" t="str">
        <f t="shared" si="122"/>
        <v/>
      </c>
      <c r="E3916" s="136" t="str">
        <f t="shared" si="123"/>
        <v/>
      </c>
      <c r="F3916" s="45"/>
      <c r="G3916" s="45"/>
      <c r="H3916" s="45"/>
      <c r="I3916" s="45"/>
      <c r="J3916" s="45"/>
      <c r="K3916" s="45"/>
      <c r="L3916" s="45"/>
      <c r="M3916" s="46"/>
      <c r="N3916" s="46"/>
      <c r="O3916" s="46"/>
    </row>
    <row r="3917" spans="1:15" x14ac:dyDescent="0.3">
      <c r="A3917" s="92"/>
      <c r="B3917" s="58"/>
      <c r="C3917" s="58"/>
      <c r="D3917" s="135" t="str">
        <f t="shared" si="122"/>
        <v/>
      </c>
      <c r="E3917" s="136" t="str">
        <f t="shared" si="123"/>
        <v/>
      </c>
      <c r="F3917" s="45"/>
      <c r="G3917" s="45"/>
      <c r="H3917" s="45"/>
      <c r="I3917" s="45"/>
      <c r="J3917" s="45"/>
      <c r="K3917" s="45"/>
      <c r="L3917" s="45"/>
      <c r="M3917" s="46"/>
      <c r="N3917" s="46"/>
      <c r="O3917" s="46"/>
    </row>
    <row r="3918" spans="1:15" x14ac:dyDescent="0.3">
      <c r="A3918" s="92"/>
      <c r="B3918" s="58"/>
      <c r="C3918" s="58"/>
      <c r="D3918" s="135" t="str">
        <f t="shared" si="122"/>
        <v/>
      </c>
      <c r="E3918" s="136" t="str">
        <f t="shared" si="123"/>
        <v/>
      </c>
      <c r="F3918" s="45"/>
      <c r="G3918" s="45"/>
      <c r="H3918" s="45"/>
      <c r="I3918" s="45"/>
      <c r="J3918" s="45"/>
      <c r="K3918" s="45"/>
      <c r="L3918" s="45"/>
      <c r="M3918" s="46"/>
      <c r="N3918" s="46"/>
      <c r="O3918" s="46"/>
    </row>
    <row r="3919" spans="1:15" x14ac:dyDescent="0.3">
      <c r="A3919" s="92"/>
      <c r="B3919" s="58"/>
      <c r="C3919" s="58"/>
      <c r="D3919" s="135" t="str">
        <f t="shared" si="122"/>
        <v/>
      </c>
      <c r="E3919" s="136" t="str">
        <f t="shared" si="123"/>
        <v/>
      </c>
      <c r="F3919" s="45"/>
      <c r="G3919" s="45"/>
      <c r="H3919" s="45"/>
      <c r="I3919" s="45"/>
      <c r="J3919" s="45"/>
      <c r="K3919" s="45"/>
      <c r="L3919" s="45"/>
      <c r="M3919" s="46"/>
      <c r="N3919" s="46"/>
      <c r="O3919" s="46"/>
    </row>
    <row r="3920" spans="1:15" x14ac:dyDescent="0.3">
      <c r="A3920" s="92"/>
      <c r="B3920" s="58"/>
      <c r="C3920" s="58"/>
      <c r="D3920" s="135" t="str">
        <f t="shared" si="122"/>
        <v/>
      </c>
      <c r="E3920" s="136" t="str">
        <f t="shared" si="123"/>
        <v/>
      </c>
      <c r="F3920" s="45"/>
      <c r="G3920" s="45"/>
      <c r="H3920" s="45"/>
      <c r="I3920" s="45"/>
      <c r="J3920" s="45"/>
      <c r="K3920" s="45"/>
      <c r="L3920" s="45"/>
      <c r="M3920" s="46"/>
      <c r="N3920" s="46"/>
      <c r="O3920" s="46"/>
    </row>
    <row r="3921" spans="1:15" x14ac:dyDescent="0.3">
      <c r="A3921" s="92"/>
      <c r="B3921" s="58"/>
      <c r="C3921" s="58"/>
      <c r="D3921" s="135" t="str">
        <f t="shared" si="122"/>
        <v/>
      </c>
      <c r="E3921" s="136" t="str">
        <f t="shared" si="123"/>
        <v/>
      </c>
      <c r="F3921" s="45"/>
      <c r="G3921" s="45"/>
      <c r="H3921" s="45"/>
      <c r="I3921" s="45"/>
      <c r="J3921" s="45"/>
      <c r="K3921" s="45"/>
      <c r="L3921" s="45"/>
      <c r="M3921" s="46"/>
      <c r="N3921" s="46"/>
      <c r="O3921" s="46"/>
    </row>
    <row r="3922" spans="1:15" x14ac:dyDescent="0.3">
      <c r="A3922" s="92"/>
      <c r="B3922" s="58"/>
      <c r="C3922" s="58"/>
      <c r="D3922" s="135" t="str">
        <f t="shared" si="122"/>
        <v/>
      </c>
      <c r="E3922" s="136" t="str">
        <f t="shared" si="123"/>
        <v/>
      </c>
      <c r="F3922" s="45"/>
      <c r="G3922" s="45"/>
      <c r="H3922" s="45"/>
      <c r="I3922" s="45"/>
      <c r="J3922" s="45"/>
      <c r="K3922" s="45"/>
      <c r="L3922" s="45"/>
      <c r="M3922" s="46"/>
      <c r="N3922" s="46"/>
      <c r="O3922" s="46"/>
    </row>
    <row r="3923" spans="1:15" x14ac:dyDescent="0.3">
      <c r="A3923" s="92"/>
      <c r="B3923" s="58"/>
      <c r="C3923" s="58"/>
      <c r="D3923" s="135" t="str">
        <f t="shared" si="122"/>
        <v/>
      </c>
      <c r="E3923" s="136" t="str">
        <f t="shared" si="123"/>
        <v/>
      </c>
      <c r="F3923" s="45"/>
      <c r="G3923" s="45"/>
      <c r="H3923" s="45"/>
      <c r="I3923" s="45"/>
      <c r="J3923" s="45"/>
      <c r="K3923" s="45"/>
      <c r="L3923" s="45"/>
      <c r="M3923" s="46"/>
      <c r="N3923" s="46"/>
      <c r="O3923" s="46"/>
    </row>
    <row r="3924" spans="1:15" x14ac:dyDescent="0.3">
      <c r="A3924" s="92"/>
      <c r="B3924" s="58"/>
      <c r="C3924" s="58"/>
      <c r="D3924" s="135" t="str">
        <f t="shared" si="122"/>
        <v/>
      </c>
      <c r="E3924" s="136" t="str">
        <f t="shared" si="123"/>
        <v/>
      </c>
      <c r="F3924" s="45"/>
      <c r="G3924" s="45"/>
      <c r="H3924" s="45"/>
      <c r="I3924" s="45"/>
      <c r="J3924" s="45"/>
      <c r="K3924" s="45"/>
      <c r="L3924" s="45"/>
      <c r="M3924" s="46"/>
      <c r="N3924" s="46"/>
      <c r="O3924" s="46"/>
    </row>
    <row r="3925" spans="1:15" x14ac:dyDescent="0.3">
      <c r="A3925" s="92"/>
      <c r="B3925" s="58"/>
      <c r="C3925" s="58"/>
      <c r="D3925" s="135" t="str">
        <f t="shared" si="122"/>
        <v/>
      </c>
      <c r="E3925" s="136" t="str">
        <f t="shared" si="123"/>
        <v/>
      </c>
      <c r="F3925" s="45"/>
      <c r="G3925" s="45"/>
      <c r="H3925" s="45"/>
      <c r="I3925" s="45"/>
      <c r="J3925" s="45"/>
      <c r="K3925" s="45"/>
      <c r="L3925" s="45"/>
      <c r="M3925" s="46"/>
      <c r="N3925" s="46"/>
      <c r="O3925" s="46"/>
    </row>
    <row r="3926" spans="1:15" x14ac:dyDescent="0.3">
      <c r="A3926" s="92"/>
      <c r="B3926" s="58"/>
      <c r="C3926" s="58"/>
      <c r="D3926" s="135" t="str">
        <f t="shared" si="122"/>
        <v/>
      </c>
      <c r="E3926" s="136" t="str">
        <f t="shared" si="123"/>
        <v/>
      </c>
      <c r="F3926" s="45"/>
      <c r="G3926" s="45"/>
      <c r="H3926" s="45"/>
      <c r="I3926" s="45"/>
      <c r="J3926" s="45"/>
      <c r="K3926" s="45"/>
      <c r="L3926" s="45"/>
      <c r="M3926" s="46"/>
      <c r="N3926" s="46"/>
      <c r="O3926" s="46"/>
    </row>
    <row r="3927" spans="1:15" x14ac:dyDescent="0.3">
      <c r="A3927" s="92"/>
      <c r="B3927" s="58"/>
      <c r="C3927" s="58"/>
      <c r="D3927" s="135" t="str">
        <f t="shared" si="122"/>
        <v/>
      </c>
      <c r="E3927" s="136" t="str">
        <f t="shared" si="123"/>
        <v/>
      </c>
      <c r="F3927" s="45"/>
      <c r="G3927" s="45"/>
      <c r="H3927" s="45"/>
      <c r="I3927" s="45"/>
      <c r="J3927" s="45"/>
      <c r="K3927" s="45"/>
      <c r="L3927" s="45"/>
      <c r="M3927" s="46"/>
      <c r="N3927" s="46"/>
      <c r="O3927" s="46"/>
    </row>
    <row r="3928" spans="1:15" x14ac:dyDescent="0.3">
      <c r="A3928" s="92"/>
      <c r="B3928" s="58"/>
      <c r="C3928" s="58"/>
      <c r="D3928" s="135" t="str">
        <f t="shared" si="122"/>
        <v/>
      </c>
      <c r="E3928" s="136" t="str">
        <f t="shared" si="123"/>
        <v/>
      </c>
      <c r="F3928" s="45"/>
      <c r="G3928" s="45"/>
      <c r="H3928" s="45"/>
      <c r="I3928" s="45"/>
      <c r="J3928" s="45"/>
      <c r="K3928" s="45"/>
      <c r="L3928" s="45"/>
      <c r="M3928" s="46"/>
      <c r="N3928" s="46"/>
      <c r="O3928" s="46"/>
    </row>
    <row r="3929" spans="1:15" x14ac:dyDescent="0.3">
      <c r="A3929" s="92"/>
      <c r="B3929" s="58"/>
      <c r="C3929" s="58"/>
      <c r="D3929" s="135" t="str">
        <f t="shared" si="122"/>
        <v/>
      </c>
      <c r="E3929" s="136" t="str">
        <f t="shared" si="123"/>
        <v/>
      </c>
      <c r="F3929" s="45"/>
      <c r="G3929" s="45"/>
      <c r="H3929" s="45"/>
      <c r="I3929" s="45"/>
      <c r="J3929" s="45"/>
      <c r="K3929" s="45"/>
      <c r="L3929" s="45"/>
      <c r="M3929" s="46"/>
      <c r="N3929" s="46"/>
      <c r="O3929" s="46"/>
    </row>
    <row r="3930" spans="1:15" x14ac:dyDescent="0.3">
      <c r="A3930" s="92"/>
      <c r="B3930" s="58"/>
      <c r="C3930" s="58"/>
      <c r="D3930" s="135" t="str">
        <f t="shared" si="122"/>
        <v/>
      </c>
      <c r="E3930" s="136" t="str">
        <f t="shared" si="123"/>
        <v/>
      </c>
      <c r="F3930" s="45"/>
      <c r="G3930" s="45"/>
      <c r="H3930" s="45"/>
      <c r="I3930" s="45"/>
      <c r="J3930" s="45"/>
      <c r="K3930" s="45"/>
      <c r="L3930" s="45"/>
      <c r="M3930" s="46"/>
      <c r="N3930" s="46"/>
      <c r="O3930" s="46"/>
    </row>
    <row r="3931" spans="1:15" x14ac:dyDescent="0.3">
      <c r="A3931" s="92"/>
      <c r="B3931" s="58"/>
      <c r="C3931" s="58"/>
      <c r="D3931" s="135" t="str">
        <f t="shared" si="122"/>
        <v/>
      </c>
      <c r="E3931" s="136" t="str">
        <f t="shared" si="123"/>
        <v/>
      </c>
      <c r="F3931" s="45"/>
      <c r="G3931" s="45"/>
      <c r="H3931" s="45"/>
      <c r="I3931" s="45"/>
      <c r="J3931" s="45"/>
      <c r="K3931" s="45"/>
      <c r="L3931" s="45"/>
      <c r="M3931" s="46"/>
      <c r="N3931" s="46"/>
      <c r="O3931" s="46"/>
    </row>
    <row r="3932" spans="1:15" x14ac:dyDescent="0.3">
      <c r="A3932" s="92"/>
      <c r="B3932" s="58"/>
      <c r="C3932" s="58"/>
      <c r="D3932" s="135" t="str">
        <f t="shared" si="122"/>
        <v/>
      </c>
      <c r="E3932" s="136" t="str">
        <f t="shared" si="123"/>
        <v/>
      </c>
      <c r="F3932" s="45"/>
      <c r="G3932" s="45"/>
      <c r="H3932" s="45"/>
      <c r="I3932" s="45"/>
      <c r="J3932" s="45"/>
      <c r="K3932" s="45"/>
      <c r="L3932" s="45"/>
      <c r="M3932" s="46"/>
      <c r="N3932" s="46"/>
      <c r="O3932" s="46"/>
    </row>
    <row r="3933" spans="1:15" x14ac:dyDescent="0.3">
      <c r="A3933" s="92"/>
      <c r="B3933" s="58"/>
      <c r="C3933" s="58"/>
      <c r="D3933" s="135" t="str">
        <f t="shared" si="122"/>
        <v/>
      </c>
      <c r="E3933" s="136" t="str">
        <f t="shared" si="123"/>
        <v/>
      </c>
      <c r="F3933" s="45"/>
      <c r="G3933" s="45"/>
      <c r="H3933" s="45"/>
      <c r="I3933" s="45"/>
      <c r="J3933" s="45"/>
      <c r="K3933" s="45"/>
      <c r="L3933" s="45"/>
      <c r="M3933" s="46"/>
      <c r="N3933" s="46"/>
      <c r="O3933" s="46"/>
    </row>
    <row r="3934" spans="1:15" x14ac:dyDescent="0.3">
      <c r="A3934" s="92"/>
      <c r="B3934" s="58"/>
      <c r="C3934" s="58"/>
      <c r="D3934" s="135" t="str">
        <f t="shared" si="122"/>
        <v/>
      </c>
      <c r="E3934" s="136" t="str">
        <f t="shared" si="123"/>
        <v/>
      </c>
      <c r="F3934" s="45"/>
      <c r="G3934" s="45"/>
      <c r="H3934" s="45"/>
      <c r="I3934" s="45"/>
      <c r="J3934" s="45"/>
      <c r="K3934" s="45"/>
      <c r="L3934" s="45"/>
      <c r="M3934" s="46"/>
      <c r="N3934" s="46"/>
      <c r="O3934" s="46"/>
    </row>
    <row r="3935" spans="1:15" x14ac:dyDescent="0.3">
      <c r="A3935" s="92"/>
      <c r="B3935" s="58"/>
      <c r="C3935" s="58"/>
      <c r="D3935" s="135" t="str">
        <f t="shared" si="122"/>
        <v/>
      </c>
      <c r="E3935" s="136" t="str">
        <f t="shared" si="123"/>
        <v/>
      </c>
      <c r="F3935" s="45"/>
      <c r="G3935" s="45"/>
      <c r="H3935" s="45"/>
      <c r="I3935" s="45"/>
      <c r="J3935" s="45"/>
      <c r="K3935" s="45"/>
      <c r="L3935" s="45"/>
      <c r="M3935" s="46"/>
      <c r="N3935" s="46"/>
      <c r="O3935" s="46"/>
    </row>
    <row r="3936" spans="1:15" x14ac:dyDescent="0.3">
      <c r="A3936" s="92"/>
      <c r="B3936" s="58"/>
      <c r="C3936" s="58"/>
      <c r="D3936" s="135" t="str">
        <f t="shared" si="122"/>
        <v/>
      </c>
      <c r="E3936" s="136" t="str">
        <f t="shared" si="123"/>
        <v/>
      </c>
      <c r="F3936" s="45"/>
      <c r="G3936" s="45"/>
      <c r="H3936" s="45"/>
      <c r="I3936" s="45"/>
      <c r="J3936" s="45"/>
      <c r="K3936" s="45"/>
      <c r="L3936" s="45"/>
      <c r="M3936" s="46"/>
      <c r="N3936" s="46"/>
      <c r="O3936" s="46"/>
    </row>
    <row r="3937" spans="1:15" x14ac:dyDescent="0.3">
      <c r="A3937" s="92"/>
      <c r="B3937" s="58"/>
      <c r="C3937" s="58"/>
      <c r="D3937" s="135" t="str">
        <f t="shared" si="122"/>
        <v/>
      </c>
      <c r="E3937" s="136" t="str">
        <f t="shared" si="123"/>
        <v/>
      </c>
      <c r="F3937" s="45"/>
      <c r="G3937" s="45"/>
      <c r="H3937" s="45"/>
      <c r="I3937" s="45"/>
      <c r="J3937" s="45"/>
      <c r="K3937" s="45"/>
      <c r="L3937" s="45"/>
      <c r="M3937" s="46"/>
      <c r="N3937" s="46"/>
      <c r="O3937" s="46"/>
    </row>
    <row r="3938" spans="1:15" x14ac:dyDescent="0.3">
      <c r="A3938" s="92"/>
      <c r="B3938" s="58"/>
      <c r="C3938" s="58"/>
      <c r="D3938" s="135" t="str">
        <f t="shared" si="122"/>
        <v/>
      </c>
      <c r="E3938" s="136" t="str">
        <f t="shared" si="123"/>
        <v/>
      </c>
      <c r="F3938" s="45"/>
      <c r="G3938" s="45"/>
      <c r="H3938" s="45"/>
      <c r="I3938" s="45"/>
      <c r="J3938" s="45"/>
      <c r="K3938" s="45"/>
      <c r="L3938" s="45"/>
      <c r="M3938" s="46"/>
      <c r="N3938" s="46"/>
      <c r="O3938" s="46"/>
    </row>
    <row r="3939" spans="1:15" x14ac:dyDescent="0.3">
      <c r="A3939" s="92"/>
      <c r="B3939" s="58"/>
      <c r="C3939" s="58"/>
      <c r="D3939" s="135" t="str">
        <f t="shared" si="122"/>
        <v/>
      </c>
      <c r="E3939" s="136" t="str">
        <f t="shared" si="123"/>
        <v/>
      </c>
      <c r="F3939" s="45"/>
      <c r="G3939" s="45"/>
      <c r="H3939" s="45"/>
      <c r="I3939" s="45"/>
      <c r="J3939" s="45"/>
      <c r="K3939" s="45"/>
      <c r="L3939" s="45"/>
      <c r="M3939" s="46"/>
      <c r="N3939" s="46"/>
      <c r="O3939" s="46"/>
    </row>
    <row r="3940" spans="1:15" x14ac:dyDescent="0.3">
      <c r="A3940" s="92"/>
      <c r="B3940" s="58"/>
      <c r="C3940" s="58"/>
      <c r="D3940" s="135" t="str">
        <f t="shared" si="122"/>
        <v/>
      </c>
      <c r="E3940" s="136" t="str">
        <f t="shared" si="123"/>
        <v/>
      </c>
      <c r="F3940" s="45"/>
      <c r="G3940" s="45"/>
      <c r="H3940" s="45"/>
      <c r="I3940" s="45"/>
      <c r="J3940" s="45"/>
      <c r="K3940" s="45"/>
      <c r="L3940" s="45"/>
      <c r="M3940" s="46"/>
      <c r="N3940" s="46"/>
      <c r="O3940" s="46"/>
    </row>
    <row r="3941" spans="1:15" x14ac:dyDescent="0.3">
      <c r="A3941" s="92"/>
      <c r="B3941" s="58"/>
      <c r="C3941" s="58"/>
      <c r="D3941" s="135" t="str">
        <f t="shared" si="122"/>
        <v/>
      </c>
      <c r="E3941" s="136" t="str">
        <f t="shared" si="123"/>
        <v/>
      </c>
      <c r="F3941" s="45"/>
      <c r="G3941" s="45"/>
      <c r="H3941" s="45"/>
      <c r="I3941" s="45"/>
      <c r="J3941" s="45"/>
      <c r="K3941" s="45"/>
      <c r="L3941" s="45"/>
      <c r="M3941" s="46"/>
      <c r="N3941" s="46"/>
      <c r="O3941" s="46"/>
    </row>
    <row r="3942" spans="1:15" x14ac:dyDescent="0.3">
      <c r="A3942" s="92"/>
      <c r="B3942" s="58"/>
      <c r="C3942" s="58"/>
      <c r="D3942" s="135" t="str">
        <f t="shared" si="122"/>
        <v/>
      </c>
      <c r="E3942" s="136" t="str">
        <f t="shared" si="123"/>
        <v/>
      </c>
      <c r="F3942" s="45"/>
      <c r="G3942" s="45"/>
      <c r="H3942" s="45"/>
      <c r="I3942" s="45"/>
      <c r="J3942" s="45"/>
      <c r="K3942" s="45"/>
      <c r="L3942" s="45"/>
      <c r="M3942" s="46"/>
      <c r="N3942" s="46"/>
      <c r="O3942" s="46"/>
    </row>
    <row r="3943" spans="1:15" x14ac:dyDescent="0.3">
      <c r="A3943" s="92"/>
      <c r="B3943" s="58"/>
      <c r="C3943" s="58"/>
      <c r="D3943" s="135" t="str">
        <f t="shared" si="122"/>
        <v/>
      </c>
      <c r="E3943" s="136" t="str">
        <f t="shared" si="123"/>
        <v/>
      </c>
      <c r="F3943" s="45"/>
      <c r="G3943" s="45"/>
      <c r="H3943" s="45"/>
      <c r="I3943" s="45"/>
      <c r="J3943" s="45"/>
      <c r="K3943" s="45"/>
      <c r="L3943" s="45"/>
      <c r="M3943" s="46"/>
      <c r="N3943" s="46"/>
      <c r="O3943" s="46"/>
    </row>
    <row r="3944" spans="1:15" x14ac:dyDescent="0.3">
      <c r="A3944" s="92"/>
      <c r="B3944" s="58"/>
      <c r="C3944" s="58"/>
      <c r="D3944" s="135" t="str">
        <f t="shared" si="122"/>
        <v/>
      </c>
      <c r="E3944" s="136" t="str">
        <f t="shared" si="123"/>
        <v/>
      </c>
      <c r="F3944" s="45"/>
      <c r="G3944" s="45"/>
      <c r="H3944" s="45"/>
      <c r="I3944" s="45"/>
      <c r="J3944" s="45"/>
      <c r="K3944" s="45"/>
      <c r="L3944" s="45"/>
      <c r="M3944" s="46"/>
      <c r="N3944" s="46"/>
      <c r="O3944" s="46"/>
    </row>
    <row r="3945" spans="1:15" x14ac:dyDescent="0.3">
      <c r="A3945" s="92"/>
      <c r="B3945" s="58"/>
      <c r="C3945" s="58"/>
      <c r="D3945" s="135" t="str">
        <f t="shared" si="122"/>
        <v/>
      </c>
      <c r="E3945" s="136" t="str">
        <f t="shared" si="123"/>
        <v/>
      </c>
      <c r="F3945" s="45"/>
      <c r="G3945" s="45"/>
      <c r="H3945" s="45"/>
      <c r="I3945" s="45"/>
      <c r="J3945" s="45"/>
      <c r="K3945" s="45"/>
      <c r="L3945" s="45"/>
      <c r="M3945" s="46"/>
      <c r="N3945" s="46"/>
      <c r="O3945" s="46"/>
    </row>
    <row r="3946" spans="1:15" x14ac:dyDescent="0.3">
      <c r="A3946" s="92"/>
      <c r="B3946" s="58"/>
      <c r="C3946" s="58"/>
      <c r="D3946" s="135" t="str">
        <f t="shared" si="122"/>
        <v/>
      </c>
      <c r="E3946" s="136" t="str">
        <f t="shared" si="123"/>
        <v/>
      </c>
      <c r="F3946" s="45"/>
      <c r="G3946" s="45"/>
      <c r="H3946" s="45"/>
      <c r="I3946" s="45"/>
      <c r="J3946" s="45"/>
      <c r="K3946" s="45"/>
      <c r="L3946" s="45"/>
      <c r="M3946" s="46"/>
      <c r="N3946" s="46"/>
      <c r="O3946" s="46"/>
    </row>
    <row r="3947" spans="1:15" x14ac:dyDescent="0.3">
      <c r="A3947" s="92"/>
      <c r="B3947" s="58"/>
      <c r="C3947" s="58"/>
      <c r="D3947" s="135" t="str">
        <f t="shared" si="122"/>
        <v/>
      </c>
      <c r="E3947" s="136" t="str">
        <f t="shared" si="123"/>
        <v/>
      </c>
      <c r="F3947" s="45"/>
      <c r="G3947" s="45"/>
      <c r="H3947" s="45"/>
      <c r="I3947" s="45"/>
      <c r="J3947" s="45"/>
      <c r="K3947" s="45"/>
      <c r="L3947" s="45"/>
      <c r="M3947" s="46"/>
      <c r="N3947" s="46"/>
      <c r="O3947" s="46"/>
    </row>
    <row r="3948" spans="1:15" x14ac:dyDescent="0.3">
      <c r="A3948" s="92"/>
      <c r="B3948" s="58"/>
      <c r="C3948" s="58"/>
      <c r="D3948" s="135" t="str">
        <f t="shared" si="122"/>
        <v/>
      </c>
      <c r="E3948" s="136" t="str">
        <f t="shared" si="123"/>
        <v/>
      </c>
      <c r="F3948" s="45"/>
      <c r="G3948" s="45"/>
      <c r="H3948" s="45"/>
      <c r="I3948" s="45"/>
      <c r="J3948" s="45"/>
      <c r="K3948" s="45"/>
      <c r="L3948" s="45"/>
      <c r="M3948" s="46"/>
      <c r="N3948" s="46"/>
      <c r="O3948" s="46"/>
    </row>
    <row r="3949" spans="1:15" x14ac:dyDescent="0.3">
      <c r="A3949" s="92"/>
      <c r="B3949" s="58"/>
      <c r="C3949" s="58"/>
      <c r="D3949" s="135" t="str">
        <f t="shared" si="122"/>
        <v/>
      </c>
      <c r="E3949" s="136" t="str">
        <f t="shared" si="123"/>
        <v/>
      </c>
      <c r="F3949" s="45"/>
      <c r="G3949" s="45"/>
      <c r="H3949" s="45"/>
      <c r="I3949" s="45"/>
      <c r="J3949" s="45"/>
      <c r="K3949" s="45"/>
      <c r="L3949" s="45"/>
      <c r="M3949" s="46"/>
      <c r="N3949" s="46"/>
      <c r="O3949" s="46"/>
    </row>
    <row r="3950" spans="1:15" x14ac:dyDescent="0.3">
      <c r="A3950" s="92"/>
      <c r="B3950" s="58"/>
      <c r="C3950" s="58"/>
      <c r="D3950" s="135" t="str">
        <f t="shared" si="122"/>
        <v/>
      </c>
      <c r="E3950" s="136" t="str">
        <f t="shared" si="123"/>
        <v/>
      </c>
      <c r="F3950" s="45"/>
      <c r="G3950" s="45"/>
      <c r="H3950" s="45"/>
      <c r="I3950" s="45"/>
      <c r="J3950" s="45"/>
      <c r="K3950" s="45"/>
      <c r="L3950" s="45"/>
      <c r="M3950" s="46"/>
      <c r="N3950" s="46"/>
      <c r="O3950" s="46"/>
    </row>
    <row r="3951" spans="1:15" x14ac:dyDescent="0.3">
      <c r="A3951" s="92"/>
      <c r="B3951" s="58"/>
      <c r="C3951" s="58"/>
      <c r="D3951" s="135" t="str">
        <f t="shared" si="122"/>
        <v/>
      </c>
      <c r="E3951" s="136" t="str">
        <f t="shared" si="123"/>
        <v/>
      </c>
      <c r="F3951" s="45"/>
      <c r="G3951" s="45"/>
      <c r="H3951" s="45"/>
      <c r="I3951" s="45"/>
      <c r="J3951" s="45"/>
      <c r="K3951" s="45"/>
      <c r="L3951" s="45"/>
      <c r="M3951" s="46"/>
      <c r="N3951" s="46"/>
      <c r="O3951" s="46"/>
    </row>
    <row r="3952" spans="1:15" x14ac:dyDescent="0.3">
      <c r="A3952" s="92"/>
      <c r="B3952" s="58"/>
      <c r="C3952" s="58"/>
      <c r="D3952" s="135" t="str">
        <f t="shared" si="122"/>
        <v/>
      </c>
      <c r="E3952" s="136" t="str">
        <f t="shared" si="123"/>
        <v/>
      </c>
      <c r="F3952" s="45"/>
      <c r="G3952" s="45"/>
      <c r="H3952" s="45"/>
      <c r="I3952" s="45"/>
      <c r="J3952" s="45"/>
      <c r="K3952" s="45"/>
      <c r="L3952" s="45"/>
      <c r="M3952" s="46"/>
      <c r="N3952" s="46"/>
      <c r="O3952" s="46"/>
    </row>
    <row r="3953" spans="1:15" x14ac:dyDescent="0.3">
      <c r="A3953" s="92"/>
      <c r="B3953" s="58"/>
      <c r="C3953" s="58"/>
      <c r="D3953" s="135" t="str">
        <f t="shared" si="122"/>
        <v/>
      </c>
      <c r="E3953" s="136" t="str">
        <f t="shared" si="123"/>
        <v/>
      </c>
      <c r="F3953" s="45"/>
      <c r="G3953" s="45"/>
      <c r="H3953" s="45"/>
      <c r="I3953" s="45"/>
      <c r="J3953" s="45"/>
      <c r="K3953" s="45"/>
      <c r="L3953" s="45"/>
      <c r="M3953" s="46"/>
      <c r="N3953" s="46"/>
      <c r="O3953" s="46"/>
    </row>
    <row r="3954" spans="1:15" x14ac:dyDescent="0.3">
      <c r="A3954" s="92"/>
      <c r="B3954" s="58"/>
      <c r="C3954" s="58"/>
      <c r="D3954" s="135" t="str">
        <f t="shared" si="122"/>
        <v/>
      </c>
      <c r="E3954" s="136" t="str">
        <f t="shared" si="123"/>
        <v/>
      </c>
      <c r="F3954" s="45"/>
      <c r="G3954" s="45"/>
      <c r="H3954" s="45"/>
      <c r="I3954" s="45"/>
      <c r="J3954" s="45"/>
      <c r="K3954" s="45"/>
      <c r="L3954" s="45"/>
      <c r="M3954" s="46"/>
      <c r="N3954" s="46"/>
      <c r="O3954" s="46"/>
    </row>
    <row r="3955" spans="1:15" x14ac:dyDescent="0.3">
      <c r="A3955" s="92"/>
      <c r="B3955" s="58"/>
      <c r="C3955" s="58"/>
      <c r="D3955" s="135" t="str">
        <f t="shared" si="122"/>
        <v/>
      </c>
      <c r="E3955" s="136" t="str">
        <f t="shared" si="123"/>
        <v/>
      </c>
      <c r="F3955" s="45"/>
      <c r="G3955" s="45"/>
      <c r="H3955" s="45"/>
      <c r="I3955" s="45"/>
      <c r="J3955" s="45"/>
      <c r="K3955" s="45"/>
      <c r="L3955" s="45"/>
      <c r="M3955" s="46"/>
      <c r="N3955" s="46"/>
      <c r="O3955" s="46"/>
    </row>
    <row r="3956" spans="1:15" x14ac:dyDescent="0.3">
      <c r="A3956" s="92"/>
      <c r="B3956" s="58"/>
      <c r="C3956" s="58"/>
      <c r="D3956" s="135" t="str">
        <f t="shared" si="122"/>
        <v/>
      </c>
      <c r="E3956" s="136" t="str">
        <f t="shared" si="123"/>
        <v/>
      </c>
      <c r="F3956" s="45"/>
      <c r="G3956" s="45"/>
      <c r="H3956" s="45"/>
      <c r="I3956" s="45"/>
      <c r="J3956" s="45"/>
      <c r="K3956" s="45"/>
      <c r="L3956" s="45"/>
      <c r="M3956" s="46"/>
      <c r="N3956" s="46"/>
      <c r="O3956" s="46"/>
    </row>
    <row r="3957" spans="1:15" x14ac:dyDescent="0.3">
      <c r="A3957" s="92"/>
      <c r="B3957" s="58"/>
      <c r="C3957" s="58"/>
      <c r="D3957" s="135" t="str">
        <f t="shared" si="122"/>
        <v/>
      </c>
      <c r="E3957" s="136" t="str">
        <f t="shared" si="123"/>
        <v/>
      </c>
      <c r="F3957" s="45"/>
      <c r="G3957" s="45"/>
      <c r="H3957" s="45"/>
      <c r="I3957" s="45"/>
      <c r="J3957" s="45"/>
      <c r="K3957" s="45"/>
      <c r="L3957" s="45"/>
      <c r="M3957" s="46"/>
      <c r="N3957" s="46"/>
      <c r="O3957" s="46"/>
    </row>
    <row r="3958" spans="1:15" x14ac:dyDescent="0.3">
      <c r="A3958" s="92"/>
      <c r="B3958" s="58"/>
      <c r="C3958" s="58"/>
      <c r="D3958" s="135" t="str">
        <f t="shared" si="122"/>
        <v/>
      </c>
      <c r="E3958" s="136" t="str">
        <f t="shared" si="123"/>
        <v/>
      </c>
      <c r="F3958" s="45"/>
      <c r="G3958" s="45"/>
      <c r="H3958" s="45"/>
      <c r="I3958" s="45"/>
      <c r="J3958" s="45"/>
      <c r="K3958" s="45"/>
      <c r="L3958" s="45"/>
      <c r="M3958" s="46"/>
      <c r="N3958" s="46"/>
      <c r="O3958" s="46"/>
    </row>
    <row r="3959" spans="1:15" x14ac:dyDescent="0.3">
      <c r="A3959" s="92"/>
      <c r="B3959" s="58"/>
      <c r="C3959" s="58"/>
      <c r="D3959" s="135" t="str">
        <f t="shared" si="122"/>
        <v/>
      </c>
      <c r="E3959" s="136" t="str">
        <f t="shared" si="123"/>
        <v/>
      </c>
      <c r="F3959" s="45"/>
      <c r="G3959" s="45"/>
      <c r="H3959" s="45"/>
      <c r="I3959" s="45"/>
      <c r="J3959" s="45"/>
      <c r="K3959" s="45"/>
      <c r="L3959" s="45"/>
      <c r="M3959" s="46"/>
      <c r="N3959" s="46"/>
      <c r="O3959" s="46"/>
    </row>
    <row r="3960" spans="1:15" x14ac:dyDescent="0.3">
      <c r="A3960" s="92"/>
      <c r="B3960" s="58"/>
      <c r="C3960" s="58"/>
      <c r="D3960" s="135" t="str">
        <f t="shared" si="122"/>
        <v/>
      </c>
      <c r="E3960" s="136" t="str">
        <f t="shared" si="123"/>
        <v/>
      </c>
      <c r="F3960" s="45"/>
      <c r="G3960" s="45"/>
      <c r="H3960" s="45"/>
      <c r="I3960" s="45"/>
      <c r="J3960" s="45"/>
      <c r="K3960" s="45"/>
      <c r="L3960" s="45"/>
      <c r="M3960" s="46"/>
      <c r="N3960" s="46"/>
      <c r="O3960" s="46"/>
    </row>
    <row r="3961" spans="1:15" x14ac:dyDescent="0.3">
      <c r="A3961" s="92"/>
      <c r="B3961" s="58"/>
      <c r="C3961" s="58"/>
      <c r="D3961" s="135" t="str">
        <f t="shared" si="122"/>
        <v/>
      </c>
      <c r="E3961" s="136" t="str">
        <f t="shared" si="123"/>
        <v/>
      </c>
      <c r="F3961" s="45"/>
      <c r="G3961" s="45"/>
      <c r="H3961" s="45"/>
      <c r="I3961" s="45"/>
      <c r="J3961" s="45"/>
      <c r="K3961" s="45"/>
      <c r="L3961" s="45"/>
      <c r="M3961" s="46"/>
      <c r="N3961" s="46"/>
      <c r="O3961" s="46"/>
    </row>
    <row r="3962" spans="1:15" x14ac:dyDescent="0.3">
      <c r="A3962" s="92"/>
      <c r="B3962" s="58"/>
      <c r="C3962" s="58"/>
      <c r="D3962" s="135" t="str">
        <f t="shared" si="122"/>
        <v/>
      </c>
      <c r="E3962" s="136" t="str">
        <f t="shared" si="123"/>
        <v/>
      </c>
      <c r="F3962" s="45"/>
      <c r="G3962" s="45"/>
      <c r="H3962" s="45"/>
      <c r="I3962" s="45"/>
      <c r="J3962" s="45"/>
      <c r="K3962" s="45"/>
      <c r="L3962" s="45"/>
      <c r="M3962" s="46"/>
      <c r="N3962" s="46"/>
      <c r="O3962" s="46"/>
    </row>
    <row r="3963" spans="1:15" x14ac:dyDescent="0.3">
      <c r="A3963" s="92"/>
      <c r="B3963" s="58"/>
      <c r="C3963" s="58"/>
      <c r="D3963" s="135" t="str">
        <f t="shared" si="122"/>
        <v/>
      </c>
      <c r="E3963" s="136" t="str">
        <f t="shared" si="123"/>
        <v/>
      </c>
      <c r="F3963" s="45"/>
      <c r="G3963" s="45"/>
      <c r="H3963" s="45"/>
      <c r="I3963" s="45"/>
      <c r="J3963" s="45"/>
      <c r="K3963" s="45"/>
      <c r="L3963" s="45"/>
      <c r="M3963" s="46"/>
      <c r="N3963" s="46"/>
      <c r="O3963" s="46"/>
    </row>
    <row r="3964" spans="1:15" x14ac:dyDescent="0.3">
      <c r="A3964" s="92"/>
      <c r="B3964" s="58"/>
      <c r="C3964" s="58"/>
      <c r="D3964" s="135" t="str">
        <f t="shared" si="122"/>
        <v/>
      </c>
      <c r="E3964" s="136" t="str">
        <f t="shared" si="123"/>
        <v/>
      </c>
      <c r="F3964" s="45"/>
      <c r="G3964" s="45"/>
      <c r="H3964" s="45"/>
      <c r="I3964" s="45"/>
      <c r="J3964" s="45"/>
      <c r="K3964" s="45"/>
      <c r="L3964" s="45"/>
      <c r="M3964" s="46"/>
      <c r="N3964" s="46"/>
      <c r="O3964" s="46"/>
    </row>
    <row r="3965" spans="1:15" x14ac:dyDescent="0.3">
      <c r="A3965" s="92"/>
      <c r="B3965" s="58"/>
      <c r="C3965" s="58"/>
      <c r="D3965" s="135" t="str">
        <f t="shared" si="122"/>
        <v/>
      </c>
      <c r="E3965" s="136" t="str">
        <f t="shared" si="123"/>
        <v/>
      </c>
      <c r="F3965" s="45"/>
      <c r="G3965" s="45"/>
      <c r="H3965" s="45"/>
      <c r="I3965" s="45"/>
      <c r="J3965" s="45"/>
      <c r="K3965" s="45"/>
      <c r="L3965" s="45"/>
      <c r="M3965" s="46"/>
      <c r="N3965" s="46"/>
      <c r="O3965" s="46"/>
    </row>
    <row r="3966" spans="1:15" x14ac:dyDescent="0.3">
      <c r="A3966" s="92"/>
      <c r="B3966" s="58"/>
      <c r="C3966" s="58"/>
      <c r="D3966" s="135" t="str">
        <f t="shared" si="122"/>
        <v/>
      </c>
      <c r="E3966" s="136" t="str">
        <f t="shared" si="123"/>
        <v/>
      </c>
      <c r="F3966" s="45"/>
      <c r="G3966" s="45"/>
      <c r="H3966" s="45"/>
      <c r="I3966" s="45"/>
      <c r="J3966" s="45"/>
      <c r="K3966" s="45"/>
      <c r="L3966" s="45"/>
      <c r="M3966" s="46"/>
      <c r="N3966" s="46"/>
      <c r="O3966" s="46"/>
    </row>
    <row r="3967" spans="1:15" x14ac:dyDescent="0.3">
      <c r="A3967" s="92"/>
      <c r="B3967" s="58"/>
      <c r="C3967" s="58"/>
      <c r="D3967" s="135" t="str">
        <f t="shared" si="122"/>
        <v/>
      </c>
      <c r="E3967" s="136" t="str">
        <f t="shared" si="123"/>
        <v/>
      </c>
      <c r="F3967" s="45"/>
      <c r="G3967" s="45"/>
      <c r="H3967" s="45"/>
      <c r="I3967" s="45"/>
      <c r="J3967" s="45"/>
      <c r="K3967" s="45"/>
      <c r="L3967" s="45"/>
      <c r="M3967" s="46"/>
      <c r="N3967" s="46"/>
      <c r="O3967" s="46"/>
    </row>
    <row r="3968" spans="1:15" x14ac:dyDescent="0.3">
      <c r="A3968" s="92"/>
      <c r="B3968" s="58"/>
      <c r="C3968" s="58"/>
      <c r="D3968" s="135" t="str">
        <f t="shared" si="122"/>
        <v/>
      </c>
      <c r="E3968" s="136" t="str">
        <f t="shared" si="123"/>
        <v/>
      </c>
      <c r="F3968" s="45"/>
      <c r="G3968" s="45"/>
      <c r="H3968" s="45"/>
      <c r="I3968" s="45"/>
      <c r="J3968" s="45"/>
      <c r="K3968" s="45"/>
      <c r="L3968" s="45"/>
      <c r="M3968" s="46"/>
      <c r="N3968" s="46"/>
      <c r="O3968" s="46"/>
    </row>
    <row r="3969" spans="1:15" x14ac:dyDescent="0.3">
      <c r="A3969" s="92"/>
      <c r="B3969" s="58"/>
      <c r="C3969" s="58"/>
      <c r="D3969" s="135" t="str">
        <f t="shared" si="122"/>
        <v/>
      </c>
      <c r="E3969" s="136" t="str">
        <f t="shared" si="123"/>
        <v/>
      </c>
      <c r="F3969" s="45"/>
      <c r="G3969" s="45"/>
      <c r="H3969" s="45"/>
      <c r="I3969" s="45"/>
      <c r="J3969" s="45"/>
      <c r="K3969" s="45"/>
      <c r="L3969" s="45"/>
      <c r="M3969" s="46"/>
      <c r="N3969" s="46"/>
      <c r="O3969" s="46"/>
    </row>
    <row r="3970" spans="1:15" x14ac:dyDescent="0.3">
      <c r="A3970" s="92"/>
      <c r="B3970" s="58"/>
      <c r="C3970" s="58"/>
      <c r="D3970" s="135" t="str">
        <f t="shared" ref="D3970:D4033" si="124">IF(C3970="","",IF(NOT(ISBLANK(B3970)),IF(AND(B3970&gt;=43556,C3970&gt;=43556),C3970-B3970,0),""))</f>
        <v/>
      </c>
      <c r="E3970" s="136" t="str">
        <f t="shared" si="123"/>
        <v/>
      </c>
      <c r="F3970" s="45"/>
      <c r="G3970" s="45"/>
      <c r="H3970" s="45"/>
      <c r="I3970" s="45"/>
      <c r="J3970" s="45"/>
      <c r="K3970" s="45"/>
      <c r="L3970" s="45"/>
      <c r="M3970" s="46"/>
      <c r="N3970" s="46"/>
      <c r="O3970" s="46"/>
    </row>
    <row r="3971" spans="1:15" x14ac:dyDescent="0.3">
      <c r="A3971" s="92"/>
      <c r="B3971" s="58"/>
      <c r="C3971" s="58"/>
      <c r="D3971" s="135" t="str">
        <f t="shared" si="124"/>
        <v/>
      </c>
      <c r="E3971" s="136" t="str">
        <f t="shared" ref="E3971:E4034" si="125">IF(C3971&gt;=43556,C3971+366,"")</f>
        <v/>
      </c>
      <c r="F3971" s="45"/>
      <c r="G3971" s="45"/>
      <c r="H3971" s="45"/>
      <c r="I3971" s="45"/>
      <c r="J3971" s="45"/>
      <c r="K3971" s="45"/>
      <c r="L3971" s="45"/>
      <c r="M3971" s="46"/>
      <c r="N3971" s="46"/>
      <c r="O3971" s="46"/>
    </row>
    <row r="3972" spans="1:15" x14ac:dyDescent="0.3">
      <c r="A3972" s="92"/>
      <c r="B3972" s="58"/>
      <c r="C3972" s="58"/>
      <c r="D3972" s="135" t="str">
        <f t="shared" si="124"/>
        <v/>
      </c>
      <c r="E3972" s="136" t="str">
        <f t="shared" si="125"/>
        <v/>
      </c>
      <c r="F3972" s="45"/>
      <c r="G3972" s="45"/>
      <c r="H3972" s="45"/>
      <c r="I3972" s="45"/>
      <c r="J3972" s="45"/>
      <c r="K3972" s="45"/>
      <c r="L3972" s="45"/>
      <c r="M3972" s="46"/>
      <c r="N3972" s="46"/>
      <c r="O3972" s="46"/>
    </row>
    <row r="3973" spans="1:15" x14ac:dyDescent="0.3">
      <c r="A3973" s="92"/>
      <c r="B3973" s="58"/>
      <c r="C3973" s="58"/>
      <c r="D3973" s="135" t="str">
        <f t="shared" si="124"/>
        <v/>
      </c>
      <c r="E3973" s="136" t="str">
        <f t="shared" si="125"/>
        <v/>
      </c>
      <c r="F3973" s="45"/>
      <c r="G3973" s="45"/>
      <c r="H3973" s="45"/>
      <c r="I3973" s="45"/>
      <c r="J3973" s="45"/>
      <c r="K3973" s="45"/>
      <c r="L3973" s="45"/>
      <c r="M3973" s="46"/>
      <c r="N3973" s="46"/>
      <c r="O3973" s="46"/>
    </row>
    <row r="3974" spans="1:15" x14ac:dyDescent="0.3">
      <c r="A3974" s="92"/>
      <c r="B3974" s="58"/>
      <c r="C3974" s="58"/>
      <c r="D3974" s="135" t="str">
        <f t="shared" si="124"/>
        <v/>
      </c>
      <c r="E3974" s="136" t="str">
        <f t="shared" si="125"/>
        <v/>
      </c>
      <c r="F3974" s="45"/>
      <c r="G3974" s="45"/>
      <c r="H3974" s="45"/>
      <c r="I3974" s="45"/>
      <c r="J3974" s="45"/>
      <c r="K3974" s="45"/>
      <c r="L3974" s="45"/>
      <c r="M3974" s="46"/>
      <c r="N3974" s="46"/>
      <c r="O3974" s="46"/>
    </row>
    <row r="3975" spans="1:15" x14ac:dyDescent="0.3">
      <c r="A3975" s="92"/>
      <c r="B3975" s="58"/>
      <c r="C3975" s="58"/>
      <c r="D3975" s="135" t="str">
        <f t="shared" si="124"/>
        <v/>
      </c>
      <c r="E3975" s="136" t="str">
        <f t="shared" si="125"/>
        <v/>
      </c>
      <c r="F3975" s="45"/>
      <c r="G3975" s="45"/>
      <c r="H3975" s="45"/>
      <c r="I3975" s="45"/>
      <c r="J3975" s="45"/>
      <c r="K3975" s="45"/>
      <c r="L3975" s="45"/>
      <c r="M3975" s="46"/>
      <c r="N3975" s="46"/>
      <c r="O3975" s="46"/>
    </row>
    <row r="3976" spans="1:15" x14ac:dyDescent="0.3">
      <c r="A3976" s="92"/>
      <c r="B3976" s="58"/>
      <c r="C3976" s="58"/>
      <c r="D3976" s="135" t="str">
        <f t="shared" si="124"/>
        <v/>
      </c>
      <c r="E3976" s="136" t="str">
        <f t="shared" si="125"/>
        <v/>
      </c>
      <c r="F3976" s="45"/>
      <c r="G3976" s="45"/>
      <c r="H3976" s="45"/>
      <c r="I3976" s="45"/>
      <c r="J3976" s="45"/>
      <c r="K3976" s="45"/>
      <c r="L3976" s="45"/>
      <c r="M3976" s="46"/>
      <c r="N3976" s="46"/>
      <c r="O3976" s="46"/>
    </row>
    <row r="3977" spans="1:15" x14ac:dyDescent="0.3">
      <c r="A3977" s="92"/>
      <c r="B3977" s="58"/>
      <c r="C3977" s="58"/>
      <c r="D3977" s="135" t="str">
        <f t="shared" si="124"/>
        <v/>
      </c>
      <c r="E3977" s="136" t="str">
        <f t="shared" si="125"/>
        <v/>
      </c>
      <c r="F3977" s="45"/>
      <c r="G3977" s="45"/>
      <c r="H3977" s="45"/>
      <c r="I3977" s="45"/>
      <c r="J3977" s="45"/>
      <c r="K3977" s="45"/>
      <c r="L3977" s="45"/>
      <c r="M3977" s="46"/>
      <c r="N3977" s="46"/>
      <c r="O3977" s="46"/>
    </row>
    <row r="3978" spans="1:15" x14ac:dyDescent="0.3">
      <c r="A3978" s="92"/>
      <c r="B3978" s="58"/>
      <c r="C3978" s="58"/>
      <c r="D3978" s="135" t="str">
        <f t="shared" si="124"/>
        <v/>
      </c>
      <c r="E3978" s="136" t="str">
        <f t="shared" si="125"/>
        <v/>
      </c>
      <c r="F3978" s="45"/>
      <c r="G3978" s="45"/>
      <c r="H3978" s="45"/>
      <c r="I3978" s="45"/>
      <c r="J3978" s="45"/>
      <c r="K3978" s="45"/>
      <c r="L3978" s="45"/>
      <c r="M3978" s="46"/>
      <c r="N3978" s="46"/>
      <c r="O3978" s="46"/>
    </row>
    <row r="3979" spans="1:15" x14ac:dyDescent="0.3">
      <c r="A3979" s="92"/>
      <c r="B3979" s="58"/>
      <c r="C3979" s="58"/>
      <c r="D3979" s="135" t="str">
        <f t="shared" si="124"/>
        <v/>
      </c>
      <c r="E3979" s="136" t="str">
        <f t="shared" si="125"/>
        <v/>
      </c>
      <c r="F3979" s="45"/>
      <c r="G3979" s="45"/>
      <c r="H3979" s="45"/>
      <c r="I3979" s="45"/>
      <c r="J3979" s="45"/>
      <c r="K3979" s="45"/>
      <c r="L3979" s="45"/>
      <c r="M3979" s="46"/>
      <c r="N3979" s="46"/>
      <c r="O3979" s="46"/>
    </row>
    <row r="3980" spans="1:15" x14ac:dyDescent="0.3">
      <c r="A3980" s="92"/>
      <c r="B3980" s="58"/>
      <c r="C3980" s="58"/>
      <c r="D3980" s="135" t="str">
        <f t="shared" si="124"/>
        <v/>
      </c>
      <c r="E3980" s="136" t="str">
        <f t="shared" si="125"/>
        <v/>
      </c>
      <c r="F3980" s="45"/>
      <c r="G3980" s="45"/>
      <c r="H3980" s="45"/>
      <c r="I3980" s="45"/>
      <c r="J3980" s="45"/>
      <c r="K3980" s="45"/>
      <c r="L3980" s="45"/>
      <c r="M3980" s="46"/>
      <c r="N3980" s="46"/>
      <c r="O3980" s="46"/>
    </row>
    <row r="3981" spans="1:15" x14ac:dyDescent="0.3">
      <c r="A3981" s="92"/>
      <c r="B3981" s="58"/>
      <c r="C3981" s="58"/>
      <c r="D3981" s="135" t="str">
        <f t="shared" si="124"/>
        <v/>
      </c>
      <c r="E3981" s="136" t="str">
        <f t="shared" si="125"/>
        <v/>
      </c>
      <c r="F3981" s="45"/>
      <c r="G3981" s="45"/>
      <c r="H3981" s="45"/>
      <c r="I3981" s="45"/>
      <c r="J3981" s="45"/>
      <c r="K3981" s="45"/>
      <c r="L3981" s="45"/>
      <c r="M3981" s="46"/>
      <c r="N3981" s="46"/>
      <c r="O3981" s="46"/>
    </row>
    <row r="3982" spans="1:15" x14ac:dyDescent="0.3">
      <c r="A3982" s="92"/>
      <c r="B3982" s="58"/>
      <c r="C3982" s="58"/>
      <c r="D3982" s="135" t="str">
        <f t="shared" si="124"/>
        <v/>
      </c>
      <c r="E3982" s="136" t="str">
        <f t="shared" si="125"/>
        <v/>
      </c>
      <c r="F3982" s="45"/>
      <c r="G3982" s="45"/>
      <c r="H3982" s="45"/>
      <c r="I3982" s="45"/>
      <c r="J3982" s="45"/>
      <c r="K3982" s="45"/>
      <c r="L3982" s="45"/>
      <c r="M3982" s="46"/>
      <c r="N3982" s="46"/>
      <c r="O3982" s="46"/>
    </row>
    <row r="3983" spans="1:15" x14ac:dyDescent="0.3">
      <c r="A3983" s="92"/>
      <c r="B3983" s="58"/>
      <c r="C3983" s="58"/>
      <c r="D3983" s="135" t="str">
        <f t="shared" si="124"/>
        <v/>
      </c>
      <c r="E3983" s="136" t="str">
        <f t="shared" si="125"/>
        <v/>
      </c>
      <c r="F3983" s="45"/>
      <c r="G3983" s="45"/>
      <c r="H3983" s="45"/>
      <c r="I3983" s="45"/>
      <c r="J3983" s="45"/>
      <c r="K3983" s="45"/>
      <c r="L3983" s="45"/>
      <c r="M3983" s="46"/>
      <c r="N3983" s="46"/>
      <c r="O3983" s="46"/>
    </row>
    <row r="3984" spans="1:15" x14ac:dyDescent="0.3">
      <c r="A3984" s="92"/>
      <c r="B3984" s="58"/>
      <c r="C3984" s="58"/>
      <c r="D3984" s="135" t="str">
        <f t="shared" si="124"/>
        <v/>
      </c>
      <c r="E3984" s="136" t="str">
        <f t="shared" si="125"/>
        <v/>
      </c>
      <c r="F3984" s="45"/>
      <c r="G3984" s="45"/>
      <c r="H3984" s="45"/>
      <c r="I3984" s="45"/>
      <c r="J3984" s="45"/>
      <c r="K3984" s="45"/>
      <c r="L3984" s="45"/>
      <c r="M3984" s="46"/>
      <c r="N3984" s="46"/>
      <c r="O3984" s="46"/>
    </row>
    <row r="3985" spans="1:15" x14ac:dyDescent="0.3">
      <c r="A3985" s="92"/>
      <c r="B3985" s="58"/>
      <c r="C3985" s="58"/>
      <c r="D3985" s="135" t="str">
        <f t="shared" si="124"/>
        <v/>
      </c>
      <c r="E3985" s="136" t="str">
        <f t="shared" si="125"/>
        <v/>
      </c>
      <c r="F3985" s="45"/>
      <c r="G3985" s="45"/>
      <c r="H3985" s="45"/>
      <c r="I3985" s="45"/>
      <c r="J3985" s="45"/>
      <c r="K3985" s="45"/>
      <c r="L3985" s="45"/>
      <c r="M3985" s="46"/>
      <c r="N3985" s="46"/>
      <c r="O3985" s="46"/>
    </row>
    <row r="3986" spans="1:15" x14ac:dyDescent="0.3">
      <c r="A3986" s="92"/>
      <c r="B3986" s="58"/>
      <c r="C3986" s="58"/>
      <c r="D3986" s="135" t="str">
        <f t="shared" si="124"/>
        <v/>
      </c>
      <c r="E3986" s="136" t="str">
        <f t="shared" si="125"/>
        <v/>
      </c>
      <c r="F3986" s="45"/>
      <c r="G3986" s="45"/>
      <c r="H3986" s="45"/>
      <c r="I3986" s="45"/>
      <c r="J3986" s="45"/>
      <c r="K3986" s="45"/>
      <c r="L3986" s="45"/>
      <c r="M3986" s="46"/>
      <c r="N3986" s="46"/>
      <c r="O3986" s="46"/>
    </row>
    <row r="3987" spans="1:15" x14ac:dyDescent="0.3">
      <c r="A3987" s="92"/>
      <c r="B3987" s="58"/>
      <c r="C3987" s="58"/>
      <c r="D3987" s="135" t="str">
        <f t="shared" si="124"/>
        <v/>
      </c>
      <c r="E3987" s="136" t="str">
        <f t="shared" si="125"/>
        <v/>
      </c>
      <c r="F3987" s="45"/>
      <c r="G3987" s="45"/>
      <c r="H3987" s="45"/>
      <c r="I3987" s="45"/>
      <c r="J3987" s="45"/>
      <c r="K3987" s="45"/>
      <c r="L3987" s="45"/>
      <c r="M3987" s="46"/>
      <c r="N3987" s="46"/>
      <c r="O3987" s="46"/>
    </row>
    <row r="3988" spans="1:15" x14ac:dyDescent="0.3">
      <c r="A3988" s="92"/>
      <c r="B3988" s="58"/>
      <c r="C3988" s="58"/>
      <c r="D3988" s="135" t="str">
        <f t="shared" si="124"/>
        <v/>
      </c>
      <c r="E3988" s="136" t="str">
        <f t="shared" si="125"/>
        <v/>
      </c>
      <c r="F3988" s="45"/>
      <c r="G3988" s="45"/>
      <c r="H3988" s="45"/>
      <c r="I3988" s="45"/>
      <c r="J3988" s="45"/>
      <c r="K3988" s="45"/>
      <c r="L3988" s="45"/>
      <c r="M3988" s="46"/>
      <c r="N3988" s="46"/>
      <c r="O3988" s="46"/>
    </row>
    <row r="3989" spans="1:15" x14ac:dyDescent="0.3">
      <c r="A3989" s="92"/>
      <c r="B3989" s="58"/>
      <c r="C3989" s="58"/>
      <c r="D3989" s="135" t="str">
        <f t="shared" si="124"/>
        <v/>
      </c>
      <c r="E3989" s="136" t="str">
        <f t="shared" si="125"/>
        <v/>
      </c>
      <c r="F3989" s="45"/>
      <c r="G3989" s="45"/>
      <c r="H3989" s="45"/>
      <c r="I3989" s="45"/>
      <c r="J3989" s="45"/>
      <c r="K3989" s="45"/>
      <c r="L3989" s="45"/>
      <c r="M3989" s="46"/>
      <c r="N3989" s="46"/>
      <c r="O3989" s="46"/>
    </row>
    <row r="3990" spans="1:15" x14ac:dyDescent="0.3">
      <c r="A3990" s="92"/>
      <c r="B3990" s="58"/>
      <c r="C3990" s="58"/>
      <c r="D3990" s="135" t="str">
        <f t="shared" si="124"/>
        <v/>
      </c>
      <c r="E3990" s="136" t="str">
        <f t="shared" si="125"/>
        <v/>
      </c>
      <c r="F3990" s="45"/>
      <c r="G3990" s="45"/>
      <c r="H3990" s="45"/>
      <c r="I3990" s="45"/>
      <c r="J3990" s="45"/>
      <c r="K3990" s="45"/>
      <c r="L3990" s="45"/>
      <c r="M3990" s="46"/>
      <c r="N3990" s="46"/>
      <c r="O3990" s="46"/>
    </row>
    <row r="3991" spans="1:15" x14ac:dyDescent="0.3">
      <c r="A3991" s="92"/>
      <c r="B3991" s="58"/>
      <c r="C3991" s="58"/>
      <c r="D3991" s="135" t="str">
        <f t="shared" si="124"/>
        <v/>
      </c>
      <c r="E3991" s="136" t="str">
        <f t="shared" si="125"/>
        <v/>
      </c>
      <c r="F3991" s="45"/>
      <c r="G3991" s="45"/>
      <c r="H3991" s="45"/>
      <c r="I3991" s="45"/>
      <c r="J3991" s="45"/>
      <c r="K3991" s="45"/>
      <c r="L3991" s="45"/>
      <c r="M3991" s="46"/>
      <c r="N3991" s="46"/>
      <c r="O3991" s="46"/>
    </row>
    <row r="3992" spans="1:15" x14ac:dyDescent="0.3">
      <c r="A3992" s="92"/>
      <c r="B3992" s="58"/>
      <c r="C3992" s="58"/>
      <c r="D3992" s="135" t="str">
        <f t="shared" si="124"/>
        <v/>
      </c>
      <c r="E3992" s="136" t="str">
        <f t="shared" si="125"/>
        <v/>
      </c>
      <c r="F3992" s="45"/>
      <c r="G3992" s="45"/>
      <c r="H3992" s="45"/>
      <c r="I3992" s="45"/>
      <c r="J3992" s="45"/>
      <c r="K3992" s="45"/>
      <c r="L3992" s="45"/>
      <c r="M3992" s="46"/>
      <c r="N3992" s="46"/>
      <c r="O3992" s="46"/>
    </row>
    <row r="3993" spans="1:15" x14ac:dyDescent="0.3">
      <c r="A3993" s="92"/>
      <c r="B3993" s="58"/>
      <c r="C3993" s="58"/>
      <c r="D3993" s="135" t="str">
        <f t="shared" si="124"/>
        <v/>
      </c>
      <c r="E3993" s="136" t="str">
        <f t="shared" si="125"/>
        <v/>
      </c>
      <c r="F3993" s="45"/>
      <c r="G3993" s="45"/>
      <c r="H3993" s="45"/>
      <c r="I3993" s="45"/>
      <c r="J3993" s="45"/>
      <c r="K3993" s="45"/>
      <c r="L3993" s="45"/>
      <c r="M3993" s="46"/>
      <c r="N3993" s="46"/>
      <c r="O3993" s="46"/>
    </row>
    <row r="3994" spans="1:15" x14ac:dyDescent="0.3">
      <c r="A3994" s="92"/>
      <c r="B3994" s="58"/>
      <c r="C3994" s="58"/>
      <c r="D3994" s="135" t="str">
        <f t="shared" si="124"/>
        <v/>
      </c>
      <c r="E3994" s="136" t="str">
        <f t="shared" si="125"/>
        <v/>
      </c>
      <c r="F3994" s="45"/>
      <c r="G3994" s="45"/>
      <c r="H3994" s="45"/>
      <c r="I3994" s="45"/>
      <c r="J3994" s="45"/>
      <c r="K3994" s="45"/>
      <c r="L3994" s="45"/>
      <c r="M3994" s="46"/>
      <c r="N3994" s="46"/>
      <c r="O3994" s="46"/>
    </row>
    <row r="3995" spans="1:15" x14ac:dyDescent="0.3">
      <c r="A3995" s="92"/>
      <c r="B3995" s="58"/>
      <c r="C3995" s="58"/>
      <c r="D3995" s="135" t="str">
        <f t="shared" si="124"/>
        <v/>
      </c>
      <c r="E3995" s="136" t="str">
        <f t="shared" si="125"/>
        <v/>
      </c>
      <c r="F3995" s="45"/>
      <c r="G3995" s="45"/>
      <c r="H3995" s="45"/>
      <c r="I3995" s="45"/>
      <c r="J3995" s="45"/>
      <c r="K3995" s="45"/>
      <c r="L3995" s="45"/>
      <c r="M3995" s="46"/>
      <c r="N3995" s="46"/>
      <c r="O3995" s="46"/>
    </row>
    <row r="3996" spans="1:15" x14ac:dyDescent="0.3">
      <c r="A3996" s="92"/>
      <c r="B3996" s="58"/>
      <c r="C3996" s="58"/>
      <c r="D3996" s="135" t="str">
        <f t="shared" si="124"/>
        <v/>
      </c>
      <c r="E3996" s="136" t="str">
        <f t="shared" si="125"/>
        <v/>
      </c>
      <c r="F3996" s="45"/>
      <c r="G3996" s="45"/>
      <c r="H3996" s="45"/>
      <c r="I3996" s="45"/>
      <c r="J3996" s="45"/>
      <c r="K3996" s="45"/>
      <c r="L3996" s="45"/>
      <c r="M3996" s="46"/>
      <c r="N3996" s="46"/>
      <c r="O3996" s="46"/>
    </row>
    <row r="3997" spans="1:15" x14ac:dyDescent="0.3">
      <c r="A3997" s="92"/>
      <c r="B3997" s="58"/>
      <c r="C3997" s="58"/>
      <c r="D3997" s="135" t="str">
        <f t="shared" si="124"/>
        <v/>
      </c>
      <c r="E3997" s="136" t="str">
        <f t="shared" si="125"/>
        <v/>
      </c>
      <c r="F3997" s="45"/>
      <c r="G3997" s="45"/>
      <c r="H3997" s="45"/>
      <c r="I3997" s="45"/>
      <c r="J3997" s="45"/>
      <c r="K3997" s="45"/>
      <c r="L3997" s="45"/>
      <c r="M3997" s="46"/>
      <c r="N3997" s="46"/>
      <c r="O3997" s="46"/>
    </row>
    <row r="3998" spans="1:15" x14ac:dyDescent="0.3">
      <c r="A3998" s="92"/>
      <c r="B3998" s="58"/>
      <c r="C3998" s="58"/>
      <c r="D3998" s="135" t="str">
        <f t="shared" si="124"/>
        <v/>
      </c>
      <c r="E3998" s="136" t="str">
        <f t="shared" si="125"/>
        <v/>
      </c>
      <c r="F3998" s="45"/>
      <c r="G3998" s="45"/>
      <c r="H3998" s="45"/>
      <c r="I3998" s="45"/>
      <c r="J3998" s="45"/>
      <c r="K3998" s="45"/>
      <c r="L3998" s="45"/>
      <c r="M3998" s="46"/>
      <c r="N3998" s="46"/>
      <c r="O3998" s="46"/>
    </row>
    <row r="3999" spans="1:15" x14ac:dyDescent="0.3">
      <c r="A3999" s="92"/>
      <c r="B3999" s="58"/>
      <c r="C3999" s="58"/>
      <c r="D3999" s="135" t="str">
        <f t="shared" si="124"/>
        <v/>
      </c>
      <c r="E3999" s="136" t="str">
        <f t="shared" si="125"/>
        <v/>
      </c>
      <c r="F3999" s="45"/>
      <c r="G3999" s="45"/>
      <c r="H3999" s="45"/>
      <c r="I3999" s="45"/>
      <c r="J3999" s="45"/>
      <c r="K3999" s="45"/>
      <c r="L3999" s="45"/>
      <c r="M3999" s="46"/>
      <c r="N3999" s="46"/>
      <c r="O3999" s="46"/>
    </row>
    <row r="4000" spans="1:15" x14ac:dyDescent="0.3">
      <c r="A4000" s="92"/>
      <c r="B4000" s="58"/>
      <c r="C4000" s="58"/>
      <c r="D4000" s="135" t="str">
        <f t="shared" si="124"/>
        <v/>
      </c>
      <c r="E4000" s="136" t="str">
        <f t="shared" si="125"/>
        <v/>
      </c>
      <c r="F4000" s="45"/>
      <c r="G4000" s="45"/>
      <c r="H4000" s="45"/>
      <c r="I4000" s="45"/>
      <c r="J4000" s="45"/>
      <c r="K4000" s="45"/>
      <c r="L4000" s="45"/>
      <c r="M4000" s="46"/>
      <c r="N4000" s="46"/>
      <c r="O4000" s="46"/>
    </row>
    <row r="4001" spans="1:15" x14ac:dyDescent="0.3">
      <c r="A4001" s="92"/>
      <c r="B4001" s="58"/>
      <c r="C4001" s="58"/>
      <c r="D4001" s="135" t="str">
        <f t="shared" si="124"/>
        <v/>
      </c>
      <c r="E4001" s="136" t="str">
        <f t="shared" si="125"/>
        <v/>
      </c>
      <c r="F4001" s="45"/>
      <c r="G4001" s="45"/>
      <c r="H4001" s="45"/>
      <c r="I4001" s="45"/>
      <c r="J4001" s="45"/>
      <c r="K4001" s="45"/>
      <c r="L4001" s="45"/>
      <c r="M4001" s="46"/>
      <c r="N4001" s="46"/>
      <c r="O4001" s="46"/>
    </row>
    <row r="4002" spans="1:15" x14ac:dyDescent="0.3">
      <c r="A4002" s="92"/>
      <c r="B4002" s="58"/>
      <c r="C4002" s="58"/>
      <c r="D4002" s="135" t="str">
        <f t="shared" si="124"/>
        <v/>
      </c>
      <c r="E4002" s="136" t="str">
        <f t="shared" si="125"/>
        <v/>
      </c>
      <c r="F4002" s="45"/>
      <c r="G4002" s="45"/>
      <c r="H4002" s="45"/>
      <c r="I4002" s="45"/>
      <c r="J4002" s="45"/>
      <c r="K4002" s="45"/>
      <c r="L4002" s="45"/>
      <c r="M4002" s="46"/>
      <c r="N4002" s="46"/>
      <c r="O4002" s="46"/>
    </row>
    <row r="4003" spans="1:15" x14ac:dyDescent="0.3">
      <c r="A4003" s="92"/>
      <c r="B4003" s="58"/>
      <c r="C4003" s="58"/>
      <c r="D4003" s="135" t="str">
        <f t="shared" si="124"/>
        <v/>
      </c>
      <c r="E4003" s="136" t="str">
        <f t="shared" si="125"/>
        <v/>
      </c>
      <c r="F4003" s="45"/>
      <c r="G4003" s="45"/>
      <c r="H4003" s="45"/>
      <c r="I4003" s="45"/>
      <c r="J4003" s="45"/>
      <c r="K4003" s="45"/>
      <c r="L4003" s="45"/>
      <c r="M4003" s="46"/>
      <c r="N4003" s="46"/>
      <c r="O4003" s="46"/>
    </row>
    <row r="4004" spans="1:15" x14ac:dyDescent="0.3">
      <c r="A4004" s="92"/>
      <c r="B4004" s="58"/>
      <c r="C4004" s="58"/>
      <c r="D4004" s="135" t="str">
        <f t="shared" si="124"/>
        <v/>
      </c>
      <c r="E4004" s="136" t="str">
        <f t="shared" si="125"/>
        <v/>
      </c>
      <c r="F4004" s="45"/>
      <c r="G4004" s="45"/>
      <c r="H4004" s="45"/>
      <c r="I4004" s="45"/>
      <c r="J4004" s="45"/>
      <c r="K4004" s="45"/>
      <c r="L4004" s="45"/>
      <c r="M4004" s="46"/>
      <c r="N4004" s="46"/>
      <c r="O4004" s="46"/>
    </row>
    <row r="4005" spans="1:15" x14ac:dyDescent="0.3">
      <c r="A4005" s="92"/>
      <c r="B4005" s="58"/>
      <c r="C4005" s="58"/>
      <c r="D4005" s="135" t="str">
        <f t="shared" si="124"/>
        <v/>
      </c>
      <c r="E4005" s="136" t="str">
        <f t="shared" si="125"/>
        <v/>
      </c>
      <c r="F4005" s="45"/>
      <c r="G4005" s="45"/>
      <c r="H4005" s="45"/>
      <c r="I4005" s="45"/>
      <c r="J4005" s="45"/>
      <c r="K4005" s="45"/>
      <c r="L4005" s="45"/>
      <c r="M4005" s="46"/>
      <c r="N4005" s="46"/>
      <c r="O4005" s="46"/>
    </row>
    <row r="4006" spans="1:15" x14ac:dyDescent="0.3">
      <c r="A4006" s="92"/>
      <c r="B4006" s="58"/>
      <c r="C4006" s="58"/>
      <c r="D4006" s="135" t="str">
        <f t="shared" si="124"/>
        <v/>
      </c>
      <c r="E4006" s="136" t="str">
        <f t="shared" si="125"/>
        <v/>
      </c>
      <c r="F4006" s="45"/>
      <c r="G4006" s="45"/>
      <c r="H4006" s="45"/>
      <c r="I4006" s="45"/>
      <c r="J4006" s="45"/>
      <c r="K4006" s="45"/>
      <c r="L4006" s="45"/>
      <c r="M4006" s="46"/>
      <c r="N4006" s="46"/>
      <c r="O4006" s="46"/>
    </row>
    <row r="4007" spans="1:15" x14ac:dyDescent="0.3">
      <c r="A4007" s="92"/>
      <c r="B4007" s="58"/>
      <c r="C4007" s="58"/>
      <c r="D4007" s="135" t="str">
        <f t="shared" si="124"/>
        <v/>
      </c>
      <c r="E4007" s="136" t="str">
        <f t="shared" si="125"/>
        <v/>
      </c>
      <c r="F4007" s="45"/>
      <c r="G4007" s="45"/>
      <c r="H4007" s="45"/>
      <c r="I4007" s="45"/>
      <c r="J4007" s="45"/>
      <c r="K4007" s="45"/>
      <c r="L4007" s="45"/>
      <c r="M4007" s="46"/>
      <c r="N4007" s="46"/>
      <c r="O4007" s="46"/>
    </row>
    <row r="4008" spans="1:15" x14ac:dyDescent="0.3">
      <c r="A4008" s="92"/>
      <c r="B4008" s="58"/>
      <c r="C4008" s="58"/>
      <c r="D4008" s="135" t="str">
        <f t="shared" si="124"/>
        <v/>
      </c>
      <c r="E4008" s="136" t="str">
        <f t="shared" si="125"/>
        <v/>
      </c>
      <c r="F4008" s="45"/>
      <c r="G4008" s="45"/>
      <c r="H4008" s="45"/>
      <c r="I4008" s="45"/>
      <c r="J4008" s="45"/>
      <c r="K4008" s="45"/>
      <c r="L4008" s="45"/>
      <c r="M4008" s="46"/>
      <c r="N4008" s="46"/>
      <c r="O4008" s="46"/>
    </row>
    <row r="4009" spans="1:15" x14ac:dyDescent="0.3">
      <c r="A4009" s="92"/>
      <c r="B4009" s="58"/>
      <c r="C4009" s="58"/>
      <c r="D4009" s="135" t="str">
        <f t="shared" si="124"/>
        <v/>
      </c>
      <c r="E4009" s="136" t="str">
        <f t="shared" si="125"/>
        <v/>
      </c>
      <c r="F4009" s="45"/>
      <c r="G4009" s="45"/>
      <c r="H4009" s="45"/>
      <c r="I4009" s="45"/>
      <c r="J4009" s="45"/>
      <c r="K4009" s="45"/>
      <c r="L4009" s="45"/>
      <c r="M4009" s="46"/>
      <c r="N4009" s="46"/>
      <c r="O4009" s="46"/>
    </row>
    <row r="4010" spans="1:15" x14ac:dyDescent="0.3">
      <c r="A4010" s="92"/>
      <c r="B4010" s="58"/>
      <c r="C4010" s="58"/>
      <c r="D4010" s="135" t="str">
        <f t="shared" si="124"/>
        <v/>
      </c>
      <c r="E4010" s="136" t="str">
        <f t="shared" si="125"/>
        <v/>
      </c>
      <c r="F4010" s="45"/>
      <c r="G4010" s="45"/>
      <c r="H4010" s="45"/>
      <c r="I4010" s="45"/>
      <c r="J4010" s="45"/>
      <c r="K4010" s="45"/>
      <c r="L4010" s="45"/>
      <c r="M4010" s="46"/>
      <c r="N4010" s="46"/>
      <c r="O4010" s="46"/>
    </row>
    <row r="4011" spans="1:15" x14ac:dyDescent="0.3">
      <c r="A4011" s="92"/>
      <c r="B4011" s="58"/>
      <c r="C4011" s="58"/>
      <c r="D4011" s="135" t="str">
        <f t="shared" si="124"/>
        <v/>
      </c>
      <c r="E4011" s="136" t="str">
        <f t="shared" si="125"/>
        <v/>
      </c>
      <c r="F4011" s="45"/>
      <c r="G4011" s="45"/>
      <c r="H4011" s="45"/>
      <c r="I4011" s="45"/>
      <c r="J4011" s="45"/>
      <c r="K4011" s="45"/>
      <c r="L4011" s="45"/>
      <c r="M4011" s="46"/>
      <c r="N4011" s="46"/>
      <c r="O4011" s="46"/>
    </row>
    <row r="4012" spans="1:15" x14ac:dyDescent="0.3">
      <c r="A4012" s="92"/>
      <c r="B4012" s="58"/>
      <c r="C4012" s="58"/>
      <c r="D4012" s="135" t="str">
        <f t="shared" si="124"/>
        <v/>
      </c>
      <c r="E4012" s="136" t="str">
        <f t="shared" si="125"/>
        <v/>
      </c>
      <c r="F4012" s="45"/>
      <c r="G4012" s="45"/>
      <c r="H4012" s="45"/>
      <c r="I4012" s="45"/>
      <c r="J4012" s="45"/>
      <c r="K4012" s="45"/>
      <c r="L4012" s="45"/>
      <c r="M4012" s="46"/>
      <c r="N4012" s="46"/>
      <c r="O4012" s="46"/>
    </row>
    <row r="4013" spans="1:15" x14ac:dyDescent="0.3">
      <c r="A4013" s="92"/>
      <c r="B4013" s="58"/>
      <c r="C4013" s="58"/>
      <c r="D4013" s="135" t="str">
        <f t="shared" si="124"/>
        <v/>
      </c>
      <c r="E4013" s="136" t="str">
        <f t="shared" si="125"/>
        <v/>
      </c>
      <c r="F4013" s="45"/>
      <c r="G4013" s="45"/>
      <c r="H4013" s="45"/>
      <c r="I4013" s="45"/>
      <c r="J4013" s="45"/>
      <c r="K4013" s="45"/>
      <c r="L4013" s="45"/>
      <c r="M4013" s="46"/>
      <c r="N4013" s="46"/>
      <c r="O4013" s="46"/>
    </row>
    <row r="4014" spans="1:15" x14ac:dyDescent="0.3">
      <c r="A4014" s="92"/>
      <c r="B4014" s="58"/>
      <c r="C4014" s="58"/>
      <c r="D4014" s="135" t="str">
        <f t="shared" si="124"/>
        <v/>
      </c>
      <c r="E4014" s="136" t="str">
        <f t="shared" si="125"/>
        <v/>
      </c>
      <c r="F4014" s="45"/>
      <c r="G4014" s="45"/>
      <c r="H4014" s="45"/>
      <c r="I4014" s="45"/>
      <c r="J4014" s="45"/>
      <c r="K4014" s="45"/>
      <c r="L4014" s="45"/>
      <c r="M4014" s="46"/>
      <c r="N4014" s="46"/>
      <c r="O4014" s="46"/>
    </row>
    <row r="4015" spans="1:15" x14ac:dyDescent="0.3">
      <c r="A4015" s="92"/>
      <c r="B4015" s="58"/>
      <c r="C4015" s="58"/>
      <c r="D4015" s="135" t="str">
        <f t="shared" si="124"/>
        <v/>
      </c>
      <c r="E4015" s="136" t="str">
        <f t="shared" si="125"/>
        <v/>
      </c>
      <c r="F4015" s="45"/>
      <c r="G4015" s="45"/>
      <c r="H4015" s="45"/>
      <c r="I4015" s="45"/>
      <c r="J4015" s="45"/>
      <c r="K4015" s="45"/>
      <c r="L4015" s="45"/>
      <c r="M4015" s="46"/>
      <c r="N4015" s="46"/>
      <c r="O4015" s="46"/>
    </row>
    <row r="4016" spans="1:15" x14ac:dyDescent="0.3">
      <c r="A4016" s="92"/>
      <c r="B4016" s="58"/>
      <c r="C4016" s="58"/>
      <c r="D4016" s="135" t="str">
        <f t="shared" si="124"/>
        <v/>
      </c>
      <c r="E4016" s="136" t="str">
        <f t="shared" si="125"/>
        <v/>
      </c>
      <c r="F4016" s="45"/>
      <c r="G4016" s="45"/>
      <c r="H4016" s="45"/>
      <c r="I4016" s="45"/>
      <c r="J4016" s="45"/>
      <c r="K4016" s="45"/>
      <c r="L4016" s="45"/>
      <c r="M4016" s="46"/>
      <c r="N4016" s="46"/>
      <c r="O4016" s="46"/>
    </row>
    <row r="4017" spans="1:15" x14ac:dyDescent="0.3">
      <c r="A4017" s="92"/>
      <c r="B4017" s="58"/>
      <c r="C4017" s="58"/>
      <c r="D4017" s="135" t="str">
        <f t="shared" si="124"/>
        <v/>
      </c>
      <c r="E4017" s="136" t="str">
        <f t="shared" si="125"/>
        <v/>
      </c>
      <c r="F4017" s="45"/>
      <c r="G4017" s="45"/>
      <c r="H4017" s="45"/>
      <c r="I4017" s="45"/>
      <c r="J4017" s="45"/>
      <c r="K4017" s="45"/>
      <c r="L4017" s="45"/>
      <c r="M4017" s="46"/>
      <c r="N4017" s="46"/>
      <c r="O4017" s="46"/>
    </row>
    <row r="4018" spans="1:15" x14ac:dyDescent="0.3">
      <c r="A4018" s="92"/>
      <c r="B4018" s="58"/>
      <c r="C4018" s="58"/>
      <c r="D4018" s="135" t="str">
        <f t="shared" si="124"/>
        <v/>
      </c>
      <c r="E4018" s="136" t="str">
        <f t="shared" si="125"/>
        <v/>
      </c>
      <c r="F4018" s="45"/>
      <c r="G4018" s="45"/>
      <c r="H4018" s="45"/>
      <c r="I4018" s="45"/>
      <c r="J4018" s="45"/>
      <c r="K4018" s="45"/>
      <c r="L4018" s="45"/>
      <c r="M4018" s="46"/>
      <c r="N4018" s="46"/>
      <c r="O4018" s="46"/>
    </row>
    <row r="4019" spans="1:15" x14ac:dyDescent="0.3">
      <c r="A4019" s="92"/>
      <c r="B4019" s="58"/>
      <c r="C4019" s="58"/>
      <c r="D4019" s="135" t="str">
        <f t="shared" si="124"/>
        <v/>
      </c>
      <c r="E4019" s="136" t="str">
        <f t="shared" si="125"/>
        <v/>
      </c>
      <c r="F4019" s="45"/>
      <c r="G4019" s="45"/>
      <c r="H4019" s="45"/>
      <c r="I4019" s="45"/>
      <c r="J4019" s="45"/>
      <c r="K4019" s="45"/>
      <c r="L4019" s="45"/>
      <c r="M4019" s="46"/>
      <c r="N4019" s="46"/>
      <c r="O4019" s="46"/>
    </row>
    <row r="4020" spans="1:15" x14ac:dyDescent="0.3">
      <c r="A4020" s="92"/>
      <c r="B4020" s="58"/>
      <c r="C4020" s="58"/>
      <c r="D4020" s="135" t="str">
        <f t="shared" si="124"/>
        <v/>
      </c>
      <c r="E4020" s="136" t="str">
        <f t="shared" si="125"/>
        <v/>
      </c>
      <c r="F4020" s="45"/>
      <c r="G4020" s="45"/>
      <c r="H4020" s="45"/>
      <c r="I4020" s="45"/>
      <c r="J4020" s="45"/>
      <c r="K4020" s="45"/>
      <c r="L4020" s="45"/>
      <c r="M4020" s="46"/>
      <c r="N4020" s="46"/>
      <c r="O4020" s="46"/>
    </row>
    <row r="4021" spans="1:15" x14ac:dyDescent="0.3">
      <c r="A4021" s="92"/>
      <c r="B4021" s="58"/>
      <c r="C4021" s="58"/>
      <c r="D4021" s="135" t="str">
        <f t="shared" si="124"/>
        <v/>
      </c>
      <c r="E4021" s="136" t="str">
        <f t="shared" si="125"/>
        <v/>
      </c>
      <c r="F4021" s="45"/>
      <c r="G4021" s="45"/>
      <c r="H4021" s="45"/>
      <c r="I4021" s="45"/>
      <c r="J4021" s="45"/>
      <c r="K4021" s="45"/>
      <c r="L4021" s="45"/>
      <c r="M4021" s="46"/>
      <c r="N4021" s="46"/>
      <c r="O4021" s="46"/>
    </row>
    <row r="4022" spans="1:15" x14ac:dyDescent="0.3">
      <c r="A4022" s="92"/>
      <c r="B4022" s="58"/>
      <c r="C4022" s="58"/>
      <c r="D4022" s="135" t="str">
        <f t="shared" si="124"/>
        <v/>
      </c>
      <c r="E4022" s="136" t="str">
        <f t="shared" si="125"/>
        <v/>
      </c>
      <c r="F4022" s="45"/>
      <c r="G4022" s="45"/>
      <c r="H4022" s="45"/>
      <c r="I4022" s="45"/>
      <c r="J4022" s="45"/>
      <c r="K4022" s="45"/>
      <c r="L4022" s="45"/>
      <c r="M4022" s="46"/>
      <c r="N4022" s="46"/>
      <c r="O4022" s="46"/>
    </row>
    <row r="4023" spans="1:15" x14ac:dyDescent="0.3">
      <c r="A4023" s="92"/>
      <c r="B4023" s="58"/>
      <c r="C4023" s="58"/>
      <c r="D4023" s="135" t="str">
        <f t="shared" si="124"/>
        <v/>
      </c>
      <c r="E4023" s="136" t="str">
        <f t="shared" si="125"/>
        <v/>
      </c>
      <c r="F4023" s="45"/>
      <c r="G4023" s="45"/>
      <c r="H4023" s="45"/>
      <c r="I4023" s="45"/>
      <c r="J4023" s="45"/>
      <c r="K4023" s="45"/>
      <c r="L4023" s="45"/>
      <c r="M4023" s="46"/>
      <c r="N4023" s="46"/>
      <c r="O4023" s="46"/>
    </row>
    <row r="4024" spans="1:15" x14ac:dyDescent="0.3">
      <c r="A4024" s="92"/>
      <c r="B4024" s="58"/>
      <c r="C4024" s="58"/>
      <c r="D4024" s="135" t="str">
        <f t="shared" si="124"/>
        <v/>
      </c>
      <c r="E4024" s="136" t="str">
        <f t="shared" si="125"/>
        <v/>
      </c>
      <c r="F4024" s="45"/>
      <c r="G4024" s="45"/>
      <c r="H4024" s="45"/>
      <c r="I4024" s="45"/>
      <c r="J4024" s="45"/>
      <c r="K4024" s="45"/>
      <c r="L4024" s="45"/>
      <c r="M4024" s="46"/>
      <c r="N4024" s="46"/>
      <c r="O4024" s="46"/>
    </row>
    <row r="4025" spans="1:15" x14ac:dyDescent="0.3">
      <c r="A4025" s="92"/>
      <c r="B4025" s="58"/>
      <c r="C4025" s="58"/>
      <c r="D4025" s="135" t="str">
        <f t="shared" si="124"/>
        <v/>
      </c>
      <c r="E4025" s="136" t="str">
        <f t="shared" si="125"/>
        <v/>
      </c>
      <c r="F4025" s="45"/>
      <c r="G4025" s="45"/>
      <c r="H4025" s="45"/>
      <c r="I4025" s="45"/>
      <c r="J4025" s="45"/>
      <c r="K4025" s="45"/>
      <c r="L4025" s="45"/>
      <c r="M4025" s="46"/>
      <c r="N4025" s="46"/>
      <c r="O4025" s="46"/>
    </row>
    <row r="4026" spans="1:15" x14ac:dyDescent="0.3">
      <c r="A4026" s="92"/>
      <c r="B4026" s="58"/>
      <c r="C4026" s="58"/>
      <c r="D4026" s="135" t="str">
        <f t="shared" si="124"/>
        <v/>
      </c>
      <c r="E4026" s="136" t="str">
        <f t="shared" si="125"/>
        <v/>
      </c>
      <c r="F4026" s="45"/>
      <c r="G4026" s="45"/>
      <c r="H4026" s="45"/>
      <c r="I4026" s="45"/>
      <c r="J4026" s="45"/>
      <c r="K4026" s="45"/>
      <c r="L4026" s="45"/>
      <c r="M4026" s="46"/>
      <c r="N4026" s="46"/>
      <c r="O4026" s="46"/>
    </row>
    <row r="4027" spans="1:15" x14ac:dyDescent="0.3">
      <c r="A4027" s="92"/>
      <c r="B4027" s="58"/>
      <c r="C4027" s="58"/>
      <c r="D4027" s="135" t="str">
        <f t="shared" si="124"/>
        <v/>
      </c>
      <c r="E4027" s="136" t="str">
        <f t="shared" si="125"/>
        <v/>
      </c>
      <c r="F4027" s="45"/>
      <c r="G4027" s="45"/>
      <c r="H4027" s="45"/>
      <c r="I4027" s="45"/>
      <c r="J4027" s="45"/>
      <c r="K4027" s="45"/>
      <c r="L4027" s="45"/>
      <c r="M4027" s="46"/>
      <c r="N4027" s="46"/>
      <c r="O4027" s="46"/>
    </row>
    <row r="4028" spans="1:15" x14ac:dyDescent="0.3">
      <c r="A4028" s="92"/>
      <c r="B4028" s="58"/>
      <c r="C4028" s="58"/>
      <c r="D4028" s="135" t="str">
        <f t="shared" si="124"/>
        <v/>
      </c>
      <c r="E4028" s="136" t="str">
        <f t="shared" si="125"/>
        <v/>
      </c>
      <c r="F4028" s="45"/>
      <c r="G4028" s="45"/>
      <c r="H4028" s="45"/>
      <c r="I4028" s="45"/>
      <c r="J4028" s="45"/>
      <c r="K4028" s="45"/>
      <c r="L4028" s="45"/>
      <c r="M4028" s="46"/>
      <c r="N4028" s="46"/>
      <c r="O4028" s="46"/>
    </row>
    <row r="4029" spans="1:15" x14ac:dyDescent="0.3">
      <c r="A4029" s="92"/>
      <c r="B4029" s="58"/>
      <c r="C4029" s="58"/>
      <c r="D4029" s="135" t="str">
        <f t="shared" si="124"/>
        <v/>
      </c>
      <c r="E4029" s="136" t="str">
        <f t="shared" si="125"/>
        <v/>
      </c>
      <c r="F4029" s="45"/>
      <c r="G4029" s="45"/>
      <c r="H4029" s="45"/>
      <c r="I4029" s="45"/>
      <c r="J4029" s="45"/>
      <c r="K4029" s="45"/>
      <c r="L4029" s="45"/>
      <c r="M4029" s="46"/>
      <c r="N4029" s="46"/>
      <c r="O4029" s="46"/>
    </row>
    <row r="4030" spans="1:15" x14ac:dyDescent="0.3">
      <c r="A4030" s="92"/>
      <c r="B4030" s="58"/>
      <c r="C4030" s="58"/>
      <c r="D4030" s="135" t="str">
        <f t="shared" si="124"/>
        <v/>
      </c>
      <c r="E4030" s="136" t="str">
        <f t="shared" si="125"/>
        <v/>
      </c>
      <c r="F4030" s="45"/>
      <c r="G4030" s="45"/>
      <c r="H4030" s="45"/>
      <c r="I4030" s="45"/>
      <c r="J4030" s="45"/>
      <c r="K4030" s="45"/>
      <c r="L4030" s="45"/>
      <c r="M4030" s="46"/>
      <c r="N4030" s="46"/>
      <c r="O4030" s="46"/>
    </row>
    <row r="4031" spans="1:15" x14ac:dyDescent="0.3">
      <c r="A4031" s="92"/>
      <c r="B4031" s="58"/>
      <c r="C4031" s="58"/>
      <c r="D4031" s="135" t="str">
        <f t="shared" si="124"/>
        <v/>
      </c>
      <c r="E4031" s="136" t="str">
        <f t="shared" si="125"/>
        <v/>
      </c>
      <c r="F4031" s="45"/>
      <c r="G4031" s="45"/>
      <c r="H4031" s="45"/>
      <c r="I4031" s="45"/>
      <c r="J4031" s="45"/>
      <c r="K4031" s="45"/>
      <c r="L4031" s="45"/>
      <c r="M4031" s="46"/>
      <c r="N4031" s="46"/>
      <c r="O4031" s="46"/>
    </row>
    <row r="4032" spans="1:15" x14ac:dyDescent="0.3">
      <c r="A4032" s="92"/>
      <c r="B4032" s="58"/>
      <c r="C4032" s="58"/>
      <c r="D4032" s="135" t="str">
        <f t="shared" si="124"/>
        <v/>
      </c>
      <c r="E4032" s="136" t="str">
        <f t="shared" si="125"/>
        <v/>
      </c>
      <c r="F4032" s="45"/>
      <c r="G4032" s="45"/>
      <c r="H4032" s="45"/>
      <c r="I4032" s="45"/>
      <c r="J4032" s="45"/>
      <c r="K4032" s="45"/>
      <c r="L4032" s="45"/>
      <c r="M4032" s="46"/>
      <c r="N4032" s="46"/>
      <c r="O4032" s="46"/>
    </row>
    <row r="4033" spans="1:15" x14ac:dyDescent="0.3">
      <c r="A4033" s="92"/>
      <c r="B4033" s="58"/>
      <c r="C4033" s="58"/>
      <c r="D4033" s="135" t="str">
        <f t="shared" si="124"/>
        <v/>
      </c>
      <c r="E4033" s="136" t="str">
        <f t="shared" si="125"/>
        <v/>
      </c>
      <c r="F4033" s="45"/>
      <c r="G4033" s="45"/>
      <c r="H4033" s="45"/>
      <c r="I4033" s="45"/>
      <c r="J4033" s="45"/>
      <c r="K4033" s="45"/>
      <c r="L4033" s="45"/>
      <c r="M4033" s="46"/>
      <c r="N4033" s="46"/>
      <c r="O4033" s="46"/>
    </row>
    <row r="4034" spans="1:15" x14ac:dyDescent="0.3">
      <c r="A4034" s="92"/>
      <c r="B4034" s="58"/>
      <c r="C4034" s="58"/>
      <c r="D4034" s="135" t="str">
        <f t="shared" ref="D4034:D4097" si="126">IF(C4034="","",IF(NOT(ISBLANK(B4034)),IF(AND(B4034&gt;=43556,C4034&gt;=43556),C4034-B4034,0),""))</f>
        <v/>
      </c>
      <c r="E4034" s="136" t="str">
        <f t="shared" si="125"/>
        <v/>
      </c>
      <c r="F4034" s="45"/>
      <c r="G4034" s="45"/>
      <c r="H4034" s="45"/>
      <c r="I4034" s="45"/>
      <c r="J4034" s="45"/>
      <c r="K4034" s="45"/>
      <c r="L4034" s="45"/>
      <c r="M4034" s="46"/>
      <c r="N4034" s="46"/>
      <c r="O4034" s="46"/>
    </row>
    <row r="4035" spans="1:15" x14ac:dyDescent="0.3">
      <c r="A4035" s="92"/>
      <c r="B4035" s="58"/>
      <c r="C4035" s="58"/>
      <c r="D4035" s="135" t="str">
        <f t="shared" si="126"/>
        <v/>
      </c>
      <c r="E4035" s="136" t="str">
        <f t="shared" ref="E4035:E4098" si="127">IF(C4035&gt;=43556,C4035+366,"")</f>
        <v/>
      </c>
      <c r="F4035" s="45"/>
      <c r="G4035" s="45"/>
      <c r="H4035" s="45"/>
      <c r="I4035" s="45"/>
      <c r="J4035" s="45"/>
      <c r="K4035" s="45"/>
      <c r="L4035" s="45"/>
      <c r="M4035" s="46"/>
      <c r="N4035" s="46"/>
      <c r="O4035" s="46"/>
    </row>
    <row r="4036" spans="1:15" x14ac:dyDescent="0.3">
      <c r="A4036" s="92"/>
      <c r="B4036" s="58"/>
      <c r="C4036" s="58"/>
      <c r="D4036" s="135" t="str">
        <f t="shared" si="126"/>
        <v/>
      </c>
      <c r="E4036" s="136" t="str">
        <f t="shared" si="127"/>
        <v/>
      </c>
      <c r="F4036" s="45"/>
      <c r="G4036" s="45"/>
      <c r="H4036" s="45"/>
      <c r="I4036" s="45"/>
      <c r="J4036" s="45"/>
      <c r="K4036" s="45"/>
      <c r="L4036" s="45"/>
      <c r="M4036" s="46"/>
      <c r="N4036" s="46"/>
      <c r="O4036" s="46"/>
    </row>
    <row r="4037" spans="1:15" x14ac:dyDescent="0.3">
      <c r="A4037" s="92"/>
      <c r="B4037" s="58"/>
      <c r="C4037" s="58"/>
      <c r="D4037" s="135" t="str">
        <f t="shared" si="126"/>
        <v/>
      </c>
      <c r="E4037" s="136" t="str">
        <f t="shared" si="127"/>
        <v/>
      </c>
      <c r="F4037" s="45"/>
      <c r="G4037" s="45"/>
      <c r="H4037" s="45"/>
      <c r="I4037" s="45"/>
      <c r="J4037" s="45"/>
      <c r="K4037" s="45"/>
      <c r="L4037" s="45"/>
      <c r="M4037" s="46"/>
      <c r="N4037" s="46"/>
      <c r="O4037" s="46"/>
    </row>
    <row r="4038" spans="1:15" x14ac:dyDescent="0.3">
      <c r="A4038" s="92"/>
      <c r="B4038" s="58"/>
      <c r="C4038" s="58"/>
      <c r="D4038" s="135" t="str">
        <f t="shared" si="126"/>
        <v/>
      </c>
      <c r="E4038" s="136" t="str">
        <f t="shared" si="127"/>
        <v/>
      </c>
      <c r="F4038" s="45"/>
      <c r="G4038" s="45"/>
      <c r="H4038" s="45"/>
      <c r="I4038" s="45"/>
      <c r="J4038" s="45"/>
      <c r="K4038" s="45"/>
      <c r="L4038" s="45"/>
      <c r="M4038" s="46"/>
      <c r="N4038" s="46"/>
      <c r="O4038" s="46"/>
    </row>
    <row r="4039" spans="1:15" x14ac:dyDescent="0.3">
      <c r="A4039" s="92"/>
      <c r="B4039" s="58"/>
      <c r="C4039" s="58"/>
      <c r="D4039" s="135" t="str">
        <f t="shared" si="126"/>
        <v/>
      </c>
      <c r="E4039" s="136" t="str">
        <f t="shared" si="127"/>
        <v/>
      </c>
      <c r="F4039" s="45"/>
      <c r="G4039" s="45"/>
      <c r="H4039" s="45"/>
      <c r="I4039" s="45"/>
      <c r="J4039" s="45"/>
      <c r="K4039" s="45"/>
      <c r="L4039" s="45"/>
      <c r="M4039" s="46"/>
      <c r="N4039" s="46"/>
      <c r="O4039" s="46"/>
    </row>
    <row r="4040" spans="1:15" x14ac:dyDescent="0.3">
      <c r="A4040" s="92"/>
      <c r="B4040" s="58"/>
      <c r="C4040" s="58"/>
      <c r="D4040" s="135" t="str">
        <f t="shared" si="126"/>
        <v/>
      </c>
      <c r="E4040" s="136" t="str">
        <f t="shared" si="127"/>
        <v/>
      </c>
      <c r="F4040" s="45"/>
      <c r="G4040" s="45"/>
      <c r="H4040" s="45"/>
      <c r="I4040" s="45"/>
      <c r="J4040" s="45"/>
      <c r="K4040" s="45"/>
      <c r="L4040" s="45"/>
      <c r="M4040" s="46"/>
      <c r="N4040" s="46"/>
      <c r="O4040" s="46"/>
    </row>
    <row r="4041" spans="1:15" x14ac:dyDescent="0.3">
      <c r="A4041" s="92"/>
      <c r="B4041" s="58"/>
      <c r="C4041" s="58"/>
      <c r="D4041" s="135" t="str">
        <f t="shared" si="126"/>
        <v/>
      </c>
      <c r="E4041" s="136" t="str">
        <f t="shared" si="127"/>
        <v/>
      </c>
      <c r="F4041" s="45"/>
      <c r="G4041" s="45"/>
      <c r="H4041" s="45"/>
      <c r="I4041" s="45"/>
      <c r="J4041" s="45"/>
      <c r="K4041" s="45"/>
      <c r="L4041" s="45"/>
      <c r="M4041" s="46"/>
      <c r="N4041" s="46"/>
      <c r="O4041" s="46"/>
    </row>
    <row r="4042" spans="1:15" x14ac:dyDescent="0.3">
      <c r="A4042" s="92"/>
      <c r="B4042" s="58"/>
      <c r="C4042" s="58"/>
      <c r="D4042" s="135" t="str">
        <f t="shared" si="126"/>
        <v/>
      </c>
      <c r="E4042" s="136" t="str">
        <f t="shared" si="127"/>
        <v/>
      </c>
      <c r="F4042" s="45"/>
      <c r="G4042" s="45"/>
      <c r="H4042" s="45"/>
      <c r="I4042" s="45"/>
      <c r="J4042" s="45"/>
      <c r="K4042" s="45"/>
      <c r="L4042" s="45"/>
      <c r="M4042" s="46"/>
      <c r="N4042" s="46"/>
      <c r="O4042" s="46"/>
    </row>
    <row r="4043" spans="1:15" x14ac:dyDescent="0.3">
      <c r="A4043" s="92"/>
      <c r="B4043" s="58"/>
      <c r="C4043" s="58"/>
      <c r="D4043" s="135" t="str">
        <f t="shared" si="126"/>
        <v/>
      </c>
      <c r="E4043" s="136" t="str">
        <f t="shared" si="127"/>
        <v/>
      </c>
      <c r="F4043" s="45"/>
      <c r="G4043" s="45"/>
      <c r="H4043" s="45"/>
      <c r="I4043" s="45"/>
      <c r="J4043" s="45"/>
      <c r="K4043" s="45"/>
      <c r="L4043" s="45"/>
      <c r="M4043" s="46"/>
      <c r="N4043" s="46"/>
      <c r="O4043" s="46"/>
    </row>
    <row r="4044" spans="1:15" x14ac:dyDescent="0.3">
      <c r="A4044" s="92"/>
      <c r="B4044" s="58"/>
      <c r="C4044" s="58"/>
      <c r="D4044" s="135" t="str">
        <f t="shared" si="126"/>
        <v/>
      </c>
      <c r="E4044" s="136" t="str">
        <f t="shared" si="127"/>
        <v/>
      </c>
      <c r="F4044" s="45"/>
      <c r="G4044" s="45"/>
      <c r="H4044" s="45"/>
      <c r="I4044" s="45"/>
      <c r="J4044" s="45"/>
      <c r="K4044" s="45"/>
      <c r="L4044" s="45"/>
      <c r="M4044" s="46"/>
      <c r="N4044" s="46"/>
      <c r="O4044" s="46"/>
    </row>
    <row r="4045" spans="1:15" x14ac:dyDescent="0.3">
      <c r="A4045" s="92"/>
      <c r="B4045" s="58"/>
      <c r="C4045" s="58"/>
      <c r="D4045" s="135" t="str">
        <f t="shared" si="126"/>
        <v/>
      </c>
      <c r="E4045" s="136" t="str">
        <f t="shared" si="127"/>
        <v/>
      </c>
      <c r="F4045" s="45"/>
      <c r="G4045" s="45"/>
      <c r="H4045" s="45"/>
      <c r="I4045" s="45"/>
      <c r="J4045" s="45"/>
      <c r="K4045" s="45"/>
      <c r="L4045" s="45"/>
      <c r="M4045" s="46"/>
      <c r="N4045" s="46"/>
      <c r="O4045" s="46"/>
    </row>
    <row r="4046" spans="1:15" x14ac:dyDescent="0.3">
      <c r="A4046" s="92"/>
      <c r="B4046" s="58"/>
      <c r="C4046" s="58"/>
      <c r="D4046" s="135" t="str">
        <f t="shared" si="126"/>
        <v/>
      </c>
      <c r="E4046" s="136" t="str">
        <f t="shared" si="127"/>
        <v/>
      </c>
      <c r="F4046" s="45"/>
      <c r="G4046" s="45"/>
      <c r="H4046" s="45"/>
      <c r="I4046" s="45"/>
      <c r="J4046" s="45"/>
      <c r="K4046" s="45"/>
      <c r="L4046" s="45"/>
      <c r="M4046" s="46"/>
      <c r="N4046" s="46"/>
      <c r="O4046" s="46"/>
    </row>
    <row r="4047" spans="1:15" x14ac:dyDescent="0.3">
      <c r="A4047" s="92"/>
      <c r="B4047" s="58"/>
      <c r="C4047" s="58"/>
      <c r="D4047" s="135" t="str">
        <f t="shared" si="126"/>
        <v/>
      </c>
      <c r="E4047" s="136" t="str">
        <f t="shared" si="127"/>
        <v/>
      </c>
      <c r="F4047" s="45"/>
      <c r="G4047" s="45"/>
      <c r="H4047" s="45"/>
      <c r="I4047" s="45"/>
      <c r="J4047" s="45"/>
      <c r="K4047" s="45"/>
      <c r="L4047" s="45"/>
      <c r="M4047" s="46"/>
      <c r="N4047" s="46"/>
      <c r="O4047" s="46"/>
    </row>
    <row r="4048" spans="1:15" x14ac:dyDescent="0.3">
      <c r="A4048" s="92"/>
      <c r="B4048" s="58"/>
      <c r="C4048" s="58"/>
      <c r="D4048" s="135" t="str">
        <f t="shared" si="126"/>
        <v/>
      </c>
      <c r="E4048" s="136" t="str">
        <f t="shared" si="127"/>
        <v/>
      </c>
      <c r="F4048" s="45"/>
      <c r="G4048" s="45"/>
      <c r="H4048" s="45"/>
      <c r="I4048" s="45"/>
      <c r="J4048" s="45"/>
      <c r="K4048" s="45"/>
      <c r="L4048" s="45"/>
      <c r="M4048" s="46"/>
      <c r="N4048" s="46"/>
      <c r="O4048" s="46"/>
    </row>
    <row r="4049" spans="1:15" x14ac:dyDescent="0.3">
      <c r="A4049" s="92"/>
      <c r="B4049" s="58"/>
      <c r="C4049" s="58"/>
      <c r="D4049" s="135" t="str">
        <f t="shared" si="126"/>
        <v/>
      </c>
      <c r="E4049" s="136" t="str">
        <f t="shared" si="127"/>
        <v/>
      </c>
      <c r="F4049" s="45"/>
      <c r="G4049" s="45"/>
      <c r="H4049" s="45"/>
      <c r="I4049" s="45"/>
      <c r="J4049" s="45"/>
      <c r="K4049" s="45"/>
      <c r="L4049" s="45"/>
      <c r="M4049" s="46"/>
      <c r="N4049" s="46"/>
      <c r="O4049" s="46"/>
    </row>
    <row r="4050" spans="1:15" x14ac:dyDescent="0.3">
      <c r="A4050" s="92"/>
      <c r="B4050" s="58"/>
      <c r="C4050" s="58"/>
      <c r="D4050" s="135" t="str">
        <f t="shared" si="126"/>
        <v/>
      </c>
      <c r="E4050" s="136" t="str">
        <f t="shared" si="127"/>
        <v/>
      </c>
      <c r="F4050" s="45"/>
      <c r="G4050" s="45"/>
      <c r="H4050" s="45"/>
      <c r="I4050" s="45"/>
      <c r="J4050" s="45"/>
      <c r="K4050" s="45"/>
      <c r="L4050" s="45"/>
      <c r="M4050" s="46"/>
      <c r="N4050" s="46"/>
      <c r="O4050" s="46"/>
    </row>
    <row r="4051" spans="1:15" x14ac:dyDescent="0.3">
      <c r="A4051" s="92"/>
      <c r="B4051" s="58"/>
      <c r="C4051" s="58"/>
      <c r="D4051" s="135" t="str">
        <f t="shared" si="126"/>
        <v/>
      </c>
      <c r="E4051" s="136" t="str">
        <f t="shared" si="127"/>
        <v/>
      </c>
      <c r="F4051" s="45"/>
      <c r="G4051" s="45"/>
      <c r="H4051" s="45"/>
      <c r="I4051" s="45"/>
      <c r="J4051" s="45"/>
      <c r="K4051" s="45"/>
      <c r="L4051" s="45"/>
      <c r="M4051" s="46"/>
      <c r="N4051" s="46"/>
      <c r="O4051" s="46"/>
    </row>
    <row r="4052" spans="1:15" x14ac:dyDescent="0.3">
      <c r="A4052" s="92"/>
      <c r="B4052" s="58"/>
      <c r="C4052" s="58"/>
      <c r="D4052" s="135" t="str">
        <f t="shared" si="126"/>
        <v/>
      </c>
      <c r="E4052" s="136" t="str">
        <f t="shared" si="127"/>
        <v/>
      </c>
      <c r="F4052" s="45"/>
      <c r="G4052" s="45"/>
      <c r="H4052" s="45"/>
      <c r="I4052" s="45"/>
      <c r="J4052" s="45"/>
      <c r="K4052" s="45"/>
      <c r="L4052" s="45"/>
      <c r="M4052" s="46"/>
      <c r="N4052" s="46"/>
      <c r="O4052" s="46"/>
    </row>
    <row r="4053" spans="1:15" x14ac:dyDescent="0.3">
      <c r="A4053" s="92"/>
      <c r="B4053" s="58"/>
      <c r="C4053" s="58"/>
      <c r="D4053" s="135" t="str">
        <f t="shared" si="126"/>
        <v/>
      </c>
      <c r="E4053" s="136" t="str">
        <f t="shared" si="127"/>
        <v/>
      </c>
      <c r="F4053" s="45"/>
      <c r="G4053" s="45"/>
      <c r="H4053" s="45"/>
      <c r="I4053" s="45"/>
      <c r="J4053" s="45"/>
      <c r="K4053" s="45"/>
      <c r="L4053" s="45"/>
      <c r="M4053" s="46"/>
      <c r="N4053" s="46"/>
      <c r="O4053" s="46"/>
    </row>
    <row r="4054" spans="1:15" x14ac:dyDescent="0.3">
      <c r="A4054" s="92"/>
      <c r="B4054" s="58"/>
      <c r="C4054" s="58"/>
      <c r="D4054" s="135" t="str">
        <f t="shared" si="126"/>
        <v/>
      </c>
      <c r="E4054" s="136" t="str">
        <f t="shared" si="127"/>
        <v/>
      </c>
      <c r="F4054" s="45"/>
      <c r="G4054" s="45"/>
      <c r="H4054" s="45"/>
      <c r="I4054" s="45"/>
      <c r="J4054" s="45"/>
      <c r="K4054" s="45"/>
      <c r="L4054" s="45"/>
      <c r="M4054" s="46"/>
      <c r="N4054" s="46"/>
      <c r="O4054" s="46"/>
    </row>
    <row r="4055" spans="1:15" x14ac:dyDescent="0.3">
      <c r="A4055" s="92"/>
      <c r="B4055" s="58"/>
      <c r="C4055" s="58"/>
      <c r="D4055" s="135" t="str">
        <f t="shared" si="126"/>
        <v/>
      </c>
      <c r="E4055" s="136" t="str">
        <f t="shared" si="127"/>
        <v/>
      </c>
      <c r="F4055" s="45"/>
      <c r="G4055" s="45"/>
      <c r="H4055" s="45"/>
      <c r="I4055" s="45"/>
      <c r="J4055" s="45"/>
      <c r="K4055" s="45"/>
      <c r="L4055" s="45"/>
      <c r="M4055" s="46"/>
      <c r="N4055" s="46"/>
      <c r="O4055" s="46"/>
    </row>
    <row r="4056" spans="1:15" x14ac:dyDescent="0.3">
      <c r="A4056" s="92"/>
      <c r="B4056" s="58"/>
      <c r="C4056" s="58"/>
      <c r="D4056" s="135" t="str">
        <f t="shared" si="126"/>
        <v/>
      </c>
      <c r="E4056" s="136" t="str">
        <f t="shared" si="127"/>
        <v/>
      </c>
      <c r="F4056" s="45"/>
      <c r="G4056" s="45"/>
      <c r="H4056" s="45"/>
      <c r="I4056" s="45"/>
      <c r="J4056" s="45"/>
      <c r="K4056" s="45"/>
      <c r="L4056" s="45"/>
      <c r="M4056" s="46"/>
      <c r="N4056" s="46"/>
      <c r="O4056" s="46"/>
    </row>
    <row r="4057" spans="1:15" x14ac:dyDescent="0.3">
      <c r="A4057" s="92"/>
      <c r="B4057" s="58"/>
      <c r="C4057" s="58"/>
      <c r="D4057" s="135" t="str">
        <f t="shared" si="126"/>
        <v/>
      </c>
      <c r="E4057" s="136" t="str">
        <f t="shared" si="127"/>
        <v/>
      </c>
      <c r="F4057" s="45"/>
      <c r="G4057" s="45"/>
      <c r="H4057" s="45"/>
      <c r="I4057" s="45"/>
      <c r="J4057" s="45"/>
      <c r="K4057" s="45"/>
      <c r="L4057" s="45"/>
      <c r="M4057" s="46"/>
      <c r="N4057" s="46"/>
      <c r="O4057" s="46"/>
    </row>
    <row r="4058" spans="1:15" x14ac:dyDescent="0.3">
      <c r="A4058" s="92"/>
      <c r="B4058" s="58"/>
      <c r="C4058" s="58"/>
      <c r="D4058" s="135" t="str">
        <f t="shared" si="126"/>
        <v/>
      </c>
      <c r="E4058" s="136" t="str">
        <f t="shared" si="127"/>
        <v/>
      </c>
      <c r="F4058" s="45"/>
      <c r="G4058" s="45"/>
      <c r="H4058" s="45"/>
      <c r="I4058" s="45"/>
      <c r="J4058" s="45"/>
      <c r="K4058" s="45"/>
      <c r="L4058" s="45"/>
      <c r="M4058" s="46"/>
      <c r="N4058" s="46"/>
      <c r="O4058" s="46"/>
    </row>
    <row r="4059" spans="1:15" x14ac:dyDescent="0.3">
      <c r="A4059" s="92"/>
      <c r="B4059" s="58"/>
      <c r="C4059" s="58"/>
      <c r="D4059" s="135" t="str">
        <f t="shared" si="126"/>
        <v/>
      </c>
      <c r="E4059" s="136" t="str">
        <f t="shared" si="127"/>
        <v/>
      </c>
      <c r="F4059" s="45"/>
      <c r="G4059" s="45"/>
      <c r="H4059" s="45"/>
      <c r="I4059" s="45"/>
      <c r="J4059" s="45"/>
      <c r="K4059" s="45"/>
      <c r="L4059" s="45"/>
      <c r="M4059" s="46"/>
      <c r="N4059" s="46"/>
      <c r="O4059" s="46"/>
    </row>
    <row r="4060" spans="1:15" x14ac:dyDescent="0.3">
      <c r="A4060" s="92"/>
      <c r="B4060" s="58"/>
      <c r="C4060" s="58"/>
      <c r="D4060" s="135" t="str">
        <f t="shared" si="126"/>
        <v/>
      </c>
      <c r="E4060" s="136" t="str">
        <f t="shared" si="127"/>
        <v/>
      </c>
      <c r="F4060" s="45"/>
      <c r="G4060" s="45"/>
      <c r="H4060" s="45"/>
      <c r="I4060" s="45"/>
      <c r="J4060" s="45"/>
      <c r="K4060" s="45"/>
      <c r="L4060" s="45"/>
      <c r="M4060" s="46"/>
      <c r="N4060" s="46"/>
      <c r="O4060" s="46"/>
    </row>
    <row r="4061" spans="1:15" x14ac:dyDescent="0.3">
      <c r="A4061" s="92"/>
      <c r="B4061" s="58"/>
      <c r="C4061" s="58"/>
      <c r="D4061" s="135" t="str">
        <f t="shared" si="126"/>
        <v/>
      </c>
      <c r="E4061" s="136" t="str">
        <f t="shared" si="127"/>
        <v/>
      </c>
      <c r="F4061" s="45"/>
      <c r="G4061" s="45"/>
      <c r="H4061" s="45"/>
      <c r="I4061" s="45"/>
      <c r="J4061" s="45"/>
      <c r="K4061" s="45"/>
      <c r="L4061" s="45"/>
      <c r="M4061" s="46"/>
      <c r="N4061" s="46"/>
      <c r="O4061" s="46"/>
    </row>
    <row r="4062" spans="1:15" x14ac:dyDescent="0.3">
      <c r="A4062" s="92"/>
      <c r="B4062" s="58"/>
      <c r="C4062" s="58"/>
      <c r="D4062" s="135" t="str">
        <f t="shared" si="126"/>
        <v/>
      </c>
      <c r="E4062" s="136" t="str">
        <f t="shared" si="127"/>
        <v/>
      </c>
      <c r="F4062" s="45"/>
      <c r="G4062" s="45"/>
      <c r="H4062" s="45"/>
      <c r="I4062" s="45"/>
      <c r="J4062" s="45"/>
      <c r="K4062" s="45"/>
      <c r="L4062" s="45"/>
      <c r="M4062" s="46"/>
      <c r="N4062" s="46"/>
      <c r="O4062" s="46"/>
    </row>
    <row r="4063" spans="1:15" x14ac:dyDescent="0.3">
      <c r="A4063" s="92"/>
      <c r="B4063" s="58"/>
      <c r="C4063" s="58"/>
      <c r="D4063" s="135" t="str">
        <f t="shared" si="126"/>
        <v/>
      </c>
      <c r="E4063" s="136" t="str">
        <f t="shared" si="127"/>
        <v/>
      </c>
      <c r="F4063" s="45"/>
      <c r="G4063" s="45"/>
      <c r="H4063" s="45"/>
      <c r="I4063" s="45"/>
      <c r="J4063" s="45"/>
      <c r="K4063" s="45"/>
      <c r="L4063" s="45"/>
      <c r="M4063" s="46"/>
      <c r="N4063" s="46"/>
      <c r="O4063" s="46"/>
    </row>
    <row r="4064" spans="1:15" x14ac:dyDescent="0.3">
      <c r="A4064" s="92"/>
      <c r="B4064" s="58"/>
      <c r="C4064" s="58"/>
      <c r="D4064" s="135" t="str">
        <f t="shared" si="126"/>
        <v/>
      </c>
      <c r="E4064" s="136" t="str">
        <f t="shared" si="127"/>
        <v/>
      </c>
      <c r="F4064" s="45"/>
      <c r="G4064" s="45"/>
      <c r="H4064" s="45"/>
      <c r="I4064" s="45"/>
      <c r="J4064" s="45"/>
      <c r="K4064" s="45"/>
      <c r="L4064" s="45"/>
      <c r="M4064" s="46"/>
      <c r="N4064" s="46"/>
      <c r="O4064" s="46"/>
    </row>
    <row r="4065" spans="1:15" x14ac:dyDescent="0.3">
      <c r="A4065" s="92"/>
      <c r="B4065" s="58"/>
      <c r="C4065" s="58"/>
      <c r="D4065" s="135" t="str">
        <f t="shared" si="126"/>
        <v/>
      </c>
      <c r="E4065" s="136" t="str">
        <f t="shared" si="127"/>
        <v/>
      </c>
      <c r="F4065" s="45"/>
      <c r="G4065" s="45"/>
      <c r="H4065" s="45"/>
      <c r="I4065" s="45"/>
      <c r="J4065" s="45"/>
      <c r="K4065" s="45"/>
      <c r="L4065" s="45"/>
      <c r="M4065" s="46"/>
      <c r="N4065" s="46"/>
      <c r="O4065" s="46"/>
    </row>
    <row r="4066" spans="1:15" x14ac:dyDescent="0.3">
      <c r="A4066" s="92"/>
      <c r="B4066" s="58"/>
      <c r="C4066" s="58"/>
      <c r="D4066" s="135" t="str">
        <f t="shared" si="126"/>
        <v/>
      </c>
      <c r="E4066" s="136" t="str">
        <f t="shared" si="127"/>
        <v/>
      </c>
      <c r="F4066" s="45"/>
      <c r="G4066" s="45"/>
      <c r="H4066" s="45"/>
      <c r="I4066" s="45"/>
      <c r="J4066" s="45"/>
      <c r="K4066" s="45"/>
      <c r="L4066" s="45"/>
      <c r="M4066" s="46"/>
      <c r="N4066" s="46"/>
      <c r="O4066" s="46"/>
    </row>
    <row r="4067" spans="1:15" x14ac:dyDescent="0.3">
      <c r="A4067" s="92"/>
      <c r="B4067" s="58"/>
      <c r="C4067" s="58"/>
      <c r="D4067" s="135" t="str">
        <f t="shared" si="126"/>
        <v/>
      </c>
      <c r="E4067" s="136" t="str">
        <f t="shared" si="127"/>
        <v/>
      </c>
      <c r="F4067" s="45"/>
      <c r="G4067" s="45"/>
      <c r="H4067" s="45"/>
      <c r="I4067" s="45"/>
      <c r="J4067" s="45"/>
      <c r="K4067" s="45"/>
      <c r="L4067" s="45"/>
      <c r="M4067" s="46"/>
      <c r="N4067" s="46"/>
      <c r="O4067" s="46"/>
    </row>
    <row r="4068" spans="1:15" x14ac:dyDescent="0.3">
      <c r="A4068" s="92"/>
      <c r="B4068" s="58"/>
      <c r="C4068" s="58"/>
      <c r="D4068" s="135" t="str">
        <f t="shared" si="126"/>
        <v/>
      </c>
      <c r="E4068" s="136" t="str">
        <f t="shared" si="127"/>
        <v/>
      </c>
      <c r="F4068" s="45"/>
      <c r="G4068" s="45"/>
      <c r="H4068" s="45"/>
      <c r="I4068" s="45"/>
      <c r="J4068" s="45"/>
      <c r="K4068" s="45"/>
      <c r="L4068" s="45"/>
      <c r="M4068" s="46"/>
      <c r="N4068" s="46"/>
      <c r="O4068" s="46"/>
    </row>
    <row r="4069" spans="1:15" x14ac:dyDescent="0.3">
      <c r="A4069" s="92"/>
      <c r="B4069" s="58"/>
      <c r="C4069" s="58"/>
      <c r="D4069" s="135" t="str">
        <f t="shared" si="126"/>
        <v/>
      </c>
      <c r="E4069" s="136" t="str">
        <f t="shared" si="127"/>
        <v/>
      </c>
      <c r="F4069" s="45"/>
      <c r="G4069" s="45"/>
      <c r="H4069" s="45"/>
      <c r="I4069" s="45"/>
      <c r="J4069" s="45"/>
      <c r="K4069" s="45"/>
      <c r="L4069" s="45"/>
      <c r="M4069" s="46"/>
      <c r="N4069" s="46"/>
      <c r="O4069" s="46"/>
    </row>
    <row r="4070" spans="1:15" x14ac:dyDescent="0.3">
      <c r="A4070" s="92"/>
      <c r="B4070" s="58"/>
      <c r="C4070" s="58"/>
      <c r="D4070" s="135" t="str">
        <f t="shared" si="126"/>
        <v/>
      </c>
      <c r="E4070" s="136" t="str">
        <f t="shared" si="127"/>
        <v/>
      </c>
      <c r="F4070" s="45"/>
      <c r="G4070" s="45"/>
      <c r="H4070" s="45"/>
      <c r="I4070" s="45"/>
      <c r="J4070" s="45"/>
      <c r="K4070" s="45"/>
      <c r="L4070" s="45"/>
      <c r="M4070" s="46"/>
      <c r="N4070" s="46"/>
      <c r="O4070" s="46"/>
    </row>
    <row r="4071" spans="1:15" x14ac:dyDescent="0.3">
      <c r="A4071" s="92"/>
      <c r="B4071" s="58"/>
      <c r="C4071" s="58"/>
      <c r="D4071" s="135" t="str">
        <f t="shared" si="126"/>
        <v/>
      </c>
      <c r="E4071" s="136" t="str">
        <f t="shared" si="127"/>
        <v/>
      </c>
      <c r="F4071" s="45"/>
      <c r="G4071" s="45"/>
      <c r="H4071" s="45"/>
      <c r="I4071" s="45"/>
      <c r="J4071" s="45"/>
      <c r="K4071" s="45"/>
      <c r="L4071" s="45"/>
      <c r="M4071" s="46"/>
      <c r="N4071" s="46"/>
      <c r="O4071" s="46"/>
    </row>
    <row r="4072" spans="1:15" x14ac:dyDescent="0.3">
      <c r="A4072" s="92"/>
      <c r="B4072" s="58"/>
      <c r="C4072" s="58"/>
      <c r="D4072" s="135" t="str">
        <f t="shared" si="126"/>
        <v/>
      </c>
      <c r="E4072" s="136" t="str">
        <f t="shared" si="127"/>
        <v/>
      </c>
      <c r="F4072" s="45"/>
      <c r="G4072" s="45"/>
      <c r="H4072" s="45"/>
      <c r="I4072" s="45"/>
      <c r="J4072" s="45"/>
      <c r="K4072" s="45"/>
      <c r="L4072" s="45"/>
      <c r="M4072" s="46"/>
      <c r="N4072" s="46"/>
      <c r="O4072" s="46"/>
    </row>
    <row r="4073" spans="1:15" x14ac:dyDescent="0.3">
      <c r="A4073" s="92"/>
      <c r="B4073" s="58"/>
      <c r="C4073" s="58"/>
      <c r="D4073" s="135" t="str">
        <f t="shared" si="126"/>
        <v/>
      </c>
      <c r="E4073" s="136" t="str">
        <f t="shared" si="127"/>
        <v/>
      </c>
      <c r="F4073" s="45"/>
      <c r="G4073" s="45"/>
      <c r="H4073" s="45"/>
      <c r="I4073" s="45"/>
      <c r="J4073" s="45"/>
      <c r="K4073" s="45"/>
      <c r="L4073" s="45"/>
      <c r="M4073" s="46"/>
      <c r="N4073" s="46"/>
      <c r="O4073" s="46"/>
    </row>
    <row r="4074" spans="1:15" x14ac:dyDescent="0.3">
      <c r="A4074" s="92"/>
      <c r="B4074" s="58"/>
      <c r="C4074" s="58"/>
      <c r="D4074" s="135" t="str">
        <f t="shared" si="126"/>
        <v/>
      </c>
      <c r="E4074" s="136" t="str">
        <f t="shared" si="127"/>
        <v/>
      </c>
      <c r="F4074" s="45"/>
      <c r="G4074" s="45"/>
      <c r="H4074" s="45"/>
      <c r="I4074" s="45"/>
      <c r="J4074" s="45"/>
      <c r="K4074" s="45"/>
      <c r="L4074" s="45"/>
      <c r="M4074" s="46"/>
      <c r="N4074" s="46"/>
      <c r="O4074" s="46"/>
    </row>
    <row r="4075" spans="1:15" x14ac:dyDescent="0.3">
      <c r="A4075" s="92"/>
      <c r="B4075" s="58"/>
      <c r="C4075" s="58"/>
      <c r="D4075" s="135" t="str">
        <f t="shared" si="126"/>
        <v/>
      </c>
      <c r="E4075" s="136" t="str">
        <f t="shared" si="127"/>
        <v/>
      </c>
      <c r="F4075" s="45"/>
      <c r="G4075" s="45"/>
      <c r="H4075" s="45"/>
      <c r="I4075" s="45"/>
      <c r="J4075" s="45"/>
      <c r="K4075" s="45"/>
      <c r="L4075" s="45"/>
      <c r="M4075" s="46"/>
      <c r="N4075" s="46"/>
      <c r="O4075" s="46"/>
    </row>
    <row r="4076" spans="1:15" x14ac:dyDescent="0.3">
      <c r="A4076" s="92"/>
      <c r="B4076" s="58"/>
      <c r="C4076" s="58"/>
      <c r="D4076" s="135" t="str">
        <f t="shared" si="126"/>
        <v/>
      </c>
      <c r="E4076" s="136" t="str">
        <f t="shared" si="127"/>
        <v/>
      </c>
      <c r="F4076" s="45"/>
      <c r="G4076" s="45"/>
      <c r="H4076" s="45"/>
      <c r="I4076" s="45"/>
      <c r="J4076" s="45"/>
      <c r="K4076" s="45"/>
      <c r="L4076" s="45"/>
      <c r="M4076" s="46"/>
      <c r="N4076" s="46"/>
      <c r="O4076" s="46"/>
    </row>
    <row r="4077" spans="1:15" x14ac:dyDescent="0.3">
      <c r="A4077" s="92"/>
      <c r="B4077" s="58"/>
      <c r="C4077" s="58"/>
      <c r="D4077" s="135" t="str">
        <f t="shared" si="126"/>
        <v/>
      </c>
      <c r="E4077" s="136" t="str">
        <f t="shared" si="127"/>
        <v/>
      </c>
      <c r="F4077" s="45"/>
      <c r="G4077" s="45"/>
      <c r="H4077" s="45"/>
      <c r="I4077" s="45"/>
      <c r="J4077" s="45"/>
      <c r="K4077" s="45"/>
      <c r="L4077" s="45"/>
      <c r="M4077" s="46"/>
      <c r="N4077" s="46"/>
      <c r="O4077" s="46"/>
    </row>
    <row r="4078" spans="1:15" x14ac:dyDescent="0.3">
      <c r="A4078" s="92"/>
      <c r="B4078" s="58"/>
      <c r="C4078" s="58"/>
      <c r="D4078" s="135" t="str">
        <f t="shared" si="126"/>
        <v/>
      </c>
      <c r="E4078" s="136" t="str">
        <f t="shared" si="127"/>
        <v/>
      </c>
      <c r="F4078" s="45"/>
      <c r="G4078" s="45"/>
      <c r="H4078" s="45"/>
      <c r="I4078" s="45"/>
      <c r="J4078" s="45"/>
      <c r="K4078" s="45"/>
      <c r="L4078" s="45"/>
      <c r="M4078" s="46"/>
      <c r="N4078" s="46"/>
      <c r="O4078" s="46"/>
    </row>
    <row r="4079" spans="1:15" x14ac:dyDescent="0.3">
      <c r="A4079" s="92"/>
      <c r="B4079" s="58"/>
      <c r="C4079" s="58"/>
      <c r="D4079" s="135" t="str">
        <f t="shared" si="126"/>
        <v/>
      </c>
      <c r="E4079" s="136" t="str">
        <f t="shared" si="127"/>
        <v/>
      </c>
      <c r="F4079" s="45"/>
      <c r="G4079" s="45"/>
      <c r="H4079" s="45"/>
      <c r="I4079" s="45"/>
      <c r="J4079" s="45"/>
      <c r="K4079" s="45"/>
      <c r="L4079" s="45"/>
      <c r="M4079" s="46"/>
      <c r="N4079" s="46"/>
      <c r="O4079" s="46"/>
    </row>
    <row r="4080" spans="1:15" x14ac:dyDescent="0.3">
      <c r="A4080" s="92"/>
      <c r="B4080" s="58"/>
      <c r="C4080" s="58"/>
      <c r="D4080" s="135" t="str">
        <f t="shared" si="126"/>
        <v/>
      </c>
      <c r="E4080" s="136" t="str">
        <f t="shared" si="127"/>
        <v/>
      </c>
      <c r="F4080" s="45"/>
      <c r="G4080" s="45"/>
      <c r="H4080" s="45"/>
      <c r="I4080" s="45"/>
      <c r="J4080" s="45"/>
      <c r="K4080" s="45"/>
      <c r="L4080" s="45"/>
      <c r="M4080" s="46"/>
      <c r="N4080" s="46"/>
      <c r="O4080" s="46"/>
    </row>
    <row r="4081" spans="1:15" x14ac:dyDescent="0.3">
      <c r="A4081" s="92"/>
      <c r="B4081" s="58"/>
      <c r="C4081" s="58"/>
      <c r="D4081" s="135" t="str">
        <f t="shared" si="126"/>
        <v/>
      </c>
      <c r="E4081" s="136" t="str">
        <f t="shared" si="127"/>
        <v/>
      </c>
      <c r="F4081" s="45"/>
      <c r="G4081" s="45"/>
      <c r="H4081" s="45"/>
      <c r="I4081" s="45"/>
      <c r="J4081" s="45"/>
      <c r="K4081" s="45"/>
      <c r="L4081" s="45"/>
      <c r="M4081" s="46"/>
      <c r="N4081" s="46"/>
      <c r="O4081" s="46"/>
    </row>
    <row r="4082" spans="1:15" x14ac:dyDescent="0.3">
      <c r="A4082" s="92"/>
      <c r="B4082" s="58"/>
      <c r="C4082" s="58"/>
      <c r="D4082" s="135" t="str">
        <f t="shared" si="126"/>
        <v/>
      </c>
      <c r="E4082" s="136" t="str">
        <f t="shared" si="127"/>
        <v/>
      </c>
      <c r="F4082" s="45"/>
      <c r="G4082" s="45"/>
      <c r="H4082" s="45"/>
      <c r="I4082" s="45"/>
      <c r="J4082" s="45"/>
      <c r="K4082" s="45"/>
      <c r="L4082" s="45"/>
      <c r="M4082" s="46"/>
      <c r="N4082" s="46"/>
      <c r="O4082" s="46"/>
    </row>
    <row r="4083" spans="1:15" x14ac:dyDescent="0.3">
      <c r="A4083" s="92"/>
      <c r="B4083" s="58"/>
      <c r="C4083" s="58"/>
      <c r="D4083" s="135" t="str">
        <f t="shared" si="126"/>
        <v/>
      </c>
      <c r="E4083" s="136" t="str">
        <f t="shared" si="127"/>
        <v/>
      </c>
      <c r="F4083" s="45"/>
      <c r="G4083" s="45"/>
      <c r="H4083" s="45"/>
      <c r="I4083" s="45"/>
      <c r="J4083" s="45"/>
      <c r="K4083" s="45"/>
      <c r="L4083" s="45"/>
      <c r="M4083" s="46"/>
      <c r="N4083" s="46"/>
      <c r="O4083" s="46"/>
    </row>
    <row r="4084" spans="1:15" x14ac:dyDescent="0.3">
      <c r="A4084" s="92"/>
      <c r="B4084" s="58"/>
      <c r="C4084" s="58"/>
      <c r="D4084" s="135" t="str">
        <f t="shared" si="126"/>
        <v/>
      </c>
      <c r="E4084" s="136" t="str">
        <f t="shared" si="127"/>
        <v/>
      </c>
      <c r="F4084" s="45"/>
      <c r="G4084" s="45"/>
      <c r="H4084" s="45"/>
      <c r="I4084" s="45"/>
      <c r="J4084" s="45"/>
      <c r="K4084" s="45"/>
      <c r="L4084" s="45"/>
      <c r="M4084" s="46"/>
      <c r="N4084" s="46"/>
      <c r="O4084" s="46"/>
    </row>
    <row r="4085" spans="1:15" x14ac:dyDescent="0.3">
      <c r="A4085" s="92"/>
      <c r="B4085" s="58"/>
      <c r="C4085" s="58"/>
      <c r="D4085" s="135" t="str">
        <f t="shared" si="126"/>
        <v/>
      </c>
      <c r="E4085" s="136" t="str">
        <f t="shared" si="127"/>
        <v/>
      </c>
      <c r="F4085" s="45"/>
      <c r="G4085" s="45"/>
      <c r="H4085" s="45"/>
      <c r="I4085" s="45"/>
      <c r="J4085" s="45"/>
      <c r="K4085" s="45"/>
      <c r="L4085" s="45"/>
      <c r="M4085" s="46"/>
      <c r="N4085" s="46"/>
      <c r="O4085" s="46"/>
    </row>
    <row r="4086" spans="1:15" x14ac:dyDescent="0.3">
      <c r="A4086" s="92"/>
      <c r="B4086" s="58"/>
      <c r="C4086" s="58"/>
      <c r="D4086" s="135" t="str">
        <f t="shared" si="126"/>
        <v/>
      </c>
      <c r="E4086" s="136" t="str">
        <f t="shared" si="127"/>
        <v/>
      </c>
      <c r="F4086" s="45"/>
      <c r="G4086" s="45"/>
      <c r="H4086" s="45"/>
      <c r="I4086" s="45"/>
      <c r="J4086" s="45"/>
      <c r="K4086" s="45"/>
      <c r="L4086" s="45"/>
      <c r="M4086" s="46"/>
      <c r="N4086" s="46"/>
      <c r="O4086" s="46"/>
    </row>
    <row r="4087" spans="1:15" x14ac:dyDescent="0.3">
      <c r="A4087" s="92"/>
      <c r="B4087" s="58"/>
      <c r="C4087" s="58"/>
      <c r="D4087" s="135" t="str">
        <f t="shared" si="126"/>
        <v/>
      </c>
      <c r="E4087" s="136" t="str">
        <f t="shared" si="127"/>
        <v/>
      </c>
      <c r="F4087" s="45"/>
      <c r="G4087" s="45"/>
      <c r="H4087" s="45"/>
      <c r="I4087" s="45"/>
      <c r="J4087" s="45"/>
      <c r="K4087" s="45"/>
      <c r="L4087" s="45"/>
      <c r="M4087" s="46"/>
      <c r="N4087" s="46"/>
      <c r="O4087" s="46"/>
    </row>
    <row r="4088" spans="1:15" x14ac:dyDescent="0.3">
      <c r="A4088" s="92"/>
      <c r="B4088" s="58"/>
      <c r="C4088" s="58"/>
      <c r="D4088" s="135" t="str">
        <f t="shared" si="126"/>
        <v/>
      </c>
      <c r="E4088" s="136" t="str">
        <f t="shared" si="127"/>
        <v/>
      </c>
      <c r="F4088" s="45"/>
      <c r="G4088" s="45"/>
      <c r="H4088" s="45"/>
      <c r="I4088" s="45"/>
      <c r="J4088" s="45"/>
      <c r="K4088" s="45"/>
      <c r="L4088" s="45"/>
      <c r="M4088" s="46"/>
      <c r="N4088" s="46"/>
      <c r="O4088" s="46"/>
    </row>
    <row r="4089" spans="1:15" x14ac:dyDescent="0.3">
      <c r="A4089" s="92"/>
      <c r="B4089" s="58"/>
      <c r="C4089" s="58"/>
      <c r="D4089" s="135" t="str">
        <f t="shared" si="126"/>
        <v/>
      </c>
      <c r="E4089" s="136" t="str">
        <f t="shared" si="127"/>
        <v/>
      </c>
      <c r="F4089" s="45"/>
      <c r="G4089" s="45"/>
      <c r="H4089" s="45"/>
      <c r="I4089" s="45"/>
      <c r="J4089" s="45"/>
      <c r="K4089" s="45"/>
      <c r="L4089" s="45"/>
      <c r="M4089" s="46"/>
      <c r="N4089" s="46"/>
      <c r="O4089" s="46"/>
    </row>
    <row r="4090" spans="1:15" x14ac:dyDescent="0.3">
      <c r="A4090" s="92"/>
      <c r="B4090" s="58"/>
      <c r="C4090" s="58"/>
      <c r="D4090" s="135" t="str">
        <f t="shared" si="126"/>
        <v/>
      </c>
      <c r="E4090" s="136" t="str">
        <f t="shared" si="127"/>
        <v/>
      </c>
      <c r="F4090" s="45"/>
      <c r="G4090" s="45"/>
      <c r="H4090" s="45"/>
      <c r="I4090" s="45"/>
      <c r="J4090" s="45"/>
      <c r="K4090" s="45"/>
      <c r="L4090" s="45"/>
      <c r="M4090" s="46"/>
      <c r="N4090" s="46"/>
      <c r="O4090" s="46"/>
    </row>
    <row r="4091" spans="1:15" x14ac:dyDescent="0.3">
      <c r="A4091" s="92"/>
      <c r="B4091" s="58"/>
      <c r="C4091" s="58"/>
      <c r="D4091" s="135" t="str">
        <f t="shared" si="126"/>
        <v/>
      </c>
      <c r="E4091" s="136" t="str">
        <f t="shared" si="127"/>
        <v/>
      </c>
      <c r="F4091" s="45"/>
      <c r="G4091" s="45"/>
      <c r="H4091" s="45"/>
      <c r="I4091" s="45"/>
      <c r="J4091" s="45"/>
      <c r="K4091" s="45"/>
      <c r="L4091" s="45"/>
      <c r="M4091" s="46"/>
      <c r="N4091" s="46"/>
      <c r="O4091" s="46"/>
    </row>
    <row r="4092" spans="1:15" x14ac:dyDescent="0.3">
      <c r="A4092" s="92"/>
      <c r="B4092" s="58"/>
      <c r="C4092" s="58"/>
      <c r="D4092" s="135" t="str">
        <f t="shared" si="126"/>
        <v/>
      </c>
      <c r="E4092" s="136" t="str">
        <f t="shared" si="127"/>
        <v/>
      </c>
      <c r="F4092" s="45"/>
      <c r="G4092" s="45"/>
      <c r="H4092" s="45"/>
      <c r="I4092" s="45"/>
      <c r="J4092" s="45"/>
      <c r="K4092" s="45"/>
      <c r="L4092" s="45"/>
      <c r="M4092" s="46"/>
      <c r="N4092" s="46"/>
      <c r="O4092" s="46"/>
    </row>
    <row r="4093" spans="1:15" x14ac:dyDescent="0.3">
      <c r="A4093" s="92"/>
      <c r="B4093" s="58"/>
      <c r="C4093" s="58"/>
      <c r="D4093" s="135" t="str">
        <f t="shared" si="126"/>
        <v/>
      </c>
      <c r="E4093" s="136" t="str">
        <f t="shared" si="127"/>
        <v/>
      </c>
      <c r="F4093" s="45"/>
      <c r="G4093" s="45"/>
      <c r="H4093" s="45"/>
      <c r="I4093" s="45"/>
      <c r="J4093" s="45"/>
      <c r="K4093" s="45"/>
      <c r="L4093" s="45"/>
      <c r="M4093" s="46"/>
      <c r="N4093" s="46"/>
      <c r="O4093" s="46"/>
    </row>
    <row r="4094" spans="1:15" x14ac:dyDescent="0.3">
      <c r="A4094" s="92"/>
      <c r="B4094" s="58"/>
      <c r="C4094" s="58"/>
      <c r="D4094" s="135" t="str">
        <f t="shared" si="126"/>
        <v/>
      </c>
      <c r="E4094" s="136" t="str">
        <f t="shared" si="127"/>
        <v/>
      </c>
      <c r="F4094" s="45"/>
      <c r="G4094" s="45"/>
      <c r="H4094" s="45"/>
      <c r="I4094" s="45"/>
      <c r="J4094" s="45"/>
      <c r="K4094" s="45"/>
      <c r="L4094" s="45"/>
      <c r="M4094" s="46"/>
      <c r="N4094" s="46"/>
      <c r="O4094" s="46"/>
    </row>
    <row r="4095" spans="1:15" x14ac:dyDescent="0.3">
      <c r="A4095" s="92"/>
      <c r="B4095" s="58"/>
      <c r="C4095" s="58"/>
      <c r="D4095" s="135" t="str">
        <f t="shared" si="126"/>
        <v/>
      </c>
      <c r="E4095" s="136" t="str">
        <f t="shared" si="127"/>
        <v/>
      </c>
      <c r="F4095" s="45"/>
      <c r="G4095" s="45"/>
      <c r="H4095" s="45"/>
      <c r="I4095" s="45"/>
      <c r="J4095" s="45"/>
      <c r="K4095" s="45"/>
      <c r="L4095" s="45"/>
      <c r="M4095" s="46"/>
      <c r="N4095" s="46"/>
      <c r="O4095" s="46"/>
    </row>
    <row r="4096" spans="1:15" x14ac:dyDescent="0.3">
      <c r="A4096" s="92"/>
      <c r="B4096" s="58"/>
      <c r="C4096" s="58"/>
      <c r="D4096" s="135" t="str">
        <f t="shared" si="126"/>
        <v/>
      </c>
      <c r="E4096" s="136" t="str">
        <f t="shared" si="127"/>
        <v/>
      </c>
      <c r="F4096" s="45"/>
      <c r="G4096" s="45"/>
      <c r="H4096" s="45"/>
      <c r="I4096" s="45"/>
      <c r="J4096" s="45"/>
      <c r="K4096" s="45"/>
      <c r="L4096" s="45"/>
      <c r="M4096" s="46"/>
      <c r="N4096" s="46"/>
      <c r="O4096" s="46"/>
    </row>
    <row r="4097" spans="1:15" x14ac:dyDescent="0.3">
      <c r="A4097" s="92"/>
      <c r="B4097" s="58"/>
      <c r="C4097" s="58"/>
      <c r="D4097" s="135" t="str">
        <f t="shared" si="126"/>
        <v/>
      </c>
      <c r="E4097" s="136" t="str">
        <f t="shared" si="127"/>
        <v/>
      </c>
      <c r="F4097" s="45"/>
      <c r="G4097" s="45"/>
      <c r="H4097" s="45"/>
      <c r="I4097" s="45"/>
      <c r="J4097" s="45"/>
      <c r="K4097" s="45"/>
      <c r="L4097" s="45"/>
      <c r="M4097" s="46"/>
      <c r="N4097" s="46"/>
      <c r="O4097" s="46"/>
    </row>
    <row r="4098" spans="1:15" x14ac:dyDescent="0.3">
      <c r="A4098" s="92"/>
      <c r="B4098" s="58"/>
      <c r="C4098" s="58"/>
      <c r="D4098" s="135" t="str">
        <f t="shared" ref="D4098:D4161" si="128">IF(C4098="","",IF(NOT(ISBLANK(B4098)),IF(AND(B4098&gt;=43556,C4098&gt;=43556),C4098-B4098,0),""))</f>
        <v/>
      </c>
      <c r="E4098" s="136" t="str">
        <f t="shared" si="127"/>
        <v/>
      </c>
      <c r="F4098" s="45"/>
      <c r="G4098" s="45"/>
      <c r="H4098" s="45"/>
      <c r="I4098" s="45"/>
      <c r="J4098" s="45"/>
      <c r="K4098" s="45"/>
      <c r="L4098" s="45"/>
      <c r="M4098" s="46"/>
      <c r="N4098" s="46"/>
      <c r="O4098" s="46"/>
    </row>
    <row r="4099" spans="1:15" x14ac:dyDescent="0.3">
      <c r="A4099" s="92"/>
      <c r="B4099" s="58"/>
      <c r="C4099" s="58"/>
      <c r="D4099" s="135" t="str">
        <f t="shared" si="128"/>
        <v/>
      </c>
      <c r="E4099" s="136" t="str">
        <f t="shared" ref="E4099:E4162" si="129">IF(C4099&gt;=43556,C4099+366,"")</f>
        <v/>
      </c>
      <c r="F4099" s="45"/>
      <c r="G4099" s="45"/>
      <c r="H4099" s="45"/>
      <c r="I4099" s="45"/>
      <c r="J4099" s="45"/>
      <c r="K4099" s="45"/>
      <c r="L4099" s="45"/>
      <c r="M4099" s="46"/>
      <c r="N4099" s="46"/>
      <c r="O4099" s="46"/>
    </row>
    <row r="4100" spans="1:15" x14ac:dyDescent="0.3">
      <c r="A4100" s="92"/>
      <c r="B4100" s="58"/>
      <c r="C4100" s="58"/>
      <c r="D4100" s="135" t="str">
        <f t="shared" si="128"/>
        <v/>
      </c>
      <c r="E4100" s="136" t="str">
        <f t="shared" si="129"/>
        <v/>
      </c>
      <c r="F4100" s="45"/>
      <c r="G4100" s="45"/>
      <c r="H4100" s="45"/>
      <c r="I4100" s="45"/>
      <c r="J4100" s="45"/>
      <c r="K4100" s="45"/>
      <c r="L4100" s="45"/>
      <c r="M4100" s="46"/>
      <c r="N4100" s="46"/>
      <c r="O4100" s="46"/>
    </row>
    <row r="4101" spans="1:15" x14ac:dyDescent="0.3">
      <c r="A4101" s="92"/>
      <c r="B4101" s="58"/>
      <c r="C4101" s="58"/>
      <c r="D4101" s="135" t="str">
        <f t="shared" si="128"/>
        <v/>
      </c>
      <c r="E4101" s="136" t="str">
        <f t="shared" si="129"/>
        <v/>
      </c>
      <c r="F4101" s="45"/>
      <c r="G4101" s="45"/>
      <c r="H4101" s="45"/>
      <c r="I4101" s="45"/>
      <c r="J4101" s="45"/>
      <c r="K4101" s="45"/>
      <c r="L4101" s="45"/>
      <c r="M4101" s="46"/>
      <c r="N4101" s="46"/>
      <c r="O4101" s="46"/>
    </row>
    <row r="4102" spans="1:15" x14ac:dyDescent="0.3">
      <c r="A4102" s="92"/>
      <c r="B4102" s="58"/>
      <c r="C4102" s="58"/>
      <c r="D4102" s="135" t="str">
        <f t="shared" si="128"/>
        <v/>
      </c>
      <c r="E4102" s="136" t="str">
        <f t="shared" si="129"/>
        <v/>
      </c>
      <c r="F4102" s="45"/>
      <c r="G4102" s="45"/>
      <c r="H4102" s="45"/>
      <c r="I4102" s="45"/>
      <c r="J4102" s="45"/>
      <c r="K4102" s="45"/>
      <c r="L4102" s="45"/>
      <c r="M4102" s="46"/>
      <c r="N4102" s="46"/>
      <c r="O4102" s="46"/>
    </row>
    <row r="4103" spans="1:15" x14ac:dyDescent="0.3">
      <c r="A4103" s="92"/>
      <c r="B4103" s="58"/>
      <c r="C4103" s="58"/>
      <c r="D4103" s="135" t="str">
        <f t="shared" si="128"/>
        <v/>
      </c>
      <c r="E4103" s="136" t="str">
        <f t="shared" si="129"/>
        <v/>
      </c>
      <c r="F4103" s="45"/>
      <c r="G4103" s="45"/>
      <c r="H4103" s="45"/>
      <c r="I4103" s="45"/>
      <c r="J4103" s="45"/>
      <c r="K4103" s="45"/>
      <c r="L4103" s="45"/>
      <c r="M4103" s="46"/>
      <c r="N4103" s="46"/>
      <c r="O4103" s="46"/>
    </row>
    <row r="4104" spans="1:15" x14ac:dyDescent="0.3">
      <c r="A4104" s="92"/>
      <c r="B4104" s="58"/>
      <c r="C4104" s="58"/>
      <c r="D4104" s="135" t="str">
        <f t="shared" si="128"/>
        <v/>
      </c>
      <c r="E4104" s="136" t="str">
        <f t="shared" si="129"/>
        <v/>
      </c>
      <c r="F4104" s="45"/>
      <c r="G4104" s="45"/>
      <c r="H4104" s="45"/>
      <c r="I4104" s="45"/>
      <c r="J4104" s="45"/>
      <c r="K4104" s="45"/>
      <c r="L4104" s="45"/>
      <c r="M4104" s="46"/>
      <c r="N4104" s="46"/>
      <c r="O4104" s="46"/>
    </row>
    <row r="4105" spans="1:15" x14ac:dyDescent="0.3">
      <c r="A4105" s="92"/>
      <c r="B4105" s="58"/>
      <c r="C4105" s="58"/>
      <c r="D4105" s="135" t="str">
        <f t="shared" si="128"/>
        <v/>
      </c>
      <c r="E4105" s="136" t="str">
        <f t="shared" si="129"/>
        <v/>
      </c>
      <c r="F4105" s="45"/>
      <c r="G4105" s="45"/>
      <c r="H4105" s="45"/>
      <c r="I4105" s="45"/>
      <c r="J4105" s="45"/>
      <c r="K4105" s="45"/>
      <c r="L4105" s="45"/>
      <c r="M4105" s="46"/>
      <c r="N4105" s="46"/>
      <c r="O4105" s="46"/>
    </row>
    <row r="4106" spans="1:15" x14ac:dyDescent="0.3">
      <c r="A4106" s="92"/>
      <c r="B4106" s="58"/>
      <c r="C4106" s="58"/>
      <c r="D4106" s="135" t="str">
        <f t="shared" si="128"/>
        <v/>
      </c>
      <c r="E4106" s="136" t="str">
        <f t="shared" si="129"/>
        <v/>
      </c>
      <c r="F4106" s="45"/>
      <c r="G4106" s="45"/>
      <c r="H4106" s="45"/>
      <c r="I4106" s="45"/>
      <c r="J4106" s="45"/>
      <c r="K4106" s="45"/>
      <c r="L4106" s="45"/>
      <c r="M4106" s="46"/>
      <c r="N4106" s="46"/>
      <c r="O4106" s="46"/>
    </row>
    <row r="4107" spans="1:15" x14ac:dyDescent="0.3">
      <c r="A4107" s="92"/>
      <c r="B4107" s="58"/>
      <c r="C4107" s="58"/>
      <c r="D4107" s="135" t="str">
        <f t="shared" si="128"/>
        <v/>
      </c>
      <c r="E4107" s="136" t="str">
        <f t="shared" si="129"/>
        <v/>
      </c>
      <c r="F4107" s="45"/>
      <c r="G4107" s="45"/>
      <c r="H4107" s="45"/>
      <c r="I4107" s="45"/>
      <c r="J4107" s="45"/>
      <c r="K4107" s="45"/>
      <c r="L4107" s="45"/>
      <c r="M4107" s="46"/>
      <c r="N4107" s="46"/>
      <c r="O4107" s="46"/>
    </row>
    <row r="4108" spans="1:15" x14ac:dyDescent="0.3">
      <c r="A4108" s="92"/>
      <c r="B4108" s="58"/>
      <c r="C4108" s="58"/>
      <c r="D4108" s="135" t="str">
        <f t="shared" si="128"/>
        <v/>
      </c>
      <c r="E4108" s="136" t="str">
        <f t="shared" si="129"/>
        <v/>
      </c>
      <c r="F4108" s="45"/>
      <c r="G4108" s="45"/>
      <c r="H4108" s="45"/>
      <c r="I4108" s="45"/>
      <c r="J4108" s="45"/>
      <c r="K4108" s="45"/>
      <c r="L4108" s="45"/>
      <c r="M4108" s="46"/>
      <c r="N4108" s="46"/>
      <c r="O4108" s="46"/>
    </row>
    <row r="4109" spans="1:15" x14ac:dyDescent="0.3">
      <c r="A4109" s="92"/>
      <c r="B4109" s="58"/>
      <c r="C4109" s="58"/>
      <c r="D4109" s="135" t="str">
        <f t="shared" si="128"/>
        <v/>
      </c>
      <c r="E4109" s="136" t="str">
        <f t="shared" si="129"/>
        <v/>
      </c>
      <c r="F4109" s="45"/>
      <c r="G4109" s="45"/>
      <c r="H4109" s="45"/>
      <c r="I4109" s="45"/>
      <c r="J4109" s="45"/>
      <c r="K4109" s="45"/>
      <c r="L4109" s="45"/>
      <c r="M4109" s="46"/>
      <c r="N4109" s="46"/>
      <c r="O4109" s="46"/>
    </row>
    <row r="4110" spans="1:15" x14ac:dyDescent="0.3">
      <c r="A4110" s="92"/>
      <c r="B4110" s="58"/>
      <c r="C4110" s="58"/>
      <c r="D4110" s="135" t="str">
        <f t="shared" si="128"/>
        <v/>
      </c>
      <c r="E4110" s="136" t="str">
        <f t="shared" si="129"/>
        <v/>
      </c>
      <c r="F4110" s="45"/>
      <c r="G4110" s="45"/>
      <c r="H4110" s="45"/>
      <c r="I4110" s="45"/>
      <c r="J4110" s="45"/>
      <c r="K4110" s="45"/>
      <c r="L4110" s="45"/>
      <c r="M4110" s="46"/>
      <c r="N4110" s="46"/>
      <c r="O4110" s="46"/>
    </row>
    <row r="4111" spans="1:15" x14ac:dyDescent="0.3">
      <c r="A4111" s="92"/>
      <c r="B4111" s="58"/>
      <c r="C4111" s="58"/>
      <c r="D4111" s="135" t="str">
        <f t="shared" si="128"/>
        <v/>
      </c>
      <c r="E4111" s="136" t="str">
        <f t="shared" si="129"/>
        <v/>
      </c>
      <c r="F4111" s="45"/>
      <c r="G4111" s="45"/>
      <c r="H4111" s="45"/>
      <c r="I4111" s="45"/>
      <c r="J4111" s="45"/>
      <c r="K4111" s="45"/>
      <c r="L4111" s="45"/>
      <c r="M4111" s="46"/>
      <c r="N4111" s="46"/>
      <c r="O4111" s="46"/>
    </row>
    <row r="4112" spans="1:15" x14ac:dyDescent="0.3">
      <c r="A4112" s="92"/>
      <c r="B4112" s="58"/>
      <c r="C4112" s="58"/>
      <c r="D4112" s="135" t="str">
        <f t="shared" si="128"/>
        <v/>
      </c>
      <c r="E4112" s="136" t="str">
        <f t="shared" si="129"/>
        <v/>
      </c>
      <c r="F4112" s="45"/>
      <c r="G4112" s="45"/>
      <c r="H4112" s="45"/>
      <c r="I4112" s="45"/>
      <c r="J4112" s="45"/>
      <c r="K4112" s="45"/>
      <c r="L4112" s="45"/>
      <c r="M4112" s="46"/>
      <c r="N4112" s="46"/>
      <c r="O4112" s="46"/>
    </row>
    <row r="4113" spans="1:15" x14ac:dyDescent="0.3">
      <c r="A4113" s="92"/>
      <c r="B4113" s="58"/>
      <c r="C4113" s="58"/>
      <c r="D4113" s="135" t="str">
        <f t="shared" si="128"/>
        <v/>
      </c>
      <c r="E4113" s="136" t="str">
        <f t="shared" si="129"/>
        <v/>
      </c>
      <c r="F4113" s="45"/>
      <c r="G4113" s="45"/>
      <c r="H4113" s="45"/>
      <c r="I4113" s="45"/>
      <c r="J4113" s="45"/>
      <c r="K4113" s="45"/>
      <c r="L4113" s="45"/>
      <c r="M4113" s="46"/>
      <c r="N4113" s="46"/>
      <c r="O4113" s="46"/>
    </row>
    <row r="4114" spans="1:15" x14ac:dyDescent="0.3">
      <c r="A4114" s="92"/>
      <c r="B4114" s="58"/>
      <c r="C4114" s="58"/>
      <c r="D4114" s="135" t="str">
        <f t="shared" si="128"/>
        <v/>
      </c>
      <c r="E4114" s="136" t="str">
        <f t="shared" si="129"/>
        <v/>
      </c>
      <c r="F4114" s="45"/>
      <c r="G4114" s="45"/>
      <c r="H4114" s="45"/>
      <c r="I4114" s="45"/>
      <c r="J4114" s="45"/>
      <c r="K4114" s="45"/>
      <c r="L4114" s="45"/>
      <c r="M4114" s="46"/>
      <c r="N4114" s="46"/>
      <c r="O4114" s="46"/>
    </row>
    <row r="4115" spans="1:15" x14ac:dyDescent="0.3">
      <c r="A4115" s="92"/>
      <c r="B4115" s="58"/>
      <c r="C4115" s="58"/>
      <c r="D4115" s="135" t="str">
        <f t="shared" si="128"/>
        <v/>
      </c>
      <c r="E4115" s="136" t="str">
        <f t="shared" si="129"/>
        <v/>
      </c>
      <c r="F4115" s="45"/>
      <c r="G4115" s="45"/>
      <c r="H4115" s="45"/>
      <c r="I4115" s="45"/>
      <c r="J4115" s="45"/>
      <c r="K4115" s="45"/>
      <c r="L4115" s="45"/>
      <c r="M4115" s="46"/>
      <c r="N4115" s="46"/>
      <c r="O4115" s="46"/>
    </row>
    <row r="4116" spans="1:15" x14ac:dyDescent="0.3">
      <c r="A4116" s="92"/>
      <c r="B4116" s="58"/>
      <c r="C4116" s="58"/>
      <c r="D4116" s="135" t="str">
        <f t="shared" si="128"/>
        <v/>
      </c>
      <c r="E4116" s="136" t="str">
        <f t="shared" si="129"/>
        <v/>
      </c>
      <c r="F4116" s="45"/>
      <c r="G4116" s="45"/>
      <c r="H4116" s="45"/>
      <c r="I4116" s="45"/>
      <c r="J4116" s="45"/>
      <c r="K4116" s="45"/>
      <c r="L4116" s="45"/>
      <c r="M4116" s="46"/>
      <c r="N4116" s="46"/>
      <c r="O4116" s="46"/>
    </row>
    <row r="4117" spans="1:15" x14ac:dyDescent="0.3">
      <c r="A4117" s="92"/>
      <c r="B4117" s="58"/>
      <c r="C4117" s="58"/>
      <c r="D4117" s="135" t="str">
        <f t="shared" si="128"/>
        <v/>
      </c>
      <c r="E4117" s="136" t="str">
        <f t="shared" si="129"/>
        <v/>
      </c>
      <c r="F4117" s="45"/>
      <c r="G4117" s="45"/>
      <c r="H4117" s="45"/>
      <c r="I4117" s="45"/>
      <c r="J4117" s="45"/>
      <c r="K4117" s="45"/>
      <c r="L4117" s="45"/>
      <c r="M4117" s="46"/>
      <c r="N4117" s="46"/>
      <c r="O4117" s="46"/>
    </row>
    <row r="4118" spans="1:15" x14ac:dyDescent="0.3">
      <c r="A4118" s="92"/>
      <c r="B4118" s="58"/>
      <c r="C4118" s="58"/>
      <c r="D4118" s="135" t="str">
        <f t="shared" si="128"/>
        <v/>
      </c>
      <c r="E4118" s="136" t="str">
        <f t="shared" si="129"/>
        <v/>
      </c>
      <c r="F4118" s="45"/>
      <c r="G4118" s="45"/>
      <c r="H4118" s="45"/>
      <c r="I4118" s="45"/>
      <c r="J4118" s="45"/>
      <c r="K4118" s="45"/>
      <c r="L4118" s="45"/>
      <c r="M4118" s="46"/>
      <c r="N4118" s="46"/>
      <c r="O4118" s="46"/>
    </row>
    <row r="4119" spans="1:15" x14ac:dyDescent="0.3">
      <c r="A4119" s="92"/>
      <c r="B4119" s="58"/>
      <c r="C4119" s="58"/>
      <c r="D4119" s="135" t="str">
        <f t="shared" si="128"/>
        <v/>
      </c>
      <c r="E4119" s="136" t="str">
        <f t="shared" si="129"/>
        <v/>
      </c>
      <c r="F4119" s="45"/>
      <c r="G4119" s="45"/>
      <c r="H4119" s="45"/>
      <c r="I4119" s="45"/>
      <c r="J4119" s="45"/>
      <c r="K4119" s="45"/>
      <c r="L4119" s="45"/>
      <c r="M4119" s="46"/>
      <c r="N4119" s="46"/>
      <c r="O4119" s="46"/>
    </row>
    <row r="4120" spans="1:15" x14ac:dyDescent="0.3">
      <c r="A4120" s="92"/>
      <c r="B4120" s="58"/>
      <c r="C4120" s="58"/>
      <c r="D4120" s="135" t="str">
        <f t="shared" si="128"/>
        <v/>
      </c>
      <c r="E4120" s="136" t="str">
        <f t="shared" si="129"/>
        <v/>
      </c>
      <c r="F4120" s="45"/>
      <c r="G4120" s="45"/>
      <c r="H4120" s="45"/>
      <c r="I4120" s="45"/>
      <c r="J4120" s="45"/>
      <c r="K4120" s="45"/>
      <c r="L4120" s="45"/>
      <c r="M4120" s="46"/>
      <c r="N4120" s="46"/>
      <c r="O4120" s="46"/>
    </row>
    <row r="4121" spans="1:15" x14ac:dyDescent="0.3">
      <c r="A4121" s="92"/>
      <c r="B4121" s="58"/>
      <c r="C4121" s="58"/>
      <c r="D4121" s="135" t="str">
        <f t="shared" si="128"/>
        <v/>
      </c>
      <c r="E4121" s="136" t="str">
        <f t="shared" si="129"/>
        <v/>
      </c>
      <c r="F4121" s="45"/>
      <c r="G4121" s="45"/>
      <c r="H4121" s="45"/>
      <c r="I4121" s="45"/>
      <c r="J4121" s="45"/>
      <c r="K4121" s="45"/>
      <c r="L4121" s="45"/>
      <c r="M4121" s="46"/>
      <c r="N4121" s="46"/>
      <c r="O4121" s="46"/>
    </row>
    <row r="4122" spans="1:15" x14ac:dyDescent="0.3">
      <c r="A4122" s="92"/>
      <c r="B4122" s="58"/>
      <c r="C4122" s="58"/>
      <c r="D4122" s="135" t="str">
        <f t="shared" si="128"/>
        <v/>
      </c>
      <c r="E4122" s="136" t="str">
        <f t="shared" si="129"/>
        <v/>
      </c>
      <c r="F4122" s="45"/>
      <c r="G4122" s="45"/>
      <c r="H4122" s="45"/>
      <c r="I4122" s="45"/>
      <c r="J4122" s="45"/>
      <c r="K4122" s="45"/>
      <c r="L4122" s="45"/>
      <c r="M4122" s="46"/>
      <c r="N4122" s="46"/>
      <c r="O4122" s="46"/>
    </row>
    <row r="4123" spans="1:15" x14ac:dyDescent="0.3">
      <c r="A4123" s="92"/>
      <c r="B4123" s="58"/>
      <c r="C4123" s="58"/>
      <c r="D4123" s="135" t="str">
        <f t="shared" si="128"/>
        <v/>
      </c>
      <c r="E4123" s="136" t="str">
        <f t="shared" si="129"/>
        <v/>
      </c>
      <c r="F4123" s="45"/>
      <c r="G4123" s="45"/>
      <c r="H4123" s="45"/>
      <c r="I4123" s="45"/>
      <c r="J4123" s="45"/>
      <c r="K4123" s="45"/>
      <c r="L4123" s="45"/>
      <c r="M4123" s="46"/>
      <c r="N4123" s="46"/>
      <c r="O4123" s="46"/>
    </row>
    <row r="4124" spans="1:15" x14ac:dyDescent="0.3">
      <c r="A4124" s="92"/>
      <c r="B4124" s="58"/>
      <c r="C4124" s="58"/>
      <c r="D4124" s="135" t="str">
        <f t="shared" si="128"/>
        <v/>
      </c>
      <c r="E4124" s="136" t="str">
        <f t="shared" si="129"/>
        <v/>
      </c>
      <c r="F4124" s="45"/>
      <c r="G4124" s="45"/>
      <c r="H4124" s="45"/>
      <c r="I4124" s="45"/>
      <c r="J4124" s="45"/>
      <c r="K4124" s="45"/>
      <c r="L4124" s="45"/>
      <c r="M4124" s="46"/>
      <c r="N4124" s="46"/>
      <c r="O4124" s="46"/>
    </row>
    <row r="4125" spans="1:15" x14ac:dyDescent="0.3">
      <c r="A4125" s="92"/>
      <c r="B4125" s="58"/>
      <c r="C4125" s="58"/>
      <c r="D4125" s="135" t="str">
        <f t="shared" si="128"/>
        <v/>
      </c>
      <c r="E4125" s="136" t="str">
        <f t="shared" si="129"/>
        <v/>
      </c>
      <c r="F4125" s="45"/>
      <c r="G4125" s="45"/>
      <c r="H4125" s="45"/>
      <c r="I4125" s="45"/>
      <c r="J4125" s="45"/>
      <c r="K4125" s="45"/>
      <c r="L4125" s="45"/>
      <c r="M4125" s="46"/>
      <c r="N4125" s="46"/>
      <c r="O4125" s="46"/>
    </row>
    <row r="4126" spans="1:15" x14ac:dyDescent="0.3">
      <c r="A4126" s="92"/>
      <c r="B4126" s="58"/>
      <c r="C4126" s="58"/>
      <c r="D4126" s="135" t="str">
        <f t="shared" si="128"/>
        <v/>
      </c>
      <c r="E4126" s="136" t="str">
        <f t="shared" si="129"/>
        <v/>
      </c>
      <c r="F4126" s="45"/>
      <c r="G4126" s="45"/>
      <c r="H4126" s="45"/>
      <c r="I4126" s="45"/>
      <c r="J4126" s="45"/>
      <c r="K4126" s="45"/>
      <c r="L4126" s="45"/>
      <c r="M4126" s="46"/>
      <c r="N4126" s="46"/>
      <c r="O4126" s="46"/>
    </row>
    <row r="4127" spans="1:15" x14ac:dyDescent="0.3">
      <c r="A4127" s="92"/>
      <c r="B4127" s="58"/>
      <c r="C4127" s="58"/>
      <c r="D4127" s="135" t="str">
        <f t="shared" si="128"/>
        <v/>
      </c>
      <c r="E4127" s="136" t="str">
        <f t="shared" si="129"/>
        <v/>
      </c>
      <c r="F4127" s="45"/>
      <c r="G4127" s="45"/>
      <c r="H4127" s="45"/>
      <c r="I4127" s="45"/>
      <c r="J4127" s="45"/>
      <c r="K4127" s="45"/>
      <c r="L4127" s="45"/>
      <c r="M4127" s="46"/>
      <c r="N4127" s="46"/>
      <c r="O4127" s="46"/>
    </row>
    <row r="4128" spans="1:15" x14ac:dyDescent="0.3">
      <c r="A4128" s="92"/>
      <c r="B4128" s="58"/>
      <c r="C4128" s="58"/>
      <c r="D4128" s="135" t="str">
        <f t="shared" si="128"/>
        <v/>
      </c>
      <c r="E4128" s="136" t="str">
        <f t="shared" si="129"/>
        <v/>
      </c>
      <c r="F4128" s="45"/>
      <c r="G4128" s="45"/>
      <c r="H4128" s="45"/>
      <c r="I4128" s="45"/>
      <c r="J4128" s="45"/>
      <c r="K4128" s="45"/>
      <c r="L4128" s="45"/>
      <c r="M4128" s="46"/>
      <c r="N4128" s="46"/>
      <c r="O4128" s="46"/>
    </row>
    <row r="4129" spans="1:15" x14ac:dyDescent="0.3">
      <c r="A4129" s="92"/>
      <c r="B4129" s="58"/>
      <c r="C4129" s="58"/>
      <c r="D4129" s="135" t="str">
        <f t="shared" si="128"/>
        <v/>
      </c>
      <c r="E4129" s="136" t="str">
        <f t="shared" si="129"/>
        <v/>
      </c>
      <c r="F4129" s="45"/>
      <c r="G4129" s="45"/>
      <c r="H4129" s="45"/>
      <c r="I4129" s="45"/>
      <c r="J4129" s="45"/>
      <c r="K4129" s="45"/>
      <c r="L4129" s="45"/>
      <c r="M4129" s="46"/>
      <c r="N4129" s="46"/>
      <c r="O4129" s="46"/>
    </row>
    <row r="4130" spans="1:15" x14ac:dyDescent="0.3">
      <c r="A4130" s="92"/>
      <c r="B4130" s="58"/>
      <c r="C4130" s="58"/>
      <c r="D4130" s="135" t="str">
        <f t="shared" si="128"/>
        <v/>
      </c>
      <c r="E4130" s="136" t="str">
        <f t="shared" si="129"/>
        <v/>
      </c>
      <c r="F4130" s="45"/>
      <c r="G4130" s="45"/>
      <c r="H4130" s="45"/>
      <c r="I4130" s="45"/>
      <c r="J4130" s="45"/>
      <c r="K4130" s="45"/>
      <c r="L4130" s="45"/>
      <c r="M4130" s="46"/>
      <c r="N4130" s="46"/>
      <c r="O4130" s="46"/>
    </row>
    <row r="4131" spans="1:15" x14ac:dyDescent="0.3">
      <c r="A4131" s="92"/>
      <c r="B4131" s="58"/>
      <c r="C4131" s="58"/>
      <c r="D4131" s="135" t="str">
        <f t="shared" si="128"/>
        <v/>
      </c>
      <c r="E4131" s="136" t="str">
        <f t="shared" si="129"/>
        <v/>
      </c>
      <c r="F4131" s="45"/>
      <c r="G4131" s="45"/>
      <c r="H4131" s="45"/>
      <c r="I4131" s="45"/>
      <c r="J4131" s="45"/>
      <c r="K4131" s="45"/>
      <c r="L4131" s="45"/>
      <c r="M4131" s="46"/>
      <c r="N4131" s="46"/>
      <c r="O4131" s="46"/>
    </row>
    <row r="4132" spans="1:15" x14ac:dyDescent="0.3">
      <c r="A4132" s="92"/>
      <c r="B4132" s="58"/>
      <c r="C4132" s="58"/>
      <c r="D4132" s="135" t="str">
        <f t="shared" si="128"/>
        <v/>
      </c>
      <c r="E4132" s="136" t="str">
        <f t="shared" si="129"/>
        <v/>
      </c>
      <c r="F4132" s="45"/>
      <c r="G4132" s="45"/>
      <c r="H4132" s="45"/>
      <c r="I4132" s="45"/>
      <c r="J4132" s="45"/>
      <c r="K4132" s="45"/>
      <c r="L4132" s="45"/>
      <c r="M4132" s="46"/>
      <c r="N4132" s="46"/>
      <c r="O4132" s="46"/>
    </row>
    <row r="4133" spans="1:15" x14ac:dyDescent="0.3">
      <c r="A4133" s="92"/>
      <c r="B4133" s="58"/>
      <c r="C4133" s="58"/>
      <c r="D4133" s="135" t="str">
        <f t="shared" si="128"/>
        <v/>
      </c>
      <c r="E4133" s="136" t="str">
        <f t="shared" si="129"/>
        <v/>
      </c>
      <c r="F4133" s="45"/>
      <c r="G4133" s="45"/>
      <c r="H4133" s="45"/>
      <c r="I4133" s="45"/>
      <c r="J4133" s="45"/>
      <c r="K4133" s="45"/>
      <c r="L4133" s="45"/>
      <c r="M4133" s="46"/>
      <c r="N4133" s="46"/>
      <c r="O4133" s="46"/>
    </row>
    <row r="4134" spans="1:15" x14ac:dyDescent="0.3">
      <c r="A4134" s="92"/>
      <c r="B4134" s="58"/>
      <c r="C4134" s="58"/>
      <c r="D4134" s="135" t="str">
        <f t="shared" si="128"/>
        <v/>
      </c>
      <c r="E4134" s="136" t="str">
        <f t="shared" si="129"/>
        <v/>
      </c>
      <c r="F4134" s="45"/>
      <c r="G4134" s="45"/>
      <c r="H4134" s="45"/>
      <c r="I4134" s="45"/>
      <c r="J4134" s="45"/>
      <c r="K4134" s="45"/>
      <c r="L4134" s="45"/>
      <c r="M4134" s="46"/>
      <c r="N4134" s="46"/>
      <c r="O4134" s="46"/>
    </row>
    <row r="4135" spans="1:15" x14ac:dyDescent="0.3">
      <c r="A4135" s="92"/>
      <c r="B4135" s="58"/>
      <c r="C4135" s="58"/>
      <c r="D4135" s="135" t="str">
        <f t="shared" si="128"/>
        <v/>
      </c>
      <c r="E4135" s="136" t="str">
        <f t="shared" si="129"/>
        <v/>
      </c>
      <c r="F4135" s="45"/>
      <c r="G4135" s="45"/>
      <c r="H4135" s="45"/>
      <c r="I4135" s="45"/>
      <c r="J4135" s="45"/>
      <c r="K4135" s="45"/>
      <c r="L4135" s="45"/>
      <c r="M4135" s="46"/>
      <c r="N4135" s="46"/>
      <c r="O4135" s="46"/>
    </row>
    <row r="4136" spans="1:15" x14ac:dyDescent="0.3">
      <c r="A4136" s="92"/>
      <c r="B4136" s="58"/>
      <c r="C4136" s="58"/>
      <c r="D4136" s="135" t="str">
        <f t="shared" si="128"/>
        <v/>
      </c>
      <c r="E4136" s="136" t="str">
        <f t="shared" si="129"/>
        <v/>
      </c>
      <c r="F4136" s="45"/>
      <c r="G4136" s="45"/>
      <c r="H4136" s="45"/>
      <c r="I4136" s="45"/>
      <c r="J4136" s="45"/>
      <c r="K4136" s="45"/>
      <c r="L4136" s="45"/>
      <c r="M4136" s="46"/>
      <c r="N4136" s="46"/>
      <c r="O4136" s="46"/>
    </row>
    <row r="4137" spans="1:15" x14ac:dyDescent="0.3">
      <c r="A4137" s="92"/>
      <c r="B4137" s="58"/>
      <c r="C4137" s="58"/>
      <c r="D4137" s="135" t="str">
        <f t="shared" si="128"/>
        <v/>
      </c>
      <c r="E4137" s="136" t="str">
        <f t="shared" si="129"/>
        <v/>
      </c>
      <c r="F4137" s="45"/>
      <c r="G4137" s="45"/>
      <c r="H4137" s="45"/>
      <c r="I4137" s="45"/>
      <c r="J4137" s="45"/>
      <c r="K4137" s="45"/>
      <c r="L4137" s="45"/>
      <c r="M4137" s="46"/>
      <c r="N4137" s="46"/>
      <c r="O4137" s="46"/>
    </row>
    <row r="4138" spans="1:15" x14ac:dyDescent="0.3">
      <c r="A4138" s="92"/>
      <c r="B4138" s="58"/>
      <c r="C4138" s="58"/>
      <c r="D4138" s="135" t="str">
        <f t="shared" si="128"/>
        <v/>
      </c>
      <c r="E4138" s="136" t="str">
        <f t="shared" si="129"/>
        <v/>
      </c>
      <c r="F4138" s="45"/>
      <c r="G4138" s="45"/>
      <c r="H4138" s="45"/>
      <c r="I4138" s="45"/>
      <c r="J4138" s="45"/>
      <c r="K4138" s="45"/>
      <c r="L4138" s="45"/>
      <c r="M4138" s="46"/>
      <c r="N4138" s="46"/>
      <c r="O4138" s="46"/>
    </row>
    <row r="4139" spans="1:15" x14ac:dyDescent="0.3">
      <c r="A4139" s="92"/>
      <c r="B4139" s="58"/>
      <c r="C4139" s="58"/>
      <c r="D4139" s="135" t="str">
        <f t="shared" si="128"/>
        <v/>
      </c>
      <c r="E4139" s="136" t="str">
        <f t="shared" si="129"/>
        <v/>
      </c>
      <c r="F4139" s="45"/>
      <c r="G4139" s="45"/>
      <c r="H4139" s="45"/>
      <c r="I4139" s="45"/>
      <c r="J4139" s="45"/>
      <c r="K4139" s="45"/>
      <c r="L4139" s="45"/>
      <c r="M4139" s="46"/>
      <c r="N4139" s="46"/>
      <c r="O4139" s="46"/>
    </row>
    <row r="4140" spans="1:15" x14ac:dyDescent="0.3">
      <c r="A4140" s="92"/>
      <c r="B4140" s="58"/>
      <c r="C4140" s="58"/>
      <c r="D4140" s="135" t="str">
        <f t="shared" si="128"/>
        <v/>
      </c>
      <c r="E4140" s="136" t="str">
        <f t="shared" si="129"/>
        <v/>
      </c>
      <c r="F4140" s="45"/>
      <c r="G4140" s="45"/>
      <c r="H4140" s="45"/>
      <c r="I4140" s="45"/>
      <c r="J4140" s="45"/>
      <c r="K4140" s="45"/>
      <c r="L4140" s="45"/>
      <c r="M4140" s="46"/>
      <c r="N4140" s="46"/>
      <c r="O4140" s="46"/>
    </row>
    <row r="4141" spans="1:15" x14ac:dyDescent="0.3">
      <c r="A4141" s="92"/>
      <c r="B4141" s="58"/>
      <c r="C4141" s="58"/>
      <c r="D4141" s="135" t="str">
        <f t="shared" si="128"/>
        <v/>
      </c>
      <c r="E4141" s="136" t="str">
        <f t="shared" si="129"/>
        <v/>
      </c>
      <c r="F4141" s="45"/>
      <c r="G4141" s="45"/>
      <c r="H4141" s="45"/>
      <c r="I4141" s="45"/>
      <c r="J4141" s="45"/>
      <c r="K4141" s="45"/>
      <c r="L4141" s="45"/>
      <c r="M4141" s="46"/>
      <c r="N4141" s="46"/>
      <c r="O4141" s="46"/>
    </row>
    <row r="4142" spans="1:15" x14ac:dyDescent="0.3">
      <c r="A4142" s="92"/>
      <c r="B4142" s="58"/>
      <c r="C4142" s="58"/>
      <c r="D4142" s="135" t="str">
        <f t="shared" si="128"/>
        <v/>
      </c>
      <c r="E4142" s="136" t="str">
        <f t="shared" si="129"/>
        <v/>
      </c>
      <c r="F4142" s="45"/>
      <c r="G4142" s="45"/>
      <c r="H4142" s="45"/>
      <c r="I4142" s="45"/>
      <c r="J4142" s="45"/>
      <c r="K4142" s="45"/>
      <c r="L4142" s="45"/>
      <c r="M4142" s="46"/>
      <c r="N4142" s="46"/>
      <c r="O4142" s="46"/>
    </row>
    <row r="4143" spans="1:15" x14ac:dyDescent="0.3">
      <c r="A4143" s="92"/>
      <c r="B4143" s="58"/>
      <c r="C4143" s="58"/>
      <c r="D4143" s="135" t="str">
        <f t="shared" si="128"/>
        <v/>
      </c>
      <c r="E4143" s="136" t="str">
        <f t="shared" si="129"/>
        <v/>
      </c>
      <c r="F4143" s="45"/>
      <c r="G4143" s="45"/>
      <c r="H4143" s="45"/>
      <c r="I4143" s="45"/>
      <c r="J4143" s="45"/>
      <c r="K4143" s="45"/>
      <c r="L4143" s="45"/>
      <c r="M4143" s="46"/>
      <c r="N4143" s="46"/>
      <c r="O4143" s="46"/>
    </row>
    <row r="4144" spans="1:15" x14ac:dyDescent="0.3">
      <c r="A4144" s="92"/>
      <c r="B4144" s="58"/>
      <c r="C4144" s="58"/>
      <c r="D4144" s="135" t="str">
        <f t="shared" si="128"/>
        <v/>
      </c>
      <c r="E4144" s="136" t="str">
        <f t="shared" si="129"/>
        <v/>
      </c>
      <c r="F4144" s="45"/>
      <c r="G4144" s="45"/>
      <c r="H4144" s="45"/>
      <c r="I4144" s="45"/>
      <c r="J4144" s="45"/>
      <c r="K4144" s="45"/>
      <c r="L4144" s="45"/>
      <c r="M4144" s="46"/>
      <c r="N4144" s="46"/>
      <c r="O4144" s="46"/>
    </row>
    <row r="4145" spans="1:15" x14ac:dyDescent="0.3">
      <c r="A4145" s="92"/>
      <c r="B4145" s="58"/>
      <c r="C4145" s="58"/>
      <c r="D4145" s="135" t="str">
        <f t="shared" si="128"/>
        <v/>
      </c>
      <c r="E4145" s="136" t="str">
        <f t="shared" si="129"/>
        <v/>
      </c>
      <c r="F4145" s="45"/>
      <c r="G4145" s="45"/>
      <c r="H4145" s="45"/>
      <c r="I4145" s="45"/>
      <c r="J4145" s="45"/>
      <c r="K4145" s="45"/>
      <c r="L4145" s="45"/>
      <c r="M4145" s="46"/>
      <c r="N4145" s="46"/>
      <c r="O4145" s="46"/>
    </row>
    <row r="4146" spans="1:15" x14ac:dyDescent="0.3">
      <c r="A4146" s="92"/>
      <c r="B4146" s="58"/>
      <c r="C4146" s="58"/>
      <c r="D4146" s="135" t="str">
        <f t="shared" si="128"/>
        <v/>
      </c>
      <c r="E4146" s="136" t="str">
        <f t="shared" si="129"/>
        <v/>
      </c>
      <c r="F4146" s="45"/>
      <c r="G4146" s="45"/>
      <c r="H4146" s="45"/>
      <c r="I4146" s="45"/>
      <c r="J4146" s="45"/>
      <c r="K4146" s="45"/>
      <c r="L4146" s="45"/>
      <c r="M4146" s="46"/>
      <c r="N4146" s="46"/>
      <c r="O4146" s="46"/>
    </row>
    <row r="4147" spans="1:15" x14ac:dyDescent="0.3">
      <c r="A4147" s="92"/>
      <c r="B4147" s="58"/>
      <c r="C4147" s="58"/>
      <c r="D4147" s="135" t="str">
        <f t="shared" si="128"/>
        <v/>
      </c>
      <c r="E4147" s="136" t="str">
        <f t="shared" si="129"/>
        <v/>
      </c>
      <c r="F4147" s="45"/>
      <c r="G4147" s="45"/>
      <c r="H4147" s="45"/>
      <c r="I4147" s="45"/>
      <c r="J4147" s="45"/>
      <c r="K4147" s="45"/>
      <c r="L4147" s="45"/>
      <c r="M4147" s="46"/>
      <c r="N4147" s="46"/>
      <c r="O4147" s="46"/>
    </row>
    <row r="4148" spans="1:15" x14ac:dyDescent="0.3">
      <c r="A4148" s="92"/>
      <c r="B4148" s="58"/>
      <c r="C4148" s="58"/>
      <c r="D4148" s="135" t="str">
        <f t="shared" si="128"/>
        <v/>
      </c>
      <c r="E4148" s="136" t="str">
        <f t="shared" si="129"/>
        <v/>
      </c>
      <c r="F4148" s="45"/>
      <c r="G4148" s="45"/>
      <c r="H4148" s="45"/>
      <c r="I4148" s="45"/>
      <c r="J4148" s="45"/>
      <c r="K4148" s="45"/>
      <c r="L4148" s="45"/>
      <c r="M4148" s="46"/>
      <c r="N4148" s="46"/>
      <c r="O4148" s="46"/>
    </row>
    <row r="4149" spans="1:15" x14ac:dyDescent="0.3">
      <c r="A4149" s="92"/>
      <c r="B4149" s="58"/>
      <c r="C4149" s="58"/>
      <c r="D4149" s="135" t="str">
        <f t="shared" si="128"/>
        <v/>
      </c>
      <c r="E4149" s="136" t="str">
        <f t="shared" si="129"/>
        <v/>
      </c>
      <c r="F4149" s="45"/>
      <c r="G4149" s="45"/>
      <c r="H4149" s="45"/>
      <c r="I4149" s="45"/>
      <c r="J4149" s="45"/>
      <c r="K4149" s="45"/>
      <c r="L4149" s="45"/>
      <c r="M4149" s="46"/>
      <c r="N4149" s="46"/>
      <c r="O4149" s="46"/>
    </row>
    <row r="4150" spans="1:15" x14ac:dyDescent="0.3">
      <c r="A4150" s="92"/>
      <c r="B4150" s="58"/>
      <c r="C4150" s="58"/>
      <c r="D4150" s="135" t="str">
        <f t="shared" si="128"/>
        <v/>
      </c>
      <c r="E4150" s="136" t="str">
        <f t="shared" si="129"/>
        <v/>
      </c>
      <c r="F4150" s="45"/>
      <c r="G4150" s="45"/>
      <c r="H4150" s="45"/>
      <c r="I4150" s="45"/>
      <c r="J4150" s="45"/>
      <c r="K4150" s="45"/>
      <c r="L4150" s="45"/>
      <c r="M4150" s="46"/>
      <c r="N4150" s="46"/>
      <c r="O4150" s="46"/>
    </row>
    <row r="4151" spans="1:15" x14ac:dyDescent="0.3">
      <c r="A4151" s="92"/>
      <c r="B4151" s="58"/>
      <c r="C4151" s="58"/>
      <c r="D4151" s="135" t="str">
        <f t="shared" si="128"/>
        <v/>
      </c>
      <c r="E4151" s="136" t="str">
        <f t="shared" si="129"/>
        <v/>
      </c>
      <c r="F4151" s="45"/>
      <c r="G4151" s="45"/>
      <c r="H4151" s="45"/>
      <c r="I4151" s="45"/>
      <c r="J4151" s="45"/>
      <c r="K4151" s="45"/>
      <c r="L4151" s="45"/>
      <c r="M4151" s="46"/>
      <c r="N4151" s="46"/>
      <c r="O4151" s="46"/>
    </row>
    <row r="4152" spans="1:15" x14ac:dyDescent="0.3">
      <c r="A4152" s="92"/>
      <c r="B4152" s="58"/>
      <c r="C4152" s="58"/>
      <c r="D4152" s="135" t="str">
        <f t="shared" si="128"/>
        <v/>
      </c>
      <c r="E4152" s="136" t="str">
        <f t="shared" si="129"/>
        <v/>
      </c>
      <c r="F4152" s="45"/>
      <c r="G4152" s="45"/>
      <c r="H4152" s="45"/>
      <c r="I4152" s="45"/>
      <c r="J4152" s="45"/>
      <c r="K4152" s="45"/>
      <c r="L4152" s="45"/>
      <c r="M4152" s="46"/>
      <c r="N4152" s="46"/>
      <c r="O4152" s="46"/>
    </row>
    <row r="4153" spans="1:15" x14ac:dyDescent="0.3">
      <c r="A4153" s="92"/>
      <c r="B4153" s="58"/>
      <c r="C4153" s="58"/>
      <c r="D4153" s="135" t="str">
        <f t="shared" si="128"/>
        <v/>
      </c>
      <c r="E4153" s="136" t="str">
        <f t="shared" si="129"/>
        <v/>
      </c>
      <c r="F4153" s="45"/>
      <c r="G4153" s="45"/>
      <c r="H4153" s="45"/>
      <c r="I4153" s="45"/>
      <c r="J4153" s="45"/>
      <c r="K4153" s="45"/>
      <c r="L4153" s="45"/>
      <c r="M4153" s="46"/>
      <c r="N4153" s="46"/>
      <c r="O4153" s="46"/>
    </row>
    <row r="4154" spans="1:15" x14ac:dyDescent="0.3">
      <c r="A4154" s="92"/>
      <c r="B4154" s="58"/>
      <c r="C4154" s="58"/>
      <c r="D4154" s="135" t="str">
        <f t="shared" si="128"/>
        <v/>
      </c>
      <c r="E4154" s="136" t="str">
        <f t="shared" si="129"/>
        <v/>
      </c>
      <c r="F4154" s="45"/>
      <c r="G4154" s="45"/>
      <c r="H4154" s="45"/>
      <c r="I4154" s="45"/>
      <c r="J4154" s="45"/>
      <c r="K4154" s="45"/>
      <c r="L4154" s="45"/>
      <c r="M4154" s="46"/>
      <c r="N4154" s="46"/>
      <c r="O4154" s="46"/>
    </row>
    <row r="4155" spans="1:15" x14ac:dyDescent="0.3">
      <c r="A4155" s="92"/>
      <c r="B4155" s="58"/>
      <c r="C4155" s="58"/>
      <c r="D4155" s="135" t="str">
        <f t="shared" si="128"/>
        <v/>
      </c>
      <c r="E4155" s="136" t="str">
        <f t="shared" si="129"/>
        <v/>
      </c>
      <c r="F4155" s="45"/>
      <c r="G4155" s="45"/>
      <c r="H4155" s="45"/>
      <c r="I4155" s="45"/>
      <c r="J4155" s="45"/>
      <c r="K4155" s="45"/>
      <c r="L4155" s="45"/>
      <c r="M4155" s="46"/>
      <c r="N4155" s="46"/>
      <c r="O4155" s="46"/>
    </row>
    <row r="4156" spans="1:15" x14ac:dyDescent="0.3">
      <c r="A4156" s="92"/>
      <c r="B4156" s="58"/>
      <c r="C4156" s="58"/>
      <c r="D4156" s="135" t="str">
        <f t="shared" si="128"/>
        <v/>
      </c>
      <c r="E4156" s="136" t="str">
        <f t="shared" si="129"/>
        <v/>
      </c>
      <c r="F4156" s="45"/>
      <c r="G4156" s="45"/>
      <c r="H4156" s="45"/>
      <c r="I4156" s="45"/>
      <c r="J4156" s="45"/>
      <c r="K4156" s="45"/>
      <c r="L4156" s="45"/>
      <c r="M4156" s="46"/>
      <c r="N4156" s="46"/>
      <c r="O4156" s="46"/>
    </row>
    <row r="4157" spans="1:15" x14ac:dyDescent="0.3">
      <c r="A4157" s="92"/>
      <c r="B4157" s="58"/>
      <c r="C4157" s="58"/>
      <c r="D4157" s="135" t="str">
        <f t="shared" si="128"/>
        <v/>
      </c>
      <c r="E4157" s="136" t="str">
        <f t="shared" si="129"/>
        <v/>
      </c>
      <c r="F4157" s="45"/>
      <c r="G4157" s="45"/>
      <c r="H4157" s="45"/>
      <c r="I4157" s="45"/>
      <c r="J4157" s="45"/>
      <c r="K4157" s="45"/>
      <c r="L4157" s="45"/>
      <c r="M4157" s="46"/>
      <c r="N4157" s="46"/>
      <c r="O4157" s="46"/>
    </row>
    <row r="4158" spans="1:15" x14ac:dyDescent="0.3">
      <c r="A4158" s="92"/>
      <c r="B4158" s="58"/>
      <c r="C4158" s="58"/>
      <c r="D4158" s="135" t="str">
        <f t="shared" si="128"/>
        <v/>
      </c>
      <c r="E4158" s="136" t="str">
        <f t="shared" si="129"/>
        <v/>
      </c>
      <c r="F4158" s="45"/>
      <c r="G4158" s="45"/>
      <c r="H4158" s="45"/>
      <c r="I4158" s="45"/>
      <c r="J4158" s="45"/>
      <c r="K4158" s="45"/>
      <c r="L4158" s="45"/>
      <c r="M4158" s="46"/>
      <c r="N4158" s="46"/>
      <c r="O4158" s="46"/>
    </row>
    <row r="4159" spans="1:15" x14ac:dyDescent="0.3">
      <c r="A4159" s="92"/>
      <c r="B4159" s="58"/>
      <c r="C4159" s="58"/>
      <c r="D4159" s="135" t="str">
        <f t="shared" si="128"/>
        <v/>
      </c>
      <c r="E4159" s="136" t="str">
        <f t="shared" si="129"/>
        <v/>
      </c>
      <c r="F4159" s="45"/>
      <c r="G4159" s="45"/>
      <c r="H4159" s="45"/>
      <c r="I4159" s="45"/>
      <c r="J4159" s="45"/>
      <c r="K4159" s="45"/>
      <c r="L4159" s="45"/>
      <c r="M4159" s="46"/>
      <c r="N4159" s="46"/>
      <c r="O4159" s="46"/>
    </row>
    <row r="4160" spans="1:15" x14ac:dyDescent="0.3">
      <c r="A4160" s="92"/>
      <c r="B4160" s="58"/>
      <c r="C4160" s="58"/>
      <c r="D4160" s="135" t="str">
        <f t="shared" si="128"/>
        <v/>
      </c>
      <c r="E4160" s="136" t="str">
        <f t="shared" si="129"/>
        <v/>
      </c>
      <c r="F4160" s="45"/>
      <c r="G4160" s="45"/>
      <c r="H4160" s="45"/>
      <c r="I4160" s="45"/>
      <c r="J4160" s="45"/>
      <c r="K4160" s="45"/>
      <c r="L4160" s="45"/>
      <c r="M4160" s="46"/>
      <c r="N4160" s="46"/>
      <c r="O4160" s="46"/>
    </row>
    <row r="4161" spans="1:15" x14ac:dyDescent="0.3">
      <c r="A4161" s="92"/>
      <c r="B4161" s="58"/>
      <c r="C4161" s="58"/>
      <c r="D4161" s="135" t="str">
        <f t="shared" si="128"/>
        <v/>
      </c>
      <c r="E4161" s="136" t="str">
        <f t="shared" si="129"/>
        <v/>
      </c>
      <c r="F4161" s="45"/>
      <c r="G4161" s="45"/>
      <c r="H4161" s="45"/>
      <c r="I4161" s="45"/>
      <c r="J4161" s="45"/>
      <c r="K4161" s="45"/>
      <c r="L4161" s="45"/>
      <c r="M4161" s="46"/>
      <c r="N4161" s="46"/>
      <c r="O4161" s="46"/>
    </row>
    <row r="4162" spans="1:15" x14ac:dyDescent="0.3">
      <c r="A4162" s="92"/>
      <c r="B4162" s="58"/>
      <c r="C4162" s="58"/>
      <c r="D4162" s="135" t="str">
        <f t="shared" ref="D4162:D4225" si="130">IF(C4162="","",IF(NOT(ISBLANK(B4162)),IF(AND(B4162&gt;=43556,C4162&gt;=43556),C4162-B4162,0),""))</f>
        <v/>
      </c>
      <c r="E4162" s="136" t="str">
        <f t="shared" si="129"/>
        <v/>
      </c>
      <c r="F4162" s="45"/>
      <c r="G4162" s="45"/>
      <c r="H4162" s="45"/>
      <c r="I4162" s="45"/>
      <c r="J4162" s="45"/>
      <c r="K4162" s="45"/>
      <c r="L4162" s="45"/>
      <c r="M4162" s="46"/>
      <c r="N4162" s="46"/>
      <c r="O4162" s="46"/>
    </row>
    <row r="4163" spans="1:15" x14ac:dyDescent="0.3">
      <c r="A4163" s="92"/>
      <c r="B4163" s="58"/>
      <c r="C4163" s="58"/>
      <c r="D4163" s="135" t="str">
        <f t="shared" si="130"/>
        <v/>
      </c>
      <c r="E4163" s="136" t="str">
        <f t="shared" ref="E4163:E4226" si="131">IF(C4163&gt;=43556,C4163+366,"")</f>
        <v/>
      </c>
      <c r="F4163" s="45"/>
      <c r="G4163" s="45"/>
      <c r="H4163" s="45"/>
      <c r="I4163" s="45"/>
      <c r="J4163" s="45"/>
      <c r="K4163" s="45"/>
      <c r="L4163" s="45"/>
      <c r="M4163" s="46"/>
      <c r="N4163" s="46"/>
      <c r="O4163" s="46"/>
    </row>
    <row r="4164" spans="1:15" x14ac:dyDescent="0.3">
      <c r="A4164" s="92"/>
      <c r="B4164" s="58"/>
      <c r="C4164" s="58"/>
      <c r="D4164" s="135" t="str">
        <f t="shared" si="130"/>
        <v/>
      </c>
      <c r="E4164" s="136" t="str">
        <f t="shared" si="131"/>
        <v/>
      </c>
      <c r="F4164" s="45"/>
      <c r="G4164" s="45"/>
      <c r="H4164" s="45"/>
      <c r="I4164" s="45"/>
      <c r="J4164" s="45"/>
      <c r="K4164" s="45"/>
      <c r="L4164" s="45"/>
      <c r="M4164" s="46"/>
      <c r="N4164" s="46"/>
      <c r="O4164" s="46"/>
    </row>
    <row r="4165" spans="1:15" x14ac:dyDescent="0.3">
      <c r="A4165" s="92"/>
      <c r="B4165" s="58"/>
      <c r="C4165" s="58"/>
      <c r="D4165" s="135" t="str">
        <f t="shared" si="130"/>
        <v/>
      </c>
      <c r="E4165" s="136" t="str">
        <f t="shared" si="131"/>
        <v/>
      </c>
      <c r="F4165" s="45"/>
      <c r="G4165" s="45"/>
      <c r="H4165" s="45"/>
      <c r="I4165" s="45"/>
      <c r="J4165" s="45"/>
      <c r="K4165" s="45"/>
      <c r="L4165" s="45"/>
      <c r="M4165" s="46"/>
      <c r="N4165" s="46"/>
      <c r="O4165" s="46"/>
    </row>
    <row r="4166" spans="1:15" x14ac:dyDescent="0.3">
      <c r="A4166" s="92"/>
      <c r="B4166" s="58"/>
      <c r="C4166" s="58"/>
      <c r="D4166" s="135" t="str">
        <f t="shared" si="130"/>
        <v/>
      </c>
      <c r="E4166" s="136" t="str">
        <f t="shared" si="131"/>
        <v/>
      </c>
      <c r="F4166" s="45"/>
      <c r="G4166" s="45"/>
      <c r="H4166" s="45"/>
      <c r="I4166" s="45"/>
      <c r="J4166" s="45"/>
      <c r="K4166" s="45"/>
      <c r="L4166" s="45"/>
      <c r="M4166" s="46"/>
      <c r="N4166" s="46"/>
      <c r="O4166" s="46"/>
    </row>
    <row r="4167" spans="1:15" x14ac:dyDescent="0.3">
      <c r="A4167" s="92"/>
      <c r="B4167" s="58"/>
      <c r="C4167" s="58"/>
      <c r="D4167" s="135" t="str">
        <f t="shared" si="130"/>
        <v/>
      </c>
      <c r="E4167" s="136" t="str">
        <f t="shared" si="131"/>
        <v/>
      </c>
      <c r="F4167" s="45"/>
      <c r="G4167" s="45"/>
      <c r="H4167" s="45"/>
      <c r="I4167" s="45"/>
      <c r="J4167" s="45"/>
      <c r="K4167" s="45"/>
      <c r="L4167" s="45"/>
      <c r="M4167" s="46"/>
      <c r="N4167" s="46"/>
      <c r="O4167" s="46"/>
    </row>
    <row r="4168" spans="1:15" x14ac:dyDescent="0.3">
      <c r="A4168" s="92"/>
      <c r="B4168" s="58"/>
      <c r="C4168" s="58"/>
      <c r="D4168" s="135" t="str">
        <f t="shared" si="130"/>
        <v/>
      </c>
      <c r="E4168" s="136" t="str">
        <f t="shared" si="131"/>
        <v/>
      </c>
      <c r="F4168" s="45"/>
      <c r="G4168" s="45"/>
      <c r="H4168" s="45"/>
      <c r="I4168" s="45"/>
      <c r="J4168" s="45"/>
      <c r="K4168" s="45"/>
      <c r="L4168" s="45"/>
      <c r="M4168" s="46"/>
      <c r="N4168" s="46"/>
      <c r="O4168" s="46"/>
    </row>
    <row r="4169" spans="1:15" x14ac:dyDescent="0.3">
      <c r="A4169" s="92"/>
      <c r="B4169" s="58"/>
      <c r="C4169" s="58"/>
      <c r="D4169" s="135" t="str">
        <f t="shared" si="130"/>
        <v/>
      </c>
      <c r="E4169" s="136" t="str">
        <f t="shared" si="131"/>
        <v/>
      </c>
      <c r="F4169" s="45"/>
      <c r="G4169" s="45"/>
      <c r="H4169" s="45"/>
      <c r="I4169" s="45"/>
      <c r="J4169" s="45"/>
      <c r="K4169" s="45"/>
      <c r="L4169" s="45"/>
      <c r="M4169" s="46"/>
      <c r="N4169" s="46"/>
      <c r="O4169" s="46"/>
    </row>
    <row r="4170" spans="1:15" x14ac:dyDescent="0.3">
      <c r="A4170" s="92"/>
      <c r="B4170" s="58"/>
      <c r="C4170" s="58"/>
      <c r="D4170" s="135" t="str">
        <f t="shared" si="130"/>
        <v/>
      </c>
      <c r="E4170" s="136" t="str">
        <f t="shared" si="131"/>
        <v/>
      </c>
      <c r="F4170" s="45"/>
      <c r="G4170" s="45"/>
      <c r="H4170" s="45"/>
      <c r="I4170" s="45"/>
      <c r="J4170" s="45"/>
      <c r="K4170" s="45"/>
      <c r="L4170" s="45"/>
      <c r="M4170" s="46"/>
      <c r="N4170" s="46"/>
      <c r="O4170" s="46"/>
    </row>
    <row r="4171" spans="1:15" x14ac:dyDescent="0.3">
      <c r="A4171" s="92"/>
      <c r="B4171" s="58"/>
      <c r="C4171" s="58"/>
      <c r="D4171" s="135" t="str">
        <f t="shared" si="130"/>
        <v/>
      </c>
      <c r="E4171" s="136" t="str">
        <f t="shared" si="131"/>
        <v/>
      </c>
      <c r="F4171" s="45"/>
      <c r="G4171" s="45"/>
      <c r="H4171" s="45"/>
      <c r="I4171" s="45"/>
      <c r="J4171" s="45"/>
      <c r="K4171" s="45"/>
      <c r="L4171" s="45"/>
      <c r="M4171" s="46"/>
      <c r="N4171" s="46"/>
      <c r="O4171" s="46"/>
    </row>
    <row r="4172" spans="1:15" x14ac:dyDescent="0.3">
      <c r="A4172" s="92"/>
      <c r="B4172" s="58"/>
      <c r="C4172" s="58"/>
      <c r="D4172" s="135" t="str">
        <f t="shared" si="130"/>
        <v/>
      </c>
      <c r="E4172" s="136" t="str">
        <f t="shared" si="131"/>
        <v/>
      </c>
      <c r="F4172" s="45"/>
      <c r="G4172" s="45"/>
      <c r="H4172" s="45"/>
      <c r="I4172" s="45"/>
      <c r="J4172" s="45"/>
      <c r="K4172" s="45"/>
      <c r="L4172" s="45"/>
      <c r="M4172" s="46"/>
      <c r="N4172" s="46"/>
      <c r="O4172" s="46"/>
    </row>
    <row r="4173" spans="1:15" x14ac:dyDescent="0.3">
      <c r="A4173" s="92"/>
      <c r="B4173" s="58"/>
      <c r="C4173" s="58"/>
      <c r="D4173" s="135" t="str">
        <f t="shared" si="130"/>
        <v/>
      </c>
      <c r="E4173" s="136" t="str">
        <f t="shared" si="131"/>
        <v/>
      </c>
      <c r="F4173" s="45"/>
      <c r="G4173" s="45"/>
      <c r="H4173" s="45"/>
      <c r="I4173" s="45"/>
      <c r="J4173" s="45"/>
      <c r="K4173" s="45"/>
      <c r="L4173" s="45"/>
      <c r="M4173" s="46"/>
      <c r="N4173" s="46"/>
      <c r="O4173" s="46"/>
    </row>
    <row r="4174" spans="1:15" x14ac:dyDescent="0.3">
      <c r="A4174" s="92"/>
      <c r="B4174" s="58"/>
      <c r="C4174" s="58"/>
      <c r="D4174" s="135" t="str">
        <f t="shared" si="130"/>
        <v/>
      </c>
      <c r="E4174" s="136" t="str">
        <f t="shared" si="131"/>
        <v/>
      </c>
      <c r="F4174" s="45"/>
      <c r="G4174" s="45"/>
      <c r="H4174" s="45"/>
      <c r="I4174" s="45"/>
      <c r="J4174" s="45"/>
      <c r="K4174" s="45"/>
      <c r="L4174" s="45"/>
      <c r="M4174" s="46"/>
      <c r="N4174" s="46"/>
      <c r="O4174" s="46"/>
    </row>
    <row r="4175" spans="1:15" x14ac:dyDescent="0.3">
      <c r="A4175" s="92"/>
      <c r="B4175" s="58"/>
      <c r="C4175" s="58"/>
      <c r="D4175" s="135" t="str">
        <f t="shared" si="130"/>
        <v/>
      </c>
      <c r="E4175" s="136" t="str">
        <f t="shared" si="131"/>
        <v/>
      </c>
      <c r="F4175" s="45"/>
      <c r="G4175" s="45"/>
      <c r="H4175" s="45"/>
      <c r="I4175" s="45"/>
      <c r="J4175" s="45"/>
      <c r="K4175" s="45"/>
      <c r="L4175" s="45"/>
      <c r="M4175" s="46"/>
      <c r="N4175" s="46"/>
      <c r="O4175" s="46"/>
    </row>
    <row r="4176" spans="1:15" x14ac:dyDescent="0.3">
      <c r="A4176" s="92"/>
      <c r="B4176" s="58"/>
      <c r="C4176" s="58"/>
      <c r="D4176" s="135" t="str">
        <f t="shared" si="130"/>
        <v/>
      </c>
      <c r="E4176" s="136" t="str">
        <f t="shared" si="131"/>
        <v/>
      </c>
      <c r="F4176" s="45"/>
      <c r="G4176" s="45"/>
      <c r="H4176" s="45"/>
      <c r="I4176" s="45"/>
      <c r="J4176" s="45"/>
      <c r="K4176" s="45"/>
      <c r="L4176" s="45"/>
      <c r="M4176" s="46"/>
      <c r="N4176" s="46"/>
      <c r="O4176" s="46"/>
    </row>
    <row r="4177" spans="1:15" x14ac:dyDescent="0.3">
      <c r="A4177" s="92"/>
      <c r="B4177" s="58"/>
      <c r="C4177" s="58"/>
      <c r="D4177" s="135" t="str">
        <f t="shared" si="130"/>
        <v/>
      </c>
      <c r="E4177" s="136" t="str">
        <f t="shared" si="131"/>
        <v/>
      </c>
      <c r="F4177" s="45"/>
      <c r="G4177" s="45"/>
      <c r="H4177" s="45"/>
      <c r="I4177" s="45"/>
      <c r="J4177" s="45"/>
      <c r="K4177" s="45"/>
      <c r="L4177" s="45"/>
      <c r="M4177" s="46"/>
      <c r="N4177" s="46"/>
      <c r="O4177" s="46"/>
    </row>
    <row r="4178" spans="1:15" x14ac:dyDescent="0.3">
      <c r="A4178" s="92"/>
      <c r="B4178" s="58"/>
      <c r="C4178" s="58"/>
      <c r="D4178" s="135" t="str">
        <f t="shared" si="130"/>
        <v/>
      </c>
      <c r="E4178" s="136" t="str">
        <f t="shared" si="131"/>
        <v/>
      </c>
      <c r="F4178" s="45"/>
      <c r="G4178" s="45"/>
      <c r="H4178" s="45"/>
      <c r="I4178" s="45"/>
      <c r="J4178" s="45"/>
      <c r="K4178" s="45"/>
      <c r="L4178" s="45"/>
      <c r="M4178" s="46"/>
      <c r="N4178" s="46"/>
      <c r="O4178" s="46"/>
    </row>
    <row r="4179" spans="1:15" x14ac:dyDescent="0.3">
      <c r="A4179" s="92"/>
      <c r="B4179" s="58"/>
      <c r="C4179" s="58"/>
      <c r="D4179" s="135" t="str">
        <f t="shared" si="130"/>
        <v/>
      </c>
      <c r="E4179" s="136" t="str">
        <f t="shared" si="131"/>
        <v/>
      </c>
      <c r="F4179" s="45"/>
      <c r="G4179" s="45"/>
      <c r="H4179" s="45"/>
      <c r="I4179" s="45"/>
      <c r="J4179" s="45"/>
      <c r="K4179" s="45"/>
      <c r="L4179" s="45"/>
      <c r="M4179" s="46"/>
      <c r="N4179" s="46"/>
      <c r="O4179" s="46"/>
    </row>
    <row r="4180" spans="1:15" x14ac:dyDescent="0.3">
      <c r="A4180" s="92"/>
      <c r="B4180" s="58"/>
      <c r="C4180" s="58"/>
      <c r="D4180" s="135" t="str">
        <f t="shared" si="130"/>
        <v/>
      </c>
      <c r="E4180" s="136" t="str">
        <f t="shared" si="131"/>
        <v/>
      </c>
      <c r="F4180" s="45"/>
      <c r="G4180" s="45"/>
      <c r="H4180" s="45"/>
      <c r="I4180" s="45"/>
      <c r="J4180" s="45"/>
      <c r="K4180" s="45"/>
      <c r="L4180" s="45"/>
      <c r="M4180" s="46"/>
      <c r="N4180" s="46"/>
      <c r="O4180" s="46"/>
    </row>
    <row r="4181" spans="1:15" x14ac:dyDescent="0.3">
      <c r="A4181" s="92"/>
      <c r="B4181" s="58"/>
      <c r="C4181" s="58"/>
      <c r="D4181" s="135" t="str">
        <f t="shared" si="130"/>
        <v/>
      </c>
      <c r="E4181" s="136" t="str">
        <f t="shared" si="131"/>
        <v/>
      </c>
      <c r="F4181" s="45"/>
      <c r="G4181" s="45"/>
      <c r="H4181" s="45"/>
      <c r="I4181" s="45"/>
      <c r="J4181" s="45"/>
      <c r="K4181" s="45"/>
      <c r="L4181" s="45"/>
      <c r="M4181" s="46"/>
      <c r="N4181" s="46"/>
      <c r="O4181" s="46"/>
    </row>
    <row r="4182" spans="1:15" x14ac:dyDescent="0.3">
      <c r="A4182" s="92"/>
      <c r="B4182" s="58"/>
      <c r="C4182" s="58"/>
      <c r="D4182" s="135" t="str">
        <f t="shared" si="130"/>
        <v/>
      </c>
      <c r="E4182" s="136" t="str">
        <f t="shared" si="131"/>
        <v/>
      </c>
      <c r="F4182" s="45"/>
      <c r="G4182" s="45"/>
      <c r="H4182" s="45"/>
      <c r="I4182" s="45"/>
      <c r="J4182" s="45"/>
      <c r="K4182" s="45"/>
      <c r="L4182" s="45"/>
      <c r="M4182" s="46"/>
      <c r="N4182" s="46"/>
      <c r="O4182" s="46"/>
    </row>
    <row r="4183" spans="1:15" x14ac:dyDescent="0.3">
      <c r="A4183" s="92"/>
      <c r="B4183" s="58"/>
      <c r="C4183" s="58"/>
      <c r="D4183" s="135" t="str">
        <f t="shared" si="130"/>
        <v/>
      </c>
      <c r="E4183" s="136" t="str">
        <f t="shared" si="131"/>
        <v/>
      </c>
      <c r="F4183" s="45"/>
      <c r="G4183" s="45"/>
      <c r="H4183" s="45"/>
      <c r="I4183" s="45"/>
      <c r="J4183" s="45"/>
      <c r="K4183" s="45"/>
      <c r="L4183" s="45"/>
      <c r="M4183" s="46"/>
      <c r="N4183" s="46"/>
      <c r="O4183" s="46"/>
    </row>
    <row r="4184" spans="1:15" x14ac:dyDescent="0.3">
      <c r="A4184" s="92"/>
      <c r="B4184" s="58"/>
      <c r="C4184" s="58"/>
      <c r="D4184" s="135" t="str">
        <f t="shared" si="130"/>
        <v/>
      </c>
      <c r="E4184" s="136" t="str">
        <f t="shared" si="131"/>
        <v/>
      </c>
      <c r="F4184" s="45"/>
      <c r="G4184" s="45"/>
      <c r="H4184" s="45"/>
      <c r="I4184" s="45"/>
      <c r="J4184" s="45"/>
      <c r="K4184" s="45"/>
      <c r="L4184" s="45"/>
      <c r="M4184" s="46"/>
      <c r="N4184" s="46"/>
      <c r="O4184" s="46"/>
    </row>
    <row r="4185" spans="1:15" x14ac:dyDescent="0.3">
      <c r="A4185" s="92"/>
      <c r="B4185" s="58"/>
      <c r="C4185" s="58"/>
      <c r="D4185" s="135" t="str">
        <f t="shared" si="130"/>
        <v/>
      </c>
      <c r="E4185" s="136" t="str">
        <f t="shared" si="131"/>
        <v/>
      </c>
      <c r="F4185" s="45"/>
      <c r="G4185" s="45"/>
      <c r="H4185" s="45"/>
      <c r="I4185" s="45"/>
      <c r="J4185" s="45"/>
      <c r="K4185" s="45"/>
      <c r="L4185" s="45"/>
      <c r="M4185" s="46"/>
      <c r="N4185" s="46"/>
      <c r="O4185" s="46"/>
    </row>
    <row r="4186" spans="1:15" x14ac:dyDescent="0.3">
      <c r="A4186" s="92"/>
      <c r="B4186" s="58"/>
      <c r="C4186" s="58"/>
      <c r="D4186" s="135" t="str">
        <f t="shared" si="130"/>
        <v/>
      </c>
      <c r="E4186" s="136" t="str">
        <f t="shared" si="131"/>
        <v/>
      </c>
      <c r="F4186" s="45"/>
      <c r="G4186" s="45"/>
      <c r="H4186" s="45"/>
      <c r="I4186" s="45"/>
      <c r="J4186" s="45"/>
      <c r="K4186" s="45"/>
      <c r="L4186" s="45"/>
      <c r="M4186" s="46"/>
      <c r="N4186" s="46"/>
      <c r="O4186" s="46"/>
    </row>
    <row r="4187" spans="1:15" x14ac:dyDescent="0.3">
      <c r="A4187" s="92"/>
      <c r="B4187" s="58"/>
      <c r="C4187" s="58"/>
      <c r="D4187" s="135" t="str">
        <f t="shared" si="130"/>
        <v/>
      </c>
      <c r="E4187" s="136" t="str">
        <f t="shared" si="131"/>
        <v/>
      </c>
      <c r="F4187" s="45"/>
      <c r="G4187" s="45"/>
      <c r="H4187" s="45"/>
      <c r="I4187" s="45"/>
      <c r="J4187" s="45"/>
      <c r="K4187" s="45"/>
      <c r="L4187" s="45"/>
      <c r="M4187" s="46"/>
      <c r="N4187" s="46"/>
      <c r="O4187" s="46"/>
    </row>
    <row r="4188" spans="1:15" x14ac:dyDescent="0.3">
      <c r="A4188" s="92"/>
      <c r="B4188" s="58"/>
      <c r="C4188" s="58"/>
      <c r="D4188" s="135" t="str">
        <f t="shared" si="130"/>
        <v/>
      </c>
      <c r="E4188" s="136" t="str">
        <f t="shared" si="131"/>
        <v/>
      </c>
      <c r="F4188" s="45"/>
      <c r="G4188" s="45"/>
      <c r="H4188" s="45"/>
      <c r="I4188" s="45"/>
      <c r="J4188" s="45"/>
      <c r="K4188" s="45"/>
      <c r="L4188" s="45"/>
      <c r="M4188" s="46"/>
      <c r="N4188" s="46"/>
      <c r="O4188" s="46"/>
    </row>
    <row r="4189" spans="1:15" x14ac:dyDescent="0.3">
      <c r="A4189" s="92"/>
      <c r="B4189" s="58"/>
      <c r="C4189" s="58"/>
      <c r="D4189" s="135" t="str">
        <f t="shared" si="130"/>
        <v/>
      </c>
      <c r="E4189" s="136" t="str">
        <f t="shared" si="131"/>
        <v/>
      </c>
      <c r="F4189" s="45"/>
      <c r="G4189" s="45"/>
      <c r="H4189" s="45"/>
      <c r="I4189" s="45"/>
      <c r="J4189" s="45"/>
      <c r="K4189" s="45"/>
      <c r="L4189" s="45"/>
      <c r="M4189" s="46"/>
      <c r="N4189" s="46"/>
      <c r="O4189" s="46"/>
    </row>
    <row r="4190" spans="1:15" x14ac:dyDescent="0.3">
      <c r="A4190" s="92"/>
      <c r="B4190" s="58"/>
      <c r="C4190" s="58"/>
      <c r="D4190" s="135" t="str">
        <f t="shared" si="130"/>
        <v/>
      </c>
      <c r="E4190" s="136" t="str">
        <f t="shared" si="131"/>
        <v/>
      </c>
      <c r="F4190" s="45"/>
      <c r="G4190" s="45"/>
      <c r="H4190" s="45"/>
      <c r="I4190" s="45"/>
      <c r="J4190" s="45"/>
      <c r="K4190" s="45"/>
      <c r="L4190" s="45"/>
      <c r="M4190" s="46"/>
      <c r="N4190" s="46"/>
      <c r="O4190" s="46"/>
    </row>
    <row r="4191" spans="1:15" x14ac:dyDescent="0.3">
      <c r="A4191" s="92"/>
      <c r="B4191" s="58"/>
      <c r="C4191" s="58"/>
      <c r="D4191" s="135" t="str">
        <f t="shared" si="130"/>
        <v/>
      </c>
      <c r="E4191" s="136" t="str">
        <f t="shared" si="131"/>
        <v/>
      </c>
      <c r="F4191" s="45"/>
      <c r="G4191" s="45"/>
      <c r="H4191" s="45"/>
      <c r="I4191" s="45"/>
      <c r="J4191" s="45"/>
      <c r="K4191" s="45"/>
      <c r="L4191" s="45"/>
      <c r="M4191" s="46"/>
      <c r="N4191" s="46"/>
      <c r="O4191" s="46"/>
    </row>
    <row r="4192" spans="1:15" x14ac:dyDescent="0.3">
      <c r="A4192" s="92"/>
      <c r="B4192" s="58"/>
      <c r="C4192" s="58"/>
      <c r="D4192" s="135" t="str">
        <f t="shared" si="130"/>
        <v/>
      </c>
      <c r="E4192" s="136" t="str">
        <f t="shared" si="131"/>
        <v/>
      </c>
      <c r="F4192" s="45"/>
      <c r="G4192" s="45"/>
      <c r="H4192" s="45"/>
      <c r="I4192" s="45"/>
      <c r="J4192" s="45"/>
      <c r="K4192" s="45"/>
      <c r="L4192" s="45"/>
      <c r="M4192" s="46"/>
      <c r="N4192" s="46"/>
      <c r="O4192" s="46"/>
    </row>
    <row r="4193" spans="1:15" x14ac:dyDescent="0.3">
      <c r="A4193" s="92"/>
      <c r="B4193" s="58"/>
      <c r="C4193" s="58"/>
      <c r="D4193" s="135" t="str">
        <f t="shared" si="130"/>
        <v/>
      </c>
      <c r="E4193" s="136" t="str">
        <f t="shared" si="131"/>
        <v/>
      </c>
      <c r="F4193" s="45"/>
      <c r="G4193" s="45"/>
      <c r="H4193" s="45"/>
      <c r="I4193" s="45"/>
      <c r="J4193" s="45"/>
      <c r="K4193" s="45"/>
      <c r="L4193" s="45"/>
      <c r="M4193" s="46"/>
      <c r="N4193" s="46"/>
      <c r="O4193" s="46"/>
    </row>
    <row r="4194" spans="1:15" x14ac:dyDescent="0.3">
      <c r="A4194" s="92"/>
      <c r="B4194" s="58"/>
      <c r="C4194" s="58"/>
      <c r="D4194" s="135" t="str">
        <f t="shared" si="130"/>
        <v/>
      </c>
      <c r="E4194" s="136" t="str">
        <f t="shared" si="131"/>
        <v/>
      </c>
      <c r="F4194" s="45"/>
      <c r="G4194" s="45"/>
      <c r="H4194" s="45"/>
      <c r="I4194" s="45"/>
      <c r="J4194" s="45"/>
      <c r="K4194" s="45"/>
      <c r="L4194" s="45"/>
      <c r="M4194" s="46"/>
      <c r="N4194" s="46"/>
      <c r="O4194" s="46"/>
    </row>
    <row r="4195" spans="1:15" x14ac:dyDescent="0.3">
      <c r="A4195" s="92"/>
      <c r="B4195" s="58"/>
      <c r="C4195" s="58"/>
      <c r="D4195" s="135" t="str">
        <f t="shared" si="130"/>
        <v/>
      </c>
      <c r="E4195" s="136" t="str">
        <f t="shared" si="131"/>
        <v/>
      </c>
      <c r="F4195" s="45"/>
      <c r="G4195" s="45"/>
      <c r="H4195" s="45"/>
      <c r="I4195" s="45"/>
      <c r="J4195" s="45"/>
      <c r="K4195" s="45"/>
      <c r="L4195" s="45"/>
      <c r="M4195" s="46"/>
      <c r="N4195" s="46"/>
      <c r="O4195" s="46"/>
    </row>
    <row r="4196" spans="1:15" x14ac:dyDescent="0.3">
      <c r="A4196" s="92"/>
      <c r="B4196" s="58"/>
      <c r="C4196" s="58"/>
      <c r="D4196" s="135" t="str">
        <f t="shared" si="130"/>
        <v/>
      </c>
      <c r="E4196" s="136" t="str">
        <f t="shared" si="131"/>
        <v/>
      </c>
      <c r="F4196" s="45"/>
      <c r="G4196" s="45"/>
      <c r="H4196" s="45"/>
      <c r="I4196" s="45"/>
      <c r="J4196" s="45"/>
      <c r="K4196" s="45"/>
      <c r="L4196" s="45"/>
      <c r="M4196" s="46"/>
      <c r="N4196" s="46"/>
      <c r="O4196" s="46"/>
    </row>
    <row r="4197" spans="1:15" x14ac:dyDescent="0.3">
      <c r="A4197" s="92"/>
      <c r="B4197" s="58"/>
      <c r="C4197" s="58"/>
      <c r="D4197" s="135" t="str">
        <f t="shared" si="130"/>
        <v/>
      </c>
      <c r="E4197" s="136" t="str">
        <f t="shared" si="131"/>
        <v/>
      </c>
      <c r="F4197" s="45"/>
      <c r="G4197" s="45"/>
      <c r="H4197" s="45"/>
      <c r="I4197" s="45"/>
      <c r="J4197" s="45"/>
      <c r="K4197" s="45"/>
      <c r="L4197" s="45"/>
      <c r="M4197" s="46"/>
      <c r="N4197" s="46"/>
      <c r="O4197" s="46"/>
    </row>
    <row r="4198" spans="1:15" x14ac:dyDescent="0.3">
      <c r="A4198" s="92"/>
      <c r="B4198" s="58"/>
      <c r="C4198" s="58"/>
      <c r="D4198" s="135" t="str">
        <f t="shared" si="130"/>
        <v/>
      </c>
      <c r="E4198" s="136" t="str">
        <f t="shared" si="131"/>
        <v/>
      </c>
      <c r="F4198" s="45"/>
      <c r="G4198" s="45"/>
      <c r="H4198" s="45"/>
      <c r="I4198" s="45"/>
      <c r="J4198" s="45"/>
      <c r="K4198" s="45"/>
      <c r="L4198" s="45"/>
      <c r="M4198" s="46"/>
      <c r="N4198" s="46"/>
      <c r="O4198" s="46"/>
    </row>
    <row r="4199" spans="1:15" x14ac:dyDescent="0.3">
      <c r="A4199" s="92"/>
      <c r="B4199" s="58"/>
      <c r="C4199" s="58"/>
      <c r="D4199" s="135" t="str">
        <f t="shared" si="130"/>
        <v/>
      </c>
      <c r="E4199" s="136" t="str">
        <f t="shared" si="131"/>
        <v/>
      </c>
      <c r="F4199" s="45"/>
      <c r="G4199" s="45"/>
      <c r="H4199" s="45"/>
      <c r="I4199" s="45"/>
      <c r="J4199" s="45"/>
      <c r="K4199" s="45"/>
      <c r="L4199" s="45"/>
      <c r="M4199" s="46"/>
      <c r="N4199" s="46"/>
      <c r="O4199" s="46"/>
    </row>
    <row r="4200" spans="1:15" x14ac:dyDescent="0.3">
      <c r="A4200" s="92"/>
      <c r="B4200" s="58"/>
      <c r="C4200" s="58"/>
      <c r="D4200" s="135" t="str">
        <f t="shared" si="130"/>
        <v/>
      </c>
      <c r="E4200" s="136" t="str">
        <f t="shared" si="131"/>
        <v/>
      </c>
      <c r="F4200" s="45"/>
      <c r="G4200" s="45"/>
      <c r="H4200" s="45"/>
      <c r="I4200" s="45"/>
      <c r="J4200" s="45"/>
      <c r="K4200" s="45"/>
      <c r="L4200" s="45"/>
      <c r="M4200" s="46"/>
      <c r="N4200" s="46"/>
      <c r="O4200" s="46"/>
    </row>
    <row r="4201" spans="1:15" x14ac:dyDescent="0.3">
      <c r="A4201" s="92"/>
      <c r="B4201" s="58"/>
      <c r="C4201" s="58"/>
      <c r="D4201" s="135" t="str">
        <f t="shared" si="130"/>
        <v/>
      </c>
      <c r="E4201" s="136" t="str">
        <f t="shared" si="131"/>
        <v/>
      </c>
      <c r="F4201" s="45"/>
      <c r="G4201" s="45"/>
      <c r="H4201" s="45"/>
      <c r="I4201" s="45"/>
      <c r="J4201" s="45"/>
      <c r="K4201" s="45"/>
      <c r="L4201" s="45"/>
      <c r="M4201" s="46"/>
      <c r="N4201" s="46"/>
      <c r="O4201" s="46"/>
    </row>
    <row r="4202" spans="1:15" x14ac:dyDescent="0.3">
      <c r="A4202" s="92"/>
      <c r="B4202" s="58"/>
      <c r="C4202" s="58"/>
      <c r="D4202" s="135" t="str">
        <f t="shared" si="130"/>
        <v/>
      </c>
      <c r="E4202" s="136" t="str">
        <f t="shared" si="131"/>
        <v/>
      </c>
      <c r="F4202" s="45"/>
      <c r="G4202" s="45"/>
      <c r="H4202" s="45"/>
      <c r="I4202" s="45"/>
      <c r="J4202" s="45"/>
      <c r="K4202" s="45"/>
      <c r="L4202" s="45"/>
      <c r="M4202" s="46"/>
      <c r="N4202" s="46"/>
      <c r="O4202" s="46"/>
    </row>
    <row r="4203" spans="1:15" x14ac:dyDescent="0.3">
      <c r="A4203" s="92"/>
      <c r="B4203" s="58"/>
      <c r="C4203" s="58"/>
      <c r="D4203" s="135" t="str">
        <f t="shared" si="130"/>
        <v/>
      </c>
      <c r="E4203" s="136" t="str">
        <f t="shared" si="131"/>
        <v/>
      </c>
      <c r="F4203" s="45"/>
      <c r="G4203" s="45"/>
      <c r="H4203" s="45"/>
      <c r="I4203" s="45"/>
      <c r="J4203" s="45"/>
      <c r="K4203" s="45"/>
      <c r="L4203" s="45"/>
      <c r="M4203" s="46"/>
      <c r="N4203" s="46"/>
      <c r="O4203" s="46"/>
    </row>
    <row r="4204" spans="1:15" x14ac:dyDescent="0.3">
      <c r="A4204" s="92"/>
      <c r="B4204" s="58"/>
      <c r="C4204" s="58"/>
      <c r="D4204" s="135" t="str">
        <f t="shared" si="130"/>
        <v/>
      </c>
      <c r="E4204" s="136" t="str">
        <f t="shared" si="131"/>
        <v/>
      </c>
      <c r="F4204" s="45"/>
      <c r="G4204" s="45"/>
      <c r="H4204" s="45"/>
      <c r="I4204" s="45"/>
      <c r="J4204" s="45"/>
      <c r="K4204" s="45"/>
      <c r="L4204" s="45"/>
      <c r="M4204" s="46"/>
      <c r="N4204" s="46"/>
      <c r="O4204" s="46"/>
    </row>
    <row r="4205" spans="1:15" x14ac:dyDescent="0.3">
      <c r="A4205" s="92"/>
      <c r="B4205" s="58"/>
      <c r="C4205" s="58"/>
      <c r="D4205" s="135" t="str">
        <f t="shared" si="130"/>
        <v/>
      </c>
      <c r="E4205" s="136" t="str">
        <f t="shared" si="131"/>
        <v/>
      </c>
      <c r="F4205" s="45"/>
      <c r="G4205" s="45"/>
      <c r="H4205" s="45"/>
      <c r="I4205" s="45"/>
      <c r="J4205" s="45"/>
      <c r="K4205" s="45"/>
      <c r="L4205" s="45"/>
      <c r="M4205" s="46"/>
      <c r="N4205" s="46"/>
      <c r="O4205" s="46"/>
    </row>
    <row r="4206" spans="1:15" x14ac:dyDescent="0.3">
      <c r="A4206" s="92"/>
      <c r="B4206" s="58"/>
      <c r="C4206" s="58"/>
      <c r="D4206" s="135" t="str">
        <f t="shared" si="130"/>
        <v/>
      </c>
      <c r="E4206" s="136" t="str">
        <f t="shared" si="131"/>
        <v/>
      </c>
      <c r="F4206" s="45"/>
      <c r="G4206" s="45"/>
      <c r="H4206" s="45"/>
      <c r="I4206" s="45"/>
      <c r="J4206" s="45"/>
      <c r="K4206" s="45"/>
      <c r="L4206" s="45"/>
      <c r="M4206" s="46"/>
      <c r="N4206" s="46"/>
      <c r="O4206" s="46"/>
    </row>
    <row r="4207" spans="1:15" x14ac:dyDescent="0.3">
      <c r="A4207" s="92"/>
      <c r="B4207" s="58"/>
      <c r="C4207" s="58"/>
      <c r="D4207" s="135" t="str">
        <f t="shared" si="130"/>
        <v/>
      </c>
      <c r="E4207" s="136" t="str">
        <f t="shared" si="131"/>
        <v/>
      </c>
      <c r="F4207" s="45"/>
      <c r="G4207" s="45"/>
      <c r="H4207" s="45"/>
      <c r="I4207" s="45"/>
      <c r="J4207" s="45"/>
      <c r="K4207" s="45"/>
      <c r="L4207" s="45"/>
      <c r="M4207" s="46"/>
      <c r="N4207" s="46"/>
      <c r="O4207" s="46"/>
    </row>
    <row r="4208" spans="1:15" x14ac:dyDescent="0.3">
      <c r="A4208" s="92"/>
      <c r="B4208" s="58"/>
      <c r="C4208" s="58"/>
      <c r="D4208" s="135" t="str">
        <f t="shared" si="130"/>
        <v/>
      </c>
      <c r="E4208" s="136" t="str">
        <f t="shared" si="131"/>
        <v/>
      </c>
      <c r="F4208" s="45"/>
      <c r="G4208" s="45"/>
      <c r="H4208" s="45"/>
      <c r="I4208" s="45"/>
      <c r="J4208" s="45"/>
      <c r="K4208" s="45"/>
      <c r="L4208" s="45"/>
      <c r="M4208" s="46"/>
      <c r="N4208" s="46"/>
      <c r="O4208" s="46"/>
    </row>
    <row r="4209" spans="1:15" x14ac:dyDescent="0.3">
      <c r="A4209" s="92"/>
      <c r="B4209" s="58"/>
      <c r="C4209" s="58"/>
      <c r="D4209" s="135" t="str">
        <f t="shared" si="130"/>
        <v/>
      </c>
      <c r="E4209" s="136" t="str">
        <f t="shared" si="131"/>
        <v/>
      </c>
      <c r="F4209" s="45"/>
      <c r="G4209" s="45"/>
      <c r="H4209" s="45"/>
      <c r="I4209" s="45"/>
      <c r="J4209" s="45"/>
      <c r="K4209" s="45"/>
      <c r="L4209" s="45"/>
      <c r="M4209" s="46"/>
      <c r="N4209" s="46"/>
      <c r="O4209" s="46"/>
    </row>
    <row r="4210" spans="1:15" x14ac:dyDescent="0.3">
      <c r="A4210" s="92"/>
      <c r="B4210" s="58"/>
      <c r="C4210" s="58"/>
      <c r="D4210" s="135" t="str">
        <f t="shared" si="130"/>
        <v/>
      </c>
      <c r="E4210" s="136" t="str">
        <f t="shared" si="131"/>
        <v/>
      </c>
      <c r="F4210" s="45"/>
      <c r="G4210" s="45"/>
      <c r="H4210" s="45"/>
      <c r="I4210" s="45"/>
      <c r="J4210" s="45"/>
      <c r="K4210" s="45"/>
      <c r="L4210" s="45"/>
      <c r="M4210" s="46"/>
      <c r="N4210" s="46"/>
      <c r="O4210" s="46"/>
    </row>
    <row r="4211" spans="1:15" x14ac:dyDescent="0.3">
      <c r="A4211" s="92"/>
      <c r="B4211" s="58"/>
      <c r="C4211" s="58"/>
      <c r="D4211" s="135" t="str">
        <f t="shared" si="130"/>
        <v/>
      </c>
      <c r="E4211" s="136" t="str">
        <f t="shared" si="131"/>
        <v/>
      </c>
      <c r="F4211" s="45"/>
      <c r="G4211" s="45"/>
      <c r="H4211" s="45"/>
      <c r="I4211" s="45"/>
      <c r="J4211" s="45"/>
      <c r="K4211" s="45"/>
      <c r="L4211" s="45"/>
      <c r="M4211" s="46"/>
      <c r="N4211" s="46"/>
      <c r="O4211" s="46"/>
    </row>
    <row r="4212" spans="1:15" x14ac:dyDescent="0.3">
      <c r="A4212" s="92"/>
      <c r="B4212" s="58"/>
      <c r="C4212" s="58"/>
      <c r="D4212" s="135" t="str">
        <f t="shared" si="130"/>
        <v/>
      </c>
      <c r="E4212" s="136" t="str">
        <f t="shared" si="131"/>
        <v/>
      </c>
      <c r="F4212" s="45"/>
      <c r="G4212" s="45"/>
      <c r="H4212" s="45"/>
      <c r="I4212" s="45"/>
      <c r="J4212" s="45"/>
      <c r="K4212" s="45"/>
      <c r="L4212" s="45"/>
      <c r="M4212" s="46"/>
      <c r="N4212" s="46"/>
      <c r="O4212" s="46"/>
    </row>
    <row r="4213" spans="1:15" x14ac:dyDescent="0.3">
      <c r="A4213" s="92"/>
      <c r="B4213" s="58"/>
      <c r="C4213" s="58"/>
      <c r="D4213" s="135" t="str">
        <f t="shared" si="130"/>
        <v/>
      </c>
      <c r="E4213" s="136" t="str">
        <f t="shared" si="131"/>
        <v/>
      </c>
      <c r="F4213" s="45"/>
      <c r="G4213" s="45"/>
      <c r="H4213" s="45"/>
      <c r="I4213" s="45"/>
      <c r="J4213" s="45"/>
      <c r="K4213" s="45"/>
      <c r="L4213" s="45"/>
      <c r="M4213" s="46"/>
      <c r="N4213" s="46"/>
      <c r="O4213" s="46"/>
    </row>
    <row r="4214" spans="1:15" x14ac:dyDescent="0.3">
      <c r="A4214" s="92"/>
      <c r="B4214" s="58"/>
      <c r="C4214" s="58"/>
      <c r="D4214" s="135" t="str">
        <f t="shared" si="130"/>
        <v/>
      </c>
      <c r="E4214" s="136" t="str">
        <f t="shared" si="131"/>
        <v/>
      </c>
      <c r="F4214" s="45"/>
      <c r="G4214" s="45"/>
      <c r="H4214" s="45"/>
      <c r="I4214" s="45"/>
      <c r="J4214" s="45"/>
      <c r="K4214" s="45"/>
      <c r="L4214" s="45"/>
      <c r="M4214" s="46"/>
      <c r="N4214" s="46"/>
      <c r="O4214" s="46"/>
    </row>
    <row r="4215" spans="1:15" x14ac:dyDescent="0.3">
      <c r="A4215" s="92"/>
      <c r="B4215" s="58"/>
      <c r="C4215" s="58"/>
      <c r="D4215" s="135" t="str">
        <f t="shared" si="130"/>
        <v/>
      </c>
      <c r="E4215" s="136" t="str">
        <f t="shared" si="131"/>
        <v/>
      </c>
      <c r="F4215" s="45"/>
      <c r="G4215" s="45"/>
      <c r="H4215" s="45"/>
      <c r="I4215" s="45"/>
      <c r="J4215" s="45"/>
      <c r="K4215" s="45"/>
      <c r="L4215" s="45"/>
      <c r="M4215" s="46"/>
      <c r="N4215" s="46"/>
      <c r="O4215" s="46"/>
    </row>
    <row r="4216" spans="1:15" x14ac:dyDescent="0.3">
      <c r="A4216" s="92"/>
      <c r="B4216" s="58"/>
      <c r="C4216" s="58"/>
      <c r="D4216" s="135" t="str">
        <f t="shared" si="130"/>
        <v/>
      </c>
      <c r="E4216" s="136" t="str">
        <f t="shared" si="131"/>
        <v/>
      </c>
      <c r="F4216" s="45"/>
      <c r="G4216" s="45"/>
      <c r="H4216" s="45"/>
      <c r="I4216" s="45"/>
      <c r="J4216" s="45"/>
      <c r="K4216" s="45"/>
      <c r="L4216" s="45"/>
      <c r="M4216" s="46"/>
      <c r="N4216" s="46"/>
      <c r="O4216" s="46"/>
    </row>
    <row r="4217" spans="1:15" x14ac:dyDescent="0.3">
      <c r="A4217" s="92"/>
      <c r="B4217" s="58"/>
      <c r="C4217" s="58"/>
      <c r="D4217" s="135" t="str">
        <f t="shared" si="130"/>
        <v/>
      </c>
      <c r="E4217" s="136" t="str">
        <f t="shared" si="131"/>
        <v/>
      </c>
      <c r="F4217" s="45"/>
      <c r="G4217" s="45"/>
      <c r="H4217" s="45"/>
      <c r="I4217" s="45"/>
      <c r="J4217" s="45"/>
      <c r="K4217" s="45"/>
      <c r="L4217" s="45"/>
      <c r="M4217" s="46"/>
      <c r="N4217" s="46"/>
      <c r="O4217" s="46"/>
    </row>
    <row r="4218" spans="1:15" x14ac:dyDescent="0.3">
      <c r="A4218" s="92"/>
      <c r="B4218" s="58"/>
      <c r="C4218" s="58"/>
      <c r="D4218" s="135" t="str">
        <f t="shared" si="130"/>
        <v/>
      </c>
      <c r="E4218" s="136" t="str">
        <f t="shared" si="131"/>
        <v/>
      </c>
      <c r="F4218" s="45"/>
      <c r="G4218" s="45"/>
      <c r="H4218" s="45"/>
      <c r="I4218" s="45"/>
      <c r="J4218" s="45"/>
      <c r="K4218" s="45"/>
      <c r="L4218" s="45"/>
      <c r="M4218" s="46"/>
      <c r="N4218" s="46"/>
      <c r="O4218" s="46"/>
    </row>
    <row r="4219" spans="1:15" x14ac:dyDescent="0.3">
      <c r="A4219" s="92"/>
      <c r="B4219" s="58"/>
      <c r="C4219" s="58"/>
      <c r="D4219" s="135" t="str">
        <f t="shared" si="130"/>
        <v/>
      </c>
      <c r="E4219" s="136" t="str">
        <f t="shared" si="131"/>
        <v/>
      </c>
      <c r="F4219" s="45"/>
      <c r="G4219" s="45"/>
      <c r="H4219" s="45"/>
      <c r="I4219" s="45"/>
      <c r="J4219" s="45"/>
      <c r="K4219" s="45"/>
      <c r="L4219" s="45"/>
      <c r="M4219" s="46"/>
      <c r="N4219" s="46"/>
      <c r="O4219" s="46"/>
    </row>
    <row r="4220" spans="1:15" x14ac:dyDescent="0.3">
      <c r="A4220" s="92"/>
      <c r="B4220" s="58"/>
      <c r="C4220" s="58"/>
      <c r="D4220" s="135" t="str">
        <f t="shared" si="130"/>
        <v/>
      </c>
      <c r="E4220" s="136" t="str">
        <f t="shared" si="131"/>
        <v/>
      </c>
      <c r="F4220" s="45"/>
      <c r="G4220" s="45"/>
      <c r="H4220" s="45"/>
      <c r="I4220" s="45"/>
      <c r="J4220" s="45"/>
      <c r="K4220" s="45"/>
      <c r="L4220" s="45"/>
      <c r="M4220" s="46"/>
      <c r="N4220" s="46"/>
      <c r="O4220" s="46"/>
    </row>
    <row r="4221" spans="1:15" x14ac:dyDescent="0.3">
      <c r="A4221" s="92"/>
      <c r="B4221" s="58"/>
      <c r="C4221" s="58"/>
      <c r="D4221" s="135" t="str">
        <f t="shared" si="130"/>
        <v/>
      </c>
      <c r="E4221" s="136" t="str">
        <f t="shared" si="131"/>
        <v/>
      </c>
      <c r="F4221" s="45"/>
      <c r="G4221" s="45"/>
      <c r="H4221" s="45"/>
      <c r="I4221" s="45"/>
      <c r="J4221" s="45"/>
      <c r="K4221" s="45"/>
      <c r="L4221" s="45"/>
      <c r="M4221" s="46"/>
      <c r="N4221" s="46"/>
      <c r="O4221" s="46"/>
    </row>
    <row r="4222" spans="1:15" x14ac:dyDescent="0.3">
      <c r="A4222" s="92"/>
      <c r="B4222" s="58"/>
      <c r="C4222" s="58"/>
      <c r="D4222" s="135" t="str">
        <f t="shared" si="130"/>
        <v/>
      </c>
      <c r="E4222" s="136" t="str">
        <f t="shared" si="131"/>
        <v/>
      </c>
      <c r="F4222" s="45"/>
      <c r="G4222" s="45"/>
      <c r="H4222" s="45"/>
      <c r="I4222" s="45"/>
      <c r="J4222" s="45"/>
      <c r="K4222" s="45"/>
      <c r="L4222" s="45"/>
      <c r="M4222" s="46"/>
      <c r="N4222" s="46"/>
      <c r="O4222" s="46"/>
    </row>
    <row r="4223" spans="1:15" x14ac:dyDescent="0.3">
      <c r="A4223" s="92"/>
      <c r="B4223" s="58"/>
      <c r="C4223" s="58"/>
      <c r="D4223" s="135" t="str">
        <f t="shared" si="130"/>
        <v/>
      </c>
      <c r="E4223" s="136" t="str">
        <f t="shared" si="131"/>
        <v/>
      </c>
      <c r="F4223" s="45"/>
      <c r="G4223" s="45"/>
      <c r="H4223" s="45"/>
      <c r="I4223" s="45"/>
      <c r="J4223" s="45"/>
      <c r="K4223" s="45"/>
      <c r="L4223" s="45"/>
      <c r="M4223" s="46"/>
      <c r="N4223" s="46"/>
      <c r="O4223" s="46"/>
    </row>
    <row r="4224" spans="1:15" x14ac:dyDescent="0.3">
      <c r="A4224" s="92"/>
      <c r="B4224" s="58"/>
      <c r="C4224" s="58"/>
      <c r="D4224" s="135" t="str">
        <f t="shared" si="130"/>
        <v/>
      </c>
      <c r="E4224" s="136" t="str">
        <f t="shared" si="131"/>
        <v/>
      </c>
      <c r="F4224" s="45"/>
      <c r="G4224" s="45"/>
      <c r="H4224" s="45"/>
      <c r="I4224" s="45"/>
      <c r="J4224" s="45"/>
      <c r="K4224" s="45"/>
      <c r="L4224" s="45"/>
      <c r="M4224" s="46"/>
      <c r="N4224" s="46"/>
      <c r="O4224" s="46"/>
    </row>
    <row r="4225" spans="1:15" x14ac:dyDescent="0.3">
      <c r="A4225" s="92"/>
      <c r="B4225" s="58"/>
      <c r="C4225" s="58"/>
      <c r="D4225" s="135" t="str">
        <f t="shared" si="130"/>
        <v/>
      </c>
      <c r="E4225" s="136" t="str">
        <f t="shared" si="131"/>
        <v/>
      </c>
      <c r="F4225" s="45"/>
      <c r="G4225" s="45"/>
      <c r="H4225" s="45"/>
      <c r="I4225" s="45"/>
      <c r="J4225" s="45"/>
      <c r="K4225" s="45"/>
      <c r="L4225" s="45"/>
      <c r="M4225" s="46"/>
      <c r="N4225" s="46"/>
      <c r="O4225" s="46"/>
    </row>
    <row r="4226" spans="1:15" x14ac:dyDescent="0.3">
      <c r="A4226" s="92"/>
      <c r="B4226" s="58"/>
      <c r="C4226" s="58"/>
      <c r="D4226" s="135" t="str">
        <f t="shared" ref="D4226:D4289" si="132">IF(C4226="","",IF(NOT(ISBLANK(B4226)),IF(AND(B4226&gt;=43556,C4226&gt;=43556),C4226-B4226,0),""))</f>
        <v/>
      </c>
      <c r="E4226" s="136" t="str">
        <f t="shared" si="131"/>
        <v/>
      </c>
      <c r="F4226" s="45"/>
      <c r="G4226" s="45"/>
      <c r="H4226" s="45"/>
      <c r="I4226" s="45"/>
      <c r="J4226" s="45"/>
      <c r="K4226" s="45"/>
      <c r="L4226" s="45"/>
      <c r="M4226" s="46"/>
      <c r="N4226" s="46"/>
      <c r="O4226" s="46"/>
    </row>
    <row r="4227" spans="1:15" x14ac:dyDescent="0.3">
      <c r="A4227" s="92"/>
      <c r="B4227" s="58"/>
      <c r="C4227" s="58"/>
      <c r="D4227" s="135" t="str">
        <f t="shared" si="132"/>
        <v/>
      </c>
      <c r="E4227" s="136" t="str">
        <f t="shared" ref="E4227:E4290" si="133">IF(C4227&gt;=43556,C4227+366,"")</f>
        <v/>
      </c>
      <c r="F4227" s="45"/>
      <c r="G4227" s="45"/>
      <c r="H4227" s="45"/>
      <c r="I4227" s="45"/>
      <c r="J4227" s="45"/>
      <c r="K4227" s="45"/>
      <c r="L4227" s="45"/>
      <c r="M4227" s="46"/>
      <c r="N4227" s="46"/>
      <c r="O4227" s="46"/>
    </row>
    <row r="4228" spans="1:15" x14ac:dyDescent="0.3">
      <c r="A4228" s="92"/>
      <c r="B4228" s="58"/>
      <c r="C4228" s="58"/>
      <c r="D4228" s="135" t="str">
        <f t="shared" si="132"/>
        <v/>
      </c>
      <c r="E4228" s="136" t="str">
        <f t="shared" si="133"/>
        <v/>
      </c>
      <c r="F4228" s="45"/>
      <c r="G4228" s="45"/>
      <c r="H4228" s="45"/>
      <c r="I4228" s="45"/>
      <c r="J4228" s="45"/>
      <c r="K4228" s="45"/>
      <c r="L4228" s="45"/>
      <c r="M4228" s="46"/>
      <c r="N4228" s="46"/>
      <c r="O4228" s="46"/>
    </row>
    <row r="4229" spans="1:15" x14ac:dyDescent="0.3">
      <c r="A4229" s="92"/>
      <c r="B4229" s="58"/>
      <c r="C4229" s="58"/>
      <c r="D4229" s="135" t="str">
        <f t="shared" si="132"/>
        <v/>
      </c>
      <c r="E4229" s="136" t="str">
        <f t="shared" si="133"/>
        <v/>
      </c>
      <c r="F4229" s="45"/>
      <c r="G4229" s="45"/>
      <c r="H4229" s="45"/>
      <c r="I4229" s="45"/>
      <c r="J4229" s="45"/>
      <c r="K4229" s="45"/>
      <c r="L4229" s="45"/>
      <c r="M4229" s="46"/>
      <c r="N4229" s="46"/>
      <c r="O4229" s="46"/>
    </row>
    <row r="4230" spans="1:15" x14ac:dyDescent="0.3">
      <c r="A4230" s="92"/>
      <c r="B4230" s="58"/>
      <c r="C4230" s="58"/>
      <c r="D4230" s="135" t="str">
        <f t="shared" si="132"/>
        <v/>
      </c>
      <c r="E4230" s="136" t="str">
        <f t="shared" si="133"/>
        <v/>
      </c>
      <c r="F4230" s="45"/>
      <c r="G4230" s="45"/>
      <c r="H4230" s="45"/>
      <c r="I4230" s="45"/>
      <c r="J4230" s="45"/>
      <c r="K4230" s="45"/>
      <c r="L4230" s="45"/>
      <c r="M4230" s="46"/>
      <c r="N4230" s="46"/>
      <c r="O4230" s="46"/>
    </row>
    <row r="4231" spans="1:15" x14ac:dyDescent="0.3">
      <c r="A4231" s="92"/>
      <c r="B4231" s="58"/>
      <c r="C4231" s="58"/>
      <c r="D4231" s="135" t="str">
        <f t="shared" si="132"/>
        <v/>
      </c>
      <c r="E4231" s="136" t="str">
        <f t="shared" si="133"/>
        <v/>
      </c>
      <c r="F4231" s="45"/>
      <c r="G4231" s="45"/>
      <c r="H4231" s="45"/>
      <c r="I4231" s="45"/>
      <c r="J4231" s="45"/>
      <c r="K4231" s="45"/>
      <c r="L4231" s="45"/>
      <c r="M4231" s="46"/>
      <c r="N4231" s="46"/>
      <c r="O4231" s="46"/>
    </row>
    <row r="4232" spans="1:15" x14ac:dyDescent="0.3">
      <c r="A4232" s="92"/>
      <c r="B4232" s="58"/>
      <c r="C4232" s="58"/>
      <c r="D4232" s="135" t="str">
        <f t="shared" si="132"/>
        <v/>
      </c>
      <c r="E4232" s="136" t="str">
        <f t="shared" si="133"/>
        <v/>
      </c>
      <c r="F4232" s="45"/>
      <c r="G4232" s="45"/>
      <c r="H4232" s="45"/>
      <c r="I4232" s="45"/>
      <c r="J4232" s="45"/>
      <c r="K4232" s="45"/>
      <c r="L4232" s="45"/>
      <c r="M4232" s="46"/>
      <c r="N4232" s="46"/>
      <c r="O4232" s="46"/>
    </row>
    <row r="4233" spans="1:15" x14ac:dyDescent="0.3">
      <c r="A4233" s="92"/>
      <c r="B4233" s="58"/>
      <c r="C4233" s="58"/>
      <c r="D4233" s="135" t="str">
        <f t="shared" si="132"/>
        <v/>
      </c>
      <c r="E4233" s="136" t="str">
        <f t="shared" si="133"/>
        <v/>
      </c>
      <c r="F4233" s="45"/>
      <c r="G4233" s="45"/>
      <c r="H4233" s="45"/>
      <c r="I4233" s="45"/>
      <c r="J4233" s="45"/>
      <c r="K4233" s="45"/>
      <c r="L4233" s="45"/>
      <c r="M4233" s="46"/>
      <c r="N4233" s="46"/>
      <c r="O4233" s="46"/>
    </row>
    <row r="4234" spans="1:15" x14ac:dyDescent="0.3">
      <c r="A4234" s="92"/>
      <c r="B4234" s="58"/>
      <c r="C4234" s="58"/>
      <c r="D4234" s="135" t="str">
        <f t="shared" si="132"/>
        <v/>
      </c>
      <c r="E4234" s="136" t="str">
        <f t="shared" si="133"/>
        <v/>
      </c>
      <c r="F4234" s="45"/>
      <c r="G4234" s="45"/>
      <c r="H4234" s="45"/>
      <c r="I4234" s="45"/>
      <c r="J4234" s="45"/>
      <c r="K4234" s="45"/>
      <c r="L4234" s="45"/>
      <c r="M4234" s="46"/>
      <c r="N4234" s="46"/>
      <c r="O4234" s="46"/>
    </row>
    <row r="4235" spans="1:15" x14ac:dyDescent="0.3">
      <c r="A4235" s="92"/>
      <c r="B4235" s="58"/>
      <c r="C4235" s="58"/>
      <c r="D4235" s="135" t="str">
        <f t="shared" si="132"/>
        <v/>
      </c>
      <c r="E4235" s="136" t="str">
        <f t="shared" si="133"/>
        <v/>
      </c>
      <c r="F4235" s="45"/>
      <c r="G4235" s="45"/>
      <c r="H4235" s="45"/>
      <c r="I4235" s="45"/>
      <c r="J4235" s="45"/>
      <c r="K4235" s="45"/>
      <c r="L4235" s="45"/>
      <c r="M4235" s="46"/>
      <c r="N4235" s="46"/>
      <c r="O4235" s="46"/>
    </row>
    <row r="4236" spans="1:15" x14ac:dyDescent="0.3">
      <c r="A4236" s="92"/>
      <c r="B4236" s="58"/>
      <c r="C4236" s="58"/>
      <c r="D4236" s="135" t="str">
        <f t="shared" si="132"/>
        <v/>
      </c>
      <c r="E4236" s="136" t="str">
        <f t="shared" si="133"/>
        <v/>
      </c>
      <c r="F4236" s="45"/>
      <c r="G4236" s="45"/>
      <c r="H4236" s="45"/>
      <c r="I4236" s="45"/>
      <c r="J4236" s="45"/>
      <c r="K4236" s="45"/>
      <c r="L4236" s="45"/>
      <c r="M4236" s="46"/>
      <c r="N4236" s="46"/>
      <c r="O4236" s="46"/>
    </row>
    <row r="4237" spans="1:15" x14ac:dyDescent="0.3">
      <c r="A4237" s="92"/>
      <c r="B4237" s="58"/>
      <c r="C4237" s="58"/>
      <c r="D4237" s="135" t="str">
        <f t="shared" si="132"/>
        <v/>
      </c>
      <c r="E4237" s="136" t="str">
        <f t="shared" si="133"/>
        <v/>
      </c>
      <c r="F4237" s="45"/>
      <c r="G4237" s="45"/>
      <c r="H4237" s="45"/>
      <c r="I4237" s="45"/>
      <c r="J4237" s="45"/>
      <c r="K4237" s="45"/>
      <c r="L4237" s="45"/>
      <c r="M4237" s="46"/>
      <c r="N4237" s="46"/>
      <c r="O4237" s="46"/>
    </row>
    <row r="4238" spans="1:15" x14ac:dyDescent="0.3">
      <c r="A4238" s="92"/>
      <c r="B4238" s="58"/>
      <c r="C4238" s="58"/>
      <c r="D4238" s="135" t="str">
        <f t="shared" si="132"/>
        <v/>
      </c>
      <c r="E4238" s="136" t="str">
        <f t="shared" si="133"/>
        <v/>
      </c>
      <c r="F4238" s="45"/>
      <c r="G4238" s="45"/>
      <c r="H4238" s="45"/>
      <c r="I4238" s="45"/>
      <c r="J4238" s="45"/>
      <c r="K4238" s="45"/>
      <c r="L4238" s="45"/>
      <c r="M4238" s="46"/>
      <c r="N4238" s="46"/>
      <c r="O4238" s="46"/>
    </row>
    <row r="4239" spans="1:15" x14ac:dyDescent="0.3">
      <c r="A4239" s="92"/>
      <c r="B4239" s="58"/>
      <c r="C4239" s="58"/>
      <c r="D4239" s="135" t="str">
        <f t="shared" si="132"/>
        <v/>
      </c>
      <c r="E4239" s="136" t="str">
        <f t="shared" si="133"/>
        <v/>
      </c>
      <c r="F4239" s="45"/>
      <c r="G4239" s="45"/>
      <c r="H4239" s="45"/>
      <c r="I4239" s="45"/>
      <c r="J4239" s="45"/>
      <c r="K4239" s="45"/>
      <c r="L4239" s="45"/>
      <c r="M4239" s="46"/>
      <c r="N4239" s="46"/>
      <c r="O4239" s="46"/>
    </row>
    <row r="4240" spans="1:15" x14ac:dyDescent="0.3">
      <c r="A4240" s="92"/>
      <c r="B4240" s="58"/>
      <c r="C4240" s="58"/>
      <c r="D4240" s="135" t="str">
        <f t="shared" si="132"/>
        <v/>
      </c>
      <c r="E4240" s="136" t="str">
        <f t="shared" si="133"/>
        <v/>
      </c>
      <c r="F4240" s="45"/>
      <c r="G4240" s="45"/>
      <c r="H4240" s="45"/>
      <c r="I4240" s="45"/>
      <c r="J4240" s="45"/>
      <c r="K4240" s="45"/>
      <c r="L4240" s="45"/>
      <c r="M4240" s="46"/>
      <c r="N4240" s="46"/>
      <c r="O4240" s="46"/>
    </row>
    <row r="4241" spans="1:15" x14ac:dyDescent="0.3">
      <c r="A4241" s="92"/>
      <c r="B4241" s="58"/>
      <c r="C4241" s="58"/>
      <c r="D4241" s="135" t="str">
        <f t="shared" si="132"/>
        <v/>
      </c>
      <c r="E4241" s="136" t="str">
        <f t="shared" si="133"/>
        <v/>
      </c>
      <c r="F4241" s="45"/>
      <c r="G4241" s="45"/>
      <c r="H4241" s="45"/>
      <c r="I4241" s="45"/>
      <c r="J4241" s="45"/>
      <c r="K4241" s="45"/>
      <c r="L4241" s="45"/>
      <c r="M4241" s="46"/>
      <c r="N4241" s="46"/>
      <c r="O4241" s="46"/>
    </row>
    <row r="4242" spans="1:15" x14ac:dyDescent="0.3">
      <c r="A4242" s="92"/>
      <c r="B4242" s="58"/>
      <c r="C4242" s="58"/>
      <c r="D4242" s="135" t="str">
        <f t="shared" si="132"/>
        <v/>
      </c>
      <c r="E4242" s="136" t="str">
        <f t="shared" si="133"/>
        <v/>
      </c>
      <c r="F4242" s="45"/>
      <c r="G4242" s="45"/>
      <c r="H4242" s="45"/>
      <c r="I4242" s="45"/>
      <c r="J4242" s="45"/>
      <c r="K4242" s="45"/>
      <c r="L4242" s="45"/>
      <c r="M4242" s="46"/>
      <c r="N4242" s="46"/>
      <c r="O4242" s="46"/>
    </row>
    <row r="4243" spans="1:15" x14ac:dyDescent="0.3">
      <c r="A4243" s="92"/>
      <c r="B4243" s="58"/>
      <c r="C4243" s="58"/>
      <c r="D4243" s="135" t="str">
        <f t="shared" si="132"/>
        <v/>
      </c>
      <c r="E4243" s="136" t="str">
        <f t="shared" si="133"/>
        <v/>
      </c>
      <c r="F4243" s="45"/>
      <c r="G4243" s="45"/>
      <c r="H4243" s="45"/>
      <c r="I4243" s="45"/>
      <c r="J4243" s="45"/>
      <c r="K4243" s="45"/>
      <c r="L4243" s="45"/>
      <c r="M4243" s="46"/>
      <c r="N4243" s="46"/>
      <c r="O4243" s="46"/>
    </row>
    <row r="4244" spans="1:15" x14ac:dyDescent="0.3">
      <c r="A4244" s="92"/>
      <c r="B4244" s="58"/>
      <c r="C4244" s="58"/>
      <c r="D4244" s="135" t="str">
        <f t="shared" si="132"/>
        <v/>
      </c>
      <c r="E4244" s="136" t="str">
        <f t="shared" si="133"/>
        <v/>
      </c>
      <c r="F4244" s="45"/>
      <c r="G4244" s="45"/>
      <c r="H4244" s="45"/>
      <c r="I4244" s="45"/>
      <c r="J4244" s="45"/>
      <c r="K4244" s="45"/>
      <c r="L4244" s="45"/>
      <c r="M4244" s="46"/>
      <c r="N4244" s="46"/>
      <c r="O4244" s="46"/>
    </row>
    <row r="4245" spans="1:15" x14ac:dyDescent="0.3">
      <c r="A4245" s="92"/>
      <c r="B4245" s="58"/>
      <c r="C4245" s="58"/>
      <c r="D4245" s="135" t="str">
        <f t="shared" si="132"/>
        <v/>
      </c>
      <c r="E4245" s="136" t="str">
        <f t="shared" si="133"/>
        <v/>
      </c>
      <c r="F4245" s="45"/>
      <c r="G4245" s="45"/>
      <c r="H4245" s="45"/>
      <c r="I4245" s="45"/>
      <c r="J4245" s="45"/>
      <c r="K4245" s="45"/>
      <c r="L4245" s="45"/>
      <c r="M4245" s="46"/>
      <c r="N4245" s="46"/>
      <c r="O4245" s="46"/>
    </row>
    <row r="4246" spans="1:15" x14ac:dyDescent="0.3">
      <c r="A4246" s="92"/>
      <c r="B4246" s="58"/>
      <c r="C4246" s="58"/>
      <c r="D4246" s="135" t="str">
        <f t="shared" si="132"/>
        <v/>
      </c>
      <c r="E4246" s="136" t="str">
        <f t="shared" si="133"/>
        <v/>
      </c>
      <c r="F4246" s="45"/>
      <c r="G4246" s="45"/>
      <c r="H4246" s="45"/>
      <c r="I4246" s="45"/>
      <c r="J4246" s="45"/>
      <c r="K4246" s="45"/>
      <c r="L4246" s="45"/>
      <c r="M4246" s="46"/>
      <c r="N4246" s="46"/>
      <c r="O4246" s="46"/>
    </row>
    <row r="4247" spans="1:15" x14ac:dyDescent="0.3">
      <c r="A4247" s="92"/>
      <c r="B4247" s="58"/>
      <c r="C4247" s="58"/>
      <c r="D4247" s="135" t="str">
        <f t="shared" si="132"/>
        <v/>
      </c>
      <c r="E4247" s="136" t="str">
        <f t="shared" si="133"/>
        <v/>
      </c>
      <c r="F4247" s="45"/>
      <c r="G4247" s="45"/>
      <c r="H4247" s="45"/>
      <c r="I4247" s="45"/>
      <c r="J4247" s="45"/>
      <c r="K4247" s="45"/>
      <c r="L4247" s="45"/>
      <c r="M4247" s="46"/>
      <c r="N4247" s="46"/>
      <c r="O4247" s="46"/>
    </row>
    <row r="4248" spans="1:15" x14ac:dyDescent="0.3">
      <c r="A4248" s="92"/>
      <c r="B4248" s="58"/>
      <c r="C4248" s="58"/>
      <c r="D4248" s="135" t="str">
        <f t="shared" si="132"/>
        <v/>
      </c>
      <c r="E4248" s="136" t="str">
        <f t="shared" si="133"/>
        <v/>
      </c>
      <c r="F4248" s="45"/>
      <c r="G4248" s="45"/>
      <c r="H4248" s="45"/>
      <c r="I4248" s="45"/>
      <c r="J4248" s="45"/>
      <c r="K4248" s="45"/>
      <c r="L4248" s="45"/>
      <c r="M4248" s="46"/>
      <c r="N4248" s="46"/>
      <c r="O4248" s="46"/>
    </row>
    <row r="4249" spans="1:15" x14ac:dyDescent="0.3">
      <c r="A4249" s="92"/>
      <c r="B4249" s="58"/>
      <c r="C4249" s="58"/>
      <c r="D4249" s="135" t="str">
        <f t="shared" si="132"/>
        <v/>
      </c>
      <c r="E4249" s="136" t="str">
        <f t="shared" si="133"/>
        <v/>
      </c>
      <c r="F4249" s="45"/>
      <c r="G4249" s="45"/>
      <c r="H4249" s="45"/>
      <c r="I4249" s="45"/>
      <c r="J4249" s="45"/>
      <c r="K4249" s="45"/>
      <c r="L4249" s="45"/>
      <c r="M4249" s="46"/>
      <c r="N4249" s="46"/>
      <c r="O4249" s="46"/>
    </row>
    <row r="4250" spans="1:15" x14ac:dyDescent="0.3">
      <c r="A4250" s="92"/>
      <c r="B4250" s="58"/>
      <c r="C4250" s="58"/>
      <c r="D4250" s="135" t="str">
        <f t="shared" si="132"/>
        <v/>
      </c>
      <c r="E4250" s="136" t="str">
        <f t="shared" si="133"/>
        <v/>
      </c>
      <c r="F4250" s="45"/>
      <c r="G4250" s="45"/>
      <c r="H4250" s="45"/>
      <c r="I4250" s="45"/>
      <c r="J4250" s="45"/>
      <c r="K4250" s="45"/>
      <c r="L4250" s="45"/>
      <c r="M4250" s="46"/>
      <c r="N4250" s="46"/>
      <c r="O4250" s="46"/>
    </row>
    <row r="4251" spans="1:15" x14ac:dyDescent="0.3">
      <c r="A4251" s="92"/>
      <c r="B4251" s="58"/>
      <c r="C4251" s="58"/>
      <c r="D4251" s="135" t="str">
        <f t="shared" si="132"/>
        <v/>
      </c>
      <c r="E4251" s="136" t="str">
        <f t="shared" si="133"/>
        <v/>
      </c>
      <c r="F4251" s="45"/>
      <c r="G4251" s="45"/>
      <c r="H4251" s="45"/>
      <c r="I4251" s="45"/>
      <c r="J4251" s="45"/>
      <c r="K4251" s="45"/>
      <c r="L4251" s="45"/>
      <c r="M4251" s="46"/>
      <c r="N4251" s="46"/>
      <c r="O4251" s="46"/>
    </row>
    <row r="4252" spans="1:15" x14ac:dyDescent="0.3">
      <c r="A4252" s="92"/>
      <c r="B4252" s="58"/>
      <c r="C4252" s="58"/>
      <c r="D4252" s="135" t="str">
        <f t="shared" si="132"/>
        <v/>
      </c>
      <c r="E4252" s="136" t="str">
        <f t="shared" si="133"/>
        <v/>
      </c>
      <c r="F4252" s="45"/>
      <c r="G4252" s="45"/>
      <c r="H4252" s="45"/>
      <c r="I4252" s="45"/>
      <c r="J4252" s="45"/>
      <c r="K4252" s="45"/>
      <c r="L4252" s="45"/>
      <c r="M4252" s="46"/>
      <c r="N4252" s="46"/>
      <c r="O4252" s="46"/>
    </row>
    <row r="4253" spans="1:15" x14ac:dyDescent="0.3">
      <c r="A4253" s="92"/>
      <c r="B4253" s="58"/>
      <c r="C4253" s="58"/>
      <c r="D4253" s="135" t="str">
        <f t="shared" si="132"/>
        <v/>
      </c>
      <c r="E4253" s="136" t="str">
        <f t="shared" si="133"/>
        <v/>
      </c>
      <c r="F4253" s="45"/>
      <c r="G4253" s="45"/>
      <c r="H4253" s="45"/>
      <c r="I4253" s="45"/>
      <c r="J4253" s="45"/>
      <c r="K4253" s="45"/>
      <c r="L4253" s="45"/>
      <c r="M4253" s="46"/>
      <c r="N4253" s="46"/>
      <c r="O4253" s="46"/>
    </row>
    <row r="4254" spans="1:15" x14ac:dyDescent="0.3">
      <c r="A4254" s="92"/>
      <c r="B4254" s="58"/>
      <c r="C4254" s="58"/>
      <c r="D4254" s="135" t="str">
        <f t="shared" si="132"/>
        <v/>
      </c>
      <c r="E4254" s="136" t="str">
        <f t="shared" si="133"/>
        <v/>
      </c>
      <c r="F4254" s="45"/>
      <c r="G4254" s="45"/>
      <c r="H4254" s="45"/>
      <c r="I4254" s="45"/>
      <c r="J4254" s="45"/>
      <c r="K4254" s="45"/>
      <c r="L4254" s="45"/>
      <c r="M4254" s="46"/>
      <c r="N4254" s="46"/>
      <c r="O4254" s="46"/>
    </row>
    <row r="4255" spans="1:15" x14ac:dyDescent="0.3">
      <c r="A4255" s="92"/>
      <c r="B4255" s="58"/>
      <c r="C4255" s="58"/>
      <c r="D4255" s="135" t="str">
        <f t="shared" si="132"/>
        <v/>
      </c>
      <c r="E4255" s="136" t="str">
        <f t="shared" si="133"/>
        <v/>
      </c>
      <c r="F4255" s="45"/>
      <c r="G4255" s="45"/>
      <c r="H4255" s="45"/>
      <c r="I4255" s="45"/>
      <c r="J4255" s="45"/>
      <c r="K4255" s="45"/>
      <c r="L4255" s="45"/>
      <c r="M4255" s="46"/>
      <c r="N4255" s="46"/>
      <c r="O4255" s="46"/>
    </row>
    <row r="4256" spans="1:15" x14ac:dyDescent="0.3">
      <c r="A4256" s="92"/>
      <c r="B4256" s="58"/>
      <c r="C4256" s="58"/>
      <c r="D4256" s="135" t="str">
        <f t="shared" si="132"/>
        <v/>
      </c>
      <c r="E4256" s="136" t="str">
        <f t="shared" si="133"/>
        <v/>
      </c>
      <c r="F4256" s="45"/>
      <c r="G4256" s="45"/>
      <c r="H4256" s="45"/>
      <c r="I4256" s="45"/>
      <c r="J4256" s="45"/>
      <c r="K4256" s="45"/>
      <c r="L4256" s="45"/>
      <c r="M4256" s="46"/>
      <c r="N4256" s="46"/>
      <c r="O4256" s="46"/>
    </row>
    <row r="4257" spans="1:15" x14ac:dyDescent="0.3">
      <c r="A4257" s="92"/>
      <c r="B4257" s="58"/>
      <c r="C4257" s="58"/>
      <c r="D4257" s="135" t="str">
        <f t="shared" si="132"/>
        <v/>
      </c>
      <c r="E4257" s="136" t="str">
        <f t="shared" si="133"/>
        <v/>
      </c>
      <c r="F4257" s="45"/>
      <c r="G4257" s="45"/>
      <c r="H4257" s="45"/>
      <c r="I4257" s="45"/>
      <c r="J4257" s="45"/>
      <c r="K4257" s="45"/>
      <c r="L4257" s="45"/>
      <c r="M4257" s="46"/>
      <c r="N4257" s="46"/>
      <c r="O4257" s="46"/>
    </row>
    <row r="4258" spans="1:15" x14ac:dyDescent="0.3">
      <c r="A4258" s="92"/>
      <c r="B4258" s="58"/>
      <c r="C4258" s="58"/>
      <c r="D4258" s="135" t="str">
        <f t="shared" si="132"/>
        <v/>
      </c>
      <c r="E4258" s="136" t="str">
        <f t="shared" si="133"/>
        <v/>
      </c>
      <c r="F4258" s="45"/>
      <c r="G4258" s="45"/>
      <c r="H4258" s="45"/>
      <c r="I4258" s="45"/>
      <c r="J4258" s="45"/>
      <c r="K4258" s="45"/>
      <c r="L4258" s="45"/>
      <c r="M4258" s="46"/>
      <c r="N4258" s="46"/>
      <c r="O4258" s="46"/>
    </row>
    <row r="4259" spans="1:15" x14ac:dyDescent="0.3">
      <c r="A4259" s="92"/>
      <c r="B4259" s="58"/>
      <c r="C4259" s="58"/>
      <c r="D4259" s="135" t="str">
        <f t="shared" si="132"/>
        <v/>
      </c>
      <c r="E4259" s="136" t="str">
        <f t="shared" si="133"/>
        <v/>
      </c>
      <c r="F4259" s="45"/>
      <c r="G4259" s="45"/>
      <c r="H4259" s="45"/>
      <c r="I4259" s="45"/>
      <c r="J4259" s="45"/>
      <c r="K4259" s="45"/>
      <c r="L4259" s="45"/>
      <c r="M4259" s="46"/>
      <c r="N4259" s="46"/>
      <c r="O4259" s="46"/>
    </row>
    <row r="4260" spans="1:15" x14ac:dyDescent="0.3">
      <c r="A4260" s="92"/>
      <c r="B4260" s="58"/>
      <c r="C4260" s="58"/>
      <c r="D4260" s="135" t="str">
        <f t="shared" si="132"/>
        <v/>
      </c>
      <c r="E4260" s="136" t="str">
        <f t="shared" si="133"/>
        <v/>
      </c>
      <c r="F4260" s="45"/>
      <c r="G4260" s="45"/>
      <c r="H4260" s="45"/>
      <c r="I4260" s="45"/>
      <c r="J4260" s="45"/>
      <c r="K4260" s="45"/>
      <c r="L4260" s="45"/>
      <c r="M4260" s="46"/>
      <c r="N4260" s="46"/>
      <c r="O4260" s="46"/>
    </row>
    <row r="4261" spans="1:15" x14ac:dyDescent="0.3">
      <c r="A4261" s="92"/>
      <c r="B4261" s="58"/>
      <c r="C4261" s="58"/>
      <c r="D4261" s="135" t="str">
        <f t="shared" si="132"/>
        <v/>
      </c>
      <c r="E4261" s="136" t="str">
        <f t="shared" si="133"/>
        <v/>
      </c>
      <c r="F4261" s="45"/>
      <c r="G4261" s="45"/>
      <c r="H4261" s="45"/>
      <c r="I4261" s="45"/>
      <c r="J4261" s="45"/>
      <c r="K4261" s="45"/>
      <c r="L4261" s="45"/>
      <c r="M4261" s="46"/>
      <c r="N4261" s="46"/>
      <c r="O4261" s="46"/>
    </row>
    <row r="4262" spans="1:15" x14ac:dyDescent="0.3">
      <c r="A4262" s="92"/>
      <c r="B4262" s="58"/>
      <c r="C4262" s="58"/>
      <c r="D4262" s="135" t="str">
        <f t="shared" si="132"/>
        <v/>
      </c>
      <c r="E4262" s="136" t="str">
        <f t="shared" si="133"/>
        <v/>
      </c>
      <c r="F4262" s="45"/>
      <c r="G4262" s="45"/>
      <c r="H4262" s="45"/>
      <c r="I4262" s="45"/>
      <c r="J4262" s="45"/>
      <c r="K4262" s="45"/>
      <c r="L4262" s="45"/>
      <c r="M4262" s="46"/>
      <c r="N4262" s="46"/>
      <c r="O4262" s="46"/>
    </row>
    <row r="4263" spans="1:15" x14ac:dyDescent="0.3">
      <c r="A4263" s="92"/>
      <c r="B4263" s="58"/>
      <c r="C4263" s="58"/>
      <c r="D4263" s="135" t="str">
        <f t="shared" si="132"/>
        <v/>
      </c>
      <c r="E4263" s="136" t="str">
        <f t="shared" si="133"/>
        <v/>
      </c>
      <c r="F4263" s="45"/>
      <c r="G4263" s="45"/>
      <c r="H4263" s="45"/>
      <c r="I4263" s="45"/>
      <c r="J4263" s="45"/>
      <c r="K4263" s="45"/>
      <c r="L4263" s="45"/>
      <c r="M4263" s="46"/>
      <c r="N4263" s="46"/>
      <c r="O4263" s="46"/>
    </row>
    <row r="4264" spans="1:15" x14ac:dyDescent="0.3">
      <c r="A4264" s="92"/>
      <c r="B4264" s="58"/>
      <c r="C4264" s="58"/>
      <c r="D4264" s="135" t="str">
        <f t="shared" si="132"/>
        <v/>
      </c>
      <c r="E4264" s="136" t="str">
        <f t="shared" si="133"/>
        <v/>
      </c>
      <c r="F4264" s="45"/>
      <c r="G4264" s="45"/>
      <c r="H4264" s="45"/>
      <c r="I4264" s="45"/>
      <c r="J4264" s="45"/>
      <c r="K4264" s="45"/>
      <c r="L4264" s="45"/>
      <c r="M4264" s="46"/>
      <c r="N4264" s="46"/>
      <c r="O4264" s="46"/>
    </row>
    <row r="4265" spans="1:15" x14ac:dyDescent="0.3">
      <c r="A4265" s="92"/>
      <c r="B4265" s="58"/>
      <c r="C4265" s="58"/>
      <c r="D4265" s="135" t="str">
        <f t="shared" si="132"/>
        <v/>
      </c>
      <c r="E4265" s="136" t="str">
        <f t="shared" si="133"/>
        <v/>
      </c>
      <c r="F4265" s="45"/>
      <c r="G4265" s="45"/>
      <c r="H4265" s="45"/>
      <c r="I4265" s="45"/>
      <c r="J4265" s="45"/>
      <c r="K4265" s="45"/>
      <c r="L4265" s="45"/>
      <c r="M4265" s="46"/>
      <c r="N4265" s="46"/>
      <c r="O4265" s="46"/>
    </row>
    <row r="4266" spans="1:15" x14ac:dyDescent="0.3">
      <c r="A4266" s="92"/>
      <c r="B4266" s="58"/>
      <c r="C4266" s="58"/>
      <c r="D4266" s="135" t="str">
        <f t="shared" si="132"/>
        <v/>
      </c>
      <c r="E4266" s="136" t="str">
        <f t="shared" si="133"/>
        <v/>
      </c>
      <c r="F4266" s="45"/>
      <c r="G4266" s="45"/>
      <c r="H4266" s="45"/>
      <c r="I4266" s="45"/>
      <c r="J4266" s="45"/>
      <c r="K4266" s="45"/>
      <c r="L4266" s="45"/>
      <c r="M4266" s="46"/>
      <c r="N4266" s="46"/>
      <c r="O4266" s="46"/>
    </row>
    <row r="4267" spans="1:15" x14ac:dyDescent="0.3">
      <c r="A4267" s="92"/>
      <c r="B4267" s="58"/>
      <c r="C4267" s="58"/>
      <c r="D4267" s="135" t="str">
        <f t="shared" si="132"/>
        <v/>
      </c>
      <c r="E4267" s="136" t="str">
        <f t="shared" si="133"/>
        <v/>
      </c>
      <c r="F4267" s="45"/>
      <c r="G4267" s="45"/>
      <c r="H4267" s="45"/>
      <c r="I4267" s="45"/>
      <c r="J4267" s="45"/>
      <c r="K4267" s="45"/>
      <c r="L4267" s="45"/>
      <c r="M4267" s="46"/>
      <c r="N4267" s="46"/>
      <c r="O4267" s="46"/>
    </row>
    <row r="4268" spans="1:15" x14ac:dyDescent="0.3">
      <c r="A4268" s="92"/>
      <c r="B4268" s="58"/>
      <c r="C4268" s="58"/>
      <c r="D4268" s="135" t="str">
        <f t="shared" si="132"/>
        <v/>
      </c>
      <c r="E4268" s="136" t="str">
        <f t="shared" si="133"/>
        <v/>
      </c>
      <c r="F4268" s="45"/>
      <c r="G4268" s="45"/>
      <c r="H4268" s="45"/>
      <c r="I4268" s="45"/>
      <c r="J4268" s="45"/>
      <c r="K4268" s="45"/>
      <c r="L4268" s="45"/>
      <c r="M4268" s="46"/>
      <c r="N4268" s="46"/>
      <c r="O4268" s="46"/>
    </row>
    <row r="4269" spans="1:15" x14ac:dyDescent="0.3">
      <c r="A4269" s="92"/>
      <c r="B4269" s="58"/>
      <c r="C4269" s="58"/>
      <c r="D4269" s="135" t="str">
        <f t="shared" si="132"/>
        <v/>
      </c>
      <c r="E4269" s="136" t="str">
        <f t="shared" si="133"/>
        <v/>
      </c>
      <c r="F4269" s="45"/>
      <c r="G4269" s="45"/>
      <c r="H4269" s="45"/>
      <c r="I4269" s="45"/>
      <c r="J4269" s="45"/>
      <c r="K4269" s="45"/>
      <c r="L4269" s="45"/>
      <c r="M4269" s="46"/>
      <c r="N4269" s="46"/>
      <c r="O4269" s="46"/>
    </row>
    <row r="4270" spans="1:15" x14ac:dyDescent="0.3">
      <c r="A4270" s="92"/>
      <c r="B4270" s="58"/>
      <c r="C4270" s="58"/>
      <c r="D4270" s="135" t="str">
        <f t="shared" si="132"/>
        <v/>
      </c>
      <c r="E4270" s="136" t="str">
        <f t="shared" si="133"/>
        <v/>
      </c>
      <c r="F4270" s="45"/>
      <c r="G4270" s="45"/>
      <c r="H4270" s="45"/>
      <c r="I4270" s="45"/>
      <c r="J4270" s="45"/>
      <c r="K4270" s="45"/>
      <c r="L4270" s="45"/>
      <c r="M4270" s="46"/>
      <c r="N4270" s="46"/>
      <c r="O4270" s="46"/>
    </row>
    <row r="4271" spans="1:15" x14ac:dyDescent="0.3">
      <c r="A4271" s="92"/>
      <c r="B4271" s="58"/>
      <c r="C4271" s="58"/>
      <c r="D4271" s="135" t="str">
        <f t="shared" si="132"/>
        <v/>
      </c>
      <c r="E4271" s="136" t="str">
        <f t="shared" si="133"/>
        <v/>
      </c>
      <c r="F4271" s="45"/>
      <c r="G4271" s="45"/>
      <c r="H4271" s="45"/>
      <c r="I4271" s="45"/>
      <c r="J4271" s="45"/>
      <c r="K4271" s="45"/>
      <c r="L4271" s="45"/>
      <c r="M4271" s="46"/>
      <c r="N4271" s="46"/>
      <c r="O4271" s="46"/>
    </row>
    <row r="4272" spans="1:15" x14ac:dyDescent="0.3">
      <c r="A4272" s="92"/>
      <c r="B4272" s="58"/>
      <c r="C4272" s="58"/>
      <c r="D4272" s="135" t="str">
        <f t="shared" si="132"/>
        <v/>
      </c>
      <c r="E4272" s="136" t="str">
        <f t="shared" si="133"/>
        <v/>
      </c>
      <c r="F4272" s="45"/>
      <c r="G4272" s="45"/>
      <c r="H4272" s="45"/>
      <c r="I4272" s="45"/>
      <c r="J4272" s="45"/>
      <c r="K4272" s="45"/>
      <c r="L4272" s="45"/>
      <c r="M4272" s="46"/>
      <c r="N4272" s="46"/>
      <c r="O4272" s="46"/>
    </row>
    <row r="4273" spans="1:15" x14ac:dyDescent="0.3">
      <c r="A4273" s="92"/>
      <c r="B4273" s="58"/>
      <c r="C4273" s="58"/>
      <c r="D4273" s="135" t="str">
        <f t="shared" si="132"/>
        <v/>
      </c>
      <c r="E4273" s="136" t="str">
        <f t="shared" si="133"/>
        <v/>
      </c>
      <c r="F4273" s="45"/>
      <c r="G4273" s="45"/>
      <c r="H4273" s="45"/>
      <c r="I4273" s="45"/>
      <c r="J4273" s="45"/>
      <c r="K4273" s="45"/>
      <c r="L4273" s="45"/>
      <c r="M4273" s="46"/>
      <c r="N4273" s="46"/>
      <c r="O4273" s="46"/>
    </row>
    <row r="4274" spans="1:15" x14ac:dyDescent="0.3">
      <c r="A4274" s="92"/>
      <c r="B4274" s="58"/>
      <c r="C4274" s="58"/>
      <c r="D4274" s="135" t="str">
        <f t="shared" si="132"/>
        <v/>
      </c>
      <c r="E4274" s="136" t="str">
        <f t="shared" si="133"/>
        <v/>
      </c>
      <c r="F4274" s="45"/>
      <c r="G4274" s="45"/>
      <c r="H4274" s="45"/>
      <c r="I4274" s="45"/>
      <c r="J4274" s="45"/>
      <c r="K4274" s="45"/>
      <c r="L4274" s="45"/>
      <c r="M4274" s="46"/>
      <c r="N4274" s="46"/>
      <c r="O4274" s="46"/>
    </row>
    <row r="4275" spans="1:15" x14ac:dyDescent="0.3">
      <c r="A4275" s="92"/>
      <c r="B4275" s="58"/>
      <c r="C4275" s="58"/>
      <c r="D4275" s="135" t="str">
        <f t="shared" si="132"/>
        <v/>
      </c>
      <c r="E4275" s="136" t="str">
        <f t="shared" si="133"/>
        <v/>
      </c>
      <c r="F4275" s="45"/>
      <c r="G4275" s="45"/>
      <c r="H4275" s="45"/>
      <c r="I4275" s="45"/>
      <c r="J4275" s="45"/>
      <c r="K4275" s="45"/>
      <c r="L4275" s="45"/>
      <c r="M4275" s="46"/>
      <c r="N4275" s="46"/>
      <c r="O4275" s="46"/>
    </row>
    <row r="4276" spans="1:15" x14ac:dyDescent="0.3">
      <c r="A4276" s="92"/>
      <c r="B4276" s="58"/>
      <c r="C4276" s="58"/>
      <c r="D4276" s="135" t="str">
        <f t="shared" si="132"/>
        <v/>
      </c>
      <c r="E4276" s="136" t="str">
        <f t="shared" si="133"/>
        <v/>
      </c>
      <c r="F4276" s="45"/>
      <c r="G4276" s="45"/>
      <c r="H4276" s="45"/>
      <c r="I4276" s="45"/>
      <c r="J4276" s="45"/>
      <c r="K4276" s="45"/>
      <c r="L4276" s="45"/>
      <c r="M4276" s="46"/>
      <c r="N4276" s="46"/>
      <c r="O4276" s="46"/>
    </row>
    <row r="4277" spans="1:15" x14ac:dyDescent="0.3">
      <c r="A4277" s="92"/>
      <c r="B4277" s="58"/>
      <c r="C4277" s="58"/>
      <c r="D4277" s="135" t="str">
        <f t="shared" si="132"/>
        <v/>
      </c>
      <c r="E4277" s="136" t="str">
        <f t="shared" si="133"/>
        <v/>
      </c>
      <c r="F4277" s="45"/>
      <c r="G4277" s="45"/>
      <c r="H4277" s="45"/>
      <c r="I4277" s="45"/>
      <c r="J4277" s="45"/>
      <c r="K4277" s="45"/>
      <c r="L4277" s="45"/>
      <c r="M4277" s="46"/>
      <c r="N4277" s="46"/>
      <c r="O4277" s="46"/>
    </row>
    <row r="4278" spans="1:15" x14ac:dyDescent="0.3">
      <c r="A4278" s="92"/>
      <c r="B4278" s="58"/>
      <c r="C4278" s="58"/>
      <c r="D4278" s="135" t="str">
        <f t="shared" si="132"/>
        <v/>
      </c>
      <c r="E4278" s="136" t="str">
        <f t="shared" si="133"/>
        <v/>
      </c>
      <c r="F4278" s="45"/>
      <c r="G4278" s="45"/>
      <c r="H4278" s="45"/>
      <c r="I4278" s="45"/>
      <c r="J4278" s="45"/>
      <c r="K4278" s="45"/>
      <c r="L4278" s="45"/>
      <c r="M4278" s="46"/>
      <c r="N4278" s="46"/>
      <c r="O4278" s="46"/>
    </row>
    <row r="4279" spans="1:15" x14ac:dyDescent="0.3">
      <c r="A4279" s="92"/>
      <c r="B4279" s="58"/>
      <c r="C4279" s="58"/>
      <c r="D4279" s="135" t="str">
        <f t="shared" si="132"/>
        <v/>
      </c>
      <c r="E4279" s="136" t="str">
        <f t="shared" si="133"/>
        <v/>
      </c>
      <c r="F4279" s="45"/>
      <c r="G4279" s="45"/>
      <c r="H4279" s="45"/>
      <c r="I4279" s="45"/>
      <c r="J4279" s="45"/>
      <c r="K4279" s="45"/>
      <c r="L4279" s="45"/>
      <c r="M4279" s="46"/>
      <c r="N4279" s="46"/>
      <c r="O4279" s="46"/>
    </row>
    <row r="4280" spans="1:15" x14ac:dyDescent="0.3">
      <c r="A4280" s="92"/>
      <c r="B4280" s="58"/>
      <c r="C4280" s="58"/>
      <c r="D4280" s="135" t="str">
        <f t="shared" si="132"/>
        <v/>
      </c>
      <c r="E4280" s="136" t="str">
        <f t="shared" si="133"/>
        <v/>
      </c>
      <c r="F4280" s="45"/>
      <c r="G4280" s="45"/>
      <c r="H4280" s="45"/>
      <c r="I4280" s="45"/>
      <c r="J4280" s="45"/>
      <c r="K4280" s="45"/>
      <c r="L4280" s="45"/>
      <c r="M4280" s="46"/>
      <c r="N4280" s="46"/>
      <c r="O4280" s="46"/>
    </row>
    <row r="4281" spans="1:15" x14ac:dyDescent="0.3">
      <c r="A4281" s="92"/>
      <c r="B4281" s="58"/>
      <c r="C4281" s="58"/>
      <c r="D4281" s="135" t="str">
        <f t="shared" si="132"/>
        <v/>
      </c>
      <c r="E4281" s="136" t="str">
        <f t="shared" si="133"/>
        <v/>
      </c>
      <c r="F4281" s="45"/>
      <c r="G4281" s="45"/>
      <c r="H4281" s="45"/>
      <c r="I4281" s="45"/>
      <c r="J4281" s="45"/>
      <c r="K4281" s="45"/>
      <c r="L4281" s="45"/>
      <c r="M4281" s="46"/>
      <c r="N4281" s="46"/>
      <c r="O4281" s="46"/>
    </row>
    <row r="4282" spans="1:15" x14ac:dyDescent="0.3">
      <c r="A4282" s="92"/>
      <c r="B4282" s="58"/>
      <c r="C4282" s="58"/>
      <c r="D4282" s="135" t="str">
        <f t="shared" si="132"/>
        <v/>
      </c>
      <c r="E4282" s="136" t="str">
        <f t="shared" si="133"/>
        <v/>
      </c>
      <c r="F4282" s="45"/>
      <c r="G4282" s="45"/>
      <c r="H4282" s="45"/>
      <c r="I4282" s="45"/>
      <c r="J4282" s="45"/>
      <c r="K4282" s="45"/>
      <c r="L4282" s="45"/>
      <c r="M4282" s="46"/>
      <c r="N4282" s="46"/>
      <c r="O4282" s="46"/>
    </row>
    <row r="4283" spans="1:15" x14ac:dyDescent="0.3">
      <c r="A4283" s="92"/>
      <c r="B4283" s="58"/>
      <c r="C4283" s="58"/>
      <c r="D4283" s="135" t="str">
        <f t="shared" si="132"/>
        <v/>
      </c>
      <c r="E4283" s="136" t="str">
        <f t="shared" si="133"/>
        <v/>
      </c>
      <c r="F4283" s="45"/>
      <c r="G4283" s="45"/>
      <c r="H4283" s="45"/>
      <c r="I4283" s="45"/>
      <c r="J4283" s="45"/>
      <c r="K4283" s="45"/>
      <c r="L4283" s="45"/>
      <c r="M4283" s="46"/>
      <c r="N4283" s="46"/>
      <c r="O4283" s="46"/>
    </row>
    <row r="4284" spans="1:15" x14ac:dyDescent="0.3">
      <c r="A4284" s="92"/>
      <c r="B4284" s="58"/>
      <c r="C4284" s="58"/>
      <c r="D4284" s="135" t="str">
        <f t="shared" si="132"/>
        <v/>
      </c>
      <c r="E4284" s="136" t="str">
        <f t="shared" si="133"/>
        <v/>
      </c>
      <c r="F4284" s="45"/>
      <c r="G4284" s="45"/>
      <c r="H4284" s="45"/>
      <c r="I4284" s="45"/>
      <c r="J4284" s="45"/>
      <c r="K4284" s="45"/>
      <c r="L4284" s="45"/>
      <c r="M4284" s="46"/>
      <c r="N4284" s="46"/>
      <c r="O4284" s="46"/>
    </row>
    <row r="4285" spans="1:15" x14ac:dyDescent="0.3">
      <c r="A4285" s="92"/>
      <c r="B4285" s="58"/>
      <c r="C4285" s="58"/>
      <c r="D4285" s="135" t="str">
        <f t="shared" si="132"/>
        <v/>
      </c>
      <c r="E4285" s="136" t="str">
        <f t="shared" si="133"/>
        <v/>
      </c>
      <c r="F4285" s="45"/>
      <c r="G4285" s="45"/>
      <c r="H4285" s="45"/>
      <c r="I4285" s="45"/>
      <c r="J4285" s="45"/>
      <c r="K4285" s="45"/>
      <c r="L4285" s="45"/>
      <c r="M4285" s="46"/>
      <c r="N4285" s="46"/>
      <c r="O4285" s="46"/>
    </row>
    <row r="4286" spans="1:15" x14ac:dyDescent="0.3">
      <c r="A4286" s="92"/>
      <c r="B4286" s="58"/>
      <c r="C4286" s="58"/>
      <c r="D4286" s="135" t="str">
        <f t="shared" si="132"/>
        <v/>
      </c>
      <c r="E4286" s="136" t="str">
        <f t="shared" si="133"/>
        <v/>
      </c>
      <c r="F4286" s="45"/>
      <c r="G4286" s="45"/>
      <c r="H4286" s="45"/>
      <c r="I4286" s="45"/>
      <c r="J4286" s="45"/>
      <c r="K4286" s="45"/>
      <c r="L4286" s="45"/>
      <c r="M4286" s="46"/>
      <c r="N4286" s="46"/>
      <c r="O4286" s="46"/>
    </row>
    <row r="4287" spans="1:15" x14ac:dyDescent="0.3">
      <c r="A4287" s="92"/>
      <c r="B4287" s="58"/>
      <c r="C4287" s="58"/>
      <c r="D4287" s="135" t="str">
        <f t="shared" si="132"/>
        <v/>
      </c>
      <c r="E4287" s="136" t="str">
        <f t="shared" si="133"/>
        <v/>
      </c>
      <c r="F4287" s="45"/>
      <c r="G4287" s="45"/>
      <c r="H4287" s="45"/>
      <c r="I4287" s="45"/>
      <c r="J4287" s="45"/>
      <c r="K4287" s="45"/>
      <c r="L4287" s="45"/>
      <c r="M4287" s="46"/>
      <c r="N4287" s="46"/>
      <c r="O4287" s="46"/>
    </row>
    <row r="4288" spans="1:15" x14ac:dyDescent="0.3">
      <c r="A4288" s="92"/>
      <c r="B4288" s="58"/>
      <c r="C4288" s="58"/>
      <c r="D4288" s="135" t="str">
        <f t="shared" si="132"/>
        <v/>
      </c>
      <c r="E4288" s="136" t="str">
        <f t="shared" si="133"/>
        <v/>
      </c>
      <c r="F4288" s="45"/>
      <c r="G4288" s="45"/>
      <c r="H4288" s="45"/>
      <c r="I4288" s="45"/>
      <c r="J4288" s="45"/>
      <c r="K4288" s="45"/>
      <c r="L4288" s="45"/>
      <c r="M4288" s="46"/>
      <c r="N4288" s="46"/>
      <c r="O4288" s="46"/>
    </row>
    <row r="4289" spans="1:15" x14ac:dyDescent="0.3">
      <c r="A4289" s="92"/>
      <c r="B4289" s="58"/>
      <c r="C4289" s="58"/>
      <c r="D4289" s="135" t="str">
        <f t="shared" si="132"/>
        <v/>
      </c>
      <c r="E4289" s="136" t="str">
        <f t="shared" si="133"/>
        <v/>
      </c>
      <c r="F4289" s="45"/>
      <c r="G4289" s="45"/>
      <c r="H4289" s="45"/>
      <c r="I4289" s="45"/>
      <c r="J4289" s="45"/>
      <c r="K4289" s="45"/>
      <c r="L4289" s="45"/>
      <c r="M4289" s="46"/>
      <c r="N4289" s="46"/>
      <c r="O4289" s="46"/>
    </row>
    <row r="4290" spans="1:15" x14ac:dyDescent="0.3">
      <c r="A4290" s="92"/>
      <c r="B4290" s="58"/>
      <c r="C4290" s="58"/>
      <c r="D4290" s="135" t="str">
        <f t="shared" ref="D4290:D4353" si="134">IF(C4290="","",IF(NOT(ISBLANK(B4290)),IF(AND(B4290&gt;=43556,C4290&gt;=43556),C4290-B4290,0),""))</f>
        <v/>
      </c>
      <c r="E4290" s="136" t="str">
        <f t="shared" si="133"/>
        <v/>
      </c>
      <c r="F4290" s="45"/>
      <c r="G4290" s="45"/>
      <c r="H4290" s="45"/>
      <c r="I4290" s="45"/>
      <c r="J4290" s="45"/>
      <c r="K4290" s="45"/>
      <c r="L4290" s="45"/>
      <c r="M4290" s="46"/>
      <c r="N4290" s="46"/>
      <c r="O4290" s="46"/>
    </row>
    <row r="4291" spans="1:15" x14ac:dyDescent="0.3">
      <c r="A4291" s="92"/>
      <c r="B4291" s="58"/>
      <c r="C4291" s="58"/>
      <c r="D4291" s="135" t="str">
        <f t="shared" si="134"/>
        <v/>
      </c>
      <c r="E4291" s="136" t="str">
        <f t="shared" ref="E4291:E4354" si="135">IF(C4291&gt;=43556,C4291+366,"")</f>
        <v/>
      </c>
      <c r="F4291" s="45"/>
      <c r="G4291" s="45"/>
      <c r="H4291" s="45"/>
      <c r="I4291" s="45"/>
      <c r="J4291" s="45"/>
      <c r="K4291" s="45"/>
      <c r="L4291" s="45"/>
      <c r="M4291" s="46"/>
      <c r="N4291" s="46"/>
      <c r="O4291" s="46"/>
    </row>
    <row r="4292" spans="1:15" x14ac:dyDescent="0.3">
      <c r="A4292" s="92"/>
      <c r="B4292" s="58"/>
      <c r="C4292" s="58"/>
      <c r="D4292" s="135" t="str">
        <f t="shared" si="134"/>
        <v/>
      </c>
      <c r="E4292" s="136" t="str">
        <f t="shared" si="135"/>
        <v/>
      </c>
      <c r="F4292" s="45"/>
      <c r="G4292" s="45"/>
      <c r="H4292" s="45"/>
      <c r="I4292" s="45"/>
      <c r="J4292" s="45"/>
      <c r="K4292" s="45"/>
      <c r="L4292" s="45"/>
      <c r="M4292" s="46"/>
      <c r="N4292" s="46"/>
      <c r="O4292" s="46"/>
    </row>
    <row r="4293" spans="1:15" x14ac:dyDescent="0.3">
      <c r="A4293" s="92"/>
      <c r="B4293" s="58"/>
      <c r="C4293" s="58"/>
      <c r="D4293" s="135" t="str">
        <f t="shared" si="134"/>
        <v/>
      </c>
      <c r="E4293" s="136" t="str">
        <f t="shared" si="135"/>
        <v/>
      </c>
      <c r="F4293" s="45"/>
      <c r="G4293" s="45"/>
      <c r="H4293" s="45"/>
      <c r="I4293" s="45"/>
      <c r="J4293" s="45"/>
      <c r="K4293" s="45"/>
      <c r="L4293" s="45"/>
      <c r="M4293" s="46"/>
      <c r="N4293" s="46"/>
      <c r="O4293" s="46"/>
    </row>
    <row r="4294" spans="1:15" x14ac:dyDescent="0.3">
      <c r="A4294" s="92"/>
      <c r="B4294" s="58"/>
      <c r="C4294" s="58"/>
      <c r="D4294" s="135" t="str">
        <f t="shared" si="134"/>
        <v/>
      </c>
      <c r="E4294" s="136" t="str">
        <f t="shared" si="135"/>
        <v/>
      </c>
      <c r="F4294" s="45"/>
      <c r="G4294" s="45"/>
      <c r="H4294" s="45"/>
      <c r="I4294" s="45"/>
      <c r="J4294" s="45"/>
      <c r="K4294" s="45"/>
      <c r="L4294" s="45"/>
      <c r="M4294" s="46"/>
      <c r="N4294" s="46"/>
      <c r="O4294" s="46"/>
    </row>
    <row r="4295" spans="1:15" x14ac:dyDescent="0.3">
      <c r="A4295" s="92"/>
      <c r="B4295" s="58"/>
      <c r="C4295" s="58"/>
      <c r="D4295" s="135" t="str">
        <f t="shared" si="134"/>
        <v/>
      </c>
      <c r="E4295" s="136" t="str">
        <f t="shared" si="135"/>
        <v/>
      </c>
      <c r="F4295" s="45"/>
      <c r="G4295" s="45"/>
      <c r="H4295" s="45"/>
      <c r="I4295" s="45"/>
      <c r="J4295" s="45"/>
      <c r="K4295" s="45"/>
      <c r="L4295" s="45"/>
      <c r="M4295" s="46"/>
      <c r="N4295" s="46"/>
      <c r="O4295" s="46"/>
    </row>
    <row r="4296" spans="1:15" x14ac:dyDescent="0.3">
      <c r="A4296" s="92"/>
      <c r="B4296" s="58"/>
      <c r="C4296" s="58"/>
      <c r="D4296" s="135" t="str">
        <f t="shared" si="134"/>
        <v/>
      </c>
      <c r="E4296" s="136" t="str">
        <f t="shared" si="135"/>
        <v/>
      </c>
      <c r="F4296" s="45"/>
      <c r="G4296" s="45"/>
      <c r="H4296" s="45"/>
      <c r="I4296" s="45"/>
      <c r="J4296" s="45"/>
      <c r="K4296" s="45"/>
      <c r="L4296" s="45"/>
      <c r="M4296" s="46"/>
      <c r="N4296" s="46"/>
      <c r="O4296" s="46"/>
    </row>
    <row r="4297" spans="1:15" x14ac:dyDescent="0.3">
      <c r="A4297" s="92"/>
      <c r="B4297" s="58"/>
      <c r="C4297" s="58"/>
      <c r="D4297" s="135" t="str">
        <f t="shared" si="134"/>
        <v/>
      </c>
      <c r="E4297" s="136" t="str">
        <f t="shared" si="135"/>
        <v/>
      </c>
      <c r="F4297" s="45"/>
      <c r="G4297" s="45"/>
      <c r="H4297" s="45"/>
      <c r="I4297" s="45"/>
      <c r="J4297" s="45"/>
      <c r="K4297" s="45"/>
      <c r="L4297" s="45"/>
      <c r="M4297" s="46"/>
      <c r="N4297" s="46"/>
      <c r="O4297" s="46"/>
    </row>
    <row r="4298" spans="1:15" x14ac:dyDescent="0.3">
      <c r="A4298" s="92"/>
      <c r="B4298" s="58"/>
      <c r="C4298" s="58"/>
      <c r="D4298" s="135" t="str">
        <f t="shared" si="134"/>
        <v/>
      </c>
      <c r="E4298" s="136" t="str">
        <f t="shared" si="135"/>
        <v/>
      </c>
      <c r="F4298" s="45"/>
      <c r="G4298" s="45"/>
      <c r="H4298" s="45"/>
      <c r="I4298" s="45"/>
      <c r="J4298" s="45"/>
      <c r="K4298" s="45"/>
      <c r="L4298" s="45"/>
      <c r="M4298" s="46"/>
      <c r="N4298" s="46"/>
      <c r="O4298" s="46"/>
    </row>
    <row r="4299" spans="1:15" x14ac:dyDescent="0.3">
      <c r="A4299" s="92"/>
      <c r="B4299" s="58"/>
      <c r="C4299" s="58"/>
      <c r="D4299" s="135" t="str">
        <f t="shared" si="134"/>
        <v/>
      </c>
      <c r="E4299" s="136" t="str">
        <f t="shared" si="135"/>
        <v/>
      </c>
      <c r="F4299" s="45"/>
      <c r="G4299" s="45"/>
      <c r="H4299" s="45"/>
      <c r="I4299" s="45"/>
      <c r="J4299" s="45"/>
      <c r="K4299" s="45"/>
      <c r="L4299" s="45"/>
      <c r="M4299" s="46"/>
      <c r="N4299" s="46"/>
      <c r="O4299" s="46"/>
    </row>
    <row r="4300" spans="1:15" x14ac:dyDescent="0.3">
      <c r="A4300" s="92"/>
      <c r="B4300" s="58"/>
      <c r="C4300" s="58"/>
      <c r="D4300" s="135" t="str">
        <f t="shared" si="134"/>
        <v/>
      </c>
      <c r="E4300" s="136" t="str">
        <f t="shared" si="135"/>
        <v/>
      </c>
      <c r="F4300" s="45"/>
      <c r="G4300" s="45"/>
      <c r="H4300" s="45"/>
      <c r="I4300" s="45"/>
      <c r="J4300" s="45"/>
      <c r="K4300" s="45"/>
      <c r="L4300" s="45"/>
      <c r="M4300" s="46"/>
      <c r="N4300" s="46"/>
      <c r="O4300" s="46"/>
    </row>
    <row r="4301" spans="1:15" x14ac:dyDescent="0.3">
      <c r="A4301" s="92"/>
      <c r="B4301" s="58"/>
      <c r="C4301" s="58"/>
      <c r="D4301" s="135" t="str">
        <f t="shared" si="134"/>
        <v/>
      </c>
      <c r="E4301" s="136" t="str">
        <f t="shared" si="135"/>
        <v/>
      </c>
      <c r="F4301" s="45"/>
      <c r="G4301" s="45"/>
      <c r="H4301" s="45"/>
      <c r="I4301" s="45"/>
      <c r="J4301" s="45"/>
      <c r="K4301" s="45"/>
      <c r="L4301" s="45"/>
      <c r="M4301" s="46"/>
      <c r="N4301" s="46"/>
      <c r="O4301" s="46"/>
    </row>
    <row r="4302" spans="1:15" x14ac:dyDescent="0.3">
      <c r="A4302" s="92"/>
      <c r="B4302" s="58"/>
      <c r="C4302" s="58"/>
      <c r="D4302" s="135" t="str">
        <f t="shared" si="134"/>
        <v/>
      </c>
      <c r="E4302" s="136" t="str">
        <f t="shared" si="135"/>
        <v/>
      </c>
      <c r="F4302" s="45"/>
      <c r="G4302" s="45"/>
      <c r="H4302" s="45"/>
      <c r="I4302" s="45"/>
      <c r="J4302" s="45"/>
      <c r="K4302" s="45"/>
      <c r="L4302" s="45"/>
      <c r="M4302" s="46"/>
      <c r="N4302" s="46"/>
      <c r="O4302" s="46"/>
    </row>
    <row r="4303" spans="1:15" x14ac:dyDescent="0.3">
      <c r="A4303" s="92"/>
      <c r="B4303" s="58"/>
      <c r="C4303" s="58"/>
      <c r="D4303" s="135" t="str">
        <f t="shared" si="134"/>
        <v/>
      </c>
      <c r="E4303" s="136" t="str">
        <f t="shared" si="135"/>
        <v/>
      </c>
      <c r="F4303" s="45"/>
      <c r="G4303" s="45"/>
      <c r="H4303" s="45"/>
      <c r="I4303" s="45"/>
      <c r="J4303" s="45"/>
      <c r="K4303" s="45"/>
      <c r="L4303" s="45"/>
      <c r="M4303" s="46"/>
      <c r="N4303" s="46"/>
      <c r="O4303" s="46"/>
    </row>
    <row r="4304" spans="1:15" x14ac:dyDescent="0.3">
      <c r="A4304" s="92"/>
      <c r="B4304" s="58"/>
      <c r="C4304" s="58"/>
      <c r="D4304" s="135" t="str">
        <f t="shared" si="134"/>
        <v/>
      </c>
      <c r="E4304" s="136" t="str">
        <f t="shared" si="135"/>
        <v/>
      </c>
      <c r="F4304" s="45"/>
      <c r="G4304" s="45"/>
      <c r="H4304" s="45"/>
      <c r="I4304" s="45"/>
      <c r="J4304" s="45"/>
      <c r="K4304" s="45"/>
      <c r="L4304" s="45"/>
      <c r="M4304" s="46"/>
      <c r="N4304" s="46"/>
      <c r="O4304" s="46"/>
    </row>
    <row r="4305" spans="1:15" x14ac:dyDescent="0.3">
      <c r="A4305" s="92"/>
      <c r="B4305" s="58"/>
      <c r="C4305" s="58"/>
      <c r="D4305" s="135" t="str">
        <f t="shared" si="134"/>
        <v/>
      </c>
      <c r="E4305" s="136" t="str">
        <f t="shared" si="135"/>
        <v/>
      </c>
      <c r="F4305" s="45"/>
      <c r="G4305" s="45"/>
      <c r="H4305" s="45"/>
      <c r="I4305" s="45"/>
      <c r="J4305" s="45"/>
      <c r="K4305" s="45"/>
      <c r="L4305" s="45"/>
      <c r="M4305" s="46"/>
      <c r="N4305" s="46"/>
      <c r="O4305" s="46"/>
    </row>
    <row r="4306" spans="1:15" x14ac:dyDescent="0.3">
      <c r="A4306" s="92"/>
      <c r="B4306" s="58"/>
      <c r="C4306" s="58"/>
      <c r="D4306" s="135" t="str">
        <f t="shared" si="134"/>
        <v/>
      </c>
      <c r="E4306" s="136" t="str">
        <f t="shared" si="135"/>
        <v/>
      </c>
      <c r="F4306" s="45"/>
      <c r="G4306" s="45"/>
      <c r="H4306" s="45"/>
      <c r="I4306" s="45"/>
      <c r="J4306" s="45"/>
      <c r="K4306" s="45"/>
      <c r="L4306" s="45"/>
      <c r="M4306" s="46"/>
      <c r="N4306" s="46"/>
      <c r="O4306" s="46"/>
    </row>
    <row r="4307" spans="1:15" x14ac:dyDescent="0.3">
      <c r="A4307" s="92"/>
      <c r="B4307" s="58"/>
      <c r="C4307" s="58"/>
      <c r="D4307" s="135" t="str">
        <f t="shared" si="134"/>
        <v/>
      </c>
      <c r="E4307" s="136" t="str">
        <f t="shared" si="135"/>
        <v/>
      </c>
      <c r="F4307" s="45"/>
      <c r="G4307" s="45"/>
      <c r="H4307" s="45"/>
      <c r="I4307" s="45"/>
      <c r="J4307" s="45"/>
      <c r="K4307" s="45"/>
      <c r="L4307" s="45"/>
      <c r="M4307" s="46"/>
      <c r="N4307" s="46"/>
      <c r="O4307" s="46"/>
    </row>
    <row r="4308" spans="1:15" x14ac:dyDescent="0.3">
      <c r="A4308" s="92"/>
      <c r="B4308" s="58"/>
      <c r="C4308" s="58"/>
      <c r="D4308" s="135" t="str">
        <f t="shared" si="134"/>
        <v/>
      </c>
      <c r="E4308" s="136" t="str">
        <f t="shared" si="135"/>
        <v/>
      </c>
      <c r="F4308" s="45"/>
      <c r="G4308" s="45"/>
      <c r="H4308" s="45"/>
      <c r="I4308" s="45"/>
      <c r="J4308" s="45"/>
      <c r="K4308" s="45"/>
      <c r="L4308" s="45"/>
      <c r="M4308" s="46"/>
      <c r="N4308" s="46"/>
      <c r="O4308" s="46"/>
    </row>
    <row r="4309" spans="1:15" x14ac:dyDescent="0.3">
      <c r="A4309" s="92"/>
      <c r="B4309" s="58"/>
      <c r="C4309" s="58"/>
      <c r="D4309" s="135" t="str">
        <f t="shared" si="134"/>
        <v/>
      </c>
      <c r="E4309" s="136" t="str">
        <f t="shared" si="135"/>
        <v/>
      </c>
      <c r="F4309" s="45"/>
      <c r="G4309" s="45"/>
      <c r="H4309" s="45"/>
      <c r="I4309" s="45"/>
      <c r="J4309" s="45"/>
      <c r="K4309" s="45"/>
      <c r="L4309" s="45"/>
      <c r="M4309" s="46"/>
      <c r="N4309" s="46"/>
      <c r="O4309" s="46"/>
    </row>
    <row r="4310" spans="1:15" x14ac:dyDescent="0.3">
      <c r="A4310" s="92"/>
      <c r="B4310" s="58"/>
      <c r="C4310" s="58"/>
      <c r="D4310" s="135" t="str">
        <f t="shared" si="134"/>
        <v/>
      </c>
      <c r="E4310" s="136" t="str">
        <f t="shared" si="135"/>
        <v/>
      </c>
      <c r="F4310" s="45"/>
      <c r="G4310" s="45"/>
      <c r="H4310" s="45"/>
      <c r="I4310" s="45"/>
      <c r="J4310" s="45"/>
      <c r="K4310" s="45"/>
      <c r="L4310" s="45"/>
      <c r="M4310" s="46"/>
      <c r="N4310" s="46"/>
      <c r="O4310" s="46"/>
    </row>
    <row r="4311" spans="1:15" x14ac:dyDescent="0.3">
      <c r="A4311" s="92"/>
      <c r="B4311" s="58"/>
      <c r="C4311" s="58"/>
      <c r="D4311" s="135" t="str">
        <f t="shared" si="134"/>
        <v/>
      </c>
      <c r="E4311" s="136" t="str">
        <f t="shared" si="135"/>
        <v/>
      </c>
      <c r="F4311" s="45"/>
      <c r="G4311" s="45"/>
      <c r="H4311" s="45"/>
      <c r="I4311" s="45"/>
      <c r="J4311" s="45"/>
      <c r="K4311" s="45"/>
      <c r="L4311" s="45"/>
      <c r="M4311" s="46"/>
      <c r="N4311" s="46"/>
      <c r="O4311" s="46"/>
    </row>
    <row r="4312" spans="1:15" x14ac:dyDescent="0.3">
      <c r="A4312" s="92"/>
      <c r="B4312" s="58"/>
      <c r="C4312" s="58"/>
      <c r="D4312" s="135" t="str">
        <f t="shared" si="134"/>
        <v/>
      </c>
      <c r="E4312" s="136" t="str">
        <f t="shared" si="135"/>
        <v/>
      </c>
      <c r="F4312" s="45"/>
      <c r="G4312" s="45"/>
      <c r="H4312" s="45"/>
      <c r="I4312" s="45"/>
      <c r="J4312" s="45"/>
      <c r="K4312" s="45"/>
      <c r="L4312" s="45"/>
      <c r="M4312" s="46"/>
      <c r="N4312" s="46"/>
      <c r="O4312" s="46"/>
    </row>
    <row r="4313" spans="1:15" x14ac:dyDescent="0.3">
      <c r="A4313" s="92"/>
      <c r="B4313" s="58"/>
      <c r="C4313" s="58"/>
      <c r="D4313" s="135" t="str">
        <f t="shared" si="134"/>
        <v/>
      </c>
      <c r="E4313" s="136" t="str">
        <f t="shared" si="135"/>
        <v/>
      </c>
      <c r="F4313" s="45"/>
      <c r="G4313" s="45"/>
      <c r="H4313" s="45"/>
      <c r="I4313" s="45"/>
      <c r="J4313" s="45"/>
      <c r="K4313" s="45"/>
      <c r="L4313" s="45"/>
      <c r="M4313" s="46"/>
      <c r="N4313" s="46"/>
      <c r="O4313" s="46"/>
    </row>
    <row r="4314" spans="1:15" x14ac:dyDescent="0.3">
      <c r="A4314" s="92"/>
      <c r="B4314" s="58"/>
      <c r="C4314" s="58"/>
      <c r="D4314" s="135" t="str">
        <f t="shared" si="134"/>
        <v/>
      </c>
      <c r="E4314" s="136" t="str">
        <f t="shared" si="135"/>
        <v/>
      </c>
      <c r="F4314" s="45"/>
      <c r="G4314" s="45"/>
      <c r="H4314" s="45"/>
      <c r="I4314" s="45"/>
      <c r="J4314" s="45"/>
      <c r="K4314" s="45"/>
      <c r="L4314" s="45"/>
      <c r="M4314" s="46"/>
      <c r="N4314" s="46"/>
      <c r="O4314" s="46"/>
    </row>
    <row r="4315" spans="1:15" x14ac:dyDescent="0.3">
      <c r="A4315" s="92"/>
      <c r="B4315" s="58"/>
      <c r="C4315" s="58"/>
      <c r="D4315" s="135" t="str">
        <f t="shared" si="134"/>
        <v/>
      </c>
      <c r="E4315" s="136" t="str">
        <f t="shared" si="135"/>
        <v/>
      </c>
      <c r="F4315" s="45"/>
      <c r="G4315" s="45"/>
      <c r="H4315" s="45"/>
      <c r="I4315" s="45"/>
      <c r="J4315" s="45"/>
      <c r="K4315" s="45"/>
      <c r="L4315" s="45"/>
      <c r="M4315" s="46"/>
      <c r="N4315" s="46"/>
      <c r="O4315" s="46"/>
    </row>
    <row r="4316" spans="1:15" x14ac:dyDescent="0.3">
      <c r="A4316" s="92"/>
      <c r="B4316" s="58"/>
      <c r="C4316" s="58"/>
      <c r="D4316" s="135" t="str">
        <f t="shared" si="134"/>
        <v/>
      </c>
      <c r="E4316" s="136" t="str">
        <f t="shared" si="135"/>
        <v/>
      </c>
      <c r="F4316" s="45"/>
      <c r="G4316" s="45"/>
      <c r="H4316" s="45"/>
      <c r="I4316" s="45"/>
      <c r="J4316" s="45"/>
      <c r="K4316" s="45"/>
      <c r="L4316" s="45"/>
      <c r="M4316" s="46"/>
      <c r="N4316" s="46"/>
      <c r="O4316" s="46"/>
    </row>
    <row r="4317" spans="1:15" x14ac:dyDescent="0.3">
      <c r="A4317" s="92"/>
      <c r="B4317" s="58"/>
      <c r="C4317" s="58"/>
      <c r="D4317" s="135" t="str">
        <f t="shared" si="134"/>
        <v/>
      </c>
      <c r="E4317" s="136" t="str">
        <f t="shared" si="135"/>
        <v/>
      </c>
      <c r="F4317" s="45"/>
      <c r="G4317" s="45"/>
      <c r="H4317" s="45"/>
      <c r="I4317" s="45"/>
      <c r="J4317" s="45"/>
      <c r="K4317" s="45"/>
      <c r="L4317" s="45"/>
      <c r="M4317" s="46"/>
      <c r="N4317" s="46"/>
      <c r="O4317" s="46"/>
    </row>
    <row r="4318" spans="1:15" x14ac:dyDescent="0.3">
      <c r="A4318" s="92"/>
      <c r="B4318" s="58"/>
      <c r="C4318" s="58"/>
      <c r="D4318" s="135" t="str">
        <f t="shared" si="134"/>
        <v/>
      </c>
      <c r="E4318" s="136" t="str">
        <f t="shared" si="135"/>
        <v/>
      </c>
      <c r="F4318" s="45"/>
      <c r="G4318" s="45"/>
      <c r="H4318" s="45"/>
      <c r="I4318" s="45"/>
      <c r="J4318" s="45"/>
      <c r="K4318" s="45"/>
      <c r="L4318" s="45"/>
      <c r="M4318" s="46"/>
      <c r="N4318" s="46"/>
      <c r="O4318" s="46"/>
    </row>
    <row r="4319" spans="1:15" x14ac:dyDescent="0.3">
      <c r="A4319" s="92"/>
      <c r="B4319" s="58"/>
      <c r="C4319" s="58"/>
      <c r="D4319" s="135" t="str">
        <f t="shared" si="134"/>
        <v/>
      </c>
      <c r="E4319" s="136" t="str">
        <f t="shared" si="135"/>
        <v/>
      </c>
      <c r="F4319" s="45"/>
      <c r="G4319" s="45"/>
      <c r="H4319" s="45"/>
      <c r="I4319" s="45"/>
      <c r="J4319" s="45"/>
      <c r="K4319" s="45"/>
      <c r="L4319" s="45"/>
      <c r="M4319" s="46"/>
      <c r="N4319" s="46"/>
      <c r="O4319" s="46"/>
    </row>
    <row r="4320" spans="1:15" x14ac:dyDescent="0.3">
      <c r="A4320" s="92"/>
      <c r="B4320" s="58"/>
      <c r="C4320" s="58"/>
      <c r="D4320" s="135" t="str">
        <f t="shared" si="134"/>
        <v/>
      </c>
      <c r="E4320" s="136" t="str">
        <f t="shared" si="135"/>
        <v/>
      </c>
      <c r="F4320" s="45"/>
      <c r="G4320" s="45"/>
      <c r="H4320" s="45"/>
      <c r="I4320" s="45"/>
      <c r="J4320" s="45"/>
      <c r="K4320" s="45"/>
      <c r="L4320" s="45"/>
      <c r="M4320" s="46"/>
      <c r="N4320" s="46"/>
      <c r="O4320" s="46"/>
    </row>
    <row r="4321" spans="1:15" x14ac:dyDescent="0.3">
      <c r="A4321" s="92"/>
      <c r="B4321" s="58"/>
      <c r="C4321" s="58"/>
      <c r="D4321" s="135" t="str">
        <f t="shared" si="134"/>
        <v/>
      </c>
      <c r="E4321" s="136" t="str">
        <f t="shared" si="135"/>
        <v/>
      </c>
      <c r="F4321" s="45"/>
      <c r="G4321" s="45"/>
      <c r="H4321" s="45"/>
      <c r="I4321" s="45"/>
      <c r="J4321" s="45"/>
      <c r="K4321" s="45"/>
      <c r="L4321" s="45"/>
      <c r="M4321" s="46"/>
      <c r="N4321" s="46"/>
      <c r="O4321" s="46"/>
    </row>
    <row r="4322" spans="1:15" x14ac:dyDescent="0.3">
      <c r="A4322" s="92"/>
      <c r="B4322" s="58"/>
      <c r="C4322" s="58"/>
      <c r="D4322" s="135" t="str">
        <f t="shared" si="134"/>
        <v/>
      </c>
      <c r="E4322" s="136" t="str">
        <f t="shared" si="135"/>
        <v/>
      </c>
      <c r="F4322" s="45"/>
      <c r="G4322" s="45"/>
      <c r="H4322" s="45"/>
      <c r="I4322" s="45"/>
      <c r="J4322" s="45"/>
      <c r="K4322" s="45"/>
      <c r="L4322" s="45"/>
      <c r="M4322" s="46"/>
      <c r="N4322" s="46"/>
      <c r="O4322" s="46"/>
    </row>
    <row r="4323" spans="1:15" x14ac:dyDescent="0.3">
      <c r="A4323" s="92"/>
      <c r="B4323" s="58"/>
      <c r="C4323" s="58"/>
      <c r="D4323" s="135" t="str">
        <f t="shared" si="134"/>
        <v/>
      </c>
      <c r="E4323" s="136" t="str">
        <f t="shared" si="135"/>
        <v/>
      </c>
      <c r="F4323" s="45"/>
      <c r="G4323" s="45"/>
      <c r="H4323" s="45"/>
      <c r="I4323" s="45"/>
      <c r="J4323" s="45"/>
      <c r="K4323" s="45"/>
      <c r="L4323" s="45"/>
      <c r="M4323" s="46"/>
      <c r="N4323" s="46"/>
      <c r="O4323" s="46"/>
    </row>
    <row r="4324" spans="1:15" x14ac:dyDescent="0.3">
      <c r="A4324" s="92"/>
      <c r="B4324" s="58"/>
      <c r="C4324" s="58"/>
      <c r="D4324" s="135" t="str">
        <f t="shared" si="134"/>
        <v/>
      </c>
      <c r="E4324" s="136" t="str">
        <f t="shared" si="135"/>
        <v/>
      </c>
      <c r="F4324" s="45"/>
      <c r="G4324" s="45"/>
      <c r="H4324" s="45"/>
      <c r="I4324" s="45"/>
      <c r="J4324" s="45"/>
      <c r="K4324" s="45"/>
      <c r="L4324" s="45"/>
      <c r="M4324" s="46"/>
      <c r="N4324" s="46"/>
      <c r="O4324" s="46"/>
    </row>
    <row r="4325" spans="1:15" x14ac:dyDescent="0.3">
      <c r="A4325" s="92"/>
      <c r="B4325" s="58"/>
      <c r="C4325" s="58"/>
      <c r="D4325" s="135" t="str">
        <f t="shared" si="134"/>
        <v/>
      </c>
      <c r="E4325" s="136" t="str">
        <f t="shared" si="135"/>
        <v/>
      </c>
      <c r="F4325" s="45"/>
      <c r="G4325" s="45"/>
      <c r="H4325" s="45"/>
      <c r="I4325" s="45"/>
      <c r="J4325" s="45"/>
      <c r="K4325" s="45"/>
      <c r="L4325" s="45"/>
      <c r="M4325" s="46"/>
      <c r="N4325" s="46"/>
      <c r="O4325" s="46"/>
    </row>
    <row r="4326" spans="1:15" x14ac:dyDescent="0.3">
      <c r="A4326" s="92"/>
      <c r="B4326" s="58"/>
      <c r="C4326" s="58"/>
      <c r="D4326" s="135" t="str">
        <f t="shared" si="134"/>
        <v/>
      </c>
      <c r="E4326" s="136" t="str">
        <f t="shared" si="135"/>
        <v/>
      </c>
      <c r="F4326" s="45"/>
      <c r="G4326" s="45"/>
      <c r="H4326" s="45"/>
      <c r="I4326" s="45"/>
      <c r="J4326" s="45"/>
      <c r="K4326" s="45"/>
      <c r="L4326" s="45"/>
      <c r="M4326" s="46"/>
      <c r="N4326" s="46"/>
      <c r="O4326" s="46"/>
    </row>
    <row r="4327" spans="1:15" x14ac:dyDescent="0.3">
      <c r="A4327" s="92"/>
      <c r="B4327" s="58"/>
      <c r="C4327" s="58"/>
      <c r="D4327" s="135" t="str">
        <f t="shared" si="134"/>
        <v/>
      </c>
      <c r="E4327" s="136" t="str">
        <f t="shared" si="135"/>
        <v/>
      </c>
      <c r="F4327" s="45"/>
      <c r="G4327" s="45"/>
      <c r="H4327" s="45"/>
      <c r="I4327" s="45"/>
      <c r="J4327" s="45"/>
      <c r="K4327" s="45"/>
      <c r="L4327" s="45"/>
      <c r="M4327" s="46"/>
      <c r="N4327" s="46"/>
      <c r="O4327" s="46"/>
    </row>
    <row r="4328" spans="1:15" x14ac:dyDescent="0.3">
      <c r="A4328" s="92"/>
      <c r="B4328" s="58"/>
      <c r="C4328" s="58"/>
      <c r="D4328" s="135" t="str">
        <f t="shared" si="134"/>
        <v/>
      </c>
      <c r="E4328" s="136" t="str">
        <f t="shared" si="135"/>
        <v/>
      </c>
      <c r="F4328" s="45"/>
      <c r="G4328" s="45"/>
      <c r="H4328" s="45"/>
      <c r="I4328" s="45"/>
      <c r="J4328" s="45"/>
      <c r="K4328" s="45"/>
      <c r="L4328" s="45"/>
      <c r="M4328" s="46"/>
      <c r="N4328" s="46"/>
      <c r="O4328" s="46"/>
    </row>
    <row r="4329" spans="1:15" x14ac:dyDescent="0.3">
      <c r="A4329" s="92"/>
      <c r="B4329" s="58"/>
      <c r="C4329" s="58"/>
      <c r="D4329" s="135" t="str">
        <f t="shared" si="134"/>
        <v/>
      </c>
      <c r="E4329" s="136" t="str">
        <f t="shared" si="135"/>
        <v/>
      </c>
      <c r="F4329" s="45"/>
      <c r="G4329" s="45"/>
      <c r="H4329" s="45"/>
      <c r="I4329" s="45"/>
      <c r="J4329" s="45"/>
      <c r="K4329" s="45"/>
      <c r="L4329" s="45"/>
      <c r="M4329" s="46"/>
      <c r="N4329" s="46"/>
      <c r="O4329" s="46"/>
    </row>
    <row r="4330" spans="1:15" x14ac:dyDescent="0.3">
      <c r="A4330" s="92"/>
      <c r="B4330" s="58"/>
      <c r="C4330" s="58"/>
      <c r="D4330" s="135" t="str">
        <f t="shared" si="134"/>
        <v/>
      </c>
      <c r="E4330" s="136" t="str">
        <f t="shared" si="135"/>
        <v/>
      </c>
      <c r="F4330" s="45"/>
      <c r="G4330" s="45"/>
      <c r="H4330" s="45"/>
      <c r="I4330" s="45"/>
      <c r="J4330" s="45"/>
      <c r="K4330" s="45"/>
      <c r="L4330" s="45"/>
      <c r="M4330" s="46"/>
      <c r="N4330" s="46"/>
      <c r="O4330" s="46"/>
    </row>
    <row r="4331" spans="1:15" x14ac:dyDescent="0.3">
      <c r="A4331" s="92"/>
      <c r="B4331" s="58"/>
      <c r="C4331" s="58"/>
      <c r="D4331" s="135" t="str">
        <f t="shared" si="134"/>
        <v/>
      </c>
      <c r="E4331" s="136" t="str">
        <f t="shared" si="135"/>
        <v/>
      </c>
      <c r="F4331" s="45"/>
      <c r="G4331" s="45"/>
      <c r="H4331" s="45"/>
      <c r="I4331" s="45"/>
      <c r="J4331" s="45"/>
      <c r="K4331" s="45"/>
      <c r="L4331" s="45"/>
      <c r="M4331" s="46"/>
      <c r="N4331" s="46"/>
      <c r="O4331" s="46"/>
    </row>
    <row r="4332" spans="1:15" x14ac:dyDescent="0.3">
      <c r="A4332" s="92"/>
      <c r="B4332" s="58"/>
      <c r="C4332" s="58"/>
      <c r="D4332" s="135" t="str">
        <f t="shared" si="134"/>
        <v/>
      </c>
      <c r="E4332" s="136" t="str">
        <f t="shared" si="135"/>
        <v/>
      </c>
      <c r="F4332" s="45"/>
      <c r="G4332" s="45"/>
      <c r="H4332" s="45"/>
      <c r="I4332" s="45"/>
      <c r="J4332" s="45"/>
      <c r="K4332" s="45"/>
      <c r="L4332" s="45"/>
      <c r="M4332" s="46"/>
      <c r="N4332" s="46"/>
      <c r="O4332" s="46"/>
    </row>
    <row r="4333" spans="1:15" x14ac:dyDescent="0.3">
      <c r="A4333" s="92"/>
      <c r="B4333" s="58"/>
      <c r="C4333" s="58"/>
      <c r="D4333" s="135" t="str">
        <f t="shared" si="134"/>
        <v/>
      </c>
      <c r="E4333" s="136" t="str">
        <f t="shared" si="135"/>
        <v/>
      </c>
      <c r="F4333" s="45"/>
      <c r="G4333" s="45"/>
      <c r="H4333" s="45"/>
      <c r="I4333" s="45"/>
      <c r="J4333" s="45"/>
      <c r="K4333" s="45"/>
      <c r="L4333" s="45"/>
      <c r="M4333" s="46"/>
      <c r="N4333" s="46"/>
      <c r="O4333" s="46"/>
    </row>
    <row r="4334" spans="1:15" x14ac:dyDescent="0.3">
      <c r="A4334" s="92"/>
      <c r="B4334" s="58"/>
      <c r="C4334" s="58"/>
      <c r="D4334" s="135" t="str">
        <f t="shared" si="134"/>
        <v/>
      </c>
      <c r="E4334" s="136" t="str">
        <f t="shared" si="135"/>
        <v/>
      </c>
      <c r="F4334" s="45"/>
      <c r="G4334" s="45"/>
      <c r="H4334" s="45"/>
      <c r="I4334" s="45"/>
      <c r="J4334" s="45"/>
      <c r="K4334" s="45"/>
      <c r="L4334" s="45"/>
      <c r="M4334" s="46"/>
      <c r="N4334" s="46"/>
      <c r="O4334" s="46"/>
    </row>
    <row r="4335" spans="1:15" x14ac:dyDescent="0.3">
      <c r="A4335" s="92"/>
      <c r="B4335" s="58"/>
      <c r="C4335" s="58"/>
      <c r="D4335" s="135" t="str">
        <f t="shared" si="134"/>
        <v/>
      </c>
      <c r="E4335" s="136" t="str">
        <f t="shared" si="135"/>
        <v/>
      </c>
      <c r="F4335" s="45"/>
      <c r="G4335" s="45"/>
      <c r="H4335" s="45"/>
      <c r="I4335" s="45"/>
      <c r="J4335" s="45"/>
      <c r="K4335" s="45"/>
      <c r="L4335" s="45"/>
      <c r="M4335" s="46"/>
      <c r="N4335" s="46"/>
      <c r="O4335" s="46"/>
    </row>
    <row r="4336" spans="1:15" x14ac:dyDescent="0.3">
      <c r="A4336" s="92"/>
      <c r="B4336" s="58"/>
      <c r="C4336" s="58"/>
      <c r="D4336" s="135" t="str">
        <f t="shared" si="134"/>
        <v/>
      </c>
      <c r="E4336" s="136" t="str">
        <f t="shared" si="135"/>
        <v/>
      </c>
      <c r="F4336" s="45"/>
      <c r="G4336" s="45"/>
      <c r="H4336" s="45"/>
      <c r="I4336" s="45"/>
      <c r="J4336" s="45"/>
      <c r="K4336" s="45"/>
      <c r="L4336" s="45"/>
      <c r="M4336" s="46"/>
      <c r="N4336" s="46"/>
      <c r="O4336" s="46"/>
    </row>
    <row r="4337" spans="1:15" x14ac:dyDescent="0.3">
      <c r="A4337" s="92"/>
      <c r="B4337" s="58"/>
      <c r="C4337" s="58"/>
      <c r="D4337" s="135" t="str">
        <f t="shared" si="134"/>
        <v/>
      </c>
      <c r="E4337" s="136" t="str">
        <f t="shared" si="135"/>
        <v/>
      </c>
      <c r="F4337" s="45"/>
      <c r="G4337" s="45"/>
      <c r="H4337" s="45"/>
      <c r="I4337" s="45"/>
      <c r="J4337" s="45"/>
      <c r="K4337" s="45"/>
      <c r="L4337" s="45"/>
      <c r="M4337" s="46"/>
      <c r="N4337" s="46"/>
      <c r="O4337" s="46"/>
    </row>
    <row r="4338" spans="1:15" x14ac:dyDescent="0.3">
      <c r="A4338" s="92"/>
      <c r="B4338" s="58"/>
      <c r="C4338" s="58"/>
      <c r="D4338" s="135" t="str">
        <f t="shared" si="134"/>
        <v/>
      </c>
      <c r="E4338" s="136" t="str">
        <f t="shared" si="135"/>
        <v/>
      </c>
      <c r="F4338" s="45"/>
      <c r="G4338" s="45"/>
      <c r="H4338" s="45"/>
      <c r="I4338" s="45"/>
      <c r="J4338" s="45"/>
      <c r="K4338" s="45"/>
      <c r="L4338" s="45"/>
      <c r="M4338" s="46"/>
      <c r="N4338" s="46"/>
      <c r="O4338" s="46"/>
    </row>
    <row r="4339" spans="1:15" x14ac:dyDescent="0.3">
      <c r="A4339" s="92"/>
      <c r="B4339" s="58"/>
      <c r="C4339" s="58"/>
      <c r="D4339" s="135" t="str">
        <f t="shared" si="134"/>
        <v/>
      </c>
      <c r="E4339" s="136" t="str">
        <f t="shared" si="135"/>
        <v/>
      </c>
      <c r="F4339" s="45"/>
      <c r="G4339" s="45"/>
      <c r="H4339" s="45"/>
      <c r="I4339" s="45"/>
      <c r="J4339" s="45"/>
      <c r="K4339" s="45"/>
      <c r="L4339" s="45"/>
      <c r="M4339" s="46"/>
      <c r="N4339" s="46"/>
      <c r="O4339" s="46"/>
    </row>
    <row r="4340" spans="1:15" x14ac:dyDescent="0.3">
      <c r="A4340" s="92"/>
      <c r="B4340" s="58"/>
      <c r="C4340" s="58"/>
      <c r="D4340" s="135" t="str">
        <f t="shared" si="134"/>
        <v/>
      </c>
      <c r="E4340" s="136" t="str">
        <f t="shared" si="135"/>
        <v/>
      </c>
      <c r="F4340" s="45"/>
      <c r="G4340" s="45"/>
      <c r="H4340" s="45"/>
      <c r="I4340" s="45"/>
      <c r="J4340" s="45"/>
      <c r="K4340" s="45"/>
      <c r="L4340" s="45"/>
      <c r="M4340" s="46"/>
      <c r="N4340" s="46"/>
      <c r="O4340" s="46"/>
    </row>
    <row r="4341" spans="1:15" x14ac:dyDescent="0.3">
      <c r="A4341" s="92"/>
      <c r="B4341" s="58"/>
      <c r="C4341" s="58"/>
      <c r="D4341" s="135" t="str">
        <f t="shared" si="134"/>
        <v/>
      </c>
      <c r="E4341" s="136" t="str">
        <f t="shared" si="135"/>
        <v/>
      </c>
      <c r="F4341" s="45"/>
      <c r="G4341" s="45"/>
      <c r="H4341" s="45"/>
      <c r="I4341" s="45"/>
      <c r="J4341" s="45"/>
      <c r="K4341" s="45"/>
      <c r="L4341" s="45"/>
      <c r="M4341" s="46"/>
      <c r="N4341" s="46"/>
      <c r="O4341" s="46"/>
    </row>
    <row r="4342" spans="1:15" x14ac:dyDescent="0.3">
      <c r="A4342" s="92"/>
      <c r="B4342" s="58"/>
      <c r="C4342" s="58"/>
      <c r="D4342" s="135" t="str">
        <f t="shared" si="134"/>
        <v/>
      </c>
      <c r="E4342" s="136" t="str">
        <f t="shared" si="135"/>
        <v/>
      </c>
      <c r="F4342" s="45"/>
      <c r="G4342" s="45"/>
      <c r="H4342" s="45"/>
      <c r="I4342" s="45"/>
      <c r="J4342" s="45"/>
      <c r="K4342" s="45"/>
      <c r="L4342" s="45"/>
      <c r="M4342" s="46"/>
      <c r="N4342" s="46"/>
      <c r="O4342" s="46"/>
    </row>
    <row r="4343" spans="1:15" x14ac:dyDescent="0.3">
      <c r="A4343" s="92"/>
      <c r="B4343" s="58"/>
      <c r="C4343" s="58"/>
      <c r="D4343" s="135" t="str">
        <f t="shared" si="134"/>
        <v/>
      </c>
      <c r="E4343" s="136" t="str">
        <f t="shared" si="135"/>
        <v/>
      </c>
      <c r="F4343" s="45"/>
      <c r="G4343" s="45"/>
      <c r="H4343" s="45"/>
      <c r="I4343" s="45"/>
      <c r="J4343" s="45"/>
      <c r="K4343" s="45"/>
      <c r="L4343" s="45"/>
      <c r="M4343" s="46"/>
      <c r="N4343" s="46"/>
      <c r="O4343" s="46"/>
    </row>
    <row r="4344" spans="1:15" x14ac:dyDescent="0.3">
      <c r="A4344" s="92"/>
      <c r="B4344" s="58"/>
      <c r="C4344" s="58"/>
      <c r="D4344" s="135" t="str">
        <f t="shared" si="134"/>
        <v/>
      </c>
      <c r="E4344" s="136" t="str">
        <f t="shared" si="135"/>
        <v/>
      </c>
      <c r="F4344" s="45"/>
      <c r="G4344" s="45"/>
      <c r="H4344" s="45"/>
      <c r="I4344" s="45"/>
      <c r="J4344" s="45"/>
      <c r="K4344" s="45"/>
      <c r="L4344" s="45"/>
      <c r="M4344" s="46"/>
      <c r="N4344" s="46"/>
      <c r="O4344" s="46"/>
    </row>
    <row r="4345" spans="1:15" x14ac:dyDescent="0.3">
      <c r="A4345" s="92"/>
      <c r="B4345" s="58"/>
      <c r="C4345" s="58"/>
      <c r="D4345" s="135" t="str">
        <f t="shared" si="134"/>
        <v/>
      </c>
      <c r="E4345" s="136" t="str">
        <f t="shared" si="135"/>
        <v/>
      </c>
      <c r="F4345" s="45"/>
      <c r="G4345" s="45"/>
      <c r="H4345" s="45"/>
      <c r="I4345" s="45"/>
      <c r="J4345" s="45"/>
      <c r="K4345" s="45"/>
      <c r="L4345" s="45"/>
      <c r="M4345" s="46"/>
      <c r="N4345" s="46"/>
      <c r="O4345" s="46"/>
    </row>
    <row r="4346" spans="1:15" x14ac:dyDescent="0.3">
      <c r="A4346" s="92"/>
      <c r="B4346" s="58"/>
      <c r="C4346" s="58"/>
      <c r="D4346" s="135" t="str">
        <f t="shared" si="134"/>
        <v/>
      </c>
      <c r="E4346" s="136" t="str">
        <f t="shared" si="135"/>
        <v/>
      </c>
      <c r="F4346" s="45"/>
      <c r="G4346" s="45"/>
      <c r="H4346" s="45"/>
      <c r="I4346" s="45"/>
      <c r="J4346" s="45"/>
      <c r="K4346" s="45"/>
      <c r="L4346" s="45"/>
      <c r="M4346" s="46"/>
      <c r="N4346" s="46"/>
      <c r="O4346" s="46"/>
    </row>
    <row r="4347" spans="1:15" x14ac:dyDescent="0.3">
      <c r="A4347" s="92"/>
      <c r="B4347" s="58"/>
      <c r="C4347" s="58"/>
      <c r="D4347" s="135" t="str">
        <f t="shared" si="134"/>
        <v/>
      </c>
      <c r="E4347" s="136" t="str">
        <f t="shared" si="135"/>
        <v/>
      </c>
      <c r="F4347" s="45"/>
      <c r="G4347" s="45"/>
      <c r="H4347" s="45"/>
      <c r="I4347" s="45"/>
      <c r="J4347" s="45"/>
      <c r="K4347" s="45"/>
      <c r="L4347" s="45"/>
      <c r="M4347" s="46"/>
      <c r="N4347" s="46"/>
      <c r="O4347" s="46"/>
    </row>
    <row r="4348" spans="1:15" x14ac:dyDescent="0.3">
      <c r="A4348" s="92"/>
      <c r="B4348" s="58"/>
      <c r="C4348" s="58"/>
      <c r="D4348" s="135" t="str">
        <f t="shared" si="134"/>
        <v/>
      </c>
      <c r="E4348" s="136" t="str">
        <f t="shared" si="135"/>
        <v/>
      </c>
      <c r="F4348" s="45"/>
      <c r="G4348" s="45"/>
      <c r="H4348" s="45"/>
      <c r="I4348" s="45"/>
      <c r="J4348" s="45"/>
      <c r="K4348" s="45"/>
      <c r="L4348" s="45"/>
      <c r="M4348" s="46"/>
      <c r="N4348" s="46"/>
      <c r="O4348" s="46"/>
    </row>
    <row r="4349" spans="1:15" x14ac:dyDescent="0.3">
      <c r="A4349" s="92"/>
      <c r="B4349" s="58"/>
      <c r="C4349" s="58"/>
      <c r="D4349" s="135" t="str">
        <f t="shared" si="134"/>
        <v/>
      </c>
      <c r="E4349" s="136" t="str">
        <f t="shared" si="135"/>
        <v/>
      </c>
      <c r="F4349" s="45"/>
      <c r="G4349" s="45"/>
      <c r="H4349" s="45"/>
      <c r="I4349" s="45"/>
      <c r="J4349" s="45"/>
      <c r="K4349" s="45"/>
      <c r="L4349" s="45"/>
      <c r="M4349" s="46"/>
      <c r="N4349" s="46"/>
      <c r="O4349" s="46"/>
    </row>
    <row r="4350" spans="1:15" x14ac:dyDescent="0.3">
      <c r="A4350" s="92"/>
      <c r="B4350" s="58"/>
      <c r="C4350" s="58"/>
      <c r="D4350" s="135" t="str">
        <f t="shared" si="134"/>
        <v/>
      </c>
      <c r="E4350" s="136" t="str">
        <f t="shared" si="135"/>
        <v/>
      </c>
      <c r="F4350" s="45"/>
      <c r="G4350" s="45"/>
      <c r="H4350" s="45"/>
      <c r="I4350" s="45"/>
      <c r="J4350" s="45"/>
      <c r="K4350" s="45"/>
      <c r="L4350" s="45"/>
      <c r="M4350" s="46"/>
      <c r="N4350" s="46"/>
      <c r="O4350" s="46"/>
    </row>
    <row r="4351" spans="1:15" x14ac:dyDescent="0.3">
      <c r="A4351" s="92"/>
      <c r="B4351" s="58"/>
      <c r="C4351" s="58"/>
      <c r="D4351" s="135" t="str">
        <f t="shared" si="134"/>
        <v/>
      </c>
      <c r="E4351" s="136" t="str">
        <f t="shared" si="135"/>
        <v/>
      </c>
      <c r="F4351" s="45"/>
      <c r="G4351" s="45"/>
      <c r="H4351" s="45"/>
      <c r="I4351" s="45"/>
      <c r="J4351" s="45"/>
      <c r="K4351" s="45"/>
      <c r="L4351" s="45"/>
      <c r="M4351" s="46"/>
      <c r="N4351" s="46"/>
      <c r="O4351" s="46"/>
    </row>
    <row r="4352" spans="1:15" x14ac:dyDescent="0.3">
      <c r="A4352" s="92"/>
      <c r="B4352" s="58"/>
      <c r="C4352" s="58"/>
      <c r="D4352" s="135" t="str">
        <f t="shared" si="134"/>
        <v/>
      </c>
      <c r="E4352" s="136" t="str">
        <f t="shared" si="135"/>
        <v/>
      </c>
      <c r="F4352" s="45"/>
      <c r="G4352" s="45"/>
      <c r="H4352" s="45"/>
      <c r="I4352" s="45"/>
      <c r="J4352" s="45"/>
      <c r="K4352" s="45"/>
      <c r="L4352" s="45"/>
      <c r="M4352" s="46"/>
      <c r="N4352" s="46"/>
      <c r="O4352" s="46"/>
    </row>
    <row r="4353" spans="1:15" x14ac:dyDescent="0.3">
      <c r="A4353" s="92"/>
      <c r="B4353" s="58"/>
      <c r="C4353" s="58"/>
      <c r="D4353" s="135" t="str">
        <f t="shared" si="134"/>
        <v/>
      </c>
      <c r="E4353" s="136" t="str">
        <f t="shared" si="135"/>
        <v/>
      </c>
      <c r="F4353" s="45"/>
      <c r="G4353" s="45"/>
      <c r="H4353" s="45"/>
      <c r="I4353" s="45"/>
      <c r="J4353" s="45"/>
      <c r="K4353" s="45"/>
      <c r="L4353" s="45"/>
      <c r="M4353" s="46"/>
      <c r="N4353" s="46"/>
      <c r="O4353" s="46"/>
    </row>
    <row r="4354" spans="1:15" x14ac:dyDescent="0.3">
      <c r="A4354" s="92"/>
      <c r="B4354" s="58"/>
      <c r="C4354" s="58"/>
      <c r="D4354" s="135" t="str">
        <f t="shared" ref="D4354:D4417" si="136">IF(C4354="","",IF(NOT(ISBLANK(B4354)),IF(AND(B4354&gt;=43556,C4354&gt;=43556),C4354-B4354,0),""))</f>
        <v/>
      </c>
      <c r="E4354" s="136" t="str">
        <f t="shared" si="135"/>
        <v/>
      </c>
      <c r="F4354" s="45"/>
      <c r="G4354" s="45"/>
      <c r="H4354" s="45"/>
      <c r="I4354" s="45"/>
      <c r="J4354" s="45"/>
      <c r="K4354" s="45"/>
      <c r="L4354" s="45"/>
      <c r="M4354" s="46"/>
      <c r="N4354" s="46"/>
      <c r="O4354" s="46"/>
    </row>
    <row r="4355" spans="1:15" x14ac:dyDescent="0.3">
      <c r="A4355" s="92"/>
      <c r="B4355" s="58"/>
      <c r="C4355" s="58"/>
      <c r="D4355" s="135" t="str">
        <f t="shared" si="136"/>
        <v/>
      </c>
      <c r="E4355" s="136" t="str">
        <f t="shared" ref="E4355:E4418" si="137">IF(C4355&gt;=43556,C4355+366,"")</f>
        <v/>
      </c>
      <c r="F4355" s="45"/>
      <c r="G4355" s="45"/>
      <c r="H4355" s="45"/>
      <c r="I4355" s="45"/>
      <c r="J4355" s="45"/>
      <c r="K4355" s="45"/>
      <c r="L4355" s="45"/>
      <c r="M4355" s="46"/>
      <c r="N4355" s="46"/>
      <c r="O4355" s="46"/>
    </row>
    <row r="4356" spans="1:15" x14ac:dyDescent="0.3">
      <c r="A4356" s="92"/>
      <c r="B4356" s="58"/>
      <c r="C4356" s="58"/>
      <c r="D4356" s="135" t="str">
        <f t="shared" si="136"/>
        <v/>
      </c>
      <c r="E4356" s="136" t="str">
        <f t="shared" si="137"/>
        <v/>
      </c>
      <c r="F4356" s="45"/>
      <c r="G4356" s="45"/>
      <c r="H4356" s="45"/>
      <c r="I4356" s="45"/>
      <c r="J4356" s="45"/>
      <c r="K4356" s="45"/>
      <c r="L4356" s="45"/>
      <c r="M4356" s="46"/>
      <c r="N4356" s="46"/>
      <c r="O4356" s="46"/>
    </row>
    <row r="4357" spans="1:15" x14ac:dyDescent="0.3">
      <c r="A4357" s="92"/>
      <c r="B4357" s="58"/>
      <c r="C4357" s="58"/>
      <c r="D4357" s="135" t="str">
        <f t="shared" si="136"/>
        <v/>
      </c>
      <c r="E4357" s="136" t="str">
        <f t="shared" si="137"/>
        <v/>
      </c>
      <c r="F4357" s="45"/>
      <c r="G4357" s="45"/>
      <c r="H4357" s="45"/>
      <c r="I4357" s="45"/>
      <c r="J4357" s="45"/>
      <c r="K4357" s="45"/>
      <c r="L4357" s="45"/>
      <c r="M4357" s="46"/>
      <c r="N4357" s="46"/>
      <c r="O4357" s="46"/>
    </row>
    <row r="4358" spans="1:15" x14ac:dyDescent="0.3">
      <c r="A4358" s="92"/>
      <c r="B4358" s="58"/>
      <c r="C4358" s="58"/>
      <c r="D4358" s="135" t="str">
        <f t="shared" si="136"/>
        <v/>
      </c>
      <c r="E4358" s="136" t="str">
        <f t="shared" si="137"/>
        <v/>
      </c>
      <c r="F4358" s="45"/>
      <c r="G4358" s="45"/>
      <c r="H4358" s="45"/>
      <c r="I4358" s="45"/>
      <c r="J4358" s="45"/>
      <c r="K4358" s="45"/>
      <c r="L4358" s="45"/>
      <c r="M4358" s="46"/>
      <c r="N4358" s="46"/>
      <c r="O4358" s="46"/>
    </row>
    <row r="4359" spans="1:15" x14ac:dyDescent="0.3">
      <c r="A4359" s="92"/>
      <c r="B4359" s="58"/>
      <c r="C4359" s="58"/>
      <c r="D4359" s="135" t="str">
        <f t="shared" si="136"/>
        <v/>
      </c>
      <c r="E4359" s="136" t="str">
        <f t="shared" si="137"/>
        <v/>
      </c>
      <c r="F4359" s="45"/>
      <c r="G4359" s="45"/>
      <c r="H4359" s="45"/>
      <c r="I4359" s="45"/>
      <c r="J4359" s="45"/>
      <c r="K4359" s="45"/>
      <c r="L4359" s="45"/>
      <c r="M4359" s="46"/>
      <c r="N4359" s="46"/>
      <c r="O4359" s="46"/>
    </row>
    <row r="4360" spans="1:15" x14ac:dyDescent="0.3">
      <c r="A4360" s="92"/>
      <c r="B4360" s="58"/>
      <c r="C4360" s="58"/>
      <c r="D4360" s="135" t="str">
        <f t="shared" si="136"/>
        <v/>
      </c>
      <c r="E4360" s="136" t="str">
        <f t="shared" si="137"/>
        <v/>
      </c>
      <c r="F4360" s="45"/>
      <c r="G4360" s="45"/>
      <c r="H4360" s="45"/>
      <c r="I4360" s="45"/>
      <c r="J4360" s="45"/>
      <c r="K4360" s="45"/>
      <c r="L4360" s="45"/>
      <c r="M4360" s="46"/>
      <c r="N4360" s="46"/>
      <c r="O4360" s="46"/>
    </row>
    <row r="4361" spans="1:15" x14ac:dyDescent="0.3">
      <c r="A4361" s="92"/>
      <c r="B4361" s="58"/>
      <c r="C4361" s="58"/>
      <c r="D4361" s="135" t="str">
        <f t="shared" si="136"/>
        <v/>
      </c>
      <c r="E4361" s="136" t="str">
        <f t="shared" si="137"/>
        <v/>
      </c>
      <c r="F4361" s="45"/>
      <c r="G4361" s="45"/>
      <c r="H4361" s="45"/>
      <c r="I4361" s="45"/>
      <c r="J4361" s="45"/>
      <c r="K4361" s="45"/>
      <c r="L4361" s="45"/>
      <c r="M4361" s="46"/>
      <c r="N4361" s="46"/>
      <c r="O4361" s="46"/>
    </row>
    <row r="4362" spans="1:15" x14ac:dyDescent="0.3">
      <c r="A4362" s="92"/>
      <c r="B4362" s="58"/>
      <c r="C4362" s="58"/>
      <c r="D4362" s="135" t="str">
        <f t="shared" si="136"/>
        <v/>
      </c>
      <c r="E4362" s="136" t="str">
        <f t="shared" si="137"/>
        <v/>
      </c>
      <c r="F4362" s="45"/>
      <c r="G4362" s="45"/>
      <c r="H4362" s="45"/>
      <c r="I4362" s="45"/>
      <c r="J4362" s="45"/>
      <c r="K4362" s="45"/>
      <c r="L4362" s="45"/>
      <c r="M4362" s="46"/>
      <c r="N4362" s="46"/>
      <c r="O4362" s="46"/>
    </row>
    <row r="4363" spans="1:15" x14ac:dyDescent="0.3">
      <c r="A4363" s="92"/>
      <c r="B4363" s="58"/>
      <c r="C4363" s="58"/>
      <c r="D4363" s="135" t="str">
        <f t="shared" si="136"/>
        <v/>
      </c>
      <c r="E4363" s="136" t="str">
        <f t="shared" si="137"/>
        <v/>
      </c>
      <c r="F4363" s="45"/>
      <c r="G4363" s="45"/>
      <c r="H4363" s="45"/>
      <c r="I4363" s="45"/>
      <c r="J4363" s="45"/>
      <c r="K4363" s="45"/>
      <c r="L4363" s="45"/>
      <c r="M4363" s="46"/>
      <c r="N4363" s="46"/>
      <c r="O4363" s="46"/>
    </row>
    <row r="4364" spans="1:15" x14ac:dyDescent="0.3">
      <c r="A4364" s="92"/>
      <c r="B4364" s="58"/>
      <c r="C4364" s="58"/>
      <c r="D4364" s="135" t="str">
        <f t="shared" si="136"/>
        <v/>
      </c>
      <c r="E4364" s="136" t="str">
        <f t="shared" si="137"/>
        <v/>
      </c>
      <c r="F4364" s="45"/>
      <c r="G4364" s="45"/>
      <c r="H4364" s="45"/>
      <c r="I4364" s="45"/>
      <c r="J4364" s="45"/>
      <c r="K4364" s="45"/>
      <c r="L4364" s="45"/>
      <c r="M4364" s="46"/>
      <c r="N4364" s="46"/>
      <c r="O4364" s="46"/>
    </row>
    <row r="4365" spans="1:15" x14ac:dyDescent="0.3">
      <c r="A4365" s="92"/>
      <c r="B4365" s="58"/>
      <c r="C4365" s="58"/>
      <c r="D4365" s="135" t="str">
        <f t="shared" si="136"/>
        <v/>
      </c>
      <c r="E4365" s="136" t="str">
        <f t="shared" si="137"/>
        <v/>
      </c>
      <c r="F4365" s="45"/>
      <c r="G4365" s="45"/>
      <c r="H4365" s="45"/>
      <c r="I4365" s="45"/>
      <c r="J4365" s="45"/>
      <c r="K4365" s="45"/>
      <c r="L4365" s="45"/>
      <c r="M4365" s="46"/>
      <c r="N4365" s="46"/>
      <c r="O4365" s="46"/>
    </row>
    <row r="4366" spans="1:15" x14ac:dyDescent="0.3">
      <c r="A4366" s="92"/>
      <c r="B4366" s="58"/>
      <c r="C4366" s="58"/>
      <c r="D4366" s="135" t="str">
        <f t="shared" si="136"/>
        <v/>
      </c>
      <c r="E4366" s="136" t="str">
        <f t="shared" si="137"/>
        <v/>
      </c>
      <c r="F4366" s="45"/>
      <c r="G4366" s="45"/>
      <c r="H4366" s="45"/>
      <c r="I4366" s="45"/>
      <c r="J4366" s="45"/>
      <c r="K4366" s="45"/>
      <c r="L4366" s="45"/>
      <c r="M4366" s="46"/>
      <c r="N4366" s="46"/>
      <c r="O4366" s="46"/>
    </row>
    <row r="4367" spans="1:15" x14ac:dyDescent="0.3">
      <c r="A4367" s="92"/>
      <c r="B4367" s="58"/>
      <c r="C4367" s="58"/>
      <c r="D4367" s="135" t="str">
        <f t="shared" si="136"/>
        <v/>
      </c>
      <c r="E4367" s="136" t="str">
        <f t="shared" si="137"/>
        <v/>
      </c>
      <c r="F4367" s="45"/>
      <c r="G4367" s="45"/>
      <c r="H4367" s="45"/>
      <c r="I4367" s="45"/>
      <c r="J4367" s="45"/>
      <c r="K4367" s="45"/>
      <c r="L4367" s="45"/>
      <c r="M4367" s="46"/>
      <c r="N4367" s="46"/>
      <c r="O4367" s="46"/>
    </row>
    <row r="4368" spans="1:15" x14ac:dyDescent="0.3">
      <c r="A4368" s="92"/>
      <c r="B4368" s="58"/>
      <c r="C4368" s="58"/>
      <c r="D4368" s="135" t="str">
        <f t="shared" si="136"/>
        <v/>
      </c>
      <c r="E4368" s="136" t="str">
        <f t="shared" si="137"/>
        <v/>
      </c>
      <c r="F4368" s="45"/>
      <c r="G4368" s="45"/>
      <c r="H4368" s="45"/>
      <c r="I4368" s="45"/>
      <c r="J4368" s="45"/>
      <c r="K4368" s="45"/>
      <c r="L4368" s="45"/>
      <c r="M4368" s="46"/>
      <c r="N4368" s="46"/>
      <c r="O4368" s="46"/>
    </row>
    <row r="4369" spans="1:15" x14ac:dyDescent="0.3">
      <c r="A4369" s="92"/>
      <c r="B4369" s="58"/>
      <c r="C4369" s="58"/>
      <c r="D4369" s="135" t="str">
        <f t="shared" si="136"/>
        <v/>
      </c>
      <c r="E4369" s="136" t="str">
        <f t="shared" si="137"/>
        <v/>
      </c>
      <c r="F4369" s="45"/>
      <c r="G4369" s="45"/>
      <c r="H4369" s="45"/>
      <c r="I4369" s="45"/>
      <c r="J4369" s="45"/>
      <c r="K4369" s="45"/>
      <c r="L4369" s="45"/>
      <c r="M4369" s="46"/>
      <c r="N4369" s="46"/>
      <c r="O4369" s="46"/>
    </row>
    <row r="4370" spans="1:15" x14ac:dyDescent="0.3">
      <c r="A4370" s="92"/>
      <c r="B4370" s="58"/>
      <c r="C4370" s="58"/>
      <c r="D4370" s="135" t="str">
        <f t="shared" si="136"/>
        <v/>
      </c>
      <c r="E4370" s="136" t="str">
        <f t="shared" si="137"/>
        <v/>
      </c>
      <c r="F4370" s="45"/>
      <c r="G4370" s="45"/>
      <c r="H4370" s="45"/>
      <c r="I4370" s="45"/>
      <c r="J4370" s="45"/>
      <c r="K4370" s="45"/>
      <c r="L4370" s="45"/>
      <c r="M4370" s="46"/>
      <c r="N4370" s="46"/>
      <c r="O4370" s="46"/>
    </row>
    <row r="4371" spans="1:15" x14ac:dyDescent="0.3">
      <c r="A4371" s="92"/>
      <c r="B4371" s="58"/>
      <c r="C4371" s="58"/>
      <c r="D4371" s="135" t="str">
        <f t="shared" si="136"/>
        <v/>
      </c>
      <c r="E4371" s="136" t="str">
        <f t="shared" si="137"/>
        <v/>
      </c>
      <c r="F4371" s="45"/>
      <c r="G4371" s="45"/>
      <c r="H4371" s="45"/>
      <c r="I4371" s="45"/>
      <c r="J4371" s="45"/>
      <c r="K4371" s="45"/>
      <c r="L4371" s="45"/>
      <c r="M4371" s="46"/>
      <c r="N4371" s="46"/>
      <c r="O4371" s="46"/>
    </row>
    <row r="4372" spans="1:15" x14ac:dyDescent="0.3">
      <c r="A4372" s="92"/>
      <c r="B4372" s="58"/>
      <c r="C4372" s="58"/>
      <c r="D4372" s="135" t="str">
        <f t="shared" si="136"/>
        <v/>
      </c>
      <c r="E4372" s="136" t="str">
        <f t="shared" si="137"/>
        <v/>
      </c>
      <c r="F4372" s="45"/>
      <c r="G4372" s="45"/>
      <c r="H4372" s="45"/>
      <c r="I4372" s="45"/>
      <c r="J4372" s="45"/>
      <c r="K4372" s="45"/>
      <c r="L4372" s="45"/>
      <c r="M4372" s="46"/>
      <c r="N4372" s="46"/>
      <c r="O4372" s="46"/>
    </row>
    <row r="4373" spans="1:15" x14ac:dyDescent="0.3">
      <c r="A4373" s="92"/>
      <c r="B4373" s="58"/>
      <c r="C4373" s="58"/>
      <c r="D4373" s="135" t="str">
        <f t="shared" si="136"/>
        <v/>
      </c>
      <c r="E4373" s="136" t="str">
        <f t="shared" si="137"/>
        <v/>
      </c>
      <c r="F4373" s="45"/>
      <c r="G4373" s="45"/>
      <c r="H4373" s="45"/>
      <c r="I4373" s="45"/>
      <c r="J4373" s="45"/>
      <c r="K4373" s="45"/>
      <c r="L4373" s="45"/>
      <c r="M4373" s="46"/>
      <c r="N4373" s="46"/>
      <c r="O4373" s="46"/>
    </row>
    <row r="4374" spans="1:15" x14ac:dyDescent="0.3">
      <c r="A4374" s="92"/>
      <c r="B4374" s="58"/>
      <c r="C4374" s="58"/>
      <c r="D4374" s="135" t="str">
        <f t="shared" si="136"/>
        <v/>
      </c>
      <c r="E4374" s="136" t="str">
        <f t="shared" si="137"/>
        <v/>
      </c>
      <c r="F4374" s="45"/>
      <c r="G4374" s="45"/>
      <c r="H4374" s="45"/>
      <c r="I4374" s="45"/>
      <c r="J4374" s="45"/>
      <c r="K4374" s="45"/>
      <c r="L4374" s="45"/>
      <c r="M4374" s="46"/>
      <c r="N4374" s="46"/>
      <c r="O4374" s="46"/>
    </row>
    <row r="4375" spans="1:15" x14ac:dyDescent="0.3">
      <c r="A4375" s="92"/>
      <c r="B4375" s="58"/>
      <c r="C4375" s="58"/>
      <c r="D4375" s="135" t="str">
        <f t="shared" si="136"/>
        <v/>
      </c>
      <c r="E4375" s="136" t="str">
        <f t="shared" si="137"/>
        <v/>
      </c>
      <c r="F4375" s="45"/>
      <c r="G4375" s="45"/>
      <c r="H4375" s="45"/>
      <c r="I4375" s="45"/>
      <c r="J4375" s="45"/>
      <c r="K4375" s="45"/>
      <c r="L4375" s="45"/>
      <c r="M4375" s="46"/>
      <c r="N4375" s="46"/>
      <c r="O4375" s="46"/>
    </row>
    <row r="4376" spans="1:15" x14ac:dyDescent="0.3">
      <c r="A4376" s="92"/>
      <c r="B4376" s="58"/>
      <c r="C4376" s="58"/>
      <c r="D4376" s="135" t="str">
        <f t="shared" si="136"/>
        <v/>
      </c>
      <c r="E4376" s="136" t="str">
        <f t="shared" si="137"/>
        <v/>
      </c>
      <c r="F4376" s="45"/>
      <c r="G4376" s="45"/>
      <c r="H4376" s="45"/>
      <c r="I4376" s="45"/>
      <c r="J4376" s="45"/>
      <c r="K4376" s="45"/>
      <c r="L4376" s="45"/>
      <c r="M4376" s="46"/>
      <c r="N4376" s="46"/>
      <c r="O4376" s="46"/>
    </row>
    <row r="4377" spans="1:15" x14ac:dyDescent="0.3">
      <c r="A4377" s="92"/>
      <c r="B4377" s="58"/>
      <c r="C4377" s="58"/>
      <c r="D4377" s="135" t="str">
        <f t="shared" si="136"/>
        <v/>
      </c>
      <c r="E4377" s="136" t="str">
        <f t="shared" si="137"/>
        <v/>
      </c>
      <c r="F4377" s="45"/>
      <c r="G4377" s="45"/>
      <c r="H4377" s="45"/>
      <c r="I4377" s="45"/>
      <c r="J4377" s="45"/>
      <c r="K4377" s="45"/>
      <c r="L4377" s="45"/>
      <c r="M4377" s="46"/>
      <c r="N4377" s="46"/>
      <c r="O4377" s="46"/>
    </row>
    <row r="4378" spans="1:15" x14ac:dyDescent="0.3">
      <c r="A4378" s="92"/>
      <c r="B4378" s="58"/>
      <c r="C4378" s="58"/>
      <c r="D4378" s="135" t="str">
        <f t="shared" si="136"/>
        <v/>
      </c>
      <c r="E4378" s="136" t="str">
        <f t="shared" si="137"/>
        <v/>
      </c>
      <c r="F4378" s="45"/>
      <c r="G4378" s="45"/>
      <c r="H4378" s="45"/>
      <c r="I4378" s="45"/>
      <c r="J4378" s="45"/>
      <c r="K4378" s="45"/>
      <c r="L4378" s="45"/>
      <c r="M4378" s="46"/>
      <c r="N4378" s="46"/>
      <c r="O4378" s="46"/>
    </row>
    <row r="4379" spans="1:15" x14ac:dyDescent="0.3">
      <c r="A4379" s="92"/>
      <c r="B4379" s="58"/>
      <c r="C4379" s="58"/>
      <c r="D4379" s="135" t="str">
        <f t="shared" si="136"/>
        <v/>
      </c>
      <c r="E4379" s="136" t="str">
        <f t="shared" si="137"/>
        <v/>
      </c>
      <c r="F4379" s="45"/>
      <c r="G4379" s="45"/>
      <c r="H4379" s="45"/>
      <c r="I4379" s="45"/>
      <c r="J4379" s="45"/>
      <c r="K4379" s="45"/>
      <c r="L4379" s="45"/>
      <c r="M4379" s="46"/>
      <c r="N4379" s="46"/>
      <c r="O4379" s="46"/>
    </row>
    <row r="4380" spans="1:15" x14ac:dyDescent="0.3">
      <c r="A4380" s="92"/>
      <c r="B4380" s="58"/>
      <c r="C4380" s="58"/>
      <c r="D4380" s="135" t="str">
        <f t="shared" si="136"/>
        <v/>
      </c>
      <c r="E4380" s="136" t="str">
        <f t="shared" si="137"/>
        <v/>
      </c>
      <c r="F4380" s="45"/>
      <c r="G4380" s="45"/>
      <c r="H4380" s="45"/>
      <c r="I4380" s="45"/>
      <c r="J4380" s="45"/>
      <c r="K4380" s="45"/>
      <c r="L4380" s="45"/>
      <c r="M4380" s="46"/>
      <c r="N4380" s="46"/>
      <c r="O4380" s="46"/>
    </row>
    <row r="4381" spans="1:15" x14ac:dyDescent="0.3">
      <c r="A4381" s="92"/>
      <c r="B4381" s="58"/>
      <c r="C4381" s="58"/>
      <c r="D4381" s="135" t="str">
        <f t="shared" si="136"/>
        <v/>
      </c>
      <c r="E4381" s="136" t="str">
        <f t="shared" si="137"/>
        <v/>
      </c>
      <c r="F4381" s="45"/>
      <c r="G4381" s="45"/>
      <c r="H4381" s="45"/>
      <c r="I4381" s="45"/>
      <c r="J4381" s="45"/>
      <c r="K4381" s="45"/>
      <c r="L4381" s="45"/>
      <c r="M4381" s="46"/>
      <c r="N4381" s="46"/>
      <c r="O4381" s="46"/>
    </row>
    <row r="4382" spans="1:15" x14ac:dyDescent="0.3">
      <c r="A4382" s="92"/>
      <c r="B4382" s="58"/>
      <c r="C4382" s="58"/>
      <c r="D4382" s="135" t="str">
        <f t="shared" si="136"/>
        <v/>
      </c>
      <c r="E4382" s="136" t="str">
        <f t="shared" si="137"/>
        <v/>
      </c>
      <c r="F4382" s="45"/>
      <c r="G4382" s="45"/>
      <c r="H4382" s="45"/>
      <c r="I4382" s="45"/>
      <c r="J4382" s="45"/>
      <c r="K4382" s="45"/>
      <c r="L4382" s="45"/>
      <c r="M4382" s="46"/>
      <c r="N4382" s="46"/>
      <c r="O4382" s="46"/>
    </row>
    <row r="4383" spans="1:15" x14ac:dyDescent="0.3">
      <c r="A4383" s="92"/>
      <c r="B4383" s="58"/>
      <c r="C4383" s="58"/>
      <c r="D4383" s="135" t="str">
        <f t="shared" si="136"/>
        <v/>
      </c>
      <c r="E4383" s="136" t="str">
        <f t="shared" si="137"/>
        <v/>
      </c>
      <c r="F4383" s="45"/>
      <c r="G4383" s="45"/>
      <c r="H4383" s="45"/>
      <c r="I4383" s="45"/>
      <c r="J4383" s="45"/>
      <c r="K4383" s="45"/>
      <c r="L4383" s="45"/>
      <c r="M4383" s="46"/>
      <c r="N4383" s="46"/>
      <c r="O4383" s="46"/>
    </row>
    <row r="4384" spans="1:15" x14ac:dyDescent="0.3">
      <c r="A4384" s="92"/>
      <c r="B4384" s="58"/>
      <c r="C4384" s="58"/>
      <c r="D4384" s="135" t="str">
        <f t="shared" si="136"/>
        <v/>
      </c>
      <c r="E4384" s="136" t="str">
        <f t="shared" si="137"/>
        <v/>
      </c>
      <c r="F4384" s="45"/>
      <c r="G4384" s="45"/>
      <c r="H4384" s="45"/>
      <c r="I4384" s="45"/>
      <c r="J4384" s="45"/>
      <c r="K4384" s="45"/>
      <c r="L4384" s="45"/>
      <c r="M4384" s="46"/>
      <c r="N4384" s="46"/>
      <c r="O4384" s="46"/>
    </row>
    <row r="4385" spans="1:15" x14ac:dyDescent="0.3">
      <c r="A4385" s="92"/>
      <c r="B4385" s="58"/>
      <c r="C4385" s="58"/>
      <c r="D4385" s="135" t="str">
        <f t="shared" si="136"/>
        <v/>
      </c>
      <c r="E4385" s="136" t="str">
        <f t="shared" si="137"/>
        <v/>
      </c>
      <c r="F4385" s="45"/>
      <c r="G4385" s="45"/>
      <c r="H4385" s="45"/>
      <c r="I4385" s="45"/>
      <c r="J4385" s="45"/>
      <c r="K4385" s="45"/>
      <c r="L4385" s="45"/>
      <c r="M4385" s="46"/>
      <c r="N4385" s="46"/>
      <c r="O4385" s="46"/>
    </row>
    <row r="4386" spans="1:15" x14ac:dyDescent="0.3">
      <c r="A4386" s="92"/>
      <c r="B4386" s="58"/>
      <c r="C4386" s="58"/>
      <c r="D4386" s="135" t="str">
        <f t="shared" si="136"/>
        <v/>
      </c>
      <c r="E4386" s="136" t="str">
        <f t="shared" si="137"/>
        <v/>
      </c>
      <c r="F4386" s="45"/>
      <c r="G4386" s="45"/>
      <c r="H4386" s="45"/>
      <c r="I4386" s="45"/>
      <c r="J4386" s="45"/>
      <c r="K4386" s="45"/>
      <c r="L4386" s="45"/>
      <c r="M4386" s="46"/>
      <c r="N4386" s="46"/>
      <c r="O4386" s="46"/>
    </row>
    <row r="4387" spans="1:15" x14ac:dyDescent="0.3">
      <c r="A4387" s="92"/>
      <c r="B4387" s="58"/>
      <c r="C4387" s="58"/>
      <c r="D4387" s="135" t="str">
        <f t="shared" si="136"/>
        <v/>
      </c>
      <c r="E4387" s="136" t="str">
        <f t="shared" si="137"/>
        <v/>
      </c>
      <c r="F4387" s="45"/>
      <c r="G4387" s="45"/>
      <c r="H4387" s="45"/>
      <c r="I4387" s="45"/>
      <c r="J4387" s="45"/>
      <c r="K4387" s="45"/>
      <c r="L4387" s="45"/>
      <c r="M4387" s="46"/>
      <c r="N4387" s="46"/>
      <c r="O4387" s="46"/>
    </row>
    <row r="4388" spans="1:15" x14ac:dyDescent="0.3">
      <c r="A4388" s="92"/>
      <c r="B4388" s="58"/>
      <c r="C4388" s="58"/>
      <c r="D4388" s="135" t="str">
        <f t="shared" si="136"/>
        <v/>
      </c>
      <c r="E4388" s="136" t="str">
        <f t="shared" si="137"/>
        <v/>
      </c>
      <c r="F4388" s="45"/>
      <c r="G4388" s="45"/>
      <c r="H4388" s="45"/>
      <c r="I4388" s="45"/>
      <c r="J4388" s="45"/>
      <c r="K4388" s="45"/>
      <c r="L4388" s="45"/>
      <c r="M4388" s="46"/>
      <c r="N4388" s="46"/>
      <c r="O4388" s="46"/>
    </row>
    <row r="4389" spans="1:15" x14ac:dyDescent="0.3">
      <c r="A4389" s="92"/>
      <c r="B4389" s="58"/>
      <c r="C4389" s="58"/>
      <c r="D4389" s="135" t="str">
        <f t="shared" si="136"/>
        <v/>
      </c>
      <c r="E4389" s="136" t="str">
        <f t="shared" si="137"/>
        <v/>
      </c>
      <c r="F4389" s="45"/>
      <c r="G4389" s="45"/>
      <c r="H4389" s="45"/>
      <c r="I4389" s="45"/>
      <c r="J4389" s="45"/>
      <c r="K4389" s="45"/>
      <c r="L4389" s="45"/>
      <c r="M4389" s="46"/>
      <c r="N4389" s="46"/>
      <c r="O4389" s="46"/>
    </row>
    <row r="4390" spans="1:15" x14ac:dyDescent="0.3">
      <c r="A4390" s="92"/>
      <c r="B4390" s="58"/>
      <c r="C4390" s="58"/>
      <c r="D4390" s="135" t="str">
        <f t="shared" si="136"/>
        <v/>
      </c>
      <c r="E4390" s="136" t="str">
        <f t="shared" si="137"/>
        <v/>
      </c>
      <c r="F4390" s="45"/>
      <c r="G4390" s="45"/>
      <c r="H4390" s="45"/>
      <c r="I4390" s="45"/>
      <c r="J4390" s="45"/>
      <c r="K4390" s="45"/>
      <c r="L4390" s="45"/>
      <c r="M4390" s="46"/>
      <c r="N4390" s="46"/>
      <c r="O4390" s="46"/>
    </row>
    <row r="4391" spans="1:15" x14ac:dyDescent="0.3">
      <c r="A4391" s="92"/>
      <c r="B4391" s="58"/>
      <c r="C4391" s="58"/>
      <c r="D4391" s="135" t="str">
        <f t="shared" si="136"/>
        <v/>
      </c>
      <c r="E4391" s="136" t="str">
        <f t="shared" si="137"/>
        <v/>
      </c>
      <c r="F4391" s="45"/>
      <c r="G4391" s="45"/>
      <c r="H4391" s="45"/>
      <c r="I4391" s="45"/>
      <c r="J4391" s="45"/>
      <c r="K4391" s="45"/>
      <c r="L4391" s="45"/>
      <c r="M4391" s="46"/>
      <c r="N4391" s="46"/>
      <c r="O4391" s="46"/>
    </row>
    <row r="4392" spans="1:15" x14ac:dyDescent="0.3">
      <c r="A4392" s="92"/>
      <c r="B4392" s="58"/>
      <c r="C4392" s="58"/>
      <c r="D4392" s="135" t="str">
        <f t="shared" si="136"/>
        <v/>
      </c>
      <c r="E4392" s="136" t="str">
        <f t="shared" si="137"/>
        <v/>
      </c>
      <c r="F4392" s="45"/>
      <c r="G4392" s="45"/>
      <c r="H4392" s="45"/>
      <c r="I4392" s="45"/>
      <c r="J4392" s="45"/>
      <c r="K4392" s="45"/>
      <c r="L4392" s="45"/>
      <c r="M4392" s="46"/>
      <c r="N4392" s="46"/>
      <c r="O4392" s="46"/>
    </row>
    <row r="4393" spans="1:15" x14ac:dyDescent="0.3">
      <c r="A4393" s="92"/>
      <c r="B4393" s="58"/>
      <c r="C4393" s="58"/>
      <c r="D4393" s="135" t="str">
        <f t="shared" si="136"/>
        <v/>
      </c>
      <c r="E4393" s="136" t="str">
        <f t="shared" si="137"/>
        <v/>
      </c>
      <c r="F4393" s="45"/>
      <c r="G4393" s="45"/>
      <c r="H4393" s="45"/>
      <c r="I4393" s="45"/>
      <c r="J4393" s="45"/>
      <c r="K4393" s="45"/>
      <c r="L4393" s="45"/>
      <c r="M4393" s="46"/>
      <c r="N4393" s="46"/>
      <c r="O4393" s="46"/>
    </row>
    <row r="4394" spans="1:15" x14ac:dyDescent="0.3">
      <c r="A4394" s="92"/>
      <c r="B4394" s="58"/>
      <c r="C4394" s="58"/>
      <c r="D4394" s="135" t="str">
        <f t="shared" si="136"/>
        <v/>
      </c>
      <c r="E4394" s="136" t="str">
        <f t="shared" si="137"/>
        <v/>
      </c>
      <c r="F4394" s="45"/>
      <c r="G4394" s="45"/>
      <c r="H4394" s="45"/>
      <c r="I4394" s="45"/>
      <c r="J4394" s="45"/>
      <c r="K4394" s="45"/>
      <c r="L4394" s="45"/>
      <c r="M4394" s="46"/>
      <c r="N4394" s="46"/>
      <c r="O4394" s="46"/>
    </row>
    <row r="4395" spans="1:15" x14ac:dyDescent="0.3">
      <c r="A4395" s="92"/>
      <c r="B4395" s="58"/>
      <c r="C4395" s="58"/>
      <c r="D4395" s="135" t="str">
        <f t="shared" si="136"/>
        <v/>
      </c>
      <c r="E4395" s="136" t="str">
        <f t="shared" si="137"/>
        <v/>
      </c>
      <c r="F4395" s="45"/>
      <c r="G4395" s="45"/>
      <c r="H4395" s="45"/>
      <c r="I4395" s="45"/>
      <c r="J4395" s="45"/>
      <c r="K4395" s="45"/>
      <c r="L4395" s="45"/>
      <c r="M4395" s="46"/>
      <c r="N4395" s="46"/>
      <c r="O4395" s="46"/>
    </row>
    <row r="4396" spans="1:15" x14ac:dyDescent="0.3">
      <c r="A4396" s="92"/>
      <c r="B4396" s="58"/>
      <c r="C4396" s="58"/>
      <c r="D4396" s="135" t="str">
        <f t="shared" si="136"/>
        <v/>
      </c>
      <c r="E4396" s="136" t="str">
        <f t="shared" si="137"/>
        <v/>
      </c>
      <c r="F4396" s="45"/>
      <c r="G4396" s="45"/>
      <c r="H4396" s="45"/>
      <c r="I4396" s="45"/>
      <c r="J4396" s="45"/>
      <c r="K4396" s="45"/>
      <c r="L4396" s="45"/>
      <c r="M4396" s="46"/>
      <c r="N4396" s="46"/>
      <c r="O4396" s="46"/>
    </row>
    <row r="4397" spans="1:15" x14ac:dyDescent="0.3">
      <c r="A4397" s="92"/>
      <c r="B4397" s="58"/>
      <c r="C4397" s="58"/>
      <c r="D4397" s="135" t="str">
        <f t="shared" si="136"/>
        <v/>
      </c>
      <c r="E4397" s="136" t="str">
        <f t="shared" si="137"/>
        <v/>
      </c>
      <c r="F4397" s="45"/>
      <c r="G4397" s="45"/>
      <c r="H4397" s="45"/>
      <c r="I4397" s="45"/>
      <c r="J4397" s="45"/>
      <c r="K4397" s="45"/>
      <c r="L4397" s="45"/>
      <c r="M4397" s="46"/>
      <c r="N4397" s="46"/>
      <c r="O4397" s="46"/>
    </row>
    <row r="4398" spans="1:15" x14ac:dyDescent="0.3">
      <c r="A4398" s="92"/>
      <c r="B4398" s="58"/>
      <c r="C4398" s="58"/>
      <c r="D4398" s="135" t="str">
        <f t="shared" si="136"/>
        <v/>
      </c>
      <c r="E4398" s="136" t="str">
        <f t="shared" si="137"/>
        <v/>
      </c>
      <c r="F4398" s="45"/>
      <c r="G4398" s="45"/>
      <c r="H4398" s="45"/>
      <c r="I4398" s="45"/>
      <c r="J4398" s="45"/>
      <c r="K4398" s="45"/>
      <c r="L4398" s="45"/>
      <c r="M4398" s="46"/>
      <c r="N4398" s="46"/>
      <c r="O4398" s="46"/>
    </row>
    <row r="4399" spans="1:15" x14ac:dyDescent="0.3">
      <c r="A4399" s="92"/>
      <c r="B4399" s="58"/>
      <c r="C4399" s="58"/>
      <c r="D4399" s="135" t="str">
        <f t="shared" si="136"/>
        <v/>
      </c>
      <c r="E4399" s="136" t="str">
        <f t="shared" si="137"/>
        <v/>
      </c>
      <c r="F4399" s="45"/>
      <c r="G4399" s="45"/>
      <c r="H4399" s="45"/>
      <c r="I4399" s="45"/>
      <c r="J4399" s="45"/>
      <c r="K4399" s="45"/>
      <c r="L4399" s="45"/>
      <c r="M4399" s="46"/>
      <c r="N4399" s="46"/>
      <c r="O4399" s="46"/>
    </row>
    <row r="4400" spans="1:15" x14ac:dyDescent="0.3">
      <c r="A4400" s="92"/>
      <c r="B4400" s="58"/>
      <c r="C4400" s="58"/>
      <c r="D4400" s="135" t="str">
        <f t="shared" si="136"/>
        <v/>
      </c>
      <c r="E4400" s="136" t="str">
        <f t="shared" si="137"/>
        <v/>
      </c>
      <c r="F4400" s="45"/>
      <c r="G4400" s="45"/>
      <c r="H4400" s="45"/>
      <c r="I4400" s="45"/>
      <c r="J4400" s="45"/>
      <c r="K4400" s="45"/>
      <c r="L4400" s="45"/>
      <c r="M4400" s="46"/>
      <c r="N4400" s="46"/>
      <c r="O4400" s="46"/>
    </row>
    <row r="4401" spans="1:15" x14ac:dyDescent="0.3">
      <c r="A4401" s="92"/>
      <c r="B4401" s="58"/>
      <c r="C4401" s="58"/>
      <c r="D4401" s="135" t="str">
        <f t="shared" si="136"/>
        <v/>
      </c>
      <c r="E4401" s="136" t="str">
        <f t="shared" si="137"/>
        <v/>
      </c>
      <c r="F4401" s="45"/>
      <c r="G4401" s="45"/>
      <c r="H4401" s="45"/>
      <c r="I4401" s="45"/>
      <c r="J4401" s="45"/>
      <c r="K4401" s="45"/>
      <c r="L4401" s="45"/>
      <c r="M4401" s="46"/>
      <c r="N4401" s="46"/>
      <c r="O4401" s="46"/>
    </row>
    <row r="4402" spans="1:15" x14ac:dyDescent="0.3">
      <c r="A4402" s="92"/>
      <c r="B4402" s="58"/>
      <c r="C4402" s="58"/>
      <c r="D4402" s="135" t="str">
        <f t="shared" si="136"/>
        <v/>
      </c>
      <c r="E4402" s="136" t="str">
        <f t="shared" si="137"/>
        <v/>
      </c>
      <c r="F4402" s="45"/>
      <c r="G4402" s="45"/>
      <c r="H4402" s="45"/>
      <c r="I4402" s="45"/>
      <c r="J4402" s="45"/>
      <c r="K4402" s="45"/>
      <c r="L4402" s="45"/>
      <c r="M4402" s="46"/>
      <c r="N4402" s="46"/>
      <c r="O4402" s="46"/>
    </row>
    <row r="4403" spans="1:15" x14ac:dyDescent="0.3">
      <c r="A4403" s="92"/>
      <c r="B4403" s="58"/>
      <c r="C4403" s="58"/>
      <c r="D4403" s="135" t="str">
        <f t="shared" si="136"/>
        <v/>
      </c>
      <c r="E4403" s="136" t="str">
        <f t="shared" si="137"/>
        <v/>
      </c>
      <c r="F4403" s="45"/>
      <c r="G4403" s="45"/>
      <c r="H4403" s="45"/>
      <c r="I4403" s="45"/>
      <c r="J4403" s="45"/>
      <c r="K4403" s="45"/>
      <c r="L4403" s="45"/>
      <c r="M4403" s="46"/>
      <c r="N4403" s="46"/>
      <c r="O4403" s="46"/>
    </row>
    <row r="4404" spans="1:15" x14ac:dyDescent="0.3">
      <c r="A4404" s="92"/>
      <c r="B4404" s="58"/>
      <c r="C4404" s="58"/>
      <c r="D4404" s="135" t="str">
        <f t="shared" si="136"/>
        <v/>
      </c>
      <c r="E4404" s="136" t="str">
        <f t="shared" si="137"/>
        <v/>
      </c>
      <c r="F4404" s="45"/>
      <c r="G4404" s="45"/>
      <c r="H4404" s="45"/>
      <c r="I4404" s="45"/>
      <c r="J4404" s="45"/>
      <c r="K4404" s="45"/>
      <c r="L4404" s="45"/>
      <c r="M4404" s="46"/>
      <c r="N4404" s="46"/>
      <c r="O4404" s="46"/>
    </row>
    <row r="4405" spans="1:15" x14ac:dyDescent="0.3">
      <c r="A4405" s="92"/>
      <c r="B4405" s="58"/>
      <c r="C4405" s="58"/>
      <c r="D4405" s="135" t="str">
        <f t="shared" si="136"/>
        <v/>
      </c>
      <c r="E4405" s="136" t="str">
        <f t="shared" si="137"/>
        <v/>
      </c>
      <c r="F4405" s="45"/>
      <c r="G4405" s="45"/>
      <c r="H4405" s="45"/>
      <c r="I4405" s="45"/>
      <c r="J4405" s="45"/>
      <c r="K4405" s="45"/>
      <c r="L4405" s="45"/>
      <c r="M4405" s="46"/>
      <c r="N4405" s="46"/>
      <c r="O4405" s="46"/>
    </row>
    <row r="4406" spans="1:15" x14ac:dyDescent="0.3">
      <c r="A4406" s="92"/>
      <c r="B4406" s="58"/>
      <c r="C4406" s="58"/>
      <c r="D4406" s="135" t="str">
        <f t="shared" si="136"/>
        <v/>
      </c>
      <c r="E4406" s="136" t="str">
        <f t="shared" si="137"/>
        <v/>
      </c>
      <c r="F4406" s="45"/>
      <c r="G4406" s="45"/>
      <c r="H4406" s="45"/>
      <c r="I4406" s="45"/>
      <c r="J4406" s="45"/>
      <c r="K4406" s="45"/>
      <c r="L4406" s="45"/>
      <c r="M4406" s="46"/>
      <c r="N4406" s="46"/>
      <c r="O4406" s="46"/>
    </row>
    <row r="4407" spans="1:15" x14ac:dyDescent="0.3">
      <c r="A4407" s="92"/>
      <c r="B4407" s="58"/>
      <c r="C4407" s="58"/>
      <c r="D4407" s="135" t="str">
        <f t="shared" si="136"/>
        <v/>
      </c>
      <c r="E4407" s="136" t="str">
        <f t="shared" si="137"/>
        <v/>
      </c>
      <c r="F4407" s="45"/>
      <c r="G4407" s="45"/>
      <c r="H4407" s="45"/>
      <c r="I4407" s="45"/>
      <c r="J4407" s="45"/>
      <c r="K4407" s="45"/>
      <c r="L4407" s="45"/>
      <c r="M4407" s="46"/>
      <c r="N4407" s="46"/>
      <c r="O4407" s="46"/>
    </row>
    <row r="4408" spans="1:15" x14ac:dyDescent="0.3">
      <c r="A4408" s="92"/>
      <c r="B4408" s="58"/>
      <c r="C4408" s="58"/>
      <c r="D4408" s="135" t="str">
        <f t="shared" si="136"/>
        <v/>
      </c>
      <c r="E4408" s="136" t="str">
        <f t="shared" si="137"/>
        <v/>
      </c>
      <c r="F4408" s="45"/>
      <c r="G4408" s="45"/>
      <c r="H4408" s="45"/>
      <c r="I4408" s="45"/>
      <c r="J4408" s="45"/>
      <c r="K4408" s="45"/>
      <c r="L4408" s="45"/>
      <c r="M4408" s="46"/>
      <c r="N4408" s="46"/>
      <c r="O4408" s="46"/>
    </row>
    <row r="4409" spans="1:15" x14ac:dyDescent="0.3">
      <c r="A4409" s="92"/>
      <c r="B4409" s="58"/>
      <c r="C4409" s="58"/>
      <c r="D4409" s="135" t="str">
        <f t="shared" si="136"/>
        <v/>
      </c>
      <c r="E4409" s="136" t="str">
        <f t="shared" si="137"/>
        <v/>
      </c>
      <c r="F4409" s="45"/>
      <c r="G4409" s="45"/>
      <c r="H4409" s="45"/>
      <c r="I4409" s="45"/>
      <c r="J4409" s="45"/>
      <c r="K4409" s="45"/>
      <c r="L4409" s="45"/>
      <c r="M4409" s="46"/>
      <c r="N4409" s="46"/>
      <c r="O4409" s="46"/>
    </row>
    <row r="4410" spans="1:15" x14ac:dyDescent="0.3">
      <c r="A4410" s="92"/>
      <c r="B4410" s="58"/>
      <c r="C4410" s="58"/>
      <c r="D4410" s="135" t="str">
        <f t="shared" si="136"/>
        <v/>
      </c>
      <c r="E4410" s="136" t="str">
        <f t="shared" si="137"/>
        <v/>
      </c>
      <c r="F4410" s="45"/>
      <c r="G4410" s="45"/>
      <c r="H4410" s="45"/>
      <c r="I4410" s="45"/>
      <c r="J4410" s="45"/>
      <c r="K4410" s="45"/>
      <c r="L4410" s="45"/>
      <c r="M4410" s="46"/>
      <c r="N4410" s="46"/>
      <c r="O4410" s="46"/>
    </row>
    <row r="4411" spans="1:15" x14ac:dyDescent="0.3">
      <c r="A4411" s="92"/>
      <c r="B4411" s="58"/>
      <c r="C4411" s="58"/>
      <c r="D4411" s="135" t="str">
        <f t="shared" si="136"/>
        <v/>
      </c>
      <c r="E4411" s="136" t="str">
        <f t="shared" si="137"/>
        <v/>
      </c>
      <c r="F4411" s="45"/>
      <c r="G4411" s="45"/>
      <c r="H4411" s="45"/>
      <c r="I4411" s="45"/>
      <c r="J4411" s="45"/>
      <c r="K4411" s="45"/>
      <c r="L4411" s="45"/>
      <c r="M4411" s="46"/>
      <c r="N4411" s="46"/>
      <c r="O4411" s="46"/>
    </row>
    <row r="4412" spans="1:15" x14ac:dyDescent="0.3">
      <c r="A4412" s="92"/>
      <c r="B4412" s="58"/>
      <c r="C4412" s="58"/>
      <c r="D4412" s="135" t="str">
        <f t="shared" si="136"/>
        <v/>
      </c>
      <c r="E4412" s="136" t="str">
        <f t="shared" si="137"/>
        <v/>
      </c>
      <c r="F4412" s="45"/>
      <c r="G4412" s="45"/>
      <c r="H4412" s="45"/>
      <c r="I4412" s="45"/>
      <c r="J4412" s="45"/>
      <c r="K4412" s="45"/>
      <c r="L4412" s="45"/>
      <c r="M4412" s="46"/>
      <c r="N4412" s="46"/>
      <c r="O4412" s="46"/>
    </row>
    <row r="4413" spans="1:15" x14ac:dyDescent="0.3">
      <c r="A4413" s="92"/>
      <c r="B4413" s="58"/>
      <c r="C4413" s="58"/>
      <c r="D4413" s="135" t="str">
        <f t="shared" si="136"/>
        <v/>
      </c>
      <c r="E4413" s="136" t="str">
        <f t="shared" si="137"/>
        <v/>
      </c>
      <c r="F4413" s="45"/>
      <c r="G4413" s="45"/>
      <c r="H4413" s="45"/>
      <c r="I4413" s="45"/>
      <c r="J4413" s="45"/>
      <c r="K4413" s="45"/>
      <c r="L4413" s="45"/>
      <c r="M4413" s="46"/>
      <c r="N4413" s="46"/>
      <c r="O4413" s="46"/>
    </row>
    <row r="4414" spans="1:15" x14ac:dyDescent="0.3">
      <c r="A4414" s="92"/>
      <c r="B4414" s="58"/>
      <c r="C4414" s="58"/>
      <c r="D4414" s="135" t="str">
        <f t="shared" si="136"/>
        <v/>
      </c>
      <c r="E4414" s="136" t="str">
        <f t="shared" si="137"/>
        <v/>
      </c>
      <c r="F4414" s="45"/>
      <c r="G4414" s="45"/>
      <c r="H4414" s="45"/>
      <c r="I4414" s="45"/>
      <c r="J4414" s="45"/>
      <c r="K4414" s="45"/>
      <c r="L4414" s="45"/>
      <c r="M4414" s="46"/>
      <c r="N4414" s="46"/>
      <c r="O4414" s="46"/>
    </row>
    <row r="4415" spans="1:15" x14ac:dyDescent="0.3">
      <c r="A4415" s="92"/>
      <c r="B4415" s="58"/>
      <c r="C4415" s="58"/>
      <c r="D4415" s="135" t="str">
        <f t="shared" si="136"/>
        <v/>
      </c>
      <c r="E4415" s="136" t="str">
        <f t="shared" si="137"/>
        <v/>
      </c>
      <c r="F4415" s="45"/>
      <c r="G4415" s="45"/>
      <c r="H4415" s="45"/>
      <c r="I4415" s="45"/>
      <c r="J4415" s="45"/>
      <c r="K4415" s="45"/>
      <c r="L4415" s="45"/>
      <c r="M4415" s="46"/>
      <c r="N4415" s="46"/>
      <c r="O4415" s="46"/>
    </row>
    <row r="4416" spans="1:15" x14ac:dyDescent="0.3">
      <c r="A4416" s="92"/>
      <c r="B4416" s="58"/>
      <c r="C4416" s="58"/>
      <c r="D4416" s="135" t="str">
        <f t="shared" si="136"/>
        <v/>
      </c>
      <c r="E4416" s="136" t="str">
        <f t="shared" si="137"/>
        <v/>
      </c>
      <c r="F4416" s="45"/>
      <c r="G4416" s="45"/>
      <c r="H4416" s="45"/>
      <c r="I4416" s="45"/>
      <c r="J4416" s="45"/>
      <c r="K4416" s="45"/>
      <c r="L4416" s="45"/>
      <c r="M4416" s="46"/>
      <c r="N4416" s="46"/>
      <c r="O4416" s="46"/>
    </row>
    <row r="4417" spans="1:15" x14ac:dyDescent="0.3">
      <c r="A4417" s="92"/>
      <c r="B4417" s="58"/>
      <c r="C4417" s="58"/>
      <c r="D4417" s="135" t="str">
        <f t="shared" si="136"/>
        <v/>
      </c>
      <c r="E4417" s="136" t="str">
        <f t="shared" si="137"/>
        <v/>
      </c>
      <c r="F4417" s="45"/>
      <c r="G4417" s="45"/>
      <c r="H4417" s="45"/>
      <c r="I4417" s="45"/>
      <c r="J4417" s="45"/>
      <c r="K4417" s="45"/>
      <c r="L4417" s="45"/>
      <c r="M4417" s="46"/>
      <c r="N4417" s="46"/>
      <c r="O4417" s="46"/>
    </row>
    <row r="4418" spans="1:15" x14ac:dyDescent="0.3">
      <c r="A4418" s="92"/>
      <c r="B4418" s="58"/>
      <c r="C4418" s="58"/>
      <c r="D4418" s="135" t="str">
        <f t="shared" ref="D4418:D4481" si="138">IF(C4418="","",IF(NOT(ISBLANK(B4418)),IF(AND(B4418&gt;=43556,C4418&gt;=43556),C4418-B4418,0),""))</f>
        <v/>
      </c>
      <c r="E4418" s="136" t="str">
        <f t="shared" si="137"/>
        <v/>
      </c>
      <c r="F4418" s="45"/>
      <c r="G4418" s="45"/>
      <c r="H4418" s="45"/>
      <c r="I4418" s="45"/>
      <c r="J4418" s="45"/>
      <c r="K4418" s="45"/>
      <c r="L4418" s="45"/>
      <c r="M4418" s="46"/>
      <c r="N4418" s="46"/>
      <c r="O4418" s="46"/>
    </row>
    <row r="4419" spans="1:15" x14ac:dyDescent="0.3">
      <c r="A4419" s="92"/>
      <c r="B4419" s="58"/>
      <c r="C4419" s="58"/>
      <c r="D4419" s="135" t="str">
        <f t="shared" si="138"/>
        <v/>
      </c>
      <c r="E4419" s="136" t="str">
        <f t="shared" ref="E4419:E4482" si="139">IF(C4419&gt;=43556,C4419+366,"")</f>
        <v/>
      </c>
      <c r="F4419" s="45"/>
      <c r="G4419" s="45"/>
      <c r="H4419" s="45"/>
      <c r="I4419" s="45"/>
      <c r="J4419" s="45"/>
      <c r="K4419" s="45"/>
      <c r="L4419" s="45"/>
      <c r="M4419" s="46"/>
      <c r="N4419" s="46"/>
      <c r="O4419" s="46"/>
    </row>
    <row r="4420" spans="1:15" x14ac:dyDescent="0.3">
      <c r="A4420" s="92"/>
      <c r="B4420" s="58"/>
      <c r="C4420" s="58"/>
      <c r="D4420" s="135" t="str">
        <f t="shared" si="138"/>
        <v/>
      </c>
      <c r="E4420" s="136" t="str">
        <f t="shared" si="139"/>
        <v/>
      </c>
      <c r="F4420" s="45"/>
      <c r="G4420" s="45"/>
      <c r="H4420" s="45"/>
      <c r="I4420" s="45"/>
      <c r="J4420" s="45"/>
      <c r="K4420" s="45"/>
      <c r="L4420" s="45"/>
      <c r="M4420" s="46"/>
      <c r="N4420" s="46"/>
      <c r="O4420" s="46"/>
    </row>
    <row r="4421" spans="1:15" x14ac:dyDescent="0.3">
      <c r="A4421" s="92"/>
      <c r="B4421" s="58"/>
      <c r="C4421" s="58"/>
      <c r="D4421" s="135" t="str">
        <f t="shared" si="138"/>
        <v/>
      </c>
      <c r="E4421" s="136" t="str">
        <f t="shared" si="139"/>
        <v/>
      </c>
      <c r="F4421" s="45"/>
      <c r="G4421" s="45"/>
      <c r="H4421" s="45"/>
      <c r="I4421" s="45"/>
      <c r="J4421" s="45"/>
      <c r="K4421" s="45"/>
      <c r="L4421" s="45"/>
      <c r="M4421" s="46"/>
      <c r="N4421" s="46"/>
      <c r="O4421" s="46"/>
    </row>
    <row r="4422" spans="1:15" x14ac:dyDescent="0.3">
      <c r="A4422" s="92"/>
      <c r="B4422" s="58"/>
      <c r="C4422" s="58"/>
      <c r="D4422" s="135" t="str">
        <f t="shared" si="138"/>
        <v/>
      </c>
      <c r="E4422" s="136" t="str">
        <f t="shared" si="139"/>
        <v/>
      </c>
      <c r="F4422" s="45"/>
      <c r="G4422" s="45"/>
      <c r="H4422" s="45"/>
      <c r="I4422" s="45"/>
      <c r="J4422" s="45"/>
      <c r="K4422" s="45"/>
      <c r="L4422" s="45"/>
      <c r="M4422" s="46"/>
      <c r="N4422" s="46"/>
      <c r="O4422" s="46"/>
    </row>
    <row r="4423" spans="1:15" x14ac:dyDescent="0.3">
      <c r="A4423" s="92"/>
      <c r="B4423" s="58"/>
      <c r="C4423" s="58"/>
      <c r="D4423" s="135" t="str">
        <f t="shared" si="138"/>
        <v/>
      </c>
      <c r="E4423" s="136" t="str">
        <f t="shared" si="139"/>
        <v/>
      </c>
      <c r="F4423" s="45"/>
      <c r="G4423" s="45"/>
      <c r="H4423" s="45"/>
      <c r="I4423" s="45"/>
      <c r="J4423" s="45"/>
      <c r="K4423" s="45"/>
      <c r="L4423" s="45"/>
      <c r="M4423" s="46"/>
      <c r="N4423" s="46"/>
      <c r="O4423" s="46"/>
    </row>
    <row r="4424" spans="1:15" x14ac:dyDescent="0.3">
      <c r="A4424" s="92"/>
      <c r="B4424" s="58"/>
      <c r="C4424" s="58"/>
      <c r="D4424" s="135" t="str">
        <f t="shared" si="138"/>
        <v/>
      </c>
      <c r="E4424" s="136" t="str">
        <f t="shared" si="139"/>
        <v/>
      </c>
      <c r="F4424" s="45"/>
      <c r="G4424" s="45"/>
      <c r="H4424" s="45"/>
      <c r="I4424" s="45"/>
      <c r="J4424" s="45"/>
      <c r="K4424" s="45"/>
      <c r="L4424" s="45"/>
      <c r="M4424" s="46"/>
      <c r="N4424" s="46"/>
      <c r="O4424" s="46"/>
    </row>
    <row r="4425" spans="1:15" x14ac:dyDescent="0.3">
      <c r="A4425" s="92"/>
      <c r="B4425" s="58"/>
      <c r="C4425" s="58"/>
      <c r="D4425" s="135" t="str">
        <f t="shared" si="138"/>
        <v/>
      </c>
      <c r="E4425" s="136" t="str">
        <f t="shared" si="139"/>
        <v/>
      </c>
      <c r="F4425" s="45"/>
      <c r="G4425" s="45"/>
      <c r="H4425" s="45"/>
      <c r="I4425" s="45"/>
      <c r="J4425" s="45"/>
      <c r="K4425" s="45"/>
      <c r="L4425" s="45"/>
      <c r="M4425" s="46"/>
      <c r="N4425" s="46"/>
      <c r="O4425" s="46"/>
    </row>
    <row r="4426" spans="1:15" x14ac:dyDescent="0.3">
      <c r="A4426" s="92"/>
      <c r="B4426" s="58"/>
      <c r="C4426" s="58"/>
      <c r="D4426" s="135" t="str">
        <f t="shared" si="138"/>
        <v/>
      </c>
      <c r="E4426" s="136" t="str">
        <f t="shared" si="139"/>
        <v/>
      </c>
      <c r="F4426" s="45"/>
      <c r="G4426" s="45"/>
      <c r="H4426" s="45"/>
      <c r="I4426" s="45"/>
      <c r="J4426" s="45"/>
      <c r="K4426" s="45"/>
      <c r="L4426" s="45"/>
      <c r="M4426" s="46"/>
      <c r="N4426" s="46"/>
      <c r="O4426" s="46"/>
    </row>
    <row r="4427" spans="1:15" x14ac:dyDescent="0.3">
      <c r="A4427" s="92"/>
      <c r="B4427" s="58"/>
      <c r="C4427" s="58"/>
      <c r="D4427" s="135" t="str">
        <f t="shared" si="138"/>
        <v/>
      </c>
      <c r="E4427" s="136" t="str">
        <f t="shared" si="139"/>
        <v/>
      </c>
      <c r="F4427" s="45"/>
      <c r="G4427" s="45"/>
      <c r="H4427" s="45"/>
      <c r="I4427" s="45"/>
      <c r="J4427" s="45"/>
      <c r="K4427" s="45"/>
      <c r="L4427" s="45"/>
      <c r="M4427" s="46"/>
      <c r="N4427" s="46"/>
      <c r="O4427" s="46"/>
    </row>
    <row r="4428" spans="1:15" x14ac:dyDescent="0.3">
      <c r="A4428" s="92"/>
      <c r="B4428" s="58"/>
      <c r="C4428" s="58"/>
      <c r="D4428" s="135" t="str">
        <f t="shared" si="138"/>
        <v/>
      </c>
      <c r="E4428" s="136" t="str">
        <f t="shared" si="139"/>
        <v/>
      </c>
      <c r="F4428" s="45"/>
      <c r="G4428" s="45"/>
      <c r="H4428" s="45"/>
      <c r="I4428" s="45"/>
      <c r="J4428" s="45"/>
      <c r="K4428" s="45"/>
      <c r="L4428" s="45"/>
      <c r="M4428" s="46"/>
      <c r="N4428" s="46"/>
      <c r="O4428" s="46"/>
    </row>
    <row r="4429" spans="1:15" x14ac:dyDescent="0.3">
      <c r="A4429" s="92"/>
      <c r="B4429" s="58"/>
      <c r="C4429" s="58"/>
      <c r="D4429" s="135" t="str">
        <f t="shared" si="138"/>
        <v/>
      </c>
      <c r="E4429" s="136" t="str">
        <f t="shared" si="139"/>
        <v/>
      </c>
      <c r="F4429" s="45"/>
      <c r="G4429" s="45"/>
      <c r="H4429" s="45"/>
      <c r="I4429" s="45"/>
      <c r="J4429" s="45"/>
      <c r="K4429" s="45"/>
      <c r="L4429" s="45"/>
      <c r="M4429" s="46"/>
      <c r="N4429" s="46"/>
      <c r="O4429" s="46"/>
    </row>
    <row r="4430" spans="1:15" x14ac:dyDescent="0.3">
      <c r="A4430" s="92"/>
      <c r="B4430" s="58"/>
      <c r="C4430" s="58"/>
      <c r="D4430" s="135" t="str">
        <f t="shared" si="138"/>
        <v/>
      </c>
      <c r="E4430" s="136" t="str">
        <f t="shared" si="139"/>
        <v/>
      </c>
      <c r="F4430" s="45"/>
      <c r="G4430" s="45"/>
      <c r="H4430" s="45"/>
      <c r="I4430" s="45"/>
      <c r="J4430" s="45"/>
      <c r="K4430" s="45"/>
      <c r="L4430" s="45"/>
      <c r="M4430" s="46"/>
      <c r="N4430" s="46"/>
      <c r="O4430" s="46"/>
    </row>
    <row r="4431" spans="1:15" x14ac:dyDescent="0.3">
      <c r="A4431" s="92"/>
      <c r="B4431" s="58"/>
      <c r="C4431" s="58"/>
      <c r="D4431" s="135" t="str">
        <f t="shared" si="138"/>
        <v/>
      </c>
      <c r="E4431" s="136" t="str">
        <f t="shared" si="139"/>
        <v/>
      </c>
      <c r="F4431" s="45"/>
      <c r="G4431" s="45"/>
      <c r="H4431" s="45"/>
      <c r="I4431" s="45"/>
      <c r="J4431" s="45"/>
      <c r="K4431" s="45"/>
      <c r="L4431" s="45"/>
      <c r="M4431" s="46"/>
      <c r="N4431" s="46"/>
      <c r="O4431" s="46"/>
    </row>
    <row r="4432" spans="1:15" x14ac:dyDescent="0.3">
      <c r="A4432" s="92"/>
      <c r="B4432" s="58"/>
      <c r="C4432" s="58"/>
      <c r="D4432" s="135" t="str">
        <f t="shared" si="138"/>
        <v/>
      </c>
      <c r="E4432" s="136" t="str">
        <f t="shared" si="139"/>
        <v/>
      </c>
      <c r="F4432" s="45"/>
      <c r="G4432" s="45"/>
      <c r="H4432" s="45"/>
      <c r="I4432" s="45"/>
      <c r="J4432" s="45"/>
      <c r="K4432" s="45"/>
      <c r="L4432" s="45"/>
      <c r="M4432" s="46"/>
      <c r="N4432" s="46"/>
      <c r="O4432" s="46"/>
    </row>
    <row r="4433" spans="1:15" x14ac:dyDescent="0.3">
      <c r="A4433" s="92"/>
      <c r="B4433" s="58"/>
      <c r="C4433" s="58"/>
      <c r="D4433" s="135" t="str">
        <f t="shared" si="138"/>
        <v/>
      </c>
      <c r="E4433" s="136" t="str">
        <f t="shared" si="139"/>
        <v/>
      </c>
      <c r="F4433" s="45"/>
      <c r="G4433" s="45"/>
      <c r="H4433" s="45"/>
      <c r="I4433" s="45"/>
      <c r="J4433" s="45"/>
      <c r="K4433" s="45"/>
      <c r="L4433" s="45"/>
      <c r="M4433" s="46"/>
      <c r="N4433" s="46"/>
      <c r="O4433" s="46"/>
    </row>
    <row r="4434" spans="1:15" x14ac:dyDescent="0.3">
      <c r="A4434" s="92"/>
      <c r="B4434" s="58"/>
      <c r="C4434" s="58"/>
      <c r="D4434" s="135" t="str">
        <f t="shared" si="138"/>
        <v/>
      </c>
      <c r="E4434" s="136" t="str">
        <f t="shared" si="139"/>
        <v/>
      </c>
      <c r="F4434" s="45"/>
      <c r="G4434" s="45"/>
      <c r="H4434" s="45"/>
      <c r="I4434" s="45"/>
      <c r="J4434" s="45"/>
      <c r="K4434" s="45"/>
      <c r="L4434" s="45"/>
      <c r="M4434" s="46"/>
      <c r="N4434" s="46"/>
      <c r="O4434" s="46"/>
    </row>
    <row r="4435" spans="1:15" x14ac:dyDescent="0.3">
      <c r="A4435" s="92"/>
      <c r="B4435" s="58"/>
      <c r="C4435" s="58"/>
      <c r="D4435" s="135" t="str">
        <f t="shared" si="138"/>
        <v/>
      </c>
      <c r="E4435" s="136" t="str">
        <f t="shared" si="139"/>
        <v/>
      </c>
      <c r="F4435" s="45"/>
      <c r="G4435" s="45"/>
      <c r="H4435" s="45"/>
      <c r="I4435" s="45"/>
      <c r="J4435" s="45"/>
      <c r="K4435" s="45"/>
      <c r="L4435" s="45"/>
      <c r="M4435" s="46"/>
      <c r="N4435" s="46"/>
      <c r="O4435" s="46"/>
    </row>
    <row r="4436" spans="1:15" x14ac:dyDescent="0.3">
      <c r="A4436" s="92"/>
      <c r="B4436" s="58"/>
      <c r="C4436" s="58"/>
      <c r="D4436" s="135" t="str">
        <f t="shared" si="138"/>
        <v/>
      </c>
      <c r="E4436" s="136" t="str">
        <f t="shared" si="139"/>
        <v/>
      </c>
      <c r="F4436" s="45"/>
      <c r="G4436" s="45"/>
      <c r="H4436" s="45"/>
      <c r="I4436" s="45"/>
      <c r="J4436" s="45"/>
      <c r="K4436" s="45"/>
      <c r="L4436" s="45"/>
      <c r="M4436" s="46"/>
      <c r="N4436" s="46"/>
      <c r="O4436" s="46"/>
    </row>
    <row r="4437" spans="1:15" x14ac:dyDescent="0.3">
      <c r="A4437" s="92"/>
      <c r="B4437" s="58"/>
      <c r="C4437" s="58"/>
      <c r="D4437" s="135" t="str">
        <f t="shared" si="138"/>
        <v/>
      </c>
      <c r="E4437" s="136" t="str">
        <f t="shared" si="139"/>
        <v/>
      </c>
      <c r="F4437" s="45"/>
      <c r="G4437" s="45"/>
      <c r="H4437" s="45"/>
      <c r="I4437" s="45"/>
      <c r="J4437" s="45"/>
      <c r="K4437" s="45"/>
      <c r="L4437" s="45"/>
      <c r="M4437" s="46"/>
      <c r="N4437" s="46"/>
      <c r="O4437" s="46"/>
    </row>
    <row r="4438" spans="1:15" x14ac:dyDescent="0.3">
      <c r="A4438" s="92"/>
      <c r="B4438" s="58"/>
      <c r="C4438" s="58"/>
      <c r="D4438" s="135" t="str">
        <f t="shared" si="138"/>
        <v/>
      </c>
      <c r="E4438" s="136" t="str">
        <f t="shared" si="139"/>
        <v/>
      </c>
      <c r="F4438" s="45"/>
      <c r="G4438" s="45"/>
      <c r="H4438" s="45"/>
      <c r="I4438" s="45"/>
      <c r="J4438" s="45"/>
      <c r="K4438" s="45"/>
      <c r="L4438" s="45"/>
      <c r="M4438" s="46"/>
      <c r="N4438" s="46"/>
      <c r="O4438" s="46"/>
    </row>
    <row r="4439" spans="1:15" x14ac:dyDescent="0.3">
      <c r="A4439" s="92"/>
      <c r="B4439" s="58"/>
      <c r="C4439" s="58"/>
      <c r="D4439" s="135" t="str">
        <f t="shared" si="138"/>
        <v/>
      </c>
      <c r="E4439" s="136" t="str">
        <f t="shared" si="139"/>
        <v/>
      </c>
      <c r="F4439" s="45"/>
      <c r="G4439" s="45"/>
      <c r="H4439" s="45"/>
      <c r="I4439" s="45"/>
      <c r="J4439" s="45"/>
      <c r="K4439" s="45"/>
      <c r="L4439" s="45"/>
      <c r="M4439" s="46"/>
      <c r="N4439" s="46"/>
      <c r="O4439" s="46"/>
    </row>
    <row r="4440" spans="1:15" x14ac:dyDescent="0.3">
      <c r="A4440" s="92"/>
      <c r="B4440" s="58"/>
      <c r="C4440" s="58"/>
      <c r="D4440" s="135" t="str">
        <f t="shared" si="138"/>
        <v/>
      </c>
      <c r="E4440" s="136" t="str">
        <f t="shared" si="139"/>
        <v/>
      </c>
      <c r="F4440" s="45"/>
      <c r="G4440" s="45"/>
      <c r="H4440" s="45"/>
      <c r="I4440" s="45"/>
      <c r="J4440" s="45"/>
      <c r="K4440" s="45"/>
      <c r="L4440" s="45"/>
      <c r="M4440" s="46"/>
      <c r="N4440" s="46"/>
      <c r="O4440" s="46"/>
    </row>
    <row r="4441" spans="1:15" x14ac:dyDescent="0.3">
      <c r="A4441" s="92"/>
      <c r="B4441" s="58"/>
      <c r="C4441" s="58"/>
      <c r="D4441" s="135" t="str">
        <f t="shared" si="138"/>
        <v/>
      </c>
      <c r="E4441" s="136" t="str">
        <f t="shared" si="139"/>
        <v/>
      </c>
      <c r="F4441" s="45"/>
      <c r="G4441" s="45"/>
      <c r="H4441" s="45"/>
      <c r="I4441" s="45"/>
      <c r="J4441" s="45"/>
      <c r="K4441" s="45"/>
      <c r="L4441" s="45"/>
      <c r="M4441" s="46"/>
      <c r="N4441" s="46"/>
      <c r="O4441" s="46"/>
    </row>
    <row r="4442" spans="1:15" x14ac:dyDescent="0.3">
      <c r="A4442" s="92"/>
      <c r="B4442" s="58"/>
      <c r="C4442" s="58"/>
      <c r="D4442" s="135" t="str">
        <f t="shared" si="138"/>
        <v/>
      </c>
      <c r="E4442" s="136" t="str">
        <f t="shared" si="139"/>
        <v/>
      </c>
      <c r="F4442" s="45"/>
      <c r="G4442" s="45"/>
      <c r="H4442" s="45"/>
      <c r="I4442" s="45"/>
      <c r="J4442" s="45"/>
      <c r="K4442" s="45"/>
      <c r="L4442" s="45"/>
      <c r="M4442" s="46"/>
      <c r="N4442" s="46"/>
      <c r="O4442" s="46"/>
    </row>
    <row r="4443" spans="1:15" x14ac:dyDescent="0.3">
      <c r="A4443" s="92"/>
      <c r="B4443" s="58"/>
      <c r="C4443" s="58"/>
      <c r="D4443" s="135" t="str">
        <f t="shared" si="138"/>
        <v/>
      </c>
      <c r="E4443" s="136" t="str">
        <f t="shared" si="139"/>
        <v/>
      </c>
      <c r="F4443" s="45"/>
      <c r="G4443" s="45"/>
      <c r="H4443" s="45"/>
      <c r="I4443" s="45"/>
      <c r="J4443" s="45"/>
      <c r="K4443" s="45"/>
      <c r="L4443" s="45"/>
      <c r="M4443" s="46"/>
      <c r="N4443" s="46"/>
      <c r="O4443" s="46"/>
    </row>
    <row r="4444" spans="1:15" x14ac:dyDescent="0.3">
      <c r="A4444" s="92"/>
      <c r="B4444" s="58"/>
      <c r="C4444" s="58"/>
      <c r="D4444" s="135" t="str">
        <f t="shared" si="138"/>
        <v/>
      </c>
      <c r="E4444" s="136" t="str">
        <f t="shared" si="139"/>
        <v/>
      </c>
      <c r="F4444" s="45"/>
      <c r="G4444" s="45"/>
      <c r="H4444" s="45"/>
      <c r="I4444" s="45"/>
      <c r="J4444" s="45"/>
      <c r="K4444" s="45"/>
      <c r="L4444" s="45"/>
      <c r="M4444" s="46"/>
      <c r="N4444" s="46"/>
      <c r="O4444" s="46"/>
    </row>
    <row r="4445" spans="1:15" x14ac:dyDescent="0.3">
      <c r="A4445" s="92"/>
      <c r="B4445" s="58"/>
      <c r="C4445" s="58"/>
      <c r="D4445" s="135" t="str">
        <f t="shared" si="138"/>
        <v/>
      </c>
      <c r="E4445" s="136" t="str">
        <f t="shared" si="139"/>
        <v/>
      </c>
      <c r="F4445" s="45"/>
      <c r="G4445" s="45"/>
      <c r="H4445" s="45"/>
      <c r="I4445" s="45"/>
      <c r="J4445" s="45"/>
      <c r="K4445" s="45"/>
      <c r="L4445" s="45"/>
      <c r="M4445" s="46"/>
      <c r="N4445" s="46"/>
      <c r="O4445" s="46"/>
    </row>
    <row r="4446" spans="1:15" x14ac:dyDescent="0.3">
      <c r="A4446" s="92"/>
      <c r="B4446" s="58"/>
      <c r="C4446" s="58"/>
      <c r="D4446" s="135" t="str">
        <f t="shared" si="138"/>
        <v/>
      </c>
      <c r="E4446" s="136" t="str">
        <f t="shared" si="139"/>
        <v/>
      </c>
      <c r="F4446" s="45"/>
      <c r="G4446" s="45"/>
      <c r="H4446" s="45"/>
      <c r="I4446" s="45"/>
      <c r="J4446" s="45"/>
      <c r="K4446" s="45"/>
      <c r="L4446" s="45"/>
      <c r="M4446" s="46"/>
      <c r="N4446" s="46"/>
      <c r="O4446" s="46"/>
    </row>
    <row r="4447" spans="1:15" x14ac:dyDescent="0.3">
      <c r="A4447" s="92"/>
      <c r="B4447" s="58"/>
      <c r="C4447" s="58"/>
      <c r="D4447" s="135" t="str">
        <f t="shared" si="138"/>
        <v/>
      </c>
      <c r="E4447" s="136" t="str">
        <f t="shared" si="139"/>
        <v/>
      </c>
      <c r="F4447" s="45"/>
      <c r="G4447" s="45"/>
      <c r="H4447" s="45"/>
      <c r="I4447" s="45"/>
      <c r="J4447" s="45"/>
      <c r="K4447" s="45"/>
      <c r="L4447" s="45"/>
      <c r="M4447" s="46"/>
      <c r="N4447" s="46"/>
      <c r="O4447" s="46"/>
    </row>
    <row r="4448" spans="1:15" x14ac:dyDescent="0.3">
      <c r="A4448" s="92"/>
      <c r="B4448" s="58"/>
      <c r="C4448" s="58"/>
      <c r="D4448" s="135" t="str">
        <f t="shared" si="138"/>
        <v/>
      </c>
      <c r="E4448" s="136" t="str">
        <f t="shared" si="139"/>
        <v/>
      </c>
      <c r="F4448" s="45"/>
      <c r="G4448" s="45"/>
      <c r="H4448" s="45"/>
      <c r="I4448" s="45"/>
      <c r="J4448" s="45"/>
      <c r="K4448" s="45"/>
      <c r="L4448" s="45"/>
      <c r="M4448" s="46"/>
      <c r="N4448" s="46"/>
      <c r="O4448" s="46"/>
    </row>
    <row r="4449" spans="1:15" x14ac:dyDescent="0.3">
      <c r="A4449" s="92"/>
      <c r="B4449" s="58"/>
      <c r="C4449" s="58"/>
      <c r="D4449" s="135" t="str">
        <f t="shared" si="138"/>
        <v/>
      </c>
      <c r="E4449" s="136" t="str">
        <f t="shared" si="139"/>
        <v/>
      </c>
      <c r="F4449" s="45"/>
      <c r="G4449" s="45"/>
      <c r="H4449" s="45"/>
      <c r="I4449" s="45"/>
      <c r="J4449" s="45"/>
      <c r="K4449" s="45"/>
      <c r="L4449" s="45"/>
      <c r="M4449" s="46"/>
      <c r="N4449" s="46"/>
      <c r="O4449" s="46"/>
    </row>
    <row r="4450" spans="1:15" x14ac:dyDescent="0.3">
      <c r="A4450" s="92"/>
      <c r="B4450" s="58"/>
      <c r="C4450" s="58"/>
      <c r="D4450" s="135" t="str">
        <f t="shared" si="138"/>
        <v/>
      </c>
      <c r="E4450" s="136" t="str">
        <f t="shared" si="139"/>
        <v/>
      </c>
      <c r="F4450" s="45"/>
      <c r="G4450" s="45"/>
      <c r="H4450" s="45"/>
      <c r="I4450" s="45"/>
      <c r="J4450" s="45"/>
      <c r="K4450" s="45"/>
      <c r="L4450" s="45"/>
      <c r="M4450" s="46"/>
      <c r="N4450" s="46"/>
      <c r="O4450" s="46"/>
    </row>
    <row r="4451" spans="1:15" x14ac:dyDescent="0.3">
      <c r="A4451" s="92"/>
      <c r="B4451" s="58"/>
      <c r="C4451" s="58"/>
      <c r="D4451" s="135" t="str">
        <f t="shared" si="138"/>
        <v/>
      </c>
      <c r="E4451" s="136" t="str">
        <f t="shared" si="139"/>
        <v/>
      </c>
      <c r="F4451" s="45"/>
      <c r="G4451" s="45"/>
      <c r="H4451" s="45"/>
      <c r="I4451" s="45"/>
      <c r="J4451" s="45"/>
      <c r="K4451" s="45"/>
      <c r="L4451" s="45"/>
      <c r="M4451" s="46"/>
      <c r="N4451" s="46"/>
      <c r="O4451" s="46"/>
    </row>
    <row r="4452" spans="1:15" x14ac:dyDescent="0.3">
      <c r="A4452" s="92"/>
      <c r="B4452" s="58"/>
      <c r="C4452" s="58"/>
      <c r="D4452" s="135" t="str">
        <f t="shared" si="138"/>
        <v/>
      </c>
      <c r="E4452" s="136" t="str">
        <f t="shared" si="139"/>
        <v/>
      </c>
      <c r="F4452" s="45"/>
      <c r="G4452" s="45"/>
      <c r="H4452" s="45"/>
      <c r="I4452" s="45"/>
      <c r="J4452" s="45"/>
      <c r="K4452" s="45"/>
      <c r="L4452" s="45"/>
      <c r="M4452" s="46"/>
      <c r="N4452" s="46"/>
      <c r="O4452" s="46"/>
    </row>
    <row r="4453" spans="1:15" x14ac:dyDescent="0.3">
      <c r="A4453" s="92"/>
      <c r="B4453" s="58"/>
      <c r="C4453" s="58"/>
      <c r="D4453" s="135" t="str">
        <f t="shared" si="138"/>
        <v/>
      </c>
      <c r="E4453" s="136" t="str">
        <f t="shared" si="139"/>
        <v/>
      </c>
      <c r="F4453" s="45"/>
      <c r="G4453" s="45"/>
      <c r="H4453" s="45"/>
      <c r="I4453" s="45"/>
      <c r="J4453" s="45"/>
      <c r="K4453" s="45"/>
      <c r="L4453" s="45"/>
      <c r="M4453" s="46"/>
      <c r="N4453" s="46"/>
      <c r="O4453" s="46"/>
    </row>
    <row r="4454" spans="1:15" x14ac:dyDescent="0.3">
      <c r="A4454" s="92"/>
      <c r="B4454" s="58"/>
      <c r="C4454" s="58"/>
      <c r="D4454" s="135" t="str">
        <f t="shared" si="138"/>
        <v/>
      </c>
      <c r="E4454" s="136" t="str">
        <f t="shared" si="139"/>
        <v/>
      </c>
      <c r="F4454" s="45"/>
      <c r="G4454" s="45"/>
      <c r="H4454" s="45"/>
      <c r="I4454" s="45"/>
      <c r="J4454" s="45"/>
      <c r="K4454" s="45"/>
      <c r="L4454" s="45"/>
      <c r="M4454" s="46"/>
      <c r="N4454" s="46"/>
      <c r="O4454" s="46"/>
    </row>
    <row r="4455" spans="1:15" x14ac:dyDescent="0.3">
      <c r="A4455" s="92"/>
      <c r="B4455" s="58"/>
      <c r="C4455" s="58"/>
      <c r="D4455" s="135" t="str">
        <f t="shared" si="138"/>
        <v/>
      </c>
      <c r="E4455" s="136" t="str">
        <f t="shared" si="139"/>
        <v/>
      </c>
      <c r="F4455" s="45"/>
      <c r="G4455" s="45"/>
      <c r="H4455" s="45"/>
      <c r="I4455" s="45"/>
      <c r="J4455" s="45"/>
      <c r="K4455" s="45"/>
      <c r="L4455" s="45"/>
      <c r="M4455" s="46"/>
      <c r="N4455" s="46"/>
      <c r="O4455" s="46"/>
    </row>
    <row r="4456" spans="1:15" x14ac:dyDescent="0.3">
      <c r="A4456" s="92"/>
      <c r="B4456" s="58"/>
      <c r="C4456" s="58"/>
      <c r="D4456" s="135" t="str">
        <f t="shared" si="138"/>
        <v/>
      </c>
      <c r="E4456" s="136" t="str">
        <f t="shared" si="139"/>
        <v/>
      </c>
      <c r="F4456" s="45"/>
      <c r="G4456" s="45"/>
      <c r="H4456" s="45"/>
      <c r="I4456" s="45"/>
      <c r="J4456" s="45"/>
      <c r="K4456" s="45"/>
      <c r="L4456" s="45"/>
      <c r="M4456" s="46"/>
      <c r="N4456" s="46"/>
      <c r="O4456" s="46"/>
    </row>
    <row r="4457" spans="1:15" x14ac:dyDescent="0.3">
      <c r="A4457" s="92"/>
      <c r="B4457" s="58"/>
      <c r="C4457" s="58"/>
      <c r="D4457" s="135" t="str">
        <f t="shared" si="138"/>
        <v/>
      </c>
      <c r="E4457" s="136" t="str">
        <f t="shared" si="139"/>
        <v/>
      </c>
      <c r="F4457" s="45"/>
      <c r="G4457" s="45"/>
      <c r="H4457" s="45"/>
      <c r="I4457" s="45"/>
      <c r="J4457" s="45"/>
      <c r="K4457" s="45"/>
      <c r="L4457" s="45"/>
      <c r="M4457" s="46"/>
      <c r="N4457" s="46"/>
      <c r="O4457" s="46"/>
    </row>
    <row r="4458" spans="1:15" x14ac:dyDescent="0.3">
      <c r="A4458" s="92"/>
      <c r="B4458" s="58"/>
      <c r="C4458" s="58"/>
      <c r="D4458" s="135" t="str">
        <f t="shared" si="138"/>
        <v/>
      </c>
      <c r="E4458" s="136" t="str">
        <f t="shared" si="139"/>
        <v/>
      </c>
      <c r="F4458" s="45"/>
      <c r="G4458" s="45"/>
      <c r="H4458" s="45"/>
      <c r="I4458" s="45"/>
      <c r="J4458" s="45"/>
      <c r="K4458" s="45"/>
      <c r="L4458" s="45"/>
      <c r="M4458" s="46"/>
      <c r="N4458" s="46"/>
      <c r="O4458" s="46"/>
    </row>
    <row r="4459" spans="1:15" x14ac:dyDescent="0.3">
      <c r="A4459" s="92"/>
      <c r="B4459" s="58"/>
      <c r="C4459" s="58"/>
      <c r="D4459" s="135" t="str">
        <f t="shared" si="138"/>
        <v/>
      </c>
      <c r="E4459" s="136" t="str">
        <f t="shared" si="139"/>
        <v/>
      </c>
      <c r="F4459" s="45"/>
      <c r="G4459" s="45"/>
      <c r="H4459" s="45"/>
      <c r="I4459" s="45"/>
      <c r="J4459" s="45"/>
      <c r="K4459" s="45"/>
      <c r="L4459" s="45"/>
      <c r="M4459" s="46"/>
      <c r="N4459" s="46"/>
      <c r="O4459" s="46"/>
    </row>
    <row r="4460" spans="1:15" x14ac:dyDescent="0.3">
      <c r="A4460" s="92"/>
      <c r="B4460" s="58"/>
      <c r="C4460" s="58"/>
      <c r="D4460" s="135" t="str">
        <f t="shared" si="138"/>
        <v/>
      </c>
      <c r="E4460" s="136" t="str">
        <f t="shared" si="139"/>
        <v/>
      </c>
      <c r="F4460" s="45"/>
      <c r="G4460" s="45"/>
      <c r="H4460" s="45"/>
      <c r="I4460" s="45"/>
      <c r="J4460" s="45"/>
      <c r="K4460" s="45"/>
      <c r="L4460" s="45"/>
      <c r="M4460" s="46"/>
      <c r="N4460" s="46"/>
      <c r="O4460" s="46"/>
    </row>
    <row r="4461" spans="1:15" x14ac:dyDescent="0.3">
      <c r="A4461" s="92"/>
      <c r="B4461" s="58"/>
      <c r="C4461" s="58"/>
      <c r="D4461" s="135" t="str">
        <f t="shared" si="138"/>
        <v/>
      </c>
      <c r="E4461" s="136" t="str">
        <f t="shared" si="139"/>
        <v/>
      </c>
      <c r="F4461" s="45"/>
      <c r="G4461" s="45"/>
      <c r="H4461" s="45"/>
      <c r="I4461" s="45"/>
      <c r="J4461" s="45"/>
      <c r="K4461" s="45"/>
      <c r="L4461" s="45"/>
      <c r="M4461" s="46"/>
      <c r="N4461" s="46"/>
      <c r="O4461" s="46"/>
    </row>
    <row r="4462" spans="1:15" x14ac:dyDescent="0.3">
      <c r="A4462" s="92"/>
      <c r="B4462" s="58"/>
      <c r="C4462" s="58"/>
      <c r="D4462" s="135" t="str">
        <f t="shared" si="138"/>
        <v/>
      </c>
      <c r="E4462" s="136" t="str">
        <f t="shared" si="139"/>
        <v/>
      </c>
      <c r="F4462" s="45"/>
      <c r="G4462" s="45"/>
      <c r="H4462" s="45"/>
      <c r="I4462" s="45"/>
      <c r="J4462" s="45"/>
      <c r="K4462" s="45"/>
      <c r="L4462" s="45"/>
      <c r="M4462" s="46"/>
      <c r="N4462" s="46"/>
      <c r="O4462" s="46"/>
    </row>
    <row r="4463" spans="1:15" x14ac:dyDescent="0.3">
      <c r="A4463" s="92"/>
      <c r="B4463" s="58"/>
      <c r="C4463" s="58"/>
      <c r="D4463" s="135" t="str">
        <f t="shared" si="138"/>
        <v/>
      </c>
      <c r="E4463" s="136" t="str">
        <f t="shared" si="139"/>
        <v/>
      </c>
      <c r="F4463" s="45"/>
      <c r="G4463" s="45"/>
      <c r="H4463" s="45"/>
      <c r="I4463" s="45"/>
      <c r="J4463" s="45"/>
      <c r="K4463" s="45"/>
      <c r="L4463" s="45"/>
      <c r="M4463" s="46"/>
      <c r="N4463" s="46"/>
      <c r="O4463" s="46"/>
    </row>
    <row r="4464" spans="1:15" x14ac:dyDescent="0.3">
      <c r="A4464" s="92"/>
      <c r="B4464" s="58"/>
      <c r="C4464" s="58"/>
      <c r="D4464" s="135" t="str">
        <f t="shared" si="138"/>
        <v/>
      </c>
      <c r="E4464" s="136" t="str">
        <f t="shared" si="139"/>
        <v/>
      </c>
      <c r="F4464" s="45"/>
      <c r="G4464" s="45"/>
      <c r="H4464" s="45"/>
      <c r="I4464" s="45"/>
      <c r="J4464" s="45"/>
      <c r="K4464" s="45"/>
      <c r="L4464" s="45"/>
      <c r="M4464" s="46"/>
      <c r="N4464" s="46"/>
      <c r="O4464" s="46"/>
    </row>
    <row r="4465" spans="1:15" x14ac:dyDescent="0.3">
      <c r="A4465" s="92"/>
      <c r="B4465" s="58"/>
      <c r="C4465" s="58"/>
      <c r="D4465" s="135" t="str">
        <f t="shared" si="138"/>
        <v/>
      </c>
      <c r="E4465" s="136" t="str">
        <f t="shared" si="139"/>
        <v/>
      </c>
      <c r="F4465" s="45"/>
      <c r="G4465" s="45"/>
      <c r="H4465" s="45"/>
      <c r="I4465" s="45"/>
      <c r="J4465" s="45"/>
      <c r="K4465" s="45"/>
      <c r="L4465" s="45"/>
      <c r="M4465" s="46"/>
      <c r="N4465" s="46"/>
      <c r="O4465" s="46"/>
    </row>
    <row r="4466" spans="1:15" x14ac:dyDescent="0.3">
      <c r="A4466" s="92"/>
      <c r="B4466" s="58"/>
      <c r="C4466" s="58"/>
      <c r="D4466" s="135" t="str">
        <f t="shared" si="138"/>
        <v/>
      </c>
      <c r="E4466" s="136" t="str">
        <f t="shared" si="139"/>
        <v/>
      </c>
      <c r="F4466" s="45"/>
      <c r="G4466" s="45"/>
      <c r="H4466" s="45"/>
      <c r="I4466" s="45"/>
      <c r="J4466" s="45"/>
      <c r="K4466" s="45"/>
      <c r="L4466" s="45"/>
      <c r="M4466" s="46"/>
      <c r="N4466" s="46"/>
      <c r="O4466" s="46"/>
    </row>
    <row r="4467" spans="1:15" x14ac:dyDescent="0.3">
      <c r="A4467" s="92"/>
      <c r="B4467" s="58"/>
      <c r="C4467" s="58"/>
      <c r="D4467" s="135" t="str">
        <f t="shared" si="138"/>
        <v/>
      </c>
      <c r="E4467" s="136" t="str">
        <f t="shared" si="139"/>
        <v/>
      </c>
      <c r="F4467" s="45"/>
      <c r="G4467" s="45"/>
      <c r="H4467" s="45"/>
      <c r="I4467" s="45"/>
      <c r="J4467" s="45"/>
      <c r="K4467" s="45"/>
      <c r="L4467" s="45"/>
      <c r="M4467" s="46"/>
      <c r="N4467" s="46"/>
      <c r="O4467" s="46"/>
    </row>
    <row r="4468" spans="1:15" x14ac:dyDescent="0.3">
      <c r="A4468" s="92"/>
      <c r="B4468" s="58"/>
      <c r="C4468" s="58"/>
      <c r="D4468" s="135" t="str">
        <f t="shared" si="138"/>
        <v/>
      </c>
      <c r="E4468" s="136" t="str">
        <f t="shared" si="139"/>
        <v/>
      </c>
      <c r="F4468" s="45"/>
      <c r="G4468" s="45"/>
      <c r="H4468" s="45"/>
      <c r="I4468" s="45"/>
      <c r="J4468" s="45"/>
      <c r="K4468" s="45"/>
      <c r="L4468" s="45"/>
      <c r="M4468" s="46"/>
      <c r="N4468" s="46"/>
      <c r="O4468" s="46"/>
    </row>
    <row r="4469" spans="1:15" x14ac:dyDescent="0.3">
      <c r="A4469" s="92"/>
      <c r="B4469" s="58"/>
      <c r="C4469" s="58"/>
      <c r="D4469" s="135" t="str">
        <f t="shared" si="138"/>
        <v/>
      </c>
      <c r="E4469" s="136" t="str">
        <f t="shared" si="139"/>
        <v/>
      </c>
      <c r="F4469" s="45"/>
      <c r="G4469" s="45"/>
      <c r="H4469" s="45"/>
      <c r="I4469" s="45"/>
      <c r="J4469" s="45"/>
      <c r="K4469" s="45"/>
      <c r="L4469" s="45"/>
      <c r="M4469" s="46"/>
      <c r="N4469" s="46"/>
      <c r="O4469" s="46"/>
    </row>
    <row r="4470" spans="1:15" x14ac:dyDescent="0.3">
      <c r="A4470" s="92"/>
      <c r="B4470" s="58"/>
      <c r="C4470" s="58"/>
      <c r="D4470" s="135" t="str">
        <f t="shared" si="138"/>
        <v/>
      </c>
      <c r="E4470" s="136" t="str">
        <f t="shared" si="139"/>
        <v/>
      </c>
      <c r="F4470" s="45"/>
      <c r="G4470" s="45"/>
      <c r="H4470" s="45"/>
      <c r="I4470" s="45"/>
      <c r="J4470" s="45"/>
      <c r="K4470" s="45"/>
      <c r="L4470" s="45"/>
      <c r="M4470" s="46"/>
      <c r="N4470" s="46"/>
      <c r="O4470" s="46"/>
    </row>
    <row r="4471" spans="1:15" x14ac:dyDescent="0.3">
      <c r="A4471" s="92"/>
      <c r="B4471" s="58"/>
      <c r="C4471" s="58"/>
      <c r="D4471" s="135" t="str">
        <f t="shared" si="138"/>
        <v/>
      </c>
      <c r="E4471" s="136" t="str">
        <f t="shared" si="139"/>
        <v/>
      </c>
      <c r="F4471" s="45"/>
      <c r="G4471" s="45"/>
      <c r="H4471" s="45"/>
      <c r="I4471" s="45"/>
      <c r="J4471" s="45"/>
      <c r="K4471" s="45"/>
      <c r="L4471" s="45"/>
      <c r="M4471" s="46"/>
      <c r="N4471" s="46"/>
      <c r="O4471" s="46"/>
    </row>
    <row r="4472" spans="1:15" x14ac:dyDescent="0.3">
      <c r="A4472" s="92"/>
      <c r="B4472" s="58"/>
      <c r="C4472" s="58"/>
      <c r="D4472" s="135" t="str">
        <f t="shared" si="138"/>
        <v/>
      </c>
      <c r="E4472" s="136" t="str">
        <f t="shared" si="139"/>
        <v/>
      </c>
      <c r="F4472" s="45"/>
      <c r="G4472" s="45"/>
      <c r="H4472" s="45"/>
      <c r="I4472" s="45"/>
      <c r="J4472" s="45"/>
      <c r="K4472" s="45"/>
      <c r="L4472" s="45"/>
      <c r="M4472" s="46"/>
      <c r="N4472" s="46"/>
      <c r="O4472" s="46"/>
    </row>
    <row r="4473" spans="1:15" x14ac:dyDescent="0.3">
      <c r="A4473" s="92"/>
      <c r="B4473" s="58"/>
      <c r="C4473" s="58"/>
      <c r="D4473" s="135" t="str">
        <f t="shared" si="138"/>
        <v/>
      </c>
      <c r="E4473" s="136" t="str">
        <f t="shared" si="139"/>
        <v/>
      </c>
      <c r="F4473" s="45"/>
      <c r="G4473" s="45"/>
      <c r="H4473" s="45"/>
      <c r="I4473" s="45"/>
      <c r="J4473" s="45"/>
      <c r="K4473" s="45"/>
      <c r="L4473" s="45"/>
      <c r="M4473" s="46"/>
      <c r="N4473" s="46"/>
      <c r="O4473" s="46"/>
    </row>
    <row r="4474" spans="1:15" x14ac:dyDescent="0.3">
      <c r="A4474" s="92"/>
      <c r="B4474" s="58"/>
      <c r="C4474" s="58"/>
      <c r="D4474" s="135" t="str">
        <f t="shared" si="138"/>
        <v/>
      </c>
      <c r="E4474" s="136" t="str">
        <f t="shared" si="139"/>
        <v/>
      </c>
      <c r="F4474" s="45"/>
      <c r="G4474" s="45"/>
      <c r="H4474" s="45"/>
      <c r="I4474" s="45"/>
      <c r="J4474" s="45"/>
      <c r="K4474" s="45"/>
      <c r="L4474" s="45"/>
      <c r="M4474" s="46"/>
      <c r="N4474" s="46"/>
      <c r="O4474" s="46"/>
    </row>
    <row r="4475" spans="1:15" x14ac:dyDescent="0.3">
      <c r="A4475" s="92"/>
      <c r="B4475" s="58"/>
      <c r="C4475" s="58"/>
      <c r="D4475" s="135" t="str">
        <f t="shared" si="138"/>
        <v/>
      </c>
      <c r="E4475" s="136" t="str">
        <f t="shared" si="139"/>
        <v/>
      </c>
      <c r="F4475" s="45"/>
      <c r="G4475" s="45"/>
      <c r="H4475" s="45"/>
      <c r="I4475" s="45"/>
      <c r="J4475" s="45"/>
      <c r="K4475" s="45"/>
      <c r="L4475" s="45"/>
      <c r="M4475" s="46"/>
      <c r="N4475" s="46"/>
      <c r="O4475" s="46"/>
    </row>
    <row r="4476" spans="1:15" x14ac:dyDescent="0.3">
      <c r="A4476" s="92"/>
      <c r="B4476" s="58"/>
      <c r="C4476" s="58"/>
      <c r="D4476" s="135" t="str">
        <f t="shared" si="138"/>
        <v/>
      </c>
      <c r="E4476" s="136" t="str">
        <f t="shared" si="139"/>
        <v/>
      </c>
      <c r="F4476" s="45"/>
      <c r="G4476" s="45"/>
      <c r="H4476" s="45"/>
      <c r="I4476" s="45"/>
      <c r="J4476" s="45"/>
      <c r="K4476" s="45"/>
      <c r="L4476" s="45"/>
      <c r="M4476" s="46"/>
      <c r="N4476" s="46"/>
      <c r="O4476" s="46"/>
    </row>
    <row r="4477" spans="1:15" x14ac:dyDescent="0.3">
      <c r="A4477" s="92"/>
      <c r="B4477" s="58"/>
      <c r="C4477" s="58"/>
      <c r="D4477" s="135" t="str">
        <f t="shared" si="138"/>
        <v/>
      </c>
      <c r="E4477" s="136" t="str">
        <f t="shared" si="139"/>
        <v/>
      </c>
      <c r="F4477" s="45"/>
      <c r="G4477" s="45"/>
      <c r="H4477" s="45"/>
      <c r="I4477" s="45"/>
      <c r="J4477" s="45"/>
      <c r="K4477" s="45"/>
      <c r="L4477" s="45"/>
      <c r="M4477" s="46"/>
      <c r="N4477" s="46"/>
      <c r="O4477" s="46"/>
    </row>
    <row r="4478" spans="1:15" x14ac:dyDescent="0.3">
      <c r="A4478" s="92"/>
      <c r="B4478" s="58"/>
      <c r="C4478" s="58"/>
      <c r="D4478" s="135" t="str">
        <f t="shared" si="138"/>
        <v/>
      </c>
      <c r="E4478" s="136" t="str">
        <f t="shared" si="139"/>
        <v/>
      </c>
      <c r="F4478" s="45"/>
      <c r="G4478" s="45"/>
      <c r="H4478" s="45"/>
      <c r="I4478" s="45"/>
      <c r="J4478" s="45"/>
      <c r="K4478" s="45"/>
      <c r="L4478" s="45"/>
      <c r="M4478" s="46"/>
      <c r="N4478" s="46"/>
      <c r="O4478" s="46"/>
    </row>
    <row r="4479" spans="1:15" x14ac:dyDescent="0.3">
      <c r="A4479" s="92"/>
      <c r="B4479" s="58"/>
      <c r="C4479" s="58"/>
      <c r="D4479" s="135" t="str">
        <f t="shared" si="138"/>
        <v/>
      </c>
      <c r="E4479" s="136" t="str">
        <f t="shared" si="139"/>
        <v/>
      </c>
      <c r="F4479" s="45"/>
      <c r="G4479" s="45"/>
      <c r="H4479" s="45"/>
      <c r="I4479" s="45"/>
      <c r="J4479" s="45"/>
      <c r="K4479" s="45"/>
      <c r="L4479" s="45"/>
      <c r="M4479" s="46"/>
      <c r="N4479" s="46"/>
      <c r="O4479" s="46"/>
    </row>
    <row r="4480" spans="1:15" x14ac:dyDescent="0.3">
      <c r="A4480" s="92"/>
      <c r="B4480" s="58"/>
      <c r="C4480" s="58"/>
      <c r="D4480" s="135" t="str">
        <f t="shared" si="138"/>
        <v/>
      </c>
      <c r="E4480" s="136" t="str">
        <f t="shared" si="139"/>
        <v/>
      </c>
      <c r="F4480" s="45"/>
      <c r="G4480" s="45"/>
      <c r="H4480" s="45"/>
      <c r="I4480" s="45"/>
      <c r="J4480" s="45"/>
      <c r="K4480" s="45"/>
      <c r="L4480" s="45"/>
      <c r="M4480" s="46"/>
      <c r="N4480" s="46"/>
      <c r="O4480" s="46"/>
    </row>
    <row r="4481" spans="1:15" x14ac:dyDescent="0.3">
      <c r="A4481" s="92"/>
      <c r="B4481" s="58"/>
      <c r="C4481" s="58"/>
      <c r="D4481" s="135" t="str">
        <f t="shared" si="138"/>
        <v/>
      </c>
      <c r="E4481" s="136" t="str">
        <f t="shared" si="139"/>
        <v/>
      </c>
      <c r="F4481" s="45"/>
      <c r="G4481" s="45"/>
      <c r="H4481" s="45"/>
      <c r="I4481" s="45"/>
      <c r="J4481" s="45"/>
      <c r="K4481" s="45"/>
      <c r="L4481" s="45"/>
      <c r="M4481" s="46"/>
      <c r="N4481" s="46"/>
      <c r="O4481" s="46"/>
    </row>
    <row r="4482" spans="1:15" x14ac:dyDescent="0.3">
      <c r="A4482" s="92"/>
      <c r="B4482" s="58"/>
      <c r="C4482" s="58"/>
      <c r="D4482" s="135" t="str">
        <f t="shared" ref="D4482:D4545" si="140">IF(C4482="","",IF(NOT(ISBLANK(B4482)),IF(AND(B4482&gt;=43556,C4482&gt;=43556),C4482-B4482,0),""))</f>
        <v/>
      </c>
      <c r="E4482" s="136" t="str">
        <f t="shared" si="139"/>
        <v/>
      </c>
      <c r="F4482" s="45"/>
      <c r="G4482" s="45"/>
      <c r="H4482" s="45"/>
      <c r="I4482" s="45"/>
      <c r="J4482" s="45"/>
      <c r="K4482" s="45"/>
      <c r="L4482" s="45"/>
      <c r="M4482" s="46"/>
      <c r="N4482" s="46"/>
      <c r="O4482" s="46"/>
    </row>
    <row r="4483" spans="1:15" x14ac:dyDescent="0.3">
      <c r="A4483" s="92"/>
      <c r="B4483" s="58"/>
      <c r="C4483" s="58"/>
      <c r="D4483" s="135" t="str">
        <f t="shared" si="140"/>
        <v/>
      </c>
      <c r="E4483" s="136" t="str">
        <f t="shared" ref="E4483:E4546" si="141">IF(C4483&gt;=43556,C4483+366,"")</f>
        <v/>
      </c>
      <c r="F4483" s="45"/>
      <c r="G4483" s="45"/>
      <c r="H4483" s="45"/>
      <c r="I4483" s="45"/>
      <c r="J4483" s="45"/>
      <c r="K4483" s="45"/>
      <c r="L4483" s="45"/>
      <c r="M4483" s="46"/>
      <c r="N4483" s="46"/>
      <c r="O4483" s="46"/>
    </row>
    <row r="4484" spans="1:15" x14ac:dyDescent="0.3">
      <c r="A4484" s="92"/>
      <c r="B4484" s="58"/>
      <c r="C4484" s="58"/>
      <c r="D4484" s="135" t="str">
        <f t="shared" si="140"/>
        <v/>
      </c>
      <c r="E4484" s="136" t="str">
        <f t="shared" si="141"/>
        <v/>
      </c>
      <c r="F4484" s="45"/>
      <c r="G4484" s="45"/>
      <c r="H4484" s="45"/>
      <c r="I4484" s="45"/>
      <c r="J4484" s="45"/>
      <c r="K4484" s="45"/>
      <c r="L4484" s="45"/>
      <c r="M4484" s="46"/>
      <c r="N4484" s="46"/>
      <c r="O4484" s="46"/>
    </row>
    <row r="4485" spans="1:15" x14ac:dyDescent="0.3">
      <c r="A4485" s="92"/>
      <c r="B4485" s="58"/>
      <c r="C4485" s="58"/>
      <c r="D4485" s="135" t="str">
        <f t="shared" si="140"/>
        <v/>
      </c>
      <c r="E4485" s="136" t="str">
        <f t="shared" si="141"/>
        <v/>
      </c>
      <c r="F4485" s="45"/>
      <c r="G4485" s="45"/>
      <c r="H4485" s="45"/>
      <c r="I4485" s="45"/>
      <c r="J4485" s="45"/>
      <c r="K4485" s="45"/>
      <c r="L4485" s="45"/>
      <c r="M4485" s="46"/>
      <c r="N4485" s="46"/>
      <c r="O4485" s="46"/>
    </row>
    <row r="4486" spans="1:15" x14ac:dyDescent="0.3">
      <c r="A4486" s="92"/>
      <c r="B4486" s="58"/>
      <c r="C4486" s="58"/>
      <c r="D4486" s="135" t="str">
        <f t="shared" si="140"/>
        <v/>
      </c>
      <c r="E4486" s="136" t="str">
        <f t="shared" si="141"/>
        <v/>
      </c>
      <c r="F4486" s="45"/>
      <c r="G4486" s="45"/>
      <c r="H4486" s="45"/>
      <c r="I4486" s="45"/>
      <c r="J4486" s="45"/>
      <c r="K4486" s="45"/>
      <c r="L4486" s="45"/>
      <c r="M4486" s="46"/>
      <c r="N4486" s="46"/>
      <c r="O4486" s="46"/>
    </row>
    <row r="4487" spans="1:15" x14ac:dyDescent="0.3">
      <c r="A4487" s="92"/>
      <c r="B4487" s="58"/>
      <c r="C4487" s="58"/>
      <c r="D4487" s="135" t="str">
        <f t="shared" si="140"/>
        <v/>
      </c>
      <c r="E4487" s="136" t="str">
        <f t="shared" si="141"/>
        <v/>
      </c>
      <c r="F4487" s="45"/>
      <c r="G4487" s="45"/>
      <c r="H4487" s="45"/>
      <c r="I4487" s="45"/>
      <c r="J4487" s="45"/>
      <c r="K4487" s="45"/>
      <c r="L4487" s="45"/>
      <c r="M4487" s="46"/>
      <c r="N4487" s="46"/>
      <c r="O4487" s="46"/>
    </row>
    <row r="4488" spans="1:15" x14ac:dyDescent="0.3">
      <c r="A4488" s="92"/>
      <c r="B4488" s="58"/>
      <c r="C4488" s="58"/>
      <c r="D4488" s="135" t="str">
        <f t="shared" si="140"/>
        <v/>
      </c>
      <c r="E4488" s="136" t="str">
        <f t="shared" si="141"/>
        <v/>
      </c>
      <c r="F4488" s="45"/>
      <c r="G4488" s="45"/>
      <c r="H4488" s="45"/>
      <c r="I4488" s="45"/>
      <c r="J4488" s="45"/>
      <c r="K4488" s="45"/>
      <c r="L4488" s="45"/>
      <c r="M4488" s="46"/>
      <c r="N4488" s="46"/>
      <c r="O4488" s="46"/>
    </row>
    <row r="4489" spans="1:15" x14ac:dyDescent="0.3">
      <c r="A4489" s="92"/>
      <c r="B4489" s="58"/>
      <c r="C4489" s="58"/>
      <c r="D4489" s="135" t="str">
        <f t="shared" si="140"/>
        <v/>
      </c>
      <c r="E4489" s="136" t="str">
        <f t="shared" si="141"/>
        <v/>
      </c>
      <c r="F4489" s="45"/>
      <c r="G4489" s="45"/>
      <c r="H4489" s="45"/>
      <c r="I4489" s="45"/>
      <c r="J4489" s="45"/>
      <c r="K4489" s="45"/>
      <c r="L4489" s="45"/>
      <c r="M4489" s="46"/>
      <c r="N4489" s="46"/>
      <c r="O4489" s="46"/>
    </row>
    <row r="4490" spans="1:15" x14ac:dyDescent="0.3">
      <c r="A4490" s="92"/>
      <c r="B4490" s="58"/>
      <c r="C4490" s="58"/>
      <c r="D4490" s="135" t="str">
        <f t="shared" si="140"/>
        <v/>
      </c>
      <c r="E4490" s="136" t="str">
        <f t="shared" si="141"/>
        <v/>
      </c>
      <c r="F4490" s="45"/>
      <c r="G4490" s="45"/>
      <c r="H4490" s="45"/>
      <c r="I4490" s="45"/>
      <c r="J4490" s="45"/>
      <c r="K4490" s="45"/>
      <c r="L4490" s="45"/>
      <c r="M4490" s="46"/>
      <c r="N4490" s="46"/>
      <c r="O4490" s="46"/>
    </row>
    <row r="4491" spans="1:15" x14ac:dyDescent="0.3">
      <c r="A4491" s="92"/>
      <c r="B4491" s="58"/>
      <c r="C4491" s="58"/>
      <c r="D4491" s="135" t="str">
        <f t="shared" si="140"/>
        <v/>
      </c>
      <c r="E4491" s="136" t="str">
        <f t="shared" si="141"/>
        <v/>
      </c>
      <c r="F4491" s="45"/>
      <c r="G4491" s="45"/>
      <c r="H4491" s="45"/>
      <c r="I4491" s="45"/>
      <c r="J4491" s="45"/>
      <c r="K4491" s="45"/>
      <c r="L4491" s="45"/>
      <c r="M4491" s="46"/>
      <c r="N4491" s="46"/>
      <c r="O4491" s="46"/>
    </row>
    <row r="4492" spans="1:15" x14ac:dyDescent="0.3">
      <c r="A4492" s="92"/>
      <c r="B4492" s="58"/>
      <c r="C4492" s="58"/>
      <c r="D4492" s="135" t="str">
        <f t="shared" si="140"/>
        <v/>
      </c>
      <c r="E4492" s="136" t="str">
        <f t="shared" si="141"/>
        <v/>
      </c>
      <c r="F4492" s="45"/>
      <c r="G4492" s="45"/>
      <c r="H4492" s="45"/>
      <c r="I4492" s="45"/>
      <c r="J4492" s="45"/>
      <c r="K4492" s="45"/>
      <c r="L4492" s="45"/>
      <c r="M4492" s="46"/>
      <c r="N4492" s="46"/>
      <c r="O4492" s="46"/>
    </row>
    <row r="4493" spans="1:15" x14ac:dyDescent="0.3">
      <c r="A4493" s="92"/>
      <c r="B4493" s="58"/>
      <c r="C4493" s="58"/>
      <c r="D4493" s="135" t="str">
        <f t="shared" si="140"/>
        <v/>
      </c>
      <c r="E4493" s="136" t="str">
        <f t="shared" si="141"/>
        <v/>
      </c>
      <c r="F4493" s="45"/>
      <c r="G4493" s="45"/>
      <c r="H4493" s="45"/>
      <c r="I4493" s="45"/>
      <c r="J4493" s="45"/>
      <c r="K4493" s="45"/>
      <c r="L4493" s="45"/>
      <c r="M4493" s="46"/>
      <c r="N4493" s="46"/>
      <c r="O4493" s="46"/>
    </row>
    <row r="4494" spans="1:15" x14ac:dyDescent="0.3">
      <c r="A4494" s="92"/>
      <c r="B4494" s="58"/>
      <c r="C4494" s="58"/>
      <c r="D4494" s="135" t="str">
        <f t="shared" si="140"/>
        <v/>
      </c>
      <c r="E4494" s="136" t="str">
        <f t="shared" si="141"/>
        <v/>
      </c>
      <c r="F4494" s="45"/>
      <c r="G4494" s="45"/>
      <c r="H4494" s="45"/>
      <c r="I4494" s="45"/>
      <c r="J4494" s="45"/>
      <c r="K4494" s="45"/>
      <c r="L4494" s="45"/>
      <c r="M4494" s="46"/>
      <c r="N4494" s="46"/>
      <c r="O4494" s="46"/>
    </row>
    <row r="4495" spans="1:15" x14ac:dyDescent="0.3">
      <c r="A4495" s="92"/>
      <c r="B4495" s="58"/>
      <c r="C4495" s="58"/>
      <c r="D4495" s="135" t="str">
        <f t="shared" si="140"/>
        <v/>
      </c>
      <c r="E4495" s="136" t="str">
        <f t="shared" si="141"/>
        <v/>
      </c>
      <c r="F4495" s="45"/>
      <c r="G4495" s="45"/>
      <c r="H4495" s="45"/>
      <c r="I4495" s="45"/>
      <c r="J4495" s="45"/>
      <c r="K4495" s="45"/>
      <c r="L4495" s="45"/>
      <c r="M4495" s="46"/>
      <c r="N4495" s="46"/>
      <c r="O4495" s="46"/>
    </row>
    <row r="4496" spans="1:15" x14ac:dyDescent="0.3">
      <c r="A4496" s="92"/>
      <c r="B4496" s="58"/>
      <c r="C4496" s="58"/>
      <c r="D4496" s="135" t="str">
        <f t="shared" si="140"/>
        <v/>
      </c>
      <c r="E4496" s="136" t="str">
        <f t="shared" si="141"/>
        <v/>
      </c>
      <c r="F4496" s="45"/>
      <c r="G4496" s="45"/>
      <c r="H4496" s="45"/>
      <c r="I4496" s="45"/>
      <c r="J4496" s="45"/>
      <c r="K4496" s="45"/>
      <c r="L4496" s="45"/>
      <c r="M4496" s="46"/>
      <c r="N4496" s="46"/>
      <c r="O4496" s="46"/>
    </row>
    <row r="4497" spans="1:15" x14ac:dyDescent="0.3">
      <c r="A4497" s="92"/>
      <c r="B4497" s="58"/>
      <c r="C4497" s="58"/>
      <c r="D4497" s="135" t="str">
        <f t="shared" si="140"/>
        <v/>
      </c>
      <c r="E4497" s="136" t="str">
        <f t="shared" si="141"/>
        <v/>
      </c>
      <c r="F4497" s="45"/>
      <c r="G4497" s="45"/>
      <c r="H4497" s="45"/>
      <c r="I4497" s="45"/>
      <c r="J4497" s="45"/>
      <c r="K4497" s="45"/>
      <c r="L4497" s="45"/>
      <c r="M4497" s="46"/>
      <c r="N4497" s="46"/>
      <c r="O4497" s="46"/>
    </row>
    <row r="4498" spans="1:15" x14ac:dyDescent="0.3">
      <c r="A4498" s="92"/>
      <c r="B4498" s="58"/>
      <c r="C4498" s="58"/>
      <c r="D4498" s="135" t="str">
        <f t="shared" si="140"/>
        <v/>
      </c>
      <c r="E4498" s="136" t="str">
        <f t="shared" si="141"/>
        <v/>
      </c>
      <c r="F4498" s="45"/>
      <c r="G4498" s="45"/>
      <c r="H4498" s="45"/>
      <c r="I4498" s="45"/>
      <c r="J4498" s="45"/>
      <c r="K4498" s="45"/>
      <c r="L4498" s="45"/>
      <c r="M4498" s="46"/>
      <c r="N4498" s="46"/>
      <c r="O4498" s="46"/>
    </row>
    <row r="4499" spans="1:15" x14ac:dyDescent="0.3">
      <c r="A4499" s="92"/>
      <c r="B4499" s="58"/>
      <c r="C4499" s="58"/>
      <c r="D4499" s="135" t="str">
        <f t="shared" si="140"/>
        <v/>
      </c>
      <c r="E4499" s="136" t="str">
        <f t="shared" si="141"/>
        <v/>
      </c>
      <c r="F4499" s="45"/>
      <c r="G4499" s="45"/>
      <c r="H4499" s="45"/>
      <c r="I4499" s="45"/>
      <c r="J4499" s="45"/>
      <c r="K4499" s="45"/>
      <c r="L4499" s="45"/>
      <c r="M4499" s="46"/>
      <c r="N4499" s="46"/>
      <c r="O4499" s="46"/>
    </row>
    <row r="4500" spans="1:15" x14ac:dyDescent="0.3">
      <c r="A4500" s="92"/>
      <c r="B4500" s="58"/>
      <c r="C4500" s="58"/>
      <c r="D4500" s="135" t="str">
        <f t="shared" si="140"/>
        <v/>
      </c>
      <c r="E4500" s="136" t="str">
        <f t="shared" si="141"/>
        <v/>
      </c>
      <c r="F4500" s="45"/>
      <c r="G4500" s="45"/>
      <c r="H4500" s="45"/>
      <c r="I4500" s="45"/>
      <c r="J4500" s="45"/>
      <c r="K4500" s="45"/>
      <c r="L4500" s="45"/>
      <c r="M4500" s="46"/>
      <c r="N4500" s="46"/>
      <c r="O4500" s="46"/>
    </row>
    <row r="4501" spans="1:15" x14ac:dyDescent="0.3">
      <c r="A4501" s="92"/>
      <c r="B4501" s="58"/>
      <c r="C4501" s="58"/>
      <c r="D4501" s="135" t="str">
        <f t="shared" si="140"/>
        <v/>
      </c>
      <c r="E4501" s="136" t="str">
        <f t="shared" si="141"/>
        <v/>
      </c>
      <c r="F4501" s="45"/>
      <c r="G4501" s="45"/>
      <c r="H4501" s="45"/>
      <c r="I4501" s="45"/>
      <c r="J4501" s="45"/>
      <c r="K4501" s="45"/>
      <c r="L4501" s="45"/>
      <c r="M4501" s="46"/>
      <c r="N4501" s="46"/>
      <c r="O4501" s="46"/>
    </row>
    <row r="4502" spans="1:15" x14ac:dyDescent="0.3">
      <c r="A4502" s="92"/>
      <c r="B4502" s="58"/>
      <c r="C4502" s="58"/>
      <c r="D4502" s="135" t="str">
        <f t="shared" si="140"/>
        <v/>
      </c>
      <c r="E4502" s="136" t="str">
        <f t="shared" si="141"/>
        <v/>
      </c>
      <c r="F4502" s="45"/>
      <c r="G4502" s="45"/>
      <c r="H4502" s="45"/>
      <c r="I4502" s="45"/>
      <c r="J4502" s="45"/>
      <c r="K4502" s="45"/>
      <c r="L4502" s="45"/>
      <c r="M4502" s="46"/>
      <c r="N4502" s="46"/>
      <c r="O4502" s="46"/>
    </row>
    <row r="4503" spans="1:15" x14ac:dyDescent="0.3">
      <c r="A4503" s="92"/>
      <c r="B4503" s="58"/>
      <c r="C4503" s="58"/>
      <c r="D4503" s="135" t="str">
        <f t="shared" si="140"/>
        <v/>
      </c>
      <c r="E4503" s="136" t="str">
        <f t="shared" si="141"/>
        <v/>
      </c>
      <c r="F4503" s="45"/>
      <c r="G4503" s="45"/>
      <c r="H4503" s="45"/>
      <c r="I4503" s="45"/>
      <c r="J4503" s="45"/>
      <c r="K4503" s="45"/>
      <c r="L4503" s="45"/>
      <c r="M4503" s="46"/>
      <c r="N4503" s="46"/>
      <c r="O4503" s="46"/>
    </row>
    <row r="4504" spans="1:15" x14ac:dyDescent="0.3">
      <c r="A4504" s="92"/>
      <c r="B4504" s="58"/>
      <c r="C4504" s="58"/>
      <c r="D4504" s="135" t="str">
        <f t="shared" si="140"/>
        <v/>
      </c>
      <c r="E4504" s="136" t="str">
        <f t="shared" si="141"/>
        <v/>
      </c>
      <c r="F4504" s="45"/>
      <c r="G4504" s="45"/>
      <c r="H4504" s="45"/>
      <c r="I4504" s="45"/>
      <c r="J4504" s="45"/>
      <c r="K4504" s="45"/>
      <c r="L4504" s="45"/>
      <c r="M4504" s="46"/>
      <c r="N4504" s="46"/>
      <c r="O4504" s="46"/>
    </row>
    <row r="4505" spans="1:15" x14ac:dyDescent="0.3">
      <c r="A4505" s="92"/>
      <c r="B4505" s="58"/>
      <c r="C4505" s="58"/>
      <c r="D4505" s="135" t="str">
        <f t="shared" si="140"/>
        <v/>
      </c>
      <c r="E4505" s="136" t="str">
        <f t="shared" si="141"/>
        <v/>
      </c>
      <c r="F4505" s="45"/>
      <c r="G4505" s="45"/>
      <c r="H4505" s="45"/>
      <c r="I4505" s="45"/>
      <c r="J4505" s="45"/>
      <c r="K4505" s="45"/>
      <c r="L4505" s="45"/>
      <c r="M4505" s="46"/>
      <c r="N4505" s="46"/>
      <c r="O4505" s="46"/>
    </row>
    <row r="4506" spans="1:15" x14ac:dyDescent="0.3">
      <c r="A4506" s="92"/>
      <c r="B4506" s="58"/>
      <c r="C4506" s="58"/>
      <c r="D4506" s="135" t="str">
        <f t="shared" si="140"/>
        <v/>
      </c>
      <c r="E4506" s="136" t="str">
        <f t="shared" si="141"/>
        <v/>
      </c>
      <c r="F4506" s="45"/>
      <c r="G4506" s="45"/>
      <c r="H4506" s="45"/>
      <c r="I4506" s="45"/>
      <c r="J4506" s="45"/>
      <c r="K4506" s="45"/>
      <c r="L4506" s="45"/>
      <c r="M4506" s="46"/>
      <c r="N4506" s="46"/>
      <c r="O4506" s="46"/>
    </row>
    <row r="4507" spans="1:15" x14ac:dyDescent="0.3">
      <c r="A4507" s="92"/>
      <c r="B4507" s="58"/>
      <c r="C4507" s="58"/>
      <c r="D4507" s="135" t="str">
        <f t="shared" si="140"/>
        <v/>
      </c>
      <c r="E4507" s="136" t="str">
        <f t="shared" si="141"/>
        <v/>
      </c>
      <c r="F4507" s="45"/>
      <c r="G4507" s="45"/>
      <c r="H4507" s="45"/>
      <c r="I4507" s="45"/>
      <c r="J4507" s="45"/>
      <c r="K4507" s="45"/>
      <c r="L4507" s="45"/>
      <c r="M4507" s="46"/>
      <c r="N4507" s="46"/>
      <c r="O4507" s="46"/>
    </row>
    <row r="4508" spans="1:15" x14ac:dyDescent="0.3">
      <c r="A4508" s="92"/>
      <c r="B4508" s="58"/>
      <c r="C4508" s="58"/>
      <c r="D4508" s="135" t="str">
        <f t="shared" si="140"/>
        <v/>
      </c>
      <c r="E4508" s="136" t="str">
        <f t="shared" si="141"/>
        <v/>
      </c>
      <c r="F4508" s="45"/>
      <c r="G4508" s="45"/>
      <c r="H4508" s="45"/>
      <c r="I4508" s="45"/>
      <c r="J4508" s="45"/>
      <c r="K4508" s="45"/>
      <c r="L4508" s="45"/>
      <c r="M4508" s="46"/>
      <c r="N4508" s="46"/>
      <c r="O4508" s="46"/>
    </row>
    <row r="4509" spans="1:15" x14ac:dyDescent="0.3">
      <c r="A4509" s="92"/>
      <c r="B4509" s="58"/>
      <c r="C4509" s="58"/>
      <c r="D4509" s="135" t="str">
        <f t="shared" si="140"/>
        <v/>
      </c>
      <c r="E4509" s="136" t="str">
        <f t="shared" si="141"/>
        <v/>
      </c>
      <c r="F4509" s="45"/>
      <c r="G4509" s="45"/>
      <c r="H4509" s="45"/>
      <c r="I4509" s="45"/>
      <c r="J4509" s="45"/>
      <c r="K4509" s="45"/>
      <c r="L4509" s="45"/>
      <c r="M4509" s="46"/>
      <c r="N4509" s="46"/>
      <c r="O4509" s="46"/>
    </row>
    <row r="4510" spans="1:15" x14ac:dyDescent="0.3">
      <c r="A4510" s="92"/>
      <c r="B4510" s="58"/>
      <c r="C4510" s="58"/>
      <c r="D4510" s="135" t="str">
        <f t="shared" si="140"/>
        <v/>
      </c>
      <c r="E4510" s="136" t="str">
        <f t="shared" si="141"/>
        <v/>
      </c>
      <c r="F4510" s="45"/>
      <c r="G4510" s="45"/>
      <c r="H4510" s="45"/>
      <c r="I4510" s="45"/>
      <c r="J4510" s="45"/>
      <c r="K4510" s="45"/>
      <c r="L4510" s="45"/>
      <c r="M4510" s="46"/>
      <c r="N4510" s="46"/>
      <c r="O4510" s="46"/>
    </row>
    <row r="4511" spans="1:15" x14ac:dyDescent="0.3">
      <c r="A4511" s="92"/>
      <c r="B4511" s="58"/>
      <c r="C4511" s="58"/>
      <c r="D4511" s="135" t="str">
        <f t="shared" si="140"/>
        <v/>
      </c>
      <c r="E4511" s="136" t="str">
        <f t="shared" si="141"/>
        <v/>
      </c>
      <c r="F4511" s="45"/>
      <c r="G4511" s="45"/>
      <c r="H4511" s="45"/>
      <c r="I4511" s="45"/>
      <c r="J4511" s="45"/>
      <c r="K4511" s="45"/>
      <c r="L4511" s="45"/>
      <c r="M4511" s="46"/>
      <c r="N4511" s="46"/>
      <c r="O4511" s="46"/>
    </row>
    <row r="4512" spans="1:15" x14ac:dyDescent="0.3">
      <c r="A4512" s="92"/>
      <c r="B4512" s="58"/>
      <c r="C4512" s="58"/>
      <c r="D4512" s="135" t="str">
        <f t="shared" si="140"/>
        <v/>
      </c>
      <c r="E4512" s="136" t="str">
        <f t="shared" si="141"/>
        <v/>
      </c>
      <c r="F4512" s="45"/>
      <c r="G4512" s="45"/>
      <c r="H4512" s="45"/>
      <c r="I4512" s="45"/>
      <c r="J4512" s="45"/>
      <c r="K4512" s="45"/>
      <c r="L4512" s="45"/>
      <c r="M4512" s="46"/>
      <c r="N4512" s="46"/>
      <c r="O4512" s="46"/>
    </row>
    <row r="4513" spans="1:15" x14ac:dyDescent="0.3">
      <c r="A4513" s="92"/>
      <c r="B4513" s="58"/>
      <c r="C4513" s="58"/>
      <c r="D4513" s="135" t="str">
        <f t="shared" si="140"/>
        <v/>
      </c>
      <c r="E4513" s="136" t="str">
        <f t="shared" si="141"/>
        <v/>
      </c>
      <c r="F4513" s="45"/>
      <c r="G4513" s="45"/>
      <c r="H4513" s="45"/>
      <c r="I4513" s="45"/>
      <c r="J4513" s="45"/>
      <c r="K4513" s="45"/>
      <c r="L4513" s="45"/>
      <c r="M4513" s="46"/>
      <c r="N4513" s="46"/>
      <c r="O4513" s="46"/>
    </row>
    <row r="4514" spans="1:15" x14ac:dyDescent="0.3">
      <c r="A4514" s="92"/>
      <c r="B4514" s="58"/>
      <c r="C4514" s="58"/>
      <c r="D4514" s="135" t="str">
        <f t="shared" si="140"/>
        <v/>
      </c>
      <c r="E4514" s="136" t="str">
        <f t="shared" si="141"/>
        <v/>
      </c>
      <c r="F4514" s="45"/>
      <c r="G4514" s="45"/>
      <c r="H4514" s="45"/>
      <c r="I4514" s="45"/>
      <c r="J4514" s="45"/>
      <c r="K4514" s="45"/>
      <c r="L4514" s="45"/>
      <c r="M4514" s="46"/>
      <c r="N4514" s="46"/>
      <c r="O4514" s="46"/>
    </row>
    <row r="4515" spans="1:15" x14ac:dyDescent="0.3">
      <c r="A4515" s="92"/>
      <c r="B4515" s="58"/>
      <c r="C4515" s="58"/>
      <c r="D4515" s="135" t="str">
        <f t="shared" si="140"/>
        <v/>
      </c>
      <c r="E4515" s="136" t="str">
        <f t="shared" si="141"/>
        <v/>
      </c>
      <c r="F4515" s="45"/>
      <c r="G4515" s="45"/>
      <c r="H4515" s="45"/>
      <c r="I4515" s="45"/>
      <c r="J4515" s="45"/>
      <c r="K4515" s="45"/>
      <c r="L4515" s="45"/>
      <c r="M4515" s="46"/>
      <c r="N4515" s="46"/>
      <c r="O4515" s="46"/>
    </row>
    <row r="4516" spans="1:15" x14ac:dyDescent="0.3">
      <c r="A4516" s="92"/>
      <c r="B4516" s="58"/>
      <c r="C4516" s="58"/>
      <c r="D4516" s="135" t="str">
        <f t="shared" si="140"/>
        <v/>
      </c>
      <c r="E4516" s="136" t="str">
        <f t="shared" si="141"/>
        <v/>
      </c>
      <c r="F4516" s="45"/>
      <c r="G4516" s="45"/>
      <c r="H4516" s="45"/>
      <c r="I4516" s="45"/>
      <c r="J4516" s="45"/>
      <c r="K4516" s="45"/>
      <c r="L4516" s="45"/>
      <c r="M4516" s="46"/>
      <c r="N4516" s="46"/>
      <c r="O4516" s="46"/>
    </row>
    <row r="4517" spans="1:15" x14ac:dyDescent="0.3">
      <c r="A4517" s="92"/>
      <c r="B4517" s="58"/>
      <c r="C4517" s="58"/>
      <c r="D4517" s="135" t="str">
        <f t="shared" si="140"/>
        <v/>
      </c>
      <c r="E4517" s="136" t="str">
        <f t="shared" si="141"/>
        <v/>
      </c>
      <c r="F4517" s="45"/>
      <c r="G4517" s="45"/>
      <c r="H4517" s="45"/>
      <c r="I4517" s="45"/>
      <c r="J4517" s="45"/>
      <c r="K4517" s="45"/>
      <c r="L4517" s="45"/>
      <c r="M4517" s="46"/>
      <c r="N4517" s="46"/>
      <c r="O4517" s="46"/>
    </row>
    <row r="4518" spans="1:15" x14ac:dyDescent="0.3">
      <c r="A4518" s="92"/>
      <c r="B4518" s="58"/>
      <c r="C4518" s="58"/>
      <c r="D4518" s="135" t="str">
        <f t="shared" si="140"/>
        <v/>
      </c>
      <c r="E4518" s="136" t="str">
        <f t="shared" si="141"/>
        <v/>
      </c>
      <c r="F4518" s="45"/>
      <c r="G4518" s="45"/>
      <c r="H4518" s="45"/>
      <c r="I4518" s="45"/>
      <c r="J4518" s="45"/>
      <c r="K4518" s="45"/>
      <c r="L4518" s="45"/>
      <c r="M4518" s="46"/>
      <c r="N4518" s="46"/>
      <c r="O4518" s="46"/>
    </row>
    <row r="4519" spans="1:15" x14ac:dyDescent="0.3">
      <c r="A4519" s="92"/>
      <c r="B4519" s="58"/>
      <c r="C4519" s="58"/>
      <c r="D4519" s="135" t="str">
        <f t="shared" si="140"/>
        <v/>
      </c>
      <c r="E4519" s="136" t="str">
        <f t="shared" si="141"/>
        <v/>
      </c>
      <c r="F4519" s="45"/>
      <c r="G4519" s="45"/>
      <c r="H4519" s="45"/>
      <c r="I4519" s="45"/>
      <c r="J4519" s="45"/>
      <c r="K4519" s="45"/>
      <c r="L4519" s="45"/>
      <c r="M4519" s="46"/>
      <c r="N4519" s="46"/>
      <c r="O4519" s="46"/>
    </row>
    <row r="4520" spans="1:15" x14ac:dyDescent="0.3">
      <c r="A4520" s="92"/>
      <c r="B4520" s="58"/>
      <c r="C4520" s="58"/>
      <c r="D4520" s="135" t="str">
        <f t="shared" si="140"/>
        <v/>
      </c>
      <c r="E4520" s="136" t="str">
        <f t="shared" si="141"/>
        <v/>
      </c>
      <c r="F4520" s="45"/>
      <c r="G4520" s="45"/>
      <c r="H4520" s="45"/>
      <c r="I4520" s="45"/>
      <c r="J4520" s="45"/>
      <c r="K4520" s="45"/>
      <c r="L4520" s="45"/>
      <c r="M4520" s="46"/>
      <c r="N4520" s="46"/>
      <c r="O4520" s="46"/>
    </row>
    <row r="4521" spans="1:15" x14ac:dyDescent="0.3">
      <c r="A4521" s="92"/>
      <c r="B4521" s="58"/>
      <c r="C4521" s="58"/>
      <c r="D4521" s="135" t="str">
        <f t="shared" si="140"/>
        <v/>
      </c>
      <c r="E4521" s="136" t="str">
        <f t="shared" si="141"/>
        <v/>
      </c>
      <c r="F4521" s="45"/>
      <c r="G4521" s="45"/>
      <c r="H4521" s="45"/>
      <c r="I4521" s="45"/>
      <c r="J4521" s="45"/>
      <c r="K4521" s="45"/>
      <c r="L4521" s="45"/>
      <c r="M4521" s="46"/>
      <c r="N4521" s="46"/>
      <c r="O4521" s="46"/>
    </row>
    <row r="4522" spans="1:15" x14ac:dyDescent="0.3">
      <c r="A4522" s="92"/>
      <c r="B4522" s="58"/>
      <c r="C4522" s="58"/>
      <c r="D4522" s="135" t="str">
        <f t="shared" si="140"/>
        <v/>
      </c>
      <c r="E4522" s="136" t="str">
        <f t="shared" si="141"/>
        <v/>
      </c>
      <c r="F4522" s="45"/>
      <c r="G4522" s="45"/>
      <c r="H4522" s="45"/>
      <c r="I4522" s="45"/>
      <c r="J4522" s="45"/>
      <c r="K4522" s="45"/>
      <c r="L4522" s="45"/>
      <c r="M4522" s="46"/>
      <c r="N4522" s="46"/>
      <c r="O4522" s="46"/>
    </row>
    <row r="4523" spans="1:15" x14ac:dyDescent="0.3">
      <c r="A4523" s="92"/>
      <c r="B4523" s="58"/>
      <c r="C4523" s="58"/>
      <c r="D4523" s="135" t="str">
        <f t="shared" si="140"/>
        <v/>
      </c>
      <c r="E4523" s="136" t="str">
        <f t="shared" si="141"/>
        <v/>
      </c>
      <c r="F4523" s="45"/>
      <c r="G4523" s="45"/>
      <c r="H4523" s="45"/>
      <c r="I4523" s="45"/>
      <c r="J4523" s="45"/>
      <c r="K4523" s="45"/>
      <c r="L4523" s="45"/>
      <c r="M4523" s="46"/>
      <c r="N4523" s="46"/>
      <c r="O4523" s="46"/>
    </row>
    <row r="4524" spans="1:15" x14ac:dyDescent="0.3">
      <c r="A4524" s="92"/>
      <c r="B4524" s="58"/>
      <c r="C4524" s="58"/>
      <c r="D4524" s="135" t="str">
        <f t="shared" si="140"/>
        <v/>
      </c>
      <c r="E4524" s="136" t="str">
        <f t="shared" si="141"/>
        <v/>
      </c>
      <c r="F4524" s="45"/>
      <c r="G4524" s="45"/>
      <c r="H4524" s="45"/>
      <c r="I4524" s="45"/>
      <c r="J4524" s="45"/>
      <c r="K4524" s="45"/>
      <c r="L4524" s="45"/>
      <c r="M4524" s="46"/>
      <c r="N4524" s="46"/>
      <c r="O4524" s="46"/>
    </row>
    <row r="4525" spans="1:15" x14ac:dyDescent="0.3">
      <c r="A4525" s="92"/>
      <c r="B4525" s="58"/>
      <c r="C4525" s="58"/>
      <c r="D4525" s="135" t="str">
        <f t="shared" si="140"/>
        <v/>
      </c>
      <c r="E4525" s="136" t="str">
        <f t="shared" si="141"/>
        <v/>
      </c>
      <c r="F4525" s="45"/>
      <c r="G4525" s="45"/>
      <c r="H4525" s="45"/>
      <c r="I4525" s="45"/>
      <c r="J4525" s="45"/>
      <c r="K4525" s="45"/>
      <c r="L4525" s="45"/>
      <c r="M4525" s="46"/>
      <c r="N4525" s="46"/>
      <c r="O4525" s="46"/>
    </row>
    <row r="4526" spans="1:15" x14ac:dyDescent="0.3">
      <c r="A4526" s="92"/>
      <c r="B4526" s="58"/>
      <c r="C4526" s="58"/>
      <c r="D4526" s="135" t="str">
        <f t="shared" si="140"/>
        <v/>
      </c>
      <c r="E4526" s="136" t="str">
        <f t="shared" si="141"/>
        <v/>
      </c>
      <c r="F4526" s="45"/>
      <c r="G4526" s="45"/>
      <c r="H4526" s="45"/>
      <c r="I4526" s="45"/>
      <c r="J4526" s="45"/>
      <c r="K4526" s="45"/>
      <c r="L4526" s="45"/>
      <c r="M4526" s="46"/>
      <c r="N4526" s="46"/>
      <c r="O4526" s="46"/>
    </row>
    <row r="4527" spans="1:15" x14ac:dyDescent="0.3">
      <c r="A4527" s="92"/>
      <c r="B4527" s="58"/>
      <c r="C4527" s="58"/>
      <c r="D4527" s="135" t="str">
        <f t="shared" si="140"/>
        <v/>
      </c>
      <c r="E4527" s="136" t="str">
        <f t="shared" si="141"/>
        <v/>
      </c>
      <c r="F4527" s="45"/>
      <c r="G4527" s="45"/>
      <c r="H4527" s="45"/>
      <c r="I4527" s="45"/>
      <c r="J4527" s="45"/>
      <c r="K4527" s="45"/>
      <c r="L4527" s="45"/>
      <c r="M4527" s="46"/>
      <c r="N4527" s="46"/>
      <c r="O4527" s="46"/>
    </row>
    <row r="4528" spans="1:15" x14ac:dyDescent="0.3">
      <c r="A4528" s="92"/>
      <c r="B4528" s="58"/>
      <c r="C4528" s="58"/>
      <c r="D4528" s="135" t="str">
        <f t="shared" si="140"/>
        <v/>
      </c>
      <c r="E4528" s="136" t="str">
        <f t="shared" si="141"/>
        <v/>
      </c>
      <c r="F4528" s="45"/>
      <c r="G4528" s="45"/>
      <c r="H4528" s="45"/>
      <c r="I4528" s="45"/>
      <c r="J4528" s="45"/>
      <c r="K4528" s="45"/>
      <c r="L4528" s="45"/>
      <c r="M4528" s="46"/>
      <c r="N4528" s="46"/>
      <c r="O4528" s="46"/>
    </row>
    <row r="4529" spans="1:15" x14ac:dyDescent="0.3">
      <c r="A4529" s="92"/>
      <c r="B4529" s="58"/>
      <c r="C4529" s="58"/>
      <c r="D4529" s="135" t="str">
        <f t="shared" si="140"/>
        <v/>
      </c>
      <c r="E4529" s="136" t="str">
        <f t="shared" si="141"/>
        <v/>
      </c>
      <c r="F4529" s="45"/>
      <c r="G4529" s="45"/>
      <c r="H4529" s="45"/>
      <c r="I4529" s="45"/>
      <c r="J4529" s="45"/>
      <c r="K4529" s="45"/>
      <c r="L4529" s="45"/>
      <c r="M4529" s="46"/>
      <c r="N4529" s="46"/>
      <c r="O4529" s="46"/>
    </row>
    <row r="4530" spans="1:15" x14ac:dyDescent="0.3">
      <c r="A4530" s="92"/>
      <c r="B4530" s="58"/>
      <c r="C4530" s="58"/>
      <c r="D4530" s="135" t="str">
        <f t="shared" si="140"/>
        <v/>
      </c>
      <c r="E4530" s="136" t="str">
        <f t="shared" si="141"/>
        <v/>
      </c>
      <c r="F4530" s="45"/>
      <c r="G4530" s="45"/>
      <c r="H4530" s="45"/>
      <c r="I4530" s="45"/>
      <c r="J4530" s="45"/>
      <c r="K4530" s="45"/>
      <c r="L4530" s="45"/>
      <c r="M4530" s="46"/>
      <c r="N4530" s="46"/>
      <c r="O4530" s="46"/>
    </row>
    <row r="4531" spans="1:15" x14ac:dyDescent="0.3">
      <c r="A4531" s="92"/>
      <c r="B4531" s="58"/>
      <c r="C4531" s="58"/>
      <c r="D4531" s="135" t="str">
        <f t="shared" si="140"/>
        <v/>
      </c>
      <c r="E4531" s="136" t="str">
        <f t="shared" si="141"/>
        <v/>
      </c>
      <c r="F4531" s="45"/>
      <c r="G4531" s="45"/>
      <c r="H4531" s="45"/>
      <c r="I4531" s="45"/>
      <c r="J4531" s="45"/>
      <c r="K4531" s="45"/>
      <c r="L4531" s="45"/>
      <c r="M4531" s="46"/>
      <c r="N4531" s="46"/>
      <c r="O4531" s="46"/>
    </row>
    <row r="4532" spans="1:15" x14ac:dyDescent="0.3">
      <c r="A4532" s="92"/>
      <c r="B4532" s="58"/>
      <c r="C4532" s="58"/>
      <c r="D4532" s="135" t="str">
        <f t="shared" si="140"/>
        <v/>
      </c>
      <c r="E4532" s="136" t="str">
        <f t="shared" si="141"/>
        <v/>
      </c>
      <c r="F4532" s="45"/>
      <c r="G4532" s="45"/>
      <c r="H4532" s="45"/>
      <c r="I4532" s="45"/>
      <c r="J4532" s="45"/>
      <c r="K4532" s="45"/>
      <c r="L4532" s="45"/>
      <c r="M4532" s="46"/>
      <c r="N4532" s="46"/>
      <c r="O4532" s="46"/>
    </row>
    <row r="4533" spans="1:15" x14ac:dyDescent="0.3">
      <c r="A4533" s="92"/>
      <c r="B4533" s="58"/>
      <c r="C4533" s="58"/>
      <c r="D4533" s="135" t="str">
        <f t="shared" si="140"/>
        <v/>
      </c>
      <c r="E4533" s="136" t="str">
        <f t="shared" si="141"/>
        <v/>
      </c>
      <c r="F4533" s="45"/>
      <c r="G4533" s="45"/>
      <c r="H4533" s="45"/>
      <c r="I4533" s="45"/>
      <c r="J4533" s="45"/>
      <c r="K4533" s="45"/>
      <c r="L4533" s="45"/>
      <c r="M4533" s="46"/>
      <c r="N4533" s="46"/>
      <c r="O4533" s="46"/>
    </row>
    <row r="4534" spans="1:15" x14ac:dyDescent="0.3">
      <c r="A4534" s="92"/>
      <c r="B4534" s="58"/>
      <c r="C4534" s="58"/>
      <c r="D4534" s="135" t="str">
        <f t="shared" si="140"/>
        <v/>
      </c>
      <c r="E4534" s="136" t="str">
        <f t="shared" si="141"/>
        <v/>
      </c>
      <c r="F4534" s="45"/>
      <c r="G4534" s="45"/>
      <c r="H4534" s="45"/>
      <c r="I4534" s="45"/>
      <c r="J4534" s="45"/>
      <c r="K4534" s="45"/>
      <c r="L4534" s="45"/>
      <c r="M4534" s="46"/>
      <c r="N4534" s="46"/>
      <c r="O4534" s="46"/>
    </row>
    <row r="4535" spans="1:15" x14ac:dyDescent="0.3">
      <c r="A4535" s="92"/>
      <c r="B4535" s="58"/>
      <c r="C4535" s="58"/>
      <c r="D4535" s="135" t="str">
        <f t="shared" si="140"/>
        <v/>
      </c>
      <c r="E4535" s="136" t="str">
        <f t="shared" si="141"/>
        <v/>
      </c>
      <c r="F4535" s="45"/>
      <c r="G4535" s="45"/>
      <c r="H4535" s="45"/>
      <c r="I4535" s="45"/>
      <c r="J4535" s="45"/>
      <c r="K4535" s="45"/>
      <c r="L4535" s="45"/>
      <c r="M4535" s="46"/>
      <c r="N4535" s="46"/>
      <c r="O4535" s="46"/>
    </row>
    <row r="4536" spans="1:15" x14ac:dyDescent="0.3">
      <c r="A4536" s="92"/>
      <c r="B4536" s="58"/>
      <c r="C4536" s="58"/>
      <c r="D4536" s="135" t="str">
        <f t="shared" si="140"/>
        <v/>
      </c>
      <c r="E4536" s="136" t="str">
        <f t="shared" si="141"/>
        <v/>
      </c>
      <c r="F4536" s="45"/>
      <c r="G4536" s="45"/>
      <c r="H4536" s="45"/>
      <c r="I4536" s="45"/>
      <c r="J4536" s="45"/>
      <c r="K4536" s="45"/>
      <c r="L4536" s="45"/>
      <c r="M4536" s="46"/>
      <c r="N4536" s="46"/>
      <c r="O4536" s="46"/>
    </row>
    <row r="4537" spans="1:15" x14ac:dyDescent="0.3">
      <c r="A4537" s="92"/>
      <c r="B4537" s="58"/>
      <c r="C4537" s="58"/>
      <c r="D4537" s="135" t="str">
        <f t="shared" si="140"/>
        <v/>
      </c>
      <c r="E4537" s="136" t="str">
        <f t="shared" si="141"/>
        <v/>
      </c>
      <c r="F4537" s="45"/>
      <c r="G4537" s="45"/>
      <c r="H4537" s="45"/>
      <c r="I4537" s="45"/>
      <c r="J4537" s="45"/>
      <c r="K4537" s="45"/>
      <c r="L4537" s="45"/>
      <c r="M4537" s="46"/>
      <c r="N4537" s="46"/>
      <c r="O4537" s="46"/>
    </row>
    <row r="4538" spans="1:15" x14ac:dyDescent="0.3">
      <c r="A4538" s="92"/>
      <c r="B4538" s="58"/>
      <c r="C4538" s="58"/>
      <c r="D4538" s="135" t="str">
        <f t="shared" si="140"/>
        <v/>
      </c>
      <c r="E4538" s="136" t="str">
        <f t="shared" si="141"/>
        <v/>
      </c>
      <c r="F4538" s="45"/>
      <c r="G4538" s="45"/>
      <c r="H4538" s="45"/>
      <c r="I4538" s="45"/>
      <c r="J4538" s="45"/>
      <c r="K4538" s="45"/>
      <c r="L4538" s="45"/>
      <c r="M4538" s="46"/>
      <c r="N4538" s="46"/>
      <c r="O4538" s="46"/>
    </row>
    <row r="4539" spans="1:15" x14ac:dyDescent="0.3">
      <c r="A4539" s="92"/>
      <c r="B4539" s="58"/>
      <c r="C4539" s="58"/>
      <c r="D4539" s="135" t="str">
        <f t="shared" si="140"/>
        <v/>
      </c>
      <c r="E4539" s="136" t="str">
        <f t="shared" si="141"/>
        <v/>
      </c>
      <c r="F4539" s="45"/>
      <c r="G4539" s="45"/>
      <c r="H4539" s="45"/>
      <c r="I4539" s="45"/>
      <c r="J4539" s="45"/>
      <c r="K4539" s="45"/>
      <c r="L4539" s="45"/>
      <c r="M4539" s="46"/>
      <c r="N4539" s="46"/>
      <c r="O4539" s="46"/>
    </row>
    <row r="4540" spans="1:15" x14ac:dyDescent="0.3">
      <c r="A4540" s="92"/>
      <c r="B4540" s="58"/>
      <c r="C4540" s="58"/>
      <c r="D4540" s="135" t="str">
        <f t="shared" si="140"/>
        <v/>
      </c>
      <c r="E4540" s="136" t="str">
        <f t="shared" si="141"/>
        <v/>
      </c>
      <c r="F4540" s="45"/>
      <c r="G4540" s="45"/>
      <c r="H4540" s="45"/>
      <c r="I4540" s="45"/>
      <c r="J4540" s="45"/>
      <c r="K4540" s="45"/>
      <c r="L4540" s="45"/>
      <c r="M4540" s="46"/>
      <c r="N4540" s="46"/>
      <c r="O4540" s="46"/>
    </row>
    <row r="4541" spans="1:15" x14ac:dyDescent="0.3">
      <c r="A4541" s="92"/>
      <c r="B4541" s="58"/>
      <c r="C4541" s="58"/>
      <c r="D4541" s="135" t="str">
        <f t="shared" si="140"/>
        <v/>
      </c>
      <c r="E4541" s="136" t="str">
        <f t="shared" si="141"/>
        <v/>
      </c>
      <c r="F4541" s="45"/>
      <c r="G4541" s="45"/>
      <c r="H4541" s="45"/>
      <c r="I4541" s="45"/>
      <c r="J4541" s="45"/>
      <c r="K4541" s="45"/>
      <c r="L4541" s="45"/>
      <c r="M4541" s="46"/>
      <c r="N4541" s="46"/>
      <c r="O4541" s="46"/>
    </row>
    <row r="4542" spans="1:15" x14ac:dyDescent="0.3">
      <c r="A4542" s="92"/>
      <c r="B4542" s="58"/>
      <c r="C4542" s="58"/>
      <c r="D4542" s="135" t="str">
        <f t="shared" si="140"/>
        <v/>
      </c>
      <c r="E4542" s="136" t="str">
        <f t="shared" si="141"/>
        <v/>
      </c>
      <c r="F4542" s="45"/>
      <c r="G4542" s="45"/>
      <c r="H4542" s="45"/>
      <c r="I4542" s="45"/>
      <c r="J4542" s="45"/>
      <c r="K4542" s="45"/>
      <c r="L4542" s="45"/>
      <c r="M4542" s="46"/>
      <c r="N4542" s="46"/>
      <c r="O4542" s="46"/>
    </row>
    <row r="4543" spans="1:15" x14ac:dyDescent="0.3">
      <c r="A4543" s="92"/>
      <c r="B4543" s="58"/>
      <c r="C4543" s="58"/>
      <c r="D4543" s="135" t="str">
        <f t="shared" si="140"/>
        <v/>
      </c>
      <c r="E4543" s="136" t="str">
        <f t="shared" si="141"/>
        <v/>
      </c>
      <c r="F4543" s="45"/>
      <c r="G4543" s="45"/>
      <c r="H4543" s="45"/>
      <c r="I4543" s="45"/>
      <c r="J4543" s="45"/>
      <c r="K4543" s="45"/>
      <c r="L4543" s="45"/>
      <c r="M4543" s="46"/>
      <c r="N4543" s="46"/>
      <c r="O4543" s="46"/>
    </row>
    <row r="4544" spans="1:15" x14ac:dyDescent="0.3">
      <c r="A4544" s="92"/>
      <c r="B4544" s="58"/>
      <c r="C4544" s="58"/>
      <c r="D4544" s="135" t="str">
        <f t="shared" si="140"/>
        <v/>
      </c>
      <c r="E4544" s="136" t="str">
        <f t="shared" si="141"/>
        <v/>
      </c>
      <c r="F4544" s="45"/>
      <c r="G4544" s="45"/>
      <c r="H4544" s="45"/>
      <c r="I4544" s="45"/>
      <c r="J4544" s="45"/>
      <c r="K4544" s="45"/>
      <c r="L4544" s="45"/>
      <c r="M4544" s="46"/>
      <c r="N4544" s="46"/>
      <c r="O4544" s="46"/>
    </row>
    <row r="4545" spans="1:15" x14ac:dyDescent="0.3">
      <c r="A4545" s="92"/>
      <c r="B4545" s="58"/>
      <c r="C4545" s="58"/>
      <c r="D4545" s="135" t="str">
        <f t="shared" si="140"/>
        <v/>
      </c>
      <c r="E4545" s="136" t="str">
        <f t="shared" si="141"/>
        <v/>
      </c>
      <c r="F4545" s="45"/>
      <c r="G4545" s="45"/>
      <c r="H4545" s="45"/>
      <c r="I4545" s="45"/>
      <c r="J4545" s="45"/>
      <c r="K4545" s="45"/>
      <c r="L4545" s="45"/>
      <c r="M4545" s="46"/>
      <c r="N4545" s="46"/>
      <c r="O4545" s="46"/>
    </row>
    <row r="4546" spans="1:15" x14ac:dyDescent="0.3">
      <c r="A4546" s="92"/>
      <c r="B4546" s="58"/>
      <c r="C4546" s="58"/>
      <c r="D4546" s="135" t="str">
        <f t="shared" ref="D4546:D4609" si="142">IF(C4546="","",IF(NOT(ISBLANK(B4546)),IF(AND(B4546&gt;=43556,C4546&gt;=43556),C4546-B4546,0),""))</f>
        <v/>
      </c>
      <c r="E4546" s="136" t="str">
        <f t="shared" si="141"/>
        <v/>
      </c>
      <c r="F4546" s="45"/>
      <c r="G4546" s="45"/>
      <c r="H4546" s="45"/>
      <c r="I4546" s="45"/>
      <c r="J4546" s="45"/>
      <c r="K4546" s="45"/>
      <c r="L4546" s="45"/>
      <c r="M4546" s="46"/>
      <c r="N4546" s="46"/>
      <c r="O4546" s="46"/>
    </row>
    <row r="4547" spans="1:15" x14ac:dyDescent="0.3">
      <c r="A4547" s="92"/>
      <c r="B4547" s="58"/>
      <c r="C4547" s="58"/>
      <c r="D4547" s="135" t="str">
        <f t="shared" si="142"/>
        <v/>
      </c>
      <c r="E4547" s="136" t="str">
        <f t="shared" ref="E4547:E4610" si="143">IF(C4547&gt;=43556,C4547+366,"")</f>
        <v/>
      </c>
      <c r="F4547" s="45"/>
      <c r="G4547" s="45"/>
      <c r="H4547" s="45"/>
      <c r="I4547" s="45"/>
      <c r="J4547" s="45"/>
      <c r="K4547" s="45"/>
      <c r="L4547" s="45"/>
      <c r="M4547" s="46"/>
      <c r="N4547" s="46"/>
      <c r="O4547" s="46"/>
    </row>
    <row r="4548" spans="1:15" x14ac:dyDescent="0.3">
      <c r="A4548" s="92"/>
      <c r="B4548" s="58"/>
      <c r="C4548" s="58"/>
      <c r="D4548" s="135" t="str">
        <f t="shared" si="142"/>
        <v/>
      </c>
      <c r="E4548" s="136" t="str">
        <f t="shared" si="143"/>
        <v/>
      </c>
      <c r="F4548" s="45"/>
      <c r="G4548" s="45"/>
      <c r="H4548" s="45"/>
      <c r="I4548" s="45"/>
      <c r="J4548" s="45"/>
      <c r="K4548" s="45"/>
      <c r="L4548" s="45"/>
      <c r="M4548" s="46"/>
      <c r="N4548" s="46"/>
      <c r="O4548" s="46"/>
    </row>
    <row r="4549" spans="1:15" x14ac:dyDescent="0.3">
      <c r="A4549" s="92"/>
      <c r="B4549" s="58"/>
      <c r="C4549" s="58"/>
      <c r="D4549" s="135" t="str">
        <f t="shared" si="142"/>
        <v/>
      </c>
      <c r="E4549" s="136" t="str">
        <f t="shared" si="143"/>
        <v/>
      </c>
      <c r="F4549" s="45"/>
      <c r="G4549" s="45"/>
      <c r="H4549" s="45"/>
      <c r="I4549" s="45"/>
      <c r="J4549" s="45"/>
      <c r="K4549" s="45"/>
      <c r="L4549" s="45"/>
      <c r="M4549" s="46"/>
      <c r="N4549" s="46"/>
      <c r="O4549" s="46"/>
    </row>
    <row r="4550" spans="1:15" x14ac:dyDescent="0.3">
      <c r="A4550" s="92"/>
      <c r="B4550" s="58"/>
      <c r="C4550" s="58"/>
      <c r="D4550" s="135" t="str">
        <f t="shared" si="142"/>
        <v/>
      </c>
      <c r="E4550" s="136" t="str">
        <f t="shared" si="143"/>
        <v/>
      </c>
      <c r="F4550" s="45"/>
      <c r="G4550" s="45"/>
      <c r="H4550" s="45"/>
      <c r="I4550" s="45"/>
      <c r="J4550" s="45"/>
      <c r="K4550" s="45"/>
      <c r="L4550" s="45"/>
      <c r="M4550" s="46"/>
      <c r="N4550" s="46"/>
      <c r="O4550" s="46"/>
    </row>
    <row r="4551" spans="1:15" x14ac:dyDescent="0.3">
      <c r="A4551" s="92"/>
      <c r="B4551" s="58"/>
      <c r="C4551" s="58"/>
      <c r="D4551" s="135" t="str">
        <f t="shared" si="142"/>
        <v/>
      </c>
      <c r="E4551" s="136" t="str">
        <f t="shared" si="143"/>
        <v/>
      </c>
      <c r="F4551" s="45"/>
      <c r="G4551" s="45"/>
      <c r="H4551" s="45"/>
      <c r="I4551" s="45"/>
      <c r="J4551" s="45"/>
      <c r="K4551" s="45"/>
      <c r="L4551" s="45"/>
      <c r="M4551" s="46"/>
      <c r="N4551" s="46"/>
      <c r="O4551" s="46"/>
    </row>
    <row r="4552" spans="1:15" x14ac:dyDescent="0.3">
      <c r="A4552" s="92"/>
      <c r="B4552" s="58"/>
      <c r="C4552" s="58"/>
      <c r="D4552" s="135" t="str">
        <f t="shared" si="142"/>
        <v/>
      </c>
      <c r="E4552" s="136" t="str">
        <f t="shared" si="143"/>
        <v/>
      </c>
      <c r="F4552" s="45"/>
      <c r="G4552" s="45"/>
      <c r="H4552" s="45"/>
      <c r="I4552" s="45"/>
      <c r="J4552" s="45"/>
      <c r="K4552" s="45"/>
      <c r="L4552" s="45"/>
      <c r="M4552" s="46"/>
      <c r="N4552" s="46"/>
      <c r="O4552" s="46"/>
    </row>
    <row r="4553" spans="1:15" x14ac:dyDescent="0.3">
      <c r="A4553" s="92"/>
      <c r="B4553" s="58"/>
      <c r="C4553" s="58"/>
      <c r="D4553" s="135" t="str">
        <f t="shared" si="142"/>
        <v/>
      </c>
      <c r="E4553" s="136" t="str">
        <f t="shared" si="143"/>
        <v/>
      </c>
      <c r="F4553" s="45"/>
      <c r="G4553" s="45"/>
      <c r="H4553" s="45"/>
      <c r="I4553" s="45"/>
      <c r="J4553" s="45"/>
      <c r="K4553" s="45"/>
      <c r="L4553" s="45"/>
      <c r="M4553" s="46"/>
      <c r="N4553" s="46"/>
      <c r="O4553" s="46"/>
    </row>
    <row r="4554" spans="1:15" x14ac:dyDescent="0.3">
      <c r="A4554" s="92"/>
      <c r="B4554" s="58"/>
      <c r="C4554" s="58"/>
      <c r="D4554" s="135" t="str">
        <f t="shared" si="142"/>
        <v/>
      </c>
      <c r="E4554" s="136" t="str">
        <f t="shared" si="143"/>
        <v/>
      </c>
      <c r="F4554" s="45"/>
      <c r="G4554" s="45"/>
      <c r="H4554" s="45"/>
      <c r="I4554" s="45"/>
      <c r="J4554" s="45"/>
      <c r="K4554" s="45"/>
      <c r="L4554" s="45"/>
      <c r="M4554" s="46"/>
      <c r="N4554" s="46"/>
      <c r="O4554" s="46"/>
    </row>
    <row r="4555" spans="1:15" x14ac:dyDescent="0.3">
      <c r="A4555" s="92"/>
      <c r="B4555" s="58"/>
      <c r="C4555" s="58"/>
      <c r="D4555" s="135" t="str">
        <f t="shared" si="142"/>
        <v/>
      </c>
      <c r="E4555" s="136" t="str">
        <f t="shared" si="143"/>
        <v/>
      </c>
      <c r="F4555" s="45"/>
      <c r="G4555" s="45"/>
      <c r="H4555" s="45"/>
      <c r="I4555" s="45"/>
      <c r="J4555" s="45"/>
      <c r="K4555" s="45"/>
      <c r="L4555" s="45"/>
      <c r="M4555" s="46"/>
      <c r="N4555" s="46"/>
      <c r="O4555" s="46"/>
    </row>
    <row r="4556" spans="1:15" x14ac:dyDescent="0.3">
      <c r="A4556" s="92"/>
      <c r="B4556" s="58"/>
      <c r="C4556" s="58"/>
      <c r="D4556" s="135" t="str">
        <f t="shared" si="142"/>
        <v/>
      </c>
      <c r="E4556" s="136" t="str">
        <f t="shared" si="143"/>
        <v/>
      </c>
      <c r="F4556" s="45"/>
      <c r="G4556" s="45"/>
      <c r="H4556" s="45"/>
      <c r="I4556" s="45"/>
      <c r="J4556" s="45"/>
      <c r="K4556" s="45"/>
      <c r="L4556" s="45"/>
      <c r="M4556" s="46"/>
      <c r="N4556" s="46"/>
      <c r="O4556" s="46"/>
    </row>
    <row r="4557" spans="1:15" x14ac:dyDescent="0.3">
      <c r="A4557" s="92"/>
      <c r="B4557" s="58"/>
      <c r="C4557" s="58"/>
      <c r="D4557" s="135" t="str">
        <f t="shared" si="142"/>
        <v/>
      </c>
      <c r="E4557" s="136" t="str">
        <f t="shared" si="143"/>
        <v/>
      </c>
      <c r="F4557" s="45"/>
      <c r="G4557" s="45"/>
      <c r="H4557" s="45"/>
      <c r="I4557" s="45"/>
      <c r="J4557" s="45"/>
      <c r="K4557" s="45"/>
      <c r="L4557" s="45"/>
      <c r="M4557" s="46"/>
      <c r="N4557" s="46"/>
      <c r="O4557" s="46"/>
    </row>
    <row r="4558" spans="1:15" x14ac:dyDescent="0.3">
      <c r="A4558" s="92"/>
      <c r="B4558" s="58"/>
      <c r="C4558" s="58"/>
      <c r="D4558" s="135" t="str">
        <f t="shared" si="142"/>
        <v/>
      </c>
      <c r="E4558" s="136" t="str">
        <f t="shared" si="143"/>
        <v/>
      </c>
      <c r="F4558" s="45"/>
      <c r="G4558" s="45"/>
      <c r="H4558" s="45"/>
      <c r="I4558" s="45"/>
      <c r="J4558" s="45"/>
      <c r="K4558" s="45"/>
      <c r="L4558" s="45"/>
      <c r="M4558" s="46"/>
      <c r="N4558" s="46"/>
      <c r="O4558" s="46"/>
    </row>
    <row r="4559" spans="1:15" x14ac:dyDescent="0.3">
      <c r="A4559" s="92"/>
      <c r="B4559" s="58"/>
      <c r="C4559" s="58"/>
      <c r="D4559" s="135" t="str">
        <f t="shared" si="142"/>
        <v/>
      </c>
      <c r="E4559" s="136" t="str">
        <f t="shared" si="143"/>
        <v/>
      </c>
      <c r="F4559" s="45"/>
      <c r="G4559" s="45"/>
      <c r="H4559" s="45"/>
      <c r="I4559" s="45"/>
      <c r="J4559" s="45"/>
      <c r="K4559" s="45"/>
      <c r="L4559" s="45"/>
      <c r="M4559" s="46"/>
      <c r="N4559" s="46"/>
      <c r="O4559" s="46"/>
    </row>
    <row r="4560" spans="1:15" x14ac:dyDescent="0.3">
      <c r="A4560" s="92"/>
      <c r="B4560" s="58"/>
      <c r="C4560" s="58"/>
      <c r="D4560" s="135" t="str">
        <f t="shared" si="142"/>
        <v/>
      </c>
      <c r="E4560" s="136" t="str">
        <f t="shared" si="143"/>
        <v/>
      </c>
      <c r="F4560" s="45"/>
      <c r="G4560" s="45"/>
      <c r="H4560" s="45"/>
      <c r="I4560" s="45"/>
      <c r="J4560" s="45"/>
      <c r="K4560" s="45"/>
      <c r="L4560" s="45"/>
      <c r="M4560" s="46"/>
      <c r="N4560" s="46"/>
      <c r="O4560" s="46"/>
    </row>
    <row r="4561" spans="1:15" x14ac:dyDescent="0.3">
      <c r="A4561" s="92"/>
      <c r="B4561" s="58"/>
      <c r="C4561" s="58"/>
      <c r="D4561" s="135" t="str">
        <f t="shared" si="142"/>
        <v/>
      </c>
      <c r="E4561" s="136" t="str">
        <f t="shared" si="143"/>
        <v/>
      </c>
      <c r="F4561" s="45"/>
      <c r="G4561" s="45"/>
      <c r="H4561" s="45"/>
      <c r="I4561" s="45"/>
      <c r="J4561" s="45"/>
      <c r="K4561" s="45"/>
      <c r="L4561" s="45"/>
      <c r="M4561" s="46"/>
      <c r="N4561" s="46"/>
      <c r="O4561" s="46"/>
    </row>
    <row r="4562" spans="1:15" x14ac:dyDescent="0.3">
      <c r="A4562" s="92"/>
      <c r="B4562" s="58"/>
      <c r="C4562" s="58"/>
      <c r="D4562" s="135" t="str">
        <f t="shared" si="142"/>
        <v/>
      </c>
      <c r="E4562" s="136" t="str">
        <f t="shared" si="143"/>
        <v/>
      </c>
      <c r="F4562" s="45"/>
      <c r="G4562" s="45"/>
      <c r="H4562" s="45"/>
      <c r="I4562" s="45"/>
      <c r="J4562" s="45"/>
      <c r="K4562" s="45"/>
      <c r="L4562" s="45"/>
      <c r="M4562" s="46"/>
      <c r="N4562" s="46"/>
      <c r="O4562" s="46"/>
    </row>
    <row r="4563" spans="1:15" x14ac:dyDescent="0.3">
      <c r="A4563" s="92"/>
      <c r="B4563" s="58"/>
      <c r="C4563" s="58"/>
      <c r="D4563" s="135" t="str">
        <f t="shared" si="142"/>
        <v/>
      </c>
      <c r="E4563" s="136" t="str">
        <f t="shared" si="143"/>
        <v/>
      </c>
      <c r="F4563" s="45"/>
      <c r="G4563" s="45"/>
      <c r="H4563" s="45"/>
      <c r="I4563" s="45"/>
      <c r="J4563" s="45"/>
      <c r="K4563" s="45"/>
      <c r="L4563" s="45"/>
      <c r="M4563" s="46"/>
      <c r="N4563" s="46"/>
      <c r="O4563" s="46"/>
    </row>
    <row r="4564" spans="1:15" x14ac:dyDescent="0.3">
      <c r="A4564" s="92"/>
      <c r="B4564" s="58"/>
      <c r="C4564" s="58"/>
      <c r="D4564" s="135" t="str">
        <f t="shared" si="142"/>
        <v/>
      </c>
      <c r="E4564" s="136" t="str">
        <f t="shared" si="143"/>
        <v/>
      </c>
      <c r="F4564" s="45"/>
      <c r="G4564" s="45"/>
      <c r="H4564" s="45"/>
      <c r="I4564" s="45"/>
      <c r="J4564" s="45"/>
      <c r="K4564" s="45"/>
      <c r="L4564" s="45"/>
      <c r="M4564" s="46"/>
      <c r="N4564" s="46"/>
      <c r="O4564" s="46"/>
    </row>
    <row r="4565" spans="1:15" x14ac:dyDescent="0.3">
      <c r="A4565" s="92"/>
      <c r="B4565" s="58"/>
      <c r="C4565" s="58"/>
      <c r="D4565" s="135" t="str">
        <f t="shared" si="142"/>
        <v/>
      </c>
      <c r="E4565" s="136" t="str">
        <f t="shared" si="143"/>
        <v/>
      </c>
      <c r="F4565" s="45"/>
      <c r="G4565" s="45"/>
      <c r="H4565" s="45"/>
      <c r="I4565" s="45"/>
      <c r="J4565" s="45"/>
      <c r="K4565" s="45"/>
      <c r="L4565" s="45"/>
      <c r="M4565" s="46"/>
      <c r="N4565" s="46"/>
      <c r="O4565" s="46"/>
    </row>
    <row r="4566" spans="1:15" x14ac:dyDescent="0.3">
      <c r="A4566" s="92"/>
      <c r="B4566" s="58"/>
      <c r="C4566" s="58"/>
      <c r="D4566" s="135" t="str">
        <f t="shared" si="142"/>
        <v/>
      </c>
      <c r="E4566" s="136" t="str">
        <f t="shared" si="143"/>
        <v/>
      </c>
      <c r="F4566" s="45"/>
      <c r="G4566" s="45"/>
      <c r="H4566" s="45"/>
      <c r="I4566" s="45"/>
      <c r="J4566" s="45"/>
      <c r="K4566" s="45"/>
      <c r="L4566" s="45"/>
      <c r="M4566" s="46"/>
      <c r="N4566" s="46"/>
      <c r="O4566" s="46"/>
    </row>
    <row r="4567" spans="1:15" x14ac:dyDescent="0.3">
      <c r="A4567" s="92"/>
      <c r="B4567" s="58"/>
      <c r="C4567" s="58"/>
      <c r="D4567" s="135" t="str">
        <f t="shared" si="142"/>
        <v/>
      </c>
      <c r="E4567" s="136" t="str">
        <f t="shared" si="143"/>
        <v/>
      </c>
      <c r="F4567" s="45"/>
      <c r="G4567" s="45"/>
      <c r="H4567" s="45"/>
      <c r="I4567" s="45"/>
      <c r="J4567" s="45"/>
      <c r="K4567" s="45"/>
      <c r="L4567" s="45"/>
      <c r="M4567" s="46"/>
      <c r="N4567" s="46"/>
      <c r="O4567" s="46"/>
    </row>
    <row r="4568" spans="1:15" x14ac:dyDescent="0.3">
      <c r="A4568" s="92"/>
      <c r="B4568" s="58"/>
      <c r="C4568" s="58"/>
      <c r="D4568" s="135" t="str">
        <f t="shared" si="142"/>
        <v/>
      </c>
      <c r="E4568" s="136" t="str">
        <f t="shared" si="143"/>
        <v/>
      </c>
      <c r="F4568" s="45"/>
      <c r="G4568" s="45"/>
      <c r="H4568" s="45"/>
      <c r="I4568" s="45"/>
      <c r="J4568" s="45"/>
      <c r="K4568" s="45"/>
      <c r="L4568" s="45"/>
      <c r="M4568" s="46"/>
      <c r="N4568" s="46"/>
      <c r="O4568" s="46"/>
    </row>
    <row r="4569" spans="1:15" x14ac:dyDescent="0.3">
      <c r="A4569" s="92"/>
      <c r="B4569" s="58"/>
      <c r="C4569" s="58"/>
      <c r="D4569" s="135" t="str">
        <f t="shared" si="142"/>
        <v/>
      </c>
      <c r="E4569" s="136" t="str">
        <f t="shared" si="143"/>
        <v/>
      </c>
      <c r="F4569" s="45"/>
      <c r="G4569" s="45"/>
      <c r="H4569" s="45"/>
      <c r="I4569" s="45"/>
      <c r="J4569" s="45"/>
      <c r="K4569" s="45"/>
      <c r="L4569" s="45"/>
      <c r="M4569" s="46"/>
      <c r="N4569" s="46"/>
      <c r="O4569" s="46"/>
    </row>
    <row r="4570" spans="1:15" x14ac:dyDescent="0.3">
      <c r="A4570" s="92"/>
      <c r="B4570" s="58"/>
      <c r="C4570" s="58"/>
      <c r="D4570" s="135" t="str">
        <f t="shared" si="142"/>
        <v/>
      </c>
      <c r="E4570" s="136" t="str">
        <f t="shared" si="143"/>
        <v/>
      </c>
      <c r="F4570" s="45"/>
      <c r="G4570" s="45"/>
      <c r="H4570" s="45"/>
      <c r="I4570" s="45"/>
      <c r="J4570" s="45"/>
      <c r="K4570" s="45"/>
      <c r="L4570" s="45"/>
      <c r="M4570" s="46"/>
      <c r="N4570" s="46"/>
      <c r="O4570" s="46"/>
    </row>
    <row r="4571" spans="1:15" x14ac:dyDescent="0.3">
      <c r="A4571" s="92"/>
      <c r="B4571" s="58"/>
      <c r="C4571" s="58"/>
      <c r="D4571" s="135" t="str">
        <f t="shared" si="142"/>
        <v/>
      </c>
      <c r="E4571" s="136" t="str">
        <f t="shared" si="143"/>
        <v/>
      </c>
      <c r="F4571" s="45"/>
      <c r="G4571" s="45"/>
      <c r="H4571" s="45"/>
      <c r="I4571" s="45"/>
      <c r="J4571" s="45"/>
      <c r="K4571" s="45"/>
      <c r="L4571" s="45"/>
      <c r="M4571" s="46"/>
      <c r="N4571" s="46"/>
      <c r="O4571" s="46"/>
    </row>
    <row r="4572" spans="1:15" x14ac:dyDescent="0.3">
      <c r="A4572" s="92"/>
      <c r="B4572" s="58"/>
      <c r="C4572" s="58"/>
      <c r="D4572" s="135" t="str">
        <f t="shared" si="142"/>
        <v/>
      </c>
      <c r="E4572" s="136" t="str">
        <f t="shared" si="143"/>
        <v/>
      </c>
      <c r="F4572" s="45"/>
      <c r="G4572" s="45"/>
      <c r="H4572" s="45"/>
      <c r="I4572" s="45"/>
      <c r="J4572" s="45"/>
      <c r="K4572" s="45"/>
      <c r="L4572" s="45"/>
      <c r="M4572" s="46"/>
      <c r="N4572" s="46"/>
      <c r="O4572" s="46"/>
    </row>
    <row r="4573" spans="1:15" x14ac:dyDescent="0.3">
      <c r="A4573" s="92"/>
      <c r="B4573" s="58"/>
      <c r="C4573" s="58"/>
      <c r="D4573" s="135" t="str">
        <f t="shared" si="142"/>
        <v/>
      </c>
      <c r="E4573" s="136" t="str">
        <f t="shared" si="143"/>
        <v/>
      </c>
      <c r="F4573" s="45"/>
      <c r="G4573" s="45"/>
      <c r="H4573" s="45"/>
      <c r="I4573" s="45"/>
      <c r="J4573" s="45"/>
      <c r="K4573" s="45"/>
      <c r="L4573" s="45"/>
      <c r="M4573" s="46"/>
      <c r="N4573" s="46"/>
      <c r="O4573" s="46"/>
    </row>
    <row r="4574" spans="1:15" x14ac:dyDescent="0.3">
      <c r="A4574" s="92"/>
      <c r="B4574" s="58"/>
      <c r="C4574" s="58"/>
      <c r="D4574" s="135" t="str">
        <f t="shared" si="142"/>
        <v/>
      </c>
      <c r="E4574" s="136" t="str">
        <f t="shared" si="143"/>
        <v/>
      </c>
      <c r="F4574" s="45"/>
      <c r="G4574" s="45"/>
      <c r="H4574" s="45"/>
      <c r="I4574" s="45"/>
      <c r="J4574" s="45"/>
      <c r="K4574" s="45"/>
      <c r="L4574" s="45"/>
      <c r="M4574" s="46"/>
      <c r="N4574" s="46"/>
      <c r="O4574" s="46"/>
    </row>
    <row r="4575" spans="1:15" x14ac:dyDescent="0.3">
      <c r="A4575" s="92"/>
      <c r="B4575" s="58"/>
      <c r="C4575" s="58"/>
      <c r="D4575" s="135" t="str">
        <f t="shared" si="142"/>
        <v/>
      </c>
      <c r="E4575" s="136" t="str">
        <f t="shared" si="143"/>
        <v/>
      </c>
      <c r="F4575" s="45"/>
      <c r="G4575" s="45"/>
      <c r="H4575" s="45"/>
      <c r="I4575" s="45"/>
      <c r="J4575" s="45"/>
      <c r="K4575" s="45"/>
      <c r="L4575" s="45"/>
      <c r="M4575" s="46"/>
      <c r="N4575" s="46"/>
      <c r="O4575" s="46"/>
    </row>
    <row r="4576" spans="1:15" x14ac:dyDescent="0.3">
      <c r="A4576" s="92"/>
      <c r="B4576" s="58"/>
      <c r="C4576" s="58"/>
      <c r="D4576" s="135" t="str">
        <f t="shared" si="142"/>
        <v/>
      </c>
      <c r="E4576" s="136" t="str">
        <f t="shared" si="143"/>
        <v/>
      </c>
      <c r="F4576" s="45"/>
      <c r="G4576" s="45"/>
      <c r="H4576" s="45"/>
      <c r="I4576" s="45"/>
      <c r="J4576" s="45"/>
      <c r="K4576" s="45"/>
      <c r="L4576" s="45"/>
      <c r="M4576" s="46"/>
      <c r="N4576" s="46"/>
      <c r="O4576" s="46"/>
    </row>
    <row r="4577" spans="1:15" x14ac:dyDescent="0.3">
      <c r="A4577" s="92"/>
      <c r="B4577" s="58"/>
      <c r="C4577" s="58"/>
      <c r="D4577" s="135" t="str">
        <f t="shared" si="142"/>
        <v/>
      </c>
      <c r="E4577" s="136" t="str">
        <f t="shared" si="143"/>
        <v/>
      </c>
      <c r="F4577" s="45"/>
      <c r="G4577" s="45"/>
      <c r="H4577" s="45"/>
      <c r="I4577" s="45"/>
      <c r="J4577" s="45"/>
      <c r="K4577" s="45"/>
      <c r="L4577" s="45"/>
      <c r="M4577" s="46"/>
      <c r="N4577" s="46"/>
      <c r="O4577" s="46"/>
    </row>
    <row r="4578" spans="1:15" x14ac:dyDescent="0.3">
      <c r="A4578" s="92"/>
      <c r="B4578" s="58"/>
      <c r="C4578" s="58"/>
      <c r="D4578" s="135" t="str">
        <f t="shared" si="142"/>
        <v/>
      </c>
      <c r="E4578" s="136" t="str">
        <f t="shared" si="143"/>
        <v/>
      </c>
      <c r="F4578" s="45"/>
      <c r="G4578" s="45"/>
      <c r="H4578" s="45"/>
      <c r="I4578" s="45"/>
      <c r="J4578" s="45"/>
      <c r="K4578" s="45"/>
      <c r="L4578" s="45"/>
      <c r="M4578" s="46"/>
      <c r="N4578" s="46"/>
      <c r="O4578" s="46"/>
    </row>
    <row r="4579" spans="1:15" x14ac:dyDescent="0.3">
      <c r="A4579" s="92"/>
      <c r="B4579" s="58"/>
      <c r="C4579" s="58"/>
      <c r="D4579" s="135" t="str">
        <f t="shared" si="142"/>
        <v/>
      </c>
      <c r="E4579" s="136" t="str">
        <f t="shared" si="143"/>
        <v/>
      </c>
      <c r="F4579" s="45"/>
      <c r="G4579" s="45"/>
      <c r="H4579" s="45"/>
      <c r="I4579" s="45"/>
      <c r="J4579" s="45"/>
      <c r="K4579" s="45"/>
      <c r="L4579" s="45"/>
      <c r="M4579" s="46"/>
      <c r="N4579" s="46"/>
      <c r="O4579" s="46"/>
    </row>
    <row r="4580" spans="1:15" x14ac:dyDescent="0.3">
      <c r="A4580" s="92"/>
      <c r="B4580" s="58"/>
      <c r="C4580" s="58"/>
      <c r="D4580" s="135" t="str">
        <f t="shared" si="142"/>
        <v/>
      </c>
      <c r="E4580" s="136" t="str">
        <f t="shared" si="143"/>
        <v/>
      </c>
      <c r="F4580" s="45"/>
      <c r="G4580" s="45"/>
      <c r="H4580" s="45"/>
      <c r="I4580" s="45"/>
      <c r="J4580" s="45"/>
      <c r="K4580" s="45"/>
      <c r="L4580" s="45"/>
      <c r="M4580" s="46"/>
      <c r="N4580" s="46"/>
      <c r="O4580" s="46"/>
    </row>
    <row r="4581" spans="1:15" x14ac:dyDescent="0.3">
      <c r="A4581" s="92"/>
      <c r="B4581" s="58"/>
      <c r="C4581" s="58"/>
      <c r="D4581" s="135" t="str">
        <f t="shared" si="142"/>
        <v/>
      </c>
      <c r="E4581" s="136" t="str">
        <f t="shared" si="143"/>
        <v/>
      </c>
      <c r="F4581" s="45"/>
      <c r="G4581" s="45"/>
      <c r="H4581" s="45"/>
      <c r="I4581" s="45"/>
      <c r="J4581" s="45"/>
      <c r="K4581" s="45"/>
      <c r="L4581" s="45"/>
      <c r="M4581" s="46"/>
      <c r="N4581" s="46"/>
      <c r="O4581" s="46"/>
    </row>
    <row r="4582" spans="1:15" x14ac:dyDescent="0.3">
      <c r="A4582" s="92"/>
      <c r="B4582" s="58"/>
      <c r="C4582" s="58"/>
      <c r="D4582" s="135" t="str">
        <f t="shared" si="142"/>
        <v/>
      </c>
      <c r="E4582" s="136" t="str">
        <f t="shared" si="143"/>
        <v/>
      </c>
      <c r="F4582" s="45"/>
      <c r="G4582" s="45"/>
      <c r="H4582" s="45"/>
      <c r="I4582" s="45"/>
      <c r="J4582" s="45"/>
      <c r="K4582" s="45"/>
      <c r="L4582" s="45"/>
      <c r="M4582" s="46"/>
      <c r="N4582" s="46"/>
      <c r="O4582" s="46"/>
    </row>
    <row r="4583" spans="1:15" x14ac:dyDescent="0.3">
      <c r="A4583" s="92"/>
      <c r="B4583" s="58"/>
      <c r="C4583" s="58"/>
      <c r="D4583" s="135" t="str">
        <f t="shared" si="142"/>
        <v/>
      </c>
      <c r="E4583" s="136" t="str">
        <f t="shared" si="143"/>
        <v/>
      </c>
      <c r="F4583" s="45"/>
      <c r="G4583" s="45"/>
      <c r="H4583" s="45"/>
      <c r="I4583" s="45"/>
      <c r="J4583" s="45"/>
      <c r="K4583" s="45"/>
      <c r="L4583" s="45"/>
      <c r="M4583" s="46"/>
      <c r="N4583" s="46"/>
      <c r="O4583" s="46"/>
    </row>
    <row r="4584" spans="1:15" x14ac:dyDescent="0.3">
      <c r="A4584" s="92"/>
      <c r="B4584" s="58"/>
      <c r="C4584" s="58"/>
      <c r="D4584" s="135" t="str">
        <f t="shared" si="142"/>
        <v/>
      </c>
      <c r="E4584" s="136" t="str">
        <f t="shared" si="143"/>
        <v/>
      </c>
      <c r="F4584" s="45"/>
      <c r="G4584" s="45"/>
      <c r="H4584" s="45"/>
      <c r="I4584" s="45"/>
      <c r="J4584" s="45"/>
      <c r="K4584" s="45"/>
      <c r="L4584" s="45"/>
      <c r="M4584" s="46"/>
      <c r="N4584" s="46"/>
      <c r="O4584" s="46"/>
    </row>
    <row r="4585" spans="1:15" x14ac:dyDescent="0.3">
      <c r="A4585" s="92"/>
      <c r="B4585" s="58"/>
      <c r="C4585" s="58"/>
      <c r="D4585" s="135" t="str">
        <f t="shared" si="142"/>
        <v/>
      </c>
      <c r="E4585" s="136" t="str">
        <f t="shared" si="143"/>
        <v/>
      </c>
      <c r="F4585" s="45"/>
      <c r="G4585" s="45"/>
      <c r="H4585" s="45"/>
      <c r="I4585" s="45"/>
      <c r="J4585" s="45"/>
      <c r="K4585" s="45"/>
      <c r="L4585" s="45"/>
      <c r="M4585" s="46"/>
      <c r="N4585" s="46"/>
      <c r="O4585" s="46"/>
    </row>
    <row r="4586" spans="1:15" x14ac:dyDescent="0.3">
      <c r="A4586" s="92"/>
      <c r="B4586" s="58"/>
      <c r="C4586" s="58"/>
      <c r="D4586" s="135" t="str">
        <f t="shared" si="142"/>
        <v/>
      </c>
      <c r="E4586" s="136" t="str">
        <f t="shared" si="143"/>
        <v/>
      </c>
      <c r="F4586" s="45"/>
      <c r="G4586" s="45"/>
      <c r="H4586" s="45"/>
      <c r="I4586" s="45"/>
      <c r="J4586" s="45"/>
      <c r="K4586" s="45"/>
      <c r="L4586" s="45"/>
      <c r="M4586" s="46"/>
      <c r="N4586" s="46"/>
      <c r="O4586" s="46"/>
    </row>
    <row r="4587" spans="1:15" x14ac:dyDescent="0.3">
      <c r="A4587" s="92"/>
      <c r="B4587" s="58"/>
      <c r="C4587" s="58"/>
      <c r="D4587" s="135" t="str">
        <f t="shared" si="142"/>
        <v/>
      </c>
      <c r="E4587" s="136" t="str">
        <f t="shared" si="143"/>
        <v/>
      </c>
      <c r="F4587" s="45"/>
      <c r="G4587" s="45"/>
      <c r="H4587" s="45"/>
      <c r="I4587" s="45"/>
      <c r="J4587" s="45"/>
      <c r="K4587" s="45"/>
      <c r="L4587" s="45"/>
      <c r="M4587" s="46"/>
      <c r="N4587" s="46"/>
      <c r="O4587" s="46"/>
    </row>
    <row r="4588" spans="1:15" x14ac:dyDescent="0.3">
      <c r="A4588" s="92"/>
      <c r="B4588" s="58"/>
      <c r="C4588" s="58"/>
      <c r="D4588" s="135" t="str">
        <f t="shared" si="142"/>
        <v/>
      </c>
      <c r="E4588" s="136" t="str">
        <f t="shared" si="143"/>
        <v/>
      </c>
      <c r="F4588" s="45"/>
      <c r="G4588" s="45"/>
      <c r="H4588" s="45"/>
      <c r="I4588" s="45"/>
      <c r="J4588" s="45"/>
      <c r="K4588" s="45"/>
      <c r="L4588" s="45"/>
      <c r="M4588" s="46"/>
      <c r="N4588" s="46"/>
      <c r="O4588" s="46"/>
    </row>
    <row r="4589" spans="1:15" x14ac:dyDescent="0.3">
      <c r="A4589" s="92"/>
      <c r="B4589" s="58"/>
      <c r="C4589" s="58"/>
      <c r="D4589" s="135" t="str">
        <f t="shared" si="142"/>
        <v/>
      </c>
      <c r="E4589" s="136" t="str">
        <f t="shared" si="143"/>
        <v/>
      </c>
      <c r="F4589" s="45"/>
      <c r="G4589" s="45"/>
      <c r="H4589" s="45"/>
      <c r="I4589" s="45"/>
      <c r="J4589" s="45"/>
      <c r="K4589" s="45"/>
      <c r="L4589" s="45"/>
      <c r="M4589" s="46"/>
      <c r="N4589" s="46"/>
      <c r="O4589" s="46"/>
    </row>
    <row r="4590" spans="1:15" x14ac:dyDescent="0.3">
      <c r="A4590" s="92"/>
      <c r="B4590" s="58"/>
      <c r="C4590" s="58"/>
      <c r="D4590" s="135" t="str">
        <f t="shared" si="142"/>
        <v/>
      </c>
      <c r="E4590" s="136" t="str">
        <f t="shared" si="143"/>
        <v/>
      </c>
      <c r="F4590" s="45"/>
      <c r="G4590" s="45"/>
      <c r="H4590" s="45"/>
      <c r="I4590" s="45"/>
      <c r="J4590" s="45"/>
      <c r="K4590" s="45"/>
      <c r="L4590" s="45"/>
      <c r="M4590" s="46"/>
      <c r="N4590" s="46"/>
      <c r="O4590" s="46"/>
    </row>
    <row r="4591" spans="1:15" x14ac:dyDescent="0.3">
      <c r="A4591" s="92"/>
      <c r="B4591" s="58"/>
      <c r="C4591" s="58"/>
      <c r="D4591" s="135" t="str">
        <f t="shared" si="142"/>
        <v/>
      </c>
      <c r="E4591" s="136" t="str">
        <f t="shared" si="143"/>
        <v/>
      </c>
      <c r="F4591" s="45"/>
      <c r="G4591" s="45"/>
      <c r="H4591" s="45"/>
      <c r="I4591" s="45"/>
      <c r="J4591" s="45"/>
      <c r="K4591" s="45"/>
      <c r="L4591" s="45"/>
      <c r="M4591" s="46"/>
      <c r="N4591" s="46"/>
      <c r="O4591" s="46"/>
    </row>
    <row r="4592" spans="1:15" x14ac:dyDescent="0.3">
      <c r="A4592" s="92"/>
      <c r="B4592" s="58"/>
      <c r="C4592" s="58"/>
      <c r="D4592" s="135" t="str">
        <f t="shared" si="142"/>
        <v/>
      </c>
      <c r="E4592" s="136" t="str">
        <f t="shared" si="143"/>
        <v/>
      </c>
      <c r="F4592" s="45"/>
      <c r="G4592" s="45"/>
      <c r="H4592" s="45"/>
      <c r="I4592" s="45"/>
      <c r="J4592" s="45"/>
      <c r="K4592" s="45"/>
      <c r="L4592" s="45"/>
      <c r="M4592" s="46"/>
      <c r="N4592" s="46"/>
      <c r="O4592" s="46"/>
    </row>
    <row r="4593" spans="1:15" x14ac:dyDescent="0.3">
      <c r="A4593" s="92"/>
      <c r="B4593" s="58"/>
      <c r="C4593" s="58"/>
      <c r="D4593" s="135" t="str">
        <f t="shared" si="142"/>
        <v/>
      </c>
      <c r="E4593" s="136" t="str">
        <f t="shared" si="143"/>
        <v/>
      </c>
      <c r="F4593" s="45"/>
      <c r="G4593" s="45"/>
      <c r="H4593" s="45"/>
      <c r="I4593" s="45"/>
      <c r="J4593" s="45"/>
      <c r="K4593" s="45"/>
      <c r="L4593" s="45"/>
      <c r="M4593" s="46"/>
      <c r="N4593" s="46"/>
      <c r="O4593" s="46"/>
    </row>
    <row r="4594" spans="1:15" x14ac:dyDescent="0.3">
      <c r="A4594" s="92"/>
      <c r="B4594" s="58"/>
      <c r="C4594" s="58"/>
      <c r="D4594" s="135" t="str">
        <f t="shared" si="142"/>
        <v/>
      </c>
      <c r="E4594" s="136" t="str">
        <f t="shared" si="143"/>
        <v/>
      </c>
      <c r="F4594" s="45"/>
      <c r="G4594" s="45"/>
      <c r="H4594" s="45"/>
      <c r="I4594" s="45"/>
      <c r="J4594" s="45"/>
      <c r="K4594" s="45"/>
      <c r="L4594" s="45"/>
      <c r="M4594" s="46"/>
      <c r="N4594" s="46"/>
      <c r="O4594" s="46"/>
    </row>
    <row r="4595" spans="1:15" x14ac:dyDescent="0.3">
      <c r="A4595" s="92"/>
      <c r="B4595" s="58"/>
      <c r="C4595" s="58"/>
      <c r="D4595" s="135" t="str">
        <f t="shared" si="142"/>
        <v/>
      </c>
      <c r="E4595" s="136" t="str">
        <f t="shared" si="143"/>
        <v/>
      </c>
      <c r="F4595" s="45"/>
      <c r="G4595" s="45"/>
      <c r="H4595" s="45"/>
      <c r="I4595" s="45"/>
      <c r="J4595" s="45"/>
      <c r="K4595" s="45"/>
      <c r="L4595" s="45"/>
      <c r="M4595" s="46"/>
      <c r="N4595" s="46"/>
      <c r="O4595" s="46"/>
    </row>
    <row r="4596" spans="1:15" x14ac:dyDescent="0.3">
      <c r="A4596" s="92"/>
      <c r="B4596" s="58"/>
      <c r="C4596" s="58"/>
      <c r="D4596" s="135" t="str">
        <f t="shared" si="142"/>
        <v/>
      </c>
      <c r="E4596" s="136" t="str">
        <f t="shared" si="143"/>
        <v/>
      </c>
      <c r="F4596" s="45"/>
      <c r="G4596" s="45"/>
      <c r="H4596" s="45"/>
      <c r="I4596" s="45"/>
      <c r="J4596" s="45"/>
      <c r="K4596" s="45"/>
      <c r="L4596" s="45"/>
      <c r="M4596" s="46"/>
      <c r="N4596" s="46"/>
      <c r="O4596" s="46"/>
    </row>
    <row r="4597" spans="1:15" x14ac:dyDescent="0.3">
      <c r="A4597" s="92"/>
      <c r="B4597" s="58"/>
      <c r="C4597" s="58"/>
      <c r="D4597" s="135" t="str">
        <f t="shared" si="142"/>
        <v/>
      </c>
      <c r="E4597" s="136" t="str">
        <f t="shared" si="143"/>
        <v/>
      </c>
      <c r="F4597" s="45"/>
      <c r="G4597" s="45"/>
      <c r="H4597" s="45"/>
      <c r="I4597" s="45"/>
      <c r="J4597" s="45"/>
      <c r="K4597" s="45"/>
      <c r="L4597" s="45"/>
      <c r="M4597" s="46"/>
      <c r="N4597" s="46"/>
      <c r="O4597" s="46"/>
    </row>
    <row r="4598" spans="1:15" x14ac:dyDescent="0.3">
      <c r="A4598" s="92"/>
      <c r="B4598" s="58"/>
      <c r="C4598" s="58"/>
      <c r="D4598" s="135" t="str">
        <f t="shared" si="142"/>
        <v/>
      </c>
      <c r="E4598" s="136" t="str">
        <f t="shared" si="143"/>
        <v/>
      </c>
      <c r="F4598" s="45"/>
      <c r="G4598" s="45"/>
      <c r="H4598" s="45"/>
      <c r="I4598" s="45"/>
      <c r="J4598" s="45"/>
      <c r="K4598" s="45"/>
      <c r="L4598" s="45"/>
      <c r="M4598" s="46"/>
      <c r="N4598" s="46"/>
      <c r="O4598" s="46"/>
    </row>
    <row r="4599" spans="1:15" x14ac:dyDescent="0.3">
      <c r="A4599" s="92"/>
      <c r="B4599" s="58"/>
      <c r="C4599" s="58"/>
      <c r="D4599" s="135" t="str">
        <f t="shared" si="142"/>
        <v/>
      </c>
      <c r="E4599" s="136" t="str">
        <f t="shared" si="143"/>
        <v/>
      </c>
      <c r="F4599" s="45"/>
      <c r="G4599" s="45"/>
      <c r="H4599" s="45"/>
      <c r="I4599" s="45"/>
      <c r="J4599" s="45"/>
      <c r="K4599" s="45"/>
      <c r="L4599" s="45"/>
      <c r="M4599" s="46"/>
      <c r="N4599" s="46"/>
      <c r="O4599" s="46"/>
    </row>
    <row r="4600" spans="1:15" x14ac:dyDescent="0.3">
      <c r="A4600" s="92"/>
      <c r="B4600" s="58"/>
      <c r="C4600" s="58"/>
      <c r="D4600" s="135" t="str">
        <f t="shared" si="142"/>
        <v/>
      </c>
      <c r="E4600" s="136" t="str">
        <f t="shared" si="143"/>
        <v/>
      </c>
      <c r="F4600" s="45"/>
      <c r="G4600" s="45"/>
      <c r="H4600" s="45"/>
      <c r="I4600" s="45"/>
      <c r="J4600" s="45"/>
      <c r="K4600" s="45"/>
      <c r="L4600" s="45"/>
      <c r="M4600" s="46"/>
      <c r="N4600" s="46"/>
      <c r="O4600" s="46"/>
    </row>
    <row r="4601" spans="1:15" x14ac:dyDescent="0.3">
      <c r="A4601" s="92"/>
      <c r="B4601" s="58"/>
      <c r="C4601" s="58"/>
      <c r="D4601" s="135" t="str">
        <f t="shared" si="142"/>
        <v/>
      </c>
      <c r="E4601" s="136" t="str">
        <f t="shared" si="143"/>
        <v/>
      </c>
      <c r="F4601" s="45"/>
      <c r="G4601" s="45"/>
      <c r="H4601" s="45"/>
      <c r="I4601" s="45"/>
      <c r="J4601" s="45"/>
      <c r="K4601" s="45"/>
      <c r="L4601" s="45"/>
      <c r="M4601" s="46"/>
      <c r="N4601" s="46"/>
      <c r="O4601" s="46"/>
    </row>
    <row r="4602" spans="1:15" x14ac:dyDescent="0.3">
      <c r="A4602" s="92"/>
      <c r="B4602" s="58"/>
      <c r="C4602" s="58"/>
      <c r="D4602" s="135" t="str">
        <f t="shared" si="142"/>
        <v/>
      </c>
      <c r="E4602" s="136" t="str">
        <f t="shared" si="143"/>
        <v/>
      </c>
      <c r="F4602" s="45"/>
      <c r="G4602" s="45"/>
      <c r="H4602" s="45"/>
      <c r="I4602" s="45"/>
      <c r="J4602" s="45"/>
      <c r="K4602" s="45"/>
      <c r="L4602" s="45"/>
      <c r="M4602" s="46"/>
      <c r="N4602" s="46"/>
      <c r="O4602" s="46"/>
    </row>
    <row r="4603" spans="1:15" x14ac:dyDescent="0.3">
      <c r="A4603" s="92"/>
      <c r="B4603" s="58"/>
      <c r="C4603" s="58"/>
      <c r="D4603" s="135" t="str">
        <f t="shared" si="142"/>
        <v/>
      </c>
      <c r="E4603" s="136" t="str">
        <f t="shared" si="143"/>
        <v/>
      </c>
      <c r="F4603" s="45"/>
      <c r="G4603" s="45"/>
      <c r="H4603" s="45"/>
      <c r="I4603" s="45"/>
      <c r="J4603" s="45"/>
      <c r="K4603" s="45"/>
      <c r="L4603" s="45"/>
      <c r="M4603" s="46"/>
      <c r="N4603" s="46"/>
      <c r="O4603" s="46"/>
    </row>
    <row r="4604" spans="1:15" x14ac:dyDescent="0.3">
      <c r="A4604" s="92"/>
      <c r="B4604" s="58"/>
      <c r="C4604" s="58"/>
      <c r="D4604" s="135" t="str">
        <f t="shared" si="142"/>
        <v/>
      </c>
      <c r="E4604" s="136" t="str">
        <f t="shared" si="143"/>
        <v/>
      </c>
      <c r="F4604" s="45"/>
      <c r="G4604" s="45"/>
      <c r="H4604" s="45"/>
      <c r="I4604" s="45"/>
      <c r="J4604" s="45"/>
      <c r="K4604" s="45"/>
      <c r="L4604" s="45"/>
      <c r="M4604" s="46"/>
      <c r="N4604" s="46"/>
      <c r="O4604" s="46"/>
    </row>
    <row r="4605" spans="1:15" x14ac:dyDescent="0.3">
      <c r="A4605" s="92"/>
      <c r="B4605" s="58"/>
      <c r="C4605" s="58"/>
      <c r="D4605" s="135" t="str">
        <f t="shared" si="142"/>
        <v/>
      </c>
      <c r="E4605" s="136" t="str">
        <f t="shared" si="143"/>
        <v/>
      </c>
      <c r="F4605" s="45"/>
      <c r="G4605" s="45"/>
      <c r="H4605" s="45"/>
      <c r="I4605" s="45"/>
      <c r="J4605" s="45"/>
      <c r="K4605" s="45"/>
      <c r="L4605" s="45"/>
      <c r="M4605" s="46"/>
      <c r="N4605" s="46"/>
      <c r="O4605" s="46"/>
    </row>
    <row r="4606" spans="1:15" x14ac:dyDescent="0.3">
      <c r="A4606" s="92"/>
      <c r="B4606" s="58"/>
      <c r="C4606" s="58"/>
      <c r="D4606" s="135" t="str">
        <f t="shared" si="142"/>
        <v/>
      </c>
      <c r="E4606" s="136" t="str">
        <f t="shared" si="143"/>
        <v/>
      </c>
      <c r="F4606" s="45"/>
      <c r="G4606" s="45"/>
      <c r="H4606" s="45"/>
      <c r="I4606" s="45"/>
      <c r="J4606" s="45"/>
      <c r="K4606" s="45"/>
      <c r="L4606" s="45"/>
      <c r="M4606" s="46"/>
      <c r="N4606" s="46"/>
      <c r="O4606" s="46"/>
    </row>
    <row r="4607" spans="1:15" x14ac:dyDescent="0.3">
      <c r="A4607" s="92"/>
      <c r="B4607" s="58"/>
      <c r="C4607" s="58"/>
      <c r="D4607" s="135" t="str">
        <f t="shared" si="142"/>
        <v/>
      </c>
      <c r="E4607" s="136" t="str">
        <f t="shared" si="143"/>
        <v/>
      </c>
      <c r="F4607" s="45"/>
      <c r="G4607" s="45"/>
      <c r="H4607" s="45"/>
      <c r="I4607" s="45"/>
      <c r="J4607" s="45"/>
      <c r="K4607" s="45"/>
      <c r="L4607" s="45"/>
      <c r="M4607" s="46"/>
      <c r="N4607" s="46"/>
      <c r="O4607" s="46"/>
    </row>
    <row r="4608" spans="1:15" x14ac:dyDescent="0.3">
      <c r="A4608" s="92"/>
      <c r="B4608" s="58"/>
      <c r="C4608" s="58"/>
      <c r="D4608" s="135" t="str">
        <f t="shared" si="142"/>
        <v/>
      </c>
      <c r="E4608" s="136" t="str">
        <f t="shared" si="143"/>
        <v/>
      </c>
      <c r="F4608" s="45"/>
      <c r="G4608" s="45"/>
      <c r="H4608" s="45"/>
      <c r="I4608" s="45"/>
      <c r="J4608" s="45"/>
      <c r="K4608" s="45"/>
      <c r="L4608" s="45"/>
      <c r="M4608" s="46"/>
      <c r="N4608" s="46"/>
      <c r="O4608" s="46"/>
    </row>
    <row r="4609" spans="1:15" x14ac:dyDescent="0.3">
      <c r="A4609" s="92"/>
      <c r="B4609" s="58"/>
      <c r="C4609" s="58"/>
      <c r="D4609" s="135" t="str">
        <f t="shared" si="142"/>
        <v/>
      </c>
      <c r="E4609" s="136" t="str">
        <f t="shared" si="143"/>
        <v/>
      </c>
      <c r="F4609" s="45"/>
      <c r="G4609" s="45"/>
      <c r="H4609" s="45"/>
      <c r="I4609" s="45"/>
      <c r="J4609" s="45"/>
      <c r="K4609" s="45"/>
      <c r="L4609" s="45"/>
      <c r="M4609" s="46"/>
      <c r="N4609" s="46"/>
      <c r="O4609" s="46"/>
    </row>
    <row r="4610" spans="1:15" x14ac:dyDescent="0.3">
      <c r="A4610" s="92"/>
      <c r="B4610" s="58"/>
      <c r="C4610" s="58"/>
      <c r="D4610" s="135" t="str">
        <f t="shared" ref="D4610:D4673" si="144">IF(C4610="","",IF(NOT(ISBLANK(B4610)),IF(AND(B4610&gt;=43556,C4610&gt;=43556),C4610-B4610,0),""))</f>
        <v/>
      </c>
      <c r="E4610" s="136" t="str">
        <f t="shared" si="143"/>
        <v/>
      </c>
      <c r="F4610" s="45"/>
      <c r="G4610" s="45"/>
      <c r="H4610" s="45"/>
      <c r="I4610" s="45"/>
      <c r="J4610" s="45"/>
      <c r="K4610" s="45"/>
      <c r="L4610" s="45"/>
      <c r="M4610" s="46"/>
      <c r="N4610" s="46"/>
      <c r="O4610" s="46"/>
    </row>
    <row r="4611" spans="1:15" x14ac:dyDescent="0.3">
      <c r="A4611" s="92"/>
      <c r="B4611" s="58"/>
      <c r="C4611" s="58"/>
      <c r="D4611" s="135" t="str">
        <f t="shared" si="144"/>
        <v/>
      </c>
      <c r="E4611" s="136" t="str">
        <f t="shared" ref="E4611:E4674" si="145">IF(C4611&gt;=43556,C4611+366,"")</f>
        <v/>
      </c>
      <c r="F4611" s="45"/>
      <c r="G4611" s="45"/>
      <c r="H4611" s="45"/>
      <c r="I4611" s="45"/>
      <c r="J4611" s="45"/>
      <c r="K4611" s="45"/>
      <c r="L4611" s="45"/>
      <c r="M4611" s="46"/>
      <c r="N4611" s="46"/>
      <c r="O4611" s="46"/>
    </row>
    <row r="4612" spans="1:15" x14ac:dyDescent="0.3">
      <c r="A4612" s="92"/>
      <c r="B4612" s="58"/>
      <c r="C4612" s="58"/>
      <c r="D4612" s="135" t="str">
        <f t="shared" si="144"/>
        <v/>
      </c>
      <c r="E4612" s="136" t="str">
        <f t="shared" si="145"/>
        <v/>
      </c>
      <c r="F4612" s="45"/>
      <c r="G4612" s="45"/>
      <c r="H4612" s="45"/>
      <c r="I4612" s="45"/>
      <c r="J4612" s="45"/>
      <c r="K4612" s="45"/>
      <c r="L4612" s="45"/>
      <c r="M4612" s="46"/>
      <c r="N4612" s="46"/>
      <c r="O4612" s="46"/>
    </row>
    <row r="4613" spans="1:15" x14ac:dyDescent="0.3">
      <c r="A4613" s="92"/>
      <c r="B4613" s="58"/>
      <c r="C4613" s="58"/>
      <c r="D4613" s="135" t="str">
        <f t="shared" si="144"/>
        <v/>
      </c>
      <c r="E4613" s="136" t="str">
        <f t="shared" si="145"/>
        <v/>
      </c>
      <c r="F4613" s="45"/>
      <c r="G4613" s="45"/>
      <c r="H4613" s="45"/>
      <c r="I4613" s="45"/>
      <c r="J4613" s="45"/>
      <c r="K4613" s="45"/>
      <c r="L4613" s="45"/>
      <c r="M4613" s="46"/>
      <c r="N4613" s="46"/>
      <c r="O4613" s="46"/>
    </row>
    <row r="4614" spans="1:15" x14ac:dyDescent="0.3">
      <c r="A4614" s="92"/>
      <c r="B4614" s="58"/>
      <c r="C4614" s="58"/>
      <c r="D4614" s="135" t="str">
        <f t="shared" si="144"/>
        <v/>
      </c>
      <c r="E4614" s="136" t="str">
        <f t="shared" si="145"/>
        <v/>
      </c>
      <c r="F4614" s="45"/>
      <c r="G4614" s="45"/>
      <c r="H4614" s="45"/>
      <c r="I4614" s="45"/>
      <c r="J4614" s="45"/>
      <c r="K4614" s="45"/>
      <c r="L4614" s="45"/>
      <c r="M4614" s="46"/>
      <c r="N4614" s="46"/>
      <c r="O4614" s="46"/>
    </row>
    <row r="4615" spans="1:15" x14ac:dyDescent="0.3">
      <c r="A4615" s="92"/>
      <c r="B4615" s="58"/>
      <c r="C4615" s="58"/>
      <c r="D4615" s="135" t="str">
        <f t="shared" si="144"/>
        <v/>
      </c>
      <c r="E4615" s="136" t="str">
        <f t="shared" si="145"/>
        <v/>
      </c>
      <c r="F4615" s="45"/>
      <c r="G4615" s="45"/>
      <c r="H4615" s="45"/>
      <c r="I4615" s="45"/>
      <c r="J4615" s="45"/>
      <c r="K4615" s="45"/>
      <c r="L4615" s="45"/>
      <c r="M4615" s="46"/>
      <c r="N4615" s="46"/>
      <c r="O4615" s="46"/>
    </row>
    <row r="4616" spans="1:15" x14ac:dyDescent="0.3">
      <c r="A4616" s="92"/>
      <c r="B4616" s="58"/>
      <c r="C4616" s="58"/>
      <c r="D4616" s="135" t="str">
        <f t="shared" si="144"/>
        <v/>
      </c>
      <c r="E4616" s="136" t="str">
        <f t="shared" si="145"/>
        <v/>
      </c>
      <c r="F4616" s="45"/>
      <c r="G4616" s="45"/>
      <c r="H4616" s="45"/>
      <c r="I4616" s="45"/>
      <c r="J4616" s="45"/>
      <c r="K4616" s="45"/>
      <c r="L4616" s="45"/>
      <c r="M4616" s="46"/>
      <c r="N4616" s="46"/>
      <c r="O4616" s="46"/>
    </row>
    <row r="4617" spans="1:15" x14ac:dyDescent="0.3">
      <c r="A4617" s="92"/>
      <c r="B4617" s="58"/>
      <c r="C4617" s="58"/>
      <c r="D4617" s="135" t="str">
        <f t="shared" si="144"/>
        <v/>
      </c>
      <c r="E4617" s="136" t="str">
        <f t="shared" si="145"/>
        <v/>
      </c>
      <c r="F4617" s="45"/>
      <c r="G4617" s="45"/>
      <c r="H4617" s="45"/>
      <c r="I4617" s="45"/>
      <c r="J4617" s="45"/>
      <c r="K4617" s="45"/>
      <c r="L4617" s="45"/>
      <c r="M4617" s="46"/>
      <c r="N4617" s="46"/>
      <c r="O4617" s="46"/>
    </row>
    <row r="4618" spans="1:15" x14ac:dyDescent="0.3">
      <c r="A4618" s="92"/>
      <c r="B4618" s="58"/>
      <c r="C4618" s="58"/>
      <c r="D4618" s="135" t="str">
        <f t="shared" si="144"/>
        <v/>
      </c>
      <c r="E4618" s="136" t="str">
        <f t="shared" si="145"/>
        <v/>
      </c>
      <c r="F4618" s="45"/>
      <c r="G4618" s="45"/>
      <c r="H4618" s="45"/>
      <c r="I4618" s="45"/>
      <c r="J4618" s="45"/>
      <c r="K4618" s="45"/>
      <c r="L4618" s="45"/>
      <c r="M4618" s="46"/>
      <c r="N4618" s="46"/>
      <c r="O4618" s="46"/>
    </row>
    <row r="4619" spans="1:15" x14ac:dyDescent="0.3">
      <c r="A4619" s="92"/>
      <c r="B4619" s="58"/>
      <c r="C4619" s="58"/>
      <c r="D4619" s="135" t="str">
        <f t="shared" si="144"/>
        <v/>
      </c>
      <c r="E4619" s="136" t="str">
        <f t="shared" si="145"/>
        <v/>
      </c>
      <c r="F4619" s="45"/>
      <c r="G4619" s="45"/>
      <c r="H4619" s="45"/>
      <c r="I4619" s="45"/>
      <c r="J4619" s="45"/>
      <c r="K4619" s="45"/>
      <c r="L4619" s="45"/>
      <c r="M4619" s="46"/>
      <c r="N4619" s="46"/>
      <c r="O4619" s="46"/>
    </row>
    <row r="4620" spans="1:15" x14ac:dyDescent="0.3">
      <c r="A4620" s="92"/>
      <c r="B4620" s="58"/>
      <c r="C4620" s="58"/>
      <c r="D4620" s="135" t="str">
        <f t="shared" si="144"/>
        <v/>
      </c>
      <c r="E4620" s="136" t="str">
        <f t="shared" si="145"/>
        <v/>
      </c>
      <c r="F4620" s="45"/>
      <c r="G4620" s="45"/>
      <c r="H4620" s="45"/>
      <c r="I4620" s="45"/>
      <c r="J4620" s="45"/>
      <c r="K4620" s="45"/>
      <c r="L4620" s="45"/>
      <c r="M4620" s="46"/>
      <c r="N4620" s="46"/>
      <c r="O4620" s="46"/>
    </row>
    <row r="4621" spans="1:15" x14ac:dyDescent="0.3">
      <c r="A4621" s="92"/>
      <c r="B4621" s="58"/>
      <c r="C4621" s="58"/>
      <c r="D4621" s="135" t="str">
        <f t="shared" si="144"/>
        <v/>
      </c>
      <c r="E4621" s="136" t="str">
        <f t="shared" si="145"/>
        <v/>
      </c>
      <c r="F4621" s="45"/>
      <c r="G4621" s="45"/>
      <c r="H4621" s="45"/>
      <c r="I4621" s="45"/>
      <c r="J4621" s="45"/>
      <c r="K4621" s="45"/>
      <c r="L4621" s="45"/>
      <c r="M4621" s="46"/>
      <c r="N4621" s="46"/>
      <c r="O4621" s="46"/>
    </row>
    <row r="4622" spans="1:15" x14ac:dyDescent="0.3">
      <c r="A4622" s="92"/>
      <c r="B4622" s="58"/>
      <c r="C4622" s="58"/>
      <c r="D4622" s="135" t="str">
        <f t="shared" si="144"/>
        <v/>
      </c>
      <c r="E4622" s="136" t="str">
        <f t="shared" si="145"/>
        <v/>
      </c>
      <c r="F4622" s="45"/>
      <c r="G4622" s="45"/>
      <c r="H4622" s="45"/>
      <c r="I4622" s="45"/>
      <c r="J4622" s="45"/>
      <c r="K4622" s="45"/>
      <c r="L4622" s="45"/>
      <c r="M4622" s="46"/>
      <c r="N4622" s="46"/>
      <c r="O4622" s="46"/>
    </row>
    <row r="4623" spans="1:15" x14ac:dyDescent="0.3">
      <c r="A4623" s="92"/>
      <c r="B4623" s="58"/>
      <c r="C4623" s="58"/>
      <c r="D4623" s="135" t="str">
        <f t="shared" si="144"/>
        <v/>
      </c>
      <c r="E4623" s="136" t="str">
        <f t="shared" si="145"/>
        <v/>
      </c>
      <c r="F4623" s="45"/>
      <c r="G4623" s="45"/>
      <c r="H4623" s="45"/>
      <c r="I4623" s="45"/>
      <c r="J4623" s="45"/>
      <c r="K4623" s="45"/>
      <c r="L4623" s="45"/>
      <c r="M4623" s="46"/>
      <c r="N4623" s="46"/>
      <c r="O4623" s="46"/>
    </row>
    <row r="4624" spans="1:15" x14ac:dyDescent="0.3">
      <c r="A4624" s="92"/>
      <c r="B4624" s="58"/>
      <c r="C4624" s="58"/>
      <c r="D4624" s="135" t="str">
        <f t="shared" si="144"/>
        <v/>
      </c>
      <c r="E4624" s="136" t="str">
        <f t="shared" si="145"/>
        <v/>
      </c>
      <c r="F4624" s="45"/>
      <c r="G4624" s="45"/>
      <c r="H4624" s="45"/>
      <c r="I4624" s="45"/>
      <c r="J4624" s="45"/>
      <c r="K4624" s="45"/>
      <c r="L4624" s="45"/>
      <c r="M4624" s="46"/>
      <c r="N4624" s="46"/>
      <c r="O4624" s="46"/>
    </row>
    <row r="4625" spans="1:15" x14ac:dyDescent="0.3">
      <c r="A4625" s="92"/>
      <c r="B4625" s="58"/>
      <c r="C4625" s="58"/>
      <c r="D4625" s="135" t="str">
        <f t="shared" si="144"/>
        <v/>
      </c>
      <c r="E4625" s="136" t="str">
        <f t="shared" si="145"/>
        <v/>
      </c>
      <c r="F4625" s="45"/>
      <c r="G4625" s="45"/>
      <c r="H4625" s="45"/>
      <c r="I4625" s="45"/>
      <c r="J4625" s="45"/>
      <c r="K4625" s="45"/>
      <c r="L4625" s="45"/>
      <c r="M4625" s="46"/>
      <c r="N4625" s="46"/>
      <c r="O4625" s="46"/>
    </row>
    <row r="4626" spans="1:15" x14ac:dyDescent="0.3">
      <c r="A4626" s="92"/>
      <c r="B4626" s="58"/>
      <c r="C4626" s="58"/>
      <c r="D4626" s="135" t="str">
        <f t="shared" si="144"/>
        <v/>
      </c>
      <c r="E4626" s="136" t="str">
        <f t="shared" si="145"/>
        <v/>
      </c>
      <c r="F4626" s="45"/>
      <c r="G4626" s="45"/>
      <c r="H4626" s="45"/>
      <c r="I4626" s="45"/>
      <c r="J4626" s="45"/>
      <c r="K4626" s="45"/>
      <c r="L4626" s="45"/>
      <c r="M4626" s="46"/>
      <c r="N4626" s="46"/>
      <c r="O4626" s="46"/>
    </row>
    <row r="4627" spans="1:15" x14ac:dyDescent="0.3">
      <c r="A4627" s="92"/>
      <c r="B4627" s="58"/>
      <c r="C4627" s="58"/>
      <c r="D4627" s="135" t="str">
        <f t="shared" si="144"/>
        <v/>
      </c>
      <c r="E4627" s="136" t="str">
        <f t="shared" si="145"/>
        <v/>
      </c>
      <c r="F4627" s="45"/>
      <c r="G4627" s="45"/>
      <c r="H4627" s="45"/>
      <c r="I4627" s="45"/>
      <c r="J4627" s="45"/>
      <c r="K4627" s="45"/>
      <c r="L4627" s="45"/>
      <c r="M4627" s="46"/>
      <c r="N4627" s="46"/>
      <c r="O4627" s="46"/>
    </row>
    <row r="4628" spans="1:15" x14ac:dyDescent="0.3">
      <c r="A4628" s="92"/>
      <c r="B4628" s="58"/>
      <c r="C4628" s="58"/>
      <c r="D4628" s="135" t="str">
        <f t="shared" si="144"/>
        <v/>
      </c>
      <c r="E4628" s="136" t="str">
        <f t="shared" si="145"/>
        <v/>
      </c>
      <c r="F4628" s="45"/>
      <c r="G4628" s="45"/>
      <c r="H4628" s="45"/>
      <c r="I4628" s="45"/>
      <c r="J4628" s="45"/>
      <c r="K4628" s="45"/>
      <c r="L4628" s="45"/>
      <c r="M4628" s="46"/>
      <c r="N4628" s="46"/>
      <c r="O4628" s="46"/>
    </row>
    <row r="4629" spans="1:15" x14ac:dyDescent="0.3">
      <c r="A4629" s="92"/>
      <c r="B4629" s="58"/>
      <c r="C4629" s="58"/>
      <c r="D4629" s="135" t="str">
        <f t="shared" si="144"/>
        <v/>
      </c>
      <c r="E4629" s="136" t="str">
        <f t="shared" si="145"/>
        <v/>
      </c>
      <c r="F4629" s="45"/>
      <c r="G4629" s="45"/>
      <c r="H4629" s="45"/>
      <c r="I4629" s="45"/>
      <c r="J4629" s="45"/>
      <c r="K4629" s="45"/>
      <c r="L4629" s="45"/>
      <c r="M4629" s="46"/>
      <c r="N4629" s="46"/>
      <c r="O4629" s="46"/>
    </row>
    <row r="4630" spans="1:15" x14ac:dyDescent="0.3">
      <c r="A4630" s="92"/>
      <c r="B4630" s="58"/>
      <c r="C4630" s="58"/>
      <c r="D4630" s="135" t="str">
        <f t="shared" si="144"/>
        <v/>
      </c>
      <c r="E4630" s="136" t="str">
        <f t="shared" si="145"/>
        <v/>
      </c>
      <c r="F4630" s="45"/>
      <c r="G4630" s="45"/>
      <c r="H4630" s="45"/>
      <c r="I4630" s="45"/>
      <c r="J4630" s="45"/>
      <c r="K4630" s="45"/>
      <c r="L4630" s="45"/>
      <c r="M4630" s="46"/>
      <c r="N4630" s="46"/>
      <c r="O4630" s="46"/>
    </row>
    <row r="4631" spans="1:15" x14ac:dyDescent="0.3">
      <c r="A4631" s="92"/>
      <c r="B4631" s="58"/>
      <c r="C4631" s="58"/>
      <c r="D4631" s="135" t="str">
        <f t="shared" si="144"/>
        <v/>
      </c>
      <c r="E4631" s="136" t="str">
        <f t="shared" si="145"/>
        <v/>
      </c>
      <c r="F4631" s="45"/>
      <c r="G4631" s="45"/>
      <c r="H4631" s="45"/>
      <c r="I4631" s="45"/>
      <c r="J4631" s="45"/>
      <c r="K4631" s="45"/>
      <c r="L4631" s="45"/>
      <c r="M4631" s="46"/>
      <c r="N4631" s="46"/>
      <c r="O4631" s="46"/>
    </row>
    <row r="4632" spans="1:15" x14ac:dyDescent="0.3">
      <c r="A4632" s="92"/>
      <c r="B4632" s="58"/>
      <c r="C4632" s="58"/>
      <c r="D4632" s="135" t="str">
        <f t="shared" si="144"/>
        <v/>
      </c>
      <c r="E4632" s="136" t="str">
        <f t="shared" si="145"/>
        <v/>
      </c>
      <c r="F4632" s="45"/>
      <c r="G4632" s="45"/>
      <c r="H4632" s="45"/>
      <c r="I4632" s="45"/>
      <c r="J4632" s="45"/>
      <c r="K4632" s="45"/>
      <c r="L4632" s="45"/>
      <c r="M4632" s="46"/>
      <c r="N4632" s="46"/>
      <c r="O4632" s="46"/>
    </row>
    <row r="4633" spans="1:15" x14ac:dyDescent="0.3">
      <c r="A4633" s="92"/>
      <c r="B4633" s="58"/>
      <c r="C4633" s="58"/>
      <c r="D4633" s="135" t="str">
        <f t="shared" si="144"/>
        <v/>
      </c>
      <c r="E4633" s="136" t="str">
        <f t="shared" si="145"/>
        <v/>
      </c>
      <c r="F4633" s="45"/>
      <c r="G4633" s="45"/>
      <c r="H4633" s="45"/>
      <c r="I4633" s="45"/>
      <c r="J4633" s="45"/>
      <c r="K4633" s="45"/>
      <c r="L4633" s="45"/>
      <c r="M4633" s="46"/>
      <c r="N4633" s="46"/>
      <c r="O4633" s="46"/>
    </row>
    <row r="4634" spans="1:15" x14ac:dyDescent="0.3">
      <c r="A4634" s="92"/>
      <c r="B4634" s="58"/>
      <c r="C4634" s="58"/>
      <c r="D4634" s="135" t="str">
        <f t="shared" si="144"/>
        <v/>
      </c>
      <c r="E4634" s="136" t="str">
        <f t="shared" si="145"/>
        <v/>
      </c>
      <c r="F4634" s="45"/>
      <c r="G4634" s="45"/>
      <c r="H4634" s="45"/>
      <c r="I4634" s="45"/>
      <c r="J4634" s="45"/>
      <c r="K4634" s="45"/>
      <c r="L4634" s="45"/>
      <c r="M4634" s="46"/>
      <c r="N4634" s="46"/>
      <c r="O4634" s="46"/>
    </row>
    <row r="4635" spans="1:15" x14ac:dyDescent="0.3">
      <c r="A4635" s="92"/>
      <c r="B4635" s="58"/>
      <c r="C4635" s="58"/>
      <c r="D4635" s="135" t="str">
        <f t="shared" si="144"/>
        <v/>
      </c>
      <c r="E4635" s="136" t="str">
        <f t="shared" si="145"/>
        <v/>
      </c>
      <c r="F4635" s="45"/>
      <c r="G4635" s="45"/>
      <c r="H4635" s="45"/>
      <c r="I4635" s="45"/>
      <c r="J4635" s="45"/>
      <c r="K4635" s="45"/>
      <c r="L4635" s="45"/>
      <c r="M4635" s="46"/>
      <c r="N4635" s="46"/>
      <c r="O4635" s="46"/>
    </row>
    <row r="4636" spans="1:15" x14ac:dyDescent="0.3">
      <c r="A4636" s="92"/>
      <c r="B4636" s="58"/>
      <c r="C4636" s="58"/>
      <c r="D4636" s="135" t="str">
        <f t="shared" si="144"/>
        <v/>
      </c>
      <c r="E4636" s="136" t="str">
        <f t="shared" si="145"/>
        <v/>
      </c>
      <c r="F4636" s="45"/>
      <c r="G4636" s="45"/>
      <c r="H4636" s="45"/>
      <c r="I4636" s="45"/>
      <c r="J4636" s="45"/>
      <c r="K4636" s="45"/>
      <c r="L4636" s="45"/>
      <c r="M4636" s="46"/>
      <c r="N4636" s="46"/>
      <c r="O4636" s="46"/>
    </row>
    <row r="4637" spans="1:15" x14ac:dyDescent="0.3">
      <c r="A4637" s="92"/>
      <c r="B4637" s="58"/>
      <c r="C4637" s="58"/>
      <c r="D4637" s="135" t="str">
        <f t="shared" si="144"/>
        <v/>
      </c>
      <c r="E4637" s="136" t="str">
        <f t="shared" si="145"/>
        <v/>
      </c>
      <c r="F4637" s="45"/>
      <c r="G4637" s="45"/>
      <c r="H4637" s="45"/>
      <c r="I4637" s="45"/>
      <c r="J4637" s="45"/>
      <c r="K4637" s="45"/>
      <c r="L4637" s="45"/>
      <c r="M4637" s="46"/>
      <c r="N4637" s="46"/>
      <c r="O4637" s="46"/>
    </row>
    <row r="4638" spans="1:15" x14ac:dyDescent="0.3">
      <c r="A4638" s="92"/>
      <c r="B4638" s="58"/>
      <c r="C4638" s="58"/>
      <c r="D4638" s="135" t="str">
        <f t="shared" si="144"/>
        <v/>
      </c>
      <c r="E4638" s="136" t="str">
        <f t="shared" si="145"/>
        <v/>
      </c>
      <c r="F4638" s="45"/>
      <c r="G4638" s="45"/>
      <c r="H4638" s="45"/>
      <c r="I4638" s="45"/>
      <c r="J4638" s="45"/>
      <c r="K4638" s="45"/>
      <c r="L4638" s="45"/>
      <c r="M4638" s="46"/>
      <c r="N4638" s="46"/>
      <c r="O4638" s="46"/>
    </row>
    <row r="4639" spans="1:15" x14ac:dyDescent="0.3">
      <c r="A4639" s="92"/>
      <c r="B4639" s="58"/>
      <c r="C4639" s="58"/>
      <c r="D4639" s="135" t="str">
        <f t="shared" si="144"/>
        <v/>
      </c>
      <c r="E4639" s="136" t="str">
        <f t="shared" si="145"/>
        <v/>
      </c>
      <c r="F4639" s="45"/>
      <c r="G4639" s="45"/>
      <c r="H4639" s="45"/>
      <c r="I4639" s="45"/>
      <c r="J4639" s="45"/>
      <c r="K4639" s="45"/>
      <c r="L4639" s="45"/>
      <c r="M4639" s="46"/>
      <c r="N4639" s="46"/>
      <c r="O4639" s="46"/>
    </row>
    <row r="4640" spans="1:15" x14ac:dyDescent="0.3">
      <c r="A4640" s="92"/>
      <c r="B4640" s="58"/>
      <c r="C4640" s="58"/>
      <c r="D4640" s="135" t="str">
        <f t="shared" si="144"/>
        <v/>
      </c>
      <c r="E4640" s="136" t="str">
        <f t="shared" si="145"/>
        <v/>
      </c>
      <c r="F4640" s="45"/>
      <c r="G4640" s="45"/>
      <c r="H4640" s="45"/>
      <c r="I4640" s="45"/>
      <c r="J4640" s="45"/>
      <c r="K4640" s="45"/>
      <c r="L4640" s="45"/>
      <c r="M4640" s="46"/>
      <c r="N4640" s="46"/>
      <c r="O4640" s="46"/>
    </row>
    <row r="4641" spans="1:15" x14ac:dyDescent="0.3">
      <c r="A4641" s="92"/>
      <c r="B4641" s="58"/>
      <c r="C4641" s="58"/>
      <c r="D4641" s="135" t="str">
        <f t="shared" si="144"/>
        <v/>
      </c>
      <c r="E4641" s="136" t="str">
        <f t="shared" si="145"/>
        <v/>
      </c>
      <c r="F4641" s="45"/>
      <c r="G4641" s="45"/>
      <c r="H4641" s="45"/>
      <c r="I4641" s="45"/>
      <c r="J4641" s="45"/>
      <c r="K4641" s="45"/>
      <c r="L4641" s="45"/>
      <c r="M4641" s="46"/>
      <c r="N4641" s="46"/>
      <c r="O4641" s="46"/>
    </row>
    <row r="4642" spans="1:15" x14ac:dyDescent="0.3">
      <c r="A4642" s="92"/>
      <c r="B4642" s="58"/>
      <c r="C4642" s="58"/>
      <c r="D4642" s="135" t="str">
        <f t="shared" si="144"/>
        <v/>
      </c>
      <c r="E4642" s="136" t="str">
        <f t="shared" si="145"/>
        <v/>
      </c>
      <c r="F4642" s="45"/>
      <c r="G4642" s="45"/>
      <c r="H4642" s="45"/>
      <c r="I4642" s="45"/>
      <c r="J4642" s="45"/>
      <c r="K4642" s="45"/>
      <c r="L4642" s="45"/>
      <c r="M4642" s="46"/>
      <c r="N4642" s="46"/>
      <c r="O4642" s="46"/>
    </row>
    <row r="4643" spans="1:15" x14ac:dyDescent="0.3">
      <c r="A4643" s="92"/>
      <c r="B4643" s="58"/>
      <c r="C4643" s="58"/>
      <c r="D4643" s="135" t="str">
        <f t="shared" si="144"/>
        <v/>
      </c>
      <c r="E4643" s="136" t="str">
        <f t="shared" si="145"/>
        <v/>
      </c>
      <c r="F4643" s="45"/>
      <c r="G4643" s="45"/>
      <c r="H4643" s="45"/>
      <c r="I4643" s="45"/>
      <c r="J4643" s="45"/>
      <c r="K4643" s="45"/>
      <c r="L4643" s="45"/>
      <c r="M4643" s="46"/>
      <c r="N4643" s="46"/>
      <c r="O4643" s="46"/>
    </row>
    <row r="4644" spans="1:15" x14ac:dyDescent="0.3">
      <c r="A4644" s="92"/>
      <c r="B4644" s="58"/>
      <c r="C4644" s="58"/>
      <c r="D4644" s="135" t="str">
        <f t="shared" si="144"/>
        <v/>
      </c>
      <c r="E4644" s="136" t="str">
        <f t="shared" si="145"/>
        <v/>
      </c>
      <c r="F4644" s="45"/>
      <c r="G4644" s="45"/>
      <c r="H4644" s="45"/>
      <c r="I4644" s="45"/>
      <c r="J4644" s="45"/>
      <c r="K4644" s="45"/>
      <c r="L4644" s="45"/>
      <c r="M4644" s="46"/>
      <c r="N4644" s="46"/>
      <c r="O4644" s="46"/>
    </row>
    <row r="4645" spans="1:15" x14ac:dyDescent="0.3">
      <c r="A4645" s="92"/>
      <c r="B4645" s="58"/>
      <c r="C4645" s="58"/>
      <c r="D4645" s="135" t="str">
        <f t="shared" si="144"/>
        <v/>
      </c>
      <c r="E4645" s="136" t="str">
        <f t="shared" si="145"/>
        <v/>
      </c>
      <c r="F4645" s="45"/>
      <c r="G4645" s="45"/>
      <c r="H4645" s="45"/>
      <c r="I4645" s="45"/>
      <c r="J4645" s="45"/>
      <c r="K4645" s="45"/>
      <c r="L4645" s="45"/>
      <c r="M4645" s="46"/>
      <c r="N4645" s="46"/>
      <c r="O4645" s="46"/>
    </row>
    <row r="4646" spans="1:15" x14ac:dyDescent="0.3">
      <c r="A4646" s="92"/>
      <c r="B4646" s="58"/>
      <c r="C4646" s="58"/>
      <c r="D4646" s="135" t="str">
        <f t="shared" si="144"/>
        <v/>
      </c>
      <c r="E4646" s="136" t="str">
        <f t="shared" si="145"/>
        <v/>
      </c>
      <c r="F4646" s="45"/>
      <c r="G4646" s="45"/>
      <c r="H4646" s="45"/>
      <c r="I4646" s="45"/>
      <c r="J4646" s="45"/>
      <c r="K4646" s="45"/>
      <c r="L4646" s="45"/>
      <c r="M4646" s="46"/>
      <c r="N4646" s="46"/>
      <c r="O4646" s="46"/>
    </row>
    <row r="4647" spans="1:15" x14ac:dyDescent="0.3">
      <c r="A4647" s="92"/>
      <c r="B4647" s="58"/>
      <c r="C4647" s="58"/>
      <c r="D4647" s="135" t="str">
        <f t="shared" si="144"/>
        <v/>
      </c>
      <c r="E4647" s="136" t="str">
        <f t="shared" si="145"/>
        <v/>
      </c>
      <c r="F4647" s="45"/>
      <c r="G4647" s="45"/>
      <c r="H4647" s="45"/>
      <c r="I4647" s="45"/>
      <c r="J4647" s="45"/>
      <c r="K4647" s="45"/>
      <c r="L4647" s="45"/>
      <c r="M4647" s="46"/>
      <c r="N4647" s="46"/>
      <c r="O4647" s="46"/>
    </row>
    <row r="4648" spans="1:15" x14ac:dyDescent="0.3">
      <c r="A4648" s="92"/>
      <c r="B4648" s="58"/>
      <c r="C4648" s="58"/>
      <c r="D4648" s="135" t="str">
        <f t="shared" si="144"/>
        <v/>
      </c>
      <c r="E4648" s="136" t="str">
        <f t="shared" si="145"/>
        <v/>
      </c>
      <c r="F4648" s="45"/>
      <c r="G4648" s="45"/>
      <c r="H4648" s="45"/>
      <c r="I4648" s="45"/>
      <c r="J4648" s="45"/>
      <c r="K4648" s="45"/>
      <c r="L4648" s="45"/>
      <c r="M4648" s="46"/>
      <c r="N4648" s="46"/>
      <c r="O4648" s="46"/>
    </row>
    <row r="4649" spans="1:15" x14ac:dyDescent="0.3">
      <c r="A4649" s="92"/>
      <c r="B4649" s="58"/>
      <c r="C4649" s="58"/>
      <c r="D4649" s="135" t="str">
        <f t="shared" si="144"/>
        <v/>
      </c>
      <c r="E4649" s="136" t="str">
        <f t="shared" si="145"/>
        <v/>
      </c>
      <c r="F4649" s="45"/>
      <c r="G4649" s="45"/>
      <c r="H4649" s="45"/>
      <c r="I4649" s="45"/>
      <c r="J4649" s="45"/>
      <c r="K4649" s="45"/>
      <c r="L4649" s="45"/>
      <c r="M4649" s="46"/>
      <c r="N4649" s="46"/>
      <c r="O4649" s="46"/>
    </row>
    <row r="4650" spans="1:15" x14ac:dyDescent="0.3">
      <c r="A4650" s="92"/>
      <c r="B4650" s="58"/>
      <c r="C4650" s="58"/>
      <c r="D4650" s="135" t="str">
        <f t="shared" si="144"/>
        <v/>
      </c>
      <c r="E4650" s="136" t="str">
        <f t="shared" si="145"/>
        <v/>
      </c>
      <c r="F4650" s="45"/>
      <c r="G4650" s="45"/>
      <c r="H4650" s="45"/>
      <c r="I4650" s="45"/>
      <c r="J4650" s="45"/>
      <c r="K4650" s="45"/>
      <c r="L4650" s="45"/>
      <c r="M4650" s="46"/>
      <c r="N4650" s="46"/>
      <c r="O4650" s="46"/>
    </row>
    <row r="4651" spans="1:15" x14ac:dyDescent="0.3">
      <c r="A4651" s="92"/>
      <c r="B4651" s="58"/>
      <c r="C4651" s="58"/>
      <c r="D4651" s="135" t="str">
        <f t="shared" si="144"/>
        <v/>
      </c>
      <c r="E4651" s="136" t="str">
        <f t="shared" si="145"/>
        <v/>
      </c>
      <c r="F4651" s="45"/>
      <c r="G4651" s="45"/>
      <c r="H4651" s="45"/>
      <c r="I4651" s="45"/>
      <c r="J4651" s="45"/>
      <c r="K4651" s="45"/>
      <c r="L4651" s="45"/>
      <c r="M4651" s="46"/>
      <c r="N4651" s="46"/>
      <c r="O4651" s="46"/>
    </row>
    <row r="4652" spans="1:15" x14ac:dyDescent="0.3">
      <c r="A4652" s="92"/>
      <c r="B4652" s="58"/>
      <c r="C4652" s="58"/>
      <c r="D4652" s="135" t="str">
        <f t="shared" si="144"/>
        <v/>
      </c>
      <c r="E4652" s="136" t="str">
        <f t="shared" si="145"/>
        <v/>
      </c>
      <c r="F4652" s="45"/>
      <c r="G4652" s="45"/>
      <c r="H4652" s="45"/>
      <c r="I4652" s="45"/>
      <c r="J4652" s="45"/>
      <c r="K4652" s="45"/>
      <c r="L4652" s="45"/>
      <c r="M4652" s="46"/>
      <c r="N4652" s="46"/>
      <c r="O4652" s="46"/>
    </row>
    <row r="4653" spans="1:15" x14ac:dyDescent="0.3">
      <c r="A4653" s="92"/>
      <c r="B4653" s="58"/>
      <c r="C4653" s="58"/>
      <c r="D4653" s="135" t="str">
        <f t="shared" si="144"/>
        <v/>
      </c>
      <c r="E4653" s="136" t="str">
        <f t="shared" si="145"/>
        <v/>
      </c>
      <c r="F4653" s="45"/>
      <c r="G4653" s="45"/>
      <c r="H4653" s="45"/>
      <c r="I4653" s="45"/>
      <c r="J4653" s="45"/>
      <c r="K4653" s="45"/>
      <c r="L4653" s="45"/>
      <c r="M4653" s="46"/>
      <c r="N4653" s="46"/>
      <c r="O4653" s="46"/>
    </row>
    <row r="4654" spans="1:15" x14ac:dyDescent="0.3">
      <c r="A4654" s="92"/>
      <c r="B4654" s="58"/>
      <c r="C4654" s="58"/>
      <c r="D4654" s="135" t="str">
        <f t="shared" si="144"/>
        <v/>
      </c>
      <c r="E4654" s="136" t="str">
        <f t="shared" si="145"/>
        <v/>
      </c>
      <c r="F4654" s="45"/>
      <c r="G4654" s="45"/>
      <c r="H4654" s="45"/>
      <c r="I4654" s="45"/>
      <c r="J4654" s="45"/>
      <c r="K4654" s="45"/>
      <c r="L4654" s="45"/>
      <c r="M4654" s="46"/>
      <c r="N4654" s="46"/>
      <c r="O4654" s="46"/>
    </row>
    <row r="4655" spans="1:15" x14ac:dyDescent="0.3">
      <c r="A4655" s="92"/>
      <c r="B4655" s="58"/>
      <c r="C4655" s="58"/>
      <c r="D4655" s="135" t="str">
        <f t="shared" si="144"/>
        <v/>
      </c>
      <c r="E4655" s="136" t="str">
        <f t="shared" si="145"/>
        <v/>
      </c>
      <c r="F4655" s="45"/>
      <c r="G4655" s="45"/>
      <c r="H4655" s="45"/>
      <c r="I4655" s="45"/>
      <c r="J4655" s="45"/>
      <c r="K4655" s="45"/>
      <c r="L4655" s="45"/>
      <c r="M4655" s="46"/>
      <c r="N4655" s="46"/>
      <c r="O4655" s="46"/>
    </row>
    <row r="4656" spans="1:15" x14ac:dyDescent="0.3">
      <c r="A4656" s="92"/>
      <c r="B4656" s="58"/>
      <c r="C4656" s="58"/>
      <c r="D4656" s="135" t="str">
        <f t="shared" si="144"/>
        <v/>
      </c>
      <c r="E4656" s="136" t="str">
        <f t="shared" si="145"/>
        <v/>
      </c>
      <c r="F4656" s="45"/>
      <c r="G4656" s="45"/>
      <c r="H4656" s="45"/>
      <c r="I4656" s="45"/>
      <c r="J4656" s="45"/>
      <c r="K4656" s="45"/>
      <c r="L4656" s="45"/>
      <c r="M4656" s="46"/>
      <c r="N4656" s="46"/>
      <c r="O4656" s="46"/>
    </row>
    <row r="4657" spans="1:15" x14ac:dyDescent="0.3">
      <c r="A4657" s="92"/>
      <c r="B4657" s="58"/>
      <c r="C4657" s="58"/>
      <c r="D4657" s="135" t="str">
        <f t="shared" si="144"/>
        <v/>
      </c>
      <c r="E4657" s="136" t="str">
        <f t="shared" si="145"/>
        <v/>
      </c>
      <c r="F4657" s="45"/>
      <c r="G4657" s="45"/>
      <c r="H4657" s="45"/>
      <c r="I4657" s="45"/>
      <c r="J4657" s="45"/>
      <c r="K4657" s="45"/>
      <c r="L4657" s="45"/>
      <c r="M4657" s="46"/>
      <c r="N4657" s="46"/>
      <c r="O4657" s="46"/>
    </row>
    <row r="4658" spans="1:15" x14ac:dyDescent="0.3">
      <c r="A4658" s="92"/>
      <c r="B4658" s="58"/>
      <c r="C4658" s="58"/>
      <c r="D4658" s="135" t="str">
        <f t="shared" si="144"/>
        <v/>
      </c>
      <c r="E4658" s="136" t="str">
        <f t="shared" si="145"/>
        <v/>
      </c>
      <c r="F4658" s="45"/>
      <c r="G4658" s="45"/>
      <c r="H4658" s="45"/>
      <c r="I4658" s="45"/>
      <c r="J4658" s="45"/>
      <c r="K4658" s="45"/>
      <c r="L4658" s="45"/>
      <c r="M4658" s="46"/>
      <c r="N4658" s="46"/>
      <c r="O4658" s="46"/>
    </row>
    <row r="4659" spans="1:15" x14ac:dyDescent="0.3">
      <c r="A4659" s="92"/>
      <c r="B4659" s="58"/>
      <c r="C4659" s="58"/>
      <c r="D4659" s="135" t="str">
        <f t="shared" si="144"/>
        <v/>
      </c>
      <c r="E4659" s="136" t="str">
        <f t="shared" si="145"/>
        <v/>
      </c>
      <c r="F4659" s="45"/>
      <c r="G4659" s="45"/>
      <c r="H4659" s="45"/>
      <c r="I4659" s="45"/>
      <c r="J4659" s="45"/>
      <c r="K4659" s="45"/>
      <c r="L4659" s="45"/>
      <c r="M4659" s="46"/>
      <c r="N4659" s="46"/>
      <c r="O4659" s="46"/>
    </row>
    <row r="4660" spans="1:15" x14ac:dyDescent="0.3">
      <c r="A4660" s="92"/>
      <c r="B4660" s="58"/>
      <c r="C4660" s="58"/>
      <c r="D4660" s="135" t="str">
        <f t="shared" si="144"/>
        <v/>
      </c>
      <c r="E4660" s="136" t="str">
        <f t="shared" si="145"/>
        <v/>
      </c>
      <c r="F4660" s="45"/>
      <c r="G4660" s="45"/>
      <c r="H4660" s="45"/>
      <c r="I4660" s="45"/>
      <c r="J4660" s="45"/>
      <c r="K4660" s="45"/>
      <c r="L4660" s="45"/>
      <c r="M4660" s="46"/>
      <c r="N4660" s="46"/>
      <c r="O4660" s="46"/>
    </row>
    <row r="4661" spans="1:15" x14ac:dyDescent="0.3">
      <c r="A4661" s="92"/>
      <c r="B4661" s="58"/>
      <c r="C4661" s="58"/>
      <c r="D4661" s="135" t="str">
        <f t="shared" si="144"/>
        <v/>
      </c>
      <c r="E4661" s="136" t="str">
        <f t="shared" si="145"/>
        <v/>
      </c>
      <c r="F4661" s="45"/>
      <c r="G4661" s="45"/>
      <c r="H4661" s="45"/>
      <c r="I4661" s="45"/>
      <c r="J4661" s="45"/>
      <c r="K4661" s="45"/>
      <c r="L4661" s="45"/>
      <c r="M4661" s="46"/>
      <c r="N4661" s="46"/>
      <c r="O4661" s="46"/>
    </row>
    <row r="4662" spans="1:15" x14ac:dyDescent="0.3">
      <c r="A4662" s="92"/>
      <c r="B4662" s="58"/>
      <c r="C4662" s="58"/>
      <c r="D4662" s="135" t="str">
        <f t="shared" si="144"/>
        <v/>
      </c>
      <c r="E4662" s="136" t="str">
        <f t="shared" si="145"/>
        <v/>
      </c>
      <c r="F4662" s="45"/>
      <c r="G4662" s="45"/>
      <c r="H4662" s="45"/>
      <c r="I4662" s="45"/>
      <c r="J4662" s="45"/>
      <c r="K4662" s="45"/>
      <c r="L4662" s="45"/>
      <c r="M4662" s="46"/>
      <c r="N4662" s="46"/>
      <c r="O4662" s="46"/>
    </row>
    <row r="4663" spans="1:15" x14ac:dyDescent="0.3">
      <c r="A4663" s="92"/>
      <c r="B4663" s="58"/>
      <c r="C4663" s="58"/>
      <c r="D4663" s="135" t="str">
        <f t="shared" si="144"/>
        <v/>
      </c>
      <c r="E4663" s="136" t="str">
        <f t="shared" si="145"/>
        <v/>
      </c>
      <c r="F4663" s="45"/>
      <c r="G4663" s="45"/>
      <c r="H4663" s="45"/>
      <c r="I4663" s="45"/>
      <c r="J4663" s="45"/>
      <c r="K4663" s="45"/>
      <c r="L4663" s="45"/>
      <c r="M4663" s="46"/>
      <c r="N4663" s="46"/>
      <c r="O4663" s="46"/>
    </row>
    <row r="4664" spans="1:15" x14ac:dyDescent="0.3">
      <c r="A4664" s="92"/>
      <c r="B4664" s="58"/>
      <c r="C4664" s="58"/>
      <c r="D4664" s="135" t="str">
        <f t="shared" si="144"/>
        <v/>
      </c>
      <c r="E4664" s="136" t="str">
        <f t="shared" si="145"/>
        <v/>
      </c>
      <c r="F4664" s="45"/>
      <c r="G4664" s="45"/>
      <c r="H4664" s="45"/>
      <c r="I4664" s="45"/>
      <c r="J4664" s="45"/>
      <c r="K4664" s="45"/>
      <c r="L4664" s="45"/>
      <c r="M4664" s="46"/>
      <c r="N4664" s="46"/>
      <c r="O4664" s="46"/>
    </row>
    <row r="4665" spans="1:15" x14ac:dyDescent="0.3">
      <c r="A4665" s="92"/>
      <c r="B4665" s="58"/>
      <c r="C4665" s="58"/>
      <c r="D4665" s="135" t="str">
        <f t="shared" si="144"/>
        <v/>
      </c>
      <c r="E4665" s="136" t="str">
        <f t="shared" si="145"/>
        <v/>
      </c>
      <c r="F4665" s="45"/>
      <c r="G4665" s="45"/>
      <c r="H4665" s="45"/>
      <c r="I4665" s="45"/>
      <c r="J4665" s="45"/>
      <c r="K4665" s="45"/>
      <c r="L4665" s="45"/>
      <c r="M4665" s="46"/>
      <c r="N4665" s="46"/>
      <c r="O4665" s="46"/>
    </row>
    <row r="4666" spans="1:15" x14ac:dyDescent="0.3">
      <c r="A4666" s="92"/>
      <c r="B4666" s="58"/>
      <c r="C4666" s="58"/>
      <c r="D4666" s="135" t="str">
        <f t="shared" si="144"/>
        <v/>
      </c>
      <c r="E4666" s="136" t="str">
        <f t="shared" si="145"/>
        <v/>
      </c>
      <c r="F4666" s="45"/>
      <c r="G4666" s="45"/>
      <c r="H4666" s="45"/>
      <c r="I4666" s="45"/>
      <c r="J4666" s="45"/>
      <c r="K4666" s="45"/>
      <c r="L4666" s="45"/>
      <c r="M4666" s="46"/>
      <c r="N4666" s="46"/>
      <c r="O4666" s="46"/>
    </row>
    <row r="4667" spans="1:15" x14ac:dyDescent="0.3">
      <c r="A4667" s="92"/>
      <c r="B4667" s="58"/>
      <c r="C4667" s="58"/>
      <c r="D4667" s="135" t="str">
        <f t="shared" si="144"/>
        <v/>
      </c>
      <c r="E4667" s="136" t="str">
        <f t="shared" si="145"/>
        <v/>
      </c>
      <c r="F4667" s="45"/>
      <c r="G4667" s="45"/>
      <c r="H4667" s="45"/>
      <c r="I4667" s="45"/>
      <c r="J4667" s="45"/>
      <c r="K4667" s="45"/>
      <c r="L4667" s="45"/>
      <c r="M4667" s="46"/>
      <c r="N4667" s="46"/>
      <c r="O4667" s="46"/>
    </row>
    <row r="4668" spans="1:15" x14ac:dyDescent="0.3">
      <c r="A4668" s="92"/>
      <c r="B4668" s="58"/>
      <c r="C4668" s="58"/>
      <c r="D4668" s="135" t="str">
        <f t="shared" si="144"/>
        <v/>
      </c>
      <c r="E4668" s="136" t="str">
        <f t="shared" si="145"/>
        <v/>
      </c>
      <c r="F4668" s="45"/>
      <c r="G4668" s="45"/>
      <c r="H4668" s="45"/>
      <c r="I4668" s="45"/>
      <c r="J4668" s="45"/>
      <c r="K4668" s="45"/>
      <c r="L4668" s="45"/>
      <c r="M4668" s="46"/>
      <c r="N4668" s="46"/>
      <c r="O4668" s="46"/>
    </row>
    <row r="4669" spans="1:15" x14ac:dyDescent="0.3">
      <c r="A4669" s="92"/>
      <c r="B4669" s="58"/>
      <c r="C4669" s="58"/>
      <c r="D4669" s="135" t="str">
        <f t="shared" si="144"/>
        <v/>
      </c>
      <c r="E4669" s="136" t="str">
        <f t="shared" si="145"/>
        <v/>
      </c>
      <c r="F4669" s="45"/>
      <c r="G4669" s="45"/>
      <c r="H4669" s="45"/>
      <c r="I4669" s="45"/>
      <c r="J4669" s="45"/>
      <c r="K4669" s="45"/>
      <c r="L4669" s="45"/>
      <c r="M4669" s="46"/>
      <c r="N4669" s="46"/>
      <c r="O4669" s="46"/>
    </row>
    <row r="4670" spans="1:15" x14ac:dyDescent="0.3">
      <c r="A4670" s="92"/>
      <c r="B4670" s="58"/>
      <c r="C4670" s="58"/>
      <c r="D4670" s="135" t="str">
        <f t="shared" si="144"/>
        <v/>
      </c>
      <c r="E4670" s="136" t="str">
        <f t="shared" si="145"/>
        <v/>
      </c>
      <c r="F4670" s="45"/>
      <c r="G4670" s="45"/>
      <c r="H4670" s="45"/>
      <c r="I4670" s="45"/>
      <c r="J4670" s="45"/>
      <c r="K4670" s="45"/>
      <c r="L4670" s="45"/>
      <c r="M4670" s="46"/>
      <c r="N4670" s="46"/>
      <c r="O4670" s="46"/>
    </row>
    <row r="4671" spans="1:15" x14ac:dyDescent="0.3">
      <c r="A4671" s="92"/>
      <c r="B4671" s="58"/>
      <c r="C4671" s="58"/>
      <c r="D4671" s="135" t="str">
        <f t="shared" si="144"/>
        <v/>
      </c>
      <c r="E4671" s="136" t="str">
        <f t="shared" si="145"/>
        <v/>
      </c>
      <c r="F4671" s="45"/>
      <c r="G4671" s="45"/>
      <c r="H4671" s="45"/>
      <c r="I4671" s="45"/>
      <c r="J4671" s="45"/>
      <c r="K4671" s="45"/>
      <c r="L4671" s="45"/>
      <c r="M4671" s="46"/>
      <c r="N4671" s="46"/>
      <c r="O4671" s="46"/>
    </row>
    <row r="4672" spans="1:15" x14ac:dyDescent="0.3">
      <c r="A4672" s="92"/>
      <c r="B4672" s="58"/>
      <c r="C4672" s="58"/>
      <c r="D4672" s="135" t="str">
        <f t="shared" si="144"/>
        <v/>
      </c>
      <c r="E4672" s="136" t="str">
        <f t="shared" si="145"/>
        <v/>
      </c>
      <c r="F4672" s="45"/>
      <c r="G4672" s="45"/>
      <c r="H4672" s="45"/>
      <c r="I4672" s="45"/>
      <c r="J4672" s="45"/>
      <c r="K4672" s="45"/>
      <c r="L4672" s="45"/>
      <c r="M4672" s="46"/>
      <c r="N4672" s="46"/>
      <c r="O4672" s="46"/>
    </row>
    <row r="4673" spans="1:15" x14ac:dyDescent="0.3">
      <c r="A4673" s="92"/>
      <c r="B4673" s="58"/>
      <c r="C4673" s="58"/>
      <c r="D4673" s="135" t="str">
        <f t="shared" si="144"/>
        <v/>
      </c>
      <c r="E4673" s="136" t="str">
        <f t="shared" si="145"/>
        <v/>
      </c>
      <c r="F4673" s="45"/>
      <c r="G4673" s="45"/>
      <c r="H4673" s="45"/>
      <c r="I4673" s="45"/>
      <c r="J4673" s="45"/>
      <c r="K4673" s="45"/>
      <c r="L4673" s="45"/>
      <c r="M4673" s="46"/>
      <c r="N4673" s="46"/>
      <c r="O4673" s="46"/>
    </row>
    <row r="4674" spans="1:15" x14ac:dyDescent="0.3">
      <c r="A4674" s="92"/>
      <c r="B4674" s="58"/>
      <c r="C4674" s="58"/>
      <c r="D4674" s="135" t="str">
        <f t="shared" ref="D4674:D4737" si="146">IF(C4674="","",IF(NOT(ISBLANK(B4674)),IF(AND(B4674&gt;=43556,C4674&gt;=43556),C4674-B4674,0),""))</f>
        <v/>
      </c>
      <c r="E4674" s="136" t="str">
        <f t="shared" si="145"/>
        <v/>
      </c>
      <c r="F4674" s="45"/>
      <c r="G4674" s="45"/>
      <c r="H4674" s="45"/>
      <c r="I4674" s="45"/>
      <c r="J4674" s="45"/>
      <c r="K4674" s="45"/>
      <c r="L4674" s="45"/>
      <c r="M4674" s="46"/>
      <c r="N4674" s="46"/>
      <c r="O4674" s="46"/>
    </row>
    <row r="4675" spans="1:15" x14ac:dyDescent="0.3">
      <c r="A4675" s="92"/>
      <c r="B4675" s="58"/>
      <c r="C4675" s="58"/>
      <c r="D4675" s="135" t="str">
        <f t="shared" si="146"/>
        <v/>
      </c>
      <c r="E4675" s="136" t="str">
        <f t="shared" ref="E4675:E4738" si="147">IF(C4675&gt;=43556,C4675+366,"")</f>
        <v/>
      </c>
      <c r="F4675" s="45"/>
      <c r="G4675" s="45"/>
      <c r="H4675" s="45"/>
      <c r="I4675" s="45"/>
      <c r="J4675" s="45"/>
      <c r="K4675" s="45"/>
      <c r="L4675" s="45"/>
      <c r="M4675" s="46"/>
      <c r="N4675" s="46"/>
      <c r="O4675" s="46"/>
    </row>
    <row r="4676" spans="1:15" x14ac:dyDescent="0.3">
      <c r="A4676" s="92"/>
      <c r="B4676" s="58"/>
      <c r="C4676" s="58"/>
      <c r="D4676" s="135" t="str">
        <f t="shared" si="146"/>
        <v/>
      </c>
      <c r="E4676" s="136" t="str">
        <f t="shared" si="147"/>
        <v/>
      </c>
      <c r="F4676" s="45"/>
      <c r="G4676" s="45"/>
      <c r="H4676" s="45"/>
      <c r="I4676" s="45"/>
      <c r="J4676" s="45"/>
      <c r="K4676" s="45"/>
      <c r="L4676" s="45"/>
      <c r="M4676" s="46"/>
      <c r="N4676" s="46"/>
      <c r="O4676" s="46"/>
    </row>
    <row r="4677" spans="1:15" x14ac:dyDescent="0.3">
      <c r="A4677" s="92"/>
      <c r="B4677" s="58"/>
      <c r="C4677" s="58"/>
      <c r="D4677" s="135" t="str">
        <f t="shared" si="146"/>
        <v/>
      </c>
      <c r="E4677" s="136" t="str">
        <f t="shared" si="147"/>
        <v/>
      </c>
      <c r="F4677" s="45"/>
      <c r="G4677" s="45"/>
      <c r="H4677" s="45"/>
      <c r="I4677" s="45"/>
      <c r="J4677" s="45"/>
      <c r="K4677" s="45"/>
      <c r="L4677" s="45"/>
      <c r="M4677" s="46"/>
      <c r="N4677" s="46"/>
      <c r="O4677" s="46"/>
    </row>
    <row r="4678" spans="1:15" x14ac:dyDescent="0.3">
      <c r="A4678" s="92"/>
      <c r="B4678" s="58"/>
      <c r="C4678" s="58"/>
      <c r="D4678" s="135" t="str">
        <f t="shared" si="146"/>
        <v/>
      </c>
      <c r="E4678" s="136" t="str">
        <f t="shared" si="147"/>
        <v/>
      </c>
      <c r="F4678" s="45"/>
      <c r="G4678" s="45"/>
      <c r="H4678" s="45"/>
      <c r="I4678" s="45"/>
      <c r="J4678" s="45"/>
      <c r="K4678" s="45"/>
      <c r="L4678" s="45"/>
      <c r="M4678" s="46"/>
      <c r="N4678" s="46"/>
      <c r="O4678" s="46"/>
    </row>
    <row r="4679" spans="1:15" x14ac:dyDescent="0.3">
      <c r="A4679" s="92"/>
      <c r="B4679" s="58"/>
      <c r="C4679" s="58"/>
      <c r="D4679" s="135" t="str">
        <f t="shared" si="146"/>
        <v/>
      </c>
      <c r="E4679" s="136" t="str">
        <f t="shared" si="147"/>
        <v/>
      </c>
      <c r="F4679" s="45"/>
      <c r="G4679" s="45"/>
      <c r="H4679" s="45"/>
      <c r="I4679" s="45"/>
      <c r="J4679" s="45"/>
      <c r="K4679" s="45"/>
      <c r="L4679" s="45"/>
      <c r="M4679" s="46"/>
      <c r="N4679" s="46"/>
      <c r="O4679" s="46"/>
    </row>
    <row r="4680" spans="1:15" x14ac:dyDescent="0.3">
      <c r="A4680" s="92"/>
      <c r="B4680" s="58"/>
      <c r="C4680" s="58"/>
      <c r="D4680" s="135" t="str">
        <f t="shared" si="146"/>
        <v/>
      </c>
      <c r="E4680" s="136" t="str">
        <f t="shared" si="147"/>
        <v/>
      </c>
      <c r="F4680" s="45"/>
      <c r="G4680" s="45"/>
      <c r="H4680" s="45"/>
      <c r="I4680" s="45"/>
      <c r="J4680" s="45"/>
      <c r="K4680" s="45"/>
      <c r="L4680" s="45"/>
      <c r="M4680" s="46"/>
      <c r="N4680" s="46"/>
      <c r="O4680" s="46"/>
    </row>
    <row r="4681" spans="1:15" x14ac:dyDescent="0.3">
      <c r="A4681" s="92"/>
      <c r="B4681" s="58"/>
      <c r="C4681" s="58"/>
      <c r="D4681" s="135" t="str">
        <f t="shared" si="146"/>
        <v/>
      </c>
      <c r="E4681" s="136" t="str">
        <f t="shared" si="147"/>
        <v/>
      </c>
      <c r="F4681" s="45"/>
      <c r="G4681" s="45"/>
      <c r="H4681" s="45"/>
      <c r="I4681" s="45"/>
      <c r="J4681" s="45"/>
      <c r="K4681" s="45"/>
      <c r="L4681" s="45"/>
      <c r="M4681" s="46"/>
      <c r="N4681" s="46"/>
      <c r="O4681" s="46"/>
    </row>
    <row r="4682" spans="1:15" x14ac:dyDescent="0.3">
      <c r="A4682" s="92"/>
      <c r="B4682" s="58"/>
      <c r="C4682" s="58"/>
      <c r="D4682" s="135" t="str">
        <f t="shared" si="146"/>
        <v/>
      </c>
      <c r="E4682" s="136" t="str">
        <f t="shared" si="147"/>
        <v/>
      </c>
      <c r="F4682" s="45"/>
      <c r="G4682" s="45"/>
      <c r="H4682" s="45"/>
      <c r="I4682" s="45"/>
      <c r="J4682" s="45"/>
      <c r="K4682" s="45"/>
      <c r="L4682" s="45"/>
      <c r="M4682" s="46"/>
      <c r="N4682" s="46"/>
      <c r="O4682" s="46"/>
    </row>
    <row r="4683" spans="1:15" x14ac:dyDescent="0.3">
      <c r="A4683" s="92"/>
      <c r="B4683" s="58"/>
      <c r="C4683" s="58"/>
      <c r="D4683" s="135" t="str">
        <f t="shared" si="146"/>
        <v/>
      </c>
      <c r="E4683" s="136" t="str">
        <f t="shared" si="147"/>
        <v/>
      </c>
      <c r="F4683" s="45"/>
      <c r="G4683" s="45"/>
      <c r="H4683" s="45"/>
      <c r="I4683" s="45"/>
      <c r="J4683" s="45"/>
      <c r="K4683" s="45"/>
      <c r="L4683" s="45"/>
      <c r="M4683" s="46"/>
      <c r="N4683" s="46"/>
      <c r="O4683" s="46"/>
    </row>
    <row r="4684" spans="1:15" x14ac:dyDescent="0.3">
      <c r="A4684" s="92"/>
      <c r="B4684" s="58"/>
      <c r="C4684" s="58"/>
      <c r="D4684" s="135" t="str">
        <f t="shared" si="146"/>
        <v/>
      </c>
      <c r="E4684" s="136" t="str">
        <f t="shared" si="147"/>
        <v/>
      </c>
      <c r="F4684" s="45"/>
      <c r="G4684" s="45"/>
      <c r="H4684" s="45"/>
      <c r="I4684" s="45"/>
      <c r="J4684" s="45"/>
      <c r="K4684" s="45"/>
      <c r="L4684" s="45"/>
      <c r="M4684" s="46"/>
      <c r="N4684" s="46"/>
      <c r="O4684" s="46"/>
    </row>
    <row r="4685" spans="1:15" x14ac:dyDescent="0.3">
      <c r="A4685" s="92"/>
      <c r="B4685" s="58"/>
      <c r="C4685" s="58"/>
      <c r="D4685" s="135" t="str">
        <f t="shared" si="146"/>
        <v/>
      </c>
      <c r="E4685" s="136" t="str">
        <f t="shared" si="147"/>
        <v/>
      </c>
      <c r="F4685" s="45"/>
      <c r="G4685" s="45"/>
      <c r="H4685" s="45"/>
      <c r="I4685" s="45"/>
      <c r="J4685" s="45"/>
      <c r="K4685" s="45"/>
      <c r="L4685" s="45"/>
      <c r="M4685" s="46"/>
      <c r="N4685" s="46"/>
      <c r="O4685" s="46"/>
    </row>
    <row r="4686" spans="1:15" x14ac:dyDescent="0.3">
      <c r="A4686" s="92"/>
      <c r="B4686" s="58"/>
      <c r="C4686" s="58"/>
      <c r="D4686" s="135" t="str">
        <f t="shared" si="146"/>
        <v/>
      </c>
      <c r="E4686" s="136" t="str">
        <f t="shared" si="147"/>
        <v/>
      </c>
      <c r="F4686" s="45"/>
      <c r="G4686" s="45"/>
      <c r="H4686" s="45"/>
      <c r="I4686" s="45"/>
      <c r="J4686" s="45"/>
      <c r="K4686" s="45"/>
      <c r="L4686" s="45"/>
      <c r="M4686" s="46"/>
      <c r="N4686" s="46"/>
      <c r="O4686" s="46"/>
    </row>
    <row r="4687" spans="1:15" x14ac:dyDescent="0.3">
      <c r="A4687" s="92"/>
      <c r="B4687" s="58"/>
      <c r="C4687" s="58"/>
      <c r="D4687" s="135" t="str">
        <f t="shared" si="146"/>
        <v/>
      </c>
      <c r="E4687" s="136" t="str">
        <f t="shared" si="147"/>
        <v/>
      </c>
      <c r="F4687" s="45"/>
      <c r="G4687" s="45"/>
      <c r="H4687" s="45"/>
      <c r="I4687" s="45"/>
      <c r="J4687" s="45"/>
      <c r="K4687" s="45"/>
      <c r="L4687" s="45"/>
      <c r="M4687" s="46"/>
      <c r="N4687" s="46"/>
      <c r="O4687" s="46"/>
    </row>
    <row r="4688" spans="1:15" x14ac:dyDescent="0.3">
      <c r="A4688" s="92"/>
      <c r="B4688" s="58"/>
      <c r="C4688" s="58"/>
      <c r="D4688" s="135" t="str">
        <f t="shared" si="146"/>
        <v/>
      </c>
      <c r="E4688" s="136" t="str">
        <f t="shared" si="147"/>
        <v/>
      </c>
      <c r="F4688" s="45"/>
      <c r="G4688" s="45"/>
      <c r="H4688" s="45"/>
      <c r="I4688" s="45"/>
      <c r="J4688" s="45"/>
      <c r="K4688" s="45"/>
      <c r="L4688" s="45"/>
      <c r="M4688" s="46"/>
      <c r="N4688" s="46"/>
      <c r="O4688" s="46"/>
    </row>
    <row r="4689" spans="1:15" x14ac:dyDescent="0.3">
      <c r="A4689" s="92"/>
      <c r="B4689" s="58"/>
      <c r="C4689" s="58"/>
      <c r="D4689" s="135" t="str">
        <f t="shared" si="146"/>
        <v/>
      </c>
      <c r="E4689" s="136" t="str">
        <f t="shared" si="147"/>
        <v/>
      </c>
      <c r="F4689" s="45"/>
      <c r="G4689" s="45"/>
      <c r="H4689" s="45"/>
      <c r="I4689" s="45"/>
      <c r="J4689" s="45"/>
      <c r="K4689" s="45"/>
      <c r="L4689" s="45"/>
      <c r="M4689" s="46"/>
      <c r="N4689" s="46"/>
      <c r="O4689" s="46"/>
    </row>
    <row r="4690" spans="1:15" x14ac:dyDescent="0.3">
      <c r="A4690" s="92"/>
      <c r="B4690" s="58"/>
      <c r="C4690" s="58"/>
      <c r="D4690" s="135" t="str">
        <f t="shared" si="146"/>
        <v/>
      </c>
      <c r="E4690" s="136" t="str">
        <f t="shared" si="147"/>
        <v/>
      </c>
      <c r="F4690" s="45"/>
      <c r="G4690" s="45"/>
      <c r="H4690" s="45"/>
      <c r="I4690" s="45"/>
      <c r="J4690" s="45"/>
      <c r="K4690" s="45"/>
      <c r="L4690" s="45"/>
      <c r="M4690" s="46"/>
      <c r="N4690" s="46"/>
      <c r="O4690" s="46"/>
    </row>
    <row r="4691" spans="1:15" x14ac:dyDescent="0.3">
      <c r="A4691" s="92"/>
      <c r="B4691" s="58"/>
      <c r="C4691" s="58"/>
      <c r="D4691" s="135" t="str">
        <f t="shared" si="146"/>
        <v/>
      </c>
      <c r="E4691" s="136" t="str">
        <f t="shared" si="147"/>
        <v/>
      </c>
      <c r="F4691" s="45"/>
      <c r="G4691" s="45"/>
      <c r="H4691" s="45"/>
      <c r="I4691" s="45"/>
      <c r="J4691" s="45"/>
      <c r="K4691" s="45"/>
      <c r="L4691" s="45"/>
      <c r="M4691" s="46"/>
      <c r="N4691" s="46"/>
      <c r="O4691" s="46"/>
    </row>
    <row r="4692" spans="1:15" x14ac:dyDescent="0.3">
      <c r="A4692" s="92"/>
      <c r="B4692" s="58"/>
      <c r="C4692" s="58"/>
      <c r="D4692" s="135" t="str">
        <f t="shared" si="146"/>
        <v/>
      </c>
      <c r="E4692" s="136" t="str">
        <f t="shared" si="147"/>
        <v/>
      </c>
      <c r="F4692" s="45"/>
      <c r="G4692" s="45"/>
      <c r="H4692" s="45"/>
      <c r="I4692" s="45"/>
      <c r="J4692" s="45"/>
      <c r="K4692" s="45"/>
      <c r="L4692" s="45"/>
      <c r="M4692" s="46"/>
      <c r="N4692" s="46"/>
      <c r="O4692" s="46"/>
    </row>
    <row r="4693" spans="1:15" x14ac:dyDescent="0.3">
      <c r="A4693" s="92"/>
      <c r="B4693" s="58"/>
      <c r="C4693" s="58"/>
      <c r="D4693" s="135" t="str">
        <f t="shared" si="146"/>
        <v/>
      </c>
      <c r="E4693" s="136" t="str">
        <f t="shared" si="147"/>
        <v/>
      </c>
      <c r="F4693" s="45"/>
      <c r="G4693" s="45"/>
      <c r="H4693" s="45"/>
      <c r="I4693" s="45"/>
      <c r="J4693" s="45"/>
      <c r="K4693" s="45"/>
      <c r="L4693" s="45"/>
      <c r="M4693" s="46"/>
      <c r="N4693" s="46"/>
      <c r="O4693" s="46"/>
    </row>
    <row r="4694" spans="1:15" x14ac:dyDescent="0.3">
      <c r="A4694" s="92"/>
      <c r="B4694" s="58"/>
      <c r="C4694" s="58"/>
      <c r="D4694" s="135" t="str">
        <f t="shared" si="146"/>
        <v/>
      </c>
      <c r="E4694" s="136" t="str">
        <f t="shared" si="147"/>
        <v/>
      </c>
      <c r="F4694" s="45"/>
      <c r="G4694" s="45"/>
      <c r="H4694" s="45"/>
      <c r="I4694" s="45"/>
      <c r="J4694" s="45"/>
      <c r="K4694" s="45"/>
      <c r="L4694" s="45"/>
      <c r="M4694" s="46"/>
      <c r="N4694" s="46"/>
      <c r="O4694" s="46"/>
    </row>
    <row r="4695" spans="1:15" x14ac:dyDescent="0.3">
      <c r="A4695" s="92"/>
      <c r="B4695" s="58"/>
      <c r="C4695" s="58"/>
      <c r="D4695" s="135" t="str">
        <f t="shared" si="146"/>
        <v/>
      </c>
      <c r="E4695" s="136" t="str">
        <f t="shared" si="147"/>
        <v/>
      </c>
      <c r="F4695" s="45"/>
      <c r="G4695" s="45"/>
      <c r="H4695" s="45"/>
      <c r="I4695" s="45"/>
      <c r="J4695" s="45"/>
      <c r="K4695" s="45"/>
      <c r="L4695" s="45"/>
      <c r="M4695" s="46"/>
      <c r="N4695" s="46"/>
      <c r="O4695" s="46"/>
    </row>
    <row r="4696" spans="1:15" x14ac:dyDescent="0.3">
      <c r="A4696" s="92"/>
      <c r="B4696" s="58"/>
      <c r="C4696" s="58"/>
      <c r="D4696" s="135" t="str">
        <f t="shared" si="146"/>
        <v/>
      </c>
      <c r="E4696" s="136" t="str">
        <f t="shared" si="147"/>
        <v/>
      </c>
      <c r="F4696" s="45"/>
      <c r="G4696" s="45"/>
      <c r="H4696" s="45"/>
      <c r="I4696" s="45"/>
      <c r="J4696" s="45"/>
      <c r="K4696" s="45"/>
      <c r="L4696" s="45"/>
      <c r="M4696" s="46"/>
      <c r="N4696" s="46"/>
      <c r="O4696" s="46"/>
    </row>
    <row r="4697" spans="1:15" x14ac:dyDescent="0.3">
      <c r="A4697" s="92"/>
      <c r="B4697" s="58"/>
      <c r="C4697" s="58"/>
      <c r="D4697" s="135" t="str">
        <f t="shared" si="146"/>
        <v/>
      </c>
      <c r="E4697" s="136" t="str">
        <f t="shared" si="147"/>
        <v/>
      </c>
      <c r="F4697" s="45"/>
      <c r="G4697" s="45"/>
      <c r="H4697" s="45"/>
      <c r="I4697" s="45"/>
      <c r="J4697" s="45"/>
      <c r="K4697" s="45"/>
      <c r="L4697" s="45"/>
      <c r="M4697" s="46"/>
      <c r="N4697" s="46"/>
      <c r="O4697" s="46"/>
    </row>
    <row r="4698" spans="1:15" x14ac:dyDescent="0.3">
      <c r="A4698" s="92"/>
      <c r="B4698" s="58"/>
      <c r="C4698" s="58"/>
      <c r="D4698" s="135" t="str">
        <f t="shared" si="146"/>
        <v/>
      </c>
      <c r="E4698" s="136" t="str">
        <f t="shared" si="147"/>
        <v/>
      </c>
      <c r="F4698" s="45"/>
      <c r="G4698" s="45"/>
      <c r="H4698" s="45"/>
      <c r="I4698" s="45"/>
      <c r="J4698" s="45"/>
      <c r="K4698" s="45"/>
      <c r="L4698" s="45"/>
      <c r="M4698" s="46"/>
      <c r="N4698" s="46"/>
      <c r="O4698" s="46"/>
    </row>
    <row r="4699" spans="1:15" x14ac:dyDescent="0.3">
      <c r="A4699" s="92"/>
      <c r="B4699" s="58"/>
      <c r="C4699" s="58"/>
      <c r="D4699" s="135" t="str">
        <f t="shared" si="146"/>
        <v/>
      </c>
      <c r="E4699" s="136" t="str">
        <f t="shared" si="147"/>
        <v/>
      </c>
      <c r="F4699" s="45"/>
      <c r="G4699" s="45"/>
      <c r="H4699" s="45"/>
      <c r="I4699" s="45"/>
      <c r="J4699" s="45"/>
      <c r="K4699" s="45"/>
      <c r="L4699" s="45"/>
      <c r="M4699" s="46"/>
      <c r="N4699" s="46"/>
      <c r="O4699" s="46"/>
    </row>
    <row r="4700" spans="1:15" x14ac:dyDescent="0.3">
      <c r="A4700" s="92"/>
      <c r="B4700" s="58"/>
      <c r="C4700" s="58"/>
      <c r="D4700" s="135" t="str">
        <f t="shared" si="146"/>
        <v/>
      </c>
      <c r="E4700" s="136" t="str">
        <f t="shared" si="147"/>
        <v/>
      </c>
      <c r="F4700" s="45"/>
      <c r="G4700" s="45"/>
      <c r="H4700" s="45"/>
      <c r="I4700" s="45"/>
      <c r="J4700" s="45"/>
      <c r="K4700" s="45"/>
      <c r="L4700" s="45"/>
      <c r="M4700" s="46"/>
      <c r="N4700" s="46"/>
      <c r="O4700" s="46"/>
    </row>
    <row r="4701" spans="1:15" x14ac:dyDescent="0.3">
      <c r="A4701" s="92"/>
      <c r="B4701" s="58"/>
      <c r="C4701" s="58"/>
      <c r="D4701" s="135" t="str">
        <f t="shared" si="146"/>
        <v/>
      </c>
      <c r="E4701" s="136" t="str">
        <f t="shared" si="147"/>
        <v/>
      </c>
      <c r="F4701" s="45"/>
      <c r="G4701" s="45"/>
      <c r="H4701" s="45"/>
      <c r="I4701" s="45"/>
      <c r="J4701" s="45"/>
      <c r="K4701" s="45"/>
      <c r="L4701" s="45"/>
      <c r="M4701" s="46"/>
      <c r="N4701" s="46"/>
      <c r="O4701" s="46"/>
    </row>
    <row r="4702" spans="1:15" x14ac:dyDescent="0.3">
      <c r="A4702" s="92"/>
      <c r="B4702" s="58"/>
      <c r="C4702" s="58"/>
      <c r="D4702" s="135" t="str">
        <f t="shared" si="146"/>
        <v/>
      </c>
      <c r="E4702" s="136" t="str">
        <f t="shared" si="147"/>
        <v/>
      </c>
      <c r="F4702" s="45"/>
      <c r="G4702" s="45"/>
      <c r="H4702" s="45"/>
      <c r="I4702" s="45"/>
      <c r="J4702" s="45"/>
      <c r="K4702" s="45"/>
      <c r="L4702" s="45"/>
      <c r="M4702" s="46"/>
      <c r="N4702" s="46"/>
      <c r="O4702" s="46"/>
    </row>
    <row r="4703" spans="1:15" x14ac:dyDescent="0.3">
      <c r="A4703" s="92"/>
      <c r="B4703" s="58"/>
      <c r="C4703" s="58"/>
      <c r="D4703" s="135" t="str">
        <f t="shared" si="146"/>
        <v/>
      </c>
      <c r="E4703" s="136" t="str">
        <f t="shared" si="147"/>
        <v/>
      </c>
      <c r="F4703" s="45"/>
      <c r="G4703" s="45"/>
      <c r="H4703" s="45"/>
      <c r="I4703" s="45"/>
      <c r="J4703" s="45"/>
      <c r="K4703" s="45"/>
      <c r="L4703" s="45"/>
      <c r="M4703" s="46"/>
      <c r="N4703" s="46"/>
      <c r="O4703" s="46"/>
    </row>
    <row r="4704" spans="1:15" x14ac:dyDescent="0.3">
      <c r="A4704" s="92"/>
      <c r="B4704" s="58"/>
      <c r="C4704" s="58"/>
      <c r="D4704" s="135" t="str">
        <f t="shared" si="146"/>
        <v/>
      </c>
      <c r="E4704" s="136" t="str">
        <f t="shared" si="147"/>
        <v/>
      </c>
      <c r="F4704" s="45"/>
      <c r="G4704" s="45"/>
      <c r="H4704" s="45"/>
      <c r="I4704" s="45"/>
      <c r="J4704" s="45"/>
      <c r="K4704" s="45"/>
      <c r="L4704" s="45"/>
      <c r="M4704" s="46"/>
      <c r="N4704" s="46"/>
      <c r="O4704" s="46"/>
    </row>
    <row r="4705" spans="1:15" x14ac:dyDescent="0.3">
      <c r="A4705" s="92"/>
      <c r="B4705" s="58"/>
      <c r="C4705" s="58"/>
      <c r="D4705" s="135" t="str">
        <f t="shared" si="146"/>
        <v/>
      </c>
      <c r="E4705" s="136" t="str">
        <f t="shared" si="147"/>
        <v/>
      </c>
      <c r="F4705" s="45"/>
      <c r="G4705" s="45"/>
      <c r="H4705" s="45"/>
      <c r="I4705" s="45"/>
      <c r="J4705" s="45"/>
      <c r="K4705" s="45"/>
      <c r="L4705" s="45"/>
      <c r="M4705" s="46"/>
      <c r="N4705" s="46"/>
      <c r="O4705" s="46"/>
    </row>
    <row r="4706" spans="1:15" x14ac:dyDescent="0.3">
      <c r="A4706" s="92"/>
      <c r="B4706" s="58"/>
      <c r="C4706" s="58"/>
      <c r="D4706" s="135" t="str">
        <f t="shared" si="146"/>
        <v/>
      </c>
      <c r="E4706" s="136" t="str">
        <f t="shared" si="147"/>
        <v/>
      </c>
      <c r="F4706" s="45"/>
      <c r="G4706" s="45"/>
      <c r="H4706" s="45"/>
      <c r="I4706" s="45"/>
      <c r="J4706" s="45"/>
      <c r="K4706" s="45"/>
      <c r="L4706" s="45"/>
      <c r="M4706" s="46"/>
      <c r="N4706" s="46"/>
      <c r="O4706" s="46"/>
    </row>
    <row r="4707" spans="1:15" x14ac:dyDescent="0.3">
      <c r="A4707" s="92"/>
      <c r="B4707" s="58"/>
      <c r="C4707" s="58"/>
      <c r="D4707" s="135" t="str">
        <f t="shared" si="146"/>
        <v/>
      </c>
      <c r="E4707" s="136" t="str">
        <f t="shared" si="147"/>
        <v/>
      </c>
      <c r="F4707" s="45"/>
      <c r="G4707" s="45"/>
      <c r="H4707" s="45"/>
      <c r="I4707" s="45"/>
      <c r="J4707" s="45"/>
      <c r="K4707" s="45"/>
      <c r="L4707" s="45"/>
      <c r="M4707" s="46"/>
      <c r="N4707" s="46"/>
      <c r="O4707" s="46"/>
    </row>
    <row r="4708" spans="1:15" x14ac:dyDescent="0.3">
      <c r="A4708" s="92"/>
      <c r="B4708" s="58"/>
      <c r="C4708" s="58"/>
      <c r="D4708" s="135" t="str">
        <f t="shared" si="146"/>
        <v/>
      </c>
      <c r="E4708" s="136" t="str">
        <f t="shared" si="147"/>
        <v/>
      </c>
      <c r="F4708" s="45"/>
      <c r="G4708" s="45"/>
      <c r="H4708" s="45"/>
      <c r="I4708" s="45"/>
      <c r="J4708" s="45"/>
      <c r="K4708" s="45"/>
      <c r="L4708" s="45"/>
      <c r="M4708" s="46"/>
      <c r="N4708" s="46"/>
      <c r="O4708" s="46"/>
    </row>
    <row r="4709" spans="1:15" x14ac:dyDescent="0.3">
      <c r="A4709" s="92"/>
      <c r="B4709" s="58"/>
      <c r="C4709" s="58"/>
      <c r="D4709" s="135" t="str">
        <f t="shared" si="146"/>
        <v/>
      </c>
      <c r="E4709" s="136" t="str">
        <f t="shared" si="147"/>
        <v/>
      </c>
      <c r="F4709" s="45"/>
      <c r="G4709" s="45"/>
      <c r="H4709" s="45"/>
      <c r="I4709" s="45"/>
      <c r="J4709" s="45"/>
      <c r="K4709" s="45"/>
      <c r="L4709" s="45"/>
      <c r="M4709" s="46"/>
      <c r="N4709" s="46"/>
      <c r="O4709" s="46"/>
    </row>
    <row r="4710" spans="1:15" x14ac:dyDescent="0.3">
      <c r="A4710" s="92"/>
      <c r="B4710" s="58"/>
      <c r="C4710" s="58"/>
      <c r="D4710" s="135" t="str">
        <f t="shared" si="146"/>
        <v/>
      </c>
      <c r="E4710" s="136" t="str">
        <f t="shared" si="147"/>
        <v/>
      </c>
      <c r="F4710" s="45"/>
      <c r="G4710" s="45"/>
      <c r="H4710" s="45"/>
      <c r="I4710" s="45"/>
      <c r="J4710" s="45"/>
      <c r="K4710" s="45"/>
      <c r="L4710" s="45"/>
      <c r="M4710" s="46"/>
      <c r="N4710" s="46"/>
      <c r="O4710" s="46"/>
    </row>
    <row r="4711" spans="1:15" x14ac:dyDescent="0.3">
      <c r="A4711" s="92"/>
      <c r="B4711" s="58"/>
      <c r="C4711" s="58"/>
      <c r="D4711" s="135" t="str">
        <f t="shared" si="146"/>
        <v/>
      </c>
      <c r="E4711" s="136" t="str">
        <f t="shared" si="147"/>
        <v/>
      </c>
      <c r="F4711" s="45"/>
      <c r="G4711" s="45"/>
      <c r="H4711" s="45"/>
      <c r="I4711" s="45"/>
      <c r="J4711" s="45"/>
      <c r="K4711" s="45"/>
      <c r="L4711" s="45"/>
      <c r="M4711" s="46"/>
      <c r="N4711" s="46"/>
      <c r="O4711" s="46"/>
    </row>
    <row r="4712" spans="1:15" x14ac:dyDescent="0.3">
      <c r="A4712" s="92"/>
      <c r="B4712" s="58"/>
      <c r="C4712" s="58"/>
      <c r="D4712" s="135" t="str">
        <f t="shared" si="146"/>
        <v/>
      </c>
      <c r="E4712" s="136" t="str">
        <f t="shared" si="147"/>
        <v/>
      </c>
      <c r="F4712" s="45"/>
      <c r="G4712" s="45"/>
      <c r="H4712" s="45"/>
      <c r="I4712" s="45"/>
      <c r="J4712" s="45"/>
      <c r="K4712" s="45"/>
      <c r="L4712" s="45"/>
      <c r="M4712" s="46"/>
      <c r="N4712" s="46"/>
      <c r="O4712" s="46"/>
    </row>
    <row r="4713" spans="1:15" x14ac:dyDescent="0.3">
      <c r="A4713" s="92"/>
      <c r="B4713" s="58"/>
      <c r="C4713" s="58"/>
      <c r="D4713" s="135" t="str">
        <f t="shared" si="146"/>
        <v/>
      </c>
      <c r="E4713" s="136" t="str">
        <f t="shared" si="147"/>
        <v/>
      </c>
      <c r="F4713" s="45"/>
      <c r="G4713" s="45"/>
      <c r="H4713" s="45"/>
      <c r="I4713" s="45"/>
      <c r="J4713" s="45"/>
      <c r="K4713" s="45"/>
      <c r="L4713" s="45"/>
      <c r="M4713" s="46"/>
      <c r="N4713" s="46"/>
      <c r="O4713" s="46"/>
    </row>
    <row r="4714" spans="1:15" x14ac:dyDescent="0.3">
      <c r="A4714" s="92"/>
      <c r="B4714" s="58"/>
      <c r="C4714" s="58"/>
      <c r="D4714" s="135" t="str">
        <f t="shared" si="146"/>
        <v/>
      </c>
      <c r="E4714" s="136" t="str">
        <f t="shared" si="147"/>
        <v/>
      </c>
      <c r="F4714" s="45"/>
      <c r="G4714" s="45"/>
      <c r="H4714" s="45"/>
      <c r="I4714" s="45"/>
      <c r="J4714" s="45"/>
      <c r="K4714" s="45"/>
      <c r="L4714" s="45"/>
      <c r="M4714" s="46"/>
      <c r="N4714" s="46"/>
      <c r="O4714" s="46"/>
    </row>
    <row r="4715" spans="1:15" x14ac:dyDescent="0.3">
      <c r="A4715" s="92"/>
      <c r="B4715" s="58"/>
      <c r="C4715" s="58"/>
      <c r="D4715" s="135" t="str">
        <f t="shared" si="146"/>
        <v/>
      </c>
      <c r="E4715" s="136" t="str">
        <f t="shared" si="147"/>
        <v/>
      </c>
      <c r="F4715" s="45"/>
      <c r="G4715" s="45"/>
      <c r="H4715" s="45"/>
      <c r="I4715" s="45"/>
      <c r="J4715" s="45"/>
      <c r="K4715" s="45"/>
      <c r="L4715" s="45"/>
      <c r="M4715" s="46"/>
      <c r="N4715" s="46"/>
      <c r="O4715" s="46"/>
    </row>
    <row r="4716" spans="1:15" x14ac:dyDescent="0.3">
      <c r="A4716" s="92"/>
      <c r="B4716" s="58"/>
      <c r="C4716" s="58"/>
      <c r="D4716" s="135" t="str">
        <f t="shared" si="146"/>
        <v/>
      </c>
      <c r="E4716" s="136" t="str">
        <f t="shared" si="147"/>
        <v/>
      </c>
      <c r="F4716" s="45"/>
      <c r="G4716" s="45"/>
      <c r="H4716" s="45"/>
      <c r="I4716" s="45"/>
      <c r="J4716" s="45"/>
      <c r="K4716" s="45"/>
      <c r="L4716" s="45"/>
      <c r="M4716" s="46"/>
      <c r="N4716" s="46"/>
      <c r="O4716" s="46"/>
    </row>
    <row r="4717" spans="1:15" x14ac:dyDescent="0.3">
      <c r="A4717" s="92"/>
      <c r="B4717" s="58"/>
      <c r="C4717" s="58"/>
      <c r="D4717" s="135" t="str">
        <f t="shared" si="146"/>
        <v/>
      </c>
      <c r="E4717" s="136" t="str">
        <f t="shared" si="147"/>
        <v/>
      </c>
      <c r="F4717" s="45"/>
      <c r="G4717" s="45"/>
      <c r="H4717" s="45"/>
      <c r="I4717" s="45"/>
      <c r="J4717" s="45"/>
      <c r="K4717" s="45"/>
      <c r="L4717" s="45"/>
      <c r="M4717" s="46"/>
      <c r="N4717" s="46"/>
      <c r="O4717" s="46"/>
    </row>
    <row r="4718" spans="1:15" x14ac:dyDescent="0.3">
      <c r="A4718" s="92"/>
      <c r="B4718" s="58"/>
      <c r="C4718" s="58"/>
      <c r="D4718" s="135" t="str">
        <f t="shared" si="146"/>
        <v/>
      </c>
      <c r="E4718" s="136" t="str">
        <f t="shared" si="147"/>
        <v/>
      </c>
      <c r="F4718" s="45"/>
      <c r="G4718" s="45"/>
      <c r="H4718" s="45"/>
      <c r="I4718" s="45"/>
      <c r="J4718" s="45"/>
      <c r="K4718" s="45"/>
      <c r="L4718" s="45"/>
      <c r="M4718" s="46"/>
      <c r="N4718" s="46"/>
      <c r="O4718" s="46"/>
    </row>
    <row r="4719" spans="1:15" x14ac:dyDescent="0.3">
      <c r="A4719" s="92"/>
      <c r="B4719" s="58"/>
      <c r="C4719" s="58"/>
      <c r="D4719" s="135" t="str">
        <f t="shared" si="146"/>
        <v/>
      </c>
      <c r="E4719" s="136" t="str">
        <f t="shared" si="147"/>
        <v/>
      </c>
      <c r="F4719" s="45"/>
      <c r="G4719" s="45"/>
      <c r="H4719" s="45"/>
      <c r="I4719" s="45"/>
      <c r="J4719" s="45"/>
      <c r="K4719" s="45"/>
      <c r="L4719" s="45"/>
      <c r="M4719" s="46"/>
      <c r="N4719" s="46"/>
      <c r="O4719" s="46"/>
    </row>
    <row r="4720" spans="1:15" x14ac:dyDescent="0.3">
      <c r="A4720" s="92"/>
      <c r="B4720" s="58"/>
      <c r="C4720" s="58"/>
      <c r="D4720" s="135" t="str">
        <f t="shared" si="146"/>
        <v/>
      </c>
      <c r="E4720" s="136" t="str">
        <f t="shared" si="147"/>
        <v/>
      </c>
      <c r="F4720" s="45"/>
      <c r="G4720" s="45"/>
      <c r="H4720" s="45"/>
      <c r="I4720" s="45"/>
      <c r="J4720" s="45"/>
      <c r="K4720" s="45"/>
      <c r="L4720" s="45"/>
      <c r="M4720" s="46"/>
      <c r="N4720" s="46"/>
      <c r="O4720" s="46"/>
    </row>
    <row r="4721" spans="1:15" x14ac:dyDescent="0.3">
      <c r="A4721" s="92"/>
      <c r="B4721" s="58"/>
      <c r="C4721" s="58"/>
      <c r="D4721" s="135" t="str">
        <f t="shared" si="146"/>
        <v/>
      </c>
      <c r="E4721" s="136" t="str">
        <f t="shared" si="147"/>
        <v/>
      </c>
      <c r="F4721" s="45"/>
      <c r="G4721" s="45"/>
      <c r="H4721" s="45"/>
      <c r="I4721" s="45"/>
      <c r="J4721" s="45"/>
      <c r="K4721" s="45"/>
      <c r="L4721" s="45"/>
      <c r="M4721" s="46"/>
      <c r="N4721" s="46"/>
      <c r="O4721" s="46"/>
    </row>
    <row r="4722" spans="1:15" x14ac:dyDescent="0.3">
      <c r="A4722" s="92"/>
      <c r="B4722" s="58"/>
      <c r="C4722" s="58"/>
      <c r="D4722" s="135" t="str">
        <f t="shared" si="146"/>
        <v/>
      </c>
      <c r="E4722" s="136" t="str">
        <f t="shared" si="147"/>
        <v/>
      </c>
      <c r="F4722" s="45"/>
      <c r="G4722" s="45"/>
      <c r="H4722" s="45"/>
      <c r="I4722" s="45"/>
      <c r="J4722" s="45"/>
      <c r="K4722" s="45"/>
      <c r="L4722" s="45"/>
      <c r="M4722" s="46"/>
      <c r="N4722" s="46"/>
      <c r="O4722" s="46"/>
    </row>
    <row r="4723" spans="1:15" x14ac:dyDescent="0.3">
      <c r="A4723" s="92"/>
      <c r="B4723" s="58"/>
      <c r="C4723" s="58"/>
      <c r="D4723" s="135" t="str">
        <f t="shared" si="146"/>
        <v/>
      </c>
      <c r="E4723" s="136" t="str">
        <f t="shared" si="147"/>
        <v/>
      </c>
      <c r="F4723" s="45"/>
      <c r="G4723" s="45"/>
      <c r="H4723" s="45"/>
      <c r="I4723" s="45"/>
      <c r="J4723" s="45"/>
      <c r="K4723" s="45"/>
      <c r="L4723" s="45"/>
      <c r="M4723" s="46"/>
      <c r="N4723" s="46"/>
      <c r="O4723" s="46"/>
    </row>
    <row r="4724" spans="1:15" x14ac:dyDescent="0.3">
      <c r="A4724" s="92"/>
      <c r="B4724" s="58"/>
      <c r="C4724" s="58"/>
      <c r="D4724" s="135" t="str">
        <f t="shared" si="146"/>
        <v/>
      </c>
      <c r="E4724" s="136" t="str">
        <f t="shared" si="147"/>
        <v/>
      </c>
      <c r="F4724" s="45"/>
      <c r="G4724" s="45"/>
      <c r="H4724" s="45"/>
      <c r="I4724" s="45"/>
      <c r="J4724" s="45"/>
      <c r="K4724" s="45"/>
      <c r="L4724" s="45"/>
      <c r="M4724" s="46"/>
      <c r="N4724" s="46"/>
      <c r="O4724" s="46"/>
    </row>
    <row r="4725" spans="1:15" x14ac:dyDescent="0.3">
      <c r="A4725" s="92"/>
      <c r="B4725" s="58"/>
      <c r="C4725" s="58"/>
      <c r="D4725" s="135" t="str">
        <f t="shared" si="146"/>
        <v/>
      </c>
      <c r="E4725" s="136" t="str">
        <f t="shared" si="147"/>
        <v/>
      </c>
      <c r="F4725" s="45"/>
      <c r="G4725" s="45"/>
      <c r="H4725" s="45"/>
      <c r="I4725" s="45"/>
      <c r="J4725" s="45"/>
      <c r="K4725" s="45"/>
      <c r="L4725" s="45"/>
      <c r="M4725" s="46"/>
      <c r="N4725" s="46"/>
      <c r="O4725" s="46"/>
    </row>
    <row r="4726" spans="1:15" x14ac:dyDescent="0.3">
      <c r="A4726" s="92"/>
      <c r="B4726" s="58"/>
      <c r="C4726" s="58"/>
      <c r="D4726" s="135" t="str">
        <f t="shared" si="146"/>
        <v/>
      </c>
      <c r="E4726" s="136" t="str">
        <f t="shared" si="147"/>
        <v/>
      </c>
      <c r="F4726" s="45"/>
      <c r="G4726" s="45"/>
      <c r="H4726" s="45"/>
      <c r="I4726" s="45"/>
      <c r="J4726" s="45"/>
      <c r="K4726" s="45"/>
      <c r="L4726" s="45"/>
      <c r="M4726" s="46"/>
      <c r="N4726" s="46"/>
      <c r="O4726" s="46"/>
    </row>
    <row r="4727" spans="1:15" x14ac:dyDescent="0.3">
      <c r="A4727" s="92"/>
      <c r="B4727" s="58"/>
      <c r="C4727" s="58"/>
      <c r="D4727" s="135" t="str">
        <f t="shared" si="146"/>
        <v/>
      </c>
      <c r="E4727" s="136" t="str">
        <f t="shared" si="147"/>
        <v/>
      </c>
      <c r="F4727" s="45"/>
      <c r="G4727" s="45"/>
      <c r="H4727" s="45"/>
      <c r="I4727" s="45"/>
      <c r="J4727" s="45"/>
      <c r="K4727" s="45"/>
      <c r="L4727" s="45"/>
      <c r="M4727" s="46"/>
      <c r="N4727" s="46"/>
      <c r="O4727" s="46"/>
    </row>
    <row r="4728" spans="1:15" x14ac:dyDescent="0.3">
      <c r="A4728" s="92"/>
      <c r="B4728" s="58"/>
      <c r="C4728" s="58"/>
      <c r="D4728" s="135" t="str">
        <f t="shared" si="146"/>
        <v/>
      </c>
      <c r="E4728" s="136" t="str">
        <f t="shared" si="147"/>
        <v/>
      </c>
      <c r="F4728" s="45"/>
      <c r="G4728" s="45"/>
      <c r="H4728" s="45"/>
      <c r="I4728" s="45"/>
      <c r="J4728" s="45"/>
      <c r="K4728" s="45"/>
      <c r="L4728" s="45"/>
      <c r="M4728" s="46"/>
      <c r="N4728" s="46"/>
      <c r="O4728" s="46"/>
    </row>
    <row r="4729" spans="1:15" x14ac:dyDescent="0.3">
      <c r="A4729" s="92"/>
      <c r="B4729" s="58"/>
      <c r="C4729" s="58"/>
      <c r="D4729" s="135" t="str">
        <f t="shared" si="146"/>
        <v/>
      </c>
      <c r="E4729" s="136" t="str">
        <f t="shared" si="147"/>
        <v/>
      </c>
      <c r="F4729" s="45"/>
      <c r="G4729" s="45"/>
      <c r="H4729" s="45"/>
      <c r="I4729" s="45"/>
      <c r="J4729" s="45"/>
      <c r="K4729" s="45"/>
      <c r="L4729" s="45"/>
      <c r="M4729" s="46"/>
      <c r="N4729" s="46"/>
      <c r="O4729" s="46"/>
    </row>
    <row r="4730" spans="1:15" x14ac:dyDescent="0.3">
      <c r="A4730" s="92"/>
      <c r="B4730" s="58"/>
      <c r="C4730" s="58"/>
      <c r="D4730" s="135" t="str">
        <f t="shared" si="146"/>
        <v/>
      </c>
      <c r="E4730" s="136" t="str">
        <f t="shared" si="147"/>
        <v/>
      </c>
      <c r="F4730" s="45"/>
      <c r="G4730" s="45"/>
      <c r="H4730" s="45"/>
      <c r="I4730" s="45"/>
      <c r="J4730" s="45"/>
      <c r="K4730" s="45"/>
      <c r="L4730" s="45"/>
      <c r="M4730" s="46"/>
      <c r="N4730" s="46"/>
      <c r="O4730" s="46"/>
    </row>
    <row r="4731" spans="1:15" x14ac:dyDescent="0.3">
      <c r="A4731" s="92"/>
      <c r="B4731" s="58"/>
      <c r="C4731" s="58"/>
      <c r="D4731" s="135" t="str">
        <f t="shared" si="146"/>
        <v/>
      </c>
      <c r="E4731" s="136" t="str">
        <f t="shared" si="147"/>
        <v/>
      </c>
      <c r="F4731" s="45"/>
      <c r="G4731" s="45"/>
      <c r="H4731" s="45"/>
      <c r="I4731" s="45"/>
      <c r="J4731" s="45"/>
      <c r="K4731" s="45"/>
      <c r="L4731" s="45"/>
      <c r="M4731" s="46"/>
      <c r="N4731" s="46"/>
      <c r="O4731" s="46"/>
    </row>
    <row r="4732" spans="1:15" x14ac:dyDescent="0.3">
      <c r="A4732" s="92"/>
      <c r="B4732" s="58"/>
      <c r="C4732" s="58"/>
      <c r="D4732" s="135" t="str">
        <f t="shared" si="146"/>
        <v/>
      </c>
      <c r="E4732" s="136" t="str">
        <f t="shared" si="147"/>
        <v/>
      </c>
      <c r="F4732" s="45"/>
      <c r="G4732" s="45"/>
      <c r="H4732" s="45"/>
      <c r="I4732" s="45"/>
      <c r="J4732" s="45"/>
      <c r="K4732" s="45"/>
      <c r="L4732" s="45"/>
      <c r="M4732" s="46"/>
      <c r="N4732" s="46"/>
      <c r="O4732" s="46"/>
    </row>
    <row r="4733" spans="1:15" x14ac:dyDescent="0.3">
      <c r="A4733" s="92"/>
      <c r="B4733" s="58"/>
      <c r="C4733" s="58"/>
      <c r="D4733" s="135" t="str">
        <f t="shared" si="146"/>
        <v/>
      </c>
      <c r="E4733" s="136" t="str">
        <f t="shared" si="147"/>
        <v/>
      </c>
      <c r="F4733" s="45"/>
      <c r="G4733" s="45"/>
      <c r="H4733" s="45"/>
      <c r="I4733" s="45"/>
      <c r="J4733" s="45"/>
      <c r="K4733" s="45"/>
      <c r="L4733" s="45"/>
      <c r="M4733" s="46"/>
      <c r="N4733" s="46"/>
      <c r="O4733" s="46"/>
    </row>
    <row r="4734" spans="1:15" x14ac:dyDescent="0.3">
      <c r="A4734" s="92"/>
      <c r="B4734" s="58"/>
      <c r="C4734" s="58"/>
      <c r="D4734" s="135" t="str">
        <f t="shared" si="146"/>
        <v/>
      </c>
      <c r="E4734" s="136" t="str">
        <f t="shared" si="147"/>
        <v/>
      </c>
      <c r="F4734" s="45"/>
      <c r="G4734" s="45"/>
      <c r="H4734" s="45"/>
      <c r="I4734" s="45"/>
      <c r="J4734" s="45"/>
      <c r="K4734" s="45"/>
      <c r="L4734" s="45"/>
      <c r="M4734" s="46"/>
      <c r="N4734" s="46"/>
      <c r="O4734" s="46"/>
    </row>
    <row r="4735" spans="1:15" x14ac:dyDescent="0.3">
      <c r="A4735" s="92"/>
      <c r="B4735" s="58"/>
      <c r="C4735" s="58"/>
      <c r="D4735" s="135" t="str">
        <f t="shared" si="146"/>
        <v/>
      </c>
      <c r="E4735" s="136" t="str">
        <f t="shared" si="147"/>
        <v/>
      </c>
      <c r="F4735" s="45"/>
      <c r="G4735" s="45"/>
      <c r="H4735" s="45"/>
      <c r="I4735" s="45"/>
      <c r="J4735" s="45"/>
      <c r="K4735" s="45"/>
      <c r="L4735" s="45"/>
      <c r="M4735" s="46"/>
      <c r="N4735" s="46"/>
      <c r="O4735" s="46"/>
    </row>
    <row r="4736" spans="1:15" x14ac:dyDescent="0.3">
      <c r="A4736" s="92"/>
      <c r="B4736" s="58"/>
      <c r="C4736" s="58"/>
      <c r="D4736" s="135" t="str">
        <f t="shared" si="146"/>
        <v/>
      </c>
      <c r="E4736" s="136" t="str">
        <f t="shared" si="147"/>
        <v/>
      </c>
      <c r="F4736" s="45"/>
      <c r="G4736" s="45"/>
      <c r="H4736" s="45"/>
      <c r="I4736" s="45"/>
      <c r="J4736" s="45"/>
      <c r="K4736" s="45"/>
      <c r="L4736" s="45"/>
      <c r="M4736" s="46"/>
      <c r="N4736" s="46"/>
      <c r="O4736" s="46"/>
    </row>
    <row r="4737" spans="1:15" x14ac:dyDescent="0.3">
      <c r="A4737" s="92"/>
      <c r="B4737" s="58"/>
      <c r="C4737" s="58"/>
      <c r="D4737" s="135" t="str">
        <f t="shared" si="146"/>
        <v/>
      </c>
      <c r="E4737" s="136" t="str">
        <f t="shared" si="147"/>
        <v/>
      </c>
      <c r="F4737" s="45"/>
      <c r="G4737" s="45"/>
      <c r="H4737" s="45"/>
      <c r="I4737" s="45"/>
      <c r="J4737" s="45"/>
      <c r="K4737" s="45"/>
      <c r="L4737" s="45"/>
      <c r="M4737" s="46"/>
      <c r="N4737" s="46"/>
      <c r="O4737" s="46"/>
    </row>
    <row r="4738" spans="1:15" x14ac:dyDescent="0.3">
      <c r="A4738" s="92"/>
      <c r="B4738" s="58"/>
      <c r="C4738" s="58"/>
      <c r="D4738" s="135" t="str">
        <f t="shared" ref="D4738:D4801" si="148">IF(C4738="","",IF(NOT(ISBLANK(B4738)),IF(AND(B4738&gt;=43556,C4738&gt;=43556),C4738-B4738,0),""))</f>
        <v/>
      </c>
      <c r="E4738" s="136" t="str">
        <f t="shared" si="147"/>
        <v/>
      </c>
      <c r="F4738" s="45"/>
      <c r="G4738" s="45"/>
      <c r="H4738" s="45"/>
      <c r="I4738" s="45"/>
      <c r="J4738" s="45"/>
      <c r="K4738" s="45"/>
      <c r="L4738" s="45"/>
      <c r="M4738" s="46"/>
      <c r="N4738" s="46"/>
      <c r="O4738" s="46"/>
    </row>
    <row r="4739" spans="1:15" x14ac:dyDescent="0.3">
      <c r="A4739" s="92"/>
      <c r="B4739" s="58"/>
      <c r="C4739" s="58"/>
      <c r="D4739" s="135" t="str">
        <f t="shared" si="148"/>
        <v/>
      </c>
      <c r="E4739" s="136" t="str">
        <f t="shared" ref="E4739:E4802" si="149">IF(C4739&gt;=43556,C4739+366,"")</f>
        <v/>
      </c>
      <c r="F4739" s="45"/>
      <c r="G4739" s="45"/>
      <c r="H4739" s="45"/>
      <c r="I4739" s="45"/>
      <c r="J4739" s="45"/>
      <c r="K4739" s="45"/>
      <c r="L4739" s="45"/>
      <c r="M4739" s="46"/>
      <c r="N4739" s="46"/>
      <c r="O4739" s="46"/>
    </row>
    <row r="4740" spans="1:15" x14ac:dyDescent="0.3">
      <c r="A4740" s="92"/>
      <c r="B4740" s="58"/>
      <c r="C4740" s="58"/>
      <c r="D4740" s="135" t="str">
        <f t="shared" si="148"/>
        <v/>
      </c>
      <c r="E4740" s="136" t="str">
        <f t="shared" si="149"/>
        <v/>
      </c>
      <c r="F4740" s="45"/>
      <c r="G4740" s="45"/>
      <c r="H4740" s="45"/>
      <c r="I4740" s="45"/>
      <c r="J4740" s="45"/>
      <c r="K4740" s="45"/>
      <c r="L4740" s="45"/>
      <c r="M4740" s="46"/>
      <c r="N4740" s="46"/>
      <c r="O4740" s="46"/>
    </row>
    <row r="4741" spans="1:15" x14ac:dyDescent="0.3">
      <c r="A4741" s="92"/>
      <c r="B4741" s="58"/>
      <c r="C4741" s="58"/>
      <c r="D4741" s="135" t="str">
        <f t="shared" si="148"/>
        <v/>
      </c>
      <c r="E4741" s="136" t="str">
        <f t="shared" si="149"/>
        <v/>
      </c>
      <c r="F4741" s="45"/>
      <c r="G4741" s="45"/>
      <c r="H4741" s="45"/>
      <c r="I4741" s="45"/>
      <c r="J4741" s="45"/>
      <c r="K4741" s="45"/>
      <c r="L4741" s="45"/>
      <c r="M4741" s="46"/>
      <c r="N4741" s="46"/>
      <c r="O4741" s="46"/>
    </row>
    <row r="4742" spans="1:15" x14ac:dyDescent="0.3">
      <c r="A4742" s="92"/>
      <c r="B4742" s="58"/>
      <c r="C4742" s="58"/>
      <c r="D4742" s="135" t="str">
        <f t="shared" si="148"/>
        <v/>
      </c>
      <c r="E4742" s="136" t="str">
        <f t="shared" si="149"/>
        <v/>
      </c>
      <c r="F4742" s="45"/>
      <c r="G4742" s="45"/>
      <c r="H4742" s="45"/>
      <c r="I4742" s="45"/>
      <c r="J4742" s="45"/>
      <c r="K4742" s="45"/>
      <c r="L4742" s="45"/>
      <c r="M4742" s="46"/>
      <c r="N4742" s="46"/>
      <c r="O4742" s="46"/>
    </row>
    <row r="4743" spans="1:15" x14ac:dyDescent="0.3">
      <c r="A4743" s="92"/>
      <c r="B4743" s="58"/>
      <c r="C4743" s="58"/>
      <c r="D4743" s="135" t="str">
        <f t="shared" si="148"/>
        <v/>
      </c>
      <c r="E4743" s="136" t="str">
        <f t="shared" si="149"/>
        <v/>
      </c>
      <c r="F4743" s="45"/>
      <c r="G4743" s="45"/>
      <c r="H4743" s="45"/>
      <c r="I4743" s="45"/>
      <c r="J4743" s="45"/>
      <c r="K4743" s="45"/>
      <c r="L4743" s="45"/>
      <c r="M4743" s="46"/>
      <c r="N4743" s="46"/>
      <c r="O4743" s="46"/>
    </row>
    <row r="4744" spans="1:15" x14ac:dyDescent="0.3">
      <c r="A4744" s="92"/>
      <c r="B4744" s="58"/>
      <c r="C4744" s="58"/>
      <c r="D4744" s="135" t="str">
        <f t="shared" si="148"/>
        <v/>
      </c>
      <c r="E4744" s="136" t="str">
        <f t="shared" si="149"/>
        <v/>
      </c>
      <c r="F4744" s="45"/>
      <c r="G4744" s="45"/>
      <c r="H4744" s="45"/>
      <c r="I4744" s="45"/>
      <c r="J4744" s="45"/>
      <c r="K4744" s="45"/>
      <c r="L4744" s="45"/>
      <c r="M4744" s="46"/>
      <c r="N4744" s="46"/>
      <c r="O4744" s="46"/>
    </row>
    <row r="4745" spans="1:15" x14ac:dyDescent="0.3">
      <c r="A4745" s="92"/>
      <c r="B4745" s="58"/>
      <c r="C4745" s="58"/>
      <c r="D4745" s="135" t="str">
        <f t="shared" si="148"/>
        <v/>
      </c>
      <c r="E4745" s="136" t="str">
        <f t="shared" si="149"/>
        <v/>
      </c>
      <c r="F4745" s="45"/>
      <c r="G4745" s="45"/>
      <c r="H4745" s="45"/>
      <c r="I4745" s="45"/>
      <c r="J4745" s="45"/>
      <c r="K4745" s="45"/>
      <c r="L4745" s="45"/>
      <c r="M4745" s="46"/>
      <c r="N4745" s="46"/>
      <c r="O4745" s="46"/>
    </row>
    <row r="4746" spans="1:15" x14ac:dyDescent="0.3">
      <c r="A4746" s="92"/>
      <c r="B4746" s="58"/>
      <c r="C4746" s="58"/>
      <c r="D4746" s="135" t="str">
        <f t="shared" si="148"/>
        <v/>
      </c>
      <c r="E4746" s="136" t="str">
        <f t="shared" si="149"/>
        <v/>
      </c>
      <c r="F4746" s="45"/>
      <c r="G4746" s="45"/>
      <c r="H4746" s="45"/>
      <c r="I4746" s="45"/>
      <c r="J4746" s="45"/>
      <c r="K4746" s="45"/>
      <c r="L4746" s="45"/>
      <c r="M4746" s="46"/>
      <c r="N4746" s="46"/>
      <c r="O4746" s="46"/>
    </row>
    <row r="4747" spans="1:15" x14ac:dyDescent="0.3">
      <c r="A4747" s="92"/>
      <c r="B4747" s="58"/>
      <c r="C4747" s="58"/>
      <c r="D4747" s="135" t="str">
        <f t="shared" si="148"/>
        <v/>
      </c>
      <c r="E4747" s="136" t="str">
        <f t="shared" si="149"/>
        <v/>
      </c>
      <c r="F4747" s="45"/>
      <c r="G4747" s="45"/>
      <c r="H4747" s="45"/>
      <c r="I4747" s="45"/>
      <c r="J4747" s="45"/>
      <c r="K4747" s="45"/>
      <c r="L4747" s="45"/>
      <c r="M4747" s="46"/>
      <c r="N4747" s="46"/>
      <c r="O4747" s="46"/>
    </row>
    <row r="4748" spans="1:15" x14ac:dyDescent="0.3">
      <c r="A4748" s="92"/>
      <c r="B4748" s="58"/>
      <c r="C4748" s="58"/>
      <c r="D4748" s="135" t="str">
        <f t="shared" si="148"/>
        <v/>
      </c>
      <c r="E4748" s="136" t="str">
        <f t="shared" si="149"/>
        <v/>
      </c>
      <c r="F4748" s="45"/>
      <c r="G4748" s="45"/>
      <c r="H4748" s="45"/>
      <c r="I4748" s="45"/>
      <c r="J4748" s="45"/>
      <c r="K4748" s="45"/>
      <c r="L4748" s="45"/>
      <c r="M4748" s="46"/>
      <c r="N4748" s="46"/>
      <c r="O4748" s="46"/>
    </row>
    <row r="4749" spans="1:15" x14ac:dyDescent="0.3">
      <c r="A4749" s="92"/>
      <c r="B4749" s="58"/>
      <c r="C4749" s="58"/>
      <c r="D4749" s="135" t="str">
        <f t="shared" si="148"/>
        <v/>
      </c>
      <c r="E4749" s="136" t="str">
        <f t="shared" si="149"/>
        <v/>
      </c>
      <c r="F4749" s="45"/>
      <c r="G4749" s="45"/>
      <c r="H4749" s="45"/>
      <c r="I4749" s="45"/>
      <c r="J4749" s="45"/>
      <c r="K4749" s="45"/>
      <c r="L4749" s="45"/>
      <c r="M4749" s="46"/>
      <c r="N4749" s="46"/>
      <c r="O4749" s="46"/>
    </row>
    <row r="4750" spans="1:15" x14ac:dyDescent="0.3">
      <c r="A4750" s="92"/>
      <c r="B4750" s="58"/>
      <c r="C4750" s="58"/>
      <c r="D4750" s="135" t="str">
        <f t="shared" si="148"/>
        <v/>
      </c>
      <c r="E4750" s="136" t="str">
        <f t="shared" si="149"/>
        <v/>
      </c>
      <c r="F4750" s="45"/>
      <c r="G4750" s="45"/>
      <c r="H4750" s="45"/>
      <c r="I4750" s="45"/>
      <c r="J4750" s="45"/>
      <c r="K4750" s="45"/>
      <c r="L4750" s="45"/>
      <c r="M4750" s="46"/>
      <c r="N4750" s="46"/>
      <c r="O4750" s="46"/>
    </row>
    <row r="4751" spans="1:15" x14ac:dyDescent="0.3">
      <c r="A4751" s="92"/>
      <c r="B4751" s="58"/>
      <c r="C4751" s="58"/>
      <c r="D4751" s="135" t="str">
        <f t="shared" si="148"/>
        <v/>
      </c>
      <c r="E4751" s="136" t="str">
        <f t="shared" si="149"/>
        <v/>
      </c>
      <c r="F4751" s="45"/>
      <c r="G4751" s="45"/>
      <c r="H4751" s="45"/>
      <c r="I4751" s="45"/>
      <c r="J4751" s="45"/>
      <c r="K4751" s="45"/>
      <c r="L4751" s="45"/>
      <c r="M4751" s="46"/>
      <c r="N4751" s="46"/>
      <c r="O4751" s="46"/>
    </row>
    <row r="4752" spans="1:15" x14ac:dyDescent="0.3">
      <c r="A4752" s="92"/>
      <c r="B4752" s="58"/>
      <c r="C4752" s="58"/>
      <c r="D4752" s="135" t="str">
        <f t="shared" si="148"/>
        <v/>
      </c>
      <c r="E4752" s="136" t="str">
        <f t="shared" si="149"/>
        <v/>
      </c>
      <c r="F4752" s="45"/>
      <c r="G4752" s="45"/>
      <c r="H4752" s="45"/>
      <c r="I4752" s="45"/>
      <c r="J4752" s="45"/>
      <c r="K4752" s="45"/>
      <c r="L4752" s="45"/>
      <c r="M4752" s="46"/>
      <c r="N4752" s="46"/>
      <c r="O4752" s="46"/>
    </row>
    <row r="4753" spans="1:15" x14ac:dyDescent="0.3">
      <c r="A4753" s="92"/>
      <c r="B4753" s="58"/>
      <c r="C4753" s="58"/>
      <c r="D4753" s="135" t="str">
        <f t="shared" si="148"/>
        <v/>
      </c>
      <c r="E4753" s="136" t="str">
        <f t="shared" si="149"/>
        <v/>
      </c>
      <c r="F4753" s="45"/>
      <c r="G4753" s="45"/>
      <c r="H4753" s="45"/>
      <c r="I4753" s="45"/>
      <c r="J4753" s="45"/>
      <c r="K4753" s="45"/>
      <c r="L4753" s="45"/>
      <c r="M4753" s="46"/>
      <c r="N4753" s="46"/>
      <c r="O4753" s="46"/>
    </row>
    <row r="4754" spans="1:15" x14ac:dyDescent="0.3">
      <c r="A4754" s="92"/>
      <c r="B4754" s="58"/>
      <c r="C4754" s="58"/>
      <c r="D4754" s="135" t="str">
        <f t="shared" si="148"/>
        <v/>
      </c>
      <c r="E4754" s="136" t="str">
        <f t="shared" si="149"/>
        <v/>
      </c>
      <c r="F4754" s="45"/>
      <c r="G4754" s="45"/>
      <c r="H4754" s="45"/>
      <c r="I4754" s="45"/>
      <c r="J4754" s="45"/>
      <c r="K4754" s="45"/>
      <c r="L4754" s="45"/>
      <c r="M4754" s="46"/>
      <c r="N4754" s="46"/>
      <c r="O4754" s="46"/>
    </row>
    <row r="4755" spans="1:15" x14ac:dyDescent="0.3">
      <c r="A4755" s="92"/>
      <c r="B4755" s="58"/>
      <c r="C4755" s="58"/>
      <c r="D4755" s="135" t="str">
        <f t="shared" si="148"/>
        <v/>
      </c>
      <c r="E4755" s="136" t="str">
        <f t="shared" si="149"/>
        <v/>
      </c>
      <c r="F4755" s="45"/>
      <c r="G4755" s="45"/>
      <c r="H4755" s="45"/>
      <c r="I4755" s="45"/>
      <c r="J4755" s="45"/>
      <c r="K4755" s="45"/>
      <c r="L4755" s="45"/>
      <c r="M4755" s="46"/>
      <c r="N4755" s="46"/>
      <c r="O4755" s="46"/>
    </row>
    <row r="4756" spans="1:15" x14ac:dyDescent="0.3">
      <c r="A4756" s="92"/>
      <c r="B4756" s="58"/>
      <c r="C4756" s="58"/>
      <c r="D4756" s="135" t="str">
        <f t="shared" si="148"/>
        <v/>
      </c>
      <c r="E4756" s="136" t="str">
        <f t="shared" si="149"/>
        <v/>
      </c>
      <c r="F4756" s="45"/>
      <c r="G4756" s="45"/>
      <c r="H4756" s="45"/>
      <c r="I4756" s="45"/>
      <c r="J4756" s="45"/>
      <c r="K4756" s="45"/>
      <c r="L4756" s="45"/>
      <c r="M4756" s="46"/>
      <c r="N4756" s="46"/>
      <c r="O4756" s="46"/>
    </row>
    <row r="4757" spans="1:15" x14ac:dyDescent="0.3">
      <c r="A4757" s="92"/>
      <c r="B4757" s="58"/>
      <c r="C4757" s="58"/>
      <c r="D4757" s="135" t="str">
        <f t="shared" si="148"/>
        <v/>
      </c>
      <c r="E4757" s="136" t="str">
        <f t="shared" si="149"/>
        <v/>
      </c>
      <c r="F4757" s="45"/>
      <c r="G4757" s="45"/>
      <c r="H4757" s="45"/>
      <c r="I4757" s="45"/>
      <c r="J4757" s="45"/>
      <c r="K4757" s="45"/>
      <c r="L4757" s="45"/>
      <c r="M4757" s="46"/>
      <c r="N4757" s="46"/>
      <c r="O4757" s="46"/>
    </row>
    <row r="4758" spans="1:15" x14ac:dyDescent="0.3">
      <c r="A4758" s="92"/>
      <c r="B4758" s="58"/>
      <c r="C4758" s="58"/>
      <c r="D4758" s="135" t="str">
        <f t="shared" si="148"/>
        <v/>
      </c>
      <c r="E4758" s="136" t="str">
        <f t="shared" si="149"/>
        <v/>
      </c>
      <c r="F4758" s="45"/>
      <c r="G4758" s="45"/>
      <c r="H4758" s="45"/>
      <c r="I4758" s="45"/>
      <c r="J4758" s="45"/>
      <c r="K4758" s="45"/>
      <c r="L4758" s="45"/>
      <c r="M4758" s="46"/>
      <c r="N4758" s="46"/>
      <c r="O4758" s="46"/>
    </row>
    <row r="4759" spans="1:15" x14ac:dyDescent="0.3">
      <c r="A4759" s="92"/>
      <c r="B4759" s="58"/>
      <c r="C4759" s="58"/>
      <c r="D4759" s="135" t="str">
        <f t="shared" si="148"/>
        <v/>
      </c>
      <c r="E4759" s="136" t="str">
        <f t="shared" si="149"/>
        <v/>
      </c>
      <c r="F4759" s="45"/>
      <c r="G4759" s="45"/>
      <c r="H4759" s="45"/>
      <c r="I4759" s="45"/>
      <c r="J4759" s="45"/>
      <c r="K4759" s="45"/>
      <c r="L4759" s="45"/>
      <c r="M4759" s="46"/>
      <c r="N4759" s="46"/>
      <c r="O4759" s="46"/>
    </row>
    <row r="4760" spans="1:15" x14ac:dyDescent="0.3">
      <c r="A4760" s="92"/>
      <c r="B4760" s="58"/>
      <c r="C4760" s="58"/>
      <c r="D4760" s="135" t="str">
        <f t="shared" si="148"/>
        <v/>
      </c>
      <c r="E4760" s="136" t="str">
        <f t="shared" si="149"/>
        <v/>
      </c>
      <c r="F4760" s="45"/>
      <c r="G4760" s="45"/>
      <c r="H4760" s="45"/>
      <c r="I4760" s="45"/>
      <c r="J4760" s="45"/>
      <c r="K4760" s="45"/>
      <c r="L4760" s="45"/>
      <c r="M4760" s="46"/>
      <c r="N4760" s="46"/>
      <c r="O4760" s="46"/>
    </row>
    <row r="4761" spans="1:15" x14ac:dyDescent="0.3">
      <c r="A4761" s="92"/>
      <c r="B4761" s="58"/>
      <c r="C4761" s="58"/>
      <c r="D4761" s="135" t="str">
        <f t="shared" si="148"/>
        <v/>
      </c>
      <c r="E4761" s="136" t="str">
        <f t="shared" si="149"/>
        <v/>
      </c>
      <c r="F4761" s="45"/>
      <c r="G4761" s="45"/>
      <c r="H4761" s="45"/>
      <c r="I4761" s="45"/>
      <c r="J4761" s="45"/>
      <c r="K4761" s="45"/>
      <c r="L4761" s="45"/>
      <c r="M4761" s="46"/>
      <c r="N4761" s="46"/>
      <c r="O4761" s="46"/>
    </row>
    <row r="4762" spans="1:15" x14ac:dyDescent="0.3">
      <c r="A4762" s="92"/>
      <c r="B4762" s="58"/>
      <c r="C4762" s="58"/>
      <c r="D4762" s="135" t="str">
        <f t="shared" si="148"/>
        <v/>
      </c>
      <c r="E4762" s="136" t="str">
        <f t="shared" si="149"/>
        <v/>
      </c>
      <c r="F4762" s="45"/>
      <c r="G4762" s="45"/>
      <c r="H4762" s="45"/>
      <c r="I4762" s="45"/>
      <c r="J4762" s="45"/>
      <c r="K4762" s="45"/>
      <c r="L4762" s="45"/>
      <c r="M4762" s="46"/>
      <c r="N4762" s="46"/>
      <c r="O4762" s="46"/>
    </row>
    <row r="4763" spans="1:15" x14ac:dyDescent="0.3">
      <c r="A4763" s="92"/>
      <c r="B4763" s="58"/>
      <c r="C4763" s="58"/>
      <c r="D4763" s="135" t="str">
        <f t="shared" si="148"/>
        <v/>
      </c>
      <c r="E4763" s="136" t="str">
        <f t="shared" si="149"/>
        <v/>
      </c>
      <c r="F4763" s="45"/>
      <c r="G4763" s="45"/>
      <c r="H4763" s="45"/>
      <c r="I4763" s="45"/>
      <c r="J4763" s="45"/>
      <c r="K4763" s="45"/>
      <c r="L4763" s="45"/>
      <c r="M4763" s="46"/>
      <c r="N4763" s="46"/>
      <c r="O4763" s="46"/>
    </row>
    <row r="4764" spans="1:15" x14ac:dyDescent="0.3">
      <c r="A4764" s="92"/>
      <c r="B4764" s="58"/>
      <c r="C4764" s="58"/>
      <c r="D4764" s="135" t="str">
        <f t="shared" si="148"/>
        <v/>
      </c>
      <c r="E4764" s="136" t="str">
        <f t="shared" si="149"/>
        <v/>
      </c>
      <c r="F4764" s="45"/>
      <c r="G4764" s="45"/>
      <c r="H4764" s="45"/>
      <c r="I4764" s="45"/>
      <c r="J4764" s="45"/>
      <c r="K4764" s="45"/>
      <c r="L4764" s="45"/>
      <c r="M4764" s="46"/>
      <c r="N4764" s="46"/>
      <c r="O4764" s="46"/>
    </row>
    <row r="4765" spans="1:15" x14ac:dyDescent="0.3">
      <c r="A4765" s="92"/>
      <c r="B4765" s="58"/>
      <c r="C4765" s="58"/>
      <c r="D4765" s="135" t="str">
        <f t="shared" si="148"/>
        <v/>
      </c>
      <c r="E4765" s="136" t="str">
        <f t="shared" si="149"/>
        <v/>
      </c>
      <c r="F4765" s="45"/>
      <c r="G4765" s="45"/>
      <c r="H4765" s="45"/>
      <c r="I4765" s="45"/>
      <c r="J4765" s="45"/>
      <c r="K4765" s="45"/>
      <c r="L4765" s="45"/>
      <c r="M4765" s="46"/>
      <c r="N4765" s="46"/>
      <c r="O4765" s="46"/>
    </row>
    <row r="4766" spans="1:15" x14ac:dyDescent="0.3">
      <c r="A4766" s="92"/>
      <c r="B4766" s="58"/>
      <c r="C4766" s="58"/>
      <c r="D4766" s="135" t="str">
        <f t="shared" si="148"/>
        <v/>
      </c>
      <c r="E4766" s="136" t="str">
        <f t="shared" si="149"/>
        <v/>
      </c>
      <c r="F4766" s="45"/>
      <c r="G4766" s="45"/>
      <c r="H4766" s="45"/>
      <c r="I4766" s="45"/>
      <c r="J4766" s="45"/>
      <c r="K4766" s="45"/>
      <c r="L4766" s="45"/>
      <c r="M4766" s="46"/>
      <c r="N4766" s="46"/>
      <c r="O4766" s="46"/>
    </row>
    <row r="4767" spans="1:15" x14ac:dyDescent="0.3">
      <c r="A4767" s="92"/>
      <c r="B4767" s="58"/>
      <c r="C4767" s="58"/>
      <c r="D4767" s="135" t="str">
        <f t="shared" si="148"/>
        <v/>
      </c>
      <c r="E4767" s="136" t="str">
        <f t="shared" si="149"/>
        <v/>
      </c>
      <c r="F4767" s="45"/>
      <c r="G4767" s="45"/>
      <c r="H4767" s="45"/>
      <c r="I4767" s="45"/>
      <c r="J4767" s="45"/>
      <c r="K4767" s="45"/>
      <c r="L4767" s="45"/>
      <c r="M4767" s="46"/>
      <c r="N4767" s="46"/>
      <c r="O4767" s="46"/>
    </row>
    <row r="4768" spans="1:15" x14ac:dyDescent="0.3">
      <c r="A4768" s="92"/>
      <c r="B4768" s="58"/>
      <c r="C4768" s="58"/>
      <c r="D4768" s="135" t="str">
        <f t="shared" si="148"/>
        <v/>
      </c>
      <c r="E4768" s="136" t="str">
        <f t="shared" si="149"/>
        <v/>
      </c>
      <c r="F4768" s="45"/>
      <c r="G4768" s="45"/>
      <c r="H4768" s="45"/>
      <c r="I4768" s="45"/>
      <c r="J4768" s="45"/>
      <c r="K4768" s="45"/>
      <c r="L4768" s="45"/>
      <c r="M4768" s="46"/>
      <c r="N4768" s="46"/>
      <c r="O4768" s="46"/>
    </row>
    <row r="4769" spans="1:15" x14ac:dyDescent="0.3">
      <c r="A4769" s="92"/>
      <c r="B4769" s="58"/>
      <c r="C4769" s="58"/>
      <c r="D4769" s="135" t="str">
        <f t="shared" si="148"/>
        <v/>
      </c>
      <c r="E4769" s="136" t="str">
        <f t="shared" si="149"/>
        <v/>
      </c>
      <c r="F4769" s="45"/>
      <c r="G4769" s="45"/>
      <c r="H4769" s="45"/>
      <c r="I4769" s="45"/>
      <c r="J4769" s="45"/>
      <c r="K4769" s="45"/>
      <c r="L4769" s="45"/>
      <c r="M4769" s="46"/>
      <c r="N4769" s="46"/>
      <c r="O4769" s="46"/>
    </row>
    <row r="4770" spans="1:15" x14ac:dyDescent="0.3">
      <c r="A4770" s="92"/>
      <c r="B4770" s="58"/>
      <c r="C4770" s="58"/>
      <c r="D4770" s="135" t="str">
        <f t="shared" si="148"/>
        <v/>
      </c>
      <c r="E4770" s="136" t="str">
        <f t="shared" si="149"/>
        <v/>
      </c>
      <c r="F4770" s="45"/>
      <c r="G4770" s="45"/>
      <c r="H4770" s="45"/>
      <c r="I4770" s="45"/>
      <c r="J4770" s="45"/>
      <c r="K4770" s="45"/>
      <c r="L4770" s="45"/>
      <c r="M4770" s="46"/>
      <c r="N4770" s="46"/>
      <c r="O4770" s="46"/>
    </row>
    <row r="4771" spans="1:15" x14ac:dyDescent="0.3">
      <c r="A4771" s="92"/>
      <c r="B4771" s="58"/>
      <c r="C4771" s="58"/>
      <c r="D4771" s="135" t="str">
        <f t="shared" si="148"/>
        <v/>
      </c>
      <c r="E4771" s="136" t="str">
        <f t="shared" si="149"/>
        <v/>
      </c>
      <c r="F4771" s="45"/>
      <c r="G4771" s="45"/>
      <c r="H4771" s="45"/>
      <c r="I4771" s="45"/>
      <c r="J4771" s="45"/>
      <c r="K4771" s="45"/>
      <c r="L4771" s="45"/>
      <c r="M4771" s="46"/>
      <c r="N4771" s="46"/>
      <c r="O4771" s="46"/>
    </row>
    <row r="4772" spans="1:15" x14ac:dyDescent="0.3">
      <c r="A4772" s="92"/>
      <c r="B4772" s="58"/>
      <c r="C4772" s="58"/>
      <c r="D4772" s="135" t="str">
        <f t="shared" si="148"/>
        <v/>
      </c>
      <c r="E4772" s="136" t="str">
        <f t="shared" si="149"/>
        <v/>
      </c>
      <c r="F4772" s="45"/>
      <c r="G4772" s="45"/>
      <c r="H4772" s="45"/>
      <c r="I4772" s="45"/>
      <c r="J4772" s="45"/>
      <c r="K4772" s="45"/>
      <c r="L4772" s="45"/>
      <c r="M4772" s="46"/>
      <c r="N4772" s="46"/>
      <c r="O4772" s="46"/>
    </row>
    <row r="4773" spans="1:15" x14ac:dyDescent="0.3">
      <c r="A4773" s="92"/>
      <c r="B4773" s="58"/>
      <c r="C4773" s="58"/>
      <c r="D4773" s="135" t="str">
        <f t="shared" si="148"/>
        <v/>
      </c>
      <c r="E4773" s="136" t="str">
        <f t="shared" si="149"/>
        <v/>
      </c>
      <c r="F4773" s="45"/>
      <c r="G4773" s="45"/>
      <c r="H4773" s="45"/>
      <c r="I4773" s="45"/>
      <c r="J4773" s="45"/>
      <c r="K4773" s="45"/>
      <c r="L4773" s="45"/>
      <c r="M4773" s="46"/>
      <c r="N4773" s="46"/>
      <c r="O4773" s="46"/>
    </row>
    <row r="4774" spans="1:15" x14ac:dyDescent="0.3">
      <c r="A4774" s="92"/>
      <c r="B4774" s="58"/>
      <c r="C4774" s="58"/>
      <c r="D4774" s="135" t="str">
        <f t="shared" si="148"/>
        <v/>
      </c>
      <c r="E4774" s="136" t="str">
        <f t="shared" si="149"/>
        <v/>
      </c>
      <c r="F4774" s="45"/>
      <c r="G4774" s="45"/>
      <c r="H4774" s="45"/>
      <c r="I4774" s="45"/>
      <c r="J4774" s="45"/>
      <c r="K4774" s="45"/>
      <c r="L4774" s="45"/>
      <c r="M4774" s="46"/>
      <c r="N4774" s="46"/>
      <c r="O4774" s="46"/>
    </row>
    <row r="4775" spans="1:15" x14ac:dyDescent="0.3">
      <c r="A4775" s="92"/>
      <c r="B4775" s="58"/>
      <c r="C4775" s="58"/>
      <c r="D4775" s="135" t="str">
        <f t="shared" si="148"/>
        <v/>
      </c>
      <c r="E4775" s="136" t="str">
        <f t="shared" si="149"/>
        <v/>
      </c>
      <c r="F4775" s="45"/>
      <c r="G4775" s="45"/>
      <c r="H4775" s="45"/>
      <c r="I4775" s="45"/>
      <c r="J4775" s="45"/>
      <c r="K4775" s="45"/>
      <c r="L4775" s="45"/>
      <c r="M4775" s="46"/>
      <c r="N4775" s="46"/>
      <c r="O4775" s="46"/>
    </row>
    <row r="4776" spans="1:15" x14ac:dyDescent="0.3">
      <c r="A4776" s="92"/>
      <c r="B4776" s="58"/>
      <c r="C4776" s="58"/>
      <c r="D4776" s="135" t="str">
        <f t="shared" si="148"/>
        <v/>
      </c>
      <c r="E4776" s="136" t="str">
        <f t="shared" si="149"/>
        <v/>
      </c>
      <c r="F4776" s="45"/>
      <c r="G4776" s="45"/>
      <c r="H4776" s="45"/>
      <c r="I4776" s="45"/>
      <c r="J4776" s="45"/>
      <c r="K4776" s="45"/>
      <c r="L4776" s="45"/>
      <c r="M4776" s="46"/>
      <c r="N4776" s="46"/>
      <c r="O4776" s="46"/>
    </row>
    <row r="4777" spans="1:15" x14ac:dyDescent="0.3">
      <c r="A4777" s="92"/>
      <c r="B4777" s="58"/>
      <c r="C4777" s="58"/>
      <c r="D4777" s="135" t="str">
        <f t="shared" si="148"/>
        <v/>
      </c>
      <c r="E4777" s="136" t="str">
        <f t="shared" si="149"/>
        <v/>
      </c>
      <c r="F4777" s="45"/>
      <c r="G4777" s="45"/>
      <c r="H4777" s="45"/>
      <c r="I4777" s="45"/>
      <c r="J4777" s="45"/>
      <c r="K4777" s="45"/>
      <c r="L4777" s="45"/>
      <c r="M4777" s="46"/>
      <c r="N4777" s="46"/>
      <c r="O4777" s="46"/>
    </row>
    <row r="4778" spans="1:15" x14ac:dyDescent="0.3">
      <c r="A4778" s="92"/>
      <c r="B4778" s="58"/>
      <c r="C4778" s="58"/>
      <c r="D4778" s="135" t="str">
        <f t="shared" si="148"/>
        <v/>
      </c>
      <c r="E4778" s="136" t="str">
        <f t="shared" si="149"/>
        <v/>
      </c>
      <c r="F4778" s="45"/>
      <c r="G4778" s="45"/>
      <c r="H4778" s="45"/>
      <c r="I4778" s="45"/>
      <c r="J4778" s="45"/>
      <c r="K4778" s="45"/>
      <c r="L4778" s="45"/>
      <c r="M4778" s="46"/>
      <c r="N4778" s="46"/>
      <c r="O4778" s="46"/>
    </row>
    <row r="4779" spans="1:15" x14ac:dyDescent="0.3">
      <c r="A4779" s="92"/>
      <c r="B4779" s="58"/>
      <c r="C4779" s="58"/>
      <c r="D4779" s="135" t="str">
        <f t="shared" si="148"/>
        <v/>
      </c>
      <c r="E4779" s="136" t="str">
        <f t="shared" si="149"/>
        <v/>
      </c>
      <c r="F4779" s="45"/>
      <c r="G4779" s="45"/>
      <c r="H4779" s="45"/>
      <c r="I4779" s="45"/>
      <c r="J4779" s="45"/>
      <c r="K4779" s="45"/>
      <c r="L4779" s="45"/>
      <c r="M4779" s="46"/>
      <c r="N4779" s="46"/>
      <c r="O4779" s="46"/>
    </row>
    <row r="4780" spans="1:15" x14ac:dyDescent="0.3">
      <c r="A4780" s="92"/>
      <c r="B4780" s="58"/>
      <c r="C4780" s="58"/>
      <c r="D4780" s="135" t="str">
        <f t="shared" si="148"/>
        <v/>
      </c>
      <c r="E4780" s="136" t="str">
        <f t="shared" si="149"/>
        <v/>
      </c>
      <c r="F4780" s="45"/>
      <c r="G4780" s="45"/>
      <c r="H4780" s="45"/>
      <c r="I4780" s="45"/>
      <c r="J4780" s="45"/>
      <c r="K4780" s="45"/>
      <c r="L4780" s="45"/>
      <c r="M4780" s="46"/>
      <c r="N4780" s="46"/>
      <c r="O4780" s="46"/>
    </row>
    <row r="4781" spans="1:15" x14ac:dyDescent="0.3">
      <c r="A4781" s="92"/>
      <c r="B4781" s="58"/>
      <c r="C4781" s="58"/>
      <c r="D4781" s="135" t="str">
        <f t="shared" si="148"/>
        <v/>
      </c>
      <c r="E4781" s="136" t="str">
        <f t="shared" si="149"/>
        <v/>
      </c>
      <c r="F4781" s="45"/>
      <c r="G4781" s="45"/>
      <c r="H4781" s="45"/>
      <c r="I4781" s="45"/>
      <c r="J4781" s="45"/>
      <c r="K4781" s="45"/>
      <c r="L4781" s="45"/>
      <c r="M4781" s="46"/>
      <c r="N4781" s="46"/>
      <c r="O4781" s="46"/>
    </row>
    <row r="4782" spans="1:15" x14ac:dyDescent="0.3">
      <c r="A4782" s="92"/>
      <c r="B4782" s="58"/>
      <c r="C4782" s="58"/>
      <c r="D4782" s="135" t="str">
        <f t="shared" si="148"/>
        <v/>
      </c>
      <c r="E4782" s="136" t="str">
        <f t="shared" si="149"/>
        <v/>
      </c>
      <c r="F4782" s="45"/>
      <c r="G4782" s="45"/>
      <c r="H4782" s="45"/>
      <c r="I4782" s="45"/>
      <c r="J4782" s="45"/>
      <c r="K4782" s="45"/>
      <c r="L4782" s="45"/>
      <c r="M4782" s="46"/>
      <c r="N4782" s="46"/>
      <c r="O4782" s="46"/>
    </row>
    <row r="4783" spans="1:15" x14ac:dyDescent="0.3">
      <c r="A4783" s="92"/>
      <c r="B4783" s="58"/>
      <c r="C4783" s="58"/>
      <c r="D4783" s="135" t="str">
        <f t="shared" si="148"/>
        <v/>
      </c>
      <c r="E4783" s="136" t="str">
        <f t="shared" si="149"/>
        <v/>
      </c>
      <c r="F4783" s="45"/>
      <c r="G4783" s="45"/>
      <c r="H4783" s="45"/>
      <c r="I4783" s="45"/>
      <c r="J4783" s="45"/>
      <c r="K4783" s="45"/>
      <c r="L4783" s="45"/>
      <c r="M4783" s="46"/>
      <c r="N4783" s="46"/>
      <c r="O4783" s="46"/>
    </row>
    <row r="4784" spans="1:15" x14ac:dyDescent="0.3">
      <c r="A4784" s="92"/>
      <c r="B4784" s="58"/>
      <c r="C4784" s="58"/>
      <c r="D4784" s="135" t="str">
        <f t="shared" si="148"/>
        <v/>
      </c>
      <c r="E4784" s="136" t="str">
        <f t="shared" si="149"/>
        <v/>
      </c>
      <c r="F4784" s="45"/>
      <c r="G4784" s="45"/>
      <c r="H4784" s="45"/>
      <c r="I4784" s="45"/>
      <c r="J4784" s="45"/>
      <c r="K4784" s="45"/>
      <c r="L4784" s="45"/>
      <c r="M4784" s="46"/>
      <c r="N4784" s="46"/>
      <c r="O4784" s="46"/>
    </row>
    <row r="4785" spans="1:15" x14ac:dyDescent="0.3">
      <c r="A4785" s="92"/>
      <c r="B4785" s="58"/>
      <c r="C4785" s="58"/>
      <c r="D4785" s="135" t="str">
        <f t="shared" si="148"/>
        <v/>
      </c>
      <c r="E4785" s="136" t="str">
        <f t="shared" si="149"/>
        <v/>
      </c>
      <c r="F4785" s="45"/>
      <c r="G4785" s="45"/>
      <c r="H4785" s="45"/>
      <c r="I4785" s="45"/>
      <c r="J4785" s="45"/>
      <c r="K4785" s="45"/>
      <c r="L4785" s="45"/>
      <c r="M4785" s="46"/>
      <c r="N4785" s="46"/>
      <c r="O4785" s="46"/>
    </row>
    <row r="4786" spans="1:15" x14ac:dyDescent="0.3">
      <c r="A4786" s="92"/>
      <c r="B4786" s="58"/>
      <c r="C4786" s="58"/>
      <c r="D4786" s="135" t="str">
        <f t="shared" si="148"/>
        <v/>
      </c>
      <c r="E4786" s="136" t="str">
        <f t="shared" si="149"/>
        <v/>
      </c>
      <c r="F4786" s="45"/>
      <c r="G4786" s="45"/>
      <c r="H4786" s="45"/>
      <c r="I4786" s="45"/>
      <c r="J4786" s="45"/>
      <c r="K4786" s="45"/>
      <c r="L4786" s="45"/>
      <c r="M4786" s="46"/>
      <c r="N4786" s="46"/>
      <c r="O4786" s="46"/>
    </row>
    <row r="4787" spans="1:15" x14ac:dyDescent="0.3">
      <c r="A4787" s="92"/>
      <c r="B4787" s="58"/>
      <c r="C4787" s="58"/>
      <c r="D4787" s="135" t="str">
        <f t="shared" si="148"/>
        <v/>
      </c>
      <c r="E4787" s="136" t="str">
        <f t="shared" si="149"/>
        <v/>
      </c>
      <c r="F4787" s="45"/>
      <c r="G4787" s="45"/>
      <c r="H4787" s="45"/>
      <c r="I4787" s="45"/>
      <c r="J4787" s="45"/>
      <c r="K4787" s="45"/>
      <c r="L4787" s="45"/>
      <c r="M4787" s="46"/>
      <c r="N4787" s="46"/>
      <c r="O4787" s="46"/>
    </row>
    <row r="4788" spans="1:15" x14ac:dyDescent="0.3">
      <c r="A4788" s="92"/>
      <c r="B4788" s="58"/>
      <c r="C4788" s="58"/>
      <c r="D4788" s="135" t="str">
        <f t="shared" si="148"/>
        <v/>
      </c>
      <c r="E4788" s="136" t="str">
        <f t="shared" si="149"/>
        <v/>
      </c>
      <c r="F4788" s="45"/>
      <c r="G4788" s="45"/>
      <c r="H4788" s="45"/>
      <c r="I4788" s="45"/>
      <c r="J4788" s="45"/>
      <c r="K4788" s="45"/>
      <c r="L4788" s="45"/>
      <c r="M4788" s="46"/>
      <c r="N4788" s="46"/>
      <c r="O4788" s="46"/>
    </row>
    <row r="4789" spans="1:15" x14ac:dyDescent="0.3">
      <c r="A4789" s="92"/>
      <c r="B4789" s="58"/>
      <c r="C4789" s="58"/>
      <c r="D4789" s="135" t="str">
        <f t="shared" si="148"/>
        <v/>
      </c>
      <c r="E4789" s="136" t="str">
        <f t="shared" si="149"/>
        <v/>
      </c>
      <c r="F4789" s="45"/>
      <c r="G4789" s="45"/>
      <c r="H4789" s="45"/>
      <c r="I4789" s="45"/>
      <c r="J4789" s="45"/>
      <c r="K4789" s="45"/>
      <c r="L4789" s="45"/>
      <c r="M4789" s="46"/>
      <c r="N4789" s="46"/>
      <c r="O4789" s="46"/>
    </row>
    <row r="4790" spans="1:15" x14ac:dyDescent="0.3">
      <c r="A4790" s="92"/>
      <c r="B4790" s="58"/>
      <c r="C4790" s="58"/>
      <c r="D4790" s="135" t="str">
        <f t="shared" si="148"/>
        <v/>
      </c>
      <c r="E4790" s="136" t="str">
        <f t="shared" si="149"/>
        <v/>
      </c>
      <c r="F4790" s="45"/>
      <c r="G4790" s="45"/>
      <c r="H4790" s="45"/>
      <c r="I4790" s="45"/>
      <c r="J4790" s="45"/>
      <c r="K4790" s="45"/>
      <c r="L4790" s="45"/>
      <c r="M4790" s="46"/>
      <c r="N4790" s="46"/>
      <c r="O4790" s="46"/>
    </row>
    <row r="4791" spans="1:15" x14ac:dyDescent="0.3">
      <c r="A4791" s="92"/>
      <c r="B4791" s="58"/>
      <c r="C4791" s="58"/>
      <c r="D4791" s="135" t="str">
        <f t="shared" si="148"/>
        <v/>
      </c>
      <c r="E4791" s="136" t="str">
        <f t="shared" si="149"/>
        <v/>
      </c>
      <c r="F4791" s="45"/>
      <c r="G4791" s="45"/>
      <c r="H4791" s="45"/>
      <c r="I4791" s="45"/>
      <c r="J4791" s="45"/>
      <c r="K4791" s="45"/>
      <c r="L4791" s="45"/>
      <c r="M4791" s="46"/>
      <c r="N4791" s="46"/>
      <c r="O4791" s="46"/>
    </row>
    <row r="4792" spans="1:15" x14ac:dyDescent="0.3">
      <c r="A4792" s="92"/>
      <c r="B4792" s="58"/>
      <c r="C4792" s="58"/>
      <c r="D4792" s="135" t="str">
        <f t="shared" si="148"/>
        <v/>
      </c>
      <c r="E4792" s="136" t="str">
        <f t="shared" si="149"/>
        <v/>
      </c>
      <c r="F4792" s="45"/>
      <c r="G4792" s="45"/>
      <c r="H4792" s="45"/>
      <c r="I4792" s="45"/>
      <c r="J4792" s="45"/>
      <c r="K4792" s="45"/>
      <c r="L4792" s="45"/>
      <c r="M4792" s="46"/>
      <c r="N4792" s="46"/>
      <c r="O4792" s="46"/>
    </row>
    <row r="4793" spans="1:15" x14ac:dyDescent="0.3">
      <c r="A4793" s="92"/>
      <c r="B4793" s="58"/>
      <c r="C4793" s="58"/>
      <c r="D4793" s="135" t="str">
        <f t="shared" si="148"/>
        <v/>
      </c>
      <c r="E4793" s="136" t="str">
        <f t="shared" si="149"/>
        <v/>
      </c>
      <c r="F4793" s="45"/>
      <c r="G4793" s="45"/>
      <c r="H4793" s="45"/>
      <c r="I4793" s="45"/>
      <c r="J4793" s="45"/>
      <c r="K4793" s="45"/>
      <c r="L4793" s="45"/>
      <c r="M4793" s="46"/>
      <c r="N4793" s="46"/>
      <c r="O4793" s="46"/>
    </row>
    <row r="4794" spans="1:15" x14ac:dyDescent="0.3">
      <c r="A4794" s="92"/>
      <c r="B4794" s="58"/>
      <c r="C4794" s="58"/>
      <c r="D4794" s="135" t="str">
        <f t="shared" si="148"/>
        <v/>
      </c>
      <c r="E4794" s="136" t="str">
        <f t="shared" si="149"/>
        <v/>
      </c>
      <c r="F4794" s="45"/>
      <c r="G4794" s="45"/>
      <c r="H4794" s="45"/>
      <c r="I4794" s="45"/>
      <c r="J4794" s="45"/>
      <c r="K4794" s="45"/>
      <c r="L4794" s="45"/>
      <c r="M4794" s="46"/>
      <c r="N4794" s="46"/>
      <c r="O4794" s="46"/>
    </row>
    <row r="4795" spans="1:15" x14ac:dyDescent="0.3">
      <c r="A4795" s="92"/>
      <c r="B4795" s="58"/>
      <c r="C4795" s="58"/>
      <c r="D4795" s="135" t="str">
        <f t="shared" si="148"/>
        <v/>
      </c>
      <c r="E4795" s="136" t="str">
        <f t="shared" si="149"/>
        <v/>
      </c>
      <c r="F4795" s="45"/>
      <c r="G4795" s="45"/>
      <c r="H4795" s="45"/>
      <c r="I4795" s="45"/>
      <c r="J4795" s="45"/>
      <c r="K4795" s="45"/>
      <c r="L4795" s="45"/>
      <c r="M4795" s="46"/>
      <c r="N4795" s="46"/>
      <c r="O4795" s="46"/>
    </row>
    <row r="4796" spans="1:15" x14ac:dyDescent="0.3">
      <c r="A4796" s="92"/>
      <c r="B4796" s="58"/>
      <c r="C4796" s="58"/>
      <c r="D4796" s="135" t="str">
        <f t="shared" si="148"/>
        <v/>
      </c>
      <c r="E4796" s="136" t="str">
        <f t="shared" si="149"/>
        <v/>
      </c>
      <c r="F4796" s="45"/>
      <c r="G4796" s="45"/>
      <c r="H4796" s="45"/>
      <c r="I4796" s="45"/>
      <c r="J4796" s="45"/>
      <c r="K4796" s="45"/>
      <c r="L4796" s="45"/>
      <c r="M4796" s="46"/>
      <c r="N4796" s="46"/>
      <c r="O4796" s="46"/>
    </row>
    <row r="4797" spans="1:15" x14ac:dyDescent="0.3">
      <c r="A4797" s="92"/>
      <c r="B4797" s="58"/>
      <c r="C4797" s="58"/>
      <c r="D4797" s="135" t="str">
        <f t="shared" si="148"/>
        <v/>
      </c>
      <c r="E4797" s="136" t="str">
        <f t="shared" si="149"/>
        <v/>
      </c>
      <c r="F4797" s="45"/>
      <c r="G4797" s="45"/>
      <c r="H4797" s="45"/>
      <c r="I4797" s="45"/>
      <c r="J4797" s="45"/>
      <c r="K4797" s="45"/>
      <c r="L4797" s="45"/>
      <c r="M4797" s="46"/>
      <c r="N4797" s="46"/>
      <c r="O4797" s="46"/>
    </row>
    <row r="4798" spans="1:15" x14ac:dyDescent="0.3">
      <c r="A4798" s="92"/>
      <c r="B4798" s="58"/>
      <c r="C4798" s="58"/>
      <c r="D4798" s="135" t="str">
        <f t="shared" si="148"/>
        <v/>
      </c>
      <c r="E4798" s="136" t="str">
        <f t="shared" si="149"/>
        <v/>
      </c>
      <c r="F4798" s="45"/>
      <c r="G4798" s="45"/>
      <c r="H4798" s="45"/>
      <c r="I4798" s="45"/>
      <c r="J4798" s="45"/>
      <c r="K4798" s="45"/>
      <c r="L4798" s="45"/>
      <c r="M4798" s="46"/>
      <c r="N4798" s="46"/>
      <c r="O4798" s="46"/>
    </row>
    <row r="4799" spans="1:15" x14ac:dyDescent="0.3">
      <c r="A4799" s="92"/>
      <c r="B4799" s="58"/>
      <c r="C4799" s="58"/>
      <c r="D4799" s="135" t="str">
        <f t="shared" si="148"/>
        <v/>
      </c>
      <c r="E4799" s="136" t="str">
        <f t="shared" si="149"/>
        <v/>
      </c>
      <c r="F4799" s="45"/>
      <c r="G4799" s="45"/>
      <c r="H4799" s="45"/>
      <c r="I4799" s="45"/>
      <c r="J4799" s="45"/>
      <c r="K4799" s="45"/>
      <c r="L4799" s="45"/>
      <c r="M4799" s="46"/>
      <c r="N4799" s="46"/>
      <c r="O4799" s="46"/>
    </row>
    <row r="4800" spans="1:15" x14ac:dyDescent="0.3">
      <c r="A4800" s="92"/>
      <c r="B4800" s="58"/>
      <c r="C4800" s="58"/>
      <c r="D4800" s="135" t="str">
        <f t="shared" si="148"/>
        <v/>
      </c>
      <c r="E4800" s="136" t="str">
        <f t="shared" si="149"/>
        <v/>
      </c>
      <c r="F4800" s="45"/>
      <c r="G4800" s="45"/>
      <c r="H4800" s="45"/>
      <c r="I4800" s="45"/>
      <c r="J4800" s="45"/>
      <c r="K4800" s="45"/>
      <c r="L4800" s="45"/>
      <c r="M4800" s="46"/>
      <c r="N4800" s="46"/>
      <c r="O4800" s="46"/>
    </row>
    <row r="4801" spans="1:15" x14ac:dyDescent="0.3">
      <c r="A4801" s="92"/>
      <c r="B4801" s="58"/>
      <c r="C4801" s="58"/>
      <c r="D4801" s="135" t="str">
        <f t="shared" si="148"/>
        <v/>
      </c>
      <c r="E4801" s="136" t="str">
        <f t="shared" si="149"/>
        <v/>
      </c>
      <c r="F4801" s="45"/>
      <c r="G4801" s="45"/>
      <c r="H4801" s="45"/>
      <c r="I4801" s="45"/>
      <c r="J4801" s="45"/>
      <c r="K4801" s="45"/>
      <c r="L4801" s="45"/>
      <c r="M4801" s="46"/>
      <c r="N4801" s="46"/>
      <c r="O4801" s="46"/>
    </row>
    <row r="4802" spans="1:15" x14ac:dyDescent="0.3">
      <c r="A4802" s="92"/>
      <c r="B4802" s="58"/>
      <c r="C4802" s="58"/>
      <c r="D4802" s="135" t="str">
        <f t="shared" ref="D4802:D4865" si="150">IF(C4802="","",IF(NOT(ISBLANK(B4802)),IF(AND(B4802&gt;=43556,C4802&gt;=43556),C4802-B4802,0),""))</f>
        <v/>
      </c>
      <c r="E4802" s="136" t="str">
        <f t="shared" si="149"/>
        <v/>
      </c>
      <c r="F4802" s="45"/>
      <c r="G4802" s="45"/>
      <c r="H4802" s="45"/>
      <c r="I4802" s="45"/>
      <c r="J4802" s="45"/>
      <c r="K4802" s="45"/>
      <c r="L4802" s="45"/>
      <c r="M4802" s="46"/>
      <c r="N4802" s="46"/>
      <c r="O4802" s="46"/>
    </row>
    <row r="4803" spans="1:15" x14ac:dyDescent="0.3">
      <c r="A4803" s="92"/>
      <c r="B4803" s="58"/>
      <c r="C4803" s="58"/>
      <c r="D4803" s="135" t="str">
        <f t="shared" si="150"/>
        <v/>
      </c>
      <c r="E4803" s="136" t="str">
        <f t="shared" ref="E4803:E4866" si="151">IF(C4803&gt;=43556,C4803+366,"")</f>
        <v/>
      </c>
      <c r="F4803" s="45"/>
      <c r="G4803" s="45"/>
      <c r="H4803" s="45"/>
      <c r="I4803" s="45"/>
      <c r="J4803" s="45"/>
      <c r="K4803" s="45"/>
      <c r="L4803" s="45"/>
      <c r="M4803" s="46"/>
      <c r="N4803" s="46"/>
      <c r="O4803" s="46"/>
    </row>
    <row r="4804" spans="1:15" x14ac:dyDescent="0.3">
      <c r="A4804" s="92"/>
      <c r="B4804" s="58"/>
      <c r="C4804" s="58"/>
      <c r="D4804" s="135" t="str">
        <f t="shared" si="150"/>
        <v/>
      </c>
      <c r="E4804" s="136" t="str">
        <f t="shared" si="151"/>
        <v/>
      </c>
      <c r="F4804" s="45"/>
      <c r="G4804" s="45"/>
      <c r="H4804" s="45"/>
      <c r="I4804" s="45"/>
      <c r="J4804" s="45"/>
      <c r="K4804" s="45"/>
      <c r="L4804" s="45"/>
      <c r="M4804" s="46"/>
      <c r="N4804" s="46"/>
      <c r="O4804" s="46"/>
    </row>
    <row r="4805" spans="1:15" x14ac:dyDescent="0.3">
      <c r="A4805" s="92"/>
      <c r="B4805" s="58"/>
      <c r="C4805" s="58"/>
      <c r="D4805" s="135" t="str">
        <f t="shared" si="150"/>
        <v/>
      </c>
      <c r="E4805" s="136" t="str">
        <f t="shared" si="151"/>
        <v/>
      </c>
      <c r="F4805" s="45"/>
      <c r="G4805" s="45"/>
      <c r="H4805" s="45"/>
      <c r="I4805" s="45"/>
      <c r="J4805" s="45"/>
      <c r="K4805" s="45"/>
      <c r="L4805" s="45"/>
      <c r="M4805" s="46"/>
      <c r="N4805" s="46"/>
      <c r="O4805" s="46"/>
    </row>
    <row r="4806" spans="1:15" x14ac:dyDescent="0.3">
      <c r="A4806" s="92"/>
      <c r="B4806" s="58"/>
      <c r="C4806" s="58"/>
      <c r="D4806" s="135" t="str">
        <f t="shared" si="150"/>
        <v/>
      </c>
      <c r="E4806" s="136" t="str">
        <f t="shared" si="151"/>
        <v/>
      </c>
      <c r="F4806" s="45"/>
      <c r="G4806" s="45"/>
      <c r="H4806" s="45"/>
      <c r="I4806" s="45"/>
      <c r="J4806" s="45"/>
      <c r="K4806" s="45"/>
      <c r="L4806" s="45"/>
      <c r="M4806" s="46"/>
      <c r="N4806" s="46"/>
      <c r="O4806" s="46"/>
    </row>
    <row r="4807" spans="1:15" x14ac:dyDescent="0.3">
      <c r="A4807" s="92"/>
      <c r="B4807" s="58"/>
      <c r="C4807" s="58"/>
      <c r="D4807" s="135" t="str">
        <f t="shared" si="150"/>
        <v/>
      </c>
      <c r="E4807" s="136" t="str">
        <f t="shared" si="151"/>
        <v/>
      </c>
      <c r="F4807" s="45"/>
      <c r="G4807" s="45"/>
      <c r="H4807" s="45"/>
      <c r="I4807" s="45"/>
      <c r="J4807" s="45"/>
      <c r="K4807" s="45"/>
      <c r="L4807" s="45"/>
      <c r="M4807" s="46"/>
      <c r="N4807" s="46"/>
      <c r="O4807" s="46"/>
    </row>
    <row r="4808" spans="1:15" x14ac:dyDescent="0.3">
      <c r="A4808" s="92"/>
      <c r="B4808" s="58"/>
      <c r="C4808" s="58"/>
      <c r="D4808" s="135" t="str">
        <f t="shared" si="150"/>
        <v/>
      </c>
      <c r="E4808" s="136" t="str">
        <f t="shared" si="151"/>
        <v/>
      </c>
      <c r="F4808" s="45"/>
      <c r="G4808" s="45"/>
      <c r="H4808" s="45"/>
      <c r="I4808" s="45"/>
      <c r="J4808" s="45"/>
      <c r="K4808" s="45"/>
      <c r="L4808" s="45"/>
      <c r="M4808" s="46"/>
      <c r="N4808" s="46"/>
      <c r="O4808" s="46"/>
    </row>
    <row r="4809" spans="1:15" x14ac:dyDescent="0.3">
      <c r="A4809" s="92"/>
      <c r="B4809" s="58"/>
      <c r="C4809" s="58"/>
      <c r="D4809" s="135" t="str">
        <f t="shared" si="150"/>
        <v/>
      </c>
      <c r="E4809" s="136" t="str">
        <f t="shared" si="151"/>
        <v/>
      </c>
      <c r="F4809" s="45"/>
      <c r="G4809" s="45"/>
      <c r="H4809" s="45"/>
      <c r="I4809" s="45"/>
      <c r="J4809" s="45"/>
      <c r="K4809" s="45"/>
      <c r="L4809" s="45"/>
      <c r="M4809" s="46"/>
      <c r="N4809" s="46"/>
      <c r="O4809" s="46"/>
    </row>
    <row r="4810" spans="1:15" x14ac:dyDescent="0.3">
      <c r="A4810" s="92"/>
      <c r="B4810" s="58"/>
      <c r="C4810" s="58"/>
      <c r="D4810" s="135" t="str">
        <f t="shared" si="150"/>
        <v/>
      </c>
      <c r="E4810" s="136" t="str">
        <f t="shared" si="151"/>
        <v/>
      </c>
      <c r="F4810" s="45"/>
      <c r="G4810" s="45"/>
      <c r="H4810" s="45"/>
      <c r="I4810" s="45"/>
      <c r="J4810" s="45"/>
      <c r="K4810" s="45"/>
      <c r="L4810" s="45"/>
      <c r="M4810" s="46"/>
      <c r="N4810" s="46"/>
      <c r="O4810" s="46"/>
    </row>
    <row r="4811" spans="1:15" x14ac:dyDescent="0.3">
      <c r="A4811" s="92"/>
      <c r="B4811" s="58"/>
      <c r="C4811" s="58"/>
      <c r="D4811" s="135" t="str">
        <f t="shared" si="150"/>
        <v/>
      </c>
      <c r="E4811" s="136" t="str">
        <f t="shared" si="151"/>
        <v/>
      </c>
      <c r="F4811" s="45"/>
      <c r="G4811" s="45"/>
      <c r="H4811" s="45"/>
      <c r="I4811" s="45"/>
      <c r="J4811" s="45"/>
      <c r="K4811" s="45"/>
      <c r="L4811" s="45"/>
      <c r="M4811" s="46"/>
      <c r="N4811" s="46"/>
      <c r="O4811" s="46"/>
    </row>
    <row r="4812" spans="1:15" x14ac:dyDescent="0.3">
      <c r="A4812" s="92"/>
      <c r="B4812" s="58"/>
      <c r="C4812" s="58"/>
      <c r="D4812" s="135" t="str">
        <f t="shared" si="150"/>
        <v/>
      </c>
      <c r="E4812" s="136" t="str">
        <f t="shared" si="151"/>
        <v/>
      </c>
      <c r="F4812" s="45"/>
      <c r="G4812" s="45"/>
      <c r="H4812" s="45"/>
      <c r="I4812" s="45"/>
      <c r="J4812" s="45"/>
      <c r="K4812" s="45"/>
      <c r="L4812" s="45"/>
      <c r="M4812" s="46"/>
      <c r="N4812" s="46"/>
      <c r="O4812" s="46"/>
    </row>
    <row r="4813" spans="1:15" x14ac:dyDescent="0.3">
      <c r="A4813" s="92"/>
      <c r="B4813" s="58"/>
      <c r="C4813" s="58"/>
      <c r="D4813" s="135" t="str">
        <f t="shared" si="150"/>
        <v/>
      </c>
      <c r="E4813" s="136" t="str">
        <f t="shared" si="151"/>
        <v/>
      </c>
      <c r="F4813" s="45"/>
      <c r="G4813" s="45"/>
      <c r="H4813" s="45"/>
      <c r="I4813" s="45"/>
      <c r="J4813" s="45"/>
      <c r="K4813" s="45"/>
      <c r="L4813" s="45"/>
      <c r="M4813" s="46"/>
      <c r="N4813" s="46"/>
      <c r="O4813" s="46"/>
    </row>
    <row r="4814" spans="1:15" x14ac:dyDescent="0.3">
      <c r="A4814" s="92"/>
      <c r="B4814" s="58"/>
      <c r="C4814" s="58"/>
      <c r="D4814" s="135" t="str">
        <f t="shared" si="150"/>
        <v/>
      </c>
      <c r="E4814" s="136" t="str">
        <f t="shared" si="151"/>
        <v/>
      </c>
      <c r="F4814" s="45"/>
      <c r="G4814" s="45"/>
      <c r="H4814" s="45"/>
      <c r="I4814" s="45"/>
      <c r="J4814" s="45"/>
      <c r="K4814" s="45"/>
      <c r="L4814" s="45"/>
      <c r="M4814" s="46"/>
      <c r="N4814" s="46"/>
      <c r="O4814" s="46"/>
    </row>
    <row r="4815" spans="1:15" x14ac:dyDescent="0.3">
      <c r="A4815" s="92"/>
      <c r="B4815" s="58"/>
      <c r="C4815" s="58"/>
      <c r="D4815" s="135" t="str">
        <f t="shared" si="150"/>
        <v/>
      </c>
      <c r="E4815" s="136" t="str">
        <f t="shared" si="151"/>
        <v/>
      </c>
      <c r="F4815" s="45"/>
      <c r="G4815" s="45"/>
      <c r="H4815" s="45"/>
      <c r="I4815" s="45"/>
      <c r="J4815" s="45"/>
      <c r="K4815" s="45"/>
      <c r="L4815" s="45"/>
      <c r="M4815" s="46"/>
      <c r="N4815" s="46"/>
      <c r="O4815" s="46"/>
    </row>
    <row r="4816" spans="1:15" x14ac:dyDescent="0.3">
      <c r="A4816" s="92"/>
      <c r="B4816" s="58"/>
      <c r="C4816" s="58"/>
      <c r="D4816" s="135" t="str">
        <f t="shared" si="150"/>
        <v/>
      </c>
      <c r="E4816" s="136" t="str">
        <f t="shared" si="151"/>
        <v/>
      </c>
      <c r="F4816" s="45"/>
      <c r="G4816" s="45"/>
      <c r="H4816" s="45"/>
      <c r="I4816" s="45"/>
      <c r="J4816" s="45"/>
      <c r="K4816" s="45"/>
      <c r="L4816" s="45"/>
      <c r="M4816" s="46"/>
      <c r="N4816" s="46"/>
      <c r="O4816" s="46"/>
    </row>
    <row r="4817" spans="1:15" x14ac:dyDescent="0.3">
      <c r="A4817" s="92"/>
      <c r="B4817" s="58"/>
      <c r="C4817" s="58"/>
      <c r="D4817" s="135" t="str">
        <f t="shared" si="150"/>
        <v/>
      </c>
      <c r="E4817" s="136" t="str">
        <f t="shared" si="151"/>
        <v/>
      </c>
      <c r="F4817" s="45"/>
      <c r="G4817" s="45"/>
      <c r="H4817" s="45"/>
      <c r="I4817" s="45"/>
      <c r="J4817" s="45"/>
      <c r="K4817" s="45"/>
      <c r="L4817" s="45"/>
      <c r="M4817" s="46"/>
      <c r="N4817" s="46"/>
      <c r="O4817" s="46"/>
    </row>
    <row r="4818" spans="1:15" x14ac:dyDescent="0.3">
      <c r="A4818" s="92"/>
      <c r="B4818" s="58"/>
      <c r="C4818" s="58"/>
      <c r="D4818" s="135" t="str">
        <f t="shared" si="150"/>
        <v/>
      </c>
      <c r="E4818" s="136" t="str">
        <f t="shared" si="151"/>
        <v/>
      </c>
      <c r="F4818" s="45"/>
      <c r="G4818" s="45"/>
      <c r="H4818" s="45"/>
      <c r="I4818" s="45"/>
      <c r="J4818" s="45"/>
      <c r="K4818" s="45"/>
      <c r="L4818" s="45"/>
      <c r="M4818" s="46"/>
      <c r="N4818" s="46"/>
      <c r="O4818" s="46"/>
    </row>
    <row r="4819" spans="1:15" x14ac:dyDescent="0.3">
      <c r="A4819" s="92"/>
      <c r="B4819" s="58"/>
      <c r="C4819" s="58"/>
      <c r="D4819" s="135" t="str">
        <f t="shared" si="150"/>
        <v/>
      </c>
      <c r="E4819" s="136" t="str">
        <f t="shared" si="151"/>
        <v/>
      </c>
      <c r="F4819" s="45"/>
      <c r="G4819" s="45"/>
      <c r="H4819" s="45"/>
      <c r="I4819" s="45"/>
      <c r="J4819" s="45"/>
      <c r="K4819" s="45"/>
      <c r="L4819" s="45"/>
      <c r="M4819" s="46"/>
      <c r="N4819" s="46"/>
      <c r="O4819" s="46"/>
    </row>
    <row r="4820" spans="1:15" x14ac:dyDescent="0.3">
      <c r="A4820" s="92"/>
      <c r="B4820" s="58"/>
      <c r="C4820" s="58"/>
      <c r="D4820" s="135" t="str">
        <f t="shared" si="150"/>
        <v/>
      </c>
      <c r="E4820" s="136" t="str">
        <f t="shared" si="151"/>
        <v/>
      </c>
      <c r="F4820" s="45"/>
      <c r="G4820" s="45"/>
      <c r="H4820" s="45"/>
      <c r="I4820" s="45"/>
      <c r="J4820" s="45"/>
      <c r="K4820" s="45"/>
      <c r="L4820" s="45"/>
      <c r="M4820" s="46"/>
      <c r="N4820" s="46"/>
      <c r="O4820" s="46"/>
    </row>
    <row r="4821" spans="1:15" x14ac:dyDescent="0.3">
      <c r="A4821" s="92"/>
      <c r="B4821" s="58"/>
      <c r="C4821" s="58"/>
      <c r="D4821" s="135" t="str">
        <f t="shared" si="150"/>
        <v/>
      </c>
      <c r="E4821" s="136" t="str">
        <f t="shared" si="151"/>
        <v/>
      </c>
      <c r="F4821" s="45"/>
      <c r="G4821" s="45"/>
      <c r="H4821" s="45"/>
      <c r="I4821" s="45"/>
      <c r="J4821" s="45"/>
      <c r="K4821" s="45"/>
      <c r="L4821" s="45"/>
      <c r="M4821" s="46"/>
      <c r="N4821" s="46"/>
      <c r="O4821" s="46"/>
    </row>
    <row r="4822" spans="1:15" x14ac:dyDescent="0.3">
      <c r="A4822" s="92"/>
      <c r="B4822" s="58"/>
      <c r="C4822" s="58"/>
      <c r="D4822" s="135" t="str">
        <f t="shared" si="150"/>
        <v/>
      </c>
      <c r="E4822" s="136" t="str">
        <f t="shared" si="151"/>
        <v/>
      </c>
      <c r="F4822" s="45"/>
      <c r="G4822" s="45"/>
      <c r="H4822" s="45"/>
      <c r="I4822" s="45"/>
      <c r="J4822" s="45"/>
      <c r="K4822" s="45"/>
      <c r="L4822" s="45"/>
      <c r="M4822" s="46"/>
      <c r="N4822" s="46"/>
      <c r="O4822" s="46"/>
    </row>
    <row r="4823" spans="1:15" x14ac:dyDescent="0.3">
      <c r="A4823" s="92"/>
      <c r="B4823" s="58"/>
      <c r="C4823" s="58"/>
      <c r="D4823" s="135" t="str">
        <f t="shared" si="150"/>
        <v/>
      </c>
      <c r="E4823" s="136" t="str">
        <f t="shared" si="151"/>
        <v/>
      </c>
      <c r="F4823" s="45"/>
      <c r="G4823" s="45"/>
      <c r="H4823" s="45"/>
      <c r="I4823" s="45"/>
      <c r="J4823" s="45"/>
      <c r="K4823" s="45"/>
      <c r="L4823" s="45"/>
      <c r="M4823" s="46"/>
      <c r="N4823" s="46"/>
      <c r="O4823" s="46"/>
    </row>
    <row r="4824" spans="1:15" x14ac:dyDescent="0.3">
      <c r="A4824" s="92"/>
      <c r="B4824" s="58"/>
      <c r="C4824" s="58"/>
      <c r="D4824" s="135" t="str">
        <f t="shared" si="150"/>
        <v/>
      </c>
      <c r="E4824" s="136" t="str">
        <f t="shared" si="151"/>
        <v/>
      </c>
      <c r="F4824" s="45"/>
      <c r="G4824" s="45"/>
      <c r="H4824" s="45"/>
      <c r="I4824" s="45"/>
      <c r="J4824" s="45"/>
      <c r="K4824" s="45"/>
      <c r="L4824" s="45"/>
      <c r="M4824" s="46"/>
      <c r="N4824" s="46"/>
      <c r="O4824" s="46"/>
    </row>
    <row r="4825" spans="1:15" x14ac:dyDescent="0.3">
      <c r="A4825" s="92"/>
      <c r="B4825" s="58"/>
      <c r="C4825" s="58"/>
      <c r="D4825" s="135" t="str">
        <f t="shared" si="150"/>
        <v/>
      </c>
      <c r="E4825" s="136" t="str">
        <f t="shared" si="151"/>
        <v/>
      </c>
      <c r="F4825" s="45"/>
      <c r="G4825" s="45"/>
      <c r="H4825" s="45"/>
      <c r="I4825" s="45"/>
      <c r="J4825" s="45"/>
      <c r="K4825" s="45"/>
      <c r="L4825" s="45"/>
      <c r="M4825" s="46"/>
      <c r="N4825" s="46"/>
      <c r="O4825" s="46"/>
    </row>
    <row r="4826" spans="1:15" x14ac:dyDescent="0.3">
      <c r="A4826" s="92"/>
      <c r="B4826" s="58"/>
      <c r="C4826" s="58"/>
      <c r="D4826" s="135" t="str">
        <f t="shared" si="150"/>
        <v/>
      </c>
      <c r="E4826" s="136" t="str">
        <f t="shared" si="151"/>
        <v/>
      </c>
      <c r="F4826" s="45"/>
      <c r="G4826" s="45"/>
      <c r="H4826" s="45"/>
      <c r="I4826" s="45"/>
      <c r="J4826" s="45"/>
      <c r="K4826" s="45"/>
      <c r="L4826" s="45"/>
      <c r="M4826" s="46"/>
      <c r="N4826" s="46"/>
      <c r="O4826" s="46"/>
    </row>
    <row r="4827" spans="1:15" x14ac:dyDescent="0.3">
      <c r="A4827" s="92"/>
      <c r="B4827" s="58"/>
      <c r="C4827" s="58"/>
      <c r="D4827" s="135" t="str">
        <f t="shared" si="150"/>
        <v/>
      </c>
      <c r="E4827" s="136" t="str">
        <f t="shared" si="151"/>
        <v/>
      </c>
      <c r="F4827" s="45"/>
      <c r="G4827" s="45"/>
      <c r="H4827" s="45"/>
      <c r="I4827" s="45"/>
      <c r="J4827" s="45"/>
      <c r="K4827" s="45"/>
      <c r="L4827" s="45"/>
      <c r="M4827" s="46"/>
      <c r="N4827" s="46"/>
      <c r="O4827" s="46"/>
    </row>
    <row r="4828" spans="1:15" x14ac:dyDescent="0.3">
      <c r="A4828" s="92"/>
      <c r="B4828" s="58"/>
      <c r="C4828" s="58"/>
      <c r="D4828" s="135" t="str">
        <f t="shared" si="150"/>
        <v/>
      </c>
      <c r="E4828" s="136" t="str">
        <f t="shared" si="151"/>
        <v/>
      </c>
      <c r="F4828" s="45"/>
      <c r="G4828" s="45"/>
      <c r="H4828" s="45"/>
      <c r="I4828" s="45"/>
      <c r="J4828" s="45"/>
      <c r="K4828" s="45"/>
      <c r="L4828" s="45"/>
      <c r="M4828" s="46"/>
      <c r="N4828" s="46"/>
      <c r="O4828" s="46"/>
    </row>
    <row r="4829" spans="1:15" x14ac:dyDescent="0.3">
      <c r="A4829" s="92"/>
      <c r="B4829" s="58"/>
      <c r="C4829" s="58"/>
      <c r="D4829" s="135" t="str">
        <f t="shared" si="150"/>
        <v/>
      </c>
      <c r="E4829" s="136" t="str">
        <f t="shared" si="151"/>
        <v/>
      </c>
      <c r="F4829" s="45"/>
      <c r="G4829" s="45"/>
      <c r="H4829" s="45"/>
      <c r="I4829" s="45"/>
      <c r="J4829" s="45"/>
      <c r="K4829" s="45"/>
      <c r="L4829" s="45"/>
      <c r="M4829" s="46"/>
      <c r="N4829" s="46"/>
      <c r="O4829" s="46"/>
    </row>
    <row r="4830" spans="1:15" x14ac:dyDescent="0.3">
      <c r="A4830" s="92"/>
      <c r="B4830" s="58"/>
      <c r="C4830" s="58"/>
      <c r="D4830" s="135" t="str">
        <f t="shared" si="150"/>
        <v/>
      </c>
      <c r="E4830" s="136" t="str">
        <f t="shared" si="151"/>
        <v/>
      </c>
      <c r="F4830" s="45"/>
      <c r="G4830" s="45"/>
      <c r="H4830" s="45"/>
      <c r="I4830" s="45"/>
      <c r="J4830" s="45"/>
      <c r="K4830" s="45"/>
      <c r="L4830" s="45"/>
      <c r="M4830" s="46"/>
      <c r="N4830" s="46"/>
      <c r="O4830" s="46"/>
    </row>
    <row r="4831" spans="1:15" x14ac:dyDescent="0.3">
      <c r="A4831" s="92"/>
      <c r="B4831" s="58"/>
      <c r="C4831" s="58"/>
      <c r="D4831" s="135" t="str">
        <f t="shared" si="150"/>
        <v/>
      </c>
      <c r="E4831" s="136" t="str">
        <f t="shared" si="151"/>
        <v/>
      </c>
      <c r="F4831" s="45"/>
      <c r="G4831" s="45"/>
      <c r="H4831" s="45"/>
      <c r="I4831" s="45"/>
      <c r="J4831" s="45"/>
      <c r="K4831" s="45"/>
      <c r="L4831" s="45"/>
      <c r="M4831" s="46"/>
      <c r="N4831" s="46"/>
      <c r="O4831" s="46"/>
    </row>
    <row r="4832" spans="1:15" x14ac:dyDescent="0.3">
      <c r="A4832" s="92"/>
      <c r="B4832" s="58"/>
      <c r="C4832" s="58"/>
      <c r="D4832" s="135" t="str">
        <f t="shared" si="150"/>
        <v/>
      </c>
      <c r="E4832" s="136" t="str">
        <f t="shared" si="151"/>
        <v/>
      </c>
      <c r="F4832" s="45"/>
      <c r="G4832" s="45"/>
      <c r="H4832" s="45"/>
      <c r="I4832" s="45"/>
      <c r="J4832" s="45"/>
      <c r="K4832" s="45"/>
      <c r="L4832" s="45"/>
      <c r="M4832" s="46"/>
      <c r="N4832" s="46"/>
      <c r="O4832" s="46"/>
    </row>
    <row r="4833" spans="1:15" x14ac:dyDescent="0.3">
      <c r="A4833" s="92"/>
      <c r="B4833" s="58"/>
      <c r="C4833" s="58"/>
      <c r="D4833" s="135" t="str">
        <f t="shared" si="150"/>
        <v/>
      </c>
      <c r="E4833" s="136" t="str">
        <f t="shared" si="151"/>
        <v/>
      </c>
      <c r="F4833" s="45"/>
      <c r="G4833" s="45"/>
      <c r="H4833" s="45"/>
      <c r="I4833" s="45"/>
      <c r="J4833" s="45"/>
      <c r="K4833" s="45"/>
      <c r="L4833" s="45"/>
      <c r="M4833" s="46"/>
      <c r="N4833" s="46"/>
      <c r="O4833" s="46"/>
    </row>
    <row r="4834" spans="1:15" x14ac:dyDescent="0.3">
      <c r="A4834" s="92"/>
      <c r="B4834" s="58"/>
      <c r="C4834" s="58"/>
      <c r="D4834" s="135" t="str">
        <f t="shared" si="150"/>
        <v/>
      </c>
      <c r="E4834" s="136" t="str">
        <f t="shared" si="151"/>
        <v/>
      </c>
      <c r="F4834" s="45"/>
      <c r="G4834" s="45"/>
      <c r="H4834" s="45"/>
      <c r="I4834" s="45"/>
      <c r="J4834" s="45"/>
      <c r="K4834" s="45"/>
      <c r="L4834" s="45"/>
      <c r="M4834" s="46"/>
      <c r="N4834" s="46"/>
      <c r="O4834" s="46"/>
    </row>
    <row r="4835" spans="1:15" x14ac:dyDescent="0.3">
      <c r="A4835" s="92"/>
      <c r="B4835" s="58"/>
      <c r="C4835" s="58"/>
      <c r="D4835" s="135" t="str">
        <f t="shared" si="150"/>
        <v/>
      </c>
      <c r="E4835" s="136" t="str">
        <f t="shared" si="151"/>
        <v/>
      </c>
      <c r="F4835" s="45"/>
      <c r="G4835" s="45"/>
      <c r="H4835" s="45"/>
      <c r="I4835" s="45"/>
      <c r="J4835" s="45"/>
      <c r="K4835" s="45"/>
      <c r="L4835" s="45"/>
      <c r="M4835" s="46"/>
      <c r="N4835" s="46"/>
      <c r="O4835" s="46"/>
    </row>
    <row r="4836" spans="1:15" x14ac:dyDescent="0.3">
      <c r="A4836" s="92"/>
      <c r="B4836" s="58"/>
      <c r="C4836" s="58"/>
      <c r="D4836" s="135" t="str">
        <f t="shared" si="150"/>
        <v/>
      </c>
      <c r="E4836" s="136" t="str">
        <f t="shared" si="151"/>
        <v/>
      </c>
      <c r="F4836" s="45"/>
      <c r="G4836" s="45"/>
      <c r="H4836" s="45"/>
      <c r="I4836" s="45"/>
      <c r="J4836" s="45"/>
      <c r="K4836" s="45"/>
      <c r="L4836" s="45"/>
      <c r="M4836" s="46"/>
      <c r="N4836" s="46"/>
      <c r="O4836" s="46"/>
    </row>
    <row r="4837" spans="1:15" x14ac:dyDescent="0.3">
      <c r="A4837" s="92"/>
      <c r="B4837" s="58"/>
      <c r="C4837" s="58"/>
      <c r="D4837" s="135" t="str">
        <f t="shared" si="150"/>
        <v/>
      </c>
      <c r="E4837" s="136" t="str">
        <f t="shared" si="151"/>
        <v/>
      </c>
      <c r="F4837" s="45"/>
      <c r="G4837" s="45"/>
      <c r="H4837" s="45"/>
      <c r="I4837" s="45"/>
      <c r="J4837" s="45"/>
      <c r="K4837" s="45"/>
      <c r="L4837" s="45"/>
      <c r="M4837" s="46"/>
      <c r="N4837" s="46"/>
      <c r="O4837" s="46"/>
    </row>
    <row r="4838" spans="1:15" x14ac:dyDescent="0.3">
      <c r="A4838" s="92"/>
      <c r="B4838" s="58"/>
      <c r="C4838" s="58"/>
      <c r="D4838" s="135" t="str">
        <f t="shared" si="150"/>
        <v/>
      </c>
      <c r="E4838" s="136" t="str">
        <f t="shared" si="151"/>
        <v/>
      </c>
      <c r="F4838" s="45"/>
      <c r="G4838" s="45"/>
      <c r="H4838" s="45"/>
      <c r="I4838" s="45"/>
      <c r="J4838" s="45"/>
      <c r="K4838" s="45"/>
      <c r="L4838" s="45"/>
      <c r="M4838" s="46"/>
      <c r="N4838" s="46"/>
      <c r="O4838" s="46"/>
    </row>
    <row r="4839" spans="1:15" x14ac:dyDescent="0.3">
      <c r="A4839" s="92"/>
      <c r="B4839" s="58"/>
      <c r="C4839" s="58"/>
      <c r="D4839" s="135" t="str">
        <f t="shared" si="150"/>
        <v/>
      </c>
      <c r="E4839" s="136" t="str">
        <f t="shared" si="151"/>
        <v/>
      </c>
      <c r="F4839" s="45"/>
      <c r="G4839" s="45"/>
      <c r="H4839" s="45"/>
      <c r="I4839" s="45"/>
      <c r="J4839" s="45"/>
      <c r="K4839" s="45"/>
      <c r="L4839" s="45"/>
      <c r="M4839" s="46"/>
      <c r="N4839" s="46"/>
      <c r="O4839" s="46"/>
    </row>
    <row r="4840" spans="1:15" x14ac:dyDescent="0.3">
      <c r="A4840" s="92"/>
      <c r="B4840" s="58"/>
      <c r="C4840" s="58"/>
      <c r="D4840" s="135" t="str">
        <f t="shared" si="150"/>
        <v/>
      </c>
      <c r="E4840" s="136" t="str">
        <f t="shared" si="151"/>
        <v/>
      </c>
      <c r="F4840" s="45"/>
      <c r="G4840" s="45"/>
      <c r="H4840" s="45"/>
      <c r="I4840" s="45"/>
      <c r="J4840" s="45"/>
      <c r="K4840" s="45"/>
      <c r="L4840" s="45"/>
      <c r="M4840" s="46"/>
      <c r="N4840" s="46"/>
      <c r="O4840" s="46"/>
    </row>
    <row r="4841" spans="1:15" x14ac:dyDescent="0.3">
      <c r="A4841" s="92"/>
      <c r="B4841" s="58"/>
      <c r="C4841" s="58"/>
      <c r="D4841" s="135" t="str">
        <f t="shared" si="150"/>
        <v/>
      </c>
      <c r="E4841" s="136" t="str">
        <f t="shared" si="151"/>
        <v/>
      </c>
      <c r="F4841" s="45"/>
      <c r="G4841" s="45"/>
      <c r="H4841" s="45"/>
      <c r="I4841" s="45"/>
      <c r="J4841" s="45"/>
      <c r="K4841" s="45"/>
      <c r="L4841" s="45"/>
      <c r="M4841" s="46"/>
      <c r="N4841" s="46"/>
      <c r="O4841" s="46"/>
    </row>
    <row r="4842" spans="1:15" x14ac:dyDescent="0.3">
      <c r="A4842" s="92"/>
      <c r="B4842" s="58"/>
      <c r="C4842" s="58"/>
      <c r="D4842" s="135" t="str">
        <f t="shared" si="150"/>
        <v/>
      </c>
      <c r="E4842" s="136" t="str">
        <f t="shared" si="151"/>
        <v/>
      </c>
      <c r="F4842" s="45"/>
      <c r="G4842" s="45"/>
      <c r="H4842" s="45"/>
      <c r="I4842" s="45"/>
      <c r="J4842" s="45"/>
      <c r="K4842" s="45"/>
      <c r="L4842" s="45"/>
      <c r="M4842" s="46"/>
      <c r="N4842" s="46"/>
      <c r="O4842" s="46"/>
    </row>
    <row r="4843" spans="1:15" x14ac:dyDescent="0.3">
      <c r="A4843" s="92"/>
      <c r="B4843" s="58"/>
      <c r="C4843" s="58"/>
      <c r="D4843" s="135" t="str">
        <f t="shared" si="150"/>
        <v/>
      </c>
      <c r="E4843" s="136" t="str">
        <f t="shared" si="151"/>
        <v/>
      </c>
      <c r="F4843" s="45"/>
      <c r="G4843" s="45"/>
      <c r="H4843" s="45"/>
      <c r="I4843" s="45"/>
      <c r="J4843" s="45"/>
      <c r="K4843" s="45"/>
      <c r="L4843" s="45"/>
      <c r="M4843" s="46"/>
      <c r="N4843" s="46"/>
      <c r="O4843" s="46"/>
    </row>
    <row r="4844" spans="1:15" x14ac:dyDescent="0.3">
      <c r="A4844" s="92"/>
      <c r="B4844" s="58"/>
      <c r="C4844" s="58"/>
      <c r="D4844" s="135" t="str">
        <f t="shared" si="150"/>
        <v/>
      </c>
      <c r="E4844" s="136" t="str">
        <f t="shared" si="151"/>
        <v/>
      </c>
      <c r="F4844" s="45"/>
      <c r="G4844" s="45"/>
      <c r="H4844" s="45"/>
      <c r="I4844" s="45"/>
      <c r="J4844" s="45"/>
      <c r="K4844" s="45"/>
      <c r="L4844" s="45"/>
      <c r="M4844" s="46"/>
      <c r="N4844" s="46"/>
      <c r="O4844" s="46"/>
    </row>
    <row r="4845" spans="1:15" x14ac:dyDescent="0.3">
      <c r="A4845" s="92"/>
      <c r="B4845" s="58"/>
      <c r="C4845" s="58"/>
      <c r="D4845" s="135" t="str">
        <f t="shared" si="150"/>
        <v/>
      </c>
      <c r="E4845" s="136" t="str">
        <f t="shared" si="151"/>
        <v/>
      </c>
      <c r="F4845" s="45"/>
      <c r="G4845" s="45"/>
      <c r="H4845" s="45"/>
      <c r="I4845" s="45"/>
      <c r="J4845" s="45"/>
      <c r="K4845" s="45"/>
      <c r="L4845" s="45"/>
      <c r="M4845" s="46"/>
      <c r="N4845" s="46"/>
      <c r="O4845" s="46"/>
    </row>
    <row r="4846" spans="1:15" x14ac:dyDescent="0.3">
      <c r="A4846" s="92"/>
      <c r="B4846" s="58"/>
      <c r="C4846" s="58"/>
      <c r="D4846" s="135" t="str">
        <f t="shared" si="150"/>
        <v/>
      </c>
      <c r="E4846" s="136" t="str">
        <f t="shared" si="151"/>
        <v/>
      </c>
      <c r="F4846" s="45"/>
      <c r="G4846" s="45"/>
      <c r="H4846" s="45"/>
      <c r="I4846" s="45"/>
      <c r="J4846" s="45"/>
      <c r="K4846" s="45"/>
      <c r="L4846" s="45"/>
      <c r="M4846" s="46"/>
      <c r="N4846" s="46"/>
      <c r="O4846" s="46"/>
    </row>
    <row r="4847" spans="1:15" x14ac:dyDescent="0.3">
      <c r="A4847" s="92"/>
      <c r="B4847" s="58"/>
      <c r="C4847" s="58"/>
      <c r="D4847" s="135" t="str">
        <f t="shared" si="150"/>
        <v/>
      </c>
      <c r="E4847" s="136" t="str">
        <f t="shared" si="151"/>
        <v/>
      </c>
      <c r="F4847" s="45"/>
      <c r="G4847" s="45"/>
      <c r="H4847" s="45"/>
      <c r="I4847" s="45"/>
      <c r="J4847" s="45"/>
      <c r="K4847" s="45"/>
      <c r="L4847" s="45"/>
      <c r="M4847" s="46"/>
      <c r="N4847" s="46"/>
      <c r="O4847" s="46"/>
    </row>
    <row r="4848" spans="1:15" x14ac:dyDescent="0.3">
      <c r="A4848" s="92"/>
      <c r="B4848" s="58"/>
      <c r="C4848" s="58"/>
      <c r="D4848" s="135" t="str">
        <f t="shared" si="150"/>
        <v/>
      </c>
      <c r="E4848" s="136" t="str">
        <f t="shared" si="151"/>
        <v/>
      </c>
      <c r="F4848" s="45"/>
      <c r="G4848" s="45"/>
      <c r="H4848" s="45"/>
      <c r="I4848" s="45"/>
      <c r="J4848" s="45"/>
      <c r="K4848" s="45"/>
      <c r="L4848" s="45"/>
      <c r="M4848" s="46"/>
      <c r="N4848" s="46"/>
      <c r="O4848" s="46"/>
    </row>
    <row r="4849" spans="1:15" x14ac:dyDescent="0.3">
      <c r="A4849" s="92"/>
      <c r="B4849" s="58"/>
      <c r="C4849" s="58"/>
      <c r="D4849" s="135" t="str">
        <f t="shared" si="150"/>
        <v/>
      </c>
      <c r="E4849" s="136" t="str">
        <f t="shared" si="151"/>
        <v/>
      </c>
      <c r="F4849" s="45"/>
      <c r="G4849" s="45"/>
      <c r="H4849" s="45"/>
      <c r="I4849" s="45"/>
      <c r="J4849" s="45"/>
      <c r="K4849" s="45"/>
      <c r="L4849" s="45"/>
      <c r="M4849" s="46"/>
      <c r="N4849" s="46"/>
      <c r="O4849" s="46"/>
    </row>
    <row r="4850" spans="1:15" x14ac:dyDescent="0.3">
      <c r="A4850" s="92"/>
      <c r="B4850" s="58"/>
      <c r="C4850" s="58"/>
      <c r="D4850" s="135" t="str">
        <f t="shared" si="150"/>
        <v/>
      </c>
      <c r="E4850" s="136" t="str">
        <f t="shared" si="151"/>
        <v/>
      </c>
      <c r="F4850" s="45"/>
      <c r="G4850" s="45"/>
      <c r="H4850" s="45"/>
      <c r="I4850" s="45"/>
      <c r="J4850" s="45"/>
      <c r="K4850" s="45"/>
      <c r="L4850" s="45"/>
      <c r="M4850" s="46"/>
      <c r="N4850" s="46"/>
      <c r="O4850" s="46"/>
    </row>
    <row r="4851" spans="1:15" x14ac:dyDescent="0.3">
      <c r="A4851" s="92"/>
      <c r="B4851" s="58"/>
      <c r="C4851" s="58"/>
      <c r="D4851" s="135" t="str">
        <f t="shared" si="150"/>
        <v/>
      </c>
      <c r="E4851" s="136" t="str">
        <f t="shared" si="151"/>
        <v/>
      </c>
      <c r="F4851" s="45"/>
      <c r="G4851" s="45"/>
      <c r="H4851" s="45"/>
      <c r="I4851" s="45"/>
      <c r="J4851" s="45"/>
      <c r="K4851" s="45"/>
      <c r="L4851" s="45"/>
      <c r="M4851" s="46"/>
      <c r="N4851" s="46"/>
      <c r="O4851" s="46"/>
    </row>
    <row r="4852" spans="1:15" x14ac:dyDescent="0.3">
      <c r="A4852" s="92"/>
      <c r="B4852" s="58"/>
      <c r="C4852" s="58"/>
      <c r="D4852" s="135" t="str">
        <f t="shared" si="150"/>
        <v/>
      </c>
      <c r="E4852" s="136" t="str">
        <f t="shared" si="151"/>
        <v/>
      </c>
      <c r="F4852" s="45"/>
      <c r="G4852" s="45"/>
      <c r="H4852" s="45"/>
      <c r="I4852" s="45"/>
      <c r="J4852" s="45"/>
      <c r="K4852" s="45"/>
      <c r="L4852" s="45"/>
      <c r="M4852" s="46"/>
      <c r="N4852" s="46"/>
      <c r="O4852" s="46"/>
    </row>
    <row r="4853" spans="1:15" x14ac:dyDescent="0.3">
      <c r="A4853" s="92"/>
      <c r="B4853" s="58"/>
      <c r="C4853" s="58"/>
      <c r="D4853" s="135" t="str">
        <f t="shared" si="150"/>
        <v/>
      </c>
      <c r="E4853" s="136" t="str">
        <f t="shared" si="151"/>
        <v/>
      </c>
      <c r="F4853" s="45"/>
      <c r="G4853" s="45"/>
      <c r="H4853" s="45"/>
      <c r="I4853" s="45"/>
      <c r="J4853" s="45"/>
      <c r="K4853" s="45"/>
      <c r="L4853" s="45"/>
      <c r="M4853" s="46"/>
      <c r="N4853" s="46"/>
      <c r="O4853" s="46"/>
    </row>
    <row r="4854" spans="1:15" x14ac:dyDescent="0.3">
      <c r="A4854" s="92"/>
      <c r="B4854" s="58"/>
      <c r="C4854" s="58"/>
      <c r="D4854" s="135" t="str">
        <f t="shared" si="150"/>
        <v/>
      </c>
      <c r="E4854" s="136" t="str">
        <f t="shared" si="151"/>
        <v/>
      </c>
      <c r="F4854" s="45"/>
      <c r="G4854" s="45"/>
      <c r="H4854" s="45"/>
      <c r="I4854" s="45"/>
      <c r="J4854" s="45"/>
      <c r="K4854" s="45"/>
      <c r="L4854" s="45"/>
      <c r="M4854" s="46"/>
      <c r="N4854" s="46"/>
      <c r="O4854" s="46"/>
    </row>
    <row r="4855" spans="1:15" x14ac:dyDescent="0.3">
      <c r="A4855" s="92"/>
      <c r="B4855" s="58"/>
      <c r="C4855" s="58"/>
      <c r="D4855" s="135" t="str">
        <f t="shared" si="150"/>
        <v/>
      </c>
      <c r="E4855" s="136" t="str">
        <f t="shared" si="151"/>
        <v/>
      </c>
      <c r="F4855" s="45"/>
      <c r="G4855" s="45"/>
      <c r="H4855" s="45"/>
      <c r="I4855" s="45"/>
      <c r="J4855" s="45"/>
      <c r="K4855" s="45"/>
      <c r="L4855" s="45"/>
      <c r="M4855" s="46"/>
      <c r="N4855" s="46"/>
      <c r="O4855" s="46"/>
    </row>
    <row r="4856" spans="1:15" x14ac:dyDescent="0.3">
      <c r="A4856" s="92"/>
      <c r="B4856" s="58"/>
      <c r="C4856" s="58"/>
      <c r="D4856" s="135" t="str">
        <f t="shared" si="150"/>
        <v/>
      </c>
      <c r="E4856" s="136" t="str">
        <f t="shared" si="151"/>
        <v/>
      </c>
      <c r="F4856" s="45"/>
      <c r="G4856" s="45"/>
      <c r="H4856" s="45"/>
      <c r="I4856" s="45"/>
      <c r="J4856" s="45"/>
      <c r="K4856" s="45"/>
      <c r="L4856" s="45"/>
      <c r="M4856" s="46"/>
      <c r="N4856" s="46"/>
      <c r="O4856" s="46"/>
    </row>
    <row r="4857" spans="1:15" x14ac:dyDescent="0.3">
      <c r="A4857" s="92"/>
      <c r="B4857" s="58"/>
      <c r="C4857" s="58"/>
      <c r="D4857" s="135" t="str">
        <f t="shared" si="150"/>
        <v/>
      </c>
      <c r="E4857" s="136" t="str">
        <f t="shared" si="151"/>
        <v/>
      </c>
      <c r="F4857" s="45"/>
      <c r="G4857" s="45"/>
      <c r="H4857" s="45"/>
      <c r="I4857" s="45"/>
      <c r="J4857" s="45"/>
      <c r="K4857" s="45"/>
      <c r="L4857" s="45"/>
      <c r="M4857" s="46"/>
      <c r="N4857" s="46"/>
      <c r="O4857" s="46"/>
    </row>
    <row r="4858" spans="1:15" x14ac:dyDescent="0.3">
      <c r="A4858" s="92"/>
      <c r="B4858" s="58"/>
      <c r="C4858" s="58"/>
      <c r="D4858" s="135" t="str">
        <f t="shared" si="150"/>
        <v/>
      </c>
      <c r="E4858" s="136" t="str">
        <f t="shared" si="151"/>
        <v/>
      </c>
      <c r="F4858" s="45"/>
      <c r="G4858" s="45"/>
      <c r="H4858" s="45"/>
      <c r="I4858" s="45"/>
      <c r="J4858" s="45"/>
      <c r="K4858" s="45"/>
      <c r="L4858" s="45"/>
      <c r="M4858" s="46"/>
      <c r="N4858" s="46"/>
      <c r="O4858" s="46"/>
    </row>
    <row r="4859" spans="1:15" x14ac:dyDescent="0.3">
      <c r="A4859" s="92"/>
      <c r="B4859" s="58"/>
      <c r="C4859" s="58"/>
      <c r="D4859" s="135" t="str">
        <f t="shared" si="150"/>
        <v/>
      </c>
      <c r="E4859" s="136" t="str">
        <f t="shared" si="151"/>
        <v/>
      </c>
      <c r="F4859" s="45"/>
      <c r="G4859" s="45"/>
      <c r="H4859" s="45"/>
      <c r="I4859" s="45"/>
      <c r="J4859" s="45"/>
      <c r="K4859" s="45"/>
      <c r="L4859" s="45"/>
      <c r="M4859" s="46"/>
      <c r="N4859" s="46"/>
      <c r="O4859" s="46"/>
    </row>
    <row r="4860" spans="1:15" x14ac:dyDescent="0.3">
      <c r="A4860" s="92"/>
      <c r="B4860" s="58"/>
      <c r="C4860" s="58"/>
      <c r="D4860" s="135" t="str">
        <f t="shared" si="150"/>
        <v/>
      </c>
      <c r="E4860" s="136" t="str">
        <f t="shared" si="151"/>
        <v/>
      </c>
      <c r="F4860" s="45"/>
      <c r="G4860" s="45"/>
      <c r="H4860" s="45"/>
      <c r="I4860" s="45"/>
      <c r="J4860" s="45"/>
      <c r="K4860" s="45"/>
      <c r="L4860" s="45"/>
      <c r="M4860" s="46"/>
      <c r="N4860" s="46"/>
      <c r="O4860" s="46"/>
    </row>
    <row r="4861" spans="1:15" x14ac:dyDescent="0.3">
      <c r="A4861" s="92"/>
      <c r="B4861" s="58"/>
      <c r="C4861" s="58"/>
      <c r="D4861" s="135" t="str">
        <f t="shared" si="150"/>
        <v/>
      </c>
      <c r="E4861" s="136" t="str">
        <f t="shared" si="151"/>
        <v/>
      </c>
      <c r="F4861" s="45"/>
      <c r="G4861" s="45"/>
      <c r="H4861" s="45"/>
      <c r="I4861" s="45"/>
      <c r="J4861" s="45"/>
      <c r="K4861" s="45"/>
      <c r="L4861" s="45"/>
      <c r="M4861" s="46"/>
      <c r="N4861" s="46"/>
      <c r="O4861" s="46"/>
    </row>
    <row r="4862" spans="1:15" x14ac:dyDescent="0.3">
      <c r="A4862" s="92"/>
      <c r="B4862" s="58"/>
      <c r="C4862" s="58"/>
      <c r="D4862" s="135" t="str">
        <f t="shared" si="150"/>
        <v/>
      </c>
      <c r="E4862" s="136" t="str">
        <f t="shared" si="151"/>
        <v/>
      </c>
      <c r="F4862" s="45"/>
      <c r="G4862" s="45"/>
      <c r="H4862" s="45"/>
      <c r="I4862" s="45"/>
      <c r="J4862" s="45"/>
      <c r="K4862" s="45"/>
      <c r="L4862" s="45"/>
      <c r="M4862" s="46"/>
      <c r="N4862" s="46"/>
      <c r="O4862" s="46"/>
    </row>
    <row r="4863" spans="1:15" x14ac:dyDescent="0.3">
      <c r="A4863" s="92"/>
      <c r="B4863" s="58"/>
      <c r="C4863" s="58"/>
      <c r="D4863" s="135" t="str">
        <f t="shared" si="150"/>
        <v/>
      </c>
      <c r="E4863" s="136" t="str">
        <f t="shared" si="151"/>
        <v/>
      </c>
      <c r="F4863" s="45"/>
      <c r="G4863" s="45"/>
      <c r="H4863" s="45"/>
      <c r="I4863" s="45"/>
      <c r="J4863" s="45"/>
      <c r="K4863" s="45"/>
      <c r="L4863" s="45"/>
      <c r="M4863" s="46"/>
      <c r="N4863" s="46"/>
      <c r="O4863" s="46"/>
    </row>
    <row r="4864" spans="1:15" x14ac:dyDescent="0.3">
      <c r="A4864" s="92"/>
      <c r="B4864" s="58"/>
      <c r="C4864" s="58"/>
      <c r="D4864" s="135" t="str">
        <f t="shared" si="150"/>
        <v/>
      </c>
      <c r="E4864" s="136" t="str">
        <f t="shared" si="151"/>
        <v/>
      </c>
      <c r="F4864" s="45"/>
      <c r="G4864" s="45"/>
      <c r="H4864" s="45"/>
      <c r="I4864" s="45"/>
      <c r="J4864" s="45"/>
      <c r="K4864" s="45"/>
      <c r="L4864" s="45"/>
      <c r="M4864" s="46"/>
      <c r="N4864" s="46"/>
      <c r="O4864" s="46"/>
    </row>
    <row r="4865" spans="1:15" x14ac:dyDescent="0.3">
      <c r="A4865" s="92"/>
      <c r="B4865" s="58"/>
      <c r="C4865" s="58"/>
      <c r="D4865" s="135" t="str">
        <f t="shared" si="150"/>
        <v/>
      </c>
      <c r="E4865" s="136" t="str">
        <f t="shared" si="151"/>
        <v/>
      </c>
      <c r="F4865" s="45"/>
      <c r="G4865" s="45"/>
      <c r="H4865" s="45"/>
      <c r="I4865" s="45"/>
      <c r="J4865" s="45"/>
      <c r="K4865" s="45"/>
      <c r="L4865" s="45"/>
      <c r="M4865" s="46"/>
      <c r="N4865" s="46"/>
      <c r="O4865" s="46"/>
    </row>
    <row r="4866" spans="1:15" x14ac:dyDescent="0.3">
      <c r="A4866" s="92"/>
      <c r="B4866" s="58"/>
      <c r="C4866" s="58"/>
      <c r="D4866" s="135" t="str">
        <f t="shared" ref="D4866:D4929" si="152">IF(C4866="","",IF(NOT(ISBLANK(B4866)),IF(AND(B4866&gt;=43556,C4866&gt;=43556),C4866-B4866,0),""))</f>
        <v/>
      </c>
      <c r="E4866" s="136" t="str">
        <f t="shared" si="151"/>
        <v/>
      </c>
      <c r="F4866" s="45"/>
      <c r="G4866" s="45"/>
      <c r="H4866" s="45"/>
      <c r="I4866" s="45"/>
      <c r="J4866" s="45"/>
      <c r="K4866" s="45"/>
      <c r="L4866" s="45"/>
      <c r="M4866" s="46"/>
      <c r="N4866" s="46"/>
      <c r="O4866" s="46"/>
    </row>
    <row r="4867" spans="1:15" x14ac:dyDescent="0.3">
      <c r="A4867" s="92"/>
      <c r="B4867" s="58"/>
      <c r="C4867" s="58"/>
      <c r="D4867" s="135" t="str">
        <f t="shared" si="152"/>
        <v/>
      </c>
      <c r="E4867" s="136" t="str">
        <f t="shared" ref="E4867:E4930" si="153">IF(C4867&gt;=43556,C4867+366,"")</f>
        <v/>
      </c>
      <c r="F4867" s="45"/>
      <c r="G4867" s="45"/>
      <c r="H4867" s="45"/>
      <c r="I4867" s="45"/>
      <c r="J4867" s="45"/>
      <c r="K4867" s="45"/>
      <c r="L4867" s="45"/>
      <c r="M4867" s="46"/>
      <c r="N4867" s="46"/>
      <c r="O4867" s="46"/>
    </row>
    <row r="4868" spans="1:15" x14ac:dyDescent="0.3">
      <c r="A4868" s="92"/>
      <c r="B4868" s="58"/>
      <c r="C4868" s="58"/>
      <c r="D4868" s="135" t="str">
        <f t="shared" si="152"/>
        <v/>
      </c>
      <c r="E4868" s="136" t="str">
        <f t="shared" si="153"/>
        <v/>
      </c>
      <c r="F4868" s="45"/>
      <c r="G4868" s="45"/>
      <c r="H4868" s="45"/>
      <c r="I4868" s="45"/>
      <c r="J4868" s="45"/>
      <c r="K4868" s="45"/>
      <c r="L4868" s="45"/>
      <c r="M4868" s="46"/>
      <c r="N4868" s="46"/>
      <c r="O4868" s="46"/>
    </row>
    <row r="4869" spans="1:15" x14ac:dyDescent="0.3">
      <c r="A4869" s="92"/>
      <c r="B4869" s="58"/>
      <c r="C4869" s="58"/>
      <c r="D4869" s="135" t="str">
        <f t="shared" si="152"/>
        <v/>
      </c>
      <c r="E4869" s="136" t="str">
        <f t="shared" si="153"/>
        <v/>
      </c>
      <c r="F4869" s="45"/>
      <c r="G4869" s="45"/>
      <c r="H4869" s="45"/>
      <c r="I4869" s="45"/>
      <c r="J4869" s="45"/>
      <c r="K4869" s="45"/>
      <c r="L4869" s="45"/>
      <c r="M4869" s="46"/>
      <c r="N4869" s="46"/>
      <c r="O4869" s="46"/>
    </row>
    <row r="4870" spans="1:15" x14ac:dyDescent="0.3">
      <c r="A4870" s="92"/>
      <c r="B4870" s="58"/>
      <c r="C4870" s="58"/>
      <c r="D4870" s="135" t="str">
        <f t="shared" si="152"/>
        <v/>
      </c>
      <c r="E4870" s="136" t="str">
        <f t="shared" si="153"/>
        <v/>
      </c>
      <c r="F4870" s="45"/>
      <c r="G4870" s="45"/>
      <c r="H4870" s="45"/>
      <c r="I4870" s="45"/>
      <c r="J4870" s="45"/>
      <c r="K4870" s="45"/>
      <c r="L4870" s="45"/>
      <c r="M4870" s="46"/>
      <c r="N4870" s="46"/>
      <c r="O4870" s="46"/>
    </row>
    <row r="4871" spans="1:15" x14ac:dyDescent="0.3">
      <c r="A4871" s="92"/>
      <c r="B4871" s="58"/>
      <c r="C4871" s="58"/>
      <c r="D4871" s="135" t="str">
        <f t="shared" si="152"/>
        <v/>
      </c>
      <c r="E4871" s="136" t="str">
        <f t="shared" si="153"/>
        <v/>
      </c>
      <c r="F4871" s="45"/>
      <c r="G4871" s="45"/>
      <c r="H4871" s="45"/>
      <c r="I4871" s="45"/>
      <c r="J4871" s="45"/>
      <c r="K4871" s="45"/>
      <c r="L4871" s="45"/>
      <c r="M4871" s="46"/>
      <c r="N4871" s="46"/>
      <c r="O4871" s="46"/>
    </row>
    <row r="4872" spans="1:15" x14ac:dyDescent="0.3">
      <c r="A4872" s="92"/>
      <c r="B4872" s="58"/>
      <c r="C4872" s="58"/>
      <c r="D4872" s="135" t="str">
        <f t="shared" si="152"/>
        <v/>
      </c>
      <c r="E4872" s="136" t="str">
        <f t="shared" si="153"/>
        <v/>
      </c>
      <c r="F4872" s="45"/>
      <c r="G4872" s="45"/>
      <c r="H4872" s="45"/>
      <c r="I4872" s="45"/>
      <c r="J4872" s="45"/>
      <c r="K4872" s="45"/>
      <c r="L4872" s="45"/>
      <c r="M4872" s="46"/>
      <c r="N4872" s="46"/>
      <c r="O4872" s="46"/>
    </row>
    <row r="4873" spans="1:15" x14ac:dyDescent="0.3">
      <c r="A4873" s="92"/>
      <c r="B4873" s="58"/>
      <c r="C4873" s="58"/>
      <c r="D4873" s="135" t="str">
        <f t="shared" si="152"/>
        <v/>
      </c>
      <c r="E4873" s="136" t="str">
        <f t="shared" si="153"/>
        <v/>
      </c>
      <c r="F4873" s="45"/>
      <c r="G4873" s="45"/>
      <c r="H4873" s="45"/>
      <c r="I4873" s="45"/>
      <c r="J4873" s="45"/>
      <c r="K4873" s="45"/>
      <c r="L4873" s="45"/>
      <c r="M4873" s="46"/>
      <c r="N4873" s="46"/>
      <c r="O4873" s="46"/>
    </row>
    <row r="4874" spans="1:15" x14ac:dyDescent="0.3">
      <c r="A4874" s="92"/>
      <c r="B4874" s="58"/>
      <c r="C4874" s="58"/>
      <c r="D4874" s="135" t="str">
        <f t="shared" si="152"/>
        <v/>
      </c>
      <c r="E4874" s="136" t="str">
        <f t="shared" si="153"/>
        <v/>
      </c>
      <c r="F4874" s="45"/>
      <c r="G4874" s="45"/>
      <c r="H4874" s="45"/>
      <c r="I4874" s="45"/>
      <c r="J4874" s="45"/>
      <c r="K4874" s="45"/>
      <c r="L4874" s="45"/>
      <c r="M4874" s="46"/>
      <c r="N4874" s="46"/>
      <c r="O4874" s="46"/>
    </row>
    <row r="4875" spans="1:15" x14ac:dyDescent="0.3">
      <c r="A4875" s="92"/>
      <c r="B4875" s="58"/>
      <c r="C4875" s="58"/>
      <c r="D4875" s="135" t="str">
        <f t="shared" si="152"/>
        <v/>
      </c>
      <c r="E4875" s="136" t="str">
        <f t="shared" si="153"/>
        <v/>
      </c>
      <c r="F4875" s="45"/>
      <c r="G4875" s="45"/>
      <c r="H4875" s="45"/>
      <c r="I4875" s="45"/>
      <c r="J4875" s="45"/>
      <c r="K4875" s="45"/>
      <c r="L4875" s="45"/>
      <c r="M4875" s="46"/>
      <c r="N4875" s="46"/>
      <c r="O4875" s="46"/>
    </row>
    <row r="4876" spans="1:15" x14ac:dyDescent="0.3">
      <c r="A4876" s="92"/>
      <c r="B4876" s="58"/>
      <c r="C4876" s="58"/>
      <c r="D4876" s="135" t="str">
        <f t="shared" si="152"/>
        <v/>
      </c>
      <c r="E4876" s="136" t="str">
        <f t="shared" si="153"/>
        <v/>
      </c>
      <c r="F4876" s="45"/>
      <c r="G4876" s="45"/>
      <c r="H4876" s="45"/>
      <c r="I4876" s="45"/>
      <c r="J4876" s="45"/>
      <c r="K4876" s="45"/>
      <c r="L4876" s="45"/>
      <c r="M4876" s="46"/>
      <c r="N4876" s="46"/>
      <c r="O4876" s="46"/>
    </row>
    <row r="4877" spans="1:15" x14ac:dyDescent="0.3">
      <c r="A4877" s="92"/>
      <c r="B4877" s="58"/>
      <c r="C4877" s="58"/>
      <c r="D4877" s="135" t="str">
        <f t="shared" si="152"/>
        <v/>
      </c>
      <c r="E4877" s="136" t="str">
        <f t="shared" si="153"/>
        <v/>
      </c>
      <c r="F4877" s="45"/>
      <c r="G4877" s="45"/>
      <c r="H4877" s="45"/>
      <c r="I4877" s="45"/>
      <c r="J4877" s="45"/>
      <c r="K4877" s="45"/>
      <c r="L4877" s="45"/>
      <c r="M4877" s="46"/>
      <c r="N4877" s="46"/>
      <c r="O4877" s="46"/>
    </row>
    <row r="4878" spans="1:15" x14ac:dyDescent="0.3">
      <c r="A4878" s="92"/>
      <c r="B4878" s="58"/>
      <c r="C4878" s="58"/>
      <c r="D4878" s="135" t="str">
        <f t="shared" si="152"/>
        <v/>
      </c>
      <c r="E4878" s="136" t="str">
        <f t="shared" si="153"/>
        <v/>
      </c>
      <c r="F4878" s="45"/>
      <c r="G4878" s="45"/>
      <c r="H4878" s="45"/>
      <c r="I4878" s="45"/>
      <c r="J4878" s="45"/>
      <c r="K4878" s="45"/>
      <c r="L4878" s="45"/>
      <c r="M4878" s="46"/>
      <c r="N4878" s="46"/>
      <c r="O4878" s="46"/>
    </row>
    <row r="4879" spans="1:15" x14ac:dyDescent="0.3">
      <c r="A4879" s="92"/>
      <c r="B4879" s="58"/>
      <c r="C4879" s="58"/>
      <c r="D4879" s="135" t="str">
        <f t="shared" si="152"/>
        <v/>
      </c>
      <c r="E4879" s="136" t="str">
        <f t="shared" si="153"/>
        <v/>
      </c>
      <c r="F4879" s="45"/>
      <c r="G4879" s="45"/>
      <c r="H4879" s="45"/>
      <c r="I4879" s="45"/>
      <c r="J4879" s="45"/>
      <c r="K4879" s="45"/>
      <c r="L4879" s="45"/>
      <c r="M4879" s="46"/>
      <c r="N4879" s="46"/>
      <c r="O4879" s="46"/>
    </row>
    <row r="4880" spans="1:15" x14ac:dyDescent="0.3">
      <c r="A4880" s="92"/>
      <c r="B4880" s="58"/>
      <c r="C4880" s="58"/>
      <c r="D4880" s="135" t="str">
        <f t="shared" si="152"/>
        <v/>
      </c>
      <c r="E4880" s="136" t="str">
        <f t="shared" si="153"/>
        <v/>
      </c>
      <c r="F4880" s="45"/>
      <c r="G4880" s="45"/>
      <c r="H4880" s="45"/>
      <c r="I4880" s="45"/>
      <c r="J4880" s="45"/>
      <c r="K4880" s="45"/>
      <c r="L4880" s="45"/>
      <c r="M4880" s="46"/>
      <c r="N4880" s="46"/>
      <c r="O4880" s="46"/>
    </row>
    <row r="4881" spans="1:15" x14ac:dyDescent="0.3">
      <c r="A4881" s="92"/>
      <c r="B4881" s="58"/>
      <c r="C4881" s="58"/>
      <c r="D4881" s="135" t="str">
        <f t="shared" si="152"/>
        <v/>
      </c>
      <c r="E4881" s="136" t="str">
        <f t="shared" si="153"/>
        <v/>
      </c>
      <c r="F4881" s="45"/>
      <c r="G4881" s="45"/>
      <c r="H4881" s="45"/>
      <c r="I4881" s="45"/>
      <c r="J4881" s="45"/>
      <c r="K4881" s="45"/>
      <c r="L4881" s="45"/>
      <c r="M4881" s="46"/>
      <c r="N4881" s="46"/>
      <c r="O4881" s="46"/>
    </row>
    <row r="4882" spans="1:15" x14ac:dyDescent="0.3">
      <c r="A4882" s="92"/>
      <c r="B4882" s="58"/>
      <c r="C4882" s="58"/>
      <c r="D4882" s="135" t="str">
        <f t="shared" si="152"/>
        <v/>
      </c>
      <c r="E4882" s="136" t="str">
        <f t="shared" si="153"/>
        <v/>
      </c>
      <c r="F4882" s="45"/>
      <c r="G4882" s="45"/>
      <c r="H4882" s="45"/>
      <c r="I4882" s="45"/>
      <c r="J4882" s="45"/>
      <c r="K4882" s="45"/>
      <c r="L4882" s="45"/>
      <c r="M4882" s="46"/>
      <c r="N4882" s="46"/>
      <c r="O4882" s="46"/>
    </row>
    <row r="4883" spans="1:15" x14ac:dyDescent="0.3">
      <c r="A4883" s="92"/>
      <c r="B4883" s="58"/>
      <c r="C4883" s="58"/>
      <c r="D4883" s="135" t="str">
        <f t="shared" si="152"/>
        <v/>
      </c>
      <c r="E4883" s="136" t="str">
        <f t="shared" si="153"/>
        <v/>
      </c>
      <c r="F4883" s="45"/>
      <c r="G4883" s="45"/>
      <c r="H4883" s="45"/>
      <c r="I4883" s="45"/>
      <c r="J4883" s="45"/>
      <c r="K4883" s="45"/>
      <c r="L4883" s="45"/>
      <c r="M4883" s="46"/>
      <c r="N4883" s="46"/>
      <c r="O4883" s="46"/>
    </row>
    <row r="4884" spans="1:15" x14ac:dyDescent="0.3">
      <c r="A4884" s="92"/>
      <c r="B4884" s="58"/>
      <c r="C4884" s="58"/>
      <c r="D4884" s="135" t="str">
        <f t="shared" si="152"/>
        <v/>
      </c>
      <c r="E4884" s="136" t="str">
        <f t="shared" si="153"/>
        <v/>
      </c>
      <c r="F4884" s="45"/>
      <c r="G4884" s="45"/>
      <c r="H4884" s="45"/>
      <c r="I4884" s="45"/>
      <c r="J4884" s="45"/>
      <c r="K4884" s="45"/>
      <c r="L4884" s="45"/>
      <c r="M4884" s="46"/>
      <c r="N4884" s="46"/>
      <c r="O4884" s="46"/>
    </row>
    <row r="4885" spans="1:15" x14ac:dyDescent="0.3">
      <c r="A4885" s="92"/>
      <c r="B4885" s="58"/>
      <c r="C4885" s="58"/>
      <c r="D4885" s="135" t="str">
        <f t="shared" si="152"/>
        <v/>
      </c>
      <c r="E4885" s="136" t="str">
        <f t="shared" si="153"/>
        <v/>
      </c>
      <c r="F4885" s="45"/>
      <c r="G4885" s="45"/>
      <c r="H4885" s="45"/>
      <c r="I4885" s="45"/>
      <c r="J4885" s="45"/>
      <c r="K4885" s="45"/>
      <c r="L4885" s="45"/>
      <c r="M4885" s="46"/>
      <c r="N4885" s="46"/>
      <c r="O4885" s="46"/>
    </row>
    <row r="4886" spans="1:15" x14ac:dyDescent="0.3">
      <c r="A4886" s="92"/>
      <c r="B4886" s="58"/>
      <c r="C4886" s="58"/>
      <c r="D4886" s="135" t="str">
        <f t="shared" si="152"/>
        <v/>
      </c>
      <c r="E4886" s="136" t="str">
        <f t="shared" si="153"/>
        <v/>
      </c>
      <c r="F4886" s="45"/>
      <c r="G4886" s="45"/>
      <c r="H4886" s="45"/>
      <c r="I4886" s="45"/>
      <c r="J4886" s="45"/>
      <c r="K4886" s="45"/>
      <c r="L4886" s="45"/>
      <c r="M4886" s="46"/>
      <c r="N4886" s="46"/>
      <c r="O4886" s="46"/>
    </row>
    <row r="4887" spans="1:15" x14ac:dyDescent="0.3">
      <c r="A4887" s="92"/>
      <c r="B4887" s="58"/>
      <c r="C4887" s="58"/>
      <c r="D4887" s="135" t="str">
        <f t="shared" si="152"/>
        <v/>
      </c>
      <c r="E4887" s="136" t="str">
        <f t="shared" si="153"/>
        <v/>
      </c>
      <c r="F4887" s="45"/>
      <c r="G4887" s="45"/>
      <c r="H4887" s="45"/>
      <c r="I4887" s="45"/>
      <c r="J4887" s="45"/>
      <c r="K4887" s="45"/>
      <c r="L4887" s="45"/>
      <c r="M4887" s="46"/>
      <c r="N4887" s="46"/>
      <c r="O4887" s="46"/>
    </row>
    <row r="4888" spans="1:15" x14ac:dyDescent="0.3">
      <c r="A4888" s="92"/>
      <c r="B4888" s="58"/>
      <c r="C4888" s="58"/>
      <c r="D4888" s="135" t="str">
        <f t="shared" si="152"/>
        <v/>
      </c>
      <c r="E4888" s="136" t="str">
        <f t="shared" si="153"/>
        <v/>
      </c>
      <c r="F4888" s="45"/>
      <c r="G4888" s="45"/>
      <c r="H4888" s="45"/>
      <c r="I4888" s="45"/>
      <c r="J4888" s="45"/>
      <c r="K4888" s="45"/>
      <c r="L4888" s="45"/>
      <c r="M4888" s="46"/>
      <c r="N4888" s="46"/>
      <c r="O4888" s="46"/>
    </row>
    <row r="4889" spans="1:15" x14ac:dyDescent="0.3">
      <c r="A4889" s="92"/>
      <c r="B4889" s="58"/>
      <c r="C4889" s="58"/>
      <c r="D4889" s="135" t="str">
        <f t="shared" si="152"/>
        <v/>
      </c>
      <c r="E4889" s="136" t="str">
        <f t="shared" si="153"/>
        <v/>
      </c>
      <c r="F4889" s="45"/>
      <c r="G4889" s="45"/>
      <c r="H4889" s="45"/>
      <c r="I4889" s="45"/>
      <c r="J4889" s="45"/>
      <c r="K4889" s="45"/>
      <c r="L4889" s="45"/>
      <c r="M4889" s="46"/>
      <c r="N4889" s="46"/>
      <c r="O4889" s="46"/>
    </row>
    <row r="4890" spans="1:15" x14ac:dyDescent="0.3">
      <c r="A4890" s="92"/>
      <c r="B4890" s="58"/>
      <c r="C4890" s="58"/>
      <c r="D4890" s="135" t="str">
        <f t="shared" si="152"/>
        <v/>
      </c>
      <c r="E4890" s="136" t="str">
        <f t="shared" si="153"/>
        <v/>
      </c>
      <c r="F4890" s="45"/>
      <c r="G4890" s="45"/>
      <c r="H4890" s="45"/>
      <c r="I4890" s="45"/>
      <c r="J4890" s="45"/>
      <c r="K4890" s="45"/>
      <c r="L4890" s="45"/>
      <c r="M4890" s="46"/>
      <c r="N4890" s="46"/>
      <c r="O4890" s="46"/>
    </row>
    <row r="4891" spans="1:15" x14ac:dyDescent="0.3">
      <c r="A4891" s="92"/>
      <c r="B4891" s="58"/>
      <c r="C4891" s="58"/>
      <c r="D4891" s="135" t="str">
        <f t="shared" si="152"/>
        <v/>
      </c>
      <c r="E4891" s="136" t="str">
        <f t="shared" si="153"/>
        <v/>
      </c>
      <c r="F4891" s="45"/>
      <c r="G4891" s="45"/>
      <c r="H4891" s="45"/>
      <c r="I4891" s="45"/>
      <c r="J4891" s="45"/>
      <c r="K4891" s="45"/>
      <c r="L4891" s="45"/>
      <c r="M4891" s="46"/>
      <c r="N4891" s="46"/>
      <c r="O4891" s="46"/>
    </row>
    <row r="4892" spans="1:15" x14ac:dyDescent="0.3">
      <c r="A4892" s="92"/>
      <c r="B4892" s="58"/>
      <c r="C4892" s="58"/>
      <c r="D4892" s="135" t="str">
        <f t="shared" si="152"/>
        <v/>
      </c>
      <c r="E4892" s="136" t="str">
        <f t="shared" si="153"/>
        <v/>
      </c>
      <c r="F4892" s="45"/>
      <c r="G4892" s="45"/>
      <c r="H4892" s="45"/>
      <c r="I4892" s="45"/>
      <c r="J4892" s="45"/>
      <c r="K4892" s="45"/>
      <c r="L4892" s="45"/>
      <c r="M4892" s="46"/>
      <c r="N4892" s="46"/>
      <c r="O4892" s="46"/>
    </row>
    <row r="4893" spans="1:15" x14ac:dyDescent="0.3">
      <c r="A4893" s="92"/>
      <c r="B4893" s="58"/>
      <c r="C4893" s="58"/>
      <c r="D4893" s="135" t="str">
        <f t="shared" si="152"/>
        <v/>
      </c>
      <c r="E4893" s="136" t="str">
        <f t="shared" si="153"/>
        <v/>
      </c>
      <c r="F4893" s="45"/>
      <c r="G4893" s="45"/>
      <c r="H4893" s="45"/>
      <c r="I4893" s="45"/>
      <c r="J4893" s="45"/>
      <c r="K4893" s="45"/>
      <c r="L4893" s="45"/>
      <c r="M4893" s="46"/>
      <c r="N4893" s="46"/>
      <c r="O4893" s="46"/>
    </row>
    <row r="4894" spans="1:15" x14ac:dyDescent="0.3">
      <c r="A4894" s="92"/>
      <c r="B4894" s="58"/>
      <c r="C4894" s="58"/>
      <c r="D4894" s="135" t="str">
        <f t="shared" si="152"/>
        <v/>
      </c>
      <c r="E4894" s="136" t="str">
        <f t="shared" si="153"/>
        <v/>
      </c>
      <c r="F4894" s="45"/>
      <c r="G4894" s="45"/>
      <c r="H4894" s="45"/>
      <c r="I4894" s="45"/>
      <c r="J4894" s="45"/>
      <c r="K4894" s="45"/>
      <c r="L4894" s="45"/>
      <c r="M4894" s="46"/>
      <c r="N4894" s="46"/>
      <c r="O4894" s="46"/>
    </row>
    <row r="4895" spans="1:15" x14ac:dyDescent="0.3">
      <c r="A4895" s="92"/>
      <c r="B4895" s="58"/>
      <c r="C4895" s="58"/>
      <c r="D4895" s="135" t="str">
        <f t="shared" si="152"/>
        <v/>
      </c>
      <c r="E4895" s="136" t="str">
        <f t="shared" si="153"/>
        <v/>
      </c>
      <c r="F4895" s="45"/>
      <c r="G4895" s="45"/>
      <c r="H4895" s="45"/>
      <c r="I4895" s="45"/>
      <c r="J4895" s="45"/>
      <c r="K4895" s="45"/>
      <c r="L4895" s="45"/>
      <c r="M4895" s="46"/>
      <c r="N4895" s="46"/>
      <c r="O4895" s="46"/>
    </row>
    <row r="4896" spans="1:15" x14ac:dyDescent="0.3">
      <c r="A4896" s="92"/>
      <c r="B4896" s="58"/>
      <c r="C4896" s="58"/>
      <c r="D4896" s="135" t="str">
        <f t="shared" si="152"/>
        <v/>
      </c>
      <c r="E4896" s="136" t="str">
        <f t="shared" si="153"/>
        <v/>
      </c>
      <c r="F4896" s="45"/>
      <c r="G4896" s="45"/>
      <c r="H4896" s="45"/>
      <c r="I4896" s="45"/>
      <c r="J4896" s="45"/>
      <c r="K4896" s="45"/>
      <c r="L4896" s="45"/>
      <c r="M4896" s="46"/>
      <c r="N4896" s="46"/>
      <c r="O4896" s="46"/>
    </row>
    <row r="4897" spans="1:15" x14ac:dyDescent="0.3">
      <c r="A4897" s="92"/>
      <c r="B4897" s="58"/>
      <c r="C4897" s="58"/>
      <c r="D4897" s="135" t="str">
        <f t="shared" si="152"/>
        <v/>
      </c>
      <c r="E4897" s="136" t="str">
        <f t="shared" si="153"/>
        <v/>
      </c>
      <c r="F4897" s="45"/>
      <c r="G4897" s="45"/>
      <c r="H4897" s="45"/>
      <c r="I4897" s="45"/>
      <c r="J4897" s="45"/>
      <c r="K4897" s="45"/>
      <c r="L4897" s="45"/>
      <c r="M4897" s="46"/>
      <c r="N4897" s="46"/>
      <c r="O4897" s="46"/>
    </row>
    <row r="4898" spans="1:15" x14ac:dyDescent="0.3">
      <c r="A4898" s="92"/>
      <c r="B4898" s="58"/>
      <c r="C4898" s="58"/>
      <c r="D4898" s="135" t="str">
        <f t="shared" si="152"/>
        <v/>
      </c>
      <c r="E4898" s="136" t="str">
        <f t="shared" si="153"/>
        <v/>
      </c>
      <c r="F4898" s="45"/>
      <c r="G4898" s="45"/>
      <c r="H4898" s="45"/>
      <c r="I4898" s="45"/>
      <c r="J4898" s="45"/>
      <c r="K4898" s="45"/>
      <c r="L4898" s="45"/>
      <c r="M4898" s="46"/>
      <c r="N4898" s="46"/>
      <c r="O4898" s="46"/>
    </row>
    <row r="4899" spans="1:15" x14ac:dyDescent="0.3">
      <c r="A4899" s="92"/>
      <c r="B4899" s="58"/>
      <c r="C4899" s="58"/>
      <c r="D4899" s="135" t="str">
        <f t="shared" si="152"/>
        <v/>
      </c>
      <c r="E4899" s="136" t="str">
        <f t="shared" si="153"/>
        <v/>
      </c>
      <c r="F4899" s="45"/>
      <c r="G4899" s="45"/>
      <c r="H4899" s="45"/>
      <c r="I4899" s="45"/>
      <c r="J4899" s="45"/>
      <c r="K4899" s="45"/>
      <c r="L4899" s="45"/>
      <c r="M4899" s="46"/>
      <c r="N4899" s="46"/>
      <c r="O4899" s="46"/>
    </row>
    <row r="4900" spans="1:15" x14ac:dyDescent="0.3">
      <c r="A4900" s="92"/>
      <c r="B4900" s="58"/>
      <c r="C4900" s="58"/>
      <c r="D4900" s="135" t="str">
        <f t="shared" si="152"/>
        <v/>
      </c>
      <c r="E4900" s="136" t="str">
        <f t="shared" si="153"/>
        <v/>
      </c>
      <c r="F4900" s="45"/>
      <c r="G4900" s="45"/>
      <c r="H4900" s="45"/>
      <c r="I4900" s="45"/>
      <c r="J4900" s="45"/>
      <c r="K4900" s="45"/>
      <c r="L4900" s="45"/>
      <c r="M4900" s="46"/>
      <c r="N4900" s="46"/>
      <c r="O4900" s="46"/>
    </row>
    <row r="4901" spans="1:15" x14ac:dyDescent="0.3">
      <c r="A4901" s="92"/>
      <c r="B4901" s="58"/>
      <c r="C4901" s="58"/>
      <c r="D4901" s="135" t="str">
        <f t="shared" si="152"/>
        <v/>
      </c>
      <c r="E4901" s="136" t="str">
        <f t="shared" si="153"/>
        <v/>
      </c>
      <c r="F4901" s="45"/>
      <c r="G4901" s="45"/>
      <c r="H4901" s="45"/>
      <c r="I4901" s="45"/>
      <c r="J4901" s="45"/>
      <c r="K4901" s="45"/>
      <c r="L4901" s="45"/>
      <c r="M4901" s="46"/>
      <c r="N4901" s="46"/>
      <c r="O4901" s="46"/>
    </row>
    <row r="4902" spans="1:15" x14ac:dyDescent="0.3">
      <c r="A4902" s="92"/>
      <c r="B4902" s="58"/>
      <c r="C4902" s="58"/>
      <c r="D4902" s="135" t="str">
        <f t="shared" si="152"/>
        <v/>
      </c>
      <c r="E4902" s="136" t="str">
        <f t="shared" si="153"/>
        <v/>
      </c>
      <c r="F4902" s="45"/>
      <c r="G4902" s="45"/>
      <c r="H4902" s="45"/>
      <c r="I4902" s="45"/>
      <c r="J4902" s="45"/>
      <c r="K4902" s="45"/>
      <c r="L4902" s="45"/>
      <c r="M4902" s="46"/>
      <c r="N4902" s="46"/>
      <c r="O4902" s="46"/>
    </row>
    <row r="4903" spans="1:15" x14ac:dyDescent="0.3">
      <c r="A4903" s="92"/>
      <c r="B4903" s="58"/>
      <c r="C4903" s="58"/>
      <c r="D4903" s="135" t="str">
        <f t="shared" si="152"/>
        <v/>
      </c>
      <c r="E4903" s="136" t="str">
        <f t="shared" si="153"/>
        <v/>
      </c>
      <c r="F4903" s="45"/>
      <c r="G4903" s="45"/>
      <c r="H4903" s="45"/>
      <c r="I4903" s="45"/>
      <c r="J4903" s="45"/>
      <c r="K4903" s="45"/>
      <c r="L4903" s="45"/>
      <c r="M4903" s="46"/>
      <c r="N4903" s="46"/>
      <c r="O4903" s="46"/>
    </row>
    <row r="4904" spans="1:15" x14ac:dyDescent="0.3">
      <c r="A4904" s="92"/>
      <c r="B4904" s="58"/>
      <c r="C4904" s="58"/>
      <c r="D4904" s="135" t="str">
        <f t="shared" si="152"/>
        <v/>
      </c>
      <c r="E4904" s="136" t="str">
        <f t="shared" si="153"/>
        <v/>
      </c>
      <c r="F4904" s="45"/>
      <c r="G4904" s="45"/>
      <c r="H4904" s="45"/>
      <c r="I4904" s="45"/>
      <c r="J4904" s="45"/>
      <c r="K4904" s="45"/>
      <c r="L4904" s="45"/>
      <c r="M4904" s="46"/>
      <c r="N4904" s="46"/>
      <c r="O4904" s="46"/>
    </row>
    <row r="4905" spans="1:15" x14ac:dyDescent="0.3">
      <c r="A4905" s="92"/>
      <c r="B4905" s="58"/>
      <c r="C4905" s="58"/>
      <c r="D4905" s="135" t="str">
        <f t="shared" si="152"/>
        <v/>
      </c>
      <c r="E4905" s="136" t="str">
        <f t="shared" si="153"/>
        <v/>
      </c>
      <c r="F4905" s="45"/>
      <c r="G4905" s="45"/>
      <c r="H4905" s="45"/>
      <c r="I4905" s="45"/>
      <c r="J4905" s="45"/>
      <c r="K4905" s="45"/>
      <c r="L4905" s="45"/>
      <c r="M4905" s="46"/>
      <c r="N4905" s="46"/>
      <c r="O4905" s="46"/>
    </row>
    <row r="4906" spans="1:15" x14ac:dyDescent="0.3">
      <c r="A4906" s="92"/>
      <c r="B4906" s="58"/>
      <c r="C4906" s="58"/>
      <c r="D4906" s="135" t="str">
        <f t="shared" si="152"/>
        <v/>
      </c>
      <c r="E4906" s="136" t="str">
        <f t="shared" si="153"/>
        <v/>
      </c>
      <c r="F4906" s="45"/>
      <c r="G4906" s="45"/>
      <c r="H4906" s="45"/>
      <c r="I4906" s="45"/>
      <c r="J4906" s="45"/>
      <c r="K4906" s="45"/>
      <c r="L4906" s="45"/>
      <c r="M4906" s="46"/>
      <c r="N4906" s="46"/>
      <c r="O4906" s="46"/>
    </row>
    <row r="4907" spans="1:15" x14ac:dyDescent="0.3">
      <c r="A4907" s="92"/>
      <c r="B4907" s="58"/>
      <c r="C4907" s="58"/>
      <c r="D4907" s="135" t="str">
        <f t="shared" si="152"/>
        <v/>
      </c>
      <c r="E4907" s="136" t="str">
        <f t="shared" si="153"/>
        <v/>
      </c>
      <c r="F4907" s="45"/>
      <c r="G4907" s="45"/>
      <c r="H4907" s="45"/>
      <c r="I4907" s="45"/>
      <c r="J4907" s="45"/>
      <c r="K4907" s="45"/>
      <c r="L4907" s="45"/>
      <c r="M4907" s="46"/>
      <c r="N4907" s="46"/>
      <c r="O4907" s="46"/>
    </row>
    <row r="4908" spans="1:15" x14ac:dyDescent="0.3">
      <c r="A4908" s="92"/>
      <c r="B4908" s="58"/>
      <c r="C4908" s="58"/>
      <c r="D4908" s="135" t="str">
        <f t="shared" si="152"/>
        <v/>
      </c>
      <c r="E4908" s="136" t="str">
        <f t="shared" si="153"/>
        <v/>
      </c>
      <c r="F4908" s="45"/>
      <c r="G4908" s="45"/>
      <c r="H4908" s="45"/>
      <c r="I4908" s="45"/>
      <c r="J4908" s="45"/>
      <c r="K4908" s="45"/>
      <c r="L4908" s="45"/>
      <c r="M4908" s="46"/>
      <c r="N4908" s="46"/>
      <c r="O4908" s="46"/>
    </row>
    <row r="4909" spans="1:15" x14ac:dyDescent="0.3">
      <c r="A4909" s="92"/>
      <c r="B4909" s="58"/>
      <c r="C4909" s="58"/>
      <c r="D4909" s="135" t="str">
        <f t="shared" si="152"/>
        <v/>
      </c>
      <c r="E4909" s="136" t="str">
        <f t="shared" si="153"/>
        <v/>
      </c>
      <c r="F4909" s="45"/>
      <c r="G4909" s="45"/>
      <c r="H4909" s="45"/>
      <c r="I4909" s="45"/>
      <c r="J4909" s="45"/>
      <c r="K4909" s="45"/>
      <c r="L4909" s="45"/>
      <c r="M4909" s="46"/>
      <c r="N4909" s="46"/>
      <c r="O4909" s="46"/>
    </row>
    <row r="4910" spans="1:15" x14ac:dyDescent="0.3">
      <c r="A4910" s="92"/>
      <c r="B4910" s="58"/>
      <c r="C4910" s="58"/>
      <c r="D4910" s="135" t="str">
        <f t="shared" si="152"/>
        <v/>
      </c>
      <c r="E4910" s="136" t="str">
        <f t="shared" si="153"/>
        <v/>
      </c>
      <c r="F4910" s="45"/>
      <c r="G4910" s="45"/>
      <c r="H4910" s="45"/>
      <c r="I4910" s="45"/>
      <c r="J4910" s="45"/>
      <c r="K4910" s="45"/>
      <c r="L4910" s="45"/>
      <c r="M4910" s="46"/>
      <c r="N4910" s="46"/>
      <c r="O4910" s="46"/>
    </row>
    <row r="4911" spans="1:15" x14ac:dyDescent="0.3">
      <c r="A4911" s="92"/>
      <c r="B4911" s="58"/>
      <c r="C4911" s="58"/>
      <c r="D4911" s="135" t="str">
        <f t="shared" si="152"/>
        <v/>
      </c>
      <c r="E4911" s="136" t="str">
        <f t="shared" si="153"/>
        <v/>
      </c>
      <c r="F4911" s="45"/>
      <c r="G4911" s="45"/>
      <c r="H4911" s="45"/>
      <c r="I4911" s="45"/>
      <c r="J4911" s="45"/>
      <c r="K4911" s="45"/>
      <c r="L4911" s="45"/>
      <c r="M4911" s="46"/>
      <c r="N4911" s="46"/>
      <c r="O4911" s="46"/>
    </row>
    <row r="4912" spans="1:15" x14ac:dyDescent="0.3">
      <c r="A4912" s="92"/>
      <c r="B4912" s="58"/>
      <c r="C4912" s="58"/>
      <c r="D4912" s="135" t="str">
        <f t="shared" si="152"/>
        <v/>
      </c>
      <c r="E4912" s="136" t="str">
        <f t="shared" si="153"/>
        <v/>
      </c>
      <c r="F4912" s="45"/>
      <c r="G4912" s="45"/>
      <c r="H4912" s="45"/>
      <c r="I4912" s="45"/>
      <c r="J4912" s="45"/>
      <c r="K4912" s="45"/>
      <c r="L4912" s="45"/>
      <c r="M4912" s="46"/>
      <c r="N4912" s="46"/>
      <c r="O4912" s="46"/>
    </row>
    <row r="4913" spans="1:15" x14ac:dyDescent="0.3">
      <c r="A4913" s="92"/>
      <c r="B4913" s="58"/>
      <c r="C4913" s="58"/>
      <c r="D4913" s="135" t="str">
        <f t="shared" si="152"/>
        <v/>
      </c>
      <c r="E4913" s="136" t="str">
        <f t="shared" si="153"/>
        <v/>
      </c>
      <c r="F4913" s="45"/>
      <c r="G4913" s="45"/>
      <c r="H4913" s="45"/>
      <c r="I4913" s="45"/>
      <c r="J4913" s="45"/>
      <c r="K4913" s="45"/>
      <c r="L4913" s="45"/>
      <c r="M4913" s="46"/>
      <c r="N4913" s="46"/>
      <c r="O4913" s="46"/>
    </row>
    <row r="4914" spans="1:15" x14ac:dyDescent="0.3">
      <c r="A4914" s="92"/>
      <c r="B4914" s="58"/>
      <c r="C4914" s="58"/>
      <c r="D4914" s="135" t="str">
        <f t="shared" si="152"/>
        <v/>
      </c>
      <c r="E4914" s="136" t="str">
        <f t="shared" si="153"/>
        <v/>
      </c>
      <c r="F4914" s="45"/>
      <c r="G4914" s="45"/>
      <c r="H4914" s="45"/>
      <c r="I4914" s="45"/>
      <c r="J4914" s="45"/>
      <c r="K4914" s="45"/>
      <c r="L4914" s="45"/>
      <c r="M4914" s="46"/>
      <c r="N4914" s="46"/>
      <c r="O4914" s="46"/>
    </row>
    <row r="4915" spans="1:15" x14ac:dyDescent="0.3">
      <c r="A4915" s="92"/>
      <c r="B4915" s="58"/>
      <c r="C4915" s="58"/>
      <c r="D4915" s="135" t="str">
        <f t="shared" si="152"/>
        <v/>
      </c>
      <c r="E4915" s="136" t="str">
        <f t="shared" si="153"/>
        <v/>
      </c>
      <c r="F4915" s="45"/>
      <c r="G4915" s="45"/>
      <c r="H4915" s="45"/>
      <c r="I4915" s="45"/>
      <c r="J4915" s="45"/>
      <c r="K4915" s="45"/>
      <c r="L4915" s="45"/>
      <c r="M4915" s="46"/>
      <c r="N4915" s="46"/>
      <c r="O4915" s="46"/>
    </row>
    <row r="4916" spans="1:15" x14ac:dyDescent="0.3">
      <c r="A4916" s="92"/>
      <c r="B4916" s="58"/>
      <c r="C4916" s="58"/>
      <c r="D4916" s="135" t="str">
        <f t="shared" si="152"/>
        <v/>
      </c>
      <c r="E4916" s="136" t="str">
        <f t="shared" si="153"/>
        <v/>
      </c>
      <c r="F4916" s="45"/>
      <c r="G4916" s="45"/>
      <c r="H4916" s="45"/>
      <c r="I4916" s="45"/>
      <c r="J4916" s="45"/>
      <c r="K4916" s="45"/>
      <c r="L4916" s="45"/>
      <c r="M4916" s="46"/>
      <c r="N4916" s="46"/>
      <c r="O4916" s="46"/>
    </row>
    <row r="4917" spans="1:15" x14ac:dyDescent="0.3">
      <c r="A4917" s="92"/>
      <c r="B4917" s="58"/>
      <c r="C4917" s="58"/>
      <c r="D4917" s="135" t="str">
        <f t="shared" si="152"/>
        <v/>
      </c>
      <c r="E4917" s="136" t="str">
        <f t="shared" si="153"/>
        <v/>
      </c>
      <c r="F4917" s="45"/>
      <c r="G4917" s="45"/>
      <c r="H4917" s="45"/>
      <c r="I4917" s="45"/>
      <c r="J4917" s="45"/>
      <c r="K4917" s="45"/>
      <c r="L4917" s="45"/>
      <c r="M4917" s="46"/>
      <c r="N4917" s="46"/>
      <c r="O4917" s="46"/>
    </row>
    <row r="4918" spans="1:15" x14ac:dyDescent="0.3">
      <c r="A4918" s="92"/>
      <c r="B4918" s="58"/>
      <c r="C4918" s="58"/>
      <c r="D4918" s="135" t="str">
        <f t="shared" si="152"/>
        <v/>
      </c>
      <c r="E4918" s="136" t="str">
        <f t="shared" si="153"/>
        <v/>
      </c>
      <c r="F4918" s="45"/>
      <c r="G4918" s="45"/>
      <c r="H4918" s="45"/>
      <c r="I4918" s="45"/>
      <c r="J4918" s="45"/>
      <c r="K4918" s="45"/>
      <c r="L4918" s="45"/>
      <c r="M4918" s="46"/>
      <c r="N4918" s="46"/>
      <c r="O4918" s="46"/>
    </row>
    <row r="4919" spans="1:15" x14ac:dyDescent="0.3">
      <c r="A4919" s="92"/>
      <c r="B4919" s="58"/>
      <c r="C4919" s="58"/>
      <c r="D4919" s="135" t="str">
        <f t="shared" si="152"/>
        <v/>
      </c>
      <c r="E4919" s="136" t="str">
        <f t="shared" si="153"/>
        <v/>
      </c>
      <c r="F4919" s="45"/>
      <c r="G4919" s="45"/>
      <c r="H4919" s="45"/>
      <c r="I4919" s="45"/>
      <c r="J4919" s="45"/>
      <c r="K4919" s="45"/>
      <c r="L4919" s="45"/>
      <c r="M4919" s="46"/>
      <c r="N4919" s="46"/>
      <c r="O4919" s="46"/>
    </row>
    <row r="4920" spans="1:15" x14ac:dyDescent="0.3">
      <c r="A4920" s="92"/>
      <c r="B4920" s="58"/>
      <c r="C4920" s="58"/>
      <c r="D4920" s="135" t="str">
        <f t="shared" si="152"/>
        <v/>
      </c>
      <c r="E4920" s="136" t="str">
        <f t="shared" si="153"/>
        <v/>
      </c>
      <c r="F4920" s="45"/>
      <c r="G4920" s="45"/>
      <c r="H4920" s="45"/>
      <c r="I4920" s="45"/>
      <c r="J4920" s="45"/>
      <c r="K4920" s="45"/>
      <c r="L4920" s="45"/>
      <c r="M4920" s="46"/>
      <c r="N4920" s="46"/>
      <c r="O4920" s="46"/>
    </row>
    <row r="4921" spans="1:15" x14ac:dyDescent="0.3">
      <c r="A4921" s="92"/>
      <c r="B4921" s="58"/>
      <c r="C4921" s="58"/>
      <c r="D4921" s="135" t="str">
        <f t="shared" si="152"/>
        <v/>
      </c>
      <c r="E4921" s="136" t="str">
        <f t="shared" si="153"/>
        <v/>
      </c>
      <c r="F4921" s="45"/>
      <c r="G4921" s="45"/>
      <c r="H4921" s="45"/>
      <c r="I4921" s="45"/>
      <c r="J4921" s="45"/>
      <c r="K4921" s="45"/>
      <c r="L4921" s="45"/>
      <c r="M4921" s="46"/>
      <c r="N4921" s="46"/>
      <c r="O4921" s="46"/>
    </row>
    <row r="4922" spans="1:15" x14ac:dyDescent="0.3">
      <c r="A4922" s="92"/>
      <c r="B4922" s="58"/>
      <c r="C4922" s="58"/>
      <c r="D4922" s="135" t="str">
        <f t="shared" si="152"/>
        <v/>
      </c>
      <c r="E4922" s="136" t="str">
        <f t="shared" si="153"/>
        <v/>
      </c>
      <c r="F4922" s="45"/>
      <c r="G4922" s="45"/>
      <c r="H4922" s="45"/>
      <c r="I4922" s="45"/>
      <c r="J4922" s="45"/>
      <c r="K4922" s="45"/>
      <c r="L4922" s="45"/>
      <c r="M4922" s="46"/>
      <c r="N4922" s="46"/>
      <c r="O4922" s="46"/>
    </row>
    <row r="4923" spans="1:15" x14ac:dyDescent="0.3">
      <c r="A4923" s="92"/>
      <c r="B4923" s="58"/>
      <c r="C4923" s="58"/>
      <c r="D4923" s="135" t="str">
        <f t="shared" si="152"/>
        <v/>
      </c>
      <c r="E4923" s="136" t="str">
        <f t="shared" si="153"/>
        <v/>
      </c>
      <c r="F4923" s="45"/>
      <c r="G4923" s="45"/>
      <c r="H4923" s="45"/>
      <c r="I4923" s="45"/>
      <c r="J4923" s="45"/>
      <c r="K4923" s="45"/>
      <c r="L4923" s="45"/>
      <c r="M4923" s="46"/>
      <c r="N4923" s="46"/>
      <c r="O4923" s="46"/>
    </row>
    <row r="4924" spans="1:15" x14ac:dyDescent="0.3">
      <c r="A4924" s="92"/>
      <c r="B4924" s="58"/>
      <c r="C4924" s="58"/>
      <c r="D4924" s="135" t="str">
        <f t="shared" si="152"/>
        <v/>
      </c>
      <c r="E4924" s="136" t="str">
        <f t="shared" si="153"/>
        <v/>
      </c>
      <c r="F4924" s="45"/>
      <c r="G4924" s="45"/>
      <c r="H4924" s="45"/>
      <c r="I4924" s="45"/>
      <c r="J4924" s="45"/>
      <c r="K4924" s="45"/>
      <c r="L4924" s="45"/>
      <c r="M4924" s="46"/>
      <c r="N4924" s="46"/>
      <c r="O4924" s="46"/>
    </row>
    <row r="4925" spans="1:15" x14ac:dyDescent="0.3">
      <c r="A4925" s="92"/>
      <c r="B4925" s="58"/>
      <c r="C4925" s="58"/>
      <c r="D4925" s="135" t="str">
        <f t="shared" si="152"/>
        <v/>
      </c>
      <c r="E4925" s="136" t="str">
        <f t="shared" si="153"/>
        <v/>
      </c>
      <c r="F4925" s="45"/>
      <c r="G4925" s="45"/>
      <c r="H4925" s="45"/>
      <c r="I4925" s="45"/>
      <c r="J4925" s="45"/>
      <c r="K4925" s="45"/>
      <c r="L4925" s="45"/>
      <c r="M4925" s="46"/>
      <c r="N4925" s="46"/>
      <c r="O4925" s="46"/>
    </row>
    <row r="4926" spans="1:15" x14ac:dyDescent="0.3">
      <c r="A4926" s="92"/>
      <c r="B4926" s="58"/>
      <c r="C4926" s="58"/>
      <c r="D4926" s="135" t="str">
        <f t="shared" si="152"/>
        <v/>
      </c>
      <c r="E4926" s="136" t="str">
        <f t="shared" si="153"/>
        <v/>
      </c>
      <c r="F4926" s="45"/>
      <c r="G4926" s="45"/>
      <c r="H4926" s="45"/>
      <c r="I4926" s="45"/>
      <c r="J4926" s="45"/>
      <c r="K4926" s="45"/>
      <c r="L4926" s="45"/>
      <c r="M4926" s="46"/>
      <c r="N4926" s="46"/>
      <c r="O4926" s="46"/>
    </row>
    <row r="4927" spans="1:15" x14ac:dyDescent="0.3">
      <c r="A4927" s="92"/>
      <c r="B4927" s="58"/>
      <c r="C4927" s="58"/>
      <c r="D4927" s="135" t="str">
        <f t="shared" si="152"/>
        <v/>
      </c>
      <c r="E4927" s="136" t="str">
        <f t="shared" si="153"/>
        <v/>
      </c>
      <c r="F4927" s="45"/>
      <c r="G4927" s="45"/>
      <c r="H4927" s="45"/>
      <c r="I4927" s="45"/>
      <c r="J4927" s="45"/>
      <c r="K4927" s="45"/>
      <c r="L4927" s="45"/>
      <c r="M4927" s="46"/>
      <c r="N4927" s="46"/>
      <c r="O4927" s="46"/>
    </row>
    <row r="4928" spans="1:15" x14ac:dyDescent="0.3">
      <c r="A4928" s="92"/>
      <c r="B4928" s="58"/>
      <c r="C4928" s="58"/>
      <c r="D4928" s="135" t="str">
        <f t="shared" si="152"/>
        <v/>
      </c>
      <c r="E4928" s="136" t="str">
        <f t="shared" si="153"/>
        <v/>
      </c>
      <c r="F4928" s="45"/>
      <c r="G4928" s="45"/>
      <c r="H4928" s="45"/>
      <c r="I4928" s="45"/>
      <c r="J4928" s="45"/>
      <c r="K4928" s="45"/>
      <c r="L4928" s="45"/>
      <c r="M4928" s="46"/>
      <c r="N4928" s="46"/>
      <c r="O4928" s="46"/>
    </row>
    <row r="4929" spans="1:15" x14ac:dyDescent="0.3">
      <c r="A4929" s="92"/>
      <c r="B4929" s="58"/>
      <c r="C4929" s="58"/>
      <c r="D4929" s="135" t="str">
        <f t="shared" si="152"/>
        <v/>
      </c>
      <c r="E4929" s="136" t="str">
        <f t="shared" si="153"/>
        <v/>
      </c>
      <c r="F4929" s="45"/>
      <c r="G4929" s="45"/>
      <c r="H4929" s="45"/>
      <c r="I4929" s="45"/>
      <c r="J4929" s="45"/>
      <c r="K4929" s="45"/>
      <c r="L4929" s="45"/>
      <c r="M4929" s="46"/>
      <c r="N4929" s="46"/>
      <c r="O4929" s="46"/>
    </row>
    <row r="4930" spans="1:15" x14ac:dyDescent="0.3">
      <c r="A4930" s="92"/>
      <c r="B4930" s="58"/>
      <c r="C4930" s="58"/>
      <c r="D4930" s="135" t="str">
        <f t="shared" ref="D4930:D4993" si="154">IF(C4930="","",IF(NOT(ISBLANK(B4930)),IF(AND(B4930&gt;=43556,C4930&gt;=43556),C4930-B4930,0),""))</f>
        <v/>
      </c>
      <c r="E4930" s="136" t="str">
        <f t="shared" si="153"/>
        <v/>
      </c>
      <c r="F4930" s="45"/>
      <c r="G4930" s="45"/>
      <c r="H4930" s="45"/>
      <c r="I4930" s="45"/>
      <c r="J4930" s="45"/>
      <c r="K4930" s="45"/>
      <c r="L4930" s="45"/>
      <c r="M4930" s="46"/>
      <c r="N4930" s="46"/>
      <c r="O4930" s="46"/>
    </row>
    <row r="4931" spans="1:15" x14ac:dyDescent="0.3">
      <c r="A4931" s="92"/>
      <c r="B4931" s="58"/>
      <c r="C4931" s="58"/>
      <c r="D4931" s="135" t="str">
        <f t="shared" si="154"/>
        <v/>
      </c>
      <c r="E4931" s="136" t="str">
        <f t="shared" ref="E4931:E4994" si="155">IF(C4931&gt;=43556,C4931+366,"")</f>
        <v/>
      </c>
      <c r="F4931" s="45"/>
      <c r="G4931" s="45"/>
      <c r="H4931" s="45"/>
      <c r="I4931" s="45"/>
      <c r="J4931" s="45"/>
      <c r="K4931" s="45"/>
      <c r="L4931" s="45"/>
      <c r="M4931" s="46"/>
      <c r="N4931" s="46"/>
      <c r="O4931" s="46"/>
    </row>
    <row r="4932" spans="1:15" x14ac:dyDescent="0.3">
      <c r="A4932" s="92"/>
      <c r="B4932" s="58"/>
      <c r="C4932" s="58"/>
      <c r="D4932" s="135" t="str">
        <f t="shared" si="154"/>
        <v/>
      </c>
      <c r="E4932" s="136" t="str">
        <f t="shared" si="155"/>
        <v/>
      </c>
      <c r="F4932" s="45"/>
      <c r="G4932" s="45"/>
      <c r="H4932" s="45"/>
      <c r="I4932" s="45"/>
      <c r="J4932" s="45"/>
      <c r="K4932" s="45"/>
      <c r="L4932" s="45"/>
      <c r="M4932" s="46"/>
      <c r="N4932" s="46"/>
      <c r="O4932" s="46"/>
    </row>
    <row r="4933" spans="1:15" x14ac:dyDescent="0.3">
      <c r="A4933" s="92"/>
      <c r="B4933" s="58"/>
      <c r="C4933" s="58"/>
      <c r="D4933" s="135" t="str">
        <f t="shared" si="154"/>
        <v/>
      </c>
      <c r="E4933" s="136" t="str">
        <f t="shared" si="155"/>
        <v/>
      </c>
      <c r="F4933" s="45"/>
      <c r="G4933" s="45"/>
      <c r="H4933" s="45"/>
      <c r="I4933" s="45"/>
      <c r="J4933" s="45"/>
      <c r="K4933" s="45"/>
      <c r="L4933" s="45"/>
      <c r="M4933" s="46"/>
      <c r="N4933" s="46"/>
      <c r="O4933" s="46"/>
    </row>
    <row r="4934" spans="1:15" x14ac:dyDescent="0.3">
      <c r="A4934" s="92"/>
      <c r="B4934" s="58"/>
      <c r="C4934" s="58"/>
      <c r="D4934" s="135" t="str">
        <f t="shared" si="154"/>
        <v/>
      </c>
      <c r="E4934" s="136" t="str">
        <f t="shared" si="155"/>
        <v/>
      </c>
      <c r="F4934" s="45"/>
      <c r="G4934" s="45"/>
      <c r="H4934" s="45"/>
      <c r="I4934" s="45"/>
      <c r="J4934" s="45"/>
      <c r="K4934" s="45"/>
      <c r="L4934" s="45"/>
      <c r="M4934" s="46"/>
      <c r="N4934" s="46"/>
      <c r="O4934" s="46"/>
    </row>
    <row r="4935" spans="1:15" x14ac:dyDescent="0.3">
      <c r="A4935" s="92"/>
      <c r="B4935" s="58"/>
      <c r="C4935" s="58"/>
      <c r="D4935" s="135" t="str">
        <f t="shared" si="154"/>
        <v/>
      </c>
      <c r="E4935" s="136" t="str">
        <f t="shared" si="155"/>
        <v/>
      </c>
      <c r="F4935" s="45"/>
      <c r="G4935" s="45"/>
      <c r="H4935" s="45"/>
      <c r="I4935" s="45"/>
      <c r="J4935" s="45"/>
      <c r="K4935" s="45"/>
      <c r="L4935" s="45"/>
      <c r="M4935" s="46"/>
      <c r="N4935" s="46"/>
      <c r="O4935" s="46"/>
    </row>
    <row r="4936" spans="1:15" x14ac:dyDescent="0.3">
      <c r="A4936" s="92"/>
      <c r="B4936" s="58"/>
      <c r="C4936" s="58"/>
      <c r="D4936" s="135" t="str">
        <f t="shared" si="154"/>
        <v/>
      </c>
      <c r="E4936" s="136" t="str">
        <f t="shared" si="155"/>
        <v/>
      </c>
      <c r="F4936" s="45"/>
      <c r="G4936" s="45"/>
      <c r="H4936" s="45"/>
      <c r="I4936" s="45"/>
      <c r="J4936" s="45"/>
      <c r="K4936" s="45"/>
      <c r="L4936" s="45"/>
      <c r="M4936" s="46"/>
      <c r="N4936" s="46"/>
      <c r="O4936" s="46"/>
    </row>
    <row r="4937" spans="1:15" x14ac:dyDescent="0.3">
      <c r="A4937" s="92"/>
      <c r="B4937" s="58"/>
      <c r="C4937" s="58"/>
      <c r="D4937" s="135" t="str">
        <f t="shared" si="154"/>
        <v/>
      </c>
      <c r="E4937" s="136" t="str">
        <f t="shared" si="155"/>
        <v/>
      </c>
      <c r="F4937" s="45"/>
      <c r="G4937" s="45"/>
      <c r="H4937" s="45"/>
      <c r="I4937" s="45"/>
      <c r="J4937" s="45"/>
      <c r="K4937" s="45"/>
      <c r="L4937" s="45"/>
      <c r="M4937" s="46"/>
      <c r="N4937" s="46"/>
      <c r="O4937" s="46"/>
    </row>
    <row r="4938" spans="1:15" x14ac:dyDescent="0.3">
      <c r="A4938" s="92"/>
      <c r="B4938" s="58"/>
      <c r="C4938" s="58"/>
      <c r="D4938" s="135" t="str">
        <f t="shared" si="154"/>
        <v/>
      </c>
      <c r="E4938" s="136" t="str">
        <f t="shared" si="155"/>
        <v/>
      </c>
      <c r="F4938" s="45"/>
      <c r="G4938" s="45"/>
      <c r="H4938" s="45"/>
      <c r="I4938" s="45"/>
      <c r="J4938" s="45"/>
      <c r="K4938" s="45"/>
      <c r="L4938" s="45"/>
      <c r="M4938" s="46"/>
      <c r="N4938" s="46"/>
      <c r="O4938" s="46"/>
    </row>
    <row r="4939" spans="1:15" x14ac:dyDescent="0.3">
      <c r="A4939" s="92"/>
      <c r="B4939" s="58"/>
      <c r="C4939" s="58"/>
      <c r="D4939" s="135" t="str">
        <f t="shared" si="154"/>
        <v/>
      </c>
      <c r="E4939" s="136" t="str">
        <f t="shared" si="155"/>
        <v/>
      </c>
      <c r="F4939" s="45"/>
      <c r="G4939" s="45"/>
      <c r="H4939" s="45"/>
      <c r="I4939" s="45"/>
      <c r="J4939" s="45"/>
      <c r="K4939" s="45"/>
      <c r="L4939" s="45"/>
      <c r="M4939" s="46"/>
      <c r="N4939" s="46"/>
      <c r="O4939" s="46"/>
    </row>
    <row r="4940" spans="1:15" x14ac:dyDescent="0.3">
      <c r="A4940" s="92"/>
      <c r="B4940" s="58"/>
      <c r="C4940" s="58"/>
      <c r="D4940" s="135" t="str">
        <f t="shared" si="154"/>
        <v/>
      </c>
      <c r="E4940" s="136" t="str">
        <f t="shared" si="155"/>
        <v/>
      </c>
      <c r="F4940" s="45"/>
      <c r="G4940" s="45"/>
      <c r="H4940" s="45"/>
      <c r="I4940" s="45"/>
      <c r="J4940" s="45"/>
      <c r="K4940" s="45"/>
      <c r="L4940" s="45"/>
      <c r="M4940" s="46"/>
      <c r="N4940" s="46"/>
      <c r="O4940" s="46"/>
    </row>
    <row r="4941" spans="1:15" x14ac:dyDescent="0.3">
      <c r="A4941" s="92"/>
      <c r="B4941" s="58"/>
      <c r="C4941" s="58"/>
      <c r="D4941" s="135" t="str">
        <f t="shared" si="154"/>
        <v/>
      </c>
      <c r="E4941" s="136" t="str">
        <f t="shared" si="155"/>
        <v/>
      </c>
      <c r="F4941" s="45"/>
      <c r="G4941" s="45"/>
      <c r="H4941" s="45"/>
      <c r="I4941" s="45"/>
      <c r="J4941" s="45"/>
      <c r="K4941" s="45"/>
      <c r="L4941" s="45"/>
      <c r="M4941" s="46"/>
      <c r="N4941" s="46"/>
      <c r="O4941" s="46"/>
    </row>
    <row r="4942" spans="1:15" x14ac:dyDescent="0.3">
      <c r="A4942" s="92"/>
      <c r="B4942" s="58"/>
      <c r="C4942" s="58"/>
      <c r="D4942" s="135" t="str">
        <f t="shared" si="154"/>
        <v/>
      </c>
      <c r="E4942" s="136" t="str">
        <f t="shared" si="155"/>
        <v/>
      </c>
      <c r="F4942" s="45"/>
      <c r="G4942" s="45"/>
      <c r="H4942" s="45"/>
      <c r="I4942" s="45"/>
      <c r="J4942" s="45"/>
      <c r="K4942" s="45"/>
      <c r="L4942" s="45"/>
      <c r="M4942" s="46"/>
      <c r="N4942" s="46"/>
      <c r="O4942" s="46"/>
    </row>
    <row r="4943" spans="1:15" x14ac:dyDescent="0.3">
      <c r="A4943" s="92"/>
      <c r="B4943" s="58"/>
      <c r="C4943" s="58"/>
      <c r="D4943" s="135" t="str">
        <f t="shared" si="154"/>
        <v/>
      </c>
      <c r="E4943" s="136" t="str">
        <f t="shared" si="155"/>
        <v/>
      </c>
      <c r="F4943" s="45"/>
      <c r="G4943" s="45"/>
      <c r="H4943" s="45"/>
      <c r="I4943" s="45"/>
      <c r="J4943" s="45"/>
      <c r="K4943" s="45"/>
      <c r="L4943" s="45"/>
      <c r="M4943" s="46"/>
      <c r="N4943" s="46"/>
      <c r="O4943" s="46"/>
    </row>
    <row r="4944" spans="1:15" x14ac:dyDescent="0.3">
      <c r="A4944" s="92"/>
      <c r="B4944" s="58"/>
      <c r="C4944" s="58"/>
      <c r="D4944" s="135" t="str">
        <f t="shared" si="154"/>
        <v/>
      </c>
      <c r="E4944" s="136" t="str">
        <f t="shared" si="155"/>
        <v/>
      </c>
      <c r="F4944" s="45"/>
      <c r="G4944" s="45"/>
      <c r="H4944" s="45"/>
      <c r="I4944" s="45"/>
      <c r="J4944" s="45"/>
      <c r="K4944" s="45"/>
      <c r="L4944" s="45"/>
      <c r="M4944" s="46"/>
      <c r="N4944" s="46"/>
      <c r="O4944" s="46"/>
    </row>
    <row r="4945" spans="1:15" x14ac:dyDescent="0.3">
      <c r="A4945" s="92"/>
      <c r="B4945" s="58"/>
      <c r="C4945" s="58"/>
      <c r="D4945" s="135" t="str">
        <f t="shared" si="154"/>
        <v/>
      </c>
      <c r="E4945" s="136" t="str">
        <f t="shared" si="155"/>
        <v/>
      </c>
      <c r="F4945" s="45"/>
      <c r="G4945" s="45"/>
      <c r="H4945" s="45"/>
      <c r="I4945" s="45"/>
      <c r="J4945" s="45"/>
      <c r="K4945" s="45"/>
      <c r="L4945" s="45"/>
      <c r="M4945" s="46"/>
      <c r="N4945" s="46"/>
      <c r="O4945" s="46"/>
    </row>
    <row r="4946" spans="1:15" x14ac:dyDescent="0.3">
      <c r="A4946" s="92"/>
      <c r="B4946" s="58"/>
      <c r="C4946" s="58"/>
      <c r="D4946" s="135" t="str">
        <f t="shared" si="154"/>
        <v/>
      </c>
      <c r="E4946" s="136" t="str">
        <f t="shared" si="155"/>
        <v/>
      </c>
      <c r="F4946" s="45"/>
      <c r="G4946" s="45"/>
      <c r="H4946" s="45"/>
      <c r="I4946" s="45"/>
      <c r="J4946" s="45"/>
      <c r="K4946" s="45"/>
      <c r="L4946" s="45"/>
      <c r="M4946" s="46"/>
      <c r="N4946" s="46"/>
      <c r="O4946" s="46"/>
    </row>
    <row r="4947" spans="1:15" x14ac:dyDescent="0.3">
      <c r="A4947" s="92"/>
      <c r="B4947" s="58"/>
      <c r="C4947" s="58"/>
      <c r="D4947" s="135" t="str">
        <f t="shared" si="154"/>
        <v/>
      </c>
      <c r="E4947" s="136" t="str">
        <f t="shared" si="155"/>
        <v/>
      </c>
      <c r="F4947" s="45"/>
      <c r="G4947" s="45"/>
      <c r="H4947" s="45"/>
      <c r="I4947" s="45"/>
      <c r="J4947" s="45"/>
      <c r="K4947" s="45"/>
      <c r="L4947" s="45"/>
      <c r="M4947" s="46"/>
      <c r="N4947" s="46"/>
      <c r="O4947" s="46"/>
    </row>
    <row r="4948" spans="1:15" x14ac:dyDescent="0.3">
      <c r="A4948" s="92"/>
      <c r="B4948" s="58"/>
      <c r="C4948" s="58"/>
      <c r="D4948" s="135" t="str">
        <f t="shared" si="154"/>
        <v/>
      </c>
      <c r="E4948" s="136" t="str">
        <f t="shared" si="155"/>
        <v/>
      </c>
      <c r="F4948" s="45"/>
      <c r="G4948" s="45"/>
      <c r="H4948" s="45"/>
      <c r="I4948" s="45"/>
      <c r="J4948" s="45"/>
      <c r="K4948" s="45"/>
      <c r="L4948" s="45"/>
      <c r="M4948" s="46"/>
      <c r="N4948" s="46"/>
      <c r="O4948" s="46"/>
    </row>
    <row r="4949" spans="1:15" x14ac:dyDescent="0.3">
      <c r="A4949" s="92"/>
      <c r="B4949" s="58"/>
      <c r="C4949" s="58"/>
      <c r="D4949" s="135" t="str">
        <f t="shared" si="154"/>
        <v/>
      </c>
      <c r="E4949" s="136" t="str">
        <f t="shared" si="155"/>
        <v/>
      </c>
      <c r="F4949" s="45"/>
      <c r="G4949" s="45"/>
      <c r="H4949" s="45"/>
      <c r="I4949" s="45"/>
      <c r="J4949" s="45"/>
      <c r="K4949" s="45"/>
      <c r="L4949" s="45"/>
      <c r="M4949" s="46"/>
      <c r="N4949" s="46"/>
      <c r="O4949" s="46"/>
    </row>
    <row r="4950" spans="1:15" x14ac:dyDescent="0.3">
      <c r="A4950" s="92"/>
      <c r="B4950" s="58"/>
      <c r="C4950" s="58"/>
      <c r="D4950" s="135" t="str">
        <f t="shared" si="154"/>
        <v/>
      </c>
      <c r="E4950" s="136" t="str">
        <f t="shared" si="155"/>
        <v/>
      </c>
      <c r="F4950" s="45"/>
      <c r="G4950" s="45"/>
      <c r="H4950" s="45"/>
      <c r="I4950" s="45"/>
      <c r="J4950" s="45"/>
      <c r="K4950" s="45"/>
      <c r="L4950" s="45"/>
      <c r="M4950" s="46"/>
      <c r="N4950" s="46"/>
      <c r="O4950" s="46"/>
    </row>
    <row r="4951" spans="1:15" x14ac:dyDescent="0.3">
      <c r="A4951" s="92"/>
      <c r="B4951" s="58"/>
      <c r="C4951" s="58"/>
      <c r="D4951" s="135" t="str">
        <f t="shared" si="154"/>
        <v/>
      </c>
      <c r="E4951" s="136" t="str">
        <f t="shared" si="155"/>
        <v/>
      </c>
      <c r="F4951" s="45"/>
      <c r="G4951" s="45"/>
      <c r="H4951" s="45"/>
      <c r="I4951" s="45"/>
      <c r="J4951" s="45"/>
      <c r="K4951" s="45"/>
      <c r="L4951" s="45"/>
      <c r="M4951" s="46"/>
      <c r="N4951" s="46"/>
      <c r="O4951" s="46"/>
    </row>
    <row r="4952" spans="1:15" x14ac:dyDescent="0.3">
      <c r="A4952" s="92"/>
      <c r="B4952" s="58"/>
      <c r="C4952" s="58"/>
      <c r="D4952" s="135" t="str">
        <f t="shared" si="154"/>
        <v/>
      </c>
      <c r="E4952" s="136" t="str">
        <f t="shared" si="155"/>
        <v/>
      </c>
      <c r="F4952" s="45"/>
      <c r="G4952" s="45"/>
      <c r="H4952" s="45"/>
      <c r="I4952" s="45"/>
      <c r="J4952" s="45"/>
      <c r="K4952" s="45"/>
      <c r="L4952" s="45"/>
      <c r="M4952" s="46"/>
      <c r="N4952" s="46"/>
      <c r="O4952" s="46"/>
    </row>
    <row r="4953" spans="1:15" x14ac:dyDescent="0.3">
      <c r="A4953" s="92"/>
      <c r="B4953" s="58"/>
      <c r="C4953" s="58"/>
      <c r="D4953" s="135" t="str">
        <f t="shared" si="154"/>
        <v/>
      </c>
      <c r="E4953" s="136" t="str">
        <f t="shared" si="155"/>
        <v/>
      </c>
      <c r="F4953" s="45"/>
      <c r="G4953" s="45"/>
      <c r="H4953" s="45"/>
      <c r="I4953" s="45"/>
      <c r="J4953" s="45"/>
      <c r="K4953" s="45"/>
      <c r="L4953" s="45"/>
      <c r="M4953" s="46"/>
      <c r="N4953" s="46"/>
      <c r="O4953" s="46"/>
    </row>
    <row r="4954" spans="1:15" x14ac:dyDescent="0.3">
      <c r="A4954" s="92"/>
      <c r="B4954" s="58"/>
      <c r="C4954" s="58"/>
      <c r="D4954" s="135" t="str">
        <f t="shared" si="154"/>
        <v/>
      </c>
      <c r="E4954" s="136" t="str">
        <f t="shared" si="155"/>
        <v/>
      </c>
      <c r="F4954" s="45"/>
      <c r="G4954" s="45"/>
      <c r="H4954" s="45"/>
      <c r="I4954" s="45"/>
      <c r="J4954" s="45"/>
      <c r="K4954" s="45"/>
      <c r="L4954" s="45"/>
      <c r="M4954" s="46"/>
      <c r="N4954" s="46"/>
      <c r="O4954" s="46"/>
    </row>
    <row r="4955" spans="1:15" x14ac:dyDescent="0.3">
      <c r="A4955" s="92"/>
      <c r="B4955" s="58"/>
      <c r="C4955" s="58"/>
      <c r="D4955" s="135" t="str">
        <f t="shared" si="154"/>
        <v/>
      </c>
      <c r="E4955" s="136" t="str">
        <f t="shared" si="155"/>
        <v/>
      </c>
      <c r="F4955" s="45"/>
      <c r="G4955" s="45"/>
      <c r="H4955" s="45"/>
      <c r="I4955" s="45"/>
      <c r="J4955" s="45"/>
      <c r="K4955" s="45"/>
      <c r="L4955" s="45"/>
      <c r="M4955" s="46"/>
      <c r="N4955" s="46"/>
      <c r="O4955" s="46"/>
    </row>
    <row r="4956" spans="1:15" x14ac:dyDescent="0.3">
      <c r="A4956" s="92"/>
      <c r="B4956" s="58"/>
      <c r="C4956" s="58"/>
      <c r="D4956" s="135" t="str">
        <f t="shared" si="154"/>
        <v/>
      </c>
      <c r="E4956" s="136" t="str">
        <f t="shared" si="155"/>
        <v/>
      </c>
      <c r="F4956" s="45"/>
      <c r="G4956" s="45"/>
      <c r="H4956" s="45"/>
      <c r="I4956" s="45"/>
      <c r="J4956" s="45"/>
      <c r="K4956" s="45"/>
      <c r="L4956" s="45"/>
      <c r="M4956" s="46"/>
      <c r="N4956" s="46"/>
      <c r="O4956" s="46"/>
    </row>
    <row r="4957" spans="1:15" x14ac:dyDescent="0.3">
      <c r="A4957" s="92"/>
      <c r="B4957" s="58"/>
      <c r="C4957" s="58"/>
      <c r="D4957" s="135" t="str">
        <f t="shared" si="154"/>
        <v/>
      </c>
      <c r="E4957" s="136" t="str">
        <f t="shared" si="155"/>
        <v/>
      </c>
      <c r="F4957" s="45"/>
      <c r="G4957" s="45"/>
      <c r="H4957" s="45"/>
      <c r="I4957" s="45"/>
      <c r="J4957" s="45"/>
      <c r="K4957" s="45"/>
      <c r="L4957" s="45"/>
      <c r="M4957" s="46"/>
      <c r="N4957" s="46"/>
      <c r="O4957" s="46"/>
    </row>
    <row r="4958" spans="1:15" x14ac:dyDescent="0.3">
      <c r="A4958" s="92"/>
      <c r="B4958" s="58"/>
      <c r="C4958" s="58"/>
      <c r="D4958" s="135" t="str">
        <f t="shared" si="154"/>
        <v/>
      </c>
      <c r="E4958" s="136" t="str">
        <f t="shared" si="155"/>
        <v/>
      </c>
      <c r="F4958" s="45"/>
      <c r="G4958" s="45"/>
      <c r="H4958" s="45"/>
      <c r="I4958" s="45"/>
      <c r="J4958" s="45"/>
      <c r="K4958" s="45"/>
      <c r="L4958" s="45"/>
      <c r="M4958" s="46"/>
      <c r="N4958" s="46"/>
      <c r="O4958" s="46"/>
    </row>
    <row r="4959" spans="1:15" x14ac:dyDescent="0.3">
      <c r="A4959" s="92"/>
      <c r="B4959" s="58"/>
      <c r="C4959" s="58"/>
      <c r="D4959" s="135" t="str">
        <f t="shared" si="154"/>
        <v/>
      </c>
      <c r="E4959" s="136" t="str">
        <f t="shared" si="155"/>
        <v/>
      </c>
      <c r="F4959" s="45"/>
      <c r="G4959" s="45"/>
      <c r="H4959" s="45"/>
      <c r="I4959" s="45"/>
      <c r="J4959" s="45"/>
      <c r="K4959" s="45"/>
      <c r="L4959" s="45"/>
      <c r="M4959" s="46"/>
      <c r="N4959" s="46"/>
      <c r="O4959" s="46"/>
    </row>
    <row r="4960" spans="1:15" x14ac:dyDescent="0.3">
      <c r="A4960" s="92"/>
      <c r="B4960" s="58"/>
      <c r="C4960" s="58"/>
      <c r="D4960" s="135" t="str">
        <f t="shared" si="154"/>
        <v/>
      </c>
      <c r="E4960" s="136" t="str">
        <f t="shared" si="155"/>
        <v/>
      </c>
      <c r="F4960" s="45"/>
      <c r="G4960" s="45"/>
      <c r="H4960" s="45"/>
      <c r="I4960" s="45"/>
      <c r="J4960" s="45"/>
      <c r="K4960" s="45"/>
      <c r="L4960" s="45"/>
      <c r="M4960" s="46"/>
      <c r="N4960" s="46"/>
      <c r="O4960" s="46"/>
    </row>
    <row r="4961" spans="1:15" x14ac:dyDescent="0.3">
      <c r="A4961" s="92"/>
      <c r="B4961" s="58"/>
      <c r="C4961" s="58"/>
      <c r="D4961" s="135" t="str">
        <f t="shared" si="154"/>
        <v/>
      </c>
      <c r="E4961" s="136" t="str">
        <f t="shared" si="155"/>
        <v/>
      </c>
      <c r="F4961" s="45"/>
      <c r="G4961" s="45"/>
      <c r="H4961" s="45"/>
      <c r="I4961" s="45"/>
      <c r="J4961" s="45"/>
      <c r="K4961" s="45"/>
      <c r="L4961" s="45"/>
      <c r="M4961" s="46"/>
      <c r="N4961" s="46"/>
      <c r="O4961" s="46"/>
    </row>
    <row r="4962" spans="1:15" x14ac:dyDescent="0.3">
      <c r="A4962" s="92"/>
      <c r="B4962" s="58"/>
      <c r="C4962" s="58"/>
      <c r="D4962" s="135" t="str">
        <f t="shared" si="154"/>
        <v/>
      </c>
      <c r="E4962" s="136" t="str">
        <f t="shared" si="155"/>
        <v/>
      </c>
      <c r="F4962" s="45"/>
      <c r="G4962" s="45"/>
      <c r="H4962" s="45"/>
      <c r="I4962" s="45"/>
      <c r="J4962" s="45"/>
      <c r="K4962" s="45"/>
      <c r="L4962" s="45"/>
      <c r="M4962" s="46"/>
      <c r="N4962" s="46"/>
      <c r="O4962" s="46"/>
    </row>
    <row r="4963" spans="1:15" x14ac:dyDescent="0.3">
      <c r="A4963" s="92"/>
      <c r="B4963" s="58"/>
      <c r="C4963" s="58"/>
      <c r="D4963" s="135" t="str">
        <f t="shared" si="154"/>
        <v/>
      </c>
      <c r="E4963" s="136" t="str">
        <f t="shared" si="155"/>
        <v/>
      </c>
      <c r="F4963" s="45"/>
      <c r="G4963" s="45"/>
      <c r="H4963" s="45"/>
      <c r="I4963" s="45"/>
      <c r="J4963" s="45"/>
      <c r="K4963" s="45"/>
      <c r="L4963" s="45"/>
      <c r="M4963" s="46"/>
      <c r="N4963" s="46"/>
      <c r="O4963" s="46"/>
    </row>
    <row r="4964" spans="1:15" x14ac:dyDescent="0.3">
      <c r="A4964" s="92"/>
      <c r="B4964" s="58"/>
      <c r="C4964" s="58"/>
      <c r="D4964" s="135" t="str">
        <f t="shared" si="154"/>
        <v/>
      </c>
      <c r="E4964" s="136" t="str">
        <f t="shared" si="155"/>
        <v/>
      </c>
      <c r="F4964" s="45"/>
      <c r="G4964" s="45"/>
      <c r="H4964" s="45"/>
      <c r="I4964" s="45"/>
      <c r="J4964" s="45"/>
      <c r="K4964" s="45"/>
      <c r="L4964" s="45"/>
      <c r="M4964" s="46"/>
      <c r="N4964" s="46"/>
      <c r="O4964" s="46"/>
    </row>
    <row r="4965" spans="1:15" x14ac:dyDescent="0.3">
      <c r="A4965" s="92"/>
      <c r="B4965" s="58"/>
      <c r="C4965" s="58"/>
      <c r="D4965" s="135" t="str">
        <f t="shared" si="154"/>
        <v/>
      </c>
      <c r="E4965" s="136" t="str">
        <f t="shared" si="155"/>
        <v/>
      </c>
      <c r="F4965" s="45"/>
      <c r="G4965" s="45"/>
      <c r="H4965" s="45"/>
      <c r="I4965" s="45"/>
      <c r="J4965" s="45"/>
      <c r="K4965" s="45"/>
      <c r="L4965" s="45"/>
      <c r="M4965" s="46"/>
      <c r="N4965" s="46"/>
      <c r="O4965" s="46"/>
    </row>
    <row r="4966" spans="1:15" x14ac:dyDescent="0.3">
      <c r="A4966" s="92"/>
      <c r="B4966" s="58"/>
      <c r="C4966" s="58"/>
      <c r="D4966" s="135" t="str">
        <f t="shared" si="154"/>
        <v/>
      </c>
      <c r="E4966" s="136" t="str">
        <f t="shared" si="155"/>
        <v/>
      </c>
      <c r="F4966" s="45"/>
      <c r="G4966" s="45"/>
      <c r="H4966" s="45"/>
      <c r="I4966" s="45"/>
      <c r="J4966" s="45"/>
      <c r="K4966" s="45"/>
      <c r="L4966" s="45"/>
      <c r="M4966" s="46"/>
      <c r="N4966" s="46"/>
      <c r="O4966" s="46"/>
    </row>
    <row r="4967" spans="1:15" x14ac:dyDescent="0.3">
      <c r="A4967" s="92"/>
      <c r="B4967" s="58"/>
      <c r="C4967" s="58"/>
      <c r="D4967" s="135" t="str">
        <f t="shared" si="154"/>
        <v/>
      </c>
      <c r="E4967" s="136" t="str">
        <f t="shared" si="155"/>
        <v/>
      </c>
      <c r="F4967" s="45"/>
      <c r="G4967" s="45"/>
      <c r="H4967" s="45"/>
      <c r="I4967" s="45"/>
      <c r="J4967" s="45"/>
      <c r="K4967" s="45"/>
      <c r="L4967" s="45"/>
      <c r="M4967" s="46"/>
      <c r="N4967" s="46"/>
      <c r="O4967" s="46"/>
    </row>
    <row r="4968" spans="1:15" x14ac:dyDescent="0.3">
      <c r="A4968" s="92"/>
      <c r="B4968" s="58"/>
      <c r="C4968" s="58"/>
      <c r="D4968" s="135" t="str">
        <f t="shared" si="154"/>
        <v/>
      </c>
      <c r="E4968" s="136" t="str">
        <f t="shared" si="155"/>
        <v/>
      </c>
      <c r="F4968" s="45"/>
      <c r="G4968" s="45"/>
      <c r="H4968" s="45"/>
      <c r="I4968" s="45"/>
      <c r="J4968" s="45"/>
      <c r="K4968" s="45"/>
      <c r="L4968" s="45"/>
      <c r="M4968" s="46"/>
      <c r="N4968" s="46"/>
      <c r="O4968" s="46"/>
    </row>
    <row r="4969" spans="1:15" x14ac:dyDescent="0.3">
      <c r="A4969" s="92"/>
      <c r="B4969" s="58"/>
      <c r="C4969" s="58"/>
      <c r="D4969" s="135" t="str">
        <f t="shared" si="154"/>
        <v/>
      </c>
      <c r="E4969" s="136" t="str">
        <f t="shared" si="155"/>
        <v/>
      </c>
      <c r="F4969" s="45"/>
      <c r="G4969" s="45"/>
      <c r="H4969" s="45"/>
      <c r="I4969" s="45"/>
      <c r="J4969" s="45"/>
      <c r="K4969" s="45"/>
      <c r="L4969" s="45"/>
      <c r="M4969" s="46"/>
      <c r="N4969" s="46"/>
      <c r="O4969" s="46"/>
    </row>
    <row r="4970" spans="1:15" x14ac:dyDescent="0.3">
      <c r="A4970" s="92"/>
      <c r="B4970" s="58"/>
      <c r="C4970" s="58"/>
      <c r="D4970" s="135" t="str">
        <f t="shared" si="154"/>
        <v/>
      </c>
      <c r="E4970" s="136" t="str">
        <f t="shared" si="155"/>
        <v/>
      </c>
      <c r="F4970" s="45"/>
      <c r="G4970" s="45"/>
      <c r="H4970" s="45"/>
      <c r="I4970" s="45"/>
      <c r="J4970" s="45"/>
      <c r="K4970" s="45"/>
      <c r="L4970" s="45"/>
      <c r="M4970" s="46"/>
      <c r="N4970" s="46"/>
      <c r="O4970" s="46"/>
    </row>
    <row r="4971" spans="1:15" x14ac:dyDescent="0.3">
      <c r="A4971" s="92"/>
      <c r="B4971" s="58"/>
      <c r="C4971" s="58"/>
      <c r="D4971" s="135" t="str">
        <f t="shared" si="154"/>
        <v/>
      </c>
      <c r="E4971" s="136" t="str">
        <f t="shared" si="155"/>
        <v/>
      </c>
      <c r="F4971" s="45"/>
      <c r="G4971" s="45"/>
      <c r="H4971" s="45"/>
      <c r="I4971" s="45"/>
      <c r="J4971" s="45"/>
      <c r="K4971" s="45"/>
      <c r="L4971" s="45"/>
      <c r="M4971" s="46"/>
      <c r="N4971" s="46"/>
      <c r="O4971" s="46"/>
    </row>
    <row r="4972" spans="1:15" x14ac:dyDescent="0.3">
      <c r="A4972" s="92"/>
      <c r="B4972" s="58"/>
      <c r="C4972" s="58"/>
      <c r="D4972" s="135" t="str">
        <f t="shared" si="154"/>
        <v/>
      </c>
      <c r="E4972" s="136" t="str">
        <f t="shared" si="155"/>
        <v/>
      </c>
      <c r="F4972" s="45"/>
      <c r="G4972" s="45"/>
      <c r="H4972" s="45"/>
      <c r="I4972" s="45"/>
      <c r="J4972" s="45"/>
      <c r="K4972" s="45"/>
      <c r="L4972" s="45"/>
      <c r="M4972" s="46"/>
      <c r="N4972" s="46"/>
      <c r="O4972" s="46"/>
    </row>
    <row r="4973" spans="1:15" x14ac:dyDescent="0.3">
      <c r="A4973" s="92"/>
      <c r="B4973" s="58"/>
      <c r="C4973" s="58"/>
      <c r="D4973" s="135" t="str">
        <f t="shared" si="154"/>
        <v/>
      </c>
      <c r="E4973" s="136" t="str">
        <f t="shared" si="155"/>
        <v/>
      </c>
      <c r="F4973" s="45"/>
      <c r="G4973" s="45"/>
      <c r="H4973" s="45"/>
      <c r="I4973" s="45"/>
      <c r="J4973" s="45"/>
      <c r="K4973" s="45"/>
      <c r="L4973" s="45"/>
      <c r="M4973" s="46"/>
      <c r="N4973" s="46"/>
      <c r="O4973" s="46"/>
    </row>
    <row r="4974" spans="1:15" x14ac:dyDescent="0.3">
      <c r="A4974" s="92"/>
      <c r="B4974" s="58"/>
      <c r="C4974" s="58"/>
      <c r="D4974" s="135" t="str">
        <f t="shared" si="154"/>
        <v/>
      </c>
      <c r="E4974" s="136" t="str">
        <f t="shared" si="155"/>
        <v/>
      </c>
      <c r="F4974" s="45"/>
      <c r="G4974" s="45"/>
      <c r="H4974" s="45"/>
      <c r="I4974" s="45"/>
      <c r="J4974" s="45"/>
      <c r="K4974" s="45"/>
      <c r="L4974" s="45"/>
      <c r="M4974" s="46"/>
      <c r="N4974" s="46"/>
      <c r="O4974" s="46"/>
    </row>
    <row r="4975" spans="1:15" x14ac:dyDescent="0.3">
      <c r="A4975" s="92"/>
      <c r="B4975" s="58"/>
      <c r="C4975" s="58"/>
      <c r="D4975" s="135" t="str">
        <f t="shared" si="154"/>
        <v/>
      </c>
      <c r="E4975" s="136" t="str">
        <f t="shared" si="155"/>
        <v/>
      </c>
      <c r="F4975" s="45"/>
      <c r="G4975" s="45"/>
      <c r="H4975" s="45"/>
      <c r="I4975" s="45"/>
      <c r="J4975" s="45"/>
      <c r="K4975" s="45"/>
      <c r="L4975" s="45"/>
      <c r="M4975" s="46"/>
      <c r="N4975" s="46"/>
      <c r="O4975" s="46"/>
    </row>
    <row r="4976" spans="1:15" x14ac:dyDescent="0.3">
      <c r="A4976" s="92"/>
      <c r="B4976" s="58"/>
      <c r="C4976" s="58"/>
      <c r="D4976" s="135" t="str">
        <f t="shared" si="154"/>
        <v/>
      </c>
      <c r="E4976" s="136" t="str">
        <f t="shared" si="155"/>
        <v/>
      </c>
      <c r="F4976" s="45"/>
      <c r="G4976" s="45"/>
      <c r="H4976" s="45"/>
      <c r="I4976" s="45"/>
      <c r="J4976" s="45"/>
      <c r="K4976" s="45"/>
      <c r="L4976" s="45"/>
      <c r="M4976" s="46"/>
      <c r="N4976" s="46"/>
      <c r="O4976" s="46"/>
    </row>
    <row r="4977" spans="1:15" x14ac:dyDescent="0.3">
      <c r="A4977" s="92"/>
      <c r="B4977" s="58"/>
      <c r="C4977" s="58"/>
      <c r="D4977" s="135" t="str">
        <f t="shared" si="154"/>
        <v/>
      </c>
      <c r="E4977" s="136" t="str">
        <f t="shared" si="155"/>
        <v/>
      </c>
      <c r="F4977" s="45"/>
      <c r="G4977" s="45"/>
      <c r="H4977" s="45"/>
      <c r="I4977" s="45"/>
      <c r="J4977" s="45"/>
      <c r="K4977" s="45"/>
      <c r="L4977" s="45"/>
      <c r="M4977" s="46"/>
      <c r="N4977" s="46"/>
      <c r="O4977" s="46"/>
    </row>
    <row r="4978" spans="1:15" x14ac:dyDescent="0.3">
      <c r="A4978" s="92"/>
      <c r="B4978" s="58"/>
      <c r="C4978" s="58"/>
      <c r="D4978" s="135" t="str">
        <f t="shared" si="154"/>
        <v/>
      </c>
      <c r="E4978" s="136" t="str">
        <f t="shared" si="155"/>
        <v/>
      </c>
      <c r="F4978" s="45"/>
      <c r="G4978" s="45"/>
      <c r="H4978" s="45"/>
      <c r="I4978" s="45"/>
      <c r="J4978" s="45"/>
      <c r="K4978" s="45"/>
      <c r="L4978" s="45"/>
      <c r="M4978" s="46"/>
      <c r="N4978" s="46"/>
      <c r="O4978" s="46"/>
    </row>
    <row r="4979" spans="1:15" x14ac:dyDescent="0.3">
      <c r="A4979" s="92"/>
      <c r="B4979" s="58"/>
      <c r="C4979" s="58"/>
      <c r="D4979" s="135" t="str">
        <f t="shared" si="154"/>
        <v/>
      </c>
      <c r="E4979" s="136" t="str">
        <f t="shared" si="155"/>
        <v/>
      </c>
      <c r="F4979" s="45"/>
      <c r="G4979" s="45"/>
      <c r="H4979" s="45"/>
      <c r="I4979" s="45"/>
      <c r="J4979" s="45"/>
      <c r="K4979" s="45"/>
      <c r="L4979" s="45"/>
      <c r="M4979" s="46"/>
      <c r="N4979" s="46"/>
      <c r="O4979" s="46"/>
    </row>
    <row r="4980" spans="1:15" x14ac:dyDescent="0.3">
      <c r="A4980" s="92"/>
      <c r="B4980" s="58"/>
      <c r="C4980" s="58"/>
      <c r="D4980" s="135" t="str">
        <f t="shared" si="154"/>
        <v/>
      </c>
      <c r="E4980" s="136" t="str">
        <f t="shared" si="155"/>
        <v/>
      </c>
      <c r="F4980" s="45"/>
      <c r="G4980" s="45"/>
      <c r="H4980" s="45"/>
      <c r="I4980" s="45"/>
      <c r="J4980" s="45"/>
      <c r="K4980" s="45"/>
      <c r="L4980" s="45"/>
      <c r="M4980" s="46"/>
      <c r="N4980" s="46"/>
      <c r="O4980" s="46"/>
    </row>
    <row r="4981" spans="1:15" x14ac:dyDescent="0.3">
      <c r="A4981" s="92"/>
      <c r="B4981" s="58"/>
      <c r="C4981" s="58"/>
      <c r="D4981" s="135" t="str">
        <f t="shared" si="154"/>
        <v/>
      </c>
      <c r="E4981" s="136" t="str">
        <f t="shared" si="155"/>
        <v/>
      </c>
      <c r="F4981" s="45"/>
      <c r="G4981" s="45"/>
      <c r="H4981" s="45"/>
      <c r="I4981" s="45"/>
      <c r="J4981" s="45"/>
      <c r="K4981" s="45"/>
      <c r="L4981" s="45"/>
      <c r="M4981" s="46"/>
      <c r="N4981" s="46"/>
      <c r="O4981" s="46"/>
    </row>
    <row r="4982" spans="1:15" x14ac:dyDescent="0.3">
      <c r="A4982" s="92"/>
      <c r="B4982" s="58"/>
      <c r="C4982" s="58"/>
      <c r="D4982" s="135" t="str">
        <f t="shared" si="154"/>
        <v/>
      </c>
      <c r="E4982" s="136" t="str">
        <f t="shared" si="155"/>
        <v/>
      </c>
      <c r="F4982" s="45"/>
      <c r="G4982" s="45"/>
      <c r="H4982" s="45"/>
      <c r="I4982" s="45"/>
      <c r="J4982" s="45"/>
      <c r="K4982" s="45"/>
      <c r="L4982" s="45"/>
      <c r="M4982" s="46"/>
      <c r="N4982" s="46"/>
      <c r="O4982" s="46"/>
    </row>
    <row r="4983" spans="1:15" x14ac:dyDescent="0.3">
      <c r="A4983" s="92"/>
      <c r="B4983" s="58"/>
      <c r="C4983" s="58"/>
      <c r="D4983" s="135" t="str">
        <f t="shared" si="154"/>
        <v/>
      </c>
      <c r="E4983" s="136" t="str">
        <f t="shared" si="155"/>
        <v/>
      </c>
      <c r="F4983" s="45"/>
      <c r="G4983" s="45"/>
      <c r="H4983" s="45"/>
      <c r="I4983" s="45"/>
      <c r="J4983" s="45"/>
      <c r="K4983" s="45"/>
      <c r="L4983" s="45"/>
      <c r="M4983" s="46"/>
      <c r="N4983" s="46"/>
      <c r="O4983" s="46"/>
    </row>
    <row r="4984" spans="1:15" x14ac:dyDescent="0.3">
      <c r="A4984" s="92"/>
      <c r="B4984" s="58"/>
      <c r="C4984" s="58"/>
      <c r="D4984" s="135" t="str">
        <f t="shared" si="154"/>
        <v/>
      </c>
      <c r="E4984" s="136" t="str">
        <f t="shared" si="155"/>
        <v/>
      </c>
      <c r="F4984" s="45"/>
      <c r="G4984" s="45"/>
      <c r="H4984" s="45"/>
      <c r="I4984" s="45"/>
      <c r="J4984" s="45"/>
      <c r="K4984" s="45"/>
      <c r="L4984" s="45"/>
      <c r="M4984" s="46"/>
      <c r="N4984" s="46"/>
      <c r="O4984" s="46"/>
    </row>
    <row r="4985" spans="1:15" x14ac:dyDescent="0.3">
      <c r="A4985" s="92"/>
      <c r="B4985" s="58"/>
      <c r="C4985" s="58"/>
      <c r="D4985" s="135" t="str">
        <f t="shared" si="154"/>
        <v/>
      </c>
      <c r="E4985" s="136" t="str">
        <f t="shared" si="155"/>
        <v/>
      </c>
      <c r="F4985" s="45"/>
      <c r="G4985" s="45"/>
      <c r="H4985" s="45"/>
      <c r="I4985" s="45"/>
      <c r="J4985" s="45"/>
      <c r="K4985" s="45"/>
      <c r="L4985" s="45"/>
      <c r="M4985" s="46"/>
      <c r="N4985" s="46"/>
      <c r="O4985" s="46"/>
    </row>
    <row r="4986" spans="1:15" x14ac:dyDescent="0.3">
      <c r="A4986" s="92"/>
      <c r="B4986" s="58"/>
      <c r="C4986" s="58"/>
      <c r="D4986" s="135" t="str">
        <f t="shared" si="154"/>
        <v/>
      </c>
      <c r="E4986" s="136" t="str">
        <f t="shared" si="155"/>
        <v/>
      </c>
      <c r="F4986" s="45"/>
      <c r="G4986" s="45"/>
      <c r="H4986" s="45"/>
      <c r="I4986" s="45"/>
      <c r="J4986" s="45"/>
      <c r="K4986" s="45"/>
      <c r="L4986" s="45"/>
      <c r="M4986" s="46"/>
      <c r="N4986" s="46"/>
      <c r="O4986" s="46"/>
    </row>
    <row r="4987" spans="1:15" x14ac:dyDescent="0.3">
      <c r="A4987" s="92"/>
      <c r="B4987" s="58"/>
      <c r="C4987" s="58"/>
      <c r="D4987" s="135" t="str">
        <f t="shared" si="154"/>
        <v/>
      </c>
      <c r="E4987" s="136" t="str">
        <f t="shared" si="155"/>
        <v/>
      </c>
      <c r="F4987" s="45"/>
      <c r="G4987" s="45"/>
      <c r="H4987" s="45"/>
      <c r="I4987" s="45"/>
      <c r="J4987" s="45"/>
      <c r="K4987" s="45"/>
      <c r="L4987" s="45"/>
      <c r="M4987" s="46"/>
      <c r="N4987" s="46"/>
      <c r="O4987" s="46"/>
    </row>
    <row r="4988" spans="1:15" x14ac:dyDescent="0.3">
      <c r="A4988" s="92"/>
      <c r="B4988" s="58"/>
      <c r="C4988" s="58"/>
      <c r="D4988" s="135" t="str">
        <f t="shared" si="154"/>
        <v/>
      </c>
      <c r="E4988" s="136" t="str">
        <f t="shared" si="155"/>
        <v/>
      </c>
      <c r="F4988" s="45"/>
      <c r="G4988" s="45"/>
      <c r="H4988" s="45"/>
      <c r="I4988" s="45"/>
      <c r="J4988" s="45"/>
      <c r="K4988" s="45"/>
      <c r="L4988" s="45"/>
      <c r="M4988" s="46"/>
      <c r="N4988" s="46"/>
      <c r="O4988" s="46"/>
    </row>
    <row r="4989" spans="1:15" x14ac:dyDescent="0.3">
      <c r="A4989" s="92"/>
      <c r="B4989" s="58"/>
      <c r="C4989" s="58"/>
      <c r="D4989" s="135" t="str">
        <f t="shared" si="154"/>
        <v/>
      </c>
      <c r="E4989" s="136" t="str">
        <f t="shared" si="155"/>
        <v/>
      </c>
      <c r="F4989" s="45"/>
      <c r="G4989" s="45"/>
      <c r="H4989" s="45"/>
      <c r="I4989" s="45"/>
      <c r="J4989" s="45"/>
      <c r="K4989" s="45"/>
      <c r="L4989" s="45"/>
      <c r="M4989" s="46"/>
      <c r="N4989" s="46"/>
      <c r="O4989" s="46"/>
    </row>
    <row r="4990" spans="1:15" x14ac:dyDescent="0.3">
      <c r="A4990" s="92"/>
      <c r="B4990" s="58"/>
      <c r="C4990" s="58"/>
      <c r="D4990" s="135" t="str">
        <f t="shared" si="154"/>
        <v/>
      </c>
      <c r="E4990" s="136" t="str">
        <f t="shared" si="155"/>
        <v/>
      </c>
      <c r="F4990" s="45"/>
      <c r="G4990" s="45"/>
      <c r="H4990" s="45"/>
      <c r="I4990" s="45"/>
      <c r="J4990" s="45"/>
      <c r="K4990" s="45"/>
      <c r="L4990" s="45"/>
      <c r="M4990" s="46"/>
      <c r="N4990" s="46"/>
      <c r="O4990" s="46"/>
    </row>
    <row r="4991" spans="1:15" x14ac:dyDescent="0.3">
      <c r="A4991" s="92"/>
      <c r="B4991" s="58"/>
      <c r="C4991" s="58"/>
      <c r="D4991" s="135" t="str">
        <f t="shared" si="154"/>
        <v/>
      </c>
      <c r="E4991" s="136" t="str">
        <f t="shared" si="155"/>
        <v/>
      </c>
      <c r="F4991" s="45"/>
      <c r="G4991" s="45"/>
      <c r="H4991" s="45"/>
      <c r="I4991" s="45"/>
      <c r="J4991" s="45"/>
      <c r="K4991" s="45"/>
      <c r="L4991" s="45"/>
      <c r="M4991" s="46"/>
      <c r="N4991" s="46"/>
      <c r="O4991" s="46"/>
    </row>
    <row r="4992" spans="1:15" x14ac:dyDescent="0.3">
      <c r="A4992" s="92"/>
      <c r="B4992" s="58"/>
      <c r="C4992" s="58"/>
      <c r="D4992" s="135" t="str">
        <f t="shared" si="154"/>
        <v/>
      </c>
      <c r="E4992" s="136" t="str">
        <f t="shared" si="155"/>
        <v/>
      </c>
      <c r="F4992" s="45"/>
      <c r="G4992" s="45"/>
      <c r="H4992" s="45"/>
      <c r="I4992" s="45"/>
      <c r="J4992" s="45"/>
      <c r="K4992" s="45"/>
      <c r="L4992" s="45"/>
      <c r="M4992" s="46"/>
      <c r="N4992" s="46"/>
      <c r="O4992" s="46"/>
    </row>
    <row r="4993" spans="1:15" x14ac:dyDescent="0.3">
      <c r="A4993" s="92"/>
      <c r="B4993" s="58"/>
      <c r="C4993" s="58"/>
      <c r="D4993" s="135" t="str">
        <f t="shared" si="154"/>
        <v/>
      </c>
      <c r="E4993" s="136" t="str">
        <f t="shared" si="155"/>
        <v/>
      </c>
      <c r="F4993" s="45"/>
      <c r="G4993" s="45"/>
      <c r="H4993" s="45"/>
      <c r="I4993" s="45"/>
      <c r="J4993" s="45"/>
      <c r="K4993" s="45"/>
      <c r="L4993" s="45"/>
      <c r="M4993" s="46"/>
      <c r="N4993" s="46"/>
      <c r="O4993" s="46"/>
    </row>
    <row r="4994" spans="1:15" x14ac:dyDescent="0.3">
      <c r="A4994" s="92"/>
      <c r="B4994" s="58"/>
      <c r="C4994" s="58"/>
      <c r="D4994" s="135" t="str">
        <f t="shared" ref="D4994:D4999" si="156">IF(C4994="","",IF(NOT(ISBLANK(B4994)),IF(AND(B4994&gt;=43556,C4994&gt;=43556),C4994-B4994,0),""))</f>
        <v/>
      </c>
      <c r="E4994" s="136" t="str">
        <f t="shared" si="155"/>
        <v/>
      </c>
      <c r="F4994" s="45"/>
      <c r="G4994" s="45"/>
      <c r="H4994" s="45"/>
      <c r="I4994" s="45"/>
      <c r="J4994" s="45"/>
      <c r="K4994" s="45"/>
      <c r="L4994" s="45"/>
      <c r="M4994" s="46"/>
      <c r="N4994" s="46"/>
      <c r="O4994" s="46"/>
    </row>
    <row r="4995" spans="1:15" x14ac:dyDescent="0.3">
      <c r="A4995" s="92"/>
      <c r="B4995" s="58"/>
      <c r="C4995" s="58"/>
      <c r="D4995" s="135" t="str">
        <f t="shared" si="156"/>
        <v/>
      </c>
      <c r="E4995" s="136" t="str">
        <f t="shared" ref="E4995:E5000" si="157">IF(C4995&gt;=43556,C4995+366,"")</f>
        <v/>
      </c>
      <c r="F4995" s="45"/>
      <c r="G4995" s="45"/>
      <c r="H4995" s="45"/>
      <c r="I4995" s="45"/>
      <c r="J4995" s="45"/>
      <c r="K4995" s="45"/>
      <c r="L4995" s="45"/>
      <c r="M4995" s="46"/>
      <c r="N4995" s="46"/>
      <c r="O4995" s="46"/>
    </row>
    <row r="4996" spans="1:15" x14ac:dyDescent="0.3">
      <c r="A4996" s="92"/>
      <c r="B4996" s="58"/>
      <c r="C4996" s="58"/>
      <c r="D4996" s="135" t="str">
        <f t="shared" si="156"/>
        <v/>
      </c>
      <c r="E4996" s="136" t="str">
        <f t="shared" si="157"/>
        <v/>
      </c>
      <c r="F4996" s="45"/>
      <c r="G4996" s="45"/>
      <c r="H4996" s="45"/>
      <c r="I4996" s="45"/>
      <c r="J4996" s="45"/>
      <c r="K4996" s="45"/>
      <c r="L4996" s="45"/>
      <c r="M4996" s="46"/>
      <c r="N4996" s="46"/>
      <c r="O4996" s="46"/>
    </row>
    <row r="4997" spans="1:15" x14ac:dyDescent="0.3">
      <c r="A4997" s="92"/>
      <c r="B4997" s="58"/>
      <c r="C4997" s="58"/>
      <c r="D4997" s="135" t="str">
        <f t="shared" si="156"/>
        <v/>
      </c>
      <c r="E4997" s="136" t="str">
        <f t="shared" si="157"/>
        <v/>
      </c>
      <c r="F4997" s="45"/>
      <c r="G4997" s="45"/>
      <c r="H4997" s="45"/>
      <c r="I4997" s="45"/>
      <c r="J4997" s="45"/>
      <c r="K4997" s="45"/>
      <c r="L4997" s="45"/>
      <c r="M4997" s="46"/>
      <c r="N4997" s="46"/>
      <c r="O4997" s="46"/>
    </row>
    <row r="4998" spans="1:15" x14ac:dyDescent="0.3">
      <c r="A4998" s="92"/>
      <c r="B4998" s="58"/>
      <c r="C4998" s="58"/>
      <c r="D4998" s="135" t="str">
        <f t="shared" si="156"/>
        <v/>
      </c>
      <c r="E4998" s="136" t="str">
        <f t="shared" si="157"/>
        <v/>
      </c>
      <c r="F4998" s="45"/>
      <c r="G4998" s="45"/>
      <c r="H4998" s="45"/>
      <c r="I4998" s="45"/>
      <c r="J4998" s="45"/>
      <c r="K4998" s="45"/>
      <c r="L4998" s="45"/>
      <c r="M4998" s="46"/>
      <c r="N4998" s="46"/>
      <c r="O4998" s="46"/>
    </row>
    <row r="4999" spans="1:15" x14ac:dyDescent="0.3">
      <c r="A4999" s="92"/>
      <c r="B4999" s="58"/>
      <c r="C4999" s="58"/>
      <c r="D4999" s="135" t="str">
        <f t="shared" si="156"/>
        <v/>
      </c>
      <c r="E4999" s="136" t="str">
        <f t="shared" si="157"/>
        <v/>
      </c>
      <c r="F4999" s="45"/>
      <c r="G4999" s="45"/>
      <c r="H4999" s="45"/>
      <c r="I4999" s="45"/>
      <c r="J4999" s="45"/>
      <c r="K4999" s="45"/>
      <c r="L4999" s="45"/>
      <c r="M4999" s="46"/>
      <c r="N4999" s="46"/>
      <c r="O4999" s="46"/>
    </row>
    <row r="5000" spans="1:15" x14ac:dyDescent="0.3">
      <c r="A5000" s="92"/>
      <c r="B5000" s="58"/>
      <c r="C5000" s="58"/>
      <c r="D5000" s="135" t="str">
        <f>IF(C5000="","",IF(NOT(ISBLANK(B5000)),IF(AND(B5000&gt;=43556,C5000&gt;=43556),C5000-B5000,0),""))</f>
        <v/>
      </c>
      <c r="E5000" s="136" t="str">
        <f t="shared" si="157"/>
        <v/>
      </c>
      <c r="F5000" s="45"/>
      <c r="G5000" s="45"/>
      <c r="H5000" s="45"/>
      <c r="I5000" s="45"/>
      <c r="J5000" s="45"/>
      <c r="K5000" s="45"/>
      <c r="L5000" s="45"/>
      <c r="M5000" s="46"/>
      <c r="N5000" s="46"/>
      <c r="O5000" s="46"/>
    </row>
  </sheetData>
  <sheetProtection algorithmName="SHA-256" hashValue="FPjhqjoDskkWxXvP+Kmk+j39s5QfmVT2Y3eCn9TkeT0=" saltValue="AeuhcWI8R7mmm0d9+3fCAw==" spinCount="100000" sheet="1" sort="0" autoFilter="0"/>
  <dataConsolidate/>
  <mergeCells count="1">
    <mergeCell ref="A1:D1"/>
  </mergeCells>
  <conditionalFormatting sqref="F3:O5000">
    <cfRule type="expression" dxfId="124" priority="1">
      <formula>$O3&lt;&gt;0</formula>
    </cfRule>
    <cfRule type="expression" dxfId="123" priority="2">
      <formula>$N3&lt;&gt;0</formula>
    </cfRule>
    <cfRule type="expression" dxfId="122" priority="3">
      <formula>$M3&lt;&gt;0</formula>
    </cfRule>
    <cfRule type="expression" dxfId="121" priority="4">
      <formula>$L3&lt;&gt;0</formula>
    </cfRule>
    <cfRule type="expression" dxfId="120" priority="5">
      <formula>$K3&lt;&gt;0</formula>
    </cfRule>
    <cfRule type="expression" dxfId="119" priority="6">
      <formula>$J3&lt;&gt;0</formula>
    </cfRule>
    <cfRule type="expression" dxfId="118" priority="7">
      <formula>$I3&lt;&gt;0</formula>
    </cfRule>
    <cfRule type="expression" dxfId="117" priority="8">
      <formula>$H3&lt;&gt;0</formula>
    </cfRule>
    <cfRule type="expression" dxfId="116" priority="9">
      <formula>$G3&lt;&gt;0</formula>
    </cfRule>
    <cfRule type="expression" dxfId="115" priority="10">
      <formula>$F3&lt;&gt;0</formula>
    </cfRule>
  </conditionalFormatting>
  <dataValidations xWindow="353" yWindow="332" count="6">
    <dataValidation type="custom" allowBlank="1" showInputMessage="1" showErrorMessage="1" error="You cannot skip a row in this column." sqref="A3:A5000" xr:uid="{00000000-0002-0000-0300-000000000000}">
      <formula1>COUNTIF($A$3:$A3,"")=0</formula1>
    </dataValidation>
    <dataValidation type="list" allowBlank="1" showInputMessage="1" showErrorMessage="1" error="Select the option that applies to the individual from the drop-down menu." sqref="F3:F5000" xr:uid="{00000000-0002-0000-0300-000001000000}">
      <formula1>"Male,Female,Non-binary,Unavailable – unknown"</formula1>
    </dataValidation>
    <dataValidation type="list" allowBlank="1" showInputMessage="1" showErrorMessage="1" error="Select &quot;1&quot; in the column if this characteristic applies to the individual. Otherwise, leave the cell blank." sqref="G3:L5000" xr:uid="{00000000-0002-0000-0300-000002000000}">
      <formula1>"1"</formula1>
    </dataValidation>
    <dataValidation type="list" showInputMessage="1" showErrorMessage="1" error="Select &quot;1&quot; in the column if this characteristic applies to the individual. Otherwise, leave the cell blank." sqref="N3:O5000" xr:uid="{00000000-0002-0000-0300-000003000000}">
      <formula1>"1"</formula1>
    </dataValidation>
    <dataValidation type="list" allowBlank="1" showInputMessage="1" showErrorMessage="1" error="Select &quot;Aged 12-24&quot; in the column if this characteristic applies to the individual. Otherwise, leave the cell blank." sqref="M3:M5000" xr:uid="{00000000-0002-0000-0300-000004000000}">
      <formula1>"Aged 12-24"</formula1>
    </dataValidation>
    <dataValidation type="date" allowBlank="1" showInputMessage="1" showErrorMessage="1" errorTitle="Date of housing search" error="Enter a date between April 1 and March 31 of the current or previous fiscal reporting period." sqref="B3:B5000" xr:uid="{00000000-0002-0000-0300-000005000000}">
      <formula1>43556</formula1>
      <formula2>45747</formula2>
    </dataValidation>
  </dataValidations>
  <pageMargins left="0.25" right="0.25" top="0.75" bottom="0.75" header="0.3" footer="0.3"/>
  <pageSetup paperSize="5" scale="1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3" r:id="rId4" name="Button 23">
              <controlPr defaultSize="0" print="0" autoFill="0" autoPict="0" macro="[0]!Table1">
                <anchor moveWithCells="1" sizeWithCells="1">
                  <from>
                    <xdr:col>7</xdr:col>
                    <xdr:colOff>38100</xdr:colOff>
                    <xdr:row>0</xdr:row>
                    <xdr:rowOff>114300</xdr:rowOff>
                  </from>
                  <to>
                    <xdr:col>8</xdr:col>
                    <xdr:colOff>563880</xdr:colOff>
                    <xdr:row>0</xdr:row>
                    <xdr:rowOff>1104900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xWindow="353" yWindow="332" count="1">
        <x14:dataValidation type="custom" allowBlank="1" showInputMessage="1" showErrorMessage="1" errorTitle="Placement date" error="Provide a date greater than or equal to the housing search date in column B. The date must be between April 1 and March 31 of this fiscal reporting period. " xr:uid="{00000000-0002-0000-0300-000006000000}">
          <x14:formula1>
            <xm:f>AND(B3&lt;=C3,C3&gt;='Fiscal Year'!$B$3,C3&lt;='Fiscal Year'!$B$4)</xm:f>
          </x14:formula1>
          <xm:sqref>C3:C5000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B22"/>
  <sheetViews>
    <sheetView workbookViewId="0">
      <selection activeCell="B2" sqref="B2:B22"/>
    </sheetView>
  </sheetViews>
  <sheetFormatPr defaultRowHeight="14.4" x14ac:dyDescent="0.3"/>
  <cols>
    <col min="2" max="2" width="75.77734375" customWidth="1"/>
    <col min="4" max="4" width="9.109375" customWidth="1"/>
  </cols>
  <sheetData>
    <row r="1" spans="2:2" x14ac:dyDescent="0.3">
      <c r="B1" s="14" t="s">
        <v>38</v>
      </c>
    </row>
    <row r="2" spans="2:2" x14ac:dyDescent="0.3">
      <c r="B2" s="13" t="s">
        <v>37</v>
      </c>
    </row>
    <row r="3" spans="2:2" x14ac:dyDescent="0.3">
      <c r="B3" s="13" t="s">
        <v>9</v>
      </c>
    </row>
    <row r="4" spans="2:2" x14ac:dyDescent="0.3">
      <c r="B4" s="13" t="s">
        <v>39</v>
      </c>
    </row>
    <row r="5" spans="2:2" x14ac:dyDescent="0.3">
      <c r="B5" s="13" t="s">
        <v>10</v>
      </c>
    </row>
    <row r="6" spans="2:2" x14ac:dyDescent="0.3">
      <c r="B6" s="13" t="s">
        <v>11</v>
      </c>
    </row>
    <row r="7" spans="2:2" x14ac:dyDescent="0.3">
      <c r="B7" s="13" t="s">
        <v>40</v>
      </c>
    </row>
    <row r="8" spans="2:2" x14ac:dyDescent="0.3">
      <c r="B8" s="13" t="s">
        <v>12</v>
      </c>
    </row>
    <row r="9" spans="2:2" ht="15" customHeight="1" x14ac:dyDescent="0.3">
      <c r="B9" s="13" t="s">
        <v>13</v>
      </c>
    </row>
    <row r="10" spans="2:2" x14ac:dyDescent="0.3">
      <c r="B10" s="13" t="s">
        <v>41</v>
      </c>
    </row>
    <row r="11" spans="2:2" x14ac:dyDescent="0.3">
      <c r="B11" s="13" t="s">
        <v>14</v>
      </c>
    </row>
    <row r="12" spans="2:2" x14ac:dyDescent="0.3">
      <c r="B12" s="13" t="s">
        <v>42</v>
      </c>
    </row>
    <row r="13" spans="2:2" x14ac:dyDescent="0.3">
      <c r="B13" s="13" t="s">
        <v>43</v>
      </c>
    </row>
    <row r="14" spans="2:2" x14ac:dyDescent="0.3">
      <c r="B14" s="13" t="s">
        <v>15</v>
      </c>
    </row>
    <row r="15" spans="2:2" ht="15" customHeight="1" x14ac:dyDescent="0.3">
      <c r="B15" s="13" t="s">
        <v>16</v>
      </c>
    </row>
    <row r="16" spans="2:2" x14ac:dyDescent="0.3">
      <c r="B16" s="13" t="s">
        <v>44</v>
      </c>
    </row>
    <row r="17" spans="2:2" x14ac:dyDescent="0.3">
      <c r="B17" s="13" t="s">
        <v>17</v>
      </c>
    </row>
    <row r="18" spans="2:2" x14ac:dyDescent="0.3">
      <c r="B18" s="13" t="s">
        <v>18</v>
      </c>
    </row>
    <row r="19" spans="2:2" x14ac:dyDescent="0.3">
      <c r="B19" s="13" t="s">
        <v>45</v>
      </c>
    </row>
    <row r="20" spans="2:2" x14ac:dyDescent="0.3">
      <c r="B20" s="13" t="s">
        <v>19</v>
      </c>
    </row>
    <row r="21" spans="2:2" x14ac:dyDescent="0.3">
      <c r="B21" s="13" t="s">
        <v>20</v>
      </c>
    </row>
    <row r="22" spans="2:2" x14ac:dyDescent="0.3">
      <c r="B22" s="13" t="s">
        <v>46</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3" tint="0.79998168889431442"/>
  </sheetPr>
  <dimension ref="A1:B6"/>
  <sheetViews>
    <sheetView zoomScaleNormal="100" workbookViewId="0">
      <selection activeCell="D23" sqref="D23"/>
    </sheetView>
  </sheetViews>
  <sheetFormatPr defaultRowHeight="14.4" x14ac:dyDescent="0.3"/>
  <cols>
    <col min="1" max="1" width="50.44140625" customWidth="1"/>
    <col min="2" max="2" width="52.44140625" customWidth="1"/>
    <col min="3" max="3" width="9.109375" customWidth="1"/>
  </cols>
  <sheetData>
    <row r="1" spans="1:2" s="38" customFormat="1" ht="107.25" customHeight="1" x14ac:dyDescent="0.3">
      <c r="A1" s="182" t="s">
        <v>167</v>
      </c>
      <c r="B1" s="183"/>
    </row>
    <row r="2" spans="1:2" ht="52.5" customHeight="1" x14ac:dyDescent="0.3">
      <c r="A2" s="30" t="s">
        <v>36</v>
      </c>
      <c r="B2" s="31" t="s">
        <v>136</v>
      </c>
    </row>
    <row r="3" spans="1:2" ht="15.6" x14ac:dyDescent="0.3">
      <c r="A3" s="32" t="s">
        <v>151</v>
      </c>
      <c r="B3" s="51">
        <v>0</v>
      </c>
    </row>
    <row r="4" spans="1:2" ht="15.6" x14ac:dyDescent="0.3">
      <c r="A4" s="32" t="s">
        <v>152</v>
      </c>
      <c r="B4" s="51">
        <v>0</v>
      </c>
    </row>
    <row r="5" spans="1:2" ht="15.6" x14ac:dyDescent="0.3">
      <c r="A5" s="32" t="s">
        <v>6</v>
      </c>
      <c r="B5" s="51">
        <v>0</v>
      </c>
    </row>
    <row r="6" spans="1:2" ht="15.6" x14ac:dyDescent="0.3">
      <c r="A6" s="29" t="s">
        <v>60</v>
      </c>
      <c r="B6" s="117">
        <f>SUM(B3:B5)</f>
        <v>0</v>
      </c>
    </row>
  </sheetData>
  <sheetProtection algorithmName="SHA-512" hashValue="GrsWVV3l7bBxE/isRBb9PBHidkTM2aetnWMFEWrY4MWaePrkz7rqHr/qBna0w0REWY5ovj6yBwHV8hZqbN2HpA==" saltValue="FMIc7wMESZSGNuoFQDWsPA==" spinCount="100000" sheet="1"/>
  <mergeCells count="1">
    <mergeCell ref="A1:B1"/>
  </mergeCell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tint="0.79998168889431442"/>
  </sheetPr>
  <dimension ref="A1:L5001"/>
  <sheetViews>
    <sheetView workbookViewId="0">
      <pane ySplit="2" topLeftCell="A3" activePane="bottomLeft" state="frozen"/>
      <selection activeCell="A3" sqref="A3"/>
      <selection pane="bottomLeft" activeCell="A3" sqref="A3:K3"/>
    </sheetView>
  </sheetViews>
  <sheetFormatPr defaultColWidth="25.44140625" defaultRowHeight="14.4" x14ac:dyDescent="0.3"/>
  <cols>
    <col min="1" max="1" width="16.109375" style="102" customWidth="1"/>
    <col min="2" max="2" width="29.77734375" style="102" customWidth="1"/>
    <col min="3" max="3" width="19.5546875" style="102" customWidth="1"/>
    <col min="4" max="4" width="14.88671875" style="102" customWidth="1"/>
    <col min="5" max="5" width="16.44140625" style="102" customWidth="1"/>
    <col min="6" max="6" width="18.21875" style="102" customWidth="1"/>
    <col min="7" max="7" width="14.77734375" style="102" customWidth="1"/>
    <col min="8" max="8" width="13.88671875" style="102" customWidth="1"/>
    <col min="9" max="9" width="16" style="102" customWidth="1"/>
    <col min="10" max="10" width="16.21875" style="102" customWidth="1"/>
    <col min="11" max="11" width="14" style="102" customWidth="1"/>
    <col min="12" max="12" width="15.44140625" style="1" hidden="1" customWidth="1"/>
    <col min="13" max="19" width="0" style="1" hidden="1" customWidth="1"/>
    <col min="20" max="16384" width="25.44140625" style="1"/>
  </cols>
  <sheetData>
    <row r="1" spans="1:11" s="19" customFormat="1" ht="98.25" customHeight="1" x14ac:dyDescent="0.3">
      <c r="A1" s="184" t="s">
        <v>117</v>
      </c>
      <c r="B1" s="185"/>
      <c r="C1" s="185"/>
      <c r="D1" s="185"/>
      <c r="E1" s="185"/>
      <c r="F1" s="185"/>
      <c r="G1" s="185"/>
      <c r="H1" s="185"/>
      <c r="I1" s="185"/>
      <c r="J1" s="185"/>
      <c r="K1" s="185"/>
    </row>
    <row r="2" spans="1:11" s="17" customFormat="1" ht="49.5" customHeight="1" x14ac:dyDescent="0.3">
      <c r="A2" s="94" t="s">
        <v>51</v>
      </c>
      <c r="B2" s="94" t="s">
        <v>32</v>
      </c>
      <c r="C2" s="94" t="s">
        <v>64</v>
      </c>
      <c r="D2" s="94" t="s">
        <v>25</v>
      </c>
      <c r="E2" s="94" t="s">
        <v>58</v>
      </c>
      <c r="F2" s="94" t="s">
        <v>89</v>
      </c>
      <c r="G2" s="94" t="s">
        <v>26</v>
      </c>
      <c r="H2" s="94" t="s">
        <v>53</v>
      </c>
      <c r="I2" s="94" t="s">
        <v>22</v>
      </c>
      <c r="J2" s="94" t="s">
        <v>23</v>
      </c>
      <c r="K2" s="94" t="s">
        <v>24</v>
      </c>
    </row>
    <row r="3" spans="1:11" ht="15" customHeight="1" x14ac:dyDescent="0.3">
      <c r="A3" s="100" t="s">
        <v>52</v>
      </c>
      <c r="B3" s="100"/>
      <c r="C3" s="100">
        <f t="shared" ref="C3:H3" ca="1" si="0">SUM(C2:C3)</f>
        <v>0</v>
      </c>
      <c r="D3" s="100">
        <f t="shared" ca="1" si="0"/>
        <v>0</v>
      </c>
      <c r="E3" s="100">
        <f t="shared" ca="1" si="0"/>
        <v>0</v>
      </c>
      <c r="F3" s="100">
        <f t="shared" ca="1" si="0"/>
        <v>0</v>
      </c>
      <c r="G3" s="100">
        <f t="shared" ca="1" si="0"/>
        <v>0</v>
      </c>
      <c r="H3" s="100">
        <f t="shared" ca="1" si="0"/>
        <v>0</v>
      </c>
      <c r="I3" s="100">
        <v>0</v>
      </c>
      <c r="J3" s="100">
        <f ca="1">SUM(J2:J3)</f>
        <v>0</v>
      </c>
      <c r="K3" s="100">
        <f ca="1">SUM(K2:K3)</f>
        <v>0</v>
      </c>
    </row>
    <row r="4" spans="1:11" x14ac:dyDescent="0.3">
      <c r="A4" s="101"/>
      <c r="B4" s="101"/>
      <c r="C4" s="101"/>
      <c r="D4" s="101"/>
      <c r="E4" s="101"/>
      <c r="F4" s="101"/>
      <c r="G4" s="101"/>
      <c r="H4" s="101"/>
      <c r="I4" s="101"/>
      <c r="J4" s="101"/>
      <c r="K4" s="101"/>
    </row>
    <row r="5" spans="1:11" x14ac:dyDescent="0.3">
      <c r="A5" s="101"/>
      <c r="B5" s="101"/>
      <c r="C5" s="101"/>
      <c r="D5" s="101"/>
      <c r="E5" s="101"/>
      <c r="F5" s="101"/>
      <c r="G5" s="101"/>
      <c r="H5" s="101"/>
      <c r="I5" s="101"/>
      <c r="J5" s="101"/>
      <c r="K5" s="101"/>
    </row>
    <row r="6" spans="1:11" x14ac:dyDescent="0.3">
      <c r="A6" s="101"/>
      <c r="B6" s="101"/>
      <c r="C6" s="101"/>
      <c r="D6" s="101"/>
      <c r="E6" s="101"/>
      <c r="F6" s="101"/>
      <c r="G6" s="101"/>
      <c r="H6" s="101"/>
      <c r="I6" s="101"/>
      <c r="J6" s="101"/>
      <c r="K6" s="101"/>
    </row>
    <row r="7" spans="1:11" x14ac:dyDescent="0.3">
      <c r="A7" s="101"/>
      <c r="B7" s="101"/>
      <c r="C7" s="101"/>
      <c r="D7" s="101"/>
      <c r="E7" s="101"/>
      <c r="F7" s="101"/>
      <c r="G7" s="101"/>
      <c r="H7" s="101"/>
      <c r="I7" s="101"/>
      <c r="J7" s="101"/>
      <c r="K7" s="101"/>
    </row>
    <row r="8" spans="1:11" x14ac:dyDescent="0.3">
      <c r="A8" s="101"/>
      <c r="B8" s="101"/>
      <c r="C8" s="101"/>
      <c r="D8" s="101"/>
      <c r="E8" s="101"/>
      <c r="F8" s="101"/>
      <c r="G8" s="101"/>
      <c r="H8" s="101"/>
      <c r="I8" s="101"/>
      <c r="J8" s="101"/>
      <c r="K8" s="101"/>
    </row>
    <row r="9" spans="1:11" x14ac:dyDescent="0.3">
      <c r="A9" s="101"/>
      <c r="B9" s="101"/>
      <c r="C9" s="101"/>
      <c r="D9" s="101"/>
      <c r="E9" s="101"/>
      <c r="F9" s="101"/>
      <c r="G9" s="101"/>
      <c r="H9" s="101"/>
      <c r="I9" s="101"/>
      <c r="J9" s="101"/>
      <c r="K9" s="101"/>
    </row>
    <row r="10" spans="1:11" x14ac:dyDescent="0.3">
      <c r="A10" s="101"/>
      <c r="B10" s="101"/>
      <c r="C10" s="101"/>
      <c r="D10" s="101"/>
      <c r="E10" s="101"/>
      <c r="F10" s="101"/>
      <c r="G10" s="101"/>
      <c r="H10" s="101"/>
      <c r="I10" s="101"/>
      <c r="J10" s="101"/>
      <c r="K10" s="101"/>
    </row>
    <row r="11" spans="1:11" x14ac:dyDescent="0.3">
      <c r="A11" s="101"/>
      <c r="B11" s="101"/>
      <c r="C11" s="101"/>
      <c r="D11" s="101"/>
      <c r="E11" s="101"/>
      <c r="F11" s="101"/>
      <c r="G11" s="101"/>
      <c r="H11" s="101"/>
      <c r="I11" s="101"/>
      <c r="J11" s="101"/>
      <c r="K11" s="101"/>
    </row>
    <row r="12" spans="1:11" x14ac:dyDescent="0.3">
      <c r="A12" s="101"/>
      <c r="B12" s="101"/>
      <c r="C12" s="101"/>
      <c r="D12" s="101"/>
      <c r="E12" s="101"/>
      <c r="F12" s="101"/>
      <c r="G12" s="101"/>
      <c r="H12" s="101"/>
      <c r="I12" s="101"/>
      <c r="J12" s="101"/>
      <c r="K12" s="101"/>
    </row>
    <row r="13" spans="1:11" x14ac:dyDescent="0.3">
      <c r="A13" s="101"/>
      <c r="B13" s="101"/>
      <c r="C13" s="101"/>
      <c r="D13" s="101"/>
      <c r="E13" s="101"/>
      <c r="F13" s="101"/>
      <c r="G13" s="101"/>
      <c r="H13" s="101"/>
      <c r="I13" s="101"/>
      <c r="J13" s="101"/>
      <c r="K13" s="101"/>
    </row>
    <row r="14" spans="1:11" x14ac:dyDescent="0.3">
      <c r="A14" s="101"/>
      <c r="B14" s="101"/>
      <c r="C14" s="101"/>
      <c r="D14" s="101"/>
      <c r="E14" s="101"/>
      <c r="F14" s="101"/>
      <c r="G14" s="101"/>
      <c r="H14" s="101"/>
      <c r="I14" s="101"/>
      <c r="J14" s="101"/>
      <c r="K14" s="101"/>
    </row>
    <row r="15" spans="1:11" x14ac:dyDescent="0.3">
      <c r="A15" s="101"/>
      <c r="B15" s="101"/>
      <c r="C15" s="101"/>
      <c r="D15" s="101"/>
      <c r="E15" s="101"/>
      <c r="F15" s="101"/>
      <c r="G15" s="101"/>
      <c r="H15" s="101"/>
      <c r="I15" s="101"/>
      <c r="J15" s="101"/>
      <c r="K15" s="101"/>
    </row>
    <row r="16" spans="1:11" x14ac:dyDescent="0.3">
      <c r="A16" s="101"/>
      <c r="B16" s="101"/>
      <c r="C16" s="101"/>
      <c r="D16" s="101"/>
      <c r="E16" s="101"/>
      <c r="F16" s="101"/>
      <c r="G16" s="101"/>
      <c r="H16" s="101"/>
      <c r="I16" s="101"/>
      <c r="J16" s="101"/>
      <c r="K16" s="101"/>
    </row>
    <row r="17" spans="1:11" x14ac:dyDescent="0.3">
      <c r="A17" s="101"/>
      <c r="B17" s="101"/>
      <c r="C17" s="101"/>
      <c r="D17" s="101"/>
      <c r="E17" s="101"/>
      <c r="F17" s="101"/>
      <c r="G17" s="101"/>
      <c r="H17" s="101"/>
      <c r="I17" s="101"/>
      <c r="J17" s="101"/>
      <c r="K17" s="101"/>
    </row>
    <row r="18" spans="1:11" x14ac:dyDescent="0.3">
      <c r="A18" s="101"/>
      <c r="B18" s="101"/>
      <c r="C18" s="101"/>
      <c r="D18" s="101"/>
      <c r="E18" s="101"/>
      <c r="F18" s="101"/>
      <c r="G18" s="101"/>
      <c r="H18" s="101"/>
      <c r="I18" s="101"/>
      <c r="J18" s="101"/>
      <c r="K18" s="101"/>
    </row>
    <row r="19" spans="1:11" x14ac:dyDescent="0.3">
      <c r="A19" s="101"/>
      <c r="B19" s="101"/>
      <c r="C19" s="101"/>
      <c r="D19" s="101"/>
      <c r="E19" s="101"/>
      <c r="F19" s="101"/>
      <c r="G19" s="101"/>
      <c r="H19" s="101"/>
      <c r="I19" s="101"/>
      <c r="J19" s="101"/>
      <c r="K19" s="101"/>
    </row>
    <row r="20" spans="1:11" x14ac:dyDescent="0.3">
      <c r="A20" s="101"/>
      <c r="B20" s="101"/>
      <c r="C20" s="101"/>
      <c r="D20" s="101"/>
      <c r="E20" s="101"/>
      <c r="F20" s="101"/>
      <c r="G20" s="101"/>
      <c r="H20" s="101"/>
      <c r="I20" s="101"/>
      <c r="J20" s="101"/>
      <c r="K20" s="101"/>
    </row>
    <row r="21" spans="1:11" x14ac:dyDescent="0.3">
      <c r="A21" s="101"/>
      <c r="B21" s="101"/>
      <c r="C21" s="101"/>
      <c r="D21" s="101"/>
      <c r="E21" s="101"/>
      <c r="F21" s="101"/>
      <c r="G21" s="101"/>
      <c r="H21" s="101"/>
      <c r="I21" s="101"/>
      <c r="J21" s="101"/>
      <c r="K21" s="101"/>
    </row>
    <row r="22" spans="1:11" x14ac:dyDescent="0.3">
      <c r="A22" s="101"/>
      <c r="B22" s="101"/>
      <c r="C22" s="101"/>
      <c r="D22" s="101"/>
      <c r="E22" s="101"/>
      <c r="F22" s="101"/>
      <c r="G22" s="101"/>
      <c r="H22" s="101"/>
      <c r="I22" s="101"/>
      <c r="J22" s="101"/>
      <c r="K22" s="101"/>
    </row>
    <row r="23" spans="1:11" x14ac:dyDescent="0.3">
      <c r="A23" s="101"/>
      <c r="B23" s="101"/>
      <c r="C23" s="101"/>
      <c r="D23" s="101"/>
      <c r="E23" s="101"/>
      <c r="F23" s="101"/>
      <c r="G23" s="101"/>
      <c r="H23" s="101"/>
      <c r="I23" s="101"/>
      <c r="J23" s="101"/>
      <c r="K23" s="101"/>
    </row>
    <row r="24" spans="1:11" x14ac:dyDescent="0.3">
      <c r="A24" s="101"/>
      <c r="B24" s="101"/>
      <c r="C24" s="101"/>
      <c r="D24" s="101"/>
      <c r="E24" s="101"/>
      <c r="F24" s="101"/>
      <c r="G24" s="101"/>
      <c r="H24" s="101"/>
      <c r="I24" s="101"/>
      <c r="J24" s="101"/>
      <c r="K24" s="101"/>
    </row>
    <row r="25" spans="1:11" x14ac:dyDescent="0.3">
      <c r="A25" s="101"/>
      <c r="B25" s="101"/>
      <c r="C25" s="101"/>
      <c r="D25" s="101"/>
      <c r="E25" s="101"/>
      <c r="F25" s="101"/>
      <c r="G25" s="101"/>
      <c r="H25" s="101"/>
      <c r="I25" s="101"/>
      <c r="J25" s="101"/>
      <c r="K25" s="101"/>
    </row>
    <row r="26" spans="1:11" x14ac:dyDescent="0.3">
      <c r="A26" s="101"/>
      <c r="B26" s="101"/>
      <c r="C26" s="101"/>
      <c r="D26" s="101"/>
      <c r="E26" s="101"/>
      <c r="F26" s="101"/>
      <c r="G26" s="101"/>
      <c r="H26" s="101"/>
      <c r="I26" s="101"/>
      <c r="J26" s="101"/>
      <c r="K26" s="101"/>
    </row>
    <row r="27" spans="1:11" x14ac:dyDescent="0.3">
      <c r="A27" s="101"/>
      <c r="B27" s="101"/>
      <c r="C27" s="101"/>
      <c r="D27" s="101"/>
      <c r="E27" s="101"/>
      <c r="F27" s="101"/>
      <c r="G27" s="101"/>
      <c r="H27" s="101"/>
      <c r="I27" s="101"/>
      <c r="J27" s="101"/>
      <c r="K27" s="101"/>
    </row>
    <row r="28" spans="1:11" x14ac:dyDescent="0.3">
      <c r="A28" s="101"/>
      <c r="B28" s="101"/>
      <c r="C28" s="101"/>
      <c r="D28" s="101"/>
      <c r="E28" s="101"/>
      <c r="F28" s="101"/>
      <c r="G28" s="101"/>
      <c r="H28" s="101"/>
      <c r="I28" s="101"/>
      <c r="J28" s="101"/>
      <c r="K28" s="101"/>
    </row>
    <row r="29" spans="1:11" x14ac:dyDescent="0.3">
      <c r="A29" s="101"/>
      <c r="B29" s="101"/>
      <c r="C29" s="101"/>
      <c r="D29" s="101"/>
      <c r="E29" s="101"/>
      <c r="F29" s="101"/>
      <c r="G29" s="101"/>
      <c r="H29" s="101"/>
      <c r="I29" s="101"/>
      <c r="J29" s="101"/>
      <c r="K29" s="101"/>
    </row>
    <row r="30" spans="1:11" x14ac:dyDescent="0.3">
      <c r="A30" s="101"/>
      <c r="B30" s="101"/>
      <c r="C30" s="101"/>
      <c r="D30" s="101"/>
      <c r="E30" s="101"/>
      <c r="F30" s="101"/>
      <c r="G30" s="101"/>
      <c r="H30" s="101"/>
      <c r="I30" s="101"/>
      <c r="J30" s="101"/>
      <c r="K30" s="101"/>
    </row>
    <row r="31" spans="1:11" x14ac:dyDescent="0.3">
      <c r="A31" s="101"/>
      <c r="B31" s="101"/>
      <c r="C31" s="101"/>
      <c r="D31" s="101"/>
      <c r="E31" s="101"/>
      <c r="F31" s="101"/>
      <c r="G31" s="101"/>
      <c r="H31" s="101"/>
      <c r="I31" s="101"/>
      <c r="J31" s="101"/>
      <c r="K31" s="101"/>
    </row>
    <row r="32" spans="1:11" x14ac:dyDescent="0.3">
      <c r="A32" s="101"/>
      <c r="B32" s="101"/>
      <c r="C32" s="101"/>
      <c r="D32" s="101"/>
      <c r="E32" s="101"/>
      <c r="F32" s="101"/>
      <c r="G32" s="101"/>
      <c r="H32" s="101"/>
      <c r="I32" s="101"/>
      <c r="J32" s="101"/>
      <c r="K32" s="101"/>
    </row>
    <row r="33" spans="1:11" x14ac:dyDescent="0.3">
      <c r="A33" s="101"/>
      <c r="B33" s="101"/>
      <c r="C33" s="101"/>
      <c r="D33" s="101"/>
      <c r="E33" s="101"/>
      <c r="F33" s="101"/>
      <c r="G33" s="101"/>
      <c r="H33" s="101"/>
      <c r="I33" s="101"/>
      <c r="J33" s="101"/>
      <c r="K33" s="101"/>
    </row>
    <row r="34" spans="1:11" x14ac:dyDescent="0.3">
      <c r="A34" s="101"/>
      <c r="B34" s="101"/>
      <c r="C34" s="101"/>
      <c r="D34" s="101"/>
      <c r="E34" s="101"/>
      <c r="F34" s="101"/>
      <c r="G34" s="101"/>
      <c r="H34" s="101"/>
      <c r="I34" s="101"/>
      <c r="J34" s="101"/>
      <c r="K34" s="101"/>
    </row>
    <row r="35" spans="1:11" x14ac:dyDescent="0.3">
      <c r="A35" s="101"/>
      <c r="B35" s="101"/>
      <c r="C35" s="101"/>
      <c r="D35" s="101"/>
      <c r="E35" s="101"/>
      <c r="F35" s="101"/>
      <c r="G35" s="101"/>
      <c r="H35" s="101"/>
      <c r="I35" s="101"/>
      <c r="J35" s="101"/>
      <c r="K35" s="101"/>
    </row>
    <row r="36" spans="1:11" x14ac:dyDescent="0.3">
      <c r="A36" s="101"/>
      <c r="B36" s="101"/>
      <c r="C36" s="101"/>
      <c r="D36" s="101"/>
      <c r="E36" s="101"/>
      <c r="F36" s="101"/>
      <c r="G36" s="101"/>
      <c r="H36" s="101"/>
      <c r="I36" s="101"/>
      <c r="J36" s="101"/>
      <c r="K36" s="101"/>
    </row>
    <row r="37" spans="1:11" x14ac:dyDescent="0.3">
      <c r="A37" s="101"/>
      <c r="B37" s="101"/>
      <c r="C37" s="101"/>
      <c r="D37" s="101"/>
      <c r="E37" s="101"/>
      <c r="F37" s="101"/>
      <c r="G37" s="101"/>
      <c r="H37" s="101"/>
      <c r="I37" s="101"/>
      <c r="J37" s="101"/>
      <c r="K37" s="101"/>
    </row>
    <row r="38" spans="1:11" x14ac:dyDescent="0.3">
      <c r="A38" s="101"/>
      <c r="B38" s="101"/>
      <c r="C38" s="101"/>
      <c r="D38" s="101"/>
      <c r="E38" s="101"/>
      <c r="F38" s="101"/>
      <c r="G38" s="101"/>
      <c r="H38" s="101"/>
      <c r="I38" s="101"/>
      <c r="J38" s="101"/>
      <c r="K38" s="101"/>
    </row>
    <row r="39" spans="1:11" x14ac:dyDescent="0.3">
      <c r="A39" s="101"/>
      <c r="B39" s="101"/>
      <c r="C39" s="101"/>
      <c r="D39" s="101"/>
      <c r="E39" s="101"/>
      <c r="F39" s="101"/>
      <c r="G39" s="101"/>
      <c r="H39" s="101"/>
      <c r="I39" s="101"/>
      <c r="J39" s="101"/>
      <c r="K39" s="101"/>
    </row>
    <row r="40" spans="1:11" x14ac:dyDescent="0.3">
      <c r="A40" s="101"/>
      <c r="B40" s="101"/>
      <c r="C40" s="101"/>
      <c r="D40" s="101"/>
      <c r="E40" s="101"/>
      <c r="F40" s="101"/>
      <c r="G40" s="101"/>
      <c r="H40" s="101"/>
      <c r="I40" s="101"/>
      <c r="J40" s="101"/>
      <c r="K40" s="101"/>
    </row>
    <row r="41" spans="1:11" x14ac:dyDescent="0.3">
      <c r="A41" s="101"/>
      <c r="B41" s="101"/>
      <c r="C41" s="101"/>
      <c r="D41" s="101"/>
      <c r="E41" s="101"/>
      <c r="F41" s="101"/>
      <c r="G41" s="101"/>
      <c r="H41" s="101"/>
      <c r="I41" s="101"/>
      <c r="J41" s="101"/>
      <c r="K41" s="101"/>
    </row>
    <row r="42" spans="1:11" x14ac:dyDescent="0.3">
      <c r="A42" s="101"/>
      <c r="B42" s="101"/>
      <c r="C42" s="101"/>
      <c r="D42" s="101"/>
      <c r="E42" s="101"/>
      <c r="F42" s="101"/>
      <c r="G42" s="101"/>
      <c r="H42" s="101"/>
      <c r="I42" s="101"/>
      <c r="J42" s="101"/>
      <c r="K42" s="101"/>
    </row>
    <row r="43" spans="1:11" x14ac:dyDescent="0.3">
      <c r="A43" s="101"/>
      <c r="B43" s="101"/>
      <c r="C43" s="101"/>
      <c r="D43" s="101"/>
      <c r="E43" s="101"/>
      <c r="F43" s="101"/>
      <c r="G43" s="101"/>
      <c r="H43" s="101"/>
      <c r="I43" s="101"/>
      <c r="J43" s="101"/>
      <c r="K43" s="101"/>
    </row>
    <row r="44" spans="1:11" x14ac:dyDescent="0.3">
      <c r="A44" s="101"/>
      <c r="B44" s="101"/>
      <c r="C44" s="101"/>
      <c r="D44" s="101"/>
      <c r="E44" s="101"/>
      <c r="F44" s="101"/>
      <c r="G44" s="101"/>
      <c r="H44" s="101"/>
      <c r="I44" s="101"/>
      <c r="J44" s="101"/>
      <c r="K44" s="101"/>
    </row>
    <row r="45" spans="1:11" x14ac:dyDescent="0.3">
      <c r="A45" s="101"/>
      <c r="B45" s="101"/>
      <c r="C45" s="101"/>
      <c r="D45" s="101"/>
      <c r="E45" s="101"/>
      <c r="F45" s="101"/>
      <c r="G45" s="101"/>
      <c r="H45" s="101"/>
      <c r="I45" s="101"/>
      <c r="J45" s="101"/>
      <c r="K45" s="101"/>
    </row>
    <row r="46" spans="1:11" x14ac:dyDescent="0.3">
      <c r="A46" s="101"/>
      <c r="B46" s="101"/>
      <c r="C46" s="101"/>
      <c r="D46" s="101"/>
      <c r="E46" s="101"/>
      <c r="F46" s="101"/>
      <c r="G46" s="101"/>
      <c r="H46" s="101"/>
      <c r="I46" s="101"/>
      <c r="J46" s="101"/>
      <c r="K46" s="101"/>
    </row>
    <row r="47" spans="1:11" x14ac:dyDescent="0.3">
      <c r="A47" s="101"/>
      <c r="B47" s="101"/>
      <c r="C47" s="101"/>
      <c r="D47" s="101"/>
      <c r="E47" s="101"/>
      <c r="F47" s="101"/>
      <c r="G47" s="101"/>
      <c r="H47" s="101"/>
      <c r="I47" s="101"/>
      <c r="J47" s="101"/>
      <c r="K47" s="101"/>
    </row>
    <row r="48" spans="1:11" x14ac:dyDescent="0.3">
      <c r="A48" s="101"/>
      <c r="B48" s="101"/>
      <c r="C48" s="101"/>
      <c r="D48" s="101"/>
      <c r="E48" s="101"/>
      <c r="F48" s="101"/>
      <c r="G48" s="101"/>
      <c r="H48" s="101"/>
      <c r="I48" s="101"/>
      <c r="J48" s="101"/>
      <c r="K48" s="101"/>
    </row>
    <row r="49" spans="1:11" x14ac:dyDescent="0.3">
      <c r="A49" s="101"/>
      <c r="B49" s="101"/>
      <c r="C49" s="101"/>
      <c r="D49" s="101"/>
      <c r="E49" s="101"/>
      <c r="F49" s="101"/>
      <c r="G49" s="101"/>
      <c r="H49" s="101"/>
      <c r="I49" s="101"/>
      <c r="J49" s="101"/>
      <c r="K49" s="101"/>
    </row>
    <row r="50" spans="1:11" x14ac:dyDescent="0.3">
      <c r="A50" s="101"/>
      <c r="B50" s="101"/>
      <c r="C50" s="101"/>
      <c r="D50" s="101"/>
      <c r="E50" s="101"/>
      <c r="F50" s="101"/>
      <c r="G50" s="101"/>
      <c r="H50" s="101"/>
      <c r="I50" s="101"/>
      <c r="J50" s="101"/>
      <c r="K50" s="101"/>
    </row>
    <row r="51" spans="1:11" x14ac:dyDescent="0.3">
      <c r="A51" s="101"/>
      <c r="B51" s="101"/>
      <c r="C51" s="101"/>
      <c r="D51" s="101"/>
      <c r="E51" s="101"/>
      <c r="F51" s="101"/>
      <c r="G51" s="101"/>
      <c r="H51" s="101"/>
      <c r="I51" s="101"/>
      <c r="J51" s="101"/>
      <c r="K51" s="101"/>
    </row>
    <row r="52" spans="1:11" x14ac:dyDescent="0.3">
      <c r="A52" s="101"/>
      <c r="B52" s="101"/>
      <c r="C52" s="101"/>
      <c r="D52" s="101"/>
      <c r="E52" s="101"/>
      <c r="F52" s="101"/>
      <c r="G52" s="101"/>
      <c r="H52" s="101"/>
      <c r="I52" s="101"/>
      <c r="J52" s="101"/>
      <c r="K52" s="101"/>
    </row>
    <row r="53" spans="1:11" x14ac:dyDescent="0.3">
      <c r="A53" s="101"/>
      <c r="B53" s="101"/>
      <c r="C53" s="101"/>
      <c r="D53" s="101"/>
      <c r="E53" s="101"/>
      <c r="F53" s="101"/>
      <c r="G53" s="101"/>
      <c r="H53" s="101"/>
      <c r="I53" s="101"/>
      <c r="J53" s="101"/>
      <c r="K53" s="101"/>
    </row>
    <row r="54" spans="1:11" x14ac:dyDescent="0.3">
      <c r="A54" s="101"/>
      <c r="B54" s="101"/>
      <c r="C54" s="101"/>
      <c r="D54" s="101"/>
      <c r="E54" s="101"/>
      <c r="F54" s="101"/>
      <c r="G54" s="101"/>
      <c r="H54" s="101"/>
      <c r="I54" s="101"/>
      <c r="J54" s="101"/>
      <c r="K54" s="101"/>
    </row>
    <row r="55" spans="1:11" x14ac:dyDescent="0.3">
      <c r="A55" s="101"/>
      <c r="B55" s="101"/>
      <c r="C55" s="101"/>
      <c r="D55" s="101"/>
      <c r="E55" s="101"/>
      <c r="F55" s="101"/>
      <c r="G55" s="101"/>
      <c r="H55" s="101"/>
      <c r="I55" s="101"/>
      <c r="J55" s="101"/>
      <c r="K55" s="101"/>
    </row>
    <row r="56" spans="1:11" x14ac:dyDescent="0.3">
      <c r="A56" s="101"/>
      <c r="B56" s="101"/>
      <c r="C56" s="101"/>
      <c r="D56" s="101"/>
      <c r="E56" s="101"/>
      <c r="F56" s="101"/>
      <c r="G56" s="101"/>
      <c r="H56" s="101"/>
      <c r="I56" s="101"/>
      <c r="J56" s="101"/>
      <c r="K56" s="101"/>
    </row>
    <row r="57" spans="1:11" x14ac:dyDescent="0.3">
      <c r="A57" s="101"/>
      <c r="B57" s="101"/>
      <c r="C57" s="101"/>
      <c r="D57" s="101"/>
      <c r="E57" s="101"/>
      <c r="F57" s="101"/>
      <c r="G57" s="101"/>
      <c r="H57" s="101"/>
      <c r="I57" s="101"/>
      <c r="J57" s="101"/>
      <c r="K57" s="101"/>
    </row>
    <row r="58" spans="1:11" x14ac:dyDescent="0.3">
      <c r="A58" s="101"/>
      <c r="B58" s="101"/>
      <c r="C58" s="101"/>
      <c r="D58" s="101"/>
      <c r="E58" s="101"/>
      <c r="F58" s="101"/>
      <c r="G58" s="101"/>
      <c r="H58" s="101"/>
      <c r="I58" s="101"/>
      <c r="J58" s="101"/>
      <c r="K58" s="101"/>
    </row>
    <row r="59" spans="1:11" x14ac:dyDescent="0.3">
      <c r="A59" s="101"/>
      <c r="B59" s="101"/>
      <c r="C59" s="101"/>
      <c r="D59" s="101"/>
      <c r="E59" s="101"/>
      <c r="F59" s="101"/>
      <c r="G59" s="101"/>
      <c r="H59" s="101"/>
      <c r="I59" s="101"/>
      <c r="J59" s="101"/>
      <c r="K59" s="101"/>
    </row>
    <row r="60" spans="1:11" x14ac:dyDescent="0.3">
      <c r="A60" s="101"/>
      <c r="B60" s="101"/>
      <c r="C60" s="101"/>
      <c r="D60" s="101"/>
      <c r="E60" s="101"/>
      <c r="F60" s="101"/>
      <c r="G60" s="101"/>
      <c r="H60" s="101"/>
      <c r="I60" s="101"/>
      <c r="J60" s="101"/>
      <c r="K60" s="101"/>
    </row>
    <row r="61" spans="1:11" x14ac:dyDescent="0.3">
      <c r="A61" s="101"/>
      <c r="B61" s="101"/>
      <c r="C61" s="101"/>
      <c r="D61" s="101"/>
      <c r="E61" s="101"/>
      <c r="F61" s="101"/>
      <c r="G61" s="101"/>
      <c r="H61" s="101"/>
      <c r="I61" s="101"/>
      <c r="J61" s="101"/>
      <c r="K61" s="101"/>
    </row>
    <row r="62" spans="1:11" x14ac:dyDescent="0.3">
      <c r="A62" s="101"/>
      <c r="B62" s="101"/>
      <c r="C62" s="101"/>
      <c r="D62" s="101"/>
      <c r="E62" s="101"/>
      <c r="F62" s="101"/>
      <c r="G62" s="101"/>
      <c r="H62" s="101"/>
      <c r="I62" s="101"/>
      <c r="J62" s="101"/>
      <c r="K62" s="101"/>
    </row>
    <row r="63" spans="1:11" x14ac:dyDescent="0.3">
      <c r="A63" s="101"/>
      <c r="B63" s="101"/>
      <c r="C63" s="101"/>
      <c r="D63" s="101"/>
      <c r="E63" s="101"/>
      <c r="F63" s="101"/>
      <c r="G63" s="101"/>
      <c r="H63" s="101"/>
      <c r="I63" s="101"/>
      <c r="J63" s="101"/>
      <c r="K63" s="101"/>
    </row>
    <row r="64" spans="1:11" x14ac:dyDescent="0.3">
      <c r="A64" s="101"/>
      <c r="B64" s="101"/>
      <c r="C64" s="101"/>
      <c r="D64" s="101"/>
      <c r="E64" s="101"/>
      <c r="F64" s="101"/>
      <c r="G64" s="101"/>
      <c r="H64" s="101"/>
      <c r="I64" s="101"/>
      <c r="J64" s="101"/>
      <c r="K64" s="101"/>
    </row>
    <row r="65" spans="1:11" x14ac:dyDescent="0.3">
      <c r="A65" s="101"/>
      <c r="B65" s="101"/>
      <c r="C65" s="101"/>
      <c r="D65" s="101"/>
      <c r="E65" s="101"/>
      <c r="F65" s="101"/>
      <c r="G65" s="101"/>
      <c r="H65" s="101"/>
      <c r="I65" s="101"/>
      <c r="J65" s="101"/>
      <c r="K65" s="101"/>
    </row>
    <row r="66" spans="1:11" x14ac:dyDescent="0.3">
      <c r="A66" s="101"/>
      <c r="B66" s="101"/>
      <c r="C66" s="101"/>
      <c r="D66" s="101"/>
      <c r="E66" s="101"/>
      <c r="F66" s="101"/>
      <c r="G66" s="101"/>
      <c r="H66" s="101"/>
      <c r="I66" s="101"/>
      <c r="J66" s="101"/>
      <c r="K66" s="101"/>
    </row>
    <row r="67" spans="1:11" x14ac:dyDescent="0.3">
      <c r="A67" s="101"/>
      <c r="B67" s="101"/>
      <c r="C67" s="101"/>
      <c r="D67" s="101"/>
      <c r="E67" s="101"/>
      <c r="F67" s="101"/>
      <c r="G67" s="101"/>
      <c r="H67" s="101"/>
      <c r="I67" s="101"/>
      <c r="J67" s="101"/>
      <c r="K67" s="101"/>
    </row>
    <row r="68" spans="1:11" x14ac:dyDescent="0.3">
      <c r="A68" s="101"/>
      <c r="B68" s="101"/>
      <c r="C68" s="101"/>
      <c r="D68" s="101"/>
      <c r="E68" s="101"/>
      <c r="F68" s="101"/>
      <c r="G68" s="101"/>
      <c r="H68" s="101"/>
      <c r="I68" s="101"/>
      <c r="J68" s="101"/>
      <c r="K68" s="101"/>
    </row>
    <row r="69" spans="1:11" x14ac:dyDescent="0.3">
      <c r="A69" s="101"/>
      <c r="B69" s="101"/>
      <c r="C69" s="101"/>
      <c r="D69" s="101"/>
      <c r="E69" s="101"/>
      <c r="F69" s="101"/>
      <c r="G69" s="101"/>
      <c r="H69" s="101"/>
      <c r="I69" s="101"/>
      <c r="J69" s="101"/>
      <c r="K69" s="101"/>
    </row>
    <row r="70" spans="1:11" x14ac:dyDescent="0.3">
      <c r="A70" s="101"/>
      <c r="B70" s="101"/>
      <c r="C70" s="101"/>
      <c r="D70" s="101"/>
      <c r="E70" s="101"/>
      <c r="F70" s="101"/>
      <c r="G70" s="101"/>
      <c r="H70" s="101"/>
      <c r="I70" s="101"/>
      <c r="J70" s="101"/>
      <c r="K70" s="101"/>
    </row>
    <row r="71" spans="1:11" x14ac:dyDescent="0.3">
      <c r="A71" s="101"/>
      <c r="B71" s="101"/>
      <c r="C71" s="101"/>
      <c r="D71" s="101"/>
      <c r="E71" s="101"/>
      <c r="F71" s="101"/>
      <c r="G71" s="101"/>
      <c r="H71" s="101"/>
      <c r="I71" s="101"/>
      <c r="J71" s="101"/>
      <c r="K71" s="101"/>
    </row>
    <row r="72" spans="1:11" x14ac:dyDescent="0.3">
      <c r="A72" s="101"/>
      <c r="B72" s="101"/>
      <c r="C72" s="101"/>
      <c r="D72" s="101"/>
      <c r="E72" s="101"/>
      <c r="F72" s="101"/>
      <c r="G72" s="101"/>
      <c r="H72" s="101"/>
      <c r="I72" s="101"/>
      <c r="J72" s="101"/>
      <c r="K72" s="101"/>
    </row>
    <row r="73" spans="1:11" x14ac:dyDescent="0.3">
      <c r="A73" s="101"/>
      <c r="B73" s="101"/>
      <c r="C73" s="101"/>
      <c r="D73" s="101"/>
      <c r="E73" s="101"/>
      <c r="F73" s="101"/>
      <c r="G73" s="101"/>
      <c r="H73" s="101"/>
      <c r="I73" s="101"/>
      <c r="J73" s="101"/>
      <c r="K73" s="101"/>
    </row>
    <row r="74" spans="1:11" x14ac:dyDescent="0.3">
      <c r="A74" s="101"/>
      <c r="B74" s="101"/>
      <c r="C74" s="101"/>
      <c r="D74" s="101"/>
      <c r="E74" s="101"/>
      <c r="F74" s="101"/>
      <c r="G74" s="101"/>
      <c r="H74" s="101"/>
      <c r="I74" s="101"/>
      <c r="J74" s="101"/>
      <c r="K74" s="101"/>
    </row>
    <row r="75" spans="1:11" x14ac:dyDescent="0.3">
      <c r="A75" s="101"/>
      <c r="B75" s="101"/>
      <c r="C75" s="101"/>
      <c r="D75" s="101"/>
      <c r="E75" s="101"/>
      <c r="F75" s="101"/>
      <c r="G75" s="101"/>
      <c r="H75" s="101"/>
      <c r="I75" s="101"/>
      <c r="J75" s="101"/>
      <c r="K75" s="101"/>
    </row>
    <row r="76" spans="1:11" x14ac:dyDescent="0.3">
      <c r="A76" s="101"/>
      <c r="B76" s="101"/>
      <c r="C76" s="101"/>
      <c r="D76" s="101"/>
      <c r="E76" s="101"/>
      <c r="F76" s="101"/>
      <c r="G76" s="101"/>
      <c r="H76" s="101"/>
      <c r="I76" s="101"/>
      <c r="J76" s="101"/>
      <c r="K76" s="101"/>
    </row>
    <row r="77" spans="1:11" x14ac:dyDescent="0.3">
      <c r="A77" s="101"/>
      <c r="B77" s="101"/>
      <c r="C77" s="101"/>
      <c r="D77" s="101"/>
      <c r="E77" s="101"/>
      <c r="F77" s="101"/>
      <c r="G77" s="101"/>
      <c r="H77" s="101"/>
      <c r="I77" s="101"/>
      <c r="J77" s="101"/>
      <c r="K77" s="101"/>
    </row>
    <row r="78" spans="1:11" x14ac:dyDescent="0.3">
      <c r="A78" s="101"/>
      <c r="B78" s="101"/>
      <c r="C78" s="101"/>
      <c r="D78" s="101"/>
      <c r="E78" s="101"/>
      <c r="F78" s="101"/>
      <c r="G78" s="101"/>
      <c r="H78" s="101"/>
      <c r="I78" s="101"/>
      <c r="J78" s="101"/>
      <c r="K78" s="101"/>
    </row>
    <row r="79" spans="1:11" x14ac:dyDescent="0.3">
      <c r="A79" s="101"/>
      <c r="B79" s="101"/>
      <c r="C79" s="101"/>
      <c r="D79" s="101"/>
      <c r="E79" s="101"/>
      <c r="F79" s="101"/>
      <c r="G79" s="101"/>
      <c r="H79" s="101"/>
      <c r="I79" s="101"/>
      <c r="J79" s="101"/>
      <c r="K79" s="101"/>
    </row>
    <row r="80" spans="1:11" x14ac:dyDescent="0.3">
      <c r="A80" s="101"/>
      <c r="B80" s="101"/>
      <c r="C80" s="101"/>
      <c r="D80" s="101"/>
      <c r="E80" s="101"/>
      <c r="F80" s="101"/>
      <c r="G80" s="101"/>
      <c r="H80" s="101"/>
      <c r="I80" s="101"/>
      <c r="J80" s="101"/>
      <c r="K80" s="101"/>
    </row>
    <row r="81" spans="1:11" x14ac:dyDescent="0.3">
      <c r="A81" s="101"/>
      <c r="B81" s="101"/>
      <c r="C81" s="101"/>
      <c r="D81" s="101"/>
      <c r="E81" s="101"/>
      <c r="F81" s="101"/>
      <c r="G81" s="101"/>
      <c r="H81" s="101"/>
      <c r="I81" s="101"/>
      <c r="J81" s="101"/>
      <c r="K81" s="101"/>
    </row>
    <row r="82" spans="1:11" x14ac:dyDescent="0.3">
      <c r="A82" s="101"/>
      <c r="B82" s="101"/>
      <c r="C82" s="101"/>
      <c r="D82" s="101"/>
      <c r="E82" s="101"/>
      <c r="F82" s="101"/>
      <c r="G82" s="101"/>
      <c r="H82" s="101"/>
      <c r="I82" s="101"/>
      <c r="J82" s="101"/>
      <c r="K82" s="101"/>
    </row>
    <row r="83" spans="1:11" x14ac:dyDescent="0.3">
      <c r="A83" s="101"/>
      <c r="B83" s="101"/>
      <c r="C83" s="101"/>
      <c r="D83" s="101"/>
      <c r="E83" s="101"/>
      <c r="F83" s="101"/>
      <c r="G83" s="101"/>
      <c r="H83" s="101"/>
      <c r="I83" s="101"/>
      <c r="J83" s="101"/>
      <c r="K83" s="101"/>
    </row>
    <row r="84" spans="1:11" x14ac:dyDescent="0.3">
      <c r="A84" s="101"/>
      <c r="B84" s="101"/>
      <c r="C84" s="101"/>
      <c r="D84" s="101"/>
      <c r="E84" s="101"/>
      <c r="F84" s="101"/>
      <c r="G84" s="101"/>
      <c r="H84" s="101"/>
      <c r="I84" s="101"/>
      <c r="J84" s="101"/>
      <c r="K84" s="101"/>
    </row>
    <row r="85" spans="1:11" x14ac:dyDescent="0.3">
      <c r="A85" s="101"/>
      <c r="B85" s="101"/>
      <c r="C85" s="101"/>
      <c r="D85" s="101"/>
      <c r="E85" s="101"/>
      <c r="F85" s="101"/>
      <c r="G85" s="101"/>
      <c r="H85" s="101"/>
      <c r="I85" s="101"/>
      <c r="J85" s="101"/>
      <c r="K85" s="101"/>
    </row>
    <row r="86" spans="1:11" x14ac:dyDescent="0.3">
      <c r="A86" s="101"/>
      <c r="B86" s="101"/>
      <c r="C86" s="101"/>
      <c r="D86" s="101"/>
      <c r="E86" s="101"/>
      <c r="F86" s="101"/>
      <c r="G86" s="101"/>
      <c r="H86" s="101"/>
      <c r="I86" s="101"/>
      <c r="J86" s="101"/>
      <c r="K86" s="101"/>
    </row>
    <row r="87" spans="1:11" x14ac:dyDescent="0.3">
      <c r="A87" s="101"/>
      <c r="B87" s="101"/>
      <c r="C87" s="101"/>
      <c r="D87" s="101"/>
      <c r="E87" s="101"/>
      <c r="F87" s="101"/>
      <c r="G87" s="101"/>
      <c r="H87" s="101"/>
      <c r="I87" s="101"/>
      <c r="J87" s="101"/>
      <c r="K87" s="101"/>
    </row>
    <row r="88" spans="1:11" x14ac:dyDescent="0.3">
      <c r="A88" s="101"/>
      <c r="B88" s="101"/>
      <c r="C88" s="101"/>
      <c r="D88" s="101"/>
      <c r="E88" s="101"/>
      <c r="F88" s="101"/>
      <c r="G88" s="101"/>
      <c r="H88" s="101"/>
      <c r="I88" s="101"/>
      <c r="J88" s="101"/>
      <c r="K88" s="101"/>
    </row>
    <row r="89" spans="1:11" x14ac:dyDescent="0.3">
      <c r="A89" s="101"/>
      <c r="B89" s="101"/>
      <c r="C89" s="101"/>
      <c r="D89" s="101"/>
      <c r="E89" s="101"/>
      <c r="F89" s="101"/>
      <c r="G89" s="101"/>
      <c r="H89" s="101"/>
      <c r="I89" s="101"/>
      <c r="J89" s="101"/>
      <c r="K89" s="101"/>
    </row>
    <row r="90" spans="1:11" x14ac:dyDescent="0.3">
      <c r="A90" s="101"/>
      <c r="B90" s="101"/>
      <c r="C90" s="101"/>
      <c r="D90" s="101"/>
      <c r="E90" s="101"/>
      <c r="F90" s="101"/>
      <c r="G90" s="101"/>
      <c r="H90" s="101"/>
      <c r="I90" s="101"/>
      <c r="J90" s="101"/>
      <c r="K90" s="101"/>
    </row>
    <row r="91" spans="1:11" x14ac:dyDescent="0.3">
      <c r="A91" s="101"/>
      <c r="B91" s="101"/>
      <c r="C91" s="101"/>
      <c r="D91" s="101"/>
      <c r="E91" s="101"/>
      <c r="F91" s="101"/>
      <c r="G91" s="101"/>
      <c r="H91" s="101"/>
      <c r="I91" s="101"/>
      <c r="J91" s="101"/>
      <c r="K91" s="101"/>
    </row>
    <row r="92" spans="1:11" x14ac:dyDescent="0.3">
      <c r="A92" s="101"/>
      <c r="B92" s="101"/>
      <c r="C92" s="101"/>
      <c r="D92" s="101"/>
      <c r="E92" s="101"/>
      <c r="F92" s="101"/>
      <c r="G92" s="101"/>
      <c r="H92" s="101"/>
      <c r="I92" s="101"/>
      <c r="J92" s="101"/>
      <c r="K92" s="101"/>
    </row>
    <row r="93" spans="1:11" x14ac:dyDescent="0.3">
      <c r="A93" s="101"/>
      <c r="B93" s="101"/>
      <c r="C93" s="101"/>
      <c r="D93" s="101"/>
      <c r="E93" s="101"/>
      <c r="F93" s="101"/>
      <c r="G93" s="101"/>
      <c r="H93" s="101"/>
      <c r="I93" s="101"/>
      <c r="J93" s="101"/>
      <c r="K93" s="101"/>
    </row>
    <row r="94" spans="1:11" x14ac:dyDescent="0.3">
      <c r="A94" s="101"/>
      <c r="B94" s="101"/>
      <c r="C94" s="101"/>
      <c r="D94" s="101"/>
      <c r="E94" s="101"/>
      <c r="F94" s="101"/>
      <c r="G94" s="101"/>
      <c r="H94" s="101"/>
      <c r="I94" s="101"/>
      <c r="J94" s="101"/>
      <c r="K94" s="101"/>
    </row>
    <row r="95" spans="1:11" x14ac:dyDescent="0.3">
      <c r="A95" s="101"/>
      <c r="B95" s="101"/>
      <c r="C95" s="101"/>
      <c r="D95" s="101"/>
      <c r="E95" s="101"/>
      <c r="F95" s="101"/>
      <c r="G95" s="101"/>
      <c r="H95" s="101"/>
      <c r="I95" s="101"/>
      <c r="J95" s="101"/>
      <c r="K95" s="101"/>
    </row>
    <row r="96" spans="1:11" x14ac:dyDescent="0.3">
      <c r="A96" s="101"/>
      <c r="B96" s="101"/>
      <c r="C96" s="101"/>
      <c r="D96" s="101"/>
      <c r="E96" s="101"/>
      <c r="F96" s="101"/>
      <c r="G96" s="101"/>
      <c r="H96" s="101"/>
      <c r="I96" s="101"/>
      <c r="J96" s="101"/>
      <c r="K96" s="101"/>
    </row>
    <row r="97" spans="1:11" x14ac:dyDescent="0.3">
      <c r="A97" s="101"/>
      <c r="B97" s="101"/>
      <c r="C97" s="101"/>
      <c r="D97" s="101"/>
      <c r="E97" s="101"/>
      <c r="F97" s="101"/>
      <c r="G97" s="101"/>
      <c r="H97" s="101"/>
      <c r="I97" s="101"/>
      <c r="J97" s="101"/>
      <c r="K97" s="101"/>
    </row>
    <row r="98" spans="1:11" x14ac:dyDescent="0.3">
      <c r="A98" s="101"/>
      <c r="B98" s="101"/>
      <c r="C98" s="101"/>
      <c r="D98" s="101"/>
      <c r="E98" s="101"/>
      <c r="F98" s="101"/>
      <c r="G98" s="101"/>
      <c r="H98" s="101"/>
      <c r="I98" s="101"/>
      <c r="J98" s="101"/>
      <c r="K98" s="101"/>
    </row>
    <row r="99" spans="1:11" x14ac:dyDescent="0.3">
      <c r="A99" s="101"/>
      <c r="B99" s="101"/>
      <c r="C99" s="101"/>
      <c r="D99" s="101"/>
      <c r="E99" s="101"/>
      <c r="F99" s="101"/>
      <c r="G99" s="101"/>
      <c r="H99" s="101"/>
      <c r="I99" s="101"/>
      <c r="J99" s="101"/>
      <c r="K99" s="101"/>
    </row>
    <row r="100" spans="1:11" x14ac:dyDescent="0.3">
      <c r="A100" s="101"/>
      <c r="B100" s="101"/>
      <c r="C100" s="101"/>
      <c r="D100" s="101"/>
      <c r="E100" s="101"/>
      <c r="F100" s="101"/>
      <c r="G100" s="101"/>
      <c r="H100" s="101"/>
      <c r="I100" s="101"/>
      <c r="J100" s="101"/>
      <c r="K100" s="101"/>
    </row>
    <row r="101" spans="1:11" x14ac:dyDescent="0.3">
      <c r="A101" s="101"/>
      <c r="B101" s="101"/>
      <c r="C101" s="101"/>
      <c r="D101" s="101"/>
      <c r="E101" s="101"/>
      <c r="F101" s="101"/>
      <c r="G101" s="101"/>
      <c r="H101" s="101"/>
      <c r="I101" s="101"/>
      <c r="J101" s="101"/>
      <c r="K101" s="101"/>
    </row>
    <row r="102" spans="1:11" x14ac:dyDescent="0.3">
      <c r="A102" s="101"/>
      <c r="B102" s="101"/>
      <c r="C102" s="101"/>
      <c r="D102" s="101"/>
      <c r="E102" s="101"/>
      <c r="F102" s="101"/>
      <c r="G102" s="101"/>
      <c r="H102" s="101"/>
      <c r="I102" s="101"/>
      <c r="J102" s="101"/>
      <c r="K102" s="101"/>
    </row>
    <row r="103" spans="1:11" x14ac:dyDescent="0.3">
      <c r="A103" s="101"/>
      <c r="B103" s="101"/>
      <c r="C103" s="101"/>
      <c r="D103" s="101"/>
      <c r="E103" s="101"/>
      <c r="F103" s="101"/>
      <c r="G103" s="101"/>
      <c r="H103" s="101"/>
      <c r="I103" s="101"/>
      <c r="J103" s="101"/>
      <c r="K103" s="101"/>
    </row>
    <row r="104" spans="1:11" x14ac:dyDescent="0.3">
      <c r="A104" s="101"/>
      <c r="B104" s="101"/>
      <c r="C104" s="101"/>
      <c r="D104" s="101"/>
      <c r="E104" s="101"/>
      <c r="F104" s="101"/>
      <c r="G104" s="101"/>
      <c r="H104" s="101"/>
      <c r="I104" s="101"/>
      <c r="J104" s="101"/>
      <c r="K104" s="101"/>
    </row>
    <row r="105" spans="1:11" x14ac:dyDescent="0.3">
      <c r="A105" s="101"/>
      <c r="B105" s="101"/>
      <c r="C105" s="101"/>
      <c r="D105" s="101"/>
      <c r="E105" s="101"/>
      <c r="F105" s="101"/>
      <c r="G105" s="101"/>
      <c r="H105" s="101"/>
      <c r="I105" s="101"/>
      <c r="J105" s="101"/>
      <c r="K105" s="101"/>
    </row>
    <row r="106" spans="1:11" x14ac:dyDescent="0.3">
      <c r="A106" s="101"/>
      <c r="B106" s="101"/>
      <c r="C106" s="101"/>
      <c r="D106" s="101"/>
      <c r="E106" s="101"/>
      <c r="F106" s="101"/>
      <c r="G106" s="101"/>
      <c r="H106" s="101"/>
      <c r="I106" s="101"/>
      <c r="J106" s="101"/>
      <c r="K106" s="101"/>
    </row>
    <row r="107" spans="1:11" x14ac:dyDescent="0.3">
      <c r="A107" s="101"/>
      <c r="B107" s="101"/>
      <c r="C107" s="101"/>
      <c r="D107" s="101"/>
      <c r="E107" s="101"/>
      <c r="F107" s="101"/>
      <c r="G107" s="101"/>
      <c r="H107" s="101"/>
      <c r="I107" s="101"/>
      <c r="J107" s="101"/>
      <c r="K107" s="101"/>
    </row>
    <row r="108" spans="1:11" x14ac:dyDescent="0.3">
      <c r="A108" s="101"/>
      <c r="B108" s="101"/>
      <c r="C108" s="101"/>
      <c r="D108" s="101"/>
      <c r="E108" s="101"/>
      <c r="F108" s="101"/>
      <c r="G108" s="101"/>
      <c r="H108" s="101"/>
      <c r="I108" s="101"/>
      <c r="J108" s="101"/>
      <c r="K108" s="101"/>
    </row>
    <row r="109" spans="1:11" x14ac:dyDescent="0.3">
      <c r="A109" s="101"/>
      <c r="B109" s="101"/>
      <c r="C109" s="101"/>
      <c r="D109" s="101"/>
      <c r="E109" s="101"/>
      <c r="F109" s="101"/>
      <c r="G109" s="101"/>
      <c r="H109" s="101"/>
      <c r="I109" s="101"/>
      <c r="J109" s="101"/>
      <c r="K109" s="101"/>
    </row>
    <row r="110" spans="1:11" x14ac:dyDescent="0.3">
      <c r="A110" s="101"/>
      <c r="B110" s="101"/>
      <c r="C110" s="101"/>
      <c r="D110" s="101"/>
      <c r="E110" s="101"/>
      <c r="F110" s="101"/>
      <c r="G110" s="101"/>
      <c r="H110" s="101"/>
      <c r="I110" s="101"/>
      <c r="J110" s="101"/>
      <c r="K110" s="101"/>
    </row>
    <row r="111" spans="1:11" x14ac:dyDescent="0.3">
      <c r="A111" s="101"/>
      <c r="B111" s="101"/>
      <c r="C111" s="101"/>
      <c r="D111" s="101"/>
      <c r="E111" s="101"/>
      <c r="F111" s="101"/>
      <c r="G111" s="101"/>
      <c r="H111" s="101"/>
      <c r="I111" s="101"/>
      <c r="J111" s="101"/>
      <c r="K111" s="101"/>
    </row>
    <row r="112" spans="1:11" x14ac:dyDescent="0.3">
      <c r="A112" s="101"/>
      <c r="B112" s="101"/>
      <c r="C112" s="101"/>
      <c r="D112" s="101"/>
      <c r="E112" s="101"/>
      <c r="F112" s="101"/>
      <c r="G112" s="101"/>
      <c r="H112" s="101"/>
      <c r="I112" s="101"/>
      <c r="J112" s="101"/>
      <c r="K112" s="101"/>
    </row>
    <row r="113" spans="1:11" x14ac:dyDescent="0.3">
      <c r="A113" s="101"/>
      <c r="B113" s="101"/>
      <c r="C113" s="101"/>
      <c r="D113" s="101"/>
      <c r="E113" s="101"/>
      <c r="F113" s="101"/>
      <c r="G113" s="101"/>
      <c r="H113" s="101"/>
      <c r="I113" s="101"/>
      <c r="J113" s="101"/>
      <c r="K113" s="101"/>
    </row>
    <row r="114" spans="1:11" x14ac:dyDescent="0.3">
      <c r="A114" s="101"/>
      <c r="B114" s="101"/>
      <c r="C114" s="101"/>
      <c r="D114" s="101"/>
      <c r="E114" s="101"/>
      <c r="F114" s="101"/>
      <c r="G114" s="101"/>
      <c r="H114" s="101"/>
      <c r="I114" s="101"/>
      <c r="J114" s="101"/>
      <c r="K114" s="101"/>
    </row>
    <row r="115" spans="1:11" x14ac:dyDescent="0.3">
      <c r="A115" s="101"/>
      <c r="B115" s="101"/>
      <c r="C115" s="101"/>
      <c r="D115" s="101"/>
      <c r="E115" s="101"/>
      <c r="F115" s="101"/>
      <c r="G115" s="101"/>
      <c r="H115" s="101"/>
      <c r="I115" s="101"/>
      <c r="J115" s="101"/>
      <c r="K115" s="101"/>
    </row>
    <row r="116" spans="1:11" x14ac:dyDescent="0.3">
      <c r="A116" s="101"/>
      <c r="B116" s="101"/>
      <c r="C116" s="101"/>
      <c r="D116" s="101"/>
      <c r="E116" s="101"/>
      <c r="F116" s="101"/>
      <c r="G116" s="101"/>
      <c r="H116" s="101"/>
      <c r="I116" s="101"/>
      <c r="J116" s="101"/>
      <c r="K116" s="101"/>
    </row>
    <row r="117" spans="1:11" x14ac:dyDescent="0.3">
      <c r="A117" s="101"/>
      <c r="B117" s="101"/>
      <c r="C117" s="101"/>
      <c r="D117" s="101"/>
      <c r="E117" s="101"/>
      <c r="F117" s="101"/>
      <c r="G117" s="101"/>
      <c r="H117" s="101"/>
      <c r="I117" s="101"/>
      <c r="J117" s="101"/>
      <c r="K117" s="101"/>
    </row>
    <row r="118" spans="1:11" x14ac:dyDescent="0.3">
      <c r="A118" s="101"/>
      <c r="B118" s="101"/>
      <c r="C118" s="101"/>
      <c r="D118" s="101"/>
      <c r="E118" s="101"/>
      <c r="F118" s="101"/>
      <c r="G118" s="101"/>
      <c r="H118" s="101"/>
      <c r="I118" s="101"/>
      <c r="J118" s="101"/>
      <c r="K118" s="101"/>
    </row>
    <row r="119" spans="1:11" x14ac:dyDescent="0.3">
      <c r="A119" s="101"/>
      <c r="B119" s="101"/>
      <c r="C119" s="101"/>
      <c r="D119" s="101"/>
      <c r="E119" s="101"/>
      <c r="F119" s="101"/>
      <c r="G119" s="101"/>
      <c r="H119" s="101"/>
      <c r="I119" s="101"/>
      <c r="J119" s="101"/>
      <c r="K119" s="101"/>
    </row>
    <row r="120" spans="1:11" x14ac:dyDescent="0.3">
      <c r="A120" s="101"/>
      <c r="B120" s="101"/>
      <c r="C120" s="101"/>
      <c r="D120" s="101"/>
      <c r="E120" s="101"/>
      <c r="F120" s="101"/>
      <c r="G120" s="101"/>
      <c r="H120" s="101"/>
      <c r="I120" s="101"/>
      <c r="J120" s="101"/>
      <c r="K120" s="101"/>
    </row>
    <row r="121" spans="1:11" x14ac:dyDescent="0.3">
      <c r="A121" s="101"/>
      <c r="B121" s="101"/>
      <c r="C121" s="101"/>
      <c r="D121" s="101"/>
      <c r="E121" s="101"/>
      <c r="F121" s="101"/>
      <c r="G121" s="101"/>
      <c r="H121" s="101"/>
      <c r="I121" s="101"/>
      <c r="J121" s="101"/>
      <c r="K121" s="101"/>
    </row>
    <row r="122" spans="1:11" x14ac:dyDescent="0.3">
      <c r="A122" s="101"/>
      <c r="B122" s="101"/>
      <c r="C122" s="101"/>
      <c r="D122" s="101"/>
      <c r="E122" s="101"/>
      <c r="F122" s="101"/>
      <c r="G122" s="101"/>
      <c r="H122" s="101"/>
      <c r="I122" s="101"/>
      <c r="J122" s="101"/>
      <c r="K122" s="101"/>
    </row>
    <row r="123" spans="1:11" x14ac:dyDescent="0.3">
      <c r="A123" s="101"/>
      <c r="B123" s="101"/>
      <c r="C123" s="101"/>
      <c r="D123" s="101"/>
      <c r="E123" s="101"/>
      <c r="F123" s="101"/>
      <c r="G123" s="101"/>
      <c r="H123" s="101"/>
      <c r="I123" s="101"/>
      <c r="J123" s="101"/>
      <c r="K123" s="101"/>
    </row>
    <row r="124" spans="1:11" x14ac:dyDescent="0.3">
      <c r="A124" s="101"/>
      <c r="B124" s="101"/>
      <c r="C124" s="101"/>
      <c r="D124" s="101"/>
      <c r="E124" s="101"/>
      <c r="F124" s="101"/>
      <c r="G124" s="101"/>
      <c r="H124" s="101"/>
      <c r="I124" s="101"/>
      <c r="J124" s="101"/>
      <c r="K124" s="101"/>
    </row>
    <row r="125" spans="1:11" x14ac:dyDescent="0.3">
      <c r="A125" s="101"/>
      <c r="B125" s="101"/>
      <c r="C125" s="101"/>
      <c r="D125" s="101"/>
      <c r="E125" s="101"/>
      <c r="F125" s="101"/>
      <c r="G125" s="101"/>
      <c r="H125" s="101"/>
      <c r="I125" s="101"/>
      <c r="J125" s="101"/>
      <c r="K125" s="101"/>
    </row>
    <row r="126" spans="1:11" x14ac:dyDescent="0.3">
      <c r="A126" s="101"/>
      <c r="B126" s="101"/>
      <c r="C126" s="101"/>
      <c r="D126" s="101"/>
      <c r="E126" s="101"/>
      <c r="F126" s="101"/>
      <c r="G126" s="101"/>
      <c r="H126" s="101"/>
      <c r="I126" s="101"/>
      <c r="J126" s="101"/>
      <c r="K126" s="101"/>
    </row>
    <row r="127" spans="1:11" x14ac:dyDescent="0.3">
      <c r="A127" s="101"/>
      <c r="B127" s="101"/>
      <c r="C127" s="101"/>
      <c r="D127" s="101"/>
      <c r="E127" s="101"/>
      <c r="F127" s="101"/>
      <c r="G127" s="101"/>
      <c r="H127" s="101"/>
      <c r="I127" s="101"/>
      <c r="J127" s="101"/>
      <c r="K127" s="101"/>
    </row>
    <row r="128" spans="1:11" x14ac:dyDescent="0.3">
      <c r="A128" s="101"/>
      <c r="B128" s="101"/>
      <c r="C128" s="101"/>
      <c r="D128" s="101"/>
      <c r="E128" s="101"/>
      <c r="F128" s="101"/>
      <c r="G128" s="101"/>
      <c r="H128" s="101"/>
      <c r="I128" s="101"/>
      <c r="J128" s="101"/>
      <c r="K128" s="101"/>
    </row>
    <row r="129" spans="1:11" x14ac:dyDescent="0.3">
      <c r="A129" s="101"/>
      <c r="B129" s="101"/>
      <c r="C129" s="101"/>
      <c r="D129" s="101"/>
      <c r="E129" s="101"/>
      <c r="F129" s="101"/>
      <c r="G129" s="101"/>
      <c r="H129" s="101"/>
      <c r="I129" s="101"/>
      <c r="J129" s="101"/>
      <c r="K129" s="101"/>
    </row>
    <row r="130" spans="1:11" x14ac:dyDescent="0.3">
      <c r="A130" s="101"/>
      <c r="B130" s="101"/>
      <c r="C130" s="101"/>
      <c r="D130" s="101"/>
      <c r="E130" s="101"/>
      <c r="F130" s="101"/>
      <c r="G130" s="101"/>
      <c r="H130" s="101"/>
      <c r="I130" s="101"/>
      <c r="J130" s="101"/>
      <c r="K130" s="101"/>
    </row>
    <row r="131" spans="1:11" x14ac:dyDescent="0.3">
      <c r="A131" s="101"/>
      <c r="B131" s="101"/>
      <c r="C131" s="101"/>
      <c r="D131" s="101"/>
      <c r="E131" s="101"/>
      <c r="F131" s="101"/>
      <c r="G131" s="101"/>
      <c r="H131" s="101"/>
      <c r="I131" s="101"/>
      <c r="J131" s="101"/>
      <c r="K131" s="101"/>
    </row>
    <row r="132" spans="1:11" x14ac:dyDescent="0.3">
      <c r="A132" s="101"/>
      <c r="B132" s="101"/>
      <c r="C132" s="101"/>
      <c r="D132" s="101"/>
      <c r="E132" s="101"/>
      <c r="F132" s="101"/>
      <c r="G132" s="101"/>
      <c r="H132" s="101"/>
      <c r="I132" s="101"/>
      <c r="J132" s="101"/>
      <c r="K132" s="101"/>
    </row>
    <row r="133" spans="1:11" x14ac:dyDescent="0.3">
      <c r="A133" s="101"/>
      <c r="B133" s="101"/>
      <c r="C133" s="101"/>
      <c r="D133" s="101"/>
      <c r="E133" s="101"/>
      <c r="F133" s="101"/>
      <c r="G133" s="101"/>
      <c r="H133" s="101"/>
      <c r="I133" s="101"/>
      <c r="J133" s="101"/>
      <c r="K133" s="101"/>
    </row>
    <row r="134" spans="1:11" x14ac:dyDescent="0.3">
      <c r="A134" s="101"/>
      <c r="B134" s="101"/>
      <c r="C134" s="101"/>
      <c r="D134" s="101"/>
      <c r="E134" s="101"/>
      <c r="F134" s="101"/>
      <c r="G134" s="101"/>
      <c r="H134" s="101"/>
      <c r="I134" s="101"/>
      <c r="J134" s="101"/>
      <c r="K134" s="101"/>
    </row>
    <row r="135" spans="1:11" x14ac:dyDescent="0.3">
      <c r="A135" s="101"/>
      <c r="B135" s="101"/>
      <c r="C135" s="101"/>
      <c r="D135" s="101"/>
      <c r="E135" s="101"/>
      <c r="F135" s="101"/>
      <c r="G135" s="101"/>
      <c r="H135" s="101"/>
      <c r="I135" s="101"/>
      <c r="J135" s="101"/>
      <c r="K135" s="101"/>
    </row>
    <row r="136" spans="1:11" x14ac:dyDescent="0.3">
      <c r="A136" s="101"/>
      <c r="B136" s="101"/>
      <c r="C136" s="101"/>
      <c r="D136" s="101"/>
      <c r="E136" s="101"/>
      <c r="F136" s="101"/>
      <c r="G136" s="101"/>
      <c r="H136" s="101"/>
      <c r="I136" s="101"/>
      <c r="J136" s="101"/>
      <c r="K136" s="101"/>
    </row>
    <row r="137" spans="1:11" x14ac:dyDescent="0.3">
      <c r="A137" s="101"/>
      <c r="B137" s="101"/>
      <c r="C137" s="101"/>
      <c r="D137" s="101"/>
      <c r="E137" s="101"/>
      <c r="F137" s="101"/>
      <c r="G137" s="101"/>
      <c r="H137" s="101"/>
      <c r="I137" s="101"/>
      <c r="J137" s="101"/>
      <c r="K137" s="101"/>
    </row>
    <row r="138" spans="1:11" x14ac:dyDescent="0.3">
      <c r="A138" s="101"/>
      <c r="B138" s="101"/>
      <c r="C138" s="101"/>
      <c r="D138" s="101"/>
      <c r="E138" s="101"/>
      <c r="F138" s="101"/>
      <c r="G138" s="101"/>
      <c r="H138" s="101"/>
      <c r="I138" s="101"/>
      <c r="J138" s="101"/>
      <c r="K138" s="101"/>
    </row>
    <row r="139" spans="1:11" x14ac:dyDescent="0.3">
      <c r="A139" s="101"/>
      <c r="B139" s="101"/>
      <c r="C139" s="101"/>
      <c r="D139" s="101"/>
      <c r="E139" s="101"/>
      <c r="F139" s="101"/>
      <c r="G139" s="101"/>
      <c r="H139" s="101"/>
      <c r="I139" s="101"/>
      <c r="J139" s="101"/>
      <c r="K139" s="101"/>
    </row>
    <row r="140" spans="1:11" x14ac:dyDescent="0.3">
      <c r="A140" s="101"/>
      <c r="B140" s="101"/>
      <c r="C140" s="101"/>
      <c r="D140" s="101"/>
      <c r="E140" s="101"/>
      <c r="F140" s="101"/>
      <c r="G140" s="101"/>
      <c r="H140" s="101"/>
      <c r="I140" s="101"/>
      <c r="J140" s="101"/>
      <c r="K140" s="101"/>
    </row>
    <row r="141" spans="1:11" x14ac:dyDescent="0.3">
      <c r="A141" s="101"/>
      <c r="B141" s="101"/>
      <c r="C141" s="101"/>
      <c r="D141" s="101"/>
      <c r="E141" s="101"/>
      <c r="F141" s="101"/>
      <c r="G141" s="101"/>
      <c r="H141" s="101"/>
      <c r="I141" s="101"/>
      <c r="J141" s="101"/>
      <c r="K141" s="101"/>
    </row>
    <row r="142" spans="1:11" x14ac:dyDescent="0.3">
      <c r="A142" s="101"/>
      <c r="B142" s="101"/>
      <c r="C142" s="101"/>
      <c r="D142" s="101"/>
      <c r="E142" s="101"/>
      <c r="F142" s="101"/>
      <c r="G142" s="101"/>
      <c r="H142" s="101"/>
      <c r="I142" s="101"/>
      <c r="J142" s="101"/>
      <c r="K142" s="101"/>
    </row>
    <row r="143" spans="1:11" x14ac:dyDescent="0.3">
      <c r="A143" s="101"/>
      <c r="B143" s="101"/>
      <c r="C143" s="101"/>
      <c r="D143" s="101"/>
      <c r="E143" s="101"/>
      <c r="F143" s="101"/>
      <c r="G143" s="101"/>
      <c r="H143" s="101"/>
      <c r="I143" s="101"/>
      <c r="J143" s="101"/>
      <c r="K143" s="101"/>
    </row>
    <row r="144" spans="1:11" x14ac:dyDescent="0.3">
      <c r="A144" s="101"/>
      <c r="B144" s="101"/>
      <c r="C144" s="101"/>
      <c r="D144" s="101"/>
      <c r="E144" s="101"/>
      <c r="F144" s="101"/>
      <c r="G144" s="101"/>
      <c r="H144" s="101"/>
      <c r="I144" s="101"/>
      <c r="J144" s="101"/>
      <c r="K144" s="101"/>
    </row>
    <row r="145" spans="1:11" x14ac:dyDescent="0.3">
      <c r="A145" s="101"/>
      <c r="B145" s="101"/>
      <c r="C145" s="101"/>
      <c r="D145" s="101"/>
      <c r="E145" s="101"/>
      <c r="F145" s="101"/>
      <c r="G145" s="101"/>
      <c r="H145" s="101"/>
      <c r="I145" s="101"/>
      <c r="J145" s="101"/>
      <c r="K145" s="101"/>
    </row>
    <row r="146" spans="1:11" x14ac:dyDescent="0.3">
      <c r="A146" s="101"/>
      <c r="B146" s="101"/>
      <c r="C146" s="101"/>
      <c r="D146" s="101"/>
      <c r="E146" s="101"/>
      <c r="F146" s="101"/>
      <c r="G146" s="101"/>
      <c r="H146" s="101"/>
      <c r="I146" s="101"/>
      <c r="J146" s="101"/>
      <c r="K146" s="101"/>
    </row>
    <row r="147" spans="1:11" x14ac:dyDescent="0.3">
      <c r="A147" s="101"/>
      <c r="B147" s="101"/>
      <c r="C147" s="101"/>
      <c r="D147" s="101"/>
      <c r="E147" s="101"/>
      <c r="F147" s="101"/>
      <c r="G147" s="101"/>
      <c r="H147" s="101"/>
      <c r="I147" s="101"/>
      <c r="J147" s="101"/>
      <c r="K147" s="101"/>
    </row>
    <row r="148" spans="1:11" x14ac:dyDescent="0.3">
      <c r="A148" s="101"/>
      <c r="B148" s="101"/>
      <c r="C148" s="101"/>
      <c r="D148" s="101"/>
      <c r="E148" s="101"/>
      <c r="F148" s="101"/>
      <c r="G148" s="101"/>
      <c r="H148" s="101"/>
      <c r="I148" s="101"/>
      <c r="J148" s="101"/>
      <c r="K148" s="101"/>
    </row>
    <row r="149" spans="1:11" x14ac:dyDescent="0.3">
      <c r="A149" s="101"/>
      <c r="B149" s="101"/>
      <c r="C149" s="101"/>
      <c r="D149" s="101"/>
      <c r="E149" s="101"/>
      <c r="F149" s="101"/>
      <c r="G149" s="101"/>
      <c r="H149" s="101"/>
      <c r="I149" s="101"/>
      <c r="J149" s="101"/>
      <c r="K149" s="101"/>
    </row>
    <row r="150" spans="1:11" x14ac:dyDescent="0.3">
      <c r="A150" s="101"/>
      <c r="B150" s="101"/>
      <c r="C150" s="101"/>
      <c r="D150" s="101"/>
      <c r="E150" s="101"/>
      <c r="F150" s="101"/>
      <c r="G150" s="101"/>
      <c r="H150" s="101"/>
      <c r="I150" s="101"/>
      <c r="J150" s="101"/>
      <c r="K150" s="101"/>
    </row>
    <row r="151" spans="1:11" x14ac:dyDescent="0.3">
      <c r="A151" s="101"/>
      <c r="B151" s="101"/>
      <c r="C151" s="101"/>
      <c r="D151" s="101"/>
      <c r="E151" s="101"/>
      <c r="F151" s="101"/>
      <c r="G151" s="101"/>
      <c r="H151" s="101"/>
      <c r="I151" s="101"/>
      <c r="J151" s="101"/>
      <c r="K151" s="101"/>
    </row>
    <row r="152" spans="1:11" x14ac:dyDescent="0.3">
      <c r="A152" s="101"/>
      <c r="B152" s="101"/>
      <c r="C152" s="101"/>
      <c r="D152" s="101"/>
      <c r="E152" s="101"/>
      <c r="F152" s="101"/>
      <c r="G152" s="101"/>
      <c r="H152" s="101"/>
      <c r="I152" s="101"/>
      <c r="J152" s="101"/>
      <c r="K152" s="101"/>
    </row>
    <row r="153" spans="1:11" x14ac:dyDescent="0.3">
      <c r="A153" s="101"/>
      <c r="B153" s="101"/>
      <c r="C153" s="101"/>
      <c r="D153" s="101"/>
      <c r="E153" s="101"/>
      <c r="F153" s="101"/>
      <c r="G153" s="101"/>
      <c r="H153" s="101"/>
      <c r="I153" s="101"/>
      <c r="J153" s="101"/>
      <c r="K153" s="101"/>
    </row>
    <row r="154" spans="1:11" x14ac:dyDescent="0.3">
      <c r="A154" s="101"/>
      <c r="B154" s="101"/>
      <c r="C154" s="101"/>
      <c r="D154" s="101"/>
      <c r="E154" s="101"/>
      <c r="F154" s="101"/>
      <c r="G154" s="101"/>
      <c r="H154" s="101"/>
      <c r="I154" s="101"/>
      <c r="J154" s="101"/>
      <c r="K154" s="101"/>
    </row>
    <row r="155" spans="1:11" x14ac:dyDescent="0.3">
      <c r="A155" s="101"/>
      <c r="B155" s="101"/>
      <c r="C155" s="101"/>
      <c r="D155" s="101"/>
      <c r="E155" s="101"/>
      <c r="F155" s="101"/>
      <c r="G155" s="101"/>
      <c r="H155" s="101"/>
      <c r="I155" s="101"/>
      <c r="J155" s="101"/>
      <c r="K155" s="101"/>
    </row>
    <row r="156" spans="1:11" x14ac:dyDescent="0.3">
      <c r="A156" s="101"/>
      <c r="B156" s="101"/>
      <c r="C156" s="101"/>
      <c r="D156" s="101"/>
      <c r="E156" s="101"/>
      <c r="F156" s="101"/>
      <c r="G156" s="101"/>
      <c r="H156" s="101"/>
      <c r="I156" s="101"/>
      <c r="J156" s="101"/>
      <c r="K156" s="101"/>
    </row>
    <row r="157" spans="1:11" x14ac:dyDescent="0.3">
      <c r="A157" s="101"/>
      <c r="B157" s="101"/>
      <c r="C157" s="101"/>
      <c r="D157" s="101"/>
      <c r="E157" s="101"/>
      <c r="F157" s="101"/>
      <c r="G157" s="101"/>
      <c r="H157" s="101"/>
      <c r="I157" s="101"/>
      <c r="J157" s="101"/>
      <c r="K157" s="101"/>
    </row>
    <row r="158" spans="1:11" x14ac:dyDescent="0.3">
      <c r="A158" s="101"/>
      <c r="B158" s="101"/>
      <c r="C158" s="101"/>
      <c r="D158" s="101"/>
      <c r="E158" s="101"/>
      <c r="F158" s="101"/>
      <c r="G158" s="101"/>
      <c r="H158" s="101"/>
      <c r="I158" s="101"/>
      <c r="J158" s="101"/>
      <c r="K158" s="101"/>
    </row>
    <row r="159" spans="1:11" x14ac:dyDescent="0.3">
      <c r="A159" s="101"/>
      <c r="B159" s="101"/>
      <c r="C159" s="101"/>
      <c r="D159" s="101"/>
      <c r="E159" s="101"/>
      <c r="F159" s="101"/>
      <c r="G159" s="101"/>
      <c r="H159" s="101"/>
      <c r="I159" s="101"/>
      <c r="J159" s="101"/>
      <c r="K159" s="101"/>
    </row>
    <row r="160" spans="1:11" x14ac:dyDescent="0.3">
      <c r="A160" s="101"/>
      <c r="B160" s="101"/>
      <c r="C160" s="101"/>
      <c r="D160" s="101"/>
      <c r="E160" s="101"/>
      <c r="F160" s="101"/>
      <c r="G160" s="101"/>
      <c r="H160" s="101"/>
      <c r="I160" s="101"/>
      <c r="J160" s="101"/>
      <c r="K160" s="101"/>
    </row>
    <row r="161" spans="1:11" x14ac:dyDescent="0.3">
      <c r="A161" s="101"/>
      <c r="B161" s="101"/>
      <c r="C161" s="101"/>
      <c r="D161" s="101"/>
      <c r="E161" s="101"/>
      <c r="F161" s="101"/>
      <c r="G161" s="101"/>
      <c r="H161" s="101"/>
      <c r="I161" s="101"/>
      <c r="J161" s="101"/>
      <c r="K161" s="101"/>
    </row>
    <row r="162" spans="1:11" x14ac:dyDescent="0.3">
      <c r="A162" s="101"/>
      <c r="B162" s="101"/>
      <c r="C162" s="101"/>
      <c r="D162" s="101"/>
      <c r="E162" s="101"/>
      <c r="F162" s="101"/>
      <c r="G162" s="101"/>
      <c r="H162" s="101"/>
      <c r="I162" s="101"/>
      <c r="J162" s="101"/>
      <c r="K162" s="101"/>
    </row>
    <row r="163" spans="1:11" x14ac:dyDescent="0.3">
      <c r="A163" s="101"/>
      <c r="B163" s="101"/>
      <c r="C163" s="101"/>
      <c r="D163" s="101"/>
      <c r="E163" s="101"/>
      <c r="F163" s="101"/>
      <c r="G163" s="101"/>
      <c r="H163" s="101"/>
      <c r="I163" s="101"/>
      <c r="J163" s="101"/>
      <c r="K163" s="101"/>
    </row>
    <row r="164" spans="1:11" x14ac:dyDescent="0.3">
      <c r="A164" s="101"/>
      <c r="B164" s="101"/>
      <c r="C164" s="101"/>
      <c r="D164" s="101"/>
      <c r="E164" s="101"/>
      <c r="F164" s="101"/>
      <c r="G164" s="101"/>
      <c r="H164" s="101"/>
      <c r="I164" s="101"/>
      <c r="J164" s="101"/>
      <c r="K164" s="101"/>
    </row>
    <row r="165" spans="1:11" x14ac:dyDescent="0.3">
      <c r="A165" s="101"/>
      <c r="B165" s="101"/>
      <c r="C165" s="101"/>
      <c r="D165" s="101"/>
      <c r="E165" s="101"/>
      <c r="F165" s="101"/>
      <c r="G165" s="101"/>
      <c r="H165" s="101"/>
      <c r="I165" s="101"/>
      <c r="J165" s="101"/>
      <c r="K165" s="101"/>
    </row>
    <row r="166" spans="1:11" x14ac:dyDescent="0.3">
      <c r="A166" s="101"/>
      <c r="B166" s="101"/>
      <c r="C166" s="101"/>
      <c r="D166" s="101"/>
      <c r="E166" s="101"/>
      <c r="F166" s="101"/>
      <c r="G166" s="101"/>
      <c r="H166" s="101"/>
      <c r="I166" s="101"/>
      <c r="J166" s="101"/>
      <c r="K166" s="101"/>
    </row>
    <row r="167" spans="1:11" x14ac:dyDescent="0.3">
      <c r="A167" s="101"/>
      <c r="B167" s="101"/>
      <c r="C167" s="101"/>
      <c r="D167" s="101"/>
      <c r="E167" s="101"/>
      <c r="F167" s="101"/>
      <c r="G167" s="101"/>
      <c r="H167" s="101"/>
      <c r="I167" s="101"/>
      <c r="J167" s="101"/>
      <c r="K167" s="101"/>
    </row>
    <row r="168" spans="1:11" x14ac:dyDescent="0.3">
      <c r="A168" s="101"/>
      <c r="B168" s="101"/>
      <c r="C168" s="101"/>
      <c r="D168" s="101"/>
      <c r="E168" s="101"/>
      <c r="F168" s="101"/>
      <c r="G168" s="101"/>
      <c r="H168" s="101"/>
      <c r="I168" s="101"/>
      <c r="J168" s="101"/>
      <c r="K168" s="101"/>
    </row>
    <row r="169" spans="1:11" x14ac:dyDescent="0.3">
      <c r="A169" s="101"/>
      <c r="B169" s="101"/>
      <c r="C169" s="101"/>
      <c r="D169" s="101"/>
      <c r="E169" s="101"/>
      <c r="F169" s="101"/>
      <c r="G169" s="101"/>
      <c r="H169" s="101"/>
      <c r="I169" s="101"/>
      <c r="J169" s="101"/>
      <c r="K169" s="101"/>
    </row>
    <row r="170" spans="1:11" x14ac:dyDescent="0.3">
      <c r="A170" s="101"/>
      <c r="B170" s="101"/>
      <c r="C170" s="101"/>
      <c r="D170" s="101"/>
      <c r="E170" s="101"/>
      <c r="F170" s="101"/>
      <c r="G170" s="101"/>
      <c r="H170" s="101"/>
      <c r="I170" s="101"/>
      <c r="J170" s="101"/>
      <c r="K170" s="101"/>
    </row>
    <row r="171" spans="1:11" x14ac:dyDescent="0.3">
      <c r="A171" s="101"/>
      <c r="B171" s="101"/>
      <c r="C171" s="101"/>
      <c r="D171" s="101"/>
      <c r="E171" s="101"/>
      <c r="F171" s="101"/>
      <c r="G171" s="101"/>
      <c r="H171" s="101"/>
      <c r="I171" s="101"/>
      <c r="J171" s="101"/>
      <c r="K171" s="101"/>
    </row>
    <row r="172" spans="1:11" x14ac:dyDescent="0.3">
      <c r="A172" s="101"/>
      <c r="B172" s="101"/>
      <c r="C172" s="101"/>
      <c r="D172" s="101"/>
      <c r="E172" s="101"/>
      <c r="F172" s="101"/>
      <c r="G172" s="101"/>
      <c r="H172" s="101"/>
      <c r="I172" s="101"/>
      <c r="J172" s="101"/>
      <c r="K172" s="101"/>
    </row>
    <row r="173" spans="1:11" x14ac:dyDescent="0.3">
      <c r="A173" s="101"/>
      <c r="B173" s="101"/>
      <c r="C173" s="101"/>
      <c r="D173" s="101"/>
      <c r="E173" s="101"/>
      <c r="F173" s="101"/>
      <c r="G173" s="101"/>
      <c r="H173" s="101"/>
      <c r="I173" s="101"/>
      <c r="J173" s="101"/>
      <c r="K173" s="101"/>
    </row>
    <row r="174" spans="1:11" x14ac:dyDescent="0.3">
      <c r="A174" s="101"/>
      <c r="B174" s="101"/>
      <c r="C174" s="101"/>
      <c r="D174" s="101"/>
      <c r="E174" s="101"/>
      <c r="F174" s="101"/>
      <c r="G174" s="101"/>
      <c r="H174" s="101"/>
      <c r="I174" s="101"/>
      <c r="J174" s="101"/>
      <c r="K174" s="101"/>
    </row>
    <row r="175" spans="1:11" x14ac:dyDescent="0.3">
      <c r="A175" s="101"/>
      <c r="B175" s="101"/>
      <c r="C175" s="101"/>
      <c r="D175" s="101"/>
      <c r="E175" s="101"/>
      <c r="F175" s="101"/>
      <c r="G175" s="101"/>
      <c r="H175" s="101"/>
      <c r="I175" s="101"/>
      <c r="J175" s="101"/>
      <c r="K175" s="101"/>
    </row>
    <row r="176" spans="1:11" x14ac:dyDescent="0.3">
      <c r="A176" s="101"/>
      <c r="B176" s="101"/>
      <c r="C176" s="101"/>
      <c r="D176" s="101"/>
      <c r="E176" s="101"/>
      <c r="F176" s="101"/>
      <c r="G176" s="101"/>
      <c r="H176" s="101"/>
      <c r="I176" s="101"/>
      <c r="J176" s="101"/>
      <c r="K176" s="101"/>
    </row>
    <row r="177" spans="1:11" x14ac:dyDescent="0.3">
      <c r="A177" s="101"/>
      <c r="B177" s="101"/>
      <c r="C177" s="101"/>
      <c r="D177" s="101"/>
      <c r="E177" s="101"/>
      <c r="F177" s="101"/>
      <c r="G177" s="101"/>
      <c r="H177" s="101"/>
      <c r="I177" s="101"/>
      <c r="J177" s="101"/>
      <c r="K177" s="101"/>
    </row>
    <row r="178" spans="1:11" x14ac:dyDescent="0.3">
      <c r="A178" s="101"/>
      <c r="B178" s="101"/>
      <c r="C178" s="101"/>
      <c r="D178" s="101"/>
      <c r="E178" s="101"/>
      <c r="F178" s="101"/>
      <c r="G178" s="101"/>
      <c r="H178" s="101"/>
      <c r="I178" s="101"/>
      <c r="J178" s="101"/>
      <c r="K178" s="101"/>
    </row>
    <row r="179" spans="1:11" x14ac:dyDescent="0.3">
      <c r="A179" s="101"/>
      <c r="B179" s="101"/>
      <c r="C179" s="101"/>
      <c r="D179" s="101"/>
      <c r="E179" s="101"/>
      <c r="F179" s="101"/>
      <c r="G179" s="101"/>
      <c r="H179" s="101"/>
      <c r="I179" s="101"/>
      <c r="J179" s="101"/>
      <c r="K179" s="101"/>
    </row>
    <row r="180" spans="1:11" x14ac:dyDescent="0.3">
      <c r="A180" s="101"/>
      <c r="B180" s="101"/>
      <c r="C180" s="101"/>
      <c r="D180" s="101"/>
      <c r="E180" s="101"/>
      <c r="F180" s="101"/>
      <c r="G180" s="101"/>
      <c r="H180" s="101"/>
      <c r="I180" s="101"/>
      <c r="J180" s="101"/>
      <c r="K180" s="101"/>
    </row>
    <row r="181" spans="1:11" x14ac:dyDescent="0.3">
      <c r="A181" s="101"/>
      <c r="B181" s="101"/>
      <c r="C181" s="101"/>
      <c r="D181" s="101"/>
      <c r="E181" s="101"/>
      <c r="F181" s="101"/>
      <c r="G181" s="101"/>
      <c r="H181" s="101"/>
      <c r="I181" s="101"/>
      <c r="J181" s="101"/>
      <c r="K181" s="101"/>
    </row>
    <row r="182" spans="1:11" x14ac:dyDescent="0.3">
      <c r="A182" s="101"/>
      <c r="B182" s="101"/>
      <c r="C182" s="101"/>
      <c r="D182" s="101"/>
      <c r="E182" s="101"/>
      <c r="F182" s="101"/>
      <c r="G182" s="101"/>
      <c r="H182" s="101"/>
      <c r="I182" s="101"/>
      <c r="J182" s="101"/>
      <c r="K182" s="101"/>
    </row>
    <row r="183" spans="1:11" x14ac:dyDescent="0.3">
      <c r="A183" s="101"/>
      <c r="B183" s="101"/>
      <c r="C183" s="101"/>
      <c r="D183" s="101"/>
      <c r="E183" s="101"/>
      <c r="F183" s="101"/>
      <c r="G183" s="101"/>
      <c r="H183" s="101"/>
      <c r="I183" s="101"/>
      <c r="J183" s="101"/>
      <c r="K183" s="101"/>
    </row>
    <row r="184" spans="1:11" x14ac:dyDescent="0.3">
      <c r="A184" s="101"/>
      <c r="B184" s="101"/>
      <c r="C184" s="101"/>
      <c r="D184" s="101"/>
      <c r="E184" s="101"/>
      <c r="F184" s="101"/>
      <c r="G184" s="101"/>
      <c r="H184" s="101"/>
      <c r="I184" s="101"/>
      <c r="J184" s="101"/>
      <c r="K184" s="101"/>
    </row>
    <row r="185" spans="1:11" x14ac:dyDescent="0.3">
      <c r="A185" s="101"/>
      <c r="B185" s="101"/>
      <c r="C185" s="101"/>
      <c r="D185" s="101"/>
      <c r="E185" s="101"/>
      <c r="F185" s="101"/>
      <c r="G185" s="101"/>
      <c r="H185" s="101"/>
      <c r="I185" s="101"/>
      <c r="J185" s="101"/>
      <c r="K185" s="101"/>
    </row>
    <row r="186" spans="1:11" x14ac:dyDescent="0.3">
      <c r="A186" s="101"/>
      <c r="B186" s="101"/>
      <c r="C186" s="101"/>
      <c r="D186" s="101"/>
      <c r="E186" s="101"/>
      <c r="F186" s="101"/>
      <c r="G186" s="101"/>
      <c r="H186" s="101"/>
      <c r="I186" s="101"/>
      <c r="J186" s="101"/>
      <c r="K186" s="101"/>
    </row>
    <row r="187" spans="1:11" x14ac:dyDescent="0.3">
      <c r="A187" s="101"/>
      <c r="B187" s="101"/>
      <c r="C187" s="101"/>
      <c r="D187" s="101"/>
      <c r="E187" s="101"/>
      <c r="F187" s="101"/>
      <c r="G187" s="101"/>
      <c r="H187" s="101"/>
      <c r="I187" s="101"/>
      <c r="J187" s="101"/>
      <c r="K187" s="101"/>
    </row>
    <row r="188" spans="1:11" x14ac:dyDescent="0.3">
      <c r="A188" s="101"/>
      <c r="B188" s="101"/>
      <c r="C188" s="101"/>
      <c r="D188" s="101"/>
      <c r="E188" s="101"/>
      <c r="F188" s="101"/>
      <c r="G188" s="101"/>
      <c r="H188" s="101"/>
      <c r="I188" s="101"/>
      <c r="J188" s="101"/>
      <c r="K188" s="101"/>
    </row>
    <row r="189" spans="1:11" x14ac:dyDescent="0.3">
      <c r="A189" s="101"/>
      <c r="B189" s="101"/>
      <c r="C189" s="101"/>
      <c r="D189" s="101"/>
      <c r="E189" s="101"/>
      <c r="F189" s="101"/>
      <c r="G189" s="101"/>
      <c r="H189" s="101"/>
      <c r="I189" s="101"/>
      <c r="J189" s="101"/>
      <c r="K189" s="101"/>
    </row>
    <row r="190" spans="1:11" x14ac:dyDescent="0.3">
      <c r="A190" s="101"/>
      <c r="B190" s="101"/>
      <c r="C190" s="101"/>
      <c r="D190" s="101"/>
      <c r="E190" s="101"/>
      <c r="F190" s="101"/>
      <c r="G190" s="101"/>
      <c r="H190" s="101"/>
      <c r="I190" s="101"/>
      <c r="J190" s="101"/>
      <c r="K190" s="101"/>
    </row>
    <row r="191" spans="1:11" x14ac:dyDescent="0.3">
      <c r="A191" s="101"/>
      <c r="B191" s="101"/>
      <c r="C191" s="101"/>
      <c r="D191" s="101"/>
      <c r="E191" s="101"/>
      <c r="F191" s="101"/>
      <c r="G191" s="101"/>
      <c r="H191" s="101"/>
      <c r="I191" s="101"/>
      <c r="J191" s="101"/>
      <c r="K191" s="101"/>
    </row>
    <row r="192" spans="1:11" x14ac:dyDescent="0.3">
      <c r="A192" s="101"/>
      <c r="B192" s="101"/>
      <c r="C192" s="101"/>
      <c r="D192" s="101"/>
      <c r="E192" s="101"/>
      <c r="F192" s="101"/>
      <c r="G192" s="101"/>
      <c r="H192" s="101"/>
      <c r="I192" s="101"/>
      <c r="J192" s="101"/>
      <c r="K192" s="101"/>
    </row>
    <row r="193" spans="1:11" x14ac:dyDescent="0.3">
      <c r="A193" s="101"/>
      <c r="B193" s="101"/>
      <c r="C193" s="101"/>
      <c r="D193" s="101"/>
      <c r="E193" s="101"/>
      <c r="F193" s="101"/>
      <c r="G193" s="101"/>
      <c r="H193" s="101"/>
      <c r="I193" s="101"/>
      <c r="J193" s="101"/>
      <c r="K193" s="101"/>
    </row>
    <row r="194" spans="1:11" x14ac:dyDescent="0.3">
      <c r="A194" s="101"/>
      <c r="B194" s="101"/>
      <c r="C194" s="101"/>
      <c r="D194" s="101"/>
      <c r="E194" s="101"/>
      <c r="F194" s="101"/>
      <c r="G194" s="101"/>
      <c r="H194" s="101"/>
      <c r="I194" s="101"/>
      <c r="J194" s="101"/>
      <c r="K194" s="101"/>
    </row>
    <row r="195" spans="1:11" x14ac:dyDescent="0.3">
      <c r="A195" s="101"/>
      <c r="B195" s="101"/>
      <c r="C195" s="101"/>
      <c r="D195" s="101"/>
      <c r="E195" s="101"/>
      <c r="F195" s="101"/>
      <c r="G195" s="101"/>
      <c r="H195" s="101"/>
      <c r="I195" s="101"/>
      <c r="J195" s="101"/>
      <c r="K195" s="101"/>
    </row>
    <row r="196" spans="1:11" x14ac:dyDescent="0.3">
      <c r="A196" s="101"/>
      <c r="B196" s="101"/>
      <c r="C196" s="101"/>
      <c r="D196" s="101"/>
      <c r="E196" s="101"/>
      <c r="F196" s="101"/>
      <c r="G196" s="101"/>
      <c r="H196" s="101"/>
      <c r="I196" s="101"/>
      <c r="J196" s="101"/>
      <c r="K196" s="101"/>
    </row>
    <row r="197" spans="1:11" x14ac:dyDescent="0.3">
      <c r="A197" s="101"/>
      <c r="B197" s="101"/>
      <c r="C197" s="101"/>
      <c r="D197" s="101"/>
      <c r="E197" s="101"/>
      <c r="F197" s="101"/>
      <c r="G197" s="101"/>
      <c r="H197" s="101"/>
      <c r="I197" s="101"/>
      <c r="J197" s="101"/>
      <c r="K197" s="101"/>
    </row>
    <row r="198" spans="1:11" x14ac:dyDescent="0.3">
      <c r="A198" s="101"/>
      <c r="B198" s="101"/>
      <c r="C198" s="101"/>
      <c r="D198" s="101"/>
      <c r="E198" s="101"/>
      <c r="F198" s="101"/>
      <c r="G198" s="101"/>
      <c r="H198" s="101"/>
      <c r="I198" s="101"/>
      <c r="J198" s="101"/>
      <c r="K198" s="101"/>
    </row>
    <row r="199" spans="1:11" x14ac:dyDescent="0.3">
      <c r="A199" s="101"/>
      <c r="B199" s="101"/>
      <c r="C199" s="101"/>
      <c r="D199" s="101"/>
      <c r="E199" s="101"/>
      <c r="F199" s="101"/>
      <c r="G199" s="101"/>
      <c r="H199" s="101"/>
      <c r="I199" s="101"/>
      <c r="J199" s="101"/>
      <c r="K199" s="101"/>
    </row>
    <row r="200" spans="1:11" x14ac:dyDescent="0.3">
      <c r="A200" s="101"/>
      <c r="B200" s="101"/>
      <c r="C200" s="101"/>
      <c r="D200" s="101"/>
      <c r="E200" s="101"/>
      <c r="F200" s="101"/>
      <c r="G200" s="101"/>
      <c r="H200" s="101"/>
      <c r="I200" s="101"/>
      <c r="J200" s="101"/>
      <c r="K200" s="101"/>
    </row>
    <row r="201" spans="1:11" x14ac:dyDescent="0.3">
      <c r="A201" s="101"/>
      <c r="B201" s="101"/>
      <c r="C201" s="101"/>
      <c r="D201" s="101"/>
      <c r="E201" s="101"/>
      <c r="F201" s="101"/>
      <c r="G201" s="101"/>
      <c r="H201" s="101"/>
      <c r="I201" s="101"/>
      <c r="J201" s="101"/>
      <c r="K201" s="101"/>
    </row>
    <row r="202" spans="1:11" x14ac:dyDescent="0.3">
      <c r="A202" s="101"/>
      <c r="B202" s="101"/>
      <c r="C202" s="101"/>
      <c r="D202" s="101"/>
      <c r="E202" s="101"/>
      <c r="F202" s="101"/>
      <c r="G202" s="101"/>
      <c r="H202" s="101"/>
      <c r="I202" s="101"/>
      <c r="J202" s="101"/>
      <c r="K202" s="101"/>
    </row>
    <row r="203" spans="1:11" x14ac:dyDescent="0.3">
      <c r="A203" s="101"/>
      <c r="B203" s="101"/>
      <c r="C203" s="101"/>
      <c r="D203" s="101"/>
      <c r="E203" s="101"/>
      <c r="F203" s="101"/>
      <c r="G203" s="101"/>
      <c r="H203" s="101"/>
      <c r="I203" s="101"/>
      <c r="J203" s="101"/>
      <c r="K203" s="101"/>
    </row>
    <row r="204" spans="1:11" x14ac:dyDescent="0.3">
      <c r="A204" s="101"/>
      <c r="B204" s="101"/>
      <c r="C204" s="101"/>
      <c r="D204" s="101"/>
      <c r="E204" s="101"/>
      <c r="F204" s="101"/>
      <c r="G204" s="101"/>
      <c r="H204" s="101"/>
      <c r="I204" s="101"/>
      <c r="J204" s="101"/>
      <c r="K204" s="101"/>
    </row>
    <row r="205" spans="1:11" x14ac:dyDescent="0.3">
      <c r="A205" s="101"/>
      <c r="B205" s="101"/>
      <c r="C205" s="101"/>
      <c r="D205" s="101"/>
      <c r="E205" s="101"/>
      <c r="F205" s="101"/>
      <c r="G205" s="101"/>
      <c r="H205" s="101"/>
      <c r="I205" s="101"/>
      <c r="J205" s="101"/>
      <c r="K205" s="101"/>
    </row>
    <row r="206" spans="1:11" x14ac:dyDescent="0.3">
      <c r="A206" s="101"/>
      <c r="B206" s="101"/>
      <c r="C206" s="101"/>
      <c r="D206" s="101"/>
      <c r="E206" s="101"/>
      <c r="F206" s="101"/>
      <c r="G206" s="101"/>
      <c r="H206" s="101"/>
      <c r="I206" s="101"/>
      <c r="J206" s="101"/>
      <c r="K206" s="101"/>
    </row>
    <row r="207" spans="1:11" x14ac:dyDescent="0.3">
      <c r="A207" s="101"/>
      <c r="B207" s="101"/>
      <c r="C207" s="101"/>
      <c r="D207" s="101"/>
      <c r="E207" s="101"/>
      <c r="F207" s="101"/>
      <c r="G207" s="101"/>
      <c r="H207" s="101"/>
      <c r="I207" s="101"/>
      <c r="J207" s="101"/>
      <c r="K207" s="101"/>
    </row>
    <row r="208" spans="1:11" x14ac:dyDescent="0.3">
      <c r="A208" s="101"/>
      <c r="B208" s="101"/>
      <c r="C208" s="101"/>
      <c r="D208" s="101"/>
      <c r="E208" s="101"/>
      <c r="F208" s="101"/>
      <c r="G208" s="101"/>
      <c r="H208" s="101"/>
      <c r="I208" s="101"/>
      <c r="J208" s="101"/>
      <c r="K208" s="101"/>
    </row>
    <row r="209" spans="1:11" x14ac:dyDescent="0.3">
      <c r="A209" s="101"/>
      <c r="B209" s="101"/>
      <c r="C209" s="101"/>
      <c r="D209" s="101"/>
      <c r="E209" s="101"/>
      <c r="F209" s="101"/>
      <c r="G209" s="101"/>
      <c r="H209" s="101"/>
      <c r="I209" s="101"/>
      <c r="J209" s="101"/>
      <c r="K209" s="101"/>
    </row>
    <row r="210" spans="1:11" x14ac:dyDescent="0.3">
      <c r="A210" s="101"/>
      <c r="B210" s="101"/>
      <c r="C210" s="101"/>
      <c r="D210" s="101"/>
      <c r="E210" s="101"/>
      <c r="F210" s="101"/>
      <c r="G210" s="101"/>
      <c r="H210" s="101"/>
      <c r="I210" s="101"/>
      <c r="J210" s="101"/>
      <c r="K210" s="101"/>
    </row>
    <row r="211" spans="1:11" x14ac:dyDescent="0.3">
      <c r="A211" s="101"/>
      <c r="B211" s="101"/>
      <c r="C211" s="101"/>
      <c r="D211" s="101"/>
      <c r="E211" s="101"/>
      <c r="F211" s="101"/>
      <c r="G211" s="101"/>
      <c r="H211" s="101"/>
      <c r="I211" s="101"/>
      <c r="J211" s="101"/>
      <c r="K211" s="101"/>
    </row>
    <row r="212" spans="1:11" x14ac:dyDescent="0.3">
      <c r="A212" s="101"/>
      <c r="B212" s="101"/>
      <c r="C212" s="101"/>
      <c r="D212" s="101"/>
      <c r="E212" s="101"/>
      <c r="F212" s="101"/>
      <c r="G212" s="101"/>
      <c r="H212" s="101"/>
      <c r="I212" s="101"/>
      <c r="J212" s="101"/>
      <c r="K212" s="101"/>
    </row>
    <row r="213" spans="1:11" x14ac:dyDescent="0.3">
      <c r="A213" s="101"/>
      <c r="B213" s="101"/>
      <c r="C213" s="101"/>
      <c r="D213" s="101"/>
      <c r="E213" s="101"/>
      <c r="F213" s="101"/>
      <c r="G213" s="101"/>
      <c r="H213" s="101"/>
      <c r="I213" s="101"/>
      <c r="J213" s="101"/>
      <c r="K213" s="101"/>
    </row>
    <row r="214" spans="1:11" x14ac:dyDescent="0.3">
      <c r="A214" s="101"/>
      <c r="B214" s="101"/>
      <c r="C214" s="101"/>
      <c r="D214" s="101"/>
      <c r="E214" s="101"/>
      <c r="F214" s="101"/>
      <c r="G214" s="101"/>
      <c r="H214" s="101"/>
      <c r="I214" s="101"/>
      <c r="J214" s="101"/>
      <c r="K214" s="101"/>
    </row>
    <row r="215" spans="1:11" x14ac:dyDescent="0.3">
      <c r="A215" s="101"/>
      <c r="B215" s="101"/>
      <c r="C215" s="101"/>
      <c r="D215" s="101"/>
      <c r="E215" s="101"/>
      <c r="F215" s="101"/>
      <c r="G215" s="101"/>
      <c r="H215" s="101"/>
      <c r="I215" s="101"/>
      <c r="J215" s="101"/>
      <c r="K215" s="101"/>
    </row>
    <row r="216" spans="1:11" x14ac:dyDescent="0.3">
      <c r="A216" s="101"/>
      <c r="B216" s="101"/>
      <c r="C216" s="101"/>
      <c r="D216" s="101"/>
      <c r="E216" s="101"/>
      <c r="F216" s="101"/>
      <c r="G216" s="101"/>
      <c r="H216" s="101"/>
      <c r="I216" s="101"/>
      <c r="J216" s="101"/>
      <c r="K216" s="101"/>
    </row>
    <row r="217" spans="1:11" x14ac:dyDescent="0.3">
      <c r="A217" s="101"/>
      <c r="B217" s="101"/>
      <c r="C217" s="101"/>
      <c r="D217" s="101"/>
      <c r="E217" s="101"/>
      <c r="F217" s="101"/>
      <c r="G217" s="101"/>
      <c r="H217" s="101"/>
      <c r="I217" s="101"/>
      <c r="J217" s="101"/>
      <c r="K217" s="101"/>
    </row>
    <row r="218" spans="1:11" x14ac:dyDescent="0.3">
      <c r="A218" s="101"/>
      <c r="B218" s="101"/>
      <c r="C218" s="101"/>
      <c r="D218" s="101"/>
      <c r="E218" s="101"/>
      <c r="F218" s="101"/>
      <c r="G218" s="101"/>
      <c r="H218" s="101"/>
      <c r="I218" s="101"/>
      <c r="J218" s="101"/>
      <c r="K218" s="101"/>
    </row>
    <row r="219" spans="1:11" x14ac:dyDescent="0.3">
      <c r="A219" s="101"/>
      <c r="B219" s="101"/>
      <c r="C219" s="101"/>
      <c r="D219" s="101"/>
      <c r="E219" s="101"/>
      <c r="F219" s="101"/>
      <c r="G219" s="101"/>
      <c r="H219" s="101"/>
      <c r="I219" s="101"/>
      <c r="J219" s="101"/>
      <c r="K219" s="101"/>
    </row>
    <row r="220" spans="1:11" x14ac:dyDescent="0.3">
      <c r="A220" s="101"/>
      <c r="B220" s="101"/>
      <c r="C220" s="101"/>
      <c r="D220" s="101"/>
      <c r="E220" s="101"/>
      <c r="F220" s="101"/>
      <c r="G220" s="101"/>
      <c r="H220" s="101"/>
      <c r="I220" s="101"/>
      <c r="J220" s="101"/>
      <c r="K220" s="101"/>
    </row>
    <row r="221" spans="1:11" x14ac:dyDescent="0.3">
      <c r="A221" s="101"/>
      <c r="B221" s="101"/>
      <c r="C221" s="101"/>
      <c r="D221" s="101"/>
      <c r="E221" s="101"/>
      <c r="F221" s="101"/>
      <c r="G221" s="101"/>
      <c r="H221" s="101"/>
      <c r="I221" s="101"/>
      <c r="J221" s="101"/>
      <c r="K221" s="101"/>
    </row>
    <row r="222" spans="1:11" x14ac:dyDescent="0.3">
      <c r="A222" s="101"/>
      <c r="B222" s="101"/>
      <c r="C222" s="101"/>
      <c r="D222" s="101"/>
      <c r="E222" s="101"/>
      <c r="F222" s="101"/>
      <c r="G222" s="101"/>
      <c r="H222" s="101"/>
      <c r="I222" s="101"/>
      <c r="J222" s="101"/>
      <c r="K222" s="101"/>
    </row>
    <row r="223" spans="1:11" x14ac:dyDescent="0.3">
      <c r="A223" s="101"/>
      <c r="B223" s="101"/>
      <c r="C223" s="101"/>
      <c r="D223" s="101"/>
      <c r="E223" s="101"/>
      <c r="F223" s="101"/>
      <c r="G223" s="101"/>
      <c r="H223" s="101"/>
      <c r="I223" s="101"/>
      <c r="J223" s="101"/>
      <c r="K223" s="101"/>
    </row>
    <row r="224" spans="1:11" x14ac:dyDescent="0.3">
      <c r="A224" s="101"/>
      <c r="B224" s="101"/>
      <c r="C224" s="101"/>
      <c r="D224" s="101"/>
      <c r="E224" s="101"/>
      <c r="F224" s="101"/>
      <c r="G224" s="101"/>
      <c r="H224" s="101"/>
      <c r="I224" s="101"/>
      <c r="J224" s="101"/>
      <c r="K224" s="101"/>
    </row>
    <row r="225" spans="1:11" x14ac:dyDescent="0.3">
      <c r="A225" s="101"/>
      <c r="B225" s="101"/>
      <c r="C225" s="101"/>
      <c r="D225" s="101"/>
      <c r="E225" s="101"/>
      <c r="F225" s="101"/>
      <c r="G225" s="101"/>
      <c r="H225" s="101"/>
      <c r="I225" s="101"/>
      <c r="J225" s="101"/>
      <c r="K225" s="101"/>
    </row>
    <row r="226" spans="1:11" x14ac:dyDescent="0.3">
      <c r="A226" s="101"/>
      <c r="B226" s="101"/>
      <c r="C226" s="101"/>
      <c r="D226" s="101"/>
      <c r="E226" s="101"/>
      <c r="F226" s="101"/>
      <c r="G226" s="101"/>
      <c r="H226" s="101"/>
      <c r="I226" s="101"/>
      <c r="J226" s="101"/>
      <c r="K226" s="101"/>
    </row>
    <row r="227" spans="1:11" x14ac:dyDescent="0.3">
      <c r="A227" s="101"/>
      <c r="B227" s="101"/>
      <c r="C227" s="101"/>
      <c r="D227" s="101"/>
      <c r="E227" s="101"/>
      <c r="F227" s="101"/>
      <c r="G227" s="101"/>
      <c r="H227" s="101"/>
      <c r="I227" s="101"/>
      <c r="J227" s="101"/>
      <c r="K227" s="101"/>
    </row>
    <row r="228" spans="1:11" x14ac:dyDescent="0.3">
      <c r="A228" s="101"/>
      <c r="B228" s="101"/>
      <c r="C228" s="101"/>
      <c r="D228" s="101"/>
      <c r="E228" s="101"/>
      <c r="F228" s="101"/>
      <c r="G228" s="101"/>
      <c r="H228" s="101"/>
      <c r="I228" s="101"/>
      <c r="J228" s="101"/>
      <c r="K228" s="101"/>
    </row>
    <row r="229" spans="1:11" x14ac:dyDescent="0.3">
      <c r="A229" s="101"/>
      <c r="B229" s="101"/>
      <c r="C229" s="101"/>
      <c r="D229" s="101"/>
      <c r="E229" s="101"/>
      <c r="F229" s="101"/>
      <c r="G229" s="101"/>
      <c r="H229" s="101"/>
      <c r="I229" s="101"/>
      <c r="J229" s="101"/>
      <c r="K229" s="101"/>
    </row>
    <row r="230" spans="1:11" x14ac:dyDescent="0.3">
      <c r="A230" s="101"/>
      <c r="B230" s="101"/>
      <c r="C230" s="101"/>
      <c r="D230" s="101"/>
      <c r="E230" s="101"/>
      <c r="F230" s="101"/>
      <c r="G230" s="101"/>
      <c r="H230" s="101"/>
      <c r="I230" s="101"/>
      <c r="J230" s="101"/>
      <c r="K230" s="101"/>
    </row>
    <row r="231" spans="1:11" x14ac:dyDescent="0.3">
      <c r="A231" s="101"/>
      <c r="B231" s="101"/>
      <c r="C231" s="101"/>
      <c r="D231" s="101"/>
      <c r="E231" s="101"/>
      <c r="F231" s="101"/>
      <c r="G231" s="101"/>
      <c r="H231" s="101"/>
      <c r="I231" s="101"/>
      <c r="J231" s="101"/>
      <c r="K231" s="101"/>
    </row>
    <row r="232" spans="1:11" x14ac:dyDescent="0.3">
      <c r="A232" s="101"/>
      <c r="B232" s="101"/>
      <c r="C232" s="101"/>
      <c r="D232" s="101"/>
      <c r="E232" s="101"/>
      <c r="F232" s="101"/>
      <c r="G232" s="101"/>
      <c r="H232" s="101"/>
      <c r="I232" s="101"/>
      <c r="J232" s="101"/>
      <c r="K232" s="101"/>
    </row>
    <row r="233" spans="1:11" x14ac:dyDescent="0.3">
      <c r="A233" s="101"/>
      <c r="B233" s="101"/>
      <c r="C233" s="101"/>
      <c r="D233" s="101"/>
      <c r="E233" s="101"/>
      <c r="F233" s="101"/>
      <c r="G233" s="101"/>
      <c r="H233" s="101"/>
      <c r="I233" s="101"/>
      <c r="J233" s="101"/>
      <c r="K233" s="101"/>
    </row>
    <row r="234" spans="1:11" x14ac:dyDescent="0.3">
      <c r="A234" s="101"/>
      <c r="B234" s="101"/>
      <c r="C234" s="101"/>
      <c r="D234" s="101"/>
      <c r="E234" s="101"/>
      <c r="F234" s="101"/>
      <c r="G234" s="101"/>
      <c r="H234" s="101"/>
      <c r="I234" s="101"/>
      <c r="J234" s="101"/>
      <c r="K234" s="101"/>
    </row>
    <row r="235" spans="1:11" x14ac:dyDescent="0.3">
      <c r="A235" s="101"/>
      <c r="B235" s="101"/>
      <c r="C235" s="101"/>
      <c r="D235" s="101"/>
      <c r="E235" s="101"/>
      <c r="F235" s="101"/>
      <c r="G235" s="101"/>
      <c r="H235" s="101"/>
      <c r="I235" s="101"/>
      <c r="J235" s="101"/>
      <c r="K235" s="101"/>
    </row>
    <row r="236" spans="1:11" x14ac:dyDescent="0.3">
      <c r="A236" s="101"/>
      <c r="B236" s="101"/>
      <c r="C236" s="101"/>
      <c r="D236" s="101"/>
      <c r="E236" s="101"/>
      <c r="F236" s="101"/>
      <c r="G236" s="101"/>
      <c r="H236" s="101"/>
      <c r="I236" s="101"/>
      <c r="J236" s="101"/>
      <c r="K236" s="101"/>
    </row>
    <row r="237" spans="1:11" x14ac:dyDescent="0.3">
      <c r="A237" s="101"/>
      <c r="B237" s="101"/>
      <c r="C237" s="101"/>
      <c r="D237" s="101"/>
      <c r="E237" s="101"/>
      <c r="F237" s="101"/>
      <c r="G237" s="101"/>
      <c r="H237" s="101"/>
      <c r="I237" s="101"/>
      <c r="J237" s="101"/>
      <c r="K237" s="101"/>
    </row>
    <row r="238" spans="1:11" x14ac:dyDescent="0.3">
      <c r="A238" s="101"/>
      <c r="B238" s="101"/>
      <c r="C238" s="101"/>
      <c r="D238" s="101"/>
      <c r="E238" s="101"/>
      <c r="F238" s="101"/>
      <c r="G238" s="101"/>
      <c r="H238" s="101"/>
      <c r="I238" s="101"/>
      <c r="J238" s="101"/>
      <c r="K238" s="101"/>
    </row>
    <row r="239" spans="1:11" x14ac:dyDescent="0.3">
      <c r="A239" s="101"/>
      <c r="B239" s="101"/>
      <c r="C239" s="101"/>
      <c r="D239" s="101"/>
      <c r="E239" s="101"/>
      <c r="F239" s="101"/>
      <c r="G239" s="101"/>
      <c r="H239" s="101"/>
      <c r="I239" s="101"/>
      <c r="J239" s="101"/>
      <c r="K239" s="101"/>
    </row>
    <row r="240" spans="1:11" x14ac:dyDescent="0.3">
      <c r="A240" s="101"/>
      <c r="B240" s="101"/>
      <c r="C240" s="101"/>
      <c r="D240" s="101"/>
      <c r="E240" s="101"/>
      <c r="F240" s="101"/>
      <c r="G240" s="101"/>
      <c r="H240" s="101"/>
      <c r="I240" s="101"/>
      <c r="J240" s="101"/>
      <c r="K240" s="101"/>
    </row>
    <row r="241" spans="1:11" x14ac:dyDescent="0.3">
      <c r="A241" s="101"/>
      <c r="B241" s="101"/>
      <c r="C241" s="101"/>
      <c r="D241" s="101"/>
      <c r="E241" s="101"/>
      <c r="F241" s="101"/>
      <c r="G241" s="101"/>
      <c r="H241" s="101"/>
      <c r="I241" s="101"/>
      <c r="J241" s="101"/>
      <c r="K241" s="101"/>
    </row>
    <row r="242" spans="1:11" x14ac:dyDescent="0.3">
      <c r="A242" s="101"/>
      <c r="B242" s="101"/>
      <c r="C242" s="101"/>
      <c r="D242" s="101"/>
      <c r="E242" s="101"/>
      <c r="F242" s="101"/>
      <c r="G242" s="101"/>
      <c r="H242" s="101"/>
      <c r="I242" s="101"/>
      <c r="J242" s="101"/>
      <c r="K242" s="101"/>
    </row>
    <row r="243" spans="1:11" x14ac:dyDescent="0.3">
      <c r="A243" s="101"/>
      <c r="B243" s="101"/>
      <c r="C243" s="101"/>
      <c r="D243" s="101"/>
      <c r="E243" s="101"/>
      <c r="F243" s="101"/>
      <c r="G243" s="101"/>
      <c r="H243" s="101"/>
      <c r="I243" s="101"/>
      <c r="J243" s="101"/>
      <c r="K243" s="101"/>
    </row>
    <row r="244" spans="1:11" x14ac:dyDescent="0.3">
      <c r="A244" s="101"/>
      <c r="B244" s="101"/>
      <c r="C244" s="101"/>
      <c r="D244" s="101"/>
      <c r="E244" s="101"/>
      <c r="F244" s="101"/>
      <c r="G244" s="101"/>
      <c r="H244" s="101"/>
      <c r="I244" s="101"/>
      <c r="J244" s="101"/>
      <c r="K244" s="101"/>
    </row>
    <row r="245" spans="1:11" x14ac:dyDescent="0.3">
      <c r="A245" s="101"/>
      <c r="B245" s="101"/>
      <c r="C245" s="101"/>
      <c r="D245" s="101"/>
      <c r="E245" s="101"/>
      <c r="F245" s="101"/>
      <c r="G245" s="101"/>
      <c r="H245" s="101"/>
      <c r="I245" s="101"/>
      <c r="J245" s="101"/>
      <c r="K245" s="101"/>
    </row>
    <row r="246" spans="1:11" x14ac:dyDescent="0.3">
      <c r="A246" s="101"/>
      <c r="B246" s="101"/>
      <c r="C246" s="101"/>
      <c r="D246" s="101"/>
      <c r="E246" s="101"/>
      <c r="F246" s="101"/>
      <c r="G246" s="101"/>
      <c r="H246" s="101"/>
      <c r="I246" s="101"/>
      <c r="J246" s="101"/>
      <c r="K246" s="101"/>
    </row>
    <row r="247" spans="1:11" x14ac:dyDescent="0.3">
      <c r="A247" s="101"/>
      <c r="B247" s="101"/>
      <c r="C247" s="101"/>
      <c r="D247" s="101"/>
      <c r="E247" s="101"/>
      <c r="F247" s="101"/>
      <c r="G247" s="101"/>
      <c r="H247" s="101"/>
      <c r="I247" s="101"/>
      <c r="J247" s="101"/>
      <c r="K247" s="101"/>
    </row>
    <row r="248" spans="1:11" x14ac:dyDescent="0.3">
      <c r="A248" s="101"/>
      <c r="B248" s="101"/>
      <c r="C248" s="101"/>
      <c r="D248" s="101"/>
      <c r="E248" s="101"/>
      <c r="F248" s="101"/>
      <c r="G248" s="101"/>
      <c r="H248" s="101"/>
      <c r="I248" s="101"/>
      <c r="J248" s="101"/>
      <c r="K248" s="101"/>
    </row>
    <row r="249" spans="1:11" x14ac:dyDescent="0.3">
      <c r="A249" s="101"/>
      <c r="B249" s="101"/>
      <c r="C249" s="101"/>
      <c r="D249" s="101"/>
      <c r="E249" s="101"/>
      <c r="F249" s="101"/>
      <c r="G249" s="101"/>
      <c r="H249" s="101"/>
      <c r="I249" s="101"/>
      <c r="J249" s="101"/>
      <c r="K249" s="101"/>
    </row>
    <row r="250" spans="1:11" x14ac:dyDescent="0.3">
      <c r="A250" s="101"/>
      <c r="B250" s="101"/>
      <c r="C250" s="101"/>
      <c r="D250" s="101"/>
      <c r="E250" s="101"/>
      <c r="F250" s="101"/>
      <c r="G250" s="101"/>
      <c r="H250" s="101"/>
      <c r="I250" s="101"/>
      <c r="J250" s="101"/>
      <c r="K250" s="101"/>
    </row>
    <row r="251" spans="1:11" x14ac:dyDescent="0.3">
      <c r="A251" s="101"/>
      <c r="B251" s="101"/>
      <c r="C251" s="101"/>
      <c r="D251" s="101"/>
      <c r="E251" s="101"/>
      <c r="F251" s="101"/>
      <c r="G251" s="101"/>
      <c r="H251" s="101"/>
      <c r="I251" s="101"/>
      <c r="J251" s="101"/>
      <c r="K251" s="101"/>
    </row>
    <row r="252" spans="1:11" x14ac:dyDescent="0.3">
      <c r="A252" s="101"/>
      <c r="B252" s="101"/>
      <c r="C252" s="101"/>
      <c r="D252" s="101"/>
      <c r="E252" s="101"/>
      <c r="F252" s="101"/>
      <c r="G252" s="101"/>
      <c r="H252" s="101"/>
      <c r="I252" s="101"/>
      <c r="J252" s="101"/>
      <c r="K252" s="101"/>
    </row>
    <row r="253" spans="1:11" x14ac:dyDescent="0.3">
      <c r="A253" s="101"/>
      <c r="B253" s="101"/>
      <c r="C253" s="101"/>
      <c r="D253" s="101"/>
      <c r="E253" s="101"/>
      <c r="F253" s="101"/>
      <c r="G253" s="101"/>
      <c r="H253" s="101"/>
      <c r="I253" s="101"/>
      <c r="J253" s="101"/>
      <c r="K253" s="101"/>
    </row>
    <row r="254" spans="1:11" x14ac:dyDescent="0.3">
      <c r="A254" s="101"/>
      <c r="B254" s="101"/>
      <c r="C254" s="101"/>
      <c r="D254" s="101"/>
      <c r="E254" s="101"/>
      <c r="F254" s="101"/>
      <c r="G254" s="101"/>
      <c r="H254" s="101"/>
      <c r="I254" s="101"/>
      <c r="J254" s="101"/>
      <c r="K254" s="101"/>
    </row>
    <row r="255" spans="1:11" x14ac:dyDescent="0.3">
      <c r="A255" s="101"/>
      <c r="B255" s="101"/>
      <c r="C255" s="101"/>
      <c r="D255" s="101"/>
      <c r="E255" s="101"/>
      <c r="F255" s="101"/>
      <c r="G255" s="101"/>
      <c r="H255" s="101"/>
      <c r="I255" s="101"/>
      <c r="J255" s="101"/>
      <c r="K255" s="101"/>
    </row>
    <row r="256" spans="1:11" x14ac:dyDescent="0.3">
      <c r="A256" s="101"/>
      <c r="B256" s="101"/>
      <c r="C256" s="101"/>
      <c r="D256" s="101"/>
      <c r="E256" s="101"/>
      <c r="F256" s="101"/>
      <c r="G256" s="101"/>
      <c r="H256" s="101"/>
      <c r="I256" s="101"/>
      <c r="J256" s="101"/>
      <c r="K256" s="101"/>
    </row>
    <row r="257" spans="1:11" x14ac:dyDescent="0.3">
      <c r="A257" s="101"/>
      <c r="B257" s="101"/>
      <c r="C257" s="101"/>
      <c r="D257" s="101"/>
      <c r="E257" s="101"/>
      <c r="F257" s="101"/>
      <c r="G257" s="101"/>
      <c r="H257" s="101"/>
      <c r="I257" s="101"/>
      <c r="J257" s="101"/>
      <c r="K257" s="101"/>
    </row>
    <row r="258" spans="1:11" x14ac:dyDescent="0.3">
      <c r="A258" s="101"/>
      <c r="B258" s="101"/>
      <c r="C258" s="101"/>
      <c r="D258" s="101"/>
      <c r="E258" s="101"/>
      <c r="F258" s="101"/>
      <c r="G258" s="101"/>
      <c r="H258" s="101"/>
      <c r="I258" s="101"/>
      <c r="J258" s="101"/>
      <c r="K258" s="101"/>
    </row>
    <row r="259" spans="1:11" x14ac:dyDescent="0.3">
      <c r="A259" s="101"/>
      <c r="B259" s="101"/>
      <c r="C259" s="101"/>
      <c r="D259" s="101"/>
      <c r="E259" s="101"/>
      <c r="F259" s="101"/>
      <c r="G259" s="101"/>
      <c r="H259" s="101"/>
      <c r="I259" s="101"/>
      <c r="J259" s="101"/>
      <c r="K259" s="101"/>
    </row>
    <row r="260" spans="1:11" x14ac:dyDescent="0.3">
      <c r="A260" s="101"/>
      <c r="B260" s="101"/>
      <c r="C260" s="101"/>
      <c r="D260" s="101"/>
      <c r="E260" s="101"/>
      <c r="F260" s="101"/>
      <c r="G260" s="101"/>
      <c r="H260" s="101"/>
      <c r="I260" s="101"/>
      <c r="J260" s="101"/>
      <c r="K260" s="101"/>
    </row>
    <row r="261" spans="1:11" x14ac:dyDescent="0.3">
      <c r="A261" s="101"/>
      <c r="B261" s="101"/>
      <c r="C261" s="101"/>
      <c r="D261" s="101"/>
      <c r="E261" s="101"/>
      <c r="F261" s="101"/>
      <c r="G261" s="101"/>
      <c r="H261" s="101"/>
      <c r="I261" s="101"/>
      <c r="J261" s="101"/>
      <c r="K261" s="101"/>
    </row>
    <row r="262" spans="1:11" x14ac:dyDescent="0.3">
      <c r="A262" s="101"/>
      <c r="B262" s="101"/>
      <c r="C262" s="101"/>
      <c r="D262" s="101"/>
      <c r="E262" s="101"/>
      <c r="F262" s="101"/>
      <c r="G262" s="101"/>
      <c r="H262" s="101"/>
      <c r="I262" s="101"/>
      <c r="J262" s="101"/>
      <c r="K262" s="101"/>
    </row>
    <row r="263" spans="1:11" x14ac:dyDescent="0.3">
      <c r="A263" s="101"/>
      <c r="B263" s="101"/>
      <c r="C263" s="101"/>
      <c r="D263" s="101"/>
      <c r="E263" s="101"/>
      <c r="F263" s="101"/>
      <c r="G263" s="101"/>
      <c r="H263" s="101"/>
      <c r="I263" s="101"/>
      <c r="J263" s="101"/>
      <c r="K263" s="101"/>
    </row>
    <row r="264" spans="1:11" x14ac:dyDescent="0.3">
      <c r="A264" s="101"/>
      <c r="B264" s="101"/>
      <c r="C264" s="101"/>
      <c r="D264" s="101"/>
      <c r="E264" s="101"/>
      <c r="F264" s="101"/>
      <c r="G264" s="101"/>
      <c r="H264" s="101"/>
      <c r="I264" s="101"/>
      <c r="J264" s="101"/>
      <c r="K264" s="101"/>
    </row>
    <row r="265" spans="1:11" x14ac:dyDescent="0.3">
      <c r="A265" s="101"/>
      <c r="B265" s="101"/>
      <c r="C265" s="101"/>
      <c r="D265" s="101"/>
      <c r="E265" s="101"/>
      <c r="F265" s="101"/>
      <c r="G265" s="101"/>
      <c r="H265" s="101"/>
      <c r="I265" s="101"/>
      <c r="J265" s="101"/>
      <c r="K265" s="101"/>
    </row>
    <row r="266" spans="1:11" x14ac:dyDescent="0.3">
      <c r="A266" s="101"/>
      <c r="B266" s="101"/>
      <c r="C266" s="101"/>
      <c r="D266" s="101"/>
      <c r="E266" s="101"/>
      <c r="F266" s="101"/>
      <c r="G266" s="101"/>
      <c r="H266" s="101"/>
      <c r="I266" s="101"/>
      <c r="J266" s="101"/>
      <c r="K266" s="101"/>
    </row>
    <row r="267" spans="1:11" x14ac:dyDescent="0.3">
      <c r="A267" s="101"/>
      <c r="B267" s="101"/>
      <c r="C267" s="101"/>
      <c r="D267" s="101"/>
      <c r="E267" s="101"/>
      <c r="F267" s="101"/>
      <c r="G267" s="101"/>
      <c r="H267" s="101"/>
      <c r="I267" s="101"/>
      <c r="J267" s="101"/>
      <c r="K267" s="101"/>
    </row>
    <row r="268" spans="1:11" x14ac:dyDescent="0.3">
      <c r="A268" s="101"/>
      <c r="B268" s="101"/>
      <c r="C268" s="101"/>
      <c r="D268" s="101"/>
      <c r="E268" s="101"/>
      <c r="F268" s="101"/>
      <c r="G268" s="101"/>
      <c r="H268" s="101"/>
      <c r="I268" s="101"/>
      <c r="J268" s="101"/>
      <c r="K268" s="101"/>
    </row>
    <row r="269" spans="1:11" x14ac:dyDescent="0.3">
      <c r="A269" s="101"/>
      <c r="B269" s="101"/>
      <c r="C269" s="101"/>
      <c r="D269" s="101"/>
      <c r="E269" s="101"/>
      <c r="F269" s="101"/>
      <c r="G269" s="101"/>
      <c r="H269" s="101"/>
      <c r="I269" s="101"/>
      <c r="J269" s="101"/>
      <c r="K269" s="101"/>
    </row>
    <row r="270" spans="1:11" x14ac:dyDescent="0.3">
      <c r="A270" s="101"/>
      <c r="B270" s="101"/>
      <c r="C270" s="101"/>
      <c r="D270" s="101"/>
      <c r="E270" s="101"/>
      <c r="F270" s="101"/>
      <c r="G270" s="101"/>
      <c r="H270" s="101"/>
      <c r="I270" s="101"/>
      <c r="J270" s="101"/>
      <c r="K270" s="101"/>
    </row>
    <row r="271" spans="1:11" x14ac:dyDescent="0.3">
      <c r="A271" s="101"/>
      <c r="B271" s="101"/>
      <c r="C271" s="101"/>
      <c r="D271" s="101"/>
      <c r="E271" s="101"/>
      <c r="F271" s="101"/>
      <c r="G271" s="101"/>
      <c r="H271" s="101"/>
      <c r="I271" s="101"/>
      <c r="J271" s="101"/>
      <c r="K271" s="101"/>
    </row>
    <row r="272" spans="1:11" x14ac:dyDescent="0.3">
      <c r="A272" s="101"/>
      <c r="B272" s="101"/>
      <c r="C272" s="101"/>
      <c r="D272" s="101"/>
      <c r="E272" s="101"/>
      <c r="F272" s="101"/>
      <c r="G272" s="101"/>
      <c r="H272" s="101"/>
      <c r="I272" s="101"/>
      <c r="J272" s="101"/>
      <c r="K272" s="101"/>
    </row>
    <row r="273" spans="1:11" x14ac:dyDescent="0.3">
      <c r="A273" s="101"/>
      <c r="B273" s="101"/>
      <c r="C273" s="101"/>
      <c r="D273" s="101"/>
      <c r="E273" s="101"/>
      <c r="F273" s="101"/>
      <c r="G273" s="101"/>
      <c r="H273" s="101"/>
      <c r="I273" s="101"/>
      <c r="J273" s="101"/>
      <c r="K273" s="101"/>
    </row>
    <row r="274" spans="1:11" x14ac:dyDescent="0.3">
      <c r="A274" s="101"/>
      <c r="B274" s="101"/>
      <c r="C274" s="101"/>
      <c r="D274" s="101"/>
      <c r="E274" s="101"/>
      <c r="F274" s="101"/>
      <c r="G274" s="101"/>
      <c r="H274" s="101"/>
      <c r="I274" s="101"/>
      <c r="J274" s="101"/>
      <c r="K274" s="101"/>
    </row>
    <row r="275" spans="1:11" x14ac:dyDescent="0.3">
      <c r="A275" s="101"/>
      <c r="B275" s="101"/>
      <c r="C275" s="101"/>
      <c r="D275" s="101"/>
      <c r="E275" s="101"/>
      <c r="F275" s="101"/>
      <c r="G275" s="101"/>
      <c r="H275" s="101"/>
      <c r="I275" s="101"/>
      <c r="J275" s="101"/>
      <c r="K275" s="101"/>
    </row>
    <row r="276" spans="1:11" x14ac:dyDescent="0.3">
      <c r="A276" s="101"/>
      <c r="B276" s="101"/>
      <c r="C276" s="101"/>
      <c r="D276" s="101"/>
      <c r="E276" s="101"/>
      <c r="F276" s="101"/>
      <c r="G276" s="101"/>
      <c r="H276" s="101"/>
      <c r="I276" s="101"/>
      <c r="J276" s="101"/>
      <c r="K276" s="101"/>
    </row>
    <row r="277" spans="1:11" x14ac:dyDescent="0.3">
      <c r="A277" s="101"/>
      <c r="B277" s="101"/>
      <c r="C277" s="101"/>
      <c r="D277" s="101"/>
      <c r="E277" s="101"/>
      <c r="F277" s="101"/>
      <c r="G277" s="101"/>
      <c r="H277" s="101"/>
      <c r="I277" s="101"/>
      <c r="J277" s="101"/>
      <c r="K277" s="101"/>
    </row>
    <row r="278" spans="1:11" x14ac:dyDescent="0.3">
      <c r="A278" s="101"/>
      <c r="B278" s="101"/>
      <c r="C278" s="101"/>
      <c r="D278" s="101"/>
      <c r="E278" s="101"/>
      <c r="F278" s="101"/>
      <c r="G278" s="101"/>
      <c r="H278" s="101"/>
      <c r="I278" s="101"/>
      <c r="J278" s="101"/>
      <c r="K278" s="101"/>
    </row>
    <row r="279" spans="1:11" x14ac:dyDescent="0.3">
      <c r="A279" s="101"/>
      <c r="B279" s="101"/>
      <c r="C279" s="101"/>
      <c r="D279" s="101"/>
      <c r="E279" s="101"/>
      <c r="F279" s="101"/>
      <c r="G279" s="101"/>
      <c r="H279" s="101"/>
      <c r="I279" s="101"/>
      <c r="J279" s="101"/>
      <c r="K279" s="101"/>
    </row>
    <row r="280" spans="1:11" x14ac:dyDescent="0.3">
      <c r="A280" s="101"/>
      <c r="B280" s="101"/>
      <c r="C280" s="101"/>
      <c r="D280" s="101"/>
      <c r="E280" s="101"/>
      <c r="F280" s="101"/>
      <c r="G280" s="101"/>
      <c r="H280" s="101"/>
      <c r="I280" s="101"/>
      <c r="J280" s="101"/>
      <c r="K280" s="101"/>
    </row>
    <row r="281" spans="1:11" x14ac:dyDescent="0.3">
      <c r="A281" s="101"/>
      <c r="B281" s="101"/>
      <c r="C281" s="101"/>
      <c r="D281" s="101"/>
      <c r="E281" s="101"/>
      <c r="F281" s="101"/>
      <c r="G281" s="101"/>
      <c r="H281" s="101"/>
      <c r="I281" s="101"/>
      <c r="J281" s="101"/>
      <c r="K281" s="101"/>
    </row>
    <row r="282" spans="1:11" x14ac:dyDescent="0.3">
      <c r="A282" s="101"/>
      <c r="B282" s="101"/>
      <c r="C282" s="101"/>
      <c r="D282" s="101"/>
      <c r="E282" s="101"/>
      <c r="F282" s="101"/>
      <c r="G282" s="101"/>
      <c r="H282" s="101"/>
      <c r="I282" s="101"/>
      <c r="J282" s="101"/>
      <c r="K282" s="101"/>
    </row>
    <row r="283" spans="1:11" x14ac:dyDescent="0.3">
      <c r="A283" s="101"/>
      <c r="B283" s="101"/>
      <c r="C283" s="101"/>
      <c r="D283" s="101"/>
      <c r="E283" s="101"/>
      <c r="F283" s="101"/>
      <c r="G283" s="101"/>
      <c r="H283" s="101"/>
      <c r="I283" s="101"/>
      <c r="J283" s="101"/>
      <c r="K283" s="101"/>
    </row>
    <row r="284" spans="1:11" x14ac:dyDescent="0.3">
      <c r="A284" s="101"/>
      <c r="B284" s="101"/>
      <c r="C284" s="101"/>
      <c r="D284" s="101"/>
      <c r="E284" s="101"/>
      <c r="F284" s="101"/>
      <c r="G284" s="101"/>
      <c r="H284" s="101"/>
      <c r="I284" s="101"/>
      <c r="J284" s="101"/>
      <c r="K284" s="101"/>
    </row>
    <row r="285" spans="1:11" x14ac:dyDescent="0.3">
      <c r="A285" s="101"/>
      <c r="B285" s="101"/>
      <c r="C285" s="101"/>
      <c r="D285" s="101"/>
      <c r="E285" s="101"/>
      <c r="F285" s="101"/>
      <c r="G285" s="101"/>
      <c r="H285" s="101"/>
      <c r="I285" s="101"/>
      <c r="J285" s="101"/>
      <c r="K285" s="101"/>
    </row>
    <row r="286" spans="1:11" x14ac:dyDescent="0.3">
      <c r="A286" s="101"/>
      <c r="B286" s="101"/>
      <c r="C286" s="101"/>
      <c r="D286" s="101"/>
      <c r="E286" s="101"/>
      <c r="F286" s="101"/>
      <c r="G286" s="101"/>
      <c r="H286" s="101"/>
      <c r="I286" s="101"/>
      <c r="J286" s="101"/>
      <c r="K286" s="101"/>
    </row>
    <row r="287" spans="1:11" x14ac:dyDescent="0.3">
      <c r="A287" s="101"/>
      <c r="B287" s="101"/>
      <c r="C287" s="101"/>
      <c r="D287" s="101"/>
      <c r="E287" s="101"/>
      <c r="F287" s="101"/>
      <c r="G287" s="101"/>
      <c r="H287" s="101"/>
      <c r="I287" s="101"/>
      <c r="J287" s="101"/>
      <c r="K287" s="101"/>
    </row>
    <row r="288" spans="1:11" x14ac:dyDescent="0.3">
      <c r="A288" s="101"/>
      <c r="B288" s="101"/>
      <c r="C288" s="101"/>
      <c r="D288" s="101"/>
      <c r="E288" s="101"/>
      <c r="F288" s="101"/>
      <c r="G288" s="101"/>
      <c r="H288" s="101"/>
      <c r="I288" s="101"/>
      <c r="J288" s="101"/>
      <c r="K288" s="101"/>
    </row>
    <row r="289" spans="1:11" x14ac:dyDescent="0.3">
      <c r="A289" s="101"/>
      <c r="B289" s="101"/>
      <c r="C289" s="101"/>
      <c r="D289" s="101"/>
      <c r="E289" s="101"/>
      <c r="F289" s="101"/>
      <c r="G289" s="101"/>
      <c r="H289" s="101"/>
      <c r="I289" s="101"/>
      <c r="J289" s="101"/>
      <c r="K289" s="101"/>
    </row>
    <row r="290" spans="1:11" x14ac:dyDescent="0.3">
      <c r="A290" s="101"/>
      <c r="B290" s="101"/>
      <c r="C290" s="101"/>
      <c r="D290" s="101"/>
      <c r="E290" s="101"/>
      <c r="F290" s="101"/>
      <c r="G290" s="101"/>
      <c r="H290" s="101"/>
      <c r="I290" s="101"/>
      <c r="J290" s="101"/>
      <c r="K290" s="101"/>
    </row>
    <row r="291" spans="1:11" x14ac:dyDescent="0.3">
      <c r="A291" s="101"/>
      <c r="B291" s="101"/>
      <c r="C291" s="101"/>
      <c r="D291" s="101"/>
      <c r="E291" s="101"/>
      <c r="F291" s="101"/>
      <c r="G291" s="101"/>
      <c r="H291" s="101"/>
      <c r="I291" s="101"/>
      <c r="J291" s="101"/>
      <c r="K291" s="101"/>
    </row>
    <row r="292" spans="1:11" x14ac:dyDescent="0.3">
      <c r="A292" s="101"/>
      <c r="B292" s="101"/>
      <c r="C292" s="101"/>
      <c r="D292" s="101"/>
      <c r="E292" s="101"/>
      <c r="F292" s="101"/>
      <c r="G292" s="101"/>
      <c r="H292" s="101"/>
      <c r="I292" s="101"/>
      <c r="J292" s="101"/>
      <c r="K292" s="101"/>
    </row>
    <row r="293" spans="1:11" x14ac:dyDescent="0.3">
      <c r="A293" s="101"/>
      <c r="B293" s="101"/>
      <c r="C293" s="101"/>
      <c r="D293" s="101"/>
      <c r="E293" s="101"/>
      <c r="F293" s="101"/>
      <c r="G293" s="101"/>
      <c r="H293" s="101"/>
      <c r="I293" s="101"/>
      <c r="J293" s="101"/>
      <c r="K293" s="101"/>
    </row>
    <row r="294" spans="1:11" x14ac:dyDescent="0.3">
      <c r="A294" s="101"/>
      <c r="B294" s="101"/>
      <c r="C294" s="101"/>
      <c r="D294" s="101"/>
      <c r="E294" s="101"/>
      <c r="F294" s="101"/>
      <c r="G294" s="101"/>
      <c r="H294" s="101"/>
      <c r="I294" s="101"/>
      <c r="J294" s="101"/>
      <c r="K294" s="101"/>
    </row>
    <row r="295" spans="1:11" x14ac:dyDescent="0.3">
      <c r="A295" s="101"/>
      <c r="B295" s="101"/>
      <c r="C295" s="101"/>
      <c r="D295" s="101"/>
      <c r="E295" s="101"/>
      <c r="F295" s="101"/>
      <c r="G295" s="101"/>
      <c r="H295" s="101"/>
      <c r="I295" s="101"/>
      <c r="J295" s="101"/>
      <c r="K295" s="101"/>
    </row>
    <row r="296" spans="1:11" x14ac:dyDescent="0.3">
      <c r="A296" s="101"/>
      <c r="B296" s="101"/>
      <c r="C296" s="101"/>
      <c r="D296" s="101"/>
      <c r="E296" s="101"/>
      <c r="F296" s="101"/>
      <c r="G296" s="101"/>
      <c r="H296" s="101"/>
      <c r="I296" s="101"/>
      <c r="J296" s="101"/>
      <c r="K296" s="101"/>
    </row>
    <row r="297" spans="1:11" x14ac:dyDescent="0.3">
      <c r="A297" s="101"/>
      <c r="B297" s="101"/>
      <c r="C297" s="101"/>
      <c r="D297" s="101"/>
      <c r="E297" s="101"/>
      <c r="F297" s="101"/>
      <c r="G297" s="101"/>
      <c r="H297" s="101"/>
      <c r="I297" s="101"/>
      <c r="J297" s="101"/>
      <c r="K297" s="101"/>
    </row>
    <row r="298" spans="1:11" x14ac:dyDescent="0.3">
      <c r="A298" s="101"/>
      <c r="B298" s="101"/>
      <c r="C298" s="101"/>
      <c r="D298" s="101"/>
      <c r="E298" s="101"/>
      <c r="F298" s="101"/>
      <c r="G298" s="101"/>
      <c r="H298" s="101"/>
      <c r="I298" s="101"/>
      <c r="J298" s="101"/>
      <c r="K298" s="101"/>
    </row>
    <row r="299" spans="1:11" x14ac:dyDescent="0.3">
      <c r="A299" s="101"/>
      <c r="B299" s="101"/>
      <c r="C299" s="101"/>
      <c r="D299" s="101"/>
      <c r="E299" s="101"/>
      <c r="F299" s="101"/>
      <c r="G299" s="101"/>
      <c r="H299" s="101"/>
      <c r="I299" s="101"/>
      <c r="J299" s="101"/>
      <c r="K299" s="101"/>
    </row>
    <row r="300" spans="1:11" x14ac:dyDescent="0.3">
      <c r="A300" s="101"/>
      <c r="B300" s="101"/>
      <c r="C300" s="101"/>
      <c r="D300" s="101"/>
      <c r="E300" s="101"/>
      <c r="F300" s="101"/>
      <c r="G300" s="101"/>
      <c r="H300" s="101"/>
      <c r="I300" s="101"/>
      <c r="J300" s="101"/>
      <c r="K300" s="101"/>
    </row>
    <row r="301" spans="1:11" x14ac:dyDescent="0.3">
      <c r="A301" s="101"/>
      <c r="B301" s="101"/>
      <c r="C301" s="101"/>
      <c r="D301" s="101"/>
      <c r="E301" s="101"/>
      <c r="F301" s="101"/>
      <c r="G301" s="101"/>
      <c r="H301" s="101"/>
      <c r="I301" s="101"/>
      <c r="J301" s="101"/>
      <c r="K301" s="101"/>
    </row>
    <row r="302" spans="1:11" x14ac:dyDescent="0.3">
      <c r="A302" s="101"/>
      <c r="B302" s="101"/>
      <c r="C302" s="101"/>
      <c r="D302" s="101"/>
      <c r="E302" s="101"/>
      <c r="F302" s="101"/>
      <c r="G302" s="101"/>
      <c r="H302" s="101"/>
      <c r="I302" s="101"/>
      <c r="J302" s="101"/>
      <c r="K302" s="101"/>
    </row>
    <row r="303" spans="1:11" x14ac:dyDescent="0.3">
      <c r="A303" s="101"/>
      <c r="B303" s="101"/>
      <c r="C303" s="101"/>
      <c r="D303" s="101"/>
      <c r="E303" s="101"/>
      <c r="F303" s="101"/>
      <c r="G303" s="101"/>
      <c r="H303" s="101"/>
      <c r="I303" s="101"/>
      <c r="J303" s="101"/>
      <c r="K303" s="101"/>
    </row>
    <row r="304" spans="1:11" x14ac:dyDescent="0.3">
      <c r="A304" s="101"/>
      <c r="B304" s="101"/>
      <c r="C304" s="101"/>
      <c r="D304" s="101"/>
      <c r="E304" s="101"/>
      <c r="F304" s="101"/>
      <c r="G304" s="101"/>
      <c r="H304" s="101"/>
      <c r="I304" s="101"/>
      <c r="J304" s="101"/>
      <c r="K304" s="101"/>
    </row>
    <row r="305" spans="1:11" x14ac:dyDescent="0.3">
      <c r="A305" s="101"/>
      <c r="B305" s="101"/>
      <c r="C305" s="101"/>
      <c r="D305" s="101"/>
      <c r="E305" s="101"/>
      <c r="F305" s="101"/>
      <c r="G305" s="101"/>
      <c r="H305" s="101"/>
      <c r="I305" s="101"/>
      <c r="J305" s="101"/>
      <c r="K305" s="101"/>
    </row>
    <row r="306" spans="1:11" x14ac:dyDescent="0.3">
      <c r="A306" s="101"/>
      <c r="B306" s="101"/>
      <c r="C306" s="101"/>
      <c r="D306" s="101"/>
      <c r="E306" s="101"/>
      <c r="F306" s="101"/>
      <c r="G306" s="101"/>
      <c r="H306" s="101"/>
      <c r="I306" s="101"/>
      <c r="J306" s="101"/>
      <c r="K306" s="101"/>
    </row>
    <row r="307" spans="1:11" x14ac:dyDescent="0.3">
      <c r="A307" s="101"/>
      <c r="B307" s="101"/>
      <c r="C307" s="101"/>
      <c r="D307" s="101"/>
      <c r="E307" s="101"/>
      <c r="F307" s="101"/>
      <c r="G307" s="101"/>
      <c r="H307" s="101"/>
      <c r="I307" s="101"/>
      <c r="J307" s="101"/>
      <c r="K307" s="101"/>
    </row>
    <row r="308" spans="1:11" x14ac:dyDescent="0.3">
      <c r="A308" s="101"/>
      <c r="B308" s="101"/>
      <c r="C308" s="101"/>
      <c r="D308" s="101"/>
      <c r="E308" s="101"/>
      <c r="F308" s="101"/>
      <c r="G308" s="101"/>
      <c r="H308" s="101"/>
      <c r="I308" s="101"/>
      <c r="J308" s="101"/>
      <c r="K308" s="101"/>
    </row>
    <row r="309" spans="1:11" x14ac:dyDescent="0.3">
      <c r="A309" s="101"/>
      <c r="B309" s="101"/>
      <c r="C309" s="101"/>
      <c r="D309" s="101"/>
      <c r="E309" s="101"/>
      <c r="F309" s="101"/>
      <c r="G309" s="101"/>
      <c r="H309" s="101"/>
      <c r="I309" s="101"/>
      <c r="J309" s="101"/>
      <c r="K309" s="101"/>
    </row>
    <row r="310" spans="1:11" x14ac:dyDescent="0.3">
      <c r="A310" s="101"/>
      <c r="B310" s="101"/>
      <c r="C310" s="101"/>
      <c r="D310" s="101"/>
      <c r="E310" s="101"/>
      <c r="F310" s="101"/>
      <c r="G310" s="101"/>
      <c r="H310" s="101"/>
      <c r="I310" s="101"/>
      <c r="J310" s="101"/>
      <c r="K310" s="101"/>
    </row>
    <row r="311" spans="1:11" x14ac:dyDescent="0.3">
      <c r="A311" s="101"/>
      <c r="B311" s="101"/>
      <c r="C311" s="101"/>
      <c r="D311" s="101"/>
      <c r="E311" s="101"/>
      <c r="F311" s="101"/>
      <c r="G311" s="101"/>
      <c r="H311" s="101"/>
      <c r="I311" s="101"/>
      <c r="J311" s="101"/>
      <c r="K311" s="101"/>
    </row>
    <row r="312" spans="1:11" x14ac:dyDescent="0.3">
      <c r="A312" s="101"/>
      <c r="B312" s="101"/>
      <c r="C312" s="101"/>
      <c r="D312" s="101"/>
      <c r="E312" s="101"/>
      <c r="F312" s="101"/>
      <c r="G312" s="101"/>
      <c r="H312" s="101"/>
      <c r="I312" s="101"/>
      <c r="J312" s="101"/>
      <c r="K312" s="101"/>
    </row>
    <row r="313" spans="1:11" x14ac:dyDescent="0.3">
      <c r="A313" s="101"/>
      <c r="B313" s="101"/>
      <c r="C313" s="101"/>
      <c r="D313" s="101"/>
      <c r="E313" s="101"/>
      <c r="F313" s="101"/>
      <c r="G313" s="101"/>
      <c r="H313" s="101"/>
      <c r="I313" s="101"/>
      <c r="J313" s="101"/>
      <c r="K313" s="101"/>
    </row>
    <row r="314" spans="1:11" x14ac:dyDescent="0.3">
      <c r="A314" s="101"/>
      <c r="B314" s="101"/>
      <c r="C314" s="101"/>
      <c r="D314" s="101"/>
      <c r="E314" s="101"/>
      <c r="F314" s="101"/>
      <c r="G314" s="101"/>
      <c r="H314" s="101"/>
      <c r="I314" s="101"/>
      <c r="J314" s="101"/>
      <c r="K314" s="101"/>
    </row>
    <row r="315" spans="1:11" x14ac:dyDescent="0.3">
      <c r="A315" s="101"/>
      <c r="B315" s="101"/>
      <c r="C315" s="101"/>
      <c r="D315" s="101"/>
      <c r="E315" s="101"/>
      <c r="F315" s="101"/>
      <c r="G315" s="101"/>
      <c r="H315" s="101"/>
      <c r="I315" s="101"/>
      <c r="J315" s="101"/>
      <c r="K315" s="101"/>
    </row>
    <row r="316" spans="1:11" x14ac:dyDescent="0.3">
      <c r="A316" s="101"/>
      <c r="B316" s="101"/>
      <c r="C316" s="101"/>
      <c r="D316" s="101"/>
      <c r="E316" s="101"/>
      <c r="F316" s="101"/>
      <c r="G316" s="101"/>
      <c r="H316" s="101"/>
      <c r="I316" s="101"/>
      <c r="J316" s="101"/>
      <c r="K316" s="101"/>
    </row>
    <row r="317" spans="1:11" x14ac:dyDescent="0.3">
      <c r="A317" s="101"/>
      <c r="B317" s="101"/>
      <c r="C317" s="101"/>
      <c r="D317" s="101"/>
      <c r="E317" s="101"/>
      <c r="F317" s="101"/>
      <c r="G317" s="101"/>
      <c r="H317" s="101"/>
      <c r="I317" s="101"/>
      <c r="J317" s="101"/>
      <c r="K317" s="101"/>
    </row>
    <row r="318" spans="1:11" x14ac:dyDescent="0.3">
      <c r="A318" s="101"/>
      <c r="B318" s="101"/>
      <c r="C318" s="101"/>
      <c r="D318" s="101"/>
      <c r="E318" s="101"/>
      <c r="F318" s="101"/>
      <c r="G318" s="101"/>
      <c r="H318" s="101"/>
      <c r="I318" s="101"/>
      <c r="J318" s="101"/>
      <c r="K318" s="101"/>
    </row>
    <row r="319" spans="1:11" x14ac:dyDescent="0.3">
      <c r="A319" s="101"/>
      <c r="B319" s="101"/>
      <c r="C319" s="101"/>
      <c r="D319" s="101"/>
      <c r="E319" s="101"/>
      <c r="F319" s="101"/>
      <c r="G319" s="101"/>
      <c r="H319" s="101"/>
      <c r="I319" s="101"/>
      <c r="J319" s="101"/>
      <c r="K319" s="101"/>
    </row>
    <row r="320" spans="1:11" x14ac:dyDescent="0.3">
      <c r="A320" s="101"/>
      <c r="B320" s="101"/>
      <c r="C320" s="101"/>
      <c r="D320" s="101"/>
      <c r="E320" s="101"/>
      <c r="F320" s="101"/>
      <c r="G320" s="101"/>
      <c r="H320" s="101"/>
      <c r="I320" s="101"/>
      <c r="J320" s="101"/>
      <c r="K320" s="101"/>
    </row>
    <row r="321" spans="1:11" x14ac:dyDescent="0.3">
      <c r="A321" s="101"/>
      <c r="B321" s="101"/>
      <c r="C321" s="101"/>
      <c r="D321" s="101"/>
      <c r="E321" s="101"/>
      <c r="F321" s="101"/>
      <c r="G321" s="101"/>
      <c r="H321" s="101"/>
      <c r="I321" s="101"/>
      <c r="J321" s="101"/>
      <c r="K321" s="101"/>
    </row>
    <row r="322" spans="1:11" x14ac:dyDescent="0.3">
      <c r="A322" s="101"/>
      <c r="B322" s="101"/>
      <c r="C322" s="101"/>
      <c r="D322" s="101"/>
      <c r="E322" s="101"/>
      <c r="F322" s="101"/>
      <c r="G322" s="101"/>
      <c r="H322" s="101"/>
      <c r="I322" s="101"/>
      <c r="J322" s="101"/>
      <c r="K322" s="101"/>
    </row>
    <row r="323" spans="1:11" x14ac:dyDescent="0.3">
      <c r="A323" s="101"/>
      <c r="B323" s="101"/>
      <c r="C323" s="101"/>
      <c r="D323" s="101"/>
      <c r="E323" s="101"/>
      <c r="F323" s="101"/>
      <c r="G323" s="101"/>
      <c r="H323" s="101"/>
      <c r="I323" s="101"/>
      <c r="J323" s="101"/>
      <c r="K323" s="101"/>
    </row>
    <row r="324" spans="1:11" x14ac:dyDescent="0.3">
      <c r="A324" s="101"/>
      <c r="B324" s="101"/>
      <c r="C324" s="101"/>
      <c r="D324" s="101"/>
      <c r="E324" s="101"/>
      <c r="F324" s="101"/>
      <c r="G324" s="101"/>
      <c r="H324" s="101"/>
      <c r="I324" s="101"/>
      <c r="J324" s="101"/>
      <c r="K324" s="101"/>
    </row>
    <row r="325" spans="1:11" x14ac:dyDescent="0.3">
      <c r="A325" s="101"/>
      <c r="B325" s="101"/>
      <c r="C325" s="101"/>
      <c r="D325" s="101"/>
      <c r="E325" s="101"/>
      <c r="F325" s="101"/>
      <c r="G325" s="101"/>
      <c r="H325" s="101"/>
      <c r="I325" s="101"/>
      <c r="J325" s="101"/>
      <c r="K325" s="101"/>
    </row>
    <row r="326" spans="1:11" x14ac:dyDescent="0.3">
      <c r="A326" s="101"/>
      <c r="B326" s="101"/>
      <c r="C326" s="101"/>
      <c r="D326" s="101"/>
      <c r="E326" s="101"/>
      <c r="F326" s="101"/>
      <c r="G326" s="101"/>
      <c r="H326" s="101"/>
      <c r="I326" s="101"/>
      <c r="J326" s="101"/>
      <c r="K326" s="101"/>
    </row>
    <row r="327" spans="1:11" x14ac:dyDescent="0.3">
      <c r="A327" s="101"/>
      <c r="B327" s="101"/>
      <c r="C327" s="101"/>
      <c r="D327" s="101"/>
      <c r="E327" s="101"/>
      <c r="F327" s="101"/>
      <c r="G327" s="101"/>
      <c r="H327" s="101"/>
      <c r="I327" s="101"/>
      <c r="J327" s="101"/>
      <c r="K327" s="101"/>
    </row>
    <row r="328" spans="1:11" x14ac:dyDescent="0.3">
      <c r="A328" s="101"/>
      <c r="B328" s="101"/>
      <c r="C328" s="101"/>
      <c r="D328" s="101"/>
      <c r="E328" s="101"/>
      <c r="F328" s="101"/>
      <c r="G328" s="101"/>
      <c r="H328" s="101"/>
      <c r="I328" s="101"/>
      <c r="J328" s="101"/>
      <c r="K328" s="101"/>
    </row>
    <row r="329" spans="1:11" x14ac:dyDescent="0.3">
      <c r="A329" s="101"/>
      <c r="B329" s="101"/>
      <c r="C329" s="101"/>
      <c r="D329" s="101"/>
      <c r="E329" s="101"/>
      <c r="F329" s="101"/>
      <c r="G329" s="101"/>
      <c r="H329" s="101"/>
      <c r="I329" s="101"/>
      <c r="J329" s="101"/>
      <c r="K329" s="101"/>
    </row>
    <row r="330" spans="1:11" x14ac:dyDescent="0.3">
      <c r="A330" s="101"/>
      <c r="B330" s="101"/>
      <c r="C330" s="101"/>
      <c r="D330" s="101"/>
      <c r="E330" s="101"/>
      <c r="F330" s="101"/>
      <c r="G330" s="101"/>
      <c r="H330" s="101"/>
      <c r="I330" s="101"/>
      <c r="J330" s="101"/>
      <c r="K330" s="101"/>
    </row>
    <row r="331" spans="1:11" x14ac:dyDescent="0.3">
      <c r="A331" s="101"/>
      <c r="B331" s="101"/>
      <c r="C331" s="101"/>
      <c r="D331" s="101"/>
      <c r="E331" s="101"/>
      <c r="F331" s="101"/>
      <c r="G331" s="101"/>
      <c r="H331" s="101"/>
      <c r="I331" s="101"/>
      <c r="J331" s="101"/>
      <c r="K331" s="101"/>
    </row>
    <row r="332" spans="1:11" x14ac:dyDescent="0.3">
      <c r="A332" s="101"/>
      <c r="B332" s="101"/>
      <c r="C332" s="101"/>
      <c r="D332" s="101"/>
      <c r="E332" s="101"/>
      <c r="F332" s="101"/>
      <c r="G332" s="101"/>
      <c r="H332" s="101"/>
      <c r="I332" s="101"/>
      <c r="J332" s="101"/>
      <c r="K332" s="101"/>
    </row>
    <row r="333" spans="1:11" x14ac:dyDescent="0.3">
      <c r="A333" s="101"/>
      <c r="B333" s="101"/>
      <c r="C333" s="101"/>
      <c r="D333" s="101"/>
      <c r="E333" s="101"/>
      <c r="F333" s="101"/>
      <c r="G333" s="101"/>
      <c r="H333" s="101"/>
      <c r="I333" s="101"/>
      <c r="J333" s="101"/>
      <c r="K333" s="101"/>
    </row>
    <row r="334" spans="1:11" x14ac:dyDescent="0.3">
      <c r="A334" s="101"/>
      <c r="B334" s="101"/>
      <c r="C334" s="101"/>
      <c r="D334" s="101"/>
      <c r="E334" s="101"/>
      <c r="F334" s="101"/>
      <c r="G334" s="101"/>
      <c r="H334" s="101"/>
      <c r="I334" s="101"/>
      <c r="J334" s="101"/>
      <c r="K334" s="101"/>
    </row>
    <row r="335" spans="1:11" x14ac:dyDescent="0.3">
      <c r="A335" s="101"/>
      <c r="B335" s="101"/>
      <c r="C335" s="101"/>
      <c r="D335" s="101"/>
      <c r="E335" s="101"/>
      <c r="F335" s="101"/>
      <c r="G335" s="101"/>
      <c r="H335" s="101"/>
      <c r="I335" s="101"/>
      <c r="J335" s="101"/>
      <c r="K335" s="101"/>
    </row>
    <row r="336" spans="1:11" x14ac:dyDescent="0.3">
      <c r="A336" s="101"/>
      <c r="B336" s="101"/>
      <c r="C336" s="101"/>
      <c r="D336" s="101"/>
      <c r="E336" s="101"/>
      <c r="F336" s="101"/>
      <c r="G336" s="101"/>
      <c r="H336" s="101"/>
      <c r="I336" s="101"/>
      <c r="J336" s="101"/>
      <c r="K336" s="101"/>
    </row>
    <row r="337" spans="1:11" x14ac:dyDescent="0.3">
      <c r="A337" s="101"/>
      <c r="B337" s="101"/>
      <c r="C337" s="101"/>
      <c r="D337" s="101"/>
      <c r="E337" s="101"/>
      <c r="F337" s="101"/>
      <c r="G337" s="101"/>
      <c r="H337" s="101"/>
      <c r="I337" s="101"/>
      <c r="J337" s="101"/>
      <c r="K337" s="101"/>
    </row>
    <row r="338" spans="1:11" x14ac:dyDescent="0.3">
      <c r="A338" s="101"/>
      <c r="B338" s="101"/>
      <c r="C338" s="101"/>
      <c r="D338" s="101"/>
      <c r="E338" s="101"/>
      <c r="F338" s="101"/>
      <c r="G338" s="101"/>
      <c r="H338" s="101"/>
      <c r="I338" s="101"/>
      <c r="J338" s="101"/>
      <c r="K338" s="101"/>
    </row>
    <row r="339" spans="1:11" x14ac:dyDescent="0.3">
      <c r="A339" s="101"/>
      <c r="B339" s="101"/>
      <c r="C339" s="101"/>
      <c r="D339" s="101"/>
      <c r="E339" s="101"/>
      <c r="F339" s="101"/>
      <c r="G339" s="101"/>
      <c r="H339" s="101"/>
      <c r="I339" s="101"/>
      <c r="J339" s="101"/>
      <c r="K339" s="101"/>
    </row>
    <row r="340" spans="1:11" x14ac:dyDescent="0.3">
      <c r="A340" s="101"/>
      <c r="B340" s="101"/>
      <c r="C340" s="101"/>
      <c r="D340" s="101"/>
      <c r="E340" s="101"/>
      <c r="F340" s="101"/>
      <c r="G340" s="101"/>
      <c r="H340" s="101"/>
      <c r="I340" s="101"/>
      <c r="J340" s="101"/>
      <c r="K340" s="101"/>
    </row>
    <row r="341" spans="1:11" x14ac:dyDescent="0.3">
      <c r="A341" s="101"/>
      <c r="B341" s="101"/>
      <c r="C341" s="101"/>
      <c r="D341" s="101"/>
      <c r="E341" s="101"/>
      <c r="F341" s="101"/>
      <c r="G341" s="101"/>
      <c r="H341" s="101"/>
      <c r="I341" s="101"/>
      <c r="J341" s="101"/>
      <c r="K341" s="101"/>
    </row>
    <row r="342" spans="1:11" x14ac:dyDescent="0.3">
      <c r="A342" s="101"/>
      <c r="B342" s="101"/>
      <c r="C342" s="101"/>
      <c r="D342" s="101"/>
      <c r="E342" s="101"/>
      <c r="F342" s="101"/>
      <c r="G342" s="101"/>
      <c r="H342" s="101"/>
      <c r="I342" s="101"/>
      <c r="J342" s="101"/>
      <c r="K342" s="101"/>
    </row>
    <row r="343" spans="1:11" x14ac:dyDescent="0.3">
      <c r="A343" s="101"/>
      <c r="B343" s="101"/>
      <c r="C343" s="101"/>
      <c r="D343" s="101"/>
      <c r="E343" s="101"/>
      <c r="F343" s="101"/>
      <c r="G343" s="101"/>
      <c r="H343" s="101"/>
      <c r="I343" s="101"/>
      <c r="J343" s="101"/>
      <c r="K343" s="101"/>
    </row>
    <row r="344" spans="1:11" x14ac:dyDescent="0.3">
      <c r="A344" s="101"/>
      <c r="B344" s="101"/>
      <c r="C344" s="101"/>
      <c r="D344" s="101"/>
      <c r="E344" s="101"/>
      <c r="F344" s="101"/>
      <c r="G344" s="101"/>
      <c r="H344" s="101"/>
      <c r="I344" s="101"/>
      <c r="J344" s="101"/>
      <c r="K344" s="101"/>
    </row>
    <row r="345" spans="1:11" x14ac:dyDescent="0.3">
      <c r="A345" s="101"/>
      <c r="B345" s="101"/>
      <c r="C345" s="101"/>
      <c r="D345" s="101"/>
      <c r="E345" s="101"/>
      <c r="F345" s="101"/>
      <c r="G345" s="101"/>
      <c r="H345" s="101"/>
      <c r="I345" s="101"/>
      <c r="J345" s="101"/>
      <c r="K345" s="101"/>
    </row>
    <row r="346" spans="1:11" x14ac:dyDescent="0.3">
      <c r="A346" s="101"/>
      <c r="B346" s="101"/>
      <c r="C346" s="101"/>
      <c r="D346" s="101"/>
      <c r="E346" s="101"/>
      <c r="F346" s="101"/>
      <c r="G346" s="101"/>
      <c r="H346" s="101"/>
      <c r="I346" s="101"/>
      <c r="J346" s="101"/>
      <c r="K346" s="101"/>
    </row>
    <row r="347" spans="1:11" x14ac:dyDescent="0.3">
      <c r="A347" s="101"/>
      <c r="B347" s="101"/>
      <c r="C347" s="101"/>
      <c r="D347" s="101"/>
      <c r="E347" s="101"/>
      <c r="F347" s="101"/>
      <c r="G347" s="101"/>
      <c r="H347" s="101"/>
      <c r="I347" s="101"/>
      <c r="J347" s="101"/>
      <c r="K347" s="101"/>
    </row>
    <row r="348" spans="1:11" x14ac:dyDescent="0.3">
      <c r="A348" s="101"/>
      <c r="B348" s="101"/>
      <c r="C348" s="101"/>
      <c r="D348" s="101"/>
      <c r="E348" s="101"/>
      <c r="F348" s="101"/>
      <c r="G348" s="101"/>
      <c r="H348" s="101"/>
      <c r="I348" s="101"/>
      <c r="J348" s="101"/>
      <c r="K348" s="101"/>
    </row>
    <row r="349" spans="1:11" x14ac:dyDescent="0.3">
      <c r="A349" s="101"/>
      <c r="B349" s="101"/>
      <c r="C349" s="101"/>
      <c r="D349" s="101"/>
      <c r="E349" s="101"/>
      <c r="F349" s="101"/>
      <c r="G349" s="101"/>
      <c r="H349" s="101"/>
      <c r="I349" s="101"/>
      <c r="J349" s="101"/>
      <c r="K349" s="101"/>
    </row>
    <row r="350" spans="1:11" x14ac:dyDescent="0.3">
      <c r="A350" s="101"/>
      <c r="B350" s="101"/>
      <c r="C350" s="101"/>
      <c r="D350" s="101"/>
      <c r="E350" s="101"/>
      <c r="F350" s="101"/>
      <c r="G350" s="101"/>
      <c r="H350" s="101"/>
      <c r="I350" s="101"/>
      <c r="J350" s="101"/>
      <c r="K350" s="101"/>
    </row>
    <row r="351" spans="1:11" x14ac:dyDescent="0.3">
      <c r="A351" s="101"/>
      <c r="B351" s="101"/>
      <c r="C351" s="101"/>
      <c r="D351" s="101"/>
      <c r="E351" s="101"/>
      <c r="F351" s="101"/>
      <c r="G351" s="101"/>
      <c r="H351" s="101"/>
      <c r="I351" s="101"/>
      <c r="J351" s="101"/>
      <c r="K351" s="101"/>
    </row>
    <row r="352" spans="1:11" x14ac:dyDescent="0.3">
      <c r="A352" s="101"/>
      <c r="B352" s="101"/>
      <c r="C352" s="101"/>
      <c r="D352" s="101"/>
      <c r="E352" s="101"/>
      <c r="F352" s="101"/>
      <c r="G352" s="101"/>
      <c r="H352" s="101"/>
      <c r="I352" s="101"/>
      <c r="J352" s="101"/>
      <c r="K352" s="101"/>
    </row>
    <row r="353" spans="1:11" x14ac:dyDescent="0.3">
      <c r="A353" s="101"/>
      <c r="B353" s="101"/>
      <c r="C353" s="101"/>
      <c r="D353" s="101"/>
      <c r="E353" s="101"/>
      <c r="F353" s="101"/>
      <c r="G353" s="101"/>
      <c r="H353" s="101"/>
      <c r="I353" s="101"/>
      <c r="J353" s="101"/>
      <c r="K353" s="101"/>
    </row>
    <row r="354" spans="1:11" x14ac:dyDescent="0.3">
      <c r="A354" s="101"/>
      <c r="B354" s="101"/>
      <c r="C354" s="101"/>
      <c r="D354" s="101"/>
      <c r="E354" s="101"/>
      <c r="F354" s="101"/>
      <c r="G354" s="101"/>
      <c r="H354" s="101"/>
      <c r="I354" s="101"/>
      <c r="J354" s="101"/>
      <c r="K354" s="101"/>
    </row>
    <row r="355" spans="1:11" x14ac:dyDescent="0.3">
      <c r="A355" s="101"/>
      <c r="B355" s="101"/>
      <c r="C355" s="101"/>
      <c r="D355" s="101"/>
      <c r="E355" s="101"/>
      <c r="F355" s="101"/>
      <c r="G355" s="101"/>
      <c r="H355" s="101"/>
      <c r="I355" s="101"/>
      <c r="J355" s="101"/>
      <c r="K355" s="101"/>
    </row>
    <row r="356" spans="1:11" x14ac:dyDescent="0.3">
      <c r="A356" s="101"/>
      <c r="B356" s="101"/>
      <c r="C356" s="101"/>
      <c r="D356" s="101"/>
      <c r="E356" s="101"/>
      <c r="F356" s="101"/>
      <c r="G356" s="101"/>
      <c r="H356" s="101"/>
      <c r="I356" s="101"/>
      <c r="J356" s="101"/>
      <c r="K356" s="101"/>
    </row>
    <row r="357" spans="1:11" x14ac:dyDescent="0.3">
      <c r="A357" s="101"/>
      <c r="B357" s="101"/>
      <c r="C357" s="101"/>
      <c r="D357" s="101"/>
      <c r="E357" s="101"/>
      <c r="F357" s="101"/>
      <c r="G357" s="101"/>
      <c r="H357" s="101"/>
      <c r="I357" s="101"/>
      <c r="J357" s="101"/>
      <c r="K357" s="101"/>
    </row>
    <row r="358" spans="1:11" x14ac:dyDescent="0.3">
      <c r="A358" s="101"/>
      <c r="B358" s="101"/>
      <c r="C358" s="101"/>
      <c r="D358" s="101"/>
      <c r="E358" s="101"/>
      <c r="F358" s="101"/>
      <c r="G358" s="101"/>
      <c r="H358" s="101"/>
      <c r="I358" s="101"/>
      <c r="J358" s="101"/>
      <c r="K358" s="101"/>
    </row>
    <row r="359" spans="1:11" x14ac:dyDescent="0.3">
      <c r="A359" s="101"/>
      <c r="B359" s="101"/>
      <c r="C359" s="101"/>
      <c r="D359" s="101"/>
      <c r="E359" s="101"/>
      <c r="F359" s="101"/>
      <c r="G359" s="101"/>
      <c r="H359" s="101"/>
      <c r="I359" s="101"/>
      <c r="J359" s="101"/>
      <c r="K359" s="101"/>
    </row>
    <row r="360" spans="1:11" x14ac:dyDescent="0.3">
      <c r="A360" s="101"/>
      <c r="B360" s="101"/>
      <c r="C360" s="101"/>
      <c r="D360" s="101"/>
      <c r="E360" s="101"/>
      <c r="F360" s="101"/>
      <c r="G360" s="101"/>
      <c r="H360" s="101"/>
      <c r="I360" s="101"/>
      <c r="J360" s="101"/>
      <c r="K360" s="101"/>
    </row>
    <row r="361" spans="1:11" x14ac:dyDescent="0.3">
      <c r="A361" s="101"/>
      <c r="B361" s="101"/>
      <c r="C361" s="101"/>
      <c r="D361" s="101"/>
      <c r="E361" s="101"/>
      <c r="F361" s="101"/>
      <c r="G361" s="101"/>
      <c r="H361" s="101"/>
      <c r="I361" s="101"/>
      <c r="J361" s="101"/>
      <c r="K361" s="101"/>
    </row>
    <row r="362" spans="1:11" x14ac:dyDescent="0.3">
      <c r="A362" s="101"/>
      <c r="B362" s="101"/>
      <c r="C362" s="101"/>
      <c r="D362" s="101"/>
      <c r="E362" s="101"/>
      <c r="F362" s="101"/>
      <c r="G362" s="101"/>
      <c r="H362" s="101"/>
      <c r="I362" s="101"/>
      <c r="J362" s="101"/>
      <c r="K362" s="101"/>
    </row>
    <row r="363" spans="1:11" x14ac:dyDescent="0.3">
      <c r="A363" s="101"/>
      <c r="B363" s="101"/>
      <c r="C363" s="101"/>
      <c r="D363" s="101"/>
      <c r="E363" s="101"/>
      <c r="F363" s="101"/>
      <c r="G363" s="101"/>
      <c r="H363" s="101"/>
      <c r="I363" s="101"/>
      <c r="J363" s="101"/>
      <c r="K363" s="101"/>
    </row>
    <row r="364" spans="1:11" x14ac:dyDescent="0.3">
      <c r="A364" s="101"/>
      <c r="B364" s="101"/>
      <c r="C364" s="101"/>
      <c r="D364" s="101"/>
      <c r="E364" s="101"/>
      <c r="F364" s="101"/>
      <c r="G364" s="101"/>
      <c r="H364" s="101"/>
      <c r="I364" s="101"/>
      <c r="J364" s="101"/>
      <c r="K364" s="101"/>
    </row>
    <row r="365" spans="1:11" x14ac:dyDescent="0.3">
      <c r="A365" s="101"/>
      <c r="B365" s="101"/>
      <c r="C365" s="101"/>
      <c r="D365" s="101"/>
      <c r="E365" s="101"/>
      <c r="F365" s="101"/>
      <c r="G365" s="101"/>
      <c r="H365" s="101"/>
      <c r="I365" s="101"/>
      <c r="J365" s="101"/>
      <c r="K365" s="101"/>
    </row>
    <row r="366" spans="1:11" x14ac:dyDescent="0.3">
      <c r="A366" s="101"/>
      <c r="B366" s="101"/>
      <c r="C366" s="101"/>
      <c r="D366" s="101"/>
      <c r="E366" s="101"/>
      <c r="F366" s="101"/>
      <c r="G366" s="101"/>
      <c r="H366" s="101"/>
      <c r="I366" s="101"/>
      <c r="J366" s="101"/>
      <c r="K366" s="101"/>
    </row>
    <row r="367" spans="1:11" x14ac:dyDescent="0.3">
      <c r="A367" s="101"/>
      <c r="B367" s="101"/>
      <c r="C367" s="101"/>
      <c r="D367" s="101"/>
      <c r="E367" s="101"/>
      <c r="F367" s="101"/>
      <c r="G367" s="101"/>
      <c r="H367" s="101"/>
      <c r="I367" s="101"/>
      <c r="J367" s="101"/>
      <c r="K367" s="101"/>
    </row>
    <row r="368" spans="1:11" x14ac:dyDescent="0.3">
      <c r="A368" s="101"/>
      <c r="B368" s="101"/>
      <c r="C368" s="101"/>
      <c r="D368" s="101"/>
      <c r="E368" s="101"/>
      <c r="F368" s="101"/>
      <c r="G368" s="101"/>
      <c r="H368" s="101"/>
      <c r="I368" s="101"/>
      <c r="J368" s="101"/>
      <c r="K368" s="101"/>
    </row>
    <row r="369" spans="1:11" x14ac:dyDescent="0.3">
      <c r="A369" s="101"/>
      <c r="B369" s="101"/>
      <c r="C369" s="101"/>
      <c r="D369" s="101"/>
      <c r="E369" s="101"/>
      <c r="F369" s="101"/>
      <c r="G369" s="101"/>
      <c r="H369" s="101"/>
      <c r="I369" s="101"/>
      <c r="J369" s="101"/>
      <c r="K369" s="101"/>
    </row>
    <row r="370" spans="1:11" x14ac:dyDescent="0.3">
      <c r="A370" s="101"/>
      <c r="B370" s="101"/>
      <c r="C370" s="101"/>
      <c r="D370" s="101"/>
      <c r="E370" s="101"/>
      <c r="F370" s="101"/>
      <c r="G370" s="101"/>
      <c r="H370" s="101"/>
      <c r="I370" s="101"/>
      <c r="J370" s="101"/>
      <c r="K370" s="101"/>
    </row>
    <row r="371" spans="1:11" x14ac:dyDescent="0.3">
      <c r="A371" s="101"/>
      <c r="B371" s="101"/>
      <c r="C371" s="101"/>
      <c r="D371" s="101"/>
      <c r="E371" s="101"/>
      <c r="F371" s="101"/>
      <c r="G371" s="101"/>
      <c r="H371" s="101"/>
      <c r="I371" s="101"/>
      <c r="J371" s="101"/>
      <c r="K371" s="101"/>
    </row>
    <row r="372" spans="1:11" x14ac:dyDescent="0.3">
      <c r="A372" s="101"/>
      <c r="B372" s="101"/>
      <c r="C372" s="101"/>
      <c r="D372" s="101"/>
      <c r="E372" s="101"/>
      <c r="F372" s="101"/>
      <c r="G372" s="101"/>
      <c r="H372" s="101"/>
      <c r="I372" s="101"/>
      <c r="J372" s="101"/>
      <c r="K372" s="101"/>
    </row>
    <row r="373" spans="1:11" x14ac:dyDescent="0.3">
      <c r="A373" s="101"/>
      <c r="B373" s="101"/>
      <c r="C373" s="101"/>
      <c r="D373" s="101"/>
      <c r="E373" s="101"/>
      <c r="F373" s="101"/>
      <c r="G373" s="101"/>
      <c r="H373" s="101"/>
      <c r="I373" s="101"/>
      <c r="J373" s="101"/>
      <c r="K373" s="101"/>
    </row>
    <row r="374" spans="1:11" x14ac:dyDescent="0.3">
      <c r="A374" s="101"/>
      <c r="B374" s="101"/>
      <c r="C374" s="101"/>
      <c r="D374" s="101"/>
      <c r="E374" s="101"/>
      <c r="F374" s="101"/>
      <c r="G374" s="101"/>
      <c r="H374" s="101"/>
      <c r="I374" s="101"/>
      <c r="J374" s="101"/>
      <c r="K374" s="101"/>
    </row>
    <row r="375" spans="1:11" x14ac:dyDescent="0.3">
      <c r="A375" s="101"/>
      <c r="B375" s="101"/>
      <c r="C375" s="101"/>
      <c r="D375" s="101"/>
      <c r="E375" s="101"/>
      <c r="F375" s="101"/>
      <c r="G375" s="101"/>
      <c r="H375" s="101"/>
      <c r="I375" s="101"/>
      <c r="J375" s="101"/>
      <c r="K375" s="101"/>
    </row>
    <row r="376" spans="1:11" x14ac:dyDescent="0.3">
      <c r="A376" s="101"/>
      <c r="B376" s="101"/>
      <c r="C376" s="101"/>
      <c r="D376" s="101"/>
      <c r="E376" s="101"/>
      <c r="F376" s="101"/>
      <c r="G376" s="101"/>
      <c r="H376" s="101"/>
      <c r="I376" s="101"/>
      <c r="J376" s="101"/>
      <c r="K376" s="101"/>
    </row>
    <row r="377" spans="1:11" x14ac:dyDescent="0.3">
      <c r="A377" s="101"/>
      <c r="B377" s="101"/>
      <c r="C377" s="101"/>
      <c r="D377" s="101"/>
      <c r="E377" s="101"/>
      <c r="F377" s="101"/>
      <c r="G377" s="101"/>
      <c r="H377" s="101"/>
      <c r="I377" s="101"/>
      <c r="J377" s="101"/>
      <c r="K377" s="101"/>
    </row>
    <row r="378" spans="1:11" x14ac:dyDescent="0.3">
      <c r="A378" s="101"/>
      <c r="B378" s="101"/>
      <c r="C378" s="101"/>
      <c r="D378" s="101"/>
      <c r="E378" s="101"/>
      <c r="F378" s="101"/>
      <c r="G378" s="101"/>
      <c r="H378" s="101"/>
      <c r="I378" s="101"/>
      <c r="J378" s="101"/>
      <c r="K378" s="101"/>
    </row>
    <row r="379" spans="1:11" x14ac:dyDescent="0.3">
      <c r="A379" s="101"/>
      <c r="B379" s="101"/>
      <c r="C379" s="101"/>
      <c r="D379" s="101"/>
      <c r="E379" s="101"/>
      <c r="F379" s="101"/>
      <c r="G379" s="101"/>
      <c r="H379" s="101"/>
      <c r="I379" s="101"/>
      <c r="J379" s="101"/>
      <c r="K379" s="101"/>
    </row>
    <row r="380" spans="1:11" x14ac:dyDescent="0.3">
      <c r="A380" s="101"/>
      <c r="B380" s="101"/>
      <c r="C380" s="101"/>
      <c r="D380" s="101"/>
      <c r="E380" s="101"/>
      <c r="F380" s="101"/>
      <c r="G380" s="101"/>
      <c r="H380" s="101"/>
      <c r="I380" s="101"/>
      <c r="J380" s="101"/>
      <c r="K380" s="101"/>
    </row>
    <row r="381" spans="1:11" x14ac:dyDescent="0.3">
      <c r="A381" s="101"/>
      <c r="B381" s="101"/>
      <c r="C381" s="101"/>
      <c r="D381" s="101"/>
      <c r="E381" s="101"/>
      <c r="F381" s="101"/>
      <c r="G381" s="101"/>
      <c r="H381" s="101"/>
      <c r="I381" s="101"/>
      <c r="J381" s="101"/>
      <c r="K381" s="101"/>
    </row>
    <row r="382" spans="1:11" x14ac:dyDescent="0.3">
      <c r="A382" s="101"/>
      <c r="B382" s="101"/>
      <c r="C382" s="101"/>
      <c r="D382" s="101"/>
      <c r="E382" s="101"/>
      <c r="F382" s="101"/>
      <c r="G382" s="101"/>
      <c r="H382" s="101"/>
      <c r="I382" s="101"/>
      <c r="J382" s="101"/>
      <c r="K382" s="101"/>
    </row>
    <row r="383" spans="1:11" x14ac:dyDescent="0.3">
      <c r="A383" s="101"/>
      <c r="B383" s="101"/>
      <c r="C383" s="101"/>
      <c r="D383" s="101"/>
      <c r="E383" s="101"/>
      <c r="F383" s="101"/>
      <c r="G383" s="101"/>
      <c r="H383" s="101"/>
      <c r="I383" s="101"/>
      <c r="J383" s="101"/>
      <c r="K383" s="101"/>
    </row>
    <row r="384" spans="1:11" x14ac:dyDescent="0.3">
      <c r="A384" s="101"/>
      <c r="B384" s="101"/>
      <c r="C384" s="101"/>
      <c r="D384" s="101"/>
      <c r="E384" s="101"/>
      <c r="F384" s="101"/>
      <c r="G384" s="101"/>
      <c r="H384" s="101"/>
      <c r="I384" s="101"/>
      <c r="J384" s="101"/>
      <c r="K384" s="101"/>
    </row>
    <row r="385" spans="1:11" x14ac:dyDescent="0.3">
      <c r="A385" s="101"/>
      <c r="B385" s="101"/>
      <c r="C385" s="101"/>
      <c r="D385" s="101"/>
      <c r="E385" s="101"/>
      <c r="F385" s="101"/>
      <c r="G385" s="101"/>
      <c r="H385" s="101"/>
      <c r="I385" s="101"/>
      <c r="J385" s="101"/>
      <c r="K385" s="101"/>
    </row>
    <row r="386" spans="1:11" x14ac:dyDescent="0.3">
      <c r="A386" s="101"/>
      <c r="B386" s="101"/>
      <c r="C386" s="101"/>
      <c r="D386" s="101"/>
      <c r="E386" s="101"/>
      <c r="F386" s="101"/>
      <c r="G386" s="101"/>
      <c r="H386" s="101"/>
      <c r="I386" s="101"/>
      <c r="J386" s="101"/>
      <c r="K386" s="101"/>
    </row>
    <row r="387" spans="1:11" x14ac:dyDescent="0.3">
      <c r="A387" s="101"/>
      <c r="B387" s="101"/>
      <c r="C387" s="101"/>
      <c r="D387" s="101"/>
      <c r="E387" s="101"/>
      <c r="F387" s="101"/>
      <c r="G387" s="101"/>
      <c r="H387" s="101"/>
      <c r="I387" s="101"/>
      <c r="J387" s="101"/>
      <c r="K387" s="101"/>
    </row>
    <row r="388" spans="1:11" x14ac:dyDescent="0.3">
      <c r="A388" s="101"/>
      <c r="B388" s="101"/>
      <c r="C388" s="101"/>
      <c r="D388" s="101"/>
      <c r="E388" s="101"/>
      <c r="F388" s="101"/>
      <c r="G388" s="101"/>
      <c r="H388" s="101"/>
      <c r="I388" s="101"/>
      <c r="J388" s="101"/>
      <c r="K388" s="101"/>
    </row>
    <row r="389" spans="1:11" x14ac:dyDescent="0.3">
      <c r="A389" s="101"/>
      <c r="B389" s="101"/>
      <c r="C389" s="101"/>
      <c r="D389" s="101"/>
      <c r="E389" s="101"/>
      <c r="F389" s="101"/>
      <c r="G389" s="101"/>
      <c r="H389" s="101"/>
      <c r="I389" s="101"/>
      <c r="J389" s="101"/>
      <c r="K389" s="101"/>
    </row>
    <row r="390" spans="1:11" x14ac:dyDescent="0.3">
      <c r="A390" s="101"/>
      <c r="B390" s="101"/>
      <c r="C390" s="101"/>
      <c r="D390" s="101"/>
      <c r="E390" s="101"/>
      <c r="F390" s="101"/>
      <c r="G390" s="101"/>
      <c r="H390" s="101"/>
      <c r="I390" s="101"/>
      <c r="J390" s="101"/>
      <c r="K390" s="101"/>
    </row>
    <row r="391" spans="1:11" x14ac:dyDescent="0.3">
      <c r="A391" s="101"/>
      <c r="B391" s="101"/>
      <c r="C391" s="101"/>
      <c r="D391" s="101"/>
      <c r="E391" s="101"/>
      <c r="F391" s="101"/>
      <c r="G391" s="101"/>
      <c r="H391" s="101"/>
      <c r="I391" s="101"/>
      <c r="J391" s="101"/>
      <c r="K391" s="101"/>
    </row>
    <row r="392" spans="1:11" x14ac:dyDescent="0.3">
      <c r="A392" s="101"/>
      <c r="B392" s="101"/>
      <c r="C392" s="101"/>
      <c r="D392" s="101"/>
      <c r="E392" s="101"/>
      <c r="F392" s="101"/>
      <c r="G392" s="101"/>
      <c r="H392" s="101"/>
      <c r="I392" s="101"/>
      <c r="J392" s="101"/>
      <c r="K392" s="101"/>
    </row>
    <row r="393" spans="1:11" x14ac:dyDescent="0.3">
      <c r="A393" s="101"/>
      <c r="B393" s="101"/>
      <c r="C393" s="101"/>
      <c r="D393" s="101"/>
      <c r="E393" s="101"/>
      <c r="F393" s="101"/>
      <c r="G393" s="101"/>
      <c r="H393" s="101"/>
      <c r="I393" s="101"/>
      <c r="J393" s="101"/>
      <c r="K393" s="101"/>
    </row>
    <row r="394" spans="1:11" x14ac:dyDescent="0.3">
      <c r="A394" s="101"/>
      <c r="B394" s="101"/>
      <c r="C394" s="101"/>
      <c r="D394" s="101"/>
      <c r="E394" s="101"/>
      <c r="F394" s="101"/>
      <c r="G394" s="101"/>
      <c r="H394" s="101"/>
      <c r="I394" s="101"/>
      <c r="J394" s="101"/>
      <c r="K394" s="101"/>
    </row>
    <row r="395" spans="1:11" x14ac:dyDescent="0.3">
      <c r="A395" s="101"/>
      <c r="B395" s="101"/>
      <c r="C395" s="101"/>
      <c r="D395" s="101"/>
      <c r="E395" s="101"/>
      <c r="F395" s="101"/>
      <c r="G395" s="101"/>
      <c r="H395" s="101"/>
      <c r="I395" s="101"/>
      <c r="J395" s="101"/>
      <c r="K395" s="101"/>
    </row>
    <row r="396" spans="1:11" x14ac:dyDescent="0.3">
      <c r="A396" s="101"/>
      <c r="B396" s="101"/>
      <c r="C396" s="101"/>
      <c r="D396" s="101"/>
      <c r="E396" s="101"/>
      <c r="F396" s="101"/>
      <c r="G396" s="101"/>
      <c r="H396" s="101"/>
      <c r="I396" s="101"/>
      <c r="J396" s="101"/>
      <c r="K396" s="101"/>
    </row>
    <row r="397" spans="1:11" x14ac:dyDescent="0.3">
      <c r="A397" s="101"/>
      <c r="B397" s="101"/>
      <c r="C397" s="101"/>
      <c r="D397" s="101"/>
      <c r="E397" s="101"/>
      <c r="F397" s="101"/>
      <c r="G397" s="101"/>
      <c r="H397" s="101"/>
      <c r="I397" s="101"/>
      <c r="J397" s="101"/>
      <c r="K397" s="101"/>
    </row>
    <row r="398" spans="1:11" x14ac:dyDescent="0.3">
      <c r="A398" s="101"/>
      <c r="B398" s="101"/>
      <c r="C398" s="101"/>
      <c r="D398" s="101"/>
      <c r="E398" s="101"/>
      <c r="F398" s="101"/>
      <c r="G398" s="101"/>
      <c r="H398" s="101"/>
      <c r="I398" s="101"/>
      <c r="J398" s="101"/>
      <c r="K398" s="101"/>
    </row>
    <row r="399" spans="1:11" x14ac:dyDescent="0.3">
      <c r="A399" s="101"/>
      <c r="B399" s="101"/>
      <c r="C399" s="101"/>
      <c r="D399" s="101"/>
      <c r="E399" s="101"/>
      <c r="F399" s="101"/>
      <c r="G399" s="101"/>
      <c r="H399" s="101"/>
      <c r="I399" s="101"/>
      <c r="J399" s="101"/>
      <c r="K399" s="101"/>
    </row>
    <row r="400" spans="1:11" x14ac:dyDescent="0.3">
      <c r="A400" s="101"/>
      <c r="B400" s="101"/>
      <c r="C400" s="101"/>
      <c r="D400" s="101"/>
      <c r="E400" s="101"/>
      <c r="F400" s="101"/>
      <c r="G400" s="101"/>
      <c r="H400" s="101"/>
      <c r="I400" s="101"/>
      <c r="J400" s="101"/>
      <c r="K400" s="101"/>
    </row>
    <row r="401" spans="1:11" x14ac:dyDescent="0.3">
      <c r="A401" s="101"/>
      <c r="B401" s="101"/>
      <c r="C401" s="101"/>
      <c r="D401" s="101"/>
      <c r="E401" s="101"/>
      <c r="F401" s="101"/>
      <c r="G401" s="101"/>
      <c r="H401" s="101"/>
      <c r="I401" s="101"/>
      <c r="J401" s="101"/>
      <c r="K401" s="101"/>
    </row>
    <row r="402" spans="1:11" x14ac:dyDescent="0.3">
      <c r="A402" s="101"/>
      <c r="B402" s="101"/>
      <c r="C402" s="101"/>
      <c r="D402" s="101"/>
      <c r="E402" s="101"/>
      <c r="F402" s="101"/>
      <c r="G402" s="101"/>
      <c r="H402" s="101"/>
      <c r="I402" s="101"/>
      <c r="J402" s="101"/>
      <c r="K402" s="101"/>
    </row>
    <row r="403" spans="1:11" x14ac:dyDescent="0.3">
      <c r="A403" s="101"/>
      <c r="B403" s="101"/>
      <c r="C403" s="101"/>
      <c r="D403" s="101"/>
      <c r="E403" s="101"/>
      <c r="F403" s="101"/>
      <c r="G403" s="101"/>
      <c r="H403" s="101"/>
      <c r="I403" s="101"/>
      <c r="J403" s="101"/>
      <c r="K403" s="101"/>
    </row>
    <row r="404" spans="1:11" x14ac:dyDescent="0.3">
      <c r="A404" s="101"/>
      <c r="B404" s="101"/>
      <c r="C404" s="101"/>
      <c r="D404" s="101"/>
      <c r="E404" s="101"/>
      <c r="F404" s="101"/>
      <c r="G404" s="101"/>
      <c r="H404" s="101"/>
      <c r="I404" s="101"/>
      <c r="J404" s="101"/>
      <c r="K404" s="101"/>
    </row>
    <row r="405" spans="1:11" x14ac:dyDescent="0.3">
      <c r="A405" s="101"/>
      <c r="B405" s="101"/>
      <c r="C405" s="101"/>
      <c r="D405" s="101"/>
      <c r="E405" s="101"/>
      <c r="F405" s="101"/>
      <c r="G405" s="101"/>
      <c r="H405" s="101"/>
      <c r="I405" s="101"/>
      <c r="J405" s="101"/>
      <c r="K405" s="101"/>
    </row>
    <row r="406" spans="1:11" x14ac:dyDescent="0.3">
      <c r="A406" s="101"/>
      <c r="B406" s="101"/>
      <c r="C406" s="101"/>
      <c r="D406" s="101"/>
      <c r="E406" s="101"/>
      <c r="F406" s="101"/>
      <c r="G406" s="101"/>
      <c r="H406" s="101"/>
      <c r="I406" s="101"/>
      <c r="J406" s="101"/>
      <c r="K406" s="101"/>
    </row>
    <row r="407" spans="1:11" x14ac:dyDescent="0.3">
      <c r="A407" s="101"/>
      <c r="B407" s="101"/>
      <c r="C407" s="101"/>
      <c r="D407" s="101"/>
      <c r="E407" s="101"/>
      <c r="F407" s="101"/>
      <c r="G407" s="101"/>
      <c r="H407" s="101"/>
      <c r="I407" s="101"/>
      <c r="J407" s="101"/>
      <c r="K407" s="101"/>
    </row>
    <row r="408" spans="1:11" x14ac:dyDescent="0.3">
      <c r="A408" s="101"/>
      <c r="B408" s="101"/>
      <c r="C408" s="101"/>
      <c r="D408" s="101"/>
      <c r="E408" s="101"/>
      <c r="F408" s="101"/>
      <c r="G408" s="101"/>
      <c r="H408" s="101"/>
      <c r="I408" s="101"/>
      <c r="J408" s="101"/>
      <c r="K408" s="101"/>
    </row>
    <row r="409" spans="1:11" x14ac:dyDescent="0.3">
      <c r="A409" s="101"/>
      <c r="B409" s="101"/>
      <c r="C409" s="101"/>
      <c r="D409" s="101"/>
      <c r="E409" s="101"/>
      <c r="F409" s="101"/>
      <c r="G409" s="101"/>
      <c r="H409" s="101"/>
      <c r="I409" s="101"/>
      <c r="J409" s="101"/>
      <c r="K409" s="101"/>
    </row>
    <row r="410" spans="1:11" x14ac:dyDescent="0.3">
      <c r="A410" s="101"/>
      <c r="B410" s="101"/>
      <c r="C410" s="101"/>
      <c r="D410" s="101"/>
      <c r="E410" s="101"/>
      <c r="F410" s="101"/>
      <c r="G410" s="101"/>
      <c r="H410" s="101"/>
      <c r="I410" s="101"/>
      <c r="J410" s="101"/>
      <c r="K410" s="101"/>
    </row>
    <row r="411" spans="1:11" x14ac:dyDescent="0.3">
      <c r="A411" s="101"/>
      <c r="B411" s="101"/>
      <c r="C411" s="101"/>
      <c r="D411" s="101"/>
      <c r="E411" s="101"/>
      <c r="F411" s="101"/>
      <c r="G411" s="101"/>
      <c r="H411" s="101"/>
      <c r="I411" s="101"/>
      <c r="J411" s="101"/>
      <c r="K411" s="101"/>
    </row>
    <row r="412" spans="1:11" x14ac:dyDescent="0.3">
      <c r="A412" s="101"/>
      <c r="B412" s="101"/>
      <c r="C412" s="101"/>
      <c r="D412" s="101"/>
      <c r="E412" s="101"/>
      <c r="F412" s="101"/>
      <c r="G412" s="101"/>
      <c r="H412" s="101"/>
      <c r="I412" s="101"/>
      <c r="J412" s="101"/>
      <c r="K412" s="101"/>
    </row>
    <row r="413" spans="1:11" x14ac:dyDescent="0.3">
      <c r="A413" s="101"/>
      <c r="B413" s="101"/>
      <c r="C413" s="101"/>
      <c r="D413" s="101"/>
      <c r="E413" s="101"/>
      <c r="F413" s="101"/>
      <c r="G413" s="101"/>
      <c r="H413" s="101"/>
      <c r="I413" s="101"/>
      <c r="J413" s="101"/>
      <c r="K413" s="101"/>
    </row>
    <row r="414" spans="1:11" x14ac:dyDescent="0.3">
      <c r="A414" s="101"/>
      <c r="B414" s="101"/>
      <c r="C414" s="101"/>
      <c r="D414" s="101"/>
      <c r="E414" s="101"/>
      <c r="F414" s="101"/>
      <c r="G414" s="101"/>
      <c r="H414" s="101"/>
      <c r="I414" s="101"/>
      <c r="J414" s="101"/>
      <c r="K414" s="101"/>
    </row>
    <row r="415" spans="1:11" x14ac:dyDescent="0.3">
      <c r="A415" s="101"/>
      <c r="B415" s="101"/>
      <c r="C415" s="101"/>
      <c r="D415" s="101"/>
      <c r="E415" s="101"/>
      <c r="F415" s="101"/>
      <c r="G415" s="101"/>
      <c r="H415" s="101"/>
      <c r="I415" s="101"/>
      <c r="J415" s="101"/>
      <c r="K415" s="101"/>
    </row>
    <row r="416" spans="1:11" x14ac:dyDescent="0.3">
      <c r="A416" s="101"/>
      <c r="B416" s="101"/>
      <c r="C416" s="101"/>
      <c r="D416" s="101"/>
      <c r="E416" s="101"/>
      <c r="F416" s="101"/>
      <c r="G416" s="101"/>
      <c r="H416" s="101"/>
      <c r="I416" s="101"/>
      <c r="J416" s="101"/>
      <c r="K416" s="101"/>
    </row>
    <row r="417" spans="1:11" x14ac:dyDescent="0.3">
      <c r="A417" s="101"/>
      <c r="B417" s="101"/>
      <c r="C417" s="101"/>
      <c r="D417" s="101"/>
      <c r="E417" s="101"/>
      <c r="F417" s="101"/>
      <c r="G417" s="101"/>
      <c r="H417" s="101"/>
      <c r="I417" s="101"/>
      <c r="J417" s="101"/>
      <c r="K417" s="101"/>
    </row>
    <row r="418" spans="1:11" x14ac:dyDescent="0.3">
      <c r="A418" s="101"/>
      <c r="B418" s="101"/>
      <c r="C418" s="101"/>
      <c r="D418" s="101"/>
      <c r="E418" s="101"/>
      <c r="F418" s="101"/>
      <c r="G418" s="101"/>
      <c r="H418" s="101"/>
      <c r="I418" s="101"/>
      <c r="J418" s="101"/>
      <c r="K418" s="101"/>
    </row>
    <row r="419" spans="1:11" x14ac:dyDescent="0.3">
      <c r="A419" s="101"/>
      <c r="B419" s="101"/>
      <c r="C419" s="101"/>
      <c r="D419" s="101"/>
      <c r="E419" s="101"/>
      <c r="F419" s="101"/>
      <c r="G419" s="101"/>
      <c r="H419" s="101"/>
      <c r="I419" s="101"/>
      <c r="J419" s="101"/>
      <c r="K419" s="101"/>
    </row>
    <row r="420" spans="1:11" x14ac:dyDescent="0.3">
      <c r="A420" s="101"/>
      <c r="B420" s="101"/>
      <c r="C420" s="101"/>
      <c r="D420" s="101"/>
      <c r="E420" s="101"/>
      <c r="F420" s="101"/>
      <c r="G420" s="101"/>
      <c r="H420" s="101"/>
      <c r="I420" s="101"/>
      <c r="J420" s="101"/>
      <c r="K420" s="101"/>
    </row>
    <row r="421" spans="1:11" x14ac:dyDescent="0.3">
      <c r="A421" s="101"/>
      <c r="B421" s="101"/>
      <c r="C421" s="101"/>
      <c r="D421" s="101"/>
      <c r="E421" s="101"/>
      <c r="F421" s="101"/>
      <c r="G421" s="101"/>
      <c r="H421" s="101"/>
      <c r="I421" s="101"/>
      <c r="J421" s="101"/>
      <c r="K421" s="101"/>
    </row>
    <row r="422" spans="1:11" x14ac:dyDescent="0.3">
      <c r="A422" s="101"/>
      <c r="B422" s="101"/>
      <c r="C422" s="101"/>
      <c r="D422" s="101"/>
      <c r="E422" s="101"/>
      <c r="F422" s="101"/>
      <c r="G422" s="101"/>
      <c r="H422" s="101"/>
      <c r="I422" s="101"/>
      <c r="J422" s="101"/>
      <c r="K422" s="101"/>
    </row>
    <row r="423" spans="1:11" x14ac:dyDescent="0.3">
      <c r="A423" s="101"/>
      <c r="B423" s="101"/>
      <c r="C423" s="101"/>
      <c r="D423" s="101"/>
      <c r="E423" s="101"/>
      <c r="F423" s="101"/>
      <c r="G423" s="101"/>
      <c r="H423" s="101"/>
      <c r="I423" s="101"/>
      <c r="J423" s="101"/>
      <c r="K423" s="101"/>
    </row>
    <row r="424" spans="1:11" x14ac:dyDescent="0.3">
      <c r="A424" s="101"/>
      <c r="B424" s="101"/>
      <c r="C424" s="101"/>
      <c r="D424" s="101"/>
      <c r="E424" s="101"/>
      <c r="F424" s="101"/>
      <c r="G424" s="101"/>
      <c r="H424" s="101"/>
      <c r="I424" s="101"/>
      <c r="J424" s="101"/>
      <c r="K424" s="101"/>
    </row>
    <row r="425" spans="1:11" x14ac:dyDescent="0.3">
      <c r="A425" s="101"/>
      <c r="B425" s="101"/>
      <c r="C425" s="101"/>
      <c r="D425" s="101"/>
      <c r="E425" s="101"/>
      <c r="F425" s="101"/>
      <c r="G425" s="101"/>
      <c r="H425" s="101"/>
      <c r="I425" s="101"/>
      <c r="J425" s="101"/>
      <c r="K425" s="101"/>
    </row>
    <row r="426" spans="1:11" x14ac:dyDescent="0.3">
      <c r="A426" s="101"/>
      <c r="B426" s="101"/>
      <c r="C426" s="101"/>
      <c r="D426" s="101"/>
      <c r="E426" s="101"/>
      <c r="F426" s="101"/>
      <c r="G426" s="101"/>
      <c r="H426" s="101"/>
      <c r="I426" s="101"/>
      <c r="J426" s="101"/>
      <c r="K426" s="101"/>
    </row>
    <row r="427" spans="1:11" x14ac:dyDescent="0.3">
      <c r="A427" s="101"/>
      <c r="B427" s="101"/>
      <c r="C427" s="101"/>
      <c r="D427" s="101"/>
      <c r="E427" s="101"/>
      <c r="F427" s="101"/>
      <c r="G427" s="101"/>
      <c r="H427" s="101"/>
      <c r="I427" s="101"/>
      <c r="J427" s="101"/>
      <c r="K427" s="101"/>
    </row>
    <row r="428" spans="1:11" x14ac:dyDescent="0.3">
      <c r="A428" s="101"/>
      <c r="B428" s="101"/>
      <c r="C428" s="101"/>
      <c r="D428" s="101"/>
      <c r="E428" s="101"/>
      <c r="F428" s="101"/>
      <c r="G428" s="101"/>
      <c r="H428" s="101"/>
      <c r="I428" s="101"/>
      <c r="J428" s="101"/>
      <c r="K428" s="101"/>
    </row>
    <row r="429" spans="1:11" x14ac:dyDescent="0.3">
      <c r="A429" s="101"/>
      <c r="B429" s="101"/>
      <c r="C429" s="101"/>
      <c r="D429" s="101"/>
      <c r="E429" s="101"/>
      <c r="F429" s="101"/>
      <c r="G429" s="101"/>
      <c r="H429" s="101"/>
      <c r="I429" s="101"/>
      <c r="J429" s="101"/>
      <c r="K429" s="101"/>
    </row>
    <row r="430" spans="1:11" x14ac:dyDescent="0.3">
      <c r="A430" s="101"/>
      <c r="B430" s="101"/>
      <c r="C430" s="101"/>
      <c r="D430" s="101"/>
      <c r="E430" s="101"/>
      <c r="F430" s="101"/>
      <c r="G430" s="101"/>
      <c r="H430" s="101"/>
      <c r="I430" s="101"/>
      <c r="J430" s="101"/>
      <c r="K430" s="101"/>
    </row>
    <row r="431" spans="1:11" x14ac:dyDescent="0.3">
      <c r="A431" s="101"/>
      <c r="B431" s="101"/>
      <c r="C431" s="101"/>
      <c r="D431" s="101"/>
      <c r="E431" s="101"/>
      <c r="F431" s="101"/>
      <c r="G431" s="101"/>
      <c r="H431" s="101"/>
      <c r="I431" s="101"/>
      <c r="J431" s="101"/>
      <c r="K431" s="101"/>
    </row>
    <row r="432" spans="1:11" x14ac:dyDescent="0.3">
      <c r="A432" s="101"/>
      <c r="B432" s="101"/>
      <c r="C432" s="101"/>
      <c r="D432" s="101"/>
      <c r="E432" s="101"/>
      <c r="F432" s="101"/>
      <c r="G432" s="101"/>
      <c r="H432" s="101"/>
      <c r="I432" s="101"/>
      <c r="J432" s="101"/>
      <c r="K432" s="101"/>
    </row>
    <row r="433" spans="1:11" x14ac:dyDescent="0.3">
      <c r="A433" s="101"/>
      <c r="B433" s="101"/>
      <c r="C433" s="101"/>
      <c r="D433" s="101"/>
      <c r="E433" s="101"/>
      <c r="F433" s="101"/>
      <c r="G433" s="101"/>
      <c r="H433" s="101"/>
      <c r="I433" s="101"/>
      <c r="J433" s="101"/>
      <c r="K433" s="101"/>
    </row>
    <row r="434" spans="1:11" x14ac:dyDescent="0.3">
      <c r="A434" s="101"/>
      <c r="B434" s="101"/>
      <c r="C434" s="101"/>
      <c r="D434" s="101"/>
      <c r="E434" s="101"/>
      <c r="F434" s="101"/>
      <c r="G434" s="101"/>
      <c r="H434" s="101"/>
      <c r="I434" s="101"/>
      <c r="J434" s="101"/>
      <c r="K434" s="101"/>
    </row>
    <row r="435" spans="1:11" x14ac:dyDescent="0.3">
      <c r="A435" s="101"/>
      <c r="B435" s="101"/>
      <c r="C435" s="101"/>
      <c r="D435" s="101"/>
      <c r="E435" s="101"/>
      <c r="F435" s="101"/>
      <c r="G435" s="101"/>
      <c r="H435" s="101"/>
      <c r="I435" s="101"/>
      <c r="J435" s="101"/>
      <c r="K435" s="101"/>
    </row>
    <row r="436" spans="1:11" x14ac:dyDescent="0.3">
      <c r="A436" s="101"/>
      <c r="B436" s="101"/>
      <c r="C436" s="101"/>
      <c r="D436" s="101"/>
      <c r="E436" s="101"/>
      <c r="F436" s="101"/>
      <c r="G436" s="101"/>
      <c r="H436" s="101"/>
      <c r="I436" s="101"/>
      <c r="J436" s="101"/>
      <c r="K436" s="101"/>
    </row>
    <row r="437" spans="1:11" x14ac:dyDescent="0.3">
      <c r="A437" s="101"/>
      <c r="B437" s="101"/>
      <c r="C437" s="101"/>
      <c r="D437" s="101"/>
      <c r="E437" s="101"/>
      <c r="F437" s="101"/>
      <c r="G437" s="101"/>
      <c r="H437" s="101"/>
      <c r="I437" s="101"/>
      <c r="J437" s="101"/>
      <c r="K437" s="101"/>
    </row>
    <row r="438" spans="1:11" x14ac:dyDescent="0.3">
      <c r="A438" s="101"/>
      <c r="B438" s="101"/>
      <c r="C438" s="101"/>
      <c r="D438" s="101"/>
      <c r="E438" s="101"/>
      <c r="F438" s="101"/>
      <c r="G438" s="101"/>
      <c r="H438" s="101"/>
      <c r="I438" s="101"/>
      <c r="J438" s="101"/>
      <c r="K438" s="101"/>
    </row>
    <row r="439" spans="1:11" x14ac:dyDescent="0.3">
      <c r="A439" s="101"/>
      <c r="B439" s="101"/>
      <c r="C439" s="101"/>
      <c r="D439" s="101"/>
      <c r="E439" s="101"/>
      <c r="F439" s="101"/>
      <c r="G439" s="101"/>
      <c r="H439" s="101"/>
      <c r="I439" s="101"/>
      <c r="J439" s="101"/>
      <c r="K439" s="101"/>
    </row>
    <row r="440" spans="1:11" x14ac:dyDescent="0.3">
      <c r="A440" s="101"/>
      <c r="B440" s="101"/>
      <c r="C440" s="101"/>
      <c r="D440" s="101"/>
      <c r="E440" s="101"/>
      <c r="F440" s="101"/>
      <c r="G440" s="101"/>
      <c r="H440" s="101"/>
      <c r="I440" s="101"/>
      <c r="J440" s="101"/>
      <c r="K440" s="101"/>
    </row>
    <row r="441" spans="1:11" x14ac:dyDescent="0.3">
      <c r="A441" s="101"/>
      <c r="B441" s="101"/>
      <c r="C441" s="101"/>
      <c r="D441" s="101"/>
      <c r="E441" s="101"/>
      <c r="F441" s="101"/>
      <c r="G441" s="101"/>
      <c r="H441" s="101"/>
      <c r="I441" s="101"/>
      <c r="J441" s="101"/>
      <c r="K441" s="101"/>
    </row>
    <row r="442" spans="1:11" x14ac:dyDescent="0.3">
      <c r="A442" s="101"/>
      <c r="B442" s="101"/>
      <c r="C442" s="101"/>
      <c r="D442" s="101"/>
      <c r="E442" s="101"/>
      <c r="F442" s="101"/>
      <c r="G442" s="101"/>
      <c r="H442" s="101"/>
      <c r="I442" s="101"/>
      <c r="J442" s="101"/>
      <c r="K442" s="101"/>
    </row>
    <row r="443" spans="1:11" x14ac:dyDescent="0.3">
      <c r="A443" s="101"/>
      <c r="B443" s="101"/>
      <c r="C443" s="101"/>
      <c r="D443" s="101"/>
      <c r="E443" s="101"/>
      <c r="F443" s="101"/>
      <c r="G443" s="101"/>
      <c r="H443" s="101"/>
      <c r="I443" s="101"/>
      <c r="J443" s="101"/>
      <c r="K443" s="101"/>
    </row>
    <row r="444" spans="1:11" x14ac:dyDescent="0.3">
      <c r="A444" s="101"/>
      <c r="B444" s="101"/>
      <c r="C444" s="101"/>
      <c r="D444" s="101"/>
      <c r="E444" s="101"/>
      <c r="F444" s="101"/>
      <c r="G444" s="101"/>
      <c r="H444" s="101"/>
      <c r="I444" s="101"/>
      <c r="J444" s="101"/>
      <c r="K444" s="101"/>
    </row>
    <row r="445" spans="1:11" x14ac:dyDescent="0.3">
      <c r="A445" s="101"/>
      <c r="B445" s="101"/>
      <c r="C445" s="101"/>
      <c r="D445" s="101"/>
      <c r="E445" s="101"/>
      <c r="F445" s="101"/>
      <c r="G445" s="101"/>
      <c r="H445" s="101"/>
      <c r="I445" s="101"/>
      <c r="J445" s="101"/>
      <c r="K445" s="101"/>
    </row>
    <row r="446" spans="1:11" x14ac:dyDescent="0.3">
      <c r="A446" s="101"/>
      <c r="B446" s="101"/>
      <c r="C446" s="101"/>
      <c r="D446" s="101"/>
      <c r="E446" s="101"/>
      <c r="F446" s="101"/>
      <c r="G446" s="101"/>
      <c r="H446" s="101"/>
      <c r="I446" s="101"/>
      <c r="J446" s="101"/>
      <c r="K446" s="101"/>
    </row>
    <row r="447" spans="1:11" x14ac:dyDescent="0.3">
      <c r="A447" s="101"/>
      <c r="B447" s="101"/>
      <c r="C447" s="101"/>
      <c r="D447" s="101"/>
      <c r="E447" s="101"/>
      <c r="F447" s="101"/>
      <c r="G447" s="101"/>
      <c r="H447" s="101"/>
      <c r="I447" s="101"/>
      <c r="J447" s="101"/>
      <c r="K447" s="101"/>
    </row>
    <row r="448" spans="1:11" x14ac:dyDescent="0.3">
      <c r="A448" s="101"/>
      <c r="B448" s="101"/>
      <c r="C448" s="101"/>
      <c r="D448" s="101"/>
      <c r="E448" s="101"/>
      <c r="F448" s="101"/>
      <c r="G448" s="101"/>
      <c r="H448" s="101"/>
      <c r="I448" s="101"/>
      <c r="J448" s="101"/>
      <c r="K448" s="101"/>
    </row>
    <row r="449" spans="1:11" x14ac:dyDescent="0.3">
      <c r="A449" s="101"/>
      <c r="B449" s="101"/>
      <c r="C449" s="101"/>
      <c r="D449" s="101"/>
      <c r="E449" s="101"/>
      <c r="F449" s="101"/>
      <c r="G449" s="101"/>
      <c r="H449" s="101"/>
      <c r="I449" s="101"/>
      <c r="J449" s="101"/>
      <c r="K449" s="101"/>
    </row>
    <row r="450" spans="1:11" x14ac:dyDescent="0.3">
      <c r="A450" s="101"/>
      <c r="B450" s="101"/>
      <c r="C450" s="101"/>
      <c r="D450" s="101"/>
      <c r="E450" s="101"/>
      <c r="F450" s="101"/>
      <c r="G450" s="101"/>
      <c r="H450" s="101"/>
      <c r="I450" s="101"/>
      <c r="J450" s="101"/>
      <c r="K450" s="101"/>
    </row>
    <row r="451" spans="1:11" x14ac:dyDescent="0.3">
      <c r="A451" s="101"/>
      <c r="B451" s="101"/>
      <c r="C451" s="101"/>
      <c r="D451" s="101"/>
      <c r="E451" s="101"/>
      <c r="F451" s="101"/>
      <c r="G451" s="101"/>
      <c r="H451" s="101"/>
      <c r="I451" s="101"/>
      <c r="J451" s="101"/>
      <c r="K451" s="101"/>
    </row>
    <row r="452" spans="1:11" x14ac:dyDescent="0.3">
      <c r="A452" s="101"/>
      <c r="B452" s="101"/>
      <c r="C452" s="101"/>
      <c r="D452" s="101"/>
      <c r="E452" s="101"/>
      <c r="F452" s="101"/>
      <c r="G452" s="101"/>
      <c r="H452" s="101"/>
      <c r="I452" s="101"/>
      <c r="J452" s="101"/>
      <c r="K452" s="101"/>
    </row>
    <row r="453" spans="1:11" x14ac:dyDescent="0.3">
      <c r="A453" s="101"/>
      <c r="B453" s="101"/>
      <c r="C453" s="101"/>
      <c r="D453" s="101"/>
      <c r="E453" s="101"/>
      <c r="F453" s="101"/>
      <c r="G453" s="101"/>
      <c r="H453" s="101"/>
      <c r="I453" s="101"/>
      <c r="J453" s="101"/>
      <c r="K453" s="101"/>
    </row>
    <row r="454" spans="1:11" x14ac:dyDescent="0.3">
      <c r="A454" s="101"/>
      <c r="B454" s="101"/>
      <c r="C454" s="101"/>
      <c r="D454" s="101"/>
      <c r="E454" s="101"/>
      <c r="F454" s="101"/>
      <c r="G454" s="101"/>
      <c r="H454" s="101"/>
      <c r="I454" s="101"/>
      <c r="J454" s="101"/>
      <c r="K454" s="101"/>
    </row>
    <row r="455" spans="1:11" x14ac:dyDescent="0.3">
      <c r="A455" s="101"/>
      <c r="B455" s="101"/>
      <c r="C455" s="101"/>
      <c r="D455" s="101"/>
      <c r="E455" s="101"/>
      <c r="F455" s="101"/>
      <c r="G455" s="101"/>
      <c r="H455" s="101"/>
      <c r="I455" s="101"/>
      <c r="J455" s="101"/>
      <c r="K455" s="101"/>
    </row>
    <row r="456" spans="1:11" x14ac:dyDescent="0.3">
      <c r="A456" s="101"/>
      <c r="B456" s="101"/>
      <c r="C456" s="101"/>
      <c r="D456" s="101"/>
      <c r="E456" s="101"/>
      <c r="F456" s="101"/>
      <c r="G456" s="101"/>
      <c r="H456" s="101"/>
      <c r="I456" s="101"/>
      <c r="J456" s="101"/>
      <c r="K456" s="101"/>
    </row>
    <row r="457" spans="1:11" x14ac:dyDescent="0.3">
      <c r="A457" s="101"/>
      <c r="B457" s="101"/>
      <c r="C457" s="101"/>
      <c r="D457" s="101"/>
      <c r="E457" s="101"/>
      <c r="F457" s="101"/>
      <c r="G457" s="101"/>
      <c r="H457" s="101"/>
      <c r="I457" s="101"/>
      <c r="J457" s="101"/>
      <c r="K457" s="101"/>
    </row>
    <row r="458" spans="1:11" x14ac:dyDescent="0.3">
      <c r="A458" s="101"/>
      <c r="B458" s="101"/>
      <c r="C458" s="101"/>
      <c r="D458" s="101"/>
      <c r="E458" s="101"/>
      <c r="F458" s="101"/>
      <c r="G458" s="101"/>
      <c r="H458" s="101"/>
      <c r="I458" s="101"/>
      <c r="J458" s="101"/>
      <c r="K458" s="101"/>
    </row>
    <row r="459" spans="1:11" x14ac:dyDescent="0.3">
      <c r="A459" s="101"/>
      <c r="B459" s="101"/>
      <c r="C459" s="101"/>
      <c r="D459" s="101"/>
      <c r="E459" s="101"/>
      <c r="F459" s="101"/>
      <c r="G459" s="101"/>
      <c r="H459" s="101"/>
      <c r="I459" s="101"/>
      <c r="J459" s="101"/>
      <c r="K459" s="101"/>
    </row>
    <row r="460" spans="1:11" x14ac:dyDescent="0.3">
      <c r="A460" s="101"/>
      <c r="B460" s="101"/>
      <c r="C460" s="101"/>
      <c r="D460" s="101"/>
      <c r="E460" s="101"/>
      <c r="F460" s="101"/>
      <c r="G460" s="101"/>
      <c r="H460" s="101"/>
      <c r="I460" s="101"/>
      <c r="J460" s="101"/>
      <c r="K460" s="101"/>
    </row>
    <row r="461" spans="1:11" x14ac:dyDescent="0.3">
      <c r="A461" s="101"/>
      <c r="B461" s="101"/>
      <c r="C461" s="101"/>
      <c r="D461" s="101"/>
      <c r="E461" s="101"/>
      <c r="F461" s="101"/>
      <c r="G461" s="101"/>
      <c r="H461" s="101"/>
      <c r="I461" s="101"/>
      <c r="J461" s="101"/>
      <c r="K461" s="101"/>
    </row>
    <row r="462" spans="1:11" x14ac:dyDescent="0.3">
      <c r="A462" s="101"/>
      <c r="B462" s="101"/>
      <c r="C462" s="101"/>
      <c r="D462" s="101"/>
      <c r="E462" s="101"/>
      <c r="F462" s="101"/>
      <c r="G462" s="101"/>
      <c r="H462" s="101"/>
      <c r="I462" s="101"/>
      <c r="J462" s="101"/>
      <c r="K462" s="101"/>
    </row>
    <row r="463" spans="1:11" x14ac:dyDescent="0.3">
      <c r="A463" s="101"/>
      <c r="B463" s="101"/>
      <c r="C463" s="101"/>
      <c r="D463" s="101"/>
      <c r="E463" s="101"/>
      <c r="F463" s="101"/>
      <c r="G463" s="101"/>
      <c r="H463" s="101"/>
      <c r="I463" s="101"/>
      <c r="J463" s="101"/>
      <c r="K463" s="101"/>
    </row>
    <row r="464" spans="1:11" x14ac:dyDescent="0.3">
      <c r="A464" s="101"/>
      <c r="B464" s="101"/>
      <c r="C464" s="101"/>
      <c r="D464" s="101"/>
      <c r="E464" s="101"/>
      <c r="F464" s="101"/>
      <c r="G464" s="101"/>
      <c r="H464" s="101"/>
      <c r="I464" s="101"/>
      <c r="J464" s="101"/>
      <c r="K464" s="101"/>
    </row>
    <row r="465" spans="1:11" x14ac:dyDescent="0.3">
      <c r="A465" s="101"/>
      <c r="B465" s="101"/>
      <c r="C465" s="101"/>
      <c r="D465" s="101"/>
      <c r="E465" s="101"/>
      <c r="F465" s="101"/>
      <c r="G465" s="101"/>
      <c r="H465" s="101"/>
      <c r="I465" s="101"/>
      <c r="J465" s="101"/>
      <c r="K465" s="101"/>
    </row>
    <row r="466" spans="1:11" x14ac:dyDescent="0.3">
      <c r="A466" s="101"/>
      <c r="B466" s="101"/>
      <c r="C466" s="101"/>
      <c r="D466" s="101"/>
      <c r="E466" s="101"/>
      <c r="F466" s="101"/>
      <c r="G466" s="101"/>
      <c r="H466" s="101"/>
      <c r="I466" s="101"/>
      <c r="J466" s="101"/>
      <c r="K466" s="101"/>
    </row>
    <row r="467" spans="1:11" x14ac:dyDescent="0.3">
      <c r="A467" s="101"/>
      <c r="B467" s="101"/>
      <c r="C467" s="101"/>
      <c r="D467" s="101"/>
      <c r="E467" s="101"/>
      <c r="F467" s="101"/>
      <c r="G467" s="101"/>
      <c r="H467" s="101"/>
      <c r="I467" s="101"/>
      <c r="J467" s="101"/>
      <c r="K467" s="101"/>
    </row>
    <row r="468" spans="1:11" x14ac:dyDescent="0.3">
      <c r="A468" s="101"/>
      <c r="B468" s="101"/>
      <c r="C468" s="101"/>
      <c r="D468" s="101"/>
      <c r="E468" s="101"/>
      <c r="F468" s="101"/>
      <c r="G468" s="101"/>
      <c r="H468" s="101"/>
      <c r="I468" s="101"/>
      <c r="J468" s="101"/>
      <c r="K468" s="101"/>
    </row>
    <row r="469" spans="1:11" x14ac:dyDescent="0.3">
      <c r="A469" s="101"/>
      <c r="B469" s="101"/>
      <c r="C469" s="101"/>
      <c r="D469" s="101"/>
      <c r="E469" s="101"/>
      <c r="F469" s="101"/>
      <c r="G469" s="101"/>
      <c r="H469" s="101"/>
      <c r="I469" s="101"/>
      <c r="J469" s="101"/>
      <c r="K469" s="101"/>
    </row>
    <row r="470" spans="1:11" x14ac:dyDescent="0.3">
      <c r="A470" s="101"/>
      <c r="B470" s="101"/>
      <c r="C470" s="101"/>
      <c r="D470" s="101"/>
      <c r="E470" s="101"/>
      <c r="F470" s="101"/>
      <c r="G470" s="101"/>
      <c r="H470" s="101"/>
      <c r="I470" s="101"/>
      <c r="J470" s="101"/>
      <c r="K470" s="101"/>
    </row>
    <row r="471" spans="1:11" x14ac:dyDescent="0.3">
      <c r="A471" s="101"/>
      <c r="B471" s="101"/>
      <c r="C471" s="101"/>
      <c r="D471" s="101"/>
      <c r="E471" s="101"/>
      <c r="F471" s="101"/>
      <c r="G471" s="101"/>
      <c r="H471" s="101"/>
      <c r="I471" s="101"/>
      <c r="J471" s="101"/>
      <c r="K471" s="101"/>
    </row>
    <row r="472" spans="1:11" x14ac:dyDescent="0.3">
      <c r="A472" s="101"/>
      <c r="B472" s="101"/>
      <c r="C472" s="101"/>
      <c r="D472" s="101"/>
      <c r="E472" s="101"/>
      <c r="F472" s="101"/>
      <c r="G472" s="101"/>
      <c r="H472" s="101"/>
      <c r="I472" s="101"/>
      <c r="J472" s="101"/>
      <c r="K472" s="101"/>
    </row>
    <row r="473" spans="1:11" x14ac:dyDescent="0.3">
      <c r="A473" s="101"/>
      <c r="B473" s="101"/>
      <c r="C473" s="101"/>
      <c r="D473" s="101"/>
      <c r="E473" s="101"/>
      <c r="F473" s="101"/>
      <c r="G473" s="101"/>
      <c r="H473" s="101"/>
      <c r="I473" s="101"/>
      <c r="J473" s="101"/>
      <c r="K473" s="101"/>
    </row>
    <row r="474" spans="1:11" x14ac:dyDescent="0.3">
      <c r="A474" s="101"/>
      <c r="B474" s="101"/>
      <c r="C474" s="101"/>
      <c r="D474" s="101"/>
      <c r="E474" s="101"/>
      <c r="F474" s="101"/>
      <c r="G474" s="101"/>
      <c r="H474" s="101"/>
      <c r="I474" s="101"/>
      <c r="J474" s="101"/>
      <c r="K474" s="101"/>
    </row>
    <row r="475" spans="1:11" x14ac:dyDescent="0.3">
      <c r="A475" s="101"/>
      <c r="B475" s="101"/>
      <c r="C475" s="101"/>
      <c r="D475" s="101"/>
      <c r="E475" s="101"/>
      <c r="F475" s="101"/>
      <c r="G475" s="101"/>
      <c r="H475" s="101"/>
      <c r="I475" s="101"/>
      <c r="J475" s="101"/>
      <c r="K475" s="101"/>
    </row>
    <row r="476" spans="1:11" x14ac:dyDescent="0.3">
      <c r="A476" s="101"/>
      <c r="B476" s="101"/>
      <c r="C476" s="101"/>
      <c r="D476" s="101"/>
      <c r="E476" s="101"/>
      <c r="F476" s="101"/>
      <c r="G476" s="101"/>
      <c r="H476" s="101"/>
      <c r="I476" s="101"/>
      <c r="J476" s="101"/>
      <c r="K476" s="101"/>
    </row>
    <row r="477" spans="1:11" x14ac:dyDescent="0.3">
      <c r="A477" s="101"/>
      <c r="B477" s="101"/>
      <c r="C477" s="101"/>
      <c r="D477" s="101"/>
      <c r="E477" s="101"/>
      <c r="F477" s="101"/>
      <c r="G477" s="101"/>
      <c r="H477" s="101"/>
      <c r="I477" s="101"/>
      <c r="J477" s="101"/>
      <c r="K477" s="101"/>
    </row>
    <row r="478" spans="1:11" x14ac:dyDescent="0.3">
      <c r="A478" s="101"/>
      <c r="B478" s="101"/>
      <c r="C478" s="101"/>
      <c r="D478" s="101"/>
      <c r="E478" s="101"/>
      <c r="F478" s="101"/>
      <c r="G478" s="101"/>
      <c r="H478" s="101"/>
      <c r="I478" s="101"/>
      <c r="J478" s="101"/>
      <c r="K478" s="101"/>
    </row>
    <row r="479" spans="1:11" x14ac:dyDescent="0.3">
      <c r="A479" s="101"/>
      <c r="B479" s="101"/>
      <c r="C479" s="101"/>
      <c r="D479" s="101"/>
      <c r="E479" s="101"/>
      <c r="F479" s="101"/>
      <c r="G479" s="101"/>
      <c r="H479" s="101"/>
      <c r="I479" s="101"/>
      <c r="J479" s="101"/>
      <c r="K479" s="101"/>
    </row>
    <row r="480" spans="1:11" x14ac:dyDescent="0.3">
      <c r="A480" s="101"/>
      <c r="B480" s="101"/>
      <c r="C480" s="101"/>
      <c r="D480" s="101"/>
      <c r="E480" s="101"/>
      <c r="F480" s="101"/>
      <c r="G480" s="101"/>
      <c r="H480" s="101"/>
      <c r="I480" s="101"/>
      <c r="J480" s="101"/>
      <c r="K480" s="101"/>
    </row>
    <row r="481" spans="1:11" x14ac:dyDescent="0.3">
      <c r="A481" s="101"/>
      <c r="B481" s="101"/>
      <c r="C481" s="101"/>
      <c r="D481" s="101"/>
      <c r="E481" s="101"/>
      <c r="F481" s="101"/>
      <c r="G481" s="101"/>
      <c r="H481" s="101"/>
      <c r="I481" s="101"/>
      <c r="J481" s="101"/>
      <c r="K481" s="101"/>
    </row>
    <row r="482" spans="1:11" x14ac:dyDescent="0.3">
      <c r="A482" s="101"/>
      <c r="B482" s="101"/>
      <c r="C482" s="101"/>
      <c r="D482" s="101"/>
      <c r="E482" s="101"/>
      <c r="F482" s="101"/>
      <c r="G482" s="101"/>
      <c r="H482" s="101"/>
      <c r="I482" s="101"/>
      <c r="J482" s="101"/>
      <c r="K482" s="101"/>
    </row>
    <row r="483" spans="1:11" x14ac:dyDescent="0.3">
      <c r="A483" s="101"/>
      <c r="B483" s="101"/>
      <c r="C483" s="101"/>
      <c r="D483" s="101"/>
      <c r="E483" s="101"/>
      <c r="F483" s="101"/>
      <c r="G483" s="101"/>
      <c r="H483" s="101"/>
      <c r="I483" s="101"/>
      <c r="J483" s="101"/>
      <c r="K483" s="101"/>
    </row>
    <row r="484" spans="1:11" x14ac:dyDescent="0.3">
      <c r="A484" s="101"/>
      <c r="B484" s="101"/>
      <c r="C484" s="101"/>
      <c r="D484" s="101"/>
      <c r="E484" s="101"/>
      <c r="F484" s="101"/>
      <c r="G484" s="101"/>
      <c r="H484" s="101"/>
      <c r="I484" s="101"/>
      <c r="J484" s="101"/>
      <c r="K484" s="101"/>
    </row>
    <row r="485" spans="1:11" x14ac:dyDescent="0.3">
      <c r="A485" s="101"/>
      <c r="B485" s="101"/>
      <c r="C485" s="101"/>
      <c r="D485" s="101"/>
      <c r="E485" s="101"/>
      <c r="F485" s="101"/>
      <c r="G485" s="101"/>
      <c r="H485" s="101"/>
      <c r="I485" s="101"/>
      <c r="J485" s="101"/>
      <c r="K485" s="101"/>
    </row>
    <row r="486" spans="1:11" x14ac:dyDescent="0.3">
      <c r="A486" s="101"/>
      <c r="B486" s="101"/>
      <c r="C486" s="101"/>
      <c r="D486" s="101"/>
      <c r="E486" s="101"/>
      <c r="F486" s="101"/>
      <c r="G486" s="101"/>
      <c r="H486" s="101"/>
      <c r="I486" s="101"/>
      <c r="J486" s="101"/>
      <c r="K486" s="101"/>
    </row>
    <row r="487" spans="1:11" x14ac:dyDescent="0.3">
      <c r="A487" s="101"/>
      <c r="B487" s="101"/>
      <c r="C487" s="101"/>
      <c r="D487" s="101"/>
      <c r="E487" s="101"/>
      <c r="F487" s="101"/>
      <c r="G487" s="101"/>
      <c r="H487" s="101"/>
      <c r="I487" s="101"/>
      <c r="J487" s="101"/>
      <c r="K487" s="101"/>
    </row>
    <row r="488" spans="1:11" x14ac:dyDescent="0.3">
      <c r="A488" s="101"/>
      <c r="B488" s="101"/>
      <c r="C488" s="101"/>
      <c r="D488" s="101"/>
      <c r="E488" s="101"/>
      <c r="F488" s="101"/>
      <c r="G488" s="101"/>
      <c r="H488" s="101"/>
      <c r="I488" s="101"/>
      <c r="J488" s="101"/>
      <c r="K488" s="101"/>
    </row>
    <row r="489" spans="1:11" x14ac:dyDescent="0.3">
      <c r="A489" s="101"/>
      <c r="B489" s="101"/>
      <c r="C489" s="101"/>
      <c r="D489" s="101"/>
      <c r="E489" s="101"/>
      <c r="F489" s="101"/>
      <c r="G489" s="101"/>
      <c r="H489" s="101"/>
      <c r="I489" s="101"/>
      <c r="J489" s="101"/>
      <c r="K489" s="101"/>
    </row>
    <row r="490" spans="1:11" x14ac:dyDescent="0.3">
      <c r="A490" s="101"/>
      <c r="B490" s="101"/>
      <c r="C490" s="101"/>
      <c r="D490" s="101"/>
      <c r="E490" s="101"/>
      <c r="F490" s="101"/>
      <c r="G490" s="101"/>
      <c r="H490" s="101"/>
      <c r="I490" s="101"/>
      <c r="J490" s="101"/>
      <c r="K490" s="101"/>
    </row>
    <row r="491" spans="1:11" x14ac:dyDescent="0.3">
      <c r="A491" s="101"/>
      <c r="B491" s="101"/>
      <c r="C491" s="101"/>
      <c r="D491" s="101"/>
      <c r="E491" s="101"/>
      <c r="F491" s="101"/>
      <c r="G491" s="101"/>
      <c r="H491" s="101"/>
      <c r="I491" s="101"/>
      <c r="J491" s="101"/>
      <c r="K491" s="101"/>
    </row>
    <row r="492" spans="1:11" x14ac:dyDescent="0.3">
      <c r="A492" s="101"/>
      <c r="B492" s="101"/>
      <c r="C492" s="101"/>
      <c r="D492" s="101"/>
      <c r="E492" s="101"/>
      <c r="F492" s="101"/>
      <c r="G492" s="101"/>
      <c r="H492" s="101"/>
      <c r="I492" s="101"/>
      <c r="J492" s="101"/>
      <c r="K492" s="101"/>
    </row>
    <row r="493" spans="1:11" x14ac:dyDescent="0.3">
      <c r="A493" s="101"/>
      <c r="B493" s="101"/>
      <c r="C493" s="101"/>
      <c r="D493" s="101"/>
      <c r="E493" s="101"/>
      <c r="F493" s="101"/>
      <c r="G493" s="101"/>
      <c r="H493" s="101"/>
      <c r="I493" s="101"/>
      <c r="J493" s="101"/>
      <c r="K493" s="101"/>
    </row>
    <row r="494" spans="1:11" x14ac:dyDescent="0.3">
      <c r="A494" s="101"/>
      <c r="B494" s="101"/>
      <c r="C494" s="101"/>
      <c r="D494" s="101"/>
      <c r="E494" s="101"/>
      <c r="F494" s="101"/>
      <c r="G494" s="101"/>
      <c r="H494" s="101"/>
      <c r="I494" s="101"/>
      <c r="J494" s="101"/>
      <c r="K494" s="101"/>
    </row>
    <row r="495" spans="1:11" x14ac:dyDescent="0.3">
      <c r="A495" s="101"/>
      <c r="B495" s="101"/>
      <c r="C495" s="101"/>
      <c r="D495" s="101"/>
      <c r="E495" s="101"/>
      <c r="F495" s="101"/>
      <c r="G495" s="101"/>
      <c r="H495" s="101"/>
      <c r="I495" s="101"/>
      <c r="J495" s="101"/>
      <c r="K495" s="101"/>
    </row>
    <row r="496" spans="1:11" x14ac:dyDescent="0.3">
      <c r="A496" s="101"/>
      <c r="B496" s="101"/>
      <c r="C496" s="101"/>
      <c r="D496" s="101"/>
      <c r="E496" s="101"/>
      <c r="F496" s="101"/>
      <c r="G496" s="101"/>
      <c r="H496" s="101"/>
      <c r="I496" s="101"/>
      <c r="J496" s="101"/>
      <c r="K496" s="101"/>
    </row>
    <row r="497" spans="1:11" x14ac:dyDescent="0.3">
      <c r="A497" s="101"/>
      <c r="B497" s="101"/>
      <c r="C497" s="101"/>
      <c r="D497" s="101"/>
      <c r="E497" s="101"/>
      <c r="F497" s="101"/>
      <c r="G497" s="101"/>
      <c r="H497" s="101"/>
      <c r="I497" s="101"/>
      <c r="J497" s="101"/>
      <c r="K497" s="101"/>
    </row>
    <row r="498" spans="1:11" x14ac:dyDescent="0.3">
      <c r="A498" s="101"/>
      <c r="B498" s="101"/>
      <c r="C498" s="101"/>
      <c r="D498" s="101"/>
      <c r="E498" s="101"/>
      <c r="F498" s="101"/>
      <c r="G498" s="101"/>
      <c r="H498" s="101"/>
      <c r="I498" s="101"/>
      <c r="J498" s="101"/>
      <c r="K498" s="101"/>
    </row>
    <row r="499" spans="1:11" x14ac:dyDescent="0.3">
      <c r="A499" s="101"/>
      <c r="B499" s="101"/>
      <c r="C499" s="101"/>
      <c r="D499" s="101"/>
      <c r="E499" s="101"/>
      <c r="F499" s="101"/>
      <c r="G499" s="101"/>
      <c r="H499" s="101"/>
      <c r="I499" s="101"/>
      <c r="J499" s="101"/>
      <c r="K499" s="101"/>
    </row>
    <row r="500" spans="1:11" x14ac:dyDescent="0.3">
      <c r="A500" s="101"/>
      <c r="B500" s="101"/>
      <c r="C500" s="101"/>
      <c r="D500" s="101"/>
      <c r="E500" s="101"/>
      <c r="F500" s="101"/>
      <c r="G500" s="101"/>
      <c r="H500" s="101"/>
      <c r="I500" s="101"/>
      <c r="J500" s="101"/>
      <c r="K500" s="101"/>
    </row>
    <row r="501" spans="1:11" x14ac:dyDescent="0.3">
      <c r="A501" s="101"/>
      <c r="B501" s="101"/>
      <c r="C501" s="101"/>
      <c r="D501" s="101"/>
      <c r="E501" s="101"/>
      <c r="F501" s="101"/>
      <c r="G501" s="101"/>
      <c r="H501" s="101"/>
      <c r="I501" s="101"/>
      <c r="J501" s="101"/>
      <c r="K501" s="101"/>
    </row>
    <row r="502" spans="1:11" x14ac:dyDescent="0.3">
      <c r="A502" s="101"/>
      <c r="B502" s="101"/>
      <c r="C502" s="101"/>
      <c r="D502" s="101"/>
      <c r="E502" s="101"/>
      <c r="F502" s="101"/>
      <c r="G502" s="101"/>
      <c r="H502" s="101"/>
      <c r="I502" s="101"/>
      <c r="J502" s="101"/>
      <c r="K502" s="101"/>
    </row>
    <row r="503" spans="1:11" x14ac:dyDescent="0.3">
      <c r="A503" s="101"/>
      <c r="B503" s="101"/>
      <c r="C503" s="101"/>
      <c r="D503" s="101"/>
      <c r="E503" s="101"/>
      <c r="F503" s="101"/>
      <c r="G503" s="101"/>
      <c r="H503" s="101"/>
      <c r="I503" s="101"/>
      <c r="J503" s="101"/>
      <c r="K503" s="101"/>
    </row>
    <row r="504" spans="1:11" x14ac:dyDescent="0.3">
      <c r="A504" s="101"/>
      <c r="B504" s="101"/>
      <c r="C504" s="101"/>
      <c r="D504" s="101"/>
      <c r="E504" s="101"/>
      <c r="F504" s="101"/>
      <c r="G504" s="101"/>
      <c r="H504" s="101"/>
      <c r="I504" s="101"/>
      <c r="J504" s="101"/>
      <c r="K504" s="101"/>
    </row>
    <row r="505" spans="1:11" x14ac:dyDescent="0.3">
      <c r="A505" s="101"/>
      <c r="B505" s="101"/>
      <c r="C505" s="101"/>
      <c r="D505" s="101"/>
      <c r="E505" s="101"/>
      <c r="F505" s="101"/>
      <c r="G505" s="101"/>
      <c r="H505" s="101"/>
      <c r="I505" s="101"/>
      <c r="J505" s="101"/>
      <c r="K505" s="101"/>
    </row>
    <row r="506" spans="1:11" x14ac:dyDescent="0.3">
      <c r="A506" s="101"/>
      <c r="B506" s="101"/>
      <c r="C506" s="101"/>
      <c r="D506" s="101"/>
      <c r="E506" s="101"/>
      <c r="F506" s="101"/>
      <c r="G506" s="101"/>
      <c r="H506" s="101"/>
      <c r="I506" s="101"/>
      <c r="J506" s="101"/>
      <c r="K506" s="101"/>
    </row>
    <row r="507" spans="1:11" x14ac:dyDescent="0.3">
      <c r="A507" s="101"/>
      <c r="B507" s="101"/>
      <c r="C507" s="101"/>
      <c r="D507" s="101"/>
      <c r="E507" s="101"/>
      <c r="F507" s="101"/>
      <c r="G507" s="101"/>
      <c r="H507" s="101"/>
      <c r="I507" s="101"/>
      <c r="J507" s="101"/>
      <c r="K507" s="101"/>
    </row>
    <row r="508" spans="1:11" x14ac:dyDescent="0.3">
      <c r="A508" s="101"/>
      <c r="B508" s="101"/>
      <c r="C508" s="101"/>
      <c r="D508" s="101"/>
      <c r="E508" s="101"/>
      <c r="F508" s="101"/>
      <c r="G508" s="101"/>
      <c r="H508" s="101"/>
      <c r="I508" s="101"/>
      <c r="J508" s="101"/>
      <c r="K508" s="101"/>
    </row>
    <row r="509" spans="1:11" x14ac:dyDescent="0.3">
      <c r="A509" s="101"/>
      <c r="B509" s="101"/>
      <c r="C509" s="101"/>
      <c r="D509" s="101"/>
      <c r="E509" s="101"/>
      <c r="F509" s="101"/>
      <c r="G509" s="101"/>
      <c r="H509" s="101"/>
      <c r="I509" s="101"/>
      <c r="J509" s="101"/>
      <c r="K509" s="101"/>
    </row>
    <row r="510" spans="1:11" x14ac:dyDescent="0.3">
      <c r="A510" s="101"/>
      <c r="B510" s="101"/>
      <c r="C510" s="101"/>
      <c r="D510" s="101"/>
      <c r="E510" s="101"/>
      <c r="F510" s="101"/>
      <c r="G510" s="101"/>
      <c r="H510" s="101"/>
      <c r="I510" s="101"/>
      <c r="J510" s="101"/>
      <c r="K510" s="101"/>
    </row>
    <row r="511" spans="1:11" x14ac:dyDescent="0.3">
      <c r="A511" s="101"/>
      <c r="B511" s="101"/>
      <c r="C511" s="101"/>
      <c r="D511" s="101"/>
      <c r="E511" s="101"/>
      <c r="F511" s="101"/>
      <c r="G511" s="101"/>
      <c r="H511" s="101"/>
      <c r="I511" s="101"/>
      <c r="J511" s="101"/>
      <c r="K511" s="101"/>
    </row>
    <row r="512" spans="1:11" x14ac:dyDescent="0.3">
      <c r="A512" s="101"/>
      <c r="B512" s="101"/>
      <c r="C512" s="101"/>
      <c r="D512" s="101"/>
      <c r="E512" s="101"/>
      <c r="F512" s="101"/>
      <c r="G512" s="101"/>
      <c r="H512" s="101"/>
      <c r="I512" s="101"/>
      <c r="J512" s="101"/>
      <c r="K512" s="101"/>
    </row>
    <row r="513" spans="1:11" x14ac:dyDescent="0.3">
      <c r="A513" s="101"/>
      <c r="B513" s="101"/>
      <c r="C513" s="101"/>
      <c r="D513" s="101"/>
      <c r="E513" s="101"/>
      <c r="F513" s="101"/>
      <c r="G513" s="101"/>
      <c r="H513" s="101"/>
      <c r="I513" s="101"/>
      <c r="J513" s="101"/>
      <c r="K513" s="101"/>
    </row>
    <row r="514" spans="1:11" x14ac:dyDescent="0.3">
      <c r="A514" s="101"/>
      <c r="B514" s="101"/>
      <c r="C514" s="101"/>
      <c r="D514" s="101"/>
      <c r="E514" s="101"/>
      <c r="F514" s="101"/>
      <c r="G514" s="101"/>
      <c r="H514" s="101"/>
      <c r="I514" s="101"/>
      <c r="J514" s="101"/>
      <c r="K514" s="101"/>
    </row>
    <row r="515" spans="1:11" x14ac:dyDescent="0.3">
      <c r="A515" s="101"/>
      <c r="B515" s="101"/>
      <c r="C515" s="101"/>
      <c r="D515" s="101"/>
      <c r="E515" s="101"/>
      <c r="F515" s="101"/>
      <c r="G515" s="101"/>
      <c r="H515" s="101"/>
      <c r="I515" s="101"/>
      <c r="J515" s="101"/>
      <c r="K515" s="101"/>
    </row>
    <row r="516" spans="1:11" x14ac:dyDescent="0.3">
      <c r="A516" s="101"/>
      <c r="B516" s="101"/>
      <c r="C516" s="101"/>
      <c r="D516" s="101"/>
      <c r="E516" s="101"/>
      <c r="F516" s="101"/>
      <c r="G516" s="101"/>
      <c r="H516" s="101"/>
      <c r="I516" s="101"/>
      <c r="J516" s="101"/>
      <c r="K516" s="101"/>
    </row>
    <row r="517" spans="1:11" x14ac:dyDescent="0.3">
      <c r="A517" s="101"/>
      <c r="B517" s="101"/>
      <c r="C517" s="101"/>
      <c r="D517" s="101"/>
      <c r="E517" s="101"/>
      <c r="F517" s="101"/>
      <c r="G517" s="101"/>
      <c r="H517" s="101"/>
      <c r="I517" s="101"/>
      <c r="J517" s="101"/>
      <c r="K517" s="101"/>
    </row>
    <row r="518" spans="1:11" x14ac:dyDescent="0.3">
      <c r="A518" s="101"/>
      <c r="B518" s="101"/>
      <c r="C518" s="101"/>
      <c r="D518" s="101"/>
      <c r="E518" s="101"/>
      <c r="F518" s="101"/>
      <c r="G518" s="101"/>
      <c r="H518" s="101"/>
      <c r="I518" s="101"/>
      <c r="J518" s="101"/>
      <c r="K518" s="101"/>
    </row>
    <row r="519" spans="1:11" x14ac:dyDescent="0.3">
      <c r="A519" s="101"/>
      <c r="B519" s="101"/>
      <c r="C519" s="101"/>
      <c r="D519" s="101"/>
      <c r="E519" s="101"/>
      <c r="F519" s="101"/>
      <c r="G519" s="101"/>
      <c r="H519" s="101"/>
      <c r="I519" s="101"/>
      <c r="J519" s="101"/>
      <c r="K519" s="101"/>
    </row>
    <row r="520" spans="1:11" x14ac:dyDescent="0.3">
      <c r="A520" s="101"/>
      <c r="B520" s="101"/>
      <c r="C520" s="101"/>
      <c r="D520" s="101"/>
      <c r="E520" s="101"/>
      <c r="F520" s="101"/>
      <c r="G520" s="101"/>
      <c r="H520" s="101"/>
      <c r="I520" s="101"/>
      <c r="J520" s="101"/>
      <c r="K520" s="101"/>
    </row>
    <row r="521" spans="1:11" x14ac:dyDescent="0.3">
      <c r="A521" s="101"/>
      <c r="B521" s="101"/>
      <c r="C521" s="101"/>
      <c r="D521" s="101"/>
      <c r="E521" s="101"/>
      <c r="F521" s="101"/>
      <c r="G521" s="101"/>
      <c r="H521" s="101"/>
      <c r="I521" s="101"/>
      <c r="J521" s="101"/>
      <c r="K521" s="101"/>
    </row>
    <row r="522" spans="1:11" x14ac:dyDescent="0.3">
      <c r="A522" s="101"/>
      <c r="B522" s="101"/>
      <c r="C522" s="101"/>
      <c r="D522" s="101"/>
      <c r="E522" s="101"/>
      <c r="F522" s="101"/>
      <c r="G522" s="101"/>
      <c r="H522" s="101"/>
      <c r="I522" s="101"/>
      <c r="J522" s="101"/>
      <c r="K522" s="101"/>
    </row>
    <row r="523" spans="1:11" x14ac:dyDescent="0.3">
      <c r="A523" s="101"/>
      <c r="B523" s="101"/>
      <c r="C523" s="101"/>
      <c r="D523" s="101"/>
      <c r="E523" s="101"/>
      <c r="F523" s="101"/>
      <c r="G523" s="101"/>
      <c r="H523" s="101"/>
      <c r="I523" s="101"/>
      <c r="J523" s="101"/>
      <c r="K523" s="101"/>
    </row>
    <row r="524" spans="1:11" x14ac:dyDescent="0.3">
      <c r="A524" s="101"/>
      <c r="B524" s="101"/>
      <c r="C524" s="101"/>
      <c r="D524" s="101"/>
      <c r="E524" s="101"/>
      <c r="F524" s="101"/>
      <c r="G524" s="101"/>
      <c r="H524" s="101"/>
      <c r="I524" s="101"/>
      <c r="J524" s="101"/>
      <c r="K524" s="101"/>
    </row>
    <row r="525" spans="1:11" x14ac:dyDescent="0.3">
      <c r="A525" s="101"/>
      <c r="B525" s="101"/>
      <c r="C525" s="101"/>
      <c r="D525" s="101"/>
      <c r="E525" s="101"/>
      <c r="F525" s="101"/>
      <c r="G525" s="101"/>
      <c r="H525" s="101"/>
      <c r="I525" s="101"/>
      <c r="J525" s="101"/>
      <c r="K525" s="101"/>
    </row>
    <row r="526" spans="1:11" x14ac:dyDescent="0.3">
      <c r="A526" s="101"/>
      <c r="B526" s="101"/>
      <c r="C526" s="101"/>
      <c r="D526" s="101"/>
      <c r="E526" s="101"/>
      <c r="F526" s="101"/>
      <c r="G526" s="101"/>
      <c r="H526" s="101"/>
      <c r="I526" s="101"/>
      <c r="J526" s="101"/>
      <c r="K526" s="101"/>
    </row>
    <row r="527" spans="1:11" x14ac:dyDescent="0.3">
      <c r="A527" s="101"/>
      <c r="B527" s="101"/>
      <c r="C527" s="101"/>
      <c r="D527" s="101"/>
      <c r="E527" s="101"/>
      <c r="F527" s="101"/>
      <c r="G527" s="101"/>
      <c r="H527" s="101"/>
      <c r="I527" s="101"/>
      <c r="J527" s="101"/>
      <c r="K527" s="101"/>
    </row>
    <row r="528" spans="1:11" x14ac:dyDescent="0.3">
      <c r="A528" s="101"/>
      <c r="B528" s="101"/>
      <c r="C528" s="101"/>
      <c r="D528" s="101"/>
      <c r="E528" s="101"/>
      <c r="F528" s="101"/>
      <c r="G528" s="101"/>
      <c r="H528" s="101"/>
      <c r="I528" s="101"/>
      <c r="J528" s="101"/>
      <c r="K528" s="101"/>
    </row>
    <row r="529" spans="1:11" x14ac:dyDescent="0.3">
      <c r="A529" s="101"/>
      <c r="B529" s="101"/>
      <c r="C529" s="101"/>
      <c r="D529" s="101"/>
      <c r="E529" s="101"/>
      <c r="F529" s="101"/>
      <c r="G529" s="101"/>
      <c r="H529" s="101"/>
      <c r="I529" s="101"/>
      <c r="J529" s="101"/>
      <c r="K529" s="101"/>
    </row>
    <row r="530" spans="1:11" x14ac:dyDescent="0.3">
      <c r="A530" s="101"/>
      <c r="B530" s="101"/>
      <c r="C530" s="101"/>
      <c r="D530" s="101"/>
      <c r="E530" s="101"/>
      <c r="F530" s="101"/>
      <c r="G530" s="101"/>
      <c r="H530" s="101"/>
      <c r="I530" s="101"/>
      <c r="J530" s="101"/>
      <c r="K530" s="101"/>
    </row>
    <row r="531" spans="1:11" x14ac:dyDescent="0.3">
      <c r="A531" s="101"/>
      <c r="B531" s="101"/>
      <c r="C531" s="101"/>
      <c r="D531" s="101"/>
      <c r="E531" s="101"/>
      <c r="F531" s="101"/>
      <c r="G531" s="101"/>
      <c r="H531" s="101"/>
      <c r="I531" s="101"/>
      <c r="J531" s="101"/>
      <c r="K531" s="101"/>
    </row>
    <row r="532" spans="1:11" x14ac:dyDescent="0.3">
      <c r="A532" s="101"/>
      <c r="B532" s="101"/>
      <c r="C532" s="101"/>
      <c r="D532" s="101"/>
      <c r="E532" s="101"/>
      <c r="F532" s="101"/>
      <c r="G532" s="101"/>
      <c r="H532" s="101"/>
      <c r="I532" s="101"/>
      <c r="J532" s="101"/>
      <c r="K532" s="101"/>
    </row>
    <row r="533" spans="1:11" x14ac:dyDescent="0.3">
      <c r="A533" s="101"/>
      <c r="B533" s="101"/>
      <c r="C533" s="101"/>
      <c r="D533" s="101"/>
      <c r="E533" s="101"/>
      <c r="F533" s="101"/>
      <c r="G533" s="101"/>
      <c r="H533" s="101"/>
      <c r="I533" s="101"/>
      <c r="J533" s="101"/>
      <c r="K533" s="101"/>
    </row>
    <row r="534" spans="1:11" x14ac:dyDescent="0.3">
      <c r="A534" s="101"/>
      <c r="B534" s="101"/>
      <c r="C534" s="101"/>
      <c r="D534" s="101"/>
      <c r="E534" s="101"/>
      <c r="F534" s="101"/>
      <c r="G534" s="101"/>
      <c r="H534" s="101"/>
      <c r="I534" s="101"/>
      <c r="J534" s="101"/>
      <c r="K534" s="101"/>
    </row>
    <row r="535" spans="1:11" x14ac:dyDescent="0.3">
      <c r="A535" s="101"/>
      <c r="B535" s="101"/>
      <c r="C535" s="101"/>
      <c r="D535" s="101"/>
      <c r="E535" s="101"/>
      <c r="F535" s="101"/>
      <c r="G535" s="101"/>
      <c r="H535" s="101"/>
      <c r="I535" s="101"/>
      <c r="J535" s="101"/>
      <c r="K535" s="101"/>
    </row>
    <row r="536" spans="1:11" x14ac:dyDescent="0.3">
      <c r="A536" s="101"/>
      <c r="B536" s="101"/>
      <c r="C536" s="101"/>
      <c r="D536" s="101"/>
      <c r="E536" s="101"/>
      <c r="F536" s="101"/>
      <c r="G536" s="101"/>
      <c r="H536" s="101"/>
      <c r="I536" s="101"/>
      <c r="J536" s="101"/>
      <c r="K536" s="101"/>
    </row>
    <row r="537" spans="1:11" x14ac:dyDescent="0.3">
      <c r="A537" s="101"/>
      <c r="B537" s="101"/>
      <c r="C537" s="101"/>
      <c r="D537" s="101"/>
      <c r="E537" s="101"/>
      <c r="F537" s="101"/>
      <c r="G537" s="101"/>
      <c r="H537" s="101"/>
      <c r="I537" s="101"/>
      <c r="J537" s="101"/>
      <c r="K537" s="101"/>
    </row>
    <row r="538" spans="1:11" x14ac:dyDescent="0.3">
      <c r="A538" s="101"/>
      <c r="B538" s="101"/>
      <c r="C538" s="101"/>
      <c r="D538" s="101"/>
      <c r="E538" s="101"/>
      <c r="F538" s="101"/>
      <c r="G538" s="101"/>
      <c r="H538" s="101"/>
      <c r="I538" s="101"/>
      <c r="J538" s="101"/>
      <c r="K538" s="101"/>
    </row>
    <row r="539" spans="1:11" x14ac:dyDescent="0.3">
      <c r="A539" s="101"/>
      <c r="B539" s="101"/>
      <c r="C539" s="101"/>
      <c r="D539" s="101"/>
      <c r="E539" s="101"/>
      <c r="F539" s="101"/>
      <c r="G539" s="101"/>
      <c r="H539" s="101"/>
      <c r="I539" s="101"/>
      <c r="J539" s="101"/>
      <c r="K539" s="101"/>
    </row>
    <row r="540" spans="1:11" x14ac:dyDescent="0.3">
      <c r="A540" s="101"/>
      <c r="B540" s="101"/>
      <c r="C540" s="101"/>
      <c r="D540" s="101"/>
      <c r="E540" s="101"/>
      <c r="F540" s="101"/>
      <c r="G540" s="101"/>
      <c r="H540" s="101"/>
      <c r="I540" s="101"/>
      <c r="J540" s="101"/>
      <c r="K540" s="101"/>
    </row>
    <row r="541" spans="1:11" x14ac:dyDescent="0.3">
      <c r="A541" s="101"/>
      <c r="B541" s="101"/>
      <c r="C541" s="101"/>
      <c r="D541" s="101"/>
      <c r="E541" s="101"/>
      <c r="F541" s="101"/>
      <c r="G541" s="101"/>
      <c r="H541" s="101"/>
      <c r="I541" s="101"/>
      <c r="J541" s="101"/>
      <c r="K541" s="101"/>
    </row>
    <row r="542" spans="1:11" x14ac:dyDescent="0.3">
      <c r="A542" s="101"/>
      <c r="B542" s="101"/>
      <c r="C542" s="101"/>
      <c r="D542" s="101"/>
      <c r="E542" s="101"/>
      <c r="F542" s="101"/>
      <c r="G542" s="101"/>
      <c r="H542" s="101"/>
      <c r="I542" s="101"/>
      <c r="J542" s="101"/>
      <c r="K542" s="101"/>
    </row>
    <row r="543" spans="1:11" x14ac:dyDescent="0.3">
      <c r="A543" s="101"/>
      <c r="B543" s="101"/>
      <c r="C543" s="101"/>
      <c r="D543" s="101"/>
      <c r="E543" s="101"/>
      <c r="F543" s="101"/>
      <c r="G543" s="101"/>
      <c r="H543" s="101"/>
      <c r="I543" s="101"/>
      <c r="J543" s="101"/>
      <c r="K543" s="101"/>
    </row>
    <row r="544" spans="1:11" x14ac:dyDescent="0.3">
      <c r="A544" s="101"/>
      <c r="B544" s="101"/>
      <c r="C544" s="101"/>
      <c r="D544" s="101"/>
      <c r="E544" s="101"/>
      <c r="F544" s="101"/>
      <c r="G544" s="101"/>
      <c r="H544" s="101"/>
      <c r="I544" s="101"/>
      <c r="J544" s="101"/>
      <c r="K544" s="101"/>
    </row>
    <row r="545" spans="1:11" x14ac:dyDescent="0.3">
      <c r="A545" s="101"/>
      <c r="B545" s="101"/>
      <c r="C545" s="101"/>
      <c r="D545" s="101"/>
      <c r="E545" s="101"/>
      <c r="F545" s="101"/>
      <c r="G545" s="101"/>
      <c r="H545" s="101"/>
      <c r="I545" s="101"/>
      <c r="J545" s="101"/>
      <c r="K545" s="101"/>
    </row>
    <row r="546" spans="1:11" x14ac:dyDescent="0.3">
      <c r="A546" s="101"/>
      <c r="B546" s="101"/>
      <c r="C546" s="101"/>
      <c r="D546" s="101"/>
      <c r="E546" s="101"/>
      <c r="F546" s="101"/>
      <c r="G546" s="101"/>
      <c r="H546" s="101"/>
      <c r="I546" s="101"/>
      <c r="J546" s="101"/>
      <c r="K546" s="101"/>
    </row>
    <row r="547" spans="1:11" x14ac:dyDescent="0.3">
      <c r="A547" s="101"/>
      <c r="B547" s="101"/>
      <c r="C547" s="101"/>
      <c r="D547" s="101"/>
      <c r="E547" s="101"/>
      <c r="F547" s="101"/>
      <c r="G547" s="101"/>
      <c r="H547" s="101"/>
      <c r="I547" s="101"/>
      <c r="J547" s="101"/>
      <c r="K547" s="101"/>
    </row>
    <row r="548" spans="1:11" x14ac:dyDescent="0.3">
      <c r="A548" s="101"/>
      <c r="B548" s="101"/>
      <c r="C548" s="101"/>
      <c r="D548" s="101"/>
      <c r="E548" s="101"/>
      <c r="F548" s="101"/>
      <c r="G548" s="101"/>
      <c r="H548" s="101"/>
      <c r="I548" s="101"/>
      <c r="J548" s="101"/>
      <c r="K548" s="101"/>
    </row>
    <row r="549" spans="1:11" x14ac:dyDescent="0.3">
      <c r="A549" s="101"/>
      <c r="B549" s="101"/>
      <c r="C549" s="101"/>
      <c r="D549" s="101"/>
      <c r="E549" s="101"/>
      <c r="F549" s="101"/>
      <c r="G549" s="101"/>
      <c r="H549" s="101"/>
      <c r="I549" s="101"/>
      <c r="J549" s="101"/>
      <c r="K549" s="101"/>
    </row>
    <row r="550" spans="1:11" x14ac:dyDescent="0.3">
      <c r="A550" s="101"/>
      <c r="B550" s="101"/>
      <c r="C550" s="101"/>
      <c r="D550" s="101"/>
      <c r="E550" s="101"/>
      <c r="F550" s="101"/>
      <c r="G550" s="101"/>
      <c r="H550" s="101"/>
      <c r="I550" s="101"/>
      <c r="J550" s="101"/>
      <c r="K550" s="101"/>
    </row>
    <row r="551" spans="1:11" x14ac:dyDescent="0.3">
      <c r="A551" s="101"/>
      <c r="B551" s="101"/>
      <c r="C551" s="101"/>
      <c r="D551" s="101"/>
      <c r="E551" s="101"/>
      <c r="F551" s="101"/>
      <c r="G551" s="101"/>
      <c r="H551" s="101"/>
      <c r="I551" s="101"/>
      <c r="J551" s="101"/>
      <c r="K551" s="101"/>
    </row>
    <row r="552" spans="1:11" x14ac:dyDescent="0.3">
      <c r="A552" s="101"/>
      <c r="B552" s="101"/>
      <c r="C552" s="101"/>
      <c r="D552" s="101"/>
      <c r="E552" s="101"/>
      <c r="F552" s="101"/>
      <c r="G552" s="101"/>
      <c r="H552" s="101"/>
      <c r="I552" s="101"/>
      <c r="J552" s="101"/>
      <c r="K552" s="101"/>
    </row>
    <row r="553" spans="1:11" x14ac:dyDescent="0.3">
      <c r="A553" s="101"/>
      <c r="B553" s="101"/>
      <c r="C553" s="101"/>
      <c r="D553" s="101"/>
      <c r="E553" s="101"/>
      <c r="F553" s="101"/>
      <c r="G553" s="101"/>
      <c r="H553" s="101"/>
      <c r="I553" s="101"/>
      <c r="J553" s="101"/>
      <c r="K553" s="101"/>
    </row>
    <row r="554" spans="1:11" x14ac:dyDescent="0.3">
      <c r="A554" s="101"/>
      <c r="B554" s="101"/>
      <c r="C554" s="101"/>
      <c r="D554" s="101"/>
      <c r="E554" s="101"/>
      <c r="F554" s="101"/>
      <c r="G554" s="101"/>
      <c r="H554" s="101"/>
      <c r="I554" s="101"/>
      <c r="J554" s="101"/>
      <c r="K554" s="101"/>
    </row>
    <row r="555" spans="1:11" x14ac:dyDescent="0.3">
      <c r="A555" s="101"/>
      <c r="B555" s="101"/>
      <c r="C555" s="101"/>
      <c r="D555" s="101"/>
      <c r="E555" s="101"/>
      <c r="F555" s="101"/>
      <c r="G555" s="101"/>
      <c r="H555" s="101"/>
      <c r="I555" s="101"/>
      <c r="J555" s="101"/>
      <c r="K555" s="101"/>
    </row>
    <row r="556" spans="1:11" x14ac:dyDescent="0.3">
      <c r="A556" s="101"/>
      <c r="B556" s="101"/>
      <c r="C556" s="101"/>
      <c r="D556" s="101"/>
      <c r="E556" s="101"/>
      <c r="F556" s="101"/>
      <c r="G556" s="101"/>
      <c r="H556" s="101"/>
      <c r="I556" s="101"/>
      <c r="J556" s="101"/>
      <c r="K556" s="101"/>
    </row>
    <row r="557" spans="1:11" x14ac:dyDescent="0.3">
      <c r="A557" s="101"/>
      <c r="B557" s="101"/>
      <c r="C557" s="101"/>
      <c r="D557" s="101"/>
      <c r="E557" s="101"/>
      <c r="F557" s="101"/>
      <c r="G557" s="101"/>
      <c r="H557" s="101"/>
      <c r="I557" s="101"/>
      <c r="J557" s="101"/>
      <c r="K557" s="101"/>
    </row>
    <row r="558" spans="1:11" x14ac:dyDescent="0.3">
      <c r="A558" s="101"/>
      <c r="B558" s="101"/>
      <c r="C558" s="101"/>
      <c r="D558" s="101"/>
      <c r="E558" s="101"/>
      <c r="F558" s="101"/>
      <c r="G558" s="101"/>
      <c r="H558" s="101"/>
      <c r="I558" s="101"/>
      <c r="J558" s="101"/>
      <c r="K558" s="101"/>
    </row>
    <row r="559" spans="1:11" x14ac:dyDescent="0.3">
      <c r="A559" s="101"/>
      <c r="B559" s="101"/>
      <c r="C559" s="101"/>
      <c r="D559" s="101"/>
      <c r="E559" s="101"/>
      <c r="F559" s="101"/>
      <c r="G559" s="101"/>
      <c r="H559" s="101"/>
      <c r="I559" s="101"/>
      <c r="J559" s="101"/>
      <c r="K559" s="101"/>
    </row>
    <row r="560" spans="1:11" x14ac:dyDescent="0.3">
      <c r="A560" s="101"/>
      <c r="B560" s="101"/>
      <c r="C560" s="101"/>
      <c r="D560" s="101"/>
      <c r="E560" s="101"/>
      <c r="F560" s="101"/>
      <c r="G560" s="101"/>
      <c r="H560" s="101"/>
      <c r="I560" s="101"/>
      <c r="J560" s="101"/>
      <c r="K560" s="101"/>
    </row>
    <row r="561" spans="1:11" x14ac:dyDescent="0.3">
      <c r="A561" s="101"/>
      <c r="B561" s="101"/>
      <c r="C561" s="101"/>
      <c r="D561" s="101"/>
      <c r="E561" s="101"/>
      <c r="F561" s="101"/>
      <c r="G561" s="101"/>
      <c r="H561" s="101"/>
      <c r="I561" s="101"/>
      <c r="J561" s="101"/>
      <c r="K561" s="101"/>
    </row>
    <row r="562" spans="1:11" x14ac:dyDescent="0.3">
      <c r="A562" s="101"/>
      <c r="B562" s="101"/>
      <c r="C562" s="101"/>
      <c r="D562" s="101"/>
      <c r="E562" s="101"/>
      <c r="F562" s="101"/>
      <c r="G562" s="101"/>
      <c r="H562" s="101"/>
      <c r="I562" s="101"/>
      <c r="J562" s="101"/>
      <c r="K562" s="101"/>
    </row>
    <row r="563" spans="1:11" x14ac:dyDescent="0.3">
      <c r="A563" s="101"/>
      <c r="B563" s="101"/>
      <c r="C563" s="101"/>
      <c r="D563" s="101"/>
      <c r="E563" s="101"/>
      <c r="F563" s="101"/>
      <c r="G563" s="101"/>
      <c r="H563" s="101"/>
      <c r="I563" s="101"/>
      <c r="J563" s="101"/>
      <c r="K563" s="101"/>
    </row>
    <row r="564" spans="1:11" x14ac:dyDescent="0.3">
      <c r="A564" s="101"/>
      <c r="B564" s="101"/>
      <c r="C564" s="101"/>
      <c r="D564" s="101"/>
      <c r="E564" s="101"/>
      <c r="F564" s="101"/>
      <c r="G564" s="101"/>
      <c r="H564" s="101"/>
      <c r="I564" s="101"/>
      <c r="J564" s="101"/>
      <c r="K564" s="101"/>
    </row>
    <row r="565" spans="1:11" x14ac:dyDescent="0.3">
      <c r="A565" s="101"/>
      <c r="B565" s="101"/>
      <c r="C565" s="101"/>
      <c r="D565" s="101"/>
      <c r="E565" s="101"/>
      <c r="F565" s="101"/>
      <c r="G565" s="101"/>
      <c r="H565" s="101"/>
      <c r="I565" s="101"/>
      <c r="J565" s="101"/>
      <c r="K565" s="101"/>
    </row>
    <row r="566" spans="1:11" x14ac:dyDescent="0.3">
      <c r="A566" s="101"/>
      <c r="B566" s="101"/>
      <c r="C566" s="101"/>
      <c r="D566" s="101"/>
      <c r="E566" s="101"/>
      <c r="F566" s="101"/>
      <c r="G566" s="101"/>
      <c r="H566" s="101"/>
      <c r="I566" s="101"/>
      <c r="J566" s="101"/>
      <c r="K566" s="101"/>
    </row>
    <row r="567" spans="1:11" x14ac:dyDescent="0.3">
      <c r="A567" s="101"/>
      <c r="B567" s="101"/>
      <c r="C567" s="101"/>
      <c r="D567" s="101"/>
      <c r="E567" s="101"/>
      <c r="F567" s="101"/>
      <c r="G567" s="101"/>
      <c r="H567" s="101"/>
      <c r="I567" s="101"/>
      <c r="J567" s="101"/>
      <c r="K567" s="101"/>
    </row>
    <row r="568" spans="1:11" x14ac:dyDescent="0.3">
      <c r="A568" s="101"/>
      <c r="B568" s="101"/>
      <c r="C568" s="101"/>
      <c r="D568" s="101"/>
      <c r="E568" s="101"/>
      <c r="F568" s="101"/>
      <c r="G568" s="101"/>
      <c r="H568" s="101"/>
      <c r="I568" s="101"/>
      <c r="J568" s="101"/>
      <c r="K568" s="101"/>
    </row>
    <row r="569" spans="1:11" x14ac:dyDescent="0.3">
      <c r="A569" s="101"/>
      <c r="B569" s="101"/>
      <c r="C569" s="101"/>
      <c r="D569" s="101"/>
      <c r="E569" s="101"/>
      <c r="F569" s="101"/>
      <c r="G569" s="101"/>
      <c r="H569" s="101"/>
      <c r="I569" s="101"/>
      <c r="J569" s="101"/>
      <c r="K569" s="101"/>
    </row>
    <row r="570" spans="1:11" x14ac:dyDescent="0.3">
      <c r="A570" s="101"/>
      <c r="B570" s="101"/>
      <c r="C570" s="101"/>
      <c r="D570" s="101"/>
      <c r="E570" s="101"/>
      <c r="F570" s="101"/>
      <c r="G570" s="101"/>
      <c r="H570" s="101"/>
      <c r="I570" s="101"/>
      <c r="J570" s="101"/>
      <c r="K570" s="101"/>
    </row>
    <row r="571" spans="1:11" x14ac:dyDescent="0.3">
      <c r="A571" s="101"/>
      <c r="B571" s="101"/>
      <c r="C571" s="101"/>
      <c r="D571" s="101"/>
      <c r="E571" s="101"/>
      <c r="F571" s="101"/>
      <c r="G571" s="101"/>
      <c r="H571" s="101"/>
      <c r="I571" s="101"/>
      <c r="J571" s="101"/>
      <c r="K571" s="101"/>
    </row>
    <row r="572" spans="1:11" x14ac:dyDescent="0.3">
      <c r="A572" s="101"/>
      <c r="B572" s="101"/>
      <c r="C572" s="101"/>
      <c r="D572" s="101"/>
      <c r="E572" s="101"/>
      <c r="F572" s="101"/>
      <c r="G572" s="101"/>
      <c r="H572" s="101"/>
      <c r="I572" s="101"/>
      <c r="J572" s="101"/>
      <c r="K572" s="101"/>
    </row>
    <row r="573" spans="1:11" x14ac:dyDescent="0.3">
      <c r="A573" s="101"/>
      <c r="B573" s="101"/>
      <c r="C573" s="101"/>
      <c r="D573" s="101"/>
      <c r="E573" s="101"/>
      <c r="F573" s="101"/>
      <c r="G573" s="101"/>
      <c r="H573" s="101"/>
      <c r="I573" s="101"/>
      <c r="J573" s="101"/>
      <c r="K573" s="101"/>
    </row>
    <row r="574" spans="1:11" x14ac:dyDescent="0.3">
      <c r="A574" s="101"/>
      <c r="B574" s="101"/>
      <c r="C574" s="101"/>
      <c r="D574" s="101"/>
      <c r="E574" s="101"/>
      <c r="F574" s="101"/>
      <c r="G574" s="101"/>
      <c r="H574" s="101"/>
      <c r="I574" s="101"/>
      <c r="J574" s="101"/>
      <c r="K574" s="101"/>
    </row>
    <row r="575" spans="1:11" x14ac:dyDescent="0.3">
      <c r="A575" s="101"/>
      <c r="B575" s="101"/>
      <c r="C575" s="101"/>
      <c r="D575" s="101"/>
      <c r="E575" s="101"/>
      <c r="F575" s="101"/>
      <c r="G575" s="101"/>
      <c r="H575" s="101"/>
      <c r="I575" s="101"/>
      <c r="J575" s="101"/>
      <c r="K575" s="101"/>
    </row>
    <row r="576" spans="1:11" x14ac:dyDescent="0.3">
      <c r="A576" s="101"/>
      <c r="B576" s="101"/>
      <c r="C576" s="101"/>
      <c r="D576" s="101"/>
      <c r="E576" s="101"/>
      <c r="F576" s="101"/>
      <c r="G576" s="101"/>
      <c r="H576" s="101"/>
      <c r="I576" s="101"/>
      <c r="J576" s="101"/>
      <c r="K576" s="101"/>
    </row>
    <row r="577" spans="1:11" x14ac:dyDescent="0.3">
      <c r="A577" s="101"/>
      <c r="B577" s="101"/>
      <c r="C577" s="101"/>
      <c r="D577" s="101"/>
      <c r="E577" s="101"/>
      <c r="F577" s="101"/>
      <c r="G577" s="101"/>
      <c r="H577" s="101"/>
      <c r="I577" s="101"/>
      <c r="J577" s="101"/>
      <c r="K577" s="101"/>
    </row>
    <row r="578" spans="1:11" x14ac:dyDescent="0.3">
      <c r="A578" s="101"/>
      <c r="B578" s="101"/>
      <c r="C578" s="101"/>
      <c r="D578" s="101"/>
      <c r="E578" s="101"/>
      <c r="F578" s="101"/>
      <c r="G578" s="101"/>
      <c r="H578" s="101"/>
      <c r="I578" s="101"/>
      <c r="J578" s="101"/>
      <c r="K578" s="101"/>
    </row>
    <row r="579" spans="1:11" x14ac:dyDescent="0.3">
      <c r="A579" s="101"/>
      <c r="B579" s="101"/>
      <c r="C579" s="101"/>
      <c r="D579" s="101"/>
      <c r="E579" s="101"/>
      <c r="F579" s="101"/>
      <c r="G579" s="101"/>
      <c r="H579" s="101"/>
      <c r="I579" s="101"/>
      <c r="J579" s="101"/>
      <c r="K579" s="101"/>
    </row>
    <row r="580" spans="1:11" x14ac:dyDescent="0.3">
      <c r="A580" s="101"/>
      <c r="B580" s="101"/>
      <c r="C580" s="101"/>
      <c r="D580" s="101"/>
      <c r="E580" s="101"/>
      <c r="F580" s="101"/>
      <c r="G580" s="101"/>
      <c r="H580" s="101"/>
      <c r="I580" s="101"/>
      <c r="J580" s="101"/>
      <c r="K580" s="101"/>
    </row>
    <row r="581" spans="1:11" x14ac:dyDescent="0.3">
      <c r="A581" s="101"/>
      <c r="B581" s="101"/>
      <c r="C581" s="101"/>
      <c r="D581" s="101"/>
      <c r="E581" s="101"/>
      <c r="F581" s="101"/>
      <c r="G581" s="101"/>
      <c r="H581" s="101"/>
      <c r="I581" s="101"/>
      <c r="J581" s="101"/>
      <c r="K581" s="101"/>
    </row>
    <row r="582" spans="1:11" x14ac:dyDescent="0.3">
      <c r="A582" s="101"/>
      <c r="B582" s="101"/>
      <c r="C582" s="101"/>
      <c r="D582" s="101"/>
      <c r="E582" s="101"/>
      <c r="F582" s="101"/>
      <c r="G582" s="101"/>
      <c r="H582" s="101"/>
      <c r="I582" s="101"/>
      <c r="J582" s="101"/>
      <c r="K582" s="101"/>
    </row>
    <row r="583" spans="1:11" x14ac:dyDescent="0.3">
      <c r="A583" s="101"/>
      <c r="B583" s="101"/>
      <c r="C583" s="101"/>
      <c r="D583" s="101"/>
      <c r="E583" s="101"/>
      <c r="F583" s="101"/>
      <c r="G583" s="101"/>
      <c r="H583" s="101"/>
      <c r="I583" s="101"/>
      <c r="J583" s="101"/>
      <c r="K583" s="101"/>
    </row>
    <row r="584" spans="1:11" x14ac:dyDescent="0.3">
      <c r="A584" s="101"/>
      <c r="B584" s="101"/>
      <c r="C584" s="101"/>
      <c r="D584" s="101"/>
      <c r="E584" s="101"/>
      <c r="F584" s="101"/>
      <c r="G584" s="101"/>
      <c r="H584" s="101"/>
      <c r="I584" s="101"/>
      <c r="J584" s="101"/>
      <c r="K584" s="101"/>
    </row>
    <row r="585" spans="1:11" x14ac:dyDescent="0.3">
      <c r="A585" s="101"/>
      <c r="B585" s="101"/>
      <c r="C585" s="101"/>
      <c r="D585" s="101"/>
      <c r="E585" s="101"/>
      <c r="F585" s="101"/>
      <c r="G585" s="101"/>
      <c r="H585" s="101"/>
      <c r="I585" s="101"/>
      <c r="J585" s="101"/>
      <c r="K585" s="101"/>
    </row>
    <row r="586" spans="1:11" x14ac:dyDescent="0.3">
      <c r="A586" s="101"/>
      <c r="B586" s="101"/>
      <c r="C586" s="101"/>
      <c r="D586" s="101"/>
      <c r="E586" s="101"/>
      <c r="F586" s="101"/>
      <c r="G586" s="101"/>
      <c r="H586" s="101"/>
      <c r="I586" s="101"/>
      <c r="J586" s="101"/>
      <c r="K586" s="101"/>
    </row>
    <row r="587" spans="1:11" x14ac:dyDescent="0.3">
      <c r="A587" s="101"/>
      <c r="B587" s="101"/>
      <c r="C587" s="101"/>
      <c r="D587" s="101"/>
      <c r="E587" s="101"/>
      <c r="F587" s="101"/>
      <c r="G587" s="101"/>
      <c r="H587" s="101"/>
      <c r="I587" s="101"/>
      <c r="J587" s="101"/>
      <c r="K587" s="101"/>
    </row>
    <row r="588" spans="1:11" x14ac:dyDescent="0.3">
      <c r="A588" s="101"/>
      <c r="B588" s="101"/>
      <c r="C588" s="101"/>
      <c r="D588" s="101"/>
      <c r="E588" s="101"/>
      <c r="F588" s="101"/>
      <c r="G588" s="101"/>
      <c r="H588" s="101"/>
      <c r="I588" s="101"/>
      <c r="J588" s="101"/>
      <c r="K588" s="101"/>
    </row>
    <row r="589" spans="1:11" x14ac:dyDescent="0.3">
      <c r="A589" s="101"/>
      <c r="B589" s="101"/>
      <c r="C589" s="101"/>
      <c r="D589" s="101"/>
      <c r="E589" s="101"/>
      <c r="F589" s="101"/>
      <c r="G589" s="101"/>
      <c r="H589" s="101"/>
      <c r="I589" s="101"/>
      <c r="J589" s="101"/>
      <c r="K589" s="101"/>
    </row>
    <row r="590" spans="1:11" x14ac:dyDescent="0.3">
      <c r="A590" s="101"/>
      <c r="B590" s="101"/>
      <c r="C590" s="101"/>
      <c r="D590" s="101"/>
      <c r="E590" s="101"/>
      <c r="F590" s="101"/>
      <c r="G590" s="101"/>
      <c r="H590" s="101"/>
      <c r="I590" s="101"/>
      <c r="J590" s="101"/>
      <c r="K590" s="101"/>
    </row>
    <row r="591" spans="1:11" x14ac:dyDescent="0.3">
      <c r="A591" s="101"/>
      <c r="B591" s="101"/>
      <c r="C591" s="101"/>
      <c r="D591" s="101"/>
      <c r="E591" s="101"/>
      <c r="F591" s="101"/>
      <c r="G591" s="101"/>
      <c r="H591" s="101"/>
      <c r="I591" s="101"/>
      <c r="J591" s="101"/>
      <c r="K591" s="101"/>
    </row>
    <row r="592" spans="1:11" x14ac:dyDescent="0.3">
      <c r="A592" s="101"/>
      <c r="B592" s="101"/>
      <c r="C592" s="101"/>
      <c r="D592" s="101"/>
      <c r="E592" s="101"/>
      <c r="F592" s="101"/>
      <c r="G592" s="101"/>
      <c r="H592" s="101"/>
      <c r="I592" s="101"/>
      <c r="J592" s="101"/>
      <c r="K592" s="101"/>
    </row>
    <row r="593" spans="1:11" x14ac:dyDescent="0.3">
      <c r="A593" s="101"/>
      <c r="B593" s="101"/>
      <c r="C593" s="101"/>
      <c r="D593" s="101"/>
      <c r="E593" s="101"/>
      <c r="F593" s="101"/>
      <c r="G593" s="101"/>
      <c r="H593" s="101"/>
      <c r="I593" s="101"/>
      <c r="J593" s="101"/>
      <c r="K593" s="101"/>
    </row>
    <row r="594" spans="1:11" x14ac:dyDescent="0.3">
      <c r="A594" s="101"/>
      <c r="B594" s="101"/>
      <c r="C594" s="101"/>
      <c r="D594" s="101"/>
      <c r="E594" s="101"/>
      <c r="F594" s="101"/>
      <c r="G594" s="101"/>
      <c r="H594" s="101"/>
      <c r="I594" s="101"/>
      <c r="J594" s="101"/>
      <c r="K594" s="101"/>
    </row>
    <row r="595" spans="1:11" x14ac:dyDescent="0.3">
      <c r="A595" s="101"/>
      <c r="B595" s="101"/>
      <c r="C595" s="101"/>
      <c r="D595" s="101"/>
      <c r="E595" s="101"/>
      <c r="F595" s="101"/>
      <c r="G595" s="101"/>
      <c r="H595" s="101"/>
      <c r="I595" s="101"/>
      <c r="J595" s="101"/>
      <c r="K595" s="101"/>
    </row>
    <row r="596" spans="1:11" x14ac:dyDescent="0.3">
      <c r="A596" s="101"/>
      <c r="B596" s="101"/>
      <c r="C596" s="101"/>
      <c r="D596" s="101"/>
      <c r="E596" s="101"/>
      <c r="F596" s="101"/>
      <c r="G596" s="101"/>
      <c r="H596" s="101"/>
      <c r="I596" s="101"/>
      <c r="J596" s="101"/>
      <c r="K596" s="101"/>
    </row>
    <row r="597" spans="1:11" x14ac:dyDescent="0.3">
      <c r="A597" s="101"/>
      <c r="B597" s="101"/>
      <c r="C597" s="101"/>
      <c r="D597" s="101"/>
      <c r="E597" s="101"/>
      <c r="F597" s="101"/>
      <c r="G597" s="101"/>
      <c r="H597" s="101"/>
      <c r="I597" s="101"/>
      <c r="J597" s="101"/>
      <c r="K597" s="101"/>
    </row>
    <row r="598" spans="1:11" x14ac:dyDescent="0.3">
      <c r="A598" s="101"/>
      <c r="B598" s="101"/>
      <c r="C598" s="101"/>
      <c r="D598" s="101"/>
      <c r="E598" s="101"/>
      <c r="F598" s="101"/>
      <c r="G598" s="101"/>
      <c r="H598" s="101"/>
      <c r="I598" s="101"/>
      <c r="J598" s="101"/>
      <c r="K598" s="101"/>
    </row>
    <row r="599" spans="1:11" x14ac:dyDescent="0.3">
      <c r="A599" s="101"/>
      <c r="B599" s="101"/>
      <c r="C599" s="101"/>
      <c r="D599" s="101"/>
      <c r="E599" s="101"/>
      <c r="F599" s="101"/>
      <c r="G599" s="101"/>
      <c r="H599" s="101"/>
      <c r="I599" s="101"/>
      <c r="J599" s="101"/>
      <c r="K599" s="101"/>
    </row>
    <row r="600" spans="1:11" x14ac:dyDescent="0.3">
      <c r="A600" s="101"/>
      <c r="B600" s="101"/>
      <c r="C600" s="101"/>
      <c r="D600" s="101"/>
      <c r="E600" s="101"/>
      <c r="F600" s="101"/>
      <c r="G600" s="101"/>
      <c r="H600" s="101"/>
      <c r="I600" s="101"/>
      <c r="J600" s="101"/>
      <c r="K600" s="101"/>
    </row>
    <row r="601" spans="1:11" x14ac:dyDescent="0.3">
      <c r="A601" s="101"/>
      <c r="B601" s="101"/>
      <c r="C601" s="101"/>
      <c r="D601" s="101"/>
      <c r="E601" s="101"/>
      <c r="F601" s="101"/>
      <c r="G601" s="101"/>
      <c r="H601" s="101"/>
      <c r="I601" s="101"/>
      <c r="J601" s="101"/>
      <c r="K601" s="101"/>
    </row>
    <row r="602" spans="1:11" x14ac:dyDescent="0.3">
      <c r="A602" s="101"/>
      <c r="B602" s="101"/>
      <c r="C602" s="101"/>
      <c r="D602" s="101"/>
      <c r="E602" s="101"/>
      <c r="F602" s="101"/>
      <c r="G602" s="101"/>
      <c r="H602" s="101"/>
      <c r="I602" s="101"/>
      <c r="J602" s="101"/>
      <c r="K602" s="101"/>
    </row>
    <row r="603" spans="1:11" x14ac:dyDescent="0.3">
      <c r="A603" s="101"/>
      <c r="B603" s="101"/>
      <c r="C603" s="101"/>
      <c r="D603" s="101"/>
      <c r="E603" s="101"/>
      <c r="F603" s="101"/>
      <c r="G603" s="101"/>
      <c r="H603" s="101"/>
      <c r="I603" s="101"/>
      <c r="J603" s="101"/>
      <c r="K603" s="101"/>
    </row>
    <row r="604" spans="1:11" x14ac:dyDescent="0.3">
      <c r="A604" s="101"/>
      <c r="B604" s="101"/>
      <c r="C604" s="101"/>
      <c r="D604" s="101"/>
      <c r="E604" s="101"/>
      <c r="F604" s="101"/>
      <c r="G604" s="101"/>
      <c r="H604" s="101"/>
      <c r="I604" s="101"/>
      <c r="J604" s="101"/>
      <c r="K604" s="101"/>
    </row>
    <row r="605" spans="1:11" x14ac:dyDescent="0.3">
      <c r="A605" s="101"/>
      <c r="B605" s="101"/>
      <c r="C605" s="101"/>
      <c r="D605" s="101"/>
      <c r="E605" s="101"/>
      <c r="F605" s="101"/>
      <c r="G605" s="101"/>
      <c r="H605" s="101"/>
      <c r="I605" s="101"/>
      <c r="J605" s="101"/>
      <c r="K605" s="101"/>
    </row>
    <row r="606" spans="1:11" x14ac:dyDescent="0.3">
      <c r="A606" s="101"/>
      <c r="B606" s="101"/>
      <c r="C606" s="101"/>
      <c r="D606" s="101"/>
      <c r="E606" s="101"/>
      <c r="F606" s="101"/>
      <c r="G606" s="101"/>
      <c r="H606" s="101"/>
      <c r="I606" s="101"/>
      <c r="J606" s="101"/>
      <c r="K606" s="101"/>
    </row>
    <row r="607" spans="1:11" x14ac:dyDescent="0.3">
      <c r="A607" s="101"/>
      <c r="B607" s="101"/>
      <c r="C607" s="101"/>
      <c r="D607" s="101"/>
      <c r="E607" s="101"/>
      <c r="F607" s="101"/>
      <c r="G607" s="101"/>
      <c r="H607" s="101"/>
      <c r="I607" s="101"/>
      <c r="J607" s="101"/>
      <c r="K607" s="101"/>
    </row>
    <row r="608" spans="1:11" x14ac:dyDescent="0.3">
      <c r="A608" s="101"/>
      <c r="B608" s="101"/>
      <c r="C608" s="101"/>
      <c r="D608" s="101"/>
      <c r="E608" s="101"/>
      <c r="F608" s="101"/>
      <c r="G608" s="101"/>
      <c r="H608" s="101"/>
      <c r="I608" s="101"/>
      <c r="J608" s="101"/>
      <c r="K608" s="101"/>
    </row>
    <row r="609" spans="1:11" x14ac:dyDescent="0.3">
      <c r="A609" s="101"/>
      <c r="B609" s="101"/>
      <c r="C609" s="101"/>
      <c r="D609" s="101"/>
      <c r="E609" s="101"/>
      <c r="F609" s="101"/>
      <c r="G609" s="101"/>
      <c r="H609" s="101"/>
      <c r="I609" s="101"/>
      <c r="J609" s="101"/>
      <c r="K609" s="101"/>
    </row>
    <row r="610" spans="1:11" x14ac:dyDescent="0.3">
      <c r="A610" s="101"/>
      <c r="B610" s="101"/>
      <c r="C610" s="101"/>
      <c r="D610" s="101"/>
      <c r="E610" s="101"/>
      <c r="F610" s="101"/>
      <c r="G610" s="101"/>
      <c r="H610" s="101"/>
      <c r="I610" s="101"/>
      <c r="J610" s="101"/>
      <c r="K610" s="101"/>
    </row>
    <row r="611" spans="1:11" x14ac:dyDescent="0.3">
      <c r="A611" s="101"/>
      <c r="B611" s="101"/>
      <c r="C611" s="101"/>
      <c r="D611" s="101"/>
      <c r="E611" s="101"/>
      <c r="F611" s="101"/>
      <c r="G611" s="101"/>
      <c r="H611" s="101"/>
      <c r="I611" s="101"/>
      <c r="J611" s="101"/>
      <c r="K611" s="101"/>
    </row>
    <row r="612" spans="1:11" x14ac:dyDescent="0.3">
      <c r="A612" s="101"/>
      <c r="B612" s="101"/>
      <c r="C612" s="101"/>
      <c r="D612" s="101"/>
      <c r="E612" s="101"/>
      <c r="F612" s="101"/>
      <c r="G612" s="101"/>
      <c r="H612" s="101"/>
      <c r="I612" s="101"/>
      <c r="J612" s="101"/>
      <c r="K612" s="101"/>
    </row>
    <row r="613" spans="1:11" x14ac:dyDescent="0.3">
      <c r="A613" s="101"/>
      <c r="B613" s="101"/>
      <c r="C613" s="101"/>
      <c r="D613" s="101"/>
      <c r="E613" s="101"/>
      <c r="F613" s="101"/>
      <c r="G613" s="101"/>
      <c r="H613" s="101"/>
      <c r="I613" s="101"/>
      <c r="J613" s="101"/>
      <c r="K613" s="101"/>
    </row>
    <row r="614" spans="1:11" x14ac:dyDescent="0.3">
      <c r="A614" s="101"/>
      <c r="B614" s="101"/>
      <c r="C614" s="101"/>
      <c r="D614" s="101"/>
      <c r="E614" s="101"/>
      <c r="F614" s="101"/>
      <c r="G614" s="101"/>
      <c r="H614" s="101"/>
      <c r="I614" s="101"/>
      <c r="J614" s="101"/>
      <c r="K614" s="101"/>
    </row>
    <row r="615" spans="1:11" x14ac:dyDescent="0.3">
      <c r="A615" s="101"/>
      <c r="B615" s="101"/>
      <c r="C615" s="101"/>
      <c r="D615" s="101"/>
      <c r="E615" s="101"/>
      <c r="F615" s="101"/>
      <c r="G615" s="101"/>
      <c r="H615" s="101"/>
      <c r="I615" s="101"/>
      <c r="J615" s="101"/>
      <c r="K615" s="101"/>
    </row>
    <row r="616" spans="1:11" x14ac:dyDescent="0.3">
      <c r="A616" s="101"/>
      <c r="B616" s="101"/>
      <c r="C616" s="101"/>
      <c r="D616" s="101"/>
      <c r="E616" s="101"/>
      <c r="F616" s="101"/>
      <c r="G616" s="101"/>
      <c r="H616" s="101"/>
      <c r="I616" s="101"/>
      <c r="J616" s="101"/>
      <c r="K616" s="101"/>
    </row>
    <row r="617" spans="1:11" x14ac:dyDescent="0.3">
      <c r="A617" s="101"/>
      <c r="B617" s="101"/>
      <c r="C617" s="101"/>
      <c r="D617" s="101"/>
      <c r="E617" s="101"/>
      <c r="F617" s="101"/>
      <c r="G617" s="101"/>
      <c r="H617" s="101"/>
      <c r="I617" s="101"/>
      <c r="J617" s="101"/>
      <c r="K617" s="101"/>
    </row>
    <row r="618" spans="1:11" x14ac:dyDescent="0.3">
      <c r="A618" s="101"/>
      <c r="B618" s="101"/>
      <c r="C618" s="101"/>
      <c r="D618" s="101"/>
      <c r="E618" s="101"/>
      <c r="F618" s="101"/>
      <c r="G618" s="101"/>
      <c r="H618" s="101"/>
      <c r="I618" s="101"/>
      <c r="J618" s="101"/>
      <c r="K618" s="101"/>
    </row>
    <row r="619" spans="1:11" x14ac:dyDescent="0.3">
      <c r="A619" s="101"/>
      <c r="B619" s="101"/>
      <c r="C619" s="101"/>
      <c r="D619" s="101"/>
      <c r="E619" s="101"/>
      <c r="F619" s="101"/>
      <c r="G619" s="101"/>
      <c r="H619" s="101"/>
      <c r="I619" s="101"/>
      <c r="J619" s="101"/>
      <c r="K619" s="101"/>
    </row>
    <row r="620" spans="1:11" x14ac:dyDescent="0.3">
      <c r="A620" s="101"/>
      <c r="B620" s="101"/>
      <c r="C620" s="101"/>
      <c r="D620" s="101"/>
      <c r="E620" s="101"/>
      <c r="F620" s="101"/>
      <c r="G620" s="101"/>
      <c r="H620" s="101"/>
      <c r="I620" s="101"/>
      <c r="J620" s="101"/>
      <c r="K620" s="101"/>
    </row>
    <row r="621" spans="1:11" x14ac:dyDescent="0.3">
      <c r="A621" s="101"/>
      <c r="B621" s="101"/>
      <c r="C621" s="101"/>
      <c r="D621" s="101"/>
      <c r="E621" s="101"/>
      <c r="F621" s="101"/>
      <c r="G621" s="101"/>
      <c r="H621" s="101"/>
      <c r="I621" s="101"/>
      <c r="J621" s="101"/>
      <c r="K621" s="101"/>
    </row>
    <row r="622" spans="1:11" x14ac:dyDescent="0.3">
      <c r="A622" s="101"/>
      <c r="B622" s="101"/>
      <c r="C622" s="101"/>
      <c r="D622" s="101"/>
      <c r="E622" s="101"/>
      <c r="F622" s="101"/>
      <c r="G622" s="101"/>
      <c r="H622" s="101"/>
      <c r="I622" s="101"/>
      <c r="J622" s="101"/>
      <c r="K622" s="101"/>
    </row>
    <row r="623" spans="1:11" x14ac:dyDescent="0.3">
      <c r="A623" s="101"/>
      <c r="B623" s="101"/>
      <c r="C623" s="101"/>
      <c r="D623" s="101"/>
      <c r="E623" s="101"/>
      <c r="F623" s="101"/>
      <c r="G623" s="101"/>
      <c r="H623" s="101"/>
      <c r="I623" s="101"/>
      <c r="J623" s="101"/>
      <c r="K623" s="101"/>
    </row>
    <row r="624" spans="1:11" x14ac:dyDescent="0.3">
      <c r="A624" s="101"/>
      <c r="B624" s="101"/>
      <c r="C624" s="101"/>
      <c r="D624" s="101"/>
      <c r="E624" s="101"/>
      <c r="F624" s="101"/>
      <c r="G624" s="101"/>
      <c r="H624" s="101"/>
      <c r="I624" s="101"/>
      <c r="J624" s="101"/>
      <c r="K624" s="101"/>
    </row>
    <row r="625" spans="1:11" x14ac:dyDescent="0.3">
      <c r="A625" s="101"/>
      <c r="B625" s="101"/>
      <c r="C625" s="101"/>
      <c r="D625" s="101"/>
      <c r="E625" s="101"/>
      <c r="F625" s="101"/>
      <c r="G625" s="101"/>
      <c r="H625" s="101"/>
      <c r="I625" s="101"/>
      <c r="J625" s="101"/>
      <c r="K625" s="101"/>
    </row>
    <row r="626" spans="1:11" x14ac:dyDescent="0.3">
      <c r="A626" s="101"/>
      <c r="B626" s="101"/>
      <c r="C626" s="101"/>
      <c r="D626" s="101"/>
      <c r="E626" s="101"/>
      <c r="F626" s="101"/>
      <c r="G626" s="101"/>
      <c r="H626" s="101"/>
      <c r="I626" s="101"/>
      <c r="J626" s="101"/>
      <c r="K626" s="101"/>
    </row>
    <row r="627" spans="1:11" x14ac:dyDescent="0.3">
      <c r="A627" s="101"/>
      <c r="B627" s="101"/>
      <c r="C627" s="101"/>
      <c r="D627" s="101"/>
      <c r="E627" s="101"/>
      <c r="F627" s="101"/>
      <c r="G627" s="101"/>
      <c r="H627" s="101"/>
      <c r="I627" s="101"/>
      <c r="J627" s="101"/>
      <c r="K627" s="101"/>
    </row>
    <row r="628" spans="1:11" x14ac:dyDescent="0.3">
      <c r="A628" s="101"/>
      <c r="B628" s="101"/>
      <c r="C628" s="101"/>
      <c r="D628" s="101"/>
      <c r="E628" s="101"/>
      <c r="F628" s="101"/>
      <c r="G628" s="101"/>
      <c r="H628" s="101"/>
      <c r="I628" s="101"/>
      <c r="J628" s="101"/>
      <c r="K628" s="101"/>
    </row>
    <row r="629" spans="1:11" x14ac:dyDescent="0.3">
      <c r="A629" s="101"/>
      <c r="B629" s="101"/>
      <c r="C629" s="101"/>
      <c r="D629" s="101"/>
      <c r="E629" s="101"/>
      <c r="F629" s="101"/>
      <c r="G629" s="101"/>
      <c r="H629" s="101"/>
      <c r="I629" s="101"/>
      <c r="J629" s="101"/>
      <c r="K629" s="101"/>
    </row>
    <row r="630" spans="1:11" x14ac:dyDescent="0.3">
      <c r="A630" s="101"/>
      <c r="B630" s="101"/>
      <c r="C630" s="101"/>
      <c r="D630" s="101"/>
      <c r="E630" s="101"/>
      <c r="F630" s="101"/>
      <c r="G630" s="101"/>
      <c r="H630" s="101"/>
      <c r="I630" s="101"/>
      <c r="J630" s="101"/>
      <c r="K630" s="101"/>
    </row>
    <row r="631" spans="1:11" x14ac:dyDescent="0.3">
      <c r="A631" s="101"/>
      <c r="B631" s="101"/>
      <c r="C631" s="101"/>
      <c r="D631" s="101"/>
      <c r="E631" s="101"/>
      <c r="F631" s="101"/>
      <c r="G631" s="101"/>
      <c r="H631" s="101"/>
      <c r="I631" s="101"/>
      <c r="J631" s="101"/>
      <c r="K631" s="101"/>
    </row>
    <row r="632" spans="1:11" x14ac:dyDescent="0.3">
      <c r="A632" s="101"/>
      <c r="B632" s="101"/>
      <c r="C632" s="101"/>
      <c r="D632" s="101"/>
      <c r="E632" s="101"/>
      <c r="F632" s="101"/>
      <c r="G632" s="101"/>
      <c r="H632" s="101"/>
      <c r="I632" s="101"/>
      <c r="J632" s="101"/>
      <c r="K632" s="101"/>
    </row>
    <row r="633" spans="1:11" x14ac:dyDescent="0.3">
      <c r="A633" s="101"/>
      <c r="B633" s="101"/>
      <c r="C633" s="101"/>
      <c r="D633" s="101"/>
      <c r="E633" s="101"/>
      <c r="F633" s="101"/>
      <c r="G633" s="101"/>
      <c r="H633" s="101"/>
      <c r="I633" s="101"/>
      <c r="J633" s="101"/>
      <c r="K633" s="101"/>
    </row>
    <row r="634" spans="1:11" x14ac:dyDescent="0.3">
      <c r="A634" s="101"/>
      <c r="B634" s="101"/>
      <c r="C634" s="101"/>
      <c r="D634" s="101"/>
      <c r="E634" s="101"/>
      <c r="F634" s="101"/>
      <c r="G634" s="101"/>
      <c r="H634" s="101"/>
      <c r="I634" s="101"/>
      <c r="J634" s="101"/>
      <c r="K634" s="101"/>
    </row>
    <row r="635" spans="1:11" x14ac:dyDescent="0.3">
      <c r="A635" s="101"/>
      <c r="B635" s="101"/>
      <c r="C635" s="101"/>
      <c r="D635" s="101"/>
      <c r="E635" s="101"/>
      <c r="F635" s="101"/>
      <c r="G635" s="101"/>
      <c r="H635" s="101"/>
      <c r="I635" s="101"/>
      <c r="J635" s="101"/>
      <c r="K635" s="101"/>
    </row>
    <row r="636" spans="1:11" x14ac:dyDescent="0.3">
      <c r="A636" s="101"/>
      <c r="B636" s="101"/>
      <c r="C636" s="101"/>
      <c r="D636" s="101"/>
      <c r="E636" s="101"/>
      <c r="F636" s="101"/>
      <c r="G636" s="101"/>
      <c r="H636" s="101"/>
      <c r="I636" s="101"/>
      <c r="J636" s="101"/>
      <c r="K636" s="101"/>
    </row>
    <row r="637" spans="1:11" x14ac:dyDescent="0.3">
      <c r="A637" s="101"/>
      <c r="B637" s="101"/>
      <c r="C637" s="101"/>
      <c r="D637" s="101"/>
      <c r="E637" s="101"/>
      <c r="F637" s="101"/>
      <c r="G637" s="101"/>
      <c r="H637" s="101"/>
      <c r="I637" s="101"/>
      <c r="J637" s="101"/>
      <c r="K637" s="101"/>
    </row>
    <row r="638" spans="1:11" x14ac:dyDescent="0.3">
      <c r="A638" s="101"/>
      <c r="B638" s="101"/>
      <c r="C638" s="101"/>
      <c r="D638" s="101"/>
      <c r="E638" s="101"/>
      <c r="F638" s="101"/>
      <c r="G638" s="101"/>
      <c r="H638" s="101"/>
      <c r="I638" s="101"/>
      <c r="J638" s="101"/>
      <c r="K638" s="101"/>
    </row>
    <row r="639" spans="1:11" x14ac:dyDescent="0.3">
      <c r="A639" s="101"/>
      <c r="B639" s="101"/>
      <c r="C639" s="101"/>
      <c r="D639" s="101"/>
      <c r="E639" s="101"/>
      <c r="F639" s="101"/>
      <c r="G639" s="101"/>
      <c r="H639" s="101"/>
      <c r="I639" s="101"/>
      <c r="J639" s="101"/>
      <c r="K639" s="101"/>
    </row>
    <row r="640" spans="1:11" x14ac:dyDescent="0.3">
      <c r="A640" s="101"/>
      <c r="B640" s="101"/>
      <c r="C640" s="101"/>
      <c r="D640" s="101"/>
      <c r="E640" s="101"/>
      <c r="F640" s="101"/>
      <c r="G640" s="101"/>
      <c r="H640" s="101"/>
      <c r="I640" s="101"/>
      <c r="J640" s="101"/>
      <c r="K640" s="101"/>
    </row>
    <row r="641" spans="1:11" x14ac:dyDescent="0.3">
      <c r="A641" s="101"/>
      <c r="B641" s="101"/>
      <c r="C641" s="101"/>
      <c r="D641" s="101"/>
      <c r="E641" s="101"/>
      <c r="F641" s="101"/>
      <c r="G641" s="101"/>
      <c r="H641" s="101"/>
      <c r="I641" s="101"/>
      <c r="J641" s="101"/>
      <c r="K641" s="101"/>
    </row>
    <row r="642" spans="1:11" x14ac:dyDescent="0.3">
      <c r="A642" s="101"/>
      <c r="B642" s="101"/>
      <c r="C642" s="101"/>
      <c r="D642" s="101"/>
      <c r="E642" s="101"/>
      <c r="F642" s="101"/>
      <c r="G642" s="101"/>
      <c r="H642" s="101"/>
      <c r="I642" s="101"/>
      <c r="J642" s="101"/>
      <c r="K642" s="101"/>
    </row>
    <row r="643" spans="1:11" x14ac:dyDescent="0.3">
      <c r="A643" s="101"/>
      <c r="B643" s="101"/>
      <c r="C643" s="101"/>
      <c r="D643" s="101"/>
      <c r="E643" s="101"/>
      <c r="F643" s="101"/>
      <c r="G643" s="101"/>
      <c r="H643" s="101"/>
      <c r="I643" s="101"/>
      <c r="J643" s="101"/>
      <c r="K643" s="101"/>
    </row>
    <row r="644" spans="1:11" x14ac:dyDescent="0.3">
      <c r="A644" s="101"/>
      <c r="B644" s="101"/>
      <c r="C644" s="101"/>
      <c r="D644" s="101"/>
      <c r="E644" s="101"/>
      <c r="F644" s="101"/>
      <c r="G644" s="101"/>
      <c r="H644" s="101"/>
      <c r="I644" s="101"/>
      <c r="J644" s="101"/>
      <c r="K644" s="101"/>
    </row>
    <row r="645" spans="1:11" x14ac:dyDescent="0.3">
      <c r="A645" s="101"/>
      <c r="B645" s="101"/>
      <c r="C645" s="101"/>
      <c r="D645" s="101"/>
      <c r="E645" s="101"/>
      <c r="F645" s="101"/>
      <c r="G645" s="101"/>
      <c r="H645" s="101"/>
      <c r="I645" s="101"/>
      <c r="J645" s="101"/>
      <c r="K645" s="101"/>
    </row>
    <row r="646" spans="1:11" x14ac:dyDescent="0.3">
      <c r="A646" s="101"/>
      <c r="B646" s="101"/>
      <c r="C646" s="101"/>
      <c r="D646" s="101"/>
      <c r="E646" s="101"/>
      <c r="F646" s="101"/>
      <c r="G646" s="101"/>
      <c r="H646" s="101"/>
      <c r="I646" s="101"/>
      <c r="J646" s="101"/>
      <c r="K646" s="101"/>
    </row>
    <row r="647" spans="1:11" x14ac:dyDescent="0.3">
      <c r="A647" s="101"/>
      <c r="B647" s="101"/>
      <c r="C647" s="101"/>
      <c r="D647" s="101"/>
      <c r="E647" s="101"/>
      <c r="F647" s="101"/>
      <c r="G647" s="101"/>
      <c r="H647" s="101"/>
      <c r="I647" s="101"/>
      <c r="J647" s="101"/>
      <c r="K647" s="101"/>
    </row>
    <row r="648" spans="1:11" x14ac:dyDescent="0.3">
      <c r="A648" s="101"/>
      <c r="B648" s="101"/>
      <c r="C648" s="101"/>
      <c r="D648" s="101"/>
      <c r="E648" s="101"/>
      <c r="F648" s="101"/>
      <c r="G648" s="101"/>
      <c r="H648" s="101"/>
      <c r="I648" s="101"/>
      <c r="J648" s="101"/>
      <c r="K648" s="101"/>
    </row>
    <row r="649" spans="1:11" x14ac:dyDescent="0.3">
      <c r="A649" s="101"/>
      <c r="B649" s="101"/>
      <c r="C649" s="101"/>
      <c r="D649" s="101"/>
      <c r="E649" s="101"/>
      <c r="F649" s="101"/>
      <c r="G649" s="101"/>
      <c r="H649" s="101"/>
      <c r="I649" s="101"/>
      <c r="J649" s="101"/>
      <c r="K649" s="101"/>
    </row>
    <row r="650" spans="1:11" x14ac:dyDescent="0.3">
      <c r="A650" s="101"/>
      <c r="B650" s="101"/>
      <c r="C650" s="101"/>
      <c r="D650" s="101"/>
      <c r="E650" s="101"/>
      <c r="F650" s="101"/>
      <c r="G650" s="101"/>
      <c r="H650" s="101"/>
      <c r="I650" s="101"/>
      <c r="J650" s="101"/>
      <c r="K650" s="101"/>
    </row>
    <row r="651" spans="1:11" x14ac:dyDescent="0.3">
      <c r="A651" s="101"/>
      <c r="B651" s="101"/>
      <c r="C651" s="101"/>
      <c r="D651" s="101"/>
      <c r="E651" s="101"/>
      <c r="F651" s="101"/>
      <c r="G651" s="101"/>
      <c r="H651" s="101"/>
      <c r="I651" s="101"/>
      <c r="J651" s="101"/>
      <c r="K651" s="101"/>
    </row>
    <row r="652" spans="1:11" x14ac:dyDescent="0.3">
      <c r="A652" s="101"/>
      <c r="B652" s="101"/>
      <c r="C652" s="101"/>
      <c r="D652" s="101"/>
      <c r="E652" s="101"/>
      <c r="F652" s="101"/>
      <c r="G652" s="101"/>
      <c r="H652" s="101"/>
      <c r="I652" s="101"/>
      <c r="J652" s="101"/>
      <c r="K652" s="101"/>
    </row>
    <row r="653" spans="1:11" x14ac:dyDescent="0.3">
      <c r="A653" s="101"/>
      <c r="B653" s="101"/>
      <c r="C653" s="101"/>
      <c r="D653" s="101"/>
      <c r="E653" s="101"/>
      <c r="F653" s="101"/>
      <c r="G653" s="101"/>
      <c r="H653" s="101"/>
      <c r="I653" s="101"/>
      <c r="J653" s="101"/>
      <c r="K653" s="101"/>
    </row>
    <row r="654" spans="1:11" x14ac:dyDescent="0.3">
      <c r="A654" s="101"/>
      <c r="B654" s="101"/>
      <c r="C654" s="101"/>
      <c r="D654" s="101"/>
      <c r="E654" s="101"/>
      <c r="F654" s="101"/>
      <c r="G654" s="101"/>
      <c r="H654" s="101"/>
      <c r="I654" s="101"/>
      <c r="J654" s="101"/>
      <c r="K654" s="101"/>
    </row>
    <row r="655" spans="1:11" x14ac:dyDescent="0.3">
      <c r="A655" s="101"/>
      <c r="B655" s="101"/>
      <c r="C655" s="101"/>
      <c r="D655" s="101"/>
      <c r="E655" s="101"/>
      <c r="F655" s="101"/>
      <c r="G655" s="101"/>
      <c r="H655" s="101"/>
      <c r="I655" s="101"/>
      <c r="J655" s="101"/>
      <c r="K655" s="101"/>
    </row>
    <row r="656" spans="1:11" x14ac:dyDescent="0.3">
      <c r="A656" s="101"/>
      <c r="B656" s="101"/>
      <c r="C656" s="101"/>
      <c r="D656" s="101"/>
      <c r="E656" s="101"/>
      <c r="F656" s="101"/>
      <c r="G656" s="101"/>
      <c r="H656" s="101"/>
      <c r="I656" s="101"/>
      <c r="J656" s="101"/>
      <c r="K656" s="101"/>
    </row>
    <row r="657" spans="1:11" x14ac:dyDescent="0.3">
      <c r="A657" s="101"/>
      <c r="B657" s="101"/>
      <c r="C657" s="101"/>
      <c r="D657" s="101"/>
      <c r="E657" s="101"/>
      <c r="F657" s="101"/>
      <c r="G657" s="101"/>
      <c r="H657" s="101"/>
      <c r="I657" s="101"/>
      <c r="J657" s="101"/>
      <c r="K657" s="101"/>
    </row>
    <row r="658" spans="1:11" x14ac:dyDescent="0.3">
      <c r="A658" s="101"/>
      <c r="B658" s="101"/>
      <c r="C658" s="101"/>
      <c r="D658" s="101"/>
      <c r="E658" s="101"/>
      <c r="F658" s="101"/>
      <c r="G658" s="101"/>
      <c r="H658" s="101"/>
      <c r="I658" s="101"/>
      <c r="J658" s="101"/>
      <c r="K658" s="101"/>
    </row>
    <row r="659" spans="1:11" x14ac:dyDescent="0.3">
      <c r="A659" s="101"/>
      <c r="B659" s="101"/>
      <c r="C659" s="101"/>
      <c r="D659" s="101"/>
      <c r="E659" s="101"/>
      <c r="F659" s="101"/>
      <c r="G659" s="101"/>
      <c r="H659" s="101"/>
      <c r="I659" s="101"/>
      <c r="J659" s="101"/>
      <c r="K659" s="101"/>
    </row>
    <row r="660" spans="1:11" x14ac:dyDescent="0.3">
      <c r="A660" s="101"/>
      <c r="B660" s="101"/>
      <c r="C660" s="101"/>
      <c r="D660" s="101"/>
      <c r="E660" s="101"/>
      <c r="F660" s="101"/>
      <c r="G660" s="101"/>
      <c r="H660" s="101"/>
      <c r="I660" s="101"/>
      <c r="J660" s="101"/>
      <c r="K660" s="101"/>
    </row>
    <row r="661" spans="1:11" x14ac:dyDescent="0.3">
      <c r="A661" s="101"/>
      <c r="B661" s="101"/>
      <c r="C661" s="101"/>
      <c r="D661" s="101"/>
      <c r="E661" s="101"/>
      <c r="F661" s="101"/>
      <c r="G661" s="101"/>
      <c r="H661" s="101"/>
      <c r="I661" s="101"/>
      <c r="J661" s="101"/>
      <c r="K661" s="101"/>
    </row>
    <row r="662" spans="1:11" x14ac:dyDescent="0.3">
      <c r="A662" s="101"/>
      <c r="B662" s="101"/>
      <c r="C662" s="101"/>
      <c r="D662" s="101"/>
      <c r="E662" s="101"/>
      <c r="F662" s="101"/>
      <c r="G662" s="101"/>
      <c r="H662" s="101"/>
      <c r="I662" s="101"/>
      <c r="J662" s="101"/>
      <c r="K662" s="101"/>
    </row>
    <row r="663" spans="1:11" x14ac:dyDescent="0.3">
      <c r="A663" s="101"/>
      <c r="B663" s="101"/>
      <c r="C663" s="101"/>
      <c r="D663" s="101"/>
      <c r="E663" s="101"/>
      <c r="F663" s="101"/>
      <c r="G663" s="101"/>
      <c r="H663" s="101"/>
      <c r="I663" s="101"/>
      <c r="J663" s="101"/>
      <c r="K663" s="101"/>
    </row>
    <row r="664" spans="1:11" x14ac:dyDescent="0.3">
      <c r="A664" s="101"/>
      <c r="B664" s="101"/>
      <c r="C664" s="101"/>
      <c r="D664" s="101"/>
      <c r="E664" s="101"/>
      <c r="F664" s="101"/>
      <c r="G664" s="101"/>
      <c r="H664" s="101"/>
      <c r="I664" s="101"/>
      <c r="J664" s="101"/>
      <c r="K664" s="101"/>
    </row>
    <row r="665" spans="1:11" x14ac:dyDescent="0.3">
      <c r="A665" s="101"/>
      <c r="B665" s="101"/>
      <c r="C665" s="101"/>
      <c r="D665" s="101"/>
      <c r="E665" s="101"/>
      <c r="F665" s="101"/>
      <c r="G665" s="101"/>
      <c r="H665" s="101"/>
      <c r="I665" s="101"/>
      <c r="J665" s="101"/>
      <c r="K665" s="101"/>
    </row>
    <row r="666" spans="1:11" x14ac:dyDescent="0.3">
      <c r="A666" s="101"/>
      <c r="B666" s="101"/>
      <c r="C666" s="101"/>
      <c r="D666" s="101"/>
      <c r="E666" s="101"/>
      <c r="F666" s="101"/>
      <c r="G666" s="101"/>
      <c r="H666" s="101"/>
      <c r="I666" s="101"/>
      <c r="J666" s="101"/>
      <c r="K666" s="101"/>
    </row>
    <row r="667" spans="1:11" x14ac:dyDescent="0.3">
      <c r="A667" s="101"/>
      <c r="B667" s="101"/>
      <c r="C667" s="101"/>
      <c r="D667" s="101"/>
      <c r="E667" s="101"/>
      <c r="F667" s="101"/>
      <c r="G667" s="101"/>
      <c r="H667" s="101"/>
      <c r="I667" s="101"/>
      <c r="J667" s="101"/>
      <c r="K667" s="101"/>
    </row>
    <row r="668" spans="1:11" x14ac:dyDescent="0.3">
      <c r="A668" s="101"/>
      <c r="B668" s="101"/>
      <c r="C668" s="101"/>
      <c r="D668" s="101"/>
      <c r="E668" s="101"/>
      <c r="F668" s="101"/>
      <c r="G668" s="101"/>
      <c r="H668" s="101"/>
      <c r="I668" s="101"/>
      <c r="J668" s="101"/>
      <c r="K668" s="101"/>
    </row>
    <row r="669" spans="1:11" x14ac:dyDescent="0.3">
      <c r="A669" s="101"/>
      <c r="B669" s="101"/>
      <c r="C669" s="101"/>
      <c r="D669" s="101"/>
      <c r="E669" s="101"/>
      <c r="F669" s="101"/>
      <c r="G669" s="101"/>
      <c r="H669" s="101"/>
      <c r="I669" s="101"/>
      <c r="J669" s="101"/>
      <c r="K669" s="101"/>
    </row>
    <row r="670" spans="1:11" x14ac:dyDescent="0.3">
      <c r="A670" s="101"/>
      <c r="B670" s="101"/>
      <c r="C670" s="101"/>
      <c r="D670" s="101"/>
      <c r="E670" s="101"/>
      <c r="F670" s="101"/>
      <c r="G670" s="101"/>
      <c r="H670" s="101"/>
      <c r="I670" s="101"/>
      <c r="J670" s="101"/>
      <c r="K670" s="101"/>
    </row>
    <row r="671" spans="1:11" x14ac:dyDescent="0.3">
      <c r="A671" s="101"/>
      <c r="B671" s="101"/>
      <c r="C671" s="101"/>
      <c r="D671" s="101"/>
      <c r="E671" s="101"/>
      <c r="F671" s="101"/>
      <c r="G671" s="101"/>
      <c r="H671" s="101"/>
      <c r="I671" s="101"/>
      <c r="J671" s="101"/>
      <c r="K671" s="101"/>
    </row>
    <row r="672" spans="1:11" x14ac:dyDescent="0.3">
      <c r="A672" s="101"/>
      <c r="B672" s="101"/>
      <c r="C672" s="101"/>
      <c r="D672" s="101"/>
      <c r="E672" s="101"/>
      <c r="F672" s="101"/>
      <c r="G672" s="101"/>
      <c r="H672" s="101"/>
      <c r="I672" s="101"/>
      <c r="J672" s="101"/>
      <c r="K672" s="101"/>
    </row>
    <row r="673" spans="1:11" x14ac:dyDescent="0.3">
      <c r="A673" s="101"/>
      <c r="B673" s="101"/>
      <c r="C673" s="101"/>
      <c r="D673" s="101"/>
      <c r="E673" s="101"/>
      <c r="F673" s="101"/>
      <c r="G673" s="101"/>
      <c r="H673" s="101"/>
      <c r="I673" s="101"/>
      <c r="J673" s="101"/>
      <c r="K673" s="101"/>
    </row>
    <row r="674" spans="1:11" x14ac:dyDescent="0.3">
      <c r="A674" s="101"/>
      <c r="B674" s="101"/>
      <c r="C674" s="101"/>
      <c r="D674" s="101"/>
      <c r="E674" s="101"/>
      <c r="F674" s="101"/>
      <c r="G674" s="101"/>
      <c r="H674" s="101"/>
      <c r="I674" s="101"/>
      <c r="J674" s="101"/>
      <c r="K674" s="101"/>
    </row>
    <row r="675" spans="1:11" x14ac:dyDescent="0.3">
      <c r="A675" s="101"/>
      <c r="B675" s="101"/>
      <c r="C675" s="101"/>
      <c r="D675" s="101"/>
      <c r="E675" s="101"/>
      <c r="F675" s="101"/>
      <c r="G675" s="101"/>
      <c r="H675" s="101"/>
      <c r="I675" s="101"/>
      <c r="J675" s="101"/>
      <c r="K675" s="101"/>
    </row>
    <row r="676" spans="1:11" x14ac:dyDescent="0.3">
      <c r="A676" s="101"/>
      <c r="B676" s="101"/>
      <c r="C676" s="101"/>
      <c r="D676" s="101"/>
      <c r="E676" s="101"/>
      <c r="F676" s="101"/>
      <c r="G676" s="101"/>
      <c r="H676" s="101"/>
      <c r="I676" s="101"/>
      <c r="J676" s="101"/>
      <c r="K676" s="101"/>
    </row>
    <row r="677" spans="1:11" x14ac:dyDescent="0.3">
      <c r="A677" s="101"/>
      <c r="B677" s="101"/>
      <c r="C677" s="101"/>
      <c r="D677" s="101"/>
      <c r="E677" s="101"/>
      <c r="F677" s="101"/>
      <c r="G677" s="101"/>
      <c r="H677" s="101"/>
      <c r="I677" s="101"/>
      <c r="J677" s="101"/>
      <c r="K677" s="101"/>
    </row>
    <row r="678" spans="1:11" x14ac:dyDescent="0.3">
      <c r="A678" s="101"/>
      <c r="B678" s="101"/>
      <c r="C678" s="101"/>
      <c r="D678" s="101"/>
      <c r="E678" s="101"/>
      <c r="F678" s="101"/>
      <c r="G678" s="101"/>
      <c r="H678" s="101"/>
      <c r="I678" s="101"/>
      <c r="J678" s="101"/>
      <c r="K678" s="101"/>
    </row>
    <row r="679" spans="1:11" x14ac:dyDescent="0.3">
      <c r="A679" s="101"/>
      <c r="B679" s="101"/>
      <c r="C679" s="101"/>
      <c r="D679" s="101"/>
      <c r="E679" s="101"/>
      <c r="F679" s="101"/>
      <c r="G679" s="101"/>
      <c r="H679" s="101"/>
      <c r="I679" s="101"/>
      <c r="J679" s="101"/>
      <c r="K679" s="101"/>
    </row>
    <row r="680" spans="1:11" x14ac:dyDescent="0.3">
      <c r="A680" s="101"/>
      <c r="B680" s="101"/>
      <c r="C680" s="101"/>
      <c r="D680" s="101"/>
      <c r="E680" s="101"/>
      <c r="F680" s="101"/>
      <c r="G680" s="101"/>
      <c r="H680" s="101"/>
      <c r="I680" s="101"/>
      <c r="J680" s="101"/>
      <c r="K680" s="101"/>
    </row>
    <row r="681" spans="1:11" x14ac:dyDescent="0.3">
      <c r="A681" s="101"/>
      <c r="B681" s="101"/>
      <c r="C681" s="101"/>
      <c r="D681" s="101"/>
      <c r="E681" s="101"/>
      <c r="F681" s="101"/>
      <c r="G681" s="101"/>
      <c r="H681" s="101"/>
      <c r="I681" s="101"/>
      <c r="J681" s="101"/>
      <c r="K681" s="101"/>
    </row>
    <row r="682" spans="1:11" x14ac:dyDescent="0.3">
      <c r="A682" s="101"/>
      <c r="B682" s="101"/>
      <c r="C682" s="101"/>
      <c r="D682" s="101"/>
      <c r="E682" s="101"/>
      <c r="F682" s="101"/>
      <c r="G682" s="101"/>
      <c r="H682" s="101"/>
      <c r="I682" s="101"/>
      <c r="J682" s="101"/>
      <c r="K682" s="101"/>
    </row>
    <row r="683" spans="1:11" x14ac:dyDescent="0.3">
      <c r="A683" s="101"/>
      <c r="B683" s="101"/>
      <c r="C683" s="101"/>
      <c r="D683" s="101"/>
      <c r="E683" s="101"/>
      <c r="F683" s="101"/>
      <c r="G683" s="101"/>
      <c r="H683" s="101"/>
      <c r="I683" s="101"/>
      <c r="J683" s="101"/>
      <c r="K683" s="101"/>
    </row>
    <row r="684" spans="1:11" x14ac:dyDescent="0.3">
      <c r="A684" s="101"/>
      <c r="B684" s="101"/>
      <c r="C684" s="101"/>
      <c r="D684" s="101"/>
      <c r="E684" s="101"/>
      <c r="F684" s="101"/>
      <c r="G684" s="101"/>
      <c r="H684" s="101"/>
      <c r="I684" s="101"/>
      <c r="J684" s="101"/>
      <c r="K684" s="101"/>
    </row>
    <row r="685" spans="1:11" x14ac:dyDescent="0.3">
      <c r="A685" s="101"/>
      <c r="B685" s="101"/>
      <c r="C685" s="101"/>
      <c r="D685" s="101"/>
      <c r="E685" s="101"/>
      <c r="F685" s="101"/>
      <c r="G685" s="101"/>
      <c r="H685" s="101"/>
      <c r="I685" s="101"/>
      <c r="J685" s="101"/>
      <c r="K685" s="101"/>
    </row>
    <row r="686" spans="1:11" x14ac:dyDescent="0.3">
      <c r="A686" s="101"/>
      <c r="B686" s="101"/>
      <c r="C686" s="101"/>
      <c r="D686" s="101"/>
      <c r="E686" s="101"/>
      <c r="F686" s="101"/>
      <c r="G686" s="101"/>
      <c r="H686" s="101"/>
      <c r="I686" s="101"/>
      <c r="J686" s="101"/>
      <c r="K686" s="101"/>
    </row>
    <row r="687" spans="1:11" x14ac:dyDescent="0.3">
      <c r="A687" s="101"/>
      <c r="B687" s="101"/>
      <c r="C687" s="101"/>
      <c r="D687" s="101"/>
      <c r="E687" s="101"/>
      <c r="F687" s="101"/>
      <c r="G687" s="101"/>
      <c r="H687" s="101"/>
      <c r="I687" s="101"/>
      <c r="J687" s="101"/>
      <c r="K687" s="101"/>
    </row>
    <row r="688" spans="1:11" x14ac:dyDescent="0.3">
      <c r="A688" s="101"/>
      <c r="B688" s="101"/>
      <c r="C688" s="101"/>
      <c r="D688" s="101"/>
      <c r="E688" s="101"/>
      <c r="F688" s="101"/>
      <c r="G688" s="101"/>
      <c r="H688" s="101"/>
      <c r="I688" s="101"/>
      <c r="J688" s="101"/>
      <c r="K688" s="101"/>
    </row>
    <row r="689" spans="1:11" x14ac:dyDescent="0.3">
      <c r="A689" s="101"/>
      <c r="B689" s="101"/>
      <c r="C689" s="101"/>
      <c r="D689" s="101"/>
      <c r="E689" s="101"/>
      <c r="F689" s="101"/>
      <c r="G689" s="101"/>
      <c r="H689" s="101"/>
      <c r="I689" s="101"/>
      <c r="J689" s="101"/>
      <c r="K689" s="101"/>
    </row>
    <row r="690" spans="1:11" x14ac:dyDescent="0.3">
      <c r="A690" s="101"/>
      <c r="B690" s="101"/>
      <c r="C690" s="101"/>
      <c r="D690" s="101"/>
      <c r="E690" s="101"/>
      <c r="F690" s="101"/>
      <c r="G690" s="101"/>
      <c r="H690" s="101"/>
      <c r="I690" s="101"/>
      <c r="J690" s="101"/>
      <c r="K690" s="101"/>
    </row>
    <row r="691" spans="1:11" x14ac:dyDescent="0.3">
      <c r="A691" s="101"/>
      <c r="B691" s="101"/>
      <c r="C691" s="101"/>
      <c r="D691" s="101"/>
      <c r="E691" s="101"/>
      <c r="F691" s="101"/>
      <c r="G691" s="101"/>
      <c r="H691" s="101"/>
      <c r="I691" s="101"/>
      <c r="J691" s="101"/>
      <c r="K691" s="101"/>
    </row>
    <row r="692" spans="1:11" x14ac:dyDescent="0.3">
      <c r="A692" s="101"/>
      <c r="B692" s="101"/>
      <c r="C692" s="101"/>
      <c r="D692" s="101"/>
      <c r="E692" s="101"/>
      <c r="F692" s="101"/>
      <c r="G692" s="101"/>
      <c r="H692" s="101"/>
      <c r="I692" s="101"/>
      <c r="J692" s="101"/>
      <c r="K692" s="101"/>
    </row>
    <row r="693" spans="1:11" x14ac:dyDescent="0.3">
      <c r="A693" s="101"/>
      <c r="B693" s="101"/>
      <c r="C693" s="101"/>
      <c r="D693" s="101"/>
      <c r="E693" s="101"/>
      <c r="F693" s="101"/>
      <c r="G693" s="101"/>
      <c r="H693" s="101"/>
      <c r="I693" s="101"/>
      <c r="J693" s="101"/>
      <c r="K693" s="101"/>
    </row>
    <row r="694" spans="1:11" x14ac:dyDescent="0.3">
      <c r="A694" s="101"/>
      <c r="B694" s="101"/>
      <c r="C694" s="101"/>
      <c r="D694" s="101"/>
      <c r="E694" s="101"/>
      <c r="F694" s="101"/>
      <c r="G694" s="101"/>
      <c r="H694" s="101"/>
      <c r="I694" s="101"/>
      <c r="J694" s="101"/>
      <c r="K694" s="101"/>
    </row>
    <row r="695" spans="1:11" x14ac:dyDescent="0.3">
      <c r="A695" s="101"/>
      <c r="B695" s="101"/>
      <c r="C695" s="101"/>
      <c r="D695" s="101"/>
      <c r="E695" s="101"/>
      <c r="F695" s="101"/>
      <c r="G695" s="101"/>
      <c r="H695" s="101"/>
      <c r="I695" s="101"/>
      <c r="J695" s="101"/>
      <c r="K695" s="101"/>
    </row>
    <row r="696" spans="1:11" x14ac:dyDescent="0.3">
      <c r="A696" s="101"/>
      <c r="B696" s="101"/>
      <c r="C696" s="101"/>
      <c r="D696" s="101"/>
      <c r="E696" s="101"/>
      <c r="F696" s="101"/>
      <c r="G696" s="101"/>
      <c r="H696" s="101"/>
      <c r="I696" s="101"/>
      <c r="J696" s="101"/>
      <c r="K696" s="101"/>
    </row>
    <row r="697" spans="1:11" x14ac:dyDescent="0.3">
      <c r="A697" s="101"/>
      <c r="B697" s="101"/>
      <c r="C697" s="101"/>
      <c r="D697" s="101"/>
      <c r="E697" s="101"/>
      <c r="F697" s="101"/>
      <c r="G697" s="101"/>
      <c r="H697" s="101"/>
      <c r="I697" s="101"/>
      <c r="J697" s="101"/>
      <c r="K697" s="101"/>
    </row>
    <row r="698" spans="1:11" x14ac:dyDescent="0.3">
      <c r="A698" s="101"/>
      <c r="B698" s="101"/>
      <c r="C698" s="101"/>
      <c r="D698" s="101"/>
      <c r="E698" s="101"/>
      <c r="F698" s="101"/>
      <c r="G698" s="101"/>
      <c r="H698" s="101"/>
      <c r="I698" s="101"/>
      <c r="J698" s="101"/>
      <c r="K698" s="101"/>
    </row>
    <row r="699" spans="1:11" x14ac:dyDescent="0.3">
      <c r="A699" s="101"/>
      <c r="B699" s="101"/>
      <c r="C699" s="101"/>
      <c r="D699" s="101"/>
      <c r="E699" s="101"/>
      <c r="F699" s="101"/>
      <c r="G699" s="101"/>
      <c r="H699" s="101"/>
      <c r="I699" s="101"/>
      <c r="J699" s="101"/>
      <c r="K699" s="101"/>
    </row>
    <row r="700" spans="1:11" x14ac:dyDescent="0.3">
      <c r="A700" s="101"/>
      <c r="B700" s="101"/>
      <c r="C700" s="101"/>
      <c r="D700" s="101"/>
      <c r="E700" s="101"/>
      <c r="F700" s="101"/>
      <c r="G700" s="101"/>
      <c r="H700" s="101"/>
      <c r="I700" s="101"/>
      <c r="J700" s="101"/>
      <c r="K700" s="101"/>
    </row>
    <row r="701" spans="1:11" x14ac:dyDescent="0.3">
      <c r="A701" s="101"/>
      <c r="B701" s="101"/>
      <c r="C701" s="101"/>
      <c r="D701" s="101"/>
      <c r="E701" s="101"/>
      <c r="F701" s="101"/>
      <c r="G701" s="101"/>
      <c r="H701" s="101"/>
      <c r="I701" s="101"/>
      <c r="J701" s="101"/>
      <c r="K701" s="101"/>
    </row>
    <row r="702" spans="1:11" x14ac:dyDescent="0.3">
      <c r="A702" s="101"/>
      <c r="B702" s="101"/>
      <c r="C702" s="101"/>
      <c r="D702" s="101"/>
      <c r="E702" s="101"/>
      <c r="F702" s="101"/>
      <c r="G702" s="101"/>
      <c r="H702" s="101"/>
      <c r="I702" s="101"/>
      <c r="J702" s="101"/>
      <c r="K702" s="101"/>
    </row>
    <row r="703" spans="1:11" x14ac:dyDescent="0.3">
      <c r="A703" s="101"/>
      <c r="B703" s="101"/>
      <c r="C703" s="101"/>
      <c r="D703" s="101"/>
      <c r="E703" s="101"/>
      <c r="F703" s="101"/>
      <c r="G703" s="101"/>
      <c r="H703" s="101"/>
      <c r="I703" s="101"/>
      <c r="J703" s="101"/>
      <c r="K703" s="101"/>
    </row>
    <row r="704" spans="1:11" x14ac:dyDescent="0.3">
      <c r="A704" s="101"/>
      <c r="B704" s="101"/>
      <c r="C704" s="101"/>
      <c r="D704" s="101"/>
      <c r="E704" s="101"/>
      <c r="F704" s="101"/>
      <c r="G704" s="101"/>
      <c r="H704" s="101"/>
      <c r="I704" s="101"/>
      <c r="J704" s="101"/>
      <c r="K704" s="101"/>
    </row>
    <row r="705" spans="1:11" x14ac:dyDescent="0.3">
      <c r="A705" s="101"/>
      <c r="B705" s="101"/>
      <c r="C705" s="101"/>
      <c r="D705" s="101"/>
      <c r="E705" s="101"/>
      <c r="F705" s="101"/>
      <c r="G705" s="101"/>
      <c r="H705" s="101"/>
      <c r="I705" s="101"/>
      <c r="J705" s="101"/>
      <c r="K705" s="101"/>
    </row>
    <row r="706" spans="1:11" x14ac:dyDescent="0.3">
      <c r="A706" s="101"/>
      <c r="B706" s="101"/>
      <c r="C706" s="101"/>
      <c r="D706" s="101"/>
      <c r="E706" s="101"/>
      <c r="F706" s="101"/>
      <c r="G706" s="101"/>
      <c r="H706" s="101"/>
      <c r="I706" s="101"/>
      <c r="J706" s="101"/>
      <c r="K706" s="101"/>
    </row>
    <row r="707" spans="1:11" x14ac:dyDescent="0.3">
      <c r="A707" s="101"/>
      <c r="B707" s="101"/>
      <c r="C707" s="101"/>
      <c r="D707" s="101"/>
      <c r="E707" s="101"/>
      <c r="F707" s="101"/>
      <c r="G707" s="101"/>
      <c r="H707" s="101"/>
      <c r="I707" s="101"/>
      <c r="J707" s="101"/>
      <c r="K707" s="101"/>
    </row>
    <row r="708" spans="1:11" x14ac:dyDescent="0.3">
      <c r="A708" s="101"/>
      <c r="B708" s="101"/>
      <c r="C708" s="101"/>
      <c r="D708" s="101"/>
      <c r="E708" s="101"/>
      <c r="F708" s="101"/>
      <c r="G708" s="101"/>
      <c r="H708" s="101"/>
      <c r="I708" s="101"/>
      <c r="J708" s="101"/>
      <c r="K708" s="101"/>
    </row>
    <row r="709" spans="1:11" x14ac:dyDescent="0.3">
      <c r="A709" s="101"/>
      <c r="B709" s="101"/>
      <c r="C709" s="101"/>
      <c r="D709" s="101"/>
      <c r="E709" s="101"/>
      <c r="F709" s="101"/>
      <c r="G709" s="101"/>
      <c r="H709" s="101"/>
      <c r="I709" s="101"/>
      <c r="J709" s="101"/>
      <c r="K709" s="101"/>
    </row>
    <row r="710" spans="1:11" x14ac:dyDescent="0.3">
      <c r="A710" s="101"/>
      <c r="B710" s="101"/>
      <c r="C710" s="101"/>
      <c r="D710" s="101"/>
      <c r="E710" s="101"/>
      <c r="F710" s="101"/>
      <c r="G710" s="101"/>
      <c r="H710" s="101"/>
      <c r="I710" s="101"/>
      <c r="J710" s="101"/>
      <c r="K710" s="101"/>
    </row>
    <row r="711" spans="1:11" x14ac:dyDescent="0.3">
      <c r="A711" s="101"/>
      <c r="B711" s="101"/>
      <c r="C711" s="101"/>
      <c r="D711" s="101"/>
      <c r="E711" s="101"/>
      <c r="F711" s="101"/>
      <c r="G711" s="101"/>
      <c r="H711" s="101"/>
      <c r="I711" s="101"/>
      <c r="J711" s="101"/>
      <c r="K711" s="101"/>
    </row>
    <row r="712" spans="1:11" x14ac:dyDescent="0.3">
      <c r="A712" s="101"/>
      <c r="B712" s="101"/>
      <c r="C712" s="101"/>
      <c r="D712" s="101"/>
      <c r="E712" s="101"/>
      <c r="F712" s="101"/>
      <c r="G712" s="101"/>
      <c r="H712" s="101"/>
      <c r="I712" s="101"/>
      <c r="J712" s="101"/>
      <c r="K712" s="101"/>
    </row>
    <row r="713" spans="1:11" x14ac:dyDescent="0.3">
      <c r="A713" s="101"/>
      <c r="B713" s="101"/>
      <c r="C713" s="101"/>
      <c r="D713" s="101"/>
      <c r="E713" s="101"/>
      <c r="F713" s="101"/>
      <c r="G713" s="101"/>
      <c r="H713" s="101"/>
      <c r="I713" s="101"/>
      <c r="J713" s="101"/>
      <c r="K713" s="101"/>
    </row>
    <row r="714" spans="1:11" x14ac:dyDescent="0.3">
      <c r="A714" s="101"/>
      <c r="B714" s="101"/>
      <c r="C714" s="101"/>
      <c r="D714" s="101"/>
      <c r="E714" s="101"/>
      <c r="F714" s="101"/>
      <c r="G714" s="101"/>
      <c r="H714" s="101"/>
      <c r="I714" s="101"/>
      <c r="J714" s="101"/>
      <c r="K714" s="101"/>
    </row>
    <row r="715" spans="1:11" x14ac:dyDescent="0.3">
      <c r="A715" s="101"/>
      <c r="B715" s="101"/>
      <c r="C715" s="101"/>
      <c r="D715" s="101"/>
      <c r="E715" s="101"/>
      <c r="F715" s="101"/>
      <c r="G715" s="101"/>
      <c r="H715" s="101"/>
      <c r="I715" s="101"/>
      <c r="J715" s="101"/>
      <c r="K715" s="101"/>
    </row>
    <row r="716" spans="1:11" x14ac:dyDescent="0.3">
      <c r="A716" s="101"/>
      <c r="B716" s="101"/>
      <c r="C716" s="101"/>
      <c r="D716" s="101"/>
      <c r="E716" s="101"/>
      <c r="F716" s="101"/>
      <c r="G716" s="101"/>
      <c r="H716" s="101"/>
      <c r="I716" s="101"/>
      <c r="J716" s="101"/>
      <c r="K716" s="101"/>
    </row>
    <row r="717" spans="1:11" x14ac:dyDescent="0.3">
      <c r="A717" s="101"/>
      <c r="B717" s="101"/>
      <c r="C717" s="101"/>
      <c r="D717" s="101"/>
      <c r="E717" s="101"/>
      <c r="F717" s="101"/>
      <c r="G717" s="101"/>
      <c r="H717" s="101"/>
      <c r="I717" s="101"/>
      <c r="J717" s="101"/>
      <c r="K717" s="101"/>
    </row>
    <row r="718" spans="1:11" x14ac:dyDescent="0.3">
      <c r="A718" s="101"/>
      <c r="B718" s="101"/>
      <c r="C718" s="101"/>
      <c r="D718" s="101"/>
      <c r="E718" s="101"/>
      <c r="F718" s="101"/>
      <c r="G718" s="101"/>
      <c r="H718" s="101"/>
      <c r="I718" s="101"/>
      <c r="J718" s="101"/>
      <c r="K718" s="101"/>
    </row>
    <row r="719" spans="1:11" x14ac:dyDescent="0.3">
      <c r="A719" s="101"/>
      <c r="B719" s="101"/>
      <c r="C719" s="101"/>
      <c r="D719" s="101"/>
      <c r="E719" s="101"/>
      <c r="F719" s="101"/>
      <c r="G719" s="101"/>
      <c r="H719" s="101"/>
      <c r="I719" s="101"/>
      <c r="J719" s="101"/>
      <c r="K719" s="101"/>
    </row>
    <row r="720" spans="1:11" x14ac:dyDescent="0.3">
      <c r="A720" s="101"/>
      <c r="B720" s="101"/>
      <c r="C720" s="101"/>
      <c r="D720" s="101"/>
      <c r="E720" s="101"/>
      <c r="F720" s="101"/>
      <c r="G720" s="101"/>
      <c r="H720" s="101"/>
      <c r="I720" s="101"/>
      <c r="J720" s="101"/>
      <c r="K720" s="101"/>
    </row>
    <row r="721" spans="1:11" x14ac:dyDescent="0.3">
      <c r="A721" s="101"/>
      <c r="B721" s="101"/>
      <c r="C721" s="101"/>
      <c r="D721" s="101"/>
      <c r="E721" s="101"/>
      <c r="F721" s="101"/>
      <c r="G721" s="101"/>
      <c r="H721" s="101"/>
      <c r="I721" s="101"/>
      <c r="J721" s="101"/>
      <c r="K721" s="101"/>
    </row>
    <row r="722" spans="1:11" x14ac:dyDescent="0.3">
      <c r="A722" s="101"/>
      <c r="B722" s="101"/>
      <c r="C722" s="101"/>
      <c r="D722" s="101"/>
      <c r="E722" s="101"/>
      <c r="F722" s="101"/>
      <c r="G722" s="101"/>
      <c r="H722" s="101"/>
      <c r="I722" s="101"/>
      <c r="J722" s="101"/>
      <c r="K722" s="101"/>
    </row>
    <row r="723" spans="1:11" x14ac:dyDescent="0.3">
      <c r="A723" s="101"/>
      <c r="B723" s="101"/>
      <c r="C723" s="101"/>
      <c r="D723" s="101"/>
      <c r="E723" s="101"/>
      <c r="F723" s="101"/>
      <c r="G723" s="101"/>
      <c r="H723" s="101"/>
      <c r="I723" s="101"/>
      <c r="J723" s="101"/>
      <c r="K723" s="101"/>
    </row>
    <row r="724" spans="1:11" x14ac:dyDescent="0.3">
      <c r="A724" s="101"/>
      <c r="B724" s="101"/>
      <c r="C724" s="101"/>
      <c r="D724" s="101"/>
      <c r="E724" s="101"/>
      <c r="F724" s="101"/>
      <c r="G724" s="101"/>
      <c r="H724" s="101"/>
      <c r="I724" s="101"/>
      <c r="J724" s="101"/>
      <c r="K724" s="101"/>
    </row>
    <row r="725" spans="1:11" x14ac:dyDescent="0.3">
      <c r="A725" s="101"/>
      <c r="B725" s="101"/>
      <c r="C725" s="101"/>
      <c r="D725" s="101"/>
      <c r="E725" s="101"/>
      <c r="F725" s="101"/>
      <c r="G725" s="101"/>
      <c r="H725" s="101"/>
      <c r="I725" s="101"/>
      <c r="J725" s="101"/>
      <c r="K725" s="101"/>
    </row>
    <row r="726" spans="1:11" x14ac:dyDescent="0.3">
      <c r="A726" s="101"/>
      <c r="B726" s="101"/>
      <c r="C726" s="101"/>
      <c r="D726" s="101"/>
      <c r="E726" s="101"/>
      <c r="F726" s="101"/>
      <c r="G726" s="101"/>
      <c r="H726" s="101"/>
      <c r="I726" s="101"/>
      <c r="J726" s="101"/>
      <c r="K726" s="101"/>
    </row>
    <row r="727" spans="1:11" x14ac:dyDescent="0.3">
      <c r="A727" s="101"/>
      <c r="B727" s="101"/>
      <c r="C727" s="101"/>
      <c r="D727" s="101"/>
      <c r="E727" s="101"/>
      <c r="F727" s="101"/>
      <c r="G727" s="101"/>
      <c r="H727" s="101"/>
      <c r="I727" s="101"/>
      <c r="J727" s="101"/>
      <c r="K727" s="101"/>
    </row>
    <row r="728" spans="1:11" x14ac:dyDescent="0.3">
      <c r="A728" s="101"/>
      <c r="B728" s="101"/>
      <c r="C728" s="101"/>
      <c r="D728" s="101"/>
      <c r="E728" s="101"/>
      <c r="F728" s="101"/>
      <c r="G728" s="101"/>
      <c r="H728" s="101"/>
      <c r="I728" s="101"/>
      <c r="J728" s="101"/>
      <c r="K728" s="101"/>
    </row>
    <row r="729" spans="1:11" x14ac:dyDescent="0.3">
      <c r="A729" s="101"/>
      <c r="B729" s="101"/>
      <c r="C729" s="101"/>
      <c r="D729" s="101"/>
      <c r="E729" s="101"/>
      <c r="F729" s="101"/>
      <c r="G729" s="101"/>
      <c r="H729" s="101"/>
      <c r="I729" s="101"/>
      <c r="J729" s="101"/>
      <c r="K729" s="101"/>
    </row>
    <row r="730" spans="1:11" x14ac:dyDescent="0.3">
      <c r="A730" s="101"/>
      <c r="B730" s="101"/>
      <c r="C730" s="101"/>
      <c r="D730" s="101"/>
      <c r="E730" s="101"/>
      <c r="F730" s="101"/>
      <c r="G730" s="101"/>
      <c r="H730" s="101"/>
      <c r="I730" s="101"/>
      <c r="J730" s="101"/>
      <c r="K730" s="101"/>
    </row>
    <row r="731" spans="1:11" x14ac:dyDescent="0.3">
      <c r="A731" s="101"/>
      <c r="B731" s="101"/>
      <c r="C731" s="101"/>
      <c r="D731" s="101"/>
      <c r="E731" s="101"/>
      <c r="F731" s="101"/>
      <c r="G731" s="101"/>
      <c r="H731" s="101"/>
      <c r="I731" s="101"/>
      <c r="J731" s="101"/>
      <c r="K731" s="101"/>
    </row>
    <row r="732" spans="1:11" x14ac:dyDescent="0.3">
      <c r="A732" s="101"/>
      <c r="B732" s="101"/>
      <c r="C732" s="101"/>
      <c r="D732" s="101"/>
      <c r="E732" s="101"/>
      <c r="F732" s="101"/>
      <c r="G732" s="101"/>
      <c r="H732" s="101"/>
      <c r="I732" s="101"/>
      <c r="J732" s="101"/>
      <c r="K732" s="101"/>
    </row>
    <row r="733" spans="1:11" x14ac:dyDescent="0.3">
      <c r="A733" s="101"/>
      <c r="B733" s="101"/>
      <c r="C733" s="101"/>
      <c r="D733" s="101"/>
      <c r="E733" s="101"/>
      <c r="F733" s="101"/>
      <c r="G733" s="101"/>
      <c r="H733" s="101"/>
      <c r="I733" s="101"/>
      <c r="J733" s="101"/>
      <c r="K733" s="101"/>
    </row>
    <row r="734" spans="1:11" x14ac:dyDescent="0.3">
      <c r="A734" s="101"/>
      <c r="B734" s="101"/>
      <c r="C734" s="101"/>
      <c r="D734" s="101"/>
      <c r="E734" s="101"/>
      <c r="F734" s="101"/>
      <c r="G734" s="101"/>
      <c r="H734" s="101"/>
      <c r="I734" s="101"/>
      <c r="J734" s="101"/>
      <c r="K734" s="101"/>
    </row>
    <row r="735" spans="1:11" x14ac:dyDescent="0.3">
      <c r="A735" s="101"/>
      <c r="B735" s="101"/>
      <c r="C735" s="101"/>
      <c r="D735" s="101"/>
      <c r="E735" s="101"/>
      <c r="F735" s="101"/>
      <c r="G735" s="101"/>
      <c r="H735" s="101"/>
      <c r="I735" s="101"/>
      <c r="J735" s="101"/>
      <c r="K735" s="101"/>
    </row>
    <row r="736" spans="1:11" x14ac:dyDescent="0.3">
      <c r="A736" s="101"/>
      <c r="B736" s="101"/>
      <c r="C736" s="101"/>
      <c r="D736" s="101"/>
      <c r="E736" s="101"/>
      <c r="F736" s="101"/>
      <c r="G736" s="101"/>
      <c r="H736" s="101"/>
      <c r="I736" s="101"/>
      <c r="J736" s="101"/>
      <c r="K736" s="101"/>
    </row>
    <row r="737" spans="1:11" x14ac:dyDescent="0.3">
      <c r="A737" s="101"/>
      <c r="B737" s="101"/>
      <c r="C737" s="101"/>
      <c r="D737" s="101"/>
      <c r="E737" s="101"/>
      <c r="F737" s="101"/>
      <c r="G737" s="101"/>
      <c r="H737" s="101"/>
      <c r="I737" s="101"/>
      <c r="J737" s="101"/>
      <c r="K737" s="101"/>
    </row>
    <row r="738" spans="1:11" x14ac:dyDescent="0.3">
      <c r="A738" s="101"/>
      <c r="B738" s="101"/>
      <c r="C738" s="101"/>
      <c r="D738" s="101"/>
      <c r="E738" s="101"/>
      <c r="F738" s="101"/>
      <c r="G738" s="101"/>
      <c r="H738" s="101"/>
      <c r="I738" s="101"/>
      <c r="J738" s="101"/>
      <c r="K738" s="101"/>
    </row>
    <row r="739" spans="1:11" x14ac:dyDescent="0.3">
      <c r="A739" s="101"/>
      <c r="B739" s="101"/>
      <c r="C739" s="101"/>
      <c r="D739" s="101"/>
      <c r="E739" s="101"/>
      <c r="F739" s="101"/>
      <c r="G739" s="101"/>
      <c r="H739" s="101"/>
      <c r="I739" s="101"/>
      <c r="J739" s="101"/>
      <c r="K739" s="101"/>
    </row>
    <row r="740" spans="1:11" x14ac:dyDescent="0.3">
      <c r="A740" s="101"/>
      <c r="B740" s="101"/>
      <c r="C740" s="101"/>
      <c r="D740" s="101"/>
      <c r="E740" s="101"/>
      <c r="F740" s="101"/>
      <c r="G740" s="101"/>
      <c r="H740" s="101"/>
      <c r="I740" s="101"/>
      <c r="J740" s="101"/>
      <c r="K740" s="101"/>
    </row>
    <row r="741" spans="1:11" x14ac:dyDescent="0.3">
      <c r="A741" s="101"/>
      <c r="B741" s="101"/>
      <c r="C741" s="101"/>
      <c r="D741" s="101"/>
      <c r="E741" s="101"/>
      <c r="F741" s="101"/>
      <c r="G741" s="101"/>
      <c r="H741" s="101"/>
      <c r="I741" s="101"/>
      <c r="J741" s="101"/>
      <c r="K741" s="101"/>
    </row>
    <row r="742" spans="1:11" x14ac:dyDescent="0.3">
      <c r="A742" s="101"/>
      <c r="B742" s="101"/>
      <c r="C742" s="101"/>
      <c r="D742" s="101"/>
      <c r="E742" s="101"/>
      <c r="F742" s="101"/>
      <c r="G742" s="101"/>
      <c r="H742" s="101"/>
      <c r="I742" s="101"/>
      <c r="J742" s="101"/>
      <c r="K742" s="101"/>
    </row>
    <row r="743" spans="1:11" x14ac:dyDescent="0.3">
      <c r="A743" s="101"/>
      <c r="B743" s="101"/>
      <c r="C743" s="101"/>
      <c r="D743" s="101"/>
      <c r="E743" s="101"/>
      <c r="F743" s="101"/>
      <c r="G743" s="101"/>
      <c r="H743" s="101"/>
      <c r="I743" s="101"/>
      <c r="J743" s="101"/>
      <c r="K743" s="101"/>
    </row>
    <row r="744" spans="1:11" x14ac:dyDescent="0.3">
      <c r="A744" s="101"/>
      <c r="B744" s="101"/>
      <c r="C744" s="101"/>
      <c r="D744" s="101"/>
      <c r="E744" s="101"/>
      <c r="F744" s="101"/>
      <c r="G744" s="101"/>
      <c r="H744" s="101"/>
      <c r="I744" s="101"/>
      <c r="J744" s="101"/>
      <c r="K744" s="101"/>
    </row>
    <row r="745" spans="1:11" x14ac:dyDescent="0.3">
      <c r="A745" s="101"/>
      <c r="B745" s="101"/>
      <c r="C745" s="101"/>
      <c r="D745" s="101"/>
      <c r="E745" s="101"/>
      <c r="F745" s="101"/>
      <c r="G745" s="101"/>
      <c r="H745" s="101"/>
      <c r="I745" s="101"/>
      <c r="J745" s="101"/>
      <c r="K745" s="101"/>
    </row>
    <row r="746" spans="1:11" x14ac:dyDescent="0.3">
      <c r="A746" s="101"/>
      <c r="B746" s="101"/>
      <c r="C746" s="101"/>
      <c r="D746" s="101"/>
      <c r="E746" s="101"/>
      <c r="F746" s="101"/>
      <c r="G746" s="101"/>
      <c r="H746" s="101"/>
      <c r="I746" s="101"/>
      <c r="J746" s="101"/>
      <c r="K746" s="101"/>
    </row>
    <row r="747" spans="1:11" x14ac:dyDescent="0.3">
      <c r="A747" s="101"/>
      <c r="B747" s="101"/>
      <c r="C747" s="101"/>
      <c r="D747" s="101"/>
      <c r="E747" s="101"/>
      <c r="F747" s="101"/>
      <c r="G747" s="101"/>
      <c r="H747" s="101"/>
      <c r="I747" s="101"/>
      <c r="J747" s="101"/>
      <c r="K747" s="101"/>
    </row>
    <row r="748" spans="1:11" x14ac:dyDescent="0.3">
      <c r="A748" s="101"/>
      <c r="B748" s="101"/>
      <c r="C748" s="101"/>
      <c r="D748" s="101"/>
      <c r="E748" s="101"/>
      <c r="F748" s="101"/>
      <c r="G748" s="101"/>
      <c r="H748" s="101"/>
      <c r="I748" s="101"/>
      <c r="J748" s="101"/>
      <c r="K748" s="101"/>
    </row>
    <row r="749" spans="1:11" x14ac:dyDescent="0.3">
      <c r="A749" s="101"/>
      <c r="B749" s="101"/>
      <c r="C749" s="101"/>
      <c r="D749" s="101"/>
      <c r="E749" s="101"/>
      <c r="F749" s="101"/>
      <c r="G749" s="101"/>
      <c r="H749" s="101"/>
      <c r="I749" s="101"/>
      <c r="J749" s="101"/>
      <c r="K749" s="101"/>
    </row>
    <row r="750" spans="1:11" x14ac:dyDescent="0.3">
      <c r="A750" s="101"/>
      <c r="B750" s="101"/>
      <c r="C750" s="101"/>
      <c r="D750" s="101"/>
      <c r="E750" s="101"/>
      <c r="F750" s="101"/>
      <c r="G750" s="101"/>
      <c r="H750" s="101"/>
      <c r="I750" s="101"/>
      <c r="J750" s="101"/>
      <c r="K750" s="101"/>
    </row>
    <row r="751" spans="1:11" x14ac:dyDescent="0.3">
      <c r="A751" s="101"/>
      <c r="B751" s="101"/>
      <c r="C751" s="101"/>
      <c r="D751" s="101"/>
      <c r="E751" s="101"/>
      <c r="F751" s="101"/>
      <c r="G751" s="101"/>
      <c r="H751" s="101"/>
      <c r="I751" s="101"/>
      <c r="J751" s="101"/>
      <c r="K751" s="101"/>
    </row>
    <row r="752" spans="1:11" x14ac:dyDescent="0.3">
      <c r="A752" s="101"/>
      <c r="B752" s="101"/>
      <c r="C752" s="101"/>
      <c r="D752" s="101"/>
      <c r="E752" s="101"/>
      <c r="F752" s="101"/>
      <c r="G752" s="101"/>
      <c r="H752" s="101"/>
      <c r="I752" s="101"/>
      <c r="J752" s="101"/>
      <c r="K752" s="101"/>
    </row>
    <row r="753" spans="1:11" x14ac:dyDescent="0.3">
      <c r="A753" s="101"/>
      <c r="B753" s="101"/>
      <c r="C753" s="101"/>
      <c r="D753" s="101"/>
      <c r="E753" s="101"/>
      <c r="F753" s="101"/>
      <c r="G753" s="101"/>
      <c r="H753" s="101"/>
      <c r="I753" s="101"/>
      <c r="J753" s="101"/>
      <c r="K753" s="101"/>
    </row>
    <row r="754" spans="1:11" x14ac:dyDescent="0.3">
      <c r="A754" s="101"/>
      <c r="B754" s="101"/>
      <c r="C754" s="101"/>
      <c r="D754" s="101"/>
      <c r="E754" s="101"/>
      <c r="F754" s="101"/>
      <c r="G754" s="101"/>
      <c r="H754" s="101"/>
      <c r="I754" s="101"/>
      <c r="J754" s="101"/>
      <c r="K754" s="101"/>
    </row>
    <row r="755" spans="1:11" x14ac:dyDescent="0.3">
      <c r="A755" s="101"/>
      <c r="B755" s="101"/>
      <c r="C755" s="101"/>
      <c r="D755" s="101"/>
      <c r="E755" s="101"/>
      <c r="F755" s="101"/>
      <c r="G755" s="101"/>
      <c r="H755" s="101"/>
      <c r="I755" s="101"/>
      <c r="J755" s="101"/>
      <c r="K755" s="101"/>
    </row>
    <row r="756" spans="1:11" x14ac:dyDescent="0.3">
      <c r="A756" s="101"/>
      <c r="B756" s="101"/>
      <c r="C756" s="101"/>
      <c r="D756" s="101"/>
      <c r="E756" s="101"/>
      <c r="F756" s="101"/>
      <c r="G756" s="101"/>
      <c r="H756" s="101"/>
      <c r="I756" s="101"/>
      <c r="J756" s="101"/>
      <c r="K756" s="101"/>
    </row>
    <row r="757" spans="1:11" x14ac:dyDescent="0.3">
      <c r="A757" s="101"/>
      <c r="B757" s="101"/>
      <c r="C757" s="101"/>
      <c r="D757" s="101"/>
      <c r="E757" s="101"/>
      <c r="F757" s="101"/>
      <c r="G757" s="101"/>
      <c r="H757" s="101"/>
      <c r="I757" s="101"/>
      <c r="J757" s="101"/>
      <c r="K757" s="101"/>
    </row>
    <row r="758" spans="1:11" x14ac:dyDescent="0.3">
      <c r="A758" s="101"/>
      <c r="B758" s="101"/>
      <c r="C758" s="101"/>
      <c r="D758" s="101"/>
      <c r="E758" s="101"/>
      <c r="F758" s="101"/>
      <c r="G758" s="101"/>
      <c r="H758" s="101"/>
      <c r="I758" s="101"/>
      <c r="J758" s="101"/>
      <c r="K758" s="101"/>
    </row>
    <row r="759" spans="1:11" x14ac:dyDescent="0.3">
      <c r="A759" s="101"/>
      <c r="B759" s="101"/>
      <c r="C759" s="101"/>
      <c r="D759" s="101"/>
      <c r="E759" s="101"/>
      <c r="F759" s="101"/>
      <c r="G759" s="101"/>
      <c r="H759" s="101"/>
      <c r="I759" s="101"/>
      <c r="J759" s="101"/>
      <c r="K759" s="101"/>
    </row>
    <row r="760" spans="1:11" x14ac:dyDescent="0.3">
      <c r="A760" s="101"/>
      <c r="B760" s="101"/>
      <c r="C760" s="101"/>
      <c r="D760" s="101"/>
      <c r="E760" s="101"/>
      <c r="F760" s="101"/>
      <c r="G760" s="101"/>
      <c r="H760" s="101"/>
      <c r="I760" s="101"/>
      <c r="J760" s="101"/>
      <c r="K760" s="101"/>
    </row>
    <row r="761" spans="1:11" x14ac:dyDescent="0.3">
      <c r="A761" s="101"/>
      <c r="B761" s="101"/>
      <c r="C761" s="101"/>
      <c r="D761" s="101"/>
      <c r="E761" s="101"/>
      <c r="F761" s="101"/>
      <c r="G761" s="101"/>
      <c r="H761" s="101"/>
      <c r="I761" s="101"/>
      <c r="J761" s="101"/>
      <c r="K761" s="101"/>
    </row>
    <row r="762" spans="1:11" x14ac:dyDescent="0.3">
      <c r="A762" s="101"/>
      <c r="B762" s="101"/>
      <c r="C762" s="101"/>
      <c r="D762" s="101"/>
      <c r="E762" s="101"/>
      <c r="F762" s="101"/>
      <c r="G762" s="101"/>
      <c r="H762" s="101"/>
      <c r="I762" s="101"/>
      <c r="J762" s="101"/>
      <c r="K762" s="101"/>
    </row>
    <row r="763" spans="1:11" x14ac:dyDescent="0.3">
      <c r="A763" s="101"/>
      <c r="B763" s="101"/>
      <c r="C763" s="101"/>
      <c r="D763" s="101"/>
      <c r="E763" s="101"/>
      <c r="F763" s="101"/>
      <c r="G763" s="101"/>
      <c r="H763" s="101"/>
      <c r="I763" s="101"/>
      <c r="J763" s="101"/>
      <c r="K763" s="101"/>
    </row>
    <row r="764" spans="1:11" x14ac:dyDescent="0.3">
      <c r="A764" s="101"/>
      <c r="B764" s="101"/>
      <c r="C764" s="101"/>
      <c r="D764" s="101"/>
      <c r="E764" s="101"/>
      <c r="F764" s="101"/>
      <c r="G764" s="101"/>
      <c r="H764" s="101"/>
      <c r="I764" s="101"/>
      <c r="J764" s="101"/>
      <c r="K764" s="101"/>
    </row>
    <row r="765" spans="1:11" x14ac:dyDescent="0.3">
      <c r="A765" s="101"/>
      <c r="B765" s="101"/>
      <c r="C765" s="101"/>
      <c r="D765" s="101"/>
      <c r="E765" s="101"/>
      <c r="F765" s="101"/>
      <c r="G765" s="101"/>
      <c r="H765" s="101"/>
      <c r="I765" s="101"/>
      <c r="J765" s="101"/>
      <c r="K765" s="101"/>
    </row>
    <row r="766" spans="1:11" x14ac:dyDescent="0.3">
      <c r="A766" s="101"/>
      <c r="B766" s="101"/>
      <c r="C766" s="101"/>
      <c r="D766" s="101"/>
      <c r="E766" s="101"/>
      <c r="F766" s="101"/>
      <c r="G766" s="101"/>
      <c r="H766" s="101"/>
      <c r="I766" s="101"/>
      <c r="J766" s="101"/>
      <c r="K766" s="101"/>
    </row>
    <row r="767" spans="1:11" x14ac:dyDescent="0.3">
      <c r="A767" s="101"/>
      <c r="B767" s="101"/>
      <c r="C767" s="101"/>
      <c r="D767" s="101"/>
      <c r="E767" s="101"/>
      <c r="F767" s="101"/>
      <c r="G767" s="101"/>
      <c r="H767" s="101"/>
      <c r="I767" s="101"/>
      <c r="J767" s="101"/>
      <c r="K767" s="101"/>
    </row>
    <row r="768" spans="1:11" x14ac:dyDescent="0.3">
      <c r="A768" s="101"/>
      <c r="B768" s="101"/>
      <c r="C768" s="101"/>
      <c r="D768" s="101"/>
      <c r="E768" s="101"/>
      <c r="F768" s="101"/>
      <c r="G768" s="101"/>
      <c r="H768" s="101"/>
      <c r="I768" s="101"/>
      <c r="J768" s="101"/>
      <c r="K768" s="101"/>
    </row>
    <row r="769" spans="1:11" x14ac:dyDescent="0.3">
      <c r="A769" s="101"/>
      <c r="B769" s="101"/>
      <c r="C769" s="101"/>
      <c r="D769" s="101"/>
      <c r="E769" s="101"/>
      <c r="F769" s="101"/>
      <c r="G769" s="101"/>
      <c r="H769" s="101"/>
      <c r="I769" s="101"/>
      <c r="J769" s="101"/>
      <c r="K769" s="101"/>
    </row>
    <row r="770" spans="1:11" x14ac:dyDescent="0.3">
      <c r="A770" s="101"/>
      <c r="B770" s="101"/>
      <c r="C770" s="101"/>
      <c r="D770" s="101"/>
      <c r="E770" s="101"/>
      <c r="F770" s="101"/>
      <c r="G770" s="101"/>
      <c r="H770" s="101"/>
      <c r="I770" s="101"/>
      <c r="J770" s="101"/>
      <c r="K770" s="101"/>
    </row>
    <row r="771" spans="1:11" x14ac:dyDescent="0.3">
      <c r="A771" s="101"/>
      <c r="B771" s="101"/>
      <c r="C771" s="101"/>
      <c r="D771" s="101"/>
      <c r="E771" s="101"/>
      <c r="F771" s="101"/>
      <c r="G771" s="101"/>
      <c r="H771" s="101"/>
      <c r="I771" s="101"/>
      <c r="J771" s="101"/>
      <c r="K771" s="101"/>
    </row>
    <row r="772" spans="1:11" x14ac:dyDescent="0.3">
      <c r="A772" s="101"/>
      <c r="B772" s="101"/>
      <c r="C772" s="101"/>
      <c r="D772" s="101"/>
      <c r="E772" s="101"/>
      <c r="F772" s="101"/>
      <c r="G772" s="101"/>
      <c r="H772" s="101"/>
      <c r="I772" s="101"/>
      <c r="J772" s="101"/>
      <c r="K772" s="101"/>
    </row>
    <row r="773" spans="1:11" x14ac:dyDescent="0.3">
      <c r="A773" s="101"/>
      <c r="B773" s="101"/>
      <c r="C773" s="101"/>
      <c r="D773" s="101"/>
      <c r="E773" s="101"/>
      <c r="F773" s="101"/>
      <c r="G773" s="101"/>
      <c r="H773" s="101"/>
      <c r="I773" s="101"/>
      <c r="J773" s="101"/>
      <c r="K773" s="101"/>
    </row>
    <row r="774" spans="1:11" x14ac:dyDescent="0.3">
      <c r="A774" s="101"/>
      <c r="B774" s="101"/>
      <c r="C774" s="101"/>
      <c r="D774" s="101"/>
      <c r="E774" s="101"/>
      <c r="F774" s="101"/>
      <c r="G774" s="101"/>
      <c r="H774" s="101"/>
      <c r="I774" s="101"/>
      <c r="J774" s="101"/>
      <c r="K774" s="101"/>
    </row>
    <row r="775" spans="1:11" x14ac:dyDescent="0.3">
      <c r="A775" s="101"/>
      <c r="B775" s="101"/>
      <c r="C775" s="101"/>
      <c r="D775" s="101"/>
      <c r="E775" s="101"/>
      <c r="F775" s="101"/>
      <c r="G775" s="101"/>
      <c r="H775" s="101"/>
      <c r="I775" s="101"/>
      <c r="J775" s="101"/>
      <c r="K775" s="101"/>
    </row>
    <row r="776" spans="1:11" x14ac:dyDescent="0.3">
      <c r="A776" s="101"/>
      <c r="B776" s="101"/>
      <c r="C776" s="101"/>
      <c r="D776" s="101"/>
      <c r="E776" s="101"/>
      <c r="F776" s="101"/>
      <c r="G776" s="101"/>
      <c r="H776" s="101"/>
      <c r="I776" s="101"/>
      <c r="J776" s="101"/>
      <c r="K776" s="101"/>
    </row>
    <row r="777" spans="1:11" x14ac:dyDescent="0.3">
      <c r="A777" s="101"/>
      <c r="B777" s="101"/>
      <c r="C777" s="101"/>
      <c r="D777" s="101"/>
      <c r="E777" s="101"/>
      <c r="F777" s="101"/>
      <c r="G777" s="101"/>
      <c r="H777" s="101"/>
      <c r="I777" s="101"/>
      <c r="J777" s="101"/>
      <c r="K777" s="101"/>
    </row>
    <row r="778" spans="1:11" x14ac:dyDescent="0.3">
      <c r="A778" s="101"/>
      <c r="B778" s="101"/>
      <c r="C778" s="101"/>
      <c r="D778" s="101"/>
      <c r="E778" s="101"/>
      <c r="F778" s="101"/>
      <c r="G778" s="101"/>
      <c r="H778" s="101"/>
      <c r="I778" s="101"/>
      <c r="J778" s="101"/>
      <c r="K778" s="101"/>
    </row>
    <row r="779" spans="1:11" x14ac:dyDescent="0.3">
      <c r="A779" s="101"/>
      <c r="B779" s="101"/>
      <c r="C779" s="101"/>
      <c r="D779" s="101"/>
      <c r="E779" s="101"/>
      <c r="F779" s="101"/>
      <c r="G779" s="101"/>
      <c r="H779" s="101"/>
      <c r="I779" s="101"/>
      <c r="J779" s="101"/>
      <c r="K779" s="101"/>
    </row>
    <row r="780" spans="1:11" x14ac:dyDescent="0.3">
      <c r="A780" s="101"/>
      <c r="B780" s="101"/>
      <c r="C780" s="101"/>
      <c r="D780" s="101"/>
      <c r="E780" s="101"/>
      <c r="F780" s="101"/>
      <c r="G780" s="101"/>
      <c r="H780" s="101"/>
      <c r="I780" s="101"/>
      <c r="J780" s="101"/>
      <c r="K780" s="101"/>
    </row>
    <row r="781" spans="1:11" x14ac:dyDescent="0.3">
      <c r="A781" s="101"/>
      <c r="B781" s="101"/>
      <c r="C781" s="101"/>
      <c r="D781" s="101"/>
      <c r="E781" s="101"/>
      <c r="F781" s="101"/>
      <c r="G781" s="101"/>
      <c r="H781" s="101"/>
      <c r="I781" s="101"/>
      <c r="J781" s="101"/>
      <c r="K781" s="101"/>
    </row>
    <row r="782" spans="1:11" x14ac:dyDescent="0.3">
      <c r="A782" s="101"/>
      <c r="B782" s="101"/>
      <c r="C782" s="101"/>
      <c r="D782" s="101"/>
      <c r="E782" s="101"/>
      <c r="F782" s="101"/>
      <c r="G782" s="101"/>
      <c r="H782" s="101"/>
      <c r="I782" s="101"/>
      <c r="J782" s="101"/>
      <c r="K782" s="101"/>
    </row>
    <row r="783" spans="1:11" x14ac:dyDescent="0.3">
      <c r="A783" s="101"/>
      <c r="B783" s="101"/>
      <c r="C783" s="101"/>
      <c r="D783" s="101"/>
      <c r="E783" s="101"/>
      <c r="F783" s="101"/>
      <c r="G783" s="101"/>
      <c r="H783" s="101"/>
      <c r="I783" s="101"/>
      <c r="J783" s="101"/>
      <c r="K783" s="101"/>
    </row>
    <row r="784" spans="1:11" x14ac:dyDescent="0.3">
      <c r="A784" s="101"/>
      <c r="B784" s="101"/>
      <c r="C784" s="101"/>
      <c r="D784" s="101"/>
      <c r="E784" s="101"/>
      <c r="F784" s="101"/>
      <c r="G784" s="101"/>
      <c r="H784" s="101"/>
      <c r="I784" s="101"/>
      <c r="J784" s="101"/>
      <c r="K784" s="101"/>
    </row>
    <row r="785" spans="1:11" x14ac:dyDescent="0.3">
      <c r="A785" s="101"/>
      <c r="B785" s="101"/>
      <c r="C785" s="101"/>
      <c r="D785" s="101"/>
      <c r="E785" s="101"/>
      <c r="F785" s="101"/>
      <c r="G785" s="101"/>
      <c r="H785" s="101"/>
      <c r="I785" s="101"/>
      <c r="J785" s="101"/>
      <c r="K785" s="101"/>
    </row>
    <row r="786" spans="1:11" x14ac:dyDescent="0.3">
      <c r="A786" s="101"/>
      <c r="B786" s="101"/>
      <c r="C786" s="101"/>
      <c r="D786" s="101"/>
      <c r="E786" s="101"/>
      <c r="F786" s="101"/>
      <c r="G786" s="101"/>
      <c r="H786" s="101"/>
      <c r="I786" s="101"/>
      <c r="J786" s="101"/>
      <c r="K786" s="101"/>
    </row>
    <row r="787" spans="1:11" x14ac:dyDescent="0.3">
      <c r="A787" s="101"/>
      <c r="B787" s="101"/>
      <c r="C787" s="101"/>
      <c r="D787" s="101"/>
      <c r="E787" s="101"/>
      <c r="F787" s="101"/>
      <c r="G787" s="101"/>
      <c r="H787" s="101"/>
      <c r="I787" s="101"/>
      <c r="J787" s="101"/>
      <c r="K787" s="101"/>
    </row>
    <row r="788" spans="1:11" x14ac:dyDescent="0.3">
      <c r="A788" s="101"/>
      <c r="B788" s="101"/>
      <c r="C788" s="101"/>
      <c r="D788" s="101"/>
      <c r="E788" s="101"/>
      <c r="F788" s="101"/>
      <c r="G788" s="101"/>
      <c r="H788" s="101"/>
      <c r="I788" s="101"/>
      <c r="J788" s="101"/>
      <c r="K788" s="101"/>
    </row>
    <row r="789" spans="1:11" x14ac:dyDescent="0.3">
      <c r="A789" s="101"/>
      <c r="B789" s="101"/>
      <c r="C789" s="101"/>
      <c r="D789" s="101"/>
      <c r="E789" s="101"/>
      <c r="F789" s="101"/>
      <c r="G789" s="101"/>
      <c r="H789" s="101"/>
      <c r="I789" s="101"/>
      <c r="J789" s="101"/>
      <c r="K789" s="101"/>
    </row>
    <row r="790" spans="1:11" x14ac:dyDescent="0.3">
      <c r="A790" s="101"/>
      <c r="B790" s="101"/>
      <c r="C790" s="101"/>
      <c r="D790" s="101"/>
      <c r="E790" s="101"/>
      <c r="F790" s="101"/>
      <c r="G790" s="101"/>
      <c r="H790" s="101"/>
      <c r="I790" s="101"/>
      <c r="J790" s="101"/>
      <c r="K790" s="101"/>
    </row>
    <row r="791" spans="1:11" x14ac:dyDescent="0.3">
      <c r="A791" s="101"/>
      <c r="B791" s="101"/>
      <c r="C791" s="101"/>
      <c r="D791" s="101"/>
      <c r="E791" s="101"/>
      <c r="F791" s="101"/>
      <c r="G791" s="101"/>
      <c r="H791" s="101"/>
      <c r="I791" s="101"/>
      <c r="J791" s="101"/>
      <c r="K791" s="101"/>
    </row>
    <row r="792" spans="1:11" x14ac:dyDescent="0.3">
      <c r="A792" s="101"/>
      <c r="B792" s="101"/>
      <c r="C792" s="101"/>
      <c r="D792" s="101"/>
      <c r="E792" s="101"/>
      <c r="F792" s="101"/>
      <c r="G792" s="101"/>
      <c r="H792" s="101"/>
      <c r="I792" s="101"/>
      <c r="J792" s="101"/>
      <c r="K792" s="101"/>
    </row>
    <row r="793" spans="1:11" x14ac:dyDescent="0.3">
      <c r="A793" s="101"/>
      <c r="B793" s="101"/>
      <c r="C793" s="101"/>
      <c r="D793" s="101"/>
      <c r="E793" s="101"/>
      <c r="F793" s="101"/>
      <c r="G793" s="101"/>
      <c r="H793" s="101"/>
      <c r="I793" s="101"/>
      <c r="J793" s="101"/>
      <c r="K793" s="101"/>
    </row>
    <row r="794" spans="1:11" x14ac:dyDescent="0.3">
      <c r="A794" s="101"/>
      <c r="B794" s="101"/>
      <c r="C794" s="101"/>
      <c r="D794" s="101"/>
      <c r="E794" s="101"/>
      <c r="F794" s="101"/>
      <c r="G794" s="101"/>
      <c r="H794" s="101"/>
      <c r="I794" s="101"/>
      <c r="J794" s="101"/>
      <c r="K794" s="101"/>
    </row>
    <row r="795" spans="1:11" x14ac:dyDescent="0.3">
      <c r="A795" s="101"/>
      <c r="B795" s="101"/>
      <c r="C795" s="101"/>
      <c r="D795" s="101"/>
      <c r="E795" s="101"/>
      <c r="F795" s="101"/>
      <c r="G795" s="101"/>
      <c r="H795" s="101"/>
      <c r="I795" s="101"/>
      <c r="J795" s="101"/>
      <c r="K795" s="101"/>
    </row>
    <row r="796" spans="1:11" x14ac:dyDescent="0.3">
      <c r="A796" s="101"/>
      <c r="B796" s="101"/>
      <c r="C796" s="101"/>
      <c r="D796" s="101"/>
      <c r="E796" s="101"/>
      <c r="F796" s="101"/>
      <c r="G796" s="101"/>
      <c r="H796" s="101"/>
      <c r="I796" s="101"/>
      <c r="J796" s="101"/>
      <c r="K796" s="101"/>
    </row>
    <row r="797" spans="1:11" x14ac:dyDescent="0.3">
      <c r="A797" s="101"/>
      <c r="B797" s="101"/>
      <c r="C797" s="101"/>
      <c r="D797" s="101"/>
      <c r="E797" s="101"/>
      <c r="F797" s="101"/>
      <c r="G797" s="101"/>
      <c r="H797" s="101"/>
      <c r="I797" s="101"/>
      <c r="J797" s="101"/>
      <c r="K797" s="101"/>
    </row>
    <row r="798" spans="1:11" x14ac:dyDescent="0.3">
      <c r="A798" s="101"/>
      <c r="B798" s="101"/>
      <c r="C798" s="101"/>
      <c r="D798" s="101"/>
      <c r="E798" s="101"/>
      <c r="F798" s="101"/>
      <c r="G798" s="101"/>
      <c r="H798" s="101"/>
      <c r="I798" s="101"/>
      <c r="J798" s="101"/>
      <c r="K798" s="101"/>
    </row>
    <row r="799" spans="1:11" x14ac:dyDescent="0.3">
      <c r="A799" s="101"/>
      <c r="B799" s="101"/>
      <c r="C799" s="101"/>
      <c r="D799" s="101"/>
      <c r="E799" s="101"/>
      <c r="F799" s="101"/>
      <c r="G799" s="101"/>
      <c r="H799" s="101"/>
      <c r="I799" s="101"/>
      <c r="J799" s="101"/>
      <c r="K799" s="101"/>
    </row>
    <row r="800" spans="1:11" x14ac:dyDescent="0.3">
      <c r="A800" s="101"/>
      <c r="B800" s="101"/>
      <c r="C800" s="101"/>
      <c r="D800" s="101"/>
      <c r="E800" s="101"/>
      <c r="F800" s="101"/>
      <c r="G800" s="101"/>
      <c r="H800" s="101"/>
      <c r="I800" s="101"/>
      <c r="J800" s="101"/>
      <c r="K800" s="101"/>
    </row>
    <row r="801" spans="1:11" x14ac:dyDescent="0.3">
      <c r="A801" s="101"/>
      <c r="B801" s="101"/>
      <c r="C801" s="101"/>
      <c r="D801" s="101"/>
      <c r="E801" s="101"/>
      <c r="F801" s="101"/>
      <c r="G801" s="101"/>
      <c r="H801" s="101"/>
      <c r="I801" s="101"/>
      <c r="J801" s="101"/>
      <c r="K801" s="101"/>
    </row>
    <row r="802" spans="1:11" x14ac:dyDescent="0.3">
      <c r="A802" s="101"/>
      <c r="B802" s="101"/>
      <c r="C802" s="101"/>
      <c r="D802" s="101"/>
      <c r="E802" s="101"/>
      <c r="F802" s="101"/>
      <c r="G802" s="101"/>
      <c r="H802" s="101"/>
      <c r="I802" s="101"/>
      <c r="J802" s="101"/>
      <c r="K802" s="101"/>
    </row>
    <row r="803" spans="1:11" x14ac:dyDescent="0.3">
      <c r="A803" s="101"/>
      <c r="B803" s="101"/>
      <c r="C803" s="101"/>
      <c r="D803" s="101"/>
      <c r="E803" s="101"/>
      <c r="F803" s="101"/>
      <c r="G803" s="101"/>
      <c r="H803" s="101"/>
      <c r="I803" s="101"/>
      <c r="J803" s="101"/>
      <c r="K803" s="101"/>
    </row>
    <row r="804" spans="1:11" x14ac:dyDescent="0.3">
      <c r="A804" s="101"/>
      <c r="B804" s="101"/>
      <c r="C804" s="101"/>
      <c r="D804" s="101"/>
      <c r="E804" s="101"/>
      <c r="F804" s="101"/>
      <c r="G804" s="101"/>
      <c r="H804" s="101"/>
      <c r="I804" s="101"/>
      <c r="J804" s="101"/>
      <c r="K804" s="101"/>
    </row>
    <row r="805" spans="1:11" x14ac:dyDescent="0.3">
      <c r="A805" s="101"/>
      <c r="B805" s="101"/>
      <c r="C805" s="101"/>
      <c r="D805" s="101"/>
      <c r="E805" s="101"/>
      <c r="F805" s="101"/>
      <c r="G805" s="101"/>
      <c r="H805" s="101"/>
      <c r="I805" s="101"/>
      <c r="J805" s="101"/>
      <c r="K805" s="101"/>
    </row>
    <row r="806" spans="1:11" x14ac:dyDescent="0.3">
      <c r="A806" s="101"/>
      <c r="B806" s="101"/>
      <c r="C806" s="101"/>
      <c r="D806" s="101"/>
      <c r="E806" s="101"/>
      <c r="F806" s="101"/>
      <c r="G806" s="101"/>
      <c r="H806" s="101"/>
      <c r="I806" s="101"/>
      <c r="J806" s="101"/>
      <c r="K806" s="101"/>
    </row>
    <row r="807" spans="1:11" x14ac:dyDescent="0.3">
      <c r="A807" s="101"/>
      <c r="B807" s="101"/>
      <c r="C807" s="101"/>
      <c r="D807" s="101"/>
      <c r="E807" s="101"/>
      <c r="F807" s="101"/>
      <c r="G807" s="101"/>
      <c r="H807" s="101"/>
      <c r="I807" s="101"/>
      <c r="J807" s="101"/>
      <c r="K807" s="101"/>
    </row>
    <row r="808" spans="1:11" x14ac:dyDescent="0.3">
      <c r="A808" s="101"/>
      <c r="B808" s="101"/>
      <c r="C808" s="101"/>
      <c r="D808" s="101"/>
      <c r="E808" s="101"/>
      <c r="F808" s="101"/>
      <c r="G808" s="101"/>
      <c r="H808" s="101"/>
      <c r="I808" s="101"/>
      <c r="J808" s="101"/>
      <c r="K808" s="101"/>
    </row>
    <row r="809" spans="1:11" x14ac:dyDescent="0.3">
      <c r="A809" s="101"/>
      <c r="B809" s="101"/>
      <c r="C809" s="101"/>
      <c r="D809" s="101"/>
      <c r="E809" s="101"/>
      <c r="F809" s="101"/>
      <c r="G809" s="101"/>
      <c r="H809" s="101"/>
      <c r="I809" s="101"/>
      <c r="J809" s="101"/>
      <c r="K809" s="101"/>
    </row>
    <row r="810" spans="1:11" x14ac:dyDescent="0.3">
      <c r="A810" s="101"/>
      <c r="B810" s="101"/>
      <c r="C810" s="101"/>
      <c r="D810" s="101"/>
      <c r="E810" s="101"/>
      <c r="F810" s="101"/>
      <c r="G810" s="101"/>
      <c r="H810" s="101"/>
      <c r="I810" s="101"/>
      <c r="J810" s="101"/>
      <c r="K810" s="101"/>
    </row>
    <row r="811" spans="1:11" x14ac:dyDescent="0.3">
      <c r="A811" s="101"/>
      <c r="B811" s="101"/>
      <c r="C811" s="101"/>
      <c r="D811" s="101"/>
      <c r="E811" s="101"/>
      <c r="F811" s="101"/>
      <c r="G811" s="101"/>
      <c r="H811" s="101"/>
      <c r="I811" s="101"/>
      <c r="J811" s="101"/>
      <c r="K811" s="101"/>
    </row>
    <row r="812" spans="1:11" x14ac:dyDescent="0.3">
      <c r="A812" s="101"/>
      <c r="B812" s="101"/>
      <c r="C812" s="101"/>
      <c r="D812" s="101"/>
      <c r="E812" s="101"/>
      <c r="F812" s="101"/>
      <c r="G812" s="101"/>
      <c r="H812" s="101"/>
      <c r="I812" s="101"/>
      <c r="J812" s="101"/>
      <c r="K812" s="101"/>
    </row>
    <row r="813" spans="1:11" x14ac:dyDescent="0.3">
      <c r="A813" s="101"/>
      <c r="B813" s="101"/>
      <c r="C813" s="101"/>
      <c r="D813" s="101"/>
      <c r="E813" s="101"/>
      <c r="F813" s="101"/>
      <c r="G813" s="101"/>
      <c r="H813" s="101"/>
      <c r="I813" s="101"/>
      <c r="J813" s="101"/>
      <c r="K813" s="101"/>
    </row>
    <row r="814" spans="1:11" x14ac:dyDescent="0.3">
      <c r="A814" s="101"/>
      <c r="B814" s="101"/>
      <c r="C814" s="101"/>
      <c r="D814" s="101"/>
      <c r="E814" s="101"/>
      <c r="F814" s="101"/>
      <c r="G814" s="101"/>
      <c r="H814" s="101"/>
      <c r="I814" s="101"/>
      <c r="J814" s="101"/>
      <c r="K814" s="101"/>
    </row>
    <row r="815" spans="1:11" x14ac:dyDescent="0.3">
      <c r="A815" s="101"/>
      <c r="B815" s="101"/>
      <c r="C815" s="101"/>
      <c r="D815" s="101"/>
      <c r="E815" s="101"/>
      <c r="F815" s="101"/>
      <c r="G815" s="101"/>
      <c r="H815" s="101"/>
      <c r="I815" s="101"/>
      <c r="J815" s="101"/>
      <c r="K815" s="101"/>
    </row>
    <row r="816" spans="1:11" x14ac:dyDescent="0.3">
      <c r="A816" s="101"/>
      <c r="B816" s="101"/>
      <c r="C816" s="101"/>
      <c r="D816" s="101"/>
      <c r="E816" s="101"/>
      <c r="F816" s="101"/>
      <c r="G816" s="101"/>
      <c r="H816" s="101"/>
      <c r="I816" s="101"/>
      <c r="J816" s="101"/>
      <c r="K816" s="101"/>
    </row>
    <row r="817" spans="1:11" x14ac:dyDescent="0.3">
      <c r="A817" s="101"/>
      <c r="B817" s="101"/>
      <c r="C817" s="101"/>
      <c r="D817" s="101"/>
      <c r="E817" s="101"/>
      <c r="F817" s="101"/>
      <c r="G817" s="101"/>
      <c r="H817" s="101"/>
      <c r="I817" s="101"/>
      <c r="J817" s="101"/>
      <c r="K817" s="101"/>
    </row>
    <row r="818" spans="1:11" x14ac:dyDescent="0.3">
      <c r="A818" s="101"/>
      <c r="B818" s="101"/>
      <c r="C818" s="101"/>
      <c r="D818" s="101"/>
      <c r="E818" s="101"/>
      <c r="F818" s="101"/>
      <c r="G818" s="101"/>
      <c r="H818" s="101"/>
      <c r="I818" s="101"/>
      <c r="J818" s="101"/>
      <c r="K818" s="101"/>
    </row>
    <row r="819" spans="1:11" x14ac:dyDescent="0.3">
      <c r="A819" s="101"/>
      <c r="B819" s="101"/>
      <c r="C819" s="101"/>
      <c r="D819" s="101"/>
      <c r="E819" s="101"/>
      <c r="F819" s="101"/>
      <c r="G819" s="101"/>
      <c r="H819" s="101"/>
      <c r="I819" s="101"/>
      <c r="J819" s="101"/>
      <c r="K819" s="101"/>
    </row>
    <row r="820" spans="1:11" x14ac:dyDescent="0.3">
      <c r="A820" s="101"/>
      <c r="B820" s="101"/>
      <c r="C820" s="101"/>
      <c r="D820" s="101"/>
      <c r="E820" s="101"/>
      <c r="F820" s="101"/>
      <c r="G820" s="101"/>
      <c r="H820" s="101"/>
      <c r="I820" s="101"/>
      <c r="J820" s="101"/>
      <c r="K820" s="101"/>
    </row>
    <row r="821" spans="1:11" x14ac:dyDescent="0.3">
      <c r="A821" s="101"/>
      <c r="B821" s="101"/>
      <c r="C821" s="101"/>
      <c r="D821" s="101"/>
      <c r="E821" s="101"/>
      <c r="F821" s="101"/>
      <c r="G821" s="101"/>
      <c r="H821" s="101"/>
      <c r="I821" s="101"/>
      <c r="J821" s="101"/>
      <c r="K821" s="101"/>
    </row>
    <row r="822" spans="1:11" x14ac:dyDescent="0.3">
      <c r="A822" s="101"/>
      <c r="B822" s="101"/>
      <c r="C822" s="101"/>
      <c r="D822" s="101"/>
      <c r="E822" s="101"/>
      <c r="F822" s="101"/>
      <c r="G822" s="101"/>
      <c r="H822" s="101"/>
      <c r="I822" s="101"/>
      <c r="J822" s="101"/>
      <c r="K822" s="101"/>
    </row>
    <row r="823" spans="1:11" x14ac:dyDescent="0.3">
      <c r="A823" s="101"/>
      <c r="B823" s="101"/>
      <c r="C823" s="101"/>
      <c r="D823" s="101"/>
      <c r="E823" s="101"/>
      <c r="F823" s="101"/>
      <c r="G823" s="101"/>
      <c r="H823" s="101"/>
      <c r="I823" s="101"/>
      <c r="J823" s="101"/>
      <c r="K823" s="101"/>
    </row>
    <row r="824" spans="1:11" x14ac:dyDescent="0.3">
      <c r="A824" s="101"/>
      <c r="B824" s="101"/>
      <c r="C824" s="101"/>
      <c r="D824" s="101"/>
      <c r="E824" s="101"/>
      <c r="F824" s="101"/>
      <c r="G824" s="101"/>
      <c r="H824" s="101"/>
      <c r="I824" s="101"/>
      <c r="J824" s="101"/>
      <c r="K824" s="101"/>
    </row>
    <row r="825" spans="1:11" x14ac:dyDescent="0.3">
      <c r="A825" s="101"/>
      <c r="B825" s="101"/>
      <c r="C825" s="101"/>
      <c r="D825" s="101"/>
      <c r="E825" s="101"/>
      <c r="F825" s="101"/>
      <c r="G825" s="101"/>
      <c r="H825" s="101"/>
      <c r="I825" s="101"/>
      <c r="J825" s="101"/>
      <c r="K825" s="101"/>
    </row>
    <row r="826" spans="1:11" x14ac:dyDescent="0.3">
      <c r="A826" s="101"/>
      <c r="B826" s="101"/>
      <c r="C826" s="101"/>
      <c r="D826" s="101"/>
      <c r="E826" s="101"/>
      <c r="F826" s="101"/>
      <c r="G826" s="101"/>
      <c r="H826" s="101"/>
      <c r="I826" s="101"/>
      <c r="J826" s="101"/>
      <c r="K826" s="101"/>
    </row>
    <row r="827" spans="1:11" x14ac:dyDescent="0.3">
      <c r="A827" s="101"/>
      <c r="B827" s="101"/>
      <c r="C827" s="101"/>
      <c r="D827" s="101"/>
      <c r="E827" s="101"/>
      <c r="F827" s="101"/>
      <c r="G827" s="101"/>
      <c r="H827" s="101"/>
      <c r="I827" s="101"/>
      <c r="J827" s="101"/>
      <c r="K827" s="101"/>
    </row>
    <row r="828" spans="1:11" x14ac:dyDescent="0.3">
      <c r="A828" s="101"/>
      <c r="B828" s="101"/>
      <c r="C828" s="101"/>
      <c r="D828" s="101"/>
      <c r="E828" s="101"/>
      <c r="F828" s="101"/>
      <c r="G828" s="101"/>
      <c r="H828" s="101"/>
      <c r="I828" s="101"/>
      <c r="J828" s="101"/>
      <c r="K828" s="101"/>
    </row>
    <row r="829" spans="1:11" x14ac:dyDescent="0.3">
      <c r="A829" s="101"/>
      <c r="B829" s="101"/>
      <c r="C829" s="101"/>
      <c r="D829" s="101"/>
      <c r="E829" s="101"/>
      <c r="F829" s="101"/>
      <c r="G829" s="101"/>
      <c r="H829" s="101"/>
      <c r="I829" s="101"/>
      <c r="J829" s="101"/>
      <c r="K829" s="101"/>
    </row>
    <row r="830" spans="1:11" x14ac:dyDescent="0.3">
      <c r="A830" s="101"/>
      <c r="B830" s="101"/>
      <c r="C830" s="101"/>
      <c r="D830" s="101"/>
      <c r="E830" s="101"/>
      <c r="F830" s="101"/>
      <c r="G830" s="101"/>
      <c r="H830" s="101"/>
      <c r="I830" s="101"/>
      <c r="J830" s="101"/>
      <c r="K830" s="101"/>
    </row>
    <row r="831" spans="1:11" x14ac:dyDescent="0.3">
      <c r="A831" s="101"/>
      <c r="B831" s="101"/>
      <c r="C831" s="101"/>
      <c r="D831" s="101"/>
      <c r="E831" s="101"/>
      <c r="F831" s="101"/>
      <c r="G831" s="101"/>
      <c r="H831" s="101"/>
      <c r="I831" s="101"/>
      <c r="J831" s="101"/>
      <c r="K831" s="101"/>
    </row>
    <row r="832" spans="1:11" x14ac:dyDescent="0.3">
      <c r="A832" s="101"/>
      <c r="B832" s="101"/>
      <c r="C832" s="101"/>
      <c r="D832" s="101"/>
      <c r="E832" s="101"/>
      <c r="F832" s="101"/>
      <c r="G832" s="101"/>
      <c r="H832" s="101"/>
      <c r="I832" s="101"/>
      <c r="J832" s="101"/>
      <c r="K832" s="101"/>
    </row>
    <row r="833" spans="1:11" x14ac:dyDescent="0.3">
      <c r="A833" s="101"/>
      <c r="B833" s="101"/>
      <c r="C833" s="101"/>
      <c r="D833" s="101"/>
      <c r="E833" s="101"/>
      <c r="F833" s="101"/>
      <c r="G833" s="101"/>
      <c r="H833" s="101"/>
      <c r="I833" s="101"/>
      <c r="J833" s="101"/>
      <c r="K833" s="101"/>
    </row>
    <row r="834" spans="1:11" x14ac:dyDescent="0.3">
      <c r="A834" s="101"/>
      <c r="B834" s="101"/>
      <c r="C834" s="101"/>
      <c r="D834" s="101"/>
      <c r="E834" s="101"/>
      <c r="F834" s="101"/>
      <c r="G834" s="101"/>
      <c r="H834" s="101"/>
      <c r="I834" s="101"/>
      <c r="J834" s="101"/>
      <c r="K834" s="101"/>
    </row>
    <row r="835" spans="1:11" x14ac:dyDescent="0.3">
      <c r="A835" s="101"/>
      <c r="B835" s="101"/>
      <c r="C835" s="101"/>
      <c r="D835" s="101"/>
      <c r="E835" s="101"/>
      <c r="F835" s="101"/>
      <c r="G835" s="101"/>
      <c r="H835" s="101"/>
      <c r="I835" s="101"/>
      <c r="J835" s="101"/>
      <c r="K835" s="101"/>
    </row>
    <row r="836" spans="1:11" x14ac:dyDescent="0.3">
      <c r="A836" s="101"/>
      <c r="B836" s="101"/>
      <c r="C836" s="101"/>
      <c r="D836" s="101"/>
      <c r="E836" s="101"/>
      <c r="F836" s="101"/>
      <c r="G836" s="101"/>
      <c r="H836" s="101"/>
      <c r="I836" s="101"/>
      <c r="J836" s="101"/>
      <c r="K836" s="101"/>
    </row>
    <row r="837" spans="1:11" x14ac:dyDescent="0.3">
      <c r="A837" s="101"/>
      <c r="B837" s="101"/>
      <c r="C837" s="101"/>
      <c r="D837" s="101"/>
      <c r="E837" s="101"/>
      <c r="F837" s="101"/>
      <c r="G837" s="101"/>
      <c r="H837" s="101"/>
      <c r="I837" s="101"/>
      <c r="J837" s="101"/>
      <c r="K837" s="101"/>
    </row>
    <row r="838" spans="1:11" x14ac:dyDescent="0.3">
      <c r="A838" s="101"/>
      <c r="B838" s="101"/>
      <c r="C838" s="101"/>
      <c r="D838" s="101"/>
      <c r="E838" s="101"/>
      <c r="F838" s="101"/>
      <c r="G838" s="101"/>
      <c r="H838" s="101"/>
      <c r="I838" s="101"/>
      <c r="J838" s="101"/>
      <c r="K838" s="101"/>
    </row>
    <row r="839" spans="1:11" x14ac:dyDescent="0.3">
      <c r="A839" s="101"/>
      <c r="B839" s="101"/>
      <c r="C839" s="101"/>
      <c r="D839" s="101"/>
      <c r="E839" s="101"/>
      <c r="F839" s="101"/>
      <c r="G839" s="101"/>
      <c r="H839" s="101"/>
      <c r="I839" s="101"/>
      <c r="J839" s="101"/>
      <c r="K839" s="101"/>
    </row>
    <row r="840" spans="1:11" x14ac:dyDescent="0.3">
      <c r="A840" s="101"/>
      <c r="B840" s="101"/>
      <c r="C840" s="101"/>
      <c r="D840" s="101"/>
      <c r="E840" s="101"/>
      <c r="F840" s="101"/>
      <c r="G840" s="101"/>
      <c r="H840" s="101"/>
      <c r="I840" s="101"/>
      <c r="J840" s="101"/>
      <c r="K840" s="101"/>
    </row>
    <row r="841" spans="1:11" x14ac:dyDescent="0.3">
      <c r="A841" s="101"/>
      <c r="B841" s="101"/>
      <c r="C841" s="101"/>
      <c r="D841" s="101"/>
      <c r="E841" s="101"/>
      <c r="F841" s="101"/>
      <c r="G841" s="101"/>
      <c r="H841" s="101"/>
      <c r="I841" s="101"/>
      <c r="J841" s="101"/>
      <c r="K841" s="101"/>
    </row>
    <row r="842" spans="1:11" x14ac:dyDescent="0.3">
      <c r="A842" s="101"/>
      <c r="B842" s="101"/>
      <c r="C842" s="101"/>
      <c r="D842" s="101"/>
      <c r="E842" s="101"/>
      <c r="F842" s="101"/>
      <c r="G842" s="101"/>
      <c r="H842" s="101"/>
      <c r="I842" s="101"/>
      <c r="J842" s="101"/>
      <c r="K842" s="101"/>
    </row>
    <row r="843" spans="1:11" x14ac:dyDescent="0.3">
      <c r="A843" s="101"/>
      <c r="B843" s="101"/>
      <c r="C843" s="101"/>
      <c r="D843" s="101"/>
      <c r="E843" s="101"/>
      <c r="F843" s="101"/>
      <c r="G843" s="101"/>
      <c r="H843" s="101"/>
      <c r="I843" s="101"/>
      <c r="J843" s="101"/>
      <c r="K843" s="101"/>
    </row>
    <row r="844" spans="1:11" x14ac:dyDescent="0.3">
      <c r="A844" s="101"/>
      <c r="B844" s="101"/>
      <c r="C844" s="101"/>
      <c r="D844" s="101"/>
      <c r="E844" s="101"/>
      <c r="F844" s="101"/>
      <c r="G844" s="101"/>
      <c r="H844" s="101"/>
      <c r="I844" s="101"/>
      <c r="J844" s="101"/>
      <c r="K844" s="101"/>
    </row>
    <row r="845" spans="1:11" x14ac:dyDescent="0.3">
      <c r="A845" s="101"/>
      <c r="B845" s="101"/>
      <c r="C845" s="101"/>
      <c r="D845" s="101"/>
      <c r="E845" s="101"/>
      <c r="F845" s="101"/>
      <c r="G845" s="101"/>
      <c r="H845" s="101"/>
      <c r="I845" s="101"/>
      <c r="J845" s="101"/>
      <c r="K845" s="101"/>
    </row>
    <row r="846" spans="1:11" x14ac:dyDescent="0.3">
      <c r="A846" s="101"/>
      <c r="B846" s="101"/>
      <c r="C846" s="101"/>
      <c r="D846" s="101"/>
      <c r="E846" s="101"/>
      <c r="F846" s="101"/>
      <c r="G846" s="101"/>
      <c r="H846" s="101"/>
      <c r="I846" s="101"/>
      <c r="J846" s="101"/>
      <c r="K846" s="101"/>
    </row>
    <row r="847" spans="1:11" x14ac:dyDescent="0.3">
      <c r="A847" s="101"/>
      <c r="B847" s="101"/>
      <c r="C847" s="101"/>
      <c r="D847" s="101"/>
      <c r="E847" s="101"/>
      <c r="F847" s="101"/>
      <c r="G847" s="101"/>
      <c r="H847" s="101"/>
      <c r="I847" s="101"/>
      <c r="J847" s="101"/>
      <c r="K847" s="101"/>
    </row>
    <row r="848" spans="1:11" x14ac:dyDescent="0.3">
      <c r="A848" s="101"/>
      <c r="B848" s="101"/>
      <c r="C848" s="101"/>
      <c r="D848" s="101"/>
      <c r="E848" s="101"/>
      <c r="F848" s="101"/>
      <c r="G848" s="101"/>
      <c r="H848" s="101"/>
      <c r="I848" s="101"/>
      <c r="J848" s="101"/>
      <c r="K848" s="101"/>
    </row>
    <row r="849" spans="1:11" x14ac:dyDescent="0.3">
      <c r="A849" s="101"/>
      <c r="B849" s="101"/>
      <c r="C849" s="101"/>
      <c r="D849" s="101"/>
      <c r="E849" s="101"/>
      <c r="F849" s="101"/>
      <c r="G849" s="101"/>
      <c r="H849" s="101"/>
      <c r="I849" s="101"/>
      <c r="J849" s="101"/>
      <c r="K849" s="101"/>
    </row>
    <row r="850" spans="1:11" x14ac:dyDescent="0.3">
      <c r="A850" s="101"/>
      <c r="B850" s="101"/>
      <c r="C850" s="101"/>
      <c r="D850" s="101"/>
      <c r="E850" s="101"/>
      <c r="F850" s="101"/>
      <c r="G850" s="101"/>
      <c r="H850" s="101"/>
      <c r="I850" s="101"/>
      <c r="J850" s="101"/>
      <c r="K850" s="101"/>
    </row>
    <row r="851" spans="1:11" x14ac:dyDescent="0.3">
      <c r="A851" s="101"/>
      <c r="B851" s="101"/>
      <c r="C851" s="101"/>
      <c r="D851" s="101"/>
      <c r="E851" s="101"/>
      <c r="F851" s="101"/>
      <c r="G851" s="101"/>
      <c r="H851" s="101"/>
      <c r="I851" s="101"/>
      <c r="J851" s="101"/>
      <c r="K851" s="101"/>
    </row>
    <row r="852" spans="1:11" x14ac:dyDescent="0.3">
      <c r="A852" s="101"/>
      <c r="B852" s="101"/>
      <c r="C852" s="101"/>
      <c r="D852" s="101"/>
      <c r="E852" s="101"/>
      <c r="F852" s="101"/>
      <c r="G852" s="101"/>
      <c r="H852" s="101"/>
      <c r="I852" s="101"/>
      <c r="J852" s="101"/>
      <c r="K852" s="101"/>
    </row>
    <row r="853" spans="1:11" x14ac:dyDescent="0.3">
      <c r="A853" s="101"/>
      <c r="B853" s="101"/>
      <c r="C853" s="101"/>
      <c r="D853" s="101"/>
      <c r="E853" s="101"/>
      <c r="F853" s="101"/>
      <c r="G853" s="101"/>
      <c r="H853" s="101"/>
      <c r="I853" s="101"/>
      <c r="J853" s="101"/>
      <c r="K853" s="101"/>
    </row>
    <row r="854" spans="1:11" x14ac:dyDescent="0.3">
      <c r="A854" s="101"/>
      <c r="B854" s="101"/>
      <c r="C854" s="101"/>
      <c r="D854" s="101"/>
      <c r="E854" s="101"/>
      <c r="F854" s="101"/>
      <c r="G854" s="101"/>
      <c r="H854" s="101"/>
      <c r="I854" s="101"/>
      <c r="J854" s="101"/>
      <c r="K854" s="101"/>
    </row>
    <row r="855" spans="1:11" x14ac:dyDescent="0.3">
      <c r="A855" s="101"/>
      <c r="B855" s="101"/>
      <c r="C855" s="101"/>
      <c r="D855" s="101"/>
      <c r="E855" s="101"/>
      <c r="F855" s="101"/>
      <c r="G855" s="101"/>
      <c r="H855" s="101"/>
      <c r="I855" s="101"/>
      <c r="J855" s="101"/>
      <c r="K855" s="101"/>
    </row>
    <row r="856" spans="1:11" x14ac:dyDescent="0.3">
      <c r="A856" s="101"/>
      <c r="B856" s="101"/>
      <c r="C856" s="101"/>
      <c r="D856" s="101"/>
      <c r="E856" s="101"/>
      <c r="F856" s="101"/>
      <c r="G856" s="101"/>
      <c r="H856" s="101"/>
      <c r="I856" s="101"/>
      <c r="J856" s="101"/>
      <c r="K856" s="101"/>
    </row>
    <row r="857" spans="1:11" x14ac:dyDescent="0.3">
      <c r="A857" s="101"/>
      <c r="B857" s="101"/>
      <c r="C857" s="101"/>
      <c r="D857" s="101"/>
      <c r="E857" s="101"/>
      <c r="F857" s="101"/>
      <c r="G857" s="101"/>
      <c r="H857" s="101"/>
      <c r="I857" s="101"/>
      <c r="J857" s="101"/>
      <c r="K857" s="101"/>
    </row>
    <row r="858" spans="1:11" x14ac:dyDescent="0.3">
      <c r="A858" s="101"/>
      <c r="B858" s="101"/>
      <c r="C858" s="101"/>
      <c r="D858" s="101"/>
      <c r="E858" s="101"/>
      <c r="F858" s="101"/>
      <c r="G858" s="101"/>
      <c r="H858" s="101"/>
      <c r="I858" s="101"/>
      <c r="J858" s="101"/>
      <c r="K858" s="101"/>
    </row>
    <row r="859" spans="1:11" x14ac:dyDescent="0.3">
      <c r="A859" s="101"/>
      <c r="B859" s="101"/>
      <c r="C859" s="101"/>
      <c r="D859" s="101"/>
      <c r="E859" s="101"/>
      <c r="F859" s="101"/>
      <c r="G859" s="101"/>
      <c r="H859" s="101"/>
      <c r="I859" s="101"/>
      <c r="J859" s="101"/>
      <c r="K859" s="101"/>
    </row>
    <row r="860" spans="1:11" x14ac:dyDescent="0.3">
      <c r="A860" s="101"/>
      <c r="B860" s="101"/>
      <c r="C860" s="101"/>
      <c r="D860" s="101"/>
      <c r="E860" s="101"/>
      <c r="F860" s="101"/>
      <c r="G860" s="101"/>
      <c r="H860" s="101"/>
      <c r="I860" s="101"/>
      <c r="J860" s="101"/>
      <c r="K860" s="101"/>
    </row>
    <row r="861" spans="1:11" x14ac:dyDescent="0.3">
      <c r="A861" s="101"/>
      <c r="B861" s="101"/>
      <c r="C861" s="101"/>
      <c r="D861" s="101"/>
      <c r="E861" s="101"/>
      <c r="F861" s="101"/>
      <c r="G861" s="101"/>
      <c r="H861" s="101"/>
      <c r="I861" s="101"/>
      <c r="J861" s="101"/>
      <c r="K861" s="101"/>
    </row>
    <row r="862" spans="1:11" x14ac:dyDescent="0.3">
      <c r="A862" s="101"/>
      <c r="B862" s="101"/>
      <c r="C862" s="101"/>
      <c r="D862" s="101"/>
      <c r="E862" s="101"/>
      <c r="F862" s="101"/>
      <c r="G862" s="101"/>
      <c r="H862" s="101"/>
      <c r="I862" s="101"/>
      <c r="J862" s="101"/>
      <c r="K862" s="101"/>
    </row>
    <row r="863" spans="1:11" x14ac:dyDescent="0.3">
      <c r="A863" s="101"/>
      <c r="B863" s="101"/>
      <c r="C863" s="101"/>
      <c r="D863" s="101"/>
      <c r="E863" s="101"/>
      <c r="F863" s="101"/>
      <c r="G863" s="101"/>
      <c r="H863" s="101"/>
      <c r="I863" s="101"/>
      <c r="J863" s="101"/>
      <c r="K863" s="101"/>
    </row>
    <row r="864" spans="1:11" x14ac:dyDescent="0.3">
      <c r="A864" s="101"/>
      <c r="B864" s="101"/>
      <c r="C864" s="101"/>
      <c r="D864" s="101"/>
      <c r="E864" s="101"/>
      <c r="F864" s="101"/>
      <c r="G864" s="101"/>
      <c r="H864" s="101"/>
      <c r="I864" s="101"/>
      <c r="J864" s="101"/>
      <c r="K864" s="101"/>
    </row>
    <row r="865" spans="1:11" x14ac:dyDescent="0.3">
      <c r="A865" s="101"/>
      <c r="B865" s="101"/>
      <c r="C865" s="101"/>
      <c r="D865" s="101"/>
      <c r="E865" s="101"/>
      <c r="F865" s="101"/>
      <c r="G865" s="101"/>
      <c r="H865" s="101"/>
      <c r="I865" s="101"/>
      <c r="J865" s="101"/>
      <c r="K865" s="101"/>
    </row>
    <row r="866" spans="1:11" x14ac:dyDescent="0.3">
      <c r="A866" s="101"/>
      <c r="B866" s="101"/>
      <c r="C866" s="101"/>
      <c r="D866" s="101"/>
      <c r="E866" s="101"/>
      <c r="F866" s="101"/>
      <c r="G866" s="101"/>
      <c r="H866" s="101"/>
      <c r="I866" s="101"/>
      <c r="J866" s="101"/>
      <c r="K866" s="101"/>
    </row>
    <row r="867" spans="1:11" x14ac:dyDescent="0.3">
      <c r="A867" s="101"/>
      <c r="B867" s="101"/>
      <c r="C867" s="101"/>
      <c r="D867" s="101"/>
      <c r="E867" s="101"/>
      <c r="F867" s="101"/>
      <c r="G867" s="101"/>
      <c r="H867" s="101"/>
      <c r="I867" s="101"/>
      <c r="J867" s="101"/>
      <c r="K867" s="101"/>
    </row>
    <row r="868" spans="1:11" x14ac:dyDescent="0.3">
      <c r="A868" s="101"/>
      <c r="B868" s="101"/>
      <c r="C868" s="101"/>
      <c r="D868" s="101"/>
      <c r="E868" s="101"/>
      <c r="F868" s="101"/>
      <c r="G868" s="101"/>
      <c r="H868" s="101"/>
      <c r="I868" s="101"/>
      <c r="J868" s="101"/>
      <c r="K868" s="101"/>
    </row>
    <row r="869" spans="1:11" x14ac:dyDescent="0.3">
      <c r="A869" s="101"/>
      <c r="B869" s="101"/>
      <c r="C869" s="101"/>
      <c r="D869" s="101"/>
      <c r="E869" s="101"/>
      <c r="F869" s="101"/>
      <c r="G869" s="101"/>
      <c r="H869" s="101"/>
      <c r="I869" s="101"/>
      <c r="J869" s="101"/>
      <c r="K869" s="101"/>
    </row>
    <row r="870" spans="1:11" x14ac:dyDescent="0.3">
      <c r="A870" s="101"/>
      <c r="B870" s="101"/>
      <c r="C870" s="101"/>
      <c r="D870" s="101"/>
      <c r="E870" s="101"/>
      <c r="F870" s="101"/>
      <c r="G870" s="101"/>
      <c r="H870" s="101"/>
      <c r="I870" s="101"/>
      <c r="J870" s="101"/>
      <c r="K870" s="101"/>
    </row>
    <row r="871" spans="1:11" x14ac:dyDescent="0.3">
      <c r="A871" s="101"/>
      <c r="B871" s="101"/>
      <c r="C871" s="101"/>
      <c r="D871" s="101"/>
      <c r="E871" s="101"/>
      <c r="F871" s="101"/>
      <c r="G871" s="101"/>
      <c r="H871" s="101"/>
      <c r="I871" s="101"/>
      <c r="J871" s="101"/>
      <c r="K871" s="101"/>
    </row>
    <row r="872" spans="1:11" x14ac:dyDescent="0.3">
      <c r="A872" s="101"/>
      <c r="B872" s="101"/>
      <c r="C872" s="101"/>
      <c r="D872" s="101"/>
      <c r="E872" s="101"/>
      <c r="F872" s="101"/>
      <c r="G872" s="101"/>
      <c r="H872" s="101"/>
      <c r="I872" s="101"/>
      <c r="J872" s="101"/>
      <c r="K872" s="101"/>
    </row>
    <row r="873" spans="1:11" x14ac:dyDescent="0.3">
      <c r="A873" s="101"/>
      <c r="B873" s="101"/>
      <c r="C873" s="101"/>
      <c r="D873" s="101"/>
      <c r="E873" s="101"/>
      <c r="F873" s="101"/>
      <c r="G873" s="101"/>
      <c r="H873" s="101"/>
      <c r="I873" s="101"/>
      <c r="J873" s="101"/>
      <c r="K873" s="101"/>
    </row>
    <row r="874" spans="1:11" x14ac:dyDescent="0.3">
      <c r="A874" s="101"/>
      <c r="B874" s="101"/>
      <c r="C874" s="101"/>
      <c r="D874" s="101"/>
      <c r="E874" s="101"/>
      <c r="F874" s="101"/>
      <c r="G874" s="101"/>
      <c r="H874" s="101"/>
      <c r="I874" s="101"/>
      <c r="J874" s="101"/>
      <c r="K874" s="101"/>
    </row>
    <row r="875" spans="1:11" x14ac:dyDescent="0.3">
      <c r="A875" s="101"/>
      <c r="B875" s="101"/>
      <c r="C875" s="101"/>
      <c r="D875" s="101"/>
      <c r="E875" s="101"/>
      <c r="F875" s="101"/>
      <c r="G875" s="101"/>
      <c r="H875" s="101"/>
      <c r="I875" s="101"/>
      <c r="J875" s="101"/>
      <c r="K875" s="101"/>
    </row>
    <row r="876" spans="1:11" x14ac:dyDescent="0.3">
      <c r="A876" s="101"/>
      <c r="B876" s="101"/>
      <c r="C876" s="101"/>
      <c r="D876" s="101"/>
      <c r="E876" s="101"/>
      <c r="F876" s="101"/>
      <c r="G876" s="101"/>
      <c r="H876" s="101"/>
      <c r="I876" s="101"/>
      <c r="J876" s="101"/>
      <c r="K876" s="101"/>
    </row>
    <row r="877" spans="1:11" x14ac:dyDescent="0.3">
      <c r="A877" s="101"/>
      <c r="B877" s="101"/>
      <c r="C877" s="101"/>
      <c r="D877" s="101"/>
      <c r="E877" s="101"/>
      <c r="F877" s="101"/>
      <c r="G877" s="101"/>
      <c r="H877" s="101"/>
      <c r="I877" s="101"/>
      <c r="J877" s="101"/>
      <c r="K877" s="101"/>
    </row>
    <row r="878" spans="1:11" x14ac:dyDescent="0.3">
      <c r="A878" s="101"/>
      <c r="B878" s="101"/>
      <c r="C878" s="101"/>
      <c r="D878" s="101"/>
      <c r="E878" s="101"/>
      <c r="F878" s="101"/>
      <c r="G878" s="101"/>
      <c r="H878" s="101"/>
      <c r="I878" s="101"/>
      <c r="J878" s="101"/>
      <c r="K878" s="101"/>
    </row>
    <row r="879" spans="1:11" x14ac:dyDescent="0.3">
      <c r="A879" s="101"/>
      <c r="B879" s="101"/>
      <c r="C879" s="101"/>
      <c r="D879" s="101"/>
      <c r="E879" s="101"/>
      <c r="F879" s="101"/>
      <c r="G879" s="101"/>
      <c r="H879" s="101"/>
      <c r="I879" s="101"/>
      <c r="J879" s="101"/>
      <c r="K879" s="101"/>
    </row>
    <row r="880" spans="1:11" x14ac:dyDescent="0.3">
      <c r="A880" s="101"/>
      <c r="B880" s="101"/>
      <c r="C880" s="101"/>
      <c r="D880" s="101"/>
      <c r="E880" s="101"/>
      <c r="F880" s="101"/>
      <c r="G880" s="101"/>
      <c r="H880" s="101"/>
      <c r="I880" s="101"/>
      <c r="J880" s="101"/>
      <c r="K880" s="101"/>
    </row>
    <row r="881" spans="1:11" x14ac:dyDescent="0.3">
      <c r="A881" s="101"/>
      <c r="B881" s="101"/>
      <c r="C881" s="101"/>
      <c r="D881" s="101"/>
      <c r="E881" s="101"/>
      <c r="F881" s="101"/>
      <c r="G881" s="101"/>
      <c r="H881" s="101"/>
      <c r="I881" s="101"/>
      <c r="J881" s="101"/>
      <c r="K881" s="101"/>
    </row>
    <row r="882" spans="1:11" x14ac:dyDescent="0.3">
      <c r="A882" s="101"/>
      <c r="B882" s="101"/>
      <c r="C882" s="101"/>
      <c r="D882" s="101"/>
      <c r="E882" s="101"/>
      <c r="F882" s="101"/>
      <c r="G882" s="101"/>
      <c r="H882" s="101"/>
      <c r="I882" s="101"/>
      <c r="J882" s="101"/>
      <c r="K882" s="101"/>
    </row>
    <row r="883" spans="1:11" x14ac:dyDescent="0.3">
      <c r="A883" s="101"/>
      <c r="B883" s="101"/>
      <c r="C883" s="101"/>
      <c r="D883" s="101"/>
      <c r="E883" s="101"/>
      <c r="F883" s="101"/>
      <c r="G883" s="101"/>
      <c r="H883" s="101"/>
      <c r="I883" s="101"/>
      <c r="J883" s="101"/>
      <c r="K883" s="101"/>
    </row>
    <row r="884" spans="1:11" x14ac:dyDescent="0.3">
      <c r="A884" s="101"/>
      <c r="B884" s="101"/>
      <c r="C884" s="101"/>
      <c r="D884" s="101"/>
      <c r="E884" s="101"/>
      <c r="F884" s="101"/>
      <c r="G884" s="101"/>
      <c r="H884" s="101"/>
      <c r="I884" s="101"/>
      <c r="J884" s="101"/>
      <c r="K884" s="101"/>
    </row>
    <row r="885" spans="1:11" x14ac:dyDescent="0.3">
      <c r="A885" s="101"/>
      <c r="B885" s="101"/>
      <c r="C885" s="101"/>
      <c r="D885" s="101"/>
      <c r="E885" s="101"/>
      <c r="F885" s="101"/>
      <c r="G885" s="101"/>
      <c r="H885" s="101"/>
      <c r="I885" s="101"/>
      <c r="J885" s="101"/>
      <c r="K885" s="101"/>
    </row>
    <row r="886" spans="1:11" x14ac:dyDescent="0.3">
      <c r="A886" s="101"/>
      <c r="B886" s="101"/>
      <c r="C886" s="101"/>
      <c r="D886" s="101"/>
      <c r="E886" s="101"/>
      <c r="F886" s="101"/>
      <c r="G886" s="101"/>
      <c r="H886" s="101"/>
      <c r="I886" s="101"/>
      <c r="J886" s="101"/>
      <c r="K886" s="101"/>
    </row>
    <row r="887" spans="1:11" x14ac:dyDescent="0.3">
      <c r="A887" s="101"/>
      <c r="B887" s="101"/>
      <c r="C887" s="101"/>
      <c r="D887" s="101"/>
      <c r="E887" s="101"/>
      <c r="F887" s="101"/>
      <c r="G887" s="101"/>
      <c r="H887" s="101"/>
      <c r="I887" s="101"/>
      <c r="J887" s="101"/>
      <c r="K887" s="101"/>
    </row>
    <row r="888" spans="1:11" x14ac:dyDescent="0.3">
      <c r="A888" s="101"/>
      <c r="B888" s="101"/>
      <c r="C888" s="101"/>
      <c r="D888" s="101"/>
      <c r="E888" s="101"/>
      <c r="F888" s="101"/>
      <c r="G888" s="101"/>
      <c r="H888" s="101"/>
      <c r="I888" s="101"/>
      <c r="J888" s="101"/>
      <c r="K888" s="101"/>
    </row>
    <row r="889" spans="1:11" x14ac:dyDescent="0.3">
      <c r="A889" s="101"/>
      <c r="B889" s="101"/>
      <c r="C889" s="101"/>
      <c r="D889" s="101"/>
      <c r="E889" s="101"/>
      <c r="F889" s="101"/>
      <c r="G889" s="101"/>
      <c r="H889" s="101"/>
      <c r="I889" s="101"/>
      <c r="J889" s="101"/>
      <c r="K889" s="101"/>
    </row>
    <row r="890" spans="1:11" x14ac:dyDescent="0.3">
      <c r="A890" s="101"/>
      <c r="B890" s="101"/>
      <c r="C890" s="101"/>
      <c r="D890" s="101"/>
      <c r="E890" s="101"/>
      <c r="F890" s="101"/>
      <c r="G890" s="101"/>
      <c r="H890" s="101"/>
      <c r="I890" s="101"/>
      <c r="J890" s="101"/>
      <c r="K890" s="101"/>
    </row>
    <row r="891" spans="1:11" x14ac:dyDescent="0.3">
      <c r="A891" s="101"/>
      <c r="B891" s="101"/>
      <c r="C891" s="101"/>
      <c r="D891" s="101"/>
      <c r="E891" s="101"/>
      <c r="F891" s="101"/>
      <c r="G891" s="101"/>
      <c r="H891" s="101"/>
      <c r="I891" s="101"/>
      <c r="J891" s="101"/>
      <c r="K891" s="101"/>
    </row>
    <row r="892" spans="1:11" x14ac:dyDescent="0.3">
      <c r="A892" s="101"/>
      <c r="B892" s="101"/>
      <c r="C892" s="101"/>
      <c r="D892" s="101"/>
      <c r="E892" s="101"/>
      <c r="F892" s="101"/>
      <c r="G892" s="101"/>
      <c r="H892" s="101"/>
      <c r="I892" s="101"/>
      <c r="J892" s="101"/>
      <c r="K892" s="101"/>
    </row>
    <row r="893" spans="1:11" x14ac:dyDescent="0.3">
      <c r="A893" s="101"/>
      <c r="B893" s="101"/>
      <c r="C893" s="101"/>
      <c r="D893" s="101"/>
      <c r="E893" s="101"/>
      <c r="F893" s="101"/>
      <c r="G893" s="101"/>
      <c r="H893" s="101"/>
      <c r="I893" s="101"/>
      <c r="J893" s="101"/>
      <c r="K893" s="101"/>
    </row>
    <row r="894" spans="1:11" x14ac:dyDescent="0.3">
      <c r="A894" s="101"/>
      <c r="B894" s="101"/>
      <c r="C894" s="101"/>
      <c r="D894" s="101"/>
      <c r="E894" s="101"/>
      <c r="F894" s="101"/>
      <c r="G894" s="101"/>
      <c r="H894" s="101"/>
      <c r="I894" s="101"/>
      <c r="J894" s="101"/>
      <c r="K894" s="101"/>
    </row>
    <row r="895" spans="1:11" x14ac:dyDescent="0.3">
      <c r="A895" s="101"/>
      <c r="B895" s="101"/>
      <c r="C895" s="101"/>
      <c r="D895" s="101"/>
      <c r="E895" s="101"/>
      <c r="F895" s="101"/>
      <c r="G895" s="101"/>
      <c r="H895" s="101"/>
      <c r="I895" s="101"/>
      <c r="J895" s="101"/>
      <c r="K895" s="101"/>
    </row>
    <row r="896" spans="1:11" x14ac:dyDescent="0.3">
      <c r="A896" s="101"/>
      <c r="B896" s="101"/>
      <c r="C896" s="101"/>
      <c r="D896" s="101"/>
      <c r="E896" s="101"/>
      <c r="F896" s="101"/>
      <c r="G896" s="101"/>
      <c r="H896" s="101"/>
      <c r="I896" s="101"/>
      <c r="J896" s="101"/>
      <c r="K896" s="101"/>
    </row>
    <row r="897" spans="1:11" x14ac:dyDescent="0.3">
      <c r="A897" s="101"/>
      <c r="B897" s="101"/>
      <c r="C897" s="101"/>
      <c r="D897" s="101"/>
      <c r="E897" s="101"/>
      <c r="F897" s="101"/>
      <c r="G897" s="101"/>
      <c r="H897" s="101"/>
      <c r="I897" s="101"/>
      <c r="J897" s="101"/>
      <c r="K897" s="101"/>
    </row>
    <row r="898" spans="1:11" x14ac:dyDescent="0.3">
      <c r="A898" s="101"/>
      <c r="B898" s="101"/>
      <c r="C898" s="101"/>
      <c r="D898" s="101"/>
      <c r="E898" s="101"/>
      <c r="F898" s="101"/>
      <c r="G898" s="101"/>
      <c r="H898" s="101"/>
      <c r="I898" s="101"/>
      <c r="J898" s="101"/>
      <c r="K898" s="101"/>
    </row>
    <row r="899" spans="1:11" x14ac:dyDescent="0.3">
      <c r="A899" s="101"/>
      <c r="B899" s="101"/>
      <c r="C899" s="101"/>
      <c r="D899" s="101"/>
      <c r="E899" s="101"/>
      <c r="F899" s="101"/>
      <c r="G899" s="101"/>
      <c r="H899" s="101"/>
      <c r="I899" s="101"/>
      <c r="J899" s="101"/>
      <c r="K899" s="101"/>
    </row>
    <row r="900" spans="1:11" x14ac:dyDescent="0.3">
      <c r="A900" s="101"/>
      <c r="B900" s="101"/>
      <c r="C900" s="101"/>
      <c r="D900" s="101"/>
      <c r="E900" s="101"/>
      <c r="F900" s="101"/>
      <c r="G900" s="101"/>
      <c r="H900" s="101"/>
      <c r="I900" s="101"/>
      <c r="J900" s="101"/>
      <c r="K900" s="101"/>
    </row>
    <row r="901" spans="1:11" x14ac:dyDescent="0.3">
      <c r="A901" s="101"/>
      <c r="B901" s="101"/>
      <c r="C901" s="101"/>
      <c r="D901" s="101"/>
      <c r="E901" s="101"/>
      <c r="F901" s="101"/>
      <c r="G901" s="101"/>
      <c r="H901" s="101"/>
      <c r="I901" s="101"/>
      <c r="J901" s="101"/>
      <c r="K901" s="101"/>
    </row>
    <row r="902" spans="1:11" x14ac:dyDescent="0.3">
      <c r="A902" s="101"/>
      <c r="B902" s="101"/>
      <c r="C902" s="101"/>
      <c r="D902" s="101"/>
      <c r="E902" s="101"/>
      <c r="F902" s="101"/>
      <c r="G902" s="101"/>
      <c r="H902" s="101"/>
      <c r="I902" s="101"/>
      <c r="J902" s="101"/>
      <c r="K902" s="101"/>
    </row>
    <row r="903" spans="1:11" x14ac:dyDescent="0.3">
      <c r="A903" s="101"/>
      <c r="B903" s="101"/>
      <c r="C903" s="101"/>
      <c r="D903" s="101"/>
      <c r="E903" s="101"/>
      <c r="F903" s="101"/>
      <c r="G903" s="101"/>
      <c r="H903" s="101"/>
      <c r="I903" s="101"/>
      <c r="J903" s="101"/>
      <c r="K903" s="101"/>
    </row>
    <row r="904" spans="1:11" x14ac:dyDescent="0.3">
      <c r="A904" s="101"/>
      <c r="B904" s="101"/>
      <c r="C904" s="101"/>
      <c r="D904" s="101"/>
      <c r="E904" s="101"/>
      <c r="F904" s="101"/>
      <c r="G904" s="101"/>
      <c r="H904" s="101"/>
      <c r="I904" s="101"/>
      <c r="J904" s="101"/>
      <c r="K904" s="101"/>
    </row>
    <row r="905" spans="1:11" x14ac:dyDescent="0.3">
      <c r="A905" s="101"/>
      <c r="B905" s="101"/>
      <c r="C905" s="101"/>
      <c r="D905" s="101"/>
      <c r="E905" s="101"/>
      <c r="F905" s="101"/>
      <c r="G905" s="101"/>
      <c r="H905" s="101"/>
      <c r="I905" s="101"/>
      <c r="J905" s="101"/>
      <c r="K905" s="101"/>
    </row>
    <row r="906" spans="1:11" x14ac:dyDescent="0.3">
      <c r="A906" s="101"/>
      <c r="B906" s="101"/>
      <c r="C906" s="101"/>
      <c r="D906" s="101"/>
      <c r="E906" s="101"/>
      <c r="F906" s="101"/>
      <c r="G906" s="101"/>
      <c r="H906" s="101"/>
      <c r="I906" s="101"/>
      <c r="J906" s="101"/>
      <c r="K906" s="101"/>
    </row>
    <row r="907" spans="1:11" x14ac:dyDescent="0.3">
      <c r="A907" s="101"/>
      <c r="B907" s="101"/>
      <c r="C907" s="101"/>
      <c r="D907" s="101"/>
      <c r="E907" s="101"/>
      <c r="F907" s="101"/>
      <c r="G907" s="101"/>
      <c r="H907" s="101"/>
      <c r="I907" s="101"/>
      <c r="J907" s="101"/>
      <c r="K907" s="101"/>
    </row>
    <row r="908" spans="1:11" x14ac:dyDescent="0.3">
      <c r="A908" s="101"/>
      <c r="B908" s="101"/>
      <c r="C908" s="101"/>
      <c r="D908" s="101"/>
      <c r="E908" s="101"/>
      <c r="F908" s="101"/>
      <c r="G908" s="101"/>
      <c r="H908" s="101"/>
      <c r="I908" s="101"/>
      <c r="J908" s="101"/>
      <c r="K908" s="101"/>
    </row>
    <row r="909" spans="1:11" x14ac:dyDescent="0.3">
      <c r="A909" s="101"/>
      <c r="B909" s="101"/>
      <c r="C909" s="101"/>
      <c r="D909" s="101"/>
      <c r="E909" s="101"/>
      <c r="F909" s="101"/>
      <c r="G909" s="101"/>
      <c r="H909" s="101"/>
      <c r="I909" s="101"/>
      <c r="J909" s="101"/>
      <c r="K909" s="101"/>
    </row>
    <row r="910" spans="1:11" x14ac:dyDescent="0.3">
      <c r="A910" s="101"/>
      <c r="B910" s="101"/>
      <c r="C910" s="101"/>
      <c r="D910" s="101"/>
      <c r="E910" s="101"/>
      <c r="F910" s="101"/>
      <c r="G910" s="101"/>
      <c r="H910" s="101"/>
      <c r="I910" s="101"/>
      <c r="J910" s="101"/>
      <c r="K910" s="101"/>
    </row>
    <row r="911" spans="1:11" x14ac:dyDescent="0.3">
      <c r="A911" s="101"/>
      <c r="B911" s="101"/>
      <c r="C911" s="101"/>
      <c r="D911" s="101"/>
      <c r="E911" s="101"/>
      <c r="F911" s="101"/>
      <c r="G911" s="101"/>
      <c r="H911" s="101"/>
      <c r="I911" s="101"/>
      <c r="J911" s="101"/>
      <c r="K911" s="101"/>
    </row>
    <row r="912" spans="1:11" x14ac:dyDescent="0.3">
      <c r="A912" s="101"/>
      <c r="B912" s="101"/>
      <c r="C912" s="101"/>
      <c r="D912" s="101"/>
      <c r="E912" s="101"/>
      <c r="F912" s="101"/>
      <c r="G912" s="101"/>
      <c r="H912" s="101"/>
      <c r="I912" s="101"/>
      <c r="J912" s="101"/>
      <c r="K912" s="101"/>
    </row>
    <row r="913" spans="1:11" x14ac:dyDescent="0.3">
      <c r="A913" s="101"/>
      <c r="B913" s="101"/>
      <c r="C913" s="101"/>
      <c r="D913" s="101"/>
      <c r="E913" s="101"/>
      <c r="F913" s="101"/>
      <c r="G913" s="101"/>
      <c r="H913" s="101"/>
      <c r="I913" s="101"/>
      <c r="J913" s="101"/>
      <c r="K913" s="101"/>
    </row>
    <row r="914" spans="1:11" x14ac:dyDescent="0.3">
      <c r="A914" s="101"/>
      <c r="B914" s="101"/>
      <c r="C914" s="101"/>
      <c r="D914" s="101"/>
      <c r="E914" s="101"/>
      <c r="F914" s="101"/>
      <c r="G914" s="101"/>
      <c r="H914" s="101"/>
      <c r="I914" s="101"/>
      <c r="J914" s="101"/>
      <c r="K914" s="101"/>
    </row>
    <row r="915" spans="1:11" x14ac:dyDescent="0.3">
      <c r="A915" s="101"/>
      <c r="B915" s="101"/>
      <c r="C915" s="101"/>
      <c r="D915" s="101"/>
      <c r="E915" s="101"/>
      <c r="F915" s="101"/>
      <c r="G915" s="101"/>
      <c r="H915" s="101"/>
      <c r="I915" s="101"/>
      <c r="J915" s="101"/>
      <c r="K915" s="101"/>
    </row>
    <row r="916" spans="1:11" x14ac:dyDescent="0.3">
      <c r="A916" s="101"/>
      <c r="B916" s="101"/>
      <c r="C916" s="101"/>
      <c r="D916" s="101"/>
      <c r="E916" s="101"/>
      <c r="F916" s="101"/>
      <c r="G916" s="101"/>
      <c r="H916" s="101"/>
      <c r="I916" s="101"/>
      <c r="J916" s="101"/>
      <c r="K916" s="101"/>
    </row>
    <row r="917" spans="1:11" x14ac:dyDescent="0.3">
      <c r="A917" s="101"/>
      <c r="B917" s="101"/>
      <c r="C917" s="101"/>
      <c r="D917" s="101"/>
      <c r="E917" s="101"/>
      <c r="F917" s="101"/>
      <c r="G917" s="101"/>
      <c r="H917" s="101"/>
      <c r="I917" s="101"/>
      <c r="J917" s="101"/>
      <c r="K917" s="101"/>
    </row>
    <row r="918" spans="1:11" x14ac:dyDescent="0.3">
      <c r="A918" s="101"/>
      <c r="B918" s="101"/>
      <c r="C918" s="101"/>
      <c r="D918" s="101"/>
      <c r="E918" s="101"/>
      <c r="F918" s="101"/>
      <c r="G918" s="101"/>
      <c r="H918" s="101"/>
      <c r="I918" s="101"/>
      <c r="J918" s="101"/>
      <c r="K918" s="101"/>
    </row>
    <row r="919" spans="1:11" x14ac:dyDescent="0.3">
      <c r="A919" s="101"/>
      <c r="B919" s="101"/>
      <c r="C919" s="101"/>
      <c r="D919" s="101"/>
      <c r="E919" s="101"/>
      <c r="F919" s="101"/>
      <c r="G919" s="101"/>
      <c r="H919" s="101"/>
      <c r="I919" s="101"/>
      <c r="J919" s="101"/>
      <c r="K919" s="101"/>
    </row>
    <row r="920" spans="1:11" x14ac:dyDescent="0.3">
      <c r="A920" s="101"/>
      <c r="B920" s="101"/>
      <c r="C920" s="101"/>
      <c r="D920" s="101"/>
      <c r="E920" s="101"/>
      <c r="F920" s="101"/>
      <c r="G920" s="101"/>
      <c r="H920" s="101"/>
      <c r="I920" s="101"/>
      <c r="J920" s="101"/>
      <c r="K920" s="101"/>
    </row>
    <row r="921" spans="1:11" x14ac:dyDescent="0.3">
      <c r="A921" s="101"/>
      <c r="B921" s="101"/>
      <c r="C921" s="101"/>
      <c r="D921" s="101"/>
      <c r="E921" s="101"/>
      <c r="F921" s="101"/>
      <c r="G921" s="101"/>
      <c r="H921" s="101"/>
      <c r="I921" s="101"/>
      <c r="J921" s="101"/>
      <c r="K921" s="101"/>
    </row>
    <row r="922" spans="1:11" x14ac:dyDescent="0.3">
      <c r="A922" s="101"/>
      <c r="B922" s="101"/>
      <c r="C922" s="101"/>
      <c r="D922" s="101"/>
      <c r="E922" s="101"/>
      <c r="F922" s="101"/>
      <c r="G922" s="101"/>
      <c r="H922" s="101"/>
      <c r="I922" s="101"/>
      <c r="J922" s="101"/>
      <c r="K922" s="101"/>
    </row>
    <row r="923" spans="1:11" x14ac:dyDescent="0.3">
      <c r="A923" s="101"/>
      <c r="B923" s="101"/>
      <c r="C923" s="101"/>
      <c r="D923" s="101"/>
      <c r="E923" s="101"/>
      <c r="F923" s="101"/>
      <c r="G923" s="101"/>
      <c r="H923" s="101"/>
      <c r="I923" s="101"/>
      <c r="J923" s="101"/>
      <c r="K923" s="101"/>
    </row>
    <row r="924" spans="1:11" x14ac:dyDescent="0.3">
      <c r="A924" s="101"/>
      <c r="B924" s="101"/>
      <c r="C924" s="101"/>
      <c r="D924" s="101"/>
      <c r="E924" s="101"/>
      <c r="F924" s="101"/>
      <c r="G924" s="101"/>
      <c r="H924" s="101"/>
      <c r="I924" s="101"/>
      <c r="J924" s="101"/>
      <c r="K924" s="101"/>
    </row>
    <row r="925" spans="1:11" x14ac:dyDescent="0.3">
      <c r="A925" s="101"/>
      <c r="B925" s="101"/>
      <c r="C925" s="101"/>
      <c r="D925" s="101"/>
      <c r="E925" s="101"/>
      <c r="F925" s="101"/>
      <c r="G925" s="101"/>
      <c r="H925" s="101"/>
      <c r="I925" s="101"/>
      <c r="J925" s="101"/>
      <c r="K925" s="101"/>
    </row>
    <row r="926" spans="1:11" x14ac:dyDescent="0.3">
      <c r="A926" s="101"/>
      <c r="B926" s="101"/>
      <c r="C926" s="101"/>
      <c r="D926" s="101"/>
      <c r="E926" s="101"/>
      <c r="F926" s="101"/>
      <c r="G926" s="101"/>
      <c r="H926" s="101"/>
      <c r="I926" s="101"/>
      <c r="J926" s="101"/>
      <c r="K926" s="101"/>
    </row>
    <row r="927" spans="1:11" x14ac:dyDescent="0.3">
      <c r="A927" s="101"/>
      <c r="B927" s="101"/>
      <c r="C927" s="101"/>
      <c r="D927" s="101"/>
      <c r="E927" s="101"/>
      <c r="F927" s="101"/>
      <c r="G927" s="101"/>
      <c r="H927" s="101"/>
      <c r="I927" s="101"/>
      <c r="J927" s="101"/>
      <c r="K927" s="101"/>
    </row>
    <row r="928" spans="1:11" x14ac:dyDescent="0.3">
      <c r="A928" s="101"/>
      <c r="B928" s="101"/>
      <c r="C928" s="101"/>
      <c r="D928" s="101"/>
      <c r="E928" s="101"/>
      <c r="F928" s="101"/>
      <c r="G928" s="101"/>
      <c r="H928" s="101"/>
      <c r="I928" s="101"/>
      <c r="J928" s="101"/>
      <c r="K928" s="101"/>
    </row>
    <row r="929" spans="1:11" x14ac:dyDescent="0.3">
      <c r="A929" s="101"/>
      <c r="B929" s="101"/>
      <c r="C929" s="101"/>
      <c r="D929" s="101"/>
      <c r="E929" s="101"/>
      <c r="F929" s="101"/>
      <c r="G929" s="101"/>
      <c r="H929" s="101"/>
      <c r="I929" s="101"/>
      <c r="J929" s="101"/>
      <c r="K929" s="101"/>
    </row>
    <row r="930" spans="1:11" x14ac:dyDescent="0.3">
      <c r="A930" s="101"/>
      <c r="B930" s="101"/>
      <c r="C930" s="101"/>
      <c r="D930" s="101"/>
      <c r="E930" s="101"/>
      <c r="F930" s="101"/>
      <c r="G930" s="101"/>
      <c r="H930" s="101"/>
      <c r="I930" s="101"/>
      <c r="J930" s="101"/>
      <c r="K930" s="101"/>
    </row>
    <row r="931" spans="1:11" x14ac:dyDescent="0.3">
      <c r="A931" s="101"/>
      <c r="B931" s="101"/>
      <c r="C931" s="101"/>
      <c r="D931" s="101"/>
      <c r="E931" s="101"/>
      <c r="F931" s="101"/>
      <c r="G931" s="101"/>
      <c r="H931" s="101"/>
      <c r="I931" s="101"/>
      <c r="J931" s="101"/>
      <c r="K931" s="101"/>
    </row>
    <row r="932" spans="1:11" x14ac:dyDescent="0.3">
      <c r="A932" s="101"/>
      <c r="B932" s="101"/>
      <c r="C932" s="101"/>
      <c r="D932" s="101"/>
      <c r="E932" s="101"/>
      <c r="F932" s="101"/>
      <c r="G932" s="101"/>
      <c r="H932" s="101"/>
      <c r="I932" s="101"/>
      <c r="J932" s="101"/>
      <c r="K932" s="101"/>
    </row>
    <row r="933" spans="1:11" x14ac:dyDescent="0.3">
      <c r="A933" s="101"/>
      <c r="B933" s="101"/>
      <c r="C933" s="101"/>
      <c r="D933" s="101"/>
      <c r="E933" s="101"/>
      <c r="F933" s="101"/>
      <c r="G933" s="101"/>
      <c r="H933" s="101"/>
      <c r="I933" s="101"/>
      <c r="J933" s="101"/>
      <c r="K933" s="101"/>
    </row>
    <row r="934" spans="1:11" x14ac:dyDescent="0.3">
      <c r="A934" s="101"/>
      <c r="B934" s="101"/>
      <c r="C934" s="101"/>
      <c r="D934" s="101"/>
      <c r="E934" s="101"/>
      <c r="F934" s="101"/>
      <c r="G934" s="101"/>
      <c r="H934" s="101"/>
      <c r="I934" s="101"/>
      <c r="J934" s="101"/>
      <c r="K934" s="101"/>
    </row>
    <row r="935" spans="1:11" x14ac:dyDescent="0.3">
      <c r="A935" s="101"/>
      <c r="B935" s="101"/>
      <c r="C935" s="101"/>
      <c r="D935" s="101"/>
      <c r="E935" s="101"/>
      <c r="F935" s="101"/>
      <c r="G935" s="101"/>
      <c r="H935" s="101"/>
      <c r="I935" s="101"/>
      <c r="J935" s="101"/>
      <c r="K935" s="101"/>
    </row>
    <row r="936" spans="1:11" x14ac:dyDescent="0.3">
      <c r="A936" s="101"/>
      <c r="B936" s="101"/>
      <c r="C936" s="101"/>
      <c r="D936" s="101"/>
      <c r="E936" s="101"/>
      <c r="F936" s="101"/>
      <c r="G936" s="101"/>
      <c r="H936" s="101"/>
      <c r="I936" s="101"/>
      <c r="J936" s="101"/>
      <c r="K936" s="101"/>
    </row>
    <row r="937" spans="1:11" x14ac:dyDescent="0.3">
      <c r="A937" s="101"/>
      <c r="B937" s="101"/>
      <c r="C937" s="101"/>
      <c r="D937" s="101"/>
      <c r="E937" s="101"/>
      <c r="F937" s="101"/>
      <c r="G937" s="101"/>
      <c r="H937" s="101"/>
      <c r="I937" s="101"/>
      <c r="J937" s="101"/>
      <c r="K937" s="101"/>
    </row>
    <row r="938" spans="1:11" x14ac:dyDescent="0.3">
      <c r="A938" s="101"/>
      <c r="B938" s="101"/>
      <c r="C938" s="101"/>
      <c r="D938" s="101"/>
      <c r="E938" s="101"/>
      <c r="F938" s="101"/>
      <c r="G938" s="101"/>
      <c r="H938" s="101"/>
      <c r="I938" s="101"/>
      <c r="J938" s="101"/>
      <c r="K938" s="101"/>
    </row>
    <row r="939" spans="1:11" x14ac:dyDescent="0.3">
      <c r="A939" s="101"/>
      <c r="B939" s="101"/>
      <c r="C939" s="101"/>
      <c r="D939" s="101"/>
      <c r="E939" s="101"/>
      <c r="F939" s="101"/>
      <c r="G939" s="101"/>
      <c r="H939" s="101"/>
      <c r="I939" s="101"/>
      <c r="J939" s="101"/>
      <c r="K939" s="101"/>
    </row>
    <row r="940" spans="1:11" x14ac:dyDescent="0.3">
      <c r="A940" s="101"/>
      <c r="B940" s="101"/>
      <c r="C940" s="101"/>
      <c r="D940" s="101"/>
      <c r="E940" s="101"/>
      <c r="F940" s="101"/>
      <c r="G940" s="101"/>
      <c r="H940" s="101"/>
      <c r="I940" s="101"/>
      <c r="J940" s="101"/>
      <c r="K940" s="101"/>
    </row>
    <row r="941" spans="1:11" x14ac:dyDescent="0.3">
      <c r="A941" s="101"/>
      <c r="B941" s="101"/>
      <c r="C941" s="101"/>
      <c r="D941" s="101"/>
      <c r="E941" s="101"/>
      <c r="F941" s="101"/>
      <c r="G941" s="101"/>
      <c r="H941" s="101"/>
      <c r="I941" s="101"/>
      <c r="J941" s="101"/>
      <c r="K941" s="101"/>
    </row>
    <row r="942" spans="1:11" x14ac:dyDescent="0.3">
      <c r="A942" s="101"/>
      <c r="B942" s="101"/>
      <c r="C942" s="101"/>
      <c r="D942" s="101"/>
      <c r="E942" s="101"/>
      <c r="F942" s="101"/>
      <c r="G942" s="101"/>
      <c r="H942" s="101"/>
      <c r="I942" s="101"/>
      <c r="J942" s="101"/>
      <c r="K942" s="101"/>
    </row>
    <row r="943" spans="1:11" x14ac:dyDescent="0.3">
      <c r="A943" s="101"/>
      <c r="B943" s="101"/>
      <c r="C943" s="101"/>
      <c r="D943" s="101"/>
      <c r="E943" s="101"/>
      <c r="F943" s="101"/>
      <c r="G943" s="101"/>
      <c r="H943" s="101"/>
      <c r="I943" s="101"/>
      <c r="J943" s="101"/>
      <c r="K943" s="101"/>
    </row>
    <row r="944" spans="1:11" x14ac:dyDescent="0.3">
      <c r="A944" s="101"/>
      <c r="B944" s="101"/>
      <c r="C944" s="101"/>
      <c r="D944" s="101"/>
      <c r="E944" s="101"/>
      <c r="F944" s="101"/>
      <c r="G944" s="101"/>
      <c r="H944" s="101"/>
      <c r="I944" s="101"/>
      <c r="J944" s="101"/>
      <c r="K944" s="101"/>
    </row>
    <row r="945" spans="1:11" x14ac:dyDescent="0.3">
      <c r="A945" s="101"/>
      <c r="B945" s="101"/>
      <c r="C945" s="101"/>
      <c r="D945" s="101"/>
      <c r="E945" s="101"/>
      <c r="F945" s="101"/>
      <c r="G945" s="101"/>
      <c r="H945" s="101"/>
      <c r="I945" s="101"/>
      <c r="J945" s="101"/>
      <c r="K945" s="101"/>
    </row>
    <row r="946" spans="1:11" x14ac:dyDescent="0.3">
      <c r="A946" s="101"/>
      <c r="B946" s="101"/>
      <c r="C946" s="101"/>
      <c r="D946" s="101"/>
      <c r="E946" s="101"/>
      <c r="F946" s="101"/>
      <c r="G946" s="101"/>
      <c r="H946" s="101"/>
      <c r="I946" s="101"/>
      <c r="J946" s="101"/>
      <c r="K946" s="101"/>
    </row>
    <row r="947" spans="1:11" x14ac:dyDescent="0.3">
      <c r="A947" s="101"/>
      <c r="B947" s="101"/>
      <c r="C947" s="101"/>
      <c r="D947" s="101"/>
      <c r="E947" s="101"/>
      <c r="F947" s="101"/>
      <c r="G947" s="101"/>
      <c r="H947" s="101"/>
      <c r="I947" s="101"/>
      <c r="J947" s="101"/>
      <c r="K947" s="101"/>
    </row>
    <row r="948" spans="1:11" x14ac:dyDescent="0.3">
      <c r="A948" s="101"/>
      <c r="B948" s="101"/>
      <c r="C948" s="101"/>
      <c r="D948" s="101"/>
      <c r="E948" s="101"/>
      <c r="F948" s="101"/>
      <c r="G948" s="101"/>
      <c r="H948" s="101"/>
      <c r="I948" s="101"/>
      <c r="J948" s="101"/>
      <c r="K948" s="101"/>
    </row>
    <row r="949" spans="1:11" x14ac:dyDescent="0.3">
      <c r="A949" s="101"/>
      <c r="B949" s="101"/>
      <c r="C949" s="101"/>
      <c r="D949" s="101"/>
      <c r="E949" s="101"/>
      <c r="F949" s="101"/>
      <c r="G949" s="101"/>
      <c r="H949" s="101"/>
      <c r="I949" s="101"/>
      <c r="J949" s="101"/>
      <c r="K949" s="101"/>
    </row>
    <row r="950" spans="1:11" x14ac:dyDescent="0.3">
      <c r="A950" s="101"/>
      <c r="B950" s="101"/>
      <c r="C950" s="101"/>
      <c r="D950" s="101"/>
      <c r="E950" s="101"/>
      <c r="F950" s="101"/>
      <c r="G950" s="101"/>
      <c r="H950" s="101"/>
      <c r="I950" s="101"/>
      <c r="J950" s="101"/>
      <c r="K950" s="101"/>
    </row>
    <row r="951" spans="1:11" x14ac:dyDescent="0.3">
      <c r="A951" s="101"/>
      <c r="B951" s="101"/>
      <c r="C951" s="101"/>
      <c r="D951" s="101"/>
      <c r="E951" s="101"/>
      <c r="F951" s="101"/>
      <c r="G951" s="101"/>
      <c r="H951" s="101"/>
      <c r="I951" s="101"/>
      <c r="J951" s="101"/>
      <c r="K951" s="101"/>
    </row>
    <row r="952" spans="1:11" x14ac:dyDescent="0.3">
      <c r="A952" s="101"/>
      <c r="B952" s="101"/>
      <c r="C952" s="101"/>
      <c r="D952" s="101"/>
      <c r="E952" s="101"/>
      <c r="F952" s="101"/>
      <c r="G952" s="101"/>
      <c r="H952" s="101"/>
      <c r="I952" s="101"/>
      <c r="J952" s="101"/>
      <c r="K952" s="101"/>
    </row>
    <row r="953" spans="1:11" x14ac:dyDescent="0.3">
      <c r="A953" s="101"/>
      <c r="B953" s="101"/>
      <c r="C953" s="101"/>
      <c r="D953" s="101"/>
      <c r="E953" s="101"/>
      <c r="F953" s="101"/>
      <c r="G953" s="101"/>
      <c r="H953" s="101"/>
      <c r="I953" s="101"/>
      <c r="J953" s="101"/>
      <c r="K953" s="101"/>
    </row>
    <row r="954" spans="1:11" x14ac:dyDescent="0.3">
      <c r="A954" s="101"/>
      <c r="B954" s="101"/>
      <c r="C954" s="101"/>
      <c r="D954" s="101"/>
      <c r="E954" s="101"/>
      <c r="F954" s="101"/>
      <c r="G954" s="101"/>
      <c r="H954" s="101"/>
      <c r="I954" s="101"/>
      <c r="J954" s="101"/>
      <c r="K954" s="101"/>
    </row>
    <row r="955" spans="1:11" x14ac:dyDescent="0.3">
      <c r="A955" s="101"/>
      <c r="B955" s="101"/>
      <c r="C955" s="101"/>
      <c r="D955" s="101"/>
      <c r="E955" s="101"/>
      <c r="F955" s="101"/>
      <c r="G955" s="101"/>
      <c r="H955" s="101"/>
      <c r="I955" s="101"/>
      <c r="J955" s="101"/>
      <c r="K955" s="101"/>
    </row>
    <row r="956" spans="1:11" x14ac:dyDescent="0.3">
      <c r="A956" s="101"/>
      <c r="B956" s="101"/>
      <c r="C956" s="101"/>
      <c r="D956" s="101"/>
      <c r="E956" s="101"/>
      <c r="F956" s="101"/>
      <c r="G956" s="101"/>
      <c r="H956" s="101"/>
      <c r="I956" s="101"/>
      <c r="J956" s="101"/>
      <c r="K956" s="101"/>
    </row>
    <row r="957" spans="1:11" x14ac:dyDescent="0.3">
      <c r="A957" s="101"/>
      <c r="B957" s="101"/>
      <c r="C957" s="101"/>
      <c r="D957" s="101"/>
      <c r="E957" s="101"/>
      <c r="F957" s="101"/>
      <c r="G957" s="101"/>
      <c r="H957" s="101"/>
      <c r="I957" s="101"/>
      <c r="J957" s="101"/>
      <c r="K957" s="101"/>
    </row>
    <row r="958" spans="1:11" x14ac:dyDescent="0.3">
      <c r="A958" s="101"/>
      <c r="B958" s="101"/>
      <c r="C958" s="101"/>
      <c r="D958" s="101"/>
      <c r="E958" s="101"/>
      <c r="F958" s="101"/>
      <c r="G958" s="101"/>
      <c r="H958" s="101"/>
      <c r="I958" s="101"/>
      <c r="J958" s="101"/>
      <c r="K958" s="101"/>
    </row>
    <row r="959" spans="1:11" x14ac:dyDescent="0.3">
      <c r="A959" s="101"/>
      <c r="B959" s="101"/>
      <c r="C959" s="101"/>
      <c r="D959" s="101"/>
      <c r="E959" s="101"/>
      <c r="F959" s="101"/>
      <c r="G959" s="101"/>
      <c r="H959" s="101"/>
      <c r="I959" s="101"/>
      <c r="J959" s="101"/>
      <c r="K959" s="101"/>
    </row>
    <row r="960" spans="1:11" x14ac:dyDescent="0.3">
      <c r="A960" s="101"/>
      <c r="B960" s="101"/>
      <c r="C960" s="101"/>
      <c r="D960" s="101"/>
      <c r="E960" s="101"/>
      <c r="F960" s="101"/>
      <c r="G960" s="101"/>
      <c r="H960" s="101"/>
      <c r="I960" s="101"/>
      <c r="J960" s="101"/>
      <c r="K960" s="101"/>
    </row>
    <row r="961" spans="1:11" x14ac:dyDescent="0.3">
      <c r="A961" s="101"/>
      <c r="B961" s="101"/>
      <c r="C961" s="101"/>
      <c r="D961" s="101"/>
      <c r="E961" s="101"/>
      <c r="F961" s="101"/>
      <c r="G961" s="101"/>
      <c r="H961" s="101"/>
      <c r="I961" s="101"/>
      <c r="J961" s="101"/>
      <c r="K961" s="101"/>
    </row>
    <row r="962" spans="1:11" x14ac:dyDescent="0.3">
      <c r="A962" s="101"/>
      <c r="B962" s="101"/>
      <c r="C962" s="101"/>
      <c r="D962" s="101"/>
      <c r="E962" s="101"/>
      <c r="F962" s="101"/>
      <c r="G962" s="101"/>
      <c r="H962" s="101"/>
      <c r="I962" s="101"/>
      <c r="J962" s="101"/>
      <c r="K962" s="101"/>
    </row>
    <row r="963" spans="1:11" x14ac:dyDescent="0.3">
      <c r="A963" s="101"/>
      <c r="B963" s="101"/>
      <c r="C963" s="101"/>
      <c r="D963" s="101"/>
      <c r="E963" s="101"/>
      <c r="F963" s="101"/>
      <c r="G963" s="101"/>
      <c r="H963" s="101"/>
      <c r="I963" s="101"/>
      <c r="J963" s="101"/>
      <c r="K963" s="101"/>
    </row>
    <row r="964" spans="1:11" x14ac:dyDescent="0.3">
      <c r="A964" s="101"/>
      <c r="B964" s="101"/>
      <c r="C964" s="101"/>
      <c r="D964" s="101"/>
      <c r="E964" s="101"/>
      <c r="F964" s="101"/>
      <c r="G964" s="101"/>
      <c r="H964" s="101"/>
      <c r="I964" s="101"/>
      <c r="J964" s="101"/>
      <c r="K964" s="101"/>
    </row>
    <row r="965" spans="1:11" x14ac:dyDescent="0.3">
      <c r="A965" s="101"/>
      <c r="B965" s="101"/>
      <c r="C965" s="101"/>
      <c r="D965" s="101"/>
      <c r="E965" s="101"/>
      <c r="F965" s="101"/>
      <c r="G965" s="101"/>
      <c r="H965" s="101"/>
      <c r="I965" s="101"/>
      <c r="J965" s="101"/>
      <c r="K965" s="101"/>
    </row>
    <row r="966" spans="1:11" x14ac:dyDescent="0.3">
      <c r="A966" s="101"/>
      <c r="B966" s="101"/>
      <c r="C966" s="101"/>
      <c r="D966" s="101"/>
      <c r="E966" s="101"/>
      <c r="F966" s="101"/>
      <c r="G966" s="101"/>
      <c r="H966" s="101"/>
      <c r="I966" s="101"/>
      <c r="J966" s="101"/>
      <c r="K966" s="101"/>
    </row>
    <row r="967" spans="1:11" x14ac:dyDescent="0.3">
      <c r="A967" s="101"/>
      <c r="B967" s="101"/>
      <c r="C967" s="101"/>
      <c r="D967" s="101"/>
      <c r="E967" s="101"/>
      <c r="F967" s="101"/>
      <c r="G967" s="101"/>
      <c r="H967" s="101"/>
      <c r="I967" s="101"/>
      <c r="J967" s="101"/>
      <c r="K967" s="101"/>
    </row>
    <row r="968" spans="1:11" x14ac:dyDescent="0.3">
      <c r="A968" s="101"/>
      <c r="B968" s="101"/>
      <c r="C968" s="101"/>
      <c r="D968" s="101"/>
      <c r="E968" s="101"/>
      <c r="F968" s="101"/>
      <c r="G968" s="101"/>
      <c r="H968" s="101"/>
      <c r="I968" s="101"/>
      <c r="J968" s="101"/>
      <c r="K968" s="101"/>
    </row>
    <row r="969" spans="1:11" x14ac:dyDescent="0.3">
      <c r="A969" s="101"/>
      <c r="B969" s="101"/>
      <c r="C969" s="101"/>
      <c r="D969" s="101"/>
      <c r="E969" s="101"/>
      <c r="F969" s="101"/>
      <c r="G969" s="101"/>
      <c r="H969" s="101"/>
      <c r="I969" s="101"/>
      <c r="J969" s="101"/>
      <c r="K969" s="101"/>
    </row>
    <row r="970" spans="1:11" x14ac:dyDescent="0.3">
      <c r="A970" s="101"/>
      <c r="B970" s="101"/>
      <c r="C970" s="101"/>
      <c r="D970" s="101"/>
      <c r="E970" s="101"/>
      <c r="F970" s="101"/>
      <c r="G970" s="101"/>
      <c r="H970" s="101"/>
      <c r="I970" s="101"/>
      <c r="J970" s="101"/>
      <c r="K970" s="101"/>
    </row>
    <row r="971" spans="1:11" x14ac:dyDescent="0.3">
      <c r="A971" s="101"/>
      <c r="B971" s="101"/>
      <c r="C971" s="101"/>
      <c r="D971" s="101"/>
      <c r="E971" s="101"/>
      <c r="F971" s="101"/>
      <c r="G971" s="101"/>
      <c r="H971" s="101"/>
      <c r="I971" s="101"/>
      <c r="J971" s="101"/>
      <c r="K971" s="101"/>
    </row>
    <row r="972" spans="1:11" x14ac:dyDescent="0.3">
      <c r="A972" s="101"/>
      <c r="B972" s="101"/>
      <c r="C972" s="101"/>
      <c r="D972" s="101"/>
      <c r="E972" s="101"/>
      <c r="F972" s="101"/>
      <c r="G972" s="101"/>
      <c r="H972" s="101"/>
      <c r="I972" s="101"/>
      <c r="J972" s="101"/>
      <c r="K972" s="101"/>
    </row>
    <row r="973" spans="1:11" x14ac:dyDescent="0.3">
      <c r="A973" s="101"/>
      <c r="B973" s="101"/>
      <c r="C973" s="101"/>
      <c r="D973" s="101"/>
      <c r="E973" s="101"/>
      <c r="F973" s="101"/>
      <c r="G973" s="101"/>
      <c r="H973" s="101"/>
      <c r="I973" s="101"/>
      <c r="J973" s="101"/>
      <c r="K973" s="101"/>
    </row>
    <row r="974" spans="1:11" x14ac:dyDescent="0.3">
      <c r="A974" s="101"/>
      <c r="B974" s="101"/>
      <c r="C974" s="101"/>
      <c r="D974" s="101"/>
      <c r="E974" s="101"/>
      <c r="F974" s="101"/>
      <c r="G974" s="101"/>
      <c r="H974" s="101"/>
      <c r="I974" s="101"/>
      <c r="J974" s="101"/>
      <c r="K974" s="101"/>
    </row>
    <row r="975" spans="1:11" x14ac:dyDescent="0.3">
      <c r="A975" s="101"/>
      <c r="B975" s="101"/>
      <c r="C975" s="101"/>
      <c r="D975" s="101"/>
      <c r="E975" s="101"/>
      <c r="F975" s="101"/>
      <c r="G975" s="101"/>
      <c r="H975" s="101"/>
      <c r="I975" s="101"/>
      <c r="J975" s="101"/>
      <c r="K975" s="101"/>
    </row>
    <row r="976" spans="1:11" x14ac:dyDescent="0.3">
      <c r="A976" s="101"/>
      <c r="B976" s="101"/>
      <c r="C976" s="101"/>
      <c r="D976" s="101"/>
      <c r="E976" s="101"/>
      <c r="F976" s="101"/>
      <c r="G976" s="101"/>
      <c r="H976" s="101"/>
      <c r="I976" s="101"/>
      <c r="J976" s="101"/>
      <c r="K976" s="101"/>
    </row>
    <row r="977" spans="1:11" x14ac:dyDescent="0.3">
      <c r="A977" s="101"/>
      <c r="B977" s="101"/>
      <c r="C977" s="101"/>
      <c r="D977" s="101"/>
      <c r="E977" s="101"/>
      <c r="F977" s="101"/>
      <c r="G977" s="101"/>
      <c r="H977" s="101"/>
      <c r="I977" s="101"/>
      <c r="J977" s="101"/>
      <c r="K977" s="101"/>
    </row>
    <row r="978" spans="1:11" x14ac:dyDescent="0.3">
      <c r="A978" s="101"/>
      <c r="B978" s="101"/>
      <c r="C978" s="101"/>
      <c r="D978" s="101"/>
      <c r="E978" s="101"/>
      <c r="F978" s="101"/>
      <c r="G978" s="101"/>
      <c r="H978" s="101"/>
      <c r="I978" s="101"/>
      <c r="J978" s="101"/>
      <c r="K978" s="101"/>
    </row>
    <row r="979" spans="1:11" x14ac:dyDescent="0.3">
      <c r="A979" s="101"/>
      <c r="B979" s="101"/>
      <c r="C979" s="101"/>
      <c r="D979" s="101"/>
      <c r="E979" s="101"/>
      <c r="F979" s="101"/>
      <c r="G979" s="101"/>
      <c r="H979" s="101"/>
      <c r="I979" s="101"/>
      <c r="J979" s="101"/>
      <c r="K979" s="101"/>
    </row>
    <row r="980" spans="1:11" x14ac:dyDescent="0.3">
      <c r="A980" s="101"/>
      <c r="B980" s="101"/>
      <c r="C980" s="101"/>
      <c r="D980" s="101"/>
      <c r="E980" s="101"/>
      <c r="F980" s="101"/>
      <c r="G980" s="101"/>
      <c r="H980" s="101"/>
      <c r="I980" s="101"/>
      <c r="J980" s="101"/>
      <c r="K980" s="101"/>
    </row>
    <row r="981" spans="1:11" x14ac:dyDescent="0.3">
      <c r="A981" s="101"/>
      <c r="B981" s="101"/>
      <c r="C981" s="101"/>
      <c r="D981" s="101"/>
      <c r="E981" s="101"/>
      <c r="F981" s="101"/>
      <c r="G981" s="101"/>
      <c r="H981" s="101"/>
      <c r="I981" s="101"/>
      <c r="J981" s="101"/>
      <c r="K981" s="101"/>
    </row>
    <row r="982" spans="1:11" x14ac:dyDescent="0.3">
      <c r="A982" s="101"/>
      <c r="B982" s="101"/>
      <c r="C982" s="101"/>
      <c r="D982" s="101"/>
      <c r="E982" s="101"/>
      <c r="F982" s="101"/>
      <c r="G982" s="101"/>
      <c r="H982" s="101"/>
      <c r="I982" s="101"/>
      <c r="J982" s="101"/>
      <c r="K982" s="101"/>
    </row>
    <row r="983" spans="1:11" x14ac:dyDescent="0.3">
      <c r="A983" s="101"/>
      <c r="B983" s="101"/>
      <c r="C983" s="101"/>
      <c r="D983" s="101"/>
      <c r="E983" s="101"/>
      <c r="F983" s="101"/>
      <c r="G983" s="101"/>
      <c r="H983" s="101"/>
      <c r="I983" s="101"/>
      <c r="J983" s="101"/>
      <c r="K983" s="101"/>
    </row>
    <row r="984" spans="1:11" x14ac:dyDescent="0.3">
      <c r="A984" s="101"/>
      <c r="B984" s="101"/>
      <c r="C984" s="101"/>
      <c r="D984" s="101"/>
      <c r="E984" s="101"/>
      <c r="F984" s="101"/>
      <c r="G984" s="101"/>
      <c r="H984" s="101"/>
      <c r="I984" s="101"/>
      <c r="J984" s="101"/>
      <c r="K984" s="101"/>
    </row>
    <row r="985" spans="1:11" x14ac:dyDescent="0.3">
      <c r="A985" s="101"/>
      <c r="B985" s="101"/>
      <c r="C985" s="101"/>
      <c r="D985" s="101"/>
      <c r="E985" s="101"/>
      <c r="F985" s="101"/>
      <c r="G985" s="101"/>
      <c r="H985" s="101"/>
      <c r="I985" s="101"/>
      <c r="J985" s="101"/>
      <c r="K985" s="101"/>
    </row>
    <row r="986" spans="1:11" x14ac:dyDescent="0.3">
      <c r="A986" s="101"/>
      <c r="B986" s="101"/>
      <c r="C986" s="101"/>
      <c r="D986" s="101"/>
      <c r="E986" s="101"/>
      <c r="F986" s="101"/>
      <c r="G986" s="101"/>
      <c r="H986" s="101"/>
      <c r="I986" s="101"/>
      <c r="J986" s="101"/>
      <c r="K986" s="101"/>
    </row>
    <row r="987" spans="1:11" x14ac:dyDescent="0.3">
      <c r="A987" s="101"/>
      <c r="B987" s="101"/>
      <c r="C987" s="101"/>
      <c r="D987" s="101"/>
      <c r="E987" s="101"/>
      <c r="F987" s="101"/>
      <c r="G987" s="101"/>
      <c r="H987" s="101"/>
      <c r="I987" s="101"/>
      <c r="J987" s="101"/>
      <c r="K987" s="101"/>
    </row>
    <row r="988" spans="1:11" x14ac:dyDescent="0.3">
      <c r="A988" s="101"/>
      <c r="B988" s="101"/>
      <c r="C988" s="101"/>
      <c r="D988" s="101"/>
      <c r="E988" s="101"/>
      <c r="F988" s="101"/>
      <c r="G988" s="101"/>
      <c r="H988" s="101"/>
      <c r="I988" s="101"/>
      <c r="J988" s="101"/>
      <c r="K988" s="101"/>
    </row>
    <row r="989" spans="1:11" x14ac:dyDescent="0.3">
      <c r="A989" s="101"/>
      <c r="B989" s="101"/>
      <c r="C989" s="101"/>
      <c r="D989" s="101"/>
      <c r="E989" s="101"/>
      <c r="F989" s="101"/>
      <c r="G989" s="101"/>
      <c r="H989" s="101"/>
      <c r="I989" s="101"/>
      <c r="J989" s="101"/>
      <c r="K989" s="101"/>
    </row>
    <row r="990" spans="1:11" x14ac:dyDescent="0.3">
      <c r="A990" s="101"/>
      <c r="B990" s="101"/>
      <c r="C990" s="101"/>
      <c r="D990" s="101"/>
      <c r="E990" s="101"/>
      <c r="F990" s="101"/>
      <c r="G990" s="101"/>
      <c r="H990" s="101"/>
      <c r="I990" s="101"/>
      <c r="J990" s="101"/>
      <c r="K990" s="101"/>
    </row>
    <row r="991" spans="1:11" x14ac:dyDescent="0.3">
      <c r="A991" s="101"/>
      <c r="B991" s="101"/>
      <c r="C991" s="101"/>
      <c r="D991" s="101"/>
      <c r="E991" s="101"/>
      <c r="F991" s="101"/>
      <c r="G991" s="101"/>
      <c r="H991" s="101"/>
      <c r="I991" s="101"/>
      <c r="J991" s="101"/>
      <c r="K991" s="101"/>
    </row>
    <row r="992" spans="1:11" x14ac:dyDescent="0.3">
      <c r="A992" s="101"/>
      <c r="B992" s="101"/>
      <c r="C992" s="101"/>
      <c r="D992" s="101"/>
      <c r="E992" s="101"/>
      <c r="F992" s="101"/>
      <c r="G992" s="101"/>
      <c r="H992" s="101"/>
      <c r="I992" s="101"/>
      <c r="J992" s="101"/>
      <c r="K992" s="101"/>
    </row>
    <row r="993" spans="1:11" x14ac:dyDescent="0.3">
      <c r="A993" s="101"/>
      <c r="B993" s="101"/>
      <c r="C993" s="101"/>
      <c r="D993" s="101"/>
      <c r="E993" s="101"/>
      <c r="F993" s="101"/>
      <c r="G993" s="101"/>
      <c r="H993" s="101"/>
      <c r="I993" s="101"/>
      <c r="J993" s="101"/>
      <c r="K993" s="101"/>
    </row>
    <row r="994" spans="1:11" x14ac:dyDescent="0.3">
      <c r="A994" s="101"/>
      <c r="B994" s="101"/>
      <c r="C994" s="101"/>
      <c r="D994" s="101"/>
      <c r="E994" s="101"/>
      <c r="F994" s="101"/>
      <c r="G994" s="101"/>
      <c r="H994" s="101"/>
      <c r="I994" s="101"/>
      <c r="J994" s="101"/>
      <c r="K994" s="101"/>
    </row>
    <row r="995" spans="1:11" x14ac:dyDescent="0.3">
      <c r="A995" s="101"/>
      <c r="B995" s="101"/>
      <c r="C995" s="101"/>
      <c r="D995" s="101"/>
      <c r="E995" s="101"/>
      <c r="F995" s="101"/>
      <c r="G995" s="101"/>
      <c r="H995" s="101"/>
      <c r="I995" s="101"/>
      <c r="J995" s="101"/>
      <c r="K995" s="101"/>
    </row>
    <row r="996" spans="1:11" x14ac:dyDescent="0.3">
      <c r="A996" s="101"/>
      <c r="B996" s="101"/>
      <c r="C996" s="101"/>
      <c r="D996" s="101"/>
      <c r="E996" s="101"/>
      <c r="F996" s="101"/>
      <c r="G996" s="101"/>
      <c r="H996" s="101"/>
      <c r="I996" s="101"/>
      <c r="J996" s="101"/>
      <c r="K996" s="101"/>
    </row>
    <row r="997" spans="1:11" x14ac:dyDescent="0.3">
      <c r="A997" s="101"/>
      <c r="B997" s="101"/>
      <c r="C997" s="101"/>
      <c r="D997" s="101"/>
      <c r="E997" s="101"/>
      <c r="F997" s="101"/>
      <c r="G997" s="101"/>
      <c r="H997" s="101"/>
      <c r="I997" s="101"/>
      <c r="J997" s="101"/>
      <c r="K997" s="101"/>
    </row>
    <row r="998" spans="1:11" x14ac:dyDescent="0.3">
      <c r="A998" s="101"/>
      <c r="B998" s="101"/>
      <c r="C998" s="101"/>
      <c r="D998" s="101"/>
      <c r="E998" s="101"/>
      <c r="F998" s="101"/>
      <c r="G998" s="101"/>
      <c r="H998" s="101"/>
      <c r="I998" s="101"/>
      <c r="J998" s="101"/>
      <c r="K998" s="101"/>
    </row>
    <row r="999" spans="1:11" x14ac:dyDescent="0.3">
      <c r="A999" s="101"/>
      <c r="B999" s="101"/>
      <c r="C999" s="101"/>
      <c r="D999" s="101"/>
      <c r="E999" s="101"/>
      <c r="F999" s="101"/>
      <c r="G999" s="101"/>
      <c r="H999" s="101"/>
      <c r="I999" s="101"/>
      <c r="J999" s="101"/>
      <c r="K999" s="101"/>
    </row>
    <row r="1000" spans="1:11" x14ac:dyDescent="0.3">
      <c r="A1000" s="101"/>
      <c r="B1000" s="101"/>
      <c r="C1000" s="101"/>
      <c r="D1000" s="101"/>
      <c r="E1000" s="101"/>
      <c r="F1000" s="101"/>
      <c r="G1000" s="101"/>
      <c r="H1000" s="101"/>
      <c r="I1000" s="101"/>
      <c r="J1000" s="101"/>
      <c r="K1000" s="101"/>
    </row>
    <row r="1001" spans="1:11" x14ac:dyDescent="0.3">
      <c r="A1001" s="101"/>
      <c r="B1001" s="101"/>
      <c r="C1001" s="101"/>
      <c r="D1001" s="101"/>
      <c r="E1001" s="101"/>
      <c r="F1001" s="101"/>
      <c r="G1001" s="101"/>
      <c r="H1001" s="101"/>
      <c r="I1001" s="101"/>
      <c r="J1001" s="101"/>
      <c r="K1001" s="101"/>
    </row>
    <row r="1002" spans="1:11" x14ac:dyDescent="0.3">
      <c r="A1002" s="101"/>
      <c r="B1002" s="101"/>
      <c r="C1002" s="101"/>
      <c r="D1002" s="101"/>
      <c r="E1002" s="101"/>
      <c r="F1002" s="101"/>
      <c r="G1002" s="101"/>
      <c r="H1002" s="101"/>
      <c r="I1002" s="101"/>
      <c r="J1002" s="101"/>
      <c r="K1002" s="101"/>
    </row>
    <row r="1003" spans="1:11" x14ac:dyDescent="0.3">
      <c r="A1003" s="101"/>
      <c r="B1003" s="101"/>
      <c r="C1003" s="101"/>
      <c r="D1003" s="101"/>
      <c r="E1003" s="101"/>
      <c r="F1003" s="101"/>
      <c r="G1003" s="101"/>
      <c r="H1003" s="101"/>
      <c r="I1003" s="101"/>
      <c r="J1003" s="101"/>
      <c r="K1003" s="101"/>
    </row>
    <row r="1004" spans="1:11" x14ac:dyDescent="0.3">
      <c r="A1004" s="101"/>
      <c r="B1004" s="101"/>
      <c r="C1004" s="101"/>
      <c r="D1004" s="101"/>
      <c r="E1004" s="101"/>
      <c r="F1004" s="101"/>
      <c r="G1004" s="101"/>
      <c r="H1004" s="101"/>
      <c r="I1004" s="101"/>
      <c r="J1004" s="101"/>
      <c r="K1004" s="101"/>
    </row>
    <row r="1005" spans="1:11" x14ac:dyDescent="0.3">
      <c r="A1005" s="101"/>
      <c r="B1005" s="101"/>
      <c r="C1005" s="101"/>
      <c r="D1005" s="101"/>
      <c r="E1005" s="101"/>
      <c r="F1005" s="101"/>
      <c r="G1005" s="101"/>
      <c r="H1005" s="101"/>
      <c r="I1005" s="101"/>
      <c r="J1005" s="101"/>
      <c r="K1005" s="101"/>
    </row>
    <row r="1006" spans="1:11" x14ac:dyDescent="0.3">
      <c r="A1006" s="101"/>
      <c r="B1006" s="101"/>
      <c r="C1006" s="101"/>
      <c r="D1006" s="101"/>
      <c r="E1006" s="101"/>
      <c r="F1006" s="101"/>
      <c r="G1006" s="101"/>
      <c r="H1006" s="101"/>
      <c r="I1006" s="101"/>
      <c r="J1006" s="101"/>
      <c r="K1006" s="101"/>
    </row>
    <row r="1007" spans="1:11" x14ac:dyDescent="0.3">
      <c r="A1007" s="101"/>
      <c r="B1007" s="101"/>
      <c r="C1007" s="101"/>
      <c r="D1007" s="101"/>
      <c r="E1007" s="101"/>
      <c r="F1007" s="101"/>
      <c r="G1007" s="101"/>
      <c r="H1007" s="101"/>
      <c r="I1007" s="101"/>
      <c r="J1007" s="101"/>
      <c r="K1007" s="101"/>
    </row>
    <row r="1008" spans="1:11" x14ac:dyDescent="0.3">
      <c r="A1008" s="101"/>
      <c r="B1008" s="101"/>
      <c r="C1008" s="101"/>
      <c r="D1008" s="101"/>
      <c r="E1008" s="101"/>
      <c r="F1008" s="101"/>
      <c r="G1008" s="101"/>
      <c r="H1008" s="101"/>
      <c r="I1008" s="101"/>
      <c r="J1008" s="101"/>
      <c r="K1008" s="101"/>
    </row>
    <row r="1009" spans="1:11" x14ac:dyDescent="0.3">
      <c r="A1009" s="101"/>
      <c r="B1009" s="101"/>
      <c r="C1009" s="101"/>
      <c r="D1009" s="101"/>
      <c r="E1009" s="101"/>
      <c r="F1009" s="101"/>
      <c r="G1009" s="101"/>
      <c r="H1009" s="101"/>
      <c r="I1009" s="101"/>
      <c r="J1009" s="101"/>
      <c r="K1009" s="101"/>
    </row>
    <row r="1010" spans="1:11" x14ac:dyDescent="0.3">
      <c r="A1010" s="101"/>
      <c r="B1010" s="101"/>
      <c r="C1010" s="101"/>
      <c r="D1010" s="101"/>
      <c r="E1010" s="101"/>
      <c r="F1010" s="101"/>
      <c r="G1010" s="101"/>
      <c r="H1010" s="101"/>
      <c r="I1010" s="101"/>
      <c r="J1010" s="101"/>
      <c r="K1010" s="101"/>
    </row>
    <row r="1011" spans="1:11" x14ac:dyDescent="0.3">
      <c r="A1011" s="101"/>
      <c r="B1011" s="101"/>
      <c r="C1011" s="101"/>
      <c r="D1011" s="101"/>
      <c r="E1011" s="101"/>
      <c r="F1011" s="101"/>
      <c r="G1011" s="101"/>
      <c r="H1011" s="101"/>
      <c r="I1011" s="101"/>
      <c r="J1011" s="101"/>
      <c r="K1011" s="101"/>
    </row>
    <row r="1012" spans="1:11" x14ac:dyDescent="0.3">
      <c r="A1012" s="101"/>
      <c r="B1012" s="101"/>
      <c r="C1012" s="101"/>
      <c r="D1012" s="101"/>
      <c r="E1012" s="101"/>
      <c r="F1012" s="101"/>
      <c r="G1012" s="101"/>
      <c r="H1012" s="101"/>
      <c r="I1012" s="101"/>
      <c r="J1012" s="101"/>
      <c r="K1012" s="101"/>
    </row>
    <row r="1013" spans="1:11" x14ac:dyDescent="0.3">
      <c r="A1013" s="101"/>
      <c r="B1013" s="101"/>
      <c r="C1013" s="101"/>
      <c r="D1013" s="101"/>
      <c r="E1013" s="101"/>
      <c r="F1013" s="101"/>
      <c r="G1013" s="101"/>
      <c r="H1013" s="101"/>
      <c r="I1013" s="101"/>
      <c r="J1013" s="101"/>
      <c r="K1013" s="101"/>
    </row>
    <row r="1014" spans="1:11" x14ac:dyDescent="0.3">
      <c r="A1014" s="101"/>
      <c r="B1014" s="101"/>
      <c r="C1014" s="101"/>
      <c r="D1014" s="101"/>
      <c r="E1014" s="101"/>
      <c r="F1014" s="101"/>
      <c r="G1014" s="101"/>
      <c r="H1014" s="101"/>
      <c r="I1014" s="101"/>
      <c r="J1014" s="101"/>
      <c r="K1014" s="101"/>
    </row>
    <row r="1015" spans="1:11" x14ac:dyDescent="0.3">
      <c r="A1015" s="101"/>
      <c r="B1015" s="101"/>
      <c r="C1015" s="101"/>
      <c r="D1015" s="101"/>
      <c r="E1015" s="101"/>
      <c r="F1015" s="101"/>
      <c r="G1015" s="101"/>
      <c r="H1015" s="101"/>
      <c r="I1015" s="101"/>
      <c r="J1015" s="101"/>
      <c r="K1015" s="101"/>
    </row>
    <row r="1016" spans="1:11" x14ac:dyDescent="0.3">
      <c r="A1016" s="101"/>
      <c r="B1016" s="101"/>
      <c r="C1016" s="101"/>
      <c r="D1016" s="101"/>
      <c r="E1016" s="101"/>
      <c r="F1016" s="101"/>
      <c r="G1016" s="101"/>
      <c r="H1016" s="101"/>
      <c r="I1016" s="101"/>
      <c r="J1016" s="101"/>
      <c r="K1016" s="101"/>
    </row>
    <row r="1017" spans="1:11" x14ac:dyDescent="0.3">
      <c r="A1017" s="101"/>
      <c r="B1017" s="101"/>
      <c r="C1017" s="101"/>
      <c r="D1017" s="101"/>
      <c r="E1017" s="101"/>
      <c r="F1017" s="101"/>
      <c r="G1017" s="101"/>
      <c r="H1017" s="101"/>
      <c r="I1017" s="101"/>
      <c r="J1017" s="101"/>
      <c r="K1017" s="101"/>
    </row>
    <row r="1018" spans="1:11" x14ac:dyDescent="0.3">
      <c r="A1018" s="101"/>
      <c r="B1018" s="101"/>
      <c r="C1018" s="101"/>
      <c r="D1018" s="101"/>
      <c r="E1018" s="101"/>
      <c r="F1018" s="101"/>
      <c r="G1018" s="101"/>
      <c r="H1018" s="101"/>
      <c r="I1018" s="101"/>
      <c r="J1018" s="101"/>
      <c r="K1018" s="101"/>
    </row>
    <row r="1019" spans="1:11" x14ac:dyDescent="0.3">
      <c r="A1019" s="101"/>
      <c r="B1019" s="101"/>
      <c r="C1019" s="101"/>
      <c r="D1019" s="101"/>
      <c r="E1019" s="101"/>
      <c r="F1019" s="101"/>
      <c r="G1019" s="101"/>
      <c r="H1019" s="101"/>
      <c r="I1019" s="101"/>
      <c r="J1019" s="101"/>
      <c r="K1019" s="101"/>
    </row>
    <row r="1020" spans="1:11" x14ac:dyDescent="0.3">
      <c r="A1020" s="101"/>
      <c r="B1020" s="101"/>
      <c r="C1020" s="101"/>
      <c r="D1020" s="101"/>
      <c r="E1020" s="101"/>
      <c r="F1020" s="101"/>
      <c r="G1020" s="101"/>
      <c r="H1020" s="101"/>
      <c r="I1020" s="101"/>
      <c r="J1020" s="101"/>
      <c r="K1020" s="101"/>
    </row>
    <row r="1021" spans="1:11" x14ac:dyDescent="0.3">
      <c r="A1021" s="101"/>
      <c r="B1021" s="101"/>
      <c r="C1021" s="101"/>
      <c r="D1021" s="101"/>
      <c r="E1021" s="101"/>
      <c r="F1021" s="101"/>
      <c r="G1021" s="101"/>
      <c r="H1021" s="101"/>
      <c r="I1021" s="101"/>
      <c r="J1021" s="101"/>
      <c r="K1021" s="101"/>
    </row>
    <row r="1022" spans="1:11" x14ac:dyDescent="0.3">
      <c r="A1022" s="101"/>
      <c r="B1022" s="101"/>
      <c r="C1022" s="101"/>
      <c r="D1022" s="101"/>
      <c r="E1022" s="101"/>
      <c r="F1022" s="101"/>
      <c r="G1022" s="101"/>
      <c r="H1022" s="101"/>
      <c r="I1022" s="101"/>
      <c r="J1022" s="101"/>
      <c r="K1022" s="101"/>
    </row>
    <row r="1023" spans="1:11" x14ac:dyDescent="0.3">
      <c r="A1023" s="101"/>
      <c r="B1023" s="101"/>
      <c r="C1023" s="101"/>
      <c r="D1023" s="101"/>
      <c r="E1023" s="101"/>
      <c r="F1023" s="101"/>
      <c r="G1023" s="101"/>
      <c r="H1023" s="101"/>
      <c r="I1023" s="101"/>
      <c r="J1023" s="101"/>
      <c r="K1023" s="101"/>
    </row>
    <row r="1024" spans="1:11" x14ac:dyDescent="0.3">
      <c r="A1024" s="101"/>
      <c r="B1024" s="101"/>
      <c r="C1024" s="101"/>
      <c r="D1024" s="101"/>
      <c r="E1024" s="101"/>
      <c r="F1024" s="101"/>
      <c r="G1024" s="101"/>
      <c r="H1024" s="101"/>
      <c r="I1024" s="101"/>
      <c r="J1024" s="101"/>
      <c r="K1024" s="101"/>
    </row>
    <row r="1025" spans="1:11" x14ac:dyDescent="0.3">
      <c r="A1025" s="101"/>
      <c r="B1025" s="101"/>
      <c r="C1025" s="101"/>
      <c r="D1025" s="101"/>
      <c r="E1025" s="101"/>
      <c r="F1025" s="101"/>
      <c r="G1025" s="101"/>
      <c r="H1025" s="101"/>
      <c r="I1025" s="101"/>
      <c r="J1025" s="101"/>
      <c r="K1025" s="101"/>
    </row>
    <row r="1026" spans="1:11" x14ac:dyDescent="0.3">
      <c r="A1026" s="101"/>
      <c r="B1026" s="101"/>
      <c r="C1026" s="101"/>
      <c r="D1026" s="101"/>
      <c r="E1026" s="101"/>
      <c r="F1026" s="101"/>
      <c r="G1026" s="101"/>
      <c r="H1026" s="101"/>
      <c r="I1026" s="101"/>
      <c r="J1026" s="101"/>
      <c r="K1026" s="101"/>
    </row>
    <row r="1027" spans="1:11" x14ac:dyDescent="0.3">
      <c r="A1027" s="101"/>
      <c r="B1027" s="101"/>
      <c r="C1027" s="101"/>
      <c r="D1027" s="101"/>
      <c r="E1027" s="101"/>
      <c r="F1027" s="101"/>
      <c r="G1027" s="101"/>
      <c r="H1027" s="101"/>
      <c r="I1027" s="101"/>
      <c r="J1027" s="101"/>
      <c r="K1027" s="101"/>
    </row>
    <row r="1028" spans="1:11" x14ac:dyDescent="0.3">
      <c r="A1028" s="101"/>
      <c r="B1028" s="101"/>
      <c r="C1028" s="101"/>
      <c r="D1028" s="101"/>
      <c r="E1028" s="101"/>
      <c r="F1028" s="101"/>
      <c r="G1028" s="101"/>
      <c r="H1028" s="101"/>
      <c r="I1028" s="101"/>
      <c r="J1028" s="101"/>
      <c r="K1028" s="101"/>
    </row>
    <row r="1029" spans="1:11" x14ac:dyDescent="0.3">
      <c r="A1029" s="101"/>
      <c r="B1029" s="101"/>
      <c r="C1029" s="101"/>
      <c r="D1029" s="101"/>
      <c r="E1029" s="101"/>
      <c r="F1029" s="101"/>
      <c r="G1029" s="101"/>
      <c r="H1029" s="101"/>
      <c r="I1029" s="101"/>
      <c r="J1029" s="101"/>
      <c r="K1029" s="101"/>
    </row>
    <row r="1030" spans="1:11" x14ac:dyDescent="0.3">
      <c r="A1030" s="101"/>
      <c r="B1030" s="101"/>
      <c r="C1030" s="101"/>
      <c r="D1030" s="101"/>
      <c r="E1030" s="101"/>
      <c r="F1030" s="101"/>
      <c r="G1030" s="101"/>
      <c r="H1030" s="101"/>
      <c r="I1030" s="101"/>
      <c r="J1030" s="101"/>
      <c r="K1030" s="101"/>
    </row>
    <row r="1031" spans="1:11" x14ac:dyDescent="0.3">
      <c r="A1031" s="101"/>
      <c r="B1031" s="101"/>
      <c r="C1031" s="101"/>
      <c r="D1031" s="101"/>
      <c r="E1031" s="101"/>
      <c r="F1031" s="101"/>
      <c r="G1031" s="101"/>
      <c r="H1031" s="101"/>
      <c r="I1031" s="101"/>
      <c r="J1031" s="101"/>
      <c r="K1031" s="101"/>
    </row>
    <row r="1032" spans="1:11" x14ac:dyDescent="0.3">
      <c r="A1032" s="101"/>
      <c r="B1032" s="101"/>
      <c r="C1032" s="101"/>
      <c r="D1032" s="101"/>
      <c r="E1032" s="101"/>
      <c r="F1032" s="101"/>
      <c r="G1032" s="101"/>
      <c r="H1032" s="101"/>
      <c r="I1032" s="101"/>
      <c r="J1032" s="101"/>
      <c r="K1032" s="101"/>
    </row>
    <row r="1033" spans="1:11" x14ac:dyDescent="0.3">
      <c r="A1033" s="101"/>
      <c r="B1033" s="101"/>
      <c r="C1033" s="101"/>
      <c r="D1033" s="101"/>
      <c r="E1033" s="101"/>
      <c r="F1033" s="101"/>
      <c r="G1033" s="101"/>
      <c r="H1033" s="101"/>
      <c r="I1033" s="101"/>
      <c r="J1033" s="101"/>
      <c r="K1033" s="101"/>
    </row>
    <row r="1034" spans="1:11" x14ac:dyDescent="0.3">
      <c r="A1034" s="101"/>
      <c r="B1034" s="101"/>
      <c r="C1034" s="101"/>
      <c r="D1034" s="101"/>
      <c r="E1034" s="101"/>
      <c r="F1034" s="101"/>
      <c r="G1034" s="101"/>
      <c r="H1034" s="101"/>
      <c r="I1034" s="101"/>
      <c r="J1034" s="101"/>
      <c r="K1034" s="101"/>
    </row>
    <row r="1035" spans="1:11" x14ac:dyDescent="0.3">
      <c r="A1035" s="101"/>
      <c r="B1035" s="101"/>
      <c r="C1035" s="101"/>
      <c r="D1035" s="101"/>
      <c r="E1035" s="101"/>
      <c r="F1035" s="101"/>
      <c r="G1035" s="101"/>
      <c r="H1035" s="101"/>
      <c r="I1035" s="101"/>
      <c r="J1035" s="101"/>
      <c r="K1035" s="101"/>
    </row>
    <row r="1036" spans="1:11" x14ac:dyDescent="0.3">
      <c r="A1036" s="101"/>
      <c r="B1036" s="101"/>
      <c r="C1036" s="101"/>
      <c r="D1036" s="101"/>
      <c r="E1036" s="101"/>
      <c r="F1036" s="101"/>
      <c r="G1036" s="101"/>
      <c r="H1036" s="101"/>
      <c r="I1036" s="101"/>
      <c r="J1036" s="101"/>
      <c r="K1036" s="101"/>
    </row>
    <row r="1037" spans="1:11" x14ac:dyDescent="0.3">
      <c r="A1037" s="101"/>
      <c r="B1037" s="101"/>
      <c r="C1037" s="101"/>
      <c r="D1037" s="101"/>
      <c r="E1037" s="101"/>
      <c r="F1037" s="101"/>
      <c r="G1037" s="101"/>
      <c r="H1037" s="101"/>
      <c r="I1037" s="101"/>
      <c r="J1037" s="101"/>
      <c r="K1037" s="101"/>
    </row>
    <row r="1038" spans="1:11" x14ac:dyDescent="0.3">
      <c r="A1038" s="101"/>
      <c r="B1038" s="101"/>
      <c r="C1038" s="101"/>
      <c r="D1038" s="101"/>
      <c r="E1038" s="101"/>
      <c r="F1038" s="101"/>
      <c r="G1038" s="101"/>
      <c r="H1038" s="101"/>
      <c r="I1038" s="101"/>
      <c r="J1038" s="101"/>
      <c r="K1038" s="101"/>
    </row>
    <row r="1039" spans="1:11" x14ac:dyDescent="0.3">
      <c r="A1039" s="101"/>
      <c r="B1039" s="101"/>
      <c r="C1039" s="101"/>
      <c r="D1039" s="101"/>
      <c r="E1039" s="101"/>
      <c r="F1039" s="101"/>
      <c r="G1039" s="101"/>
      <c r="H1039" s="101"/>
      <c r="I1039" s="101"/>
      <c r="J1039" s="101"/>
      <c r="K1039" s="101"/>
    </row>
    <row r="1040" spans="1:11" x14ac:dyDescent="0.3">
      <c r="A1040" s="101"/>
      <c r="B1040" s="101"/>
      <c r="C1040" s="101"/>
      <c r="D1040" s="101"/>
      <c r="E1040" s="101"/>
      <c r="F1040" s="101"/>
      <c r="G1040" s="101"/>
      <c r="H1040" s="101"/>
      <c r="I1040" s="101"/>
      <c r="J1040" s="101"/>
      <c r="K1040" s="101"/>
    </row>
    <row r="1041" spans="1:11" x14ac:dyDescent="0.3">
      <c r="A1041" s="101"/>
      <c r="B1041" s="101"/>
      <c r="C1041" s="101"/>
      <c r="D1041" s="101"/>
      <c r="E1041" s="101"/>
      <c r="F1041" s="101"/>
      <c r="G1041" s="101"/>
      <c r="H1041" s="101"/>
      <c r="I1041" s="101"/>
      <c r="J1041" s="101"/>
      <c r="K1041" s="101"/>
    </row>
    <row r="1042" spans="1:11" x14ac:dyDescent="0.3">
      <c r="A1042" s="101"/>
      <c r="B1042" s="101"/>
      <c r="C1042" s="101"/>
      <c r="D1042" s="101"/>
      <c r="E1042" s="101"/>
      <c r="F1042" s="101"/>
      <c r="G1042" s="101"/>
      <c r="H1042" s="101"/>
      <c r="I1042" s="101"/>
      <c r="J1042" s="101"/>
      <c r="K1042" s="101"/>
    </row>
    <row r="1043" spans="1:11" x14ac:dyDescent="0.3">
      <c r="A1043" s="101"/>
      <c r="B1043" s="101"/>
      <c r="C1043" s="101"/>
      <c r="D1043" s="101"/>
      <c r="E1043" s="101"/>
      <c r="F1043" s="101"/>
      <c r="G1043" s="101"/>
      <c r="H1043" s="101"/>
      <c r="I1043" s="101"/>
      <c r="J1043" s="101"/>
      <c r="K1043" s="101"/>
    </row>
    <row r="1044" spans="1:11" x14ac:dyDescent="0.3">
      <c r="A1044" s="101"/>
      <c r="B1044" s="101"/>
      <c r="C1044" s="101"/>
      <c r="D1044" s="101"/>
      <c r="E1044" s="101"/>
      <c r="F1044" s="101"/>
      <c r="G1044" s="101"/>
      <c r="H1044" s="101"/>
      <c r="I1044" s="101"/>
      <c r="J1044" s="101"/>
      <c r="K1044" s="101"/>
    </row>
    <row r="1045" spans="1:11" x14ac:dyDescent="0.3">
      <c r="A1045" s="101"/>
      <c r="B1045" s="101"/>
      <c r="C1045" s="101"/>
      <c r="D1045" s="101"/>
      <c r="E1045" s="101"/>
      <c r="F1045" s="101"/>
      <c r="G1045" s="101"/>
      <c r="H1045" s="101"/>
      <c r="I1045" s="101"/>
      <c r="J1045" s="101"/>
      <c r="K1045" s="101"/>
    </row>
    <row r="1046" spans="1:11" x14ac:dyDescent="0.3">
      <c r="A1046" s="101"/>
      <c r="B1046" s="101"/>
      <c r="C1046" s="101"/>
      <c r="D1046" s="101"/>
      <c r="E1046" s="101"/>
      <c r="F1046" s="101"/>
      <c r="G1046" s="101"/>
      <c r="H1046" s="101"/>
      <c r="I1046" s="101"/>
      <c r="J1046" s="101"/>
      <c r="K1046" s="101"/>
    </row>
    <row r="1047" spans="1:11" x14ac:dyDescent="0.3">
      <c r="A1047" s="101"/>
      <c r="B1047" s="101"/>
      <c r="C1047" s="101"/>
      <c r="D1047" s="101"/>
      <c r="E1047" s="101"/>
      <c r="F1047" s="101"/>
      <c r="G1047" s="101"/>
      <c r="H1047" s="101"/>
      <c r="I1047" s="101"/>
      <c r="J1047" s="101"/>
      <c r="K1047" s="101"/>
    </row>
    <row r="1048" spans="1:11" x14ac:dyDescent="0.3">
      <c r="A1048" s="101"/>
      <c r="B1048" s="101"/>
      <c r="C1048" s="101"/>
      <c r="D1048" s="101"/>
      <c r="E1048" s="101"/>
      <c r="F1048" s="101"/>
      <c r="G1048" s="101"/>
      <c r="H1048" s="101"/>
      <c r="I1048" s="101"/>
      <c r="J1048" s="101"/>
      <c r="K1048" s="101"/>
    </row>
    <row r="1049" spans="1:11" x14ac:dyDescent="0.3">
      <c r="A1049" s="101"/>
      <c r="B1049" s="101"/>
      <c r="C1049" s="101"/>
      <c r="D1049" s="101"/>
      <c r="E1049" s="101"/>
      <c r="F1049" s="101"/>
      <c r="G1049" s="101"/>
      <c r="H1049" s="101"/>
      <c r="I1049" s="101"/>
      <c r="J1049" s="101"/>
      <c r="K1049" s="101"/>
    </row>
    <row r="1050" spans="1:11" x14ac:dyDescent="0.3">
      <c r="A1050" s="101"/>
      <c r="B1050" s="101"/>
      <c r="C1050" s="101"/>
      <c r="D1050" s="101"/>
      <c r="E1050" s="101"/>
      <c r="F1050" s="101"/>
      <c r="G1050" s="101"/>
      <c r="H1050" s="101"/>
      <c r="I1050" s="101"/>
      <c r="J1050" s="101"/>
      <c r="K1050" s="101"/>
    </row>
    <row r="1051" spans="1:11" x14ac:dyDescent="0.3">
      <c r="A1051" s="101"/>
      <c r="B1051" s="101"/>
      <c r="C1051" s="101"/>
      <c r="D1051" s="101"/>
      <c r="E1051" s="101"/>
      <c r="F1051" s="101"/>
      <c r="G1051" s="101"/>
      <c r="H1051" s="101"/>
      <c r="I1051" s="101"/>
      <c r="J1051" s="101"/>
      <c r="K1051" s="101"/>
    </row>
    <row r="1052" spans="1:11" x14ac:dyDescent="0.3">
      <c r="A1052" s="101"/>
      <c r="B1052" s="101"/>
      <c r="C1052" s="101"/>
      <c r="D1052" s="101"/>
      <c r="E1052" s="101"/>
      <c r="F1052" s="101"/>
      <c r="G1052" s="101"/>
      <c r="H1052" s="101"/>
      <c r="I1052" s="101"/>
      <c r="J1052" s="101"/>
      <c r="K1052" s="101"/>
    </row>
    <row r="1053" spans="1:11" x14ac:dyDescent="0.3">
      <c r="A1053" s="101"/>
      <c r="B1053" s="101"/>
      <c r="C1053" s="101"/>
      <c r="D1053" s="101"/>
      <c r="E1053" s="101"/>
      <c r="F1053" s="101"/>
      <c r="G1053" s="101"/>
      <c r="H1053" s="101"/>
      <c r="I1053" s="101"/>
      <c r="J1053" s="101"/>
      <c r="K1053" s="101"/>
    </row>
    <row r="1054" spans="1:11" x14ac:dyDescent="0.3">
      <c r="A1054" s="101"/>
      <c r="B1054" s="101"/>
      <c r="C1054" s="101"/>
      <c r="D1054" s="101"/>
      <c r="E1054" s="101"/>
      <c r="F1054" s="101"/>
      <c r="G1054" s="101"/>
      <c r="H1054" s="101"/>
      <c r="I1054" s="101"/>
      <c r="J1054" s="101"/>
      <c r="K1054" s="101"/>
    </row>
    <row r="1055" spans="1:11" x14ac:dyDescent="0.3">
      <c r="A1055" s="101"/>
      <c r="B1055" s="101"/>
      <c r="C1055" s="101"/>
      <c r="D1055" s="101"/>
      <c r="E1055" s="101"/>
      <c r="F1055" s="101"/>
      <c r="G1055" s="101"/>
      <c r="H1055" s="101"/>
      <c r="I1055" s="101"/>
      <c r="J1055" s="101"/>
      <c r="K1055" s="101"/>
    </row>
    <row r="1056" spans="1:11" x14ac:dyDescent="0.3">
      <c r="A1056" s="101"/>
      <c r="B1056" s="101"/>
      <c r="C1056" s="101"/>
      <c r="D1056" s="101"/>
      <c r="E1056" s="101"/>
      <c r="F1056" s="101"/>
      <c r="G1056" s="101"/>
      <c r="H1056" s="101"/>
      <c r="I1056" s="101"/>
      <c r="J1056" s="101"/>
      <c r="K1056" s="101"/>
    </row>
    <row r="1057" spans="1:11" x14ac:dyDescent="0.3">
      <c r="A1057" s="101"/>
      <c r="B1057" s="101"/>
      <c r="C1057" s="101"/>
      <c r="D1057" s="101"/>
      <c r="E1057" s="101"/>
      <c r="F1057" s="101"/>
      <c r="G1057" s="101"/>
      <c r="H1057" s="101"/>
      <c r="I1057" s="101"/>
      <c r="J1057" s="101"/>
      <c r="K1057" s="101"/>
    </row>
    <row r="1058" spans="1:11" x14ac:dyDescent="0.3">
      <c r="A1058" s="101"/>
      <c r="B1058" s="101"/>
      <c r="C1058" s="101"/>
      <c r="D1058" s="101"/>
      <c r="E1058" s="101"/>
      <c r="F1058" s="101"/>
      <c r="G1058" s="101"/>
      <c r="H1058" s="101"/>
      <c r="I1058" s="101"/>
      <c r="J1058" s="101"/>
      <c r="K1058" s="101"/>
    </row>
    <row r="1059" spans="1:11" x14ac:dyDescent="0.3">
      <c r="A1059" s="101"/>
      <c r="B1059" s="101"/>
      <c r="C1059" s="101"/>
      <c r="D1059" s="101"/>
      <c r="E1059" s="101"/>
      <c r="F1059" s="101"/>
      <c r="G1059" s="101"/>
      <c r="H1059" s="101"/>
      <c r="I1059" s="101"/>
      <c r="J1059" s="101"/>
      <c r="K1059" s="101"/>
    </row>
    <row r="1060" spans="1:11" x14ac:dyDescent="0.3">
      <c r="A1060" s="101"/>
      <c r="B1060" s="101"/>
      <c r="C1060" s="101"/>
      <c r="D1060" s="101"/>
      <c r="E1060" s="101"/>
      <c r="F1060" s="101"/>
      <c r="G1060" s="101"/>
      <c r="H1060" s="101"/>
      <c r="I1060" s="101"/>
      <c r="J1060" s="101"/>
      <c r="K1060" s="101"/>
    </row>
    <row r="1061" spans="1:11" x14ac:dyDescent="0.3">
      <c r="A1061" s="101"/>
      <c r="B1061" s="101"/>
      <c r="C1061" s="101"/>
      <c r="D1061" s="101"/>
      <c r="E1061" s="101"/>
      <c r="F1061" s="101"/>
      <c r="G1061" s="101"/>
      <c r="H1061" s="101"/>
      <c r="I1061" s="101"/>
      <c r="J1061" s="101"/>
      <c r="K1061" s="101"/>
    </row>
    <row r="1062" spans="1:11" x14ac:dyDescent="0.3">
      <c r="A1062" s="101"/>
      <c r="B1062" s="101"/>
      <c r="C1062" s="101"/>
      <c r="D1062" s="101"/>
      <c r="E1062" s="101"/>
      <c r="F1062" s="101"/>
      <c r="G1062" s="101"/>
      <c r="H1062" s="101"/>
      <c r="I1062" s="101"/>
      <c r="J1062" s="101"/>
      <c r="K1062" s="101"/>
    </row>
    <row r="1063" spans="1:11" x14ac:dyDescent="0.3">
      <c r="A1063" s="101"/>
      <c r="B1063" s="101"/>
      <c r="C1063" s="101"/>
      <c r="D1063" s="101"/>
      <c r="E1063" s="101"/>
      <c r="F1063" s="101"/>
      <c r="G1063" s="101"/>
      <c r="H1063" s="101"/>
      <c r="I1063" s="101"/>
      <c r="J1063" s="101"/>
      <c r="K1063" s="101"/>
    </row>
    <row r="1064" spans="1:11" x14ac:dyDescent="0.3">
      <c r="A1064" s="101"/>
      <c r="B1064" s="101"/>
      <c r="C1064" s="101"/>
      <c r="D1064" s="101"/>
      <c r="E1064" s="101"/>
      <c r="F1064" s="101"/>
      <c r="G1064" s="101"/>
      <c r="H1064" s="101"/>
      <c r="I1064" s="101"/>
      <c r="J1064" s="101"/>
      <c r="K1064" s="101"/>
    </row>
    <row r="1065" spans="1:11" x14ac:dyDescent="0.3">
      <c r="A1065" s="101"/>
      <c r="B1065" s="101"/>
      <c r="C1065" s="101"/>
      <c r="D1065" s="101"/>
      <c r="E1065" s="101"/>
      <c r="F1065" s="101"/>
      <c r="G1065" s="101"/>
      <c r="H1065" s="101"/>
      <c r="I1065" s="101"/>
      <c r="J1065" s="101"/>
      <c r="K1065" s="101"/>
    </row>
    <row r="1066" spans="1:11" x14ac:dyDescent="0.3">
      <c r="A1066" s="101"/>
      <c r="B1066" s="101"/>
      <c r="C1066" s="101"/>
      <c r="D1066" s="101"/>
      <c r="E1066" s="101"/>
      <c r="F1066" s="101"/>
      <c r="G1066" s="101"/>
      <c r="H1066" s="101"/>
      <c r="I1066" s="101"/>
      <c r="J1066" s="101"/>
      <c r="K1066" s="101"/>
    </row>
    <row r="1067" spans="1:11" x14ac:dyDescent="0.3">
      <c r="A1067" s="101"/>
      <c r="B1067" s="101"/>
      <c r="C1067" s="101"/>
      <c r="D1067" s="101"/>
      <c r="E1067" s="101"/>
      <c r="F1067" s="101"/>
      <c r="G1067" s="101"/>
      <c r="H1067" s="101"/>
      <c r="I1067" s="101"/>
      <c r="J1067" s="101"/>
      <c r="K1067" s="101"/>
    </row>
    <row r="1068" spans="1:11" x14ac:dyDescent="0.3">
      <c r="A1068" s="101"/>
      <c r="B1068" s="101"/>
      <c r="C1068" s="101"/>
      <c r="D1068" s="101"/>
      <c r="E1068" s="101"/>
      <c r="F1068" s="101"/>
      <c r="G1068" s="101"/>
      <c r="H1068" s="101"/>
      <c r="I1068" s="101"/>
      <c r="J1068" s="101"/>
      <c r="K1068" s="101"/>
    </row>
    <row r="1069" spans="1:11" x14ac:dyDescent="0.3">
      <c r="A1069" s="101"/>
      <c r="B1069" s="101"/>
      <c r="C1069" s="101"/>
      <c r="D1069" s="101"/>
      <c r="E1069" s="101"/>
      <c r="F1069" s="101"/>
      <c r="G1069" s="101"/>
      <c r="H1069" s="101"/>
      <c r="I1069" s="101"/>
      <c r="J1069" s="101"/>
      <c r="K1069" s="101"/>
    </row>
    <row r="1070" spans="1:11" x14ac:dyDescent="0.3">
      <c r="A1070" s="101"/>
      <c r="B1070" s="101"/>
      <c r="C1070" s="101"/>
      <c r="D1070" s="101"/>
      <c r="E1070" s="101"/>
      <c r="F1070" s="101"/>
      <c r="G1070" s="101"/>
      <c r="H1070" s="101"/>
      <c r="I1070" s="101"/>
      <c r="J1070" s="101"/>
      <c r="K1070" s="101"/>
    </row>
    <row r="1071" spans="1:11" x14ac:dyDescent="0.3">
      <c r="A1071" s="101"/>
      <c r="B1071" s="101"/>
      <c r="C1071" s="101"/>
      <c r="D1071" s="101"/>
      <c r="E1071" s="101"/>
      <c r="F1071" s="101"/>
      <c r="G1071" s="101"/>
      <c r="H1071" s="101"/>
      <c r="I1071" s="101"/>
      <c r="J1071" s="101"/>
      <c r="K1071" s="101"/>
    </row>
    <row r="1072" spans="1:11" x14ac:dyDescent="0.3">
      <c r="A1072" s="101"/>
      <c r="B1072" s="101"/>
      <c r="C1072" s="101"/>
      <c r="D1072" s="101"/>
      <c r="E1072" s="101"/>
      <c r="F1072" s="101"/>
      <c r="G1072" s="101"/>
      <c r="H1072" s="101"/>
      <c r="I1072" s="101"/>
      <c r="J1072" s="101"/>
      <c r="K1072" s="101"/>
    </row>
    <row r="1073" spans="1:11" x14ac:dyDescent="0.3">
      <c r="A1073" s="101"/>
      <c r="B1073" s="101"/>
      <c r="C1073" s="101"/>
      <c r="D1073" s="101"/>
      <c r="E1073" s="101"/>
      <c r="F1073" s="101"/>
      <c r="G1073" s="101"/>
      <c r="H1073" s="101"/>
      <c r="I1073" s="101"/>
      <c r="J1073" s="101"/>
      <c r="K1073" s="101"/>
    </row>
    <row r="1074" spans="1:11" x14ac:dyDescent="0.3">
      <c r="A1074" s="101"/>
      <c r="B1074" s="101"/>
      <c r="C1074" s="101"/>
      <c r="D1074" s="101"/>
      <c r="E1074" s="101"/>
      <c r="F1074" s="101"/>
      <c r="G1074" s="101"/>
      <c r="H1074" s="101"/>
      <c r="I1074" s="101"/>
      <c r="J1074" s="101"/>
      <c r="K1074" s="101"/>
    </row>
    <row r="1075" spans="1:11" x14ac:dyDescent="0.3">
      <c r="A1075" s="101"/>
      <c r="B1075" s="101"/>
      <c r="C1075" s="101"/>
      <c r="D1075" s="101"/>
      <c r="E1075" s="101"/>
      <c r="F1075" s="101"/>
      <c r="G1075" s="101"/>
      <c r="H1075" s="101"/>
      <c r="I1075" s="101"/>
      <c r="J1075" s="101"/>
      <c r="K1075" s="101"/>
    </row>
    <row r="1076" spans="1:11" x14ac:dyDescent="0.3">
      <c r="A1076" s="101"/>
      <c r="B1076" s="101"/>
      <c r="C1076" s="101"/>
      <c r="D1076" s="101"/>
      <c r="E1076" s="101"/>
      <c r="F1076" s="101"/>
      <c r="G1076" s="101"/>
      <c r="H1076" s="101"/>
      <c r="I1076" s="101"/>
      <c r="J1076" s="101"/>
      <c r="K1076" s="101"/>
    </row>
    <row r="1077" spans="1:11" x14ac:dyDescent="0.3">
      <c r="A1077" s="101"/>
      <c r="B1077" s="101"/>
      <c r="C1077" s="101"/>
      <c r="D1077" s="101"/>
      <c r="E1077" s="101"/>
      <c r="F1077" s="101"/>
      <c r="G1077" s="101"/>
      <c r="H1077" s="101"/>
      <c r="I1077" s="101"/>
      <c r="J1077" s="101"/>
      <c r="K1077" s="101"/>
    </row>
    <row r="1078" spans="1:11" x14ac:dyDescent="0.3">
      <c r="A1078" s="101"/>
      <c r="B1078" s="101"/>
      <c r="C1078" s="101"/>
      <c r="D1078" s="101"/>
      <c r="E1078" s="101"/>
      <c r="F1078" s="101"/>
      <c r="G1078" s="101"/>
      <c r="H1078" s="101"/>
      <c r="I1078" s="101"/>
      <c r="J1078" s="101"/>
      <c r="K1078" s="101"/>
    </row>
    <row r="1079" spans="1:11" x14ac:dyDescent="0.3">
      <c r="A1079" s="101"/>
      <c r="B1079" s="101"/>
      <c r="C1079" s="101"/>
      <c r="D1079" s="101"/>
      <c r="E1079" s="101"/>
      <c r="F1079" s="101"/>
      <c r="G1079" s="101"/>
      <c r="H1079" s="101"/>
      <c r="I1079" s="101"/>
      <c r="J1079" s="101"/>
      <c r="K1079" s="101"/>
    </row>
    <row r="1080" spans="1:11" x14ac:dyDescent="0.3">
      <c r="A1080" s="101"/>
      <c r="B1080" s="101"/>
      <c r="C1080" s="101"/>
      <c r="D1080" s="101"/>
      <c r="E1080" s="101"/>
      <c r="F1080" s="101"/>
      <c r="G1080" s="101"/>
      <c r="H1080" s="101"/>
      <c r="I1080" s="101"/>
      <c r="J1080" s="101"/>
      <c r="K1080" s="101"/>
    </row>
    <row r="1081" spans="1:11" x14ac:dyDescent="0.3">
      <c r="A1081" s="101"/>
      <c r="B1081" s="101"/>
      <c r="C1081" s="101"/>
      <c r="D1081" s="101"/>
      <c r="E1081" s="101"/>
      <c r="F1081" s="101"/>
      <c r="G1081" s="101"/>
      <c r="H1081" s="101"/>
      <c r="I1081" s="101"/>
      <c r="J1081" s="101"/>
      <c r="K1081" s="101"/>
    </row>
    <row r="1082" spans="1:11" x14ac:dyDescent="0.3">
      <c r="A1082" s="101"/>
      <c r="B1082" s="101"/>
      <c r="C1082" s="101"/>
      <c r="D1082" s="101"/>
      <c r="E1082" s="101"/>
      <c r="F1082" s="101"/>
      <c r="G1082" s="101"/>
      <c r="H1082" s="101"/>
      <c r="I1082" s="101"/>
      <c r="J1082" s="101"/>
      <c r="K1082" s="101"/>
    </row>
    <row r="1083" spans="1:11" x14ac:dyDescent="0.3">
      <c r="A1083" s="101"/>
      <c r="B1083" s="101"/>
      <c r="C1083" s="101"/>
      <c r="D1083" s="101"/>
      <c r="E1083" s="101"/>
      <c r="F1083" s="101"/>
      <c r="G1083" s="101"/>
      <c r="H1083" s="101"/>
      <c r="I1083" s="101"/>
      <c r="J1083" s="101"/>
      <c r="K1083" s="101"/>
    </row>
    <row r="1084" spans="1:11" x14ac:dyDescent="0.3">
      <c r="A1084" s="101"/>
      <c r="B1084" s="101"/>
      <c r="C1084" s="101"/>
      <c r="D1084" s="101"/>
      <c r="E1084" s="101"/>
      <c r="F1084" s="101"/>
      <c r="G1084" s="101"/>
      <c r="H1084" s="101"/>
      <c r="I1084" s="101"/>
      <c r="J1084" s="101"/>
      <c r="K1084" s="101"/>
    </row>
    <row r="1085" spans="1:11" x14ac:dyDescent="0.3">
      <c r="A1085" s="101"/>
      <c r="B1085" s="101"/>
      <c r="C1085" s="101"/>
      <c r="D1085" s="101"/>
      <c r="E1085" s="101"/>
      <c r="F1085" s="101"/>
      <c r="G1085" s="101"/>
      <c r="H1085" s="101"/>
      <c r="I1085" s="101"/>
      <c r="J1085" s="101"/>
      <c r="K1085" s="101"/>
    </row>
    <row r="1086" spans="1:11" x14ac:dyDescent="0.3">
      <c r="A1086" s="101"/>
      <c r="B1086" s="101"/>
      <c r="C1086" s="101"/>
      <c r="D1086" s="101"/>
      <c r="E1086" s="101"/>
      <c r="F1086" s="101"/>
      <c r="G1086" s="101"/>
      <c r="H1086" s="101"/>
      <c r="I1086" s="101"/>
      <c r="J1086" s="101"/>
      <c r="K1086" s="101"/>
    </row>
    <row r="1087" spans="1:11" x14ac:dyDescent="0.3">
      <c r="A1087" s="101"/>
      <c r="B1087" s="101"/>
      <c r="C1087" s="101"/>
      <c r="D1087" s="101"/>
      <c r="E1087" s="101"/>
      <c r="F1087" s="101"/>
      <c r="G1087" s="101"/>
      <c r="H1087" s="101"/>
      <c r="I1087" s="101"/>
      <c r="J1087" s="101"/>
      <c r="K1087" s="101"/>
    </row>
    <row r="1088" spans="1:11" x14ac:dyDescent="0.3">
      <c r="A1088" s="101"/>
      <c r="B1088" s="101"/>
      <c r="C1088" s="101"/>
      <c r="D1088" s="101"/>
      <c r="E1088" s="101"/>
      <c r="F1088" s="101"/>
      <c r="G1088" s="101"/>
      <c r="H1088" s="101"/>
      <c r="I1088" s="101"/>
      <c r="J1088" s="101"/>
      <c r="K1088" s="101"/>
    </row>
    <row r="1089" spans="1:11" x14ac:dyDescent="0.3">
      <c r="A1089" s="101"/>
      <c r="B1089" s="101"/>
      <c r="C1089" s="101"/>
      <c r="D1089" s="101"/>
      <c r="E1089" s="101"/>
      <c r="F1089" s="101"/>
      <c r="G1089" s="101"/>
      <c r="H1089" s="101"/>
      <c r="I1089" s="101"/>
      <c r="J1089" s="101"/>
      <c r="K1089" s="101"/>
    </row>
    <row r="1090" spans="1:11" x14ac:dyDescent="0.3">
      <c r="A1090" s="101"/>
      <c r="B1090" s="101"/>
      <c r="C1090" s="101"/>
      <c r="D1090" s="101"/>
      <c r="E1090" s="101"/>
      <c r="F1090" s="101"/>
      <c r="G1090" s="101"/>
      <c r="H1090" s="101"/>
      <c r="I1090" s="101"/>
      <c r="J1090" s="101"/>
      <c r="K1090" s="101"/>
    </row>
    <row r="1091" spans="1:11" x14ac:dyDescent="0.3">
      <c r="A1091" s="101"/>
      <c r="B1091" s="101"/>
      <c r="C1091" s="101"/>
      <c r="D1091" s="101"/>
      <c r="E1091" s="101"/>
      <c r="F1091" s="101"/>
      <c r="G1091" s="101"/>
      <c r="H1091" s="101"/>
      <c r="I1091" s="101"/>
      <c r="J1091" s="101"/>
      <c r="K1091" s="101"/>
    </row>
    <row r="1092" spans="1:11" x14ac:dyDescent="0.3">
      <c r="A1092" s="101"/>
      <c r="B1092" s="101"/>
      <c r="C1092" s="101"/>
      <c r="D1092" s="101"/>
      <c r="E1092" s="101"/>
      <c r="F1092" s="101"/>
      <c r="G1092" s="101"/>
      <c r="H1092" s="101"/>
      <c r="I1092" s="101"/>
      <c r="J1092" s="101"/>
      <c r="K1092" s="101"/>
    </row>
    <row r="1093" spans="1:11" x14ac:dyDescent="0.3">
      <c r="A1093" s="101"/>
      <c r="B1093" s="101"/>
      <c r="C1093" s="101"/>
      <c r="D1093" s="101"/>
      <c r="E1093" s="101"/>
      <c r="F1093" s="101"/>
      <c r="G1093" s="101"/>
      <c r="H1093" s="101"/>
      <c r="I1093" s="101"/>
      <c r="J1093" s="101"/>
      <c r="K1093" s="101"/>
    </row>
    <row r="1094" spans="1:11" x14ac:dyDescent="0.3">
      <c r="A1094" s="101"/>
      <c r="B1094" s="101"/>
      <c r="C1094" s="101"/>
      <c r="D1094" s="101"/>
      <c r="E1094" s="101"/>
      <c r="F1094" s="101"/>
      <c r="G1094" s="101"/>
      <c r="H1094" s="101"/>
      <c r="I1094" s="101"/>
      <c r="J1094" s="101"/>
      <c r="K1094" s="101"/>
    </row>
    <row r="1095" spans="1:11" x14ac:dyDescent="0.3">
      <c r="A1095" s="101"/>
      <c r="B1095" s="101"/>
      <c r="C1095" s="101"/>
      <c r="D1095" s="101"/>
      <c r="E1095" s="101"/>
      <c r="F1095" s="101"/>
      <c r="G1095" s="101"/>
      <c r="H1095" s="101"/>
      <c r="I1095" s="101"/>
      <c r="J1095" s="101"/>
      <c r="K1095" s="101"/>
    </row>
    <row r="1096" spans="1:11" x14ac:dyDescent="0.3">
      <c r="A1096" s="101"/>
      <c r="B1096" s="101"/>
      <c r="C1096" s="101"/>
      <c r="D1096" s="101"/>
      <c r="E1096" s="101"/>
      <c r="F1096" s="101"/>
      <c r="G1096" s="101"/>
      <c r="H1096" s="101"/>
      <c r="I1096" s="101"/>
      <c r="J1096" s="101"/>
      <c r="K1096" s="101"/>
    </row>
    <row r="1097" spans="1:11" x14ac:dyDescent="0.3">
      <c r="A1097" s="101"/>
      <c r="B1097" s="101"/>
      <c r="C1097" s="101"/>
      <c r="D1097" s="101"/>
      <c r="E1097" s="101"/>
      <c r="F1097" s="101"/>
      <c r="G1097" s="101"/>
      <c r="H1097" s="101"/>
      <c r="I1097" s="101"/>
      <c r="J1097" s="101"/>
      <c r="K1097" s="101"/>
    </row>
    <row r="1098" spans="1:11" x14ac:dyDescent="0.3">
      <c r="A1098" s="101"/>
      <c r="B1098" s="101"/>
      <c r="C1098" s="101"/>
      <c r="D1098" s="101"/>
      <c r="E1098" s="101"/>
      <c r="F1098" s="101"/>
      <c r="G1098" s="101"/>
      <c r="H1098" s="101"/>
      <c r="I1098" s="101"/>
      <c r="J1098" s="101"/>
      <c r="K1098" s="101"/>
    </row>
    <row r="1099" spans="1:11" x14ac:dyDescent="0.3">
      <c r="A1099" s="101"/>
      <c r="B1099" s="101"/>
      <c r="C1099" s="101"/>
      <c r="D1099" s="101"/>
      <c r="E1099" s="101"/>
      <c r="F1099" s="101"/>
      <c r="G1099" s="101"/>
      <c r="H1099" s="101"/>
      <c r="I1099" s="101"/>
      <c r="J1099" s="101"/>
      <c r="K1099" s="101"/>
    </row>
    <row r="1100" spans="1:11" x14ac:dyDescent="0.3">
      <c r="A1100" s="101"/>
      <c r="B1100" s="101"/>
      <c r="C1100" s="101"/>
      <c r="D1100" s="101"/>
      <c r="E1100" s="101"/>
      <c r="F1100" s="101"/>
      <c r="G1100" s="101"/>
      <c r="H1100" s="101"/>
      <c r="I1100" s="101"/>
      <c r="J1100" s="101"/>
      <c r="K1100" s="101"/>
    </row>
    <row r="1101" spans="1:11" x14ac:dyDescent="0.3">
      <c r="A1101" s="101"/>
      <c r="B1101" s="101"/>
      <c r="C1101" s="101"/>
      <c r="D1101" s="101"/>
      <c r="E1101" s="101"/>
      <c r="F1101" s="101"/>
      <c r="G1101" s="101"/>
      <c r="H1101" s="101"/>
      <c r="I1101" s="101"/>
      <c r="J1101" s="101"/>
      <c r="K1101" s="101"/>
    </row>
    <row r="1102" spans="1:11" x14ac:dyDescent="0.3">
      <c r="A1102" s="101"/>
      <c r="B1102" s="101"/>
      <c r="C1102" s="101"/>
      <c r="D1102" s="101"/>
      <c r="E1102" s="101"/>
      <c r="F1102" s="101"/>
      <c r="G1102" s="101"/>
      <c r="H1102" s="101"/>
      <c r="I1102" s="101"/>
      <c r="J1102" s="101"/>
      <c r="K1102" s="101"/>
    </row>
    <row r="1103" spans="1:11" x14ac:dyDescent="0.3">
      <c r="A1103" s="101"/>
      <c r="B1103" s="101"/>
      <c r="C1103" s="101"/>
      <c r="D1103" s="101"/>
      <c r="E1103" s="101"/>
      <c r="F1103" s="101"/>
      <c r="G1103" s="101"/>
      <c r="H1103" s="101"/>
      <c r="I1103" s="101"/>
      <c r="J1103" s="101"/>
      <c r="K1103" s="101"/>
    </row>
    <row r="1104" spans="1:11" x14ac:dyDescent="0.3">
      <c r="A1104" s="101"/>
      <c r="B1104" s="101"/>
      <c r="C1104" s="101"/>
      <c r="D1104" s="101"/>
      <c r="E1104" s="101"/>
      <c r="F1104" s="101"/>
      <c r="G1104" s="101"/>
      <c r="H1104" s="101"/>
      <c r="I1104" s="101"/>
      <c r="J1104" s="101"/>
      <c r="K1104" s="101"/>
    </row>
    <row r="1105" spans="1:11" x14ac:dyDescent="0.3">
      <c r="A1105" s="101"/>
      <c r="B1105" s="101"/>
      <c r="C1105" s="101"/>
      <c r="D1105" s="101"/>
      <c r="E1105" s="101"/>
      <c r="F1105" s="101"/>
      <c r="G1105" s="101"/>
      <c r="H1105" s="101"/>
      <c r="I1105" s="101"/>
      <c r="J1105" s="101"/>
      <c r="K1105" s="101"/>
    </row>
    <row r="1106" spans="1:11" x14ac:dyDescent="0.3">
      <c r="A1106" s="101"/>
      <c r="B1106" s="101"/>
      <c r="C1106" s="101"/>
      <c r="D1106" s="101"/>
      <c r="E1106" s="101"/>
      <c r="F1106" s="101"/>
      <c r="G1106" s="101"/>
      <c r="H1106" s="101"/>
      <c r="I1106" s="101"/>
      <c r="J1106" s="101"/>
      <c r="K1106" s="101"/>
    </row>
    <row r="1107" spans="1:11" x14ac:dyDescent="0.3">
      <c r="A1107" s="101"/>
      <c r="B1107" s="101"/>
      <c r="C1107" s="101"/>
      <c r="D1107" s="101"/>
      <c r="E1107" s="101"/>
      <c r="F1107" s="101"/>
      <c r="G1107" s="101"/>
      <c r="H1107" s="101"/>
      <c r="I1107" s="101"/>
      <c r="J1107" s="101"/>
      <c r="K1107" s="101"/>
    </row>
    <row r="1108" spans="1:11" x14ac:dyDescent="0.3">
      <c r="A1108" s="101"/>
      <c r="B1108" s="101"/>
      <c r="C1108" s="101"/>
      <c r="D1108" s="101"/>
      <c r="E1108" s="101"/>
      <c r="F1108" s="101"/>
      <c r="G1108" s="101"/>
      <c r="H1108" s="101"/>
      <c r="I1108" s="101"/>
      <c r="J1108" s="101"/>
      <c r="K1108" s="101"/>
    </row>
    <row r="1109" spans="1:11" x14ac:dyDescent="0.3">
      <c r="A1109" s="101"/>
      <c r="B1109" s="101"/>
      <c r="C1109" s="101"/>
      <c r="D1109" s="101"/>
      <c r="E1109" s="101"/>
      <c r="F1109" s="101"/>
      <c r="G1109" s="101"/>
      <c r="H1109" s="101"/>
      <c r="I1109" s="101"/>
      <c r="J1109" s="101"/>
      <c r="K1109" s="101"/>
    </row>
    <row r="1110" spans="1:11" x14ac:dyDescent="0.3">
      <c r="A1110" s="101"/>
      <c r="B1110" s="101"/>
      <c r="C1110" s="101"/>
      <c r="D1110" s="101"/>
      <c r="E1110" s="101"/>
      <c r="F1110" s="101"/>
      <c r="G1110" s="101"/>
      <c r="H1110" s="101"/>
      <c r="I1110" s="101"/>
      <c r="J1110" s="101"/>
      <c r="K1110" s="101"/>
    </row>
    <row r="1111" spans="1:11" x14ac:dyDescent="0.3">
      <c r="A1111" s="101"/>
      <c r="B1111" s="101"/>
      <c r="C1111" s="101"/>
      <c r="D1111" s="101"/>
      <c r="E1111" s="101"/>
      <c r="F1111" s="101"/>
      <c r="G1111" s="101"/>
      <c r="H1111" s="101"/>
      <c r="I1111" s="101"/>
      <c r="J1111" s="101"/>
      <c r="K1111" s="101"/>
    </row>
    <row r="1112" spans="1:11" x14ac:dyDescent="0.3">
      <c r="A1112" s="101"/>
      <c r="B1112" s="101"/>
      <c r="C1112" s="101"/>
      <c r="D1112" s="101"/>
      <c r="E1112" s="101"/>
      <c r="F1112" s="101"/>
      <c r="G1112" s="101"/>
      <c r="H1112" s="101"/>
      <c r="I1112" s="101"/>
      <c r="J1112" s="101"/>
      <c r="K1112" s="101"/>
    </row>
    <row r="1113" spans="1:11" x14ac:dyDescent="0.3">
      <c r="A1113" s="101"/>
      <c r="B1113" s="101"/>
      <c r="C1113" s="101"/>
      <c r="D1113" s="101"/>
      <c r="E1113" s="101"/>
      <c r="F1113" s="101"/>
      <c r="G1113" s="101"/>
      <c r="H1113" s="101"/>
      <c r="I1113" s="101"/>
      <c r="J1113" s="101"/>
      <c r="K1113" s="101"/>
    </row>
    <row r="1114" spans="1:11" x14ac:dyDescent="0.3">
      <c r="A1114" s="101"/>
      <c r="B1114" s="101"/>
      <c r="C1114" s="101"/>
      <c r="D1114" s="101"/>
      <c r="E1114" s="101"/>
      <c r="F1114" s="101"/>
      <c r="G1114" s="101"/>
      <c r="H1114" s="101"/>
      <c r="I1114" s="101"/>
      <c r="J1114" s="101"/>
      <c r="K1114" s="101"/>
    </row>
    <row r="1115" spans="1:11" x14ac:dyDescent="0.3">
      <c r="A1115" s="101"/>
      <c r="B1115" s="101"/>
      <c r="C1115" s="101"/>
      <c r="D1115" s="101"/>
      <c r="E1115" s="101"/>
      <c r="F1115" s="101"/>
      <c r="G1115" s="101"/>
      <c r="H1115" s="101"/>
      <c r="I1115" s="101"/>
      <c r="J1115" s="101"/>
      <c r="K1115" s="101"/>
    </row>
    <row r="1116" spans="1:11" x14ac:dyDescent="0.3">
      <c r="A1116" s="101"/>
      <c r="B1116" s="101"/>
      <c r="C1116" s="101"/>
      <c r="D1116" s="101"/>
      <c r="E1116" s="101"/>
      <c r="F1116" s="101"/>
      <c r="G1116" s="101"/>
      <c r="H1116" s="101"/>
      <c r="I1116" s="101"/>
      <c r="J1116" s="101"/>
      <c r="K1116" s="101"/>
    </row>
    <row r="1117" spans="1:11" x14ac:dyDescent="0.3">
      <c r="A1117" s="101"/>
      <c r="B1117" s="101"/>
      <c r="C1117" s="101"/>
      <c r="D1117" s="101"/>
      <c r="E1117" s="101"/>
      <c r="F1117" s="101"/>
      <c r="G1117" s="101"/>
      <c r="H1117" s="101"/>
      <c r="I1117" s="101"/>
      <c r="J1117" s="101"/>
      <c r="K1117" s="101"/>
    </row>
    <row r="1118" spans="1:11" x14ac:dyDescent="0.3">
      <c r="A1118" s="101"/>
      <c r="B1118" s="101"/>
      <c r="C1118" s="101"/>
      <c r="D1118" s="101"/>
      <c r="E1118" s="101"/>
      <c r="F1118" s="101"/>
      <c r="G1118" s="101"/>
      <c r="H1118" s="101"/>
      <c r="I1118" s="101"/>
      <c r="J1118" s="101"/>
      <c r="K1118" s="101"/>
    </row>
    <row r="1119" spans="1:11" x14ac:dyDescent="0.3">
      <c r="A1119" s="101"/>
      <c r="B1119" s="101"/>
      <c r="C1119" s="101"/>
      <c r="D1119" s="101"/>
      <c r="E1119" s="101"/>
      <c r="F1119" s="101"/>
      <c r="G1119" s="101"/>
      <c r="H1119" s="101"/>
      <c r="I1119" s="101"/>
      <c r="J1119" s="101"/>
      <c r="K1119" s="101"/>
    </row>
    <row r="1120" spans="1:11" x14ac:dyDescent="0.3">
      <c r="A1120" s="101"/>
      <c r="B1120" s="101"/>
      <c r="C1120" s="101"/>
      <c r="D1120" s="101"/>
      <c r="E1120" s="101"/>
      <c r="F1120" s="101"/>
      <c r="G1120" s="101"/>
      <c r="H1120" s="101"/>
      <c r="I1120" s="101"/>
      <c r="J1120" s="101"/>
      <c r="K1120" s="101"/>
    </row>
    <row r="1121" spans="1:11" x14ac:dyDescent="0.3">
      <c r="A1121" s="101"/>
      <c r="B1121" s="101"/>
      <c r="C1121" s="101"/>
      <c r="D1121" s="101"/>
      <c r="E1121" s="101"/>
      <c r="F1121" s="101"/>
      <c r="G1121" s="101"/>
      <c r="H1121" s="101"/>
      <c r="I1121" s="101"/>
      <c r="J1121" s="101"/>
      <c r="K1121" s="101"/>
    </row>
    <row r="1122" spans="1:11" x14ac:dyDescent="0.3">
      <c r="A1122" s="101"/>
      <c r="B1122" s="101"/>
      <c r="C1122" s="101"/>
      <c r="D1122" s="101"/>
      <c r="E1122" s="101"/>
      <c r="F1122" s="101"/>
      <c r="G1122" s="101"/>
      <c r="H1122" s="101"/>
      <c r="I1122" s="101"/>
      <c r="J1122" s="101"/>
      <c r="K1122" s="101"/>
    </row>
    <row r="1123" spans="1:11" x14ac:dyDescent="0.3">
      <c r="A1123" s="101"/>
      <c r="B1123" s="101"/>
      <c r="C1123" s="101"/>
      <c r="D1123" s="101"/>
      <c r="E1123" s="101"/>
      <c r="F1123" s="101"/>
      <c r="G1123" s="101"/>
      <c r="H1123" s="101"/>
      <c r="I1123" s="101"/>
      <c r="J1123" s="101"/>
      <c r="K1123" s="101"/>
    </row>
    <row r="1124" spans="1:11" x14ac:dyDescent="0.3">
      <c r="A1124" s="101"/>
      <c r="B1124" s="101"/>
      <c r="C1124" s="101"/>
      <c r="D1124" s="101"/>
      <c r="E1124" s="101"/>
      <c r="F1124" s="101"/>
      <c r="G1124" s="101"/>
      <c r="H1124" s="101"/>
      <c r="I1124" s="101"/>
      <c r="J1124" s="101"/>
      <c r="K1124" s="101"/>
    </row>
    <row r="1125" spans="1:11" x14ac:dyDescent="0.3">
      <c r="A1125" s="101"/>
      <c r="B1125" s="101"/>
      <c r="C1125" s="101"/>
      <c r="D1125" s="101"/>
      <c r="E1125" s="101"/>
      <c r="F1125" s="101"/>
      <c r="G1125" s="101"/>
      <c r="H1125" s="101"/>
      <c r="I1125" s="101"/>
      <c r="J1125" s="101"/>
      <c r="K1125" s="101"/>
    </row>
    <row r="1126" spans="1:11" x14ac:dyDescent="0.3">
      <c r="A1126" s="101"/>
      <c r="B1126" s="101"/>
      <c r="C1126" s="101"/>
      <c r="D1126" s="101"/>
      <c r="E1126" s="101"/>
      <c r="F1126" s="101"/>
      <c r="G1126" s="101"/>
      <c r="H1126" s="101"/>
      <c r="I1126" s="101"/>
      <c r="J1126" s="101"/>
      <c r="K1126" s="101"/>
    </row>
    <row r="1127" spans="1:11" x14ac:dyDescent="0.3">
      <c r="A1127" s="101"/>
      <c r="B1127" s="101"/>
      <c r="C1127" s="101"/>
      <c r="D1127" s="101"/>
      <c r="E1127" s="101"/>
      <c r="F1127" s="101"/>
      <c r="G1127" s="101"/>
      <c r="H1127" s="101"/>
      <c r="I1127" s="101"/>
      <c r="J1127" s="101"/>
      <c r="K1127" s="101"/>
    </row>
    <row r="1128" spans="1:11" x14ac:dyDescent="0.3">
      <c r="A1128" s="101"/>
      <c r="B1128" s="101"/>
      <c r="C1128" s="101"/>
      <c r="D1128" s="101"/>
      <c r="E1128" s="101"/>
      <c r="F1128" s="101"/>
      <c r="G1128" s="101"/>
      <c r="H1128" s="101"/>
      <c r="I1128" s="101"/>
      <c r="J1128" s="101"/>
      <c r="K1128" s="101"/>
    </row>
    <row r="1129" spans="1:11" x14ac:dyDescent="0.3">
      <c r="A1129" s="101"/>
      <c r="B1129" s="101"/>
      <c r="C1129" s="101"/>
      <c r="D1129" s="101"/>
      <c r="E1129" s="101"/>
      <c r="F1129" s="101"/>
      <c r="G1129" s="101"/>
      <c r="H1129" s="101"/>
      <c r="I1129" s="101"/>
      <c r="J1129" s="101"/>
      <c r="K1129" s="101"/>
    </row>
    <row r="1130" spans="1:11" x14ac:dyDescent="0.3">
      <c r="A1130" s="101"/>
      <c r="B1130" s="101"/>
      <c r="C1130" s="101"/>
      <c r="D1130" s="101"/>
      <c r="E1130" s="101"/>
      <c r="F1130" s="101"/>
      <c r="G1130" s="101"/>
      <c r="H1130" s="101"/>
      <c r="I1130" s="101"/>
      <c r="J1130" s="101"/>
      <c r="K1130" s="101"/>
    </row>
    <row r="1131" spans="1:11" x14ac:dyDescent="0.3">
      <c r="A1131" s="101"/>
      <c r="B1131" s="101"/>
      <c r="C1131" s="101"/>
      <c r="D1131" s="101"/>
      <c r="E1131" s="101"/>
      <c r="F1131" s="101"/>
      <c r="G1131" s="101"/>
      <c r="H1131" s="101"/>
      <c r="I1131" s="101"/>
      <c r="J1131" s="101"/>
      <c r="K1131" s="101"/>
    </row>
    <row r="1132" spans="1:11" x14ac:dyDescent="0.3">
      <c r="A1132" s="101"/>
      <c r="B1132" s="101"/>
      <c r="C1132" s="101"/>
      <c r="D1132" s="101"/>
      <c r="E1132" s="101"/>
      <c r="F1132" s="101"/>
      <c r="G1132" s="101"/>
      <c r="H1132" s="101"/>
      <c r="I1132" s="101"/>
      <c r="J1132" s="101"/>
      <c r="K1132" s="101"/>
    </row>
    <row r="1133" spans="1:11" x14ac:dyDescent="0.3">
      <c r="A1133" s="101"/>
      <c r="B1133" s="101"/>
      <c r="C1133" s="101"/>
      <c r="D1133" s="101"/>
      <c r="E1133" s="101"/>
      <c r="F1133" s="101"/>
      <c r="G1133" s="101"/>
      <c r="H1133" s="101"/>
      <c r="I1133" s="101"/>
      <c r="J1133" s="101"/>
      <c r="K1133" s="101"/>
    </row>
    <row r="1134" spans="1:11" x14ac:dyDescent="0.3">
      <c r="A1134" s="101"/>
      <c r="B1134" s="101"/>
      <c r="C1134" s="101"/>
      <c r="D1134" s="101"/>
      <c r="E1134" s="101"/>
      <c r="F1134" s="101"/>
      <c r="G1134" s="101"/>
      <c r="H1134" s="101"/>
      <c r="I1134" s="101"/>
      <c r="J1134" s="101"/>
      <c r="K1134" s="101"/>
    </row>
    <row r="1135" spans="1:11" x14ac:dyDescent="0.3">
      <c r="A1135" s="101"/>
      <c r="B1135" s="101"/>
      <c r="C1135" s="101"/>
      <c r="D1135" s="101"/>
      <c r="E1135" s="101"/>
      <c r="F1135" s="101"/>
      <c r="G1135" s="101"/>
      <c r="H1135" s="101"/>
      <c r="I1135" s="101"/>
      <c r="J1135" s="101"/>
      <c r="K1135" s="101"/>
    </row>
    <row r="1136" spans="1:11" x14ac:dyDescent="0.3">
      <c r="A1136" s="101"/>
      <c r="B1136" s="101"/>
      <c r="C1136" s="101"/>
      <c r="D1136" s="101"/>
      <c r="E1136" s="101"/>
      <c r="F1136" s="101"/>
      <c r="G1136" s="101"/>
      <c r="H1136" s="101"/>
      <c r="I1136" s="101"/>
      <c r="J1136" s="101"/>
      <c r="K1136" s="101"/>
    </row>
    <row r="1137" spans="1:11" x14ac:dyDescent="0.3">
      <c r="A1137" s="101"/>
      <c r="B1137" s="101"/>
      <c r="C1137" s="101"/>
      <c r="D1137" s="101"/>
      <c r="E1137" s="101"/>
      <c r="F1137" s="101"/>
      <c r="G1137" s="101"/>
      <c r="H1137" s="101"/>
      <c r="I1137" s="101"/>
      <c r="J1137" s="101"/>
      <c r="K1137" s="101"/>
    </row>
    <row r="1138" spans="1:11" x14ac:dyDescent="0.3">
      <c r="A1138" s="101"/>
      <c r="B1138" s="101"/>
      <c r="C1138" s="101"/>
      <c r="D1138" s="101"/>
      <c r="E1138" s="101"/>
      <c r="F1138" s="101"/>
      <c r="G1138" s="101"/>
      <c r="H1138" s="101"/>
      <c r="I1138" s="101"/>
      <c r="J1138" s="101"/>
      <c r="K1138" s="101"/>
    </row>
    <row r="1139" spans="1:11" x14ac:dyDescent="0.3">
      <c r="A1139" s="101"/>
      <c r="B1139" s="101"/>
      <c r="C1139" s="101"/>
      <c r="D1139" s="101"/>
      <c r="E1139" s="101"/>
      <c r="F1139" s="101"/>
      <c r="G1139" s="101"/>
      <c r="H1139" s="101"/>
      <c r="I1139" s="101"/>
      <c r="J1139" s="101"/>
      <c r="K1139" s="101"/>
    </row>
    <row r="1140" spans="1:11" x14ac:dyDescent="0.3">
      <c r="A1140" s="101"/>
      <c r="B1140" s="101"/>
      <c r="C1140" s="101"/>
      <c r="D1140" s="101"/>
      <c r="E1140" s="101"/>
      <c r="F1140" s="101"/>
      <c r="G1140" s="101"/>
      <c r="H1140" s="101"/>
      <c r="I1140" s="101"/>
      <c r="J1140" s="101"/>
      <c r="K1140" s="101"/>
    </row>
    <row r="1141" spans="1:11" x14ac:dyDescent="0.3">
      <c r="A1141" s="101"/>
      <c r="B1141" s="101"/>
      <c r="C1141" s="101"/>
      <c r="D1141" s="101"/>
      <c r="E1141" s="101"/>
      <c r="F1141" s="101"/>
      <c r="G1141" s="101"/>
      <c r="H1141" s="101"/>
      <c r="I1141" s="101"/>
      <c r="J1141" s="101"/>
      <c r="K1141" s="101"/>
    </row>
    <row r="1142" spans="1:11" x14ac:dyDescent="0.3">
      <c r="A1142" s="101"/>
      <c r="B1142" s="101"/>
      <c r="C1142" s="101"/>
      <c r="D1142" s="101"/>
      <c r="E1142" s="101"/>
      <c r="F1142" s="101"/>
      <c r="G1142" s="101"/>
      <c r="H1142" s="101"/>
      <c r="I1142" s="101"/>
      <c r="J1142" s="101"/>
      <c r="K1142" s="101"/>
    </row>
    <row r="1143" spans="1:11" x14ac:dyDescent="0.3">
      <c r="A1143" s="101"/>
      <c r="B1143" s="101"/>
      <c r="C1143" s="101"/>
      <c r="D1143" s="101"/>
      <c r="E1143" s="101"/>
      <c r="F1143" s="101"/>
      <c r="G1143" s="101"/>
      <c r="H1143" s="101"/>
      <c r="I1143" s="101"/>
      <c r="J1143" s="101"/>
      <c r="K1143" s="101"/>
    </row>
    <row r="1144" spans="1:11" x14ac:dyDescent="0.3">
      <c r="A1144" s="101"/>
      <c r="B1144" s="101"/>
      <c r="C1144" s="101"/>
      <c r="D1144" s="101"/>
      <c r="E1144" s="101"/>
      <c r="F1144" s="101"/>
      <c r="G1144" s="101"/>
      <c r="H1144" s="101"/>
      <c r="I1144" s="101"/>
      <c r="J1144" s="101"/>
      <c r="K1144" s="101"/>
    </row>
    <row r="1145" spans="1:11" x14ac:dyDescent="0.3">
      <c r="A1145" s="101"/>
      <c r="B1145" s="101"/>
      <c r="C1145" s="101"/>
      <c r="D1145" s="101"/>
      <c r="E1145" s="101"/>
      <c r="F1145" s="101"/>
      <c r="G1145" s="101"/>
      <c r="H1145" s="101"/>
      <c r="I1145" s="101"/>
      <c r="J1145" s="101"/>
      <c r="K1145" s="101"/>
    </row>
    <row r="1146" spans="1:11" x14ac:dyDescent="0.3">
      <c r="A1146" s="101"/>
      <c r="B1146" s="101"/>
      <c r="C1146" s="101"/>
      <c r="D1146" s="101"/>
      <c r="E1146" s="101"/>
      <c r="F1146" s="101"/>
      <c r="G1146" s="101"/>
      <c r="H1146" s="101"/>
      <c r="I1146" s="101"/>
      <c r="J1146" s="101"/>
      <c r="K1146" s="101"/>
    </row>
    <row r="1147" spans="1:11" x14ac:dyDescent="0.3">
      <c r="A1147" s="101"/>
      <c r="B1147" s="101"/>
      <c r="C1147" s="101"/>
      <c r="D1147" s="101"/>
      <c r="E1147" s="101"/>
      <c r="F1147" s="101"/>
      <c r="G1147" s="101"/>
      <c r="H1147" s="101"/>
      <c r="I1147" s="101"/>
      <c r="J1147" s="101"/>
      <c r="K1147" s="101"/>
    </row>
    <row r="1148" spans="1:11" x14ac:dyDescent="0.3">
      <c r="A1148" s="101"/>
      <c r="B1148" s="101"/>
      <c r="C1148" s="101"/>
      <c r="D1148" s="101"/>
      <c r="E1148" s="101"/>
      <c r="F1148" s="101"/>
      <c r="G1148" s="101"/>
      <c r="H1148" s="101"/>
      <c r="I1148" s="101"/>
      <c r="J1148" s="101"/>
      <c r="K1148" s="101"/>
    </row>
    <row r="1149" spans="1:11" x14ac:dyDescent="0.3">
      <c r="A1149" s="101"/>
      <c r="B1149" s="101"/>
      <c r="C1149" s="101"/>
      <c r="D1149" s="101"/>
      <c r="E1149" s="101"/>
      <c r="F1149" s="101"/>
      <c r="G1149" s="101"/>
      <c r="H1149" s="101"/>
      <c r="I1149" s="101"/>
      <c r="J1149" s="101"/>
      <c r="K1149" s="101"/>
    </row>
    <row r="1150" spans="1:11" x14ac:dyDescent="0.3">
      <c r="A1150" s="101"/>
      <c r="B1150" s="101"/>
      <c r="C1150" s="101"/>
      <c r="D1150" s="101"/>
      <c r="E1150" s="101"/>
      <c r="F1150" s="101"/>
      <c r="G1150" s="101"/>
      <c r="H1150" s="101"/>
      <c r="I1150" s="101"/>
      <c r="J1150" s="101"/>
      <c r="K1150" s="101"/>
    </row>
    <row r="1151" spans="1:11" x14ac:dyDescent="0.3">
      <c r="A1151" s="101"/>
      <c r="B1151" s="101"/>
      <c r="C1151" s="101"/>
      <c r="D1151" s="101"/>
      <c r="E1151" s="101"/>
      <c r="F1151" s="101"/>
      <c r="G1151" s="101"/>
      <c r="H1151" s="101"/>
      <c r="I1151" s="101"/>
      <c r="J1151" s="101"/>
      <c r="K1151" s="101"/>
    </row>
    <row r="1152" spans="1:11" x14ac:dyDescent="0.3">
      <c r="A1152" s="101"/>
      <c r="B1152" s="101"/>
      <c r="C1152" s="101"/>
      <c r="D1152" s="101"/>
      <c r="E1152" s="101"/>
      <c r="F1152" s="101"/>
      <c r="G1152" s="101"/>
      <c r="H1152" s="101"/>
      <c r="I1152" s="101"/>
      <c r="J1152" s="101"/>
      <c r="K1152" s="101"/>
    </row>
    <row r="1153" spans="1:11" x14ac:dyDescent="0.3">
      <c r="A1153" s="101"/>
      <c r="B1153" s="101"/>
      <c r="C1153" s="101"/>
      <c r="D1153" s="101"/>
      <c r="E1153" s="101"/>
      <c r="F1153" s="101"/>
      <c r="G1153" s="101"/>
      <c r="H1153" s="101"/>
      <c r="I1153" s="101"/>
      <c r="J1153" s="101"/>
      <c r="K1153" s="101"/>
    </row>
    <row r="1154" spans="1:11" x14ac:dyDescent="0.3">
      <c r="A1154" s="101"/>
      <c r="B1154" s="101"/>
      <c r="C1154" s="101"/>
      <c r="D1154" s="101"/>
      <c r="E1154" s="101"/>
      <c r="F1154" s="101"/>
      <c r="G1154" s="101"/>
      <c r="H1154" s="101"/>
      <c r="I1154" s="101"/>
      <c r="J1154" s="101"/>
      <c r="K1154" s="101"/>
    </row>
    <row r="1155" spans="1:11" x14ac:dyDescent="0.3">
      <c r="A1155" s="101"/>
      <c r="B1155" s="101"/>
      <c r="C1155" s="101"/>
      <c r="D1155" s="101"/>
      <c r="E1155" s="101"/>
      <c r="F1155" s="101"/>
      <c r="G1155" s="101"/>
      <c r="H1155" s="101"/>
      <c r="I1155" s="101"/>
      <c r="J1155" s="101"/>
      <c r="K1155" s="101"/>
    </row>
    <row r="1156" spans="1:11" x14ac:dyDescent="0.3">
      <c r="A1156" s="101"/>
      <c r="B1156" s="101"/>
      <c r="C1156" s="101"/>
      <c r="D1156" s="101"/>
      <c r="E1156" s="101"/>
      <c r="F1156" s="101"/>
      <c r="G1156" s="101"/>
      <c r="H1156" s="101"/>
      <c r="I1156" s="101"/>
      <c r="J1156" s="101"/>
      <c r="K1156" s="101"/>
    </row>
    <row r="1157" spans="1:11" x14ac:dyDescent="0.3">
      <c r="A1157" s="101"/>
      <c r="B1157" s="101"/>
      <c r="C1157" s="101"/>
      <c r="D1157" s="101"/>
      <c r="E1157" s="101"/>
      <c r="F1157" s="101"/>
      <c r="G1157" s="101"/>
      <c r="H1157" s="101"/>
      <c r="I1157" s="101"/>
      <c r="J1157" s="101"/>
      <c r="K1157" s="101"/>
    </row>
    <row r="1158" spans="1:11" x14ac:dyDescent="0.3">
      <c r="A1158" s="101"/>
      <c r="B1158" s="101"/>
      <c r="C1158" s="101"/>
      <c r="D1158" s="101"/>
      <c r="E1158" s="101"/>
      <c r="F1158" s="101"/>
      <c r="G1158" s="101"/>
      <c r="H1158" s="101"/>
      <c r="I1158" s="101"/>
      <c r="J1158" s="101"/>
      <c r="K1158" s="101"/>
    </row>
    <row r="1159" spans="1:11" x14ac:dyDescent="0.3">
      <c r="A1159" s="101"/>
      <c r="B1159" s="101"/>
      <c r="C1159" s="101"/>
      <c r="D1159" s="101"/>
      <c r="E1159" s="101"/>
      <c r="F1159" s="101"/>
      <c r="G1159" s="101"/>
      <c r="H1159" s="101"/>
      <c r="I1159" s="101"/>
      <c r="J1159" s="101"/>
      <c r="K1159" s="101"/>
    </row>
    <row r="1160" spans="1:11" x14ac:dyDescent="0.3">
      <c r="A1160" s="101"/>
      <c r="B1160" s="101"/>
      <c r="C1160" s="101"/>
      <c r="D1160" s="101"/>
      <c r="E1160" s="101"/>
      <c r="F1160" s="101"/>
      <c r="G1160" s="101"/>
      <c r="H1160" s="101"/>
      <c r="I1160" s="101"/>
      <c r="J1160" s="101"/>
      <c r="K1160" s="101"/>
    </row>
    <row r="1161" spans="1:11" x14ac:dyDescent="0.3">
      <c r="A1161" s="101"/>
      <c r="B1161" s="101"/>
      <c r="C1161" s="101"/>
      <c r="D1161" s="101"/>
      <c r="E1161" s="101"/>
      <c r="F1161" s="101"/>
      <c r="G1161" s="101"/>
      <c r="H1161" s="101"/>
      <c r="I1161" s="101"/>
      <c r="J1161" s="101"/>
      <c r="K1161" s="101"/>
    </row>
    <row r="1162" spans="1:11" x14ac:dyDescent="0.3">
      <c r="A1162" s="101"/>
      <c r="B1162" s="101"/>
      <c r="C1162" s="101"/>
      <c r="D1162" s="101"/>
      <c r="E1162" s="101"/>
      <c r="F1162" s="101"/>
      <c r="G1162" s="101"/>
      <c r="H1162" s="101"/>
      <c r="I1162" s="101"/>
      <c r="J1162" s="101"/>
      <c r="K1162" s="101"/>
    </row>
    <row r="1163" spans="1:11" x14ac:dyDescent="0.3">
      <c r="A1163" s="101"/>
      <c r="B1163" s="101"/>
      <c r="C1163" s="101"/>
      <c r="D1163" s="101"/>
      <c r="E1163" s="101"/>
      <c r="F1163" s="101"/>
      <c r="G1163" s="101"/>
      <c r="H1163" s="101"/>
      <c r="I1163" s="101"/>
      <c r="J1163" s="101"/>
      <c r="K1163" s="101"/>
    </row>
    <row r="1164" spans="1:11" x14ac:dyDescent="0.3">
      <c r="A1164" s="101"/>
      <c r="B1164" s="101"/>
      <c r="C1164" s="101"/>
      <c r="D1164" s="101"/>
      <c r="E1164" s="101"/>
      <c r="F1164" s="101"/>
      <c r="G1164" s="101"/>
      <c r="H1164" s="101"/>
      <c r="I1164" s="101"/>
      <c r="J1164" s="101"/>
      <c r="K1164" s="101"/>
    </row>
    <row r="1165" spans="1:11" x14ac:dyDescent="0.3">
      <c r="A1165" s="101"/>
      <c r="B1165" s="101"/>
      <c r="C1165" s="101"/>
      <c r="D1165" s="101"/>
      <c r="E1165" s="101"/>
      <c r="F1165" s="101"/>
      <c r="G1165" s="101"/>
      <c r="H1165" s="101"/>
      <c r="I1165" s="101"/>
      <c r="J1165" s="101"/>
      <c r="K1165" s="101"/>
    </row>
    <row r="1166" spans="1:11" x14ac:dyDescent="0.3">
      <c r="A1166" s="101"/>
      <c r="B1166" s="101"/>
      <c r="C1166" s="101"/>
      <c r="D1166" s="101"/>
      <c r="E1166" s="101"/>
      <c r="F1166" s="101"/>
      <c r="G1166" s="101"/>
      <c r="H1166" s="101"/>
      <c r="I1166" s="101"/>
      <c r="J1166" s="101"/>
      <c r="K1166" s="101"/>
    </row>
    <row r="1167" spans="1:11" x14ac:dyDescent="0.3">
      <c r="A1167" s="101"/>
      <c r="B1167" s="101"/>
      <c r="C1167" s="101"/>
      <c r="D1167" s="101"/>
      <c r="E1167" s="101"/>
      <c r="F1167" s="101"/>
      <c r="G1167" s="101"/>
      <c r="H1167" s="101"/>
      <c r="I1167" s="101"/>
      <c r="J1167" s="101"/>
      <c r="K1167" s="101"/>
    </row>
    <row r="1168" spans="1:11" x14ac:dyDescent="0.3">
      <c r="A1168" s="101"/>
      <c r="B1168" s="101"/>
      <c r="C1168" s="101"/>
      <c r="D1168" s="101"/>
      <c r="E1168" s="101"/>
      <c r="F1168" s="101"/>
      <c r="G1168" s="101"/>
      <c r="H1168" s="101"/>
      <c r="I1168" s="101"/>
      <c r="J1168" s="101"/>
      <c r="K1168" s="101"/>
    </row>
    <row r="1169" spans="1:11" x14ac:dyDescent="0.3">
      <c r="A1169" s="101"/>
      <c r="B1169" s="101"/>
      <c r="C1169" s="101"/>
      <c r="D1169" s="101"/>
      <c r="E1169" s="101"/>
      <c r="F1169" s="101"/>
      <c r="G1169" s="101"/>
      <c r="H1169" s="101"/>
      <c r="I1169" s="101"/>
      <c r="J1169" s="101"/>
      <c r="K1169" s="101"/>
    </row>
    <row r="1170" spans="1:11" x14ac:dyDescent="0.3">
      <c r="A1170" s="101"/>
      <c r="B1170" s="101"/>
      <c r="C1170" s="101"/>
      <c r="D1170" s="101"/>
      <c r="E1170" s="101"/>
      <c r="F1170" s="101"/>
      <c r="G1170" s="101"/>
      <c r="H1170" s="101"/>
      <c r="I1170" s="101"/>
      <c r="J1170" s="101"/>
      <c r="K1170" s="101"/>
    </row>
    <row r="1171" spans="1:11" x14ac:dyDescent="0.3">
      <c r="A1171" s="101"/>
      <c r="B1171" s="101"/>
      <c r="C1171" s="101"/>
      <c r="D1171" s="101"/>
      <c r="E1171" s="101"/>
      <c r="F1171" s="101"/>
      <c r="G1171" s="101"/>
      <c r="H1171" s="101"/>
      <c r="I1171" s="101"/>
      <c r="J1171" s="101"/>
      <c r="K1171" s="101"/>
    </row>
    <row r="1172" spans="1:11" x14ac:dyDescent="0.3">
      <c r="A1172" s="101"/>
      <c r="B1172" s="101"/>
      <c r="C1172" s="101"/>
      <c r="D1172" s="101"/>
      <c r="E1172" s="101"/>
      <c r="F1172" s="101"/>
      <c r="G1172" s="101"/>
      <c r="H1172" s="101"/>
      <c r="I1172" s="101"/>
      <c r="J1172" s="101"/>
      <c r="K1172" s="101"/>
    </row>
    <row r="1173" spans="1:11" x14ac:dyDescent="0.3">
      <c r="A1173" s="101"/>
      <c r="B1173" s="101"/>
      <c r="C1173" s="101"/>
      <c r="D1173" s="101"/>
      <c r="E1173" s="101"/>
      <c r="F1173" s="101"/>
      <c r="G1173" s="101"/>
      <c r="H1173" s="101"/>
      <c r="I1173" s="101"/>
      <c r="J1173" s="101"/>
      <c r="K1173" s="101"/>
    </row>
    <row r="1174" spans="1:11" x14ac:dyDescent="0.3">
      <c r="A1174" s="101"/>
      <c r="B1174" s="101"/>
      <c r="C1174" s="101"/>
      <c r="D1174" s="101"/>
      <c r="E1174" s="101"/>
      <c r="F1174" s="101"/>
      <c r="G1174" s="101"/>
      <c r="H1174" s="101"/>
      <c r="I1174" s="101"/>
      <c r="J1174" s="101"/>
      <c r="K1174" s="101"/>
    </row>
    <row r="1175" spans="1:11" x14ac:dyDescent="0.3">
      <c r="A1175" s="101"/>
      <c r="B1175" s="101"/>
      <c r="C1175" s="101"/>
      <c r="D1175" s="101"/>
      <c r="E1175" s="101"/>
      <c r="F1175" s="101"/>
      <c r="G1175" s="101"/>
      <c r="H1175" s="101"/>
      <c r="I1175" s="101"/>
      <c r="J1175" s="101"/>
      <c r="K1175" s="101"/>
    </row>
    <row r="1176" spans="1:11" x14ac:dyDescent="0.3">
      <c r="A1176" s="101"/>
      <c r="B1176" s="101"/>
      <c r="C1176" s="101"/>
      <c r="D1176" s="101"/>
      <c r="E1176" s="101"/>
      <c r="F1176" s="101"/>
      <c r="G1176" s="101"/>
      <c r="H1176" s="101"/>
      <c r="I1176" s="101"/>
      <c r="J1176" s="101"/>
      <c r="K1176" s="101"/>
    </row>
    <row r="1177" spans="1:11" x14ac:dyDescent="0.3">
      <c r="A1177" s="101"/>
      <c r="B1177" s="101"/>
      <c r="C1177" s="101"/>
      <c r="D1177" s="101"/>
      <c r="E1177" s="101"/>
      <c r="F1177" s="101"/>
      <c r="G1177" s="101"/>
      <c r="H1177" s="101"/>
      <c r="I1177" s="101"/>
      <c r="J1177" s="101"/>
      <c r="K1177" s="101"/>
    </row>
    <row r="1178" spans="1:11" x14ac:dyDescent="0.3">
      <c r="A1178" s="101"/>
      <c r="B1178" s="101"/>
      <c r="C1178" s="101"/>
      <c r="D1178" s="101"/>
      <c r="E1178" s="101"/>
      <c r="F1178" s="101"/>
      <c r="G1178" s="101"/>
      <c r="H1178" s="101"/>
      <c r="I1178" s="101"/>
      <c r="J1178" s="101"/>
      <c r="K1178" s="101"/>
    </row>
    <row r="1179" spans="1:11" x14ac:dyDescent="0.3">
      <c r="A1179" s="101"/>
      <c r="B1179" s="101"/>
      <c r="C1179" s="101"/>
      <c r="D1179" s="101"/>
      <c r="E1179" s="101"/>
      <c r="F1179" s="101"/>
      <c r="G1179" s="101"/>
      <c r="H1179" s="101"/>
      <c r="I1179" s="101"/>
      <c r="J1179" s="101"/>
      <c r="K1179" s="101"/>
    </row>
    <row r="1180" spans="1:11" x14ac:dyDescent="0.3">
      <c r="A1180" s="101"/>
      <c r="B1180" s="101"/>
      <c r="C1180" s="101"/>
      <c r="D1180" s="101"/>
      <c r="E1180" s="101"/>
      <c r="F1180" s="101"/>
      <c r="G1180" s="101"/>
      <c r="H1180" s="101"/>
      <c r="I1180" s="101"/>
      <c r="J1180" s="101"/>
      <c r="K1180" s="101"/>
    </row>
    <row r="1181" spans="1:11" x14ac:dyDescent="0.3">
      <c r="A1181" s="101"/>
      <c r="B1181" s="101"/>
      <c r="C1181" s="101"/>
      <c r="D1181" s="101"/>
      <c r="E1181" s="101"/>
      <c r="F1181" s="101"/>
      <c r="G1181" s="101"/>
      <c r="H1181" s="101"/>
      <c r="I1181" s="101"/>
      <c r="J1181" s="101"/>
      <c r="K1181" s="101"/>
    </row>
    <row r="1182" spans="1:11" x14ac:dyDescent="0.3">
      <c r="A1182" s="101"/>
      <c r="B1182" s="101"/>
      <c r="C1182" s="101"/>
      <c r="D1182" s="101"/>
      <c r="E1182" s="101"/>
      <c r="F1182" s="101"/>
      <c r="G1182" s="101"/>
      <c r="H1182" s="101"/>
      <c r="I1182" s="101"/>
      <c r="J1182" s="101"/>
      <c r="K1182" s="101"/>
    </row>
    <row r="1183" spans="1:11" x14ac:dyDescent="0.3">
      <c r="A1183" s="101"/>
      <c r="B1183" s="101"/>
      <c r="C1183" s="101"/>
      <c r="D1183" s="101"/>
      <c r="E1183" s="101"/>
      <c r="F1183" s="101"/>
      <c r="G1183" s="101"/>
      <c r="H1183" s="101"/>
      <c r="I1183" s="101"/>
      <c r="J1183" s="101"/>
      <c r="K1183" s="101"/>
    </row>
    <row r="1184" spans="1:11" x14ac:dyDescent="0.3">
      <c r="A1184" s="101"/>
      <c r="B1184" s="101"/>
      <c r="C1184" s="101"/>
      <c r="D1184" s="101"/>
      <c r="E1184" s="101"/>
      <c r="F1184" s="101"/>
      <c r="G1184" s="101"/>
      <c r="H1184" s="101"/>
      <c r="I1184" s="101"/>
      <c r="J1184" s="101"/>
      <c r="K1184" s="101"/>
    </row>
    <row r="1185" spans="1:11" x14ac:dyDescent="0.3">
      <c r="A1185" s="101"/>
      <c r="B1185" s="101"/>
      <c r="C1185" s="101"/>
      <c r="D1185" s="101"/>
      <c r="E1185" s="101"/>
      <c r="F1185" s="101"/>
      <c r="G1185" s="101"/>
      <c r="H1185" s="101"/>
      <c r="I1185" s="101"/>
      <c r="J1185" s="101"/>
      <c r="K1185" s="101"/>
    </row>
    <row r="1186" spans="1:11" x14ac:dyDescent="0.3">
      <c r="A1186" s="101"/>
      <c r="B1186" s="101"/>
      <c r="C1186" s="101"/>
      <c r="D1186" s="101"/>
      <c r="E1186" s="101"/>
      <c r="F1186" s="101"/>
      <c r="G1186" s="101"/>
      <c r="H1186" s="101"/>
      <c r="I1186" s="101"/>
      <c r="J1186" s="101"/>
      <c r="K1186" s="101"/>
    </row>
    <row r="1187" spans="1:11" x14ac:dyDescent="0.3">
      <c r="A1187" s="101"/>
      <c r="B1187" s="101"/>
      <c r="C1187" s="101"/>
      <c r="D1187" s="101"/>
      <c r="E1187" s="101"/>
      <c r="F1187" s="101"/>
      <c r="G1187" s="101"/>
      <c r="H1187" s="101"/>
      <c r="I1187" s="101"/>
      <c r="J1187" s="101"/>
      <c r="K1187" s="101"/>
    </row>
    <row r="1188" spans="1:11" x14ac:dyDescent="0.3">
      <c r="A1188" s="101"/>
      <c r="B1188" s="101"/>
      <c r="C1188" s="101"/>
      <c r="D1188" s="101"/>
      <c r="E1188" s="101"/>
      <c r="F1188" s="101"/>
      <c r="G1188" s="101"/>
      <c r="H1188" s="101"/>
      <c r="I1188" s="101"/>
      <c r="J1188" s="101"/>
      <c r="K1188" s="101"/>
    </row>
    <row r="1189" spans="1:11" x14ac:dyDescent="0.3">
      <c r="A1189" s="101"/>
      <c r="B1189" s="101"/>
      <c r="C1189" s="101"/>
      <c r="D1189" s="101"/>
      <c r="E1189" s="101"/>
      <c r="F1189" s="101"/>
      <c r="G1189" s="101"/>
      <c r="H1189" s="101"/>
      <c r="I1189" s="101"/>
      <c r="J1189" s="101"/>
      <c r="K1189" s="101"/>
    </row>
    <row r="1190" spans="1:11" x14ac:dyDescent="0.3">
      <c r="A1190" s="101"/>
      <c r="B1190" s="101"/>
      <c r="C1190" s="101"/>
      <c r="D1190" s="101"/>
      <c r="E1190" s="101"/>
      <c r="F1190" s="101"/>
      <c r="G1190" s="101"/>
      <c r="H1190" s="101"/>
      <c r="I1190" s="101"/>
      <c r="J1190" s="101"/>
      <c r="K1190" s="101"/>
    </row>
    <row r="1191" spans="1:11" x14ac:dyDescent="0.3">
      <c r="A1191" s="101"/>
      <c r="B1191" s="101"/>
      <c r="C1191" s="101"/>
      <c r="D1191" s="101"/>
      <c r="E1191" s="101"/>
      <c r="F1191" s="101"/>
      <c r="G1191" s="101"/>
      <c r="H1191" s="101"/>
      <c r="I1191" s="101"/>
      <c r="J1191" s="101"/>
      <c r="K1191" s="101"/>
    </row>
    <row r="1192" spans="1:11" x14ac:dyDescent="0.3">
      <c r="A1192" s="101"/>
      <c r="B1192" s="101"/>
      <c r="C1192" s="101"/>
      <c r="D1192" s="101"/>
      <c r="E1192" s="101"/>
      <c r="F1192" s="101"/>
      <c r="G1192" s="101"/>
      <c r="H1192" s="101"/>
      <c r="I1192" s="101"/>
      <c r="J1192" s="101"/>
      <c r="K1192" s="101"/>
    </row>
    <row r="1193" spans="1:11" x14ac:dyDescent="0.3">
      <c r="A1193" s="101"/>
      <c r="B1193" s="101"/>
      <c r="C1193" s="101"/>
      <c r="D1193" s="101"/>
      <c r="E1193" s="101"/>
      <c r="F1193" s="101"/>
      <c r="G1193" s="101"/>
      <c r="H1193" s="101"/>
      <c r="I1193" s="101"/>
      <c r="J1193" s="101"/>
      <c r="K1193" s="101"/>
    </row>
    <row r="1194" spans="1:11" x14ac:dyDescent="0.3">
      <c r="A1194" s="101"/>
      <c r="B1194" s="101"/>
      <c r="C1194" s="101"/>
      <c r="D1194" s="101"/>
      <c r="E1194" s="101"/>
      <c r="F1194" s="101"/>
      <c r="G1194" s="101"/>
      <c r="H1194" s="101"/>
      <c r="I1194" s="101"/>
      <c r="J1194" s="101"/>
      <c r="K1194" s="101"/>
    </row>
    <row r="1195" spans="1:11" x14ac:dyDescent="0.3">
      <c r="A1195" s="101"/>
      <c r="B1195" s="101"/>
      <c r="C1195" s="101"/>
      <c r="D1195" s="101"/>
      <c r="E1195" s="101"/>
      <c r="F1195" s="101"/>
      <c r="G1195" s="101"/>
      <c r="H1195" s="101"/>
      <c r="I1195" s="101"/>
      <c r="J1195" s="101"/>
      <c r="K1195" s="101"/>
    </row>
    <row r="1196" spans="1:11" x14ac:dyDescent="0.3">
      <c r="A1196" s="101"/>
      <c r="B1196" s="101"/>
      <c r="C1196" s="101"/>
      <c r="D1196" s="101"/>
      <c r="E1196" s="101"/>
      <c r="F1196" s="101"/>
      <c r="G1196" s="101"/>
      <c r="H1196" s="101"/>
      <c r="I1196" s="101"/>
      <c r="J1196" s="101"/>
      <c r="K1196" s="101"/>
    </row>
    <row r="1197" spans="1:11" x14ac:dyDescent="0.3">
      <c r="A1197" s="101"/>
      <c r="B1197" s="101"/>
      <c r="C1197" s="101"/>
      <c r="D1197" s="101"/>
      <c r="E1197" s="101"/>
      <c r="F1197" s="101"/>
      <c r="G1197" s="101"/>
      <c r="H1197" s="101"/>
      <c r="I1197" s="101"/>
      <c r="J1197" s="101"/>
      <c r="K1197" s="101"/>
    </row>
    <row r="1198" spans="1:11" x14ac:dyDescent="0.3">
      <c r="A1198" s="101"/>
      <c r="B1198" s="101"/>
      <c r="C1198" s="101"/>
      <c r="D1198" s="101"/>
      <c r="E1198" s="101"/>
      <c r="F1198" s="101"/>
      <c r="G1198" s="101"/>
      <c r="H1198" s="101"/>
      <c r="I1198" s="101"/>
      <c r="J1198" s="101"/>
      <c r="K1198" s="101"/>
    </row>
    <row r="1199" spans="1:11" x14ac:dyDescent="0.3">
      <c r="A1199" s="101"/>
      <c r="B1199" s="101"/>
      <c r="C1199" s="101"/>
      <c r="D1199" s="101"/>
      <c r="E1199" s="101"/>
      <c r="F1199" s="101"/>
      <c r="G1199" s="101"/>
      <c r="H1199" s="101"/>
      <c r="I1199" s="101"/>
      <c r="J1199" s="101"/>
      <c r="K1199" s="101"/>
    </row>
    <row r="1200" spans="1:11" x14ac:dyDescent="0.3">
      <c r="A1200" s="101"/>
      <c r="B1200" s="101"/>
      <c r="C1200" s="101"/>
      <c r="D1200" s="101"/>
      <c r="E1200" s="101"/>
      <c r="F1200" s="101"/>
      <c r="G1200" s="101"/>
      <c r="H1200" s="101"/>
      <c r="I1200" s="101"/>
      <c r="J1200" s="101"/>
      <c r="K1200" s="101"/>
    </row>
    <row r="1201" spans="1:11" x14ac:dyDescent="0.3">
      <c r="A1201" s="101"/>
      <c r="B1201" s="101"/>
      <c r="C1201" s="101"/>
      <c r="D1201" s="101"/>
      <c r="E1201" s="101"/>
      <c r="F1201" s="101"/>
      <c r="G1201" s="101"/>
      <c r="H1201" s="101"/>
      <c r="I1201" s="101"/>
      <c r="J1201" s="101"/>
      <c r="K1201" s="101"/>
    </row>
    <row r="1202" spans="1:11" x14ac:dyDescent="0.3">
      <c r="A1202" s="101"/>
      <c r="B1202" s="101"/>
      <c r="C1202" s="101"/>
      <c r="D1202" s="101"/>
      <c r="E1202" s="101"/>
      <c r="F1202" s="101"/>
      <c r="G1202" s="101"/>
      <c r="H1202" s="101"/>
      <c r="I1202" s="101"/>
      <c r="J1202" s="101"/>
      <c r="K1202" s="101"/>
    </row>
    <row r="1203" spans="1:11" x14ac:dyDescent="0.3">
      <c r="A1203" s="101"/>
      <c r="B1203" s="101"/>
      <c r="C1203" s="101"/>
      <c r="D1203" s="101"/>
      <c r="E1203" s="101"/>
      <c r="F1203" s="101"/>
      <c r="G1203" s="101"/>
      <c r="H1203" s="101"/>
      <c r="I1203" s="101"/>
      <c r="J1203" s="101"/>
      <c r="K1203" s="101"/>
    </row>
    <row r="1204" spans="1:11" x14ac:dyDescent="0.3">
      <c r="A1204" s="101"/>
      <c r="B1204" s="101"/>
      <c r="C1204" s="101"/>
      <c r="D1204" s="101"/>
      <c r="E1204" s="101"/>
      <c r="F1204" s="101"/>
      <c r="G1204" s="101"/>
      <c r="H1204" s="101"/>
      <c r="I1204" s="101"/>
      <c r="J1204" s="101"/>
      <c r="K1204" s="101"/>
    </row>
    <row r="1205" spans="1:11" x14ac:dyDescent="0.3">
      <c r="A1205" s="101"/>
      <c r="B1205" s="101"/>
      <c r="C1205" s="101"/>
      <c r="D1205" s="101"/>
      <c r="E1205" s="101"/>
      <c r="F1205" s="101"/>
      <c r="G1205" s="101"/>
      <c r="H1205" s="101"/>
      <c r="I1205" s="101"/>
      <c r="J1205" s="101"/>
      <c r="K1205" s="101"/>
    </row>
    <row r="1206" spans="1:11" x14ac:dyDescent="0.3">
      <c r="A1206" s="101"/>
      <c r="B1206" s="101"/>
      <c r="C1206" s="101"/>
      <c r="D1206" s="101"/>
      <c r="E1206" s="101"/>
      <c r="F1206" s="101"/>
      <c r="G1206" s="101"/>
      <c r="H1206" s="101"/>
      <c r="I1206" s="101"/>
      <c r="J1206" s="101"/>
      <c r="K1206" s="101"/>
    </row>
    <row r="1207" spans="1:11" x14ac:dyDescent="0.3">
      <c r="A1207" s="101"/>
      <c r="B1207" s="101"/>
      <c r="C1207" s="101"/>
      <c r="D1207" s="101"/>
      <c r="E1207" s="101"/>
      <c r="F1207" s="101"/>
      <c r="G1207" s="101"/>
      <c r="H1207" s="101"/>
      <c r="I1207" s="101"/>
      <c r="J1207" s="101"/>
      <c r="K1207" s="101"/>
    </row>
    <row r="1208" spans="1:11" x14ac:dyDescent="0.3">
      <c r="A1208" s="101"/>
      <c r="B1208" s="101"/>
      <c r="C1208" s="101"/>
      <c r="D1208" s="101"/>
      <c r="E1208" s="101"/>
      <c r="F1208" s="101"/>
      <c r="G1208" s="101"/>
      <c r="H1208" s="101"/>
      <c r="I1208" s="101"/>
      <c r="J1208" s="101"/>
      <c r="K1208" s="101"/>
    </row>
    <row r="1209" spans="1:11" x14ac:dyDescent="0.3">
      <c r="A1209" s="101"/>
      <c r="B1209" s="101"/>
      <c r="C1209" s="101"/>
      <c r="D1209" s="101"/>
      <c r="E1209" s="101"/>
      <c r="F1209" s="101"/>
      <c r="G1209" s="101"/>
      <c r="H1209" s="101"/>
      <c r="I1209" s="101"/>
      <c r="J1209" s="101"/>
      <c r="K1209" s="101"/>
    </row>
    <row r="1210" spans="1:11" x14ac:dyDescent="0.3">
      <c r="A1210" s="101"/>
      <c r="B1210" s="101"/>
      <c r="C1210" s="101"/>
      <c r="D1210" s="101"/>
      <c r="E1210" s="101"/>
      <c r="F1210" s="101"/>
      <c r="G1210" s="101"/>
      <c r="H1210" s="101"/>
      <c r="I1210" s="101"/>
      <c r="J1210" s="101"/>
      <c r="K1210" s="101"/>
    </row>
    <row r="1211" spans="1:11" x14ac:dyDescent="0.3">
      <c r="A1211" s="101"/>
      <c r="B1211" s="101"/>
      <c r="C1211" s="101"/>
      <c r="D1211" s="101"/>
      <c r="E1211" s="101"/>
      <c r="F1211" s="101"/>
      <c r="G1211" s="101"/>
      <c r="H1211" s="101"/>
      <c r="I1211" s="101"/>
      <c r="J1211" s="101"/>
      <c r="K1211" s="101"/>
    </row>
    <row r="1212" spans="1:11" x14ac:dyDescent="0.3">
      <c r="A1212" s="101"/>
      <c r="B1212" s="101"/>
      <c r="C1212" s="101"/>
      <c r="D1212" s="101"/>
      <c r="E1212" s="101"/>
      <c r="F1212" s="101"/>
      <c r="G1212" s="101"/>
      <c r="H1212" s="101"/>
      <c r="I1212" s="101"/>
      <c r="J1212" s="101"/>
      <c r="K1212" s="101"/>
    </row>
    <row r="1213" spans="1:11" x14ac:dyDescent="0.3">
      <c r="A1213" s="101"/>
      <c r="B1213" s="101"/>
      <c r="C1213" s="101"/>
      <c r="D1213" s="101"/>
      <c r="E1213" s="101"/>
      <c r="F1213" s="101"/>
      <c r="G1213" s="101"/>
      <c r="H1213" s="101"/>
      <c r="I1213" s="101"/>
      <c r="J1213" s="101"/>
      <c r="K1213" s="101"/>
    </row>
    <row r="1214" spans="1:11" x14ac:dyDescent="0.3">
      <c r="A1214" s="101"/>
      <c r="B1214" s="101"/>
      <c r="C1214" s="101"/>
      <c r="D1214" s="101"/>
      <c r="E1214" s="101"/>
      <c r="F1214" s="101"/>
      <c r="G1214" s="101"/>
      <c r="H1214" s="101"/>
      <c r="I1214" s="101"/>
      <c r="J1214" s="101"/>
      <c r="K1214" s="101"/>
    </row>
    <row r="1215" spans="1:11" x14ac:dyDescent="0.3">
      <c r="A1215" s="101"/>
      <c r="B1215" s="101"/>
      <c r="C1215" s="101"/>
      <c r="D1215" s="101"/>
      <c r="E1215" s="101"/>
      <c r="F1215" s="101"/>
      <c r="G1215" s="101"/>
      <c r="H1215" s="101"/>
      <c r="I1215" s="101"/>
      <c r="J1215" s="101"/>
      <c r="K1215" s="101"/>
    </row>
    <row r="1216" spans="1:11" x14ac:dyDescent="0.3">
      <c r="A1216" s="101"/>
      <c r="B1216" s="101"/>
      <c r="C1216" s="101"/>
      <c r="D1216" s="101"/>
      <c r="E1216" s="101"/>
      <c r="F1216" s="101"/>
      <c r="G1216" s="101"/>
      <c r="H1216" s="101"/>
      <c r="I1216" s="101"/>
      <c r="J1216" s="101"/>
      <c r="K1216" s="101"/>
    </row>
    <row r="1217" spans="1:11" x14ac:dyDescent="0.3">
      <c r="A1217" s="101"/>
      <c r="B1217" s="101"/>
      <c r="C1217" s="101"/>
      <c r="D1217" s="101"/>
      <c r="E1217" s="101"/>
      <c r="F1217" s="101"/>
      <c r="G1217" s="101"/>
      <c r="H1217" s="101"/>
      <c r="I1217" s="101"/>
      <c r="J1217" s="101"/>
      <c r="K1217" s="101"/>
    </row>
    <row r="1218" spans="1:11" x14ac:dyDescent="0.3">
      <c r="A1218" s="101"/>
      <c r="B1218" s="101"/>
      <c r="C1218" s="101"/>
      <c r="D1218" s="101"/>
      <c r="E1218" s="101"/>
      <c r="F1218" s="101"/>
      <c r="G1218" s="101"/>
      <c r="H1218" s="101"/>
      <c r="I1218" s="101"/>
      <c r="J1218" s="101"/>
      <c r="K1218" s="101"/>
    </row>
    <row r="1219" spans="1:11" x14ac:dyDescent="0.3">
      <c r="A1219" s="101"/>
      <c r="B1219" s="101"/>
      <c r="C1219" s="101"/>
      <c r="D1219" s="101"/>
      <c r="E1219" s="101"/>
      <c r="F1219" s="101"/>
      <c r="G1219" s="101"/>
      <c r="H1219" s="101"/>
      <c r="I1219" s="101"/>
      <c r="J1219" s="101"/>
      <c r="K1219" s="101"/>
    </row>
    <row r="1220" spans="1:11" x14ac:dyDescent="0.3">
      <c r="A1220" s="101"/>
      <c r="B1220" s="101"/>
      <c r="C1220" s="101"/>
      <c r="D1220" s="101"/>
      <c r="E1220" s="101"/>
      <c r="F1220" s="101"/>
      <c r="G1220" s="101"/>
      <c r="H1220" s="101"/>
      <c r="I1220" s="101"/>
      <c r="J1220" s="101"/>
      <c r="K1220" s="101"/>
    </row>
    <row r="1221" spans="1:11" x14ac:dyDescent="0.3">
      <c r="A1221" s="101"/>
      <c r="B1221" s="101"/>
      <c r="C1221" s="101"/>
      <c r="D1221" s="101"/>
      <c r="E1221" s="101"/>
      <c r="F1221" s="101"/>
      <c r="G1221" s="101"/>
      <c r="H1221" s="101"/>
      <c r="I1221" s="101"/>
      <c r="J1221" s="101"/>
      <c r="K1221" s="101"/>
    </row>
    <row r="1222" spans="1:11" x14ac:dyDescent="0.3">
      <c r="A1222" s="101"/>
      <c r="B1222" s="101"/>
      <c r="C1222" s="101"/>
      <c r="D1222" s="101"/>
      <c r="E1222" s="101"/>
      <c r="F1222" s="101"/>
      <c r="G1222" s="101"/>
      <c r="H1222" s="101"/>
      <c r="I1222" s="101"/>
      <c r="J1222" s="101"/>
      <c r="K1222" s="101"/>
    </row>
    <row r="1223" spans="1:11" x14ac:dyDescent="0.3">
      <c r="A1223" s="101"/>
      <c r="B1223" s="101"/>
      <c r="C1223" s="101"/>
      <c r="D1223" s="101"/>
      <c r="E1223" s="101"/>
      <c r="F1223" s="101"/>
      <c r="G1223" s="101"/>
      <c r="H1223" s="101"/>
      <c r="I1223" s="101"/>
      <c r="J1223" s="101"/>
      <c r="K1223" s="101"/>
    </row>
    <row r="1224" spans="1:11" x14ac:dyDescent="0.3">
      <c r="A1224" s="101"/>
      <c r="B1224" s="101"/>
      <c r="C1224" s="101"/>
      <c r="D1224" s="101"/>
      <c r="E1224" s="101"/>
      <c r="F1224" s="101"/>
      <c r="G1224" s="101"/>
      <c r="H1224" s="101"/>
      <c r="I1224" s="101"/>
      <c r="J1224" s="101"/>
      <c r="K1224" s="101"/>
    </row>
    <row r="1225" spans="1:11" x14ac:dyDescent="0.3">
      <c r="A1225" s="101"/>
      <c r="B1225" s="101"/>
      <c r="C1225" s="101"/>
      <c r="D1225" s="101"/>
      <c r="E1225" s="101"/>
      <c r="F1225" s="101"/>
      <c r="G1225" s="101"/>
      <c r="H1225" s="101"/>
      <c r="I1225" s="101"/>
      <c r="J1225" s="101"/>
      <c r="K1225" s="101"/>
    </row>
    <row r="1226" spans="1:11" x14ac:dyDescent="0.3">
      <c r="A1226" s="101"/>
      <c r="B1226" s="101"/>
      <c r="C1226" s="101"/>
      <c r="D1226" s="101"/>
      <c r="E1226" s="101"/>
      <c r="F1226" s="101"/>
      <c r="G1226" s="101"/>
      <c r="H1226" s="101"/>
      <c r="I1226" s="101"/>
      <c r="J1226" s="101"/>
      <c r="K1226" s="101"/>
    </row>
    <row r="1227" spans="1:11" x14ac:dyDescent="0.3">
      <c r="A1227" s="101"/>
      <c r="B1227" s="101"/>
      <c r="C1227" s="101"/>
      <c r="D1227" s="101"/>
      <c r="E1227" s="101"/>
      <c r="F1227" s="101"/>
      <c r="G1227" s="101"/>
      <c r="H1227" s="101"/>
      <c r="I1227" s="101"/>
      <c r="J1227" s="101"/>
      <c r="K1227" s="101"/>
    </row>
    <row r="1228" spans="1:11" x14ac:dyDescent="0.3">
      <c r="A1228" s="101"/>
      <c r="B1228" s="101"/>
      <c r="C1228" s="101"/>
      <c r="D1228" s="101"/>
      <c r="E1228" s="101"/>
      <c r="F1228" s="101"/>
      <c r="G1228" s="101"/>
      <c r="H1228" s="101"/>
      <c r="I1228" s="101"/>
      <c r="J1228" s="101"/>
      <c r="K1228" s="101"/>
    </row>
    <row r="1229" spans="1:11" x14ac:dyDescent="0.3">
      <c r="A1229" s="101"/>
      <c r="B1229" s="101"/>
      <c r="C1229" s="101"/>
      <c r="D1229" s="101"/>
      <c r="E1229" s="101"/>
      <c r="F1229" s="101"/>
      <c r="G1229" s="101"/>
      <c r="H1229" s="101"/>
      <c r="I1229" s="101"/>
      <c r="J1229" s="101"/>
      <c r="K1229" s="101"/>
    </row>
    <row r="1230" spans="1:11" x14ac:dyDescent="0.3">
      <c r="A1230" s="101"/>
      <c r="B1230" s="101"/>
      <c r="C1230" s="101"/>
      <c r="D1230" s="101"/>
      <c r="E1230" s="101"/>
      <c r="F1230" s="101"/>
      <c r="G1230" s="101"/>
      <c r="H1230" s="101"/>
      <c r="I1230" s="101"/>
      <c r="J1230" s="101"/>
      <c r="K1230" s="101"/>
    </row>
    <row r="1231" spans="1:11" x14ac:dyDescent="0.3">
      <c r="A1231" s="101"/>
      <c r="B1231" s="101"/>
      <c r="C1231" s="101"/>
      <c r="D1231" s="101"/>
      <c r="E1231" s="101"/>
      <c r="F1231" s="101"/>
      <c r="G1231" s="101"/>
      <c r="H1231" s="101"/>
      <c r="I1231" s="101"/>
      <c r="J1231" s="101"/>
      <c r="K1231" s="101"/>
    </row>
    <row r="1232" spans="1:11" x14ac:dyDescent="0.3">
      <c r="A1232" s="101"/>
      <c r="B1232" s="101"/>
      <c r="C1232" s="101"/>
      <c r="D1232" s="101"/>
      <c r="E1232" s="101"/>
      <c r="F1232" s="101"/>
      <c r="G1232" s="101"/>
      <c r="H1232" s="101"/>
      <c r="I1232" s="101"/>
      <c r="J1232" s="101"/>
      <c r="K1232" s="101"/>
    </row>
    <row r="1233" spans="1:11" x14ac:dyDescent="0.3">
      <c r="A1233" s="101"/>
      <c r="B1233" s="101"/>
      <c r="C1233" s="101"/>
      <c r="D1233" s="101"/>
      <c r="E1233" s="101"/>
      <c r="F1233" s="101"/>
      <c r="G1233" s="101"/>
      <c r="H1233" s="101"/>
      <c r="I1233" s="101"/>
      <c r="J1233" s="101"/>
      <c r="K1233" s="101"/>
    </row>
    <row r="1234" spans="1:11" x14ac:dyDescent="0.3">
      <c r="A1234" s="101"/>
      <c r="B1234" s="101"/>
      <c r="C1234" s="101"/>
      <c r="D1234" s="101"/>
      <c r="E1234" s="101"/>
      <c r="F1234" s="101"/>
      <c r="G1234" s="101"/>
      <c r="H1234" s="101"/>
      <c r="I1234" s="101"/>
      <c r="J1234" s="101"/>
      <c r="K1234" s="101"/>
    </row>
    <row r="1235" spans="1:11" x14ac:dyDescent="0.3">
      <c r="A1235" s="101"/>
      <c r="B1235" s="101"/>
      <c r="C1235" s="101"/>
      <c r="D1235" s="101"/>
      <c r="E1235" s="101"/>
      <c r="F1235" s="101"/>
      <c r="G1235" s="101"/>
      <c r="H1235" s="101"/>
      <c r="I1235" s="101"/>
      <c r="J1235" s="101"/>
      <c r="K1235" s="101"/>
    </row>
    <row r="1236" spans="1:11" x14ac:dyDescent="0.3">
      <c r="A1236" s="101"/>
      <c r="B1236" s="101"/>
      <c r="C1236" s="101"/>
      <c r="D1236" s="101"/>
      <c r="E1236" s="101"/>
      <c r="F1236" s="101"/>
      <c r="G1236" s="101"/>
      <c r="H1236" s="101"/>
      <c r="I1236" s="101"/>
      <c r="J1236" s="101"/>
      <c r="K1236" s="101"/>
    </row>
    <row r="1237" spans="1:11" x14ac:dyDescent="0.3">
      <c r="A1237" s="101"/>
      <c r="B1237" s="101"/>
      <c r="C1237" s="101"/>
      <c r="D1237" s="101"/>
      <c r="E1237" s="101"/>
      <c r="F1237" s="101"/>
      <c r="G1237" s="101"/>
      <c r="H1237" s="101"/>
      <c r="I1237" s="101"/>
      <c r="J1237" s="101"/>
      <c r="K1237" s="101"/>
    </row>
    <row r="1238" spans="1:11" x14ac:dyDescent="0.3">
      <c r="A1238" s="101"/>
      <c r="B1238" s="101"/>
      <c r="C1238" s="101"/>
      <c r="D1238" s="101"/>
      <c r="E1238" s="101"/>
      <c r="F1238" s="101"/>
      <c r="G1238" s="101"/>
      <c r="H1238" s="101"/>
      <c r="I1238" s="101"/>
      <c r="J1238" s="101"/>
      <c r="K1238" s="101"/>
    </row>
    <row r="1239" spans="1:11" x14ac:dyDescent="0.3">
      <c r="A1239" s="101"/>
      <c r="B1239" s="101"/>
      <c r="C1239" s="101"/>
      <c r="D1239" s="101"/>
      <c r="E1239" s="101"/>
      <c r="F1239" s="101"/>
      <c r="G1239" s="101"/>
      <c r="H1239" s="101"/>
      <c r="I1239" s="101"/>
      <c r="J1239" s="101"/>
      <c r="K1239" s="101"/>
    </row>
    <row r="1240" spans="1:11" x14ac:dyDescent="0.3">
      <c r="A1240" s="101"/>
      <c r="B1240" s="101"/>
      <c r="C1240" s="101"/>
      <c r="D1240" s="101"/>
      <c r="E1240" s="101"/>
      <c r="F1240" s="101"/>
      <c r="G1240" s="101"/>
      <c r="H1240" s="101"/>
      <c r="I1240" s="101"/>
      <c r="J1240" s="101"/>
      <c r="K1240" s="101"/>
    </row>
    <row r="1241" spans="1:11" x14ac:dyDescent="0.3">
      <c r="A1241" s="101"/>
      <c r="B1241" s="101"/>
      <c r="C1241" s="101"/>
      <c r="D1241" s="101"/>
      <c r="E1241" s="101"/>
      <c r="F1241" s="101"/>
      <c r="G1241" s="101"/>
      <c r="H1241" s="101"/>
      <c r="I1241" s="101"/>
      <c r="J1241" s="101"/>
      <c r="K1241" s="101"/>
    </row>
    <row r="1242" spans="1:11" x14ac:dyDescent="0.3">
      <c r="A1242" s="101"/>
      <c r="B1242" s="101"/>
      <c r="C1242" s="101"/>
      <c r="D1242" s="101"/>
      <c r="E1242" s="101"/>
      <c r="F1242" s="101"/>
      <c r="G1242" s="101"/>
      <c r="H1242" s="101"/>
      <c r="I1242" s="101"/>
      <c r="J1242" s="101"/>
      <c r="K1242" s="101"/>
    </row>
    <row r="1243" spans="1:11" x14ac:dyDescent="0.3">
      <c r="A1243" s="101"/>
      <c r="B1243" s="101"/>
      <c r="C1243" s="101"/>
      <c r="D1243" s="101"/>
      <c r="E1243" s="101"/>
      <c r="F1243" s="101"/>
      <c r="G1243" s="101"/>
      <c r="H1243" s="101"/>
      <c r="I1243" s="101"/>
      <c r="J1243" s="101"/>
      <c r="K1243" s="101"/>
    </row>
    <row r="1244" spans="1:11" x14ac:dyDescent="0.3">
      <c r="A1244" s="101"/>
      <c r="B1244" s="101"/>
      <c r="C1244" s="101"/>
      <c r="D1244" s="101"/>
      <c r="E1244" s="101"/>
      <c r="F1244" s="101"/>
      <c r="G1244" s="101"/>
      <c r="H1244" s="101"/>
      <c r="I1244" s="101"/>
      <c r="J1244" s="101"/>
      <c r="K1244" s="101"/>
    </row>
    <row r="1245" spans="1:11" x14ac:dyDescent="0.3">
      <c r="A1245" s="101"/>
      <c r="B1245" s="101"/>
      <c r="C1245" s="101"/>
      <c r="D1245" s="101"/>
      <c r="E1245" s="101"/>
      <c r="F1245" s="101"/>
      <c r="G1245" s="101"/>
      <c r="H1245" s="101"/>
      <c r="I1245" s="101"/>
      <c r="J1245" s="101"/>
      <c r="K1245" s="101"/>
    </row>
    <row r="1246" spans="1:11" x14ac:dyDescent="0.3">
      <c r="A1246" s="101"/>
      <c r="B1246" s="101"/>
      <c r="C1246" s="101"/>
      <c r="D1246" s="101"/>
      <c r="E1246" s="101"/>
      <c r="F1246" s="101"/>
      <c r="G1246" s="101"/>
      <c r="H1246" s="101"/>
      <c r="I1246" s="101"/>
      <c r="J1246" s="101"/>
      <c r="K1246" s="101"/>
    </row>
    <row r="1247" spans="1:11" x14ac:dyDescent="0.3">
      <c r="A1247" s="101"/>
      <c r="B1247" s="101"/>
      <c r="C1247" s="101"/>
      <c r="D1247" s="101"/>
      <c r="E1247" s="101"/>
      <c r="F1247" s="101"/>
      <c r="G1247" s="101"/>
      <c r="H1247" s="101"/>
      <c r="I1247" s="101"/>
      <c r="J1247" s="101"/>
      <c r="K1247" s="101"/>
    </row>
    <row r="1248" spans="1:11" x14ac:dyDescent="0.3">
      <c r="A1248" s="101"/>
      <c r="B1248" s="101"/>
      <c r="C1248" s="101"/>
      <c r="D1248" s="101"/>
      <c r="E1248" s="101"/>
      <c r="F1248" s="101"/>
      <c r="G1248" s="101"/>
      <c r="H1248" s="101"/>
      <c r="I1248" s="101"/>
      <c r="J1248" s="101"/>
      <c r="K1248" s="101"/>
    </row>
    <row r="1249" spans="1:11" x14ac:dyDescent="0.3">
      <c r="A1249" s="101"/>
      <c r="B1249" s="101"/>
      <c r="C1249" s="101"/>
      <c r="D1249" s="101"/>
      <c r="E1249" s="101"/>
      <c r="F1249" s="101"/>
      <c r="G1249" s="101"/>
      <c r="H1249" s="101"/>
      <c r="I1249" s="101"/>
      <c r="J1249" s="101"/>
      <c r="K1249" s="101"/>
    </row>
    <row r="1250" spans="1:11" x14ac:dyDescent="0.3">
      <c r="A1250" s="101"/>
      <c r="B1250" s="101"/>
      <c r="C1250" s="101"/>
      <c r="D1250" s="101"/>
      <c r="E1250" s="101"/>
      <c r="F1250" s="101"/>
      <c r="G1250" s="101"/>
      <c r="H1250" s="101"/>
      <c r="I1250" s="101"/>
      <c r="J1250" s="101"/>
      <c r="K1250" s="101"/>
    </row>
    <row r="1251" spans="1:11" x14ac:dyDescent="0.3">
      <c r="A1251" s="101"/>
      <c r="B1251" s="101"/>
      <c r="C1251" s="101"/>
      <c r="D1251" s="101"/>
      <c r="E1251" s="101"/>
      <c r="F1251" s="101"/>
      <c r="G1251" s="101"/>
      <c r="H1251" s="101"/>
      <c r="I1251" s="101"/>
      <c r="J1251" s="101"/>
      <c r="K1251" s="101"/>
    </row>
    <row r="1252" spans="1:11" x14ac:dyDescent="0.3">
      <c r="A1252" s="101"/>
      <c r="B1252" s="101"/>
      <c r="C1252" s="101"/>
      <c r="D1252" s="101"/>
      <c r="E1252" s="101"/>
      <c r="F1252" s="101"/>
      <c r="G1252" s="101"/>
      <c r="H1252" s="101"/>
      <c r="I1252" s="101"/>
      <c r="J1252" s="101"/>
      <c r="K1252" s="101"/>
    </row>
    <row r="1253" spans="1:11" x14ac:dyDescent="0.3">
      <c r="A1253" s="101"/>
      <c r="B1253" s="101"/>
      <c r="C1253" s="101"/>
      <c r="D1253" s="101"/>
      <c r="E1253" s="101"/>
      <c r="F1253" s="101"/>
      <c r="G1253" s="101"/>
      <c r="H1253" s="101"/>
      <c r="I1253" s="101"/>
      <c r="J1253" s="101"/>
      <c r="K1253" s="101"/>
    </row>
    <row r="1254" spans="1:11" x14ac:dyDescent="0.3">
      <c r="A1254" s="101"/>
      <c r="B1254" s="101"/>
      <c r="C1254" s="101"/>
      <c r="D1254" s="101"/>
      <c r="E1254" s="101"/>
      <c r="F1254" s="101"/>
      <c r="G1254" s="101"/>
      <c r="H1254" s="101"/>
      <c r="I1254" s="101"/>
      <c r="J1254" s="101"/>
      <c r="K1254" s="101"/>
    </row>
    <row r="1255" spans="1:11" x14ac:dyDescent="0.3">
      <c r="A1255" s="101"/>
      <c r="B1255" s="101"/>
      <c r="C1255" s="101"/>
      <c r="D1255" s="101"/>
      <c r="E1255" s="101"/>
      <c r="F1255" s="101"/>
      <c r="G1255" s="101"/>
      <c r="H1255" s="101"/>
      <c r="I1255" s="101"/>
      <c r="J1255" s="101"/>
      <c r="K1255" s="101"/>
    </row>
    <row r="1256" spans="1:11" x14ac:dyDescent="0.3">
      <c r="A1256" s="101"/>
      <c r="B1256" s="101"/>
      <c r="C1256" s="101"/>
      <c r="D1256" s="101"/>
      <c r="E1256" s="101"/>
      <c r="F1256" s="101"/>
      <c r="G1256" s="101"/>
      <c r="H1256" s="101"/>
      <c r="I1256" s="101"/>
      <c r="J1256" s="101"/>
      <c r="K1256" s="101"/>
    </row>
    <row r="1257" spans="1:11" x14ac:dyDescent="0.3">
      <c r="A1257" s="101"/>
      <c r="B1257" s="101"/>
      <c r="C1257" s="101"/>
      <c r="D1257" s="101"/>
      <c r="E1257" s="101"/>
      <c r="F1257" s="101"/>
      <c r="G1257" s="101"/>
      <c r="H1257" s="101"/>
      <c r="I1257" s="101"/>
      <c r="J1257" s="101"/>
      <c r="K1257" s="101"/>
    </row>
    <row r="1258" spans="1:11" x14ac:dyDescent="0.3">
      <c r="A1258" s="101"/>
      <c r="B1258" s="101"/>
      <c r="C1258" s="101"/>
      <c r="D1258" s="101"/>
      <c r="E1258" s="101"/>
      <c r="F1258" s="101"/>
      <c r="G1258" s="101"/>
      <c r="H1258" s="101"/>
      <c r="I1258" s="101"/>
      <c r="J1258" s="101"/>
      <c r="K1258" s="101"/>
    </row>
    <row r="1259" spans="1:11" x14ac:dyDescent="0.3">
      <c r="A1259" s="101"/>
      <c r="B1259" s="101"/>
      <c r="C1259" s="101"/>
      <c r="D1259" s="101"/>
      <c r="E1259" s="101"/>
      <c r="F1259" s="101"/>
      <c r="G1259" s="101"/>
      <c r="H1259" s="101"/>
      <c r="I1259" s="101"/>
      <c r="J1259" s="101"/>
      <c r="K1259" s="101"/>
    </row>
    <row r="1260" spans="1:11" x14ac:dyDescent="0.3">
      <c r="A1260" s="101"/>
      <c r="B1260" s="101"/>
      <c r="C1260" s="101"/>
      <c r="D1260" s="101"/>
      <c r="E1260" s="101"/>
      <c r="F1260" s="101"/>
      <c r="G1260" s="101"/>
      <c r="H1260" s="101"/>
      <c r="I1260" s="101"/>
      <c r="J1260" s="101"/>
      <c r="K1260" s="101"/>
    </row>
    <row r="1261" spans="1:11" x14ac:dyDescent="0.3">
      <c r="A1261" s="101"/>
      <c r="B1261" s="101"/>
      <c r="C1261" s="101"/>
      <c r="D1261" s="101"/>
      <c r="E1261" s="101"/>
      <c r="F1261" s="101"/>
      <c r="G1261" s="101"/>
      <c r="H1261" s="101"/>
      <c r="I1261" s="101"/>
      <c r="J1261" s="101"/>
      <c r="K1261" s="101"/>
    </row>
    <row r="1262" spans="1:11" x14ac:dyDescent="0.3">
      <c r="A1262" s="101"/>
      <c r="B1262" s="101"/>
      <c r="C1262" s="101"/>
      <c r="D1262" s="101"/>
      <c r="E1262" s="101"/>
      <c r="F1262" s="101"/>
      <c r="G1262" s="101"/>
      <c r="H1262" s="101"/>
      <c r="I1262" s="101"/>
      <c r="J1262" s="101"/>
      <c r="K1262" s="101"/>
    </row>
    <row r="1263" spans="1:11" x14ac:dyDescent="0.3">
      <c r="A1263" s="101"/>
      <c r="B1263" s="101"/>
      <c r="C1263" s="101"/>
      <c r="D1263" s="101"/>
      <c r="E1263" s="101"/>
      <c r="F1263" s="101"/>
      <c r="G1263" s="101"/>
      <c r="H1263" s="101"/>
      <c r="I1263" s="101"/>
      <c r="J1263" s="101"/>
      <c r="K1263" s="101"/>
    </row>
    <row r="1264" spans="1:11" x14ac:dyDescent="0.3">
      <c r="A1264" s="101"/>
      <c r="B1264" s="101"/>
      <c r="C1264" s="101"/>
      <c r="D1264" s="101"/>
      <c r="E1264" s="101"/>
      <c r="F1264" s="101"/>
      <c r="G1264" s="101"/>
      <c r="H1264" s="101"/>
      <c r="I1264" s="101"/>
      <c r="J1264" s="101"/>
      <c r="K1264" s="101"/>
    </row>
    <row r="1265" spans="1:11" x14ac:dyDescent="0.3">
      <c r="A1265" s="101"/>
      <c r="B1265" s="101"/>
      <c r="C1265" s="101"/>
      <c r="D1265" s="101"/>
      <c r="E1265" s="101"/>
      <c r="F1265" s="101"/>
      <c r="G1265" s="101"/>
      <c r="H1265" s="101"/>
      <c r="I1265" s="101"/>
      <c r="J1265" s="101"/>
      <c r="K1265" s="101"/>
    </row>
    <row r="1266" spans="1:11" x14ac:dyDescent="0.3">
      <c r="A1266" s="101"/>
      <c r="B1266" s="101"/>
      <c r="C1266" s="101"/>
      <c r="D1266" s="101"/>
      <c r="E1266" s="101"/>
      <c r="F1266" s="101"/>
      <c r="G1266" s="101"/>
      <c r="H1266" s="101"/>
      <c r="I1266" s="101"/>
      <c r="J1266" s="101"/>
      <c r="K1266" s="101"/>
    </row>
    <row r="1267" spans="1:11" x14ac:dyDescent="0.3">
      <c r="A1267" s="101"/>
      <c r="B1267" s="101"/>
      <c r="C1267" s="101"/>
      <c r="D1267" s="101"/>
      <c r="E1267" s="101"/>
      <c r="F1267" s="101"/>
      <c r="G1267" s="101"/>
      <c r="H1267" s="101"/>
      <c r="I1267" s="101"/>
      <c r="J1267" s="101"/>
      <c r="K1267" s="101"/>
    </row>
    <row r="1268" spans="1:11" x14ac:dyDescent="0.3">
      <c r="A1268" s="101"/>
      <c r="B1268" s="101"/>
      <c r="C1268" s="101"/>
      <c r="D1268" s="101"/>
      <c r="E1268" s="101"/>
      <c r="F1268" s="101"/>
      <c r="G1268" s="101"/>
      <c r="H1268" s="101"/>
      <c r="I1268" s="101"/>
      <c r="J1268" s="101"/>
      <c r="K1268" s="101"/>
    </row>
    <row r="1269" spans="1:11" x14ac:dyDescent="0.3">
      <c r="A1269" s="101"/>
      <c r="B1269" s="101"/>
      <c r="C1269" s="101"/>
      <c r="D1269" s="101"/>
      <c r="E1269" s="101"/>
      <c r="F1269" s="101"/>
      <c r="G1269" s="101"/>
      <c r="H1269" s="101"/>
      <c r="I1269" s="101"/>
      <c r="J1269" s="101"/>
      <c r="K1269" s="101"/>
    </row>
    <row r="1270" spans="1:11" x14ac:dyDescent="0.3">
      <c r="A1270" s="101"/>
      <c r="B1270" s="101"/>
      <c r="C1270" s="101"/>
      <c r="D1270" s="101"/>
      <c r="E1270" s="101"/>
      <c r="F1270" s="101"/>
      <c r="G1270" s="101"/>
      <c r="H1270" s="101"/>
      <c r="I1270" s="101"/>
      <c r="J1270" s="101"/>
      <c r="K1270" s="101"/>
    </row>
    <row r="1271" spans="1:11" x14ac:dyDescent="0.3">
      <c r="A1271" s="101"/>
      <c r="B1271" s="101"/>
      <c r="C1271" s="101"/>
      <c r="D1271" s="101"/>
      <c r="E1271" s="101"/>
      <c r="F1271" s="101"/>
      <c r="G1271" s="101"/>
      <c r="H1271" s="101"/>
      <c r="I1271" s="101"/>
      <c r="J1271" s="101"/>
      <c r="K1271" s="101"/>
    </row>
    <row r="1272" spans="1:11" x14ac:dyDescent="0.3">
      <c r="A1272" s="101"/>
      <c r="B1272" s="101"/>
      <c r="C1272" s="101"/>
      <c r="D1272" s="101"/>
      <c r="E1272" s="101"/>
      <c r="F1272" s="101"/>
      <c r="G1272" s="101"/>
      <c r="H1272" s="101"/>
      <c r="I1272" s="101"/>
      <c r="J1272" s="101"/>
      <c r="K1272" s="101"/>
    </row>
    <row r="1273" spans="1:11" x14ac:dyDescent="0.3">
      <c r="A1273" s="101"/>
      <c r="B1273" s="101"/>
      <c r="C1273" s="101"/>
      <c r="D1273" s="101"/>
      <c r="E1273" s="101"/>
      <c r="F1273" s="101"/>
      <c r="G1273" s="101"/>
      <c r="H1273" s="101"/>
      <c r="I1273" s="101"/>
      <c r="J1273" s="101"/>
      <c r="K1273" s="101"/>
    </row>
    <row r="1274" spans="1:11" x14ac:dyDescent="0.3">
      <c r="A1274" s="101"/>
      <c r="B1274" s="101"/>
      <c r="C1274" s="101"/>
      <c r="D1274" s="101"/>
      <c r="E1274" s="101"/>
      <c r="F1274" s="101"/>
      <c r="G1274" s="101"/>
      <c r="H1274" s="101"/>
      <c r="I1274" s="101"/>
      <c r="J1274" s="101"/>
      <c r="K1274" s="101"/>
    </row>
    <row r="1275" spans="1:11" x14ac:dyDescent="0.3">
      <c r="A1275" s="101"/>
      <c r="B1275" s="101"/>
      <c r="C1275" s="101"/>
      <c r="D1275" s="101"/>
      <c r="E1275" s="101"/>
      <c r="F1275" s="101"/>
      <c r="G1275" s="101"/>
      <c r="H1275" s="101"/>
      <c r="I1275" s="101"/>
      <c r="J1275" s="101"/>
      <c r="K1275" s="101"/>
    </row>
    <row r="1276" spans="1:11" x14ac:dyDescent="0.3">
      <c r="A1276" s="101"/>
      <c r="B1276" s="101"/>
      <c r="C1276" s="101"/>
      <c r="D1276" s="101"/>
      <c r="E1276" s="101"/>
      <c r="F1276" s="101"/>
      <c r="G1276" s="101"/>
      <c r="H1276" s="101"/>
      <c r="I1276" s="101"/>
      <c r="J1276" s="101"/>
      <c r="K1276" s="101"/>
    </row>
    <row r="1277" spans="1:11" x14ac:dyDescent="0.3">
      <c r="A1277" s="101"/>
      <c r="B1277" s="101"/>
      <c r="C1277" s="101"/>
      <c r="D1277" s="101"/>
      <c r="E1277" s="101"/>
      <c r="F1277" s="101"/>
      <c r="G1277" s="101"/>
      <c r="H1277" s="101"/>
      <c r="I1277" s="101"/>
      <c r="J1277" s="101"/>
      <c r="K1277" s="101"/>
    </row>
    <row r="1278" spans="1:11" x14ac:dyDescent="0.3">
      <c r="A1278" s="101"/>
      <c r="B1278" s="101"/>
      <c r="C1278" s="101"/>
      <c r="D1278" s="101"/>
      <c r="E1278" s="101"/>
      <c r="F1278" s="101"/>
      <c r="G1278" s="101"/>
      <c r="H1278" s="101"/>
      <c r="I1278" s="101"/>
      <c r="J1278" s="101"/>
      <c r="K1278" s="101"/>
    </row>
    <row r="1279" spans="1:11" x14ac:dyDescent="0.3">
      <c r="A1279" s="101"/>
      <c r="B1279" s="101"/>
      <c r="C1279" s="101"/>
      <c r="D1279" s="101"/>
      <c r="E1279" s="101"/>
      <c r="F1279" s="101"/>
      <c r="G1279" s="101"/>
      <c r="H1279" s="101"/>
      <c r="I1279" s="101"/>
      <c r="J1279" s="101"/>
      <c r="K1279" s="101"/>
    </row>
    <row r="1280" spans="1:11" x14ac:dyDescent="0.3">
      <c r="A1280" s="101"/>
      <c r="B1280" s="101"/>
      <c r="C1280" s="101"/>
      <c r="D1280" s="101"/>
      <c r="E1280" s="101"/>
      <c r="F1280" s="101"/>
      <c r="G1280" s="101"/>
      <c r="H1280" s="101"/>
      <c r="I1280" s="101"/>
      <c r="J1280" s="101"/>
      <c r="K1280" s="101"/>
    </row>
    <row r="1281" spans="1:11" x14ac:dyDescent="0.3">
      <c r="A1281" s="101"/>
      <c r="B1281" s="101"/>
      <c r="C1281" s="101"/>
      <c r="D1281" s="101"/>
      <c r="E1281" s="101"/>
      <c r="F1281" s="101"/>
      <c r="G1281" s="101"/>
      <c r="H1281" s="101"/>
      <c r="I1281" s="101"/>
      <c r="J1281" s="101"/>
      <c r="K1281" s="101"/>
    </row>
    <row r="1282" spans="1:11" x14ac:dyDescent="0.3">
      <c r="A1282" s="101"/>
      <c r="B1282" s="101"/>
      <c r="C1282" s="101"/>
      <c r="D1282" s="101"/>
      <c r="E1282" s="101"/>
      <c r="F1282" s="101"/>
      <c r="G1282" s="101"/>
      <c r="H1282" s="101"/>
      <c r="I1282" s="101"/>
      <c r="J1282" s="101"/>
      <c r="K1282" s="101"/>
    </row>
    <row r="1283" spans="1:11" x14ac:dyDescent="0.3">
      <c r="A1283" s="101"/>
      <c r="B1283" s="101"/>
      <c r="C1283" s="101"/>
      <c r="D1283" s="101"/>
      <c r="E1283" s="101"/>
      <c r="F1283" s="101"/>
      <c r="G1283" s="101"/>
      <c r="H1283" s="101"/>
      <c r="I1283" s="101"/>
      <c r="J1283" s="101"/>
      <c r="K1283" s="101"/>
    </row>
    <row r="1284" spans="1:11" x14ac:dyDescent="0.3">
      <c r="A1284" s="101"/>
      <c r="B1284" s="101"/>
      <c r="C1284" s="101"/>
      <c r="D1284" s="101"/>
      <c r="E1284" s="101"/>
      <c r="F1284" s="101"/>
      <c r="G1284" s="101"/>
      <c r="H1284" s="101"/>
      <c r="I1284" s="101"/>
      <c r="J1284" s="101"/>
      <c r="K1284" s="101"/>
    </row>
    <row r="1285" spans="1:11" x14ac:dyDescent="0.3">
      <c r="A1285" s="101"/>
      <c r="B1285" s="101"/>
      <c r="C1285" s="101"/>
      <c r="D1285" s="101"/>
      <c r="E1285" s="101"/>
      <c r="F1285" s="101"/>
      <c r="G1285" s="101"/>
      <c r="H1285" s="101"/>
      <c r="I1285" s="101"/>
      <c r="J1285" s="101"/>
      <c r="K1285" s="101"/>
    </row>
    <row r="1286" spans="1:11" x14ac:dyDescent="0.3">
      <c r="A1286" s="101"/>
      <c r="B1286" s="101"/>
      <c r="C1286" s="101"/>
      <c r="D1286" s="101"/>
      <c r="E1286" s="101"/>
      <c r="F1286" s="101"/>
      <c r="G1286" s="101"/>
      <c r="H1286" s="101"/>
      <c r="I1286" s="101"/>
      <c r="J1286" s="101"/>
      <c r="K1286" s="101"/>
    </row>
    <row r="1287" spans="1:11" x14ac:dyDescent="0.3">
      <c r="A1287" s="101"/>
      <c r="B1287" s="101"/>
      <c r="C1287" s="101"/>
      <c r="D1287" s="101"/>
      <c r="E1287" s="101"/>
      <c r="F1287" s="101"/>
      <c r="G1287" s="101"/>
      <c r="H1287" s="101"/>
      <c r="I1287" s="101"/>
      <c r="J1287" s="101"/>
      <c r="K1287" s="101"/>
    </row>
    <row r="1288" spans="1:11" x14ac:dyDescent="0.3">
      <c r="A1288" s="101"/>
      <c r="B1288" s="101"/>
      <c r="C1288" s="101"/>
      <c r="D1288" s="101"/>
      <c r="E1288" s="101"/>
      <c r="F1288" s="101"/>
      <c r="G1288" s="101"/>
      <c r="H1288" s="101"/>
      <c r="I1288" s="101"/>
      <c r="J1288" s="101"/>
      <c r="K1288" s="101"/>
    </row>
    <row r="1289" spans="1:11" x14ac:dyDescent="0.3">
      <c r="A1289" s="101"/>
      <c r="B1289" s="101"/>
      <c r="C1289" s="101"/>
      <c r="D1289" s="101"/>
      <c r="E1289" s="101"/>
      <c r="F1289" s="101"/>
      <c r="G1289" s="101"/>
      <c r="H1289" s="101"/>
      <c r="I1289" s="101"/>
      <c r="J1289" s="101"/>
      <c r="K1289" s="101"/>
    </row>
    <row r="1290" spans="1:11" x14ac:dyDescent="0.3">
      <c r="A1290" s="101"/>
      <c r="B1290" s="101"/>
      <c r="C1290" s="101"/>
      <c r="D1290" s="101"/>
      <c r="E1290" s="101"/>
      <c r="F1290" s="101"/>
      <c r="G1290" s="101"/>
      <c r="H1290" s="101"/>
      <c r="I1290" s="101"/>
      <c r="J1290" s="101"/>
      <c r="K1290" s="101"/>
    </row>
    <row r="1291" spans="1:11" x14ac:dyDescent="0.3">
      <c r="A1291" s="101"/>
      <c r="B1291" s="101"/>
      <c r="C1291" s="101"/>
      <c r="D1291" s="101"/>
      <c r="E1291" s="101"/>
      <c r="F1291" s="101"/>
      <c r="G1291" s="101"/>
      <c r="H1291" s="101"/>
      <c r="I1291" s="101"/>
      <c r="J1291" s="101"/>
      <c r="K1291" s="101"/>
    </row>
    <row r="1292" spans="1:11" x14ac:dyDescent="0.3">
      <c r="A1292" s="101"/>
      <c r="B1292" s="101"/>
      <c r="C1292" s="101"/>
      <c r="D1292" s="101"/>
      <c r="E1292" s="101"/>
      <c r="F1292" s="101"/>
      <c r="G1292" s="101"/>
      <c r="H1292" s="101"/>
      <c r="I1292" s="101"/>
      <c r="J1292" s="101"/>
      <c r="K1292" s="101"/>
    </row>
    <row r="1293" spans="1:11" x14ac:dyDescent="0.3">
      <c r="A1293" s="101"/>
      <c r="B1293" s="101"/>
      <c r="C1293" s="101"/>
      <c r="D1293" s="101"/>
      <c r="E1293" s="101"/>
      <c r="F1293" s="101"/>
      <c r="G1293" s="101"/>
      <c r="H1293" s="101"/>
      <c r="I1293" s="101"/>
      <c r="J1293" s="101"/>
      <c r="K1293" s="101"/>
    </row>
    <row r="1294" spans="1:11" x14ac:dyDescent="0.3">
      <c r="A1294" s="101"/>
      <c r="B1294" s="101"/>
      <c r="C1294" s="101"/>
      <c r="D1294" s="101"/>
      <c r="E1294" s="101"/>
      <c r="F1294" s="101"/>
      <c r="G1294" s="101"/>
      <c r="H1294" s="101"/>
      <c r="I1294" s="101"/>
      <c r="J1294" s="101"/>
      <c r="K1294" s="101"/>
    </row>
    <row r="1295" spans="1:11" x14ac:dyDescent="0.3">
      <c r="A1295" s="101"/>
      <c r="B1295" s="101"/>
      <c r="C1295" s="101"/>
      <c r="D1295" s="101"/>
      <c r="E1295" s="101"/>
      <c r="F1295" s="101"/>
      <c r="G1295" s="101"/>
      <c r="H1295" s="101"/>
      <c r="I1295" s="101"/>
      <c r="J1295" s="101"/>
      <c r="K1295" s="101"/>
    </row>
    <row r="1296" spans="1:11" x14ac:dyDescent="0.3">
      <c r="A1296" s="101"/>
      <c r="B1296" s="101"/>
      <c r="C1296" s="101"/>
      <c r="D1296" s="101"/>
      <c r="E1296" s="101"/>
      <c r="F1296" s="101"/>
      <c r="G1296" s="101"/>
      <c r="H1296" s="101"/>
      <c r="I1296" s="101"/>
      <c r="J1296" s="101"/>
      <c r="K1296" s="101"/>
    </row>
    <row r="1297" spans="1:11" x14ac:dyDescent="0.3">
      <c r="A1297" s="101"/>
      <c r="B1297" s="101"/>
      <c r="C1297" s="101"/>
      <c r="D1297" s="101"/>
      <c r="E1297" s="101"/>
      <c r="F1297" s="101"/>
      <c r="G1297" s="101"/>
      <c r="H1297" s="101"/>
      <c r="I1297" s="101"/>
      <c r="J1297" s="101"/>
      <c r="K1297" s="101"/>
    </row>
    <row r="1298" spans="1:11" x14ac:dyDescent="0.3">
      <c r="A1298" s="101"/>
      <c r="B1298" s="101"/>
      <c r="C1298" s="101"/>
      <c r="D1298" s="101"/>
      <c r="E1298" s="101"/>
      <c r="F1298" s="101"/>
      <c r="G1298" s="101"/>
      <c r="H1298" s="101"/>
      <c r="I1298" s="101"/>
      <c r="J1298" s="101"/>
      <c r="K1298" s="101"/>
    </row>
    <row r="1299" spans="1:11" x14ac:dyDescent="0.3">
      <c r="A1299" s="101"/>
      <c r="B1299" s="101"/>
      <c r="C1299" s="101"/>
      <c r="D1299" s="101"/>
      <c r="E1299" s="101"/>
      <c r="F1299" s="101"/>
      <c r="G1299" s="101"/>
      <c r="H1299" s="101"/>
      <c r="I1299" s="101"/>
      <c r="J1299" s="101"/>
      <c r="K1299" s="101"/>
    </row>
    <row r="1300" spans="1:11" x14ac:dyDescent="0.3">
      <c r="A1300" s="101"/>
      <c r="B1300" s="101"/>
      <c r="C1300" s="101"/>
      <c r="D1300" s="101"/>
      <c r="E1300" s="101"/>
      <c r="F1300" s="101"/>
      <c r="G1300" s="101"/>
      <c r="H1300" s="101"/>
      <c r="I1300" s="101"/>
      <c r="J1300" s="101"/>
      <c r="K1300" s="101"/>
    </row>
    <row r="1301" spans="1:11" x14ac:dyDescent="0.3">
      <c r="A1301" s="101"/>
      <c r="B1301" s="101"/>
      <c r="C1301" s="101"/>
      <c r="D1301" s="101"/>
      <c r="E1301" s="101"/>
      <c r="F1301" s="101"/>
      <c r="G1301" s="101"/>
      <c r="H1301" s="101"/>
      <c r="I1301" s="101"/>
      <c r="J1301" s="101"/>
      <c r="K1301" s="101"/>
    </row>
    <row r="1302" spans="1:11" x14ac:dyDescent="0.3">
      <c r="A1302" s="101"/>
      <c r="B1302" s="101"/>
      <c r="C1302" s="101"/>
      <c r="D1302" s="101"/>
      <c r="E1302" s="101"/>
      <c r="F1302" s="101"/>
      <c r="G1302" s="101"/>
      <c r="H1302" s="101"/>
      <c r="I1302" s="101"/>
      <c r="J1302" s="101"/>
      <c r="K1302" s="101"/>
    </row>
    <row r="1303" spans="1:11" x14ac:dyDescent="0.3">
      <c r="A1303" s="101"/>
      <c r="B1303" s="101"/>
      <c r="C1303" s="101"/>
      <c r="D1303" s="101"/>
      <c r="E1303" s="101"/>
      <c r="F1303" s="101"/>
      <c r="G1303" s="101"/>
      <c r="H1303" s="101"/>
      <c r="I1303" s="101"/>
      <c r="J1303" s="101"/>
      <c r="K1303" s="101"/>
    </row>
    <row r="1304" spans="1:11" x14ac:dyDescent="0.3">
      <c r="A1304" s="101"/>
      <c r="B1304" s="101"/>
      <c r="C1304" s="101"/>
      <c r="D1304" s="101"/>
      <c r="E1304" s="101"/>
      <c r="F1304" s="101"/>
      <c r="G1304" s="101"/>
      <c r="H1304" s="101"/>
      <c r="I1304" s="101"/>
      <c r="J1304" s="101"/>
      <c r="K1304" s="101"/>
    </row>
    <row r="1305" spans="1:11" x14ac:dyDescent="0.3">
      <c r="A1305" s="101"/>
      <c r="B1305" s="101"/>
      <c r="C1305" s="101"/>
      <c r="D1305" s="101"/>
      <c r="E1305" s="101"/>
      <c r="F1305" s="101"/>
      <c r="G1305" s="101"/>
      <c r="H1305" s="101"/>
      <c r="I1305" s="101"/>
      <c r="J1305" s="101"/>
      <c r="K1305" s="101"/>
    </row>
    <row r="1306" spans="1:11" x14ac:dyDescent="0.3">
      <c r="A1306" s="101"/>
      <c r="B1306" s="101"/>
      <c r="C1306" s="101"/>
      <c r="D1306" s="101"/>
      <c r="E1306" s="101"/>
      <c r="F1306" s="101"/>
      <c r="G1306" s="101"/>
      <c r="H1306" s="101"/>
      <c r="I1306" s="101"/>
      <c r="J1306" s="101"/>
      <c r="K1306" s="101"/>
    </row>
    <row r="1307" spans="1:11" x14ac:dyDescent="0.3">
      <c r="A1307" s="101"/>
      <c r="B1307" s="101"/>
      <c r="C1307" s="101"/>
      <c r="D1307" s="101"/>
      <c r="E1307" s="101"/>
      <c r="F1307" s="101"/>
      <c r="G1307" s="101"/>
      <c r="H1307" s="101"/>
      <c r="I1307" s="101"/>
      <c r="J1307" s="101"/>
      <c r="K1307" s="101"/>
    </row>
    <row r="1308" spans="1:11" x14ac:dyDescent="0.3">
      <c r="A1308" s="101"/>
      <c r="B1308" s="101"/>
      <c r="C1308" s="101"/>
      <c r="D1308" s="101"/>
      <c r="E1308" s="101"/>
      <c r="F1308" s="101"/>
      <c r="G1308" s="101"/>
      <c r="H1308" s="101"/>
      <c r="I1308" s="101"/>
      <c r="J1308" s="101"/>
      <c r="K1308" s="101"/>
    </row>
    <row r="1309" spans="1:11" x14ac:dyDescent="0.3">
      <c r="A1309" s="101"/>
      <c r="B1309" s="101"/>
      <c r="C1309" s="101"/>
      <c r="D1309" s="101"/>
      <c r="E1309" s="101"/>
      <c r="F1309" s="101"/>
      <c r="G1309" s="101"/>
      <c r="H1309" s="101"/>
      <c r="I1309" s="101"/>
      <c r="J1309" s="101"/>
      <c r="K1309" s="101"/>
    </row>
    <row r="1310" spans="1:11" x14ac:dyDescent="0.3">
      <c r="A1310" s="101"/>
      <c r="B1310" s="101"/>
      <c r="C1310" s="101"/>
      <c r="D1310" s="101"/>
      <c r="E1310" s="101"/>
      <c r="F1310" s="101"/>
      <c r="G1310" s="101"/>
      <c r="H1310" s="101"/>
      <c r="I1310" s="101"/>
      <c r="J1310" s="101"/>
      <c r="K1310" s="101"/>
    </row>
    <row r="1311" spans="1:11" x14ac:dyDescent="0.3">
      <c r="A1311" s="101"/>
      <c r="B1311" s="101"/>
      <c r="C1311" s="101"/>
      <c r="D1311" s="101"/>
      <c r="E1311" s="101"/>
      <c r="F1311" s="101"/>
      <c r="G1311" s="101"/>
      <c r="H1311" s="101"/>
      <c r="I1311" s="101"/>
      <c r="J1311" s="101"/>
      <c r="K1311" s="101"/>
    </row>
    <row r="1312" spans="1:11" x14ac:dyDescent="0.3">
      <c r="A1312" s="101"/>
      <c r="B1312" s="101"/>
      <c r="C1312" s="101"/>
      <c r="D1312" s="101"/>
      <c r="E1312" s="101"/>
      <c r="F1312" s="101"/>
      <c r="G1312" s="101"/>
      <c r="H1312" s="101"/>
      <c r="I1312" s="101"/>
      <c r="J1312" s="101"/>
      <c r="K1312" s="101"/>
    </row>
    <row r="1313" spans="1:11" x14ac:dyDescent="0.3">
      <c r="A1313" s="101"/>
      <c r="B1313" s="101"/>
      <c r="C1313" s="101"/>
      <c r="D1313" s="101"/>
      <c r="E1313" s="101"/>
      <c r="F1313" s="101"/>
      <c r="G1313" s="101"/>
      <c r="H1313" s="101"/>
      <c r="I1313" s="101"/>
      <c r="J1313" s="101"/>
      <c r="K1313" s="101"/>
    </row>
    <row r="1314" spans="1:11" x14ac:dyDescent="0.3">
      <c r="A1314" s="101"/>
      <c r="B1314" s="101"/>
      <c r="C1314" s="101"/>
      <c r="D1314" s="101"/>
      <c r="E1314" s="101"/>
      <c r="F1314" s="101"/>
      <c r="G1314" s="101"/>
      <c r="H1314" s="101"/>
      <c r="I1314" s="101"/>
      <c r="J1314" s="101"/>
      <c r="K1314" s="101"/>
    </row>
    <row r="1315" spans="1:11" x14ac:dyDescent="0.3">
      <c r="A1315" s="101"/>
      <c r="B1315" s="101"/>
      <c r="C1315" s="101"/>
      <c r="D1315" s="101"/>
      <c r="E1315" s="101"/>
      <c r="F1315" s="101"/>
      <c r="G1315" s="101"/>
      <c r="H1315" s="101"/>
      <c r="I1315" s="101"/>
      <c r="J1315" s="101"/>
      <c r="K1315" s="101"/>
    </row>
    <row r="1316" spans="1:11" x14ac:dyDescent="0.3">
      <c r="A1316" s="101"/>
      <c r="B1316" s="101"/>
      <c r="C1316" s="101"/>
      <c r="D1316" s="101"/>
      <c r="E1316" s="101"/>
      <c r="F1316" s="101"/>
      <c r="G1316" s="101"/>
      <c r="H1316" s="101"/>
      <c r="I1316" s="101"/>
      <c r="J1316" s="101"/>
      <c r="K1316" s="101"/>
    </row>
    <row r="1317" spans="1:11" x14ac:dyDescent="0.3">
      <c r="A1317" s="101"/>
      <c r="B1317" s="101"/>
      <c r="C1317" s="101"/>
      <c r="D1317" s="101"/>
      <c r="E1317" s="101"/>
      <c r="F1317" s="101"/>
      <c r="G1317" s="101"/>
      <c r="H1317" s="101"/>
      <c r="I1317" s="101"/>
      <c r="J1317" s="101"/>
      <c r="K1317" s="101"/>
    </row>
    <row r="1318" spans="1:11" x14ac:dyDescent="0.3">
      <c r="A1318" s="101"/>
      <c r="B1318" s="101"/>
      <c r="C1318" s="101"/>
      <c r="D1318" s="101"/>
      <c r="E1318" s="101"/>
      <c r="F1318" s="101"/>
      <c r="G1318" s="101"/>
      <c r="H1318" s="101"/>
      <c r="I1318" s="101"/>
      <c r="J1318" s="101"/>
      <c r="K1318" s="101"/>
    </row>
    <row r="1319" spans="1:11" x14ac:dyDescent="0.3">
      <c r="A1319" s="101"/>
      <c r="B1319" s="101"/>
      <c r="C1319" s="101"/>
      <c r="D1319" s="101"/>
      <c r="E1319" s="101"/>
      <c r="F1319" s="101"/>
      <c r="G1319" s="101"/>
      <c r="H1319" s="101"/>
      <c r="I1319" s="101"/>
      <c r="J1319" s="101"/>
      <c r="K1319" s="101"/>
    </row>
    <row r="1320" spans="1:11" x14ac:dyDescent="0.3">
      <c r="A1320" s="101"/>
      <c r="B1320" s="101"/>
      <c r="C1320" s="101"/>
      <c r="D1320" s="101"/>
      <c r="E1320" s="101"/>
      <c r="F1320" s="101"/>
      <c r="G1320" s="101"/>
      <c r="H1320" s="101"/>
      <c r="I1320" s="101"/>
      <c r="J1320" s="101"/>
      <c r="K1320" s="101"/>
    </row>
    <row r="1321" spans="1:11" x14ac:dyDescent="0.3">
      <c r="A1321" s="101"/>
      <c r="B1321" s="101"/>
      <c r="C1321" s="101"/>
      <c r="D1321" s="101"/>
      <c r="E1321" s="101"/>
      <c r="F1321" s="101"/>
      <c r="G1321" s="101"/>
      <c r="H1321" s="101"/>
      <c r="I1321" s="101"/>
      <c r="J1321" s="101"/>
      <c r="K1321" s="101"/>
    </row>
    <row r="1322" spans="1:11" x14ac:dyDescent="0.3">
      <c r="A1322" s="101"/>
      <c r="B1322" s="101"/>
      <c r="C1322" s="101"/>
      <c r="D1322" s="101"/>
      <c r="E1322" s="101"/>
      <c r="F1322" s="101"/>
      <c r="G1322" s="101"/>
      <c r="H1322" s="101"/>
      <c r="I1322" s="101"/>
      <c r="J1322" s="101"/>
      <c r="K1322" s="101"/>
    </row>
    <row r="1323" spans="1:11" x14ac:dyDescent="0.3">
      <c r="A1323" s="101"/>
      <c r="B1323" s="101"/>
      <c r="C1323" s="101"/>
      <c r="D1323" s="101"/>
      <c r="E1323" s="101"/>
      <c r="F1323" s="101"/>
      <c r="G1323" s="101"/>
      <c r="H1323" s="101"/>
      <c r="I1323" s="101"/>
      <c r="J1323" s="101"/>
      <c r="K1323" s="101"/>
    </row>
    <row r="1324" spans="1:11" x14ac:dyDescent="0.3">
      <c r="A1324" s="101"/>
      <c r="B1324" s="101"/>
      <c r="C1324" s="101"/>
      <c r="D1324" s="101"/>
      <c r="E1324" s="101"/>
      <c r="F1324" s="101"/>
      <c r="G1324" s="101"/>
      <c r="H1324" s="101"/>
      <c r="I1324" s="101"/>
      <c r="J1324" s="101"/>
      <c r="K1324" s="101"/>
    </row>
    <row r="1325" spans="1:11" x14ac:dyDescent="0.3">
      <c r="A1325" s="101"/>
      <c r="B1325" s="101"/>
      <c r="C1325" s="101"/>
      <c r="D1325" s="101"/>
      <c r="E1325" s="101"/>
      <c r="F1325" s="101"/>
      <c r="G1325" s="101"/>
      <c r="H1325" s="101"/>
      <c r="I1325" s="101"/>
      <c r="J1325" s="101"/>
      <c r="K1325" s="101"/>
    </row>
    <row r="1326" spans="1:11" x14ac:dyDescent="0.3">
      <c r="A1326" s="101"/>
      <c r="B1326" s="101"/>
      <c r="C1326" s="101"/>
      <c r="D1326" s="101"/>
      <c r="E1326" s="101"/>
      <c r="F1326" s="101"/>
      <c r="G1326" s="101"/>
      <c r="H1326" s="101"/>
      <c r="I1326" s="101"/>
      <c r="J1326" s="101"/>
      <c r="K1326" s="101"/>
    </row>
    <row r="1327" spans="1:11" x14ac:dyDescent="0.3">
      <c r="A1327" s="101"/>
      <c r="B1327" s="101"/>
      <c r="C1327" s="101"/>
      <c r="D1327" s="101"/>
      <c r="E1327" s="101"/>
      <c r="F1327" s="101"/>
      <c r="G1327" s="101"/>
      <c r="H1327" s="101"/>
      <c r="I1327" s="101"/>
      <c r="J1327" s="101"/>
      <c r="K1327" s="101"/>
    </row>
    <row r="1328" spans="1:11" x14ac:dyDescent="0.3">
      <c r="A1328" s="101"/>
      <c r="B1328" s="101"/>
      <c r="C1328" s="101"/>
      <c r="D1328" s="101"/>
      <c r="E1328" s="101"/>
      <c r="F1328" s="101"/>
      <c r="G1328" s="101"/>
      <c r="H1328" s="101"/>
      <c r="I1328" s="101"/>
      <c r="J1328" s="101"/>
      <c r="K1328" s="101"/>
    </row>
    <row r="1329" spans="1:11" x14ac:dyDescent="0.3">
      <c r="A1329" s="101"/>
      <c r="B1329" s="101"/>
      <c r="C1329" s="101"/>
      <c r="D1329" s="101"/>
      <c r="E1329" s="101"/>
      <c r="F1329" s="101"/>
      <c r="G1329" s="101"/>
      <c r="H1329" s="101"/>
      <c r="I1329" s="101"/>
      <c r="J1329" s="101"/>
      <c r="K1329" s="101"/>
    </row>
    <row r="1330" spans="1:11" x14ac:dyDescent="0.3">
      <c r="A1330" s="101"/>
      <c r="B1330" s="101"/>
      <c r="C1330" s="101"/>
      <c r="D1330" s="101"/>
      <c r="E1330" s="101"/>
      <c r="F1330" s="101"/>
      <c r="G1330" s="101"/>
      <c r="H1330" s="101"/>
      <c r="I1330" s="101"/>
      <c r="J1330" s="101"/>
      <c r="K1330" s="101"/>
    </row>
    <row r="1331" spans="1:11" x14ac:dyDescent="0.3">
      <c r="A1331" s="101"/>
      <c r="B1331" s="101"/>
      <c r="C1331" s="101"/>
      <c r="D1331" s="101"/>
      <c r="E1331" s="101"/>
      <c r="F1331" s="101"/>
      <c r="G1331" s="101"/>
      <c r="H1331" s="101"/>
      <c r="I1331" s="101"/>
      <c r="J1331" s="101"/>
      <c r="K1331" s="101"/>
    </row>
    <row r="1332" spans="1:11" x14ac:dyDescent="0.3">
      <c r="A1332" s="101"/>
      <c r="B1332" s="101"/>
      <c r="C1332" s="101"/>
      <c r="D1332" s="101"/>
      <c r="E1332" s="101"/>
      <c r="F1332" s="101"/>
      <c r="G1332" s="101"/>
      <c r="H1332" s="101"/>
      <c r="I1332" s="101"/>
      <c r="J1332" s="101"/>
      <c r="K1332" s="101"/>
    </row>
    <row r="1333" spans="1:11" x14ac:dyDescent="0.3">
      <c r="A1333" s="101"/>
      <c r="B1333" s="101"/>
      <c r="C1333" s="101"/>
      <c r="D1333" s="101"/>
      <c r="E1333" s="101"/>
      <c r="F1333" s="101"/>
      <c r="G1333" s="101"/>
      <c r="H1333" s="101"/>
      <c r="I1333" s="101"/>
      <c r="J1333" s="101"/>
      <c r="K1333" s="101"/>
    </row>
    <row r="1334" spans="1:11" x14ac:dyDescent="0.3">
      <c r="A1334" s="101"/>
      <c r="B1334" s="101"/>
      <c r="C1334" s="101"/>
      <c r="D1334" s="101"/>
      <c r="E1334" s="101"/>
      <c r="F1334" s="101"/>
      <c r="G1334" s="101"/>
      <c r="H1334" s="101"/>
      <c r="I1334" s="101"/>
      <c r="J1334" s="101"/>
      <c r="K1334" s="101"/>
    </row>
    <row r="1335" spans="1:11" x14ac:dyDescent="0.3">
      <c r="A1335" s="101"/>
      <c r="B1335" s="101"/>
      <c r="C1335" s="101"/>
      <c r="D1335" s="101"/>
      <c r="E1335" s="101"/>
      <c r="F1335" s="101"/>
      <c r="G1335" s="101"/>
      <c r="H1335" s="101"/>
      <c r="I1335" s="101"/>
      <c r="J1335" s="101"/>
      <c r="K1335" s="101"/>
    </row>
    <row r="1336" spans="1:11" x14ac:dyDescent="0.3">
      <c r="A1336" s="101"/>
      <c r="B1336" s="101"/>
      <c r="C1336" s="101"/>
      <c r="D1336" s="101"/>
      <c r="E1336" s="101"/>
      <c r="F1336" s="101"/>
      <c r="G1336" s="101"/>
      <c r="H1336" s="101"/>
      <c r="I1336" s="101"/>
      <c r="J1336" s="101"/>
      <c r="K1336" s="101"/>
    </row>
    <row r="1337" spans="1:11" x14ac:dyDescent="0.3">
      <c r="A1337" s="101"/>
      <c r="B1337" s="101"/>
      <c r="C1337" s="101"/>
      <c r="D1337" s="101"/>
      <c r="E1337" s="101"/>
      <c r="F1337" s="101"/>
      <c r="G1337" s="101"/>
      <c r="H1337" s="101"/>
      <c r="I1337" s="101"/>
      <c r="J1337" s="101"/>
      <c r="K1337" s="101"/>
    </row>
    <row r="1338" spans="1:11" x14ac:dyDescent="0.3">
      <c r="A1338" s="101"/>
      <c r="B1338" s="101"/>
      <c r="C1338" s="101"/>
      <c r="D1338" s="101"/>
      <c r="E1338" s="101"/>
      <c r="F1338" s="101"/>
      <c r="G1338" s="101"/>
      <c r="H1338" s="101"/>
      <c r="I1338" s="101"/>
      <c r="J1338" s="101"/>
      <c r="K1338" s="101"/>
    </row>
    <row r="1339" spans="1:11" x14ac:dyDescent="0.3">
      <c r="A1339" s="101"/>
      <c r="B1339" s="101"/>
      <c r="C1339" s="101"/>
      <c r="D1339" s="101"/>
      <c r="E1339" s="101"/>
      <c r="F1339" s="101"/>
      <c r="G1339" s="101"/>
      <c r="H1339" s="101"/>
      <c r="I1339" s="101"/>
      <c r="J1339" s="101"/>
      <c r="K1339" s="101"/>
    </row>
    <row r="1340" spans="1:11" x14ac:dyDescent="0.3">
      <c r="A1340" s="101"/>
      <c r="B1340" s="101"/>
      <c r="C1340" s="101"/>
      <c r="D1340" s="101"/>
      <c r="E1340" s="101"/>
      <c r="F1340" s="101"/>
      <c r="G1340" s="101"/>
      <c r="H1340" s="101"/>
      <c r="I1340" s="101"/>
      <c r="J1340" s="101"/>
      <c r="K1340" s="101"/>
    </row>
    <row r="1341" spans="1:11" x14ac:dyDescent="0.3">
      <c r="A1341" s="101"/>
      <c r="B1341" s="101"/>
      <c r="C1341" s="101"/>
      <c r="D1341" s="101"/>
      <c r="E1341" s="101"/>
      <c r="F1341" s="101"/>
      <c r="G1341" s="101"/>
      <c r="H1341" s="101"/>
      <c r="I1341" s="101"/>
      <c r="J1341" s="101"/>
      <c r="K1341" s="101"/>
    </row>
    <row r="1342" spans="1:11" x14ac:dyDescent="0.3">
      <c r="A1342" s="101"/>
      <c r="B1342" s="101"/>
      <c r="C1342" s="101"/>
      <c r="D1342" s="101"/>
      <c r="E1342" s="101"/>
      <c r="F1342" s="101"/>
      <c r="G1342" s="101"/>
      <c r="H1342" s="101"/>
      <c r="I1342" s="101"/>
      <c r="J1342" s="101"/>
      <c r="K1342" s="101"/>
    </row>
    <row r="1343" spans="1:11" x14ac:dyDescent="0.3">
      <c r="A1343" s="101"/>
      <c r="B1343" s="101"/>
      <c r="C1343" s="101"/>
      <c r="D1343" s="101"/>
      <c r="E1343" s="101"/>
      <c r="F1343" s="101"/>
      <c r="G1343" s="101"/>
      <c r="H1343" s="101"/>
      <c r="I1343" s="101"/>
      <c r="J1343" s="101"/>
      <c r="K1343" s="101"/>
    </row>
    <row r="1344" spans="1:11" x14ac:dyDescent="0.3">
      <c r="A1344" s="101"/>
      <c r="B1344" s="101"/>
      <c r="C1344" s="101"/>
      <c r="D1344" s="101"/>
      <c r="E1344" s="101"/>
      <c r="F1344" s="101"/>
      <c r="G1344" s="101"/>
      <c r="H1344" s="101"/>
      <c r="I1344" s="101"/>
      <c r="J1344" s="101"/>
      <c r="K1344" s="101"/>
    </row>
    <row r="1345" spans="1:11" x14ac:dyDescent="0.3">
      <c r="A1345" s="101"/>
      <c r="B1345" s="101"/>
      <c r="C1345" s="101"/>
      <c r="D1345" s="101"/>
      <c r="E1345" s="101"/>
      <c r="F1345" s="101"/>
      <c r="G1345" s="101"/>
      <c r="H1345" s="101"/>
      <c r="I1345" s="101"/>
      <c r="J1345" s="101"/>
      <c r="K1345" s="101"/>
    </row>
    <row r="1346" spans="1:11" x14ac:dyDescent="0.3">
      <c r="A1346" s="101"/>
      <c r="B1346" s="101"/>
      <c r="C1346" s="101"/>
      <c r="D1346" s="101"/>
      <c r="E1346" s="101"/>
      <c r="F1346" s="101"/>
      <c r="G1346" s="101"/>
      <c r="H1346" s="101"/>
      <c r="I1346" s="101"/>
      <c r="J1346" s="101"/>
      <c r="K1346" s="101"/>
    </row>
    <row r="1347" spans="1:11" x14ac:dyDescent="0.3">
      <c r="A1347" s="101"/>
      <c r="B1347" s="101"/>
      <c r="C1347" s="101"/>
      <c r="D1347" s="101"/>
      <c r="E1347" s="101"/>
      <c r="F1347" s="101"/>
      <c r="G1347" s="101"/>
      <c r="H1347" s="101"/>
      <c r="I1347" s="101"/>
      <c r="J1347" s="101"/>
      <c r="K1347" s="101"/>
    </row>
    <row r="1348" spans="1:11" x14ac:dyDescent="0.3">
      <c r="A1348" s="101"/>
      <c r="B1348" s="101"/>
      <c r="C1348" s="101"/>
      <c r="D1348" s="101"/>
      <c r="E1348" s="101"/>
      <c r="F1348" s="101"/>
      <c r="G1348" s="101"/>
      <c r="H1348" s="101"/>
      <c r="I1348" s="101"/>
      <c r="J1348" s="101"/>
      <c r="K1348" s="101"/>
    </row>
    <row r="1349" spans="1:11" x14ac:dyDescent="0.3">
      <c r="A1349" s="101"/>
      <c r="B1349" s="101"/>
      <c r="C1349" s="101"/>
      <c r="D1349" s="101"/>
      <c r="E1349" s="101"/>
      <c r="F1349" s="101"/>
      <c r="G1349" s="101"/>
      <c r="H1349" s="101"/>
      <c r="I1349" s="101"/>
      <c r="J1349" s="101"/>
      <c r="K1349" s="101"/>
    </row>
    <row r="1350" spans="1:11" x14ac:dyDescent="0.3">
      <c r="A1350" s="101"/>
      <c r="B1350" s="101"/>
      <c r="C1350" s="101"/>
      <c r="D1350" s="101"/>
      <c r="E1350" s="101"/>
      <c r="F1350" s="101"/>
      <c r="G1350" s="101"/>
      <c r="H1350" s="101"/>
      <c r="I1350" s="101"/>
      <c r="J1350" s="101"/>
      <c r="K1350" s="101"/>
    </row>
    <row r="1351" spans="1:11" x14ac:dyDescent="0.3">
      <c r="A1351" s="101"/>
      <c r="B1351" s="101"/>
      <c r="C1351" s="101"/>
      <c r="D1351" s="101"/>
      <c r="E1351" s="101"/>
      <c r="F1351" s="101"/>
      <c r="G1351" s="101"/>
      <c r="H1351" s="101"/>
      <c r="I1351" s="101"/>
      <c r="J1351" s="101"/>
      <c r="K1351" s="101"/>
    </row>
    <row r="1352" spans="1:11" x14ac:dyDescent="0.3">
      <c r="A1352" s="101"/>
      <c r="B1352" s="101"/>
      <c r="C1352" s="101"/>
      <c r="D1352" s="101"/>
      <c r="E1352" s="101"/>
      <c r="F1352" s="101"/>
      <c r="G1352" s="101"/>
      <c r="H1352" s="101"/>
      <c r="I1352" s="101"/>
      <c r="J1352" s="101"/>
      <c r="K1352" s="101"/>
    </row>
    <row r="1353" spans="1:11" x14ac:dyDescent="0.3">
      <c r="A1353" s="101"/>
      <c r="B1353" s="101"/>
      <c r="C1353" s="101"/>
      <c r="D1353" s="101"/>
      <c r="E1353" s="101"/>
      <c r="F1353" s="101"/>
      <c r="G1353" s="101"/>
      <c r="H1353" s="101"/>
      <c r="I1353" s="101"/>
      <c r="J1353" s="101"/>
      <c r="K1353" s="101"/>
    </row>
    <row r="1354" spans="1:11" x14ac:dyDescent="0.3">
      <c r="A1354" s="101"/>
      <c r="B1354" s="101"/>
      <c r="C1354" s="101"/>
      <c r="D1354" s="101"/>
      <c r="E1354" s="101"/>
      <c r="F1354" s="101"/>
      <c r="G1354" s="101"/>
      <c r="H1354" s="101"/>
      <c r="I1354" s="101"/>
      <c r="J1354" s="101"/>
      <c r="K1354" s="101"/>
    </row>
    <row r="1355" spans="1:11" x14ac:dyDescent="0.3">
      <c r="A1355" s="101"/>
      <c r="B1355" s="101"/>
      <c r="C1355" s="101"/>
      <c r="D1355" s="101"/>
      <c r="E1355" s="101"/>
      <c r="F1355" s="101"/>
      <c r="G1355" s="101"/>
      <c r="H1355" s="101"/>
      <c r="I1355" s="101"/>
      <c r="J1355" s="101"/>
      <c r="K1355" s="101"/>
    </row>
    <row r="1356" spans="1:11" x14ac:dyDescent="0.3">
      <c r="A1356" s="101"/>
      <c r="B1356" s="101"/>
      <c r="C1356" s="101"/>
      <c r="D1356" s="101"/>
      <c r="E1356" s="101"/>
      <c r="F1356" s="101"/>
      <c r="G1356" s="101"/>
      <c r="H1356" s="101"/>
      <c r="I1356" s="101"/>
      <c r="J1356" s="101"/>
      <c r="K1356" s="101"/>
    </row>
    <row r="1357" spans="1:11" x14ac:dyDescent="0.3">
      <c r="A1357" s="101"/>
      <c r="B1357" s="101"/>
      <c r="C1357" s="101"/>
      <c r="D1357" s="101"/>
      <c r="E1357" s="101"/>
      <c r="F1357" s="101"/>
      <c r="G1357" s="101"/>
      <c r="H1357" s="101"/>
      <c r="I1357" s="101"/>
      <c r="J1357" s="101"/>
      <c r="K1357" s="101"/>
    </row>
    <row r="1358" spans="1:11" x14ac:dyDescent="0.3">
      <c r="A1358" s="101"/>
      <c r="B1358" s="101"/>
      <c r="C1358" s="101"/>
      <c r="D1358" s="101"/>
      <c r="E1358" s="101"/>
      <c r="F1358" s="101"/>
      <c r="G1358" s="101"/>
      <c r="H1358" s="101"/>
      <c r="I1358" s="101"/>
      <c r="J1358" s="101"/>
      <c r="K1358" s="101"/>
    </row>
    <row r="1359" spans="1:11" x14ac:dyDescent="0.3">
      <c r="A1359" s="101"/>
      <c r="B1359" s="101"/>
      <c r="C1359" s="101"/>
      <c r="D1359" s="101"/>
      <c r="E1359" s="101"/>
      <c r="F1359" s="101"/>
      <c r="G1359" s="101"/>
      <c r="H1359" s="101"/>
      <c r="I1359" s="101"/>
      <c r="J1359" s="101"/>
      <c r="K1359" s="101"/>
    </row>
    <row r="1360" spans="1:11" x14ac:dyDescent="0.3">
      <c r="A1360" s="101"/>
      <c r="B1360" s="101"/>
      <c r="C1360" s="101"/>
      <c r="D1360" s="101"/>
      <c r="E1360" s="101"/>
      <c r="F1360" s="101"/>
      <c r="G1360" s="101"/>
      <c r="H1360" s="101"/>
      <c r="I1360" s="101"/>
      <c r="J1360" s="101"/>
      <c r="K1360" s="101"/>
    </row>
    <row r="1361" spans="1:11" x14ac:dyDescent="0.3">
      <c r="A1361" s="101"/>
      <c r="B1361" s="101"/>
      <c r="C1361" s="101"/>
      <c r="D1361" s="101"/>
      <c r="E1361" s="101"/>
      <c r="F1361" s="101"/>
      <c r="G1361" s="101"/>
      <c r="H1361" s="101"/>
      <c r="I1361" s="101"/>
      <c r="J1361" s="101"/>
      <c r="K1361" s="101"/>
    </row>
    <row r="1362" spans="1:11" x14ac:dyDescent="0.3">
      <c r="A1362" s="101"/>
      <c r="B1362" s="101"/>
      <c r="C1362" s="101"/>
      <c r="D1362" s="101"/>
      <c r="E1362" s="101"/>
      <c r="F1362" s="101"/>
      <c r="G1362" s="101"/>
      <c r="H1362" s="101"/>
      <c r="I1362" s="101"/>
      <c r="J1362" s="101"/>
      <c r="K1362" s="101"/>
    </row>
    <row r="1363" spans="1:11" x14ac:dyDescent="0.3">
      <c r="A1363" s="101"/>
      <c r="B1363" s="101"/>
      <c r="C1363" s="101"/>
      <c r="D1363" s="101"/>
      <c r="E1363" s="101"/>
      <c r="F1363" s="101"/>
      <c r="G1363" s="101"/>
      <c r="H1363" s="101"/>
      <c r="I1363" s="101"/>
      <c r="J1363" s="101"/>
      <c r="K1363" s="101"/>
    </row>
    <row r="1364" spans="1:11" x14ac:dyDescent="0.3">
      <c r="A1364" s="101"/>
      <c r="B1364" s="101"/>
      <c r="C1364" s="101"/>
      <c r="D1364" s="101"/>
      <c r="E1364" s="101"/>
      <c r="F1364" s="101"/>
      <c r="G1364" s="101"/>
      <c r="H1364" s="101"/>
      <c r="I1364" s="101"/>
      <c r="J1364" s="101"/>
      <c r="K1364" s="101"/>
    </row>
    <row r="1365" spans="1:11" x14ac:dyDescent="0.3">
      <c r="A1365" s="101"/>
      <c r="B1365" s="101"/>
      <c r="C1365" s="101"/>
      <c r="D1365" s="101"/>
      <c r="E1365" s="101"/>
      <c r="F1365" s="101"/>
      <c r="G1365" s="101"/>
      <c r="H1365" s="101"/>
      <c r="I1365" s="101"/>
      <c r="J1365" s="101"/>
      <c r="K1365" s="101"/>
    </row>
    <row r="1366" spans="1:11" x14ac:dyDescent="0.3">
      <c r="A1366" s="101"/>
      <c r="B1366" s="101"/>
      <c r="C1366" s="101"/>
      <c r="D1366" s="101"/>
      <c r="E1366" s="101"/>
      <c r="F1366" s="101"/>
      <c r="G1366" s="101"/>
      <c r="H1366" s="101"/>
      <c r="I1366" s="101"/>
      <c r="J1366" s="101"/>
      <c r="K1366" s="101"/>
    </row>
    <row r="1367" spans="1:11" x14ac:dyDescent="0.3">
      <c r="A1367" s="101"/>
      <c r="B1367" s="101"/>
      <c r="C1367" s="101"/>
      <c r="D1367" s="101"/>
      <c r="E1367" s="101"/>
      <c r="F1367" s="101"/>
      <c r="G1367" s="101"/>
      <c r="H1367" s="101"/>
      <c r="I1367" s="101"/>
      <c r="J1367" s="101"/>
      <c r="K1367" s="101"/>
    </row>
    <row r="1368" spans="1:11" x14ac:dyDescent="0.3">
      <c r="A1368" s="101"/>
      <c r="B1368" s="101"/>
      <c r="C1368" s="101"/>
      <c r="D1368" s="101"/>
      <c r="E1368" s="101"/>
      <c r="F1368" s="101"/>
      <c r="G1368" s="101"/>
      <c r="H1368" s="101"/>
      <c r="I1368" s="101"/>
      <c r="J1368" s="101"/>
      <c r="K1368" s="101"/>
    </row>
    <row r="1369" spans="1:11" x14ac:dyDescent="0.3">
      <c r="A1369" s="101"/>
      <c r="B1369" s="101"/>
      <c r="C1369" s="101"/>
      <c r="D1369" s="101"/>
      <c r="E1369" s="101"/>
      <c r="F1369" s="101"/>
      <c r="G1369" s="101"/>
      <c r="H1369" s="101"/>
      <c r="I1369" s="101"/>
      <c r="J1369" s="101"/>
      <c r="K1369" s="101"/>
    </row>
    <row r="1370" spans="1:11" x14ac:dyDescent="0.3">
      <c r="A1370" s="101"/>
      <c r="B1370" s="101"/>
      <c r="C1370" s="101"/>
      <c r="D1370" s="101"/>
      <c r="E1370" s="101"/>
      <c r="F1370" s="101"/>
      <c r="G1370" s="101"/>
      <c r="H1370" s="101"/>
      <c r="I1370" s="101"/>
      <c r="J1370" s="101"/>
      <c r="K1370" s="101"/>
    </row>
    <row r="1371" spans="1:11" x14ac:dyDescent="0.3">
      <c r="A1371" s="101"/>
      <c r="B1371" s="101"/>
      <c r="C1371" s="101"/>
      <c r="D1371" s="101"/>
      <c r="E1371" s="101"/>
      <c r="F1371" s="101"/>
      <c r="G1371" s="101"/>
      <c r="H1371" s="101"/>
      <c r="I1371" s="101"/>
      <c r="J1371" s="101"/>
      <c r="K1371" s="101"/>
    </row>
    <row r="1372" spans="1:11" x14ac:dyDescent="0.3">
      <c r="A1372" s="101"/>
      <c r="B1372" s="101"/>
      <c r="C1372" s="101"/>
      <c r="D1372" s="101"/>
      <c r="E1372" s="101"/>
      <c r="F1372" s="101"/>
      <c r="G1372" s="101"/>
      <c r="H1372" s="101"/>
      <c r="I1372" s="101"/>
      <c r="J1372" s="101"/>
      <c r="K1372" s="101"/>
    </row>
    <row r="1373" spans="1:11" x14ac:dyDescent="0.3">
      <c r="A1373" s="101"/>
      <c r="B1373" s="101"/>
      <c r="C1373" s="101"/>
      <c r="D1373" s="101"/>
      <c r="E1373" s="101"/>
      <c r="F1373" s="101"/>
      <c r="G1373" s="101"/>
      <c r="H1373" s="101"/>
      <c r="I1373" s="101"/>
      <c r="J1373" s="101"/>
      <c r="K1373" s="101"/>
    </row>
    <row r="1374" spans="1:11" x14ac:dyDescent="0.3">
      <c r="A1374" s="101"/>
      <c r="B1374" s="101"/>
      <c r="C1374" s="101"/>
      <c r="D1374" s="101"/>
      <c r="E1374" s="101"/>
      <c r="F1374" s="101"/>
      <c r="G1374" s="101"/>
      <c r="H1374" s="101"/>
      <c r="I1374" s="101"/>
      <c r="J1374" s="101"/>
      <c r="K1374" s="101"/>
    </row>
    <row r="1375" spans="1:11" x14ac:dyDescent="0.3">
      <c r="A1375" s="101"/>
      <c r="B1375" s="101"/>
      <c r="C1375" s="101"/>
      <c r="D1375" s="101"/>
      <c r="E1375" s="101"/>
      <c r="F1375" s="101"/>
      <c r="G1375" s="101"/>
      <c r="H1375" s="101"/>
      <c r="I1375" s="101"/>
      <c r="J1375" s="101"/>
      <c r="K1375" s="101"/>
    </row>
    <row r="1376" spans="1:11" x14ac:dyDescent="0.3">
      <c r="A1376" s="101"/>
      <c r="B1376" s="101"/>
      <c r="C1376" s="101"/>
      <c r="D1376" s="101"/>
      <c r="E1376" s="101"/>
      <c r="F1376" s="101"/>
      <c r="G1376" s="101"/>
      <c r="H1376" s="101"/>
      <c r="I1376" s="101"/>
      <c r="J1376" s="101"/>
      <c r="K1376" s="101"/>
    </row>
    <row r="1377" spans="1:11" x14ac:dyDescent="0.3">
      <c r="A1377" s="101"/>
      <c r="B1377" s="101"/>
      <c r="C1377" s="101"/>
      <c r="D1377" s="101"/>
      <c r="E1377" s="101"/>
      <c r="F1377" s="101"/>
      <c r="G1377" s="101"/>
      <c r="H1377" s="101"/>
      <c r="I1377" s="101"/>
      <c r="J1377" s="101"/>
      <c r="K1377" s="101"/>
    </row>
    <row r="1378" spans="1:11" x14ac:dyDescent="0.3">
      <c r="A1378" s="101"/>
      <c r="B1378" s="101"/>
      <c r="C1378" s="101"/>
      <c r="D1378" s="101"/>
      <c r="E1378" s="101"/>
      <c r="F1378" s="101"/>
      <c r="G1378" s="101"/>
      <c r="H1378" s="101"/>
      <c r="I1378" s="101"/>
      <c r="J1378" s="101"/>
      <c r="K1378" s="101"/>
    </row>
    <row r="1379" spans="1:11" x14ac:dyDescent="0.3">
      <c r="A1379" s="101"/>
      <c r="B1379" s="101"/>
      <c r="C1379" s="101"/>
      <c r="D1379" s="101"/>
      <c r="E1379" s="101"/>
      <c r="F1379" s="101"/>
      <c r="G1379" s="101"/>
      <c r="H1379" s="101"/>
      <c r="I1379" s="101"/>
      <c r="J1379" s="101"/>
      <c r="K1379" s="101"/>
    </row>
    <row r="1380" spans="1:11" x14ac:dyDescent="0.3">
      <c r="A1380" s="101"/>
      <c r="B1380" s="101"/>
      <c r="C1380" s="101"/>
      <c r="D1380" s="101"/>
      <c r="E1380" s="101"/>
      <c r="F1380" s="101"/>
      <c r="G1380" s="101"/>
      <c r="H1380" s="101"/>
      <c r="I1380" s="101"/>
      <c r="J1380" s="101"/>
      <c r="K1380" s="101"/>
    </row>
    <row r="1381" spans="1:11" x14ac:dyDescent="0.3">
      <c r="A1381" s="101"/>
      <c r="B1381" s="101"/>
      <c r="C1381" s="101"/>
      <c r="D1381" s="101"/>
      <c r="E1381" s="101"/>
      <c r="F1381" s="101"/>
      <c r="G1381" s="101"/>
      <c r="H1381" s="101"/>
      <c r="I1381" s="101"/>
      <c r="J1381" s="101"/>
      <c r="K1381" s="101"/>
    </row>
    <row r="1382" spans="1:11" x14ac:dyDescent="0.3">
      <c r="A1382" s="101"/>
      <c r="B1382" s="101"/>
      <c r="C1382" s="101"/>
      <c r="D1382" s="101"/>
      <c r="E1382" s="101"/>
      <c r="F1382" s="101"/>
      <c r="G1382" s="101"/>
      <c r="H1382" s="101"/>
      <c r="I1382" s="101"/>
      <c r="J1382" s="101"/>
      <c r="K1382" s="101"/>
    </row>
    <row r="1383" spans="1:11" x14ac:dyDescent="0.3">
      <c r="A1383" s="101"/>
      <c r="B1383" s="101"/>
      <c r="C1383" s="101"/>
      <c r="D1383" s="101"/>
      <c r="E1383" s="101"/>
      <c r="F1383" s="101"/>
      <c r="G1383" s="101"/>
      <c r="H1383" s="101"/>
      <c r="I1383" s="101"/>
      <c r="J1383" s="101"/>
      <c r="K1383" s="101"/>
    </row>
    <row r="1384" spans="1:11" x14ac:dyDescent="0.3">
      <c r="A1384" s="101"/>
      <c r="B1384" s="101"/>
      <c r="C1384" s="101"/>
      <c r="D1384" s="101"/>
      <c r="E1384" s="101"/>
      <c r="F1384" s="101"/>
      <c r="G1384" s="101"/>
      <c r="H1384" s="101"/>
      <c r="I1384" s="101"/>
      <c r="J1384" s="101"/>
      <c r="K1384" s="101"/>
    </row>
    <row r="1385" spans="1:11" x14ac:dyDescent="0.3">
      <c r="A1385" s="101"/>
      <c r="B1385" s="101"/>
      <c r="C1385" s="101"/>
      <c r="D1385" s="101"/>
      <c r="E1385" s="101"/>
      <c r="F1385" s="101"/>
      <c r="G1385" s="101"/>
      <c r="H1385" s="101"/>
      <c r="I1385" s="101"/>
      <c r="J1385" s="101"/>
      <c r="K1385" s="101"/>
    </row>
    <row r="1386" spans="1:11" x14ac:dyDescent="0.3">
      <c r="A1386" s="101"/>
      <c r="B1386" s="101"/>
      <c r="C1386" s="101"/>
      <c r="D1386" s="101"/>
      <c r="E1386" s="101"/>
      <c r="F1386" s="101"/>
      <c r="G1386" s="101"/>
      <c r="H1386" s="101"/>
      <c r="I1386" s="101"/>
      <c r="J1386" s="101"/>
      <c r="K1386" s="101"/>
    </row>
    <row r="1387" spans="1:11" x14ac:dyDescent="0.3">
      <c r="A1387" s="101"/>
      <c r="B1387" s="101"/>
      <c r="C1387" s="101"/>
      <c r="D1387" s="101"/>
      <c r="E1387" s="101"/>
      <c r="F1387" s="101"/>
      <c r="G1387" s="101"/>
      <c r="H1387" s="101"/>
      <c r="I1387" s="101"/>
      <c r="J1387" s="101"/>
      <c r="K1387" s="101"/>
    </row>
    <row r="1388" spans="1:11" x14ac:dyDescent="0.3">
      <c r="A1388" s="101"/>
      <c r="B1388" s="101"/>
      <c r="C1388" s="101"/>
      <c r="D1388" s="101"/>
      <c r="E1388" s="101"/>
      <c r="F1388" s="101"/>
      <c r="G1388" s="101"/>
      <c r="H1388" s="101"/>
      <c r="I1388" s="101"/>
      <c r="J1388" s="101"/>
      <c r="K1388" s="101"/>
    </row>
    <row r="1389" spans="1:11" x14ac:dyDescent="0.3">
      <c r="A1389" s="101"/>
      <c r="B1389" s="101"/>
      <c r="C1389" s="101"/>
      <c r="D1389" s="101"/>
      <c r="E1389" s="101"/>
      <c r="F1389" s="101"/>
      <c r="G1389" s="101"/>
      <c r="H1389" s="101"/>
      <c r="I1389" s="101"/>
      <c r="J1389" s="101"/>
      <c r="K1389" s="101"/>
    </row>
    <row r="1390" spans="1:11" x14ac:dyDescent="0.3">
      <c r="A1390" s="101"/>
      <c r="B1390" s="101"/>
      <c r="C1390" s="101"/>
      <c r="D1390" s="101"/>
      <c r="E1390" s="101"/>
      <c r="F1390" s="101"/>
      <c r="G1390" s="101"/>
      <c r="H1390" s="101"/>
      <c r="I1390" s="101"/>
      <c r="J1390" s="101"/>
      <c r="K1390" s="101"/>
    </row>
    <row r="1391" spans="1:11" x14ac:dyDescent="0.3">
      <c r="A1391" s="101"/>
      <c r="B1391" s="101"/>
      <c r="C1391" s="101"/>
      <c r="D1391" s="101"/>
      <c r="E1391" s="101"/>
      <c r="F1391" s="101"/>
      <c r="G1391" s="101"/>
      <c r="H1391" s="101"/>
      <c r="I1391" s="101"/>
      <c r="J1391" s="101"/>
      <c r="K1391" s="101"/>
    </row>
    <row r="1392" spans="1:11" x14ac:dyDescent="0.3">
      <c r="A1392" s="101"/>
      <c r="B1392" s="101"/>
      <c r="C1392" s="101"/>
      <c r="D1392" s="101"/>
      <c r="E1392" s="101"/>
      <c r="F1392" s="101"/>
      <c r="G1392" s="101"/>
      <c r="H1392" s="101"/>
      <c r="I1392" s="101"/>
      <c r="J1392" s="101"/>
      <c r="K1392" s="101"/>
    </row>
    <row r="1393" spans="1:11" x14ac:dyDescent="0.3">
      <c r="A1393" s="101"/>
      <c r="B1393" s="101"/>
      <c r="C1393" s="101"/>
      <c r="D1393" s="101"/>
      <c r="E1393" s="101"/>
      <c r="F1393" s="101"/>
      <c r="G1393" s="101"/>
      <c r="H1393" s="101"/>
      <c r="I1393" s="101"/>
      <c r="J1393" s="101"/>
      <c r="K1393" s="101"/>
    </row>
    <row r="1394" spans="1:11" x14ac:dyDescent="0.3">
      <c r="A1394" s="101"/>
      <c r="B1394" s="101"/>
      <c r="C1394" s="101"/>
      <c r="D1394" s="101"/>
      <c r="E1394" s="101"/>
      <c r="F1394" s="101"/>
      <c r="G1394" s="101"/>
      <c r="H1394" s="101"/>
      <c r="I1394" s="101"/>
      <c r="J1394" s="101"/>
      <c r="K1394" s="101"/>
    </row>
    <row r="1395" spans="1:11" x14ac:dyDescent="0.3">
      <c r="A1395" s="101"/>
      <c r="B1395" s="101"/>
      <c r="C1395" s="101"/>
      <c r="D1395" s="101"/>
      <c r="E1395" s="101"/>
      <c r="F1395" s="101"/>
      <c r="G1395" s="101"/>
      <c r="H1395" s="101"/>
      <c r="I1395" s="101"/>
      <c r="J1395" s="101"/>
      <c r="K1395" s="101"/>
    </row>
    <row r="1396" spans="1:11" x14ac:dyDescent="0.3">
      <c r="A1396" s="101"/>
      <c r="B1396" s="101"/>
      <c r="C1396" s="101"/>
      <c r="D1396" s="101"/>
      <c r="E1396" s="101"/>
      <c r="F1396" s="101"/>
      <c r="G1396" s="101"/>
      <c r="H1396" s="101"/>
      <c r="I1396" s="101"/>
      <c r="J1396" s="101"/>
      <c r="K1396" s="101"/>
    </row>
    <row r="1397" spans="1:11" x14ac:dyDescent="0.3">
      <c r="A1397" s="101"/>
      <c r="B1397" s="101"/>
      <c r="C1397" s="101"/>
      <c r="D1397" s="101"/>
      <c r="E1397" s="101"/>
      <c r="F1397" s="101"/>
      <c r="G1397" s="101"/>
      <c r="H1397" s="101"/>
      <c r="I1397" s="101"/>
      <c r="J1397" s="101"/>
      <c r="K1397" s="101"/>
    </row>
    <row r="1398" spans="1:11" x14ac:dyDescent="0.3">
      <c r="A1398" s="101"/>
      <c r="B1398" s="101"/>
      <c r="C1398" s="101"/>
      <c r="D1398" s="101"/>
      <c r="E1398" s="101"/>
      <c r="F1398" s="101"/>
      <c r="G1398" s="101"/>
      <c r="H1398" s="101"/>
      <c r="I1398" s="101"/>
      <c r="J1398" s="101"/>
      <c r="K1398" s="101"/>
    </row>
    <row r="1399" spans="1:11" x14ac:dyDescent="0.3">
      <c r="A1399" s="101"/>
      <c r="B1399" s="101"/>
      <c r="C1399" s="101"/>
      <c r="D1399" s="101"/>
      <c r="E1399" s="101"/>
      <c r="F1399" s="101"/>
      <c r="G1399" s="101"/>
      <c r="H1399" s="101"/>
      <c r="I1399" s="101"/>
      <c r="J1399" s="101"/>
      <c r="K1399" s="101"/>
    </row>
    <row r="1400" spans="1:11" x14ac:dyDescent="0.3">
      <c r="A1400" s="101"/>
      <c r="B1400" s="101"/>
      <c r="C1400" s="101"/>
      <c r="D1400" s="101"/>
      <c r="E1400" s="101"/>
      <c r="F1400" s="101"/>
      <c r="G1400" s="101"/>
      <c r="H1400" s="101"/>
      <c r="I1400" s="101"/>
      <c r="J1400" s="101"/>
      <c r="K1400" s="101"/>
    </row>
    <row r="1401" spans="1:11" x14ac:dyDescent="0.3">
      <c r="A1401" s="101"/>
      <c r="B1401" s="101"/>
      <c r="C1401" s="101"/>
      <c r="D1401" s="101"/>
      <c r="E1401" s="101"/>
      <c r="F1401" s="101"/>
      <c r="G1401" s="101"/>
      <c r="H1401" s="101"/>
      <c r="I1401" s="101"/>
      <c r="J1401" s="101"/>
      <c r="K1401" s="101"/>
    </row>
    <row r="1402" spans="1:11" x14ac:dyDescent="0.3">
      <c r="A1402" s="101"/>
      <c r="B1402" s="101"/>
      <c r="C1402" s="101"/>
      <c r="D1402" s="101"/>
      <c r="E1402" s="101"/>
      <c r="F1402" s="101"/>
      <c r="G1402" s="101"/>
      <c r="H1402" s="101"/>
      <c r="I1402" s="101"/>
      <c r="J1402" s="101"/>
      <c r="K1402" s="101"/>
    </row>
    <row r="1403" spans="1:11" x14ac:dyDescent="0.3">
      <c r="A1403" s="101"/>
      <c r="B1403" s="101"/>
      <c r="C1403" s="101"/>
      <c r="D1403" s="101"/>
      <c r="E1403" s="101"/>
      <c r="F1403" s="101"/>
      <c r="G1403" s="101"/>
      <c r="H1403" s="101"/>
      <c r="I1403" s="101"/>
      <c r="J1403" s="101"/>
      <c r="K1403" s="101"/>
    </row>
    <row r="1404" spans="1:11" x14ac:dyDescent="0.3">
      <c r="A1404" s="101"/>
      <c r="B1404" s="101"/>
      <c r="C1404" s="101"/>
      <c r="D1404" s="101"/>
      <c r="E1404" s="101"/>
      <c r="F1404" s="101"/>
      <c r="G1404" s="101"/>
      <c r="H1404" s="101"/>
      <c r="I1404" s="101"/>
      <c r="J1404" s="101"/>
      <c r="K1404" s="101"/>
    </row>
    <row r="1405" spans="1:11" x14ac:dyDescent="0.3">
      <c r="A1405" s="101"/>
      <c r="B1405" s="101"/>
      <c r="C1405" s="101"/>
      <c r="D1405" s="101"/>
      <c r="E1405" s="101"/>
      <c r="F1405" s="101"/>
      <c r="G1405" s="101"/>
      <c r="H1405" s="101"/>
      <c r="I1405" s="101"/>
      <c r="J1405" s="101"/>
      <c r="K1405" s="101"/>
    </row>
    <row r="1406" spans="1:11" x14ac:dyDescent="0.3">
      <c r="A1406" s="101"/>
      <c r="B1406" s="101"/>
      <c r="C1406" s="101"/>
      <c r="D1406" s="101"/>
      <c r="E1406" s="101"/>
      <c r="F1406" s="101"/>
      <c r="G1406" s="101"/>
      <c r="H1406" s="101"/>
      <c r="I1406" s="101"/>
      <c r="J1406" s="101"/>
      <c r="K1406" s="101"/>
    </row>
    <row r="1407" spans="1:11" x14ac:dyDescent="0.3">
      <c r="A1407" s="101"/>
      <c r="B1407" s="101"/>
      <c r="C1407" s="101"/>
      <c r="D1407" s="101"/>
      <c r="E1407" s="101"/>
      <c r="F1407" s="101"/>
      <c r="G1407" s="101"/>
      <c r="H1407" s="101"/>
      <c r="I1407" s="101"/>
      <c r="J1407" s="101"/>
      <c r="K1407" s="101"/>
    </row>
    <row r="1408" spans="1:11" x14ac:dyDescent="0.3">
      <c r="A1408" s="101"/>
      <c r="B1408" s="101"/>
      <c r="C1408" s="101"/>
      <c r="D1408" s="101"/>
      <c r="E1408" s="101"/>
      <c r="F1408" s="101"/>
      <c r="G1408" s="101"/>
      <c r="H1408" s="101"/>
      <c r="I1408" s="101"/>
      <c r="J1408" s="101"/>
      <c r="K1408" s="101"/>
    </row>
    <row r="1409" spans="1:11" x14ac:dyDescent="0.3">
      <c r="A1409" s="101"/>
      <c r="B1409" s="101"/>
      <c r="C1409" s="101"/>
      <c r="D1409" s="101"/>
      <c r="E1409" s="101"/>
      <c r="F1409" s="101"/>
      <c r="G1409" s="101"/>
      <c r="H1409" s="101"/>
      <c r="I1409" s="101"/>
      <c r="J1409" s="101"/>
      <c r="K1409" s="101"/>
    </row>
    <row r="1410" spans="1:11" x14ac:dyDescent="0.3">
      <c r="A1410" s="101"/>
      <c r="B1410" s="101"/>
      <c r="C1410" s="101"/>
      <c r="D1410" s="101"/>
      <c r="E1410" s="101"/>
      <c r="F1410" s="101"/>
      <c r="G1410" s="101"/>
      <c r="H1410" s="101"/>
      <c r="I1410" s="101"/>
      <c r="J1410" s="101"/>
      <c r="K1410" s="101"/>
    </row>
    <row r="1411" spans="1:11" x14ac:dyDescent="0.3">
      <c r="A1411" s="101"/>
      <c r="B1411" s="101"/>
      <c r="C1411" s="101"/>
      <c r="D1411" s="101"/>
      <c r="E1411" s="101"/>
      <c r="F1411" s="101"/>
      <c r="G1411" s="101"/>
      <c r="H1411" s="101"/>
      <c r="I1411" s="101"/>
      <c r="J1411" s="101"/>
      <c r="K1411" s="101"/>
    </row>
    <row r="1412" spans="1:11" x14ac:dyDescent="0.3">
      <c r="A1412" s="101"/>
      <c r="B1412" s="101"/>
      <c r="C1412" s="101"/>
      <c r="D1412" s="101"/>
      <c r="E1412" s="101"/>
      <c r="F1412" s="101"/>
      <c r="G1412" s="101"/>
      <c r="H1412" s="101"/>
      <c r="I1412" s="101"/>
      <c r="J1412" s="101"/>
      <c r="K1412" s="101"/>
    </row>
    <row r="1413" spans="1:11" x14ac:dyDescent="0.3">
      <c r="A1413" s="101"/>
      <c r="B1413" s="101"/>
      <c r="C1413" s="101"/>
      <c r="D1413" s="101"/>
      <c r="E1413" s="101"/>
      <c r="F1413" s="101"/>
      <c r="G1413" s="101"/>
      <c r="H1413" s="101"/>
      <c r="I1413" s="101"/>
      <c r="J1413" s="101"/>
      <c r="K1413" s="101"/>
    </row>
    <row r="1414" spans="1:11" x14ac:dyDescent="0.3">
      <c r="A1414" s="101"/>
      <c r="B1414" s="101"/>
      <c r="C1414" s="101"/>
      <c r="D1414" s="101"/>
      <c r="E1414" s="101"/>
      <c r="F1414" s="101"/>
      <c r="G1414" s="101"/>
      <c r="H1414" s="101"/>
      <c r="I1414" s="101"/>
      <c r="J1414" s="101"/>
      <c r="K1414" s="101"/>
    </row>
    <row r="1415" spans="1:11" x14ac:dyDescent="0.3">
      <c r="A1415" s="101"/>
      <c r="B1415" s="101"/>
      <c r="C1415" s="101"/>
      <c r="D1415" s="101"/>
      <c r="E1415" s="101"/>
      <c r="F1415" s="101"/>
      <c r="G1415" s="101"/>
      <c r="H1415" s="101"/>
      <c r="I1415" s="101"/>
      <c r="J1415" s="101"/>
      <c r="K1415" s="101"/>
    </row>
    <row r="1416" spans="1:11" x14ac:dyDescent="0.3">
      <c r="A1416" s="101"/>
      <c r="B1416" s="101"/>
      <c r="C1416" s="101"/>
      <c r="D1416" s="101"/>
      <c r="E1416" s="101"/>
      <c r="F1416" s="101"/>
      <c r="G1416" s="101"/>
      <c r="H1416" s="101"/>
      <c r="I1416" s="101"/>
      <c r="J1416" s="101"/>
      <c r="K1416" s="101"/>
    </row>
    <row r="1417" spans="1:11" x14ac:dyDescent="0.3">
      <c r="A1417" s="101"/>
      <c r="B1417" s="101"/>
      <c r="C1417" s="101"/>
      <c r="D1417" s="101"/>
      <c r="E1417" s="101"/>
      <c r="F1417" s="101"/>
      <c r="G1417" s="101"/>
      <c r="H1417" s="101"/>
      <c r="I1417" s="101"/>
      <c r="J1417" s="101"/>
      <c r="K1417" s="101"/>
    </row>
    <row r="1418" spans="1:11" x14ac:dyDescent="0.3">
      <c r="A1418" s="101"/>
      <c r="B1418" s="101"/>
      <c r="C1418" s="101"/>
      <c r="D1418" s="101"/>
      <c r="E1418" s="101"/>
      <c r="F1418" s="101"/>
      <c r="G1418" s="101"/>
      <c r="H1418" s="101"/>
      <c r="I1418" s="101"/>
      <c r="J1418" s="101"/>
      <c r="K1418" s="101"/>
    </row>
    <row r="1419" spans="1:11" x14ac:dyDescent="0.3">
      <c r="A1419" s="101"/>
      <c r="B1419" s="101"/>
      <c r="C1419" s="101"/>
      <c r="D1419" s="101"/>
      <c r="E1419" s="101"/>
      <c r="F1419" s="101"/>
      <c r="G1419" s="101"/>
      <c r="H1419" s="101"/>
      <c r="I1419" s="101"/>
      <c r="J1419" s="101"/>
      <c r="K1419" s="101"/>
    </row>
    <row r="1420" spans="1:11" x14ac:dyDescent="0.3">
      <c r="A1420" s="101"/>
      <c r="B1420" s="101"/>
      <c r="C1420" s="101"/>
      <c r="D1420" s="101"/>
      <c r="E1420" s="101"/>
      <c r="F1420" s="101"/>
      <c r="G1420" s="101"/>
      <c r="H1420" s="101"/>
      <c r="I1420" s="101"/>
      <c r="J1420" s="101"/>
      <c r="K1420" s="101"/>
    </row>
    <row r="1421" spans="1:11" x14ac:dyDescent="0.3">
      <c r="A1421" s="101"/>
      <c r="B1421" s="101"/>
      <c r="C1421" s="101"/>
      <c r="D1421" s="101"/>
      <c r="E1421" s="101"/>
      <c r="F1421" s="101"/>
      <c r="G1421" s="101"/>
      <c r="H1421" s="101"/>
      <c r="I1421" s="101"/>
      <c r="J1421" s="101"/>
      <c r="K1421" s="101"/>
    </row>
    <row r="1422" spans="1:11" x14ac:dyDescent="0.3">
      <c r="A1422" s="101"/>
      <c r="B1422" s="101"/>
      <c r="C1422" s="101"/>
      <c r="D1422" s="101"/>
      <c r="E1422" s="101"/>
      <c r="F1422" s="101"/>
      <c r="G1422" s="101"/>
      <c r="H1422" s="101"/>
      <c r="I1422" s="101"/>
      <c r="J1422" s="101"/>
      <c r="K1422" s="101"/>
    </row>
    <row r="1423" spans="1:11" x14ac:dyDescent="0.3">
      <c r="A1423" s="101"/>
      <c r="B1423" s="101"/>
      <c r="C1423" s="101"/>
      <c r="D1423" s="101"/>
      <c r="E1423" s="101"/>
      <c r="F1423" s="101"/>
      <c r="G1423" s="101"/>
      <c r="H1423" s="101"/>
      <c r="I1423" s="101"/>
      <c r="J1423" s="101"/>
      <c r="K1423" s="101"/>
    </row>
    <row r="1424" spans="1:11" x14ac:dyDescent="0.3">
      <c r="A1424" s="101"/>
      <c r="B1424" s="101"/>
      <c r="C1424" s="101"/>
      <c r="D1424" s="101"/>
      <c r="E1424" s="101"/>
      <c r="F1424" s="101"/>
      <c r="G1424" s="101"/>
      <c r="H1424" s="101"/>
      <c r="I1424" s="101"/>
      <c r="J1424" s="101"/>
      <c r="K1424" s="101"/>
    </row>
    <row r="1425" spans="1:11" x14ac:dyDescent="0.3">
      <c r="A1425" s="101"/>
      <c r="B1425" s="101"/>
      <c r="C1425" s="101"/>
      <c r="D1425" s="101"/>
      <c r="E1425" s="101"/>
      <c r="F1425" s="101"/>
      <c r="G1425" s="101"/>
      <c r="H1425" s="101"/>
      <c r="I1425" s="101"/>
      <c r="J1425" s="101"/>
      <c r="K1425" s="101"/>
    </row>
    <row r="1426" spans="1:11" x14ac:dyDescent="0.3">
      <c r="A1426" s="101"/>
      <c r="B1426" s="101"/>
      <c r="C1426" s="101"/>
      <c r="D1426" s="101"/>
      <c r="E1426" s="101"/>
      <c r="F1426" s="101"/>
      <c r="G1426" s="101"/>
      <c r="H1426" s="101"/>
      <c r="I1426" s="101"/>
      <c r="J1426" s="101"/>
      <c r="K1426" s="101"/>
    </row>
    <row r="1427" spans="1:11" x14ac:dyDescent="0.3">
      <c r="A1427" s="101"/>
      <c r="B1427" s="101"/>
      <c r="C1427" s="101"/>
      <c r="D1427" s="101"/>
      <c r="E1427" s="101"/>
      <c r="F1427" s="101"/>
      <c r="G1427" s="101"/>
      <c r="H1427" s="101"/>
      <c r="I1427" s="101"/>
      <c r="J1427" s="101"/>
      <c r="K1427" s="101"/>
    </row>
    <row r="1428" spans="1:11" x14ac:dyDescent="0.3">
      <c r="A1428" s="101"/>
      <c r="B1428" s="101"/>
      <c r="C1428" s="101"/>
      <c r="D1428" s="101"/>
      <c r="E1428" s="101"/>
      <c r="F1428" s="101"/>
      <c r="G1428" s="101"/>
      <c r="H1428" s="101"/>
      <c r="I1428" s="101"/>
      <c r="J1428" s="101"/>
      <c r="K1428" s="101"/>
    </row>
    <row r="1429" spans="1:11" x14ac:dyDescent="0.3">
      <c r="A1429" s="101"/>
      <c r="B1429" s="101"/>
      <c r="C1429" s="101"/>
      <c r="D1429" s="101"/>
      <c r="E1429" s="101"/>
      <c r="F1429" s="101"/>
      <c r="G1429" s="101"/>
      <c r="H1429" s="101"/>
      <c r="I1429" s="101"/>
      <c r="J1429" s="101"/>
      <c r="K1429" s="101"/>
    </row>
    <row r="1430" spans="1:11" x14ac:dyDescent="0.3">
      <c r="A1430" s="101"/>
      <c r="B1430" s="101"/>
      <c r="C1430" s="101"/>
      <c r="D1430" s="101"/>
      <c r="E1430" s="101"/>
      <c r="F1430" s="101"/>
      <c r="G1430" s="101"/>
      <c r="H1430" s="101"/>
      <c r="I1430" s="101"/>
      <c r="J1430" s="101"/>
      <c r="K1430" s="101"/>
    </row>
    <row r="1431" spans="1:11" x14ac:dyDescent="0.3">
      <c r="A1431" s="101"/>
      <c r="B1431" s="101"/>
      <c r="C1431" s="101"/>
      <c r="D1431" s="101"/>
      <c r="E1431" s="101"/>
      <c r="F1431" s="101"/>
      <c r="G1431" s="101"/>
      <c r="H1431" s="101"/>
      <c r="I1431" s="101"/>
      <c r="J1431" s="101"/>
      <c r="K1431" s="101"/>
    </row>
    <row r="1432" spans="1:11" x14ac:dyDescent="0.3">
      <c r="A1432" s="101"/>
      <c r="B1432" s="101"/>
      <c r="C1432" s="101"/>
      <c r="D1432" s="101"/>
      <c r="E1432" s="101"/>
      <c r="F1432" s="101"/>
      <c r="G1432" s="101"/>
      <c r="H1432" s="101"/>
      <c r="I1432" s="101"/>
      <c r="J1432" s="101"/>
      <c r="K1432" s="101"/>
    </row>
    <row r="1433" spans="1:11" x14ac:dyDescent="0.3">
      <c r="A1433" s="101"/>
      <c r="B1433" s="101"/>
      <c r="C1433" s="101"/>
      <c r="D1433" s="101"/>
      <c r="E1433" s="101"/>
      <c r="F1433" s="101"/>
      <c r="G1433" s="101"/>
      <c r="H1433" s="101"/>
      <c r="I1433" s="101"/>
      <c r="J1433" s="101"/>
      <c r="K1433" s="101"/>
    </row>
    <row r="1434" spans="1:11" x14ac:dyDescent="0.3">
      <c r="A1434" s="101"/>
      <c r="B1434" s="101"/>
      <c r="C1434" s="101"/>
      <c r="D1434" s="101"/>
      <c r="E1434" s="101"/>
      <c r="F1434" s="101"/>
      <c r="G1434" s="101"/>
      <c r="H1434" s="101"/>
      <c r="I1434" s="101"/>
      <c r="J1434" s="101"/>
      <c r="K1434" s="101"/>
    </row>
    <row r="1435" spans="1:11" x14ac:dyDescent="0.3">
      <c r="A1435" s="101"/>
      <c r="B1435" s="101"/>
      <c r="C1435" s="101"/>
      <c r="D1435" s="101"/>
      <c r="E1435" s="101"/>
      <c r="F1435" s="101"/>
      <c r="G1435" s="101"/>
      <c r="H1435" s="101"/>
      <c r="I1435" s="101"/>
      <c r="J1435" s="101"/>
      <c r="K1435" s="101"/>
    </row>
    <row r="1436" spans="1:11" x14ac:dyDescent="0.3">
      <c r="A1436" s="101"/>
      <c r="B1436" s="101"/>
      <c r="C1436" s="101"/>
      <c r="D1436" s="101"/>
      <c r="E1436" s="101"/>
      <c r="F1436" s="101"/>
      <c r="G1436" s="101"/>
      <c r="H1436" s="101"/>
      <c r="I1436" s="101"/>
      <c r="J1436" s="101"/>
      <c r="K1436" s="101"/>
    </row>
    <row r="1437" spans="1:11" x14ac:dyDescent="0.3">
      <c r="A1437" s="101"/>
      <c r="B1437" s="101"/>
      <c r="C1437" s="101"/>
      <c r="D1437" s="101"/>
      <c r="E1437" s="101"/>
      <c r="F1437" s="101"/>
      <c r="G1437" s="101"/>
      <c r="H1437" s="101"/>
      <c r="I1437" s="101"/>
      <c r="J1437" s="101"/>
      <c r="K1437" s="101"/>
    </row>
    <row r="1438" spans="1:11" x14ac:dyDescent="0.3">
      <c r="A1438" s="101"/>
      <c r="B1438" s="101"/>
      <c r="C1438" s="101"/>
      <c r="D1438" s="101"/>
      <c r="E1438" s="101"/>
      <c r="F1438" s="101"/>
      <c r="G1438" s="101"/>
      <c r="H1438" s="101"/>
      <c r="I1438" s="101"/>
      <c r="J1438" s="101"/>
      <c r="K1438" s="101"/>
    </row>
    <row r="1439" spans="1:11" x14ac:dyDescent="0.3">
      <c r="A1439" s="101"/>
      <c r="B1439" s="101"/>
      <c r="C1439" s="101"/>
      <c r="D1439" s="101"/>
      <c r="E1439" s="101"/>
      <c r="F1439" s="101"/>
      <c r="G1439" s="101"/>
      <c r="H1439" s="101"/>
      <c r="I1439" s="101"/>
      <c r="J1439" s="101"/>
      <c r="K1439" s="101"/>
    </row>
    <row r="1440" spans="1:11" x14ac:dyDescent="0.3">
      <c r="A1440" s="101"/>
      <c r="B1440" s="101"/>
      <c r="C1440" s="101"/>
      <c r="D1440" s="101"/>
      <c r="E1440" s="101"/>
      <c r="F1440" s="101"/>
      <c r="G1440" s="101"/>
      <c r="H1440" s="101"/>
      <c r="I1440" s="101"/>
      <c r="J1440" s="101"/>
      <c r="K1440" s="101"/>
    </row>
    <row r="1441" spans="1:11" x14ac:dyDescent="0.3">
      <c r="A1441" s="101"/>
      <c r="B1441" s="101"/>
      <c r="C1441" s="101"/>
      <c r="D1441" s="101"/>
      <c r="E1441" s="101"/>
      <c r="F1441" s="101"/>
      <c r="G1441" s="101"/>
      <c r="H1441" s="101"/>
      <c r="I1441" s="101"/>
      <c r="J1441" s="101"/>
      <c r="K1441" s="101"/>
    </row>
    <row r="1442" spans="1:11" x14ac:dyDescent="0.3">
      <c r="A1442" s="101"/>
      <c r="B1442" s="101"/>
      <c r="C1442" s="101"/>
      <c r="D1442" s="101"/>
      <c r="E1442" s="101"/>
      <c r="F1442" s="101"/>
      <c r="G1442" s="101"/>
      <c r="H1442" s="101"/>
      <c r="I1442" s="101"/>
      <c r="J1442" s="101"/>
      <c r="K1442" s="101"/>
    </row>
    <row r="1443" spans="1:11" x14ac:dyDescent="0.3">
      <c r="A1443" s="101"/>
      <c r="B1443" s="101"/>
      <c r="C1443" s="101"/>
      <c r="D1443" s="101"/>
      <c r="E1443" s="101"/>
      <c r="F1443" s="101"/>
      <c r="G1443" s="101"/>
      <c r="H1443" s="101"/>
      <c r="I1443" s="101"/>
      <c r="J1443" s="101"/>
      <c r="K1443" s="101"/>
    </row>
    <row r="1444" spans="1:11" x14ac:dyDescent="0.3">
      <c r="A1444" s="101"/>
      <c r="B1444" s="101"/>
      <c r="C1444" s="101"/>
      <c r="D1444" s="101"/>
      <c r="E1444" s="101"/>
      <c r="F1444" s="101"/>
      <c r="G1444" s="101"/>
      <c r="H1444" s="101"/>
      <c r="I1444" s="101"/>
      <c r="J1444" s="101"/>
      <c r="K1444" s="101"/>
    </row>
    <row r="1445" spans="1:11" x14ac:dyDescent="0.3">
      <c r="A1445" s="101"/>
      <c r="B1445" s="101"/>
      <c r="C1445" s="101"/>
      <c r="D1445" s="101"/>
      <c r="E1445" s="101"/>
      <c r="F1445" s="101"/>
      <c r="G1445" s="101"/>
      <c r="H1445" s="101"/>
      <c r="I1445" s="101"/>
      <c r="J1445" s="101"/>
      <c r="K1445" s="101"/>
    </row>
    <row r="1446" spans="1:11" x14ac:dyDescent="0.3">
      <c r="A1446" s="101"/>
      <c r="B1446" s="101"/>
      <c r="C1446" s="101"/>
      <c r="D1446" s="101"/>
      <c r="E1446" s="101"/>
      <c r="F1446" s="101"/>
      <c r="G1446" s="101"/>
      <c r="H1446" s="101"/>
      <c r="I1446" s="101"/>
      <c r="J1446" s="101"/>
      <c r="K1446" s="101"/>
    </row>
    <row r="1447" spans="1:11" x14ac:dyDescent="0.3">
      <c r="A1447" s="101"/>
      <c r="B1447" s="101"/>
      <c r="C1447" s="101"/>
      <c r="D1447" s="101"/>
      <c r="E1447" s="101"/>
      <c r="F1447" s="101"/>
      <c r="G1447" s="101"/>
      <c r="H1447" s="101"/>
      <c r="I1447" s="101"/>
      <c r="J1447" s="101"/>
      <c r="K1447" s="101"/>
    </row>
    <row r="1448" spans="1:11" x14ac:dyDescent="0.3">
      <c r="A1448" s="101"/>
      <c r="B1448" s="101"/>
      <c r="C1448" s="101"/>
      <c r="D1448" s="101"/>
      <c r="E1448" s="101"/>
      <c r="F1448" s="101"/>
      <c r="G1448" s="101"/>
      <c r="H1448" s="101"/>
      <c r="I1448" s="101"/>
      <c r="J1448" s="101"/>
      <c r="K1448" s="101"/>
    </row>
    <row r="1449" spans="1:11" x14ac:dyDescent="0.3">
      <c r="A1449" s="101"/>
      <c r="B1449" s="101"/>
      <c r="C1449" s="101"/>
      <c r="D1449" s="101"/>
      <c r="E1449" s="101"/>
      <c r="F1449" s="101"/>
      <c r="G1449" s="101"/>
      <c r="H1449" s="101"/>
      <c r="I1449" s="101"/>
      <c r="J1449" s="101"/>
      <c r="K1449" s="101"/>
    </row>
    <row r="1450" spans="1:11" x14ac:dyDescent="0.3">
      <c r="A1450" s="101"/>
      <c r="B1450" s="101"/>
      <c r="C1450" s="101"/>
      <c r="D1450" s="101"/>
      <c r="E1450" s="101"/>
      <c r="F1450" s="101"/>
      <c r="G1450" s="101"/>
      <c r="H1450" s="101"/>
      <c r="I1450" s="101"/>
      <c r="J1450" s="101"/>
      <c r="K1450" s="101"/>
    </row>
    <row r="1451" spans="1:11" x14ac:dyDescent="0.3">
      <c r="A1451" s="101"/>
      <c r="B1451" s="101"/>
      <c r="C1451" s="101"/>
      <c r="D1451" s="101"/>
      <c r="E1451" s="101"/>
      <c r="F1451" s="101"/>
      <c r="G1451" s="101"/>
      <c r="H1451" s="101"/>
      <c r="I1451" s="101"/>
      <c r="J1451" s="101"/>
      <c r="K1451" s="101"/>
    </row>
    <row r="1452" spans="1:11" x14ac:dyDescent="0.3">
      <c r="A1452" s="101"/>
      <c r="B1452" s="101"/>
      <c r="C1452" s="101"/>
      <c r="D1452" s="101"/>
      <c r="E1452" s="101"/>
      <c r="F1452" s="101"/>
      <c r="G1452" s="101"/>
      <c r="H1452" s="101"/>
      <c r="I1452" s="101"/>
      <c r="J1452" s="101"/>
      <c r="K1452" s="101"/>
    </row>
    <row r="1453" spans="1:11" x14ac:dyDescent="0.3">
      <c r="A1453" s="101"/>
      <c r="B1453" s="101"/>
      <c r="C1453" s="101"/>
      <c r="D1453" s="101"/>
      <c r="E1453" s="101"/>
      <c r="F1453" s="101"/>
      <c r="G1453" s="101"/>
      <c r="H1453" s="101"/>
      <c r="I1453" s="101"/>
      <c r="J1453" s="101"/>
      <c r="K1453" s="101"/>
    </row>
    <row r="1454" spans="1:11" x14ac:dyDescent="0.3">
      <c r="A1454" s="101"/>
      <c r="B1454" s="101"/>
      <c r="C1454" s="101"/>
      <c r="D1454" s="101"/>
      <c r="E1454" s="101"/>
      <c r="F1454" s="101"/>
      <c r="G1454" s="101"/>
      <c r="H1454" s="101"/>
      <c r="I1454" s="101"/>
      <c r="J1454" s="101"/>
      <c r="K1454" s="101"/>
    </row>
    <row r="1455" spans="1:11" x14ac:dyDescent="0.3">
      <c r="A1455" s="101"/>
      <c r="B1455" s="101"/>
      <c r="C1455" s="101"/>
      <c r="D1455" s="101"/>
      <c r="E1455" s="101"/>
      <c r="F1455" s="101"/>
      <c r="G1455" s="101"/>
      <c r="H1455" s="101"/>
      <c r="I1455" s="101"/>
      <c r="J1455" s="101"/>
      <c r="K1455" s="101"/>
    </row>
    <row r="1456" spans="1:11" x14ac:dyDescent="0.3">
      <c r="A1456" s="101"/>
      <c r="B1456" s="101"/>
      <c r="C1456" s="101"/>
      <c r="D1456" s="101"/>
      <c r="E1456" s="101"/>
      <c r="F1456" s="101"/>
      <c r="G1456" s="101"/>
      <c r="H1456" s="101"/>
      <c r="I1456" s="101"/>
      <c r="J1456" s="101"/>
      <c r="K1456" s="101"/>
    </row>
    <row r="1457" spans="1:11" x14ac:dyDescent="0.3">
      <c r="A1457" s="101"/>
      <c r="B1457" s="101"/>
      <c r="C1457" s="101"/>
      <c r="D1457" s="101"/>
      <c r="E1457" s="101"/>
      <c r="F1457" s="101"/>
      <c r="G1457" s="101"/>
      <c r="H1457" s="101"/>
      <c r="I1457" s="101"/>
      <c r="J1457" s="101"/>
      <c r="K1457" s="101"/>
    </row>
    <row r="1458" spans="1:11" x14ac:dyDescent="0.3">
      <c r="A1458" s="101"/>
      <c r="B1458" s="101"/>
      <c r="C1458" s="101"/>
      <c r="D1458" s="101"/>
      <c r="E1458" s="101"/>
      <c r="F1458" s="101"/>
      <c r="G1458" s="101"/>
      <c r="H1458" s="101"/>
      <c r="I1458" s="101"/>
      <c r="J1458" s="101"/>
      <c r="K1458" s="101"/>
    </row>
    <row r="1459" spans="1:11" x14ac:dyDescent="0.3">
      <c r="A1459" s="101"/>
      <c r="B1459" s="101"/>
      <c r="C1459" s="101"/>
      <c r="D1459" s="101"/>
      <c r="E1459" s="101"/>
      <c r="F1459" s="101"/>
      <c r="G1459" s="101"/>
      <c r="H1459" s="101"/>
      <c r="I1459" s="101"/>
      <c r="J1459" s="101"/>
      <c r="K1459" s="101"/>
    </row>
    <row r="1460" spans="1:11" x14ac:dyDescent="0.3">
      <c r="A1460" s="101"/>
      <c r="B1460" s="101"/>
      <c r="C1460" s="101"/>
      <c r="D1460" s="101"/>
      <c r="E1460" s="101"/>
      <c r="F1460" s="101"/>
      <c r="G1460" s="101"/>
      <c r="H1460" s="101"/>
      <c r="I1460" s="101"/>
      <c r="J1460" s="101"/>
      <c r="K1460" s="101"/>
    </row>
    <row r="1461" spans="1:11" x14ac:dyDescent="0.3">
      <c r="A1461" s="101"/>
      <c r="B1461" s="101"/>
      <c r="C1461" s="101"/>
      <c r="D1461" s="101"/>
      <c r="E1461" s="101"/>
      <c r="F1461" s="101"/>
      <c r="G1461" s="101"/>
      <c r="H1461" s="101"/>
      <c r="I1461" s="101"/>
      <c r="J1461" s="101"/>
      <c r="K1461" s="101"/>
    </row>
    <row r="1462" spans="1:11" x14ac:dyDescent="0.3">
      <c r="A1462" s="101"/>
      <c r="B1462" s="101"/>
      <c r="C1462" s="101"/>
      <c r="D1462" s="101"/>
      <c r="E1462" s="101"/>
      <c r="F1462" s="101"/>
      <c r="G1462" s="101"/>
      <c r="H1462" s="101"/>
      <c r="I1462" s="101"/>
      <c r="J1462" s="101"/>
      <c r="K1462" s="101"/>
    </row>
    <row r="1463" spans="1:11" x14ac:dyDescent="0.3">
      <c r="A1463" s="101"/>
      <c r="B1463" s="101"/>
      <c r="C1463" s="101"/>
      <c r="D1463" s="101"/>
      <c r="E1463" s="101"/>
      <c r="F1463" s="101"/>
      <c r="G1463" s="101"/>
      <c r="H1463" s="101"/>
      <c r="I1463" s="101"/>
      <c r="J1463" s="101"/>
      <c r="K1463" s="101"/>
    </row>
    <row r="1464" spans="1:11" x14ac:dyDescent="0.3">
      <c r="A1464" s="101"/>
      <c r="B1464" s="101"/>
      <c r="C1464" s="101"/>
      <c r="D1464" s="101"/>
      <c r="E1464" s="101"/>
      <c r="F1464" s="101"/>
      <c r="G1464" s="101"/>
      <c r="H1464" s="101"/>
      <c r="I1464" s="101"/>
      <c r="J1464" s="101"/>
      <c r="K1464" s="101"/>
    </row>
    <row r="1465" spans="1:11" x14ac:dyDescent="0.3">
      <c r="A1465" s="101"/>
      <c r="B1465" s="101"/>
      <c r="C1465" s="101"/>
      <c r="D1465" s="101"/>
      <c r="E1465" s="101"/>
      <c r="F1465" s="101"/>
      <c r="G1465" s="101"/>
      <c r="H1465" s="101"/>
      <c r="I1465" s="101"/>
      <c r="J1465" s="101"/>
      <c r="K1465" s="101"/>
    </row>
    <row r="1466" spans="1:11" x14ac:dyDescent="0.3">
      <c r="A1466" s="101"/>
      <c r="B1466" s="101"/>
      <c r="C1466" s="101"/>
      <c r="D1466" s="101"/>
      <c r="E1466" s="101"/>
      <c r="F1466" s="101"/>
      <c r="G1466" s="101"/>
      <c r="H1466" s="101"/>
      <c r="I1466" s="101"/>
      <c r="J1466" s="101"/>
      <c r="K1466" s="101"/>
    </row>
    <row r="1467" spans="1:11" x14ac:dyDescent="0.3">
      <c r="A1467" s="101"/>
      <c r="B1467" s="101"/>
      <c r="C1467" s="101"/>
      <c r="D1467" s="101"/>
      <c r="E1467" s="101"/>
      <c r="F1467" s="101"/>
      <c r="G1467" s="101"/>
      <c r="H1467" s="101"/>
      <c r="I1467" s="101"/>
      <c r="J1467" s="101"/>
      <c r="K1467" s="101"/>
    </row>
    <row r="1468" spans="1:11" x14ac:dyDescent="0.3">
      <c r="A1468" s="101"/>
      <c r="B1468" s="101"/>
      <c r="C1468" s="101"/>
      <c r="D1468" s="101"/>
      <c r="E1468" s="101"/>
      <c r="F1468" s="101"/>
      <c r="G1468" s="101"/>
      <c r="H1468" s="101"/>
      <c r="I1468" s="101"/>
      <c r="J1468" s="101"/>
      <c r="K1468" s="101"/>
    </row>
    <row r="1469" spans="1:11" x14ac:dyDescent="0.3">
      <c r="A1469" s="101"/>
      <c r="B1469" s="101"/>
      <c r="C1469" s="101"/>
      <c r="D1469" s="101"/>
      <c r="E1469" s="101"/>
      <c r="F1469" s="101"/>
      <c r="G1469" s="101"/>
      <c r="H1469" s="101"/>
      <c r="I1469" s="101"/>
      <c r="J1469" s="101"/>
      <c r="K1469" s="101"/>
    </row>
    <row r="1470" spans="1:11" x14ac:dyDescent="0.3">
      <c r="A1470" s="101"/>
      <c r="B1470" s="101"/>
      <c r="C1470" s="101"/>
      <c r="D1470" s="101"/>
      <c r="E1470" s="101"/>
      <c r="F1470" s="101"/>
      <c r="G1470" s="101"/>
      <c r="H1470" s="101"/>
      <c r="I1470" s="101"/>
      <c r="J1470" s="101"/>
      <c r="K1470" s="101"/>
    </row>
    <row r="1471" spans="1:11" x14ac:dyDescent="0.3">
      <c r="A1471" s="101"/>
      <c r="B1471" s="101"/>
      <c r="C1471" s="101"/>
      <c r="D1471" s="101"/>
      <c r="E1471" s="101"/>
      <c r="F1471" s="101"/>
      <c r="G1471" s="101"/>
      <c r="H1471" s="101"/>
      <c r="I1471" s="101"/>
      <c r="J1471" s="101"/>
      <c r="K1471" s="101"/>
    </row>
    <row r="1472" spans="1:11" x14ac:dyDescent="0.3">
      <c r="A1472" s="101"/>
      <c r="B1472" s="101"/>
      <c r="C1472" s="101"/>
      <c r="D1472" s="101"/>
      <c r="E1472" s="101"/>
      <c r="F1472" s="101"/>
      <c r="G1472" s="101"/>
      <c r="H1472" s="101"/>
      <c r="I1472" s="101"/>
      <c r="J1472" s="101"/>
      <c r="K1472" s="101"/>
    </row>
    <row r="1473" spans="1:11" x14ac:dyDescent="0.3">
      <c r="A1473" s="101"/>
      <c r="B1473" s="101"/>
      <c r="C1473" s="101"/>
      <c r="D1473" s="101"/>
      <c r="E1473" s="101"/>
      <c r="F1473" s="101"/>
      <c r="G1473" s="101"/>
      <c r="H1473" s="101"/>
      <c r="I1473" s="101"/>
      <c r="J1473" s="101"/>
      <c r="K1473" s="101"/>
    </row>
    <row r="1474" spans="1:11" x14ac:dyDescent="0.3">
      <c r="A1474" s="101"/>
      <c r="B1474" s="101"/>
      <c r="C1474" s="101"/>
      <c r="D1474" s="101"/>
      <c r="E1474" s="101"/>
      <c r="F1474" s="101"/>
      <c r="G1474" s="101"/>
      <c r="H1474" s="101"/>
      <c r="I1474" s="101"/>
      <c r="J1474" s="101"/>
      <c r="K1474" s="101"/>
    </row>
    <row r="1475" spans="1:11" x14ac:dyDescent="0.3">
      <c r="A1475" s="101"/>
      <c r="B1475" s="101"/>
      <c r="C1475" s="101"/>
      <c r="D1475" s="101"/>
      <c r="E1475" s="101"/>
      <c r="F1475" s="101"/>
      <c r="G1475" s="101"/>
      <c r="H1475" s="101"/>
      <c r="I1475" s="101"/>
      <c r="J1475" s="101"/>
      <c r="K1475" s="101"/>
    </row>
    <row r="1476" spans="1:11" x14ac:dyDescent="0.3">
      <c r="A1476" s="101"/>
      <c r="B1476" s="101"/>
      <c r="C1476" s="101"/>
      <c r="D1476" s="101"/>
      <c r="E1476" s="101"/>
      <c r="F1476" s="101"/>
      <c r="G1476" s="101"/>
      <c r="H1476" s="101"/>
      <c r="I1476" s="101"/>
      <c r="J1476" s="101"/>
      <c r="K1476" s="101"/>
    </row>
    <row r="1477" spans="1:11" x14ac:dyDescent="0.3">
      <c r="A1477" s="101"/>
      <c r="B1477" s="101"/>
      <c r="C1477" s="101"/>
      <c r="D1477" s="101"/>
      <c r="E1477" s="101"/>
      <c r="F1477" s="101"/>
      <c r="G1477" s="101"/>
      <c r="H1477" s="101"/>
      <c r="I1477" s="101"/>
      <c r="J1477" s="101"/>
      <c r="K1477" s="101"/>
    </row>
    <row r="1478" spans="1:11" x14ac:dyDescent="0.3">
      <c r="A1478" s="101"/>
      <c r="B1478" s="101"/>
      <c r="C1478" s="101"/>
      <c r="D1478" s="101"/>
      <c r="E1478" s="101"/>
      <c r="F1478" s="101"/>
      <c r="G1478" s="101"/>
      <c r="H1478" s="101"/>
      <c r="I1478" s="101"/>
      <c r="J1478" s="101"/>
      <c r="K1478" s="101"/>
    </row>
    <row r="1479" spans="1:11" x14ac:dyDescent="0.3">
      <c r="A1479" s="101"/>
      <c r="B1479" s="101"/>
      <c r="C1479" s="101"/>
      <c r="D1479" s="101"/>
      <c r="E1479" s="101"/>
      <c r="F1479" s="101"/>
      <c r="G1479" s="101"/>
      <c r="H1479" s="101"/>
      <c r="I1479" s="101"/>
      <c r="J1479" s="101"/>
      <c r="K1479" s="101"/>
    </row>
    <row r="1480" spans="1:11" x14ac:dyDescent="0.3">
      <c r="A1480" s="101"/>
      <c r="B1480" s="101"/>
      <c r="C1480" s="101"/>
      <c r="D1480" s="101"/>
      <c r="E1480" s="101"/>
      <c r="F1480" s="101"/>
      <c r="G1480" s="101"/>
      <c r="H1480" s="101"/>
      <c r="I1480" s="101"/>
      <c r="J1480" s="101"/>
      <c r="K1480" s="101"/>
    </row>
    <row r="1481" spans="1:11" x14ac:dyDescent="0.3">
      <c r="A1481" s="101"/>
      <c r="B1481" s="101"/>
      <c r="C1481" s="101"/>
      <c r="D1481" s="101"/>
      <c r="E1481" s="101"/>
      <c r="F1481" s="101"/>
      <c r="G1481" s="101"/>
      <c r="H1481" s="101"/>
      <c r="I1481" s="101"/>
      <c r="J1481" s="101"/>
      <c r="K1481" s="101"/>
    </row>
    <row r="1482" spans="1:11" x14ac:dyDescent="0.3">
      <c r="A1482" s="101"/>
      <c r="B1482" s="101"/>
      <c r="C1482" s="101"/>
      <c r="D1482" s="101"/>
      <c r="E1482" s="101"/>
      <c r="F1482" s="101"/>
      <c r="G1482" s="101"/>
      <c r="H1482" s="101"/>
      <c r="I1482" s="101"/>
      <c r="J1482" s="101"/>
      <c r="K1482" s="101"/>
    </row>
    <row r="1483" spans="1:11" x14ac:dyDescent="0.3">
      <c r="A1483" s="101"/>
      <c r="B1483" s="101"/>
      <c r="C1483" s="101"/>
      <c r="D1483" s="101"/>
      <c r="E1483" s="101"/>
      <c r="F1483" s="101"/>
      <c r="G1483" s="101"/>
      <c r="H1483" s="101"/>
      <c r="I1483" s="101"/>
      <c r="J1483" s="101"/>
      <c r="K1483" s="101"/>
    </row>
    <row r="1484" spans="1:11" x14ac:dyDescent="0.3">
      <c r="A1484" s="101"/>
      <c r="B1484" s="101"/>
      <c r="C1484" s="101"/>
      <c r="D1484" s="101"/>
      <c r="E1484" s="101"/>
      <c r="F1484" s="101"/>
      <c r="G1484" s="101"/>
      <c r="H1484" s="101"/>
      <c r="I1484" s="101"/>
      <c r="J1484" s="101"/>
      <c r="K1484" s="101"/>
    </row>
    <row r="1485" spans="1:11" x14ac:dyDescent="0.3">
      <c r="A1485" s="101"/>
      <c r="B1485" s="101"/>
      <c r="C1485" s="101"/>
      <c r="D1485" s="101"/>
      <c r="E1485" s="101"/>
      <c r="F1485" s="101"/>
      <c r="G1485" s="101"/>
      <c r="H1485" s="101"/>
      <c r="I1485" s="101"/>
      <c r="J1485" s="101"/>
      <c r="K1485" s="101"/>
    </row>
    <row r="1486" spans="1:11" x14ac:dyDescent="0.3">
      <c r="A1486" s="101"/>
      <c r="B1486" s="101"/>
      <c r="C1486" s="101"/>
      <c r="D1486" s="101"/>
      <c r="E1486" s="101"/>
      <c r="F1486" s="101"/>
      <c r="G1486" s="101"/>
      <c r="H1486" s="101"/>
      <c r="I1486" s="101"/>
      <c r="J1486" s="101"/>
      <c r="K1486" s="101"/>
    </row>
    <row r="1487" spans="1:11" x14ac:dyDescent="0.3">
      <c r="A1487" s="101"/>
      <c r="B1487" s="101"/>
      <c r="C1487" s="101"/>
      <c r="D1487" s="101"/>
      <c r="E1487" s="101"/>
      <c r="F1487" s="101"/>
      <c r="G1487" s="101"/>
      <c r="H1487" s="101"/>
      <c r="I1487" s="101"/>
      <c r="J1487" s="101"/>
      <c r="K1487" s="101"/>
    </row>
    <row r="1488" spans="1:11" x14ac:dyDescent="0.3">
      <c r="A1488" s="101"/>
      <c r="B1488" s="101"/>
      <c r="C1488" s="101"/>
      <c r="D1488" s="101"/>
      <c r="E1488" s="101"/>
      <c r="F1488" s="101"/>
      <c r="G1488" s="101"/>
      <c r="H1488" s="101"/>
      <c r="I1488" s="101"/>
      <c r="J1488" s="101"/>
      <c r="K1488" s="101"/>
    </row>
    <row r="1489" spans="1:11" x14ac:dyDescent="0.3">
      <c r="A1489" s="101"/>
      <c r="B1489" s="101"/>
      <c r="C1489" s="101"/>
      <c r="D1489" s="101"/>
      <c r="E1489" s="101"/>
      <c r="F1489" s="101"/>
      <c r="G1489" s="101"/>
      <c r="H1489" s="101"/>
      <c r="I1489" s="101"/>
      <c r="J1489" s="101"/>
      <c r="K1489" s="101"/>
    </row>
    <row r="1490" spans="1:11" x14ac:dyDescent="0.3">
      <c r="A1490" s="101"/>
      <c r="B1490" s="101"/>
      <c r="C1490" s="101"/>
      <c r="D1490" s="101"/>
      <c r="E1490" s="101"/>
      <c r="F1490" s="101"/>
      <c r="G1490" s="101"/>
      <c r="H1490" s="101"/>
      <c r="I1490" s="101"/>
      <c r="J1490" s="101"/>
      <c r="K1490" s="101"/>
    </row>
    <row r="1491" spans="1:11" x14ac:dyDescent="0.3">
      <c r="A1491" s="101"/>
      <c r="B1491" s="101"/>
      <c r="C1491" s="101"/>
      <c r="D1491" s="101"/>
      <c r="E1491" s="101"/>
      <c r="F1491" s="101"/>
      <c r="G1491" s="101"/>
      <c r="H1491" s="101"/>
      <c r="I1491" s="101"/>
      <c r="J1491" s="101"/>
      <c r="K1491" s="101"/>
    </row>
    <row r="1492" spans="1:11" x14ac:dyDescent="0.3">
      <c r="A1492" s="101"/>
      <c r="B1492" s="101"/>
      <c r="C1492" s="101"/>
      <c r="D1492" s="101"/>
      <c r="E1492" s="101"/>
      <c r="F1492" s="101"/>
      <c r="G1492" s="101"/>
      <c r="H1492" s="101"/>
      <c r="I1492" s="101"/>
      <c r="J1492" s="101"/>
      <c r="K1492" s="101"/>
    </row>
    <row r="1493" spans="1:11" x14ac:dyDescent="0.3">
      <c r="A1493" s="101"/>
      <c r="B1493" s="101"/>
      <c r="C1493" s="101"/>
      <c r="D1493" s="101"/>
      <c r="E1493" s="101"/>
      <c r="F1493" s="101"/>
      <c r="G1493" s="101"/>
      <c r="H1493" s="101"/>
      <c r="I1493" s="101"/>
      <c r="J1493" s="101"/>
      <c r="K1493" s="101"/>
    </row>
    <row r="1494" spans="1:11" x14ac:dyDescent="0.3">
      <c r="A1494" s="101"/>
      <c r="B1494" s="101"/>
      <c r="C1494" s="101"/>
      <c r="D1494" s="101"/>
      <c r="E1494" s="101"/>
      <c r="F1494" s="101"/>
      <c r="G1494" s="101"/>
      <c r="H1494" s="101"/>
      <c r="I1494" s="101"/>
      <c r="J1494" s="101"/>
      <c r="K1494" s="101"/>
    </row>
    <row r="1495" spans="1:11" x14ac:dyDescent="0.3">
      <c r="A1495" s="101"/>
      <c r="B1495" s="101"/>
      <c r="C1495" s="101"/>
      <c r="D1495" s="101"/>
      <c r="E1495" s="101"/>
      <c r="F1495" s="101"/>
      <c r="G1495" s="101"/>
      <c r="H1495" s="101"/>
      <c r="I1495" s="101"/>
      <c r="J1495" s="101"/>
      <c r="K1495" s="101"/>
    </row>
    <row r="1496" spans="1:11" x14ac:dyDescent="0.3">
      <c r="A1496" s="101"/>
      <c r="B1496" s="101"/>
      <c r="C1496" s="101"/>
      <c r="D1496" s="101"/>
      <c r="E1496" s="101"/>
      <c r="F1496" s="101"/>
      <c r="G1496" s="101"/>
      <c r="H1496" s="101"/>
      <c r="I1496" s="101"/>
      <c r="J1496" s="101"/>
      <c r="K1496" s="101"/>
    </row>
    <row r="1497" spans="1:11" x14ac:dyDescent="0.3">
      <c r="A1497" s="101"/>
      <c r="B1497" s="101"/>
      <c r="C1497" s="101"/>
      <c r="D1497" s="101"/>
      <c r="E1497" s="101"/>
      <c r="F1497" s="101"/>
      <c r="G1497" s="101"/>
      <c r="H1497" s="101"/>
      <c r="I1497" s="101"/>
      <c r="J1497" s="101"/>
      <c r="K1497" s="101"/>
    </row>
    <row r="1498" spans="1:11" x14ac:dyDescent="0.3">
      <c r="A1498" s="101"/>
      <c r="B1498" s="101"/>
      <c r="C1498" s="101"/>
      <c r="D1498" s="101"/>
      <c r="E1498" s="101"/>
      <c r="F1498" s="101"/>
      <c r="G1498" s="101"/>
      <c r="H1498" s="101"/>
      <c r="I1498" s="101"/>
      <c r="J1498" s="101"/>
      <c r="K1498" s="101"/>
    </row>
    <row r="1499" spans="1:11" x14ac:dyDescent="0.3">
      <c r="A1499" s="101"/>
      <c r="B1499" s="101"/>
      <c r="C1499" s="101"/>
      <c r="D1499" s="101"/>
      <c r="E1499" s="101"/>
      <c r="F1499" s="101"/>
      <c r="G1499" s="101"/>
      <c r="H1499" s="101"/>
      <c r="I1499" s="101"/>
      <c r="J1499" s="101"/>
      <c r="K1499" s="101"/>
    </row>
    <row r="1500" spans="1:11" x14ac:dyDescent="0.3">
      <c r="A1500" s="101"/>
      <c r="B1500" s="101"/>
      <c r="C1500" s="101"/>
      <c r="D1500" s="101"/>
      <c r="E1500" s="101"/>
      <c r="F1500" s="101"/>
      <c r="G1500" s="101"/>
      <c r="H1500" s="101"/>
      <c r="I1500" s="101"/>
      <c r="J1500" s="101"/>
      <c r="K1500" s="101"/>
    </row>
    <row r="1501" spans="1:11" x14ac:dyDescent="0.3">
      <c r="A1501" s="101"/>
      <c r="B1501" s="101"/>
      <c r="C1501" s="101"/>
      <c r="D1501" s="101"/>
      <c r="E1501" s="101"/>
      <c r="F1501" s="101"/>
      <c r="G1501" s="101"/>
      <c r="H1501" s="101"/>
      <c r="I1501" s="101"/>
      <c r="J1501" s="101"/>
      <c r="K1501" s="101"/>
    </row>
    <row r="1502" spans="1:11" x14ac:dyDescent="0.3">
      <c r="A1502" s="101"/>
      <c r="B1502" s="101"/>
      <c r="C1502" s="101"/>
      <c r="D1502" s="101"/>
      <c r="E1502" s="101"/>
      <c r="F1502" s="101"/>
      <c r="G1502" s="101"/>
      <c r="H1502" s="101"/>
      <c r="I1502" s="101"/>
      <c r="J1502" s="101"/>
      <c r="K1502" s="101"/>
    </row>
    <row r="1503" spans="1:11" x14ac:dyDescent="0.3">
      <c r="A1503" s="101"/>
      <c r="B1503" s="101"/>
      <c r="C1503" s="101"/>
      <c r="D1503" s="101"/>
      <c r="E1503" s="101"/>
      <c r="F1503" s="101"/>
      <c r="G1503" s="101"/>
      <c r="H1503" s="101"/>
      <c r="I1503" s="101"/>
      <c r="J1503" s="101"/>
      <c r="K1503" s="101"/>
    </row>
    <row r="1504" spans="1:11" x14ac:dyDescent="0.3">
      <c r="A1504" s="101"/>
      <c r="B1504" s="101"/>
      <c r="C1504" s="101"/>
      <c r="D1504" s="101"/>
      <c r="E1504" s="101"/>
      <c r="F1504" s="101"/>
      <c r="G1504" s="101"/>
      <c r="H1504" s="101"/>
      <c r="I1504" s="101"/>
      <c r="J1504" s="101"/>
      <c r="K1504" s="101"/>
    </row>
    <row r="1505" spans="1:11" x14ac:dyDescent="0.3">
      <c r="A1505" s="101"/>
      <c r="B1505" s="101"/>
      <c r="C1505" s="101"/>
      <c r="D1505" s="101"/>
      <c r="E1505" s="101"/>
      <c r="F1505" s="101"/>
      <c r="G1505" s="101"/>
      <c r="H1505" s="101"/>
      <c r="I1505" s="101"/>
      <c r="J1505" s="101"/>
      <c r="K1505" s="101"/>
    </row>
    <row r="1506" spans="1:11" x14ac:dyDescent="0.3">
      <c r="A1506" s="101"/>
      <c r="B1506" s="101"/>
      <c r="C1506" s="101"/>
      <c r="D1506" s="101"/>
      <c r="E1506" s="101"/>
      <c r="F1506" s="101"/>
      <c r="G1506" s="101"/>
      <c r="H1506" s="101"/>
      <c r="I1506" s="101"/>
      <c r="J1506" s="101"/>
      <c r="K1506" s="101"/>
    </row>
    <row r="1507" spans="1:11" x14ac:dyDescent="0.3">
      <c r="A1507" s="101"/>
      <c r="B1507" s="101"/>
      <c r="C1507" s="101"/>
      <c r="D1507" s="101"/>
      <c r="E1507" s="101"/>
      <c r="F1507" s="101"/>
      <c r="G1507" s="101"/>
      <c r="H1507" s="101"/>
      <c r="I1507" s="101"/>
      <c r="J1507" s="101"/>
      <c r="K1507" s="101"/>
    </row>
    <row r="1508" spans="1:11" x14ac:dyDescent="0.3">
      <c r="A1508" s="101"/>
      <c r="B1508" s="101"/>
      <c r="C1508" s="101"/>
      <c r="D1508" s="101"/>
      <c r="E1508" s="101"/>
      <c r="F1508" s="101"/>
      <c r="G1508" s="101"/>
      <c r="H1508" s="101"/>
      <c r="I1508" s="101"/>
      <c r="J1508" s="101"/>
      <c r="K1508" s="101"/>
    </row>
    <row r="1509" spans="1:11" x14ac:dyDescent="0.3">
      <c r="A1509" s="101"/>
      <c r="B1509" s="101"/>
      <c r="C1509" s="101"/>
      <c r="D1509" s="101"/>
      <c r="E1509" s="101"/>
      <c r="F1509" s="101"/>
      <c r="G1509" s="101"/>
      <c r="H1509" s="101"/>
      <c r="I1509" s="101"/>
      <c r="J1509" s="101"/>
      <c r="K1509" s="101"/>
    </row>
    <row r="1510" spans="1:11" x14ac:dyDescent="0.3">
      <c r="A1510" s="101"/>
      <c r="B1510" s="101"/>
      <c r="C1510" s="101"/>
      <c r="D1510" s="101"/>
      <c r="E1510" s="101"/>
      <c r="F1510" s="101"/>
      <c r="G1510" s="101"/>
      <c r="H1510" s="101"/>
      <c r="I1510" s="101"/>
      <c r="J1510" s="101"/>
      <c r="K1510" s="101"/>
    </row>
    <row r="1511" spans="1:11" x14ac:dyDescent="0.3">
      <c r="A1511" s="101"/>
      <c r="B1511" s="101"/>
      <c r="C1511" s="101"/>
      <c r="D1511" s="101"/>
      <c r="E1511" s="101"/>
      <c r="F1511" s="101"/>
      <c r="G1511" s="101"/>
      <c r="H1511" s="101"/>
      <c r="I1511" s="101"/>
      <c r="J1511" s="101"/>
      <c r="K1511" s="101"/>
    </row>
    <row r="1512" spans="1:11" x14ac:dyDescent="0.3">
      <c r="A1512" s="101"/>
      <c r="B1512" s="101"/>
      <c r="C1512" s="101"/>
      <c r="D1512" s="101"/>
      <c r="E1512" s="101"/>
      <c r="F1512" s="101"/>
      <c r="G1512" s="101"/>
      <c r="H1512" s="101"/>
      <c r="I1512" s="101"/>
      <c r="J1512" s="101"/>
      <c r="K1512" s="101"/>
    </row>
    <row r="1513" spans="1:11" x14ac:dyDescent="0.3">
      <c r="A1513" s="101"/>
      <c r="B1513" s="101"/>
      <c r="C1513" s="101"/>
      <c r="D1513" s="101"/>
      <c r="E1513" s="101"/>
      <c r="F1513" s="101"/>
      <c r="G1513" s="101"/>
      <c r="H1513" s="101"/>
      <c r="I1513" s="101"/>
      <c r="J1513" s="101"/>
      <c r="K1513" s="101"/>
    </row>
    <row r="1514" spans="1:11" x14ac:dyDescent="0.3">
      <c r="A1514" s="101"/>
      <c r="B1514" s="101"/>
      <c r="C1514" s="101"/>
      <c r="D1514" s="101"/>
      <c r="E1514" s="101"/>
      <c r="F1514" s="101"/>
      <c r="G1514" s="101"/>
      <c r="H1514" s="101"/>
      <c r="I1514" s="101"/>
      <c r="J1514" s="101"/>
      <c r="K1514" s="101"/>
    </row>
    <row r="1515" spans="1:11" x14ac:dyDescent="0.3">
      <c r="A1515" s="101"/>
      <c r="B1515" s="101"/>
      <c r="C1515" s="101"/>
      <c r="D1515" s="101"/>
      <c r="E1515" s="101"/>
      <c r="F1515" s="101"/>
      <c r="G1515" s="101"/>
      <c r="H1515" s="101"/>
      <c r="I1515" s="101"/>
      <c r="J1515" s="101"/>
      <c r="K1515" s="101"/>
    </row>
    <row r="1516" spans="1:11" x14ac:dyDescent="0.3">
      <c r="A1516" s="101"/>
      <c r="B1516" s="101"/>
      <c r="C1516" s="101"/>
      <c r="D1516" s="101"/>
      <c r="E1516" s="101"/>
      <c r="F1516" s="101"/>
      <c r="G1516" s="101"/>
      <c r="H1516" s="101"/>
      <c r="I1516" s="101"/>
      <c r="J1516" s="101"/>
      <c r="K1516" s="101"/>
    </row>
    <row r="1517" spans="1:11" x14ac:dyDescent="0.3">
      <c r="A1517" s="101"/>
      <c r="B1517" s="101"/>
      <c r="C1517" s="101"/>
      <c r="D1517" s="101"/>
      <c r="E1517" s="101"/>
      <c r="F1517" s="101"/>
      <c r="G1517" s="101"/>
      <c r="H1517" s="101"/>
      <c r="I1517" s="101"/>
      <c r="J1517" s="101"/>
      <c r="K1517" s="101"/>
    </row>
    <row r="1518" spans="1:11" x14ac:dyDescent="0.3">
      <c r="A1518" s="101"/>
      <c r="B1518" s="101"/>
      <c r="C1518" s="101"/>
      <c r="D1518" s="101"/>
      <c r="E1518" s="101"/>
      <c r="F1518" s="101"/>
      <c r="G1518" s="101"/>
      <c r="H1518" s="101"/>
      <c r="I1518" s="101"/>
      <c r="J1518" s="101"/>
      <c r="K1518" s="101"/>
    </row>
    <row r="1519" spans="1:11" x14ac:dyDescent="0.3">
      <c r="A1519" s="101"/>
      <c r="B1519" s="101"/>
      <c r="C1519" s="101"/>
      <c r="D1519" s="101"/>
      <c r="E1519" s="101"/>
      <c r="F1519" s="101"/>
      <c r="G1519" s="101"/>
      <c r="H1519" s="101"/>
      <c r="I1519" s="101"/>
      <c r="J1519" s="101"/>
      <c r="K1519" s="101"/>
    </row>
    <row r="1520" spans="1:11" x14ac:dyDescent="0.3">
      <c r="A1520" s="101"/>
      <c r="B1520" s="101"/>
      <c r="C1520" s="101"/>
      <c r="D1520" s="101"/>
      <c r="E1520" s="101"/>
      <c r="F1520" s="101"/>
      <c r="G1520" s="101"/>
      <c r="H1520" s="101"/>
      <c r="I1520" s="101"/>
      <c r="J1520" s="101"/>
      <c r="K1520" s="101"/>
    </row>
    <row r="1521" spans="1:11" x14ac:dyDescent="0.3">
      <c r="A1521" s="101"/>
      <c r="B1521" s="101"/>
      <c r="C1521" s="101"/>
      <c r="D1521" s="101"/>
      <c r="E1521" s="101"/>
      <c r="F1521" s="101"/>
      <c r="G1521" s="101"/>
      <c r="H1521" s="101"/>
      <c r="I1521" s="101"/>
      <c r="J1521" s="101"/>
      <c r="K1521" s="101"/>
    </row>
    <row r="1522" spans="1:11" x14ac:dyDescent="0.3">
      <c r="A1522" s="101"/>
      <c r="B1522" s="101"/>
      <c r="C1522" s="101"/>
      <c r="D1522" s="101"/>
      <c r="E1522" s="101"/>
      <c r="F1522" s="101"/>
      <c r="G1522" s="101"/>
      <c r="H1522" s="101"/>
      <c r="I1522" s="101"/>
      <c r="J1522" s="101"/>
      <c r="K1522" s="101"/>
    </row>
    <row r="1523" spans="1:11" x14ac:dyDescent="0.3">
      <c r="A1523" s="101"/>
      <c r="B1523" s="101"/>
      <c r="C1523" s="101"/>
      <c r="D1523" s="101"/>
      <c r="E1523" s="101"/>
      <c r="F1523" s="101"/>
      <c r="G1523" s="101"/>
      <c r="H1523" s="101"/>
      <c r="I1523" s="101"/>
      <c r="J1523" s="101"/>
      <c r="K1523" s="101"/>
    </row>
    <row r="1524" spans="1:11" x14ac:dyDescent="0.3">
      <c r="A1524" s="101"/>
      <c r="B1524" s="101"/>
      <c r="C1524" s="101"/>
      <c r="D1524" s="101"/>
      <c r="E1524" s="101"/>
      <c r="F1524" s="101"/>
      <c r="G1524" s="101"/>
      <c r="H1524" s="101"/>
      <c r="I1524" s="101"/>
      <c r="J1524" s="101"/>
      <c r="K1524" s="101"/>
    </row>
    <row r="1525" spans="1:11" x14ac:dyDescent="0.3">
      <c r="A1525" s="101"/>
      <c r="B1525" s="101"/>
      <c r="C1525" s="101"/>
      <c r="D1525" s="101"/>
      <c r="E1525" s="101"/>
      <c r="F1525" s="101"/>
      <c r="G1525" s="101"/>
      <c r="H1525" s="101"/>
      <c r="I1525" s="101"/>
      <c r="J1525" s="101"/>
      <c r="K1525" s="101"/>
    </row>
    <row r="1526" spans="1:11" x14ac:dyDescent="0.3">
      <c r="A1526" s="101"/>
      <c r="B1526" s="101"/>
      <c r="C1526" s="101"/>
      <c r="D1526" s="101"/>
      <c r="E1526" s="101"/>
      <c r="F1526" s="101"/>
      <c r="G1526" s="101"/>
      <c r="H1526" s="101"/>
      <c r="I1526" s="101"/>
      <c r="J1526" s="101"/>
      <c r="K1526" s="101"/>
    </row>
    <row r="1527" spans="1:11" x14ac:dyDescent="0.3">
      <c r="A1527" s="101"/>
      <c r="B1527" s="101"/>
      <c r="C1527" s="101"/>
      <c r="D1527" s="101"/>
      <c r="E1527" s="101"/>
      <c r="F1527" s="101"/>
      <c r="G1527" s="101"/>
      <c r="H1527" s="101"/>
      <c r="I1527" s="101"/>
      <c r="J1527" s="101"/>
      <c r="K1527" s="101"/>
    </row>
    <row r="1528" spans="1:11" x14ac:dyDescent="0.3">
      <c r="A1528" s="101"/>
      <c r="B1528" s="101"/>
      <c r="C1528" s="101"/>
      <c r="D1528" s="101"/>
      <c r="E1528" s="101"/>
      <c r="F1528" s="101"/>
      <c r="G1528" s="101"/>
      <c r="H1528" s="101"/>
      <c r="I1528" s="101"/>
      <c r="J1528" s="101"/>
      <c r="K1528" s="101"/>
    </row>
    <row r="1529" spans="1:11" x14ac:dyDescent="0.3">
      <c r="A1529" s="101"/>
      <c r="B1529" s="101"/>
      <c r="C1529" s="101"/>
      <c r="D1529" s="101"/>
      <c r="E1529" s="101"/>
      <c r="F1529" s="101"/>
      <c r="G1529" s="101"/>
      <c r="H1529" s="101"/>
      <c r="I1529" s="101"/>
      <c r="J1529" s="101"/>
      <c r="K1529" s="101"/>
    </row>
    <row r="1530" spans="1:11" x14ac:dyDescent="0.3">
      <c r="A1530" s="101"/>
      <c r="B1530" s="101"/>
      <c r="C1530" s="101"/>
      <c r="D1530" s="101"/>
      <c r="E1530" s="101"/>
      <c r="F1530" s="101"/>
      <c r="G1530" s="101"/>
      <c r="H1530" s="101"/>
      <c r="I1530" s="101"/>
      <c r="J1530" s="101"/>
      <c r="K1530" s="101"/>
    </row>
    <row r="1531" spans="1:11" x14ac:dyDescent="0.3">
      <c r="A1531" s="101"/>
      <c r="B1531" s="101"/>
      <c r="C1531" s="101"/>
      <c r="D1531" s="101"/>
      <c r="E1531" s="101"/>
      <c r="F1531" s="101"/>
      <c r="G1531" s="101"/>
      <c r="H1531" s="101"/>
      <c r="I1531" s="101"/>
      <c r="J1531" s="101"/>
      <c r="K1531" s="101"/>
    </row>
    <row r="1532" spans="1:11" x14ac:dyDescent="0.3">
      <c r="A1532" s="101"/>
      <c r="B1532" s="101"/>
      <c r="C1532" s="101"/>
      <c r="D1532" s="101"/>
      <c r="E1532" s="101"/>
      <c r="F1532" s="101"/>
      <c r="G1532" s="101"/>
      <c r="H1532" s="101"/>
      <c r="I1532" s="101"/>
      <c r="J1532" s="101"/>
      <c r="K1532" s="101"/>
    </row>
    <row r="1533" spans="1:11" x14ac:dyDescent="0.3">
      <c r="A1533" s="101"/>
      <c r="B1533" s="101"/>
      <c r="C1533" s="101"/>
      <c r="D1533" s="101"/>
      <c r="E1533" s="101"/>
      <c r="F1533" s="101"/>
      <c r="G1533" s="101"/>
      <c r="H1533" s="101"/>
      <c r="I1533" s="101"/>
      <c r="J1533" s="101"/>
      <c r="K1533" s="101"/>
    </row>
    <row r="1534" spans="1:11" x14ac:dyDescent="0.3">
      <c r="A1534" s="101"/>
      <c r="B1534" s="101"/>
      <c r="C1534" s="101"/>
      <c r="D1534" s="101"/>
      <c r="E1534" s="101"/>
      <c r="F1534" s="101"/>
      <c r="G1534" s="101"/>
      <c r="H1534" s="101"/>
      <c r="I1534" s="101"/>
      <c r="J1534" s="101"/>
      <c r="K1534" s="101"/>
    </row>
    <row r="1535" spans="1:11" x14ac:dyDescent="0.3">
      <c r="A1535" s="101"/>
      <c r="B1535" s="101"/>
      <c r="C1535" s="101"/>
      <c r="D1535" s="101"/>
      <c r="E1535" s="101"/>
      <c r="F1535" s="101"/>
      <c r="G1535" s="101"/>
      <c r="H1535" s="101"/>
      <c r="I1535" s="101"/>
      <c r="J1535" s="101"/>
      <c r="K1535" s="101"/>
    </row>
    <row r="1536" spans="1:11" x14ac:dyDescent="0.3">
      <c r="A1536" s="101"/>
      <c r="B1536" s="101"/>
      <c r="C1536" s="101"/>
      <c r="D1536" s="101"/>
      <c r="E1536" s="101"/>
      <c r="F1536" s="101"/>
      <c r="G1536" s="101"/>
      <c r="H1536" s="101"/>
      <c r="I1536" s="101"/>
      <c r="J1536" s="101"/>
      <c r="K1536" s="101"/>
    </row>
    <row r="1537" spans="1:11" x14ac:dyDescent="0.3">
      <c r="A1537" s="101"/>
      <c r="B1537" s="101"/>
      <c r="C1537" s="101"/>
      <c r="D1537" s="101"/>
      <c r="E1537" s="101"/>
      <c r="F1537" s="101"/>
      <c r="G1537" s="101"/>
      <c r="H1537" s="101"/>
      <c r="I1537" s="101"/>
      <c r="J1537" s="101"/>
      <c r="K1537" s="101"/>
    </row>
    <row r="1538" spans="1:11" x14ac:dyDescent="0.3">
      <c r="A1538" s="101"/>
      <c r="B1538" s="101"/>
      <c r="C1538" s="101"/>
      <c r="D1538" s="101"/>
      <c r="E1538" s="101"/>
      <c r="F1538" s="101"/>
      <c r="G1538" s="101"/>
      <c r="H1538" s="101"/>
      <c r="I1538" s="101"/>
      <c r="J1538" s="101"/>
      <c r="K1538" s="101"/>
    </row>
    <row r="1539" spans="1:11" x14ac:dyDescent="0.3">
      <c r="A1539" s="101"/>
      <c r="B1539" s="101"/>
      <c r="C1539" s="101"/>
      <c r="D1539" s="101"/>
      <c r="E1539" s="101"/>
      <c r="F1539" s="101"/>
      <c r="G1539" s="101"/>
      <c r="H1539" s="101"/>
      <c r="I1539" s="101"/>
      <c r="J1539" s="101"/>
      <c r="K1539" s="101"/>
    </row>
    <row r="1540" spans="1:11" x14ac:dyDescent="0.3">
      <c r="A1540" s="101"/>
      <c r="B1540" s="101"/>
      <c r="C1540" s="101"/>
      <c r="D1540" s="101"/>
      <c r="E1540" s="101"/>
      <c r="F1540" s="101"/>
      <c r="G1540" s="101"/>
      <c r="H1540" s="101"/>
      <c r="I1540" s="101"/>
      <c r="J1540" s="101"/>
      <c r="K1540" s="101"/>
    </row>
    <row r="1541" spans="1:11" x14ac:dyDescent="0.3">
      <c r="A1541" s="101"/>
      <c r="B1541" s="101"/>
      <c r="C1541" s="101"/>
      <c r="D1541" s="101"/>
      <c r="E1541" s="101"/>
      <c r="F1541" s="101"/>
      <c r="G1541" s="101"/>
      <c r="H1541" s="101"/>
      <c r="I1541" s="101"/>
      <c r="J1541" s="101"/>
      <c r="K1541" s="101"/>
    </row>
    <row r="1542" spans="1:11" x14ac:dyDescent="0.3">
      <c r="A1542" s="101"/>
      <c r="B1542" s="101"/>
      <c r="C1542" s="101"/>
      <c r="D1542" s="101"/>
      <c r="E1542" s="101"/>
      <c r="F1542" s="101"/>
      <c r="G1542" s="101"/>
      <c r="H1542" s="101"/>
      <c r="I1542" s="101"/>
      <c r="J1542" s="101"/>
      <c r="K1542" s="101"/>
    </row>
    <row r="1543" spans="1:11" x14ac:dyDescent="0.3">
      <c r="A1543" s="101"/>
      <c r="B1543" s="101"/>
      <c r="C1543" s="101"/>
      <c r="D1543" s="101"/>
      <c r="E1543" s="101"/>
      <c r="F1543" s="101"/>
      <c r="G1543" s="101"/>
      <c r="H1543" s="101"/>
      <c r="I1543" s="101"/>
      <c r="J1543" s="101"/>
      <c r="K1543" s="101"/>
    </row>
    <row r="1544" spans="1:11" x14ac:dyDescent="0.3">
      <c r="A1544" s="101"/>
      <c r="B1544" s="101"/>
      <c r="C1544" s="101"/>
      <c r="D1544" s="101"/>
      <c r="E1544" s="101"/>
      <c r="F1544" s="101"/>
      <c r="G1544" s="101"/>
      <c r="H1544" s="101"/>
      <c r="I1544" s="101"/>
      <c r="J1544" s="101"/>
      <c r="K1544" s="101"/>
    </row>
    <row r="1545" spans="1:11" x14ac:dyDescent="0.3">
      <c r="A1545" s="101"/>
      <c r="B1545" s="101"/>
      <c r="C1545" s="101"/>
      <c r="D1545" s="101"/>
      <c r="E1545" s="101"/>
      <c r="F1545" s="101"/>
      <c r="G1545" s="101"/>
      <c r="H1545" s="101"/>
      <c r="I1545" s="101"/>
      <c r="J1545" s="101"/>
      <c r="K1545" s="101"/>
    </row>
    <row r="1546" spans="1:11" x14ac:dyDescent="0.3">
      <c r="A1546" s="101"/>
      <c r="B1546" s="101"/>
      <c r="C1546" s="101"/>
      <c r="D1546" s="101"/>
      <c r="E1546" s="101"/>
      <c r="F1546" s="101"/>
      <c r="G1546" s="101"/>
      <c r="H1546" s="101"/>
      <c r="I1546" s="101"/>
      <c r="J1546" s="101"/>
      <c r="K1546" s="101"/>
    </row>
    <row r="1547" spans="1:11" x14ac:dyDescent="0.3">
      <c r="A1547" s="101"/>
      <c r="B1547" s="101"/>
      <c r="C1547" s="101"/>
      <c r="D1547" s="101"/>
      <c r="E1547" s="101"/>
      <c r="F1547" s="101"/>
      <c r="G1547" s="101"/>
      <c r="H1547" s="101"/>
      <c r="I1547" s="101"/>
      <c r="J1547" s="101"/>
      <c r="K1547" s="101"/>
    </row>
    <row r="1548" spans="1:11" x14ac:dyDescent="0.3">
      <c r="A1548" s="101"/>
      <c r="B1548" s="101"/>
      <c r="C1548" s="101"/>
      <c r="D1548" s="101"/>
      <c r="E1548" s="101"/>
      <c r="F1548" s="101"/>
      <c r="G1548" s="101"/>
      <c r="H1548" s="101"/>
      <c r="I1548" s="101"/>
      <c r="J1548" s="101"/>
      <c r="K1548" s="101"/>
    </row>
    <row r="1549" spans="1:11" x14ac:dyDescent="0.3">
      <c r="A1549" s="101"/>
      <c r="B1549" s="101"/>
      <c r="C1549" s="101"/>
      <c r="D1549" s="101"/>
      <c r="E1549" s="101"/>
      <c r="F1549" s="101"/>
      <c r="G1549" s="101"/>
      <c r="H1549" s="101"/>
      <c r="I1549" s="101"/>
      <c r="J1549" s="101"/>
      <c r="K1549" s="101"/>
    </row>
    <row r="1550" spans="1:11" x14ac:dyDescent="0.3">
      <c r="A1550" s="101"/>
      <c r="B1550" s="101"/>
      <c r="C1550" s="101"/>
      <c r="D1550" s="101"/>
      <c r="E1550" s="101"/>
      <c r="F1550" s="101"/>
      <c r="G1550" s="101"/>
      <c r="H1550" s="101"/>
      <c r="I1550" s="101"/>
      <c r="J1550" s="101"/>
      <c r="K1550" s="101"/>
    </row>
    <row r="1551" spans="1:11" x14ac:dyDescent="0.3">
      <c r="A1551" s="101"/>
      <c r="B1551" s="101"/>
      <c r="C1551" s="101"/>
      <c r="D1551" s="101"/>
      <c r="E1551" s="101"/>
      <c r="F1551" s="101"/>
      <c r="G1551" s="101"/>
      <c r="H1551" s="101"/>
      <c r="I1551" s="101"/>
      <c r="J1551" s="101"/>
      <c r="K1551" s="101"/>
    </row>
    <row r="1552" spans="1:11" x14ac:dyDescent="0.3">
      <c r="A1552" s="101"/>
      <c r="B1552" s="101"/>
      <c r="C1552" s="101"/>
      <c r="D1552" s="101"/>
      <c r="E1552" s="101"/>
      <c r="F1552" s="101"/>
      <c r="G1552" s="101"/>
      <c r="H1552" s="101"/>
      <c r="I1552" s="101"/>
      <c r="J1552" s="101"/>
      <c r="K1552" s="101"/>
    </row>
    <row r="1553" spans="1:11" x14ac:dyDescent="0.3">
      <c r="A1553" s="101"/>
      <c r="B1553" s="101"/>
      <c r="C1553" s="101"/>
      <c r="D1553" s="101"/>
      <c r="E1553" s="101"/>
      <c r="F1553" s="101"/>
      <c r="G1553" s="101"/>
      <c r="H1553" s="101"/>
      <c r="I1553" s="101"/>
      <c r="J1553" s="101"/>
      <c r="K1553" s="101"/>
    </row>
    <row r="1554" spans="1:11" x14ac:dyDescent="0.3">
      <c r="A1554" s="101"/>
      <c r="B1554" s="101"/>
      <c r="C1554" s="101"/>
      <c r="D1554" s="101"/>
      <c r="E1554" s="101"/>
      <c r="F1554" s="101"/>
      <c r="G1554" s="101"/>
      <c r="H1554" s="101"/>
      <c r="I1554" s="101"/>
      <c r="J1554" s="101"/>
      <c r="K1554" s="101"/>
    </row>
    <row r="1555" spans="1:11" x14ac:dyDescent="0.3">
      <c r="A1555" s="101"/>
      <c r="B1555" s="101"/>
      <c r="C1555" s="101"/>
      <c r="D1555" s="101"/>
      <c r="E1555" s="101"/>
      <c r="F1555" s="101"/>
      <c r="G1555" s="101"/>
      <c r="H1555" s="101"/>
      <c r="I1555" s="101"/>
      <c r="J1555" s="101"/>
      <c r="K1555" s="101"/>
    </row>
    <row r="1556" spans="1:11" x14ac:dyDescent="0.3">
      <c r="A1556" s="101"/>
      <c r="B1556" s="101"/>
      <c r="C1556" s="101"/>
      <c r="D1556" s="101"/>
      <c r="E1556" s="101"/>
      <c r="F1556" s="101"/>
      <c r="G1556" s="101"/>
      <c r="H1556" s="101"/>
      <c r="I1556" s="101"/>
      <c r="J1556" s="101"/>
      <c r="K1556" s="101"/>
    </row>
    <row r="1557" spans="1:11" x14ac:dyDescent="0.3">
      <c r="A1557" s="101"/>
      <c r="B1557" s="101"/>
      <c r="C1557" s="101"/>
      <c r="D1557" s="101"/>
      <c r="E1557" s="101"/>
      <c r="F1557" s="101"/>
      <c r="G1557" s="101"/>
      <c r="H1557" s="101"/>
      <c r="I1557" s="101"/>
      <c r="J1557" s="101"/>
      <c r="K1557" s="101"/>
    </row>
    <row r="1558" spans="1:11" x14ac:dyDescent="0.3">
      <c r="A1558" s="101"/>
      <c r="B1558" s="101"/>
      <c r="C1558" s="101"/>
      <c r="D1558" s="101"/>
      <c r="E1558" s="101"/>
      <c r="F1558" s="101"/>
      <c r="G1558" s="101"/>
      <c r="H1558" s="101"/>
      <c r="I1558" s="101"/>
      <c r="J1558" s="101"/>
      <c r="K1558" s="101"/>
    </row>
    <row r="1559" spans="1:11" x14ac:dyDescent="0.3">
      <c r="A1559" s="101"/>
      <c r="B1559" s="101"/>
      <c r="C1559" s="101"/>
      <c r="D1559" s="101"/>
      <c r="E1559" s="101"/>
      <c r="F1559" s="101"/>
      <c r="G1559" s="101"/>
      <c r="H1559" s="101"/>
      <c r="I1559" s="101"/>
      <c r="J1559" s="101"/>
      <c r="K1559" s="101"/>
    </row>
    <row r="1560" spans="1:11" x14ac:dyDescent="0.3">
      <c r="A1560" s="101"/>
      <c r="B1560" s="101"/>
      <c r="C1560" s="101"/>
      <c r="D1560" s="101"/>
      <c r="E1560" s="101"/>
      <c r="F1560" s="101"/>
      <c r="G1560" s="101"/>
      <c r="H1560" s="101"/>
      <c r="I1560" s="101"/>
      <c r="J1560" s="101"/>
      <c r="K1560" s="101"/>
    </row>
    <row r="1561" spans="1:11" x14ac:dyDescent="0.3">
      <c r="A1561" s="101"/>
      <c r="B1561" s="101"/>
      <c r="C1561" s="101"/>
      <c r="D1561" s="101"/>
      <c r="E1561" s="101"/>
      <c r="F1561" s="101"/>
      <c r="G1561" s="101"/>
      <c r="H1561" s="101"/>
      <c r="I1561" s="101"/>
      <c r="J1561" s="101"/>
      <c r="K1561" s="101"/>
    </row>
    <row r="1562" spans="1:11" x14ac:dyDescent="0.3">
      <c r="A1562" s="101"/>
      <c r="B1562" s="101"/>
      <c r="C1562" s="101"/>
      <c r="D1562" s="101"/>
      <c r="E1562" s="101"/>
      <c r="F1562" s="101"/>
      <c r="G1562" s="101"/>
      <c r="H1562" s="101"/>
      <c r="I1562" s="101"/>
      <c r="J1562" s="101"/>
      <c r="K1562" s="101"/>
    </row>
    <row r="1563" spans="1:11" x14ac:dyDescent="0.3">
      <c r="A1563" s="101"/>
      <c r="B1563" s="101"/>
      <c r="C1563" s="101"/>
      <c r="D1563" s="101"/>
      <c r="E1563" s="101"/>
      <c r="F1563" s="101"/>
      <c r="G1563" s="101"/>
      <c r="H1563" s="101"/>
      <c r="I1563" s="101"/>
      <c r="J1563" s="101"/>
      <c r="K1563" s="101"/>
    </row>
    <row r="1564" spans="1:11" x14ac:dyDescent="0.3">
      <c r="A1564" s="101"/>
      <c r="B1564" s="101"/>
      <c r="C1564" s="101"/>
      <c r="D1564" s="101"/>
      <c r="E1564" s="101"/>
      <c r="F1564" s="101"/>
      <c r="G1564" s="101"/>
      <c r="H1564" s="101"/>
      <c r="I1564" s="101"/>
      <c r="J1564" s="101"/>
      <c r="K1564" s="101"/>
    </row>
    <row r="1565" spans="1:11" x14ac:dyDescent="0.3">
      <c r="A1565" s="101"/>
      <c r="B1565" s="101"/>
      <c r="C1565" s="101"/>
      <c r="D1565" s="101"/>
      <c r="E1565" s="101"/>
      <c r="F1565" s="101"/>
      <c r="G1565" s="101"/>
      <c r="H1565" s="101"/>
      <c r="I1565" s="101"/>
      <c r="J1565" s="101"/>
      <c r="K1565" s="101"/>
    </row>
    <row r="1566" spans="1:11" x14ac:dyDescent="0.3">
      <c r="A1566" s="101"/>
      <c r="B1566" s="101"/>
      <c r="C1566" s="101"/>
      <c r="D1566" s="101"/>
      <c r="E1566" s="101"/>
      <c r="F1566" s="101"/>
      <c r="G1566" s="101"/>
      <c r="H1566" s="101"/>
      <c r="I1566" s="101"/>
      <c r="J1566" s="101"/>
      <c r="K1566" s="101"/>
    </row>
    <row r="1567" spans="1:11" x14ac:dyDescent="0.3">
      <c r="A1567" s="101"/>
      <c r="B1567" s="101"/>
      <c r="C1567" s="101"/>
      <c r="D1567" s="101"/>
      <c r="E1567" s="101"/>
      <c r="F1567" s="101"/>
      <c r="G1567" s="101"/>
      <c r="H1567" s="101"/>
      <c r="I1567" s="101"/>
      <c r="J1567" s="101"/>
      <c r="K1567" s="101"/>
    </row>
    <row r="1568" spans="1:11" x14ac:dyDescent="0.3">
      <c r="A1568" s="101"/>
      <c r="B1568" s="101"/>
      <c r="C1568" s="101"/>
      <c r="D1568" s="101"/>
      <c r="E1568" s="101"/>
      <c r="F1568" s="101"/>
      <c r="G1568" s="101"/>
      <c r="H1568" s="101"/>
      <c r="I1568" s="101"/>
      <c r="J1568" s="101"/>
      <c r="K1568" s="101"/>
    </row>
    <row r="1569" spans="1:11" x14ac:dyDescent="0.3">
      <c r="A1569" s="101"/>
      <c r="B1569" s="101"/>
      <c r="C1569" s="101"/>
      <c r="D1569" s="101"/>
      <c r="E1569" s="101"/>
      <c r="F1569" s="101"/>
      <c r="G1569" s="101"/>
      <c r="H1569" s="101"/>
      <c r="I1569" s="101"/>
      <c r="J1569" s="101"/>
      <c r="K1569" s="101"/>
    </row>
    <row r="1570" spans="1:11" x14ac:dyDescent="0.3">
      <c r="A1570" s="101"/>
      <c r="B1570" s="101"/>
      <c r="C1570" s="101"/>
      <c r="D1570" s="101"/>
      <c r="E1570" s="101"/>
      <c r="F1570" s="101"/>
      <c r="G1570" s="101"/>
      <c r="H1570" s="101"/>
      <c r="I1570" s="101"/>
      <c r="J1570" s="101"/>
      <c r="K1570" s="101"/>
    </row>
    <row r="1571" spans="1:11" x14ac:dyDescent="0.3">
      <c r="A1571" s="101"/>
      <c r="B1571" s="101"/>
      <c r="C1571" s="101"/>
      <c r="D1571" s="101"/>
      <c r="E1571" s="101"/>
      <c r="F1571" s="101"/>
      <c r="G1571" s="101"/>
      <c r="H1571" s="101"/>
      <c r="I1571" s="101"/>
      <c r="J1571" s="101"/>
      <c r="K1571" s="101"/>
    </row>
    <row r="1572" spans="1:11" x14ac:dyDescent="0.3">
      <c r="A1572" s="101"/>
      <c r="B1572" s="101"/>
      <c r="C1572" s="101"/>
      <c r="D1572" s="101"/>
      <c r="E1572" s="101"/>
      <c r="F1572" s="101"/>
      <c r="G1572" s="101"/>
      <c r="H1572" s="101"/>
      <c r="I1572" s="101"/>
      <c r="J1572" s="101"/>
      <c r="K1572" s="101"/>
    </row>
    <row r="1573" spans="1:11" x14ac:dyDescent="0.3">
      <c r="A1573" s="101"/>
      <c r="B1573" s="101"/>
      <c r="C1573" s="101"/>
      <c r="D1573" s="101"/>
      <c r="E1573" s="101"/>
      <c r="F1573" s="101"/>
      <c r="G1573" s="101"/>
      <c r="H1573" s="101"/>
      <c r="I1573" s="101"/>
      <c r="J1573" s="101"/>
      <c r="K1573" s="101"/>
    </row>
    <row r="1574" spans="1:11" x14ac:dyDescent="0.3">
      <c r="A1574" s="101"/>
      <c r="B1574" s="101"/>
      <c r="C1574" s="101"/>
      <c r="D1574" s="101"/>
      <c r="E1574" s="101"/>
      <c r="F1574" s="101"/>
      <c r="G1574" s="101"/>
      <c r="H1574" s="101"/>
      <c r="I1574" s="101"/>
      <c r="J1574" s="101"/>
      <c r="K1574" s="101"/>
    </row>
    <row r="1575" spans="1:11" x14ac:dyDescent="0.3">
      <c r="A1575" s="101"/>
      <c r="B1575" s="101"/>
      <c r="C1575" s="101"/>
      <c r="D1575" s="101"/>
      <c r="E1575" s="101"/>
      <c r="F1575" s="101"/>
      <c r="G1575" s="101"/>
      <c r="H1575" s="101"/>
      <c r="I1575" s="101"/>
      <c r="J1575" s="101"/>
      <c r="K1575" s="101"/>
    </row>
    <row r="1576" spans="1:11" x14ac:dyDescent="0.3">
      <c r="A1576" s="101"/>
      <c r="B1576" s="101"/>
      <c r="C1576" s="101"/>
      <c r="D1576" s="101"/>
      <c r="E1576" s="101"/>
      <c r="F1576" s="101"/>
      <c r="G1576" s="101"/>
      <c r="H1576" s="101"/>
      <c r="I1576" s="101"/>
      <c r="J1576" s="101"/>
      <c r="K1576" s="101"/>
    </row>
    <row r="1577" spans="1:11" x14ac:dyDescent="0.3">
      <c r="A1577" s="101"/>
      <c r="B1577" s="101"/>
      <c r="C1577" s="101"/>
      <c r="D1577" s="101"/>
      <c r="E1577" s="101"/>
      <c r="F1577" s="101"/>
      <c r="G1577" s="101"/>
      <c r="H1577" s="101"/>
      <c r="I1577" s="101"/>
      <c r="J1577" s="101"/>
      <c r="K1577" s="101"/>
    </row>
    <row r="1578" spans="1:11" x14ac:dyDescent="0.3">
      <c r="A1578" s="101"/>
      <c r="B1578" s="101"/>
      <c r="C1578" s="101"/>
      <c r="D1578" s="101"/>
      <c r="E1578" s="101"/>
      <c r="F1578" s="101"/>
      <c r="G1578" s="101"/>
      <c r="H1578" s="101"/>
      <c r="I1578" s="101"/>
      <c r="J1578" s="101"/>
      <c r="K1578" s="101"/>
    </row>
    <row r="1579" spans="1:11" x14ac:dyDescent="0.3">
      <c r="A1579" s="101"/>
      <c r="B1579" s="101"/>
      <c r="C1579" s="101"/>
      <c r="D1579" s="101"/>
      <c r="E1579" s="101"/>
      <c r="F1579" s="101"/>
      <c r="G1579" s="101"/>
      <c r="H1579" s="101"/>
      <c r="I1579" s="101"/>
      <c r="J1579" s="101"/>
      <c r="K1579" s="101"/>
    </row>
    <row r="1580" spans="1:11" x14ac:dyDescent="0.3">
      <c r="A1580" s="101"/>
      <c r="B1580" s="101"/>
      <c r="C1580" s="101"/>
      <c r="D1580" s="101"/>
      <c r="E1580" s="101"/>
      <c r="F1580" s="101"/>
      <c r="G1580" s="101"/>
      <c r="H1580" s="101"/>
      <c r="I1580" s="101"/>
      <c r="J1580" s="101"/>
      <c r="K1580" s="101"/>
    </row>
    <row r="1581" spans="1:11" x14ac:dyDescent="0.3">
      <c r="A1581" s="101"/>
      <c r="B1581" s="101"/>
      <c r="C1581" s="101"/>
      <c r="D1581" s="101"/>
      <c r="E1581" s="101"/>
      <c r="F1581" s="101"/>
      <c r="G1581" s="101"/>
      <c r="H1581" s="101"/>
      <c r="I1581" s="101"/>
      <c r="J1581" s="101"/>
      <c r="K1581" s="101"/>
    </row>
    <row r="1582" spans="1:11" x14ac:dyDescent="0.3">
      <c r="A1582" s="101"/>
      <c r="B1582" s="101"/>
      <c r="C1582" s="101"/>
      <c r="D1582" s="101"/>
      <c r="E1582" s="101"/>
      <c r="F1582" s="101"/>
      <c r="G1582" s="101"/>
      <c r="H1582" s="101"/>
      <c r="I1582" s="101"/>
      <c r="J1582" s="101"/>
      <c r="K1582" s="101"/>
    </row>
    <row r="1583" spans="1:11" x14ac:dyDescent="0.3">
      <c r="A1583" s="101"/>
      <c r="B1583" s="101"/>
      <c r="C1583" s="101"/>
      <c r="D1583" s="101"/>
      <c r="E1583" s="101"/>
      <c r="F1583" s="101"/>
      <c r="G1583" s="101"/>
      <c r="H1583" s="101"/>
      <c r="I1583" s="101"/>
      <c r="J1583" s="101"/>
      <c r="K1583" s="101"/>
    </row>
    <row r="1584" spans="1:11" x14ac:dyDescent="0.3">
      <c r="A1584" s="101"/>
      <c r="B1584" s="101"/>
      <c r="C1584" s="101"/>
      <c r="D1584" s="101"/>
      <c r="E1584" s="101"/>
      <c r="F1584" s="101"/>
      <c r="G1584" s="101"/>
      <c r="H1584" s="101"/>
      <c r="I1584" s="101"/>
      <c r="J1584" s="101"/>
      <c r="K1584" s="101"/>
    </row>
    <row r="1585" spans="1:11" x14ac:dyDescent="0.3">
      <c r="A1585" s="101"/>
      <c r="B1585" s="101"/>
      <c r="C1585" s="101"/>
      <c r="D1585" s="101"/>
      <c r="E1585" s="101"/>
      <c r="F1585" s="101"/>
      <c r="G1585" s="101"/>
      <c r="H1585" s="101"/>
      <c r="I1585" s="101"/>
      <c r="J1585" s="101"/>
      <c r="K1585" s="101"/>
    </row>
    <row r="1586" spans="1:11" x14ac:dyDescent="0.3">
      <c r="A1586" s="101"/>
      <c r="B1586" s="101"/>
      <c r="C1586" s="101"/>
      <c r="D1586" s="101"/>
      <c r="E1586" s="101"/>
      <c r="F1586" s="101"/>
      <c r="G1586" s="101"/>
      <c r="H1586" s="101"/>
      <c r="I1586" s="101"/>
      <c r="J1586" s="101"/>
      <c r="K1586" s="101"/>
    </row>
    <row r="1587" spans="1:11" x14ac:dyDescent="0.3">
      <c r="A1587" s="101"/>
      <c r="B1587" s="101"/>
      <c r="C1587" s="101"/>
      <c r="D1587" s="101"/>
      <c r="E1587" s="101"/>
      <c r="F1587" s="101"/>
      <c r="G1587" s="101"/>
      <c r="H1587" s="101"/>
      <c r="I1587" s="101"/>
      <c r="J1587" s="101"/>
      <c r="K1587" s="101"/>
    </row>
    <row r="1588" spans="1:11" x14ac:dyDescent="0.3">
      <c r="A1588" s="101"/>
      <c r="B1588" s="101"/>
      <c r="C1588" s="101"/>
      <c r="D1588" s="101"/>
      <c r="E1588" s="101"/>
      <c r="F1588" s="101"/>
      <c r="G1588" s="101"/>
      <c r="H1588" s="101"/>
      <c r="I1588" s="101"/>
      <c r="J1588" s="101"/>
      <c r="K1588" s="101"/>
    </row>
    <row r="1589" spans="1:11" x14ac:dyDescent="0.3">
      <c r="A1589" s="101"/>
      <c r="B1589" s="101"/>
      <c r="C1589" s="101"/>
      <c r="D1589" s="101"/>
      <c r="E1589" s="101"/>
      <c r="F1589" s="101"/>
      <c r="G1589" s="101"/>
      <c r="H1589" s="101"/>
      <c r="I1589" s="101"/>
      <c r="J1589" s="101"/>
      <c r="K1589" s="101"/>
    </row>
    <row r="1590" spans="1:11" x14ac:dyDescent="0.3">
      <c r="A1590" s="101"/>
      <c r="B1590" s="101"/>
      <c r="C1590" s="101"/>
      <c r="D1590" s="101"/>
      <c r="E1590" s="101"/>
      <c r="F1590" s="101"/>
      <c r="G1590" s="101"/>
      <c r="H1590" s="101"/>
      <c r="I1590" s="101"/>
      <c r="J1590" s="101"/>
      <c r="K1590" s="101"/>
    </row>
    <row r="1591" spans="1:11" x14ac:dyDescent="0.3">
      <c r="A1591" s="101"/>
      <c r="B1591" s="101"/>
      <c r="C1591" s="101"/>
      <c r="D1591" s="101"/>
      <c r="E1591" s="101"/>
      <c r="F1591" s="101"/>
      <c r="G1591" s="101"/>
      <c r="H1591" s="101"/>
      <c r="I1591" s="101"/>
      <c r="J1591" s="101"/>
      <c r="K1591" s="101"/>
    </row>
    <row r="1592" spans="1:11" x14ac:dyDescent="0.3">
      <c r="A1592" s="101"/>
      <c r="B1592" s="101"/>
      <c r="C1592" s="101"/>
      <c r="D1592" s="101"/>
      <c r="E1592" s="101"/>
      <c r="F1592" s="101"/>
      <c r="G1592" s="101"/>
      <c r="H1592" s="101"/>
      <c r="I1592" s="101"/>
      <c r="J1592" s="101"/>
      <c r="K1592" s="101"/>
    </row>
    <row r="1593" spans="1:11" x14ac:dyDescent="0.3">
      <c r="A1593" s="101"/>
      <c r="B1593" s="101"/>
      <c r="C1593" s="101"/>
      <c r="D1593" s="101"/>
      <c r="E1593" s="101"/>
      <c r="F1593" s="101"/>
      <c r="G1593" s="101"/>
      <c r="H1593" s="101"/>
      <c r="I1593" s="101"/>
      <c r="J1593" s="101"/>
      <c r="K1593" s="101"/>
    </row>
    <row r="1594" spans="1:11" x14ac:dyDescent="0.3">
      <c r="A1594" s="101"/>
      <c r="B1594" s="101"/>
      <c r="C1594" s="101"/>
      <c r="D1594" s="101"/>
      <c r="E1594" s="101"/>
      <c r="F1594" s="101"/>
      <c r="G1594" s="101"/>
      <c r="H1594" s="101"/>
      <c r="I1594" s="101"/>
      <c r="J1594" s="101"/>
      <c r="K1594" s="101"/>
    </row>
    <row r="1595" spans="1:11" x14ac:dyDescent="0.3">
      <c r="A1595" s="101"/>
      <c r="B1595" s="101"/>
      <c r="C1595" s="101"/>
      <c r="D1595" s="101"/>
      <c r="E1595" s="101"/>
      <c r="F1595" s="101"/>
      <c r="G1595" s="101"/>
      <c r="H1595" s="101"/>
      <c r="I1595" s="101"/>
      <c r="J1595" s="101"/>
      <c r="K1595" s="101"/>
    </row>
    <row r="1596" spans="1:11" x14ac:dyDescent="0.3">
      <c r="A1596" s="101"/>
      <c r="B1596" s="101"/>
      <c r="C1596" s="101"/>
      <c r="D1596" s="101"/>
      <c r="E1596" s="101"/>
      <c r="F1596" s="101"/>
      <c r="G1596" s="101"/>
      <c r="H1596" s="101"/>
      <c r="I1596" s="101"/>
      <c r="J1596" s="101"/>
      <c r="K1596" s="101"/>
    </row>
    <row r="1597" spans="1:11" x14ac:dyDescent="0.3">
      <c r="A1597" s="101"/>
      <c r="B1597" s="101"/>
      <c r="C1597" s="101"/>
      <c r="D1597" s="101"/>
      <c r="E1597" s="101"/>
      <c r="F1597" s="101"/>
      <c r="G1597" s="101"/>
      <c r="H1597" s="101"/>
      <c r="I1597" s="101"/>
      <c r="J1597" s="101"/>
      <c r="K1597" s="101"/>
    </row>
    <row r="1598" spans="1:11" x14ac:dyDescent="0.3">
      <c r="A1598" s="101"/>
      <c r="B1598" s="101"/>
      <c r="C1598" s="101"/>
      <c r="D1598" s="101"/>
      <c r="E1598" s="101"/>
      <c r="F1598" s="101"/>
      <c r="G1598" s="101"/>
      <c r="H1598" s="101"/>
      <c r="I1598" s="101"/>
      <c r="J1598" s="101"/>
      <c r="K1598" s="101"/>
    </row>
    <row r="1599" spans="1:11" x14ac:dyDescent="0.3">
      <c r="A1599" s="101"/>
      <c r="B1599" s="101"/>
      <c r="C1599" s="101"/>
      <c r="D1599" s="101"/>
      <c r="E1599" s="101"/>
      <c r="F1599" s="101"/>
      <c r="G1599" s="101"/>
      <c r="H1599" s="101"/>
      <c r="I1599" s="101"/>
      <c r="J1599" s="101"/>
      <c r="K1599" s="101"/>
    </row>
    <row r="1600" spans="1:11" x14ac:dyDescent="0.3">
      <c r="A1600" s="101"/>
      <c r="B1600" s="101"/>
      <c r="C1600" s="101"/>
      <c r="D1600" s="101"/>
      <c r="E1600" s="101"/>
      <c r="F1600" s="101"/>
      <c r="G1600" s="101"/>
      <c r="H1600" s="101"/>
      <c r="I1600" s="101"/>
      <c r="J1600" s="101"/>
      <c r="K1600" s="101"/>
    </row>
    <row r="1601" spans="1:11" x14ac:dyDescent="0.3">
      <c r="A1601" s="101"/>
      <c r="B1601" s="101"/>
      <c r="C1601" s="101"/>
      <c r="D1601" s="101"/>
      <c r="E1601" s="101"/>
      <c r="F1601" s="101"/>
      <c r="G1601" s="101"/>
      <c r="H1601" s="101"/>
      <c r="I1601" s="101"/>
      <c r="J1601" s="101"/>
      <c r="K1601" s="101"/>
    </row>
    <row r="1602" spans="1:11" x14ac:dyDescent="0.3">
      <c r="A1602" s="101"/>
      <c r="B1602" s="101"/>
      <c r="C1602" s="101"/>
      <c r="D1602" s="101"/>
      <c r="E1602" s="101"/>
      <c r="F1602" s="101"/>
      <c r="G1602" s="101"/>
      <c r="H1602" s="101"/>
      <c r="I1602" s="101"/>
      <c r="J1602" s="101"/>
      <c r="K1602" s="101"/>
    </row>
    <row r="1603" spans="1:11" x14ac:dyDescent="0.3">
      <c r="A1603" s="101"/>
      <c r="B1603" s="101"/>
      <c r="C1603" s="101"/>
      <c r="D1603" s="101"/>
      <c r="E1603" s="101"/>
      <c r="F1603" s="101"/>
      <c r="G1603" s="101"/>
      <c r="H1603" s="101"/>
      <c r="I1603" s="101"/>
      <c r="J1603" s="101"/>
      <c r="K1603" s="101"/>
    </row>
    <row r="1604" spans="1:11" x14ac:dyDescent="0.3">
      <c r="A1604" s="101"/>
      <c r="B1604" s="101"/>
      <c r="C1604" s="101"/>
      <c r="D1604" s="101"/>
      <c r="E1604" s="101"/>
      <c r="F1604" s="101"/>
      <c r="G1604" s="101"/>
      <c r="H1604" s="101"/>
      <c r="I1604" s="101"/>
      <c r="J1604" s="101"/>
      <c r="K1604" s="101"/>
    </row>
    <row r="1605" spans="1:11" x14ac:dyDescent="0.3">
      <c r="A1605" s="101"/>
      <c r="B1605" s="101"/>
      <c r="C1605" s="101"/>
      <c r="D1605" s="101"/>
      <c r="E1605" s="101"/>
      <c r="F1605" s="101"/>
      <c r="G1605" s="101"/>
      <c r="H1605" s="101"/>
      <c r="I1605" s="101"/>
      <c r="J1605" s="101"/>
      <c r="K1605" s="101"/>
    </row>
    <row r="1606" spans="1:11" x14ac:dyDescent="0.3">
      <c r="A1606" s="101"/>
      <c r="B1606" s="101"/>
      <c r="C1606" s="101"/>
      <c r="D1606" s="101"/>
      <c r="E1606" s="101"/>
      <c r="F1606" s="101"/>
      <c r="G1606" s="101"/>
      <c r="H1606" s="101"/>
      <c r="I1606" s="101"/>
      <c r="J1606" s="101"/>
      <c r="K1606" s="101"/>
    </row>
    <row r="1607" spans="1:11" x14ac:dyDescent="0.3">
      <c r="A1607" s="101"/>
      <c r="B1607" s="101"/>
      <c r="C1607" s="101"/>
      <c r="D1607" s="101"/>
      <c r="E1607" s="101"/>
      <c r="F1607" s="101"/>
      <c r="G1607" s="101"/>
      <c r="H1607" s="101"/>
      <c r="I1607" s="101"/>
      <c r="J1607" s="101"/>
      <c r="K1607" s="101"/>
    </row>
    <row r="1608" spans="1:11" x14ac:dyDescent="0.3">
      <c r="A1608" s="101"/>
      <c r="B1608" s="101"/>
      <c r="C1608" s="101"/>
      <c r="D1608" s="101"/>
      <c r="E1608" s="101"/>
      <c r="F1608" s="101"/>
      <c r="G1608" s="101"/>
      <c r="H1608" s="101"/>
      <c r="I1608" s="101"/>
      <c r="J1608" s="101"/>
      <c r="K1608" s="101"/>
    </row>
    <row r="1609" spans="1:11" x14ac:dyDescent="0.3">
      <c r="A1609" s="101"/>
      <c r="B1609" s="101"/>
      <c r="C1609" s="101"/>
      <c r="D1609" s="101"/>
      <c r="E1609" s="101"/>
      <c r="F1609" s="101"/>
      <c r="G1609" s="101"/>
      <c r="H1609" s="101"/>
      <c r="I1609" s="101"/>
      <c r="J1609" s="101"/>
      <c r="K1609" s="101"/>
    </row>
    <row r="1610" spans="1:11" x14ac:dyDescent="0.3">
      <c r="A1610" s="101"/>
      <c r="B1610" s="101"/>
      <c r="C1610" s="101"/>
      <c r="D1610" s="101"/>
      <c r="E1610" s="101"/>
      <c r="F1610" s="101"/>
      <c r="G1610" s="101"/>
      <c r="H1610" s="101"/>
      <c r="I1610" s="101"/>
      <c r="J1610" s="101"/>
      <c r="K1610" s="101"/>
    </row>
    <row r="1611" spans="1:11" x14ac:dyDescent="0.3">
      <c r="A1611" s="101"/>
      <c r="B1611" s="101"/>
      <c r="C1611" s="101"/>
      <c r="D1611" s="101"/>
      <c r="E1611" s="101"/>
      <c r="F1611" s="101"/>
      <c r="G1611" s="101"/>
      <c r="H1611" s="101"/>
      <c r="I1611" s="101"/>
      <c r="J1611" s="101"/>
      <c r="K1611" s="101"/>
    </row>
    <row r="1612" spans="1:11" x14ac:dyDescent="0.3">
      <c r="A1612" s="101"/>
      <c r="B1612" s="101"/>
      <c r="C1612" s="101"/>
      <c r="D1612" s="101"/>
      <c r="E1612" s="101"/>
      <c r="F1612" s="101"/>
      <c r="G1612" s="101"/>
      <c r="H1612" s="101"/>
      <c r="I1612" s="101"/>
      <c r="J1612" s="101"/>
      <c r="K1612" s="101"/>
    </row>
    <row r="1613" spans="1:11" x14ac:dyDescent="0.3">
      <c r="A1613" s="101"/>
      <c r="B1613" s="101"/>
      <c r="C1613" s="101"/>
      <c r="D1613" s="101"/>
      <c r="E1613" s="101"/>
      <c r="F1613" s="101"/>
      <c r="G1613" s="101"/>
      <c r="H1613" s="101"/>
      <c r="I1613" s="101"/>
      <c r="J1613" s="101"/>
      <c r="K1613" s="101"/>
    </row>
    <row r="1614" spans="1:11" x14ac:dyDescent="0.3">
      <c r="A1614" s="101"/>
      <c r="B1614" s="101"/>
      <c r="C1614" s="101"/>
      <c r="D1614" s="101"/>
      <c r="E1614" s="101"/>
      <c r="F1614" s="101"/>
      <c r="G1614" s="101"/>
      <c r="H1614" s="101"/>
      <c r="I1614" s="101"/>
      <c r="J1614" s="101"/>
      <c r="K1614" s="101"/>
    </row>
    <row r="1615" spans="1:11" x14ac:dyDescent="0.3">
      <c r="A1615" s="101"/>
      <c r="B1615" s="101"/>
      <c r="C1615" s="101"/>
      <c r="D1615" s="101"/>
      <c r="E1615" s="101"/>
      <c r="F1615" s="101"/>
      <c r="G1615" s="101"/>
      <c r="H1615" s="101"/>
      <c r="I1615" s="101"/>
      <c r="J1615" s="101"/>
      <c r="K1615" s="101"/>
    </row>
    <row r="1616" spans="1:11" x14ac:dyDescent="0.3">
      <c r="A1616" s="101"/>
      <c r="B1616" s="101"/>
      <c r="C1616" s="101"/>
      <c r="D1616" s="101"/>
      <c r="E1616" s="101"/>
      <c r="F1616" s="101"/>
      <c r="G1616" s="101"/>
      <c r="H1616" s="101"/>
      <c r="I1616" s="101"/>
      <c r="J1616" s="101"/>
      <c r="K1616" s="101"/>
    </row>
    <row r="1617" spans="1:11" x14ac:dyDescent="0.3">
      <c r="A1617" s="101"/>
      <c r="B1617" s="101"/>
      <c r="C1617" s="101"/>
      <c r="D1617" s="101"/>
      <c r="E1617" s="101"/>
      <c r="F1617" s="101"/>
      <c r="G1617" s="101"/>
      <c r="H1617" s="101"/>
      <c r="I1617" s="101"/>
      <c r="J1617" s="101"/>
      <c r="K1617" s="101"/>
    </row>
    <row r="1618" spans="1:11" x14ac:dyDescent="0.3">
      <c r="A1618" s="101"/>
      <c r="B1618" s="101"/>
      <c r="C1618" s="101"/>
      <c r="D1618" s="101"/>
      <c r="E1618" s="101"/>
      <c r="F1618" s="101"/>
      <c r="G1618" s="101"/>
      <c r="H1618" s="101"/>
      <c r="I1618" s="101"/>
      <c r="J1618" s="101"/>
      <c r="K1618" s="101"/>
    </row>
    <row r="1619" spans="1:11" x14ac:dyDescent="0.3">
      <c r="A1619" s="101"/>
      <c r="B1619" s="101"/>
      <c r="C1619" s="101"/>
      <c r="D1619" s="101"/>
      <c r="E1619" s="101"/>
      <c r="F1619" s="101"/>
      <c r="G1619" s="101"/>
      <c r="H1619" s="101"/>
      <c r="I1619" s="101"/>
      <c r="J1619" s="101"/>
      <c r="K1619" s="101"/>
    </row>
    <row r="1620" spans="1:11" x14ac:dyDescent="0.3">
      <c r="A1620" s="101"/>
      <c r="B1620" s="101"/>
      <c r="C1620" s="101"/>
      <c r="D1620" s="101"/>
      <c r="E1620" s="101"/>
      <c r="F1620" s="101"/>
      <c r="G1620" s="101"/>
      <c r="H1620" s="101"/>
      <c r="I1620" s="101"/>
      <c r="J1620" s="101"/>
      <c r="K1620" s="101"/>
    </row>
    <row r="1621" spans="1:11" x14ac:dyDescent="0.3">
      <c r="A1621" s="101"/>
      <c r="B1621" s="101"/>
      <c r="C1621" s="101"/>
      <c r="D1621" s="101"/>
      <c r="E1621" s="101"/>
      <c r="F1621" s="101"/>
      <c r="G1621" s="101"/>
      <c r="H1621" s="101"/>
      <c r="I1621" s="101"/>
      <c r="J1621" s="101"/>
      <c r="K1621" s="101"/>
    </row>
    <row r="1622" spans="1:11" x14ac:dyDescent="0.3">
      <c r="A1622" s="101"/>
      <c r="B1622" s="101"/>
      <c r="C1622" s="101"/>
      <c r="D1622" s="101"/>
      <c r="E1622" s="101"/>
      <c r="F1622" s="101"/>
      <c r="G1622" s="101"/>
      <c r="H1622" s="101"/>
      <c r="I1622" s="101"/>
      <c r="J1622" s="101"/>
      <c r="K1622" s="101"/>
    </row>
    <row r="1623" spans="1:11" x14ac:dyDescent="0.3">
      <c r="A1623" s="101"/>
      <c r="B1623" s="101"/>
      <c r="C1623" s="101"/>
      <c r="D1623" s="101"/>
      <c r="E1623" s="101"/>
      <c r="F1623" s="101"/>
      <c r="G1623" s="101"/>
      <c r="H1623" s="101"/>
      <c r="I1623" s="101"/>
      <c r="J1623" s="101"/>
      <c r="K1623" s="101"/>
    </row>
    <row r="1624" spans="1:11" x14ac:dyDescent="0.3">
      <c r="A1624" s="101"/>
      <c r="B1624" s="101"/>
      <c r="C1624" s="101"/>
      <c r="D1624" s="101"/>
      <c r="E1624" s="101"/>
      <c r="F1624" s="101"/>
      <c r="G1624" s="101"/>
      <c r="H1624" s="101"/>
      <c r="I1624" s="101"/>
      <c r="J1624" s="101"/>
      <c r="K1624" s="101"/>
    </row>
    <row r="1625" spans="1:11" x14ac:dyDescent="0.3">
      <c r="A1625" s="101"/>
      <c r="B1625" s="101"/>
      <c r="C1625" s="101"/>
      <c r="D1625" s="101"/>
      <c r="E1625" s="101"/>
      <c r="F1625" s="101"/>
      <c r="G1625" s="101"/>
      <c r="H1625" s="101"/>
      <c r="I1625" s="101"/>
      <c r="J1625" s="101"/>
      <c r="K1625" s="101"/>
    </row>
    <row r="1626" spans="1:11" x14ac:dyDescent="0.3">
      <c r="A1626" s="101"/>
      <c r="B1626" s="101"/>
      <c r="C1626" s="101"/>
      <c r="D1626" s="101"/>
      <c r="E1626" s="101"/>
      <c r="F1626" s="101"/>
      <c r="G1626" s="101"/>
      <c r="H1626" s="101"/>
      <c r="I1626" s="101"/>
      <c r="J1626" s="101"/>
      <c r="K1626" s="101"/>
    </row>
    <row r="1627" spans="1:11" x14ac:dyDescent="0.3">
      <c r="A1627" s="101"/>
      <c r="B1627" s="101"/>
      <c r="C1627" s="101"/>
      <c r="D1627" s="101"/>
      <c r="E1627" s="101"/>
      <c r="F1627" s="101"/>
      <c r="G1627" s="101"/>
      <c r="H1627" s="101"/>
      <c r="I1627" s="101"/>
      <c r="J1627" s="101"/>
      <c r="K1627" s="101"/>
    </row>
    <row r="1628" spans="1:11" x14ac:dyDescent="0.3">
      <c r="A1628" s="101"/>
      <c r="B1628" s="101"/>
      <c r="C1628" s="101"/>
      <c r="D1628" s="101"/>
      <c r="E1628" s="101"/>
      <c r="F1628" s="101"/>
      <c r="G1628" s="101"/>
      <c r="H1628" s="101"/>
      <c r="I1628" s="101"/>
      <c r="J1628" s="101"/>
      <c r="K1628" s="101"/>
    </row>
    <row r="1629" spans="1:11" x14ac:dyDescent="0.3">
      <c r="A1629" s="101"/>
      <c r="B1629" s="101"/>
      <c r="C1629" s="101"/>
      <c r="D1629" s="101"/>
      <c r="E1629" s="101"/>
      <c r="F1629" s="101"/>
      <c r="G1629" s="101"/>
      <c r="H1629" s="101"/>
      <c r="I1629" s="101"/>
      <c r="J1629" s="101"/>
      <c r="K1629" s="101"/>
    </row>
    <row r="1630" spans="1:11" x14ac:dyDescent="0.3">
      <c r="A1630" s="101"/>
      <c r="B1630" s="101"/>
      <c r="C1630" s="101"/>
      <c r="D1630" s="101"/>
      <c r="E1630" s="101"/>
      <c r="F1630" s="101"/>
      <c r="G1630" s="101"/>
      <c r="H1630" s="101"/>
      <c r="I1630" s="101"/>
      <c r="J1630" s="101"/>
      <c r="K1630" s="101"/>
    </row>
    <row r="1631" spans="1:11" x14ac:dyDescent="0.3">
      <c r="A1631" s="101"/>
      <c r="B1631" s="101"/>
      <c r="C1631" s="101"/>
      <c r="D1631" s="101"/>
      <c r="E1631" s="101"/>
      <c r="F1631" s="101"/>
      <c r="G1631" s="101"/>
      <c r="H1631" s="101"/>
      <c r="I1631" s="101"/>
      <c r="J1631" s="101"/>
      <c r="K1631" s="101"/>
    </row>
    <row r="1632" spans="1:11" x14ac:dyDescent="0.3">
      <c r="A1632" s="101"/>
      <c r="B1632" s="101"/>
      <c r="C1632" s="101"/>
      <c r="D1632" s="101"/>
      <c r="E1632" s="101"/>
      <c r="F1632" s="101"/>
      <c r="G1632" s="101"/>
      <c r="H1632" s="101"/>
      <c r="I1632" s="101"/>
      <c r="J1632" s="101"/>
      <c r="K1632" s="101"/>
    </row>
    <row r="1633" spans="1:11" x14ac:dyDescent="0.3">
      <c r="A1633" s="101"/>
      <c r="B1633" s="101"/>
      <c r="C1633" s="101"/>
      <c r="D1633" s="101"/>
      <c r="E1633" s="101"/>
      <c r="F1633" s="101"/>
      <c r="G1633" s="101"/>
      <c r="H1633" s="101"/>
      <c r="I1633" s="101"/>
      <c r="J1633" s="101"/>
      <c r="K1633" s="101"/>
    </row>
    <row r="1634" spans="1:11" x14ac:dyDescent="0.3">
      <c r="A1634" s="101"/>
      <c r="B1634" s="101"/>
      <c r="C1634" s="101"/>
      <c r="D1634" s="101"/>
      <c r="E1634" s="101"/>
      <c r="F1634" s="101"/>
      <c r="G1634" s="101"/>
      <c r="H1634" s="101"/>
      <c r="I1634" s="101"/>
      <c r="J1634" s="101"/>
      <c r="K1634" s="101"/>
    </row>
    <row r="1635" spans="1:11" x14ac:dyDescent="0.3">
      <c r="A1635" s="101"/>
      <c r="B1635" s="101"/>
      <c r="C1635" s="101"/>
      <c r="D1635" s="101"/>
      <c r="E1635" s="101"/>
      <c r="F1635" s="101"/>
      <c r="G1635" s="101"/>
      <c r="H1635" s="101"/>
      <c r="I1635" s="101"/>
      <c r="J1635" s="101"/>
      <c r="K1635" s="101"/>
    </row>
    <row r="1636" spans="1:11" x14ac:dyDescent="0.3">
      <c r="A1636" s="101"/>
      <c r="B1636" s="101"/>
      <c r="C1636" s="101"/>
      <c r="D1636" s="101"/>
      <c r="E1636" s="101"/>
      <c r="F1636" s="101"/>
      <c r="G1636" s="101"/>
      <c r="H1636" s="101"/>
      <c r="I1636" s="101"/>
      <c r="J1636" s="101"/>
      <c r="K1636" s="101"/>
    </row>
    <row r="1637" spans="1:11" x14ac:dyDescent="0.3">
      <c r="A1637" s="101"/>
      <c r="B1637" s="101"/>
      <c r="C1637" s="101"/>
      <c r="D1637" s="101"/>
      <c r="E1637" s="101"/>
      <c r="F1637" s="101"/>
      <c r="G1637" s="101"/>
      <c r="H1637" s="101"/>
      <c r="I1637" s="101"/>
      <c r="J1637" s="101"/>
      <c r="K1637" s="101"/>
    </row>
    <row r="1638" spans="1:11" x14ac:dyDescent="0.3">
      <c r="A1638" s="101"/>
      <c r="B1638" s="101"/>
      <c r="C1638" s="101"/>
      <c r="D1638" s="101"/>
      <c r="E1638" s="101"/>
      <c r="F1638" s="101"/>
      <c r="G1638" s="101"/>
      <c r="H1638" s="101"/>
      <c r="I1638" s="101"/>
      <c r="J1638" s="101"/>
      <c r="K1638" s="101"/>
    </row>
    <row r="1639" spans="1:11" x14ac:dyDescent="0.3">
      <c r="A1639" s="101"/>
      <c r="B1639" s="101"/>
      <c r="C1639" s="101"/>
      <c r="D1639" s="101"/>
      <c r="E1639" s="101"/>
      <c r="F1639" s="101"/>
      <c r="G1639" s="101"/>
      <c r="H1639" s="101"/>
      <c r="I1639" s="101"/>
      <c r="J1639" s="101"/>
      <c r="K1639" s="101"/>
    </row>
    <row r="1640" spans="1:11" x14ac:dyDescent="0.3">
      <c r="A1640" s="101"/>
      <c r="B1640" s="101"/>
      <c r="C1640" s="101"/>
      <c r="D1640" s="101"/>
      <c r="E1640" s="101"/>
      <c r="F1640" s="101"/>
      <c r="G1640" s="101"/>
      <c r="H1640" s="101"/>
      <c r="I1640" s="101"/>
      <c r="J1640" s="101"/>
      <c r="K1640" s="101"/>
    </row>
    <row r="1641" spans="1:11" x14ac:dyDescent="0.3">
      <c r="A1641" s="101"/>
      <c r="B1641" s="101"/>
      <c r="C1641" s="101"/>
      <c r="D1641" s="101"/>
      <c r="E1641" s="101"/>
      <c r="F1641" s="101"/>
      <c r="G1641" s="101"/>
      <c r="H1641" s="101"/>
      <c r="I1641" s="101"/>
      <c r="J1641" s="101"/>
      <c r="K1641" s="101"/>
    </row>
    <row r="1642" spans="1:11" x14ac:dyDescent="0.3">
      <c r="A1642" s="101"/>
      <c r="B1642" s="101"/>
      <c r="C1642" s="101"/>
      <c r="D1642" s="101"/>
      <c r="E1642" s="101"/>
      <c r="F1642" s="101"/>
      <c r="G1642" s="101"/>
      <c r="H1642" s="101"/>
      <c r="I1642" s="101"/>
      <c r="J1642" s="101"/>
      <c r="K1642" s="101"/>
    </row>
    <row r="1643" spans="1:11" x14ac:dyDescent="0.3">
      <c r="A1643" s="101"/>
      <c r="B1643" s="101"/>
      <c r="C1643" s="101"/>
      <c r="D1643" s="101"/>
      <c r="E1643" s="101"/>
      <c r="F1643" s="101"/>
      <c r="G1643" s="101"/>
      <c r="H1643" s="101"/>
      <c r="I1643" s="101"/>
      <c r="J1643" s="101"/>
      <c r="K1643" s="101"/>
    </row>
    <row r="1644" spans="1:11" x14ac:dyDescent="0.3">
      <c r="A1644" s="101"/>
      <c r="B1644" s="101"/>
      <c r="C1644" s="101"/>
      <c r="D1644" s="101"/>
      <c r="E1644" s="101"/>
      <c r="F1644" s="101"/>
      <c r="G1644" s="101"/>
      <c r="H1644" s="101"/>
      <c r="I1644" s="101"/>
      <c r="J1644" s="101"/>
      <c r="K1644" s="101"/>
    </row>
    <row r="1645" spans="1:11" x14ac:dyDescent="0.3">
      <c r="A1645" s="101"/>
      <c r="B1645" s="101"/>
      <c r="C1645" s="101"/>
      <c r="D1645" s="101"/>
      <c r="E1645" s="101"/>
      <c r="F1645" s="101"/>
      <c r="G1645" s="101"/>
      <c r="H1645" s="101"/>
      <c r="I1645" s="101"/>
      <c r="J1645" s="101"/>
      <c r="K1645" s="101"/>
    </row>
    <row r="1646" spans="1:11" x14ac:dyDescent="0.3">
      <c r="A1646" s="101"/>
      <c r="B1646" s="101"/>
      <c r="C1646" s="101"/>
      <c r="D1646" s="101"/>
      <c r="E1646" s="101"/>
      <c r="F1646" s="101"/>
      <c r="G1646" s="101"/>
      <c r="H1646" s="101"/>
      <c r="I1646" s="101"/>
      <c r="J1646" s="101"/>
      <c r="K1646" s="101"/>
    </row>
    <row r="1647" spans="1:11" x14ac:dyDescent="0.3">
      <c r="A1647" s="101"/>
      <c r="B1647" s="101"/>
      <c r="C1647" s="101"/>
      <c r="D1647" s="101"/>
      <c r="E1647" s="101"/>
      <c r="F1647" s="101"/>
      <c r="G1647" s="101"/>
      <c r="H1647" s="101"/>
      <c r="I1647" s="101"/>
      <c r="J1647" s="101"/>
      <c r="K1647" s="101"/>
    </row>
    <row r="1648" spans="1:11" x14ac:dyDescent="0.3">
      <c r="A1648" s="101"/>
      <c r="B1648" s="101"/>
      <c r="C1648" s="101"/>
      <c r="D1648" s="101"/>
      <c r="E1648" s="101"/>
      <c r="F1648" s="101"/>
      <c r="G1648" s="101"/>
      <c r="H1648" s="101"/>
      <c r="I1648" s="101"/>
      <c r="J1648" s="101"/>
      <c r="K1648" s="101"/>
    </row>
    <row r="1649" spans="1:11" x14ac:dyDescent="0.3">
      <c r="A1649" s="101"/>
      <c r="B1649" s="101"/>
      <c r="C1649" s="101"/>
      <c r="D1649" s="101"/>
      <c r="E1649" s="101"/>
      <c r="F1649" s="101"/>
      <c r="G1649" s="101"/>
      <c r="H1649" s="101"/>
      <c r="I1649" s="101"/>
      <c r="J1649" s="101"/>
      <c r="K1649" s="101"/>
    </row>
    <row r="1650" spans="1:11" x14ac:dyDescent="0.3">
      <c r="A1650" s="101"/>
      <c r="B1650" s="101"/>
      <c r="C1650" s="101"/>
      <c r="D1650" s="101"/>
      <c r="E1650" s="101"/>
      <c r="F1650" s="101"/>
      <c r="G1650" s="101"/>
      <c r="H1650" s="101"/>
      <c r="I1650" s="101"/>
      <c r="J1650" s="101"/>
      <c r="K1650" s="101"/>
    </row>
    <row r="1651" spans="1:11" x14ac:dyDescent="0.3">
      <c r="A1651" s="101"/>
      <c r="B1651" s="101"/>
      <c r="C1651" s="101"/>
      <c r="D1651" s="101"/>
      <c r="E1651" s="101"/>
      <c r="F1651" s="101"/>
      <c r="G1651" s="101"/>
      <c r="H1651" s="101"/>
      <c r="I1651" s="101"/>
      <c r="J1651" s="101"/>
      <c r="K1651" s="101"/>
    </row>
    <row r="1652" spans="1:11" x14ac:dyDescent="0.3">
      <c r="A1652" s="101"/>
      <c r="B1652" s="101"/>
      <c r="C1652" s="101"/>
      <c r="D1652" s="101"/>
      <c r="E1652" s="101"/>
      <c r="F1652" s="101"/>
      <c r="G1652" s="101"/>
      <c r="H1652" s="101"/>
      <c r="I1652" s="101"/>
      <c r="J1652" s="101"/>
      <c r="K1652" s="101"/>
    </row>
    <row r="1653" spans="1:11" x14ac:dyDescent="0.3">
      <c r="A1653" s="101"/>
      <c r="B1653" s="101"/>
      <c r="C1653" s="101"/>
      <c r="D1653" s="101"/>
      <c r="E1653" s="101"/>
      <c r="F1653" s="101"/>
      <c r="G1653" s="101"/>
      <c r="H1653" s="101"/>
      <c r="I1653" s="101"/>
      <c r="J1653" s="101"/>
      <c r="K1653" s="101"/>
    </row>
    <row r="1654" spans="1:11" x14ac:dyDescent="0.3">
      <c r="A1654" s="101"/>
      <c r="B1654" s="101"/>
      <c r="C1654" s="101"/>
      <c r="D1654" s="101"/>
      <c r="E1654" s="101"/>
      <c r="F1654" s="101"/>
      <c r="G1654" s="101"/>
      <c r="H1654" s="101"/>
      <c r="I1654" s="101"/>
      <c r="J1654" s="101"/>
      <c r="K1654" s="101"/>
    </row>
    <row r="1655" spans="1:11" x14ac:dyDescent="0.3">
      <c r="A1655" s="101"/>
      <c r="B1655" s="101"/>
      <c r="C1655" s="101"/>
      <c r="D1655" s="101"/>
      <c r="E1655" s="101"/>
      <c r="F1655" s="101"/>
      <c r="G1655" s="101"/>
      <c r="H1655" s="101"/>
      <c r="I1655" s="101"/>
      <c r="J1655" s="101"/>
      <c r="K1655" s="101"/>
    </row>
    <row r="1656" spans="1:11" x14ac:dyDescent="0.3">
      <c r="A1656" s="101"/>
      <c r="B1656" s="101"/>
      <c r="C1656" s="101"/>
      <c r="D1656" s="101"/>
      <c r="E1656" s="101"/>
      <c r="F1656" s="101"/>
      <c r="G1656" s="101"/>
      <c r="H1656" s="101"/>
      <c r="I1656" s="101"/>
      <c r="J1656" s="101"/>
      <c r="K1656" s="101"/>
    </row>
    <row r="1657" spans="1:11" x14ac:dyDescent="0.3">
      <c r="A1657" s="101"/>
      <c r="B1657" s="101"/>
      <c r="C1657" s="101"/>
      <c r="D1657" s="101"/>
      <c r="E1657" s="101"/>
      <c r="F1657" s="101"/>
      <c r="G1657" s="101"/>
      <c r="H1657" s="101"/>
      <c r="I1657" s="101"/>
      <c r="J1657" s="101"/>
      <c r="K1657" s="101"/>
    </row>
    <row r="1658" spans="1:11" x14ac:dyDescent="0.3">
      <c r="A1658" s="101"/>
      <c r="B1658" s="101"/>
      <c r="C1658" s="101"/>
      <c r="D1658" s="101"/>
      <c r="E1658" s="101"/>
      <c r="F1658" s="101"/>
      <c r="G1658" s="101"/>
      <c r="H1658" s="101"/>
      <c r="I1658" s="101"/>
      <c r="J1658" s="101"/>
      <c r="K1658" s="101"/>
    </row>
    <row r="1659" spans="1:11" x14ac:dyDescent="0.3">
      <c r="A1659" s="101"/>
      <c r="B1659" s="101"/>
      <c r="C1659" s="101"/>
      <c r="D1659" s="101"/>
      <c r="E1659" s="101"/>
      <c r="F1659" s="101"/>
      <c r="G1659" s="101"/>
      <c r="H1659" s="101"/>
      <c r="I1659" s="101"/>
      <c r="J1659" s="101"/>
      <c r="K1659" s="101"/>
    </row>
    <row r="1660" spans="1:11" x14ac:dyDescent="0.3">
      <c r="A1660" s="101"/>
      <c r="B1660" s="101"/>
      <c r="C1660" s="101"/>
      <c r="D1660" s="101"/>
      <c r="E1660" s="101"/>
      <c r="F1660" s="101"/>
      <c r="G1660" s="101"/>
      <c r="H1660" s="101"/>
      <c r="I1660" s="101"/>
      <c r="J1660" s="101"/>
      <c r="K1660" s="101"/>
    </row>
    <row r="1661" spans="1:11" x14ac:dyDescent="0.3">
      <c r="A1661" s="101"/>
      <c r="B1661" s="101"/>
      <c r="C1661" s="101"/>
      <c r="D1661" s="101"/>
      <c r="E1661" s="101"/>
      <c r="F1661" s="101"/>
      <c r="G1661" s="101"/>
      <c r="H1661" s="101"/>
      <c r="I1661" s="101"/>
      <c r="J1661" s="101"/>
      <c r="K1661" s="101"/>
    </row>
    <row r="1662" spans="1:11" x14ac:dyDescent="0.3">
      <c r="A1662" s="101"/>
      <c r="B1662" s="101"/>
      <c r="C1662" s="101"/>
      <c r="D1662" s="101"/>
      <c r="E1662" s="101"/>
      <c r="F1662" s="101"/>
      <c r="G1662" s="101"/>
      <c r="H1662" s="101"/>
      <c r="I1662" s="101"/>
      <c r="J1662" s="101"/>
      <c r="K1662" s="101"/>
    </row>
    <row r="1663" spans="1:11" x14ac:dyDescent="0.3">
      <c r="A1663" s="101"/>
      <c r="B1663" s="101"/>
      <c r="C1663" s="101"/>
      <c r="D1663" s="101"/>
      <c r="E1663" s="101"/>
      <c r="F1663" s="101"/>
      <c r="G1663" s="101"/>
      <c r="H1663" s="101"/>
      <c r="I1663" s="101"/>
      <c r="J1663" s="101"/>
      <c r="K1663" s="101"/>
    </row>
    <row r="1664" spans="1:11" x14ac:dyDescent="0.3">
      <c r="A1664" s="101"/>
      <c r="B1664" s="101"/>
      <c r="C1664" s="101"/>
      <c r="D1664" s="101"/>
      <c r="E1664" s="101"/>
      <c r="F1664" s="101"/>
      <c r="G1664" s="101"/>
      <c r="H1664" s="101"/>
      <c r="I1664" s="101"/>
      <c r="J1664" s="101"/>
      <c r="K1664" s="101"/>
    </row>
    <row r="1665" spans="1:11" x14ac:dyDescent="0.3">
      <c r="A1665" s="101"/>
      <c r="B1665" s="101"/>
      <c r="C1665" s="101"/>
      <c r="D1665" s="101"/>
      <c r="E1665" s="101"/>
      <c r="F1665" s="101"/>
      <c r="G1665" s="101"/>
      <c r="H1665" s="101"/>
      <c r="I1665" s="101"/>
      <c r="J1665" s="101"/>
      <c r="K1665" s="101"/>
    </row>
    <row r="1666" spans="1:11" x14ac:dyDescent="0.3">
      <c r="A1666" s="101"/>
      <c r="B1666" s="101"/>
      <c r="C1666" s="101"/>
      <c r="D1666" s="101"/>
      <c r="E1666" s="101"/>
      <c r="F1666" s="101"/>
      <c r="G1666" s="101"/>
      <c r="H1666" s="101"/>
      <c r="I1666" s="101"/>
      <c r="J1666" s="101"/>
      <c r="K1666" s="101"/>
    </row>
    <row r="1667" spans="1:11" x14ac:dyDescent="0.3">
      <c r="A1667" s="101"/>
      <c r="B1667" s="101"/>
      <c r="C1667" s="101"/>
      <c r="D1667" s="101"/>
      <c r="E1667" s="101"/>
      <c r="F1667" s="101"/>
      <c r="G1667" s="101"/>
      <c r="H1667" s="101"/>
      <c r="I1667" s="101"/>
      <c r="J1667" s="101"/>
      <c r="K1667" s="101"/>
    </row>
    <row r="1668" spans="1:11" x14ac:dyDescent="0.3">
      <c r="A1668" s="101"/>
      <c r="B1668" s="101"/>
      <c r="C1668" s="101"/>
      <c r="D1668" s="101"/>
      <c r="E1668" s="101"/>
      <c r="F1668" s="101"/>
      <c r="G1668" s="101"/>
      <c r="H1668" s="101"/>
      <c r="I1668" s="101"/>
      <c r="J1668" s="101"/>
      <c r="K1668" s="101"/>
    </row>
    <row r="1669" spans="1:11" x14ac:dyDescent="0.3">
      <c r="A1669" s="101"/>
      <c r="B1669" s="101"/>
      <c r="C1669" s="101"/>
      <c r="D1669" s="101"/>
      <c r="E1669" s="101"/>
      <c r="F1669" s="101"/>
      <c r="G1669" s="101"/>
      <c r="H1669" s="101"/>
      <c r="I1669" s="101"/>
      <c r="J1669" s="101"/>
      <c r="K1669" s="101"/>
    </row>
    <row r="1670" spans="1:11" x14ac:dyDescent="0.3">
      <c r="A1670" s="101"/>
      <c r="B1670" s="101"/>
      <c r="C1670" s="101"/>
      <c r="D1670" s="101"/>
      <c r="E1670" s="101"/>
      <c r="F1670" s="101"/>
      <c r="G1670" s="101"/>
      <c r="H1670" s="101"/>
      <c r="I1670" s="101"/>
      <c r="J1670" s="101"/>
      <c r="K1670" s="101"/>
    </row>
    <row r="1671" spans="1:11" x14ac:dyDescent="0.3">
      <c r="A1671" s="101"/>
      <c r="B1671" s="101"/>
      <c r="C1671" s="101"/>
      <c r="D1671" s="101"/>
      <c r="E1671" s="101"/>
      <c r="F1671" s="101"/>
      <c r="G1671" s="101"/>
      <c r="H1671" s="101"/>
      <c r="I1671" s="101"/>
      <c r="J1671" s="101"/>
      <c r="K1671" s="101"/>
    </row>
    <row r="1672" spans="1:11" x14ac:dyDescent="0.3">
      <c r="A1672" s="101"/>
      <c r="B1672" s="101"/>
      <c r="C1672" s="101"/>
      <c r="D1672" s="101"/>
      <c r="E1672" s="101"/>
      <c r="F1672" s="101"/>
      <c r="G1672" s="101"/>
      <c r="H1672" s="101"/>
      <c r="I1672" s="101"/>
      <c r="J1672" s="101"/>
      <c r="K1672" s="101"/>
    </row>
    <row r="1673" spans="1:11" x14ac:dyDescent="0.3">
      <c r="A1673" s="101"/>
      <c r="B1673" s="101"/>
      <c r="C1673" s="101"/>
      <c r="D1673" s="101"/>
      <c r="E1673" s="101"/>
      <c r="F1673" s="101"/>
      <c r="G1673" s="101"/>
      <c r="H1673" s="101"/>
      <c r="I1673" s="101"/>
      <c r="J1673" s="101"/>
      <c r="K1673" s="101"/>
    </row>
    <row r="1674" spans="1:11" x14ac:dyDescent="0.3">
      <c r="A1674" s="101"/>
      <c r="B1674" s="101"/>
      <c r="C1674" s="101"/>
      <c r="D1674" s="101"/>
      <c r="E1674" s="101"/>
      <c r="F1674" s="101"/>
      <c r="G1674" s="101"/>
      <c r="H1674" s="101"/>
      <c r="I1674" s="101"/>
      <c r="J1674" s="101"/>
      <c r="K1674" s="101"/>
    </row>
    <row r="1675" spans="1:11" x14ac:dyDescent="0.3">
      <c r="A1675" s="101"/>
      <c r="B1675" s="101"/>
      <c r="C1675" s="101"/>
      <c r="D1675" s="101"/>
      <c r="E1675" s="101"/>
      <c r="F1675" s="101"/>
      <c r="G1675" s="101"/>
      <c r="H1675" s="101"/>
      <c r="I1675" s="101"/>
      <c r="J1675" s="101"/>
      <c r="K1675" s="101"/>
    </row>
    <row r="1676" spans="1:11" x14ac:dyDescent="0.3">
      <c r="A1676" s="101"/>
      <c r="B1676" s="101"/>
      <c r="C1676" s="101"/>
      <c r="D1676" s="101"/>
      <c r="E1676" s="101"/>
      <c r="F1676" s="101"/>
      <c r="G1676" s="101"/>
      <c r="H1676" s="101"/>
      <c r="I1676" s="101"/>
      <c r="J1676" s="101"/>
      <c r="K1676" s="101"/>
    </row>
    <row r="1677" spans="1:11" x14ac:dyDescent="0.3">
      <c r="A1677" s="101"/>
      <c r="B1677" s="101"/>
      <c r="C1677" s="101"/>
      <c r="D1677" s="101"/>
      <c r="E1677" s="101"/>
      <c r="F1677" s="101"/>
      <c r="G1677" s="101"/>
      <c r="H1677" s="101"/>
      <c r="I1677" s="101"/>
      <c r="J1677" s="101"/>
      <c r="K1677" s="101"/>
    </row>
    <row r="1678" spans="1:11" x14ac:dyDescent="0.3">
      <c r="A1678" s="101"/>
      <c r="B1678" s="101"/>
      <c r="C1678" s="101"/>
      <c r="D1678" s="101"/>
      <c r="E1678" s="101"/>
      <c r="F1678" s="101"/>
      <c r="G1678" s="101"/>
      <c r="H1678" s="101"/>
      <c r="I1678" s="101"/>
      <c r="J1678" s="101"/>
      <c r="K1678" s="101"/>
    </row>
    <row r="1679" spans="1:11" x14ac:dyDescent="0.3">
      <c r="A1679" s="101"/>
      <c r="B1679" s="101"/>
      <c r="C1679" s="101"/>
      <c r="D1679" s="101"/>
      <c r="E1679" s="101"/>
      <c r="F1679" s="101"/>
      <c r="G1679" s="101"/>
      <c r="H1679" s="101"/>
      <c r="I1679" s="101"/>
      <c r="J1679" s="101"/>
      <c r="K1679" s="101"/>
    </row>
    <row r="1680" spans="1:11" x14ac:dyDescent="0.3">
      <c r="A1680" s="101"/>
      <c r="B1680" s="101"/>
      <c r="C1680" s="101"/>
      <c r="D1680" s="101"/>
      <c r="E1680" s="101"/>
      <c r="F1680" s="101"/>
      <c r="G1680" s="101"/>
      <c r="H1680" s="101"/>
      <c r="I1680" s="101"/>
      <c r="J1680" s="101"/>
      <c r="K1680" s="101"/>
    </row>
    <row r="1681" spans="1:11" x14ac:dyDescent="0.3">
      <c r="A1681" s="101"/>
      <c r="B1681" s="101"/>
      <c r="C1681" s="101"/>
      <c r="D1681" s="101"/>
      <c r="E1681" s="101"/>
      <c r="F1681" s="101"/>
      <c r="G1681" s="101"/>
      <c r="H1681" s="101"/>
      <c r="I1681" s="101"/>
      <c r="J1681" s="101"/>
      <c r="K1681" s="101"/>
    </row>
    <row r="1682" spans="1:11" x14ac:dyDescent="0.3">
      <c r="A1682" s="101"/>
      <c r="B1682" s="101"/>
      <c r="C1682" s="101"/>
      <c r="D1682" s="101"/>
      <c r="E1682" s="101"/>
      <c r="F1682" s="101"/>
      <c r="G1682" s="101"/>
      <c r="H1682" s="101"/>
      <c r="I1682" s="101"/>
      <c r="J1682" s="101"/>
      <c r="K1682" s="101"/>
    </row>
    <row r="1683" spans="1:11" x14ac:dyDescent="0.3">
      <c r="A1683" s="101"/>
      <c r="B1683" s="101"/>
      <c r="C1683" s="101"/>
      <c r="D1683" s="101"/>
      <c r="E1683" s="101"/>
      <c r="F1683" s="101"/>
      <c r="G1683" s="101"/>
      <c r="H1683" s="101"/>
      <c r="I1683" s="101"/>
      <c r="J1683" s="101"/>
      <c r="K1683" s="101"/>
    </row>
    <row r="1684" spans="1:11" x14ac:dyDescent="0.3">
      <c r="A1684" s="101"/>
      <c r="B1684" s="101"/>
      <c r="C1684" s="101"/>
      <c r="D1684" s="101"/>
      <c r="E1684" s="101"/>
      <c r="F1684" s="101"/>
      <c r="G1684" s="101"/>
      <c r="H1684" s="101"/>
      <c r="I1684" s="101"/>
      <c r="J1684" s="101"/>
      <c r="K1684" s="101"/>
    </row>
    <row r="1685" spans="1:11" x14ac:dyDescent="0.3">
      <c r="A1685" s="101"/>
      <c r="B1685" s="101"/>
      <c r="C1685" s="101"/>
      <c r="D1685" s="101"/>
      <c r="E1685" s="101"/>
      <c r="F1685" s="101"/>
      <c r="G1685" s="101"/>
      <c r="H1685" s="101"/>
      <c r="I1685" s="101"/>
      <c r="J1685" s="101"/>
      <c r="K1685" s="101"/>
    </row>
    <row r="1686" spans="1:11" x14ac:dyDescent="0.3">
      <c r="A1686" s="101"/>
      <c r="B1686" s="101"/>
      <c r="C1686" s="101"/>
      <c r="D1686" s="101"/>
      <c r="E1686" s="101"/>
      <c r="F1686" s="101"/>
      <c r="G1686" s="101"/>
      <c r="H1686" s="101"/>
      <c r="I1686" s="101"/>
      <c r="J1686" s="101"/>
      <c r="K1686" s="101"/>
    </row>
    <row r="1687" spans="1:11" x14ac:dyDescent="0.3">
      <c r="A1687" s="101"/>
      <c r="B1687" s="101"/>
      <c r="C1687" s="101"/>
      <c r="D1687" s="101"/>
      <c r="E1687" s="101"/>
      <c r="F1687" s="101"/>
      <c r="G1687" s="101"/>
      <c r="H1687" s="101"/>
      <c r="I1687" s="101"/>
      <c r="J1687" s="101"/>
      <c r="K1687" s="101"/>
    </row>
    <row r="1688" spans="1:11" x14ac:dyDescent="0.3">
      <c r="A1688" s="101"/>
      <c r="B1688" s="101"/>
      <c r="C1688" s="101"/>
      <c r="D1688" s="101"/>
      <c r="E1688" s="101"/>
      <c r="F1688" s="101"/>
      <c r="G1688" s="101"/>
      <c r="H1688" s="101"/>
      <c r="I1688" s="101"/>
      <c r="J1688" s="101"/>
      <c r="K1688" s="101"/>
    </row>
    <row r="1689" spans="1:11" x14ac:dyDescent="0.3">
      <c r="A1689" s="101"/>
      <c r="B1689" s="101"/>
      <c r="C1689" s="101"/>
      <c r="D1689" s="101"/>
      <c r="E1689" s="101"/>
      <c r="F1689" s="101"/>
      <c r="G1689" s="101"/>
      <c r="H1689" s="101"/>
      <c r="I1689" s="101"/>
      <c r="J1689" s="101"/>
      <c r="K1689" s="101"/>
    </row>
    <row r="1690" spans="1:11" x14ac:dyDescent="0.3">
      <c r="A1690" s="101"/>
      <c r="B1690" s="101"/>
      <c r="C1690" s="101"/>
      <c r="D1690" s="101"/>
      <c r="E1690" s="101"/>
      <c r="F1690" s="101"/>
      <c r="G1690" s="101"/>
      <c r="H1690" s="101"/>
      <c r="I1690" s="101"/>
      <c r="J1690" s="101"/>
      <c r="K1690" s="101"/>
    </row>
    <row r="1691" spans="1:11" x14ac:dyDescent="0.3">
      <c r="A1691" s="101"/>
      <c r="B1691" s="101"/>
      <c r="C1691" s="101"/>
      <c r="D1691" s="101"/>
      <c r="E1691" s="101"/>
      <c r="F1691" s="101"/>
      <c r="G1691" s="101"/>
      <c r="H1691" s="101"/>
      <c r="I1691" s="101"/>
      <c r="J1691" s="101"/>
      <c r="K1691" s="101"/>
    </row>
    <row r="1692" spans="1:11" x14ac:dyDescent="0.3">
      <c r="A1692" s="101"/>
      <c r="B1692" s="101"/>
      <c r="C1692" s="101"/>
      <c r="D1692" s="101"/>
      <c r="E1692" s="101"/>
      <c r="F1692" s="101"/>
      <c r="G1692" s="101"/>
      <c r="H1692" s="101"/>
      <c r="I1692" s="101"/>
      <c r="J1692" s="101"/>
      <c r="K1692" s="101"/>
    </row>
    <row r="1693" spans="1:11" x14ac:dyDescent="0.3">
      <c r="A1693" s="101"/>
      <c r="B1693" s="101"/>
      <c r="C1693" s="101"/>
      <c r="D1693" s="101"/>
      <c r="E1693" s="101"/>
      <c r="F1693" s="101"/>
      <c r="G1693" s="101"/>
      <c r="H1693" s="101"/>
      <c r="I1693" s="101"/>
      <c r="J1693" s="101"/>
      <c r="K1693" s="101"/>
    </row>
    <row r="1694" spans="1:11" x14ac:dyDescent="0.3">
      <c r="A1694" s="101"/>
      <c r="B1694" s="101"/>
      <c r="C1694" s="101"/>
      <c r="D1694" s="101"/>
      <c r="E1694" s="101"/>
      <c r="F1694" s="101"/>
      <c r="G1694" s="101"/>
      <c r="H1694" s="101"/>
      <c r="I1694" s="101"/>
      <c r="J1694" s="101"/>
      <c r="K1694" s="101"/>
    </row>
    <row r="1695" spans="1:11" x14ac:dyDescent="0.3">
      <c r="A1695" s="101"/>
      <c r="B1695" s="101"/>
      <c r="C1695" s="101"/>
      <c r="D1695" s="101"/>
      <c r="E1695" s="101"/>
      <c r="F1695" s="101"/>
      <c r="G1695" s="101"/>
      <c r="H1695" s="101"/>
      <c r="I1695" s="101"/>
      <c r="J1695" s="101"/>
      <c r="K1695" s="101"/>
    </row>
    <row r="1696" spans="1:11" x14ac:dyDescent="0.3">
      <c r="A1696" s="101"/>
      <c r="B1696" s="101"/>
      <c r="C1696" s="101"/>
      <c r="D1696" s="101"/>
      <c r="E1696" s="101"/>
      <c r="F1696" s="101"/>
      <c r="G1696" s="101"/>
      <c r="H1696" s="101"/>
      <c r="I1696" s="101"/>
      <c r="J1696" s="101"/>
      <c r="K1696" s="101"/>
    </row>
    <row r="1697" spans="1:11" x14ac:dyDescent="0.3">
      <c r="A1697" s="101"/>
      <c r="B1697" s="101"/>
      <c r="C1697" s="101"/>
      <c r="D1697" s="101"/>
      <c r="E1697" s="101"/>
      <c r="F1697" s="101"/>
      <c r="G1697" s="101"/>
      <c r="H1697" s="101"/>
      <c r="I1697" s="101"/>
      <c r="J1697" s="101"/>
      <c r="K1697" s="101"/>
    </row>
    <row r="1698" spans="1:11" x14ac:dyDescent="0.3">
      <c r="A1698" s="101"/>
      <c r="B1698" s="101"/>
      <c r="C1698" s="101"/>
      <c r="D1698" s="101"/>
      <c r="E1698" s="101"/>
      <c r="F1698" s="101"/>
      <c r="G1698" s="101"/>
      <c r="H1698" s="101"/>
      <c r="I1698" s="101"/>
      <c r="J1698" s="101"/>
      <c r="K1698" s="101"/>
    </row>
    <row r="1699" spans="1:11" x14ac:dyDescent="0.3">
      <c r="A1699" s="101"/>
      <c r="B1699" s="101"/>
      <c r="C1699" s="101"/>
      <c r="D1699" s="101"/>
      <c r="E1699" s="101"/>
      <c r="F1699" s="101"/>
      <c r="G1699" s="101"/>
      <c r="H1699" s="101"/>
      <c r="I1699" s="101"/>
      <c r="J1699" s="101"/>
      <c r="K1699" s="101"/>
    </row>
    <row r="1700" spans="1:11" x14ac:dyDescent="0.3">
      <c r="A1700" s="101"/>
      <c r="B1700" s="101"/>
      <c r="C1700" s="101"/>
      <c r="D1700" s="101"/>
      <c r="E1700" s="101"/>
      <c r="F1700" s="101"/>
      <c r="G1700" s="101"/>
      <c r="H1700" s="101"/>
      <c r="I1700" s="101"/>
      <c r="J1700" s="101"/>
      <c r="K1700" s="101"/>
    </row>
    <row r="1701" spans="1:11" x14ac:dyDescent="0.3">
      <c r="A1701" s="101"/>
      <c r="B1701" s="101"/>
      <c r="C1701" s="101"/>
      <c r="D1701" s="101"/>
      <c r="E1701" s="101"/>
      <c r="F1701" s="101"/>
      <c r="G1701" s="101"/>
      <c r="H1701" s="101"/>
      <c r="I1701" s="101"/>
      <c r="J1701" s="101"/>
      <c r="K1701" s="101"/>
    </row>
    <row r="1702" spans="1:11" x14ac:dyDescent="0.3">
      <c r="A1702" s="101"/>
      <c r="B1702" s="101"/>
      <c r="C1702" s="101"/>
      <c r="D1702" s="101"/>
      <c r="E1702" s="101"/>
      <c r="F1702" s="101"/>
      <c r="G1702" s="101"/>
      <c r="H1702" s="101"/>
      <c r="I1702" s="101"/>
      <c r="J1702" s="101"/>
      <c r="K1702" s="101"/>
    </row>
    <row r="1703" spans="1:11" x14ac:dyDescent="0.3">
      <c r="A1703" s="101"/>
      <c r="B1703" s="101"/>
      <c r="C1703" s="101"/>
      <c r="D1703" s="101"/>
      <c r="E1703" s="101"/>
      <c r="F1703" s="101"/>
      <c r="G1703" s="101"/>
      <c r="H1703" s="101"/>
      <c r="I1703" s="101"/>
      <c r="J1703" s="101"/>
      <c r="K1703" s="101"/>
    </row>
    <row r="1704" spans="1:11" x14ac:dyDescent="0.3">
      <c r="A1704" s="101"/>
      <c r="B1704" s="101"/>
      <c r="C1704" s="101"/>
      <c r="D1704" s="101"/>
      <c r="E1704" s="101"/>
      <c r="F1704" s="101"/>
      <c r="G1704" s="101"/>
      <c r="H1704" s="101"/>
      <c r="I1704" s="101"/>
      <c r="J1704" s="101"/>
      <c r="K1704" s="101"/>
    </row>
    <row r="1705" spans="1:11" x14ac:dyDescent="0.3">
      <c r="A1705" s="101"/>
      <c r="B1705" s="101"/>
      <c r="C1705" s="101"/>
      <c r="D1705" s="101"/>
      <c r="E1705" s="101"/>
      <c r="F1705" s="101"/>
      <c r="G1705" s="101"/>
      <c r="H1705" s="101"/>
      <c r="I1705" s="101"/>
      <c r="J1705" s="101"/>
      <c r="K1705" s="101"/>
    </row>
    <row r="1706" spans="1:11" x14ac:dyDescent="0.3">
      <c r="A1706" s="101"/>
      <c r="B1706" s="101"/>
      <c r="C1706" s="101"/>
      <c r="D1706" s="101"/>
      <c r="E1706" s="101"/>
      <c r="F1706" s="101"/>
      <c r="G1706" s="101"/>
      <c r="H1706" s="101"/>
      <c r="I1706" s="101"/>
      <c r="J1706" s="101"/>
      <c r="K1706" s="101"/>
    </row>
    <row r="1707" spans="1:11" x14ac:dyDescent="0.3">
      <c r="A1707" s="101"/>
      <c r="B1707" s="101"/>
      <c r="C1707" s="101"/>
      <c r="D1707" s="101"/>
      <c r="E1707" s="101"/>
      <c r="F1707" s="101"/>
      <c r="G1707" s="101"/>
      <c r="H1707" s="101"/>
      <c r="I1707" s="101"/>
      <c r="J1707" s="101"/>
      <c r="K1707" s="101"/>
    </row>
    <row r="1708" spans="1:11" x14ac:dyDescent="0.3">
      <c r="A1708" s="101"/>
      <c r="B1708" s="101"/>
      <c r="C1708" s="101"/>
      <c r="D1708" s="101"/>
      <c r="E1708" s="101"/>
      <c r="F1708" s="101"/>
      <c r="G1708" s="101"/>
      <c r="H1708" s="101"/>
      <c r="I1708" s="101"/>
      <c r="J1708" s="101"/>
      <c r="K1708" s="101"/>
    </row>
    <row r="1709" spans="1:11" x14ac:dyDescent="0.3">
      <c r="A1709" s="101"/>
      <c r="B1709" s="101"/>
      <c r="C1709" s="101"/>
      <c r="D1709" s="101"/>
      <c r="E1709" s="101"/>
      <c r="F1709" s="101"/>
      <c r="G1709" s="101"/>
      <c r="H1709" s="101"/>
      <c r="I1709" s="101"/>
      <c r="J1709" s="101"/>
      <c r="K1709" s="101"/>
    </row>
    <row r="1710" spans="1:11" x14ac:dyDescent="0.3">
      <c r="A1710" s="101"/>
      <c r="B1710" s="101"/>
      <c r="C1710" s="101"/>
      <c r="D1710" s="101"/>
      <c r="E1710" s="101"/>
      <c r="F1710" s="101"/>
      <c r="G1710" s="101"/>
      <c r="H1710" s="101"/>
      <c r="I1710" s="101"/>
      <c r="J1710" s="101"/>
      <c r="K1710" s="101"/>
    </row>
    <row r="1711" spans="1:11" x14ac:dyDescent="0.3">
      <c r="A1711" s="101"/>
      <c r="B1711" s="101"/>
      <c r="C1711" s="101"/>
      <c r="D1711" s="101"/>
      <c r="E1711" s="101"/>
      <c r="F1711" s="101"/>
      <c r="G1711" s="101"/>
      <c r="H1711" s="101"/>
      <c r="I1711" s="101"/>
      <c r="J1711" s="101"/>
      <c r="K1711" s="101"/>
    </row>
    <row r="1712" spans="1:11" x14ac:dyDescent="0.3">
      <c r="A1712" s="101"/>
      <c r="B1712" s="101"/>
      <c r="C1712" s="101"/>
      <c r="D1712" s="101"/>
      <c r="E1712" s="101"/>
      <c r="F1712" s="101"/>
      <c r="G1712" s="101"/>
      <c r="H1712" s="101"/>
      <c r="I1712" s="101"/>
      <c r="J1712" s="101"/>
      <c r="K1712" s="101"/>
    </row>
    <row r="1713" spans="1:11" x14ac:dyDescent="0.3">
      <c r="A1713" s="101"/>
      <c r="B1713" s="101"/>
      <c r="C1713" s="101"/>
      <c r="D1713" s="101"/>
      <c r="E1713" s="101"/>
      <c r="F1713" s="101"/>
      <c r="G1713" s="101"/>
      <c r="H1713" s="101"/>
      <c r="I1713" s="101"/>
      <c r="J1713" s="101"/>
      <c r="K1713" s="101"/>
    </row>
    <row r="1714" spans="1:11" x14ac:dyDescent="0.3">
      <c r="A1714" s="101"/>
      <c r="B1714" s="101"/>
      <c r="C1714" s="101"/>
      <c r="D1714" s="101"/>
      <c r="E1714" s="101"/>
      <c r="F1714" s="101"/>
      <c r="G1714" s="101"/>
      <c r="H1714" s="101"/>
      <c r="I1714" s="101"/>
      <c r="J1714" s="101"/>
      <c r="K1714" s="101"/>
    </row>
    <row r="1715" spans="1:11" x14ac:dyDescent="0.3">
      <c r="A1715" s="101"/>
      <c r="B1715" s="101"/>
      <c r="C1715" s="101"/>
      <c r="D1715" s="101"/>
      <c r="E1715" s="101"/>
      <c r="F1715" s="101"/>
      <c r="G1715" s="101"/>
      <c r="H1715" s="101"/>
      <c r="I1715" s="101"/>
      <c r="J1715" s="101"/>
      <c r="K1715" s="101"/>
    </row>
    <row r="1716" spans="1:11" x14ac:dyDescent="0.3">
      <c r="A1716" s="101"/>
      <c r="B1716" s="101"/>
      <c r="C1716" s="101"/>
      <c r="D1716" s="101"/>
      <c r="E1716" s="101"/>
      <c r="F1716" s="101"/>
      <c r="G1716" s="101"/>
      <c r="H1716" s="101"/>
      <c r="I1716" s="101"/>
      <c r="J1716" s="101"/>
      <c r="K1716" s="101"/>
    </row>
    <row r="1717" spans="1:11" x14ac:dyDescent="0.3">
      <c r="A1717" s="101"/>
      <c r="B1717" s="101"/>
      <c r="C1717" s="101"/>
      <c r="D1717" s="101"/>
      <c r="E1717" s="101"/>
      <c r="F1717" s="101"/>
      <c r="G1717" s="101"/>
      <c r="H1717" s="101"/>
      <c r="I1717" s="101"/>
      <c r="J1717" s="101"/>
      <c r="K1717" s="101"/>
    </row>
    <row r="1718" spans="1:11" x14ac:dyDescent="0.3">
      <c r="A1718" s="101"/>
      <c r="B1718" s="101"/>
      <c r="C1718" s="101"/>
      <c r="D1718" s="101"/>
      <c r="E1718" s="101"/>
      <c r="F1718" s="101"/>
      <c r="G1718" s="101"/>
      <c r="H1718" s="101"/>
      <c r="I1718" s="101"/>
      <c r="J1718" s="101"/>
      <c r="K1718" s="101"/>
    </row>
    <row r="1719" spans="1:11" x14ac:dyDescent="0.3">
      <c r="A1719" s="101"/>
      <c r="B1719" s="101"/>
      <c r="C1719" s="101"/>
      <c r="D1719" s="101"/>
      <c r="E1719" s="101"/>
      <c r="F1719" s="101"/>
      <c r="G1719" s="101"/>
      <c r="H1719" s="101"/>
      <c r="I1719" s="101"/>
      <c r="J1719" s="101"/>
      <c r="K1719" s="101"/>
    </row>
    <row r="1720" spans="1:11" x14ac:dyDescent="0.3">
      <c r="A1720" s="101"/>
      <c r="B1720" s="101"/>
      <c r="C1720" s="101"/>
      <c r="D1720" s="101"/>
      <c r="E1720" s="101"/>
      <c r="F1720" s="101"/>
      <c r="G1720" s="101"/>
      <c r="H1720" s="101"/>
      <c r="I1720" s="101"/>
      <c r="J1720" s="101"/>
      <c r="K1720" s="101"/>
    </row>
    <row r="1721" spans="1:11" x14ac:dyDescent="0.3">
      <c r="A1721" s="101"/>
      <c r="B1721" s="101"/>
      <c r="C1721" s="101"/>
      <c r="D1721" s="101"/>
      <c r="E1721" s="101"/>
      <c r="F1721" s="101"/>
      <c r="G1721" s="101"/>
      <c r="H1721" s="101"/>
      <c r="I1721" s="101"/>
      <c r="J1721" s="101"/>
      <c r="K1721" s="101"/>
    </row>
    <row r="1722" spans="1:11" x14ac:dyDescent="0.3">
      <c r="A1722" s="101"/>
      <c r="B1722" s="101"/>
      <c r="C1722" s="101"/>
      <c r="D1722" s="101"/>
      <c r="E1722" s="101"/>
      <c r="F1722" s="101"/>
      <c r="G1722" s="101"/>
      <c r="H1722" s="101"/>
      <c r="I1722" s="101"/>
      <c r="J1722" s="101"/>
      <c r="K1722" s="101"/>
    </row>
    <row r="1723" spans="1:11" x14ac:dyDescent="0.3">
      <c r="A1723" s="101"/>
      <c r="B1723" s="101"/>
      <c r="C1723" s="101"/>
      <c r="D1723" s="101"/>
      <c r="E1723" s="101"/>
      <c r="F1723" s="101"/>
      <c r="G1723" s="101"/>
      <c r="H1723" s="101"/>
      <c r="I1723" s="101"/>
      <c r="J1723" s="101"/>
      <c r="K1723" s="101"/>
    </row>
    <row r="1724" spans="1:11" x14ac:dyDescent="0.3">
      <c r="A1724" s="101"/>
      <c r="B1724" s="101"/>
      <c r="C1724" s="101"/>
      <c r="D1724" s="101"/>
      <c r="E1724" s="101"/>
      <c r="F1724" s="101"/>
      <c r="G1724" s="101"/>
      <c r="H1724" s="101"/>
      <c r="I1724" s="101"/>
      <c r="J1724" s="101"/>
      <c r="K1724" s="101"/>
    </row>
    <row r="1725" spans="1:11" x14ac:dyDescent="0.3">
      <c r="A1725" s="101"/>
      <c r="B1725" s="101"/>
      <c r="C1725" s="101"/>
      <c r="D1725" s="101"/>
      <c r="E1725" s="101"/>
      <c r="F1725" s="101"/>
      <c r="G1725" s="101"/>
      <c r="H1725" s="101"/>
      <c r="I1725" s="101"/>
      <c r="J1725" s="101"/>
      <c r="K1725" s="101"/>
    </row>
    <row r="1726" spans="1:11" x14ac:dyDescent="0.3">
      <c r="A1726" s="101"/>
      <c r="B1726" s="101"/>
      <c r="C1726" s="101"/>
      <c r="D1726" s="101"/>
      <c r="E1726" s="101"/>
      <c r="F1726" s="101"/>
      <c r="G1726" s="101"/>
      <c r="H1726" s="101"/>
      <c r="I1726" s="101"/>
      <c r="J1726" s="101"/>
      <c r="K1726" s="101"/>
    </row>
    <row r="1727" spans="1:11" x14ac:dyDescent="0.3">
      <c r="A1727" s="101"/>
      <c r="B1727" s="101"/>
      <c r="C1727" s="101"/>
      <c r="D1727" s="101"/>
      <c r="E1727" s="101"/>
      <c r="F1727" s="101"/>
      <c r="G1727" s="101"/>
      <c r="H1727" s="101"/>
      <c r="I1727" s="101"/>
      <c r="J1727" s="101"/>
      <c r="K1727" s="101"/>
    </row>
    <row r="1728" spans="1:11" x14ac:dyDescent="0.3">
      <c r="A1728" s="101"/>
      <c r="B1728" s="101"/>
      <c r="C1728" s="101"/>
      <c r="D1728" s="101"/>
      <c r="E1728" s="101"/>
      <c r="F1728" s="101"/>
      <c r="G1728" s="101"/>
      <c r="H1728" s="101"/>
      <c r="I1728" s="101"/>
      <c r="J1728" s="101"/>
      <c r="K1728" s="101"/>
    </row>
    <row r="1729" spans="1:11" x14ac:dyDescent="0.3">
      <c r="A1729" s="101"/>
      <c r="B1729" s="101"/>
      <c r="C1729" s="101"/>
      <c r="D1729" s="101"/>
      <c r="E1729" s="101"/>
      <c r="F1729" s="101"/>
      <c r="G1729" s="101"/>
      <c r="H1729" s="101"/>
      <c r="I1729" s="101"/>
      <c r="J1729" s="101"/>
      <c r="K1729" s="101"/>
    </row>
    <row r="1730" spans="1:11" x14ac:dyDescent="0.3">
      <c r="A1730" s="101"/>
      <c r="B1730" s="101"/>
      <c r="C1730" s="101"/>
      <c r="D1730" s="101"/>
      <c r="E1730" s="101"/>
      <c r="F1730" s="101"/>
      <c r="G1730" s="101"/>
      <c r="H1730" s="101"/>
      <c r="I1730" s="101"/>
      <c r="J1730" s="101"/>
      <c r="K1730" s="101"/>
    </row>
    <row r="1731" spans="1:11" x14ac:dyDescent="0.3">
      <c r="A1731" s="101"/>
      <c r="B1731" s="101"/>
      <c r="C1731" s="101"/>
      <c r="D1731" s="101"/>
      <c r="E1731" s="101"/>
      <c r="F1731" s="101"/>
      <c r="G1731" s="101"/>
      <c r="H1731" s="101"/>
      <c r="I1731" s="101"/>
      <c r="J1731" s="101"/>
      <c r="K1731" s="101"/>
    </row>
    <row r="1732" spans="1:11" x14ac:dyDescent="0.3">
      <c r="A1732" s="101"/>
      <c r="B1732" s="101"/>
      <c r="C1732" s="101"/>
      <c r="D1732" s="101"/>
      <c r="E1732" s="101"/>
      <c r="F1732" s="101"/>
      <c r="G1732" s="101"/>
      <c r="H1732" s="101"/>
      <c r="I1732" s="101"/>
      <c r="J1732" s="101"/>
      <c r="K1732" s="101"/>
    </row>
    <row r="1733" spans="1:11" x14ac:dyDescent="0.3">
      <c r="A1733" s="101"/>
      <c r="B1733" s="101"/>
      <c r="C1733" s="101"/>
      <c r="D1733" s="101"/>
      <c r="E1733" s="101"/>
      <c r="F1733" s="101"/>
      <c r="G1733" s="101"/>
      <c r="H1733" s="101"/>
      <c r="I1733" s="101"/>
      <c r="J1733" s="101"/>
      <c r="K1733" s="101"/>
    </row>
    <row r="1734" spans="1:11" x14ac:dyDescent="0.3">
      <c r="A1734" s="101"/>
      <c r="B1734" s="101"/>
      <c r="C1734" s="101"/>
      <c r="D1734" s="101"/>
      <c r="E1734" s="101"/>
      <c r="F1734" s="101"/>
      <c r="G1734" s="101"/>
      <c r="H1734" s="101"/>
      <c r="I1734" s="101"/>
      <c r="J1734" s="101"/>
      <c r="K1734" s="101"/>
    </row>
    <row r="1735" spans="1:11" x14ac:dyDescent="0.3">
      <c r="A1735" s="101"/>
      <c r="B1735" s="101"/>
      <c r="C1735" s="101"/>
      <c r="D1735" s="101"/>
      <c r="E1735" s="101"/>
      <c r="F1735" s="101"/>
      <c r="G1735" s="101"/>
      <c r="H1735" s="101"/>
      <c r="I1735" s="101"/>
      <c r="J1735" s="101"/>
      <c r="K1735" s="101"/>
    </row>
    <row r="1736" spans="1:11" x14ac:dyDescent="0.3">
      <c r="A1736" s="101"/>
      <c r="B1736" s="101"/>
      <c r="C1736" s="101"/>
      <c r="D1736" s="101"/>
      <c r="E1736" s="101"/>
      <c r="F1736" s="101"/>
      <c r="G1736" s="101"/>
      <c r="H1736" s="101"/>
      <c r="I1736" s="101"/>
      <c r="J1736" s="101"/>
      <c r="K1736" s="101"/>
    </row>
    <row r="1737" spans="1:11" x14ac:dyDescent="0.3">
      <c r="A1737" s="101"/>
      <c r="B1737" s="101"/>
      <c r="C1737" s="101"/>
      <c r="D1737" s="101"/>
      <c r="E1737" s="101"/>
      <c r="F1737" s="101"/>
      <c r="G1737" s="101"/>
      <c r="H1737" s="101"/>
      <c r="I1737" s="101"/>
      <c r="J1737" s="101"/>
      <c r="K1737" s="101"/>
    </row>
    <row r="1738" spans="1:11" x14ac:dyDescent="0.3">
      <c r="A1738" s="101"/>
      <c r="B1738" s="101"/>
      <c r="C1738" s="101"/>
      <c r="D1738" s="101"/>
      <c r="E1738" s="101"/>
      <c r="F1738" s="101"/>
      <c r="G1738" s="101"/>
      <c r="H1738" s="101"/>
      <c r="I1738" s="101"/>
      <c r="J1738" s="101"/>
      <c r="K1738" s="101"/>
    </row>
    <row r="1739" spans="1:11" x14ac:dyDescent="0.3">
      <c r="A1739" s="101"/>
      <c r="B1739" s="101"/>
      <c r="C1739" s="101"/>
      <c r="D1739" s="101"/>
      <c r="E1739" s="101"/>
      <c r="F1739" s="101"/>
      <c r="G1739" s="101"/>
      <c r="H1739" s="101"/>
      <c r="I1739" s="101"/>
      <c r="J1739" s="101"/>
      <c r="K1739" s="101"/>
    </row>
    <row r="1740" spans="1:11" x14ac:dyDescent="0.3">
      <c r="A1740" s="101"/>
      <c r="B1740" s="101"/>
      <c r="C1740" s="101"/>
      <c r="D1740" s="101"/>
      <c r="E1740" s="101"/>
      <c r="F1740" s="101"/>
      <c r="G1740" s="101"/>
      <c r="H1740" s="101"/>
      <c r="I1740" s="101"/>
      <c r="J1740" s="101"/>
      <c r="K1740" s="101"/>
    </row>
    <row r="1741" spans="1:11" x14ac:dyDescent="0.3">
      <c r="A1741" s="101"/>
      <c r="B1741" s="101"/>
      <c r="C1741" s="101"/>
      <c r="D1741" s="101"/>
      <c r="E1741" s="101"/>
      <c r="F1741" s="101"/>
      <c r="G1741" s="101"/>
      <c r="H1741" s="101"/>
      <c r="I1741" s="101"/>
      <c r="J1741" s="101"/>
      <c r="K1741" s="101"/>
    </row>
    <row r="1742" spans="1:11" x14ac:dyDescent="0.3">
      <c r="A1742" s="101"/>
      <c r="B1742" s="101"/>
      <c r="C1742" s="101"/>
      <c r="D1742" s="101"/>
      <c r="E1742" s="101"/>
      <c r="F1742" s="101"/>
      <c r="G1742" s="101"/>
      <c r="H1742" s="101"/>
      <c r="I1742" s="101"/>
      <c r="J1742" s="101"/>
      <c r="K1742" s="101"/>
    </row>
    <row r="1743" spans="1:11" x14ac:dyDescent="0.3">
      <c r="A1743" s="101"/>
      <c r="B1743" s="101"/>
      <c r="C1743" s="101"/>
      <c r="D1743" s="101"/>
      <c r="E1743" s="101"/>
      <c r="F1743" s="101"/>
      <c r="G1743" s="101"/>
      <c r="H1743" s="101"/>
      <c r="I1743" s="101"/>
      <c r="J1743" s="101"/>
      <c r="K1743" s="101"/>
    </row>
    <row r="1744" spans="1:11" x14ac:dyDescent="0.3">
      <c r="A1744" s="101"/>
      <c r="B1744" s="101"/>
      <c r="C1744" s="101"/>
      <c r="D1744" s="101"/>
      <c r="E1744" s="101"/>
      <c r="F1744" s="101"/>
      <c r="G1744" s="101"/>
      <c r="H1744" s="101"/>
      <c r="I1744" s="101"/>
      <c r="J1744" s="101"/>
      <c r="K1744" s="101"/>
    </row>
    <row r="1745" spans="1:11" x14ac:dyDescent="0.3">
      <c r="A1745" s="101"/>
      <c r="B1745" s="101"/>
      <c r="C1745" s="101"/>
      <c r="D1745" s="101"/>
      <c r="E1745" s="101"/>
      <c r="F1745" s="101"/>
      <c r="G1745" s="101"/>
      <c r="H1745" s="101"/>
      <c r="I1745" s="101"/>
      <c r="J1745" s="101"/>
      <c r="K1745" s="101"/>
    </row>
    <row r="1746" spans="1:11" x14ac:dyDescent="0.3">
      <c r="A1746" s="101"/>
      <c r="B1746" s="101"/>
      <c r="C1746" s="101"/>
      <c r="D1746" s="101"/>
      <c r="E1746" s="101"/>
      <c r="F1746" s="101"/>
      <c r="G1746" s="101"/>
      <c r="H1746" s="101"/>
      <c r="I1746" s="101"/>
      <c r="J1746" s="101"/>
      <c r="K1746" s="101"/>
    </row>
    <row r="1747" spans="1:11" x14ac:dyDescent="0.3">
      <c r="A1747" s="101"/>
      <c r="B1747" s="101"/>
      <c r="C1747" s="101"/>
      <c r="D1747" s="101"/>
      <c r="E1747" s="101"/>
      <c r="F1747" s="101"/>
      <c r="G1747" s="101"/>
      <c r="H1747" s="101"/>
      <c r="I1747" s="101"/>
      <c r="J1747" s="101"/>
      <c r="K1747" s="101"/>
    </row>
    <row r="1748" spans="1:11" x14ac:dyDescent="0.3">
      <c r="A1748" s="101"/>
      <c r="B1748" s="101"/>
      <c r="C1748" s="101"/>
      <c r="D1748" s="101"/>
      <c r="E1748" s="101"/>
      <c r="F1748" s="101"/>
      <c r="G1748" s="101"/>
      <c r="H1748" s="101"/>
      <c r="I1748" s="101"/>
      <c r="J1748" s="101"/>
      <c r="K1748" s="101"/>
    </row>
    <row r="1749" spans="1:11" x14ac:dyDescent="0.3">
      <c r="A1749" s="101"/>
      <c r="B1749" s="101"/>
      <c r="C1749" s="101"/>
      <c r="D1749" s="101"/>
      <c r="E1749" s="101"/>
      <c r="F1749" s="101"/>
      <c r="G1749" s="101"/>
      <c r="H1749" s="101"/>
      <c r="I1749" s="101"/>
      <c r="J1749" s="101"/>
      <c r="K1749" s="101"/>
    </row>
    <row r="1750" spans="1:11" x14ac:dyDescent="0.3">
      <c r="A1750" s="101"/>
      <c r="B1750" s="101"/>
      <c r="C1750" s="101"/>
      <c r="D1750" s="101"/>
      <c r="E1750" s="101"/>
      <c r="F1750" s="101"/>
      <c r="G1750" s="101"/>
      <c r="H1750" s="101"/>
      <c r="I1750" s="101"/>
      <c r="J1750" s="101"/>
      <c r="K1750" s="101"/>
    </row>
    <row r="1751" spans="1:11" x14ac:dyDescent="0.3">
      <c r="A1751" s="101"/>
      <c r="B1751" s="101"/>
      <c r="C1751" s="101"/>
      <c r="D1751" s="101"/>
      <c r="E1751" s="101"/>
      <c r="F1751" s="101"/>
      <c r="G1751" s="101"/>
      <c r="H1751" s="101"/>
      <c r="I1751" s="101"/>
      <c r="J1751" s="101"/>
      <c r="K1751" s="101"/>
    </row>
    <row r="1752" spans="1:11" x14ac:dyDescent="0.3">
      <c r="A1752" s="101"/>
      <c r="B1752" s="101"/>
      <c r="C1752" s="101"/>
      <c r="D1752" s="101"/>
      <c r="E1752" s="101"/>
      <c r="F1752" s="101"/>
      <c r="G1752" s="101"/>
      <c r="H1752" s="101"/>
      <c r="I1752" s="101"/>
      <c r="J1752" s="101"/>
      <c r="K1752" s="101"/>
    </row>
    <row r="1753" spans="1:11" x14ac:dyDescent="0.3">
      <c r="A1753" s="101"/>
      <c r="B1753" s="101"/>
      <c r="C1753" s="101"/>
      <c r="D1753" s="101"/>
      <c r="E1753" s="101"/>
      <c r="F1753" s="101"/>
      <c r="G1753" s="101"/>
      <c r="H1753" s="101"/>
      <c r="I1753" s="101"/>
      <c r="J1753" s="101"/>
      <c r="K1753" s="101"/>
    </row>
    <row r="1754" spans="1:11" x14ac:dyDescent="0.3">
      <c r="A1754" s="101"/>
      <c r="B1754" s="101"/>
      <c r="C1754" s="101"/>
      <c r="D1754" s="101"/>
      <c r="E1754" s="101"/>
      <c r="F1754" s="101"/>
      <c r="G1754" s="101"/>
      <c r="H1754" s="101"/>
      <c r="I1754" s="101"/>
      <c r="J1754" s="101"/>
      <c r="K1754" s="101"/>
    </row>
    <row r="1755" spans="1:11" x14ac:dyDescent="0.3">
      <c r="A1755" s="101"/>
      <c r="B1755" s="101"/>
      <c r="C1755" s="101"/>
      <c r="D1755" s="101"/>
      <c r="E1755" s="101"/>
      <c r="F1755" s="101"/>
      <c r="G1755" s="101"/>
      <c r="H1755" s="101"/>
      <c r="I1755" s="101"/>
      <c r="J1755" s="101"/>
      <c r="K1755" s="101"/>
    </row>
    <row r="1756" spans="1:11" x14ac:dyDescent="0.3">
      <c r="A1756" s="101"/>
      <c r="B1756" s="101"/>
      <c r="C1756" s="101"/>
      <c r="D1756" s="101"/>
      <c r="E1756" s="101"/>
      <c r="F1756" s="101"/>
      <c r="G1756" s="101"/>
      <c r="H1756" s="101"/>
      <c r="I1756" s="101"/>
      <c r="J1756" s="101"/>
      <c r="K1756" s="101"/>
    </row>
    <row r="1757" spans="1:11" x14ac:dyDescent="0.3">
      <c r="A1757" s="101"/>
      <c r="B1757" s="101"/>
      <c r="C1757" s="101"/>
      <c r="D1757" s="101"/>
      <c r="E1757" s="101"/>
      <c r="F1757" s="101"/>
      <c r="G1757" s="101"/>
      <c r="H1757" s="101"/>
      <c r="I1757" s="101"/>
      <c r="J1757" s="101"/>
      <c r="K1757" s="101"/>
    </row>
    <row r="1758" spans="1:11" x14ac:dyDescent="0.3">
      <c r="A1758" s="101"/>
      <c r="B1758" s="101"/>
      <c r="C1758" s="101"/>
      <c r="D1758" s="101"/>
      <c r="E1758" s="101"/>
      <c r="F1758" s="101"/>
      <c r="G1758" s="101"/>
      <c r="H1758" s="101"/>
      <c r="I1758" s="101"/>
      <c r="J1758" s="101"/>
      <c r="K1758" s="101"/>
    </row>
    <row r="1759" spans="1:11" x14ac:dyDescent="0.3">
      <c r="A1759" s="101"/>
      <c r="B1759" s="101"/>
      <c r="C1759" s="101"/>
      <c r="D1759" s="101"/>
      <c r="E1759" s="101"/>
      <c r="F1759" s="101"/>
      <c r="G1759" s="101"/>
      <c r="H1759" s="101"/>
      <c r="I1759" s="101"/>
      <c r="J1759" s="101"/>
      <c r="K1759" s="101"/>
    </row>
    <row r="1760" spans="1:11" x14ac:dyDescent="0.3">
      <c r="A1760" s="101"/>
      <c r="B1760" s="101"/>
      <c r="C1760" s="101"/>
      <c r="D1760" s="101"/>
      <c r="E1760" s="101"/>
      <c r="F1760" s="101"/>
      <c r="G1760" s="101"/>
      <c r="H1760" s="101"/>
      <c r="I1760" s="101"/>
      <c r="J1760" s="101"/>
      <c r="K1760" s="101"/>
    </row>
    <row r="1761" spans="1:11" x14ac:dyDescent="0.3">
      <c r="A1761" s="101"/>
      <c r="B1761" s="101"/>
      <c r="C1761" s="101"/>
      <c r="D1761" s="101"/>
      <c r="E1761" s="101"/>
      <c r="F1761" s="101"/>
      <c r="G1761" s="101"/>
      <c r="H1761" s="101"/>
      <c r="I1761" s="101"/>
      <c r="J1761" s="101"/>
      <c r="K1761" s="101"/>
    </row>
    <row r="1762" spans="1:11" x14ac:dyDescent="0.3">
      <c r="A1762" s="101"/>
      <c r="B1762" s="101"/>
      <c r="C1762" s="101"/>
      <c r="D1762" s="101"/>
      <c r="E1762" s="101"/>
      <c r="F1762" s="101"/>
      <c r="G1762" s="101"/>
      <c r="H1762" s="101"/>
      <c r="I1762" s="101"/>
      <c r="J1762" s="101"/>
      <c r="K1762" s="101"/>
    </row>
    <row r="1763" spans="1:11" x14ac:dyDescent="0.3">
      <c r="A1763" s="101"/>
      <c r="B1763" s="101"/>
      <c r="C1763" s="101"/>
      <c r="D1763" s="101"/>
      <c r="E1763" s="101"/>
      <c r="F1763" s="101"/>
      <c r="G1763" s="101"/>
      <c r="H1763" s="101"/>
      <c r="I1763" s="101"/>
      <c r="J1763" s="101"/>
      <c r="K1763" s="101"/>
    </row>
    <row r="1764" spans="1:11" x14ac:dyDescent="0.3">
      <c r="A1764" s="101"/>
      <c r="B1764" s="101"/>
      <c r="C1764" s="101"/>
      <c r="D1764" s="101"/>
      <c r="E1764" s="101"/>
      <c r="F1764" s="101"/>
      <c r="G1764" s="101"/>
      <c r="H1764" s="101"/>
      <c r="I1764" s="101"/>
      <c r="J1764" s="101"/>
      <c r="K1764" s="101"/>
    </row>
    <row r="1765" spans="1:11" x14ac:dyDescent="0.3">
      <c r="A1765" s="101"/>
      <c r="B1765" s="101"/>
      <c r="C1765" s="101"/>
      <c r="D1765" s="101"/>
      <c r="E1765" s="101"/>
      <c r="F1765" s="101"/>
      <c r="G1765" s="101"/>
      <c r="H1765" s="101"/>
      <c r="I1765" s="101"/>
      <c r="J1765" s="101"/>
      <c r="K1765" s="101"/>
    </row>
    <row r="1766" spans="1:11" x14ac:dyDescent="0.3">
      <c r="A1766" s="101"/>
      <c r="B1766" s="101"/>
      <c r="C1766" s="101"/>
      <c r="D1766" s="101"/>
      <c r="E1766" s="101"/>
      <c r="F1766" s="101"/>
      <c r="G1766" s="101"/>
      <c r="H1766" s="101"/>
      <c r="I1766" s="101"/>
      <c r="J1766" s="101"/>
      <c r="K1766" s="101"/>
    </row>
    <row r="1767" spans="1:11" x14ac:dyDescent="0.3">
      <c r="A1767" s="101"/>
      <c r="B1767" s="101"/>
      <c r="C1767" s="101"/>
      <c r="D1767" s="101"/>
      <c r="E1767" s="101"/>
      <c r="F1767" s="101"/>
      <c r="G1767" s="101"/>
      <c r="H1767" s="101"/>
      <c r="I1767" s="101"/>
      <c r="J1767" s="101"/>
      <c r="K1767" s="101"/>
    </row>
    <row r="1768" spans="1:11" x14ac:dyDescent="0.3">
      <c r="A1768" s="101"/>
      <c r="B1768" s="101"/>
      <c r="C1768" s="101"/>
      <c r="D1768" s="101"/>
      <c r="E1768" s="101"/>
      <c r="F1768" s="101"/>
      <c r="G1768" s="101"/>
      <c r="H1768" s="101"/>
      <c r="I1768" s="101"/>
      <c r="J1768" s="101"/>
      <c r="K1768" s="101"/>
    </row>
    <row r="1769" spans="1:11" x14ac:dyDescent="0.3">
      <c r="A1769" s="101"/>
      <c r="B1769" s="101"/>
      <c r="C1769" s="101"/>
      <c r="D1769" s="101"/>
      <c r="E1769" s="101"/>
      <c r="F1769" s="101"/>
      <c r="G1769" s="101"/>
      <c r="H1769" s="101"/>
      <c r="I1769" s="101"/>
      <c r="J1769" s="101"/>
      <c r="K1769" s="101"/>
    </row>
    <row r="1770" spans="1:11" x14ac:dyDescent="0.3">
      <c r="A1770" s="101"/>
      <c r="B1770" s="101"/>
      <c r="C1770" s="101"/>
      <c r="D1770" s="101"/>
      <c r="E1770" s="101"/>
      <c r="F1770" s="101"/>
      <c r="G1770" s="101"/>
      <c r="H1770" s="101"/>
      <c r="I1770" s="101"/>
      <c r="J1770" s="101"/>
      <c r="K1770" s="101"/>
    </row>
    <row r="1771" spans="1:11" x14ac:dyDescent="0.3">
      <c r="A1771" s="101"/>
      <c r="B1771" s="101"/>
      <c r="C1771" s="101"/>
      <c r="D1771" s="101"/>
      <c r="E1771" s="101"/>
      <c r="F1771" s="101"/>
      <c r="G1771" s="101"/>
      <c r="H1771" s="101"/>
      <c r="I1771" s="101"/>
      <c r="J1771" s="101"/>
      <c r="K1771" s="101"/>
    </row>
    <row r="1772" spans="1:11" x14ac:dyDescent="0.3">
      <c r="A1772" s="101"/>
      <c r="B1772" s="101"/>
      <c r="C1772" s="101"/>
      <c r="D1772" s="101"/>
      <c r="E1772" s="101"/>
      <c r="F1772" s="101"/>
      <c r="G1772" s="101"/>
      <c r="H1772" s="101"/>
      <c r="I1772" s="101"/>
      <c r="J1772" s="101"/>
      <c r="K1772" s="101"/>
    </row>
    <row r="1773" spans="1:11" x14ac:dyDescent="0.3">
      <c r="A1773" s="101"/>
      <c r="B1773" s="101"/>
      <c r="C1773" s="101"/>
      <c r="D1773" s="101"/>
      <c r="E1773" s="101"/>
      <c r="F1773" s="101"/>
      <c r="G1773" s="101"/>
      <c r="H1773" s="101"/>
      <c r="I1773" s="101"/>
      <c r="J1773" s="101"/>
      <c r="K1773" s="101"/>
    </row>
    <row r="1774" spans="1:11" x14ac:dyDescent="0.3">
      <c r="A1774" s="101"/>
      <c r="B1774" s="101"/>
      <c r="C1774" s="101"/>
      <c r="D1774" s="101"/>
      <c r="E1774" s="101"/>
      <c r="F1774" s="101"/>
      <c r="G1774" s="101"/>
      <c r="H1774" s="101"/>
      <c r="I1774" s="101"/>
      <c r="J1774" s="101"/>
      <c r="K1774" s="101"/>
    </row>
    <row r="1775" spans="1:11" x14ac:dyDescent="0.3">
      <c r="A1775" s="101"/>
      <c r="B1775" s="101"/>
      <c r="C1775" s="101"/>
      <c r="D1775" s="101"/>
      <c r="E1775" s="101"/>
      <c r="F1775" s="101"/>
      <c r="G1775" s="101"/>
      <c r="H1775" s="101"/>
      <c r="I1775" s="101"/>
      <c r="J1775" s="101"/>
      <c r="K1775" s="101"/>
    </row>
    <row r="1776" spans="1:11" x14ac:dyDescent="0.3">
      <c r="A1776" s="101"/>
      <c r="B1776" s="101"/>
      <c r="C1776" s="101"/>
      <c r="D1776" s="101"/>
      <c r="E1776" s="101"/>
      <c r="F1776" s="101"/>
      <c r="G1776" s="101"/>
      <c r="H1776" s="101"/>
      <c r="I1776" s="101"/>
      <c r="J1776" s="101"/>
      <c r="K1776" s="101"/>
    </row>
    <row r="1777" spans="1:11" x14ac:dyDescent="0.3">
      <c r="A1777" s="101"/>
      <c r="B1777" s="101"/>
      <c r="C1777" s="101"/>
      <c r="D1777" s="101"/>
      <c r="E1777" s="101"/>
      <c r="F1777" s="101"/>
      <c r="G1777" s="101"/>
      <c r="H1777" s="101"/>
      <c r="I1777" s="101"/>
      <c r="J1777" s="101"/>
      <c r="K1777" s="101"/>
    </row>
    <row r="1778" spans="1:11" x14ac:dyDescent="0.3">
      <c r="A1778" s="101"/>
      <c r="B1778" s="101"/>
      <c r="C1778" s="101"/>
      <c r="D1778" s="101"/>
      <c r="E1778" s="101"/>
      <c r="F1778" s="101"/>
      <c r="G1778" s="101"/>
      <c r="H1778" s="101"/>
      <c r="I1778" s="101"/>
      <c r="J1778" s="101"/>
      <c r="K1778" s="101"/>
    </row>
    <row r="1779" spans="1:11" x14ac:dyDescent="0.3">
      <c r="A1779" s="101"/>
      <c r="B1779" s="101"/>
      <c r="C1779" s="101"/>
      <c r="D1779" s="101"/>
      <c r="E1779" s="101"/>
      <c r="F1779" s="101"/>
      <c r="G1779" s="101"/>
      <c r="H1779" s="101"/>
      <c r="I1779" s="101"/>
      <c r="J1779" s="101"/>
      <c r="K1779" s="101"/>
    </row>
    <row r="1780" spans="1:11" x14ac:dyDescent="0.3">
      <c r="A1780" s="101"/>
      <c r="B1780" s="101"/>
      <c r="C1780" s="101"/>
      <c r="D1780" s="101"/>
      <c r="E1780" s="101"/>
      <c r="F1780" s="101"/>
      <c r="G1780" s="101"/>
      <c r="H1780" s="101"/>
      <c r="I1780" s="101"/>
      <c r="J1780" s="101"/>
      <c r="K1780" s="101"/>
    </row>
    <row r="1781" spans="1:11" x14ac:dyDescent="0.3">
      <c r="A1781" s="101"/>
      <c r="B1781" s="101"/>
      <c r="C1781" s="101"/>
      <c r="D1781" s="101"/>
      <c r="E1781" s="101"/>
      <c r="F1781" s="101"/>
      <c r="G1781" s="101"/>
      <c r="H1781" s="101"/>
      <c r="I1781" s="101"/>
      <c r="J1781" s="101"/>
      <c r="K1781" s="101"/>
    </row>
    <row r="1782" spans="1:11" x14ac:dyDescent="0.3">
      <c r="A1782" s="101"/>
      <c r="B1782" s="101"/>
      <c r="C1782" s="101"/>
      <c r="D1782" s="101"/>
      <c r="E1782" s="101"/>
      <c r="F1782" s="101"/>
      <c r="G1782" s="101"/>
      <c r="H1782" s="101"/>
      <c r="I1782" s="101"/>
      <c r="J1782" s="101"/>
      <c r="K1782" s="101"/>
    </row>
    <row r="1783" spans="1:11" x14ac:dyDescent="0.3">
      <c r="A1783" s="101"/>
      <c r="B1783" s="101"/>
      <c r="C1783" s="101"/>
      <c r="D1783" s="101"/>
      <c r="E1783" s="101"/>
      <c r="F1783" s="101"/>
      <c r="G1783" s="101"/>
      <c r="H1783" s="101"/>
      <c r="I1783" s="101"/>
      <c r="J1783" s="101"/>
      <c r="K1783" s="101"/>
    </row>
    <row r="1784" spans="1:11" x14ac:dyDescent="0.3">
      <c r="A1784" s="101"/>
      <c r="B1784" s="101"/>
      <c r="C1784" s="101"/>
      <c r="D1784" s="101"/>
      <c r="E1784" s="101"/>
      <c r="F1784" s="101"/>
      <c r="G1784" s="101"/>
      <c r="H1784" s="101"/>
      <c r="I1784" s="101"/>
      <c r="J1784" s="101"/>
      <c r="K1784" s="101"/>
    </row>
    <row r="1785" spans="1:11" x14ac:dyDescent="0.3">
      <c r="A1785" s="101"/>
      <c r="B1785" s="101"/>
      <c r="C1785" s="101"/>
      <c r="D1785" s="101"/>
      <c r="E1785" s="101"/>
      <c r="F1785" s="101"/>
      <c r="G1785" s="101"/>
      <c r="H1785" s="101"/>
      <c r="I1785" s="101"/>
      <c r="J1785" s="101"/>
      <c r="K1785" s="101"/>
    </row>
    <row r="1786" spans="1:11" x14ac:dyDescent="0.3">
      <c r="A1786" s="101"/>
      <c r="B1786" s="101"/>
      <c r="C1786" s="101"/>
      <c r="D1786" s="101"/>
      <c r="E1786" s="101"/>
      <c r="F1786" s="101"/>
      <c r="G1786" s="101"/>
      <c r="H1786" s="101"/>
      <c r="I1786" s="101"/>
      <c r="J1786" s="101"/>
      <c r="K1786" s="101"/>
    </row>
    <row r="1787" spans="1:11" x14ac:dyDescent="0.3">
      <c r="A1787" s="101"/>
      <c r="B1787" s="101"/>
      <c r="C1787" s="101"/>
      <c r="D1787" s="101"/>
      <c r="E1787" s="101"/>
      <c r="F1787" s="101"/>
      <c r="G1787" s="101"/>
      <c r="H1787" s="101"/>
      <c r="I1787" s="101"/>
      <c r="J1787" s="101"/>
      <c r="K1787" s="101"/>
    </row>
    <row r="1788" spans="1:11" x14ac:dyDescent="0.3">
      <c r="A1788" s="101"/>
      <c r="B1788" s="101"/>
      <c r="C1788" s="101"/>
      <c r="D1788" s="101"/>
      <c r="E1788" s="101"/>
      <c r="F1788" s="101"/>
      <c r="G1788" s="101"/>
      <c r="H1788" s="101"/>
      <c r="I1788" s="101"/>
      <c r="J1788" s="101"/>
      <c r="K1788" s="101"/>
    </row>
    <row r="1789" spans="1:11" x14ac:dyDescent="0.3">
      <c r="A1789" s="101"/>
      <c r="B1789" s="101"/>
      <c r="C1789" s="101"/>
      <c r="D1789" s="101"/>
      <c r="E1789" s="101"/>
      <c r="F1789" s="101"/>
      <c r="G1789" s="101"/>
      <c r="H1789" s="101"/>
      <c r="I1789" s="101"/>
      <c r="J1789" s="101"/>
      <c r="K1789" s="101"/>
    </row>
    <row r="1790" spans="1:11" x14ac:dyDescent="0.3">
      <c r="A1790" s="101"/>
      <c r="B1790" s="101"/>
      <c r="C1790" s="101"/>
      <c r="D1790" s="101"/>
      <c r="E1790" s="101"/>
      <c r="F1790" s="101"/>
      <c r="G1790" s="101"/>
      <c r="H1790" s="101"/>
      <c r="I1790" s="101"/>
      <c r="J1790" s="101"/>
      <c r="K1790" s="101"/>
    </row>
    <row r="1791" spans="1:11" x14ac:dyDescent="0.3">
      <c r="A1791" s="101"/>
      <c r="B1791" s="101"/>
      <c r="C1791" s="101"/>
      <c r="D1791" s="101"/>
      <c r="E1791" s="101"/>
      <c r="F1791" s="101"/>
      <c r="G1791" s="101"/>
      <c r="H1791" s="101"/>
      <c r="I1791" s="101"/>
      <c r="J1791" s="101"/>
      <c r="K1791" s="101"/>
    </row>
    <row r="1792" spans="1:11" x14ac:dyDescent="0.3">
      <c r="A1792" s="101"/>
      <c r="B1792" s="101"/>
      <c r="C1792" s="101"/>
      <c r="D1792" s="101"/>
      <c r="E1792" s="101"/>
      <c r="F1792" s="101"/>
      <c r="G1792" s="101"/>
      <c r="H1792" s="101"/>
      <c r="I1792" s="101"/>
      <c r="J1792" s="101"/>
      <c r="K1792" s="101"/>
    </row>
    <row r="1793" spans="1:11" x14ac:dyDescent="0.3">
      <c r="A1793" s="101"/>
      <c r="B1793" s="101"/>
      <c r="C1793" s="101"/>
      <c r="D1793" s="101"/>
      <c r="E1793" s="101"/>
      <c r="F1793" s="101"/>
      <c r="G1793" s="101"/>
      <c r="H1793" s="101"/>
      <c r="I1793" s="101"/>
      <c r="J1793" s="101"/>
      <c r="K1793" s="101"/>
    </row>
    <row r="1794" spans="1:11" x14ac:dyDescent="0.3">
      <c r="A1794" s="101"/>
      <c r="B1794" s="101"/>
      <c r="C1794" s="101"/>
      <c r="D1794" s="101"/>
      <c r="E1794" s="101"/>
      <c r="F1794" s="101"/>
      <c r="G1794" s="101"/>
      <c r="H1794" s="101"/>
      <c r="I1794" s="101"/>
      <c r="J1794" s="101"/>
      <c r="K1794" s="101"/>
    </row>
    <row r="1795" spans="1:11" x14ac:dyDescent="0.3">
      <c r="A1795" s="101"/>
      <c r="B1795" s="101"/>
      <c r="C1795" s="101"/>
      <c r="D1795" s="101"/>
      <c r="E1795" s="101"/>
      <c r="F1795" s="101"/>
      <c r="G1795" s="101"/>
      <c r="H1795" s="101"/>
      <c r="I1795" s="101"/>
      <c r="J1795" s="101"/>
      <c r="K1795" s="101"/>
    </row>
    <row r="1796" spans="1:11" x14ac:dyDescent="0.3">
      <c r="A1796" s="101"/>
      <c r="B1796" s="101"/>
      <c r="C1796" s="101"/>
      <c r="D1796" s="101"/>
      <c r="E1796" s="101"/>
      <c r="F1796" s="101"/>
      <c r="G1796" s="101"/>
      <c r="H1796" s="101"/>
      <c r="I1796" s="101"/>
      <c r="J1796" s="101"/>
      <c r="K1796" s="101"/>
    </row>
    <row r="1797" spans="1:11" x14ac:dyDescent="0.3">
      <c r="A1797" s="101"/>
      <c r="B1797" s="101"/>
      <c r="C1797" s="101"/>
      <c r="D1797" s="101"/>
      <c r="E1797" s="101"/>
      <c r="F1797" s="101"/>
      <c r="G1797" s="101"/>
      <c r="H1797" s="101"/>
      <c r="I1797" s="101"/>
      <c r="J1797" s="101"/>
      <c r="K1797" s="101"/>
    </row>
    <row r="1798" spans="1:11" x14ac:dyDescent="0.3">
      <c r="A1798" s="101"/>
      <c r="B1798" s="101"/>
      <c r="C1798" s="101"/>
      <c r="D1798" s="101"/>
      <c r="E1798" s="101"/>
      <c r="F1798" s="101"/>
      <c r="G1798" s="101"/>
      <c r="H1798" s="101"/>
      <c r="I1798" s="101"/>
      <c r="J1798" s="101"/>
      <c r="K1798" s="101"/>
    </row>
    <row r="1799" spans="1:11" x14ac:dyDescent="0.3">
      <c r="A1799" s="101"/>
      <c r="B1799" s="101"/>
      <c r="C1799" s="101"/>
      <c r="D1799" s="101"/>
      <c r="E1799" s="101"/>
      <c r="F1799" s="101"/>
      <c r="G1799" s="101"/>
      <c r="H1799" s="101"/>
      <c r="I1799" s="101"/>
      <c r="J1799" s="101"/>
      <c r="K1799" s="101"/>
    </row>
    <row r="1800" spans="1:11" x14ac:dyDescent="0.3">
      <c r="A1800" s="101"/>
      <c r="B1800" s="101"/>
      <c r="C1800" s="101"/>
      <c r="D1800" s="101"/>
      <c r="E1800" s="101"/>
      <c r="F1800" s="101"/>
      <c r="G1800" s="101"/>
      <c r="H1800" s="101"/>
      <c r="I1800" s="101"/>
      <c r="J1800" s="101"/>
      <c r="K1800" s="101"/>
    </row>
    <row r="1801" spans="1:11" x14ac:dyDescent="0.3">
      <c r="A1801" s="101"/>
      <c r="B1801" s="101"/>
      <c r="C1801" s="101"/>
      <c r="D1801" s="101"/>
      <c r="E1801" s="101"/>
      <c r="F1801" s="101"/>
      <c r="G1801" s="101"/>
      <c r="H1801" s="101"/>
      <c r="I1801" s="101"/>
      <c r="J1801" s="101"/>
      <c r="K1801" s="101"/>
    </row>
    <row r="1802" spans="1:11" x14ac:dyDescent="0.3">
      <c r="A1802" s="101"/>
      <c r="B1802" s="101"/>
      <c r="C1802" s="101"/>
      <c r="D1802" s="101"/>
      <c r="E1802" s="101"/>
      <c r="F1802" s="101"/>
      <c r="G1802" s="101"/>
      <c r="H1802" s="101"/>
      <c r="I1802" s="101"/>
      <c r="J1802" s="101"/>
      <c r="K1802" s="101"/>
    </row>
    <row r="1803" spans="1:11" x14ac:dyDescent="0.3">
      <c r="A1803" s="101"/>
      <c r="B1803" s="101"/>
      <c r="C1803" s="101"/>
      <c r="D1803" s="101"/>
      <c r="E1803" s="101"/>
      <c r="F1803" s="101"/>
      <c r="G1803" s="101"/>
      <c r="H1803" s="101"/>
      <c r="I1803" s="101"/>
      <c r="J1803" s="101"/>
      <c r="K1803" s="101"/>
    </row>
    <row r="1804" spans="1:11" x14ac:dyDescent="0.3">
      <c r="A1804" s="101"/>
      <c r="B1804" s="101"/>
      <c r="C1804" s="101"/>
      <c r="D1804" s="101"/>
      <c r="E1804" s="101"/>
      <c r="F1804" s="101"/>
      <c r="G1804" s="101"/>
      <c r="H1804" s="101"/>
      <c r="I1804" s="101"/>
      <c r="J1804" s="101"/>
      <c r="K1804" s="101"/>
    </row>
    <row r="1805" spans="1:11" x14ac:dyDescent="0.3">
      <c r="A1805" s="101"/>
      <c r="B1805" s="101"/>
      <c r="C1805" s="101"/>
      <c r="D1805" s="101"/>
      <c r="E1805" s="101"/>
      <c r="F1805" s="101"/>
      <c r="G1805" s="101"/>
      <c r="H1805" s="101"/>
      <c r="I1805" s="101"/>
      <c r="J1805" s="101"/>
      <c r="K1805" s="101"/>
    </row>
    <row r="1806" spans="1:11" x14ac:dyDescent="0.3">
      <c r="A1806" s="101"/>
      <c r="B1806" s="101"/>
      <c r="C1806" s="101"/>
      <c r="D1806" s="101"/>
      <c r="E1806" s="101"/>
      <c r="F1806" s="101"/>
      <c r="G1806" s="101"/>
      <c r="H1806" s="101"/>
      <c r="I1806" s="101"/>
      <c r="J1806" s="101"/>
      <c r="K1806" s="101"/>
    </row>
    <row r="1807" spans="1:11" x14ac:dyDescent="0.3">
      <c r="A1807" s="101"/>
      <c r="B1807" s="101"/>
      <c r="C1807" s="101"/>
      <c r="D1807" s="101"/>
      <c r="E1807" s="101"/>
      <c r="F1807" s="101"/>
      <c r="G1807" s="101"/>
      <c r="H1807" s="101"/>
      <c r="I1807" s="101"/>
      <c r="J1807" s="101"/>
      <c r="K1807" s="101"/>
    </row>
    <row r="1808" spans="1:11" x14ac:dyDescent="0.3">
      <c r="A1808" s="101"/>
      <c r="B1808" s="101"/>
      <c r="C1808" s="101"/>
      <c r="D1808" s="101"/>
      <c r="E1808" s="101"/>
      <c r="F1808" s="101"/>
      <c r="G1808" s="101"/>
      <c r="H1808" s="101"/>
      <c r="I1808" s="101"/>
      <c r="J1808" s="101"/>
      <c r="K1808" s="101"/>
    </row>
    <row r="1809" spans="1:11" x14ac:dyDescent="0.3">
      <c r="A1809" s="101"/>
      <c r="B1809" s="101"/>
      <c r="C1809" s="101"/>
      <c r="D1809" s="101"/>
      <c r="E1809" s="101"/>
      <c r="F1809" s="101"/>
      <c r="G1809" s="101"/>
      <c r="H1809" s="101"/>
      <c r="I1809" s="101"/>
      <c r="J1809" s="101"/>
      <c r="K1809" s="101"/>
    </row>
    <row r="1810" spans="1:11" x14ac:dyDescent="0.3">
      <c r="A1810" s="101"/>
      <c r="B1810" s="101"/>
      <c r="C1810" s="101"/>
      <c r="D1810" s="101"/>
      <c r="E1810" s="101"/>
      <c r="F1810" s="101"/>
      <c r="G1810" s="101"/>
      <c r="H1810" s="101"/>
      <c r="I1810" s="101"/>
      <c r="J1810" s="101"/>
      <c r="K1810" s="101"/>
    </row>
    <row r="1811" spans="1:11" x14ac:dyDescent="0.3">
      <c r="A1811" s="101"/>
      <c r="B1811" s="101"/>
      <c r="C1811" s="101"/>
      <c r="D1811" s="101"/>
      <c r="E1811" s="101"/>
      <c r="F1811" s="101"/>
      <c r="G1811" s="101"/>
      <c r="H1811" s="101"/>
      <c r="I1811" s="101"/>
      <c r="J1811" s="101"/>
      <c r="K1811" s="101"/>
    </row>
    <row r="1812" spans="1:11" x14ac:dyDescent="0.3">
      <c r="A1812" s="101"/>
      <c r="B1812" s="101"/>
      <c r="C1812" s="101"/>
      <c r="D1812" s="101"/>
      <c r="E1812" s="101"/>
      <c r="F1812" s="101"/>
      <c r="G1812" s="101"/>
      <c r="H1812" s="101"/>
      <c r="I1812" s="101"/>
      <c r="J1812" s="101"/>
      <c r="K1812" s="101"/>
    </row>
    <row r="1813" spans="1:11" x14ac:dyDescent="0.3">
      <c r="A1813" s="101"/>
      <c r="B1813" s="101"/>
      <c r="C1813" s="101"/>
      <c r="D1813" s="101"/>
      <c r="E1813" s="101"/>
      <c r="F1813" s="101"/>
      <c r="G1813" s="101"/>
      <c r="H1813" s="101"/>
      <c r="I1813" s="101"/>
      <c r="J1813" s="101"/>
      <c r="K1813" s="101"/>
    </row>
    <row r="1814" spans="1:11" x14ac:dyDescent="0.3">
      <c r="A1814" s="101"/>
      <c r="B1814" s="101"/>
      <c r="C1814" s="101"/>
      <c r="D1814" s="101"/>
      <c r="E1814" s="101"/>
      <c r="F1814" s="101"/>
      <c r="G1814" s="101"/>
      <c r="H1814" s="101"/>
      <c r="I1814" s="101"/>
      <c r="J1814" s="101"/>
      <c r="K1814" s="101"/>
    </row>
    <row r="1815" spans="1:11" x14ac:dyDescent="0.3">
      <c r="A1815" s="101"/>
      <c r="B1815" s="101"/>
      <c r="C1815" s="101"/>
      <c r="D1815" s="101"/>
      <c r="E1815" s="101"/>
      <c r="F1815" s="101"/>
      <c r="G1815" s="101"/>
      <c r="H1815" s="101"/>
      <c r="I1815" s="101"/>
      <c r="J1815" s="101"/>
      <c r="K1815" s="101"/>
    </row>
    <row r="1816" spans="1:11" x14ac:dyDescent="0.3">
      <c r="A1816" s="101"/>
      <c r="B1816" s="101"/>
      <c r="C1816" s="101"/>
      <c r="D1816" s="101"/>
      <c r="E1816" s="101"/>
      <c r="F1816" s="101"/>
      <c r="G1816" s="101"/>
      <c r="H1816" s="101"/>
      <c r="I1816" s="101"/>
      <c r="J1816" s="101"/>
      <c r="K1816" s="101"/>
    </row>
    <row r="1817" spans="1:11" x14ac:dyDescent="0.3">
      <c r="A1817" s="101"/>
      <c r="B1817" s="101"/>
      <c r="C1817" s="101"/>
      <c r="D1817" s="101"/>
      <c r="E1817" s="101"/>
      <c r="F1817" s="101"/>
      <c r="G1817" s="101"/>
      <c r="H1817" s="101"/>
      <c r="I1817" s="101"/>
      <c r="J1817" s="101"/>
      <c r="K1817" s="101"/>
    </row>
    <row r="1818" spans="1:11" x14ac:dyDescent="0.3">
      <c r="A1818" s="101"/>
      <c r="B1818" s="101"/>
      <c r="C1818" s="101"/>
      <c r="D1818" s="101"/>
      <c r="E1818" s="101"/>
      <c r="F1818" s="101"/>
      <c r="G1818" s="101"/>
      <c r="H1818" s="101"/>
      <c r="I1818" s="101"/>
      <c r="J1818" s="101"/>
      <c r="K1818" s="101"/>
    </row>
    <row r="1819" spans="1:11" x14ac:dyDescent="0.3">
      <c r="A1819" s="101"/>
      <c r="B1819" s="101"/>
      <c r="C1819" s="101"/>
      <c r="D1819" s="101"/>
      <c r="E1819" s="101"/>
      <c r="F1819" s="101"/>
      <c r="G1819" s="101"/>
      <c r="H1819" s="101"/>
      <c r="I1819" s="101"/>
      <c r="J1819" s="101"/>
      <c r="K1819" s="101"/>
    </row>
    <row r="1820" spans="1:11" x14ac:dyDescent="0.3">
      <c r="A1820" s="101"/>
      <c r="B1820" s="101"/>
      <c r="C1820" s="101"/>
      <c r="D1820" s="101"/>
      <c r="E1820" s="101"/>
      <c r="F1820" s="101"/>
      <c r="G1820" s="101"/>
      <c r="H1820" s="101"/>
      <c r="I1820" s="101"/>
      <c r="J1820" s="101"/>
      <c r="K1820" s="101"/>
    </row>
    <row r="1821" spans="1:11" x14ac:dyDescent="0.3">
      <c r="A1821" s="101"/>
      <c r="B1821" s="101"/>
      <c r="C1821" s="101"/>
      <c r="D1821" s="101"/>
      <c r="E1821" s="101"/>
      <c r="F1821" s="101"/>
      <c r="G1821" s="101"/>
      <c r="H1821" s="101"/>
      <c r="I1821" s="101"/>
      <c r="J1821" s="101"/>
      <c r="K1821" s="101"/>
    </row>
    <row r="1822" spans="1:11" x14ac:dyDescent="0.3">
      <c r="A1822" s="101"/>
      <c r="B1822" s="101"/>
      <c r="C1822" s="101"/>
      <c r="D1822" s="101"/>
      <c r="E1822" s="101"/>
      <c r="F1822" s="101"/>
      <c r="G1822" s="101"/>
      <c r="H1822" s="101"/>
      <c r="I1822" s="101"/>
      <c r="J1822" s="101"/>
      <c r="K1822" s="101"/>
    </row>
    <row r="1823" spans="1:11" x14ac:dyDescent="0.3">
      <c r="A1823" s="101"/>
      <c r="B1823" s="101"/>
      <c r="C1823" s="101"/>
      <c r="D1823" s="101"/>
      <c r="E1823" s="101"/>
      <c r="F1823" s="101"/>
      <c r="G1823" s="101"/>
      <c r="H1823" s="101"/>
      <c r="I1823" s="101"/>
      <c r="J1823" s="101"/>
      <c r="K1823" s="101"/>
    </row>
    <row r="1824" spans="1:11" x14ac:dyDescent="0.3">
      <c r="A1824" s="101"/>
      <c r="B1824" s="101"/>
      <c r="C1824" s="101"/>
      <c r="D1824" s="101"/>
      <c r="E1824" s="101"/>
      <c r="F1824" s="101"/>
      <c r="G1824" s="101"/>
      <c r="H1824" s="101"/>
      <c r="I1824" s="101"/>
      <c r="J1824" s="101"/>
      <c r="K1824" s="101"/>
    </row>
    <row r="1825" spans="1:11" x14ac:dyDescent="0.3">
      <c r="A1825" s="101"/>
      <c r="B1825" s="101"/>
      <c r="C1825" s="101"/>
      <c r="D1825" s="101"/>
      <c r="E1825" s="101"/>
      <c r="F1825" s="101"/>
      <c r="G1825" s="101"/>
      <c r="H1825" s="101"/>
      <c r="I1825" s="101"/>
      <c r="J1825" s="101"/>
      <c r="K1825" s="101"/>
    </row>
    <row r="1826" spans="1:11" x14ac:dyDescent="0.3">
      <c r="A1826" s="101"/>
      <c r="B1826" s="101"/>
      <c r="C1826" s="101"/>
      <c r="D1826" s="101"/>
      <c r="E1826" s="101"/>
      <c r="F1826" s="101"/>
      <c r="G1826" s="101"/>
      <c r="H1826" s="101"/>
      <c r="I1826" s="101"/>
      <c r="J1826" s="101"/>
      <c r="K1826" s="101"/>
    </row>
    <row r="1827" spans="1:11" x14ac:dyDescent="0.3">
      <c r="A1827" s="101"/>
      <c r="B1827" s="101"/>
      <c r="C1827" s="101"/>
      <c r="D1827" s="101"/>
      <c r="E1827" s="101"/>
      <c r="F1827" s="101"/>
      <c r="G1827" s="101"/>
      <c r="H1827" s="101"/>
      <c r="I1827" s="101"/>
      <c r="J1827" s="101"/>
      <c r="K1827" s="101"/>
    </row>
    <row r="1828" spans="1:11" x14ac:dyDescent="0.3">
      <c r="A1828" s="101"/>
      <c r="B1828" s="101"/>
      <c r="C1828" s="101"/>
      <c r="D1828" s="101"/>
      <c r="E1828" s="101"/>
      <c r="F1828" s="101"/>
      <c r="G1828" s="101"/>
      <c r="H1828" s="101"/>
      <c r="I1828" s="101"/>
      <c r="J1828" s="101"/>
      <c r="K1828" s="101"/>
    </row>
    <row r="1829" spans="1:11" x14ac:dyDescent="0.3">
      <c r="A1829" s="101"/>
      <c r="B1829" s="101"/>
      <c r="C1829" s="101"/>
      <c r="D1829" s="101"/>
      <c r="E1829" s="101"/>
      <c r="F1829" s="101"/>
      <c r="G1829" s="101"/>
      <c r="H1829" s="101"/>
      <c r="I1829" s="101"/>
      <c r="J1829" s="101"/>
      <c r="K1829" s="101"/>
    </row>
    <row r="1830" spans="1:11" x14ac:dyDescent="0.3">
      <c r="A1830" s="101"/>
      <c r="B1830" s="101"/>
      <c r="C1830" s="101"/>
      <c r="D1830" s="101"/>
      <c r="E1830" s="101"/>
      <c r="F1830" s="101"/>
      <c r="G1830" s="101"/>
      <c r="H1830" s="101"/>
      <c r="I1830" s="101"/>
      <c r="J1830" s="101"/>
      <c r="K1830" s="101"/>
    </row>
    <row r="1831" spans="1:11" x14ac:dyDescent="0.3">
      <c r="A1831" s="101"/>
      <c r="B1831" s="101"/>
      <c r="C1831" s="101"/>
      <c r="D1831" s="101"/>
      <c r="E1831" s="101"/>
      <c r="F1831" s="101"/>
      <c r="G1831" s="101"/>
      <c r="H1831" s="101"/>
      <c r="I1831" s="101"/>
      <c r="J1831" s="101"/>
      <c r="K1831" s="101"/>
    </row>
    <row r="1832" spans="1:11" x14ac:dyDescent="0.3">
      <c r="A1832" s="101"/>
      <c r="B1832" s="101"/>
      <c r="C1832" s="101"/>
      <c r="D1832" s="101"/>
      <c r="E1832" s="101"/>
      <c r="F1832" s="101"/>
      <c r="G1832" s="101"/>
      <c r="H1832" s="101"/>
      <c r="I1832" s="101"/>
      <c r="J1832" s="101"/>
      <c r="K1832" s="101"/>
    </row>
    <row r="1833" spans="1:11" x14ac:dyDescent="0.3">
      <c r="A1833" s="101"/>
      <c r="B1833" s="101"/>
      <c r="C1833" s="101"/>
      <c r="D1833" s="101"/>
      <c r="E1833" s="101"/>
      <c r="F1833" s="101"/>
      <c r="G1833" s="101"/>
      <c r="H1833" s="101"/>
      <c r="I1833" s="101"/>
      <c r="J1833" s="101"/>
      <c r="K1833" s="101"/>
    </row>
    <row r="1834" spans="1:11" x14ac:dyDescent="0.3">
      <c r="A1834" s="101"/>
      <c r="B1834" s="101"/>
      <c r="C1834" s="101"/>
      <c r="D1834" s="101"/>
      <c r="E1834" s="101"/>
      <c r="F1834" s="101"/>
      <c r="G1834" s="101"/>
      <c r="H1834" s="101"/>
      <c r="I1834" s="101"/>
      <c r="J1834" s="101"/>
      <c r="K1834" s="101"/>
    </row>
    <row r="1835" spans="1:11" x14ac:dyDescent="0.3">
      <c r="A1835" s="101"/>
      <c r="B1835" s="101"/>
      <c r="C1835" s="101"/>
      <c r="D1835" s="101"/>
      <c r="E1835" s="101"/>
      <c r="F1835" s="101"/>
      <c r="G1835" s="101"/>
      <c r="H1835" s="101"/>
      <c r="I1835" s="101"/>
      <c r="J1835" s="101"/>
      <c r="K1835" s="101"/>
    </row>
    <row r="1836" spans="1:11" x14ac:dyDescent="0.3">
      <c r="A1836" s="101"/>
      <c r="B1836" s="101"/>
      <c r="C1836" s="101"/>
      <c r="D1836" s="101"/>
      <c r="E1836" s="101"/>
      <c r="F1836" s="101"/>
      <c r="G1836" s="101"/>
      <c r="H1836" s="101"/>
      <c r="I1836" s="101"/>
      <c r="J1836" s="101"/>
      <c r="K1836" s="101"/>
    </row>
    <row r="1837" spans="1:11" x14ac:dyDescent="0.3">
      <c r="A1837" s="101"/>
      <c r="B1837" s="101"/>
      <c r="C1837" s="101"/>
      <c r="D1837" s="101"/>
      <c r="E1837" s="101"/>
      <c r="F1837" s="101"/>
      <c r="G1837" s="101"/>
      <c r="H1837" s="101"/>
      <c r="I1837" s="101"/>
      <c r="J1837" s="101"/>
      <c r="K1837" s="101"/>
    </row>
    <row r="1838" spans="1:11" x14ac:dyDescent="0.3">
      <c r="A1838" s="101"/>
      <c r="B1838" s="101"/>
      <c r="C1838" s="101"/>
      <c r="D1838" s="101"/>
      <c r="E1838" s="101"/>
      <c r="F1838" s="101"/>
      <c r="G1838" s="101"/>
      <c r="H1838" s="101"/>
      <c r="I1838" s="101"/>
      <c r="J1838" s="101"/>
      <c r="K1838" s="101"/>
    </row>
    <row r="1839" spans="1:11" x14ac:dyDescent="0.3">
      <c r="A1839" s="101"/>
      <c r="B1839" s="101"/>
      <c r="C1839" s="101"/>
      <c r="D1839" s="101"/>
      <c r="E1839" s="101"/>
      <c r="F1839" s="101"/>
      <c r="G1839" s="101"/>
      <c r="H1839" s="101"/>
      <c r="I1839" s="101"/>
      <c r="J1839" s="101"/>
      <c r="K1839" s="101"/>
    </row>
    <row r="1840" spans="1:11" x14ac:dyDescent="0.3">
      <c r="A1840" s="101"/>
      <c r="B1840" s="101"/>
      <c r="C1840" s="101"/>
      <c r="D1840" s="101"/>
      <c r="E1840" s="101"/>
      <c r="F1840" s="101"/>
      <c r="G1840" s="101"/>
      <c r="H1840" s="101"/>
      <c r="I1840" s="101"/>
      <c r="J1840" s="101"/>
      <c r="K1840" s="101"/>
    </row>
    <row r="1841" spans="1:11" x14ac:dyDescent="0.3">
      <c r="A1841" s="101"/>
      <c r="B1841" s="101"/>
      <c r="C1841" s="101"/>
      <c r="D1841" s="101"/>
      <c r="E1841" s="101"/>
      <c r="F1841" s="101"/>
      <c r="G1841" s="101"/>
      <c r="H1841" s="101"/>
      <c r="I1841" s="101"/>
      <c r="J1841" s="101"/>
      <c r="K1841" s="101"/>
    </row>
    <row r="1842" spans="1:11" x14ac:dyDescent="0.3">
      <c r="A1842" s="101"/>
      <c r="B1842" s="101"/>
      <c r="C1842" s="101"/>
      <c r="D1842" s="101"/>
      <c r="E1842" s="101"/>
      <c r="F1842" s="101"/>
      <c r="G1842" s="101"/>
      <c r="H1842" s="101"/>
      <c r="I1842" s="101"/>
      <c r="J1842" s="101"/>
      <c r="K1842" s="101"/>
    </row>
    <row r="1843" spans="1:11" x14ac:dyDescent="0.3">
      <c r="A1843" s="101"/>
      <c r="B1843" s="101"/>
      <c r="C1843" s="101"/>
      <c r="D1843" s="101"/>
      <c r="E1843" s="101"/>
      <c r="F1843" s="101"/>
      <c r="G1843" s="101"/>
      <c r="H1843" s="101"/>
      <c r="I1843" s="101"/>
      <c r="J1843" s="101"/>
      <c r="K1843" s="101"/>
    </row>
    <row r="1844" spans="1:11" x14ac:dyDescent="0.3">
      <c r="A1844" s="101"/>
      <c r="B1844" s="101"/>
      <c r="C1844" s="101"/>
      <c r="D1844" s="101"/>
      <c r="E1844" s="101"/>
      <c r="F1844" s="101"/>
      <c r="G1844" s="101"/>
      <c r="H1844" s="101"/>
      <c r="I1844" s="101"/>
      <c r="J1844" s="101"/>
      <c r="K1844" s="101"/>
    </row>
    <row r="1845" spans="1:11" x14ac:dyDescent="0.3">
      <c r="A1845" s="101"/>
      <c r="B1845" s="101"/>
      <c r="C1845" s="101"/>
      <c r="D1845" s="101"/>
      <c r="E1845" s="101"/>
      <c r="F1845" s="101"/>
      <c r="G1845" s="101"/>
      <c r="H1845" s="101"/>
      <c r="I1845" s="101"/>
      <c r="J1845" s="101"/>
      <c r="K1845" s="101"/>
    </row>
    <row r="1846" spans="1:11" x14ac:dyDescent="0.3">
      <c r="A1846" s="101"/>
      <c r="B1846" s="101"/>
      <c r="C1846" s="101"/>
      <c r="D1846" s="101"/>
      <c r="E1846" s="101"/>
      <c r="F1846" s="101"/>
      <c r="G1846" s="101"/>
      <c r="H1846" s="101"/>
      <c r="I1846" s="101"/>
      <c r="J1846" s="101"/>
      <c r="K1846" s="101"/>
    </row>
    <row r="1847" spans="1:11" x14ac:dyDescent="0.3">
      <c r="A1847" s="101"/>
      <c r="B1847" s="101"/>
      <c r="C1847" s="101"/>
      <c r="D1847" s="101"/>
      <c r="E1847" s="101"/>
      <c r="F1847" s="101"/>
      <c r="G1847" s="101"/>
      <c r="H1847" s="101"/>
      <c r="I1847" s="101"/>
      <c r="J1847" s="101"/>
      <c r="K1847" s="101"/>
    </row>
    <row r="1848" spans="1:11" x14ac:dyDescent="0.3">
      <c r="A1848" s="101"/>
      <c r="B1848" s="101"/>
      <c r="C1848" s="101"/>
      <c r="D1848" s="101"/>
      <c r="E1848" s="101"/>
      <c r="F1848" s="101"/>
      <c r="G1848" s="101"/>
      <c r="H1848" s="101"/>
      <c r="I1848" s="101"/>
      <c r="J1848" s="101"/>
      <c r="K1848" s="101"/>
    </row>
    <row r="1849" spans="1:11" x14ac:dyDescent="0.3">
      <c r="A1849" s="101"/>
      <c r="B1849" s="101"/>
      <c r="C1849" s="101"/>
      <c r="D1849" s="101"/>
      <c r="E1849" s="101"/>
      <c r="F1849" s="101"/>
      <c r="G1849" s="101"/>
      <c r="H1849" s="101"/>
      <c r="I1849" s="101"/>
      <c r="J1849" s="101"/>
      <c r="K1849" s="101"/>
    </row>
    <row r="1850" spans="1:11" x14ac:dyDescent="0.3">
      <c r="A1850" s="101"/>
      <c r="B1850" s="101"/>
      <c r="C1850" s="101"/>
      <c r="D1850" s="101"/>
      <c r="E1850" s="101"/>
      <c r="F1850" s="101"/>
      <c r="G1850" s="101"/>
      <c r="H1850" s="101"/>
      <c r="I1850" s="101"/>
      <c r="J1850" s="101"/>
      <c r="K1850" s="101"/>
    </row>
    <row r="1851" spans="1:11" x14ac:dyDescent="0.3">
      <c r="A1851" s="101"/>
      <c r="B1851" s="101"/>
      <c r="C1851" s="101"/>
      <c r="D1851" s="101"/>
      <c r="E1851" s="101"/>
      <c r="F1851" s="101"/>
      <c r="G1851" s="101"/>
      <c r="H1851" s="101"/>
      <c r="I1851" s="101"/>
      <c r="J1851" s="101"/>
      <c r="K1851" s="101"/>
    </row>
    <row r="1852" spans="1:11" x14ac:dyDescent="0.3">
      <c r="A1852" s="101"/>
      <c r="B1852" s="101"/>
      <c r="C1852" s="101"/>
      <c r="D1852" s="101"/>
      <c r="E1852" s="101"/>
      <c r="F1852" s="101"/>
      <c r="G1852" s="101"/>
      <c r="H1852" s="101"/>
      <c r="I1852" s="101"/>
      <c r="J1852" s="101"/>
      <c r="K1852" s="101"/>
    </row>
    <row r="1853" spans="1:11" x14ac:dyDescent="0.3">
      <c r="A1853" s="101"/>
      <c r="B1853" s="101"/>
      <c r="C1853" s="101"/>
      <c r="D1853" s="101"/>
      <c r="E1853" s="101"/>
      <c r="F1853" s="101"/>
      <c r="G1853" s="101"/>
      <c r="H1853" s="101"/>
      <c r="I1853" s="101"/>
      <c r="J1853" s="101"/>
      <c r="K1853" s="101"/>
    </row>
    <row r="1854" spans="1:11" x14ac:dyDescent="0.3">
      <c r="A1854" s="101"/>
      <c r="B1854" s="101"/>
      <c r="C1854" s="101"/>
      <c r="D1854" s="101"/>
      <c r="E1854" s="101"/>
      <c r="F1854" s="101"/>
      <c r="G1854" s="101"/>
      <c r="H1854" s="101"/>
      <c r="I1854" s="101"/>
      <c r="J1854" s="101"/>
      <c r="K1854" s="101"/>
    </row>
    <row r="1855" spans="1:11" x14ac:dyDescent="0.3">
      <c r="A1855" s="101"/>
      <c r="B1855" s="101"/>
      <c r="C1855" s="101"/>
      <c r="D1855" s="101"/>
      <c r="E1855" s="101"/>
      <c r="F1855" s="101"/>
      <c r="G1855" s="101"/>
      <c r="H1855" s="101"/>
      <c r="I1855" s="101"/>
      <c r="J1855" s="101"/>
      <c r="K1855" s="101"/>
    </row>
    <row r="1856" spans="1:11" x14ac:dyDescent="0.3">
      <c r="A1856" s="101"/>
      <c r="B1856" s="101"/>
      <c r="C1856" s="101"/>
      <c r="D1856" s="101"/>
      <c r="E1856" s="101"/>
      <c r="F1856" s="101"/>
      <c r="G1856" s="101"/>
      <c r="H1856" s="101"/>
      <c r="I1856" s="101"/>
      <c r="J1856" s="101"/>
      <c r="K1856" s="101"/>
    </row>
    <row r="1857" spans="1:11" x14ac:dyDescent="0.3">
      <c r="A1857" s="101"/>
      <c r="B1857" s="101"/>
      <c r="C1857" s="101"/>
      <c r="D1857" s="101"/>
      <c r="E1857" s="101"/>
      <c r="F1857" s="101"/>
      <c r="G1857" s="101"/>
      <c r="H1857" s="101"/>
      <c r="I1857" s="101"/>
      <c r="J1857" s="101"/>
      <c r="K1857" s="101"/>
    </row>
    <row r="1858" spans="1:11" x14ac:dyDescent="0.3">
      <c r="A1858" s="101"/>
      <c r="B1858" s="101"/>
      <c r="C1858" s="101"/>
      <c r="D1858" s="101"/>
      <c r="E1858" s="101"/>
      <c r="F1858" s="101"/>
      <c r="G1858" s="101"/>
      <c r="H1858" s="101"/>
      <c r="I1858" s="101"/>
      <c r="J1858" s="101"/>
      <c r="K1858" s="101"/>
    </row>
    <row r="1859" spans="1:11" x14ac:dyDescent="0.3">
      <c r="A1859" s="101"/>
      <c r="B1859" s="101"/>
      <c r="C1859" s="101"/>
      <c r="D1859" s="101"/>
      <c r="E1859" s="101"/>
      <c r="F1859" s="101"/>
      <c r="G1859" s="101"/>
      <c r="H1859" s="101"/>
      <c r="I1859" s="101"/>
      <c r="J1859" s="101"/>
      <c r="K1859" s="101"/>
    </row>
    <row r="1860" spans="1:11" x14ac:dyDescent="0.3">
      <c r="A1860" s="101"/>
      <c r="B1860" s="101"/>
      <c r="C1860" s="101"/>
      <c r="D1860" s="101"/>
      <c r="E1860" s="101"/>
      <c r="F1860" s="101"/>
      <c r="G1860" s="101"/>
      <c r="H1860" s="101"/>
      <c r="I1860" s="101"/>
      <c r="J1860" s="101"/>
      <c r="K1860" s="101"/>
    </row>
    <row r="1861" spans="1:11" x14ac:dyDescent="0.3">
      <c r="A1861" s="101"/>
      <c r="B1861" s="101"/>
      <c r="C1861" s="101"/>
      <c r="D1861" s="101"/>
      <c r="E1861" s="101"/>
      <c r="F1861" s="101"/>
      <c r="G1861" s="101"/>
      <c r="H1861" s="101"/>
      <c r="I1861" s="101"/>
      <c r="J1861" s="101"/>
      <c r="K1861" s="101"/>
    </row>
    <row r="1862" spans="1:11" x14ac:dyDescent="0.3">
      <c r="A1862" s="101"/>
      <c r="B1862" s="101"/>
      <c r="C1862" s="101"/>
      <c r="D1862" s="101"/>
      <c r="E1862" s="101"/>
      <c r="F1862" s="101"/>
      <c r="G1862" s="101"/>
      <c r="H1862" s="101"/>
      <c r="I1862" s="101"/>
      <c r="J1862" s="101"/>
      <c r="K1862" s="101"/>
    </row>
    <row r="1863" spans="1:11" x14ac:dyDescent="0.3">
      <c r="A1863" s="101"/>
      <c r="B1863" s="101"/>
      <c r="C1863" s="101"/>
      <c r="D1863" s="101"/>
      <c r="E1863" s="101"/>
      <c r="F1863" s="101"/>
      <c r="G1863" s="101"/>
      <c r="H1863" s="101"/>
      <c r="I1863" s="101"/>
      <c r="J1863" s="101"/>
      <c r="K1863" s="101"/>
    </row>
    <row r="1864" spans="1:11" x14ac:dyDescent="0.3">
      <c r="A1864" s="101"/>
      <c r="B1864" s="101"/>
      <c r="C1864" s="101"/>
      <c r="D1864" s="101"/>
      <c r="E1864" s="101"/>
      <c r="F1864" s="101"/>
      <c r="G1864" s="101"/>
      <c r="H1864" s="101"/>
      <c r="I1864" s="101"/>
      <c r="J1864" s="101"/>
      <c r="K1864" s="101"/>
    </row>
    <row r="1865" spans="1:11" x14ac:dyDescent="0.3">
      <c r="A1865" s="101"/>
      <c r="B1865" s="101"/>
      <c r="C1865" s="101"/>
      <c r="D1865" s="101"/>
      <c r="E1865" s="101"/>
      <c r="F1865" s="101"/>
      <c r="G1865" s="101"/>
      <c r="H1865" s="101"/>
      <c r="I1865" s="101"/>
      <c r="J1865" s="101"/>
      <c r="K1865" s="101"/>
    </row>
    <row r="1866" spans="1:11" x14ac:dyDescent="0.3">
      <c r="A1866" s="101"/>
      <c r="B1866" s="101"/>
      <c r="C1866" s="101"/>
      <c r="D1866" s="101"/>
      <c r="E1866" s="101"/>
      <c r="F1866" s="101"/>
      <c r="G1866" s="101"/>
      <c r="H1866" s="101"/>
      <c r="I1866" s="101"/>
      <c r="J1866" s="101"/>
      <c r="K1866" s="101"/>
    </row>
    <row r="1867" spans="1:11" x14ac:dyDescent="0.3">
      <c r="A1867" s="101"/>
      <c r="B1867" s="101"/>
      <c r="C1867" s="101"/>
      <c r="D1867" s="101"/>
      <c r="E1867" s="101"/>
      <c r="F1867" s="101"/>
      <c r="G1867" s="101"/>
      <c r="H1867" s="101"/>
      <c r="I1867" s="101"/>
      <c r="J1867" s="101"/>
      <c r="K1867" s="101"/>
    </row>
    <row r="1868" spans="1:11" x14ac:dyDescent="0.3">
      <c r="A1868" s="101"/>
      <c r="B1868" s="101"/>
      <c r="C1868" s="101"/>
      <c r="D1868" s="101"/>
      <c r="E1868" s="101"/>
      <c r="F1868" s="101"/>
      <c r="G1868" s="101"/>
      <c r="H1868" s="101"/>
      <c r="I1868" s="101"/>
      <c r="J1868" s="101"/>
      <c r="K1868" s="101"/>
    </row>
    <row r="1869" spans="1:11" x14ac:dyDescent="0.3">
      <c r="A1869" s="101"/>
      <c r="B1869" s="101"/>
      <c r="C1869" s="101"/>
      <c r="D1869" s="101"/>
      <c r="E1869" s="101"/>
      <c r="F1869" s="101"/>
      <c r="G1869" s="101"/>
      <c r="H1869" s="101"/>
      <c r="I1869" s="101"/>
      <c r="J1869" s="101"/>
      <c r="K1869" s="101"/>
    </row>
    <row r="1870" spans="1:11" x14ac:dyDescent="0.3">
      <c r="A1870" s="101"/>
      <c r="B1870" s="101"/>
      <c r="C1870" s="101"/>
      <c r="D1870" s="101"/>
      <c r="E1870" s="101"/>
      <c r="F1870" s="101"/>
      <c r="G1870" s="101"/>
      <c r="H1870" s="101"/>
      <c r="I1870" s="101"/>
      <c r="J1870" s="101"/>
      <c r="K1870" s="101"/>
    </row>
    <row r="1871" spans="1:11" x14ac:dyDescent="0.3">
      <c r="A1871" s="101"/>
      <c r="B1871" s="101"/>
      <c r="C1871" s="101"/>
      <c r="D1871" s="101"/>
      <c r="E1871" s="101"/>
      <c r="F1871" s="101"/>
      <c r="G1871" s="101"/>
      <c r="H1871" s="101"/>
      <c r="I1871" s="101"/>
      <c r="J1871" s="101"/>
      <c r="K1871" s="101"/>
    </row>
    <row r="1872" spans="1:11" x14ac:dyDescent="0.3">
      <c r="A1872" s="101"/>
      <c r="B1872" s="101"/>
      <c r="C1872" s="101"/>
      <c r="D1872" s="101"/>
      <c r="E1872" s="101"/>
      <c r="F1872" s="101"/>
      <c r="G1872" s="101"/>
      <c r="H1872" s="101"/>
      <c r="I1872" s="101"/>
      <c r="J1872" s="101"/>
      <c r="K1872" s="101"/>
    </row>
    <row r="1873" spans="1:11" x14ac:dyDescent="0.3">
      <c r="A1873" s="101"/>
      <c r="B1873" s="101"/>
      <c r="C1873" s="101"/>
      <c r="D1873" s="101"/>
      <c r="E1873" s="101"/>
      <c r="F1873" s="101"/>
      <c r="G1873" s="101"/>
      <c r="H1873" s="101"/>
      <c r="I1873" s="101"/>
      <c r="J1873" s="101"/>
      <c r="K1873" s="101"/>
    </row>
    <row r="1874" spans="1:11" x14ac:dyDescent="0.3">
      <c r="A1874" s="101"/>
      <c r="B1874" s="101"/>
      <c r="C1874" s="101"/>
      <c r="D1874" s="101"/>
      <c r="E1874" s="101"/>
      <c r="F1874" s="101"/>
      <c r="G1874" s="101"/>
      <c r="H1874" s="101"/>
      <c r="I1874" s="101"/>
      <c r="J1874" s="101"/>
      <c r="K1874" s="101"/>
    </row>
    <row r="1875" spans="1:11" x14ac:dyDescent="0.3">
      <c r="A1875" s="101"/>
      <c r="B1875" s="101"/>
      <c r="C1875" s="101"/>
      <c r="D1875" s="101"/>
      <c r="E1875" s="101"/>
      <c r="F1875" s="101"/>
      <c r="G1875" s="101"/>
      <c r="H1875" s="101"/>
      <c r="I1875" s="101"/>
      <c r="J1875" s="101"/>
      <c r="K1875" s="101"/>
    </row>
    <row r="1876" spans="1:11" x14ac:dyDescent="0.3">
      <c r="A1876" s="101"/>
      <c r="B1876" s="101"/>
      <c r="C1876" s="101"/>
      <c r="D1876" s="101"/>
      <c r="E1876" s="101"/>
      <c r="F1876" s="101"/>
      <c r="G1876" s="101"/>
      <c r="H1876" s="101"/>
      <c r="I1876" s="101"/>
      <c r="J1876" s="101"/>
      <c r="K1876" s="101"/>
    </row>
    <row r="1877" spans="1:11" x14ac:dyDescent="0.3">
      <c r="A1877" s="101"/>
      <c r="B1877" s="101"/>
      <c r="C1877" s="101"/>
      <c r="D1877" s="101"/>
      <c r="E1877" s="101"/>
      <c r="F1877" s="101"/>
      <c r="G1877" s="101"/>
      <c r="H1877" s="101"/>
      <c r="I1877" s="101"/>
      <c r="J1877" s="101"/>
      <c r="K1877" s="101"/>
    </row>
    <row r="1878" spans="1:11" x14ac:dyDescent="0.3">
      <c r="A1878" s="101"/>
      <c r="B1878" s="101"/>
      <c r="C1878" s="101"/>
      <c r="D1878" s="101"/>
      <c r="E1878" s="101"/>
      <c r="F1878" s="101"/>
      <c r="G1878" s="101"/>
      <c r="H1878" s="101"/>
      <c r="I1878" s="101"/>
      <c r="J1878" s="101"/>
      <c r="K1878" s="101"/>
    </row>
    <row r="1879" spans="1:11" x14ac:dyDescent="0.3">
      <c r="A1879" s="101"/>
      <c r="B1879" s="101"/>
      <c r="C1879" s="101"/>
      <c r="D1879" s="101"/>
      <c r="E1879" s="101"/>
      <c r="F1879" s="101"/>
      <c r="G1879" s="101"/>
      <c r="H1879" s="101"/>
      <c r="I1879" s="101"/>
      <c r="J1879" s="101"/>
      <c r="K1879" s="101"/>
    </row>
    <row r="1880" spans="1:11" x14ac:dyDescent="0.3">
      <c r="A1880" s="101"/>
      <c r="B1880" s="101"/>
      <c r="C1880" s="101"/>
      <c r="D1880" s="101"/>
      <c r="E1880" s="101"/>
      <c r="F1880" s="101"/>
      <c r="G1880" s="101"/>
      <c r="H1880" s="101"/>
      <c r="I1880" s="101"/>
      <c r="J1880" s="101"/>
      <c r="K1880" s="101"/>
    </row>
    <row r="1881" spans="1:11" x14ac:dyDescent="0.3">
      <c r="A1881" s="101"/>
      <c r="B1881" s="101"/>
      <c r="C1881" s="101"/>
      <c r="D1881" s="101"/>
      <c r="E1881" s="101"/>
      <c r="F1881" s="101"/>
      <c r="G1881" s="101"/>
      <c r="H1881" s="101"/>
      <c r="I1881" s="101"/>
      <c r="J1881" s="101"/>
      <c r="K1881" s="101"/>
    </row>
    <row r="1882" spans="1:11" x14ac:dyDescent="0.3">
      <c r="A1882" s="101"/>
      <c r="B1882" s="101"/>
      <c r="C1882" s="101"/>
      <c r="D1882" s="101"/>
      <c r="E1882" s="101"/>
      <c r="F1882" s="101"/>
      <c r="G1882" s="101"/>
      <c r="H1882" s="101"/>
      <c r="I1882" s="101"/>
      <c r="J1882" s="101"/>
      <c r="K1882" s="101"/>
    </row>
    <row r="1883" spans="1:11" x14ac:dyDescent="0.3">
      <c r="A1883" s="101"/>
      <c r="B1883" s="101"/>
      <c r="C1883" s="101"/>
      <c r="D1883" s="101"/>
      <c r="E1883" s="101"/>
      <c r="F1883" s="101"/>
      <c r="G1883" s="101"/>
      <c r="H1883" s="101"/>
      <c r="I1883" s="101"/>
      <c r="J1883" s="101"/>
      <c r="K1883" s="101"/>
    </row>
    <row r="1884" spans="1:11" x14ac:dyDescent="0.3">
      <c r="A1884" s="101"/>
      <c r="B1884" s="101"/>
      <c r="C1884" s="101"/>
      <c r="D1884" s="101"/>
      <c r="E1884" s="101"/>
      <c r="F1884" s="101"/>
      <c r="G1884" s="101"/>
      <c r="H1884" s="101"/>
      <c r="I1884" s="101"/>
      <c r="J1884" s="101"/>
      <c r="K1884" s="101"/>
    </row>
    <row r="1885" spans="1:11" x14ac:dyDescent="0.3">
      <c r="A1885" s="101"/>
      <c r="B1885" s="101"/>
      <c r="C1885" s="101"/>
      <c r="D1885" s="101"/>
      <c r="E1885" s="101"/>
      <c r="F1885" s="101"/>
      <c r="G1885" s="101"/>
      <c r="H1885" s="101"/>
      <c r="I1885" s="101"/>
      <c r="J1885" s="101"/>
      <c r="K1885" s="101"/>
    </row>
    <row r="1886" spans="1:11" x14ac:dyDescent="0.3">
      <c r="A1886" s="101"/>
      <c r="B1886" s="101"/>
      <c r="C1886" s="101"/>
      <c r="D1886" s="101"/>
      <c r="E1886" s="101"/>
      <c r="F1886" s="101"/>
      <c r="G1886" s="101"/>
      <c r="H1886" s="101"/>
      <c r="I1886" s="101"/>
      <c r="J1886" s="101"/>
      <c r="K1886" s="101"/>
    </row>
    <row r="1887" spans="1:11" x14ac:dyDescent="0.3">
      <c r="A1887" s="101"/>
      <c r="B1887" s="101"/>
      <c r="C1887" s="101"/>
      <c r="D1887" s="101"/>
      <c r="E1887" s="101"/>
      <c r="F1887" s="101"/>
      <c r="G1887" s="101"/>
      <c r="H1887" s="101"/>
      <c r="I1887" s="101"/>
      <c r="J1887" s="101"/>
      <c r="K1887" s="101"/>
    </row>
    <row r="1888" spans="1:11" x14ac:dyDescent="0.3">
      <c r="A1888" s="101"/>
      <c r="B1888" s="101"/>
      <c r="C1888" s="101"/>
      <c r="D1888" s="101"/>
      <c r="E1888" s="101"/>
      <c r="F1888" s="101"/>
      <c r="G1888" s="101"/>
      <c r="H1888" s="101"/>
      <c r="I1888" s="101"/>
      <c r="J1888" s="101"/>
      <c r="K1888" s="101"/>
    </row>
    <row r="1889" spans="1:11" x14ac:dyDescent="0.3">
      <c r="A1889" s="101"/>
      <c r="B1889" s="101"/>
      <c r="C1889" s="101"/>
      <c r="D1889" s="101"/>
      <c r="E1889" s="101"/>
      <c r="F1889" s="101"/>
      <c r="G1889" s="101"/>
      <c r="H1889" s="101"/>
      <c r="I1889" s="101"/>
      <c r="J1889" s="101"/>
      <c r="K1889" s="101"/>
    </row>
    <row r="1890" spans="1:11" x14ac:dyDescent="0.3">
      <c r="A1890" s="101"/>
      <c r="B1890" s="101"/>
      <c r="C1890" s="101"/>
      <c r="D1890" s="101"/>
      <c r="E1890" s="101"/>
      <c r="F1890" s="101"/>
      <c r="G1890" s="101"/>
      <c r="H1890" s="101"/>
      <c r="I1890" s="101"/>
      <c r="J1890" s="101"/>
      <c r="K1890" s="101"/>
    </row>
    <row r="1891" spans="1:11" x14ac:dyDescent="0.3">
      <c r="A1891" s="101"/>
      <c r="B1891" s="101"/>
      <c r="C1891" s="101"/>
      <c r="D1891" s="101"/>
      <c r="E1891" s="101"/>
      <c r="F1891" s="101"/>
      <c r="G1891" s="101"/>
      <c r="H1891" s="101"/>
      <c r="I1891" s="101"/>
      <c r="J1891" s="101"/>
      <c r="K1891" s="101"/>
    </row>
    <row r="1892" spans="1:11" x14ac:dyDescent="0.3">
      <c r="A1892" s="101"/>
      <c r="B1892" s="101"/>
      <c r="C1892" s="101"/>
      <c r="D1892" s="101"/>
      <c r="E1892" s="101"/>
      <c r="F1892" s="101"/>
      <c r="G1892" s="101"/>
      <c r="H1892" s="101"/>
      <c r="I1892" s="101"/>
      <c r="J1892" s="101"/>
      <c r="K1892" s="101"/>
    </row>
    <row r="1893" spans="1:11" x14ac:dyDescent="0.3">
      <c r="A1893" s="101"/>
      <c r="B1893" s="101"/>
      <c r="C1893" s="101"/>
      <c r="D1893" s="101"/>
      <c r="E1893" s="101"/>
      <c r="F1893" s="101"/>
      <c r="G1893" s="101"/>
      <c r="H1893" s="101"/>
      <c r="I1893" s="101"/>
      <c r="J1893" s="101"/>
      <c r="K1893" s="101"/>
    </row>
    <row r="1894" spans="1:11" x14ac:dyDescent="0.3">
      <c r="A1894" s="101"/>
      <c r="B1894" s="101"/>
      <c r="C1894" s="101"/>
      <c r="D1894" s="101"/>
      <c r="E1894" s="101"/>
      <c r="F1894" s="101"/>
      <c r="G1894" s="101"/>
      <c r="H1894" s="101"/>
      <c r="I1894" s="101"/>
      <c r="J1894" s="101"/>
      <c r="K1894" s="101"/>
    </row>
    <row r="1895" spans="1:11" x14ac:dyDescent="0.3">
      <c r="A1895" s="101"/>
      <c r="B1895" s="101"/>
      <c r="C1895" s="101"/>
      <c r="D1895" s="101"/>
      <c r="E1895" s="101"/>
      <c r="F1895" s="101"/>
      <c r="G1895" s="101"/>
      <c r="H1895" s="101"/>
      <c r="I1895" s="101"/>
      <c r="J1895" s="101"/>
      <c r="K1895" s="101"/>
    </row>
    <row r="1896" spans="1:11" x14ac:dyDescent="0.3">
      <c r="A1896" s="101"/>
      <c r="B1896" s="101"/>
      <c r="C1896" s="101"/>
      <c r="D1896" s="101"/>
      <c r="E1896" s="101"/>
      <c r="F1896" s="101"/>
      <c r="G1896" s="101"/>
      <c r="H1896" s="101"/>
      <c r="I1896" s="101"/>
      <c r="J1896" s="101"/>
      <c r="K1896" s="101"/>
    </row>
    <row r="1897" spans="1:11" x14ac:dyDescent="0.3">
      <c r="A1897" s="101"/>
      <c r="B1897" s="101"/>
      <c r="C1897" s="101"/>
      <c r="D1897" s="101"/>
      <c r="E1897" s="101"/>
      <c r="F1897" s="101"/>
      <c r="G1897" s="101"/>
      <c r="H1897" s="101"/>
      <c r="I1897" s="101"/>
      <c r="J1897" s="101"/>
      <c r="K1897" s="101"/>
    </row>
    <row r="1898" spans="1:11" x14ac:dyDescent="0.3">
      <c r="A1898" s="101"/>
      <c r="B1898" s="101"/>
      <c r="C1898" s="101"/>
      <c r="D1898" s="101"/>
      <c r="E1898" s="101"/>
      <c r="F1898" s="101"/>
      <c r="G1898" s="101"/>
      <c r="H1898" s="101"/>
      <c r="I1898" s="101"/>
      <c r="J1898" s="101"/>
      <c r="K1898" s="101"/>
    </row>
    <row r="1899" spans="1:11" x14ac:dyDescent="0.3">
      <c r="A1899" s="101"/>
      <c r="B1899" s="101"/>
      <c r="C1899" s="101"/>
      <c r="D1899" s="101"/>
      <c r="E1899" s="101"/>
      <c r="F1899" s="101"/>
      <c r="G1899" s="101"/>
      <c r="H1899" s="101"/>
      <c r="I1899" s="101"/>
      <c r="J1899" s="101"/>
      <c r="K1899" s="101"/>
    </row>
    <row r="1900" spans="1:11" x14ac:dyDescent="0.3">
      <c r="A1900" s="101"/>
      <c r="B1900" s="101"/>
      <c r="C1900" s="101"/>
      <c r="D1900" s="101"/>
      <c r="E1900" s="101"/>
      <c r="F1900" s="101"/>
      <c r="G1900" s="101"/>
      <c r="H1900" s="101"/>
      <c r="I1900" s="101"/>
      <c r="J1900" s="101"/>
      <c r="K1900" s="101"/>
    </row>
    <row r="1901" spans="1:11" x14ac:dyDescent="0.3">
      <c r="A1901" s="101"/>
      <c r="B1901" s="101"/>
      <c r="C1901" s="101"/>
      <c r="D1901" s="101"/>
      <c r="E1901" s="101"/>
      <c r="F1901" s="101"/>
      <c r="G1901" s="101"/>
      <c r="H1901" s="101"/>
      <c r="I1901" s="101"/>
      <c r="J1901" s="101"/>
      <c r="K1901" s="101"/>
    </row>
    <row r="1902" spans="1:11" x14ac:dyDescent="0.3">
      <c r="A1902" s="101"/>
      <c r="B1902" s="101"/>
      <c r="C1902" s="101"/>
      <c r="D1902" s="101"/>
      <c r="E1902" s="101"/>
      <c r="F1902" s="101"/>
      <c r="G1902" s="101"/>
      <c r="H1902" s="101"/>
      <c r="I1902" s="101"/>
      <c r="J1902" s="101"/>
      <c r="K1902" s="101"/>
    </row>
    <row r="1903" spans="1:11" x14ac:dyDescent="0.3">
      <c r="A1903" s="101"/>
      <c r="B1903" s="101"/>
      <c r="C1903" s="101"/>
      <c r="D1903" s="101"/>
      <c r="E1903" s="101"/>
      <c r="F1903" s="101"/>
      <c r="G1903" s="101"/>
      <c r="H1903" s="101"/>
      <c r="I1903" s="101"/>
      <c r="J1903" s="101"/>
      <c r="K1903" s="101"/>
    </row>
    <row r="1904" spans="1:11" x14ac:dyDescent="0.3">
      <c r="A1904" s="101"/>
      <c r="B1904" s="101"/>
      <c r="C1904" s="101"/>
      <c r="D1904" s="101"/>
      <c r="E1904" s="101"/>
      <c r="F1904" s="101"/>
      <c r="G1904" s="101"/>
      <c r="H1904" s="101"/>
      <c r="I1904" s="101"/>
      <c r="J1904" s="101"/>
      <c r="K1904" s="101"/>
    </row>
    <row r="1905" spans="1:11" x14ac:dyDescent="0.3">
      <c r="A1905" s="101"/>
      <c r="B1905" s="101"/>
      <c r="C1905" s="101"/>
      <c r="D1905" s="101"/>
      <c r="E1905" s="101"/>
      <c r="F1905" s="101"/>
      <c r="G1905" s="101"/>
      <c r="H1905" s="101"/>
      <c r="I1905" s="101"/>
      <c r="J1905" s="101"/>
      <c r="K1905" s="101"/>
    </row>
    <row r="1906" spans="1:11" x14ac:dyDescent="0.3">
      <c r="A1906" s="101"/>
      <c r="B1906" s="101"/>
      <c r="C1906" s="101"/>
      <c r="D1906" s="101"/>
      <c r="E1906" s="101"/>
      <c r="F1906" s="101"/>
      <c r="G1906" s="101"/>
      <c r="H1906" s="101"/>
      <c r="I1906" s="101"/>
      <c r="J1906" s="101"/>
      <c r="K1906" s="101"/>
    </row>
    <row r="1907" spans="1:11" x14ac:dyDescent="0.3">
      <c r="A1907" s="101"/>
      <c r="B1907" s="101"/>
      <c r="C1907" s="101"/>
      <c r="D1907" s="101"/>
      <c r="E1907" s="101"/>
      <c r="F1907" s="101"/>
      <c r="G1907" s="101"/>
      <c r="H1907" s="101"/>
      <c r="I1907" s="101"/>
      <c r="J1907" s="101"/>
      <c r="K1907" s="101"/>
    </row>
    <row r="1908" spans="1:11" x14ac:dyDescent="0.3">
      <c r="A1908" s="101"/>
      <c r="B1908" s="101"/>
      <c r="C1908" s="101"/>
      <c r="D1908" s="101"/>
      <c r="E1908" s="101"/>
      <c r="F1908" s="101"/>
      <c r="G1908" s="101"/>
      <c r="H1908" s="101"/>
      <c r="I1908" s="101"/>
      <c r="J1908" s="101"/>
      <c r="K1908" s="101"/>
    </row>
    <row r="1909" spans="1:11" x14ac:dyDescent="0.3">
      <c r="A1909" s="101"/>
      <c r="B1909" s="101"/>
      <c r="C1909" s="101"/>
      <c r="D1909" s="101"/>
      <c r="E1909" s="101"/>
      <c r="F1909" s="101"/>
      <c r="G1909" s="101"/>
      <c r="H1909" s="101"/>
      <c r="I1909" s="101"/>
      <c r="J1909" s="101"/>
      <c r="K1909" s="101"/>
    </row>
    <row r="1910" spans="1:11" x14ac:dyDescent="0.3">
      <c r="A1910" s="101"/>
      <c r="B1910" s="101"/>
      <c r="C1910" s="101"/>
      <c r="D1910" s="101"/>
      <c r="E1910" s="101"/>
      <c r="F1910" s="101"/>
      <c r="G1910" s="101"/>
      <c r="H1910" s="101"/>
      <c r="I1910" s="101"/>
      <c r="J1910" s="101"/>
      <c r="K1910" s="101"/>
    </row>
    <row r="1911" spans="1:11" x14ac:dyDescent="0.3">
      <c r="A1911" s="101"/>
      <c r="B1911" s="101"/>
      <c r="C1911" s="101"/>
      <c r="D1911" s="101"/>
      <c r="E1911" s="101"/>
      <c r="F1911" s="101"/>
      <c r="G1911" s="101"/>
      <c r="H1911" s="101"/>
      <c r="I1911" s="101"/>
      <c r="J1911" s="101"/>
      <c r="K1911" s="101"/>
    </row>
    <row r="1912" spans="1:11" x14ac:dyDescent="0.3">
      <c r="A1912" s="101"/>
      <c r="B1912" s="101"/>
      <c r="C1912" s="101"/>
      <c r="D1912" s="101"/>
      <c r="E1912" s="101"/>
      <c r="F1912" s="101"/>
      <c r="G1912" s="101"/>
      <c r="H1912" s="101"/>
      <c r="I1912" s="101"/>
      <c r="J1912" s="101"/>
      <c r="K1912" s="101"/>
    </row>
    <row r="1913" spans="1:11" x14ac:dyDescent="0.3">
      <c r="A1913" s="101"/>
      <c r="B1913" s="101"/>
      <c r="C1913" s="101"/>
      <c r="D1913" s="101"/>
      <c r="E1913" s="101"/>
      <c r="F1913" s="101"/>
      <c r="G1913" s="101"/>
      <c r="H1913" s="101"/>
      <c r="I1913" s="101"/>
      <c r="J1913" s="101"/>
      <c r="K1913" s="101"/>
    </row>
    <row r="1914" spans="1:11" x14ac:dyDescent="0.3">
      <c r="A1914" s="101"/>
      <c r="B1914" s="101"/>
      <c r="C1914" s="101"/>
      <c r="D1914" s="101"/>
      <c r="E1914" s="101"/>
      <c r="F1914" s="101"/>
      <c r="G1914" s="101"/>
      <c r="H1914" s="101"/>
      <c r="I1914" s="101"/>
      <c r="J1914" s="101"/>
      <c r="K1914" s="101"/>
    </row>
    <row r="1915" spans="1:11" x14ac:dyDescent="0.3">
      <c r="A1915" s="101"/>
      <c r="B1915" s="101"/>
      <c r="C1915" s="101"/>
      <c r="D1915" s="101"/>
      <c r="E1915" s="101"/>
      <c r="F1915" s="101"/>
      <c r="G1915" s="101"/>
      <c r="H1915" s="101"/>
      <c r="I1915" s="101"/>
      <c r="J1915" s="101"/>
      <c r="K1915" s="101"/>
    </row>
    <row r="1916" spans="1:11" x14ac:dyDescent="0.3">
      <c r="A1916" s="101"/>
      <c r="B1916" s="101"/>
      <c r="C1916" s="101"/>
      <c r="D1916" s="101"/>
      <c r="E1916" s="101"/>
      <c r="F1916" s="101"/>
      <c r="G1916" s="101"/>
      <c r="H1916" s="101"/>
      <c r="I1916" s="101"/>
      <c r="J1916" s="101"/>
      <c r="K1916" s="101"/>
    </row>
    <row r="1917" spans="1:11" x14ac:dyDescent="0.3">
      <c r="A1917" s="101"/>
      <c r="B1917" s="101"/>
      <c r="C1917" s="101"/>
      <c r="D1917" s="101"/>
      <c r="E1917" s="101"/>
      <c r="F1917" s="101"/>
      <c r="G1917" s="101"/>
      <c r="H1917" s="101"/>
      <c r="I1917" s="101"/>
      <c r="J1917" s="101"/>
      <c r="K1917" s="101"/>
    </row>
    <row r="1918" spans="1:11" x14ac:dyDescent="0.3">
      <c r="A1918" s="101"/>
      <c r="B1918" s="101"/>
      <c r="C1918" s="101"/>
      <c r="D1918" s="101"/>
      <c r="E1918" s="101"/>
      <c r="F1918" s="101"/>
      <c r="G1918" s="101"/>
      <c r="H1918" s="101"/>
      <c r="I1918" s="101"/>
      <c r="J1918" s="101"/>
      <c r="K1918" s="101"/>
    </row>
    <row r="1919" spans="1:11" x14ac:dyDescent="0.3">
      <c r="A1919" s="101"/>
      <c r="B1919" s="101"/>
      <c r="C1919" s="101"/>
      <c r="D1919" s="101"/>
      <c r="E1919" s="101"/>
      <c r="F1919" s="101"/>
      <c r="G1919" s="101"/>
      <c r="H1919" s="101"/>
      <c r="I1919" s="101"/>
      <c r="J1919" s="101"/>
      <c r="K1919" s="101"/>
    </row>
    <row r="1920" spans="1:11" x14ac:dyDescent="0.3">
      <c r="A1920" s="101"/>
      <c r="B1920" s="101"/>
      <c r="C1920" s="101"/>
      <c r="D1920" s="101"/>
      <c r="E1920" s="101"/>
      <c r="F1920" s="101"/>
      <c r="G1920" s="101"/>
      <c r="H1920" s="101"/>
      <c r="I1920" s="101"/>
      <c r="J1920" s="101"/>
      <c r="K1920" s="101"/>
    </row>
    <row r="1921" spans="1:11" x14ac:dyDescent="0.3">
      <c r="A1921" s="101"/>
      <c r="B1921" s="101"/>
      <c r="C1921" s="101"/>
      <c r="D1921" s="101"/>
      <c r="E1921" s="101"/>
      <c r="F1921" s="101"/>
      <c r="G1921" s="101"/>
      <c r="H1921" s="101"/>
      <c r="I1921" s="101"/>
      <c r="J1921" s="101"/>
      <c r="K1921" s="101"/>
    </row>
    <row r="1922" spans="1:11" x14ac:dyDescent="0.3">
      <c r="A1922" s="101"/>
      <c r="B1922" s="101"/>
      <c r="C1922" s="101"/>
      <c r="D1922" s="101"/>
      <c r="E1922" s="101"/>
      <c r="F1922" s="101"/>
      <c r="G1922" s="101"/>
      <c r="H1922" s="101"/>
      <c r="I1922" s="101"/>
      <c r="J1922" s="101"/>
      <c r="K1922" s="101"/>
    </row>
    <row r="1923" spans="1:11" x14ac:dyDescent="0.3">
      <c r="A1923" s="101"/>
      <c r="B1923" s="101"/>
      <c r="C1923" s="101"/>
      <c r="D1923" s="101"/>
      <c r="E1923" s="101"/>
      <c r="F1923" s="101"/>
      <c r="G1923" s="101"/>
      <c r="H1923" s="101"/>
      <c r="I1923" s="101"/>
      <c r="J1923" s="101"/>
      <c r="K1923" s="101"/>
    </row>
    <row r="1924" spans="1:11" x14ac:dyDescent="0.3">
      <c r="A1924" s="101"/>
      <c r="B1924" s="101"/>
      <c r="C1924" s="101"/>
      <c r="D1924" s="101"/>
      <c r="E1924" s="101"/>
      <c r="F1924" s="101"/>
      <c r="G1924" s="101"/>
      <c r="H1924" s="101"/>
      <c r="I1924" s="101"/>
      <c r="J1924" s="101"/>
      <c r="K1924" s="101"/>
    </row>
    <row r="1925" spans="1:11" x14ac:dyDescent="0.3">
      <c r="A1925" s="101"/>
      <c r="B1925" s="101"/>
      <c r="C1925" s="101"/>
      <c r="D1925" s="101"/>
      <c r="E1925" s="101"/>
      <c r="F1925" s="101"/>
      <c r="G1925" s="101"/>
      <c r="H1925" s="101"/>
      <c r="I1925" s="101"/>
      <c r="J1925" s="101"/>
      <c r="K1925" s="101"/>
    </row>
    <row r="1926" spans="1:11" x14ac:dyDescent="0.3">
      <c r="A1926" s="101"/>
      <c r="B1926" s="101"/>
      <c r="C1926" s="101"/>
      <c r="D1926" s="101"/>
      <c r="E1926" s="101"/>
      <c r="F1926" s="101"/>
      <c r="G1926" s="101"/>
      <c r="H1926" s="101"/>
      <c r="I1926" s="101"/>
      <c r="J1926" s="101"/>
      <c r="K1926" s="101"/>
    </row>
    <row r="1927" spans="1:11" x14ac:dyDescent="0.3">
      <c r="A1927" s="101"/>
      <c r="B1927" s="101"/>
      <c r="C1927" s="101"/>
      <c r="D1927" s="101"/>
      <c r="E1927" s="101"/>
      <c r="F1927" s="101"/>
      <c r="G1927" s="101"/>
      <c r="H1927" s="101"/>
      <c r="I1927" s="101"/>
      <c r="J1927" s="101"/>
      <c r="K1927" s="101"/>
    </row>
    <row r="1928" spans="1:11" x14ac:dyDescent="0.3">
      <c r="A1928" s="101"/>
      <c r="B1928" s="101"/>
      <c r="C1928" s="101"/>
      <c r="D1928" s="101"/>
      <c r="E1928" s="101"/>
      <c r="F1928" s="101"/>
      <c r="G1928" s="101"/>
      <c r="H1928" s="101"/>
      <c r="I1928" s="101"/>
      <c r="J1928" s="101"/>
      <c r="K1928" s="101"/>
    </row>
    <row r="1929" spans="1:11" x14ac:dyDescent="0.3">
      <c r="A1929" s="101"/>
      <c r="B1929" s="101"/>
      <c r="C1929" s="101"/>
      <c r="D1929" s="101"/>
      <c r="E1929" s="101"/>
      <c r="F1929" s="101"/>
      <c r="G1929" s="101"/>
      <c r="H1929" s="101"/>
      <c r="I1929" s="101"/>
      <c r="J1929" s="101"/>
      <c r="K1929" s="101"/>
    </row>
    <row r="1930" spans="1:11" x14ac:dyDescent="0.3">
      <c r="A1930" s="101"/>
      <c r="B1930" s="101"/>
      <c r="C1930" s="101"/>
      <c r="D1930" s="101"/>
      <c r="E1930" s="101"/>
      <c r="F1930" s="101"/>
      <c r="G1930" s="101"/>
      <c r="H1930" s="101"/>
      <c r="I1930" s="101"/>
      <c r="J1930" s="101"/>
      <c r="K1930" s="101"/>
    </row>
    <row r="1931" spans="1:11" x14ac:dyDescent="0.3">
      <c r="A1931" s="101"/>
      <c r="B1931" s="101"/>
      <c r="C1931" s="101"/>
      <c r="D1931" s="101"/>
      <c r="E1931" s="101"/>
      <c r="F1931" s="101"/>
      <c r="G1931" s="101"/>
      <c r="H1931" s="101"/>
      <c r="I1931" s="101"/>
      <c r="J1931" s="101"/>
      <c r="K1931" s="101"/>
    </row>
    <row r="1932" spans="1:11" x14ac:dyDescent="0.3">
      <c r="A1932" s="101"/>
      <c r="B1932" s="101"/>
      <c r="C1932" s="101"/>
      <c r="D1932" s="101"/>
      <c r="E1932" s="101"/>
      <c r="F1932" s="101"/>
      <c r="G1932" s="101"/>
      <c r="H1932" s="101"/>
      <c r="I1932" s="101"/>
      <c r="J1932" s="101"/>
      <c r="K1932" s="101"/>
    </row>
    <row r="1933" spans="1:11" x14ac:dyDescent="0.3">
      <c r="A1933" s="101"/>
      <c r="B1933" s="101"/>
      <c r="C1933" s="101"/>
      <c r="D1933" s="101"/>
      <c r="E1933" s="101"/>
      <c r="F1933" s="101"/>
      <c r="G1933" s="101"/>
      <c r="H1933" s="101"/>
      <c r="I1933" s="101"/>
      <c r="J1933" s="101"/>
      <c r="K1933" s="101"/>
    </row>
    <row r="1934" spans="1:11" x14ac:dyDescent="0.3">
      <c r="A1934" s="101"/>
      <c r="B1934" s="101"/>
      <c r="C1934" s="101"/>
      <c r="D1934" s="101"/>
      <c r="E1934" s="101"/>
      <c r="F1934" s="101"/>
      <c r="G1934" s="101"/>
      <c r="H1934" s="101"/>
      <c r="I1934" s="101"/>
      <c r="J1934" s="101"/>
      <c r="K1934" s="101"/>
    </row>
    <row r="1935" spans="1:11" x14ac:dyDescent="0.3">
      <c r="A1935" s="101"/>
      <c r="B1935" s="101"/>
      <c r="C1935" s="101"/>
      <c r="D1935" s="101"/>
      <c r="E1935" s="101"/>
      <c r="F1935" s="101"/>
      <c r="G1935" s="101"/>
      <c r="H1935" s="101"/>
      <c r="I1935" s="101"/>
      <c r="J1935" s="101"/>
      <c r="K1935" s="101"/>
    </row>
    <row r="1936" spans="1:11" x14ac:dyDescent="0.3">
      <c r="A1936" s="101"/>
      <c r="B1936" s="101"/>
      <c r="C1936" s="101"/>
      <c r="D1936" s="101"/>
      <c r="E1936" s="101"/>
      <c r="F1936" s="101"/>
      <c r="G1936" s="101"/>
      <c r="H1936" s="101"/>
      <c r="I1936" s="101"/>
      <c r="J1936" s="101"/>
      <c r="K1936" s="101"/>
    </row>
    <row r="1937" spans="1:11" x14ac:dyDescent="0.3">
      <c r="A1937" s="101"/>
      <c r="B1937" s="101"/>
      <c r="C1937" s="101"/>
      <c r="D1937" s="101"/>
      <c r="E1937" s="101"/>
      <c r="F1937" s="101"/>
      <c r="G1937" s="101"/>
      <c r="H1937" s="101"/>
      <c r="I1937" s="101"/>
      <c r="J1937" s="101"/>
      <c r="K1937" s="101"/>
    </row>
    <row r="1938" spans="1:11" x14ac:dyDescent="0.3">
      <c r="A1938" s="101"/>
      <c r="B1938" s="101"/>
      <c r="C1938" s="101"/>
      <c r="D1938" s="101"/>
      <c r="E1938" s="101"/>
      <c r="F1938" s="101"/>
      <c r="G1938" s="101"/>
      <c r="H1938" s="101"/>
      <c r="I1938" s="101"/>
      <c r="J1938" s="101"/>
      <c r="K1938" s="101"/>
    </row>
    <row r="1939" spans="1:11" x14ac:dyDescent="0.3">
      <c r="A1939" s="101"/>
      <c r="B1939" s="101"/>
      <c r="C1939" s="101"/>
      <c r="D1939" s="101"/>
      <c r="E1939" s="101"/>
      <c r="F1939" s="101"/>
      <c r="G1939" s="101"/>
      <c r="H1939" s="101"/>
      <c r="I1939" s="101"/>
      <c r="J1939" s="101"/>
      <c r="K1939" s="101"/>
    </row>
    <row r="1940" spans="1:11" x14ac:dyDescent="0.3">
      <c r="A1940" s="101"/>
      <c r="B1940" s="101"/>
      <c r="C1940" s="101"/>
      <c r="D1940" s="101"/>
      <c r="E1940" s="101"/>
      <c r="F1940" s="101"/>
      <c r="G1940" s="101"/>
      <c r="H1940" s="101"/>
      <c r="I1940" s="101"/>
      <c r="J1940" s="101"/>
      <c r="K1940" s="101"/>
    </row>
    <row r="1941" spans="1:11" x14ac:dyDescent="0.3">
      <c r="A1941" s="101"/>
      <c r="B1941" s="101"/>
      <c r="C1941" s="101"/>
      <c r="D1941" s="101"/>
      <c r="E1941" s="101"/>
      <c r="F1941" s="101"/>
      <c r="G1941" s="101"/>
      <c r="H1941" s="101"/>
      <c r="I1941" s="101"/>
      <c r="J1941" s="101"/>
      <c r="K1941" s="101"/>
    </row>
    <row r="1942" spans="1:11" x14ac:dyDescent="0.3">
      <c r="A1942" s="101"/>
      <c r="B1942" s="101"/>
      <c r="C1942" s="101"/>
      <c r="D1942" s="101"/>
      <c r="E1942" s="101"/>
      <c r="F1942" s="101"/>
      <c r="G1942" s="101"/>
      <c r="H1942" s="101"/>
      <c r="I1942" s="101"/>
      <c r="J1942" s="101"/>
      <c r="K1942" s="101"/>
    </row>
    <row r="1943" spans="1:11" x14ac:dyDescent="0.3">
      <c r="A1943" s="101"/>
      <c r="B1943" s="101"/>
      <c r="C1943" s="101"/>
      <c r="D1943" s="101"/>
      <c r="E1943" s="101"/>
      <c r="F1943" s="101"/>
      <c r="G1943" s="101"/>
      <c r="H1943" s="101"/>
      <c r="I1943" s="101"/>
      <c r="J1943" s="101"/>
      <c r="K1943" s="101"/>
    </row>
    <row r="1944" spans="1:11" x14ac:dyDescent="0.3">
      <c r="A1944" s="101"/>
      <c r="B1944" s="101"/>
      <c r="C1944" s="101"/>
      <c r="D1944" s="101"/>
      <c r="E1944" s="101"/>
      <c r="F1944" s="101"/>
      <c r="G1944" s="101"/>
      <c r="H1944" s="101"/>
      <c r="I1944" s="101"/>
      <c r="J1944" s="101"/>
      <c r="K1944" s="101"/>
    </row>
    <row r="1945" spans="1:11" x14ac:dyDescent="0.3">
      <c r="A1945" s="101"/>
      <c r="B1945" s="101"/>
      <c r="C1945" s="101"/>
      <c r="D1945" s="101"/>
      <c r="E1945" s="101"/>
      <c r="F1945" s="101"/>
      <c r="G1945" s="101"/>
      <c r="H1945" s="101"/>
      <c r="I1945" s="101"/>
      <c r="J1945" s="101"/>
      <c r="K1945" s="101"/>
    </row>
    <row r="1946" spans="1:11" x14ac:dyDescent="0.3">
      <c r="A1946" s="101"/>
      <c r="B1946" s="101"/>
      <c r="C1946" s="101"/>
      <c r="D1946" s="101"/>
      <c r="E1946" s="101"/>
      <c r="F1946" s="101"/>
      <c r="G1946" s="101"/>
      <c r="H1946" s="101"/>
      <c r="I1946" s="101"/>
      <c r="J1946" s="101"/>
      <c r="K1946" s="101"/>
    </row>
    <row r="1947" spans="1:11" x14ac:dyDescent="0.3">
      <c r="A1947" s="101"/>
      <c r="B1947" s="101"/>
      <c r="C1947" s="101"/>
      <c r="D1947" s="101"/>
      <c r="E1947" s="101"/>
      <c r="F1947" s="101"/>
      <c r="G1947" s="101"/>
      <c r="H1947" s="101"/>
      <c r="I1947" s="101"/>
      <c r="J1947" s="101"/>
      <c r="K1947" s="101"/>
    </row>
    <row r="1948" spans="1:11" x14ac:dyDescent="0.3">
      <c r="A1948" s="101"/>
      <c r="B1948" s="101"/>
      <c r="C1948" s="101"/>
      <c r="D1948" s="101"/>
      <c r="E1948" s="101"/>
      <c r="F1948" s="101"/>
      <c r="G1948" s="101"/>
      <c r="H1948" s="101"/>
      <c r="I1948" s="101"/>
      <c r="J1948" s="101"/>
      <c r="K1948" s="101"/>
    </row>
    <row r="1949" spans="1:11" x14ac:dyDescent="0.3">
      <c r="A1949" s="101"/>
      <c r="B1949" s="101"/>
      <c r="C1949" s="101"/>
      <c r="D1949" s="101"/>
      <c r="E1949" s="101"/>
      <c r="F1949" s="101"/>
      <c r="G1949" s="101"/>
      <c r="H1949" s="101"/>
      <c r="I1949" s="101"/>
      <c r="J1949" s="101"/>
      <c r="K1949" s="101"/>
    </row>
    <row r="1950" spans="1:11" x14ac:dyDescent="0.3">
      <c r="A1950" s="101"/>
      <c r="B1950" s="101"/>
      <c r="C1950" s="101"/>
      <c r="D1950" s="101"/>
      <c r="E1950" s="101"/>
      <c r="F1950" s="101"/>
      <c r="G1950" s="101"/>
      <c r="H1950" s="101"/>
      <c r="I1950" s="101"/>
      <c r="J1950" s="101"/>
      <c r="K1950" s="101"/>
    </row>
    <row r="1951" spans="1:11" x14ac:dyDescent="0.3">
      <c r="A1951" s="101"/>
      <c r="B1951" s="101"/>
      <c r="C1951" s="101"/>
      <c r="D1951" s="101"/>
      <c r="E1951" s="101"/>
      <c r="F1951" s="101"/>
      <c r="G1951" s="101"/>
      <c r="H1951" s="101"/>
      <c r="I1951" s="101"/>
      <c r="J1951" s="101"/>
      <c r="K1951" s="101"/>
    </row>
    <row r="1952" spans="1:11" x14ac:dyDescent="0.3">
      <c r="A1952" s="101"/>
      <c r="B1952" s="101"/>
      <c r="C1952" s="101"/>
      <c r="D1952" s="101"/>
      <c r="E1952" s="101"/>
      <c r="F1952" s="101"/>
      <c r="G1952" s="101"/>
      <c r="H1952" s="101"/>
      <c r="I1952" s="101"/>
      <c r="J1952" s="101"/>
      <c r="K1952" s="101"/>
    </row>
    <row r="1953" spans="1:11" x14ac:dyDescent="0.3">
      <c r="A1953" s="101"/>
      <c r="B1953" s="101"/>
      <c r="C1953" s="101"/>
      <c r="D1953" s="101"/>
      <c r="E1953" s="101"/>
      <c r="F1953" s="101"/>
      <c r="G1953" s="101"/>
      <c r="H1953" s="101"/>
      <c r="I1953" s="101"/>
      <c r="J1953" s="101"/>
      <c r="K1953" s="101"/>
    </row>
    <row r="1954" spans="1:11" x14ac:dyDescent="0.3">
      <c r="A1954" s="101"/>
      <c r="B1954" s="101"/>
      <c r="C1954" s="101"/>
      <c r="D1954" s="101"/>
      <c r="E1954" s="101"/>
      <c r="F1954" s="101"/>
      <c r="G1954" s="101"/>
      <c r="H1954" s="101"/>
      <c r="I1954" s="101"/>
      <c r="J1954" s="101"/>
      <c r="K1954" s="101"/>
    </row>
    <row r="1955" spans="1:11" x14ac:dyDescent="0.3">
      <c r="A1955" s="101"/>
      <c r="B1955" s="101"/>
      <c r="C1955" s="101"/>
      <c r="D1955" s="101"/>
      <c r="E1955" s="101"/>
      <c r="F1955" s="101"/>
      <c r="G1955" s="101"/>
      <c r="H1955" s="101"/>
      <c r="I1955" s="101"/>
      <c r="J1955" s="101"/>
      <c r="K1955" s="101"/>
    </row>
    <row r="1956" spans="1:11" x14ac:dyDescent="0.3">
      <c r="A1956" s="101"/>
      <c r="B1956" s="101"/>
      <c r="C1956" s="101"/>
      <c r="D1956" s="101"/>
      <c r="E1956" s="101"/>
      <c r="F1956" s="101"/>
      <c r="G1956" s="101"/>
      <c r="H1956" s="101"/>
      <c r="I1956" s="101"/>
      <c r="J1956" s="101"/>
      <c r="K1956" s="101"/>
    </row>
    <row r="1957" spans="1:11" x14ac:dyDescent="0.3">
      <c r="A1957" s="101"/>
      <c r="B1957" s="101"/>
      <c r="C1957" s="101"/>
      <c r="D1957" s="101"/>
      <c r="E1957" s="101"/>
      <c r="F1957" s="101"/>
      <c r="G1957" s="101"/>
      <c r="H1957" s="101"/>
      <c r="I1957" s="101"/>
      <c r="J1957" s="101"/>
      <c r="K1957" s="101"/>
    </row>
    <row r="1958" spans="1:11" x14ac:dyDescent="0.3">
      <c r="A1958" s="101"/>
      <c r="B1958" s="101"/>
      <c r="C1958" s="101"/>
      <c r="D1958" s="101"/>
      <c r="E1958" s="101"/>
      <c r="F1958" s="101"/>
      <c r="G1958" s="101"/>
      <c r="H1958" s="101"/>
      <c r="I1958" s="101"/>
      <c r="J1958" s="101"/>
      <c r="K1958" s="101"/>
    </row>
    <row r="1959" spans="1:11" x14ac:dyDescent="0.3">
      <c r="A1959" s="101"/>
      <c r="B1959" s="101"/>
      <c r="C1959" s="101"/>
      <c r="D1959" s="101"/>
      <c r="E1959" s="101"/>
      <c r="F1959" s="101"/>
      <c r="G1959" s="101"/>
      <c r="H1959" s="101"/>
      <c r="I1959" s="101"/>
      <c r="J1959" s="101"/>
      <c r="K1959" s="101"/>
    </row>
    <row r="1960" spans="1:11" x14ac:dyDescent="0.3">
      <c r="A1960" s="101"/>
      <c r="B1960" s="101"/>
      <c r="C1960" s="101"/>
      <c r="D1960" s="101"/>
      <c r="E1960" s="101"/>
      <c r="F1960" s="101"/>
      <c r="G1960" s="101"/>
      <c r="H1960" s="101"/>
      <c r="I1960" s="101"/>
      <c r="J1960" s="101"/>
      <c r="K1960" s="101"/>
    </row>
    <row r="1961" spans="1:11" x14ac:dyDescent="0.3">
      <c r="A1961" s="101"/>
      <c r="B1961" s="101"/>
      <c r="C1961" s="101"/>
      <c r="D1961" s="101"/>
      <c r="E1961" s="101"/>
      <c r="F1961" s="101"/>
      <c r="G1961" s="101"/>
      <c r="H1961" s="101"/>
      <c r="I1961" s="101"/>
      <c r="J1961" s="101"/>
      <c r="K1961" s="101"/>
    </row>
    <row r="1962" spans="1:11" x14ac:dyDescent="0.3">
      <c r="A1962" s="101"/>
      <c r="B1962" s="101"/>
      <c r="C1962" s="101"/>
      <c r="D1962" s="101"/>
      <c r="E1962" s="101"/>
      <c r="F1962" s="101"/>
      <c r="G1962" s="101"/>
      <c r="H1962" s="101"/>
      <c r="I1962" s="101"/>
      <c r="J1962" s="101"/>
      <c r="K1962" s="101"/>
    </row>
    <row r="1963" spans="1:11" x14ac:dyDescent="0.3">
      <c r="A1963" s="101"/>
      <c r="B1963" s="101"/>
      <c r="C1963" s="101"/>
      <c r="D1963" s="101"/>
      <c r="E1963" s="101"/>
      <c r="F1963" s="101"/>
      <c r="G1963" s="101"/>
      <c r="H1963" s="101"/>
      <c r="I1963" s="101"/>
      <c r="J1963" s="101"/>
      <c r="K1963" s="101"/>
    </row>
    <row r="1964" spans="1:11" x14ac:dyDescent="0.3">
      <c r="A1964" s="101"/>
      <c r="B1964" s="101"/>
      <c r="C1964" s="101"/>
      <c r="D1964" s="101"/>
      <c r="E1964" s="101"/>
      <c r="F1964" s="101"/>
      <c r="G1964" s="101"/>
      <c r="H1964" s="101"/>
      <c r="I1964" s="101"/>
      <c r="J1964" s="101"/>
      <c r="K1964" s="101"/>
    </row>
    <row r="1965" spans="1:11" x14ac:dyDescent="0.3">
      <c r="A1965" s="101"/>
      <c r="B1965" s="101"/>
      <c r="C1965" s="101"/>
      <c r="D1965" s="101"/>
      <c r="E1965" s="101"/>
      <c r="F1965" s="101"/>
      <c r="G1965" s="101"/>
      <c r="H1965" s="101"/>
      <c r="I1965" s="101"/>
      <c r="J1965" s="101"/>
      <c r="K1965" s="101"/>
    </row>
    <row r="1966" spans="1:11" x14ac:dyDescent="0.3">
      <c r="A1966" s="101"/>
      <c r="B1966" s="101"/>
      <c r="C1966" s="101"/>
      <c r="D1966" s="101"/>
      <c r="E1966" s="101"/>
      <c r="F1966" s="101"/>
      <c r="G1966" s="101"/>
      <c r="H1966" s="101"/>
      <c r="I1966" s="101"/>
      <c r="J1966" s="101"/>
      <c r="K1966" s="101"/>
    </row>
    <row r="1967" spans="1:11" x14ac:dyDescent="0.3">
      <c r="A1967" s="101"/>
      <c r="B1967" s="101"/>
      <c r="C1967" s="101"/>
      <c r="D1967" s="101"/>
      <c r="E1967" s="101"/>
      <c r="F1967" s="101"/>
      <c r="G1967" s="101"/>
      <c r="H1967" s="101"/>
      <c r="I1967" s="101"/>
      <c r="J1967" s="101"/>
      <c r="K1967" s="101"/>
    </row>
    <row r="1968" spans="1:11" x14ac:dyDescent="0.3">
      <c r="A1968" s="101"/>
      <c r="B1968" s="101"/>
      <c r="C1968" s="101"/>
      <c r="D1968" s="101"/>
      <c r="E1968" s="101"/>
      <c r="F1968" s="101"/>
      <c r="G1968" s="101"/>
      <c r="H1968" s="101"/>
      <c r="I1968" s="101"/>
      <c r="J1968" s="101"/>
      <c r="K1968" s="101"/>
    </row>
    <row r="1969" spans="1:11" x14ac:dyDescent="0.3">
      <c r="A1969" s="101"/>
      <c r="B1969" s="101"/>
      <c r="C1969" s="101"/>
      <c r="D1969" s="101"/>
      <c r="E1969" s="101"/>
      <c r="F1969" s="101"/>
      <c r="G1969" s="101"/>
      <c r="H1969" s="101"/>
      <c r="I1969" s="101"/>
      <c r="J1969" s="101"/>
      <c r="K1969" s="101"/>
    </row>
    <row r="1970" spans="1:11" x14ac:dyDescent="0.3">
      <c r="A1970" s="101"/>
      <c r="B1970" s="101"/>
      <c r="C1970" s="101"/>
      <c r="D1970" s="101"/>
      <c r="E1970" s="101"/>
      <c r="F1970" s="101"/>
      <c r="G1970" s="101"/>
      <c r="H1970" s="101"/>
      <c r="I1970" s="101"/>
      <c r="J1970" s="101"/>
      <c r="K1970" s="101"/>
    </row>
    <row r="1971" spans="1:11" x14ac:dyDescent="0.3">
      <c r="A1971" s="101"/>
      <c r="B1971" s="101"/>
      <c r="C1971" s="101"/>
      <c r="D1971" s="101"/>
      <c r="E1971" s="101"/>
      <c r="F1971" s="101"/>
      <c r="G1971" s="101"/>
      <c r="H1971" s="101"/>
      <c r="I1971" s="101"/>
      <c r="J1971" s="101"/>
      <c r="K1971" s="101"/>
    </row>
    <row r="1972" spans="1:11" x14ac:dyDescent="0.3">
      <c r="A1972" s="101"/>
      <c r="B1972" s="101"/>
      <c r="C1972" s="101"/>
      <c r="D1972" s="101"/>
      <c r="E1972" s="101"/>
      <c r="F1972" s="101"/>
      <c r="G1972" s="101"/>
      <c r="H1972" s="101"/>
      <c r="I1972" s="101"/>
      <c r="J1972" s="101"/>
      <c r="K1972" s="101"/>
    </row>
    <row r="1973" spans="1:11" x14ac:dyDescent="0.3">
      <c r="A1973" s="101"/>
      <c r="B1973" s="101"/>
      <c r="C1973" s="101"/>
      <c r="D1973" s="101"/>
      <c r="E1973" s="101"/>
      <c r="F1973" s="101"/>
      <c r="G1973" s="101"/>
      <c r="H1973" s="101"/>
      <c r="I1973" s="101"/>
      <c r="J1973" s="101"/>
      <c r="K1973" s="101"/>
    </row>
    <row r="1974" spans="1:11" x14ac:dyDescent="0.3">
      <c r="A1974" s="101"/>
      <c r="B1974" s="101"/>
      <c r="C1974" s="101"/>
      <c r="D1974" s="101"/>
      <c r="E1974" s="101"/>
      <c r="F1974" s="101"/>
      <c r="G1974" s="101"/>
      <c r="H1974" s="101"/>
      <c r="I1974" s="101"/>
      <c r="J1974" s="101"/>
      <c r="K1974" s="101"/>
    </row>
    <row r="1975" spans="1:11" x14ac:dyDescent="0.3">
      <c r="A1975" s="101"/>
      <c r="B1975" s="101"/>
      <c r="C1975" s="101"/>
      <c r="D1975" s="101"/>
      <c r="E1975" s="101"/>
      <c r="F1975" s="101"/>
      <c r="G1975" s="101"/>
      <c r="H1975" s="101"/>
      <c r="I1975" s="101"/>
      <c r="J1975" s="101"/>
      <c r="K1975" s="101"/>
    </row>
    <row r="1976" spans="1:11" x14ac:dyDescent="0.3">
      <c r="A1976" s="101"/>
      <c r="B1976" s="101"/>
      <c r="C1976" s="101"/>
      <c r="D1976" s="101"/>
      <c r="E1976" s="101"/>
      <c r="F1976" s="101"/>
      <c r="G1976" s="101"/>
      <c r="H1976" s="101"/>
      <c r="I1976" s="101"/>
      <c r="J1976" s="101"/>
      <c r="K1976" s="101"/>
    </row>
    <row r="1977" spans="1:11" x14ac:dyDescent="0.3">
      <c r="A1977" s="101"/>
      <c r="B1977" s="101"/>
      <c r="C1977" s="101"/>
      <c r="D1977" s="101"/>
      <c r="E1977" s="101"/>
      <c r="F1977" s="101"/>
      <c r="G1977" s="101"/>
      <c r="H1977" s="101"/>
      <c r="I1977" s="101"/>
      <c r="J1977" s="101"/>
      <c r="K1977" s="101"/>
    </row>
    <row r="1978" spans="1:11" x14ac:dyDescent="0.3">
      <c r="A1978" s="101"/>
      <c r="B1978" s="101"/>
      <c r="C1978" s="101"/>
      <c r="D1978" s="101"/>
      <c r="E1978" s="101"/>
      <c r="F1978" s="101"/>
      <c r="G1978" s="101"/>
      <c r="H1978" s="101"/>
      <c r="I1978" s="101"/>
      <c r="J1978" s="101"/>
      <c r="K1978" s="101"/>
    </row>
    <row r="1979" spans="1:11" x14ac:dyDescent="0.3">
      <c r="A1979" s="101"/>
      <c r="B1979" s="101"/>
      <c r="C1979" s="101"/>
      <c r="D1979" s="101"/>
      <c r="E1979" s="101"/>
      <c r="F1979" s="101"/>
      <c r="G1979" s="101"/>
      <c r="H1979" s="101"/>
      <c r="I1979" s="101"/>
      <c r="J1979" s="101"/>
      <c r="K1979" s="101"/>
    </row>
    <row r="1980" spans="1:11" x14ac:dyDescent="0.3">
      <c r="A1980" s="101"/>
      <c r="B1980" s="101"/>
      <c r="C1980" s="101"/>
      <c r="D1980" s="101"/>
      <c r="E1980" s="101"/>
      <c r="F1980" s="101"/>
      <c r="G1980" s="101"/>
      <c r="H1980" s="101"/>
      <c r="I1980" s="101"/>
      <c r="J1980" s="101"/>
      <c r="K1980" s="101"/>
    </row>
    <row r="1981" spans="1:11" x14ac:dyDescent="0.3">
      <c r="A1981" s="101"/>
      <c r="B1981" s="101"/>
      <c r="C1981" s="101"/>
      <c r="D1981" s="101"/>
      <c r="E1981" s="101"/>
      <c r="F1981" s="101"/>
      <c r="G1981" s="101"/>
      <c r="H1981" s="101"/>
      <c r="I1981" s="101"/>
      <c r="J1981" s="101"/>
      <c r="K1981" s="101"/>
    </row>
    <row r="1982" spans="1:11" x14ac:dyDescent="0.3">
      <c r="A1982" s="101"/>
      <c r="B1982" s="101"/>
      <c r="C1982" s="101"/>
      <c r="D1982" s="101"/>
      <c r="E1982" s="101"/>
      <c r="F1982" s="101"/>
      <c r="G1982" s="101"/>
      <c r="H1982" s="101"/>
      <c r="I1982" s="101"/>
      <c r="J1982" s="101"/>
      <c r="K1982" s="101"/>
    </row>
    <row r="1983" spans="1:11" x14ac:dyDescent="0.3">
      <c r="A1983" s="101"/>
      <c r="B1983" s="101"/>
      <c r="C1983" s="101"/>
      <c r="D1983" s="101"/>
      <c r="E1983" s="101"/>
      <c r="F1983" s="101"/>
      <c r="G1983" s="101"/>
      <c r="H1983" s="101"/>
      <c r="I1983" s="101"/>
      <c r="J1983" s="101"/>
      <c r="K1983" s="101"/>
    </row>
    <row r="1984" spans="1:11" x14ac:dyDescent="0.3">
      <c r="A1984" s="101"/>
      <c r="B1984" s="101"/>
      <c r="C1984" s="101"/>
      <c r="D1984" s="101"/>
      <c r="E1984" s="101"/>
      <c r="F1984" s="101"/>
      <c r="G1984" s="101"/>
      <c r="H1984" s="101"/>
      <c r="I1984" s="101"/>
      <c r="J1984" s="101"/>
      <c r="K1984" s="101"/>
    </row>
    <row r="1985" spans="1:11" x14ac:dyDescent="0.3">
      <c r="A1985" s="101"/>
      <c r="B1985" s="101"/>
      <c r="C1985" s="101"/>
      <c r="D1985" s="101"/>
      <c r="E1985" s="101"/>
      <c r="F1985" s="101"/>
      <c r="G1985" s="101"/>
      <c r="H1985" s="101"/>
      <c r="I1985" s="101"/>
      <c r="J1985" s="101"/>
      <c r="K1985" s="101"/>
    </row>
    <row r="1986" spans="1:11" x14ac:dyDescent="0.3">
      <c r="A1986" s="101"/>
      <c r="B1986" s="101"/>
      <c r="C1986" s="101"/>
      <c r="D1986" s="101"/>
      <c r="E1986" s="101"/>
      <c r="F1986" s="101"/>
      <c r="G1986" s="101"/>
      <c r="H1986" s="101"/>
      <c r="I1986" s="101"/>
      <c r="J1986" s="101"/>
      <c r="K1986" s="101"/>
    </row>
    <row r="1987" spans="1:11" x14ac:dyDescent="0.3">
      <c r="A1987" s="101"/>
      <c r="B1987" s="101"/>
      <c r="C1987" s="101"/>
      <c r="D1987" s="101"/>
      <c r="E1987" s="101"/>
      <c r="F1987" s="101"/>
      <c r="G1987" s="101"/>
      <c r="H1987" s="101"/>
      <c r="I1987" s="101"/>
      <c r="J1987" s="101"/>
      <c r="K1987" s="101"/>
    </row>
    <row r="1988" spans="1:11" x14ac:dyDescent="0.3">
      <c r="A1988" s="101"/>
      <c r="B1988" s="101"/>
      <c r="C1988" s="101"/>
      <c r="D1988" s="101"/>
      <c r="E1988" s="101"/>
      <c r="F1988" s="101"/>
      <c r="G1988" s="101"/>
      <c r="H1988" s="101"/>
      <c r="I1988" s="101"/>
      <c r="J1988" s="101"/>
      <c r="K1988" s="101"/>
    </row>
    <row r="1989" spans="1:11" x14ac:dyDescent="0.3">
      <c r="A1989" s="101"/>
      <c r="B1989" s="101"/>
      <c r="C1989" s="101"/>
      <c r="D1989" s="101"/>
      <c r="E1989" s="101"/>
      <c r="F1989" s="101"/>
      <c r="G1989" s="101"/>
      <c r="H1989" s="101"/>
      <c r="I1989" s="101"/>
      <c r="J1989" s="101"/>
      <c r="K1989" s="101"/>
    </row>
    <row r="1990" spans="1:11" x14ac:dyDescent="0.3">
      <c r="A1990" s="101"/>
      <c r="B1990" s="101"/>
      <c r="C1990" s="101"/>
      <c r="D1990" s="101"/>
      <c r="E1990" s="101"/>
      <c r="F1990" s="101"/>
      <c r="G1990" s="101"/>
      <c r="H1990" s="101"/>
      <c r="I1990" s="101"/>
      <c r="J1990" s="101"/>
      <c r="K1990" s="101"/>
    </row>
    <row r="1991" spans="1:11" x14ac:dyDescent="0.3">
      <c r="A1991" s="101"/>
      <c r="B1991" s="101"/>
      <c r="C1991" s="101"/>
      <c r="D1991" s="101"/>
      <c r="E1991" s="101"/>
      <c r="F1991" s="101"/>
      <c r="G1991" s="101"/>
      <c r="H1991" s="101"/>
      <c r="I1991" s="101"/>
      <c r="J1991" s="101"/>
      <c r="K1991" s="101"/>
    </row>
    <row r="1992" spans="1:11" x14ac:dyDescent="0.3">
      <c r="A1992" s="101"/>
      <c r="B1992" s="101"/>
      <c r="C1992" s="101"/>
      <c r="D1992" s="101"/>
      <c r="E1992" s="101"/>
      <c r="F1992" s="101"/>
      <c r="G1992" s="101"/>
      <c r="H1992" s="101"/>
      <c r="I1992" s="101"/>
      <c r="J1992" s="101"/>
      <c r="K1992" s="101"/>
    </row>
    <row r="1993" spans="1:11" x14ac:dyDescent="0.3">
      <c r="A1993" s="101"/>
      <c r="B1993" s="101"/>
      <c r="C1993" s="101"/>
      <c r="D1993" s="101"/>
      <c r="E1993" s="101"/>
      <c r="F1993" s="101"/>
      <c r="G1993" s="101"/>
      <c r="H1993" s="101"/>
      <c r="I1993" s="101"/>
      <c r="J1993" s="101"/>
      <c r="K1993" s="101"/>
    </row>
    <row r="1994" spans="1:11" x14ac:dyDescent="0.3">
      <c r="A1994" s="101"/>
      <c r="B1994" s="101"/>
      <c r="C1994" s="101"/>
      <c r="D1994" s="101"/>
      <c r="E1994" s="101"/>
      <c r="F1994" s="101"/>
      <c r="G1994" s="101"/>
      <c r="H1994" s="101"/>
      <c r="I1994" s="101"/>
      <c r="J1994" s="101"/>
      <c r="K1994" s="101"/>
    </row>
    <row r="1995" spans="1:11" x14ac:dyDescent="0.3">
      <c r="A1995" s="101"/>
      <c r="B1995" s="101"/>
      <c r="C1995" s="101"/>
      <c r="D1995" s="101"/>
      <c r="E1995" s="101"/>
      <c r="F1995" s="101"/>
      <c r="G1995" s="101"/>
      <c r="H1995" s="101"/>
      <c r="I1995" s="101"/>
      <c r="J1995" s="101"/>
      <c r="K1995" s="101"/>
    </row>
    <row r="1996" spans="1:11" x14ac:dyDescent="0.3">
      <c r="A1996" s="101"/>
      <c r="B1996" s="101"/>
      <c r="C1996" s="101"/>
      <c r="D1996" s="101"/>
      <c r="E1996" s="101"/>
      <c r="F1996" s="101"/>
      <c r="G1996" s="101"/>
      <c r="H1996" s="101"/>
      <c r="I1996" s="101"/>
      <c r="J1996" s="101"/>
      <c r="K1996" s="101"/>
    </row>
    <row r="1997" spans="1:11" x14ac:dyDescent="0.3">
      <c r="A1997" s="101"/>
      <c r="B1997" s="101"/>
      <c r="C1997" s="101"/>
      <c r="D1997" s="101"/>
      <c r="E1997" s="101"/>
      <c r="F1997" s="101"/>
      <c r="G1997" s="101"/>
      <c r="H1997" s="101"/>
      <c r="I1997" s="101"/>
      <c r="J1997" s="101"/>
      <c r="K1997" s="101"/>
    </row>
    <row r="1998" spans="1:11" x14ac:dyDescent="0.3">
      <c r="A1998" s="101"/>
      <c r="B1998" s="101"/>
      <c r="C1998" s="101"/>
      <c r="D1998" s="101"/>
      <c r="E1998" s="101"/>
      <c r="F1998" s="101"/>
      <c r="G1998" s="101"/>
      <c r="H1998" s="101"/>
      <c r="I1998" s="101"/>
      <c r="J1998" s="101"/>
      <c r="K1998" s="101"/>
    </row>
    <row r="1999" spans="1:11" x14ac:dyDescent="0.3">
      <c r="A1999" s="101"/>
      <c r="B1999" s="101"/>
      <c r="C1999" s="101"/>
      <c r="D1999" s="101"/>
      <c r="E1999" s="101"/>
      <c r="F1999" s="101"/>
      <c r="G1999" s="101"/>
      <c r="H1999" s="101"/>
      <c r="I1999" s="101"/>
      <c r="J1999" s="101"/>
      <c r="K1999" s="101"/>
    </row>
    <row r="2000" spans="1:11" x14ac:dyDescent="0.3">
      <c r="A2000" s="101"/>
      <c r="B2000" s="101"/>
      <c r="C2000" s="101"/>
      <c r="D2000" s="101"/>
      <c r="E2000" s="101"/>
      <c r="F2000" s="101"/>
      <c r="G2000" s="101"/>
      <c r="H2000" s="101"/>
      <c r="I2000" s="101"/>
      <c r="J2000" s="101"/>
      <c r="K2000" s="101"/>
    </row>
    <row r="2001" spans="1:11" x14ac:dyDescent="0.3">
      <c r="A2001" s="101"/>
      <c r="B2001" s="101"/>
      <c r="C2001" s="101"/>
      <c r="D2001" s="101"/>
      <c r="E2001" s="101"/>
      <c r="F2001" s="101"/>
      <c r="G2001" s="101"/>
      <c r="H2001" s="101"/>
      <c r="I2001" s="101"/>
      <c r="J2001" s="101"/>
      <c r="K2001" s="101"/>
    </row>
    <row r="2002" spans="1:11" x14ac:dyDescent="0.3">
      <c r="A2002" s="101"/>
      <c r="B2002" s="101"/>
      <c r="C2002" s="101"/>
      <c r="D2002" s="101"/>
      <c r="E2002" s="101"/>
      <c r="F2002" s="101"/>
      <c r="G2002" s="101"/>
      <c r="H2002" s="101"/>
      <c r="I2002" s="101"/>
      <c r="J2002" s="101"/>
      <c r="K2002" s="101"/>
    </row>
    <row r="2003" spans="1:11" x14ac:dyDescent="0.3">
      <c r="A2003" s="101"/>
      <c r="B2003" s="101"/>
      <c r="C2003" s="101"/>
      <c r="D2003" s="101"/>
      <c r="E2003" s="101"/>
      <c r="F2003" s="101"/>
      <c r="G2003" s="101"/>
      <c r="H2003" s="101"/>
      <c r="I2003" s="101"/>
      <c r="J2003" s="101"/>
      <c r="K2003" s="101"/>
    </row>
    <row r="2004" spans="1:11" x14ac:dyDescent="0.3">
      <c r="A2004" s="101"/>
      <c r="B2004" s="101"/>
      <c r="C2004" s="101"/>
      <c r="D2004" s="101"/>
      <c r="E2004" s="101"/>
      <c r="F2004" s="101"/>
      <c r="G2004" s="101"/>
      <c r="H2004" s="101"/>
      <c r="I2004" s="101"/>
      <c r="J2004" s="101"/>
      <c r="K2004" s="101"/>
    </row>
    <row r="2005" spans="1:11" x14ac:dyDescent="0.3">
      <c r="A2005" s="101"/>
      <c r="B2005" s="101"/>
      <c r="C2005" s="101"/>
      <c r="D2005" s="101"/>
      <c r="E2005" s="101"/>
      <c r="F2005" s="101"/>
      <c r="G2005" s="101"/>
      <c r="H2005" s="101"/>
      <c r="I2005" s="101"/>
      <c r="J2005" s="101"/>
      <c r="K2005" s="101"/>
    </row>
    <row r="2006" spans="1:11" x14ac:dyDescent="0.3">
      <c r="A2006" s="101"/>
      <c r="B2006" s="101"/>
      <c r="C2006" s="101"/>
      <c r="D2006" s="101"/>
      <c r="E2006" s="101"/>
      <c r="F2006" s="101"/>
      <c r="G2006" s="101"/>
      <c r="H2006" s="101"/>
      <c r="I2006" s="101"/>
      <c r="J2006" s="101"/>
      <c r="K2006" s="101"/>
    </row>
    <row r="2007" spans="1:11" x14ac:dyDescent="0.3">
      <c r="A2007" s="101"/>
      <c r="B2007" s="101"/>
      <c r="C2007" s="101"/>
      <c r="D2007" s="101"/>
      <c r="E2007" s="101"/>
      <c r="F2007" s="101"/>
      <c r="G2007" s="101"/>
      <c r="H2007" s="101"/>
      <c r="I2007" s="101"/>
      <c r="J2007" s="101"/>
      <c r="K2007" s="101"/>
    </row>
    <row r="2008" spans="1:11" x14ac:dyDescent="0.3">
      <c r="A2008" s="101"/>
      <c r="B2008" s="101"/>
      <c r="C2008" s="101"/>
      <c r="D2008" s="101"/>
      <c r="E2008" s="101"/>
      <c r="F2008" s="101"/>
      <c r="G2008" s="101"/>
      <c r="H2008" s="101"/>
      <c r="I2008" s="101"/>
      <c r="J2008" s="101"/>
      <c r="K2008" s="101"/>
    </row>
    <row r="2009" spans="1:11" x14ac:dyDescent="0.3">
      <c r="A2009" s="101"/>
      <c r="B2009" s="101"/>
      <c r="C2009" s="101"/>
      <c r="D2009" s="101"/>
      <c r="E2009" s="101"/>
      <c r="F2009" s="101"/>
      <c r="G2009" s="101"/>
      <c r="H2009" s="101"/>
      <c r="I2009" s="101"/>
      <c r="J2009" s="101"/>
      <c r="K2009" s="101"/>
    </row>
    <row r="2010" spans="1:11" x14ac:dyDescent="0.3">
      <c r="A2010" s="101"/>
      <c r="B2010" s="101"/>
      <c r="C2010" s="101"/>
      <c r="D2010" s="101"/>
      <c r="E2010" s="101"/>
      <c r="F2010" s="101"/>
      <c r="G2010" s="101"/>
      <c r="H2010" s="101"/>
      <c r="I2010" s="101"/>
      <c r="J2010" s="101"/>
      <c r="K2010" s="101"/>
    </row>
    <row r="2011" spans="1:11" x14ac:dyDescent="0.3">
      <c r="A2011" s="101"/>
      <c r="B2011" s="101"/>
      <c r="C2011" s="101"/>
      <c r="D2011" s="101"/>
      <c r="E2011" s="101"/>
      <c r="F2011" s="101"/>
      <c r="G2011" s="101"/>
      <c r="H2011" s="101"/>
      <c r="I2011" s="101"/>
      <c r="J2011" s="101"/>
      <c r="K2011" s="101"/>
    </row>
    <row r="2012" spans="1:11" x14ac:dyDescent="0.3">
      <c r="A2012" s="101"/>
      <c r="B2012" s="101"/>
      <c r="C2012" s="101"/>
      <c r="D2012" s="101"/>
      <c r="E2012" s="101"/>
      <c r="F2012" s="101"/>
      <c r="G2012" s="101"/>
      <c r="H2012" s="101"/>
      <c r="I2012" s="101"/>
      <c r="J2012" s="101"/>
      <c r="K2012" s="101"/>
    </row>
    <row r="2013" spans="1:11" x14ac:dyDescent="0.3">
      <c r="A2013" s="101"/>
      <c r="B2013" s="101"/>
      <c r="C2013" s="101"/>
      <c r="D2013" s="101"/>
      <c r="E2013" s="101"/>
      <c r="F2013" s="101"/>
      <c r="G2013" s="101"/>
      <c r="H2013" s="101"/>
      <c r="I2013" s="101"/>
      <c r="J2013" s="101"/>
      <c r="K2013" s="101"/>
    </row>
    <row r="2014" spans="1:11" x14ac:dyDescent="0.3">
      <c r="A2014" s="101"/>
      <c r="B2014" s="101"/>
      <c r="C2014" s="101"/>
      <c r="D2014" s="101"/>
      <c r="E2014" s="101"/>
      <c r="F2014" s="101"/>
      <c r="G2014" s="101"/>
      <c r="H2014" s="101"/>
      <c r="I2014" s="101"/>
      <c r="J2014" s="101"/>
      <c r="K2014" s="101"/>
    </row>
    <row r="2015" spans="1:11" x14ac:dyDescent="0.3">
      <c r="A2015" s="101"/>
      <c r="B2015" s="101"/>
      <c r="C2015" s="101"/>
      <c r="D2015" s="101"/>
      <c r="E2015" s="101"/>
      <c r="F2015" s="101"/>
      <c r="G2015" s="101"/>
      <c r="H2015" s="101"/>
      <c r="I2015" s="101"/>
      <c r="J2015" s="101"/>
      <c r="K2015" s="101"/>
    </row>
    <row r="2016" spans="1:11" x14ac:dyDescent="0.3">
      <c r="A2016" s="101"/>
      <c r="B2016" s="101"/>
      <c r="C2016" s="101"/>
      <c r="D2016" s="101"/>
      <c r="E2016" s="101"/>
      <c r="F2016" s="101"/>
      <c r="G2016" s="101"/>
      <c r="H2016" s="101"/>
      <c r="I2016" s="101"/>
      <c r="J2016" s="101"/>
      <c r="K2016" s="101"/>
    </row>
    <row r="2017" spans="1:11" x14ac:dyDescent="0.3">
      <c r="A2017" s="101"/>
      <c r="B2017" s="101"/>
      <c r="C2017" s="101"/>
      <c r="D2017" s="101"/>
      <c r="E2017" s="101"/>
      <c r="F2017" s="101"/>
      <c r="G2017" s="101"/>
      <c r="H2017" s="101"/>
      <c r="I2017" s="101"/>
      <c r="J2017" s="101"/>
      <c r="K2017" s="101"/>
    </row>
    <row r="2018" spans="1:11" x14ac:dyDescent="0.3">
      <c r="A2018" s="101"/>
      <c r="B2018" s="101"/>
      <c r="C2018" s="101"/>
      <c r="D2018" s="101"/>
      <c r="E2018" s="101"/>
      <c r="F2018" s="101"/>
      <c r="G2018" s="101"/>
      <c r="H2018" s="101"/>
      <c r="I2018" s="101"/>
      <c r="J2018" s="101"/>
      <c r="K2018" s="101"/>
    </row>
    <row r="2019" spans="1:11" x14ac:dyDescent="0.3">
      <c r="A2019" s="101"/>
      <c r="B2019" s="101"/>
      <c r="C2019" s="101"/>
      <c r="D2019" s="101"/>
      <c r="E2019" s="101"/>
      <c r="F2019" s="101"/>
      <c r="G2019" s="101"/>
      <c r="H2019" s="101"/>
      <c r="I2019" s="101"/>
      <c r="J2019" s="101"/>
      <c r="K2019" s="101"/>
    </row>
    <row r="2020" spans="1:11" x14ac:dyDescent="0.3">
      <c r="A2020" s="101"/>
      <c r="B2020" s="101"/>
      <c r="C2020" s="101"/>
      <c r="D2020" s="101"/>
      <c r="E2020" s="101"/>
      <c r="F2020" s="101"/>
      <c r="G2020" s="101"/>
      <c r="H2020" s="101"/>
      <c r="I2020" s="101"/>
      <c r="J2020" s="101"/>
      <c r="K2020" s="101"/>
    </row>
    <row r="2021" spans="1:11" x14ac:dyDescent="0.3">
      <c r="A2021" s="101"/>
      <c r="B2021" s="101"/>
      <c r="C2021" s="101"/>
      <c r="D2021" s="101"/>
      <c r="E2021" s="101"/>
      <c r="F2021" s="101"/>
      <c r="G2021" s="101"/>
      <c r="H2021" s="101"/>
      <c r="I2021" s="101"/>
      <c r="J2021" s="101"/>
      <c r="K2021" s="101"/>
    </row>
    <row r="2022" spans="1:11" x14ac:dyDescent="0.3">
      <c r="A2022" s="101"/>
      <c r="B2022" s="101"/>
      <c r="C2022" s="101"/>
      <c r="D2022" s="101"/>
      <c r="E2022" s="101"/>
      <c r="F2022" s="101"/>
      <c r="G2022" s="101"/>
      <c r="H2022" s="101"/>
      <c r="I2022" s="101"/>
      <c r="J2022" s="101"/>
      <c r="K2022" s="101"/>
    </row>
    <row r="2023" spans="1:11" x14ac:dyDescent="0.3">
      <c r="A2023" s="101"/>
      <c r="B2023" s="101"/>
      <c r="C2023" s="101"/>
      <c r="D2023" s="101"/>
      <c r="E2023" s="101"/>
      <c r="F2023" s="101"/>
      <c r="G2023" s="101"/>
      <c r="H2023" s="101"/>
      <c r="I2023" s="101"/>
      <c r="J2023" s="101"/>
      <c r="K2023" s="101"/>
    </row>
    <row r="2024" spans="1:11" x14ac:dyDescent="0.3">
      <c r="A2024" s="101"/>
      <c r="B2024" s="101"/>
      <c r="C2024" s="101"/>
      <c r="D2024" s="101"/>
      <c r="E2024" s="101"/>
      <c r="F2024" s="101"/>
      <c r="G2024" s="101"/>
      <c r="H2024" s="101"/>
      <c r="I2024" s="101"/>
      <c r="J2024" s="101"/>
      <c r="K2024" s="101"/>
    </row>
    <row r="2025" spans="1:11" x14ac:dyDescent="0.3">
      <c r="A2025" s="101"/>
      <c r="B2025" s="101"/>
      <c r="C2025" s="101"/>
      <c r="D2025" s="101"/>
      <c r="E2025" s="101"/>
      <c r="F2025" s="101"/>
      <c r="G2025" s="101"/>
      <c r="H2025" s="101"/>
      <c r="I2025" s="101"/>
      <c r="J2025" s="101"/>
      <c r="K2025" s="101"/>
    </row>
    <row r="2026" spans="1:11" x14ac:dyDescent="0.3">
      <c r="A2026" s="101"/>
      <c r="B2026" s="101"/>
      <c r="C2026" s="101"/>
      <c r="D2026" s="101"/>
      <c r="E2026" s="101"/>
      <c r="F2026" s="101"/>
      <c r="G2026" s="101"/>
      <c r="H2026" s="101"/>
      <c r="I2026" s="101"/>
      <c r="J2026" s="101"/>
      <c r="K2026" s="101"/>
    </row>
    <row r="2027" spans="1:11" x14ac:dyDescent="0.3">
      <c r="A2027" s="101"/>
      <c r="B2027" s="101"/>
      <c r="C2027" s="101"/>
      <c r="D2027" s="101"/>
      <c r="E2027" s="101"/>
      <c r="F2027" s="101"/>
      <c r="G2027" s="101"/>
      <c r="H2027" s="101"/>
      <c r="I2027" s="101"/>
      <c r="J2027" s="101"/>
      <c r="K2027" s="101"/>
    </row>
    <row r="2028" spans="1:11" x14ac:dyDescent="0.3">
      <c r="A2028" s="101"/>
      <c r="B2028" s="101"/>
      <c r="C2028" s="101"/>
      <c r="D2028" s="101"/>
      <c r="E2028" s="101"/>
      <c r="F2028" s="101"/>
      <c r="G2028" s="101"/>
      <c r="H2028" s="101"/>
      <c r="I2028" s="101"/>
      <c r="J2028" s="101"/>
      <c r="K2028" s="101"/>
    </row>
    <row r="2029" spans="1:11" x14ac:dyDescent="0.3">
      <c r="A2029" s="101"/>
      <c r="B2029" s="101"/>
      <c r="C2029" s="101"/>
      <c r="D2029" s="101"/>
      <c r="E2029" s="101"/>
      <c r="F2029" s="101"/>
      <c r="G2029" s="101"/>
      <c r="H2029" s="101"/>
      <c r="I2029" s="101"/>
      <c r="J2029" s="101"/>
      <c r="K2029" s="101"/>
    </row>
    <row r="2030" spans="1:11" x14ac:dyDescent="0.3">
      <c r="A2030" s="101"/>
      <c r="B2030" s="101"/>
      <c r="C2030" s="101"/>
      <c r="D2030" s="101"/>
      <c r="E2030" s="101"/>
      <c r="F2030" s="101"/>
      <c r="G2030" s="101"/>
      <c r="H2030" s="101"/>
      <c r="I2030" s="101"/>
      <c r="J2030" s="101"/>
      <c r="K2030" s="101"/>
    </row>
    <row r="2031" spans="1:11" x14ac:dyDescent="0.3">
      <c r="A2031" s="101"/>
      <c r="B2031" s="101"/>
      <c r="C2031" s="101"/>
      <c r="D2031" s="101"/>
      <c r="E2031" s="101"/>
      <c r="F2031" s="101"/>
      <c r="G2031" s="101"/>
      <c r="H2031" s="101"/>
      <c r="I2031" s="101"/>
      <c r="J2031" s="101"/>
      <c r="K2031" s="101"/>
    </row>
    <row r="2032" spans="1:11" x14ac:dyDescent="0.3">
      <c r="A2032" s="101"/>
      <c r="B2032" s="101"/>
      <c r="C2032" s="101"/>
      <c r="D2032" s="101"/>
      <c r="E2032" s="101"/>
      <c r="F2032" s="101"/>
      <c r="G2032" s="101"/>
      <c r="H2032" s="101"/>
      <c r="I2032" s="101"/>
      <c r="J2032" s="101"/>
      <c r="K2032" s="101"/>
    </row>
    <row r="2033" spans="1:11" x14ac:dyDescent="0.3">
      <c r="A2033" s="101"/>
      <c r="B2033" s="101"/>
      <c r="C2033" s="101"/>
      <c r="D2033" s="101"/>
      <c r="E2033" s="101"/>
      <c r="F2033" s="101"/>
      <c r="G2033" s="101"/>
      <c r="H2033" s="101"/>
      <c r="I2033" s="101"/>
      <c r="J2033" s="101"/>
      <c r="K2033" s="101"/>
    </row>
    <row r="2034" spans="1:11" x14ac:dyDescent="0.3">
      <c r="A2034" s="101"/>
      <c r="B2034" s="101"/>
      <c r="C2034" s="101"/>
      <c r="D2034" s="101"/>
      <c r="E2034" s="101"/>
      <c r="F2034" s="101"/>
      <c r="G2034" s="101"/>
      <c r="H2034" s="101"/>
      <c r="I2034" s="101"/>
      <c r="J2034" s="101"/>
      <c r="K2034" s="101"/>
    </row>
    <row r="2035" spans="1:11" x14ac:dyDescent="0.3">
      <c r="A2035" s="101"/>
      <c r="B2035" s="101"/>
      <c r="C2035" s="101"/>
      <c r="D2035" s="101"/>
      <c r="E2035" s="101"/>
      <c r="F2035" s="101"/>
      <c r="G2035" s="101"/>
      <c r="H2035" s="101"/>
      <c r="I2035" s="101"/>
      <c r="J2035" s="101"/>
      <c r="K2035" s="101"/>
    </row>
    <row r="2036" spans="1:11" x14ac:dyDescent="0.3">
      <c r="A2036" s="101"/>
      <c r="B2036" s="101"/>
      <c r="C2036" s="101"/>
      <c r="D2036" s="101"/>
      <c r="E2036" s="101"/>
      <c r="F2036" s="101"/>
      <c r="G2036" s="101"/>
      <c r="H2036" s="101"/>
      <c r="I2036" s="101"/>
      <c r="J2036" s="101"/>
      <c r="K2036" s="101"/>
    </row>
    <row r="2037" spans="1:11" x14ac:dyDescent="0.3">
      <c r="A2037" s="101"/>
      <c r="B2037" s="101"/>
      <c r="C2037" s="101"/>
      <c r="D2037" s="101"/>
      <c r="E2037" s="101"/>
      <c r="F2037" s="101"/>
      <c r="G2037" s="101"/>
      <c r="H2037" s="101"/>
      <c r="I2037" s="101"/>
      <c r="J2037" s="101"/>
      <c r="K2037" s="101"/>
    </row>
    <row r="2038" spans="1:11" x14ac:dyDescent="0.3">
      <c r="A2038" s="101"/>
      <c r="B2038" s="101"/>
      <c r="C2038" s="101"/>
      <c r="D2038" s="101"/>
      <c r="E2038" s="101"/>
      <c r="F2038" s="101"/>
      <c r="G2038" s="101"/>
      <c r="H2038" s="101"/>
      <c r="I2038" s="101"/>
      <c r="J2038" s="101"/>
      <c r="K2038" s="101"/>
    </row>
    <row r="2039" spans="1:11" x14ac:dyDescent="0.3">
      <c r="A2039" s="101"/>
      <c r="B2039" s="101"/>
      <c r="C2039" s="101"/>
      <c r="D2039" s="101"/>
      <c r="E2039" s="101"/>
      <c r="F2039" s="101"/>
      <c r="G2039" s="101"/>
      <c r="H2039" s="101"/>
      <c r="I2039" s="101"/>
      <c r="J2039" s="101"/>
      <c r="K2039" s="101"/>
    </row>
    <row r="2040" spans="1:11" x14ac:dyDescent="0.3">
      <c r="A2040" s="101"/>
      <c r="B2040" s="101"/>
      <c r="C2040" s="101"/>
      <c r="D2040" s="101"/>
      <c r="E2040" s="101"/>
      <c r="F2040" s="101"/>
      <c r="G2040" s="101"/>
      <c r="H2040" s="101"/>
      <c r="I2040" s="101"/>
      <c r="J2040" s="101"/>
      <c r="K2040" s="101"/>
    </row>
    <row r="2041" spans="1:11" x14ac:dyDescent="0.3">
      <c r="A2041" s="101"/>
      <c r="B2041" s="101"/>
      <c r="C2041" s="101"/>
      <c r="D2041" s="101"/>
      <c r="E2041" s="101"/>
      <c r="F2041" s="101"/>
      <c r="G2041" s="101"/>
      <c r="H2041" s="101"/>
      <c r="I2041" s="101"/>
      <c r="J2041" s="101"/>
      <c r="K2041" s="101"/>
    </row>
    <row r="2042" spans="1:11" x14ac:dyDescent="0.3">
      <c r="A2042" s="101"/>
      <c r="B2042" s="101"/>
      <c r="C2042" s="101"/>
      <c r="D2042" s="101"/>
      <c r="E2042" s="101"/>
      <c r="F2042" s="101"/>
      <c r="G2042" s="101"/>
      <c r="H2042" s="101"/>
      <c r="I2042" s="101"/>
      <c r="J2042" s="101"/>
      <c r="K2042" s="101"/>
    </row>
    <row r="2043" spans="1:11" x14ac:dyDescent="0.3">
      <c r="A2043" s="101"/>
      <c r="B2043" s="101"/>
      <c r="C2043" s="101"/>
      <c r="D2043" s="101"/>
      <c r="E2043" s="101"/>
      <c r="F2043" s="101"/>
      <c r="G2043" s="101"/>
      <c r="H2043" s="101"/>
      <c r="I2043" s="101"/>
      <c r="J2043" s="101"/>
      <c r="K2043" s="101"/>
    </row>
    <row r="2044" spans="1:11" x14ac:dyDescent="0.3">
      <c r="A2044" s="101"/>
      <c r="B2044" s="101"/>
      <c r="C2044" s="101"/>
      <c r="D2044" s="101"/>
      <c r="E2044" s="101"/>
      <c r="F2044" s="101"/>
      <c r="G2044" s="101"/>
      <c r="H2044" s="101"/>
      <c r="I2044" s="101"/>
      <c r="J2044" s="101"/>
      <c r="K2044" s="101"/>
    </row>
    <row r="2045" spans="1:11" x14ac:dyDescent="0.3">
      <c r="A2045" s="101"/>
      <c r="B2045" s="101"/>
      <c r="C2045" s="101"/>
      <c r="D2045" s="101"/>
      <c r="E2045" s="101"/>
      <c r="F2045" s="101"/>
      <c r="G2045" s="101"/>
      <c r="H2045" s="101"/>
      <c r="I2045" s="101"/>
      <c r="J2045" s="101"/>
      <c r="K2045" s="101"/>
    </row>
    <row r="2046" spans="1:11" x14ac:dyDescent="0.3">
      <c r="A2046" s="101"/>
      <c r="B2046" s="101"/>
      <c r="C2046" s="101"/>
      <c r="D2046" s="101"/>
      <c r="E2046" s="101"/>
      <c r="F2046" s="101"/>
      <c r="G2046" s="101"/>
      <c r="H2046" s="101"/>
      <c r="I2046" s="101"/>
      <c r="J2046" s="101"/>
      <c r="K2046" s="101"/>
    </row>
    <row r="2047" spans="1:11" x14ac:dyDescent="0.3">
      <c r="A2047" s="101"/>
      <c r="B2047" s="101"/>
      <c r="C2047" s="101"/>
      <c r="D2047" s="101"/>
      <c r="E2047" s="101"/>
      <c r="F2047" s="101"/>
      <c r="G2047" s="101"/>
      <c r="H2047" s="101"/>
      <c r="I2047" s="101"/>
      <c r="J2047" s="101"/>
      <c r="K2047" s="101"/>
    </row>
    <row r="2048" spans="1:11" x14ac:dyDescent="0.3">
      <c r="A2048" s="101"/>
      <c r="B2048" s="101"/>
      <c r="C2048" s="101"/>
      <c r="D2048" s="101"/>
      <c r="E2048" s="101"/>
      <c r="F2048" s="101"/>
      <c r="G2048" s="101"/>
      <c r="H2048" s="101"/>
      <c r="I2048" s="101"/>
      <c r="J2048" s="101"/>
      <c r="K2048" s="101"/>
    </row>
    <row r="2049" spans="1:11" x14ac:dyDescent="0.3">
      <c r="A2049" s="101"/>
      <c r="B2049" s="101"/>
      <c r="C2049" s="101"/>
      <c r="D2049" s="101"/>
      <c r="E2049" s="101"/>
      <c r="F2049" s="101"/>
      <c r="G2049" s="101"/>
      <c r="H2049" s="101"/>
      <c r="I2049" s="101"/>
      <c r="J2049" s="101"/>
      <c r="K2049" s="101"/>
    </row>
    <row r="2050" spans="1:11" x14ac:dyDescent="0.3">
      <c r="A2050" s="101"/>
      <c r="B2050" s="101"/>
      <c r="C2050" s="101"/>
      <c r="D2050" s="101"/>
      <c r="E2050" s="101"/>
      <c r="F2050" s="101"/>
      <c r="G2050" s="101"/>
      <c r="H2050" s="101"/>
      <c r="I2050" s="101"/>
      <c r="J2050" s="101"/>
      <c r="K2050" s="101"/>
    </row>
    <row r="2051" spans="1:11" x14ac:dyDescent="0.3">
      <c r="A2051" s="101"/>
      <c r="B2051" s="101"/>
      <c r="C2051" s="101"/>
      <c r="D2051" s="101"/>
      <c r="E2051" s="101"/>
      <c r="F2051" s="101"/>
      <c r="G2051" s="101"/>
      <c r="H2051" s="101"/>
      <c r="I2051" s="101"/>
      <c r="J2051" s="101"/>
      <c r="K2051" s="101"/>
    </row>
    <row r="2052" spans="1:11" x14ac:dyDescent="0.3">
      <c r="A2052" s="101"/>
      <c r="B2052" s="101"/>
      <c r="C2052" s="101"/>
      <c r="D2052" s="101"/>
      <c r="E2052" s="101"/>
      <c r="F2052" s="101"/>
      <c r="G2052" s="101"/>
      <c r="H2052" s="101"/>
      <c r="I2052" s="101"/>
      <c r="J2052" s="101"/>
      <c r="K2052" s="101"/>
    </row>
    <row r="2053" spans="1:11" x14ac:dyDescent="0.3">
      <c r="A2053" s="101"/>
      <c r="B2053" s="101"/>
      <c r="C2053" s="101"/>
      <c r="D2053" s="101"/>
      <c r="E2053" s="101"/>
      <c r="F2053" s="101"/>
      <c r="G2053" s="101"/>
      <c r="H2053" s="101"/>
      <c r="I2053" s="101"/>
      <c r="J2053" s="101"/>
      <c r="K2053" s="101"/>
    </row>
    <row r="2054" spans="1:11" x14ac:dyDescent="0.3">
      <c r="A2054" s="101"/>
      <c r="B2054" s="101"/>
      <c r="C2054" s="101"/>
      <c r="D2054" s="101"/>
      <c r="E2054" s="101"/>
      <c r="F2054" s="101"/>
      <c r="G2054" s="101"/>
      <c r="H2054" s="101"/>
      <c r="I2054" s="101"/>
      <c r="J2054" s="101"/>
      <c r="K2054" s="101"/>
    </row>
    <row r="2055" spans="1:11" x14ac:dyDescent="0.3">
      <c r="A2055" s="101"/>
      <c r="B2055" s="101"/>
      <c r="C2055" s="101"/>
      <c r="D2055" s="101"/>
      <c r="E2055" s="101"/>
      <c r="F2055" s="101"/>
      <c r="G2055" s="101"/>
      <c r="H2055" s="101"/>
      <c r="I2055" s="101"/>
      <c r="J2055" s="101"/>
      <c r="K2055" s="101"/>
    </row>
    <row r="2056" spans="1:11" x14ac:dyDescent="0.3">
      <c r="A2056" s="101"/>
      <c r="B2056" s="101"/>
      <c r="C2056" s="101"/>
      <c r="D2056" s="101"/>
      <c r="E2056" s="101"/>
      <c r="F2056" s="101"/>
      <c r="G2056" s="101"/>
      <c r="H2056" s="101"/>
      <c r="I2056" s="101"/>
      <c r="J2056" s="101"/>
      <c r="K2056" s="101"/>
    </row>
    <row r="2057" spans="1:11" x14ac:dyDescent="0.3">
      <c r="A2057" s="101"/>
      <c r="B2057" s="101"/>
      <c r="C2057" s="101"/>
      <c r="D2057" s="101"/>
      <c r="E2057" s="101"/>
      <c r="F2057" s="101"/>
      <c r="G2057" s="101"/>
      <c r="H2057" s="101"/>
      <c r="I2057" s="101"/>
      <c r="J2057" s="101"/>
      <c r="K2057" s="101"/>
    </row>
    <row r="2058" spans="1:11" x14ac:dyDescent="0.3">
      <c r="A2058" s="101"/>
      <c r="B2058" s="101"/>
      <c r="C2058" s="101"/>
      <c r="D2058" s="101"/>
      <c r="E2058" s="101"/>
      <c r="F2058" s="101"/>
      <c r="G2058" s="101"/>
      <c r="H2058" s="101"/>
      <c r="I2058" s="101"/>
      <c r="J2058" s="101"/>
      <c r="K2058" s="101"/>
    </row>
    <row r="2059" spans="1:11" x14ac:dyDescent="0.3">
      <c r="A2059" s="101"/>
      <c r="B2059" s="101"/>
      <c r="C2059" s="101"/>
      <c r="D2059" s="101"/>
      <c r="E2059" s="101"/>
      <c r="F2059" s="101"/>
      <c r="G2059" s="101"/>
      <c r="H2059" s="101"/>
      <c r="I2059" s="101"/>
      <c r="J2059" s="101"/>
      <c r="K2059" s="101"/>
    </row>
    <row r="2060" spans="1:11" x14ac:dyDescent="0.3">
      <c r="A2060" s="101"/>
      <c r="B2060" s="101"/>
      <c r="C2060" s="101"/>
      <c r="D2060" s="101"/>
      <c r="E2060" s="101"/>
      <c r="F2060" s="101"/>
      <c r="G2060" s="101"/>
      <c r="H2060" s="101"/>
      <c r="I2060" s="101"/>
      <c r="J2060" s="101"/>
      <c r="K2060" s="101"/>
    </row>
    <row r="2061" spans="1:11" x14ac:dyDescent="0.3">
      <c r="A2061" s="101"/>
      <c r="B2061" s="101"/>
      <c r="C2061" s="101"/>
      <c r="D2061" s="101"/>
      <c r="E2061" s="101"/>
      <c r="F2061" s="101"/>
      <c r="G2061" s="101"/>
      <c r="H2061" s="101"/>
      <c r="I2061" s="101"/>
      <c r="J2061" s="101"/>
      <c r="K2061" s="101"/>
    </row>
    <row r="2062" spans="1:11" x14ac:dyDescent="0.3">
      <c r="A2062" s="101"/>
      <c r="B2062" s="101"/>
      <c r="C2062" s="101"/>
      <c r="D2062" s="101"/>
      <c r="E2062" s="101"/>
      <c r="F2062" s="101"/>
      <c r="G2062" s="101"/>
      <c r="H2062" s="101"/>
      <c r="I2062" s="101"/>
      <c r="J2062" s="101"/>
      <c r="K2062" s="101"/>
    </row>
    <row r="2063" spans="1:11" x14ac:dyDescent="0.3">
      <c r="A2063" s="101"/>
      <c r="B2063" s="101"/>
      <c r="C2063" s="101"/>
      <c r="D2063" s="101"/>
      <c r="E2063" s="101"/>
      <c r="F2063" s="101"/>
      <c r="G2063" s="101"/>
      <c r="H2063" s="101"/>
      <c r="I2063" s="101"/>
      <c r="J2063" s="101"/>
      <c r="K2063" s="101"/>
    </row>
    <row r="2064" spans="1:11" x14ac:dyDescent="0.3">
      <c r="A2064" s="101"/>
      <c r="B2064" s="101"/>
      <c r="C2064" s="101"/>
      <c r="D2064" s="101"/>
      <c r="E2064" s="101"/>
      <c r="F2064" s="101"/>
      <c r="G2064" s="101"/>
      <c r="H2064" s="101"/>
      <c r="I2064" s="101"/>
      <c r="J2064" s="101"/>
      <c r="K2064" s="101"/>
    </row>
    <row r="2065" spans="1:11" x14ac:dyDescent="0.3">
      <c r="A2065" s="101"/>
      <c r="B2065" s="101"/>
      <c r="C2065" s="101"/>
      <c r="D2065" s="101"/>
      <c r="E2065" s="101"/>
      <c r="F2065" s="101"/>
      <c r="G2065" s="101"/>
      <c r="H2065" s="101"/>
      <c r="I2065" s="101"/>
      <c r="J2065" s="101"/>
      <c r="K2065" s="101"/>
    </row>
    <row r="2066" spans="1:11" x14ac:dyDescent="0.3">
      <c r="A2066" s="101"/>
      <c r="B2066" s="101"/>
      <c r="C2066" s="101"/>
      <c r="D2066" s="101"/>
      <c r="E2066" s="101"/>
      <c r="F2066" s="101"/>
      <c r="G2066" s="101"/>
      <c r="H2066" s="101"/>
      <c r="I2066" s="101"/>
      <c r="J2066" s="101"/>
      <c r="K2066" s="101"/>
    </row>
    <row r="2067" spans="1:11" x14ac:dyDescent="0.3">
      <c r="A2067" s="101"/>
      <c r="B2067" s="101"/>
      <c r="C2067" s="101"/>
      <c r="D2067" s="101"/>
      <c r="E2067" s="101"/>
      <c r="F2067" s="101"/>
      <c r="G2067" s="101"/>
      <c r="H2067" s="101"/>
      <c r="I2067" s="101"/>
      <c r="J2067" s="101"/>
      <c r="K2067" s="101"/>
    </row>
    <row r="2068" spans="1:11" x14ac:dyDescent="0.3">
      <c r="A2068" s="101"/>
      <c r="B2068" s="101"/>
      <c r="C2068" s="101"/>
      <c r="D2068" s="101"/>
      <c r="E2068" s="101"/>
      <c r="F2068" s="101"/>
      <c r="G2068" s="101"/>
      <c r="H2068" s="101"/>
      <c r="I2068" s="101"/>
      <c r="J2068" s="101"/>
      <c r="K2068" s="101"/>
    </row>
    <row r="2069" spans="1:11" x14ac:dyDescent="0.3">
      <c r="A2069" s="101"/>
      <c r="B2069" s="101"/>
      <c r="C2069" s="101"/>
      <c r="D2069" s="101"/>
      <c r="E2069" s="101"/>
      <c r="F2069" s="101"/>
      <c r="G2069" s="101"/>
      <c r="H2069" s="101"/>
      <c r="I2069" s="101"/>
      <c r="J2069" s="101"/>
      <c r="K2069" s="101"/>
    </row>
    <row r="2070" spans="1:11" x14ac:dyDescent="0.3">
      <c r="A2070" s="101"/>
      <c r="B2070" s="101"/>
      <c r="C2070" s="101"/>
      <c r="D2070" s="101"/>
      <c r="E2070" s="101"/>
      <c r="F2070" s="101"/>
      <c r="G2070" s="101"/>
      <c r="H2070" s="101"/>
      <c r="I2070" s="101"/>
      <c r="J2070" s="101"/>
      <c r="K2070" s="101"/>
    </row>
    <row r="2071" spans="1:11" x14ac:dyDescent="0.3">
      <c r="A2071" s="101"/>
      <c r="B2071" s="101"/>
      <c r="C2071" s="101"/>
      <c r="D2071" s="101"/>
      <c r="E2071" s="101"/>
      <c r="F2071" s="101"/>
      <c r="G2071" s="101"/>
      <c r="H2071" s="101"/>
      <c r="I2071" s="101"/>
      <c r="J2071" s="101"/>
      <c r="K2071" s="101"/>
    </row>
    <row r="2072" spans="1:11" x14ac:dyDescent="0.3">
      <c r="A2072" s="101"/>
      <c r="B2072" s="101"/>
      <c r="C2072" s="101"/>
      <c r="D2072" s="101"/>
      <c r="E2072" s="101"/>
      <c r="F2072" s="101"/>
      <c r="G2072" s="101"/>
      <c r="H2072" s="101"/>
      <c r="I2072" s="101"/>
      <c r="J2072" s="101"/>
      <c r="K2072" s="101"/>
    </row>
    <row r="2073" spans="1:11" x14ac:dyDescent="0.3">
      <c r="A2073" s="101"/>
      <c r="B2073" s="101"/>
      <c r="C2073" s="101"/>
      <c r="D2073" s="101"/>
      <c r="E2073" s="101"/>
      <c r="F2073" s="101"/>
      <c r="G2073" s="101"/>
      <c r="H2073" s="101"/>
      <c r="I2073" s="101"/>
      <c r="J2073" s="101"/>
      <c r="K2073" s="101"/>
    </row>
    <row r="2074" spans="1:11" x14ac:dyDescent="0.3">
      <c r="A2074" s="101"/>
      <c r="B2074" s="101"/>
      <c r="C2074" s="101"/>
      <c r="D2074" s="101"/>
      <c r="E2074" s="101"/>
      <c r="F2074" s="101"/>
      <c r="G2074" s="101"/>
      <c r="H2074" s="101"/>
      <c r="I2074" s="101"/>
      <c r="J2074" s="101"/>
      <c r="K2074" s="101"/>
    </row>
    <row r="2075" spans="1:11" x14ac:dyDescent="0.3">
      <c r="A2075" s="101"/>
      <c r="B2075" s="101"/>
      <c r="C2075" s="101"/>
      <c r="D2075" s="101"/>
      <c r="E2075" s="101"/>
      <c r="F2075" s="101"/>
      <c r="G2075" s="101"/>
      <c r="H2075" s="101"/>
      <c r="I2075" s="101"/>
      <c r="J2075" s="101"/>
      <c r="K2075" s="101"/>
    </row>
    <row r="2076" spans="1:11" x14ac:dyDescent="0.3">
      <c r="A2076" s="101"/>
      <c r="B2076" s="101"/>
      <c r="C2076" s="101"/>
      <c r="D2076" s="101"/>
      <c r="E2076" s="101"/>
      <c r="F2076" s="101"/>
      <c r="G2076" s="101"/>
      <c r="H2076" s="101"/>
      <c r="I2076" s="101"/>
      <c r="J2076" s="101"/>
      <c r="K2076" s="101"/>
    </row>
    <row r="2077" spans="1:11" x14ac:dyDescent="0.3">
      <c r="A2077" s="101"/>
      <c r="B2077" s="101"/>
      <c r="C2077" s="101"/>
      <c r="D2077" s="101"/>
      <c r="E2077" s="101"/>
      <c r="F2077" s="101"/>
      <c r="G2077" s="101"/>
      <c r="H2077" s="101"/>
      <c r="I2077" s="101"/>
      <c r="J2077" s="101"/>
      <c r="K2077" s="101"/>
    </row>
    <row r="2078" spans="1:11" x14ac:dyDescent="0.3">
      <c r="A2078" s="101"/>
      <c r="B2078" s="101"/>
      <c r="C2078" s="101"/>
      <c r="D2078" s="101"/>
      <c r="E2078" s="101"/>
      <c r="F2078" s="101"/>
      <c r="G2078" s="101"/>
      <c r="H2078" s="101"/>
      <c r="I2078" s="101"/>
      <c r="J2078" s="101"/>
      <c r="K2078" s="101"/>
    </row>
    <row r="2079" spans="1:11" x14ac:dyDescent="0.3">
      <c r="A2079" s="101"/>
      <c r="B2079" s="101"/>
      <c r="C2079" s="101"/>
      <c r="D2079" s="101"/>
      <c r="E2079" s="101"/>
      <c r="F2079" s="101"/>
      <c r="G2079" s="101"/>
      <c r="H2079" s="101"/>
      <c r="I2079" s="101"/>
      <c r="J2079" s="101"/>
      <c r="K2079" s="101"/>
    </row>
    <row r="2080" spans="1:11" x14ac:dyDescent="0.3">
      <c r="A2080" s="101"/>
      <c r="B2080" s="101"/>
      <c r="C2080" s="101"/>
      <c r="D2080" s="101"/>
      <c r="E2080" s="101"/>
      <c r="F2080" s="101"/>
      <c r="G2080" s="101"/>
      <c r="H2080" s="101"/>
      <c r="I2080" s="101"/>
      <c r="J2080" s="101"/>
      <c r="K2080" s="101"/>
    </row>
    <row r="2081" spans="1:11" x14ac:dyDescent="0.3">
      <c r="A2081" s="101"/>
      <c r="B2081" s="101"/>
      <c r="C2081" s="101"/>
      <c r="D2081" s="101"/>
      <c r="E2081" s="101"/>
      <c r="F2081" s="101"/>
      <c r="G2081" s="101"/>
      <c r="H2081" s="101"/>
      <c r="I2081" s="101"/>
      <c r="J2081" s="101"/>
      <c r="K2081" s="101"/>
    </row>
    <row r="2082" spans="1:11" x14ac:dyDescent="0.3">
      <c r="A2082" s="101"/>
      <c r="B2082" s="101"/>
      <c r="C2082" s="101"/>
      <c r="D2082" s="101"/>
      <c r="E2082" s="101"/>
      <c r="F2082" s="101"/>
      <c r="G2082" s="101"/>
      <c r="H2082" s="101"/>
      <c r="I2082" s="101"/>
      <c r="J2082" s="101"/>
      <c r="K2082" s="101"/>
    </row>
    <row r="2083" spans="1:11" x14ac:dyDescent="0.3">
      <c r="A2083" s="101"/>
      <c r="B2083" s="101"/>
      <c r="C2083" s="101"/>
      <c r="D2083" s="101"/>
      <c r="E2083" s="101"/>
      <c r="F2083" s="101"/>
      <c r="G2083" s="101"/>
      <c r="H2083" s="101"/>
      <c r="I2083" s="101"/>
      <c r="J2083" s="101"/>
      <c r="K2083" s="101"/>
    </row>
    <row r="2084" spans="1:11" x14ac:dyDescent="0.3">
      <c r="A2084" s="101"/>
      <c r="B2084" s="101"/>
      <c r="C2084" s="101"/>
      <c r="D2084" s="101"/>
      <c r="E2084" s="101"/>
      <c r="F2084" s="101"/>
      <c r="G2084" s="101"/>
      <c r="H2084" s="101"/>
      <c r="I2084" s="101"/>
      <c r="J2084" s="101"/>
      <c r="K2084" s="101"/>
    </row>
    <row r="2085" spans="1:11" x14ac:dyDescent="0.3">
      <c r="A2085" s="101"/>
      <c r="B2085" s="101"/>
      <c r="C2085" s="101"/>
      <c r="D2085" s="101"/>
      <c r="E2085" s="101"/>
      <c r="F2085" s="101"/>
      <c r="G2085" s="101"/>
      <c r="H2085" s="101"/>
      <c r="I2085" s="101"/>
      <c r="J2085" s="101"/>
      <c r="K2085" s="101"/>
    </row>
    <row r="2086" spans="1:11" x14ac:dyDescent="0.3">
      <c r="A2086" s="101"/>
      <c r="B2086" s="101"/>
      <c r="C2086" s="101"/>
      <c r="D2086" s="101"/>
      <c r="E2086" s="101"/>
      <c r="F2086" s="101"/>
      <c r="G2086" s="101"/>
      <c r="H2086" s="101"/>
      <c r="I2086" s="101"/>
      <c r="J2086" s="101"/>
      <c r="K2086" s="101"/>
    </row>
    <row r="2087" spans="1:11" x14ac:dyDescent="0.3">
      <c r="A2087" s="101"/>
      <c r="B2087" s="101"/>
      <c r="C2087" s="101"/>
      <c r="D2087" s="101"/>
      <c r="E2087" s="101"/>
      <c r="F2087" s="101"/>
      <c r="G2087" s="101"/>
      <c r="H2087" s="101"/>
      <c r="I2087" s="101"/>
      <c r="J2087" s="101"/>
      <c r="K2087" s="101"/>
    </row>
    <row r="2088" spans="1:11" x14ac:dyDescent="0.3">
      <c r="A2088" s="101"/>
      <c r="B2088" s="101"/>
      <c r="C2088" s="101"/>
      <c r="D2088" s="101"/>
      <c r="E2088" s="101"/>
      <c r="F2088" s="101"/>
      <c r="G2088" s="101"/>
      <c r="H2088" s="101"/>
      <c r="I2088" s="101"/>
      <c r="J2088" s="101"/>
      <c r="K2088" s="101"/>
    </row>
    <row r="2089" spans="1:11" x14ac:dyDescent="0.3">
      <c r="A2089" s="101"/>
      <c r="B2089" s="101"/>
      <c r="C2089" s="101"/>
      <c r="D2089" s="101"/>
      <c r="E2089" s="101"/>
      <c r="F2089" s="101"/>
      <c r="G2089" s="101"/>
      <c r="H2089" s="101"/>
      <c r="I2089" s="101"/>
      <c r="J2089" s="101"/>
      <c r="K2089" s="101"/>
    </row>
    <row r="2090" spans="1:11" x14ac:dyDescent="0.3">
      <c r="A2090" s="101"/>
      <c r="B2090" s="101"/>
      <c r="C2090" s="101"/>
      <c r="D2090" s="101"/>
      <c r="E2090" s="101"/>
      <c r="F2090" s="101"/>
      <c r="G2090" s="101"/>
      <c r="H2090" s="101"/>
      <c r="I2090" s="101"/>
      <c r="J2090" s="101"/>
      <c r="K2090" s="101"/>
    </row>
    <row r="2091" spans="1:11" x14ac:dyDescent="0.3">
      <c r="A2091" s="101"/>
      <c r="B2091" s="101"/>
      <c r="C2091" s="101"/>
      <c r="D2091" s="101"/>
      <c r="E2091" s="101"/>
      <c r="F2091" s="101"/>
      <c r="G2091" s="101"/>
      <c r="H2091" s="101"/>
      <c r="I2091" s="101"/>
      <c r="J2091" s="101"/>
      <c r="K2091" s="101"/>
    </row>
    <row r="2092" spans="1:11" x14ac:dyDescent="0.3">
      <c r="A2092" s="101"/>
      <c r="B2092" s="101"/>
      <c r="C2092" s="101"/>
      <c r="D2092" s="101"/>
      <c r="E2092" s="101"/>
      <c r="F2092" s="101"/>
      <c r="G2092" s="101"/>
      <c r="H2092" s="101"/>
      <c r="I2092" s="101"/>
      <c r="J2092" s="101"/>
      <c r="K2092" s="101"/>
    </row>
    <row r="2093" spans="1:11" x14ac:dyDescent="0.3">
      <c r="A2093" s="101"/>
      <c r="B2093" s="101"/>
      <c r="C2093" s="101"/>
      <c r="D2093" s="101"/>
      <c r="E2093" s="101"/>
      <c r="F2093" s="101"/>
      <c r="G2093" s="101"/>
      <c r="H2093" s="101"/>
      <c r="I2093" s="101"/>
      <c r="J2093" s="101"/>
      <c r="K2093" s="101"/>
    </row>
    <row r="2094" spans="1:11" x14ac:dyDescent="0.3">
      <c r="A2094" s="101"/>
      <c r="B2094" s="101"/>
      <c r="C2094" s="101"/>
      <c r="D2094" s="101"/>
      <c r="E2094" s="101"/>
      <c r="F2094" s="101"/>
      <c r="G2094" s="101"/>
      <c r="H2094" s="101"/>
      <c r="I2094" s="101"/>
      <c r="J2094" s="101"/>
      <c r="K2094" s="101"/>
    </row>
    <row r="2095" spans="1:11" x14ac:dyDescent="0.3">
      <c r="A2095" s="101"/>
      <c r="B2095" s="101"/>
      <c r="C2095" s="101"/>
      <c r="D2095" s="101"/>
      <c r="E2095" s="101"/>
      <c r="F2095" s="101"/>
      <c r="G2095" s="101"/>
      <c r="H2095" s="101"/>
      <c r="I2095" s="101"/>
      <c r="J2095" s="101"/>
      <c r="K2095" s="101"/>
    </row>
    <row r="2096" spans="1:11" x14ac:dyDescent="0.3">
      <c r="A2096" s="101"/>
      <c r="B2096" s="101"/>
      <c r="C2096" s="101"/>
      <c r="D2096" s="101"/>
      <c r="E2096" s="101"/>
      <c r="F2096" s="101"/>
      <c r="G2096" s="101"/>
      <c r="H2096" s="101"/>
      <c r="I2096" s="101"/>
      <c r="J2096" s="101"/>
      <c r="K2096" s="101"/>
    </row>
    <row r="2097" spans="1:11" x14ac:dyDescent="0.3">
      <c r="A2097" s="101"/>
      <c r="B2097" s="101"/>
      <c r="C2097" s="101"/>
      <c r="D2097" s="101"/>
      <c r="E2097" s="101"/>
      <c r="F2097" s="101"/>
      <c r="G2097" s="101"/>
      <c r="H2097" s="101"/>
      <c r="I2097" s="101"/>
      <c r="J2097" s="101"/>
      <c r="K2097" s="101"/>
    </row>
    <row r="2098" spans="1:11" x14ac:dyDescent="0.3">
      <c r="A2098" s="101"/>
      <c r="B2098" s="101"/>
      <c r="C2098" s="101"/>
      <c r="D2098" s="101"/>
      <c r="E2098" s="101"/>
      <c r="F2098" s="101"/>
      <c r="G2098" s="101"/>
      <c r="H2098" s="101"/>
      <c r="I2098" s="101"/>
      <c r="J2098" s="101"/>
      <c r="K2098" s="101"/>
    </row>
    <row r="2099" spans="1:11" x14ac:dyDescent="0.3">
      <c r="A2099" s="101"/>
      <c r="B2099" s="101"/>
      <c r="C2099" s="101"/>
      <c r="D2099" s="101"/>
      <c r="E2099" s="101"/>
      <c r="F2099" s="101"/>
      <c r="G2099" s="101"/>
      <c r="H2099" s="101"/>
      <c r="I2099" s="101"/>
      <c r="J2099" s="101"/>
      <c r="K2099" s="101"/>
    </row>
    <row r="2100" spans="1:11" x14ac:dyDescent="0.3">
      <c r="A2100" s="101"/>
      <c r="B2100" s="101"/>
      <c r="C2100" s="101"/>
      <c r="D2100" s="101"/>
      <c r="E2100" s="101"/>
      <c r="F2100" s="101"/>
      <c r="G2100" s="101"/>
      <c r="H2100" s="101"/>
      <c r="I2100" s="101"/>
      <c r="J2100" s="101"/>
      <c r="K2100" s="101"/>
    </row>
    <row r="2101" spans="1:11" x14ac:dyDescent="0.3">
      <c r="A2101" s="101"/>
      <c r="B2101" s="101"/>
      <c r="C2101" s="101"/>
      <c r="D2101" s="101"/>
      <c r="E2101" s="101"/>
      <c r="F2101" s="101"/>
      <c r="G2101" s="101"/>
      <c r="H2101" s="101"/>
      <c r="I2101" s="101"/>
      <c r="J2101" s="101"/>
      <c r="K2101" s="101"/>
    </row>
    <row r="2102" spans="1:11" x14ac:dyDescent="0.3">
      <c r="A2102" s="101"/>
      <c r="B2102" s="101"/>
      <c r="C2102" s="101"/>
      <c r="D2102" s="101"/>
      <c r="E2102" s="101"/>
      <c r="F2102" s="101"/>
      <c r="G2102" s="101"/>
      <c r="H2102" s="101"/>
      <c r="I2102" s="101"/>
      <c r="J2102" s="101"/>
      <c r="K2102" s="101"/>
    </row>
    <row r="2103" spans="1:11" x14ac:dyDescent="0.3">
      <c r="A2103" s="101"/>
      <c r="B2103" s="101"/>
      <c r="C2103" s="101"/>
      <c r="D2103" s="101"/>
      <c r="E2103" s="101"/>
      <c r="F2103" s="101"/>
      <c r="G2103" s="101"/>
      <c r="H2103" s="101"/>
      <c r="I2103" s="101"/>
      <c r="J2103" s="101"/>
      <c r="K2103" s="101"/>
    </row>
    <row r="2104" spans="1:11" x14ac:dyDescent="0.3">
      <c r="A2104" s="101"/>
      <c r="B2104" s="101"/>
      <c r="C2104" s="101"/>
      <c r="D2104" s="101"/>
      <c r="E2104" s="101"/>
      <c r="F2104" s="101"/>
      <c r="G2104" s="101"/>
      <c r="H2104" s="101"/>
      <c r="I2104" s="101"/>
      <c r="J2104" s="101"/>
      <c r="K2104" s="101"/>
    </row>
    <row r="2105" spans="1:11" x14ac:dyDescent="0.3">
      <c r="A2105" s="101"/>
      <c r="B2105" s="101"/>
      <c r="C2105" s="101"/>
      <c r="D2105" s="101"/>
      <c r="E2105" s="101"/>
      <c r="F2105" s="101"/>
      <c r="G2105" s="101"/>
      <c r="H2105" s="101"/>
      <c r="I2105" s="101"/>
      <c r="J2105" s="101"/>
      <c r="K2105" s="101"/>
    </row>
    <row r="2106" spans="1:11" x14ac:dyDescent="0.3">
      <c r="A2106" s="101"/>
      <c r="B2106" s="101"/>
      <c r="C2106" s="101"/>
      <c r="D2106" s="101"/>
      <c r="E2106" s="101"/>
      <c r="F2106" s="101"/>
      <c r="G2106" s="101"/>
      <c r="H2106" s="101"/>
      <c r="I2106" s="101"/>
      <c r="J2106" s="101"/>
      <c r="K2106" s="101"/>
    </row>
    <row r="2107" spans="1:11" x14ac:dyDescent="0.3">
      <c r="A2107" s="101"/>
      <c r="B2107" s="101"/>
      <c r="C2107" s="101"/>
      <c r="D2107" s="101"/>
      <c r="E2107" s="101"/>
      <c r="F2107" s="101"/>
      <c r="G2107" s="101"/>
      <c r="H2107" s="101"/>
      <c r="I2107" s="101"/>
      <c r="J2107" s="101"/>
      <c r="K2107" s="101"/>
    </row>
    <row r="2108" spans="1:11" x14ac:dyDescent="0.3">
      <c r="A2108" s="101"/>
      <c r="B2108" s="101"/>
      <c r="C2108" s="101"/>
      <c r="D2108" s="101"/>
      <c r="E2108" s="101"/>
      <c r="F2108" s="101"/>
      <c r="G2108" s="101"/>
      <c r="H2108" s="101"/>
      <c r="I2108" s="101"/>
      <c r="J2108" s="101"/>
      <c r="K2108" s="101"/>
    </row>
    <row r="2109" spans="1:11" x14ac:dyDescent="0.3">
      <c r="A2109" s="101"/>
      <c r="B2109" s="101"/>
      <c r="C2109" s="101"/>
      <c r="D2109" s="101"/>
      <c r="E2109" s="101"/>
      <c r="F2109" s="101"/>
      <c r="G2109" s="101"/>
      <c r="H2109" s="101"/>
      <c r="I2109" s="101"/>
      <c r="J2109" s="101"/>
      <c r="K2109" s="101"/>
    </row>
    <row r="2110" spans="1:11" x14ac:dyDescent="0.3">
      <c r="A2110" s="101"/>
      <c r="B2110" s="101"/>
      <c r="C2110" s="101"/>
      <c r="D2110" s="101"/>
      <c r="E2110" s="101"/>
      <c r="F2110" s="101"/>
      <c r="G2110" s="101"/>
      <c r="H2110" s="101"/>
      <c r="I2110" s="101"/>
      <c r="J2110" s="101"/>
      <c r="K2110" s="101"/>
    </row>
    <row r="2111" spans="1:11" x14ac:dyDescent="0.3">
      <c r="A2111" s="101"/>
      <c r="B2111" s="101"/>
      <c r="C2111" s="101"/>
      <c r="D2111" s="101"/>
      <c r="E2111" s="101"/>
      <c r="F2111" s="101"/>
      <c r="G2111" s="101"/>
      <c r="H2111" s="101"/>
      <c r="I2111" s="101"/>
      <c r="J2111" s="101"/>
      <c r="K2111" s="101"/>
    </row>
    <row r="2112" spans="1:11" x14ac:dyDescent="0.3">
      <c r="A2112" s="101"/>
      <c r="B2112" s="101"/>
      <c r="C2112" s="101"/>
      <c r="D2112" s="101"/>
      <c r="E2112" s="101"/>
      <c r="F2112" s="101"/>
      <c r="G2112" s="101"/>
      <c r="H2112" s="101"/>
      <c r="I2112" s="101"/>
      <c r="J2112" s="101"/>
      <c r="K2112" s="101"/>
    </row>
    <row r="2113" spans="1:11" x14ac:dyDescent="0.3">
      <c r="A2113" s="101"/>
      <c r="B2113" s="101"/>
      <c r="C2113" s="101"/>
      <c r="D2113" s="101"/>
      <c r="E2113" s="101"/>
      <c r="F2113" s="101"/>
      <c r="G2113" s="101"/>
      <c r="H2113" s="101"/>
      <c r="I2113" s="101"/>
      <c r="J2113" s="101"/>
      <c r="K2113" s="101"/>
    </row>
    <row r="2114" spans="1:11" x14ac:dyDescent="0.3">
      <c r="A2114" s="101"/>
      <c r="B2114" s="101"/>
      <c r="C2114" s="101"/>
      <c r="D2114" s="101"/>
      <c r="E2114" s="101"/>
      <c r="F2114" s="101"/>
      <c r="G2114" s="101"/>
      <c r="H2114" s="101"/>
      <c r="I2114" s="101"/>
      <c r="J2114" s="101"/>
      <c r="K2114" s="101"/>
    </row>
    <row r="2115" spans="1:11" x14ac:dyDescent="0.3">
      <c r="A2115" s="101"/>
      <c r="B2115" s="101"/>
      <c r="C2115" s="101"/>
      <c r="D2115" s="101"/>
      <c r="E2115" s="101"/>
      <c r="F2115" s="101"/>
      <c r="G2115" s="101"/>
      <c r="H2115" s="101"/>
      <c r="I2115" s="101"/>
      <c r="J2115" s="101"/>
      <c r="K2115" s="101"/>
    </row>
    <row r="2116" spans="1:11" x14ac:dyDescent="0.3">
      <c r="A2116" s="101"/>
      <c r="B2116" s="101"/>
      <c r="C2116" s="101"/>
      <c r="D2116" s="101"/>
      <c r="E2116" s="101"/>
      <c r="F2116" s="101"/>
      <c r="G2116" s="101"/>
      <c r="H2116" s="101"/>
      <c r="I2116" s="101"/>
      <c r="J2116" s="101"/>
      <c r="K2116" s="101"/>
    </row>
    <row r="2117" spans="1:11" x14ac:dyDescent="0.3">
      <c r="A2117" s="101"/>
      <c r="B2117" s="101"/>
      <c r="C2117" s="101"/>
      <c r="D2117" s="101"/>
      <c r="E2117" s="101"/>
      <c r="F2117" s="101"/>
      <c r="G2117" s="101"/>
      <c r="H2117" s="101"/>
      <c r="I2117" s="101"/>
      <c r="J2117" s="101"/>
      <c r="K2117" s="101"/>
    </row>
    <row r="2118" spans="1:11" x14ac:dyDescent="0.3">
      <c r="A2118" s="101"/>
      <c r="B2118" s="101"/>
      <c r="C2118" s="101"/>
      <c r="D2118" s="101"/>
      <c r="E2118" s="101"/>
      <c r="F2118" s="101"/>
      <c r="G2118" s="101"/>
      <c r="H2118" s="101"/>
      <c r="I2118" s="101"/>
      <c r="J2118" s="101"/>
      <c r="K2118" s="101"/>
    </row>
    <row r="2119" spans="1:11" x14ac:dyDescent="0.3">
      <c r="A2119" s="101"/>
      <c r="B2119" s="101"/>
      <c r="C2119" s="101"/>
      <c r="D2119" s="101"/>
      <c r="E2119" s="101"/>
      <c r="F2119" s="101"/>
      <c r="G2119" s="101"/>
      <c r="H2119" s="101"/>
      <c r="I2119" s="101"/>
      <c r="J2119" s="101"/>
      <c r="K2119" s="101"/>
    </row>
    <row r="2120" spans="1:11" x14ac:dyDescent="0.3">
      <c r="A2120" s="101"/>
      <c r="B2120" s="101"/>
      <c r="C2120" s="101"/>
      <c r="D2120" s="101"/>
      <c r="E2120" s="101"/>
      <c r="F2120" s="101"/>
      <c r="G2120" s="101"/>
      <c r="H2120" s="101"/>
      <c r="I2120" s="101"/>
      <c r="J2120" s="101"/>
      <c r="K2120" s="101"/>
    </row>
    <row r="2121" spans="1:11" x14ac:dyDescent="0.3">
      <c r="A2121" s="101"/>
      <c r="B2121" s="101"/>
      <c r="C2121" s="101"/>
      <c r="D2121" s="101"/>
      <c r="E2121" s="101"/>
      <c r="F2121" s="101"/>
      <c r="G2121" s="101"/>
      <c r="H2121" s="101"/>
      <c r="I2121" s="101"/>
      <c r="J2121" s="101"/>
      <c r="K2121" s="101"/>
    </row>
    <row r="2122" spans="1:11" x14ac:dyDescent="0.3">
      <c r="A2122" s="101"/>
      <c r="B2122" s="101"/>
      <c r="C2122" s="101"/>
      <c r="D2122" s="101"/>
      <c r="E2122" s="101"/>
      <c r="F2122" s="101"/>
      <c r="G2122" s="101"/>
      <c r="H2122" s="101"/>
      <c r="I2122" s="101"/>
      <c r="J2122" s="101"/>
      <c r="K2122" s="101"/>
    </row>
    <row r="2123" spans="1:11" x14ac:dyDescent="0.3">
      <c r="A2123" s="101"/>
      <c r="B2123" s="101"/>
      <c r="C2123" s="101"/>
      <c r="D2123" s="101"/>
      <c r="E2123" s="101"/>
      <c r="F2123" s="101"/>
      <c r="G2123" s="101"/>
      <c r="H2123" s="101"/>
      <c r="I2123" s="101"/>
      <c r="J2123" s="101"/>
      <c r="K2123" s="101"/>
    </row>
    <row r="2124" spans="1:11" x14ac:dyDescent="0.3">
      <c r="A2124" s="101"/>
      <c r="B2124" s="101"/>
      <c r="C2124" s="101"/>
      <c r="D2124" s="101"/>
      <c r="E2124" s="101"/>
      <c r="F2124" s="101"/>
      <c r="G2124" s="101"/>
      <c r="H2124" s="101"/>
      <c r="I2124" s="101"/>
      <c r="J2124" s="101"/>
      <c r="K2124" s="101"/>
    </row>
    <row r="2125" spans="1:11" x14ac:dyDescent="0.3">
      <c r="A2125" s="101"/>
      <c r="B2125" s="101"/>
      <c r="C2125" s="101"/>
      <c r="D2125" s="101"/>
      <c r="E2125" s="101"/>
      <c r="F2125" s="101"/>
      <c r="G2125" s="101"/>
      <c r="H2125" s="101"/>
      <c r="I2125" s="101"/>
      <c r="J2125" s="101"/>
      <c r="K2125" s="101"/>
    </row>
    <row r="2126" spans="1:11" x14ac:dyDescent="0.3">
      <c r="A2126" s="101"/>
      <c r="B2126" s="101"/>
      <c r="C2126" s="101"/>
      <c r="D2126" s="101"/>
      <c r="E2126" s="101"/>
      <c r="F2126" s="101"/>
      <c r="G2126" s="101"/>
      <c r="H2126" s="101"/>
      <c r="I2126" s="101"/>
      <c r="J2126" s="101"/>
      <c r="K2126" s="101"/>
    </row>
    <row r="2127" spans="1:11" x14ac:dyDescent="0.3">
      <c r="A2127" s="101"/>
      <c r="B2127" s="101"/>
      <c r="C2127" s="101"/>
      <c r="D2127" s="101"/>
      <c r="E2127" s="101"/>
      <c r="F2127" s="101"/>
      <c r="G2127" s="101"/>
      <c r="H2127" s="101"/>
      <c r="I2127" s="101"/>
      <c r="J2127" s="101"/>
      <c r="K2127" s="101"/>
    </row>
    <row r="2128" spans="1:11" x14ac:dyDescent="0.3">
      <c r="A2128" s="101"/>
      <c r="B2128" s="101"/>
      <c r="C2128" s="101"/>
      <c r="D2128" s="101"/>
      <c r="E2128" s="101"/>
      <c r="F2128" s="101"/>
      <c r="G2128" s="101"/>
      <c r="H2128" s="101"/>
      <c r="I2128" s="101"/>
      <c r="J2128" s="101"/>
      <c r="K2128" s="101"/>
    </row>
    <row r="2129" spans="1:11" x14ac:dyDescent="0.3">
      <c r="A2129" s="101"/>
      <c r="B2129" s="101"/>
      <c r="C2129" s="101"/>
      <c r="D2129" s="101"/>
      <c r="E2129" s="101"/>
      <c r="F2129" s="101"/>
      <c r="G2129" s="101"/>
      <c r="H2129" s="101"/>
      <c r="I2129" s="101"/>
      <c r="J2129" s="101"/>
      <c r="K2129" s="101"/>
    </row>
    <row r="2130" spans="1:11" x14ac:dyDescent="0.3">
      <c r="A2130" s="101"/>
      <c r="B2130" s="101"/>
      <c r="C2130" s="101"/>
      <c r="D2130" s="101"/>
      <c r="E2130" s="101"/>
      <c r="F2130" s="101"/>
      <c r="G2130" s="101"/>
      <c r="H2130" s="101"/>
      <c r="I2130" s="101"/>
      <c r="J2130" s="101"/>
      <c r="K2130" s="101"/>
    </row>
    <row r="2131" spans="1:11" x14ac:dyDescent="0.3">
      <c r="A2131" s="101"/>
      <c r="B2131" s="101"/>
      <c r="C2131" s="101"/>
      <c r="D2131" s="101"/>
      <c r="E2131" s="101"/>
      <c r="F2131" s="101"/>
      <c r="G2131" s="101"/>
      <c r="H2131" s="101"/>
      <c r="I2131" s="101"/>
      <c r="J2131" s="101"/>
      <c r="K2131" s="101"/>
    </row>
    <row r="2132" spans="1:11" x14ac:dyDescent="0.3">
      <c r="A2132" s="101"/>
      <c r="B2132" s="101"/>
      <c r="C2132" s="101"/>
      <c r="D2132" s="101"/>
      <c r="E2132" s="101"/>
      <c r="F2132" s="101"/>
      <c r="G2132" s="101"/>
      <c r="H2132" s="101"/>
      <c r="I2132" s="101"/>
      <c r="J2132" s="101"/>
      <c r="K2132" s="101"/>
    </row>
    <row r="2133" spans="1:11" x14ac:dyDescent="0.3">
      <c r="A2133" s="101"/>
      <c r="B2133" s="101"/>
      <c r="C2133" s="101"/>
      <c r="D2133" s="101"/>
      <c r="E2133" s="101"/>
      <c r="F2133" s="101"/>
      <c r="G2133" s="101"/>
      <c r="H2133" s="101"/>
      <c r="I2133" s="101"/>
      <c r="J2133" s="101"/>
      <c r="K2133" s="101"/>
    </row>
    <row r="2134" spans="1:11" x14ac:dyDescent="0.3">
      <c r="A2134" s="101"/>
      <c r="B2134" s="101"/>
      <c r="C2134" s="101"/>
      <c r="D2134" s="101"/>
      <c r="E2134" s="101"/>
      <c r="F2134" s="101"/>
      <c r="G2134" s="101"/>
      <c r="H2134" s="101"/>
      <c r="I2134" s="101"/>
      <c r="J2134" s="101"/>
      <c r="K2134" s="101"/>
    </row>
    <row r="2135" spans="1:11" x14ac:dyDescent="0.3">
      <c r="A2135" s="101"/>
      <c r="B2135" s="101"/>
      <c r="C2135" s="101"/>
      <c r="D2135" s="101"/>
      <c r="E2135" s="101"/>
      <c r="F2135" s="101"/>
      <c r="G2135" s="101"/>
      <c r="H2135" s="101"/>
      <c r="I2135" s="101"/>
      <c r="J2135" s="101"/>
      <c r="K2135" s="101"/>
    </row>
    <row r="2136" spans="1:11" x14ac:dyDescent="0.3">
      <c r="A2136" s="101"/>
      <c r="B2136" s="101"/>
      <c r="C2136" s="101"/>
      <c r="D2136" s="101"/>
      <c r="E2136" s="101"/>
      <c r="F2136" s="101"/>
      <c r="G2136" s="101"/>
      <c r="H2136" s="101"/>
      <c r="I2136" s="101"/>
      <c r="J2136" s="101"/>
      <c r="K2136" s="101"/>
    </row>
    <row r="2137" spans="1:11" x14ac:dyDescent="0.3">
      <c r="A2137" s="101"/>
      <c r="B2137" s="101"/>
      <c r="C2137" s="101"/>
      <c r="D2137" s="101"/>
      <c r="E2137" s="101"/>
      <c r="F2137" s="101"/>
      <c r="G2137" s="101"/>
      <c r="H2137" s="101"/>
      <c r="I2137" s="101"/>
      <c r="J2137" s="101"/>
      <c r="K2137" s="101"/>
    </row>
    <row r="2138" spans="1:11" x14ac:dyDescent="0.3">
      <c r="A2138" s="101"/>
      <c r="B2138" s="101"/>
      <c r="C2138" s="101"/>
      <c r="D2138" s="101"/>
      <c r="E2138" s="101"/>
      <c r="F2138" s="101"/>
      <c r="G2138" s="101"/>
      <c r="H2138" s="101"/>
      <c r="I2138" s="101"/>
      <c r="J2138" s="101"/>
      <c r="K2138" s="101"/>
    </row>
    <row r="2139" spans="1:11" x14ac:dyDescent="0.3">
      <c r="A2139" s="101"/>
      <c r="B2139" s="101"/>
      <c r="C2139" s="101"/>
      <c r="D2139" s="101"/>
      <c r="E2139" s="101"/>
      <c r="F2139" s="101"/>
      <c r="G2139" s="101"/>
      <c r="H2139" s="101"/>
      <c r="I2139" s="101"/>
      <c r="J2139" s="101"/>
      <c r="K2139" s="101"/>
    </row>
    <row r="2140" spans="1:11" x14ac:dyDescent="0.3">
      <c r="A2140" s="101"/>
      <c r="B2140" s="101"/>
      <c r="C2140" s="101"/>
      <c r="D2140" s="101"/>
      <c r="E2140" s="101"/>
      <c r="F2140" s="101"/>
      <c r="G2140" s="101"/>
      <c r="H2140" s="101"/>
      <c r="I2140" s="101"/>
      <c r="J2140" s="101"/>
      <c r="K2140" s="101"/>
    </row>
    <row r="2141" spans="1:11" x14ac:dyDescent="0.3">
      <c r="A2141" s="101"/>
      <c r="B2141" s="101"/>
      <c r="C2141" s="101"/>
      <c r="D2141" s="101"/>
      <c r="E2141" s="101"/>
      <c r="F2141" s="101"/>
      <c r="G2141" s="101"/>
      <c r="H2141" s="101"/>
      <c r="I2141" s="101"/>
      <c r="J2141" s="101"/>
      <c r="K2141" s="101"/>
    </row>
    <row r="2142" spans="1:11" x14ac:dyDescent="0.3">
      <c r="A2142" s="101"/>
      <c r="B2142" s="101"/>
      <c r="C2142" s="101"/>
      <c r="D2142" s="101"/>
      <c r="E2142" s="101"/>
      <c r="F2142" s="101"/>
      <c r="G2142" s="101"/>
      <c r="H2142" s="101"/>
      <c r="I2142" s="101"/>
      <c r="J2142" s="101"/>
      <c r="K2142" s="101"/>
    </row>
    <row r="2143" spans="1:11" x14ac:dyDescent="0.3">
      <c r="A2143" s="101"/>
      <c r="B2143" s="101"/>
      <c r="C2143" s="101"/>
      <c r="D2143" s="101"/>
      <c r="E2143" s="101"/>
      <c r="F2143" s="101"/>
      <c r="G2143" s="101"/>
      <c r="H2143" s="101"/>
      <c r="I2143" s="101"/>
      <c r="J2143" s="101"/>
      <c r="K2143" s="101"/>
    </row>
    <row r="2144" spans="1:11" x14ac:dyDescent="0.3">
      <c r="A2144" s="101"/>
      <c r="B2144" s="101"/>
      <c r="C2144" s="101"/>
      <c r="D2144" s="101"/>
      <c r="E2144" s="101"/>
      <c r="F2144" s="101"/>
      <c r="G2144" s="101"/>
      <c r="H2144" s="101"/>
      <c r="I2144" s="101"/>
      <c r="J2144" s="101"/>
      <c r="K2144" s="101"/>
    </row>
    <row r="2145" spans="1:11" x14ac:dyDescent="0.3">
      <c r="A2145" s="101"/>
      <c r="B2145" s="101"/>
      <c r="C2145" s="101"/>
      <c r="D2145" s="101"/>
      <c r="E2145" s="101"/>
      <c r="F2145" s="101"/>
      <c r="G2145" s="101"/>
      <c r="H2145" s="101"/>
      <c r="I2145" s="101"/>
      <c r="J2145" s="101"/>
      <c r="K2145" s="101"/>
    </row>
    <row r="2146" spans="1:11" x14ac:dyDescent="0.3">
      <c r="A2146" s="101"/>
      <c r="B2146" s="101"/>
      <c r="C2146" s="101"/>
      <c r="D2146" s="101"/>
      <c r="E2146" s="101"/>
      <c r="F2146" s="101"/>
      <c r="G2146" s="101"/>
      <c r="H2146" s="101"/>
      <c r="I2146" s="101"/>
      <c r="J2146" s="101"/>
      <c r="K2146" s="101"/>
    </row>
    <row r="2147" spans="1:11" x14ac:dyDescent="0.3">
      <c r="A2147" s="101"/>
      <c r="B2147" s="101"/>
      <c r="C2147" s="101"/>
      <c r="D2147" s="101"/>
      <c r="E2147" s="101"/>
      <c r="F2147" s="101"/>
      <c r="G2147" s="101"/>
      <c r="H2147" s="101"/>
      <c r="I2147" s="101"/>
      <c r="J2147" s="101"/>
      <c r="K2147" s="101"/>
    </row>
    <row r="2148" spans="1:11" x14ac:dyDescent="0.3">
      <c r="A2148" s="101"/>
      <c r="B2148" s="101"/>
      <c r="C2148" s="101"/>
      <c r="D2148" s="101"/>
      <c r="E2148" s="101"/>
      <c r="F2148" s="101"/>
      <c r="G2148" s="101"/>
      <c r="H2148" s="101"/>
      <c r="I2148" s="101"/>
      <c r="J2148" s="101"/>
      <c r="K2148" s="101"/>
    </row>
    <row r="2149" spans="1:11" x14ac:dyDescent="0.3">
      <c r="A2149" s="101"/>
      <c r="B2149" s="101"/>
      <c r="C2149" s="101"/>
      <c r="D2149" s="101"/>
      <c r="E2149" s="101"/>
      <c r="F2149" s="101"/>
      <c r="G2149" s="101"/>
      <c r="H2149" s="101"/>
      <c r="I2149" s="101"/>
      <c r="J2149" s="101"/>
      <c r="K2149" s="101"/>
    </row>
    <row r="2150" spans="1:11" x14ac:dyDescent="0.3">
      <c r="A2150" s="101"/>
      <c r="B2150" s="101"/>
      <c r="C2150" s="101"/>
      <c r="D2150" s="101"/>
      <c r="E2150" s="101"/>
      <c r="F2150" s="101"/>
      <c r="G2150" s="101"/>
      <c r="H2150" s="101"/>
      <c r="I2150" s="101"/>
      <c r="J2150" s="101"/>
      <c r="K2150" s="101"/>
    </row>
    <row r="2151" spans="1:11" x14ac:dyDescent="0.3">
      <c r="A2151" s="101"/>
      <c r="B2151" s="101"/>
      <c r="C2151" s="101"/>
      <c r="D2151" s="101"/>
      <c r="E2151" s="101"/>
      <c r="F2151" s="101"/>
      <c r="G2151" s="101"/>
      <c r="H2151" s="101"/>
      <c r="I2151" s="101"/>
      <c r="J2151" s="101"/>
      <c r="K2151" s="101"/>
    </row>
    <row r="2152" spans="1:11" x14ac:dyDescent="0.3">
      <c r="A2152" s="101"/>
      <c r="B2152" s="101"/>
      <c r="C2152" s="101"/>
      <c r="D2152" s="101"/>
      <c r="E2152" s="101"/>
      <c r="F2152" s="101"/>
      <c r="G2152" s="101"/>
      <c r="H2152" s="101"/>
      <c r="I2152" s="101"/>
      <c r="J2152" s="101"/>
      <c r="K2152" s="101"/>
    </row>
    <row r="2153" spans="1:11" x14ac:dyDescent="0.3">
      <c r="A2153" s="101"/>
      <c r="B2153" s="101"/>
      <c r="C2153" s="101"/>
      <c r="D2153" s="101"/>
      <c r="E2153" s="101"/>
      <c r="F2153" s="101"/>
      <c r="G2153" s="101"/>
      <c r="H2153" s="101"/>
      <c r="I2153" s="101"/>
      <c r="J2153" s="101"/>
      <c r="K2153" s="101"/>
    </row>
    <row r="2154" spans="1:11" x14ac:dyDescent="0.3">
      <c r="A2154" s="101"/>
      <c r="B2154" s="101"/>
      <c r="C2154" s="101"/>
      <c r="D2154" s="101"/>
      <c r="E2154" s="101"/>
      <c r="F2154" s="101"/>
      <c r="G2154" s="101"/>
      <c r="H2154" s="101"/>
      <c r="I2154" s="101"/>
      <c r="J2154" s="101"/>
      <c r="K2154" s="101"/>
    </row>
    <row r="2155" spans="1:11" x14ac:dyDescent="0.3">
      <c r="A2155" s="101"/>
      <c r="B2155" s="101"/>
      <c r="C2155" s="101"/>
      <c r="D2155" s="101"/>
      <c r="E2155" s="101"/>
      <c r="F2155" s="101"/>
      <c r="G2155" s="101"/>
      <c r="H2155" s="101"/>
      <c r="I2155" s="101"/>
      <c r="J2155" s="101"/>
      <c r="K2155" s="101"/>
    </row>
    <row r="2156" spans="1:11" x14ac:dyDescent="0.3">
      <c r="A2156" s="101"/>
      <c r="B2156" s="101"/>
      <c r="C2156" s="101"/>
      <c r="D2156" s="101"/>
      <c r="E2156" s="101"/>
      <c r="F2156" s="101"/>
      <c r="G2156" s="101"/>
      <c r="H2156" s="101"/>
      <c r="I2156" s="101"/>
      <c r="J2156" s="101"/>
      <c r="K2156" s="101"/>
    </row>
    <row r="2157" spans="1:11" x14ac:dyDescent="0.3">
      <c r="A2157" s="101"/>
      <c r="B2157" s="101"/>
      <c r="C2157" s="101"/>
      <c r="D2157" s="101"/>
      <c r="E2157" s="101"/>
      <c r="F2157" s="101"/>
      <c r="G2157" s="101"/>
      <c r="H2157" s="101"/>
      <c r="I2157" s="101"/>
      <c r="J2157" s="101"/>
      <c r="K2157" s="101"/>
    </row>
    <row r="2158" spans="1:11" x14ac:dyDescent="0.3">
      <c r="A2158" s="101"/>
      <c r="B2158" s="101"/>
      <c r="C2158" s="101"/>
      <c r="D2158" s="101"/>
      <c r="E2158" s="101"/>
      <c r="F2158" s="101"/>
      <c r="G2158" s="101"/>
      <c r="H2158" s="101"/>
      <c r="I2158" s="101"/>
      <c r="J2158" s="101"/>
      <c r="K2158" s="101"/>
    </row>
    <row r="2159" spans="1:11" x14ac:dyDescent="0.3">
      <c r="A2159" s="101"/>
      <c r="B2159" s="101"/>
      <c r="C2159" s="101"/>
      <c r="D2159" s="101"/>
      <c r="E2159" s="101"/>
      <c r="F2159" s="101"/>
      <c r="G2159" s="101"/>
      <c r="H2159" s="101"/>
      <c r="I2159" s="101"/>
      <c r="J2159" s="101"/>
      <c r="K2159" s="101"/>
    </row>
    <row r="2160" spans="1:11" x14ac:dyDescent="0.3">
      <c r="A2160" s="101"/>
      <c r="B2160" s="101"/>
      <c r="C2160" s="101"/>
      <c r="D2160" s="101"/>
      <c r="E2160" s="101"/>
      <c r="F2160" s="101"/>
      <c r="G2160" s="101"/>
      <c r="H2160" s="101"/>
      <c r="I2160" s="101"/>
      <c r="J2160" s="101"/>
      <c r="K2160" s="101"/>
    </row>
    <row r="2161" spans="1:11" x14ac:dyDescent="0.3">
      <c r="A2161" s="101"/>
      <c r="B2161" s="101"/>
      <c r="C2161" s="101"/>
      <c r="D2161" s="101"/>
      <c r="E2161" s="101"/>
      <c r="F2161" s="101"/>
      <c r="G2161" s="101"/>
      <c r="H2161" s="101"/>
      <c r="I2161" s="101"/>
      <c r="J2161" s="101"/>
      <c r="K2161" s="101"/>
    </row>
    <row r="2162" spans="1:11" x14ac:dyDescent="0.3">
      <c r="A2162" s="101"/>
      <c r="B2162" s="101"/>
      <c r="C2162" s="101"/>
      <c r="D2162" s="101"/>
      <c r="E2162" s="101"/>
      <c r="F2162" s="101"/>
      <c r="G2162" s="101"/>
      <c r="H2162" s="101"/>
      <c r="I2162" s="101"/>
      <c r="J2162" s="101"/>
      <c r="K2162" s="101"/>
    </row>
    <row r="2163" spans="1:11" x14ac:dyDescent="0.3">
      <c r="A2163" s="101"/>
      <c r="B2163" s="101"/>
      <c r="C2163" s="101"/>
      <c r="D2163" s="101"/>
      <c r="E2163" s="101"/>
      <c r="F2163" s="101"/>
      <c r="G2163" s="101"/>
      <c r="H2163" s="101"/>
      <c r="I2163" s="101"/>
      <c r="J2163" s="101"/>
      <c r="K2163" s="101"/>
    </row>
    <row r="2164" spans="1:11" x14ac:dyDescent="0.3">
      <c r="A2164" s="101"/>
      <c r="B2164" s="101"/>
      <c r="C2164" s="101"/>
      <c r="D2164" s="101"/>
      <c r="E2164" s="101"/>
      <c r="F2164" s="101"/>
      <c r="G2164" s="101"/>
      <c r="H2164" s="101"/>
      <c r="I2164" s="101"/>
      <c r="J2164" s="101"/>
      <c r="K2164" s="101"/>
    </row>
    <row r="2165" spans="1:11" x14ac:dyDescent="0.3">
      <c r="A2165" s="101"/>
      <c r="B2165" s="101"/>
      <c r="C2165" s="101"/>
      <c r="D2165" s="101"/>
      <c r="E2165" s="101"/>
      <c r="F2165" s="101"/>
      <c r="G2165" s="101"/>
      <c r="H2165" s="101"/>
      <c r="I2165" s="101"/>
      <c r="J2165" s="101"/>
      <c r="K2165" s="101"/>
    </row>
    <row r="2166" spans="1:11" x14ac:dyDescent="0.3">
      <c r="A2166" s="101"/>
      <c r="B2166" s="101"/>
      <c r="C2166" s="101"/>
      <c r="D2166" s="101"/>
      <c r="E2166" s="101"/>
      <c r="F2166" s="101"/>
      <c r="G2166" s="101"/>
      <c r="H2166" s="101"/>
      <c r="I2166" s="101"/>
      <c r="J2166" s="101"/>
      <c r="K2166" s="101"/>
    </row>
    <row r="2167" spans="1:11" x14ac:dyDescent="0.3">
      <c r="A2167" s="101"/>
      <c r="B2167" s="101"/>
      <c r="C2167" s="101"/>
      <c r="D2167" s="101"/>
      <c r="E2167" s="101"/>
      <c r="F2167" s="101"/>
      <c r="G2167" s="101"/>
      <c r="H2167" s="101"/>
      <c r="I2167" s="101"/>
      <c r="J2167" s="101"/>
      <c r="K2167" s="101"/>
    </row>
    <row r="2168" spans="1:11" x14ac:dyDescent="0.3">
      <c r="A2168" s="101"/>
      <c r="B2168" s="101"/>
      <c r="C2168" s="101"/>
      <c r="D2168" s="101"/>
      <c r="E2168" s="101"/>
      <c r="F2168" s="101"/>
      <c r="G2168" s="101"/>
      <c r="H2168" s="101"/>
      <c r="I2168" s="101"/>
      <c r="J2168" s="101"/>
      <c r="K2168" s="101"/>
    </row>
    <row r="2169" spans="1:11" x14ac:dyDescent="0.3">
      <c r="A2169" s="101"/>
      <c r="B2169" s="101"/>
      <c r="C2169" s="101"/>
      <c r="D2169" s="101"/>
      <c r="E2169" s="101"/>
      <c r="F2169" s="101"/>
      <c r="G2169" s="101"/>
      <c r="H2169" s="101"/>
      <c r="I2169" s="101"/>
      <c r="J2169" s="101"/>
      <c r="K2169" s="101"/>
    </row>
    <row r="2170" spans="1:11" x14ac:dyDescent="0.3">
      <c r="A2170" s="101"/>
      <c r="B2170" s="101"/>
      <c r="C2170" s="101"/>
      <c r="D2170" s="101"/>
      <c r="E2170" s="101"/>
      <c r="F2170" s="101"/>
      <c r="G2170" s="101"/>
      <c r="H2170" s="101"/>
      <c r="I2170" s="101"/>
      <c r="J2170" s="101"/>
      <c r="K2170" s="101"/>
    </row>
    <row r="2171" spans="1:11" x14ac:dyDescent="0.3">
      <c r="A2171" s="101"/>
      <c r="B2171" s="101"/>
      <c r="C2171" s="101"/>
      <c r="D2171" s="101"/>
      <c r="E2171" s="101"/>
      <c r="F2171" s="101"/>
      <c r="G2171" s="101"/>
      <c r="H2171" s="101"/>
      <c r="I2171" s="101"/>
      <c r="J2171" s="101"/>
      <c r="K2171" s="101"/>
    </row>
    <row r="2172" spans="1:11" x14ac:dyDescent="0.3">
      <c r="A2172" s="101"/>
      <c r="B2172" s="101"/>
      <c r="C2172" s="101"/>
      <c r="D2172" s="101"/>
      <c r="E2172" s="101"/>
      <c r="F2172" s="101"/>
      <c r="G2172" s="101"/>
      <c r="H2172" s="101"/>
      <c r="I2172" s="101"/>
      <c r="J2172" s="101"/>
      <c r="K2172" s="101"/>
    </row>
    <row r="2173" spans="1:11" x14ac:dyDescent="0.3">
      <c r="A2173" s="101"/>
      <c r="B2173" s="101"/>
      <c r="C2173" s="101"/>
      <c r="D2173" s="101"/>
      <c r="E2173" s="101"/>
      <c r="F2173" s="101"/>
      <c r="G2173" s="101"/>
      <c r="H2173" s="101"/>
      <c r="I2173" s="101"/>
      <c r="J2173" s="101"/>
      <c r="K2173" s="101"/>
    </row>
    <row r="2174" spans="1:11" x14ac:dyDescent="0.3">
      <c r="A2174" s="101"/>
      <c r="B2174" s="101"/>
      <c r="C2174" s="101"/>
      <c r="D2174" s="101"/>
      <c r="E2174" s="101"/>
      <c r="F2174" s="101"/>
      <c r="G2174" s="101"/>
      <c r="H2174" s="101"/>
      <c r="I2174" s="101"/>
      <c r="J2174" s="101"/>
      <c r="K2174" s="101"/>
    </row>
    <row r="2175" spans="1:11" x14ac:dyDescent="0.3">
      <c r="A2175" s="101"/>
      <c r="B2175" s="101"/>
      <c r="C2175" s="101"/>
      <c r="D2175" s="101"/>
      <c r="E2175" s="101"/>
      <c r="F2175" s="101"/>
      <c r="G2175" s="101"/>
      <c r="H2175" s="101"/>
      <c r="I2175" s="101"/>
      <c r="J2175" s="101"/>
      <c r="K2175" s="101"/>
    </row>
    <row r="2176" spans="1:11" x14ac:dyDescent="0.3">
      <c r="A2176" s="101"/>
      <c r="B2176" s="101"/>
      <c r="C2176" s="101"/>
      <c r="D2176" s="101"/>
      <c r="E2176" s="101"/>
      <c r="F2176" s="101"/>
      <c r="G2176" s="101"/>
      <c r="H2176" s="101"/>
      <c r="I2176" s="101"/>
      <c r="J2176" s="101"/>
      <c r="K2176" s="101"/>
    </row>
    <row r="2177" spans="1:11" x14ac:dyDescent="0.3">
      <c r="A2177" s="101"/>
      <c r="B2177" s="101"/>
      <c r="C2177" s="101"/>
      <c r="D2177" s="101"/>
      <c r="E2177" s="101"/>
      <c r="F2177" s="101"/>
      <c r="G2177" s="101"/>
      <c r="H2177" s="101"/>
      <c r="I2177" s="101"/>
      <c r="J2177" s="101"/>
      <c r="K2177" s="101"/>
    </row>
    <row r="2178" spans="1:11" x14ac:dyDescent="0.3">
      <c r="A2178" s="101"/>
      <c r="B2178" s="101"/>
      <c r="C2178" s="101"/>
      <c r="D2178" s="101"/>
      <c r="E2178" s="101"/>
      <c r="F2178" s="101"/>
      <c r="G2178" s="101"/>
      <c r="H2178" s="101"/>
      <c r="I2178" s="101"/>
      <c r="J2178" s="101"/>
      <c r="K2178" s="101"/>
    </row>
    <row r="2179" spans="1:11" x14ac:dyDescent="0.3">
      <c r="A2179" s="101"/>
      <c r="B2179" s="101"/>
      <c r="C2179" s="101"/>
      <c r="D2179" s="101"/>
      <c r="E2179" s="101"/>
      <c r="F2179" s="101"/>
      <c r="G2179" s="101"/>
      <c r="H2179" s="101"/>
      <c r="I2179" s="101"/>
      <c r="J2179" s="101"/>
      <c r="K2179" s="101"/>
    </row>
    <row r="2180" spans="1:11" x14ac:dyDescent="0.3">
      <c r="A2180" s="101"/>
      <c r="B2180" s="101"/>
      <c r="C2180" s="101"/>
      <c r="D2180" s="101"/>
      <c r="E2180" s="101"/>
      <c r="F2180" s="101"/>
      <c r="G2180" s="101"/>
      <c r="H2180" s="101"/>
      <c r="I2180" s="101"/>
      <c r="J2180" s="101"/>
      <c r="K2180" s="101"/>
    </row>
    <row r="2181" spans="1:11" x14ac:dyDescent="0.3">
      <c r="A2181" s="101"/>
      <c r="B2181" s="101"/>
      <c r="C2181" s="101"/>
      <c r="D2181" s="101"/>
      <c r="E2181" s="101"/>
      <c r="F2181" s="101"/>
      <c r="G2181" s="101"/>
      <c r="H2181" s="101"/>
      <c r="I2181" s="101"/>
      <c r="J2181" s="101"/>
      <c r="K2181" s="101"/>
    </row>
    <row r="2182" spans="1:11" x14ac:dyDescent="0.3">
      <c r="A2182" s="101"/>
      <c r="B2182" s="101"/>
      <c r="C2182" s="101"/>
      <c r="D2182" s="101"/>
      <c r="E2182" s="101"/>
      <c r="F2182" s="101"/>
      <c r="G2182" s="101"/>
      <c r="H2182" s="101"/>
      <c r="I2182" s="101"/>
      <c r="J2182" s="101"/>
      <c r="K2182" s="101"/>
    </row>
    <row r="2183" spans="1:11" x14ac:dyDescent="0.3">
      <c r="A2183" s="101"/>
      <c r="B2183" s="101"/>
      <c r="C2183" s="101"/>
      <c r="D2183" s="101"/>
      <c r="E2183" s="101"/>
      <c r="F2183" s="101"/>
      <c r="G2183" s="101"/>
      <c r="H2183" s="101"/>
      <c r="I2183" s="101"/>
      <c r="J2183" s="101"/>
      <c r="K2183" s="101"/>
    </row>
    <row r="2184" spans="1:11" x14ac:dyDescent="0.3">
      <c r="A2184" s="101"/>
      <c r="B2184" s="101"/>
      <c r="C2184" s="101"/>
      <c r="D2184" s="101"/>
      <c r="E2184" s="101"/>
      <c r="F2184" s="101"/>
      <c r="G2184" s="101"/>
      <c r="H2184" s="101"/>
      <c r="I2184" s="101"/>
      <c r="J2184" s="101"/>
      <c r="K2184" s="101"/>
    </row>
    <row r="2185" spans="1:11" x14ac:dyDescent="0.3">
      <c r="A2185" s="101"/>
      <c r="B2185" s="101"/>
      <c r="C2185" s="101"/>
      <c r="D2185" s="101"/>
      <c r="E2185" s="101"/>
      <c r="F2185" s="101"/>
      <c r="G2185" s="101"/>
      <c r="H2185" s="101"/>
      <c r="I2185" s="101"/>
      <c r="J2185" s="101"/>
      <c r="K2185" s="101"/>
    </row>
    <row r="2186" spans="1:11" x14ac:dyDescent="0.3">
      <c r="A2186" s="101"/>
      <c r="B2186" s="101"/>
      <c r="C2186" s="101"/>
      <c r="D2186" s="101"/>
      <c r="E2186" s="101"/>
      <c r="F2186" s="101"/>
      <c r="G2186" s="101"/>
      <c r="H2186" s="101"/>
      <c r="I2186" s="101"/>
      <c r="J2186" s="101"/>
      <c r="K2186" s="101"/>
    </row>
    <row r="2187" spans="1:11" x14ac:dyDescent="0.3">
      <c r="A2187" s="101"/>
      <c r="B2187" s="101"/>
      <c r="C2187" s="101"/>
      <c r="D2187" s="101"/>
      <c r="E2187" s="101"/>
      <c r="F2187" s="101"/>
      <c r="G2187" s="101"/>
      <c r="H2187" s="101"/>
      <c r="I2187" s="101"/>
      <c r="J2187" s="101"/>
      <c r="K2187" s="101"/>
    </row>
    <row r="2188" spans="1:11" x14ac:dyDescent="0.3">
      <c r="A2188" s="101"/>
      <c r="B2188" s="101"/>
      <c r="C2188" s="101"/>
      <c r="D2188" s="101"/>
      <c r="E2188" s="101"/>
      <c r="F2188" s="101"/>
      <c r="G2188" s="101"/>
      <c r="H2188" s="101"/>
      <c r="I2188" s="101"/>
      <c r="J2188" s="101"/>
      <c r="K2188" s="101"/>
    </row>
    <row r="2189" spans="1:11" x14ac:dyDescent="0.3">
      <c r="A2189" s="101"/>
      <c r="B2189" s="101"/>
      <c r="C2189" s="101"/>
      <c r="D2189" s="101"/>
      <c r="E2189" s="101"/>
      <c r="F2189" s="101"/>
      <c r="G2189" s="101"/>
      <c r="H2189" s="101"/>
      <c r="I2189" s="101"/>
      <c r="J2189" s="101"/>
      <c r="K2189" s="101"/>
    </row>
    <row r="2190" spans="1:11" x14ac:dyDescent="0.3">
      <c r="A2190" s="101"/>
      <c r="B2190" s="101"/>
      <c r="C2190" s="101"/>
      <c r="D2190" s="101"/>
      <c r="E2190" s="101"/>
      <c r="F2190" s="101"/>
      <c r="G2190" s="101"/>
      <c r="H2190" s="101"/>
      <c r="I2190" s="101"/>
      <c r="J2190" s="101"/>
      <c r="K2190" s="101"/>
    </row>
    <row r="2191" spans="1:11" x14ac:dyDescent="0.3">
      <c r="A2191" s="101"/>
      <c r="B2191" s="101"/>
      <c r="C2191" s="101"/>
      <c r="D2191" s="101"/>
      <c r="E2191" s="101"/>
      <c r="F2191" s="101"/>
      <c r="G2191" s="101"/>
      <c r="H2191" s="101"/>
      <c r="I2191" s="101"/>
      <c r="J2191" s="101"/>
      <c r="K2191" s="101"/>
    </row>
    <row r="2192" spans="1:11" x14ac:dyDescent="0.3">
      <c r="A2192" s="101"/>
      <c r="B2192" s="101"/>
      <c r="C2192" s="101"/>
      <c r="D2192" s="101"/>
      <c r="E2192" s="101"/>
      <c r="F2192" s="101"/>
      <c r="G2192" s="101"/>
      <c r="H2192" s="101"/>
      <c r="I2192" s="101"/>
      <c r="J2192" s="101"/>
      <c r="K2192" s="101"/>
    </row>
    <row r="2193" spans="1:11" x14ac:dyDescent="0.3">
      <c r="A2193" s="101"/>
      <c r="B2193" s="101"/>
      <c r="C2193" s="101"/>
      <c r="D2193" s="101"/>
      <c r="E2193" s="101"/>
      <c r="F2193" s="101"/>
      <c r="G2193" s="101"/>
      <c r="H2193" s="101"/>
      <c r="I2193" s="101"/>
      <c r="J2193" s="101"/>
      <c r="K2193" s="101"/>
    </row>
    <row r="2194" spans="1:11" x14ac:dyDescent="0.3">
      <c r="A2194" s="101"/>
      <c r="B2194" s="101"/>
      <c r="C2194" s="101"/>
      <c r="D2194" s="101"/>
      <c r="E2194" s="101"/>
      <c r="F2194" s="101"/>
      <c r="G2194" s="101"/>
      <c r="H2194" s="101"/>
      <c r="I2194" s="101"/>
      <c r="J2194" s="101"/>
      <c r="K2194" s="101"/>
    </row>
    <row r="2195" spans="1:11" x14ac:dyDescent="0.3">
      <c r="A2195" s="101"/>
      <c r="B2195" s="101"/>
      <c r="C2195" s="101"/>
      <c r="D2195" s="101"/>
      <c r="E2195" s="101"/>
      <c r="F2195" s="101"/>
      <c r="G2195" s="101"/>
      <c r="H2195" s="101"/>
      <c r="I2195" s="101"/>
      <c r="J2195" s="101"/>
      <c r="K2195" s="101"/>
    </row>
    <row r="2196" spans="1:11" x14ac:dyDescent="0.3">
      <c r="A2196" s="101"/>
      <c r="B2196" s="101"/>
      <c r="C2196" s="101"/>
      <c r="D2196" s="101"/>
      <c r="E2196" s="101"/>
      <c r="F2196" s="101"/>
      <c r="G2196" s="101"/>
      <c r="H2196" s="101"/>
      <c r="I2196" s="101"/>
      <c r="J2196" s="101"/>
      <c r="K2196" s="101"/>
    </row>
    <row r="2197" spans="1:11" x14ac:dyDescent="0.3">
      <c r="A2197" s="101"/>
      <c r="B2197" s="101"/>
      <c r="C2197" s="101"/>
      <c r="D2197" s="101"/>
      <c r="E2197" s="101"/>
      <c r="F2197" s="101"/>
      <c r="G2197" s="101"/>
      <c r="H2197" s="101"/>
      <c r="I2197" s="101"/>
      <c r="J2197" s="101"/>
      <c r="K2197" s="101"/>
    </row>
    <row r="2198" spans="1:11" x14ac:dyDescent="0.3">
      <c r="A2198" s="101"/>
      <c r="B2198" s="101"/>
      <c r="C2198" s="101"/>
      <c r="D2198" s="101"/>
      <c r="E2198" s="101"/>
      <c r="F2198" s="101"/>
      <c r="G2198" s="101"/>
      <c r="H2198" s="101"/>
      <c r="I2198" s="101"/>
      <c r="J2198" s="101"/>
      <c r="K2198" s="101"/>
    </row>
    <row r="2199" spans="1:11" x14ac:dyDescent="0.3">
      <c r="A2199" s="101"/>
      <c r="B2199" s="101"/>
      <c r="C2199" s="101"/>
      <c r="D2199" s="101"/>
      <c r="E2199" s="101"/>
      <c r="F2199" s="101"/>
      <c r="G2199" s="101"/>
      <c r="H2199" s="101"/>
      <c r="I2199" s="101"/>
      <c r="J2199" s="101"/>
      <c r="K2199" s="101"/>
    </row>
    <row r="2200" spans="1:11" x14ac:dyDescent="0.3">
      <c r="A2200" s="101"/>
      <c r="B2200" s="101"/>
      <c r="C2200" s="101"/>
      <c r="D2200" s="101"/>
      <c r="E2200" s="101"/>
      <c r="F2200" s="101"/>
      <c r="G2200" s="101"/>
      <c r="H2200" s="101"/>
      <c r="I2200" s="101"/>
      <c r="J2200" s="101"/>
      <c r="K2200" s="101"/>
    </row>
    <row r="2201" spans="1:11" x14ac:dyDescent="0.3">
      <c r="A2201" s="101"/>
      <c r="B2201" s="101"/>
      <c r="C2201" s="101"/>
      <c r="D2201" s="101"/>
      <c r="E2201" s="101"/>
      <c r="F2201" s="101"/>
      <c r="G2201" s="101"/>
      <c r="H2201" s="101"/>
      <c r="I2201" s="101"/>
      <c r="J2201" s="101"/>
      <c r="K2201" s="101"/>
    </row>
    <row r="2202" spans="1:11" x14ac:dyDescent="0.3">
      <c r="A2202" s="101"/>
      <c r="B2202" s="101"/>
      <c r="C2202" s="101"/>
      <c r="D2202" s="101"/>
      <c r="E2202" s="101"/>
      <c r="F2202" s="101"/>
      <c r="G2202" s="101"/>
      <c r="H2202" s="101"/>
      <c r="I2202" s="101"/>
      <c r="J2202" s="101"/>
      <c r="K2202" s="101"/>
    </row>
    <row r="2203" spans="1:11" x14ac:dyDescent="0.3">
      <c r="A2203" s="101"/>
      <c r="B2203" s="101"/>
      <c r="C2203" s="101"/>
      <c r="D2203" s="101"/>
      <c r="E2203" s="101"/>
      <c r="F2203" s="101"/>
      <c r="G2203" s="101"/>
      <c r="H2203" s="101"/>
      <c r="I2203" s="101"/>
      <c r="J2203" s="101"/>
      <c r="K2203" s="101"/>
    </row>
    <row r="2204" spans="1:11" x14ac:dyDescent="0.3">
      <c r="A2204" s="101"/>
      <c r="B2204" s="101"/>
      <c r="C2204" s="101"/>
      <c r="D2204" s="101"/>
      <c r="E2204" s="101"/>
      <c r="F2204" s="101"/>
      <c r="G2204" s="101"/>
      <c r="H2204" s="101"/>
      <c r="I2204" s="101"/>
      <c r="J2204" s="101"/>
      <c r="K2204" s="101"/>
    </row>
    <row r="2205" spans="1:11" x14ac:dyDescent="0.3">
      <c r="A2205" s="101"/>
      <c r="B2205" s="101"/>
      <c r="C2205" s="101"/>
      <c r="D2205" s="101"/>
      <c r="E2205" s="101"/>
      <c r="F2205" s="101"/>
      <c r="G2205" s="101"/>
      <c r="H2205" s="101"/>
      <c r="I2205" s="101"/>
      <c r="J2205" s="101"/>
      <c r="K2205" s="101"/>
    </row>
    <row r="2206" spans="1:11" x14ac:dyDescent="0.3">
      <c r="A2206" s="101"/>
      <c r="B2206" s="101"/>
      <c r="C2206" s="101"/>
      <c r="D2206" s="101"/>
      <c r="E2206" s="101"/>
      <c r="F2206" s="101"/>
      <c r="G2206" s="101"/>
      <c r="H2206" s="101"/>
      <c r="I2206" s="101"/>
      <c r="J2206" s="101"/>
      <c r="K2206" s="101"/>
    </row>
    <row r="2207" spans="1:11" x14ac:dyDescent="0.3">
      <c r="A2207" s="101"/>
      <c r="B2207" s="101"/>
      <c r="C2207" s="101"/>
      <c r="D2207" s="101"/>
      <c r="E2207" s="101"/>
      <c r="F2207" s="101"/>
      <c r="G2207" s="101"/>
      <c r="H2207" s="101"/>
      <c r="I2207" s="101"/>
      <c r="J2207" s="101"/>
      <c r="K2207" s="101"/>
    </row>
    <row r="2208" spans="1:11" x14ac:dyDescent="0.3">
      <c r="A2208" s="101"/>
      <c r="B2208" s="101"/>
      <c r="C2208" s="101"/>
      <c r="D2208" s="101"/>
      <c r="E2208" s="101"/>
      <c r="F2208" s="101"/>
      <c r="G2208" s="101"/>
      <c r="H2208" s="101"/>
      <c r="I2208" s="101"/>
      <c r="J2208" s="101"/>
      <c r="K2208" s="101"/>
    </row>
    <row r="2209" spans="1:11" x14ac:dyDescent="0.3">
      <c r="A2209" s="101"/>
      <c r="B2209" s="101"/>
      <c r="C2209" s="101"/>
      <c r="D2209" s="101"/>
      <c r="E2209" s="101"/>
      <c r="F2209" s="101"/>
      <c r="G2209" s="101"/>
      <c r="H2209" s="101"/>
      <c r="I2209" s="101"/>
      <c r="J2209" s="101"/>
      <c r="K2209" s="101"/>
    </row>
    <row r="2210" spans="1:11" x14ac:dyDescent="0.3">
      <c r="A2210" s="101"/>
      <c r="B2210" s="101"/>
      <c r="C2210" s="101"/>
      <c r="D2210" s="101"/>
      <c r="E2210" s="101"/>
      <c r="F2210" s="101"/>
      <c r="G2210" s="101"/>
      <c r="H2210" s="101"/>
      <c r="I2210" s="101"/>
      <c r="J2210" s="101"/>
      <c r="K2210" s="101"/>
    </row>
    <row r="2211" spans="1:11" x14ac:dyDescent="0.3">
      <c r="A2211" s="101"/>
      <c r="B2211" s="101"/>
      <c r="C2211" s="101"/>
      <c r="D2211" s="101"/>
      <c r="E2211" s="101"/>
      <c r="F2211" s="101"/>
      <c r="G2211" s="101"/>
      <c r="H2211" s="101"/>
      <c r="I2211" s="101"/>
      <c r="J2211" s="101"/>
      <c r="K2211" s="101"/>
    </row>
    <row r="2212" spans="1:11" x14ac:dyDescent="0.3">
      <c r="A2212" s="101"/>
      <c r="B2212" s="101"/>
      <c r="C2212" s="101"/>
      <c r="D2212" s="101"/>
      <c r="E2212" s="101"/>
      <c r="F2212" s="101"/>
      <c r="G2212" s="101"/>
      <c r="H2212" s="101"/>
      <c r="I2212" s="101"/>
      <c r="J2212" s="101"/>
      <c r="K2212" s="101"/>
    </row>
    <row r="2213" spans="1:11" x14ac:dyDescent="0.3">
      <c r="A2213" s="101"/>
      <c r="B2213" s="101"/>
      <c r="C2213" s="101"/>
      <c r="D2213" s="101"/>
      <c r="E2213" s="101"/>
      <c r="F2213" s="101"/>
      <c r="G2213" s="101"/>
      <c r="H2213" s="101"/>
      <c r="I2213" s="101"/>
      <c r="J2213" s="101"/>
      <c r="K2213" s="101"/>
    </row>
    <row r="2214" spans="1:11" x14ac:dyDescent="0.3">
      <c r="A2214" s="101"/>
      <c r="B2214" s="101"/>
      <c r="C2214" s="101"/>
      <c r="D2214" s="101"/>
      <c r="E2214" s="101"/>
      <c r="F2214" s="101"/>
      <c r="G2214" s="101"/>
      <c r="H2214" s="101"/>
      <c r="I2214" s="101"/>
      <c r="J2214" s="101"/>
      <c r="K2214" s="101"/>
    </row>
    <row r="2215" spans="1:11" x14ac:dyDescent="0.3">
      <c r="A2215" s="101"/>
      <c r="B2215" s="101"/>
      <c r="C2215" s="101"/>
      <c r="D2215" s="101"/>
      <c r="E2215" s="101"/>
      <c r="F2215" s="101"/>
      <c r="G2215" s="101"/>
      <c r="H2215" s="101"/>
      <c r="I2215" s="101"/>
      <c r="J2215" s="101"/>
      <c r="K2215" s="101"/>
    </row>
    <row r="2216" spans="1:11" x14ac:dyDescent="0.3">
      <c r="A2216" s="101"/>
      <c r="B2216" s="101"/>
      <c r="C2216" s="101"/>
      <c r="D2216" s="101"/>
      <c r="E2216" s="101"/>
      <c r="F2216" s="101"/>
      <c r="G2216" s="101"/>
      <c r="H2216" s="101"/>
      <c r="I2216" s="101"/>
      <c r="J2216" s="101"/>
      <c r="K2216" s="101"/>
    </row>
    <row r="2217" spans="1:11" x14ac:dyDescent="0.3">
      <c r="A2217" s="101"/>
      <c r="B2217" s="101"/>
      <c r="C2217" s="101"/>
      <c r="D2217" s="101"/>
      <c r="E2217" s="101"/>
      <c r="F2217" s="101"/>
      <c r="G2217" s="101"/>
      <c r="H2217" s="101"/>
      <c r="I2217" s="101"/>
      <c r="J2217" s="101"/>
      <c r="K2217" s="101"/>
    </row>
    <row r="2218" spans="1:11" x14ac:dyDescent="0.3">
      <c r="A2218" s="101"/>
      <c r="B2218" s="101"/>
      <c r="C2218" s="101"/>
      <c r="D2218" s="101"/>
      <c r="E2218" s="101"/>
      <c r="F2218" s="101"/>
      <c r="G2218" s="101"/>
      <c r="H2218" s="101"/>
      <c r="I2218" s="101"/>
      <c r="J2218" s="101"/>
      <c r="K2218" s="101"/>
    </row>
    <row r="2219" spans="1:11" x14ac:dyDescent="0.3">
      <c r="A2219" s="101"/>
      <c r="B2219" s="101"/>
      <c r="C2219" s="101"/>
      <c r="D2219" s="101"/>
      <c r="E2219" s="101"/>
      <c r="F2219" s="101"/>
      <c r="G2219" s="101"/>
      <c r="H2219" s="101"/>
      <c r="I2219" s="101"/>
      <c r="J2219" s="101"/>
      <c r="K2219" s="101"/>
    </row>
    <row r="2220" spans="1:11" x14ac:dyDescent="0.3">
      <c r="A2220" s="101"/>
      <c r="B2220" s="101"/>
      <c r="C2220" s="101"/>
      <c r="D2220" s="101"/>
      <c r="E2220" s="101"/>
      <c r="F2220" s="101"/>
      <c r="G2220" s="101"/>
      <c r="H2220" s="101"/>
      <c r="I2220" s="101"/>
      <c r="J2220" s="101"/>
      <c r="K2220" s="101"/>
    </row>
    <row r="2221" spans="1:11" x14ac:dyDescent="0.3">
      <c r="A2221" s="101"/>
      <c r="B2221" s="101"/>
      <c r="C2221" s="101"/>
      <c r="D2221" s="101"/>
      <c r="E2221" s="101"/>
      <c r="F2221" s="101"/>
      <c r="G2221" s="101"/>
      <c r="H2221" s="101"/>
      <c r="I2221" s="101"/>
      <c r="J2221" s="101"/>
      <c r="K2221" s="101"/>
    </row>
    <row r="2222" spans="1:11" x14ac:dyDescent="0.3">
      <c r="A2222" s="101"/>
      <c r="B2222" s="101"/>
      <c r="C2222" s="101"/>
      <c r="D2222" s="101"/>
      <c r="E2222" s="101"/>
      <c r="F2222" s="101"/>
      <c r="G2222" s="101"/>
      <c r="H2222" s="101"/>
      <c r="I2222" s="101"/>
      <c r="J2222" s="101"/>
      <c r="K2222" s="101"/>
    </row>
    <row r="2223" spans="1:11" x14ac:dyDescent="0.3">
      <c r="A2223" s="101"/>
      <c r="B2223" s="101"/>
      <c r="C2223" s="101"/>
      <c r="D2223" s="101"/>
      <c r="E2223" s="101"/>
      <c r="F2223" s="101"/>
      <c r="G2223" s="101"/>
      <c r="H2223" s="101"/>
      <c r="I2223" s="101"/>
      <c r="J2223" s="101"/>
      <c r="K2223" s="101"/>
    </row>
    <row r="2224" spans="1:11" x14ac:dyDescent="0.3">
      <c r="A2224" s="101"/>
      <c r="B2224" s="101"/>
      <c r="C2224" s="101"/>
      <c r="D2224" s="101"/>
      <c r="E2224" s="101"/>
      <c r="F2224" s="101"/>
      <c r="G2224" s="101"/>
      <c r="H2224" s="101"/>
      <c r="I2224" s="101"/>
      <c r="J2224" s="101"/>
      <c r="K2224" s="101"/>
    </row>
    <row r="2225" spans="1:11" x14ac:dyDescent="0.3">
      <c r="A2225" s="101"/>
      <c r="B2225" s="101"/>
      <c r="C2225" s="101"/>
      <c r="D2225" s="101"/>
      <c r="E2225" s="101"/>
      <c r="F2225" s="101"/>
      <c r="G2225" s="101"/>
      <c r="H2225" s="101"/>
      <c r="I2225" s="101"/>
      <c r="J2225" s="101"/>
      <c r="K2225" s="101"/>
    </row>
    <row r="2226" spans="1:11" x14ac:dyDescent="0.3">
      <c r="A2226" s="101"/>
      <c r="B2226" s="101"/>
      <c r="C2226" s="101"/>
      <c r="D2226" s="101"/>
      <c r="E2226" s="101"/>
      <c r="F2226" s="101"/>
      <c r="G2226" s="101"/>
      <c r="H2226" s="101"/>
      <c r="I2226" s="101"/>
      <c r="J2226" s="101"/>
      <c r="K2226" s="101"/>
    </row>
    <row r="2227" spans="1:11" x14ac:dyDescent="0.3">
      <c r="A2227" s="101"/>
      <c r="B2227" s="101"/>
      <c r="C2227" s="101"/>
      <c r="D2227" s="101"/>
      <c r="E2227" s="101"/>
      <c r="F2227" s="101"/>
      <c r="G2227" s="101"/>
      <c r="H2227" s="101"/>
      <c r="I2227" s="101"/>
      <c r="J2227" s="101"/>
      <c r="K2227" s="101"/>
    </row>
    <row r="2228" spans="1:11" x14ac:dyDescent="0.3">
      <c r="A2228" s="101"/>
      <c r="B2228" s="101"/>
      <c r="C2228" s="101"/>
      <c r="D2228" s="101"/>
      <c r="E2228" s="101"/>
      <c r="F2228" s="101"/>
      <c r="G2228" s="101"/>
      <c r="H2228" s="101"/>
      <c r="I2228" s="101"/>
      <c r="J2228" s="101"/>
      <c r="K2228" s="101"/>
    </row>
    <row r="2229" spans="1:11" x14ac:dyDescent="0.3">
      <c r="A2229" s="101"/>
      <c r="B2229" s="101"/>
      <c r="C2229" s="101"/>
      <c r="D2229" s="101"/>
      <c r="E2229" s="101"/>
      <c r="F2229" s="101"/>
      <c r="G2229" s="101"/>
      <c r="H2229" s="101"/>
      <c r="I2229" s="101"/>
      <c r="J2229" s="101"/>
      <c r="K2229" s="101"/>
    </row>
    <row r="2230" spans="1:11" x14ac:dyDescent="0.3">
      <c r="A2230" s="101"/>
      <c r="B2230" s="101"/>
      <c r="C2230" s="101"/>
      <c r="D2230" s="101"/>
      <c r="E2230" s="101"/>
      <c r="F2230" s="101"/>
      <c r="G2230" s="101"/>
      <c r="H2230" s="101"/>
      <c r="I2230" s="101"/>
      <c r="J2230" s="101"/>
      <c r="K2230" s="101"/>
    </row>
    <row r="2231" spans="1:11" x14ac:dyDescent="0.3">
      <c r="A2231" s="101"/>
      <c r="B2231" s="101"/>
      <c r="C2231" s="101"/>
      <c r="D2231" s="101"/>
      <c r="E2231" s="101"/>
      <c r="F2231" s="101"/>
      <c r="G2231" s="101"/>
      <c r="H2231" s="101"/>
      <c r="I2231" s="101"/>
      <c r="J2231" s="101"/>
      <c r="K2231" s="101"/>
    </row>
    <row r="2232" spans="1:11" x14ac:dyDescent="0.3">
      <c r="A2232" s="101"/>
      <c r="B2232" s="101"/>
      <c r="C2232" s="101"/>
      <c r="D2232" s="101"/>
      <c r="E2232" s="101"/>
      <c r="F2232" s="101"/>
      <c r="G2232" s="101"/>
      <c r="H2232" s="101"/>
      <c r="I2232" s="101"/>
      <c r="J2232" s="101"/>
      <c r="K2232" s="101"/>
    </row>
    <row r="2233" spans="1:11" x14ac:dyDescent="0.3">
      <c r="A2233" s="101"/>
      <c r="B2233" s="101"/>
      <c r="C2233" s="101"/>
      <c r="D2233" s="101"/>
      <c r="E2233" s="101"/>
      <c r="F2233" s="101"/>
      <c r="G2233" s="101"/>
      <c r="H2233" s="101"/>
      <c r="I2233" s="101"/>
      <c r="J2233" s="101"/>
      <c r="K2233" s="101"/>
    </row>
    <row r="2234" spans="1:11" x14ac:dyDescent="0.3">
      <c r="A2234" s="101"/>
      <c r="B2234" s="101"/>
      <c r="C2234" s="101"/>
      <c r="D2234" s="101"/>
      <c r="E2234" s="101"/>
      <c r="F2234" s="101"/>
      <c r="G2234" s="101"/>
      <c r="H2234" s="101"/>
      <c r="I2234" s="101"/>
      <c r="J2234" s="101"/>
      <c r="K2234" s="101"/>
    </row>
    <row r="2235" spans="1:11" x14ac:dyDescent="0.3">
      <c r="A2235" s="101"/>
      <c r="B2235" s="101"/>
      <c r="C2235" s="101"/>
      <c r="D2235" s="101"/>
      <c r="E2235" s="101"/>
      <c r="F2235" s="101"/>
      <c r="G2235" s="101"/>
      <c r="H2235" s="101"/>
      <c r="I2235" s="101"/>
      <c r="J2235" s="101"/>
      <c r="K2235" s="101"/>
    </row>
    <row r="2236" spans="1:11" x14ac:dyDescent="0.3">
      <c r="A2236" s="101"/>
      <c r="B2236" s="101"/>
      <c r="C2236" s="101"/>
      <c r="D2236" s="101"/>
      <c r="E2236" s="101"/>
      <c r="F2236" s="101"/>
      <c r="G2236" s="101"/>
      <c r="H2236" s="101"/>
      <c r="I2236" s="101"/>
      <c r="J2236" s="101"/>
      <c r="K2236" s="101"/>
    </row>
    <row r="2237" spans="1:11" x14ac:dyDescent="0.3">
      <c r="A2237" s="101"/>
      <c r="B2237" s="101"/>
      <c r="C2237" s="101"/>
      <c r="D2237" s="101"/>
      <c r="E2237" s="101"/>
      <c r="F2237" s="101"/>
      <c r="G2237" s="101"/>
      <c r="H2237" s="101"/>
      <c r="I2237" s="101"/>
      <c r="J2237" s="101"/>
      <c r="K2237" s="101"/>
    </row>
    <row r="2238" spans="1:11" x14ac:dyDescent="0.3">
      <c r="A2238" s="101"/>
      <c r="B2238" s="101"/>
      <c r="C2238" s="101"/>
      <c r="D2238" s="101"/>
      <c r="E2238" s="101"/>
      <c r="F2238" s="101"/>
      <c r="G2238" s="101"/>
      <c r="H2238" s="101"/>
      <c r="I2238" s="101"/>
      <c r="J2238" s="101"/>
      <c r="K2238" s="101"/>
    </row>
    <row r="2239" spans="1:11" x14ac:dyDescent="0.3">
      <c r="A2239" s="101"/>
      <c r="B2239" s="101"/>
      <c r="C2239" s="101"/>
      <c r="D2239" s="101"/>
      <c r="E2239" s="101"/>
      <c r="F2239" s="101"/>
      <c r="G2239" s="101"/>
      <c r="H2239" s="101"/>
      <c r="I2239" s="101"/>
      <c r="J2239" s="101"/>
      <c r="K2239" s="101"/>
    </row>
    <row r="2240" spans="1:11" x14ac:dyDescent="0.3">
      <c r="A2240" s="101"/>
      <c r="B2240" s="101"/>
      <c r="C2240" s="101"/>
      <c r="D2240" s="101"/>
      <c r="E2240" s="101"/>
      <c r="F2240" s="101"/>
      <c r="G2240" s="101"/>
      <c r="H2240" s="101"/>
      <c r="I2240" s="101"/>
      <c r="J2240" s="101"/>
      <c r="K2240" s="101"/>
    </row>
    <row r="2241" spans="1:11" x14ac:dyDescent="0.3">
      <c r="A2241" s="101"/>
      <c r="B2241" s="101"/>
      <c r="C2241" s="101"/>
      <c r="D2241" s="101"/>
      <c r="E2241" s="101"/>
      <c r="F2241" s="101"/>
      <c r="G2241" s="101"/>
      <c r="H2241" s="101"/>
      <c r="I2241" s="101"/>
      <c r="J2241" s="101"/>
      <c r="K2241" s="101"/>
    </row>
    <row r="2242" spans="1:11" x14ac:dyDescent="0.3">
      <c r="A2242" s="101"/>
      <c r="B2242" s="101"/>
      <c r="C2242" s="101"/>
      <c r="D2242" s="101"/>
      <c r="E2242" s="101"/>
      <c r="F2242" s="101"/>
      <c r="G2242" s="101"/>
      <c r="H2242" s="101"/>
      <c r="I2242" s="101"/>
      <c r="J2242" s="101"/>
      <c r="K2242" s="101"/>
    </row>
    <row r="2243" spans="1:11" x14ac:dyDescent="0.3">
      <c r="A2243" s="101"/>
      <c r="B2243" s="101"/>
      <c r="C2243" s="101"/>
      <c r="D2243" s="101"/>
      <c r="E2243" s="101"/>
      <c r="F2243" s="101"/>
      <c r="G2243" s="101"/>
      <c r="H2243" s="101"/>
      <c r="I2243" s="101"/>
      <c r="J2243" s="101"/>
      <c r="K2243" s="101"/>
    </row>
    <row r="2244" spans="1:11" x14ac:dyDescent="0.3">
      <c r="A2244" s="101"/>
      <c r="B2244" s="101"/>
      <c r="C2244" s="101"/>
      <c r="D2244" s="101"/>
      <c r="E2244" s="101"/>
      <c r="F2244" s="101"/>
      <c r="G2244" s="101"/>
      <c r="H2244" s="101"/>
      <c r="I2244" s="101"/>
      <c r="J2244" s="101"/>
      <c r="K2244" s="101"/>
    </row>
    <row r="2245" spans="1:11" x14ac:dyDescent="0.3">
      <c r="A2245" s="101"/>
      <c r="B2245" s="101"/>
      <c r="C2245" s="101"/>
      <c r="D2245" s="101"/>
      <c r="E2245" s="101"/>
      <c r="F2245" s="101"/>
      <c r="G2245" s="101"/>
      <c r="H2245" s="101"/>
      <c r="I2245" s="101"/>
      <c r="J2245" s="101"/>
      <c r="K2245" s="101"/>
    </row>
    <row r="2246" spans="1:11" x14ac:dyDescent="0.3">
      <c r="A2246" s="101"/>
      <c r="B2246" s="101"/>
      <c r="C2246" s="101"/>
      <c r="D2246" s="101"/>
      <c r="E2246" s="101"/>
      <c r="F2246" s="101"/>
      <c r="G2246" s="101"/>
      <c r="H2246" s="101"/>
      <c r="I2246" s="101"/>
      <c r="J2246" s="101"/>
      <c r="K2246" s="101"/>
    </row>
    <row r="2247" spans="1:11" x14ac:dyDescent="0.3">
      <c r="A2247" s="101"/>
      <c r="B2247" s="101"/>
      <c r="C2247" s="101"/>
      <c r="D2247" s="101"/>
      <c r="E2247" s="101"/>
      <c r="F2247" s="101"/>
      <c r="G2247" s="101"/>
      <c r="H2247" s="101"/>
      <c r="I2247" s="101"/>
      <c r="J2247" s="101"/>
      <c r="K2247" s="101"/>
    </row>
    <row r="2248" spans="1:11" x14ac:dyDescent="0.3">
      <c r="A2248" s="101"/>
      <c r="B2248" s="101"/>
      <c r="C2248" s="101"/>
      <c r="D2248" s="101"/>
      <c r="E2248" s="101"/>
      <c r="F2248" s="101"/>
      <c r="G2248" s="101"/>
      <c r="H2248" s="101"/>
      <c r="I2248" s="101"/>
      <c r="J2248" s="101"/>
      <c r="K2248" s="101"/>
    </row>
    <row r="2249" spans="1:11" x14ac:dyDescent="0.3">
      <c r="A2249" s="101"/>
      <c r="B2249" s="101"/>
      <c r="C2249" s="101"/>
      <c r="D2249" s="101"/>
      <c r="E2249" s="101"/>
      <c r="F2249" s="101"/>
      <c r="G2249" s="101"/>
      <c r="H2249" s="101"/>
      <c r="I2249" s="101"/>
      <c r="J2249" s="101"/>
      <c r="K2249" s="101"/>
    </row>
    <row r="2250" spans="1:11" x14ac:dyDescent="0.3">
      <c r="A2250" s="101"/>
      <c r="B2250" s="101"/>
      <c r="C2250" s="101"/>
      <c r="D2250" s="101"/>
      <c r="E2250" s="101"/>
      <c r="F2250" s="101"/>
      <c r="G2250" s="101"/>
      <c r="H2250" s="101"/>
      <c r="I2250" s="101"/>
      <c r="J2250" s="101"/>
      <c r="K2250" s="101"/>
    </row>
    <row r="2251" spans="1:11" x14ac:dyDescent="0.3">
      <c r="A2251" s="101"/>
      <c r="B2251" s="101"/>
      <c r="C2251" s="101"/>
      <c r="D2251" s="101"/>
      <c r="E2251" s="101"/>
      <c r="F2251" s="101"/>
      <c r="G2251" s="101"/>
      <c r="H2251" s="101"/>
      <c r="I2251" s="101"/>
      <c r="J2251" s="101"/>
      <c r="K2251" s="101"/>
    </row>
    <row r="2252" spans="1:11" x14ac:dyDescent="0.3">
      <c r="A2252" s="101"/>
      <c r="B2252" s="101"/>
      <c r="C2252" s="101"/>
      <c r="D2252" s="101"/>
      <c r="E2252" s="101"/>
      <c r="F2252" s="101"/>
      <c r="G2252" s="101"/>
      <c r="H2252" s="101"/>
      <c r="I2252" s="101"/>
      <c r="J2252" s="101"/>
      <c r="K2252" s="101"/>
    </row>
    <row r="2253" spans="1:11" x14ac:dyDescent="0.3">
      <c r="A2253" s="101"/>
      <c r="B2253" s="101"/>
      <c r="C2253" s="101"/>
      <c r="D2253" s="101"/>
      <c r="E2253" s="101"/>
      <c r="F2253" s="101"/>
      <c r="G2253" s="101"/>
      <c r="H2253" s="101"/>
      <c r="I2253" s="101"/>
      <c r="J2253" s="101"/>
      <c r="K2253" s="101"/>
    </row>
    <row r="2254" spans="1:11" x14ac:dyDescent="0.3">
      <c r="A2254" s="101"/>
      <c r="B2254" s="101"/>
      <c r="C2254" s="101"/>
      <c r="D2254" s="101"/>
      <c r="E2254" s="101"/>
      <c r="F2254" s="101"/>
      <c r="G2254" s="101"/>
      <c r="H2254" s="101"/>
      <c r="I2254" s="101"/>
      <c r="J2254" s="101"/>
      <c r="K2254" s="101"/>
    </row>
    <row r="2255" spans="1:11" x14ac:dyDescent="0.3">
      <c r="A2255" s="101"/>
      <c r="B2255" s="101"/>
      <c r="C2255" s="101"/>
      <c r="D2255" s="101"/>
      <c r="E2255" s="101"/>
      <c r="F2255" s="101"/>
      <c r="G2255" s="101"/>
      <c r="H2255" s="101"/>
      <c r="I2255" s="101"/>
      <c r="J2255" s="101"/>
      <c r="K2255" s="101"/>
    </row>
    <row r="2256" spans="1:11" x14ac:dyDescent="0.3">
      <c r="A2256" s="101"/>
      <c r="B2256" s="101"/>
      <c r="C2256" s="101"/>
      <c r="D2256" s="101"/>
      <c r="E2256" s="101"/>
      <c r="F2256" s="101"/>
      <c r="G2256" s="101"/>
      <c r="H2256" s="101"/>
      <c r="I2256" s="101"/>
      <c r="J2256" s="101"/>
      <c r="K2256" s="101"/>
    </row>
    <row r="2257" spans="1:11" x14ac:dyDescent="0.3">
      <c r="A2257" s="101"/>
      <c r="B2257" s="101"/>
      <c r="C2257" s="101"/>
      <c r="D2257" s="101"/>
      <c r="E2257" s="101"/>
      <c r="F2257" s="101"/>
      <c r="G2257" s="101"/>
      <c r="H2257" s="101"/>
      <c r="I2257" s="101"/>
      <c r="J2257" s="101"/>
      <c r="K2257" s="101"/>
    </row>
    <row r="2258" spans="1:11" x14ac:dyDescent="0.3">
      <c r="A2258" s="101"/>
      <c r="B2258" s="101"/>
      <c r="C2258" s="101"/>
      <c r="D2258" s="101"/>
      <c r="E2258" s="101"/>
      <c r="F2258" s="101"/>
      <c r="G2258" s="101"/>
      <c r="H2258" s="101"/>
      <c r="I2258" s="101"/>
      <c r="J2258" s="101"/>
      <c r="K2258" s="101"/>
    </row>
    <row r="2259" spans="1:11" x14ac:dyDescent="0.3">
      <c r="A2259" s="101"/>
      <c r="B2259" s="101"/>
      <c r="C2259" s="101"/>
      <c r="D2259" s="101"/>
      <c r="E2259" s="101"/>
      <c r="F2259" s="101"/>
      <c r="G2259" s="101"/>
      <c r="H2259" s="101"/>
      <c r="I2259" s="101"/>
      <c r="J2259" s="101"/>
      <c r="K2259" s="101"/>
    </row>
    <row r="2260" spans="1:11" x14ac:dyDescent="0.3">
      <c r="A2260" s="101"/>
      <c r="B2260" s="101"/>
      <c r="C2260" s="101"/>
      <c r="D2260" s="101"/>
      <c r="E2260" s="101"/>
      <c r="F2260" s="101"/>
      <c r="G2260" s="101"/>
      <c r="H2260" s="101"/>
      <c r="I2260" s="101"/>
      <c r="J2260" s="101"/>
      <c r="K2260" s="101"/>
    </row>
    <row r="2261" spans="1:11" x14ac:dyDescent="0.3">
      <c r="A2261" s="101"/>
      <c r="B2261" s="101"/>
      <c r="C2261" s="101"/>
      <c r="D2261" s="101"/>
      <c r="E2261" s="101"/>
      <c r="F2261" s="101"/>
      <c r="G2261" s="101"/>
      <c r="H2261" s="101"/>
      <c r="I2261" s="101"/>
      <c r="J2261" s="101"/>
      <c r="K2261" s="101"/>
    </row>
    <row r="2262" spans="1:11" x14ac:dyDescent="0.3">
      <c r="A2262" s="101"/>
      <c r="B2262" s="101"/>
      <c r="C2262" s="101"/>
      <c r="D2262" s="101"/>
      <c r="E2262" s="101"/>
      <c r="F2262" s="101"/>
      <c r="G2262" s="101"/>
      <c r="H2262" s="101"/>
      <c r="I2262" s="101"/>
      <c r="J2262" s="101"/>
      <c r="K2262" s="101"/>
    </row>
    <row r="2263" spans="1:11" x14ac:dyDescent="0.3">
      <c r="A2263" s="101"/>
      <c r="B2263" s="101"/>
      <c r="C2263" s="101"/>
      <c r="D2263" s="101"/>
      <c r="E2263" s="101"/>
      <c r="F2263" s="101"/>
      <c r="G2263" s="101"/>
      <c r="H2263" s="101"/>
      <c r="I2263" s="101"/>
      <c r="J2263" s="101"/>
      <c r="K2263" s="101"/>
    </row>
    <row r="2264" spans="1:11" x14ac:dyDescent="0.3">
      <c r="A2264" s="101"/>
      <c r="B2264" s="101"/>
      <c r="C2264" s="101"/>
      <c r="D2264" s="101"/>
      <c r="E2264" s="101"/>
      <c r="F2264" s="101"/>
      <c r="G2264" s="101"/>
      <c r="H2264" s="101"/>
      <c r="I2264" s="101"/>
      <c r="J2264" s="101"/>
      <c r="K2264" s="101"/>
    </row>
    <row r="2265" spans="1:11" x14ac:dyDescent="0.3">
      <c r="A2265" s="101"/>
      <c r="B2265" s="101"/>
      <c r="C2265" s="101"/>
      <c r="D2265" s="101"/>
      <c r="E2265" s="101"/>
      <c r="F2265" s="101"/>
      <c r="G2265" s="101"/>
      <c r="H2265" s="101"/>
      <c r="I2265" s="101"/>
      <c r="J2265" s="101"/>
      <c r="K2265" s="101"/>
    </row>
    <row r="2266" spans="1:11" x14ac:dyDescent="0.3">
      <c r="A2266" s="101"/>
      <c r="B2266" s="101"/>
      <c r="C2266" s="101"/>
      <c r="D2266" s="101"/>
      <c r="E2266" s="101"/>
      <c r="F2266" s="101"/>
      <c r="G2266" s="101"/>
      <c r="H2266" s="101"/>
      <c r="I2266" s="101"/>
      <c r="J2266" s="101"/>
      <c r="K2266" s="101"/>
    </row>
    <row r="2267" spans="1:11" x14ac:dyDescent="0.3">
      <c r="A2267" s="101"/>
      <c r="B2267" s="101"/>
      <c r="C2267" s="101"/>
      <c r="D2267" s="101"/>
      <c r="E2267" s="101"/>
      <c r="F2267" s="101"/>
      <c r="G2267" s="101"/>
      <c r="H2267" s="101"/>
      <c r="I2267" s="101"/>
      <c r="J2267" s="101"/>
      <c r="K2267" s="101"/>
    </row>
    <row r="2268" spans="1:11" x14ac:dyDescent="0.3">
      <c r="A2268" s="101"/>
      <c r="B2268" s="101"/>
      <c r="C2268" s="101"/>
      <c r="D2268" s="101"/>
      <c r="E2268" s="101"/>
      <c r="F2268" s="101"/>
      <c r="G2268" s="101"/>
      <c r="H2268" s="101"/>
      <c r="I2268" s="101"/>
      <c r="J2268" s="101"/>
      <c r="K2268" s="101"/>
    </row>
    <row r="2269" spans="1:11" x14ac:dyDescent="0.3">
      <c r="A2269" s="101"/>
      <c r="B2269" s="101"/>
      <c r="C2269" s="101"/>
      <c r="D2269" s="101"/>
      <c r="E2269" s="101"/>
      <c r="F2269" s="101"/>
      <c r="G2269" s="101"/>
      <c r="H2269" s="101"/>
      <c r="I2269" s="101"/>
      <c r="J2269" s="101"/>
      <c r="K2269" s="101"/>
    </row>
    <row r="2270" spans="1:11" x14ac:dyDescent="0.3">
      <c r="A2270" s="101"/>
      <c r="B2270" s="101"/>
      <c r="C2270" s="101"/>
      <c r="D2270" s="101"/>
      <c r="E2270" s="101"/>
      <c r="F2270" s="101"/>
      <c r="G2270" s="101"/>
      <c r="H2270" s="101"/>
      <c r="I2270" s="101"/>
      <c r="J2270" s="101"/>
      <c r="K2270" s="101"/>
    </row>
    <row r="2271" spans="1:11" x14ac:dyDescent="0.3">
      <c r="A2271" s="101"/>
      <c r="B2271" s="101"/>
      <c r="C2271" s="101"/>
      <c r="D2271" s="101"/>
      <c r="E2271" s="101"/>
      <c r="F2271" s="101"/>
      <c r="G2271" s="101"/>
      <c r="H2271" s="101"/>
      <c r="I2271" s="101"/>
      <c r="J2271" s="101"/>
      <c r="K2271" s="101"/>
    </row>
    <row r="2272" spans="1:11" x14ac:dyDescent="0.3">
      <c r="A2272" s="101"/>
      <c r="B2272" s="101"/>
      <c r="C2272" s="101"/>
      <c r="D2272" s="101"/>
      <c r="E2272" s="101"/>
      <c r="F2272" s="101"/>
      <c r="G2272" s="101"/>
      <c r="H2272" s="101"/>
      <c r="I2272" s="101"/>
      <c r="J2272" s="101"/>
      <c r="K2272" s="101"/>
    </row>
    <row r="2273" spans="1:11" x14ac:dyDescent="0.3">
      <c r="A2273" s="101"/>
      <c r="B2273" s="101"/>
      <c r="C2273" s="101"/>
      <c r="D2273" s="101"/>
      <c r="E2273" s="101"/>
      <c r="F2273" s="101"/>
      <c r="G2273" s="101"/>
      <c r="H2273" s="101"/>
      <c r="I2273" s="101"/>
      <c r="J2273" s="101"/>
      <c r="K2273" s="101"/>
    </row>
    <row r="2274" spans="1:11" x14ac:dyDescent="0.3">
      <c r="A2274" s="101"/>
      <c r="B2274" s="101"/>
      <c r="C2274" s="101"/>
      <c r="D2274" s="101"/>
      <c r="E2274" s="101"/>
      <c r="F2274" s="101"/>
      <c r="G2274" s="101"/>
      <c r="H2274" s="101"/>
      <c r="I2274" s="101"/>
      <c r="J2274" s="101"/>
      <c r="K2274" s="101"/>
    </row>
    <row r="2275" spans="1:11" x14ac:dyDescent="0.3">
      <c r="A2275" s="101"/>
      <c r="B2275" s="101"/>
      <c r="C2275" s="101"/>
      <c r="D2275" s="101"/>
      <c r="E2275" s="101"/>
      <c r="F2275" s="101"/>
      <c r="G2275" s="101"/>
      <c r="H2275" s="101"/>
      <c r="I2275" s="101"/>
      <c r="J2275" s="101"/>
      <c r="K2275" s="101"/>
    </row>
    <row r="2276" spans="1:11" x14ac:dyDescent="0.3">
      <c r="A2276" s="101"/>
      <c r="B2276" s="101"/>
      <c r="C2276" s="101"/>
      <c r="D2276" s="101"/>
      <c r="E2276" s="101"/>
      <c r="F2276" s="101"/>
      <c r="G2276" s="101"/>
      <c r="H2276" s="101"/>
      <c r="I2276" s="101"/>
      <c r="J2276" s="101"/>
      <c r="K2276" s="101"/>
    </row>
    <row r="2277" spans="1:11" x14ac:dyDescent="0.3">
      <c r="A2277" s="101"/>
      <c r="B2277" s="101"/>
      <c r="C2277" s="101"/>
      <c r="D2277" s="101"/>
      <c r="E2277" s="101"/>
      <c r="F2277" s="101"/>
      <c r="G2277" s="101"/>
      <c r="H2277" s="101"/>
      <c r="I2277" s="101"/>
      <c r="J2277" s="101"/>
      <c r="K2277" s="101"/>
    </row>
    <row r="2278" spans="1:11" x14ac:dyDescent="0.3">
      <c r="A2278" s="101"/>
      <c r="B2278" s="101"/>
      <c r="C2278" s="101"/>
      <c r="D2278" s="101"/>
      <c r="E2278" s="101"/>
      <c r="F2278" s="101"/>
      <c r="G2278" s="101"/>
      <c r="H2278" s="101"/>
      <c r="I2278" s="101"/>
      <c r="J2278" s="101"/>
      <c r="K2278" s="101"/>
    </row>
    <row r="2279" spans="1:11" x14ac:dyDescent="0.3">
      <c r="A2279" s="101"/>
      <c r="B2279" s="101"/>
      <c r="C2279" s="101"/>
      <c r="D2279" s="101"/>
      <c r="E2279" s="101"/>
      <c r="F2279" s="101"/>
      <c r="G2279" s="101"/>
      <c r="H2279" s="101"/>
      <c r="I2279" s="101"/>
      <c r="J2279" s="101"/>
      <c r="K2279" s="101"/>
    </row>
    <row r="2280" spans="1:11" x14ac:dyDescent="0.3">
      <c r="A2280" s="101"/>
      <c r="B2280" s="101"/>
      <c r="C2280" s="101"/>
      <c r="D2280" s="101"/>
      <c r="E2280" s="101"/>
      <c r="F2280" s="101"/>
      <c r="G2280" s="101"/>
      <c r="H2280" s="101"/>
      <c r="I2280" s="101"/>
      <c r="J2280" s="101"/>
      <c r="K2280" s="101"/>
    </row>
    <row r="2281" spans="1:11" x14ac:dyDescent="0.3">
      <c r="A2281" s="101"/>
      <c r="B2281" s="101"/>
      <c r="C2281" s="101"/>
      <c r="D2281" s="101"/>
      <c r="E2281" s="101"/>
      <c r="F2281" s="101"/>
      <c r="G2281" s="101"/>
      <c r="H2281" s="101"/>
      <c r="I2281" s="101"/>
      <c r="J2281" s="101"/>
      <c r="K2281" s="101"/>
    </row>
    <row r="2282" spans="1:11" x14ac:dyDescent="0.3">
      <c r="A2282" s="101"/>
      <c r="B2282" s="101"/>
      <c r="C2282" s="101"/>
      <c r="D2282" s="101"/>
      <c r="E2282" s="101"/>
      <c r="F2282" s="101"/>
      <c r="G2282" s="101"/>
      <c r="H2282" s="101"/>
      <c r="I2282" s="101"/>
      <c r="J2282" s="101"/>
      <c r="K2282" s="101"/>
    </row>
    <row r="2283" spans="1:11" x14ac:dyDescent="0.3">
      <c r="A2283" s="101"/>
      <c r="B2283" s="101"/>
      <c r="C2283" s="101"/>
      <c r="D2283" s="101"/>
      <c r="E2283" s="101"/>
      <c r="F2283" s="101"/>
      <c r="G2283" s="101"/>
      <c r="H2283" s="101"/>
      <c r="I2283" s="101"/>
      <c r="J2283" s="101"/>
      <c r="K2283" s="101"/>
    </row>
    <row r="2284" spans="1:11" x14ac:dyDescent="0.3">
      <c r="A2284" s="101"/>
      <c r="B2284" s="101"/>
      <c r="C2284" s="101"/>
      <c r="D2284" s="101"/>
      <c r="E2284" s="101"/>
      <c r="F2284" s="101"/>
      <c r="G2284" s="101"/>
      <c r="H2284" s="101"/>
      <c r="I2284" s="101"/>
      <c r="J2284" s="101"/>
      <c r="K2284" s="101"/>
    </row>
    <row r="2285" spans="1:11" x14ac:dyDescent="0.3">
      <c r="A2285" s="101"/>
      <c r="B2285" s="101"/>
      <c r="C2285" s="101"/>
      <c r="D2285" s="101"/>
      <c r="E2285" s="101"/>
      <c r="F2285" s="101"/>
      <c r="G2285" s="101"/>
      <c r="H2285" s="101"/>
      <c r="I2285" s="101"/>
      <c r="J2285" s="101"/>
      <c r="K2285" s="101"/>
    </row>
    <row r="2286" spans="1:11" x14ac:dyDescent="0.3">
      <c r="A2286" s="101"/>
      <c r="B2286" s="101"/>
      <c r="C2286" s="101"/>
      <c r="D2286" s="101"/>
      <c r="E2286" s="101"/>
      <c r="F2286" s="101"/>
      <c r="G2286" s="101"/>
      <c r="H2286" s="101"/>
      <c r="I2286" s="101"/>
      <c r="J2286" s="101"/>
      <c r="K2286" s="101"/>
    </row>
    <row r="2287" spans="1:11" x14ac:dyDescent="0.3">
      <c r="A2287" s="101"/>
      <c r="B2287" s="101"/>
      <c r="C2287" s="101"/>
      <c r="D2287" s="101"/>
      <c r="E2287" s="101"/>
      <c r="F2287" s="101"/>
      <c r="G2287" s="101"/>
      <c r="H2287" s="101"/>
      <c r="I2287" s="101"/>
      <c r="J2287" s="101"/>
      <c r="K2287" s="101"/>
    </row>
    <row r="2288" spans="1:11" x14ac:dyDescent="0.3">
      <c r="A2288" s="101"/>
      <c r="B2288" s="101"/>
      <c r="C2288" s="101"/>
      <c r="D2288" s="101"/>
      <c r="E2288" s="101"/>
      <c r="F2288" s="101"/>
      <c r="G2288" s="101"/>
      <c r="H2288" s="101"/>
      <c r="I2288" s="101"/>
      <c r="J2288" s="101"/>
      <c r="K2288" s="101"/>
    </row>
    <row r="2289" spans="1:11" x14ac:dyDescent="0.3">
      <c r="A2289" s="101"/>
      <c r="B2289" s="101"/>
      <c r="C2289" s="101"/>
      <c r="D2289" s="101"/>
      <c r="E2289" s="101"/>
      <c r="F2289" s="101"/>
      <c r="G2289" s="101"/>
      <c r="H2289" s="101"/>
      <c r="I2289" s="101"/>
      <c r="J2289" s="101"/>
      <c r="K2289" s="101"/>
    </row>
    <row r="2290" spans="1:11" x14ac:dyDescent="0.3">
      <c r="A2290" s="101"/>
      <c r="B2290" s="101"/>
      <c r="C2290" s="101"/>
      <c r="D2290" s="101"/>
      <c r="E2290" s="101"/>
      <c r="F2290" s="101"/>
      <c r="G2290" s="101"/>
      <c r="H2290" s="101"/>
      <c r="I2290" s="101"/>
      <c r="J2290" s="101"/>
      <c r="K2290" s="101"/>
    </row>
    <row r="2291" spans="1:11" x14ac:dyDescent="0.3">
      <c r="A2291" s="101"/>
      <c r="B2291" s="101"/>
      <c r="C2291" s="101"/>
      <c r="D2291" s="101"/>
      <c r="E2291" s="101"/>
      <c r="F2291" s="101"/>
      <c r="G2291" s="101"/>
      <c r="H2291" s="101"/>
      <c r="I2291" s="101"/>
      <c r="J2291" s="101"/>
      <c r="K2291" s="101"/>
    </row>
    <row r="2292" spans="1:11" x14ac:dyDescent="0.3">
      <c r="A2292" s="101"/>
      <c r="B2292" s="101"/>
      <c r="C2292" s="101"/>
      <c r="D2292" s="101"/>
      <c r="E2292" s="101"/>
      <c r="F2292" s="101"/>
      <c r="G2292" s="101"/>
      <c r="H2292" s="101"/>
      <c r="I2292" s="101"/>
      <c r="J2292" s="101"/>
      <c r="K2292" s="101"/>
    </row>
    <row r="2293" spans="1:11" x14ac:dyDescent="0.3">
      <c r="A2293" s="101"/>
      <c r="B2293" s="101"/>
      <c r="C2293" s="101"/>
      <c r="D2293" s="101"/>
      <c r="E2293" s="101"/>
      <c r="F2293" s="101"/>
      <c r="G2293" s="101"/>
      <c r="H2293" s="101"/>
      <c r="I2293" s="101"/>
      <c r="J2293" s="101"/>
      <c r="K2293" s="101"/>
    </row>
    <row r="2294" spans="1:11" x14ac:dyDescent="0.3">
      <c r="A2294" s="101"/>
      <c r="B2294" s="101"/>
      <c r="C2294" s="101"/>
      <c r="D2294" s="101"/>
      <c r="E2294" s="101"/>
      <c r="F2294" s="101"/>
      <c r="G2294" s="101"/>
      <c r="H2294" s="101"/>
      <c r="I2294" s="101"/>
      <c r="J2294" s="101"/>
      <c r="K2294" s="101"/>
    </row>
    <row r="2295" spans="1:11" x14ac:dyDescent="0.3">
      <c r="A2295" s="101"/>
      <c r="B2295" s="101"/>
      <c r="C2295" s="101"/>
      <c r="D2295" s="101"/>
      <c r="E2295" s="101"/>
      <c r="F2295" s="101"/>
      <c r="G2295" s="101"/>
      <c r="H2295" s="101"/>
      <c r="I2295" s="101"/>
      <c r="J2295" s="101"/>
      <c r="K2295" s="101"/>
    </row>
    <row r="2296" spans="1:11" x14ac:dyDescent="0.3">
      <c r="A2296" s="101"/>
      <c r="B2296" s="101"/>
      <c r="C2296" s="101"/>
      <c r="D2296" s="101"/>
      <c r="E2296" s="101"/>
      <c r="F2296" s="101"/>
      <c r="G2296" s="101"/>
      <c r="H2296" s="101"/>
      <c r="I2296" s="101"/>
      <c r="J2296" s="101"/>
      <c r="K2296" s="101"/>
    </row>
    <row r="2297" spans="1:11" x14ac:dyDescent="0.3">
      <c r="A2297" s="101"/>
      <c r="B2297" s="101"/>
      <c r="C2297" s="101"/>
      <c r="D2297" s="101"/>
      <c r="E2297" s="101"/>
      <c r="F2297" s="101"/>
      <c r="G2297" s="101"/>
      <c r="H2297" s="101"/>
      <c r="I2297" s="101"/>
      <c r="J2297" s="101"/>
      <c r="K2297" s="101"/>
    </row>
    <row r="2298" spans="1:11" x14ac:dyDescent="0.3">
      <c r="A2298" s="101"/>
      <c r="B2298" s="101"/>
      <c r="C2298" s="101"/>
      <c r="D2298" s="101"/>
      <c r="E2298" s="101"/>
      <c r="F2298" s="101"/>
      <c r="G2298" s="101"/>
      <c r="H2298" s="101"/>
      <c r="I2298" s="101"/>
      <c r="J2298" s="101"/>
      <c r="K2298" s="101"/>
    </row>
    <row r="2299" spans="1:11" x14ac:dyDescent="0.3">
      <c r="A2299" s="101"/>
      <c r="B2299" s="101"/>
      <c r="C2299" s="101"/>
      <c r="D2299" s="101"/>
      <c r="E2299" s="101"/>
      <c r="F2299" s="101"/>
      <c r="G2299" s="101"/>
      <c r="H2299" s="101"/>
      <c r="I2299" s="101"/>
      <c r="J2299" s="101"/>
      <c r="K2299" s="101"/>
    </row>
    <row r="2300" spans="1:11" x14ac:dyDescent="0.3">
      <c r="A2300" s="101"/>
      <c r="B2300" s="101"/>
      <c r="C2300" s="101"/>
      <c r="D2300" s="101"/>
      <c r="E2300" s="101"/>
      <c r="F2300" s="101"/>
      <c r="G2300" s="101"/>
      <c r="H2300" s="101"/>
      <c r="I2300" s="101"/>
      <c r="J2300" s="101"/>
      <c r="K2300" s="101"/>
    </row>
    <row r="2301" spans="1:11" x14ac:dyDescent="0.3">
      <c r="A2301" s="101"/>
      <c r="B2301" s="101"/>
      <c r="C2301" s="101"/>
      <c r="D2301" s="101"/>
      <c r="E2301" s="101"/>
      <c r="F2301" s="101"/>
      <c r="G2301" s="101"/>
      <c r="H2301" s="101"/>
      <c r="I2301" s="101"/>
      <c r="J2301" s="101"/>
      <c r="K2301" s="101"/>
    </row>
    <row r="2302" spans="1:11" x14ac:dyDescent="0.3">
      <c r="A2302" s="101"/>
      <c r="B2302" s="101"/>
      <c r="C2302" s="101"/>
      <c r="D2302" s="101"/>
      <c r="E2302" s="101"/>
      <c r="F2302" s="101"/>
      <c r="G2302" s="101"/>
      <c r="H2302" s="101"/>
      <c r="I2302" s="101"/>
      <c r="J2302" s="101"/>
      <c r="K2302" s="101"/>
    </row>
    <row r="2303" spans="1:11" x14ac:dyDescent="0.3">
      <c r="A2303" s="101"/>
      <c r="B2303" s="101"/>
      <c r="C2303" s="101"/>
      <c r="D2303" s="101"/>
      <c r="E2303" s="101"/>
      <c r="F2303" s="101"/>
      <c r="G2303" s="101"/>
      <c r="H2303" s="101"/>
      <c r="I2303" s="101"/>
      <c r="J2303" s="101"/>
      <c r="K2303" s="101"/>
    </row>
    <row r="2304" spans="1:11" x14ac:dyDescent="0.3">
      <c r="A2304" s="101"/>
      <c r="B2304" s="101"/>
      <c r="C2304" s="101"/>
      <c r="D2304" s="101"/>
      <c r="E2304" s="101"/>
      <c r="F2304" s="101"/>
      <c r="G2304" s="101"/>
      <c r="H2304" s="101"/>
      <c r="I2304" s="101"/>
      <c r="J2304" s="101"/>
      <c r="K2304" s="101"/>
    </row>
    <row r="2305" spans="1:11" x14ac:dyDescent="0.3">
      <c r="A2305" s="101"/>
      <c r="B2305" s="101"/>
      <c r="C2305" s="101"/>
      <c r="D2305" s="101"/>
      <c r="E2305" s="101"/>
      <c r="F2305" s="101"/>
      <c r="G2305" s="101"/>
      <c r="H2305" s="101"/>
      <c r="I2305" s="101"/>
      <c r="J2305" s="101"/>
      <c r="K2305" s="101"/>
    </row>
    <row r="2306" spans="1:11" x14ac:dyDescent="0.3">
      <c r="A2306" s="101"/>
      <c r="B2306" s="101"/>
      <c r="C2306" s="101"/>
      <c r="D2306" s="101"/>
      <c r="E2306" s="101"/>
      <c r="F2306" s="101"/>
      <c r="G2306" s="101"/>
      <c r="H2306" s="101"/>
      <c r="I2306" s="101"/>
      <c r="J2306" s="101"/>
      <c r="K2306" s="101"/>
    </row>
    <row r="2307" spans="1:11" x14ac:dyDescent="0.3">
      <c r="A2307" s="101"/>
      <c r="B2307" s="101"/>
      <c r="C2307" s="101"/>
      <c r="D2307" s="101"/>
      <c r="E2307" s="101"/>
      <c r="F2307" s="101"/>
      <c r="G2307" s="101"/>
      <c r="H2307" s="101"/>
      <c r="I2307" s="101"/>
      <c r="J2307" s="101"/>
      <c r="K2307" s="101"/>
    </row>
    <row r="2308" spans="1:11" x14ac:dyDescent="0.3">
      <c r="A2308" s="101"/>
      <c r="B2308" s="101"/>
      <c r="C2308" s="101"/>
      <c r="D2308" s="101"/>
      <c r="E2308" s="101"/>
      <c r="F2308" s="101"/>
      <c r="G2308" s="101"/>
      <c r="H2308" s="101"/>
      <c r="I2308" s="101"/>
      <c r="J2308" s="101"/>
      <c r="K2308" s="101"/>
    </row>
    <row r="2309" spans="1:11" x14ac:dyDescent="0.3">
      <c r="A2309" s="101"/>
      <c r="B2309" s="101"/>
      <c r="C2309" s="101"/>
      <c r="D2309" s="101"/>
      <c r="E2309" s="101"/>
      <c r="F2309" s="101"/>
      <c r="G2309" s="101"/>
      <c r="H2309" s="101"/>
      <c r="I2309" s="101"/>
      <c r="J2309" s="101"/>
      <c r="K2309" s="101"/>
    </row>
    <row r="2310" spans="1:11" x14ac:dyDescent="0.3">
      <c r="A2310" s="101"/>
      <c r="B2310" s="101"/>
      <c r="C2310" s="101"/>
      <c r="D2310" s="101"/>
      <c r="E2310" s="101"/>
      <c r="F2310" s="101"/>
      <c r="G2310" s="101"/>
      <c r="H2310" s="101"/>
      <c r="I2310" s="101"/>
      <c r="J2310" s="101"/>
      <c r="K2310" s="101"/>
    </row>
    <row r="2311" spans="1:11" x14ac:dyDescent="0.3">
      <c r="A2311" s="101"/>
      <c r="B2311" s="101"/>
      <c r="C2311" s="101"/>
      <c r="D2311" s="101"/>
      <c r="E2311" s="101"/>
      <c r="F2311" s="101"/>
      <c r="G2311" s="101"/>
      <c r="H2311" s="101"/>
      <c r="I2311" s="101"/>
      <c r="J2311" s="101"/>
      <c r="K2311" s="101"/>
    </row>
    <row r="2312" spans="1:11" x14ac:dyDescent="0.3">
      <c r="A2312" s="101"/>
      <c r="B2312" s="101"/>
      <c r="C2312" s="101"/>
      <c r="D2312" s="101"/>
      <c r="E2312" s="101"/>
      <c r="F2312" s="101"/>
      <c r="G2312" s="101"/>
      <c r="H2312" s="101"/>
      <c r="I2312" s="101"/>
      <c r="J2312" s="101"/>
      <c r="K2312" s="101"/>
    </row>
    <row r="2313" spans="1:11" x14ac:dyDescent="0.3">
      <c r="A2313" s="101"/>
      <c r="B2313" s="101"/>
      <c r="C2313" s="101"/>
      <c r="D2313" s="101"/>
      <c r="E2313" s="101"/>
      <c r="F2313" s="101"/>
      <c r="G2313" s="101"/>
      <c r="H2313" s="101"/>
      <c r="I2313" s="101"/>
      <c r="J2313" s="101"/>
      <c r="K2313" s="101"/>
    </row>
    <row r="2314" spans="1:11" x14ac:dyDescent="0.3">
      <c r="A2314" s="101"/>
      <c r="B2314" s="101"/>
      <c r="C2314" s="101"/>
      <c r="D2314" s="101"/>
      <c r="E2314" s="101"/>
      <c r="F2314" s="101"/>
      <c r="G2314" s="101"/>
      <c r="H2314" s="101"/>
      <c r="I2314" s="101"/>
      <c r="J2314" s="101"/>
      <c r="K2314" s="101"/>
    </row>
    <row r="2315" spans="1:11" x14ac:dyDescent="0.3">
      <c r="A2315" s="101"/>
      <c r="B2315" s="101"/>
      <c r="C2315" s="101"/>
      <c r="D2315" s="101"/>
      <c r="E2315" s="101"/>
      <c r="F2315" s="101"/>
      <c r="G2315" s="101"/>
      <c r="H2315" s="101"/>
      <c r="I2315" s="101"/>
      <c r="J2315" s="101"/>
      <c r="K2315" s="101"/>
    </row>
    <row r="2316" spans="1:11" x14ac:dyDescent="0.3">
      <c r="A2316" s="101"/>
      <c r="B2316" s="101"/>
      <c r="C2316" s="101"/>
      <c r="D2316" s="101"/>
      <c r="E2316" s="101"/>
      <c r="F2316" s="101"/>
      <c r="G2316" s="101"/>
      <c r="H2316" s="101"/>
      <c r="I2316" s="101"/>
      <c r="J2316" s="101"/>
      <c r="K2316" s="101"/>
    </row>
    <row r="2317" spans="1:11" x14ac:dyDescent="0.3">
      <c r="A2317" s="101"/>
      <c r="B2317" s="101"/>
      <c r="C2317" s="101"/>
      <c r="D2317" s="101"/>
      <c r="E2317" s="101"/>
      <c r="F2317" s="101"/>
      <c r="G2317" s="101"/>
      <c r="H2317" s="101"/>
      <c r="I2317" s="101"/>
      <c r="J2317" s="101"/>
      <c r="K2317" s="101"/>
    </row>
    <row r="2318" spans="1:11" x14ac:dyDescent="0.3">
      <c r="A2318" s="101"/>
      <c r="B2318" s="101"/>
      <c r="C2318" s="101"/>
      <c r="D2318" s="101"/>
      <c r="E2318" s="101"/>
      <c r="F2318" s="101"/>
      <c r="G2318" s="101"/>
      <c r="H2318" s="101"/>
      <c r="I2318" s="101"/>
      <c r="J2318" s="101"/>
      <c r="K2318" s="101"/>
    </row>
    <row r="2319" spans="1:11" x14ac:dyDescent="0.3">
      <c r="A2319" s="101"/>
      <c r="B2319" s="101"/>
      <c r="C2319" s="101"/>
      <c r="D2319" s="101"/>
      <c r="E2319" s="101"/>
      <c r="F2319" s="101"/>
      <c r="G2319" s="101"/>
      <c r="H2319" s="101"/>
      <c r="I2319" s="101"/>
      <c r="J2319" s="101"/>
      <c r="K2319" s="101"/>
    </row>
    <row r="2320" spans="1:11" x14ac:dyDescent="0.3">
      <c r="A2320" s="101"/>
      <c r="B2320" s="101"/>
      <c r="C2320" s="101"/>
      <c r="D2320" s="101"/>
      <c r="E2320" s="101"/>
      <c r="F2320" s="101"/>
      <c r="G2320" s="101"/>
      <c r="H2320" s="101"/>
      <c r="I2320" s="101"/>
      <c r="J2320" s="101"/>
      <c r="K2320" s="101"/>
    </row>
    <row r="2321" spans="1:11" x14ac:dyDescent="0.3">
      <c r="A2321" s="101"/>
      <c r="B2321" s="101"/>
      <c r="C2321" s="101"/>
      <c r="D2321" s="101"/>
      <c r="E2321" s="101"/>
      <c r="F2321" s="101"/>
      <c r="G2321" s="101"/>
      <c r="H2321" s="101"/>
      <c r="I2321" s="101"/>
      <c r="J2321" s="101"/>
      <c r="K2321" s="101"/>
    </row>
    <row r="2322" spans="1:11" x14ac:dyDescent="0.3">
      <c r="A2322" s="101"/>
      <c r="B2322" s="101"/>
      <c r="C2322" s="101"/>
      <c r="D2322" s="101"/>
      <c r="E2322" s="101"/>
      <c r="F2322" s="101"/>
      <c r="G2322" s="101"/>
      <c r="H2322" s="101"/>
      <c r="I2322" s="101"/>
      <c r="J2322" s="101"/>
      <c r="K2322" s="101"/>
    </row>
    <row r="2323" spans="1:11" x14ac:dyDescent="0.3">
      <c r="A2323" s="101"/>
      <c r="B2323" s="101"/>
      <c r="C2323" s="101"/>
      <c r="D2323" s="101"/>
      <c r="E2323" s="101"/>
      <c r="F2323" s="101"/>
      <c r="G2323" s="101"/>
      <c r="H2323" s="101"/>
      <c r="I2323" s="101"/>
      <c r="J2323" s="101"/>
      <c r="K2323" s="101"/>
    </row>
    <row r="2324" spans="1:11" x14ac:dyDescent="0.3">
      <c r="A2324" s="101"/>
      <c r="B2324" s="101"/>
      <c r="C2324" s="101"/>
      <c r="D2324" s="101"/>
      <c r="E2324" s="101"/>
      <c r="F2324" s="101"/>
      <c r="G2324" s="101"/>
      <c r="H2324" s="101"/>
      <c r="I2324" s="101"/>
      <c r="J2324" s="101"/>
      <c r="K2324" s="101"/>
    </row>
    <row r="2325" spans="1:11" x14ac:dyDescent="0.3">
      <c r="A2325" s="101"/>
      <c r="B2325" s="101"/>
      <c r="C2325" s="101"/>
      <c r="D2325" s="101"/>
      <c r="E2325" s="101"/>
      <c r="F2325" s="101"/>
      <c r="G2325" s="101"/>
      <c r="H2325" s="101"/>
      <c r="I2325" s="101"/>
      <c r="J2325" s="101"/>
      <c r="K2325" s="101"/>
    </row>
    <row r="2326" spans="1:11" x14ac:dyDescent="0.3">
      <c r="A2326" s="101"/>
      <c r="B2326" s="101"/>
      <c r="C2326" s="101"/>
      <c r="D2326" s="101"/>
      <c r="E2326" s="101"/>
      <c r="F2326" s="101"/>
      <c r="G2326" s="101"/>
      <c r="H2326" s="101"/>
      <c r="I2326" s="101"/>
      <c r="J2326" s="101"/>
      <c r="K2326" s="101"/>
    </row>
    <row r="2327" spans="1:11" x14ac:dyDescent="0.3">
      <c r="A2327" s="101"/>
      <c r="B2327" s="101"/>
      <c r="C2327" s="101"/>
      <c r="D2327" s="101"/>
      <c r="E2327" s="101"/>
      <c r="F2327" s="101"/>
      <c r="G2327" s="101"/>
      <c r="H2327" s="101"/>
      <c r="I2327" s="101"/>
      <c r="J2327" s="101"/>
      <c r="K2327" s="101"/>
    </row>
    <row r="2328" spans="1:11" x14ac:dyDescent="0.3">
      <c r="A2328" s="101"/>
      <c r="B2328" s="101"/>
      <c r="C2328" s="101"/>
      <c r="D2328" s="101"/>
      <c r="E2328" s="101"/>
      <c r="F2328" s="101"/>
      <c r="G2328" s="101"/>
      <c r="H2328" s="101"/>
      <c r="I2328" s="101"/>
      <c r="J2328" s="101"/>
      <c r="K2328" s="101"/>
    </row>
    <row r="2329" spans="1:11" x14ac:dyDescent="0.3">
      <c r="A2329" s="101"/>
      <c r="B2329" s="101"/>
      <c r="C2329" s="101"/>
      <c r="D2329" s="101"/>
      <c r="E2329" s="101"/>
      <c r="F2329" s="101"/>
      <c r="G2329" s="101"/>
      <c r="H2329" s="101"/>
      <c r="I2329" s="101"/>
      <c r="J2329" s="101"/>
      <c r="K2329" s="101"/>
    </row>
    <row r="2330" spans="1:11" x14ac:dyDescent="0.3">
      <c r="A2330" s="101"/>
      <c r="B2330" s="101"/>
      <c r="C2330" s="101"/>
      <c r="D2330" s="101"/>
      <c r="E2330" s="101"/>
      <c r="F2330" s="101"/>
      <c r="G2330" s="101"/>
      <c r="H2330" s="101"/>
      <c r="I2330" s="101"/>
      <c r="J2330" s="101"/>
      <c r="K2330" s="101"/>
    </row>
    <row r="2331" spans="1:11" x14ac:dyDescent="0.3">
      <c r="A2331" s="101"/>
      <c r="B2331" s="101"/>
      <c r="C2331" s="101"/>
      <c r="D2331" s="101"/>
      <c r="E2331" s="101"/>
      <c r="F2331" s="101"/>
      <c r="G2331" s="101"/>
      <c r="H2331" s="101"/>
      <c r="I2331" s="101"/>
      <c r="J2331" s="101"/>
      <c r="K2331" s="101"/>
    </row>
    <row r="2332" spans="1:11" x14ac:dyDescent="0.3">
      <c r="A2332" s="101"/>
      <c r="B2332" s="101"/>
      <c r="C2332" s="101"/>
      <c r="D2332" s="101"/>
      <c r="E2332" s="101"/>
      <c r="F2332" s="101"/>
      <c r="G2332" s="101"/>
      <c r="H2332" s="101"/>
      <c r="I2332" s="101"/>
      <c r="J2332" s="101"/>
      <c r="K2332" s="101"/>
    </row>
    <row r="2333" spans="1:11" x14ac:dyDescent="0.3">
      <c r="A2333" s="101"/>
      <c r="B2333" s="101"/>
      <c r="C2333" s="101"/>
      <c r="D2333" s="101"/>
      <c r="E2333" s="101"/>
      <c r="F2333" s="101"/>
      <c r="G2333" s="101"/>
      <c r="H2333" s="101"/>
      <c r="I2333" s="101"/>
      <c r="J2333" s="101"/>
      <c r="K2333" s="101"/>
    </row>
    <row r="2334" spans="1:11" x14ac:dyDescent="0.3">
      <c r="A2334" s="101"/>
      <c r="B2334" s="101"/>
      <c r="C2334" s="101"/>
      <c r="D2334" s="101"/>
      <c r="E2334" s="101"/>
      <c r="F2334" s="101"/>
      <c r="G2334" s="101"/>
      <c r="H2334" s="101"/>
      <c r="I2334" s="101"/>
      <c r="J2334" s="101"/>
      <c r="K2334" s="101"/>
    </row>
    <row r="2335" spans="1:11" x14ac:dyDescent="0.3">
      <c r="A2335" s="101"/>
      <c r="B2335" s="101"/>
      <c r="C2335" s="101"/>
      <c r="D2335" s="101"/>
      <c r="E2335" s="101"/>
      <c r="F2335" s="101"/>
      <c r="G2335" s="101"/>
      <c r="H2335" s="101"/>
      <c r="I2335" s="101"/>
      <c r="J2335" s="101"/>
      <c r="K2335" s="101"/>
    </row>
    <row r="2336" spans="1:11" x14ac:dyDescent="0.3">
      <c r="A2336" s="101"/>
      <c r="B2336" s="101"/>
      <c r="C2336" s="101"/>
      <c r="D2336" s="101"/>
      <c r="E2336" s="101"/>
      <c r="F2336" s="101"/>
      <c r="G2336" s="101"/>
      <c r="H2336" s="101"/>
      <c r="I2336" s="101"/>
      <c r="J2336" s="101"/>
      <c r="K2336" s="101"/>
    </row>
    <row r="2337" spans="1:11" x14ac:dyDescent="0.3">
      <c r="A2337" s="101"/>
      <c r="B2337" s="101"/>
      <c r="C2337" s="101"/>
      <c r="D2337" s="101"/>
      <c r="E2337" s="101"/>
      <c r="F2337" s="101"/>
      <c r="G2337" s="101"/>
      <c r="H2337" s="101"/>
      <c r="I2337" s="101"/>
      <c r="J2337" s="101"/>
      <c r="K2337" s="101"/>
    </row>
    <row r="2338" spans="1:11" x14ac:dyDescent="0.3">
      <c r="A2338" s="101"/>
      <c r="B2338" s="101"/>
      <c r="C2338" s="101"/>
      <c r="D2338" s="101"/>
      <c r="E2338" s="101"/>
      <c r="F2338" s="101"/>
      <c r="G2338" s="101"/>
      <c r="H2338" s="101"/>
      <c r="I2338" s="101"/>
      <c r="J2338" s="101"/>
      <c r="K2338" s="101"/>
    </row>
    <row r="2339" spans="1:11" x14ac:dyDescent="0.3">
      <c r="A2339" s="101"/>
      <c r="B2339" s="101"/>
      <c r="C2339" s="101"/>
      <c r="D2339" s="101"/>
      <c r="E2339" s="101"/>
      <c r="F2339" s="101"/>
      <c r="G2339" s="101"/>
      <c r="H2339" s="101"/>
      <c r="I2339" s="101"/>
      <c r="J2339" s="101"/>
      <c r="K2339" s="101"/>
    </row>
    <row r="2340" spans="1:11" x14ac:dyDescent="0.3">
      <c r="A2340" s="101"/>
      <c r="B2340" s="101"/>
      <c r="C2340" s="101"/>
      <c r="D2340" s="101"/>
      <c r="E2340" s="101"/>
      <c r="F2340" s="101"/>
      <c r="G2340" s="101"/>
      <c r="H2340" s="101"/>
      <c r="I2340" s="101"/>
      <c r="J2340" s="101"/>
      <c r="K2340" s="101"/>
    </row>
    <row r="2341" spans="1:11" x14ac:dyDescent="0.3">
      <c r="A2341" s="101"/>
      <c r="B2341" s="101"/>
      <c r="C2341" s="101"/>
      <c r="D2341" s="101"/>
      <c r="E2341" s="101"/>
      <c r="F2341" s="101"/>
      <c r="G2341" s="101"/>
      <c r="H2341" s="101"/>
      <c r="I2341" s="101"/>
      <c r="J2341" s="101"/>
      <c r="K2341" s="101"/>
    </row>
    <row r="2342" spans="1:11" x14ac:dyDescent="0.3">
      <c r="A2342" s="101"/>
      <c r="B2342" s="101"/>
      <c r="C2342" s="101"/>
      <c r="D2342" s="101"/>
      <c r="E2342" s="101"/>
      <c r="F2342" s="101"/>
      <c r="G2342" s="101"/>
      <c r="H2342" s="101"/>
      <c r="I2342" s="101"/>
      <c r="J2342" s="101"/>
      <c r="K2342" s="101"/>
    </row>
    <row r="2343" spans="1:11" x14ac:dyDescent="0.3">
      <c r="A2343" s="101"/>
      <c r="B2343" s="101"/>
      <c r="C2343" s="101"/>
      <c r="D2343" s="101"/>
      <c r="E2343" s="101"/>
      <c r="F2343" s="101"/>
      <c r="G2343" s="101"/>
      <c r="H2343" s="101"/>
      <c r="I2343" s="101"/>
      <c r="J2343" s="101"/>
      <c r="K2343" s="101"/>
    </row>
    <row r="2344" spans="1:11" x14ac:dyDescent="0.3">
      <c r="A2344" s="101"/>
      <c r="B2344" s="101"/>
      <c r="C2344" s="101"/>
      <c r="D2344" s="101"/>
      <c r="E2344" s="101"/>
      <c r="F2344" s="101"/>
      <c r="G2344" s="101"/>
      <c r="H2344" s="101"/>
      <c r="I2344" s="101"/>
      <c r="J2344" s="101"/>
      <c r="K2344" s="101"/>
    </row>
    <row r="2345" spans="1:11" x14ac:dyDescent="0.3">
      <c r="A2345" s="101"/>
      <c r="B2345" s="101"/>
      <c r="C2345" s="101"/>
      <c r="D2345" s="101"/>
      <c r="E2345" s="101"/>
      <c r="F2345" s="101"/>
      <c r="G2345" s="101"/>
      <c r="H2345" s="101"/>
      <c r="I2345" s="101"/>
      <c r="J2345" s="101"/>
      <c r="K2345" s="101"/>
    </row>
    <row r="2346" spans="1:11" x14ac:dyDescent="0.3">
      <c r="A2346" s="101"/>
      <c r="B2346" s="101"/>
      <c r="C2346" s="101"/>
      <c r="D2346" s="101"/>
      <c r="E2346" s="101"/>
      <c r="F2346" s="101"/>
      <c r="G2346" s="101"/>
      <c r="H2346" s="101"/>
      <c r="I2346" s="101"/>
      <c r="J2346" s="101"/>
      <c r="K2346" s="101"/>
    </row>
    <row r="2347" spans="1:11" x14ac:dyDescent="0.3">
      <c r="A2347" s="101"/>
      <c r="B2347" s="101"/>
      <c r="C2347" s="101"/>
      <c r="D2347" s="101"/>
      <c r="E2347" s="101"/>
      <c r="F2347" s="101"/>
      <c r="G2347" s="101"/>
      <c r="H2347" s="101"/>
      <c r="I2347" s="101"/>
      <c r="J2347" s="101"/>
      <c r="K2347" s="101"/>
    </row>
    <row r="2348" spans="1:11" x14ac:dyDescent="0.3">
      <c r="A2348" s="101"/>
      <c r="B2348" s="101"/>
      <c r="C2348" s="101"/>
      <c r="D2348" s="101"/>
      <c r="E2348" s="101"/>
      <c r="F2348" s="101"/>
      <c r="G2348" s="101"/>
      <c r="H2348" s="101"/>
      <c r="I2348" s="101"/>
      <c r="J2348" s="101"/>
      <c r="K2348" s="101"/>
    </row>
    <row r="2349" spans="1:11" x14ac:dyDescent="0.3">
      <c r="A2349" s="101"/>
      <c r="B2349" s="101"/>
      <c r="C2349" s="101"/>
      <c r="D2349" s="101"/>
      <c r="E2349" s="101"/>
      <c r="F2349" s="101"/>
      <c r="G2349" s="101"/>
      <c r="H2349" s="101"/>
      <c r="I2349" s="101"/>
      <c r="J2349" s="101"/>
      <c r="K2349" s="101"/>
    </row>
    <row r="2350" spans="1:11" x14ac:dyDescent="0.3">
      <c r="A2350" s="101"/>
      <c r="B2350" s="101"/>
      <c r="C2350" s="101"/>
      <c r="D2350" s="101"/>
      <c r="E2350" s="101"/>
      <c r="F2350" s="101"/>
      <c r="G2350" s="101"/>
      <c r="H2350" s="101"/>
      <c r="I2350" s="101"/>
      <c r="J2350" s="101"/>
      <c r="K2350" s="101"/>
    </row>
    <row r="2351" spans="1:11" x14ac:dyDescent="0.3">
      <c r="A2351" s="101"/>
      <c r="B2351" s="101"/>
      <c r="C2351" s="101"/>
      <c r="D2351" s="101"/>
      <c r="E2351" s="101"/>
      <c r="F2351" s="101"/>
      <c r="G2351" s="101"/>
      <c r="H2351" s="101"/>
      <c r="I2351" s="101"/>
      <c r="J2351" s="101"/>
      <c r="K2351" s="101"/>
    </row>
    <row r="2352" spans="1:11" x14ac:dyDescent="0.3">
      <c r="A2352" s="101"/>
      <c r="B2352" s="101"/>
      <c r="C2352" s="101"/>
      <c r="D2352" s="101"/>
      <c r="E2352" s="101"/>
      <c r="F2352" s="101"/>
      <c r="G2352" s="101"/>
      <c r="H2352" s="101"/>
      <c r="I2352" s="101"/>
      <c r="J2352" s="101"/>
      <c r="K2352" s="101"/>
    </row>
    <row r="2353" spans="1:11" x14ac:dyDescent="0.3">
      <c r="A2353" s="101"/>
      <c r="B2353" s="101"/>
      <c r="C2353" s="101"/>
      <c r="D2353" s="101"/>
      <c r="E2353" s="101"/>
      <c r="F2353" s="101"/>
      <c r="G2353" s="101"/>
      <c r="H2353" s="101"/>
      <c r="I2353" s="101"/>
      <c r="J2353" s="101"/>
      <c r="K2353" s="101"/>
    </row>
    <row r="2354" spans="1:11" x14ac:dyDescent="0.3">
      <c r="A2354" s="101"/>
      <c r="B2354" s="101"/>
      <c r="C2354" s="101"/>
      <c r="D2354" s="101"/>
      <c r="E2354" s="101"/>
      <c r="F2354" s="101"/>
      <c r="G2354" s="101"/>
      <c r="H2354" s="101"/>
      <c r="I2354" s="101"/>
      <c r="J2354" s="101"/>
      <c r="K2354" s="101"/>
    </row>
    <row r="2355" spans="1:11" x14ac:dyDescent="0.3">
      <c r="A2355" s="101"/>
      <c r="B2355" s="101"/>
      <c r="C2355" s="101"/>
      <c r="D2355" s="101"/>
      <c r="E2355" s="101"/>
      <c r="F2355" s="101"/>
      <c r="G2355" s="101"/>
      <c r="H2355" s="101"/>
      <c r="I2355" s="101"/>
      <c r="J2355" s="101"/>
      <c r="K2355" s="101"/>
    </row>
    <row r="2356" spans="1:11" x14ac:dyDescent="0.3">
      <c r="A2356" s="101"/>
      <c r="B2356" s="101"/>
      <c r="C2356" s="101"/>
      <c r="D2356" s="101"/>
      <c r="E2356" s="101"/>
      <c r="F2356" s="101"/>
      <c r="G2356" s="101"/>
      <c r="H2356" s="101"/>
      <c r="I2356" s="101"/>
      <c r="J2356" s="101"/>
      <c r="K2356" s="101"/>
    </row>
    <row r="2357" spans="1:11" x14ac:dyDescent="0.3">
      <c r="A2357" s="101"/>
      <c r="B2357" s="101"/>
      <c r="C2357" s="101"/>
      <c r="D2357" s="101"/>
      <c r="E2357" s="101"/>
      <c r="F2357" s="101"/>
      <c r="G2357" s="101"/>
      <c r="H2357" s="101"/>
      <c r="I2357" s="101"/>
      <c r="J2357" s="101"/>
      <c r="K2357" s="101"/>
    </row>
    <row r="2358" spans="1:11" x14ac:dyDescent="0.3">
      <c r="A2358" s="101"/>
      <c r="B2358" s="101"/>
      <c r="C2358" s="101"/>
      <c r="D2358" s="101"/>
      <c r="E2358" s="101"/>
      <c r="F2358" s="101"/>
      <c r="G2358" s="101"/>
      <c r="H2358" s="101"/>
      <c r="I2358" s="101"/>
      <c r="J2358" s="101"/>
      <c r="K2358" s="101"/>
    </row>
    <row r="2359" spans="1:11" x14ac:dyDescent="0.3">
      <c r="A2359" s="101"/>
      <c r="B2359" s="101"/>
      <c r="C2359" s="101"/>
      <c r="D2359" s="101"/>
      <c r="E2359" s="101"/>
      <c r="F2359" s="101"/>
      <c r="G2359" s="101"/>
      <c r="H2359" s="101"/>
      <c r="I2359" s="101"/>
      <c r="J2359" s="101"/>
      <c r="K2359" s="101"/>
    </row>
    <row r="2360" spans="1:11" x14ac:dyDescent="0.3">
      <c r="A2360" s="101"/>
      <c r="B2360" s="101"/>
      <c r="C2360" s="101"/>
      <c r="D2360" s="101"/>
      <c r="E2360" s="101"/>
      <c r="F2360" s="101"/>
      <c r="G2360" s="101"/>
      <c r="H2360" s="101"/>
      <c r="I2360" s="101"/>
      <c r="J2360" s="101"/>
      <c r="K2360" s="101"/>
    </row>
    <row r="2361" spans="1:11" x14ac:dyDescent="0.3">
      <c r="A2361" s="101"/>
      <c r="B2361" s="101"/>
      <c r="C2361" s="101"/>
      <c r="D2361" s="101"/>
      <c r="E2361" s="101"/>
      <c r="F2361" s="101"/>
      <c r="G2361" s="101"/>
      <c r="H2361" s="101"/>
      <c r="I2361" s="101"/>
      <c r="J2361" s="101"/>
      <c r="K2361" s="101"/>
    </row>
    <row r="2362" spans="1:11" x14ac:dyDescent="0.3">
      <c r="A2362" s="101"/>
      <c r="B2362" s="101"/>
      <c r="C2362" s="101"/>
      <c r="D2362" s="101"/>
      <c r="E2362" s="101"/>
      <c r="F2362" s="101"/>
      <c r="G2362" s="101"/>
      <c r="H2362" s="101"/>
      <c r="I2362" s="101"/>
      <c r="J2362" s="101"/>
      <c r="K2362" s="101"/>
    </row>
    <row r="2363" spans="1:11" x14ac:dyDescent="0.3">
      <c r="A2363" s="101"/>
      <c r="B2363" s="101"/>
      <c r="C2363" s="101"/>
      <c r="D2363" s="101"/>
      <c r="E2363" s="101"/>
      <c r="F2363" s="101"/>
      <c r="G2363" s="101"/>
      <c r="H2363" s="101"/>
      <c r="I2363" s="101"/>
      <c r="J2363" s="101"/>
      <c r="K2363" s="101"/>
    </row>
    <row r="2364" spans="1:11" x14ac:dyDescent="0.3">
      <c r="A2364" s="101"/>
      <c r="B2364" s="101"/>
      <c r="C2364" s="101"/>
      <c r="D2364" s="101"/>
      <c r="E2364" s="101"/>
      <c r="F2364" s="101"/>
      <c r="G2364" s="101"/>
      <c r="H2364" s="101"/>
      <c r="I2364" s="101"/>
      <c r="J2364" s="101"/>
      <c r="K2364" s="101"/>
    </row>
    <row r="2365" spans="1:11" x14ac:dyDescent="0.3">
      <c r="A2365" s="101"/>
      <c r="B2365" s="101"/>
      <c r="C2365" s="101"/>
      <c r="D2365" s="101"/>
      <c r="E2365" s="101"/>
      <c r="F2365" s="101"/>
      <c r="G2365" s="101"/>
      <c r="H2365" s="101"/>
      <c r="I2365" s="101"/>
      <c r="J2365" s="101"/>
      <c r="K2365" s="101"/>
    </row>
    <row r="2366" spans="1:11" x14ac:dyDescent="0.3">
      <c r="A2366" s="101"/>
      <c r="B2366" s="101"/>
      <c r="C2366" s="101"/>
      <c r="D2366" s="101"/>
      <c r="E2366" s="101"/>
      <c r="F2366" s="101"/>
      <c r="G2366" s="101"/>
      <c r="H2366" s="101"/>
      <c r="I2366" s="101"/>
      <c r="J2366" s="101"/>
      <c r="K2366" s="101"/>
    </row>
    <row r="2367" spans="1:11" x14ac:dyDescent="0.3">
      <c r="A2367" s="101"/>
      <c r="B2367" s="101"/>
      <c r="C2367" s="101"/>
      <c r="D2367" s="101"/>
      <c r="E2367" s="101"/>
      <c r="F2367" s="101"/>
      <c r="G2367" s="101"/>
      <c r="H2367" s="101"/>
      <c r="I2367" s="101"/>
      <c r="J2367" s="101"/>
      <c r="K2367" s="101"/>
    </row>
    <row r="2368" spans="1:11" x14ac:dyDescent="0.3">
      <c r="A2368" s="101"/>
      <c r="B2368" s="101"/>
      <c r="C2368" s="101"/>
      <c r="D2368" s="101"/>
      <c r="E2368" s="101"/>
      <c r="F2368" s="101"/>
      <c r="G2368" s="101"/>
      <c r="H2368" s="101"/>
      <c r="I2368" s="101"/>
      <c r="J2368" s="101"/>
      <c r="K2368" s="101"/>
    </row>
    <row r="2369" spans="1:11" x14ac:dyDescent="0.3">
      <c r="A2369" s="101"/>
      <c r="B2369" s="101"/>
      <c r="C2369" s="101"/>
      <c r="D2369" s="101"/>
      <c r="E2369" s="101"/>
      <c r="F2369" s="101"/>
      <c r="G2369" s="101"/>
      <c r="H2369" s="101"/>
      <c r="I2369" s="101"/>
      <c r="J2369" s="101"/>
      <c r="K2369" s="101"/>
    </row>
    <row r="2370" spans="1:11" x14ac:dyDescent="0.3">
      <c r="A2370" s="101"/>
      <c r="B2370" s="101"/>
      <c r="C2370" s="101"/>
      <c r="D2370" s="101"/>
      <c r="E2370" s="101"/>
      <c r="F2370" s="101"/>
      <c r="G2370" s="101"/>
      <c r="H2370" s="101"/>
      <c r="I2370" s="101"/>
      <c r="J2370" s="101"/>
      <c r="K2370" s="101"/>
    </row>
    <row r="2371" spans="1:11" x14ac:dyDescent="0.3">
      <c r="A2371" s="101"/>
      <c r="B2371" s="101"/>
      <c r="C2371" s="101"/>
      <c r="D2371" s="101"/>
      <c r="E2371" s="101"/>
      <c r="F2371" s="101"/>
      <c r="G2371" s="101"/>
      <c r="H2371" s="101"/>
      <c r="I2371" s="101"/>
      <c r="J2371" s="101"/>
      <c r="K2371" s="101"/>
    </row>
    <row r="2372" spans="1:11" x14ac:dyDescent="0.3">
      <c r="A2372" s="101"/>
      <c r="B2372" s="101"/>
      <c r="C2372" s="101"/>
      <c r="D2372" s="101"/>
      <c r="E2372" s="101"/>
      <c r="F2372" s="101"/>
      <c r="G2372" s="101"/>
      <c r="H2372" s="101"/>
      <c r="I2372" s="101"/>
      <c r="J2372" s="101"/>
      <c r="K2372" s="101"/>
    </row>
    <row r="2373" spans="1:11" x14ac:dyDescent="0.3">
      <c r="A2373" s="101"/>
      <c r="B2373" s="101"/>
      <c r="C2373" s="101"/>
      <c r="D2373" s="101"/>
      <c r="E2373" s="101"/>
      <c r="F2373" s="101"/>
      <c r="G2373" s="101"/>
      <c r="H2373" s="101"/>
      <c r="I2373" s="101"/>
      <c r="J2373" s="101"/>
      <c r="K2373" s="101"/>
    </row>
    <row r="2374" spans="1:11" x14ac:dyDescent="0.3">
      <c r="A2374" s="101"/>
      <c r="B2374" s="101"/>
      <c r="C2374" s="101"/>
      <c r="D2374" s="101"/>
      <c r="E2374" s="101"/>
      <c r="F2374" s="101"/>
      <c r="G2374" s="101"/>
      <c r="H2374" s="101"/>
      <c r="I2374" s="101"/>
      <c r="J2374" s="101"/>
      <c r="K2374" s="101"/>
    </row>
    <row r="2375" spans="1:11" x14ac:dyDescent="0.3">
      <c r="A2375" s="101"/>
      <c r="B2375" s="101"/>
      <c r="C2375" s="101"/>
      <c r="D2375" s="101"/>
      <c r="E2375" s="101"/>
      <c r="F2375" s="101"/>
      <c r="G2375" s="101"/>
      <c r="H2375" s="101"/>
      <c r="I2375" s="101"/>
      <c r="J2375" s="101"/>
      <c r="K2375" s="101"/>
    </row>
    <row r="2376" spans="1:11" x14ac:dyDescent="0.3">
      <c r="A2376" s="101"/>
      <c r="B2376" s="101"/>
      <c r="C2376" s="101"/>
      <c r="D2376" s="101"/>
      <c r="E2376" s="101"/>
      <c r="F2376" s="101"/>
      <c r="G2376" s="101"/>
      <c r="H2376" s="101"/>
      <c r="I2376" s="101"/>
      <c r="J2376" s="101"/>
      <c r="K2376" s="101"/>
    </row>
    <row r="2377" spans="1:11" x14ac:dyDescent="0.3">
      <c r="A2377" s="101"/>
      <c r="B2377" s="101"/>
      <c r="C2377" s="101"/>
      <c r="D2377" s="101"/>
      <c r="E2377" s="101"/>
      <c r="F2377" s="101"/>
      <c r="G2377" s="101"/>
      <c r="H2377" s="101"/>
      <c r="I2377" s="101"/>
      <c r="J2377" s="101"/>
      <c r="K2377" s="101"/>
    </row>
    <row r="2378" spans="1:11" x14ac:dyDescent="0.3">
      <c r="A2378" s="101"/>
      <c r="B2378" s="101"/>
      <c r="C2378" s="101"/>
      <c r="D2378" s="101"/>
      <c r="E2378" s="101"/>
      <c r="F2378" s="101"/>
      <c r="G2378" s="101"/>
      <c r="H2378" s="101"/>
      <c r="I2378" s="101"/>
      <c r="J2378" s="101"/>
      <c r="K2378" s="101"/>
    </row>
    <row r="2379" spans="1:11" x14ac:dyDescent="0.3">
      <c r="A2379" s="101"/>
      <c r="B2379" s="101"/>
      <c r="C2379" s="101"/>
      <c r="D2379" s="101"/>
      <c r="E2379" s="101"/>
      <c r="F2379" s="101"/>
      <c r="G2379" s="101"/>
      <c r="H2379" s="101"/>
      <c r="I2379" s="101"/>
      <c r="J2379" s="101"/>
      <c r="K2379" s="101"/>
    </row>
    <row r="2380" spans="1:11" x14ac:dyDescent="0.3">
      <c r="A2380" s="101"/>
      <c r="B2380" s="101"/>
      <c r="C2380" s="101"/>
      <c r="D2380" s="101"/>
      <c r="E2380" s="101"/>
      <c r="F2380" s="101"/>
      <c r="G2380" s="101"/>
      <c r="H2380" s="101"/>
      <c r="I2380" s="101"/>
      <c r="J2380" s="101"/>
      <c r="K2380" s="101"/>
    </row>
    <row r="2381" spans="1:11" x14ac:dyDescent="0.3">
      <c r="A2381" s="101"/>
      <c r="B2381" s="101"/>
      <c r="C2381" s="101"/>
      <c r="D2381" s="101"/>
      <c r="E2381" s="101"/>
      <c r="F2381" s="101"/>
      <c r="G2381" s="101"/>
      <c r="H2381" s="101"/>
      <c r="I2381" s="101"/>
      <c r="J2381" s="101"/>
      <c r="K2381" s="101"/>
    </row>
    <row r="2382" spans="1:11" x14ac:dyDescent="0.3">
      <c r="A2382" s="101"/>
      <c r="B2382" s="101"/>
      <c r="C2382" s="101"/>
      <c r="D2382" s="101"/>
      <c r="E2382" s="101"/>
      <c r="F2382" s="101"/>
      <c r="G2382" s="101"/>
      <c r="H2382" s="101"/>
      <c r="I2382" s="101"/>
      <c r="J2382" s="101"/>
      <c r="K2382" s="101"/>
    </row>
    <row r="2383" spans="1:11" x14ac:dyDescent="0.3">
      <c r="A2383" s="101"/>
      <c r="B2383" s="101"/>
      <c r="C2383" s="101"/>
      <c r="D2383" s="101"/>
      <c r="E2383" s="101"/>
      <c r="F2383" s="101"/>
      <c r="G2383" s="101"/>
      <c r="H2383" s="101"/>
      <c r="I2383" s="101"/>
      <c r="J2383" s="101"/>
      <c r="K2383" s="101"/>
    </row>
    <row r="2384" spans="1:11" x14ac:dyDescent="0.3">
      <c r="A2384" s="101"/>
      <c r="B2384" s="101"/>
      <c r="C2384" s="101"/>
      <c r="D2384" s="101"/>
      <c r="E2384" s="101"/>
      <c r="F2384" s="101"/>
      <c r="G2384" s="101"/>
      <c r="H2384" s="101"/>
      <c r="I2384" s="101"/>
      <c r="J2384" s="101"/>
      <c r="K2384" s="101"/>
    </row>
    <row r="2385" spans="1:11" x14ac:dyDescent="0.3">
      <c r="A2385" s="101"/>
      <c r="B2385" s="101"/>
      <c r="C2385" s="101"/>
      <c r="D2385" s="101"/>
      <c r="E2385" s="101"/>
      <c r="F2385" s="101"/>
      <c r="G2385" s="101"/>
      <c r="H2385" s="101"/>
      <c r="I2385" s="101"/>
      <c r="J2385" s="101"/>
      <c r="K2385" s="101"/>
    </row>
    <row r="2386" spans="1:11" x14ac:dyDescent="0.3">
      <c r="A2386" s="101"/>
      <c r="B2386" s="101"/>
      <c r="C2386" s="101"/>
      <c r="D2386" s="101"/>
      <c r="E2386" s="101"/>
      <c r="F2386" s="101"/>
      <c r="G2386" s="101"/>
      <c r="H2386" s="101"/>
      <c r="I2386" s="101"/>
      <c r="J2386" s="101"/>
      <c r="K2386" s="101"/>
    </row>
    <row r="2387" spans="1:11" x14ac:dyDescent="0.3">
      <c r="A2387" s="101"/>
      <c r="B2387" s="101"/>
      <c r="C2387" s="101"/>
      <c r="D2387" s="101"/>
      <c r="E2387" s="101"/>
      <c r="F2387" s="101"/>
      <c r="G2387" s="101"/>
      <c r="H2387" s="101"/>
      <c r="I2387" s="101"/>
      <c r="J2387" s="101"/>
      <c r="K2387" s="101"/>
    </row>
    <row r="2388" spans="1:11" x14ac:dyDescent="0.3">
      <c r="A2388" s="101"/>
      <c r="B2388" s="101"/>
      <c r="C2388" s="101"/>
      <c r="D2388" s="101"/>
      <c r="E2388" s="101"/>
      <c r="F2388" s="101"/>
      <c r="G2388" s="101"/>
      <c r="H2388" s="101"/>
      <c r="I2388" s="101"/>
      <c r="J2388" s="101"/>
      <c r="K2388" s="101"/>
    </row>
    <row r="2389" spans="1:11" x14ac:dyDescent="0.3">
      <c r="A2389" s="101"/>
      <c r="B2389" s="101"/>
      <c r="C2389" s="101"/>
      <c r="D2389" s="101"/>
      <c r="E2389" s="101"/>
      <c r="F2389" s="101"/>
      <c r="G2389" s="101"/>
      <c r="H2389" s="101"/>
      <c r="I2389" s="101"/>
      <c r="J2389" s="101"/>
      <c r="K2389" s="101"/>
    </row>
    <row r="2390" spans="1:11" x14ac:dyDescent="0.3">
      <c r="A2390" s="101"/>
      <c r="B2390" s="101"/>
      <c r="C2390" s="101"/>
      <c r="D2390" s="101"/>
      <c r="E2390" s="101"/>
      <c r="F2390" s="101"/>
      <c r="G2390" s="101"/>
      <c r="H2390" s="101"/>
      <c r="I2390" s="101"/>
      <c r="J2390" s="101"/>
      <c r="K2390" s="101"/>
    </row>
    <row r="2391" spans="1:11" x14ac:dyDescent="0.3">
      <c r="A2391" s="101"/>
      <c r="B2391" s="101"/>
      <c r="C2391" s="101"/>
      <c r="D2391" s="101"/>
      <c r="E2391" s="101"/>
      <c r="F2391" s="101"/>
      <c r="G2391" s="101"/>
      <c r="H2391" s="101"/>
      <c r="I2391" s="101"/>
      <c r="J2391" s="101"/>
      <c r="K2391" s="101"/>
    </row>
    <row r="2392" spans="1:11" x14ac:dyDescent="0.3">
      <c r="A2392" s="101"/>
      <c r="B2392" s="101"/>
      <c r="C2392" s="101"/>
      <c r="D2392" s="101"/>
      <c r="E2392" s="101"/>
      <c r="F2392" s="101"/>
      <c r="G2392" s="101"/>
      <c r="H2392" s="101"/>
      <c r="I2392" s="101"/>
      <c r="J2392" s="101"/>
      <c r="K2392" s="101"/>
    </row>
    <row r="2393" spans="1:11" x14ac:dyDescent="0.3">
      <c r="A2393" s="101"/>
      <c r="B2393" s="101"/>
      <c r="C2393" s="101"/>
      <c r="D2393" s="101"/>
      <c r="E2393" s="101"/>
      <c r="F2393" s="101"/>
      <c r="G2393" s="101"/>
      <c r="H2393" s="101"/>
      <c r="I2393" s="101"/>
      <c r="J2393" s="101"/>
      <c r="K2393" s="101"/>
    </row>
    <row r="2394" spans="1:11" x14ac:dyDescent="0.3">
      <c r="A2394" s="101"/>
      <c r="B2394" s="101"/>
      <c r="C2394" s="101"/>
      <c r="D2394" s="101"/>
      <c r="E2394" s="101"/>
      <c r="F2394" s="101"/>
      <c r="G2394" s="101"/>
      <c r="H2394" s="101"/>
      <c r="I2394" s="101"/>
      <c r="J2394" s="101"/>
      <c r="K2394" s="101"/>
    </row>
    <row r="2395" spans="1:11" x14ac:dyDescent="0.3">
      <c r="A2395" s="101"/>
      <c r="B2395" s="101"/>
      <c r="C2395" s="101"/>
      <c r="D2395" s="101"/>
      <c r="E2395" s="101"/>
      <c r="F2395" s="101"/>
      <c r="G2395" s="101"/>
      <c r="H2395" s="101"/>
      <c r="I2395" s="101"/>
      <c r="J2395" s="101"/>
      <c r="K2395" s="101"/>
    </row>
    <row r="2396" spans="1:11" x14ac:dyDescent="0.3">
      <c r="A2396" s="101"/>
      <c r="B2396" s="101"/>
      <c r="C2396" s="101"/>
      <c r="D2396" s="101"/>
      <c r="E2396" s="101"/>
      <c r="F2396" s="101"/>
      <c r="G2396" s="101"/>
      <c r="H2396" s="101"/>
      <c r="I2396" s="101"/>
      <c r="J2396" s="101"/>
      <c r="K2396" s="101"/>
    </row>
    <row r="2397" spans="1:11" x14ac:dyDescent="0.3">
      <c r="A2397" s="101"/>
      <c r="B2397" s="101"/>
      <c r="C2397" s="101"/>
      <c r="D2397" s="101"/>
      <c r="E2397" s="101"/>
      <c r="F2397" s="101"/>
      <c r="G2397" s="101"/>
      <c r="H2397" s="101"/>
      <c r="I2397" s="101"/>
      <c r="J2397" s="101"/>
      <c r="K2397" s="101"/>
    </row>
    <row r="2398" spans="1:11" x14ac:dyDescent="0.3">
      <c r="A2398" s="101"/>
      <c r="B2398" s="101"/>
      <c r="C2398" s="101"/>
      <c r="D2398" s="101"/>
      <c r="E2398" s="101"/>
      <c r="F2398" s="101"/>
      <c r="G2398" s="101"/>
      <c r="H2398" s="101"/>
      <c r="I2398" s="101"/>
      <c r="J2398" s="101"/>
      <c r="K2398" s="101"/>
    </row>
    <row r="2399" spans="1:11" x14ac:dyDescent="0.3">
      <c r="A2399" s="101"/>
      <c r="B2399" s="101"/>
      <c r="C2399" s="101"/>
      <c r="D2399" s="101"/>
      <c r="E2399" s="101"/>
      <c r="F2399" s="101"/>
      <c r="G2399" s="101"/>
      <c r="H2399" s="101"/>
      <c r="I2399" s="101"/>
      <c r="J2399" s="101"/>
      <c r="K2399" s="101"/>
    </row>
    <row r="2400" spans="1:11" x14ac:dyDescent="0.3">
      <c r="A2400" s="101"/>
      <c r="B2400" s="101"/>
      <c r="C2400" s="101"/>
      <c r="D2400" s="101"/>
      <c r="E2400" s="101"/>
      <c r="F2400" s="101"/>
      <c r="G2400" s="101"/>
      <c r="H2400" s="101"/>
      <c r="I2400" s="101"/>
      <c r="J2400" s="101"/>
      <c r="K2400" s="101"/>
    </row>
    <row r="2401" spans="1:11" x14ac:dyDescent="0.3">
      <c r="A2401" s="101"/>
      <c r="B2401" s="101"/>
      <c r="C2401" s="101"/>
      <c r="D2401" s="101"/>
      <c r="E2401" s="101"/>
      <c r="F2401" s="101"/>
      <c r="G2401" s="101"/>
      <c r="H2401" s="101"/>
      <c r="I2401" s="101"/>
      <c r="J2401" s="101"/>
      <c r="K2401" s="101"/>
    </row>
    <row r="2402" spans="1:11" x14ac:dyDescent="0.3">
      <c r="A2402" s="101"/>
      <c r="B2402" s="101"/>
      <c r="C2402" s="101"/>
      <c r="D2402" s="101"/>
      <c r="E2402" s="101"/>
      <c r="F2402" s="101"/>
      <c r="G2402" s="101"/>
      <c r="H2402" s="101"/>
      <c r="I2402" s="101"/>
      <c r="J2402" s="101"/>
      <c r="K2402" s="101"/>
    </row>
    <row r="2403" spans="1:11" x14ac:dyDescent="0.3">
      <c r="A2403" s="101"/>
      <c r="B2403" s="101"/>
      <c r="C2403" s="101"/>
      <c r="D2403" s="101"/>
      <c r="E2403" s="101"/>
      <c r="F2403" s="101"/>
      <c r="G2403" s="101"/>
      <c r="H2403" s="101"/>
      <c r="I2403" s="101"/>
      <c r="J2403" s="101"/>
      <c r="K2403" s="101"/>
    </row>
    <row r="2404" spans="1:11" x14ac:dyDescent="0.3">
      <c r="A2404" s="101"/>
      <c r="B2404" s="101"/>
      <c r="C2404" s="101"/>
      <c r="D2404" s="101"/>
      <c r="E2404" s="101"/>
      <c r="F2404" s="101"/>
      <c r="G2404" s="101"/>
      <c r="H2404" s="101"/>
      <c r="I2404" s="101"/>
      <c r="J2404" s="101"/>
      <c r="K2404" s="101"/>
    </row>
    <row r="2405" spans="1:11" x14ac:dyDescent="0.3">
      <c r="A2405" s="101"/>
      <c r="B2405" s="101"/>
      <c r="C2405" s="101"/>
      <c r="D2405" s="101"/>
      <c r="E2405" s="101"/>
      <c r="F2405" s="101"/>
      <c r="G2405" s="101"/>
      <c r="H2405" s="101"/>
      <c r="I2405" s="101"/>
      <c r="J2405" s="101"/>
      <c r="K2405" s="101"/>
    </row>
    <row r="2406" spans="1:11" x14ac:dyDescent="0.3">
      <c r="A2406" s="101"/>
      <c r="B2406" s="101"/>
      <c r="C2406" s="101"/>
      <c r="D2406" s="101"/>
      <c r="E2406" s="101"/>
      <c r="F2406" s="101"/>
      <c r="G2406" s="101"/>
      <c r="H2406" s="101"/>
      <c r="I2406" s="101"/>
      <c r="J2406" s="101"/>
      <c r="K2406" s="101"/>
    </row>
    <row r="2407" spans="1:11" x14ac:dyDescent="0.3">
      <c r="A2407" s="101"/>
      <c r="B2407" s="101"/>
      <c r="C2407" s="101"/>
      <c r="D2407" s="101"/>
      <c r="E2407" s="101"/>
      <c r="F2407" s="101"/>
      <c r="G2407" s="101"/>
      <c r="H2407" s="101"/>
      <c r="I2407" s="101"/>
      <c r="J2407" s="101"/>
      <c r="K2407" s="101"/>
    </row>
    <row r="2408" spans="1:11" x14ac:dyDescent="0.3">
      <c r="A2408" s="101"/>
      <c r="B2408" s="101"/>
      <c r="C2408" s="101"/>
      <c r="D2408" s="101"/>
      <c r="E2408" s="101"/>
      <c r="F2408" s="101"/>
      <c r="G2408" s="101"/>
      <c r="H2408" s="101"/>
      <c r="I2408" s="101"/>
      <c r="J2408" s="101"/>
      <c r="K2408" s="101"/>
    </row>
    <row r="2409" spans="1:11" x14ac:dyDescent="0.3">
      <c r="A2409" s="101"/>
      <c r="B2409" s="101"/>
      <c r="C2409" s="101"/>
      <c r="D2409" s="101"/>
      <c r="E2409" s="101"/>
      <c r="F2409" s="101"/>
      <c r="G2409" s="101"/>
      <c r="H2409" s="101"/>
      <c r="I2409" s="101"/>
      <c r="J2409" s="101"/>
      <c r="K2409" s="101"/>
    </row>
    <row r="2410" spans="1:11" x14ac:dyDescent="0.3">
      <c r="A2410" s="101"/>
      <c r="B2410" s="101"/>
      <c r="C2410" s="101"/>
      <c r="D2410" s="101"/>
      <c r="E2410" s="101"/>
      <c r="F2410" s="101"/>
      <c r="G2410" s="101"/>
      <c r="H2410" s="101"/>
      <c r="I2410" s="101"/>
      <c r="J2410" s="101"/>
      <c r="K2410" s="101"/>
    </row>
    <row r="2411" spans="1:11" x14ac:dyDescent="0.3">
      <c r="A2411" s="101"/>
      <c r="B2411" s="101"/>
      <c r="C2411" s="101"/>
      <c r="D2411" s="101"/>
      <c r="E2411" s="101"/>
      <c r="F2411" s="101"/>
      <c r="G2411" s="101"/>
      <c r="H2411" s="101"/>
      <c r="I2411" s="101"/>
      <c r="J2411" s="101"/>
      <c r="K2411" s="101"/>
    </row>
    <row r="2412" spans="1:11" x14ac:dyDescent="0.3">
      <c r="A2412" s="101"/>
      <c r="B2412" s="101"/>
      <c r="C2412" s="101"/>
      <c r="D2412" s="101"/>
      <c r="E2412" s="101"/>
      <c r="F2412" s="101"/>
      <c r="G2412" s="101"/>
      <c r="H2412" s="101"/>
      <c r="I2412" s="101"/>
      <c r="J2412" s="101"/>
      <c r="K2412" s="101"/>
    </row>
    <row r="2413" spans="1:11" x14ac:dyDescent="0.3">
      <c r="A2413" s="101"/>
      <c r="B2413" s="101"/>
      <c r="C2413" s="101"/>
      <c r="D2413" s="101"/>
      <c r="E2413" s="101"/>
      <c r="F2413" s="101"/>
      <c r="G2413" s="101"/>
      <c r="H2413" s="101"/>
      <c r="I2413" s="101"/>
      <c r="J2413" s="101"/>
      <c r="K2413" s="101"/>
    </row>
    <row r="2414" spans="1:11" x14ac:dyDescent="0.3">
      <c r="A2414" s="101"/>
      <c r="B2414" s="101"/>
      <c r="C2414" s="101"/>
      <c r="D2414" s="101"/>
      <c r="E2414" s="101"/>
      <c r="F2414" s="101"/>
      <c r="G2414" s="101"/>
      <c r="H2414" s="101"/>
      <c r="I2414" s="101"/>
      <c r="J2414" s="101"/>
      <c r="K2414" s="101"/>
    </row>
    <row r="2415" spans="1:11" x14ac:dyDescent="0.3">
      <c r="A2415" s="101"/>
      <c r="B2415" s="101"/>
      <c r="C2415" s="101"/>
      <c r="D2415" s="101"/>
      <c r="E2415" s="101"/>
      <c r="F2415" s="101"/>
      <c r="G2415" s="101"/>
      <c r="H2415" s="101"/>
      <c r="I2415" s="101"/>
      <c r="J2415" s="101"/>
      <c r="K2415" s="101"/>
    </row>
    <row r="2416" spans="1:11" x14ac:dyDescent="0.3">
      <c r="A2416" s="101"/>
      <c r="B2416" s="101"/>
      <c r="C2416" s="101"/>
      <c r="D2416" s="101"/>
      <c r="E2416" s="101"/>
      <c r="F2416" s="101"/>
      <c r="G2416" s="101"/>
      <c r="H2416" s="101"/>
      <c r="I2416" s="101"/>
      <c r="J2416" s="101"/>
      <c r="K2416" s="101"/>
    </row>
    <row r="2417" spans="1:11" x14ac:dyDescent="0.3">
      <c r="A2417" s="101"/>
      <c r="B2417" s="101"/>
      <c r="C2417" s="101"/>
      <c r="D2417" s="101"/>
      <c r="E2417" s="101"/>
      <c r="F2417" s="101"/>
      <c r="G2417" s="101"/>
      <c r="H2417" s="101"/>
      <c r="I2417" s="101"/>
      <c r="J2417" s="101"/>
      <c r="K2417" s="101"/>
    </row>
    <row r="2418" spans="1:11" x14ac:dyDescent="0.3">
      <c r="A2418" s="101"/>
      <c r="B2418" s="101"/>
      <c r="C2418" s="101"/>
      <c r="D2418" s="101"/>
      <c r="E2418" s="101"/>
      <c r="F2418" s="101"/>
      <c r="G2418" s="101"/>
      <c r="H2418" s="101"/>
      <c r="I2418" s="101"/>
      <c r="J2418" s="101"/>
      <c r="K2418" s="101"/>
    </row>
    <row r="2419" spans="1:11" x14ac:dyDescent="0.3">
      <c r="A2419" s="101"/>
      <c r="B2419" s="101"/>
      <c r="C2419" s="101"/>
      <c r="D2419" s="101"/>
      <c r="E2419" s="101"/>
      <c r="F2419" s="101"/>
      <c r="G2419" s="101"/>
      <c r="H2419" s="101"/>
      <c r="I2419" s="101"/>
      <c r="J2419" s="101"/>
      <c r="K2419" s="101"/>
    </row>
    <row r="2420" spans="1:11" x14ac:dyDescent="0.3">
      <c r="A2420" s="101"/>
      <c r="B2420" s="101"/>
      <c r="C2420" s="101"/>
      <c r="D2420" s="101"/>
      <c r="E2420" s="101"/>
      <c r="F2420" s="101"/>
      <c r="G2420" s="101"/>
      <c r="H2420" s="101"/>
      <c r="I2420" s="101"/>
      <c r="J2420" s="101"/>
      <c r="K2420" s="101"/>
    </row>
    <row r="2421" spans="1:11" x14ac:dyDescent="0.3">
      <c r="A2421" s="101"/>
      <c r="B2421" s="101"/>
      <c r="C2421" s="101"/>
      <c r="D2421" s="101"/>
      <c r="E2421" s="101"/>
      <c r="F2421" s="101"/>
      <c r="G2421" s="101"/>
      <c r="H2421" s="101"/>
      <c r="I2421" s="101"/>
      <c r="J2421" s="101"/>
      <c r="K2421" s="101"/>
    </row>
    <row r="2422" spans="1:11" x14ac:dyDescent="0.3">
      <c r="A2422" s="101"/>
      <c r="B2422" s="101"/>
      <c r="C2422" s="101"/>
      <c r="D2422" s="101"/>
      <c r="E2422" s="101"/>
      <c r="F2422" s="101"/>
      <c r="G2422" s="101"/>
      <c r="H2422" s="101"/>
      <c r="I2422" s="101"/>
      <c r="J2422" s="101"/>
      <c r="K2422" s="101"/>
    </row>
    <row r="2423" spans="1:11" x14ac:dyDescent="0.3">
      <c r="A2423" s="101"/>
      <c r="B2423" s="101"/>
      <c r="C2423" s="101"/>
      <c r="D2423" s="101"/>
      <c r="E2423" s="101"/>
      <c r="F2423" s="101"/>
      <c r="G2423" s="101"/>
      <c r="H2423" s="101"/>
      <c r="I2423" s="101"/>
      <c r="J2423" s="101"/>
      <c r="K2423" s="101"/>
    </row>
    <row r="2424" spans="1:11" x14ac:dyDescent="0.3">
      <c r="A2424" s="101"/>
      <c r="B2424" s="101"/>
      <c r="C2424" s="101"/>
      <c r="D2424" s="101"/>
      <c r="E2424" s="101"/>
      <c r="F2424" s="101"/>
      <c r="G2424" s="101"/>
      <c r="H2424" s="101"/>
      <c r="I2424" s="101"/>
      <c r="J2424" s="101"/>
      <c r="K2424" s="101"/>
    </row>
    <row r="2425" spans="1:11" x14ac:dyDescent="0.3">
      <c r="A2425" s="101"/>
      <c r="B2425" s="101"/>
      <c r="C2425" s="101"/>
      <c r="D2425" s="101"/>
      <c r="E2425" s="101"/>
      <c r="F2425" s="101"/>
      <c r="G2425" s="101"/>
      <c r="H2425" s="101"/>
      <c r="I2425" s="101"/>
      <c r="J2425" s="101"/>
      <c r="K2425" s="101"/>
    </row>
    <row r="2426" spans="1:11" x14ac:dyDescent="0.3">
      <c r="A2426" s="101"/>
      <c r="B2426" s="101"/>
      <c r="C2426" s="101"/>
      <c r="D2426" s="101"/>
      <c r="E2426" s="101"/>
      <c r="F2426" s="101"/>
      <c r="G2426" s="101"/>
      <c r="H2426" s="101"/>
      <c r="I2426" s="101"/>
      <c r="J2426" s="101"/>
      <c r="K2426" s="101"/>
    </row>
    <row r="2427" spans="1:11" x14ac:dyDescent="0.3">
      <c r="A2427" s="101"/>
      <c r="B2427" s="101"/>
      <c r="C2427" s="101"/>
      <c r="D2427" s="101"/>
      <c r="E2427" s="101"/>
      <c r="F2427" s="101"/>
      <c r="G2427" s="101"/>
      <c r="H2427" s="101"/>
      <c r="I2427" s="101"/>
      <c r="J2427" s="101"/>
      <c r="K2427" s="101"/>
    </row>
    <row r="2428" spans="1:11" x14ac:dyDescent="0.3">
      <c r="A2428" s="101"/>
      <c r="B2428" s="101"/>
      <c r="C2428" s="101"/>
      <c r="D2428" s="101"/>
      <c r="E2428" s="101"/>
      <c r="F2428" s="101"/>
      <c r="G2428" s="101"/>
      <c r="H2428" s="101"/>
      <c r="I2428" s="101"/>
      <c r="J2428" s="101"/>
      <c r="K2428" s="101"/>
    </row>
    <row r="2429" spans="1:11" x14ac:dyDescent="0.3">
      <c r="A2429" s="101"/>
      <c r="B2429" s="101"/>
      <c r="C2429" s="101"/>
      <c r="D2429" s="101"/>
      <c r="E2429" s="101"/>
      <c r="F2429" s="101"/>
      <c r="G2429" s="101"/>
      <c r="H2429" s="101"/>
      <c r="I2429" s="101"/>
      <c r="J2429" s="101"/>
      <c r="K2429" s="101"/>
    </row>
    <row r="2430" spans="1:11" x14ac:dyDescent="0.3">
      <c r="A2430" s="101"/>
      <c r="B2430" s="101"/>
      <c r="C2430" s="101"/>
      <c r="D2430" s="101"/>
      <c r="E2430" s="101"/>
      <c r="F2430" s="101"/>
      <c r="G2430" s="101"/>
      <c r="H2430" s="101"/>
      <c r="I2430" s="101"/>
      <c r="J2430" s="101"/>
      <c r="K2430" s="101"/>
    </row>
    <row r="2431" spans="1:11" x14ac:dyDescent="0.3">
      <c r="A2431" s="101"/>
      <c r="B2431" s="101"/>
      <c r="C2431" s="101"/>
      <c r="D2431" s="101"/>
      <c r="E2431" s="101"/>
      <c r="F2431" s="101"/>
      <c r="G2431" s="101"/>
      <c r="H2431" s="101"/>
      <c r="I2431" s="101"/>
      <c r="J2431" s="101"/>
      <c r="K2431" s="101"/>
    </row>
    <row r="2432" spans="1:11" x14ac:dyDescent="0.3">
      <c r="A2432" s="101"/>
      <c r="B2432" s="101"/>
      <c r="C2432" s="101"/>
      <c r="D2432" s="101"/>
      <c r="E2432" s="101"/>
      <c r="F2432" s="101"/>
      <c r="G2432" s="101"/>
      <c r="H2432" s="101"/>
      <c r="I2432" s="101"/>
      <c r="J2432" s="101"/>
      <c r="K2432" s="101"/>
    </row>
    <row r="2433" spans="1:11" x14ac:dyDescent="0.3">
      <c r="A2433" s="101"/>
      <c r="B2433" s="101"/>
      <c r="C2433" s="101"/>
      <c r="D2433" s="101"/>
      <c r="E2433" s="101"/>
      <c r="F2433" s="101"/>
      <c r="G2433" s="101"/>
      <c r="H2433" s="101"/>
      <c r="I2433" s="101"/>
      <c r="J2433" s="101"/>
      <c r="K2433" s="101"/>
    </row>
    <row r="2434" spans="1:11" x14ac:dyDescent="0.3">
      <c r="A2434" s="101"/>
      <c r="B2434" s="101"/>
      <c r="C2434" s="101"/>
      <c r="D2434" s="101"/>
      <c r="E2434" s="101"/>
      <c r="F2434" s="101"/>
      <c r="G2434" s="101"/>
      <c r="H2434" s="101"/>
      <c r="I2434" s="101"/>
      <c r="J2434" s="101"/>
      <c r="K2434" s="101"/>
    </row>
    <row r="2435" spans="1:11" x14ac:dyDescent="0.3">
      <c r="A2435" s="101"/>
      <c r="B2435" s="101"/>
      <c r="C2435" s="101"/>
      <c r="D2435" s="101"/>
      <c r="E2435" s="101"/>
      <c r="F2435" s="101"/>
      <c r="G2435" s="101"/>
      <c r="H2435" s="101"/>
      <c r="I2435" s="101"/>
      <c r="J2435" s="101"/>
      <c r="K2435" s="101"/>
    </row>
    <row r="2436" spans="1:11" x14ac:dyDescent="0.3">
      <c r="A2436" s="101"/>
      <c r="B2436" s="101"/>
      <c r="C2436" s="101"/>
      <c r="D2436" s="101"/>
      <c r="E2436" s="101"/>
      <c r="F2436" s="101"/>
      <c r="G2436" s="101"/>
      <c r="H2436" s="101"/>
      <c r="I2436" s="101"/>
      <c r="J2436" s="101"/>
      <c r="K2436" s="101"/>
    </row>
    <row r="2437" spans="1:11" x14ac:dyDescent="0.3">
      <c r="A2437" s="101"/>
      <c r="B2437" s="101"/>
      <c r="C2437" s="101"/>
      <c r="D2437" s="101"/>
      <c r="E2437" s="101"/>
      <c r="F2437" s="101"/>
      <c r="G2437" s="101"/>
      <c r="H2437" s="101"/>
      <c r="I2437" s="101"/>
      <c r="J2437" s="101"/>
      <c r="K2437" s="101"/>
    </row>
    <row r="2438" spans="1:11" x14ac:dyDescent="0.3">
      <c r="A2438" s="101"/>
      <c r="B2438" s="101"/>
      <c r="C2438" s="101"/>
      <c r="D2438" s="101"/>
      <c r="E2438" s="101"/>
      <c r="F2438" s="101"/>
      <c r="G2438" s="101"/>
      <c r="H2438" s="101"/>
      <c r="I2438" s="101"/>
      <c r="J2438" s="101"/>
      <c r="K2438" s="101"/>
    </row>
    <row r="2439" spans="1:11" x14ac:dyDescent="0.3">
      <c r="A2439" s="101"/>
      <c r="B2439" s="101"/>
      <c r="C2439" s="101"/>
      <c r="D2439" s="101"/>
      <c r="E2439" s="101"/>
      <c r="F2439" s="101"/>
      <c r="G2439" s="101"/>
      <c r="H2439" s="101"/>
      <c r="I2439" s="101"/>
      <c r="J2439" s="101"/>
      <c r="K2439" s="101"/>
    </row>
    <row r="2440" spans="1:11" x14ac:dyDescent="0.3">
      <c r="A2440" s="101"/>
      <c r="B2440" s="101"/>
      <c r="C2440" s="101"/>
      <c r="D2440" s="101"/>
      <c r="E2440" s="101"/>
      <c r="F2440" s="101"/>
      <c r="G2440" s="101"/>
      <c r="H2440" s="101"/>
      <c r="I2440" s="101"/>
      <c r="J2440" s="101"/>
      <c r="K2440" s="101"/>
    </row>
    <row r="2441" spans="1:11" x14ac:dyDescent="0.3">
      <c r="A2441" s="101"/>
      <c r="B2441" s="101"/>
      <c r="C2441" s="101"/>
      <c r="D2441" s="101"/>
      <c r="E2441" s="101"/>
      <c r="F2441" s="101"/>
      <c r="G2441" s="101"/>
      <c r="H2441" s="101"/>
      <c r="I2441" s="101"/>
      <c r="J2441" s="101"/>
      <c r="K2441" s="101"/>
    </row>
    <row r="2442" spans="1:11" x14ac:dyDescent="0.3">
      <c r="A2442" s="101"/>
      <c r="B2442" s="101"/>
      <c r="C2442" s="101"/>
      <c r="D2442" s="101"/>
      <c r="E2442" s="101"/>
      <c r="F2442" s="101"/>
      <c r="G2442" s="101"/>
      <c r="H2442" s="101"/>
      <c r="I2442" s="101"/>
      <c r="J2442" s="101"/>
      <c r="K2442" s="101"/>
    </row>
    <row r="2443" spans="1:11" x14ac:dyDescent="0.3">
      <c r="A2443" s="101"/>
      <c r="B2443" s="101"/>
      <c r="C2443" s="101"/>
      <c r="D2443" s="101"/>
      <c r="E2443" s="101"/>
      <c r="F2443" s="101"/>
      <c r="G2443" s="101"/>
      <c r="H2443" s="101"/>
      <c r="I2443" s="101"/>
      <c r="J2443" s="101"/>
      <c r="K2443" s="101"/>
    </row>
    <row r="2444" spans="1:11" x14ac:dyDescent="0.3">
      <c r="A2444" s="101"/>
      <c r="B2444" s="101"/>
      <c r="C2444" s="101"/>
      <c r="D2444" s="101"/>
      <c r="E2444" s="101"/>
      <c r="F2444" s="101"/>
      <c r="G2444" s="101"/>
      <c r="H2444" s="101"/>
      <c r="I2444" s="101"/>
      <c r="J2444" s="101"/>
      <c r="K2444" s="101"/>
    </row>
    <row r="2445" spans="1:11" x14ac:dyDescent="0.3">
      <c r="A2445" s="101"/>
      <c r="B2445" s="101"/>
      <c r="C2445" s="101"/>
      <c r="D2445" s="101"/>
      <c r="E2445" s="101"/>
      <c r="F2445" s="101"/>
      <c r="G2445" s="101"/>
      <c r="H2445" s="101"/>
      <c r="I2445" s="101"/>
      <c r="J2445" s="101"/>
      <c r="K2445" s="101"/>
    </row>
    <row r="2446" spans="1:11" x14ac:dyDescent="0.3">
      <c r="A2446" s="101"/>
      <c r="B2446" s="101"/>
      <c r="C2446" s="101"/>
      <c r="D2446" s="101"/>
      <c r="E2446" s="101"/>
      <c r="F2446" s="101"/>
      <c r="G2446" s="101"/>
      <c r="H2446" s="101"/>
      <c r="I2446" s="101"/>
      <c r="J2446" s="101"/>
      <c r="K2446" s="101"/>
    </row>
    <row r="2447" spans="1:11" x14ac:dyDescent="0.3">
      <c r="A2447" s="101"/>
      <c r="B2447" s="101"/>
      <c r="C2447" s="101"/>
      <c r="D2447" s="101"/>
      <c r="E2447" s="101"/>
      <c r="F2447" s="101"/>
      <c r="G2447" s="101"/>
      <c r="H2447" s="101"/>
      <c r="I2447" s="101"/>
      <c r="J2447" s="101"/>
      <c r="K2447" s="101"/>
    </row>
    <row r="2448" spans="1:11" x14ac:dyDescent="0.3">
      <c r="A2448" s="101"/>
      <c r="B2448" s="101"/>
      <c r="C2448" s="101"/>
      <c r="D2448" s="101"/>
      <c r="E2448" s="101"/>
      <c r="F2448" s="101"/>
      <c r="G2448" s="101"/>
      <c r="H2448" s="101"/>
      <c r="I2448" s="101"/>
      <c r="J2448" s="101"/>
      <c r="K2448" s="101"/>
    </row>
    <row r="2449" spans="1:11" x14ac:dyDescent="0.3">
      <c r="A2449" s="101"/>
      <c r="B2449" s="101"/>
      <c r="C2449" s="101"/>
      <c r="D2449" s="101"/>
      <c r="E2449" s="101"/>
      <c r="F2449" s="101"/>
      <c r="G2449" s="101"/>
      <c r="H2449" s="101"/>
      <c r="I2449" s="101"/>
      <c r="J2449" s="101"/>
      <c r="K2449" s="101"/>
    </row>
    <row r="2450" spans="1:11" x14ac:dyDescent="0.3">
      <c r="A2450" s="101"/>
      <c r="B2450" s="101"/>
      <c r="C2450" s="101"/>
      <c r="D2450" s="101"/>
      <c r="E2450" s="101"/>
      <c r="F2450" s="101"/>
      <c r="G2450" s="101"/>
      <c r="H2450" s="101"/>
      <c r="I2450" s="101"/>
      <c r="J2450" s="101"/>
      <c r="K2450" s="101"/>
    </row>
    <row r="2451" spans="1:11" x14ac:dyDescent="0.3">
      <c r="A2451" s="101"/>
      <c r="B2451" s="101"/>
      <c r="C2451" s="101"/>
      <c r="D2451" s="101"/>
      <c r="E2451" s="101"/>
      <c r="F2451" s="101"/>
      <c r="G2451" s="101"/>
      <c r="H2451" s="101"/>
      <c r="I2451" s="101"/>
      <c r="J2451" s="101"/>
      <c r="K2451" s="101"/>
    </row>
    <row r="2452" spans="1:11" x14ac:dyDescent="0.3">
      <c r="A2452" s="101"/>
      <c r="B2452" s="101"/>
      <c r="C2452" s="101"/>
      <c r="D2452" s="101"/>
      <c r="E2452" s="101"/>
      <c r="F2452" s="101"/>
      <c r="G2452" s="101"/>
      <c r="H2452" s="101"/>
      <c r="I2452" s="101"/>
      <c r="J2452" s="101"/>
      <c r="K2452" s="101"/>
    </row>
    <row r="2453" spans="1:11" x14ac:dyDescent="0.3">
      <c r="A2453" s="101"/>
      <c r="B2453" s="101"/>
      <c r="C2453" s="101"/>
      <c r="D2453" s="101"/>
      <c r="E2453" s="101"/>
      <c r="F2453" s="101"/>
      <c r="G2453" s="101"/>
      <c r="H2453" s="101"/>
      <c r="I2453" s="101"/>
      <c r="J2453" s="101"/>
      <c r="K2453" s="101"/>
    </row>
    <row r="2454" spans="1:11" x14ac:dyDescent="0.3">
      <c r="A2454" s="101"/>
      <c r="B2454" s="101"/>
      <c r="C2454" s="101"/>
      <c r="D2454" s="101"/>
      <c r="E2454" s="101"/>
      <c r="F2454" s="101"/>
      <c r="G2454" s="101"/>
      <c r="H2454" s="101"/>
      <c r="I2454" s="101"/>
      <c r="J2454" s="101"/>
      <c r="K2454" s="101"/>
    </row>
    <row r="2455" spans="1:11" x14ac:dyDescent="0.3">
      <c r="A2455" s="101"/>
      <c r="B2455" s="101"/>
      <c r="C2455" s="101"/>
      <c r="D2455" s="101"/>
      <c r="E2455" s="101"/>
      <c r="F2455" s="101"/>
      <c r="G2455" s="101"/>
      <c r="H2455" s="101"/>
      <c r="I2455" s="101"/>
      <c r="J2455" s="101"/>
      <c r="K2455" s="101"/>
    </row>
    <row r="2456" spans="1:11" x14ac:dyDescent="0.3">
      <c r="A2456" s="101"/>
      <c r="B2456" s="101"/>
      <c r="C2456" s="101"/>
      <c r="D2456" s="101"/>
      <c r="E2456" s="101"/>
      <c r="F2456" s="101"/>
      <c r="G2456" s="101"/>
      <c r="H2456" s="101"/>
      <c r="I2456" s="101"/>
      <c r="J2456" s="101"/>
      <c r="K2456" s="101"/>
    </row>
    <row r="2457" spans="1:11" x14ac:dyDescent="0.3">
      <c r="A2457" s="101"/>
      <c r="B2457" s="101"/>
      <c r="C2457" s="101"/>
      <c r="D2457" s="101"/>
      <c r="E2457" s="101"/>
      <c r="F2457" s="101"/>
      <c r="G2457" s="101"/>
      <c r="H2457" s="101"/>
      <c r="I2457" s="101"/>
      <c r="J2457" s="101"/>
      <c r="K2457" s="101"/>
    </row>
    <row r="2458" spans="1:11" x14ac:dyDescent="0.3">
      <c r="A2458" s="101"/>
      <c r="B2458" s="101"/>
      <c r="C2458" s="101"/>
      <c r="D2458" s="101"/>
      <c r="E2458" s="101"/>
      <c r="F2458" s="101"/>
      <c r="G2458" s="101"/>
      <c r="H2458" s="101"/>
      <c r="I2458" s="101"/>
      <c r="J2458" s="101"/>
      <c r="K2458" s="101"/>
    </row>
    <row r="2459" spans="1:11" x14ac:dyDescent="0.3">
      <c r="A2459" s="101"/>
      <c r="B2459" s="101"/>
      <c r="C2459" s="101"/>
      <c r="D2459" s="101"/>
      <c r="E2459" s="101"/>
      <c r="F2459" s="101"/>
      <c r="G2459" s="101"/>
      <c r="H2459" s="101"/>
      <c r="I2459" s="101"/>
      <c r="J2459" s="101"/>
      <c r="K2459" s="101"/>
    </row>
    <row r="2460" spans="1:11" x14ac:dyDescent="0.3">
      <c r="A2460" s="101"/>
      <c r="B2460" s="101"/>
      <c r="C2460" s="101"/>
      <c r="D2460" s="101"/>
      <c r="E2460" s="101"/>
      <c r="F2460" s="101"/>
      <c r="G2460" s="101"/>
      <c r="H2460" s="101"/>
      <c r="I2460" s="101"/>
      <c r="J2460" s="101"/>
      <c r="K2460" s="101"/>
    </row>
    <row r="2461" spans="1:11" x14ac:dyDescent="0.3">
      <c r="A2461" s="101"/>
      <c r="B2461" s="101"/>
      <c r="C2461" s="101"/>
      <c r="D2461" s="101"/>
      <c r="E2461" s="101"/>
      <c r="F2461" s="101"/>
      <c r="G2461" s="101"/>
      <c r="H2461" s="101"/>
      <c r="I2461" s="101"/>
      <c r="J2461" s="101"/>
      <c r="K2461" s="101"/>
    </row>
    <row r="2462" spans="1:11" x14ac:dyDescent="0.3">
      <c r="A2462" s="101"/>
      <c r="B2462" s="101"/>
      <c r="C2462" s="101"/>
      <c r="D2462" s="101"/>
      <c r="E2462" s="101"/>
      <c r="F2462" s="101"/>
      <c r="G2462" s="101"/>
      <c r="H2462" s="101"/>
      <c r="I2462" s="101"/>
      <c r="J2462" s="101"/>
      <c r="K2462" s="101"/>
    </row>
    <row r="2463" spans="1:11" x14ac:dyDescent="0.3">
      <c r="A2463" s="101"/>
      <c r="B2463" s="101"/>
      <c r="C2463" s="101"/>
      <c r="D2463" s="101"/>
      <c r="E2463" s="101"/>
      <c r="F2463" s="101"/>
      <c r="G2463" s="101"/>
      <c r="H2463" s="101"/>
      <c r="I2463" s="101"/>
      <c r="J2463" s="101"/>
      <c r="K2463" s="101"/>
    </row>
    <row r="2464" spans="1:11" x14ac:dyDescent="0.3">
      <c r="A2464" s="101"/>
      <c r="B2464" s="101"/>
      <c r="C2464" s="101"/>
      <c r="D2464" s="101"/>
      <c r="E2464" s="101"/>
      <c r="F2464" s="101"/>
      <c r="G2464" s="101"/>
      <c r="H2464" s="101"/>
      <c r="I2464" s="101"/>
      <c r="J2464" s="101"/>
      <c r="K2464" s="101"/>
    </row>
    <row r="2465" spans="1:11" x14ac:dyDescent="0.3">
      <c r="A2465" s="101"/>
      <c r="B2465" s="101"/>
      <c r="C2465" s="101"/>
      <c r="D2465" s="101"/>
      <c r="E2465" s="101"/>
      <c r="F2465" s="101"/>
      <c r="G2465" s="101"/>
      <c r="H2465" s="101"/>
      <c r="I2465" s="101"/>
      <c r="J2465" s="101"/>
      <c r="K2465" s="101"/>
    </row>
    <row r="2466" spans="1:11" x14ac:dyDescent="0.3">
      <c r="A2466" s="101"/>
      <c r="B2466" s="101"/>
      <c r="C2466" s="101"/>
      <c r="D2466" s="101"/>
      <c r="E2466" s="101"/>
      <c r="F2466" s="101"/>
      <c r="G2466" s="101"/>
      <c r="H2466" s="101"/>
      <c r="I2466" s="101"/>
      <c r="J2466" s="101"/>
      <c r="K2466" s="101"/>
    </row>
    <row r="2467" spans="1:11" x14ac:dyDescent="0.3">
      <c r="A2467" s="101"/>
      <c r="B2467" s="101"/>
      <c r="C2467" s="101"/>
      <c r="D2467" s="101"/>
      <c r="E2467" s="101"/>
      <c r="F2467" s="101"/>
      <c r="G2467" s="101"/>
      <c r="H2467" s="101"/>
      <c r="I2467" s="101"/>
      <c r="J2467" s="101"/>
      <c r="K2467" s="101"/>
    </row>
    <row r="2468" spans="1:11" x14ac:dyDescent="0.3">
      <c r="A2468" s="101"/>
      <c r="B2468" s="101"/>
      <c r="C2468" s="101"/>
      <c r="D2468" s="101"/>
      <c r="E2468" s="101"/>
      <c r="F2468" s="101"/>
      <c r="G2468" s="101"/>
      <c r="H2468" s="101"/>
      <c r="I2468" s="101"/>
      <c r="J2468" s="101"/>
      <c r="K2468" s="101"/>
    </row>
    <row r="2469" spans="1:11" x14ac:dyDescent="0.3">
      <c r="A2469" s="101"/>
      <c r="B2469" s="101"/>
      <c r="C2469" s="101"/>
      <c r="D2469" s="101"/>
      <c r="E2469" s="101"/>
      <c r="F2469" s="101"/>
      <c r="G2469" s="101"/>
      <c r="H2469" s="101"/>
      <c r="I2469" s="101"/>
      <c r="J2469" s="101"/>
      <c r="K2469" s="101"/>
    </row>
    <row r="2470" spans="1:11" x14ac:dyDescent="0.3">
      <c r="A2470" s="101"/>
      <c r="B2470" s="101"/>
      <c r="C2470" s="101"/>
      <c r="D2470" s="101"/>
      <c r="E2470" s="101"/>
      <c r="F2470" s="101"/>
      <c r="G2470" s="101"/>
      <c r="H2470" s="101"/>
      <c r="I2470" s="101"/>
      <c r="J2470" s="101"/>
      <c r="K2470" s="101"/>
    </row>
    <row r="2471" spans="1:11" x14ac:dyDescent="0.3">
      <c r="A2471" s="101"/>
      <c r="B2471" s="101"/>
      <c r="C2471" s="101"/>
      <c r="D2471" s="101"/>
      <c r="E2471" s="101"/>
      <c r="F2471" s="101"/>
      <c r="G2471" s="101"/>
      <c r="H2471" s="101"/>
      <c r="I2471" s="101"/>
      <c r="J2471" s="101"/>
      <c r="K2471" s="101"/>
    </row>
    <row r="2472" spans="1:11" x14ac:dyDescent="0.3">
      <c r="A2472" s="101"/>
      <c r="B2472" s="101"/>
      <c r="C2472" s="101"/>
      <c r="D2472" s="101"/>
      <c r="E2472" s="101"/>
      <c r="F2472" s="101"/>
      <c r="G2472" s="101"/>
      <c r="H2472" s="101"/>
      <c r="I2472" s="101"/>
      <c r="J2472" s="101"/>
      <c r="K2472" s="101"/>
    </row>
    <row r="2473" spans="1:11" x14ac:dyDescent="0.3">
      <c r="A2473" s="101"/>
      <c r="B2473" s="101"/>
      <c r="C2473" s="101"/>
      <c r="D2473" s="101"/>
      <c r="E2473" s="101"/>
      <c r="F2473" s="101"/>
      <c r="G2473" s="101"/>
      <c r="H2473" s="101"/>
      <c r="I2473" s="101"/>
      <c r="J2473" s="101"/>
      <c r="K2473" s="101"/>
    </row>
    <row r="2474" spans="1:11" x14ac:dyDescent="0.3">
      <c r="A2474" s="101"/>
      <c r="B2474" s="101"/>
      <c r="C2474" s="101"/>
      <c r="D2474" s="101"/>
      <c r="E2474" s="101"/>
      <c r="F2474" s="101"/>
      <c r="G2474" s="101"/>
      <c r="H2474" s="101"/>
      <c r="I2474" s="101"/>
      <c r="J2474" s="101"/>
      <c r="K2474" s="101"/>
    </row>
    <row r="2475" spans="1:11" x14ac:dyDescent="0.3">
      <c r="A2475" s="101"/>
      <c r="B2475" s="101"/>
      <c r="C2475" s="101"/>
      <c r="D2475" s="101"/>
      <c r="E2475" s="101"/>
      <c r="F2475" s="101"/>
      <c r="G2475" s="101"/>
      <c r="H2475" s="101"/>
      <c r="I2475" s="101"/>
      <c r="J2475" s="101"/>
      <c r="K2475" s="101"/>
    </row>
    <row r="2476" spans="1:11" x14ac:dyDescent="0.3">
      <c r="A2476" s="101"/>
      <c r="B2476" s="101"/>
      <c r="C2476" s="101"/>
      <c r="D2476" s="101"/>
      <c r="E2476" s="101"/>
      <c r="F2476" s="101"/>
      <c r="G2476" s="101"/>
      <c r="H2476" s="101"/>
      <c r="I2476" s="101"/>
      <c r="J2476" s="101"/>
      <c r="K2476" s="101"/>
    </row>
    <row r="2477" spans="1:11" x14ac:dyDescent="0.3">
      <c r="A2477" s="101"/>
      <c r="B2477" s="101"/>
      <c r="C2477" s="101"/>
      <c r="D2477" s="101"/>
      <c r="E2477" s="101"/>
      <c r="F2477" s="101"/>
      <c r="G2477" s="101"/>
      <c r="H2477" s="101"/>
      <c r="I2477" s="101"/>
      <c r="J2477" s="101"/>
      <c r="K2477" s="101"/>
    </row>
    <row r="2478" spans="1:11" x14ac:dyDescent="0.3">
      <c r="A2478" s="101"/>
      <c r="B2478" s="101"/>
      <c r="C2478" s="101"/>
      <c r="D2478" s="101"/>
      <c r="E2478" s="101"/>
      <c r="F2478" s="101"/>
      <c r="G2478" s="101"/>
      <c r="H2478" s="101"/>
      <c r="I2478" s="101"/>
      <c r="J2478" s="101"/>
      <c r="K2478" s="101"/>
    </row>
    <row r="2479" spans="1:11" x14ac:dyDescent="0.3">
      <c r="A2479" s="101"/>
      <c r="B2479" s="101"/>
      <c r="C2479" s="101"/>
      <c r="D2479" s="101"/>
      <c r="E2479" s="101"/>
      <c r="F2479" s="101"/>
      <c r="G2479" s="101"/>
      <c r="H2479" s="101"/>
      <c r="I2479" s="101"/>
      <c r="J2479" s="101"/>
      <c r="K2479" s="101"/>
    </row>
    <row r="2480" spans="1:11" x14ac:dyDescent="0.3">
      <c r="A2480" s="101"/>
      <c r="B2480" s="101"/>
      <c r="C2480" s="101"/>
      <c r="D2480" s="101"/>
      <c r="E2480" s="101"/>
      <c r="F2480" s="101"/>
      <c r="G2480" s="101"/>
      <c r="H2480" s="101"/>
      <c r="I2480" s="101"/>
      <c r="J2480" s="101"/>
      <c r="K2480" s="101"/>
    </row>
    <row r="2481" spans="1:11" x14ac:dyDescent="0.3">
      <c r="A2481" s="101"/>
      <c r="B2481" s="101"/>
      <c r="C2481" s="101"/>
      <c r="D2481" s="101"/>
      <c r="E2481" s="101"/>
      <c r="F2481" s="101"/>
      <c r="G2481" s="101"/>
      <c r="H2481" s="101"/>
      <c r="I2481" s="101"/>
      <c r="J2481" s="101"/>
      <c r="K2481" s="101"/>
    </row>
    <row r="2482" spans="1:11" x14ac:dyDescent="0.3">
      <c r="A2482" s="101"/>
      <c r="B2482" s="101"/>
      <c r="C2482" s="101"/>
      <c r="D2482" s="101"/>
      <c r="E2482" s="101"/>
      <c r="F2482" s="101"/>
      <c r="G2482" s="101"/>
      <c r="H2482" s="101"/>
      <c r="I2482" s="101"/>
      <c r="J2482" s="101"/>
      <c r="K2482" s="101"/>
    </row>
    <row r="2483" spans="1:11" x14ac:dyDescent="0.3">
      <c r="A2483" s="101"/>
      <c r="B2483" s="101"/>
      <c r="C2483" s="101"/>
      <c r="D2483" s="101"/>
      <c r="E2483" s="101"/>
      <c r="F2483" s="101"/>
      <c r="G2483" s="101"/>
      <c r="H2483" s="101"/>
      <c r="I2483" s="101"/>
      <c r="J2483" s="101"/>
      <c r="K2483" s="101"/>
    </row>
    <row r="2484" spans="1:11" x14ac:dyDescent="0.3">
      <c r="A2484" s="101"/>
      <c r="B2484" s="101"/>
      <c r="C2484" s="101"/>
      <c r="D2484" s="101"/>
      <c r="E2484" s="101"/>
      <c r="F2484" s="101"/>
      <c r="G2484" s="101"/>
      <c r="H2484" s="101"/>
      <c r="I2484" s="101"/>
      <c r="J2484" s="101"/>
      <c r="K2484" s="101"/>
    </row>
    <row r="2485" spans="1:11" x14ac:dyDescent="0.3">
      <c r="A2485" s="101"/>
      <c r="B2485" s="101"/>
      <c r="C2485" s="101"/>
      <c r="D2485" s="101"/>
      <c r="E2485" s="101"/>
      <c r="F2485" s="101"/>
      <c r="G2485" s="101"/>
      <c r="H2485" s="101"/>
      <c r="I2485" s="101"/>
      <c r="J2485" s="101"/>
      <c r="K2485" s="101"/>
    </row>
    <row r="2486" spans="1:11" x14ac:dyDescent="0.3">
      <c r="A2486" s="101"/>
      <c r="B2486" s="101"/>
      <c r="C2486" s="101"/>
      <c r="D2486" s="101"/>
      <c r="E2486" s="101"/>
      <c r="F2486" s="101"/>
      <c r="G2486" s="101"/>
      <c r="H2486" s="101"/>
      <c r="I2486" s="101"/>
      <c r="J2486" s="101"/>
      <c r="K2486" s="101"/>
    </row>
    <row r="2487" spans="1:11" x14ac:dyDescent="0.3">
      <c r="A2487" s="101"/>
      <c r="B2487" s="101"/>
      <c r="C2487" s="101"/>
      <c r="D2487" s="101"/>
      <c r="E2487" s="101"/>
      <c r="F2487" s="101"/>
      <c r="G2487" s="101"/>
      <c r="H2487" s="101"/>
      <c r="I2487" s="101"/>
      <c r="J2487" s="101"/>
      <c r="K2487" s="101"/>
    </row>
    <row r="2488" spans="1:11" x14ac:dyDescent="0.3">
      <c r="A2488" s="101"/>
      <c r="B2488" s="101"/>
      <c r="C2488" s="101"/>
      <c r="D2488" s="101"/>
      <c r="E2488" s="101"/>
      <c r="F2488" s="101"/>
      <c r="G2488" s="101"/>
      <c r="H2488" s="101"/>
      <c r="I2488" s="101"/>
      <c r="J2488" s="101"/>
      <c r="K2488" s="101"/>
    </row>
    <row r="2489" spans="1:11" x14ac:dyDescent="0.3">
      <c r="A2489" s="101"/>
      <c r="B2489" s="101"/>
      <c r="C2489" s="101"/>
      <c r="D2489" s="101"/>
      <c r="E2489" s="101"/>
      <c r="F2489" s="101"/>
      <c r="G2489" s="101"/>
      <c r="H2489" s="101"/>
      <c r="I2489" s="101"/>
      <c r="J2489" s="101"/>
      <c r="K2489" s="101"/>
    </row>
    <row r="2490" spans="1:11" x14ac:dyDescent="0.3">
      <c r="A2490" s="101"/>
      <c r="B2490" s="101"/>
      <c r="C2490" s="101"/>
      <c r="D2490" s="101"/>
      <c r="E2490" s="101"/>
      <c r="F2490" s="101"/>
      <c r="G2490" s="101"/>
      <c r="H2490" s="101"/>
      <c r="I2490" s="101"/>
      <c r="J2490" s="101"/>
      <c r="K2490" s="101"/>
    </row>
    <row r="2491" spans="1:11" x14ac:dyDescent="0.3">
      <c r="A2491" s="101"/>
      <c r="B2491" s="101"/>
      <c r="C2491" s="101"/>
      <c r="D2491" s="101"/>
      <c r="E2491" s="101"/>
      <c r="F2491" s="101"/>
      <c r="G2491" s="101"/>
      <c r="H2491" s="101"/>
      <c r="I2491" s="101"/>
      <c r="J2491" s="101"/>
      <c r="K2491" s="101"/>
    </row>
    <row r="2492" spans="1:11" x14ac:dyDescent="0.3">
      <c r="A2492" s="101"/>
      <c r="B2492" s="101"/>
      <c r="C2492" s="101"/>
      <c r="D2492" s="101"/>
      <c r="E2492" s="101"/>
      <c r="F2492" s="101"/>
      <c r="G2492" s="101"/>
      <c r="H2492" s="101"/>
      <c r="I2492" s="101"/>
      <c r="J2492" s="101"/>
      <c r="K2492" s="101"/>
    </row>
    <row r="2493" spans="1:11" x14ac:dyDescent="0.3">
      <c r="A2493" s="101"/>
      <c r="B2493" s="101"/>
      <c r="C2493" s="101"/>
      <c r="D2493" s="101"/>
      <c r="E2493" s="101"/>
      <c r="F2493" s="101"/>
      <c r="G2493" s="101"/>
      <c r="H2493" s="101"/>
      <c r="I2493" s="101"/>
      <c r="J2493" s="101"/>
      <c r="K2493" s="101"/>
    </row>
    <row r="2494" spans="1:11" x14ac:dyDescent="0.3">
      <c r="A2494" s="101"/>
      <c r="B2494" s="101"/>
      <c r="C2494" s="101"/>
      <c r="D2494" s="101"/>
      <c r="E2494" s="101"/>
      <c r="F2494" s="101"/>
      <c r="G2494" s="101"/>
      <c r="H2494" s="101"/>
      <c r="I2494" s="101"/>
      <c r="J2494" s="101"/>
      <c r="K2494" s="101"/>
    </row>
    <row r="2495" spans="1:11" x14ac:dyDescent="0.3">
      <c r="A2495" s="101"/>
      <c r="B2495" s="101"/>
      <c r="C2495" s="101"/>
      <c r="D2495" s="101"/>
      <c r="E2495" s="101"/>
      <c r="F2495" s="101"/>
      <c r="G2495" s="101"/>
      <c r="H2495" s="101"/>
      <c r="I2495" s="101"/>
      <c r="J2495" s="101"/>
      <c r="K2495" s="101"/>
    </row>
    <row r="2496" spans="1:11" x14ac:dyDescent="0.3">
      <c r="A2496" s="101"/>
      <c r="B2496" s="101"/>
      <c r="C2496" s="101"/>
      <c r="D2496" s="101"/>
      <c r="E2496" s="101"/>
      <c r="F2496" s="101"/>
      <c r="G2496" s="101"/>
      <c r="H2496" s="101"/>
      <c r="I2496" s="101"/>
      <c r="J2496" s="101"/>
      <c r="K2496" s="101"/>
    </row>
    <row r="2497" spans="1:11" x14ac:dyDescent="0.3">
      <c r="A2497" s="101"/>
      <c r="B2497" s="101"/>
      <c r="C2497" s="101"/>
      <c r="D2497" s="101"/>
      <c r="E2497" s="101"/>
      <c r="F2497" s="101"/>
      <c r="G2497" s="101"/>
      <c r="H2497" s="101"/>
      <c r="I2497" s="101"/>
      <c r="J2497" s="101"/>
      <c r="K2497" s="101"/>
    </row>
    <row r="2498" spans="1:11" x14ac:dyDescent="0.3">
      <c r="A2498" s="101"/>
      <c r="B2498" s="101"/>
      <c r="C2498" s="101"/>
      <c r="D2498" s="101"/>
      <c r="E2498" s="101"/>
      <c r="F2498" s="101"/>
      <c r="G2498" s="101"/>
      <c r="H2498" s="101"/>
      <c r="I2498" s="101"/>
      <c r="J2498" s="101"/>
      <c r="K2498" s="101"/>
    </row>
    <row r="2499" spans="1:11" x14ac:dyDescent="0.3">
      <c r="A2499" s="101"/>
      <c r="B2499" s="101"/>
      <c r="C2499" s="101"/>
      <c r="D2499" s="101"/>
      <c r="E2499" s="101"/>
      <c r="F2499" s="101"/>
      <c r="G2499" s="101"/>
      <c r="H2499" s="101"/>
      <c r="I2499" s="101"/>
      <c r="J2499" s="101"/>
      <c r="K2499" s="101"/>
    </row>
    <row r="2500" spans="1:11" x14ac:dyDescent="0.3">
      <c r="A2500" s="101"/>
      <c r="B2500" s="101"/>
      <c r="C2500" s="101"/>
      <c r="D2500" s="101"/>
      <c r="E2500" s="101"/>
      <c r="F2500" s="101"/>
      <c r="G2500" s="101"/>
      <c r="H2500" s="101"/>
      <c r="I2500" s="101"/>
      <c r="J2500" s="101"/>
      <c r="K2500" s="101"/>
    </row>
    <row r="2501" spans="1:11" x14ac:dyDescent="0.3">
      <c r="A2501" s="101"/>
      <c r="B2501" s="101"/>
      <c r="C2501" s="101"/>
      <c r="D2501" s="101"/>
      <c r="E2501" s="101"/>
      <c r="F2501" s="101"/>
      <c r="G2501" s="101"/>
      <c r="H2501" s="101"/>
      <c r="I2501" s="101"/>
      <c r="J2501" s="101"/>
      <c r="K2501" s="101"/>
    </row>
    <row r="2502" spans="1:11" x14ac:dyDescent="0.3">
      <c r="A2502" s="101"/>
      <c r="B2502" s="101"/>
      <c r="C2502" s="101"/>
      <c r="D2502" s="101"/>
      <c r="E2502" s="101"/>
      <c r="F2502" s="101"/>
      <c r="G2502" s="101"/>
      <c r="H2502" s="101"/>
      <c r="I2502" s="101"/>
      <c r="J2502" s="101"/>
      <c r="K2502" s="101"/>
    </row>
    <row r="2503" spans="1:11" x14ac:dyDescent="0.3">
      <c r="A2503" s="101"/>
      <c r="B2503" s="101"/>
      <c r="C2503" s="101"/>
      <c r="D2503" s="101"/>
      <c r="E2503" s="101"/>
      <c r="F2503" s="101"/>
      <c r="G2503" s="101"/>
      <c r="H2503" s="101"/>
      <c r="I2503" s="101"/>
      <c r="J2503" s="101"/>
      <c r="K2503" s="101"/>
    </row>
    <row r="2504" spans="1:11" x14ac:dyDescent="0.3">
      <c r="A2504" s="101"/>
      <c r="B2504" s="101"/>
      <c r="C2504" s="101"/>
      <c r="D2504" s="101"/>
      <c r="E2504" s="101"/>
      <c r="F2504" s="101"/>
      <c r="G2504" s="101"/>
      <c r="H2504" s="101"/>
      <c r="I2504" s="101"/>
      <c r="J2504" s="101"/>
      <c r="K2504" s="101"/>
    </row>
    <row r="2505" spans="1:11" x14ac:dyDescent="0.3">
      <c r="A2505" s="101"/>
      <c r="B2505" s="101"/>
      <c r="C2505" s="101"/>
      <c r="D2505" s="101"/>
      <c r="E2505" s="101"/>
      <c r="F2505" s="101"/>
      <c r="G2505" s="101"/>
      <c r="H2505" s="101"/>
      <c r="I2505" s="101"/>
      <c r="J2505" s="101"/>
      <c r="K2505" s="101"/>
    </row>
    <row r="2506" spans="1:11" x14ac:dyDescent="0.3">
      <c r="A2506" s="101"/>
      <c r="B2506" s="101"/>
      <c r="C2506" s="101"/>
      <c r="D2506" s="101"/>
      <c r="E2506" s="101"/>
      <c r="F2506" s="101"/>
      <c r="G2506" s="101"/>
      <c r="H2506" s="101"/>
      <c r="I2506" s="101"/>
      <c r="J2506" s="101"/>
      <c r="K2506" s="101"/>
    </row>
    <row r="2507" spans="1:11" x14ac:dyDescent="0.3">
      <c r="A2507" s="101"/>
      <c r="B2507" s="101"/>
      <c r="C2507" s="101"/>
      <c r="D2507" s="101"/>
      <c r="E2507" s="101"/>
      <c r="F2507" s="101"/>
      <c r="G2507" s="101"/>
      <c r="H2507" s="101"/>
      <c r="I2507" s="101"/>
      <c r="J2507" s="101"/>
      <c r="K2507" s="101"/>
    </row>
    <row r="2508" spans="1:11" x14ac:dyDescent="0.3">
      <c r="A2508" s="101"/>
      <c r="B2508" s="101"/>
      <c r="C2508" s="101"/>
      <c r="D2508" s="101"/>
      <c r="E2508" s="101"/>
      <c r="F2508" s="101"/>
      <c r="G2508" s="101"/>
      <c r="H2508" s="101"/>
      <c r="I2508" s="101"/>
      <c r="J2508" s="101"/>
      <c r="K2508" s="101"/>
    </row>
    <row r="2509" spans="1:11" x14ac:dyDescent="0.3">
      <c r="A2509" s="101"/>
      <c r="B2509" s="101"/>
      <c r="C2509" s="101"/>
      <c r="D2509" s="101"/>
      <c r="E2509" s="101"/>
      <c r="F2509" s="101"/>
      <c r="G2509" s="101"/>
      <c r="H2509" s="101"/>
      <c r="I2509" s="101"/>
      <c r="J2509" s="101"/>
      <c r="K2509" s="101"/>
    </row>
    <row r="2510" spans="1:11" x14ac:dyDescent="0.3">
      <c r="A2510" s="101"/>
      <c r="B2510" s="101"/>
      <c r="C2510" s="101"/>
      <c r="D2510" s="101"/>
      <c r="E2510" s="101"/>
      <c r="F2510" s="101"/>
      <c r="G2510" s="101"/>
      <c r="H2510" s="101"/>
      <c r="I2510" s="101"/>
      <c r="J2510" s="101"/>
      <c r="K2510" s="101"/>
    </row>
    <row r="2511" spans="1:11" x14ac:dyDescent="0.3">
      <c r="A2511" s="101"/>
      <c r="B2511" s="101"/>
      <c r="C2511" s="101"/>
      <c r="D2511" s="101"/>
      <c r="E2511" s="101"/>
      <c r="F2511" s="101"/>
      <c r="G2511" s="101"/>
      <c r="H2511" s="101"/>
      <c r="I2511" s="101"/>
      <c r="J2511" s="101"/>
      <c r="K2511" s="101"/>
    </row>
    <row r="2512" spans="1:11" x14ac:dyDescent="0.3">
      <c r="A2512" s="101"/>
      <c r="B2512" s="101"/>
      <c r="C2512" s="101"/>
      <c r="D2512" s="101"/>
      <c r="E2512" s="101"/>
      <c r="F2512" s="101"/>
      <c r="G2512" s="101"/>
      <c r="H2512" s="101"/>
      <c r="I2512" s="101"/>
      <c r="J2512" s="101"/>
      <c r="K2512" s="101"/>
    </row>
    <row r="2513" spans="1:11" x14ac:dyDescent="0.3">
      <c r="A2513" s="101"/>
      <c r="B2513" s="101"/>
      <c r="C2513" s="101"/>
      <c r="D2513" s="101"/>
      <c r="E2513" s="101"/>
      <c r="F2513" s="101"/>
      <c r="G2513" s="101"/>
      <c r="H2513" s="101"/>
      <c r="I2513" s="101"/>
      <c r="J2513" s="101"/>
      <c r="K2513" s="101"/>
    </row>
    <row r="2514" spans="1:11" x14ac:dyDescent="0.3">
      <c r="A2514" s="101"/>
      <c r="B2514" s="101"/>
      <c r="C2514" s="101"/>
      <c r="D2514" s="101"/>
      <c r="E2514" s="101"/>
      <c r="F2514" s="101"/>
      <c r="G2514" s="101"/>
      <c r="H2514" s="101"/>
      <c r="I2514" s="101"/>
      <c r="J2514" s="101"/>
      <c r="K2514" s="101"/>
    </row>
    <row r="2515" spans="1:11" x14ac:dyDescent="0.3">
      <c r="A2515" s="101"/>
      <c r="B2515" s="101"/>
      <c r="C2515" s="101"/>
      <c r="D2515" s="101"/>
      <c r="E2515" s="101"/>
      <c r="F2515" s="101"/>
      <c r="G2515" s="101"/>
      <c r="H2515" s="101"/>
      <c r="I2515" s="101"/>
      <c r="J2515" s="101"/>
      <c r="K2515" s="101"/>
    </row>
    <row r="2516" spans="1:11" x14ac:dyDescent="0.3">
      <c r="A2516" s="101"/>
      <c r="B2516" s="101"/>
      <c r="C2516" s="101"/>
      <c r="D2516" s="101"/>
      <c r="E2516" s="101"/>
      <c r="F2516" s="101"/>
      <c r="G2516" s="101"/>
      <c r="H2516" s="101"/>
      <c r="I2516" s="101"/>
      <c r="J2516" s="101"/>
      <c r="K2516" s="101"/>
    </row>
    <row r="2517" spans="1:11" x14ac:dyDescent="0.3">
      <c r="A2517" s="101"/>
      <c r="B2517" s="101"/>
      <c r="C2517" s="101"/>
      <c r="D2517" s="101"/>
      <c r="E2517" s="101"/>
      <c r="F2517" s="101"/>
      <c r="G2517" s="101"/>
      <c r="H2517" s="101"/>
      <c r="I2517" s="101"/>
      <c r="J2517" s="101"/>
      <c r="K2517" s="101"/>
    </row>
    <row r="2518" spans="1:11" x14ac:dyDescent="0.3">
      <c r="A2518" s="101"/>
      <c r="B2518" s="101"/>
      <c r="C2518" s="101"/>
      <c r="D2518" s="101"/>
      <c r="E2518" s="101"/>
      <c r="F2518" s="101"/>
      <c r="G2518" s="101"/>
      <c r="H2518" s="101"/>
      <c r="I2518" s="101"/>
      <c r="J2518" s="101"/>
      <c r="K2518" s="101"/>
    </row>
    <row r="2519" spans="1:11" x14ac:dyDescent="0.3">
      <c r="A2519" s="101"/>
      <c r="B2519" s="101"/>
      <c r="C2519" s="101"/>
      <c r="D2519" s="101"/>
      <c r="E2519" s="101"/>
      <c r="F2519" s="101"/>
      <c r="G2519" s="101"/>
      <c r="H2519" s="101"/>
      <c r="I2519" s="101"/>
      <c r="J2519" s="101"/>
      <c r="K2519" s="101"/>
    </row>
    <row r="2520" spans="1:11" x14ac:dyDescent="0.3">
      <c r="A2520" s="101"/>
      <c r="B2520" s="101"/>
      <c r="C2520" s="101"/>
      <c r="D2520" s="101"/>
      <c r="E2520" s="101"/>
      <c r="F2520" s="101"/>
      <c r="G2520" s="101"/>
      <c r="H2520" s="101"/>
      <c r="I2520" s="101"/>
      <c r="J2520" s="101"/>
      <c r="K2520" s="101"/>
    </row>
    <row r="2521" spans="1:11" x14ac:dyDescent="0.3">
      <c r="A2521" s="101"/>
      <c r="B2521" s="101"/>
      <c r="C2521" s="101"/>
      <c r="D2521" s="101"/>
      <c r="E2521" s="101"/>
      <c r="F2521" s="101"/>
      <c r="G2521" s="101"/>
      <c r="H2521" s="101"/>
      <c r="I2521" s="101"/>
      <c r="J2521" s="101"/>
      <c r="K2521" s="101"/>
    </row>
    <row r="2522" spans="1:11" x14ac:dyDescent="0.3">
      <c r="A2522" s="101"/>
      <c r="B2522" s="101"/>
      <c r="C2522" s="101"/>
      <c r="D2522" s="101"/>
      <c r="E2522" s="101"/>
      <c r="F2522" s="101"/>
      <c r="G2522" s="101"/>
      <c r="H2522" s="101"/>
      <c r="I2522" s="101"/>
      <c r="J2522" s="101"/>
      <c r="K2522" s="101"/>
    </row>
    <row r="2523" spans="1:11" x14ac:dyDescent="0.3">
      <c r="A2523" s="101"/>
      <c r="B2523" s="101"/>
      <c r="C2523" s="101"/>
      <c r="D2523" s="101"/>
      <c r="E2523" s="101"/>
      <c r="F2523" s="101"/>
      <c r="G2523" s="101"/>
      <c r="H2523" s="101"/>
      <c r="I2523" s="101"/>
      <c r="J2523" s="101"/>
      <c r="K2523" s="101"/>
    </row>
    <row r="2524" spans="1:11" x14ac:dyDescent="0.3">
      <c r="A2524" s="101"/>
      <c r="B2524" s="101"/>
      <c r="C2524" s="101"/>
      <c r="D2524" s="101"/>
      <c r="E2524" s="101"/>
      <c r="F2524" s="101"/>
      <c r="G2524" s="101"/>
      <c r="H2524" s="101"/>
      <c r="I2524" s="101"/>
      <c r="J2524" s="101"/>
      <c r="K2524" s="101"/>
    </row>
    <row r="2525" spans="1:11" x14ac:dyDescent="0.3">
      <c r="A2525" s="101"/>
      <c r="B2525" s="101"/>
      <c r="C2525" s="101"/>
      <c r="D2525" s="101"/>
      <c r="E2525" s="101"/>
      <c r="F2525" s="101"/>
      <c r="G2525" s="101"/>
      <c r="H2525" s="101"/>
      <c r="I2525" s="101"/>
      <c r="J2525" s="101"/>
      <c r="K2525" s="101"/>
    </row>
    <row r="2526" spans="1:11" x14ac:dyDescent="0.3">
      <c r="A2526" s="101"/>
      <c r="B2526" s="101"/>
      <c r="C2526" s="101"/>
      <c r="D2526" s="101"/>
      <c r="E2526" s="101"/>
      <c r="F2526" s="101"/>
      <c r="G2526" s="101"/>
      <c r="H2526" s="101"/>
      <c r="I2526" s="101"/>
      <c r="J2526" s="101"/>
      <c r="K2526" s="101"/>
    </row>
    <row r="2527" spans="1:11" x14ac:dyDescent="0.3">
      <c r="A2527" s="101"/>
      <c r="B2527" s="101"/>
      <c r="C2527" s="101"/>
      <c r="D2527" s="101"/>
      <c r="E2527" s="101"/>
      <c r="F2527" s="101"/>
      <c r="G2527" s="101"/>
      <c r="H2527" s="101"/>
      <c r="I2527" s="101"/>
      <c r="J2527" s="101"/>
      <c r="K2527" s="101"/>
    </row>
    <row r="2528" spans="1:11" x14ac:dyDescent="0.3">
      <c r="A2528" s="101"/>
      <c r="B2528" s="101"/>
      <c r="C2528" s="101"/>
      <c r="D2528" s="101"/>
      <c r="E2528" s="101"/>
      <c r="F2528" s="101"/>
      <c r="G2528" s="101"/>
      <c r="H2528" s="101"/>
      <c r="I2528" s="101"/>
      <c r="J2528" s="101"/>
      <c r="K2528" s="101"/>
    </row>
    <row r="2529" spans="1:11" x14ac:dyDescent="0.3">
      <c r="A2529" s="101"/>
      <c r="B2529" s="101"/>
      <c r="C2529" s="101"/>
      <c r="D2529" s="101"/>
      <c r="E2529" s="101"/>
      <c r="F2529" s="101"/>
      <c r="G2529" s="101"/>
      <c r="H2529" s="101"/>
      <c r="I2529" s="101"/>
      <c r="J2529" s="101"/>
      <c r="K2529" s="101"/>
    </row>
    <row r="2530" spans="1:11" x14ac:dyDescent="0.3">
      <c r="A2530" s="101"/>
      <c r="B2530" s="101"/>
      <c r="C2530" s="101"/>
      <c r="D2530" s="101"/>
      <c r="E2530" s="101"/>
      <c r="F2530" s="101"/>
      <c r="G2530" s="101"/>
      <c r="H2530" s="101"/>
      <c r="I2530" s="101"/>
      <c r="J2530" s="101"/>
      <c r="K2530" s="101"/>
    </row>
    <row r="2531" spans="1:11" x14ac:dyDescent="0.3">
      <c r="A2531" s="101"/>
      <c r="B2531" s="101"/>
      <c r="C2531" s="101"/>
      <c r="D2531" s="101"/>
      <c r="E2531" s="101"/>
      <c r="F2531" s="101"/>
      <c r="G2531" s="101"/>
      <c r="H2531" s="101"/>
      <c r="I2531" s="101"/>
      <c r="J2531" s="101"/>
      <c r="K2531" s="101"/>
    </row>
    <row r="2532" spans="1:11" x14ac:dyDescent="0.3">
      <c r="A2532" s="101"/>
      <c r="B2532" s="101"/>
      <c r="C2532" s="101"/>
      <c r="D2532" s="101"/>
      <c r="E2532" s="101"/>
      <c r="F2532" s="101"/>
      <c r="G2532" s="101"/>
      <c r="H2532" s="101"/>
      <c r="I2532" s="101"/>
      <c r="J2532" s="101"/>
      <c r="K2532" s="101"/>
    </row>
    <row r="2533" spans="1:11" x14ac:dyDescent="0.3">
      <c r="A2533" s="101"/>
      <c r="B2533" s="101"/>
      <c r="C2533" s="101"/>
      <c r="D2533" s="101"/>
      <c r="E2533" s="101"/>
      <c r="F2533" s="101"/>
      <c r="G2533" s="101"/>
      <c r="H2533" s="101"/>
      <c r="I2533" s="101"/>
      <c r="J2533" s="101"/>
      <c r="K2533" s="101"/>
    </row>
    <row r="2534" spans="1:11" x14ac:dyDescent="0.3">
      <c r="A2534" s="101"/>
      <c r="B2534" s="101"/>
      <c r="C2534" s="101"/>
      <c r="D2534" s="101"/>
      <c r="E2534" s="101"/>
      <c r="F2534" s="101"/>
      <c r="G2534" s="101"/>
      <c r="H2534" s="101"/>
      <c r="I2534" s="101"/>
      <c r="J2534" s="101"/>
      <c r="K2534" s="101"/>
    </row>
    <row r="2535" spans="1:11" x14ac:dyDescent="0.3">
      <c r="A2535" s="101"/>
      <c r="B2535" s="101"/>
      <c r="C2535" s="101"/>
      <c r="D2535" s="101"/>
      <c r="E2535" s="101"/>
      <c r="F2535" s="101"/>
      <c r="G2535" s="101"/>
      <c r="H2535" s="101"/>
      <c r="I2535" s="101"/>
      <c r="J2535" s="101"/>
      <c r="K2535" s="101"/>
    </row>
    <row r="2536" spans="1:11" x14ac:dyDescent="0.3">
      <c r="A2536" s="101"/>
      <c r="B2536" s="101"/>
      <c r="C2536" s="101"/>
      <c r="D2536" s="101"/>
      <c r="E2536" s="101"/>
      <c r="F2536" s="101"/>
      <c r="G2536" s="101"/>
      <c r="H2536" s="101"/>
      <c r="I2536" s="101"/>
      <c r="J2536" s="101"/>
      <c r="K2536" s="101"/>
    </row>
    <row r="2537" spans="1:11" x14ac:dyDescent="0.3">
      <c r="A2537" s="101"/>
      <c r="B2537" s="101"/>
      <c r="C2537" s="101"/>
      <c r="D2537" s="101"/>
      <c r="E2537" s="101"/>
      <c r="F2537" s="101"/>
      <c r="G2537" s="101"/>
      <c r="H2537" s="101"/>
      <c r="I2537" s="101"/>
      <c r="J2537" s="101"/>
      <c r="K2537" s="101"/>
    </row>
    <row r="2538" spans="1:11" x14ac:dyDescent="0.3">
      <c r="A2538" s="101"/>
      <c r="B2538" s="101"/>
      <c r="C2538" s="101"/>
      <c r="D2538" s="101"/>
      <c r="E2538" s="101"/>
      <c r="F2538" s="101"/>
      <c r="G2538" s="101"/>
      <c r="H2538" s="101"/>
      <c r="I2538" s="101"/>
      <c r="J2538" s="101"/>
      <c r="K2538" s="101"/>
    </row>
    <row r="2539" spans="1:11" x14ac:dyDescent="0.3">
      <c r="A2539" s="101"/>
      <c r="B2539" s="101"/>
      <c r="C2539" s="101"/>
      <c r="D2539" s="101"/>
      <c r="E2539" s="101"/>
      <c r="F2539" s="101"/>
      <c r="G2539" s="101"/>
      <c r="H2539" s="101"/>
      <c r="I2539" s="101"/>
      <c r="J2539" s="101"/>
      <c r="K2539" s="101"/>
    </row>
    <row r="2540" spans="1:11" x14ac:dyDescent="0.3">
      <c r="A2540" s="101"/>
      <c r="B2540" s="101"/>
      <c r="C2540" s="101"/>
      <c r="D2540" s="101"/>
      <c r="E2540" s="101"/>
      <c r="F2540" s="101"/>
      <c r="G2540" s="101"/>
      <c r="H2540" s="101"/>
      <c r="I2540" s="101"/>
      <c r="J2540" s="101"/>
      <c r="K2540" s="101"/>
    </row>
    <row r="2541" spans="1:11" x14ac:dyDescent="0.3">
      <c r="A2541" s="101"/>
      <c r="B2541" s="101"/>
      <c r="C2541" s="101"/>
      <c r="D2541" s="101"/>
      <c r="E2541" s="101"/>
      <c r="F2541" s="101"/>
      <c r="G2541" s="101"/>
      <c r="H2541" s="101"/>
      <c r="I2541" s="101"/>
      <c r="J2541" s="101"/>
      <c r="K2541" s="101"/>
    </row>
    <row r="2542" spans="1:11" x14ac:dyDescent="0.3">
      <c r="A2542" s="101"/>
      <c r="B2542" s="101"/>
      <c r="C2542" s="101"/>
      <c r="D2542" s="101"/>
      <c r="E2542" s="101"/>
      <c r="F2542" s="101"/>
      <c r="G2542" s="101"/>
      <c r="H2542" s="101"/>
      <c r="I2542" s="101"/>
      <c r="J2542" s="101"/>
      <c r="K2542" s="101"/>
    </row>
    <row r="2543" spans="1:11" x14ac:dyDescent="0.3">
      <c r="A2543" s="101"/>
      <c r="B2543" s="101"/>
      <c r="C2543" s="101"/>
      <c r="D2543" s="101"/>
      <c r="E2543" s="101"/>
      <c r="F2543" s="101"/>
      <c r="G2543" s="101"/>
      <c r="H2543" s="101"/>
      <c r="I2543" s="101"/>
      <c r="J2543" s="101"/>
      <c r="K2543" s="101"/>
    </row>
    <row r="2544" spans="1:11" x14ac:dyDescent="0.3">
      <c r="A2544" s="101"/>
      <c r="B2544" s="101"/>
      <c r="C2544" s="101"/>
      <c r="D2544" s="101"/>
      <c r="E2544" s="101"/>
      <c r="F2544" s="101"/>
      <c r="G2544" s="101"/>
      <c r="H2544" s="101"/>
      <c r="I2544" s="101"/>
      <c r="J2544" s="101"/>
      <c r="K2544" s="101"/>
    </row>
    <row r="2545" spans="1:11" x14ac:dyDescent="0.3">
      <c r="A2545" s="101"/>
      <c r="B2545" s="101"/>
      <c r="C2545" s="101"/>
      <c r="D2545" s="101"/>
      <c r="E2545" s="101"/>
      <c r="F2545" s="101"/>
      <c r="G2545" s="101"/>
      <c r="H2545" s="101"/>
      <c r="I2545" s="101"/>
      <c r="J2545" s="101"/>
      <c r="K2545" s="101"/>
    </row>
    <row r="2546" spans="1:11" x14ac:dyDescent="0.3">
      <c r="A2546" s="101"/>
      <c r="B2546" s="101"/>
      <c r="C2546" s="101"/>
      <c r="D2546" s="101"/>
      <c r="E2546" s="101"/>
      <c r="F2546" s="101"/>
      <c r="G2546" s="101"/>
      <c r="H2546" s="101"/>
      <c r="I2546" s="101"/>
      <c r="J2546" s="101"/>
      <c r="K2546" s="101"/>
    </row>
    <row r="2547" spans="1:11" x14ac:dyDescent="0.3">
      <c r="A2547" s="101"/>
      <c r="B2547" s="101"/>
      <c r="C2547" s="101"/>
      <c r="D2547" s="101"/>
      <c r="E2547" s="101"/>
      <c r="F2547" s="101"/>
      <c r="G2547" s="101"/>
      <c r="H2547" s="101"/>
      <c r="I2547" s="101"/>
      <c r="J2547" s="101"/>
      <c r="K2547" s="101"/>
    </row>
    <row r="2548" spans="1:11" x14ac:dyDescent="0.3">
      <c r="A2548" s="101"/>
      <c r="B2548" s="101"/>
      <c r="C2548" s="101"/>
      <c r="D2548" s="101"/>
      <c r="E2548" s="101"/>
      <c r="F2548" s="101"/>
      <c r="G2548" s="101"/>
      <c r="H2548" s="101"/>
      <c r="I2548" s="101"/>
      <c r="J2548" s="101"/>
      <c r="K2548" s="101"/>
    </row>
    <row r="2549" spans="1:11" x14ac:dyDescent="0.3">
      <c r="A2549" s="101"/>
      <c r="B2549" s="101"/>
      <c r="C2549" s="101"/>
      <c r="D2549" s="101"/>
      <c r="E2549" s="101"/>
      <c r="F2549" s="101"/>
      <c r="G2549" s="101"/>
      <c r="H2549" s="101"/>
      <c r="I2549" s="101"/>
      <c r="J2549" s="101"/>
      <c r="K2549" s="101"/>
    </row>
    <row r="2550" spans="1:11" x14ac:dyDescent="0.3">
      <c r="A2550" s="101"/>
      <c r="B2550" s="101"/>
      <c r="C2550" s="101"/>
      <c r="D2550" s="101"/>
      <c r="E2550" s="101"/>
      <c r="F2550" s="101"/>
      <c r="G2550" s="101"/>
      <c r="H2550" s="101"/>
      <c r="I2550" s="101"/>
      <c r="J2550" s="101"/>
      <c r="K2550" s="101"/>
    </row>
    <row r="2551" spans="1:11" x14ac:dyDescent="0.3">
      <c r="A2551" s="101"/>
      <c r="B2551" s="101"/>
      <c r="C2551" s="101"/>
      <c r="D2551" s="101"/>
      <c r="E2551" s="101"/>
      <c r="F2551" s="101"/>
      <c r="G2551" s="101"/>
      <c r="H2551" s="101"/>
      <c r="I2551" s="101"/>
      <c r="J2551" s="101"/>
      <c r="K2551" s="101"/>
    </row>
    <row r="2552" spans="1:11" x14ac:dyDescent="0.3">
      <c r="A2552" s="101"/>
      <c r="B2552" s="101"/>
      <c r="C2552" s="101"/>
      <c r="D2552" s="101"/>
      <c r="E2552" s="101"/>
      <c r="F2552" s="101"/>
      <c r="G2552" s="101"/>
      <c r="H2552" s="101"/>
      <c r="I2552" s="101"/>
      <c r="J2552" s="101"/>
      <c r="K2552" s="101"/>
    </row>
    <row r="2553" spans="1:11" x14ac:dyDescent="0.3">
      <c r="A2553" s="101"/>
      <c r="B2553" s="101"/>
      <c r="C2553" s="101"/>
      <c r="D2553" s="101"/>
      <c r="E2553" s="101"/>
      <c r="F2553" s="101"/>
      <c r="G2553" s="101"/>
      <c r="H2553" s="101"/>
      <c r="I2553" s="101"/>
      <c r="J2553" s="101"/>
      <c r="K2553" s="101"/>
    </row>
    <row r="2554" spans="1:11" x14ac:dyDescent="0.3">
      <c r="A2554" s="101"/>
      <c r="B2554" s="101"/>
      <c r="C2554" s="101"/>
      <c r="D2554" s="101"/>
      <c r="E2554" s="101"/>
      <c r="F2554" s="101"/>
      <c r="G2554" s="101"/>
      <c r="H2554" s="101"/>
      <c r="I2554" s="101"/>
      <c r="J2554" s="101"/>
      <c r="K2554" s="101"/>
    </row>
    <row r="2555" spans="1:11" x14ac:dyDescent="0.3">
      <c r="A2555" s="101"/>
      <c r="B2555" s="101"/>
      <c r="C2555" s="101"/>
      <c r="D2555" s="101"/>
      <c r="E2555" s="101"/>
      <c r="F2555" s="101"/>
      <c r="G2555" s="101"/>
      <c r="H2555" s="101"/>
      <c r="I2555" s="101"/>
      <c r="J2555" s="101"/>
      <c r="K2555" s="101"/>
    </row>
    <row r="2556" spans="1:11" x14ac:dyDescent="0.3">
      <c r="A2556" s="101"/>
      <c r="B2556" s="101"/>
      <c r="C2556" s="101"/>
      <c r="D2556" s="101"/>
      <c r="E2556" s="101"/>
      <c r="F2556" s="101"/>
      <c r="G2556" s="101"/>
      <c r="H2556" s="101"/>
      <c r="I2556" s="101"/>
      <c r="J2556" s="101"/>
      <c r="K2556" s="101"/>
    </row>
    <row r="2557" spans="1:11" x14ac:dyDescent="0.3">
      <c r="A2557" s="101"/>
      <c r="B2557" s="101"/>
      <c r="C2557" s="101"/>
      <c r="D2557" s="101"/>
      <c r="E2557" s="101"/>
      <c r="F2557" s="101"/>
      <c r="G2557" s="101"/>
      <c r="H2557" s="101"/>
      <c r="I2557" s="101"/>
      <c r="J2557" s="101"/>
      <c r="K2557" s="101"/>
    </row>
    <row r="2558" spans="1:11" x14ac:dyDescent="0.3">
      <c r="A2558" s="101"/>
      <c r="B2558" s="101"/>
      <c r="C2558" s="101"/>
      <c r="D2558" s="101"/>
      <c r="E2558" s="101"/>
      <c r="F2558" s="101"/>
      <c r="G2558" s="101"/>
      <c r="H2558" s="101"/>
      <c r="I2558" s="101"/>
      <c r="J2558" s="101"/>
      <c r="K2558" s="101"/>
    </row>
    <row r="2559" spans="1:11" x14ac:dyDescent="0.3">
      <c r="A2559" s="101"/>
      <c r="B2559" s="101"/>
      <c r="C2559" s="101"/>
      <c r="D2559" s="101"/>
      <c r="E2559" s="101"/>
      <c r="F2559" s="101"/>
      <c r="G2559" s="101"/>
      <c r="H2559" s="101"/>
      <c r="I2559" s="101"/>
      <c r="J2559" s="101"/>
      <c r="K2559" s="101"/>
    </row>
    <row r="2560" spans="1:11" x14ac:dyDescent="0.3">
      <c r="A2560" s="101"/>
      <c r="B2560" s="101"/>
      <c r="C2560" s="101"/>
      <c r="D2560" s="101"/>
      <c r="E2560" s="101"/>
      <c r="F2560" s="101"/>
      <c r="G2560" s="101"/>
      <c r="H2560" s="101"/>
      <c r="I2560" s="101"/>
      <c r="J2560" s="101"/>
      <c r="K2560" s="101"/>
    </row>
    <row r="2561" spans="1:11" x14ac:dyDescent="0.3">
      <c r="A2561" s="101"/>
      <c r="B2561" s="101"/>
      <c r="C2561" s="101"/>
      <c r="D2561" s="101"/>
      <c r="E2561" s="101"/>
      <c r="F2561" s="101"/>
      <c r="G2561" s="101"/>
      <c r="H2561" s="101"/>
      <c r="I2561" s="101"/>
      <c r="J2561" s="101"/>
      <c r="K2561" s="101"/>
    </row>
    <row r="2562" spans="1:11" x14ac:dyDescent="0.3">
      <c r="A2562" s="101"/>
      <c r="B2562" s="101"/>
      <c r="C2562" s="101"/>
      <c r="D2562" s="101"/>
      <c r="E2562" s="101"/>
      <c r="F2562" s="101"/>
      <c r="G2562" s="101"/>
      <c r="H2562" s="101"/>
      <c r="I2562" s="101"/>
      <c r="J2562" s="101"/>
      <c r="K2562" s="101"/>
    </row>
    <row r="2563" spans="1:11" x14ac:dyDescent="0.3">
      <c r="A2563" s="101"/>
      <c r="B2563" s="101"/>
      <c r="C2563" s="101"/>
      <c r="D2563" s="101"/>
      <c r="E2563" s="101"/>
      <c r="F2563" s="101"/>
      <c r="G2563" s="101"/>
      <c r="H2563" s="101"/>
      <c r="I2563" s="101"/>
      <c r="J2563" s="101"/>
      <c r="K2563" s="101"/>
    </row>
    <row r="2564" spans="1:11" x14ac:dyDescent="0.3">
      <c r="A2564" s="101"/>
      <c r="B2564" s="101"/>
      <c r="C2564" s="101"/>
      <c r="D2564" s="101"/>
      <c r="E2564" s="101"/>
      <c r="F2564" s="101"/>
      <c r="G2564" s="101"/>
      <c r="H2564" s="101"/>
      <c r="I2564" s="101"/>
      <c r="J2564" s="101"/>
      <c r="K2564" s="101"/>
    </row>
    <row r="2565" spans="1:11" x14ac:dyDescent="0.3">
      <c r="A2565" s="101"/>
      <c r="B2565" s="101"/>
      <c r="C2565" s="101"/>
      <c r="D2565" s="101"/>
      <c r="E2565" s="101"/>
      <c r="F2565" s="101"/>
      <c r="G2565" s="101"/>
      <c r="H2565" s="101"/>
      <c r="I2565" s="101"/>
      <c r="J2565" s="101"/>
      <c r="K2565" s="101"/>
    </row>
    <row r="2566" spans="1:11" x14ac:dyDescent="0.3">
      <c r="A2566" s="101"/>
      <c r="B2566" s="101"/>
      <c r="C2566" s="101"/>
      <c r="D2566" s="101"/>
      <c r="E2566" s="101"/>
      <c r="F2566" s="101"/>
      <c r="G2566" s="101"/>
      <c r="H2566" s="101"/>
      <c r="I2566" s="101"/>
      <c r="J2566" s="101"/>
      <c r="K2566" s="101"/>
    </row>
    <row r="2567" spans="1:11" x14ac:dyDescent="0.3">
      <c r="A2567" s="101"/>
      <c r="B2567" s="101"/>
      <c r="C2567" s="101"/>
      <c r="D2567" s="101"/>
      <c r="E2567" s="101"/>
      <c r="F2567" s="101"/>
      <c r="G2567" s="101"/>
      <c r="H2567" s="101"/>
      <c r="I2567" s="101"/>
      <c r="J2567" s="101"/>
      <c r="K2567" s="101"/>
    </row>
    <row r="2568" spans="1:11" x14ac:dyDescent="0.3">
      <c r="A2568" s="101"/>
      <c r="B2568" s="101"/>
      <c r="C2568" s="101"/>
      <c r="D2568" s="101"/>
      <c r="E2568" s="101"/>
      <c r="F2568" s="101"/>
      <c r="G2568" s="101"/>
      <c r="H2568" s="101"/>
      <c r="I2568" s="101"/>
      <c r="J2568" s="101"/>
      <c r="K2568" s="101"/>
    </row>
    <row r="2569" spans="1:11" x14ac:dyDescent="0.3">
      <c r="A2569" s="101"/>
      <c r="B2569" s="101"/>
      <c r="C2569" s="101"/>
      <c r="D2569" s="101"/>
      <c r="E2569" s="101"/>
      <c r="F2569" s="101"/>
      <c r="G2569" s="101"/>
      <c r="H2569" s="101"/>
      <c r="I2569" s="101"/>
      <c r="J2569" s="101"/>
      <c r="K2569" s="101"/>
    </row>
    <row r="2570" spans="1:11" x14ac:dyDescent="0.3">
      <c r="A2570" s="101"/>
      <c r="B2570" s="101"/>
      <c r="C2570" s="101"/>
      <c r="D2570" s="101"/>
      <c r="E2570" s="101"/>
      <c r="F2570" s="101"/>
      <c r="G2570" s="101"/>
      <c r="H2570" s="101"/>
      <c r="I2570" s="101"/>
      <c r="J2570" s="101"/>
      <c r="K2570" s="101"/>
    </row>
    <row r="2571" spans="1:11" x14ac:dyDescent="0.3">
      <c r="A2571" s="101"/>
      <c r="B2571" s="101"/>
      <c r="C2571" s="101"/>
      <c r="D2571" s="101"/>
      <c r="E2571" s="101"/>
      <c r="F2571" s="101"/>
      <c r="G2571" s="101"/>
      <c r="H2571" s="101"/>
      <c r="I2571" s="101"/>
      <c r="J2571" s="101"/>
      <c r="K2571" s="101"/>
    </row>
    <row r="2572" spans="1:11" x14ac:dyDescent="0.3">
      <c r="A2572" s="101"/>
      <c r="B2572" s="101"/>
      <c r="C2572" s="101"/>
      <c r="D2572" s="101"/>
      <c r="E2572" s="101"/>
      <c r="F2572" s="101"/>
      <c r="G2572" s="101"/>
      <c r="H2572" s="101"/>
      <c r="I2572" s="101"/>
      <c r="J2572" s="101"/>
      <c r="K2572" s="101"/>
    </row>
    <row r="2573" spans="1:11" x14ac:dyDescent="0.3">
      <c r="A2573" s="101"/>
      <c r="B2573" s="101"/>
      <c r="C2573" s="101"/>
      <c r="D2573" s="101"/>
      <c r="E2573" s="101"/>
      <c r="F2573" s="101"/>
      <c r="G2573" s="101"/>
      <c r="H2573" s="101"/>
      <c r="I2573" s="101"/>
      <c r="J2573" s="101"/>
      <c r="K2573" s="101"/>
    </row>
    <row r="2574" spans="1:11" x14ac:dyDescent="0.3">
      <c r="A2574" s="101"/>
      <c r="B2574" s="101"/>
      <c r="C2574" s="101"/>
      <c r="D2574" s="101"/>
      <c r="E2574" s="101"/>
      <c r="F2574" s="101"/>
      <c r="G2574" s="101"/>
      <c r="H2574" s="101"/>
      <c r="I2574" s="101"/>
      <c r="J2574" s="101"/>
      <c r="K2574" s="101"/>
    </row>
    <row r="2575" spans="1:11" x14ac:dyDescent="0.3">
      <c r="A2575" s="101"/>
      <c r="B2575" s="101"/>
      <c r="C2575" s="101"/>
      <c r="D2575" s="101"/>
      <c r="E2575" s="101"/>
      <c r="F2575" s="101"/>
      <c r="G2575" s="101"/>
      <c r="H2575" s="101"/>
      <c r="I2575" s="101"/>
      <c r="J2575" s="101"/>
      <c r="K2575" s="101"/>
    </row>
    <row r="2576" spans="1:11" x14ac:dyDescent="0.3">
      <c r="A2576" s="101"/>
      <c r="B2576" s="101"/>
      <c r="C2576" s="101"/>
      <c r="D2576" s="101"/>
      <c r="E2576" s="101"/>
      <c r="F2576" s="101"/>
      <c r="G2576" s="101"/>
      <c r="H2576" s="101"/>
      <c r="I2576" s="101"/>
      <c r="J2576" s="101"/>
      <c r="K2576" s="101"/>
    </row>
    <row r="2577" spans="1:11" x14ac:dyDescent="0.3">
      <c r="A2577" s="101"/>
      <c r="B2577" s="101"/>
      <c r="C2577" s="101"/>
      <c r="D2577" s="101"/>
      <c r="E2577" s="101"/>
      <c r="F2577" s="101"/>
      <c r="G2577" s="101"/>
      <c r="H2577" s="101"/>
      <c r="I2577" s="101"/>
      <c r="J2577" s="101"/>
      <c r="K2577" s="101"/>
    </row>
    <row r="2578" spans="1:11" x14ac:dyDescent="0.3">
      <c r="A2578" s="101"/>
      <c r="B2578" s="101"/>
      <c r="C2578" s="101"/>
      <c r="D2578" s="101"/>
      <c r="E2578" s="101"/>
      <c r="F2578" s="101"/>
      <c r="G2578" s="101"/>
      <c r="H2578" s="101"/>
      <c r="I2578" s="101"/>
      <c r="J2578" s="101"/>
      <c r="K2578" s="101"/>
    </row>
    <row r="2579" spans="1:11" x14ac:dyDescent="0.3">
      <c r="A2579" s="101"/>
      <c r="B2579" s="101"/>
      <c r="C2579" s="101"/>
      <c r="D2579" s="101"/>
      <c r="E2579" s="101"/>
      <c r="F2579" s="101"/>
      <c r="G2579" s="101"/>
      <c r="H2579" s="101"/>
      <c r="I2579" s="101"/>
      <c r="J2579" s="101"/>
      <c r="K2579" s="101"/>
    </row>
    <row r="2580" spans="1:11" x14ac:dyDescent="0.3">
      <c r="A2580" s="101"/>
      <c r="B2580" s="101"/>
      <c r="C2580" s="101"/>
      <c r="D2580" s="101"/>
      <c r="E2580" s="101"/>
      <c r="F2580" s="101"/>
      <c r="G2580" s="101"/>
      <c r="H2580" s="101"/>
      <c r="I2580" s="101"/>
      <c r="J2580" s="101"/>
      <c r="K2580" s="101"/>
    </row>
    <row r="2581" spans="1:11" x14ac:dyDescent="0.3">
      <c r="A2581" s="101"/>
      <c r="B2581" s="101"/>
      <c r="C2581" s="101"/>
      <c r="D2581" s="101"/>
      <c r="E2581" s="101"/>
      <c r="F2581" s="101"/>
      <c r="G2581" s="101"/>
      <c r="H2581" s="101"/>
      <c r="I2581" s="101"/>
      <c r="J2581" s="101"/>
      <c r="K2581" s="101"/>
    </row>
    <row r="2582" spans="1:11" x14ac:dyDescent="0.3">
      <c r="A2582" s="101"/>
      <c r="B2582" s="101"/>
      <c r="C2582" s="101"/>
      <c r="D2582" s="101"/>
      <c r="E2582" s="101"/>
      <c r="F2582" s="101"/>
      <c r="G2582" s="101"/>
      <c r="H2582" s="101"/>
      <c r="I2582" s="101"/>
      <c r="J2582" s="101"/>
      <c r="K2582" s="101"/>
    </row>
    <row r="2583" spans="1:11" x14ac:dyDescent="0.3">
      <c r="A2583" s="101"/>
      <c r="B2583" s="101"/>
      <c r="C2583" s="101"/>
      <c r="D2583" s="101"/>
      <c r="E2583" s="101"/>
      <c r="F2583" s="101"/>
      <c r="G2583" s="101"/>
      <c r="H2583" s="101"/>
      <c r="I2583" s="101"/>
      <c r="J2583" s="101"/>
      <c r="K2583" s="101"/>
    </row>
    <row r="2584" spans="1:11" x14ac:dyDescent="0.3">
      <c r="A2584" s="101"/>
      <c r="B2584" s="101"/>
      <c r="C2584" s="101"/>
      <c r="D2584" s="101"/>
      <c r="E2584" s="101"/>
      <c r="F2584" s="101"/>
      <c r="G2584" s="101"/>
      <c r="H2584" s="101"/>
      <c r="I2584" s="101"/>
      <c r="J2584" s="101"/>
      <c r="K2584" s="101"/>
    </row>
    <row r="2585" spans="1:11" x14ac:dyDescent="0.3">
      <c r="A2585" s="101"/>
      <c r="B2585" s="101"/>
      <c r="C2585" s="101"/>
      <c r="D2585" s="101"/>
      <c r="E2585" s="101"/>
      <c r="F2585" s="101"/>
      <c r="G2585" s="101"/>
      <c r="H2585" s="101"/>
      <c r="I2585" s="101"/>
      <c r="J2585" s="101"/>
      <c r="K2585" s="101"/>
    </row>
    <row r="2586" spans="1:11" x14ac:dyDescent="0.3">
      <c r="A2586" s="101"/>
      <c r="B2586" s="101"/>
      <c r="C2586" s="101"/>
      <c r="D2586" s="101"/>
      <c r="E2586" s="101"/>
      <c r="F2586" s="101"/>
      <c r="G2586" s="101"/>
      <c r="H2586" s="101"/>
      <c r="I2586" s="101"/>
      <c r="J2586" s="101"/>
      <c r="K2586" s="101"/>
    </row>
    <row r="2587" spans="1:11" x14ac:dyDescent="0.3">
      <c r="A2587" s="101"/>
      <c r="B2587" s="101"/>
      <c r="C2587" s="101"/>
      <c r="D2587" s="101"/>
      <c r="E2587" s="101"/>
      <c r="F2587" s="101"/>
      <c r="G2587" s="101"/>
      <c r="H2587" s="101"/>
      <c r="I2587" s="101"/>
      <c r="J2587" s="101"/>
      <c r="K2587" s="101"/>
    </row>
    <row r="2588" spans="1:11" x14ac:dyDescent="0.3">
      <c r="A2588" s="101"/>
      <c r="B2588" s="101"/>
      <c r="C2588" s="101"/>
      <c r="D2588" s="101"/>
      <c r="E2588" s="101"/>
      <c r="F2588" s="101"/>
      <c r="G2588" s="101"/>
      <c r="H2588" s="101"/>
      <c r="I2588" s="101"/>
      <c r="J2588" s="101"/>
      <c r="K2588" s="101"/>
    </row>
    <row r="2589" spans="1:11" x14ac:dyDescent="0.3">
      <c r="A2589" s="101"/>
      <c r="B2589" s="101"/>
      <c r="C2589" s="101"/>
      <c r="D2589" s="101"/>
      <c r="E2589" s="101"/>
      <c r="F2589" s="101"/>
      <c r="G2589" s="101"/>
      <c r="H2589" s="101"/>
      <c r="I2589" s="101"/>
      <c r="J2589" s="101"/>
      <c r="K2589" s="101"/>
    </row>
    <row r="2590" spans="1:11" x14ac:dyDescent="0.3">
      <c r="A2590" s="101"/>
      <c r="B2590" s="101"/>
      <c r="C2590" s="101"/>
      <c r="D2590" s="101"/>
      <c r="E2590" s="101"/>
      <c r="F2590" s="101"/>
      <c r="G2590" s="101"/>
      <c r="H2590" s="101"/>
      <c r="I2590" s="101"/>
      <c r="J2590" s="101"/>
      <c r="K2590" s="101"/>
    </row>
    <row r="2591" spans="1:11" x14ac:dyDescent="0.3">
      <c r="A2591" s="101"/>
      <c r="B2591" s="101"/>
      <c r="C2591" s="101"/>
      <c r="D2591" s="101"/>
      <c r="E2591" s="101"/>
      <c r="F2591" s="101"/>
      <c r="G2591" s="101"/>
      <c r="H2591" s="101"/>
      <c r="I2591" s="101"/>
      <c r="J2591" s="101"/>
      <c r="K2591" s="101"/>
    </row>
    <row r="2592" spans="1:11" x14ac:dyDescent="0.3">
      <c r="A2592" s="101"/>
      <c r="B2592" s="101"/>
      <c r="C2592" s="101"/>
      <c r="D2592" s="101"/>
      <c r="E2592" s="101"/>
      <c r="F2592" s="101"/>
      <c r="G2592" s="101"/>
      <c r="H2592" s="101"/>
      <c r="I2592" s="101"/>
      <c r="J2592" s="101"/>
      <c r="K2592" s="101"/>
    </row>
    <row r="2593" spans="1:11" x14ac:dyDescent="0.3">
      <c r="A2593" s="101"/>
      <c r="B2593" s="101"/>
      <c r="C2593" s="101"/>
      <c r="D2593" s="101"/>
      <c r="E2593" s="101"/>
      <c r="F2593" s="101"/>
      <c r="G2593" s="101"/>
      <c r="H2593" s="101"/>
      <c r="I2593" s="101"/>
      <c r="J2593" s="101"/>
      <c r="K2593" s="101"/>
    </row>
    <row r="2594" spans="1:11" x14ac:dyDescent="0.3">
      <c r="A2594" s="101"/>
      <c r="B2594" s="101"/>
      <c r="C2594" s="101"/>
      <c r="D2594" s="101"/>
      <c r="E2594" s="101"/>
      <c r="F2594" s="101"/>
      <c r="G2594" s="101"/>
      <c r="H2594" s="101"/>
      <c r="I2594" s="101"/>
      <c r="J2594" s="101"/>
      <c r="K2594" s="101"/>
    </row>
    <row r="2595" spans="1:11" x14ac:dyDescent="0.3">
      <c r="A2595" s="101"/>
      <c r="B2595" s="101"/>
      <c r="C2595" s="101"/>
      <c r="D2595" s="101"/>
      <c r="E2595" s="101"/>
      <c r="F2595" s="101"/>
      <c r="G2595" s="101"/>
      <c r="H2595" s="101"/>
      <c r="I2595" s="101"/>
      <c r="J2595" s="101"/>
      <c r="K2595" s="101"/>
    </row>
    <row r="2596" spans="1:11" x14ac:dyDescent="0.3">
      <c r="A2596" s="101"/>
      <c r="B2596" s="101"/>
      <c r="C2596" s="101"/>
      <c r="D2596" s="101"/>
      <c r="E2596" s="101"/>
      <c r="F2596" s="101"/>
      <c r="G2596" s="101"/>
      <c r="H2596" s="101"/>
      <c r="I2596" s="101"/>
      <c r="J2596" s="101"/>
      <c r="K2596" s="101"/>
    </row>
    <row r="2597" spans="1:11" x14ac:dyDescent="0.3">
      <c r="A2597" s="101"/>
      <c r="B2597" s="101"/>
      <c r="C2597" s="101"/>
      <c r="D2597" s="101"/>
      <c r="E2597" s="101"/>
      <c r="F2597" s="101"/>
      <c r="G2597" s="101"/>
      <c r="H2597" s="101"/>
      <c r="I2597" s="101"/>
      <c r="J2597" s="101"/>
      <c r="K2597" s="101"/>
    </row>
    <row r="2598" spans="1:11" x14ac:dyDescent="0.3">
      <c r="A2598" s="101"/>
      <c r="B2598" s="101"/>
      <c r="C2598" s="101"/>
      <c r="D2598" s="101"/>
      <c r="E2598" s="101"/>
      <c r="F2598" s="101"/>
      <c r="G2598" s="101"/>
      <c r="H2598" s="101"/>
      <c r="I2598" s="101"/>
      <c r="J2598" s="101"/>
      <c r="K2598" s="101"/>
    </row>
    <row r="2599" spans="1:11" x14ac:dyDescent="0.3">
      <c r="A2599" s="101"/>
      <c r="B2599" s="101"/>
      <c r="C2599" s="101"/>
      <c r="D2599" s="101"/>
      <c r="E2599" s="101"/>
      <c r="F2599" s="101"/>
      <c r="G2599" s="101"/>
      <c r="H2599" s="101"/>
      <c r="I2599" s="101"/>
      <c r="J2599" s="101"/>
      <c r="K2599" s="101"/>
    </row>
    <row r="2600" spans="1:11" x14ac:dyDescent="0.3">
      <c r="A2600" s="101"/>
      <c r="B2600" s="101"/>
      <c r="C2600" s="101"/>
      <c r="D2600" s="101"/>
      <c r="E2600" s="101"/>
      <c r="F2600" s="101"/>
      <c r="G2600" s="101"/>
      <c r="H2600" s="101"/>
      <c r="I2600" s="101"/>
      <c r="J2600" s="101"/>
      <c r="K2600" s="101"/>
    </row>
    <row r="2601" spans="1:11" x14ac:dyDescent="0.3">
      <c r="A2601" s="101"/>
      <c r="B2601" s="101"/>
      <c r="C2601" s="101"/>
      <c r="D2601" s="101"/>
      <c r="E2601" s="101"/>
      <c r="F2601" s="101"/>
      <c r="G2601" s="101"/>
      <c r="H2601" s="101"/>
      <c r="I2601" s="101"/>
      <c r="J2601" s="101"/>
      <c r="K2601" s="101"/>
    </row>
    <row r="2602" spans="1:11" x14ac:dyDescent="0.3">
      <c r="A2602" s="101"/>
      <c r="B2602" s="101"/>
      <c r="C2602" s="101"/>
      <c r="D2602" s="101"/>
      <c r="E2602" s="101"/>
      <c r="F2602" s="101"/>
      <c r="G2602" s="101"/>
      <c r="H2602" s="101"/>
      <c r="I2602" s="101"/>
      <c r="J2602" s="101"/>
      <c r="K2602" s="101"/>
    </row>
    <row r="2603" spans="1:11" x14ac:dyDescent="0.3">
      <c r="A2603" s="101"/>
      <c r="B2603" s="101"/>
      <c r="C2603" s="101"/>
      <c r="D2603" s="101"/>
      <c r="E2603" s="101"/>
      <c r="F2603" s="101"/>
      <c r="G2603" s="101"/>
      <c r="H2603" s="101"/>
      <c r="I2603" s="101"/>
      <c r="J2603" s="101"/>
      <c r="K2603" s="101"/>
    </row>
    <row r="2604" spans="1:11" x14ac:dyDescent="0.3">
      <c r="A2604" s="101"/>
      <c r="B2604" s="101"/>
      <c r="C2604" s="101"/>
      <c r="D2604" s="101"/>
      <c r="E2604" s="101"/>
      <c r="F2604" s="101"/>
      <c r="G2604" s="101"/>
      <c r="H2604" s="101"/>
      <c r="I2604" s="101"/>
      <c r="J2604" s="101"/>
      <c r="K2604" s="101"/>
    </row>
    <row r="2605" spans="1:11" x14ac:dyDescent="0.3">
      <c r="A2605" s="101"/>
      <c r="B2605" s="101"/>
      <c r="C2605" s="101"/>
      <c r="D2605" s="101"/>
      <c r="E2605" s="101"/>
      <c r="F2605" s="101"/>
      <c r="G2605" s="101"/>
      <c r="H2605" s="101"/>
      <c r="I2605" s="101"/>
      <c r="J2605" s="101"/>
      <c r="K2605" s="101"/>
    </row>
    <row r="2606" spans="1:11" x14ac:dyDescent="0.3">
      <c r="A2606" s="101"/>
      <c r="B2606" s="101"/>
      <c r="C2606" s="101"/>
      <c r="D2606" s="101"/>
      <c r="E2606" s="101"/>
      <c r="F2606" s="101"/>
      <c r="G2606" s="101"/>
      <c r="H2606" s="101"/>
      <c r="I2606" s="101"/>
      <c r="J2606" s="101"/>
      <c r="K2606" s="101"/>
    </row>
    <row r="2607" spans="1:11" x14ac:dyDescent="0.3">
      <c r="A2607" s="101"/>
      <c r="B2607" s="101"/>
      <c r="C2607" s="101"/>
      <c r="D2607" s="101"/>
      <c r="E2607" s="101"/>
      <c r="F2607" s="101"/>
      <c r="G2607" s="101"/>
      <c r="H2607" s="101"/>
      <c r="I2607" s="101"/>
      <c r="J2607" s="101"/>
      <c r="K2607" s="101"/>
    </row>
    <row r="2608" spans="1:11" x14ac:dyDescent="0.3">
      <c r="A2608" s="101"/>
      <c r="B2608" s="101"/>
      <c r="C2608" s="101"/>
      <c r="D2608" s="101"/>
      <c r="E2608" s="101"/>
      <c r="F2608" s="101"/>
      <c r="G2608" s="101"/>
      <c r="H2608" s="101"/>
      <c r="I2608" s="101"/>
      <c r="J2608" s="101"/>
      <c r="K2608" s="101"/>
    </row>
    <row r="2609" spans="1:11" x14ac:dyDescent="0.3">
      <c r="A2609" s="101"/>
      <c r="B2609" s="101"/>
      <c r="C2609" s="101"/>
      <c r="D2609" s="101"/>
      <c r="E2609" s="101"/>
      <c r="F2609" s="101"/>
      <c r="G2609" s="101"/>
      <c r="H2609" s="101"/>
      <c r="I2609" s="101"/>
      <c r="J2609" s="101"/>
      <c r="K2609" s="101"/>
    </row>
    <row r="2610" spans="1:11" x14ac:dyDescent="0.3">
      <c r="A2610" s="101"/>
      <c r="B2610" s="101"/>
      <c r="C2610" s="101"/>
      <c r="D2610" s="101"/>
      <c r="E2610" s="101"/>
      <c r="F2610" s="101"/>
      <c r="G2610" s="101"/>
      <c r="H2610" s="101"/>
      <c r="I2610" s="101"/>
      <c r="J2610" s="101"/>
      <c r="K2610" s="101"/>
    </row>
    <row r="2611" spans="1:11" x14ac:dyDescent="0.3">
      <c r="A2611" s="101"/>
      <c r="B2611" s="101"/>
      <c r="C2611" s="101"/>
      <c r="D2611" s="101"/>
      <c r="E2611" s="101"/>
      <c r="F2611" s="101"/>
      <c r="G2611" s="101"/>
      <c r="H2611" s="101"/>
      <c r="I2611" s="101"/>
      <c r="J2611" s="101"/>
      <c r="K2611" s="101"/>
    </row>
    <row r="2612" spans="1:11" x14ac:dyDescent="0.3">
      <c r="A2612" s="101"/>
      <c r="B2612" s="101"/>
      <c r="C2612" s="101"/>
      <c r="D2612" s="101"/>
      <c r="E2612" s="101"/>
      <c r="F2612" s="101"/>
      <c r="G2612" s="101"/>
      <c r="H2612" s="101"/>
      <c r="I2612" s="101"/>
      <c r="J2612" s="101"/>
      <c r="K2612" s="101"/>
    </row>
    <row r="2613" spans="1:11" x14ac:dyDescent="0.3">
      <c r="A2613" s="101"/>
      <c r="B2613" s="101"/>
      <c r="C2613" s="101"/>
      <c r="D2613" s="101"/>
      <c r="E2613" s="101"/>
      <c r="F2613" s="101"/>
      <c r="G2613" s="101"/>
      <c r="H2613" s="101"/>
      <c r="I2613" s="101"/>
      <c r="J2613" s="101"/>
      <c r="K2613" s="101"/>
    </row>
    <row r="2614" spans="1:11" x14ac:dyDescent="0.3">
      <c r="A2614" s="101"/>
      <c r="B2614" s="101"/>
      <c r="C2614" s="101"/>
      <c r="D2614" s="101"/>
      <c r="E2614" s="101"/>
      <c r="F2614" s="101"/>
      <c r="G2614" s="101"/>
      <c r="H2614" s="101"/>
      <c r="I2614" s="101"/>
      <c r="J2614" s="101"/>
      <c r="K2614" s="101"/>
    </row>
    <row r="2615" spans="1:11" x14ac:dyDescent="0.3">
      <c r="A2615" s="101"/>
      <c r="B2615" s="101"/>
      <c r="C2615" s="101"/>
      <c r="D2615" s="101"/>
      <c r="E2615" s="101"/>
      <c r="F2615" s="101"/>
      <c r="G2615" s="101"/>
      <c r="H2615" s="101"/>
      <c r="I2615" s="101"/>
      <c r="J2615" s="101"/>
      <c r="K2615" s="101"/>
    </row>
    <row r="2616" spans="1:11" x14ac:dyDescent="0.3">
      <c r="A2616" s="101"/>
      <c r="B2616" s="101"/>
      <c r="C2616" s="101"/>
      <c r="D2616" s="101"/>
      <c r="E2616" s="101"/>
      <c r="F2616" s="101"/>
      <c r="G2616" s="101"/>
      <c r="H2616" s="101"/>
      <c r="I2616" s="101"/>
      <c r="J2616" s="101"/>
      <c r="K2616" s="101"/>
    </row>
    <row r="2617" spans="1:11" x14ac:dyDescent="0.3">
      <c r="A2617" s="101"/>
      <c r="B2617" s="101"/>
      <c r="C2617" s="101"/>
      <c r="D2617" s="101"/>
      <c r="E2617" s="101"/>
      <c r="F2617" s="101"/>
      <c r="G2617" s="101"/>
      <c r="H2617" s="101"/>
      <c r="I2617" s="101"/>
      <c r="J2617" s="101"/>
      <c r="K2617" s="101"/>
    </row>
    <row r="2618" spans="1:11" x14ac:dyDescent="0.3">
      <c r="A2618" s="101"/>
      <c r="B2618" s="101"/>
      <c r="C2618" s="101"/>
      <c r="D2618" s="101"/>
      <c r="E2618" s="101"/>
      <c r="F2618" s="101"/>
      <c r="G2618" s="101"/>
      <c r="H2618" s="101"/>
      <c r="I2618" s="101"/>
      <c r="J2618" s="101"/>
      <c r="K2618" s="101"/>
    </row>
    <row r="2619" spans="1:11" x14ac:dyDescent="0.3">
      <c r="A2619" s="101"/>
      <c r="B2619" s="101"/>
      <c r="C2619" s="101"/>
      <c r="D2619" s="101"/>
      <c r="E2619" s="101"/>
      <c r="F2619" s="101"/>
      <c r="G2619" s="101"/>
      <c r="H2619" s="101"/>
      <c r="I2619" s="101"/>
      <c r="J2619" s="101"/>
      <c r="K2619" s="101"/>
    </row>
    <row r="2620" spans="1:11" x14ac:dyDescent="0.3">
      <c r="A2620" s="101"/>
      <c r="B2620" s="101"/>
      <c r="C2620" s="101"/>
      <c r="D2620" s="101"/>
      <c r="E2620" s="101"/>
      <c r="F2620" s="101"/>
      <c r="G2620" s="101"/>
      <c r="H2620" s="101"/>
      <c r="I2620" s="101"/>
      <c r="J2620" s="101"/>
      <c r="K2620" s="101"/>
    </row>
    <row r="2621" spans="1:11" x14ac:dyDescent="0.3">
      <c r="A2621" s="101"/>
      <c r="B2621" s="101"/>
      <c r="C2621" s="101"/>
      <c r="D2621" s="101"/>
      <c r="E2621" s="101"/>
      <c r="F2621" s="101"/>
      <c r="G2621" s="101"/>
      <c r="H2621" s="101"/>
      <c r="I2621" s="101"/>
      <c r="J2621" s="101"/>
      <c r="K2621" s="101"/>
    </row>
    <row r="2622" spans="1:11" x14ac:dyDescent="0.3">
      <c r="A2622" s="101"/>
      <c r="B2622" s="101"/>
      <c r="C2622" s="101"/>
      <c r="D2622" s="101"/>
      <c r="E2622" s="101"/>
      <c r="F2622" s="101"/>
      <c r="G2622" s="101"/>
      <c r="H2622" s="101"/>
      <c r="I2622" s="101"/>
      <c r="J2622" s="101"/>
      <c r="K2622" s="101"/>
    </row>
    <row r="2623" spans="1:11" x14ac:dyDescent="0.3">
      <c r="A2623" s="101"/>
      <c r="B2623" s="101"/>
      <c r="C2623" s="101"/>
      <c r="D2623" s="101"/>
      <c r="E2623" s="101"/>
      <c r="F2623" s="101"/>
      <c r="G2623" s="101"/>
      <c r="H2623" s="101"/>
      <c r="I2623" s="101"/>
      <c r="J2623" s="101"/>
      <c r="K2623" s="101"/>
    </row>
    <row r="2624" spans="1:11" x14ac:dyDescent="0.3">
      <c r="A2624" s="101"/>
      <c r="B2624" s="101"/>
      <c r="C2624" s="101"/>
      <c r="D2624" s="101"/>
      <c r="E2624" s="101"/>
      <c r="F2624" s="101"/>
      <c r="G2624" s="101"/>
      <c r="H2624" s="101"/>
      <c r="I2624" s="101"/>
      <c r="J2624" s="101"/>
      <c r="K2624" s="101"/>
    </row>
    <row r="2625" spans="1:11" x14ac:dyDescent="0.3">
      <c r="A2625" s="101"/>
      <c r="B2625" s="101"/>
      <c r="C2625" s="101"/>
      <c r="D2625" s="101"/>
      <c r="E2625" s="101"/>
      <c r="F2625" s="101"/>
      <c r="G2625" s="101"/>
      <c r="H2625" s="101"/>
      <c r="I2625" s="101"/>
      <c r="J2625" s="101"/>
      <c r="K2625" s="101"/>
    </row>
    <row r="2626" spans="1:11" x14ac:dyDescent="0.3">
      <c r="A2626" s="101"/>
      <c r="B2626" s="101"/>
      <c r="C2626" s="101"/>
      <c r="D2626" s="101"/>
      <c r="E2626" s="101"/>
      <c r="F2626" s="101"/>
      <c r="G2626" s="101"/>
      <c r="H2626" s="101"/>
      <c r="I2626" s="101"/>
      <c r="J2626" s="101"/>
      <c r="K2626" s="101"/>
    </row>
    <row r="2627" spans="1:11" x14ac:dyDescent="0.3">
      <c r="A2627" s="101"/>
      <c r="B2627" s="101"/>
      <c r="C2627" s="101"/>
      <c r="D2627" s="101"/>
      <c r="E2627" s="101"/>
      <c r="F2627" s="101"/>
      <c r="G2627" s="101"/>
      <c r="H2627" s="101"/>
      <c r="I2627" s="101"/>
      <c r="J2627" s="101"/>
      <c r="K2627" s="101"/>
    </row>
    <row r="2628" spans="1:11" x14ac:dyDescent="0.3">
      <c r="A2628" s="101"/>
      <c r="B2628" s="101"/>
      <c r="C2628" s="101"/>
      <c r="D2628" s="101"/>
      <c r="E2628" s="101"/>
      <c r="F2628" s="101"/>
      <c r="G2628" s="101"/>
      <c r="H2628" s="101"/>
      <c r="I2628" s="101"/>
      <c r="J2628" s="101"/>
      <c r="K2628" s="101"/>
    </row>
    <row r="2629" spans="1:11" x14ac:dyDescent="0.3">
      <c r="A2629" s="101"/>
      <c r="B2629" s="101"/>
      <c r="C2629" s="101"/>
      <c r="D2629" s="101"/>
      <c r="E2629" s="101"/>
      <c r="F2629" s="101"/>
      <c r="G2629" s="101"/>
      <c r="H2629" s="101"/>
      <c r="I2629" s="101"/>
      <c r="J2629" s="101"/>
      <c r="K2629" s="101"/>
    </row>
    <row r="2630" spans="1:11" x14ac:dyDescent="0.3">
      <c r="A2630" s="101"/>
      <c r="B2630" s="101"/>
      <c r="C2630" s="101"/>
      <c r="D2630" s="101"/>
      <c r="E2630" s="101"/>
      <c r="F2630" s="101"/>
      <c r="G2630" s="101"/>
      <c r="H2630" s="101"/>
      <c r="I2630" s="101"/>
      <c r="J2630" s="101"/>
      <c r="K2630" s="101"/>
    </row>
    <row r="2631" spans="1:11" x14ac:dyDescent="0.3">
      <c r="A2631" s="101"/>
      <c r="B2631" s="101"/>
      <c r="C2631" s="101"/>
      <c r="D2631" s="101"/>
      <c r="E2631" s="101"/>
      <c r="F2631" s="101"/>
      <c r="G2631" s="101"/>
      <c r="H2631" s="101"/>
      <c r="I2631" s="101"/>
      <c r="J2631" s="101"/>
      <c r="K2631" s="101"/>
    </row>
    <row r="2632" spans="1:11" x14ac:dyDescent="0.3">
      <c r="A2632" s="101"/>
      <c r="B2632" s="101"/>
      <c r="C2632" s="101"/>
      <c r="D2632" s="101"/>
      <c r="E2632" s="101"/>
      <c r="F2632" s="101"/>
      <c r="G2632" s="101"/>
      <c r="H2632" s="101"/>
      <c r="I2632" s="101"/>
      <c r="J2632" s="101"/>
      <c r="K2632" s="101"/>
    </row>
    <row r="2633" spans="1:11" x14ac:dyDescent="0.3">
      <c r="A2633" s="101"/>
      <c r="B2633" s="101"/>
      <c r="C2633" s="101"/>
      <c r="D2633" s="101"/>
      <c r="E2633" s="101"/>
      <c r="F2633" s="101"/>
      <c r="G2633" s="101"/>
      <c r="H2633" s="101"/>
      <c r="I2633" s="101"/>
      <c r="J2633" s="101"/>
      <c r="K2633" s="101"/>
    </row>
    <row r="2634" spans="1:11" x14ac:dyDescent="0.3">
      <c r="A2634" s="101"/>
      <c r="B2634" s="101"/>
      <c r="C2634" s="101"/>
      <c r="D2634" s="101"/>
      <c r="E2634" s="101"/>
      <c r="F2634" s="101"/>
      <c r="G2634" s="101"/>
      <c r="H2634" s="101"/>
      <c r="I2634" s="101"/>
      <c r="J2634" s="101"/>
      <c r="K2634" s="101"/>
    </row>
    <row r="2635" spans="1:11" x14ac:dyDescent="0.3">
      <c r="A2635" s="101"/>
      <c r="B2635" s="101"/>
      <c r="C2635" s="101"/>
      <c r="D2635" s="101"/>
      <c r="E2635" s="101"/>
      <c r="F2635" s="101"/>
      <c r="G2635" s="101"/>
      <c r="H2635" s="101"/>
      <c r="I2635" s="101"/>
      <c r="J2635" s="101"/>
      <c r="K2635" s="101"/>
    </row>
    <row r="2636" spans="1:11" x14ac:dyDescent="0.3">
      <c r="A2636" s="101"/>
      <c r="B2636" s="101"/>
      <c r="C2636" s="101"/>
      <c r="D2636" s="101"/>
      <c r="E2636" s="101"/>
      <c r="F2636" s="101"/>
      <c r="G2636" s="101"/>
      <c r="H2636" s="101"/>
      <c r="I2636" s="101"/>
      <c r="J2636" s="101"/>
      <c r="K2636" s="101"/>
    </row>
    <row r="2637" spans="1:11" x14ac:dyDescent="0.3">
      <c r="A2637" s="101"/>
      <c r="B2637" s="101"/>
      <c r="C2637" s="101"/>
      <c r="D2637" s="101"/>
      <c r="E2637" s="101"/>
      <c r="F2637" s="101"/>
      <c r="G2637" s="101"/>
      <c r="H2637" s="101"/>
      <c r="I2637" s="101"/>
      <c r="J2637" s="101"/>
      <c r="K2637" s="101"/>
    </row>
    <row r="2638" spans="1:11" x14ac:dyDescent="0.3">
      <c r="A2638" s="101"/>
      <c r="B2638" s="101"/>
      <c r="C2638" s="101"/>
      <c r="D2638" s="101"/>
      <c r="E2638" s="101"/>
      <c r="F2638" s="101"/>
      <c r="G2638" s="101"/>
      <c r="H2638" s="101"/>
      <c r="I2638" s="101"/>
      <c r="J2638" s="101"/>
      <c r="K2638" s="101"/>
    </row>
    <row r="2639" spans="1:11" x14ac:dyDescent="0.3">
      <c r="A2639" s="101"/>
      <c r="B2639" s="101"/>
      <c r="C2639" s="101"/>
      <c r="D2639" s="101"/>
      <c r="E2639" s="101"/>
      <c r="F2639" s="101"/>
      <c r="G2639" s="101"/>
      <c r="H2639" s="101"/>
      <c r="I2639" s="101"/>
      <c r="J2639" s="101"/>
      <c r="K2639" s="101"/>
    </row>
    <row r="2640" spans="1:11" x14ac:dyDescent="0.3">
      <c r="A2640" s="101"/>
      <c r="B2640" s="101"/>
      <c r="C2640" s="101"/>
      <c r="D2640" s="101"/>
      <c r="E2640" s="101"/>
      <c r="F2640" s="101"/>
      <c r="G2640" s="101"/>
      <c r="H2640" s="101"/>
      <c r="I2640" s="101"/>
      <c r="J2640" s="101"/>
      <c r="K2640" s="101"/>
    </row>
    <row r="2641" spans="1:11" x14ac:dyDescent="0.3">
      <c r="A2641" s="101"/>
      <c r="B2641" s="101"/>
      <c r="C2641" s="101"/>
      <c r="D2641" s="101"/>
      <c r="E2641" s="101"/>
      <c r="F2641" s="101"/>
      <c r="G2641" s="101"/>
      <c r="H2641" s="101"/>
      <c r="I2641" s="101"/>
      <c r="J2641" s="101"/>
      <c r="K2641" s="101"/>
    </row>
    <row r="2642" spans="1:11" x14ac:dyDescent="0.3">
      <c r="A2642" s="101"/>
      <c r="B2642" s="101"/>
      <c r="C2642" s="101"/>
      <c r="D2642" s="101"/>
      <c r="E2642" s="101"/>
      <c r="F2642" s="101"/>
      <c r="G2642" s="101"/>
      <c r="H2642" s="101"/>
      <c r="I2642" s="101"/>
      <c r="J2642" s="101"/>
      <c r="K2642" s="101"/>
    </row>
    <row r="2643" spans="1:11" x14ac:dyDescent="0.3">
      <c r="A2643" s="101"/>
      <c r="B2643" s="101"/>
      <c r="C2643" s="101"/>
      <c r="D2643" s="101"/>
      <c r="E2643" s="101"/>
      <c r="F2643" s="101"/>
      <c r="G2643" s="101"/>
      <c r="H2643" s="101"/>
      <c r="I2643" s="101"/>
      <c r="J2643" s="101"/>
      <c r="K2643" s="101"/>
    </row>
    <row r="2644" spans="1:11" x14ac:dyDescent="0.3">
      <c r="A2644" s="101"/>
      <c r="B2644" s="101"/>
      <c r="C2644" s="101"/>
      <c r="D2644" s="101"/>
      <c r="E2644" s="101"/>
      <c r="F2644" s="101"/>
      <c r="G2644" s="101"/>
      <c r="H2644" s="101"/>
      <c r="I2644" s="101"/>
      <c r="J2644" s="101"/>
      <c r="K2644" s="101"/>
    </row>
    <row r="2645" spans="1:11" x14ac:dyDescent="0.3">
      <c r="A2645" s="101"/>
      <c r="B2645" s="101"/>
      <c r="C2645" s="101"/>
      <c r="D2645" s="101"/>
      <c r="E2645" s="101"/>
      <c r="F2645" s="101"/>
      <c r="G2645" s="101"/>
      <c r="H2645" s="101"/>
      <c r="I2645" s="101"/>
      <c r="J2645" s="101"/>
      <c r="K2645" s="101"/>
    </row>
    <row r="2646" spans="1:11" x14ac:dyDescent="0.3">
      <c r="A2646" s="101"/>
      <c r="B2646" s="101"/>
      <c r="C2646" s="101"/>
      <c r="D2646" s="101"/>
      <c r="E2646" s="101"/>
      <c r="F2646" s="101"/>
      <c r="G2646" s="101"/>
      <c r="H2646" s="101"/>
      <c r="I2646" s="101"/>
      <c r="J2646" s="101"/>
      <c r="K2646" s="101"/>
    </row>
    <row r="2647" spans="1:11" x14ac:dyDescent="0.3">
      <c r="A2647" s="101"/>
      <c r="B2647" s="101"/>
      <c r="C2647" s="101"/>
      <c r="D2647" s="101"/>
      <c r="E2647" s="101"/>
      <c r="F2647" s="101"/>
      <c r="G2647" s="101"/>
      <c r="H2647" s="101"/>
      <c r="I2647" s="101"/>
      <c r="J2647" s="101"/>
      <c r="K2647" s="101"/>
    </row>
    <row r="2648" spans="1:11" x14ac:dyDescent="0.3">
      <c r="A2648" s="101"/>
      <c r="B2648" s="101"/>
      <c r="C2648" s="101"/>
      <c r="D2648" s="101"/>
      <c r="E2648" s="101"/>
      <c r="F2648" s="101"/>
      <c r="G2648" s="101"/>
      <c r="H2648" s="101"/>
      <c r="I2648" s="101"/>
      <c r="J2648" s="101"/>
      <c r="K2648" s="101"/>
    </row>
    <row r="2649" spans="1:11" x14ac:dyDescent="0.3">
      <c r="A2649" s="101"/>
      <c r="B2649" s="101"/>
      <c r="C2649" s="101"/>
      <c r="D2649" s="101"/>
      <c r="E2649" s="101"/>
      <c r="F2649" s="101"/>
      <c r="G2649" s="101"/>
      <c r="H2649" s="101"/>
      <c r="I2649" s="101"/>
      <c r="J2649" s="101"/>
      <c r="K2649" s="101"/>
    </row>
    <row r="2650" spans="1:11" x14ac:dyDescent="0.3">
      <c r="A2650" s="101"/>
      <c r="B2650" s="101"/>
      <c r="C2650" s="101"/>
      <c r="D2650" s="101"/>
      <c r="E2650" s="101"/>
      <c r="F2650" s="101"/>
      <c r="G2650" s="101"/>
      <c r="H2650" s="101"/>
      <c r="I2650" s="101"/>
      <c r="J2650" s="101"/>
      <c r="K2650" s="101"/>
    </row>
    <row r="2651" spans="1:11" x14ac:dyDescent="0.3">
      <c r="A2651" s="101"/>
      <c r="B2651" s="101"/>
      <c r="C2651" s="101"/>
      <c r="D2651" s="101"/>
      <c r="E2651" s="101"/>
      <c r="F2651" s="101"/>
      <c r="G2651" s="101"/>
      <c r="H2651" s="101"/>
      <c r="I2651" s="101"/>
      <c r="J2651" s="101"/>
      <c r="K2651" s="101"/>
    </row>
    <row r="2652" spans="1:11" x14ac:dyDescent="0.3">
      <c r="A2652" s="101"/>
      <c r="B2652" s="101"/>
      <c r="C2652" s="101"/>
      <c r="D2652" s="101"/>
      <c r="E2652" s="101"/>
      <c r="F2652" s="101"/>
      <c r="G2652" s="101"/>
      <c r="H2652" s="101"/>
      <c r="I2652" s="101"/>
      <c r="J2652" s="101"/>
      <c r="K2652" s="101"/>
    </row>
    <row r="2653" spans="1:11" x14ac:dyDescent="0.3">
      <c r="A2653" s="101"/>
      <c r="B2653" s="101"/>
      <c r="C2653" s="101"/>
      <c r="D2653" s="101"/>
      <c r="E2653" s="101"/>
      <c r="F2653" s="101"/>
      <c r="G2653" s="101"/>
      <c r="H2653" s="101"/>
      <c r="I2653" s="101"/>
      <c r="J2653" s="101"/>
      <c r="K2653" s="101"/>
    </row>
    <row r="2654" spans="1:11" x14ac:dyDescent="0.3">
      <c r="A2654" s="101"/>
      <c r="B2654" s="101"/>
      <c r="C2654" s="101"/>
      <c r="D2654" s="101"/>
      <c r="E2654" s="101"/>
      <c r="F2654" s="101"/>
      <c r="G2654" s="101"/>
      <c r="H2654" s="101"/>
      <c r="I2654" s="101"/>
      <c r="J2654" s="101"/>
      <c r="K2654" s="101"/>
    </row>
    <row r="2655" spans="1:11" x14ac:dyDescent="0.3">
      <c r="A2655" s="101"/>
      <c r="B2655" s="101"/>
      <c r="C2655" s="101"/>
      <c r="D2655" s="101"/>
      <c r="E2655" s="101"/>
      <c r="F2655" s="101"/>
      <c r="G2655" s="101"/>
      <c r="H2655" s="101"/>
      <c r="I2655" s="101"/>
      <c r="J2655" s="101"/>
      <c r="K2655" s="101"/>
    </row>
    <row r="2656" spans="1:11" x14ac:dyDescent="0.3">
      <c r="A2656" s="101"/>
      <c r="B2656" s="101"/>
      <c r="C2656" s="101"/>
      <c r="D2656" s="101"/>
      <c r="E2656" s="101"/>
      <c r="F2656" s="101"/>
      <c r="G2656" s="101"/>
      <c r="H2656" s="101"/>
      <c r="I2656" s="101"/>
      <c r="J2656" s="101"/>
      <c r="K2656" s="101"/>
    </row>
    <row r="2657" spans="1:11" x14ac:dyDescent="0.3">
      <c r="A2657" s="101"/>
      <c r="B2657" s="101"/>
      <c r="C2657" s="101"/>
      <c r="D2657" s="101"/>
      <c r="E2657" s="101"/>
      <c r="F2657" s="101"/>
      <c r="G2657" s="101"/>
      <c r="H2657" s="101"/>
      <c r="I2657" s="101"/>
      <c r="J2657" s="101"/>
      <c r="K2657" s="101"/>
    </row>
    <row r="2658" spans="1:11" x14ac:dyDescent="0.3">
      <c r="A2658" s="101"/>
      <c r="B2658" s="101"/>
      <c r="C2658" s="101"/>
      <c r="D2658" s="101"/>
      <c r="E2658" s="101"/>
      <c r="F2658" s="101"/>
      <c r="G2658" s="101"/>
      <c r="H2658" s="101"/>
      <c r="I2658" s="101"/>
      <c r="J2658" s="101"/>
      <c r="K2658" s="101"/>
    </row>
    <row r="2659" spans="1:11" x14ac:dyDescent="0.3">
      <c r="A2659" s="101"/>
      <c r="B2659" s="101"/>
      <c r="C2659" s="101"/>
      <c r="D2659" s="101"/>
      <c r="E2659" s="101"/>
      <c r="F2659" s="101"/>
      <c r="G2659" s="101"/>
      <c r="H2659" s="101"/>
      <c r="I2659" s="101"/>
      <c r="J2659" s="101"/>
      <c r="K2659" s="101"/>
    </row>
    <row r="2660" spans="1:11" x14ac:dyDescent="0.3">
      <c r="A2660" s="101"/>
      <c r="B2660" s="101"/>
      <c r="C2660" s="101"/>
      <c r="D2660" s="101"/>
      <c r="E2660" s="101"/>
      <c r="F2660" s="101"/>
      <c r="G2660" s="101"/>
      <c r="H2660" s="101"/>
      <c r="I2660" s="101"/>
      <c r="J2660" s="101"/>
      <c r="K2660" s="101"/>
    </row>
    <row r="2661" spans="1:11" x14ac:dyDescent="0.3">
      <c r="A2661" s="101"/>
      <c r="B2661" s="101"/>
      <c r="C2661" s="101"/>
      <c r="D2661" s="101"/>
      <c r="E2661" s="101"/>
      <c r="F2661" s="101"/>
      <c r="G2661" s="101"/>
      <c r="H2661" s="101"/>
      <c r="I2661" s="101"/>
      <c r="J2661" s="101"/>
      <c r="K2661" s="101"/>
    </row>
    <row r="2662" spans="1:11" x14ac:dyDescent="0.3">
      <c r="A2662" s="101"/>
      <c r="B2662" s="101"/>
      <c r="C2662" s="101"/>
      <c r="D2662" s="101"/>
      <c r="E2662" s="101"/>
      <c r="F2662" s="101"/>
      <c r="G2662" s="101"/>
      <c r="H2662" s="101"/>
      <c r="I2662" s="101"/>
      <c r="J2662" s="101"/>
      <c r="K2662" s="101"/>
    </row>
    <row r="2663" spans="1:11" x14ac:dyDescent="0.3">
      <c r="A2663" s="101"/>
      <c r="B2663" s="101"/>
      <c r="C2663" s="101"/>
      <c r="D2663" s="101"/>
      <c r="E2663" s="101"/>
      <c r="F2663" s="101"/>
      <c r="G2663" s="101"/>
      <c r="H2663" s="101"/>
      <c r="I2663" s="101"/>
      <c r="J2663" s="101"/>
      <c r="K2663" s="101"/>
    </row>
    <row r="2664" spans="1:11" x14ac:dyDescent="0.3">
      <c r="A2664" s="101"/>
      <c r="B2664" s="101"/>
      <c r="C2664" s="101"/>
      <c r="D2664" s="101"/>
      <c r="E2664" s="101"/>
      <c r="F2664" s="101"/>
      <c r="G2664" s="101"/>
      <c r="H2664" s="101"/>
      <c r="I2664" s="101"/>
      <c r="J2664" s="101"/>
      <c r="K2664" s="101"/>
    </row>
    <row r="2665" spans="1:11" x14ac:dyDescent="0.3">
      <c r="A2665" s="101"/>
      <c r="B2665" s="101"/>
      <c r="C2665" s="101"/>
      <c r="D2665" s="101"/>
      <c r="E2665" s="101"/>
      <c r="F2665" s="101"/>
      <c r="G2665" s="101"/>
      <c r="H2665" s="101"/>
      <c r="I2665" s="101"/>
      <c r="J2665" s="101"/>
      <c r="K2665" s="101"/>
    </row>
    <row r="2666" spans="1:11" x14ac:dyDescent="0.3">
      <c r="A2666" s="101"/>
      <c r="B2666" s="101"/>
      <c r="C2666" s="101"/>
      <c r="D2666" s="101"/>
      <c r="E2666" s="101"/>
      <c r="F2666" s="101"/>
      <c r="G2666" s="101"/>
      <c r="H2666" s="101"/>
      <c r="I2666" s="101"/>
      <c r="J2666" s="101"/>
      <c r="K2666" s="101"/>
    </row>
    <row r="2667" spans="1:11" x14ac:dyDescent="0.3">
      <c r="A2667" s="101"/>
      <c r="B2667" s="101"/>
      <c r="C2667" s="101"/>
      <c r="D2667" s="101"/>
      <c r="E2667" s="101"/>
      <c r="F2667" s="101"/>
      <c r="G2667" s="101"/>
      <c r="H2667" s="101"/>
      <c r="I2667" s="101"/>
      <c r="J2667" s="101"/>
      <c r="K2667" s="101"/>
    </row>
    <row r="2668" spans="1:11" x14ac:dyDescent="0.3">
      <c r="A2668" s="101"/>
      <c r="B2668" s="101"/>
      <c r="C2668" s="101"/>
      <c r="D2668" s="101"/>
      <c r="E2668" s="101"/>
      <c r="F2668" s="101"/>
      <c r="G2668" s="101"/>
      <c r="H2668" s="101"/>
      <c r="I2668" s="101"/>
      <c r="J2668" s="101"/>
      <c r="K2668" s="101"/>
    </row>
    <row r="2669" spans="1:11" x14ac:dyDescent="0.3">
      <c r="A2669" s="101"/>
      <c r="B2669" s="101"/>
      <c r="C2669" s="101"/>
      <c r="D2669" s="101"/>
      <c r="E2669" s="101"/>
      <c r="F2669" s="101"/>
      <c r="G2669" s="101"/>
      <c r="H2669" s="101"/>
      <c r="I2669" s="101"/>
      <c r="J2669" s="101"/>
      <c r="K2669" s="101"/>
    </row>
    <row r="2670" spans="1:11" x14ac:dyDescent="0.3">
      <c r="A2670" s="101"/>
      <c r="B2670" s="101"/>
      <c r="C2670" s="101"/>
      <c r="D2670" s="101"/>
      <c r="E2670" s="101"/>
      <c r="F2670" s="101"/>
      <c r="G2670" s="101"/>
      <c r="H2670" s="101"/>
      <c r="I2670" s="101"/>
      <c r="J2670" s="101"/>
      <c r="K2670" s="101"/>
    </row>
    <row r="2671" spans="1:11" x14ac:dyDescent="0.3">
      <c r="A2671" s="101"/>
      <c r="B2671" s="101"/>
      <c r="C2671" s="101"/>
      <c r="D2671" s="101"/>
      <c r="E2671" s="101"/>
      <c r="F2671" s="101"/>
      <c r="G2671" s="101"/>
      <c r="H2671" s="101"/>
      <c r="I2671" s="101"/>
      <c r="J2671" s="101"/>
      <c r="K2671" s="101"/>
    </row>
    <row r="2672" spans="1:11" x14ac:dyDescent="0.3">
      <c r="A2672" s="101"/>
      <c r="B2672" s="101"/>
      <c r="C2672" s="101"/>
      <c r="D2672" s="101"/>
      <c r="E2672" s="101"/>
      <c r="F2672" s="101"/>
      <c r="G2672" s="101"/>
      <c r="H2672" s="101"/>
      <c r="I2672" s="101"/>
      <c r="J2672" s="101"/>
      <c r="K2672" s="101"/>
    </row>
    <row r="2673" spans="1:11" x14ac:dyDescent="0.3">
      <c r="A2673" s="101"/>
      <c r="B2673" s="101"/>
      <c r="C2673" s="101"/>
      <c r="D2673" s="101"/>
      <c r="E2673" s="101"/>
      <c r="F2673" s="101"/>
      <c r="G2673" s="101"/>
      <c r="H2673" s="101"/>
      <c r="I2673" s="101"/>
      <c r="J2673" s="101"/>
      <c r="K2673" s="101"/>
    </row>
    <row r="2674" spans="1:11" x14ac:dyDescent="0.3">
      <c r="A2674" s="101"/>
      <c r="B2674" s="101"/>
      <c r="C2674" s="101"/>
      <c r="D2674" s="101"/>
      <c r="E2674" s="101"/>
      <c r="F2674" s="101"/>
      <c r="G2674" s="101"/>
      <c r="H2674" s="101"/>
      <c r="I2674" s="101"/>
      <c r="J2674" s="101"/>
      <c r="K2674" s="101"/>
    </row>
    <row r="2675" spans="1:11" x14ac:dyDescent="0.3">
      <c r="A2675" s="101"/>
      <c r="B2675" s="101"/>
      <c r="C2675" s="101"/>
      <c r="D2675" s="101"/>
      <c r="E2675" s="101"/>
      <c r="F2675" s="101"/>
      <c r="G2675" s="101"/>
      <c r="H2675" s="101"/>
      <c r="I2675" s="101"/>
      <c r="J2675" s="101"/>
      <c r="K2675" s="101"/>
    </row>
    <row r="2676" spans="1:11" x14ac:dyDescent="0.3">
      <c r="A2676" s="101"/>
      <c r="B2676" s="101"/>
      <c r="C2676" s="101"/>
      <c r="D2676" s="101"/>
      <c r="E2676" s="101"/>
      <c r="F2676" s="101"/>
      <c r="G2676" s="101"/>
      <c r="H2676" s="101"/>
      <c r="I2676" s="101"/>
      <c r="J2676" s="101"/>
      <c r="K2676" s="101"/>
    </row>
    <row r="2677" spans="1:11" x14ac:dyDescent="0.3">
      <c r="A2677" s="101"/>
      <c r="B2677" s="101"/>
      <c r="C2677" s="101"/>
      <c r="D2677" s="101"/>
      <c r="E2677" s="101"/>
      <c r="F2677" s="101"/>
      <c r="G2677" s="101"/>
      <c r="H2677" s="101"/>
      <c r="I2677" s="101"/>
      <c r="J2677" s="101"/>
      <c r="K2677" s="101"/>
    </row>
    <row r="2678" spans="1:11" x14ac:dyDescent="0.3">
      <c r="A2678" s="101"/>
      <c r="B2678" s="101"/>
      <c r="C2678" s="101"/>
      <c r="D2678" s="101"/>
      <c r="E2678" s="101"/>
      <c r="F2678" s="101"/>
      <c r="G2678" s="101"/>
      <c r="H2678" s="101"/>
      <c r="I2678" s="101"/>
      <c r="J2678" s="101"/>
      <c r="K2678" s="101"/>
    </row>
    <row r="2679" spans="1:11" x14ac:dyDescent="0.3">
      <c r="A2679" s="101"/>
      <c r="B2679" s="101"/>
      <c r="C2679" s="101"/>
      <c r="D2679" s="101"/>
      <c r="E2679" s="101"/>
      <c r="F2679" s="101"/>
      <c r="G2679" s="101"/>
      <c r="H2679" s="101"/>
      <c r="I2679" s="101"/>
      <c r="J2679" s="101"/>
      <c r="K2679" s="101"/>
    </row>
    <row r="2680" spans="1:11" x14ac:dyDescent="0.3">
      <c r="A2680" s="101"/>
      <c r="B2680" s="101"/>
      <c r="C2680" s="101"/>
      <c r="D2680" s="101"/>
      <c r="E2680" s="101"/>
      <c r="F2680" s="101"/>
      <c r="G2680" s="101"/>
      <c r="H2680" s="101"/>
      <c r="I2680" s="101"/>
      <c r="J2680" s="101"/>
      <c r="K2680" s="101"/>
    </row>
    <row r="2681" spans="1:11" x14ac:dyDescent="0.3">
      <c r="A2681" s="101"/>
      <c r="B2681" s="101"/>
      <c r="C2681" s="101"/>
      <c r="D2681" s="101"/>
      <c r="E2681" s="101"/>
      <c r="F2681" s="101"/>
      <c r="G2681" s="101"/>
      <c r="H2681" s="101"/>
      <c r="I2681" s="101"/>
      <c r="J2681" s="101"/>
      <c r="K2681" s="101"/>
    </row>
    <row r="2682" spans="1:11" x14ac:dyDescent="0.3">
      <c r="A2682" s="101"/>
      <c r="B2682" s="101"/>
      <c r="C2682" s="101"/>
      <c r="D2682" s="101"/>
      <c r="E2682" s="101"/>
      <c r="F2682" s="101"/>
      <c r="G2682" s="101"/>
      <c r="H2682" s="101"/>
      <c r="I2682" s="101"/>
      <c r="J2682" s="101"/>
      <c r="K2682" s="101"/>
    </row>
    <row r="2683" spans="1:11" x14ac:dyDescent="0.3">
      <c r="A2683" s="101"/>
      <c r="B2683" s="101"/>
      <c r="C2683" s="101"/>
      <c r="D2683" s="101"/>
      <c r="E2683" s="101"/>
      <c r="F2683" s="101"/>
      <c r="G2683" s="101"/>
      <c r="H2683" s="101"/>
      <c r="I2683" s="101"/>
      <c r="J2683" s="101"/>
      <c r="K2683" s="101"/>
    </row>
    <row r="2684" spans="1:11" x14ac:dyDescent="0.3">
      <c r="A2684" s="101"/>
      <c r="B2684" s="101"/>
      <c r="C2684" s="101"/>
      <c r="D2684" s="101"/>
      <c r="E2684" s="101"/>
      <c r="F2684" s="101"/>
      <c r="G2684" s="101"/>
      <c r="H2684" s="101"/>
      <c r="I2684" s="101"/>
      <c r="J2684" s="101"/>
      <c r="K2684" s="101"/>
    </row>
    <row r="2685" spans="1:11" x14ac:dyDescent="0.3">
      <c r="A2685" s="101"/>
      <c r="B2685" s="101"/>
      <c r="C2685" s="101"/>
      <c r="D2685" s="101"/>
      <c r="E2685" s="101"/>
      <c r="F2685" s="101"/>
      <c r="G2685" s="101"/>
      <c r="H2685" s="101"/>
      <c r="I2685" s="101"/>
      <c r="J2685" s="101"/>
      <c r="K2685" s="101"/>
    </row>
    <row r="2686" spans="1:11" x14ac:dyDescent="0.3">
      <c r="A2686" s="101"/>
      <c r="B2686" s="101"/>
      <c r="C2686" s="101"/>
      <c r="D2686" s="101"/>
      <c r="E2686" s="101"/>
      <c r="F2686" s="101"/>
      <c r="G2686" s="101"/>
      <c r="H2686" s="101"/>
      <c r="I2686" s="101"/>
      <c r="J2686" s="101"/>
      <c r="K2686" s="101"/>
    </row>
    <row r="2687" spans="1:11" x14ac:dyDescent="0.3">
      <c r="A2687" s="101"/>
      <c r="B2687" s="101"/>
      <c r="C2687" s="101"/>
      <c r="D2687" s="101"/>
      <c r="E2687" s="101"/>
      <c r="F2687" s="101"/>
      <c r="G2687" s="101"/>
      <c r="H2687" s="101"/>
      <c r="I2687" s="101"/>
      <c r="J2687" s="101"/>
      <c r="K2687" s="101"/>
    </row>
    <row r="2688" spans="1:11" x14ac:dyDescent="0.3">
      <c r="A2688" s="101"/>
      <c r="B2688" s="101"/>
      <c r="C2688" s="101"/>
      <c r="D2688" s="101"/>
      <c r="E2688" s="101"/>
      <c r="F2688" s="101"/>
      <c r="G2688" s="101"/>
      <c r="H2688" s="101"/>
      <c r="I2688" s="101"/>
      <c r="J2688" s="101"/>
      <c r="K2688" s="101"/>
    </row>
    <row r="2689" spans="1:11" x14ac:dyDescent="0.3">
      <c r="A2689" s="101"/>
      <c r="B2689" s="101"/>
      <c r="C2689" s="101"/>
      <c r="D2689" s="101"/>
      <c r="E2689" s="101"/>
      <c r="F2689" s="101"/>
      <c r="G2689" s="101"/>
      <c r="H2689" s="101"/>
      <c r="I2689" s="101"/>
      <c r="J2689" s="101"/>
      <c r="K2689" s="101"/>
    </row>
    <row r="2690" spans="1:11" x14ac:dyDescent="0.3">
      <c r="A2690" s="101"/>
      <c r="B2690" s="101"/>
      <c r="C2690" s="101"/>
      <c r="D2690" s="101"/>
      <c r="E2690" s="101"/>
      <c r="F2690" s="101"/>
      <c r="G2690" s="101"/>
      <c r="H2690" s="101"/>
      <c r="I2690" s="101"/>
      <c r="J2690" s="101"/>
      <c r="K2690" s="101"/>
    </row>
    <row r="2691" spans="1:11" x14ac:dyDescent="0.3">
      <c r="A2691" s="101"/>
      <c r="B2691" s="101"/>
      <c r="C2691" s="101"/>
      <c r="D2691" s="101"/>
      <c r="E2691" s="101"/>
      <c r="F2691" s="101"/>
      <c r="G2691" s="101"/>
      <c r="H2691" s="101"/>
      <c r="I2691" s="101"/>
      <c r="J2691" s="101"/>
      <c r="K2691" s="101"/>
    </row>
    <row r="2692" spans="1:11" x14ac:dyDescent="0.3">
      <c r="A2692" s="101"/>
      <c r="B2692" s="101"/>
      <c r="C2692" s="101"/>
      <c r="D2692" s="101"/>
      <c r="E2692" s="101"/>
      <c r="F2692" s="101"/>
      <c r="G2692" s="101"/>
      <c r="H2692" s="101"/>
      <c r="I2692" s="101"/>
      <c r="J2692" s="101"/>
      <c r="K2692" s="101"/>
    </row>
    <row r="2693" spans="1:11" x14ac:dyDescent="0.3">
      <c r="A2693" s="101"/>
      <c r="B2693" s="101"/>
      <c r="C2693" s="101"/>
      <c r="D2693" s="101"/>
      <c r="E2693" s="101"/>
      <c r="F2693" s="101"/>
      <c r="G2693" s="101"/>
      <c r="H2693" s="101"/>
      <c r="I2693" s="101"/>
      <c r="J2693" s="101"/>
      <c r="K2693" s="101"/>
    </row>
    <row r="2694" spans="1:11" x14ac:dyDescent="0.3">
      <c r="A2694" s="101"/>
      <c r="B2694" s="101"/>
      <c r="C2694" s="101"/>
      <c r="D2694" s="101"/>
      <c r="E2694" s="101"/>
      <c r="F2694" s="101"/>
      <c r="G2694" s="101"/>
      <c r="H2694" s="101"/>
      <c r="I2694" s="101"/>
      <c r="J2694" s="101"/>
      <c r="K2694" s="101"/>
    </row>
    <row r="2695" spans="1:11" x14ac:dyDescent="0.3">
      <c r="A2695" s="101"/>
      <c r="B2695" s="101"/>
      <c r="C2695" s="101"/>
      <c r="D2695" s="101"/>
      <c r="E2695" s="101"/>
      <c r="F2695" s="101"/>
      <c r="G2695" s="101"/>
      <c r="H2695" s="101"/>
      <c r="I2695" s="101"/>
      <c r="J2695" s="101"/>
      <c r="K2695" s="101"/>
    </row>
    <row r="2696" spans="1:11" x14ac:dyDescent="0.3">
      <c r="A2696" s="101"/>
      <c r="B2696" s="101"/>
      <c r="C2696" s="101"/>
      <c r="D2696" s="101"/>
      <c r="E2696" s="101"/>
      <c r="F2696" s="101"/>
      <c r="G2696" s="101"/>
      <c r="H2696" s="101"/>
      <c r="I2696" s="101"/>
      <c r="J2696" s="101"/>
      <c r="K2696" s="101"/>
    </row>
    <row r="2697" spans="1:11" x14ac:dyDescent="0.3">
      <c r="A2697" s="101"/>
      <c r="B2697" s="101"/>
      <c r="C2697" s="101"/>
      <c r="D2697" s="101"/>
      <c r="E2697" s="101"/>
      <c r="F2697" s="101"/>
      <c r="G2697" s="101"/>
      <c r="H2697" s="101"/>
      <c r="I2697" s="101"/>
      <c r="J2697" s="101"/>
      <c r="K2697" s="101"/>
    </row>
    <row r="2698" spans="1:11" x14ac:dyDescent="0.3">
      <c r="A2698" s="101"/>
      <c r="B2698" s="101"/>
      <c r="C2698" s="101"/>
      <c r="D2698" s="101"/>
      <c r="E2698" s="101"/>
      <c r="F2698" s="101"/>
      <c r="G2698" s="101"/>
      <c r="H2698" s="101"/>
      <c r="I2698" s="101"/>
      <c r="J2698" s="101"/>
      <c r="K2698" s="101"/>
    </row>
    <row r="2699" spans="1:11" x14ac:dyDescent="0.3">
      <c r="A2699" s="101"/>
      <c r="B2699" s="101"/>
      <c r="C2699" s="101"/>
      <c r="D2699" s="101"/>
      <c r="E2699" s="101"/>
      <c r="F2699" s="101"/>
      <c r="G2699" s="101"/>
      <c r="H2699" s="101"/>
      <c r="I2699" s="101"/>
      <c r="J2699" s="101"/>
      <c r="K2699" s="101"/>
    </row>
    <row r="2700" spans="1:11" x14ac:dyDescent="0.3">
      <c r="A2700" s="101"/>
      <c r="B2700" s="101"/>
      <c r="C2700" s="101"/>
      <c r="D2700" s="101"/>
      <c r="E2700" s="101"/>
      <c r="F2700" s="101"/>
      <c r="G2700" s="101"/>
      <c r="H2700" s="101"/>
      <c r="I2700" s="101"/>
      <c r="J2700" s="101"/>
      <c r="K2700" s="101"/>
    </row>
    <row r="2701" spans="1:11" x14ac:dyDescent="0.3">
      <c r="A2701" s="101"/>
      <c r="B2701" s="101"/>
      <c r="C2701" s="101"/>
      <c r="D2701" s="101"/>
      <c r="E2701" s="101"/>
      <c r="F2701" s="101"/>
      <c r="G2701" s="101"/>
      <c r="H2701" s="101"/>
      <c r="I2701" s="101"/>
      <c r="J2701" s="101"/>
      <c r="K2701" s="101"/>
    </row>
    <row r="2702" spans="1:11" x14ac:dyDescent="0.3">
      <c r="A2702" s="101"/>
      <c r="B2702" s="101"/>
      <c r="C2702" s="101"/>
      <c r="D2702" s="101"/>
      <c r="E2702" s="101"/>
      <c r="F2702" s="101"/>
      <c r="G2702" s="101"/>
      <c r="H2702" s="101"/>
      <c r="I2702" s="101"/>
      <c r="J2702" s="101"/>
      <c r="K2702" s="101"/>
    </row>
    <row r="2703" spans="1:11" x14ac:dyDescent="0.3">
      <c r="A2703" s="101"/>
      <c r="B2703" s="101"/>
      <c r="C2703" s="101"/>
      <c r="D2703" s="101"/>
      <c r="E2703" s="101"/>
      <c r="F2703" s="101"/>
      <c r="G2703" s="101"/>
      <c r="H2703" s="101"/>
      <c r="I2703" s="101"/>
      <c r="J2703" s="101"/>
      <c r="K2703" s="101"/>
    </row>
    <row r="2704" spans="1:11" x14ac:dyDescent="0.3">
      <c r="A2704" s="101"/>
      <c r="B2704" s="101"/>
      <c r="C2704" s="101"/>
      <c r="D2704" s="101"/>
      <c r="E2704" s="101"/>
      <c r="F2704" s="101"/>
      <c r="G2704" s="101"/>
      <c r="H2704" s="101"/>
      <c r="I2704" s="101"/>
      <c r="J2704" s="101"/>
      <c r="K2704" s="101"/>
    </row>
    <row r="2705" spans="1:11" x14ac:dyDescent="0.3">
      <c r="A2705" s="101"/>
      <c r="B2705" s="101"/>
      <c r="C2705" s="101"/>
      <c r="D2705" s="101"/>
      <c r="E2705" s="101"/>
      <c r="F2705" s="101"/>
      <c r="G2705" s="101"/>
      <c r="H2705" s="101"/>
      <c r="I2705" s="101"/>
      <c r="J2705" s="101"/>
      <c r="K2705" s="101"/>
    </row>
    <row r="2706" spans="1:11" x14ac:dyDescent="0.3">
      <c r="A2706" s="101"/>
      <c r="B2706" s="101"/>
      <c r="C2706" s="101"/>
      <c r="D2706" s="101"/>
      <c r="E2706" s="101"/>
      <c r="F2706" s="101"/>
      <c r="G2706" s="101"/>
      <c r="H2706" s="101"/>
      <c r="I2706" s="101"/>
      <c r="J2706" s="101"/>
      <c r="K2706" s="101"/>
    </row>
    <row r="2707" spans="1:11" x14ac:dyDescent="0.3">
      <c r="A2707" s="101"/>
      <c r="B2707" s="101"/>
      <c r="C2707" s="101"/>
      <c r="D2707" s="101"/>
      <c r="E2707" s="101"/>
      <c r="F2707" s="101"/>
      <c r="G2707" s="101"/>
      <c r="H2707" s="101"/>
      <c r="I2707" s="101"/>
      <c r="J2707" s="101"/>
      <c r="K2707" s="101"/>
    </row>
    <row r="2708" spans="1:11" x14ac:dyDescent="0.3">
      <c r="A2708" s="101"/>
      <c r="B2708" s="101"/>
      <c r="C2708" s="101"/>
      <c r="D2708" s="101"/>
      <c r="E2708" s="101"/>
      <c r="F2708" s="101"/>
      <c r="G2708" s="101"/>
      <c r="H2708" s="101"/>
      <c r="I2708" s="101"/>
      <c r="J2708" s="101"/>
      <c r="K2708" s="101"/>
    </row>
    <row r="2709" spans="1:11" x14ac:dyDescent="0.3">
      <c r="A2709" s="101"/>
      <c r="B2709" s="101"/>
      <c r="C2709" s="101"/>
      <c r="D2709" s="101"/>
      <c r="E2709" s="101"/>
      <c r="F2709" s="101"/>
      <c r="G2709" s="101"/>
      <c r="H2709" s="101"/>
      <c r="I2709" s="101"/>
      <c r="J2709" s="101"/>
      <c r="K2709" s="101"/>
    </row>
    <row r="2710" spans="1:11" x14ac:dyDescent="0.3">
      <c r="A2710" s="101"/>
      <c r="B2710" s="101"/>
      <c r="C2710" s="101"/>
      <c r="D2710" s="101"/>
      <c r="E2710" s="101"/>
      <c r="F2710" s="101"/>
      <c r="G2710" s="101"/>
      <c r="H2710" s="101"/>
      <c r="I2710" s="101"/>
      <c r="J2710" s="101"/>
      <c r="K2710" s="101"/>
    </row>
    <row r="2711" spans="1:11" x14ac:dyDescent="0.3">
      <c r="A2711" s="101"/>
      <c r="B2711" s="101"/>
      <c r="C2711" s="101"/>
      <c r="D2711" s="101"/>
      <c r="E2711" s="101"/>
      <c r="F2711" s="101"/>
      <c r="G2711" s="101"/>
      <c r="H2711" s="101"/>
      <c r="I2711" s="101"/>
      <c r="J2711" s="101"/>
      <c r="K2711" s="101"/>
    </row>
    <row r="2712" spans="1:11" x14ac:dyDescent="0.3">
      <c r="A2712" s="101"/>
      <c r="B2712" s="101"/>
      <c r="C2712" s="101"/>
      <c r="D2712" s="101"/>
      <c r="E2712" s="101"/>
      <c r="F2712" s="101"/>
      <c r="G2712" s="101"/>
      <c r="H2712" s="101"/>
      <c r="I2712" s="101"/>
      <c r="J2712" s="101"/>
      <c r="K2712" s="101"/>
    </row>
    <row r="2713" spans="1:11" x14ac:dyDescent="0.3">
      <c r="A2713" s="101"/>
      <c r="B2713" s="101"/>
      <c r="C2713" s="101"/>
      <c r="D2713" s="101"/>
      <c r="E2713" s="101"/>
      <c r="F2713" s="101"/>
      <c r="G2713" s="101"/>
      <c r="H2713" s="101"/>
      <c r="I2713" s="101"/>
      <c r="J2713" s="101"/>
      <c r="K2713" s="101"/>
    </row>
    <row r="2714" spans="1:11" x14ac:dyDescent="0.3">
      <c r="A2714" s="101"/>
      <c r="B2714" s="101"/>
      <c r="C2714" s="101"/>
      <c r="D2714" s="101"/>
      <c r="E2714" s="101"/>
      <c r="F2714" s="101"/>
      <c r="G2714" s="101"/>
      <c r="H2714" s="101"/>
      <c r="I2714" s="101"/>
      <c r="J2714" s="101"/>
      <c r="K2714" s="101"/>
    </row>
    <row r="2715" spans="1:11" x14ac:dyDescent="0.3">
      <c r="A2715" s="101"/>
      <c r="B2715" s="101"/>
      <c r="C2715" s="101"/>
      <c r="D2715" s="101"/>
      <c r="E2715" s="101"/>
      <c r="F2715" s="101"/>
      <c r="G2715" s="101"/>
      <c r="H2715" s="101"/>
      <c r="I2715" s="101"/>
      <c r="J2715" s="101"/>
      <c r="K2715" s="101"/>
    </row>
    <row r="2716" spans="1:11" x14ac:dyDescent="0.3">
      <c r="A2716" s="101"/>
      <c r="B2716" s="101"/>
      <c r="C2716" s="101"/>
      <c r="D2716" s="101"/>
      <c r="E2716" s="101"/>
      <c r="F2716" s="101"/>
      <c r="G2716" s="101"/>
      <c r="H2716" s="101"/>
      <c r="I2716" s="101"/>
      <c r="J2716" s="101"/>
      <c r="K2716" s="101"/>
    </row>
    <row r="2717" spans="1:11" x14ac:dyDescent="0.3">
      <c r="A2717" s="101"/>
      <c r="B2717" s="101"/>
      <c r="C2717" s="101"/>
      <c r="D2717" s="101"/>
      <c r="E2717" s="101"/>
      <c r="F2717" s="101"/>
      <c r="G2717" s="101"/>
      <c r="H2717" s="101"/>
      <c r="I2717" s="101"/>
      <c r="J2717" s="101"/>
      <c r="K2717" s="101"/>
    </row>
    <row r="2718" spans="1:11" x14ac:dyDescent="0.3">
      <c r="A2718" s="101"/>
      <c r="B2718" s="101"/>
      <c r="C2718" s="101"/>
      <c r="D2718" s="101"/>
      <c r="E2718" s="101"/>
      <c r="F2718" s="101"/>
      <c r="G2718" s="101"/>
      <c r="H2718" s="101"/>
      <c r="I2718" s="101"/>
      <c r="J2718" s="101"/>
      <c r="K2718" s="101"/>
    </row>
    <row r="2719" spans="1:11" x14ac:dyDescent="0.3">
      <c r="A2719" s="101"/>
      <c r="B2719" s="101"/>
      <c r="C2719" s="101"/>
      <c r="D2719" s="101"/>
      <c r="E2719" s="101"/>
      <c r="F2719" s="101"/>
      <c r="G2719" s="101"/>
      <c r="H2719" s="101"/>
      <c r="I2719" s="101"/>
      <c r="J2719" s="101"/>
      <c r="K2719" s="101"/>
    </row>
    <row r="2720" spans="1:11" x14ac:dyDescent="0.3">
      <c r="A2720" s="101"/>
      <c r="B2720" s="101"/>
      <c r="C2720" s="101"/>
      <c r="D2720" s="101"/>
      <c r="E2720" s="101"/>
      <c r="F2720" s="101"/>
      <c r="G2720" s="101"/>
      <c r="H2720" s="101"/>
      <c r="I2720" s="101"/>
      <c r="J2720" s="101"/>
      <c r="K2720" s="101"/>
    </row>
    <row r="2721" spans="1:11" x14ac:dyDescent="0.3">
      <c r="A2721" s="101"/>
      <c r="B2721" s="101"/>
      <c r="C2721" s="101"/>
      <c r="D2721" s="101"/>
      <c r="E2721" s="101"/>
      <c r="F2721" s="101"/>
      <c r="G2721" s="101"/>
      <c r="H2721" s="101"/>
      <c r="I2721" s="101"/>
      <c r="J2721" s="101"/>
      <c r="K2721" s="101"/>
    </row>
    <row r="2722" spans="1:11" x14ac:dyDescent="0.3">
      <c r="A2722" s="101"/>
      <c r="B2722" s="101"/>
      <c r="C2722" s="101"/>
      <c r="D2722" s="101"/>
      <c r="E2722" s="101"/>
      <c r="F2722" s="101"/>
      <c r="G2722" s="101"/>
      <c r="H2722" s="101"/>
      <c r="I2722" s="101"/>
      <c r="J2722" s="101"/>
      <c r="K2722" s="101"/>
    </row>
    <row r="2723" spans="1:11" x14ac:dyDescent="0.3">
      <c r="A2723" s="101"/>
      <c r="B2723" s="101"/>
      <c r="C2723" s="101"/>
      <c r="D2723" s="101"/>
      <c r="E2723" s="101"/>
      <c r="F2723" s="101"/>
      <c r="G2723" s="101"/>
      <c r="H2723" s="101"/>
      <c r="I2723" s="101"/>
      <c r="J2723" s="101"/>
      <c r="K2723" s="101"/>
    </row>
    <row r="2724" spans="1:11" x14ac:dyDescent="0.3">
      <c r="A2724" s="101"/>
      <c r="B2724" s="101"/>
      <c r="C2724" s="101"/>
      <c r="D2724" s="101"/>
      <c r="E2724" s="101"/>
      <c r="F2724" s="101"/>
      <c r="G2724" s="101"/>
      <c r="H2724" s="101"/>
      <c r="I2724" s="101"/>
      <c r="J2724" s="101"/>
      <c r="K2724" s="101"/>
    </row>
    <row r="2725" spans="1:11" x14ac:dyDescent="0.3">
      <c r="A2725" s="101"/>
      <c r="B2725" s="101"/>
      <c r="C2725" s="101"/>
      <c r="D2725" s="101"/>
      <c r="E2725" s="101"/>
      <c r="F2725" s="101"/>
      <c r="G2725" s="101"/>
      <c r="H2725" s="101"/>
      <c r="I2725" s="101"/>
      <c r="J2725" s="101"/>
      <c r="K2725" s="101"/>
    </row>
    <row r="2726" spans="1:11" x14ac:dyDescent="0.3">
      <c r="A2726" s="101"/>
      <c r="B2726" s="101"/>
      <c r="C2726" s="101"/>
      <c r="D2726" s="101"/>
      <c r="E2726" s="101"/>
      <c r="F2726" s="101"/>
      <c r="G2726" s="101"/>
      <c r="H2726" s="101"/>
      <c r="I2726" s="101"/>
      <c r="J2726" s="101"/>
      <c r="K2726" s="101"/>
    </row>
    <row r="2727" spans="1:11" x14ac:dyDescent="0.3">
      <c r="A2727" s="101"/>
      <c r="B2727" s="101"/>
      <c r="C2727" s="101"/>
      <c r="D2727" s="101"/>
      <c r="E2727" s="101"/>
      <c r="F2727" s="101"/>
      <c r="G2727" s="101"/>
      <c r="H2727" s="101"/>
      <c r="I2727" s="101"/>
      <c r="J2727" s="101"/>
      <c r="K2727" s="101"/>
    </row>
    <row r="2728" spans="1:11" x14ac:dyDescent="0.3">
      <c r="A2728" s="101"/>
      <c r="B2728" s="101"/>
      <c r="C2728" s="101"/>
      <c r="D2728" s="101"/>
      <c r="E2728" s="101"/>
      <c r="F2728" s="101"/>
      <c r="G2728" s="101"/>
      <c r="H2728" s="101"/>
      <c r="I2728" s="101"/>
      <c r="J2728" s="101"/>
      <c r="K2728" s="101"/>
    </row>
    <row r="2729" spans="1:11" x14ac:dyDescent="0.3">
      <c r="A2729" s="101"/>
      <c r="B2729" s="101"/>
      <c r="C2729" s="101"/>
      <c r="D2729" s="101"/>
      <c r="E2729" s="101"/>
      <c r="F2729" s="101"/>
      <c r="G2729" s="101"/>
      <c r="H2729" s="101"/>
      <c r="I2729" s="101"/>
      <c r="J2729" s="101"/>
      <c r="K2729" s="101"/>
    </row>
    <row r="2730" spans="1:11" x14ac:dyDescent="0.3">
      <c r="A2730" s="101"/>
      <c r="B2730" s="101"/>
      <c r="C2730" s="101"/>
      <c r="D2730" s="101"/>
      <c r="E2730" s="101"/>
      <c r="F2730" s="101"/>
      <c r="G2730" s="101"/>
      <c r="H2730" s="101"/>
      <c r="I2730" s="101"/>
      <c r="J2730" s="101"/>
      <c r="K2730" s="101"/>
    </row>
    <row r="2731" spans="1:11" x14ac:dyDescent="0.3">
      <c r="A2731" s="101"/>
      <c r="B2731" s="101"/>
      <c r="C2731" s="101"/>
      <c r="D2731" s="101"/>
      <c r="E2731" s="101"/>
      <c r="F2731" s="101"/>
      <c r="G2731" s="101"/>
      <c r="H2731" s="101"/>
      <c r="I2731" s="101"/>
      <c r="J2731" s="101"/>
      <c r="K2731" s="101"/>
    </row>
    <row r="2732" spans="1:11" x14ac:dyDescent="0.3">
      <c r="A2732" s="101"/>
      <c r="B2732" s="101"/>
      <c r="C2732" s="101"/>
      <c r="D2732" s="101"/>
      <c r="E2732" s="101"/>
      <c r="F2732" s="101"/>
      <c r="G2732" s="101"/>
      <c r="H2732" s="101"/>
      <c r="I2732" s="101"/>
      <c r="J2732" s="101"/>
      <c r="K2732" s="101"/>
    </row>
    <row r="2733" spans="1:11" x14ac:dyDescent="0.3">
      <c r="A2733" s="101"/>
      <c r="B2733" s="101"/>
      <c r="C2733" s="101"/>
      <c r="D2733" s="101"/>
      <c r="E2733" s="101"/>
      <c r="F2733" s="101"/>
      <c r="G2733" s="101"/>
      <c r="H2733" s="101"/>
      <c r="I2733" s="101"/>
      <c r="J2733" s="101"/>
      <c r="K2733" s="101"/>
    </row>
    <row r="2734" spans="1:11" x14ac:dyDescent="0.3">
      <c r="A2734" s="101"/>
      <c r="B2734" s="101"/>
      <c r="C2734" s="101"/>
      <c r="D2734" s="101"/>
      <c r="E2734" s="101"/>
      <c r="F2734" s="101"/>
      <c r="G2734" s="101"/>
      <c r="H2734" s="101"/>
      <c r="I2734" s="101"/>
      <c r="J2734" s="101"/>
      <c r="K2734" s="101"/>
    </row>
    <row r="2735" spans="1:11" x14ac:dyDescent="0.3">
      <c r="A2735" s="101"/>
      <c r="B2735" s="101"/>
      <c r="C2735" s="101"/>
      <c r="D2735" s="101"/>
      <c r="E2735" s="101"/>
      <c r="F2735" s="101"/>
      <c r="G2735" s="101"/>
      <c r="H2735" s="101"/>
      <c r="I2735" s="101"/>
      <c r="J2735" s="101"/>
      <c r="K2735" s="101"/>
    </row>
    <row r="2736" spans="1:11" x14ac:dyDescent="0.3">
      <c r="A2736" s="101"/>
      <c r="B2736" s="101"/>
      <c r="C2736" s="101"/>
      <c r="D2736" s="101"/>
      <c r="E2736" s="101"/>
      <c r="F2736" s="101"/>
      <c r="G2736" s="101"/>
      <c r="H2736" s="101"/>
      <c r="I2736" s="101"/>
      <c r="J2736" s="101"/>
      <c r="K2736" s="101"/>
    </row>
    <row r="2737" spans="1:11" x14ac:dyDescent="0.3">
      <c r="A2737" s="101"/>
      <c r="B2737" s="101"/>
      <c r="C2737" s="101"/>
      <c r="D2737" s="101"/>
      <c r="E2737" s="101"/>
      <c r="F2737" s="101"/>
      <c r="G2737" s="101"/>
      <c r="H2737" s="101"/>
      <c r="I2737" s="101"/>
      <c r="J2737" s="101"/>
      <c r="K2737" s="101"/>
    </row>
    <row r="2738" spans="1:11" x14ac:dyDescent="0.3">
      <c r="A2738" s="101"/>
      <c r="B2738" s="101"/>
      <c r="C2738" s="101"/>
      <c r="D2738" s="101"/>
      <c r="E2738" s="101"/>
      <c r="F2738" s="101"/>
      <c r="G2738" s="101"/>
      <c r="H2738" s="101"/>
      <c r="I2738" s="101"/>
      <c r="J2738" s="101"/>
      <c r="K2738" s="101"/>
    </row>
    <row r="2739" spans="1:11" x14ac:dyDescent="0.3">
      <c r="A2739" s="101"/>
      <c r="B2739" s="101"/>
      <c r="C2739" s="101"/>
      <c r="D2739" s="101"/>
      <c r="E2739" s="101"/>
      <c r="F2739" s="101"/>
      <c r="G2739" s="101"/>
      <c r="H2739" s="101"/>
      <c r="I2739" s="101"/>
      <c r="J2739" s="101"/>
      <c r="K2739" s="101"/>
    </row>
    <row r="2740" spans="1:11" x14ac:dyDescent="0.3">
      <c r="A2740" s="101"/>
      <c r="B2740" s="101"/>
      <c r="C2740" s="101"/>
      <c r="D2740" s="101"/>
      <c r="E2740" s="101"/>
      <c r="F2740" s="101"/>
      <c r="G2740" s="101"/>
      <c r="H2740" s="101"/>
      <c r="I2740" s="101"/>
      <c r="J2740" s="101"/>
      <c r="K2740" s="101"/>
    </row>
    <row r="2741" spans="1:11" x14ac:dyDescent="0.3">
      <c r="A2741" s="101"/>
      <c r="B2741" s="101"/>
      <c r="C2741" s="101"/>
      <c r="D2741" s="101"/>
      <c r="E2741" s="101"/>
      <c r="F2741" s="101"/>
      <c r="G2741" s="101"/>
      <c r="H2741" s="101"/>
      <c r="I2741" s="101"/>
      <c r="J2741" s="101"/>
      <c r="K2741" s="101"/>
    </row>
    <row r="2742" spans="1:11" x14ac:dyDescent="0.3">
      <c r="A2742" s="101"/>
      <c r="B2742" s="101"/>
      <c r="C2742" s="101"/>
      <c r="D2742" s="101"/>
      <c r="E2742" s="101"/>
      <c r="F2742" s="101"/>
      <c r="G2742" s="101"/>
      <c r="H2742" s="101"/>
      <c r="I2742" s="101"/>
      <c r="J2742" s="101"/>
      <c r="K2742" s="101"/>
    </row>
    <row r="2743" spans="1:11" x14ac:dyDescent="0.3">
      <c r="A2743" s="101"/>
      <c r="B2743" s="101"/>
      <c r="C2743" s="101"/>
      <c r="D2743" s="101"/>
      <c r="E2743" s="101"/>
      <c r="F2743" s="101"/>
      <c r="G2743" s="101"/>
      <c r="H2743" s="101"/>
      <c r="I2743" s="101"/>
      <c r="J2743" s="101"/>
      <c r="K2743" s="101"/>
    </row>
    <row r="2744" spans="1:11" x14ac:dyDescent="0.3">
      <c r="A2744" s="101"/>
      <c r="B2744" s="101"/>
      <c r="C2744" s="101"/>
      <c r="D2744" s="101"/>
      <c r="E2744" s="101"/>
      <c r="F2744" s="101"/>
      <c r="G2744" s="101"/>
      <c r="H2744" s="101"/>
      <c r="I2744" s="101"/>
      <c r="J2744" s="101"/>
      <c r="K2744" s="101"/>
    </row>
    <row r="2745" spans="1:11" x14ac:dyDescent="0.3">
      <c r="A2745" s="101"/>
      <c r="B2745" s="101"/>
      <c r="C2745" s="101"/>
      <c r="D2745" s="101"/>
      <c r="E2745" s="101"/>
      <c r="F2745" s="101"/>
      <c r="G2745" s="101"/>
      <c r="H2745" s="101"/>
      <c r="I2745" s="101"/>
      <c r="J2745" s="101"/>
      <c r="K2745" s="101"/>
    </row>
    <row r="2746" spans="1:11" x14ac:dyDescent="0.3">
      <c r="A2746" s="101"/>
      <c r="B2746" s="101"/>
      <c r="C2746" s="101"/>
      <c r="D2746" s="101"/>
      <c r="E2746" s="101"/>
      <c r="F2746" s="101"/>
      <c r="G2746" s="101"/>
      <c r="H2746" s="101"/>
      <c r="I2746" s="101"/>
      <c r="J2746" s="101"/>
      <c r="K2746" s="101"/>
    </row>
    <row r="2747" spans="1:11" x14ac:dyDescent="0.3">
      <c r="A2747" s="101"/>
      <c r="B2747" s="101"/>
      <c r="C2747" s="101"/>
      <c r="D2747" s="101"/>
      <c r="E2747" s="101"/>
      <c r="F2747" s="101"/>
      <c r="G2747" s="101"/>
      <c r="H2747" s="101"/>
      <c r="I2747" s="101"/>
      <c r="J2747" s="101"/>
      <c r="K2747" s="101"/>
    </row>
    <row r="2748" spans="1:11" x14ac:dyDescent="0.3">
      <c r="A2748" s="101"/>
      <c r="B2748" s="101"/>
      <c r="C2748" s="101"/>
      <c r="D2748" s="101"/>
      <c r="E2748" s="101"/>
      <c r="F2748" s="101"/>
      <c r="G2748" s="101"/>
      <c r="H2748" s="101"/>
      <c r="I2748" s="101"/>
      <c r="J2748" s="101"/>
      <c r="K2748" s="101"/>
    </row>
    <row r="2749" spans="1:11" x14ac:dyDescent="0.3">
      <c r="A2749" s="101"/>
      <c r="B2749" s="101"/>
      <c r="C2749" s="101"/>
      <c r="D2749" s="101"/>
      <c r="E2749" s="101"/>
      <c r="F2749" s="101"/>
      <c r="G2749" s="101"/>
      <c r="H2749" s="101"/>
      <c r="I2749" s="101"/>
      <c r="J2749" s="101"/>
      <c r="K2749" s="101"/>
    </row>
    <row r="2750" spans="1:11" x14ac:dyDescent="0.3">
      <c r="A2750" s="101"/>
      <c r="B2750" s="101"/>
      <c r="C2750" s="101"/>
      <c r="D2750" s="101"/>
      <c r="E2750" s="101"/>
      <c r="F2750" s="101"/>
      <c r="G2750" s="101"/>
      <c r="H2750" s="101"/>
      <c r="I2750" s="101"/>
      <c r="J2750" s="101"/>
      <c r="K2750" s="101"/>
    </row>
    <row r="2751" spans="1:11" x14ac:dyDescent="0.3">
      <c r="A2751" s="101"/>
      <c r="B2751" s="101"/>
      <c r="C2751" s="101"/>
      <c r="D2751" s="101"/>
      <c r="E2751" s="101"/>
      <c r="F2751" s="101"/>
      <c r="G2751" s="101"/>
      <c r="H2751" s="101"/>
      <c r="I2751" s="101"/>
      <c r="J2751" s="101"/>
      <c r="K2751" s="101"/>
    </row>
    <row r="2752" spans="1:11" x14ac:dyDescent="0.3">
      <c r="A2752" s="101"/>
      <c r="B2752" s="101"/>
      <c r="C2752" s="101"/>
      <c r="D2752" s="101"/>
      <c r="E2752" s="101"/>
      <c r="F2752" s="101"/>
      <c r="G2752" s="101"/>
      <c r="H2752" s="101"/>
      <c r="I2752" s="101"/>
      <c r="J2752" s="101"/>
      <c r="K2752" s="101"/>
    </row>
    <row r="2753" spans="1:11" x14ac:dyDescent="0.3">
      <c r="A2753" s="101"/>
      <c r="B2753" s="101"/>
      <c r="C2753" s="101"/>
      <c r="D2753" s="101"/>
      <c r="E2753" s="101"/>
      <c r="F2753" s="101"/>
      <c r="G2753" s="101"/>
      <c r="H2753" s="101"/>
      <c r="I2753" s="101"/>
      <c r="J2753" s="101"/>
      <c r="K2753" s="101"/>
    </row>
    <row r="2754" spans="1:11" x14ac:dyDescent="0.3">
      <c r="A2754" s="101"/>
      <c r="B2754" s="101"/>
      <c r="C2754" s="101"/>
      <c r="D2754" s="101"/>
      <c r="E2754" s="101"/>
      <c r="F2754" s="101"/>
      <c r="G2754" s="101"/>
      <c r="H2754" s="101"/>
      <c r="I2754" s="101"/>
      <c r="J2754" s="101"/>
      <c r="K2754" s="101"/>
    </row>
    <row r="2755" spans="1:11" x14ac:dyDescent="0.3">
      <c r="A2755" s="101"/>
      <c r="B2755" s="101"/>
      <c r="C2755" s="101"/>
      <c r="D2755" s="101"/>
      <c r="E2755" s="101"/>
      <c r="F2755" s="101"/>
      <c r="G2755" s="101"/>
      <c r="H2755" s="101"/>
      <c r="I2755" s="101"/>
      <c r="J2755" s="101"/>
      <c r="K2755" s="101"/>
    </row>
    <row r="2756" spans="1:11" x14ac:dyDescent="0.3">
      <c r="A2756" s="101"/>
      <c r="B2756" s="101"/>
      <c r="C2756" s="101"/>
      <c r="D2756" s="101"/>
      <c r="E2756" s="101"/>
      <c r="F2756" s="101"/>
      <c r="G2756" s="101"/>
      <c r="H2756" s="101"/>
      <c r="I2756" s="101"/>
      <c r="J2756" s="101"/>
      <c r="K2756" s="101"/>
    </row>
    <row r="2757" spans="1:11" x14ac:dyDescent="0.3">
      <c r="A2757" s="101"/>
      <c r="B2757" s="101"/>
      <c r="C2757" s="101"/>
      <c r="D2757" s="101"/>
      <c r="E2757" s="101"/>
      <c r="F2757" s="101"/>
      <c r="G2757" s="101"/>
      <c r="H2757" s="101"/>
      <c r="I2757" s="101"/>
      <c r="J2757" s="101"/>
      <c r="K2757" s="101"/>
    </row>
    <row r="2758" spans="1:11" x14ac:dyDescent="0.3">
      <c r="A2758" s="101"/>
      <c r="B2758" s="101"/>
      <c r="C2758" s="101"/>
      <c r="D2758" s="101"/>
      <c r="E2758" s="101"/>
      <c r="F2758" s="101"/>
      <c r="G2758" s="101"/>
      <c r="H2758" s="101"/>
      <c r="I2758" s="101"/>
      <c r="J2758" s="101"/>
      <c r="K2758" s="101"/>
    </row>
    <row r="2759" spans="1:11" x14ac:dyDescent="0.3">
      <c r="A2759" s="101"/>
      <c r="B2759" s="101"/>
      <c r="C2759" s="101"/>
      <c r="D2759" s="101"/>
      <c r="E2759" s="101"/>
      <c r="F2759" s="101"/>
      <c r="G2759" s="101"/>
      <c r="H2759" s="101"/>
      <c r="I2759" s="101"/>
      <c r="J2759" s="101"/>
      <c r="K2759" s="101"/>
    </row>
    <row r="2760" spans="1:11" x14ac:dyDescent="0.3">
      <c r="A2760" s="101"/>
      <c r="B2760" s="101"/>
      <c r="C2760" s="101"/>
      <c r="D2760" s="101"/>
      <c r="E2760" s="101"/>
      <c r="F2760" s="101"/>
      <c r="G2760" s="101"/>
      <c r="H2760" s="101"/>
      <c r="I2760" s="101"/>
      <c r="J2760" s="101"/>
      <c r="K2760" s="101"/>
    </row>
    <row r="2761" spans="1:11" x14ac:dyDescent="0.3">
      <c r="A2761" s="101"/>
      <c r="B2761" s="101"/>
      <c r="C2761" s="101"/>
      <c r="D2761" s="101"/>
      <c r="E2761" s="101"/>
      <c r="F2761" s="101"/>
      <c r="G2761" s="101"/>
      <c r="H2761" s="101"/>
      <c r="I2761" s="101"/>
      <c r="J2761" s="101"/>
      <c r="K2761" s="101"/>
    </row>
    <row r="2762" spans="1:11" x14ac:dyDescent="0.3">
      <c r="A2762" s="101"/>
      <c r="B2762" s="101"/>
      <c r="C2762" s="101"/>
      <c r="D2762" s="101"/>
      <c r="E2762" s="101"/>
      <c r="F2762" s="101"/>
      <c r="G2762" s="101"/>
      <c r="H2762" s="101"/>
      <c r="I2762" s="101"/>
      <c r="J2762" s="101"/>
      <c r="K2762" s="101"/>
    </row>
    <row r="2763" spans="1:11" x14ac:dyDescent="0.3">
      <c r="A2763" s="101"/>
      <c r="B2763" s="101"/>
      <c r="C2763" s="101"/>
      <c r="D2763" s="101"/>
      <c r="E2763" s="101"/>
      <c r="F2763" s="101"/>
      <c r="G2763" s="101"/>
      <c r="H2763" s="101"/>
      <c r="I2763" s="101"/>
      <c r="J2763" s="101"/>
      <c r="K2763" s="101"/>
    </row>
    <row r="2764" spans="1:11" x14ac:dyDescent="0.3">
      <c r="A2764" s="101"/>
      <c r="B2764" s="101"/>
      <c r="C2764" s="101"/>
      <c r="D2764" s="101"/>
      <c r="E2764" s="101"/>
      <c r="F2764" s="101"/>
      <c r="G2764" s="101"/>
      <c r="H2764" s="101"/>
      <c r="I2764" s="101"/>
      <c r="J2764" s="101"/>
      <c r="K2764" s="101"/>
    </row>
    <row r="2765" spans="1:11" x14ac:dyDescent="0.3">
      <c r="A2765" s="101"/>
      <c r="B2765" s="101"/>
      <c r="C2765" s="101"/>
      <c r="D2765" s="101"/>
      <c r="E2765" s="101"/>
      <c r="F2765" s="101"/>
      <c r="G2765" s="101"/>
      <c r="H2765" s="101"/>
      <c r="I2765" s="101"/>
      <c r="J2765" s="101"/>
      <c r="K2765" s="101"/>
    </row>
    <row r="2766" spans="1:11" x14ac:dyDescent="0.3">
      <c r="A2766" s="101"/>
      <c r="B2766" s="101"/>
      <c r="C2766" s="101"/>
      <c r="D2766" s="101"/>
      <c r="E2766" s="101"/>
      <c r="F2766" s="101"/>
      <c r="G2766" s="101"/>
      <c r="H2766" s="101"/>
      <c r="I2766" s="101"/>
      <c r="J2766" s="101"/>
      <c r="K2766" s="101"/>
    </row>
    <row r="2767" spans="1:11" x14ac:dyDescent="0.3">
      <c r="A2767" s="101"/>
      <c r="B2767" s="101"/>
      <c r="C2767" s="101"/>
      <c r="D2767" s="101"/>
      <c r="E2767" s="101"/>
      <c r="F2767" s="101"/>
      <c r="G2767" s="101"/>
      <c r="H2767" s="101"/>
      <c r="I2767" s="101"/>
      <c r="J2767" s="101"/>
      <c r="K2767" s="101"/>
    </row>
    <row r="2768" spans="1:11" x14ac:dyDescent="0.3">
      <c r="A2768" s="101"/>
      <c r="B2768" s="101"/>
      <c r="C2768" s="101"/>
      <c r="D2768" s="101"/>
      <c r="E2768" s="101"/>
      <c r="F2768" s="101"/>
      <c r="G2768" s="101"/>
      <c r="H2768" s="101"/>
      <c r="I2768" s="101"/>
      <c r="J2768" s="101"/>
      <c r="K2768" s="101"/>
    </row>
    <row r="2769" spans="1:11" x14ac:dyDescent="0.3">
      <c r="A2769" s="101"/>
      <c r="B2769" s="101"/>
      <c r="C2769" s="101"/>
      <c r="D2769" s="101"/>
      <c r="E2769" s="101"/>
      <c r="F2769" s="101"/>
      <c r="G2769" s="101"/>
      <c r="H2769" s="101"/>
      <c r="I2769" s="101"/>
      <c r="J2769" s="101"/>
      <c r="K2769" s="101"/>
    </row>
    <row r="2770" spans="1:11" x14ac:dyDescent="0.3">
      <c r="A2770" s="101"/>
      <c r="B2770" s="101"/>
      <c r="C2770" s="101"/>
      <c r="D2770" s="101"/>
      <c r="E2770" s="101"/>
      <c r="F2770" s="101"/>
      <c r="G2770" s="101"/>
      <c r="H2770" s="101"/>
      <c r="I2770" s="101"/>
      <c r="J2770" s="101"/>
      <c r="K2770" s="101"/>
    </row>
    <row r="2771" spans="1:11" x14ac:dyDescent="0.3">
      <c r="A2771" s="101"/>
      <c r="B2771" s="101"/>
      <c r="C2771" s="101"/>
      <c r="D2771" s="101"/>
      <c r="E2771" s="101"/>
      <c r="F2771" s="101"/>
      <c r="G2771" s="101"/>
      <c r="H2771" s="101"/>
      <c r="I2771" s="101"/>
      <c r="J2771" s="101"/>
      <c r="K2771" s="101"/>
    </row>
    <row r="2772" spans="1:11" x14ac:dyDescent="0.3">
      <c r="A2772" s="101"/>
      <c r="B2772" s="101"/>
      <c r="C2772" s="101"/>
      <c r="D2772" s="101"/>
      <c r="E2772" s="101"/>
      <c r="F2772" s="101"/>
      <c r="G2772" s="101"/>
      <c r="H2772" s="101"/>
      <c r="I2772" s="101"/>
      <c r="J2772" s="101"/>
      <c r="K2772" s="101"/>
    </row>
    <row r="2773" spans="1:11" x14ac:dyDescent="0.3">
      <c r="A2773" s="101"/>
      <c r="B2773" s="101"/>
      <c r="C2773" s="101"/>
      <c r="D2773" s="101"/>
      <c r="E2773" s="101"/>
      <c r="F2773" s="101"/>
      <c r="G2773" s="101"/>
      <c r="H2773" s="101"/>
      <c r="I2773" s="101"/>
      <c r="J2773" s="101"/>
      <c r="K2773" s="101"/>
    </row>
    <row r="2774" spans="1:11" x14ac:dyDescent="0.3">
      <c r="A2774" s="101"/>
      <c r="B2774" s="101"/>
      <c r="C2774" s="101"/>
      <c r="D2774" s="101"/>
      <c r="E2774" s="101"/>
      <c r="F2774" s="101"/>
      <c r="G2774" s="101"/>
      <c r="H2774" s="101"/>
      <c r="I2774" s="101"/>
      <c r="J2774" s="101"/>
      <c r="K2774" s="101"/>
    </row>
    <row r="2775" spans="1:11" x14ac:dyDescent="0.3">
      <c r="A2775" s="101"/>
      <c r="B2775" s="101"/>
      <c r="C2775" s="101"/>
      <c r="D2775" s="101"/>
      <c r="E2775" s="101"/>
      <c r="F2775" s="101"/>
      <c r="G2775" s="101"/>
      <c r="H2775" s="101"/>
      <c r="I2775" s="101"/>
      <c r="J2775" s="101"/>
      <c r="K2775" s="101"/>
    </row>
    <row r="2776" spans="1:11" x14ac:dyDescent="0.3">
      <c r="A2776" s="101"/>
      <c r="B2776" s="101"/>
      <c r="C2776" s="101"/>
      <c r="D2776" s="101"/>
      <c r="E2776" s="101"/>
      <c r="F2776" s="101"/>
      <c r="G2776" s="101"/>
      <c r="H2776" s="101"/>
      <c r="I2776" s="101"/>
      <c r="J2776" s="101"/>
      <c r="K2776" s="101"/>
    </row>
    <row r="2777" spans="1:11" x14ac:dyDescent="0.3">
      <c r="A2777" s="101"/>
      <c r="B2777" s="101"/>
      <c r="C2777" s="101"/>
      <c r="D2777" s="101"/>
      <c r="E2777" s="101"/>
      <c r="F2777" s="101"/>
      <c r="G2777" s="101"/>
      <c r="H2777" s="101"/>
      <c r="I2777" s="101"/>
      <c r="J2777" s="101"/>
      <c r="K2777" s="101"/>
    </row>
    <row r="2778" spans="1:11" x14ac:dyDescent="0.3">
      <c r="A2778" s="101"/>
      <c r="B2778" s="101"/>
      <c r="C2778" s="101"/>
      <c r="D2778" s="101"/>
      <c r="E2778" s="101"/>
      <c r="F2778" s="101"/>
      <c r="G2778" s="101"/>
      <c r="H2778" s="101"/>
      <c r="I2778" s="101"/>
      <c r="J2778" s="101"/>
      <c r="K2778" s="101"/>
    </row>
    <row r="2779" spans="1:11" x14ac:dyDescent="0.3">
      <c r="A2779" s="101"/>
      <c r="B2779" s="101"/>
      <c r="C2779" s="101"/>
      <c r="D2779" s="101"/>
      <c r="E2779" s="101"/>
      <c r="F2779" s="101"/>
      <c r="G2779" s="101"/>
      <c r="H2779" s="101"/>
      <c r="I2779" s="101"/>
      <c r="J2779" s="101"/>
      <c r="K2779" s="101"/>
    </row>
    <row r="2780" spans="1:11" x14ac:dyDescent="0.3">
      <c r="A2780" s="101"/>
      <c r="B2780" s="101"/>
      <c r="C2780" s="101"/>
      <c r="D2780" s="101"/>
      <c r="E2780" s="101"/>
      <c r="F2780" s="101"/>
      <c r="G2780" s="101"/>
      <c r="H2780" s="101"/>
      <c r="I2780" s="101"/>
      <c r="J2780" s="101"/>
      <c r="K2780" s="101"/>
    </row>
    <row r="2781" spans="1:11" x14ac:dyDescent="0.3">
      <c r="A2781" s="101"/>
      <c r="B2781" s="101"/>
      <c r="C2781" s="101"/>
      <c r="D2781" s="101"/>
      <c r="E2781" s="101"/>
      <c r="F2781" s="101"/>
      <c r="G2781" s="101"/>
      <c r="H2781" s="101"/>
      <c r="I2781" s="101"/>
      <c r="J2781" s="101"/>
      <c r="K2781" s="101"/>
    </row>
    <row r="2782" spans="1:11" x14ac:dyDescent="0.3">
      <c r="A2782" s="101"/>
      <c r="B2782" s="101"/>
      <c r="C2782" s="101"/>
      <c r="D2782" s="101"/>
      <c r="E2782" s="101"/>
      <c r="F2782" s="101"/>
      <c r="G2782" s="101"/>
      <c r="H2782" s="101"/>
      <c r="I2782" s="101"/>
      <c r="J2782" s="101"/>
      <c r="K2782" s="101"/>
    </row>
    <row r="2783" spans="1:11" x14ac:dyDescent="0.3">
      <c r="A2783" s="101"/>
      <c r="B2783" s="101"/>
      <c r="C2783" s="101"/>
      <c r="D2783" s="101"/>
      <c r="E2783" s="101"/>
      <c r="F2783" s="101"/>
      <c r="G2783" s="101"/>
      <c r="H2783" s="101"/>
      <c r="I2783" s="101"/>
      <c r="J2783" s="101"/>
      <c r="K2783" s="101"/>
    </row>
    <row r="2784" spans="1:11" x14ac:dyDescent="0.3">
      <c r="A2784" s="101"/>
      <c r="B2784" s="101"/>
      <c r="C2784" s="101"/>
      <c r="D2784" s="101"/>
      <c r="E2784" s="101"/>
      <c r="F2784" s="101"/>
      <c r="G2784" s="101"/>
      <c r="H2784" s="101"/>
      <c r="I2784" s="101"/>
      <c r="J2784" s="101"/>
      <c r="K2784" s="101"/>
    </row>
    <row r="2785" spans="1:11" x14ac:dyDescent="0.3">
      <c r="A2785" s="101"/>
      <c r="B2785" s="101"/>
      <c r="C2785" s="101"/>
      <c r="D2785" s="101"/>
      <c r="E2785" s="101"/>
      <c r="F2785" s="101"/>
      <c r="G2785" s="101"/>
      <c r="H2785" s="101"/>
      <c r="I2785" s="101"/>
      <c r="J2785" s="101"/>
      <c r="K2785" s="101"/>
    </row>
    <row r="2786" spans="1:11" x14ac:dyDescent="0.3">
      <c r="A2786" s="101"/>
      <c r="B2786" s="101"/>
      <c r="C2786" s="101"/>
      <c r="D2786" s="101"/>
      <c r="E2786" s="101"/>
      <c r="F2786" s="101"/>
      <c r="G2786" s="101"/>
      <c r="H2786" s="101"/>
      <c r="I2786" s="101"/>
      <c r="J2786" s="101"/>
      <c r="K2786" s="101"/>
    </row>
    <row r="2787" spans="1:11" x14ac:dyDescent="0.3">
      <c r="A2787" s="101"/>
      <c r="B2787" s="101"/>
      <c r="C2787" s="101"/>
      <c r="D2787" s="101"/>
      <c r="E2787" s="101"/>
      <c r="F2787" s="101"/>
      <c r="G2787" s="101"/>
      <c r="H2787" s="101"/>
      <c r="I2787" s="101"/>
      <c r="J2787" s="101"/>
      <c r="K2787" s="101"/>
    </row>
    <row r="2788" spans="1:11" x14ac:dyDescent="0.3">
      <c r="A2788" s="101"/>
      <c r="B2788" s="101"/>
      <c r="C2788" s="101"/>
      <c r="D2788" s="101"/>
      <c r="E2788" s="101"/>
      <c r="F2788" s="101"/>
      <c r="G2788" s="101"/>
      <c r="H2788" s="101"/>
      <c r="I2788" s="101"/>
      <c r="J2788" s="101"/>
      <c r="K2788" s="101"/>
    </row>
    <row r="2789" spans="1:11" x14ac:dyDescent="0.3">
      <c r="A2789" s="101"/>
      <c r="B2789" s="101"/>
      <c r="C2789" s="101"/>
      <c r="D2789" s="101"/>
      <c r="E2789" s="101"/>
      <c r="F2789" s="101"/>
      <c r="G2789" s="101"/>
      <c r="H2789" s="101"/>
      <c r="I2789" s="101"/>
      <c r="J2789" s="101"/>
      <c r="K2789" s="101"/>
    </row>
    <row r="2790" spans="1:11" x14ac:dyDescent="0.3">
      <c r="A2790" s="101"/>
      <c r="B2790" s="101"/>
      <c r="C2790" s="101"/>
      <c r="D2790" s="101"/>
      <c r="E2790" s="101"/>
      <c r="F2790" s="101"/>
      <c r="G2790" s="101"/>
      <c r="H2790" s="101"/>
      <c r="I2790" s="101"/>
      <c r="J2790" s="101"/>
      <c r="K2790" s="101"/>
    </row>
    <row r="2791" spans="1:11" x14ac:dyDescent="0.3">
      <c r="A2791" s="101"/>
      <c r="B2791" s="101"/>
      <c r="C2791" s="101"/>
      <c r="D2791" s="101"/>
      <c r="E2791" s="101"/>
      <c r="F2791" s="101"/>
      <c r="G2791" s="101"/>
      <c r="H2791" s="101"/>
      <c r="I2791" s="101"/>
      <c r="J2791" s="101"/>
      <c r="K2791" s="101"/>
    </row>
    <row r="2792" spans="1:11" x14ac:dyDescent="0.3">
      <c r="A2792" s="101"/>
      <c r="B2792" s="101"/>
      <c r="C2792" s="101"/>
      <c r="D2792" s="101"/>
      <c r="E2792" s="101"/>
      <c r="F2792" s="101"/>
      <c r="G2792" s="101"/>
      <c r="H2792" s="101"/>
      <c r="I2792" s="101"/>
      <c r="J2792" s="101"/>
      <c r="K2792" s="101"/>
    </row>
    <row r="2793" spans="1:11" x14ac:dyDescent="0.3">
      <c r="A2793" s="101"/>
      <c r="B2793" s="101"/>
      <c r="C2793" s="101"/>
      <c r="D2793" s="101"/>
      <c r="E2793" s="101"/>
      <c r="F2793" s="101"/>
      <c r="G2793" s="101"/>
      <c r="H2793" s="101"/>
      <c r="I2793" s="101"/>
      <c r="J2793" s="101"/>
      <c r="K2793" s="101"/>
    </row>
    <row r="2794" spans="1:11" x14ac:dyDescent="0.3">
      <c r="A2794" s="101"/>
      <c r="B2794" s="101"/>
      <c r="C2794" s="101"/>
      <c r="D2794" s="101"/>
      <c r="E2794" s="101"/>
      <c r="F2794" s="101"/>
      <c r="G2794" s="101"/>
      <c r="H2794" s="101"/>
      <c r="I2794" s="101"/>
      <c r="J2794" s="101"/>
      <c r="K2794" s="101"/>
    </row>
    <row r="2795" spans="1:11" x14ac:dyDescent="0.3">
      <c r="A2795" s="101"/>
      <c r="B2795" s="101"/>
      <c r="C2795" s="101"/>
      <c r="D2795" s="101"/>
      <c r="E2795" s="101"/>
      <c r="F2795" s="101"/>
      <c r="G2795" s="101"/>
      <c r="H2795" s="101"/>
      <c r="I2795" s="101"/>
      <c r="J2795" s="101"/>
      <c r="K2795" s="101"/>
    </row>
    <row r="2796" spans="1:11" x14ac:dyDescent="0.3">
      <c r="A2796" s="101"/>
      <c r="B2796" s="101"/>
      <c r="C2796" s="101"/>
      <c r="D2796" s="101"/>
      <c r="E2796" s="101"/>
      <c r="F2796" s="101"/>
      <c r="G2796" s="101"/>
      <c r="H2796" s="101"/>
      <c r="I2796" s="101"/>
      <c r="J2796" s="101"/>
      <c r="K2796" s="101"/>
    </row>
    <row r="2797" spans="1:11" x14ac:dyDescent="0.3">
      <c r="A2797" s="101"/>
      <c r="B2797" s="101"/>
      <c r="C2797" s="101"/>
      <c r="D2797" s="101"/>
      <c r="E2797" s="101"/>
      <c r="F2797" s="101"/>
      <c r="G2797" s="101"/>
      <c r="H2797" s="101"/>
      <c r="I2797" s="101"/>
      <c r="J2797" s="101"/>
      <c r="K2797" s="101"/>
    </row>
    <row r="2798" spans="1:11" x14ac:dyDescent="0.3">
      <c r="A2798" s="101"/>
      <c r="B2798" s="101"/>
      <c r="C2798" s="101"/>
      <c r="D2798" s="101"/>
      <c r="E2798" s="101"/>
      <c r="F2798" s="101"/>
      <c r="G2798" s="101"/>
      <c r="H2798" s="101"/>
      <c r="I2798" s="101"/>
      <c r="J2798" s="101"/>
      <c r="K2798" s="101"/>
    </row>
    <row r="2799" spans="1:11" x14ac:dyDescent="0.3">
      <c r="A2799" s="101"/>
      <c r="B2799" s="101"/>
      <c r="C2799" s="101"/>
      <c r="D2799" s="101"/>
      <c r="E2799" s="101"/>
      <c r="F2799" s="101"/>
      <c r="G2799" s="101"/>
      <c r="H2799" s="101"/>
      <c r="I2799" s="101"/>
      <c r="J2799" s="101"/>
      <c r="K2799" s="101"/>
    </row>
    <row r="2800" spans="1:11" x14ac:dyDescent="0.3">
      <c r="A2800" s="101"/>
      <c r="B2800" s="101"/>
      <c r="C2800" s="101"/>
      <c r="D2800" s="101"/>
      <c r="E2800" s="101"/>
      <c r="F2800" s="101"/>
      <c r="G2800" s="101"/>
      <c r="H2800" s="101"/>
      <c r="I2800" s="101"/>
      <c r="J2800" s="101"/>
      <c r="K2800" s="101"/>
    </row>
    <row r="2801" spans="1:11" x14ac:dyDescent="0.3">
      <c r="A2801" s="101"/>
      <c r="B2801" s="101"/>
      <c r="C2801" s="101"/>
      <c r="D2801" s="101"/>
      <c r="E2801" s="101"/>
      <c r="F2801" s="101"/>
      <c r="G2801" s="101"/>
      <c r="H2801" s="101"/>
      <c r="I2801" s="101"/>
      <c r="J2801" s="101"/>
      <c r="K2801" s="101"/>
    </row>
    <row r="2802" spans="1:11" x14ac:dyDescent="0.3">
      <c r="A2802" s="101"/>
      <c r="B2802" s="101"/>
      <c r="C2802" s="101"/>
      <c r="D2802" s="101"/>
      <c r="E2802" s="101"/>
      <c r="F2802" s="101"/>
      <c r="G2802" s="101"/>
      <c r="H2802" s="101"/>
      <c r="I2802" s="101"/>
      <c r="J2802" s="101"/>
      <c r="K2802" s="101"/>
    </row>
    <row r="2803" spans="1:11" x14ac:dyDescent="0.3">
      <c r="A2803" s="101"/>
      <c r="B2803" s="101"/>
      <c r="C2803" s="101"/>
      <c r="D2803" s="101"/>
      <c r="E2803" s="101"/>
      <c r="F2803" s="101"/>
      <c r="G2803" s="101"/>
      <c r="H2803" s="101"/>
      <c r="I2803" s="101"/>
      <c r="J2803" s="101"/>
      <c r="K2803" s="101"/>
    </row>
    <row r="2804" spans="1:11" x14ac:dyDescent="0.3">
      <c r="A2804" s="101"/>
      <c r="B2804" s="101"/>
      <c r="C2804" s="101"/>
      <c r="D2804" s="101"/>
      <c r="E2804" s="101"/>
      <c r="F2804" s="101"/>
      <c r="G2804" s="101"/>
      <c r="H2804" s="101"/>
      <c r="I2804" s="101"/>
      <c r="J2804" s="101"/>
      <c r="K2804" s="101"/>
    </row>
    <row r="2805" spans="1:11" x14ac:dyDescent="0.3">
      <c r="A2805" s="101"/>
      <c r="B2805" s="101"/>
      <c r="C2805" s="101"/>
      <c r="D2805" s="101"/>
      <c r="E2805" s="101"/>
      <c r="F2805" s="101"/>
      <c r="G2805" s="101"/>
      <c r="H2805" s="101"/>
      <c r="I2805" s="101"/>
      <c r="J2805" s="101"/>
      <c r="K2805" s="101"/>
    </row>
    <row r="2806" spans="1:11" x14ac:dyDescent="0.3">
      <c r="A2806" s="101"/>
      <c r="B2806" s="101"/>
      <c r="C2806" s="101"/>
      <c r="D2806" s="101"/>
      <c r="E2806" s="101"/>
      <c r="F2806" s="101"/>
      <c r="G2806" s="101"/>
      <c r="H2806" s="101"/>
      <c r="I2806" s="101"/>
      <c r="J2806" s="101"/>
      <c r="K2806" s="101"/>
    </row>
    <row r="2807" spans="1:11" x14ac:dyDescent="0.3">
      <c r="A2807" s="101"/>
      <c r="B2807" s="101"/>
      <c r="C2807" s="101"/>
      <c r="D2807" s="101"/>
      <c r="E2807" s="101"/>
      <c r="F2807" s="101"/>
      <c r="G2807" s="101"/>
      <c r="H2807" s="101"/>
      <c r="I2807" s="101"/>
      <c r="J2807" s="101"/>
      <c r="K2807" s="101"/>
    </row>
    <row r="2808" spans="1:11" x14ac:dyDescent="0.3">
      <c r="A2808" s="101"/>
      <c r="B2808" s="101"/>
      <c r="C2808" s="101"/>
      <c r="D2808" s="101"/>
      <c r="E2808" s="101"/>
      <c r="F2808" s="101"/>
      <c r="G2808" s="101"/>
      <c r="H2808" s="101"/>
      <c r="I2808" s="101"/>
      <c r="J2808" s="101"/>
      <c r="K2808" s="101"/>
    </row>
    <row r="2809" spans="1:11" x14ac:dyDescent="0.3">
      <c r="A2809" s="101"/>
      <c r="B2809" s="101"/>
      <c r="C2809" s="101"/>
      <c r="D2809" s="101"/>
      <c r="E2809" s="101"/>
      <c r="F2809" s="101"/>
      <c r="G2809" s="101"/>
      <c r="H2809" s="101"/>
      <c r="I2809" s="101"/>
      <c r="J2809" s="101"/>
      <c r="K2809" s="101"/>
    </row>
    <row r="2810" spans="1:11" x14ac:dyDescent="0.3">
      <c r="A2810" s="101"/>
      <c r="B2810" s="101"/>
      <c r="C2810" s="101"/>
      <c r="D2810" s="101"/>
      <c r="E2810" s="101"/>
      <c r="F2810" s="101"/>
      <c r="G2810" s="101"/>
      <c r="H2810" s="101"/>
      <c r="I2810" s="101"/>
      <c r="J2810" s="101"/>
      <c r="K2810" s="101"/>
    </row>
    <row r="2811" spans="1:11" x14ac:dyDescent="0.3">
      <c r="A2811" s="101"/>
      <c r="B2811" s="101"/>
      <c r="C2811" s="101"/>
      <c r="D2811" s="101"/>
      <c r="E2811" s="101"/>
      <c r="F2811" s="101"/>
      <c r="G2811" s="101"/>
      <c r="H2811" s="101"/>
      <c r="I2811" s="101"/>
      <c r="J2811" s="101"/>
      <c r="K2811" s="101"/>
    </row>
    <row r="2812" spans="1:11" x14ac:dyDescent="0.3">
      <c r="A2812" s="101"/>
      <c r="B2812" s="101"/>
      <c r="C2812" s="101"/>
      <c r="D2812" s="101"/>
      <c r="E2812" s="101"/>
      <c r="F2812" s="101"/>
      <c r="G2812" s="101"/>
      <c r="H2812" s="101"/>
      <c r="I2812" s="101"/>
      <c r="J2812" s="101"/>
      <c r="K2812" s="101"/>
    </row>
    <row r="2813" spans="1:11" x14ac:dyDescent="0.3">
      <c r="A2813" s="101"/>
      <c r="B2813" s="101"/>
      <c r="C2813" s="101"/>
      <c r="D2813" s="101"/>
      <c r="E2813" s="101"/>
      <c r="F2813" s="101"/>
      <c r="G2813" s="101"/>
      <c r="H2813" s="101"/>
      <c r="I2813" s="101"/>
      <c r="J2813" s="101"/>
      <c r="K2813" s="101"/>
    </row>
    <row r="2814" spans="1:11" x14ac:dyDescent="0.3">
      <c r="A2814" s="101"/>
      <c r="B2814" s="101"/>
      <c r="C2814" s="101"/>
      <c r="D2814" s="101"/>
      <c r="E2814" s="101"/>
      <c r="F2814" s="101"/>
      <c r="G2814" s="101"/>
      <c r="H2814" s="101"/>
      <c r="I2814" s="101"/>
      <c r="J2814" s="101"/>
      <c r="K2814" s="101"/>
    </row>
    <row r="2815" spans="1:11" x14ac:dyDescent="0.3">
      <c r="A2815" s="101"/>
      <c r="B2815" s="101"/>
      <c r="C2815" s="101"/>
      <c r="D2815" s="101"/>
      <c r="E2815" s="101"/>
      <c r="F2815" s="101"/>
      <c r="G2815" s="101"/>
      <c r="H2815" s="101"/>
      <c r="I2815" s="101"/>
      <c r="J2815" s="101"/>
      <c r="K2815" s="101"/>
    </row>
    <row r="2816" spans="1:11" x14ac:dyDescent="0.3">
      <c r="A2816" s="101"/>
      <c r="B2816" s="101"/>
      <c r="C2816" s="101"/>
      <c r="D2816" s="101"/>
      <c r="E2816" s="101"/>
      <c r="F2816" s="101"/>
      <c r="G2816" s="101"/>
      <c r="H2816" s="101"/>
      <c r="I2816" s="101"/>
      <c r="J2816" s="101"/>
      <c r="K2816" s="101"/>
    </row>
    <row r="2817" spans="1:11" x14ac:dyDescent="0.3">
      <c r="A2817" s="101"/>
      <c r="B2817" s="101"/>
      <c r="C2817" s="101"/>
      <c r="D2817" s="101"/>
      <c r="E2817" s="101"/>
      <c r="F2817" s="101"/>
      <c r="G2817" s="101"/>
      <c r="H2817" s="101"/>
      <c r="I2817" s="101"/>
      <c r="J2817" s="101"/>
      <c r="K2817" s="101"/>
    </row>
    <row r="2818" spans="1:11" x14ac:dyDescent="0.3">
      <c r="A2818" s="101"/>
      <c r="B2818" s="101"/>
      <c r="C2818" s="101"/>
      <c r="D2818" s="101"/>
      <c r="E2818" s="101"/>
      <c r="F2818" s="101"/>
      <c r="G2818" s="101"/>
      <c r="H2818" s="101"/>
      <c r="I2818" s="101"/>
      <c r="J2818" s="101"/>
      <c r="K2818" s="101"/>
    </row>
    <row r="2819" spans="1:11" x14ac:dyDescent="0.3">
      <c r="A2819" s="101"/>
      <c r="B2819" s="101"/>
      <c r="C2819" s="101"/>
      <c r="D2819" s="101"/>
      <c r="E2819" s="101"/>
      <c r="F2819" s="101"/>
      <c r="G2819" s="101"/>
      <c r="H2819" s="101"/>
      <c r="I2819" s="101"/>
      <c r="J2819" s="101"/>
      <c r="K2819" s="101"/>
    </row>
    <row r="2820" spans="1:11" x14ac:dyDescent="0.3">
      <c r="A2820" s="101"/>
      <c r="B2820" s="101"/>
      <c r="C2820" s="101"/>
      <c r="D2820" s="101"/>
      <c r="E2820" s="101"/>
      <c r="F2820" s="101"/>
      <c r="G2820" s="101"/>
      <c r="H2820" s="101"/>
      <c r="I2820" s="101"/>
      <c r="J2820" s="101"/>
      <c r="K2820" s="101"/>
    </row>
    <row r="2821" spans="1:11" x14ac:dyDescent="0.3">
      <c r="A2821" s="101"/>
      <c r="B2821" s="101"/>
      <c r="C2821" s="101"/>
      <c r="D2821" s="101"/>
      <c r="E2821" s="101"/>
      <c r="F2821" s="101"/>
      <c r="G2821" s="101"/>
      <c r="H2821" s="101"/>
      <c r="I2821" s="101"/>
      <c r="J2821" s="101"/>
      <c r="K2821" s="101"/>
    </row>
    <row r="2822" spans="1:11" x14ac:dyDescent="0.3">
      <c r="A2822" s="101"/>
      <c r="B2822" s="101"/>
      <c r="C2822" s="101"/>
      <c r="D2822" s="101"/>
      <c r="E2822" s="101"/>
      <c r="F2822" s="101"/>
      <c r="G2822" s="101"/>
      <c r="H2822" s="101"/>
      <c r="I2822" s="101"/>
      <c r="J2822" s="101"/>
      <c r="K2822" s="101"/>
    </row>
    <row r="2823" spans="1:11" x14ac:dyDescent="0.3">
      <c r="A2823" s="101"/>
      <c r="B2823" s="101"/>
      <c r="C2823" s="101"/>
      <c r="D2823" s="101"/>
      <c r="E2823" s="101"/>
      <c r="F2823" s="101"/>
      <c r="G2823" s="101"/>
      <c r="H2823" s="101"/>
      <c r="I2823" s="101"/>
      <c r="J2823" s="101"/>
      <c r="K2823" s="101"/>
    </row>
    <row r="2824" spans="1:11" x14ac:dyDescent="0.3">
      <c r="A2824" s="101"/>
      <c r="B2824" s="101"/>
      <c r="C2824" s="101"/>
      <c r="D2824" s="101"/>
      <c r="E2824" s="101"/>
      <c r="F2824" s="101"/>
      <c r="G2824" s="101"/>
      <c r="H2824" s="101"/>
      <c r="I2824" s="101"/>
      <c r="J2824" s="101"/>
      <c r="K2824" s="101"/>
    </row>
    <row r="2825" spans="1:11" x14ac:dyDescent="0.3">
      <c r="A2825" s="101"/>
      <c r="B2825" s="101"/>
      <c r="C2825" s="101"/>
      <c r="D2825" s="101"/>
      <c r="E2825" s="101"/>
      <c r="F2825" s="101"/>
      <c r="G2825" s="101"/>
      <c r="H2825" s="101"/>
      <c r="I2825" s="101"/>
      <c r="J2825" s="101"/>
      <c r="K2825" s="101"/>
    </row>
    <row r="2826" spans="1:11" x14ac:dyDescent="0.3">
      <c r="A2826" s="101"/>
      <c r="B2826" s="101"/>
      <c r="C2826" s="101"/>
      <c r="D2826" s="101"/>
      <c r="E2826" s="101"/>
      <c r="F2826" s="101"/>
      <c r="G2826" s="101"/>
      <c r="H2826" s="101"/>
      <c r="I2826" s="101"/>
      <c r="J2826" s="101"/>
      <c r="K2826" s="101"/>
    </row>
    <row r="2827" spans="1:11" x14ac:dyDescent="0.3">
      <c r="A2827" s="101"/>
      <c r="B2827" s="101"/>
      <c r="C2827" s="101"/>
      <c r="D2827" s="101"/>
      <c r="E2827" s="101"/>
      <c r="F2827" s="101"/>
      <c r="G2827" s="101"/>
      <c r="H2827" s="101"/>
      <c r="I2827" s="101"/>
      <c r="J2827" s="101"/>
      <c r="K2827" s="101"/>
    </row>
    <row r="2828" spans="1:11" x14ac:dyDescent="0.3">
      <c r="A2828" s="101"/>
      <c r="B2828" s="101"/>
      <c r="C2828" s="101"/>
      <c r="D2828" s="101"/>
      <c r="E2828" s="101"/>
      <c r="F2828" s="101"/>
      <c r="G2828" s="101"/>
      <c r="H2828" s="101"/>
      <c r="I2828" s="101"/>
      <c r="J2828" s="101"/>
      <c r="K2828" s="101"/>
    </row>
    <row r="2829" spans="1:11" x14ac:dyDescent="0.3">
      <c r="A2829" s="101"/>
      <c r="B2829" s="101"/>
      <c r="C2829" s="101"/>
      <c r="D2829" s="101"/>
      <c r="E2829" s="101"/>
      <c r="F2829" s="101"/>
      <c r="G2829" s="101"/>
      <c r="H2829" s="101"/>
      <c r="I2829" s="101"/>
      <c r="J2829" s="101"/>
      <c r="K2829" s="101"/>
    </row>
    <row r="2830" spans="1:11" x14ac:dyDescent="0.3">
      <c r="A2830" s="101"/>
      <c r="B2830" s="101"/>
      <c r="C2830" s="101"/>
      <c r="D2830" s="101"/>
      <c r="E2830" s="101"/>
      <c r="F2830" s="101"/>
      <c r="G2830" s="101"/>
      <c r="H2830" s="101"/>
      <c r="I2830" s="101"/>
      <c r="J2830" s="101"/>
      <c r="K2830" s="101"/>
    </row>
    <row r="2831" spans="1:11" x14ac:dyDescent="0.3">
      <c r="A2831" s="101"/>
      <c r="B2831" s="101"/>
      <c r="C2831" s="101"/>
      <c r="D2831" s="101"/>
      <c r="E2831" s="101"/>
      <c r="F2831" s="101"/>
      <c r="G2831" s="101"/>
      <c r="H2831" s="101"/>
      <c r="I2831" s="101"/>
      <c r="J2831" s="101"/>
      <c r="K2831" s="101"/>
    </row>
    <row r="2832" spans="1:11" x14ac:dyDescent="0.3">
      <c r="A2832" s="101"/>
      <c r="B2832" s="101"/>
      <c r="C2832" s="101"/>
      <c r="D2832" s="101"/>
      <c r="E2832" s="101"/>
      <c r="F2832" s="101"/>
      <c r="G2832" s="101"/>
      <c r="H2832" s="101"/>
      <c r="I2832" s="101"/>
      <c r="J2832" s="101"/>
      <c r="K2832" s="101"/>
    </row>
    <row r="2833" spans="1:11" x14ac:dyDescent="0.3">
      <c r="A2833" s="101"/>
      <c r="B2833" s="101"/>
      <c r="C2833" s="101"/>
      <c r="D2833" s="101"/>
      <c r="E2833" s="101"/>
      <c r="F2833" s="101"/>
      <c r="G2833" s="101"/>
      <c r="H2833" s="101"/>
      <c r="I2833" s="101"/>
      <c r="J2833" s="101"/>
      <c r="K2833" s="101"/>
    </row>
    <row r="2834" spans="1:11" x14ac:dyDescent="0.3">
      <c r="A2834" s="101"/>
      <c r="B2834" s="101"/>
      <c r="C2834" s="101"/>
      <c r="D2834" s="101"/>
      <c r="E2834" s="101"/>
      <c r="F2834" s="101"/>
      <c r="G2834" s="101"/>
      <c r="H2834" s="101"/>
      <c r="I2834" s="101"/>
      <c r="J2834" s="101"/>
      <c r="K2834" s="101"/>
    </row>
    <row r="2835" spans="1:11" x14ac:dyDescent="0.3">
      <c r="A2835" s="101"/>
      <c r="B2835" s="101"/>
      <c r="C2835" s="101"/>
      <c r="D2835" s="101"/>
      <c r="E2835" s="101"/>
      <c r="F2835" s="101"/>
      <c r="G2835" s="101"/>
      <c r="H2835" s="101"/>
      <c r="I2835" s="101"/>
      <c r="J2835" s="101"/>
      <c r="K2835" s="101"/>
    </row>
    <row r="2836" spans="1:11" x14ac:dyDescent="0.3">
      <c r="A2836" s="101"/>
      <c r="B2836" s="101"/>
      <c r="C2836" s="101"/>
      <c r="D2836" s="101"/>
      <c r="E2836" s="101"/>
      <c r="F2836" s="101"/>
      <c r="G2836" s="101"/>
      <c r="H2836" s="101"/>
      <c r="I2836" s="101"/>
      <c r="J2836" s="101"/>
      <c r="K2836" s="101"/>
    </row>
    <row r="2837" spans="1:11" x14ac:dyDescent="0.3">
      <c r="A2837" s="101"/>
      <c r="B2837" s="101"/>
      <c r="C2837" s="101"/>
      <c r="D2837" s="101"/>
      <c r="E2837" s="101"/>
      <c r="F2837" s="101"/>
      <c r="G2837" s="101"/>
      <c r="H2837" s="101"/>
      <c r="I2837" s="101"/>
      <c r="J2837" s="101"/>
      <c r="K2837" s="101"/>
    </row>
    <row r="2838" spans="1:11" x14ac:dyDescent="0.3">
      <c r="A2838" s="101"/>
      <c r="B2838" s="101"/>
      <c r="C2838" s="101"/>
      <c r="D2838" s="101"/>
      <c r="E2838" s="101"/>
      <c r="F2838" s="101"/>
      <c r="G2838" s="101"/>
      <c r="H2838" s="101"/>
      <c r="I2838" s="101"/>
      <c r="J2838" s="101"/>
      <c r="K2838" s="101"/>
    </row>
    <row r="2839" spans="1:11" x14ac:dyDescent="0.3">
      <c r="A2839" s="101"/>
      <c r="B2839" s="101"/>
      <c r="C2839" s="101"/>
      <c r="D2839" s="101"/>
      <c r="E2839" s="101"/>
      <c r="F2839" s="101"/>
      <c r="G2839" s="101"/>
      <c r="H2839" s="101"/>
      <c r="I2839" s="101"/>
      <c r="J2839" s="101"/>
      <c r="K2839" s="101"/>
    </row>
    <row r="2840" spans="1:11" x14ac:dyDescent="0.3">
      <c r="A2840" s="101"/>
      <c r="B2840" s="101"/>
      <c r="C2840" s="101"/>
      <c r="D2840" s="101"/>
      <c r="E2840" s="101"/>
      <c r="F2840" s="101"/>
      <c r="G2840" s="101"/>
      <c r="H2840" s="101"/>
      <c r="I2840" s="101"/>
      <c r="J2840" s="101"/>
      <c r="K2840" s="101"/>
    </row>
    <row r="2841" spans="1:11" x14ac:dyDescent="0.3">
      <c r="A2841" s="101"/>
      <c r="B2841" s="101"/>
      <c r="C2841" s="101"/>
      <c r="D2841" s="101"/>
      <c r="E2841" s="101"/>
      <c r="F2841" s="101"/>
      <c r="G2841" s="101"/>
      <c r="H2841" s="101"/>
      <c r="I2841" s="101"/>
      <c r="J2841" s="101"/>
      <c r="K2841" s="101"/>
    </row>
    <row r="2842" spans="1:11" x14ac:dyDescent="0.3">
      <c r="A2842" s="101"/>
      <c r="B2842" s="101"/>
      <c r="C2842" s="101"/>
      <c r="D2842" s="101"/>
      <c r="E2842" s="101"/>
      <c r="F2842" s="101"/>
      <c r="G2842" s="101"/>
      <c r="H2842" s="101"/>
      <c r="I2842" s="101"/>
      <c r="J2842" s="101"/>
      <c r="K2842" s="101"/>
    </row>
    <row r="2843" spans="1:11" x14ac:dyDescent="0.3">
      <c r="A2843" s="101"/>
      <c r="B2843" s="101"/>
      <c r="C2843" s="101"/>
      <c r="D2843" s="101"/>
      <c r="E2843" s="101"/>
      <c r="F2843" s="101"/>
      <c r="G2843" s="101"/>
      <c r="H2843" s="101"/>
      <c r="I2843" s="101"/>
      <c r="J2843" s="101"/>
      <c r="K2843" s="101"/>
    </row>
    <row r="2844" spans="1:11" x14ac:dyDescent="0.3">
      <c r="A2844" s="101"/>
      <c r="B2844" s="101"/>
      <c r="C2844" s="101"/>
      <c r="D2844" s="101"/>
      <c r="E2844" s="101"/>
      <c r="F2844" s="101"/>
      <c r="G2844" s="101"/>
      <c r="H2844" s="101"/>
      <c r="I2844" s="101"/>
      <c r="J2844" s="101"/>
      <c r="K2844" s="101"/>
    </row>
    <row r="2845" spans="1:11" x14ac:dyDescent="0.3">
      <c r="A2845" s="101"/>
      <c r="B2845" s="101"/>
      <c r="C2845" s="101"/>
      <c r="D2845" s="101"/>
      <c r="E2845" s="101"/>
      <c r="F2845" s="101"/>
      <c r="G2845" s="101"/>
      <c r="H2845" s="101"/>
      <c r="I2845" s="101"/>
      <c r="J2845" s="101"/>
      <c r="K2845" s="101"/>
    </row>
    <row r="2846" spans="1:11" x14ac:dyDescent="0.3">
      <c r="A2846" s="101"/>
      <c r="B2846" s="101"/>
      <c r="C2846" s="101"/>
      <c r="D2846" s="101"/>
      <c r="E2846" s="101"/>
      <c r="F2846" s="101"/>
      <c r="G2846" s="101"/>
      <c r="H2846" s="101"/>
      <c r="I2846" s="101"/>
      <c r="J2846" s="101"/>
      <c r="K2846" s="101"/>
    </row>
    <row r="2847" spans="1:11" x14ac:dyDescent="0.3">
      <c r="A2847" s="101"/>
      <c r="B2847" s="101"/>
      <c r="C2847" s="101"/>
      <c r="D2847" s="101"/>
      <c r="E2847" s="101"/>
      <c r="F2847" s="101"/>
      <c r="G2847" s="101"/>
      <c r="H2847" s="101"/>
      <c r="I2847" s="101"/>
      <c r="J2847" s="101"/>
      <c r="K2847" s="101"/>
    </row>
    <row r="2848" spans="1:11" x14ac:dyDescent="0.3">
      <c r="A2848" s="101"/>
      <c r="B2848" s="101"/>
      <c r="C2848" s="101"/>
      <c r="D2848" s="101"/>
      <c r="E2848" s="101"/>
      <c r="F2848" s="101"/>
      <c r="G2848" s="101"/>
      <c r="H2848" s="101"/>
      <c r="I2848" s="101"/>
      <c r="J2848" s="101"/>
      <c r="K2848" s="101"/>
    </row>
    <row r="2849" spans="1:11" x14ac:dyDescent="0.3">
      <c r="A2849" s="101"/>
      <c r="B2849" s="101"/>
      <c r="C2849" s="101"/>
      <c r="D2849" s="101"/>
      <c r="E2849" s="101"/>
      <c r="F2849" s="101"/>
      <c r="G2849" s="101"/>
      <c r="H2849" s="101"/>
      <c r="I2849" s="101"/>
      <c r="J2849" s="101"/>
      <c r="K2849" s="101"/>
    </row>
    <row r="2850" spans="1:11" x14ac:dyDescent="0.3">
      <c r="A2850" s="101"/>
      <c r="B2850" s="101"/>
      <c r="C2850" s="101"/>
      <c r="D2850" s="101"/>
      <c r="E2850" s="101"/>
      <c r="F2850" s="101"/>
      <c r="G2850" s="101"/>
      <c r="H2850" s="101"/>
      <c r="I2850" s="101"/>
      <c r="J2850" s="101"/>
      <c r="K2850" s="101"/>
    </row>
    <row r="2851" spans="1:11" x14ac:dyDescent="0.3">
      <c r="A2851" s="101"/>
      <c r="B2851" s="101"/>
      <c r="C2851" s="101"/>
      <c r="D2851" s="101"/>
      <c r="E2851" s="101"/>
      <c r="F2851" s="101"/>
      <c r="G2851" s="101"/>
      <c r="H2851" s="101"/>
      <c r="I2851" s="101"/>
      <c r="J2851" s="101"/>
      <c r="K2851" s="101"/>
    </row>
    <row r="2852" spans="1:11" x14ac:dyDescent="0.3">
      <c r="A2852" s="101"/>
      <c r="B2852" s="101"/>
      <c r="C2852" s="101"/>
      <c r="D2852" s="101"/>
      <c r="E2852" s="101"/>
      <c r="F2852" s="101"/>
      <c r="G2852" s="101"/>
      <c r="H2852" s="101"/>
      <c r="I2852" s="101"/>
      <c r="J2852" s="101"/>
      <c r="K2852" s="101"/>
    </row>
    <row r="2853" spans="1:11" x14ac:dyDescent="0.3">
      <c r="A2853" s="101"/>
      <c r="B2853" s="101"/>
      <c r="C2853" s="101"/>
      <c r="D2853" s="101"/>
      <c r="E2853" s="101"/>
      <c r="F2853" s="101"/>
      <c r="G2853" s="101"/>
      <c r="H2853" s="101"/>
      <c r="I2853" s="101"/>
      <c r="J2853" s="101"/>
      <c r="K2853" s="101"/>
    </row>
    <row r="2854" spans="1:11" x14ac:dyDescent="0.3">
      <c r="A2854" s="101"/>
      <c r="B2854" s="101"/>
      <c r="C2854" s="101"/>
      <c r="D2854" s="101"/>
      <c r="E2854" s="101"/>
      <c r="F2854" s="101"/>
      <c r="G2854" s="101"/>
      <c r="H2854" s="101"/>
      <c r="I2854" s="101"/>
      <c r="J2854" s="101"/>
      <c r="K2854" s="101"/>
    </row>
    <row r="2855" spans="1:11" x14ac:dyDescent="0.3">
      <c r="A2855" s="101"/>
      <c r="B2855" s="101"/>
      <c r="C2855" s="101"/>
      <c r="D2855" s="101"/>
      <c r="E2855" s="101"/>
      <c r="F2855" s="101"/>
      <c r="G2855" s="101"/>
      <c r="H2855" s="101"/>
      <c r="I2855" s="101"/>
      <c r="J2855" s="101"/>
      <c r="K2855" s="101"/>
    </row>
    <row r="2856" spans="1:11" x14ac:dyDescent="0.3">
      <c r="A2856" s="101"/>
      <c r="B2856" s="101"/>
      <c r="C2856" s="101"/>
      <c r="D2856" s="101"/>
      <c r="E2856" s="101"/>
      <c r="F2856" s="101"/>
      <c r="G2856" s="101"/>
      <c r="H2856" s="101"/>
      <c r="I2856" s="101"/>
      <c r="J2856" s="101"/>
      <c r="K2856" s="101"/>
    </row>
    <row r="2857" spans="1:11" x14ac:dyDescent="0.3">
      <c r="A2857" s="101"/>
      <c r="B2857" s="101"/>
      <c r="C2857" s="101"/>
      <c r="D2857" s="101"/>
      <c r="E2857" s="101"/>
      <c r="F2857" s="101"/>
      <c r="G2857" s="101"/>
      <c r="H2857" s="101"/>
      <c r="I2857" s="101"/>
      <c r="J2857" s="101"/>
      <c r="K2857" s="101"/>
    </row>
    <row r="2858" spans="1:11" x14ac:dyDescent="0.3">
      <c r="A2858" s="101"/>
      <c r="B2858" s="101"/>
      <c r="C2858" s="101"/>
      <c r="D2858" s="101"/>
      <c r="E2858" s="101"/>
      <c r="F2858" s="101"/>
      <c r="G2858" s="101"/>
      <c r="H2858" s="101"/>
      <c r="I2858" s="101"/>
      <c r="J2858" s="101"/>
      <c r="K2858" s="101"/>
    </row>
    <row r="2859" spans="1:11" x14ac:dyDescent="0.3">
      <c r="A2859" s="101"/>
      <c r="B2859" s="101"/>
      <c r="C2859" s="101"/>
      <c r="D2859" s="101"/>
      <c r="E2859" s="101"/>
      <c r="F2859" s="101"/>
      <c r="G2859" s="101"/>
      <c r="H2859" s="101"/>
      <c r="I2859" s="101"/>
      <c r="J2859" s="101"/>
      <c r="K2859" s="101"/>
    </row>
    <row r="2860" spans="1:11" x14ac:dyDescent="0.3">
      <c r="A2860" s="101"/>
      <c r="B2860" s="101"/>
      <c r="C2860" s="101"/>
      <c r="D2860" s="101"/>
      <c r="E2860" s="101"/>
      <c r="F2860" s="101"/>
      <c r="G2860" s="101"/>
      <c r="H2860" s="101"/>
      <c r="I2860" s="101"/>
      <c r="J2860" s="101"/>
      <c r="K2860" s="101"/>
    </row>
    <row r="2861" spans="1:11" x14ac:dyDescent="0.3">
      <c r="A2861" s="101"/>
      <c r="B2861" s="101"/>
      <c r="C2861" s="101"/>
      <c r="D2861" s="101"/>
      <c r="E2861" s="101"/>
      <c r="F2861" s="101"/>
      <c r="G2861" s="101"/>
      <c r="H2861" s="101"/>
      <c r="I2861" s="101"/>
      <c r="J2861" s="101"/>
      <c r="K2861" s="101"/>
    </row>
    <row r="2862" spans="1:11" x14ac:dyDescent="0.3">
      <c r="A2862" s="101"/>
      <c r="B2862" s="101"/>
      <c r="C2862" s="101"/>
      <c r="D2862" s="101"/>
      <c r="E2862" s="101"/>
      <c r="F2862" s="101"/>
      <c r="G2862" s="101"/>
      <c r="H2862" s="101"/>
      <c r="I2862" s="101"/>
      <c r="J2862" s="101"/>
      <c r="K2862" s="101"/>
    </row>
    <row r="2863" spans="1:11" x14ac:dyDescent="0.3">
      <c r="A2863" s="101"/>
      <c r="B2863" s="101"/>
      <c r="C2863" s="101"/>
      <c r="D2863" s="101"/>
      <c r="E2863" s="101"/>
      <c r="F2863" s="101"/>
      <c r="G2863" s="101"/>
      <c r="H2863" s="101"/>
      <c r="I2863" s="101"/>
      <c r="J2863" s="101"/>
      <c r="K2863" s="101"/>
    </row>
    <row r="2864" spans="1:11" x14ac:dyDescent="0.3">
      <c r="A2864" s="101"/>
      <c r="B2864" s="101"/>
      <c r="C2864" s="101"/>
      <c r="D2864" s="101"/>
      <c r="E2864" s="101"/>
      <c r="F2864" s="101"/>
      <c r="G2864" s="101"/>
      <c r="H2864" s="101"/>
      <c r="I2864" s="101"/>
      <c r="J2864" s="101"/>
      <c r="K2864" s="101"/>
    </row>
    <row r="2865" spans="1:11" x14ac:dyDescent="0.3">
      <c r="A2865" s="101"/>
      <c r="B2865" s="101"/>
      <c r="C2865" s="101"/>
      <c r="D2865" s="101"/>
      <c r="E2865" s="101"/>
      <c r="F2865" s="101"/>
      <c r="G2865" s="101"/>
      <c r="H2865" s="101"/>
      <c r="I2865" s="101"/>
      <c r="J2865" s="101"/>
      <c r="K2865" s="101"/>
    </row>
    <row r="2866" spans="1:11" x14ac:dyDescent="0.3">
      <c r="A2866" s="101"/>
      <c r="B2866" s="101"/>
      <c r="C2866" s="101"/>
      <c r="D2866" s="101"/>
      <c r="E2866" s="101"/>
      <c r="F2866" s="101"/>
      <c r="G2866" s="101"/>
      <c r="H2866" s="101"/>
      <c r="I2866" s="101"/>
      <c r="J2866" s="101"/>
      <c r="K2866" s="101"/>
    </row>
    <row r="2867" spans="1:11" x14ac:dyDescent="0.3">
      <c r="A2867" s="101"/>
      <c r="B2867" s="101"/>
      <c r="C2867" s="101"/>
      <c r="D2867" s="101"/>
      <c r="E2867" s="101"/>
      <c r="F2867" s="101"/>
      <c r="G2867" s="101"/>
      <c r="H2867" s="101"/>
      <c r="I2867" s="101"/>
      <c r="J2867" s="101"/>
      <c r="K2867" s="101"/>
    </row>
    <row r="2868" spans="1:11" x14ac:dyDescent="0.3">
      <c r="A2868" s="101"/>
      <c r="B2868" s="101"/>
      <c r="C2868" s="101"/>
      <c r="D2868" s="101"/>
      <c r="E2868" s="101"/>
      <c r="F2868" s="101"/>
      <c r="G2868" s="101"/>
      <c r="H2868" s="101"/>
      <c r="I2868" s="101"/>
      <c r="J2868" s="101"/>
      <c r="K2868" s="101"/>
    </row>
    <row r="2869" spans="1:11" x14ac:dyDescent="0.3">
      <c r="A2869" s="101"/>
      <c r="B2869" s="101"/>
      <c r="C2869" s="101"/>
      <c r="D2869" s="101"/>
      <c r="E2869" s="101"/>
      <c r="F2869" s="101"/>
      <c r="G2869" s="101"/>
      <c r="H2869" s="101"/>
      <c r="I2869" s="101"/>
      <c r="J2869" s="101"/>
      <c r="K2869" s="101"/>
    </row>
    <row r="2870" spans="1:11" x14ac:dyDescent="0.3">
      <c r="A2870" s="101"/>
      <c r="B2870" s="101"/>
      <c r="C2870" s="101"/>
      <c r="D2870" s="101"/>
      <c r="E2870" s="101"/>
      <c r="F2870" s="101"/>
      <c r="G2870" s="101"/>
      <c r="H2870" s="101"/>
      <c r="I2870" s="101"/>
      <c r="J2870" s="101"/>
      <c r="K2870" s="101"/>
    </row>
    <row r="2871" spans="1:11" x14ac:dyDescent="0.3">
      <c r="A2871" s="101"/>
      <c r="B2871" s="101"/>
      <c r="C2871" s="101"/>
      <c r="D2871" s="101"/>
      <c r="E2871" s="101"/>
      <c r="F2871" s="101"/>
      <c r="G2871" s="101"/>
      <c r="H2871" s="101"/>
      <c r="I2871" s="101"/>
      <c r="J2871" s="101"/>
      <c r="K2871" s="101"/>
    </row>
    <row r="2872" spans="1:11" x14ac:dyDescent="0.3">
      <c r="A2872" s="101"/>
      <c r="B2872" s="101"/>
      <c r="C2872" s="101"/>
      <c r="D2872" s="101"/>
      <c r="E2872" s="101"/>
      <c r="F2872" s="101"/>
      <c r="G2872" s="101"/>
      <c r="H2872" s="101"/>
      <c r="I2872" s="101"/>
      <c r="J2872" s="101"/>
      <c r="K2872" s="101"/>
    </row>
    <row r="2873" spans="1:11" x14ac:dyDescent="0.3">
      <c r="A2873" s="101"/>
      <c r="B2873" s="101"/>
      <c r="C2873" s="101"/>
      <c r="D2873" s="101"/>
      <c r="E2873" s="101"/>
      <c r="F2873" s="101"/>
      <c r="G2873" s="101"/>
      <c r="H2873" s="101"/>
      <c r="I2873" s="101"/>
      <c r="J2873" s="101"/>
      <c r="K2873" s="101"/>
    </row>
    <row r="2874" spans="1:11" x14ac:dyDescent="0.3">
      <c r="A2874" s="101"/>
      <c r="B2874" s="101"/>
      <c r="C2874" s="101"/>
      <c r="D2874" s="101"/>
      <c r="E2874" s="101"/>
      <c r="F2874" s="101"/>
      <c r="G2874" s="101"/>
      <c r="H2874" s="101"/>
      <c r="I2874" s="101"/>
      <c r="J2874" s="101"/>
      <c r="K2874" s="101"/>
    </row>
    <row r="2875" spans="1:11" x14ac:dyDescent="0.3">
      <c r="A2875" s="101"/>
      <c r="B2875" s="101"/>
      <c r="C2875" s="101"/>
      <c r="D2875" s="101"/>
      <c r="E2875" s="101"/>
      <c r="F2875" s="101"/>
      <c r="G2875" s="101"/>
      <c r="H2875" s="101"/>
      <c r="I2875" s="101"/>
      <c r="J2875" s="101"/>
      <c r="K2875" s="101"/>
    </row>
    <row r="2876" spans="1:11" x14ac:dyDescent="0.3">
      <c r="A2876" s="101"/>
      <c r="B2876" s="101"/>
      <c r="C2876" s="101"/>
      <c r="D2876" s="101"/>
      <c r="E2876" s="101"/>
      <c r="F2876" s="101"/>
      <c r="G2876" s="101"/>
      <c r="H2876" s="101"/>
      <c r="I2876" s="101"/>
      <c r="J2876" s="101"/>
      <c r="K2876" s="101"/>
    </row>
    <row r="2877" spans="1:11" x14ac:dyDescent="0.3">
      <c r="A2877" s="101"/>
      <c r="B2877" s="101"/>
      <c r="C2877" s="101"/>
      <c r="D2877" s="101"/>
      <c r="E2877" s="101"/>
      <c r="F2877" s="101"/>
      <c r="G2877" s="101"/>
      <c r="H2877" s="101"/>
      <c r="I2877" s="101"/>
      <c r="J2877" s="101"/>
      <c r="K2877" s="101"/>
    </row>
    <row r="2878" spans="1:11" x14ac:dyDescent="0.3">
      <c r="A2878" s="101"/>
      <c r="B2878" s="101"/>
      <c r="C2878" s="101"/>
      <c r="D2878" s="101"/>
      <c r="E2878" s="101"/>
      <c r="F2878" s="101"/>
      <c r="G2878" s="101"/>
      <c r="H2878" s="101"/>
      <c r="I2878" s="101"/>
      <c r="J2878" s="101"/>
      <c r="K2878" s="101"/>
    </row>
    <row r="2879" spans="1:11" x14ac:dyDescent="0.3">
      <c r="A2879" s="101"/>
      <c r="B2879" s="101"/>
      <c r="C2879" s="101"/>
      <c r="D2879" s="101"/>
      <c r="E2879" s="101"/>
      <c r="F2879" s="101"/>
      <c r="G2879" s="101"/>
      <c r="H2879" s="101"/>
      <c r="I2879" s="101"/>
      <c r="J2879" s="101"/>
      <c r="K2879" s="101"/>
    </row>
    <row r="2880" spans="1:11" x14ac:dyDescent="0.3">
      <c r="A2880" s="101"/>
      <c r="B2880" s="101"/>
      <c r="C2880" s="101"/>
      <c r="D2880" s="101"/>
      <c r="E2880" s="101"/>
      <c r="F2880" s="101"/>
      <c r="G2880" s="101"/>
      <c r="H2880" s="101"/>
      <c r="I2880" s="101"/>
      <c r="J2880" s="101"/>
      <c r="K2880" s="101"/>
    </row>
    <row r="2881" spans="1:11" x14ac:dyDescent="0.3">
      <c r="A2881" s="101"/>
      <c r="B2881" s="101"/>
      <c r="C2881" s="101"/>
      <c r="D2881" s="101"/>
      <c r="E2881" s="101"/>
      <c r="F2881" s="101"/>
      <c r="G2881" s="101"/>
      <c r="H2881" s="101"/>
      <c r="I2881" s="101"/>
      <c r="J2881" s="101"/>
      <c r="K2881" s="101"/>
    </row>
    <row r="2882" spans="1:11" x14ac:dyDescent="0.3">
      <c r="A2882" s="101"/>
      <c r="B2882" s="101"/>
      <c r="C2882" s="101"/>
      <c r="D2882" s="101"/>
      <c r="E2882" s="101"/>
      <c r="F2882" s="101"/>
      <c r="G2882" s="101"/>
      <c r="H2882" s="101"/>
      <c r="I2882" s="101"/>
      <c r="J2882" s="101"/>
      <c r="K2882" s="101"/>
    </row>
    <row r="2883" spans="1:11" x14ac:dyDescent="0.3">
      <c r="A2883" s="101"/>
      <c r="B2883" s="101"/>
      <c r="C2883" s="101"/>
      <c r="D2883" s="101"/>
      <c r="E2883" s="101"/>
      <c r="F2883" s="101"/>
      <c r="G2883" s="101"/>
      <c r="H2883" s="101"/>
      <c r="I2883" s="101"/>
      <c r="J2883" s="101"/>
      <c r="K2883" s="101"/>
    </row>
    <row r="2884" spans="1:11" x14ac:dyDescent="0.3">
      <c r="A2884" s="101"/>
      <c r="B2884" s="101"/>
      <c r="C2884" s="101"/>
      <c r="D2884" s="101"/>
      <c r="E2884" s="101"/>
      <c r="F2884" s="101"/>
      <c r="G2884" s="101"/>
      <c r="H2884" s="101"/>
      <c r="I2884" s="101"/>
      <c r="J2884" s="101"/>
      <c r="K2884" s="101"/>
    </row>
    <row r="2885" spans="1:11" x14ac:dyDescent="0.3">
      <c r="A2885" s="101"/>
      <c r="B2885" s="101"/>
      <c r="C2885" s="101"/>
      <c r="D2885" s="101"/>
      <c r="E2885" s="101"/>
      <c r="F2885" s="101"/>
      <c r="G2885" s="101"/>
      <c r="H2885" s="101"/>
      <c r="I2885" s="101"/>
      <c r="J2885" s="101"/>
      <c r="K2885" s="101"/>
    </row>
    <row r="2886" spans="1:11" x14ac:dyDescent="0.3">
      <c r="A2886" s="101"/>
      <c r="B2886" s="101"/>
      <c r="C2886" s="101"/>
      <c r="D2886" s="101"/>
      <c r="E2886" s="101"/>
      <c r="F2886" s="101"/>
      <c r="G2886" s="101"/>
      <c r="H2886" s="101"/>
      <c r="I2886" s="101"/>
      <c r="J2886" s="101"/>
      <c r="K2886" s="101"/>
    </row>
    <row r="2887" spans="1:11" x14ac:dyDescent="0.3">
      <c r="A2887" s="101"/>
      <c r="B2887" s="101"/>
      <c r="C2887" s="101"/>
      <c r="D2887" s="101"/>
      <c r="E2887" s="101"/>
      <c r="F2887" s="101"/>
      <c r="G2887" s="101"/>
      <c r="H2887" s="101"/>
      <c r="I2887" s="101"/>
      <c r="J2887" s="101"/>
      <c r="K2887" s="101"/>
    </row>
    <row r="2888" spans="1:11" x14ac:dyDescent="0.3">
      <c r="A2888" s="101"/>
      <c r="B2888" s="101"/>
      <c r="C2888" s="101"/>
      <c r="D2888" s="101"/>
      <c r="E2888" s="101"/>
      <c r="F2888" s="101"/>
      <c r="G2888" s="101"/>
      <c r="H2888" s="101"/>
      <c r="I2888" s="101"/>
      <c r="J2888" s="101"/>
      <c r="K2888" s="101"/>
    </row>
    <row r="2889" spans="1:11" x14ac:dyDescent="0.3">
      <c r="A2889" s="101"/>
      <c r="B2889" s="101"/>
      <c r="C2889" s="101"/>
      <c r="D2889" s="101"/>
      <c r="E2889" s="101"/>
      <c r="F2889" s="101"/>
      <c r="G2889" s="101"/>
      <c r="H2889" s="101"/>
      <c r="I2889" s="101"/>
      <c r="J2889" s="101"/>
      <c r="K2889" s="101"/>
    </row>
    <row r="2890" spans="1:11" x14ac:dyDescent="0.3">
      <c r="A2890" s="101"/>
      <c r="B2890" s="101"/>
      <c r="C2890" s="101"/>
      <c r="D2890" s="101"/>
      <c r="E2890" s="101"/>
      <c r="F2890" s="101"/>
      <c r="G2890" s="101"/>
      <c r="H2890" s="101"/>
      <c r="I2890" s="101"/>
      <c r="J2890" s="101"/>
      <c r="K2890" s="101"/>
    </row>
    <row r="2891" spans="1:11" x14ac:dyDescent="0.3">
      <c r="A2891" s="101"/>
      <c r="B2891" s="101"/>
      <c r="C2891" s="101"/>
      <c r="D2891" s="101"/>
      <c r="E2891" s="101"/>
      <c r="F2891" s="101"/>
      <c r="G2891" s="101"/>
      <c r="H2891" s="101"/>
      <c r="I2891" s="101"/>
      <c r="J2891" s="101"/>
      <c r="K2891" s="101"/>
    </row>
    <row r="2892" spans="1:11" x14ac:dyDescent="0.3">
      <c r="A2892" s="101"/>
      <c r="B2892" s="101"/>
      <c r="C2892" s="101"/>
      <c r="D2892" s="101"/>
      <c r="E2892" s="101"/>
      <c r="F2892" s="101"/>
      <c r="G2892" s="101"/>
      <c r="H2892" s="101"/>
      <c r="I2892" s="101"/>
      <c r="J2892" s="101"/>
      <c r="K2892" s="101"/>
    </row>
    <row r="2893" spans="1:11" x14ac:dyDescent="0.3">
      <c r="A2893" s="101"/>
      <c r="B2893" s="101"/>
      <c r="C2893" s="101"/>
      <c r="D2893" s="101"/>
      <c r="E2893" s="101"/>
      <c r="F2893" s="101"/>
      <c r="G2893" s="101"/>
      <c r="H2893" s="101"/>
      <c r="I2893" s="101"/>
      <c r="J2893" s="101"/>
      <c r="K2893" s="101"/>
    </row>
    <row r="2894" spans="1:11" x14ac:dyDescent="0.3">
      <c r="A2894" s="101"/>
      <c r="B2894" s="101"/>
      <c r="C2894" s="101"/>
      <c r="D2894" s="101"/>
      <c r="E2894" s="101"/>
      <c r="F2894" s="101"/>
      <c r="G2894" s="101"/>
      <c r="H2894" s="101"/>
      <c r="I2894" s="101"/>
      <c r="J2894" s="101"/>
      <c r="K2894" s="101"/>
    </row>
    <row r="2895" spans="1:11" x14ac:dyDescent="0.3">
      <c r="A2895" s="101"/>
      <c r="B2895" s="101"/>
      <c r="C2895" s="101"/>
      <c r="D2895" s="101"/>
      <c r="E2895" s="101"/>
      <c r="F2895" s="101"/>
      <c r="G2895" s="101"/>
      <c r="H2895" s="101"/>
      <c r="I2895" s="101"/>
      <c r="J2895" s="101"/>
      <c r="K2895" s="101"/>
    </row>
    <row r="2896" spans="1:11" x14ac:dyDescent="0.3">
      <c r="A2896" s="101"/>
      <c r="B2896" s="101"/>
      <c r="C2896" s="101"/>
      <c r="D2896" s="101"/>
      <c r="E2896" s="101"/>
      <c r="F2896" s="101"/>
      <c r="G2896" s="101"/>
      <c r="H2896" s="101"/>
      <c r="I2896" s="101"/>
      <c r="J2896" s="101"/>
      <c r="K2896" s="101"/>
    </row>
    <row r="2897" spans="1:11" x14ac:dyDescent="0.3">
      <c r="A2897" s="101"/>
      <c r="B2897" s="101"/>
      <c r="C2897" s="101"/>
      <c r="D2897" s="101"/>
      <c r="E2897" s="101"/>
      <c r="F2897" s="101"/>
      <c r="G2897" s="101"/>
      <c r="H2897" s="101"/>
      <c r="I2897" s="101"/>
      <c r="J2897" s="101"/>
      <c r="K2897" s="101"/>
    </row>
    <row r="2898" spans="1:11" x14ac:dyDescent="0.3">
      <c r="A2898" s="101"/>
      <c r="B2898" s="101"/>
      <c r="C2898" s="101"/>
      <c r="D2898" s="101"/>
      <c r="E2898" s="101"/>
      <c r="F2898" s="101"/>
      <c r="G2898" s="101"/>
      <c r="H2898" s="101"/>
      <c r="I2898" s="101"/>
      <c r="J2898" s="101"/>
      <c r="K2898" s="101"/>
    </row>
    <row r="2899" spans="1:11" x14ac:dyDescent="0.3">
      <c r="A2899" s="101"/>
      <c r="B2899" s="101"/>
      <c r="C2899" s="101"/>
      <c r="D2899" s="101"/>
      <c r="E2899" s="101"/>
      <c r="F2899" s="101"/>
      <c r="G2899" s="101"/>
      <c r="H2899" s="101"/>
      <c r="I2899" s="101"/>
      <c r="J2899" s="101"/>
      <c r="K2899" s="101"/>
    </row>
    <row r="2900" spans="1:11" x14ac:dyDescent="0.3">
      <c r="A2900" s="101"/>
      <c r="B2900" s="101"/>
      <c r="C2900" s="101"/>
      <c r="D2900" s="101"/>
      <c r="E2900" s="101"/>
      <c r="F2900" s="101"/>
      <c r="G2900" s="101"/>
      <c r="H2900" s="101"/>
      <c r="I2900" s="101"/>
      <c r="J2900" s="101"/>
      <c r="K2900" s="101"/>
    </row>
    <row r="2901" spans="1:11" x14ac:dyDescent="0.3">
      <c r="A2901" s="101"/>
      <c r="B2901" s="101"/>
      <c r="C2901" s="101"/>
      <c r="D2901" s="101"/>
      <c r="E2901" s="101"/>
      <c r="F2901" s="101"/>
      <c r="G2901" s="101"/>
      <c r="H2901" s="101"/>
      <c r="I2901" s="101"/>
      <c r="J2901" s="101"/>
      <c r="K2901" s="101"/>
    </row>
    <row r="2902" spans="1:11" x14ac:dyDescent="0.3">
      <c r="A2902" s="101"/>
      <c r="B2902" s="101"/>
      <c r="C2902" s="101"/>
      <c r="D2902" s="101"/>
      <c r="E2902" s="101"/>
      <c r="F2902" s="101"/>
      <c r="G2902" s="101"/>
      <c r="H2902" s="101"/>
      <c r="I2902" s="101"/>
      <c r="J2902" s="101"/>
      <c r="K2902" s="101"/>
    </row>
    <row r="2903" spans="1:11" x14ac:dyDescent="0.3">
      <c r="A2903" s="101"/>
      <c r="B2903" s="101"/>
      <c r="C2903" s="101"/>
      <c r="D2903" s="101"/>
      <c r="E2903" s="101"/>
      <c r="F2903" s="101"/>
      <c r="G2903" s="101"/>
      <c r="H2903" s="101"/>
      <c r="I2903" s="101"/>
      <c r="J2903" s="101"/>
      <c r="K2903" s="101"/>
    </row>
    <row r="2904" spans="1:11" x14ac:dyDescent="0.3">
      <c r="A2904" s="101"/>
      <c r="B2904" s="101"/>
      <c r="C2904" s="101"/>
      <c r="D2904" s="101"/>
      <c r="E2904" s="101"/>
      <c r="F2904" s="101"/>
      <c r="G2904" s="101"/>
      <c r="H2904" s="101"/>
      <c r="I2904" s="101"/>
      <c r="J2904" s="101"/>
      <c r="K2904" s="101"/>
    </row>
    <row r="2905" spans="1:11" x14ac:dyDescent="0.3">
      <c r="A2905" s="101"/>
      <c r="B2905" s="101"/>
      <c r="C2905" s="101"/>
      <c r="D2905" s="101"/>
      <c r="E2905" s="101"/>
      <c r="F2905" s="101"/>
      <c r="G2905" s="101"/>
      <c r="H2905" s="101"/>
      <c r="I2905" s="101"/>
      <c r="J2905" s="101"/>
      <c r="K2905" s="101"/>
    </row>
    <row r="2906" spans="1:11" x14ac:dyDescent="0.3">
      <c r="A2906" s="101"/>
      <c r="B2906" s="101"/>
      <c r="C2906" s="101"/>
      <c r="D2906" s="101"/>
      <c r="E2906" s="101"/>
      <c r="F2906" s="101"/>
      <c r="G2906" s="101"/>
      <c r="H2906" s="101"/>
      <c r="I2906" s="101"/>
      <c r="J2906" s="101"/>
      <c r="K2906" s="101"/>
    </row>
    <row r="2907" spans="1:11" x14ac:dyDescent="0.3">
      <c r="A2907" s="101"/>
      <c r="B2907" s="101"/>
      <c r="C2907" s="101"/>
      <c r="D2907" s="101"/>
      <c r="E2907" s="101"/>
      <c r="F2907" s="101"/>
      <c r="G2907" s="101"/>
      <c r="H2907" s="101"/>
      <c r="I2907" s="101"/>
      <c r="J2907" s="101"/>
      <c r="K2907" s="101"/>
    </row>
    <row r="2908" spans="1:11" x14ac:dyDescent="0.3">
      <c r="A2908" s="101"/>
      <c r="B2908" s="101"/>
      <c r="C2908" s="101"/>
      <c r="D2908" s="101"/>
      <c r="E2908" s="101"/>
      <c r="F2908" s="101"/>
      <c r="G2908" s="101"/>
      <c r="H2908" s="101"/>
      <c r="I2908" s="101"/>
      <c r="J2908" s="101"/>
      <c r="K2908" s="101"/>
    </row>
    <row r="2909" spans="1:11" x14ac:dyDescent="0.3">
      <c r="A2909" s="101"/>
      <c r="B2909" s="101"/>
      <c r="C2909" s="101"/>
      <c r="D2909" s="101"/>
      <c r="E2909" s="101"/>
      <c r="F2909" s="101"/>
      <c r="G2909" s="101"/>
      <c r="H2909" s="101"/>
      <c r="I2909" s="101"/>
      <c r="J2909" s="101"/>
      <c r="K2909" s="101"/>
    </row>
    <row r="2910" spans="1:11" x14ac:dyDescent="0.3">
      <c r="A2910" s="101"/>
      <c r="B2910" s="101"/>
      <c r="C2910" s="101"/>
      <c r="D2910" s="101"/>
      <c r="E2910" s="101"/>
      <c r="F2910" s="101"/>
      <c r="G2910" s="101"/>
      <c r="H2910" s="101"/>
      <c r="I2910" s="101"/>
      <c r="J2910" s="101"/>
      <c r="K2910" s="101"/>
    </row>
    <row r="2911" spans="1:11" x14ac:dyDescent="0.3">
      <c r="A2911" s="101"/>
      <c r="B2911" s="101"/>
      <c r="C2911" s="101"/>
      <c r="D2911" s="101"/>
      <c r="E2911" s="101"/>
      <c r="F2911" s="101"/>
      <c r="G2911" s="101"/>
      <c r="H2911" s="101"/>
      <c r="I2911" s="101"/>
      <c r="J2911" s="101"/>
      <c r="K2911" s="101"/>
    </row>
    <row r="2912" spans="1:11" x14ac:dyDescent="0.3">
      <c r="A2912" s="101"/>
      <c r="B2912" s="101"/>
      <c r="C2912" s="101"/>
      <c r="D2912" s="101"/>
      <c r="E2912" s="101"/>
      <c r="F2912" s="101"/>
      <c r="G2912" s="101"/>
      <c r="H2912" s="101"/>
      <c r="I2912" s="101"/>
      <c r="J2912" s="101"/>
      <c r="K2912" s="101"/>
    </row>
    <row r="2913" spans="1:11" x14ac:dyDescent="0.3">
      <c r="A2913" s="101"/>
      <c r="B2913" s="101"/>
      <c r="C2913" s="101"/>
      <c r="D2913" s="101"/>
      <c r="E2913" s="101"/>
      <c r="F2913" s="101"/>
      <c r="G2913" s="101"/>
      <c r="H2913" s="101"/>
      <c r="I2913" s="101"/>
      <c r="J2913" s="101"/>
      <c r="K2913" s="101"/>
    </row>
    <row r="2914" spans="1:11" x14ac:dyDescent="0.3">
      <c r="A2914" s="101"/>
      <c r="B2914" s="101"/>
      <c r="C2914" s="101"/>
      <c r="D2914" s="101"/>
      <c r="E2914" s="101"/>
      <c r="F2914" s="101"/>
      <c r="G2914" s="101"/>
      <c r="H2914" s="101"/>
      <c r="I2914" s="101"/>
      <c r="J2914" s="101"/>
      <c r="K2914" s="101"/>
    </row>
    <row r="2915" spans="1:11" x14ac:dyDescent="0.3">
      <c r="A2915" s="101"/>
      <c r="B2915" s="101"/>
      <c r="C2915" s="101"/>
      <c r="D2915" s="101"/>
      <c r="E2915" s="101"/>
      <c r="F2915" s="101"/>
      <c r="G2915" s="101"/>
      <c r="H2915" s="101"/>
      <c r="I2915" s="101"/>
      <c r="J2915" s="101"/>
      <c r="K2915" s="101"/>
    </row>
    <row r="2916" spans="1:11" x14ac:dyDescent="0.3">
      <c r="A2916" s="101"/>
      <c r="B2916" s="101"/>
      <c r="C2916" s="101"/>
      <c r="D2916" s="101"/>
      <c r="E2916" s="101"/>
      <c r="F2916" s="101"/>
      <c r="G2916" s="101"/>
      <c r="H2916" s="101"/>
      <c r="I2916" s="101"/>
      <c r="J2916" s="101"/>
      <c r="K2916" s="101"/>
    </row>
    <row r="2917" spans="1:11" x14ac:dyDescent="0.3">
      <c r="A2917" s="101"/>
      <c r="B2917" s="101"/>
      <c r="C2917" s="101"/>
      <c r="D2917" s="101"/>
      <c r="E2917" s="101"/>
      <c r="F2917" s="101"/>
      <c r="G2917" s="101"/>
      <c r="H2917" s="101"/>
      <c r="I2917" s="101"/>
      <c r="J2917" s="101"/>
      <c r="K2917" s="101"/>
    </row>
    <row r="2918" spans="1:11" x14ac:dyDescent="0.3">
      <c r="A2918" s="101"/>
      <c r="B2918" s="101"/>
      <c r="C2918" s="101"/>
      <c r="D2918" s="101"/>
      <c r="E2918" s="101"/>
      <c r="F2918" s="101"/>
      <c r="G2918" s="101"/>
      <c r="H2918" s="101"/>
      <c r="I2918" s="101"/>
      <c r="J2918" s="101"/>
      <c r="K2918" s="101"/>
    </row>
    <row r="2919" spans="1:11" x14ac:dyDescent="0.3">
      <c r="A2919" s="101"/>
      <c r="B2919" s="101"/>
      <c r="C2919" s="101"/>
      <c r="D2919" s="101"/>
      <c r="E2919" s="101"/>
      <c r="F2919" s="101"/>
      <c r="G2919" s="101"/>
      <c r="H2919" s="101"/>
      <c r="I2919" s="101"/>
      <c r="J2919" s="101"/>
      <c r="K2919" s="101"/>
    </row>
    <row r="2920" spans="1:11" x14ac:dyDescent="0.3">
      <c r="A2920" s="101"/>
      <c r="B2920" s="101"/>
      <c r="C2920" s="101"/>
      <c r="D2920" s="101"/>
      <c r="E2920" s="101"/>
      <c r="F2920" s="101"/>
      <c r="G2920" s="101"/>
      <c r="H2920" s="101"/>
      <c r="I2920" s="101"/>
      <c r="J2920" s="101"/>
      <c r="K2920" s="101"/>
    </row>
    <row r="2921" spans="1:11" x14ac:dyDescent="0.3">
      <c r="A2921" s="101"/>
      <c r="B2921" s="101"/>
      <c r="C2921" s="101"/>
      <c r="D2921" s="101"/>
      <c r="E2921" s="101"/>
      <c r="F2921" s="101"/>
      <c r="G2921" s="101"/>
      <c r="H2921" s="101"/>
      <c r="I2921" s="101"/>
      <c r="J2921" s="101"/>
      <c r="K2921" s="101"/>
    </row>
    <row r="2922" spans="1:11" x14ac:dyDescent="0.3">
      <c r="A2922" s="101"/>
      <c r="B2922" s="101"/>
      <c r="C2922" s="101"/>
      <c r="D2922" s="101"/>
      <c r="E2922" s="101"/>
      <c r="F2922" s="101"/>
      <c r="G2922" s="101"/>
      <c r="H2922" s="101"/>
      <c r="I2922" s="101"/>
      <c r="J2922" s="101"/>
      <c r="K2922" s="101"/>
    </row>
    <row r="2923" spans="1:11" x14ac:dyDescent="0.3">
      <c r="A2923" s="101"/>
      <c r="B2923" s="101"/>
      <c r="C2923" s="101"/>
      <c r="D2923" s="101"/>
      <c r="E2923" s="101"/>
      <c r="F2923" s="101"/>
      <c r="G2923" s="101"/>
      <c r="H2923" s="101"/>
      <c r="I2923" s="101"/>
      <c r="J2923" s="101"/>
      <c r="K2923" s="101"/>
    </row>
    <row r="2924" spans="1:11" x14ac:dyDescent="0.3">
      <c r="A2924" s="101"/>
      <c r="B2924" s="101"/>
      <c r="C2924" s="101"/>
      <c r="D2924" s="101"/>
      <c r="E2924" s="101"/>
      <c r="F2924" s="101"/>
      <c r="G2924" s="101"/>
      <c r="H2924" s="101"/>
      <c r="I2924" s="101"/>
      <c r="J2924" s="101"/>
      <c r="K2924" s="101"/>
    </row>
    <row r="2925" spans="1:11" x14ac:dyDescent="0.3">
      <c r="A2925" s="101"/>
      <c r="B2925" s="101"/>
      <c r="C2925" s="101"/>
      <c r="D2925" s="101"/>
      <c r="E2925" s="101"/>
      <c r="F2925" s="101"/>
      <c r="G2925" s="101"/>
      <c r="H2925" s="101"/>
      <c r="I2925" s="101"/>
      <c r="J2925" s="101"/>
      <c r="K2925" s="101"/>
    </row>
    <row r="2926" spans="1:11" x14ac:dyDescent="0.3">
      <c r="A2926" s="101"/>
      <c r="B2926" s="101"/>
      <c r="C2926" s="101"/>
      <c r="D2926" s="101"/>
      <c r="E2926" s="101"/>
      <c r="F2926" s="101"/>
      <c r="G2926" s="101"/>
      <c r="H2926" s="101"/>
      <c r="I2926" s="101"/>
      <c r="J2926" s="101"/>
      <c r="K2926" s="101"/>
    </row>
    <row r="2927" spans="1:11" x14ac:dyDescent="0.3">
      <c r="A2927" s="101"/>
      <c r="B2927" s="101"/>
      <c r="C2927" s="101"/>
      <c r="D2927" s="101"/>
      <c r="E2927" s="101"/>
      <c r="F2927" s="101"/>
      <c r="G2927" s="101"/>
      <c r="H2927" s="101"/>
      <c r="I2927" s="101"/>
      <c r="J2927" s="101"/>
      <c r="K2927" s="101"/>
    </row>
    <row r="2928" spans="1:11" x14ac:dyDescent="0.3">
      <c r="A2928" s="101"/>
      <c r="B2928" s="101"/>
      <c r="C2928" s="101"/>
      <c r="D2928" s="101"/>
      <c r="E2928" s="101"/>
      <c r="F2928" s="101"/>
      <c r="G2928" s="101"/>
      <c r="H2928" s="101"/>
      <c r="I2928" s="101"/>
      <c r="J2928" s="101"/>
      <c r="K2928" s="101"/>
    </row>
    <row r="2929" spans="1:11" x14ac:dyDescent="0.3">
      <c r="A2929" s="101"/>
      <c r="B2929" s="101"/>
      <c r="C2929" s="101"/>
      <c r="D2929" s="101"/>
      <c r="E2929" s="101"/>
      <c r="F2929" s="101"/>
      <c r="G2929" s="101"/>
      <c r="H2929" s="101"/>
      <c r="I2929" s="101"/>
      <c r="J2929" s="101"/>
      <c r="K2929" s="101"/>
    </row>
    <row r="2930" spans="1:11" x14ac:dyDescent="0.3">
      <c r="A2930" s="101"/>
      <c r="B2930" s="101"/>
      <c r="C2930" s="101"/>
      <c r="D2930" s="101"/>
      <c r="E2930" s="101"/>
      <c r="F2930" s="101"/>
      <c r="G2930" s="101"/>
      <c r="H2930" s="101"/>
      <c r="I2930" s="101"/>
      <c r="J2930" s="101"/>
      <c r="K2930" s="101"/>
    </row>
    <row r="2931" spans="1:11" x14ac:dyDescent="0.3">
      <c r="A2931" s="101"/>
      <c r="B2931" s="101"/>
      <c r="C2931" s="101"/>
      <c r="D2931" s="101"/>
      <c r="E2931" s="101"/>
      <c r="F2931" s="101"/>
      <c r="G2931" s="101"/>
      <c r="H2931" s="101"/>
      <c r="I2931" s="101"/>
      <c r="J2931" s="101"/>
      <c r="K2931" s="101"/>
    </row>
    <row r="2932" spans="1:11" x14ac:dyDescent="0.3">
      <c r="A2932" s="101"/>
      <c r="B2932" s="101"/>
      <c r="C2932" s="101"/>
      <c r="D2932" s="101"/>
      <c r="E2932" s="101"/>
      <c r="F2932" s="101"/>
      <c r="G2932" s="101"/>
      <c r="H2932" s="101"/>
      <c r="I2932" s="101"/>
      <c r="J2932" s="101"/>
      <c r="K2932" s="101"/>
    </row>
    <row r="2933" spans="1:11" x14ac:dyDescent="0.3">
      <c r="A2933" s="101"/>
      <c r="B2933" s="101"/>
      <c r="C2933" s="101"/>
      <c r="D2933" s="101"/>
      <c r="E2933" s="101"/>
      <c r="F2933" s="101"/>
      <c r="G2933" s="101"/>
      <c r="H2933" s="101"/>
      <c r="I2933" s="101"/>
      <c r="J2933" s="101"/>
      <c r="K2933" s="101"/>
    </row>
    <row r="2934" spans="1:11" x14ac:dyDescent="0.3">
      <c r="A2934" s="101"/>
      <c r="B2934" s="101"/>
      <c r="C2934" s="101"/>
      <c r="D2934" s="101"/>
      <c r="E2934" s="101"/>
      <c r="F2934" s="101"/>
      <c r="G2934" s="101"/>
      <c r="H2934" s="101"/>
      <c r="I2934" s="101"/>
      <c r="J2934" s="101"/>
      <c r="K2934" s="101"/>
    </row>
    <row r="2935" spans="1:11" x14ac:dyDescent="0.3">
      <c r="A2935" s="101"/>
      <c r="B2935" s="101"/>
      <c r="C2935" s="101"/>
      <c r="D2935" s="101"/>
      <c r="E2935" s="101"/>
      <c r="F2935" s="101"/>
      <c r="G2935" s="101"/>
      <c r="H2935" s="101"/>
      <c r="I2935" s="101"/>
      <c r="J2935" s="101"/>
      <c r="K2935" s="101"/>
    </row>
    <row r="2936" spans="1:11" x14ac:dyDescent="0.3">
      <c r="A2936" s="101"/>
      <c r="B2936" s="101"/>
      <c r="C2936" s="101"/>
      <c r="D2936" s="101"/>
      <c r="E2936" s="101"/>
      <c r="F2936" s="101"/>
      <c r="G2936" s="101"/>
      <c r="H2936" s="101"/>
      <c r="I2936" s="101"/>
      <c r="J2936" s="101"/>
      <c r="K2936" s="101"/>
    </row>
    <row r="2937" spans="1:11" x14ac:dyDescent="0.3">
      <c r="A2937" s="101"/>
      <c r="B2937" s="101"/>
      <c r="C2937" s="101"/>
      <c r="D2937" s="101"/>
      <c r="E2937" s="101"/>
      <c r="F2937" s="101"/>
      <c r="G2937" s="101"/>
      <c r="H2937" s="101"/>
      <c r="I2937" s="101"/>
      <c r="J2937" s="101"/>
      <c r="K2937" s="101"/>
    </row>
    <row r="2938" spans="1:11" x14ac:dyDescent="0.3">
      <c r="A2938" s="101"/>
      <c r="B2938" s="101"/>
      <c r="C2938" s="101"/>
      <c r="D2938" s="101"/>
      <c r="E2938" s="101"/>
      <c r="F2938" s="101"/>
      <c r="G2938" s="101"/>
      <c r="H2938" s="101"/>
      <c r="I2938" s="101"/>
      <c r="J2938" s="101"/>
      <c r="K2938" s="101"/>
    </row>
    <row r="2939" spans="1:11" x14ac:dyDescent="0.3">
      <c r="A2939" s="101"/>
      <c r="B2939" s="101"/>
      <c r="C2939" s="101"/>
      <c r="D2939" s="101"/>
      <c r="E2939" s="101"/>
      <c r="F2939" s="101"/>
      <c r="G2939" s="101"/>
      <c r="H2939" s="101"/>
      <c r="I2939" s="101"/>
      <c r="J2939" s="101"/>
      <c r="K2939" s="101"/>
    </row>
    <row r="2940" spans="1:11" x14ac:dyDescent="0.3">
      <c r="A2940" s="101"/>
      <c r="B2940" s="101"/>
      <c r="C2940" s="101"/>
      <c r="D2940" s="101"/>
      <c r="E2940" s="101"/>
      <c r="F2940" s="101"/>
      <c r="G2940" s="101"/>
      <c r="H2940" s="101"/>
      <c r="I2940" s="101"/>
      <c r="J2940" s="101"/>
      <c r="K2940" s="101"/>
    </row>
    <row r="2941" spans="1:11" x14ac:dyDescent="0.3">
      <c r="A2941" s="101"/>
      <c r="B2941" s="101"/>
      <c r="C2941" s="101"/>
      <c r="D2941" s="101"/>
      <c r="E2941" s="101"/>
      <c r="F2941" s="101"/>
      <c r="G2941" s="101"/>
      <c r="H2941" s="101"/>
      <c r="I2941" s="101"/>
      <c r="J2941" s="101"/>
      <c r="K2941" s="101"/>
    </row>
    <row r="2942" spans="1:11" x14ac:dyDescent="0.3">
      <c r="A2942" s="101"/>
      <c r="B2942" s="101"/>
      <c r="C2942" s="101"/>
      <c r="D2942" s="101"/>
      <c r="E2942" s="101"/>
      <c r="F2942" s="101"/>
      <c r="G2942" s="101"/>
      <c r="H2942" s="101"/>
      <c r="I2942" s="101"/>
      <c r="J2942" s="101"/>
      <c r="K2942" s="101"/>
    </row>
    <row r="2943" spans="1:11" x14ac:dyDescent="0.3">
      <c r="A2943" s="101"/>
      <c r="B2943" s="101"/>
      <c r="C2943" s="101"/>
      <c r="D2943" s="101"/>
      <c r="E2943" s="101"/>
      <c r="F2943" s="101"/>
      <c r="G2943" s="101"/>
      <c r="H2943" s="101"/>
      <c r="I2943" s="101"/>
      <c r="J2943" s="101"/>
      <c r="K2943" s="101"/>
    </row>
    <row r="2944" spans="1:11" x14ac:dyDescent="0.3">
      <c r="A2944" s="101"/>
      <c r="B2944" s="101"/>
      <c r="C2944" s="101"/>
      <c r="D2944" s="101"/>
      <c r="E2944" s="101"/>
      <c r="F2944" s="101"/>
      <c r="G2944" s="101"/>
      <c r="H2944" s="101"/>
      <c r="I2944" s="101"/>
      <c r="J2944" s="101"/>
      <c r="K2944" s="101"/>
    </row>
    <row r="2945" spans="1:11" x14ac:dyDescent="0.3">
      <c r="A2945" s="101"/>
      <c r="B2945" s="101"/>
      <c r="C2945" s="101"/>
      <c r="D2945" s="101"/>
      <c r="E2945" s="101"/>
      <c r="F2945" s="101"/>
      <c r="G2945" s="101"/>
      <c r="H2945" s="101"/>
      <c r="I2945" s="101"/>
      <c r="J2945" s="101"/>
      <c r="K2945" s="101"/>
    </row>
    <row r="2946" spans="1:11" x14ac:dyDescent="0.3">
      <c r="A2946" s="101"/>
      <c r="B2946" s="101"/>
      <c r="C2946" s="101"/>
      <c r="D2946" s="101"/>
      <c r="E2946" s="101"/>
      <c r="F2946" s="101"/>
      <c r="G2946" s="101"/>
      <c r="H2946" s="101"/>
      <c r="I2946" s="101"/>
      <c r="J2946" s="101"/>
      <c r="K2946" s="101"/>
    </row>
    <row r="2947" spans="1:11" x14ac:dyDescent="0.3">
      <c r="A2947" s="101"/>
      <c r="B2947" s="101"/>
      <c r="C2947" s="101"/>
      <c r="D2947" s="101"/>
      <c r="E2947" s="101"/>
      <c r="F2947" s="101"/>
      <c r="G2947" s="101"/>
      <c r="H2947" s="101"/>
      <c r="I2947" s="101"/>
      <c r="J2947" s="101"/>
      <c r="K2947" s="101"/>
    </row>
    <row r="2948" spans="1:11" x14ac:dyDescent="0.3">
      <c r="A2948" s="101"/>
      <c r="B2948" s="101"/>
      <c r="C2948" s="101"/>
      <c r="D2948" s="101"/>
      <c r="E2948" s="101"/>
      <c r="F2948" s="101"/>
      <c r="G2948" s="101"/>
      <c r="H2948" s="101"/>
      <c r="I2948" s="101"/>
      <c r="J2948" s="101"/>
      <c r="K2948" s="101"/>
    </row>
    <row r="2949" spans="1:11" x14ac:dyDescent="0.3">
      <c r="A2949" s="101"/>
      <c r="B2949" s="101"/>
      <c r="C2949" s="101"/>
      <c r="D2949" s="101"/>
      <c r="E2949" s="101"/>
      <c r="F2949" s="101"/>
      <c r="G2949" s="101"/>
      <c r="H2949" s="101"/>
      <c r="I2949" s="101"/>
      <c r="J2949" s="101"/>
      <c r="K2949" s="101"/>
    </row>
    <row r="2950" spans="1:11" x14ac:dyDescent="0.3">
      <c r="A2950" s="101"/>
      <c r="B2950" s="101"/>
      <c r="C2950" s="101"/>
      <c r="D2950" s="101"/>
      <c r="E2950" s="101"/>
      <c r="F2950" s="101"/>
      <c r="G2950" s="101"/>
      <c r="H2950" s="101"/>
      <c r="I2950" s="101"/>
      <c r="J2950" s="101"/>
      <c r="K2950" s="101"/>
    </row>
    <row r="2951" spans="1:11" x14ac:dyDescent="0.3">
      <c r="A2951" s="101"/>
      <c r="B2951" s="101"/>
      <c r="C2951" s="101"/>
      <c r="D2951" s="101"/>
      <c r="E2951" s="101"/>
      <c r="F2951" s="101"/>
      <c r="G2951" s="101"/>
      <c r="H2951" s="101"/>
      <c r="I2951" s="101"/>
      <c r="J2951" s="101"/>
      <c r="K2951" s="101"/>
    </row>
    <row r="2952" spans="1:11" x14ac:dyDescent="0.3">
      <c r="A2952" s="101"/>
      <c r="B2952" s="101"/>
      <c r="C2952" s="101"/>
      <c r="D2952" s="101"/>
      <c r="E2952" s="101"/>
      <c r="F2952" s="101"/>
      <c r="G2952" s="101"/>
      <c r="H2952" s="101"/>
      <c r="I2952" s="101"/>
      <c r="J2952" s="101"/>
      <c r="K2952" s="101"/>
    </row>
    <row r="2953" spans="1:11" x14ac:dyDescent="0.3">
      <c r="A2953" s="101"/>
      <c r="B2953" s="101"/>
      <c r="C2953" s="101"/>
      <c r="D2953" s="101"/>
      <c r="E2953" s="101"/>
      <c r="F2953" s="101"/>
      <c r="G2953" s="101"/>
      <c r="H2953" s="101"/>
      <c r="I2953" s="101"/>
      <c r="J2953" s="101"/>
      <c r="K2953" s="101"/>
    </row>
    <row r="2954" spans="1:11" x14ac:dyDescent="0.3">
      <c r="A2954" s="101"/>
      <c r="B2954" s="101"/>
      <c r="C2954" s="101"/>
      <c r="D2954" s="101"/>
      <c r="E2954" s="101"/>
      <c r="F2954" s="101"/>
      <c r="G2954" s="101"/>
      <c r="H2954" s="101"/>
      <c r="I2954" s="101"/>
      <c r="J2954" s="101"/>
      <c r="K2954" s="101"/>
    </row>
    <row r="2955" spans="1:11" x14ac:dyDescent="0.3">
      <c r="A2955" s="101"/>
      <c r="B2955" s="101"/>
      <c r="C2955" s="101"/>
      <c r="D2955" s="101"/>
      <c r="E2955" s="101"/>
      <c r="F2955" s="101"/>
      <c r="G2955" s="101"/>
      <c r="H2955" s="101"/>
      <c r="I2955" s="101"/>
      <c r="J2955" s="101"/>
      <c r="K2955" s="101"/>
    </row>
    <row r="2956" spans="1:11" x14ac:dyDescent="0.3">
      <c r="A2956" s="101"/>
      <c r="B2956" s="101"/>
      <c r="C2956" s="101"/>
      <c r="D2956" s="101"/>
      <c r="E2956" s="101"/>
      <c r="F2956" s="101"/>
      <c r="G2956" s="101"/>
      <c r="H2956" s="101"/>
      <c r="I2956" s="101"/>
      <c r="J2956" s="101"/>
      <c r="K2956" s="101"/>
    </row>
    <row r="2957" spans="1:11" x14ac:dyDescent="0.3">
      <c r="A2957" s="101"/>
      <c r="B2957" s="101"/>
      <c r="C2957" s="101"/>
      <c r="D2957" s="101"/>
      <c r="E2957" s="101"/>
      <c r="F2957" s="101"/>
      <c r="G2957" s="101"/>
      <c r="H2957" s="101"/>
      <c r="I2957" s="101"/>
      <c r="J2957" s="101"/>
      <c r="K2957" s="101"/>
    </row>
    <row r="2958" spans="1:11" x14ac:dyDescent="0.3">
      <c r="A2958" s="101"/>
      <c r="B2958" s="101"/>
      <c r="C2958" s="101"/>
      <c r="D2958" s="101"/>
      <c r="E2958" s="101"/>
      <c r="F2958" s="101"/>
      <c r="G2958" s="101"/>
      <c r="H2958" s="101"/>
      <c r="I2958" s="101"/>
      <c r="J2958" s="101"/>
      <c r="K2958" s="101"/>
    </row>
    <row r="2959" spans="1:11" x14ac:dyDescent="0.3">
      <c r="A2959" s="101"/>
      <c r="B2959" s="101"/>
      <c r="C2959" s="101"/>
      <c r="D2959" s="101"/>
      <c r="E2959" s="101"/>
      <c r="F2959" s="101"/>
      <c r="G2959" s="101"/>
      <c r="H2959" s="101"/>
      <c r="I2959" s="101"/>
      <c r="J2959" s="101"/>
      <c r="K2959" s="101"/>
    </row>
    <row r="2960" spans="1:11" x14ac:dyDescent="0.3">
      <c r="A2960" s="101"/>
      <c r="B2960" s="101"/>
      <c r="C2960" s="101"/>
      <c r="D2960" s="101"/>
      <c r="E2960" s="101"/>
      <c r="F2960" s="101"/>
      <c r="G2960" s="101"/>
      <c r="H2960" s="101"/>
      <c r="I2960" s="101"/>
      <c r="J2960" s="101"/>
      <c r="K2960" s="101"/>
    </row>
    <row r="2961" spans="1:11" x14ac:dyDescent="0.3">
      <c r="A2961" s="101"/>
      <c r="B2961" s="101"/>
      <c r="C2961" s="101"/>
      <c r="D2961" s="101"/>
      <c r="E2961" s="101"/>
      <c r="F2961" s="101"/>
      <c r="G2961" s="101"/>
      <c r="H2961" s="101"/>
      <c r="I2961" s="101"/>
      <c r="J2961" s="101"/>
      <c r="K2961" s="101"/>
    </row>
    <row r="2962" spans="1:11" x14ac:dyDescent="0.3">
      <c r="A2962" s="101"/>
      <c r="B2962" s="101"/>
      <c r="C2962" s="101"/>
      <c r="D2962" s="101"/>
      <c r="E2962" s="101"/>
      <c r="F2962" s="101"/>
      <c r="G2962" s="101"/>
      <c r="H2962" s="101"/>
      <c r="I2962" s="101"/>
      <c r="J2962" s="101"/>
      <c r="K2962" s="101"/>
    </row>
    <row r="2963" spans="1:11" x14ac:dyDescent="0.3">
      <c r="A2963" s="101"/>
      <c r="B2963" s="101"/>
      <c r="C2963" s="101"/>
      <c r="D2963" s="101"/>
      <c r="E2963" s="101"/>
      <c r="F2963" s="101"/>
      <c r="G2963" s="101"/>
      <c r="H2963" s="101"/>
      <c r="I2963" s="101"/>
      <c r="J2963" s="101"/>
      <c r="K2963" s="101"/>
    </row>
    <row r="2964" spans="1:11" x14ac:dyDescent="0.3">
      <c r="A2964" s="101"/>
      <c r="B2964" s="101"/>
      <c r="C2964" s="101"/>
      <c r="D2964" s="101"/>
      <c r="E2964" s="101"/>
      <c r="F2964" s="101"/>
      <c r="G2964" s="101"/>
      <c r="H2964" s="101"/>
      <c r="I2964" s="101"/>
      <c r="J2964" s="101"/>
      <c r="K2964" s="101"/>
    </row>
    <row r="2965" spans="1:11" x14ac:dyDescent="0.3">
      <c r="A2965" s="101"/>
      <c r="B2965" s="101"/>
      <c r="C2965" s="101"/>
      <c r="D2965" s="101"/>
      <c r="E2965" s="101"/>
      <c r="F2965" s="101"/>
      <c r="G2965" s="101"/>
      <c r="H2965" s="101"/>
      <c r="I2965" s="101"/>
      <c r="J2965" s="101"/>
      <c r="K2965" s="101"/>
    </row>
    <row r="2966" spans="1:11" x14ac:dyDescent="0.3">
      <c r="A2966" s="101"/>
      <c r="B2966" s="101"/>
      <c r="C2966" s="101"/>
      <c r="D2966" s="101"/>
      <c r="E2966" s="101"/>
      <c r="F2966" s="101"/>
      <c r="G2966" s="101"/>
      <c r="H2966" s="101"/>
      <c r="I2966" s="101"/>
      <c r="J2966" s="101"/>
      <c r="K2966" s="101"/>
    </row>
    <row r="2967" spans="1:11" x14ac:dyDescent="0.3">
      <c r="A2967" s="101"/>
      <c r="B2967" s="101"/>
      <c r="C2967" s="101"/>
      <c r="D2967" s="101"/>
      <c r="E2967" s="101"/>
      <c r="F2967" s="101"/>
      <c r="G2967" s="101"/>
      <c r="H2967" s="101"/>
      <c r="I2967" s="101"/>
      <c r="J2967" s="101"/>
      <c r="K2967" s="101"/>
    </row>
    <row r="2968" spans="1:11" x14ac:dyDescent="0.3">
      <c r="A2968" s="101"/>
      <c r="B2968" s="101"/>
      <c r="C2968" s="101"/>
      <c r="D2968" s="101"/>
      <c r="E2968" s="101"/>
      <c r="F2968" s="101"/>
      <c r="G2968" s="101"/>
      <c r="H2968" s="101"/>
      <c r="I2968" s="101"/>
      <c r="J2968" s="101"/>
      <c r="K2968" s="101"/>
    </row>
    <row r="2969" spans="1:11" x14ac:dyDescent="0.3">
      <c r="A2969" s="101"/>
      <c r="B2969" s="101"/>
      <c r="C2969" s="101"/>
      <c r="D2969" s="101"/>
      <c r="E2969" s="101"/>
      <c r="F2969" s="101"/>
      <c r="G2969" s="101"/>
      <c r="H2969" s="101"/>
      <c r="I2969" s="101"/>
      <c r="J2969" s="101"/>
      <c r="K2969" s="101"/>
    </row>
    <row r="2970" spans="1:11" x14ac:dyDescent="0.3">
      <c r="A2970" s="101"/>
      <c r="B2970" s="101"/>
      <c r="C2970" s="101"/>
      <c r="D2970" s="101"/>
      <c r="E2970" s="101"/>
      <c r="F2970" s="101"/>
      <c r="G2970" s="101"/>
      <c r="H2970" s="101"/>
      <c r="I2970" s="101"/>
      <c r="J2970" s="101"/>
      <c r="K2970" s="101"/>
    </row>
    <row r="2971" spans="1:11" x14ac:dyDescent="0.3">
      <c r="A2971" s="101"/>
      <c r="B2971" s="101"/>
      <c r="C2971" s="101"/>
      <c r="D2971" s="101"/>
      <c r="E2971" s="101"/>
      <c r="F2971" s="101"/>
      <c r="G2971" s="101"/>
      <c r="H2971" s="101"/>
      <c r="I2971" s="101"/>
      <c r="J2971" s="101"/>
      <c r="K2971" s="101"/>
    </row>
    <row r="2972" spans="1:11" x14ac:dyDescent="0.3">
      <c r="A2972" s="101"/>
      <c r="B2972" s="101"/>
      <c r="C2972" s="101"/>
      <c r="D2972" s="101"/>
      <c r="E2972" s="101"/>
      <c r="F2972" s="101"/>
      <c r="G2972" s="101"/>
      <c r="H2972" s="101"/>
      <c r="I2972" s="101"/>
      <c r="J2972" s="101"/>
      <c r="K2972" s="101"/>
    </row>
    <row r="2973" spans="1:11" x14ac:dyDescent="0.3">
      <c r="A2973" s="101"/>
      <c r="B2973" s="101"/>
      <c r="C2973" s="101"/>
      <c r="D2973" s="101"/>
      <c r="E2973" s="101"/>
      <c r="F2973" s="101"/>
      <c r="G2973" s="101"/>
      <c r="H2973" s="101"/>
      <c r="I2973" s="101"/>
      <c r="J2973" s="101"/>
      <c r="K2973" s="101"/>
    </row>
    <row r="2974" spans="1:11" x14ac:dyDescent="0.3">
      <c r="A2974" s="101"/>
      <c r="B2974" s="101"/>
      <c r="C2974" s="101"/>
      <c r="D2974" s="101"/>
      <c r="E2974" s="101"/>
      <c r="F2974" s="101"/>
      <c r="G2974" s="101"/>
      <c r="H2974" s="101"/>
      <c r="I2974" s="101"/>
      <c r="J2974" s="101"/>
      <c r="K2974" s="101"/>
    </row>
    <row r="2975" spans="1:11" x14ac:dyDescent="0.3">
      <c r="A2975" s="101"/>
      <c r="B2975" s="101"/>
      <c r="C2975" s="101"/>
      <c r="D2975" s="101"/>
      <c r="E2975" s="101"/>
      <c r="F2975" s="101"/>
      <c r="G2975" s="101"/>
      <c r="H2975" s="101"/>
      <c r="I2975" s="101"/>
      <c r="J2975" s="101"/>
      <c r="K2975" s="101"/>
    </row>
    <row r="2976" spans="1:11" x14ac:dyDescent="0.3">
      <c r="A2976" s="101"/>
      <c r="B2976" s="101"/>
      <c r="C2976" s="101"/>
      <c r="D2976" s="101"/>
      <c r="E2976" s="101"/>
      <c r="F2976" s="101"/>
      <c r="G2976" s="101"/>
      <c r="H2976" s="101"/>
      <c r="I2976" s="101"/>
      <c r="J2976" s="101"/>
      <c r="K2976" s="101"/>
    </row>
    <row r="2977" spans="1:11" x14ac:dyDescent="0.3">
      <c r="A2977" s="101"/>
      <c r="B2977" s="101"/>
      <c r="C2977" s="101"/>
      <c r="D2977" s="101"/>
      <c r="E2977" s="101"/>
      <c r="F2977" s="101"/>
      <c r="G2977" s="101"/>
      <c r="H2977" s="101"/>
      <c r="I2977" s="101"/>
      <c r="J2977" s="101"/>
      <c r="K2977" s="101"/>
    </row>
    <row r="2978" spans="1:11" x14ac:dyDescent="0.3">
      <c r="A2978" s="101"/>
      <c r="B2978" s="101"/>
      <c r="C2978" s="101"/>
      <c r="D2978" s="101"/>
      <c r="E2978" s="101"/>
      <c r="F2978" s="101"/>
      <c r="G2978" s="101"/>
      <c r="H2978" s="101"/>
      <c r="I2978" s="101"/>
      <c r="J2978" s="101"/>
      <c r="K2978" s="101"/>
    </row>
    <row r="2979" spans="1:11" x14ac:dyDescent="0.3">
      <c r="A2979" s="101"/>
      <c r="B2979" s="101"/>
      <c r="C2979" s="101"/>
      <c r="D2979" s="101"/>
      <c r="E2979" s="101"/>
      <c r="F2979" s="101"/>
      <c r="G2979" s="101"/>
      <c r="H2979" s="101"/>
      <c r="I2979" s="101"/>
      <c r="J2979" s="101"/>
      <c r="K2979" s="101"/>
    </row>
    <row r="2980" spans="1:11" x14ac:dyDescent="0.3">
      <c r="A2980" s="101"/>
      <c r="B2980" s="101"/>
      <c r="C2980" s="101"/>
      <c r="D2980" s="101"/>
      <c r="E2980" s="101"/>
      <c r="F2980" s="101"/>
      <c r="G2980" s="101"/>
      <c r="H2980" s="101"/>
      <c r="I2980" s="101"/>
      <c r="J2980" s="101"/>
      <c r="K2980" s="101"/>
    </row>
    <row r="2981" spans="1:11" x14ac:dyDescent="0.3">
      <c r="A2981" s="101"/>
      <c r="B2981" s="101"/>
      <c r="C2981" s="101"/>
      <c r="D2981" s="101"/>
      <c r="E2981" s="101"/>
      <c r="F2981" s="101"/>
      <c r="G2981" s="101"/>
      <c r="H2981" s="101"/>
      <c r="I2981" s="101"/>
      <c r="J2981" s="101"/>
      <c r="K2981" s="101"/>
    </row>
    <row r="2982" spans="1:11" x14ac:dyDescent="0.3">
      <c r="A2982" s="101"/>
      <c r="B2982" s="101"/>
      <c r="C2982" s="101"/>
      <c r="D2982" s="101"/>
      <c r="E2982" s="101"/>
      <c r="F2982" s="101"/>
      <c r="G2982" s="101"/>
      <c r="H2982" s="101"/>
      <c r="I2982" s="101"/>
      <c r="J2982" s="101"/>
      <c r="K2982" s="101"/>
    </row>
    <row r="2983" spans="1:11" x14ac:dyDescent="0.3">
      <c r="A2983" s="101"/>
      <c r="B2983" s="101"/>
      <c r="C2983" s="101"/>
      <c r="D2983" s="101"/>
      <c r="E2983" s="101"/>
      <c r="F2983" s="101"/>
      <c r="G2983" s="101"/>
      <c r="H2983" s="101"/>
      <c r="I2983" s="101"/>
      <c r="J2983" s="101"/>
      <c r="K2983" s="101"/>
    </row>
    <row r="2984" spans="1:11" x14ac:dyDescent="0.3">
      <c r="A2984" s="101"/>
      <c r="B2984" s="101"/>
      <c r="C2984" s="101"/>
      <c r="D2984" s="101"/>
      <c r="E2984" s="101"/>
      <c r="F2984" s="101"/>
      <c r="G2984" s="101"/>
      <c r="H2984" s="101"/>
      <c r="I2984" s="101"/>
      <c r="J2984" s="101"/>
      <c r="K2984" s="101"/>
    </row>
    <row r="2985" spans="1:11" x14ac:dyDescent="0.3">
      <c r="A2985" s="101"/>
      <c r="B2985" s="101"/>
      <c r="C2985" s="101"/>
      <c r="D2985" s="101"/>
      <c r="E2985" s="101"/>
      <c r="F2985" s="101"/>
      <c r="G2985" s="101"/>
      <c r="H2985" s="101"/>
      <c r="I2985" s="101"/>
      <c r="J2985" s="101"/>
      <c r="K2985" s="101"/>
    </row>
    <row r="2986" spans="1:11" x14ac:dyDescent="0.3">
      <c r="A2986" s="101"/>
      <c r="B2986" s="101"/>
      <c r="C2986" s="101"/>
      <c r="D2986" s="101"/>
      <c r="E2986" s="101"/>
      <c r="F2986" s="101"/>
      <c r="G2986" s="101"/>
      <c r="H2986" s="101"/>
      <c r="I2986" s="101"/>
      <c r="J2986" s="101"/>
      <c r="K2986" s="101"/>
    </row>
    <row r="2987" spans="1:11" x14ac:dyDescent="0.3">
      <c r="A2987" s="101"/>
      <c r="B2987" s="101"/>
      <c r="C2987" s="101"/>
      <c r="D2987" s="101"/>
      <c r="E2987" s="101"/>
      <c r="F2987" s="101"/>
      <c r="G2987" s="101"/>
      <c r="H2987" s="101"/>
      <c r="I2987" s="101"/>
      <c r="J2987" s="101"/>
      <c r="K2987" s="101"/>
    </row>
    <row r="2988" spans="1:11" x14ac:dyDescent="0.3">
      <c r="A2988" s="101"/>
      <c r="B2988" s="101"/>
      <c r="C2988" s="101"/>
      <c r="D2988" s="101"/>
      <c r="E2988" s="101"/>
      <c r="F2988" s="101"/>
      <c r="G2988" s="101"/>
      <c r="H2988" s="101"/>
      <c r="I2988" s="101"/>
      <c r="J2988" s="101"/>
      <c r="K2988" s="101"/>
    </row>
    <row r="2989" spans="1:11" x14ac:dyDescent="0.3">
      <c r="A2989" s="101"/>
      <c r="B2989" s="101"/>
      <c r="C2989" s="101"/>
      <c r="D2989" s="101"/>
      <c r="E2989" s="101"/>
      <c r="F2989" s="101"/>
      <c r="G2989" s="101"/>
      <c r="H2989" s="101"/>
      <c r="I2989" s="101"/>
      <c r="J2989" s="101"/>
      <c r="K2989" s="101"/>
    </row>
    <row r="2990" spans="1:11" x14ac:dyDescent="0.3">
      <c r="A2990" s="101"/>
      <c r="B2990" s="101"/>
      <c r="C2990" s="101"/>
      <c r="D2990" s="101"/>
      <c r="E2990" s="101"/>
      <c r="F2990" s="101"/>
      <c r="G2990" s="101"/>
      <c r="H2990" s="101"/>
      <c r="I2990" s="101"/>
      <c r="J2990" s="101"/>
      <c r="K2990" s="101"/>
    </row>
    <row r="2991" spans="1:11" x14ac:dyDescent="0.3">
      <c r="A2991" s="101"/>
      <c r="B2991" s="101"/>
      <c r="C2991" s="101"/>
      <c r="D2991" s="101"/>
      <c r="E2991" s="101"/>
      <c r="F2991" s="101"/>
      <c r="G2991" s="101"/>
      <c r="H2991" s="101"/>
      <c r="I2991" s="101"/>
      <c r="J2991" s="101"/>
      <c r="K2991" s="101"/>
    </row>
    <row r="2992" spans="1:11" x14ac:dyDescent="0.3">
      <c r="A2992" s="101"/>
      <c r="B2992" s="101"/>
      <c r="C2992" s="101"/>
      <c r="D2992" s="101"/>
      <c r="E2992" s="101"/>
      <c r="F2992" s="101"/>
      <c r="G2992" s="101"/>
      <c r="H2992" s="101"/>
      <c r="I2992" s="101"/>
      <c r="J2992" s="101"/>
      <c r="K2992" s="101"/>
    </row>
    <row r="2993" spans="1:11" x14ac:dyDescent="0.3">
      <c r="A2993" s="101"/>
      <c r="B2993" s="101"/>
      <c r="C2993" s="101"/>
      <c r="D2993" s="101"/>
      <c r="E2993" s="101"/>
      <c r="F2993" s="101"/>
      <c r="G2993" s="101"/>
      <c r="H2993" s="101"/>
      <c r="I2993" s="101"/>
      <c r="J2993" s="101"/>
      <c r="K2993" s="101"/>
    </row>
    <row r="2994" spans="1:11" x14ac:dyDescent="0.3">
      <c r="A2994" s="101"/>
      <c r="B2994" s="101"/>
      <c r="C2994" s="101"/>
      <c r="D2994" s="101"/>
      <c r="E2994" s="101"/>
      <c r="F2994" s="101"/>
      <c r="G2994" s="101"/>
      <c r="H2994" s="101"/>
      <c r="I2994" s="101"/>
      <c r="J2994" s="101"/>
      <c r="K2994" s="101"/>
    </row>
    <row r="2995" spans="1:11" x14ac:dyDescent="0.3">
      <c r="A2995" s="101"/>
      <c r="B2995" s="101"/>
      <c r="C2995" s="101"/>
      <c r="D2995" s="101"/>
      <c r="E2995" s="101"/>
      <c r="F2995" s="101"/>
      <c r="G2995" s="101"/>
      <c r="H2995" s="101"/>
      <c r="I2995" s="101"/>
      <c r="J2995" s="101"/>
      <c r="K2995" s="101"/>
    </row>
    <row r="2996" spans="1:11" x14ac:dyDescent="0.3">
      <c r="A2996" s="101"/>
      <c r="B2996" s="101"/>
      <c r="C2996" s="101"/>
      <c r="D2996" s="101"/>
      <c r="E2996" s="101"/>
      <c r="F2996" s="101"/>
      <c r="G2996" s="101"/>
      <c r="H2996" s="101"/>
      <c r="I2996" s="101"/>
      <c r="J2996" s="101"/>
      <c r="K2996" s="101"/>
    </row>
    <row r="2997" spans="1:11" x14ac:dyDescent="0.3">
      <c r="A2997" s="101"/>
      <c r="B2997" s="101"/>
      <c r="C2997" s="101"/>
      <c r="D2997" s="101"/>
      <c r="E2997" s="101"/>
      <c r="F2997" s="101"/>
      <c r="G2997" s="101"/>
      <c r="H2997" s="101"/>
      <c r="I2997" s="101"/>
      <c r="J2997" s="101"/>
      <c r="K2997" s="101"/>
    </row>
    <row r="2998" spans="1:11" x14ac:dyDescent="0.3">
      <c r="A2998" s="101"/>
      <c r="B2998" s="101"/>
      <c r="C2998" s="101"/>
      <c r="D2998" s="101"/>
      <c r="E2998" s="101"/>
      <c r="F2998" s="101"/>
      <c r="G2998" s="101"/>
      <c r="H2998" s="101"/>
      <c r="I2998" s="101"/>
      <c r="J2998" s="101"/>
      <c r="K2998" s="101"/>
    </row>
    <row r="2999" spans="1:11" x14ac:dyDescent="0.3">
      <c r="A2999" s="101"/>
      <c r="B2999" s="101"/>
      <c r="C2999" s="101"/>
      <c r="D2999" s="101"/>
      <c r="E2999" s="101"/>
      <c r="F2999" s="101"/>
      <c r="G2999" s="101"/>
      <c r="H2999" s="101"/>
      <c r="I2999" s="101"/>
      <c r="J2999" s="101"/>
      <c r="K2999" s="101"/>
    </row>
    <row r="3000" spans="1:11" x14ac:dyDescent="0.3">
      <c r="A3000" s="101"/>
      <c r="B3000" s="101"/>
      <c r="C3000" s="101"/>
      <c r="D3000" s="101"/>
      <c r="E3000" s="101"/>
      <c r="F3000" s="101"/>
      <c r="G3000" s="101"/>
      <c r="H3000" s="101"/>
      <c r="I3000" s="101"/>
      <c r="J3000" s="101"/>
      <c r="K3000" s="101"/>
    </row>
    <row r="3001" spans="1:11" x14ac:dyDescent="0.3">
      <c r="A3001" s="101"/>
      <c r="B3001" s="101"/>
      <c r="C3001" s="101"/>
      <c r="D3001" s="101"/>
      <c r="E3001" s="101"/>
      <c r="F3001" s="101"/>
      <c r="G3001" s="101"/>
      <c r="H3001" s="101"/>
      <c r="I3001" s="101"/>
      <c r="J3001" s="101"/>
      <c r="K3001" s="101"/>
    </row>
    <row r="3002" spans="1:11" x14ac:dyDescent="0.3">
      <c r="A3002" s="101"/>
      <c r="B3002" s="101"/>
      <c r="C3002" s="101"/>
      <c r="D3002" s="101"/>
      <c r="E3002" s="101"/>
      <c r="F3002" s="101"/>
      <c r="G3002" s="101"/>
      <c r="H3002" s="101"/>
      <c r="I3002" s="101"/>
      <c r="J3002" s="101"/>
      <c r="K3002" s="101"/>
    </row>
    <row r="3003" spans="1:11" x14ac:dyDescent="0.3">
      <c r="A3003" s="101"/>
      <c r="B3003" s="101"/>
      <c r="C3003" s="101"/>
      <c r="D3003" s="101"/>
      <c r="E3003" s="101"/>
      <c r="F3003" s="101"/>
      <c r="G3003" s="101"/>
      <c r="H3003" s="101"/>
      <c r="I3003" s="101"/>
      <c r="J3003" s="101"/>
      <c r="K3003" s="101"/>
    </row>
    <row r="3004" spans="1:11" x14ac:dyDescent="0.3">
      <c r="A3004" s="101"/>
      <c r="B3004" s="101"/>
      <c r="C3004" s="101"/>
      <c r="D3004" s="101"/>
      <c r="E3004" s="101"/>
      <c r="F3004" s="101"/>
      <c r="G3004" s="101"/>
      <c r="H3004" s="101"/>
      <c r="I3004" s="101"/>
      <c r="J3004" s="101"/>
      <c r="K3004" s="101"/>
    </row>
    <row r="3005" spans="1:11" x14ac:dyDescent="0.3">
      <c r="A3005" s="101"/>
      <c r="B3005" s="101"/>
      <c r="C3005" s="101"/>
      <c r="D3005" s="101"/>
      <c r="E3005" s="101"/>
      <c r="F3005" s="101"/>
      <c r="G3005" s="101"/>
      <c r="H3005" s="101"/>
      <c r="I3005" s="101"/>
      <c r="J3005" s="101"/>
      <c r="K3005" s="101"/>
    </row>
    <row r="3006" spans="1:11" x14ac:dyDescent="0.3">
      <c r="A3006" s="101"/>
      <c r="B3006" s="101"/>
      <c r="C3006" s="101"/>
      <c r="D3006" s="101"/>
      <c r="E3006" s="101"/>
      <c r="F3006" s="101"/>
      <c r="G3006" s="101"/>
      <c r="H3006" s="101"/>
      <c r="I3006" s="101"/>
      <c r="J3006" s="101"/>
      <c r="K3006" s="101"/>
    </row>
    <row r="3007" spans="1:11" x14ac:dyDescent="0.3">
      <c r="A3007" s="101"/>
      <c r="B3007" s="101"/>
      <c r="C3007" s="101"/>
      <c r="D3007" s="101"/>
      <c r="E3007" s="101"/>
      <c r="F3007" s="101"/>
      <c r="G3007" s="101"/>
      <c r="H3007" s="101"/>
      <c r="I3007" s="101"/>
      <c r="J3007" s="101"/>
      <c r="K3007" s="101"/>
    </row>
    <row r="3008" spans="1:11" x14ac:dyDescent="0.3">
      <c r="A3008" s="101"/>
      <c r="B3008" s="101"/>
      <c r="C3008" s="101"/>
      <c r="D3008" s="101"/>
      <c r="E3008" s="101"/>
      <c r="F3008" s="101"/>
      <c r="G3008" s="101"/>
      <c r="H3008" s="101"/>
      <c r="I3008" s="101"/>
      <c r="J3008" s="101"/>
      <c r="K3008" s="101"/>
    </row>
    <row r="3009" spans="1:11" x14ac:dyDescent="0.3">
      <c r="A3009" s="101"/>
      <c r="B3009" s="101"/>
      <c r="C3009" s="101"/>
      <c r="D3009" s="101"/>
      <c r="E3009" s="101"/>
      <c r="F3009" s="101"/>
      <c r="G3009" s="101"/>
      <c r="H3009" s="101"/>
      <c r="I3009" s="101"/>
      <c r="J3009" s="101"/>
      <c r="K3009" s="101"/>
    </row>
    <row r="3010" spans="1:11" x14ac:dyDescent="0.3">
      <c r="A3010" s="101"/>
      <c r="B3010" s="101"/>
      <c r="C3010" s="101"/>
      <c r="D3010" s="101"/>
      <c r="E3010" s="101"/>
      <c r="F3010" s="101"/>
      <c r="G3010" s="101"/>
      <c r="H3010" s="101"/>
      <c r="I3010" s="101"/>
      <c r="J3010" s="101"/>
      <c r="K3010" s="101"/>
    </row>
    <row r="3011" spans="1:11" x14ac:dyDescent="0.3">
      <c r="A3011" s="101"/>
      <c r="B3011" s="101"/>
      <c r="C3011" s="101"/>
      <c r="D3011" s="101"/>
      <c r="E3011" s="101"/>
      <c r="F3011" s="101"/>
      <c r="G3011" s="101"/>
      <c r="H3011" s="101"/>
      <c r="I3011" s="101"/>
      <c r="J3011" s="101"/>
      <c r="K3011" s="101"/>
    </row>
    <row r="3012" spans="1:11" x14ac:dyDescent="0.3">
      <c r="A3012" s="101"/>
      <c r="B3012" s="101"/>
      <c r="C3012" s="101"/>
      <c r="D3012" s="101"/>
      <c r="E3012" s="101"/>
      <c r="F3012" s="101"/>
      <c r="G3012" s="101"/>
      <c r="H3012" s="101"/>
      <c r="I3012" s="101"/>
      <c r="J3012" s="101"/>
      <c r="K3012" s="101"/>
    </row>
    <row r="3013" spans="1:11" x14ac:dyDescent="0.3">
      <c r="A3013" s="101"/>
      <c r="B3013" s="101"/>
      <c r="C3013" s="101"/>
      <c r="D3013" s="101"/>
      <c r="E3013" s="101"/>
      <c r="F3013" s="101"/>
      <c r="G3013" s="101"/>
      <c r="H3013" s="101"/>
      <c r="I3013" s="101"/>
      <c r="J3013" s="101"/>
      <c r="K3013" s="101"/>
    </row>
    <row r="3014" spans="1:11" x14ac:dyDescent="0.3">
      <c r="A3014" s="101"/>
      <c r="B3014" s="101"/>
      <c r="C3014" s="101"/>
      <c r="D3014" s="101"/>
      <c r="E3014" s="101"/>
      <c r="F3014" s="101"/>
      <c r="G3014" s="101"/>
      <c r="H3014" s="101"/>
      <c r="I3014" s="101"/>
      <c r="J3014" s="101"/>
      <c r="K3014" s="101"/>
    </row>
    <row r="3015" spans="1:11" x14ac:dyDescent="0.3">
      <c r="A3015" s="101"/>
      <c r="B3015" s="101"/>
      <c r="C3015" s="101"/>
      <c r="D3015" s="101"/>
      <c r="E3015" s="101"/>
      <c r="F3015" s="101"/>
      <c r="G3015" s="101"/>
      <c r="H3015" s="101"/>
      <c r="I3015" s="101"/>
      <c r="J3015" s="101"/>
      <c r="K3015" s="101"/>
    </row>
    <row r="3016" spans="1:11" x14ac:dyDescent="0.3">
      <c r="A3016" s="101"/>
      <c r="B3016" s="101"/>
      <c r="C3016" s="101"/>
      <c r="D3016" s="101"/>
      <c r="E3016" s="101"/>
      <c r="F3016" s="101"/>
      <c r="G3016" s="101"/>
      <c r="H3016" s="101"/>
      <c r="I3016" s="101"/>
      <c r="J3016" s="101"/>
      <c r="K3016" s="101"/>
    </row>
    <row r="3017" spans="1:11" x14ac:dyDescent="0.3">
      <c r="A3017" s="101"/>
      <c r="B3017" s="101"/>
      <c r="C3017" s="101"/>
      <c r="D3017" s="101"/>
      <c r="E3017" s="101"/>
      <c r="F3017" s="101"/>
      <c r="G3017" s="101"/>
      <c r="H3017" s="101"/>
      <c r="I3017" s="101"/>
      <c r="J3017" s="101"/>
      <c r="K3017" s="101"/>
    </row>
    <row r="3018" spans="1:11" x14ac:dyDescent="0.3">
      <c r="A3018" s="101"/>
      <c r="B3018" s="101"/>
      <c r="C3018" s="101"/>
      <c r="D3018" s="101"/>
      <c r="E3018" s="101"/>
      <c r="F3018" s="101"/>
      <c r="G3018" s="101"/>
      <c r="H3018" s="101"/>
      <c r="I3018" s="101"/>
      <c r="J3018" s="101"/>
      <c r="K3018" s="101"/>
    </row>
    <row r="3019" spans="1:11" x14ac:dyDescent="0.3">
      <c r="A3019" s="101"/>
      <c r="B3019" s="101"/>
      <c r="C3019" s="101"/>
      <c r="D3019" s="101"/>
      <c r="E3019" s="101"/>
      <c r="F3019" s="101"/>
      <c r="G3019" s="101"/>
      <c r="H3019" s="101"/>
      <c r="I3019" s="101"/>
      <c r="J3019" s="101"/>
      <c r="K3019" s="101"/>
    </row>
    <row r="3020" spans="1:11" x14ac:dyDescent="0.3">
      <c r="A3020" s="101"/>
      <c r="B3020" s="101"/>
      <c r="C3020" s="101"/>
      <c r="D3020" s="101"/>
      <c r="E3020" s="101"/>
      <c r="F3020" s="101"/>
      <c r="G3020" s="101"/>
      <c r="H3020" s="101"/>
      <c r="I3020" s="101"/>
      <c r="J3020" s="101"/>
      <c r="K3020" s="101"/>
    </row>
    <row r="3021" spans="1:11" x14ac:dyDescent="0.3">
      <c r="A3021" s="101"/>
      <c r="B3021" s="101"/>
      <c r="C3021" s="101"/>
      <c r="D3021" s="101"/>
      <c r="E3021" s="101"/>
      <c r="F3021" s="101"/>
      <c r="G3021" s="101"/>
      <c r="H3021" s="101"/>
      <c r="I3021" s="101"/>
      <c r="J3021" s="101"/>
      <c r="K3021" s="101"/>
    </row>
    <row r="3022" spans="1:11" x14ac:dyDescent="0.3">
      <c r="A3022" s="101"/>
      <c r="B3022" s="101"/>
      <c r="C3022" s="101"/>
      <c r="D3022" s="101"/>
      <c r="E3022" s="101"/>
      <c r="F3022" s="101"/>
      <c r="G3022" s="101"/>
      <c r="H3022" s="101"/>
      <c r="I3022" s="101"/>
      <c r="J3022" s="101"/>
      <c r="K3022" s="101"/>
    </row>
    <row r="3023" spans="1:11" x14ac:dyDescent="0.3">
      <c r="A3023" s="101"/>
      <c r="B3023" s="101"/>
      <c r="C3023" s="101"/>
      <c r="D3023" s="101"/>
      <c r="E3023" s="101"/>
      <c r="F3023" s="101"/>
      <c r="G3023" s="101"/>
      <c r="H3023" s="101"/>
      <c r="I3023" s="101"/>
      <c r="J3023" s="101"/>
      <c r="K3023" s="101"/>
    </row>
    <row r="3024" spans="1:11" x14ac:dyDescent="0.3">
      <c r="A3024" s="101"/>
      <c r="B3024" s="101"/>
      <c r="C3024" s="101"/>
      <c r="D3024" s="101"/>
      <c r="E3024" s="101"/>
      <c r="F3024" s="101"/>
      <c r="G3024" s="101"/>
      <c r="H3024" s="101"/>
      <c r="I3024" s="101"/>
      <c r="J3024" s="101"/>
      <c r="K3024" s="101"/>
    </row>
    <row r="3025" spans="1:11" x14ac:dyDescent="0.3">
      <c r="A3025" s="101"/>
      <c r="B3025" s="101"/>
      <c r="C3025" s="101"/>
      <c r="D3025" s="101"/>
      <c r="E3025" s="101"/>
      <c r="F3025" s="101"/>
      <c r="G3025" s="101"/>
      <c r="H3025" s="101"/>
      <c r="I3025" s="101"/>
      <c r="J3025" s="101"/>
      <c r="K3025" s="101"/>
    </row>
    <row r="3026" spans="1:11" x14ac:dyDescent="0.3">
      <c r="A3026" s="101"/>
      <c r="B3026" s="101"/>
      <c r="C3026" s="101"/>
      <c r="D3026" s="101"/>
      <c r="E3026" s="101"/>
      <c r="F3026" s="101"/>
      <c r="G3026" s="101"/>
      <c r="H3026" s="101"/>
      <c r="I3026" s="101"/>
      <c r="J3026" s="101"/>
      <c r="K3026" s="101"/>
    </row>
    <row r="3027" spans="1:11" x14ac:dyDescent="0.3">
      <c r="A3027" s="101"/>
      <c r="B3027" s="101"/>
      <c r="C3027" s="101"/>
      <c r="D3027" s="101"/>
      <c r="E3027" s="101"/>
      <c r="F3027" s="101"/>
      <c r="G3027" s="101"/>
      <c r="H3027" s="101"/>
      <c r="I3027" s="101"/>
      <c r="J3027" s="101"/>
      <c r="K3027" s="101"/>
    </row>
    <row r="3028" spans="1:11" x14ac:dyDescent="0.3">
      <c r="A3028" s="101"/>
      <c r="B3028" s="101"/>
      <c r="C3028" s="101"/>
      <c r="D3028" s="101"/>
      <c r="E3028" s="101"/>
      <c r="F3028" s="101"/>
      <c r="G3028" s="101"/>
      <c r="H3028" s="101"/>
      <c r="I3028" s="101"/>
      <c r="J3028" s="101"/>
      <c r="K3028" s="101"/>
    </row>
    <row r="3029" spans="1:11" x14ac:dyDescent="0.3">
      <c r="A3029" s="101"/>
      <c r="B3029" s="101"/>
      <c r="C3029" s="101"/>
      <c r="D3029" s="101"/>
      <c r="E3029" s="101"/>
      <c r="F3029" s="101"/>
      <c r="G3029" s="101"/>
      <c r="H3029" s="101"/>
      <c r="I3029" s="101"/>
      <c r="J3029" s="101"/>
      <c r="K3029" s="101"/>
    </row>
    <row r="3030" spans="1:11" x14ac:dyDescent="0.3">
      <c r="A3030" s="101"/>
      <c r="B3030" s="101"/>
      <c r="C3030" s="101"/>
      <c r="D3030" s="101"/>
      <c r="E3030" s="101"/>
      <c r="F3030" s="101"/>
      <c r="G3030" s="101"/>
      <c r="H3030" s="101"/>
      <c r="I3030" s="101"/>
      <c r="J3030" s="101"/>
      <c r="K3030" s="101"/>
    </row>
    <row r="3031" spans="1:11" x14ac:dyDescent="0.3">
      <c r="A3031" s="101"/>
      <c r="B3031" s="101"/>
      <c r="C3031" s="101"/>
      <c r="D3031" s="101"/>
      <c r="E3031" s="101"/>
      <c r="F3031" s="101"/>
      <c r="G3031" s="101"/>
      <c r="H3031" s="101"/>
      <c r="I3031" s="101"/>
      <c r="J3031" s="101"/>
      <c r="K3031" s="101"/>
    </row>
    <row r="3032" spans="1:11" x14ac:dyDescent="0.3">
      <c r="A3032" s="101"/>
      <c r="B3032" s="101"/>
      <c r="C3032" s="101"/>
      <c r="D3032" s="101"/>
      <c r="E3032" s="101"/>
      <c r="F3032" s="101"/>
      <c r="G3032" s="101"/>
      <c r="H3032" s="101"/>
      <c r="I3032" s="101"/>
      <c r="J3032" s="101"/>
      <c r="K3032" s="101"/>
    </row>
    <row r="3033" spans="1:11" x14ac:dyDescent="0.3">
      <c r="A3033" s="101"/>
      <c r="B3033" s="101"/>
      <c r="C3033" s="101"/>
      <c r="D3033" s="101"/>
      <c r="E3033" s="101"/>
      <c r="F3033" s="101"/>
      <c r="G3033" s="101"/>
      <c r="H3033" s="101"/>
      <c r="I3033" s="101"/>
      <c r="J3033" s="101"/>
      <c r="K3033" s="101"/>
    </row>
    <row r="3034" spans="1:11" x14ac:dyDescent="0.3">
      <c r="A3034" s="101"/>
      <c r="B3034" s="101"/>
      <c r="C3034" s="101"/>
      <c r="D3034" s="101"/>
      <c r="E3034" s="101"/>
      <c r="F3034" s="101"/>
      <c r="G3034" s="101"/>
      <c r="H3034" s="101"/>
      <c r="I3034" s="101"/>
      <c r="J3034" s="101"/>
      <c r="K3034" s="101"/>
    </row>
    <row r="3035" spans="1:11" x14ac:dyDescent="0.3">
      <c r="A3035" s="101"/>
      <c r="B3035" s="101"/>
      <c r="C3035" s="101"/>
      <c r="D3035" s="101"/>
      <c r="E3035" s="101"/>
      <c r="F3035" s="101"/>
      <c r="G3035" s="101"/>
      <c r="H3035" s="101"/>
      <c r="I3035" s="101"/>
      <c r="J3035" s="101"/>
      <c r="K3035" s="101"/>
    </row>
    <row r="3036" spans="1:11" x14ac:dyDescent="0.3">
      <c r="A3036" s="101"/>
      <c r="B3036" s="101"/>
      <c r="C3036" s="101"/>
      <c r="D3036" s="101"/>
      <c r="E3036" s="101"/>
      <c r="F3036" s="101"/>
      <c r="G3036" s="101"/>
      <c r="H3036" s="101"/>
      <c r="I3036" s="101"/>
      <c r="J3036" s="101"/>
      <c r="K3036" s="101"/>
    </row>
    <row r="3037" spans="1:11" x14ac:dyDescent="0.3">
      <c r="A3037" s="101"/>
      <c r="B3037" s="101"/>
      <c r="C3037" s="101"/>
      <c r="D3037" s="101"/>
      <c r="E3037" s="101"/>
      <c r="F3037" s="101"/>
      <c r="G3037" s="101"/>
      <c r="H3037" s="101"/>
      <c r="I3037" s="101"/>
      <c r="J3037" s="101"/>
      <c r="K3037" s="101"/>
    </row>
    <row r="3038" spans="1:11" x14ac:dyDescent="0.3">
      <c r="A3038" s="101"/>
      <c r="B3038" s="101"/>
      <c r="C3038" s="101"/>
      <c r="D3038" s="101"/>
      <c r="E3038" s="101"/>
      <c r="F3038" s="101"/>
      <c r="G3038" s="101"/>
      <c r="H3038" s="101"/>
      <c r="I3038" s="101"/>
      <c r="J3038" s="101"/>
      <c r="K3038" s="101"/>
    </row>
    <row r="3039" spans="1:11" x14ac:dyDescent="0.3">
      <c r="A3039" s="101"/>
      <c r="B3039" s="101"/>
      <c r="C3039" s="101"/>
      <c r="D3039" s="101"/>
      <c r="E3039" s="101"/>
      <c r="F3039" s="101"/>
      <c r="G3039" s="101"/>
      <c r="H3039" s="101"/>
      <c r="I3039" s="101"/>
      <c r="J3039" s="101"/>
      <c r="K3039" s="101"/>
    </row>
    <row r="3040" spans="1:11" x14ac:dyDescent="0.3">
      <c r="A3040" s="101"/>
      <c r="B3040" s="101"/>
      <c r="C3040" s="101"/>
      <c r="D3040" s="101"/>
      <c r="E3040" s="101"/>
      <c r="F3040" s="101"/>
      <c r="G3040" s="101"/>
      <c r="H3040" s="101"/>
      <c r="I3040" s="101"/>
      <c r="J3040" s="101"/>
      <c r="K3040" s="101"/>
    </row>
    <row r="3041" spans="1:11" x14ac:dyDescent="0.3">
      <c r="A3041" s="101"/>
      <c r="B3041" s="101"/>
      <c r="C3041" s="101"/>
      <c r="D3041" s="101"/>
      <c r="E3041" s="101"/>
      <c r="F3041" s="101"/>
      <c r="G3041" s="101"/>
      <c r="H3041" s="101"/>
      <c r="I3041" s="101"/>
      <c r="J3041" s="101"/>
      <c r="K3041" s="101"/>
    </row>
    <row r="3042" spans="1:11" x14ac:dyDescent="0.3">
      <c r="A3042" s="101"/>
      <c r="B3042" s="101"/>
      <c r="C3042" s="101"/>
      <c r="D3042" s="101"/>
      <c r="E3042" s="101"/>
      <c r="F3042" s="101"/>
      <c r="G3042" s="101"/>
      <c r="H3042" s="101"/>
      <c r="I3042" s="101"/>
      <c r="J3042" s="101"/>
      <c r="K3042" s="101"/>
    </row>
    <row r="3043" spans="1:11" x14ac:dyDescent="0.3">
      <c r="A3043" s="101"/>
      <c r="B3043" s="101"/>
      <c r="C3043" s="101"/>
      <c r="D3043" s="101"/>
      <c r="E3043" s="101"/>
      <c r="F3043" s="101"/>
      <c r="G3043" s="101"/>
      <c r="H3043" s="101"/>
      <c r="I3043" s="101"/>
      <c r="J3043" s="101"/>
      <c r="K3043" s="101"/>
    </row>
    <row r="3044" spans="1:11" x14ac:dyDescent="0.3">
      <c r="A3044" s="101"/>
      <c r="B3044" s="101"/>
      <c r="C3044" s="101"/>
      <c r="D3044" s="101"/>
      <c r="E3044" s="101"/>
      <c r="F3044" s="101"/>
      <c r="G3044" s="101"/>
      <c r="H3044" s="101"/>
      <c r="I3044" s="101"/>
      <c r="J3044" s="101"/>
      <c r="K3044" s="101"/>
    </row>
    <row r="3045" spans="1:11" x14ac:dyDescent="0.3">
      <c r="A3045" s="101"/>
      <c r="B3045" s="101"/>
      <c r="C3045" s="101"/>
      <c r="D3045" s="101"/>
      <c r="E3045" s="101"/>
      <c r="F3045" s="101"/>
      <c r="G3045" s="101"/>
      <c r="H3045" s="101"/>
      <c r="I3045" s="101"/>
      <c r="J3045" s="101"/>
      <c r="K3045" s="101"/>
    </row>
    <row r="3046" spans="1:11" x14ac:dyDescent="0.3">
      <c r="A3046" s="101"/>
      <c r="B3046" s="101"/>
      <c r="C3046" s="101"/>
      <c r="D3046" s="101"/>
      <c r="E3046" s="101"/>
      <c r="F3046" s="101"/>
      <c r="G3046" s="101"/>
      <c r="H3046" s="101"/>
      <c r="I3046" s="101"/>
      <c r="J3046" s="101"/>
      <c r="K3046" s="101"/>
    </row>
    <row r="3047" spans="1:11" x14ac:dyDescent="0.3">
      <c r="A3047" s="101"/>
      <c r="B3047" s="101"/>
      <c r="C3047" s="101"/>
      <c r="D3047" s="101"/>
      <c r="E3047" s="101"/>
      <c r="F3047" s="101"/>
      <c r="G3047" s="101"/>
      <c r="H3047" s="101"/>
      <c r="I3047" s="101"/>
      <c r="J3047" s="101"/>
      <c r="K3047" s="101"/>
    </row>
    <row r="3048" spans="1:11" x14ac:dyDescent="0.3">
      <c r="A3048" s="101"/>
      <c r="B3048" s="101"/>
      <c r="C3048" s="101"/>
      <c r="D3048" s="101"/>
      <c r="E3048" s="101"/>
      <c r="F3048" s="101"/>
      <c r="G3048" s="101"/>
      <c r="H3048" s="101"/>
      <c r="I3048" s="101"/>
      <c r="J3048" s="101"/>
      <c r="K3048" s="101"/>
    </row>
    <row r="3049" spans="1:11" x14ac:dyDescent="0.3">
      <c r="A3049" s="101"/>
      <c r="B3049" s="101"/>
      <c r="C3049" s="101"/>
      <c r="D3049" s="101"/>
      <c r="E3049" s="101"/>
      <c r="F3049" s="101"/>
      <c r="G3049" s="101"/>
      <c r="H3049" s="101"/>
      <c r="I3049" s="101"/>
      <c r="J3049" s="101"/>
      <c r="K3049" s="101"/>
    </row>
    <row r="3050" spans="1:11" x14ac:dyDescent="0.3">
      <c r="A3050" s="101"/>
      <c r="B3050" s="101"/>
      <c r="C3050" s="101"/>
      <c r="D3050" s="101"/>
      <c r="E3050" s="101"/>
      <c r="F3050" s="101"/>
      <c r="G3050" s="101"/>
      <c r="H3050" s="101"/>
      <c r="I3050" s="101"/>
      <c r="J3050" s="101"/>
      <c r="K3050" s="101"/>
    </row>
    <row r="3051" spans="1:11" x14ac:dyDescent="0.3">
      <c r="A3051" s="101"/>
      <c r="B3051" s="101"/>
      <c r="C3051" s="101"/>
      <c r="D3051" s="101"/>
      <c r="E3051" s="101"/>
      <c r="F3051" s="101"/>
      <c r="G3051" s="101"/>
      <c r="H3051" s="101"/>
      <c r="I3051" s="101"/>
      <c r="J3051" s="101"/>
      <c r="K3051" s="101"/>
    </row>
    <row r="3052" spans="1:11" x14ac:dyDescent="0.3">
      <c r="A3052" s="101"/>
      <c r="B3052" s="101"/>
      <c r="C3052" s="101"/>
      <c r="D3052" s="101"/>
      <c r="E3052" s="101"/>
      <c r="F3052" s="101"/>
      <c r="G3052" s="101"/>
      <c r="H3052" s="101"/>
      <c r="I3052" s="101"/>
      <c r="J3052" s="101"/>
      <c r="K3052" s="101"/>
    </row>
    <row r="3053" spans="1:11" x14ac:dyDescent="0.3">
      <c r="A3053" s="101"/>
      <c r="B3053" s="101"/>
      <c r="C3053" s="101"/>
      <c r="D3053" s="101"/>
      <c r="E3053" s="101"/>
      <c r="F3053" s="101"/>
      <c r="G3053" s="101"/>
      <c r="H3053" s="101"/>
      <c r="I3053" s="101"/>
      <c r="J3053" s="101"/>
      <c r="K3053" s="101"/>
    </row>
    <row r="3054" spans="1:11" x14ac:dyDescent="0.3">
      <c r="A3054" s="101"/>
      <c r="B3054" s="101"/>
      <c r="C3054" s="101"/>
      <c r="D3054" s="101"/>
      <c r="E3054" s="101"/>
      <c r="F3054" s="101"/>
      <c r="G3054" s="101"/>
      <c r="H3054" s="101"/>
      <c r="I3054" s="101"/>
      <c r="J3054" s="101"/>
      <c r="K3054" s="101"/>
    </row>
    <row r="3055" spans="1:11" x14ac:dyDescent="0.3">
      <c r="A3055" s="101"/>
      <c r="B3055" s="101"/>
      <c r="C3055" s="101"/>
      <c r="D3055" s="101"/>
      <c r="E3055" s="101"/>
      <c r="F3055" s="101"/>
      <c r="G3055" s="101"/>
      <c r="H3055" s="101"/>
      <c r="I3055" s="101"/>
      <c r="J3055" s="101"/>
      <c r="K3055" s="101"/>
    </row>
    <row r="3056" spans="1:11" x14ac:dyDescent="0.3">
      <c r="A3056" s="101"/>
      <c r="B3056" s="101"/>
      <c r="C3056" s="101"/>
      <c r="D3056" s="101"/>
      <c r="E3056" s="101"/>
      <c r="F3056" s="101"/>
      <c r="G3056" s="101"/>
      <c r="H3056" s="101"/>
      <c r="I3056" s="101"/>
      <c r="J3056" s="101"/>
      <c r="K3056" s="101"/>
    </row>
    <row r="3057" spans="1:11" x14ac:dyDescent="0.3">
      <c r="A3057" s="101"/>
      <c r="B3057" s="101"/>
      <c r="C3057" s="101"/>
      <c r="D3057" s="101"/>
      <c r="E3057" s="101"/>
      <c r="F3057" s="101"/>
      <c r="G3057" s="101"/>
      <c r="H3057" s="101"/>
      <c r="I3057" s="101"/>
      <c r="J3057" s="101"/>
      <c r="K3057" s="101"/>
    </row>
    <row r="3058" spans="1:11" x14ac:dyDescent="0.3">
      <c r="A3058" s="101"/>
      <c r="B3058" s="101"/>
      <c r="C3058" s="101"/>
      <c r="D3058" s="101"/>
      <c r="E3058" s="101"/>
      <c r="F3058" s="101"/>
      <c r="G3058" s="101"/>
      <c r="H3058" s="101"/>
      <c r="I3058" s="101"/>
      <c r="J3058" s="101"/>
      <c r="K3058" s="101"/>
    </row>
    <row r="3059" spans="1:11" x14ac:dyDescent="0.3">
      <c r="A3059" s="101"/>
      <c r="B3059" s="101"/>
      <c r="C3059" s="101"/>
      <c r="D3059" s="101"/>
      <c r="E3059" s="101"/>
      <c r="F3059" s="101"/>
      <c r="G3059" s="101"/>
      <c r="H3059" s="101"/>
      <c r="I3059" s="101"/>
      <c r="J3059" s="101"/>
      <c r="K3059" s="101"/>
    </row>
    <row r="3060" spans="1:11" x14ac:dyDescent="0.3">
      <c r="A3060" s="101"/>
      <c r="B3060" s="101"/>
      <c r="C3060" s="101"/>
      <c r="D3060" s="101"/>
      <c r="E3060" s="101"/>
      <c r="F3060" s="101"/>
      <c r="G3060" s="101"/>
      <c r="H3060" s="101"/>
      <c r="I3060" s="101"/>
      <c r="J3060" s="101"/>
      <c r="K3060" s="101"/>
    </row>
    <row r="3061" spans="1:11" x14ac:dyDescent="0.3">
      <c r="A3061" s="101"/>
      <c r="B3061" s="101"/>
      <c r="C3061" s="101"/>
      <c r="D3061" s="101"/>
      <c r="E3061" s="101"/>
      <c r="F3061" s="101"/>
      <c r="G3061" s="101"/>
      <c r="H3061" s="101"/>
      <c r="I3061" s="101"/>
      <c r="J3061" s="101"/>
      <c r="K3061" s="101"/>
    </row>
    <row r="3062" spans="1:11" x14ac:dyDescent="0.3">
      <c r="A3062" s="101"/>
      <c r="B3062" s="101"/>
      <c r="C3062" s="101"/>
      <c r="D3062" s="101"/>
      <c r="E3062" s="101"/>
      <c r="F3062" s="101"/>
      <c r="G3062" s="101"/>
      <c r="H3062" s="101"/>
      <c r="I3062" s="101"/>
      <c r="J3062" s="101"/>
      <c r="K3062" s="101"/>
    </row>
    <row r="3063" spans="1:11" x14ac:dyDescent="0.3">
      <c r="A3063" s="101"/>
      <c r="B3063" s="101"/>
      <c r="C3063" s="101"/>
      <c r="D3063" s="101"/>
      <c r="E3063" s="101"/>
      <c r="F3063" s="101"/>
      <c r="G3063" s="101"/>
      <c r="H3063" s="101"/>
      <c r="I3063" s="101"/>
      <c r="J3063" s="101"/>
      <c r="K3063" s="101"/>
    </row>
    <row r="3064" spans="1:11" x14ac:dyDescent="0.3">
      <c r="A3064" s="101"/>
      <c r="B3064" s="101"/>
      <c r="C3064" s="101"/>
      <c r="D3064" s="101"/>
      <c r="E3064" s="101"/>
      <c r="F3064" s="101"/>
      <c r="G3064" s="101"/>
      <c r="H3064" s="101"/>
      <c r="I3064" s="101"/>
      <c r="J3064" s="101"/>
      <c r="K3064" s="101"/>
    </row>
    <row r="3065" spans="1:11" x14ac:dyDescent="0.3">
      <c r="A3065" s="101"/>
      <c r="B3065" s="101"/>
      <c r="C3065" s="101"/>
      <c r="D3065" s="101"/>
      <c r="E3065" s="101"/>
      <c r="F3065" s="101"/>
      <c r="G3065" s="101"/>
      <c r="H3065" s="101"/>
      <c r="I3065" s="101"/>
      <c r="J3065" s="101"/>
      <c r="K3065" s="101"/>
    </row>
    <row r="3066" spans="1:11" x14ac:dyDescent="0.3">
      <c r="A3066" s="101"/>
      <c r="B3066" s="101"/>
      <c r="C3066" s="101"/>
      <c r="D3066" s="101"/>
      <c r="E3066" s="101"/>
      <c r="F3066" s="101"/>
      <c r="G3066" s="101"/>
      <c r="H3066" s="101"/>
      <c r="I3066" s="101"/>
      <c r="J3066" s="101"/>
      <c r="K3066" s="101"/>
    </row>
    <row r="3067" spans="1:11" x14ac:dyDescent="0.3">
      <c r="A3067" s="101"/>
      <c r="B3067" s="101"/>
      <c r="C3067" s="101"/>
      <c r="D3067" s="101"/>
      <c r="E3067" s="101"/>
      <c r="F3067" s="101"/>
      <c r="G3067" s="101"/>
      <c r="H3067" s="101"/>
      <c r="I3067" s="101"/>
      <c r="J3067" s="101"/>
      <c r="K3067" s="101"/>
    </row>
    <row r="3068" spans="1:11" x14ac:dyDescent="0.3">
      <c r="A3068" s="101"/>
      <c r="B3068" s="101"/>
      <c r="C3068" s="101"/>
      <c r="D3068" s="101"/>
      <c r="E3068" s="101"/>
      <c r="F3068" s="101"/>
      <c r="G3068" s="101"/>
      <c r="H3068" s="101"/>
      <c r="I3068" s="101"/>
      <c r="J3068" s="101"/>
      <c r="K3068" s="101"/>
    </row>
    <row r="3069" spans="1:11" x14ac:dyDescent="0.3">
      <c r="A3069" s="101"/>
      <c r="B3069" s="101"/>
      <c r="C3069" s="101"/>
      <c r="D3069" s="101"/>
      <c r="E3069" s="101"/>
      <c r="F3069" s="101"/>
      <c r="G3069" s="101"/>
      <c r="H3069" s="101"/>
      <c r="I3069" s="101"/>
      <c r="J3069" s="101"/>
      <c r="K3069" s="101"/>
    </row>
    <row r="3070" spans="1:11" x14ac:dyDescent="0.3">
      <c r="A3070" s="101"/>
      <c r="B3070" s="101"/>
      <c r="C3070" s="101"/>
      <c r="D3070" s="101"/>
      <c r="E3070" s="101"/>
      <c r="F3070" s="101"/>
      <c r="G3070" s="101"/>
      <c r="H3070" s="101"/>
      <c r="I3070" s="101"/>
      <c r="J3070" s="101"/>
      <c r="K3070" s="101"/>
    </row>
    <row r="3071" spans="1:11" x14ac:dyDescent="0.3">
      <c r="A3071" s="101"/>
      <c r="B3071" s="101"/>
      <c r="C3071" s="101"/>
      <c r="D3071" s="101"/>
      <c r="E3071" s="101"/>
      <c r="F3071" s="101"/>
      <c r="G3071" s="101"/>
      <c r="H3071" s="101"/>
      <c r="I3071" s="101"/>
      <c r="J3071" s="101"/>
      <c r="K3071" s="101"/>
    </row>
    <row r="3072" spans="1:11" x14ac:dyDescent="0.3">
      <c r="A3072" s="101"/>
      <c r="B3072" s="101"/>
      <c r="C3072" s="101"/>
      <c r="D3072" s="101"/>
      <c r="E3072" s="101"/>
      <c r="F3072" s="101"/>
      <c r="G3072" s="101"/>
      <c r="H3072" s="101"/>
      <c r="I3072" s="101"/>
      <c r="J3072" s="101"/>
      <c r="K3072" s="101"/>
    </row>
    <row r="3073" spans="1:11" x14ac:dyDescent="0.3">
      <c r="A3073" s="101"/>
      <c r="B3073" s="101"/>
      <c r="C3073" s="101"/>
      <c r="D3073" s="101"/>
      <c r="E3073" s="101"/>
      <c r="F3073" s="101"/>
      <c r="G3073" s="101"/>
      <c r="H3073" s="101"/>
      <c r="I3073" s="101"/>
      <c r="J3073" s="101"/>
      <c r="K3073" s="101"/>
    </row>
    <row r="3074" spans="1:11" x14ac:dyDescent="0.3">
      <c r="A3074" s="101"/>
      <c r="B3074" s="101"/>
      <c r="C3074" s="101"/>
      <c r="D3074" s="101"/>
      <c r="E3074" s="101"/>
      <c r="F3074" s="101"/>
      <c r="G3074" s="101"/>
      <c r="H3074" s="101"/>
      <c r="I3074" s="101"/>
      <c r="J3074" s="101"/>
      <c r="K3074" s="101"/>
    </row>
    <row r="3075" spans="1:11" x14ac:dyDescent="0.3">
      <c r="A3075" s="101"/>
      <c r="B3075" s="101"/>
      <c r="C3075" s="101"/>
      <c r="D3075" s="101"/>
      <c r="E3075" s="101"/>
      <c r="F3075" s="101"/>
      <c r="G3075" s="101"/>
      <c r="H3075" s="101"/>
      <c r="I3075" s="101"/>
      <c r="J3075" s="101"/>
      <c r="K3075" s="101"/>
    </row>
    <row r="3076" spans="1:11" x14ac:dyDescent="0.3">
      <c r="A3076" s="101"/>
      <c r="B3076" s="101"/>
      <c r="C3076" s="101"/>
      <c r="D3076" s="101"/>
      <c r="E3076" s="101"/>
      <c r="F3076" s="101"/>
      <c r="G3076" s="101"/>
      <c r="H3076" s="101"/>
      <c r="I3076" s="101"/>
      <c r="J3076" s="101"/>
      <c r="K3076" s="101"/>
    </row>
    <row r="3077" spans="1:11" x14ac:dyDescent="0.3">
      <c r="A3077" s="101"/>
      <c r="B3077" s="101"/>
      <c r="C3077" s="101"/>
      <c r="D3077" s="101"/>
      <c r="E3077" s="101"/>
      <c r="F3077" s="101"/>
      <c r="G3077" s="101"/>
      <c r="H3077" s="101"/>
      <c r="I3077" s="101"/>
      <c r="J3077" s="101"/>
      <c r="K3077" s="101"/>
    </row>
    <row r="3078" spans="1:11" x14ac:dyDescent="0.3">
      <c r="A3078" s="101"/>
      <c r="B3078" s="101"/>
      <c r="C3078" s="101"/>
      <c r="D3078" s="101"/>
      <c r="E3078" s="101"/>
      <c r="F3078" s="101"/>
      <c r="G3078" s="101"/>
      <c r="H3078" s="101"/>
      <c r="I3078" s="101"/>
      <c r="J3078" s="101"/>
      <c r="K3078" s="101"/>
    </row>
    <row r="3079" spans="1:11" x14ac:dyDescent="0.3">
      <c r="A3079" s="101"/>
      <c r="B3079" s="101"/>
      <c r="C3079" s="101"/>
      <c r="D3079" s="101"/>
      <c r="E3079" s="101"/>
      <c r="F3079" s="101"/>
      <c r="G3079" s="101"/>
      <c r="H3079" s="101"/>
      <c r="I3079" s="101"/>
      <c r="J3079" s="101"/>
      <c r="K3079" s="101"/>
    </row>
    <row r="3080" spans="1:11" x14ac:dyDescent="0.3">
      <c r="A3080" s="101"/>
      <c r="B3080" s="101"/>
      <c r="C3080" s="101"/>
      <c r="D3080" s="101"/>
      <c r="E3080" s="101"/>
      <c r="F3080" s="101"/>
      <c r="G3080" s="101"/>
      <c r="H3080" s="101"/>
      <c r="I3080" s="101"/>
      <c r="J3080" s="101"/>
      <c r="K3080" s="101"/>
    </row>
    <row r="3081" spans="1:11" x14ac:dyDescent="0.3">
      <c r="A3081" s="101"/>
      <c r="B3081" s="101"/>
      <c r="C3081" s="101"/>
      <c r="D3081" s="101"/>
      <c r="E3081" s="101"/>
      <c r="F3081" s="101"/>
      <c r="G3081" s="101"/>
      <c r="H3081" s="101"/>
      <c r="I3081" s="101"/>
      <c r="J3081" s="101"/>
      <c r="K3081" s="101"/>
    </row>
    <row r="3082" spans="1:11" x14ac:dyDescent="0.3">
      <c r="A3082" s="101"/>
      <c r="B3082" s="101"/>
      <c r="C3082" s="101"/>
      <c r="D3082" s="101"/>
      <c r="E3082" s="101"/>
      <c r="F3082" s="101"/>
      <c r="G3082" s="101"/>
      <c r="H3082" s="101"/>
      <c r="I3082" s="101"/>
      <c r="J3082" s="101"/>
      <c r="K3082" s="101"/>
    </row>
    <row r="3083" spans="1:11" x14ac:dyDescent="0.3">
      <c r="A3083" s="101"/>
      <c r="B3083" s="101"/>
      <c r="C3083" s="101"/>
      <c r="D3083" s="101"/>
      <c r="E3083" s="101"/>
      <c r="F3083" s="101"/>
      <c r="G3083" s="101"/>
      <c r="H3083" s="101"/>
      <c r="I3083" s="101"/>
      <c r="J3083" s="101"/>
      <c r="K3083" s="101"/>
    </row>
    <row r="3084" spans="1:11" x14ac:dyDescent="0.3">
      <c r="A3084" s="101"/>
      <c r="B3084" s="101"/>
      <c r="C3084" s="101"/>
      <c r="D3084" s="101"/>
      <c r="E3084" s="101"/>
      <c r="F3084" s="101"/>
      <c r="G3084" s="101"/>
      <c r="H3084" s="101"/>
      <c r="I3084" s="101"/>
      <c r="J3084" s="101"/>
      <c r="K3084" s="101"/>
    </row>
    <row r="3085" spans="1:11" x14ac:dyDescent="0.3">
      <c r="A3085" s="101"/>
      <c r="B3085" s="101"/>
      <c r="C3085" s="101"/>
      <c r="D3085" s="101"/>
      <c r="E3085" s="101"/>
      <c r="F3085" s="101"/>
      <c r="G3085" s="101"/>
      <c r="H3085" s="101"/>
      <c r="I3085" s="101"/>
      <c r="J3085" s="101"/>
      <c r="K3085" s="101"/>
    </row>
    <row r="3086" spans="1:11" x14ac:dyDescent="0.3">
      <c r="A3086" s="101"/>
      <c r="B3086" s="101"/>
      <c r="C3086" s="101"/>
      <c r="D3086" s="101"/>
      <c r="E3086" s="101"/>
      <c r="F3086" s="101"/>
      <c r="G3086" s="101"/>
      <c r="H3086" s="101"/>
      <c r="I3086" s="101"/>
      <c r="J3086" s="101"/>
      <c r="K3086" s="101"/>
    </row>
    <row r="3087" spans="1:11" x14ac:dyDescent="0.3">
      <c r="A3087" s="101"/>
      <c r="B3087" s="101"/>
      <c r="C3087" s="101"/>
      <c r="D3087" s="101"/>
      <c r="E3087" s="101"/>
      <c r="F3087" s="101"/>
      <c r="G3087" s="101"/>
      <c r="H3087" s="101"/>
      <c r="I3087" s="101"/>
      <c r="J3087" s="101"/>
      <c r="K3087" s="101"/>
    </row>
    <row r="3088" spans="1:11" x14ac:dyDescent="0.3">
      <c r="A3088" s="101"/>
      <c r="B3088" s="101"/>
      <c r="C3088" s="101"/>
      <c r="D3088" s="101"/>
      <c r="E3088" s="101"/>
      <c r="F3088" s="101"/>
      <c r="G3088" s="101"/>
      <c r="H3088" s="101"/>
      <c r="I3088" s="101"/>
      <c r="J3088" s="101"/>
      <c r="K3088" s="101"/>
    </row>
    <row r="3089" spans="1:11" x14ac:dyDescent="0.3">
      <c r="A3089" s="101"/>
      <c r="B3089" s="101"/>
      <c r="C3089" s="101"/>
      <c r="D3089" s="101"/>
      <c r="E3089" s="101"/>
      <c r="F3089" s="101"/>
      <c r="G3089" s="101"/>
      <c r="H3089" s="101"/>
      <c r="I3089" s="101"/>
      <c r="J3089" s="101"/>
      <c r="K3089" s="101"/>
    </row>
    <row r="3090" spans="1:11" x14ac:dyDescent="0.3">
      <c r="A3090" s="101"/>
      <c r="B3090" s="101"/>
      <c r="C3090" s="101"/>
      <c r="D3090" s="101"/>
      <c r="E3090" s="101"/>
      <c r="F3090" s="101"/>
      <c r="G3090" s="101"/>
      <c r="H3090" s="101"/>
      <c r="I3090" s="101"/>
      <c r="J3090" s="101"/>
      <c r="K3090" s="101"/>
    </row>
    <row r="3091" spans="1:11" x14ac:dyDescent="0.3">
      <c r="A3091" s="101"/>
      <c r="B3091" s="101"/>
      <c r="C3091" s="101"/>
      <c r="D3091" s="101"/>
      <c r="E3091" s="101"/>
      <c r="F3091" s="101"/>
      <c r="G3091" s="101"/>
      <c r="H3091" s="101"/>
      <c r="I3091" s="101"/>
      <c r="J3091" s="101"/>
      <c r="K3091" s="101"/>
    </row>
    <row r="3092" spans="1:11" x14ac:dyDescent="0.3">
      <c r="A3092" s="101"/>
      <c r="B3092" s="101"/>
      <c r="C3092" s="101"/>
      <c r="D3092" s="101"/>
      <c r="E3092" s="101"/>
      <c r="F3092" s="101"/>
      <c r="G3092" s="101"/>
      <c r="H3092" s="101"/>
      <c r="I3092" s="101"/>
      <c r="J3092" s="101"/>
      <c r="K3092" s="101"/>
    </row>
    <row r="3093" spans="1:11" x14ac:dyDescent="0.3">
      <c r="A3093" s="101"/>
      <c r="B3093" s="101"/>
      <c r="C3093" s="101"/>
      <c r="D3093" s="101"/>
      <c r="E3093" s="101"/>
      <c r="F3093" s="101"/>
      <c r="G3093" s="101"/>
      <c r="H3093" s="101"/>
      <c r="I3093" s="101"/>
      <c r="J3093" s="101"/>
      <c r="K3093" s="101"/>
    </row>
    <row r="3094" spans="1:11" x14ac:dyDescent="0.3">
      <c r="A3094" s="101"/>
      <c r="B3094" s="101"/>
      <c r="C3094" s="101"/>
      <c r="D3094" s="101"/>
      <c r="E3094" s="101"/>
      <c r="F3094" s="101"/>
      <c r="G3094" s="101"/>
      <c r="H3094" s="101"/>
      <c r="I3094" s="101"/>
      <c r="J3094" s="101"/>
      <c r="K3094" s="101"/>
    </row>
    <row r="3095" spans="1:11" x14ac:dyDescent="0.3">
      <c r="A3095" s="101"/>
      <c r="B3095" s="101"/>
      <c r="C3095" s="101"/>
      <c r="D3095" s="101"/>
      <c r="E3095" s="101"/>
      <c r="F3095" s="101"/>
      <c r="G3095" s="101"/>
      <c r="H3095" s="101"/>
      <c r="I3095" s="101"/>
      <c r="J3095" s="101"/>
      <c r="K3095" s="101"/>
    </row>
    <row r="3096" spans="1:11" x14ac:dyDescent="0.3">
      <c r="A3096" s="101"/>
      <c r="B3096" s="101"/>
      <c r="C3096" s="101"/>
      <c r="D3096" s="101"/>
      <c r="E3096" s="101"/>
      <c r="F3096" s="101"/>
      <c r="G3096" s="101"/>
      <c r="H3096" s="101"/>
      <c r="I3096" s="101"/>
      <c r="J3096" s="101"/>
      <c r="K3096" s="101"/>
    </row>
    <row r="3097" spans="1:11" x14ac:dyDescent="0.3">
      <c r="A3097" s="101"/>
      <c r="B3097" s="101"/>
      <c r="C3097" s="101"/>
      <c r="D3097" s="101"/>
      <c r="E3097" s="101"/>
      <c r="F3097" s="101"/>
      <c r="G3097" s="101"/>
      <c r="H3097" s="101"/>
      <c r="I3097" s="101"/>
      <c r="J3097" s="101"/>
      <c r="K3097" s="101"/>
    </row>
    <row r="3098" spans="1:11" x14ac:dyDescent="0.3">
      <c r="A3098" s="101"/>
      <c r="B3098" s="101"/>
      <c r="C3098" s="101"/>
      <c r="D3098" s="101"/>
      <c r="E3098" s="101"/>
      <c r="F3098" s="101"/>
      <c r="G3098" s="101"/>
      <c r="H3098" s="101"/>
      <c r="I3098" s="101"/>
      <c r="J3098" s="101"/>
      <c r="K3098" s="101"/>
    </row>
    <row r="3099" spans="1:11" x14ac:dyDescent="0.3">
      <c r="A3099" s="101"/>
      <c r="B3099" s="101"/>
      <c r="C3099" s="101"/>
      <c r="D3099" s="101"/>
      <c r="E3099" s="101"/>
      <c r="F3099" s="101"/>
      <c r="G3099" s="101"/>
      <c r="H3099" s="101"/>
      <c r="I3099" s="101"/>
      <c r="J3099" s="101"/>
      <c r="K3099" s="101"/>
    </row>
    <row r="3100" spans="1:11" x14ac:dyDescent="0.3">
      <c r="A3100" s="101"/>
      <c r="B3100" s="101"/>
      <c r="C3100" s="101"/>
      <c r="D3100" s="101"/>
      <c r="E3100" s="101"/>
      <c r="F3100" s="101"/>
      <c r="G3100" s="101"/>
      <c r="H3100" s="101"/>
      <c r="I3100" s="101"/>
      <c r="J3100" s="101"/>
      <c r="K3100" s="101"/>
    </row>
    <row r="3101" spans="1:11" x14ac:dyDescent="0.3">
      <c r="A3101" s="101"/>
      <c r="B3101" s="101"/>
      <c r="C3101" s="101"/>
      <c r="D3101" s="101"/>
      <c r="E3101" s="101"/>
      <c r="F3101" s="101"/>
      <c r="G3101" s="101"/>
      <c r="H3101" s="101"/>
      <c r="I3101" s="101"/>
      <c r="J3101" s="101"/>
      <c r="K3101" s="101"/>
    </row>
    <row r="3102" spans="1:11" x14ac:dyDescent="0.3">
      <c r="A3102" s="101"/>
      <c r="B3102" s="101"/>
      <c r="C3102" s="101"/>
      <c r="D3102" s="101"/>
      <c r="E3102" s="101"/>
      <c r="F3102" s="101"/>
      <c r="G3102" s="101"/>
      <c r="H3102" s="101"/>
      <c r="I3102" s="101"/>
      <c r="J3102" s="101"/>
      <c r="K3102" s="101"/>
    </row>
    <row r="3103" spans="1:11" x14ac:dyDescent="0.3">
      <c r="A3103" s="101"/>
      <c r="B3103" s="101"/>
      <c r="C3103" s="101"/>
      <c r="D3103" s="101"/>
      <c r="E3103" s="101"/>
      <c r="F3103" s="101"/>
      <c r="G3103" s="101"/>
      <c r="H3103" s="101"/>
      <c r="I3103" s="101"/>
      <c r="J3103" s="101"/>
      <c r="K3103" s="101"/>
    </row>
    <row r="3104" spans="1:11" x14ac:dyDescent="0.3">
      <c r="A3104" s="101"/>
      <c r="B3104" s="101"/>
      <c r="C3104" s="101"/>
      <c r="D3104" s="101"/>
      <c r="E3104" s="101"/>
      <c r="F3104" s="101"/>
      <c r="G3104" s="101"/>
      <c r="H3104" s="101"/>
      <c r="I3104" s="101"/>
      <c r="J3104" s="101"/>
      <c r="K3104" s="101"/>
    </row>
    <row r="3105" spans="1:11" x14ac:dyDescent="0.3">
      <c r="A3105" s="101"/>
      <c r="B3105" s="101"/>
      <c r="C3105" s="101"/>
      <c r="D3105" s="101"/>
      <c r="E3105" s="101"/>
      <c r="F3105" s="101"/>
      <c r="G3105" s="101"/>
      <c r="H3105" s="101"/>
      <c r="I3105" s="101"/>
      <c r="J3105" s="101"/>
      <c r="K3105" s="101"/>
    </row>
    <row r="3106" spans="1:11" x14ac:dyDescent="0.3">
      <c r="A3106" s="101"/>
      <c r="B3106" s="101"/>
      <c r="C3106" s="101"/>
      <c r="D3106" s="101"/>
      <c r="E3106" s="101"/>
      <c r="F3106" s="101"/>
      <c r="G3106" s="101"/>
      <c r="H3106" s="101"/>
      <c r="I3106" s="101"/>
      <c r="J3106" s="101"/>
      <c r="K3106" s="101"/>
    </row>
    <row r="3107" spans="1:11" x14ac:dyDescent="0.3">
      <c r="A3107" s="101"/>
      <c r="B3107" s="101"/>
      <c r="C3107" s="101"/>
      <c r="D3107" s="101"/>
      <c r="E3107" s="101"/>
      <c r="F3107" s="101"/>
      <c r="G3107" s="101"/>
      <c r="H3107" s="101"/>
      <c r="I3107" s="101"/>
      <c r="J3107" s="101"/>
      <c r="K3107" s="101"/>
    </row>
    <row r="3108" spans="1:11" x14ac:dyDescent="0.3">
      <c r="A3108" s="101"/>
      <c r="B3108" s="101"/>
      <c r="C3108" s="101"/>
      <c r="D3108" s="101"/>
      <c r="E3108" s="101"/>
      <c r="F3108" s="101"/>
      <c r="G3108" s="101"/>
      <c r="H3108" s="101"/>
      <c r="I3108" s="101"/>
      <c r="J3108" s="101"/>
      <c r="K3108" s="101"/>
    </row>
    <row r="3109" spans="1:11" x14ac:dyDescent="0.3">
      <c r="A3109" s="101"/>
      <c r="B3109" s="101"/>
      <c r="C3109" s="101"/>
      <c r="D3109" s="101"/>
      <c r="E3109" s="101"/>
      <c r="F3109" s="101"/>
      <c r="G3109" s="101"/>
      <c r="H3109" s="101"/>
      <c r="I3109" s="101"/>
      <c r="J3109" s="101"/>
      <c r="K3109" s="101"/>
    </row>
    <row r="3110" spans="1:11" x14ac:dyDescent="0.3">
      <c r="A3110" s="101"/>
      <c r="B3110" s="101"/>
      <c r="C3110" s="101"/>
      <c r="D3110" s="101"/>
      <c r="E3110" s="101"/>
      <c r="F3110" s="101"/>
      <c r="G3110" s="101"/>
      <c r="H3110" s="101"/>
      <c r="I3110" s="101"/>
      <c r="J3110" s="101"/>
      <c r="K3110" s="101"/>
    </row>
    <row r="3111" spans="1:11" x14ac:dyDescent="0.3">
      <c r="A3111" s="101"/>
      <c r="B3111" s="101"/>
      <c r="C3111" s="101"/>
      <c r="D3111" s="101"/>
      <c r="E3111" s="101"/>
      <c r="F3111" s="101"/>
      <c r="G3111" s="101"/>
      <c r="H3111" s="101"/>
      <c r="I3111" s="101"/>
      <c r="J3111" s="101"/>
      <c r="K3111" s="101"/>
    </row>
    <row r="3112" spans="1:11" x14ac:dyDescent="0.3">
      <c r="A3112" s="101"/>
      <c r="B3112" s="101"/>
      <c r="C3112" s="101"/>
      <c r="D3112" s="101"/>
      <c r="E3112" s="101"/>
      <c r="F3112" s="101"/>
      <c r="G3112" s="101"/>
      <c r="H3112" s="101"/>
      <c r="I3112" s="101"/>
      <c r="J3112" s="101"/>
      <c r="K3112" s="101"/>
    </row>
    <row r="3113" spans="1:11" x14ac:dyDescent="0.3">
      <c r="A3113" s="101"/>
      <c r="B3113" s="101"/>
      <c r="C3113" s="101"/>
      <c r="D3113" s="101"/>
      <c r="E3113" s="101"/>
      <c r="F3113" s="101"/>
      <c r="G3113" s="101"/>
      <c r="H3113" s="101"/>
      <c r="I3113" s="101"/>
      <c r="J3113" s="101"/>
      <c r="K3113" s="101"/>
    </row>
    <row r="3114" spans="1:11" x14ac:dyDescent="0.3">
      <c r="A3114" s="101"/>
      <c r="B3114" s="101"/>
      <c r="C3114" s="101"/>
      <c r="D3114" s="101"/>
      <c r="E3114" s="101"/>
      <c r="F3114" s="101"/>
      <c r="G3114" s="101"/>
      <c r="H3114" s="101"/>
      <c r="I3114" s="101"/>
      <c r="J3114" s="101"/>
      <c r="K3114" s="101"/>
    </row>
    <row r="3115" spans="1:11" x14ac:dyDescent="0.3">
      <c r="A3115" s="101"/>
      <c r="B3115" s="101"/>
      <c r="C3115" s="101"/>
      <c r="D3115" s="101"/>
      <c r="E3115" s="101"/>
      <c r="F3115" s="101"/>
      <c r="G3115" s="101"/>
      <c r="H3115" s="101"/>
      <c r="I3115" s="101"/>
      <c r="J3115" s="101"/>
      <c r="K3115" s="101"/>
    </row>
    <row r="3116" spans="1:11" x14ac:dyDescent="0.3">
      <c r="A3116" s="101"/>
      <c r="B3116" s="101"/>
      <c r="C3116" s="101"/>
      <c r="D3116" s="101"/>
      <c r="E3116" s="101"/>
      <c r="F3116" s="101"/>
      <c r="G3116" s="101"/>
      <c r="H3116" s="101"/>
      <c r="I3116" s="101"/>
      <c r="J3116" s="101"/>
      <c r="K3116" s="101"/>
    </row>
    <row r="3117" spans="1:11" x14ac:dyDescent="0.3">
      <c r="A3117" s="101"/>
      <c r="B3117" s="101"/>
      <c r="C3117" s="101"/>
      <c r="D3117" s="101"/>
      <c r="E3117" s="101"/>
      <c r="F3117" s="101"/>
      <c r="G3117" s="101"/>
      <c r="H3117" s="101"/>
      <c r="I3117" s="101"/>
      <c r="J3117" s="101"/>
      <c r="K3117" s="101"/>
    </row>
    <row r="3118" spans="1:11" x14ac:dyDescent="0.3">
      <c r="A3118" s="101"/>
      <c r="B3118" s="101"/>
      <c r="C3118" s="101"/>
      <c r="D3118" s="101"/>
      <c r="E3118" s="101"/>
      <c r="F3118" s="101"/>
      <c r="G3118" s="101"/>
      <c r="H3118" s="101"/>
      <c r="I3118" s="101"/>
      <c r="J3118" s="101"/>
      <c r="K3118" s="101"/>
    </row>
    <row r="3119" spans="1:11" x14ac:dyDescent="0.3">
      <c r="A3119" s="101"/>
      <c r="B3119" s="101"/>
      <c r="C3119" s="101"/>
      <c r="D3119" s="101"/>
      <c r="E3119" s="101"/>
      <c r="F3119" s="101"/>
      <c r="G3119" s="101"/>
      <c r="H3119" s="101"/>
      <c r="I3119" s="101"/>
      <c r="J3119" s="101"/>
      <c r="K3119" s="101"/>
    </row>
    <row r="3120" spans="1:11" x14ac:dyDescent="0.3">
      <c r="A3120" s="101"/>
      <c r="B3120" s="101"/>
      <c r="C3120" s="101"/>
      <c r="D3120" s="101"/>
      <c r="E3120" s="101"/>
      <c r="F3120" s="101"/>
      <c r="G3120" s="101"/>
      <c r="H3120" s="101"/>
      <c r="I3120" s="101"/>
      <c r="J3120" s="101"/>
      <c r="K3120" s="101"/>
    </row>
    <row r="3121" spans="1:11" x14ac:dyDescent="0.3">
      <c r="A3121" s="101"/>
      <c r="B3121" s="101"/>
      <c r="C3121" s="101"/>
      <c r="D3121" s="101"/>
      <c r="E3121" s="101"/>
      <c r="F3121" s="101"/>
      <c r="G3121" s="101"/>
      <c r="H3121" s="101"/>
      <c r="I3121" s="101"/>
      <c r="J3121" s="101"/>
      <c r="K3121" s="101"/>
    </row>
    <row r="3122" spans="1:11" x14ac:dyDescent="0.3">
      <c r="A3122" s="101"/>
      <c r="B3122" s="101"/>
      <c r="C3122" s="101"/>
      <c r="D3122" s="101"/>
      <c r="E3122" s="101"/>
      <c r="F3122" s="101"/>
      <c r="G3122" s="101"/>
      <c r="H3122" s="101"/>
      <c r="I3122" s="101"/>
      <c r="J3122" s="101"/>
      <c r="K3122" s="101"/>
    </row>
    <row r="3123" spans="1:11" x14ac:dyDescent="0.3">
      <c r="A3123" s="101"/>
      <c r="B3123" s="101"/>
      <c r="C3123" s="101"/>
      <c r="D3123" s="101"/>
      <c r="E3123" s="101"/>
      <c r="F3123" s="101"/>
      <c r="G3123" s="101"/>
      <c r="H3123" s="101"/>
      <c r="I3123" s="101"/>
      <c r="J3123" s="101"/>
      <c r="K3123" s="101"/>
    </row>
    <row r="3124" spans="1:11" x14ac:dyDescent="0.3">
      <c r="A3124" s="101"/>
      <c r="B3124" s="101"/>
      <c r="C3124" s="101"/>
      <c r="D3124" s="101"/>
      <c r="E3124" s="101"/>
      <c r="F3124" s="101"/>
      <c r="G3124" s="101"/>
      <c r="H3124" s="101"/>
      <c r="I3124" s="101"/>
      <c r="J3124" s="101"/>
      <c r="K3124" s="101"/>
    </row>
    <row r="3125" spans="1:11" x14ac:dyDescent="0.3">
      <c r="A3125" s="101"/>
      <c r="B3125" s="101"/>
      <c r="C3125" s="101"/>
      <c r="D3125" s="101"/>
      <c r="E3125" s="101"/>
      <c r="F3125" s="101"/>
      <c r="G3125" s="101"/>
      <c r="H3125" s="101"/>
      <c r="I3125" s="101"/>
      <c r="J3125" s="101"/>
      <c r="K3125" s="101"/>
    </row>
    <row r="3126" spans="1:11" x14ac:dyDescent="0.3">
      <c r="A3126" s="101"/>
      <c r="B3126" s="101"/>
      <c r="C3126" s="101"/>
      <c r="D3126" s="101"/>
      <c r="E3126" s="101"/>
      <c r="F3126" s="101"/>
      <c r="G3126" s="101"/>
      <c r="H3126" s="101"/>
      <c r="I3126" s="101"/>
      <c r="J3126" s="101"/>
      <c r="K3126" s="101"/>
    </row>
    <row r="3127" spans="1:11" x14ac:dyDescent="0.3">
      <c r="A3127" s="101"/>
      <c r="B3127" s="101"/>
      <c r="C3127" s="101"/>
      <c r="D3127" s="101"/>
      <c r="E3127" s="101"/>
      <c r="F3127" s="101"/>
      <c r="G3127" s="101"/>
      <c r="H3127" s="101"/>
      <c r="I3127" s="101"/>
      <c r="J3127" s="101"/>
      <c r="K3127" s="101"/>
    </row>
    <row r="3128" spans="1:11" x14ac:dyDescent="0.3">
      <c r="A3128" s="101"/>
      <c r="B3128" s="101"/>
      <c r="C3128" s="101"/>
      <c r="D3128" s="101"/>
      <c r="E3128" s="101"/>
      <c r="F3128" s="101"/>
      <c r="G3128" s="101"/>
      <c r="H3128" s="101"/>
      <c r="I3128" s="101"/>
      <c r="J3128" s="101"/>
      <c r="K3128" s="101"/>
    </row>
    <row r="3129" spans="1:11" x14ac:dyDescent="0.3">
      <c r="A3129" s="101"/>
      <c r="B3129" s="101"/>
      <c r="C3129" s="101"/>
      <c r="D3129" s="101"/>
      <c r="E3129" s="101"/>
      <c r="F3129" s="101"/>
      <c r="G3129" s="101"/>
      <c r="H3129" s="101"/>
      <c r="I3129" s="101"/>
      <c r="J3129" s="101"/>
      <c r="K3129" s="101"/>
    </row>
    <row r="3130" spans="1:11" x14ac:dyDescent="0.3">
      <c r="A3130" s="101"/>
      <c r="B3130" s="101"/>
      <c r="C3130" s="101"/>
      <c r="D3130" s="101"/>
      <c r="E3130" s="101"/>
      <c r="F3130" s="101"/>
      <c r="G3130" s="101"/>
      <c r="H3130" s="101"/>
      <c r="I3130" s="101"/>
      <c r="J3130" s="101"/>
      <c r="K3130" s="101"/>
    </row>
    <row r="3131" spans="1:11" x14ac:dyDescent="0.3">
      <c r="A3131" s="101"/>
      <c r="B3131" s="101"/>
      <c r="C3131" s="101"/>
      <c r="D3131" s="101"/>
      <c r="E3131" s="101"/>
      <c r="F3131" s="101"/>
      <c r="G3131" s="101"/>
      <c r="H3131" s="101"/>
      <c r="I3131" s="101"/>
      <c r="J3131" s="101"/>
      <c r="K3131" s="101"/>
    </row>
    <row r="3132" spans="1:11" x14ac:dyDescent="0.3">
      <c r="A3132" s="101"/>
      <c r="B3132" s="101"/>
      <c r="C3132" s="101"/>
      <c r="D3132" s="101"/>
      <c r="E3132" s="101"/>
      <c r="F3132" s="101"/>
      <c r="G3132" s="101"/>
      <c r="H3132" s="101"/>
      <c r="I3132" s="101"/>
      <c r="J3132" s="101"/>
      <c r="K3132" s="101"/>
    </row>
    <row r="3133" spans="1:11" x14ac:dyDescent="0.3">
      <c r="A3133" s="101"/>
      <c r="B3133" s="101"/>
      <c r="C3133" s="101"/>
      <c r="D3133" s="101"/>
      <c r="E3133" s="101"/>
      <c r="F3133" s="101"/>
      <c r="G3133" s="101"/>
      <c r="H3133" s="101"/>
      <c r="I3133" s="101"/>
      <c r="J3133" s="101"/>
      <c r="K3133" s="101"/>
    </row>
    <row r="3134" spans="1:11" x14ac:dyDescent="0.3">
      <c r="A3134" s="101"/>
      <c r="B3134" s="101"/>
      <c r="C3134" s="101"/>
      <c r="D3134" s="101"/>
      <c r="E3134" s="101"/>
      <c r="F3134" s="101"/>
      <c r="G3134" s="101"/>
      <c r="H3134" s="101"/>
      <c r="I3134" s="101"/>
      <c r="J3134" s="101"/>
      <c r="K3134" s="101"/>
    </row>
    <row r="3135" spans="1:11" x14ac:dyDescent="0.3">
      <c r="A3135" s="101"/>
      <c r="B3135" s="101"/>
      <c r="C3135" s="101"/>
      <c r="D3135" s="101"/>
      <c r="E3135" s="101"/>
      <c r="F3135" s="101"/>
      <c r="G3135" s="101"/>
      <c r="H3135" s="101"/>
      <c r="I3135" s="101"/>
      <c r="J3135" s="101"/>
      <c r="K3135" s="101"/>
    </row>
    <row r="3136" spans="1:11" x14ac:dyDescent="0.3">
      <c r="A3136" s="101"/>
      <c r="B3136" s="101"/>
      <c r="C3136" s="101"/>
      <c r="D3136" s="101"/>
      <c r="E3136" s="101"/>
      <c r="F3136" s="101"/>
      <c r="G3136" s="101"/>
      <c r="H3136" s="101"/>
      <c r="I3136" s="101"/>
      <c r="J3136" s="101"/>
      <c r="K3136" s="101"/>
    </row>
    <row r="3137" spans="1:11" x14ac:dyDescent="0.3">
      <c r="A3137" s="101"/>
      <c r="B3137" s="101"/>
      <c r="C3137" s="101"/>
      <c r="D3137" s="101"/>
      <c r="E3137" s="101"/>
      <c r="F3137" s="101"/>
      <c r="G3137" s="101"/>
      <c r="H3137" s="101"/>
      <c r="I3137" s="101"/>
      <c r="J3137" s="101"/>
      <c r="K3137" s="101"/>
    </row>
    <row r="3138" spans="1:11" x14ac:dyDescent="0.3">
      <c r="A3138" s="101"/>
      <c r="B3138" s="101"/>
      <c r="C3138" s="101"/>
      <c r="D3138" s="101"/>
      <c r="E3138" s="101"/>
      <c r="F3138" s="101"/>
      <c r="G3138" s="101"/>
      <c r="H3138" s="101"/>
      <c r="I3138" s="101"/>
      <c r="J3138" s="101"/>
      <c r="K3138" s="101"/>
    </row>
    <row r="3139" spans="1:11" x14ac:dyDescent="0.3">
      <c r="A3139" s="101"/>
      <c r="B3139" s="101"/>
      <c r="C3139" s="101"/>
      <c r="D3139" s="101"/>
      <c r="E3139" s="101"/>
      <c r="F3139" s="101"/>
      <c r="G3139" s="101"/>
      <c r="H3139" s="101"/>
      <c r="I3139" s="101"/>
      <c r="J3139" s="101"/>
      <c r="K3139" s="101"/>
    </row>
    <row r="3140" spans="1:11" x14ac:dyDescent="0.3">
      <c r="A3140" s="101"/>
      <c r="B3140" s="101"/>
      <c r="C3140" s="101"/>
      <c r="D3140" s="101"/>
      <c r="E3140" s="101"/>
      <c r="F3140" s="101"/>
      <c r="G3140" s="101"/>
      <c r="H3140" s="101"/>
      <c r="I3140" s="101"/>
      <c r="J3140" s="101"/>
      <c r="K3140" s="101"/>
    </row>
    <row r="3141" spans="1:11" x14ac:dyDescent="0.3">
      <c r="A3141" s="101"/>
      <c r="B3141" s="101"/>
      <c r="C3141" s="101"/>
      <c r="D3141" s="101"/>
      <c r="E3141" s="101"/>
      <c r="F3141" s="101"/>
      <c r="G3141" s="101"/>
      <c r="H3141" s="101"/>
      <c r="I3141" s="101"/>
      <c r="J3141" s="101"/>
      <c r="K3141" s="101"/>
    </row>
    <row r="3142" spans="1:11" x14ac:dyDescent="0.3">
      <c r="A3142" s="101"/>
      <c r="B3142" s="101"/>
      <c r="C3142" s="101"/>
      <c r="D3142" s="101"/>
      <c r="E3142" s="101"/>
      <c r="F3142" s="101"/>
      <c r="G3142" s="101"/>
      <c r="H3142" s="101"/>
      <c r="I3142" s="101"/>
      <c r="J3142" s="101"/>
      <c r="K3142" s="101"/>
    </row>
    <row r="3143" spans="1:11" x14ac:dyDescent="0.3">
      <c r="A3143" s="101"/>
      <c r="B3143" s="101"/>
      <c r="C3143" s="101"/>
      <c r="D3143" s="101"/>
      <c r="E3143" s="101"/>
      <c r="F3143" s="101"/>
      <c r="G3143" s="101"/>
      <c r="H3143" s="101"/>
      <c r="I3143" s="101"/>
      <c r="J3143" s="101"/>
      <c r="K3143" s="101"/>
    </row>
    <row r="3144" spans="1:11" x14ac:dyDescent="0.3">
      <c r="A3144" s="101"/>
      <c r="B3144" s="101"/>
      <c r="C3144" s="101"/>
      <c r="D3144" s="101"/>
      <c r="E3144" s="101"/>
      <c r="F3144" s="101"/>
      <c r="G3144" s="101"/>
      <c r="H3144" s="101"/>
      <c r="I3144" s="101"/>
      <c r="J3144" s="101"/>
      <c r="K3144" s="101"/>
    </row>
    <row r="3145" spans="1:11" x14ac:dyDescent="0.3">
      <c r="A3145" s="101"/>
      <c r="B3145" s="101"/>
      <c r="C3145" s="101"/>
      <c r="D3145" s="101"/>
      <c r="E3145" s="101"/>
      <c r="F3145" s="101"/>
      <c r="G3145" s="101"/>
      <c r="H3145" s="101"/>
      <c r="I3145" s="101"/>
      <c r="J3145" s="101"/>
      <c r="K3145" s="101"/>
    </row>
    <row r="3146" spans="1:11" x14ac:dyDescent="0.3">
      <c r="A3146" s="101"/>
      <c r="B3146" s="101"/>
      <c r="C3146" s="101"/>
      <c r="D3146" s="101"/>
      <c r="E3146" s="101"/>
      <c r="F3146" s="101"/>
      <c r="G3146" s="101"/>
      <c r="H3146" s="101"/>
      <c r="I3146" s="101"/>
      <c r="J3146" s="101"/>
      <c r="K3146" s="101"/>
    </row>
    <row r="3147" spans="1:11" x14ac:dyDescent="0.3">
      <c r="A3147" s="101"/>
      <c r="B3147" s="101"/>
      <c r="C3147" s="101"/>
      <c r="D3147" s="101"/>
      <c r="E3147" s="101"/>
      <c r="F3147" s="101"/>
      <c r="G3147" s="101"/>
      <c r="H3147" s="101"/>
      <c r="I3147" s="101"/>
      <c r="J3147" s="101"/>
      <c r="K3147" s="101"/>
    </row>
    <row r="3148" spans="1:11" x14ac:dyDescent="0.3">
      <c r="A3148" s="101"/>
      <c r="B3148" s="101"/>
      <c r="C3148" s="101"/>
      <c r="D3148" s="101"/>
      <c r="E3148" s="101"/>
      <c r="F3148" s="101"/>
      <c r="G3148" s="101"/>
      <c r="H3148" s="101"/>
      <c r="I3148" s="101"/>
      <c r="J3148" s="101"/>
      <c r="K3148" s="101"/>
    </row>
    <row r="3149" spans="1:11" x14ac:dyDescent="0.3">
      <c r="A3149" s="101"/>
      <c r="B3149" s="101"/>
      <c r="C3149" s="101"/>
      <c r="D3149" s="101"/>
      <c r="E3149" s="101"/>
      <c r="F3149" s="101"/>
      <c r="G3149" s="101"/>
      <c r="H3149" s="101"/>
      <c r="I3149" s="101"/>
      <c r="J3149" s="101"/>
      <c r="K3149" s="101"/>
    </row>
    <row r="3150" spans="1:11" x14ac:dyDescent="0.3">
      <c r="A3150" s="101"/>
      <c r="B3150" s="101"/>
      <c r="C3150" s="101"/>
      <c r="D3150" s="101"/>
      <c r="E3150" s="101"/>
      <c r="F3150" s="101"/>
      <c r="G3150" s="101"/>
      <c r="H3150" s="101"/>
      <c r="I3150" s="101"/>
      <c r="J3150" s="101"/>
      <c r="K3150" s="101"/>
    </row>
    <row r="3151" spans="1:11" x14ac:dyDescent="0.3">
      <c r="A3151" s="101"/>
      <c r="B3151" s="101"/>
      <c r="C3151" s="101"/>
      <c r="D3151" s="101"/>
      <c r="E3151" s="101"/>
      <c r="F3151" s="101"/>
      <c r="G3151" s="101"/>
      <c r="H3151" s="101"/>
      <c r="I3151" s="101"/>
      <c r="J3151" s="101"/>
      <c r="K3151" s="101"/>
    </row>
    <row r="3152" spans="1:11" x14ac:dyDescent="0.3">
      <c r="A3152" s="101"/>
      <c r="B3152" s="101"/>
      <c r="C3152" s="101"/>
      <c r="D3152" s="101"/>
      <c r="E3152" s="101"/>
      <c r="F3152" s="101"/>
      <c r="G3152" s="101"/>
      <c r="H3152" s="101"/>
      <c r="I3152" s="101"/>
      <c r="J3152" s="101"/>
      <c r="K3152" s="101"/>
    </row>
    <row r="3153" spans="1:11" x14ac:dyDescent="0.3">
      <c r="A3153" s="101"/>
      <c r="B3153" s="101"/>
      <c r="C3153" s="101"/>
      <c r="D3153" s="101"/>
      <c r="E3153" s="101"/>
      <c r="F3153" s="101"/>
      <c r="G3153" s="101"/>
      <c r="H3153" s="101"/>
      <c r="I3153" s="101"/>
      <c r="J3153" s="101"/>
      <c r="K3153" s="101"/>
    </row>
    <row r="3154" spans="1:11" x14ac:dyDescent="0.3">
      <c r="A3154" s="101"/>
      <c r="B3154" s="101"/>
      <c r="C3154" s="101"/>
      <c r="D3154" s="101"/>
      <c r="E3154" s="101"/>
      <c r="F3154" s="101"/>
      <c r="G3154" s="101"/>
      <c r="H3154" s="101"/>
      <c r="I3154" s="101"/>
      <c r="J3154" s="101"/>
      <c r="K3154" s="101"/>
    </row>
    <row r="3155" spans="1:11" x14ac:dyDescent="0.3">
      <c r="A3155" s="101"/>
      <c r="B3155" s="101"/>
      <c r="C3155" s="101"/>
      <c r="D3155" s="101"/>
      <c r="E3155" s="101"/>
      <c r="F3155" s="101"/>
      <c r="G3155" s="101"/>
      <c r="H3155" s="101"/>
      <c r="I3155" s="101"/>
      <c r="J3155" s="101"/>
      <c r="K3155" s="101"/>
    </row>
    <row r="3156" spans="1:11" x14ac:dyDescent="0.3">
      <c r="A3156" s="101"/>
      <c r="B3156" s="101"/>
      <c r="C3156" s="101"/>
      <c r="D3156" s="101"/>
      <c r="E3156" s="101"/>
      <c r="F3156" s="101"/>
      <c r="G3156" s="101"/>
      <c r="H3156" s="101"/>
      <c r="I3156" s="101"/>
      <c r="J3156" s="101"/>
      <c r="K3156" s="101"/>
    </row>
    <row r="3157" spans="1:11" x14ac:dyDescent="0.3">
      <c r="A3157" s="101"/>
      <c r="B3157" s="101"/>
      <c r="C3157" s="101"/>
      <c r="D3157" s="101"/>
      <c r="E3157" s="101"/>
      <c r="F3157" s="101"/>
      <c r="G3157" s="101"/>
      <c r="H3157" s="101"/>
      <c r="I3157" s="101"/>
      <c r="J3157" s="101"/>
      <c r="K3157" s="101"/>
    </row>
    <row r="3158" spans="1:11" x14ac:dyDescent="0.3">
      <c r="A3158" s="101"/>
      <c r="B3158" s="101"/>
      <c r="C3158" s="101"/>
      <c r="D3158" s="101"/>
      <c r="E3158" s="101"/>
      <c r="F3158" s="101"/>
      <c r="G3158" s="101"/>
      <c r="H3158" s="101"/>
      <c r="I3158" s="101"/>
      <c r="J3158" s="101"/>
      <c r="K3158" s="101"/>
    </row>
    <row r="3159" spans="1:11" x14ac:dyDescent="0.3">
      <c r="A3159" s="101"/>
      <c r="B3159" s="101"/>
      <c r="C3159" s="101"/>
      <c r="D3159" s="101"/>
      <c r="E3159" s="101"/>
      <c r="F3159" s="101"/>
      <c r="G3159" s="101"/>
      <c r="H3159" s="101"/>
      <c r="I3159" s="101"/>
      <c r="J3159" s="101"/>
      <c r="K3159" s="101"/>
    </row>
    <row r="3160" spans="1:11" x14ac:dyDescent="0.3">
      <c r="A3160" s="101"/>
      <c r="B3160" s="101"/>
      <c r="C3160" s="101"/>
      <c r="D3160" s="101"/>
      <c r="E3160" s="101"/>
      <c r="F3160" s="101"/>
      <c r="G3160" s="101"/>
      <c r="H3160" s="101"/>
      <c r="I3160" s="101"/>
      <c r="J3160" s="101"/>
      <c r="K3160" s="101"/>
    </row>
    <row r="3161" spans="1:11" x14ac:dyDescent="0.3">
      <c r="A3161" s="101"/>
      <c r="B3161" s="101"/>
      <c r="C3161" s="101"/>
      <c r="D3161" s="101"/>
      <c r="E3161" s="101"/>
      <c r="F3161" s="101"/>
      <c r="G3161" s="101"/>
      <c r="H3161" s="101"/>
      <c r="I3161" s="101"/>
      <c r="J3161" s="101"/>
      <c r="K3161" s="101"/>
    </row>
    <row r="3162" spans="1:11" x14ac:dyDescent="0.3">
      <c r="A3162" s="101"/>
      <c r="B3162" s="101"/>
      <c r="C3162" s="101"/>
      <c r="D3162" s="101"/>
      <c r="E3162" s="101"/>
      <c r="F3162" s="101"/>
      <c r="G3162" s="101"/>
      <c r="H3162" s="101"/>
      <c r="I3162" s="101"/>
      <c r="J3162" s="101"/>
      <c r="K3162" s="101"/>
    </row>
    <row r="3163" spans="1:11" x14ac:dyDescent="0.3">
      <c r="A3163" s="101"/>
      <c r="B3163" s="101"/>
      <c r="C3163" s="101"/>
      <c r="D3163" s="101"/>
      <c r="E3163" s="101"/>
      <c r="F3163" s="101"/>
      <c r="G3163" s="101"/>
      <c r="H3163" s="101"/>
      <c r="I3163" s="101"/>
      <c r="J3163" s="101"/>
      <c r="K3163" s="101"/>
    </row>
    <row r="3164" spans="1:11" x14ac:dyDescent="0.3">
      <c r="A3164" s="101"/>
      <c r="B3164" s="101"/>
      <c r="C3164" s="101"/>
      <c r="D3164" s="101"/>
      <c r="E3164" s="101"/>
      <c r="F3164" s="101"/>
      <c r="G3164" s="101"/>
      <c r="H3164" s="101"/>
      <c r="I3164" s="101"/>
      <c r="J3164" s="101"/>
      <c r="K3164" s="101"/>
    </row>
    <row r="3165" spans="1:11" x14ac:dyDescent="0.3">
      <c r="A3165" s="101"/>
      <c r="B3165" s="101"/>
      <c r="C3165" s="101"/>
      <c r="D3165" s="101"/>
      <c r="E3165" s="101"/>
      <c r="F3165" s="101"/>
      <c r="G3165" s="101"/>
      <c r="H3165" s="101"/>
      <c r="I3165" s="101"/>
      <c r="J3165" s="101"/>
      <c r="K3165" s="101"/>
    </row>
    <row r="3166" spans="1:11" x14ac:dyDescent="0.3">
      <c r="A3166" s="101"/>
      <c r="B3166" s="101"/>
      <c r="C3166" s="101"/>
      <c r="D3166" s="101"/>
      <c r="E3166" s="101"/>
      <c r="F3166" s="101"/>
      <c r="G3166" s="101"/>
      <c r="H3166" s="101"/>
      <c r="I3166" s="101"/>
      <c r="J3166" s="101"/>
      <c r="K3166" s="101"/>
    </row>
    <row r="3167" spans="1:11" x14ac:dyDescent="0.3">
      <c r="A3167" s="101"/>
      <c r="B3167" s="101"/>
      <c r="C3167" s="101"/>
      <c r="D3167" s="101"/>
      <c r="E3167" s="101"/>
      <c r="F3167" s="101"/>
      <c r="G3167" s="101"/>
      <c r="H3167" s="101"/>
      <c r="I3167" s="101"/>
      <c r="J3167" s="101"/>
      <c r="K3167" s="101"/>
    </row>
    <row r="3168" spans="1:11" x14ac:dyDescent="0.3">
      <c r="A3168" s="101"/>
      <c r="B3168" s="101"/>
      <c r="C3168" s="101"/>
      <c r="D3168" s="101"/>
      <c r="E3168" s="101"/>
      <c r="F3168" s="101"/>
      <c r="G3168" s="101"/>
      <c r="H3168" s="101"/>
      <c r="I3168" s="101"/>
      <c r="J3168" s="101"/>
      <c r="K3168" s="101"/>
    </row>
    <row r="3169" spans="1:11" x14ac:dyDescent="0.3">
      <c r="A3169" s="101"/>
      <c r="B3169" s="101"/>
      <c r="C3169" s="101"/>
      <c r="D3169" s="101"/>
      <c r="E3169" s="101"/>
      <c r="F3169" s="101"/>
      <c r="G3169" s="101"/>
      <c r="H3169" s="101"/>
      <c r="I3169" s="101"/>
      <c r="J3169" s="101"/>
      <c r="K3169" s="101"/>
    </row>
    <row r="3170" spans="1:11" x14ac:dyDescent="0.3">
      <c r="A3170" s="101"/>
      <c r="B3170" s="101"/>
      <c r="C3170" s="101"/>
      <c r="D3170" s="101"/>
      <c r="E3170" s="101"/>
      <c r="F3170" s="101"/>
      <c r="G3170" s="101"/>
      <c r="H3170" s="101"/>
      <c r="I3170" s="101"/>
      <c r="J3170" s="101"/>
      <c r="K3170" s="101"/>
    </row>
    <row r="3171" spans="1:11" x14ac:dyDescent="0.3">
      <c r="A3171" s="101"/>
      <c r="B3171" s="101"/>
      <c r="C3171" s="101"/>
      <c r="D3171" s="101"/>
      <c r="E3171" s="101"/>
      <c r="F3171" s="101"/>
      <c r="G3171" s="101"/>
      <c r="H3171" s="101"/>
      <c r="I3171" s="101"/>
      <c r="J3171" s="101"/>
      <c r="K3171" s="101"/>
    </row>
    <row r="3172" spans="1:11" x14ac:dyDescent="0.3">
      <c r="A3172" s="101"/>
      <c r="B3172" s="101"/>
      <c r="C3172" s="101"/>
      <c r="D3172" s="101"/>
      <c r="E3172" s="101"/>
      <c r="F3172" s="101"/>
      <c r="G3172" s="101"/>
      <c r="H3172" s="101"/>
      <c r="I3172" s="101"/>
      <c r="J3172" s="101"/>
      <c r="K3172" s="101"/>
    </row>
    <row r="3173" spans="1:11" x14ac:dyDescent="0.3">
      <c r="A3173" s="101"/>
      <c r="B3173" s="101"/>
      <c r="C3173" s="101"/>
      <c r="D3173" s="101"/>
      <c r="E3173" s="101"/>
      <c r="F3173" s="101"/>
      <c r="G3173" s="101"/>
      <c r="H3173" s="101"/>
      <c r="I3173" s="101"/>
      <c r="J3173" s="101"/>
      <c r="K3173" s="101"/>
    </row>
    <row r="3174" spans="1:11" x14ac:dyDescent="0.3">
      <c r="A3174" s="101"/>
      <c r="B3174" s="101"/>
      <c r="C3174" s="101"/>
      <c r="D3174" s="101"/>
      <c r="E3174" s="101"/>
      <c r="F3174" s="101"/>
      <c r="G3174" s="101"/>
      <c r="H3174" s="101"/>
      <c r="I3174" s="101"/>
      <c r="J3174" s="101"/>
      <c r="K3174" s="101"/>
    </row>
    <row r="3175" spans="1:11" x14ac:dyDescent="0.3">
      <c r="A3175" s="101"/>
      <c r="B3175" s="101"/>
      <c r="C3175" s="101"/>
      <c r="D3175" s="101"/>
      <c r="E3175" s="101"/>
      <c r="F3175" s="101"/>
      <c r="G3175" s="101"/>
      <c r="H3175" s="101"/>
      <c r="I3175" s="101"/>
      <c r="J3175" s="101"/>
      <c r="K3175" s="101"/>
    </row>
    <row r="3176" spans="1:11" x14ac:dyDescent="0.3">
      <c r="A3176" s="101"/>
      <c r="B3176" s="101"/>
      <c r="C3176" s="101"/>
      <c r="D3176" s="101"/>
      <c r="E3176" s="101"/>
      <c r="F3176" s="101"/>
      <c r="G3176" s="101"/>
      <c r="H3176" s="101"/>
      <c r="I3176" s="101"/>
      <c r="J3176" s="101"/>
      <c r="K3176" s="101"/>
    </row>
    <row r="3177" spans="1:11" x14ac:dyDescent="0.3">
      <c r="A3177" s="101"/>
      <c r="B3177" s="101"/>
      <c r="C3177" s="101"/>
      <c r="D3177" s="101"/>
      <c r="E3177" s="101"/>
      <c r="F3177" s="101"/>
      <c r="G3177" s="101"/>
      <c r="H3177" s="101"/>
      <c r="I3177" s="101"/>
      <c r="J3177" s="101"/>
      <c r="K3177" s="101"/>
    </row>
    <row r="3178" spans="1:11" x14ac:dyDescent="0.3">
      <c r="A3178" s="101"/>
      <c r="B3178" s="101"/>
      <c r="C3178" s="101"/>
      <c r="D3178" s="101"/>
      <c r="E3178" s="101"/>
      <c r="F3178" s="101"/>
      <c r="G3178" s="101"/>
      <c r="H3178" s="101"/>
      <c r="I3178" s="101"/>
      <c r="J3178" s="101"/>
      <c r="K3178" s="101"/>
    </row>
    <row r="3179" spans="1:11" x14ac:dyDescent="0.3">
      <c r="A3179" s="101"/>
      <c r="B3179" s="101"/>
      <c r="C3179" s="101"/>
      <c r="D3179" s="101"/>
      <c r="E3179" s="101"/>
      <c r="F3179" s="101"/>
      <c r="G3179" s="101"/>
      <c r="H3179" s="101"/>
      <c r="I3179" s="101"/>
      <c r="J3179" s="101"/>
      <c r="K3179" s="101"/>
    </row>
    <row r="3180" spans="1:11" x14ac:dyDescent="0.3">
      <c r="A3180" s="101"/>
      <c r="B3180" s="101"/>
      <c r="C3180" s="101"/>
      <c r="D3180" s="101"/>
      <c r="E3180" s="101"/>
      <c r="F3180" s="101"/>
      <c r="G3180" s="101"/>
      <c r="H3180" s="101"/>
      <c r="I3180" s="101"/>
      <c r="J3180" s="101"/>
      <c r="K3180" s="101"/>
    </row>
    <row r="3181" spans="1:11" x14ac:dyDescent="0.3">
      <c r="A3181" s="101"/>
      <c r="B3181" s="101"/>
      <c r="C3181" s="101"/>
      <c r="D3181" s="101"/>
      <c r="E3181" s="101"/>
      <c r="F3181" s="101"/>
      <c r="G3181" s="101"/>
      <c r="H3181" s="101"/>
      <c r="I3181" s="101"/>
      <c r="J3181" s="101"/>
      <c r="K3181" s="101"/>
    </row>
    <row r="3182" spans="1:11" x14ac:dyDescent="0.3">
      <c r="A3182" s="101"/>
      <c r="B3182" s="101"/>
      <c r="C3182" s="101"/>
      <c r="D3182" s="101"/>
      <c r="E3182" s="101"/>
      <c r="F3182" s="101"/>
      <c r="G3182" s="101"/>
      <c r="H3182" s="101"/>
      <c r="I3182" s="101"/>
      <c r="J3182" s="101"/>
      <c r="K3182" s="101"/>
    </row>
    <row r="3183" spans="1:11" x14ac:dyDescent="0.3">
      <c r="A3183" s="101"/>
      <c r="B3183" s="101"/>
      <c r="C3183" s="101"/>
      <c r="D3183" s="101"/>
      <c r="E3183" s="101"/>
      <c r="F3183" s="101"/>
      <c r="G3183" s="101"/>
      <c r="H3183" s="101"/>
      <c r="I3183" s="101"/>
      <c r="J3183" s="101"/>
      <c r="K3183" s="101"/>
    </row>
    <row r="3184" spans="1:11" x14ac:dyDescent="0.3">
      <c r="A3184" s="101"/>
      <c r="B3184" s="101"/>
      <c r="C3184" s="101"/>
      <c r="D3184" s="101"/>
      <c r="E3184" s="101"/>
      <c r="F3184" s="101"/>
      <c r="G3184" s="101"/>
      <c r="H3184" s="101"/>
      <c r="I3184" s="101"/>
      <c r="J3184" s="101"/>
      <c r="K3184" s="101"/>
    </row>
    <row r="3185" spans="1:11" x14ac:dyDescent="0.3">
      <c r="A3185" s="101"/>
      <c r="B3185" s="101"/>
      <c r="C3185" s="101"/>
      <c r="D3185" s="101"/>
      <c r="E3185" s="101"/>
      <c r="F3185" s="101"/>
      <c r="G3185" s="101"/>
      <c r="H3185" s="101"/>
      <c r="I3185" s="101"/>
      <c r="J3185" s="101"/>
      <c r="K3185" s="101"/>
    </row>
    <row r="3186" spans="1:11" x14ac:dyDescent="0.3">
      <c r="A3186" s="101"/>
      <c r="B3186" s="101"/>
      <c r="C3186" s="101"/>
      <c r="D3186" s="101"/>
      <c r="E3186" s="101"/>
      <c r="F3186" s="101"/>
      <c r="G3186" s="101"/>
      <c r="H3186" s="101"/>
      <c r="I3186" s="101"/>
      <c r="J3186" s="101"/>
      <c r="K3186" s="101"/>
    </row>
    <row r="3187" spans="1:11" x14ac:dyDescent="0.3">
      <c r="A3187" s="101"/>
      <c r="B3187" s="101"/>
      <c r="C3187" s="101"/>
      <c r="D3187" s="101"/>
      <c r="E3187" s="101"/>
      <c r="F3187" s="101"/>
      <c r="G3187" s="101"/>
      <c r="H3187" s="101"/>
      <c r="I3187" s="101"/>
      <c r="J3187" s="101"/>
      <c r="K3187" s="101"/>
    </row>
    <row r="3188" spans="1:11" x14ac:dyDescent="0.3">
      <c r="A3188" s="101"/>
      <c r="B3188" s="101"/>
      <c r="C3188" s="101"/>
      <c r="D3188" s="101"/>
      <c r="E3188" s="101"/>
      <c r="F3188" s="101"/>
      <c r="G3188" s="101"/>
      <c r="H3188" s="101"/>
      <c r="I3188" s="101"/>
      <c r="J3188" s="101"/>
      <c r="K3188" s="101"/>
    </row>
    <row r="3189" spans="1:11" x14ac:dyDescent="0.3">
      <c r="A3189" s="101"/>
      <c r="B3189" s="101"/>
      <c r="C3189" s="101"/>
      <c r="D3189" s="101"/>
      <c r="E3189" s="101"/>
      <c r="F3189" s="101"/>
      <c r="G3189" s="101"/>
      <c r="H3189" s="101"/>
      <c r="I3189" s="101"/>
      <c r="J3189" s="101"/>
      <c r="K3189" s="101"/>
    </row>
    <row r="3190" spans="1:11" x14ac:dyDescent="0.3">
      <c r="A3190" s="101"/>
      <c r="B3190" s="101"/>
      <c r="C3190" s="101"/>
      <c r="D3190" s="101"/>
      <c r="E3190" s="101"/>
      <c r="F3190" s="101"/>
      <c r="G3190" s="101"/>
      <c r="H3190" s="101"/>
      <c r="I3190" s="101"/>
      <c r="J3190" s="101"/>
      <c r="K3190" s="101"/>
    </row>
    <row r="3191" spans="1:11" x14ac:dyDescent="0.3">
      <c r="A3191" s="101"/>
      <c r="B3191" s="101"/>
      <c r="C3191" s="101"/>
      <c r="D3191" s="101"/>
      <c r="E3191" s="101"/>
      <c r="F3191" s="101"/>
      <c r="G3191" s="101"/>
      <c r="H3191" s="101"/>
      <c r="I3191" s="101"/>
      <c r="J3191" s="101"/>
      <c r="K3191" s="101"/>
    </row>
    <row r="3192" spans="1:11" x14ac:dyDescent="0.3">
      <c r="A3192" s="101"/>
      <c r="B3192" s="101"/>
      <c r="C3192" s="101"/>
      <c r="D3192" s="101"/>
      <c r="E3192" s="101"/>
      <c r="F3192" s="101"/>
      <c r="G3192" s="101"/>
      <c r="H3192" s="101"/>
      <c r="I3192" s="101"/>
      <c r="J3192" s="101"/>
      <c r="K3192" s="101"/>
    </row>
    <row r="3193" spans="1:11" x14ac:dyDescent="0.3">
      <c r="A3193" s="101"/>
      <c r="B3193" s="101"/>
      <c r="C3193" s="101"/>
      <c r="D3193" s="101"/>
      <c r="E3193" s="101"/>
      <c r="F3193" s="101"/>
      <c r="G3193" s="101"/>
      <c r="H3193" s="101"/>
      <c r="I3193" s="101"/>
      <c r="J3193" s="101"/>
      <c r="K3193" s="101"/>
    </row>
    <row r="3194" spans="1:11" x14ac:dyDescent="0.3">
      <c r="A3194" s="101"/>
      <c r="B3194" s="101"/>
      <c r="C3194" s="101"/>
      <c r="D3194" s="101"/>
      <c r="E3194" s="101"/>
      <c r="F3194" s="101"/>
      <c r="G3194" s="101"/>
      <c r="H3194" s="101"/>
      <c r="I3194" s="101"/>
      <c r="J3194" s="101"/>
      <c r="K3194" s="101"/>
    </row>
    <row r="3195" spans="1:11" x14ac:dyDescent="0.3">
      <c r="A3195" s="101"/>
      <c r="B3195" s="101"/>
      <c r="C3195" s="101"/>
      <c r="D3195" s="101"/>
      <c r="E3195" s="101"/>
      <c r="F3195" s="101"/>
      <c r="G3195" s="101"/>
      <c r="H3195" s="101"/>
      <c r="I3195" s="101"/>
      <c r="J3195" s="101"/>
      <c r="K3195" s="101"/>
    </row>
    <row r="3196" spans="1:11" x14ac:dyDescent="0.3">
      <c r="A3196" s="101"/>
      <c r="B3196" s="101"/>
      <c r="C3196" s="101"/>
      <c r="D3196" s="101"/>
      <c r="E3196" s="101"/>
      <c r="F3196" s="101"/>
      <c r="G3196" s="101"/>
      <c r="H3196" s="101"/>
      <c r="I3196" s="101"/>
      <c r="J3196" s="101"/>
      <c r="K3196" s="101"/>
    </row>
    <row r="3197" spans="1:11" x14ac:dyDescent="0.3">
      <c r="A3197" s="101"/>
      <c r="B3197" s="101"/>
      <c r="C3197" s="101"/>
      <c r="D3197" s="101"/>
      <c r="E3197" s="101"/>
      <c r="F3197" s="101"/>
      <c r="G3197" s="101"/>
      <c r="H3197" s="101"/>
      <c r="I3197" s="101"/>
      <c r="J3197" s="101"/>
      <c r="K3197" s="101"/>
    </row>
    <row r="3198" spans="1:11" x14ac:dyDescent="0.3">
      <c r="A3198" s="101"/>
      <c r="B3198" s="101"/>
      <c r="C3198" s="101"/>
      <c r="D3198" s="101"/>
      <c r="E3198" s="101"/>
      <c r="F3198" s="101"/>
      <c r="G3198" s="101"/>
      <c r="H3198" s="101"/>
      <c r="I3198" s="101"/>
      <c r="J3198" s="101"/>
      <c r="K3198" s="101"/>
    </row>
    <row r="3199" spans="1:11" x14ac:dyDescent="0.3">
      <c r="A3199" s="101"/>
      <c r="B3199" s="101"/>
      <c r="C3199" s="101"/>
      <c r="D3199" s="101"/>
      <c r="E3199" s="101"/>
      <c r="F3199" s="101"/>
      <c r="G3199" s="101"/>
      <c r="H3199" s="101"/>
      <c r="I3199" s="101"/>
      <c r="J3199" s="101"/>
      <c r="K3199" s="101"/>
    </row>
    <row r="3200" spans="1:11" x14ac:dyDescent="0.3">
      <c r="A3200" s="101"/>
      <c r="B3200" s="101"/>
      <c r="C3200" s="101"/>
      <c r="D3200" s="101"/>
      <c r="E3200" s="101"/>
      <c r="F3200" s="101"/>
      <c r="G3200" s="101"/>
      <c r="H3200" s="101"/>
      <c r="I3200" s="101"/>
      <c r="J3200" s="101"/>
      <c r="K3200" s="101"/>
    </row>
    <row r="3201" spans="1:11" x14ac:dyDescent="0.3">
      <c r="A3201" s="101"/>
      <c r="B3201" s="101"/>
      <c r="C3201" s="101"/>
      <c r="D3201" s="101"/>
      <c r="E3201" s="101"/>
      <c r="F3201" s="101"/>
      <c r="G3201" s="101"/>
      <c r="H3201" s="101"/>
      <c r="I3201" s="101"/>
      <c r="J3201" s="101"/>
      <c r="K3201" s="101"/>
    </row>
    <row r="3202" spans="1:11" x14ac:dyDescent="0.3">
      <c r="A3202" s="101"/>
      <c r="B3202" s="101"/>
      <c r="C3202" s="101"/>
      <c r="D3202" s="101"/>
      <c r="E3202" s="101"/>
      <c r="F3202" s="101"/>
      <c r="G3202" s="101"/>
      <c r="H3202" s="101"/>
      <c r="I3202" s="101"/>
      <c r="J3202" s="101"/>
      <c r="K3202" s="101"/>
    </row>
    <row r="3203" spans="1:11" x14ac:dyDescent="0.3">
      <c r="A3203" s="101"/>
      <c r="B3203" s="101"/>
      <c r="C3203" s="101"/>
      <c r="D3203" s="101"/>
      <c r="E3203" s="101"/>
      <c r="F3203" s="101"/>
      <c r="G3203" s="101"/>
      <c r="H3203" s="101"/>
      <c r="I3203" s="101"/>
      <c r="J3203" s="101"/>
      <c r="K3203" s="101"/>
    </row>
    <row r="3204" spans="1:11" x14ac:dyDescent="0.3">
      <c r="A3204" s="101"/>
      <c r="B3204" s="101"/>
      <c r="C3204" s="101"/>
      <c r="D3204" s="101"/>
      <c r="E3204" s="101"/>
      <c r="F3204" s="101"/>
      <c r="G3204" s="101"/>
      <c r="H3204" s="101"/>
      <c r="I3204" s="101"/>
      <c r="J3204" s="101"/>
      <c r="K3204" s="101"/>
    </row>
    <row r="3205" spans="1:11" x14ac:dyDescent="0.3">
      <c r="A3205" s="101"/>
      <c r="B3205" s="101"/>
      <c r="C3205" s="101"/>
      <c r="D3205" s="101"/>
      <c r="E3205" s="101"/>
      <c r="F3205" s="101"/>
      <c r="G3205" s="101"/>
      <c r="H3205" s="101"/>
      <c r="I3205" s="101"/>
      <c r="J3205" s="101"/>
      <c r="K3205" s="101"/>
    </row>
    <row r="3206" spans="1:11" x14ac:dyDescent="0.3">
      <c r="A3206" s="101"/>
      <c r="B3206" s="101"/>
      <c r="C3206" s="101"/>
      <c r="D3206" s="101"/>
      <c r="E3206" s="101"/>
      <c r="F3206" s="101"/>
      <c r="G3206" s="101"/>
      <c r="H3206" s="101"/>
      <c r="I3206" s="101"/>
      <c r="J3206" s="101"/>
      <c r="K3206" s="101"/>
    </row>
    <row r="3207" spans="1:11" x14ac:dyDescent="0.3">
      <c r="A3207" s="101"/>
      <c r="B3207" s="101"/>
      <c r="C3207" s="101"/>
      <c r="D3207" s="101"/>
      <c r="E3207" s="101"/>
      <c r="F3207" s="101"/>
      <c r="G3207" s="101"/>
      <c r="H3207" s="101"/>
      <c r="I3207" s="101"/>
      <c r="J3207" s="101"/>
      <c r="K3207" s="101"/>
    </row>
    <row r="3208" spans="1:11" x14ac:dyDescent="0.3">
      <c r="A3208" s="101"/>
      <c r="B3208" s="101"/>
      <c r="C3208" s="101"/>
      <c r="D3208" s="101"/>
      <c r="E3208" s="101"/>
      <c r="F3208" s="101"/>
      <c r="G3208" s="101"/>
      <c r="H3208" s="101"/>
      <c r="I3208" s="101"/>
      <c r="J3208" s="101"/>
      <c r="K3208" s="101"/>
    </row>
    <row r="3209" spans="1:11" x14ac:dyDescent="0.3">
      <c r="A3209" s="101"/>
      <c r="B3209" s="101"/>
      <c r="C3209" s="101"/>
      <c r="D3209" s="101"/>
      <c r="E3209" s="101"/>
      <c r="F3209" s="101"/>
      <c r="G3209" s="101"/>
      <c r="H3209" s="101"/>
      <c r="I3209" s="101"/>
      <c r="J3209" s="101"/>
      <c r="K3209" s="101"/>
    </row>
    <row r="3210" spans="1:11" x14ac:dyDescent="0.3">
      <c r="A3210" s="101"/>
      <c r="B3210" s="101"/>
      <c r="C3210" s="101"/>
      <c r="D3210" s="101"/>
      <c r="E3210" s="101"/>
      <c r="F3210" s="101"/>
      <c r="G3210" s="101"/>
      <c r="H3210" s="101"/>
      <c r="I3210" s="101"/>
      <c r="J3210" s="101"/>
      <c r="K3210" s="101"/>
    </row>
    <row r="3211" spans="1:11" x14ac:dyDescent="0.3">
      <c r="A3211" s="101"/>
      <c r="B3211" s="101"/>
      <c r="C3211" s="101"/>
      <c r="D3211" s="101"/>
      <c r="E3211" s="101"/>
      <c r="F3211" s="101"/>
      <c r="G3211" s="101"/>
      <c r="H3211" s="101"/>
      <c r="I3211" s="101"/>
      <c r="J3211" s="101"/>
      <c r="K3211" s="101"/>
    </row>
    <row r="3212" spans="1:11" x14ac:dyDescent="0.3">
      <c r="A3212" s="101"/>
      <c r="B3212" s="101"/>
      <c r="C3212" s="101"/>
      <c r="D3212" s="101"/>
      <c r="E3212" s="101"/>
      <c r="F3212" s="101"/>
      <c r="G3212" s="101"/>
      <c r="H3212" s="101"/>
      <c r="I3212" s="101"/>
      <c r="J3212" s="101"/>
      <c r="K3212" s="101"/>
    </row>
    <row r="3213" spans="1:11" x14ac:dyDescent="0.3">
      <c r="A3213" s="101"/>
      <c r="B3213" s="101"/>
      <c r="C3213" s="101"/>
      <c r="D3213" s="101"/>
      <c r="E3213" s="101"/>
      <c r="F3213" s="101"/>
      <c r="G3213" s="101"/>
      <c r="H3213" s="101"/>
      <c r="I3213" s="101"/>
      <c r="J3213" s="101"/>
      <c r="K3213" s="101"/>
    </row>
    <row r="3214" spans="1:11" x14ac:dyDescent="0.3">
      <c r="A3214" s="101"/>
      <c r="B3214" s="101"/>
      <c r="C3214" s="101"/>
      <c r="D3214" s="101"/>
      <c r="E3214" s="101"/>
      <c r="F3214" s="101"/>
      <c r="G3214" s="101"/>
      <c r="H3214" s="101"/>
      <c r="I3214" s="101"/>
      <c r="J3214" s="101"/>
      <c r="K3214" s="101"/>
    </row>
    <row r="3215" spans="1:11" x14ac:dyDescent="0.3">
      <c r="A3215" s="101"/>
      <c r="B3215" s="101"/>
      <c r="C3215" s="101"/>
      <c r="D3215" s="101"/>
      <c r="E3215" s="101"/>
      <c r="F3215" s="101"/>
      <c r="G3215" s="101"/>
      <c r="H3215" s="101"/>
      <c r="I3215" s="101"/>
      <c r="J3215" s="101"/>
      <c r="K3215" s="101"/>
    </row>
    <row r="3216" spans="1:11" x14ac:dyDescent="0.3">
      <c r="A3216" s="101"/>
      <c r="B3216" s="101"/>
      <c r="C3216" s="101"/>
      <c r="D3216" s="101"/>
      <c r="E3216" s="101"/>
      <c r="F3216" s="101"/>
      <c r="G3216" s="101"/>
      <c r="H3216" s="101"/>
      <c r="I3216" s="101"/>
      <c r="J3216" s="101"/>
      <c r="K3216" s="101"/>
    </row>
    <row r="3217" spans="1:11" x14ac:dyDescent="0.3">
      <c r="A3217" s="101"/>
      <c r="B3217" s="101"/>
      <c r="C3217" s="101"/>
      <c r="D3217" s="101"/>
      <c r="E3217" s="101"/>
      <c r="F3217" s="101"/>
      <c r="G3217" s="101"/>
      <c r="H3217" s="101"/>
      <c r="I3217" s="101"/>
      <c r="J3217" s="101"/>
      <c r="K3217" s="101"/>
    </row>
    <row r="3218" spans="1:11" x14ac:dyDescent="0.3">
      <c r="A3218" s="101"/>
      <c r="B3218" s="101"/>
      <c r="C3218" s="101"/>
      <c r="D3218" s="101"/>
      <c r="E3218" s="101"/>
      <c r="F3218" s="101"/>
      <c r="G3218" s="101"/>
      <c r="H3218" s="101"/>
      <c r="I3218" s="101"/>
      <c r="J3218" s="101"/>
      <c r="K3218" s="101"/>
    </row>
    <row r="3219" spans="1:11" x14ac:dyDescent="0.3">
      <c r="A3219" s="101"/>
      <c r="B3219" s="101"/>
      <c r="C3219" s="101"/>
      <c r="D3219" s="101"/>
      <c r="E3219" s="101"/>
      <c r="F3219" s="101"/>
      <c r="G3219" s="101"/>
      <c r="H3219" s="101"/>
      <c r="I3219" s="101"/>
      <c r="J3219" s="101"/>
      <c r="K3219" s="101"/>
    </row>
    <row r="3220" spans="1:11" x14ac:dyDescent="0.3">
      <c r="A3220" s="101"/>
      <c r="B3220" s="101"/>
      <c r="C3220" s="101"/>
      <c r="D3220" s="101"/>
      <c r="E3220" s="101"/>
      <c r="F3220" s="101"/>
      <c r="G3220" s="101"/>
      <c r="H3220" s="101"/>
      <c r="I3220" s="101"/>
      <c r="J3220" s="101"/>
      <c r="K3220" s="101"/>
    </row>
    <row r="3221" spans="1:11" x14ac:dyDescent="0.3">
      <c r="A3221" s="101"/>
      <c r="B3221" s="101"/>
      <c r="C3221" s="101"/>
      <c r="D3221" s="101"/>
      <c r="E3221" s="101"/>
      <c r="F3221" s="101"/>
      <c r="G3221" s="101"/>
      <c r="H3221" s="101"/>
      <c r="I3221" s="101"/>
      <c r="J3221" s="101"/>
      <c r="K3221" s="101"/>
    </row>
    <row r="3222" spans="1:11" x14ac:dyDescent="0.3">
      <c r="A3222" s="101"/>
      <c r="B3222" s="101"/>
      <c r="C3222" s="101"/>
      <c r="D3222" s="101"/>
      <c r="E3222" s="101"/>
      <c r="F3222" s="101"/>
      <c r="G3222" s="101"/>
      <c r="H3222" s="101"/>
      <c r="I3222" s="101"/>
      <c r="J3222" s="101"/>
      <c r="K3222" s="101"/>
    </row>
    <row r="3223" spans="1:11" x14ac:dyDescent="0.3">
      <c r="A3223" s="101"/>
      <c r="B3223" s="101"/>
      <c r="C3223" s="101"/>
      <c r="D3223" s="101"/>
      <c r="E3223" s="101"/>
      <c r="F3223" s="101"/>
      <c r="G3223" s="101"/>
      <c r="H3223" s="101"/>
      <c r="I3223" s="101"/>
      <c r="J3223" s="101"/>
      <c r="K3223" s="101"/>
    </row>
    <row r="3224" spans="1:11" x14ac:dyDescent="0.3">
      <c r="A3224" s="101"/>
      <c r="B3224" s="101"/>
      <c r="C3224" s="101"/>
      <c r="D3224" s="101"/>
      <c r="E3224" s="101"/>
      <c r="F3224" s="101"/>
      <c r="G3224" s="101"/>
      <c r="H3224" s="101"/>
      <c r="I3224" s="101"/>
      <c r="J3224" s="101"/>
      <c r="K3224" s="101"/>
    </row>
    <row r="3225" spans="1:11" x14ac:dyDescent="0.3">
      <c r="A3225" s="101"/>
      <c r="B3225" s="101"/>
      <c r="C3225" s="101"/>
      <c r="D3225" s="101"/>
      <c r="E3225" s="101"/>
      <c r="F3225" s="101"/>
      <c r="G3225" s="101"/>
      <c r="H3225" s="101"/>
      <c r="I3225" s="101"/>
      <c r="J3225" s="101"/>
      <c r="K3225" s="101"/>
    </row>
    <row r="3226" spans="1:11" x14ac:dyDescent="0.3">
      <c r="A3226" s="101"/>
      <c r="B3226" s="101"/>
      <c r="C3226" s="101"/>
      <c r="D3226" s="101"/>
      <c r="E3226" s="101"/>
      <c r="F3226" s="101"/>
      <c r="G3226" s="101"/>
      <c r="H3226" s="101"/>
      <c r="I3226" s="101"/>
      <c r="J3226" s="101"/>
      <c r="K3226" s="101"/>
    </row>
    <row r="3227" spans="1:11" x14ac:dyDescent="0.3">
      <c r="A3227" s="101"/>
      <c r="B3227" s="101"/>
      <c r="C3227" s="101"/>
      <c r="D3227" s="101"/>
      <c r="E3227" s="101"/>
      <c r="F3227" s="101"/>
      <c r="G3227" s="101"/>
      <c r="H3227" s="101"/>
      <c r="I3227" s="101"/>
      <c r="J3227" s="101"/>
      <c r="K3227" s="101"/>
    </row>
    <row r="3228" spans="1:11" x14ac:dyDescent="0.3">
      <c r="A3228" s="101"/>
      <c r="B3228" s="101"/>
      <c r="C3228" s="101"/>
      <c r="D3228" s="101"/>
      <c r="E3228" s="101"/>
      <c r="F3228" s="101"/>
      <c r="G3228" s="101"/>
      <c r="H3228" s="101"/>
      <c r="I3228" s="101"/>
      <c r="J3228" s="101"/>
      <c r="K3228" s="101"/>
    </row>
    <row r="3229" spans="1:11" x14ac:dyDescent="0.3">
      <c r="A3229" s="101"/>
      <c r="B3229" s="101"/>
      <c r="C3229" s="101"/>
      <c r="D3229" s="101"/>
      <c r="E3229" s="101"/>
      <c r="F3229" s="101"/>
      <c r="G3229" s="101"/>
      <c r="H3229" s="101"/>
      <c r="I3229" s="101"/>
      <c r="J3229" s="101"/>
      <c r="K3229" s="101"/>
    </row>
    <row r="3230" spans="1:11" x14ac:dyDescent="0.3">
      <c r="A3230" s="101"/>
      <c r="B3230" s="101"/>
      <c r="C3230" s="101"/>
      <c r="D3230" s="101"/>
      <c r="E3230" s="101"/>
      <c r="F3230" s="101"/>
      <c r="G3230" s="101"/>
      <c r="H3230" s="101"/>
      <c r="I3230" s="101"/>
      <c r="J3230" s="101"/>
      <c r="K3230" s="101"/>
    </row>
    <row r="3231" spans="1:11" x14ac:dyDescent="0.3">
      <c r="A3231" s="101"/>
      <c r="B3231" s="101"/>
      <c r="C3231" s="101"/>
      <c r="D3231" s="101"/>
      <c r="E3231" s="101"/>
      <c r="F3231" s="101"/>
      <c r="G3231" s="101"/>
      <c r="H3231" s="101"/>
      <c r="I3231" s="101"/>
      <c r="J3231" s="101"/>
      <c r="K3231" s="101"/>
    </row>
    <row r="3232" spans="1:11" x14ac:dyDescent="0.3">
      <c r="A3232" s="101"/>
      <c r="B3232" s="101"/>
      <c r="C3232" s="101"/>
      <c r="D3232" s="101"/>
      <c r="E3232" s="101"/>
      <c r="F3232" s="101"/>
      <c r="G3232" s="101"/>
      <c r="H3232" s="101"/>
      <c r="I3232" s="101"/>
      <c r="J3232" s="101"/>
      <c r="K3232" s="101"/>
    </row>
    <row r="3233" spans="1:11" x14ac:dyDescent="0.3">
      <c r="A3233" s="101"/>
      <c r="B3233" s="101"/>
      <c r="C3233" s="101"/>
      <c r="D3233" s="101"/>
      <c r="E3233" s="101"/>
      <c r="F3233" s="101"/>
      <c r="G3233" s="101"/>
      <c r="H3233" s="101"/>
      <c r="I3233" s="101"/>
      <c r="J3233" s="101"/>
      <c r="K3233" s="101"/>
    </row>
    <row r="3234" spans="1:11" x14ac:dyDescent="0.3">
      <c r="A3234" s="101"/>
      <c r="B3234" s="101"/>
      <c r="C3234" s="101"/>
      <c r="D3234" s="101"/>
      <c r="E3234" s="101"/>
      <c r="F3234" s="101"/>
      <c r="G3234" s="101"/>
      <c r="H3234" s="101"/>
      <c r="I3234" s="101"/>
      <c r="J3234" s="101"/>
      <c r="K3234" s="101"/>
    </row>
    <row r="3235" spans="1:11" x14ac:dyDescent="0.3">
      <c r="A3235" s="101"/>
      <c r="B3235" s="101"/>
      <c r="C3235" s="101"/>
      <c r="D3235" s="101"/>
      <c r="E3235" s="101"/>
      <c r="F3235" s="101"/>
      <c r="G3235" s="101"/>
      <c r="H3235" s="101"/>
      <c r="I3235" s="101"/>
      <c r="J3235" s="101"/>
      <c r="K3235" s="101"/>
    </row>
    <row r="3236" spans="1:11" x14ac:dyDescent="0.3">
      <c r="A3236" s="101"/>
      <c r="B3236" s="101"/>
      <c r="C3236" s="101"/>
      <c r="D3236" s="101"/>
      <c r="E3236" s="101"/>
      <c r="F3236" s="101"/>
      <c r="G3236" s="101"/>
      <c r="H3236" s="101"/>
      <c r="I3236" s="101"/>
      <c r="J3236" s="101"/>
      <c r="K3236" s="101"/>
    </row>
    <row r="3237" spans="1:11" x14ac:dyDescent="0.3">
      <c r="A3237" s="101"/>
      <c r="B3237" s="101"/>
      <c r="C3237" s="101"/>
      <c r="D3237" s="101"/>
      <c r="E3237" s="101"/>
      <c r="F3237" s="101"/>
      <c r="G3237" s="101"/>
      <c r="H3237" s="101"/>
      <c r="I3237" s="101"/>
      <c r="J3237" s="101"/>
      <c r="K3237" s="101"/>
    </row>
    <row r="3238" spans="1:11" x14ac:dyDescent="0.3">
      <c r="A3238" s="101"/>
      <c r="B3238" s="101"/>
      <c r="C3238" s="101"/>
      <c r="D3238" s="101"/>
      <c r="E3238" s="101"/>
      <c r="F3238" s="101"/>
      <c r="G3238" s="101"/>
      <c r="H3238" s="101"/>
      <c r="I3238" s="101"/>
      <c r="J3238" s="101"/>
      <c r="K3238" s="101"/>
    </row>
    <row r="3239" spans="1:11" x14ac:dyDescent="0.3">
      <c r="A3239" s="101"/>
      <c r="B3239" s="101"/>
      <c r="C3239" s="101"/>
      <c r="D3239" s="101"/>
      <c r="E3239" s="101"/>
      <c r="F3239" s="101"/>
      <c r="G3239" s="101"/>
      <c r="H3239" s="101"/>
      <c r="I3239" s="101"/>
      <c r="J3239" s="101"/>
      <c r="K3239" s="101"/>
    </row>
    <row r="3240" spans="1:11" x14ac:dyDescent="0.3">
      <c r="A3240" s="101"/>
      <c r="B3240" s="101"/>
      <c r="C3240" s="101"/>
      <c r="D3240" s="101"/>
      <c r="E3240" s="101"/>
      <c r="F3240" s="101"/>
      <c r="G3240" s="101"/>
      <c r="H3240" s="101"/>
      <c r="I3240" s="101"/>
      <c r="J3240" s="101"/>
      <c r="K3240" s="101"/>
    </row>
    <row r="3241" spans="1:11" x14ac:dyDescent="0.3">
      <c r="A3241" s="101"/>
      <c r="B3241" s="101"/>
      <c r="C3241" s="101"/>
      <c r="D3241" s="101"/>
      <c r="E3241" s="101"/>
      <c r="F3241" s="101"/>
      <c r="G3241" s="101"/>
      <c r="H3241" s="101"/>
      <c r="I3241" s="101"/>
      <c r="J3241" s="101"/>
      <c r="K3241" s="101"/>
    </row>
    <row r="3242" spans="1:11" x14ac:dyDescent="0.3">
      <c r="A3242" s="101"/>
      <c r="B3242" s="101"/>
      <c r="C3242" s="101"/>
      <c r="D3242" s="101"/>
      <c r="E3242" s="101"/>
      <c r="F3242" s="101"/>
      <c r="G3242" s="101"/>
      <c r="H3242" s="101"/>
      <c r="I3242" s="101"/>
      <c r="J3242" s="101"/>
      <c r="K3242" s="101"/>
    </row>
    <row r="3243" spans="1:11" x14ac:dyDescent="0.3">
      <c r="A3243" s="101"/>
      <c r="B3243" s="101"/>
      <c r="C3243" s="101"/>
      <c r="D3243" s="101"/>
      <c r="E3243" s="101"/>
      <c r="F3243" s="101"/>
      <c r="G3243" s="101"/>
      <c r="H3243" s="101"/>
      <c r="I3243" s="101"/>
      <c r="J3243" s="101"/>
      <c r="K3243" s="101"/>
    </row>
    <row r="3244" spans="1:11" x14ac:dyDescent="0.3">
      <c r="A3244" s="101"/>
      <c r="B3244" s="101"/>
      <c r="C3244" s="101"/>
      <c r="D3244" s="101"/>
      <c r="E3244" s="101"/>
      <c r="F3244" s="101"/>
      <c r="G3244" s="101"/>
      <c r="H3244" s="101"/>
      <c r="I3244" s="101"/>
      <c r="J3244" s="101"/>
      <c r="K3244" s="101"/>
    </row>
    <row r="3245" spans="1:11" x14ac:dyDescent="0.3">
      <c r="A3245" s="101"/>
      <c r="B3245" s="101"/>
      <c r="C3245" s="101"/>
      <c r="D3245" s="101"/>
      <c r="E3245" s="101"/>
      <c r="F3245" s="101"/>
      <c r="G3245" s="101"/>
      <c r="H3245" s="101"/>
      <c r="I3245" s="101"/>
      <c r="J3245" s="101"/>
      <c r="K3245" s="101"/>
    </row>
    <row r="3246" spans="1:11" x14ac:dyDescent="0.3">
      <c r="A3246" s="101"/>
      <c r="B3246" s="101"/>
      <c r="C3246" s="101"/>
      <c r="D3246" s="101"/>
      <c r="E3246" s="101"/>
      <c r="F3246" s="101"/>
      <c r="G3246" s="101"/>
      <c r="H3246" s="101"/>
      <c r="I3246" s="101"/>
      <c r="J3246" s="101"/>
      <c r="K3246" s="101"/>
    </row>
    <row r="3247" spans="1:11" x14ac:dyDescent="0.3">
      <c r="A3247" s="101"/>
      <c r="B3247" s="101"/>
      <c r="C3247" s="101"/>
      <c r="D3247" s="101"/>
      <c r="E3247" s="101"/>
      <c r="F3247" s="101"/>
      <c r="G3247" s="101"/>
      <c r="H3247" s="101"/>
      <c r="I3247" s="101"/>
      <c r="J3247" s="101"/>
      <c r="K3247" s="101"/>
    </row>
    <row r="3248" spans="1:11" x14ac:dyDescent="0.3">
      <c r="A3248" s="101"/>
      <c r="B3248" s="101"/>
      <c r="C3248" s="101"/>
      <c r="D3248" s="101"/>
      <c r="E3248" s="101"/>
      <c r="F3248" s="101"/>
      <c r="G3248" s="101"/>
      <c r="H3248" s="101"/>
      <c r="I3248" s="101"/>
      <c r="J3248" s="101"/>
      <c r="K3248" s="101"/>
    </row>
    <row r="3249" spans="1:11" x14ac:dyDescent="0.3">
      <c r="A3249" s="101"/>
      <c r="B3249" s="101"/>
      <c r="C3249" s="101"/>
      <c r="D3249" s="101"/>
      <c r="E3249" s="101"/>
      <c r="F3249" s="101"/>
      <c r="G3249" s="101"/>
      <c r="H3249" s="101"/>
      <c r="I3249" s="101"/>
      <c r="J3249" s="101"/>
      <c r="K3249" s="101"/>
    </row>
    <row r="3250" spans="1:11" x14ac:dyDescent="0.3">
      <c r="A3250" s="101"/>
      <c r="B3250" s="101"/>
      <c r="C3250" s="101"/>
      <c r="D3250" s="101"/>
      <c r="E3250" s="101"/>
      <c r="F3250" s="101"/>
      <c r="G3250" s="101"/>
      <c r="H3250" s="101"/>
      <c r="I3250" s="101"/>
      <c r="J3250" s="101"/>
      <c r="K3250" s="101"/>
    </row>
    <row r="3251" spans="1:11" x14ac:dyDescent="0.3">
      <c r="A3251" s="101"/>
      <c r="B3251" s="101"/>
      <c r="C3251" s="101"/>
      <c r="D3251" s="101"/>
      <c r="E3251" s="101"/>
      <c r="F3251" s="101"/>
      <c r="G3251" s="101"/>
      <c r="H3251" s="101"/>
      <c r="I3251" s="101"/>
      <c r="J3251" s="101"/>
      <c r="K3251" s="101"/>
    </row>
    <row r="3252" spans="1:11" x14ac:dyDescent="0.3">
      <c r="A3252" s="101"/>
      <c r="B3252" s="101"/>
      <c r="C3252" s="101"/>
      <c r="D3252" s="101"/>
      <c r="E3252" s="101"/>
      <c r="F3252" s="101"/>
      <c r="G3252" s="101"/>
      <c r="H3252" s="101"/>
      <c r="I3252" s="101"/>
      <c r="J3252" s="101"/>
      <c r="K3252" s="101"/>
    </row>
    <row r="3253" spans="1:11" x14ac:dyDescent="0.3">
      <c r="A3253" s="101"/>
      <c r="B3253" s="101"/>
      <c r="C3253" s="101"/>
      <c r="D3253" s="101"/>
      <c r="E3253" s="101"/>
      <c r="F3253" s="101"/>
      <c r="G3253" s="101"/>
      <c r="H3253" s="101"/>
      <c r="I3253" s="101"/>
      <c r="J3253" s="101"/>
      <c r="K3253" s="101"/>
    </row>
    <row r="3254" spans="1:11" x14ac:dyDescent="0.3">
      <c r="A3254" s="101"/>
      <c r="B3254" s="101"/>
      <c r="C3254" s="101"/>
      <c r="D3254" s="101"/>
      <c r="E3254" s="101"/>
      <c r="F3254" s="101"/>
      <c r="G3254" s="101"/>
      <c r="H3254" s="101"/>
      <c r="I3254" s="101"/>
      <c r="J3254" s="101"/>
      <c r="K3254" s="101"/>
    </row>
    <row r="3255" spans="1:11" x14ac:dyDescent="0.3">
      <c r="A3255" s="101"/>
      <c r="B3255" s="101"/>
      <c r="C3255" s="101"/>
      <c r="D3255" s="101"/>
      <c r="E3255" s="101"/>
      <c r="F3255" s="101"/>
      <c r="G3255" s="101"/>
      <c r="H3255" s="101"/>
      <c r="I3255" s="101"/>
      <c r="J3255" s="101"/>
      <c r="K3255" s="101"/>
    </row>
    <row r="3256" spans="1:11" x14ac:dyDescent="0.3">
      <c r="A3256" s="101"/>
      <c r="B3256" s="101"/>
      <c r="C3256" s="101"/>
      <c r="D3256" s="101"/>
      <c r="E3256" s="101"/>
      <c r="F3256" s="101"/>
      <c r="G3256" s="101"/>
      <c r="H3256" s="101"/>
      <c r="I3256" s="101"/>
      <c r="J3256" s="101"/>
      <c r="K3256" s="101"/>
    </row>
    <row r="3257" spans="1:11" x14ac:dyDescent="0.3">
      <c r="A3257" s="101"/>
      <c r="B3257" s="101"/>
      <c r="C3257" s="101"/>
      <c r="D3257" s="101"/>
      <c r="E3257" s="101"/>
      <c r="F3257" s="101"/>
      <c r="G3257" s="101"/>
      <c r="H3257" s="101"/>
      <c r="I3257" s="101"/>
      <c r="J3257" s="101"/>
      <c r="K3257" s="101"/>
    </row>
    <row r="3258" spans="1:11" x14ac:dyDescent="0.3">
      <c r="A3258" s="101"/>
      <c r="B3258" s="101"/>
      <c r="C3258" s="101"/>
      <c r="D3258" s="101"/>
      <c r="E3258" s="101"/>
      <c r="F3258" s="101"/>
      <c r="G3258" s="101"/>
      <c r="H3258" s="101"/>
      <c r="I3258" s="101"/>
      <c r="J3258" s="101"/>
      <c r="K3258" s="101"/>
    </row>
    <row r="3259" spans="1:11" x14ac:dyDescent="0.3">
      <c r="A3259" s="101"/>
      <c r="B3259" s="101"/>
      <c r="C3259" s="101"/>
      <c r="D3259" s="101"/>
      <c r="E3259" s="101"/>
      <c r="F3259" s="101"/>
      <c r="G3259" s="101"/>
      <c r="H3259" s="101"/>
      <c r="I3259" s="101"/>
      <c r="J3259" s="101"/>
      <c r="K3259" s="101"/>
    </row>
    <row r="3260" spans="1:11" x14ac:dyDescent="0.3">
      <c r="A3260" s="101"/>
      <c r="B3260" s="101"/>
      <c r="C3260" s="101"/>
      <c r="D3260" s="101"/>
      <c r="E3260" s="101"/>
      <c r="F3260" s="101"/>
      <c r="G3260" s="101"/>
      <c r="H3260" s="101"/>
      <c r="I3260" s="101"/>
      <c r="J3260" s="101"/>
      <c r="K3260" s="101"/>
    </row>
    <row r="3261" spans="1:11" x14ac:dyDescent="0.3">
      <c r="A3261" s="101"/>
      <c r="B3261" s="101"/>
      <c r="C3261" s="101"/>
      <c r="D3261" s="101"/>
      <c r="E3261" s="101"/>
      <c r="F3261" s="101"/>
      <c r="G3261" s="101"/>
      <c r="H3261" s="101"/>
      <c r="I3261" s="101"/>
      <c r="J3261" s="101"/>
      <c r="K3261" s="101"/>
    </row>
    <row r="3262" spans="1:11" x14ac:dyDescent="0.3">
      <c r="A3262" s="101"/>
      <c r="B3262" s="101"/>
      <c r="C3262" s="101"/>
      <c r="D3262" s="101"/>
      <c r="E3262" s="101"/>
      <c r="F3262" s="101"/>
      <c r="G3262" s="101"/>
      <c r="H3262" s="101"/>
      <c r="I3262" s="101"/>
      <c r="J3262" s="101"/>
      <c r="K3262" s="101"/>
    </row>
    <row r="3263" spans="1:11" x14ac:dyDescent="0.3">
      <c r="A3263" s="101"/>
      <c r="B3263" s="101"/>
      <c r="C3263" s="101"/>
      <c r="D3263" s="101"/>
      <c r="E3263" s="101"/>
      <c r="F3263" s="101"/>
      <c r="G3263" s="101"/>
      <c r="H3263" s="101"/>
      <c r="I3263" s="101"/>
      <c r="J3263" s="101"/>
      <c r="K3263" s="101"/>
    </row>
    <row r="3264" spans="1:11" x14ac:dyDescent="0.3">
      <c r="A3264" s="101"/>
      <c r="B3264" s="101"/>
      <c r="C3264" s="101"/>
      <c r="D3264" s="101"/>
      <c r="E3264" s="101"/>
      <c r="F3264" s="101"/>
      <c r="G3264" s="101"/>
      <c r="H3264" s="101"/>
      <c r="I3264" s="101"/>
      <c r="J3264" s="101"/>
      <c r="K3264" s="101"/>
    </row>
    <row r="3265" spans="1:11" x14ac:dyDescent="0.3">
      <c r="A3265" s="101"/>
      <c r="B3265" s="101"/>
      <c r="C3265" s="101"/>
      <c r="D3265" s="101"/>
      <c r="E3265" s="101"/>
      <c r="F3265" s="101"/>
      <c r="G3265" s="101"/>
      <c r="H3265" s="101"/>
      <c r="I3265" s="101"/>
      <c r="J3265" s="101"/>
      <c r="K3265" s="101"/>
    </row>
    <row r="3266" spans="1:11" x14ac:dyDescent="0.3">
      <c r="A3266" s="101"/>
      <c r="B3266" s="101"/>
      <c r="C3266" s="101"/>
      <c r="D3266" s="101"/>
      <c r="E3266" s="101"/>
      <c r="F3266" s="101"/>
      <c r="G3266" s="101"/>
      <c r="H3266" s="101"/>
      <c r="I3266" s="101"/>
      <c r="J3266" s="101"/>
      <c r="K3266" s="101"/>
    </row>
    <row r="3267" spans="1:11" x14ac:dyDescent="0.3">
      <c r="A3267" s="101"/>
      <c r="B3267" s="101"/>
      <c r="C3267" s="101"/>
      <c r="D3267" s="101"/>
      <c r="E3267" s="101"/>
      <c r="F3267" s="101"/>
      <c r="G3267" s="101"/>
      <c r="H3267" s="101"/>
      <c r="I3267" s="101"/>
      <c r="J3267" s="101"/>
      <c r="K3267" s="101"/>
    </row>
    <row r="3268" spans="1:11" x14ac:dyDescent="0.3">
      <c r="A3268" s="101"/>
      <c r="B3268" s="101"/>
      <c r="C3268" s="101"/>
      <c r="D3268" s="101"/>
      <c r="E3268" s="101"/>
      <c r="F3268" s="101"/>
      <c r="G3268" s="101"/>
      <c r="H3268" s="101"/>
      <c r="I3268" s="101"/>
      <c r="J3268" s="101"/>
      <c r="K3268" s="101"/>
    </row>
    <row r="3269" spans="1:11" x14ac:dyDescent="0.3">
      <c r="A3269" s="101"/>
      <c r="B3269" s="101"/>
      <c r="C3269" s="101"/>
      <c r="D3269" s="101"/>
      <c r="E3269" s="101"/>
      <c r="F3269" s="101"/>
      <c r="G3269" s="101"/>
      <c r="H3269" s="101"/>
      <c r="I3269" s="101"/>
      <c r="J3269" s="101"/>
      <c r="K3269" s="101"/>
    </row>
    <row r="3270" spans="1:11" x14ac:dyDescent="0.3">
      <c r="A3270" s="101"/>
      <c r="B3270" s="101"/>
      <c r="C3270" s="101"/>
      <c r="D3270" s="101"/>
      <c r="E3270" s="101"/>
      <c r="F3270" s="101"/>
      <c r="G3270" s="101"/>
      <c r="H3270" s="101"/>
      <c r="I3270" s="101"/>
      <c r="J3270" s="101"/>
      <c r="K3270" s="101"/>
    </row>
    <row r="3271" spans="1:11" x14ac:dyDescent="0.3">
      <c r="A3271" s="101"/>
      <c r="B3271" s="101"/>
      <c r="C3271" s="101"/>
      <c r="D3271" s="101"/>
      <c r="E3271" s="101"/>
      <c r="F3271" s="101"/>
      <c r="G3271" s="101"/>
      <c r="H3271" s="101"/>
      <c r="I3271" s="101"/>
      <c r="J3271" s="101"/>
      <c r="K3271" s="101"/>
    </row>
    <row r="3272" spans="1:11" x14ac:dyDescent="0.3">
      <c r="A3272" s="101"/>
      <c r="B3272" s="101"/>
      <c r="C3272" s="101"/>
      <c r="D3272" s="101"/>
      <c r="E3272" s="101"/>
      <c r="F3272" s="101"/>
      <c r="G3272" s="101"/>
      <c r="H3272" s="101"/>
      <c r="I3272" s="101"/>
      <c r="J3272" s="101"/>
      <c r="K3272" s="101"/>
    </row>
    <row r="3273" spans="1:11" x14ac:dyDescent="0.3">
      <c r="A3273" s="101"/>
      <c r="B3273" s="101"/>
      <c r="C3273" s="101"/>
      <c r="D3273" s="101"/>
      <c r="E3273" s="101"/>
      <c r="F3273" s="101"/>
      <c r="G3273" s="101"/>
      <c r="H3273" s="101"/>
      <c r="I3273" s="101"/>
      <c r="J3273" s="101"/>
      <c r="K3273" s="101"/>
    </row>
    <row r="3274" spans="1:11" x14ac:dyDescent="0.3">
      <c r="A3274" s="101"/>
      <c r="B3274" s="101"/>
      <c r="C3274" s="101"/>
      <c r="D3274" s="101"/>
      <c r="E3274" s="101"/>
      <c r="F3274" s="101"/>
      <c r="G3274" s="101"/>
      <c r="H3274" s="101"/>
      <c r="I3274" s="101"/>
      <c r="J3274" s="101"/>
      <c r="K3274" s="101"/>
    </row>
    <row r="3275" spans="1:11" x14ac:dyDescent="0.3">
      <c r="A3275" s="101"/>
      <c r="B3275" s="101"/>
      <c r="C3275" s="101"/>
      <c r="D3275" s="101"/>
      <c r="E3275" s="101"/>
      <c r="F3275" s="101"/>
      <c r="G3275" s="101"/>
      <c r="H3275" s="101"/>
      <c r="I3275" s="101"/>
      <c r="J3275" s="101"/>
      <c r="K3275" s="101"/>
    </row>
    <row r="3276" spans="1:11" x14ac:dyDescent="0.3">
      <c r="A3276" s="101"/>
      <c r="B3276" s="101"/>
      <c r="C3276" s="101"/>
      <c r="D3276" s="101"/>
      <c r="E3276" s="101"/>
      <c r="F3276" s="101"/>
      <c r="G3276" s="101"/>
      <c r="H3276" s="101"/>
      <c r="I3276" s="101"/>
      <c r="J3276" s="101"/>
      <c r="K3276" s="101"/>
    </row>
    <row r="3277" spans="1:11" x14ac:dyDescent="0.3">
      <c r="A3277" s="101"/>
      <c r="B3277" s="101"/>
      <c r="C3277" s="101"/>
      <c r="D3277" s="101"/>
      <c r="E3277" s="101"/>
      <c r="F3277" s="101"/>
      <c r="G3277" s="101"/>
      <c r="H3277" s="101"/>
      <c r="I3277" s="101"/>
      <c r="J3277" s="101"/>
      <c r="K3277" s="101"/>
    </row>
    <row r="3278" spans="1:11" x14ac:dyDescent="0.3">
      <c r="A3278" s="101"/>
      <c r="B3278" s="101"/>
      <c r="C3278" s="101"/>
      <c r="D3278" s="101"/>
      <c r="E3278" s="101"/>
      <c r="F3278" s="101"/>
      <c r="G3278" s="101"/>
      <c r="H3278" s="101"/>
      <c r="I3278" s="101"/>
      <c r="J3278" s="101"/>
      <c r="K3278" s="101"/>
    </row>
    <row r="3279" spans="1:11" x14ac:dyDescent="0.3">
      <c r="A3279" s="101"/>
      <c r="B3279" s="101"/>
      <c r="C3279" s="101"/>
      <c r="D3279" s="101"/>
      <c r="E3279" s="101"/>
      <c r="F3279" s="101"/>
      <c r="G3279" s="101"/>
      <c r="H3279" s="101"/>
      <c r="I3279" s="101"/>
      <c r="J3279" s="101"/>
      <c r="K3279" s="101"/>
    </row>
    <row r="3280" spans="1:11" x14ac:dyDescent="0.3">
      <c r="A3280" s="101"/>
      <c r="B3280" s="101"/>
      <c r="C3280" s="101"/>
      <c r="D3280" s="101"/>
      <c r="E3280" s="101"/>
      <c r="F3280" s="101"/>
      <c r="G3280" s="101"/>
      <c r="H3280" s="101"/>
      <c r="I3280" s="101"/>
      <c r="J3280" s="101"/>
      <c r="K3280" s="101"/>
    </row>
    <row r="3281" spans="1:11" x14ac:dyDescent="0.3">
      <c r="A3281" s="101"/>
      <c r="B3281" s="101"/>
      <c r="C3281" s="101"/>
      <c r="D3281" s="101"/>
      <c r="E3281" s="101"/>
      <c r="F3281" s="101"/>
      <c r="G3281" s="101"/>
      <c r="H3281" s="101"/>
      <c r="I3281" s="101"/>
      <c r="J3281" s="101"/>
      <c r="K3281" s="101"/>
    </row>
    <row r="3282" spans="1:11" x14ac:dyDescent="0.3">
      <c r="A3282" s="101"/>
      <c r="B3282" s="101"/>
      <c r="C3282" s="101"/>
      <c r="D3282" s="101"/>
      <c r="E3282" s="101"/>
      <c r="F3282" s="101"/>
      <c r="G3282" s="101"/>
      <c r="H3282" s="101"/>
      <c r="I3282" s="101"/>
      <c r="J3282" s="101"/>
      <c r="K3282" s="101"/>
    </row>
    <row r="3283" spans="1:11" x14ac:dyDescent="0.3">
      <c r="A3283" s="101"/>
      <c r="B3283" s="101"/>
      <c r="C3283" s="101"/>
      <c r="D3283" s="101"/>
      <c r="E3283" s="101"/>
      <c r="F3283" s="101"/>
      <c r="G3283" s="101"/>
      <c r="H3283" s="101"/>
      <c r="I3283" s="101"/>
      <c r="J3283" s="101"/>
      <c r="K3283" s="101"/>
    </row>
    <row r="3284" spans="1:11" x14ac:dyDescent="0.3">
      <c r="A3284" s="101"/>
      <c r="B3284" s="101"/>
      <c r="C3284" s="101"/>
      <c r="D3284" s="101"/>
      <c r="E3284" s="101"/>
      <c r="F3284" s="101"/>
      <c r="G3284" s="101"/>
      <c r="H3284" s="101"/>
      <c r="I3284" s="101"/>
      <c r="J3284" s="101"/>
      <c r="K3284" s="101"/>
    </row>
    <row r="3285" spans="1:11" x14ac:dyDescent="0.3">
      <c r="A3285" s="101"/>
      <c r="B3285" s="101"/>
      <c r="C3285" s="101"/>
      <c r="D3285" s="101"/>
      <c r="E3285" s="101"/>
      <c r="F3285" s="101"/>
      <c r="G3285" s="101"/>
      <c r="H3285" s="101"/>
      <c r="I3285" s="101"/>
      <c r="J3285" s="101"/>
      <c r="K3285" s="101"/>
    </row>
    <row r="3286" spans="1:11" x14ac:dyDescent="0.3">
      <c r="A3286" s="101"/>
      <c r="B3286" s="101"/>
      <c r="C3286" s="101"/>
      <c r="D3286" s="101"/>
      <c r="E3286" s="101"/>
      <c r="F3286" s="101"/>
      <c r="G3286" s="101"/>
      <c r="H3286" s="101"/>
      <c r="I3286" s="101"/>
      <c r="J3286" s="101"/>
      <c r="K3286" s="101"/>
    </row>
    <row r="3287" spans="1:11" x14ac:dyDescent="0.3">
      <c r="A3287" s="101"/>
      <c r="B3287" s="101"/>
      <c r="C3287" s="101"/>
      <c r="D3287" s="101"/>
      <c r="E3287" s="101"/>
      <c r="F3287" s="101"/>
      <c r="G3287" s="101"/>
      <c r="H3287" s="101"/>
      <c r="I3287" s="101"/>
      <c r="J3287" s="101"/>
      <c r="K3287" s="101"/>
    </row>
    <row r="3288" spans="1:11" x14ac:dyDescent="0.3">
      <c r="A3288" s="101"/>
      <c r="B3288" s="101"/>
      <c r="C3288" s="101"/>
      <c r="D3288" s="101"/>
      <c r="E3288" s="101"/>
      <c r="F3288" s="101"/>
      <c r="G3288" s="101"/>
      <c r="H3288" s="101"/>
      <c r="I3288" s="101"/>
      <c r="J3288" s="101"/>
      <c r="K3288" s="101"/>
    </row>
    <row r="3289" spans="1:11" x14ac:dyDescent="0.3">
      <c r="A3289" s="101"/>
      <c r="B3289" s="101"/>
      <c r="C3289" s="101"/>
      <c r="D3289" s="101"/>
      <c r="E3289" s="101"/>
      <c r="F3289" s="101"/>
      <c r="G3289" s="101"/>
      <c r="H3289" s="101"/>
      <c r="I3289" s="101"/>
      <c r="J3289" s="101"/>
      <c r="K3289" s="101"/>
    </row>
    <row r="3290" spans="1:11" x14ac:dyDescent="0.3">
      <c r="A3290" s="101"/>
      <c r="B3290" s="101"/>
      <c r="C3290" s="101"/>
      <c r="D3290" s="101"/>
      <c r="E3290" s="101"/>
      <c r="F3290" s="101"/>
      <c r="G3290" s="101"/>
      <c r="H3290" s="101"/>
      <c r="I3290" s="101"/>
      <c r="J3290" s="101"/>
      <c r="K3290" s="101"/>
    </row>
    <row r="3291" spans="1:11" x14ac:dyDescent="0.3">
      <c r="A3291" s="101"/>
      <c r="B3291" s="101"/>
      <c r="C3291" s="101"/>
      <c r="D3291" s="101"/>
      <c r="E3291" s="101"/>
      <c r="F3291" s="101"/>
      <c r="G3291" s="101"/>
      <c r="H3291" s="101"/>
      <c r="I3291" s="101"/>
      <c r="J3291" s="101"/>
      <c r="K3291" s="101"/>
    </row>
    <row r="3292" spans="1:11" x14ac:dyDescent="0.3">
      <c r="A3292" s="101"/>
      <c r="B3292" s="101"/>
      <c r="C3292" s="101"/>
      <c r="D3292" s="101"/>
      <c r="E3292" s="101"/>
      <c r="F3292" s="101"/>
      <c r="G3292" s="101"/>
      <c r="H3292" s="101"/>
      <c r="I3292" s="101"/>
      <c r="J3292" s="101"/>
      <c r="K3292" s="101"/>
    </row>
    <row r="3293" spans="1:11" x14ac:dyDescent="0.3">
      <c r="A3293" s="101"/>
      <c r="B3293" s="101"/>
      <c r="C3293" s="101"/>
      <c r="D3293" s="101"/>
      <c r="E3293" s="101"/>
      <c r="F3293" s="101"/>
      <c r="G3293" s="101"/>
      <c r="H3293" s="101"/>
      <c r="I3293" s="101"/>
      <c r="J3293" s="101"/>
      <c r="K3293" s="101"/>
    </row>
    <row r="3294" spans="1:11" x14ac:dyDescent="0.3">
      <c r="A3294" s="101"/>
      <c r="B3294" s="101"/>
      <c r="C3294" s="101"/>
      <c r="D3294" s="101"/>
      <c r="E3294" s="101"/>
      <c r="F3294" s="101"/>
      <c r="G3294" s="101"/>
      <c r="H3294" s="101"/>
      <c r="I3294" s="101"/>
      <c r="J3294" s="101"/>
      <c r="K3294" s="101"/>
    </row>
    <row r="3295" spans="1:11" x14ac:dyDescent="0.3">
      <c r="A3295" s="101"/>
      <c r="B3295" s="101"/>
      <c r="C3295" s="101"/>
      <c r="D3295" s="101"/>
      <c r="E3295" s="101"/>
      <c r="F3295" s="101"/>
      <c r="G3295" s="101"/>
      <c r="H3295" s="101"/>
      <c r="I3295" s="101"/>
      <c r="J3295" s="101"/>
      <c r="K3295" s="101"/>
    </row>
    <row r="3296" spans="1:11" x14ac:dyDescent="0.3">
      <c r="A3296" s="101"/>
      <c r="B3296" s="101"/>
      <c r="C3296" s="101"/>
      <c r="D3296" s="101"/>
      <c r="E3296" s="101"/>
      <c r="F3296" s="101"/>
      <c r="G3296" s="101"/>
      <c r="H3296" s="101"/>
      <c r="I3296" s="101"/>
      <c r="J3296" s="101"/>
      <c r="K3296" s="101"/>
    </row>
    <row r="3297" spans="1:11" x14ac:dyDescent="0.3">
      <c r="A3297" s="101"/>
      <c r="B3297" s="101"/>
      <c r="C3297" s="101"/>
      <c r="D3297" s="101"/>
      <c r="E3297" s="101"/>
      <c r="F3297" s="101"/>
      <c r="G3297" s="101"/>
      <c r="H3297" s="101"/>
      <c r="I3297" s="101"/>
      <c r="J3297" s="101"/>
      <c r="K3297" s="101"/>
    </row>
    <row r="3298" spans="1:11" x14ac:dyDescent="0.3">
      <c r="A3298" s="101"/>
      <c r="B3298" s="101"/>
      <c r="C3298" s="101"/>
      <c r="D3298" s="101"/>
      <c r="E3298" s="101"/>
      <c r="F3298" s="101"/>
      <c r="G3298" s="101"/>
      <c r="H3298" s="101"/>
      <c r="I3298" s="101"/>
      <c r="J3298" s="101"/>
      <c r="K3298" s="101"/>
    </row>
    <row r="3299" spans="1:11" x14ac:dyDescent="0.3">
      <c r="A3299" s="101"/>
      <c r="B3299" s="101"/>
      <c r="C3299" s="101"/>
      <c r="D3299" s="101"/>
      <c r="E3299" s="101"/>
      <c r="F3299" s="101"/>
      <c r="G3299" s="101"/>
      <c r="H3299" s="101"/>
      <c r="I3299" s="101"/>
      <c r="J3299" s="101"/>
      <c r="K3299" s="101"/>
    </row>
    <row r="3300" spans="1:11" x14ac:dyDescent="0.3">
      <c r="A3300" s="101"/>
      <c r="B3300" s="101"/>
      <c r="C3300" s="101"/>
      <c r="D3300" s="101"/>
      <c r="E3300" s="101"/>
      <c r="F3300" s="101"/>
      <c r="G3300" s="101"/>
      <c r="H3300" s="101"/>
      <c r="I3300" s="101"/>
      <c r="J3300" s="101"/>
      <c r="K3300" s="101"/>
    </row>
    <row r="3301" spans="1:11" x14ac:dyDescent="0.3">
      <c r="A3301" s="101"/>
      <c r="B3301" s="101"/>
      <c r="C3301" s="101"/>
      <c r="D3301" s="101"/>
      <c r="E3301" s="101"/>
      <c r="F3301" s="101"/>
      <c r="G3301" s="101"/>
      <c r="H3301" s="101"/>
      <c r="I3301" s="101"/>
      <c r="J3301" s="101"/>
      <c r="K3301" s="101"/>
    </row>
    <row r="3302" spans="1:11" x14ac:dyDescent="0.3">
      <c r="A3302" s="101"/>
      <c r="B3302" s="101"/>
      <c r="C3302" s="101"/>
      <c r="D3302" s="101"/>
      <c r="E3302" s="101"/>
      <c r="F3302" s="101"/>
      <c r="G3302" s="101"/>
      <c r="H3302" s="101"/>
      <c r="I3302" s="101"/>
      <c r="J3302" s="101"/>
      <c r="K3302" s="101"/>
    </row>
    <row r="3303" spans="1:11" x14ac:dyDescent="0.3">
      <c r="A3303" s="101"/>
      <c r="B3303" s="101"/>
      <c r="C3303" s="101"/>
      <c r="D3303" s="101"/>
      <c r="E3303" s="101"/>
      <c r="F3303" s="101"/>
      <c r="G3303" s="101"/>
      <c r="H3303" s="101"/>
      <c r="I3303" s="101"/>
      <c r="J3303" s="101"/>
      <c r="K3303" s="101"/>
    </row>
    <row r="3304" spans="1:11" x14ac:dyDescent="0.3">
      <c r="A3304" s="101"/>
      <c r="B3304" s="101"/>
      <c r="C3304" s="101"/>
      <c r="D3304" s="101"/>
      <c r="E3304" s="101"/>
      <c r="F3304" s="101"/>
      <c r="G3304" s="101"/>
      <c r="H3304" s="101"/>
      <c r="I3304" s="101"/>
      <c r="J3304" s="101"/>
      <c r="K3304" s="101"/>
    </row>
    <row r="3305" spans="1:11" x14ac:dyDescent="0.3">
      <c r="A3305" s="101"/>
      <c r="B3305" s="101"/>
      <c r="C3305" s="101"/>
      <c r="D3305" s="101"/>
      <c r="E3305" s="101"/>
      <c r="F3305" s="101"/>
      <c r="G3305" s="101"/>
      <c r="H3305" s="101"/>
      <c r="I3305" s="101"/>
      <c r="J3305" s="101"/>
      <c r="K3305" s="101"/>
    </row>
    <row r="3306" spans="1:11" x14ac:dyDescent="0.3">
      <c r="A3306" s="101"/>
      <c r="B3306" s="101"/>
      <c r="C3306" s="101"/>
      <c r="D3306" s="101"/>
      <c r="E3306" s="101"/>
      <c r="F3306" s="101"/>
      <c r="G3306" s="101"/>
      <c r="H3306" s="101"/>
      <c r="I3306" s="101"/>
      <c r="J3306" s="101"/>
      <c r="K3306" s="101"/>
    </row>
    <row r="3307" spans="1:11" x14ac:dyDescent="0.3">
      <c r="A3307" s="101"/>
      <c r="B3307" s="101"/>
      <c r="C3307" s="101"/>
      <c r="D3307" s="101"/>
      <c r="E3307" s="101"/>
      <c r="F3307" s="101"/>
      <c r="G3307" s="101"/>
      <c r="H3307" s="101"/>
      <c r="I3307" s="101"/>
      <c r="J3307" s="101"/>
      <c r="K3307" s="101"/>
    </row>
    <row r="3308" spans="1:11" x14ac:dyDescent="0.3">
      <c r="A3308" s="101"/>
      <c r="B3308" s="101"/>
      <c r="C3308" s="101"/>
      <c r="D3308" s="101"/>
      <c r="E3308" s="101"/>
      <c r="F3308" s="101"/>
      <c r="G3308" s="101"/>
      <c r="H3308" s="101"/>
      <c r="I3308" s="101"/>
      <c r="J3308" s="101"/>
      <c r="K3308" s="101"/>
    </row>
    <row r="3309" spans="1:11" x14ac:dyDescent="0.3">
      <c r="A3309" s="101"/>
      <c r="B3309" s="101"/>
      <c r="C3309" s="101"/>
      <c r="D3309" s="101"/>
      <c r="E3309" s="101"/>
      <c r="F3309" s="101"/>
      <c r="G3309" s="101"/>
      <c r="H3309" s="101"/>
      <c r="I3309" s="101"/>
      <c r="J3309" s="101"/>
      <c r="K3309" s="101"/>
    </row>
    <row r="3310" spans="1:11" x14ac:dyDescent="0.3">
      <c r="A3310" s="101"/>
      <c r="B3310" s="101"/>
      <c r="C3310" s="101"/>
      <c r="D3310" s="101"/>
      <c r="E3310" s="101"/>
      <c r="F3310" s="101"/>
      <c r="G3310" s="101"/>
      <c r="H3310" s="101"/>
      <c r="I3310" s="101"/>
      <c r="J3310" s="101"/>
      <c r="K3310" s="101"/>
    </row>
    <row r="3311" spans="1:11" x14ac:dyDescent="0.3">
      <c r="A3311" s="101"/>
      <c r="B3311" s="101"/>
      <c r="C3311" s="101"/>
      <c r="D3311" s="101"/>
      <c r="E3311" s="101"/>
      <c r="F3311" s="101"/>
      <c r="G3311" s="101"/>
      <c r="H3311" s="101"/>
      <c r="I3311" s="101"/>
      <c r="J3311" s="101"/>
      <c r="K3311" s="101"/>
    </row>
    <row r="3312" spans="1:11" x14ac:dyDescent="0.3">
      <c r="A3312" s="101"/>
      <c r="B3312" s="101"/>
      <c r="C3312" s="101"/>
      <c r="D3312" s="101"/>
      <c r="E3312" s="101"/>
      <c r="F3312" s="101"/>
      <c r="G3312" s="101"/>
      <c r="H3312" s="101"/>
      <c r="I3312" s="101"/>
      <c r="J3312" s="101"/>
      <c r="K3312" s="101"/>
    </row>
    <row r="3313" spans="1:11" x14ac:dyDescent="0.3">
      <c r="A3313" s="101"/>
      <c r="B3313" s="101"/>
      <c r="C3313" s="101"/>
      <c r="D3313" s="101"/>
      <c r="E3313" s="101"/>
      <c r="F3313" s="101"/>
      <c r="G3313" s="101"/>
      <c r="H3313" s="101"/>
      <c r="I3313" s="101"/>
      <c r="J3313" s="101"/>
      <c r="K3313" s="101"/>
    </row>
    <row r="3314" spans="1:11" x14ac:dyDescent="0.3">
      <c r="A3314" s="101"/>
      <c r="B3314" s="101"/>
      <c r="C3314" s="101"/>
      <c r="D3314" s="101"/>
      <c r="E3314" s="101"/>
      <c r="F3314" s="101"/>
      <c r="G3314" s="101"/>
      <c r="H3314" s="101"/>
      <c r="I3314" s="101"/>
      <c r="J3314" s="101"/>
      <c r="K3314" s="101"/>
    </row>
    <row r="3315" spans="1:11" x14ac:dyDescent="0.3">
      <c r="A3315" s="101"/>
      <c r="B3315" s="101"/>
      <c r="C3315" s="101"/>
      <c r="D3315" s="101"/>
      <c r="E3315" s="101"/>
      <c r="F3315" s="101"/>
      <c r="G3315" s="101"/>
      <c r="H3315" s="101"/>
      <c r="I3315" s="101"/>
      <c r="J3315" s="101"/>
      <c r="K3315" s="101"/>
    </row>
    <row r="3316" spans="1:11" x14ac:dyDescent="0.3">
      <c r="A3316" s="101"/>
      <c r="B3316" s="101"/>
      <c r="C3316" s="101"/>
      <c r="D3316" s="101"/>
      <c r="E3316" s="101"/>
      <c r="F3316" s="101"/>
      <c r="G3316" s="101"/>
      <c r="H3316" s="101"/>
      <c r="I3316" s="101"/>
      <c r="J3316" s="101"/>
      <c r="K3316" s="101"/>
    </row>
    <row r="3317" spans="1:11" x14ac:dyDescent="0.3">
      <c r="A3317" s="101"/>
      <c r="B3317" s="101"/>
      <c r="C3317" s="101"/>
      <c r="D3317" s="101"/>
      <c r="E3317" s="101"/>
      <c r="F3317" s="101"/>
      <c r="G3317" s="101"/>
      <c r="H3317" s="101"/>
      <c r="I3317" s="101"/>
      <c r="J3317" s="101"/>
      <c r="K3317" s="101"/>
    </row>
    <row r="3318" spans="1:11" x14ac:dyDescent="0.3">
      <c r="A3318" s="101"/>
      <c r="B3318" s="101"/>
      <c r="C3318" s="101"/>
      <c r="D3318" s="101"/>
      <c r="E3318" s="101"/>
      <c r="F3318" s="101"/>
      <c r="G3318" s="101"/>
      <c r="H3318" s="101"/>
      <c r="I3318" s="101"/>
      <c r="J3318" s="101"/>
      <c r="K3318" s="101"/>
    </row>
    <row r="3319" spans="1:11" x14ac:dyDescent="0.3">
      <c r="A3319" s="101"/>
      <c r="B3319" s="101"/>
      <c r="C3319" s="101"/>
      <c r="D3319" s="101"/>
      <c r="E3319" s="101"/>
      <c r="F3319" s="101"/>
      <c r="G3319" s="101"/>
      <c r="H3319" s="101"/>
      <c r="I3319" s="101"/>
      <c r="J3319" s="101"/>
      <c r="K3319" s="101"/>
    </row>
    <row r="3320" spans="1:11" x14ac:dyDescent="0.3">
      <c r="A3320" s="101"/>
      <c r="B3320" s="101"/>
      <c r="C3320" s="101"/>
      <c r="D3320" s="101"/>
      <c r="E3320" s="101"/>
      <c r="F3320" s="101"/>
      <c r="G3320" s="101"/>
      <c r="H3320" s="101"/>
      <c r="I3320" s="101"/>
      <c r="J3320" s="101"/>
      <c r="K3320" s="101"/>
    </row>
    <row r="3321" spans="1:11" x14ac:dyDescent="0.3">
      <c r="A3321" s="101"/>
      <c r="B3321" s="101"/>
      <c r="C3321" s="101"/>
      <c r="D3321" s="101"/>
      <c r="E3321" s="101"/>
      <c r="F3321" s="101"/>
      <c r="G3321" s="101"/>
      <c r="H3321" s="101"/>
      <c r="I3321" s="101"/>
      <c r="J3321" s="101"/>
      <c r="K3321" s="101"/>
    </row>
    <row r="3322" spans="1:11" x14ac:dyDescent="0.3">
      <c r="A3322" s="101"/>
      <c r="B3322" s="101"/>
      <c r="C3322" s="101"/>
      <c r="D3322" s="101"/>
      <c r="E3322" s="101"/>
      <c r="F3322" s="101"/>
      <c r="G3322" s="101"/>
      <c r="H3322" s="101"/>
      <c r="I3322" s="101"/>
      <c r="J3322" s="101"/>
      <c r="K3322" s="101"/>
    </row>
    <row r="3323" spans="1:11" x14ac:dyDescent="0.3">
      <c r="A3323" s="101"/>
      <c r="B3323" s="101"/>
      <c r="C3323" s="101"/>
      <c r="D3323" s="101"/>
      <c r="E3323" s="101"/>
      <c r="F3323" s="101"/>
      <c r="G3323" s="101"/>
      <c r="H3323" s="101"/>
      <c r="I3323" s="101"/>
      <c r="J3323" s="101"/>
      <c r="K3323" s="101"/>
    </row>
    <row r="3324" spans="1:11" x14ac:dyDescent="0.3">
      <c r="A3324" s="101"/>
      <c r="B3324" s="101"/>
      <c r="C3324" s="101"/>
      <c r="D3324" s="101"/>
      <c r="E3324" s="101"/>
      <c r="F3324" s="101"/>
      <c r="G3324" s="101"/>
      <c r="H3324" s="101"/>
      <c r="I3324" s="101"/>
      <c r="J3324" s="101"/>
      <c r="K3324" s="101"/>
    </row>
    <row r="3325" spans="1:11" x14ac:dyDescent="0.3">
      <c r="A3325" s="101"/>
      <c r="B3325" s="101"/>
      <c r="C3325" s="101"/>
      <c r="D3325" s="101"/>
      <c r="E3325" s="101"/>
      <c r="F3325" s="101"/>
      <c r="G3325" s="101"/>
      <c r="H3325" s="101"/>
      <c r="I3325" s="101"/>
      <c r="J3325" s="101"/>
      <c r="K3325" s="101"/>
    </row>
    <row r="3326" spans="1:11" x14ac:dyDescent="0.3">
      <c r="A3326" s="101"/>
      <c r="B3326" s="101"/>
      <c r="C3326" s="101"/>
      <c r="D3326" s="101"/>
      <c r="E3326" s="101"/>
      <c r="F3326" s="101"/>
      <c r="G3326" s="101"/>
      <c r="H3326" s="101"/>
      <c r="I3326" s="101"/>
      <c r="J3326" s="101"/>
      <c r="K3326" s="101"/>
    </row>
    <row r="3327" spans="1:11" x14ac:dyDescent="0.3">
      <c r="A3327" s="101"/>
      <c r="B3327" s="101"/>
      <c r="C3327" s="101"/>
      <c r="D3327" s="101"/>
      <c r="E3327" s="101"/>
      <c r="F3327" s="101"/>
      <c r="G3327" s="101"/>
      <c r="H3327" s="101"/>
      <c r="I3327" s="101"/>
      <c r="J3327" s="101"/>
      <c r="K3327" s="101"/>
    </row>
    <row r="3328" spans="1:11" x14ac:dyDescent="0.3">
      <c r="A3328" s="101"/>
      <c r="B3328" s="101"/>
      <c r="C3328" s="101"/>
      <c r="D3328" s="101"/>
      <c r="E3328" s="101"/>
      <c r="F3328" s="101"/>
      <c r="G3328" s="101"/>
      <c r="H3328" s="101"/>
      <c r="I3328" s="101"/>
      <c r="J3328" s="101"/>
      <c r="K3328" s="101"/>
    </row>
    <row r="3329" spans="1:11" x14ac:dyDescent="0.3">
      <c r="A3329" s="101"/>
      <c r="B3329" s="101"/>
      <c r="C3329" s="101"/>
      <c r="D3329" s="101"/>
      <c r="E3329" s="101"/>
      <c r="F3329" s="101"/>
      <c r="G3329" s="101"/>
      <c r="H3329" s="101"/>
      <c r="I3329" s="101"/>
      <c r="J3329" s="101"/>
      <c r="K3329" s="101"/>
    </row>
    <row r="3330" spans="1:11" x14ac:dyDescent="0.3">
      <c r="A3330" s="101"/>
      <c r="B3330" s="101"/>
      <c r="C3330" s="101"/>
      <c r="D3330" s="101"/>
      <c r="E3330" s="101"/>
      <c r="F3330" s="101"/>
      <c r="G3330" s="101"/>
      <c r="H3330" s="101"/>
      <c r="I3330" s="101"/>
      <c r="J3330" s="101"/>
      <c r="K3330" s="101"/>
    </row>
    <row r="3331" spans="1:11" x14ac:dyDescent="0.3">
      <c r="A3331" s="101"/>
      <c r="B3331" s="101"/>
      <c r="C3331" s="101"/>
      <c r="D3331" s="101"/>
      <c r="E3331" s="101"/>
      <c r="F3331" s="101"/>
      <c r="G3331" s="101"/>
      <c r="H3331" s="101"/>
      <c r="I3331" s="101"/>
      <c r="J3331" s="101"/>
      <c r="K3331" s="101"/>
    </row>
    <row r="3332" spans="1:11" x14ac:dyDescent="0.3">
      <c r="A3332" s="101"/>
      <c r="B3332" s="101"/>
      <c r="C3332" s="101"/>
      <c r="D3332" s="101"/>
      <c r="E3332" s="101"/>
      <c r="F3332" s="101"/>
      <c r="G3332" s="101"/>
      <c r="H3332" s="101"/>
      <c r="I3332" s="101"/>
      <c r="J3332" s="101"/>
      <c r="K3332" s="101"/>
    </row>
    <row r="3333" spans="1:11" x14ac:dyDescent="0.3">
      <c r="A3333" s="101"/>
      <c r="B3333" s="101"/>
      <c r="C3333" s="101"/>
      <c r="D3333" s="101"/>
      <c r="E3333" s="101"/>
      <c r="F3333" s="101"/>
      <c r="G3333" s="101"/>
      <c r="H3333" s="101"/>
      <c r="I3333" s="101"/>
      <c r="J3333" s="101"/>
      <c r="K3333" s="101"/>
    </row>
    <row r="3334" spans="1:11" x14ac:dyDescent="0.3">
      <c r="A3334" s="101"/>
      <c r="B3334" s="101"/>
      <c r="C3334" s="101"/>
      <c r="D3334" s="101"/>
      <c r="E3334" s="101"/>
      <c r="F3334" s="101"/>
      <c r="G3334" s="101"/>
      <c r="H3334" s="101"/>
      <c r="I3334" s="101"/>
      <c r="J3334" s="101"/>
      <c r="K3334" s="101"/>
    </row>
    <row r="3335" spans="1:11" x14ac:dyDescent="0.3">
      <c r="A3335" s="101"/>
      <c r="B3335" s="101"/>
      <c r="C3335" s="101"/>
      <c r="D3335" s="101"/>
      <c r="E3335" s="101"/>
      <c r="F3335" s="101"/>
      <c r="G3335" s="101"/>
      <c r="H3335" s="101"/>
      <c r="I3335" s="101"/>
      <c r="J3335" s="101"/>
      <c r="K3335" s="101"/>
    </row>
    <row r="3336" spans="1:11" x14ac:dyDescent="0.3">
      <c r="A3336" s="101"/>
      <c r="B3336" s="101"/>
      <c r="C3336" s="101"/>
      <c r="D3336" s="101"/>
      <c r="E3336" s="101"/>
      <c r="F3336" s="101"/>
      <c r="G3336" s="101"/>
      <c r="H3336" s="101"/>
      <c r="I3336" s="101"/>
      <c r="J3336" s="101"/>
      <c r="K3336" s="101"/>
    </row>
    <row r="3337" spans="1:11" x14ac:dyDescent="0.3">
      <c r="A3337" s="101"/>
      <c r="B3337" s="101"/>
      <c r="C3337" s="101"/>
      <c r="D3337" s="101"/>
      <c r="E3337" s="101"/>
      <c r="F3337" s="101"/>
      <c r="G3337" s="101"/>
      <c r="H3337" s="101"/>
      <c r="I3337" s="101"/>
      <c r="J3337" s="101"/>
      <c r="K3337" s="101"/>
    </row>
    <row r="3338" spans="1:11" x14ac:dyDescent="0.3">
      <c r="A3338" s="101"/>
      <c r="B3338" s="101"/>
      <c r="C3338" s="101"/>
      <c r="D3338" s="101"/>
      <c r="E3338" s="101"/>
      <c r="F3338" s="101"/>
      <c r="G3338" s="101"/>
      <c r="H3338" s="101"/>
      <c r="I3338" s="101"/>
      <c r="J3338" s="101"/>
      <c r="K3338" s="101"/>
    </row>
    <row r="3339" spans="1:11" x14ac:dyDescent="0.3">
      <c r="A3339" s="101"/>
      <c r="B3339" s="101"/>
      <c r="C3339" s="101"/>
      <c r="D3339" s="101"/>
      <c r="E3339" s="101"/>
      <c r="F3339" s="101"/>
      <c r="G3339" s="101"/>
      <c r="H3339" s="101"/>
      <c r="I3339" s="101"/>
      <c r="J3339" s="101"/>
      <c r="K3339" s="101"/>
    </row>
    <row r="3340" spans="1:11" x14ac:dyDescent="0.3">
      <c r="A3340" s="101"/>
      <c r="B3340" s="101"/>
      <c r="C3340" s="101"/>
      <c r="D3340" s="101"/>
      <c r="E3340" s="101"/>
      <c r="F3340" s="101"/>
      <c r="G3340" s="101"/>
      <c r="H3340" s="101"/>
      <c r="I3340" s="101"/>
      <c r="J3340" s="101"/>
      <c r="K3340" s="101"/>
    </row>
    <row r="3341" spans="1:11" x14ac:dyDescent="0.3">
      <c r="A3341" s="101"/>
      <c r="B3341" s="101"/>
      <c r="C3341" s="101"/>
      <c r="D3341" s="101"/>
      <c r="E3341" s="101"/>
      <c r="F3341" s="101"/>
      <c r="G3341" s="101"/>
      <c r="H3341" s="101"/>
      <c r="I3341" s="101"/>
      <c r="J3341" s="101"/>
      <c r="K3341" s="101"/>
    </row>
    <row r="3342" spans="1:11" x14ac:dyDescent="0.3">
      <c r="A3342" s="101"/>
      <c r="B3342" s="101"/>
      <c r="C3342" s="101"/>
      <c r="D3342" s="101"/>
      <c r="E3342" s="101"/>
      <c r="F3342" s="101"/>
      <c r="G3342" s="101"/>
      <c r="H3342" s="101"/>
      <c r="I3342" s="101"/>
      <c r="J3342" s="101"/>
      <c r="K3342" s="101"/>
    </row>
    <row r="3343" spans="1:11" x14ac:dyDescent="0.3">
      <c r="A3343" s="101"/>
      <c r="B3343" s="101"/>
      <c r="C3343" s="101"/>
      <c r="D3343" s="101"/>
      <c r="E3343" s="101"/>
      <c r="F3343" s="101"/>
      <c r="G3343" s="101"/>
      <c r="H3343" s="101"/>
      <c r="I3343" s="101"/>
      <c r="J3343" s="101"/>
      <c r="K3343" s="101"/>
    </row>
    <row r="3344" spans="1:11" x14ac:dyDescent="0.3">
      <c r="A3344" s="101"/>
      <c r="B3344" s="101"/>
      <c r="C3344" s="101"/>
      <c r="D3344" s="101"/>
      <c r="E3344" s="101"/>
      <c r="F3344" s="101"/>
      <c r="G3344" s="101"/>
      <c r="H3344" s="101"/>
      <c r="I3344" s="101"/>
      <c r="J3344" s="101"/>
      <c r="K3344" s="101"/>
    </row>
    <row r="3345" spans="1:11" x14ac:dyDescent="0.3">
      <c r="A3345" s="101"/>
      <c r="B3345" s="101"/>
      <c r="C3345" s="101"/>
      <c r="D3345" s="101"/>
      <c r="E3345" s="101"/>
      <c r="F3345" s="101"/>
      <c r="G3345" s="101"/>
      <c r="H3345" s="101"/>
      <c r="I3345" s="101"/>
      <c r="J3345" s="101"/>
      <c r="K3345" s="101"/>
    </row>
    <row r="3346" spans="1:11" x14ac:dyDescent="0.3">
      <c r="A3346" s="101"/>
      <c r="B3346" s="101"/>
      <c r="C3346" s="101"/>
      <c r="D3346" s="101"/>
      <c r="E3346" s="101"/>
      <c r="F3346" s="101"/>
      <c r="G3346" s="101"/>
      <c r="H3346" s="101"/>
      <c r="I3346" s="101"/>
      <c r="J3346" s="101"/>
      <c r="K3346" s="101"/>
    </row>
    <row r="3347" spans="1:11" x14ac:dyDescent="0.3">
      <c r="A3347" s="101"/>
      <c r="B3347" s="101"/>
      <c r="C3347" s="101"/>
      <c r="D3347" s="101"/>
      <c r="E3347" s="101"/>
      <c r="F3347" s="101"/>
      <c r="G3347" s="101"/>
      <c r="H3347" s="101"/>
      <c r="I3347" s="101"/>
      <c r="J3347" s="101"/>
      <c r="K3347" s="101"/>
    </row>
    <row r="3348" spans="1:11" x14ac:dyDescent="0.3">
      <c r="A3348" s="101"/>
      <c r="B3348" s="101"/>
      <c r="C3348" s="101"/>
      <c r="D3348" s="101"/>
      <c r="E3348" s="101"/>
      <c r="F3348" s="101"/>
      <c r="G3348" s="101"/>
      <c r="H3348" s="101"/>
      <c r="I3348" s="101"/>
      <c r="J3348" s="101"/>
      <c r="K3348" s="101"/>
    </row>
    <row r="3349" spans="1:11" x14ac:dyDescent="0.3">
      <c r="A3349" s="101"/>
      <c r="B3349" s="101"/>
      <c r="C3349" s="101"/>
      <c r="D3349" s="101"/>
      <c r="E3349" s="101"/>
      <c r="F3349" s="101"/>
      <c r="G3349" s="101"/>
      <c r="H3349" s="101"/>
      <c r="I3349" s="101"/>
      <c r="J3349" s="101"/>
      <c r="K3349" s="101"/>
    </row>
    <row r="3350" spans="1:11" x14ac:dyDescent="0.3">
      <c r="A3350" s="101"/>
      <c r="B3350" s="101"/>
      <c r="C3350" s="101"/>
      <c r="D3350" s="101"/>
      <c r="E3350" s="101"/>
      <c r="F3350" s="101"/>
      <c r="G3350" s="101"/>
      <c r="H3350" s="101"/>
      <c r="I3350" s="101"/>
      <c r="J3350" s="101"/>
      <c r="K3350" s="101"/>
    </row>
    <row r="3351" spans="1:11" x14ac:dyDescent="0.3">
      <c r="A3351" s="101"/>
      <c r="B3351" s="101"/>
      <c r="C3351" s="101"/>
      <c r="D3351" s="101"/>
      <c r="E3351" s="101"/>
      <c r="F3351" s="101"/>
      <c r="G3351" s="101"/>
      <c r="H3351" s="101"/>
      <c r="I3351" s="101"/>
      <c r="J3351" s="101"/>
      <c r="K3351" s="101"/>
    </row>
    <row r="3352" spans="1:11" x14ac:dyDescent="0.3">
      <c r="A3352" s="101"/>
      <c r="B3352" s="101"/>
      <c r="C3352" s="101"/>
      <c r="D3352" s="101"/>
      <c r="E3352" s="101"/>
      <c r="F3352" s="101"/>
      <c r="G3352" s="101"/>
      <c r="H3352" s="101"/>
      <c r="I3352" s="101"/>
      <c r="J3352" s="101"/>
      <c r="K3352" s="101"/>
    </row>
    <row r="3353" spans="1:11" x14ac:dyDescent="0.3">
      <c r="A3353" s="101"/>
      <c r="B3353" s="101"/>
      <c r="C3353" s="101"/>
      <c r="D3353" s="101"/>
      <c r="E3353" s="101"/>
      <c r="F3353" s="101"/>
      <c r="G3353" s="101"/>
      <c r="H3353" s="101"/>
      <c r="I3353" s="101"/>
      <c r="J3353" s="101"/>
      <c r="K3353" s="101"/>
    </row>
    <row r="3354" spans="1:11" x14ac:dyDescent="0.3">
      <c r="A3354" s="101"/>
      <c r="B3354" s="101"/>
      <c r="C3354" s="101"/>
      <c r="D3354" s="101"/>
      <c r="E3354" s="101"/>
      <c r="F3354" s="101"/>
      <c r="G3354" s="101"/>
      <c r="H3354" s="101"/>
      <c r="I3354" s="101"/>
      <c r="J3354" s="101"/>
      <c r="K3354" s="101"/>
    </row>
    <row r="3355" spans="1:11" x14ac:dyDescent="0.3">
      <c r="A3355" s="101"/>
      <c r="B3355" s="101"/>
      <c r="C3355" s="101"/>
      <c r="D3355" s="101"/>
      <c r="E3355" s="101"/>
      <c r="F3355" s="101"/>
      <c r="G3355" s="101"/>
      <c r="H3355" s="101"/>
      <c r="I3355" s="101"/>
      <c r="J3355" s="101"/>
      <c r="K3355" s="101"/>
    </row>
    <row r="3356" spans="1:11" x14ac:dyDescent="0.3">
      <c r="A3356" s="101"/>
      <c r="B3356" s="101"/>
      <c r="C3356" s="101"/>
      <c r="D3356" s="101"/>
      <c r="E3356" s="101"/>
      <c r="F3356" s="101"/>
      <c r="G3356" s="101"/>
      <c r="H3356" s="101"/>
      <c r="I3356" s="101"/>
      <c r="J3356" s="101"/>
      <c r="K3356" s="101"/>
    </row>
    <row r="3357" spans="1:11" x14ac:dyDescent="0.3">
      <c r="A3357" s="101"/>
      <c r="B3357" s="101"/>
      <c r="C3357" s="101"/>
      <c r="D3357" s="101"/>
      <c r="E3357" s="101"/>
      <c r="F3357" s="101"/>
      <c r="G3357" s="101"/>
      <c r="H3357" s="101"/>
      <c r="I3357" s="101"/>
      <c r="J3357" s="101"/>
      <c r="K3357" s="101"/>
    </row>
    <row r="3358" spans="1:11" x14ac:dyDescent="0.3">
      <c r="A3358" s="101"/>
      <c r="B3358" s="101"/>
      <c r="C3358" s="101"/>
      <c r="D3358" s="101"/>
      <c r="E3358" s="101"/>
      <c r="F3358" s="101"/>
      <c r="G3358" s="101"/>
      <c r="H3358" s="101"/>
      <c r="I3358" s="101"/>
      <c r="J3358" s="101"/>
      <c r="K3358" s="101"/>
    </row>
    <row r="3359" spans="1:11" x14ac:dyDescent="0.3">
      <c r="A3359" s="101"/>
      <c r="B3359" s="101"/>
      <c r="C3359" s="101"/>
      <c r="D3359" s="101"/>
      <c r="E3359" s="101"/>
      <c r="F3359" s="101"/>
      <c r="G3359" s="101"/>
      <c r="H3359" s="101"/>
      <c r="I3359" s="101"/>
      <c r="J3359" s="101"/>
      <c r="K3359" s="101"/>
    </row>
    <row r="3360" spans="1:11" x14ac:dyDescent="0.3">
      <c r="A3360" s="101"/>
      <c r="B3360" s="101"/>
      <c r="C3360" s="101"/>
      <c r="D3360" s="101"/>
      <c r="E3360" s="101"/>
      <c r="F3360" s="101"/>
      <c r="G3360" s="101"/>
      <c r="H3360" s="101"/>
      <c r="I3360" s="101"/>
      <c r="J3360" s="101"/>
      <c r="K3360" s="101"/>
    </row>
    <row r="3361" spans="1:11" x14ac:dyDescent="0.3">
      <c r="A3361" s="101"/>
      <c r="B3361" s="101"/>
      <c r="C3361" s="101"/>
      <c r="D3361" s="101"/>
      <c r="E3361" s="101"/>
      <c r="F3361" s="101"/>
      <c r="G3361" s="101"/>
      <c r="H3361" s="101"/>
      <c r="I3361" s="101"/>
      <c r="J3361" s="101"/>
      <c r="K3361" s="101"/>
    </row>
    <row r="3362" spans="1:11" x14ac:dyDescent="0.3">
      <c r="A3362" s="101"/>
      <c r="B3362" s="101"/>
      <c r="C3362" s="101"/>
      <c r="D3362" s="101"/>
      <c r="E3362" s="101"/>
      <c r="F3362" s="101"/>
      <c r="G3362" s="101"/>
      <c r="H3362" s="101"/>
      <c r="I3362" s="101"/>
      <c r="J3362" s="101"/>
      <c r="K3362" s="101"/>
    </row>
    <row r="3363" spans="1:11" x14ac:dyDescent="0.3">
      <c r="A3363" s="101"/>
      <c r="B3363" s="101"/>
      <c r="C3363" s="101"/>
      <c r="D3363" s="101"/>
      <c r="E3363" s="101"/>
      <c r="F3363" s="101"/>
      <c r="G3363" s="101"/>
      <c r="H3363" s="101"/>
      <c r="I3363" s="101"/>
      <c r="J3363" s="101"/>
      <c r="K3363" s="101"/>
    </row>
    <row r="3364" spans="1:11" x14ac:dyDescent="0.3">
      <c r="A3364" s="101"/>
      <c r="B3364" s="101"/>
      <c r="C3364" s="101"/>
      <c r="D3364" s="101"/>
      <c r="E3364" s="101"/>
      <c r="F3364" s="101"/>
      <c r="G3364" s="101"/>
      <c r="H3364" s="101"/>
      <c r="I3364" s="101"/>
      <c r="J3364" s="101"/>
      <c r="K3364" s="101"/>
    </row>
    <row r="3365" spans="1:11" x14ac:dyDescent="0.3">
      <c r="A3365" s="101"/>
      <c r="B3365" s="101"/>
      <c r="C3365" s="101"/>
      <c r="D3365" s="101"/>
      <c r="E3365" s="101"/>
      <c r="F3365" s="101"/>
      <c r="G3365" s="101"/>
      <c r="H3365" s="101"/>
      <c r="I3365" s="101"/>
      <c r="J3365" s="101"/>
      <c r="K3365" s="101"/>
    </row>
    <row r="3366" spans="1:11" x14ac:dyDescent="0.3">
      <c r="A3366" s="101"/>
      <c r="B3366" s="101"/>
      <c r="C3366" s="101"/>
      <c r="D3366" s="101"/>
      <c r="E3366" s="101"/>
      <c r="F3366" s="101"/>
      <c r="G3366" s="101"/>
      <c r="H3366" s="101"/>
      <c r="I3366" s="101"/>
      <c r="J3366" s="101"/>
      <c r="K3366" s="101"/>
    </row>
    <row r="3367" spans="1:11" x14ac:dyDescent="0.3">
      <c r="A3367" s="101"/>
      <c r="B3367" s="101"/>
      <c r="C3367" s="101"/>
      <c r="D3367" s="101"/>
      <c r="E3367" s="101"/>
      <c r="F3367" s="101"/>
      <c r="G3367" s="101"/>
      <c r="H3367" s="101"/>
      <c r="I3367" s="101"/>
      <c r="J3367" s="101"/>
      <c r="K3367" s="101"/>
    </row>
    <row r="3368" spans="1:11" x14ac:dyDescent="0.3">
      <c r="A3368" s="101"/>
      <c r="B3368" s="101"/>
      <c r="C3368" s="101"/>
      <c r="D3368" s="101"/>
      <c r="E3368" s="101"/>
      <c r="F3368" s="101"/>
      <c r="G3368" s="101"/>
      <c r="H3368" s="101"/>
      <c r="I3368" s="101"/>
      <c r="J3368" s="101"/>
      <c r="K3368" s="101"/>
    </row>
    <row r="3369" spans="1:11" x14ac:dyDescent="0.3">
      <c r="A3369" s="101"/>
      <c r="B3369" s="101"/>
      <c r="C3369" s="101"/>
      <c r="D3369" s="101"/>
      <c r="E3369" s="101"/>
      <c r="F3369" s="101"/>
      <c r="G3369" s="101"/>
      <c r="H3369" s="101"/>
      <c r="I3369" s="101"/>
      <c r="J3369" s="101"/>
      <c r="K3369" s="101"/>
    </row>
    <row r="3370" spans="1:11" x14ac:dyDescent="0.3">
      <c r="A3370" s="101"/>
      <c r="B3370" s="101"/>
      <c r="C3370" s="101"/>
      <c r="D3370" s="101"/>
      <c r="E3370" s="101"/>
      <c r="F3370" s="101"/>
      <c r="G3370" s="101"/>
      <c r="H3370" s="101"/>
      <c r="I3370" s="101"/>
      <c r="J3370" s="101"/>
      <c r="K3370" s="101"/>
    </row>
    <row r="3371" spans="1:11" x14ac:dyDescent="0.3">
      <c r="A3371" s="101"/>
      <c r="B3371" s="101"/>
      <c r="C3371" s="101"/>
      <c r="D3371" s="101"/>
      <c r="E3371" s="101"/>
      <c r="F3371" s="101"/>
      <c r="G3371" s="101"/>
      <c r="H3371" s="101"/>
      <c r="I3371" s="101"/>
      <c r="J3371" s="101"/>
      <c r="K3371" s="101"/>
    </row>
    <row r="3372" spans="1:11" x14ac:dyDescent="0.3">
      <c r="A3372" s="101"/>
      <c r="B3372" s="101"/>
      <c r="C3372" s="101"/>
      <c r="D3372" s="101"/>
      <c r="E3372" s="101"/>
      <c r="F3372" s="101"/>
      <c r="G3372" s="101"/>
      <c r="H3372" s="101"/>
      <c r="I3372" s="101"/>
      <c r="J3372" s="101"/>
      <c r="K3372" s="101"/>
    </row>
    <row r="3373" spans="1:11" x14ac:dyDescent="0.3">
      <c r="A3373" s="101"/>
      <c r="B3373" s="101"/>
      <c r="C3373" s="101"/>
      <c r="D3373" s="101"/>
      <c r="E3373" s="101"/>
      <c r="F3373" s="101"/>
      <c r="G3373" s="101"/>
      <c r="H3373" s="101"/>
      <c r="I3373" s="101"/>
      <c r="J3373" s="101"/>
      <c r="K3373" s="101"/>
    </row>
    <row r="3374" spans="1:11" x14ac:dyDescent="0.3">
      <c r="A3374" s="101"/>
      <c r="B3374" s="101"/>
      <c r="C3374" s="101"/>
      <c r="D3374" s="101"/>
      <c r="E3374" s="101"/>
      <c r="F3374" s="101"/>
      <c r="G3374" s="101"/>
      <c r="H3374" s="101"/>
      <c r="I3374" s="101"/>
      <c r="J3374" s="101"/>
      <c r="K3374" s="101"/>
    </row>
    <row r="3375" spans="1:11" x14ac:dyDescent="0.3">
      <c r="A3375" s="101"/>
      <c r="B3375" s="101"/>
      <c r="C3375" s="101"/>
      <c r="D3375" s="101"/>
      <c r="E3375" s="101"/>
      <c r="F3375" s="101"/>
      <c r="G3375" s="101"/>
      <c r="H3375" s="101"/>
      <c r="I3375" s="101"/>
      <c r="J3375" s="101"/>
      <c r="K3375" s="101"/>
    </row>
    <row r="3376" spans="1:11" x14ac:dyDescent="0.3">
      <c r="A3376" s="101"/>
      <c r="B3376" s="101"/>
      <c r="C3376" s="101"/>
      <c r="D3376" s="101"/>
      <c r="E3376" s="101"/>
      <c r="F3376" s="101"/>
      <c r="G3376" s="101"/>
      <c r="H3376" s="101"/>
      <c r="I3376" s="101"/>
      <c r="J3376" s="101"/>
      <c r="K3376" s="101"/>
    </row>
    <row r="3377" spans="1:11" x14ac:dyDescent="0.3">
      <c r="A3377" s="101"/>
      <c r="B3377" s="101"/>
      <c r="C3377" s="101"/>
      <c r="D3377" s="101"/>
      <c r="E3377" s="101"/>
      <c r="F3377" s="101"/>
      <c r="G3377" s="101"/>
      <c r="H3377" s="101"/>
      <c r="I3377" s="101"/>
      <c r="J3377" s="101"/>
      <c r="K3377" s="101"/>
    </row>
    <row r="3378" spans="1:11" x14ac:dyDescent="0.3">
      <c r="A3378" s="101"/>
      <c r="B3378" s="101"/>
      <c r="C3378" s="101"/>
      <c r="D3378" s="101"/>
      <c r="E3378" s="101"/>
      <c r="F3378" s="101"/>
      <c r="G3378" s="101"/>
      <c r="H3378" s="101"/>
      <c r="I3378" s="101"/>
      <c r="J3378" s="101"/>
      <c r="K3378" s="101"/>
    </row>
    <row r="3379" spans="1:11" x14ac:dyDescent="0.3">
      <c r="A3379" s="101"/>
      <c r="B3379" s="101"/>
      <c r="C3379" s="101"/>
      <c r="D3379" s="101"/>
      <c r="E3379" s="101"/>
      <c r="F3379" s="101"/>
      <c r="G3379" s="101"/>
      <c r="H3379" s="101"/>
      <c r="I3379" s="101"/>
      <c r="J3379" s="101"/>
      <c r="K3379" s="101"/>
    </row>
    <row r="3380" spans="1:11" x14ac:dyDescent="0.3">
      <c r="A3380" s="101"/>
      <c r="B3380" s="101"/>
      <c r="C3380" s="101"/>
      <c r="D3380" s="101"/>
      <c r="E3380" s="101"/>
      <c r="F3380" s="101"/>
      <c r="G3380" s="101"/>
      <c r="H3380" s="101"/>
      <c r="I3380" s="101"/>
      <c r="J3380" s="101"/>
      <c r="K3380" s="101"/>
    </row>
    <row r="3381" spans="1:11" x14ac:dyDescent="0.3">
      <c r="A3381" s="101"/>
      <c r="B3381" s="101"/>
      <c r="C3381" s="101"/>
      <c r="D3381" s="101"/>
      <c r="E3381" s="101"/>
      <c r="F3381" s="101"/>
      <c r="G3381" s="101"/>
      <c r="H3381" s="101"/>
      <c r="I3381" s="101"/>
      <c r="J3381" s="101"/>
      <c r="K3381" s="101"/>
    </row>
    <row r="3382" spans="1:11" x14ac:dyDescent="0.3">
      <c r="A3382" s="101"/>
      <c r="B3382" s="101"/>
      <c r="C3382" s="101"/>
      <c r="D3382" s="101"/>
      <c r="E3382" s="101"/>
      <c r="F3382" s="101"/>
      <c r="G3382" s="101"/>
      <c r="H3382" s="101"/>
      <c r="I3382" s="101"/>
      <c r="J3382" s="101"/>
      <c r="K3382" s="101"/>
    </row>
    <row r="3383" spans="1:11" x14ac:dyDescent="0.3">
      <c r="A3383" s="101"/>
      <c r="B3383" s="101"/>
      <c r="C3383" s="101"/>
      <c r="D3383" s="101"/>
      <c r="E3383" s="101"/>
      <c r="F3383" s="101"/>
      <c r="G3383" s="101"/>
      <c r="H3383" s="101"/>
      <c r="I3383" s="101"/>
      <c r="J3383" s="101"/>
      <c r="K3383" s="101"/>
    </row>
    <row r="3384" spans="1:11" x14ac:dyDescent="0.3">
      <c r="A3384" s="101"/>
      <c r="B3384" s="101"/>
      <c r="C3384" s="101"/>
      <c r="D3384" s="101"/>
      <c r="E3384" s="101"/>
      <c r="F3384" s="101"/>
      <c r="G3384" s="101"/>
      <c r="H3384" s="101"/>
      <c r="I3384" s="101"/>
      <c r="J3384" s="101"/>
      <c r="K3384" s="101"/>
    </row>
    <row r="3385" spans="1:11" x14ac:dyDescent="0.3">
      <c r="A3385" s="101"/>
      <c r="B3385" s="101"/>
      <c r="C3385" s="101"/>
      <c r="D3385" s="101"/>
      <c r="E3385" s="101"/>
      <c r="F3385" s="101"/>
      <c r="G3385" s="101"/>
      <c r="H3385" s="101"/>
      <c r="I3385" s="101"/>
      <c r="J3385" s="101"/>
      <c r="K3385" s="101"/>
    </row>
    <row r="3386" spans="1:11" x14ac:dyDescent="0.3">
      <c r="A3386" s="101"/>
      <c r="B3386" s="101"/>
      <c r="C3386" s="101"/>
      <c r="D3386" s="101"/>
      <c r="E3386" s="101"/>
      <c r="F3386" s="101"/>
      <c r="G3386" s="101"/>
      <c r="H3386" s="101"/>
      <c r="I3386" s="101"/>
      <c r="J3386" s="101"/>
      <c r="K3386" s="101"/>
    </row>
    <row r="3387" spans="1:11" x14ac:dyDescent="0.3">
      <c r="A3387" s="101"/>
      <c r="B3387" s="101"/>
      <c r="C3387" s="101"/>
      <c r="D3387" s="101"/>
      <c r="E3387" s="101"/>
      <c r="F3387" s="101"/>
      <c r="G3387" s="101"/>
      <c r="H3387" s="101"/>
      <c r="I3387" s="101"/>
      <c r="J3387" s="101"/>
      <c r="K3387" s="101"/>
    </row>
    <row r="3388" spans="1:11" x14ac:dyDescent="0.3">
      <c r="A3388" s="101"/>
      <c r="B3388" s="101"/>
      <c r="C3388" s="101"/>
      <c r="D3388" s="101"/>
      <c r="E3388" s="101"/>
      <c r="F3388" s="101"/>
      <c r="G3388" s="101"/>
      <c r="H3388" s="101"/>
      <c r="I3388" s="101"/>
      <c r="J3388" s="101"/>
      <c r="K3388" s="101"/>
    </row>
    <row r="3389" spans="1:11" x14ac:dyDescent="0.3">
      <c r="A3389" s="101"/>
      <c r="B3389" s="101"/>
      <c r="C3389" s="101"/>
      <c r="D3389" s="101"/>
      <c r="E3389" s="101"/>
      <c r="F3389" s="101"/>
      <c r="G3389" s="101"/>
      <c r="H3389" s="101"/>
      <c r="I3389" s="101"/>
      <c r="J3389" s="101"/>
      <c r="K3389" s="101"/>
    </row>
    <row r="3390" spans="1:11" x14ac:dyDescent="0.3">
      <c r="A3390" s="101"/>
      <c r="B3390" s="101"/>
      <c r="C3390" s="101"/>
      <c r="D3390" s="101"/>
      <c r="E3390" s="101"/>
      <c r="F3390" s="101"/>
      <c r="G3390" s="101"/>
      <c r="H3390" s="101"/>
      <c r="I3390" s="101"/>
      <c r="J3390" s="101"/>
      <c r="K3390" s="101"/>
    </row>
    <row r="3391" spans="1:11" x14ac:dyDescent="0.3">
      <c r="A3391" s="101"/>
      <c r="B3391" s="101"/>
      <c r="C3391" s="101"/>
      <c r="D3391" s="101"/>
      <c r="E3391" s="101"/>
      <c r="F3391" s="101"/>
      <c r="G3391" s="101"/>
      <c r="H3391" s="101"/>
      <c r="I3391" s="101"/>
      <c r="J3391" s="101"/>
      <c r="K3391" s="101"/>
    </row>
    <row r="3392" spans="1:11" x14ac:dyDescent="0.3">
      <c r="A3392" s="101"/>
      <c r="B3392" s="101"/>
      <c r="C3392" s="101"/>
      <c r="D3392" s="101"/>
      <c r="E3392" s="101"/>
      <c r="F3392" s="101"/>
      <c r="G3392" s="101"/>
      <c r="H3392" s="101"/>
      <c r="I3392" s="101"/>
      <c r="J3392" s="101"/>
      <c r="K3392" s="101"/>
    </row>
    <row r="3393" spans="1:11" x14ac:dyDescent="0.3">
      <c r="A3393" s="101"/>
      <c r="B3393" s="101"/>
      <c r="C3393" s="101"/>
      <c r="D3393" s="101"/>
      <c r="E3393" s="101"/>
      <c r="F3393" s="101"/>
      <c r="G3393" s="101"/>
      <c r="H3393" s="101"/>
      <c r="I3393" s="101"/>
      <c r="J3393" s="101"/>
      <c r="K3393" s="101"/>
    </row>
    <row r="3394" spans="1:11" x14ac:dyDescent="0.3">
      <c r="A3394" s="101"/>
      <c r="B3394" s="101"/>
      <c r="C3394" s="101"/>
      <c r="D3394" s="101"/>
      <c r="E3394" s="101"/>
      <c r="F3394" s="101"/>
      <c r="G3394" s="101"/>
      <c r="H3394" s="101"/>
      <c r="I3394" s="101"/>
      <c r="J3394" s="101"/>
      <c r="K3394" s="101"/>
    </row>
    <row r="3395" spans="1:11" x14ac:dyDescent="0.3">
      <c r="A3395" s="101"/>
      <c r="B3395" s="101"/>
      <c r="C3395" s="101"/>
      <c r="D3395" s="101"/>
      <c r="E3395" s="101"/>
      <c r="F3395" s="101"/>
      <c r="G3395" s="101"/>
      <c r="H3395" s="101"/>
      <c r="I3395" s="101"/>
      <c r="J3395" s="101"/>
      <c r="K3395" s="101"/>
    </row>
    <row r="3396" spans="1:11" x14ac:dyDescent="0.3">
      <c r="A3396" s="101"/>
      <c r="B3396" s="101"/>
      <c r="C3396" s="101"/>
      <c r="D3396" s="101"/>
      <c r="E3396" s="101"/>
      <c r="F3396" s="101"/>
      <c r="G3396" s="101"/>
      <c r="H3396" s="101"/>
      <c r="I3396" s="101"/>
      <c r="J3396" s="101"/>
      <c r="K3396" s="101"/>
    </row>
    <row r="3397" spans="1:11" x14ac:dyDescent="0.3">
      <c r="A3397" s="101"/>
      <c r="B3397" s="101"/>
      <c r="C3397" s="101"/>
      <c r="D3397" s="101"/>
      <c r="E3397" s="101"/>
      <c r="F3397" s="101"/>
      <c r="G3397" s="101"/>
      <c r="H3397" s="101"/>
      <c r="I3397" s="101"/>
      <c r="J3397" s="101"/>
      <c r="K3397" s="101"/>
    </row>
    <row r="3398" spans="1:11" x14ac:dyDescent="0.3">
      <c r="A3398" s="101"/>
      <c r="B3398" s="101"/>
      <c r="C3398" s="101"/>
      <c r="D3398" s="101"/>
      <c r="E3398" s="101"/>
      <c r="F3398" s="101"/>
      <c r="G3398" s="101"/>
      <c r="H3398" s="101"/>
      <c r="I3398" s="101"/>
      <c r="J3398" s="101"/>
      <c r="K3398" s="101"/>
    </row>
    <row r="3399" spans="1:11" x14ac:dyDescent="0.3">
      <c r="A3399" s="101"/>
      <c r="B3399" s="101"/>
      <c r="C3399" s="101"/>
      <c r="D3399" s="101"/>
      <c r="E3399" s="101"/>
      <c r="F3399" s="101"/>
      <c r="G3399" s="101"/>
      <c r="H3399" s="101"/>
      <c r="I3399" s="101"/>
      <c r="J3399" s="101"/>
      <c r="K3399" s="101"/>
    </row>
    <row r="3400" spans="1:11" x14ac:dyDescent="0.3">
      <c r="A3400" s="101"/>
      <c r="B3400" s="101"/>
      <c r="C3400" s="101"/>
      <c r="D3400" s="101"/>
      <c r="E3400" s="101"/>
      <c r="F3400" s="101"/>
      <c r="G3400" s="101"/>
      <c r="H3400" s="101"/>
      <c r="I3400" s="101"/>
      <c r="J3400" s="101"/>
      <c r="K3400" s="101"/>
    </row>
    <row r="3401" spans="1:11" x14ac:dyDescent="0.3">
      <c r="A3401" s="101"/>
      <c r="B3401" s="101"/>
      <c r="C3401" s="101"/>
      <c r="D3401" s="101"/>
      <c r="E3401" s="101"/>
      <c r="F3401" s="101"/>
      <c r="G3401" s="101"/>
      <c r="H3401" s="101"/>
      <c r="I3401" s="101"/>
      <c r="J3401" s="101"/>
      <c r="K3401" s="101"/>
    </row>
    <row r="3402" spans="1:11" x14ac:dyDescent="0.3">
      <c r="A3402" s="101"/>
      <c r="B3402" s="101"/>
      <c r="C3402" s="101"/>
      <c r="D3402" s="101"/>
      <c r="E3402" s="101"/>
      <c r="F3402" s="101"/>
      <c r="G3402" s="101"/>
      <c r="H3402" s="101"/>
      <c r="I3402" s="101"/>
      <c r="J3402" s="101"/>
      <c r="K3402" s="101"/>
    </row>
    <row r="3403" spans="1:11" x14ac:dyDescent="0.3">
      <c r="A3403" s="101"/>
      <c r="B3403" s="101"/>
      <c r="C3403" s="101"/>
      <c r="D3403" s="101"/>
      <c r="E3403" s="101"/>
      <c r="F3403" s="101"/>
      <c r="G3403" s="101"/>
      <c r="H3403" s="101"/>
      <c r="I3403" s="101"/>
      <c r="J3403" s="101"/>
      <c r="K3403" s="101"/>
    </row>
    <row r="3404" spans="1:11" x14ac:dyDescent="0.3">
      <c r="A3404" s="101"/>
      <c r="B3404" s="101"/>
      <c r="C3404" s="101"/>
      <c r="D3404" s="101"/>
      <c r="E3404" s="101"/>
      <c r="F3404" s="101"/>
      <c r="G3404" s="101"/>
      <c r="H3404" s="101"/>
      <c r="I3404" s="101"/>
      <c r="J3404" s="101"/>
      <c r="K3404" s="101"/>
    </row>
    <row r="3405" spans="1:11" x14ac:dyDescent="0.3">
      <c r="A3405" s="101"/>
      <c r="B3405" s="101"/>
      <c r="C3405" s="101"/>
      <c r="D3405" s="101"/>
      <c r="E3405" s="101"/>
      <c r="F3405" s="101"/>
      <c r="G3405" s="101"/>
      <c r="H3405" s="101"/>
      <c r="I3405" s="101"/>
      <c r="J3405" s="101"/>
      <c r="K3405" s="101"/>
    </row>
    <row r="3406" spans="1:11" x14ac:dyDescent="0.3">
      <c r="A3406" s="101"/>
      <c r="B3406" s="101"/>
      <c r="C3406" s="101"/>
      <c r="D3406" s="101"/>
      <c r="E3406" s="101"/>
      <c r="F3406" s="101"/>
      <c r="G3406" s="101"/>
      <c r="H3406" s="101"/>
      <c r="I3406" s="101"/>
      <c r="J3406" s="101"/>
      <c r="K3406" s="101"/>
    </row>
    <row r="3407" spans="1:11" x14ac:dyDescent="0.3">
      <c r="A3407" s="101"/>
      <c r="B3407" s="101"/>
      <c r="C3407" s="101"/>
      <c r="D3407" s="101"/>
      <c r="E3407" s="101"/>
      <c r="F3407" s="101"/>
      <c r="G3407" s="101"/>
      <c r="H3407" s="101"/>
      <c r="I3407" s="101"/>
      <c r="J3407" s="101"/>
      <c r="K3407" s="101"/>
    </row>
    <row r="3408" spans="1:11" x14ac:dyDescent="0.3">
      <c r="A3408" s="101"/>
      <c r="B3408" s="101"/>
      <c r="C3408" s="101"/>
      <c r="D3408" s="101"/>
      <c r="E3408" s="101"/>
      <c r="F3408" s="101"/>
      <c r="G3408" s="101"/>
      <c r="H3408" s="101"/>
      <c r="I3408" s="101"/>
      <c r="J3408" s="101"/>
      <c r="K3408" s="101"/>
    </row>
    <row r="3409" spans="1:11" x14ac:dyDescent="0.3">
      <c r="A3409" s="101"/>
      <c r="B3409" s="101"/>
      <c r="C3409" s="101"/>
      <c r="D3409" s="101"/>
      <c r="E3409" s="101"/>
      <c r="F3409" s="101"/>
      <c r="G3409" s="101"/>
      <c r="H3409" s="101"/>
      <c r="I3409" s="101"/>
      <c r="J3409" s="101"/>
      <c r="K3409" s="101"/>
    </row>
    <row r="3410" spans="1:11" x14ac:dyDescent="0.3">
      <c r="A3410" s="101"/>
      <c r="B3410" s="101"/>
      <c r="C3410" s="101"/>
      <c r="D3410" s="101"/>
      <c r="E3410" s="101"/>
      <c r="F3410" s="101"/>
      <c r="G3410" s="101"/>
      <c r="H3410" s="101"/>
      <c r="I3410" s="101"/>
      <c r="J3410" s="101"/>
      <c r="K3410" s="101"/>
    </row>
    <row r="3411" spans="1:11" x14ac:dyDescent="0.3">
      <c r="A3411" s="101"/>
      <c r="B3411" s="101"/>
      <c r="C3411" s="101"/>
      <c r="D3411" s="101"/>
      <c r="E3411" s="101"/>
      <c r="F3411" s="101"/>
      <c r="G3411" s="101"/>
      <c r="H3411" s="101"/>
      <c r="I3411" s="101"/>
      <c r="J3411" s="101"/>
      <c r="K3411" s="101"/>
    </row>
    <row r="3412" spans="1:11" x14ac:dyDescent="0.3">
      <c r="A3412" s="101"/>
      <c r="B3412" s="101"/>
      <c r="C3412" s="101"/>
      <c r="D3412" s="101"/>
      <c r="E3412" s="101"/>
      <c r="F3412" s="101"/>
      <c r="G3412" s="101"/>
      <c r="H3412" s="101"/>
      <c r="I3412" s="101"/>
      <c r="J3412" s="101"/>
      <c r="K3412" s="101"/>
    </row>
    <row r="3413" spans="1:11" x14ac:dyDescent="0.3">
      <c r="A3413" s="101"/>
      <c r="B3413" s="101"/>
      <c r="C3413" s="101"/>
      <c r="D3413" s="101"/>
      <c r="E3413" s="101"/>
      <c r="F3413" s="101"/>
      <c r="G3413" s="101"/>
      <c r="H3413" s="101"/>
      <c r="I3413" s="101"/>
      <c r="J3413" s="101"/>
      <c r="K3413" s="101"/>
    </row>
    <row r="3414" spans="1:11" x14ac:dyDescent="0.3">
      <c r="A3414" s="101"/>
      <c r="B3414" s="101"/>
      <c r="C3414" s="101"/>
      <c r="D3414" s="101"/>
      <c r="E3414" s="101"/>
      <c r="F3414" s="101"/>
      <c r="G3414" s="101"/>
      <c r="H3414" s="101"/>
      <c r="I3414" s="101"/>
      <c r="J3414" s="101"/>
      <c r="K3414" s="101"/>
    </row>
    <row r="3415" spans="1:11" x14ac:dyDescent="0.3">
      <c r="A3415" s="101"/>
      <c r="B3415" s="101"/>
      <c r="C3415" s="101"/>
      <c r="D3415" s="101"/>
      <c r="E3415" s="101"/>
      <c r="F3415" s="101"/>
      <c r="G3415" s="101"/>
      <c r="H3415" s="101"/>
      <c r="I3415" s="101"/>
      <c r="J3415" s="101"/>
      <c r="K3415" s="101"/>
    </row>
    <row r="3416" spans="1:11" x14ac:dyDescent="0.3">
      <c r="A3416" s="101"/>
      <c r="B3416" s="101"/>
      <c r="C3416" s="101"/>
      <c r="D3416" s="101"/>
      <c r="E3416" s="101"/>
      <c r="F3416" s="101"/>
      <c r="G3416" s="101"/>
      <c r="H3416" s="101"/>
      <c r="I3416" s="101"/>
      <c r="J3416" s="101"/>
      <c r="K3416" s="101"/>
    </row>
    <row r="3417" spans="1:11" x14ac:dyDescent="0.3">
      <c r="A3417" s="101"/>
      <c r="B3417" s="101"/>
      <c r="C3417" s="101"/>
      <c r="D3417" s="101"/>
      <c r="E3417" s="101"/>
      <c r="F3417" s="101"/>
      <c r="G3417" s="101"/>
      <c r="H3417" s="101"/>
      <c r="I3417" s="101"/>
      <c r="J3417" s="101"/>
      <c r="K3417" s="101"/>
    </row>
    <row r="3418" spans="1:11" x14ac:dyDescent="0.3">
      <c r="A3418" s="101"/>
      <c r="B3418" s="101"/>
      <c r="C3418" s="101"/>
      <c r="D3418" s="101"/>
      <c r="E3418" s="101"/>
      <c r="F3418" s="101"/>
      <c r="G3418" s="101"/>
      <c r="H3418" s="101"/>
      <c r="I3418" s="101"/>
      <c r="J3418" s="101"/>
      <c r="K3418" s="101"/>
    </row>
    <row r="3419" spans="1:11" x14ac:dyDescent="0.3">
      <c r="A3419" s="101"/>
      <c r="B3419" s="101"/>
      <c r="C3419" s="101"/>
      <c r="D3419" s="101"/>
      <c r="E3419" s="101"/>
      <c r="F3419" s="101"/>
      <c r="G3419" s="101"/>
      <c r="H3419" s="101"/>
      <c r="I3419" s="101"/>
      <c r="J3419" s="101"/>
      <c r="K3419" s="101"/>
    </row>
    <row r="3420" spans="1:11" x14ac:dyDescent="0.3">
      <c r="A3420" s="101"/>
      <c r="B3420" s="101"/>
      <c r="C3420" s="101"/>
      <c r="D3420" s="101"/>
      <c r="E3420" s="101"/>
      <c r="F3420" s="101"/>
      <c r="G3420" s="101"/>
      <c r="H3420" s="101"/>
      <c r="I3420" s="101"/>
      <c r="J3420" s="101"/>
      <c r="K3420" s="101"/>
    </row>
    <row r="3421" spans="1:11" x14ac:dyDescent="0.3">
      <c r="A3421" s="101"/>
      <c r="B3421" s="101"/>
      <c r="C3421" s="101"/>
      <c r="D3421" s="101"/>
      <c r="E3421" s="101"/>
      <c r="F3421" s="101"/>
      <c r="G3421" s="101"/>
      <c r="H3421" s="101"/>
      <c r="I3421" s="101"/>
      <c r="J3421" s="101"/>
      <c r="K3421" s="101"/>
    </row>
    <row r="3422" spans="1:11" x14ac:dyDescent="0.3">
      <c r="A3422" s="101"/>
      <c r="B3422" s="101"/>
      <c r="C3422" s="101"/>
      <c r="D3422" s="101"/>
      <c r="E3422" s="101"/>
      <c r="F3422" s="101"/>
      <c r="G3422" s="101"/>
      <c r="H3422" s="101"/>
      <c r="I3422" s="101"/>
      <c r="J3422" s="101"/>
      <c r="K3422" s="101"/>
    </row>
    <row r="3423" spans="1:11" x14ac:dyDescent="0.3">
      <c r="A3423" s="101"/>
      <c r="B3423" s="101"/>
      <c r="C3423" s="101"/>
      <c r="D3423" s="101"/>
      <c r="E3423" s="101"/>
      <c r="F3423" s="101"/>
      <c r="G3423" s="101"/>
      <c r="H3423" s="101"/>
      <c r="I3423" s="101"/>
      <c r="J3423" s="101"/>
      <c r="K3423" s="101"/>
    </row>
    <row r="3424" spans="1:11" x14ac:dyDescent="0.3">
      <c r="A3424" s="101"/>
      <c r="B3424" s="101"/>
      <c r="C3424" s="101"/>
      <c r="D3424" s="101"/>
      <c r="E3424" s="101"/>
      <c r="F3424" s="101"/>
      <c r="G3424" s="101"/>
      <c r="H3424" s="101"/>
      <c r="I3424" s="101"/>
      <c r="J3424" s="101"/>
      <c r="K3424" s="101"/>
    </row>
    <row r="3425" spans="1:11" x14ac:dyDescent="0.3">
      <c r="A3425" s="101"/>
      <c r="B3425" s="101"/>
      <c r="C3425" s="101"/>
      <c r="D3425" s="101"/>
      <c r="E3425" s="101"/>
      <c r="F3425" s="101"/>
      <c r="G3425" s="101"/>
      <c r="H3425" s="101"/>
      <c r="I3425" s="101"/>
      <c r="J3425" s="101"/>
      <c r="K3425" s="101"/>
    </row>
    <row r="3426" spans="1:11" x14ac:dyDescent="0.3">
      <c r="A3426" s="101"/>
      <c r="B3426" s="101"/>
      <c r="C3426" s="101"/>
      <c r="D3426" s="101"/>
      <c r="E3426" s="101"/>
      <c r="F3426" s="101"/>
      <c r="G3426" s="101"/>
      <c r="H3426" s="101"/>
      <c r="I3426" s="101"/>
      <c r="J3426" s="101"/>
      <c r="K3426" s="101"/>
    </row>
    <row r="3427" spans="1:11" x14ac:dyDescent="0.3">
      <c r="A3427" s="101"/>
      <c r="B3427" s="101"/>
      <c r="C3427" s="101"/>
      <c r="D3427" s="101"/>
      <c r="E3427" s="101"/>
      <c r="F3427" s="101"/>
      <c r="G3427" s="101"/>
      <c r="H3427" s="101"/>
      <c r="I3427" s="101"/>
      <c r="J3427" s="101"/>
      <c r="K3427" s="101"/>
    </row>
    <row r="3428" spans="1:11" x14ac:dyDescent="0.3">
      <c r="A3428" s="101"/>
      <c r="B3428" s="101"/>
      <c r="C3428" s="101"/>
      <c r="D3428" s="101"/>
      <c r="E3428" s="101"/>
      <c r="F3428" s="101"/>
      <c r="G3428" s="101"/>
      <c r="H3428" s="101"/>
      <c r="I3428" s="101"/>
      <c r="J3428" s="101"/>
      <c r="K3428" s="101"/>
    </row>
    <row r="3429" spans="1:11" x14ac:dyDescent="0.3">
      <c r="A3429" s="101"/>
      <c r="B3429" s="101"/>
      <c r="C3429" s="101"/>
      <c r="D3429" s="101"/>
      <c r="E3429" s="101"/>
      <c r="F3429" s="101"/>
      <c r="G3429" s="101"/>
      <c r="H3429" s="101"/>
      <c r="I3429" s="101"/>
      <c r="J3429" s="101"/>
      <c r="K3429" s="101"/>
    </row>
    <row r="3430" spans="1:11" x14ac:dyDescent="0.3">
      <c r="A3430" s="101"/>
      <c r="B3430" s="101"/>
      <c r="C3430" s="101"/>
      <c r="D3430" s="101"/>
      <c r="E3430" s="101"/>
      <c r="F3430" s="101"/>
      <c r="G3430" s="101"/>
      <c r="H3430" s="101"/>
      <c r="I3430" s="101"/>
      <c r="J3430" s="101"/>
      <c r="K3430" s="101"/>
    </row>
    <row r="3431" spans="1:11" x14ac:dyDescent="0.3">
      <c r="A3431" s="101"/>
      <c r="B3431" s="101"/>
      <c r="C3431" s="101"/>
      <c r="D3431" s="101"/>
      <c r="E3431" s="101"/>
      <c r="F3431" s="101"/>
      <c r="G3431" s="101"/>
      <c r="H3431" s="101"/>
      <c r="I3431" s="101"/>
      <c r="J3431" s="101"/>
      <c r="K3431" s="101"/>
    </row>
    <row r="3432" spans="1:11" x14ac:dyDescent="0.3">
      <c r="A3432" s="101"/>
      <c r="B3432" s="101"/>
      <c r="C3432" s="101"/>
      <c r="D3432" s="101"/>
      <c r="E3432" s="101"/>
      <c r="F3432" s="101"/>
      <c r="G3432" s="101"/>
      <c r="H3432" s="101"/>
      <c r="I3432" s="101"/>
      <c r="J3432" s="101"/>
      <c r="K3432" s="101"/>
    </row>
    <row r="3433" spans="1:11" x14ac:dyDescent="0.3">
      <c r="A3433" s="101"/>
      <c r="B3433" s="101"/>
      <c r="C3433" s="101"/>
      <c r="D3433" s="101"/>
      <c r="E3433" s="101"/>
      <c r="F3433" s="101"/>
      <c r="G3433" s="101"/>
      <c r="H3433" s="101"/>
      <c r="I3433" s="101"/>
      <c r="J3433" s="101"/>
      <c r="K3433" s="101"/>
    </row>
    <row r="3434" spans="1:11" x14ac:dyDescent="0.3">
      <c r="A3434" s="101"/>
      <c r="B3434" s="101"/>
      <c r="C3434" s="101"/>
      <c r="D3434" s="101"/>
      <c r="E3434" s="101"/>
      <c r="F3434" s="101"/>
      <c r="G3434" s="101"/>
      <c r="H3434" s="101"/>
      <c r="I3434" s="101"/>
      <c r="J3434" s="101"/>
      <c r="K3434" s="101"/>
    </row>
    <row r="3435" spans="1:11" x14ac:dyDescent="0.3">
      <c r="A3435" s="101"/>
      <c r="B3435" s="101"/>
      <c r="C3435" s="101"/>
      <c r="D3435" s="101"/>
      <c r="E3435" s="101"/>
      <c r="F3435" s="101"/>
      <c r="G3435" s="101"/>
      <c r="H3435" s="101"/>
      <c r="I3435" s="101"/>
      <c r="J3435" s="101"/>
      <c r="K3435" s="101"/>
    </row>
    <row r="3436" spans="1:11" x14ac:dyDescent="0.3">
      <c r="A3436" s="101"/>
      <c r="B3436" s="101"/>
      <c r="C3436" s="101"/>
      <c r="D3436" s="101"/>
      <c r="E3436" s="101"/>
      <c r="F3436" s="101"/>
      <c r="G3436" s="101"/>
      <c r="H3436" s="101"/>
      <c r="I3436" s="101"/>
      <c r="J3436" s="101"/>
      <c r="K3436" s="101"/>
    </row>
    <row r="3437" spans="1:11" x14ac:dyDescent="0.3">
      <c r="A3437" s="101"/>
      <c r="B3437" s="101"/>
      <c r="C3437" s="101"/>
      <c r="D3437" s="101"/>
      <c r="E3437" s="101"/>
      <c r="F3437" s="101"/>
      <c r="G3437" s="101"/>
      <c r="H3437" s="101"/>
      <c r="I3437" s="101"/>
      <c r="J3437" s="101"/>
      <c r="K3437" s="101"/>
    </row>
    <row r="3438" spans="1:11" x14ac:dyDescent="0.3">
      <c r="A3438" s="101"/>
      <c r="B3438" s="101"/>
      <c r="C3438" s="101"/>
      <c r="D3438" s="101"/>
      <c r="E3438" s="101"/>
      <c r="F3438" s="101"/>
      <c r="G3438" s="101"/>
      <c r="H3438" s="101"/>
      <c r="I3438" s="101"/>
      <c r="J3438" s="101"/>
      <c r="K3438" s="101"/>
    </row>
    <row r="3439" spans="1:11" x14ac:dyDescent="0.3">
      <c r="A3439" s="101"/>
      <c r="B3439" s="101"/>
      <c r="C3439" s="101"/>
      <c r="D3439" s="101"/>
      <c r="E3439" s="101"/>
      <c r="F3439" s="101"/>
      <c r="G3439" s="101"/>
      <c r="H3439" s="101"/>
      <c r="I3439" s="101"/>
      <c r="J3439" s="101"/>
      <c r="K3439" s="101"/>
    </row>
    <row r="3440" spans="1:11" x14ac:dyDescent="0.3">
      <c r="A3440" s="101"/>
      <c r="B3440" s="101"/>
      <c r="C3440" s="101"/>
      <c r="D3440" s="101"/>
      <c r="E3440" s="101"/>
      <c r="F3440" s="101"/>
      <c r="G3440" s="101"/>
      <c r="H3440" s="101"/>
      <c r="I3440" s="101"/>
      <c r="J3440" s="101"/>
      <c r="K3440" s="101"/>
    </row>
    <row r="3441" spans="1:11" x14ac:dyDescent="0.3">
      <c r="A3441" s="101"/>
      <c r="B3441" s="101"/>
      <c r="C3441" s="101"/>
      <c r="D3441" s="101"/>
      <c r="E3441" s="101"/>
      <c r="F3441" s="101"/>
      <c r="G3441" s="101"/>
      <c r="H3441" s="101"/>
      <c r="I3441" s="101"/>
      <c r="J3441" s="101"/>
      <c r="K3441" s="101"/>
    </row>
    <row r="3442" spans="1:11" x14ac:dyDescent="0.3">
      <c r="A3442" s="101"/>
      <c r="B3442" s="101"/>
      <c r="C3442" s="101"/>
      <c r="D3442" s="101"/>
      <c r="E3442" s="101"/>
      <c r="F3442" s="101"/>
      <c r="G3442" s="101"/>
      <c r="H3442" s="101"/>
      <c r="I3442" s="101"/>
      <c r="J3442" s="101"/>
      <c r="K3442" s="101"/>
    </row>
    <row r="3443" spans="1:11" x14ac:dyDescent="0.3">
      <c r="A3443" s="101"/>
      <c r="B3443" s="101"/>
      <c r="C3443" s="101"/>
      <c r="D3443" s="101"/>
      <c r="E3443" s="101"/>
      <c r="F3443" s="101"/>
      <c r="G3443" s="101"/>
      <c r="H3443" s="101"/>
      <c r="I3443" s="101"/>
      <c r="J3443" s="101"/>
      <c r="K3443" s="101"/>
    </row>
    <row r="3444" spans="1:11" x14ac:dyDescent="0.3">
      <c r="A3444" s="101"/>
      <c r="B3444" s="101"/>
      <c r="C3444" s="101"/>
      <c r="D3444" s="101"/>
      <c r="E3444" s="101"/>
      <c r="F3444" s="101"/>
      <c r="G3444" s="101"/>
      <c r="H3444" s="101"/>
      <c r="I3444" s="101"/>
      <c r="J3444" s="101"/>
      <c r="K3444" s="101"/>
    </row>
    <row r="3445" spans="1:11" x14ac:dyDescent="0.3">
      <c r="A3445" s="101"/>
      <c r="B3445" s="101"/>
      <c r="C3445" s="101"/>
      <c r="D3445" s="101"/>
      <c r="E3445" s="101"/>
      <c r="F3445" s="101"/>
      <c r="G3445" s="101"/>
      <c r="H3445" s="101"/>
      <c r="I3445" s="101"/>
      <c r="J3445" s="101"/>
      <c r="K3445" s="101"/>
    </row>
    <row r="3446" spans="1:11" x14ac:dyDescent="0.3">
      <c r="A3446" s="101"/>
      <c r="B3446" s="101"/>
      <c r="C3446" s="101"/>
      <c r="D3446" s="101"/>
      <c r="E3446" s="101"/>
      <c r="F3446" s="101"/>
      <c r="G3446" s="101"/>
      <c r="H3446" s="101"/>
      <c r="I3446" s="101"/>
      <c r="J3446" s="101"/>
      <c r="K3446" s="101"/>
    </row>
    <row r="3447" spans="1:11" x14ac:dyDescent="0.3">
      <c r="A3447" s="101"/>
      <c r="B3447" s="101"/>
      <c r="C3447" s="101"/>
      <c r="D3447" s="101"/>
      <c r="E3447" s="101"/>
      <c r="F3447" s="101"/>
      <c r="G3447" s="101"/>
      <c r="H3447" s="101"/>
      <c r="I3447" s="101"/>
      <c r="J3447" s="101"/>
      <c r="K3447" s="101"/>
    </row>
    <row r="3448" spans="1:11" x14ac:dyDescent="0.3">
      <c r="A3448" s="101"/>
      <c r="B3448" s="101"/>
      <c r="C3448" s="101"/>
      <c r="D3448" s="101"/>
      <c r="E3448" s="101"/>
      <c r="F3448" s="101"/>
      <c r="G3448" s="101"/>
      <c r="H3448" s="101"/>
      <c r="I3448" s="101"/>
      <c r="J3448" s="101"/>
      <c r="K3448" s="101"/>
    </row>
    <row r="3449" spans="1:11" x14ac:dyDescent="0.3">
      <c r="A3449" s="101"/>
      <c r="B3449" s="101"/>
      <c r="C3449" s="101"/>
      <c r="D3449" s="101"/>
      <c r="E3449" s="101"/>
      <c r="F3449" s="101"/>
      <c r="G3449" s="101"/>
      <c r="H3449" s="101"/>
      <c r="I3449" s="101"/>
      <c r="J3449" s="101"/>
      <c r="K3449" s="101"/>
    </row>
    <row r="3450" spans="1:11" x14ac:dyDescent="0.3">
      <c r="A3450" s="101"/>
      <c r="B3450" s="101"/>
      <c r="C3450" s="101"/>
      <c r="D3450" s="101"/>
      <c r="E3450" s="101"/>
      <c r="F3450" s="101"/>
      <c r="G3450" s="101"/>
      <c r="H3450" s="101"/>
      <c r="I3450" s="101"/>
      <c r="J3450" s="101"/>
      <c r="K3450" s="101"/>
    </row>
    <row r="3451" spans="1:11" x14ac:dyDescent="0.3">
      <c r="A3451" s="101"/>
      <c r="B3451" s="101"/>
      <c r="C3451" s="101"/>
      <c r="D3451" s="101"/>
      <c r="E3451" s="101"/>
      <c r="F3451" s="101"/>
      <c r="G3451" s="101"/>
      <c r="H3451" s="101"/>
      <c r="I3451" s="101"/>
      <c r="J3451" s="101"/>
      <c r="K3451" s="101"/>
    </row>
    <row r="3452" spans="1:11" x14ac:dyDescent="0.3">
      <c r="A3452" s="101"/>
      <c r="B3452" s="101"/>
      <c r="C3452" s="101"/>
      <c r="D3452" s="101"/>
      <c r="E3452" s="101"/>
      <c r="F3452" s="101"/>
      <c r="G3452" s="101"/>
      <c r="H3452" s="101"/>
      <c r="I3452" s="101"/>
      <c r="J3452" s="101"/>
      <c r="K3452" s="101"/>
    </row>
    <row r="3453" spans="1:11" x14ac:dyDescent="0.3">
      <c r="A3453" s="101"/>
      <c r="B3453" s="101"/>
      <c r="C3453" s="101"/>
      <c r="D3453" s="101"/>
      <c r="E3453" s="101"/>
      <c r="F3453" s="101"/>
      <c r="G3453" s="101"/>
      <c r="H3453" s="101"/>
      <c r="I3453" s="101"/>
      <c r="J3453" s="101"/>
      <c r="K3453" s="101"/>
    </row>
    <row r="3454" spans="1:11" x14ac:dyDescent="0.3">
      <c r="A3454" s="101"/>
      <c r="B3454" s="101"/>
      <c r="C3454" s="101"/>
      <c r="D3454" s="101"/>
      <c r="E3454" s="101"/>
      <c r="F3454" s="101"/>
      <c r="G3454" s="101"/>
      <c r="H3454" s="101"/>
      <c r="I3454" s="101"/>
      <c r="J3454" s="101"/>
      <c r="K3454" s="101"/>
    </row>
    <row r="3455" spans="1:11" x14ac:dyDescent="0.3">
      <c r="A3455" s="101"/>
      <c r="B3455" s="101"/>
      <c r="C3455" s="101"/>
      <c r="D3455" s="101"/>
      <c r="E3455" s="101"/>
      <c r="F3455" s="101"/>
      <c r="G3455" s="101"/>
      <c r="H3455" s="101"/>
      <c r="I3455" s="101"/>
      <c r="J3455" s="101"/>
      <c r="K3455" s="101"/>
    </row>
    <row r="3456" spans="1:11" x14ac:dyDescent="0.3">
      <c r="A3456" s="101"/>
      <c r="B3456" s="101"/>
      <c r="C3456" s="101"/>
      <c r="D3456" s="101"/>
      <c r="E3456" s="101"/>
      <c r="F3456" s="101"/>
      <c r="G3456" s="101"/>
      <c r="H3456" s="101"/>
      <c r="I3456" s="101"/>
      <c r="J3456" s="101"/>
      <c r="K3456" s="101"/>
    </row>
    <row r="3457" spans="1:11" x14ac:dyDescent="0.3">
      <c r="A3457" s="101"/>
      <c r="B3457" s="101"/>
      <c r="C3457" s="101"/>
      <c r="D3457" s="101"/>
      <c r="E3457" s="101"/>
      <c r="F3457" s="101"/>
      <c r="G3457" s="101"/>
      <c r="H3457" s="101"/>
      <c r="I3457" s="101"/>
      <c r="J3457" s="101"/>
      <c r="K3457" s="101"/>
    </row>
    <row r="3458" spans="1:11" x14ac:dyDescent="0.3">
      <c r="A3458" s="101"/>
      <c r="B3458" s="101"/>
      <c r="C3458" s="101"/>
      <c r="D3458" s="101"/>
      <c r="E3458" s="101"/>
      <c r="F3458" s="101"/>
      <c r="G3458" s="101"/>
      <c r="H3458" s="101"/>
      <c r="I3458" s="101"/>
      <c r="J3458" s="101"/>
      <c r="K3458" s="101"/>
    </row>
    <row r="3459" spans="1:11" x14ac:dyDescent="0.3">
      <c r="A3459" s="101"/>
      <c r="B3459" s="101"/>
      <c r="C3459" s="101"/>
      <c r="D3459" s="101"/>
      <c r="E3459" s="101"/>
      <c r="F3459" s="101"/>
      <c r="G3459" s="101"/>
      <c r="H3459" s="101"/>
      <c r="I3459" s="101"/>
      <c r="J3459" s="101"/>
      <c r="K3459" s="101"/>
    </row>
    <row r="3460" spans="1:11" x14ac:dyDescent="0.3">
      <c r="A3460" s="101"/>
      <c r="B3460" s="101"/>
      <c r="C3460" s="101"/>
      <c r="D3460" s="101"/>
      <c r="E3460" s="101"/>
      <c r="F3460" s="101"/>
      <c r="G3460" s="101"/>
      <c r="H3460" s="101"/>
      <c r="I3460" s="101"/>
      <c r="J3460" s="101"/>
      <c r="K3460" s="101"/>
    </row>
    <row r="3461" spans="1:11" x14ac:dyDescent="0.3">
      <c r="A3461" s="101"/>
      <c r="B3461" s="101"/>
      <c r="C3461" s="101"/>
      <c r="D3461" s="101"/>
      <c r="E3461" s="101"/>
      <c r="F3461" s="101"/>
      <c r="G3461" s="101"/>
      <c r="H3461" s="101"/>
      <c r="I3461" s="101"/>
      <c r="J3461" s="101"/>
      <c r="K3461" s="101"/>
    </row>
    <row r="3462" spans="1:11" x14ac:dyDescent="0.3">
      <c r="A3462" s="101"/>
      <c r="B3462" s="101"/>
      <c r="C3462" s="101"/>
      <c r="D3462" s="101"/>
      <c r="E3462" s="101"/>
      <c r="F3462" s="101"/>
      <c r="G3462" s="101"/>
      <c r="H3462" s="101"/>
      <c r="I3462" s="101"/>
      <c r="J3462" s="101"/>
      <c r="K3462" s="101"/>
    </row>
    <row r="3463" spans="1:11" x14ac:dyDescent="0.3">
      <c r="A3463" s="101"/>
      <c r="B3463" s="101"/>
      <c r="C3463" s="101"/>
      <c r="D3463" s="101"/>
      <c r="E3463" s="101"/>
      <c r="F3463" s="101"/>
      <c r="G3463" s="101"/>
      <c r="H3463" s="101"/>
      <c r="I3463" s="101"/>
      <c r="J3463" s="101"/>
      <c r="K3463" s="101"/>
    </row>
    <row r="3464" spans="1:11" x14ac:dyDescent="0.3">
      <c r="A3464" s="101"/>
      <c r="B3464" s="101"/>
      <c r="C3464" s="101"/>
      <c r="D3464" s="101"/>
      <c r="E3464" s="101"/>
      <c r="F3464" s="101"/>
      <c r="G3464" s="101"/>
      <c r="H3464" s="101"/>
      <c r="I3464" s="101"/>
      <c r="J3464" s="101"/>
      <c r="K3464" s="101"/>
    </row>
    <row r="3465" spans="1:11" x14ac:dyDescent="0.3">
      <c r="A3465" s="101"/>
      <c r="B3465" s="101"/>
      <c r="C3465" s="101"/>
      <c r="D3465" s="101"/>
      <c r="E3465" s="101"/>
      <c r="F3465" s="101"/>
      <c r="G3465" s="101"/>
      <c r="H3465" s="101"/>
      <c r="I3465" s="101"/>
      <c r="J3465" s="101"/>
      <c r="K3465" s="101"/>
    </row>
    <row r="3466" spans="1:11" x14ac:dyDescent="0.3">
      <c r="A3466" s="101"/>
      <c r="B3466" s="101"/>
      <c r="C3466" s="101"/>
      <c r="D3466" s="101"/>
      <c r="E3466" s="101"/>
      <c r="F3466" s="101"/>
      <c r="G3466" s="101"/>
      <c r="H3466" s="101"/>
      <c r="I3466" s="101"/>
      <c r="J3466" s="101"/>
      <c r="K3466" s="101"/>
    </row>
    <row r="3467" spans="1:11" x14ac:dyDescent="0.3">
      <c r="A3467" s="101"/>
      <c r="B3467" s="101"/>
      <c r="C3467" s="101"/>
      <c r="D3467" s="101"/>
      <c r="E3467" s="101"/>
      <c r="F3467" s="101"/>
      <c r="G3467" s="101"/>
      <c r="H3467" s="101"/>
      <c r="I3467" s="101"/>
      <c r="J3467" s="101"/>
      <c r="K3467" s="101"/>
    </row>
    <row r="3468" spans="1:11" x14ac:dyDescent="0.3">
      <c r="A3468" s="101"/>
      <c r="B3468" s="101"/>
      <c r="C3468" s="101"/>
      <c r="D3468" s="101"/>
      <c r="E3468" s="101"/>
      <c r="F3468" s="101"/>
      <c r="G3468" s="101"/>
      <c r="H3468" s="101"/>
      <c r="I3468" s="101"/>
      <c r="J3468" s="101"/>
      <c r="K3468" s="101"/>
    </row>
    <row r="3469" spans="1:11" x14ac:dyDescent="0.3">
      <c r="A3469" s="101"/>
      <c r="B3469" s="101"/>
      <c r="C3469" s="101"/>
      <c r="D3469" s="101"/>
      <c r="E3469" s="101"/>
      <c r="F3469" s="101"/>
      <c r="G3469" s="101"/>
      <c r="H3469" s="101"/>
      <c r="I3469" s="101"/>
      <c r="J3469" s="101"/>
      <c r="K3469" s="101"/>
    </row>
    <row r="3470" spans="1:11" x14ac:dyDescent="0.3">
      <c r="A3470" s="101"/>
      <c r="B3470" s="101"/>
      <c r="C3470" s="101"/>
      <c r="D3470" s="101"/>
      <c r="E3470" s="101"/>
      <c r="F3470" s="101"/>
      <c r="G3470" s="101"/>
      <c r="H3470" s="101"/>
      <c r="I3470" s="101"/>
      <c r="J3470" s="101"/>
      <c r="K3470" s="101"/>
    </row>
    <row r="3471" spans="1:11" x14ac:dyDescent="0.3">
      <c r="A3471" s="101"/>
      <c r="B3471" s="101"/>
      <c r="C3471" s="101"/>
      <c r="D3471" s="101"/>
      <c r="E3471" s="101"/>
      <c r="F3471" s="101"/>
      <c r="G3471" s="101"/>
      <c r="H3471" s="101"/>
      <c r="I3471" s="101"/>
      <c r="J3471" s="101"/>
      <c r="K3471" s="101"/>
    </row>
    <row r="3472" spans="1:11" x14ac:dyDescent="0.3">
      <c r="A3472" s="101"/>
      <c r="B3472" s="101"/>
      <c r="C3472" s="101"/>
      <c r="D3472" s="101"/>
      <c r="E3472" s="101"/>
      <c r="F3472" s="101"/>
      <c r="G3472" s="101"/>
      <c r="H3472" s="101"/>
      <c r="I3472" s="101"/>
      <c r="J3472" s="101"/>
      <c r="K3472" s="101"/>
    </row>
    <row r="3473" spans="1:11" x14ac:dyDescent="0.3">
      <c r="A3473" s="101"/>
      <c r="B3473" s="101"/>
      <c r="C3473" s="101"/>
      <c r="D3473" s="101"/>
      <c r="E3473" s="101"/>
      <c r="F3473" s="101"/>
      <c r="G3473" s="101"/>
      <c r="H3473" s="101"/>
      <c r="I3473" s="101"/>
      <c r="J3473" s="101"/>
      <c r="K3473" s="101"/>
    </row>
    <row r="3474" spans="1:11" x14ac:dyDescent="0.3">
      <c r="A3474" s="101"/>
      <c r="B3474" s="101"/>
      <c r="C3474" s="101"/>
      <c r="D3474" s="101"/>
      <c r="E3474" s="101"/>
      <c r="F3474" s="101"/>
      <c r="G3474" s="101"/>
      <c r="H3474" s="101"/>
      <c r="I3474" s="101"/>
      <c r="J3474" s="101"/>
      <c r="K3474" s="101"/>
    </row>
    <row r="3475" spans="1:11" x14ac:dyDescent="0.3">
      <c r="A3475" s="101"/>
      <c r="B3475" s="101"/>
      <c r="C3475" s="101"/>
      <c r="D3475" s="101"/>
      <c r="E3475" s="101"/>
      <c r="F3475" s="101"/>
      <c r="G3475" s="101"/>
      <c r="H3475" s="101"/>
      <c r="I3475" s="101"/>
      <c r="J3475" s="101"/>
      <c r="K3475" s="101"/>
    </row>
    <row r="3476" spans="1:11" x14ac:dyDescent="0.3">
      <c r="A3476" s="101"/>
      <c r="B3476" s="101"/>
      <c r="C3476" s="101"/>
      <c r="D3476" s="101"/>
      <c r="E3476" s="101"/>
      <c r="F3476" s="101"/>
      <c r="G3476" s="101"/>
      <c r="H3476" s="101"/>
      <c r="I3476" s="101"/>
      <c r="J3476" s="101"/>
      <c r="K3476" s="101"/>
    </row>
    <row r="3477" spans="1:11" x14ac:dyDescent="0.3">
      <c r="A3477" s="101"/>
      <c r="B3477" s="101"/>
      <c r="C3477" s="101"/>
      <c r="D3477" s="101"/>
      <c r="E3477" s="101"/>
      <c r="F3477" s="101"/>
      <c r="G3477" s="101"/>
      <c r="H3477" s="101"/>
      <c r="I3477" s="101"/>
      <c r="J3477" s="101"/>
      <c r="K3477" s="101"/>
    </row>
    <row r="3478" spans="1:11" x14ac:dyDescent="0.3">
      <c r="A3478" s="101"/>
      <c r="B3478" s="101"/>
      <c r="C3478" s="101"/>
      <c r="D3478" s="101"/>
      <c r="E3478" s="101"/>
      <c r="F3478" s="101"/>
      <c r="G3478" s="101"/>
      <c r="H3478" s="101"/>
      <c r="I3478" s="101"/>
      <c r="J3478" s="101"/>
      <c r="K3478" s="101"/>
    </row>
    <row r="3479" spans="1:11" x14ac:dyDescent="0.3">
      <c r="A3479" s="101"/>
      <c r="B3479" s="101"/>
      <c r="C3479" s="101"/>
      <c r="D3479" s="101"/>
      <c r="E3479" s="101"/>
      <c r="F3479" s="101"/>
      <c r="G3479" s="101"/>
      <c r="H3479" s="101"/>
      <c r="I3479" s="101"/>
      <c r="J3479" s="101"/>
      <c r="K3479" s="101"/>
    </row>
    <row r="3480" spans="1:11" x14ac:dyDescent="0.3">
      <c r="A3480" s="101"/>
      <c r="B3480" s="101"/>
      <c r="C3480" s="101"/>
      <c r="D3480" s="101"/>
      <c r="E3480" s="101"/>
      <c r="F3480" s="101"/>
      <c r="G3480" s="101"/>
      <c r="H3480" s="101"/>
      <c r="I3480" s="101"/>
      <c r="J3480" s="101"/>
      <c r="K3480" s="101"/>
    </row>
    <row r="3481" spans="1:11" x14ac:dyDescent="0.3">
      <c r="A3481" s="101"/>
      <c r="B3481" s="101"/>
      <c r="C3481" s="101"/>
      <c r="D3481" s="101"/>
      <c r="E3481" s="101"/>
      <c r="F3481" s="101"/>
      <c r="G3481" s="101"/>
      <c r="H3481" s="101"/>
      <c r="I3481" s="101"/>
      <c r="J3481" s="101"/>
      <c r="K3481" s="101"/>
    </row>
    <row r="3482" spans="1:11" x14ac:dyDescent="0.3">
      <c r="A3482" s="101"/>
      <c r="B3482" s="101"/>
      <c r="C3482" s="101"/>
      <c r="D3482" s="101"/>
      <c r="E3482" s="101"/>
      <c r="F3482" s="101"/>
      <c r="G3482" s="101"/>
      <c r="H3482" s="101"/>
      <c r="I3482" s="101"/>
      <c r="J3482" s="101"/>
      <c r="K3482" s="101"/>
    </row>
    <row r="3483" spans="1:11" x14ac:dyDescent="0.3">
      <c r="A3483" s="101"/>
      <c r="B3483" s="101"/>
      <c r="C3483" s="101"/>
      <c r="D3483" s="101"/>
      <c r="E3483" s="101"/>
      <c r="F3483" s="101"/>
      <c r="G3483" s="101"/>
      <c r="H3483" s="101"/>
      <c r="I3483" s="101"/>
      <c r="J3483" s="101"/>
      <c r="K3483" s="101"/>
    </row>
    <row r="3484" spans="1:11" x14ac:dyDescent="0.3">
      <c r="A3484" s="101"/>
      <c r="B3484" s="101"/>
      <c r="C3484" s="101"/>
      <c r="D3484" s="101"/>
      <c r="E3484" s="101"/>
      <c r="F3484" s="101"/>
      <c r="G3484" s="101"/>
      <c r="H3484" s="101"/>
      <c r="I3484" s="101"/>
      <c r="J3484" s="101"/>
      <c r="K3484" s="101"/>
    </row>
    <row r="3485" spans="1:11" x14ac:dyDescent="0.3">
      <c r="A3485" s="101"/>
      <c r="B3485" s="101"/>
      <c r="C3485" s="101"/>
      <c r="D3485" s="101"/>
      <c r="E3485" s="101"/>
      <c r="F3485" s="101"/>
      <c r="G3485" s="101"/>
      <c r="H3485" s="101"/>
      <c r="I3485" s="101"/>
      <c r="J3485" s="101"/>
      <c r="K3485" s="101"/>
    </row>
    <row r="3486" spans="1:11" x14ac:dyDescent="0.3">
      <c r="A3486" s="101"/>
      <c r="B3486" s="101"/>
      <c r="C3486" s="101"/>
      <c r="D3486" s="101"/>
      <c r="E3486" s="101"/>
      <c r="F3486" s="101"/>
      <c r="G3486" s="101"/>
      <c r="H3486" s="101"/>
      <c r="I3486" s="101"/>
      <c r="J3486" s="101"/>
      <c r="K3486" s="101"/>
    </row>
    <row r="3487" spans="1:11" x14ac:dyDescent="0.3">
      <c r="A3487" s="101"/>
      <c r="B3487" s="101"/>
      <c r="C3487" s="101"/>
      <c r="D3487" s="101"/>
      <c r="E3487" s="101"/>
      <c r="F3487" s="101"/>
      <c r="G3487" s="101"/>
      <c r="H3487" s="101"/>
      <c r="I3487" s="101"/>
      <c r="J3487" s="101"/>
      <c r="K3487" s="101"/>
    </row>
    <row r="3488" spans="1:11" x14ac:dyDescent="0.3">
      <c r="A3488" s="101"/>
      <c r="B3488" s="101"/>
      <c r="C3488" s="101"/>
      <c r="D3488" s="101"/>
      <c r="E3488" s="101"/>
      <c r="F3488" s="101"/>
      <c r="G3488" s="101"/>
      <c r="H3488" s="101"/>
      <c r="I3488" s="101"/>
      <c r="J3488" s="101"/>
      <c r="K3488" s="101"/>
    </row>
    <row r="3489" spans="1:11" x14ac:dyDescent="0.3">
      <c r="A3489" s="101"/>
      <c r="B3489" s="101"/>
      <c r="C3489" s="101"/>
      <c r="D3489" s="101"/>
      <c r="E3489" s="101"/>
      <c r="F3489" s="101"/>
      <c r="G3489" s="101"/>
      <c r="H3489" s="101"/>
      <c r="I3489" s="101"/>
      <c r="J3489" s="101"/>
      <c r="K3489" s="101"/>
    </row>
    <row r="3490" spans="1:11" x14ac:dyDescent="0.3">
      <c r="A3490" s="101"/>
      <c r="B3490" s="101"/>
      <c r="C3490" s="101"/>
      <c r="D3490" s="101"/>
      <c r="E3490" s="101"/>
      <c r="F3490" s="101"/>
      <c r="G3490" s="101"/>
      <c r="H3490" s="101"/>
      <c r="I3490" s="101"/>
      <c r="J3490" s="101"/>
      <c r="K3490" s="101"/>
    </row>
    <row r="3491" spans="1:11" x14ac:dyDescent="0.3">
      <c r="A3491" s="101"/>
      <c r="B3491" s="101"/>
      <c r="C3491" s="101"/>
      <c r="D3491" s="101"/>
      <c r="E3491" s="101"/>
      <c r="F3491" s="101"/>
      <c r="G3491" s="101"/>
      <c r="H3491" s="101"/>
      <c r="I3491" s="101"/>
      <c r="J3491" s="101"/>
      <c r="K3491" s="101"/>
    </row>
    <row r="3492" spans="1:11" x14ac:dyDescent="0.3">
      <c r="A3492" s="101"/>
      <c r="B3492" s="101"/>
      <c r="C3492" s="101"/>
      <c r="D3492" s="101"/>
      <c r="E3492" s="101"/>
      <c r="F3492" s="101"/>
      <c r="G3492" s="101"/>
      <c r="H3492" s="101"/>
      <c r="I3492" s="101"/>
      <c r="J3492" s="101"/>
      <c r="K3492" s="101"/>
    </row>
    <row r="3493" spans="1:11" x14ac:dyDescent="0.3">
      <c r="A3493" s="101"/>
      <c r="B3493" s="101"/>
      <c r="C3493" s="101"/>
      <c r="D3493" s="101"/>
      <c r="E3493" s="101"/>
      <c r="F3493" s="101"/>
      <c r="G3493" s="101"/>
      <c r="H3493" s="101"/>
      <c r="I3493" s="101"/>
      <c r="J3493" s="101"/>
      <c r="K3493" s="101"/>
    </row>
    <row r="3494" spans="1:11" x14ac:dyDescent="0.3">
      <c r="A3494" s="101"/>
      <c r="B3494" s="101"/>
      <c r="C3494" s="101"/>
      <c r="D3494" s="101"/>
      <c r="E3494" s="101"/>
      <c r="F3494" s="101"/>
      <c r="G3494" s="101"/>
      <c r="H3494" s="101"/>
      <c r="I3494" s="101"/>
      <c r="J3494" s="101"/>
      <c r="K3494" s="101"/>
    </row>
    <row r="3495" spans="1:11" x14ac:dyDescent="0.3">
      <c r="A3495" s="101"/>
      <c r="B3495" s="101"/>
      <c r="C3495" s="101"/>
      <c r="D3495" s="101"/>
      <c r="E3495" s="101"/>
      <c r="F3495" s="101"/>
      <c r="G3495" s="101"/>
      <c r="H3495" s="101"/>
      <c r="I3495" s="101"/>
      <c r="J3495" s="101"/>
      <c r="K3495" s="101"/>
    </row>
    <row r="3496" spans="1:11" x14ac:dyDescent="0.3">
      <c r="A3496" s="101"/>
      <c r="B3496" s="101"/>
      <c r="C3496" s="101"/>
      <c r="D3496" s="101"/>
      <c r="E3496" s="101"/>
      <c r="F3496" s="101"/>
      <c r="G3496" s="101"/>
      <c r="H3496" s="101"/>
      <c r="I3496" s="101"/>
      <c r="J3496" s="101"/>
      <c r="K3496" s="101"/>
    </row>
    <row r="3497" spans="1:11" x14ac:dyDescent="0.3">
      <c r="A3497" s="101"/>
      <c r="B3497" s="101"/>
      <c r="C3497" s="101"/>
      <c r="D3497" s="101"/>
      <c r="E3497" s="101"/>
      <c r="F3497" s="101"/>
      <c r="G3497" s="101"/>
      <c r="H3497" s="101"/>
      <c r="I3497" s="101"/>
      <c r="J3497" s="101"/>
      <c r="K3497" s="101"/>
    </row>
    <row r="3498" spans="1:11" x14ac:dyDescent="0.3">
      <c r="A3498" s="101"/>
      <c r="B3498" s="101"/>
      <c r="C3498" s="101"/>
      <c r="D3498" s="101"/>
      <c r="E3498" s="101"/>
      <c r="F3498" s="101"/>
      <c r="G3498" s="101"/>
      <c r="H3498" s="101"/>
      <c r="I3498" s="101"/>
      <c r="J3498" s="101"/>
      <c r="K3498" s="101"/>
    </row>
    <row r="3499" spans="1:11" x14ac:dyDescent="0.3">
      <c r="A3499" s="101"/>
      <c r="B3499" s="101"/>
      <c r="C3499" s="101"/>
      <c r="D3499" s="101"/>
      <c r="E3499" s="101"/>
      <c r="F3499" s="101"/>
      <c r="G3499" s="101"/>
      <c r="H3499" s="101"/>
      <c r="I3499" s="101"/>
      <c r="J3499" s="101"/>
      <c r="K3499" s="101"/>
    </row>
    <row r="3500" spans="1:11" x14ac:dyDescent="0.3">
      <c r="A3500" s="101"/>
      <c r="B3500" s="101"/>
      <c r="C3500" s="101"/>
      <c r="D3500" s="101"/>
      <c r="E3500" s="101"/>
      <c r="F3500" s="101"/>
      <c r="G3500" s="101"/>
      <c r="H3500" s="101"/>
      <c r="I3500" s="101"/>
      <c r="J3500" s="101"/>
      <c r="K3500" s="101"/>
    </row>
    <row r="3501" spans="1:11" x14ac:dyDescent="0.3">
      <c r="A3501" s="101"/>
      <c r="B3501" s="101"/>
      <c r="C3501" s="101"/>
      <c r="D3501" s="101"/>
      <c r="E3501" s="101"/>
      <c r="F3501" s="101"/>
      <c r="G3501" s="101"/>
      <c r="H3501" s="101"/>
      <c r="I3501" s="101"/>
      <c r="J3501" s="101"/>
      <c r="K3501" s="101"/>
    </row>
    <row r="3502" spans="1:11" x14ac:dyDescent="0.3">
      <c r="A3502" s="101"/>
      <c r="B3502" s="101"/>
      <c r="C3502" s="101"/>
      <c r="D3502" s="101"/>
      <c r="E3502" s="101"/>
      <c r="F3502" s="101"/>
      <c r="G3502" s="101"/>
      <c r="H3502" s="101"/>
      <c r="I3502" s="101"/>
      <c r="J3502" s="101"/>
      <c r="K3502" s="101"/>
    </row>
    <row r="3503" spans="1:11" x14ac:dyDescent="0.3">
      <c r="A3503" s="101"/>
      <c r="B3503" s="101"/>
      <c r="C3503" s="101"/>
      <c r="D3503" s="101"/>
      <c r="E3503" s="101"/>
      <c r="F3503" s="101"/>
      <c r="G3503" s="101"/>
      <c r="H3503" s="101"/>
      <c r="I3503" s="101"/>
      <c r="J3503" s="101"/>
      <c r="K3503" s="101"/>
    </row>
    <row r="3504" spans="1:11" x14ac:dyDescent="0.3">
      <c r="A3504" s="101"/>
      <c r="B3504" s="101"/>
      <c r="C3504" s="101"/>
      <c r="D3504" s="101"/>
      <c r="E3504" s="101"/>
      <c r="F3504" s="101"/>
      <c r="G3504" s="101"/>
      <c r="H3504" s="101"/>
      <c r="I3504" s="101"/>
      <c r="J3504" s="101"/>
      <c r="K3504" s="101"/>
    </row>
    <row r="3505" spans="1:11" x14ac:dyDescent="0.3">
      <c r="A3505" s="101"/>
      <c r="B3505" s="101"/>
      <c r="C3505" s="101"/>
      <c r="D3505" s="101"/>
      <c r="E3505" s="101"/>
      <c r="F3505" s="101"/>
      <c r="G3505" s="101"/>
      <c r="H3505" s="101"/>
      <c r="I3505" s="101"/>
      <c r="J3505" s="101"/>
      <c r="K3505" s="101"/>
    </row>
    <row r="3506" spans="1:11" x14ac:dyDescent="0.3">
      <c r="A3506" s="101"/>
      <c r="B3506" s="101"/>
      <c r="C3506" s="101"/>
      <c r="D3506" s="101"/>
      <c r="E3506" s="101"/>
      <c r="F3506" s="101"/>
      <c r="G3506" s="101"/>
      <c r="H3506" s="101"/>
      <c r="I3506" s="101"/>
      <c r="J3506" s="101"/>
      <c r="K3506" s="101"/>
    </row>
    <row r="3507" spans="1:11" x14ac:dyDescent="0.3">
      <c r="A3507" s="101"/>
      <c r="B3507" s="101"/>
      <c r="C3507" s="101"/>
      <c r="D3507" s="101"/>
      <c r="E3507" s="101"/>
      <c r="F3507" s="101"/>
      <c r="G3507" s="101"/>
      <c r="H3507" s="101"/>
      <c r="I3507" s="101"/>
      <c r="J3507" s="101"/>
      <c r="K3507" s="101"/>
    </row>
    <row r="3508" spans="1:11" x14ac:dyDescent="0.3">
      <c r="A3508" s="101"/>
      <c r="B3508" s="101"/>
      <c r="C3508" s="101"/>
      <c r="D3508" s="101"/>
      <c r="E3508" s="101"/>
      <c r="F3508" s="101"/>
      <c r="G3508" s="101"/>
      <c r="H3508" s="101"/>
      <c r="I3508" s="101"/>
      <c r="J3508" s="101"/>
      <c r="K3508" s="101"/>
    </row>
    <row r="3509" spans="1:11" x14ac:dyDescent="0.3">
      <c r="A3509" s="101"/>
      <c r="B3509" s="101"/>
      <c r="C3509" s="101"/>
      <c r="D3509" s="101"/>
      <c r="E3509" s="101"/>
      <c r="F3509" s="101"/>
      <c r="G3509" s="101"/>
      <c r="H3509" s="101"/>
      <c r="I3509" s="101"/>
      <c r="J3509" s="101"/>
      <c r="K3509" s="101"/>
    </row>
    <row r="3510" spans="1:11" x14ac:dyDescent="0.3">
      <c r="A3510" s="101"/>
      <c r="B3510" s="101"/>
      <c r="C3510" s="101"/>
      <c r="D3510" s="101"/>
      <c r="E3510" s="101"/>
      <c r="F3510" s="101"/>
      <c r="G3510" s="101"/>
      <c r="H3510" s="101"/>
      <c r="I3510" s="101"/>
      <c r="J3510" s="101"/>
      <c r="K3510" s="101"/>
    </row>
    <row r="3511" spans="1:11" x14ac:dyDescent="0.3">
      <c r="A3511" s="101"/>
      <c r="B3511" s="101"/>
      <c r="C3511" s="101"/>
      <c r="D3511" s="101"/>
      <c r="E3511" s="101"/>
      <c r="F3511" s="101"/>
      <c r="G3511" s="101"/>
      <c r="H3511" s="101"/>
      <c r="I3511" s="101"/>
      <c r="J3511" s="101"/>
      <c r="K3511" s="101"/>
    </row>
    <row r="3512" spans="1:11" x14ac:dyDescent="0.3">
      <c r="A3512" s="101"/>
      <c r="B3512" s="101"/>
      <c r="C3512" s="101"/>
      <c r="D3512" s="101"/>
      <c r="E3512" s="101"/>
      <c r="F3512" s="101"/>
      <c r="G3512" s="101"/>
      <c r="H3512" s="101"/>
      <c r="I3512" s="101"/>
      <c r="J3512" s="101"/>
      <c r="K3512" s="101"/>
    </row>
    <row r="3513" spans="1:11" x14ac:dyDescent="0.3">
      <c r="A3513" s="101"/>
      <c r="B3513" s="101"/>
      <c r="C3513" s="101"/>
      <c r="D3513" s="101"/>
      <c r="E3513" s="101"/>
      <c r="F3513" s="101"/>
      <c r="G3513" s="101"/>
      <c r="H3513" s="101"/>
      <c r="I3513" s="101"/>
      <c r="J3513" s="101"/>
      <c r="K3513" s="101"/>
    </row>
    <row r="3514" spans="1:11" x14ac:dyDescent="0.3">
      <c r="A3514" s="101"/>
      <c r="B3514" s="101"/>
      <c r="C3514" s="101"/>
      <c r="D3514" s="101"/>
      <c r="E3514" s="101"/>
      <c r="F3514" s="101"/>
      <c r="G3514" s="101"/>
      <c r="H3514" s="101"/>
      <c r="I3514" s="101"/>
      <c r="J3514" s="101"/>
      <c r="K3514" s="101"/>
    </row>
    <row r="3515" spans="1:11" x14ac:dyDescent="0.3">
      <c r="A3515" s="101"/>
      <c r="B3515" s="101"/>
      <c r="C3515" s="101"/>
      <c r="D3515" s="101"/>
      <c r="E3515" s="101"/>
      <c r="F3515" s="101"/>
      <c r="G3515" s="101"/>
      <c r="H3515" s="101"/>
      <c r="I3515" s="101"/>
      <c r="J3515" s="101"/>
      <c r="K3515" s="101"/>
    </row>
    <row r="3516" spans="1:11" x14ac:dyDescent="0.3">
      <c r="A3516" s="101"/>
      <c r="B3516" s="101"/>
      <c r="C3516" s="101"/>
      <c r="D3516" s="101"/>
      <c r="E3516" s="101"/>
      <c r="F3516" s="101"/>
      <c r="G3516" s="101"/>
      <c r="H3516" s="101"/>
      <c r="I3516" s="101"/>
      <c r="J3516" s="101"/>
      <c r="K3516" s="101"/>
    </row>
    <row r="3517" spans="1:11" x14ac:dyDescent="0.3">
      <c r="A3517" s="101"/>
      <c r="B3517" s="101"/>
      <c r="C3517" s="101"/>
      <c r="D3517" s="101"/>
      <c r="E3517" s="101"/>
      <c r="F3517" s="101"/>
      <c r="G3517" s="101"/>
      <c r="H3517" s="101"/>
      <c r="I3517" s="101"/>
      <c r="J3517" s="101"/>
      <c r="K3517" s="101"/>
    </row>
    <row r="3518" spans="1:11" x14ac:dyDescent="0.3">
      <c r="A3518" s="101"/>
      <c r="B3518" s="101"/>
      <c r="C3518" s="101"/>
      <c r="D3518" s="101"/>
      <c r="E3518" s="101"/>
      <c r="F3518" s="101"/>
      <c r="G3518" s="101"/>
      <c r="H3518" s="101"/>
      <c r="I3518" s="101"/>
      <c r="J3518" s="101"/>
      <c r="K3518" s="101"/>
    </row>
    <row r="3519" spans="1:11" x14ac:dyDescent="0.3">
      <c r="A3519" s="101"/>
      <c r="B3519" s="101"/>
      <c r="C3519" s="101"/>
      <c r="D3519" s="101"/>
      <c r="E3519" s="101"/>
      <c r="F3519" s="101"/>
      <c r="G3519" s="101"/>
      <c r="H3519" s="101"/>
      <c r="I3519" s="101"/>
      <c r="J3519" s="101"/>
      <c r="K3519" s="101"/>
    </row>
    <row r="3520" spans="1:11" x14ac:dyDescent="0.3">
      <c r="A3520" s="101"/>
      <c r="B3520" s="101"/>
      <c r="C3520" s="101"/>
      <c r="D3520" s="101"/>
      <c r="E3520" s="101"/>
      <c r="F3520" s="101"/>
      <c r="G3520" s="101"/>
      <c r="H3520" s="101"/>
      <c r="I3520" s="101"/>
      <c r="J3520" s="101"/>
      <c r="K3520" s="101"/>
    </row>
    <row r="3521" spans="1:11" x14ac:dyDescent="0.3">
      <c r="A3521" s="101"/>
      <c r="B3521" s="101"/>
      <c r="C3521" s="101"/>
      <c r="D3521" s="101"/>
      <c r="E3521" s="101"/>
      <c r="F3521" s="101"/>
      <c r="G3521" s="101"/>
      <c r="H3521" s="101"/>
      <c r="I3521" s="101"/>
      <c r="J3521" s="101"/>
      <c r="K3521" s="101"/>
    </row>
    <row r="3522" spans="1:11" x14ac:dyDescent="0.3">
      <c r="A3522" s="101"/>
      <c r="B3522" s="101"/>
      <c r="C3522" s="101"/>
      <c r="D3522" s="101"/>
      <c r="E3522" s="101"/>
      <c r="F3522" s="101"/>
      <c r="G3522" s="101"/>
      <c r="H3522" s="101"/>
      <c r="I3522" s="101"/>
      <c r="J3522" s="101"/>
      <c r="K3522" s="101"/>
    </row>
    <row r="3523" spans="1:11" x14ac:dyDescent="0.3">
      <c r="A3523" s="101"/>
      <c r="B3523" s="101"/>
      <c r="C3523" s="101"/>
      <c r="D3523" s="101"/>
      <c r="E3523" s="101"/>
      <c r="F3523" s="101"/>
      <c r="G3523" s="101"/>
      <c r="H3523" s="101"/>
      <c r="I3523" s="101"/>
      <c r="J3523" s="101"/>
      <c r="K3523" s="101"/>
    </row>
    <row r="3524" spans="1:11" x14ac:dyDescent="0.3">
      <c r="A3524" s="101"/>
      <c r="B3524" s="101"/>
      <c r="C3524" s="101"/>
      <c r="D3524" s="101"/>
      <c r="E3524" s="101"/>
      <c r="F3524" s="101"/>
      <c r="G3524" s="101"/>
      <c r="H3524" s="101"/>
      <c r="I3524" s="101"/>
      <c r="J3524" s="101"/>
      <c r="K3524" s="101"/>
    </row>
    <row r="3525" spans="1:11" x14ac:dyDescent="0.3">
      <c r="A3525" s="101"/>
      <c r="B3525" s="101"/>
      <c r="C3525" s="101"/>
      <c r="D3525" s="101"/>
      <c r="E3525" s="101"/>
      <c r="F3525" s="101"/>
      <c r="G3525" s="101"/>
      <c r="H3525" s="101"/>
      <c r="I3525" s="101"/>
      <c r="J3525" s="101"/>
      <c r="K3525" s="101"/>
    </row>
    <row r="3526" spans="1:11" x14ac:dyDescent="0.3">
      <c r="A3526" s="101"/>
      <c r="B3526" s="101"/>
      <c r="C3526" s="101"/>
      <c r="D3526" s="101"/>
      <c r="E3526" s="101"/>
      <c r="F3526" s="101"/>
      <c r="G3526" s="101"/>
      <c r="H3526" s="101"/>
      <c r="I3526" s="101"/>
      <c r="J3526" s="101"/>
      <c r="K3526" s="101"/>
    </row>
    <row r="3527" spans="1:11" x14ac:dyDescent="0.3">
      <c r="A3527" s="101"/>
      <c r="B3527" s="101"/>
      <c r="C3527" s="101"/>
      <c r="D3527" s="101"/>
      <c r="E3527" s="101"/>
      <c r="F3527" s="101"/>
      <c r="G3527" s="101"/>
      <c r="H3527" s="101"/>
      <c r="I3527" s="101"/>
      <c r="J3527" s="101"/>
      <c r="K3527" s="101"/>
    </row>
    <row r="3528" spans="1:11" x14ac:dyDescent="0.3">
      <c r="A3528" s="101"/>
      <c r="B3528" s="101"/>
      <c r="C3528" s="101"/>
      <c r="D3528" s="101"/>
      <c r="E3528" s="101"/>
      <c r="F3528" s="101"/>
      <c r="G3528" s="101"/>
      <c r="H3528" s="101"/>
      <c r="I3528" s="101"/>
      <c r="J3528" s="101"/>
      <c r="K3528" s="101"/>
    </row>
    <row r="3529" spans="1:11" x14ac:dyDescent="0.3">
      <c r="A3529" s="101"/>
      <c r="B3529" s="101"/>
      <c r="C3529" s="101"/>
      <c r="D3529" s="101"/>
      <c r="E3529" s="101"/>
      <c r="F3529" s="101"/>
      <c r="G3529" s="101"/>
      <c r="H3529" s="101"/>
      <c r="I3529" s="101"/>
      <c r="J3529" s="101"/>
      <c r="K3529" s="101"/>
    </row>
    <row r="3530" spans="1:11" x14ac:dyDescent="0.3">
      <c r="A3530" s="101"/>
      <c r="B3530" s="101"/>
      <c r="C3530" s="101"/>
      <c r="D3530" s="101"/>
      <c r="E3530" s="101"/>
      <c r="F3530" s="101"/>
      <c r="G3530" s="101"/>
      <c r="H3530" s="101"/>
      <c r="I3530" s="101"/>
      <c r="J3530" s="101"/>
      <c r="K3530" s="101"/>
    </row>
    <row r="3531" spans="1:11" x14ac:dyDescent="0.3">
      <c r="A3531" s="101"/>
      <c r="B3531" s="101"/>
      <c r="C3531" s="101"/>
      <c r="D3531" s="101"/>
      <c r="E3531" s="101"/>
      <c r="F3531" s="101"/>
      <c r="G3531" s="101"/>
      <c r="H3531" s="101"/>
      <c r="I3531" s="101"/>
      <c r="J3531" s="101"/>
      <c r="K3531" s="101"/>
    </row>
    <row r="3532" spans="1:11" x14ac:dyDescent="0.3">
      <c r="A3532" s="101"/>
      <c r="B3532" s="101"/>
      <c r="C3532" s="101"/>
      <c r="D3532" s="101"/>
      <c r="E3532" s="101"/>
      <c r="F3532" s="101"/>
      <c r="G3532" s="101"/>
      <c r="H3532" s="101"/>
      <c r="I3532" s="101"/>
      <c r="J3532" s="101"/>
      <c r="K3532" s="101"/>
    </row>
    <row r="3533" spans="1:11" x14ac:dyDescent="0.3">
      <c r="A3533" s="101"/>
      <c r="B3533" s="101"/>
      <c r="C3533" s="101"/>
      <c r="D3533" s="101"/>
      <c r="E3533" s="101"/>
      <c r="F3533" s="101"/>
      <c r="G3533" s="101"/>
      <c r="H3533" s="101"/>
      <c r="I3533" s="101"/>
      <c r="J3533" s="101"/>
      <c r="K3533" s="101"/>
    </row>
    <row r="3534" spans="1:11" x14ac:dyDescent="0.3">
      <c r="A3534" s="101"/>
      <c r="B3534" s="101"/>
      <c r="C3534" s="101"/>
      <c r="D3534" s="101"/>
      <c r="E3534" s="101"/>
      <c r="F3534" s="101"/>
      <c r="G3534" s="101"/>
      <c r="H3534" s="101"/>
      <c r="I3534" s="101"/>
      <c r="J3534" s="101"/>
      <c r="K3534" s="101"/>
    </row>
    <row r="3535" spans="1:11" x14ac:dyDescent="0.3">
      <c r="A3535" s="101"/>
      <c r="B3535" s="101"/>
      <c r="C3535" s="101"/>
      <c r="D3535" s="101"/>
      <c r="E3535" s="101"/>
      <c r="F3535" s="101"/>
      <c r="G3535" s="101"/>
      <c r="H3535" s="101"/>
      <c r="I3535" s="101"/>
      <c r="J3535" s="101"/>
      <c r="K3535" s="101"/>
    </row>
    <row r="3536" spans="1:11" x14ac:dyDescent="0.3">
      <c r="A3536" s="101"/>
      <c r="B3536" s="101"/>
      <c r="C3536" s="101"/>
      <c r="D3536" s="101"/>
      <c r="E3536" s="101"/>
      <c r="F3536" s="101"/>
      <c r="G3536" s="101"/>
      <c r="H3536" s="101"/>
      <c r="I3536" s="101"/>
      <c r="J3536" s="101"/>
      <c r="K3536" s="101"/>
    </row>
    <row r="3537" spans="1:11" x14ac:dyDescent="0.3">
      <c r="A3537" s="101"/>
      <c r="B3537" s="101"/>
      <c r="C3537" s="101"/>
      <c r="D3537" s="101"/>
      <c r="E3537" s="101"/>
      <c r="F3537" s="101"/>
      <c r="G3537" s="101"/>
      <c r="H3537" s="101"/>
      <c r="I3537" s="101"/>
      <c r="J3537" s="101"/>
      <c r="K3537" s="101"/>
    </row>
    <row r="3538" spans="1:11" x14ac:dyDescent="0.3">
      <c r="A3538" s="101"/>
      <c r="B3538" s="101"/>
      <c r="C3538" s="101"/>
      <c r="D3538" s="101"/>
      <c r="E3538" s="101"/>
      <c r="F3538" s="101"/>
      <c r="G3538" s="101"/>
      <c r="H3538" s="101"/>
      <c r="I3538" s="101"/>
      <c r="J3538" s="101"/>
      <c r="K3538" s="101"/>
    </row>
    <row r="3539" spans="1:11" x14ac:dyDescent="0.3">
      <c r="A3539" s="101"/>
      <c r="B3539" s="101"/>
      <c r="C3539" s="101"/>
      <c r="D3539" s="101"/>
      <c r="E3539" s="101"/>
      <c r="F3539" s="101"/>
      <c r="G3539" s="101"/>
      <c r="H3539" s="101"/>
      <c r="I3539" s="101"/>
      <c r="J3539" s="101"/>
      <c r="K3539" s="101"/>
    </row>
    <row r="3540" spans="1:11" x14ac:dyDescent="0.3">
      <c r="A3540" s="101"/>
      <c r="B3540" s="101"/>
      <c r="C3540" s="101"/>
      <c r="D3540" s="101"/>
      <c r="E3540" s="101"/>
      <c r="F3540" s="101"/>
      <c r="G3540" s="101"/>
      <c r="H3540" s="101"/>
      <c r="I3540" s="101"/>
      <c r="J3540" s="101"/>
      <c r="K3540" s="101"/>
    </row>
    <row r="3541" spans="1:11" x14ac:dyDescent="0.3">
      <c r="A3541" s="101"/>
      <c r="B3541" s="101"/>
      <c r="C3541" s="101"/>
      <c r="D3541" s="101"/>
      <c r="E3541" s="101"/>
      <c r="F3541" s="101"/>
      <c r="G3541" s="101"/>
      <c r="H3541" s="101"/>
      <c r="I3541" s="101"/>
      <c r="J3541" s="101"/>
      <c r="K3541" s="101"/>
    </row>
    <row r="3542" spans="1:11" x14ac:dyDescent="0.3">
      <c r="A3542" s="101"/>
      <c r="B3542" s="101"/>
      <c r="C3542" s="101"/>
      <c r="D3542" s="101"/>
      <c r="E3542" s="101"/>
      <c r="F3542" s="101"/>
      <c r="G3542" s="101"/>
      <c r="H3542" s="101"/>
      <c r="I3542" s="101"/>
      <c r="J3542" s="101"/>
      <c r="K3542" s="101"/>
    </row>
    <row r="3543" spans="1:11" x14ac:dyDescent="0.3">
      <c r="A3543" s="101"/>
      <c r="B3543" s="101"/>
      <c r="C3543" s="101"/>
      <c r="D3543" s="101"/>
      <c r="E3543" s="101"/>
      <c r="F3543" s="101"/>
      <c r="G3543" s="101"/>
      <c r="H3543" s="101"/>
      <c r="I3543" s="101"/>
      <c r="J3543" s="101"/>
      <c r="K3543" s="101"/>
    </row>
    <row r="3544" spans="1:11" x14ac:dyDescent="0.3">
      <c r="A3544" s="101"/>
      <c r="B3544" s="101"/>
      <c r="C3544" s="101"/>
      <c r="D3544" s="101"/>
      <c r="E3544" s="101"/>
      <c r="F3544" s="101"/>
      <c r="G3544" s="101"/>
      <c r="H3544" s="101"/>
      <c r="I3544" s="101"/>
      <c r="J3544" s="101"/>
      <c r="K3544" s="101"/>
    </row>
    <row r="3545" spans="1:11" x14ac:dyDescent="0.3">
      <c r="A3545" s="101"/>
      <c r="B3545" s="101"/>
      <c r="C3545" s="101"/>
      <c r="D3545" s="101"/>
      <c r="E3545" s="101"/>
      <c r="F3545" s="101"/>
      <c r="G3545" s="101"/>
      <c r="H3545" s="101"/>
      <c r="I3545" s="101"/>
      <c r="J3545" s="101"/>
      <c r="K3545" s="101"/>
    </row>
    <row r="3546" spans="1:11" x14ac:dyDescent="0.3">
      <c r="A3546" s="101"/>
      <c r="B3546" s="101"/>
      <c r="C3546" s="101"/>
      <c r="D3546" s="101"/>
      <c r="E3546" s="101"/>
      <c r="F3546" s="101"/>
      <c r="G3546" s="101"/>
      <c r="H3546" s="101"/>
      <c r="I3546" s="101"/>
      <c r="J3546" s="101"/>
      <c r="K3546" s="101"/>
    </row>
    <row r="3547" spans="1:11" x14ac:dyDescent="0.3">
      <c r="A3547" s="101"/>
      <c r="B3547" s="101"/>
      <c r="C3547" s="101"/>
      <c r="D3547" s="101"/>
      <c r="E3547" s="101"/>
      <c r="F3547" s="101"/>
      <c r="G3547" s="101"/>
      <c r="H3547" s="101"/>
      <c r="I3547" s="101"/>
      <c r="J3547" s="101"/>
      <c r="K3547" s="101"/>
    </row>
    <row r="3548" spans="1:11" x14ac:dyDescent="0.3">
      <c r="A3548" s="101"/>
      <c r="B3548" s="101"/>
      <c r="C3548" s="101"/>
      <c r="D3548" s="101"/>
      <c r="E3548" s="101"/>
      <c r="F3548" s="101"/>
      <c r="G3548" s="101"/>
      <c r="H3548" s="101"/>
      <c r="I3548" s="101"/>
      <c r="J3548" s="101"/>
      <c r="K3548" s="101"/>
    </row>
    <row r="3549" spans="1:11" x14ac:dyDescent="0.3">
      <c r="A3549" s="101"/>
      <c r="B3549" s="101"/>
      <c r="C3549" s="101"/>
      <c r="D3549" s="101"/>
      <c r="E3549" s="101"/>
      <c r="F3549" s="101"/>
      <c r="G3549" s="101"/>
      <c r="H3549" s="101"/>
      <c r="I3549" s="101"/>
      <c r="J3549" s="101"/>
      <c r="K3549" s="101"/>
    </row>
    <row r="3550" spans="1:11" x14ac:dyDescent="0.3">
      <c r="A3550" s="101"/>
      <c r="B3550" s="101"/>
      <c r="C3550" s="101"/>
      <c r="D3550" s="101"/>
      <c r="E3550" s="101"/>
      <c r="F3550" s="101"/>
      <c r="G3550" s="101"/>
      <c r="H3550" s="101"/>
      <c r="I3550" s="101"/>
      <c r="J3550" s="101"/>
      <c r="K3550" s="101"/>
    </row>
    <row r="3551" spans="1:11" x14ac:dyDescent="0.3">
      <c r="A3551" s="101"/>
      <c r="B3551" s="101"/>
      <c r="C3551" s="101"/>
      <c r="D3551" s="101"/>
      <c r="E3551" s="101"/>
      <c r="F3551" s="101"/>
      <c r="G3551" s="101"/>
      <c r="H3551" s="101"/>
      <c r="I3551" s="101"/>
      <c r="J3551" s="101"/>
      <c r="K3551" s="101"/>
    </row>
    <row r="3552" spans="1:11" x14ac:dyDescent="0.3">
      <c r="A3552" s="101"/>
      <c r="B3552" s="101"/>
      <c r="C3552" s="101"/>
      <c r="D3552" s="101"/>
      <c r="E3552" s="101"/>
      <c r="F3552" s="101"/>
      <c r="G3552" s="101"/>
      <c r="H3552" s="101"/>
      <c r="I3552" s="101"/>
      <c r="J3552" s="101"/>
      <c r="K3552" s="101"/>
    </row>
    <row r="3553" spans="1:11" x14ac:dyDescent="0.3">
      <c r="A3553" s="101"/>
      <c r="B3553" s="101"/>
      <c r="C3553" s="101"/>
      <c r="D3553" s="101"/>
      <c r="E3553" s="101"/>
      <c r="F3553" s="101"/>
      <c r="G3553" s="101"/>
      <c r="H3553" s="101"/>
      <c r="I3553" s="101"/>
      <c r="J3553" s="101"/>
      <c r="K3553" s="101"/>
    </row>
    <row r="3554" spans="1:11" x14ac:dyDescent="0.3">
      <c r="A3554" s="101"/>
      <c r="B3554" s="101"/>
      <c r="C3554" s="101"/>
      <c r="D3554" s="101"/>
      <c r="E3554" s="101"/>
      <c r="F3554" s="101"/>
      <c r="G3554" s="101"/>
      <c r="H3554" s="101"/>
      <c r="I3554" s="101"/>
      <c r="J3554" s="101"/>
      <c r="K3554" s="101"/>
    </row>
    <row r="3555" spans="1:11" x14ac:dyDescent="0.3">
      <c r="A3555" s="101"/>
      <c r="B3555" s="101"/>
      <c r="C3555" s="101"/>
      <c r="D3555" s="101"/>
      <c r="E3555" s="101"/>
      <c r="F3555" s="101"/>
      <c r="G3555" s="101"/>
      <c r="H3555" s="101"/>
      <c r="I3555" s="101"/>
      <c r="J3555" s="101"/>
      <c r="K3555" s="101"/>
    </row>
    <row r="3556" spans="1:11" x14ac:dyDescent="0.3">
      <c r="A3556" s="101"/>
      <c r="B3556" s="101"/>
      <c r="C3556" s="101"/>
      <c r="D3556" s="101"/>
      <c r="E3556" s="101"/>
      <c r="F3556" s="101"/>
      <c r="G3556" s="101"/>
      <c r="H3556" s="101"/>
      <c r="I3556" s="101"/>
      <c r="J3556" s="101"/>
      <c r="K3556" s="101"/>
    </row>
    <row r="3557" spans="1:11" x14ac:dyDescent="0.3">
      <c r="A3557" s="101"/>
      <c r="B3557" s="101"/>
      <c r="C3557" s="101"/>
      <c r="D3557" s="101"/>
      <c r="E3557" s="101"/>
      <c r="F3557" s="101"/>
      <c r="G3557" s="101"/>
      <c r="H3557" s="101"/>
      <c r="I3557" s="101"/>
      <c r="J3557" s="101"/>
      <c r="K3557" s="101"/>
    </row>
    <row r="3558" spans="1:11" x14ac:dyDescent="0.3">
      <c r="A3558" s="101"/>
      <c r="B3558" s="101"/>
      <c r="C3558" s="101"/>
      <c r="D3558" s="101"/>
      <c r="E3558" s="101"/>
      <c r="F3558" s="101"/>
      <c r="G3558" s="101"/>
      <c r="H3558" s="101"/>
      <c r="I3558" s="101"/>
      <c r="J3558" s="101"/>
      <c r="K3558" s="101"/>
    </row>
    <row r="3559" spans="1:11" x14ac:dyDescent="0.3">
      <c r="A3559" s="101"/>
      <c r="B3559" s="101"/>
      <c r="C3559" s="101"/>
      <c r="D3559" s="101"/>
      <c r="E3559" s="101"/>
      <c r="F3559" s="101"/>
      <c r="G3559" s="101"/>
      <c r="H3559" s="101"/>
      <c r="I3559" s="101"/>
      <c r="J3559" s="101"/>
      <c r="K3559" s="101"/>
    </row>
    <row r="3560" spans="1:11" x14ac:dyDescent="0.3">
      <c r="A3560" s="101"/>
      <c r="B3560" s="101"/>
      <c r="C3560" s="101"/>
      <c r="D3560" s="101"/>
      <c r="E3560" s="101"/>
      <c r="F3560" s="101"/>
      <c r="G3560" s="101"/>
      <c r="H3560" s="101"/>
      <c r="I3560" s="101"/>
      <c r="J3560" s="101"/>
      <c r="K3560" s="101"/>
    </row>
    <row r="3561" spans="1:11" x14ac:dyDescent="0.3">
      <c r="A3561" s="101"/>
      <c r="B3561" s="101"/>
      <c r="C3561" s="101"/>
      <c r="D3561" s="101"/>
      <c r="E3561" s="101"/>
      <c r="F3561" s="101"/>
      <c r="G3561" s="101"/>
      <c r="H3561" s="101"/>
      <c r="I3561" s="101"/>
      <c r="J3561" s="101"/>
      <c r="K3561" s="101"/>
    </row>
    <row r="3562" spans="1:11" x14ac:dyDescent="0.3">
      <c r="A3562" s="101"/>
      <c r="B3562" s="101"/>
      <c r="C3562" s="101"/>
      <c r="D3562" s="101"/>
      <c r="E3562" s="101"/>
      <c r="F3562" s="101"/>
      <c r="G3562" s="101"/>
      <c r="H3562" s="101"/>
      <c r="I3562" s="101"/>
      <c r="J3562" s="101"/>
      <c r="K3562" s="101"/>
    </row>
    <row r="3563" spans="1:11" x14ac:dyDescent="0.3">
      <c r="A3563" s="101"/>
      <c r="B3563" s="101"/>
      <c r="C3563" s="101"/>
      <c r="D3563" s="101"/>
      <c r="E3563" s="101"/>
      <c r="F3563" s="101"/>
      <c r="G3563" s="101"/>
      <c r="H3563" s="101"/>
      <c r="I3563" s="101"/>
      <c r="J3563" s="101"/>
      <c r="K3563" s="101"/>
    </row>
    <row r="3564" spans="1:11" x14ac:dyDescent="0.3">
      <c r="A3564" s="101"/>
      <c r="B3564" s="101"/>
      <c r="C3564" s="101"/>
      <c r="D3564" s="101"/>
      <c r="E3564" s="101"/>
      <c r="F3564" s="101"/>
      <c r="G3564" s="101"/>
      <c r="H3564" s="101"/>
      <c r="I3564" s="101"/>
      <c r="J3564" s="101"/>
      <c r="K3564" s="101"/>
    </row>
    <row r="3565" spans="1:11" x14ac:dyDescent="0.3">
      <c r="A3565" s="101"/>
      <c r="B3565" s="101"/>
      <c r="C3565" s="101"/>
      <c r="D3565" s="101"/>
      <c r="E3565" s="101"/>
      <c r="F3565" s="101"/>
      <c r="G3565" s="101"/>
      <c r="H3565" s="101"/>
      <c r="I3565" s="101"/>
      <c r="J3565" s="101"/>
      <c r="K3565" s="101"/>
    </row>
    <row r="3566" spans="1:11" x14ac:dyDescent="0.3">
      <c r="A3566" s="101"/>
      <c r="B3566" s="101"/>
      <c r="C3566" s="101"/>
      <c r="D3566" s="101"/>
      <c r="E3566" s="101"/>
      <c r="F3566" s="101"/>
      <c r="G3566" s="101"/>
      <c r="H3566" s="101"/>
      <c r="I3566" s="101"/>
      <c r="J3566" s="101"/>
      <c r="K3566" s="101"/>
    </row>
    <row r="3567" spans="1:11" x14ac:dyDescent="0.3">
      <c r="A3567" s="101"/>
      <c r="B3567" s="101"/>
      <c r="C3567" s="101"/>
      <c r="D3567" s="101"/>
      <c r="E3567" s="101"/>
      <c r="F3567" s="101"/>
      <c r="G3567" s="101"/>
      <c r="H3567" s="101"/>
      <c r="I3567" s="101"/>
      <c r="J3567" s="101"/>
      <c r="K3567" s="101"/>
    </row>
    <row r="3568" spans="1:11" x14ac:dyDescent="0.3">
      <c r="A3568" s="101"/>
      <c r="B3568" s="101"/>
      <c r="C3568" s="101"/>
      <c r="D3568" s="101"/>
      <c r="E3568" s="101"/>
      <c r="F3568" s="101"/>
      <c r="G3568" s="101"/>
      <c r="H3568" s="101"/>
      <c r="I3568" s="101"/>
      <c r="J3568" s="101"/>
      <c r="K3568" s="101"/>
    </row>
    <row r="3569" spans="1:11" x14ac:dyDescent="0.3">
      <c r="A3569" s="101"/>
      <c r="B3569" s="101"/>
      <c r="C3569" s="101"/>
      <c r="D3569" s="101"/>
      <c r="E3569" s="101"/>
      <c r="F3569" s="101"/>
      <c r="G3569" s="101"/>
      <c r="H3569" s="101"/>
      <c r="I3569" s="101"/>
      <c r="J3569" s="101"/>
      <c r="K3569" s="101"/>
    </row>
    <row r="3570" spans="1:11" x14ac:dyDescent="0.3">
      <c r="A3570" s="101"/>
      <c r="B3570" s="101"/>
      <c r="C3570" s="101"/>
      <c r="D3570" s="101"/>
      <c r="E3570" s="101"/>
      <c r="F3570" s="101"/>
      <c r="G3570" s="101"/>
      <c r="H3570" s="101"/>
      <c r="I3570" s="101"/>
      <c r="J3570" s="101"/>
      <c r="K3570" s="101"/>
    </row>
    <row r="3571" spans="1:11" x14ac:dyDescent="0.3">
      <c r="A3571" s="101"/>
      <c r="B3571" s="101"/>
      <c r="C3571" s="101"/>
      <c r="D3571" s="101"/>
      <c r="E3571" s="101"/>
      <c r="F3571" s="101"/>
      <c r="G3571" s="101"/>
      <c r="H3571" s="101"/>
      <c r="I3571" s="101"/>
      <c r="J3571" s="101"/>
      <c r="K3571" s="101"/>
    </row>
    <row r="3572" spans="1:11" x14ac:dyDescent="0.3">
      <c r="A3572" s="101"/>
      <c r="B3572" s="101"/>
      <c r="C3572" s="101"/>
      <c r="D3572" s="101"/>
      <c r="E3572" s="101"/>
      <c r="F3572" s="101"/>
      <c r="G3572" s="101"/>
      <c r="H3572" s="101"/>
      <c r="I3572" s="101"/>
      <c r="J3572" s="101"/>
      <c r="K3572" s="101"/>
    </row>
    <row r="3573" spans="1:11" x14ac:dyDescent="0.3">
      <c r="A3573" s="101"/>
      <c r="B3573" s="101"/>
      <c r="C3573" s="101"/>
      <c r="D3573" s="101"/>
      <c r="E3573" s="101"/>
      <c r="F3573" s="101"/>
      <c r="G3573" s="101"/>
      <c r="H3573" s="101"/>
      <c r="I3573" s="101"/>
      <c r="J3573" s="101"/>
      <c r="K3573" s="101"/>
    </row>
    <row r="3574" spans="1:11" x14ac:dyDescent="0.3">
      <c r="A3574" s="101"/>
      <c r="B3574" s="101"/>
      <c r="C3574" s="101"/>
      <c r="D3574" s="101"/>
      <c r="E3574" s="101"/>
      <c r="F3574" s="101"/>
      <c r="G3574" s="101"/>
      <c r="H3574" s="101"/>
      <c r="I3574" s="101"/>
      <c r="J3574" s="101"/>
      <c r="K3574" s="101"/>
    </row>
    <row r="3575" spans="1:11" x14ac:dyDescent="0.3">
      <c r="A3575" s="101"/>
      <c r="B3575" s="101"/>
      <c r="C3575" s="101"/>
      <c r="D3575" s="101"/>
      <c r="E3575" s="101"/>
      <c r="F3575" s="101"/>
      <c r="G3575" s="101"/>
      <c r="H3575" s="101"/>
      <c r="I3575" s="101"/>
      <c r="J3575" s="101"/>
      <c r="K3575" s="101"/>
    </row>
    <row r="3576" spans="1:11" x14ac:dyDescent="0.3">
      <c r="A3576" s="101"/>
      <c r="B3576" s="101"/>
      <c r="C3576" s="101"/>
      <c r="D3576" s="101"/>
      <c r="E3576" s="101"/>
      <c r="F3576" s="101"/>
      <c r="G3576" s="101"/>
      <c r="H3576" s="101"/>
      <c r="I3576" s="101"/>
      <c r="J3576" s="101"/>
      <c r="K3576" s="101"/>
    </row>
    <row r="3577" spans="1:11" x14ac:dyDescent="0.3">
      <c r="A3577" s="101"/>
      <c r="B3577" s="101"/>
      <c r="C3577" s="101"/>
      <c r="D3577" s="101"/>
      <c r="E3577" s="101"/>
      <c r="F3577" s="101"/>
      <c r="G3577" s="101"/>
      <c r="H3577" s="101"/>
      <c r="I3577" s="101"/>
      <c r="J3577" s="101"/>
      <c r="K3577" s="101"/>
    </row>
    <row r="3578" spans="1:11" x14ac:dyDescent="0.3">
      <c r="A3578" s="101"/>
      <c r="B3578" s="101"/>
      <c r="C3578" s="101"/>
      <c r="D3578" s="101"/>
      <c r="E3578" s="101"/>
      <c r="F3578" s="101"/>
      <c r="G3578" s="101"/>
      <c r="H3578" s="101"/>
      <c r="I3578" s="101"/>
      <c r="J3578" s="101"/>
      <c r="K3578" s="101"/>
    </row>
    <row r="3579" spans="1:11" x14ac:dyDescent="0.3">
      <c r="A3579" s="101"/>
      <c r="B3579" s="101"/>
      <c r="C3579" s="101"/>
      <c r="D3579" s="101"/>
      <c r="E3579" s="101"/>
      <c r="F3579" s="101"/>
      <c r="G3579" s="101"/>
      <c r="H3579" s="101"/>
      <c r="I3579" s="101"/>
      <c r="J3579" s="101"/>
      <c r="K3579" s="101"/>
    </row>
    <row r="3580" spans="1:11" x14ac:dyDescent="0.3">
      <c r="A3580" s="101"/>
      <c r="B3580" s="101"/>
      <c r="C3580" s="101"/>
      <c r="D3580" s="101"/>
      <c r="E3580" s="101"/>
      <c r="F3580" s="101"/>
      <c r="G3580" s="101"/>
      <c r="H3580" s="101"/>
      <c r="I3580" s="101"/>
      <c r="J3580" s="101"/>
      <c r="K3580" s="101"/>
    </row>
    <row r="3581" spans="1:11" x14ac:dyDescent="0.3">
      <c r="A3581" s="101"/>
      <c r="B3581" s="101"/>
      <c r="C3581" s="101"/>
      <c r="D3581" s="101"/>
      <c r="E3581" s="101"/>
      <c r="F3581" s="101"/>
      <c r="G3581" s="101"/>
      <c r="H3581" s="101"/>
      <c r="I3581" s="101"/>
      <c r="J3581" s="101"/>
      <c r="K3581" s="101"/>
    </row>
    <row r="3582" spans="1:11" x14ac:dyDescent="0.3">
      <c r="A3582" s="101"/>
      <c r="B3582" s="101"/>
      <c r="C3582" s="101"/>
      <c r="D3582" s="101"/>
      <c r="E3582" s="101"/>
      <c r="F3582" s="101"/>
      <c r="G3582" s="101"/>
      <c r="H3582" s="101"/>
      <c r="I3582" s="101"/>
      <c r="J3582" s="101"/>
      <c r="K3582" s="101"/>
    </row>
    <row r="3583" spans="1:11" x14ac:dyDescent="0.3">
      <c r="A3583" s="101"/>
      <c r="B3583" s="101"/>
      <c r="C3583" s="101"/>
      <c r="D3583" s="101"/>
      <c r="E3583" s="101"/>
      <c r="F3583" s="101"/>
      <c r="G3583" s="101"/>
      <c r="H3583" s="101"/>
      <c r="I3583" s="101"/>
      <c r="J3583" s="101"/>
      <c r="K3583" s="101"/>
    </row>
    <row r="3584" spans="1:11" x14ac:dyDescent="0.3">
      <c r="A3584" s="101"/>
      <c r="B3584" s="101"/>
      <c r="C3584" s="101"/>
      <c r="D3584" s="101"/>
      <c r="E3584" s="101"/>
      <c r="F3584" s="101"/>
      <c r="G3584" s="101"/>
      <c r="H3584" s="101"/>
      <c r="I3584" s="101"/>
      <c r="J3584" s="101"/>
      <c r="K3584" s="101"/>
    </row>
    <row r="3585" spans="1:11" x14ac:dyDescent="0.3">
      <c r="A3585" s="101"/>
      <c r="B3585" s="101"/>
      <c r="C3585" s="101"/>
      <c r="D3585" s="101"/>
      <c r="E3585" s="101"/>
      <c r="F3585" s="101"/>
      <c r="G3585" s="101"/>
      <c r="H3585" s="101"/>
      <c r="I3585" s="101"/>
      <c r="J3585" s="101"/>
      <c r="K3585" s="101"/>
    </row>
    <row r="3586" spans="1:11" x14ac:dyDescent="0.3">
      <c r="A3586" s="101"/>
      <c r="B3586" s="101"/>
      <c r="C3586" s="101"/>
      <c r="D3586" s="101"/>
      <c r="E3586" s="101"/>
      <c r="F3586" s="101"/>
      <c r="G3586" s="101"/>
      <c r="H3586" s="101"/>
      <c r="I3586" s="101"/>
      <c r="J3586" s="101"/>
      <c r="K3586" s="101"/>
    </row>
    <row r="3587" spans="1:11" x14ac:dyDescent="0.3">
      <c r="A3587" s="101"/>
      <c r="B3587" s="101"/>
      <c r="C3587" s="101"/>
      <c r="D3587" s="101"/>
      <c r="E3587" s="101"/>
      <c r="F3587" s="101"/>
      <c r="G3587" s="101"/>
      <c r="H3587" s="101"/>
      <c r="I3587" s="101"/>
      <c r="J3587" s="101"/>
      <c r="K3587" s="101"/>
    </row>
    <row r="3588" spans="1:11" x14ac:dyDescent="0.3">
      <c r="A3588" s="101"/>
      <c r="B3588" s="101"/>
      <c r="C3588" s="101"/>
      <c r="D3588" s="101"/>
      <c r="E3588" s="101"/>
      <c r="F3588" s="101"/>
      <c r="G3588" s="101"/>
      <c r="H3588" s="101"/>
      <c r="I3588" s="101"/>
      <c r="J3588" s="101"/>
      <c r="K3588" s="101"/>
    </row>
    <row r="3589" spans="1:11" x14ac:dyDescent="0.3">
      <c r="A3589" s="101"/>
      <c r="B3589" s="101"/>
      <c r="C3589" s="101"/>
      <c r="D3589" s="101"/>
      <c r="E3589" s="101"/>
      <c r="F3589" s="101"/>
      <c r="G3589" s="101"/>
      <c r="H3589" s="101"/>
      <c r="I3589" s="101"/>
      <c r="J3589" s="101"/>
      <c r="K3589" s="101"/>
    </row>
    <row r="3590" spans="1:11" x14ac:dyDescent="0.3">
      <c r="A3590" s="101"/>
      <c r="B3590" s="101"/>
      <c r="C3590" s="101"/>
      <c r="D3590" s="101"/>
      <c r="E3590" s="101"/>
      <c r="F3590" s="101"/>
      <c r="G3590" s="101"/>
      <c r="H3590" s="101"/>
      <c r="I3590" s="101"/>
      <c r="J3590" s="101"/>
      <c r="K3590" s="101"/>
    </row>
    <row r="3591" spans="1:11" x14ac:dyDescent="0.3">
      <c r="A3591" s="101"/>
      <c r="B3591" s="101"/>
      <c r="C3591" s="101"/>
      <c r="D3591" s="101"/>
      <c r="E3591" s="101"/>
      <c r="F3591" s="101"/>
      <c r="G3591" s="101"/>
      <c r="H3591" s="101"/>
      <c r="I3591" s="101"/>
      <c r="J3591" s="101"/>
      <c r="K3591" s="101"/>
    </row>
    <row r="3592" spans="1:11" x14ac:dyDescent="0.3">
      <c r="A3592" s="101"/>
      <c r="B3592" s="101"/>
      <c r="C3592" s="101"/>
      <c r="D3592" s="101"/>
      <c r="E3592" s="101"/>
      <c r="F3592" s="101"/>
      <c r="G3592" s="101"/>
      <c r="H3592" s="101"/>
      <c r="I3592" s="101"/>
      <c r="J3592" s="101"/>
      <c r="K3592" s="101"/>
    </row>
    <row r="3593" spans="1:11" x14ac:dyDescent="0.3">
      <c r="A3593" s="101"/>
      <c r="B3593" s="101"/>
      <c r="C3593" s="101"/>
      <c r="D3593" s="101"/>
      <c r="E3593" s="101"/>
      <c r="F3593" s="101"/>
      <c r="G3593" s="101"/>
      <c r="H3593" s="101"/>
      <c r="I3593" s="101"/>
      <c r="J3593" s="101"/>
      <c r="K3593" s="101"/>
    </row>
    <row r="3594" spans="1:11" x14ac:dyDescent="0.3">
      <c r="A3594" s="101"/>
      <c r="B3594" s="101"/>
      <c r="C3594" s="101"/>
      <c r="D3594" s="101"/>
      <c r="E3594" s="101"/>
      <c r="F3594" s="101"/>
      <c r="G3594" s="101"/>
      <c r="H3594" s="101"/>
      <c r="I3594" s="101"/>
      <c r="J3594" s="101"/>
      <c r="K3594" s="101"/>
    </row>
    <row r="3595" spans="1:11" x14ac:dyDescent="0.3">
      <c r="A3595" s="101"/>
      <c r="B3595" s="101"/>
      <c r="C3595" s="101"/>
      <c r="D3595" s="101"/>
      <c r="E3595" s="101"/>
      <c r="F3595" s="101"/>
      <c r="G3595" s="101"/>
      <c r="H3595" s="101"/>
      <c r="I3595" s="101"/>
      <c r="J3595" s="101"/>
      <c r="K3595" s="101"/>
    </row>
    <row r="3596" spans="1:11" x14ac:dyDescent="0.3">
      <c r="A3596" s="101"/>
      <c r="B3596" s="101"/>
      <c r="C3596" s="101"/>
      <c r="D3596" s="101"/>
      <c r="E3596" s="101"/>
      <c r="F3596" s="101"/>
      <c r="G3596" s="101"/>
      <c r="H3596" s="101"/>
      <c r="I3596" s="101"/>
      <c r="J3596" s="101"/>
      <c r="K3596" s="101"/>
    </row>
    <row r="3597" spans="1:11" x14ac:dyDescent="0.3">
      <c r="A3597" s="101"/>
      <c r="B3597" s="101"/>
      <c r="C3597" s="101"/>
      <c r="D3597" s="101"/>
      <c r="E3597" s="101"/>
      <c r="F3597" s="101"/>
      <c r="G3597" s="101"/>
      <c r="H3597" s="101"/>
      <c r="I3597" s="101"/>
      <c r="J3597" s="101"/>
      <c r="K3597" s="101"/>
    </row>
    <row r="3598" spans="1:11" x14ac:dyDescent="0.3">
      <c r="A3598" s="101"/>
      <c r="B3598" s="101"/>
      <c r="C3598" s="101"/>
      <c r="D3598" s="101"/>
      <c r="E3598" s="101"/>
      <c r="F3598" s="101"/>
      <c r="G3598" s="101"/>
      <c r="H3598" s="101"/>
      <c r="I3598" s="101"/>
      <c r="J3598" s="101"/>
      <c r="K3598" s="101"/>
    </row>
    <row r="3599" spans="1:11" x14ac:dyDescent="0.3">
      <c r="A3599" s="101"/>
      <c r="B3599" s="101"/>
      <c r="C3599" s="101"/>
      <c r="D3599" s="101"/>
      <c r="E3599" s="101"/>
      <c r="F3599" s="101"/>
      <c r="G3599" s="101"/>
      <c r="H3599" s="101"/>
      <c r="I3599" s="101"/>
      <c r="J3599" s="101"/>
      <c r="K3599" s="101"/>
    </row>
    <row r="3600" spans="1:11" x14ac:dyDescent="0.3">
      <c r="A3600" s="101"/>
      <c r="B3600" s="101"/>
      <c r="C3600" s="101"/>
      <c r="D3600" s="101"/>
      <c r="E3600" s="101"/>
      <c r="F3600" s="101"/>
      <c r="G3600" s="101"/>
      <c r="H3600" s="101"/>
      <c r="I3600" s="101"/>
      <c r="J3600" s="101"/>
      <c r="K3600" s="101"/>
    </row>
    <row r="3601" spans="1:11" x14ac:dyDescent="0.3">
      <c r="A3601" s="101"/>
      <c r="B3601" s="101"/>
      <c r="C3601" s="101"/>
      <c r="D3601" s="101"/>
      <c r="E3601" s="101"/>
      <c r="F3601" s="101"/>
      <c r="G3601" s="101"/>
      <c r="H3601" s="101"/>
      <c r="I3601" s="101"/>
      <c r="J3601" s="101"/>
      <c r="K3601" s="101"/>
    </row>
    <row r="3602" spans="1:11" x14ac:dyDescent="0.3">
      <c r="A3602" s="101"/>
      <c r="B3602" s="101"/>
      <c r="C3602" s="101"/>
      <c r="D3602" s="101"/>
      <c r="E3602" s="101"/>
      <c r="F3602" s="101"/>
      <c r="G3602" s="101"/>
      <c r="H3602" s="101"/>
      <c r="I3602" s="101"/>
      <c r="J3602" s="101"/>
      <c r="K3602" s="101"/>
    </row>
    <row r="3603" spans="1:11" x14ac:dyDescent="0.3">
      <c r="A3603" s="101"/>
      <c r="B3603" s="101"/>
      <c r="C3603" s="101"/>
      <c r="D3603" s="101"/>
      <c r="E3603" s="101"/>
      <c r="F3603" s="101"/>
      <c r="G3603" s="101"/>
      <c r="H3603" s="101"/>
      <c r="I3603" s="101"/>
      <c r="J3603" s="101"/>
      <c r="K3603" s="101"/>
    </row>
    <row r="3604" spans="1:11" x14ac:dyDescent="0.3">
      <c r="A3604" s="101"/>
      <c r="B3604" s="101"/>
      <c r="C3604" s="101"/>
      <c r="D3604" s="101"/>
      <c r="E3604" s="101"/>
      <c r="F3604" s="101"/>
      <c r="G3604" s="101"/>
      <c r="H3604" s="101"/>
      <c r="I3604" s="101"/>
      <c r="J3604" s="101"/>
      <c r="K3604" s="101"/>
    </row>
    <row r="3605" spans="1:11" x14ac:dyDescent="0.3">
      <c r="A3605" s="101"/>
      <c r="B3605" s="101"/>
      <c r="C3605" s="101"/>
      <c r="D3605" s="101"/>
      <c r="E3605" s="101"/>
      <c r="F3605" s="101"/>
      <c r="G3605" s="101"/>
      <c r="H3605" s="101"/>
      <c r="I3605" s="101"/>
      <c r="J3605" s="101"/>
      <c r="K3605" s="101"/>
    </row>
    <row r="3606" spans="1:11" x14ac:dyDescent="0.3">
      <c r="A3606" s="101"/>
      <c r="B3606" s="101"/>
      <c r="C3606" s="101"/>
      <c r="D3606" s="101"/>
      <c r="E3606" s="101"/>
      <c r="F3606" s="101"/>
      <c r="G3606" s="101"/>
      <c r="H3606" s="101"/>
      <c r="I3606" s="101"/>
      <c r="J3606" s="101"/>
      <c r="K3606" s="101"/>
    </row>
    <row r="3607" spans="1:11" x14ac:dyDescent="0.3">
      <c r="A3607" s="101"/>
      <c r="B3607" s="101"/>
      <c r="C3607" s="101"/>
      <c r="D3607" s="101"/>
      <c r="E3607" s="101"/>
      <c r="F3607" s="101"/>
      <c r="G3607" s="101"/>
      <c r="H3607" s="101"/>
      <c r="I3607" s="101"/>
      <c r="J3607" s="101"/>
      <c r="K3607" s="101"/>
    </row>
    <row r="3608" spans="1:11" x14ac:dyDescent="0.3">
      <c r="A3608" s="101"/>
      <c r="B3608" s="101"/>
      <c r="C3608" s="101"/>
      <c r="D3608" s="101"/>
      <c r="E3608" s="101"/>
      <c r="F3608" s="101"/>
      <c r="G3608" s="101"/>
      <c r="H3608" s="101"/>
      <c r="I3608" s="101"/>
      <c r="J3608" s="101"/>
      <c r="K3608" s="101"/>
    </row>
    <row r="3609" spans="1:11" x14ac:dyDescent="0.3">
      <c r="A3609" s="101"/>
      <c r="B3609" s="101"/>
      <c r="C3609" s="101"/>
      <c r="D3609" s="101"/>
      <c r="E3609" s="101"/>
      <c r="F3609" s="101"/>
      <c r="G3609" s="101"/>
      <c r="H3609" s="101"/>
      <c r="I3609" s="101"/>
      <c r="J3609" s="101"/>
      <c r="K3609" s="101"/>
    </row>
    <row r="3610" spans="1:11" x14ac:dyDescent="0.3">
      <c r="A3610" s="101"/>
      <c r="B3610" s="101"/>
      <c r="C3610" s="101"/>
      <c r="D3610" s="101"/>
      <c r="E3610" s="101"/>
      <c r="F3610" s="101"/>
      <c r="G3610" s="101"/>
      <c r="H3610" s="101"/>
      <c r="I3610" s="101"/>
      <c r="J3610" s="101"/>
      <c r="K3610" s="101"/>
    </row>
    <row r="3611" spans="1:11" x14ac:dyDescent="0.3">
      <c r="A3611" s="101"/>
      <c r="B3611" s="101"/>
      <c r="C3611" s="101"/>
      <c r="D3611" s="101"/>
      <c r="E3611" s="101"/>
      <c r="F3611" s="101"/>
      <c r="G3611" s="101"/>
      <c r="H3611" s="101"/>
      <c r="I3611" s="101"/>
      <c r="J3611" s="101"/>
      <c r="K3611" s="101"/>
    </row>
    <row r="3612" spans="1:11" x14ac:dyDescent="0.3">
      <c r="A3612" s="101"/>
      <c r="B3612" s="101"/>
      <c r="C3612" s="101"/>
      <c r="D3612" s="101"/>
      <c r="E3612" s="101"/>
      <c r="F3612" s="101"/>
      <c r="G3612" s="101"/>
      <c r="H3612" s="101"/>
      <c r="I3612" s="101"/>
      <c r="J3612" s="101"/>
      <c r="K3612" s="101"/>
    </row>
    <row r="3613" spans="1:11" x14ac:dyDescent="0.3">
      <c r="A3613" s="101"/>
      <c r="B3613" s="101"/>
      <c r="C3613" s="101"/>
      <c r="D3613" s="101"/>
      <c r="E3613" s="101"/>
      <c r="F3613" s="101"/>
      <c r="G3613" s="101"/>
      <c r="H3613" s="101"/>
      <c r="I3613" s="101"/>
      <c r="J3613" s="101"/>
      <c r="K3613" s="101"/>
    </row>
    <row r="3614" spans="1:11" x14ac:dyDescent="0.3">
      <c r="A3614" s="101"/>
      <c r="B3614" s="101"/>
      <c r="C3614" s="101"/>
      <c r="D3614" s="101"/>
      <c r="E3614" s="101"/>
      <c r="F3614" s="101"/>
      <c r="G3614" s="101"/>
      <c r="H3614" s="101"/>
      <c r="I3614" s="101"/>
      <c r="J3614" s="101"/>
      <c r="K3614" s="101"/>
    </row>
    <row r="3615" spans="1:11" x14ac:dyDescent="0.3">
      <c r="A3615" s="101"/>
      <c r="B3615" s="101"/>
      <c r="C3615" s="101"/>
      <c r="D3615" s="101"/>
      <c r="E3615" s="101"/>
      <c r="F3615" s="101"/>
      <c r="G3615" s="101"/>
      <c r="H3615" s="101"/>
      <c r="I3615" s="101"/>
      <c r="J3615" s="101"/>
      <c r="K3615" s="101"/>
    </row>
    <row r="3616" spans="1:11" x14ac:dyDescent="0.3">
      <c r="A3616" s="101"/>
      <c r="B3616" s="101"/>
      <c r="C3616" s="101"/>
      <c r="D3616" s="101"/>
      <c r="E3616" s="101"/>
      <c r="F3616" s="101"/>
      <c r="G3616" s="101"/>
      <c r="H3616" s="101"/>
      <c r="I3616" s="101"/>
      <c r="J3616" s="101"/>
      <c r="K3616" s="101"/>
    </row>
    <row r="3617" spans="1:11" x14ac:dyDescent="0.3">
      <c r="A3617" s="101"/>
      <c r="B3617" s="101"/>
      <c r="C3617" s="101"/>
      <c r="D3617" s="101"/>
      <c r="E3617" s="101"/>
      <c r="F3617" s="101"/>
      <c r="G3617" s="101"/>
      <c r="H3617" s="101"/>
      <c r="I3617" s="101"/>
      <c r="J3617" s="101"/>
      <c r="K3617" s="101"/>
    </row>
    <row r="3618" spans="1:11" x14ac:dyDescent="0.3">
      <c r="A3618" s="101"/>
      <c r="B3618" s="101"/>
      <c r="C3618" s="101"/>
      <c r="D3618" s="101"/>
      <c r="E3618" s="101"/>
      <c r="F3618" s="101"/>
      <c r="G3618" s="101"/>
      <c r="H3618" s="101"/>
      <c r="I3618" s="101"/>
      <c r="J3618" s="101"/>
      <c r="K3618" s="101"/>
    </row>
    <row r="3619" spans="1:11" x14ac:dyDescent="0.3">
      <c r="A3619" s="101"/>
      <c r="B3619" s="101"/>
      <c r="C3619" s="101"/>
      <c r="D3619" s="101"/>
      <c r="E3619" s="101"/>
      <c r="F3619" s="101"/>
      <c r="G3619" s="101"/>
      <c r="H3619" s="101"/>
      <c r="I3619" s="101"/>
      <c r="J3619" s="101"/>
      <c r="K3619" s="101"/>
    </row>
    <row r="3620" spans="1:11" x14ac:dyDescent="0.3">
      <c r="A3620" s="101"/>
      <c r="B3620" s="101"/>
      <c r="C3620" s="101"/>
      <c r="D3620" s="101"/>
      <c r="E3620" s="101"/>
      <c r="F3620" s="101"/>
      <c r="G3620" s="101"/>
      <c r="H3620" s="101"/>
      <c r="I3620" s="101"/>
      <c r="J3620" s="101"/>
      <c r="K3620" s="101"/>
    </row>
    <row r="3621" spans="1:11" x14ac:dyDescent="0.3">
      <c r="A3621" s="101"/>
      <c r="B3621" s="101"/>
      <c r="C3621" s="101"/>
      <c r="D3621" s="101"/>
      <c r="E3621" s="101"/>
      <c r="F3621" s="101"/>
      <c r="G3621" s="101"/>
      <c r="H3621" s="101"/>
      <c r="I3621" s="101"/>
      <c r="J3621" s="101"/>
      <c r="K3621" s="101"/>
    </row>
    <row r="3622" spans="1:11" x14ac:dyDescent="0.3">
      <c r="A3622" s="101"/>
      <c r="B3622" s="101"/>
      <c r="C3622" s="101"/>
      <c r="D3622" s="101"/>
      <c r="E3622" s="101"/>
      <c r="F3622" s="101"/>
      <c r="G3622" s="101"/>
      <c r="H3622" s="101"/>
      <c r="I3622" s="101"/>
      <c r="J3622" s="101"/>
      <c r="K3622" s="101"/>
    </row>
    <row r="3623" spans="1:11" x14ac:dyDescent="0.3">
      <c r="A3623" s="101"/>
      <c r="B3623" s="101"/>
      <c r="C3623" s="101"/>
      <c r="D3623" s="101"/>
      <c r="E3623" s="101"/>
      <c r="F3623" s="101"/>
      <c r="G3623" s="101"/>
      <c r="H3623" s="101"/>
      <c r="I3623" s="101"/>
      <c r="J3623" s="101"/>
      <c r="K3623" s="101"/>
    </row>
    <row r="3624" spans="1:11" x14ac:dyDescent="0.3">
      <c r="A3624" s="101"/>
      <c r="B3624" s="101"/>
      <c r="C3624" s="101"/>
      <c r="D3624" s="101"/>
      <c r="E3624" s="101"/>
      <c r="F3624" s="101"/>
      <c r="G3624" s="101"/>
      <c r="H3624" s="101"/>
      <c r="I3624" s="101"/>
      <c r="J3624" s="101"/>
      <c r="K3624" s="101"/>
    </row>
    <row r="3625" spans="1:11" x14ac:dyDescent="0.3">
      <c r="A3625" s="101"/>
      <c r="B3625" s="101"/>
      <c r="C3625" s="101"/>
      <c r="D3625" s="101"/>
      <c r="E3625" s="101"/>
      <c r="F3625" s="101"/>
      <c r="G3625" s="101"/>
      <c r="H3625" s="101"/>
      <c r="I3625" s="101"/>
      <c r="J3625" s="101"/>
      <c r="K3625" s="101"/>
    </row>
    <row r="3626" spans="1:11" x14ac:dyDescent="0.3">
      <c r="A3626" s="101"/>
      <c r="B3626" s="101"/>
      <c r="C3626" s="101"/>
      <c r="D3626" s="101"/>
      <c r="E3626" s="101"/>
      <c r="F3626" s="101"/>
      <c r="G3626" s="101"/>
      <c r="H3626" s="101"/>
      <c r="I3626" s="101"/>
      <c r="J3626" s="101"/>
      <c r="K3626" s="101"/>
    </row>
    <row r="3627" spans="1:11" x14ac:dyDescent="0.3">
      <c r="A3627" s="101"/>
      <c r="B3627" s="101"/>
      <c r="C3627" s="101"/>
      <c r="D3627" s="101"/>
      <c r="E3627" s="101"/>
      <c r="F3627" s="101"/>
      <c r="G3627" s="101"/>
      <c r="H3627" s="101"/>
      <c r="I3627" s="101"/>
      <c r="J3627" s="101"/>
      <c r="K3627" s="101"/>
    </row>
    <row r="3628" spans="1:11" x14ac:dyDescent="0.3">
      <c r="A3628" s="101"/>
      <c r="B3628" s="101"/>
      <c r="C3628" s="101"/>
      <c r="D3628" s="101"/>
      <c r="E3628" s="101"/>
      <c r="F3628" s="101"/>
      <c r="G3628" s="101"/>
      <c r="H3628" s="101"/>
      <c r="I3628" s="101"/>
      <c r="J3628" s="101"/>
      <c r="K3628" s="101"/>
    </row>
    <row r="3629" spans="1:11" x14ac:dyDescent="0.3">
      <c r="A3629" s="101"/>
      <c r="B3629" s="101"/>
      <c r="C3629" s="101"/>
      <c r="D3629" s="101"/>
      <c r="E3629" s="101"/>
      <c r="F3629" s="101"/>
      <c r="G3629" s="101"/>
      <c r="H3629" s="101"/>
      <c r="I3629" s="101"/>
      <c r="J3629" s="101"/>
      <c r="K3629" s="101"/>
    </row>
    <row r="3630" spans="1:11" x14ac:dyDescent="0.3">
      <c r="A3630" s="101"/>
      <c r="B3630" s="101"/>
      <c r="C3630" s="101"/>
      <c r="D3630" s="101"/>
      <c r="E3630" s="101"/>
      <c r="F3630" s="101"/>
      <c r="G3630" s="101"/>
      <c r="H3630" s="101"/>
      <c r="I3630" s="101"/>
      <c r="J3630" s="101"/>
      <c r="K3630" s="101"/>
    </row>
    <row r="3631" spans="1:11" x14ac:dyDescent="0.3">
      <c r="A3631" s="101"/>
      <c r="B3631" s="101"/>
      <c r="C3631" s="101"/>
      <c r="D3631" s="101"/>
      <c r="E3631" s="101"/>
      <c r="F3631" s="101"/>
      <c r="G3631" s="101"/>
      <c r="H3631" s="101"/>
      <c r="I3631" s="101"/>
      <c r="J3631" s="101"/>
      <c r="K3631" s="101"/>
    </row>
    <row r="3632" spans="1:11" x14ac:dyDescent="0.3">
      <c r="A3632" s="101"/>
      <c r="B3632" s="101"/>
      <c r="C3632" s="101"/>
      <c r="D3632" s="101"/>
      <c r="E3632" s="101"/>
      <c r="F3632" s="101"/>
      <c r="G3632" s="101"/>
      <c r="H3632" s="101"/>
      <c r="I3632" s="101"/>
      <c r="J3632" s="101"/>
      <c r="K3632" s="101"/>
    </row>
    <row r="3633" spans="1:11" x14ac:dyDescent="0.3">
      <c r="A3633" s="101"/>
      <c r="B3633" s="101"/>
      <c r="C3633" s="101"/>
      <c r="D3633" s="101"/>
      <c r="E3633" s="101"/>
      <c r="F3633" s="101"/>
      <c r="G3633" s="101"/>
      <c r="H3633" s="101"/>
      <c r="I3633" s="101"/>
      <c r="J3633" s="101"/>
      <c r="K3633" s="101"/>
    </row>
    <row r="3634" spans="1:11" x14ac:dyDescent="0.3">
      <c r="A3634" s="101"/>
      <c r="B3634" s="101"/>
      <c r="C3634" s="101"/>
      <c r="D3634" s="101"/>
      <c r="E3634" s="101"/>
      <c r="F3634" s="101"/>
      <c r="G3634" s="101"/>
      <c r="H3634" s="101"/>
      <c r="I3634" s="101"/>
      <c r="J3634" s="101"/>
      <c r="K3634" s="101"/>
    </row>
    <row r="3635" spans="1:11" x14ac:dyDescent="0.3">
      <c r="A3635" s="101"/>
      <c r="B3635" s="101"/>
      <c r="C3635" s="101"/>
      <c r="D3635" s="101"/>
      <c r="E3635" s="101"/>
      <c r="F3635" s="101"/>
      <c r="G3635" s="101"/>
      <c r="H3635" s="101"/>
      <c r="I3635" s="101"/>
      <c r="J3635" s="101"/>
      <c r="K3635" s="101"/>
    </row>
    <row r="3636" spans="1:11" x14ac:dyDescent="0.3">
      <c r="A3636" s="101"/>
      <c r="B3636" s="101"/>
      <c r="C3636" s="101"/>
      <c r="D3636" s="101"/>
      <c r="E3636" s="101"/>
      <c r="F3636" s="101"/>
      <c r="G3636" s="101"/>
      <c r="H3636" s="101"/>
      <c r="I3636" s="101"/>
      <c r="J3636" s="101"/>
      <c r="K3636" s="101"/>
    </row>
    <row r="3637" spans="1:11" x14ac:dyDescent="0.3">
      <c r="A3637" s="101"/>
      <c r="B3637" s="101"/>
      <c r="C3637" s="101"/>
      <c r="D3637" s="101"/>
      <c r="E3637" s="101"/>
      <c r="F3637" s="101"/>
      <c r="G3637" s="101"/>
      <c r="H3637" s="101"/>
      <c r="I3637" s="101"/>
      <c r="J3637" s="101"/>
      <c r="K3637" s="101"/>
    </row>
    <row r="3638" spans="1:11" x14ac:dyDescent="0.3">
      <c r="A3638" s="101"/>
      <c r="B3638" s="101"/>
      <c r="C3638" s="101"/>
      <c r="D3638" s="101"/>
      <c r="E3638" s="101"/>
      <c r="F3638" s="101"/>
      <c r="G3638" s="101"/>
      <c r="H3638" s="101"/>
      <c r="I3638" s="101"/>
      <c r="J3638" s="101"/>
      <c r="K3638" s="101"/>
    </row>
    <row r="3639" spans="1:11" x14ac:dyDescent="0.3">
      <c r="A3639" s="101"/>
      <c r="B3639" s="101"/>
      <c r="C3639" s="101"/>
      <c r="D3639" s="101"/>
      <c r="E3639" s="101"/>
      <c r="F3639" s="101"/>
      <c r="G3639" s="101"/>
      <c r="H3639" s="101"/>
      <c r="I3639" s="101"/>
      <c r="J3639" s="101"/>
      <c r="K3639" s="101"/>
    </row>
    <row r="3640" spans="1:11" x14ac:dyDescent="0.3">
      <c r="A3640" s="101"/>
      <c r="B3640" s="101"/>
      <c r="C3640" s="101"/>
      <c r="D3640" s="101"/>
      <c r="E3640" s="101"/>
      <c r="F3640" s="101"/>
      <c r="G3640" s="101"/>
      <c r="H3640" s="101"/>
      <c r="I3640" s="101"/>
      <c r="J3640" s="101"/>
      <c r="K3640" s="101"/>
    </row>
    <row r="3641" spans="1:11" x14ac:dyDescent="0.3">
      <c r="A3641" s="101"/>
      <c r="B3641" s="101"/>
      <c r="C3641" s="101"/>
      <c r="D3641" s="101"/>
      <c r="E3641" s="101"/>
      <c r="F3641" s="101"/>
      <c r="G3641" s="101"/>
      <c r="H3641" s="101"/>
      <c r="I3641" s="101"/>
      <c r="J3641" s="101"/>
      <c r="K3641" s="101"/>
    </row>
    <row r="3642" spans="1:11" x14ac:dyDescent="0.3">
      <c r="A3642" s="101"/>
      <c r="B3642" s="101"/>
      <c r="C3642" s="101"/>
      <c r="D3642" s="101"/>
      <c r="E3642" s="101"/>
      <c r="F3642" s="101"/>
      <c r="G3642" s="101"/>
      <c r="H3642" s="101"/>
      <c r="I3642" s="101"/>
      <c r="J3642" s="101"/>
      <c r="K3642" s="101"/>
    </row>
    <row r="3643" spans="1:11" x14ac:dyDescent="0.3">
      <c r="A3643" s="101"/>
      <c r="B3643" s="101"/>
      <c r="C3643" s="101"/>
      <c r="D3643" s="101"/>
      <c r="E3643" s="101"/>
      <c r="F3643" s="101"/>
      <c r="G3643" s="101"/>
      <c r="H3643" s="101"/>
      <c r="I3643" s="101"/>
      <c r="J3643" s="101"/>
      <c r="K3643" s="101"/>
    </row>
    <row r="3644" spans="1:11" x14ac:dyDescent="0.3">
      <c r="A3644" s="101"/>
      <c r="B3644" s="101"/>
      <c r="C3644" s="101"/>
      <c r="D3644" s="101"/>
      <c r="E3644" s="101"/>
      <c r="F3644" s="101"/>
      <c r="G3644" s="101"/>
      <c r="H3644" s="101"/>
      <c r="I3644" s="101"/>
      <c r="J3644" s="101"/>
      <c r="K3644" s="101"/>
    </row>
    <row r="3645" spans="1:11" x14ac:dyDescent="0.3">
      <c r="A3645" s="101"/>
      <c r="B3645" s="101"/>
      <c r="C3645" s="101"/>
      <c r="D3645" s="101"/>
      <c r="E3645" s="101"/>
      <c r="F3645" s="101"/>
      <c r="G3645" s="101"/>
      <c r="H3645" s="101"/>
      <c r="I3645" s="101"/>
      <c r="J3645" s="101"/>
      <c r="K3645" s="101"/>
    </row>
    <row r="3646" spans="1:11" x14ac:dyDescent="0.3">
      <c r="A3646" s="101"/>
      <c r="B3646" s="101"/>
      <c r="C3646" s="101"/>
      <c r="D3646" s="101"/>
      <c r="E3646" s="101"/>
      <c r="F3646" s="101"/>
      <c r="G3646" s="101"/>
      <c r="H3646" s="101"/>
      <c r="I3646" s="101"/>
      <c r="J3646" s="101"/>
      <c r="K3646" s="101"/>
    </row>
    <row r="3647" spans="1:11" x14ac:dyDescent="0.3">
      <c r="A3647" s="101"/>
      <c r="B3647" s="101"/>
      <c r="C3647" s="101"/>
      <c r="D3647" s="101"/>
      <c r="E3647" s="101"/>
      <c r="F3647" s="101"/>
      <c r="G3647" s="101"/>
      <c r="H3647" s="101"/>
      <c r="I3647" s="101"/>
      <c r="J3647" s="101"/>
      <c r="K3647" s="101"/>
    </row>
    <row r="3648" spans="1:11" x14ac:dyDescent="0.3">
      <c r="A3648" s="101"/>
      <c r="B3648" s="101"/>
      <c r="C3648" s="101"/>
      <c r="D3648" s="101"/>
      <c r="E3648" s="101"/>
      <c r="F3648" s="101"/>
      <c r="G3648" s="101"/>
      <c r="H3648" s="101"/>
      <c r="I3648" s="101"/>
      <c r="J3648" s="101"/>
      <c r="K3648" s="101"/>
    </row>
    <row r="3649" spans="1:11" x14ac:dyDescent="0.3">
      <c r="A3649" s="101"/>
      <c r="B3649" s="101"/>
      <c r="C3649" s="101"/>
      <c r="D3649" s="101"/>
      <c r="E3649" s="101"/>
      <c r="F3649" s="101"/>
      <c r="G3649" s="101"/>
      <c r="H3649" s="101"/>
      <c r="I3649" s="101"/>
      <c r="J3649" s="101"/>
      <c r="K3649" s="101"/>
    </row>
    <row r="3650" spans="1:11" x14ac:dyDescent="0.3">
      <c r="A3650" s="101"/>
      <c r="B3650" s="101"/>
      <c r="C3650" s="101"/>
      <c r="D3650" s="101"/>
      <c r="E3650" s="101"/>
      <c r="F3650" s="101"/>
      <c r="G3650" s="101"/>
      <c r="H3650" s="101"/>
      <c r="I3650" s="101"/>
      <c r="J3650" s="101"/>
      <c r="K3650" s="101"/>
    </row>
    <row r="3651" spans="1:11" x14ac:dyDescent="0.3">
      <c r="A3651" s="101"/>
      <c r="B3651" s="101"/>
      <c r="C3651" s="101"/>
      <c r="D3651" s="101"/>
      <c r="E3651" s="101"/>
      <c r="F3651" s="101"/>
      <c r="G3651" s="101"/>
      <c r="H3651" s="101"/>
      <c r="I3651" s="101"/>
      <c r="J3651" s="101"/>
      <c r="K3651" s="101"/>
    </row>
    <row r="3652" spans="1:11" x14ac:dyDescent="0.3">
      <c r="A3652" s="101"/>
      <c r="B3652" s="101"/>
      <c r="C3652" s="101"/>
      <c r="D3652" s="101"/>
      <c r="E3652" s="101"/>
      <c r="F3652" s="101"/>
      <c r="G3652" s="101"/>
      <c r="H3652" s="101"/>
      <c r="I3652" s="101"/>
      <c r="J3652" s="101"/>
      <c r="K3652" s="101"/>
    </row>
    <row r="3653" spans="1:11" x14ac:dyDescent="0.3">
      <c r="A3653" s="101"/>
      <c r="B3653" s="101"/>
      <c r="C3653" s="101"/>
      <c r="D3653" s="101"/>
      <c r="E3653" s="101"/>
      <c r="F3653" s="101"/>
      <c r="G3653" s="101"/>
      <c r="H3653" s="101"/>
      <c r="I3653" s="101"/>
      <c r="J3653" s="101"/>
      <c r="K3653" s="101"/>
    </row>
    <row r="3654" spans="1:11" x14ac:dyDescent="0.3">
      <c r="A3654" s="101"/>
      <c r="B3654" s="101"/>
      <c r="C3654" s="101"/>
      <c r="D3654" s="101"/>
      <c r="E3654" s="101"/>
      <c r="F3654" s="101"/>
      <c r="G3654" s="101"/>
      <c r="H3654" s="101"/>
      <c r="I3654" s="101"/>
      <c r="J3654" s="101"/>
      <c r="K3654" s="101"/>
    </row>
    <row r="3655" spans="1:11" x14ac:dyDescent="0.3">
      <c r="A3655" s="101"/>
      <c r="B3655" s="101"/>
      <c r="C3655" s="101"/>
      <c r="D3655" s="101"/>
      <c r="E3655" s="101"/>
      <c r="F3655" s="101"/>
      <c r="G3655" s="101"/>
      <c r="H3655" s="101"/>
      <c r="I3655" s="101"/>
      <c r="J3655" s="101"/>
      <c r="K3655" s="101"/>
    </row>
    <row r="3656" spans="1:11" x14ac:dyDescent="0.3">
      <c r="A3656" s="101"/>
      <c r="B3656" s="101"/>
      <c r="C3656" s="101"/>
      <c r="D3656" s="101"/>
      <c r="E3656" s="101"/>
      <c r="F3656" s="101"/>
      <c r="G3656" s="101"/>
      <c r="H3656" s="101"/>
      <c r="I3656" s="101"/>
      <c r="J3656" s="101"/>
      <c r="K3656" s="101"/>
    </row>
    <row r="3657" spans="1:11" x14ac:dyDescent="0.3">
      <c r="A3657" s="101"/>
      <c r="B3657" s="101"/>
      <c r="C3657" s="101"/>
      <c r="D3657" s="101"/>
      <c r="E3657" s="101"/>
      <c r="F3657" s="101"/>
      <c r="G3657" s="101"/>
      <c r="H3657" s="101"/>
      <c r="I3657" s="101"/>
      <c r="J3657" s="101"/>
      <c r="K3657" s="101"/>
    </row>
    <row r="3658" spans="1:11" x14ac:dyDescent="0.3">
      <c r="A3658" s="101"/>
      <c r="B3658" s="101"/>
      <c r="C3658" s="101"/>
      <c r="D3658" s="101"/>
      <c r="E3658" s="101"/>
      <c r="F3658" s="101"/>
      <c r="G3658" s="101"/>
      <c r="H3658" s="101"/>
      <c r="I3658" s="101"/>
      <c r="J3658" s="101"/>
      <c r="K3658" s="101"/>
    </row>
    <row r="3659" spans="1:11" x14ac:dyDescent="0.3">
      <c r="A3659" s="101"/>
      <c r="B3659" s="101"/>
      <c r="C3659" s="101"/>
      <c r="D3659" s="101"/>
      <c r="E3659" s="101"/>
      <c r="F3659" s="101"/>
      <c r="G3659" s="101"/>
      <c r="H3659" s="101"/>
      <c r="I3659" s="101"/>
      <c r="J3659" s="101"/>
      <c r="K3659" s="101"/>
    </row>
    <row r="3660" spans="1:11" x14ac:dyDescent="0.3">
      <c r="A3660" s="101"/>
      <c r="B3660" s="101"/>
      <c r="C3660" s="101"/>
      <c r="D3660" s="101"/>
      <c r="E3660" s="101"/>
      <c r="F3660" s="101"/>
      <c r="G3660" s="101"/>
      <c r="H3660" s="101"/>
      <c r="I3660" s="101"/>
      <c r="J3660" s="101"/>
      <c r="K3660" s="101"/>
    </row>
    <row r="3661" spans="1:11" x14ac:dyDescent="0.3">
      <c r="A3661" s="101"/>
      <c r="B3661" s="101"/>
      <c r="C3661" s="101"/>
      <c r="D3661" s="101"/>
      <c r="E3661" s="101"/>
      <c r="F3661" s="101"/>
      <c r="G3661" s="101"/>
      <c r="H3661" s="101"/>
      <c r="I3661" s="101"/>
      <c r="J3661" s="101"/>
      <c r="K3661" s="101"/>
    </row>
    <row r="3662" spans="1:11" x14ac:dyDescent="0.3">
      <c r="A3662" s="101"/>
      <c r="B3662" s="101"/>
      <c r="C3662" s="101"/>
      <c r="D3662" s="101"/>
      <c r="E3662" s="101"/>
      <c r="F3662" s="101"/>
      <c r="G3662" s="101"/>
      <c r="H3662" s="101"/>
      <c r="I3662" s="101"/>
      <c r="J3662" s="101"/>
      <c r="K3662" s="101"/>
    </row>
    <row r="3663" spans="1:11" x14ac:dyDescent="0.3">
      <c r="A3663" s="101"/>
      <c r="B3663" s="101"/>
      <c r="C3663" s="101"/>
      <c r="D3663" s="101"/>
      <c r="E3663" s="101"/>
      <c r="F3663" s="101"/>
      <c r="G3663" s="101"/>
      <c r="H3663" s="101"/>
      <c r="I3663" s="101"/>
      <c r="J3663" s="101"/>
      <c r="K3663" s="101"/>
    </row>
    <row r="3664" spans="1:11" x14ac:dyDescent="0.3">
      <c r="A3664" s="101"/>
      <c r="B3664" s="101"/>
      <c r="C3664" s="101"/>
      <c r="D3664" s="101"/>
      <c r="E3664" s="101"/>
      <c r="F3664" s="101"/>
      <c r="G3664" s="101"/>
      <c r="H3664" s="101"/>
      <c r="I3664" s="101"/>
      <c r="J3664" s="101"/>
      <c r="K3664" s="101"/>
    </row>
    <row r="3665" spans="1:11" x14ac:dyDescent="0.3">
      <c r="A3665" s="101"/>
      <c r="B3665" s="101"/>
      <c r="C3665" s="101"/>
      <c r="D3665" s="101"/>
      <c r="E3665" s="101"/>
      <c r="F3665" s="101"/>
      <c r="G3665" s="101"/>
      <c r="H3665" s="101"/>
      <c r="I3665" s="101"/>
      <c r="J3665" s="101"/>
      <c r="K3665" s="101"/>
    </row>
    <row r="3666" spans="1:11" x14ac:dyDescent="0.3">
      <c r="A3666" s="101"/>
      <c r="B3666" s="101"/>
      <c r="C3666" s="101"/>
      <c r="D3666" s="101"/>
      <c r="E3666" s="101"/>
      <c r="F3666" s="101"/>
      <c r="G3666" s="101"/>
      <c r="H3666" s="101"/>
      <c r="I3666" s="101"/>
      <c r="J3666" s="101"/>
      <c r="K3666" s="101"/>
    </row>
    <row r="3667" spans="1:11" x14ac:dyDescent="0.3">
      <c r="A3667" s="101"/>
      <c r="B3667" s="101"/>
      <c r="C3667" s="101"/>
      <c r="D3667" s="101"/>
      <c r="E3667" s="101"/>
      <c r="F3667" s="101"/>
      <c r="G3667" s="101"/>
      <c r="H3667" s="101"/>
      <c r="I3667" s="101"/>
      <c r="J3667" s="101"/>
      <c r="K3667" s="101"/>
    </row>
    <row r="3668" spans="1:11" x14ac:dyDescent="0.3">
      <c r="A3668" s="101"/>
      <c r="B3668" s="101"/>
      <c r="C3668" s="101"/>
      <c r="D3668" s="101"/>
      <c r="E3668" s="101"/>
      <c r="F3668" s="101"/>
      <c r="G3668" s="101"/>
      <c r="H3668" s="101"/>
      <c r="I3668" s="101"/>
      <c r="J3668" s="101"/>
      <c r="K3668" s="101"/>
    </row>
    <row r="3669" spans="1:11" x14ac:dyDescent="0.3">
      <c r="A3669" s="101"/>
      <c r="B3669" s="101"/>
      <c r="C3669" s="101"/>
      <c r="D3669" s="101"/>
      <c r="E3669" s="101"/>
      <c r="F3669" s="101"/>
      <c r="G3669" s="101"/>
      <c r="H3669" s="101"/>
      <c r="I3669" s="101"/>
      <c r="J3669" s="101"/>
      <c r="K3669" s="101"/>
    </row>
    <row r="3670" spans="1:11" x14ac:dyDescent="0.3">
      <c r="A3670" s="101"/>
      <c r="B3670" s="101"/>
      <c r="C3670" s="101"/>
      <c r="D3670" s="101"/>
      <c r="E3670" s="101"/>
      <c r="F3670" s="101"/>
      <c r="G3670" s="101"/>
      <c r="H3670" s="101"/>
      <c r="I3670" s="101"/>
      <c r="J3670" s="101"/>
      <c r="K3670" s="101"/>
    </row>
    <row r="3671" spans="1:11" x14ac:dyDescent="0.3">
      <c r="A3671" s="101"/>
      <c r="B3671" s="101"/>
      <c r="C3671" s="101"/>
      <c r="D3671" s="101"/>
      <c r="E3671" s="101"/>
      <c r="F3671" s="101"/>
      <c r="G3671" s="101"/>
      <c r="H3671" s="101"/>
      <c r="I3671" s="101"/>
      <c r="J3671" s="101"/>
      <c r="K3671" s="101"/>
    </row>
    <row r="3672" spans="1:11" x14ac:dyDescent="0.3">
      <c r="A3672" s="101"/>
      <c r="B3672" s="101"/>
      <c r="C3672" s="101"/>
      <c r="D3672" s="101"/>
      <c r="E3672" s="101"/>
      <c r="F3672" s="101"/>
      <c r="G3672" s="101"/>
      <c r="H3672" s="101"/>
      <c r="I3672" s="101"/>
      <c r="J3672" s="101"/>
      <c r="K3672" s="101"/>
    </row>
    <row r="3673" spans="1:11" x14ac:dyDescent="0.3">
      <c r="A3673" s="101"/>
      <c r="B3673" s="101"/>
      <c r="C3673" s="101"/>
      <c r="D3673" s="101"/>
      <c r="E3673" s="101"/>
      <c r="F3673" s="101"/>
      <c r="G3673" s="101"/>
      <c r="H3673" s="101"/>
      <c r="I3673" s="101"/>
      <c r="J3673" s="101"/>
      <c r="K3673" s="101"/>
    </row>
    <row r="3674" spans="1:11" x14ac:dyDescent="0.3">
      <c r="A3674" s="101"/>
      <c r="B3674" s="101"/>
      <c r="C3674" s="101"/>
      <c r="D3674" s="101"/>
      <c r="E3674" s="101"/>
      <c r="F3674" s="101"/>
      <c r="G3674" s="101"/>
      <c r="H3674" s="101"/>
      <c r="I3674" s="101"/>
      <c r="J3674" s="101"/>
      <c r="K3674" s="101"/>
    </row>
    <row r="3675" spans="1:11" x14ac:dyDescent="0.3">
      <c r="A3675" s="101"/>
      <c r="B3675" s="101"/>
      <c r="C3675" s="101"/>
      <c r="D3675" s="101"/>
      <c r="E3675" s="101"/>
      <c r="F3675" s="101"/>
      <c r="G3675" s="101"/>
      <c r="H3675" s="101"/>
      <c r="I3675" s="101"/>
      <c r="J3675" s="101"/>
      <c r="K3675" s="101"/>
    </row>
    <row r="3676" spans="1:11" x14ac:dyDescent="0.3">
      <c r="A3676" s="101"/>
      <c r="B3676" s="101"/>
      <c r="C3676" s="101"/>
      <c r="D3676" s="101"/>
      <c r="E3676" s="101"/>
      <c r="F3676" s="101"/>
      <c r="G3676" s="101"/>
      <c r="H3676" s="101"/>
      <c r="I3676" s="101"/>
      <c r="J3676" s="101"/>
      <c r="K3676" s="101"/>
    </row>
    <row r="3677" spans="1:11" x14ac:dyDescent="0.3">
      <c r="A3677" s="101"/>
      <c r="B3677" s="101"/>
      <c r="C3677" s="101"/>
      <c r="D3677" s="101"/>
      <c r="E3677" s="101"/>
      <c r="F3677" s="101"/>
      <c r="G3677" s="101"/>
      <c r="H3677" s="101"/>
      <c r="I3677" s="101"/>
      <c r="J3677" s="101"/>
      <c r="K3677" s="101"/>
    </row>
    <row r="3678" spans="1:11" x14ac:dyDescent="0.3">
      <c r="A3678" s="101"/>
      <c r="B3678" s="101"/>
      <c r="C3678" s="101"/>
      <c r="D3678" s="101"/>
      <c r="E3678" s="101"/>
      <c r="F3678" s="101"/>
      <c r="G3678" s="101"/>
      <c r="H3678" s="101"/>
      <c r="I3678" s="101"/>
      <c r="J3678" s="101"/>
      <c r="K3678" s="101"/>
    </row>
    <row r="3679" spans="1:11" x14ac:dyDescent="0.3">
      <c r="A3679" s="101"/>
      <c r="B3679" s="101"/>
      <c r="C3679" s="101"/>
      <c r="D3679" s="101"/>
      <c r="E3679" s="101"/>
      <c r="F3679" s="101"/>
      <c r="G3679" s="101"/>
      <c r="H3679" s="101"/>
      <c r="I3679" s="101"/>
      <c r="J3679" s="101"/>
      <c r="K3679" s="101"/>
    </row>
    <row r="3680" spans="1:11" x14ac:dyDescent="0.3">
      <c r="A3680" s="101"/>
      <c r="B3680" s="101"/>
      <c r="C3680" s="101"/>
      <c r="D3680" s="101"/>
      <c r="E3680" s="101"/>
      <c r="F3680" s="101"/>
      <c r="G3680" s="101"/>
      <c r="H3680" s="101"/>
      <c r="I3680" s="101"/>
      <c r="J3680" s="101"/>
      <c r="K3680" s="101"/>
    </row>
    <row r="3681" spans="1:11" x14ac:dyDescent="0.3">
      <c r="A3681" s="101"/>
      <c r="B3681" s="101"/>
      <c r="C3681" s="101"/>
      <c r="D3681" s="101"/>
      <c r="E3681" s="101"/>
      <c r="F3681" s="101"/>
      <c r="G3681" s="101"/>
      <c r="H3681" s="101"/>
      <c r="I3681" s="101"/>
      <c r="J3681" s="101"/>
      <c r="K3681" s="101"/>
    </row>
    <row r="3682" spans="1:11" x14ac:dyDescent="0.3">
      <c r="A3682" s="101"/>
      <c r="B3682" s="101"/>
      <c r="C3682" s="101"/>
      <c r="D3682" s="101"/>
      <c r="E3682" s="101"/>
      <c r="F3682" s="101"/>
      <c r="G3682" s="101"/>
      <c r="H3682" s="101"/>
      <c r="I3682" s="101"/>
      <c r="J3682" s="101"/>
      <c r="K3682" s="101"/>
    </row>
    <row r="3683" spans="1:11" x14ac:dyDescent="0.3">
      <c r="A3683" s="101"/>
      <c r="B3683" s="101"/>
      <c r="C3683" s="101"/>
      <c r="D3683" s="101"/>
      <c r="E3683" s="101"/>
      <c r="F3683" s="101"/>
      <c r="G3683" s="101"/>
      <c r="H3683" s="101"/>
      <c r="I3683" s="101"/>
      <c r="J3683" s="101"/>
      <c r="K3683" s="101"/>
    </row>
    <row r="3684" spans="1:11" x14ac:dyDescent="0.3">
      <c r="A3684" s="101"/>
      <c r="B3684" s="101"/>
      <c r="C3684" s="101"/>
      <c r="D3684" s="101"/>
      <c r="E3684" s="101"/>
      <c r="F3684" s="101"/>
      <c r="G3684" s="101"/>
      <c r="H3684" s="101"/>
      <c r="I3684" s="101"/>
      <c r="J3684" s="101"/>
      <c r="K3684" s="101"/>
    </row>
    <row r="3685" spans="1:11" x14ac:dyDescent="0.3">
      <c r="A3685" s="101"/>
      <c r="B3685" s="101"/>
      <c r="C3685" s="101"/>
      <c r="D3685" s="101"/>
      <c r="E3685" s="101"/>
      <c r="F3685" s="101"/>
      <c r="G3685" s="101"/>
      <c r="H3685" s="101"/>
      <c r="I3685" s="101"/>
      <c r="J3685" s="101"/>
      <c r="K3685" s="101"/>
    </row>
    <row r="3686" spans="1:11" x14ac:dyDescent="0.3">
      <c r="A3686" s="101"/>
      <c r="B3686" s="101"/>
      <c r="C3686" s="101"/>
      <c r="D3686" s="101"/>
      <c r="E3686" s="101"/>
      <c r="F3686" s="101"/>
      <c r="G3686" s="101"/>
      <c r="H3686" s="101"/>
      <c r="I3686" s="101"/>
      <c r="J3686" s="101"/>
      <c r="K3686" s="101"/>
    </row>
    <row r="3687" spans="1:11" x14ac:dyDescent="0.3">
      <c r="A3687" s="101"/>
      <c r="B3687" s="101"/>
      <c r="C3687" s="101"/>
      <c r="D3687" s="101"/>
      <c r="E3687" s="101"/>
      <c r="F3687" s="101"/>
      <c r="G3687" s="101"/>
      <c r="H3687" s="101"/>
      <c r="I3687" s="101"/>
      <c r="J3687" s="101"/>
      <c r="K3687" s="101"/>
    </row>
    <row r="3688" spans="1:11" x14ac:dyDescent="0.3">
      <c r="A3688" s="101"/>
      <c r="B3688" s="101"/>
      <c r="C3688" s="101"/>
      <c r="D3688" s="101"/>
      <c r="E3688" s="101"/>
      <c r="F3688" s="101"/>
      <c r="G3688" s="101"/>
      <c r="H3688" s="101"/>
      <c r="I3688" s="101"/>
      <c r="J3688" s="101"/>
      <c r="K3688" s="101"/>
    </row>
    <row r="3689" spans="1:11" x14ac:dyDescent="0.3">
      <c r="A3689" s="101"/>
      <c r="B3689" s="101"/>
      <c r="C3689" s="101"/>
      <c r="D3689" s="101"/>
      <c r="E3689" s="101"/>
      <c r="F3689" s="101"/>
      <c r="G3689" s="101"/>
      <c r="H3689" s="101"/>
      <c r="I3689" s="101"/>
      <c r="J3689" s="101"/>
      <c r="K3689" s="101"/>
    </row>
    <row r="3690" spans="1:11" x14ac:dyDescent="0.3">
      <c r="A3690" s="101"/>
      <c r="B3690" s="101"/>
      <c r="C3690" s="101"/>
      <c r="D3690" s="101"/>
      <c r="E3690" s="101"/>
      <c r="F3690" s="101"/>
      <c r="G3690" s="101"/>
      <c r="H3690" s="101"/>
      <c r="I3690" s="101"/>
      <c r="J3690" s="101"/>
      <c r="K3690" s="101"/>
    </row>
    <row r="3691" spans="1:11" x14ac:dyDescent="0.3">
      <c r="A3691" s="101"/>
      <c r="B3691" s="101"/>
      <c r="C3691" s="101"/>
      <c r="D3691" s="101"/>
      <c r="E3691" s="101"/>
      <c r="F3691" s="101"/>
      <c r="G3691" s="101"/>
      <c r="H3691" s="101"/>
      <c r="I3691" s="101"/>
      <c r="J3691" s="101"/>
      <c r="K3691" s="101"/>
    </row>
    <row r="3692" spans="1:11" x14ac:dyDescent="0.3">
      <c r="A3692" s="101"/>
      <c r="B3692" s="101"/>
      <c r="C3692" s="101"/>
      <c r="D3692" s="101"/>
      <c r="E3692" s="101"/>
      <c r="F3692" s="101"/>
      <c r="G3692" s="101"/>
      <c r="H3692" s="101"/>
      <c r="I3692" s="101"/>
      <c r="J3692" s="101"/>
      <c r="K3692" s="101"/>
    </row>
    <row r="3693" spans="1:11" x14ac:dyDescent="0.3">
      <c r="A3693" s="101"/>
      <c r="B3693" s="101"/>
      <c r="C3693" s="101"/>
      <c r="D3693" s="101"/>
      <c r="E3693" s="101"/>
      <c r="F3693" s="101"/>
      <c r="G3693" s="101"/>
      <c r="H3693" s="101"/>
      <c r="I3693" s="101"/>
      <c r="J3693" s="101"/>
      <c r="K3693" s="101"/>
    </row>
    <row r="3694" spans="1:11" x14ac:dyDescent="0.3">
      <c r="A3694" s="101"/>
      <c r="B3694" s="101"/>
      <c r="C3694" s="101"/>
      <c r="D3694" s="101"/>
      <c r="E3694" s="101"/>
      <c r="F3694" s="101"/>
      <c r="G3694" s="101"/>
      <c r="H3694" s="101"/>
      <c r="I3694" s="101"/>
      <c r="J3694" s="101"/>
      <c r="K3694" s="101"/>
    </row>
    <row r="3695" spans="1:11" x14ac:dyDescent="0.3">
      <c r="A3695" s="101"/>
      <c r="B3695" s="101"/>
      <c r="C3695" s="101"/>
      <c r="D3695" s="101"/>
      <c r="E3695" s="101"/>
      <c r="F3695" s="101"/>
      <c r="G3695" s="101"/>
      <c r="H3695" s="101"/>
      <c r="I3695" s="101"/>
      <c r="J3695" s="101"/>
      <c r="K3695" s="101"/>
    </row>
    <row r="3696" spans="1:11" x14ac:dyDescent="0.3">
      <c r="A3696" s="101"/>
      <c r="B3696" s="101"/>
      <c r="C3696" s="101"/>
      <c r="D3696" s="101"/>
      <c r="E3696" s="101"/>
      <c r="F3696" s="101"/>
      <c r="G3696" s="101"/>
      <c r="H3696" s="101"/>
      <c r="I3696" s="101"/>
      <c r="J3696" s="101"/>
      <c r="K3696" s="101"/>
    </row>
    <row r="3697" spans="1:11" x14ac:dyDescent="0.3">
      <c r="A3697" s="101"/>
      <c r="B3697" s="101"/>
      <c r="C3697" s="101"/>
      <c r="D3697" s="101"/>
      <c r="E3697" s="101"/>
      <c r="F3697" s="101"/>
      <c r="G3697" s="101"/>
      <c r="H3697" s="101"/>
      <c r="I3697" s="101"/>
      <c r="J3697" s="101"/>
      <c r="K3697" s="101"/>
    </row>
    <row r="3698" spans="1:11" x14ac:dyDescent="0.3">
      <c r="A3698" s="101"/>
      <c r="B3698" s="101"/>
      <c r="C3698" s="101"/>
      <c r="D3698" s="101"/>
      <c r="E3698" s="101"/>
      <c r="F3698" s="101"/>
      <c r="G3698" s="101"/>
      <c r="H3698" s="101"/>
      <c r="I3698" s="101"/>
      <c r="J3698" s="101"/>
      <c r="K3698" s="101"/>
    </row>
    <row r="3699" spans="1:11" x14ac:dyDescent="0.3">
      <c r="A3699" s="101"/>
      <c r="B3699" s="101"/>
      <c r="C3699" s="101"/>
      <c r="D3699" s="101"/>
      <c r="E3699" s="101"/>
      <c r="F3699" s="101"/>
      <c r="G3699" s="101"/>
      <c r="H3699" s="101"/>
      <c r="I3699" s="101"/>
      <c r="J3699" s="101"/>
      <c r="K3699" s="101"/>
    </row>
    <row r="3700" spans="1:11" x14ac:dyDescent="0.3">
      <c r="A3700" s="101"/>
      <c r="B3700" s="101"/>
      <c r="C3700" s="101"/>
      <c r="D3700" s="101"/>
      <c r="E3700" s="101"/>
      <c r="F3700" s="101"/>
      <c r="G3700" s="101"/>
      <c r="H3700" s="101"/>
      <c r="I3700" s="101"/>
      <c r="J3700" s="101"/>
      <c r="K3700" s="101"/>
    </row>
    <row r="3701" spans="1:11" x14ac:dyDescent="0.3">
      <c r="A3701" s="101"/>
      <c r="B3701" s="101"/>
      <c r="C3701" s="101"/>
      <c r="D3701" s="101"/>
      <c r="E3701" s="101"/>
      <c r="F3701" s="101"/>
      <c r="G3701" s="101"/>
      <c r="H3701" s="101"/>
      <c r="I3701" s="101"/>
      <c r="J3701" s="101"/>
      <c r="K3701" s="101"/>
    </row>
    <row r="3702" spans="1:11" x14ac:dyDescent="0.3">
      <c r="A3702" s="101"/>
      <c r="B3702" s="101"/>
      <c r="C3702" s="101"/>
      <c r="D3702" s="101"/>
      <c r="E3702" s="101"/>
      <c r="F3702" s="101"/>
      <c r="G3702" s="101"/>
      <c r="H3702" s="101"/>
      <c r="I3702" s="101"/>
      <c r="J3702" s="101"/>
      <c r="K3702" s="101"/>
    </row>
    <row r="3703" spans="1:11" x14ac:dyDescent="0.3">
      <c r="A3703" s="101"/>
      <c r="B3703" s="101"/>
      <c r="C3703" s="101"/>
      <c r="D3703" s="101"/>
      <c r="E3703" s="101"/>
      <c r="F3703" s="101"/>
      <c r="G3703" s="101"/>
      <c r="H3703" s="101"/>
      <c r="I3703" s="101"/>
      <c r="J3703" s="101"/>
      <c r="K3703" s="101"/>
    </row>
    <row r="3704" spans="1:11" x14ac:dyDescent="0.3">
      <c r="A3704" s="101"/>
      <c r="B3704" s="101"/>
      <c r="C3704" s="101"/>
      <c r="D3704" s="101"/>
      <c r="E3704" s="101"/>
      <c r="F3704" s="101"/>
      <c r="G3704" s="101"/>
      <c r="H3704" s="101"/>
      <c r="I3704" s="101"/>
      <c r="J3704" s="101"/>
      <c r="K3704" s="101"/>
    </row>
    <row r="3705" spans="1:11" x14ac:dyDescent="0.3">
      <c r="A3705" s="101"/>
      <c r="B3705" s="101"/>
      <c r="C3705" s="101"/>
      <c r="D3705" s="101"/>
      <c r="E3705" s="101"/>
      <c r="F3705" s="101"/>
      <c r="G3705" s="101"/>
      <c r="H3705" s="101"/>
      <c r="I3705" s="101"/>
      <c r="J3705" s="101"/>
      <c r="K3705" s="101"/>
    </row>
    <row r="3706" spans="1:11" x14ac:dyDescent="0.3">
      <c r="A3706" s="101"/>
      <c r="B3706" s="101"/>
      <c r="C3706" s="101"/>
      <c r="D3706" s="101"/>
      <c r="E3706" s="101"/>
      <c r="F3706" s="101"/>
      <c r="G3706" s="101"/>
      <c r="H3706" s="101"/>
      <c r="I3706" s="101"/>
      <c r="J3706" s="101"/>
      <c r="K3706" s="101"/>
    </row>
    <row r="3707" spans="1:11" x14ac:dyDescent="0.3">
      <c r="A3707" s="101"/>
      <c r="B3707" s="101"/>
      <c r="C3707" s="101"/>
      <c r="D3707" s="101"/>
      <c r="E3707" s="101"/>
      <c r="F3707" s="101"/>
      <c r="G3707" s="101"/>
      <c r="H3707" s="101"/>
      <c r="I3707" s="101"/>
      <c r="J3707" s="101"/>
      <c r="K3707" s="101"/>
    </row>
    <row r="3708" spans="1:11" x14ac:dyDescent="0.3">
      <c r="A3708" s="101"/>
      <c r="B3708" s="101"/>
      <c r="C3708" s="101"/>
      <c r="D3708" s="101"/>
      <c r="E3708" s="101"/>
      <c r="F3708" s="101"/>
      <c r="G3708" s="101"/>
      <c r="H3708" s="101"/>
      <c r="I3708" s="101"/>
      <c r="J3708" s="101"/>
      <c r="K3708" s="101"/>
    </row>
    <row r="3709" spans="1:11" x14ac:dyDescent="0.3">
      <c r="A3709" s="101"/>
      <c r="B3709" s="101"/>
      <c r="C3709" s="101"/>
      <c r="D3709" s="101"/>
      <c r="E3709" s="101"/>
      <c r="F3709" s="101"/>
      <c r="G3709" s="101"/>
      <c r="H3709" s="101"/>
      <c r="I3709" s="101"/>
      <c r="J3709" s="101"/>
      <c r="K3709" s="101"/>
    </row>
    <row r="3710" spans="1:11" x14ac:dyDescent="0.3">
      <c r="A3710" s="101"/>
      <c r="B3710" s="101"/>
      <c r="C3710" s="101"/>
      <c r="D3710" s="101"/>
      <c r="E3710" s="101"/>
      <c r="F3710" s="101"/>
      <c r="G3710" s="101"/>
      <c r="H3710" s="101"/>
      <c r="I3710" s="101"/>
      <c r="J3710" s="101"/>
      <c r="K3710" s="101"/>
    </row>
    <row r="3711" spans="1:11" x14ac:dyDescent="0.3">
      <c r="A3711" s="101"/>
      <c r="B3711" s="101"/>
      <c r="C3711" s="101"/>
      <c r="D3711" s="101"/>
      <c r="E3711" s="101"/>
      <c r="F3711" s="101"/>
      <c r="G3711" s="101"/>
      <c r="H3711" s="101"/>
      <c r="I3711" s="101"/>
      <c r="J3711" s="101"/>
      <c r="K3711" s="101"/>
    </row>
    <row r="3712" spans="1:11" x14ac:dyDescent="0.3">
      <c r="A3712" s="101"/>
      <c r="B3712" s="101"/>
      <c r="C3712" s="101"/>
      <c r="D3712" s="101"/>
      <c r="E3712" s="101"/>
      <c r="F3712" s="101"/>
      <c r="G3712" s="101"/>
      <c r="H3712" s="101"/>
      <c r="I3712" s="101"/>
      <c r="J3712" s="101"/>
      <c r="K3712" s="101"/>
    </row>
    <row r="3713" spans="1:11" x14ac:dyDescent="0.3">
      <c r="A3713" s="101"/>
      <c r="B3713" s="101"/>
      <c r="C3713" s="101"/>
      <c r="D3713" s="101"/>
      <c r="E3713" s="101"/>
      <c r="F3713" s="101"/>
      <c r="G3713" s="101"/>
      <c r="H3713" s="101"/>
      <c r="I3713" s="101"/>
      <c r="J3713" s="101"/>
      <c r="K3713" s="101"/>
    </row>
    <row r="3714" spans="1:11" x14ac:dyDescent="0.3">
      <c r="A3714" s="101"/>
      <c r="B3714" s="101"/>
      <c r="C3714" s="101"/>
      <c r="D3714" s="101"/>
      <c r="E3714" s="101"/>
      <c r="F3714" s="101"/>
      <c r="G3714" s="101"/>
      <c r="H3714" s="101"/>
      <c r="I3714" s="101"/>
      <c r="J3714" s="101"/>
      <c r="K3714" s="101"/>
    </row>
    <row r="3715" spans="1:11" x14ac:dyDescent="0.3">
      <c r="A3715" s="101"/>
      <c r="B3715" s="101"/>
      <c r="C3715" s="101"/>
      <c r="D3715" s="101"/>
      <c r="E3715" s="101"/>
      <c r="F3715" s="101"/>
      <c r="G3715" s="101"/>
      <c r="H3715" s="101"/>
      <c r="I3715" s="101"/>
      <c r="J3715" s="101"/>
      <c r="K3715" s="101"/>
    </row>
    <row r="3716" spans="1:11" x14ac:dyDescent="0.3">
      <c r="A3716" s="101"/>
      <c r="B3716" s="101"/>
      <c r="C3716" s="101"/>
      <c r="D3716" s="101"/>
      <c r="E3716" s="101"/>
      <c r="F3716" s="101"/>
      <c r="G3716" s="101"/>
      <c r="H3716" s="101"/>
      <c r="I3716" s="101"/>
      <c r="J3716" s="101"/>
      <c r="K3716" s="101"/>
    </row>
    <row r="3717" spans="1:11" x14ac:dyDescent="0.3">
      <c r="A3717" s="101"/>
      <c r="B3717" s="101"/>
      <c r="C3717" s="101"/>
      <c r="D3717" s="101"/>
      <c r="E3717" s="101"/>
      <c r="F3717" s="101"/>
      <c r="G3717" s="101"/>
      <c r="H3717" s="101"/>
      <c r="I3717" s="101"/>
      <c r="J3717" s="101"/>
      <c r="K3717" s="101"/>
    </row>
    <row r="3718" spans="1:11" x14ac:dyDescent="0.3">
      <c r="A3718" s="101"/>
      <c r="B3718" s="101"/>
      <c r="C3718" s="101"/>
      <c r="D3718" s="101"/>
      <c r="E3718" s="101"/>
      <c r="F3718" s="101"/>
      <c r="G3718" s="101"/>
      <c r="H3718" s="101"/>
      <c r="I3718" s="101"/>
      <c r="J3718" s="101"/>
      <c r="K3718" s="101"/>
    </row>
    <row r="3719" spans="1:11" x14ac:dyDescent="0.3">
      <c r="A3719" s="101"/>
      <c r="B3719" s="101"/>
      <c r="C3719" s="101"/>
      <c r="D3719" s="101"/>
      <c r="E3719" s="101"/>
      <c r="F3719" s="101"/>
      <c r="G3719" s="101"/>
      <c r="H3719" s="101"/>
      <c r="I3719" s="101"/>
      <c r="J3719" s="101"/>
      <c r="K3719" s="101"/>
    </row>
    <row r="3720" spans="1:11" x14ac:dyDescent="0.3">
      <c r="A3720" s="101"/>
      <c r="B3720" s="101"/>
      <c r="C3720" s="101"/>
      <c r="D3720" s="101"/>
      <c r="E3720" s="101"/>
      <c r="F3720" s="101"/>
      <c r="G3720" s="101"/>
      <c r="H3720" s="101"/>
      <c r="I3720" s="101"/>
      <c r="J3720" s="101"/>
      <c r="K3720" s="101"/>
    </row>
    <row r="3721" spans="1:11" x14ac:dyDescent="0.3">
      <c r="A3721" s="101"/>
      <c r="B3721" s="101"/>
      <c r="C3721" s="101"/>
      <c r="D3721" s="101"/>
      <c r="E3721" s="101"/>
      <c r="F3721" s="101"/>
      <c r="G3721" s="101"/>
      <c r="H3721" s="101"/>
      <c r="I3721" s="101"/>
      <c r="J3721" s="101"/>
      <c r="K3721" s="101"/>
    </row>
    <row r="3722" spans="1:11" x14ac:dyDescent="0.3">
      <c r="A3722" s="101"/>
      <c r="B3722" s="101"/>
      <c r="C3722" s="101"/>
      <c r="D3722" s="101"/>
      <c r="E3722" s="101"/>
      <c r="F3722" s="101"/>
      <c r="G3722" s="101"/>
      <c r="H3722" s="101"/>
      <c r="I3722" s="101"/>
      <c r="J3722" s="101"/>
      <c r="K3722" s="101"/>
    </row>
    <row r="3723" spans="1:11" x14ac:dyDescent="0.3">
      <c r="A3723" s="101"/>
      <c r="B3723" s="101"/>
      <c r="C3723" s="101"/>
      <c r="D3723" s="101"/>
      <c r="E3723" s="101"/>
      <c r="F3723" s="101"/>
      <c r="G3723" s="101"/>
      <c r="H3723" s="101"/>
      <c r="I3723" s="101"/>
      <c r="J3723" s="101"/>
      <c r="K3723" s="101"/>
    </row>
    <row r="3724" spans="1:11" x14ac:dyDescent="0.3">
      <c r="A3724" s="101"/>
      <c r="B3724" s="101"/>
      <c r="C3724" s="101"/>
      <c r="D3724" s="101"/>
      <c r="E3724" s="101"/>
      <c r="F3724" s="101"/>
      <c r="G3724" s="101"/>
      <c r="H3724" s="101"/>
      <c r="I3724" s="101"/>
      <c r="J3724" s="101"/>
      <c r="K3724" s="101"/>
    </row>
    <row r="3725" spans="1:11" x14ac:dyDescent="0.3">
      <c r="A3725" s="101"/>
      <c r="B3725" s="101"/>
      <c r="C3725" s="101"/>
      <c r="D3725" s="101"/>
      <c r="E3725" s="101"/>
      <c r="F3725" s="101"/>
      <c r="G3725" s="101"/>
      <c r="H3725" s="101"/>
      <c r="I3725" s="101"/>
      <c r="J3725" s="101"/>
      <c r="K3725" s="101"/>
    </row>
    <row r="3726" spans="1:11" x14ac:dyDescent="0.3">
      <c r="A3726" s="101"/>
      <c r="B3726" s="101"/>
      <c r="C3726" s="101"/>
      <c r="D3726" s="101"/>
      <c r="E3726" s="101"/>
      <c r="F3726" s="101"/>
      <c r="G3726" s="101"/>
      <c r="H3726" s="101"/>
      <c r="I3726" s="101"/>
      <c r="J3726" s="101"/>
      <c r="K3726" s="101"/>
    </row>
    <row r="3727" spans="1:11" x14ac:dyDescent="0.3">
      <c r="A3727" s="101"/>
      <c r="B3727" s="101"/>
      <c r="C3727" s="101"/>
      <c r="D3727" s="101"/>
      <c r="E3727" s="101"/>
      <c r="F3727" s="101"/>
      <c r="G3727" s="101"/>
      <c r="H3727" s="101"/>
      <c r="I3727" s="101"/>
      <c r="J3727" s="101"/>
      <c r="K3727" s="101"/>
    </row>
    <row r="3728" spans="1:11" x14ac:dyDescent="0.3">
      <c r="A3728" s="101"/>
      <c r="B3728" s="101"/>
      <c r="C3728" s="101"/>
      <c r="D3728" s="101"/>
      <c r="E3728" s="101"/>
      <c r="F3728" s="101"/>
      <c r="G3728" s="101"/>
      <c r="H3728" s="101"/>
      <c r="I3728" s="101"/>
      <c r="J3728" s="101"/>
      <c r="K3728" s="101"/>
    </row>
    <row r="3729" spans="1:11" x14ac:dyDescent="0.3">
      <c r="A3729" s="101"/>
      <c r="B3729" s="101"/>
      <c r="C3729" s="101"/>
      <c r="D3729" s="101"/>
      <c r="E3729" s="101"/>
      <c r="F3729" s="101"/>
      <c r="G3729" s="101"/>
      <c r="H3729" s="101"/>
      <c r="I3729" s="101"/>
      <c r="J3729" s="101"/>
      <c r="K3729" s="101"/>
    </row>
    <row r="3730" spans="1:11" x14ac:dyDescent="0.3">
      <c r="A3730" s="101"/>
      <c r="B3730" s="101"/>
      <c r="C3730" s="101"/>
      <c r="D3730" s="101"/>
      <c r="E3730" s="101"/>
      <c r="F3730" s="101"/>
      <c r="G3730" s="101"/>
      <c r="H3730" s="101"/>
      <c r="I3730" s="101"/>
      <c r="J3730" s="101"/>
      <c r="K3730" s="101"/>
    </row>
    <row r="3731" spans="1:11" x14ac:dyDescent="0.3">
      <c r="A3731" s="101"/>
      <c r="B3731" s="101"/>
      <c r="C3731" s="101"/>
      <c r="D3731" s="101"/>
      <c r="E3731" s="101"/>
      <c r="F3731" s="101"/>
      <c r="G3731" s="101"/>
      <c r="H3731" s="101"/>
      <c r="I3731" s="101"/>
      <c r="J3731" s="101"/>
      <c r="K3731" s="101"/>
    </row>
    <row r="3732" spans="1:11" x14ac:dyDescent="0.3">
      <c r="A3732" s="101"/>
      <c r="B3732" s="101"/>
      <c r="C3732" s="101"/>
      <c r="D3732" s="101"/>
      <c r="E3732" s="101"/>
      <c r="F3732" s="101"/>
      <c r="G3732" s="101"/>
      <c r="H3732" s="101"/>
      <c r="I3732" s="101"/>
      <c r="J3732" s="101"/>
      <c r="K3732" s="101"/>
    </row>
    <row r="3733" spans="1:11" x14ac:dyDescent="0.3">
      <c r="A3733" s="101"/>
      <c r="B3733" s="101"/>
      <c r="C3733" s="101"/>
      <c r="D3733" s="101"/>
      <c r="E3733" s="101"/>
      <c r="F3733" s="101"/>
      <c r="G3733" s="101"/>
      <c r="H3733" s="101"/>
      <c r="I3733" s="101"/>
      <c r="J3733" s="101"/>
      <c r="K3733" s="101"/>
    </row>
    <row r="3734" spans="1:11" x14ac:dyDescent="0.3">
      <c r="A3734" s="101"/>
      <c r="B3734" s="101"/>
      <c r="C3734" s="101"/>
      <c r="D3734" s="101"/>
      <c r="E3734" s="101"/>
      <c r="F3734" s="101"/>
      <c r="G3734" s="101"/>
      <c r="H3734" s="101"/>
      <c r="I3734" s="101"/>
      <c r="J3734" s="101"/>
      <c r="K3734" s="101"/>
    </row>
    <row r="3735" spans="1:11" x14ac:dyDescent="0.3">
      <c r="A3735" s="101"/>
      <c r="B3735" s="101"/>
      <c r="C3735" s="101"/>
      <c r="D3735" s="101"/>
      <c r="E3735" s="101"/>
      <c r="F3735" s="101"/>
      <c r="G3735" s="101"/>
      <c r="H3735" s="101"/>
      <c r="I3735" s="101"/>
      <c r="J3735" s="101"/>
      <c r="K3735" s="101"/>
    </row>
    <row r="3736" spans="1:11" x14ac:dyDescent="0.3">
      <c r="A3736" s="101"/>
      <c r="B3736" s="101"/>
      <c r="C3736" s="101"/>
      <c r="D3736" s="101"/>
      <c r="E3736" s="101"/>
      <c r="F3736" s="101"/>
      <c r="G3736" s="101"/>
      <c r="H3736" s="101"/>
      <c r="I3736" s="101"/>
      <c r="J3736" s="101"/>
      <c r="K3736" s="101"/>
    </row>
    <row r="3737" spans="1:11" x14ac:dyDescent="0.3">
      <c r="A3737" s="101"/>
      <c r="B3737" s="101"/>
      <c r="C3737" s="101"/>
      <c r="D3737" s="101"/>
      <c r="E3737" s="101"/>
      <c r="F3737" s="101"/>
      <c r="G3737" s="101"/>
      <c r="H3737" s="101"/>
      <c r="I3737" s="101"/>
      <c r="J3737" s="101"/>
      <c r="K3737" s="101"/>
    </row>
    <row r="3738" spans="1:11" x14ac:dyDescent="0.3">
      <c r="A3738" s="101"/>
      <c r="B3738" s="101"/>
      <c r="C3738" s="101"/>
      <c r="D3738" s="101"/>
      <c r="E3738" s="101"/>
      <c r="F3738" s="101"/>
      <c r="G3738" s="101"/>
      <c r="H3738" s="101"/>
      <c r="I3738" s="101"/>
      <c r="J3738" s="101"/>
      <c r="K3738" s="101"/>
    </row>
    <row r="3739" spans="1:11" x14ac:dyDescent="0.3">
      <c r="A3739" s="101"/>
      <c r="B3739" s="101"/>
      <c r="C3739" s="101"/>
      <c r="D3739" s="101"/>
      <c r="E3739" s="101"/>
      <c r="F3739" s="101"/>
      <c r="G3739" s="101"/>
      <c r="H3739" s="101"/>
      <c r="I3739" s="101"/>
      <c r="J3739" s="101"/>
      <c r="K3739" s="101"/>
    </row>
    <row r="3740" spans="1:11" x14ac:dyDescent="0.3">
      <c r="A3740" s="101"/>
      <c r="B3740" s="101"/>
      <c r="C3740" s="101"/>
      <c r="D3740" s="101"/>
      <c r="E3740" s="101"/>
      <c r="F3740" s="101"/>
      <c r="G3740" s="101"/>
      <c r="H3740" s="101"/>
      <c r="I3740" s="101"/>
      <c r="J3740" s="101"/>
      <c r="K3740" s="101"/>
    </row>
    <row r="3741" spans="1:11" x14ac:dyDescent="0.3">
      <c r="A3741" s="101"/>
      <c r="B3741" s="101"/>
      <c r="C3741" s="101"/>
      <c r="D3741" s="101"/>
      <c r="E3741" s="101"/>
      <c r="F3741" s="101"/>
      <c r="G3741" s="101"/>
      <c r="H3741" s="101"/>
      <c r="I3741" s="101"/>
      <c r="J3741" s="101"/>
      <c r="K3741" s="101"/>
    </row>
    <row r="3742" spans="1:11" x14ac:dyDescent="0.3">
      <c r="A3742" s="101"/>
      <c r="B3742" s="101"/>
      <c r="C3742" s="101"/>
      <c r="D3742" s="101"/>
      <c r="E3742" s="101"/>
      <c r="F3742" s="101"/>
      <c r="G3742" s="101"/>
      <c r="H3742" s="101"/>
      <c r="I3742" s="101"/>
      <c r="J3742" s="101"/>
      <c r="K3742" s="101"/>
    </row>
    <row r="3743" spans="1:11" x14ac:dyDescent="0.3">
      <c r="A3743" s="101"/>
      <c r="B3743" s="101"/>
      <c r="C3743" s="101"/>
      <c r="D3743" s="101"/>
      <c r="E3743" s="101"/>
      <c r="F3743" s="101"/>
      <c r="G3743" s="101"/>
      <c r="H3743" s="101"/>
      <c r="I3743" s="101"/>
      <c r="J3743" s="101"/>
      <c r="K3743" s="101"/>
    </row>
    <row r="3744" spans="1:11" x14ac:dyDescent="0.3">
      <c r="A3744" s="101"/>
      <c r="B3744" s="101"/>
      <c r="C3744" s="101"/>
      <c r="D3744" s="101"/>
      <c r="E3744" s="101"/>
      <c r="F3744" s="101"/>
      <c r="G3744" s="101"/>
      <c r="H3744" s="101"/>
      <c r="I3744" s="101"/>
      <c r="J3744" s="101"/>
      <c r="K3744" s="101"/>
    </row>
    <row r="3745" spans="1:11" x14ac:dyDescent="0.3">
      <c r="A3745" s="101"/>
      <c r="B3745" s="101"/>
      <c r="C3745" s="101"/>
      <c r="D3745" s="101"/>
      <c r="E3745" s="101"/>
      <c r="F3745" s="101"/>
      <c r="G3745" s="101"/>
      <c r="H3745" s="101"/>
      <c r="I3745" s="101"/>
      <c r="J3745" s="101"/>
      <c r="K3745" s="101"/>
    </row>
    <row r="3746" spans="1:11" x14ac:dyDescent="0.3">
      <c r="A3746" s="101"/>
      <c r="B3746" s="101"/>
      <c r="C3746" s="101"/>
      <c r="D3746" s="101"/>
      <c r="E3746" s="101"/>
      <c r="F3746" s="101"/>
      <c r="G3746" s="101"/>
      <c r="H3746" s="101"/>
      <c r="I3746" s="101"/>
      <c r="J3746" s="101"/>
      <c r="K3746" s="101"/>
    </row>
    <row r="3747" spans="1:11" x14ac:dyDescent="0.3">
      <c r="A3747" s="101"/>
      <c r="B3747" s="101"/>
      <c r="C3747" s="101"/>
      <c r="D3747" s="101"/>
      <c r="E3747" s="101"/>
      <c r="F3747" s="101"/>
      <c r="G3747" s="101"/>
      <c r="H3747" s="101"/>
      <c r="I3747" s="101"/>
      <c r="J3747" s="101"/>
      <c r="K3747" s="101"/>
    </row>
    <row r="3748" spans="1:11" x14ac:dyDescent="0.3">
      <c r="A3748" s="101"/>
      <c r="B3748" s="101"/>
      <c r="C3748" s="101"/>
      <c r="D3748" s="101"/>
      <c r="E3748" s="101"/>
      <c r="F3748" s="101"/>
      <c r="G3748" s="101"/>
      <c r="H3748" s="101"/>
      <c r="I3748" s="101"/>
      <c r="J3748" s="101"/>
      <c r="K3748" s="101"/>
    </row>
    <row r="3749" spans="1:11" x14ac:dyDescent="0.3">
      <c r="A3749" s="101"/>
      <c r="B3749" s="101"/>
      <c r="C3749" s="101"/>
      <c r="D3749" s="101"/>
      <c r="E3749" s="101"/>
      <c r="F3749" s="101"/>
      <c r="G3749" s="101"/>
      <c r="H3749" s="101"/>
      <c r="I3749" s="101"/>
      <c r="J3749" s="101"/>
      <c r="K3749" s="101"/>
    </row>
    <row r="3750" spans="1:11" x14ac:dyDescent="0.3">
      <c r="A3750" s="101"/>
      <c r="B3750" s="101"/>
      <c r="C3750" s="101"/>
      <c r="D3750" s="101"/>
      <c r="E3750" s="101"/>
      <c r="F3750" s="101"/>
      <c r="G3750" s="101"/>
      <c r="H3750" s="101"/>
      <c r="I3750" s="101"/>
      <c r="J3750" s="101"/>
      <c r="K3750" s="101"/>
    </row>
    <row r="3751" spans="1:11" x14ac:dyDescent="0.3">
      <c r="A3751" s="101"/>
      <c r="B3751" s="101"/>
      <c r="C3751" s="101"/>
      <c r="D3751" s="101"/>
      <c r="E3751" s="101"/>
      <c r="F3751" s="101"/>
      <c r="G3751" s="101"/>
      <c r="H3751" s="101"/>
      <c r="I3751" s="101"/>
      <c r="J3751" s="101"/>
      <c r="K3751" s="101"/>
    </row>
    <row r="3752" spans="1:11" x14ac:dyDescent="0.3">
      <c r="A3752" s="101"/>
      <c r="B3752" s="101"/>
      <c r="C3752" s="101"/>
      <c r="D3752" s="101"/>
      <c r="E3752" s="101"/>
      <c r="F3752" s="101"/>
      <c r="G3752" s="101"/>
      <c r="H3752" s="101"/>
      <c r="I3752" s="101"/>
      <c r="J3752" s="101"/>
      <c r="K3752" s="101"/>
    </row>
    <row r="3753" spans="1:11" x14ac:dyDescent="0.3">
      <c r="A3753" s="101"/>
      <c r="B3753" s="101"/>
      <c r="C3753" s="101"/>
      <c r="D3753" s="101"/>
      <c r="E3753" s="101"/>
      <c r="F3753" s="101"/>
      <c r="G3753" s="101"/>
      <c r="H3753" s="101"/>
      <c r="I3753" s="101"/>
      <c r="J3753" s="101"/>
      <c r="K3753" s="101"/>
    </row>
    <row r="3754" spans="1:11" x14ac:dyDescent="0.3">
      <c r="A3754" s="101"/>
      <c r="B3754" s="101"/>
      <c r="C3754" s="101"/>
      <c r="D3754" s="101"/>
      <c r="E3754" s="101"/>
      <c r="F3754" s="101"/>
      <c r="G3754" s="101"/>
      <c r="H3754" s="101"/>
      <c r="I3754" s="101"/>
      <c r="J3754" s="101"/>
      <c r="K3754" s="101"/>
    </row>
    <row r="3755" spans="1:11" x14ac:dyDescent="0.3">
      <c r="A3755" s="101"/>
      <c r="B3755" s="101"/>
      <c r="C3755" s="101"/>
      <c r="D3755" s="101"/>
      <c r="E3755" s="101"/>
      <c r="F3755" s="101"/>
      <c r="G3755" s="101"/>
      <c r="H3755" s="101"/>
      <c r="I3755" s="101"/>
      <c r="J3755" s="101"/>
      <c r="K3755" s="101"/>
    </row>
    <row r="3756" spans="1:11" x14ac:dyDescent="0.3">
      <c r="A3756" s="101"/>
      <c r="B3756" s="101"/>
      <c r="C3756" s="101"/>
      <c r="D3756" s="101"/>
      <c r="E3756" s="101"/>
      <c r="F3756" s="101"/>
      <c r="G3756" s="101"/>
      <c r="H3756" s="101"/>
      <c r="I3756" s="101"/>
      <c r="J3756" s="101"/>
      <c r="K3756" s="101"/>
    </row>
    <row r="3757" spans="1:11" x14ac:dyDescent="0.3">
      <c r="A3757" s="101"/>
      <c r="B3757" s="101"/>
      <c r="C3757" s="101"/>
      <c r="D3757" s="101"/>
      <c r="E3757" s="101"/>
      <c r="F3757" s="101"/>
      <c r="G3757" s="101"/>
      <c r="H3757" s="101"/>
      <c r="I3757" s="101"/>
      <c r="J3757" s="101"/>
      <c r="K3757" s="101"/>
    </row>
    <row r="3758" spans="1:11" x14ac:dyDescent="0.3">
      <c r="A3758" s="101"/>
      <c r="B3758" s="101"/>
      <c r="C3758" s="101"/>
      <c r="D3758" s="101"/>
      <c r="E3758" s="101"/>
      <c r="F3758" s="101"/>
      <c r="G3758" s="101"/>
      <c r="H3758" s="101"/>
      <c r="I3758" s="101"/>
      <c r="J3758" s="101"/>
      <c r="K3758" s="101"/>
    </row>
    <row r="3759" spans="1:11" x14ac:dyDescent="0.3">
      <c r="A3759" s="101"/>
      <c r="B3759" s="101"/>
      <c r="C3759" s="101"/>
      <c r="D3759" s="101"/>
      <c r="E3759" s="101"/>
      <c r="F3759" s="101"/>
      <c r="G3759" s="101"/>
      <c r="H3759" s="101"/>
      <c r="I3759" s="101"/>
      <c r="J3759" s="101"/>
      <c r="K3759" s="101"/>
    </row>
    <row r="3760" spans="1:11" x14ac:dyDescent="0.3">
      <c r="A3760" s="101"/>
      <c r="B3760" s="101"/>
      <c r="C3760" s="101"/>
      <c r="D3760" s="101"/>
      <c r="E3760" s="101"/>
      <c r="F3760" s="101"/>
      <c r="G3760" s="101"/>
      <c r="H3760" s="101"/>
      <c r="I3760" s="101"/>
      <c r="J3760" s="101"/>
      <c r="K3760" s="101"/>
    </row>
    <row r="3761" spans="1:11" x14ac:dyDescent="0.3">
      <c r="A3761" s="101"/>
      <c r="B3761" s="101"/>
      <c r="C3761" s="101"/>
      <c r="D3761" s="101"/>
      <c r="E3761" s="101"/>
      <c r="F3761" s="101"/>
      <c r="G3761" s="101"/>
      <c r="H3761" s="101"/>
      <c r="I3761" s="101"/>
      <c r="J3761" s="101"/>
      <c r="K3761" s="101"/>
    </row>
    <row r="3762" spans="1:11" x14ac:dyDescent="0.3">
      <c r="A3762" s="101"/>
      <c r="B3762" s="101"/>
      <c r="C3762" s="101"/>
      <c r="D3762" s="101"/>
      <c r="E3762" s="101"/>
      <c r="F3762" s="101"/>
      <c r="G3762" s="101"/>
      <c r="H3762" s="101"/>
      <c r="I3762" s="101"/>
      <c r="J3762" s="101"/>
      <c r="K3762" s="101"/>
    </row>
    <row r="3763" spans="1:11" x14ac:dyDescent="0.3">
      <c r="A3763" s="101"/>
      <c r="B3763" s="101"/>
      <c r="C3763" s="101"/>
      <c r="D3763" s="101"/>
      <c r="E3763" s="101"/>
      <c r="F3763" s="101"/>
      <c r="G3763" s="101"/>
      <c r="H3763" s="101"/>
      <c r="I3763" s="101"/>
      <c r="J3763" s="101"/>
      <c r="K3763" s="101"/>
    </row>
    <row r="3764" spans="1:11" x14ac:dyDescent="0.3">
      <c r="A3764" s="101"/>
      <c r="B3764" s="101"/>
      <c r="C3764" s="101"/>
      <c r="D3764" s="101"/>
      <c r="E3764" s="101"/>
      <c r="F3764" s="101"/>
      <c r="G3764" s="101"/>
      <c r="H3764" s="101"/>
      <c r="I3764" s="101"/>
      <c r="J3764" s="101"/>
      <c r="K3764" s="101"/>
    </row>
    <row r="3765" spans="1:11" x14ac:dyDescent="0.3">
      <c r="A3765" s="101"/>
      <c r="B3765" s="101"/>
      <c r="C3765" s="101"/>
      <c r="D3765" s="101"/>
      <c r="E3765" s="101"/>
      <c r="F3765" s="101"/>
      <c r="G3765" s="101"/>
      <c r="H3765" s="101"/>
      <c r="I3765" s="101"/>
      <c r="J3765" s="101"/>
      <c r="K3765" s="101"/>
    </row>
    <row r="3766" spans="1:11" x14ac:dyDescent="0.3">
      <c r="A3766" s="101"/>
      <c r="B3766" s="101"/>
      <c r="C3766" s="101"/>
      <c r="D3766" s="101"/>
      <c r="E3766" s="101"/>
      <c r="F3766" s="101"/>
      <c r="G3766" s="101"/>
      <c r="H3766" s="101"/>
      <c r="I3766" s="101"/>
      <c r="J3766" s="101"/>
      <c r="K3766" s="101"/>
    </row>
    <row r="3767" spans="1:11" x14ac:dyDescent="0.3">
      <c r="A3767" s="101"/>
      <c r="B3767" s="101"/>
      <c r="C3767" s="101"/>
      <c r="D3767" s="101"/>
      <c r="E3767" s="101"/>
      <c r="F3767" s="101"/>
      <c r="G3767" s="101"/>
      <c r="H3767" s="101"/>
      <c r="I3767" s="101"/>
      <c r="J3767" s="101"/>
      <c r="K3767" s="101"/>
    </row>
    <row r="3768" spans="1:11" x14ac:dyDescent="0.3">
      <c r="A3768" s="101"/>
      <c r="B3768" s="101"/>
      <c r="C3768" s="101"/>
      <c r="D3768" s="101"/>
      <c r="E3768" s="101"/>
      <c r="F3768" s="101"/>
      <c r="G3768" s="101"/>
      <c r="H3768" s="101"/>
      <c r="I3768" s="101"/>
      <c r="J3768" s="101"/>
      <c r="K3768" s="101"/>
    </row>
    <row r="3769" spans="1:11" x14ac:dyDescent="0.3">
      <c r="A3769" s="101"/>
      <c r="B3769" s="101"/>
      <c r="C3769" s="101"/>
      <c r="D3769" s="101"/>
      <c r="E3769" s="101"/>
      <c r="F3769" s="101"/>
      <c r="G3769" s="101"/>
      <c r="H3769" s="101"/>
      <c r="I3769" s="101"/>
      <c r="J3769" s="101"/>
      <c r="K3769" s="101"/>
    </row>
    <row r="3770" spans="1:11" x14ac:dyDescent="0.3">
      <c r="A3770" s="101"/>
      <c r="B3770" s="101"/>
      <c r="C3770" s="101"/>
      <c r="D3770" s="101"/>
      <c r="E3770" s="101"/>
      <c r="F3770" s="101"/>
      <c r="G3770" s="101"/>
      <c r="H3770" s="101"/>
      <c r="I3770" s="101"/>
      <c r="J3770" s="101"/>
      <c r="K3770" s="101"/>
    </row>
    <row r="3771" spans="1:11" x14ac:dyDescent="0.3">
      <c r="A3771" s="101"/>
      <c r="B3771" s="101"/>
      <c r="C3771" s="101"/>
      <c r="D3771" s="101"/>
      <c r="E3771" s="101"/>
      <c r="F3771" s="101"/>
      <c r="G3771" s="101"/>
      <c r="H3771" s="101"/>
      <c r="I3771" s="101"/>
      <c r="J3771" s="101"/>
      <c r="K3771" s="101"/>
    </row>
    <row r="3772" spans="1:11" x14ac:dyDescent="0.3">
      <c r="A3772" s="101"/>
      <c r="B3772" s="101"/>
      <c r="C3772" s="101"/>
      <c r="D3772" s="101"/>
      <c r="E3772" s="101"/>
      <c r="F3772" s="101"/>
      <c r="G3772" s="101"/>
      <c r="H3772" s="101"/>
      <c r="I3772" s="101"/>
      <c r="J3772" s="101"/>
      <c r="K3772" s="101"/>
    </row>
    <row r="3773" spans="1:11" x14ac:dyDescent="0.3">
      <c r="A3773" s="101"/>
      <c r="B3773" s="101"/>
      <c r="C3773" s="101"/>
      <c r="D3773" s="101"/>
      <c r="E3773" s="101"/>
      <c r="F3773" s="101"/>
      <c r="G3773" s="101"/>
      <c r="H3773" s="101"/>
      <c r="I3773" s="101"/>
      <c r="J3773" s="101"/>
      <c r="K3773" s="101"/>
    </row>
    <row r="3774" spans="1:11" x14ac:dyDescent="0.3">
      <c r="A3774" s="101"/>
      <c r="B3774" s="101"/>
      <c r="C3774" s="101"/>
      <c r="D3774" s="101"/>
      <c r="E3774" s="101"/>
      <c r="F3774" s="101"/>
      <c r="G3774" s="101"/>
      <c r="H3774" s="101"/>
      <c r="I3774" s="101"/>
      <c r="J3774" s="101"/>
      <c r="K3774" s="101"/>
    </row>
    <row r="3775" spans="1:11" x14ac:dyDescent="0.3">
      <c r="A3775" s="101"/>
      <c r="B3775" s="101"/>
      <c r="C3775" s="101"/>
      <c r="D3775" s="101"/>
      <c r="E3775" s="101"/>
      <c r="F3775" s="101"/>
      <c r="G3775" s="101"/>
      <c r="H3775" s="101"/>
      <c r="I3775" s="101"/>
      <c r="J3775" s="101"/>
      <c r="K3775" s="101"/>
    </row>
    <row r="3776" spans="1:11" x14ac:dyDescent="0.3">
      <c r="A3776" s="101"/>
      <c r="B3776" s="101"/>
      <c r="C3776" s="101"/>
      <c r="D3776" s="101"/>
      <c r="E3776" s="101"/>
      <c r="F3776" s="101"/>
      <c r="G3776" s="101"/>
      <c r="H3776" s="101"/>
      <c r="I3776" s="101"/>
      <c r="J3776" s="101"/>
      <c r="K3776" s="101"/>
    </row>
    <row r="3777" spans="1:11" x14ac:dyDescent="0.3">
      <c r="A3777" s="101"/>
      <c r="B3777" s="101"/>
      <c r="C3777" s="101"/>
      <c r="D3777" s="101"/>
      <c r="E3777" s="101"/>
      <c r="F3777" s="101"/>
      <c r="G3777" s="101"/>
      <c r="H3777" s="101"/>
      <c r="I3777" s="101"/>
      <c r="J3777" s="101"/>
      <c r="K3777" s="101"/>
    </row>
    <row r="3778" spans="1:11" x14ac:dyDescent="0.3">
      <c r="A3778" s="101"/>
      <c r="B3778" s="101"/>
      <c r="C3778" s="101"/>
      <c r="D3778" s="101"/>
      <c r="E3778" s="101"/>
      <c r="F3778" s="101"/>
      <c r="G3778" s="101"/>
      <c r="H3778" s="101"/>
      <c r="I3778" s="101"/>
      <c r="J3778" s="101"/>
      <c r="K3778" s="101"/>
    </row>
    <row r="3779" spans="1:11" x14ac:dyDescent="0.3">
      <c r="A3779" s="101"/>
      <c r="B3779" s="101"/>
      <c r="C3779" s="101"/>
      <c r="D3779" s="101"/>
      <c r="E3779" s="101"/>
      <c r="F3779" s="101"/>
      <c r="G3779" s="101"/>
      <c r="H3779" s="101"/>
      <c r="I3779" s="101"/>
      <c r="J3779" s="101"/>
      <c r="K3779" s="101"/>
    </row>
    <row r="3780" spans="1:11" x14ac:dyDescent="0.3">
      <c r="A3780" s="101"/>
      <c r="B3780" s="101"/>
      <c r="C3780" s="101"/>
      <c r="D3780" s="101"/>
      <c r="E3780" s="101"/>
      <c r="F3780" s="101"/>
      <c r="G3780" s="101"/>
      <c r="H3780" s="101"/>
      <c r="I3780" s="101"/>
      <c r="J3780" s="101"/>
      <c r="K3780" s="101"/>
    </row>
    <row r="3781" spans="1:11" x14ac:dyDescent="0.3">
      <c r="A3781" s="101"/>
      <c r="B3781" s="101"/>
      <c r="C3781" s="101"/>
      <c r="D3781" s="101"/>
      <c r="E3781" s="101"/>
      <c r="F3781" s="101"/>
      <c r="G3781" s="101"/>
      <c r="H3781" s="101"/>
      <c r="I3781" s="101"/>
      <c r="J3781" s="101"/>
      <c r="K3781" s="101"/>
    </row>
    <row r="3782" spans="1:11" x14ac:dyDescent="0.3">
      <c r="A3782" s="101"/>
      <c r="B3782" s="101"/>
      <c r="C3782" s="101"/>
      <c r="D3782" s="101"/>
      <c r="E3782" s="101"/>
      <c r="F3782" s="101"/>
      <c r="G3782" s="101"/>
      <c r="H3782" s="101"/>
      <c r="I3782" s="101"/>
      <c r="J3782" s="101"/>
      <c r="K3782" s="101"/>
    </row>
    <row r="3783" spans="1:11" x14ac:dyDescent="0.3">
      <c r="A3783" s="101"/>
      <c r="B3783" s="101"/>
      <c r="C3783" s="101"/>
      <c r="D3783" s="101"/>
      <c r="E3783" s="101"/>
      <c r="F3783" s="101"/>
      <c r="G3783" s="101"/>
      <c r="H3783" s="101"/>
      <c r="I3783" s="101"/>
      <c r="J3783" s="101"/>
      <c r="K3783" s="101"/>
    </row>
    <row r="3784" spans="1:11" x14ac:dyDescent="0.3">
      <c r="A3784" s="101"/>
      <c r="B3784" s="101"/>
      <c r="C3784" s="101"/>
      <c r="D3784" s="101"/>
      <c r="E3784" s="101"/>
      <c r="F3784" s="101"/>
      <c r="G3784" s="101"/>
      <c r="H3784" s="101"/>
      <c r="I3784" s="101"/>
      <c r="J3784" s="101"/>
      <c r="K3784" s="101"/>
    </row>
    <row r="3785" spans="1:11" x14ac:dyDescent="0.3">
      <c r="A3785" s="101"/>
      <c r="B3785" s="101"/>
      <c r="C3785" s="101"/>
      <c r="D3785" s="101"/>
      <c r="E3785" s="101"/>
      <c r="F3785" s="101"/>
      <c r="G3785" s="101"/>
      <c r="H3785" s="101"/>
      <c r="I3785" s="101"/>
      <c r="J3785" s="101"/>
      <c r="K3785" s="101"/>
    </row>
    <row r="3786" spans="1:11" x14ac:dyDescent="0.3">
      <c r="A3786" s="101"/>
      <c r="B3786" s="101"/>
      <c r="C3786" s="101"/>
      <c r="D3786" s="101"/>
      <c r="E3786" s="101"/>
      <c r="F3786" s="101"/>
      <c r="G3786" s="101"/>
      <c r="H3786" s="101"/>
      <c r="I3786" s="101"/>
      <c r="J3786" s="101"/>
      <c r="K3786" s="101"/>
    </row>
    <row r="3787" spans="1:11" x14ac:dyDescent="0.3">
      <c r="A3787" s="101"/>
      <c r="B3787" s="101"/>
      <c r="C3787" s="101"/>
      <c r="D3787" s="101"/>
      <c r="E3787" s="101"/>
      <c r="F3787" s="101"/>
      <c r="G3787" s="101"/>
      <c r="H3787" s="101"/>
      <c r="I3787" s="101"/>
      <c r="J3787" s="101"/>
      <c r="K3787" s="101"/>
    </row>
    <row r="3788" spans="1:11" x14ac:dyDescent="0.3">
      <c r="A3788" s="101"/>
      <c r="B3788" s="101"/>
      <c r="C3788" s="101"/>
      <c r="D3788" s="101"/>
      <c r="E3788" s="101"/>
      <c r="F3788" s="101"/>
      <c r="G3788" s="101"/>
      <c r="H3788" s="101"/>
      <c r="I3788" s="101"/>
      <c r="J3788" s="101"/>
      <c r="K3788" s="101"/>
    </row>
    <row r="3789" spans="1:11" x14ac:dyDescent="0.3">
      <c r="A3789" s="101"/>
      <c r="B3789" s="101"/>
      <c r="C3789" s="101"/>
      <c r="D3789" s="101"/>
      <c r="E3789" s="101"/>
      <c r="F3789" s="101"/>
      <c r="G3789" s="101"/>
      <c r="H3789" s="101"/>
      <c r="I3789" s="101"/>
      <c r="J3789" s="101"/>
      <c r="K3789" s="101"/>
    </row>
    <row r="3790" spans="1:11" x14ac:dyDescent="0.3">
      <c r="A3790" s="101"/>
      <c r="B3790" s="101"/>
      <c r="C3790" s="101"/>
      <c r="D3790" s="101"/>
      <c r="E3790" s="101"/>
      <c r="F3790" s="101"/>
      <c r="G3790" s="101"/>
      <c r="H3790" s="101"/>
      <c r="I3790" s="101"/>
      <c r="J3790" s="101"/>
      <c r="K3790" s="101"/>
    </row>
    <row r="3791" spans="1:11" x14ac:dyDescent="0.3">
      <c r="A3791" s="101"/>
      <c r="B3791" s="101"/>
      <c r="C3791" s="101"/>
      <c r="D3791" s="101"/>
      <c r="E3791" s="101"/>
      <c r="F3791" s="101"/>
      <c r="G3791" s="101"/>
      <c r="H3791" s="101"/>
      <c r="I3791" s="101"/>
      <c r="J3791" s="101"/>
      <c r="K3791" s="101"/>
    </row>
    <row r="3792" spans="1:11" x14ac:dyDescent="0.3">
      <c r="A3792" s="101"/>
      <c r="B3792" s="101"/>
      <c r="C3792" s="101"/>
      <c r="D3792" s="101"/>
      <c r="E3792" s="101"/>
      <c r="F3792" s="101"/>
      <c r="G3792" s="101"/>
      <c r="H3792" s="101"/>
      <c r="I3792" s="101"/>
      <c r="J3792" s="101"/>
      <c r="K3792" s="101"/>
    </row>
    <row r="3793" spans="1:11" x14ac:dyDescent="0.3">
      <c r="A3793" s="101"/>
      <c r="B3793" s="101"/>
      <c r="C3793" s="101"/>
      <c r="D3793" s="101"/>
      <c r="E3793" s="101"/>
      <c r="F3793" s="101"/>
      <c r="G3793" s="101"/>
      <c r="H3793" s="101"/>
      <c r="I3793" s="101"/>
      <c r="J3793" s="101"/>
      <c r="K3793" s="101"/>
    </row>
    <row r="3794" spans="1:11" x14ac:dyDescent="0.3">
      <c r="A3794" s="101"/>
      <c r="B3794" s="101"/>
      <c r="C3794" s="101"/>
      <c r="D3794" s="101"/>
      <c r="E3794" s="101"/>
      <c r="F3794" s="101"/>
      <c r="G3794" s="101"/>
      <c r="H3794" s="101"/>
      <c r="I3794" s="101"/>
      <c r="J3794" s="101"/>
      <c r="K3794" s="101"/>
    </row>
    <row r="3795" spans="1:11" x14ac:dyDescent="0.3">
      <c r="A3795" s="101"/>
      <c r="B3795" s="101"/>
      <c r="C3795" s="101"/>
      <c r="D3795" s="101"/>
      <c r="E3795" s="101"/>
      <c r="F3795" s="101"/>
      <c r="G3795" s="101"/>
      <c r="H3795" s="101"/>
      <c r="I3795" s="101"/>
      <c r="J3795" s="101"/>
      <c r="K3795" s="101"/>
    </row>
    <row r="3796" spans="1:11" x14ac:dyDescent="0.3">
      <c r="A3796" s="101"/>
      <c r="B3796" s="101"/>
      <c r="C3796" s="101"/>
      <c r="D3796" s="101"/>
      <c r="E3796" s="101"/>
      <c r="F3796" s="101"/>
      <c r="G3796" s="101"/>
      <c r="H3796" s="101"/>
      <c r="I3796" s="101"/>
      <c r="J3796" s="101"/>
      <c r="K3796" s="101"/>
    </row>
    <row r="3797" spans="1:11" x14ac:dyDescent="0.3">
      <c r="A3797" s="101"/>
      <c r="B3797" s="101"/>
      <c r="C3797" s="101"/>
      <c r="D3797" s="101"/>
      <c r="E3797" s="101"/>
      <c r="F3797" s="101"/>
      <c r="G3797" s="101"/>
      <c r="H3797" s="101"/>
      <c r="I3797" s="101"/>
      <c r="J3797" s="101"/>
      <c r="K3797" s="101"/>
    </row>
    <row r="3798" spans="1:11" x14ac:dyDescent="0.3">
      <c r="A3798" s="101"/>
      <c r="B3798" s="101"/>
      <c r="C3798" s="101"/>
      <c r="D3798" s="101"/>
      <c r="E3798" s="101"/>
      <c r="F3798" s="101"/>
      <c r="G3798" s="101"/>
      <c r="H3798" s="101"/>
      <c r="I3798" s="101"/>
      <c r="J3798" s="101"/>
      <c r="K3798" s="101"/>
    </row>
    <row r="3799" spans="1:11" x14ac:dyDescent="0.3">
      <c r="A3799" s="101"/>
      <c r="B3799" s="101"/>
      <c r="C3799" s="101"/>
      <c r="D3799" s="101"/>
      <c r="E3799" s="101"/>
      <c r="F3799" s="101"/>
      <c r="G3799" s="101"/>
      <c r="H3799" s="101"/>
      <c r="I3799" s="101"/>
      <c r="J3799" s="101"/>
      <c r="K3799" s="101"/>
    </row>
    <row r="3800" spans="1:11" x14ac:dyDescent="0.3">
      <c r="A3800" s="101"/>
      <c r="B3800" s="101"/>
      <c r="C3800" s="101"/>
      <c r="D3800" s="101"/>
      <c r="E3800" s="101"/>
      <c r="F3800" s="101"/>
      <c r="G3800" s="101"/>
      <c r="H3800" s="101"/>
      <c r="I3800" s="101"/>
      <c r="J3800" s="101"/>
      <c r="K3800" s="101"/>
    </row>
    <row r="3801" spans="1:11" x14ac:dyDescent="0.3">
      <c r="A3801" s="101"/>
      <c r="B3801" s="101"/>
      <c r="C3801" s="101"/>
      <c r="D3801" s="101"/>
      <c r="E3801" s="101"/>
      <c r="F3801" s="101"/>
      <c r="G3801" s="101"/>
      <c r="H3801" s="101"/>
      <c r="I3801" s="101"/>
      <c r="J3801" s="101"/>
      <c r="K3801" s="101"/>
    </row>
    <row r="3802" spans="1:11" x14ac:dyDescent="0.3">
      <c r="A3802" s="101"/>
      <c r="B3802" s="101"/>
      <c r="C3802" s="101"/>
      <c r="D3802" s="101"/>
      <c r="E3802" s="101"/>
      <c r="F3802" s="101"/>
      <c r="G3802" s="101"/>
      <c r="H3802" s="101"/>
      <c r="I3802" s="101"/>
      <c r="J3802" s="101"/>
      <c r="K3802" s="101"/>
    </row>
    <row r="3803" spans="1:11" x14ac:dyDescent="0.3">
      <c r="A3803" s="101"/>
      <c r="B3803" s="101"/>
      <c r="C3803" s="101"/>
      <c r="D3803" s="101"/>
      <c r="E3803" s="101"/>
      <c r="F3803" s="101"/>
      <c r="G3803" s="101"/>
      <c r="H3803" s="101"/>
      <c r="I3803" s="101"/>
      <c r="J3803" s="101"/>
      <c r="K3803" s="101"/>
    </row>
    <row r="3804" spans="1:11" x14ac:dyDescent="0.3">
      <c r="A3804" s="101"/>
      <c r="B3804" s="101"/>
      <c r="C3804" s="101"/>
      <c r="D3804" s="101"/>
      <c r="E3804" s="101"/>
      <c r="F3804" s="101"/>
      <c r="G3804" s="101"/>
      <c r="H3804" s="101"/>
      <c r="I3804" s="101"/>
      <c r="J3804" s="101"/>
      <c r="K3804" s="101"/>
    </row>
    <row r="3805" spans="1:11" x14ac:dyDescent="0.3">
      <c r="A3805" s="101"/>
      <c r="B3805" s="101"/>
      <c r="C3805" s="101"/>
      <c r="D3805" s="101"/>
      <c r="E3805" s="101"/>
      <c r="F3805" s="101"/>
      <c r="G3805" s="101"/>
      <c r="H3805" s="101"/>
      <c r="I3805" s="101"/>
      <c r="J3805" s="101"/>
      <c r="K3805" s="101"/>
    </row>
    <row r="3806" spans="1:11" x14ac:dyDescent="0.3">
      <c r="A3806" s="101"/>
      <c r="B3806" s="101"/>
      <c r="C3806" s="101"/>
      <c r="D3806" s="101"/>
      <c r="E3806" s="101"/>
      <c r="F3806" s="101"/>
      <c r="G3806" s="101"/>
      <c r="H3806" s="101"/>
      <c r="I3806" s="101"/>
      <c r="J3806" s="101"/>
      <c r="K3806" s="101"/>
    </row>
    <row r="3807" spans="1:11" x14ac:dyDescent="0.3">
      <c r="A3807" s="101"/>
      <c r="B3807" s="101"/>
      <c r="C3807" s="101"/>
      <c r="D3807" s="101"/>
      <c r="E3807" s="101"/>
      <c r="F3807" s="101"/>
      <c r="G3807" s="101"/>
      <c r="H3807" s="101"/>
      <c r="I3807" s="101"/>
      <c r="J3807" s="101"/>
      <c r="K3807" s="101"/>
    </row>
    <row r="3808" spans="1:11" x14ac:dyDescent="0.3">
      <c r="A3808" s="101"/>
      <c r="B3808" s="101"/>
      <c r="C3808" s="101"/>
      <c r="D3808" s="101"/>
      <c r="E3808" s="101"/>
      <c r="F3808" s="101"/>
      <c r="G3808" s="101"/>
      <c r="H3808" s="101"/>
      <c r="I3808" s="101"/>
      <c r="J3808" s="101"/>
      <c r="K3808" s="101"/>
    </row>
    <row r="3809" spans="1:11" x14ac:dyDescent="0.3">
      <c r="A3809" s="101"/>
      <c r="B3809" s="101"/>
      <c r="C3809" s="101"/>
      <c r="D3809" s="101"/>
      <c r="E3809" s="101"/>
      <c r="F3809" s="101"/>
      <c r="G3809" s="101"/>
      <c r="H3809" s="101"/>
      <c r="I3809" s="101"/>
      <c r="J3809" s="101"/>
      <c r="K3809" s="101"/>
    </row>
    <row r="3810" spans="1:11" x14ac:dyDescent="0.3">
      <c r="A3810" s="101"/>
      <c r="B3810" s="101"/>
      <c r="C3810" s="101"/>
      <c r="D3810" s="101"/>
      <c r="E3810" s="101"/>
      <c r="F3810" s="101"/>
      <c r="G3810" s="101"/>
      <c r="H3810" s="101"/>
      <c r="I3810" s="101"/>
      <c r="J3810" s="101"/>
      <c r="K3810" s="101"/>
    </row>
    <row r="3811" spans="1:11" x14ac:dyDescent="0.3">
      <c r="A3811" s="101"/>
      <c r="B3811" s="101"/>
      <c r="C3811" s="101"/>
      <c r="D3811" s="101"/>
      <c r="E3811" s="101"/>
      <c r="F3811" s="101"/>
      <c r="G3811" s="101"/>
      <c r="H3811" s="101"/>
      <c r="I3811" s="101"/>
      <c r="J3811" s="101"/>
      <c r="K3811" s="101"/>
    </row>
    <row r="3812" spans="1:11" x14ac:dyDescent="0.3">
      <c r="A3812" s="101"/>
      <c r="B3812" s="101"/>
      <c r="C3812" s="101"/>
      <c r="D3812" s="101"/>
      <c r="E3812" s="101"/>
      <c r="F3812" s="101"/>
      <c r="G3812" s="101"/>
      <c r="H3812" s="101"/>
      <c r="I3812" s="101"/>
      <c r="J3812" s="101"/>
      <c r="K3812" s="101"/>
    </row>
    <row r="3813" spans="1:11" x14ac:dyDescent="0.3">
      <c r="A3813" s="101"/>
      <c r="B3813" s="101"/>
      <c r="C3813" s="101"/>
      <c r="D3813" s="101"/>
      <c r="E3813" s="101"/>
      <c r="F3813" s="101"/>
      <c r="G3813" s="101"/>
      <c r="H3813" s="101"/>
      <c r="I3813" s="101"/>
      <c r="J3813" s="101"/>
      <c r="K3813" s="101"/>
    </row>
    <row r="3814" spans="1:11" x14ac:dyDescent="0.3">
      <c r="A3814" s="101"/>
      <c r="B3814" s="101"/>
      <c r="C3814" s="101"/>
      <c r="D3814" s="101"/>
      <c r="E3814" s="101"/>
      <c r="F3814" s="101"/>
      <c r="G3814" s="101"/>
      <c r="H3814" s="101"/>
      <c r="I3814" s="101"/>
      <c r="J3814" s="101"/>
      <c r="K3814" s="101"/>
    </row>
    <row r="3815" spans="1:11" x14ac:dyDescent="0.3">
      <c r="A3815" s="101"/>
      <c r="B3815" s="101"/>
      <c r="C3815" s="101"/>
      <c r="D3815" s="101"/>
      <c r="E3815" s="101"/>
      <c r="F3815" s="101"/>
      <c r="G3815" s="101"/>
      <c r="H3815" s="101"/>
      <c r="I3815" s="101"/>
      <c r="J3815" s="101"/>
      <c r="K3815" s="101"/>
    </row>
    <row r="3816" spans="1:11" x14ac:dyDescent="0.3">
      <c r="A3816" s="101"/>
      <c r="B3816" s="101"/>
      <c r="C3816" s="101"/>
      <c r="D3816" s="101"/>
      <c r="E3816" s="101"/>
      <c r="F3816" s="101"/>
      <c r="G3816" s="101"/>
      <c r="H3816" s="101"/>
      <c r="I3816" s="101"/>
      <c r="J3816" s="101"/>
      <c r="K3816" s="101"/>
    </row>
    <row r="3817" spans="1:11" x14ac:dyDescent="0.3">
      <c r="A3817" s="101"/>
      <c r="B3817" s="101"/>
      <c r="C3817" s="101"/>
      <c r="D3817" s="101"/>
      <c r="E3817" s="101"/>
      <c r="F3817" s="101"/>
      <c r="G3817" s="101"/>
      <c r="H3817" s="101"/>
      <c r="I3817" s="101"/>
      <c r="J3817" s="101"/>
      <c r="K3817" s="101"/>
    </row>
    <row r="3818" spans="1:11" x14ac:dyDescent="0.3">
      <c r="A3818" s="101"/>
      <c r="B3818" s="101"/>
      <c r="C3818" s="101"/>
      <c r="D3818" s="101"/>
      <c r="E3818" s="101"/>
      <c r="F3818" s="101"/>
      <c r="G3818" s="101"/>
      <c r="H3818" s="101"/>
      <c r="I3818" s="101"/>
      <c r="J3818" s="101"/>
      <c r="K3818" s="101"/>
    </row>
    <row r="3819" spans="1:11" x14ac:dyDescent="0.3">
      <c r="A3819" s="101"/>
      <c r="B3819" s="101"/>
      <c r="C3819" s="101"/>
      <c r="D3819" s="101"/>
      <c r="E3819" s="101"/>
      <c r="F3819" s="101"/>
      <c r="G3819" s="101"/>
      <c r="H3819" s="101"/>
      <c r="I3819" s="101"/>
      <c r="J3819" s="101"/>
      <c r="K3819" s="101"/>
    </row>
    <row r="3820" spans="1:11" x14ac:dyDescent="0.3">
      <c r="A3820" s="101"/>
      <c r="B3820" s="101"/>
      <c r="C3820" s="101"/>
      <c r="D3820" s="101"/>
      <c r="E3820" s="101"/>
      <c r="F3820" s="101"/>
      <c r="G3820" s="101"/>
      <c r="H3820" s="101"/>
      <c r="I3820" s="101"/>
      <c r="J3820" s="101"/>
      <c r="K3820" s="101"/>
    </row>
    <row r="3821" spans="1:11" x14ac:dyDescent="0.3">
      <c r="A3821" s="101"/>
      <c r="B3821" s="101"/>
      <c r="C3821" s="101"/>
      <c r="D3821" s="101"/>
      <c r="E3821" s="101"/>
      <c r="F3821" s="101"/>
      <c r="G3821" s="101"/>
      <c r="H3821" s="101"/>
      <c r="I3821" s="101"/>
      <c r="J3821" s="101"/>
      <c r="K3821" s="101"/>
    </row>
    <row r="3822" spans="1:11" x14ac:dyDescent="0.3">
      <c r="A3822" s="101"/>
      <c r="B3822" s="101"/>
      <c r="C3822" s="101"/>
      <c r="D3822" s="101"/>
      <c r="E3822" s="101"/>
      <c r="F3822" s="101"/>
      <c r="G3822" s="101"/>
      <c r="H3822" s="101"/>
      <c r="I3822" s="101"/>
      <c r="J3822" s="101"/>
      <c r="K3822" s="101"/>
    </row>
    <row r="3823" spans="1:11" x14ac:dyDescent="0.3">
      <c r="A3823" s="101"/>
      <c r="B3823" s="101"/>
      <c r="C3823" s="101"/>
      <c r="D3823" s="101"/>
      <c r="E3823" s="101"/>
      <c r="F3823" s="101"/>
      <c r="G3823" s="101"/>
      <c r="H3823" s="101"/>
      <c r="I3823" s="101"/>
      <c r="J3823" s="101"/>
      <c r="K3823" s="101"/>
    </row>
    <row r="3824" spans="1:11" x14ac:dyDescent="0.3">
      <c r="A3824" s="101"/>
      <c r="B3824" s="101"/>
      <c r="C3824" s="101"/>
      <c r="D3824" s="101"/>
      <c r="E3824" s="101"/>
      <c r="F3824" s="101"/>
      <c r="G3824" s="101"/>
      <c r="H3824" s="101"/>
      <c r="I3824" s="101"/>
      <c r="J3824" s="101"/>
      <c r="K3824" s="101"/>
    </row>
    <row r="3825" spans="1:11" x14ac:dyDescent="0.3">
      <c r="A3825" s="101"/>
      <c r="B3825" s="101"/>
      <c r="C3825" s="101"/>
      <c r="D3825" s="101"/>
      <c r="E3825" s="101"/>
      <c r="F3825" s="101"/>
      <c r="G3825" s="101"/>
      <c r="H3825" s="101"/>
      <c r="I3825" s="101"/>
      <c r="J3825" s="101"/>
      <c r="K3825" s="101"/>
    </row>
    <row r="3826" spans="1:11" x14ac:dyDescent="0.3">
      <c r="A3826" s="101"/>
      <c r="B3826" s="101"/>
      <c r="C3826" s="101"/>
      <c r="D3826" s="101"/>
      <c r="E3826" s="101"/>
      <c r="F3826" s="101"/>
      <c r="G3826" s="101"/>
      <c r="H3826" s="101"/>
      <c r="I3826" s="101"/>
      <c r="J3826" s="101"/>
      <c r="K3826" s="101"/>
    </row>
    <row r="3827" spans="1:11" x14ac:dyDescent="0.3">
      <c r="A3827" s="101"/>
      <c r="B3827" s="101"/>
      <c r="C3827" s="101"/>
      <c r="D3827" s="101"/>
      <c r="E3827" s="101"/>
      <c r="F3827" s="101"/>
      <c r="G3827" s="101"/>
      <c r="H3827" s="101"/>
      <c r="I3827" s="101"/>
      <c r="J3827" s="101"/>
      <c r="K3827" s="101"/>
    </row>
    <row r="3828" spans="1:11" x14ac:dyDescent="0.3">
      <c r="A3828" s="101"/>
      <c r="B3828" s="101"/>
      <c r="C3828" s="101"/>
      <c r="D3828" s="101"/>
      <c r="E3828" s="101"/>
      <c r="F3828" s="101"/>
      <c r="G3828" s="101"/>
      <c r="H3828" s="101"/>
      <c r="I3828" s="101"/>
      <c r="J3828" s="101"/>
      <c r="K3828" s="101"/>
    </row>
    <row r="3829" spans="1:11" x14ac:dyDescent="0.3">
      <c r="A3829" s="101"/>
      <c r="B3829" s="101"/>
      <c r="C3829" s="101"/>
      <c r="D3829" s="101"/>
      <c r="E3829" s="101"/>
      <c r="F3829" s="101"/>
      <c r="G3829" s="101"/>
      <c r="H3829" s="101"/>
      <c r="I3829" s="101"/>
      <c r="J3829" s="101"/>
      <c r="K3829" s="101"/>
    </row>
    <row r="3830" spans="1:11" x14ac:dyDescent="0.3">
      <c r="A3830" s="101"/>
      <c r="B3830" s="101"/>
      <c r="C3830" s="101"/>
      <c r="D3830" s="101"/>
      <c r="E3830" s="101"/>
      <c r="F3830" s="101"/>
      <c r="G3830" s="101"/>
      <c r="H3830" s="101"/>
      <c r="I3830" s="101"/>
      <c r="J3830" s="101"/>
      <c r="K3830" s="101"/>
    </row>
    <row r="3831" spans="1:11" x14ac:dyDescent="0.3">
      <c r="A3831" s="101"/>
      <c r="B3831" s="101"/>
      <c r="C3831" s="101"/>
      <c r="D3831" s="101"/>
      <c r="E3831" s="101"/>
      <c r="F3831" s="101"/>
      <c r="G3831" s="101"/>
      <c r="H3831" s="101"/>
      <c r="I3831" s="101"/>
      <c r="J3831" s="101"/>
      <c r="K3831" s="101"/>
    </row>
    <row r="3832" spans="1:11" x14ac:dyDescent="0.3">
      <c r="A3832" s="101"/>
      <c r="B3832" s="101"/>
      <c r="C3832" s="101"/>
      <c r="D3832" s="101"/>
      <c r="E3832" s="101"/>
      <c r="F3832" s="101"/>
      <c r="G3832" s="101"/>
      <c r="H3832" s="101"/>
      <c r="I3832" s="101"/>
      <c r="J3832" s="101"/>
      <c r="K3832" s="101"/>
    </row>
    <row r="3833" spans="1:11" x14ac:dyDescent="0.3">
      <c r="A3833" s="101"/>
      <c r="B3833" s="101"/>
      <c r="C3833" s="101"/>
      <c r="D3833" s="101"/>
      <c r="E3833" s="101"/>
      <c r="F3833" s="101"/>
      <c r="G3833" s="101"/>
      <c r="H3833" s="101"/>
      <c r="I3833" s="101"/>
      <c r="J3833" s="101"/>
      <c r="K3833" s="101"/>
    </row>
    <row r="3834" spans="1:11" x14ac:dyDescent="0.3">
      <c r="A3834" s="101"/>
      <c r="B3834" s="101"/>
      <c r="C3834" s="101"/>
      <c r="D3834" s="101"/>
      <c r="E3834" s="101"/>
      <c r="F3834" s="101"/>
      <c r="G3834" s="101"/>
      <c r="H3834" s="101"/>
      <c r="I3834" s="101"/>
      <c r="J3834" s="101"/>
      <c r="K3834" s="101"/>
    </row>
    <row r="3835" spans="1:11" x14ac:dyDescent="0.3">
      <c r="A3835" s="101"/>
      <c r="B3835" s="101"/>
      <c r="C3835" s="101"/>
      <c r="D3835" s="101"/>
      <c r="E3835" s="101"/>
      <c r="F3835" s="101"/>
      <c r="G3835" s="101"/>
      <c r="H3835" s="101"/>
      <c r="I3835" s="101"/>
      <c r="J3835" s="101"/>
      <c r="K3835" s="101"/>
    </row>
    <row r="3836" spans="1:11" x14ac:dyDescent="0.3">
      <c r="A3836" s="101"/>
      <c r="B3836" s="101"/>
      <c r="C3836" s="101"/>
      <c r="D3836" s="101"/>
      <c r="E3836" s="101"/>
      <c r="F3836" s="101"/>
      <c r="G3836" s="101"/>
      <c r="H3836" s="101"/>
      <c r="I3836" s="101"/>
      <c r="J3836" s="101"/>
      <c r="K3836" s="101"/>
    </row>
    <row r="3837" spans="1:11" x14ac:dyDescent="0.3">
      <c r="A3837" s="101"/>
      <c r="B3837" s="101"/>
      <c r="C3837" s="101"/>
      <c r="D3837" s="101"/>
      <c r="E3837" s="101"/>
      <c r="F3837" s="101"/>
      <c r="G3837" s="101"/>
      <c r="H3837" s="101"/>
      <c r="I3837" s="101"/>
      <c r="J3837" s="101"/>
      <c r="K3837" s="101"/>
    </row>
    <row r="3838" spans="1:11" x14ac:dyDescent="0.3">
      <c r="A3838" s="101"/>
      <c r="B3838" s="101"/>
      <c r="C3838" s="101"/>
      <c r="D3838" s="101"/>
      <c r="E3838" s="101"/>
      <c r="F3838" s="101"/>
      <c r="G3838" s="101"/>
      <c r="H3838" s="101"/>
      <c r="I3838" s="101"/>
      <c r="J3838" s="101"/>
      <c r="K3838" s="101"/>
    </row>
    <row r="3839" spans="1:11" x14ac:dyDescent="0.3">
      <c r="A3839" s="101"/>
      <c r="B3839" s="101"/>
      <c r="C3839" s="101"/>
      <c r="D3839" s="101"/>
      <c r="E3839" s="101"/>
      <c r="F3839" s="101"/>
      <c r="G3839" s="101"/>
      <c r="H3839" s="101"/>
      <c r="I3839" s="101"/>
      <c r="J3839" s="101"/>
      <c r="K3839" s="101"/>
    </row>
    <row r="3840" spans="1:11" x14ac:dyDescent="0.3">
      <c r="A3840" s="101"/>
      <c r="B3840" s="101"/>
      <c r="C3840" s="101"/>
      <c r="D3840" s="101"/>
      <c r="E3840" s="101"/>
      <c r="F3840" s="101"/>
      <c r="G3840" s="101"/>
      <c r="H3840" s="101"/>
      <c r="I3840" s="101"/>
      <c r="J3840" s="101"/>
      <c r="K3840" s="101"/>
    </row>
    <row r="3841" spans="1:11" x14ac:dyDescent="0.3">
      <c r="A3841" s="101"/>
      <c r="B3841" s="101"/>
      <c r="C3841" s="101"/>
      <c r="D3841" s="101"/>
      <c r="E3841" s="101"/>
      <c r="F3841" s="101"/>
      <c r="G3841" s="101"/>
      <c r="H3841" s="101"/>
      <c r="I3841" s="101"/>
      <c r="J3841" s="101"/>
      <c r="K3841" s="101"/>
    </row>
    <row r="3842" spans="1:11" x14ac:dyDescent="0.3">
      <c r="A3842" s="101"/>
      <c r="B3842" s="101"/>
      <c r="C3842" s="101"/>
      <c r="D3842" s="101"/>
      <c r="E3842" s="101"/>
      <c r="F3842" s="101"/>
      <c r="G3842" s="101"/>
      <c r="H3842" s="101"/>
      <c r="I3842" s="101"/>
      <c r="J3842" s="101"/>
      <c r="K3842" s="101"/>
    </row>
    <row r="3843" spans="1:11" x14ac:dyDescent="0.3">
      <c r="A3843" s="101"/>
      <c r="B3843" s="101"/>
      <c r="C3843" s="101"/>
      <c r="D3843" s="101"/>
      <c r="E3843" s="101"/>
      <c r="F3843" s="101"/>
      <c r="G3843" s="101"/>
      <c r="H3843" s="101"/>
      <c r="I3843" s="101"/>
      <c r="J3843" s="101"/>
      <c r="K3843" s="101"/>
    </row>
    <row r="3844" spans="1:11" x14ac:dyDescent="0.3">
      <c r="A3844" s="101"/>
      <c r="B3844" s="101"/>
      <c r="C3844" s="101"/>
      <c r="D3844" s="101"/>
      <c r="E3844" s="101"/>
      <c r="F3844" s="101"/>
      <c r="G3844" s="101"/>
      <c r="H3844" s="101"/>
      <c r="I3844" s="101"/>
      <c r="J3844" s="101"/>
      <c r="K3844" s="101"/>
    </row>
    <row r="3845" spans="1:11" x14ac:dyDescent="0.3">
      <c r="A3845" s="101"/>
      <c r="B3845" s="101"/>
      <c r="C3845" s="101"/>
      <c r="D3845" s="101"/>
      <c r="E3845" s="101"/>
      <c r="F3845" s="101"/>
      <c r="G3845" s="101"/>
      <c r="H3845" s="101"/>
      <c r="I3845" s="101"/>
      <c r="J3845" s="101"/>
      <c r="K3845" s="101"/>
    </row>
    <row r="3846" spans="1:11" x14ac:dyDescent="0.3">
      <c r="A3846" s="101"/>
      <c r="B3846" s="101"/>
      <c r="C3846" s="101"/>
      <c r="D3846" s="101"/>
      <c r="E3846" s="101"/>
      <c r="F3846" s="101"/>
      <c r="G3846" s="101"/>
      <c r="H3846" s="101"/>
      <c r="I3846" s="101"/>
      <c r="J3846" s="101"/>
      <c r="K3846" s="101"/>
    </row>
    <row r="3847" spans="1:11" x14ac:dyDescent="0.3">
      <c r="A3847" s="101"/>
      <c r="B3847" s="101"/>
      <c r="C3847" s="101"/>
      <c r="D3847" s="101"/>
      <c r="E3847" s="101"/>
      <c r="F3847" s="101"/>
      <c r="G3847" s="101"/>
      <c r="H3847" s="101"/>
      <c r="I3847" s="101"/>
      <c r="J3847" s="101"/>
      <c r="K3847" s="101"/>
    </row>
    <row r="3848" spans="1:11" x14ac:dyDescent="0.3">
      <c r="A3848" s="101"/>
      <c r="B3848" s="101"/>
      <c r="C3848" s="101"/>
      <c r="D3848" s="101"/>
      <c r="E3848" s="101"/>
      <c r="F3848" s="101"/>
      <c r="G3848" s="101"/>
      <c r="H3848" s="101"/>
      <c r="I3848" s="101"/>
      <c r="J3848" s="101"/>
      <c r="K3848" s="101"/>
    </row>
    <row r="3849" spans="1:11" x14ac:dyDescent="0.3">
      <c r="A3849" s="101"/>
      <c r="B3849" s="101"/>
      <c r="C3849" s="101"/>
      <c r="D3849" s="101"/>
      <c r="E3849" s="101"/>
      <c r="F3849" s="101"/>
      <c r="G3849" s="101"/>
      <c r="H3849" s="101"/>
      <c r="I3849" s="101"/>
      <c r="J3849" s="101"/>
      <c r="K3849" s="101"/>
    </row>
    <row r="3850" spans="1:11" x14ac:dyDescent="0.3">
      <c r="A3850" s="101"/>
      <c r="B3850" s="101"/>
      <c r="C3850" s="101"/>
      <c r="D3850" s="101"/>
      <c r="E3850" s="101"/>
      <c r="F3850" s="101"/>
      <c r="G3850" s="101"/>
      <c r="H3850" s="101"/>
      <c r="I3850" s="101"/>
      <c r="J3850" s="101"/>
      <c r="K3850" s="101"/>
    </row>
    <row r="3851" spans="1:11" x14ac:dyDescent="0.3">
      <c r="A3851" s="101"/>
      <c r="B3851" s="101"/>
      <c r="C3851" s="101"/>
      <c r="D3851" s="101"/>
      <c r="E3851" s="101"/>
      <c r="F3851" s="101"/>
      <c r="G3851" s="101"/>
      <c r="H3851" s="101"/>
      <c r="I3851" s="101"/>
      <c r="J3851" s="101"/>
      <c r="K3851" s="101"/>
    </row>
    <row r="3852" spans="1:11" x14ac:dyDescent="0.3">
      <c r="A3852" s="101"/>
      <c r="B3852" s="101"/>
      <c r="C3852" s="101"/>
      <c r="D3852" s="101"/>
      <c r="E3852" s="101"/>
      <c r="F3852" s="101"/>
      <c r="G3852" s="101"/>
      <c r="H3852" s="101"/>
      <c r="I3852" s="101"/>
      <c r="J3852" s="101"/>
      <c r="K3852" s="101"/>
    </row>
    <row r="3853" spans="1:11" x14ac:dyDescent="0.3">
      <c r="A3853" s="101"/>
      <c r="B3853" s="101"/>
      <c r="C3853" s="101"/>
      <c r="D3853" s="101"/>
      <c r="E3853" s="101"/>
      <c r="F3853" s="101"/>
      <c r="G3853" s="101"/>
      <c r="H3853" s="101"/>
      <c r="I3853" s="101"/>
      <c r="J3853" s="101"/>
      <c r="K3853" s="101"/>
    </row>
    <row r="3854" spans="1:11" x14ac:dyDescent="0.3">
      <c r="A3854" s="101"/>
      <c r="B3854" s="101"/>
      <c r="C3854" s="101"/>
      <c r="D3854" s="101"/>
      <c r="E3854" s="101"/>
      <c r="F3854" s="101"/>
      <c r="G3854" s="101"/>
      <c r="H3854" s="101"/>
      <c r="I3854" s="101"/>
      <c r="J3854" s="101"/>
      <c r="K3854" s="101"/>
    </row>
    <row r="3855" spans="1:11" x14ac:dyDescent="0.3">
      <c r="A3855" s="101"/>
      <c r="B3855" s="101"/>
      <c r="C3855" s="101"/>
      <c r="D3855" s="101"/>
      <c r="E3855" s="101"/>
      <c r="F3855" s="101"/>
      <c r="G3855" s="101"/>
      <c r="H3855" s="101"/>
      <c r="I3855" s="101"/>
      <c r="J3855" s="101"/>
      <c r="K3855" s="101"/>
    </row>
    <row r="3856" spans="1:11" x14ac:dyDescent="0.3">
      <c r="A3856" s="101"/>
      <c r="B3856" s="101"/>
      <c r="C3856" s="101"/>
      <c r="D3856" s="101"/>
      <c r="E3856" s="101"/>
      <c r="F3856" s="101"/>
      <c r="G3856" s="101"/>
      <c r="H3856" s="101"/>
      <c r="I3856" s="101"/>
      <c r="J3856" s="101"/>
      <c r="K3856" s="101"/>
    </row>
    <row r="3857" spans="1:11" x14ac:dyDescent="0.3">
      <c r="A3857" s="101"/>
      <c r="B3857" s="101"/>
      <c r="C3857" s="101"/>
      <c r="D3857" s="101"/>
      <c r="E3857" s="101"/>
      <c r="F3857" s="101"/>
      <c r="G3857" s="101"/>
      <c r="H3857" s="101"/>
      <c r="I3857" s="101"/>
      <c r="J3857" s="101"/>
      <c r="K3857" s="101"/>
    </row>
    <row r="3858" spans="1:11" x14ac:dyDescent="0.3">
      <c r="A3858" s="101"/>
      <c r="B3858" s="101"/>
      <c r="C3858" s="101"/>
      <c r="D3858" s="101"/>
      <c r="E3858" s="101"/>
      <c r="F3858" s="101"/>
      <c r="G3858" s="101"/>
      <c r="H3858" s="101"/>
      <c r="I3858" s="101"/>
      <c r="J3858" s="101"/>
      <c r="K3858" s="101"/>
    </row>
    <row r="3859" spans="1:11" x14ac:dyDescent="0.3">
      <c r="A3859" s="101"/>
      <c r="B3859" s="101"/>
      <c r="C3859" s="101"/>
      <c r="D3859" s="101"/>
      <c r="E3859" s="101"/>
      <c r="F3859" s="101"/>
      <c r="G3859" s="101"/>
      <c r="H3859" s="101"/>
      <c r="I3859" s="101"/>
      <c r="J3859" s="101"/>
      <c r="K3859" s="101"/>
    </row>
    <row r="3860" spans="1:11" x14ac:dyDescent="0.3">
      <c r="A3860" s="101"/>
      <c r="B3860" s="101"/>
      <c r="C3860" s="101"/>
      <c r="D3860" s="101"/>
      <c r="E3860" s="101"/>
      <c r="F3860" s="101"/>
      <c r="G3860" s="101"/>
      <c r="H3860" s="101"/>
      <c r="I3860" s="101"/>
      <c r="J3860" s="101"/>
      <c r="K3860" s="101"/>
    </row>
    <row r="3861" spans="1:11" x14ac:dyDescent="0.3">
      <c r="A3861" s="101"/>
      <c r="B3861" s="101"/>
      <c r="C3861" s="101"/>
      <c r="D3861" s="101"/>
      <c r="E3861" s="101"/>
      <c r="F3861" s="101"/>
      <c r="G3861" s="101"/>
      <c r="H3861" s="101"/>
      <c r="I3861" s="101"/>
      <c r="J3861" s="101"/>
      <c r="K3861" s="101"/>
    </row>
    <row r="3862" spans="1:11" x14ac:dyDescent="0.3">
      <c r="A3862" s="101"/>
      <c r="B3862" s="101"/>
      <c r="C3862" s="101"/>
      <c r="D3862" s="101"/>
      <c r="E3862" s="101"/>
      <c r="F3862" s="101"/>
      <c r="G3862" s="101"/>
      <c r="H3862" s="101"/>
      <c r="I3862" s="101"/>
      <c r="J3862" s="101"/>
      <c r="K3862" s="101"/>
    </row>
    <row r="3863" spans="1:11" x14ac:dyDescent="0.3">
      <c r="A3863" s="101"/>
      <c r="B3863" s="101"/>
      <c r="C3863" s="101"/>
      <c r="D3863" s="101"/>
      <c r="E3863" s="101"/>
      <c r="F3863" s="101"/>
      <c r="G3863" s="101"/>
      <c r="H3863" s="101"/>
      <c r="I3863" s="101"/>
      <c r="J3863" s="101"/>
      <c r="K3863" s="101"/>
    </row>
    <row r="3864" spans="1:11" x14ac:dyDescent="0.3">
      <c r="A3864" s="101"/>
      <c r="B3864" s="101"/>
      <c r="C3864" s="101"/>
      <c r="D3864" s="101"/>
      <c r="E3864" s="101"/>
      <c r="F3864" s="101"/>
      <c r="G3864" s="101"/>
      <c r="H3864" s="101"/>
      <c r="I3864" s="101"/>
      <c r="J3864" s="101"/>
      <c r="K3864" s="101"/>
    </row>
    <row r="3865" spans="1:11" x14ac:dyDescent="0.3">
      <c r="A3865" s="101"/>
      <c r="B3865" s="101"/>
      <c r="C3865" s="101"/>
      <c r="D3865" s="101"/>
      <c r="E3865" s="101"/>
      <c r="F3865" s="101"/>
      <c r="G3865" s="101"/>
      <c r="H3865" s="101"/>
      <c r="I3865" s="101"/>
      <c r="J3865" s="101"/>
      <c r="K3865" s="101"/>
    </row>
    <row r="3866" spans="1:11" x14ac:dyDescent="0.3">
      <c r="A3866" s="101"/>
      <c r="B3866" s="101"/>
      <c r="C3866" s="101"/>
      <c r="D3866" s="101"/>
      <c r="E3866" s="101"/>
      <c r="F3866" s="101"/>
      <c r="G3866" s="101"/>
      <c r="H3866" s="101"/>
      <c r="I3866" s="101"/>
      <c r="J3866" s="101"/>
      <c r="K3866" s="101"/>
    </row>
    <row r="3867" spans="1:11" x14ac:dyDescent="0.3">
      <c r="A3867" s="101"/>
      <c r="B3867" s="101"/>
      <c r="C3867" s="101"/>
      <c r="D3867" s="101"/>
      <c r="E3867" s="101"/>
      <c r="F3867" s="101"/>
      <c r="G3867" s="101"/>
      <c r="H3867" s="101"/>
      <c r="I3867" s="101"/>
      <c r="J3867" s="101"/>
      <c r="K3867" s="101"/>
    </row>
    <row r="3868" spans="1:11" x14ac:dyDescent="0.3">
      <c r="A3868" s="101"/>
      <c r="B3868" s="101"/>
      <c r="C3868" s="101"/>
      <c r="D3868" s="101"/>
      <c r="E3868" s="101"/>
      <c r="F3868" s="101"/>
      <c r="G3868" s="101"/>
      <c r="H3868" s="101"/>
      <c r="I3868" s="101"/>
      <c r="J3868" s="101"/>
      <c r="K3868" s="101"/>
    </row>
    <row r="3869" spans="1:11" x14ac:dyDescent="0.3">
      <c r="A3869" s="101"/>
      <c r="B3869" s="101"/>
      <c r="C3869" s="101"/>
      <c r="D3869" s="101"/>
      <c r="E3869" s="101"/>
      <c r="F3869" s="101"/>
      <c r="G3869" s="101"/>
      <c r="H3869" s="101"/>
      <c r="I3869" s="101"/>
      <c r="J3869" s="101"/>
      <c r="K3869" s="101"/>
    </row>
    <row r="3870" spans="1:11" x14ac:dyDescent="0.3">
      <c r="A3870" s="101"/>
      <c r="B3870" s="101"/>
      <c r="C3870" s="101"/>
      <c r="D3870" s="101"/>
      <c r="E3870" s="101"/>
      <c r="F3870" s="101"/>
      <c r="G3870" s="101"/>
      <c r="H3870" s="101"/>
      <c r="I3870" s="101"/>
      <c r="J3870" s="101"/>
      <c r="K3870" s="101"/>
    </row>
    <row r="3871" spans="1:11" x14ac:dyDescent="0.3">
      <c r="A3871" s="101"/>
      <c r="B3871" s="101"/>
      <c r="C3871" s="101"/>
      <c r="D3871" s="101"/>
      <c r="E3871" s="101"/>
      <c r="F3871" s="101"/>
      <c r="G3871" s="101"/>
      <c r="H3871" s="101"/>
      <c r="I3871" s="101"/>
      <c r="J3871" s="101"/>
      <c r="K3871" s="101"/>
    </row>
    <row r="3872" spans="1:11" x14ac:dyDescent="0.3">
      <c r="A3872" s="101"/>
      <c r="B3872" s="101"/>
      <c r="C3872" s="101"/>
      <c r="D3872" s="101"/>
      <c r="E3872" s="101"/>
      <c r="F3872" s="101"/>
      <c r="G3872" s="101"/>
      <c r="H3872" s="101"/>
      <c r="I3872" s="101"/>
      <c r="J3872" s="101"/>
      <c r="K3872" s="101"/>
    </row>
    <row r="3873" spans="1:11" x14ac:dyDescent="0.3">
      <c r="A3873" s="101"/>
      <c r="B3873" s="101"/>
      <c r="C3873" s="101"/>
      <c r="D3873" s="101"/>
      <c r="E3873" s="101"/>
      <c r="F3873" s="101"/>
      <c r="G3873" s="101"/>
      <c r="H3873" s="101"/>
      <c r="I3873" s="101"/>
      <c r="J3873" s="101"/>
      <c r="K3873" s="101"/>
    </row>
    <row r="3874" spans="1:11" x14ac:dyDescent="0.3">
      <c r="A3874" s="101"/>
      <c r="B3874" s="101"/>
      <c r="C3874" s="101"/>
      <c r="D3874" s="101"/>
      <c r="E3874" s="101"/>
      <c r="F3874" s="101"/>
      <c r="G3874" s="101"/>
      <c r="H3874" s="101"/>
      <c r="I3874" s="101"/>
      <c r="J3874" s="101"/>
      <c r="K3874" s="101"/>
    </row>
    <row r="3875" spans="1:11" x14ac:dyDescent="0.3">
      <c r="A3875" s="101"/>
      <c r="B3875" s="101"/>
      <c r="C3875" s="101"/>
      <c r="D3875" s="101"/>
      <c r="E3875" s="101"/>
      <c r="F3875" s="101"/>
      <c r="G3875" s="101"/>
      <c r="H3875" s="101"/>
      <c r="I3875" s="101"/>
      <c r="J3875" s="101"/>
      <c r="K3875" s="101"/>
    </row>
    <row r="3876" spans="1:11" x14ac:dyDescent="0.3">
      <c r="A3876" s="101"/>
      <c r="B3876" s="101"/>
      <c r="C3876" s="101"/>
      <c r="D3876" s="101"/>
      <c r="E3876" s="101"/>
      <c r="F3876" s="101"/>
      <c r="G3876" s="101"/>
      <c r="H3876" s="101"/>
      <c r="I3876" s="101"/>
      <c r="J3876" s="101"/>
      <c r="K3876" s="101"/>
    </row>
    <row r="3877" spans="1:11" x14ac:dyDescent="0.3">
      <c r="A3877" s="101"/>
      <c r="B3877" s="101"/>
      <c r="C3877" s="101"/>
      <c r="D3877" s="101"/>
      <c r="E3877" s="101"/>
      <c r="F3877" s="101"/>
      <c r="G3877" s="101"/>
      <c r="H3877" s="101"/>
      <c r="I3877" s="101"/>
      <c r="J3877" s="101"/>
      <c r="K3877" s="101"/>
    </row>
    <row r="3878" spans="1:11" x14ac:dyDescent="0.3">
      <c r="A3878" s="101"/>
      <c r="B3878" s="101"/>
      <c r="C3878" s="101"/>
      <c r="D3878" s="101"/>
      <c r="E3878" s="101"/>
      <c r="F3878" s="101"/>
      <c r="G3878" s="101"/>
      <c r="H3878" s="101"/>
      <c r="I3878" s="101"/>
      <c r="J3878" s="101"/>
      <c r="K3878" s="101"/>
    </row>
    <row r="3879" spans="1:11" x14ac:dyDescent="0.3">
      <c r="A3879" s="101"/>
      <c r="B3879" s="101"/>
      <c r="C3879" s="101"/>
      <c r="D3879" s="101"/>
      <c r="E3879" s="101"/>
      <c r="F3879" s="101"/>
      <c r="G3879" s="101"/>
      <c r="H3879" s="101"/>
      <c r="I3879" s="101"/>
      <c r="J3879" s="101"/>
      <c r="K3879" s="101"/>
    </row>
    <row r="3880" spans="1:11" x14ac:dyDescent="0.3">
      <c r="A3880" s="101"/>
      <c r="B3880" s="101"/>
      <c r="C3880" s="101"/>
      <c r="D3880" s="101"/>
      <c r="E3880" s="101"/>
      <c r="F3880" s="101"/>
      <c r="G3880" s="101"/>
      <c r="H3880" s="101"/>
      <c r="I3880" s="101"/>
      <c r="J3880" s="101"/>
      <c r="K3880" s="101"/>
    </row>
    <row r="3881" spans="1:11" x14ac:dyDescent="0.3">
      <c r="A3881" s="101"/>
      <c r="B3881" s="101"/>
      <c r="C3881" s="101"/>
      <c r="D3881" s="101"/>
      <c r="E3881" s="101"/>
      <c r="F3881" s="101"/>
      <c r="G3881" s="101"/>
      <c r="H3881" s="101"/>
      <c r="I3881" s="101"/>
      <c r="J3881" s="101"/>
      <c r="K3881" s="101"/>
    </row>
    <row r="3882" spans="1:11" x14ac:dyDescent="0.3">
      <c r="A3882" s="101"/>
      <c r="B3882" s="101"/>
      <c r="C3882" s="101"/>
      <c r="D3882" s="101"/>
      <c r="E3882" s="101"/>
      <c r="F3882" s="101"/>
      <c r="G3882" s="101"/>
      <c r="H3882" s="101"/>
      <c r="I3882" s="101"/>
      <c r="J3882" s="101"/>
      <c r="K3882" s="101"/>
    </row>
    <row r="3883" spans="1:11" x14ac:dyDescent="0.3">
      <c r="A3883" s="101"/>
      <c r="B3883" s="101"/>
      <c r="C3883" s="101"/>
      <c r="D3883" s="101"/>
      <c r="E3883" s="101"/>
      <c r="F3883" s="101"/>
      <c r="G3883" s="101"/>
      <c r="H3883" s="101"/>
      <c r="I3883" s="101"/>
      <c r="J3883" s="101"/>
      <c r="K3883" s="101"/>
    </row>
    <row r="3884" spans="1:11" x14ac:dyDescent="0.3">
      <c r="A3884" s="101"/>
      <c r="B3884" s="101"/>
      <c r="C3884" s="101"/>
      <c r="D3884" s="101"/>
      <c r="E3884" s="101"/>
      <c r="F3884" s="101"/>
      <c r="G3884" s="101"/>
      <c r="H3884" s="101"/>
      <c r="I3884" s="101"/>
      <c r="J3884" s="101"/>
      <c r="K3884" s="101"/>
    </row>
    <row r="3885" spans="1:11" x14ac:dyDescent="0.3">
      <c r="A3885" s="101"/>
      <c r="B3885" s="101"/>
      <c r="C3885" s="101"/>
      <c r="D3885" s="101"/>
      <c r="E3885" s="101"/>
      <c r="F3885" s="101"/>
      <c r="G3885" s="101"/>
      <c r="H3885" s="101"/>
      <c r="I3885" s="101"/>
      <c r="J3885" s="101"/>
      <c r="K3885" s="101"/>
    </row>
    <row r="3886" spans="1:11" x14ac:dyDescent="0.3">
      <c r="A3886" s="101"/>
      <c r="B3886" s="101"/>
      <c r="C3886" s="101"/>
      <c r="D3886" s="101"/>
      <c r="E3886" s="101"/>
      <c r="F3886" s="101"/>
      <c r="G3886" s="101"/>
      <c r="H3886" s="101"/>
      <c r="I3886" s="101"/>
      <c r="J3886" s="101"/>
      <c r="K3886" s="101"/>
    </row>
    <row r="3887" spans="1:11" x14ac:dyDescent="0.3">
      <c r="A3887" s="101"/>
      <c r="B3887" s="101"/>
      <c r="C3887" s="101"/>
      <c r="D3887" s="101"/>
      <c r="E3887" s="101"/>
      <c r="F3887" s="101"/>
      <c r="G3887" s="101"/>
      <c r="H3887" s="101"/>
      <c r="I3887" s="101"/>
      <c r="J3887" s="101"/>
      <c r="K3887" s="101"/>
    </row>
    <row r="3888" spans="1:11" x14ac:dyDescent="0.3">
      <c r="A3888" s="101"/>
      <c r="B3888" s="101"/>
      <c r="C3888" s="101"/>
      <c r="D3888" s="101"/>
      <c r="E3888" s="101"/>
      <c r="F3888" s="101"/>
      <c r="G3888" s="101"/>
      <c r="H3888" s="101"/>
      <c r="I3888" s="101"/>
      <c r="J3888" s="101"/>
      <c r="K3888" s="101"/>
    </row>
    <row r="3889" spans="1:11" x14ac:dyDescent="0.3">
      <c r="A3889" s="101"/>
      <c r="B3889" s="101"/>
      <c r="C3889" s="101"/>
      <c r="D3889" s="101"/>
      <c r="E3889" s="101"/>
      <c r="F3889" s="101"/>
      <c r="G3889" s="101"/>
      <c r="H3889" s="101"/>
      <c r="I3889" s="101"/>
      <c r="J3889" s="101"/>
      <c r="K3889" s="101"/>
    </row>
    <row r="3890" spans="1:11" x14ac:dyDescent="0.3">
      <c r="A3890" s="101"/>
      <c r="B3890" s="101"/>
      <c r="C3890" s="101"/>
      <c r="D3890" s="101"/>
      <c r="E3890" s="101"/>
      <c r="F3890" s="101"/>
      <c r="G3890" s="101"/>
      <c r="H3890" s="101"/>
      <c r="I3890" s="101"/>
      <c r="J3890" s="101"/>
      <c r="K3890" s="101"/>
    </row>
    <row r="3891" spans="1:11" x14ac:dyDescent="0.3">
      <c r="A3891" s="101"/>
      <c r="B3891" s="101"/>
      <c r="C3891" s="101"/>
      <c r="D3891" s="101"/>
      <c r="E3891" s="101"/>
      <c r="F3891" s="101"/>
      <c r="G3891" s="101"/>
      <c r="H3891" s="101"/>
      <c r="I3891" s="101"/>
      <c r="J3891" s="101"/>
      <c r="K3891" s="101"/>
    </row>
    <row r="3892" spans="1:11" x14ac:dyDescent="0.3">
      <c r="A3892" s="101"/>
      <c r="B3892" s="101"/>
      <c r="C3892" s="101"/>
      <c r="D3892" s="101"/>
      <c r="E3892" s="101"/>
      <c r="F3892" s="101"/>
      <c r="G3892" s="101"/>
      <c r="H3892" s="101"/>
      <c r="I3892" s="101"/>
      <c r="J3892" s="101"/>
      <c r="K3892" s="101"/>
    </row>
    <row r="3893" spans="1:11" x14ac:dyDescent="0.3">
      <c r="A3893" s="101"/>
      <c r="B3893" s="101"/>
      <c r="C3893" s="101"/>
      <c r="D3893" s="101"/>
      <c r="E3893" s="101"/>
      <c r="F3893" s="101"/>
      <c r="G3893" s="101"/>
      <c r="H3893" s="101"/>
      <c r="I3893" s="101"/>
      <c r="J3893" s="101"/>
      <c r="K3893" s="101"/>
    </row>
    <row r="3894" spans="1:11" x14ac:dyDescent="0.3">
      <c r="A3894" s="101"/>
      <c r="B3894" s="101"/>
      <c r="C3894" s="101"/>
      <c r="D3894" s="101"/>
      <c r="E3894" s="101"/>
      <c r="F3894" s="101"/>
      <c r="G3894" s="101"/>
      <c r="H3894" s="101"/>
      <c r="I3894" s="101"/>
      <c r="J3894" s="101"/>
      <c r="K3894" s="101"/>
    </row>
    <row r="3895" spans="1:11" x14ac:dyDescent="0.3">
      <c r="A3895" s="101"/>
      <c r="B3895" s="101"/>
      <c r="C3895" s="101"/>
      <c r="D3895" s="101"/>
      <c r="E3895" s="101"/>
      <c r="F3895" s="101"/>
      <c r="G3895" s="101"/>
      <c r="H3895" s="101"/>
      <c r="I3895" s="101"/>
      <c r="J3895" s="101"/>
      <c r="K3895" s="101"/>
    </row>
    <row r="3896" spans="1:11" x14ac:dyDescent="0.3">
      <c r="A3896" s="101"/>
      <c r="B3896" s="101"/>
      <c r="C3896" s="101"/>
      <c r="D3896" s="101"/>
      <c r="E3896" s="101"/>
      <c r="F3896" s="101"/>
      <c r="G3896" s="101"/>
      <c r="H3896" s="101"/>
      <c r="I3896" s="101"/>
      <c r="J3896" s="101"/>
      <c r="K3896" s="101"/>
    </row>
    <row r="3897" spans="1:11" x14ac:dyDescent="0.3">
      <c r="A3897" s="101"/>
      <c r="B3897" s="101"/>
      <c r="C3897" s="101"/>
      <c r="D3897" s="101"/>
      <c r="E3897" s="101"/>
      <c r="F3897" s="101"/>
      <c r="G3897" s="101"/>
      <c r="H3897" s="101"/>
      <c r="I3897" s="101"/>
      <c r="J3897" s="101"/>
      <c r="K3897" s="101"/>
    </row>
    <row r="3898" spans="1:11" x14ac:dyDescent="0.3">
      <c r="A3898" s="101"/>
      <c r="B3898" s="101"/>
      <c r="C3898" s="101"/>
      <c r="D3898" s="101"/>
      <c r="E3898" s="101"/>
      <c r="F3898" s="101"/>
      <c r="G3898" s="101"/>
      <c r="H3898" s="101"/>
      <c r="I3898" s="101"/>
      <c r="J3898" s="101"/>
      <c r="K3898" s="101"/>
    </row>
    <row r="3899" spans="1:11" x14ac:dyDescent="0.3">
      <c r="A3899" s="101"/>
      <c r="B3899" s="101"/>
      <c r="C3899" s="101"/>
      <c r="D3899" s="101"/>
      <c r="E3899" s="101"/>
      <c r="F3899" s="101"/>
      <c r="G3899" s="101"/>
      <c r="H3899" s="101"/>
      <c r="I3899" s="101"/>
      <c r="J3899" s="101"/>
      <c r="K3899" s="101"/>
    </row>
    <row r="3900" spans="1:11" x14ac:dyDescent="0.3">
      <c r="A3900" s="101"/>
      <c r="B3900" s="101"/>
      <c r="C3900" s="101"/>
      <c r="D3900" s="101"/>
      <c r="E3900" s="101"/>
      <c r="F3900" s="101"/>
      <c r="G3900" s="101"/>
      <c r="H3900" s="101"/>
      <c r="I3900" s="101"/>
      <c r="J3900" s="101"/>
      <c r="K3900" s="101"/>
    </row>
    <row r="3901" spans="1:11" x14ac:dyDescent="0.3">
      <c r="A3901" s="101"/>
      <c r="B3901" s="101"/>
      <c r="C3901" s="101"/>
      <c r="D3901" s="101"/>
      <c r="E3901" s="101"/>
      <c r="F3901" s="101"/>
      <c r="G3901" s="101"/>
      <c r="H3901" s="101"/>
      <c r="I3901" s="101"/>
      <c r="J3901" s="101"/>
      <c r="K3901" s="101"/>
    </row>
    <row r="3902" spans="1:11" x14ac:dyDescent="0.3">
      <c r="A3902" s="101"/>
      <c r="B3902" s="101"/>
      <c r="C3902" s="101"/>
      <c r="D3902" s="101"/>
      <c r="E3902" s="101"/>
      <c r="F3902" s="101"/>
      <c r="G3902" s="101"/>
      <c r="H3902" s="101"/>
      <c r="I3902" s="101"/>
      <c r="J3902" s="101"/>
      <c r="K3902" s="101"/>
    </row>
    <row r="3903" spans="1:11" x14ac:dyDescent="0.3">
      <c r="A3903" s="101"/>
      <c r="B3903" s="101"/>
      <c r="C3903" s="101"/>
      <c r="D3903" s="101"/>
      <c r="E3903" s="101"/>
      <c r="F3903" s="101"/>
      <c r="G3903" s="101"/>
      <c r="H3903" s="101"/>
      <c r="I3903" s="101"/>
      <c r="J3903" s="101"/>
      <c r="K3903" s="101"/>
    </row>
    <row r="3904" spans="1:11" x14ac:dyDescent="0.3">
      <c r="A3904" s="101"/>
      <c r="B3904" s="101"/>
      <c r="C3904" s="101"/>
      <c r="D3904" s="101"/>
      <c r="E3904" s="101"/>
      <c r="F3904" s="101"/>
      <c r="G3904" s="101"/>
      <c r="H3904" s="101"/>
      <c r="I3904" s="101"/>
      <c r="J3904" s="101"/>
      <c r="K3904" s="101"/>
    </row>
    <row r="3905" spans="1:11" x14ac:dyDescent="0.3">
      <c r="A3905" s="101"/>
      <c r="B3905" s="101"/>
      <c r="C3905" s="101"/>
      <c r="D3905" s="101"/>
      <c r="E3905" s="101"/>
      <c r="F3905" s="101"/>
      <c r="G3905" s="101"/>
      <c r="H3905" s="101"/>
      <c r="I3905" s="101"/>
      <c r="J3905" s="101"/>
      <c r="K3905" s="101"/>
    </row>
    <row r="3906" spans="1:11" x14ac:dyDescent="0.3">
      <c r="A3906" s="101"/>
      <c r="B3906" s="101"/>
      <c r="C3906" s="101"/>
      <c r="D3906" s="101"/>
      <c r="E3906" s="101"/>
      <c r="F3906" s="101"/>
      <c r="G3906" s="101"/>
      <c r="H3906" s="101"/>
      <c r="I3906" s="101"/>
      <c r="J3906" s="101"/>
      <c r="K3906" s="101"/>
    </row>
    <row r="3907" spans="1:11" x14ac:dyDescent="0.3">
      <c r="A3907" s="101"/>
      <c r="B3907" s="101"/>
      <c r="C3907" s="101"/>
      <c r="D3907" s="101"/>
      <c r="E3907" s="101"/>
      <c r="F3907" s="101"/>
      <c r="G3907" s="101"/>
      <c r="H3907" s="101"/>
      <c r="I3907" s="101"/>
      <c r="J3907" s="101"/>
      <c r="K3907" s="101"/>
    </row>
    <row r="3908" spans="1:11" x14ac:dyDescent="0.3">
      <c r="A3908" s="101"/>
      <c r="B3908" s="101"/>
      <c r="C3908" s="101"/>
      <c r="D3908" s="101"/>
      <c r="E3908" s="101"/>
      <c r="F3908" s="101"/>
      <c r="G3908" s="101"/>
      <c r="H3908" s="101"/>
      <c r="I3908" s="101"/>
      <c r="J3908" s="101"/>
      <c r="K3908" s="101"/>
    </row>
    <row r="3909" spans="1:11" x14ac:dyDescent="0.3">
      <c r="A3909" s="101"/>
      <c r="B3909" s="101"/>
      <c r="C3909" s="101"/>
      <c r="D3909" s="101"/>
      <c r="E3909" s="101"/>
      <c r="F3909" s="101"/>
      <c r="G3909" s="101"/>
      <c r="H3909" s="101"/>
      <c r="I3909" s="101"/>
      <c r="J3909" s="101"/>
      <c r="K3909" s="101"/>
    </row>
    <row r="3910" spans="1:11" x14ac:dyDescent="0.3">
      <c r="A3910" s="101"/>
      <c r="B3910" s="101"/>
      <c r="C3910" s="101"/>
      <c r="D3910" s="101"/>
      <c r="E3910" s="101"/>
      <c r="F3910" s="101"/>
      <c r="G3910" s="101"/>
      <c r="H3910" s="101"/>
      <c r="I3910" s="101"/>
      <c r="J3910" s="101"/>
      <c r="K3910" s="101"/>
    </row>
    <row r="3911" spans="1:11" x14ac:dyDescent="0.3">
      <c r="A3911" s="101"/>
      <c r="B3911" s="101"/>
      <c r="C3911" s="101"/>
      <c r="D3911" s="101"/>
      <c r="E3911" s="101"/>
      <c r="F3911" s="101"/>
      <c r="G3911" s="101"/>
      <c r="H3911" s="101"/>
      <c r="I3911" s="101"/>
      <c r="J3911" s="101"/>
      <c r="K3911" s="101"/>
    </row>
    <row r="3912" spans="1:11" x14ac:dyDescent="0.3">
      <c r="A3912" s="101"/>
      <c r="B3912" s="101"/>
      <c r="C3912" s="101"/>
      <c r="D3912" s="101"/>
      <c r="E3912" s="101"/>
      <c r="F3912" s="101"/>
      <c r="G3912" s="101"/>
      <c r="H3912" s="101"/>
      <c r="I3912" s="101"/>
      <c r="J3912" s="101"/>
      <c r="K3912" s="101"/>
    </row>
    <row r="3913" spans="1:11" x14ac:dyDescent="0.3">
      <c r="A3913" s="101"/>
      <c r="B3913" s="101"/>
      <c r="C3913" s="101"/>
      <c r="D3913" s="101"/>
      <c r="E3913" s="101"/>
      <c r="F3913" s="101"/>
      <c r="G3913" s="101"/>
      <c r="H3913" s="101"/>
      <c r="I3913" s="101"/>
      <c r="J3913" s="101"/>
      <c r="K3913" s="101"/>
    </row>
    <row r="3914" spans="1:11" x14ac:dyDescent="0.3">
      <c r="A3914" s="101"/>
      <c r="B3914" s="101"/>
      <c r="C3914" s="101"/>
      <c r="D3914" s="101"/>
      <c r="E3914" s="101"/>
      <c r="F3914" s="101"/>
      <c r="G3914" s="101"/>
      <c r="H3914" s="101"/>
      <c r="I3914" s="101"/>
      <c r="J3914" s="101"/>
      <c r="K3914" s="101"/>
    </row>
    <row r="3915" spans="1:11" x14ac:dyDescent="0.3">
      <c r="A3915" s="101"/>
      <c r="B3915" s="101"/>
      <c r="C3915" s="101"/>
      <c r="D3915" s="101"/>
      <c r="E3915" s="101"/>
      <c r="F3915" s="101"/>
      <c r="G3915" s="101"/>
      <c r="H3915" s="101"/>
      <c r="I3915" s="101"/>
      <c r="J3915" s="101"/>
      <c r="K3915" s="101"/>
    </row>
    <row r="3916" spans="1:11" x14ac:dyDescent="0.3">
      <c r="A3916" s="101"/>
      <c r="B3916" s="101"/>
      <c r="C3916" s="101"/>
      <c r="D3916" s="101"/>
      <c r="E3916" s="101"/>
      <c r="F3916" s="101"/>
      <c r="G3916" s="101"/>
      <c r="H3916" s="101"/>
      <c r="I3916" s="101"/>
      <c r="J3916" s="101"/>
      <c r="K3916" s="101"/>
    </row>
    <row r="3917" spans="1:11" x14ac:dyDescent="0.3">
      <c r="A3917" s="101"/>
      <c r="B3917" s="101"/>
      <c r="C3917" s="101"/>
      <c r="D3917" s="101"/>
      <c r="E3917" s="101"/>
      <c r="F3917" s="101"/>
      <c r="G3917" s="101"/>
      <c r="H3917" s="101"/>
      <c r="I3917" s="101"/>
      <c r="J3917" s="101"/>
      <c r="K3917" s="101"/>
    </row>
    <row r="3918" spans="1:11" x14ac:dyDescent="0.3">
      <c r="A3918" s="101"/>
      <c r="B3918" s="101"/>
      <c r="C3918" s="101"/>
      <c r="D3918" s="101"/>
      <c r="E3918" s="101"/>
      <c r="F3918" s="101"/>
      <c r="G3918" s="101"/>
      <c r="H3918" s="101"/>
      <c r="I3918" s="101"/>
      <c r="J3918" s="101"/>
      <c r="K3918" s="101"/>
    </row>
    <row r="3919" spans="1:11" x14ac:dyDescent="0.3">
      <c r="A3919" s="101"/>
      <c r="B3919" s="101"/>
      <c r="C3919" s="101"/>
      <c r="D3919" s="101"/>
      <c r="E3919" s="101"/>
      <c r="F3919" s="101"/>
      <c r="G3919" s="101"/>
      <c r="H3919" s="101"/>
      <c r="I3919" s="101"/>
      <c r="J3919" s="101"/>
      <c r="K3919" s="101"/>
    </row>
    <row r="3920" spans="1:11" x14ac:dyDescent="0.3">
      <c r="A3920" s="101"/>
      <c r="B3920" s="101"/>
      <c r="C3920" s="101"/>
      <c r="D3920" s="101"/>
      <c r="E3920" s="101"/>
      <c r="F3920" s="101"/>
      <c r="G3920" s="101"/>
      <c r="H3920" s="101"/>
      <c r="I3920" s="101"/>
      <c r="J3920" s="101"/>
      <c r="K3920" s="101"/>
    </row>
    <row r="3921" spans="1:11" x14ac:dyDescent="0.3">
      <c r="A3921" s="101"/>
      <c r="B3921" s="101"/>
      <c r="C3921" s="101"/>
      <c r="D3921" s="101"/>
      <c r="E3921" s="101"/>
      <c r="F3921" s="101"/>
      <c r="G3921" s="101"/>
      <c r="H3921" s="101"/>
      <c r="I3921" s="101"/>
      <c r="J3921" s="101"/>
      <c r="K3921" s="101"/>
    </row>
    <row r="3922" spans="1:11" x14ac:dyDescent="0.3">
      <c r="A3922" s="101"/>
      <c r="B3922" s="101"/>
      <c r="C3922" s="101"/>
      <c r="D3922" s="101"/>
      <c r="E3922" s="101"/>
      <c r="F3922" s="101"/>
      <c r="G3922" s="101"/>
      <c r="H3922" s="101"/>
      <c r="I3922" s="101"/>
      <c r="J3922" s="101"/>
      <c r="K3922" s="101"/>
    </row>
    <row r="3923" spans="1:11" x14ac:dyDescent="0.3">
      <c r="A3923" s="101"/>
      <c r="B3923" s="101"/>
      <c r="C3923" s="101"/>
      <c r="D3923" s="101"/>
      <c r="E3923" s="101"/>
      <c r="F3923" s="101"/>
      <c r="G3923" s="101"/>
      <c r="H3923" s="101"/>
      <c r="I3923" s="101"/>
      <c r="J3923" s="101"/>
      <c r="K3923" s="101"/>
    </row>
    <row r="3924" spans="1:11" x14ac:dyDescent="0.3">
      <c r="A3924" s="101"/>
      <c r="B3924" s="101"/>
      <c r="C3924" s="101"/>
      <c r="D3924" s="101"/>
      <c r="E3924" s="101"/>
      <c r="F3924" s="101"/>
      <c r="G3924" s="101"/>
      <c r="H3924" s="101"/>
      <c r="I3924" s="101"/>
      <c r="J3924" s="101"/>
      <c r="K3924" s="101"/>
    </row>
    <row r="3925" spans="1:11" x14ac:dyDescent="0.3">
      <c r="A3925" s="101"/>
      <c r="B3925" s="101"/>
      <c r="C3925" s="101"/>
      <c r="D3925" s="101"/>
      <c r="E3925" s="101"/>
      <c r="F3925" s="101"/>
      <c r="G3925" s="101"/>
      <c r="H3925" s="101"/>
      <c r="I3925" s="101"/>
      <c r="J3925" s="101"/>
      <c r="K3925" s="101"/>
    </row>
    <row r="3926" spans="1:11" x14ac:dyDescent="0.3">
      <c r="A3926" s="101"/>
      <c r="B3926" s="101"/>
      <c r="C3926" s="101"/>
      <c r="D3926" s="101"/>
      <c r="E3926" s="101"/>
      <c r="F3926" s="101"/>
      <c r="G3926" s="101"/>
      <c r="H3926" s="101"/>
      <c r="I3926" s="101"/>
      <c r="J3926" s="101"/>
      <c r="K3926" s="101"/>
    </row>
    <row r="3927" spans="1:11" x14ac:dyDescent="0.3">
      <c r="A3927" s="101"/>
      <c r="B3927" s="101"/>
      <c r="C3927" s="101"/>
      <c r="D3927" s="101"/>
      <c r="E3927" s="101"/>
      <c r="F3927" s="101"/>
      <c r="G3927" s="101"/>
      <c r="H3927" s="101"/>
      <c r="I3927" s="101"/>
      <c r="J3927" s="101"/>
      <c r="K3927" s="101"/>
    </row>
    <row r="3928" spans="1:11" x14ac:dyDescent="0.3">
      <c r="A3928" s="101"/>
      <c r="B3928" s="101"/>
      <c r="C3928" s="101"/>
      <c r="D3928" s="101"/>
      <c r="E3928" s="101"/>
      <c r="F3928" s="101"/>
      <c r="G3928" s="101"/>
      <c r="H3928" s="101"/>
      <c r="I3928" s="101"/>
      <c r="J3928" s="101"/>
      <c r="K3928" s="101"/>
    </row>
    <row r="3929" spans="1:11" x14ac:dyDescent="0.3">
      <c r="A3929" s="101"/>
      <c r="B3929" s="101"/>
      <c r="C3929" s="101"/>
      <c r="D3929" s="101"/>
      <c r="E3929" s="101"/>
      <c r="F3929" s="101"/>
      <c r="G3929" s="101"/>
      <c r="H3929" s="101"/>
      <c r="I3929" s="101"/>
      <c r="J3929" s="101"/>
      <c r="K3929" s="101"/>
    </row>
    <row r="3930" spans="1:11" x14ac:dyDescent="0.3">
      <c r="A3930" s="101"/>
      <c r="B3930" s="101"/>
      <c r="C3930" s="101"/>
      <c r="D3930" s="101"/>
      <c r="E3930" s="101"/>
      <c r="F3930" s="101"/>
      <c r="G3930" s="101"/>
      <c r="H3930" s="101"/>
      <c r="I3930" s="101"/>
      <c r="J3930" s="101"/>
      <c r="K3930" s="101"/>
    </row>
    <row r="3931" spans="1:11" x14ac:dyDescent="0.3">
      <c r="A3931" s="101"/>
      <c r="B3931" s="101"/>
      <c r="C3931" s="101"/>
      <c r="D3931" s="101"/>
      <c r="E3931" s="101"/>
      <c r="F3931" s="101"/>
      <c r="G3931" s="101"/>
      <c r="H3931" s="101"/>
      <c r="I3931" s="101"/>
      <c r="J3931" s="101"/>
      <c r="K3931" s="101"/>
    </row>
    <row r="3932" spans="1:11" x14ac:dyDescent="0.3">
      <c r="A3932" s="101"/>
      <c r="B3932" s="101"/>
      <c r="C3932" s="101"/>
      <c r="D3932" s="101"/>
      <c r="E3932" s="101"/>
      <c r="F3932" s="101"/>
      <c r="G3932" s="101"/>
      <c r="H3932" s="101"/>
      <c r="I3932" s="101"/>
      <c r="J3932" s="101"/>
      <c r="K3932" s="101"/>
    </row>
    <row r="3933" spans="1:11" x14ac:dyDescent="0.3">
      <c r="A3933" s="101"/>
      <c r="B3933" s="101"/>
      <c r="C3933" s="101"/>
      <c r="D3933" s="101"/>
      <c r="E3933" s="101"/>
      <c r="F3933" s="101"/>
      <c r="G3933" s="101"/>
      <c r="H3933" s="101"/>
      <c r="I3933" s="101"/>
      <c r="J3933" s="101"/>
      <c r="K3933" s="101"/>
    </row>
    <row r="3934" spans="1:11" x14ac:dyDescent="0.3">
      <c r="A3934" s="101"/>
      <c r="B3934" s="101"/>
      <c r="C3934" s="101"/>
      <c r="D3934" s="101"/>
      <c r="E3934" s="101"/>
      <c r="F3934" s="101"/>
      <c r="G3934" s="101"/>
      <c r="H3934" s="101"/>
      <c r="I3934" s="101"/>
      <c r="J3934" s="101"/>
      <c r="K3934" s="101"/>
    </row>
    <row r="3935" spans="1:11" x14ac:dyDescent="0.3">
      <c r="A3935" s="101"/>
      <c r="B3935" s="101"/>
      <c r="C3935" s="101"/>
      <c r="D3935" s="101"/>
      <c r="E3935" s="101"/>
      <c r="F3935" s="101"/>
      <c r="G3935" s="101"/>
      <c r="H3935" s="101"/>
      <c r="I3935" s="101"/>
      <c r="J3935" s="101"/>
      <c r="K3935" s="101"/>
    </row>
    <row r="3936" spans="1:11" x14ac:dyDescent="0.3">
      <c r="A3936" s="101"/>
      <c r="B3936" s="101"/>
      <c r="C3936" s="101"/>
      <c r="D3936" s="101"/>
      <c r="E3936" s="101"/>
      <c r="F3936" s="101"/>
      <c r="G3936" s="101"/>
      <c r="H3936" s="101"/>
      <c r="I3936" s="101"/>
      <c r="J3936" s="101"/>
      <c r="K3936" s="101"/>
    </row>
    <row r="3937" spans="1:11" x14ac:dyDescent="0.3">
      <c r="A3937" s="101"/>
      <c r="B3937" s="101"/>
      <c r="C3937" s="101"/>
      <c r="D3937" s="101"/>
      <c r="E3937" s="101"/>
      <c r="F3937" s="101"/>
      <c r="G3937" s="101"/>
      <c r="H3937" s="101"/>
      <c r="I3937" s="101"/>
      <c r="J3937" s="101"/>
      <c r="K3937" s="101"/>
    </row>
    <row r="3938" spans="1:11" x14ac:dyDescent="0.3">
      <c r="A3938" s="101"/>
      <c r="B3938" s="101"/>
      <c r="C3938" s="101"/>
      <c r="D3938" s="101"/>
      <c r="E3938" s="101"/>
      <c r="F3938" s="101"/>
      <c r="G3938" s="101"/>
      <c r="H3938" s="101"/>
      <c r="I3938" s="101"/>
      <c r="J3938" s="101"/>
      <c r="K3938" s="101"/>
    </row>
    <row r="3939" spans="1:11" x14ac:dyDescent="0.3">
      <c r="A3939" s="101"/>
      <c r="B3939" s="101"/>
      <c r="C3939" s="101"/>
      <c r="D3939" s="101"/>
      <c r="E3939" s="101"/>
      <c r="F3939" s="101"/>
      <c r="G3939" s="101"/>
      <c r="H3939" s="101"/>
      <c r="I3939" s="101"/>
      <c r="J3939" s="101"/>
      <c r="K3939" s="101"/>
    </row>
    <row r="3940" spans="1:11" x14ac:dyDescent="0.3">
      <c r="A3940" s="101"/>
      <c r="B3940" s="101"/>
      <c r="C3940" s="101"/>
      <c r="D3940" s="101"/>
      <c r="E3940" s="101"/>
      <c r="F3940" s="101"/>
      <c r="G3940" s="101"/>
      <c r="H3940" s="101"/>
      <c r="I3940" s="101"/>
      <c r="J3940" s="101"/>
      <c r="K3940" s="101"/>
    </row>
    <row r="3941" spans="1:11" x14ac:dyDescent="0.3">
      <c r="A3941" s="101"/>
      <c r="B3941" s="101"/>
      <c r="C3941" s="101"/>
      <c r="D3941" s="101"/>
      <c r="E3941" s="101"/>
      <c r="F3941" s="101"/>
      <c r="G3941" s="101"/>
      <c r="H3941" s="101"/>
      <c r="I3941" s="101"/>
      <c r="J3941" s="101"/>
      <c r="K3941" s="101"/>
    </row>
    <row r="3942" spans="1:11" x14ac:dyDescent="0.3">
      <c r="A3942" s="101"/>
      <c r="B3942" s="101"/>
      <c r="C3942" s="101"/>
      <c r="D3942" s="101"/>
      <c r="E3942" s="101"/>
      <c r="F3942" s="101"/>
      <c r="G3942" s="101"/>
      <c r="H3942" s="101"/>
      <c r="I3942" s="101"/>
      <c r="J3942" s="101"/>
      <c r="K3942" s="101"/>
    </row>
    <row r="3943" spans="1:11" x14ac:dyDescent="0.3">
      <c r="A3943" s="101"/>
      <c r="B3943" s="101"/>
      <c r="C3943" s="101"/>
      <c r="D3943" s="101"/>
      <c r="E3943" s="101"/>
      <c r="F3943" s="101"/>
      <c r="G3943" s="101"/>
      <c r="H3943" s="101"/>
      <c r="I3943" s="101"/>
      <c r="J3943" s="101"/>
      <c r="K3943" s="101"/>
    </row>
    <row r="3944" spans="1:11" x14ac:dyDescent="0.3">
      <c r="A3944" s="101"/>
      <c r="B3944" s="101"/>
      <c r="C3944" s="101"/>
      <c r="D3944" s="101"/>
      <c r="E3944" s="101"/>
      <c r="F3944" s="101"/>
      <c r="G3944" s="101"/>
      <c r="H3944" s="101"/>
      <c r="I3944" s="101"/>
      <c r="J3944" s="101"/>
      <c r="K3944" s="101"/>
    </row>
    <row r="3945" spans="1:11" x14ac:dyDescent="0.3">
      <c r="A3945" s="101"/>
      <c r="B3945" s="101"/>
      <c r="C3945" s="101"/>
      <c r="D3945" s="101"/>
      <c r="E3945" s="101"/>
      <c r="F3945" s="101"/>
      <c r="G3945" s="101"/>
      <c r="H3945" s="101"/>
      <c r="I3945" s="101"/>
      <c r="J3945" s="101"/>
      <c r="K3945" s="101"/>
    </row>
    <row r="3946" spans="1:11" x14ac:dyDescent="0.3">
      <c r="A3946" s="101"/>
      <c r="B3946" s="101"/>
      <c r="C3946" s="101"/>
      <c r="D3946" s="101"/>
      <c r="E3946" s="101"/>
      <c r="F3946" s="101"/>
      <c r="G3946" s="101"/>
      <c r="H3946" s="101"/>
      <c r="I3946" s="101"/>
      <c r="J3946" s="101"/>
      <c r="K3946" s="101"/>
    </row>
    <row r="3947" spans="1:11" x14ac:dyDescent="0.3">
      <c r="A3947" s="101"/>
      <c r="B3947" s="101"/>
      <c r="C3947" s="101"/>
      <c r="D3947" s="101"/>
      <c r="E3947" s="101"/>
      <c r="F3947" s="101"/>
      <c r="G3947" s="101"/>
      <c r="H3947" s="101"/>
      <c r="I3947" s="101"/>
      <c r="J3947" s="101"/>
      <c r="K3947" s="101"/>
    </row>
    <row r="3948" spans="1:11" x14ac:dyDescent="0.3">
      <c r="A3948" s="101"/>
      <c r="B3948" s="101"/>
      <c r="C3948" s="101"/>
      <c r="D3948" s="101"/>
      <c r="E3948" s="101"/>
      <c r="F3948" s="101"/>
      <c r="G3948" s="101"/>
      <c r="H3948" s="101"/>
      <c r="I3948" s="101"/>
      <c r="J3948" s="101"/>
      <c r="K3948" s="101"/>
    </row>
    <row r="3949" spans="1:11" x14ac:dyDescent="0.3">
      <c r="A3949" s="101"/>
      <c r="B3949" s="101"/>
      <c r="C3949" s="101"/>
      <c r="D3949" s="101"/>
      <c r="E3949" s="101"/>
      <c r="F3949" s="101"/>
      <c r="G3949" s="101"/>
      <c r="H3949" s="101"/>
      <c r="I3949" s="101"/>
      <c r="J3949" s="101"/>
      <c r="K3949" s="101"/>
    </row>
    <row r="3950" spans="1:11" x14ac:dyDescent="0.3">
      <c r="A3950" s="101"/>
      <c r="B3950" s="101"/>
      <c r="C3950" s="101"/>
      <c r="D3950" s="101"/>
      <c r="E3950" s="101"/>
      <c r="F3950" s="101"/>
      <c r="G3950" s="101"/>
      <c r="H3950" s="101"/>
      <c r="I3950" s="101"/>
      <c r="J3950" s="101"/>
      <c r="K3950" s="101"/>
    </row>
    <row r="3951" spans="1:11" x14ac:dyDescent="0.3">
      <c r="A3951" s="101"/>
      <c r="B3951" s="101"/>
      <c r="C3951" s="101"/>
      <c r="D3951" s="101"/>
      <c r="E3951" s="101"/>
      <c r="F3951" s="101"/>
      <c r="G3951" s="101"/>
      <c r="H3951" s="101"/>
      <c r="I3951" s="101"/>
      <c r="J3951" s="101"/>
      <c r="K3951" s="101"/>
    </row>
    <row r="3952" spans="1:11" x14ac:dyDescent="0.3">
      <c r="A3952" s="101"/>
      <c r="B3952" s="101"/>
      <c r="C3952" s="101"/>
      <c r="D3952" s="101"/>
      <c r="E3952" s="101"/>
      <c r="F3952" s="101"/>
      <c r="G3952" s="101"/>
      <c r="H3952" s="101"/>
      <c r="I3952" s="101"/>
      <c r="J3952" s="101"/>
      <c r="K3952" s="101"/>
    </row>
    <row r="3953" spans="1:11" x14ac:dyDescent="0.3">
      <c r="A3953" s="101"/>
      <c r="B3953" s="101"/>
      <c r="C3953" s="101"/>
      <c r="D3953" s="101"/>
      <c r="E3953" s="101"/>
      <c r="F3953" s="101"/>
      <c r="G3953" s="101"/>
      <c r="H3953" s="101"/>
      <c r="I3953" s="101"/>
      <c r="J3953" s="101"/>
      <c r="K3953" s="101"/>
    </row>
    <row r="3954" spans="1:11" x14ac:dyDescent="0.3">
      <c r="A3954" s="101"/>
      <c r="B3954" s="101"/>
      <c r="C3954" s="101"/>
      <c r="D3954" s="101"/>
      <c r="E3954" s="101"/>
      <c r="F3954" s="101"/>
      <c r="G3954" s="101"/>
      <c r="H3954" s="101"/>
      <c r="I3954" s="101"/>
      <c r="J3954" s="101"/>
      <c r="K3954" s="101"/>
    </row>
    <row r="3955" spans="1:11" x14ac:dyDescent="0.3">
      <c r="A3955" s="101"/>
      <c r="B3955" s="101"/>
      <c r="C3955" s="101"/>
      <c r="D3955" s="101"/>
      <c r="E3955" s="101"/>
      <c r="F3955" s="101"/>
      <c r="G3955" s="101"/>
      <c r="H3955" s="101"/>
      <c r="I3955" s="101"/>
      <c r="J3955" s="101"/>
      <c r="K3955" s="101"/>
    </row>
    <row r="3956" spans="1:11" x14ac:dyDescent="0.3">
      <c r="A3956" s="101"/>
      <c r="B3956" s="101"/>
      <c r="C3956" s="101"/>
      <c r="D3956" s="101"/>
      <c r="E3956" s="101"/>
      <c r="F3956" s="101"/>
      <c r="G3956" s="101"/>
      <c r="H3956" s="101"/>
      <c r="I3956" s="101"/>
      <c r="J3956" s="101"/>
      <c r="K3956" s="101"/>
    </row>
    <row r="3957" spans="1:11" x14ac:dyDescent="0.3">
      <c r="A3957" s="101"/>
      <c r="B3957" s="101"/>
      <c r="C3957" s="101"/>
      <c r="D3957" s="101"/>
      <c r="E3957" s="101"/>
      <c r="F3957" s="101"/>
      <c r="G3957" s="101"/>
      <c r="H3957" s="101"/>
      <c r="I3957" s="101"/>
      <c r="J3957" s="101"/>
      <c r="K3957" s="101"/>
    </row>
    <row r="3958" spans="1:11" x14ac:dyDescent="0.3">
      <c r="A3958" s="101"/>
      <c r="B3958" s="101"/>
      <c r="C3958" s="101"/>
      <c r="D3958" s="101"/>
      <c r="E3958" s="101"/>
      <c r="F3958" s="101"/>
      <c r="G3958" s="101"/>
      <c r="H3958" s="101"/>
      <c r="I3958" s="101"/>
      <c r="J3958" s="101"/>
      <c r="K3958" s="101"/>
    </row>
    <row r="3959" spans="1:11" x14ac:dyDescent="0.3">
      <c r="A3959" s="101"/>
      <c r="B3959" s="101"/>
      <c r="C3959" s="101"/>
      <c r="D3959" s="101"/>
      <c r="E3959" s="101"/>
      <c r="F3959" s="101"/>
      <c r="G3959" s="101"/>
      <c r="H3959" s="101"/>
      <c r="I3959" s="101"/>
      <c r="J3959" s="101"/>
      <c r="K3959" s="101"/>
    </row>
    <row r="3960" spans="1:11" x14ac:dyDescent="0.3">
      <c r="A3960" s="101"/>
      <c r="B3960" s="101"/>
      <c r="C3960" s="101"/>
      <c r="D3960" s="101"/>
      <c r="E3960" s="101"/>
      <c r="F3960" s="101"/>
      <c r="G3960" s="101"/>
      <c r="H3960" s="101"/>
      <c r="I3960" s="101"/>
      <c r="J3960" s="101"/>
      <c r="K3960" s="101"/>
    </row>
    <row r="3961" spans="1:11" x14ac:dyDescent="0.3">
      <c r="A3961" s="101"/>
      <c r="B3961" s="101"/>
      <c r="C3961" s="101"/>
      <c r="D3961" s="101"/>
      <c r="E3961" s="101"/>
      <c r="F3961" s="101"/>
      <c r="G3961" s="101"/>
      <c r="H3961" s="101"/>
      <c r="I3961" s="101"/>
      <c r="J3961" s="101"/>
      <c r="K3961" s="101"/>
    </row>
    <row r="3962" spans="1:11" x14ac:dyDescent="0.3">
      <c r="A3962" s="101"/>
      <c r="B3962" s="101"/>
      <c r="C3962" s="101"/>
      <c r="D3962" s="101"/>
      <c r="E3962" s="101"/>
      <c r="F3962" s="101"/>
      <c r="G3962" s="101"/>
      <c r="H3962" s="101"/>
      <c r="I3962" s="101"/>
      <c r="J3962" s="101"/>
      <c r="K3962" s="101"/>
    </row>
    <row r="3963" spans="1:11" x14ac:dyDescent="0.3">
      <c r="A3963" s="101"/>
      <c r="B3963" s="101"/>
      <c r="C3963" s="101"/>
      <c r="D3963" s="101"/>
      <c r="E3963" s="101"/>
      <c r="F3963" s="101"/>
      <c r="G3963" s="101"/>
      <c r="H3963" s="101"/>
      <c r="I3963" s="101"/>
      <c r="J3963" s="101"/>
      <c r="K3963" s="101"/>
    </row>
    <row r="3964" spans="1:11" x14ac:dyDescent="0.3">
      <c r="A3964" s="101"/>
      <c r="B3964" s="101"/>
      <c r="C3964" s="101"/>
      <c r="D3964" s="101"/>
      <c r="E3964" s="101"/>
      <c r="F3964" s="101"/>
      <c r="G3964" s="101"/>
      <c r="H3964" s="101"/>
      <c r="I3964" s="101"/>
      <c r="J3964" s="101"/>
      <c r="K3964" s="101"/>
    </row>
    <row r="3965" spans="1:11" x14ac:dyDescent="0.3">
      <c r="A3965" s="101"/>
      <c r="B3965" s="101"/>
      <c r="C3965" s="101"/>
      <c r="D3965" s="101"/>
      <c r="E3965" s="101"/>
      <c r="F3965" s="101"/>
      <c r="G3965" s="101"/>
      <c r="H3965" s="101"/>
      <c r="I3965" s="101"/>
      <c r="J3965" s="101"/>
      <c r="K3965" s="101"/>
    </row>
    <row r="3966" spans="1:11" x14ac:dyDescent="0.3">
      <c r="A3966" s="101"/>
      <c r="B3966" s="101"/>
      <c r="C3966" s="101"/>
      <c r="D3966" s="101"/>
      <c r="E3966" s="101"/>
      <c r="F3966" s="101"/>
      <c r="G3966" s="101"/>
      <c r="H3966" s="101"/>
      <c r="I3966" s="101"/>
      <c r="J3966" s="101"/>
      <c r="K3966" s="101"/>
    </row>
    <row r="3967" spans="1:11" x14ac:dyDescent="0.3">
      <c r="A3967" s="101"/>
      <c r="B3967" s="101"/>
      <c r="C3967" s="101"/>
      <c r="D3967" s="101"/>
      <c r="E3967" s="101"/>
      <c r="F3967" s="101"/>
      <c r="G3967" s="101"/>
      <c r="H3967" s="101"/>
      <c r="I3967" s="101"/>
      <c r="J3967" s="101"/>
      <c r="K3967" s="101"/>
    </row>
    <row r="3968" spans="1:11" x14ac:dyDescent="0.3">
      <c r="A3968" s="101"/>
      <c r="B3968" s="101"/>
      <c r="C3968" s="101"/>
      <c r="D3968" s="101"/>
      <c r="E3968" s="101"/>
      <c r="F3968" s="101"/>
      <c r="G3968" s="101"/>
      <c r="H3968" s="101"/>
      <c r="I3968" s="101"/>
      <c r="J3968" s="101"/>
      <c r="K3968" s="101"/>
    </row>
    <row r="3969" spans="1:11" x14ac:dyDescent="0.3">
      <c r="A3969" s="101"/>
      <c r="B3969" s="101"/>
      <c r="C3969" s="101"/>
      <c r="D3969" s="101"/>
      <c r="E3969" s="101"/>
      <c r="F3969" s="101"/>
      <c r="G3969" s="101"/>
      <c r="H3969" s="101"/>
      <c r="I3969" s="101"/>
      <c r="J3969" s="101"/>
      <c r="K3969" s="101"/>
    </row>
    <row r="3970" spans="1:11" x14ac:dyDescent="0.3">
      <c r="A3970" s="101"/>
      <c r="B3970" s="101"/>
      <c r="C3970" s="101"/>
      <c r="D3970" s="101"/>
      <c r="E3970" s="101"/>
      <c r="F3970" s="101"/>
      <c r="G3970" s="101"/>
      <c r="H3970" s="101"/>
      <c r="I3970" s="101"/>
      <c r="J3970" s="101"/>
      <c r="K3970" s="101"/>
    </row>
    <row r="3971" spans="1:11" x14ac:dyDescent="0.3">
      <c r="A3971" s="101"/>
      <c r="B3971" s="101"/>
      <c r="C3971" s="101"/>
      <c r="D3971" s="101"/>
      <c r="E3971" s="101"/>
      <c r="F3971" s="101"/>
      <c r="G3971" s="101"/>
      <c r="H3971" s="101"/>
      <c r="I3971" s="101"/>
      <c r="J3971" s="101"/>
      <c r="K3971" s="101"/>
    </row>
    <row r="3972" spans="1:11" x14ac:dyDescent="0.3">
      <c r="A3972" s="101"/>
      <c r="B3972" s="101"/>
      <c r="C3972" s="101"/>
      <c r="D3972" s="101"/>
      <c r="E3972" s="101"/>
      <c r="F3972" s="101"/>
      <c r="G3972" s="101"/>
      <c r="H3972" s="101"/>
      <c r="I3972" s="101"/>
      <c r="J3972" s="101"/>
      <c r="K3972" s="101"/>
    </row>
    <row r="3973" spans="1:11" x14ac:dyDescent="0.3">
      <c r="A3973" s="101"/>
      <c r="B3973" s="101"/>
      <c r="C3973" s="101"/>
      <c r="D3973" s="101"/>
      <c r="E3973" s="101"/>
      <c r="F3973" s="101"/>
      <c r="G3973" s="101"/>
      <c r="H3973" s="101"/>
      <c r="I3973" s="101"/>
      <c r="J3973" s="101"/>
      <c r="K3973" s="101"/>
    </row>
    <row r="3974" spans="1:11" x14ac:dyDescent="0.3">
      <c r="A3974" s="101"/>
      <c r="B3974" s="101"/>
      <c r="C3974" s="101"/>
      <c r="D3974" s="101"/>
      <c r="E3974" s="101"/>
      <c r="F3974" s="101"/>
      <c r="G3974" s="101"/>
      <c r="H3974" s="101"/>
      <c r="I3974" s="101"/>
      <c r="J3974" s="101"/>
      <c r="K3974" s="101"/>
    </row>
    <row r="3975" spans="1:11" x14ac:dyDescent="0.3">
      <c r="A3975" s="101"/>
      <c r="B3975" s="101"/>
      <c r="C3975" s="101"/>
      <c r="D3975" s="101"/>
      <c r="E3975" s="101"/>
      <c r="F3975" s="101"/>
      <c r="G3975" s="101"/>
      <c r="H3975" s="101"/>
      <c r="I3975" s="101"/>
      <c r="J3975" s="101"/>
      <c r="K3975" s="101"/>
    </row>
    <row r="3976" spans="1:11" x14ac:dyDescent="0.3">
      <c r="A3976" s="101"/>
      <c r="B3976" s="101"/>
      <c r="C3976" s="101"/>
      <c r="D3976" s="101"/>
      <c r="E3976" s="101"/>
      <c r="F3976" s="101"/>
      <c r="G3976" s="101"/>
      <c r="H3976" s="101"/>
      <c r="I3976" s="101"/>
      <c r="J3976" s="101"/>
      <c r="K3976" s="101"/>
    </row>
    <row r="3977" spans="1:11" x14ac:dyDescent="0.3">
      <c r="A3977" s="101"/>
      <c r="B3977" s="101"/>
      <c r="C3977" s="101"/>
      <c r="D3977" s="101"/>
      <c r="E3977" s="101"/>
      <c r="F3977" s="101"/>
      <c r="G3977" s="101"/>
      <c r="H3977" s="101"/>
      <c r="I3977" s="101"/>
      <c r="J3977" s="101"/>
      <c r="K3977" s="101"/>
    </row>
    <row r="3978" spans="1:11" x14ac:dyDescent="0.3">
      <c r="A3978" s="101"/>
      <c r="B3978" s="101"/>
      <c r="C3978" s="101"/>
      <c r="D3978" s="101"/>
      <c r="E3978" s="101"/>
      <c r="F3978" s="101"/>
      <c r="G3978" s="101"/>
      <c r="H3978" s="101"/>
      <c r="I3978" s="101"/>
      <c r="J3978" s="101"/>
      <c r="K3978" s="101"/>
    </row>
    <row r="3979" spans="1:11" x14ac:dyDescent="0.3">
      <c r="A3979" s="101"/>
      <c r="B3979" s="101"/>
      <c r="C3979" s="101"/>
      <c r="D3979" s="101"/>
      <c r="E3979" s="101"/>
      <c r="F3979" s="101"/>
      <c r="G3979" s="101"/>
      <c r="H3979" s="101"/>
      <c r="I3979" s="101"/>
      <c r="J3979" s="101"/>
      <c r="K3979" s="101"/>
    </row>
    <row r="3980" spans="1:11" x14ac:dyDescent="0.3">
      <c r="A3980" s="101"/>
      <c r="B3980" s="101"/>
      <c r="C3980" s="101"/>
      <c r="D3980" s="101"/>
      <c r="E3980" s="101"/>
      <c r="F3980" s="101"/>
      <c r="G3980" s="101"/>
      <c r="H3980" s="101"/>
      <c r="I3980" s="101"/>
      <c r="J3980" s="101"/>
      <c r="K3980" s="101"/>
    </row>
    <row r="3981" spans="1:11" x14ac:dyDescent="0.3">
      <c r="A3981" s="101"/>
      <c r="B3981" s="101"/>
      <c r="C3981" s="101"/>
      <c r="D3981" s="101"/>
      <c r="E3981" s="101"/>
      <c r="F3981" s="101"/>
      <c r="G3981" s="101"/>
      <c r="H3981" s="101"/>
      <c r="I3981" s="101"/>
      <c r="J3981" s="101"/>
      <c r="K3981" s="101"/>
    </row>
    <row r="3982" spans="1:11" x14ac:dyDescent="0.3">
      <c r="A3982" s="101"/>
      <c r="B3982" s="101"/>
      <c r="C3982" s="101"/>
      <c r="D3982" s="101"/>
      <c r="E3982" s="101"/>
      <c r="F3982" s="101"/>
      <c r="G3982" s="101"/>
      <c r="H3982" s="101"/>
      <c r="I3982" s="101"/>
      <c r="J3982" s="101"/>
      <c r="K3982" s="101"/>
    </row>
    <row r="3983" spans="1:11" x14ac:dyDescent="0.3">
      <c r="A3983" s="101"/>
      <c r="B3983" s="101"/>
      <c r="C3983" s="101"/>
      <c r="D3983" s="101"/>
      <c r="E3983" s="101"/>
      <c r="F3983" s="101"/>
      <c r="G3983" s="101"/>
      <c r="H3983" s="101"/>
      <c r="I3983" s="101"/>
      <c r="J3983" s="101"/>
      <c r="K3983" s="101"/>
    </row>
    <row r="3984" spans="1:11" x14ac:dyDescent="0.3">
      <c r="A3984" s="101"/>
      <c r="B3984" s="101"/>
      <c r="C3984" s="101"/>
      <c r="D3984" s="101"/>
      <c r="E3984" s="101"/>
      <c r="F3984" s="101"/>
      <c r="G3984" s="101"/>
      <c r="H3984" s="101"/>
      <c r="I3984" s="101"/>
      <c r="J3984" s="101"/>
      <c r="K3984" s="101"/>
    </row>
    <row r="3985" spans="1:11" x14ac:dyDescent="0.3">
      <c r="A3985" s="101"/>
      <c r="B3985" s="101"/>
      <c r="C3985" s="101"/>
      <c r="D3985" s="101"/>
      <c r="E3985" s="101"/>
      <c r="F3985" s="101"/>
      <c r="G3985" s="101"/>
      <c r="H3985" s="101"/>
      <c r="I3985" s="101"/>
      <c r="J3985" s="101"/>
      <c r="K3985" s="101"/>
    </row>
    <row r="3986" spans="1:11" x14ac:dyDescent="0.3">
      <c r="A3986" s="101"/>
      <c r="B3986" s="101"/>
      <c r="C3986" s="101"/>
      <c r="D3986" s="101"/>
      <c r="E3986" s="101"/>
      <c r="F3986" s="101"/>
      <c r="G3986" s="101"/>
      <c r="H3986" s="101"/>
      <c r="I3986" s="101"/>
      <c r="J3986" s="101"/>
      <c r="K3986" s="101"/>
    </row>
    <row r="3987" spans="1:11" x14ac:dyDescent="0.3">
      <c r="A3987" s="101"/>
      <c r="B3987" s="101"/>
      <c r="C3987" s="101"/>
      <c r="D3987" s="101"/>
      <c r="E3987" s="101"/>
      <c r="F3987" s="101"/>
      <c r="G3987" s="101"/>
      <c r="H3987" s="101"/>
      <c r="I3987" s="101"/>
      <c r="J3987" s="101"/>
      <c r="K3987" s="101"/>
    </row>
    <row r="3988" spans="1:11" x14ac:dyDescent="0.3">
      <c r="A3988" s="101"/>
      <c r="B3988" s="101"/>
      <c r="C3988" s="101"/>
      <c r="D3988" s="101"/>
      <c r="E3988" s="101"/>
      <c r="F3988" s="101"/>
      <c r="G3988" s="101"/>
      <c r="H3988" s="101"/>
      <c r="I3988" s="101"/>
      <c r="J3988" s="101"/>
      <c r="K3988" s="101"/>
    </row>
    <row r="3989" spans="1:11" x14ac:dyDescent="0.3">
      <c r="A3989" s="101"/>
      <c r="B3989" s="101"/>
      <c r="C3989" s="101"/>
      <c r="D3989" s="101"/>
      <c r="E3989" s="101"/>
      <c r="F3989" s="101"/>
      <c r="G3989" s="101"/>
      <c r="H3989" s="101"/>
      <c r="I3989" s="101"/>
      <c r="J3989" s="101"/>
      <c r="K3989" s="101"/>
    </row>
    <row r="3990" spans="1:11" x14ac:dyDescent="0.3">
      <c r="A3990" s="101"/>
      <c r="B3990" s="101"/>
      <c r="C3990" s="101"/>
      <c r="D3990" s="101"/>
      <c r="E3990" s="101"/>
      <c r="F3990" s="101"/>
      <c r="G3990" s="101"/>
      <c r="H3990" s="101"/>
      <c r="I3990" s="101"/>
      <c r="J3990" s="101"/>
      <c r="K3990" s="101"/>
    </row>
    <row r="3991" spans="1:11" x14ac:dyDescent="0.3">
      <c r="A3991" s="101"/>
      <c r="B3991" s="101"/>
      <c r="C3991" s="101"/>
      <c r="D3991" s="101"/>
      <c r="E3991" s="101"/>
      <c r="F3991" s="101"/>
      <c r="G3991" s="101"/>
      <c r="H3991" s="101"/>
      <c r="I3991" s="101"/>
      <c r="J3991" s="101"/>
      <c r="K3991" s="101"/>
    </row>
    <row r="3992" spans="1:11" x14ac:dyDescent="0.3">
      <c r="A3992" s="101"/>
      <c r="B3992" s="101"/>
      <c r="C3992" s="101"/>
      <c r="D3992" s="101"/>
      <c r="E3992" s="101"/>
      <c r="F3992" s="101"/>
      <c r="G3992" s="101"/>
      <c r="H3992" s="101"/>
      <c r="I3992" s="101"/>
      <c r="J3992" s="101"/>
      <c r="K3992" s="101"/>
    </row>
    <row r="3993" spans="1:11" x14ac:dyDescent="0.3">
      <c r="A3993" s="101"/>
      <c r="B3993" s="101"/>
      <c r="C3993" s="101"/>
      <c r="D3993" s="101"/>
      <c r="E3993" s="101"/>
      <c r="F3993" s="101"/>
      <c r="G3993" s="101"/>
      <c r="H3993" s="101"/>
      <c r="I3993" s="101"/>
      <c r="J3993" s="101"/>
      <c r="K3993" s="101"/>
    </row>
    <row r="3994" spans="1:11" x14ac:dyDescent="0.3">
      <c r="A3994" s="101"/>
      <c r="B3994" s="101"/>
      <c r="C3994" s="101"/>
      <c r="D3994" s="101"/>
      <c r="E3994" s="101"/>
      <c r="F3994" s="101"/>
      <c r="G3994" s="101"/>
      <c r="H3994" s="101"/>
      <c r="I3994" s="101"/>
      <c r="J3994" s="101"/>
      <c r="K3994" s="101"/>
    </row>
    <row r="3995" spans="1:11" x14ac:dyDescent="0.3">
      <c r="A3995" s="101"/>
      <c r="B3995" s="101"/>
      <c r="C3995" s="101"/>
      <c r="D3995" s="101"/>
      <c r="E3995" s="101"/>
      <c r="F3995" s="101"/>
      <c r="G3995" s="101"/>
      <c r="H3995" s="101"/>
      <c r="I3995" s="101"/>
      <c r="J3995" s="101"/>
      <c r="K3995" s="101"/>
    </row>
    <row r="3996" spans="1:11" x14ac:dyDescent="0.3">
      <c r="A3996" s="101"/>
      <c r="B3996" s="101"/>
      <c r="C3996" s="101"/>
      <c r="D3996" s="101"/>
      <c r="E3996" s="101"/>
      <c r="F3996" s="101"/>
      <c r="G3996" s="101"/>
      <c r="H3996" s="101"/>
      <c r="I3996" s="101"/>
      <c r="J3996" s="101"/>
      <c r="K3996" s="101"/>
    </row>
    <row r="3997" spans="1:11" x14ac:dyDescent="0.3">
      <c r="A3997" s="101"/>
      <c r="B3997" s="101"/>
      <c r="C3997" s="101"/>
      <c r="D3997" s="101"/>
      <c r="E3997" s="101"/>
      <c r="F3997" s="101"/>
      <c r="G3997" s="101"/>
      <c r="H3997" s="101"/>
      <c r="I3997" s="101"/>
      <c r="J3997" s="101"/>
      <c r="K3997" s="101"/>
    </row>
    <row r="3998" spans="1:11" x14ac:dyDescent="0.3">
      <c r="A3998" s="101"/>
      <c r="B3998" s="101"/>
      <c r="C3998" s="101"/>
      <c r="D3998" s="101"/>
      <c r="E3998" s="101"/>
      <c r="F3998" s="101"/>
      <c r="G3998" s="101"/>
      <c r="H3998" s="101"/>
      <c r="I3998" s="101"/>
      <c r="J3998" s="101"/>
      <c r="K3998" s="101"/>
    </row>
    <row r="3999" spans="1:11" x14ac:dyDescent="0.3">
      <c r="A3999" s="101"/>
      <c r="B3999" s="101"/>
      <c r="C3999" s="101"/>
      <c r="D3999" s="101"/>
      <c r="E3999" s="101"/>
      <c r="F3999" s="101"/>
      <c r="G3999" s="101"/>
      <c r="H3999" s="101"/>
      <c r="I3999" s="101"/>
      <c r="J3999" s="101"/>
      <c r="K3999" s="101"/>
    </row>
    <row r="4000" spans="1:11" x14ac:dyDescent="0.3">
      <c r="A4000" s="101"/>
      <c r="B4000" s="101"/>
      <c r="C4000" s="101"/>
      <c r="D4000" s="101"/>
      <c r="E4000" s="101"/>
      <c r="F4000" s="101"/>
      <c r="G4000" s="101"/>
      <c r="H4000" s="101"/>
      <c r="I4000" s="101"/>
      <c r="J4000" s="101"/>
      <c r="K4000" s="101"/>
    </row>
    <row r="4001" spans="1:11" x14ac:dyDescent="0.3">
      <c r="A4001" s="101"/>
      <c r="B4001" s="101"/>
      <c r="C4001" s="101"/>
      <c r="D4001" s="101"/>
      <c r="E4001" s="101"/>
      <c r="F4001" s="101"/>
      <c r="G4001" s="101"/>
      <c r="H4001" s="101"/>
      <c r="I4001" s="101"/>
      <c r="J4001" s="101"/>
      <c r="K4001" s="101"/>
    </row>
    <row r="4002" spans="1:11" x14ac:dyDescent="0.3">
      <c r="A4002" s="101"/>
      <c r="B4002" s="101"/>
      <c r="C4002" s="101"/>
      <c r="D4002" s="101"/>
      <c r="E4002" s="101"/>
      <c r="F4002" s="101"/>
      <c r="G4002" s="101"/>
      <c r="H4002" s="101"/>
      <c r="I4002" s="101"/>
      <c r="J4002" s="101"/>
      <c r="K4002" s="101"/>
    </row>
    <row r="4003" spans="1:11" x14ac:dyDescent="0.3">
      <c r="A4003" s="101"/>
      <c r="B4003" s="101"/>
      <c r="C4003" s="101"/>
      <c r="D4003" s="101"/>
      <c r="E4003" s="101"/>
      <c r="F4003" s="101"/>
      <c r="G4003" s="101"/>
      <c r="H4003" s="101"/>
      <c r="I4003" s="101"/>
      <c r="J4003" s="101"/>
      <c r="K4003" s="101"/>
    </row>
    <row r="4004" spans="1:11" x14ac:dyDescent="0.3">
      <c r="A4004" s="101"/>
      <c r="B4004" s="101"/>
      <c r="C4004" s="101"/>
      <c r="D4004" s="101"/>
      <c r="E4004" s="101"/>
      <c r="F4004" s="101"/>
      <c r="G4004" s="101"/>
      <c r="H4004" s="101"/>
      <c r="I4004" s="101"/>
      <c r="J4004" s="101"/>
      <c r="K4004" s="101"/>
    </row>
    <row r="4005" spans="1:11" x14ac:dyDescent="0.3">
      <c r="A4005" s="101"/>
      <c r="B4005" s="101"/>
      <c r="C4005" s="101"/>
      <c r="D4005" s="101"/>
      <c r="E4005" s="101"/>
      <c r="F4005" s="101"/>
      <c r="G4005" s="101"/>
      <c r="H4005" s="101"/>
      <c r="I4005" s="101"/>
      <c r="J4005" s="101"/>
      <c r="K4005" s="101"/>
    </row>
    <row r="4006" spans="1:11" x14ac:dyDescent="0.3">
      <c r="A4006" s="101"/>
      <c r="B4006" s="101"/>
      <c r="C4006" s="101"/>
      <c r="D4006" s="101"/>
      <c r="E4006" s="101"/>
      <c r="F4006" s="101"/>
      <c r="G4006" s="101"/>
      <c r="H4006" s="101"/>
      <c r="I4006" s="101"/>
      <c r="J4006" s="101"/>
      <c r="K4006" s="101"/>
    </row>
    <row r="4007" spans="1:11" x14ac:dyDescent="0.3">
      <c r="A4007" s="101"/>
      <c r="B4007" s="101"/>
      <c r="C4007" s="101"/>
      <c r="D4007" s="101"/>
      <c r="E4007" s="101"/>
      <c r="F4007" s="101"/>
      <c r="G4007" s="101"/>
      <c r="H4007" s="101"/>
      <c r="I4007" s="101"/>
      <c r="J4007" s="101"/>
      <c r="K4007" s="101"/>
    </row>
    <row r="4008" spans="1:11" x14ac:dyDescent="0.3">
      <c r="A4008" s="101"/>
      <c r="B4008" s="101"/>
      <c r="C4008" s="101"/>
      <c r="D4008" s="101"/>
      <c r="E4008" s="101"/>
      <c r="F4008" s="101"/>
      <c r="G4008" s="101"/>
      <c r="H4008" s="101"/>
      <c r="I4008" s="101"/>
      <c r="J4008" s="101"/>
      <c r="K4008" s="101"/>
    </row>
    <row r="4009" spans="1:11" x14ac:dyDescent="0.3">
      <c r="A4009" s="101"/>
      <c r="B4009" s="101"/>
      <c r="C4009" s="101"/>
      <c r="D4009" s="101"/>
      <c r="E4009" s="101"/>
      <c r="F4009" s="101"/>
      <c r="G4009" s="101"/>
      <c r="H4009" s="101"/>
      <c r="I4009" s="101"/>
      <c r="J4009" s="101"/>
      <c r="K4009" s="101"/>
    </row>
    <row r="4010" spans="1:11" x14ac:dyDescent="0.3">
      <c r="A4010" s="101"/>
      <c r="B4010" s="101"/>
      <c r="C4010" s="101"/>
      <c r="D4010" s="101"/>
      <c r="E4010" s="101"/>
      <c r="F4010" s="101"/>
      <c r="G4010" s="101"/>
      <c r="H4010" s="101"/>
      <c r="I4010" s="101"/>
      <c r="J4010" s="101"/>
      <c r="K4010" s="101"/>
    </row>
    <row r="4011" spans="1:11" x14ac:dyDescent="0.3">
      <c r="A4011" s="101"/>
      <c r="B4011" s="101"/>
      <c r="C4011" s="101"/>
      <c r="D4011" s="101"/>
      <c r="E4011" s="101"/>
      <c r="F4011" s="101"/>
      <c r="G4011" s="101"/>
      <c r="H4011" s="101"/>
      <c r="I4011" s="101"/>
      <c r="J4011" s="101"/>
      <c r="K4011" s="101"/>
    </row>
    <row r="4012" spans="1:11" x14ac:dyDescent="0.3">
      <c r="A4012" s="101"/>
      <c r="B4012" s="101"/>
      <c r="C4012" s="101"/>
      <c r="D4012" s="101"/>
      <c r="E4012" s="101"/>
      <c r="F4012" s="101"/>
      <c r="G4012" s="101"/>
      <c r="H4012" s="101"/>
      <c r="I4012" s="101"/>
      <c r="J4012" s="101"/>
      <c r="K4012" s="101"/>
    </row>
    <row r="4013" spans="1:11" x14ac:dyDescent="0.3">
      <c r="A4013" s="101"/>
      <c r="B4013" s="101"/>
      <c r="C4013" s="101"/>
      <c r="D4013" s="101"/>
      <c r="E4013" s="101"/>
      <c r="F4013" s="101"/>
      <c r="G4013" s="101"/>
      <c r="H4013" s="101"/>
      <c r="I4013" s="101"/>
      <c r="J4013" s="101"/>
      <c r="K4013" s="101"/>
    </row>
    <row r="4014" spans="1:11" x14ac:dyDescent="0.3">
      <c r="A4014" s="101"/>
      <c r="B4014" s="101"/>
      <c r="C4014" s="101"/>
      <c r="D4014" s="101"/>
      <c r="E4014" s="101"/>
      <c r="F4014" s="101"/>
      <c r="G4014" s="101"/>
      <c r="H4014" s="101"/>
      <c r="I4014" s="101"/>
      <c r="J4014" s="101"/>
      <c r="K4014" s="101"/>
    </row>
    <row r="4015" spans="1:11" x14ac:dyDescent="0.3">
      <c r="A4015" s="101"/>
      <c r="B4015" s="101"/>
      <c r="C4015" s="101"/>
      <c r="D4015" s="101"/>
      <c r="E4015" s="101"/>
      <c r="F4015" s="101"/>
      <c r="G4015" s="101"/>
      <c r="H4015" s="101"/>
      <c r="I4015" s="101"/>
      <c r="J4015" s="101"/>
      <c r="K4015" s="101"/>
    </row>
    <row r="4016" spans="1:11" x14ac:dyDescent="0.3">
      <c r="A4016" s="101"/>
      <c r="B4016" s="101"/>
      <c r="C4016" s="101"/>
      <c r="D4016" s="101"/>
      <c r="E4016" s="101"/>
      <c r="F4016" s="101"/>
      <c r="G4016" s="101"/>
      <c r="H4016" s="101"/>
      <c r="I4016" s="101"/>
      <c r="J4016" s="101"/>
      <c r="K4016" s="101"/>
    </row>
    <row r="4017" spans="1:11" x14ac:dyDescent="0.3">
      <c r="A4017" s="101"/>
      <c r="B4017" s="101"/>
      <c r="C4017" s="101"/>
      <c r="D4017" s="101"/>
      <c r="E4017" s="101"/>
      <c r="F4017" s="101"/>
      <c r="G4017" s="101"/>
      <c r="H4017" s="101"/>
      <c r="I4017" s="101"/>
      <c r="J4017" s="101"/>
      <c r="K4017" s="101"/>
    </row>
    <row r="4018" spans="1:11" x14ac:dyDescent="0.3">
      <c r="A4018" s="101"/>
      <c r="B4018" s="101"/>
      <c r="C4018" s="101"/>
      <c r="D4018" s="101"/>
      <c r="E4018" s="101"/>
      <c r="F4018" s="101"/>
      <c r="G4018" s="101"/>
      <c r="H4018" s="101"/>
      <c r="I4018" s="101"/>
      <c r="J4018" s="101"/>
      <c r="K4018" s="101"/>
    </row>
    <row r="4019" spans="1:11" x14ac:dyDescent="0.3">
      <c r="A4019" s="101"/>
      <c r="B4019" s="101"/>
      <c r="C4019" s="101"/>
      <c r="D4019" s="101"/>
      <c r="E4019" s="101"/>
      <c r="F4019" s="101"/>
      <c r="G4019" s="101"/>
      <c r="H4019" s="101"/>
      <c r="I4019" s="101"/>
      <c r="J4019" s="101"/>
      <c r="K4019" s="101"/>
    </row>
    <row r="4020" spans="1:11" x14ac:dyDescent="0.3">
      <c r="A4020" s="101"/>
      <c r="B4020" s="101"/>
      <c r="C4020" s="101"/>
      <c r="D4020" s="101"/>
      <c r="E4020" s="101"/>
      <c r="F4020" s="101"/>
      <c r="G4020" s="101"/>
      <c r="H4020" s="101"/>
      <c r="I4020" s="101"/>
      <c r="J4020" s="101"/>
      <c r="K4020" s="101"/>
    </row>
    <row r="4021" spans="1:11" x14ac:dyDescent="0.3">
      <c r="A4021" s="101"/>
      <c r="B4021" s="101"/>
      <c r="C4021" s="101"/>
      <c r="D4021" s="101"/>
      <c r="E4021" s="101"/>
      <c r="F4021" s="101"/>
      <c r="G4021" s="101"/>
      <c r="H4021" s="101"/>
      <c r="I4021" s="101"/>
      <c r="J4021" s="101"/>
      <c r="K4021" s="101"/>
    </row>
    <row r="4022" spans="1:11" x14ac:dyDescent="0.3">
      <c r="A4022" s="101"/>
      <c r="B4022" s="101"/>
      <c r="C4022" s="101"/>
      <c r="D4022" s="101"/>
      <c r="E4022" s="101"/>
      <c r="F4022" s="101"/>
      <c r="G4022" s="101"/>
      <c r="H4022" s="101"/>
      <c r="I4022" s="101"/>
      <c r="J4022" s="101"/>
      <c r="K4022" s="101"/>
    </row>
    <row r="4023" spans="1:11" x14ac:dyDescent="0.3">
      <c r="A4023" s="101"/>
      <c r="B4023" s="101"/>
      <c r="C4023" s="101"/>
      <c r="D4023" s="101"/>
      <c r="E4023" s="101"/>
      <c r="F4023" s="101"/>
      <c r="G4023" s="101"/>
      <c r="H4023" s="101"/>
      <c r="I4023" s="101"/>
      <c r="J4023" s="101"/>
      <c r="K4023" s="101"/>
    </row>
    <row r="4024" spans="1:11" x14ac:dyDescent="0.3">
      <c r="A4024" s="101"/>
      <c r="B4024" s="101"/>
      <c r="C4024" s="101"/>
      <c r="D4024" s="101"/>
      <c r="E4024" s="101"/>
      <c r="F4024" s="101"/>
      <c r="G4024" s="101"/>
      <c r="H4024" s="101"/>
      <c r="I4024" s="101"/>
      <c r="J4024" s="101"/>
      <c r="K4024" s="101"/>
    </row>
    <row r="4025" spans="1:11" x14ac:dyDescent="0.3">
      <c r="A4025" s="101"/>
      <c r="B4025" s="101"/>
      <c r="C4025" s="101"/>
      <c r="D4025" s="101"/>
      <c r="E4025" s="101"/>
      <c r="F4025" s="101"/>
      <c r="G4025" s="101"/>
      <c r="H4025" s="101"/>
      <c r="I4025" s="101"/>
      <c r="J4025" s="101"/>
      <c r="K4025" s="101"/>
    </row>
    <row r="4026" spans="1:11" x14ac:dyDescent="0.3">
      <c r="A4026" s="101"/>
      <c r="B4026" s="101"/>
      <c r="C4026" s="101"/>
      <c r="D4026" s="101"/>
      <c r="E4026" s="101"/>
      <c r="F4026" s="101"/>
      <c r="G4026" s="101"/>
      <c r="H4026" s="101"/>
      <c r="I4026" s="101"/>
      <c r="J4026" s="101"/>
      <c r="K4026" s="101"/>
    </row>
    <row r="4027" spans="1:11" x14ac:dyDescent="0.3">
      <c r="A4027" s="101"/>
      <c r="B4027" s="101"/>
      <c r="C4027" s="101"/>
      <c r="D4027" s="101"/>
      <c r="E4027" s="101"/>
      <c r="F4027" s="101"/>
      <c r="G4027" s="101"/>
      <c r="H4027" s="101"/>
      <c r="I4027" s="101"/>
      <c r="J4027" s="101"/>
      <c r="K4027" s="101"/>
    </row>
    <row r="4028" spans="1:11" x14ac:dyDescent="0.3">
      <c r="A4028" s="101"/>
      <c r="B4028" s="101"/>
      <c r="C4028" s="101"/>
      <c r="D4028" s="101"/>
      <c r="E4028" s="101"/>
      <c r="F4028" s="101"/>
      <c r="G4028" s="101"/>
      <c r="H4028" s="101"/>
      <c r="I4028" s="101"/>
      <c r="J4028" s="101"/>
      <c r="K4028" s="101"/>
    </row>
    <row r="4029" spans="1:11" x14ac:dyDescent="0.3">
      <c r="A4029" s="101"/>
      <c r="B4029" s="101"/>
      <c r="C4029" s="101"/>
      <c r="D4029" s="101"/>
      <c r="E4029" s="101"/>
      <c r="F4029" s="101"/>
      <c r="G4029" s="101"/>
      <c r="H4029" s="101"/>
      <c r="I4029" s="101"/>
      <c r="J4029" s="101"/>
      <c r="K4029" s="101"/>
    </row>
    <row r="4030" spans="1:11" x14ac:dyDescent="0.3">
      <c r="A4030" s="101"/>
      <c r="B4030" s="101"/>
      <c r="C4030" s="101"/>
      <c r="D4030" s="101"/>
      <c r="E4030" s="101"/>
      <c r="F4030" s="101"/>
      <c r="G4030" s="101"/>
      <c r="H4030" s="101"/>
      <c r="I4030" s="101"/>
      <c r="J4030" s="101"/>
      <c r="K4030" s="101"/>
    </row>
    <row r="4031" spans="1:11" x14ac:dyDescent="0.3">
      <c r="A4031" s="101"/>
      <c r="B4031" s="101"/>
      <c r="C4031" s="101"/>
      <c r="D4031" s="101"/>
      <c r="E4031" s="101"/>
      <c r="F4031" s="101"/>
      <c r="G4031" s="101"/>
      <c r="H4031" s="101"/>
      <c r="I4031" s="101"/>
      <c r="J4031" s="101"/>
      <c r="K4031" s="101"/>
    </row>
    <row r="4032" spans="1:11" x14ac:dyDescent="0.3">
      <c r="A4032" s="101"/>
      <c r="B4032" s="101"/>
      <c r="C4032" s="101"/>
      <c r="D4032" s="101"/>
      <c r="E4032" s="101"/>
      <c r="F4032" s="101"/>
      <c r="G4032" s="101"/>
      <c r="H4032" s="101"/>
      <c r="I4032" s="101"/>
      <c r="J4032" s="101"/>
      <c r="K4032" s="101"/>
    </row>
    <row r="4033" spans="1:11" x14ac:dyDescent="0.3">
      <c r="A4033" s="101"/>
      <c r="B4033" s="101"/>
      <c r="C4033" s="101"/>
      <c r="D4033" s="101"/>
      <c r="E4033" s="101"/>
      <c r="F4033" s="101"/>
      <c r="G4033" s="101"/>
      <c r="H4033" s="101"/>
      <c r="I4033" s="101"/>
      <c r="J4033" s="101"/>
      <c r="K4033" s="101"/>
    </row>
    <row r="4034" spans="1:11" x14ac:dyDescent="0.3">
      <c r="A4034" s="101"/>
      <c r="B4034" s="101"/>
      <c r="C4034" s="101"/>
      <c r="D4034" s="101"/>
      <c r="E4034" s="101"/>
      <c r="F4034" s="101"/>
      <c r="G4034" s="101"/>
      <c r="H4034" s="101"/>
      <c r="I4034" s="101"/>
      <c r="J4034" s="101"/>
      <c r="K4034" s="101"/>
    </row>
    <row r="4035" spans="1:11" x14ac:dyDescent="0.3">
      <c r="A4035" s="101"/>
      <c r="B4035" s="101"/>
      <c r="C4035" s="101"/>
      <c r="D4035" s="101"/>
      <c r="E4035" s="101"/>
      <c r="F4035" s="101"/>
      <c r="G4035" s="101"/>
      <c r="H4035" s="101"/>
      <c r="I4035" s="101"/>
      <c r="J4035" s="101"/>
      <c r="K4035" s="101"/>
    </row>
    <row r="4036" spans="1:11" x14ac:dyDescent="0.3">
      <c r="A4036" s="101"/>
      <c r="B4036" s="101"/>
      <c r="C4036" s="101"/>
      <c r="D4036" s="101"/>
      <c r="E4036" s="101"/>
      <c r="F4036" s="101"/>
      <c r="G4036" s="101"/>
      <c r="H4036" s="101"/>
      <c r="I4036" s="101"/>
      <c r="J4036" s="101"/>
      <c r="K4036" s="101"/>
    </row>
    <row r="4037" spans="1:11" x14ac:dyDescent="0.3">
      <c r="A4037" s="101"/>
      <c r="B4037" s="101"/>
      <c r="C4037" s="101"/>
      <c r="D4037" s="101"/>
      <c r="E4037" s="101"/>
      <c r="F4037" s="101"/>
      <c r="G4037" s="101"/>
      <c r="H4037" s="101"/>
      <c r="I4037" s="101"/>
      <c r="J4037" s="101"/>
      <c r="K4037" s="101"/>
    </row>
    <row r="4038" spans="1:11" x14ac:dyDescent="0.3">
      <c r="A4038" s="101"/>
      <c r="B4038" s="101"/>
      <c r="C4038" s="101"/>
      <c r="D4038" s="101"/>
      <c r="E4038" s="101"/>
      <c r="F4038" s="101"/>
      <c r="G4038" s="101"/>
      <c r="H4038" s="101"/>
      <c r="I4038" s="101"/>
      <c r="J4038" s="101"/>
      <c r="K4038" s="101"/>
    </row>
    <row r="4039" spans="1:11" x14ac:dyDescent="0.3">
      <c r="A4039" s="101"/>
      <c r="B4039" s="101"/>
      <c r="C4039" s="101"/>
      <c r="D4039" s="101"/>
      <c r="E4039" s="101"/>
      <c r="F4039" s="101"/>
      <c r="G4039" s="101"/>
      <c r="H4039" s="101"/>
      <c r="I4039" s="101"/>
      <c r="J4039" s="101"/>
      <c r="K4039" s="101"/>
    </row>
    <row r="4040" spans="1:11" x14ac:dyDescent="0.3">
      <c r="A4040" s="101"/>
      <c r="B4040" s="101"/>
      <c r="C4040" s="101"/>
      <c r="D4040" s="101"/>
      <c r="E4040" s="101"/>
      <c r="F4040" s="101"/>
      <c r="G4040" s="101"/>
      <c r="H4040" s="101"/>
      <c r="I4040" s="101"/>
      <c r="J4040" s="101"/>
      <c r="K4040" s="101"/>
    </row>
    <row r="4041" spans="1:11" x14ac:dyDescent="0.3">
      <c r="A4041" s="101"/>
      <c r="B4041" s="101"/>
      <c r="C4041" s="101"/>
      <c r="D4041" s="101"/>
      <c r="E4041" s="101"/>
      <c r="F4041" s="101"/>
      <c r="G4041" s="101"/>
      <c r="H4041" s="101"/>
      <c r="I4041" s="101"/>
      <c r="J4041" s="101"/>
      <c r="K4041" s="101"/>
    </row>
    <row r="4042" spans="1:11" x14ac:dyDescent="0.3">
      <c r="A4042" s="101"/>
      <c r="B4042" s="101"/>
      <c r="C4042" s="101"/>
      <c r="D4042" s="101"/>
      <c r="E4042" s="101"/>
      <c r="F4042" s="101"/>
      <c r="G4042" s="101"/>
      <c r="H4042" s="101"/>
      <c r="I4042" s="101"/>
      <c r="J4042" s="101"/>
      <c r="K4042" s="101"/>
    </row>
    <row r="4043" spans="1:11" x14ac:dyDescent="0.3">
      <c r="A4043" s="101"/>
      <c r="B4043" s="101"/>
      <c r="C4043" s="101"/>
      <c r="D4043" s="101"/>
      <c r="E4043" s="101"/>
      <c r="F4043" s="101"/>
      <c r="G4043" s="101"/>
      <c r="H4043" s="101"/>
      <c r="I4043" s="101"/>
      <c r="J4043" s="101"/>
      <c r="K4043" s="101"/>
    </row>
    <row r="4044" spans="1:11" x14ac:dyDescent="0.3">
      <c r="A4044" s="101"/>
      <c r="B4044" s="101"/>
      <c r="C4044" s="101"/>
      <c r="D4044" s="101"/>
      <c r="E4044" s="101"/>
      <c r="F4044" s="101"/>
      <c r="G4044" s="101"/>
      <c r="H4044" s="101"/>
      <c r="I4044" s="101"/>
      <c r="J4044" s="101"/>
      <c r="K4044" s="101"/>
    </row>
    <row r="4045" spans="1:11" x14ac:dyDescent="0.3">
      <c r="A4045" s="101"/>
      <c r="B4045" s="101"/>
      <c r="C4045" s="101"/>
      <c r="D4045" s="101"/>
      <c r="E4045" s="101"/>
      <c r="F4045" s="101"/>
      <c r="G4045" s="101"/>
      <c r="H4045" s="101"/>
      <c r="I4045" s="101"/>
      <c r="J4045" s="101"/>
      <c r="K4045" s="101"/>
    </row>
    <row r="4046" spans="1:11" x14ac:dyDescent="0.3">
      <c r="A4046" s="101"/>
      <c r="B4046" s="101"/>
      <c r="C4046" s="101"/>
      <c r="D4046" s="101"/>
      <c r="E4046" s="101"/>
      <c r="F4046" s="101"/>
      <c r="G4046" s="101"/>
      <c r="H4046" s="101"/>
      <c r="I4046" s="101"/>
      <c r="J4046" s="101"/>
      <c r="K4046" s="101"/>
    </row>
    <row r="4047" spans="1:11" x14ac:dyDescent="0.3">
      <c r="A4047" s="101"/>
      <c r="B4047" s="101"/>
      <c r="C4047" s="101"/>
      <c r="D4047" s="101"/>
      <c r="E4047" s="101"/>
      <c r="F4047" s="101"/>
      <c r="G4047" s="101"/>
      <c r="H4047" s="101"/>
      <c r="I4047" s="101"/>
      <c r="J4047" s="101"/>
      <c r="K4047" s="101"/>
    </row>
    <row r="4048" spans="1:11" x14ac:dyDescent="0.3">
      <c r="A4048" s="101"/>
      <c r="B4048" s="101"/>
      <c r="C4048" s="101"/>
      <c r="D4048" s="101"/>
      <c r="E4048" s="101"/>
      <c r="F4048" s="101"/>
      <c r="G4048" s="101"/>
      <c r="H4048" s="101"/>
      <c r="I4048" s="101"/>
      <c r="J4048" s="101"/>
      <c r="K4048" s="101"/>
    </row>
    <row r="4049" spans="1:11" x14ac:dyDescent="0.3">
      <c r="A4049" s="101"/>
      <c r="B4049" s="101"/>
      <c r="C4049" s="101"/>
      <c r="D4049" s="101"/>
      <c r="E4049" s="101"/>
      <c r="F4049" s="101"/>
      <c r="G4049" s="101"/>
      <c r="H4049" s="101"/>
      <c r="I4049" s="101"/>
      <c r="J4049" s="101"/>
      <c r="K4049" s="101"/>
    </row>
    <row r="4050" spans="1:11" x14ac:dyDescent="0.3">
      <c r="A4050" s="101"/>
      <c r="B4050" s="101"/>
      <c r="C4050" s="101"/>
      <c r="D4050" s="101"/>
      <c r="E4050" s="101"/>
      <c r="F4050" s="101"/>
      <c r="G4050" s="101"/>
      <c r="H4050" s="101"/>
      <c r="I4050" s="101"/>
      <c r="J4050" s="101"/>
      <c r="K4050" s="101"/>
    </row>
    <row r="4051" spans="1:11" x14ac:dyDescent="0.3">
      <c r="A4051" s="101"/>
      <c r="B4051" s="101"/>
      <c r="C4051" s="101"/>
      <c r="D4051" s="101"/>
      <c r="E4051" s="101"/>
      <c r="F4051" s="101"/>
      <c r="G4051" s="101"/>
      <c r="H4051" s="101"/>
      <c r="I4051" s="101"/>
      <c r="J4051" s="101"/>
      <c r="K4051" s="101"/>
    </row>
    <row r="4052" spans="1:11" x14ac:dyDescent="0.3">
      <c r="A4052" s="101"/>
      <c r="B4052" s="101"/>
      <c r="C4052" s="101"/>
      <c r="D4052" s="101"/>
      <c r="E4052" s="101"/>
      <c r="F4052" s="101"/>
      <c r="G4052" s="101"/>
      <c r="H4052" s="101"/>
      <c r="I4052" s="101"/>
      <c r="J4052" s="101"/>
      <c r="K4052" s="101"/>
    </row>
    <row r="4053" spans="1:11" x14ac:dyDescent="0.3">
      <c r="A4053" s="101"/>
      <c r="B4053" s="101"/>
      <c r="C4053" s="101"/>
      <c r="D4053" s="101"/>
      <c r="E4053" s="101"/>
      <c r="F4053" s="101"/>
      <c r="G4053" s="101"/>
      <c r="H4053" s="101"/>
      <c r="I4053" s="101"/>
      <c r="J4053" s="101"/>
      <c r="K4053" s="101"/>
    </row>
    <row r="4054" spans="1:11" x14ac:dyDescent="0.3">
      <c r="A4054" s="101"/>
      <c r="B4054" s="101"/>
      <c r="C4054" s="101"/>
      <c r="D4054" s="101"/>
      <c r="E4054" s="101"/>
      <c r="F4054" s="101"/>
      <c r="G4054" s="101"/>
      <c r="H4054" s="101"/>
      <c r="I4054" s="101"/>
      <c r="J4054" s="101"/>
      <c r="K4054" s="101"/>
    </row>
    <row r="4055" spans="1:11" x14ac:dyDescent="0.3">
      <c r="A4055" s="101"/>
      <c r="B4055" s="101"/>
      <c r="C4055" s="101"/>
      <c r="D4055" s="101"/>
      <c r="E4055" s="101"/>
      <c r="F4055" s="101"/>
      <c r="G4055" s="101"/>
      <c r="H4055" s="101"/>
      <c r="I4055" s="101"/>
      <c r="J4055" s="101"/>
      <c r="K4055" s="101"/>
    </row>
    <row r="4056" spans="1:11" x14ac:dyDescent="0.3">
      <c r="A4056" s="101"/>
      <c r="B4056" s="101"/>
      <c r="C4056" s="101"/>
      <c r="D4056" s="101"/>
      <c r="E4056" s="101"/>
      <c r="F4056" s="101"/>
      <c r="G4056" s="101"/>
      <c r="H4056" s="101"/>
      <c r="I4056" s="101"/>
      <c r="J4056" s="101"/>
      <c r="K4056" s="101"/>
    </row>
    <row r="4057" spans="1:11" x14ac:dyDescent="0.3">
      <c r="A4057" s="101"/>
      <c r="B4057" s="101"/>
      <c r="C4057" s="101"/>
      <c r="D4057" s="101"/>
      <c r="E4057" s="101"/>
      <c r="F4057" s="101"/>
      <c r="G4057" s="101"/>
      <c r="H4057" s="101"/>
      <c r="I4057" s="101"/>
      <c r="J4057" s="101"/>
      <c r="K4057" s="101"/>
    </row>
    <row r="4058" spans="1:11" x14ac:dyDescent="0.3">
      <c r="A4058" s="101"/>
      <c r="B4058" s="101"/>
      <c r="C4058" s="101"/>
      <c r="D4058" s="101"/>
      <c r="E4058" s="101"/>
      <c r="F4058" s="101"/>
      <c r="G4058" s="101"/>
      <c r="H4058" s="101"/>
      <c r="I4058" s="101"/>
      <c r="J4058" s="101"/>
      <c r="K4058" s="101"/>
    </row>
    <row r="4059" spans="1:11" x14ac:dyDescent="0.3">
      <c r="A4059" s="101"/>
      <c r="B4059" s="101"/>
      <c r="C4059" s="101"/>
      <c r="D4059" s="101"/>
      <c r="E4059" s="101"/>
      <c r="F4059" s="101"/>
      <c r="G4059" s="101"/>
      <c r="H4059" s="101"/>
      <c r="I4059" s="101"/>
      <c r="J4059" s="101"/>
      <c r="K4059" s="101"/>
    </row>
    <row r="4060" spans="1:11" x14ac:dyDescent="0.3">
      <c r="A4060" s="101"/>
      <c r="B4060" s="101"/>
      <c r="C4060" s="101"/>
      <c r="D4060" s="101"/>
      <c r="E4060" s="101"/>
      <c r="F4060" s="101"/>
      <c r="G4060" s="101"/>
      <c r="H4060" s="101"/>
      <c r="I4060" s="101"/>
      <c r="J4060" s="101"/>
      <c r="K4060" s="101"/>
    </row>
    <row r="4061" spans="1:11" x14ac:dyDescent="0.3">
      <c r="A4061" s="101"/>
      <c r="B4061" s="101"/>
      <c r="C4061" s="101"/>
      <c r="D4061" s="101"/>
      <c r="E4061" s="101"/>
      <c r="F4061" s="101"/>
      <c r="G4061" s="101"/>
      <c r="H4061" s="101"/>
      <c r="I4061" s="101"/>
      <c r="J4061" s="101"/>
      <c r="K4061" s="101"/>
    </row>
    <row r="4062" spans="1:11" x14ac:dyDescent="0.3">
      <c r="A4062" s="101"/>
      <c r="B4062" s="101"/>
      <c r="C4062" s="101"/>
      <c r="D4062" s="101"/>
      <c r="E4062" s="101"/>
      <c r="F4062" s="101"/>
      <c r="G4062" s="101"/>
      <c r="H4062" s="101"/>
      <c r="I4062" s="101"/>
      <c r="J4062" s="101"/>
      <c r="K4062" s="101"/>
    </row>
    <row r="4063" spans="1:11" x14ac:dyDescent="0.3">
      <c r="A4063" s="101"/>
      <c r="B4063" s="101"/>
      <c r="C4063" s="101"/>
      <c r="D4063" s="101"/>
      <c r="E4063" s="101"/>
      <c r="F4063" s="101"/>
      <c r="G4063" s="101"/>
      <c r="H4063" s="101"/>
      <c r="I4063" s="101"/>
      <c r="J4063" s="101"/>
      <c r="K4063" s="101"/>
    </row>
    <row r="4064" spans="1:11" x14ac:dyDescent="0.3">
      <c r="A4064" s="101"/>
      <c r="B4064" s="101"/>
      <c r="C4064" s="101"/>
      <c r="D4064" s="101"/>
      <c r="E4064" s="101"/>
      <c r="F4064" s="101"/>
      <c r="G4064" s="101"/>
      <c r="H4064" s="101"/>
      <c r="I4064" s="101"/>
      <c r="J4064" s="101"/>
      <c r="K4064" s="101"/>
    </row>
    <row r="4065" spans="1:11" x14ac:dyDescent="0.3">
      <c r="A4065" s="101"/>
      <c r="B4065" s="101"/>
      <c r="C4065" s="101"/>
      <c r="D4065" s="101"/>
      <c r="E4065" s="101"/>
      <c r="F4065" s="101"/>
      <c r="G4065" s="101"/>
      <c r="H4065" s="101"/>
      <c r="I4065" s="101"/>
      <c r="J4065" s="101"/>
      <c r="K4065" s="101"/>
    </row>
    <row r="4066" spans="1:11" x14ac:dyDescent="0.3">
      <c r="A4066" s="101"/>
      <c r="B4066" s="101"/>
      <c r="C4066" s="101"/>
      <c r="D4066" s="101"/>
      <c r="E4066" s="101"/>
      <c r="F4066" s="101"/>
      <c r="G4066" s="101"/>
      <c r="H4066" s="101"/>
      <c r="I4066" s="101"/>
      <c r="J4066" s="101"/>
      <c r="K4066" s="101"/>
    </row>
    <row r="4067" spans="1:11" x14ac:dyDescent="0.3">
      <c r="A4067" s="101"/>
      <c r="B4067" s="101"/>
      <c r="C4067" s="101"/>
      <c r="D4067" s="101"/>
      <c r="E4067" s="101"/>
      <c r="F4067" s="101"/>
      <c r="G4067" s="101"/>
      <c r="H4067" s="101"/>
      <c r="I4067" s="101"/>
      <c r="J4067" s="101"/>
      <c r="K4067" s="101"/>
    </row>
    <row r="4068" spans="1:11" x14ac:dyDescent="0.3">
      <c r="A4068" s="101"/>
      <c r="B4068" s="101"/>
      <c r="C4068" s="101"/>
      <c r="D4068" s="101"/>
      <c r="E4068" s="101"/>
      <c r="F4068" s="101"/>
      <c r="G4068" s="101"/>
      <c r="H4068" s="101"/>
      <c r="I4068" s="101"/>
      <c r="J4068" s="101"/>
      <c r="K4068" s="101"/>
    </row>
    <row r="4069" spans="1:11" x14ac:dyDescent="0.3">
      <c r="A4069" s="101"/>
      <c r="B4069" s="101"/>
      <c r="C4069" s="101"/>
      <c r="D4069" s="101"/>
      <c r="E4069" s="101"/>
      <c r="F4069" s="101"/>
      <c r="G4069" s="101"/>
      <c r="H4069" s="101"/>
      <c r="I4069" s="101"/>
      <c r="J4069" s="101"/>
      <c r="K4069" s="101"/>
    </row>
    <row r="4070" spans="1:11" x14ac:dyDescent="0.3">
      <c r="A4070" s="101"/>
      <c r="B4070" s="101"/>
      <c r="C4070" s="101"/>
      <c r="D4070" s="101"/>
      <c r="E4070" s="101"/>
      <c r="F4070" s="101"/>
      <c r="G4070" s="101"/>
      <c r="H4070" s="101"/>
      <c r="I4070" s="101"/>
      <c r="J4070" s="101"/>
      <c r="K4070" s="101"/>
    </row>
    <row r="4071" spans="1:11" x14ac:dyDescent="0.3">
      <c r="A4071" s="101"/>
      <c r="B4071" s="101"/>
      <c r="C4071" s="101"/>
      <c r="D4071" s="101"/>
      <c r="E4071" s="101"/>
      <c r="F4071" s="101"/>
      <c r="G4071" s="101"/>
      <c r="H4071" s="101"/>
      <c r="I4071" s="101"/>
      <c r="J4071" s="101"/>
      <c r="K4071" s="101"/>
    </row>
    <row r="4072" spans="1:11" x14ac:dyDescent="0.3">
      <c r="A4072" s="101"/>
      <c r="B4072" s="101"/>
      <c r="C4072" s="101"/>
      <c r="D4072" s="101"/>
      <c r="E4072" s="101"/>
      <c r="F4072" s="101"/>
      <c r="G4072" s="101"/>
      <c r="H4072" s="101"/>
      <c r="I4072" s="101"/>
      <c r="J4072" s="101"/>
      <c r="K4072" s="101"/>
    </row>
    <row r="4073" spans="1:11" x14ac:dyDescent="0.3">
      <c r="A4073" s="101"/>
      <c r="B4073" s="101"/>
      <c r="C4073" s="101"/>
      <c r="D4073" s="101"/>
      <c r="E4073" s="101"/>
      <c r="F4073" s="101"/>
      <c r="G4073" s="101"/>
      <c r="H4073" s="101"/>
      <c r="I4073" s="101"/>
      <c r="J4073" s="101"/>
      <c r="K4073" s="101"/>
    </row>
    <row r="4074" spans="1:11" x14ac:dyDescent="0.3">
      <c r="A4074" s="101"/>
      <c r="B4074" s="101"/>
      <c r="C4074" s="101"/>
      <c r="D4074" s="101"/>
      <c r="E4074" s="101"/>
      <c r="F4074" s="101"/>
      <c r="G4074" s="101"/>
      <c r="H4074" s="101"/>
      <c r="I4074" s="101"/>
      <c r="J4074" s="101"/>
      <c r="K4074" s="101"/>
    </row>
    <row r="4075" spans="1:11" x14ac:dyDescent="0.3">
      <c r="A4075" s="101"/>
      <c r="B4075" s="101"/>
      <c r="C4075" s="101"/>
      <c r="D4075" s="101"/>
      <c r="E4075" s="101"/>
      <c r="F4075" s="101"/>
      <c r="G4075" s="101"/>
      <c r="H4075" s="101"/>
      <c r="I4075" s="101"/>
      <c r="J4075" s="101"/>
      <c r="K4075" s="101"/>
    </row>
    <row r="4076" spans="1:11" x14ac:dyDescent="0.3">
      <c r="A4076" s="101"/>
      <c r="B4076" s="101"/>
      <c r="C4076" s="101"/>
      <c r="D4076" s="101"/>
      <c r="E4076" s="101"/>
      <c r="F4076" s="101"/>
      <c r="G4076" s="101"/>
      <c r="H4076" s="101"/>
      <c r="I4076" s="101"/>
      <c r="J4076" s="101"/>
      <c r="K4076" s="101"/>
    </row>
    <row r="4077" spans="1:11" x14ac:dyDescent="0.3">
      <c r="A4077" s="101"/>
      <c r="B4077" s="101"/>
      <c r="C4077" s="101"/>
      <c r="D4077" s="101"/>
      <c r="E4077" s="101"/>
      <c r="F4077" s="101"/>
      <c r="G4077" s="101"/>
      <c r="H4077" s="101"/>
      <c r="I4077" s="101"/>
      <c r="J4077" s="101"/>
      <c r="K4077" s="101"/>
    </row>
    <row r="4078" spans="1:11" x14ac:dyDescent="0.3">
      <c r="A4078" s="101"/>
      <c r="B4078" s="101"/>
      <c r="C4078" s="101"/>
      <c r="D4078" s="101"/>
      <c r="E4078" s="101"/>
      <c r="F4078" s="101"/>
      <c r="G4078" s="101"/>
      <c r="H4078" s="101"/>
      <c r="I4078" s="101"/>
      <c r="J4078" s="101"/>
      <c r="K4078" s="101"/>
    </row>
    <row r="4079" spans="1:11" x14ac:dyDescent="0.3">
      <c r="A4079" s="101"/>
      <c r="B4079" s="101"/>
      <c r="C4079" s="101"/>
      <c r="D4079" s="101"/>
      <c r="E4079" s="101"/>
      <c r="F4079" s="101"/>
      <c r="G4079" s="101"/>
      <c r="H4079" s="101"/>
      <c r="I4079" s="101"/>
      <c r="J4079" s="101"/>
      <c r="K4079" s="101"/>
    </row>
    <row r="4080" spans="1:11" x14ac:dyDescent="0.3">
      <c r="A4080" s="101"/>
      <c r="B4080" s="101"/>
      <c r="C4080" s="101"/>
      <c r="D4080" s="101"/>
      <c r="E4080" s="101"/>
      <c r="F4080" s="101"/>
      <c r="G4080" s="101"/>
      <c r="H4080" s="101"/>
      <c r="I4080" s="101"/>
      <c r="J4080" s="101"/>
      <c r="K4080" s="101"/>
    </row>
    <row r="4081" spans="1:11" x14ac:dyDescent="0.3">
      <c r="A4081" s="101"/>
      <c r="B4081" s="101"/>
      <c r="C4081" s="101"/>
      <c r="D4081" s="101"/>
      <c r="E4081" s="101"/>
      <c r="F4081" s="101"/>
      <c r="G4081" s="101"/>
      <c r="H4081" s="101"/>
      <c r="I4081" s="101"/>
      <c r="J4081" s="101"/>
      <c r="K4081" s="101"/>
    </row>
    <row r="4082" spans="1:11" x14ac:dyDescent="0.3">
      <c r="A4082" s="101"/>
      <c r="B4082" s="101"/>
      <c r="C4082" s="101"/>
      <c r="D4082" s="101"/>
      <c r="E4082" s="101"/>
      <c r="F4082" s="101"/>
      <c r="G4082" s="101"/>
      <c r="H4082" s="101"/>
      <c r="I4082" s="101"/>
      <c r="J4082" s="101"/>
      <c r="K4082" s="101"/>
    </row>
    <row r="4083" spans="1:11" x14ac:dyDescent="0.3">
      <c r="A4083" s="101"/>
      <c r="B4083" s="101"/>
      <c r="C4083" s="101"/>
      <c r="D4083" s="101"/>
      <c r="E4083" s="101"/>
      <c r="F4083" s="101"/>
      <c r="G4083" s="101"/>
      <c r="H4083" s="101"/>
      <c r="I4083" s="101"/>
      <c r="J4083" s="101"/>
      <c r="K4083" s="101"/>
    </row>
    <row r="4084" spans="1:11" x14ac:dyDescent="0.3">
      <c r="A4084" s="101"/>
      <c r="B4084" s="101"/>
      <c r="C4084" s="101"/>
      <c r="D4084" s="101"/>
      <c r="E4084" s="101"/>
      <c r="F4084" s="101"/>
      <c r="G4084" s="101"/>
      <c r="H4084" s="101"/>
      <c r="I4084" s="101"/>
      <c r="J4084" s="101"/>
      <c r="K4084" s="101"/>
    </row>
    <row r="4085" spans="1:11" x14ac:dyDescent="0.3">
      <c r="A4085" s="101"/>
      <c r="B4085" s="101"/>
      <c r="C4085" s="101"/>
      <c r="D4085" s="101"/>
      <c r="E4085" s="101"/>
      <c r="F4085" s="101"/>
      <c r="G4085" s="101"/>
      <c r="H4085" s="101"/>
      <c r="I4085" s="101"/>
      <c r="J4085" s="101"/>
      <c r="K4085" s="101"/>
    </row>
    <row r="4086" spans="1:11" x14ac:dyDescent="0.3">
      <c r="A4086" s="101"/>
      <c r="B4086" s="101"/>
      <c r="C4086" s="101"/>
      <c r="D4086" s="101"/>
      <c r="E4086" s="101"/>
      <c r="F4086" s="101"/>
      <c r="G4086" s="101"/>
      <c r="H4086" s="101"/>
      <c r="I4086" s="101"/>
      <c r="J4086" s="101"/>
      <c r="K4086" s="101"/>
    </row>
    <row r="4087" spans="1:11" x14ac:dyDescent="0.3">
      <c r="A4087" s="101"/>
      <c r="B4087" s="101"/>
      <c r="C4087" s="101"/>
      <c r="D4087" s="101"/>
      <c r="E4087" s="101"/>
      <c r="F4087" s="101"/>
      <c r="G4087" s="101"/>
      <c r="H4087" s="101"/>
      <c r="I4087" s="101"/>
      <c r="J4087" s="101"/>
      <c r="K4087" s="101"/>
    </row>
    <row r="4088" spans="1:11" x14ac:dyDescent="0.3">
      <c r="A4088" s="101"/>
      <c r="B4088" s="101"/>
      <c r="C4088" s="101"/>
      <c r="D4088" s="101"/>
      <c r="E4088" s="101"/>
      <c r="F4088" s="101"/>
      <c r="G4088" s="101"/>
      <c r="H4088" s="101"/>
      <c r="I4088" s="101"/>
      <c r="J4088" s="101"/>
      <c r="K4088" s="101"/>
    </row>
    <row r="4089" spans="1:11" x14ac:dyDescent="0.3">
      <c r="A4089" s="101"/>
      <c r="B4089" s="101"/>
      <c r="C4089" s="101"/>
      <c r="D4089" s="101"/>
      <c r="E4089" s="101"/>
      <c r="F4089" s="101"/>
      <c r="G4089" s="101"/>
      <c r="H4089" s="101"/>
      <c r="I4089" s="101"/>
      <c r="J4089" s="101"/>
      <c r="K4089" s="101"/>
    </row>
    <row r="4090" spans="1:11" x14ac:dyDescent="0.3">
      <c r="A4090" s="101"/>
      <c r="B4090" s="101"/>
      <c r="C4090" s="101"/>
      <c r="D4090" s="101"/>
      <c r="E4090" s="101"/>
      <c r="F4090" s="101"/>
      <c r="G4090" s="101"/>
      <c r="H4090" s="101"/>
      <c r="I4090" s="101"/>
      <c r="J4090" s="101"/>
      <c r="K4090" s="101"/>
    </row>
    <row r="4091" spans="1:11" x14ac:dyDescent="0.3">
      <c r="A4091" s="101"/>
      <c r="B4091" s="101"/>
      <c r="C4091" s="101"/>
      <c r="D4091" s="101"/>
      <c r="E4091" s="101"/>
      <c r="F4091" s="101"/>
      <c r="G4091" s="101"/>
      <c r="H4091" s="101"/>
      <c r="I4091" s="101"/>
      <c r="J4091" s="101"/>
      <c r="K4091" s="101"/>
    </row>
    <row r="4092" spans="1:11" x14ac:dyDescent="0.3">
      <c r="A4092" s="101"/>
      <c r="B4092" s="101"/>
      <c r="C4092" s="101"/>
      <c r="D4092" s="101"/>
      <c r="E4092" s="101"/>
      <c r="F4092" s="101"/>
      <c r="G4092" s="101"/>
      <c r="H4092" s="101"/>
      <c r="I4092" s="101"/>
      <c r="J4092" s="101"/>
      <c r="K4092" s="101"/>
    </row>
    <row r="4093" spans="1:11" x14ac:dyDescent="0.3">
      <c r="A4093" s="101"/>
      <c r="B4093" s="101"/>
      <c r="C4093" s="101"/>
      <c r="D4093" s="101"/>
      <c r="E4093" s="101"/>
      <c r="F4093" s="101"/>
      <c r="G4093" s="101"/>
      <c r="H4093" s="101"/>
      <c r="I4093" s="101"/>
      <c r="J4093" s="101"/>
      <c r="K4093" s="101"/>
    </row>
    <row r="4094" spans="1:11" x14ac:dyDescent="0.3">
      <c r="A4094" s="101"/>
      <c r="B4094" s="101"/>
      <c r="C4094" s="101"/>
      <c r="D4094" s="101"/>
      <c r="E4094" s="101"/>
      <c r="F4094" s="101"/>
      <c r="G4094" s="101"/>
      <c r="H4094" s="101"/>
      <c r="I4094" s="101"/>
      <c r="J4094" s="101"/>
      <c r="K4094" s="101"/>
    </row>
    <row r="4095" spans="1:11" x14ac:dyDescent="0.3">
      <c r="A4095" s="101"/>
      <c r="B4095" s="101"/>
      <c r="C4095" s="101"/>
      <c r="D4095" s="101"/>
      <c r="E4095" s="101"/>
      <c r="F4095" s="101"/>
      <c r="G4095" s="101"/>
      <c r="H4095" s="101"/>
      <c r="I4095" s="101"/>
      <c r="J4095" s="101"/>
      <c r="K4095" s="101"/>
    </row>
    <row r="4096" spans="1:11" x14ac:dyDescent="0.3">
      <c r="A4096" s="101"/>
      <c r="B4096" s="101"/>
      <c r="C4096" s="101"/>
      <c r="D4096" s="101"/>
      <c r="E4096" s="101"/>
      <c r="F4096" s="101"/>
      <c r="G4096" s="101"/>
      <c r="H4096" s="101"/>
      <c r="I4096" s="101"/>
      <c r="J4096" s="101"/>
      <c r="K4096" s="101"/>
    </row>
    <row r="4097" spans="1:11" x14ac:dyDescent="0.3">
      <c r="A4097" s="101"/>
      <c r="B4097" s="101"/>
      <c r="C4097" s="101"/>
      <c r="D4097" s="101"/>
      <c r="E4097" s="101"/>
      <c r="F4097" s="101"/>
      <c r="G4097" s="101"/>
      <c r="H4097" s="101"/>
      <c r="I4097" s="101"/>
      <c r="J4097" s="101"/>
      <c r="K4097" s="101"/>
    </row>
    <row r="4098" spans="1:11" x14ac:dyDescent="0.3">
      <c r="A4098" s="101"/>
      <c r="B4098" s="101"/>
      <c r="C4098" s="101"/>
      <c r="D4098" s="101"/>
      <c r="E4098" s="101"/>
      <c r="F4098" s="101"/>
      <c r="G4098" s="101"/>
      <c r="H4098" s="101"/>
      <c r="I4098" s="101"/>
      <c r="J4098" s="101"/>
      <c r="K4098" s="101"/>
    </row>
    <row r="4099" spans="1:11" x14ac:dyDescent="0.3">
      <c r="A4099" s="101"/>
      <c r="B4099" s="101"/>
      <c r="C4099" s="101"/>
      <c r="D4099" s="101"/>
      <c r="E4099" s="101"/>
      <c r="F4099" s="101"/>
      <c r="G4099" s="101"/>
      <c r="H4099" s="101"/>
      <c r="I4099" s="101"/>
      <c r="J4099" s="101"/>
      <c r="K4099" s="101"/>
    </row>
    <row r="4100" spans="1:11" x14ac:dyDescent="0.3">
      <c r="A4100" s="101"/>
      <c r="B4100" s="101"/>
      <c r="C4100" s="101"/>
      <c r="D4100" s="101"/>
      <c r="E4100" s="101"/>
      <c r="F4100" s="101"/>
      <c r="G4100" s="101"/>
      <c r="H4100" s="101"/>
      <c r="I4100" s="101"/>
      <c r="J4100" s="101"/>
      <c r="K4100" s="101"/>
    </row>
    <row r="4101" spans="1:11" x14ac:dyDescent="0.3">
      <c r="A4101" s="101"/>
      <c r="B4101" s="101"/>
      <c r="C4101" s="101"/>
      <c r="D4101" s="101"/>
      <c r="E4101" s="101"/>
      <c r="F4101" s="101"/>
      <c r="G4101" s="101"/>
      <c r="H4101" s="101"/>
      <c r="I4101" s="101"/>
      <c r="J4101" s="101"/>
      <c r="K4101" s="101"/>
    </row>
    <row r="4102" spans="1:11" x14ac:dyDescent="0.3">
      <c r="A4102" s="101"/>
      <c r="B4102" s="101"/>
      <c r="C4102" s="101"/>
      <c r="D4102" s="101"/>
      <c r="E4102" s="101"/>
      <c r="F4102" s="101"/>
      <c r="G4102" s="101"/>
      <c r="H4102" s="101"/>
      <c r="I4102" s="101"/>
      <c r="J4102" s="101"/>
      <c r="K4102" s="101"/>
    </row>
    <row r="4103" spans="1:11" x14ac:dyDescent="0.3">
      <c r="A4103" s="101"/>
      <c r="B4103" s="101"/>
      <c r="C4103" s="101"/>
      <c r="D4103" s="101"/>
      <c r="E4103" s="101"/>
      <c r="F4103" s="101"/>
      <c r="G4103" s="101"/>
      <c r="H4103" s="101"/>
      <c r="I4103" s="101"/>
      <c r="J4103" s="101"/>
      <c r="K4103" s="101"/>
    </row>
    <row r="4104" spans="1:11" x14ac:dyDescent="0.3">
      <c r="A4104" s="101"/>
      <c r="B4104" s="101"/>
      <c r="C4104" s="101"/>
      <c r="D4104" s="101"/>
      <c r="E4104" s="101"/>
      <c r="F4104" s="101"/>
      <c r="G4104" s="101"/>
      <c r="H4104" s="101"/>
      <c r="I4104" s="101"/>
      <c r="J4104" s="101"/>
      <c r="K4104" s="101"/>
    </row>
    <row r="4105" spans="1:11" x14ac:dyDescent="0.3">
      <c r="A4105" s="101"/>
      <c r="B4105" s="101"/>
      <c r="C4105" s="101"/>
      <c r="D4105" s="101"/>
      <c r="E4105" s="101"/>
      <c r="F4105" s="101"/>
      <c r="G4105" s="101"/>
      <c r="H4105" s="101"/>
      <c r="I4105" s="101"/>
      <c r="J4105" s="101"/>
      <c r="K4105" s="101"/>
    </row>
    <row r="4106" spans="1:11" x14ac:dyDescent="0.3">
      <c r="A4106" s="101"/>
      <c r="B4106" s="101"/>
      <c r="C4106" s="101"/>
      <c r="D4106" s="101"/>
      <c r="E4106" s="101"/>
      <c r="F4106" s="101"/>
      <c r="G4106" s="101"/>
      <c r="H4106" s="101"/>
      <c r="I4106" s="101"/>
      <c r="J4106" s="101"/>
      <c r="K4106" s="101"/>
    </row>
    <row r="4107" spans="1:11" x14ac:dyDescent="0.3">
      <c r="A4107" s="101"/>
      <c r="B4107" s="101"/>
      <c r="C4107" s="101"/>
      <c r="D4107" s="101"/>
      <c r="E4107" s="101"/>
      <c r="F4107" s="101"/>
      <c r="G4107" s="101"/>
      <c r="H4107" s="101"/>
      <c r="I4107" s="101"/>
      <c r="J4107" s="101"/>
      <c r="K4107" s="101"/>
    </row>
    <row r="4108" spans="1:11" x14ac:dyDescent="0.3">
      <c r="A4108" s="101"/>
      <c r="B4108" s="101"/>
      <c r="C4108" s="101"/>
      <c r="D4108" s="101"/>
      <c r="E4108" s="101"/>
      <c r="F4108" s="101"/>
      <c r="G4108" s="101"/>
      <c r="H4108" s="101"/>
      <c r="I4108" s="101"/>
      <c r="J4108" s="101"/>
      <c r="K4108" s="101"/>
    </row>
    <row r="4109" spans="1:11" x14ac:dyDescent="0.3">
      <c r="A4109" s="101"/>
      <c r="B4109" s="101"/>
      <c r="C4109" s="101"/>
      <c r="D4109" s="101"/>
      <c r="E4109" s="101"/>
      <c r="F4109" s="101"/>
      <c r="G4109" s="101"/>
      <c r="H4109" s="101"/>
      <c r="I4109" s="101"/>
      <c r="J4109" s="101"/>
      <c r="K4109" s="101"/>
    </row>
    <row r="4110" spans="1:11" x14ac:dyDescent="0.3">
      <c r="A4110" s="101"/>
      <c r="B4110" s="101"/>
      <c r="C4110" s="101"/>
      <c r="D4110" s="101"/>
      <c r="E4110" s="101"/>
      <c r="F4110" s="101"/>
      <c r="G4110" s="101"/>
      <c r="H4110" s="101"/>
      <c r="I4110" s="101"/>
      <c r="J4110" s="101"/>
      <c r="K4110" s="101"/>
    </row>
    <row r="4111" spans="1:11" x14ac:dyDescent="0.3">
      <c r="A4111" s="101"/>
      <c r="B4111" s="101"/>
      <c r="C4111" s="101"/>
      <c r="D4111" s="101"/>
      <c r="E4111" s="101"/>
      <c r="F4111" s="101"/>
      <c r="G4111" s="101"/>
      <c r="H4111" s="101"/>
      <c r="I4111" s="101"/>
      <c r="J4111" s="101"/>
      <c r="K4111" s="101"/>
    </row>
    <row r="4112" spans="1:11" x14ac:dyDescent="0.3">
      <c r="A4112" s="101"/>
      <c r="B4112" s="101"/>
      <c r="C4112" s="101"/>
      <c r="D4112" s="101"/>
      <c r="E4112" s="101"/>
      <c r="F4112" s="101"/>
      <c r="G4112" s="101"/>
      <c r="H4112" s="101"/>
      <c r="I4112" s="101"/>
      <c r="J4112" s="101"/>
      <c r="K4112" s="101"/>
    </row>
    <row r="4113" spans="1:11" x14ac:dyDescent="0.3">
      <c r="A4113" s="101"/>
      <c r="B4113" s="101"/>
      <c r="C4113" s="101"/>
      <c r="D4113" s="101"/>
      <c r="E4113" s="101"/>
      <c r="F4113" s="101"/>
      <c r="G4113" s="101"/>
      <c r="H4113" s="101"/>
      <c r="I4113" s="101"/>
      <c r="J4113" s="101"/>
      <c r="K4113" s="101"/>
    </row>
    <row r="4114" spans="1:11" x14ac:dyDescent="0.3">
      <c r="A4114" s="101"/>
      <c r="B4114" s="101"/>
      <c r="C4114" s="101"/>
      <c r="D4114" s="101"/>
      <c r="E4114" s="101"/>
      <c r="F4114" s="101"/>
      <c r="G4114" s="101"/>
      <c r="H4114" s="101"/>
      <c r="I4114" s="101"/>
      <c r="J4114" s="101"/>
      <c r="K4114" s="101"/>
    </row>
    <row r="4115" spans="1:11" x14ac:dyDescent="0.3">
      <c r="A4115" s="101"/>
      <c r="B4115" s="101"/>
      <c r="C4115" s="101"/>
      <c r="D4115" s="101"/>
      <c r="E4115" s="101"/>
      <c r="F4115" s="101"/>
      <c r="G4115" s="101"/>
      <c r="H4115" s="101"/>
      <c r="I4115" s="101"/>
      <c r="J4115" s="101"/>
      <c r="K4115" s="101"/>
    </row>
    <row r="4116" spans="1:11" x14ac:dyDescent="0.3">
      <c r="A4116" s="101"/>
      <c r="B4116" s="101"/>
      <c r="C4116" s="101"/>
      <c r="D4116" s="101"/>
      <c r="E4116" s="101"/>
      <c r="F4116" s="101"/>
      <c r="G4116" s="101"/>
      <c r="H4116" s="101"/>
      <c r="I4116" s="101"/>
      <c r="J4116" s="101"/>
      <c r="K4116" s="101"/>
    </row>
    <row r="4117" spans="1:11" x14ac:dyDescent="0.3">
      <c r="A4117" s="101"/>
      <c r="B4117" s="101"/>
      <c r="C4117" s="101"/>
      <c r="D4117" s="101"/>
      <c r="E4117" s="101"/>
      <c r="F4117" s="101"/>
      <c r="G4117" s="101"/>
      <c r="H4117" s="101"/>
      <c r="I4117" s="101"/>
      <c r="J4117" s="101"/>
      <c r="K4117" s="101"/>
    </row>
    <row r="4118" spans="1:11" x14ac:dyDescent="0.3">
      <c r="A4118" s="101"/>
      <c r="B4118" s="101"/>
      <c r="C4118" s="101"/>
      <c r="D4118" s="101"/>
      <c r="E4118" s="101"/>
      <c r="F4118" s="101"/>
      <c r="G4118" s="101"/>
      <c r="H4118" s="101"/>
      <c r="I4118" s="101"/>
      <c r="J4118" s="101"/>
      <c r="K4118" s="101"/>
    </row>
    <row r="4119" spans="1:11" x14ac:dyDescent="0.3">
      <c r="A4119" s="101"/>
      <c r="B4119" s="101"/>
      <c r="C4119" s="101"/>
      <c r="D4119" s="101"/>
      <c r="E4119" s="101"/>
      <c r="F4119" s="101"/>
      <c r="G4119" s="101"/>
      <c r="H4119" s="101"/>
      <c r="I4119" s="101"/>
      <c r="J4119" s="101"/>
      <c r="K4119" s="101"/>
    </row>
    <row r="4120" spans="1:11" x14ac:dyDescent="0.3">
      <c r="A4120" s="101"/>
      <c r="B4120" s="101"/>
      <c r="C4120" s="101"/>
      <c r="D4120" s="101"/>
      <c r="E4120" s="101"/>
      <c r="F4120" s="101"/>
      <c r="G4120" s="101"/>
      <c r="H4120" s="101"/>
      <c r="I4120" s="101"/>
      <c r="J4120" s="101"/>
      <c r="K4120" s="101"/>
    </row>
    <row r="4121" spans="1:11" x14ac:dyDescent="0.3">
      <c r="A4121" s="101"/>
      <c r="B4121" s="101"/>
      <c r="C4121" s="101"/>
      <c r="D4121" s="101"/>
      <c r="E4121" s="101"/>
      <c r="F4121" s="101"/>
      <c r="G4121" s="101"/>
      <c r="H4121" s="101"/>
      <c r="I4121" s="101"/>
      <c r="J4121" s="101"/>
      <c r="K4121" s="101"/>
    </row>
    <row r="4122" spans="1:11" x14ac:dyDescent="0.3">
      <c r="A4122" s="101"/>
      <c r="B4122" s="101"/>
      <c r="C4122" s="101"/>
      <c r="D4122" s="101"/>
      <c r="E4122" s="101"/>
      <c r="F4122" s="101"/>
      <c r="G4122" s="101"/>
      <c r="H4122" s="101"/>
      <c r="I4122" s="101"/>
      <c r="J4122" s="101"/>
      <c r="K4122" s="101"/>
    </row>
    <row r="4123" spans="1:11" x14ac:dyDescent="0.3">
      <c r="A4123" s="101"/>
      <c r="B4123" s="101"/>
      <c r="C4123" s="101"/>
      <c r="D4123" s="101"/>
      <c r="E4123" s="101"/>
      <c r="F4123" s="101"/>
      <c r="G4123" s="101"/>
      <c r="H4123" s="101"/>
      <c r="I4123" s="101"/>
      <c r="J4123" s="101"/>
      <c r="K4123" s="101"/>
    </row>
    <row r="4124" spans="1:11" x14ac:dyDescent="0.3">
      <c r="A4124" s="101"/>
      <c r="B4124" s="101"/>
      <c r="C4124" s="101"/>
      <c r="D4124" s="101"/>
      <c r="E4124" s="101"/>
      <c r="F4124" s="101"/>
      <c r="G4124" s="101"/>
      <c r="H4124" s="101"/>
      <c r="I4124" s="101"/>
      <c r="J4124" s="101"/>
      <c r="K4124" s="101"/>
    </row>
    <row r="4125" spans="1:11" x14ac:dyDescent="0.3">
      <c r="A4125" s="101"/>
      <c r="B4125" s="101"/>
      <c r="C4125" s="101"/>
      <c r="D4125" s="101"/>
      <c r="E4125" s="101"/>
      <c r="F4125" s="101"/>
      <c r="G4125" s="101"/>
      <c r="H4125" s="101"/>
      <c r="I4125" s="101"/>
      <c r="J4125" s="101"/>
      <c r="K4125" s="101"/>
    </row>
    <row r="4126" spans="1:11" x14ac:dyDescent="0.3">
      <c r="A4126" s="101"/>
      <c r="B4126" s="101"/>
      <c r="C4126" s="101"/>
      <c r="D4126" s="101"/>
      <c r="E4126" s="101"/>
      <c r="F4126" s="101"/>
      <c r="G4126" s="101"/>
      <c r="H4126" s="101"/>
      <c r="I4126" s="101"/>
      <c r="J4126" s="101"/>
      <c r="K4126" s="101"/>
    </row>
    <row r="4127" spans="1:11" x14ac:dyDescent="0.3">
      <c r="A4127" s="101"/>
      <c r="B4127" s="101"/>
      <c r="C4127" s="101"/>
      <c r="D4127" s="101"/>
      <c r="E4127" s="101"/>
      <c r="F4127" s="101"/>
      <c r="G4127" s="101"/>
      <c r="H4127" s="101"/>
      <c r="I4127" s="101"/>
      <c r="J4127" s="101"/>
      <c r="K4127" s="101"/>
    </row>
    <row r="4128" spans="1:11" x14ac:dyDescent="0.3">
      <c r="A4128" s="101"/>
      <c r="B4128" s="101"/>
      <c r="C4128" s="101"/>
      <c r="D4128" s="101"/>
      <c r="E4128" s="101"/>
      <c r="F4128" s="101"/>
      <c r="G4128" s="101"/>
      <c r="H4128" s="101"/>
      <c r="I4128" s="101"/>
      <c r="J4128" s="101"/>
      <c r="K4128" s="101"/>
    </row>
    <row r="4129" spans="1:11" x14ac:dyDescent="0.3">
      <c r="A4129" s="101"/>
      <c r="B4129" s="101"/>
      <c r="C4129" s="101"/>
      <c r="D4129" s="101"/>
      <c r="E4129" s="101"/>
      <c r="F4129" s="101"/>
      <c r="G4129" s="101"/>
      <c r="H4129" s="101"/>
      <c r="I4129" s="101"/>
      <c r="J4129" s="101"/>
      <c r="K4129" s="101"/>
    </row>
    <row r="4130" spans="1:11" x14ac:dyDescent="0.3">
      <c r="A4130" s="101"/>
      <c r="B4130" s="101"/>
      <c r="C4130" s="101"/>
      <c r="D4130" s="101"/>
      <c r="E4130" s="101"/>
      <c r="F4130" s="101"/>
      <c r="G4130" s="101"/>
      <c r="H4130" s="101"/>
      <c r="I4130" s="101"/>
      <c r="J4130" s="101"/>
      <c r="K4130" s="101"/>
    </row>
    <row r="4131" spans="1:11" x14ac:dyDescent="0.3">
      <c r="A4131" s="101"/>
      <c r="B4131" s="101"/>
      <c r="C4131" s="101"/>
      <c r="D4131" s="101"/>
      <c r="E4131" s="101"/>
      <c r="F4131" s="101"/>
      <c r="G4131" s="101"/>
      <c r="H4131" s="101"/>
      <c r="I4131" s="101"/>
      <c r="J4131" s="101"/>
      <c r="K4131" s="101"/>
    </row>
    <row r="4132" spans="1:11" x14ac:dyDescent="0.3">
      <c r="A4132" s="101"/>
      <c r="B4132" s="101"/>
      <c r="C4132" s="101"/>
      <c r="D4132" s="101"/>
      <c r="E4132" s="101"/>
      <c r="F4132" s="101"/>
      <c r="G4132" s="101"/>
      <c r="H4132" s="101"/>
      <c r="I4132" s="101"/>
      <c r="J4132" s="101"/>
      <c r="K4132" s="101"/>
    </row>
    <row r="4133" spans="1:11" x14ac:dyDescent="0.3">
      <c r="A4133" s="101"/>
      <c r="B4133" s="101"/>
      <c r="C4133" s="101"/>
      <c r="D4133" s="101"/>
      <c r="E4133" s="101"/>
      <c r="F4133" s="101"/>
      <c r="G4133" s="101"/>
      <c r="H4133" s="101"/>
      <c r="I4133" s="101"/>
      <c r="J4133" s="101"/>
      <c r="K4133" s="101"/>
    </row>
    <row r="4134" spans="1:11" x14ac:dyDescent="0.3">
      <c r="A4134" s="101"/>
      <c r="B4134" s="101"/>
      <c r="C4134" s="101"/>
      <c r="D4134" s="101"/>
      <c r="E4134" s="101"/>
      <c r="F4134" s="101"/>
      <c r="G4134" s="101"/>
      <c r="H4134" s="101"/>
      <c r="I4134" s="101"/>
      <c r="J4134" s="101"/>
      <c r="K4134" s="101"/>
    </row>
    <row r="4135" spans="1:11" x14ac:dyDescent="0.3">
      <c r="A4135" s="101"/>
      <c r="B4135" s="101"/>
      <c r="C4135" s="101"/>
      <c r="D4135" s="101"/>
      <c r="E4135" s="101"/>
      <c r="F4135" s="101"/>
      <c r="G4135" s="101"/>
      <c r="H4135" s="101"/>
      <c r="I4135" s="101"/>
      <c r="J4135" s="101"/>
      <c r="K4135" s="101"/>
    </row>
    <row r="4136" spans="1:11" x14ac:dyDescent="0.3">
      <c r="A4136" s="101"/>
      <c r="B4136" s="101"/>
      <c r="C4136" s="101"/>
      <c r="D4136" s="101"/>
      <c r="E4136" s="101"/>
      <c r="F4136" s="101"/>
      <c r="G4136" s="101"/>
      <c r="H4136" s="101"/>
      <c r="I4136" s="101"/>
      <c r="J4136" s="101"/>
      <c r="K4136" s="101"/>
    </row>
    <row r="4137" spans="1:11" x14ac:dyDescent="0.3">
      <c r="A4137" s="101"/>
      <c r="B4137" s="101"/>
      <c r="C4137" s="101"/>
      <c r="D4137" s="101"/>
      <c r="E4137" s="101"/>
      <c r="F4137" s="101"/>
      <c r="G4137" s="101"/>
      <c r="H4137" s="101"/>
      <c r="I4137" s="101"/>
      <c r="J4137" s="101"/>
      <c r="K4137" s="101"/>
    </row>
    <row r="4138" spans="1:11" x14ac:dyDescent="0.3">
      <c r="A4138" s="101"/>
      <c r="B4138" s="101"/>
      <c r="C4138" s="101"/>
      <c r="D4138" s="101"/>
      <c r="E4138" s="101"/>
      <c r="F4138" s="101"/>
      <c r="G4138" s="101"/>
      <c r="H4138" s="101"/>
      <c r="I4138" s="101"/>
      <c r="J4138" s="101"/>
      <c r="K4138" s="101"/>
    </row>
    <row r="4139" spans="1:11" x14ac:dyDescent="0.3">
      <c r="A4139" s="101"/>
      <c r="B4139" s="101"/>
      <c r="C4139" s="101"/>
      <c r="D4139" s="101"/>
      <c r="E4139" s="101"/>
      <c r="F4139" s="101"/>
      <c r="G4139" s="101"/>
      <c r="H4139" s="101"/>
      <c r="I4139" s="101"/>
      <c r="J4139" s="101"/>
      <c r="K4139" s="101"/>
    </row>
    <row r="4140" spans="1:11" x14ac:dyDescent="0.3">
      <c r="A4140" s="101"/>
      <c r="B4140" s="101"/>
      <c r="C4140" s="101"/>
      <c r="D4140" s="101"/>
      <c r="E4140" s="101"/>
      <c r="F4140" s="101"/>
      <c r="G4140" s="101"/>
      <c r="H4140" s="101"/>
      <c r="I4140" s="101"/>
      <c r="J4140" s="101"/>
      <c r="K4140" s="101"/>
    </row>
    <row r="4141" spans="1:11" x14ac:dyDescent="0.3">
      <c r="A4141" s="101"/>
      <c r="B4141" s="101"/>
      <c r="C4141" s="101"/>
      <c r="D4141" s="101"/>
      <c r="E4141" s="101"/>
      <c r="F4141" s="101"/>
      <c r="G4141" s="101"/>
      <c r="H4141" s="101"/>
      <c r="I4141" s="101"/>
      <c r="J4141" s="101"/>
      <c r="K4141" s="101"/>
    </row>
    <row r="4142" spans="1:11" x14ac:dyDescent="0.3">
      <c r="A4142" s="101"/>
      <c r="B4142" s="101"/>
      <c r="C4142" s="101"/>
      <c r="D4142" s="101"/>
      <c r="E4142" s="101"/>
      <c r="F4142" s="101"/>
      <c r="G4142" s="101"/>
      <c r="H4142" s="101"/>
      <c r="I4142" s="101"/>
      <c r="J4142" s="101"/>
      <c r="K4142" s="101"/>
    </row>
    <row r="4143" spans="1:11" x14ac:dyDescent="0.3">
      <c r="A4143" s="101"/>
      <c r="B4143" s="101"/>
      <c r="C4143" s="101"/>
      <c r="D4143" s="101"/>
      <c r="E4143" s="101"/>
      <c r="F4143" s="101"/>
      <c r="G4143" s="101"/>
      <c r="H4143" s="101"/>
      <c r="I4143" s="101"/>
      <c r="J4143" s="101"/>
      <c r="K4143" s="101"/>
    </row>
    <row r="4144" spans="1:11" x14ac:dyDescent="0.3">
      <c r="A4144" s="101"/>
      <c r="B4144" s="101"/>
      <c r="C4144" s="101"/>
      <c r="D4144" s="101"/>
      <c r="E4144" s="101"/>
      <c r="F4144" s="101"/>
      <c r="G4144" s="101"/>
      <c r="H4144" s="101"/>
      <c r="I4144" s="101"/>
      <c r="J4144" s="101"/>
      <c r="K4144" s="101"/>
    </row>
    <row r="4145" spans="1:11" x14ac:dyDescent="0.3">
      <c r="A4145" s="101"/>
      <c r="B4145" s="101"/>
      <c r="C4145" s="101"/>
      <c r="D4145" s="101"/>
      <c r="E4145" s="101"/>
      <c r="F4145" s="101"/>
      <c r="G4145" s="101"/>
      <c r="H4145" s="101"/>
      <c r="I4145" s="101"/>
      <c r="J4145" s="101"/>
      <c r="K4145" s="101"/>
    </row>
    <row r="4146" spans="1:11" x14ac:dyDescent="0.3">
      <c r="A4146" s="101"/>
      <c r="B4146" s="101"/>
      <c r="C4146" s="101"/>
      <c r="D4146" s="101"/>
      <c r="E4146" s="101"/>
      <c r="F4146" s="101"/>
      <c r="G4146" s="101"/>
      <c r="H4146" s="101"/>
      <c r="I4146" s="101"/>
      <c r="J4146" s="101"/>
      <c r="K4146" s="101"/>
    </row>
    <row r="4147" spans="1:11" x14ac:dyDescent="0.3">
      <c r="A4147" s="101"/>
      <c r="B4147" s="101"/>
      <c r="C4147" s="101"/>
      <c r="D4147" s="101"/>
      <c r="E4147" s="101"/>
      <c r="F4147" s="101"/>
      <c r="G4147" s="101"/>
      <c r="H4147" s="101"/>
      <c r="I4147" s="101"/>
      <c r="J4147" s="101"/>
      <c r="K4147" s="101"/>
    </row>
    <row r="4148" spans="1:11" x14ac:dyDescent="0.3">
      <c r="A4148" s="101"/>
      <c r="B4148" s="101"/>
      <c r="C4148" s="101"/>
      <c r="D4148" s="101"/>
      <c r="E4148" s="101"/>
      <c r="F4148" s="101"/>
      <c r="G4148" s="101"/>
      <c r="H4148" s="101"/>
      <c r="I4148" s="101"/>
      <c r="J4148" s="101"/>
      <c r="K4148" s="101"/>
    </row>
    <row r="4149" spans="1:11" x14ac:dyDescent="0.3">
      <c r="A4149" s="101"/>
      <c r="B4149" s="101"/>
      <c r="C4149" s="101"/>
      <c r="D4149" s="101"/>
      <c r="E4149" s="101"/>
      <c r="F4149" s="101"/>
      <c r="G4149" s="101"/>
      <c r="H4149" s="101"/>
      <c r="I4149" s="101"/>
      <c r="J4149" s="101"/>
      <c r="K4149" s="101"/>
    </row>
    <row r="4150" spans="1:11" x14ac:dyDescent="0.3">
      <c r="A4150" s="101"/>
      <c r="B4150" s="101"/>
      <c r="C4150" s="101"/>
      <c r="D4150" s="101"/>
      <c r="E4150" s="101"/>
      <c r="F4150" s="101"/>
      <c r="G4150" s="101"/>
      <c r="H4150" s="101"/>
      <c r="I4150" s="101"/>
      <c r="J4150" s="101"/>
      <c r="K4150" s="101"/>
    </row>
    <row r="4151" spans="1:11" x14ac:dyDescent="0.3">
      <c r="A4151" s="101"/>
      <c r="B4151" s="101"/>
      <c r="C4151" s="101"/>
      <c r="D4151" s="101"/>
      <c r="E4151" s="101"/>
      <c r="F4151" s="101"/>
      <c r="G4151" s="101"/>
      <c r="H4151" s="101"/>
      <c r="I4151" s="101"/>
      <c r="J4151" s="101"/>
      <c r="K4151" s="101"/>
    </row>
    <row r="4152" spans="1:11" x14ac:dyDescent="0.3">
      <c r="A4152" s="101"/>
      <c r="B4152" s="101"/>
      <c r="C4152" s="101"/>
      <c r="D4152" s="101"/>
      <c r="E4152" s="101"/>
      <c r="F4152" s="101"/>
      <c r="G4152" s="101"/>
      <c r="H4152" s="101"/>
      <c r="I4152" s="101"/>
      <c r="J4152" s="101"/>
      <c r="K4152" s="101"/>
    </row>
    <row r="4153" spans="1:11" x14ac:dyDescent="0.3">
      <c r="A4153" s="101"/>
      <c r="B4153" s="101"/>
      <c r="C4153" s="101"/>
      <c r="D4153" s="101"/>
      <c r="E4153" s="101"/>
      <c r="F4153" s="101"/>
      <c r="G4153" s="101"/>
      <c r="H4153" s="101"/>
      <c r="I4153" s="101"/>
      <c r="J4153" s="101"/>
      <c r="K4153" s="101"/>
    </row>
    <row r="4154" spans="1:11" x14ac:dyDescent="0.3">
      <c r="A4154" s="101"/>
      <c r="B4154" s="101"/>
      <c r="C4154" s="101"/>
      <c r="D4154" s="101"/>
      <c r="E4154" s="101"/>
      <c r="F4154" s="101"/>
      <c r="G4154" s="101"/>
      <c r="H4154" s="101"/>
      <c r="I4154" s="101"/>
      <c r="J4154" s="101"/>
      <c r="K4154" s="101"/>
    </row>
    <row r="4155" spans="1:11" x14ac:dyDescent="0.3">
      <c r="A4155" s="101"/>
      <c r="B4155" s="101"/>
      <c r="C4155" s="101"/>
      <c r="D4155" s="101"/>
      <c r="E4155" s="101"/>
      <c r="F4155" s="101"/>
      <c r="G4155" s="101"/>
      <c r="H4155" s="101"/>
      <c r="I4155" s="101"/>
      <c r="J4155" s="101"/>
      <c r="K4155" s="101"/>
    </row>
    <row r="4156" spans="1:11" x14ac:dyDescent="0.3">
      <c r="A4156" s="101"/>
      <c r="B4156" s="101"/>
      <c r="C4156" s="101"/>
      <c r="D4156" s="101"/>
      <c r="E4156" s="101"/>
      <c r="F4156" s="101"/>
      <c r="G4156" s="101"/>
      <c r="H4156" s="101"/>
      <c r="I4156" s="101"/>
      <c r="J4156" s="101"/>
      <c r="K4156" s="101"/>
    </row>
    <row r="4157" spans="1:11" x14ac:dyDescent="0.3">
      <c r="A4157" s="101"/>
      <c r="B4157" s="101"/>
      <c r="C4157" s="101"/>
      <c r="D4157" s="101"/>
      <c r="E4157" s="101"/>
      <c r="F4157" s="101"/>
      <c r="G4157" s="101"/>
      <c r="H4157" s="101"/>
      <c r="I4157" s="101"/>
      <c r="J4157" s="101"/>
      <c r="K4157" s="101"/>
    </row>
    <row r="4158" spans="1:11" x14ac:dyDescent="0.3">
      <c r="A4158" s="101"/>
      <c r="B4158" s="101"/>
      <c r="C4158" s="101"/>
      <c r="D4158" s="101"/>
      <c r="E4158" s="101"/>
      <c r="F4158" s="101"/>
      <c r="G4158" s="101"/>
      <c r="H4158" s="101"/>
      <c r="I4158" s="101"/>
      <c r="J4158" s="101"/>
      <c r="K4158" s="101"/>
    </row>
    <row r="4159" spans="1:11" x14ac:dyDescent="0.3">
      <c r="A4159" s="101"/>
      <c r="B4159" s="101"/>
      <c r="C4159" s="101"/>
      <c r="D4159" s="101"/>
      <c r="E4159" s="101"/>
      <c r="F4159" s="101"/>
      <c r="G4159" s="101"/>
      <c r="H4159" s="101"/>
      <c r="I4159" s="101"/>
      <c r="J4159" s="101"/>
      <c r="K4159" s="101"/>
    </row>
    <row r="4160" spans="1:11" x14ac:dyDescent="0.3">
      <c r="A4160" s="101"/>
      <c r="B4160" s="101"/>
      <c r="C4160" s="101"/>
      <c r="D4160" s="101"/>
      <c r="E4160" s="101"/>
      <c r="F4160" s="101"/>
      <c r="G4160" s="101"/>
      <c r="H4160" s="101"/>
      <c r="I4160" s="101"/>
      <c r="J4160" s="101"/>
      <c r="K4160" s="101"/>
    </row>
    <row r="4161" spans="1:11" x14ac:dyDescent="0.3">
      <c r="A4161" s="101"/>
      <c r="B4161" s="101"/>
      <c r="C4161" s="101"/>
      <c r="D4161" s="101"/>
      <c r="E4161" s="101"/>
      <c r="F4161" s="101"/>
      <c r="G4161" s="101"/>
      <c r="H4161" s="101"/>
      <c r="I4161" s="101"/>
      <c r="J4161" s="101"/>
      <c r="K4161" s="101"/>
    </row>
    <row r="4162" spans="1:11" x14ac:dyDescent="0.3">
      <c r="A4162" s="101"/>
      <c r="B4162" s="101"/>
      <c r="C4162" s="101"/>
      <c r="D4162" s="101"/>
      <c r="E4162" s="101"/>
      <c r="F4162" s="101"/>
      <c r="G4162" s="101"/>
      <c r="H4162" s="101"/>
      <c r="I4162" s="101"/>
      <c r="J4162" s="101"/>
      <c r="K4162" s="101"/>
    </row>
    <row r="4163" spans="1:11" x14ac:dyDescent="0.3">
      <c r="A4163" s="101"/>
      <c r="B4163" s="101"/>
      <c r="C4163" s="101"/>
      <c r="D4163" s="101"/>
      <c r="E4163" s="101"/>
      <c r="F4163" s="101"/>
      <c r="G4163" s="101"/>
      <c r="H4163" s="101"/>
      <c r="I4163" s="101"/>
      <c r="J4163" s="101"/>
      <c r="K4163" s="101"/>
    </row>
    <row r="4164" spans="1:11" x14ac:dyDescent="0.3">
      <c r="A4164" s="101"/>
      <c r="B4164" s="101"/>
      <c r="C4164" s="101"/>
      <c r="D4164" s="101"/>
      <c r="E4164" s="101"/>
      <c r="F4164" s="101"/>
      <c r="G4164" s="101"/>
      <c r="H4164" s="101"/>
      <c r="I4164" s="101"/>
      <c r="J4164" s="101"/>
      <c r="K4164" s="101"/>
    </row>
    <row r="4165" spans="1:11" x14ac:dyDescent="0.3">
      <c r="A4165" s="101"/>
      <c r="B4165" s="101"/>
      <c r="C4165" s="101"/>
      <c r="D4165" s="101"/>
      <c r="E4165" s="101"/>
      <c r="F4165" s="101"/>
      <c r="G4165" s="101"/>
      <c r="H4165" s="101"/>
      <c r="I4165" s="101"/>
      <c r="J4165" s="101"/>
      <c r="K4165" s="101"/>
    </row>
    <row r="4166" spans="1:11" x14ac:dyDescent="0.3">
      <c r="A4166" s="101"/>
      <c r="B4166" s="101"/>
      <c r="C4166" s="101"/>
      <c r="D4166" s="101"/>
      <c r="E4166" s="101"/>
      <c r="F4166" s="101"/>
      <c r="G4166" s="101"/>
      <c r="H4166" s="101"/>
      <c r="I4166" s="101"/>
      <c r="J4166" s="101"/>
      <c r="K4166" s="101"/>
    </row>
    <row r="4167" spans="1:11" x14ac:dyDescent="0.3">
      <c r="A4167" s="101"/>
      <c r="B4167" s="101"/>
      <c r="C4167" s="101"/>
      <c r="D4167" s="101"/>
      <c r="E4167" s="101"/>
      <c r="F4167" s="101"/>
      <c r="G4167" s="101"/>
      <c r="H4167" s="101"/>
      <c r="I4167" s="101"/>
      <c r="J4167" s="101"/>
      <c r="K4167" s="101"/>
    </row>
    <row r="4168" spans="1:11" x14ac:dyDescent="0.3">
      <c r="A4168" s="101"/>
      <c r="B4168" s="101"/>
      <c r="C4168" s="101"/>
      <c r="D4168" s="101"/>
      <c r="E4168" s="101"/>
      <c r="F4168" s="101"/>
      <c r="G4168" s="101"/>
      <c r="H4168" s="101"/>
      <c r="I4168" s="101"/>
      <c r="J4168" s="101"/>
      <c r="K4168" s="101"/>
    </row>
    <row r="4169" spans="1:11" x14ac:dyDescent="0.3">
      <c r="A4169" s="101"/>
      <c r="B4169" s="101"/>
      <c r="C4169" s="101"/>
      <c r="D4169" s="101"/>
      <c r="E4169" s="101"/>
      <c r="F4169" s="101"/>
      <c r="G4169" s="101"/>
      <c r="H4169" s="101"/>
      <c r="I4169" s="101"/>
      <c r="J4169" s="101"/>
      <c r="K4169" s="101"/>
    </row>
    <row r="4170" spans="1:11" x14ac:dyDescent="0.3">
      <c r="A4170" s="101"/>
      <c r="B4170" s="101"/>
      <c r="C4170" s="101"/>
      <c r="D4170" s="101"/>
      <c r="E4170" s="101"/>
      <c r="F4170" s="101"/>
      <c r="G4170" s="101"/>
      <c r="H4170" s="101"/>
      <c r="I4170" s="101"/>
      <c r="J4170" s="101"/>
      <c r="K4170" s="101"/>
    </row>
    <row r="4171" spans="1:11" x14ac:dyDescent="0.3">
      <c r="A4171" s="101"/>
      <c r="B4171" s="101"/>
      <c r="C4171" s="101"/>
      <c r="D4171" s="101"/>
      <c r="E4171" s="101"/>
      <c r="F4171" s="101"/>
      <c r="G4171" s="101"/>
      <c r="H4171" s="101"/>
      <c r="I4171" s="101"/>
      <c r="J4171" s="101"/>
      <c r="K4171" s="101"/>
    </row>
    <row r="4172" spans="1:11" x14ac:dyDescent="0.3">
      <c r="A4172" s="101"/>
      <c r="B4172" s="101"/>
      <c r="C4172" s="101"/>
      <c r="D4172" s="101"/>
      <c r="E4172" s="101"/>
      <c r="F4172" s="101"/>
      <c r="G4172" s="101"/>
      <c r="H4172" s="101"/>
      <c r="I4172" s="101"/>
      <c r="J4172" s="101"/>
      <c r="K4172" s="101"/>
    </row>
    <row r="4173" spans="1:11" x14ac:dyDescent="0.3">
      <c r="A4173" s="101"/>
      <c r="B4173" s="101"/>
      <c r="C4173" s="101"/>
      <c r="D4173" s="101"/>
      <c r="E4173" s="101"/>
      <c r="F4173" s="101"/>
      <c r="G4173" s="101"/>
      <c r="H4173" s="101"/>
      <c r="I4173" s="101"/>
      <c r="J4173" s="101"/>
      <c r="K4173" s="101"/>
    </row>
    <row r="4174" spans="1:11" x14ac:dyDescent="0.3">
      <c r="A4174" s="101"/>
      <c r="B4174" s="101"/>
      <c r="C4174" s="101"/>
      <c r="D4174" s="101"/>
      <c r="E4174" s="101"/>
      <c r="F4174" s="101"/>
      <c r="G4174" s="101"/>
      <c r="H4174" s="101"/>
      <c r="I4174" s="101"/>
      <c r="J4174" s="101"/>
      <c r="K4174" s="101"/>
    </row>
    <row r="4175" spans="1:11" x14ac:dyDescent="0.3">
      <c r="A4175" s="101"/>
      <c r="B4175" s="101"/>
      <c r="C4175" s="101"/>
      <c r="D4175" s="101"/>
      <c r="E4175" s="101"/>
      <c r="F4175" s="101"/>
      <c r="G4175" s="101"/>
      <c r="H4175" s="101"/>
      <c r="I4175" s="101"/>
      <c r="J4175" s="101"/>
      <c r="K4175" s="101"/>
    </row>
    <row r="4176" spans="1:11" x14ac:dyDescent="0.3">
      <c r="A4176" s="101"/>
      <c r="B4176" s="101"/>
      <c r="C4176" s="101"/>
      <c r="D4176" s="101"/>
      <c r="E4176" s="101"/>
      <c r="F4176" s="101"/>
      <c r="G4176" s="101"/>
      <c r="H4176" s="101"/>
      <c r="I4176" s="101"/>
      <c r="J4176" s="101"/>
      <c r="K4176" s="101"/>
    </row>
    <row r="4177" spans="1:11" x14ac:dyDescent="0.3">
      <c r="A4177" s="101"/>
      <c r="B4177" s="101"/>
      <c r="C4177" s="101"/>
      <c r="D4177" s="101"/>
      <c r="E4177" s="101"/>
      <c r="F4177" s="101"/>
      <c r="G4177" s="101"/>
      <c r="H4177" s="101"/>
      <c r="I4177" s="101"/>
      <c r="J4177" s="101"/>
      <c r="K4177" s="101"/>
    </row>
    <row r="4178" spans="1:11" x14ac:dyDescent="0.3">
      <c r="A4178" s="101"/>
      <c r="B4178" s="101"/>
      <c r="C4178" s="101"/>
      <c r="D4178" s="101"/>
      <c r="E4178" s="101"/>
      <c r="F4178" s="101"/>
      <c r="G4178" s="101"/>
      <c r="H4178" s="101"/>
      <c r="I4178" s="101"/>
      <c r="J4178" s="101"/>
      <c r="K4178" s="101"/>
    </row>
    <row r="4179" spans="1:11" x14ac:dyDescent="0.3">
      <c r="A4179" s="101"/>
      <c r="B4179" s="101"/>
      <c r="C4179" s="101"/>
      <c r="D4179" s="101"/>
      <c r="E4179" s="101"/>
      <c r="F4179" s="101"/>
      <c r="G4179" s="101"/>
      <c r="H4179" s="101"/>
      <c r="I4179" s="101"/>
      <c r="J4179" s="101"/>
      <c r="K4179" s="101"/>
    </row>
    <row r="4180" spans="1:11" x14ac:dyDescent="0.3">
      <c r="A4180" s="101"/>
      <c r="B4180" s="101"/>
      <c r="C4180" s="101"/>
      <c r="D4180" s="101"/>
      <c r="E4180" s="101"/>
      <c r="F4180" s="101"/>
      <c r="G4180" s="101"/>
      <c r="H4180" s="101"/>
      <c r="I4180" s="101"/>
      <c r="J4180" s="101"/>
      <c r="K4180" s="101"/>
    </row>
    <row r="4181" spans="1:11" x14ac:dyDescent="0.3">
      <c r="A4181" s="101"/>
      <c r="B4181" s="101"/>
      <c r="C4181" s="101"/>
      <c r="D4181" s="101"/>
      <c r="E4181" s="101"/>
      <c r="F4181" s="101"/>
      <c r="G4181" s="101"/>
      <c r="H4181" s="101"/>
      <c r="I4181" s="101"/>
      <c r="J4181" s="101"/>
      <c r="K4181" s="101"/>
    </row>
    <row r="4182" spans="1:11" x14ac:dyDescent="0.3">
      <c r="A4182" s="101"/>
      <c r="B4182" s="101"/>
      <c r="C4182" s="101"/>
      <c r="D4182" s="101"/>
      <c r="E4182" s="101"/>
      <c r="F4182" s="101"/>
      <c r="G4182" s="101"/>
      <c r="H4182" s="101"/>
      <c r="I4182" s="101"/>
      <c r="J4182" s="101"/>
      <c r="K4182" s="101"/>
    </row>
    <row r="4183" spans="1:11" x14ac:dyDescent="0.3">
      <c r="A4183" s="101"/>
      <c r="B4183" s="101"/>
      <c r="C4183" s="101"/>
      <c r="D4183" s="101"/>
      <c r="E4183" s="101"/>
      <c r="F4183" s="101"/>
      <c r="G4183" s="101"/>
      <c r="H4183" s="101"/>
      <c r="I4183" s="101"/>
      <c r="J4183" s="101"/>
      <c r="K4183" s="101"/>
    </row>
    <row r="4184" spans="1:11" x14ac:dyDescent="0.3">
      <c r="A4184" s="101"/>
      <c r="B4184" s="101"/>
      <c r="C4184" s="101"/>
      <c r="D4184" s="101"/>
      <c r="E4184" s="101"/>
      <c r="F4184" s="101"/>
      <c r="G4184" s="101"/>
      <c r="H4184" s="101"/>
      <c r="I4184" s="101"/>
      <c r="J4184" s="101"/>
      <c r="K4184" s="101"/>
    </row>
    <row r="4185" spans="1:11" x14ac:dyDescent="0.3">
      <c r="A4185" s="101"/>
      <c r="B4185" s="101"/>
      <c r="C4185" s="101"/>
      <c r="D4185" s="101"/>
      <c r="E4185" s="101"/>
      <c r="F4185" s="101"/>
      <c r="G4185" s="101"/>
      <c r="H4185" s="101"/>
      <c r="I4185" s="101"/>
      <c r="J4185" s="101"/>
      <c r="K4185" s="101"/>
    </row>
    <row r="4186" spans="1:11" x14ac:dyDescent="0.3">
      <c r="A4186" s="101"/>
      <c r="B4186" s="101"/>
      <c r="C4186" s="101"/>
      <c r="D4186" s="101"/>
      <c r="E4186" s="101"/>
      <c r="F4186" s="101"/>
      <c r="G4186" s="101"/>
      <c r="H4186" s="101"/>
      <c r="I4186" s="101"/>
      <c r="J4186" s="101"/>
      <c r="K4186" s="101"/>
    </row>
    <row r="4187" spans="1:11" x14ac:dyDescent="0.3">
      <c r="A4187" s="101"/>
      <c r="B4187" s="101"/>
      <c r="C4187" s="101"/>
      <c r="D4187" s="101"/>
      <c r="E4187" s="101"/>
      <c r="F4187" s="101"/>
      <c r="G4187" s="101"/>
      <c r="H4187" s="101"/>
      <c r="I4187" s="101"/>
      <c r="J4187" s="101"/>
      <c r="K4187" s="101"/>
    </row>
    <row r="4188" spans="1:11" x14ac:dyDescent="0.3">
      <c r="A4188" s="101"/>
      <c r="B4188" s="101"/>
      <c r="C4188" s="101"/>
      <c r="D4188" s="101"/>
      <c r="E4188" s="101"/>
      <c r="F4188" s="101"/>
      <c r="G4188" s="101"/>
      <c r="H4188" s="101"/>
      <c r="I4188" s="101"/>
      <c r="J4188" s="101"/>
      <c r="K4188" s="101"/>
    </row>
    <row r="4189" spans="1:11" x14ac:dyDescent="0.3">
      <c r="A4189" s="101"/>
      <c r="B4189" s="101"/>
      <c r="C4189" s="101"/>
      <c r="D4189" s="101"/>
      <c r="E4189" s="101"/>
      <c r="F4189" s="101"/>
      <c r="G4189" s="101"/>
      <c r="H4189" s="101"/>
      <c r="I4189" s="101"/>
      <c r="J4189" s="101"/>
      <c r="K4189" s="101"/>
    </row>
    <row r="4190" spans="1:11" x14ac:dyDescent="0.3">
      <c r="A4190" s="101"/>
      <c r="B4190" s="101"/>
      <c r="C4190" s="101"/>
      <c r="D4190" s="101"/>
      <c r="E4190" s="101"/>
      <c r="F4190" s="101"/>
      <c r="G4190" s="101"/>
      <c r="H4190" s="101"/>
      <c r="I4190" s="101"/>
      <c r="J4190" s="101"/>
      <c r="K4190" s="101"/>
    </row>
    <row r="4191" spans="1:11" x14ac:dyDescent="0.3">
      <c r="A4191" s="101"/>
      <c r="B4191" s="101"/>
      <c r="C4191" s="101"/>
      <c r="D4191" s="101"/>
      <c r="E4191" s="101"/>
      <c r="F4191" s="101"/>
      <c r="G4191" s="101"/>
      <c r="H4191" s="101"/>
      <c r="I4191" s="101"/>
      <c r="J4191" s="101"/>
      <c r="K4191" s="101"/>
    </row>
    <row r="4192" spans="1:11" x14ac:dyDescent="0.3">
      <c r="A4192" s="101"/>
      <c r="B4192" s="101"/>
      <c r="C4192" s="101"/>
      <c r="D4192" s="101"/>
      <c r="E4192" s="101"/>
      <c r="F4192" s="101"/>
      <c r="G4192" s="101"/>
      <c r="H4192" s="101"/>
      <c r="I4192" s="101"/>
      <c r="J4192" s="101"/>
      <c r="K4192" s="101"/>
    </row>
    <row r="4193" spans="1:11" x14ac:dyDescent="0.3">
      <c r="A4193" s="101"/>
      <c r="B4193" s="101"/>
      <c r="C4193" s="101"/>
      <c r="D4193" s="101"/>
      <c r="E4193" s="101"/>
      <c r="F4193" s="101"/>
      <c r="G4193" s="101"/>
      <c r="H4193" s="101"/>
      <c r="I4193" s="101"/>
      <c r="J4193" s="101"/>
      <c r="K4193" s="101"/>
    </row>
    <row r="4194" spans="1:11" x14ac:dyDescent="0.3">
      <c r="A4194" s="101"/>
      <c r="B4194" s="101"/>
      <c r="C4194" s="101"/>
      <c r="D4194" s="101"/>
      <c r="E4194" s="101"/>
      <c r="F4194" s="101"/>
      <c r="G4194" s="101"/>
      <c r="H4194" s="101"/>
      <c r="I4194" s="101"/>
      <c r="J4194" s="101"/>
      <c r="K4194" s="101"/>
    </row>
    <row r="4195" spans="1:11" x14ac:dyDescent="0.3">
      <c r="A4195" s="101"/>
      <c r="B4195" s="101"/>
      <c r="C4195" s="101"/>
      <c r="D4195" s="101"/>
      <c r="E4195" s="101"/>
      <c r="F4195" s="101"/>
      <c r="G4195" s="101"/>
      <c r="H4195" s="101"/>
      <c r="I4195" s="101"/>
      <c r="J4195" s="101"/>
      <c r="K4195" s="101"/>
    </row>
    <row r="4196" spans="1:11" x14ac:dyDescent="0.3">
      <c r="A4196" s="101"/>
      <c r="B4196" s="101"/>
      <c r="C4196" s="101"/>
      <c r="D4196" s="101"/>
      <c r="E4196" s="101"/>
      <c r="F4196" s="101"/>
      <c r="G4196" s="101"/>
      <c r="H4196" s="101"/>
      <c r="I4196" s="101"/>
      <c r="J4196" s="101"/>
      <c r="K4196" s="101"/>
    </row>
    <row r="4197" spans="1:11" x14ac:dyDescent="0.3">
      <c r="A4197" s="101"/>
      <c r="B4197" s="101"/>
      <c r="C4197" s="101"/>
      <c r="D4197" s="101"/>
      <c r="E4197" s="101"/>
      <c r="F4197" s="101"/>
      <c r="G4197" s="101"/>
      <c r="H4197" s="101"/>
      <c r="I4197" s="101"/>
      <c r="J4197" s="101"/>
      <c r="K4197" s="101"/>
    </row>
    <row r="4198" spans="1:11" x14ac:dyDescent="0.3">
      <c r="A4198" s="101"/>
      <c r="B4198" s="101"/>
      <c r="C4198" s="101"/>
      <c r="D4198" s="101"/>
      <c r="E4198" s="101"/>
      <c r="F4198" s="101"/>
      <c r="G4198" s="101"/>
      <c r="H4198" s="101"/>
      <c r="I4198" s="101"/>
      <c r="J4198" s="101"/>
      <c r="K4198" s="101"/>
    </row>
    <row r="4199" spans="1:11" x14ac:dyDescent="0.3">
      <c r="A4199" s="101"/>
      <c r="B4199" s="101"/>
      <c r="C4199" s="101"/>
      <c r="D4199" s="101"/>
      <c r="E4199" s="101"/>
      <c r="F4199" s="101"/>
      <c r="G4199" s="101"/>
      <c r="H4199" s="101"/>
      <c r="I4199" s="101"/>
      <c r="J4199" s="101"/>
      <c r="K4199" s="101"/>
    </row>
    <row r="4200" spans="1:11" x14ac:dyDescent="0.3">
      <c r="A4200" s="101"/>
      <c r="B4200" s="101"/>
      <c r="C4200" s="101"/>
      <c r="D4200" s="101"/>
      <c r="E4200" s="101"/>
      <c r="F4200" s="101"/>
      <c r="G4200" s="101"/>
      <c r="H4200" s="101"/>
      <c r="I4200" s="101"/>
      <c r="J4200" s="101"/>
      <c r="K4200" s="101"/>
    </row>
    <row r="4201" spans="1:11" x14ac:dyDescent="0.3">
      <c r="A4201" s="101"/>
      <c r="B4201" s="101"/>
      <c r="C4201" s="101"/>
      <c r="D4201" s="101"/>
      <c r="E4201" s="101"/>
      <c r="F4201" s="101"/>
      <c r="G4201" s="101"/>
      <c r="H4201" s="101"/>
      <c r="I4201" s="101"/>
      <c r="J4201" s="101"/>
      <c r="K4201" s="101"/>
    </row>
    <row r="4202" spans="1:11" x14ac:dyDescent="0.3">
      <c r="A4202" s="101"/>
      <c r="B4202" s="101"/>
      <c r="C4202" s="101"/>
      <c r="D4202" s="101"/>
      <c r="E4202" s="101"/>
      <c r="F4202" s="101"/>
      <c r="G4202" s="101"/>
      <c r="H4202" s="101"/>
      <c r="I4202" s="101"/>
      <c r="J4202" s="101"/>
      <c r="K4202" s="101"/>
    </row>
    <row r="4203" spans="1:11" x14ac:dyDescent="0.3">
      <c r="A4203" s="101"/>
      <c r="B4203" s="101"/>
      <c r="C4203" s="101"/>
      <c r="D4203" s="101"/>
      <c r="E4203" s="101"/>
      <c r="F4203" s="101"/>
      <c r="G4203" s="101"/>
      <c r="H4203" s="101"/>
      <c r="I4203" s="101"/>
      <c r="J4203" s="101"/>
      <c r="K4203" s="101"/>
    </row>
    <row r="4204" spans="1:11" x14ac:dyDescent="0.3">
      <c r="A4204" s="101"/>
      <c r="B4204" s="101"/>
      <c r="C4204" s="101"/>
      <c r="D4204" s="101"/>
      <c r="E4204" s="101"/>
      <c r="F4204" s="101"/>
      <c r="G4204" s="101"/>
      <c r="H4204" s="101"/>
      <c r="I4204" s="101"/>
      <c r="J4204" s="101"/>
      <c r="K4204" s="101"/>
    </row>
    <row r="4205" spans="1:11" x14ac:dyDescent="0.3">
      <c r="A4205" s="101"/>
      <c r="B4205" s="101"/>
      <c r="C4205" s="101"/>
      <c r="D4205" s="101"/>
      <c r="E4205" s="101"/>
      <c r="F4205" s="101"/>
      <c r="G4205" s="101"/>
      <c r="H4205" s="101"/>
      <c r="I4205" s="101"/>
      <c r="J4205" s="101"/>
      <c r="K4205" s="101"/>
    </row>
    <row r="4206" spans="1:11" x14ac:dyDescent="0.3">
      <c r="A4206" s="101"/>
      <c r="B4206" s="101"/>
      <c r="C4206" s="101"/>
      <c r="D4206" s="101"/>
      <c r="E4206" s="101"/>
      <c r="F4206" s="101"/>
      <c r="G4206" s="101"/>
      <c r="H4206" s="101"/>
      <c r="I4206" s="101"/>
      <c r="J4206" s="101"/>
      <c r="K4206" s="101"/>
    </row>
    <row r="4207" spans="1:11" x14ac:dyDescent="0.3">
      <c r="A4207" s="101"/>
      <c r="B4207" s="101"/>
      <c r="C4207" s="101"/>
      <c r="D4207" s="101"/>
      <c r="E4207" s="101"/>
      <c r="F4207" s="101"/>
      <c r="G4207" s="101"/>
      <c r="H4207" s="101"/>
      <c r="I4207" s="101"/>
      <c r="J4207" s="101"/>
      <c r="K4207" s="101"/>
    </row>
    <row r="4208" spans="1:11" x14ac:dyDescent="0.3">
      <c r="A4208" s="101"/>
      <c r="B4208" s="101"/>
      <c r="C4208" s="101"/>
      <c r="D4208" s="101"/>
      <c r="E4208" s="101"/>
      <c r="F4208" s="101"/>
      <c r="G4208" s="101"/>
      <c r="H4208" s="101"/>
      <c r="I4208" s="101"/>
      <c r="J4208" s="101"/>
      <c r="K4208" s="101"/>
    </row>
    <row r="4209" spans="1:11" x14ac:dyDescent="0.3">
      <c r="A4209" s="101"/>
      <c r="B4209" s="101"/>
      <c r="C4209" s="101"/>
      <c r="D4209" s="101"/>
      <c r="E4209" s="101"/>
      <c r="F4209" s="101"/>
      <c r="G4209" s="101"/>
      <c r="H4209" s="101"/>
      <c r="I4209" s="101"/>
      <c r="J4209" s="101"/>
      <c r="K4209" s="101"/>
    </row>
    <row r="4210" spans="1:11" x14ac:dyDescent="0.3">
      <c r="A4210" s="101"/>
      <c r="B4210" s="101"/>
      <c r="C4210" s="101"/>
      <c r="D4210" s="101"/>
      <c r="E4210" s="101"/>
      <c r="F4210" s="101"/>
      <c r="G4210" s="101"/>
      <c r="H4210" s="101"/>
      <c r="I4210" s="101"/>
      <c r="J4210" s="101"/>
      <c r="K4210" s="101"/>
    </row>
    <row r="4211" spans="1:11" x14ac:dyDescent="0.3">
      <c r="A4211" s="101"/>
      <c r="B4211" s="101"/>
      <c r="C4211" s="101"/>
      <c r="D4211" s="101"/>
      <c r="E4211" s="101"/>
      <c r="F4211" s="101"/>
      <c r="G4211" s="101"/>
      <c r="H4211" s="101"/>
      <c r="I4211" s="101"/>
      <c r="J4211" s="101"/>
      <c r="K4211" s="101"/>
    </row>
    <row r="4212" spans="1:11" x14ac:dyDescent="0.3">
      <c r="A4212" s="101"/>
      <c r="B4212" s="101"/>
      <c r="C4212" s="101"/>
      <c r="D4212" s="101"/>
      <c r="E4212" s="101"/>
      <c r="F4212" s="101"/>
      <c r="G4212" s="101"/>
      <c r="H4212" s="101"/>
      <c r="I4212" s="101"/>
      <c r="J4212" s="101"/>
      <c r="K4212" s="101"/>
    </row>
    <row r="4213" spans="1:11" x14ac:dyDescent="0.3">
      <c r="A4213" s="101"/>
      <c r="B4213" s="101"/>
      <c r="C4213" s="101"/>
      <c r="D4213" s="101"/>
      <c r="E4213" s="101"/>
      <c r="F4213" s="101"/>
      <c r="G4213" s="101"/>
      <c r="H4213" s="101"/>
      <c r="I4213" s="101"/>
      <c r="J4213" s="101"/>
      <c r="K4213" s="101"/>
    </row>
    <row r="4214" spans="1:11" x14ac:dyDescent="0.3">
      <c r="A4214" s="101"/>
      <c r="B4214" s="101"/>
      <c r="C4214" s="101"/>
      <c r="D4214" s="101"/>
      <c r="E4214" s="101"/>
      <c r="F4214" s="101"/>
      <c r="G4214" s="101"/>
      <c r="H4214" s="101"/>
      <c r="I4214" s="101"/>
      <c r="J4214" s="101"/>
      <c r="K4214" s="101"/>
    </row>
    <row r="4215" spans="1:11" x14ac:dyDescent="0.3">
      <c r="A4215" s="101"/>
      <c r="B4215" s="101"/>
      <c r="C4215" s="101"/>
      <c r="D4215" s="101"/>
      <c r="E4215" s="101"/>
      <c r="F4215" s="101"/>
      <c r="G4215" s="101"/>
      <c r="H4215" s="101"/>
      <c r="I4215" s="101"/>
      <c r="J4215" s="101"/>
      <c r="K4215" s="101"/>
    </row>
    <row r="4216" spans="1:11" x14ac:dyDescent="0.3">
      <c r="A4216" s="101"/>
      <c r="B4216" s="101"/>
      <c r="C4216" s="101"/>
      <c r="D4216" s="101"/>
      <c r="E4216" s="101"/>
      <c r="F4216" s="101"/>
      <c r="G4216" s="101"/>
      <c r="H4216" s="101"/>
      <c r="I4216" s="101"/>
      <c r="J4216" s="101"/>
      <c r="K4216" s="101"/>
    </row>
    <row r="4217" spans="1:11" x14ac:dyDescent="0.3">
      <c r="A4217" s="101"/>
      <c r="B4217" s="101"/>
      <c r="C4217" s="101"/>
      <c r="D4217" s="101"/>
      <c r="E4217" s="101"/>
      <c r="F4217" s="101"/>
      <c r="G4217" s="101"/>
      <c r="H4217" s="101"/>
      <c r="I4217" s="101"/>
      <c r="J4217" s="101"/>
      <c r="K4217" s="101"/>
    </row>
    <row r="4218" spans="1:11" x14ac:dyDescent="0.3">
      <c r="A4218" s="101"/>
      <c r="B4218" s="101"/>
      <c r="C4218" s="101"/>
      <c r="D4218" s="101"/>
      <c r="E4218" s="101"/>
      <c r="F4218" s="101"/>
      <c r="G4218" s="101"/>
      <c r="H4218" s="101"/>
      <c r="I4218" s="101"/>
      <c r="J4218" s="101"/>
      <c r="K4218" s="101"/>
    </row>
    <row r="4219" spans="1:11" x14ac:dyDescent="0.3">
      <c r="A4219" s="101"/>
      <c r="B4219" s="101"/>
      <c r="C4219" s="101"/>
      <c r="D4219" s="101"/>
      <c r="E4219" s="101"/>
      <c r="F4219" s="101"/>
      <c r="G4219" s="101"/>
      <c r="H4219" s="101"/>
      <c r="I4219" s="101"/>
      <c r="J4219" s="101"/>
      <c r="K4219" s="101"/>
    </row>
    <row r="4220" spans="1:11" x14ac:dyDescent="0.3">
      <c r="A4220" s="101"/>
      <c r="B4220" s="101"/>
      <c r="C4220" s="101"/>
      <c r="D4220" s="101"/>
      <c r="E4220" s="101"/>
      <c r="F4220" s="101"/>
      <c r="G4220" s="101"/>
      <c r="H4220" s="101"/>
      <c r="I4220" s="101"/>
      <c r="J4220" s="101"/>
      <c r="K4220" s="101"/>
    </row>
    <row r="4221" spans="1:11" x14ac:dyDescent="0.3">
      <c r="A4221" s="101"/>
      <c r="B4221" s="101"/>
      <c r="C4221" s="101"/>
      <c r="D4221" s="101"/>
      <c r="E4221" s="101"/>
      <c r="F4221" s="101"/>
      <c r="G4221" s="101"/>
      <c r="H4221" s="101"/>
      <c r="I4221" s="101"/>
      <c r="J4221" s="101"/>
      <c r="K4221" s="101"/>
    </row>
    <row r="4222" spans="1:11" x14ac:dyDescent="0.3">
      <c r="A4222" s="101"/>
      <c r="B4222" s="101"/>
      <c r="C4222" s="101"/>
      <c r="D4222" s="101"/>
      <c r="E4222" s="101"/>
      <c r="F4222" s="101"/>
      <c r="G4222" s="101"/>
      <c r="H4222" s="101"/>
      <c r="I4222" s="101"/>
      <c r="J4222" s="101"/>
      <c r="K4222" s="101"/>
    </row>
    <row r="4223" spans="1:11" x14ac:dyDescent="0.3">
      <c r="A4223" s="101"/>
      <c r="B4223" s="101"/>
      <c r="C4223" s="101"/>
      <c r="D4223" s="101"/>
      <c r="E4223" s="101"/>
      <c r="F4223" s="101"/>
      <c r="G4223" s="101"/>
      <c r="H4223" s="101"/>
      <c r="I4223" s="101"/>
      <c r="J4223" s="101"/>
      <c r="K4223" s="101"/>
    </row>
    <row r="4224" spans="1:11" x14ac:dyDescent="0.3">
      <c r="A4224" s="101"/>
      <c r="B4224" s="101"/>
      <c r="C4224" s="101"/>
      <c r="D4224" s="101"/>
      <c r="E4224" s="101"/>
      <c r="F4224" s="101"/>
      <c r="G4224" s="101"/>
      <c r="H4224" s="101"/>
      <c r="I4224" s="101"/>
      <c r="J4224" s="101"/>
      <c r="K4224" s="101"/>
    </row>
    <row r="4225" spans="1:11" x14ac:dyDescent="0.3">
      <c r="A4225" s="101"/>
      <c r="B4225" s="101"/>
      <c r="C4225" s="101"/>
      <c r="D4225" s="101"/>
      <c r="E4225" s="101"/>
      <c r="F4225" s="101"/>
      <c r="G4225" s="101"/>
      <c r="H4225" s="101"/>
      <c r="I4225" s="101"/>
      <c r="J4225" s="101"/>
      <c r="K4225" s="101"/>
    </row>
    <row r="4226" spans="1:11" x14ac:dyDescent="0.3">
      <c r="A4226" s="101"/>
      <c r="B4226" s="101"/>
      <c r="C4226" s="101"/>
      <c r="D4226" s="101"/>
      <c r="E4226" s="101"/>
      <c r="F4226" s="101"/>
      <c r="G4226" s="101"/>
      <c r="H4226" s="101"/>
      <c r="I4226" s="101"/>
      <c r="J4226" s="101"/>
      <c r="K4226" s="101"/>
    </row>
    <row r="4227" spans="1:11" x14ac:dyDescent="0.3">
      <c r="A4227" s="101"/>
      <c r="B4227" s="101"/>
      <c r="C4227" s="101"/>
      <c r="D4227" s="101"/>
      <c r="E4227" s="101"/>
      <c r="F4227" s="101"/>
      <c r="G4227" s="101"/>
      <c r="H4227" s="101"/>
      <c r="I4227" s="101"/>
      <c r="J4227" s="101"/>
      <c r="K4227" s="101"/>
    </row>
    <row r="4228" spans="1:11" x14ac:dyDescent="0.3">
      <c r="A4228" s="101"/>
      <c r="B4228" s="101"/>
      <c r="C4228" s="101"/>
      <c r="D4228" s="101"/>
      <c r="E4228" s="101"/>
      <c r="F4228" s="101"/>
      <c r="G4228" s="101"/>
      <c r="H4228" s="101"/>
      <c r="I4228" s="101"/>
      <c r="J4228" s="101"/>
      <c r="K4228" s="101"/>
    </row>
    <row r="4229" spans="1:11" x14ac:dyDescent="0.3">
      <c r="A4229" s="101"/>
      <c r="B4229" s="101"/>
      <c r="C4229" s="101"/>
      <c r="D4229" s="101"/>
      <c r="E4229" s="101"/>
      <c r="F4229" s="101"/>
      <c r="G4229" s="101"/>
      <c r="H4229" s="101"/>
      <c r="I4229" s="101"/>
      <c r="J4229" s="101"/>
      <c r="K4229" s="101"/>
    </row>
    <row r="4230" spans="1:11" x14ac:dyDescent="0.3">
      <c r="A4230" s="101"/>
      <c r="B4230" s="101"/>
      <c r="C4230" s="101"/>
      <c r="D4230" s="101"/>
      <c r="E4230" s="101"/>
      <c r="F4230" s="101"/>
      <c r="G4230" s="101"/>
      <c r="H4230" s="101"/>
      <c r="I4230" s="101"/>
      <c r="J4230" s="101"/>
      <c r="K4230" s="101"/>
    </row>
    <row r="4231" spans="1:11" x14ac:dyDescent="0.3">
      <c r="A4231" s="101"/>
      <c r="B4231" s="101"/>
      <c r="C4231" s="101"/>
      <c r="D4231" s="101"/>
      <c r="E4231" s="101"/>
      <c r="F4231" s="101"/>
      <c r="G4231" s="101"/>
      <c r="H4231" s="101"/>
      <c r="I4231" s="101"/>
      <c r="J4231" s="101"/>
      <c r="K4231" s="101"/>
    </row>
    <row r="4232" spans="1:11" x14ac:dyDescent="0.3">
      <c r="A4232" s="101"/>
      <c r="B4232" s="101"/>
      <c r="C4232" s="101"/>
      <c r="D4232" s="101"/>
      <c r="E4232" s="101"/>
      <c r="F4232" s="101"/>
      <c r="G4232" s="101"/>
      <c r="H4232" s="101"/>
      <c r="I4232" s="101"/>
      <c r="J4232" s="101"/>
      <c r="K4232" s="101"/>
    </row>
    <row r="4233" spans="1:11" x14ac:dyDescent="0.3">
      <c r="A4233" s="101"/>
      <c r="B4233" s="101"/>
      <c r="C4233" s="101"/>
      <c r="D4233" s="101"/>
      <c r="E4233" s="101"/>
      <c r="F4233" s="101"/>
      <c r="G4233" s="101"/>
      <c r="H4233" s="101"/>
      <c r="I4233" s="101"/>
      <c r="J4233" s="101"/>
      <c r="K4233" s="101"/>
    </row>
    <row r="4234" spans="1:11" x14ac:dyDescent="0.3">
      <c r="A4234" s="101"/>
      <c r="B4234" s="101"/>
      <c r="C4234" s="101"/>
      <c r="D4234" s="101"/>
      <c r="E4234" s="101"/>
      <c r="F4234" s="101"/>
      <c r="G4234" s="101"/>
      <c r="H4234" s="101"/>
      <c r="I4234" s="101"/>
      <c r="J4234" s="101"/>
      <c r="K4234" s="101"/>
    </row>
    <row r="4235" spans="1:11" x14ac:dyDescent="0.3">
      <c r="A4235" s="101"/>
      <c r="B4235" s="101"/>
      <c r="C4235" s="101"/>
      <c r="D4235" s="101"/>
      <c r="E4235" s="101"/>
      <c r="F4235" s="101"/>
      <c r="G4235" s="101"/>
      <c r="H4235" s="101"/>
      <c r="I4235" s="101"/>
      <c r="J4235" s="101"/>
      <c r="K4235" s="101"/>
    </row>
    <row r="4236" spans="1:11" x14ac:dyDescent="0.3">
      <c r="A4236" s="101"/>
      <c r="B4236" s="101"/>
      <c r="C4236" s="101"/>
      <c r="D4236" s="101"/>
      <c r="E4236" s="101"/>
      <c r="F4236" s="101"/>
      <c r="G4236" s="101"/>
      <c r="H4236" s="101"/>
      <c r="I4236" s="101"/>
      <c r="J4236" s="101"/>
      <c r="K4236" s="101"/>
    </row>
    <row r="4237" spans="1:11" x14ac:dyDescent="0.3">
      <c r="A4237" s="101"/>
      <c r="B4237" s="101"/>
      <c r="C4237" s="101"/>
      <c r="D4237" s="101"/>
      <c r="E4237" s="101"/>
      <c r="F4237" s="101"/>
      <c r="G4237" s="101"/>
      <c r="H4237" s="101"/>
      <c r="I4237" s="101"/>
      <c r="J4237" s="101"/>
      <c r="K4237" s="101"/>
    </row>
    <row r="4238" spans="1:11" x14ac:dyDescent="0.3">
      <c r="A4238" s="101"/>
      <c r="B4238" s="101"/>
      <c r="C4238" s="101"/>
      <c r="D4238" s="101"/>
      <c r="E4238" s="101"/>
      <c r="F4238" s="101"/>
      <c r="G4238" s="101"/>
      <c r="H4238" s="101"/>
      <c r="I4238" s="101"/>
      <c r="J4238" s="101"/>
      <c r="K4238" s="101"/>
    </row>
    <row r="4239" spans="1:11" x14ac:dyDescent="0.3">
      <c r="A4239" s="101"/>
      <c r="B4239" s="101"/>
      <c r="C4239" s="101"/>
      <c r="D4239" s="101"/>
      <c r="E4239" s="101"/>
      <c r="F4239" s="101"/>
      <c r="G4239" s="101"/>
      <c r="H4239" s="101"/>
      <c r="I4239" s="101"/>
      <c r="J4239" s="101"/>
      <c r="K4239" s="101"/>
    </row>
    <row r="4240" spans="1:11" x14ac:dyDescent="0.3">
      <c r="A4240" s="101"/>
      <c r="B4240" s="101"/>
      <c r="C4240" s="101"/>
      <c r="D4240" s="101"/>
      <c r="E4240" s="101"/>
      <c r="F4240" s="101"/>
      <c r="G4240" s="101"/>
      <c r="H4240" s="101"/>
      <c r="I4240" s="101"/>
      <c r="J4240" s="101"/>
      <c r="K4240" s="101"/>
    </row>
    <row r="4241" spans="1:11" x14ac:dyDescent="0.3">
      <c r="A4241" s="101"/>
      <c r="B4241" s="101"/>
      <c r="C4241" s="101"/>
      <c r="D4241" s="101"/>
      <c r="E4241" s="101"/>
      <c r="F4241" s="101"/>
      <c r="G4241" s="101"/>
      <c r="H4241" s="101"/>
      <c r="I4241" s="101"/>
      <c r="J4241" s="101"/>
      <c r="K4241" s="101"/>
    </row>
    <row r="4242" spans="1:11" x14ac:dyDescent="0.3">
      <c r="A4242" s="101"/>
      <c r="B4242" s="101"/>
      <c r="C4242" s="101"/>
      <c r="D4242" s="101"/>
      <c r="E4242" s="101"/>
      <c r="F4242" s="101"/>
      <c r="G4242" s="101"/>
      <c r="H4242" s="101"/>
      <c r="I4242" s="101"/>
      <c r="J4242" s="101"/>
      <c r="K4242" s="101"/>
    </row>
    <row r="4243" spans="1:11" x14ac:dyDescent="0.3">
      <c r="A4243" s="101"/>
      <c r="B4243" s="101"/>
      <c r="C4243" s="101"/>
      <c r="D4243" s="101"/>
      <c r="E4243" s="101"/>
      <c r="F4243" s="101"/>
      <c r="G4243" s="101"/>
      <c r="H4243" s="101"/>
      <c r="I4243" s="101"/>
      <c r="J4243" s="101"/>
      <c r="K4243" s="101"/>
    </row>
    <row r="4244" spans="1:11" x14ac:dyDescent="0.3">
      <c r="A4244" s="101"/>
      <c r="B4244" s="101"/>
      <c r="C4244" s="101"/>
      <c r="D4244" s="101"/>
      <c r="E4244" s="101"/>
      <c r="F4244" s="101"/>
      <c r="G4244" s="101"/>
      <c r="H4244" s="101"/>
      <c r="I4244" s="101"/>
      <c r="J4244" s="101"/>
      <c r="K4244" s="101"/>
    </row>
    <row r="4245" spans="1:11" x14ac:dyDescent="0.3">
      <c r="A4245" s="101"/>
      <c r="B4245" s="101"/>
      <c r="C4245" s="101"/>
      <c r="D4245" s="101"/>
      <c r="E4245" s="101"/>
      <c r="F4245" s="101"/>
      <c r="G4245" s="101"/>
      <c r="H4245" s="101"/>
      <c r="I4245" s="101"/>
      <c r="J4245" s="101"/>
      <c r="K4245" s="101"/>
    </row>
    <row r="4246" spans="1:11" x14ac:dyDescent="0.3">
      <c r="A4246" s="101"/>
      <c r="B4246" s="101"/>
      <c r="C4246" s="101"/>
      <c r="D4246" s="101"/>
      <c r="E4246" s="101"/>
      <c r="F4246" s="101"/>
      <c r="G4246" s="101"/>
      <c r="H4246" s="101"/>
      <c r="I4246" s="101"/>
      <c r="J4246" s="101"/>
      <c r="K4246" s="101"/>
    </row>
    <row r="4247" spans="1:11" x14ac:dyDescent="0.3">
      <c r="A4247" s="101"/>
      <c r="B4247" s="101"/>
      <c r="C4247" s="101"/>
      <c r="D4247" s="101"/>
      <c r="E4247" s="101"/>
      <c r="F4247" s="101"/>
      <c r="G4247" s="101"/>
      <c r="H4247" s="101"/>
      <c r="I4247" s="101"/>
      <c r="J4247" s="101"/>
      <c r="K4247" s="101"/>
    </row>
    <row r="4248" spans="1:11" x14ac:dyDescent="0.3">
      <c r="A4248" s="101"/>
      <c r="B4248" s="101"/>
      <c r="C4248" s="101"/>
      <c r="D4248" s="101"/>
      <c r="E4248" s="101"/>
      <c r="F4248" s="101"/>
      <c r="G4248" s="101"/>
      <c r="H4248" s="101"/>
      <c r="I4248" s="101"/>
      <c r="J4248" s="101"/>
      <c r="K4248" s="101"/>
    </row>
    <row r="4249" spans="1:11" x14ac:dyDescent="0.3">
      <c r="A4249" s="101"/>
      <c r="B4249" s="101"/>
      <c r="C4249" s="101"/>
      <c r="D4249" s="101"/>
      <c r="E4249" s="101"/>
      <c r="F4249" s="101"/>
      <c r="G4249" s="101"/>
      <c r="H4249" s="101"/>
      <c r="I4249" s="101"/>
      <c r="J4249" s="101"/>
      <c r="K4249" s="101"/>
    </row>
    <row r="4250" spans="1:11" x14ac:dyDescent="0.3">
      <c r="A4250" s="101"/>
      <c r="B4250" s="101"/>
      <c r="C4250" s="101"/>
      <c r="D4250" s="101"/>
      <c r="E4250" s="101"/>
      <c r="F4250" s="101"/>
      <c r="G4250" s="101"/>
      <c r="H4250" s="101"/>
      <c r="I4250" s="101"/>
      <c r="J4250" s="101"/>
      <c r="K4250" s="101"/>
    </row>
    <row r="4251" spans="1:11" x14ac:dyDescent="0.3">
      <c r="A4251" s="101"/>
      <c r="B4251" s="101"/>
      <c r="C4251" s="101"/>
      <c r="D4251" s="101"/>
      <c r="E4251" s="101"/>
      <c r="F4251" s="101"/>
      <c r="G4251" s="101"/>
      <c r="H4251" s="101"/>
      <c r="I4251" s="101"/>
      <c r="J4251" s="101"/>
      <c r="K4251" s="101"/>
    </row>
    <row r="4252" spans="1:11" x14ac:dyDescent="0.3">
      <c r="A4252" s="101"/>
      <c r="B4252" s="101"/>
      <c r="C4252" s="101"/>
      <c r="D4252" s="101"/>
      <c r="E4252" s="101"/>
      <c r="F4252" s="101"/>
      <c r="G4252" s="101"/>
      <c r="H4252" s="101"/>
      <c r="I4252" s="101"/>
      <c r="J4252" s="101"/>
      <c r="K4252" s="101"/>
    </row>
    <row r="4253" spans="1:11" x14ac:dyDescent="0.3">
      <c r="A4253" s="101"/>
      <c r="B4253" s="101"/>
      <c r="C4253" s="101"/>
      <c r="D4253" s="101"/>
      <c r="E4253" s="101"/>
      <c r="F4253" s="101"/>
      <c r="G4253" s="101"/>
      <c r="H4253" s="101"/>
      <c r="I4253" s="101"/>
      <c r="J4253" s="101"/>
      <c r="K4253" s="101"/>
    </row>
    <row r="4254" spans="1:11" x14ac:dyDescent="0.3">
      <c r="A4254" s="101"/>
      <c r="B4254" s="101"/>
      <c r="C4254" s="101"/>
      <c r="D4254" s="101"/>
      <c r="E4254" s="101"/>
      <c r="F4254" s="101"/>
      <c r="G4254" s="101"/>
      <c r="H4254" s="101"/>
      <c r="I4254" s="101"/>
      <c r="J4254" s="101"/>
      <c r="K4254" s="101"/>
    </row>
    <row r="4255" spans="1:11" x14ac:dyDescent="0.3">
      <c r="A4255" s="101"/>
      <c r="B4255" s="101"/>
      <c r="C4255" s="101"/>
      <c r="D4255" s="101"/>
      <c r="E4255" s="101"/>
      <c r="F4255" s="101"/>
      <c r="G4255" s="101"/>
      <c r="H4255" s="101"/>
      <c r="I4255" s="101"/>
      <c r="J4255" s="101"/>
      <c r="K4255" s="101"/>
    </row>
    <row r="4256" spans="1:11" x14ac:dyDescent="0.3">
      <c r="A4256" s="101"/>
      <c r="B4256" s="101"/>
      <c r="C4256" s="101"/>
      <c r="D4256" s="101"/>
      <c r="E4256" s="101"/>
      <c r="F4256" s="101"/>
      <c r="G4256" s="101"/>
      <c r="H4256" s="101"/>
      <c r="I4256" s="101"/>
      <c r="J4256" s="101"/>
      <c r="K4256" s="101"/>
    </row>
    <row r="4257" spans="1:11" x14ac:dyDescent="0.3">
      <c r="A4257" s="101"/>
      <c r="B4257" s="101"/>
      <c r="C4257" s="101"/>
      <c r="D4257" s="101"/>
      <c r="E4257" s="101"/>
      <c r="F4257" s="101"/>
      <c r="G4257" s="101"/>
      <c r="H4257" s="101"/>
      <c r="I4257" s="101"/>
      <c r="J4257" s="101"/>
      <c r="K4257" s="101"/>
    </row>
    <row r="4258" spans="1:11" x14ac:dyDescent="0.3">
      <c r="A4258" s="101"/>
      <c r="B4258" s="101"/>
      <c r="C4258" s="101"/>
      <c r="D4258" s="101"/>
      <c r="E4258" s="101"/>
      <c r="F4258" s="101"/>
      <c r="G4258" s="101"/>
      <c r="H4258" s="101"/>
      <c r="I4258" s="101"/>
      <c r="J4258" s="101"/>
      <c r="K4258" s="101"/>
    </row>
    <row r="4259" spans="1:11" x14ac:dyDescent="0.3">
      <c r="A4259" s="101"/>
      <c r="B4259" s="101"/>
      <c r="C4259" s="101"/>
      <c r="D4259" s="101"/>
      <c r="E4259" s="101"/>
      <c r="F4259" s="101"/>
      <c r="G4259" s="101"/>
      <c r="H4259" s="101"/>
      <c r="I4259" s="101"/>
      <c r="J4259" s="101"/>
      <c r="K4259" s="101"/>
    </row>
    <row r="4260" spans="1:11" x14ac:dyDescent="0.3">
      <c r="A4260" s="101"/>
      <c r="B4260" s="101"/>
      <c r="C4260" s="101"/>
      <c r="D4260" s="101"/>
      <c r="E4260" s="101"/>
      <c r="F4260" s="101"/>
      <c r="G4260" s="101"/>
      <c r="H4260" s="101"/>
      <c r="I4260" s="101"/>
      <c r="J4260" s="101"/>
      <c r="K4260" s="101"/>
    </row>
    <row r="4261" spans="1:11" x14ac:dyDescent="0.3">
      <c r="A4261" s="101"/>
      <c r="B4261" s="101"/>
      <c r="C4261" s="101"/>
      <c r="D4261" s="101"/>
      <c r="E4261" s="101"/>
      <c r="F4261" s="101"/>
      <c r="G4261" s="101"/>
      <c r="H4261" s="101"/>
      <c r="I4261" s="101"/>
      <c r="J4261" s="101"/>
      <c r="K4261" s="101"/>
    </row>
    <row r="4262" spans="1:11" x14ac:dyDescent="0.3">
      <c r="A4262" s="101"/>
      <c r="B4262" s="101"/>
      <c r="C4262" s="101"/>
      <c r="D4262" s="101"/>
      <c r="E4262" s="101"/>
      <c r="F4262" s="101"/>
      <c r="G4262" s="101"/>
      <c r="H4262" s="101"/>
      <c r="I4262" s="101"/>
      <c r="J4262" s="101"/>
      <c r="K4262" s="101"/>
    </row>
    <row r="4263" spans="1:11" x14ac:dyDescent="0.3">
      <c r="A4263" s="101"/>
      <c r="B4263" s="101"/>
      <c r="C4263" s="101"/>
      <c r="D4263" s="101"/>
      <c r="E4263" s="101"/>
      <c r="F4263" s="101"/>
      <c r="G4263" s="101"/>
      <c r="H4263" s="101"/>
      <c r="I4263" s="101"/>
      <c r="J4263" s="101"/>
      <c r="K4263" s="101"/>
    </row>
    <row r="4264" spans="1:11" x14ac:dyDescent="0.3">
      <c r="A4264" s="101"/>
      <c r="B4264" s="101"/>
      <c r="C4264" s="101"/>
      <c r="D4264" s="101"/>
      <c r="E4264" s="101"/>
      <c r="F4264" s="101"/>
      <c r="G4264" s="101"/>
      <c r="H4264" s="101"/>
      <c r="I4264" s="101"/>
      <c r="J4264" s="101"/>
      <c r="K4264" s="101"/>
    </row>
    <row r="4265" spans="1:11" x14ac:dyDescent="0.3">
      <c r="A4265" s="101"/>
      <c r="B4265" s="101"/>
      <c r="C4265" s="101"/>
      <c r="D4265" s="101"/>
      <c r="E4265" s="101"/>
      <c r="F4265" s="101"/>
      <c r="G4265" s="101"/>
      <c r="H4265" s="101"/>
      <c r="I4265" s="101"/>
      <c r="J4265" s="101"/>
      <c r="K4265" s="101"/>
    </row>
    <row r="4266" spans="1:11" x14ac:dyDescent="0.3">
      <c r="A4266" s="101"/>
      <c r="B4266" s="101"/>
      <c r="C4266" s="101"/>
      <c r="D4266" s="101"/>
      <c r="E4266" s="101"/>
      <c r="F4266" s="101"/>
      <c r="G4266" s="101"/>
      <c r="H4266" s="101"/>
      <c r="I4266" s="101"/>
      <c r="J4266" s="101"/>
      <c r="K4266" s="101"/>
    </row>
    <row r="4267" spans="1:11" x14ac:dyDescent="0.3">
      <c r="A4267" s="101"/>
      <c r="B4267" s="101"/>
      <c r="C4267" s="101"/>
      <c r="D4267" s="101"/>
      <c r="E4267" s="101"/>
      <c r="F4267" s="101"/>
      <c r="G4267" s="101"/>
      <c r="H4267" s="101"/>
      <c r="I4267" s="101"/>
      <c r="J4267" s="101"/>
      <c r="K4267" s="101"/>
    </row>
    <row r="4268" spans="1:11" x14ac:dyDescent="0.3">
      <c r="A4268" s="101"/>
      <c r="B4268" s="101"/>
      <c r="C4268" s="101"/>
      <c r="D4268" s="101"/>
      <c r="E4268" s="101"/>
      <c r="F4268" s="101"/>
      <c r="G4268" s="101"/>
      <c r="H4268" s="101"/>
      <c r="I4268" s="101"/>
      <c r="J4268" s="101"/>
      <c r="K4268" s="101"/>
    </row>
    <row r="4269" spans="1:11" x14ac:dyDescent="0.3">
      <c r="A4269" s="101"/>
      <c r="B4269" s="101"/>
      <c r="C4269" s="101"/>
      <c r="D4269" s="101"/>
      <c r="E4269" s="101"/>
      <c r="F4269" s="101"/>
      <c r="G4269" s="101"/>
      <c r="H4269" s="101"/>
      <c r="I4269" s="101"/>
      <c r="J4269" s="101"/>
      <c r="K4269" s="101"/>
    </row>
    <row r="4270" spans="1:11" x14ac:dyDescent="0.3">
      <c r="A4270" s="101"/>
      <c r="B4270" s="101"/>
      <c r="C4270" s="101"/>
      <c r="D4270" s="101"/>
      <c r="E4270" s="101"/>
      <c r="F4270" s="101"/>
      <c r="G4270" s="101"/>
      <c r="H4270" s="101"/>
      <c r="I4270" s="101"/>
      <c r="J4270" s="101"/>
      <c r="K4270" s="101"/>
    </row>
    <row r="4271" spans="1:11" x14ac:dyDescent="0.3">
      <c r="A4271" s="101"/>
      <c r="B4271" s="101"/>
      <c r="C4271" s="101"/>
      <c r="D4271" s="101"/>
      <c r="E4271" s="101"/>
      <c r="F4271" s="101"/>
      <c r="G4271" s="101"/>
      <c r="H4271" s="101"/>
      <c r="I4271" s="101"/>
      <c r="J4271" s="101"/>
      <c r="K4271" s="101"/>
    </row>
    <row r="4272" spans="1:11" x14ac:dyDescent="0.3">
      <c r="A4272" s="101"/>
      <c r="B4272" s="101"/>
      <c r="C4272" s="101"/>
      <c r="D4272" s="101"/>
      <c r="E4272" s="101"/>
      <c r="F4272" s="101"/>
      <c r="G4272" s="101"/>
      <c r="H4272" s="101"/>
      <c r="I4272" s="101"/>
      <c r="J4272" s="101"/>
      <c r="K4272" s="101"/>
    </row>
    <row r="4273" spans="1:11" x14ac:dyDescent="0.3">
      <c r="A4273" s="101"/>
      <c r="B4273" s="101"/>
      <c r="C4273" s="101"/>
      <c r="D4273" s="101"/>
      <c r="E4273" s="101"/>
      <c r="F4273" s="101"/>
      <c r="G4273" s="101"/>
      <c r="H4273" s="101"/>
      <c r="I4273" s="101"/>
      <c r="J4273" s="101"/>
      <c r="K4273" s="101"/>
    </row>
    <row r="4274" spans="1:11" x14ac:dyDescent="0.3">
      <c r="A4274" s="101"/>
      <c r="B4274" s="101"/>
      <c r="C4274" s="101"/>
      <c r="D4274" s="101"/>
      <c r="E4274" s="101"/>
      <c r="F4274" s="101"/>
      <c r="G4274" s="101"/>
      <c r="H4274" s="101"/>
      <c r="I4274" s="101"/>
      <c r="J4274" s="101"/>
      <c r="K4274" s="101"/>
    </row>
    <row r="4275" spans="1:11" x14ac:dyDescent="0.3">
      <c r="A4275" s="101"/>
      <c r="B4275" s="101"/>
      <c r="C4275" s="101"/>
      <c r="D4275" s="101"/>
      <c r="E4275" s="101"/>
      <c r="F4275" s="101"/>
      <c r="G4275" s="101"/>
      <c r="H4275" s="101"/>
      <c r="I4275" s="101"/>
      <c r="J4275" s="101"/>
      <c r="K4275" s="101"/>
    </row>
    <row r="4276" spans="1:11" x14ac:dyDescent="0.3">
      <c r="A4276" s="101"/>
      <c r="B4276" s="101"/>
      <c r="C4276" s="101"/>
      <c r="D4276" s="101"/>
      <c r="E4276" s="101"/>
      <c r="F4276" s="101"/>
      <c r="G4276" s="101"/>
      <c r="H4276" s="101"/>
      <c r="I4276" s="101"/>
      <c r="J4276" s="101"/>
      <c r="K4276" s="101"/>
    </row>
    <row r="4277" spans="1:11" x14ac:dyDescent="0.3">
      <c r="A4277" s="101"/>
      <c r="B4277" s="101"/>
      <c r="C4277" s="101"/>
      <c r="D4277" s="101"/>
      <c r="E4277" s="101"/>
      <c r="F4277" s="101"/>
      <c r="G4277" s="101"/>
      <c r="H4277" s="101"/>
      <c r="I4277" s="101"/>
      <c r="J4277" s="101"/>
      <c r="K4277" s="101"/>
    </row>
    <row r="4278" spans="1:11" x14ac:dyDescent="0.3">
      <c r="A4278" s="101"/>
      <c r="B4278" s="101"/>
      <c r="C4278" s="101"/>
      <c r="D4278" s="101"/>
      <c r="E4278" s="101"/>
      <c r="F4278" s="101"/>
      <c r="G4278" s="101"/>
      <c r="H4278" s="101"/>
      <c r="I4278" s="101"/>
      <c r="J4278" s="101"/>
      <c r="K4278" s="101"/>
    </row>
    <row r="4279" spans="1:11" x14ac:dyDescent="0.3">
      <c r="A4279" s="101"/>
      <c r="B4279" s="101"/>
      <c r="C4279" s="101"/>
      <c r="D4279" s="101"/>
      <c r="E4279" s="101"/>
      <c r="F4279" s="101"/>
      <c r="G4279" s="101"/>
      <c r="H4279" s="101"/>
      <c r="I4279" s="101"/>
      <c r="J4279" s="101"/>
      <c r="K4279" s="101"/>
    </row>
    <row r="4280" spans="1:11" x14ac:dyDescent="0.3">
      <c r="A4280" s="101"/>
      <c r="B4280" s="101"/>
      <c r="C4280" s="101"/>
      <c r="D4280" s="101"/>
      <c r="E4280" s="101"/>
      <c r="F4280" s="101"/>
      <c r="G4280" s="101"/>
      <c r="H4280" s="101"/>
      <c r="I4280" s="101"/>
      <c r="J4280" s="101"/>
      <c r="K4280" s="101"/>
    </row>
    <row r="4281" spans="1:11" x14ac:dyDescent="0.3">
      <c r="A4281" s="101"/>
      <c r="B4281" s="101"/>
      <c r="C4281" s="101"/>
      <c r="D4281" s="101"/>
      <c r="E4281" s="101"/>
      <c r="F4281" s="101"/>
      <c r="G4281" s="101"/>
      <c r="H4281" s="101"/>
      <c r="I4281" s="101"/>
      <c r="J4281" s="101"/>
      <c r="K4281" s="101"/>
    </row>
    <row r="4282" spans="1:11" x14ac:dyDescent="0.3">
      <c r="A4282" s="101"/>
      <c r="B4282" s="101"/>
      <c r="C4282" s="101"/>
      <c r="D4282" s="101"/>
      <c r="E4282" s="101"/>
      <c r="F4282" s="101"/>
      <c r="G4282" s="101"/>
      <c r="H4282" s="101"/>
      <c r="I4282" s="101"/>
      <c r="J4282" s="101"/>
      <c r="K4282" s="101"/>
    </row>
    <row r="4283" spans="1:11" x14ac:dyDescent="0.3">
      <c r="A4283" s="101"/>
      <c r="B4283" s="101"/>
      <c r="C4283" s="101"/>
      <c r="D4283" s="101"/>
      <c r="E4283" s="101"/>
      <c r="F4283" s="101"/>
      <c r="G4283" s="101"/>
      <c r="H4283" s="101"/>
      <c r="I4283" s="101"/>
      <c r="J4283" s="101"/>
      <c r="K4283" s="101"/>
    </row>
    <row r="4284" spans="1:11" x14ac:dyDescent="0.3">
      <c r="A4284" s="101"/>
      <c r="B4284" s="101"/>
      <c r="C4284" s="101"/>
      <c r="D4284" s="101"/>
      <c r="E4284" s="101"/>
      <c r="F4284" s="101"/>
      <c r="G4284" s="101"/>
      <c r="H4284" s="101"/>
      <c r="I4284" s="101"/>
      <c r="J4284" s="101"/>
      <c r="K4284" s="101"/>
    </row>
    <row r="4285" spans="1:11" x14ac:dyDescent="0.3">
      <c r="A4285" s="101"/>
      <c r="B4285" s="101"/>
      <c r="C4285" s="101"/>
      <c r="D4285" s="101"/>
      <c r="E4285" s="101"/>
      <c r="F4285" s="101"/>
      <c r="G4285" s="101"/>
      <c r="H4285" s="101"/>
      <c r="I4285" s="101"/>
      <c r="J4285" s="101"/>
      <c r="K4285" s="101"/>
    </row>
    <row r="4286" spans="1:11" x14ac:dyDescent="0.3">
      <c r="A4286" s="101"/>
      <c r="B4286" s="101"/>
      <c r="C4286" s="101"/>
      <c r="D4286" s="101"/>
      <c r="E4286" s="101"/>
      <c r="F4286" s="101"/>
      <c r="G4286" s="101"/>
      <c r="H4286" s="101"/>
      <c r="I4286" s="101"/>
      <c r="J4286" s="101"/>
      <c r="K4286" s="101"/>
    </row>
    <row r="4287" spans="1:11" x14ac:dyDescent="0.3">
      <c r="A4287" s="101"/>
      <c r="B4287" s="101"/>
      <c r="C4287" s="101"/>
      <c r="D4287" s="101"/>
      <c r="E4287" s="101"/>
      <c r="F4287" s="101"/>
      <c r="G4287" s="101"/>
      <c r="H4287" s="101"/>
      <c r="I4287" s="101"/>
      <c r="J4287" s="101"/>
      <c r="K4287" s="101"/>
    </row>
    <row r="4288" spans="1:11" x14ac:dyDescent="0.3">
      <c r="A4288" s="101"/>
      <c r="B4288" s="101"/>
      <c r="C4288" s="101"/>
      <c r="D4288" s="101"/>
      <c r="E4288" s="101"/>
      <c r="F4288" s="101"/>
      <c r="G4288" s="101"/>
      <c r="H4288" s="101"/>
      <c r="I4288" s="101"/>
      <c r="J4288" s="101"/>
      <c r="K4288" s="101"/>
    </row>
    <row r="4289" spans="1:11" x14ac:dyDescent="0.3">
      <c r="A4289" s="101"/>
      <c r="B4289" s="101"/>
      <c r="C4289" s="101"/>
      <c r="D4289" s="101"/>
      <c r="E4289" s="101"/>
      <c r="F4289" s="101"/>
      <c r="G4289" s="101"/>
      <c r="H4289" s="101"/>
      <c r="I4289" s="101"/>
      <c r="J4289" s="101"/>
      <c r="K4289" s="101"/>
    </row>
    <row r="4290" spans="1:11" x14ac:dyDescent="0.3">
      <c r="A4290" s="101"/>
      <c r="B4290" s="101"/>
      <c r="C4290" s="101"/>
      <c r="D4290" s="101"/>
      <c r="E4290" s="101"/>
      <c r="F4290" s="101"/>
      <c r="G4290" s="101"/>
      <c r="H4290" s="101"/>
      <c r="I4290" s="101"/>
      <c r="J4290" s="101"/>
      <c r="K4290" s="101"/>
    </row>
    <row r="4291" spans="1:11" x14ac:dyDescent="0.3">
      <c r="A4291" s="101"/>
      <c r="B4291" s="101"/>
      <c r="C4291" s="101"/>
      <c r="D4291" s="101"/>
      <c r="E4291" s="101"/>
      <c r="F4291" s="101"/>
      <c r="G4291" s="101"/>
      <c r="H4291" s="101"/>
      <c r="I4291" s="101"/>
      <c r="J4291" s="101"/>
      <c r="K4291" s="101"/>
    </row>
    <row r="4292" spans="1:11" x14ac:dyDescent="0.3">
      <c r="A4292" s="101"/>
      <c r="B4292" s="101"/>
      <c r="C4292" s="101"/>
      <c r="D4292" s="101"/>
      <c r="E4292" s="101"/>
      <c r="F4292" s="101"/>
      <c r="G4292" s="101"/>
      <c r="H4292" s="101"/>
      <c r="I4292" s="101"/>
      <c r="J4292" s="101"/>
      <c r="K4292" s="101"/>
    </row>
    <row r="4293" spans="1:11" x14ac:dyDescent="0.3">
      <c r="A4293" s="101"/>
      <c r="B4293" s="101"/>
      <c r="C4293" s="101"/>
      <c r="D4293" s="101"/>
      <c r="E4293" s="101"/>
      <c r="F4293" s="101"/>
      <c r="G4293" s="101"/>
      <c r="H4293" s="101"/>
      <c r="I4293" s="101"/>
      <c r="J4293" s="101"/>
      <c r="K4293" s="101"/>
    </row>
    <row r="4294" spans="1:11" x14ac:dyDescent="0.3">
      <c r="A4294" s="101"/>
      <c r="B4294" s="101"/>
      <c r="C4294" s="101"/>
      <c r="D4294" s="101"/>
      <c r="E4294" s="101"/>
      <c r="F4294" s="101"/>
      <c r="G4294" s="101"/>
      <c r="H4294" s="101"/>
      <c r="I4294" s="101"/>
      <c r="J4294" s="101"/>
      <c r="K4294" s="101"/>
    </row>
    <row r="4295" spans="1:11" x14ac:dyDescent="0.3">
      <c r="A4295" s="101"/>
      <c r="B4295" s="101"/>
      <c r="C4295" s="101"/>
      <c r="D4295" s="101"/>
      <c r="E4295" s="101"/>
      <c r="F4295" s="101"/>
      <c r="G4295" s="101"/>
      <c r="H4295" s="101"/>
      <c r="I4295" s="101"/>
      <c r="J4295" s="101"/>
      <c r="K4295" s="101"/>
    </row>
    <row r="4296" spans="1:11" x14ac:dyDescent="0.3">
      <c r="A4296" s="101"/>
      <c r="B4296" s="101"/>
      <c r="C4296" s="101"/>
      <c r="D4296" s="101"/>
      <c r="E4296" s="101"/>
      <c r="F4296" s="101"/>
      <c r="G4296" s="101"/>
      <c r="H4296" s="101"/>
      <c r="I4296" s="101"/>
      <c r="J4296" s="101"/>
      <c r="K4296" s="101"/>
    </row>
    <row r="4297" spans="1:11" x14ac:dyDescent="0.3">
      <c r="A4297" s="101"/>
      <c r="B4297" s="101"/>
      <c r="C4297" s="101"/>
      <c r="D4297" s="101"/>
      <c r="E4297" s="101"/>
      <c r="F4297" s="101"/>
      <c r="G4297" s="101"/>
      <c r="H4297" s="101"/>
      <c r="I4297" s="101"/>
      <c r="J4297" s="101"/>
      <c r="K4297" s="101"/>
    </row>
    <row r="4298" spans="1:11" x14ac:dyDescent="0.3">
      <c r="A4298" s="101"/>
      <c r="B4298" s="101"/>
      <c r="C4298" s="101"/>
      <c r="D4298" s="101"/>
      <c r="E4298" s="101"/>
      <c r="F4298" s="101"/>
      <c r="G4298" s="101"/>
      <c r="H4298" s="101"/>
      <c r="I4298" s="101"/>
      <c r="J4298" s="101"/>
      <c r="K4298" s="101"/>
    </row>
    <row r="4299" spans="1:11" x14ac:dyDescent="0.3">
      <c r="A4299" s="101"/>
      <c r="B4299" s="101"/>
      <c r="C4299" s="101"/>
      <c r="D4299" s="101"/>
      <c r="E4299" s="101"/>
      <c r="F4299" s="101"/>
      <c r="G4299" s="101"/>
      <c r="H4299" s="101"/>
      <c r="I4299" s="101"/>
      <c r="J4299" s="101"/>
      <c r="K4299" s="101"/>
    </row>
    <row r="4300" spans="1:11" x14ac:dyDescent="0.3">
      <c r="A4300" s="101"/>
      <c r="B4300" s="101"/>
      <c r="C4300" s="101"/>
      <c r="D4300" s="101"/>
      <c r="E4300" s="101"/>
      <c r="F4300" s="101"/>
      <c r="G4300" s="101"/>
      <c r="H4300" s="101"/>
      <c r="I4300" s="101"/>
      <c r="J4300" s="101"/>
      <c r="K4300" s="101"/>
    </row>
    <row r="4301" spans="1:11" x14ac:dyDescent="0.3">
      <c r="A4301" s="101"/>
      <c r="B4301" s="101"/>
      <c r="C4301" s="101"/>
      <c r="D4301" s="101"/>
      <c r="E4301" s="101"/>
      <c r="F4301" s="101"/>
      <c r="G4301" s="101"/>
      <c r="H4301" s="101"/>
      <c r="I4301" s="101"/>
      <c r="J4301" s="101"/>
      <c r="K4301" s="101"/>
    </row>
    <row r="4302" spans="1:11" x14ac:dyDescent="0.3">
      <c r="A4302" s="101"/>
      <c r="B4302" s="101"/>
      <c r="C4302" s="101"/>
      <c r="D4302" s="101"/>
      <c r="E4302" s="101"/>
      <c r="F4302" s="101"/>
      <c r="G4302" s="101"/>
      <c r="H4302" s="101"/>
      <c r="I4302" s="101"/>
      <c r="J4302" s="101"/>
      <c r="K4302" s="101"/>
    </row>
    <row r="4303" spans="1:11" x14ac:dyDescent="0.3">
      <c r="A4303" s="101"/>
      <c r="B4303" s="101"/>
      <c r="C4303" s="101"/>
      <c r="D4303" s="101"/>
      <c r="E4303" s="101"/>
      <c r="F4303" s="101"/>
      <c r="G4303" s="101"/>
      <c r="H4303" s="101"/>
      <c r="I4303" s="101"/>
      <c r="J4303" s="101"/>
      <c r="K4303" s="101"/>
    </row>
    <row r="4304" spans="1:11" x14ac:dyDescent="0.3">
      <c r="A4304" s="101"/>
      <c r="B4304" s="101"/>
      <c r="C4304" s="101"/>
      <c r="D4304" s="101"/>
      <c r="E4304" s="101"/>
      <c r="F4304" s="101"/>
      <c r="G4304" s="101"/>
      <c r="H4304" s="101"/>
      <c r="I4304" s="101"/>
      <c r="J4304" s="101"/>
      <c r="K4304" s="101"/>
    </row>
    <row r="4305" spans="1:11" x14ac:dyDescent="0.3">
      <c r="A4305" s="101"/>
      <c r="B4305" s="101"/>
      <c r="C4305" s="101"/>
      <c r="D4305" s="101"/>
      <c r="E4305" s="101"/>
      <c r="F4305" s="101"/>
      <c r="G4305" s="101"/>
      <c r="H4305" s="101"/>
      <c r="I4305" s="101"/>
      <c r="J4305" s="101"/>
      <c r="K4305" s="101"/>
    </row>
    <row r="4306" spans="1:11" x14ac:dyDescent="0.3">
      <c r="A4306" s="101"/>
      <c r="B4306" s="101"/>
      <c r="C4306" s="101"/>
      <c r="D4306" s="101"/>
      <c r="E4306" s="101"/>
      <c r="F4306" s="101"/>
      <c r="G4306" s="101"/>
      <c r="H4306" s="101"/>
      <c r="I4306" s="101"/>
      <c r="J4306" s="101"/>
      <c r="K4306" s="101"/>
    </row>
    <row r="4307" spans="1:11" x14ac:dyDescent="0.3">
      <c r="A4307" s="101"/>
      <c r="B4307" s="101"/>
      <c r="C4307" s="101"/>
      <c r="D4307" s="101"/>
      <c r="E4307" s="101"/>
      <c r="F4307" s="101"/>
      <c r="G4307" s="101"/>
      <c r="H4307" s="101"/>
      <c r="I4307" s="101"/>
      <c r="J4307" s="101"/>
      <c r="K4307" s="101"/>
    </row>
    <row r="4308" spans="1:11" x14ac:dyDescent="0.3">
      <c r="A4308" s="101"/>
      <c r="B4308" s="101"/>
      <c r="C4308" s="101"/>
      <c r="D4308" s="101"/>
      <c r="E4308" s="101"/>
      <c r="F4308" s="101"/>
      <c r="G4308" s="101"/>
      <c r="H4308" s="101"/>
      <c r="I4308" s="101"/>
      <c r="J4308" s="101"/>
      <c r="K4308" s="101"/>
    </row>
    <row r="4309" spans="1:11" x14ac:dyDescent="0.3">
      <c r="A4309" s="101"/>
      <c r="B4309" s="101"/>
      <c r="C4309" s="101"/>
      <c r="D4309" s="101"/>
      <c r="E4309" s="101"/>
      <c r="F4309" s="101"/>
      <c r="G4309" s="101"/>
      <c r="H4309" s="101"/>
      <c r="I4309" s="101"/>
      <c r="J4309" s="101"/>
      <c r="K4309" s="101"/>
    </row>
    <row r="4310" spans="1:11" x14ac:dyDescent="0.3">
      <c r="A4310" s="101"/>
      <c r="B4310" s="101"/>
      <c r="C4310" s="101"/>
      <c r="D4310" s="101"/>
      <c r="E4310" s="101"/>
      <c r="F4310" s="101"/>
      <c r="G4310" s="101"/>
      <c r="H4310" s="101"/>
      <c r="I4310" s="101"/>
      <c r="J4310" s="101"/>
      <c r="K4310" s="101"/>
    </row>
    <row r="4311" spans="1:11" x14ac:dyDescent="0.3">
      <c r="A4311" s="101"/>
      <c r="B4311" s="101"/>
      <c r="C4311" s="101"/>
      <c r="D4311" s="101"/>
      <c r="E4311" s="101"/>
      <c r="F4311" s="101"/>
      <c r="G4311" s="101"/>
      <c r="H4311" s="101"/>
      <c r="I4311" s="101"/>
      <c r="J4311" s="101"/>
      <c r="K4311" s="101"/>
    </row>
    <row r="4312" spans="1:11" x14ac:dyDescent="0.3">
      <c r="A4312" s="101"/>
      <c r="B4312" s="101"/>
      <c r="C4312" s="101"/>
      <c r="D4312" s="101"/>
      <c r="E4312" s="101"/>
      <c r="F4312" s="101"/>
      <c r="G4312" s="101"/>
      <c r="H4312" s="101"/>
      <c r="I4312" s="101"/>
      <c r="J4312" s="101"/>
      <c r="K4312" s="101"/>
    </row>
    <row r="4313" spans="1:11" x14ac:dyDescent="0.3">
      <c r="A4313" s="101"/>
      <c r="B4313" s="101"/>
      <c r="C4313" s="101"/>
      <c r="D4313" s="101"/>
      <c r="E4313" s="101"/>
      <c r="F4313" s="101"/>
      <c r="G4313" s="101"/>
      <c r="H4313" s="101"/>
      <c r="I4313" s="101"/>
      <c r="J4313" s="101"/>
      <c r="K4313" s="101"/>
    </row>
    <row r="4314" spans="1:11" x14ac:dyDescent="0.3">
      <c r="A4314" s="101"/>
      <c r="B4314" s="101"/>
      <c r="C4314" s="101"/>
      <c r="D4314" s="101"/>
      <c r="E4314" s="101"/>
      <c r="F4314" s="101"/>
      <c r="G4314" s="101"/>
      <c r="H4314" s="101"/>
      <c r="I4314" s="101"/>
      <c r="J4314" s="101"/>
      <c r="K4314" s="101"/>
    </row>
    <row r="4315" spans="1:11" x14ac:dyDescent="0.3">
      <c r="A4315" s="101"/>
      <c r="B4315" s="101"/>
      <c r="C4315" s="101"/>
      <c r="D4315" s="101"/>
      <c r="E4315" s="101"/>
      <c r="F4315" s="101"/>
      <c r="G4315" s="101"/>
      <c r="H4315" s="101"/>
      <c r="I4315" s="101"/>
      <c r="J4315" s="101"/>
      <c r="K4315" s="101"/>
    </row>
    <row r="4316" spans="1:11" x14ac:dyDescent="0.3">
      <c r="A4316" s="101"/>
      <c r="B4316" s="101"/>
      <c r="C4316" s="101"/>
      <c r="D4316" s="101"/>
      <c r="E4316" s="101"/>
      <c r="F4316" s="101"/>
      <c r="G4316" s="101"/>
      <c r="H4316" s="101"/>
      <c r="I4316" s="101"/>
      <c r="J4316" s="101"/>
      <c r="K4316" s="101"/>
    </row>
    <row r="4317" spans="1:11" x14ac:dyDescent="0.3">
      <c r="A4317" s="101"/>
      <c r="B4317" s="101"/>
      <c r="C4317" s="101"/>
      <c r="D4317" s="101"/>
      <c r="E4317" s="101"/>
      <c r="F4317" s="101"/>
      <c r="G4317" s="101"/>
      <c r="H4317" s="101"/>
      <c r="I4317" s="101"/>
      <c r="J4317" s="101"/>
      <c r="K4317" s="101"/>
    </row>
    <row r="4318" spans="1:11" x14ac:dyDescent="0.3">
      <c r="A4318" s="101"/>
      <c r="B4318" s="101"/>
      <c r="C4318" s="101"/>
      <c r="D4318" s="101"/>
      <c r="E4318" s="101"/>
      <c r="F4318" s="101"/>
      <c r="G4318" s="101"/>
      <c r="H4318" s="101"/>
      <c r="I4318" s="101"/>
      <c r="J4318" s="101"/>
      <c r="K4318" s="101"/>
    </row>
    <row r="4319" spans="1:11" x14ac:dyDescent="0.3">
      <c r="A4319" s="101"/>
      <c r="B4319" s="101"/>
      <c r="C4319" s="101"/>
      <c r="D4319" s="101"/>
      <c r="E4319" s="101"/>
      <c r="F4319" s="101"/>
      <c r="G4319" s="101"/>
      <c r="H4319" s="101"/>
      <c r="I4319" s="101"/>
      <c r="J4319" s="101"/>
      <c r="K4319" s="101"/>
    </row>
    <row r="4320" spans="1:11" x14ac:dyDescent="0.3">
      <c r="A4320" s="101"/>
      <c r="B4320" s="101"/>
      <c r="C4320" s="101"/>
      <c r="D4320" s="101"/>
      <c r="E4320" s="101"/>
      <c r="F4320" s="101"/>
      <c r="G4320" s="101"/>
      <c r="H4320" s="101"/>
      <c r="I4320" s="101"/>
      <c r="J4320" s="101"/>
      <c r="K4320" s="101"/>
    </row>
    <row r="4321" spans="1:11" x14ac:dyDescent="0.3">
      <c r="A4321" s="101"/>
      <c r="B4321" s="101"/>
      <c r="C4321" s="101"/>
      <c r="D4321" s="101"/>
      <c r="E4321" s="101"/>
      <c r="F4321" s="101"/>
      <c r="G4321" s="101"/>
      <c r="H4321" s="101"/>
      <c r="I4321" s="101"/>
      <c r="J4321" s="101"/>
      <c r="K4321" s="101"/>
    </row>
    <row r="4322" spans="1:11" x14ac:dyDescent="0.3">
      <c r="A4322" s="101"/>
      <c r="B4322" s="101"/>
      <c r="C4322" s="101"/>
      <c r="D4322" s="101"/>
      <c r="E4322" s="101"/>
      <c r="F4322" s="101"/>
      <c r="G4322" s="101"/>
      <c r="H4322" s="101"/>
      <c r="I4322" s="101"/>
      <c r="J4322" s="101"/>
      <c r="K4322" s="101"/>
    </row>
    <row r="4323" spans="1:11" x14ac:dyDescent="0.3">
      <c r="A4323" s="101"/>
      <c r="B4323" s="101"/>
      <c r="C4323" s="101"/>
      <c r="D4323" s="101"/>
      <c r="E4323" s="101"/>
      <c r="F4323" s="101"/>
      <c r="G4323" s="101"/>
      <c r="H4323" s="101"/>
      <c r="I4323" s="101"/>
      <c r="J4323" s="101"/>
      <c r="K4323" s="101"/>
    </row>
    <row r="4324" spans="1:11" x14ac:dyDescent="0.3">
      <c r="A4324" s="101"/>
      <c r="B4324" s="101"/>
      <c r="C4324" s="101"/>
      <c r="D4324" s="101"/>
      <c r="E4324" s="101"/>
      <c r="F4324" s="101"/>
      <c r="G4324" s="101"/>
      <c r="H4324" s="101"/>
      <c r="I4324" s="101"/>
      <c r="J4324" s="101"/>
      <c r="K4324" s="101"/>
    </row>
    <row r="4325" spans="1:11" x14ac:dyDescent="0.3">
      <c r="A4325" s="101"/>
      <c r="B4325" s="101"/>
      <c r="C4325" s="101"/>
      <c r="D4325" s="101"/>
      <c r="E4325" s="101"/>
      <c r="F4325" s="101"/>
      <c r="G4325" s="101"/>
      <c r="H4325" s="101"/>
      <c r="I4325" s="101"/>
      <c r="J4325" s="101"/>
      <c r="K4325" s="101"/>
    </row>
    <row r="4326" spans="1:11" x14ac:dyDescent="0.3">
      <c r="A4326" s="101"/>
      <c r="B4326" s="101"/>
      <c r="C4326" s="101"/>
      <c r="D4326" s="101"/>
      <c r="E4326" s="101"/>
      <c r="F4326" s="101"/>
      <c r="G4326" s="101"/>
      <c r="H4326" s="101"/>
      <c r="I4326" s="101"/>
      <c r="J4326" s="101"/>
      <c r="K4326" s="101"/>
    </row>
    <row r="4327" spans="1:11" x14ac:dyDescent="0.3">
      <c r="A4327" s="101"/>
      <c r="B4327" s="101"/>
      <c r="C4327" s="101"/>
      <c r="D4327" s="101"/>
      <c r="E4327" s="101"/>
      <c r="F4327" s="101"/>
      <c r="G4327" s="101"/>
      <c r="H4327" s="101"/>
      <c r="I4327" s="101"/>
      <c r="J4327" s="101"/>
      <c r="K4327" s="101"/>
    </row>
    <row r="4328" spans="1:11" x14ac:dyDescent="0.3">
      <c r="A4328" s="101"/>
      <c r="B4328" s="101"/>
      <c r="C4328" s="101"/>
      <c r="D4328" s="101"/>
      <c r="E4328" s="101"/>
      <c r="F4328" s="101"/>
      <c r="G4328" s="101"/>
      <c r="H4328" s="101"/>
      <c r="I4328" s="101"/>
      <c r="J4328" s="101"/>
      <c r="K4328" s="101"/>
    </row>
    <row r="4329" spans="1:11" x14ac:dyDescent="0.3">
      <c r="A4329" s="101"/>
      <c r="B4329" s="101"/>
      <c r="C4329" s="101"/>
      <c r="D4329" s="101"/>
      <c r="E4329" s="101"/>
      <c r="F4329" s="101"/>
      <c r="G4329" s="101"/>
      <c r="H4329" s="101"/>
      <c r="I4329" s="101"/>
      <c r="J4329" s="101"/>
      <c r="K4329" s="101"/>
    </row>
    <row r="4330" spans="1:11" x14ac:dyDescent="0.3">
      <c r="A4330" s="101"/>
      <c r="B4330" s="101"/>
      <c r="C4330" s="101"/>
      <c r="D4330" s="101"/>
      <c r="E4330" s="101"/>
      <c r="F4330" s="101"/>
      <c r="G4330" s="101"/>
      <c r="H4330" s="101"/>
      <c r="I4330" s="101"/>
      <c r="J4330" s="101"/>
      <c r="K4330" s="101"/>
    </row>
    <row r="4331" spans="1:11" x14ac:dyDescent="0.3">
      <c r="A4331" s="101"/>
      <c r="B4331" s="101"/>
      <c r="C4331" s="101"/>
      <c r="D4331" s="101"/>
      <c r="E4331" s="101"/>
      <c r="F4331" s="101"/>
      <c r="G4331" s="101"/>
      <c r="H4331" s="101"/>
      <c r="I4331" s="101"/>
      <c r="J4331" s="101"/>
      <c r="K4331" s="101"/>
    </row>
    <row r="4332" spans="1:11" x14ac:dyDescent="0.3">
      <c r="A4332" s="101"/>
      <c r="B4332" s="101"/>
      <c r="C4332" s="101"/>
      <c r="D4332" s="101"/>
      <c r="E4332" s="101"/>
      <c r="F4332" s="101"/>
      <c r="G4332" s="101"/>
      <c r="H4332" s="101"/>
      <c r="I4332" s="101"/>
      <c r="J4332" s="101"/>
      <c r="K4332" s="101"/>
    </row>
    <row r="4333" spans="1:11" x14ac:dyDescent="0.3">
      <c r="A4333" s="101"/>
      <c r="B4333" s="101"/>
      <c r="C4333" s="101"/>
      <c r="D4333" s="101"/>
      <c r="E4333" s="101"/>
      <c r="F4333" s="101"/>
      <c r="G4333" s="101"/>
      <c r="H4333" s="101"/>
      <c r="I4333" s="101"/>
      <c r="J4333" s="101"/>
      <c r="K4333" s="101"/>
    </row>
    <row r="4334" spans="1:11" x14ac:dyDescent="0.3">
      <c r="A4334" s="101"/>
      <c r="B4334" s="101"/>
      <c r="C4334" s="101"/>
      <c r="D4334" s="101"/>
      <c r="E4334" s="101"/>
      <c r="F4334" s="101"/>
      <c r="G4334" s="101"/>
      <c r="H4334" s="101"/>
      <c r="I4334" s="101"/>
      <c r="J4334" s="101"/>
      <c r="K4334" s="101"/>
    </row>
    <row r="4335" spans="1:11" x14ac:dyDescent="0.3">
      <c r="A4335" s="101"/>
      <c r="B4335" s="101"/>
      <c r="C4335" s="101"/>
      <c r="D4335" s="101"/>
      <c r="E4335" s="101"/>
      <c r="F4335" s="101"/>
      <c r="G4335" s="101"/>
      <c r="H4335" s="101"/>
      <c r="I4335" s="101"/>
      <c r="J4335" s="101"/>
      <c r="K4335" s="101"/>
    </row>
    <row r="4336" spans="1:11" x14ac:dyDescent="0.3">
      <c r="A4336" s="101"/>
      <c r="B4336" s="101"/>
      <c r="C4336" s="101"/>
      <c r="D4336" s="101"/>
      <c r="E4336" s="101"/>
      <c r="F4336" s="101"/>
      <c r="G4336" s="101"/>
      <c r="H4336" s="101"/>
      <c r="I4336" s="101"/>
      <c r="J4336" s="101"/>
      <c r="K4336" s="101"/>
    </row>
    <row r="4337" spans="1:11" x14ac:dyDescent="0.3">
      <c r="A4337" s="101"/>
      <c r="B4337" s="101"/>
      <c r="C4337" s="101"/>
      <c r="D4337" s="101"/>
      <c r="E4337" s="101"/>
      <c r="F4337" s="101"/>
      <c r="G4337" s="101"/>
      <c r="H4337" s="101"/>
      <c r="I4337" s="101"/>
      <c r="J4337" s="101"/>
      <c r="K4337" s="101"/>
    </row>
    <row r="4338" spans="1:11" x14ac:dyDescent="0.3">
      <c r="A4338" s="101"/>
      <c r="B4338" s="101"/>
      <c r="C4338" s="101"/>
      <c r="D4338" s="101"/>
      <c r="E4338" s="101"/>
      <c r="F4338" s="101"/>
      <c r="G4338" s="101"/>
      <c r="H4338" s="101"/>
      <c r="I4338" s="101"/>
      <c r="J4338" s="101"/>
      <c r="K4338" s="101"/>
    </row>
    <row r="4339" spans="1:11" x14ac:dyDescent="0.3">
      <c r="A4339" s="101"/>
      <c r="B4339" s="101"/>
      <c r="C4339" s="101"/>
      <c r="D4339" s="101"/>
      <c r="E4339" s="101"/>
      <c r="F4339" s="101"/>
      <c r="G4339" s="101"/>
      <c r="H4339" s="101"/>
      <c r="I4339" s="101"/>
      <c r="J4339" s="101"/>
      <c r="K4339" s="101"/>
    </row>
    <row r="4340" spans="1:11" x14ac:dyDescent="0.3">
      <c r="A4340" s="101"/>
      <c r="B4340" s="101"/>
      <c r="C4340" s="101"/>
      <c r="D4340" s="101"/>
      <c r="E4340" s="101"/>
      <c r="F4340" s="101"/>
      <c r="G4340" s="101"/>
      <c r="H4340" s="101"/>
      <c r="I4340" s="101"/>
      <c r="J4340" s="101"/>
      <c r="K4340" s="101"/>
    </row>
    <row r="4341" spans="1:11" x14ac:dyDescent="0.3">
      <c r="A4341" s="101"/>
      <c r="B4341" s="101"/>
      <c r="C4341" s="101"/>
      <c r="D4341" s="101"/>
      <c r="E4341" s="101"/>
      <c r="F4341" s="101"/>
      <c r="G4341" s="101"/>
      <c r="H4341" s="101"/>
      <c r="I4341" s="101"/>
      <c r="J4341" s="101"/>
      <c r="K4341" s="101"/>
    </row>
    <row r="4342" spans="1:11" x14ac:dyDescent="0.3">
      <c r="A4342" s="101"/>
      <c r="B4342" s="101"/>
      <c r="C4342" s="101"/>
      <c r="D4342" s="101"/>
      <c r="E4342" s="101"/>
      <c r="F4342" s="101"/>
      <c r="G4342" s="101"/>
      <c r="H4342" s="101"/>
      <c r="I4342" s="101"/>
      <c r="J4342" s="101"/>
      <c r="K4342" s="101"/>
    </row>
    <row r="4343" spans="1:11" x14ac:dyDescent="0.3">
      <c r="A4343" s="101"/>
      <c r="B4343" s="101"/>
      <c r="C4343" s="101"/>
      <c r="D4343" s="101"/>
      <c r="E4343" s="101"/>
      <c r="F4343" s="101"/>
      <c r="G4343" s="101"/>
      <c r="H4343" s="101"/>
      <c r="I4343" s="101"/>
      <c r="J4343" s="101"/>
      <c r="K4343" s="101"/>
    </row>
    <row r="4344" spans="1:11" x14ac:dyDescent="0.3">
      <c r="A4344" s="101"/>
      <c r="B4344" s="101"/>
      <c r="C4344" s="101"/>
      <c r="D4344" s="101"/>
      <c r="E4344" s="101"/>
      <c r="F4344" s="101"/>
      <c r="G4344" s="101"/>
      <c r="H4344" s="101"/>
      <c r="I4344" s="101"/>
      <c r="J4344" s="101"/>
      <c r="K4344" s="101"/>
    </row>
    <row r="4345" spans="1:11" x14ac:dyDescent="0.3">
      <c r="A4345" s="101"/>
      <c r="B4345" s="101"/>
      <c r="C4345" s="101"/>
      <c r="D4345" s="101"/>
      <c r="E4345" s="101"/>
      <c r="F4345" s="101"/>
      <c r="G4345" s="101"/>
      <c r="H4345" s="101"/>
      <c r="I4345" s="101"/>
      <c r="J4345" s="101"/>
      <c r="K4345" s="101"/>
    </row>
    <row r="4346" spans="1:11" x14ac:dyDescent="0.3">
      <c r="A4346" s="101"/>
      <c r="B4346" s="101"/>
      <c r="C4346" s="101"/>
      <c r="D4346" s="101"/>
      <c r="E4346" s="101"/>
      <c r="F4346" s="101"/>
      <c r="G4346" s="101"/>
      <c r="H4346" s="101"/>
      <c r="I4346" s="101"/>
      <c r="J4346" s="101"/>
      <c r="K4346" s="101"/>
    </row>
    <row r="4347" spans="1:11" x14ac:dyDescent="0.3">
      <c r="A4347" s="101"/>
      <c r="B4347" s="101"/>
      <c r="C4347" s="101"/>
      <c r="D4347" s="101"/>
      <c r="E4347" s="101"/>
      <c r="F4347" s="101"/>
      <c r="G4347" s="101"/>
      <c r="H4347" s="101"/>
      <c r="I4347" s="101"/>
      <c r="J4347" s="101"/>
      <c r="K4347" s="101"/>
    </row>
    <row r="4348" spans="1:11" x14ac:dyDescent="0.3">
      <c r="A4348" s="101"/>
      <c r="B4348" s="101"/>
      <c r="C4348" s="101"/>
      <c r="D4348" s="101"/>
      <c r="E4348" s="101"/>
      <c r="F4348" s="101"/>
      <c r="G4348" s="101"/>
      <c r="H4348" s="101"/>
      <c r="I4348" s="101"/>
      <c r="J4348" s="101"/>
      <c r="K4348" s="101"/>
    </row>
    <row r="4349" spans="1:11" x14ac:dyDescent="0.3">
      <c r="A4349" s="101"/>
      <c r="B4349" s="101"/>
      <c r="C4349" s="101"/>
      <c r="D4349" s="101"/>
      <c r="E4349" s="101"/>
      <c r="F4349" s="101"/>
      <c r="G4349" s="101"/>
      <c r="H4349" s="101"/>
      <c r="I4349" s="101"/>
      <c r="J4349" s="101"/>
      <c r="K4349" s="101"/>
    </row>
    <row r="4350" spans="1:11" x14ac:dyDescent="0.3">
      <c r="A4350" s="101"/>
      <c r="B4350" s="101"/>
      <c r="C4350" s="101"/>
      <c r="D4350" s="101"/>
      <c r="E4350" s="101"/>
      <c r="F4350" s="101"/>
      <c r="G4350" s="101"/>
      <c r="H4350" s="101"/>
      <c r="I4350" s="101"/>
      <c r="J4350" s="101"/>
      <c r="K4350" s="101"/>
    </row>
    <row r="4351" spans="1:11" x14ac:dyDescent="0.3">
      <c r="A4351" s="101"/>
      <c r="B4351" s="101"/>
      <c r="C4351" s="101"/>
      <c r="D4351" s="101"/>
      <c r="E4351" s="101"/>
      <c r="F4351" s="101"/>
      <c r="G4351" s="101"/>
      <c r="H4351" s="101"/>
      <c r="I4351" s="101"/>
      <c r="J4351" s="101"/>
      <c r="K4351" s="101"/>
    </row>
    <row r="4352" spans="1:11" x14ac:dyDescent="0.3">
      <c r="A4352" s="101"/>
      <c r="B4352" s="101"/>
      <c r="C4352" s="101"/>
      <c r="D4352" s="101"/>
      <c r="E4352" s="101"/>
      <c r="F4352" s="101"/>
      <c r="G4352" s="101"/>
      <c r="H4352" s="101"/>
      <c r="I4352" s="101"/>
      <c r="J4352" s="101"/>
      <c r="K4352" s="101"/>
    </row>
    <row r="4353" spans="1:11" x14ac:dyDescent="0.3">
      <c r="A4353" s="101"/>
      <c r="B4353" s="101"/>
      <c r="C4353" s="101"/>
      <c r="D4353" s="101"/>
      <c r="E4353" s="101"/>
      <c r="F4353" s="101"/>
      <c r="G4353" s="101"/>
      <c r="H4353" s="101"/>
      <c r="I4353" s="101"/>
      <c r="J4353" s="101"/>
      <c r="K4353" s="101"/>
    </row>
    <row r="4354" spans="1:11" x14ac:dyDescent="0.3">
      <c r="A4354" s="101"/>
      <c r="B4354" s="101"/>
      <c r="C4354" s="101"/>
      <c r="D4354" s="101"/>
      <c r="E4354" s="101"/>
      <c r="F4354" s="101"/>
      <c r="G4354" s="101"/>
      <c r="H4354" s="101"/>
      <c r="I4354" s="101"/>
      <c r="J4354" s="101"/>
      <c r="K4354" s="101"/>
    </row>
    <row r="4355" spans="1:11" x14ac:dyDescent="0.3">
      <c r="A4355" s="101"/>
      <c r="B4355" s="101"/>
      <c r="C4355" s="101"/>
      <c r="D4355" s="101"/>
      <c r="E4355" s="101"/>
      <c r="F4355" s="101"/>
      <c r="G4355" s="101"/>
      <c r="H4355" s="101"/>
      <c r="I4355" s="101"/>
      <c r="J4355" s="101"/>
      <c r="K4355" s="101"/>
    </row>
    <row r="4356" spans="1:11" x14ac:dyDescent="0.3">
      <c r="A4356" s="101"/>
      <c r="B4356" s="101"/>
      <c r="C4356" s="101"/>
      <c r="D4356" s="101"/>
      <c r="E4356" s="101"/>
      <c r="F4356" s="101"/>
      <c r="G4356" s="101"/>
      <c r="H4356" s="101"/>
      <c r="I4356" s="101"/>
      <c r="J4356" s="101"/>
      <c r="K4356" s="101"/>
    </row>
    <row r="4357" spans="1:11" x14ac:dyDescent="0.3">
      <c r="A4357" s="101"/>
      <c r="B4357" s="101"/>
      <c r="C4357" s="101"/>
      <c r="D4357" s="101"/>
      <c r="E4357" s="101"/>
      <c r="F4357" s="101"/>
      <c r="G4357" s="101"/>
      <c r="H4357" s="101"/>
      <c r="I4357" s="101"/>
      <c r="J4357" s="101"/>
      <c r="K4357" s="101"/>
    </row>
    <row r="4358" spans="1:11" x14ac:dyDescent="0.3">
      <c r="A4358" s="101"/>
      <c r="B4358" s="101"/>
      <c r="C4358" s="101"/>
      <c r="D4358" s="101"/>
      <c r="E4358" s="101"/>
      <c r="F4358" s="101"/>
      <c r="G4358" s="101"/>
      <c r="H4358" s="101"/>
      <c r="I4358" s="101"/>
      <c r="J4358" s="101"/>
      <c r="K4358" s="101"/>
    </row>
    <row r="4359" spans="1:11" x14ac:dyDescent="0.3">
      <c r="A4359" s="101"/>
      <c r="B4359" s="101"/>
      <c r="C4359" s="101"/>
      <c r="D4359" s="101"/>
      <c r="E4359" s="101"/>
      <c r="F4359" s="101"/>
      <c r="G4359" s="101"/>
      <c r="H4359" s="101"/>
      <c r="I4359" s="101"/>
      <c r="J4359" s="101"/>
      <c r="K4359" s="101"/>
    </row>
    <row r="4360" spans="1:11" x14ac:dyDescent="0.3">
      <c r="A4360" s="101"/>
      <c r="B4360" s="101"/>
      <c r="C4360" s="101"/>
      <c r="D4360" s="101"/>
      <c r="E4360" s="101"/>
      <c r="F4360" s="101"/>
      <c r="G4360" s="101"/>
      <c r="H4360" s="101"/>
      <c r="I4360" s="101"/>
      <c r="J4360" s="101"/>
      <c r="K4360" s="101"/>
    </row>
    <row r="4361" spans="1:11" x14ac:dyDescent="0.3">
      <c r="A4361" s="101"/>
      <c r="B4361" s="101"/>
      <c r="C4361" s="101"/>
      <c r="D4361" s="101"/>
      <c r="E4361" s="101"/>
      <c r="F4361" s="101"/>
      <c r="G4361" s="101"/>
      <c r="H4361" s="101"/>
      <c r="I4361" s="101"/>
      <c r="J4361" s="101"/>
      <c r="K4361" s="101"/>
    </row>
    <row r="4362" spans="1:11" x14ac:dyDescent="0.3">
      <c r="A4362" s="101"/>
      <c r="B4362" s="101"/>
      <c r="C4362" s="101"/>
      <c r="D4362" s="101"/>
      <c r="E4362" s="101"/>
      <c r="F4362" s="101"/>
      <c r="G4362" s="101"/>
      <c r="H4362" s="101"/>
      <c r="I4362" s="101"/>
      <c r="J4362" s="101"/>
      <c r="K4362" s="101"/>
    </row>
    <row r="4363" spans="1:11" x14ac:dyDescent="0.3">
      <c r="A4363" s="101"/>
      <c r="B4363" s="101"/>
      <c r="C4363" s="101"/>
      <c r="D4363" s="101"/>
      <c r="E4363" s="101"/>
      <c r="F4363" s="101"/>
      <c r="G4363" s="101"/>
      <c r="H4363" s="101"/>
      <c r="I4363" s="101"/>
      <c r="J4363" s="101"/>
      <c r="K4363" s="101"/>
    </row>
    <row r="4364" spans="1:11" x14ac:dyDescent="0.3">
      <c r="A4364" s="101"/>
      <c r="B4364" s="101"/>
      <c r="C4364" s="101"/>
      <c r="D4364" s="101"/>
      <c r="E4364" s="101"/>
      <c r="F4364" s="101"/>
      <c r="G4364" s="101"/>
      <c r="H4364" s="101"/>
      <c r="I4364" s="101"/>
      <c r="J4364" s="101"/>
      <c r="K4364" s="101"/>
    </row>
    <row r="4365" spans="1:11" x14ac:dyDescent="0.3">
      <c r="A4365" s="101"/>
      <c r="B4365" s="101"/>
      <c r="C4365" s="101"/>
      <c r="D4365" s="101"/>
      <c r="E4365" s="101"/>
      <c r="F4365" s="101"/>
      <c r="G4365" s="101"/>
      <c r="H4365" s="101"/>
      <c r="I4365" s="101"/>
      <c r="J4365" s="101"/>
      <c r="K4365" s="101"/>
    </row>
    <row r="4366" spans="1:11" x14ac:dyDescent="0.3">
      <c r="A4366" s="101"/>
      <c r="B4366" s="101"/>
      <c r="C4366" s="101"/>
      <c r="D4366" s="101"/>
      <c r="E4366" s="101"/>
      <c r="F4366" s="101"/>
      <c r="G4366" s="101"/>
      <c r="H4366" s="101"/>
      <c r="I4366" s="101"/>
      <c r="J4366" s="101"/>
      <c r="K4366" s="101"/>
    </row>
    <row r="4367" spans="1:11" x14ac:dyDescent="0.3">
      <c r="A4367" s="101"/>
      <c r="B4367" s="101"/>
      <c r="C4367" s="101"/>
      <c r="D4367" s="101"/>
      <c r="E4367" s="101"/>
      <c r="F4367" s="101"/>
      <c r="G4367" s="101"/>
      <c r="H4367" s="101"/>
      <c r="I4367" s="101"/>
      <c r="J4367" s="101"/>
      <c r="K4367" s="101"/>
    </row>
    <row r="4368" spans="1:11" x14ac:dyDescent="0.3">
      <c r="A4368" s="101"/>
      <c r="B4368" s="101"/>
      <c r="C4368" s="101"/>
      <c r="D4368" s="101"/>
      <c r="E4368" s="101"/>
      <c r="F4368" s="101"/>
      <c r="G4368" s="101"/>
      <c r="H4368" s="101"/>
      <c r="I4368" s="101"/>
      <c r="J4368" s="101"/>
      <c r="K4368" s="101"/>
    </row>
    <row r="4369" spans="1:11" x14ac:dyDescent="0.3">
      <c r="A4369" s="101"/>
      <c r="B4369" s="101"/>
      <c r="C4369" s="101"/>
      <c r="D4369" s="101"/>
      <c r="E4369" s="101"/>
      <c r="F4369" s="101"/>
      <c r="G4369" s="101"/>
      <c r="H4369" s="101"/>
      <c r="I4369" s="101"/>
      <c r="J4369" s="101"/>
      <c r="K4369" s="101"/>
    </row>
    <row r="4370" spans="1:11" x14ac:dyDescent="0.3">
      <c r="A4370" s="101"/>
      <c r="B4370" s="101"/>
      <c r="C4370" s="101"/>
      <c r="D4370" s="101"/>
      <c r="E4370" s="101"/>
      <c r="F4370" s="101"/>
      <c r="G4370" s="101"/>
      <c r="H4370" s="101"/>
      <c r="I4370" s="101"/>
      <c r="J4370" s="101"/>
      <c r="K4370" s="101"/>
    </row>
    <row r="4371" spans="1:11" x14ac:dyDescent="0.3">
      <c r="A4371" s="101"/>
      <c r="B4371" s="101"/>
      <c r="C4371" s="101"/>
      <c r="D4371" s="101"/>
      <c r="E4371" s="101"/>
      <c r="F4371" s="101"/>
      <c r="G4371" s="101"/>
      <c r="H4371" s="101"/>
      <c r="I4371" s="101"/>
      <c r="J4371" s="101"/>
      <c r="K4371" s="101"/>
    </row>
    <row r="4372" spans="1:11" x14ac:dyDescent="0.3">
      <c r="A4372" s="101"/>
      <c r="B4372" s="101"/>
      <c r="C4372" s="101"/>
      <c r="D4372" s="101"/>
      <c r="E4372" s="101"/>
      <c r="F4372" s="101"/>
      <c r="G4372" s="101"/>
      <c r="H4372" s="101"/>
      <c r="I4372" s="101"/>
      <c r="J4372" s="101"/>
      <c r="K4372" s="101"/>
    </row>
    <row r="4373" spans="1:11" x14ac:dyDescent="0.3">
      <c r="A4373" s="101"/>
      <c r="B4373" s="101"/>
      <c r="C4373" s="101"/>
      <c r="D4373" s="101"/>
      <c r="E4373" s="101"/>
      <c r="F4373" s="101"/>
      <c r="G4373" s="101"/>
      <c r="H4373" s="101"/>
      <c r="I4373" s="101"/>
      <c r="J4373" s="101"/>
      <c r="K4373" s="101"/>
    </row>
    <row r="4374" spans="1:11" x14ac:dyDescent="0.3">
      <c r="A4374" s="101"/>
      <c r="B4374" s="101"/>
      <c r="C4374" s="101"/>
      <c r="D4374" s="101"/>
      <c r="E4374" s="101"/>
      <c r="F4374" s="101"/>
      <c r="G4374" s="101"/>
      <c r="H4374" s="101"/>
      <c r="I4374" s="101"/>
      <c r="J4374" s="101"/>
      <c r="K4374" s="101"/>
    </row>
    <row r="4375" spans="1:11" x14ac:dyDescent="0.3">
      <c r="A4375" s="101"/>
      <c r="B4375" s="101"/>
      <c r="C4375" s="101"/>
      <c r="D4375" s="101"/>
      <c r="E4375" s="101"/>
      <c r="F4375" s="101"/>
      <c r="G4375" s="101"/>
      <c r="H4375" s="101"/>
      <c r="I4375" s="101"/>
      <c r="J4375" s="101"/>
      <c r="K4375" s="101"/>
    </row>
    <row r="4376" spans="1:11" x14ac:dyDescent="0.3">
      <c r="A4376" s="101"/>
      <c r="B4376" s="101"/>
      <c r="C4376" s="101"/>
      <c r="D4376" s="101"/>
      <c r="E4376" s="101"/>
      <c r="F4376" s="101"/>
      <c r="G4376" s="101"/>
      <c r="H4376" s="101"/>
      <c r="I4376" s="101"/>
      <c r="J4376" s="101"/>
      <c r="K4376" s="101"/>
    </row>
    <row r="4377" spans="1:11" x14ac:dyDescent="0.3">
      <c r="A4377" s="101"/>
      <c r="B4377" s="101"/>
      <c r="C4377" s="101"/>
      <c r="D4377" s="101"/>
      <c r="E4377" s="101"/>
      <c r="F4377" s="101"/>
      <c r="G4377" s="101"/>
      <c r="H4377" s="101"/>
      <c r="I4377" s="101"/>
      <c r="J4377" s="101"/>
      <c r="K4377" s="101"/>
    </row>
    <row r="4378" spans="1:11" x14ac:dyDescent="0.3">
      <c r="A4378" s="101"/>
      <c r="B4378" s="101"/>
      <c r="C4378" s="101"/>
      <c r="D4378" s="101"/>
      <c r="E4378" s="101"/>
      <c r="F4378" s="101"/>
      <c r="G4378" s="101"/>
      <c r="H4378" s="101"/>
      <c r="I4378" s="101"/>
      <c r="J4378" s="101"/>
      <c r="K4378" s="101"/>
    </row>
    <row r="4379" spans="1:11" x14ac:dyDescent="0.3">
      <c r="A4379" s="101"/>
      <c r="B4379" s="101"/>
      <c r="C4379" s="101"/>
      <c r="D4379" s="101"/>
      <c r="E4379" s="101"/>
      <c r="F4379" s="101"/>
      <c r="G4379" s="101"/>
      <c r="H4379" s="101"/>
      <c r="I4379" s="101"/>
      <c r="J4379" s="101"/>
      <c r="K4379" s="101"/>
    </row>
    <row r="4380" spans="1:11" x14ac:dyDescent="0.3">
      <c r="A4380" s="101"/>
      <c r="B4380" s="101"/>
      <c r="C4380" s="101"/>
      <c r="D4380" s="101"/>
      <c r="E4380" s="101"/>
      <c r="F4380" s="101"/>
      <c r="G4380" s="101"/>
      <c r="H4380" s="101"/>
      <c r="I4380" s="101"/>
      <c r="J4380" s="101"/>
      <c r="K4380" s="101"/>
    </row>
    <row r="4381" spans="1:11" x14ac:dyDescent="0.3">
      <c r="A4381" s="101"/>
      <c r="B4381" s="101"/>
      <c r="C4381" s="101"/>
      <c r="D4381" s="101"/>
      <c r="E4381" s="101"/>
      <c r="F4381" s="101"/>
      <c r="G4381" s="101"/>
      <c r="H4381" s="101"/>
      <c r="I4381" s="101"/>
      <c r="J4381" s="101"/>
      <c r="K4381" s="101"/>
    </row>
    <row r="4382" spans="1:11" x14ac:dyDescent="0.3">
      <c r="A4382" s="101"/>
      <c r="B4382" s="101"/>
      <c r="C4382" s="101"/>
      <c r="D4382" s="101"/>
      <c r="E4382" s="101"/>
      <c r="F4382" s="101"/>
      <c r="G4382" s="101"/>
      <c r="H4382" s="101"/>
      <c r="I4382" s="101"/>
      <c r="J4382" s="101"/>
      <c r="K4382" s="101"/>
    </row>
    <row r="4383" spans="1:11" x14ac:dyDescent="0.3">
      <c r="A4383" s="101"/>
      <c r="B4383" s="101"/>
      <c r="C4383" s="101"/>
      <c r="D4383" s="101"/>
      <c r="E4383" s="101"/>
      <c r="F4383" s="101"/>
      <c r="G4383" s="101"/>
      <c r="H4383" s="101"/>
      <c r="I4383" s="101"/>
      <c r="J4383" s="101"/>
      <c r="K4383" s="101"/>
    </row>
    <row r="4384" spans="1:11" x14ac:dyDescent="0.3">
      <c r="A4384" s="101"/>
      <c r="B4384" s="101"/>
      <c r="C4384" s="101"/>
      <c r="D4384" s="101"/>
      <c r="E4384" s="101"/>
      <c r="F4384" s="101"/>
      <c r="G4384" s="101"/>
      <c r="H4384" s="101"/>
      <c r="I4384" s="101"/>
      <c r="J4384" s="101"/>
      <c r="K4384" s="101"/>
    </row>
    <row r="4385" spans="1:11" x14ac:dyDescent="0.3">
      <c r="A4385" s="101"/>
      <c r="B4385" s="101"/>
      <c r="C4385" s="101"/>
      <c r="D4385" s="101"/>
      <c r="E4385" s="101"/>
      <c r="F4385" s="101"/>
      <c r="G4385" s="101"/>
      <c r="H4385" s="101"/>
      <c r="I4385" s="101"/>
      <c r="J4385" s="101"/>
      <c r="K4385" s="101"/>
    </row>
    <row r="4386" spans="1:11" x14ac:dyDescent="0.3">
      <c r="A4386" s="101"/>
      <c r="B4386" s="101"/>
      <c r="C4386" s="101"/>
      <c r="D4386" s="101"/>
      <c r="E4386" s="101"/>
      <c r="F4386" s="101"/>
      <c r="G4386" s="101"/>
      <c r="H4386" s="101"/>
      <c r="I4386" s="101"/>
      <c r="J4386" s="101"/>
      <c r="K4386" s="101"/>
    </row>
    <row r="4387" spans="1:11" x14ac:dyDescent="0.3">
      <c r="A4387" s="101"/>
      <c r="B4387" s="101"/>
      <c r="C4387" s="101"/>
      <c r="D4387" s="101"/>
      <c r="E4387" s="101"/>
      <c r="F4387" s="101"/>
      <c r="G4387" s="101"/>
      <c r="H4387" s="101"/>
      <c r="I4387" s="101"/>
      <c r="J4387" s="101"/>
      <c r="K4387" s="101"/>
    </row>
    <row r="4388" spans="1:11" x14ac:dyDescent="0.3">
      <c r="A4388" s="101"/>
      <c r="B4388" s="101"/>
      <c r="C4388" s="101"/>
      <c r="D4388" s="101"/>
      <c r="E4388" s="101"/>
      <c r="F4388" s="101"/>
      <c r="G4388" s="101"/>
      <c r="H4388" s="101"/>
      <c r="I4388" s="101"/>
      <c r="J4388" s="101"/>
      <c r="K4388" s="101"/>
    </row>
    <row r="4389" spans="1:11" x14ac:dyDescent="0.3">
      <c r="A4389" s="101"/>
      <c r="B4389" s="101"/>
      <c r="C4389" s="101"/>
      <c r="D4389" s="101"/>
      <c r="E4389" s="101"/>
      <c r="F4389" s="101"/>
      <c r="G4389" s="101"/>
      <c r="H4389" s="101"/>
      <c r="I4389" s="101"/>
      <c r="J4389" s="101"/>
      <c r="K4389" s="101"/>
    </row>
    <row r="4390" spans="1:11" x14ac:dyDescent="0.3">
      <c r="A4390" s="101"/>
      <c r="B4390" s="101"/>
      <c r="C4390" s="101"/>
      <c r="D4390" s="101"/>
      <c r="E4390" s="101"/>
      <c r="F4390" s="101"/>
      <c r="G4390" s="101"/>
      <c r="H4390" s="101"/>
      <c r="I4390" s="101"/>
      <c r="J4390" s="101"/>
      <c r="K4390" s="101"/>
    </row>
    <row r="4391" spans="1:11" x14ac:dyDescent="0.3">
      <c r="A4391" s="101"/>
      <c r="B4391" s="101"/>
      <c r="C4391" s="101"/>
      <c r="D4391" s="101"/>
      <c r="E4391" s="101"/>
      <c r="F4391" s="101"/>
      <c r="G4391" s="101"/>
      <c r="H4391" s="101"/>
      <c r="I4391" s="101"/>
      <c r="J4391" s="101"/>
      <c r="K4391" s="101"/>
    </row>
    <row r="4392" spans="1:11" x14ac:dyDescent="0.3">
      <c r="A4392" s="101"/>
      <c r="B4392" s="101"/>
      <c r="C4392" s="101"/>
      <c r="D4392" s="101"/>
      <c r="E4392" s="101"/>
      <c r="F4392" s="101"/>
      <c r="G4392" s="101"/>
      <c r="H4392" s="101"/>
      <c r="I4392" s="101"/>
      <c r="J4392" s="101"/>
      <c r="K4392" s="101"/>
    </row>
    <row r="4393" spans="1:11" x14ac:dyDescent="0.3">
      <c r="A4393" s="101"/>
      <c r="B4393" s="101"/>
      <c r="C4393" s="101"/>
      <c r="D4393" s="101"/>
      <c r="E4393" s="101"/>
      <c r="F4393" s="101"/>
      <c r="G4393" s="101"/>
      <c r="H4393" s="101"/>
      <c r="I4393" s="101"/>
      <c r="J4393" s="101"/>
      <c r="K4393" s="101"/>
    </row>
    <row r="4394" spans="1:11" x14ac:dyDescent="0.3">
      <c r="A4394" s="101"/>
      <c r="B4394" s="101"/>
      <c r="C4394" s="101"/>
      <c r="D4394" s="101"/>
      <c r="E4394" s="101"/>
      <c r="F4394" s="101"/>
      <c r="G4394" s="101"/>
      <c r="H4394" s="101"/>
      <c r="I4394" s="101"/>
      <c r="J4394" s="101"/>
      <c r="K4394" s="101"/>
    </row>
    <row r="4395" spans="1:11" x14ac:dyDescent="0.3">
      <c r="A4395" s="101"/>
      <c r="B4395" s="101"/>
      <c r="C4395" s="101"/>
      <c r="D4395" s="101"/>
      <c r="E4395" s="101"/>
      <c r="F4395" s="101"/>
      <c r="G4395" s="101"/>
      <c r="H4395" s="101"/>
      <c r="I4395" s="101"/>
      <c r="J4395" s="101"/>
      <c r="K4395" s="101"/>
    </row>
    <row r="4396" spans="1:11" x14ac:dyDescent="0.3">
      <c r="A4396" s="101"/>
      <c r="B4396" s="101"/>
      <c r="C4396" s="101"/>
      <c r="D4396" s="101"/>
      <c r="E4396" s="101"/>
      <c r="F4396" s="101"/>
      <c r="G4396" s="101"/>
      <c r="H4396" s="101"/>
      <c r="I4396" s="101"/>
      <c r="J4396" s="101"/>
      <c r="K4396" s="101"/>
    </row>
    <row r="4397" spans="1:11" x14ac:dyDescent="0.3">
      <c r="A4397" s="101"/>
      <c r="B4397" s="101"/>
      <c r="C4397" s="101"/>
      <c r="D4397" s="101"/>
      <c r="E4397" s="101"/>
      <c r="F4397" s="101"/>
      <c r="G4397" s="101"/>
      <c r="H4397" s="101"/>
      <c r="I4397" s="101"/>
      <c r="J4397" s="101"/>
      <c r="K4397" s="101"/>
    </row>
    <row r="4398" spans="1:11" x14ac:dyDescent="0.3">
      <c r="A4398" s="101"/>
      <c r="B4398" s="101"/>
      <c r="C4398" s="101"/>
      <c r="D4398" s="101"/>
      <c r="E4398" s="101"/>
      <c r="F4398" s="101"/>
      <c r="G4398" s="101"/>
      <c r="H4398" s="101"/>
      <c r="I4398" s="101"/>
      <c r="J4398" s="101"/>
      <c r="K4398" s="101"/>
    </row>
    <row r="4399" spans="1:11" x14ac:dyDescent="0.3">
      <c r="A4399" s="101"/>
      <c r="B4399" s="101"/>
      <c r="C4399" s="101"/>
      <c r="D4399" s="101"/>
      <c r="E4399" s="101"/>
      <c r="F4399" s="101"/>
      <c r="G4399" s="101"/>
      <c r="H4399" s="101"/>
      <c r="I4399" s="101"/>
      <c r="J4399" s="101"/>
      <c r="K4399" s="101"/>
    </row>
    <row r="4400" spans="1:11" x14ac:dyDescent="0.3">
      <c r="A4400" s="101"/>
      <c r="B4400" s="101"/>
      <c r="C4400" s="101"/>
      <c r="D4400" s="101"/>
      <c r="E4400" s="101"/>
      <c r="F4400" s="101"/>
      <c r="G4400" s="101"/>
      <c r="H4400" s="101"/>
      <c r="I4400" s="101"/>
      <c r="J4400" s="101"/>
      <c r="K4400" s="101"/>
    </row>
    <row r="4401" spans="1:11" x14ac:dyDescent="0.3">
      <c r="A4401" s="101"/>
      <c r="B4401" s="101"/>
      <c r="C4401" s="101"/>
      <c r="D4401" s="101"/>
      <c r="E4401" s="101"/>
      <c r="F4401" s="101"/>
      <c r="G4401" s="101"/>
      <c r="H4401" s="101"/>
      <c r="I4401" s="101"/>
      <c r="J4401" s="101"/>
      <c r="K4401" s="101"/>
    </row>
    <row r="4402" spans="1:11" x14ac:dyDescent="0.3">
      <c r="A4402" s="101"/>
      <c r="B4402" s="101"/>
      <c r="C4402" s="101"/>
      <c r="D4402" s="101"/>
      <c r="E4402" s="101"/>
      <c r="F4402" s="101"/>
      <c r="G4402" s="101"/>
      <c r="H4402" s="101"/>
      <c r="I4402" s="101"/>
      <c r="J4402" s="101"/>
      <c r="K4402" s="101"/>
    </row>
    <row r="4403" spans="1:11" x14ac:dyDescent="0.3">
      <c r="A4403" s="101"/>
      <c r="B4403" s="101"/>
      <c r="C4403" s="101"/>
      <c r="D4403" s="101"/>
      <c r="E4403" s="101"/>
      <c r="F4403" s="101"/>
      <c r="G4403" s="101"/>
      <c r="H4403" s="101"/>
      <c r="I4403" s="101"/>
      <c r="J4403" s="101"/>
      <c r="K4403" s="101"/>
    </row>
    <row r="4404" spans="1:11" x14ac:dyDescent="0.3">
      <c r="A4404" s="101"/>
      <c r="B4404" s="101"/>
      <c r="C4404" s="101"/>
      <c r="D4404" s="101"/>
      <c r="E4404" s="101"/>
      <c r="F4404" s="101"/>
      <c r="G4404" s="101"/>
      <c r="H4404" s="101"/>
      <c r="I4404" s="101"/>
      <c r="J4404" s="101"/>
      <c r="K4404" s="101"/>
    </row>
    <row r="4405" spans="1:11" x14ac:dyDescent="0.3">
      <c r="A4405" s="101"/>
      <c r="B4405" s="101"/>
      <c r="C4405" s="101"/>
      <c r="D4405" s="101"/>
      <c r="E4405" s="101"/>
      <c r="F4405" s="101"/>
      <c r="G4405" s="101"/>
      <c r="H4405" s="101"/>
      <c r="I4405" s="101"/>
      <c r="J4405" s="101"/>
      <c r="K4405" s="101"/>
    </row>
    <row r="4406" spans="1:11" x14ac:dyDescent="0.3">
      <c r="A4406" s="101"/>
      <c r="B4406" s="101"/>
      <c r="C4406" s="101"/>
      <c r="D4406" s="101"/>
      <c r="E4406" s="101"/>
      <c r="F4406" s="101"/>
      <c r="G4406" s="101"/>
      <c r="H4406" s="101"/>
      <c r="I4406" s="101"/>
      <c r="J4406" s="101"/>
      <c r="K4406" s="101"/>
    </row>
    <row r="4407" spans="1:11" x14ac:dyDescent="0.3">
      <c r="A4407" s="101"/>
      <c r="B4407" s="101"/>
      <c r="C4407" s="101"/>
      <c r="D4407" s="101"/>
      <c r="E4407" s="101"/>
      <c r="F4407" s="101"/>
      <c r="G4407" s="101"/>
      <c r="H4407" s="101"/>
      <c r="I4407" s="101"/>
      <c r="J4407" s="101"/>
      <c r="K4407" s="101"/>
    </row>
    <row r="4408" spans="1:11" x14ac:dyDescent="0.3">
      <c r="A4408" s="101"/>
      <c r="B4408" s="101"/>
      <c r="C4408" s="101"/>
      <c r="D4408" s="101"/>
      <c r="E4408" s="101"/>
      <c r="F4408" s="101"/>
      <c r="G4408" s="101"/>
      <c r="H4408" s="101"/>
      <c r="I4408" s="101"/>
      <c r="J4408" s="101"/>
      <c r="K4408" s="101"/>
    </row>
    <row r="4409" spans="1:11" x14ac:dyDescent="0.3">
      <c r="A4409" s="101"/>
      <c r="B4409" s="101"/>
      <c r="C4409" s="101"/>
      <c r="D4409" s="101"/>
      <c r="E4409" s="101"/>
      <c r="F4409" s="101"/>
      <c r="G4409" s="101"/>
      <c r="H4409" s="101"/>
      <c r="I4409" s="101"/>
      <c r="J4409" s="101"/>
      <c r="K4409" s="101"/>
    </row>
    <row r="4410" spans="1:11" x14ac:dyDescent="0.3">
      <c r="A4410" s="101"/>
      <c r="B4410" s="101"/>
      <c r="C4410" s="101"/>
      <c r="D4410" s="101"/>
      <c r="E4410" s="101"/>
      <c r="F4410" s="101"/>
      <c r="G4410" s="101"/>
      <c r="H4410" s="101"/>
      <c r="I4410" s="101"/>
      <c r="J4410" s="101"/>
      <c r="K4410" s="101"/>
    </row>
    <row r="4411" spans="1:11" x14ac:dyDescent="0.3">
      <c r="A4411" s="101"/>
      <c r="B4411" s="101"/>
      <c r="C4411" s="101"/>
      <c r="D4411" s="101"/>
      <c r="E4411" s="101"/>
      <c r="F4411" s="101"/>
      <c r="G4411" s="101"/>
      <c r="H4411" s="101"/>
      <c r="I4411" s="101"/>
      <c r="J4411" s="101"/>
      <c r="K4411" s="101"/>
    </row>
    <row r="4412" spans="1:11" x14ac:dyDescent="0.3">
      <c r="A4412" s="101"/>
      <c r="B4412" s="101"/>
      <c r="C4412" s="101"/>
      <c r="D4412" s="101"/>
      <c r="E4412" s="101"/>
      <c r="F4412" s="101"/>
      <c r="G4412" s="101"/>
      <c r="H4412" s="101"/>
      <c r="I4412" s="101"/>
      <c r="J4412" s="101"/>
      <c r="K4412" s="101"/>
    </row>
    <row r="4413" spans="1:11" x14ac:dyDescent="0.3">
      <c r="A4413" s="101"/>
      <c r="B4413" s="101"/>
      <c r="C4413" s="101"/>
      <c r="D4413" s="101"/>
      <c r="E4413" s="101"/>
      <c r="F4413" s="101"/>
      <c r="G4413" s="101"/>
      <c r="H4413" s="101"/>
      <c r="I4413" s="101"/>
      <c r="J4413" s="101"/>
      <c r="K4413" s="101"/>
    </row>
    <row r="4414" spans="1:11" x14ac:dyDescent="0.3">
      <c r="A4414" s="101"/>
      <c r="B4414" s="101"/>
      <c r="C4414" s="101"/>
      <c r="D4414" s="101"/>
      <c r="E4414" s="101"/>
      <c r="F4414" s="101"/>
      <c r="G4414" s="101"/>
      <c r="H4414" s="101"/>
      <c r="I4414" s="101"/>
      <c r="J4414" s="101"/>
      <c r="K4414" s="101"/>
    </row>
    <row r="4415" spans="1:11" x14ac:dyDescent="0.3">
      <c r="A4415" s="101"/>
      <c r="B4415" s="101"/>
      <c r="C4415" s="101"/>
      <c r="D4415" s="101"/>
      <c r="E4415" s="101"/>
      <c r="F4415" s="101"/>
      <c r="G4415" s="101"/>
      <c r="H4415" s="101"/>
      <c r="I4415" s="101"/>
      <c r="J4415" s="101"/>
      <c r="K4415" s="101"/>
    </row>
    <row r="4416" spans="1:11" x14ac:dyDescent="0.3">
      <c r="A4416" s="101"/>
      <c r="B4416" s="101"/>
      <c r="C4416" s="101"/>
      <c r="D4416" s="101"/>
      <c r="E4416" s="101"/>
      <c r="F4416" s="101"/>
      <c r="G4416" s="101"/>
      <c r="H4416" s="101"/>
      <c r="I4416" s="101"/>
      <c r="J4416" s="101"/>
      <c r="K4416" s="101"/>
    </row>
    <row r="4417" spans="1:11" x14ac:dyDescent="0.3">
      <c r="A4417" s="101"/>
      <c r="B4417" s="101"/>
      <c r="C4417" s="101"/>
      <c r="D4417" s="101"/>
      <c r="E4417" s="101"/>
      <c r="F4417" s="101"/>
      <c r="G4417" s="101"/>
      <c r="H4417" s="101"/>
      <c r="I4417" s="101"/>
      <c r="J4417" s="101"/>
      <c r="K4417" s="101"/>
    </row>
    <row r="4418" spans="1:11" x14ac:dyDescent="0.3">
      <c r="A4418" s="101"/>
      <c r="B4418" s="101"/>
      <c r="C4418" s="101"/>
      <c r="D4418" s="101"/>
      <c r="E4418" s="101"/>
      <c r="F4418" s="101"/>
      <c r="G4418" s="101"/>
      <c r="H4418" s="101"/>
      <c r="I4418" s="101"/>
      <c r="J4418" s="101"/>
      <c r="K4418" s="101"/>
    </row>
    <row r="4419" spans="1:11" x14ac:dyDescent="0.3">
      <c r="A4419" s="101"/>
      <c r="B4419" s="101"/>
      <c r="C4419" s="101"/>
      <c r="D4419" s="101"/>
      <c r="E4419" s="101"/>
      <c r="F4419" s="101"/>
      <c r="G4419" s="101"/>
      <c r="H4419" s="101"/>
      <c r="I4419" s="101"/>
      <c r="J4419" s="101"/>
      <c r="K4419" s="101"/>
    </row>
    <row r="4420" spans="1:11" x14ac:dyDescent="0.3">
      <c r="A4420" s="101"/>
      <c r="B4420" s="101"/>
      <c r="C4420" s="101"/>
      <c r="D4420" s="101"/>
      <c r="E4420" s="101"/>
      <c r="F4420" s="101"/>
      <c r="G4420" s="101"/>
      <c r="H4420" s="101"/>
      <c r="I4420" s="101"/>
      <c r="J4420" s="101"/>
      <c r="K4420" s="101"/>
    </row>
    <row r="4421" spans="1:11" x14ac:dyDescent="0.3">
      <c r="A4421" s="101"/>
      <c r="B4421" s="101"/>
      <c r="C4421" s="101"/>
      <c r="D4421" s="101"/>
      <c r="E4421" s="101"/>
      <c r="F4421" s="101"/>
      <c r="G4421" s="101"/>
      <c r="H4421" s="101"/>
      <c r="I4421" s="101"/>
      <c r="J4421" s="101"/>
      <c r="K4421" s="101"/>
    </row>
    <row r="4422" spans="1:11" x14ac:dyDescent="0.3">
      <c r="A4422" s="101"/>
      <c r="B4422" s="101"/>
      <c r="C4422" s="101"/>
      <c r="D4422" s="101"/>
      <c r="E4422" s="101"/>
      <c r="F4422" s="101"/>
      <c r="G4422" s="101"/>
      <c r="H4422" s="101"/>
      <c r="I4422" s="101"/>
      <c r="J4422" s="101"/>
      <c r="K4422" s="101"/>
    </row>
    <row r="4423" spans="1:11" x14ac:dyDescent="0.3">
      <c r="A4423" s="101"/>
      <c r="B4423" s="101"/>
      <c r="C4423" s="101"/>
      <c r="D4423" s="101"/>
      <c r="E4423" s="101"/>
      <c r="F4423" s="101"/>
      <c r="G4423" s="101"/>
      <c r="H4423" s="101"/>
      <c r="I4423" s="101"/>
      <c r="J4423" s="101"/>
      <c r="K4423" s="101"/>
    </row>
    <row r="4424" spans="1:11" x14ac:dyDescent="0.3">
      <c r="A4424" s="101"/>
      <c r="B4424" s="101"/>
      <c r="C4424" s="101"/>
      <c r="D4424" s="101"/>
      <c r="E4424" s="101"/>
      <c r="F4424" s="101"/>
      <c r="G4424" s="101"/>
      <c r="H4424" s="101"/>
      <c r="I4424" s="101"/>
      <c r="J4424" s="101"/>
      <c r="K4424" s="101"/>
    </row>
    <row r="4425" spans="1:11" x14ac:dyDescent="0.3">
      <c r="A4425" s="101"/>
      <c r="B4425" s="101"/>
      <c r="C4425" s="101"/>
      <c r="D4425" s="101"/>
      <c r="E4425" s="101"/>
      <c r="F4425" s="101"/>
      <c r="G4425" s="101"/>
      <c r="H4425" s="101"/>
      <c r="I4425" s="101"/>
      <c r="J4425" s="101"/>
      <c r="K4425" s="101"/>
    </row>
    <row r="4426" spans="1:11" x14ac:dyDescent="0.3">
      <c r="A4426" s="101"/>
      <c r="B4426" s="101"/>
      <c r="C4426" s="101"/>
      <c r="D4426" s="101"/>
      <c r="E4426" s="101"/>
      <c r="F4426" s="101"/>
      <c r="G4426" s="101"/>
      <c r="H4426" s="101"/>
      <c r="I4426" s="101"/>
      <c r="J4426" s="101"/>
      <c r="K4426" s="101"/>
    </row>
    <row r="4427" spans="1:11" x14ac:dyDescent="0.3">
      <c r="A4427" s="101"/>
      <c r="B4427" s="101"/>
      <c r="C4427" s="101"/>
      <c r="D4427" s="101"/>
      <c r="E4427" s="101"/>
      <c r="F4427" s="101"/>
      <c r="G4427" s="101"/>
      <c r="H4427" s="101"/>
      <c r="I4427" s="101"/>
      <c r="J4427" s="101"/>
      <c r="K4427" s="101"/>
    </row>
    <row r="4428" spans="1:11" x14ac:dyDescent="0.3">
      <c r="A4428" s="101"/>
      <c r="B4428" s="101"/>
      <c r="C4428" s="101"/>
      <c r="D4428" s="101"/>
      <c r="E4428" s="101"/>
      <c r="F4428" s="101"/>
      <c r="G4428" s="101"/>
      <c r="H4428" s="101"/>
      <c r="I4428" s="101"/>
      <c r="J4428" s="101"/>
      <c r="K4428" s="101"/>
    </row>
    <row r="4429" spans="1:11" x14ac:dyDescent="0.3">
      <c r="A4429" s="101"/>
      <c r="B4429" s="101"/>
      <c r="C4429" s="101"/>
      <c r="D4429" s="101"/>
      <c r="E4429" s="101"/>
      <c r="F4429" s="101"/>
      <c r="G4429" s="101"/>
      <c r="H4429" s="101"/>
      <c r="I4429" s="101"/>
      <c r="J4429" s="101"/>
      <c r="K4429" s="101"/>
    </row>
    <row r="4430" spans="1:11" x14ac:dyDescent="0.3">
      <c r="A4430" s="101"/>
      <c r="B4430" s="101"/>
      <c r="C4430" s="101"/>
      <c r="D4430" s="101"/>
      <c r="E4430" s="101"/>
      <c r="F4430" s="101"/>
      <c r="G4430" s="101"/>
      <c r="H4430" s="101"/>
      <c r="I4430" s="101"/>
      <c r="J4430" s="101"/>
      <c r="K4430" s="101"/>
    </row>
    <row r="4431" spans="1:11" x14ac:dyDescent="0.3">
      <c r="A4431" s="101"/>
      <c r="B4431" s="101"/>
      <c r="C4431" s="101"/>
      <c r="D4431" s="101"/>
      <c r="E4431" s="101"/>
      <c r="F4431" s="101"/>
      <c r="G4431" s="101"/>
      <c r="H4431" s="101"/>
      <c r="I4431" s="101"/>
      <c r="J4431" s="101"/>
      <c r="K4431" s="101"/>
    </row>
    <row r="4432" spans="1:11" x14ac:dyDescent="0.3">
      <c r="A4432" s="101"/>
      <c r="B4432" s="101"/>
      <c r="C4432" s="101"/>
      <c r="D4432" s="101"/>
      <c r="E4432" s="101"/>
      <c r="F4432" s="101"/>
      <c r="G4432" s="101"/>
      <c r="H4432" s="101"/>
      <c r="I4432" s="101"/>
      <c r="J4432" s="101"/>
      <c r="K4432" s="101"/>
    </row>
    <row r="4433" spans="1:11" x14ac:dyDescent="0.3">
      <c r="A4433" s="101"/>
      <c r="B4433" s="101"/>
      <c r="C4433" s="101"/>
      <c r="D4433" s="101"/>
      <c r="E4433" s="101"/>
      <c r="F4433" s="101"/>
      <c r="G4433" s="101"/>
      <c r="H4433" s="101"/>
      <c r="I4433" s="101"/>
      <c r="J4433" s="101"/>
      <c r="K4433" s="101"/>
    </row>
    <row r="4434" spans="1:11" x14ac:dyDescent="0.3">
      <c r="A4434" s="101"/>
      <c r="B4434" s="101"/>
      <c r="C4434" s="101"/>
      <c r="D4434" s="101"/>
      <c r="E4434" s="101"/>
      <c r="F4434" s="101"/>
      <c r="G4434" s="101"/>
      <c r="H4434" s="101"/>
      <c r="I4434" s="101"/>
      <c r="J4434" s="101"/>
      <c r="K4434" s="101"/>
    </row>
    <row r="4435" spans="1:11" x14ac:dyDescent="0.3">
      <c r="A4435" s="101"/>
      <c r="B4435" s="101"/>
      <c r="C4435" s="101"/>
      <c r="D4435" s="101"/>
      <c r="E4435" s="101"/>
      <c r="F4435" s="101"/>
      <c r="G4435" s="101"/>
      <c r="H4435" s="101"/>
      <c r="I4435" s="101"/>
      <c r="J4435" s="101"/>
      <c r="K4435" s="101"/>
    </row>
    <row r="4436" spans="1:11" x14ac:dyDescent="0.3">
      <c r="A4436" s="101"/>
      <c r="B4436" s="101"/>
      <c r="C4436" s="101"/>
      <c r="D4436" s="101"/>
      <c r="E4436" s="101"/>
      <c r="F4436" s="101"/>
      <c r="G4436" s="101"/>
      <c r="H4436" s="101"/>
      <c r="I4436" s="101"/>
      <c r="J4436" s="101"/>
      <c r="K4436" s="101"/>
    </row>
    <row r="4437" spans="1:11" x14ac:dyDescent="0.3">
      <c r="A4437" s="101"/>
      <c r="B4437" s="101"/>
      <c r="C4437" s="101"/>
      <c r="D4437" s="101"/>
      <c r="E4437" s="101"/>
      <c r="F4437" s="101"/>
      <c r="G4437" s="101"/>
      <c r="H4437" s="101"/>
      <c r="I4437" s="101"/>
      <c r="J4437" s="101"/>
      <c r="K4437" s="101"/>
    </row>
    <row r="4438" spans="1:11" x14ac:dyDescent="0.3">
      <c r="A4438" s="101"/>
      <c r="B4438" s="101"/>
      <c r="C4438" s="101"/>
      <c r="D4438" s="101"/>
      <c r="E4438" s="101"/>
      <c r="F4438" s="101"/>
      <c r="G4438" s="101"/>
      <c r="H4438" s="101"/>
      <c r="I4438" s="101"/>
      <c r="J4438" s="101"/>
      <c r="K4438" s="101"/>
    </row>
    <row r="4439" spans="1:11" x14ac:dyDescent="0.3">
      <c r="A4439" s="101"/>
      <c r="B4439" s="101"/>
      <c r="C4439" s="101"/>
      <c r="D4439" s="101"/>
      <c r="E4439" s="101"/>
      <c r="F4439" s="101"/>
      <c r="G4439" s="101"/>
      <c r="H4439" s="101"/>
      <c r="I4439" s="101"/>
      <c r="J4439" s="101"/>
      <c r="K4439" s="101"/>
    </row>
    <row r="4440" spans="1:11" x14ac:dyDescent="0.3">
      <c r="A4440" s="101"/>
      <c r="B4440" s="101"/>
      <c r="C4440" s="101"/>
      <c r="D4440" s="101"/>
      <c r="E4440" s="101"/>
      <c r="F4440" s="101"/>
      <c r="G4440" s="101"/>
      <c r="H4440" s="101"/>
      <c r="I4440" s="101"/>
      <c r="J4440" s="101"/>
      <c r="K4440" s="101"/>
    </row>
    <row r="4441" spans="1:11" x14ac:dyDescent="0.3">
      <c r="A4441" s="101"/>
      <c r="B4441" s="101"/>
      <c r="C4441" s="101"/>
      <c r="D4441" s="101"/>
      <c r="E4441" s="101"/>
      <c r="F4441" s="101"/>
      <c r="G4441" s="101"/>
      <c r="H4441" s="101"/>
      <c r="I4441" s="101"/>
      <c r="J4441" s="101"/>
      <c r="K4441" s="101"/>
    </row>
    <row r="4442" spans="1:11" x14ac:dyDescent="0.3">
      <c r="A4442" s="101"/>
      <c r="B4442" s="101"/>
      <c r="C4442" s="101"/>
      <c r="D4442" s="101"/>
      <c r="E4442" s="101"/>
      <c r="F4442" s="101"/>
      <c r="G4442" s="101"/>
      <c r="H4442" s="101"/>
      <c r="I4442" s="101"/>
      <c r="J4442" s="101"/>
      <c r="K4442" s="101"/>
    </row>
    <row r="4443" spans="1:11" x14ac:dyDescent="0.3">
      <c r="A4443" s="101"/>
      <c r="B4443" s="101"/>
      <c r="C4443" s="101"/>
      <c r="D4443" s="101"/>
      <c r="E4443" s="101"/>
      <c r="F4443" s="101"/>
      <c r="G4443" s="101"/>
      <c r="H4443" s="101"/>
      <c r="I4443" s="101"/>
      <c r="J4443" s="101"/>
      <c r="K4443" s="101"/>
    </row>
    <row r="4444" spans="1:11" x14ac:dyDescent="0.3">
      <c r="A4444" s="101"/>
      <c r="B4444" s="101"/>
      <c r="C4444" s="101"/>
      <c r="D4444" s="101"/>
      <c r="E4444" s="101"/>
      <c r="F4444" s="101"/>
      <c r="G4444" s="101"/>
      <c r="H4444" s="101"/>
      <c r="I4444" s="101"/>
      <c r="J4444" s="101"/>
      <c r="K4444" s="101"/>
    </row>
    <row r="4445" spans="1:11" x14ac:dyDescent="0.3">
      <c r="A4445" s="101"/>
      <c r="B4445" s="101"/>
      <c r="C4445" s="101"/>
      <c r="D4445" s="101"/>
      <c r="E4445" s="101"/>
      <c r="F4445" s="101"/>
      <c r="G4445" s="101"/>
      <c r="H4445" s="101"/>
      <c r="I4445" s="101"/>
      <c r="J4445" s="101"/>
      <c r="K4445" s="101"/>
    </row>
    <row r="4446" spans="1:11" x14ac:dyDescent="0.3">
      <c r="A4446" s="101"/>
      <c r="B4446" s="101"/>
      <c r="C4446" s="101"/>
      <c r="D4446" s="101"/>
      <c r="E4446" s="101"/>
      <c r="F4446" s="101"/>
      <c r="G4446" s="101"/>
      <c r="H4446" s="101"/>
      <c r="I4446" s="101"/>
      <c r="J4446" s="101"/>
      <c r="K4446" s="101"/>
    </row>
    <row r="4447" spans="1:11" x14ac:dyDescent="0.3">
      <c r="A4447" s="101"/>
      <c r="B4447" s="101"/>
      <c r="C4447" s="101"/>
      <c r="D4447" s="101"/>
      <c r="E4447" s="101"/>
      <c r="F4447" s="101"/>
      <c r="G4447" s="101"/>
      <c r="H4447" s="101"/>
      <c r="I4447" s="101"/>
      <c r="J4447" s="101"/>
      <c r="K4447" s="101"/>
    </row>
    <row r="4448" spans="1:11" x14ac:dyDescent="0.3">
      <c r="A4448" s="101"/>
      <c r="B4448" s="101"/>
      <c r="C4448" s="101"/>
      <c r="D4448" s="101"/>
      <c r="E4448" s="101"/>
      <c r="F4448" s="101"/>
      <c r="G4448" s="101"/>
      <c r="H4448" s="101"/>
      <c r="I4448" s="101"/>
      <c r="J4448" s="101"/>
      <c r="K4448" s="101"/>
    </row>
    <row r="4449" spans="1:11" x14ac:dyDescent="0.3">
      <c r="A4449" s="101"/>
      <c r="B4449" s="101"/>
      <c r="C4449" s="101"/>
      <c r="D4449" s="101"/>
      <c r="E4449" s="101"/>
      <c r="F4449" s="101"/>
      <c r="G4449" s="101"/>
      <c r="H4449" s="101"/>
      <c r="I4449" s="101"/>
      <c r="J4449" s="101"/>
      <c r="K4449" s="101"/>
    </row>
    <row r="4450" spans="1:11" x14ac:dyDescent="0.3">
      <c r="A4450" s="101"/>
      <c r="B4450" s="101"/>
      <c r="C4450" s="101"/>
      <c r="D4450" s="101"/>
      <c r="E4450" s="101"/>
      <c r="F4450" s="101"/>
      <c r="G4450" s="101"/>
      <c r="H4450" s="101"/>
      <c r="I4450" s="101"/>
      <c r="J4450" s="101"/>
      <c r="K4450" s="101"/>
    </row>
    <row r="4451" spans="1:11" x14ac:dyDescent="0.3">
      <c r="A4451" s="101"/>
      <c r="B4451" s="101"/>
      <c r="C4451" s="101"/>
      <c r="D4451" s="101"/>
      <c r="E4451" s="101"/>
      <c r="F4451" s="101"/>
      <c r="G4451" s="101"/>
      <c r="H4451" s="101"/>
      <c r="I4451" s="101"/>
      <c r="J4451" s="101"/>
      <c r="K4451" s="101"/>
    </row>
    <row r="4452" spans="1:11" x14ac:dyDescent="0.3">
      <c r="A4452" s="101"/>
      <c r="B4452" s="101"/>
      <c r="C4452" s="101"/>
      <c r="D4452" s="101"/>
      <c r="E4452" s="101"/>
      <c r="F4452" s="101"/>
      <c r="G4452" s="101"/>
      <c r="H4452" s="101"/>
      <c r="I4452" s="101"/>
      <c r="J4452" s="101"/>
      <c r="K4452" s="101"/>
    </row>
    <row r="4453" spans="1:11" x14ac:dyDescent="0.3">
      <c r="A4453" s="101"/>
      <c r="B4453" s="101"/>
      <c r="C4453" s="101"/>
      <c r="D4453" s="101"/>
      <c r="E4453" s="101"/>
      <c r="F4453" s="101"/>
      <c r="G4453" s="101"/>
      <c r="H4453" s="101"/>
      <c r="I4453" s="101"/>
      <c r="J4453" s="101"/>
      <c r="K4453" s="101"/>
    </row>
    <row r="4454" spans="1:11" x14ac:dyDescent="0.3">
      <c r="A4454" s="101"/>
      <c r="B4454" s="101"/>
      <c r="C4454" s="101"/>
      <c r="D4454" s="101"/>
      <c r="E4454" s="101"/>
      <c r="F4454" s="101"/>
      <c r="G4454" s="101"/>
      <c r="H4454" s="101"/>
      <c r="I4454" s="101"/>
      <c r="J4454" s="101"/>
      <c r="K4454" s="101"/>
    </row>
    <row r="4455" spans="1:11" x14ac:dyDescent="0.3">
      <c r="A4455" s="101"/>
      <c r="B4455" s="101"/>
      <c r="C4455" s="101"/>
      <c r="D4455" s="101"/>
      <c r="E4455" s="101"/>
      <c r="F4455" s="101"/>
      <c r="G4455" s="101"/>
      <c r="H4455" s="101"/>
      <c r="I4455" s="101"/>
      <c r="J4455" s="101"/>
      <c r="K4455" s="101"/>
    </row>
    <row r="4456" spans="1:11" x14ac:dyDescent="0.3">
      <c r="A4456" s="101"/>
      <c r="B4456" s="101"/>
      <c r="C4456" s="101"/>
      <c r="D4456" s="101"/>
      <c r="E4456" s="101"/>
      <c r="F4456" s="101"/>
      <c r="G4456" s="101"/>
      <c r="H4456" s="101"/>
      <c r="I4456" s="101"/>
      <c r="J4456" s="101"/>
      <c r="K4456" s="101"/>
    </row>
    <row r="4457" spans="1:11" x14ac:dyDescent="0.3">
      <c r="A4457" s="101"/>
      <c r="B4457" s="101"/>
      <c r="C4457" s="101"/>
      <c r="D4457" s="101"/>
      <c r="E4457" s="101"/>
      <c r="F4457" s="101"/>
      <c r="G4457" s="101"/>
      <c r="H4457" s="101"/>
      <c r="I4457" s="101"/>
      <c r="J4457" s="101"/>
      <c r="K4457" s="101"/>
    </row>
    <row r="4458" spans="1:11" x14ac:dyDescent="0.3">
      <c r="A4458" s="101"/>
      <c r="B4458" s="101"/>
      <c r="C4458" s="101"/>
      <c r="D4458" s="101"/>
      <c r="E4458" s="101"/>
      <c r="F4458" s="101"/>
      <c r="G4458" s="101"/>
      <c r="H4458" s="101"/>
      <c r="I4458" s="101"/>
      <c r="J4458" s="101"/>
      <c r="K4458" s="101"/>
    </row>
    <row r="4459" spans="1:11" x14ac:dyDescent="0.3">
      <c r="A4459" s="101"/>
      <c r="B4459" s="101"/>
      <c r="C4459" s="101"/>
      <c r="D4459" s="101"/>
      <c r="E4459" s="101"/>
      <c r="F4459" s="101"/>
      <c r="G4459" s="101"/>
      <c r="H4459" s="101"/>
      <c r="I4459" s="101"/>
      <c r="J4459" s="101"/>
      <c r="K4459" s="101"/>
    </row>
    <row r="4460" spans="1:11" x14ac:dyDescent="0.3">
      <c r="A4460" s="101"/>
      <c r="B4460" s="101"/>
      <c r="C4460" s="101"/>
      <c r="D4460" s="101"/>
      <c r="E4460" s="101"/>
      <c r="F4460" s="101"/>
      <c r="G4460" s="101"/>
      <c r="H4460" s="101"/>
      <c r="I4460" s="101"/>
      <c r="J4460" s="101"/>
      <c r="K4460" s="101"/>
    </row>
    <row r="4461" spans="1:11" x14ac:dyDescent="0.3">
      <c r="A4461" s="101"/>
      <c r="B4461" s="101"/>
      <c r="C4461" s="101"/>
      <c r="D4461" s="101"/>
      <c r="E4461" s="101"/>
      <c r="F4461" s="101"/>
      <c r="G4461" s="101"/>
      <c r="H4461" s="101"/>
      <c r="I4461" s="101"/>
      <c r="J4461" s="101"/>
      <c r="K4461" s="101"/>
    </row>
    <row r="4462" spans="1:11" x14ac:dyDescent="0.3">
      <c r="A4462" s="101"/>
      <c r="B4462" s="101"/>
      <c r="C4462" s="101"/>
      <c r="D4462" s="101"/>
      <c r="E4462" s="101"/>
      <c r="F4462" s="101"/>
      <c r="G4462" s="101"/>
      <c r="H4462" s="101"/>
      <c r="I4462" s="101"/>
      <c r="J4462" s="101"/>
      <c r="K4462" s="101"/>
    </row>
    <row r="4463" spans="1:11" x14ac:dyDescent="0.3">
      <c r="A4463" s="101"/>
      <c r="B4463" s="101"/>
      <c r="C4463" s="101"/>
      <c r="D4463" s="101"/>
      <c r="E4463" s="101"/>
      <c r="F4463" s="101"/>
      <c r="G4463" s="101"/>
      <c r="H4463" s="101"/>
      <c r="I4463" s="101"/>
      <c r="J4463" s="101"/>
      <c r="K4463" s="101"/>
    </row>
    <row r="4464" spans="1:11" x14ac:dyDescent="0.3">
      <c r="A4464" s="101"/>
      <c r="B4464" s="101"/>
      <c r="C4464" s="101"/>
      <c r="D4464" s="101"/>
      <c r="E4464" s="101"/>
      <c r="F4464" s="101"/>
      <c r="G4464" s="101"/>
      <c r="H4464" s="101"/>
      <c r="I4464" s="101"/>
      <c r="J4464" s="101"/>
      <c r="K4464" s="101"/>
    </row>
    <row r="4465" spans="1:11" x14ac:dyDescent="0.3">
      <c r="A4465" s="101"/>
      <c r="B4465" s="101"/>
      <c r="C4465" s="101"/>
      <c r="D4465" s="101"/>
      <c r="E4465" s="101"/>
      <c r="F4465" s="101"/>
      <c r="G4465" s="101"/>
      <c r="H4465" s="101"/>
      <c r="I4465" s="101"/>
      <c r="J4465" s="101"/>
      <c r="K4465" s="101"/>
    </row>
    <row r="4466" spans="1:11" x14ac:dyDescent="0.3">
      <c r="A4466" s="101"/>
      <c r="B4466" s="101"/>
      <c r="C4466" s="101"/>
      <c r="D4466" s="101"/>
      <c r="E4466" s="101"/>
      <c r="F4466" s="101"/>
      <c r="G4466" s="101"/>
      <c r="H4466" s="101"/>
      <c r="I4466" s="101"/>
      <c r="J4466" s="101"/>
      <c r="K4466" s="101"/>
    </row>
    <row r="4467" spans="1:11" x14ac:dyDescent="0.3">
      <c r="A4467" s="101"/>
      <c r="B4467" s="101"/>
      <c r="C4467" s="101"/>
      <c r="D4467" s="101"/>
      <c r="E4467" s="101"/>
      <c r="F4467" s="101"/>
      <c r="G4467" s="101"/>
      <c r="H4467" s="101"/>
      <c r="I4467" s="101"/>
      <c r="J4467" s="101"/>
      <c r="K4467" s="101"/>
    </row>
    <row r="4468" spans="1:11" x14ac:dyDescent="0.3">
      <c r="A4468" s="101"/>
      <c r="B4468" s="101"/>
      <c r="C4468" s="101"/>
      <c r="D4468" s="101"/>
      <c r="E4468" s="101"/>
      <c r="F4468" s="101"/>
      <c r="G4468" s="101"/>
      <c r="H4468" s="101"/>
      <c r="I4468" s="101"/>
      <c r="J4468" s="101"/>
      <c r="K4468" s="101"/>
    </row>
    <row r="4469" spans="1:11" x14ac:dyDescent="0.3">
      <c r="A4469" s="101"/>
      <c r="B4469" s="101"/>
      <c r="C4469" s="101"/>
      <c r="D4469" s="101"/>
      <c r="E4469" s="101"/>
      <c r="F4469" s="101"/>
      <c r="G4469" s="101"/>
      <c r="H4469" s="101"/>
      <c r="I4469" s="101"/>
      <c r="J4469" s="101"/>
      <c r="K4469" s="101"/>
    </row>
    <row r="4470" spans="1:11" x14ac:dyDescent="0.3">
      <c r="A4470" s="101"/>
      <c r="B4470" s="101"/>
      <c r="C4470" s="101"/>
      <c r="D4470" s="101"/>
      <c r="E4470" s="101"/>
      <c r="F4470" s="101"/>
      <c r="G4470" s="101"/>
      <c r="H4470" s="101"/>
      <c r="I4470" s="101"/>
      <c r="J4470" s="101"/>
      <c r="K4470" s="101"/>
    </row>
    <row r="4471" spans="1:11" x14ac:dyDescent="0.3">
      <c r="A4471" s="101"/>
      <c r="B4471" s="101"/>
      <c r="C4471" s="101"/>
      <c r="D4471" s="101"/>
      <c r="E4471" s="101"/>
      <c r="F4471" s="101"/>
      <c r="G4471" s="101"/>
      <c r="H4471" s="101"/>
      <c r="I4471" s="101"/>
      <c r="J4471" s="101"/>
      <c r="K4471" s="101"/>
    </row>
    <row r="4472" spans="1:11" x14ac:dyDescent="0.3">
      <c r="A4472" s="101"/>
      <c r="B4472" s="101"/>
      <c r="C4472" s="101"/>
      <c r="D4472" s="101"/>
      <c r="E4472" s="101"/>
      <c r="F4472" s="101"/>
      <c r="G4472" s="101"/>
      <c r="H4472" s="101"/>
      <c r="I4472" s="101"/>
      <c r="J4472" s="101"/>
      <c r="K4472" s="101"/>
    </row>
    <row r="4473" spans="1:11" x14ac:dyDescent="0.3">
      <c r="A4473" s="101"/>
      <c r="B4473" s="101"/>
      <c r="C4473" s="101"/>
      <c r="D4473" s="101"/>
      <c r="E4473" s="101"/>
      <c r="F4473" s="101"/>
      <c r="G4473" s="101"/>
      <c r="H4473" s="101"/>
      <c r="I4473" s="101"/>
      <c r="J4473" s="101"/>
      <c r="K4473" s="101"/>
    </row>
    <row r="4474" spans="1:11" x14ac:dyDescent="0.3">
      <c r="A4474" s="101"/>
      <c r="B4474" s="101"/>
      <c r="C4474" s="101"/>
      <c r="D4474" s="101"/>
      <c r="E4474" s="101"/>
      <c r="F4474" s="101"/>
      <c r="G4474" s="101"/>
      <c r="H4474" s="101"/>
      <c r="I4474" s="101"/>
      <c r="J4474" s="101"/>
      <c r="K4474" s="101"/>
    </row>
    <row r="4475" spans="1:11" x14ac:dyDescent="0.3">
      <c r="A4475" s="101"/>
      <c r="B4475" s="101"/>
      <c r="C4475" s="101"/>
      <c r="D4475" s="101"/>
      <c r="E4475" s="101"/>
      <c r="F4475" s="101"/>
      <c r="G4475" s="101"/>
      <c r="H4475" s="101"/>
      <c r="I4475" s="101"/>
      <c r="J4475" s="101"/>
      <c r="K4475" s="101"/>
    </row>
    <row r="4476" spans="1:11" x14ac:dyDescent="0.3">
      <c r="A4476" s="101"/>
      <c r="B4476" s="101"/>
      <c r="C4476" s="101"/>
      <c r="D4476" s="101"/>
      <c r="E4476" s="101"/>
      <c r="F4476" s="101"/>
      <c r="G4476" s="101"/>
      <c r="H4476" s="101"/>
      <c r="I4476" s="101"/>
      <c r="J4476" s="101"/>
      <c r="K4476" s="101"/>
    </row>
    <row r="4477" spans="1:11" x14ac:dyDescent="0.3">
      <c r="A4477" s="101"/>
      <c r="B4477" s="101"/>
      <c r="C4477" s="101"/>
      <c r="D4477" s="101"/>
      <c r="E4477" s="101"/>
      <c r="F4477" s="101"/>
      <c r="G4477" s="101"/>
      <c r="H4477" s="101"/>
      <c r="I4477" s="101"/>
      <c r="J4477" s="101"/>
      <c r="K4477" s="101"/>
    </row>
    <row r="4478" spans="1:11" x14ac:dyDescent="0.3">
      <c r="A4478" s="101"/>
      <c r="B4478" s="101"/>
      <c r="C4478" s="101"/>
      <c r="D4478" s="101"/>
      <c r="E4478" s="101"/>
      <c r="F4478" s="101"/>
      <c r="G4478" s="101"/>
      <c r="H4478" s="101"/>
      <c r="I4478" s="101"/>
      <c r="J4478" s="101"/>
      <c r="K4478" s="101"/>
    </row>
    <row r="4479" spans="1:11" x14ac:dyDescent="0.3">
      <c r="A4479" s="101"/>
      <c r="B4479" s="101"/>
      <c r="C4479" s="101"/>
      <c r="D4479" s="101"/>
      <c r="E4479" s="101"/>
      <c r="F4479" s="101"/>
      <c r="G4479" s="101"/>
      <c r="H4479" s="101"/>
      <c r="I4479" s="101"/>
      <c r="J4479" s="101"/>
      <c r="K4479" s="101"/>
    </row>
    <row r="4480" spans="1:11" x14ac:dyDescent="0.3">
      <c r="A4480" s="101"/>
      <c r="B4480" s="101"/>
      <c r="C4480" s="101"/>
      <c r="D4480" s="101"/>
      <c r="E4480" s="101"/>
      <c r="F4480" s="101"/>
      <c r="G4480" s="101"/>
      <c r="H4480" s="101"/>
      <c r="I4480" s="101"/>
      <c r="J4480" s="101"/>
      <c r="K4480" s="101"/>
    </row>
    <row r="4481" spans="1:11" x14ac:dyDescent="0.3">
      <c r="A4481" s="101"/>
      <c r="B4481" s="101"/>
      <c r="C4481" s="101"/>
      <c r="D4481" s="101"/>
      <c r="E4481" s="101"/>
      <c r="F4481" s="101"/>
      <c r="G4481" s="101"/>
      <c r="H4481" s="101"/>
      <c r="I4481" s="101"/>
      <c r="J4481" s="101"/>
      <c r="K4481" s="101"/>
    </row>
    <row r="4482" spans="1:11" x14ac:dyDescent="0.3">
      <c r="A4482" s="101"/>
      <c r="B4482" s="101"/>
      <c r="C4482" s="101"/>
      <c r="D4482" s="101"/>
      <c r="E4482" s="101"/>
      <c r="F4482" s="101"/>
      <c r="G4482" s="101"/>
      <c r="H4482" s="101"/>
      <c r="I4482" s="101"/>
      <c r="J4482" s="101"/>
      <c r="K4482" s="101"/>
    </row>
    <row r="4483" spans="1:11" x14ac:dyDescent="0.3">
      <c r="A4483" s="101"/>
      <c r="B4483" s="101"/>
      <c r="C4483" s="101"/>
      <c r="D4483" s="101"/>
      <c r="E4483" s="101"/>
      <c r="F4483" s="101"/>
      <c r="G4483" s="101"/>
      <c r="H4483" s="101"/>
      <c r="I4483" s="101"/>
      <c r="J4483" s="101"/>
      <c r="K4483" s="101"/>
    </row>
    <row r="4484" spans="1:11" x14ac:dyDescent="0.3">
      <c r="A4484" s="101"/>
      <c r="B4484" s="101"/>
      <c r="C4484" s="101"/>
      <c r="D4484" s="101"/>
      <c r="E4484" s="101"/>
      <c r="F4484" s="101"/>
      <c r="G4484" s="101"/>
      <c r="H4484" s="101"/>
      <c r="I4484" s="101"/>
      <c r="J4484" s="101"/>
      <c r="K4484" s="101"/>
    </row>
    <row r="4485" spans="1:11" x14ac:dyDescent="0.3">
      <c r="A4485" s="101"/>
      <c r="B4485" s="101"/>
      <c r="C4485" s="101"/>
      <c r="D4485" s="101"/>
      <c r="E4485" s="101"/>
      <c r="F4485" s="101"/>
      <c r="G4485" s="101"/>
      <c r="H4485" s="101"/>
      <c r="I4485" s="101"/>
      <c r="J4485" s="101"/>
      <c r="K4485" s="101"/>
    </row>
    <row r="4486" spans="1:11" x14ac:dyDescent="0.3">
      <c r="A4486" s="101"/>
      <c r="B4486" s="101"/>
      <c r="C4486" s="101"/>
      <c r="D4486" s="101"/>
      <c r="E4486" s="101"/>
      <c r="F4486" s="101"/>
      <c r="G4486" s="101"/>
      <c r="H4486" s="101"/>
      <c r="I4486" s="101"/>
      <c r="J4486" s="101"/>
      <c r="K4486" s="101"/>
    </row>
    <row r="4487" spans="1:11" x14ac:dyDescent="0.3">
      <c r="A4487" s="101"/>
      <c r="B4487" s="101"/>
      <c r="C4487" s="101"/>
      <c r="D4487" s="101"/>
      <c r="E4487" s="101"/>
      <c r="F4487" s="101"/>
      <c r="G4487" s="101"/>
      <c r="H4487" s="101"/>
      <c r="I4487" s="101"/>
      <c r="J4487" s="101"/>
      <c r="K4487" s="101"/>
    </row>
    <row r="4488" spans="1:11" x14ac:dyDescent="0.3">
      <c r="A4488" s="101"/>
      <c r="B4488" s="101"/>
      <c r="C4488" s="101"/>
      <c r="D4488" s="101"/>
      <c r="E4488" s="101"/>
      <c r="F4488" s="101"/>
      <c r="G4488" s="101"/>
      <c r="H4488" s="101"/>
      <c r="I4488" s="101"/>
      <c r="J4488" s="101"/>
      <c r="K4488" s="101"/>
    </row>
    <row r="4489" spans="1:11" x14ac:dyDescent="0.3">
      <c r="A4489" s="101"/>
      <c r="B4489" s="101"/>
      <c r="C4489" s="101"/>
      <c r="D4489" s="101"/>
      <c r="E4489" s="101"/>
      <c r="F4489" s="101"/>
      <c r="G4489" s="101"/>
      <c r="H4489" s="101"/>
      <c r="I4489" s="101"/>
      <c r="J4489" s="101"/>
      <c r="K4489" s="101"/>
    </row>
    <row r="4490" spans="1:11" x14ac:dyDescent="0.3">
      <c r="A4490" s="101"/>
      <c r="B4490" s="101"/>
      <c r="C4490" s="101"/>
      <c r="D4490" s="101"/>
      <c r="E4490" s="101"/>
      <c r="F4490" s="101"/>
      <c r="G4490" s="101"/>
      <c r="H4490" s="101"/>
      <c r="I4490" s="101"/>
      <c r="J4490" s="101"/>
      <c r="K4490" s="101"/>
    </row>
    <row r="4491" spans="1:11" x14ac:dyDescent="0.3">
      <c r="A4491" s="101"/>
      <c r="B4491" s="101"/>
      <c r="C4491" s="101"/>
      <c r="D4491" s="101"/>
      <c r="E4491" s="101"/>
      <c r="F4491" s="101"/>
      <c r="G4491" s="101"/>
      <c r="H4491" s="101"/>
      <c r="I4491" s="101"/>
      <c r="J4491" s="101"/>
      <c r="K4491" s="101"/>
    </row>
    <row r="4492" spans="1:11" x14ac:dyDescent="0.3">
      <c r="A4492" s="101"/>
      <c r="B4492" s="101"/>
      <c r="C4492" s="101"/>
      <c r="D4492" s="101"/>
      <c r="E4492" s="101"/>
      <c r="F4492" s="101"/>
      <c r="G4492" s="101"/>
      <c r="H4492" s="101"/>
      <c r="I4492" s="101"/>
      <c r="J4492" s="101"/>
      <c r="K4492" s="101"/>
    </row>
    <row r="4493" spans="1:11" x14ac:dyDescent="0.3">
      <c r="A4493" s="101"/>
      <c r="B4493" s="101"/>
      <c r="C4493" s="101"/>
      <c r="D4493" s="101"/>
      <c r="E4493" s="101"/>
      <c r="F4493" s="101"/>
      <c r="G4493" s="101"/>
      <c r="H4493" s="101"/>
      <c r="I4493" s="101"/>
      <c r="J4493" s="101"/>
      <c r="K4493" s="101"/>
    </row>
    <row r="4494" spans="1:11" x14ac:dyDescent="0.3">
      <c r="A4494" s="101"/>
      <c r="B4494" s="101"/>
      <c r="C4494" s="101"/>
      <c r="D4494" s="101"/>
      <c r="E4494" s="101"/>
      <c r="F4494" s="101"/>
      <c r="G4494" s="101"/>
      <c r="H4494" s="101"/>
      <c r="I4494" s="101"/>
      <c r="J4494" s="101"/>
      <c r="K4494" s="101"/>
    </row>
    <row r="4495" spans="1:11" x14ac:dyDescent="0.3">
      <c r="A4495" s="101"/>
      <c r="B4495" s="101"/>
      <c r="C4495" s="101"/>
      <c r="D4495" s="101"/>
      <c r="E4495" s="101"/>
      <c r="F4495" s="101"/>
      <c r="G4495" s="101"/>
      <c r="H4495" s="101"/>
      <c r="I4495" s="101"/>
      <c r="J4495" s="101"/>
      <c r="K4495" s="101"/>
    </row>
    <row r="4496" spans="1:11" x14ac:dyDescent="0.3">
      <c r="A4496" s="101"/>
      <c r="B4496" s="101"/>
      <c r="C4496" s="101"/>
      <c r="D4496" s="101"/>
      <c r="E4496" s="101"/>
      <c r="F4496" s="101"/>
      <c r="G4496" s="101"/>
      <c r="H4496" s="101"/>
      <c r="I4496" s="101"/>
      <c r="J4496" s="101"/>
      <c r="K4496" s="101"/>
    </row>
    <row r="4497" spans="1:11" x14ac:dyDescent="0.3">
      <c r="A4497" s="101"/>
      <c r="B4497" s="101"/>
      <c r="C4497" s="101"/>
      <c r="D4497" s="101"/>
      <c r="E4497" s="101"/>
      <c r="F4497" s="101"/>
      <c r="G4497" s="101"/>
      <c r="H4497" s="101"/>
      <c r="I4497" s="101"/>
      <c r="J4497" s="101"/>
      <c r="K4497" s="101"/>
    </row>
    <row r="4498" spans="1:11" x14ac:dyDescent="0.3">
      <c r="A4498" s="101"/>
      <c r="B4498" s="101"/>
      <c r="C4498" s="101"/>
      <c r="D4498" s="101"/>
      <c r="E4498" s="101"/>
      <c r="F4498" s="101"/>
      <c r="G4498" s="101"/>
      <c r="H4498" s="101"/>
      <c r="I4498" s="101"/>
      <c r="J4498" s="101"/>
      <c r="K4498" s="101"/>
    </row>
    <row r="4499" spans="1:11" x14ac:dyDescent="0.3">
      <c r="A4499" s="101"/>
      <c r="B4499" s="101"/>
      <c r="C4499" s="101"/>
      <c r="D4499" s="101"/>
      <c r="E4499" s="101"/>
      <c r="F4499" s="101"/>
      <c r="G4499" s="101"/>
      <c r="H4499" s="101"/>
      <c r="I4499" s="101"/>
      <c r="J4499" s="101"/>
      <c r="K4499" s="101"/>
    </row>
    <row r="4500" spans="1:11" x14ac:dyDescent="0.3">
      <c r="A4500" s="101"/>
      <c r="B4500" s="101"/>
      <c r="C4500" s="101"/>
      <c r="D4500" s="101"/>
      <c r="E4500" s="101"/>
      <c r="F4500" s="101"/>
      <c r="G4500" s="101"/>
      <c r="H4500" s="101"/>
      <c r="I4500" s="101"/>
      <c r="J4500" s="101"/>
      <c r="K4500" s="101"/>
    </row>
    <row r="4501" spans="1:11" x14ac:dyDescent="0.3">
      <c r="A4501" s="101"/>
      <c r="B4501" s="101"/>
      <c r="C4501" s="101"/>
      <c r="D4501" s="101"/>
      <c r="E4501" s="101"/>
      <c r="F4501" s="101"/>
      <c r="G4501" s="101"/>
      <c r="H4501" s="101"/>
      <c r="I4501" s="101"/>
      <c r="J4501" s="101"/>
      <c r="K4501" s="101"/>
    </row>
    <row r="4502" spans="1:11" x14ac:dyDescent="0.3">
      <c r="A4502" s="101"/>
      <c r="B4502" s="101"/>
      <c r="C4502" s="101"/>
      <c r="D4502" s="101"/>
      <c r="E4502" s="101"/>
      <c r="F4502" s="101"/>
      <c r="G4502" s="101"/>
      <c r="H4502" s="101"/>
      <c r="I4502" s="101"/>
      <c r="J4502" s="101"/>
      <c r="K4502" s="101"/>
    </row>
    <row r="4503" spans="1:11" x14ac:dyDescent="0.3">
      <c r="A4503" s="101"/>
      <c r="B4503" s="101"/>
      <c r="C4503" s="101"/>
      <c r="D4503" s="101"/>
      <c r="E4503" s="101"/>
      <c r="F4503" s="101"/>
      <c r="G4503" s="101"/>
      <c r="H4503" s="101"/>
      <c r="I4503" s="101"/>
      <c r="J4503" s="101"/>
      <c r="K4503" s="101"/>
    </row>
    <row r="4504" spans="1:11" x14ac:dyDescent="0.3">
      <c r="A4504" s="101"/>
      <c r="B4504" s="101"/>
      <c r="C4504" s="101"/>
      <c r="D4504" s="101"/>
      <c r="E4504" s="101"/>
      <c r="F4504" s="101"/>
      <c r="G4504" s="101"/>
      <c r="H4504" s="101"/>
      <c r="I4504" s="101"/>
      <c r="J4504" s="101"/>
      <c r="K4504" s="101"/>
    </row>
    <row r="4505" spans="1:11" x14ac:dyDescent="0.3">
      <c r="A4505" s="101"/>
      <c r="B4505" s="101"/>
      <c r="C4505" s="101"/>
      <c r="D4505" s="101"/>
      <c r="E4505" s="101"/>
      <c r="F4505" s="101"/>
      <c r="G4505" s="101"/>
      <c r="H4505" s="101"/>
      <c r="I4505" s="101"/>
      <c r="J4505" s="101"/>
      <c r="K4505" s="101"/>
    </row>
    <row r="4506" spans="1:11" x14ac:dyDescent="0.3">
      <c r="A4506" s="101"/>
      <c r="B4506" s="101"/>
      <c r="C4506" s="101"/>
      <c r="D4506" s="101"/>
      <c r="E4506" s="101"/>
      <c r="F4506" s="101"/>
      <c r="G4506" s="101"/>
      <c r="H4506" s="101"/>
      <c r="I4506" s="101"/>
      <c r="J4506" s="101"/>
      <c r="K4506" s="101"/>
    </row>
    <row r="4507" spans="1:11" x14ac:dyDescent="0.3">
      <c r="A4507" s="101"/>
      <c r="B4507" s="101"/>
      <c r="C4507" s="101"/>
      <c r="D4507" s="101"/>
      <c r="E4507" s="101"/>
      <c r="F4507" s="101"/>
      <c r="G4507" s="101"/>
      <c r="H4507" s="101"/>
      <c r="I4507" s="101"/>
      <c r="J4507" s="101"/>
      <c r="K4507" s="101"/>
    </row>
    <row r="4508" spans="1:11" x14ac:dyDescent="0.3">
      <c r="A4508" s="101"/>
      <c r="B4508" s="101"/>
      <c r="C4508" s="101"/>
      <c r="D4508" s="101"/>
      <c r="E4508" s="101"/>
      <c r="F4508" s="101"/>
      <c r="G4508" s="101"/>
      <c r="H4508" s="101"/>
      <c r="I4508" s="101"/>
      <c r="J4508" s="101"/>
      <c r="K4508" s="101"/>
    </row>
    <row r="4509" spans="1:11" x14ac:dyDescent="0.3">
      <c r="A4509" s="101"/>
      <c r="B4509" s="101"/>
      <c r="C4509" s="101"/>
      <c r="D4509" s="101"/>
      <c r="E4509" s="101"/>
      <c r="F4509" s="101"/>
      <c r="G4509" s="101"/>
      <c r="H4509" s="101"/>
      <c r="I4509" s="101"/>
      <c r="J4509" s="101"/>
      <c r="K4509" s="101"/>
    </row>
    <row r="4510" spans="1:11" x14ac:dyDescent="0.3">
      <c r="A4510" s="101"/>
      <c r="B4510" s="101"/>
      <c r="C4510" s="101"/>
      <c r="D4510" s="101"/>
      <c r="E4510" s="101"/>
      <c r="F4510" s="101"/>
      <c r="G4510" s="101"/>
      <c r="H4510" s="101"/>
      <c r="I4510" s="101"/>
      <c r="J4510" s="101"/>
      <c r="K4510" s="101"/>
    </row>
    <row r="4511" spans="1:11" x14ac:dyDescent="0.3">
      <c r="A4511" s="101"/>
      <c r="B4511" s="101"/>
      <c r="C4511" s="101"/>
      <c r="D4511" s="101"/>
      <c r="E4511" s="101"/>
      <c r="F4511" s="101"/>
      <c r="G4511" s="101"/>
      <c r="H4511" s="101"/>
      <c r="I4511" s="101"/>
      <c r="J4511" s="101"/>
      <c r="K4511" s="101"/>
    </row>
    <row r="4512" spans="1:11" x14ac:dyDescent="0.3">
      <c r="A4512" s="101"/>
      <c r="B4512" s="101"/>
      <c r="C4512" s="101"/>
      <c r="D4512" s="101"/>
      <c r="E4512" s="101"/>
      <c r="F4512" s="101"/>
      <c r="G4512" s="101"/>
      <c r="H4512" s="101"/>
      <c r="I4512" s="101"/>
      <c r="J4512" s="101"/>
      <c r="K4512" s="101"/>
    </row>
    <row r="4513" spans="1:11" x14ac:dyDescent="0.3">
      <c r="A4513" s="101"/>
      <c r="B4513" s="101"/>
      <c r="C4513" s="101"/>
      <c r="D4513" s="101"/>
      <c r="E4513" s="101"/>
      <c r="F4513" s="101"/>
      <c r="G4513" s="101"/>
      <c r="H4513" s="101"/>
      <c r="I4513" s="101"/>
      <c r="J4513" s="101"/>
      <c r="K4513" s="101"/>
    </row>
    <row r="4514" spans="1:11" x14ac:dyDescent="0.3">
      <c r="A4514" s="101"/>
      <c r="B4514" s="101"/>
      <c r="C4514" s="101"/>
      <c r="D4514" s="101"/>
      <c r="E4514" s="101"/>
      <c r="F4514" s="101"/>
      <c r="G4514" s="101"/>
      <c r="H4514" s="101"/>
      <c r="I4514" s="101"/>
      <c r="J4514" s="101"/>
      <c r="K4514" s="101"/>
    </row>
    <row r="4515" spans="1:11" x14ac:dyDescent="0.3">
      <c r="A4515" s="101"/>
      <c r="B4515" s="101"/>
      <c r="C4515" s="101"/>
      <c r="D4515" s="101"/>
      <c r="E4515" s="101"/>
      <c r="F4515" s="101"/>
      <c r="G4515" s="101"/>
      <c r="H4515" s="101"/>
      <c r="I4515" s="101"/>
      <c r="J4515" s="101"/>
      <c r="K4515" s="101"/>
    </row>
    <row r="4516" spans="1:11" x14ac:dyDescent="0.3">
      <c r="A4516" s="101"/>
      <c r="B4516" s="101"/>
      <c r="C4516" s="101"/>
      <c r="D4516" s="101"/>
      <c r="E4516" s="101"/>
      <c r="F4516" s="101"/>
      <c r="G4516" s="101"/>
      <c r="H4516" s="101"/>
      <c r="I4516" s="101"/>
      <c r="J4516" s="101"/>
      <c r="K4516" s="101"/>
    </row>
    <row r="4517" spans="1:11" x14ac:dyDescent="0.3">
      <c r="A4517" s="101"/>
      <c r="B4517" s="101"/>
      <c r="C4517" s="101"/>
      <c r="D4517" s="101"/>
      <c r="E4517" s="101"/>
      <c r="F4517" s="101"/>
      <c r="G4517" s="101"/>
      <c r="H4517" s="101"/>
      <c r="I4517" s="101"/>
      <c r="J4517" s="101"/>
      <c r="K4517" s="101"/>
    </row>
    <row r="4518" spans="1:11" x14ac:dyDescent="0.3">
      <c r="A4518" s="101"/>
      <c r="B4518" s="101"/>
      <c r="C4518" s="101"/>
      <c r="D4518" s="101"/>
      <c r="E4518" s="101"/>
      <c r="F4518" s="101"/>
      <c r="G4518" s="101"/>
      <c r="H4518" s="101"/>
      <c r="I4518" s="101"/>
      <c r="J4518" s="101"/>
      <c r="K4518" s="101"/>
    </row>
    <row r="4519" spans="1:11" x14ac:dyDescent="0.3">
      <c r="A4519" s="101"/>
      <c r="B4519" s="101"/>
      <c r="C4519" s="101"/>
      <c r="D4519" s="101"/>
      <c r="E4519" s="101"/>
      <c r="F4519" s="101"/>
      <c r="G4519" s="101"/>
      <c r="H4519" s="101"/>
      <c r="I4519" s="101"/>
      <c r="J4519" s="101"/>
      <c r="K4519" s="101"/>
    </row>
    <row r="4520" spans="1:11" x14ac:dyDescent="0.3">
      <c r="A4520" s="101"/>
      <c r="B4520" s="101"/>
      <c r="C4520" s="101"/>
      <c r="D4520" s="101"/>
      <c r="E4520" s="101"/>
      <c r="F4520" s="101"/>
      <c r="G4520" s="101"/>
      <c r="H4520" s="101"/>
      <c r="I4520" s="101"/>
      <c r="J4520" s="101"/>
      <c r="K4520" s="101"/>
    </row>
    <row r="4521" spans="1:11" x14ac:dyDescent="0.3">
      <c r="A4521" s="101"/>
      <c r="B4521" s="101"/>
      <c r="C4521" s="101"/>
      <c r="D4521" s="101"/>
      <c r="E4521" s="101"/>
      <c r="F4521" s="101"/>
      <c r="G4521" s="101"/>
      <c r="H4521" s="101"/>
      <c r="I4521" s="101"/>
      <c r="J4521" s="101"/>
      <c r="K4521" s="101"/>
    </row>
    <row r="4522" spans="1:11" x14ac:dyDescent="0.3">
      <c r="A4522" s="101"/>
      <c r="B4522" s="101"/>
      <c r="C4522" s="101"/>
      <c r="D4522" s="101"/>
      <c r="E4522" s="101"/>
      <c r="F4522" s="101"/>
      <c r="G4522" s="101"/>
      <c r="H4522" s="101"/>
      <c r="I4522" s="101"/>
      <c r="J4522" s="101"/>
      <c r="K4522" s="101"/>
    </row>
    <row r="4523" spans="1:11" x14ac:dyDescent="0.3">
      <c r="A4523" s="101"/>
      <c r="B4523" s="101"/>
      <c r="C4523" s="101"/>
      <c r="D4523" s="101"/>
      <c r="E4523" s="101"/>
      <c r="F4523" s="101"/>
      <c r="G4523" s="101"/>
      <c r="H4523" s="101"/>
      <c r="I4523" s="101"/>
      <c r="J4523" s="101"/>
      <c r="K4523" s="101"/>
    </row>
    <row r="4524" spans="1:11" x14ac:dyDescent="0.3">
      <c r="A4524" s="101"/>
      <c r="B4524" s="101"/>
      <c r="C4524" s="101"/>
      <c r="D4524" s="101"/>
      <c r="E4524" s="101"/>
      <c r="F4524" s="101"/>
      <c r="G4524" s="101"/>
      <c r="H4524" s="101"/>
      <c r="I4524" s="101"/>
      <c r="J4524" s="101"/>
      <c r="K4524" s="101"/>
    </row>
    <row r="4525" spans="1:11" x14ac:dyDescent="0.3">
      <c r="A4525" s="101"/>
      <c r="B4525" s="101"/>
      <c r="C4525" s="101"/>
      <c r="D4525" s="101"/>
      <c r="E4525" s="101"/>
      <c r="F4525" s="101"/>
      <c r="G4525" s="101"/>
      <c r="H4525" s="101"/>
      <c r="I4525" s="101"/>
      <c r="J4525" s="101"/>
      <c r="K4525" s="101"/>
    </row>
    <row r="4526" spans="1:11" x14ac:dyDescent="0.3">
      <c r="A4526" s="101"/>
      <c r="B4526" s="101"/>
      <c r="C4526" s="101"/>
      <c r="D4526" s="101"/>
      <c r="E4526" s="101"/>
      <c r="F4526" s="101"/>
      <c r="G4526" s="101"/>
      <c r="H4526" s="101"/>
      <c r="I4526" s="101"/>
      <c r="J4526" s="101"/>
      <c r="K4526" s="101"/>
    </row>
    <row r="4527" spans="1:11" x14ac:dyDescent="0.3">
      <c r="A4527" s="101"/>
      <c r="B4527" s="101"/>
      <c r="C4527" s="101"/>
      <c r="D4527" s="101"/>
      <c r="E4527" s="101"/>
      <c r="F4527" s="101"/>
      <c r="G4527" s="101"/>
      <c r="H4527" s="101"/>
      <c r="I4527" s="101"/>
      <c r="J4527" s="101"/>
      <c r="K4527" s="101"/>
    </row>
    <row r="4528" spans="1:11" x14ac:dyDescent="0.3">
      <c r="A4528" s="101"/>
      <c r="B4528" s="101"/>
      <c r="C4528" s="101"/>
      <c r="D4528" s="101"/>
      <c r="E4528" s="101"/>
      <c r="F4528" s="101"/>
      <c r="G4528" s="101"/>
      <c r="H4528" s="101"/>
      <c r="I4528" s="101"/>
      <c r="J4528" s="101"/>
      <c r="K4528" s="101"/>
    </row>
    <row r="4529" spans="1:11" x14ac:dyDescent="0.3">
      <c r="A4529" s="101"/>
      <c r="B4529" s="101"/>
      <c r="C4529" s="101"/>
      <c r="D4529" s="101"/>
      <c r="E4529" s="101"/>
      <c r="F4529" s="101"/>
      <c r="G4529" s="101"/>
      <c r="H4529" s="101"/>
      <c r="I4529" s="101"/>
      <c r="J4529" s="101"/>
      <c r="K4529" s="101"/>
    </row>
    <row r="4530" spans="1:11" x14ac:dyDescent="0.3">
      <c r="A4530" s="101"/>
      <c r="B4530" s="101"/>
      <c r="C4530" s="101"/>
      <c r="D4530" s="101"/>
      <c r="E4530" s="101"/>
      <c r="F4530" s="101"/>
      <c r="G4530" s="101"/>
      <c r="H4530" s="101"/>
      <c r="I4530" s="101"/>
      <c r="J4530" s="101"/>
      <c r="K4530" s="101"/>
    </row>
    <row r="4531" spans="1:11" x14ac:dyDescent="0.3">
      <c r="A4531" s="101"/>
      <c r="B4531" s="101"/>
      <c r="C4531" s="101"/>
      <c r="D4531" s="101"/>
      <c r="E4531" s="101"/>
      <c r="F4531" s="101"/>
      <c r="G4531" s="101"/>
      <c r="H4531" s="101"/>
      <c r="I4531" s="101"/>
      <c r="J4531" s="101"/>
      <c r="K4531" s="101"/>
    </row>
    <row r="4532" spans="1:11" x14ac:dyDescent="0.3">
      <c r="A4532" s="101"/>
      <c r="B4532" s="101"/>
      <c r="C4532" s="101"/>
      <c r="D4532" s="101"/>
      <c r="E4532" s="101"/>
      <c r="F4532" s="101"/>
      <c r="G4532" s="101"/>
      <c r="H4532" s="101"/>
      <c r="I4532" s="101"/>
      <c r="J4532" s="101"/>
      <c r="K4532" s="101"/>
    </row>
    <row r="4533" spans="1:11" x14ac:dyDescent="0.3">
      <c r="A4533" s="101"/>
      <c r="B4533" s="101"/>
      <c r="C4533" s="101"/>
      <c r="D4533" s="101"/>
      <c r="E4533" s="101"/>
      <c r="F4533" s="101"/>
      <c r="G4533" s="101"/>
      <c r="H4533" s="101"/>
      <c r="I4533" s="101"/>
      <c r="J4533" s="101"/>
      <c r="K4533" s="101"/>
    </row>
    <row r="4534" spans="1:11" x14ac:dyDescent="0.3">
      <c r="A4534" s="101"/>
      <c r="B4534" s="101"/>
      <c r="C4534" s="101"/>
      <c r="D4534" s="101"/>
      <c r="E4534" s="101"/>
      <c r="F4534" s="101"/>
      <c r="G4534" s="101"/>
      <c r="H4534" s="101"/>
      <c r="I4534" s="101"/>
      <c r="J4534" s="101"/>
      <c r="K4534" s="101"/>
    </row>
    <row r="4535" spans="1:11" x14ac:dyDescent="0.3">
      <c r="A4535" s="101"/>
      <c r="B4535" s="101"/>
      <c r="C4535" s="101"/>
      <c r="D4535" s="101"/>
      <c r="E4535" s="101"/>
      <c r="F4535" s="101"/>
      <c r="G4535" s="101"/>
      <c r="H4535" s="101"/>
      <c r="I4535" s="101"/>
      <c r="J4535" s="101"/>
      <c r="K4535" s="101"/>
    </row>
    <row r="4536" spans="1:11" x14ac:dyDescent="0.3">
      <c r="A4536" s="101"/>
      <c r="B4536" s="101"/>
      <c r="C4536" s="101"/>
      <c r="D4536" s="101"/>
      <c r="E4536" s="101"/>
      <c r="F4536" s="101"/>
      <c r="G4536" s="101"/>
      <c r="H4536" s="101"/>
      <c r="I4536" s="101"/>
      <c r="J4536" s="101"/>
      <c r="K4536" s="101"/>
    </row>
    <row r="4537" spans="1:11" x14ac:dyDescent="0.3">
      <c r="A4537" s="101"/>
      <c r="B4537" s="101"/>
      <c r="C4537" s="101"/>
      <c r="D4537" s="101"/>
      <c r="E4537" s="101"/>
      <c r="F4537" s="101"/>
      <c r="G4537" s="101"/>
      <c r="H4537" s="101"/>
      <c r="I4537" s="101"/>
      <c r="J4537" s="101"/>
      <c r="K4537" s="101"/>
    </row>
    <row r="4538" spans="1:11" x14ac:dyDescent="0.3">
      <c r="A4538" s="101"/>
      <c r="B4538" s="101"/>
      <c r="C4538" s="101"/>
      <c r="D4538" s="101"/>
      <c r="E4538" s="101"/>
      <c r="F4538" s="101"/>
      <c r="G4538" s="101"/>
      <c r="H4538" s="101"/>
      <c r="I4538" s="101"/>
      <c r="J4538" s="101"/>
      <c r="K4538" s="101"/>
    </row>
    <row r="4539" spans="1:11" x14ac:dyDescent="0.3">
      <c r="A4539" s="101"/>
      <c r="B4539" s="101"/>
      <c r="C4539" s="101"/>
      <c r="D4539" s="101"/>
      <c r="E4539" s="101"/>
      <c r="F4539" s="101"/>
      <c r="G4539" s="101"/>
      <c r="H4539" s="101"/>
      <c r="I4539" s="101"/>
      <c r="J4539" s="101"/>
      <c r="K4539" s="101"/>
    </row>
    <row r="4540" spans="1:11" x14ac:dyDescent="0.3">
      <c r="A4540" s="101"/>
      <c r="B4540" s="101"/>
      <c r="C4540" s="101"/>
      <c r="D4540" s="101"/>
      <c r="E4540" s="101"/>
      <c r="F4540" s="101"/>
      <c r="G4540" s="101"/>
      <c r="H4540" s="101"/>
      <c r="I4540" s="101"/>
      <c r="J4540" s="101"/>
      <c r="K4540" s="101"/>
    </row>
    <row r="4541" spans="1:11" x14ac:dyDescent="0.3">
      <c r="A4541" s="101"/>
      <c r="B4541" s="101"/>
      <c r="C4541" s="101"/>
      <c r="D4541" s="101"/>
      <c r="E4541" s="101"/>
      <c r="F4541" s="101"/>
      <c r="G4541" s="101"/>
      <c r="H4541" s="101"/>
      <c r="I4541" s="101"/>
      <c r="J4541" s="101"/>
      <c r="K4541" s="101"/>
    </row>
    <row r="4542" spans="1:11" x14ac:dyDescent="0.3">
      <c r="A4542" s="101"/>
      <c r="B4542" s="101"/>
      <c r="C4542" s="101"/>
      <c r="D4542" s="101"/>
      <c r="E4542" s="101"/>
      <c r="F4542" s="101"/>
      <c r="G4542" s="101"/>
      <c r="H4542" s="101"/>
      <c r="I4542" s="101"/>
      <c r="J4542" s="101"/>
      <c r="K4542" s="101"/>
    </row>
    <row r="4543" spans="1:11" x14ac:dyDescent="0.3">
      <c r="A4543" s="101"/>
      <c r="B4543" s="101"/>
      <c r="C4543" s="101"/>
      <c r="D4543" s="101"/>
      <c r="E4543" s="101"/>
      <c r="F4543" s="101"/>
      <c r="G4543" s="101"/>
      <c r="H4543" s="101"/>
      <c r="I4543" s="101"/>
      <c r="J4543" s="101"/>
      <c r="K4543" s="101"/>
    </row>
    <row r="4544" spans="1:11" x14ac:dyDescent="0.3">
      <c r="A4544" s="101"/>
      <c r="B4544" s="101"/>
      <c r="C4544" s="101"/>
      <c r="D4544" s="101"/>
      <c r="E4544" s="101"/>
      <c r="F4544" s="101"/>
      <c r="G4544" s="101"/>
      <c r="H4544" s="101"/>
      <c r="I4544" s="101"/>
      <c r="J4544" s="101"/>
      <c r="K4544" s="101"/>
    </row>
    <row r="4545" spans="1:11" x14ac:dyDescent="0.3">
      <c r="A4545" s="101"/>
      <c r="B4545" s="101"/>
      <c r="C4545" s="101"/>
      <c r="D4545" s="101"/>
      <c r="E4545" s="101"/>
      <c r="F4545" s="101"/>
      <c r="G4545" s="101"/>
      <c r="H4545" s="101"/>
      <c r="I4545" s="101"/>
      <c r="J4545" s="101"/>
      <c r="K4545" s="101"/>
    </row>
    <row r="4546" spans="1:11" x14ac:dyDescent="0.3">
      <c r="A4546" s="101"/>
      <c r="B4546" s="101"/>
      <c r="C4546" s="101"/>
      <c r="D4546" s="101"/>
      <c r="E4546" s="101"/>
      <c r="F4546" s="101"/>
      <c r="G4546" s="101"/>
      <c r="H4546" s="101"/>
      <c r="I4546" s="101"/>
      <c r="J4546" s="101"/>
      <c r="K4546" s="101"/>
    </row>
    <row r="4547" spans="1:11" x14ac:dyDescent="0.3">
      <c r="A4547" s="101"/>
      <c r="B4547" s="101"/>
      <c r="C4547" s="101"/>
      <c r="D4547" s="101"/>
      <c r="E4547" s="101"/>
      <c r="F4547" s="101"/>
      <c r="G4547" s="101"/>
      <c r="H4547" s="101"/>
      <c r="I4547" s="101"/>
      <c r="J4547" s="101"/>
      <c r="K4547" s="101"/>
    </row>
    <row r="4548" spans="1:11" x14ac:dyDescent="0.3">
      <c r="A4548" s="101"/>
      <c r="B4548" s="101"/>
      <c r="C4548" s="101"/>
      <c r="D4548" s="101"/>
      <c r="E4548" s="101"/>
      <c r="F4548" s="101"/>
      <c r="G4548" s="101"/>
      <c r="H4548" s="101"/>
      <c r="I4548" s="101"/>
      <c r="J4548" s="101"/>
      <c r="K4548" s="101"/>
    </row>
    <row r="4549" spans="1:11" x14ac:dyDescent="0.3">
      <c r="A4549" s="101"/>
      <c r="B4549" s="101"/>
      <c r="C4549" s="101"/>
      <c r="D4549" s="101"/>
      <c r="E4549" s="101"/>
      <c r="F4549" s="101"/>
      <c r="G4549" s="101"/>
      <c r="H4549" s="101"/>
      <c r="I4549" s="101"/>
      <c r="J4549" s="101"/>
      <c r="K4549" s="101"/>
    </row>
    <row r="4550" spans="1:11" x14ac:dyDescent="0.3">
      <c r="A4550" s="101"/>
      <c r="B4550" s="101"/>
      <c r="C4550" s="101"/>
      <c r="D4550" s="101"/>
      <c r="E4550" s="101"/>
      <c r="F4550" s="101"/>
      <c r="G4550" s="101"/>
      <c r="H4550" s="101"/>
      <c r="I4550" s="101"/>
      <c r="J4550" s="101"/>
      <c r="K4550" s="101"/>
    </row>
    <row r="4551" spans="1:11" x14ac:dyDescent="0.3">
      <c r="A4551" s="101"/>
      <c r="B4551" s="101"/>
      <c r="C4551" s="101"/>
      <c r="D4551" s="101"/>
      <c r="E4551" s="101"/>
      <c r="F4551" s="101"/>
      <c r="G4551" s="101"/>
      <c r="H4551" s="101"/>
      <c r="I4551" s="101"/>
      <c r="J4551" s="101"/>
      <c r="K4551" s="101"/>
    </row>
    <row r="4552" spans="1:11" x14ac:dyDescent="0.3">
      <c r="A4552" s="101"/>
      <c r="B4552" s="101"/>
      <c r="C4552" s="101"/>
      <c r="D4552" s="101"/>
      <c r="E4552" s="101"/>
      <c r="F4552" s="101"/>
      <c r="G4552" s="101"/>
      <c r="H4552" s="101"/>
      <c r="I4552" s="101"/>
      <c r="J4552" s="101"/>
      <c r="K4552" s="101"/>
    </row>
    <row r="4553" spans="1:11" x14ac:dyDescent="0.3">
      <c r="A4553" s="101"/>
      <c r="B4553" s="101"/>
      <c r="C4553" s="101"/>
      <c r="D4553" s="101"/>
      <c r="E4553" s="101"/>
      <c r="F4553" s="101"/>
      <c r="G4553" s="101"/>
      <c r="H4553" s="101"/>
      <c r="I4553" s="101"/>
      <c r="J4553" s="101"/>
      <c r="K4553" s="101"/>
    </row>
    <row r="4554" spans="1:11" x14ac:dyDescent="0.3">
      <c r="A4554" s="101"/>
      <c r="B4554" s="101"/>
      <c r="C4554" s="101"/>
      <c r="D4554" s="101"/>
      <c r="E4554" s="101"/>
      <c r="F4554" s="101"/>
      <c r="G4554" s="101"/>
      <c r="H4554" s="101"/>
      <c r="I4554" s="101"/>
      <c r="J4554" s="101"/>
      <c r="K4554" s="101"/>
    </row>
    <row r="4555" spans="1:11" x14ac:dyDescent="0.3">
      <c r="A4555" s="101"/>
      <c r="B4555" s="101"/>
      <c r="C4555" s="101"/>
      <c r="D4555" s="101"/>
      <c r="E4555" s="101"/>
      <c r="F4555" s="101"/>
      <c r="G4555" s="101"/>
      <c r="H4555" s="101"/>
      <c r="I4555" s="101"/>
      <c r="J4555" s="101"/>
      <c r="K4555" s="101"/>
    </row>
    <row r="4556" spans="1:11" x14ac:dyDescent="0.3">
      <c r="A4556" s="101"/>
      <c r="B4556" s="101"/>
      <c r="C4556" s="101"/>
      <c r="D4556" s="101"/>
      <c r="E4556" s="101"/>
      <c r="F4556" s="101"/>
      <c r="G4556" s="101"/>
      <c r="H4556" s="101"/>
      <c r="I4556" s="101"/>
      <c r="J4556" s="101"/>
      <c r="K4556" s="101"/>
    </row>
    <row r="4557" spans="1:11" x14ac:dyDescent="0.3">
      <c r="A4557" s="101"/>
      <c r="B4557" s="101"/>
      <c r="C4557" s="101"/>
      <c r="D4557" s="101"/>
      <c r="E4557" s="101"/>
      <c r="F4557" s="101"/>
      <c r="G4557" s="101"/>
      <c r="H4557" s="101"/>
      <c r="I4557" s="101"/>
      <c r="J4557" s="101"/>
      <c r="K4557" s="101"/>
    </row>
    <row r="4558" spans="1:11" x14ac:dyDescent="0.3">
      <c r="A4558" s="101"/>
      <c r="B4558" s="101"/>
      <c r="C4558" s="101"/>
      <c r="D4558" s="101"/>
      <c r="E4558" s="101"/>
      <c r="F4558" s="101"/>
      <c r="G4558" s="101"/>
      <c r="H4558" s="101"/>
      <c r="I4558" s="101"/>
      <c r="J4558" s="101"/>
      <c r="K4558" s="101"/>
    </row>
    <row r="4559" spans="1:11" x14ac:dyDescent="0.3">
      <c r="A4559" s="101"/>
      <c r="B4559" s="101"/>
      <c r="C4559" s="101"/>
      <c r="D4559" s="101"/>
      <c r="E4559" s="101"/>
      <c r="F4559" s="101"/>
      <c r="G4559" s="101"/>
      <c r="H4559" s="101"/>
      <c r="I4559" s="101"/>
      <c r="J4559" s="101"/>
      <c r="K4559" s="101"/>
    </row>
    <row r="4560" spans="1:11" x14ac:dyDescent="0.3">
      <c r="A4560" s="101"/>
      <c r="B4560" s="101"/>
      <c r="C4560" s="101"/>
      <c r="D4560" s="101"/>
      <c r="E4560" s="101"/>
      <c r="F4560" s="101"/>
      <c r="G4560" s="101"/>
      <c r="H4560" s="101"/>
      <c r="I4560" s="101"/>
      <c r="J4560" s="101"/>
      <c r="K4560" s="101"/>
    </row>
    <row r="4561" spans="1:11" x14ac:dyDescent="0.3">
      <c r="A4561" s="101"/>
      <c r="B4561" s="101"/>
      <c r="C4561" s="101"/>
      <c r="D4561" s="101"/>
      <c r="E4561" s="101"/>
      <c r="F4561" s="101"/>
      <c r="G4561" s="101"/>
      <c r="H4561" s="101"/>
      <c r="I4561" s="101"/>
      <c r="J4561" s="101"/>
      <c r="K4561" s="101"/>
    </row>
    <row r="4562" spans="1:11" x14ac:dyDescent="0.3">
      <c r="A4562" s="101"/>
      <c r="B4562" s="101"/>
      <c r="C4562" s="101"/>
      <c r="D4562" s="101"/>
      <c r="E4562" s="101"/>
      <c r="F4562" s="101"/>
      <c r="G4562" s="101"/>
      <c r="H4562" s="101"/>
      <c r="I4562" s="101"/>
      <c r="J4562" s="101"/>
      <c r="K4562" s="101"/>
    </row>
    <row r="4563" spans="1:11" x14ac:dyDescent="0.3">
      <c r="A4563" s="101"/>
      <c r="B4563" s="101"/>
      <c r="C4563" s="101"/>
      <c r="D4563" s="101"/>
      <c r="E4563" s="101"/>
      <c r="F4563" s="101"/>
      <c r="G4563" s="101"/>
      <c r="H4563" s="101"/>
      <c r="I4563" s="101"/>
      <c r="J4563" s="101"/>
      <c r="K4563" s="101"/>
    </row>
    <row r="4564" spans="1:11" x14ac:dyDescent="0.3">
      <c r="A4564" s="101"/>
      <c r="B4564" s="101"/>
      <c r="C4564" s="101"/>
      <c r="D4564" s="101"/>
      <c r="E4564" s="101"/>
      <c r="F4564" s="101"/>
      <c r="G4564" s="101"/>
      <c r="H4564" s="101"/>
      <c r="I4564" s="101"/>
      <c r="J4564" s="101"/>
      <c r="K4564" s="101"/>
    </row>
    <row r="4565" spans="1:11" x14ac:dyDescent="0.3">
      <c r="A4565" s="101"/>
      <c r="B4565" s="101"/>
      <c r="C4565" s="101"/>
      <c r="D4565" s="101"/>
      <c r="E4565" s="101"/>
      <c r="F4565" s="101"/>
      <c r="G4565" s="101"/>
      <c r="H4565" s="101"/>
      <c r="I4565" s="101"/>
      <c r="J4565" s="101"/>
      <c r="K4565" s="101"/>
    </row>
    <row r="4566" spans="1:11" x14ac:dyDescent="0.3">
      <c r="A4566" s="101"/>
      <c r="B4566" s="101"/>
      <c r="C4566" s="101"/>
      <c r="D4566" s="101"/>
      <c r="E4566" s="101"/>
      <c r="F4566" s="101"/>
      <c r="G4566" s="101"/>
      <c r="H4566" s="101"/>
      <c r="I4566" s="101"/>
      <c r="J4566" s="101"/>
      <c r="K4566" s="101"/>
    </row>
    <row r="4567" spans="1:11" x14ac:dyDescent="0.3">
      <c r="A4567" s="101"/>
      <c r="B4567" s="101"/>
      <c r="C4567" s="101"/>
      <c r="D4567" s="101"/>
      <c r="E4567" s="101"/>
      <c r="F4567" s="101"/>
      <c r="G4567" s="101"/>
      <c r="H4567" s="101"/>
      <c r="I4567" s="101"/>
      <c r="J4567" s="101"/>
      <c r="K4567" s="101"/>
    </row>
    <row r="4568" spans="1:11" x14ac:dyDescent="0.3">
      <c r="A4568" s="101"/>
      <c r="B4568" s="101"/>
      <c r="C4568" s="101"/>
      <c r="D4568" s="101"/>
      <c r="E4568" s="101"/>
      <c r="F4568" s="101"/>
      <c r="G4568" s="101"/>
      <c r="H4568" s="101"/>
      <c r="I4568" s="101"/>
      <c r="J4568" s="101"/>
      <c r="K4568" s="101"/>
    </row>
    <row r="4569" spans="1:11" x14ac:dyDescent="0.3">
      <c r="A4569" s="101"/>
      <c r="B4569" s="101"/>
      <c r="C4569" s="101"/>
      <c r="D4569" s="101"/>
      <c r="E4569" s="101"/>
      <c r="F4569" s="101"/>
      <c r="G4569" s="101"/>
      <c r="H4569" s="101"/>
      <c r="I4569" s="101"/>
      <c r="J4569" s="101"/>
      <c r="K4569" s="101"/>
    </row>
    <row r="4570" spans="1:11" x14ac:dyDescent="0.3">
      <c r="A4570" s="101"/>
      <c r="B4570" s="101"/>
      <c r="C4570" s="101"/>
      <c r="D4570" s="101"/>
      <c r="E4570" s="101"/>
      <c r="F4570" s="101"/>
      <c r="G4570" s="101"/>
      <c r="H4570" s="101"/>
      <c r="I4570" s="101"/>
      <c r="J4570" s="101"/>
      <c r="K4570" s="101"/>
    </row>
    <row r="4571" spans="1:11" x14ac:dyDescent="0.3">
      <c r="A4571" s="101"/>
      <c r="B4571" s="101"/>
      <c r="C4571" s="101"/>
      <c r="D4571" s="101"/>
      <c r="E4571" s="101"/>
      <c r="F4571" s="101"/>
      <c r="G4571" s="101"/>
      <c r="H4571" s="101"/>
      <c r="I4571" s="101"/>
      <c r="J4571" s="101"/>
      <c r="K4571" s="101"/>
    </row>
    <row r="4572" spans="1:11" x14ac:dyDescent="0.3">
      <c r="A4572" s="101"/>
      <c r="B4572" s="101"/>
      <c r="C4572" s="101"/>
      <c r="D4572" s="101"/>
      <c r="E4572" s="101"/>
      <c r="F4572" s="101"/>
      <c r="G4572" s="101"/>
      <c r="H4572" s="101"/>
      <c r="I4572" s="101"/>
      <c r="J4572" s="101"/>
      <c r="K4572" s="101"/>
    </row>
    <row r="4573" spans="1:11" x14ac:dyDescent="0.3">
      <c r="A4573" s="101"/>
      <c r="B4573" s="101"/>
      <c r="C4573" s="101"/>
      <c r="D4573" s="101"/>
      <c r="E4573" s="101"/>
      <c r="F4573" s="101"/>
      <c r="G4573" s="101"/>
      <c r="H4573" s="101"/>
      <c r="I4573" s="101"/>
      <c r="J4573" s="101"/>
      <c r="K4573" s="101"/>
    </row>
    <row r="4574" spans="1:11" x14ac:dyDescent="0.3">
      <c r="A4574" s="101"/>
      <c r="B4574" s="101"/>
      <c r="C4574" s="101"/>
      <c r="D4574" s="101"/>
      <c r="E4574" s="101"/>
      <c r="F4574" s="101"/>
      <c r="G4574" s="101"/>
      <c r="H4574" s="101"/>
      <c r="I4574" s="101"/>
      <c r="J4574" s="101"/>
      <c r="K4574" s="101"/>
    </row>
    <row r="4575" spans="1:11" x14ac:dyDescent="0.3">
      <c r="A4575" s="101"/>
      <c r="B4575" s="101"/>
      <c r="C4575" s="101"/>
      <c r="D4575" s="101"/>
      <c r="E4575" s="101"/>
      <c r="F4575" s="101"/>
      <c r="G4575" s="101"/>
      <c r="H4575" s="101"/>
      <c r="I4575" s="101"/>
      <c r="J4575" s="101"/>
      <c r="K4575" s="101"/>
    </row>
    <row r="4576" spans="1:11" x14ac:dyDescent="0.3">
      <c r="A4576" s="101"/>
      <c r="B4576" s="101"/>
      <c r="C4576" s="101"/>
      <c r="D4576" s="101"/>
      <c r="E4576" s="101"/>
      <c r="F4576" s="101"/>
      <c r="G4576" s="101"/>
      <c r="H4576" s="101"/>
      <c r="I4576" s="101"/>
      <c r="J4576" s="101"/>
      <c r="K4576" s="101"/>
    </row>
    <row r="4577" spans="1:11" x14ac:dyDescent="0.3">
      <c r="A4577" s="101"/>
      <c r="B4577" s="101"/>
      <c r="C4577" s="101"/>
      <c r="D4577" s="101"/>
      <c r="E4577" s="101"/>
      <c r="F4577" s="101"/>
      <c r="G4577" s="101"/>
      <c r="H4577" s="101"/>
      <c r="I4577" s="101"/>
      <c r="J4577" s="101"/>
      <c r="K4577" s="101"/>
    </row>
    <row r="4578" spans="1:11" x14ac:dyDescent="0.3">
      <c r="A4578" s="101"/>
      <c r="B4578" s="101"/>
      <c r="C4578" s="101"/>
      <c r="D4578" s="101"/>
      <c r="E4578" s="101"/>
      <c r="F4578" s="101"/>
      <c r="G4578" s="101"/>
      <c r="H4578" s="101"/>
      <c r="I4578" s="101"/>
      <c r="J4578" s="101"/>
      <c r="K4578" s="101"/>
    </row>
    <row r="4579" spans="1:11" x14ac:dyDescent="0.3">
      <c r="A4579" s="101"/>
      <c r="B4579" s="101"/>
      <c r="C4579" s="101"/>
      <c r="D4579" s="101"/>
      <c r="E4579" s="101"/>
      <c r="F4579" s="101"/>
      <c r="G4579" s="101"/>
      <c r="H4579" s="101"/>
      <c r="I4579" s="101"/>
      <c r="J4579" s="101"/>
      <c r="K4579" s="101"/>
    </row>
    <row r="4580" spans="1:11" x14ac:dyDescent="0.3">
      <c r="A4580" s="101"/>
      <c r="B4580" s="101"/>
      <c r="C4580" s="101"/>
      <c r="D4580" s="101"/>
      <c r="E4580" s="101"/>
      <c r="F4580" s="101"/>
      <c r="G4580" s="101"/>
      <c r="H4580" s="101"/>
      <c r="I4580" s="101"/>
      <c r="J4580" s="101"/>
      <c r="K4580" s="101"/>
    </row>
    <row r="4581" spans="1:11" x14ac:dyDescent="0.3">
      <c r="A4581" s="101"/>
      <c r="B4581" s="101"/>
      <c r="C4581" s="101"/>
      <c r="D4581" s="101"/>
      <c r="E4581" s="101"/>
      <c r="F4581" s="101"/>
      <c r="G4581" s="101"/>
      <c r="H4581" s="101"/>
      <c r="I4581" s="101"/>
      <c r="J4581" s="101"/>
      <c r="K4581" s="101"/>
    </row>
    <row r="4582" spans="1:11" x14ac:dyDescent="0.3">
      <c r="A4582" s="101"/>
      <c r="B4582" s="101"/>
      <c r="C4582" s="101"/>
      <c r="D4582" s="101"/>
      <c r="E4582" s="101"/>
      <c r="F4582" s="101"/>
      <c r="G4582" s="101"/>
      <c r="H4582" s="101"/>
      <c r="I4582" s="101"/>
      <c r="J4582" s="101"/>
      <c r="K4582" s="101"/>
    </row>
    <row r="4583" spans="1:11" x14ac:dyDescent="0.3">
      <c r="A4583" s="101"/>
      <c r="B4583" s="101"/>
      <c r="C4583" s="101"/>
      <c r="D4583" s="101"/>
      <c r="E4583" s="101"/>
      <c r="F4583" s="101"/>
      <c r="G4583" s="101"/>
      <c r="H4583" s="101"/>
      <c r="I4583" s="101"/>
      <c r="J4583" s="101"/>
      <c r="K4583" s="101"/>
    </row>
    <row r="4584" spans="1:11" x14ac:dyDescent="0.3">
      <c r="A4584" s="101"/>
      <c r="B4584" s="101"/>
      <c r="C4584" s="101"/>
      <c r="D4584" s="101"/>
      <c r="E4584" s="101"/>
      <c r="F4584" s="101"/>
      <c r="G4584" s="101"/>
      <c r="H4584" s="101"/>
      <c r="I4584" s="101"/>
      <c r="J4584" s="101"/>
      <c r="K4584" s="101"/>
    </row>
    <row r="4585" spans="1:11" x14ac:dyDescent="0.3">
      <c r="A4585" s="101"/>
      <c r="B4585" s="101"/>
      <c r="C4585" s="101"/>
      <c r="D4585" s="101"/>
      <c r="E4585" s="101"/>
      <c r="F4585" s="101"/>
      <c r="G4585" s="101"/>
      <c r="H4585" s="101"/>
      <c r="I4585" s="101"/>
      <c r="J4585" s="101"/>
      <c r="K4585" s="101"/>
    </row>
    <row r="4586" spans="1:11" x14ac:dyDescent="0.3">
      <c r="A4586" s="101"/>
      <c r="B4586" s="101"/>
      <c r="C4586" s="101"/>
      <c r="D4586" s="101"/>
      <c r="E4586" s="101"/>
      <c r="F4586" s="101"/>
      <c r="G4586" s="101"/>
      <c r="H4586" s="101"/>
      <c r="I4586" s="101"/>
      <c r="J4586" s="101"/>
      <c r="K4586" s="101"/>
    </row>
    <row r="4587" spans="1:11" x14ac:dyDescent="0.3">
      <c r="A4587" s="101"/>
      <c r="B4587" s="101"/>
      <c r="C4587" s="101"/>
      <c r="D4587" s="101"/>
      <c r="E4587" s="101"/>
      <c r="F4587" s="101"/>
      <c r="G4587" s="101"/>
      <c r="H4587" s="101"/>
      <c r="I4587" s="101"/>
      <c r="J4587" s="101"/>
      <c r="K4587" s="101"/>
    </row>
    <row r="4588" spans="1:11" x14ac:dyDescent="0.3">
      <c r="A4588" s="101"/>
      <c r="B4588" s="101"/>
      <c r="C4588" s="101"/>
      <c r="D4588" s="101"/>
      <c r="E4588" s="101"/>
      <c r="F4588" s="101"/>
      <c r="G4588" s="101"/>
      <c r="H4588" s="101"/>
      <c r="I4588" s="101"/>
      <c r="J4588" s="101"/>
      <c r="K4588" s="101"/>
    </row>
    <row r="4589" spans="1:11" x14ac:dyDescent="0.3">
      <c r="A4589" s="101"/>
      <c r="B4589" s="101"/>
      <c r="C4589" s="101"/>
      <c r="D4589" s="101"/>
      <c r="E4589" s="101"/>
      <c r="F4589" s="101"/>
      <c r="G4589" s="101"/>
      <c r="H4589" s="101"/>
      <c r="I4589" s="101"/>
      <c r="J4589" s="101"/>
      <c r="K4589" s="101"/>
    </row>
    <row r="4590" spans="1:11" x14ac:dyDescent="0.3">
      <c r="A4590" s="101"/>
      <c r="B4590" s="101"/>
      <c r="C4590" s="101"/>
      <c r="D4590" s="101"/>
      <c r="E4590" s="101"/>
      <c r="F4590" s="101"/>
      <c r="G4590" s="101"/>
      <c r="H4590" s="101"/>
      <c r="I4590" s="101"/>
      <c r="J4590" s="101"/>
      <c r="K4590" s="101"/>
    </row>
    <row r="4591" spans="1:11" x14ac:dyDescent="0.3">
      <c r="A4591" s="101"/>
      <c r="B4591" s="101"/>
      <c r="C4591" s="101"/>
      <c r="D4591" s="101"/>
      <c r="E4591" s="101"/>
      <c r="F4591" s="101"/>
      <c r="G4591" s="101"/>
      <c r="H4591" s="101"/>
      <c r="I4591" s="101"/>
      <c r="J4591" s="101"/>
      <c r="K4591" s="101"/>
    </row>
    <row r="4592" spans="1:11" x14ac:dyDescent="0.3">
      <c r="A4592" s="101"/>
      <c r="B4592" s="101"/>
      <c r="C4592" s="101"/>
      <c r="D4592" s="101"/>
      <c r="E4592" s="101"/>
      <c r="F4592" s="101"/>
      <c r="G4592" s="101"/>
      <c r="H4592" s="101"/>
      <c r="I4592" s="101"/>
      <c r="J4592" s="101"/>
      <c r="K4592" s="101"/>
    </row>
    <row r="4593" spans="1:11" x14ac:dyDescent="0.3">
      <c r="A4593" s="101"/>
      <c r="B4593" s="101"/>
      <c r="C4593" s="101"/>
      <c r="D4593" s="101"/>
      <c r="E4593" s="101"/>
      <c r="F4593" s="101"/>
      <c r="G4593" s="101"/>
      <c r="H4593" s="101"/>
      <c r="I4593" s="101"/>
      <c r="J4593" s="101"/>
      <c r="K4593" s="101"/>
    </row>
    <row r="4594" spans="1:11" x14ac:dyDescent="0.3">
      <c r="A4594" s="101"/>
      <c r="B4594" s="101"/>
      <c r="C4594" s="101"/>
      <c r="D4594" s="101"/>
      <c r="E4594" s="101"/>
      <c r="F4594" s="101"/>
      <c r="G4594" s="101"/>
      <c r="H4594" s="101"/>
      <c r="I4594" s="101"/>
      <c r="J4594" s="101"/>
      <c r="K4594" s="101"/>
    </row>
    <row r="4595" spans="1:11" x14ac:dyDescent="0.3">
      <c r="A4595" s="101"/>
      <c r="B4595" s="101"/>
      <c r="C4595" s="101"/>
      <c r="D4595" s="101"/>
      <c r="E4595" s="101"/>
      <c r="F4595" s="101"/>
      <c r="G4595" s="101"/>
      <c r="H4595" s="101"/>
      <c r="I4595" s="101"/>
      <c r="J4595" s="101"/>
      <c r="K4595" s="101"/>
    </row>
    <row r="4596" spans="1:11" x14ac:dyDescent="0.3">
      <c r="A4596" s="101"/>
      <c r="B4596" s="101"/>
      <c r="C4596" s="101"/>
      <c r="D4596" s="101"/>
      <c r="E4596" s="101"/>
      <c r="F4596" s="101"/>
      <c r="G4596" s="101"/>
      <c r="H4596" s="101"/>
      <c r="I4596" s="101"/>
      <c r="J4596" s="101"/>
      <c r="K4596" s="101"/>
    </row>
    <row r="4597" spans="1:11" x14ac:dyDescent="0.3">
      <c r="A4597" s="101"/>
      <c r="B4597" s="101"/>
      <c r="C4597" s="101"/>
      <c r="D4597" s="101"/>
      <c r="E4597" s="101"/>
      <c r="F4597" s="101"/>
      <c r="G4597" s="101"/>
      <c r="H4597" s="101"/>
      <c r="I4597" s="101"/>
      <c r="J4597" s="101"/>
      <c r="K4597" s="101"/>
    </row>
    <row r="4598" spans="1:11" x14ac:dyDescent="0.3">
      <c r="A4598" s="101"/>
      <c r="B4598" s="101"/>
      <c r="C4598" s="101"/>
      <c r="D4598" s="101"/>
      <c r="E4598" s="101"/>
      <c r="F4598" s="101"/>
      <c r="G4598" s="101"/>
      <c r="H4598" s="101"/>
      <c r="I4598" s="101"/>
      <c r="J4598" s="101"/>
      <c r="K4598" s="101"/>
    </row>
    <row r="4599" spans="1:11" x14ac:dyDescent="0.3">
      <c r="A4599" s="101"/>
      <c r="B4599" s="101"/>
      <c r="C4599" s="101"/>
      <c r="D4599" s="101"/>
      <c r="E4599" s="101"/>
      <c r="F4599" s="101"/>
      <c r="G4599" s="101"/>
      <c r="H4599" s="101"/>
      <c r="I4599" s="101"/>
      <c r="J4599" s="101"/>
      <c r="K4599" s="101"/>
    </row>
    <row r="4600" spans="1:11" x14ac:dyDescent="0.3">
      <c r="A4600" s="101"/>
      <c r="B4600" s="101"/>
      <c r="C4600" s="101"/>
      <c r="D4600" s="101"/>
      <c r="E4600" s="101"/>
      <c r="F4600" s="101"/>
      <c r="G4600" s="101"/>
      <c r="H4600" s="101"/>
      <c r="I4600" s="101"/>
      <c r="J4600" s="101"/>
      <c r="K4600" s="101"/>
    </row>
    <row r="4601" spans="1:11" x14ac:dyDescent="0.3">
      <c r="A4601" s="101"/>
      <c r="B4601" s="101"/>
      <c r="C4601" s="101"/>
      <c r="D4601" s="101"/>
      <c r="E4601" s="101"/>
      <c r="F4601" s="101"/>
      <c r="G4601" s="101"/>
      <c r="H4601" s="101"/>
      <c r="I4601" s="101"/>
      <c r="J4601" s="101"/>
      <c r="K4601" s="101"/>
    </row>
    <row r="4602" spans="1:11" x14ac:dyDescent="0.3">
      <c r="A4602" s="101"/>
      <c r="B4602" s="101"/>
      <c r="C4602" s="101"/>
      <c r="D4602" s="101"/>
      <c r="E4602" s="101"/>
      <c r="F4602" s="101"/>
      <c r="G4602" s="101"/>
      <c r="H4602" s="101"/>
      <c r="I4602" s="101"/>
      <c r="J4602" s="101"/>
      <c r="K4602" s="101"/>
    </row>
    <row r="4603" spans="1:11" x14ac:dyDescent="0.3">
      <c r="A4603" s="101"/>
      <c r="B4603" s="101"/>
      <c r="C4603" s="101"/>
      <c r="D4603" s="101"/>
      <c r="E4603" s="101"/>
      <c r="F4603" s="101"/>
      <c r="G4603" s="101"/>
      <c r="H4603" s="101"/>
      <c r="I4603" s="101"/>
      <c r="J4603" s="101"/>
      <c r="K4603" s="101"/>
    </row>
    <row r="4604" spans="1:11" x14ac:dyDescent="0.3">
      <c r="A4604" s="101"/>
      <c r="B4604" s="101"/>
      <c r="C4604" s="101"/>
      <c r="D4604" s="101"/>
      <c r="E4604" s="101"/>
      <c r="F4604" s="101"/>
      <c r="G4604" s="101"/>
      <c r="H4604" s="101"/>
      <c r="I4604" s="101"/>
      <c r="J4604" s="101"/>
      <c r="K4604" s="101"/>
    </row>
    <row r="4605" spans="1:11" x14ac:dyDescent="0.3">
      <c r="A4605" s="101"/>
      <c r="B4605" s="101"/>
      <c r="C4605" s="101"/>
      <c r="D4605" s="101"/>
      <c r="E4605" s="101"/>
      <c r="F4605" s="101"/>
      <c r="G4605" s="101"/>
      <c r="H4605" s="101"/>
      <c r="I4605" s="101"/>
      <c r="J4605" s="101"/>
      <c r="K4605" s="101"/>
    </row>
    <row r="4606" spans="1:11" x14ac:dyDescent="0.3">
      <c r="A4606" s="101"/>
      <c r="B4606" s="101"/>
      <c r="C4606" s="101"/>
      <c r="D4606" s="101"/>
      <c r="E4606" s="101"/>
      <c r="F4606" s="101"/>
      <c r="G4606" s="101"/>
      <c r="H4606" s="101"/>
      <c r="I4606" s="101"/>
      <c r="J4606" s="101"/>
      <c r="K4606" s="101"/>
    </row>
    <row r="4607" spans="1:11" x14ac:dyDescent="0.3">
      <c r="A4607" s="101"/>
      <c r="B4607" s="101"/>
      <c r="C4607" s="101"/>
      <c r="D4607" s="101"/>
      <c r="E4607" s="101"/>
      <c r="F4607" s="101"/>
      <c r="G4607" s="101"/>
      <c r="H4607" s="101"/>
      <c r="I4607" s="101"/>
      <c r="J4607" s="101"/>
      <c r="K4607" s="101"/>
    </row>
    <row r="4608" spans="1:11" x14ac:dyDescent="0.3">
      <c r="A4608" s="101"/>
      <c r="B4608" s="101"/>
      <c r="C4608" s="101"/>
      <c r="D4608" s="101"/>
      <c r="E4608" s="101"/>
      <c r="F4608" s="101"/>
      <c r="G4608" s="101"/>
      <c r="H4608" s="101"/>
      <c r="I4608" s="101"/>
      <c r="J4608" s="101"/>
      <c r="K4608" s="101"/>
    </row>
    <row r="4609" spans="1:11" x14ac:dyDescent="0.3">
      <c r="A4609" s="101"/>
      <c r="B4609" s="101"/>
      <c r="C4609" s="101"/>
      <c r="D4609" s="101"/>
      <c r="E4609" s="101"/>
      <c r="F4609" s="101"/>
      <c r="G4609" s="101"/>
      <c r="H4609" s="101"/>
      <c r="I4609" s="101"/>
      <c r="J4609" s="101"/>
      <c r="K4609" s="101"/>
    </row>
    <row r="4610" spans="1:11" x14ac:dyDescent="0.3">
      <c r="A4610" s="101"/>
      <c r="B4610" s="101"/>
      <c r="C4610" s="101"/>
      <c r="D4610" s="101"/>
      <c r="E4610" s="101"/>
      <c r="F4610" s="101"/>
      <c r="G4610" s="101"/>
      <c r="H4610" s="101"/>
      <c r="I4610" s="101"/>
      <c r="J4610" s="101"/>
      <c r="K4610" s="101"/>
    </row>
    <row r="4611" spans="1:11" x14ac:dyDescent="0.3">
      <c r="A4611" s="101"/>
      <c r="B4611" s="101"/>
      <c r="C4611" s="101"/>
      <c r="D4611" s="101"/>
      <c r="E4611" s="101"/>
      <c r="F4611" s="101"/>
      <c r="G4611" s="101"/>
      <c r="H4611" s="101"/>
      <c r="I4611" s="101"/>
      <c r="J4611" s="101"/>
      <c r="K4611" s="101"/>
    </row>
    <row r="4612" spans="1:11" x14ac:dyDescent="0.3">
      <c r="A4612" s="101"/>
      <c r="B4612" s="101"/>
      <c r="C4612" s="101"/>
      <c r="D4612" s="101"/>
      <c r="E4612" s="101"/>
      <c r="F4612" s="101"/>
      <c r="G4612" s="101"/>
      <c r="H4612" s="101"/>
      <c r="I4612" s="101"/>
      <c r="J4612" s="101"/>
      <c r="K4612" s="101"/>
    </row>
    <row r="4613" spans="1:11" x14ac:dyDescent="0.3">
      <c r="A4613" s="101"/>
      <c r="B4613" s="101"/>
      <c r="C4613" s="101"/>
      <c r="D4613" s="101"/>
      <c r="E4613" s="101"/>
      <c r="F4613" s="101"/>
      <c r="G4613" s="101"/>
      <c r="H4613" s="101"/>
      <c r="I4613" s="101"/>
      <c r="J4613" s="101"/>
      <c r="K4613" s="101"/>
    </row>
    <row r="4614" spans="1:11" x14ac:dyDescent="0.3">
      <c r="A4614" s="101"/>
      <c r="B4614" s="101"/>
      <c r="C4614" s="101"/>
      <c r="D4614" s="101"/>
      <c r="E4614" s="101"/>
      <c r="F4614" s="101"/>
      <c r="G4614" s="101"/>
      <c r="H4614" s="101"/>
      <c r="I4614" s="101"/>
      <c r="J4614" s="101"/>
      <c r="K4614" s="101"/>
    </row>
    <row r="4615" spans="1:11" x14ac:dyDescent="0.3">
      <c r="A4615" s="101"/>
      <c r="B4615" s="101"/>
      <c r="C4615" s="101"/>
      <c r="D4615" s="101"/>
      <c r="E4615" s="101"/>
      <c r="F4615" s="101"/>
      <c r="G4615" s="101"/>
      <c r="H4615" s="101"/>
      <c r="I4615" s="101"/>
      <c r="J4615" s="101"/>
      <c r="K4615" s="101"/>
    </row>
    <row r="4616" spans="1:11" x14ac:dyDescent="0.3">
      <c r="A4616" s="101"/>
      <c r="B4616" s="101"/>
      <c r="C4616" s="101"/>
      <c r="D4616" s="101"/>
      <c r="E4616" s="101"/>
      <c r="F4616" s="101"/>
      <c r="G4616" s="101"/>
      <c r="H4616" s="101"/>
      <c r="I4616" s="101"/>
      <c r="J4616" s="101"/>
      <c r="K4616" s="101"/>
    </row>
    <row r="4617" spans="1:11" x14ac:dyDescent="0.3">
      <c r="A4617" s="101"/>
      <c r="B4617" s="101"/>
      <c r="C4617" s="101"/>
      <c r="D4617" s="101"/>
      <c r="E4617" s="101"/>
      <c r="F4617" s="101"/>
      <c r="G4617" s="101"/>
      <c r="H4617" s="101"/>
      <c r="I4617" s="101"/>
      <c r="J4617" s="101"/>
      <c r="K4617" s="101"/>
    </row>
    <row r="4618" spans="1:11" x14ac:dyDescent="0.3">
      <c r="A4618" s="101"/>
      <c r="B4618" s="101"/>
      <c r="C4618" s="101"/>
      <c r="D4618" s="101"/>
      <c r="E4618" s="101"/>
      <c r="F4618" s="101"/>
      <c r="G4618" s="101"/>
      <c r="H4618" s="101"/>
      <c r="I4618" s="101"/>
      <c r="J4618" s="101"/>
      <c r="K4618" s="101"/>
    </row>
    <row r="4619" spans="1:11" x14ac:dyDescent="0.3">
      <c r="A4619" s="101"/>
      <c r="B4619" s="101"/>
      <c r="C4619" s="101"/>
      <c r="D4619" s="101"/>
      <c r="E4619" s="101"/>
      <c r="F4619" s="101"/>
      <c r="G4619" s="101"/>
      <c r="H4619" s="101"/>
      <c r="I4619" s="101"/>
      <c r="J4619" s="101"/>
      <c r="K4619" s="101"/>
    </row>
    <row r="4620" spans="1:11" x14ac:dyDescent="0.3">
      <c r="A4620" s="101"/>
      <c r="B4620" s="101"/>
      <c r="C4620" s="101"/>
      <c r="D4620" s="101"/>
      <c r="E4620" s="101"/>
      <c r="F4620" s="101"/>
      <c r="G4620" s="101"/>
      <c r="H4620" s="101"/>
      <c r="I4620" s="101"/>
      <c r="J4620" s="101"/>
      <c r="K4620" s="101"/>
    </row>
    <row r="4621" spans="1:11" x14ac:dyDescent="0.3">
      <c r="A4621" s="101"/>
      <c r="B4621" s="101"/>
      <c r="C4621" s="101"/>
      <c r="D4621" s="101"/>
      <c r="E4621" s="101"/>
      <c r="F4621" s="101"/>
      <c r="G4621" s="101"/>
      <c r="H4621" s="101"/>
      <c r="I4621" s="101"/>
      <c r="J4621" s="101"/>
      <c r="K4621" s="101"/>
    </row>
    <row r="4622" spans="1:11" x14ac:dyDescent="0.3">
      <c r="A4622" s="101"/>
      <c r="B4622" s="101"/>
      <c r="C4622" s="101"/>
      <c r="D4622" s="101"/>
      <c r="E4622" s="101"/>
      <c r="F4622" s="101"/>
      <c r="G4622" s="101"/>
      <c r="H4622" s="101"/>
      <c r="I4622" s="101"/>
      <c r="J4622" s="101"/>
      <c r="K4622" s="101"/>
    </row>
    <row r="4623" spans="1:11" x14ac:dyDescent="0.3">
      <c r="A4623" s="101"/>
      <c r="B4623" s="101"/>
      <c r="C4623" s="101"/>
      <c r="D4623" s="101"/>
      <c r="E4623" s="101"/>
      <c r="F4623" s="101"/>
      <c r="G4623" s="101"/>
      <c r="H4623" s="101"/>
      <c r="I4623" s="101"/>
      <c r="J4623" s="101"/>
      <c r="K4623" s="101"/>
    </row>
    <row r="4624" spans="1:11" x14ac:dyDescent="0.3">
      <c r="A4624" s="101"/>
      <c r="B4624" s="101"/>
      <c r="C4624" s="101"/>
      <c r="D4624" s="101"/>
      <c r="E4624" s="101"/>
      <c r="F4624" s="101"/>
      <c r="G4624" s="101"/>
      <c r="H4624" s="101"/>
      <c r="I4624" s="101"/>
      <c r="J4624" s="101"/>
      <c r="K4624" s="101"/>
    </row>
    <row r="4625" spans="1:11" x14ac:dyDescent="0.3">
      <c r="A4625" s="101"/>
      <c r="B4625" s="101"/>
      <c r="C4625" s="101"/>
      <c r="D4625" s="101"/>
      <c r="E4625" s="101"/>
      <c r="F4625" s="101"/>
      <c r="G4625" s="101"/>
      <c r="H4625" s="101"/>
      <c r="I4625" s="101"/>
      <c r="J4625" s="101"/>
      <c r="K4625" s="101"/>
    </row>
    <row r="4626" spans="1:11" x14ac:dyDescent="0.3">
      <c r="A4626" s="101"/>
      <c r="B4626" s="101"/>
      <c r="C4626" s="101"/>
      <c r="D4626" s="101"/>
      <c r="E4626" s="101"/>
      <c r="F4626" s="101"/>
      <c r="G4626" s="101"/>
      <c r="H4626" s="101"/>
      <c r="I4626" s="101"/>
      <c r="J4626" s="101"/>
      <c r="K4626" s="101"/>
    </row>
    <row r="4627" spans="1:11" x14ac:dyDescent="0.3">
      <c r="A4627" s="101"/>
      <c r="B4627" s="101"/>
      <c r="C4627" s="101"/>
      <c r="D4627" s="101"/>
      <c r="E4627" s="101"/>
      <c r="F4627" s="101"/>
      <c r="G4627" s="101"/>
      <c r="H4627" s="101"/>
      <c r="I4627" s="101"/>
      <c r="J4627" s="101"/>
      <c r="K4627" s="101"/>
    </row>
    <row r="4628" spans="1:11" x14ac:dyDescent="0.3">
      <c r="A4628" s="101"/>
      <c r="B4628" s="101"/>
      <c r="C4628" s="101"/>
      <c r="D4628" s="101"/>
      <c r="E4628" s="101"/>
      <c r="F4628" s="101"/>
      <c r="G4628" s="101"/>
      <c r="H4628" s="101"/>
      <c r="I4628" s="101"/>
      <c r="J4628" s="101"/>
      <c r="K4628" s="101"/>
    </row>
    <row r="4629" spans="1:11" x14ac:dyDescent="0.3">
      <c r="A4629" s="101"/>
      <c r="B4629" s="101"/>
      <c r="C4629" s="101"/>
      <c r="D4629" s="101"/>
      <c r="E4629" s="101"/>
      <c r="F4629" s="101"/>
      <c r="G4629" s="101"/>
      <c r="H4629" s="101"/>
      <c r="I4629" s="101"/>
      <c r="J4629" s="101"/>
      <c r="K4629" s="101"/>
    </row>
    <row r="4630" spans="1:11" x14ac:dyDescent="0.3">
      <c r="A4630" s="101"/>
      <c r="B4630" s="101"/>
      <c r="C4630" s="101"/>
      <c r="D4630" s="101"/>
      <c r="E4630" s="101"/>
      <c r="F4630" s="101"/>
      <c r="G4630" s="101"/>
      <c r="H4630" s="101"/>
      <c r="I4630" s="101"/>
      <c r="J4630" s="101"/>
      <c r="K4630" s="101"/>
    </row>
    <row r="4631" spans="1:11" x14ac:dyDescent="0.3">
      <c r="A4631" s="101"/>
      <c r="B4631" s="101"/>
      <c r="C4631" s="101"/>
      <c r="D4631" s="101"/>
      <c r="E4631" s="101"/>
      <c r="F4631" s="101"/>
      <c r="G4631" s="101"/>
      <c r="H4631" s="101"/>
      <c r="I4631" s="101"/>
      <c r="J4631" s="101"/>
      <c r="K4631" s="101"/>
    </row>
    <row r="4632" spans="1:11" x14ac:dyDescent="0.3">
      <c r="A4632" s="101"/>
      <c r="B4632" s="101"/>
      <c r="C4632" s="101"/>
      <c r="D4632" s="101"/>
      <c r="E4632" s="101"/>
      <c r="F4632" s="101"/>
      <c r="G4632" s="101"/>
      <c r="H4632" s="101"/>
      <c r="I4632" s="101"/>
      <c r="J4632" s="101"/>
      <c r="K4632" s="101"/>
    </row>
    <row r="4633" spans="1:11" x14ac:dyDescent="0.3">
      <c r="A4633" s="101"/>
      <c r="B4633" s="101"/>
      <c r="C4633" s="101"/>
      <c r="D4633" s="101"/>
      <c r="E4633" s="101"/>
      <c r="F4633" s="101"/>
      <c r="G4633" s="101"/>
      <c r="H4633" s="101"/>
      <c r="I4633" s="101"/>
      <c r="J4633" s="101"/>
      <c r="K4633" s="101"/>
    </row>
    <row r="4634" spans="1:11" x14ac:dyDescent="0.3">
      <c r="A4634" s="101"/>
      <c r="B4634" s="101"/>
      <c r="C4634" s="101"/>
      <c r="D4634" s="101"/>
      <c r="E4634" s="101"/>
      <c r="F4634" s="101"/>
      <c r="G4634" s="101"/>
      <c r="H4634" s="101"/>
      <c r="I4634" s="101"/>
      <c r="J4634" s="101"/>
      <c r="K4634" s="101"/>
    </row>
    <row r="4635" spans="1:11" x14ac:dyDescent="0.3">
      <c r="A4635" s="101"/>
      <c r="B4635" s="101"/>
      <c r="C4635" s="101"/>
      <c r="D4635" s="101"/>
      <c r="E4635" s="101"/>
      <c r="F4635" s="101"/>
      <c r="G4635" s="101"/>
      <c r="H4635" s="101"/>
      <c r="I4635" s="101"/>
      <c r="J4635" s="101"/>
      <c r="K4635" s="101"/>
    </row>
    <row r="4636" spans="1:11" x14ac:dyDescent="0.3">
      <c r="A4636" s="101"/>
      <c r="B4636" s="101"/>
      <c r="C4636" s="101"/>
      <c r="D4636" s="101"/>
      <c r="E4636" s="101"/>
      <c r="F4636" s="101"/>
      <c r="G4636" s="101"/>
      <c r="H4636" s="101"/>
      <c r="I4636" s="101"/>
      <c r="J4636" s="101"/>
      <c r="K4636" s="101"/>
    </row>
    <row r="4637" spans="1:11" x14ac:dyDescent="0.3">
      <c r="A4637" s="101"/>
      <c r="B4637" s="101"/>
      <c r="C4637" s="101"/>
      <c r="D4637" s="101"/>
      <c r="E4637" s="101"/>
      <c r="F4637" s="101"/>
      <c r="G4637" s="101"/>
      <c r="H4637" s="101"/>
      <c r="I4637" s="101"/>
      <c r="J4637" s="101"/>
      <c r="K4637" s="101"/>
    </row>
    <row r="4638" spans="1:11" x14ac:dyDescent="0.3">
      <c r="A4638" s="101"/>
      <c r="B4638" s="101"/>
      <c r="C4638" s="101"/>
      <c r="D4638" s="101"/>
      <c r="E4638" s="101"/>
      <c r="F4638" s="101"/>
      <c r="G4638" s="101"/>
      <c r="H4638" s="101"/>
      <c r="I4638" s="101"/>
      <c r="J4638" s="101"/>
      <c r="K4638" s="101"/>
    </row>
    <row r="4639" spans="1:11" x14ac:dyDescent="0.3">
      <c r="A4639" s="101"/>
      <c r="B4639" s="101"/>
      <c r="C4639" s="101"/>
      <c r="D4639" s="101"/>
      <c r="E4639" s="101"/>
      <c r="F4639" s="101"/>
      <c r="G4639" s="101"/>
      <c r="H4639" s="101"/>
      <c r="I4639" s="101"/>
      <c r="J4639" s="101"/>
      <c r="K4639" s="101"/>
    </row>
    <row r="4640" spans="1:11" x14ac:dyDescent="0.3">
      <c r="A4640" s="101"/>
      <c r="B4640" s="101"/>
      <c r="C4640" s="101"/>
      <c r="D4640" s="101"/>
      <c r="E4640" s="101"/>
      <c r="F4640" s="101"/>
      <c r="G4640" s="101"/>
      <c r="H4640" s="101"/>
      <c r="I4640" s="101"/>
      <c r="J4640" s="101"/>
      <c r="K4640" s="101"/>
    </row>
    <row r="4641" spans="1:11" x14ac:dyDescent="0.3">
      <c r="A4641" s="101"/>
      <c r="B4641" s="101"/>
      <c r="C4641" s="101"/>
      <c r="D4641" s="101"/>
      <c r="E4641" s="101"/>
      <c r="F4641" s="101"/>
      <c r="G4641" s="101"/>
      <c r="H4641" s="101"/>
      <c r="I4641" s="101"/>
      <c r="J4641" s="101"/>
      <c r="K4641" s="101"/>
    </row>
    <row r="4642" spans="1:11" x14ac:dyDescent="0.3">
      <c r="A4642" s="101"/>
      <c r="B4642" s="101"/>
      <c r="C4642" s="101"/>
      <c r="D4642" s="101"/>
      <c r="E4642" s="101"/>
      <c r="F4642" s="101"/>
      <c r="G4642" s="101"/>
      <c r="H4642" s="101"/>
      <c r="I4642" s="101"/>
      <c r="J4642" s="101"/>
      <c r="K4642" s="101"/>
    </row>
    <row r="4643" spans="1:11" x14ac:dyDescent="0.3">
      <c r="A4643" s="101"/>
      <c r="B4643" s="101"/>
      <c r="C4643" s="101"/>
      <c r="D4643" s="101"/>
      <c r="E4643" s="101"/>
      <c r="F4643" s="101"/>
      <c r="G4643" s="101"/>
      <c r="H4643" s="101"/>
      <c r="I4643" s="101"/>
      <c r="J4643" s="101"/>
      <c r="K4643" s="101"/>
    </row>
    <row r="4644" spans="1:11" x14ac:dyDescent="0.3">
      <c r="A4644" s="101"/>
      <c r="B4644" s="101"/>
      <c r="C4644" s="101"/>
      <c r="D4644" s="101"/>
      <c r="E4644" s="101"/>
      <c r="F4644" s="101"/>
      <c r="G4644" s="101"/>
      <c r="H4644" s="101"/>
      <c r="I4644" s="101"/>
      <c r="J4644" s="101"/>
      <c r="K4644" s="101"/>
    </row>
    <row r="4645" spans="1:11" x14ac:dyDescent="0.3">
      <c r="A4645" s="101"/>
      <c r="B4645" s="101"/>
      <c r="C4645" s="101"/>
      <c r="D4645" s="101"/>
      <c r="E4645" s="101"/>
      <c r="F4645" s="101"/>
      <c r="G4645" s="101"/>
      <c r="H4645" s="101"/>
      <c r="I4645" s="101"/>
      <c r="J4645" s="101"/>
      <c r="K4645" s="101"/>
    </row>
    <row r="4646" spans="1:11" x14ac:dyDescent="0.3">
      <c r="A4646" s="101"/>
      <c r="B4646" s="101"/>
      <c r="C4646" s="101"/>
      <c r="D4646" s="101"/>
      <c r="E4646" s="101"/>
      <c r="F4646" s="101"/>
      <c r="G4646" s="101"/>
      <c r="H4646" s="101"/>
      <c r="I4646" s="101"/>
      <c r="J4646" s="101"/>
      <c r="K4646" s="101"/>
    </row>
    <row r="4647" spans="1:11" x14ac:dyDescent="0.3">
      <c r="A4647" s="101"/>
      <c r="B4647" s="101"/>
      <c r="C4647" s="101"/>
      <c r="D4647" s="101"/>
      <c r="E4647" s="101"/>
      <c r="F4647" s="101"/>
      <c r="G4647" s="101"/>
      <c r="H4647" s="101"/>
      <c r="I4647" s="101"/>
      <c r="J4647" s="101"/>
      <c r="K4647" s="101"/>
    </row>
    <row r="4648" spans="1:11" x14ac:dyDescent="0.3">
      <c r="A4648" s="101"/>
      <c r="B4648" s="101"/>
      <c r="C4648" s="101"/>
      <c r="D4648" s="101"/>
      <c r="E4648" s="101"/>
      <c r="F4648" s="101"/>
      <c r="G4648" s="101"/>
      <c r="H4648" s="101"/>
      <c r="I4648" s="101"/>
      <c r="J4648" s="101"/>
      <c r="K4648" s="101"/>
    </row>
    <row r="4649" spans="1:11" x14ac:dyDescent="0.3">
      <c r="A4649" s="101"/>
      <c r="B4649" s="101"/>
      <c r="C4649" s="101"/>
      <c r="D4649" s="101"/>
      <c r="E4649" s="101"/>
      <c r="F4649" s="101"/>
      <c r="G4649" s="101"/>
      <c r="H4649" s="101"/>
      <c r="I4649" s="101"/>
      <c r="J4649" s="101"/>
      <c r="K4649" s="101"/>
    </row>
    <row r="4650" spans="1:11" x14ac:dyDescent="0.3">
      <c r="A4650" s="101"/>
      <c r="B4650" s="101"/>
      <c r="C4650" s="101"/>
      <c r="D4650" s="101"/>
      <c r="E4650" s="101"/>
      <c r="F4650" s="101"/>
      <c r="G4650" s="101"/>
      <c r="H4650" s="101"/>
      <c r="I4650" s="101"/>
      <c r="J4650" s="101"/>
      <c r="K4650" s="101"/>
    </row>
    <row r="4651" spans="1:11" x14ac:dyDescent="0.3">
      <c r="A4651" s="101"/>
      <c r="B4651" s="101"/>
      <c r="C4651" s="101"/>
      <c r="D4651" s="101"/>
      <c r="E4651" s="101"/>
      <c r="F4651" s="101"/>
      <c r="G4651" s="101"/>
      <c r="H4651" s="101"/>
      <c r="I4651" s="101"/>
      <c r="J4651" s="101"/>
      <c r="K4651" s="101"/>
    </row>
    <row r="4652" spans="1:11" x14ac:dyDescent="0.3">
      <c r="A4652" s="101"/>
      <c r="B4652" s="101"/>
      <c r="C4652" s="101"/>
      <c r="D4652" s="101"/>
      <c r="E4652" s="101"/>
      <c r="F4652" s="101"/>
      <c r="G4652" s="101"/>
      <c r="H4652" s="101"/>
      <c r="I4652" s="101"/>
      <c r="J4652" s="101"/>
      <c r="K4652" s="101"/>
    </row>
    <row r="4653" spans="1:11" x14ac:dyDescent="0.3">
      <c r="A4653" s="101"/>
      <c r="B4653" s="101"/>
      <c r="C4653" s="101"/>
      <c r="D4653" s="101"/>
      <c r="E4653" s="101"/>
      <c r="F4653" s="101"/>
      <c r="G4653" s="101"/>
      <c r="H4653" s="101"/>
      <c r="I4653" s="101"/>
      <c r="J4653" s="101"/>
      <c r="K4653" s="101"/>
    </row>
    <row r="4654" spans="1:11" x14ac:dyDescent="0.3">
      <c r="A4654" s="101"/>
      <c r="B4654" s="101"/>
      <c r="C4654" s="101"/>
      <c r="D4654" s="101"/>
      <c r="E4654" s="101"/>
      <c r="F4654" s="101"/>
      <c r="G4654" s="101"/>
      <c r="H4654" s="101"/>
      <c r="I4654" s="101"/>
      <c r="J4654" s="101"/>
      <c r="K4654" s="101"/>
    </row>
    <row r="4655" spans="1:11" x14ac:dyDescent="0.3">
      <c r="A4655" s="101"/>
      <c r="B4655" s="101"/>
      <c r="C4655" s="101"/>
      <c r="D4655" s="101"/>
      <c r="E4655" s="101"/>
      <c r="F4655" s="101"/>
      <c r="G4655" s="101"/>
      <c r="H4655" s="101"/>
      <c r="I4655" s="101"/>
      <c r="J4655" s="101"/>
      <c r="K4655" s="101"/>
    </row>
    <row r="4656" spans="1:11" x14ac:dyDescent="0.3">
      <c r="A4656" s="101"/>
      <c r="B4656" s="101"/>
      <c r="C4656" s="101"/>
      <c r="D4656" s="101"/>
      <c r="E4656" s="101"/>
      <c r="F4656" s="101"/>
      <c r="G4656" s="101"/>
      <c r="H4656" s="101"/>
      <c r="I4656" s="101"/>
      <c r="J4656" s="101"/>
      <c r="K4656" s="101"/>
    </row>
    <row r="4657" spans="1:11" x14ac:dyDescent="0.3">
      <c r="A4657" s="101"/>
      <c r="B4657" s="101"/>
      <c r="C4657" s="101"/>
      <c r="D4657" s="101"/>
      <c r="E4657" s="101"/>
      <c r="F4657" s="101"/>
      <c r="G4657" s="101"/>
      <c r="H4657" s="101"/>
      <c r="I4657" s="101"/>
      <c r="J4657" s="101"/>
      <c r="K4657" s="101"/>
    </row>
    <row r="4658" spans="1:11" x14ac:dyDescent="0.3">
      <c r="A4658" s="101"/>
      <c r="B4658" s="101"/>
      <c r="C4658" s="101"/>
      <c r="D4658" s="101"/>
      <c r="E4658" s="101"/>
      <c r="F4658" s="101"/>
      <c r="G4658" s="101"/>
      <c r="H4658" s="101"/>
      <c r="I4658" s="101"/>
      <c r="J4658" s="101"/>
      <c r="K4658" s="101"/>
    </row>
    <row r="4659" spans="1:11" x14ac:dyDescent="0.3">
      <c r="A4659" s="101"/>
      <c r="B4659" s="101"/>
      <c r="C4659" s="101"/>
      <c r="D4659" s="101"/>
      <c r="E4659" s="101"/>
      <c r="F4659" s="101"/>
      <c r="G4659" s="101"/>
      <c r="H4659" s="101"/>
      <c r="I4659" s="101"/>
      <c r="J4659" s="101"/>
      <c r="K4659" s="101"/>
    </row>
    <row r="4660" spans="1:11" x14ac:dyDescent="0.3">
      <c r="A4660" s="101"/>
      <c r="B4660" s="101"/>
      <c r="C4660" s="101"/>
      <c r="D4660" s="101"/>
      <c r="E4660" s="101"/>
      <c r="F4660" s="101"/>
      <c r="G4660" s="101"/>
      <c r="H4660" s="101"/>
      <c r="I4660" s="101"/>
      <c r="J4660" s="101"/>
      <c r="K4660" s="101"/>
    </row>
    <row r="4661" spans="1:11" x14ac:dyDescent="0.3">
      <c r="A4661" s="101"/>
      <c r="B4661" s="101"/>
      <c r="C4661" s="101"/>
      <c r="D4661" s="101"/>
      <c r="E4661" s="101"/>
      <c r="F4661" s="101"/>
      <c r="G4661" s="101"/>
      <c r="H4661" s="101"/>
      <c r="I4661" s="101"/>
      <c r="J4661" s="101"/>
      <c r="K4661" s="101"/>
    </row>
    <row r="4662" spans="1:11" x14ac:dyDescent="0.3">
      <c r="A4662" s="101"/>
      <c r="B4662" s="101"/>
      <c r="C4662" s="101"/>
      <c r="D4662" s="101"/>
      <c r="E4662" s="101"/>
      <c r="F4662" s="101"/>
      <c r="G4662" s="101"/>
      <c r="H4662" s="101"/>
      <c r="I4662" s="101"/>
      <c r="J4662" s="101"/>
      <c r="K4662" s="101"/>
    </row>
    <row r="4663" spans="1:11" x14ac:dyDescent="0.3">
      <c r="A4663" s="101"/>
      <c r="B4663" s="101"/>
      <c r="C4663" s="101"/>
      <c r="D4663" s="101"/>
      <c r="E4663" s="101"/>
      <c r="F4663" s="101"/>
      <c r="G4663" s="101"/>
      <c r="H4663" s="101"/>
      <c r="I4663" s="101"/>
      <c r="J4663" s="101"/>
      <c r="K4663" s="101"/>
    </row>
    <row r="4664" spans="1:11" x14ac:dyDescent="0.3">
      <c r="A4664" s="101"/>
      <c r="B4664" s="101"/>
      <c r="C4664" s="101"/>
      <c r="D4664" s="101"/>
      <c r="E4664" s="101"/>
      <c r="F4664" s="101"/>
      <c r="G4664" s="101"/>
      <c r="H4664" s="101"/>
      <c r="I4664" s="101"/>
      <c r="J4664" s="101"/>
      <c r="K4664" s="101"/>
    </row>
    <row r="4665" spans="1:11" x14ac:dyDescent="0.3">
      <c r="A4665" s="101"/>
      <c r="B4665" s="101"/>
      <c r="C4665" s="101"/>
      <c r="D4665" s="101"/>
      <c r="E4665" s="101"/>
      <c r="F4665" s="101"/>
      <c r="G4665" s="101"/>
      <c r="H4665" s="101"/>
      <c r="I4665" s="101"/>
      <c r="J4665" s="101"/>
      <c r="K4665" s="101"/>
    </row>
    <row r="4666" spans="1:11" x14ac:dyDescent="0.3">
      <c r="A4666" s="101"/>
      <c r="B4666" s="101"/>
      <c r="C4666" s="101"/>
      <c r="D4666" s="101"/>
      <c r="E4666" s="101"/>
      <c r="F4666" s="101"/>
      <c r="G4666" s="101"/>
      <c r="H4666" s="101"/>
      <c r="I4666" s="101"/>
      <c r="J4666" s="101"/>
      <c r="K4666" s="101"/>
    </row>
    <row r="4667" spans="1:11" x14ac:dyDescent="0.3">
      <c r="A4667" s="101"/>
      <c r="B4667" s="101"/>
      <c r="C4667" s="101"/>
      <c r="D4667" s="101"/>
      <c r="E4667" s="101"/>
      <c r="F4667" s="101"/>
      <c r="G4667" s="101"/>
      <c r="H4667" s="101"/>
      <c r="I4667" s="101"/>
      <c r="J4667" s="101"/>
      <c r="K4667" s="101"/>
    </row>
    <row r="4668" spans="1:11" x14ac:dyDescent="0.3">
      <c r="A4668" s="101"/>
      <c r="B4668" s="101"/>
      <c r="C4668" s="101"/>
      <c r="D4668" s="101"/>
      <c r="E4668" s="101"/>
      <c r="F4668" s="101"/>
      <c r="G4668" s="101"/>
      <c r="H4668" s="101"/>
      <c r="I4668" s="101"/>
      <c r="J4668" s="101"/>
      <c r="K4668" s="101"/>
    </row>
    <row r="4669" spans="1:11" x14ac:dyDescent="0.3">
      <c r="A4669" s="101"/>
      <c r="B4669" s="101"/>
      <c r="C4669" s="101"/>
      <c r="D4669" s="101"/>
      <c r="E4669" s="101"/>
      <c r="F4669" s="101"/>
      <c r="G4669" s="101"/>
      <c r="H4669" s="101"/>
      <c r="I4669" s="101"/>
      <c r="J4669" s="101"/>
      <c r="K4669" s="101"/>
    </row>
    <row r="4670" spans="1:11" x14ac:dyDescent="0.3">
      <c r="A4670" s="101"/>
      <c r="B4670" s="101"/>
      <c r="C4670" s="101"/>
      <c r="D4670" s="101"/>
      <c r="E4670" s="101"/>
      <c r="F4670" s="101"/>
      <c r="G4670" s="101"/>
      <c r="H4670" s="101"/>
      <c r="I4670" s="101"/>
      <c r="J4670" s="101"/>
      <c r="K4670" s="101"/>
    </row>
    <row r="4671" spans="1:11" x14ac:dyDescent="0.3">
      <c r="A4671" s="101"/>
      <c r="B4671" s="101"/>
      <c r="C4671" s="101"/>
      <c r="D4671" s="101"/>
      <c r="E4671" s="101"/>
      <c r="F4671" s="101"/>
      <c r="G4671" s="101"/>
      <c r="H4671" s="101"/>
      <c r="I4671" s="101"/>
      <c r="J4671" s="101"/>
      <c r="K4671" s="101"/>
    </row>
    <row r="4672" spans="1:11" x14ac:dyDescent="0.3">
      <c r="A4672" s="101"/>
      <c r="B4672" s="101"/>
      <c r="C4672" s="101"/>
      <c r="D4672" s="101"/>
      <c r="E4672" s="101"/>
      <c r="F4672" s="101"/>
      <c r="G4672" s="101"/>
      <c r="H4672" s="101"/>
      <c r="I4672" s="101"/>
      <c r="J4672" s="101"/>
      <c r="K4672" s="101"/>
    </row>
    <row r="4673" spans="1:11" x14ac:dyDescent="0.3">
      <c r="A4673" s="101"/>
      <c r="B4673" s="101"/>
      <c r="C4673" s="101"/>
      <c r="D4673" s="101"/>
      <c r="E4673" s="101"/>
      <c r="F4673" s="101"/>
      <c r="G4673" s="101"/>
      <c r="H4673" s="101"/>
      <c r="I4673" s="101"/>
      <c r="J4673" s="101"/>
      <c r="K4673" s="101"/>
    </row>
    <row r="4674" spans="1:11" x14ac:dyDescent="0.3">
      <c r="A4674" s="101"/>
      <c r="B4674" s="101"/>
      <c r="C4674" s="101"/>
      <c r="D4674" s="101"/>
      <c r="E4674" s="101"/>
      <c r="F4674" s="101"/>
      <c r="G4674" s="101"/>
      <c r="H4674" s="101"/>
      <c r="I4674" s="101"/>
      <c r="J4674" s="101"/>
      <c r="K4674" s="101"/>
    </row>
    <row r="4675" spans="1:11" x14ac:dyDescent="0.3">
      <c r="A4675" s="101"/>
      <c r="B4675" s="101"/>
      <c r="C4675" s="101"/>
      <c r="D4675" s="101"/>
      <c r="E4675" s="101"/>
      <c r="F4675" s="101"/>
      <c r="G4675" s="101"/>
      <c r="H4675" s="101"/>
      <c r="I4675" s="101"/>
      <c r="J4675" s="101"/>
      <c r="K4675" s="101"/>
    </row>
    <row r="4676" spans="1:11" x14ac:dyDescent="0.3">
      <c r="A4676" s="101"/>
      <c r="B4676" s="101"/>
      <c r="C4676" s="101"/>
      <c r="D4676" s="101"/>
      <c r="E4676" s="101"/>
      <c r="F4676" s="101"/>
      <c r="G4676" s="101"/>
      <c r="H4676" s="101"/>
      <c r="I4676" s="101"/>
      <c r="J4676" s="101"/>
      <c r="K4676" s="101"/>
    </row>
    <row r="4677" spans="1:11" x14ac:dyDescent="0.3">
      <c r="A4677" s="101"/>
      <c r="B4677" s="101"/>
      <c r="C4677" s="101"/>
      <c r="D4677" s="101"/>
      <c r="E4677" s="101"/>
      <c r="F4677" s="101"/>
      <c r="G4677" s="101"/>
      <c r="H4677" s="101"/>
      <c r="I4677" s="101"/>
      <c r="J4677" s="101"/>
      <c r="K4677" s="101"/>
    </row>
    <row r="4678" spans="1:11" x14ac:dyDescent="0.3">
      <c r="A4678" s="101"/>
      <c r="B4678" s="101"/>
      <c r="C4678" s="101"/>
      <c r="D4678" s="101"/>
      <c r="E4678" s="101"/>
      <c r="F4678" s="101"/>
      <c r="G4678" s="101"/>
      <c r="H4678" s="101"/>
      <c r="I4678" s="101"/>
      <c r="J4678" s="101"/>
      <c r="K4678" s="101"/>
    </row>
    <row r="4679" spans="1:11" x14ac:dyDescent="0.3">
      <c r="A4679" s="101"/>
      <c r="B4679" s="101"/>
      <c r="C4679" s="101"/>
      <c r="D4679" s="101"/>
      <c r="E4679" s="101"/>
      <c r="F4679" s="101"/>
      <c r="G4679" s="101"/>
      <c r="H4679" s="101"/>
      <c r="I4679" s="101"/>
      <c r="J4679" s="101"/>
      <c r="K4679" s="101"/>
    </row>
    <row r="4680" spans="1:11" x14ac:dyDescent="0.3">
      <c r="A4680" s="101"/>
      <c r="B4680" s="101"/>
      <c r="C4680" s="101"/>
      <c r="D4680" s="101"/>
      <c r="E4680" s="101"/>
      <c r="F4680" s="101"/>
      <c r="G4680" s="101"/>
      <c r="H4680" s="101"/>
      <c r="I4680" s="101"/>
      <c r="J4680" s="101"/>
      <c r="K4680" s="101"/>
    </row>
    <row r="4681" spans="1:11" x14ac:dyDescent="0.3">
      <c r="A4681" s="101"/>
      <c r="B4681" s="101"/>
      <c r="C4681" s="101"/>
      <c r="D4681" s="101"/>
      <c r="E4681" s="101"/>
      <c r="F4681" s="101"/>
      <c r="G4681" s="101"/>
      <c r="H4681" s="101"/>
      <c r="I4681" s="101"/>
      <c r="J4681" s="101"/>
      <c r="K4681" s="101"/>
    </row>
    <row r="4682" spans="1:11" x14ac:dyDescent="0.3">
      <c r="A4682" s="101"/>
      <c r="B4682" s="101"/>
      <c r="C4682" s="101"/>
      <c r="D4682" s="101"/>
      <c r="E4682" s="101"/>
      <c r="F4682" s="101"/>
      <c r="G4682" s="101"/>
      <c r="H4682" s="101"/>
      <c r="I4682" s="101"/>
      <c r="J4682" s="101"/>
      <c r="K4682" s="101"/>
    </row>
    <row r="4683" spans="1:11" x14ac:dyDescent="0.3">
      <c r="A4683" s="101"/>
      <c r="B4683" s="101"/>
      <c r="C4683" s="101"/>
      <c r="D4683" s="101"/>
      <c r="E4683" s="101"/>
      <c r="F4683" s="101"/>
      <c r="G4683" s="101"/>
      <c r="H4683" s="101"/>
      <c r="I4683" s="101"/>
      <c r="J4683" s="101"/>
      <c r="K4683" s="101"/>
    </row>
    <row r="4684" spans="1:11" x14ac:dyDescent="0.3">
      <c r="A4684" s="101"/>
      <c r="B4684" s="101"/>
      <c r="C4684" s="101"/>
      <c r="D4684" s="101"/>
      <c r="E4684" s="101"/>
      <c r="F4684" s="101"/>
      <c r="G4684" s="101"/>
      <c r="H4684" s="101"/>
      <c r="I4684" s="101"/>
      <c r="J4684" s="101"/>
      <c r="K4684" s="101"/>
    </row>
    <row r="4685" spans="1:11" x14ac:dyDescent="0.3">
      <c r="A4685" s="101"/>
      <c r="B4685" s="101"/>
      <c r="C4685" s="101"/>
      <c r="D4685" s="101"/>
      <c r="E4685" s="101"/>
      <c r="F4685" s="101"/>
      <c r="G4685" s="101"/>
      <c r="H4685" s="101"/>
      <c r="I4685" s="101"/>
      <c r="J4685" s="101"/>
      <c r="K4685" s="101"/>
    </row>
    <row r="4686" spans="1:11" x14ac:dyDescent="0.3">
      <c r="A4686" s="101"/>
      <c r="B4686" s="101"/>
      <c r="C4686" s="101"/>
      <c r="D4686" s="101"/>
      <c r="E4686" s="101"/>
      <c r="F4686" s="101"/>
      <c r="G4686" s="101"/>
      <c r="H4686" s="101"/>
      <c r="I4686" s="101"/>
      <c r="J4686" s="101"/>
      <c r="K4686" s="101"/>
    </row>
    <row r="4687" spans="1:11" x14ac:dyDescent="0.3">
      <c r="A4687" s="101"/>
      <c r="B4687" s="101"/>
      <c r="C4687" s="101"/>
      <c r="D4687" s="101"/>
      <c r="E4687" s="101"/>
      <c r="F4687" s="101"/>
      <c r="G4687" s="101"/>
      <c r="H4687" s="101"/>
      <c r="I4687" s="101"/>
      <c r="J4687" s="101"/>
      <c r="K4687" s="101"/>
    </row>
    <row r="4688" spans="1:11" x14ac:dyDescent="0.3">
      <c r="A4688" s="101"/>
      <c r="B4688" s="101"/>
      <c r="C4688" s="101"/>
      <c r="D4688" s="101"/>
      <c r="E4688" s="101"/>
      <c r="F4688" s="101"/>
      <c r="G4688" s="101"/>
      <c r="H4688" s="101"/>
      <c r="I4688" s="101"/>
      <c r="J4688" s="101"/>
      <c r="K4688" s="101"/>
    </row>
    <row r="4689" spans="1:11" x14ac:dyDescent="0.3">
      <c r="A4689" s="101"/>
      <c r="B4689" s="101"/>
      <c r="C4689" s="101"/>
      <c r="D4689" s="101"/>
      <c r="E4689" s="101"/>
      <c r="F4689" s="101"/>
      <c r="G4689" s="101"/>
      <c r="H4689" s="101"/>
      <c r="I4689" s="101"/>
      <c r="J4689" s="101"/>
      <c r="K4689" s="101"/>
    </row>
    <row r="4690" spans="1:11" x14ac:dyDescent="0.3">
      <c r="A4690" s="101"/>
      <c r="B4690" s="101"/>
      <c r="C4690" s="101"/>
      <c r="D4690" s="101"/>
      <c r="E4690" s="101"/>
      <c r="F4690" s="101"/>
      <c r="G4690" s="101"/>
      <c r="H4690" s="101"/>
      <c r="I4690" s="101"/>
      <c r="J4690" s="101"/>
      <c r="K4690" s="101"/>
    </row>
    <row r="4691" spans="1:11" x14ac:dyDescent="0.3">
      <c r="A4691" s="101"/>
      <c r="B4691" s="101"/>
      <c r="C4691" s="101"/>
      <c r="D4691" s="101"/>
      <c r="E4691" s="101"/>
      <c r="F4691" s="101"/>
      <c r="G4691" s="101"/>
      <c r="H4691" s="101"/>
      <c r="I4691" s="101"/>
      <c r="J4691" s="101"/>
      <c r="K4691" s="101"/>
    </row>
    <row r="4692" spans="1:11" x14ac:dyDescent="0.3">
      <c r="A4692" s="101"/>
      <c r="B4692" s="101"/>
      <c r="C4692" s="101"/>
      <c r="D4692" s="101"/>
      <c r="E4692" s="101"/>
      <c r="F4692" s="101"/>
      <c r="G4692" s="101"/>
      <c r="H4692" s="101"/>
      <c r="I4692" s="101"/>
      <c r="J4692" s="101"/>
      <c r="K4692" s="101"/>
    </row>
    <row r="4693" spans="1:11" x14ac:dyDescent="0.3">
      <c r="A4693" s="101"/>
      <c r="B4693" s="101"/>
      <c r="C4693" s="101"/>
      <c r="D4693" s="101"/>
      <c r="E4693" s="101"/>
      <c r="F4693" s="101"/>
      <c r="G4693" s="101"/>
      <c r="H4693" s="101"/>
      <c r="I4693" s="101"/>
      <c r="J4693" s="101"/>
      <c r="K4693" s="101"/>
    </row>
    <row r="4694" spans="1:11" x14ac:dyDescent="0.3">
      <c r="A4694" s="101"/>
      <c r="B4694" s="101"/>
      <c r="C4694" s="101"/>
      <c r="D4694" s="101"/>
      <c r="E4694" s="101"/>
      <c r="F4694" s="101"/>
      <c r="G4694" s="101"/>
      <c r="H4694" s="101"/>
      <c r="I4694" s="101"/>
      <c r="J4694" s="101"/>
      <c r="K4694" s="101"/>
    </row>
    <row r="4695" spans="1:11" x14ac:dyDescent="0.3">
      <c r="A4695" s="101"/>
      <c r="B4695" s="101"/>
      <c r="C4695" s="101"/>
      <c r="D4695" s="101"/>
      <c r="E4695" s="101"/>
      <c r="F4695" s="101"/>
      <c r="G4695" s="101"/>
      <c r="H4695" s="101"/>
      <c r="I4695" s="101"/>
      <c r="J4695" s="101"/>
      <c r="K4695" s="101"/>
    </row>
    <row r="4696" spans="1:11" x14ac:dyDescent="0.3">
      <c r="A4696" s="101"/>
      <c r="B4696" s="101"/>
      <c r="C4696" s="101"/>
      <c r="D4696" s="101"/>
      <c r="E4696" s="101"/>
      <c r="F4696" s="101"/>
      <c r="G4696" s="101"/>
      <c r="H4696" s="101"/>
      <c r="I4696" s="101"/>
      <c r="J4696" s="101"/>
      <c r="K4696" s="101"/>
    </row>
    <row r="4697" spans="1:11" x14ac:dyDescent="0.3">
      <c r="A4697" s="101"/>
      <c r="B4697" s="101"/>
      <c r="C4697" s="101"/>
      <c r="D4697" s="101"/>
      <c r="E4697" s="101"/>
      <c r="F4697" s="101"/>
      <c r="G4697" s="101"/>
      <c r="H4697" s="101"/>
      <c r="I4697" s="101"/>
      <c r="J4697" s="101"/>
      <c r="K4697" s="101"/>
    </row>
    <row r="4698" spans="1:11" x14ac:dyDescent="0.3">
      <c r="A4698" s="101"/>
      <c r="B4698" s="101"/>
      <c r="C4698" s="101"/>
      <c r="D4698" s="101"/>
      <c r="E4698" s="101"/>
      <c r="F4698" s="101"/>
      <c r="G4698" s="101"/>
      <c r="H4698" s="101"/>
      <c r="I4698" s="101"/>
      <c r="J4698" s="101"/>
      <c r="K4698" s="101"/>
    </row>
    <row r="4699" spans="1:11" x14ac:dyDescent="0.3">
      <c r="A4699" s="101"/>
      <c r="B4699" s="101"/>
      <c r="C4699" s="101"/>
      <c r="D4699" s="101"/>
      <c r="E4699" s="101"/>
      <c r="F4699" s="101"/>
      <c r="G4699" s="101"/>
      <c r="H4699" s="101"/>
      <c r="I4699" s="101"/>
      <c r="J4699" s="101"/>
      <c r="K4699" s="101"/>
    </row>
    <row r="4700" spans="1:11" x14ac:dyDescent="0.3">
      <c r="A4700" s="101"/>
      <c r="B4700" s="101"/>
      <c r="C4700" s="101"/>
      <c r="D4700" s="101"/>
      <c r="E4700" s="101"/>
      <c r="F4700" s="101"/>
      <c r="G4700" s="101"/>
      <c r="H4700" s="101"/>
      <c r="I4700" s="101"/>
      <c r="J4700" s="101"/>
      <c r="K4700" s="101"/>
    </row>
    <row r="4701" spans="1:11" x14ac:dyDescent="0.3">
      <c r="A4701" s="101"/>
      <c r="B4701" s="101"/>
      <c r="C4701" s="101"/>
      <c r="D4701" s="101"/>
      <c r="E4701" s="101"/>
      <c r="F4701" s="101"/>
      <c r="G4701" s="101"/>
      <c r="H4701" s="101"/>
      <c r="I4701" s="101"/>
      <c r="J4701" s="101"/>
      <c r="K4701" s="101"/>
    </row>
    <row r="4702" spans="1:11" x14ac:dyDescent="0.3">
      <c r="A4702" s="101"/>
      <c r="B4702" s="101"/>
      <c r="C4702" s="101"/>
      <c r="D4702" s="101"/>
      <c r="E4702" s="101"/>
      <c r="F4702" s="101"/>
      <c r="G4702" s="101"/>
      <c r="H4702" s="101"/>
      <c r="I4702" s="101"/>
      <c r="J4702" s="101"/>
      <c r="K4702" s="101"/>
    </row>
    <row r="4703" spans="1:11" x14ac:dyDescent="0.3">
      <c r="A4703" s="101"/>
      <c r="B4703" s="101"/>
      <c r="C4703" s="101"/>
      <c r="D4703" s="101"/>
      <c r="E4703" s="101"/>
      <c r="F4703" s="101"/>
      <c r="G4703" s="101"/>
      <c r="H4703" s="101"/>
      <c r="I4703" s="101"/>
      <c r="J4703" s="101"/>
      <c r="K4703" s="101"/>
    </row>
    <row r="4704" spans="1:11" x14ac:dyDescent="0.3">
      <c r="A4704" s="101"/>
      <c r="B4704" s="101"/>
      <c r="C4704" s="101"/>
      <c r="D4704" s="101"/>
      <c r="E4704" s="101"/>
      <c r="F4704" s="101"/>
      <c r="G4704" s="101"/>
      <c r="H4704" s="101"/>
      <c r="I4704" s="101"/>
      <c r="J4704" s="101"/>
      <c r="K4704" s="101"/>
    </row>
    <row r="4705" spans="1:11" x14ac:dyDescent="0.3">
      <c r="A4705" s="101"/>
      <c r="B4705" s="101"/>
      <c r="C4705" s="101"/>
      <c r="D4705" s="101"/>
      <c r="E4705" s="101"/>
      <c r="F4705" s="101"/>
      <c r="G4705" s="101"/>
      <c r="H4705" s="101"/>
      <c r="I4705" s="101"/>
      <c r="J4705" s="101"/>
      <c r="K4705" s="101"/>
    </row>
    <row r="4706" spans="1:11" x14ac:dyDescent="0.3">
      <c r="A4706" s="101"/>
      <c r="B4706" s="101"/>
      <c r="C4706" s="101"/>
      <c r="D4706" s="101"/>
      <c r="E4706" s="101"/>
      <c r="F4706" s="101"/>
      <c r="G4706" s="101"/>
      <c r="H4706" s="101"/>
      <c r="I4706" s="101"/>
      <c r="J4706" s="101"/>
      <c r="K4706" s="101"/>
    </row>
    <row r="4707" spans="1:11" x14ac:dyDescent="0.3">
      <c r="A4707" s="101"/>
      <c r="B4707" s="101"/>
      <c r="C4707" s="101"/>
      <c r="D4707" s="101"/>
      <c r="E4707" s="101"/>
      <c r="F4707" s="101"/>
      <c r="G4707" s="101"/>
      <c r="H4707" s="101"/>
      <c r="I4707" s="101"/>
      <c r="J4707" s="101"/>
      <c r="K4707" s="101"/>
    </row>
    <row r="4708" spans="1:11" x14ac:dyDescent="0.3">
      <c r="A4708" s="101"/>
      <c r="B4708" s="101"/>
      <c r="C4708" s="101"/>
      <c r="D4708" s="101"/>
      <c r="E4708" s="101"/>
      <c r="F4708" s="101"/>
      <c r="G4708" s="101"/>
      <c r="H4708" s="101"/>
      <c r="I4708" s="101"/>
      <c r="J4708" s="101"/>
      <c r="K4708" s="101"/>
    </row>
    <row r="4709" spans="1:11" x14ac:dyDescent="0.3">
      <c r="A4709" s="101"/>
      <c r="B4709" s="101"/>
      <c r="C4709" s="101"/>
      <c r="D4709" s="101"/>
      <c r="E4709" s="101"/>
      <c r="F4709" s="101"/>
      <c r="G4709" s="101"/>
      <c r="H4709" s="101"/>
      <c r="I4709" s="101"/>
      <c r="J4709" s="101"/>
      <c r="K4709" s="101"/>
    </row>
    <row r="4710" spans="1:11" x14ac:dyDescent="0.3">
      <c r="A4710" s="101"/>
      <c r="B4710" s="101"/>
      <c r="C4710" s="101"/>
      <c r="D4710" s="101"/>
      <c r="E4710" s="101"/>
      <c r="F4710" s="101"/>
      <c r="G4710" s="101"/>
      <c r="H4710" s="101"/>
      <c r="I4710" s="101"/>
      <c r="J4710" s="101"/>
      <c r="K4710" s="101"/>
    </row>
    <row r="4711" spans="1:11" x14ac:dyDescent="0.3">
      <c r="A4711" s="101"/>
      <c r="B4711" s="101"/>
      <c r="C4711" s="101"/>
      <c r="D4711" s="101"/>
      <c r="E4711" s="101"/>
      <c r="F4711" s="101"/>
      <c r="G4711" s="101"/>
      <c r="H4711" s="101"/>
      <c r="I4711" s="101"/>
      <c r="J4711" s="101"/>
      <c r="K4711" s="101"/>
    </row>
    <row r="4712" spans="1:11" x14ac:dyDescent="0.3">
      <c r="A4712" s="101"/>
      <c r="B4712" s="101"/>
      <c r="C4712" s="101"/>
      <c r="D4712" s="101"/>
      <c r="E4712" s="101"/>
      <c r="F4712" s="101"/>
      <c r="G4712" s="101"/>
      <c r="H4712" s="101"/>
      <c r="I4712" s="101"/>
      <c r="J4712" s="101"/>
      <c r="K4712" s="101"/>
    </row>
    <row r="4713" spans="1:11" x14ac:dyDescent="0.3">
      <c r="A4713" s="101"/>
      <c r="B4713" s="101"/>
      <c r="C4713" s="101"/>
      <c r="D4713" s="101"/>
      <c r="E4713" s="101"/>
      <c r="F4713" s="101"/>
      <c r="G4713" s="101"/>
      <c r="H4713" s="101"/>
      <c r="I4713" s="101"/>
      <c r="J4713" s="101"/>
      <c r="K4713" s="101"/>
    </row>
    <row r="4714" spans="1:11" x14ac:dyDescent="0.3">
      <c r="A4714" s="101"/>
      <c r="B4714" s="101"/>
      <c r="C4714" s="101"/>
      <c r="D4714" s="101"/>
      <c r="E4714" s="101"/>
      <c r="F4714" s="101"/>
      <c r="G4714" s="101"/>
      <c r="H4714" s="101"/>
      <c r="I4714" s="101"/>
      <c r="J4714" s="101"/>
      <c r="K4714" s="101"/>
    </row>
    <row r="4715" spans="1:11" x14ac:dyDescent="0.3">
      <c r="A4715" s="101"/>
      <c r="B4715" s="101"/>
      <c r="C4715" s="101"/>
      <c r="D4715" s="101"/>
      <c r="E4715" s="101"/>
      <c r="F4715" s="101"/>
      <c r="G4715" s="101"/>
      <c r="H4715" s="101"/>
      <c r="I4715" s="101"/>
      <c r="J4715" s="101"/>
      <c r="K4715" s="101"/>
    </row>
    <row r="4716" spans="1:11" x14ac:dyDescent="0.3">
      <c r="A4716" s="101"/>
      <c r="B4716" s="101"/>
      <c r="C4716" s="101"/>
      <c r="D4716" s="101"/>
      <c r="E4716" s="101"/>
      <c r="F4716" s="101"/>
      <c r="G4716" s="101"/>
      <c r="H4716" s="101"/>
      <c r="I4716" s="101"/>
      <c r="J4716" s="101"/>
      <c r="K4716" s="101"/>
    </row>
    <row r="4717" spans="1:11" x14ac:dyDescent="0.3">
      <c r="A4717" s="101"/>
      <c r="B4717" s="101"/>
      <c r="C4717" s="101"/>
      <c r="D4717" s="101"/>
      <c r="E4717" s="101"/>
      <c r="F4717" s="101"/>
      <c r="G4717" s="101"/>
      <c r="H4717" s="101"/>
      <c r="I4717" s="101"/>
      <c r="J4717" s="101"/>
      <c r="K4717" s="101"/>
    </row>
    <row r="4718" spans="1:11" x14ac:dyDescent="0.3">
      <c r="A4718" s="101"/>
      <c r="B4718" s="101"/>
      <c r="C4718" s="101"/>
      <c r="D4718" s="101"/>
      <c r="E4718" s="101"/>
      <c r="F4718" s="101"/>
      <c r="G4718" s="101"/>
      <c r="H4718" s="101"/>
      <c r="I4718" s="101"/>
      <c r="J4718" s="101"/>
      <c r="K4718" s="101"/>
    </row>
    <row r="4719" spans="1:11" x14ac:dyDescent="0.3">
      <c r="A4719" s="101"/>
      <c r="B4719" s="101"/>
      <c r="C4719" s="101"/>
      <c r="D4719" s="101"/>
      <c r="E4719" s="101"/>
      <c r="F4719" s="101"/>
      <c r="G4719" s="101"/>
      <c r="H4719" s="101"/>
      <c r="I4719" s="101"/>
      <c r="J4719" s="101"/>
      <c r="K4719" s="101"/>
    </row>
    <row r="4720" spans="1:11" x14ac:dyDescent="0.3">
      <c r="A4720" s="101"/>
      <c r="B4720" s="101"/>
      <c r="C4720" s="101"/>
      <c r="D4720" s="101"/>
      <c r="E4720" s="101"/>
      <c r="F4720" s="101"/>
      <c r="G4720" s="101"/>
      <c r="H4720" s="101"/>
      <c r="I4720" s="101"/>
      <c r="J4720" s="101"/>
      <c r="K4720" s="101"/>
    </row>
    <row r="4721" spans="1:11" x14ac:dyDescent="0.3">
      <c r="A4721" s="101"/>
      <c r="B4721" s="101"/>
      <c r="C4721" s="101"/>
      <c r="D4721" s="101"/>
      <c r="E4721" s="101"/>
      <c r="F4721" s="101"/>
      <c r="G4721" s="101"/>
      <c r="H4721" s="101"/>
      <c r="I4721" s="101"/>
      <c r="J4721" s="101"/>
      <c r="K4721" s="101"/>
    </row>
    <row r="4722" spans="1:11" x14ac:dyDescent="0.3">
      <c r="A4722" s="101"/>
      <c r="B4722" s="101"/>
      <c r="C4722" s="101"/>
      <c r="D4722" s="101"/>
      <c r="E4722" s="101"/>
      <c r="F4722" s="101"/>
      <c r="G4722" s="101"/>
      <c r="H4722" s="101"/>
      <c r="I4722" s="101"/>
      <c r="J4722" s="101"/>
      <c r="K4722" s="101"/>
    </row>
    <row r="4723" spans="1:11" x14ac:dyDescent="0.3">
      <c r="A4723" s="101"/>
      <c r="B4723" s="101"/>
      <c r="C4723" s="101"/>
      <c r="D4723" s="101"/>
      <c r="E4723" s="101"/>
      <c r="F4723" s="101"/>
      <c r="G4723" s="101"/>
      <c r="H4723" s="101"/>
      <c r="I4723" s="101"/>
      <c r="J4723" s="101"/>
      <c r="K4723" s="101"/>
    </row>
    <row r="4724" spans="1:11" x14ac:dyDescent="0.3">
      <c r="A4724" s="101"/>
      <c r="B4724" s="101"/>
      <c r="C4724" s="101"/>
      <c r="D4724" s="101"/>
      <c r="E4724" s="101"/>
      <c r="F4724" s="101"/>
      <c r="G4724" s="101"/>
      <c r="H4724" s="101"/>
      <c r="I4724" s="101"/>
      <c r="J4724" s="101"/>
      <c r="K4724" s="101"/>
    </row>
    <row r="4725" spans="1:11" x14ac:dyDescent="0.3">
      <c r="A4725" s="101"/>
      <c r="B4725" s="101"/>
      <c r="C4725" s="101"/>
      <c r="D4725" s="101"/>
      <c r="E4725" s="101"/>
      <c r="F4725" s="101"/>
      <c r="G4725" s="101"/>
      <c r="H4725" s="101"/>
      <c r="I4725" s="101"/>
      <c r="J4725" s="101"/>
      <c r="K4725" s="101"/>
    </row>
    <row r="4726" spans="1:11" x14ac:dyDescent="0.3">
      <c r="A4726" s="101"/>
      <c r="B4726" s="101"/>
      <c r="C4726" s="101"/>
      <c r="D4726" s="101"/>
      <c r="E4726" s="101"/>
      <c r="F4726" s="101"/>
      <c r="G4726" s="101"/>
      <c r="H4726" s="101"/>
      <c r="I4726" s="101"/>
      <c r="J4726" s="101"/>
      <c r="K4726" s="101"/>
    </row>
    <row r="4727" spans="1:11" x14ac:dyDescent="0.3">
      <c r="A4727" s="101"/>
      <c r="B4727" s="101"/>
      <c r="C4727" s="101"/>
      <c r="D4727" s="101"/>
      <c r="E4727" s="101"/>
      <c r="F4727" s="101"/>
      <c r="G4727" s="101"/>
      <c r="H4727" s="101"/>
      <c r="I4727" s="101"/>
      <c r="J4727" s="101"/>
      <c r="K4727" s="101"/>
    </row>
    <row r="4728" spans="1:11" x14ac:dyDescent="0.3">
      <c r="A4728" s="101"/>
      <c r="B4728" s="101"/>
      <c r="C4728" s="101"/>
      <c r="D4728" s="101"/>
      <c r="E4728" s="101"/>
      <c r="F4728" s="101"/>
      <c r="G4728" s="101"/>
      <c r="H4728" s="101"/>
      <c r="I4728" s="101"/>
      <c r="J4728" s="101"/>
      <c r="K4728" s="101"/>
    </row>
    <row r="4729" spans="1:11" x14ac:dyDescent="0.3">
      <c r="A4729" s="101"/>
      <c r="B4729" s="101"/>
      <c r="C4729" s="101"/>
      <c r="D4729" s="101"/>
      <c r="E4729" s="101"/>
      <c r="F4729" s="101"/>
      <c r="G4729" s="101"/>
      <c r="H4729" s="101"/>
      <c r="I4729" s="101"/>
      <c r="J4729" s="101"/>
      <c r="K4729" s="101"/>
    </row>
    <row r="4730" spans="1:11" x14ac:dyDescent="0.3">
      <c r="A4730" s="101"/>
      <c r="B4730" s="101"/>
      <c r="C4730" s="101"/>
      <c r="D4730" s="101"/>
      <c r="E4730" s="101"/>
      <c r="F4730" s="101"/>
      <c r="G4730" s="101"/>
      <c r="H4730" s="101"/>
      <c r="I4730" s="101"/>
      <c r="J4730" s="101"/>
      <c r="K4730" s="101"/>
    </row>
    <row r="4731" spans="1:11" x14ac:dyDescent="0.3">
      <c r="A4731" s="101"/>
      <c r="B4731" s="101"/>
      <c r="C4731" s="101"/>
      <c r="D4731" s="101"/>
      <c r="E4731" s="101"/>
      <c r="F4731" s="101"/>
      <c r="G4731" s="101"/>
      <c r="H4731" s="101"/>
      <c r="I4731" s="101"/>
      <c r="J4731" s="101"/>
      <c r="K4731" s="101"/>
    </row>
    <row r="4732" spans="1:11" x14ac:dyDescent="0.3">
      <c r="A4732" s="101"/>
      <c r="B4732" s="101"/>
      <c r="C4732" s="101"/>
      <c r="D4732" s="101"/>
      <c r="E4732" s="101"/>
      <c r="F4732" s="101"/>
      <c r="G4732" s="101"/>
      <c r="H4732" s="101"/>
      <c r="I4732" s="101"/>
      <c r="J4732" s="101"/>
      <c r="K4732" s="101"/>
    </row>
    <row r="4733" spans="1:11" x14ac:dyDescent="0.3">
      <c r="A4733" s="101"/>
      <c r="B4733" s="101"/>
      <c r="C4733" s="101"/>
      <c r="D4733" s="101"/>
      <c r="E4733" s="101"/>
      <c r="F4733" s="101"/>
      <c r="G4733" s="101"/>
      <c r="H4733" s="101"/>
      <c r="I4733" s="101"/>
      <c r="J4733" s="101"/>
      <c r="K4733" s="101"/>
    </row>
    <row r="4734" spans="1:11" x14ac:dyDescent="0.3">
      <c r="A4734" s="101"/>
      <c r="B4734" s="101"/>
      <c r="C4734" s="101"/>
      <c r="D4734" s="101"/>
      <c r="E4734" s="101"/>
      <c r="F4734" s="101"/>
      <c r="G4734" s="101"/>
      <c r="H4734" s="101"/>
      <c r="I4734" s="101"/>
      <c r="J4734" s="101"/>
      <c r="K4734" s="101"/>
    </row>
    <row r="4735" spans="1:11" x14ac:dyDescent="0.3">
      <c r="A4735" s="101"/>
      <c r="B4735" s="101"/>
      <c r="C4735" s="101"/>
      <c r="D4735" s="101"/>
      <c r="E4735" s="101"/>
      <c r="F4735" s="101"/>
      <c r="G4735" s="101"/>
      <c r="H4735" s="101"/>
      <c r="I4735" s="101"/>
      <c r="J4735" s="101"/>
      <c r="K4735" s="101"/>
    </row>
    <row r="4736" spans="1:11" x14ac:dyDescent="0.3">
      <c r="A4736" s="101"/>
      <c r="B4736" s="101"/>
      <c r="C4736" s="101"/>
      <c r="D4736" s="101"/>
      <c r="E4736" s="101"/>
      <c r="F4736" s="101"/>
      <c r="G4736" s="101"/>
      <c r="H4736" s="101"/>
      <c r="I4736" s="101"/>
      <c r="J4736" s="101"/>
      <c r="K4736" s="101"/>
    </row>
    <row r="4737" spans="1:11" x14ac:dyDescent="0.3">
      <c r="A4737" s="101"/>
      <c r="B4737" s="101"/>
      <c r="C4737" s="101"/>
      <c r="D4737" s="101"/>
      <c r="E4737" s="101"/>
      <c r="F4737" s="101"/>
      <c r="G4737" s="101"/>
      <c r="H4737" s="101"/>
      <c r="I4737" s="101"/>
      <c r="J4737" s="101"/>
      <c r="K4737" s="101"/>
    </row>
    <row r="4738" spans="1:11" x14ac:dyDescent="0.3">
      <c r="A4738" s="101"/>
      <c r="B4738" s="101"/>
      <c r="C4738" s="101"/>
      <c r="D4738" s="101"/>
      <c r="E4738" s="101"/>
      <c r="F4738" s="101"/>
      <c r="G4738" s="101"/>
      <c r="H4738" s="101"/>
      <c r="I4738" s="101"/>
      <c r="J4738" s="101"/>
      <c r="K4738" s="101"/>
    </row>
    <row r="4739" spans="1:11" x14ac:dyDescent="0.3">
      <c r="A4739" s="101"/>
      <c r="B4739" s="101"/>
      <c r="C4739" s="101"/>
      <c r="D4739" s="101"/>
      <c r="E4739" s="101"/>
      <c r="F4739" s="101"/>
      <c r="G4739" s="101"/>
      <c r="H4739" s="101"/>
      <c r="I4739" s="101"/>
      <c r="J4739" s="101"/>
      <c r="K4739" s="101"/>
    </row>
    <row r="4740" spans="1:11" x14ac:dyDescent="0.3">
      <c r="A4740" s="101"/>
      <c r="B4740" s="101"/>
      <c r="C4740" s="101"/>
      <c r="D4740" s="101"/>
      <c r="E4740" s="101"/>
      <c r="F4740" s="101"/>
      <c r="G4740" s="101"/>
      <c r="H4740" s="101"/>
      <c r="I4740" s="101"/>
      <c r="J4740" s="101"/>
      <c r="K4740" s="101"/>
    </row>
    <row r="4741" spans="1:11" x14ac:dyDescent="0.3">
      <c r="A4741" s="101"/>
      <c r="B4741" s="101"/>
      <c r="C4741" s="101"/>
      <c r="D4741" s="101"/>
      <c r="E4741" s="101"/>
      <c r="F4741" s="101"/>
      <c r="G4741" s="101"/>
      <c r="H4741" s="101"/>
      <c r="I4741" s="101"/>
      <c r="J4741" s="101"/>
      <c r="K4741" s="101"/>
    </row>
    <row r="4742" spans="1:11" x14ac:dyDescent="0.3">
      <c r="A4742" s="101"/>
      <c r="B4742" s="101"/>
      <c r="C4742" s="101"/>
      <c r="D4742" s="101"/>
      <c r="E4742" s="101"/>
      <c r="F4742" s="101"/>
      <c r="G4742" s="101"/>
      <c r="H4742" s="101"/>
      <c r="I4742" s="101"/>
      <c r="J4742" s="101"/>
      <c r="K4742" s="101"/>
    </row>
    <row r="4743" spans="1:11" x14ac:dyDescent="0.3">
      <c r="A4743" s="101"/>
      <c r="B4743" s="101"/>
      <c r="C4743" s="101"/>
      <c r="D4743" s="101"/>
      <c r="E4743" s="101"/>
      <c r="F4743" s="101"/>
      <c r="G4743" s="101"/>
      <c r="H4743" s="101"/>
      <c r="I4743" s="101"/>
      <c r="J4743" s="101"/>
      <c r="K4743" s="101"/>
    </row>
    <row r="4744" spans="1:11" x14ac:dyDescent="0.3">
      <c r="A4744" s="101"/>
      <c r="B4744" s="101"/>
      <c r="C4744" s="101"/>
      <c r="D4744" s="101"/>
      <c r="E4744" s="101"/>
      <c r="F4744" s="101"/>
      <c r="G4744" s="101"/>
      <c r="H4744" s="101"/>
      <c r="I4744" s="101"/>
      <c r="J4744" s="101"/>
      <c r="K4744" s="101"/>
    </row>
    <row r="4745" spans="1:11" x14ac:dyDescent="0.3">
      <c r="A4745" s="101"/>
      <c r="B4745" s="101"/>
      <c r="C4745" s="101"/>
      <c r="D4745" s="101"/>
      <c r="E4745" s="101"/>
      <c r="F4745" s="101"/>
      <c r="G4745" s="101"/>
      <c r="H4745" s="101"/>
      <c r="I4745" s="101"/>
      <c r="J4745" s="101"/>
      <c r="K4745" s="101"/>
    </row>
    <row r="4746" spans="1:11" x14ac:dyDescent="0.3">
      <c r="A4746" s="101"/>
      <c r="B4746" s="101"/>
      <c r="C4746" s="101"/>
      <c r="D4746" s="101"/>
      <c r="E4746" s="101"/>
      <c r="F4746" s="101"/>
      <c r="G4746" s="101"/>
      <c r="H4746" s="101"/>
      <c r="I4746" s="101"/>
      <c r="J4746" s="101"/>
      <c r="K4746" s="101"/>
    </row>
    <row r="4747" spans="1:11" x14ac:dyDescent="0.3">
      <c r="A4747" s="101"/>
      <c r="B4747" s="101"/>
      <c r="C4747" s="101"/>
      <c r="D4747" s="101"/>
      <c r="E4747" s="101"/>
      <c r="F4747" s="101"/>
      <c r="G4747" s="101"/>
      <c r="H4747" s="101"/>
      <c r="I4747" s="101"/>
      <c r="J4747" s="101"/>
      <c r="K4747" s="101"/>
    </row>
    <row r="4748" spans="1:11" x14ac:dyDescent="0.3">
      <c r="A4748" s="101"/>
      <c r="B4748" s="101"/>
      <c r="C4748" s="101"/>
      <c r="D4748" s="101"/>
      <c r="E4748" s="101"/>
      <c r="F4748" s="101"/>
      <c r="G4748" s="101"/>
      <c r="H4748" s="101"/>
      <c r="I4748" s="101"/>
      <c r="J4748" s="101"/>
      <c r="K4748" s="101"/>
    </row>
    <row r="4749" spans="1:11" x14ac:dyDescent="0.3">
      <c r="A4749" s="101"/>
      <c r="B4749" s="101"/>
      <c r="C4749" s="101"/>
      <c r="D4749" s="101"/>
      <c r="E4749" s="101"/>
      <c r="F4749" s="101"/>
      <c r="G4749" s="101"/>
      <c r="H4749" s="101"/>
      <c r="I4749" s="101"/>
      <c r="J4749" s="101"/>
      <c r="K4749" s="101"/>
    </row>
    <row r="4750" spans="1:11" x14ac:dyDescent="0.3">
      <c r="A4750" s="101"/>
      <c r="B4750" s="101"/>
      <c r="C4750" s="101"/>
      <c r="D4750" s="101"/>
      <c r="E4750" s="101"/>
      <c r="F4750" s="101"/>
      <c r="G4750" s="101"/>
      <c r="H4750" s="101"/>
      <c r="I4750" s="101"/>
      <c r="J4750" s="101"/>
      <c r="K4750" s="101"/>
    </row>
    <row r="4751" spans="1:11" x14ac:dyDescent="0.3">
      <c r="A4751" s="101"/>
      <c r="B4751" s="101"/>
      <c r="C4751" s="101"/>
      <c r="D4751" s="101"/>
      <c r="E4751" s="101"/>
      <c r="F4751" s="101"/>
      <c r="G4751" s="101"/>
      <c r="H4751" s="101"/>
      <c r="I4751" s="101"/>
      <c r="J4751" s="101"/>
      <c r="K4751" s="101"/>
    </row>
    <row r="4752" spans="1:11" x14ac:dyDescent="0.3">
      <c r="A4752" s="101"/>
      <c r="B4752" s="101"/>
      <c r="C4752" s="101"/>
      <c r="D4752" s="101"/>
      <c r="E4752" s="101"/>
      <c r="F4752" s="101"/>
      <c r="G4752" s="101"/>
      <c r="H4752" s="101"/>
      <c r="I4752" s="101"/>
      <c r="J4752" s="101"/>
      <c r="K4752" s="101"/>
    </row>
    <row r="4753" spans="1:11" x14ac:dyDescent="0.3">
      <c r="A4753" s="101"/>
      <c r="B4753" s="101"/>
      <c r="C4753" s="101"/>
      <c r="D4753" s="101"/>
      <c r="E4753" s="101"/>
      <c r="F4753" s="101"/>
      <c r="G4753" s="101"/>
      <c r="H4753" s="101"/>
      <c r="I4753" s="101"/>
      <c r="J4753" s="101"/>
      <c r="K4753" s="101"/>
    </row>
    <row r="4754" spans="1:11" x14ac:dyDescent="0.3">
      <c r="A4754" s="101"/>
      <c r="B4754" s="101"/>
      <c r="C4754" s="101"/>
      <c r="D4754" s="101"/>
      <c r="E4754" s="101"/>
      <c r="F4754" s="101"/>
      <c r="G4754" s="101"/>
      <c r="H4754" s="101"/>
      <c r="I4754" s="101"/>
      <c r="J4754" s="101"/>
      <c r="K4754" s="101"/>
    </row>
    <row r="4755" spans="1:11" x14ac:dyDescent="0.3">
      <c r="A4755" s="101"/>
      <c r="B4755" s="101"/>
      <c r="C4755" s="101"/>
      <c r="D4755" s="101"/>
      <c r="E4755" s="101"/>
      <c r="F4755" s="101"/>
      <c r="G4755" s="101"/>
      <c r="H4755" s="101"/>
      <c r="I4755" s="101"/>
      <c r="J4755" s="101"/>
      <c r="K4755" s="101"/>
    </row>
    <row r="4756" spans="1:11" x14ac:dyDescent="0.3">
      <c r="A4756" s="101"/>
      <c r="B4756" s="101"/>
      <c r="C4756" s="101"/>
      <c r="D4756" s="101"/>
      <c r="E4756" s="101"/>
      <c r="F4756" s="101"/>
      <c r="G4756" s="101"/>
      <c r="H4756" s="101"/>
      <c r="I4756" s="101"/>
      <c r="J4756" s="101"/>
      <c r="K4756" s="101"/>
    </row>
    <row r="4757" spans="1:11" x14ac:dyDescent="0.3">
      <c r="A4757" s="101"/>
      <c r="B4757" s="101"/>
      <c r="C4757" s="101"/>
      <c r="D4757" s="101"/>
      <c r="E4757" s="101"/>
      <c r="F4757" s="101"/>
      <c r="G4757" s="101"/>
      <c r="H4757" s="101"/>
      <c r="I4757" s="101"/>
      <c r="J4757" s="101"/>
      <c r="K4757" s="101"/>
    </row>
    <row r="4758" spans="1:11" x14ac:dyDescent="0.3">
      <c r="A4758" s="101"/>
      <c r="B4758" s="101"/>
      <c r="C4758" s="101"/>
      <c r="D4758" s="101"/>
      <c r="E4758" s="101"/>
      <c r="F4758" s="101"/>
      <c r="G4758" s="101"/>
      <c r="H4758" s="101"/>
      <c r="I4758" s="101"/>
      <c r="J4758" s="101"/>
      <c r="K4758" s="101"/>
    </row>
    <row r="4759" spans="1:11" x14ac:dyDescent="0.3">
      <c r="A4759" s="101"/>
      <c r="B4759" s="101"/>
      <c r="C4759" s="101"/>
      <c r="D4759" s="101"/>
      <c r="E4759" s="101"/>
      <c r="F4759" s="101"/>
      <c r="G4759" s="101"/>
      <c r="H4759" s="101"/>
      <c r="I4759" s="101"/>
      <c r="J4759" s="101"/>
      <c r="K4759" s="101"/>
    </row>
    <row r="4760" spans="1:11" x14ac:dyDescent="0.3">
      <c r="A4760" s="101"/>
      <c r="B4760" s="101"/>
      <c r="C4760" s="101"/>
      <c r="D4760" s="101"/>
      <c r="E4760" s="101"/>
      <c r="F4760" s="101"/>
      <c r="G4760" s="101"/>
      <c r="H4760" s="101"/>
      <c r="I4760" s="101"/>
      <c r="J4760" s="101"/>
      <c r="K4760" s="101"/>
    </row>
    <row r="4761" spans="1:11" x14ac:dyDescent="0.3">
      <c r="A4761" s="101"/>
      <c r="B4761" s="101"/>
      <c r="C4761" s="101"/>
      <c r="D4761" s="101"/>
      <c r="E4761" s="101"/>
      <c r="F4761" s="101"/>
      <c r="G4761" s="101"/>
      <c r="H4761" s="101"/>
      <c r="I4761" s="101"/>
      <c r="J4761" s="101"/>
      <c r="K4761" s="101"/>
    </row>
    <row r="4762" spans="1:11" x14ac:dyDescent="0.3">
      <c r="A4762" s="101"/>
      <c r="B4762" s="101"/>
      <c r="C4762" s="101"/>
      <c r="D4762" s="101"/>
      <c r="E4762" s="101"/>
      <c r="F4762" s="101"/>
      <c r="G4762" s="101"/>
      <c r="H4762" s="101"/>
      <c r="I4762" s="101"/>
      <c r="J4762" s="101"/>
      <c r="K4762" s="101"/>
    </row>
    <row r="4763" spans="1:11" x14ac:dyDescent="0.3">
      <c r="A4763" s="101"/>
      <c r="B4763" s="101"/>
      <c r="C4763" s="101"/>
      <c r="D4763" s="101"/>
      <c r="E4763" s="101"/>
      <c r="F4763" s="101"/>
      <c r="G4763" s="101"/>
      <c r="H4763" s="101"/>
      <c r="I4763" s="101"/>
      <c r="J4763" s="101"/>
      <c r="K4763" s="101"/>
    </row>
    <row r="4764" spans="1:11" x14ac:dyDescent="0.3">
      <c r="A4764" s="101"/>
      <c r="B4764" s="101"/>
      <c r="C4764" s="101"/>
      <c r="D4764" s="101"/>
      <c r="E4764" s="101"/>
      <c r="F4764" s="101"/>
      <c r="G4764" s="101"/>
      <c r="H4764" s="101"/>
      <c r="I4764" s="101"/>
      <c r="J4764" s="101"/>
      <c r="K4764" s="101"/>
    </row>
    <row r="4765" spans="1:11" x14ac:dyDescent="0.3">
      <c r="A4765" s="101"/>
      <c r="B4765" s="101"/>
      <c r="C4765" s="101"/>
      <c r="D4765" s="101"/>
      <c r="E4765" s="101"/>
      <c r="F4765" s="101"/>
      <c r="G4765" s="101"/>
      <c r="H4765" s="101"/>
      <c r="I4765" s="101"/>
      <c r="J4765" s="101"/>
      <c r="K4765" s="101"/>
    </row>
    <row r="4766" spans="1:11" x14ac:dyDescent="0.3">
      <c r="A4766" s="101"/>
      <c r="B4766" s="101"/>
      <c r="C4766" s="101"/>
      <c r="D4766" s="101"/>
      <c r="E4766" s="101"/>
      <c r="F4766" s="101"/>
      <c r="G4766" s="101"/>
      <c r="H4766" s="101"/>
      <c r="I4766" s="101"/>
      <c r="J4766" s="101"/>
      <c r="K4766" s="101"/>
    </row>
    <row r="4767" spans="1:11" x14ac:dyDescent="0.3">
      <c r="A4767" s="101"/>
      <c r="B4767" s="101"/>
      <c r="C4767" s="101"/>
      <c r="D4767" s="101"/>
      <c r="E4767" s="101"/>
      <c r="F4767" s="101"/>
      <c r="G4767" s="101"/>
      <c r="H4767" s="101"/>
      <c r="I4767" s="101"/>
      <c r="J4767" s="101"/>
      <c r="K4767" s="101"/>
    </row>
    <row r="4768" spans="1:11" x14ac:dyDescent="0.3">
      <c r="A4768" s="101"/>
      <c r="B4768" s="101"/>
      <c r="C4768" s="101"/>
      <c r="D4768" s="101"/>
      <c r="E4768" s="101"/>
      <c r="F4768" s="101"/>
      <c r="G4768" s="101"/>
      <c r="H4768" s="101"/>
      <c r="I4768" s="101"/>
      <c r="J4768" s="101"/>
      <c r="K4768" s="101"/>
    </row>
    <row r="4769" spans="1:11" x14ac:dyDescent="0.3">
      <c r="A4769" s="101"/>
      <c r="B4769" s="101"/>
      <c r="C4769" s="101"/>
      <c r="D4769" s="101"/>
      <c r="E4769" s="101"/>
      <c r="F4769" s="101"/>
      <c r="G4769" s="101"/>
      <c r="H4769" s="101"/>
      <c r="I4769" s="101"/>
      <c r="J4769" s="101"/>
      <c r="K4769" s="101"/>
    </row>
    <row r="4770" spans="1:11" x14ac:dyDescent="0.3">
      <c r="A4770" s="101"/>
      <c r="B4770" s="101"/>
      <c r="C4770" s="101"/>
      <c r="D4770" s="101"/>
      <c r="E4770" s="101"/>
      <c r="F4770" s="101"/>
      <c r="G4770" s="101"/>
      <c r="H4770" s="101"/>
      <c r="I4770" s="101"/>
      <c r="J4770" s="101"/>
      <c r="K4770" s="101"/>
    </row>
    <row r="4771" spans="1:11" x14ac:dyDescent="0.3">
      <c r="A4771" s="101"/>
      <c r="B4771" s="101"/>
      <c r="C4771" s="101"/>
      <c r="D4771" s="101"/>
      <c r="E4771" s="101"/>
      <c r="F4771" s="101"/>
      <c r="G4771" s="101"/>
      <c r="H4771" s="101"/>
      <c r="I4771" s="101"/>
      <c r="J4771" s="101"/>
      <c r="K4771" s="101"/>
    </row>
    <row r="4772" spans="1:11" x14ac:dyDescent="0.3">
      <c r="A4772" s="101"/>
      <c r="B4772" s="101"/>
      <c r="C4772" s="101"/>
      <c r="D4772" s="101"/>
      <c r="E4772" s="101"/>
      <c r="F4772" s="101"/>
      <c r="G4772" s="101"/>
      <c r="H4772" s="101"/>
      <c r="I4772" s="101"/>
      <c r="J4772" s="101"/>
      <c r="K4772" s="101"/>
    </row>
    <row r="4773" spans="1:11" x14ac:dyDescent="0.3">
      <c r="A4773" s="101"/>
      <c r="B4773" s="101"/>
      <c r="C4773" s="101"/>
      <c r="D4773" s="101"/>
      <c r="E4773" s="101"/>
      <c r="F4773" s="101"/>
      <c r="G4773" s="101"/>
      <c r="H4773" s="101"/>
      <c r="I4773" s="101"/>
      <c r="J4773" s="101"/>
      <c r="K4773" s="101"/>
    </row>
    <row r="4774" spans="1:11" x14ac:dyDescent="0.3">
      <c r="A4774" s="101"/>
      <c r="B4774" s="101"/>
      <c r="C4774" s="101"/>
      <c r="D4774" s="101"/>
      <c r="E4774" s="101"/>
      <c r="F4774" s="101"/>
      <c r="G4774" s="101"/>
      <c r="H4774" s="101"/>
      <c r="I4774" s="101"/>
      <c r="J4774" s="101"/>
      <c r="K4774" s="101"/>
    </row>
    <row r="4775" spans="1:11" x14ac:dyDescent="0.3">
      <c r="A4775" s="101"/>
      <c r="B4775" s="101"/>
      <c r="C4775" s="101"/>
      <c r="D4775" s="101"/>
      <c r="E4775" s="101"/>
      <c r="F4775" s="101"/>
      <c r="G4775" s="101"/>
      <c r="H4775" s="101"/>
      <c r="I4775" s="101"/>
      <c r="J4775" s="101"/>
      <c r="K4775" s="101"/>
    </row>
    <row r="4776" spans="1:11" x14ac:dyDescent="0.3">
      <c r="A4776" s="101"/>
      <c r="B4776" s="101"/>
      <c r="C4776" s="101"/>
      <c r="D4776" s="101"/>
      <c r="E4776" s="101"/>
      <c r="F4776" s="101"/>
      <c r="G4776" s="101"/>
      <c r="H4776" s="101"/>
      <c r="I4776" s="101"/>
      <c r="J4776" s="101"/>
      <c r="K4776" s="101"/>
    </row>
    <row r="4777" spans="1:11" x14ac:dyDescent="0.3">
      <c r="A4777" s="101"/>
      <c r="B4777" s="101"/>
      <c r="C4777" s="101"/>
      <c r="D4777" s="101"/>
      <c r="E4777" s="101"/>
      <c r="F4777" s="101"/>
      <c r="G4777" s="101"/>
      <c r="H4777" s="101"/>
      <c r="I4777" s="101"/>
      <c r="J4777" s="101"/>
      <c r="K4777" s="101"/>
    </row>
    <row r="4778" spans="1:11" x14ac:dyDescent="0.3">
      <c r="A4778" s="101"/>
      <c r="B4778" s="101"/>
      <c r="C4778" s="101"/>
      <c r="D4778" s="101"/>
      <c r="E4778" s="101"/>
      <c r="F4778" s="101"/>
      <c r="G4778" s="101"/>
      <c r="H4778" s="101"/>
      <c r="I4778" s="101"/>
      <c r="J4778" s="101"/>
      <c r="K4778" s="101"/>
    </row>
    <row r="4779" spans="1:11" x14ac:dyDescent="0.3">
      <c r="A4779" s="101"/>
      <c r="B4779" s="101"/>
      <c r="C4779" s="101"/>
      <c r="D4779" s="101"/>
      <c r="E4779" s="101"/>
      <c r="F4779" s="101"/>
      <c r="G4779" s="101"/>
      <c r="H4779" s="101"/>
      <c r="I4779" s="101"/>
      <c r="J4779" s="101"/>
      <c r="K4779" s="101"/>
    </row>
    <row r="4780" spans="1:11" x14ac:dyDescent="0.3">
      <c r="A4780" s="101"/>
      <c r="B4780" s="101"/>
      <c r="C4780" s="101"/>
      <c r="D4780" s="101"/>
      <c r="E4780" s="101"/>
      <c r="F4780" s="101"/>
      <c r="G4780" s="101"/>
      <c r="H4780" s="101"/>
      <c r="I4780" s="101"/>
      <c r="J4780" s="101"/>
      <c r="K4780" s="101"/>
    </row>
    <row r="4781" spans="1:11" x14ac:dyDescent="0.3">
      <c r="A4781" s="101"/>
      <c r="B4781" s="101"/>
      <c r="C4781" s="101"/>
      <c r="D4781" s="101"/>
      <c r="E4781" s="101"/>
      <c r="F4781" s="101"/>
      <c r="G4781" s="101"/>
      <c r="H4781" s="101"/>
      <c r="I4781" s="101"/>
      <c r="J4781" s="101"/>
      <c r="K4781" s="101"/>
    </row>
    <row r="4782" spans="1:11" x14ac:dyDescent="0.3">
      <c r="A4782" s="101"/>
      <c r="B4782" s="101"/>
      <c r="C4782" s="101"/>
      <c r="D4782" s="101"/>
      <c r="E4782" s="101"/>
      <c r="F4782" s="101"/>
      <c r="G4782" s="101"/>
      <c r="H4782" s="101"/>
      <c r="I4782" s="101"/>
      <c r="J4782" s="101"/>
      <c r="K4782" s="101"/>
    </row>
    <row r="4783" spans="1:11" x14ac:dyDescent="0.3">
      <c r="A4783" s="101"/>
      <c r="B4783" s="101"/>
      <c r="C4783" s="101"/>
      <c r="D4783" s="101"/>
      <c r="E4783" s="101"/>
      <c r="F4783" s="101"/>
      <c r="G4783" s="101"/>
      <c r="H4783" s="101"/>
      <c r="I4783" s="101"/>
      <c r="J4783" s="101"/>
      <c r="K4783" s="101"/>
    </row>
    <row r="4784" spans="1:11" x14ac:dyDescent="0.3">
      <c r="A4784" s="101"/>
      <c r="B4784" s="101"/>
      <c r="C4784" s="101"/>
      <c r="D4784" s="101"/>
      <c r="E4784" s="101"/>
      <c r="F4784" s="101"/>
      <c r="G4784" s="101"/>
      <c r="H4784" s="101"/>
      <c r="I4784" s="101"/>
      <c r="J4784" s="101"/>
      <c r="K4784" s="101"/>
    </row>
    <row r="4785" spans="1:11" x14ac:dyDescent="0.3">
      <c r="A4785" s="101"/>
      <c r="B4785" s="101"/>
      <c r="C4785" s="101"/>
      <c r="D4785" s="101"/>
      <c r="E4785" s="101"/>
      <c r="F4785" s="101"/>
      <c r="G4785" s="101"/>
      <c r="H4785" s="101"/>
      <c r="I4785" s="101"/>
      <c r="J4785" s="101"/>
      <c r="K4785" s="101"/>
    </row>
    <row r="4786" spans="1:11" x14ac:dyDescent="0.3">
      <c r="A4786" s="101"/>
      <c r="B4786" s="101"/>
      <c r="C4786" s="101"/>
      <c r="D4786" s="101"/>
      <c r="E4786" s="101"/>
      <c r="F4786" s="101"/>
      <c r="G4786" s="101"/>
      <c r="H4786" s="101"/>
      <c r="I4786" s="101"/>
      <c r="J4786" s="101"/>
      <c r="K4786" s="101"/>
    </row>
    <row r="4787" spans="1:11" x14ac:dyDescent="0.3">
      <c r="A4787" s="101"/>
      <c r="B4787" s="101"/>
      <c r="C4787" s="101"/>
      <c r="D4787" s="101"/>
      <c r="E4787" s="101"/>
      <c r="F4787" s="101"/>
      <c r="G4787" s="101"/>
      <c r="H4787" s="101"/>
      <c r="I4787" s="101"/>
      <c r="J4787" s="101"/>
      <c r="K4787" s="101"/>
    </row>
    <row r="4788" spans="1:11" x14ac:dyDescent="0.3">
      <c r="A4788" s="101"/>
      <c r="B4788" s="101"/>
      <c r="C4788" s="101"/>
      <c r="D4788" s="101"/>
      <c r="E4788" s="101"/>
      <c r="F4788" s="101"/>
      <c r="G4788" s="101"/>
      <c r="H4788" s="101"/>
      <c r="I4788" s="101"/>
      <c r="J4788" s="101"/>
      <c r="K4788" s="101"/>
    </row>
    <row r="4789" spans="1:11" x14ac:dyDescent="0.3">
      <c r="A4789" s="101"/>
      <c r="B4789" s="101"/>
      <c r="C4789" s="101"/>
      <c r="D4789" s="101"/>
      <c r="E4789" s="101"/>
      <c r="F4789" s="101"/>
      <c r="G4789" s="101"/>
      <c r="H4789" s="101"/>
      <c r="I4789" s="101"/>
      <c r="J4789" s="101"/>
      <c r="K4789" s="101"/>
    </row>
    <row r="4790" spans="1:11" x14ac:dyDescent="0.3">
      <c r="A4790" s="101"/>
      <c r="B4790" s="101"/>
      <c r="C4790" s="101"/>
      <c r="D4790" s="101"/>
      <c r="E4790" s="101"/>
      <c r="F4790" s="101"/>
      <c r="G4790" s="101"/>
      <c r="H4790" s="101"/>
      <c r="I4790" s="101"/>
      <c r="J4790" s="101"/>
      <c r="K4790" s="101"/>
    </row>
    <row r="4791" spans="1:11" x14ac:dyDescent="0.3">
      <c r="A4791" s="101"/>
      <c r="B4791" s="101"/>
      <c r="C4791" s="101"/>
      <c r="D4791" s="101"/>
      <c r="E4791" s="101"/>
      <c r="F4791" s="101"/>
      <c r="G4791" s="101"/>
      <c r="H4791" s="101"/>
      <c r="I4791" s="101"/>
      <c r="J4791" s="101"/>
      <c r="K4791" s="101"/>
    </row>
    <row r="4792" spans="1:11" x14ac:dyDescent="0.3">
      <c r="A4792" s="101"/>
      <c r="B4792" s="101"/>
      <c r="C4792" s="101"/>
      <c r="D4792" s="101"/>
      <c r="E4792" s="101"/>
      <c r="F4792" s="101"/>
      <c r="G4792" s="101"/>
      <c r="H4792" s="101"/>
      <c r="I4792" s="101"/>
      <c r="J4792" s="101"/>
      <c r="K4792" s="101"/>
    </row>
    <row r="4793" spans="1:11" x14ac:dyDescent="0.3">
      <c r="A4793" s="101"/>
      <c r="B4793" s="101"/>
      <c r="C4793" s="101"/>
      <c r="D4793" s="101"/>
      <c r="E4793" s="101"/>
      <c r="F4793" s="101"/>
      <c r="G4793" s="101"/>
      <c r="H4793" s="101"/>
      <c r="I4793" s="101"/>
      <c r="J4793" s="101"/>
      <c r="K4793" s="101"/>
    </row>
    <row r="4794" spans="1:11" x14ac:dyDescent="0.3">
      <c r="A4794" s="101"/>
      <c r="B4794" s="101"/>
      <c r="C4794" s="101"/>
      <c r="D4794" s="101"/>
      <c r="E4794" s="101"/>
      <c r="F4794" s="101"/>
      <c r="G4794" s="101"/>
      <c r="H4794" s="101"/>
      <c r="I4794" s="101"/>
      <c r="J4794" s="101"/>
      <c r="K4794" s="101"/>
    </row>
    <row r="4795" spans="1:11" x14ac:dyDescent="0.3">
      <c r="A4795" s="101"/>
      <c r="B4795" s="101"/>
      <c r="C4795" s="101"/>
      <c r="D4795" s="101"/>
      <c r="E4795" s="101"/>
      <c r="F4795" s="101"/>
      <c r="G4795" s="101"/>
      <c r="H4795" s="101"/>
      <c r="I4795" s="101"/>
      <c r="J4795" s="101"/>
      <c r="K4795" s="101"/>
    </row>
    <row r="4796" spans="1:11" x14ac:dyDescent="0.3">
      <c r="A4796" s="101"/>
      <c r="B4796" s="101"/>
      <c r="C4796" s="101"/>
      <c r="D4796" s="101"/>
      <c r="E4796" s="101"/>
      <c r="F4796" s="101"/>
      <c r="G4796" s="101"/>
      <c r="H4796" s="101"/>
      <c r="I4796" s="101"/>
      <c r="J4796" s="101"/>
      <c r="K4796" s="101"/>
    </row>
    <row r="4797" spans="1:11" x14ac:dyDescent="0.3">
      <c r="A4797" s="101"/>
      <c r="B4797" s="101"/>
      <c r="C4797" s="101"/>
      <c r="D4797" s="101"/>
      <c r="E4797" s="101"/>
      <c r="F4797" s="101"/>
      <c r="G4797" s="101"/>
      <c r="H4797" s="101"/>
      <c r="I4797" s="101"/>
      <c r="J4797" s="101"/>
      <c r="K4797" s="101"/>
    </row>
    <row r="4798" spans="1:11" x14ac:dyDescent="0.3">
      <c r="A4798" s="101"/>
      <c r="B4798" s="101"/>
      <c r="C4798" s="101"/>
      <c r="D4798" s="101"/>
      <c r="E4798" s="101"/>
      <c r="F4798" s="101"/>
      <c r="G4798" s="101"/>
      <c r="H4798" s="101"/>
      <c r="I4798" s="101"/>
      <c r="J4798" s="101"/>
      <c r="K4798" s="101"/>
    </row>
    <row r="4799" spans="1:11" x14ac:dyDescent="0.3">
      <c r="A4799" s="101"/>
      <c r="B4799" s="101"/>
      <c r="C4799" s="101"/>
      <c r="D4799" s="101"/>
      <c r="E4799" s="101"/>
      <c r="F4799" s="101"/>
      <c r="G4799" s="101"/>
      <c r="H4799" s="101"/>
      <c r="I4799" s="101"/>
      <c r="J4799" s="101"/>
      <c r="K4799" s="101"/>
    </row>
    <row r="4800" spans="1:11" x14ac:dyDescent="0.3">
      <c r="A4800" s="101"/>
      <c r="B4800" s="101"/>
      <c r="C4800" s="101"/>
      <c r="D4800" s="101"/>
      <c r="E4800" s="101"/>
      <c r="F4800" s="101"/>
      <c r="G4800" s="101"/>
      <c r="H4800" s="101"/>
      <c r="I4800" s="101"/>
      <c r="J4800" s="101"/>
      <c r="K4800" s="101"/>
    </row>
    <row r="4801" spans="1:11" x14ac:dyDescent="0.3">
      <c r="A4801" s="101"/>
      <c r="B4801" s="101"/>
      <c r="C4801" s="101"/>
      <c r="D4801" s="101"/>
      <c r="E4801" s="101"/>
      <c r="F4801" s="101"/>
      <c r="G4801" s="101"/>
      <c r="H4801" s="101"/>
      <c r="I4801" s="101"/>
      <c r="J4801" s="101"/>
      <c r="K4801" s="101"/>
    </row>
    <row r="4802" spans="1:11" x14ac:dyDescent="0.3">
      <c r="A4802" s="101"/>
      <c r="B4802" s="101"/>
      <c r="C4802" s="101"/>
      <c r="D4802" s="101"/>
      <c r="E4802" s="101"/>
      <c r="F4802" s="101"/>
      <c r="G4802" s="101"/>
      <c r="H4802" s="101"/>
      <c r="I4802" s="101"/>
      <c r="J4802" s="101"/>
      <c r="K4802" s="101"/>
    </row>
    <row r="4803" spans="1:11" x14ac:dyDescent="0.3">
      <c r="A4803" s="101"/>
      <c r="B4803" s="101"/>
      <c r="C4803" s="101"/>
      <c r="D4803" s="101"/>
      <c r="E4803" s="101"/>
      <c r="F4803" s="101"/>
      <c r="G4803" s="101"/>
      <c r="H4803" s="101"/>
      <c r="I4803" s="101"/>
      <c r="J4803" s="101"/>
      <c r="K4803" s="101"/>
    </row>
    <row r="4804" spans="1:11" x14ac:dyDescent="0.3">
      <c r="A4804" s="101"/>
      <c r="B4804" s="101"/>
      <c r="C4804" s="101"/>
      <c r="D4804" s="101"/>
      <c r="E4804" s="101"/>
      <c r="F4804" s="101"/>
      <c r="G4804" s="101"/>
      <c r="H4804" s="101"/>
      <c r="I4804" s="101"/>
      <c r="J4804" s="101"/>
      <c r="K4804" s="101"/>
    </row>
    <row r="4805" spans="1:11" x14ac:dyDescent="0.3">
      <c r="A4805" s="101"/>
      <c r="B4805" s="101"/>
      <c r="C4805" s="101"/>
      <c r="D4805" s="101"/>
      <c r="E4805" s="101"/>
      <c r="F4805" s="101"/>
      <c r="G4805" s="101"/>
      <c r="H4805" s="101"/>
      <c r="I4805" s="101"/>
      <c r="J4805" s="101"/>
      <c r="K4805" s="101"/>
    </row>
    <row r="4806" spans="1:11" x14ac:dyDescent="0.3">
      <c r="A4806" s="101"/>
      <c r="B4806" s="101"/>
      <c r="C4806" s="101"/>
      <c r="D4806" s="101"/>
      <c r="E4806" s="101"/>
      <c r="F4806" s="101"/>
      <c r="G4806" s="101"/>
      <c r="H4806" s="101"/>
      <c r="I4806" s="101"/>
      <c r="J4806" s="101"/>
      <c r="K4806" s="101"/>
    </row>
    <row r="4807" spans="1:11" x14ac:dyDescent="0.3">
      <c r="A4807" s="101"/>
      <c r="B4807" s="101"/>
      <c r="C4807" s="101"/>
      <c r="D4807" s="101"/>
      <c r="E4807" s="101"/>
      <c r="F4807" s="101"/>
      <c r="G4807" s="101"/>
      <c r="H4807" s="101"/>
      <c r="I4807" s="101"/>
      <c r="J4807" s="101"/>
      <c r="K4807" s="101"/>
    </row>
    <row r="4808" spans="1:11" x14ac:dyDescent="0.3">
      <c r="A4808" s="101"/>
      <c r="B4808" s="101"/>
      <c r="C4808" s="101"/>
      <c r="D4808" s="101"/>
      <c r="E4808" s="101"/>
      <c r="F4808" s="101"/>
      <c r="G4808" s="101"/>
      <c r="H4808" s="101"/>
      <c r="I4808" s="101"/>
      <c r="J4808" s="101"/>
      <c r="K4808" s="101"/>
    </row>
    <row r="4809" spans="1:11" x14ac:dyDescent="0.3">
      <c r="A4809" s="101"/>
      <c r="B4809" s="101"/>
      <c r="C4809" s="101"/>
      <c r="D4809" s="101"/>
      <c r="E4809" s="101"/>
      <c r="F4809" s="101"/>
      <c r="G4809" s="101"/>
      <c r="H4809" s="101"/>
      <c r="I4809" s="101"/>
      <c r="J4809" s="101"/>
      <c r="K4809" s="101"/>
    </row>
    <row r="4810" spans="1:11" x14ac:dyDescent="0.3">
      <c r="A4810" s="101"/>
      <c r="B4810" s="101"/>
      <c r="C4810" s="101"/>
      <c r="D4810" s="101"/>
      <c r="E4810" s="101"/>
      <c r="F4810" s="101"/>
      <c r="G4810" s="101"/>
      <c r="H4810" s="101"/>
      <c r="I4810" s="101"/>
      <c r="J4810" s="101"/>
      <c r="K4810" s="101"/>
    </row>
    <row r="4811" spans="1:11" x14ac:dyDescent="0.3">
      <c r="A4811" s="101"/>
      <c r="B4811" s="101"/>
      <c r="C4811" s="101"/>
      <c r="D4811" s="101"/>
      <c r="E4811" s="101"/>
      <c r="F4811" s="101"/>
      <c r="G4811" s="101"/>
      <c r="H4811" s="101"/>
      <c r="I4811" s="101"/>
      <c r="J4811" s="101"/>
      <c r="K4811" s="101"/>
    </row>
    <row r="4812" spans="1:11" x14ac:dyDescent="0.3">
      <c r="A4812" s="101"/>
      <c r="B4812" s="101"/>
      <c r="C4812" s="101"/>
      <c r="D4812" s="101"/>
      <c r="E4812" s="101"/>
      <c r="F4812" s="101"/>
      <c r="G4812" s="101"/>
      <c r="H4812" s="101"/>
      <c r="I4812" s="101"/>
      <c r="J4812" s="101"/>
      <c r="K4812" s="101"/>
    </row>
    <row r="4813" spans="1:11" x14ac:dyDescent="0.3">
      <c r="A4813" s="101"/>
      <c r="B4813" s="101"/>
      <c r="C4813" s="101"/>
      <c r="D4813" s="101"/>
      <c r="E4813" s="101"/>
      <c r="F4813" s="101"/>
      <c r="G4813" s="101"/>
      <c r="H4813" s="101"/>
      <c r="I4813" s="101"/>
      <c r="J4813" s="101"/>
      <c r="K4813" s="101"/>
    </row>
    <row r="4814" spans="1:11" x14ac:dyDescent="0.3">
      <c r="A4814" s="101"/>
      <c r="B4814" s="101"/>
      <c r="C4814" s="101"/>
      <c r="D4814" s="101"/>
      <c r="E4814" s="101"/>
      <c r="F4814" s="101"/>
      <c r="G4814" s="101"/>
      <c r="H4814" s="101"/>
      <c r="I4814" s="101"/>
      <c r="J4814" s="101"/>
      <c r="K4814" s="101"/>
    </row>
    <row r="4815" spans="1:11" x14ac:dyDescent="0.3">
      <c r="A4815" s="101"/>
      <c r="B4815" s="101"/>
      <c r="C4815" s="101"/>
      <c r="D4815" s="101"/>
      <c r="E4815" s="101"/>
      <c r="F4815" s="101"/>
      <c r="G4815" s="101"/>
      <c r="H4815" s="101"/>
      <c r="I4815" s="101"/>
      <c r="J4815" s="101"/>
      <c r="K4815" s="101"/>
    </row>
    <row r="4816" spans="1:11" x14ac:dyDescent="0.3">
      <c r="A4816" s="101"/>
      <c r="B4816" s="101"/>
      <c r="C4816" s="101"/>
      <c r="D4816" s="101"/>
      <c r="E4816" s="101"/>
      <c r="F4816" s="101"/>
      <c r="G4816" s="101"/>
      <c r="H4816" s="101"/>
      <c r="I4816" s="101"/>
      <c r="J4816" s="101"/>
      <c r="K4816" s="101"/>
    </row>
    <row r="4817" spans="1:11" x14ac:dyDescent="0.3">
      <c r="A4817" s="101"/>
      <c r="B4817" s="101"/>
      <c r="C4817" s="101"/>
      <c r="D4817" s="101"/>
      <c r="E4817" s="101"/>
      <c r="F4817" s="101"/>
      <c r="G4817" s="101"/>
      <c r="H4817" s="101"/>
      <c r="I4817" s="101"/>
      <c r="J4817" s="101"/>
      <c r="K4817" s="101"/>
    </row>
    <row r="4818" spans="1:11" x14ac:dyDescent="0.3">
      <c r="A4818" s="101"/>
      <c r="B4818" s="101"/>
      <c r="C4818" s="101"/>
      <c r="D4818" s="101"/>
      <c r="E4818" s="101"/>
      <c r="F4818" s="101"/>
      <c r="G4818" s="101"/>
      <c r="H4818" s="101"/>
      <c r="I4818" s="101"/>
      <c r="J4818" s="101"/>
      <c r="K4818" s="101"/>
    </row>
    <row r="4819" spans="1:11" x14ac:dyDescent="0.3">
      <c r="A4819" s="101"/>
      <c r="B4819" s="101"/>
      <c r="C4819" s="101"/>
      <c r="D4819" s="101"/>
      <c r="E4819" s="101"/>
      <c r="F4819" s="101"/>
      <c r="G4819" s="101"/>
      <c r="H4819" s="101"/>
      <c r="I4819" s="101"/>
      <c r="J4819" s="101"/>
      <c r="K4819" s="101"/>
    </row>
    <row r="4820" spans="1:11" x14ac:dyDescent="0.3">
      <c r="A4820" s="101"/>
      <c r="B4820" s="101"/>
      <c r="C4820" s="101"/>
      <c r="D4820" s="101"/>
      <c r="E4820" s="101"/>
      <c r="F4820" s="101"/>
      <c r="G4820" s="101"/>
      <c r="H4820" s="101"/>
      <c r="I4820" s="101"/>
      <c r="J4820" s="101"/>
      <c r="K4820" s="101"/>
    </row>
    <row r="4821" spans="1:11" x14ac:dyDescent="0.3">
      <c r="A4821" s="101"/>
      <c r="B4821" s="101"/>
      <c r="C4821" s="101"/>
      <c r="D4821" s="101"/>
      <c r="E4821" s="101"/>
      <c r="F4821" s="101"/>
      <c r="G4821" s="101"/>
      <c r="H4821" s="101"/>
      <c r="I4821" s="101"/>
      <c r="J4821" s="101"/>
      <c r="K4821" s="101"/>
    </row>
    <row r="4822" spans="1:11" x14ac:dyDescent="0.3">
      <c r="A4822" s="101"/>
      <c r="B4822" s="101"/>
      <c r="C4822" s="101"/>
      <c r="D4822" s="101"/>
      <c r="E4822" s="101"/>
      <c r="F4822" s="101"/>
      <c r="G4822" s="101"/>
      <c r="H4822" s="101"/>
      <c r="I4822" s="101"/>
      <c r="J4822" s="101"/>
      <c r="K4822" s="101"/>
    </row>
    <row r="4823" spans="1:11" x14ac:dyDescent="0.3">
      <c r="A4823" s="101"/>
      <c r="B4823" s="101"/>
      <c r="C4823" s="101"/>
      <c r="D4823" s="101"/>
      <c r="E4823" s="101"/>
      <c r="F4823" s="101"/>
      <c r="G4823" s="101"/>
      <c r="H4823" s="101"/>
      <c r="I4823" s="101"/>
      <c r="J4823" s="101"/>
      <c r="K4823" s="101"/>
    </row>
    <row r="4824" spans="1:11" x14ac:dyDescent="0.3">
      <c r="A4824" s="101"/>
      <c r="B4824" s="101"/>
      <c r="C4824" s="101"/>
      <c r="D4824" s="101"/>
      <c r="E4824" s="101"/>
      <c r="F4824" s="101"/>
      <c r="G4824" s="101"/>
      <c r="H4824" s="101"/>
      <c r="I4824" s="101"/>
      <c r="J4824" s="101"/>
      <c r="K4824" s="101"/>
    </row>
    <row r="4825" spans="1:11" x14ac:dyDescent="0.3">
      <c r="A4825" s="101"/>
      <c r="B4825" s="101"/>
      <c r="C4825" s="101"/>
      <c r="D4825" s="101"/>
      <c r="E4825" s="101"/>
      <c r="F4825" s="101"/>
      <c r="G4825" s="101"/>
      <c r="H4825" s="101"/>
      <c r="I4825" s="101"/>
      <c r="J4825" s="101"/>
      <c r="K4825" s="101"/>
    </row>
    <row r="4826" spans="1:11" x14ac:dyDescent="0.3">
      <c r="A4826" s="101"/>
      <c r="B4826" s="101"/>
      <c r="C4826" s="101"/>
      <c r="D4826" s="101"/>
      <c r="E4826" s="101"/>
      <c r="F4826" s="101"/>
      <c r="G4826" s="101"/>
      <c r="H4826" s="101"/>
      <c r="I4826" s="101"/>
      <c r="J4826" s="101"/>
      <c r="K4826" s="101"/>
    </row>
    <row r="4827" spans="1:11" x14ac:dyDescent="0.3">
      <c r="A4827" s="101"/>
      <c r="B4827" s="101"/>
      <c r="C4827" s="101"/>
      <c r="D4827" s="101"/>
      <c r="E4827" s="101"/>
      <c r="F4827" s="101"/>
      <c r="G4827" s="101"/>
      <c r="H4827" s="101"/>
      <c r="I4827" s="101"/>
      <c r="J4827" s="101"/>
      <c r="K4827" s="101"/>
    </row>
    <row r="4828" spans="1:11" x14ac:dyDescent="0.3">
      <c r="A4828" s="101"/>
      <c r="B4828" s="101"/>
      <c r="C4828" s="101"/>
      <c r="D4828" s="101"/>
      <c r="E4828" s="101"/>
      <c r="F4828" s="101"/>
      <c r="G4828" s="101"/>
      <c r="H4828" s="101"/>
      <c r="I4828" s="101"/>
      <c r="J4828" s="101"/>
      <c r="K4828" s="101"/>
    </row>
    <row r="4829" spans="1:11" x14ac:dyDescent="0.3">
      <c r="A4829" s="101"/>
      <c r="B4829" s="101"/>
      <c r="C4829" s="101"/>
      <c r="D4829" s="101"/>
      <c r="E4829" s="101"/>
      <c r="F4829" s="101"/>
      <c r="G4829" s="101"/>
      <c r="H4829" s="101"/>
      <c r="I4829" s="101"/>
      <c r="J4829" s="101"/>
      <c r="K4829" s="101"/>
    </row>
    <row r="4830" spans="1:11" x14ac:dyDescent="0.3">
      <c r="A4830" s="101"/>
      <c r="B4830" s="101"/>
      <c r="C4830" s="101"/>
      <c r="D4830" s="101"/>
      <c r="E4830" s="101"/>
      <c r="F4830" s="101"/>
      <c r="G4830" s="101"/>
      <c r="H4830" s="101"/>
      <c r="I4830" s="101"/>
      <c r="J4830" s="101"/>
      <c r="K4830" s="101"/>
    </row>
    <row r="4831" spans="1:11" x14ac:dyDescent="0.3">
      <c r="A4831" s="101"/>
      <c r="B4831" s="101"/>
      <c r="C4831" s="101"/>
      <c r="D4831" s="101"/>
      <c r="E4831" s="101"/>
      <c r="F4831" s="101"/>
      <c r="G4831" s="101"/>
      <c r="H4831" s="101"/>
      <c r="I4831" s="101"/>
      <c r="J4831" s="101"/>
      <c r="K4831" s="101"/>
    </row>
    <row r="4832" spans="1:11" x14ac:dyDescent="0.3">
      <c r="A4832" s="101"/>
      <c r="B4832" s="101"/>
      <c r="C4832" s="101"/>
      <c r="D4832" s="101"/>
      <c r="E4832" s="101"/>
      <c r="F4832" s="101"/>
      <c r="G4832" s="101"/>
      <c r="H4832" s="101"/>
      <c r="I4832" s="101"/>
      <c r="J4832" s="101"/>
      <c r="K4832" s="101"/>
    </row>
    <row r="4833" spans="1:11" x14ac:dyDescent="0.3">
      <c r="A4833" s="101"/>
      <c r="B4833" s="101"/>
      <c r="C4833" s="101"/>
      <c r="D4833" s="101"/>
      <c r="E4833" s="101"/>
      <c r="F4833" s="101"/>
      <c r="G4833" s="101"/>
      <c r="H4833" s="101"/>
      <c r="I4833" s="101"/>
      <c r="J4833" s="101"/>
      <c r="K4833" s="101"/>
    </row>
    <row r="4834" spans="1:11" x14ac:dyDescent="0.3">
      <c r="A4834" s="101"/>
      <c r="B4834" s="101"/>
      <c r="C4834" s="101"/>
      <c r="D4834" s="101"/>
      <c r="E4834" s="101"/>
      <c r="F4834" s="101"/>
      <c r="G4834" s="101"/>
      <c r="H4834" s="101"/>
      <c r="I4834" s="101"/>
      <c r="J4834" s="101"/>
      <c r="K4834" s="101"/>
    </row>
    <row r="4835" spans="1:11" x14ac:dyDescent="0.3">
      <c r="A4835" s="101"/>
      <c r="B4835" s="101"/>
      <c r="C4835" s="101"/>
      <c r="D4835" s="101"/>
      <c r="E4835" s="101"/>
      <c r="F4835" s="101"/>
      <c r="G4835" s="101"/>
      <c r="H4835" s="101"/>
      <c r="I4835" s="101"/>
      <c r="J4835" s="101"/>
      <c r="K4835" s="101"/>
    </row>
    <row r="4836" spans="1:11" x14ac:dyDescent="0.3">
      <c r="A4836" s="101"/>
      <c r="B4836" s="101"/>
      <c r="C4836" s="101"/>
      <c r="D4836" s="101"/>
      <c r="E4836" s="101"/>
      <c r="F4836" s="101"/>
      <c r="G4836" s="101"/>
      <c r="H4836" s="101"/>
      <c r="I4836" s="101"/>
      <c r="J4836" s="101"/>
      <c r="K4836" s="101"/>
    </row>
    <row r="4837" spans="1:11" x14ac:dyDescent="0.3">
      <c r="A4837" s="101"/>
      <c r="B4837" s="101"/>
      <c r="C4837" s="101"/>
      <c r="D4837" s="101"/>
      <c r="E4837" s="101"/>
      <c r="F4837" s="101"/>
      <c r="G4837" s="101"/>
      <c r="H4837" s="101"/>
      <c r="I4837" s="101"/>
      <c r="J4837" s="101"/>
      <c r="K4837" s="101"/>
    </row>
    <row r="4838" spans="1:11" x14ac:dyDescent="0.3">
      <c r="A4838" s="101"/>
      <c r="B4838" s="101"/>
      <c r="C4838" s="101"/>
      <c r="D4838" s="101"/>
      <c r="E4838" s="101"/>
      <c r="F4838" s="101"/>
      <c r="G4838" s="101"/>
      <c r="H4838" s="101"/>
      <c r="I4838" s="101"/>
      <c r="J4838" s="101"/>
      <c r="K4838" s="101"/>
    </row>
    <row r="4839" spans="1:11" x14ac:dyDescent="0.3">
      <c r="A4839" s="101"/>
      <c r="B4839" s="101"/>
      <c r="C4839" s="101"/>
      <c r="D4839" s="101"/>
      <c r="E4839" s="101"/>
      <c r="F4839" s="101"/>
      <c r="G4839" s="101"/>
      <c r="H4839" s="101"/>
      <c r="I4839" s="101"/>
      <c r="J4839" s="101"/>
      <c r="K4839" s="101"/>
    </row>
    <row r="4840" spans="1:11" x14ac:dyDescent="0.3">
      <c r="A4840" s="101"/>
      <c r="B4840" s="101"/>
      <c r="C4840" s="101"/>
      <c r="D4840" s="101"/>
      <c r="E4840" s="101"/>
      <c r="F4840" s="101"/>
      <c r="G4840" s="101"/>
      <c r="H4840" s="101"/>
      <c r="I4840" s="101"/>
      <c r="J4840" s="101"/>
      <c r="K4840" s="101"/>
    </row>
    <row r="4841" spans="1:11" x14ac:dyDescent="0.3">
      <c r="A4841" s="101"/>
      <c r="B4841" s="101"/>
      <c r="C4841" s="101"/>
      <c r="D4841" s="101"/>
      <c r="E4841" s="101"/>
      <c r="F4841" s="101"/>
      <c r="G4841" s="101"/>
      <c r="H4841" s="101"/>
      <c r="I4841" s="101"/>
      <c r="J4841" s="101"/>
      <c r="K4841" s="101"/>
    </row>
    <row r="4842" spans="1:11" x14ac:dyDescent="0.3">
      <c r="A4842" s="101"/>
      <c r="B4842" s="101"/>
      <c r="C4842" s="101"/>
      <c r="D4842" s="101"/>
      <c r="E4842" s="101"/>
      <c r="F4842" s="101"/>
      <c r="G4842" s="101"/>
      <c r="H4842" s="101"/>
      <c r="I4842" s="101"/>
      <c r="J4842" s="101"/>
      <c r="K4842" s="101"/>
    </row>
    <row r="4843" spans="1:11" x14ac:dyDescent="0.3">
      <c r="A4843" s="101"/>
      <c r="B4843" s="101"/>
      <c r="C4843" s="101"/>
      <c r="D4843" s="101"/>
      <c r="E4843" s="101"/>
      <c r="F4843" s="101"/>
      <c r="G4843" s="101"/>
      <c r="H4843" s="101"/>
      <c r="I4843" s="101"/>
      <c r="J4843" s="101"/>
      <c r="K4843" s="101"/>
    </row>
    <row r="4844" spans="1:11" x14ac:dyDescent="0.3">
      <c r="A4844" s="101"/>
      <c r="B4844" s="101"/>
      <c r="C4844" s="101"/>
      <c r="D4844" s="101"/>
      <c r="E4844" s="101"/>
      <c r="F4844" s="101"/>
      <c r="G4844" s="101"/>
      <c r="H4844" s="101"/>
      <c r="I4844" s="101"/>
      <c r="J4844" s="101"/>
      <c r="K4844" s="101"/>
    </row>
    <row r="4845" spans="1:11" x14ac:dyDescent="0.3">
      <c r="A4845" s="101"/>
      <c r="B4845" s="101"/>
      <c r="C4845" s="101"/>
      <c r="D4845" s="101"/>
      <c r="E4845" s="101"/>
      <c r="F4845" s="101"/>
      <c r="G4845" s="101"/>
      <c r="H4845" s="101"/>
      <c r="I4845" s="101"/>
      <c r="J4845" s="101"/>
      <c r="K4845" s="101"/>
    </row>
    <row r="4846" spans="1:11" x14ac:dyDescent="0.3">
      <c r="A4846" s="101"/>
      <c r="B4846" s="101"/>
      <c r="C4846" s="101"/>
      <c r="D4846" s="101"/>
      <c r="E4846" s="101"/>
      <c r="F4846" s="101"/>
      <c r="G4846" s="101"/>
      <c r="H4846" s="101"/>
      <c r="I4846" s="101"/>
      <c r="J4846" s="101"/>
      <c r="K4846" s="101"/>
    </row>
    <row r="4847" spans="1:11" x14ac:dyDescent="0.3">
      <c r="A4847" s="101"/>
      <c r="B4847" s="101"/>
      <c r="C4847" s="101"/>
      <c r="D4847" s="101"/>
      <c r="E4847" s="101"/>
      <c r="F4847" s="101"/>
      <c r="G4847" s="101"/>
      <c r="H4847" s="101"/>
      <c r="I4847" s="101"/>
      <c r="J4847" s="101"/>
      <c r="K4847" s="101"/>
    </row>
    <row r="4848" spans="1:11" x14ac:dyDescent="0.3">
      <c r="A4848" s="101"/>
      <c r="B4848" s="101"/>
      <c r="C4848" s="101"/>
      <c r="D4848" s="101"/>
      <c r="E4848" s="101"/>
      <c r="F4848" s="101"/>
      <c r="G4848" s="101"/>
      <c r="H4848" s="101"/>
      <c r="I4848" s="101"/>
      <c r="J4848" s="101"/>
      <c r="K4848" s="101"/>
    </row>
    <row r="4849" spans="1:11" x14ac:dyDescent="0.3">
      <c r="A4849" s="101"/>
      <c r="B4849" s="101"/>
      <c r="C4849" s="101"/>
      <c r="D4849" s="101"/>
      <c r="E4849" s="101"/>
      <c r="F4849" s="101"/>
      <c r="G4849" s="101"/>
      <c r="H4849" s="101"/>
      <c r="I4849" s="101"/>
      <c r="J4849" s="101"/>
      <c r="K4849" s="101"/>
    </row>
    <row r="4850" spans="1:11" x14ac:dyDescent="0.3">
      <c r="A4850" s="101"/>
      <c r="B4850" s="101"/>
      <c r="C4850" s="101"/>
      <c r="D4850" s="101"/>
      <c r="E4850" s="101"/>
      <c r="F4850" s="101"/>
      <c r="G4850" s="101"/>
      <c r="H4850" s="101"/>
      <c r="I4850" s="101"/>
      <c r="J4850" s="101"/>
      <c r="K4850" s="101"/>
    </row>
    <row r="4851" spans="1:11" x14ac:dyDescent="0.3">
      <c r="A4851" s="101"/>
      <c r="B4851" s="101"/>
      <c r="C4851" s="101"/>
      <c r="D4851" s="101"/>
      <c r="E4851" s="101"/>
      <c r="F4851" s="101"/>
      <c r="G4851" s="101"/>
      <c r="H4851" s="101"/>
      <c r="I4851" s="101"/>
      <c r="J4851" s="101"/>
      <c r="K4851" s="101"/>
    </row>
    <row r="4852" spans="1:11" x14ac:dyDescent="0.3">
      <c r="A4852" s="101"/>
      <c r="B4852" s="101"/>
      <c r="C4852" s="101"/>
      <c r="D4852" s="101"/>
      <c r="E4852" s="101"/>
      <c r="F4852" s="101"/>
      <c r="G4852" s="101"/>
      <c r="H4852" s="101"/>
      <c r="I4852" s="101"/>
      <c r="J4852" s="101"/>
      <c r="K4852" s="101"/>
    </row>
    <row r="4853" spans="1:11" x14ac:dyDescent="0.3">
      <c r="A4853" s="101"/>
      <c r="B4853" s="101"/>
      <c r="C4853" s="101"/>
      <c r="D4853" s="101"/>
      <c r="E4853" s="101"/>
      <c r="F4853" s="101"/>
      <c r="G4853" s="101"/>
      <c r="H4853" s="101"/>
      <c r="I4853" s="101"/>
      <c r="J4853" s="101"/>
      <c r="K4853" s="101"/>
    </row>
    <row r="4854" spans="1:11" x14ac:dyDescent="0.3">
      <c r="A4854" s="101"/>
      <c r="B4854" s="101"/>
      <c r="C4854" s="101"/>
      <c r="D4854" s="101"/>
      <c r="E4854" s="101"/>
      <c r="F4854" s="101"/>
      <c r="G4854" s="101"/>
      <c r="H4854" s="101"/>
      <c r="I4854" s="101"/>
      <c r="J4854" s="101"/>
      <c r="K4854" s="101"/>
    </row>
    <row r="4855" spans="1:11" x14ac:dyDescent="0.3">
      <c r="A4855" s="101"/>
      <c r="B4855" s="101"/>
      <c r="C4855" s="101"/>
      <c r="D4855" s="101"/>
      <c r="E4855" s="101"/>
      <c r="F4855" s="101"/>
      <c r="G4855" s="101"/>
      <c r="H4855" s="101"/>
      <c r="I4855" s="101"/>
      <c r="J4855" s="101"/>
      <c r="K4855" s="101"/>
    </row>
    <row r="4856" spans="1:11" x14ac:dyDescent="0.3">
      <c r="A4856" s="101"/>
      <c r="B4856" s="101"/>
      <c r="C4856" s="101"/>
      <c r="D4856" s="101"/>
      <c r="E4856" s="101"/>
      <c r="F4856" s="101"/>
      <c r="G4856" s="101"/>
      <c r="H4856" s="101"/>
      <c r="I4856" s="101"/>
      <c r="J4856" s="101"/>
      <c r="K4856" s="101"/>
    </row>
    <row r="4857" spans="1:11" x14ac:dyDescent="0.3">
      <c r="A4857" s="101"/>
      <c r="B4857" s="101"/>
      <c r="C4857" s="101"/>
      <c r="D4857" s="101"/>
      <c r="E4857" s="101"/>
      <c r="F4857" s="101"/>
      <c r="G4857" s="101"/>
      <c r="H4857" s="101"/>
      <c r="I4857" s="101"/>
      <c r="J4857" s="101"/>
      <c r="K4857" s="101"/>
    </row>
    <row r="4858" spans="1:11" x14ac:dyDescent="0.3">
      <c r="A4858" s="101"/>
      <c r="B4858" s="101"/>
      <c r="C4858" s="101"/>
      <c r="D4858" s="101"/>
      <c r="E4858" s="101"/>
      <c r="F4858" s="101"/>
      <c r="G4858" s="101"/>
      <c r="H4858" s="101"/>
      <c r="I4858" s="101"/>
      <c r="J4858" s="101"/>
      <c r="K4858" s="101"/>
    </row>
    <row r="4859" spans="1:11" x14ac:dyDescent="0.3">
      <c r="A4859" s="101"/>
      <c r="B4859" s="101"/>
      <c r="C4859" s="101"/>
      <c r="D4859" s="101"/>
      <c r="E4859" s="101"/>
      <c r="F4859" s="101"/>
      <c r="G4859" s="101"/>
      <c r="H4859" s="101"/>
      <c r="I4859" s="101"/>
      <c r="J4859" s="101"/>
      <c r="K4859" s="101"/>
    </row>
    <row r="4860" spans="1:11" x14ac:dyDescent="0.3">
      <c r="A4860" s="101"/>
      <c r="B4860" s="101"/>
      <c r="C4860" s="101"/>
      <c r="D4860" s="101"/>
      <c r="E4860" s="101"/>
      <c r="F4860" s="101"/>
      <c r="G4860" s="101"/>
      <c r="H4860" s="101"/>
      <c r="I4860" s="101"/>
      <c r="J4860" s="101"/>
      <c r="K4860" s="101"/>
    </row>
    <row r="4861" spans="1:11" x14ac:dyDescent="0.3">
      <c r="A4861" s="101"/>
      <c r="B4861" s="101"/>
      <c r="C4861" s="101"/>
      <c r="D4861" s="101"/>
      <c r="E4861" s="101"/>
      <c r="F4861" s="101"/>
      <c r="G4861" s="101"/>
      <c r="H4861" s="101"/>
      <c r="I4861" s="101"/>
      <c r="J4861" s="101"/>
      <c r="K4861" s="101"/>
    </row>
    <row r="4862" spans="1:11" x14ac:dyDescent="0.3">
      <c r="A4862" s="101"/>
      <c r="B4862" s="101"/>
      <c r="C4862" s="101"/>
      <c r="D4862" s="101"/>
      <c r="E4862" s="101"/>
      <c r="F4862" s="101"/>
      <c r="G4862" s="101"/>
      <c r="H4862" s="101"/>
      <c r="I4862" s="101"/>
      <c r="J4862" s="101"/>
      <c r="K4862" s="101"/>
    </row>
    <row r="4863" spans="1:11" x14ac:dyDescent="0.3">
      <c r="A4863" s="101"/>
      <c r="B4863" s="101"/>
      <c r="C4863" s="101"/>
      <c r="D4863" s="101"/>
      <c r="E4863" s="101"/>
      <c r="F4863" s="101"/>
      <c r="G4863" s="101"/>
      <c r="H4863" s="101"/>
      <c r="I4863" s="101"/>
      <c r="J4863" s="101"/>
      <c r="K4863" s="101"/>
    </row>
    <row r="4864" spans="1:11" x14ac:dyDescent="0.3">
      <c r="A4864" s="101"/>
      <c r="B4864" s="101"/>
      <c r="C4864" s="101"/>
      <c r="D4864" s="101"/>
      <c r="E4864" s="101"/>
      <c r="F4864" s="101"/>
      <c r="G4864" s="101"/>
      <c r="H4864" s="101"/>
      <c r="I4864" s="101"/>
      <c r="J4864" s="101"/>
      <c r="K4864" s="101"/>
    </row>
    <row r="4865" spans="1:11" x14ac:dyDescent="0.3">
      <c r="A4865" s="101"/>
      <c r="B4865" s="101"/>
      <c r="C4865" s="101"/>
      <c r="D4865" s="101"/>
      <c r="E4865" s="101"/>
      <c r="F4865" s="101"/>
      <c r="G4865" s="101"/>
      <c r="H4865" s="101"/>
      <c r="I4865" s="101"/>
      <c r="J4865" s="101"/>
      <c r="K4865" s="101"/>
    </row>
    <row r="4866" spans="1:11" x14ac:dyDescent="0.3">
      <c r="A4866" s="101"/>
      <c r="B4866" s="101"/>
      <c r="C4866" s="101"/>
      <c r="D4866" s="101"/>
      <c r="E4866" s="101"/>
      <c r="F4866" s="101"/>
      <c r="G4866" s="101"/>
      <c r="H4866" s="101"/>
      <c r="I4866" s="101"/>
      <c r="J4866" s="101"/>
      <c r="K4866" s="101"/>
    </row>
    <row r="4867" spans="1:11" x14ac:dyDescent="0.3">
      <c r="A4867" s="101"/>
      <c r="B4867" s="101"/>
      <c r="C4867" s="101"/>
      <c r="D4867" s="101"/>
      <c r="E4867" s="101"/>
      <c r="F4867" s="101"/>
      <c r="G4867" s="101"/>
      <c r="H4867" s="101"/>
      <c r="I4867" s="101"/>
      <c r="J4867" s="101"/>
      <c r="K4867" s="101"/>
    </row>
    <row r="4868" spans="1:11" x14ac:dyDescent="0.3">
      <c r="A4868" s="101"/>
      <c r="B4868" s="101"/>
      <c r="C4868" s="101"/>
      <c r="D4868" s="101"/>
      <c r="E4868" s="101"/>
      <c r="F4868" s="101"/>
      <c r="G4868" s="101"/>
      <c r="H4868" s="101"/>
      <c r="I4868" s="101"/>
      <c r="J4868" s="101"/>
      <c r="K4868" s="101"/>
    </row>
    <row r="4869" spans="1:11" x14ac:dyDescent="0.3">
      <c r="A4869" s="101"/>
      <c r="B4869" s="101"/>
      <c r="C4869" s="101"/>
      <c r="D4869" s="101"/>
      <c r="E4869" s="101"/>
      <c r="F4869" s="101"/>
      <c r="G4869" s="101"/>
      <c r="H4869" s="101"/>
      <c r="I4869" s="101"/>
      <c r="J4869" s="101"/>
      <c r="K4869" s="101"/>
    </row>
    <row r="4870" spans="1:11" x14ac:dyDescent="0.3">
      <c r="A4870" s="101"/>
      <c r="B4870" s="101"/>
      <c r="C4870" s="101"/>
      <c r="D4870" s="101"/>
      <c r="E4870" s="101"/>
      <c r="F4870" s="101"/>
      <c r="G4870" s="101"/>
      <c r="H4870" s="101"/>
      <c r="I4870" s="101"/>
      <c r="J4870" s="101"/>
      <c r="K4870" s="101"/>
    </row>
    <row r="4871" spans="1:11" x14ac:dyDescent="0.3">
      <c r="A4871" s="101"/>
      <c r="B4871" s="101"/>
      <c r="C4871" s="101"/>
      <c r="D4871" s="101"/>
      <c r="E4871" s="101"/>
      <c r="F4871" s="101"/>
      <c r="G4871" s="101"/>
      <c r="H4871" s="101"/>
      <c r="I4871" s="101"/>
      <c r="J4871" s="101"/>
      <c r="K4871" s="101"/>
    </row>
    <row r="4872" spans="1:11" x14ac:dyDescent="0.3">
      <c r="A4872" s="101"/>
      <c r="B4872" s="101"/>
      <c r="C4872" s="101"/>
      <c r="D4872" s="101"/>
      <c r="E4872" s="101"/>
      <c r="F4872" s="101"/>
      <c r="G4872" s="101"/>
      <c r="H4872" s="101"/>
      <c r="I4872" s="101"/>
      <c r="J4872" s="101"/>
      <c r="K4872" s="101"/>
    </row>
    <row r="4873" spans="1:11" x14ac:dyDescent="0.3">
      <c r="A4873" s="101"/>
      <c r="B4873" s="101"/>
      <c r="C4873" s="101"/>
      <c r="D4873" s="101"/>
      <c r="E4873" s="101"/>
      <c r="F4873" s="101"/>
      <c r="G4873" s="101"/>
      <c r="H4873" s="101"/>
      <c r="I4873" s="101"/>
      <c r="J4873" s="101"/>
      <c r="K4873" s="101"/>
    </row>
    <row r="4874" spans="1:11" x14ac:dyDescent="0.3">
      <c r="A4874" s="101"/>
      <c r="B4874" s="101"/>
      <c r="C4874" s="101"/>
      <c r="D4874" s="101"/>
      <c r="E4874" s="101"/>
      <c r="F4874" s="101"/>
      <c r="G4874" s="101"/>
      <c r="H4874" s="101"/>
      <c r="I4874" s="101"/>
      <c r="J4874" s="101"/>
      <c r="K4874" s="101"/>
    </row>
    <row r="4875" spans="1:11" x14ac:dyDescent="0.3">
      <c r="A4875" s="101"/>
      <c r="B4875" s="101"/>
      <c r="C4875" s="101"/>
      <c r="D4875" s="101"/>
      <c r="E4875" s="101"/>
      <c r="F4875" s="101"/>
      <c r="G4875" s="101"/>
      <c r="H4875" s="101"/>
      <c r="I4875" s="101"/>
      <c r="J4875" s="101"/>
      <c r="K4875" s="101"/>
    </row>
    <row r="4876" spans="1:11" x14ac:dyDescent="0.3">
      <c r="A4876" s="101"/>
      <c r="B4876" s="101"/>
      <c r="C4876" s="101"/>
      <c r="D4876" s="101"/>
      <c r="E4876" s="101"/>
      <c r="F4876" s="101"/>
      <c r="G4876" s="101"/>
      <c r="H4876" s="101"/>
      <c r="I4876" s="101"/>
      <c r="J4876" s="101"/>
      <c r="K4876" s="101"/>
    </row>
    <row r="4877" spans="1:11" x14ac:dyDescent="0.3">
      <c r="A4877" s="101"/>
      <c r="B4877" s="101"/>
      <c r="C4877" s="101"/>
      <c r="D4877" s="101"/>
      <c r="E4877" s="101"/>
      <c r="F4877" s="101"/>
      <c r="G4877" s="101"/>
      <c r="H4877" s="101"/>
      <c r="I4877" s="101"/>
      <c r="J4877" s="101"/>
      <c r="K4877" s="101"/>
    </row>
    <row r="4878" spans="1:11" x14ac:dyDescent="0.3">
      <c r="A4878" s="101"/>
      <c r="B4878" s="101"/>
      <c r="C4878" s="101"/>
      <c r="D4878" s="101"/>
      <c r="E4878" s="101"/>
      <c r="F4878" s="101"/>
      <c r="G4878" s="101"/>
      <c r="H4878" s="101"/>
      <c r="I4878" s="101"/>
      <c r="J4878" s="101"/>
      <c r="K4878" s="101"/>
    </row>
    <row r="4879" spans="1:11" x14ac:dyDescent="0.3">
      <c r="A4879" s="101"/>
      <c r="B4879" s="101"/>
      <c r="C4879" s="101"/>
      <c r="D4879" s="101"/>
      <c r="E4879" s="101"/>
      <c r="F4879" s="101"/>
      <c r="G4879" s="101"/>
      <c r="H4879" s="101"/>
      <c r="I4879" s="101"/>
      <c r="J4879" s="101"/>
      <c r="K4879" s="101"/>
    </row>
    <row r="4880" spans="1:11" x14ac:dyDescent="0.3">
      <c r="A4880" s="101"/>
      <c r="B4880" s="101"/>
      <c r="C4880" s="101"/>
      <c r="D4880" s="101"/>
      <c r="E4880" s="101"/>
      <c r="F4880" s="101"/>
      <c r="G4880" s="101"/>
      <c r="H4880" s="101"/>
      <c r="I4880" s="101"/>
      <c r="J4880" s="101"/>
      <c r="K4880" s="101"/>
    </row>
    <row r="4881" spans="1:11" x14ac:dyDescent="0.3">
      <c r="A4881" s="101"/>
      <c r="B4881" s="101"/>
      <c r="C4881" s="101"/>
      <c r="D4881" s="101"/>
      <c r="E4881" s="101"/>
      <c r="F4881" s="101"/>
      <c r="G4881" s="101"/>
      <c r="H4881" s="101"/>
      <c r="I4881" s="101"/>
      <c r="J4881" s="101"/>
      <c r="K4881" s="101"/>
    </row>
    <row r="4882" spans="1:11" x14ac:dyDescent="0.3">
      <c r="A4882" s="101"/>
      <c r="B4882" s="101"/>
      <c r="C4882" s="101"/>
      <c r="D4882" s="101"/>
      <c r="E4882" s="101"/>
      <c r="F4882" s="101"/>
      <c r="G4882" s="101"/>
      <c r="H4882" s="101"/>
      <c r="I4882" s="101"/>
      <c r="J4882" s="101"/>
      <c r="K4882" s="101"/>
    </row>
    <row r="4883" spans="1:11" x14ac:dyDescent="0.3">
      <c r="A4883" s="101"/>
      <c r="B4883" s="101"/>
      <c r="C4883" s="101"/>
      <c r="D4883" s="101"/>
      <c r="E4883" s="101"/>
      <c r="F4883" s="101"/>
      <c r="G4883" s="101"/>
      <c r="H4883" s="101"/>
      <c r="I4883" s="101"/>
      <c r="J4883" s="101"/>
      <c r="K4883" s="101"/>
    </row>
    <row r="4884" spans="1:11" x14ac:dyDescent="0.3">
      <c r="A4884" s="101"/>
      <c r="B4884" s="101"/>
      <c r="C4884" s="101"/>
      <c r="D4884" s="101"/>
      <c r="E4884" s="101"/>
      <c r="F4884" s="101"/>
      <c r="G4884" s="101"/>
      <c r="H4884" s="101"/>
      <c r="I4884" s="101"/>
      <c r="J4884" s="101"/>
      <c r="K4884" s="101"/>
    </row>
    <row r="4885" spans="1:11" x14ac:dyDescent="0.3">
      <c r="A4885" s="101"/>
      <c r="B4885" s="101"/>
      <c r="C4885" s="101"/>
      <c r="D4885" s="101"/>
      <c r="E4885" s="101"/>
      <c r="F4885" s="101"/>
      <c r="G4885" s="101"/>
      <c r="H4885" s="101"/>
      <c r="I4885" s="101"/>
      <c r="J4885" s="101"/>
      <c r="K4885" s="101"/>
    </row>
    <row r="4886" spans="1:11" x14ac:dyDescent="0.3">
      <c r="A4886" s="101"/>
      <c r="B4886" s="101"/>
      <c r="C4886" s="101"/>
      <c r="D4886" s="101"/>
      <c r="E4886" s="101"/>
      <c r="F4886" s="101"/>
      <c r="G4886" s="101"/>
      <c r="H4886" s="101"/>
      <c r="I4886" s="101"/>
      <c r="J4886" s="101"/>
      <c r="K4886" s="101"/>
    </row>
    <row r="4887" spans="1:11" x14ac:dyDescent="0.3">
      <c r="A4887" s="101"/>
      <c r="B4887" s="101"/>
      <c r="C4887" s="101"/>
      <c r="D4887" s="101"/>
      <c r="E4887" s="101"/>
      <c r="F4887" s="101"/>
      <c r="G4887" s="101"/>
      <c r="H4887" s="101"/>
      <c r="I4887" s="101"/>
      <c r="J4887" s="101"/>
      <c r="K4887" s="101"/>
    </row>
    <row r="4888" spans="1:11" x14ac:dyDescent="0.3">
      <c r="A4888" s="101"/>
      <c r="B4888" s="101"/>
      <c r="C4888" s="101"/>
      <c r="D4888" s="101"/>
      <c r="E4888" s="101"/>
      <c r="F4888" s="101"/>
      <c r="G4888" s="101"/>
      <c r="H4888" s="101"/>
      <c r="I4888" s="101"/>
      <c r="J4888" s="101"/>
      <c r="K4888" s="101"/>
    </row>
    <row r="4889" spans="1:11" x14ac:dyDescent="0.3">
      <c r="A4889" s="101"/>
      <c r="B4889" s="101"/>
      <c r="C4889" s="101"/>
      <c r="D4889" s="101"/>
      <c r="E4889" s="101"/>
      <c r="F4889" s="101"/>
      <c r="G4889" s="101"/>
      <c r="H4889" s="101"/>
      <c r="I4889" s="101"/>
      <c r="J4889" s="101"/>
      <c r="K4889" s="101"/>
    </row>
    <row r="4890" spans="1:11" x14ac:dyDescent="0.3">
      <c r="A4890" s="101"/>
      <c r="B4890" s="101"/>
      <c r="C4890" s="101"/>
      <c r="D4890" s="101"/>
      <c r="E4890" s="101"/>
      <c r="F4890" s="101"/>
      <c r="G4890" s="101"/>
      <c r="H4890" s="101"/>
      <c r="I4890" s="101"/>
      <c r="J4890" s="101"/>
      <c r="K4890" s="101"/>
    </row>
    <row r="4891" spans="1:11" x14ac:dyDescent="0.3">
      <c r="A4891" s="101"/>
      <c r="B4891" s="101"/>
      <c r="C4891" s="101"/>
      <c r="D4891" s="101"/>
      <c r="E4891" s="101"/>
      <c r="F4891" s="101"/>
      <c r="G4891" s="101"/>
      <c r="H4891" s="101"/>
      <c r="I4891" s="101"/>
      <c r="J4891" s="101"/>
      <c r="K4891" s="101"/>
    </row>
    <row r="4892" spans="1:11" x14ac:dyDescent="0.3">
      <c r="A4892" s="101"/>
      <c r="B4892" s="101"/>
      <c r="C4892" s="101"/>
      <c r="D4892" s="101"/>
      <c r="E4892" s="101"/>
      <c r="F4892" s="101"/>
      <c r="G4892" s="101"/>
      <c r="H4892" s="101"/>
      <c r="I4892" s="101"/>
      <c r="J4892" s="101"/>
      <c r="K4892" s="101"/>
    </row>
    <row r="4893" spans="1:11" x14ac:dyDescent="0.3">
      <c r="A4893" s="101"/>
      <c r="B4893" s="101"/>
      <c r="C4893" s="101"/>
      <c r="D4893" s="101"/>
      <c r="E4893" s="101"/>
      <c r="F4893" s="101"/>
      <c r="G4893" s="101"/>
      <c r="H4893" s="101"/>
      <c r="I4893" s="101"/>
      <c r="J4893" s="101"/>
      <c r="K4893" s="101"/>
    </row>
    <row r="4894" spans="1:11" x14ac:dyDescent="0.3">
      <c r="A4894" s="101"/>
      <c r="B4894" s="101"/>
      <c r="C4894" s="101"/>
      <c r="D4894" s="101"/>
      <c r="E4894" s="101"/>
      <c r="F4894" s="101"/>
      <c r="G4894" s="101"/>
      <c r="H4894" s="101"/>
      <c r="I4894" s="101"/>
      <c r="J4894" s="101"/>
      <c r="K4894" s="101"/>
    </row>
    <row r="4895" spans="1:11" x14ac:dyDescent="0.3">
      <c r="A4895" s="101"/>
      <c r="B4895" s="101"/>
      <c r="C4895" s="101"/>
      <c r="D4895" s="101"/>
      <c r="E4895" s="101"/>
      <c r="F4895" s="101"/>
      <c r="G4895" s="101"/>
      <c r="H4895" s="101"/>
      <c r="I4895" s="101"/>
      <c r="J4895" s="101"/>
      <c r="K4895" s="101"/>
    </row>
    <row r="4896" spans="1:11" x14ac:dyDescent="0.3">
      <c r="A4896" s="101"/>
      <c r="B4896" s="101"/>
      <c r="C4896" s="101"/>
      <c r="D4896" s="101"/>
      <c r="E4896" s="101"/>
      <c r="F4896" s="101"/>
      <c r="G4896" s="101"/>
      <c r="H4896" s="101"/>
      <c r="I4896" s="101"/>
      <c r="J4896" s="101"/>
      <c r="K4896" s="101"/>
    </row>
    <row r="4897" spans="1:11" x14ac:dyDescent="0.3">
      <c r="A4897" s="101"/>
      <c r="B4897" s="101"/>
      <c r="C4897" s="101"/>
      <c r="D4897" s="101"/>
      <c r="E4897" s="101"/>
      <c r="F4897" s="101"/>
      <c r="G4897" s="101"/>
      <c r="H4897" s="101"/>
      <c r="I4897" s="101"/>
      <c r="J4897" s="101"/>
      <c r="K4897" s="101"/>
    </row>
    <row r="4898" spans="1:11" x14ac:dyDescent="0.3">
      <c r="A4898" s="101"/>
      <c r="B4898" s="101"/>
      <c r="C4898" s="101"/>
      <c r="D4898" s="101"/>
      <c r="E4898" s="101"/>
      <c r="F4898" s="101"/>
      <c r="G4898" s="101"/>
      <c r="H4898" s="101"/>
      <c r="I4898" s="101"/>
      <c r="J4898" s="101"/>
      <c r="K4898" s="101"/>
    </row>
    <row r="4899" spans="1:11" x14ac:dyDescent="0.3">
      <c r="A4899" s="101"/>
      <c r="B4899" s="101"/>
      <c r="C4899" s="101"/>
      <c r="D4899" s="101"/>
      <c r="E4899" s="101"/>
      <c r="F4899" s="101"/>
      <c r="G4899" s="101"/>
      <c r="H4899" s="101"/>
      <c r="I4899" s="101"/>
      <c r="J4899" s="101"/>
      <c r="K4899" s="101"/>
    </row>
    <row r="4900" spans="1:11" x14ac:dyDescent="0.3">
      <c r="A4900" s="101"/>
      <c r="B4900" s="101"/>
      <c r="C4900" s="101"/>
      <c r="D4900" s="101"/>
      <c r="E4900" s="101"/>
      <c r="F4900" s="101"/>
      <c r="G4900" s="101"/>
      <c r="H4900" s="101"/>
      <c r="I4900" s="101"/>
      <c r="J4900" s="101"/>
      <c r="K4900" s="101"/>
    </row>
    <row r="4901" spans="1:11" x14ac:dyDescent="0.3">
      <c r="A4901" s="101"/>
      <c r="B4901" s="101"/>
      <c r="C4901" s="101"/>
      <c r="D4901" s="101"/>
      <c r="E4901" s="101"/>
      <c r="F4901" s="101"/>
      <c r="G4901" s="101"/>
      <c r="H4901" s="101"/>
      <c r="I4901" s="101"/>
      <c r="J4901" s="101"/>
      <c r="K4901" s="101"/>
    </row>
    <row r="4902" spans="1:11" x14ac:dyDescent="0.3">
      <c r="A4902" s="101"/>
      <c r="B4902" s="101"/>
      <c r="C4902" s="101"/>
      <c r="D4902" s="101"/>
      <c r="E4902" s="101"/>
      <c r="F4902" s="101"/>
      <c r="G4902" s="101"/>
      <c r="H4902" s="101"/>
      <c r="I4902" s="101"/>
      <c r="J4902" s="101"/>
      <c r="K4902" s="101"/>
    </row>
    <row r="4903" spans="1:11" x14ac:dyDescent="0.3">
      <c r="A4903" s="101"/>
      <c r="B4903" s="101"/>
      <c r="C4903" s="101"/>
      <c r="D4903" s="101"/>
      <c r="E4903" s="101"/>
      <c r="F4903" s="101"/>
      <c r="G4903" s="101"/>
      <c r="H4903" s="101"/>
      <c r="I4903" s="101"/>
      <c r="J4903" s="101"/>
      <c r="K4903" s="101"/>
    </row>
    <row r="4904" spans="1:11" x14ac:dyDescent="0.3">
      <c r="A4904" s="101"/>
      <c r="B4904" s="101"/>
      <c r="C4904" s="101"/>
      <c r="D4904" s="101"/>
      <c r="E4904" s="101"/>
      <c r="F4904" s="101"/>
      <c r="G4904" s="101"/>
      <c r="H4904" s="101"/>
      <c r="I4904" s="101"/>
      <c r="J4904" s="101"/>
      <c r="K4904" s="101"/>
    </row>
    <row r="4905" spans="1:11" x14ac:dyDescent="0.3">
      <c r="A4905" s="101"/>
      <c r="B4905" s="101"/>
      <c r="C4905" s="101"/>
      <c r="D4905" s="101"/>
      <c r="E4905" s="101"/>
      <c r="F4905" s="101"/>
      <c r="G4905" s="101"/>
      <c r="H4905" s="101"/>
      <c r="I4905" s="101"/>
      <c r="J4905" s="101"/>
      <c r="K4905" s="101"/>
    </row>
    <row r="4906" spans="1:11" x14ac:dyDescent="0.3">
      <c r="A4906" s="101"/>
      <c r="B4906" s="101"/>
      <c r="C4906" s="101"/>
      <c r="D4906" s="101"/>
      <c r="E4906" s="101"/>
      <c r="F4906" s="101"/>
      <c r="G4906" s="101"/>
      <c r="H4906" s="101"/>
      <c r="I4906" s="101"/>
      <c r="J4906" s="101"/>
      <c r="K4906" s="101"/>
    </row>
    <row r="4907" spans="1:11" x14ac:dyDescent="0.3">
      <c r="A4907" s="101"/>
      <c r="B4907" s="101"/>
      <c r="C4907" s="101"/>
      <c r="D4907" s="101"/>
      <c r="E4907" s="101"/>
      <c r="F4907" s="101"/>
      <c r="G4907" s="101"/>
      <c r="H4907" s="101"/>
      <c r="I4907" s="101"/>
      <c r="J4907" s="101"/>
      <c r="K4907" s="101"/>
    </row>
    <row r="4908" spans="1:11" x14ac:dyDescent="0.3">
      <c r="A4908" s="101"/>
      <c r="B4908" s="101"/>
      <c r="C4908" s="101"/>
      <c r="D4908" s="101"/>
      <c r="E4908" s="101"/>
      <c r="F4908" s="101"/>
      <c r="G4908" s="101"/>
      <c r="H4908" s="101"/>
      <c r="I4908" s="101"/>
      <c r="J4908" s="101"/>
      <c r="K4908" s="101"/>
    </row>
    <row r="4909" spans="1:11" x14ac:dyDescent="0.3">
      <c r="A4909" s="101"/>
      <c r="B4909" s="101"/>
      <c r="C4909" s="101"/>
      <c r="D4909" s="101"/>
      <c r="E4909" s="101"/>
      <c r="F4909" s="101"/>
      <c r="G4909" s="101"/>
      <c r="H4909" s="101"/>
      <c r="I4909" s="101"/>
      <c r="J4909" s="101"/>
      <c r="K4909" s="101"/>
    </row>
    <row r="4910" spans="1:11" x14ac:dyDescent="0.3">
      <c r="A4910" s="101"/>
      <c r="B4910" s="101"/>
      <c r="C4910" s="101"/>
      <c r="D4910" s="101"/>
      <c r="E4910" s="101"/>
      <c r="F4910" s="101"/>
      <c r="G4910" s="101"/>
      <c r="H4910" s="101"/>
      <c r="I4910" s="101"/>
      <c r="J4910" s="101"/>
      <c r="K4910" s="101"/>
    </row>
    <row r="4911" spans="1:11" x14ac:dyDescent="0.3">
      <c r="A4911" s="101"/>
      <c r="B4911" s="101"/>
      <c r="C4911" s="101"/>
      <c r="D4911" s="101"/>
      <c r="E4911" s="101"/>
      <c r="F4911" s="101"/>
      <c r="G4911" s="101"/>
      <c r="H4911" s="101"/>
      <c r="I4911" s="101"/>
      <c r="J4911" s="101"/>
      <c r="K4911" s="101"/>
    </row>
    <row r="4912" spans="1:11" x14ac:dyDescent="0.3">
      <c r="A4912" s="101"/>
      <c r="B4912" s="101"/>
      <c r="C4912" s="101"/>
      <c r="D4912" s="101"/>
      <c r="E4912" s="101"/>
      <c r="F4912" s="101"/>
      <c r="G4912" s="101"/>
      <c r="H4912" s="101"/>
      <c r="I4912" s="101"/>
      <c r="J4912" s="101"/>
      <c r="K4912" s="101"/>
    </row>
    <row r="4913" spans="1:11" x14ac:dyDescent="0.3">
      <c r="A4913" s="101"/>
      <c r="B4913" s="101"/>
      <c r="C4913" s="101"/>
      <c r="D4913" s="101"/>
      <c r="E4913" s="101"/>
      <c r="F4913" s="101"/>
      <c r="G4913" s="101"/>
      <c r="H4913" s="101"/>
      <c r="I4913" s="101"/>
      <c r="J4913" s="101"/>
      <c r="K4913" s="101"/>
    </row>
    <row r="4914" spans="1:11" x14ac:dyDescent="0.3">
      <c r="A4914" s="101"/>
      <c r="B4914" s="101"/>
      <c r="C4914" s="101"/>
      <c r="D4914" s="101"/>
      <c r="E4914" s="101"/>
      <c r="F4914" s="101"/>
      <c r="G4914" s="101"/>
      <c r="H4914" s="101"/>
      <c r="I4914" s="101"/>
      <c r="J4914" s="101"/>
      <c r="K4914" s="101"/>
    </row>
    <row r="4915" spans="1:11" x14ac:dyDescent="0.3">
      <c r="A4915" s="101"/>
      <c r="B4915" s="101"/>
      <c r="C4915" s="101"/>
      <c r="D4915" s="101"/>
      <c r="E4915" s="101"/>
      <c r="F4915" s="101"/>
      <c r="G4915" s="101"/>
      <c r="H4915" s="101"/>
      <c r="I4915" s="101"/>
      <c r="J4915" s="101"/>
      <c r="K4915" s="101"/>
    </row>
    <row r="4916" spans="1:11" x14ac:dyDescent="0.3">
      <c r="A4916" s="101"/>
      <c r="B4916" s="101"/>
      <c r="C4916" s="101"/>
      <c r="D4916" s="101"/>
      <c r="E4916" s="101"/>
      <c r="F4916" s="101"/>
      <c r="G4916" s="101"/>
      <c r="H4916" s="101"/>
      <c r="I4916" s="101"/>
      <c r="J4916" s="101"/>
      <c r="K4916" s="101"/>
    </row>
    <row r="4917" spans="1:11" x14ac:dyDescent="0.3">
      <c r="A4917" s="101"/>
      <c r="B4917" s="101"/>
      <c r="C4917" s="101"/>
      <c r="D4917" s="101"/>
      <c r="E4917" s="101"/>
      <c r="F4917" s="101"/>
      <c r="G4917" s="101"/>
      <c r="H4917" s="101"/>
      <c r="I4917" s="101"/>
      <c r="J4917" s="101"/>
      <c r="K4917" s="101"/>
    </row>
    <row r="4918" spans="1:11" x14ac:dyDescent="0.3">
      <c r="A4918" s="101"/>
      <c r="B4918" s="101"/>
      <c r="C4918" s="101"/>
      <c r="D4918" s="101"/>
      <c r="E4918" s="101"/>
      <c r="F4918" s="101"/>
      <c r="G4918" s="101"/>
      <c r="H4918" s="101"/>
      <c r="I4918" s="101"/>
      <c r="J4918" s="101"/>
      <c r="K4918" s="101"/>
    </row>
    <row r="4919" spans="1:11" x14ac:dyDescent="0.3">
      <c r="A4919" s="101"/>
      <c r="B4919" s="101"/>
      <c r="C4919" s="101"/>
      <c r="D4919" s="101"/>
      <c r="E4919" s="101"/>
      <c r="F4919" s="101"/>
      <c r="G4919" s="101"/>
      <c r="H4919" s="101"/>
      <c r="I4919" s="101"/>
      <c r="J4919" s="101"/>
      <c r="K4919" s="101"/>
    </row>
    <row r="4920" spans="1:11" x14ac:dyDescent="0.3">
      <c r="A4920" s="101"/>
      <c r="B4920" s="101"/>
      <c r="C4920" s="101"/>
      <c r="D4920" s="101"/>
      <c r="E4920" s="101"/>
      <c r="F4920" s="101"/>
      <c r="G4920" s="101"/>
      <c r="H4920" s="101"/>
      <c r="I4920" s="101"/>
      <c r="J4920" s="101"/>
      <c r="K4920" s="101"/>
    </row>
    <row r="4921" spans="1:11" x14ac:dyDescent="0.3">
      <c r="A4921" s="101"/>
      <c r="B4921" s="101"/>
      <c r="C4921" s="101"/>
      <c r="D4921" s="101"/>
      <c r="E4921" s="101"/>
      <c r="F4921" s="101"/>
      <c r="G4921" s="101"/>
      <c r="H4921" s="101"/>
      <c r="I4921" s="101"/>
      <c r="J4921" s="101"/>
      <c r="K4921" s="101"/>
    </row>
    <row r="4922" spans="1:11" x14ac:dyDescent="0.3">
      <c r="A4922" s="101"/>
      <c r="B4922" s="101"/>
      <c r="C4922" s="101"/>
      <c r="D4922" s="101"/>
      <c r="E4922" s="101"/>
      <c r="F4922" s="101"/>
      <c r="G4922" s="101"/>
      <c r="H4922" s="101"/>
      <c r="I4922" s="101"/>
      <c r="J4922" s="101"/>
      <c r="K4922" s="101"/>
    </row>
    <row r="4923" spans="1:11" x14ac:dyDescent="0.3">
      <c r="A4923" s="101"/>
      <c r="B4923" s="101"/>
      <c r="C4923" s="101"/>
      <c r="D4923" s="101"/>
      <c r="E4923" s="101"/>
      <c r="F4923" s="101"/>
      <c r="G4923" s="101"/>
      <c r="H4923" s="101"/>
      <c r="I4923" s="101"/>
      <c r="J4923" s="101"/>
      <c r="K4923" s="101"/>
    </row>
    <row r="4924" spans="1:11" x14ac:dyDescent="0.3">
      <c r="A4924" s="101"/>
      <c r="B4924" s="101"/>
      <c r="C4924" s="101"/>
      <c r="D4924" s="101"/>
      <c r="E4924" s="101"/>
      <c r="F4924" s="101"/>
      <c r="G4924" s="101"/>
      <c r="H4924" s="101"/>
      <c r="I4924" s="101"/>
      <c r="J4924" s="101"/>
      <c r="K4924" s="101"/>
    </row>
    <row r="4925" spans="1:11" x14ac:dyDescent="0.3">
      <c r="A4925" s="101"/>
      <c r="B4925" s="101"/>
      <c r="C4925" s="101"/>
      <c r="D4925" s="101"/>
      <c r="E4925" s="101"/>
      <c r="F4925" s="101"/>
      <c r="G4925" s="101"/>
      <c r="H4925" s="101"/>
      <c r="I4925" s="101"/>
      <c r="J4925" s="101"/>
      <c r="K4925" s="101"/>
    </row>
    <row r="4926" spans="1:11" x14ac:dyDescent="0.3">
      <c r="A4926" s="101"/>
      <c r="B4926" s="101"/>
      <c r="C4926" s="101"/>
      <c r="D4926" s="101"/>
      <c r="E4926" s="101"/>
      <c r="F4926" s="101"/>
      <c r="G4926" s="101"/>
      <c r="H4926" s="101"/>
      <c r="I4926" s="101"/>
      <c r="J4926" s="101"/>
      <c r="K4926" s="101"/>
    </row>
    <row r="4927" spans="1:11" x14ac:dyDescent="0.3">
      <c r="A4927" s="101"/>
      <c r="B4927" s="101"/>
      <c r="C4927" s="101"/>
      <c r="D4927" s="101"/>
      <c r="E4927" s="101"/>
      <c r="F4927" s="101"/>
      <c r="G4927" s="101"/>
      <c r="H4927" s="101"/>
      <c r="I4927" s="101"/>
      <c r="J4927" s="101"/>
      <c r="K4927" s="101"/>
    </row>
    <row r="4928" spans="1:11" x14ac:dyDescent="0.3">
      <c r="A4928" s="101"/>
      <c r="B4928" s="101"/>
      <c r="C4928" s="101"/>
      <c r="D4928" s="101"/>
      <c r="E4928" s="101"/>
      <c r="F4928" s="101"/>
      <c r="G4928" s="101"/>
      <c r="H4928" s="101"/>
      <c r="I4928" s="101"/>
      <c r="J4928" s="101"/>
      <c r="K4928" s="101"/>
    </row>
    <row r="4929" spans="1:11" x14ac:dyDescent="0.3">
      <c r="A4929" s="101"/>
      <c r="B4929" s="101"/>
      <c r="C4929" s="101"/>
      <c r="D4929" s="101"/>
      <c r="E4929" s="101"/>
      <c r="F4929" s="101"/>
      <c r="G4929" s="101"/>
      <c r="H4929" s="101"/>
      <c r="I4929" s="101"/>
      <c r="J4929" s="101"/>
      <c r="K4929" s="101"/>
    </row>
    <row r="4930" spans="1:11" x14ac:dyDescent="0.3">
      <c r="A4930" s="101"/>
      <c r="B4930" s="101"/>
      <c r="C4930" s="101"/>
      <c r="D4930" s="101"/>
      <c r="E4930" s="101"/>
      <c r="F4930" s="101"/>
      <c r="G4930" s="101"/>
      <c r="H4930" s="101"/>
      <c r="I4930" s="101"/>
      <c r="J4930" s="101"/>
      <c r="K4930" s="101"/>
    </row>
    <row r="4931" spans="1:11" x14ac:dyDescent="0.3">
      <c r="A4931" s="101"/>
      <c r="B4931" s="101"/>
      <c r="C4931" s="101"/>
      <c r="D4931" s="101"/>
      <c r="E4931" s="101"/>
      <c r="F4931" s="101"/>
      <c r="G4931" s="101"/>
      <c r="H4931" s="101"/>
      <c r="I4931" s="101"/>
      <c r="J4931" s="101"/>
      <c r="K4931" s="101"/>
    </row>
    <row r="4932" spans="1:11" x14ac:dyDescent="0.3">
      <c r="A4932" s="101"/>
      <c r="B4932" s="101"/>
      <c r="C4932" s="101"/>
      <c r="D4932" s="101"/>
      <c r="E4932" s="101"/>
      <c r="F4932" s="101"/>
      <c r="G4932" s="101"/>
      <c r="H4932" s="101"/>
      <c r="I4932" s="101"/>
      <c r="J4932" s="101"/>
      <c r="K4932" s="101"/>
    </row>
    <row r="4933" spans="1:11" x14ac:dyDescent="0.3">
      <c r="A4933" s="101"/>
      <c r="B4933" s="101"/>
      <c r="C4933" s="101"/>
      <c r="D4933" s="101"/>
      <c r="E4933" s="101"/>
      <c r="F4933" s="101"/>
      <c r="G4933" s="101"/>
      <c r="H4933" s="101"/>
      <c r="I4933" s="101"/>
      <c r="J4933" s="101"/>
      <c r="K4933" s="101"/>
    </row>
    <row r="4934" spans="1:11" x14ac:dyDescent="0.3">
      <c r="A4934" s="101"/>
      <c r="B4934" s="101"/>
      <c r="C4934" s="101"/>
      <c r="D4934" s="101"/>
      <c r="E4934" s="101"/>
      <c r="F4934" s="101"/>
      <c r="G4934" s="101"/>
      <c r="H4934" s="101"/>
      <c r="I4934" s="101"/>
      <c r="J4934" s="101"/>
      <c r="K4934" s="101"/>
    </row>
    <row r="4935" spans="1:11" x14ac:dyDescent="0.3">
      <c r="A4935" s="101"/>
      <c r="B4935" s="101"/>
      <c r="C4935" s="101"/>
      <c r="D4935" s="101"/>
      <c r="E4935" s="101"/>
      <c r="F4935" s="101"/>
      <c r="G4935" s="101"/>
      <c r="H4935" s="101"/>
      <c r="I4935" s="101"/>
      <c r="J4935" s="101"/>
      <c r="K4935" s="101"/>
    </row>
    <row r="4936" spans="1:11" x14ac:dyDescent="0.3">
      <c r="A4936" s="101"/>
      <c r="B4936" s="101"/>
      <c r="C4936" s="101"/>
      <c r="D4936" s="101"/>
      <c r="E4936" s="101"/>
      <c r="F4936" s="101"/>
      <c r="G4936" s="101"/>
      <c r="H4936" s="101"/>
      <c r="I4936" s="101"/>
      <c r="J4936" s="101"/>
      <c r="K4936" s="101"/>
    </row>
    <row r="4937" spans="1:11" x14ac:dyDescent="0.3">
      <c r="A4937" s="101"/>
      <c r="B4937" s="101"/>
      <c r="C4937" s="101"/>
      <c r="D4937" s="101"/>
      <c r="E4937" s="101"/>
      <c r="F4937" s="101"/>
      <c r="G4937" s="101"/>
      <c r="H4937" s="101"/>
      <c r="I4937" s="101"/>
      <c r="J4937" s="101"/>
      <c r="K4937" s="101"/>
    </row>
    <row r="4938" spans="1:11" x14ac:dyDescent="0.3">
      <c r="A4938" s="101"/>
      <c r="B4938" s="101"/>
      <c r="C4938" s="101"/>
      <c r="D4938" s="101"/>
      <c r="E4938" s="101"/>
      <c r="F4938" s="101"/>
      <c r="G4938" s="101"/>
      <c r="H4938" s="101"/>
      <c r="I4938" s="101"/>
      <c r="J4938" s="101"/>
      <c r="K4938" s="101"/>
    </row>
    <row r="4939" spans="1:11" x14ac:dyDescent="0.3">
      <c r="A4939" s="101"/>
      <c r="B4939" s="101"/>
      <c r="C4939" s="101"/>
      <c r="D4939" s="101"/>
      <c r="E4939" s="101"/>
      <c r="F4939" s="101"/>
      <c r="G4939" s="101"/>
      <c r="H4939" s="101"/>
      <c r="I4939" s="101"/>
      <c r="J4939" s="101"/>
      <c r="K4939" s="101"/>
    </row>
    <row r="4940" spans="1:11" x14ac:dyDescent="0.3">
      <c r="A4940" s="101"/>
      <c r="B4940" s="101"/>
      <c r="C4940" s="101"/>
      <c r="D4940" s="101"/>
      <c r="E4940" s="101"/>
      <c r="F4940" s="101"/>
      <c r="G4940" s="101"/>
      <c r="H4940" s="101"/>
      <c r="I4940" s="101"/>
      <c r="J4940" s="101"/>
      <c r="K4940" s="101"/>
    </row>
    <row r="4941" spans="1:11" x14ac:dyDescent="0.3">
      <c r="A4941" s="101"/>
      <c r="B4941" s="101"/>
      <c r="C4941" s="101"/>
      <c r="D4941" s="101"/>
      <c r="E4941" s="101"/>
      <c r="F4941" s="101"/>
      <c r="G4941" s="101"/>
      <c r="H4941" s="101"/>
      <c r="I4941" s="101"/>
      <c r="J4941" s="101"/>
      <c r="K4941" s="101"/>
    </row>
    <row r="4942" spans="1:11" x14ac:dyDescent="0.3">
      <c r="A4942" s="101"/>
      <c r="B4942" s="101"/>
      <c r="C4942" s="101"/>
      <c r="D4942" s="101"/>
      <c r="E4942" s="101"/>
      <c r="F4942" s="101"/>
      <c r="G4942" s="101"/>
      <c r="H4942" s="101"/>
      <c r="I4942" s="101"/>
      <c r="J4942" s="101"/>
      <c r="K4942" s="101"/>
    </row>
    <row r="4943" spans="1:11" x14ac:dyDescent="0.3">
      <c r="A4943" s="101"/>
      <c r="B4943" s="101"/>
      <c r="C4943" s="101"/>
      <c r="D4943" s="101"/>
      <c r="E4943" s="101"/>
      <c r="F4943" s="101"/>
      <c r="G4943" s="101"/>
      <c r="H4943" s="101"/>
      <c r="I4943" s="101"/>
      <c r="J4943" s="101"/>
      <c r="K4943" s="101"/>
    </row>
    <row r="4944" spans="1:11" x14ac:dyDescent="0.3">
      <c r="A4944" s="101"/>
      <c r="B4944" s="101"/>
      <c r="C4944" s="101"/>
      <c r="D4944" s="101"/>
      <c r="E4944" s="101"/>
      <c r="F4944" s="101"/>
      <c r="G4944" s="101"/>
      <c r="H4944" s="101"/>
      <c r="I4944" s="101"/>
      <c r="J4944" s="101"/>
      <c r="K4944" s="101"/>
    </row>
    <row r="4945" spans="1:11" x14ac:dyDescent="0.3">
      <c r="A4945" s="101"/>
      <c r="B4945" s="101"/>
      <c r="C4945" s="101"/>
      <c r="D4945" s="101"/>
      <c r="E4945" s="101"/>
      <c r="F4945" s="101"/>
      <c r="G4945" s="101"/>
      <c r="H4945" s="101"/>
      <c r="I4945" s="101"/>
      <c r="J4945" s="101"/>
      <c r="K4945" s="101"/>
    </row>
    <row r="4946" spans="1:11" x14ac:dyDescent="0.3">
      <c r="A4946" s="101"/>
      <c r="B4946" s="101"/>
      <c r="C4946" s="101"/>
      <c r="D4946" s="101"/>
      <c r="E4946" s="101"/>
      <c r="F4946" s="101"/>
      <c r="G4946" s="101"/>
      <c r="H4946" s="101"/>
      <c r="I4946" s="101"/>
      <c r="J4946" s="101"/>
      <c r="K4946" s="101"/>
    </row>
    <row r="4947" spans="1:11" x14ac:dyDescent="0.3">
      <c r="A4947" s="101"/>
      <c r="B4947" s="101"/>
      <c r="C4947" s="101"/>
      <c r="D4947" s="101"/>
      <c r="E4947" s="101"/>
      <c r="F4947" s="101"/>
      <c r="G4947" s="101"/>
      <c r="H4947" s="101"/>
      <c r="I4947" s="101"/>
      <c r="J4947" s="101"/>
      <c r="K4947" s="101"/>
    </row>
    <row r="4948" spans="1:11" x14ac:dyDescent="0.3">
      <c r="A4948" s="101"/>
      <c r="B4948" s="101"/>
      <c r="C4948" s="101"/>
      <c r="D4948" s="101"/>
      <c r="E4948" s="101"/>
      <c r="F4948" s="101"/>
      <c r="G4948" s="101"/>
      <c r="H4948" s="101"/>
      <c r="I4948" s="101"/>
      <c r="J4948" s="101"/>
      <c r="K4948" s="101"/>
    </row>
    <row r="4949" spans="1:11" x14ac:dyDescent="0.3">
      <c r="A4949" s="101"/>
      <c r="B4949" s="101"/>
      <c r="C4949" s="101"/>
      <c r="D4949" s="101"/>
      <c r="E4949" s="101"/>
      <c r="F4949" s="101"/>
      <c r="G4949" s="101"/>
      <c r="H4949" s="101"/>
      <c r="I4949" s="101"/>
      <c r="J4949" s="101"/>
      <c r="K4949" s="101"/>
    </row>
    <row r="4950" spans="1:11" x14ac:dyDescent="0.3">
      <c r="A4950" s="101"/>
      <c r="B4950" s="101"/>
      <c r="C4950" s="101"/>
      <c r="D4950" s="101"/>
      <c r="E4950" s="101"/>
      <c r="F4950" s="101"/>
      <c r="G4950" s="101"/>
      <c r="H4950" s="101"/>
      <c r="I4950" s="101"/>
      <c r="J4950" s="101"/>
      <c r="K4950" s="101"/>
    </row>
    <row r="4951" spans="1:11" x14ac:dyDescent="0.3">
      <c r="A4951" s="101"/>
      <c r="B4951" s="101"/>
      <c r="C4951" s="101"/>
      <c r="D4951" s="101"/>
      <c r="E4951" s="101"/>
      <c r="F4951" s="101"/>
      <c r="G4951" s="101"/>
      <c r="H4951" s="101"/>
      <c r="I4951" s="101"/>
      <c r="J4951" s="101"/>
      <c r="K4951" s="101"/>
    </row>
    <row r="4952" spans="1:11" x14ac:dyDescent="0.3">
      <c r="A4952" s="101"/>
      <c r="B4952" s="101"/>
      <c r="C4952" s="101"/>
      <c r="D4952" s="101"/>
      <c r="E4952" s="101"/>
      <c r="F4952" s="101"/>
      <c r="G4952" s="101"/>
      <c r="H4952" s="101"/>
      <c r="I4952" s="101"/>
      <c r="J4952" s="101"/>
      <c r="K4952" s="101"/>
    </row>
    <row r="4953" spans="1:11" x14ac:dyDescent="0.3">
      <c r="A4953" s="101"/>
      <c r="B4953" s="101"/>
      <c r="C4953" s="101"/>
      <c r="D4953" s="101"/>
      <c r="E4953" s="101"/>
      <c r="F4953" s="101"/>
      <c r="G4953" s="101"/>
      <c r="H4953" s="101"/>
      <c r="I4953" s="101"/>
      <c r="J4953" s="101"/>
      <c r="K4953" s="101"/>
    </row>
    <row r="4954" spans="1:11" x14ac:dyDescent="0.3">
      <c r="A4954" s="101"/>
      <c r="B4954" s="101"/>
      <c r="C4954" s="101"/>
      <c r="D4954" s="101"/>
      <c r="E4954" s="101"/>
      <c r="F4954" s="101"/>
      <c r="G4954" s="101"/>
      <c r="H4954" s="101"/>
      <c r="I4954" s="101"/>
      <c r="J4954" s="101"/>
      <c r="K4954" s="101"/>
    </row>
    <row r="4955" spans="1:11" x14ac:dyDescent="0.3">
      <c r="A4955" s="101"/>
      <c r="B4955" s="101"/>
      <c r="C4955" s="101"/>
      <c r="D4955" s="101"/>
      <c r="E4955" s="101"/>
      <c r="F4955" s="101"/>
      <c r="G4955" s="101"/>
      <c r="H4955" s="101"/>
      <c r="I4955" s="101"/>
      <c r="J4955" s="101"/>
      <c r="K4955" s="101"/>
    </row>
    <row r="4956" spans="1:11" x14ac:dyDescent="0.3">
      <c r="A4956" s="101"/>
      <c r="B4956" s="101"/>
      <c r="C4956" s="101"/>
      <c r="D4956" s="101"/>
      <c r="E4956" s="101"/>
      <c r="F4956" s="101"/>
      <c r="G4956" s="101"/>
      <c r="H4956" s="101"/>
      <c r="I4956" s="101"/>
      <c r="J4956" s="101"/>
      <c r="K4956" s="101"/>
    </row>
    <row r="4957" spans="1:11" x14ac:dyDescent="0.3">
      <c r="A4957" s="101"/>
      <c r="B4957" s="101"/>
      <c r="C4957" s="101"/>
      <c r="D4957" s="101"/>
      <c r="E4957" s="101"/>
      <c r="F4957" s="101"/>
      <c r="G4957" s="101"/>
      <c r="H4957" s="101"/>
      <c r="I4957" s="101"/>
      <c r="J4957" s="101"/>
      <c r="K4957" s="101"/>
    </row>
    <row r="4958" spans="1:11" x14ac:dyDescent="0.3">
      <c r="A4958" s="101"/>
      <c r="B4958" s="101"/>
      <c r="C4958" s="101"/>
      <c r="D4958" s="101"/>
      <c r="E4958" s="101"/>
      <c r="F4958" s="101"/>
      <c r="G4958" s="101"/>
      <c r="H4958" s="101"/>
      <c r="I4958" s="101"/>
      <c r="J4958" s="101"/>
      <c r="K4958" s="101"/>
    </row>
    <row r="4959" spans="1:11" x14ac:dyDescent="0.3">
      <c r="A4959" s="101"/>
      <c r="B4959" s="101"/>
      <c r="C4959" s="101"/>
      <c r="D4959" s="101"/>
      <c r="E4959" s="101"/>
      <c r="F4959" s="101"/>
      <c r="G4959" s="101"/>
      <c r="H4959" s="101"/>
      <c r="I4959" s="101"/>
      <c r="J4959" s="101"/>
      <c r="K4959" s="101"/>
    </row>
    <row r="4960" spans="1:11" x14ac:dyDescent="0.3">
      <c r="A4960" s="101"/>
      <c r="B4960" s="101"/>
      <c r="C4960" s="101"/>
      <c r="D4960" s="101"/>
      <c r="E4960" s="101"/>
      <c r="F4960" s="101"/>
      <c r="G4960" s="101"/>
      <c r="H4960" s="101"/>
      <c r="I4960" s="101"/>
      <c r="J4960" s="101"/>
      <c r="K4960" s="101"/>
    </row>
    <row r="4961" spans="1:11" x14ac:dyDescent="0.3">
      <c r="A4961" s="101"/>
      <c r="B4961" s="101"/>
      <c r="C4961" s="101"/>
      <c r="D4961" s="101"/>
      <c r="E4961" s="101"/>
      <c r="F4961" s="101"/>
      <c r="G4961" s="101"/>
      <c r="H4961" s="101"/>
      <c r="I4961" s="101"/>
      <c r="J4961" s="101"/>
      <c r="K4961" s="101"/>
    </row>
    <row r="4962" spans="1:11" x14ac:dyDescent="0.3">
      <c r="A4962" s="101"/>
      <c r="B4962" s="101"/>
      <c r="C4962" s="101"/>
      <c r="D4962" s="101"/>
      <c r="E4962" s="101"/>
      <c r="F4962" s="101"/>
      <c r="G4962" s="101"/>
      <c r="H4962" s="101"/>
      <c r="I4962" s="101"/>
      <c r="J4962" s="101"/>
      <c r="K4962" s="101"/>
    </row>
    <row r="4963" spans="1:11" x14ac:dyDescent="0.3">
      <c r="A4963" s="101"/>
      <c r="B4963" s="101"/>
      <c r="C4963" s="101"/>
      <c r="D4963" s="101"/>
      <c r="E4963" s="101"/>
      <c r="F4963" s="101"/>
      <c r="G4963" s="101"/>
      <c r="H4963" s="101"/>
      <c r="I4963" s="101"/>
      <c r="J4963" s="101"/>
      <c r="K4963" s="101"/>
    </row>
    <row r="4964" spans="1:11" x14ac:dyDescent="0.3">
      <c r="A4964" s="101"/>
      <c r="B4964" s="101"/>
      <c r="C4964" s="101"/>
      <c r="D4964" s="101"/>
      <c r="E4964" s="101"/>
      <c r="F4964" s="101"/>
      <c r="G4964" s="101"/>
      <c r="H4964" s="101"/>
      <c r="I4964" s="101"/>
      <c r="J4964" s="101"/>
      <c r="K4964" s="101"/>
    </row>
    <row r="4965" spans="1:11" x14ac:dyDescent="0.3">
      <c r="A4965" s="101"/>
      <c r="B4965" s="101"/>
      <c r="C4965" s="101"/>
      <c r="D4965" s="101"/>
      <c r="E4965" s="101"/>
      <c r="F4965" s="101"/>
      <c r="G4965" s="101"/>
      <c r="H4965" s="101"/>
      <c r="I4965" s="101"/>
      <c r="J4965" s="101"/>
      <c r="K4965" s="101"/>
    </row>
    <row r="4966" spans="1:11" x14ac:dyDescent="0.3">
      <c r="A4966" s="101"/>
      <c r="B4966" s="101"/>
      <c r="C4966" s="101"/>
      <c r="D4966" s="101"/>
      <c r="E4966" s="101"/>
      <c r="F4966" s="101"/>
      <c r="G4966" s="101"/>
      <c r="H4966" s="101"/>
      <c r="I4966" s="101"/>
      <c r="J4966" s="101"/>
      <c r="K4966" s="101"/>
    </row>
    <row r="4967" spans="1:11" x14ac:dyDescent="0.3">
      <c r="A4967" s="101"/>
      <c r="B4967" s="101"/>
      <c r="C4967" s="101"/>
      <c r="D4967" s="101"/>
      <c r="E4967" s="101"/>
      <c r="F4967" s="101"/>
      <c r="G4967" s="101"/>
      <c r="H4967" s="101"/>
      <c r="I4967" s="101"/>
      <c r="J4967" s="101"/>
      <c r="K4967" s="101"/>
    </row>
    <row r="4968" spans="1:11" x14ac:dyDescent="0.3">
      <c r="A4968" s="101"/>
      <c r="B4968" s="101"/>
      <c r="C4968" s="101"/>
      <c r="D4968" s="101"/>
      <c r="E4968" s="101"/>
      <c r="F4968" s="101"/>
      <c r="G4968" s="101"/>
      <c r="H4968" s="101"/>
      <c r="I4968" s="101"/>
      <c r="J4968" s="101"/>
      <c r="K4968" s="101"/>
    </row>
    <row r="4969" spans="1:11" x14ac:dyDescent="0.3">
      <c r="A4969" s="101"/>
      <c r="B4969" s="101"/>
      <c r="C4969" s="101"/>
      <c r="D4969" s="101"/>
      <c r="E4969" s="101"/>
      <c r="F4969" s="101"/>
      <c r="G4969" s="101"/>
      <c r="H4969" s="101"/>
      <c r="I4969" s="101"/>
      <c r="J4969" s="101"/>
      <c r="K4969" s="101"/>
    </row>
    <row r="4970" spans="1:11" x14ac:dyDescent="0.3">
      <c r="A4970" s="101"/>
      <c r="B4970" s="101"/>
      <c r="C4970" s="101"/>
      <c r="D4970" s="101"/>
      <c r="E4970" s="101"/>
      <c r="F4970" s="101"/>
      <c r="G4970" s="101"/>
      <c r="H4970" s="101"/>
      <c r="I4970" s="101"/>
      <c r="J4970" s="101"/>
      <c r="K4970" s="101"/>
    </row>
    <row r="4971" spans="1:11" x14ac:dyDescent="0.3">
      <c r="A4971" s="101"/>
      <c r="B4971" s="101"/>
      <c r="C4971" s="101"/>
      <c r="D4971" s="101"/>
      <c r="E4971" s="101"/>
      <c r="F4971" s="101"/>
      <c r="G4971" s="101"/>
      <c r="H4971" s="101"/>
      <c r="I4971" s="101"/>
      <c r="J4971" s="101"/>
      <c r="K4971" s="101"/>
    </row>
    <row r="4972" spans="1:11" x14ac:dyDescent="0.3">
      <c r="A4972" s="101"/>
      <c r="B4972" s="101"/>
      <c r="C4972" s="101"/>
      <c r="D4972" s="101"/>
      <c r="E4972" s="101"/>
      <c r="F4972" s="101"/>
      <c r="G4972" s="101"/>
      <c r="H4972" s="101"/>
      <c r="I4972" s="101"/>
      <c r="J4972" s="101"/>
      <c r="K4972" s="101"/>
    </row>
    <row r="4973" spans="1:11" x14ac:dyDescent="0.3">
      <c r="A4973" s="101"/>
      <c r="B4973" s="101"/>
      <c r="C4973" s="101"/>
      <c r="D4973" s="101"/>
      <c r="E4973" s="101"/>
      <c r="F4973" s="101"/>
      <c r="G4973" s="101"/>
      <c r="H4973" s="101"/>
      <c r="I4973" s="101"/>
      <c r="J4973" s="101"/>
      <c r="K4973" s="101"/>
    </row>
    <row r="4974" spans="1:11" x14ac:dyDescent="0.3">
      <c r="A4974" s="101"/>
      <c r="B4974" s="101"/>
      <c r="C4974" s="101"/>
      <c r="D4974" s="101"/>
      <c r="E4974" s="101"/>
      <c r="F4974" s="101"/>
      <c r="G4974" s="101"/>
      <c r="H4974" s="101"/>
      <c r="I4974" s="101"/>
      <c r="J4974" s="101"/>
      <c r="K4974" s="101"/>
    </row>
    <row r="4975" spans="1:11" x14ac:dyDescent="0.3">
      <c r="A4975" s="101"/>
      <c r="B4975" s="101"/>
      <c r="C4975" s="101"/>
      <c r="D4975" s="101"/>
      <c r="E4975" s="101"/>
      <c r="F4975" s="101"/>
      <c r="G4975" s="101"/>
      <c r="H4975" s="101"/>
      <c r="I4975" s="101"/>
      <c r="J4975" s="101"/>
      <c r="K4975" s="101"/>
    </row>
    <row r="4976" spans="1:11" x14ac:dyDescent="0.3">
      <c r="A4976" s="101"/>
      <c r="B4976" s="101"/>
      <c r="C4976" s="101"/>
      <c r="D4976" s="101"/>
      <c r="E4976" s="101"/>
      <c r="F4976" s="101"/>
      <c r="G4976" s="101"/>
      <c r="H4976" s="101"/>
      <c r="I4976" s="101"/>
      <c r="J4976" s="101"/>
      <c r="K4976" s="101"/>
    </row>
    <row r="4977" spans="1:11" x14ac:dyDescent="0.3">
      <c r="A4977" s="101"/>
      <c r="B4977" s="101"/>
      <c r="C4977" s="101"/>
      <c r="D4977" s="101"/>
      <c r="E4977" s="101"/>
      <c r="F4977" s="101"/>
      <c r="G4977" s="101"/>
      <c r="H4977" s="101"/>
      <c r="I4977" s="101"/>
      <c r="J4977" s="101"/>
      <c r="K4977" s="101"/>
    </row>
    <row r="4978" spans="1:11" x14ac:dyDescent="0.3">
      <c r="A4978" s="101"/>
      <c r="B4978" s="101"/>
      <c r="C4978" s="101"/>
      <c r="D4978" s="101"/>
      <c r="E4978" s="101"/>
      <c r="F4978" s="101"/>
      <c r="G4978" s="101"/>
      <c r="H4978" s="101"/>
      <c r="I4978" s="101"/>
      <c r="J4978" s="101"/>
      <c r="K4978" s="101"/>
    </row>
    <row r="4979" spans="1:11" x14ac:dyDescent="0.3">
      <c r="A4979" s="101"/>
      <c r="B4979" s="101"/>
      <c r="C4979" s="101"/>
      <c r="D4979" s="101"/>
      <c r="E4979" s="101"/>
      <c r="F4979" s="101"/>
      <c r="G4979" s="101"/>
      <c r="H4979" s="101"/>
      <c r="I4979" s="101"/>
      <c r="J4979" s="101"/>
      <c r="K4979" s="101"/>
    </row>
    <row r="4980" spans="1:11" x14ac:dyDescent="0.3">
      <c r="A4980" s="101"/>
      <c r="B4980" s="101"/>
      <c r="C4980" s="101"/>
      <c r="D4980" s="101"/>
      <c r="E4980" s="101"/>
      <c r="F4980" s="101"/>
      <c r="G4980" s="101"/>
      <c r="H4980" s="101"/>
      <c r="I4980" s="101"/>
      <c r="J4980" s="101"/>
      <c r="K4980" s="101"/>
    </row>
    <row r="4981" spans="1:11" x14ac:dyDescent="0.3">
      <c r="A4981" s="101"/>
      <c r="B4981" s="101"/>
      <c r="C4981" s="101"/>
      <c r="D4981" s="101"/>
      <c r="E4981" s="101"/>
      <c r="F4981" s="101"/>
      <c r="G4981" s="101"/>
      <c r="H4981" s="101"/>
      <c r="I4981" s="101"/>
      <c r="J4981" s="101"/>
      <c r="K4981" s="101"/>
    </row>
    <row r="4982" spans="1:11" x14ac:dyDescent="0.3">
      <c r="A4982" s="101"/>
      <c r="B4982" s="101"/>
      <c r="C4982" s="101"/>
      <c r="D4982" s="101"/>
      <c r="E4982" s="101"/>
      <c r="F4982" s="101"/>
      <c r="G4982" s="101"/>
      <c r="H4982" s="101"/>
      <c r="I4982" s="101"/>
      <c r="J4982" s="101"/>
      <c r="K4982" s="101"/>
    </row>
    <row r="4983" spans="1:11" x14ac:dyDescent="0.3">
      <c r="A4983" s="101"/>
      <c r="B4983" s="101"/>
      <c r="C4983" s="101"/>
      <c r="D4983" s="101"/>
      <c r="E4983" s="101"/>
      <c r="F4983" s="101"/>
      <c r="G4983" s="101"/>
      <c r="H4983" s="101"/>
      <c r="I4983" s="101"/>
      <c r="J4983" s="101"/>
      <c r="K4983" s="101"/>
    </row>
    <row r="4984" spans="1:11" x14ac:dyDescent="0.3">
      <c r="A4984" s="101"/>
      <c r="B4984" s="101"/>
      <c r="C4984" s="101"/>
      <c r="D4984" s="101"/>
      <c r="E4984" s="101"/>
      <c r="F4984" s="101"/>
      <c r="G4984" s="101"/>
      <c r="H4984" s="101"/>
      <c r="I4984" s="101"/>
      <c r="J4984" s="101"/>
      <c r="K4984" s="101"/>
    </row>
    <row r="4985" spans="1:11" x14ac:dyDescent="0.3">
      <c r="A4985" s="101"/>
      <c r="B4985" s="101"/>
      <c r="C4985" s="101"/>
      <c r="D4985" s="101"/>
      <c r="E4985" s="101"/>
      <c r="F4985" s="101"/>
      <c r="G4985" s="101"/>
      <c r="H4985" s="101"/>
      <c r="I4985" s="101"/>
      <c r="J4985" s="101"/>
      <c r="K4985" s="101"/>
    </row>
    <row r="4986" spans="1:11" x14ac:dyDescent="0.3">
      <c r="A4986" s="101"/>
      <c r="B4986" s="101"/>
      <c r="C4986" s="101"/>
      <c r="D4986" s="101"/>
      <c r="E4986" s="101"/>
      <c r="F4986" s="101"/>
      <c r="G4986" s="101"/>
      <c r="H4986" s="101"/>
      <c r="I4986" s="101"/>
      <c r="J4986" s="101"/>
      <c r="K4986" s="101"/>
    </row>
    <row r="4987" spans="1:11" x14ac:dyDescent="0.3">
      <c r="A4987" s="101"/>
      <c r="B4987" s="101"/>
      <c r="C4987" s="101"/>
      <c r="D4987" s="101"/>
      <c r="E4987" s="101"/>
      <c r="F4987" s="101"/>
      <c r="G4987" s="101"/>
      <c r="H4987" s="101"/>
      <c r="I4987" s="101"/>
      <c r="J4987" s="101"/>
      <c r="K4987" s="101"/>
    </row>
    <row r="4988" spans="1:11" x14ac:dyDescent="0.3">
      <c r="A4988" s="101"/>
      <c r="B4988" s="101"/>
      <c r="C4988" s="101"/>
      <c r="D4988" s="101"/>
      <c r="E4988" s="101"/>
      <c r="F4988" s="101"/>
      <c r="G4988" s="101"/>
      <c r="H4988" s="101"/>
      <c r="I4988" s="101"/>
      <c r="J4988" s="101"/>
      <c r="K4988" s="101"/>
    </row>
    <row r="4989" spans="1:11" x14ac:dyDescent="0.3">
      <c r="A4989" s="101"/>
      <c r="B4989" s="101"/>
      <c r="C4989" s="101"/>
      <c r="D4989" s="101"/>
      <c r="E4989" s="101"/>
      <c r="F4989" s="101"/>
      <c r="G4989" s="101"/>
      <c r="H4989" s="101"/>
      <c r="I4989" s="101"/>
      <c r="J4989" s="101"/>
      <c r="K4989" s="101"/>
    </row>
    <row r="4990" spans="1:11" x14ac:dyDescent="0.3">
      <c r="A4990" s="101"/>
      <c r="B4990" s="101"/>
      <c r="C4990" s="101"/>
      <c r="D4990" s="101"/>
      <c r="E4990" s="101"/>
      <c r="F4990" s="101"/>
      <c r="G4990" s="101"/>
      <c r="H4990" s="101"/>
      <c r="I4990" s="101"/>
      <c r="J4990" s="101"/>
      <c r="K4990" s="101"/>
    </row>
    <row r="4991" spans="1:11" x14ac:dyDescent="0.3">
      <c r="A4991" s="101"/>
      <c r="B4991" s="101"/>
      <c r="C4991" s="101"/>
      <c r="D4991" s="101"/>
      <c r="E4991" s="101"/>
      <c r="F4991" s="101"/>
      <c r="G4991" s="101"/>
      <c r="H4991" s="101"/>
      <c r="I4991" s="101"/>
      <c r="J4991" s="101"/>
      <c r="K4991" s="101"/>
    </row>
    <row r="4992" spans="1:11" x14ac:dyDescent="0.3">
      <c r="A4992" s="101"/>
      <c r="B4992" s="101"/>
      <c r="C4992" s="101"/>
      <c r="D4992" s="101"/>
      <c r="E4992" s="101"/>
      <c r="F4992" s="101"/>
      <c r="G4992" s="101"/>
      <c r="H4992" s="101"/>
      <c r="I4992" s="101"/>
      <c r="J4992" s="101"/>
      <c r="K4992" s="101"/>
    </row>
    <row r="4993" spans="1:11" x14ac:dyDescent="0.3">
      <c r="A4993" s="101"/>
      <c r="B4993" s="101"/>
      <c r="C4993" s="101"/>
      <c r="D4993" s="101"/>
      <c r="E4993" s="101"/>
      <c r="F4993" s="101"/>
      <c r="G4993" s="101"/>
      <c r="H4993" s="101"/>
      <c r="I4993" s="101"/>
      <c r="J4993" s="101"/>
      <c r="K4993" s="101"/>
    </row>
    <row r="4994" spans="1:11" x14ac:dyDescent="0.3">
      <c r="A4994" s="101"/>
      <c r="B4994" s="101"/>
      <c r="C4994" s="101"/>
      <c r="D4994" s="101"/>
      <c r="E4994" s="101"/>
      <c r="F4994" s="101"/>
      <c r="G4994" s="101"/>
      <c r="H4994" s="101"/>
      <c r="I4994" s="101"/>
      <c r="J4994" s="101"/>
      <c r="K4994" s="101"/>
    </row>
    <row r="4995" spans="1:11" x14ac:dyDescent="0.3">
      <c r="A4995" s="101"/>
      <c r="B4995" s="101"/>
      <c r="C4995" s="101"/>
      <c r="D4995" s="101"/>
      <c r="E4995" s="101"/>
      <c r="F4995" s="101"/>
      <c r="G4995" s="101"/>
      <c r="H4995" s="101"/>
      <c r="I4995" s="101"/>
      <c r="J4995" s="101"/>
      <c r="K4995" s="101"/>
    </row>
    <row r="4996" spans="1:11" x14ac:dyDescent="0.3">
      <c r="A4996" s="101"/>
      <c r="B4996" s="101"/>
      <c r="C4996" s="101"/>
      <c r="D4996" s="101"/>
      <c r="E4996" s="101"/>
      <c r="F4996" s="101"/>
      <c r="G4996" s="101"/>
      <c r="H4996" s="101"/>
      <c r="I4996" s="101"/>
      <c r="J4996" s="101"/>
      <c r="K4996" s="101"/>
    </row>
    <row r="4997" spans="1:11" x14ac:dyDescent="0.3">
      <c r="A4997" s="101"/>
      <c r="B4997" s="101"/>
      <c r="C4997" s="101"/>
      <c r="D4997" s="101"/>
      <c r="E4997" s="101"/>
      <c r="F4997" s="101"/>
      <c r="G4997" s="101"/>
      <c r="H4997" s="101"/>
      <c r="I4997" s="101"/>
      <c r="J4997" s="101"/>
      <c r="K4997" s="101"/>
    </row>
    <row r="4998" spans="1:11" x14ac:dyDescent="0.3">
      <c r="A4998" s="101"/>
      <c r="B4998" s="101"/>
      <c r="C4998" s="101"/>
      <c r="D4998" s="101"/>
      <c r="E4998" s="101"/>
      <c r="F4998" s="101"/>
      <c r="G4998" s="101"/>
      <c r="H4998" s="101"/>
      <c r="I4998" s="101"/>
      <c r="J4998" s="101"/>
      <c r="K4998" s="101"/>
    </row>
    <row r="4999" spans="1:11" x14ac:dyDescent="0.3">
      <c r="A4999" s="101"/>
      <c r="B4999" s="101"/>
      <c r="C4999" s="101"/>
      <c r="D4999" s="101"/>
      <c r="E4999" s="101"/>
      <c r="F4999" s="101"/>
      <c r="G4999" s="101"/>
      <c r="H4999" s="101"/>
      <c r="I4999" s="101"/>
      <c r="J4999" s="101"/>
      <c r="K4999" s="101"/>
    </row>
    <row r="5000" spans="1:11" x14ac:dyDescent="0.3">
      <c r="A5000" s="101"/>
      <c r="B5000" s="101"/>
      <c r="C5000" s="101"/>
      <c r="D5000" s="101"/>
      <c r="E5000" s="101"/>
      <c r="F5000" s="101"/>
      <c r="G5000" s="101"/>
      <c r="H5000" s="101"/>
      <c r="I5000" s="101"/>
      <c r="J5000" s="101"/>
      <c r="K5000" s="101"/>
    </row>
    <row r="5001" spans="1:11" x14ac:dyDescent="0.3">
      <c r="A5001" s="101"/>
      <c r="B5001" s="101"/>
      <c r="C5001" s="101"/>
      <c r="D5001" s="101"/>
      <c r="E5001" s="101"/>
      <c r="F5001" s="101"/>
      <c r="G5001" s="101"/>
      <c r="H5001" s="101"/>
      <c r="I5001" s="101"/>
      <c r="J5001" s="101"/>
      <c r="K5001" s="101"/>
    </row>
  </sheetData>
  <mergeCells count="1">
    <mergeCell ref="A1:K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C5D9F1"/>
  </sheetPr>
  <dimension ref="A1:E26"/>
  <sheetViews>
    <sheetView zoomScaleNormal="100" workbookViewId="0">
      <pane ySplit="2" topLeftCell="A3" activePane="bottomLeft" state="frozen"/>
      <selection pane="bottomLeft" sqref="A1:E1"/>
    </sheetView>
  </sheetViews>
  <sheetFormatPr defaultRowHeight="14.4" x14ac:dyDescent="0.3"/>
  <cols>
    <col min="1" max="5" width="34.44140625" customWidth="1"/>
  </cols>
  <sheetData>
    <row r="1" spans="1:5" ht="80.25" customHeight="1" x14ac:dyDescent="0.3">
      <c r="A1" s="198" t="s">
        <v>168</v>
      </c>
      <c r="B1" s="199"/>
      <c r="C1" s="199"/>
      <c r="D1" s="200"/>
      <c r="E1" s="201"/>
    </row>
    <row r="2" spans="1:5" ht="33.75" customHeight="1" thickBot="1" x14ac:dyDescent="0.35">
      <c r="A2" s="194" t="s">
        <v>110</v>
      </c>
      <c r="B2" s="195"/>
      <c r="C2" s="195"/>
      <c r="D2" s="196">
        <f>COUNT('Housing Placement SUMMARY'!A3:A5000)</f>
        <v>0</v>
      </c>
      <c r="E2" s="197"/>
    </row>
    <row r="3" spans="1:5" ht="21" customHeight="1" x14ac:dyDescent="0.3">
      <c r="A3" s="204"/>
      <c r="B3" s="204"/>
      <c r="C3" s="204"/>
      <c r="D3" s="204"/>
      <c r="E3" s="204"/>
    </row>
    <row r="4" spans="1:5" ht="33.75" customHeight="1" x14ac:dyDescent="0.3">
      <c r="A4" s="205" t="s">
        <v>93</v>
      </c>
      <c r="B4" s="205"/>
      <c r="C4" s="205"/>
      <c r="D4" s="206">
        <f>COUNTIF('Housing Placement SUMMARY'!B3:B5000,"=Female")</f>
        <v>0</v>
      </c>
      <c r="E4" s="206"/>
    </row>
    <row r="5" spans="1:5" ht="31.5" customHeight="1" x14ac:dyDescent="0.3">
      <c r="A5" s="81" t="s">
        <v>64</v>
      </c>
      <c r="B5" s="81" t="s">
        <v>7</v>
      </c>
      <c r="C5" s="81" t="s">
        <v>58</v>
      </c>
      <c r="D5" s="81" t="s">
        <v>89</v>
      </c>
      <c r="E5" s="82" t="s">
        <v>8</v>
      </c>
    </row>
    <row r="6" spans="1:5" ht="15.6" x14ac:dyDescent="0.3">
      <c r="A6" s="128">
        <f>SUMIFS('Housing Placement SUMMARY'!C3:C5000,'Housing Placement SUMMARY'!B3:B5000,"=Female")</f>
        <v>0</v>
      </c>
      <c r="B6" s="128">
        <f>SUMIFS('Housing Placement SUMMARY'!D3:D5000,'Housing Placement SUMMARY'!B3:B5000,"=Female")</f>
        <v>0</v>
      </c>
      <c r="C6" s="128">
        <f>SUMIFS('Housing Placement SUMMARY'!E3:E5000,'Housing Placement SUMMARY'!B3:B5000,"=Female")</f>
        <v>0</v>
      </c>
      <c r="D6" s="150">
        <f>SUMIFS('Housing Placement SUMMARY'!F3:F5000,'Housing Placement SUMMARY'!B3:B5000,"=Female")</f>
        <v>0</v>
      </c>
      <c r="E6" s="128">
        <f>SUMIFS('Housing Placement SUMMARY'!G3:G5000,'Housing Placement SUMMARY'!B3:B5000,"=Female")</f>
        <v>0</v>
      </c>
    </row>
    <row r="7" spans="1:5" ht="31.2" x14ac:dyDescent="0.3">
      <c r="A7" s="81" t="s">
        <v>53</v>
      </c>
      <c r="B7" s="163" t="s">
        <v>130</v>
      </c>
      <c r="C7" s="83" t="s">
        <v>131</v>
      </c>
      <c r="D7" s="186" t="s">
        <v>24</v>
      </c>
      <c r="E7" s="187"/>
    </row>
    <row r="8" spans="1:5" ht="15.6" x14ac:dyDescent="0.3">
      <c r="A8" s="128">
        <f>SUMIFS('Housing Placement SUMMARY'!H3:H5000,'Housing Placement SUMMARY'!B3:B5000,"=Female")</f>
        <v>0</v>
      </c>
      <c r="B8" s="164">
        <f>COUNTIFS('Housing Placement SUMMARY'!I3:I5000,"*",'Housing Placement SUMMARY'!B3:B5000,"=Female")</f>
        <v>0</v>
      </c>
      <c r="C8" s="128">
        <f>SUMIFS('Housing Placement SUMMARY'!J3:J5000,'Housing Placement SUMMARY'!B3:B5000,"=Female")</f>
        <v>0</v>
      </c>
      <c r="D8" s="188">
        <f>SUMIFS('Housing Placement SUMMARY'!K3:K5000,'Housing Placement SUMMARY'!B3:B5000,"=Female")</f>
        <v>0</v>
      </c>
      <c r="E8" s="189"/>
    </row>
    <row r="9" spans="1:5" ht="21" customHeight="1" x14ac:dyDescent="0.3">
      <c r="A9" s="190"/>
      <c r="B9" s="190"/>
      <c r="C9" s="190"/>
      <c r="D9" s="191"/>
      <c r="E9" s="191"/>
    </row>
    <row r="10" spans="1:5" ht="33.75" customHeight="1" x14ac:dyDescent="0.3">
      <c r="A10" s="210" t="s">
        <v>92</v>
      </c>
      <c r="B10" s="210"/>
      <c r="C10" s="210"/>
      <c r="D10" s="207">
        <f>COUNTIF('Housing Placement SUMMARY'!B3:B5000,"=Male")</f>
        <v>0</v>
      </c>
      <c r="E10" s="208"/>
    </row>
    <row r="11" spans="1:5" ht="31.2" x14ac:dyDescent="0.3">
      <c r="A11" s="81" t="s">
        <v>64</v>
      </c>
      <c r="B11" s="81" t="s">
        <v>7</v>
      </c>
      <c r="C11" s="81" t="s">
        <v>58</v>
      </c>
      <c r="D11" s="81" t="s">
        <v>89</v>
      </c>
      <c r="E11" s="82" t="s">
        <v>8</v>
      </c>
    </row>
    <row r="12" spans="1:5" ht="15.6" x14ac:dyDescent="0.3">
      <c r="A12" s="128">
        <f>SUMIFS('Housing Placement SUMMARY'!C3:C5000,'Housing Placement SUMMARY'!B3:B5000,"=Male")</f>
        <v>0</v>
      </c>
      <c r="B12" s="128">
        <f>SUMIFS('Housing Placement SUMMARY'!D3:D5000,'Housing Placement SUMMARY'!B3:B5000,"=Male")</f>
        <v>0</v>
      </c>
      <c r="C12" s="128">
        <f>SUMIFS('Housing Placement SUMMARY'!E3:E5000,'Housing Placement SUMMARY'!B3:B5000,"=Male")</f>
        <v>0</v>
      </c>
      <c r="D12" s="130">
        <f>SUMIFS('Housing Placement SUMMARY'!F3:F5000,'Housing Placement SUMMARY'!B3:B5000,"=Male")</f>
        <v>0</v>
      </c>
      <c r="E12" s="128">
        <f>SUMIFS('Housing Placement SUMMARY'!G3:G5000,'Housing Placement SUMMARY'!B3:B5000,"=Male")</f>
        <v>0</v>
      </c>
    </row>
    <row r="13" spans="1:5" ht="31.2" x14ac:dyDescent="0.3">
      <c r="A13" s="81" t="s">
        <v>53</v>
      </c>
      <c r="B13" s="163" t="s">
        <v>130</v>
      </c>
      <c r="C13" s="83" t="s">
        <v>131</v>
      </c>
      <c r="D13" s="186" t="s">
        <v>24</v>
      </c>
      <c r="E13" s="187"/>
    </row>
    <row r="14" spans="1:5" ht="15.6" x14ac:dyDescent="0.3">
      <c r="A14" s="128">
        <f>SUMIFS('Housing Placement SUMMARY'!H3:H5000,'Housing Placement SUMMARY'!B3:B5000,"=Male")</f>
        <v>0</v>
      </c>
      <c r="B14" s="164">
        <f>COUNTIFS('Housing Placement SUMMARY'!I3:I5000,"*",'Housing Placement SUMMARY'!B3:B5000,"=Male")</f>
        <v>0</v>
      </c>
      <c r="C14" s="128">
        <f>SUMIFS('Housing Placement SUMMARY'!J3:J5000,'Housing Placement SUMMARY'!B3:B5000,"=Male")</f>
        <v>0</v>
      </c>
      <c r="D14" s="188">
        <f>SUMIFS('Housing Placement SUMMARY'!K3:K5000,'Housing Placement SUMMARY'!B3:B5000,"=Male")</f>
        <v>0</v>
      </c>
      <c r="E14" s="189"/>
    </row>
    <row r="15" spans="1:5" ht="21" customHeight="1" x14ac:dyDescent="0.3">
      <c r="A15" s="190"/>
      <c r="B15" s="190"/>
      <c r="C15" s="190"/>
      <c r="D15" s="191"/>
      <c r="E15" s="191"/>
    </row>
    <row r="16" spans="1:5" ht="33.75" customHeight="1" x14ac:dyDescent="0.3">
      <c r="A16" s="211" t="s">
        <v>132</v>
      </c>
      <c r="B16" s="211"/>
      <c r="C16" s="211"/>
      <c r="D16" s="209">
        <f>COUNTIF('Housing Placement SUMMARY'!B3:B5000,"=Non-binary")</f>
        <v>0</v>
      </c>
      <c r="E16" s="209"/>
    </row>
    <row r="17" spans="1:5" ht="31.2" x14ac:dyDescent="0.3">
      <c r="A17" s="81" t="s">
        <v>64</v>
      </c>
      <c r="B17" s="81" t="s">
        <v>7</v>
      </c>
      <c r="C17" s="81" t="s">
        <v>58</v>
      </c>
      <c r="D17" s="81" t="s">
        <v>89</v>
      </c>
      <c r="E17" s="82" t="s">
        <v>8</v>
      </c>
    </row>
    <row r="18" spans="1:5" ht="15.6" x14ac:dyDescent="0.3">
      <c r="A18" s="128">
        <f>SUMIFS('Housing Placement SUMMARY'!C3:C5000,'Housing Placement SUMMARY'!B3:B5000,"=Non-binary")</f>
        <v>0</v>
      </c>
      <c r="B18" s="128">
        <f>SUMIFS('Housing Placement SUMMARY'!D3:D5000,'Housing Placement SUMMARY'!B3:B5000,"=Non-binary")</f>
        <v>0</v>
      </c>
      <c r="C18" s="128">
        <f>SUMIFS('Housing Placement SUMMARY'!E3:E5000,'Housing Placement SUMMARY'!B3:B5000,"=Non-binary")</f>
        <v>0</v>
      </c>
      <c r="D18" s="130">
        <f>SUMIFS('Housing Placement SUMMARY'!F3:F5000,'Housing Placement SUMMARY'!B3:B5000,"=Non-binary")</f>
        <v>0</v>
      </c>
      <c r="E18" s="128">
        <f>SUMIFS('Housing Placement SUMMARY'!G3:G5000,'Housing Placement SUMMARY'!B3:B5000,"=Non-binary")</f>
        <v>0</v>
      </c>
    </row>
    <row r="19" spans="1:5" ht="31.2" x14ac:dyDescent="0.3">
      <c r="A19" s="81" t="s">
        <v>53</v>
      </c>
      <c r="B19" s="163" t="s">
        <v>130</v>
      </c>
      <c r="C19" s="83" t="s">
        <v>131</v>
      </c>
      <c r="D19" s="186" t="s">
        <v>24</v>
      </c>
      <c r="E19" s="187"/>
    </row>
    <row r="20" spans="1:5" ht="15.6" x14ac:dyDescent="0.3">
      <c r="A20" s="128">
        <f>SUMIFS('Housing Placement SUMMARY'!H3:H5000,'Housing Placement SUMMARY'!B3:B5000,"=Non-binary")</f>
        <v>0</v>
      </c>
      <c r="B20" s="164">
        <f>COUNTIFS('Housing Placement SUMMARY'!I3:I5000,"*",'Housing Placement SUMMARY'!B3:B5000,"=Non-binary")</f>
        <v>0</v>
      </c>
      <c r="C20" s="128">
        <f>SUMIFS('Housing Placement SUMMARY'!J3:J5000,'Housing Placement SUMMARY'!B3:B5000,"=Non-binary")</f>
        <v>0</v>
      </c>
      <c r="D20" s="188">
        <f>SUMIFS('Housing Placement SUMMARY'!K3:K5000,'Housing Placement SUMMARY'!B3:B5000,"=Non-binary")</f>
        <v>0</v>
      </c>
      <c r="E20" s="189"/>
    </row>
    <row r="21" spans="1:5" ht="21" customHeight="1" x14ac:dyDescent="0.3">
      <c r="A21" s="192"/>
      <c r="B21" s="192"/>
      <c r="C21" s="192"/>
      <c r="D21" s="193"/>
      <c r="E21" s="193"/>
    </row>
    <row r="22" spans="1:5" ht="33.75" customHeight="1" x14ac:dyDescent="0.3">
      <c r="A22" s="202" t="s">
        <v>100</v>
      </c>
      <c r="B22" s="202"/>
      <c r="C22" s="202"/>
      <c r="D22" s="203">
        <f>COUNTIF('Housing Placement SUMMARY'!B3:B5000,"=Unavailable – unknown")</f>
        <v>0</v>
      </c>
      <c r="E22" s="203"/>
    </row>
    <row r="23" spans="1:5" ht="31.2" x14ac:dyDescent="0.3">
      <c r="A23" s="81" t="s">
        <v>64</v>
      </c>
      <c r="B23" s="81" t="s">
        <v>7</v>
      </c>
      <c r="C23" s="81" t="s">
        <v>58</v>
      </c>
      <c r="D23" s="81" t="s">
        <v>89</v>
      </c>
      <c r="E23" s="82" t="s">
        <v>8</v>
      </c>
    </row>
    <row r="24" spans="1:5" ht="15.6" x14ac:dyDescent="0.3">
      <c r="A24" s="128">
        <f>SUMIFS('Housing Placement SUMMARY'!C3:C5000,'Housing Placement SUMMARY'!B3:B5000,"=Unavailable – unknown")</f>
        <v>0</v>
      </c>
      <c r="B24" s="128">
        <f>SUMIFS('Housing Placement SUMMARY'!D3:D5000,'Housing Placement SUMMARY'!B3:B5000,"=Unavailable – unknown")</f>
        <v>0</v>
      </c>
      <c r="C24" s="128">
        <f>SUMIFS('Housing Placement SUMMARY'!E3:E5000,'Housing Placement SUMMARY'!B3:B5000,"=Unavailable – unknown")</f>
        <v>0</v>
      </c>
      <c r="D24" s="130">
        <f>SUMIFS('Housing Placement SUMMARY'!F3:F5000,'Housing Placement SUMMARY'!B3:B5000,"=Unavailable – unknown")</f>
        <v>0</v>
      </c>
      <c r="E24" s="128">
        <f>SUMIFS('Housing Placement SUMMARY'!G3:G5000,'Housing Placement SUMMARY'!B3:B5000,"=Unavailable – unknown")</f>
        <v>0</v>
      </c>
    </row>
    <row r="25" spans="1:5" ht="31.2" x14ac:dyDescent="0.3">
      <c r="A25" s="81" t="s">
        <v>53</v>
      </c>
      <c r="B25" s="163" t="s">
        <v>130</v>
      </c>
      <c r="C25" s="83" t="s">
        <v>131</v>
      </c>
      <c r="D25" s="186" t="s">
        <v>24</v>
      </c>
      <c r="E25" s="187"/>
    </row>
    <row r="26" spans="1:5" ht="15.6" x14ac:dyDescent="0.3">
      <c r="A26" s="128">
        <f>SUMIFS('Housing Placement SUMMARY'!H3:H5000,'Housing Placement SUMMARY'!B3:B5000,"=Unavailable – unknown")</f>
        <v>0</v>
      </c>
      <c r="B26" s="164">
        <f>COUNTIFS('Housing Placement SUMMARY'!I3:I5000,"*",'Housing Placement SUMMARY'!B3:B5000,"=Unavailable – unknown")</f>
        <v>0</v>
      </c>
      <c r="C26" s="128">
        <f>SUMIFS('Housing Placement SUMMARY'!J3:J5000,'Housing Placement SUMMARY'!B3:B5000,"=Unavailable – unknown")</f>
        <v>0</v>
      </c>
      <c r="D26" s="188">
        <f>SUMIFS('Housing Placement SUMMARY'!K3:K5000,'Housing Placement SUMMARY'!B3:B5000,"=Unavailable – unknown")</f>
        <v>0</v>
      </c>
      <c r="E26" s="189"/>
    </row>
  </sheetData>
  <sheetProtection algorithmName="SHA-256" hashValue="Gq9a+oGaM0SIBNGyWXo/UhKi4bWT1M8rDtEEgJ1v2M0=" saltValue="RzxnGsunINHkN9VvtDJBuA==" spinCount="100000" sheet="1" objects="1" scenarios="1"/>
  <mergeCells count="23">
    <mergeCell ref="A2:C2"/>
    <mergeCell ref="D2:E2"/>
    <mergeCell ref="A1:E1"/>
    <mergeCell ref="A22:C22"/>
    <mergeCell ref="D22:E22"/>
    <mergeCell ref="A3:E3"/>
    <mergeCell ref="D20:E20"/>
    <mergeCell ref="A4:C4"/>
    <mergeCell ref="D7:E7"/>
    <mergeCell ref="D8:E8"/>
    <mergeCell ref="D4:E4"/>
    <mergeCell ref="D10:E10"/>
    <mergeCell ref="D16:E16"/>
    <mergeCell ref="A10:C10"/>
    <mergeCell ref="D13:E13"/>
    <mergeCell ref="A16:C16"/>
    <mergeCell ref="D25:E25"/>
    <mergeCell ref="D26:E26"/>
    <mergeCell ref="D14:E14"/>
    <mergeCell ref="A9:E9"/>
    <mergeCell ref="A15:E15"/>
    <mergeCell ref="A21:E21"/>
    <mergeCell ref="D19:E1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K9485"/>
  <sheetViews>
    <sheetView zoomScaleNormal="100" workbookViewId="0">
      <pane ySplit="3" topLeftCell="A4" activePane="bottomLeft" state="frozen"/>
      <selection pane="bottomLeft" activeCell="A4" sqref="A4"/>
    </sheetView>
  </sheetViews>
  <sheetFormatPr defaultColWidth="9" defaultRowHeight="14.4" x14ac:dyDescent="0.3"/>
  <cols>
    <col min="1" max="1" width="18.44140625" style="64" customWidth="1"/>
    <col min="2" max="2" width="33.88671875" style="64" customWidth="1"/>
    <col min="3" max="3" width="8.88671875" style="64" hidden="1" customWidth="1"/>
    <col min="4" max="4" width="25" style="15" customWidth="1"/>
    <col min="5" max="5" width="18.5546875" style="6" customWidth="1"/>
    <col min="6" max="6" width="22.21875" style="6" customWidth="1"/>
    <col min="7" max="7" width="17" style="6" customWidth="1"/>
    <col min="8" max="8" width="15.44140625" style="6" customWidth="1"/>
    <col min="9" max="9" width="26.44140625" style="6" customWidth="1"/>
    <col min="10" max="10" width="24.44140625" style="6" customWidth="1"/>
    <col min="11" max="11" width="20.109375" style="55" customWidth="1"/>
    <col min="12" max="16384" width="9" style="6"/>
  </cols>
  <sheetData>
    <row r="1" spans="1:11" ht="82.5" customHeight="1" thickBot="1" x14ac:dyDescent="0.35">
      <c r="A1" s="212" t="s">
        <v>106</v>
      </c>
      <c r="B1" s="213"/>
      <c r="C1" s="213"/>
      <c r="D1" s="213"/>
      <c r="E1" s="86"/>
      <c r="F1" s="86"/>
      <c r="G1" s="86"/>
      <c r="H1" s="86"/>
      <c r="I1" s="86"/>
      <c r="J1" s="86"/>
      <c r="K1" s="154"/>
    </row>
    <row r="2" spans="1:11" ht="50.25" customHeight="1" thickBot="1" x14ac:dyDescent="0.35">
      <c r="A2" s="214" t="s">
        <v>107</v>
      </c>
      <c r="B2" s="215"/>
      <c r="C2" s="73"/>
      <c r="D2" s="69">
        <v>1</v>
      </c>
      <c r="E2" s="70">
        <v>1.1000000000000001</v>
      </c>
      <c r="F2" s="70">
        <v>1.2</v>
      </c>
      <c r="G2" s="70">
        <v>1.3</v>
      </c>
      <c r="H2" s="70">
        <v>1.4</v>
      </c>
      <c r="I2" s="69">
        <v>2</v>
      </c>
      <c r="J2" s="69">
        <v>3</v>
      </c>
      <c r="K2" s="69">
        <v>4</v>
      </c>
    </row>
    <row r="3" spans="1:11" s="55" customFormat="1" ht="54.75" customHeight="1" x14ac:dyDescent="0.3">
      <c r="A3" s="153" t="s">
        <v>0</v>
      </c>
      <c r="B3" s="72" t="s">
        <v>94</v>
      </c>
      <c r="C3" s="74" t="s">
        <v>95</v>
      </c>
      <c r="D3" s="67" t="s">
        <v>156</v>
      </c>
      <c r="E3" s="65" t="s">
        <v>165</v>
      </c>
      <c r="F3" s="66" t="s">
        <v>157</v>
      </c>
      <c r="G3" s="66" t="s">
        <v>97</v>
      </c>
      <c r="H3" s="66" t="s">
        <v>158</v>
      </c>
      <c r="I3" s="68" t="s">
        <v>155</v>
      </c>
      <c r="J3" s="68" t="s">
        <v>154</v>
      </c>
      <c r="K3" s="151" t="s">
        <v>164</v>
      </c>
    </row>
    <row r="4" spans="1:11" ht="14.25" customHeight="1" x14ac:dyDescent="0.3">
      <c r="A4" s="93"/>
      <c r="B4" s="91"/>
      <c r="C4" s="76"/>
      <c r="D4" s="60"/>
      <c r="E4" s="61"/>
      <c r="F4" s="61"/>
      <c r="G4" s="61"/>
      <c r="H4" s="62"/>
      <c r="I4" s="60"/>
      <c r="J4" s="60"/>
      <c r="K4" s="155"/>
    </row>
    <row r="5" spans="1:11" x14ac:dyDescent="0.3">
      <c r="A5" s="93"/>
      <c r="B5" s="91"/>
      <c r="C5" s="76"/>
      <c r="D5" s="60"/>
      <c r="E5" s="61"/>
      <c r="F5" s="61"/>
      <c r="G5" s="61"/>
      <c r="H5" s="62"/>
      <c r="I5" s="60"/>
      <c r="J5" s="60"/>
      <c r="K5" s="155"/>
    </row>
    <row r="6" spans="1:11" x14ac:dyDescent="0.3">
      <c r="A6" s="93"/>
      <c r="B6" s="91"/>
      <c r="C6" s="76">
        <f>COUNT(Table89[[#This Row],[12-Month 
Follow-up Date]])</f>
        <v>0</v>
      </c>
      <c r="D6" s="60"/>
      <c r="E6" s="61"/>
      <c r="F6" s="61"/>
      <c r="G6" s="61"/>
      <c r="H6" s="62"/>
      <c r="I6" s="60"/>
      <c r="J6" s="60"/>
      <c r="K6" s="155"/>
    </row>
    <row r="7" spans="1:11" x14ac:dyDescent="0.3">
      <c r="A7" s="93"/>
      <c r="B7" s="91"/>
      <c r="C7" s="76">
        <f>COUNT(Table89[[#This Row],[12-Month 
Follow-up Date]])</f>
        <v>0</v>
      </c>
      <c r="D7" s="60"/>
      <c r="E7" s="61"/>
      <c r="F7" s="61"/>
      <c r="G7" s="61"/>
      <c r="H7" s="62"/>
      <c r="I7" s="60"/>
      <c r="J7" s="60"/>
      <c r="K7" s="155"/>
    </row>
    <row r="8" spans="1:11" x14ac:dyDescent="0.3">
      <c r="A8" s="93"/>
      <c r="B8" s="91"/>
      <c r="C8" s="76">
        <f>COUNT(Table89[[#This Row],[12-Month 
Follow-up Date]])</f>
        <v>0</v>
      </c>
      <c r="D8" s="60"/>
      <c r="E8" s="61"/>
      <c r="F8" s="61"/>
      <c r="G8" s="61"/>
      <c r="H8" s="62"/>
      <c r="I8" s="60"/>
      <c r="J8" s="60"/>
      <c r="K8" s="155"/>
    </row>
    <row r="9" spans="1:11" x14ac:dyDescent="0.3">
      <c r="A9" s="93"/>
      <c r="B9" s="91"/>
      <c r="C9" s="76">
        <f>COUNT(Table89[[#This Row],[12-Month 
Follow-up Date]])</f>
        <v>0</v>
      </c>
      <c r="D9" s="60"/>
      <c r="E9" s="61"/>
      <c r="F9" s="61"/>
      <c r="G9" s="61"/>
      <c r="H9" s="62"/>
      <c r="I9" s="60"/>
      <c r="J9" s="60"/>
      <c r="K9" s="155"/>
    </row>
    <row r="10" spans="1:11" x14ac:dyDescent="0.3">
      <c r="A10" s="93"/>
      <c r="B10" s="91"/>
      <c r="C10" s="76">
        <f>COUNT(Table89[[#This Row],[12-Month 
Follow-up Date]])</f>
        <v>0</v>
      </c>
      <c r="D10" s="60"/>
      <c r="E10" s="61"/>
      <c r="F10" s="61"/>
      <c r="G10" s="61"/>
      <c r="H10" s="62"/>
      <c r="I10" s="60"/>
      <c r="J10" s="60"/>
      <c r="K10" s="155"/>
    </row>
    <row r="11" spans="1:11" x14ac:dyDescent="0.3">
      <c r="A11" s="93"/>
      <c r="B11" s="91"/>
      <c r="C11" s="76"/>
      <c r="D11" s="60"/>
      <c r="E11" s="61"/>
      <c r="F11" s="61"/>
      <c r="G11" s="61"/>
      <c r="H11" s="62"/>
      <c r="I11" s="60"/>
      <c r="J11" s="60"/>
      <c r="K11" s="155"/>
    </row>
    <row r="12" spans="1:11" x14ac:dyDescent="0.3">
      <c r="A12" s="93"/>
      <c r="B12" s="91"/>
      <c r="C12" s="76">
        <f>COUNT(Table89[[#This Row],[12-Month 
Follow-up Date]])</f>
        <v>0</v>
      </c>
      <c r="D12" s="60"/>
      <c r="E12" s="61"/>
      <c r="F12" s="61"/>
      <c r="G12" s="61"/>
      <c r="H12" s="62"/>
      <c r="I12" s="60"/>
      <c r="J12" s="60"/>
      <c r="K12" s="155"/>
    </row>
    <row r="13" spans="1:11" x14ac:dyDescent="0.3">
      <c r="A13" s="93"/>
      <c r="B13" s="91"/>
      <c r="C13" s="76">
        <f>COUNT(Table89[[#This Row],[12-Month 
Follow-up Date]])</f>
        <v>0</v>
      </c>
      <c r="D13" s="60"/>
      <c r="E13" s="61"/>
      <c r="F13" s="61"/>
      <c r="G13" s="61"/>
      <c r="H13" s="62"/>
      <c r="I13" s="60"/>
      <c r="J13" s="60"/>
      <c r="K13" s="155"/>
    </row>
    <row r="14" spans="1:11" x14ac:dyDescent="0.3">
      <c r="A14" s="93"/>
      <c r="B14" s="91"/>
      <c r="C14" s="76">
        <f>COUNT(Table89[[#This Row],[12-Month 
Follow-up Date]])</f>
        <v>0</v>
      </c>
      <c r="D14" s="60"/>
      <c r="E14" s="61"/>
      <c r="F14" s="61"/>
      <c r="G14" s="61"/>
      <c r="H14" s="62"/>
      <c r="I14" s="60"/>
      <c r="J14" s="60"/>
      <c r="K14" s="155"/>
    </row>
    <row r="15" spans="1:11" x14ac:dyDescent="0.3">
      <c r="A15" s="93"/>
      <c r="B15" s="91"/>
      <c r="C15" s="76">
        <f>COUNT(Table89[[#This Row],[12-Month 
Follow-up Date]])</f>
        <v>0</v>
      </c>
      <c r="D15" s="60"/>
      <c r="E15" s="61"/>
      <c r="F15" s="61"/>
      <c r="G15" s="61"/>
      <c r="H15" s="62"/>
      <c r="I15" s="60"/>
      <c r="J15" s="60"/>
      <c r="K15" s="155"/>
    </row>
    <row r="16" spans="1:11" x14ac:dyDescent="0.3">
      <c r="A16" s="93"/>
      <c r="B16" s="91"/>
      <c r="C16" s="76">
        <f>COUNT(Table89[[#This Row],[12-Month 
Follow-up Date]])</f>
        <v>0</v>
      </c>
      <c r="D16" s="60"/>
      <c r="E16" s="61"/>
      <c r="F16" s="61"/>
      <c r="G16" s="61"/>
      <c r="H16" s="62"/>
      <c r="I16" s="60"/>
      <c r="J16" s="60"/>
      <c r="K16" s="155"/>
    </row>
    <row r="17" spans="1:11" x14ac:dyDescent="0.3">
      <c r="A17" s="93"/>
      <c r="B17" s="91"/>
      <c r="C17" s="76">
        <f>COUNT(Table89[[#This Row],[12-Month 
Follow-up Date]])</f>
        <v>0</v>
      </c>
      <c r="D17" s="60"/>
      <c r="E17" s="61"/>
      <c r="F17" s="61"/>
      <c r="G17" s="61"/>
      <c r="H17" s="62"/>
      <c r="I17" s="60"/>
      <c r="J17" s="60"/>
      <c r="K17" s="155"/>
    </row>
    <row r="18" spans="1:11" x14ac:dyDescent="0.3">
      <c r="A18" s="93"/>
      <c r="B18" s="91"/>
      <c r="C18" s="76">
        <f>COUNT(Table89[[#This Row],[12-Month 
Follow-up Date]])</f>
        <v>0</v>
      </c>
      <c r="D18" s="60"/>
      <c r="E18" s="61"/>
      <c r="F18" s="61"/>
      <c r="G18" s="61"/>
      <c r="H18" s="62"/>
      <c r="I18" s="60"/>
      <c r="J18" s="60"/>
      <c r="K18" s="155"/>
    </row>
    <row r="19" spans="1:11" x14ac:dyDescent="0.3">
      <c r="A19" s="93"/>
      <c r="B19" s="91"/>
      <c r="C19" s="76">
        <f>COUNT(Table89[[#This Row],[12-Month 
Follow-up Date]])</f>
        <v>0</v>
      </c>
      <c r="D19" s="60"/>
      <c r="E19" s="61"/>
      <c r="F19" s="61"/>
      <c r="G19" s="61"/>
      <c r="H19" s="62"/>
      <c r="I19" s="60"/>
      <c r="J19" s="60"/>
      <c r="K19" s="155"/>
    </row>
    <row r="20" spans="1:11" x14ac:dyDescent="0.3">
      <c r="A20" s="93"/>
      <c r="B20" s="91"/>
      <c r="C20" s="76">
        <f>COUNT(Table89[[#This Row],[12-Month 
Follow-up Date]])</f>
        <v>0</v>
      </c>
      <c r="D20" s="60"/>
      <c r="E20" s="61"/>
      <c r="F20" s="61"/>
      <c r="G20" s="61"/>
      <c r="H20" s="62"/>
      <c r="I20" s="60"/>
      <c r="J20" s="60"/>
      <c r="K20" s="155"/>
    </row>
    <row r="21" spans="1:11" x14ac:dyDescent="0.3">
      <c r="A21" s="93"/>
      <c r="B21" s="91"/>
      <c r="C21" s="76">
        <f>COUNT(Table89[[#This Row],[12-Month 
Follow-up Date]])</f>
        <v>0</v>
      </c>
      <c r="D21" s="60"/>
      <c r="E21" s="61"/>
      <c r="F21" s="61"/>
      <c r="G21" s="61"/>
      <c r="H21" s="62"/>
      <c r="I21" s="60"/>
      <c r="J21" s="60"/>
      <c r="K21" s="155"/>
    </row>
    <row r="22" spans="1:11" x14ac:dyDescent="0.3">
      <c r="A22" s="93"/>
      <c r="B22" s="91"/>
      <c r="C22" s="76">
        <f>COUNT(Table89[[#This Row],[12-Month 
Follow-up Date]])</f>
        <v>0</v>
      </c>
      <c r="D22" s="60"/>
      <c r="E22" s="61"/>
      <c r="F22" s="61"/>
      <c r="G22" s="61"/>
      <c r="H22" s="62"/>
      <c r="I22" s="60"/>
      <c r="J22" s="60"/>
      <c r="K22" s="155"/>
    </row>
    <row r="23" spans="1:11" x14ac:dyDescent="0.3">
      <c r="A23" s="93"/>
      <c r="B23" s="91"/>
      <c r="C23" s="76">
        <f>COUNT(Table89[[#This Row],[12-Month 
Follow-up Date]])</f>
        <v>0</v>
      </c>
      <c r="D23" s="60"/>
      <c r="E23" s="61"/>
      <c r="F23" s="61"/>
      <c r="G23" s="61"/>
      <c r="H23" s="62"/>
      <c r="I23" s="60"/>
      <c r="J23" s="60"/>
      <c r="K23" s="155"/>
    </row>
    <row r="24" spans="1:11" x14ac:dyDescent="0.3">
      <c r="A24" s="93"/>
      <c r="B24" s="91"/>
      <c r="C24" s="76">
        <f>COUNT(Table89[[#This Row],[12-Month 
Follow-up Date]])</f>
        <v>0</v>
      </c>
      <c r="D24" s="60"/>
      <c r="E24" s="61"/>
      <c r="F24" s="61"/>
      <c r="G24" s="61"/>
      <c r="H24" s="62"/>
      <c r="I24" s="60"/>
      <c r="J24" s="60"/>
      <c r="K24" s="155"/>
    </row>
    <row r="25" spans="1:11" x14ac:dyDescent="0.3">
      <c r="A25" s="93"/>
      <c r="B25" s="91"/>
      <c r="C25" s="76">
        <f>COUNT(Table89[[#This Row],[12-Month 
Follow-up Date]])</f>
        <v>0</v>
      </c>
      <c r="D25" s="60"/>
      <c r="E25" s="61"/>
      <c r="F25" s="61"/>
      <c r="G25" s="61"/>
      <c r="H25" s="62"/>
      <c r="I25" s="63"/>
      <c r="J25" s="63"/>
      <c r="K25" s="155"/>
    </row>
    <row r="26" spans="1:11" x14ac:dyDescent="0.3">
      <c r="A26" s="93"/>
      <c r="B26" s="91"/>
      <c r="C26" s="76">
        <f>COUNT(Table89[[#This Row],[12-Month 
Follow-up Date]])</f>
        <v>0</v>
      </c>
      <c r="D26" s="60"/>
      <c r="E26" s="61"/>
      <c r="F26" s="61"/>
      <c r="G26" s="61"/>
      <c r="H26" s="62"/>
      <c r="I26" s="63"/>
      <c r="J26" s="63"/>
      <c r="K26" s="155"/>
    </row>
    <row r="27" spans="1:11" x14ac:dyDescent="0.3">
      <c r="A27" s="93"/>
      <c r="B27" s="91"/>
      <c r="C27" s="76">
        <f>COUNT(Table89[[#This Row],[12-Month 
Follow-up Date]])</f>
        <v>0</v>
      </c>
      <c r="D27" s="60"/>
      <c r="E27" s="61"/>
      <c r="F27" s="61"/>
      <c r="G27" s="61"/>
      <c r="H27" s="62"/>
      <c r="I27" s="63"/>
      <c r="J27" s="63"/>
      <c r="K27" s="155"/>
    </row>
    <row r="28" spans="1:11" x14ac:dyDescent="0.3">
      <c r="A28" s="93"/>
      <c r="B28" s="91"/>
      <c r="C28" s="76">
        <f>COUNT(Table89[[#This Row],[12-Month 
Follow-up Date]])</f>
        <v>0</v>
      </c>
      <c r="D28" s="60"/>
      <c r="E28" s="61"/>
      <c r="F28" s="61"/>
      <c r="G28" s="61"/>
      <c r="H28" s="62"/>
      <c r="I28" s="63"/>
      <c r="J28" s="63"/>
      <c r="K28" s="155"/>
    </row>
    <row r="29" spans="1:11" x14ac:dyDescent="0.3">
      <c r="A29" s="93"/>
      <c r="B29" s="91"/>
      <c r="C29" s="76">
        <f>COUNT(Table89[[#This Row],[12-Month 
Follow-up Date]])</f>
        <v>0</v>
      </c>
      <c r="D29" s="60"/>
      <c r="E29" s="61"/>
      <c r="F29" s="61"/>
      <c r="G29" s="61"/>
      <c r="H29" s="62"/>
      <c r="I29" s="63"/>
      <c r="J29" s="63"/>
      <c r="K29" s="155"/>
    </row>
    <row r="30" spans="1:11" x14ac:dyDescent="0.3">
      <c r="A30" s="93"/>
      <c r="B30" s="91"/>
      <c r="C30" s="76">
        <f>COUNT(Table89[[#This Row],[12-Month 
Follow-up Date]])</f>
        <v>0</v>
      </c>
      <c r="D30" s="60"/>
      <c r="E30" s="61"/>
      <c r="F30" s="61"/>
      <c r="G30" s="61"/>
      <c r="H30" s="62"/>
      <c r="I30" s="63"/>
      <c r="J30" s="63"/>
      <c r="K30" s="155"/>
    </row>
    <row r="31" spans="1:11" x14ac:dyDescent="0.3">
      <c r="A31" s="93"/>
      <c r="B31" s="91"/>
      <c r="C31" s="76">
        <f>COUNT(Table89[[#This Row],[12-Month 
Follow-up Date]])</f>
        <v>0</v>
      </c>
      <c r="D31" s="60"/>
      <c r="E31" s="61"/>
      <c r="F31" s="61"/>
      <c r="G31" s="61"/>
      <c r="H31" s="62"/>
      <c r="I31" s="63"/>
      <c r="J31" s="63"/>
      <c r="K31" s="155"/>
    </row>
    <row r="32" spans="1:11" x14ac:dyDescent="0.3">
      <c r="A32" s="93"/>
      <c r="B32" s="91"/>
      <c r="C32" s="76">
        <f>COUNT(Table89[[#This Row],[12-Month 
Follow-up Date]])</f>
        <v>0</v>
      </c>
      <c r="D32" s="60"/>
      <c r="E32" s="61"/>
      <c r="F32" s="61"/>
      <c r="G32" s="61"/>
      <c r="H32" s="62"/>
      <c r="I32" s="63"/>
      <c r="J32" s="63"/>
      <c r="K32" s="155"/>
    </row>
    <row r="33" spans="1:11" x14ac:dyDescent="0.3">
      <c r="A33" s="93"/>
      <c r="B33" s="91"/>
      <c r="C33" s="76">
        <f>COUNT(Table89[[#This Row],[12-Month 
Follow-up Date]])</f>
        <v>0</v>
      </c>
      <c r="D33" s="60"/>
      <c r="E33" s="61"/>
      <c r="F33" s="61"/>
      <c r="G33" s="61"/>
      <c r="H33" s="62"/>
      <c r="I33" s="63"/>
      <c r="J33" s="63"/>
      <c r="K33" s="155"/>
    </row>
    <row r="34" spans="1:11" x14ac:dyDescent="0.3">
      <c r="A34" s="93"/>
      <c r="B34" s="91"/>
      <c r="C34" s="76">
        <f>COUNT(Table89[[#This Row],[12-Month 
Follow-up Date]])</f>
        <v>0</v>
      </c>
      <c r="D34" s="60"/>
      <c r="E34" s="61"/>
      <c r="F34" s="61"/>
      <c r="G34" s="61"/>
      <c r="H34" s="62"/>
      <c r="I34" s="63"/>
      <c r="J34" s="63"/>
      <c r="K34" s="155"/>
    </row>
    <row r="35" spans="1:11" x14ac:dyDescent="0.3">
      <c r="A35" s="93"/>
      <c r="B35" s="91"/>
      <c r="C35" s="76">
        <f>COUNT(Table89[[#This Row],[12-Month 
Follow-up Date]])</f>
        <v>0</v>
      </c>
      <c r="D35" s="60"/>
      <c r="E35" s="61"/>
      <c r="F35" s="61"/>
      <c r="G35" s="61"/>
      <c r="H35" s="62"/>
      <c r="I35" s="63"/>
      <c r="J35" s="63"/>
      <c r="K35" s="155"/>
    </row>
    <row r="36" spans="1:11" x14ac:dyDescent="0.3">
      <c r="A36" s="93"/>
      <c r="B36" s="91"/>
      <c r="C36" s="76">
        <f>COUNT(Table89[[#This Row],[12-Month 
Follow-up Date]])</f>
        <v>0</v>
      </c>
      <c r="D36" s="60"/>
      <c r="E36" s="61"/>
      <c r="F36" s="61"/>
      <c r="G36" s="61"/>
      <c r="H36" s="62"/>
      <c r="I36" s="63"/>
      <c r="J36" s="63"/>
      <c r="K36" s="155"/>
    </row>
    <row r="37" spans="1:11" x14ac:dyDescent="0.3">
      <c r="A37" s="93"/>
      <c r="B37" s="91"/>
      <c r="C37" s="76">
        <f>COUNT(Table89[[#This Row],[12-Month 
Follow-up Date]])</f>
        <v>0</v>
      </c>
      <c r="D37" s="60"/>
      <c r="E37" s="61"/>
      <c r="F37" s="61"/>
      <c r="G37" s="61"/>
      <c r="H37" s="62"/>
      <c r="I37" s="63"/>
      <c r="J37" s="63"/>
      <c r="K37" s="155"/>
    </row>
    <row r="38" spans="1:11" x14ac:dyDescent="0.3">
      <c r="A38" s="93"/>
      <c r="B38" s="91"/>
      <c r="C38" s="76">
        <f>COUNT(Table89[[#This Row],[12-Month 
Follow-up Date]])</f>
        <v>0</v>
      </c>
      <c r="D38" s="60"/>
      <c r="E38" s="61"/>
      <c r="F38" s="61"/>
      <c r="G38" s="61"/>
      <c r="H38" s="62"/>
      <c r="I38" s="63"/>
      <c r="J38" s="63"/>
      <c r="K38" s="155"/>
    </row>
    <row r="39" spans="1:11" x14ac:dyDescent="0.3">
      <c r="A39" s="93"/>
      <c r="B39" s="91"/>
      <c r="C39" s="76">
        <f>COUNT(Table89[[#This Row],[12-Month 
Follow-up Date]])</f>
        <v>0</v>
      </c>
      <c r="D39" s="60"/>
      <c r="E39" s="61"/>
      <c r="F39" s="61"/>
      <c r="G39" s="61"/>
      <c r="H39" s="62"/>
      <c r="I39" s="63"/>
      <c r="J39" s="63"/>
      <c r="K39" s="155"/>
    </row>
    <row r="40" spans="1:11" x14ac:dyDescent="0.3">
      <c r="A40" s="93"/>
      <c r="B40" s="91"/>
      <c r="C40" s="76">
        <f>COUNT(Table89[[#This Row],[12-Month 
Follow-up Date]])</f>
        <v>0</v>
      </c>
      <c r="D40" s="60"/>
      <c r="E40" s="61"/>
      <c r="F40" s="61"/>
      <c r="G40" s="61"/>
      <c r="H40" s="62"/>
      <c r="I40" s="63"/>
      <c r="J40" s="63"/>
      <c r="K40" s="155"/>
    </row>
    <row r="41" spans="1:11" x14ac:dyDescent="0.3">
      <c r="A41" s="93"/>
      <c r="B41" s="91"/>
      <c r="C41" s="76">
        <f>COUNT(Table89[[#This Row],[12-Month 
Follow-up Date]])</f>
        <v>0</v>
      </c>
      <c r="D41" s="60"/>
      <c r="E41" s="61"/>
      <c r="F41" s="61"/>
      <c r="G41" s="61"/>
      <c r="H41" s="62"/>
      <c r="I41" s="63"/>
      <c r="J41" s="63"/>
      <c r="K41" s="155"/>
    </row>
    <row r="42" spans="1:11" x14ac:dyDescent="0.3">
      <c r="A42" s="93"/>
      <c r="B42" s="91"/>
      <c r="C42" s="76">
        <f>COUNT(Table89[[#This Row],[12-Month 
Follow-up Date]])</f>
        <v>0</v>
      </c>
      <c r="D42" s="60"/>
      <c r="E42" s="61"/>
      <c r="F42" s="61"/>
      <c r="G42" s="61"/>
      <c r="H42" s="62"/>
      <c r="I42" s="63"/>
      <c r="J42" s="63"/>
      <c r="K42" s="155"/>
    </row>
    <row r="43" spans="1:11" x14ac:dyDescent="0.3">
      <c r="A43" s="93"/>
      <c r="B43" s="91"/>
      <c r="C43" s="76">
        <f>COUNT(Table89[[#This Row],[12-Month 
Follow-up Date]])</f>
        <v>0</v>
      </c>
      <c r="D43" s="60"/>
      <c r="E43" s="61"/>
      <c r="F43" s="61"/>
      <c r="G43" s="61"/>
      <c r="H43" s="62"/>
      <c r="I43" s="63"/>
      <c r="J43" s="63"/>
      <c r="K43" s="155"/>
    </row>
    <row r="44" spans="1:11" x14ac:dyDescent="0.3">
      <c r="A44" s="93"/>
      <c r="B44" s="91"/>
      <c r="C44" s="76">
        <f>COUNT(Table89[[#This Row],[12-Month 
Follow-up Date]])</f>
        <v>0</v>
      </c>
      <c r="D44" s="60"/>
      <c r="E44" s="61"/>
      <c r="F44" s="61"/>
      <c r="G44" s="61"/>
      <c r="H44" s="62"/>
      <c r="I44" s="63"/>
      <c r="J44" s="63"/>
      <c r="K44" s="155"/>
    </row>
    <row r="45" spans="1:11" x14ac:dyDescent="0.3">
      <c r="A45" s="93"/>
      <c r="B45" s="91"/>
      <c r="C45" s="76">
        <f>COUNT(Table89[[#This Row],[12-Month 
Follow-up Date]])</f>
        <v>0</v>
      </c>
      <c r="D45" s="60"/>
      <c r="E45" s="61"/>
      <c r="F45" s="61"/>
      <c r="G45" s="61"/>
      <c r="H45" s="62"/>
      <c r="I45" s="63"/>
      <c r="J45" s="63"/>
      <c r="K45" s="155"/>
    </row>
    <row r="46" spans="1:11" x14ac:dyDescent="0.3">
      <c r="A46" s="93"/>
      <c r="B46" s="91"/>
      <c r="C46" s="76">
        <f>COUNT(Table89[[#This Row],[12-Month 
Follow-up Date]])</f>
        <v>0</v>
      </c>
      <c r="D46" s="60"/>
      <c r="E46" s="61"/>
      <c r="F46" s="61"/>
      <c r="G46" s="61"/>
      <c r="H46" s="62"/>
      <c r="I46" s="63"/>
      <c r="J46" s="63"/>
      <c r="K46" s="155"/>
    </row>
    <row r="47" spans="1:11" x14ac:dyDescent="0.3">
      <c r="A47" s="93"/>
      <c r="B47" s="91"/>
      <c r="C47" s="76">
        <f>COUNT(Table89[[#This Row],[12-Month 
Follow-up Date]])</f>
        <v>0</v>
      </c>
      <c r="D47" s="60"/>
      <c r="E47" s="61"/>
      <c r="F47" s="61"/>
      <c r="G47" s="61"/>
      <c r="H47" s="62"/>
      <c r="I47" s="63"/>
      <c r="J47" s="63"/>
      <c r="K47" s="155"/>
    </row>
    <row r="48" spans="1:11" x14ac:dyDescent="0.3">
      <c r="A48" s="93"/>
      <c r="B48" s="91"/>
      <c r="C48" s="76">
        <f>COUNT(Table89[[#This Row],[12-Month 
Follow-up Date]])</f>
        <v>0</v>
      </c>
      <c r="D48" s="60"/>
      <c r="E48" s="61"/>
      <c r="F48" s="61"/>
      <c r="G48" s="61"/>
      <c r="H48" s="62"/>
      <c r="I48" s="63"/>
      <c r="J48" s="63"/>
      <c r="K48" s="155"/>
    </row>
    <row r="49" spans="1:11" x14ac:dyDescent="0.3">
      <c r="A49" s="93"/>
      <c r="B49" s="91"/>
      <c r="C49" s="76">
        <f>COUNT(Table89[[#This Row],[12-Month 
Follow-up Date]])</f>
        <v>0</v>
      </c>
      <c r="D49" s="60"/>
      <c r="E49" s="61"/>
      <c r="F49" s="61"/>
      <c r="G49" s="61"/>
      <c r="H49" s="62"/>
      <c r="I49" s="63"/>
      <c r="J49" s="63"/>
      <c r="K49" s="155"/>
    </row>
    <row r="50" spans="1:11" x14ac:dyDescent="0.3">
      <c r="A50" s="93"/>
      <c r="B50" s="91"/>
      <c r="C50" s="76">
        <f>COUNT(Table89[[#This Row],[12-Month 
Follow-up Date]])</f>
        <v>0</v>
      </c>
      <c r="D50" s="60"/>
      <c r="E50" s="61"/>
      <c r="F50" s="61"/>
      <c r="G50" s="61"/>
      <c r="H50" s="62"/>
      <c r="I50" s="63"/>
      <c r="J50" s="63"/>
      <c r="K50" s="155"/>
    </row>
    <row r="51" spans="1:11" x14ac:dyDescent="0.3">
      <c r="A51" s="93"/>
      <c r="B51" s="91"/>
      <c r="C51" s="76">
        <f>COUNT(Table89[[#This Row],[12-Month 
Follow-up Date]])</f>
        <v>0</v>
      </c>
      <c r="D51" s="60"/>
      <c r="E51" s="61"/>
      <c r="F51" s="61"/>
      <c r="G51" s="61"/>
      <c r="H51" s="62"/>
      <c r="I51" s="63"/>
      <c r="J51" s="63"/>
      <c r="K51" s="155"/>
    </row>
    <row r="52" spans="1:11" x14ac:dyDescent="0.3">
      <c r="A52" s="93"/>
      <c r="B52" s="91"/>
      <c r="C52" s="76">
        <f>COUNT(Table89[[#This Row],[12-Month 
Follow-up Date]])</f>
        <v>0</v>
      </c>
      <c r="D52" s="60"/>
      <c r="E52" s="61"/>
      <c r="F52" s="61"/>
      <c r="G52" s="61"/>
      <c r="H52" s="62"/>
      <c r="I52" s="63"/>
      <c r="J52" s="63"/>
      <c r="K52" s="155"/>
    </row>
    <row r="53" spans="1:11" x14ac:dyDescent="0.3">
      <c r="A53" s="93"/>
      <c r="B53" s="91"/>
      <c r="C53" s="76">
        <f>COUNT(Table89[[#This Row],[12-Month 
Follow-up Date]])</f>
        <v>0</v>
      </c>
      <c r="D53" s="60"/>
      <c r="E53" s="61"/>
      <c r="F53" s="61"/>
      <c r="G53" s="61"/>
      <c r="H53" s="62"/>
      <c r="I53" s="63"/>
      <c r="J53" s="63"/>
      <c r="K53" s="155"/>
    </row>
    <row r="54" spans="1:11" x14ac:dyDescent="0.3">
      <c r="A54" s="93"/>
      <c r="B54" s="91"/>
      <c r="C54" s="76">
        <f>COUNT(Table89[[#This Row],[12-Month 
Follow-up Date]])</f>
        <v>0</v>
      </c>
      <c r="D54" s="60"/>
      <c r="E54" s="61"/>
      <c r="F54" s="61"/>
      <c r="G54" s="61"/>
      <c r="H54" s="62"/>
      <c r="I54" s="63"/>
      <c r="J54" s="63"/>
      <c r="K54" s="155"/>
    </row>
    <row r="55" spans="1:11" x14ac:dyDescent="0.3">
      <c r="A55" s="93"/>
      <c r="B55" s="91"/>
      <c r="C55" s="76">
        <f>COUNT(Table89[[#This Row],[12-Month 
Follow-up Date]])</f>
        <v>0</v>
      </c>
      <c r="D55" s="60"/>
      <c r="E55" s="61"/>
      <c r="F55" s="61"/>
      <c r="G55" s="61"/>
      <c r="H55" s="62"/>
      <c r="I55" s="63"/>
      <c r="J55" s="63"/>
      <c r="K55" s="155"/>
    </row>
    <row r="56" spans="1:11" x14ac:dyDescent="0.3">
      <c r="A56" s="93"/>
      <c r="B56" s="91"/>
      <c r="C56" s="76">
        <f>COUNT(Table89[[#This Row],[12-Month 
Follow-up Date]])</f>
        <v>0</v>
      </c>
      <c r="D56" s="60"/>
      <c r="E56" s="61"/>
      <c r="F56" s="61"/>
      <c r="G56" s="61"/>
      <c r="H56" s="62"/>
      <c r="I56" s="63"/>
      <c r="J56" s="63"/>
      <c r="K56" s="155"/>
    </row>
    <row r="57" spans="1:11" x14ac:dyDescent="0.3">
      <c r="A57" s="93"/>
      <c r="B57" s="91"/>
      <c r="C57" s="76">
        <f>COUNT(Table89[[#This Row],[12-Month 
Follow-up Date]])</f>
        <v>0</v>
      </c>
      <c r="D57" s="60"/>
      <c r="E57" s="61"/>
      <c r="F57" s="61"/>
      <c r="G57" s="61"/>
      <c r="H57" s="62"/>
      <c r="I57" s="63"/>
      <c r="J57" s="63"/>
      <c r="K57" s="155"/>
    </row>
    <row r="58" spans="1:11" x14ac:dyDescent="0.3">
      <c r="A58" s="93"/>
      <c r="B58" s="91"/>
      <c r="C58" s="76">
        <f>COUNT(Table89[[#This Row],[12-Month 
Follow-up Date]])</f>
        <v>0</v>
      </c>
      <c r="D58" s="60"/>
      <c r="E58" s="61"/>
      <c r="F58" s="61"/>
      <c r="G58" s="61"/>
      <c r="H58" s="62"/>
      <c r="I58" s="63"/>
      <c r="J58" s="63"/>
      <c r="K58" s="155"/>
    </row>
    <row r="59" spans="1:11" x14ac:dyDescent="0.3">
      <c r="A59" s="93"/>
      <c r="B59" s="91"/>
      <c r="C59" s="76">
        <f>COUNT(Table89[[#This Row],[12-Month 
Follow-up Date]])</f>
        <v>0</v>
      </c>
      <c r="D59" s="60"/>
      <c r="E59" s="61"/>
      <c r="F59" s="61"/>
      <c r="G59" s="61"/>
      <c r="H59" s="62"/>
      <c r="I59" s="63"/>
      <c r="J59" s="63"/>
      <c r="K59" s="155"/>
    </row>
    <row r="60" spans="1:11" x14ac:dyDescent="0.3">
      <c r="A60" s="93"/>
      <c r="B60" s="91"/>
      <c r="C60" s="76">
        <f>COUNT(Table89[[#This Row],[12-Month 
Follow-up Date]])</f>
        <v>0</v>
      </c>
      <c r="D60" s="60"/>
      <c r="E60" s="61"/>
      <c r="F60" s="61"/>
      <c r="G60" s="61"/>
      <c r="H60" s="62"/>
      <c r="I60" s="63"/>
      <c r="J60" s="63"/>
      <c r="K60" s="155"/>
    </row>
    <row r="61" spans="1:11" x14ac:dyDescent="0.3">
      <c r="A61" s="93"/>
      <c r="B61" s="91"/>
      <c r="C61" s="76">
        <f>COUNT(Table89[[#This Row],[12-Month 
Follow-up Date]])</f>
        <v>0</v>
      </c>
      <c r="D61" s="60"/>
      <c r="E61" s="61"/>
      <c r="F61" s="61"/>
      <c r="G61" s="61"/>
      <c r="H61" s="62"/>
      <c r="I61" s="63"/>
      <c r="J61" s="63"/>
      <c r="K61" s="155"/>
    </row>
    <row r="62" spans="1:11" x14ac:dyDescent="0.3">
      <c r="A62" s="93"/>
      <c r="B62" s="91"/>
      <c r="C62" s="76">
        <f>COUNT(Table89[[#This Row],[12-Month 
Follow-up Date]])</f>
        <v>0</v>
      </c>
      <c r="D62" s="60"/>
      <c r="E62" s="61"/>
      <c r="F62" s="61"/>
      <c r="G62" s="61"/>
      <c r="H62" s="62"/>
      <c r="I62" s="63"/>
      <c r="J62" s="63"/>
      <c r="K62" s="155"/>
    </row>
    <row r="63" spans="1:11" x14ac:dyDescent="0.3">
      <c r="A63" s="93"/>
      <c r="B63" s="91"/>
      <c r="C63" s="76">
        <f>COUNT(Table89[[#This Row],[12-Month 
Follow-up Date]])</f>
        <v>0</v>
      </c>
      <c r="D63" s="60"/>
      <c r="E63" s="61"/>
      <c r="F63" s="61"/>
      <c r="G63" s="61"/>
      <c r="H63" s="62"/>
      <c r="I63" s="63"/>
      <c r="J63" s="63"/>
      <c r="K63" s="155"/>
    </row>
    <row r="64" spans="1:11" x14ac:dyDescent="0.3">
      <c r="A64" s="93"/>
      <c r="B64" s="91"/>
      <c r="C64" s="76">
        <f>COUNT(Table89[[#This Row],[12-Month 
Follow-up Date]])</f>
        <v>0</v>
      </c>
      <c r="D64" s="60"/>
      <c r="E64" s="61"/>
      <c r="F64" s="61"/>
      <c r="G64" s="61"/>
      <c r="H64" s="62"/>
      <c r="I64" s="63"/>
      <c r="J64" s="63"/>
      <c r="K64" s="155"/>
    </row>
    <row r="65" spans="1:11" x14ac:dyDescent="0.3">
      <c r="A65" s="93"/>
      <c r="B65" s="91"/>
      <c r="C65" s="76">
        <f>COUNT(Table89[[#This Row],[12-Month 
Follow-up Date]])</f>
        <v>0</v>
      </c>
      <c r="D65" s="60"/>
      <c r="E65" s="61"/>
      <c r="F65" s="61"/>
      <c r="G65" s="61"/>
      <c r="H65" s="62"/>
      <c r="I65" s="63"/>
      <c r="J65" s="63"/>
      <c r="K65" s="155"/>
    </row>
    <row r="66" spans="1:11" x14ac:dyDescent="0.3">
      <c r="A66" s="93"/>
      <c r="B66" s="91"/>
      <c r="C66" s="76">
        <f>COUNT(Table89[[#This Row],[12-Month 
Follow-up Date]])</f>
        <v>0</v>
      </c>
      <c r="D66" s="60"/>
      <c r="E66" s="61"/>
      <c r="F66" s="61"/>
      <c r="G66" s="61"/>
      <c r="H66" s="62"/>
      <c r="I66" s="63"/>
      <c r="J66" s="63"/>
      <c r="K66" s="155"/>
    </row>
    <row r="67" spans="1:11" x14ac:dyDescent="0.3">
      <c r="A67" s="93"/>
      <c r="B67" s="91"/>
      <c r="C67" s="76">
        <f>COUNT(Table89[[#This Row],[12-Month 
Follow-up Date]])</f>
        <v>0</v>
      </c>
      <c r="D67" s="60"/>
      <c r="E67" s="61"/>
      <c r="F67" s="61"/>
      <c r="G67" s="61"/>
      <c r="H67" s="62"/>
      <c r="I67" s="63"/>
      <c r="J67" s="63"/>
      <c r="K67" s="155"/>
    </row>
    <row r="68" spans="1:11" x14ac:dyDescent="0.3">
      <c r="A68" s="93"/>
      <c r="B68" s="91"/>
      <c r="C68" s="76">
        <f>COUNT(Table89[[#This Row],[12-Month 
Follow-up Date]])</f>
        <v>0</v>
      </c>
      <c r="D68" s="60"/>
      <c r="E68" s="61"/>
      <c r="F68" s="61"/>
      <c r="G68" s="61"/>
      <c r="H68" s="62"/>
      <c r="I68" s="63"/>
      <c r="J68" s="63"/>
      <c r="K68" s="155"/>
    </row>
    <row r="69" spans="1:11" x14ac:dyDescent="0.3">
      <c r="A69" s="93"/>
      <c r="B69" s="91"/>
      <c r="C69" s="76">
        <f>COUNT(Table89[[#This Row],[12-Month 
Follow-up Date]])</f>
        <v>0</v>
      </c>
      <c r="D69" s="60"/>
      <c r="E69" s="61"/>
      <c r="F69" s="61"/>
      <c r="G69" s="61"/>
      <c r="H69" s="62"/>
      <c r="I69" s="63"/>
      <c r="J69" s="63"/>
      <c r="K69" s="155"/>
    </row>
    <row r="70" spans="1:11" x14ac:dyDescent="0.3">
      <c r="A70" s="93"/>
      <c r="B70" s="91"/>
      <c r="C70" s="76">
        <f>COUNT(Table89[[#This Row],[12-Month 
Follow-up Date]])</f>
        <v>0</v>
      </c>
      <c r="D70" s="60"/>
      <c r="E70" s="61"/>
      <c r="F70" s="61"/>
      <c r="G70" s="61"/>
      <c r="H70" s="62"/>
      <c r="I70" s="63"/>
      <c r="J70" s="63"/>
      <c r="K70" s="155"/>
    </row>
    <row r="71" spans="1:11" x14ac:dyDescent="0.3">
      <c r="A71" s="93"/>
      <c r="B71" s="91"/>
      <c r="C71" s="76">
        <f>COUNT(Table89[[#This Row],[12-Month 
Follow-up Date]])</f>
        <v>0</v>
      </c>
      <c r="D71" s="60"/>
      <c r="E71" s="61"/>
      <c r="F71" s="61"/>
      <c r="G71" s="61"/>
      <c r="H71" s="62"/>
      <c r="I71" s="63"/>
      <c r="J71" s="63"/>
      <c r="K71" s="155"/>
    </row>
    <row r="72" spans="1:11" x14ac:dyDescent="0.3">
      <c r="A72" s="93"/>
      <c r="B72" s="91"/>
      <c r="C72" s="76">
        <f>COUNT(Table89[[#This Row],[12-Month 
Follow-up Date]])</f>
        <v>0</v>
      </c>
      <c r="D72" s="60"/>
      <c r="E72" s="61"/>
      <c r="F72" s="61"/>
      <c r="G72" s="61"/>
      <c r="H72" s="62"/>
      <c r="I72" s="63"/>
      <c r="J72" s="63"/>
      <c r="K72" s="155"/>
    </row>
    <row r="73" spans="1:11" x14ac:dyDescent="0.3">
      <c r="A73" s="93"/>
      <c r="B73" s="91"/>
      <c r="C73" s="76">
        <f>COUNT(Table89[[#This Row],[12-Month 
Follow-up Date]])</f>
        <v>0</v>
      </c>
      <c r="D73" s="60"/>
      <c r="E73" s="61"/>
      <c r="F73" s="61"/>
      <c r="G73" s="61"/>
      <c r="H73" s="62"/>
      <c r="I73" s="63"/>
      <c r="J73" s="63"/>
      <c r="K73" s="155"/>
    </row>
    <row r="74" spans="1:11" x14ac:dyDescent="0.3">
      <c r="A74" s="93"/>
      <c r="B74" s="91"/>
      <c r="C74" s="76">
        <f>COUNT(Table89[[#This Row],[12-Month 
Follow-up Date]])</f>
        <v>0</v>
      </c>
      <c r="D74" s="60"/>
      <c r="E74" s="61"/>
      <c r="F74" s="61"/>
      <c r="G74" s="61"/>
      <c r="H74" s="62"/>
      <c r="I74" s="63"/>
      <c r="J74" s="63"/>
      <c r="K74" s="155"/>
    </row>
    <row r="75" spans="1:11" x14ac:dyDescent="0.3">
      <c r="A75" s="93"/>
      <c r="B75" s="91"/>
      <c r="C75" s="76">
        <f>COUNT(Table89[[#This Row],[12-Month 
Follow-up Date]])</f>
        <v>0</v>
      </c>
      <c r="D75" s="60"/>
      <c r="E75" s="61"/>
      <c r="F75" s="61"/>
      <c r="G75" s="61"/>
      <c r="H75" s="62"/>
      <c r="I75" s="63"/>
      <c r="J75" s="63"/>
      <c r="K75" s="155"/>
    </row>
    <row r="76" spans="1:11" x14ac:dyDescent="0.3">
      <c r="A76" s="93"/>
      <c r="B76" s="91"/>
      <c r="C76" s="76">
        <f>COUNT(Table89[[#This Row],[12-Month 
Follow-up Date]])</f>
        <v>0</v>
      </c>
      <c r="D76" s="60"/>
      <c r="E76" s="61"/>
      <c r="F76" s="61"/>
      <c r="G76" s="61"/>
      <c r="H76" s="62"/>
      <c r="I76" s="63"/>
      <c r="J76" s="63"/>
      <c r="K76" s="155"/>
    </row>
    <row r="77" spans="1:11" x14ac:dyDescent="0.3">
      <c r="A77" s="93"/>
      <c r="B77" s="91"/>
      <c r="C77" s="76">
        <f>COUNT(Table89[[#This Row],[12-Month 
Follow-up Date]])</f>
        <v>0</v>
      </c>
      <c r="D77" s="60"/>
      <c r="E77" s="61"/>
      <c r="F77" s="61"/>
      <c r="G77" s="61"/>
      <c r="H77" s="62"/>
      <c r="I77" s="63"/>
      <c r="J77" s="63"/>
      <c r="K77" s="155"/>
    </row>
    <row r="78" spans="1:11" x14ac:dyDescent="0.3">
      <c r="A78" s="93"/>
      <c r="B78" s="91"/>
      <c r="C78" s="76">
        <f>COUNT(Table89[[#This Row],[12-Month 
Follow-up Date]])</f>
        <v>0</v>
      </c>
      <c r="D78" s="60"/>
      <c r="E78" s="61"/>
      <c r="F78" s="61"/>
      <c r="G78" s="61"/>
      <c r="H78" s="62"/>
      <c r="I78" s="63"/>
      <c r="J78" s="63"/>
      <c r="K78" s="155"/>
    </row>
    <row r="79" spans="1:11" x14ac:dyDescent="0.3">
      <c r="A79" s="93"/>
      <c r="B79" s="91"/>
      <c r="C79" s="76">
        <f>COUNT(Table89[[#This Row],[12-Month 
Follow-up Date]])</f>
        <v>0</v>
      </c>
      <c r="D79" s="60"/>
      <c r="E79" s="61"/>
      <c r="F79" s="61"/>
      <c r="G79" s="61"/>
      <c r="H79" s="62"/>
      <c r="I79" s="63"/>
      <c r="J79" s="63"/>
      <c r="K79" s="155"/>
    </row>
    <row r="80" spans="1:11" x14ac:dyDescent="0.3">
      <c r="A80" s="93"/>
      <c r="B80" s="91"/>
      <c r="C80" s="76">
        <f>COUNT(Table89[[#This Row],[12-Month 
Follow-up Date]])</f>
        <v>0</v>
      </c>
      <c r="D80" s="60"/>
      <c r="E80" s="61"/>
      <c r="F80" s="61"/>
      <c r="G80" s="61"/>
      <c r="H80" s="62"/>
      <c r="I80" s="63"/>
      <c r="J80" s="63"/>
      <c r="K80" s="155"/>
    </row>
    <row r="81" spans="1:11" x14ac:dyDescent="0.3">
      <c r="A81" s="93"/>
      <c r="B81" s="91"/>
      <c r="C81" s="76">
        <f>COUNT(Table89[[#This Row],[12-Month 
Follow-up Date]])</f>
        <v>0</v>
      </c>
      <c r="D81" s="60"/>
      <c r="E81" s="61"/>
      <c r="F81" s="61"/>
      <c r="G81" s="61"/>
      <c r="H81" s="62"/>
      <c r="I81" s="63"/>
      <c r="J81" s="63"/>
      <c r="K81" s="155"/>
    </row>
    <row r="82" spans="1:11" x14ac:dyDescent="0.3">
      <c r="A82" s="93"/>
      <c r="B82" s="91"/>
      <c r="C82" s="76">
        <f>COUNT(Table89[[#This Row],[12-Month 
Follow-up Date]])</f>
        <v>0</v>
      </c>
      <c r="D82" s="60"/>
      <c r="E82" s="61"/>
      <c r="F82" s="61"/>
      <c r="G82" s="61"/>
      <c r="H82" s="62"/>
      <c r="I82" s="63"/>
      <c r="J82" s="63"/>
      <c r="K82" s="155"/>
    </row>
    <row r="83" spans="1:11" x14ac:dyDescent="0.3">
      <c r="A83" s="93"/>
      <c r="B83" s="91"/>
      <c r="C83" s="76">
        <f>COUNT(Table89[[#This Row],[12-Month 
Follow-up Date]])</f>
        <v>0</v>
      </c>
      <c r="D83" s="60"/>
      <c r="E83" s="61"/>
      <c r="F83" s="61"/>
      <c r="G83" s="61"/>
      <c r="H83" s="62"/>
      <c r="I83" s="63"/>
      <c r="J83" s="63"/>
      <c r="K83" s="155"/>
    </row>
    <row r="84" spans="1:11" x14ac:dyDescent="0.3">
      <c r="A84" s="93"/>
      <c r="B84" s="91"/>
      <c r="C84" s="76">
        <f>COUNT(Table89[[#This Row],[12-Month 
Follow-up Date]])</f>
        <v>0</v>
      </c>
      <c r="D84" s="60"/>
      <c r="E84" s="61"/>
      <c r="F84" s="61"/>
      <c r="G84" s="61"/>
      <c r="H84" s="62"/>
      <c r="I84" s="63"/>
      <c r="J84" s="63"/>
      <c r="K84" s="155"/>
    </row>
    <row r="85" spans="1:11" x14ac:dyDescent="0.3">
      <c r="A85" s="93"/>
      <c r="B85" s="91"/>
      <c r="C85" s="76">
        <f>COUNT(Table89[[#This Row],[12-Month 
Follow-up Date]])</f>
        <v>0</v>
      </c>
      <c r="D85" s="60"/>
      <c r="E85" s="61"/>
      <c r="F85" s="61"/>
      <c r="G85" s="61"/>
      <c r="H85" s="62"/>
      <c r="I85" s="63"/>
      <c r="J85" s="63"/>
      <c r="K85" s="155"/>
    </row>
    <row r="86" spans="1:11" x14ac:dyDescent="0.3">
      <c r="A86" s="93"/>
      <c r="B86" s="91"/>
      <c r="C86" s="76">
        <f>COUNT(Table89[[#This Row],[12-Month 
Follow-up Date]])</f>
        <v>0</v>
      </c>
      <c r="D86" s="60"/>
      <c r="E86" s="61"/>
      <c r="F86" s="61"/>
      <c r="G86" s="61"/>
      <c r="H86" s="62"/>
      <c r="I86" s="63"/>
      <c r="J86" s="63"/>
      <c r="K86" s="155"/>
    </row>
    <row r="87" spans="1:11" x14ac:dyDescent="0.3">
      <c r="A87" s="93"/>
      <c r="B87" s="91"/>
      <c r="C87" s="76">
        <f>COUNT(Table89[[#This Row],[12-Month 
Follow-up Date]])</f>
        <v>0</v>
      </c>
      <c r="D87" s="60"/>
      <c r="E87" s="61"/>
      <c r="F87" s="61"/>
      <c r="G87" s="61"/>
      <c r="H87" s="62"/>
      <c r="I87" s="63"/>
      <c r="J87" s="63"/>
      <c r="K87" s="155"/>
    </row>
    <row r="88" spans="1:11" x14ac:dyDescent="0.3">
      <c r="A88" s="93"/>
      <c r="B88" s="91"/>
      <c r="C88" s="76">
        <f>COUNT(Table89[[#This Row],[12-Month 
Follow-up Date]])</f>
        <v>0</v>
      </c>
      <c r="D88" s="60"/>
      <c r="E88" s="61"/>
      <c r="F88" s="61"/>
      <c r="G88" s="61"/>
      <c r="H88" s="62"/>
      <c r="I88" s="63"/>
      <c r="J88" s="63"/>
      <c r="K88" s="155"/>
    </row>
    <row r="89" spans="1:11" x14ac:dyDescent="0.3">
      <c r="A89" s="93"/>
      <c r="B89" s="91"/>
      <c r="C89" s="76">
        <f>COUNT(Table89[[#This Row],[12-Month 
Follow-up Date]])</f>
        <v>0</v>
      </c>
      <c r="D89" s="60"/>
      <c r="E89" s="61"/>
      <c r="F89" s="61"/>
      <c r="G89" s="61"/>
      <c r="H89" s="62"/>
      <c r="I89" s="63"/>
      <c r="J89" s="63"/>
      <c r="K89" s="155"/>
    </row>
    <row r="90" spans="1:11" x14ac:dyDescent="0.3">
      <c r="A90" s="93"/>
      <c r="B90" s="91"/>
      <c r="C90" s="76">
        <f>COUNT(Table89[[#This Row],[12-Month 
Follow-up Date]])</f>
        <v>0</v>
      </c>
      <c r="D90" s="60"/>
      <c r="E90" s="61"/>
      <c r="F90" s="61"/>
      <c r="G90" s="61"/>
      <c r="H90" s="62"/>
      <c r="I90" s="63"/>
      <c r="J90" s="63"/>
      <c r="K90" s="155"/>
    </row>
    <row r="91" spans="1:11" x14ac:dyDescent="0.3">
      <c r="A91" s="93"/>
      <c r="B91" s="91"/>
      <c r="C91" s="76">
        <f>COUNT(Table89[[#This Row],[12-Month 
Follow-up Date]])</f>
        <v>0</v>
      </c>
      <c r="D91" s="60"/>
      <c r="E91" s="61"/>
      <c r="F91" s="61"/>
      <c r="G91" s="61"/>
      <c r="H91" s="62"/>
      <c r="I91" s="63"/>
      <c r="J91" s="63"/>
      <c r="K91" s="155"/>
    </row>
    <row r="92" spans="1:11" x14ac:dyDescent="0.3">
      <c r="A92" s="93"/>
      <c r="B92" s="91"/>
      <c r="C92" s="76">
        <f>COUNT(Table89[[#This Row],[12-Month 
Follow-up Date]])</f>
        <v>0</v>
      </c>
      <c r="D92" s="60"/>
      <c r="E92" s="61"/>
      <c r="F92" s="61"/>
      <c r="G92" s="61"/>
      <c r="H92" s="62"/>
      <c r="I92" s="63"/>
      <c r="J92" s="63"/>
      <c r="K92" s="155"/>
    </row>
    <row r="93" spans="1:11" x14ac:dyDescent="0.3">
      <c r="A93" s="93"/>
      <c r="B93" s="91"/>
      <c r="C93" s="76">
        <f>COUNT(Table89[[#This Row],[12-Month 
Follow-up Date]])</f>
        <v>0</v>
      </c>
      <c r="D93" s="60"/>
      <c r="E93" s="61"/>
      <c r="F93" s="61"/>
      <c r="G93" s="61"/>
      <c r="H93" s="62"/>
      <c r="I93" s="63"/>
      <c r="J93" s="63"/>
      <c r="K93" s="155"/>
    </row>
    <row r="94" spans="1:11" x14ac:dyDescent="0.3">
      <c r="A94" s="93"/>
      <c r="B94" s="91"/>
      <c r="C94" s="76">
        <f>COUNT(Table89[[#This Row],[12-Month 
Follow-up Date]])</f>
        <v>0</v>
      </c>
      <c r="D94" s="60"/>
      <c r="E94" s="61"/>
      <c r="F94" s="61"/>
      <c r="G94" s="61"/>
      <c r="H94" s="62"/>
      <c r="I94" s="63"/>
      <c r="J94" s="63"/>
      <c r="K94" s="155"/>
    </row>
    <row r="95" spans="1:11" x14ac:dyDescent="0.3">
      <c r="A95" s="93"/>
      <c r="B95" s="91"/>
      <c r="C95" s="76">
        <f>COUNT(Table89[[#This Row],[12-Month 
Follow-up Date]])</f>
        <v>0</v>
      </c>
      <c r="D95" s="60"/>
      <c r="E95" s="61"/>
      <c r="F95" s="61"/>
      <c r="G95" s="61"/>
      <c r="H95" s="62"/>
      <c r="I95" s="63"/>
      <c r="J95" s="63"/>
      <c r="K95" s="155"/>
    </row>
    <row r="96" spans="1:11" x14ac:dyDescent="0.3">
      <c r="A96" s="93"/>
      <c r="B96" s="91"/>
      <c r="C96" s="76">
        <f>COUNT(Table89[[#This Row],[12-Month 
Follow-up Date]])</f>
        <v>0</v>
      </c>
      <c r="D96" s="60"/>
      <c r="E96" s="61"/>
      <c r="F96" s="61"/>
      <c r="G96" s="61"/>
      <c r="H96" s="62"/>
      <c r="I96" s="63"/>
      <c r="J96" s="63"/>
      <c r="K96" s="155"/>
    </row>
    <row r="97" spans="1:11" x14ac:dyDescent="0.3">
      <c r="A97" s="93"/>
      <c r="B97" s="91"/>
      <c r="C97" s="76">
        <f>COUNT(Table89[[#This Row],[12-Month 
Follow-up Date]])</f>
        <v>0</v>
      </c>
      <c r="D97" s="60"/>
      <c r="E97" s="61"/>
      <c r="F97" s="61"/>
      <c r="G97" s="61"/>
      <c r="H97" s="62"/>
      <c r="I97" s="63"/>
      <c r="J97" s="63"/>
      <c r="K97" s="155"/>
    </row>
    <row r="98" spans="1:11" x14ac:dyDescent="0.3">
      <c r="A98" s="93"/>
      <c r="B98" s="91"/>
      <c r="C98" s="76">
        <f>COUNT(Table89[[#This Row],[12-Month 
Follow-up Date]])</f>
        <v>0</v>
      </c>
      <c r="D98" s="60"/>
      <c r="E98" s="61"/>
      <c r="F98" s="61"/>
      <c r="G98" s="61"/>
      <c r="H98" s="62"/>
      <c r="I98" s="63"/>
      <c r="J98" s="63"/>
      <c r="K98" s="155"/>
    </row>
    <row r="99" spans="1:11" x14ac:dyDescent="0.3">
      <c r="A99" s="93"/>
      <c r="B99" s="91"/>
      <c r="C99" s="76">
        <f>COUNT(Table89[[#This Row],[12-Month 
Follow-up Date]])</f>
        <v>0</v>
      </c>
      <c r="D99" s="60"/>
      <c r="E99" s="61"/>
      <c r="F99" s="61"/>
      <c r="G99" s="61"/>
      <c r="H99" s="62"/>
      <c r="I99" s="63"/>
      <c r="J99" s="63"/>
      <c r="K99" s="155"/>
    </row>
    <row r="100" spans="1:11" x14ac:dyDescent="0.3">
      <c r="A100" s="93"/>
      <c r="B100" s="91"/>
      <c r="C100" s="76">
        <f>COUNT(Table89[[#This Row],[12-Month 
Follow-up Date]])</f>
        <v>0</v>
      </c>
      <c r="D100" s="60"/>
      <c r="E100" s="61"/>
      <c r="F100" s="61"/>
      <c r="G100" s="61"/>
      <c r="H100" s="62"/>
      <c r="I100" s="63"/>
      <c r="J100" s="63"/>
      <c r="K100" s="155"/>
    </row>
    <row r="101" spans="1:11" x14ac:dyDescent="0.3">
      <c r="A101" s="93"/>
      <c r="B101" s="91"/>
      <c r="C101" s="76">
        <f>COUNT(Table89[[#This Row],[12-Month 
Follow-up Date]])</f>
        <v>0</v>
      </c>
      <c r="D101" s="60"/>
      <c r="E101" s="61"/>
      <c r="F101" s="61"/>
      <c r="G101" s="61"/>
      <c r="H101" s="62"/>
      <c r="I101" s="63"/>
      <c r="J101" s="63"/>
      <c r="K101" s="155"/>
    </row>
    <row r="102" spans="1:11" x14ac:dyDescent="0.3">
      <c r="A102" s="93"/>
      <c r="B102" s="91"/>
      <c r="C102" s="76">
        <f>COUNT(Table89[[#This Row],[12-Month 
Follow-up Date]])</f>
        <v>0</v>
      </c>
      <c r="D102" s="60"/>
      <c r="E102" s="61"/>
      <c r="F102" s="61"/>
      <c r="G102" s="61"/>
      <c r="H102" s="62"/>
      <c r="I102" s="63"/>
      <c r="J102" s="63"/>
      <c r="K102" s="155"/>
    </row>
    <row r="103" spans="1:11" x14ac:dyDescent="0.3">
      <c r="A103" s="93"/>
      <c r="B103" s="91"/>
      <c r="C103" s="76">
        <f>COUNT(Table89[[#This Row],[12-Month 
Follow-up Date]])</f>
        <v>0</v>
      </c>
      <c r="D103" s="60"/>
      <c r="E103" s="61"/>
      <c r="F103" s="61"/>
      <c r="G103" s="61"/>
      <c r="H103" s="62"/>
      <c r="I103" s="63"/>
      <c r="J103" s="63"/>
      <c r="K103" s="155"/>
    </row>
    <row r="104" spans="1:11" x14ac:dyDescent="0.3">
      <c r="A104" s="93"/>
      <c r="B104" s="91"/>
      <c r="C104" s="76">
        <f>COUNT(Table89[[#This Row],[12-Month 
Follow-up Date]])</f>
        <v>0</v>
      </c>
      <c r="D104" s="60"/>
      <c r="E104" s="61"/>
      <c r="F104" s="61"/>
      <c r="G104" s="61"/>
      <c r="H104" s="62"/>
      <c r="I104" s="63"/>
      <c r="J104" s="63"/>
      <c r="K104" s="155"/>
    </row>
    <row r="105" spans="1:11" x14ac:dyDescent="0.3">
      <c r="A105" s="93"/>
      <c r="B105" s="91"/>
      <c r="C105" s="76">
        <f>COUNT(Table89[[#This Row],[12-Month 
Follow-up Date]])</f>
        <v>0</v>
      </c>
      <c r="D105" s="60"/>
      <c r="E105" s="61"/>
      <c r="F105" s="61"/>
      <c r="G105" s="61"/>
      <c r="H105" s="62"/>
      <c r="I105" s="63"/>
      <c r="J105" s="63"/>
      <c r="K105" s="155"/>
    </row>
    <row r="106" spans="1:11" x14ac:dyDescent="0.3">
      <c r="A106" s="93"/>
      <c r="B106" s="91"/>
      <c r="C106" s="76">
        <f>COUNT(Table89[[#This Row],[12-Month 
Follow-up Date]])</f>
        <v>0</v>
      </c>
      <c r="D106" s="60"/>
      <c r="E106" s="61"/>
      <c r="F106" s="61"/>
      <c r="G106" s="61"/>
      <c r="H106" s="62"/>
      <c r="I106" s="63"/>
      <c r="J106" s="63"/>
      <c r="K106" s="155"/>
    </row>
    <row r="107" spans="1:11" x14ac:dyDescent="0.3">
      <c r="A107" s="93"/>
      <c r="B107" s="91"/>
      <c r="C107" s="76">
        <f>COUNT(Table89[[#This Row],[12-Month 
Follow-up Date]])</f>
        <v>0</v>
      </c>
      <c r="D107" s="60"/>
      <c r="E107" s="61"/>
      <c r="F107" s="61"/>
      <c r="G107" s="61"/>
      <c r="H107" s="62"/>
      <c r="I107" s="63"/>
      <c r="J107" s="63"/>
      <c r="K107" s="155"/>
    </row>
    <row r="108" spans="1:11" x14ac:dyDescent="0.3">
      <c r="A108" s="93"/>
      <c r="B108" s="91"/>
      <c r="C108" s="76">
        <f>COUNT(Table89[[#This Row],[12-Month 
Follow-up Date]])</f>
        <v>0</v>
      </c>
      <c r="D108" s="60"/>
      <c r="E108" s="61"/>
      <c r="F108" s="61"/>
      <c r="G108" s="61"/>
      <c r="H108" s="62"/>
      <c r="I108" s="63"/>
      <c r="J108" s="63"/>
      <c r="K108" s="155"/>
    </row>
    <row r="109" spans="1:11" x14ac:dyDescent="0.3">
      <c r="A109" s="93"/>
      <c r="B109" s="91"/>
      <c r="C109" s="76">
        <f>COUNT(Table89[[#This Row],[12-Month 
Follow-up Date]])</f>
        <v>0</v>
      </c>
      <c r="D109" s="60"/>
      <c r="E109" s="61"/>
      <c r="F109" s="61"/>
      <c r="G109" s="61"/>
      <c r="H109" s="62"/>
      <c r="I109" s="63"/>
      <c r="J109" s="63"/>
      <c r="K109" s="155"/>
    </row>
    <row r="110" spans="1:11" x14ac:dyDescent="0.3">
      <c r="A110" s="93"/>
      <c r="B110" s="91"/>
      <c r="C110" s="76">
        <f>COUNT(Table89[[#This Row],[12-Month 
Follow-up Date]])</f>
        <v>0</v>
      </c>
      <c r="D110" s="60"/>
      <c r="E110" s="61"/>
      <c r="F110" s="61"/>
      <c r="G110" s="61"/>
      <c r="H110" s="62"/>
      <c r="I110" s="63"/>
      <c r="J110" s="63"/>
      <c r="K110" s="155"/>
    </row>
    <row r="111" spans="1:11" x14ac:dyDescent="0.3">
      <c r="A111" s="93"/>
      <c r="B111" s="91"/>
      <c r="C111" s="76">
        <f>COUNT(Table89[[#This Row],[12-Month 
Follow-up Date]])</f>
        <v>0</v>
      </c>
      <c r="D111" s="60"/>
      <c r="E111" s="61"/>
      <c r="F111" s="61"/>
      <c r="G111" s="61"/>
      <c r="H111" s="62"/>
      <c r="I111" s="63"/>
      <c r="J111" s="63"/>
      <c r="K111" s="155"/>
    </row>
    <row r="112" spans="1:11" x14ac:dyDescent="0.3">
      <c r="A112" s="93"/>
      <c r="B112" s="91"/>
      <c r="C112" s="76">
        <f>COUNT(Table89[[#This Row],[12-Month 
Follow-up Date]])</f>
        <v>0</v>
      </c>
      <c r="D112" s="60"/>
      <c r="E112" s="61"/>
      <c r="F112" s="61"/>
      <c r="G112" s="61"/>
      <c r="H112" s="62"/>
      <c r="I112" s="63"/>
      <c r="J112" s="63"/>
      <c r="K112" s="155"/>
    </row>
    <row r="113" spans="1:11" x14ac:dyDescent="0.3">
      <c r="A113" s="93"/>
      <c r="B113" s="91"/>
      <c r="C113" s="76">
        <f>COUNT(Table89[[#This Row],[12-Month 
Follow-up Date]])</f>
        <v>0</v>
      </c>
      <c r="D113" s="60"/>
      <c r="E113" s="61"/>
      <c r="F113" s="61"/>
      <c r="G113" s="61"/>
      <c r="H113" s="62"/>
      <c r="I113" s="63"/>
      <c r="J113" s="63"/>
      <c r="K113" s="155"/>
    </row>
    <row r="114" spans="1:11" x14ac:dyDescent="0.3">
      <c r="A114" s="93"/>
      <c r="B114" s="91"/>
      <c r="C114" s="76">
        <f>COUNT(Table89[[#This Row],[12-Month 
Follow-up Date]])</f>
        <v>0</v>
      </c>
      <c r="D114" s="60"/>
      <c r="E114" s="61"/>
      <c r="F114" s="61"/>
      <c r="G114" s="61"/>
      <c r="H114" s="62"/>
      <c r="I114" s="63"/>
      <c r="J114" s="63"/>
      <c r="K114" s="155"/>
    </row>
    <row r="115" spans="1:11" x14ac:dyDescent="0.3">
      <c r="A115" s="93"/>
      <c r="B115" s="91"/>
      <c r="C115" s="76">
        <f>COUNT(Table89[[#This Row],[12-Month 
Follow-up Date]])</f>
        <v>0</v>
      </c>
      <c r="D115" s="60"/>
      <c r="E115" s="61"/>
      <c r="F115" s="61"/>
      <c r="G115" s="61"/>
      <c r="H115" s="62"/>
      <c r="I115" s="63"/>
      <c r="J115" s="63"/>
      <c r="K115" s="155"/>
    </row>
    <row r="116" spans="1:11" x14ac:dyDescent="0.3">
      <c r="A116" s="93"/>
      <c r="B116" s="91"/>
      <c r="C116" s="76">
        <f>COUNT(Table89[[#This Row],[12-Month 
Follow-up Date]])</f>
        <v>0</v>
      </c>
      <c r="D116" s="60"/>
      <c r="E116" s="61"/>
      <c r="F116" s="61"/>
      <c r="G116" s="61"/>
      <c r="H116" s="62"/>
      <c r="I116" s="63"/>
      <c r="J116" s="63"/>
      <c r="K116" s="155"/>
    </row>
    <row r="117" spans="1:11" x14ac:dyDescent="0.3">
      <c r="A117" s="93"/>
      <c r="B117" s="91"/>
      <c r="C117" s="76">
        <f>COUNT(Table89[[#This Row],[12-Month 
Follow-up Date]])</f>
        <v>0</v>
      </c>
      <c r="D117" s="60"/>
      <c r="E117" s="61"/>
      <c r="F117" s="61"/>
      <c r="G117" s="61"/>
      <c r="H117" s="62"/>
      <c r="I117" s="63"/>
      <c r="J117" s="63"/>
      <c r="K117" s="155"/>
    </row>
    <row r="118" spans="1:11" x14ac:dyDescent="0.3">
      <c r="A118" s="93"/>
      <c r="B118" s="91"/>
      <c r="C118" s="76">
        <f>COUNT(Table89[[#This Row],[12-Month 
Follow-up Date]])</f>
        <v>0</v>
      </c>
      <c r="D118" s="60"/>
      <c r="E118" s="61"/>
      <c r="F118" s="61"/>
      <c r="G118" s="61"/>
      <c r="H118" s="62"/>
      <c r="I118" s="63"/>
      <c r="J118" s="63"/>
      <c r="K118" s="155"/>
    </row>
    <row r="119" spans="1:11" x14ac:dyDescent="0.3">
      <c r="A119" s="93"/>
      <c r="B119" s="91"/>
      <c r="C119" s="76">
        <f>COUNT(Table89[[#This Row],[12-Month 
Follow-up Date]])</f>
        <v>0</v>
      </c>
      <c r="D119" s="60"/>
      <c r="E119" s="61"/>
      <c r="F119" s="61"/>
      <c r="G119" s="61"/>
      <c r="H119" s="62"/>
      <c r="I119" s="63"/>
      <c r="J119" s="63"/>
      <c r="K119" s="155"/>
    </row>
    <row r="120" spans="1:11" x14ac:dyDescent="0.3">
      <c r="A120" s="93"/>
      <c r="B120" s="91"/>
      <c r="C120" s="76">
        <f>COUNT(Table89[[#This Row],[12-Month 
Follow-up Date]])</f>
        <v>0</v>
      </c>
      <c r="D120" s="60"/>
      <c r="E120" s="61"/>
      <c r="F120" s="61"/>
      <c r="G120" s="61"/>
      <c r="H120" s="62"/>
      <c r="I120" s="63"/>
      <c r="J120" s="63"/>
      <c r="K120" s="155"/>
    </row>
    <row r="121" spans="1:11" x14ac:dyDescent="0.3">
      <c r="A121" s="93"/>
      <c r="B121" s="91"/>
      <c r="C121" s="76">
        <f>COUNT(Table89[[#This Row],[12-Month 
Follow-up Date]])</f>
        <v>0</v>
      </c>
      <c r="D121" s="60"/>
      <c r="E121" s="61"/>
      <c r="F121" s="61"/>
      <c r="G121" s="61"/>
      <c r="H121" s="62"/>
      <c r="I121" s="63"/>
      <c r="J121" s="63"/>
      <c r="K121" s="155"/>
    </row>
    <row r="122" spans="1:11" x14ac:dyDescent="0.3">
      <c r="A122" s="93"/>
      <c r="B122" s="91"/>
      <c r="C122" s="76">
        <f>COUNT(Table89[[#This Row],[12-Month 
Follow-up Date]])</f>
        <v>0</v>
      </c>
      <c r="D122" s="60"/>
      <c r="E122" s="61"/>
      <c r="F122" s="61"/>
      <c r="G122" s="61"/>
      <c r="H122" s="62"/>
      <c r="I122" s="63"/>
      <c r="J122" s="63"/>
      <c r="K122" s="155"/>
    </row>
    <row r="123" spans="1:11" x14ac:dyDescent="0.3">
      <c r="A123" s="93"/>
      <c r="B123" s="91"/>
      <c r="C123" s="76">
        <f>COUNT(Table89[[#This Row],[12-Month 
Follow-up Date]])</f>
        <v>0</v>
      </c>
      <c r="D123" s="60"/>
      <c r="E123" s="61"/>
      <c r="F123" s="61"/>
      <c r="G123" s="61"/>
      <c r="H123" s="62"/>
      <c r="I123" s="63"/>
      <c r="J123" s="63"/>
      <c r="K123" s="155"/>
    </row>
    <row r="124" spans="1:11" x14ac:dyDescent="0.3">
      <c r="A124" s="93"/>
      <c r="B124" s="91"/>
      <c r="C124" s="76">
        <f>COUNT(Table89[[#This Row],[12-Month 
Follow-up Date]])</f>
        <v>0</v>
      </c>
      <c r="D124" s="60"/>
      <c r="E124" s="61"/>
      <c r="F124" s="61"/>
      <c r="G124" s="61"/>
      <c r="H124" s="62"/>
      <c r="I124" s="63"/>
      <c r="J124" s="63"/>
      <c r="K124" s="155"/>
    </row>
    <row r="125" spans="1:11" x14ac:dyDescent="0.3">
      <c r="A125" s="93"/>
      <c r="B125" s="91"/>
      <c r="C125" s="76">
        <f>COUNT(Table89[[#This Row],[12-Month 
Follow-up Date]])</f>
        <v>0</v>
      </c>
      <c r="D125" s="60"/>
      <c r="E125" s="61"/>
      <c r="F125" s="61"/>
      <c r="G125" s="61"/>
      <c r="H125" s="62"/>
      <c r="I125" s="63"/>
      <c r="J125" s="63"/>
      <c r="K125" s="155"/>
    </row>
    <row r="126" spans="1:11" x14ac:dyDescent="0.3">
      <c r="A126" s="93"/>
      <c r="B126" s="91"/>
      <c r="C126" s="76">
        <f>COUNT(Table89[[#This Row],[12-Month 
Follow-up Date]])</f>
        <v>0</v>
      </c>
      <c r="D126" s="60"/>
      <c r="E126" s="61"/>
      <c r="F126" s="61"/>
      <c r="G126" s="61"/>
      <c r="H126" s="62"/>
      <c r="I126" s="63"/>
      <c r="J126" s="63"/>
      <c r="K126" s="155"/>
    </row>
    <row r="127" spans="1:11" x14ac:dyDescent="0.3">
      <c r="A127" s="93"/>
      <c r="B127" s="91"/>
      <c r="C127" s="76">
        <f>COUNT(Table89[[#This Row],[12-Month 
Follow-up Date]])</f>
        <v>0</v>
      </c>
      <c r="D127" s="60"/>
      <c r="E127" s="61"/>
      <c r="F127" s="61"/>
      <c r="G127" s="61"/>
      <c r="H127" s="62"/>
      <c r="I127" s="63"/>
      <c r="J127" s="63"/>
      <c r="K127" s="155"/>
    </row>
    <row r="128" spans="1:11" x14ac:dyDescent="0.3">
      <c r="A128" s="93"/>
      <c r="B128" s="91"/>
      <c r="C128" s="76">
        <f>COUNT(Table89[[#This Row],[12-Month 
Follow-up Date]])</f>
        <v>0</v>
      </c>
      <c r="D128" s="60"/>
      <c r="E128" s="61"/>
      <c r="F128" s="61"/>
      <c r="G128" s="61"/>
      <c r="H128" s="62"/>
      <c r="I128" s="63"/>
      <c r="J128" s="63"/>
      <c r="K128" s="155"/>
    </row>
    <row r="129" spans="1:11" x14ac:dyDescent="0.3">
      <c r="A129" s="93"/>
      <c r="B129" s="91"/>
      <c r="C129" s="76">
        <f>COUNT(Table89[[#This Row],[12-Month 
Follow-up Date]])</f>
        <v>0</v>
      </c>
      <c r="D129" s="60"/>
      <c r="E129" s="61"/>
      <c r="F129" s="61"/>
      <c r="G129" s="61"/>
      <c r="H129" s="62"/>
      <c r="I129" s="63"/>
      <c r="J129" s="63"/>
      <c r="K129" s="155"/>
    </row>
    <row r="130" spans="1:11" x14ac:dyDescent="0.3">
      <c r="A130" s="93"/>
      <c r="B130" s="91"/>
      <c r="C130" s="76">
        <f>COUNT(Table89[[#This Row],[12-Month 
Follow-up Date]])</f>
        <v>0</v>
      </c>
      <c r="D130" s="60"/>
      <c r="E130" s="61"/>
      <c r="F130" s="61"/>
      <c r="G130" s="61"/>
      <c r="H130" s="62"/>
      <c r="I130" s="63"/>
      <c r="J130" s="63"/>
      <c r="K130" s="155"/>
    </row>
    <row r="131" spans="1:11" x14ac:dyDescent="0.3">
      <c r="A131" s="93"/>
      <c r="B131" s="91"/>
      <c r="C131" s="76">
        <f>COUNT(Table89[[#This Row],[12-Month 
Follow-up Date]])</f>
        <v>0</v>
      </c>
      <c r="D131" s="60"/>
      <c r="E131" s="61"/>
      <c r="F131" s="61"/>
      <c r="G131" s="61"/>
      <c r="H131" s="62"/>
      <c r="I131" s="63"/>
      <c r="J131" s="63"/>
      <c r="K131" s="155"/>
    </row>
    <row r="132" spans="1:11" x14ac:dyDescent="0.3">
      <c r="A132" s="93"/>
      <c r="B132" s="91"/>
      <c r="C132" s="76">
        <f>COUNT(Table89[[#This Row],[12-Month 
Follow-up Date]])</f>
        <v>0</v>
      </c>
      <c r="D132" s="60"/>
      <c r="E132" s="61"/>
      <c r="F132" s="61"/>
      <c r="G132" s="61"/>
      <c r="H132" s="62"/>
      <c r="I132" s="63"/>
      <c r="J132" s="63"/>
      <c r="K132" s="155"/>
    </row>
    <row r="133" spans="1:11" x14ac:dyDescent="0.3">
      <c r="A133" s="93"/>
      <c r="B133" s="91"/>
      <c r="C133" s="76">
        <f>COUNT(Table89[[#This Row],[12-Month 
Follow-up Date]])</f>
        <v>0</v>
      </c>
      <c r="D133" s="60"/>
      <c r="E133" s="61"/>
      <c r="F133" s="61"/>
      <c r="G133" s="61"/>
      <c r="H133" s="62"/>
      <c r="I133" s="63"/>
      <c r="J133" s="63"/>
      <c r="K133" s="155"/>
    </row>
    <row r="134" spans="1:11" x14ac:dyDescent="0.3">
      <c r="A134" s="93"/>
      <c r="B134" s="91"/>
      <c r="C134" s="76">
        <f>COUNT(Table89[[#This Row],[12-Month 
Follow-up Date]])</f>
        <v>0</v>
      </c>
      <c r="D134" s="60"/>
      <c r="E134" s="61"/>
      <c r="F134" s="61"/>
      <c r="G134" s="61"/>
      <c r="H134" s="62"/>
      <c r="I134" s="63"/>
      <c r="J134" s="63"/>
      <c r="K134" s="155"/>
    </row>
    <row r="135" spans="1:11" x14ac:dyDescent="0.3">
      <c r="A135" s="93"/>
      <c r="B135" s="91"/>
      <c r="C135" s="76">
        <f>COUNT(Table89[[#This Row],[12-Month 
Follow-up Date]])</f>
        <v>0</v>
      </c>
      <c r="D135" s="60"/>
      <c r="E135" s="61"/>
      <c r="F135" s="61"/>
      <c r="G135" s="61"/>
      <c r="H135" s="62"/>
      <c r="I135" s="63"/>
      <c r="J135" s="63"/>
      <c r="K135" s="155"/>
    </row>
    <row r="136" spans="1:11" x14ac:dyDescent="0.3">
      <c r="A136" s="93"/>
      <c r="B136" s="91"/>
      <c r="C136" s="76">
        <f>COUNT(Table89[[#This Row],[12-Month 
Follow-up Date]])</f>
        <v>0</v>
      </c>
      <c r="D136" s="60"/>
      <c r="E136" s="61"/>
      <c r="F136" s="61"/>
      <c r="G136" s="61"/>
      <c r="H136" s="62"/>
      <c r="I136" s="63"/>
      <c r="J136" s="63"/>
      <c r="K136" s="155"/>
    </row>
    <row r="137" spans="1:11" x14ac:dyDescent="0.3">
      <c r="A137" s="93"/>
      <c r="B137" s="91"/>
      <c r="C137" s="76">
        <f>COUNT(Table89[[#This Row],[12-Month 
Follow-up Date]])</f>
        <v>0</v>
      </c>
      <c r="D137" s="60"/>
      <c r="E137" s="61"/>
      <c r="F137" s="61"/>
      <c r="G137" s="61"/>
      <c r="H137" s="62"/>
      <c r="I137" s="63"/>
      <c r="J137" s="63"/>
      <c r="K137" s="155"/>
    </row>
    <row r="138" spans="1:11" x14ac:dyDescent="0.3">
      <c r="A138" s="93"/>
      <c r="B138" s="91"/>
      <c r="C138" s="76">
        <f>COUNT(Table89[[#This Row],[12-Month 
Follow-up Date]])</f>
        <v>0</v>
      </c>
      <c r="D138" s="60"/>
      <c r="E138" s="61"/>
      <c r="F138" s="61"/>
      <c r="G138" s="61"/>
      <c r="H138" s="62"/>
      <c r="I138" s="63"/>
      <c r="J138" s="63"/>
      <c r="K138" s="155"/>
    </row>
    <row r="139" spans="1:11" x14ac:dyDescent="0.3">
      <c r="A139" s="93"/>
      <c r="B139" s="91"/>
      <c r="C139" s="76">
        <f>COUNT(Table89[[#This Row],[12-Month 
Follow-up Date]])</f>
        <v>0</v>
      </c>
      <c r="D139" s="60"/>
      <c r="E139" s="61"/>
      <c r="F139" s="61"/>
      <c r="G139" s="61"/>
      <c r="H139" s="62"/>
      <c r="I139" s="63"/>
      <c r="J139" s="63"/>
      <c r="K139" s="155"/>
    </row>
    <row r="140" spans="1:11" x14ac:dyDescent="0.3">
      <c r="A140" s="93"/>
      <c r="B140" s="91"/>
      <c r="C140" s="76">
        <f>COUNT(Table89[[#This Row],[12-Month 
Follow-up Date]])</f>
        <v>0</v>
      </c>
      <c r="D140" s="60"/>
      <c r="E140" s="61"/>
      <c r="F140" s="61"/>
      <c r="G140" s="61"/>
      <c r="H140" s="62"/>
      <c r="I140" s="63"/>
      <c r="J140" s="63"/>
      <c r="K140" s="155"/>
    </row>
    <row r="141" spans="1:11" x14ac:dyDescent="0.3">
      <c r="A141" s="93"/>
      <c r="B141" s="91"/>
      <c r="C141" s="76">
        <f>COUNT(Table89[[#This Row],[12-Month 
Follow-up Date]])</f>
        <v>0</v>
      </c>
      <c r="D141" s="60"/>
      <c r="E141" s="61"/>
      <c r="F141" s="61"/>
      <c r="G141" s="61"/>
      <c r="H141" s="62"/>
      <c r="I141" s="63"/>
      <c r="J141" s="63"/>
      <c r="K141" s="155"/>
    </row>
    <row r="142" spans="1:11" x14ac:dyDescent="0.3">
      <c r="A142" s="93"/>
      <c r="B142" s="91"/>
      <c r="C142" s="76">
        <f>COUNT(Table89[[#This Row],[12-Month 
Follow-up Date]])</f>
        <v>0</v>
      </c>
      <c r="D142" s="60"/>
      <c r="E142" s="61"/>
      <c r="F142" s="61"/>
      <c r="G142" s="61"/>
      <c r="H142" s="62"/>
      <c r="I142" s="63"/>
      <c r="J142" s="63"/>
      <c r="K142" s="155"/>
    </row>
    <row r="143" spans="1:11" x14ac:dyDescent="0.3">
      <c r="A143" s="93"/>
      <c r="B143" s="91"/>
      <c r="C143" s="76">
        <f>COUNT(Table89[[#This Row],[12-Month 
Follow-up Date]])</f>
        <v>0</v>
      </c>
      <c r="D143" s="60"/>
      <c r="E143" s="61"/>
      <c r="F143" s="61"/>
      <c r="G143" s="61"/>
      <c r="H143" s="62"/>
      <c r="I143" s="63"/>
      <c r="J143" s="63"/>
      <c r="K143" s="155"/>
    </row>
    <row r="144" spans="1:11" x14ac:dyDescent="0.3">
      <c r="A144" s="93"/>
      <c r="B144" s="91"/>
      <c r="C144" s="76">
        <f>COUNT(Table89[[#This Row],[12-Month 
Follow-up Date]])</f>
        <v>0</v>
      </c>
      <c r="D144" s="60"/>
      <c r="E144" s="61"/>
      <c r="F144" s="61"/>
      <c r="G144" s="61"/>
      <c r="H144" s="62"/>
      <c r="I144" s="63"/>
      <c r="J144" s="63"/>
      <c r="K144" s="155"/>
    </row>
    <row r="145" spans="1:11" x14ac:dyDescent="0.3">
      <c r="A145" s="93"/>
      <c r="B145" s="91"/>
      <c r="C145" s="76">
        <f>COUNT(Table89[[#This Row],[12-Month 
Follow-up Date]])</f>
        <v>0</v>
      </c>
      <c r="D145" s="60"/>
      <c r="E145" s="61"/>
      <c r="F145" s="61"/>
      <c r="G145" s="61"/>
      <c r="H145" s="62"/>
      <c r="I145" s="63"/>
      <c r="J145" s="63"/>
      <c r="K145" s="155"/>
    </row>
    <row r="146" spans="1:11" x14ac:dyDescent="0.3">
      <c r="A146" s="93"/>
      <c r="B146" s="91"/>
      <c r="C146" s="76">
        <f>COUNT(Table89[[#This Row],[12-Month 
Follow-up Date]])</f>
        <v>0</v>
      </c>
      <c r="D146" s="60"/>
      <c r="E146" s="61"/>
      <c r="F146" s="61"/>
      <c r="G146" s="61"/>
      <c r="H146" s="62"/>
      <c r="I146" s="63"/>
      <c r="J146" s="63"/>
      <c r="K146" s="155"/>
    </row>
    <row r="147" spans="1:11" x14ac:dyDescent="0.3">
      <c r="A147" s="93"/>
      <c r="B147" s="91"/>
      <c r="C147" s="76">
        <f>COUNT(Table89[[#This Row],[12-Month 
Follow-up Date]])</f>
        <v>0</v>
      </c>
      <c r="D147" s="60"/>
      <c r="E147" s="61"/>
      <c r="F147" s="61"/>
      <c r="G147" s="61"/>
      <c r="H147" s="62"/>
      <c r="I147" s="63"/>
      <c r="J147" s="63"/>
      <c r="K147" s="155"/>
    </row>
    <row r="148" spans="1:11" x14ac:dyDescent="0.3">
      <c r="A148" s="93"/>
      <c r="B148" s="91"/>
      <c r="C148" s="76">
        <f>COUNT(Table89[[#This Row],[12-Month 
Follow-up Date]])</f>
        <v>0</v>
      </c>
      <c r="D148" s="60"/>
      <c r="E148" s="61"/>
      <c r="F148" s="61"/>
      <c r="G148" s="61"/>
      <c r="H148" s="62"/>
      <c r="I148" s="63"/>
      <c r="J148" s="63"/>
      <c r="K148" s="155"/>
    </row>
    <row r="149" spans="1:11" x14ac:dyDescent="0.3">
      <c r="A149" s="93"/>
      <c r="B149" s="91"/>
      <c r="C149" s="76">
        <f>COUNT(Table89[[#This Row],[12-Month 
Follow-up Date]])</f>
        <v>0</v>
      </c>
      <c r="D149" s="60"/>
      <c r="E149" s="61"/>
      <c r="F149" s="61"/>
      <c r="G149" s="61"/>
      <c r="H149" s="62"/>
      <c r="I149" s="63"/>
      <c r="J149" s="63"/>
      <c r="K149" s="155"/>
    </row>
    <row r="150" spans="1:11" x14ac:dyDescent="0.3">
      <c r="A150" s="93"/>
      <c r="B150" s="91"/>
      <c r="C150" s="76">
        <f>COUNT(Table89[[#This Row],[12-Month 
Follow-up Date]])</f>
        <v>0</v>
      </c>
      <c r="D150" s="60"/>
      <c r="E150" s="61"/>
      <c r="F150" s="61"/>
      <c r="G150" s="61"/>
      <c r="H150" s="62"/>
      <c r="I150" s="63"/>
      <c r="J150" s="63"/>
      <c r="K150" s="155"/>
    </row>
    <row r="151" spans="1:11" x14ac:dyDescent="0.3">
      <c r="A151" s="93"/>
      <c r="B151" s="91"/>
      <c r="C151" s="76">
        <f>COUNT(Table89[[#This Row],[12-Month 
Follow-up Date]])</f>
        <v>0</v>
      </c>
      <c r="D151" s="60"/>
      <c r="E151" s="61"/>
      <c r="F151" s="61"/>
      <c r="G151" s="61"/>
      <c r="H151" s="62"/>
      <c r="I151" s="63"/>
      <c r="J151" s="63"/>
      <c r="K151" s="155"/>
    </row>
    <row r="152" spans="1:11" x14ac:dyDescent="0.3">
      <c r="A152" s="93"/>
      <c r="B152" s="91"/>
      <c r="C152" s="76">
        <f>COUNT(Table89[[#This Row],[12-Month 
Follow-up Date]])</f>
        <v>0</v>
      </c>
      <c r="D152" s="60"/>
      <c r="E152" s="61"/>
      <c r="F152" s="61"/>
      <c r="G152" s="61"/>
      <c r="H152" s="62"/>
      <c r="I152" s="63"/>
      <c r="J152" s="63"/>
      <c r="K152" s="155"/>
    </row>
    <row r="153" spans="1:11" x14ac:dyDescent="0.3">
      <c r="A153" s="93"/>
      <c r="B153" s="91"/>
      <c r="C153" s="76">
        <f>COUNT(Table89[[#This Row],[12-Month 
Follow-up Date]])</f>
        <v>0</v>
      </c>
      <c r="D153" s="60"/>
      <c r="E153" s="61"/>
      <c r="F153" s="61"/>
      <c r="G153" s="61"/>
      <c r="H153" s="62"/>
      <c r="I153" s="63"/>
      <c r="J153" s="63"/>
      <c r="K153" s="155"/>
    </row>
    <row r="154" spans="1:11" x14ac:dyDescent="0.3">
      <c r="A154" s="93"/>
      <c r="B154" s="91"/>
      <c r="C154" s="76">
        <f>COUNT(Table89[[#This Row],[12-Month 
Follow-up Date]])</f>
        <v>0</v>
      </c>
      <c r="D154" s="60"/>
      <c r="E154" s="61"/>
      <c r="F154" s="61"/>
      <c r="G154" s="61"/>
      <c r="H154" s="62"/>
      <c r="I154" s="63"/>
      <c r="J154" s="63"/>
      <c r="K154" s="155"/>
    </row>
    <row r="155" spans="1:11" x14ac:dyDescent="0.3">
      <c r="A155" s="93"/>
      <c r="B155" s="91"/>
      <c r="C155" s="76">
        <f>COUNT(Table89[[#This Row],[12-Month 
Follow-up Date]])</f>
        <v>0</v>
      </c>
      <c r="D155" s="60"/>
      <c r="E155" s="61"/>
      <c r="F155" s="61"/>
      <c r="G155" s="61"/>
      <c r="H155" s="62"/>
      <c r="I155" s="63"/>
      <c r="J155" s="63"/>
      <c r="K155" s="155"/>
    </row>
    <row r="156" spans="1:11" x14ac:dyDescent="0.3">
      <c r="A156" s="93"/>
      <c r="B156" s="91"/>
      <c r="C156" s="76">
        <f>COUNT(Table89[[#This Row],[12-Month 
Follow-up Date]])</f>
        <v>0</v>
      </c>
      <c r="D156" s="60"/>
      <c r="E156" s="61"/>
      <c r="F156" s="61"/>
      <c r="G156" s="61"/>
      <c r="H156" s="62"/>
      <c r="I156" s="63"/>
      <c r="J156" s="63"/>
      <c r="K156" s="155"/>
    </row>
    <row r="157" spans="1:11" x14ac:dyDescent="0.3">
      <c r="A157" s="93"/>
      <c r="B157" s="91"/>
      <c r="C157" s="76">
        <f>COUNT(Table89[[#This Row],[12-Month 
Follow-up Date]])</f>
        <v>0</v>
      </c>
      <c r="D157" s="60"/>
      <c r="E157" s="61"/>
      <c r="F157" s="61"/>
      <c r="G157" s="61"/>
      <c r="H157" s="62"/>
      <c r="I157" s="63"/>
      <c r="J157" s="63"/>
      <c r="K157" s="155"/>
    </row>
    <row r="158" spans="1:11" x14ac:dyDescent="0.3">
      <c r="A158" s="93"/>
      <c r="B158" s="91"/>
      <c r="C158" s="76">
        <f>COUNT(Table89[[#This Row],[12-Month 
Follow-up Date]])</f>
        <v>0</v>
      </c>
      <c r="D158" s="60"/>
      <c r="E158" s="61"/>
      <c r="F158" s="61"/>
      <c r="G158" s="61"/>
      <c r="H158" s="62"/>
      <c r="I158" s="63"/>
      <c r="J158" s="63"/>
      <c r="K158" s="155"/>
    </row>
    <row r="159" spans="1:11" x14ac:dyDescent="0.3">
      <c r="A159" s="93"/>
      <c r="B159" s="91"/>
      <c r="C159" s="76">
        <f>COUNT(Table89[[#This Row],[12-Month 
Follow-up Date]])</f>
        <v>0</v>
      </c>
      <c r="D159" s="60"/>
      <c r="E159" s="61"/>
      <c r="F159" s="61"/>
      <c r="G159" s="61"/>
      <c r="H159" s="62"/>
      <c r="I159" s="63"/>
      <c r="J159" s="63"/>
      <c r="K159" s="155"/>
    </row>
    <row r="160" spans="1:11" x14ac:dyDescent="0.3">
      <c r="A160" s="93"/>
      <c r="B160" s="91"/>
      <c r="C160" s="76">
        <f>COUNT(Table89[[#This Row],[12-Month 
Follow-up Date]])</f>
        <v>0</v>
      </c>
      <c r="D160" s="60"/>
      <c r="E160" s="61"/>
      <c r="F160" s="61"/>
      <c r="G160" s="61"/>
      <c r="H160" s="62"/>
      <c r="I160" s="63"/>
      <c r="J160" s="63"/>
      <c r="K160" s="155"/>
    </row>
    <row r="161" spans="1:11" x14ac:dyDescent="0.3">
      <c r="A161" s="93"/>
      <c r="B161" s="91"/>
      <c r="C161" s="76">
        <f>COUNT(Table89[[#This Row],[12-Month 
Follow-up Date]])</f>
        <v>0</v>
      </c>
      <c r="D161" s="60"/>
      <c r="E161" s="61"/>
      <c r="F161" s="61"/>
      <c r="G161" s="61"/>
      <c r="H161" s="62"/>
      <c r="I161" s="63"/>
      <c r="J161" s="63"/>
      <c r="K161" s="155"/>
    </row>
    <row r="162" spans="1:11" x14ac:dyDescent="0.3">
      <c r="A162" s="93"/>
      <c r="B162" s="91"/>
      <c r="C162" s="76">
        <f>COUNT(Table89[[#This Row],[12-Month 
Follow-up Date]])</f>
        <v>0</v>
      </c>
      <c r="D162" s="60"/>
      <c r="E162" s="61"/>
      <c r="F162" s="61"/>
      <c r="G162" s="61"/>
      <c r="H162" s="62"/>
      <c r="I162" s="63"/>
      <c r="J162" s="63"/>
      <c r="K162" s="155"/>
    </row>
    <row r="163" spans="1:11" x14ac:dyDescent="0.3">
      <c r="A163" s="93"/>
      <c r="B163" s="91"/>
      <c r="C163" s="76">
        <f>COUNT(Table89[[#This Row],[12-Month 
Follow-up Date]])</f>
        <v>0</v>
      </c>
      <c r="D163" s="60"/>
      <c r="E163" s="61"/>
      <c r="F163" s="61"/>
      <c r="G163" s="61"/>
      <c r="H163" s="62"/>
      <c r="I163" s="63"/>
      <c r="J163" s="63"/>
      <c r="K163" s="155"/>
    </row>
    <row r="164" spans="1:11" x14ac:dyDescent="0.3">
      <c r="A164" s="93"/>
      <c r="B164" s="91"/>
      <c r="C164" s="76">
        <f>COUNT(Table89[[#This Row],[12-Month 
Follow-up Date]])</f>
        <v>0</v>
      </c>
      <c r="D164" s="60"/>
      <c r="E164" s="61"/>
      <c r="F164" s="61"/>
      <c r="G164" s="61"/>
      <c r="H164" s="62"/>
      <c r="I164" s="63"/>
      <c r="J164" s="63"/>
      <c r="K164" s="155"/>
    </row>
    <row r="165" spans="1:11" x14ac:dyDescent="0.3">
      <c r="A165" s="93"/>
      <c r="B165" s="91"/>
      <c r="C165" s="76">
        <f>COUNT(Table89[[#This Row],[12-Month 
Follow-up Date]])</f>
        <v>0</v>
      </c>
      <c r="D165" s="60"/>
      <c r="E165" s="61"/>
      <c r="F165" s="61"/>
      <c r="G165" s="61"/>
      <c r="H165" s="62"/>
      <c r="I165" s="63"/>
      <c r="J165" s="63"/>
      <c r="K165" s="155"/>
    </row>
    <row r="166" spans="1:11" x14ac:dyDescent="0.3">
      <c r="A166" s="93"/>
      <c r="B166" s="91"/>
      <c r="C166" s="76">
        <f>COUNT(Table89[[#This Row],[12-Month 
Follow-up Date]])</f>
        <v>0</v>
      </c>
      <c r="D166" s="60"/>
      <c r="E166" s="61"/>
      <c r="F166" s="61"/>
      <c r="G166" s="61"/>
      <c r="H166" s="62"/>
      <c r="I166" s="63"/>
      <c r="J166" s="63"/>
      <c r="K166" s="155"/>
    </row>
    <row r="167" spans="1:11" x14ac:dyDescent="0.3">
      <c r="A167" s="93"/>
      <c r="B167" s="91"/>
      <c r="C167" s="76">
        <f>COUNT(Table89[[#This Row],[12-Month 
Follow-up Date]])</f>
        <v>0</v>
      </c>
      <c r="D167" s="60"/>
      <c r="E167" s="61"/>
      <c r="F167" s="61"/>
      <c r="G167" s="61"/>
      <c r="H167" s="62"/>
      <c r="I167" s="63"/>
      <c r="J167" s="63"/>
      <c r="K167" s="155"/>
    </row>
    <row r="168" spans="1:11" x14ac:dyDescent="0.3">
      <c r="A168" s="93"/>
      <c r="B168" s="91"/>
      <c r="C168" s="76">
        <f>COUNT(Table89[[#This Row],[12-Month 
Follow-up Date]])</f>
        <v>0</v>
      </c>
      <c r="D168" s="60"/>
      <c r="E168" s="61"/>
      <c r="F168" s="61"/>
      <c r="G168" s="61"/>
      <c r="H168" s="62"/>
      <c r="I168" s="63"/>
      <c r="J168" s="63"/>
      <c r="K168" s="155"/>
    </row>
    <row r="169" spans="1:11" x14ac:dyDescent="0.3">
      <c r="A169" s="93"/>
      <c r="B169" s="91"/>
      <c r="C169" s="76">
        <f>COUNT(Table89[[#This Row],[12-Month 
Follow-up Date]])</f>
        <v>0</v>
      </c>
      <c r="D169" s="60"/>
      <c r="E169" s="61"/>
      <c r="F169" s="61"/>
      <c r="G169" s="61"/>
      <c r="H169" s="62"/>
      <c r="I169" s="63"/>
      <c r="J169" s="63"/>
      <c r="K169" s="155"/>
    </row>
    <row r="170" spans="1:11" x14ac:dyDescent="0.3">
      <c r="A170" s="93"/>
      <c r="B170" s="91"/>
      <c r="C170" s="76">
        <f>COUNT(Table89[[#This Row],[12-Month 
Follow-up Date]])</f>
        <v>0</v>
      </c>
      <c r="D170" s="60"/>
      <c r="E170" s="61"/>
      <c r="F170" s="61"/>
      <c r="G170" s="61"/>
      <c r="H170" s="62"/>
      <c r="I170" s="63"/>
      <c r="J170" s="63"/>
      <c r="K170" s="155"/>
    </row>
    <row r="171" spans="1:11" x14ac:dyDescent="0.3">
      <c r="A171" s="93"/>
      <c r="B171" s="91"/>
      <c r="C171" s="76">
        <f>COUNT(Table89[[#This Row],[12-Month 
Follow-up Date]])</f>
        <v>0</v>
      </c>
      <c r="D171" s="60"/>
      <c r="E171" s="61"/>
      <c r="F171" s="61"/>
      <c r="G171" s="61"/>
      <c r="H171" s="62"/>
      <c r="I171" s="63"/>
      <c r="J171" s="63"/>
      <c r="K171" s="155"/>
    </row>
    <row r="172" spans="1:11" x14ac:dyDescent="0.3">
      <c r="A172" s="93"/>
      <c r="B172" s="91"/>
      <c r="C172" s="76">
        <f>COUNT(Table89[[#This Row],[12-Month 
Follow-up Date]])</f>
        <v>0</v>
      </c>
      <c r="D172" s="60"/>
      <c r="E172" s="61"/>
      <c r="F172" s="61"/>
      <c r="G172" s="61"/>
      <c r="H172" s="62"/>
      <c r="I172" s="63"/>
      <c r="J172" s="63"/>
      <c r="K172" s="155"/>
    </row>
    <row r="173" spans="1:11" x14ac:dyDescent="0.3">
      <c r="A173" s="93"/>
      <c r="B173" s="91"/>
      <c r="C173" s="76">
        <f>COUNT(Table89[[#This Row],[12-Month 
Follow-up Date]])</f>
        <v>0</v>
      </c>
      <c r="D173" s="60"/>
      <c r="E173" s="61"/>
      <c r="F173" s="61"/>
      <c r="G173" s="61"/>
      <c r="H173" s="62"/>
      <c r="I173" s="63"/>
      <c r="J173" s="63"/>
      <c r="K173" s="155"/>
    </row>
    <row r="174" spans="1:11" x14ac:dyDescent="0.3">
      <c r="A174" s="93"/>
      <c r="B174" s="91"/>
      <c r="C174" s="76">
        <f>COUNT(Table89[[#This Row],[12-Month 
Follow-up Date]])</f>
        <v>0</v>
      </c>
      <c r="D174" s="60"/>
      <c r="E174" s="61"/>
      <c r="F174" s="61"/>
      <c r="G174" s="61"/>
      <c r="H174" s="62"/>
      <c r="I174" s="63"/>
      <c r="J174" s="63"/>
      <c r="K174" s="155"/>
    </row>
    <row r="175" spans="1:11" x14ac:dyDescent="0.3">
      <c r="A175" s="93"/>
      <c r="B175" s="91"/>
      <c r="C175" s="76">
        <f>COUNT(Table89[[#This Row],[12-Month 
Follow-up Date]])</f>
        <v>0</v>
      </c>
      <c r="D175" s="60"/>
      <c r="E175" s="61"/>
      <c r="F175" s="61"/>
      <c r="G175" s="61"/>
      <c r="H175" s="62"/>
      <c r="I175" s="63"/>
      <c r="J175" s="63"/>
      <c r="K175" s="155"/>
    </row>
    <row r="176" spans="1:11" x14ac:dyDescent="0.3">
      <c r="A176" s="93"/>
      <c r="B176" s="91"/>
      <c r="C176" s="76">
        <f>COUNT(Table89[[#This Row],[12-Month 
Follow-up Date]])</f>
        <v>0</v>
      </c>
      <c r="D176" s="60"/>
      <c r="E176" s="61"/>
      <c r="F176" s="61"/>
      <c r="G176" s="61"/>
      <c r="H176" s="62"/>
      <c r="I176" s="63"/>
      <c r="J176" s="63"/>
      <c r="K176" s="155"/>
    </row>
    <row r="177" spans="1:11" x14ac:dyDescent="0.3">
      <c r="A177" s="93"/>
      <c r="B177" s="91"/>
      <c r="C177" s="76">
        <f>COUNT(Table89[[#This Row],[12-Month 
Follow-up Date]])</f>
        <v>0</v>
      </c>
      <c r="D177" s="60"/>
      <c r="E177" s="61"/>
      <c r="F177" s="61"/>
      <c r="G177" s="61"/>
      <c r="H177" s="62"/>
      <c r="I177" s="63"/>
      <c r="J177" s="63"/>
      <c r="K177" s="155"/>
    </row>
    <row r="178" spans="1:11" x14ac:dyDescent="0.3">
      <c r="A178" s="93"/>
      <c r="B178" s="91"/>
      <c r="C178" s="76">
        <f>COUNT(Table89[[#This Row],[12-Month 
Follow-up Date]])</f>
        <v>0</v>
      </c>
      <c r="D178" s="60"/>
      <c r="E178" s="61"/>
      <c r="F178" s="61"/>
      <c r="G178" s="61"/>
      <c r="H178" s="62"/>
      <c r="I178" s="63"/>
      <c r="J178" s="63"/>
      <c r="K178" s="155"/>
    </row>
    <row r="179" spans="1:11" x14ac:dyDescent="0.3">
      <c r="A179" s="93"/>
      <c r="B179" s="91"/>
      <c r="C179" s="76">
        <f>COUNT(Table89[[#This Row],[12-Month 
Follow-up Date]])</f>
        <v>0</v>
      </c>
      <c r="D179" s="60"/>
      <c r="E179" s="61"/>
      <c r="F179" s="61"/>
      <c r="G179" s="61"/>
      <c r="H179" s="62"/>
      <c r="I179" s="63"/>
      <c r="J179" s="63"/>
      <c r="K179" s="155"/>
    </row>
    <row r="180" spans="1:11" x14ac:dyDescent="0.3">
      <c r="A180" s="93"/>
      <c r="B180" s="91"/>
      <c r="C180" s="76">
        <f>COUNT(Table89[[#This Row],[12-Month 
Follow-up Date]])</f>
        <v>0</v>
      </c>
      <c r="D180" s="60"/>
      <c r="E180" s="61"/>
      <c r="F180" s="61"/>
      <c r="G180" s="61"/>
      <c r="H180" s="62"/>
      <c r="I180" s="63"/>
      <c r="J180" s="63"/>
      <c r="K180" s="155"/>
    </row>
    <row r="181" spans="1:11" x14ac:dyDescent="0.3">
      <c r="A181" s="93"/>
      <c r="B181" s="91"/>
      <c r="C181" s="76">
        <f>COUNT(Table89[[#This Row],[12-Month 
Follow-up Date]])</f>
        <v>0</v>
      </c>
      <c r="D181" s="60"/>
      <c r="E181" s="61"/>
      <c r="F181" s="61"/>
      <c r="G181" s="61"/>
      <c r="H181" s="62"/>
      <c r="I181" s="63"/>
      <c r="J181" s="63"/>
      <c r="K181" s="155"/>
    </row>
    <row r="182" spans="1:11" x14ac:dyDescent="0.3">
      <c r="A182" s="93"/>
      <c r="B182" s="91"/>
      <c r="C182" s="76">
        <f>COUNT(Table89[[#This Row],[12-Month 
Follow-up Date]])</f>
        <v>0</v>
      </c>
      <c r="D182" s="60"/>
      <c r="E182" s="61"/>
      <c r="F182" s="61"/>
      <c r="G182" s="61"/>
      <c r="H182" s="62"/>
      <c r="I182" s="63"/>
      <c r="J182" s="63"/>
      <c r="K182" s="155"/>
    </row>
    <row r="183" spans="1:11" x14ac:dyDescent="0.3">
      <c r="A183" s="93"/>
      <c r="B183" s="91"/>
      <c r="C183" s="76">
        <f>COUNT(Table89[[#This Row],[12-Month 
Follow-up Date]])</f>
        <v>0</v>
      </c>
      <c r="D183" s="60"/>
      <c r="E183" s="61"/>
      <c r="F183" s="61"/>
      <c r="G183" s="61"/>
      <c r="H183" s="62"/>
      <c r="I183" s="63"/>
      <c r="J183" s="63"/>
      <c r="K183" s="155"/>
    </row>
    <row r="184" spans="1:11" x14ac:dyDescent="0.3">
      <c r="A184" s="93"/>
      <c r="B184" s="91"/>
      <c r="C184" s="76">
        <f>COUNT(Table89[[#This Row],[12-Month 
Follow-up Date]])</f>
        <v>0</v>
      </c>
      <c r="D184" s="60"/>
      <c r="E184" s="61"/>
      <c r="F184" s="61"/>
      <c r="G184" s="61"/>
      <c r="H184" s="62"/>
      <c r="I184" s="63"/>
      <c r="J184" s="63"/>
      <c r="K184" s="155"/>
    </row>
    <row r="185" spans="1:11" x14ac:dyDescent="0.3">
      <c r="A185" s="93"/>
      <c r="B185" s="91"/>
      <c r="C185" s="76">
        <f>COUNT(Table89[[#This Row],[12-Month 
Follow-up Date]])</f>
        <v>0</v>
      </c>
      <c r="D185" s="60"/>
      <c r="E185" s="61"/>
      <c r="F185" s="61"/>
      <c r="G185" s="61"/>
      <c r="H185" s="62"/>
      <c r="I185" s="63"/>
      <c r="J185" s="63"/>
      <c r="K185" s="155"/>
    </row>
    <row r="186" spans="1:11" x14ac:dyDescent="0.3">
      <c r="A186" s="93"/>
      <c r="B186" s="91"/>
      <c r="C186" s="76">
        <f>COUNT(Table89[[#This Row],[12-Month 
Follow-up Date]])</f>
        <v>0</v>
      </c>
      <c r="D186" s="60"/>
      <c r="E186" s="61"/>
      <c r="F186" s="61"/>
      <c r="G186" s="61"/>
      <c r="H186" s="62"/>
      <c r="I186" s="63"/>
      <c r="J186" s="63"/>
      <c r="K186" s="155"/>
    </row>
    <row r="187" spans="1:11" x14ac:dyDescent="0.3">
      <c r="A187" s="93"/>
      <c r="B187" s="91"/>
      <c r="C187" s="76">
        <f>COUNT(Table89[[#This Row],[12-Month 
Follow-up Date]])</f>
        <v>0</v>
      </c>
      <c r="D187" s="60"/>
      <c r="E187" s="61"/>
      <c r="F187" s="61"/>
      <c r="G187" s="61"/>
      <c r="H187" s="62"/>
      <c r="I187" s="63"/>
      <c r="J187" s="63"/>
      <c r="K187" s="155"/>
    </row>
    <row r="188" spans="1:11" x14ac:dyDescent="0.3">
      <c r="A188" s="93"/>
      <c r="B188" s="91"/>
      <c r="C188" s="76">
        <f>COUNT(Table89[[#This Row],[12-Month 
Follow-up Date]])</f>
        <v>0</v>
      </c>
      <c r="D188" s="60"/>
      <c r="E188" s="61"/>
      <c r="F188" s="61"/>
      <c r="G188" s="61"/>
      <c r="H188" s="62"/>
      <c r="I188" s="63"/>
      <c r="J188" s="63"/>
      <c r="K188" s="155"/>
    </row>
    <row r="189" spans="1:11" x14ac:dyDescent="0.3">
      <c r="A189" s="93"/>
      <c r="B189" s="91"/>
      <c r="C189" s="76">
        <f>COUNT(Table89[[#This Row],[12-Month 
Follow-up Date]])</f>
        <v>0</v>
      </c>
      <c r="D189" s="60"/>
      <c r="E189" s="61"/>
      <c r="F189" s="61"/>
      <c r="G189" s="61"/>
      <c r="H189" s="62"/>
      <c r="I189" s="63"/>
      <c r="J189" s="63"/>
      <c r="K189" s="155"/>
    </row>
    <row r="190" spans="1:11" x14ac:dyDescent="0.3">
      <c r="A190" s="93"/>
      <c r="B190" s="91"/>
      <c r="C190" s="76">
        <f>COUNT(Table89[[#This Row],[12-Month 
Follow-up Date]])</f>
        <v>0</v>
      </c>
      <c r="D190" s="60"/>
      <c r="E190" s="61"/>
      <c r="F190" s="61"/>
      <c r="G190" s="61"/>
      <c r="H190" s="62"/>
      <c r="I190" s="63"/>
      <c r="J190" s="63"/>
      <c r="K190" s="155"/>
    </row>
    <row r="191" spans="1:11" x14ac:dyDescent="0.3">
      <c r="A191" s="93"/>
      <c r="B191" s="91"/>
      <c r="C191" s="76">
        <f>COUNT(Table89[[#This Row],[12-Month 
Follow-up Date]])</f>
        <v>0</v>
      </c>
      <c r="D191" s="60"/>
      <c r="E191" s="61"/>
      <c r="F191" s="61"/>
      <c r="G191" s="61"/>
      <c r="H191" s="62"/>
      <c r="I191" s="63"/>
      <c r="J191" s="63"/>
      <c r="K191" s="155"/>
    </row>
    <row r="192" spans="1:11" x14ac:dyDescent="0.3">
      <c r="A192" s="93"/>
      <c r="B192" s="91"/>
      <c r="C192" s="76">
        <f>COUNT(Table89[[#This Row],[12-Month 
Follow-up Date]])</f>
        <v>0</v>
      </c>
      <c r="D192" s="60"/>
      <c r="E192" s="61"/>
      <c r="F192" s="61"/>
      <c r="G192" s="61"/>
      <c r="H192" s="62"/>
      <c r="I192" s="63"/>
      <c r="J192" s="63"/>
      <c r="K192" s="155"/>
    </row>
    <row r="193" spans="1:11" x14ac:dyDescent="0.3">
      <c r="A193" s="93"/>
      <c r="B193" s="91"/>
      <c r="C193" s="76">
        <f>COUNT(Table89[[#This Row],[12-Month 
Follow-up Date]])</f>
        <v>0</v>
      </c>
      <c r="D193" s="60"/>
      <c r="E193" s="61"/>
      <c r="F193" s="61"/>
      <c r="G193" s="61"/>
      <c r="H193" s="62"/>
      <c r="I193" s="63"/>
      <c r="J193" s="63"/>
      <c r="K193" s="155"/>
    </row>
    <row r="194" spans="1:11" x14ac:dyDescent="0.3">
      <c r="A194" s="93"/>
      <c r="B194" s="91"/>
      <c r="C194" s="76">
        <f>COUNT(Table89[[#This Row],[12-Month 
Follow-up Date]])</f>
        <v>0</v>
      </c>
      <c r="D194" s="60"/>
      <c r="E194" s="61"/>
      <c r="F194" s="61"/>
      <c r="G194" s="61"/>
      <c r="H194" s="62"/>
      <c r="I194" s="63"/>
      <c r="J194" s="63"/>
      <c r="K194" s="155"/>
    </row>
    <row r="195" spans="1:11" x14ac:dyDescent="0.3">
      <c r="A195" s="93"/>
      <c r="B195" s="91"/>
      <c r="C195" s="76">
        <f>COUNT(Table89[[#This Row],[12-Month 
Follow-up Date]])</f>
        <v>0</v>
      </c>
      <c r="D195" s="60"/>
      <c r="E195" s="61"/>
      <c r="F195" s="61"/>
      <c r="G195" s="61"/>
      <c r="H195" s="62"/>
      <c r="I195" s="63"/>
      <c r="J195" s="63"/>
      <c r="K195" s="155"/>
    </row>
    <row r="196" spans="1:11" x14ac:dyDescent="0.3">
      <c r="A196" s="93"/>
      <c r="B196" s="91"/>
      <c r="C196" s="76">
        <f>COUNT(Table89[[#This Row],[12-Month 
Follow-up Date]])</f>
        <v>0</v>
      </c>
      <c r="D196" s="60"/>
      <c r="E196" s="61"/>
      <c r="F196" s="61"/>
      <c r="G196" s="61"/>
      <c r="H196" s="62"/>
      <c r="I196" s="63"/>
      <c r="J196" s="63"/>
      <c r="K196" s="155"/>
    </row>
    <row r="197" spans="1:11" x14ac:dyDescent="0.3">
      <c r="A197" s="93"/>
      <c r="B197" s="91"/>
      <c r="C197" s="76">
        <f>COUNT(Table89[[#This Row],[12-Month 
Follow-up Date]])</f>
        <v>0</v>
      </c>
      <c r="D197" s="60"/>
      <c r="E197" s="61"/>
      <c r="F197" s="61"/>
      <c r="G197" s="61"/>
      <c r="H197" s="62"/>
      <c r="I197" s="63"/>
      <c r="J197" s="63"/>
      <c r="K197" s="155"/>
    </row>
    <row r="198" spans="1:11" x14ac:dyDescent="0.3">
      <c r="A198" s="93"/>
      <c r="B198" s="91"/>
      <c r="C198" s="76">
        <f>COUNT(Table89[[#This Row],[12-Month 
Follow-up Date]])</f>
        <v>0</v>
      </c>
      <c r="D198" s="60"/>
      <c r="E198" s="61"/>
      <c r="F198" s="61"/>
      <c r="G198" s="61"/>
      <c r="H198" s="62"/>
      <c r="I198" s="63"/>
      <c r="J198" s="63"/>
      <c r="K198" s="155"/>
    </row>
    <row r="199" spans="1:11" x14ac:dyDescent="0.3">
      <c r="A199" s="93"/>
      <c r="B199" s="91"/>
      <c r="C199" s="76">
        <f>COUNT(Table89[[#This Row],[12-Month 
Follow-up Date]])</f>
        <v>0</v>
      </c>
      <c r="D199" s="60"/>
      <c r="E199" s="61"/>
      <c r="F199" s="61"/>
      <c r="G199" s="61"/>
      <c r="H199" s="62"/>
      <c r="I199" s="63"/>
      <c r="J199" s="63"/>
      <c r="K199" s="155"/>
    </row>
    <row r="200" spans="1:11" x14ac:dyDescent="0.3">
      <c r="A200" s="93"/>
      <c r="B200" s="91"/>
      <c r="C200" s="76">
        <f>COUNT(Table89[[#This Row],[12-Month 
Follow-up Date]])</f>
        <v>0</v>
      </c>
      <c r="D200" s="60"/>
      <c r="E200" s="61"/>
      <c r="F200" s="61"/>
      <c r="G200" s="61"/>
      <c r="H200" s="62"/>
      <c r="I200" s="63"/>
      <c r="J200" s="63"/>
      <c r="K200" s="155"/>
    </row>
    <row r="201" spans="1:11" x14ac:dyDescent="0.3">
      <c r="A201" s="93"/>
      <c r="B201" s="91"/>
      <c r="C201" s="76">
        <f>COUNT(Table89[[#This Row],[12-Month 
Follow-up Date]])</f>
        <v>0</v>
      </c>
      <c r="D201" s="60"/>
      <c r="E201" s="61"/>
      <c r="F201" s="61"/>
      <c r="G201" s="61"/>
      <c r="H201" s="62"/>
      <c r="I201" s="63"/>
      <c r="J201" s="63"/>
      <c r="K201" s="155"/>
    </row>
    <row r="202" spans="1:11" x14ac:dyDescent="0.3">
      <c r="A202" s="93"/>
      <c r="B202" s="91"/>
      <c r="C202" s="76">
        <f>COUNT(Table89[[#This Row],[12-Month 
Follow-up Date]])</f>
        <v>0</v>
      </c>
      <c r="D202" s="60"/>
      <c r="E202" s="61"/>
      <c r="F202" s="61"/>
      <c r="G202" s="61"/>
      <c r="H202" s="62"/>
      <c r="I202" s="63"/>
      <c r="J202" s="63"/>
      <c r="K202" s="155"/>
    </row>
    <row r="203" spans="1:11" x14ac:dyDescent="0.3">
      <c r="A203" s="93"/>
      <c r="B203" s="91"/>
      <c r="C203" s="76">
        <f>COUNT(Table89[[#This Row],[12-Month 
Follow-up Date]])</f>
        <v>0</v>
      </c>
      <c r="D203" s="60"/>
      <c r="E203" s="61"/>
      <c r="F203" s="61"/>
      <c r="G203" s="61"/>
      <c r="H203" s="62"/>
      <c r="I203" s="63"/>
      <c r="J203" s="63"/>
      <c r="K203" s="155"/>
    </row>
    <row r="204" spans="1:11" x14ac:dyDescent="0.3">
      <c r="A204" s="93"/>
      <c r="B204" s="91"/>
      <c r="C204" s="76">
        <f>COUNT(Table89[[#This Row],[12-Month 
Follow-up Date]])</f>
        <v>0</v>
      </c>
      <c r="D204" s="60"/>
      <c r="E204" s="61"/>
      <c r="F204" s="61"/>
      <c r="G204" s="61"/>
      <c r="H204" s="62"/>
      <c r="I204" s="63"/>
      <c r="J204" s="63"/>
      <c r="K204" s="155"/>
    </row>
    <row r="205" spans="1:11" x14ac:dyDescent="0.3">
      <c r="A205" s="93"/>
      <c r="B205" s="91"/>
      <c r="C205" s="76">
        <f>COUNT(Table89[[#This Row],[12-Month 
Follow-up Date]])</f>
        <v>0</v>
      </c>
      <c r="D205" s="60"/>
      <c r="E205" s="61"/>
      <c r="F205" s="61"/>
      <c r="G205" s="61"/>
      <c r="H205" s="62"/>
      <c r="I205" s="63"/>
      <c r="J205" s="63"/>
      <c r="K205" s="155"/>
    </row>
    <row r="206" spans="1:11" x14ac:dyDescent="0.3">
      <c r="A206" s="93"/>
      <c r="B206" s="91"/>
      <c r="C206" s="76">
        <f>COUNT(Table89[[#This Row],[12-Month 
Follow-up Date]])</f>
        <v>0</v>
      </c>
      <c r="D206" s="60"/>
      <c r="E206" s="61"/>
      <c r="F206" s="61"/>
      <c r="G206" s="61"/>
      <c r="H206" s="62"/>
      <c r="I206" s="63"/>
      <c r="J206" s="63"/>
      <c r="K206" s="155"/>
    </row>
    <row r="207" spans="1:11" x14ac:dyDescent="0.3">
      <c r="A207" s="93"/>
      <c r="B207" s="91"/>
      <c r="C207" s="76">
        <f>COUNT(Table89[[#This Row],[12-Month 
Follow-up Date]])</f>
        <v>0</v>
      </c>
      <c r="D207" s="60"/>
      <c r="E207" s="61"/>
      <c r="F207" s="61"/>
      <c r="G207" s="61"/>
      <c r="H207" s="62"/>
      <c r="I207" s="63"/>
      <c r="J207" s="63"/>
      <c r="K207" s="155"/>
    </row>
    <row r="208" spans="1:11" x14ac:dyDescent="0.3">
      <c r="A208" s="93"/>
      <c r="B208" s="91"/>
      <c r="C208" s="76">
        <f>COUNT(Table89[[#This Row],[12-Month 
Follow-up Date]])</f>
        <v>0</v>
      </c>
      <c r="D208" s="60"/>
      <c r="E208" s="61"/>
      <c r="F208" s="61"/>
      <c r="G208" s="61"/>
      <c r="H208" s="62"/>
      <c r="I208" s="63"/>
      <c r="J208" s="63"/>
      <c r="K208" s="155"/>
    </row>
    <row r="209" spans="1:11" x14ac:dyDescent="0.3">
      <c r="A209" s="93"/>
      <c r="B209" s="91"/>
      <c r="C209" s="76">
        <f>COUNT(Table89[[#This Row],[12-Month 
Follow-up Date]])</f>
        <v>0</v>
      </c>
      <c r="D209" s="60"/>
      <c r="E209" s="61"/>
      <c r="F209" s="61"/>
      <c r="G209" s="61"/>
      <c r="H209" s="62"/>
      <c r="I209" s="63"/>
      <c r="J209" s="63"/>
      <c r="K209" s="155"/>
    </row>
    <row r="210" spans="1:11" x14ac:dyDescent="0.3">
      <c r="A210" s="93"/>
      <c r="B210" s="91"/>
      <c r="C210" s="76">
        <f>COUNT(Table89[[#This Row],[12-Month 
Follow-up Date]])</f>
        <v>0</v>
      </c>
      <c r="D210" s="60"/>
      <c r="E210" s="61"/>
      <c r="F210" s="61"/>
      <c r="G210" s="61"/>
      <c r="H210" s="62"/>
      <c r="I210" s="63"/>
      <c r="J210" s="63"/>
      <c r="K210" s="155"/>
    </row>
    <row r="211" spans="1:11" x14ac:dyDescent="0.3">
      <c r="A211" s="93"/>
      <c r="B211" s="91"/>
      <c r="C211" s="76">
        <f>COUNT(Table89[[#This Row],[12-Month 
Follow-up Date]])</f>
        <v>0</v>
      </c>
      <c r="D211" s="60"/>
      <c r="E211" s="61"/>
      <c r="F211" s="61"/>
      <c r="G211" s="61"/>
      <c r="H211" s="62"/>
      <c r="I211" s="63"/>
      <c r="J211" s="63"/>
      <c r="K211" s="155"/>
    </row>
    <row r="212" spans="1:11" x14ac:dyDescent="0.3">
      <c r="A212" s="93"/>
      <c r="B212" s="91"/>
      <c r="C212" s="76">
        <f>COUNT(Table89[[#This Row],[12-Month 
Follow-up Date]])</f>
        <v>0</v>
      </c>
      <c r="D212" s="60"/>
      <c r="E212" s="61"/>
      <c r="F212" s="61"/>
      <c r="G212" s="61"/>
      <c r="H212" s="62"/>
      <c r="I212" s="63"/>
      <c r="J212" s="63"/>
      <c r="K212" s="155"/>
    </row>
    <row r="213" spans="1:11" x14ac:dyDescent="0.3">
      <c r="A213" s="93"/>
      <c r="B213" s="91"/>
      <c r="C213" s="76">
        <f>COUNT(Table89[[#This Row],[12-Month 
Follow-up Date]])</f>
        <v>0</v>
      </c>
      <c r="D213" s="60"/>
      <c r="E213" s="61"/>
      <c r="F213" s="61"/>
      <c r="G213" s="61"/>
      <c r="H213" s="62"/>
      <c r="I213" s="63"/>
      <c r="J213" s="63"/>
      <c r="K213" s="155"/>
    </row>
    <row r="214" spans="1:11" x14ac:dyDescent="0.3">
      <c r="A214" s="93"/>
      <c r="B214" s="91"/>
      <c r="C214" s="76">
        <f>COUNT(Table89[[#This Row],[12-Month 
Follow-up Date]])</f>
        <v>0</v>
      </c>
      <c r="D214" s="60"/>
      <c r="E214" s="61"/>
      <c r="F214" s="61"/>
      <c r="G214" s="61"/>
      <c r="H214" s="62"/>
      <c r="I214" s="63"/>
      <c r="J214" s="63"/>
      <c r="K214" s="155"/>
    </row>
    <row r="215" spans="1:11" x14ac:dyDescent="0.3">
      <c r="A215" s="93"/>
      <c r="B215" s="91"/>
      <c r="C215" s="76">
        <f>COUNT(Table89[[#This Row],[12-Month 
Follow-up Date]])</f>
        <v>0</v>
      </c>
      <c r="D215" s="60"/>
      <c r="E215" s="61"/>
      <c r="F215" s="61"/>
      <c r="G215" s="61"/>
      <c r="H215" s="62"/>
      <c r="I215" s="63"/>
      <c r="J215" s="63"/>
      <c r="K215" s="155"/>
    </row>
    <row r="216" spans="1:11" x14ac:dyDescent="0.3">
      <c r="A216" s="93"/>
      <c r="B216" s="91"/>
      <c r="C216" s="76">
        <f>COUNT(Table89[[#This Row],[12-Month 
Follow-up Date]])</f>
        <v>0</v>
      </c>
      <c r="D216" s="60"/>
      <c r="E216" s="61"/>
      <c r="F216" s="61"/>
      <c r="G216" s="61"/>
      <c r="H216" s="62"/>
      <c r="I216" s="63"/>
      <c r="J216" s="63"/>
      <c r="K216" s="155"/>
    </row>
    <row r="217" spans="1:11" x14ac:dyDescent="0.3">
      <c r="A217" s="93"/>
      <c r="B217" s="91"/>
      <c r="C217" s="76">
        <f>COUNT(Table89[[#This Row],[12-Month 
Follow-up Date]])</f>
        <v>0</v>
      </c>
      <c r="D217" s="60"/>
      <c r="E217" s="61"/>
      <c r="F217" s="61"/>
      <c r="G217" s="61"/>
      <c r="H217" s="62"/>
      <c r="I217" s="63"/>
      <c r="J217" s="63"/>
      <c r="K217" s="155"/>
    </row>
    <row r="218" spans="1:11" x14ac:dyDescent="0.3">
      <c r="A218" s="93"/>
      <c r="B218" s="91"/>
      <c r="C218" s="76">
        <f>COUNT(Table89[[#This Row],[12-Month 
Follow-up Date]])</f>
        <v>0</v>
      </c>
      <c r="D218" s="60"/>
      <c r="E218" s="61"/>
      <c r="F218" s="61"/>
      <c r="G218" s="61"/>
      <c r="H218" s="62"/>
      <c r="I218" s="63"/>
      <c r="J218" s="63"/>
      <c r="K218" s="155"/>
    </row>
    <row r="219" spans="1:11" x14ac:dyDescent="0.3">
      <c r="A219" s="93"/>
      <c r="B219" s="91"/>
      <c r="C219" s="76">
        <f>COUNT(Table89[[#This Row],[12-Month 
Follow-up Date]])</f>
        <v>0</v>
      </c>
      <c r="D219" s="60"/>
      <c r="E219" s="61"/>
      <c r="F219" s="61"/>
      <c r="G219" s="61"/>
      <c r="H219" s="62"/>
      <c r="I219" s="63"/>
      <c r="J219" s="63"/>
      <c r="K219" s="155"/>
    </row>
    <row r="220" spans="1:11" x14ac:dyDescent="0.3">
      <c r="A220" s="93"/>
      <c r="B220" s="91"/>
      <c r="C220" s="76">
        <f>COUNT(Table89[[#This Row],[12-Month 
Follow-up Date]])</f>
        <v>0</v>
      </c>
      <c r="D220" s="60"/>
      <c r="E220" s="61"/>
      <c r="F220" s="61"/>
      <c r="G220" s="61"/>
      <c r="H220" s="62"/>
      <c r="I220" s="63"/>
      <c r="J220" s="63"/>
      <c r="K220" s="155"/>
    </row>
    <row r="221" spans="1:11" x14ac:dyDescent="0.3">
      <c r="A221" s="93"/>
      <c r="B221" s="91"/>
      <c r="C221" s="76">
        <f>COUNT(Table89[[#This Row],[12-Month 
Follow-up Date]])</f>
        <v>0</v>
      </c>
      <c r="D221" s="60"/>
      <c r="E221" s="61"/>
      <c r="F221" s="61"/>
      <c r="G221" s="61"/>
      <c r="H221" s="62"/>
      <c r="I221" s="63"/>
      <c r="J221" s="63"/>
      <c r="K221" s="155"/>
    </row>
    <row r="222" spans="1:11" x14ac:dyDescent="0.3">
      <c r="A222" s="93"/>
      <c r="B222" s="91"/>
      <c r="C222" s="76">
        <f>COUNT(Table89[[#This Row],[12-Month 
Follow-up Date]])</f>
        <v>0</v>
      </c>
      <c r="D222" s="60"/>
      <c r="E222" s="61"/>
      <c r="F222" s="61"/>
      <c r="G222" s="61"/>
      <c r="H222" s="62"/>
      <c r="I222" s="63"/>
      <c r="J222" s="63"/>
      <c r="K222" s="155"/>
    </row>
    <row r="223" spans="1:11" x14ac:dyDescent="0.3">
      <c r="A223" s="93"/>
      <c r="B223" s="91"/>
      <c r="C223" s="76">
        <f>COUNT(Table89[[#This Row],[12-Month 
Follow-up Date]])</f>
        <v>0</v>
      </c>
      <c r="D223" s="60"/>
      <c r="E223" s="61"/>
      <c r="F223" s="61"/>
      <c r="G223" s="61"/>
      <c r="H223" s="62"/>
      <c r="I223" s="63"/>
      <c r="J223" s="63"/>
      <c r="K223" s="155"/>
    </row>
    <row r="224" spans="1:11" x14ac:dyDescent="0.3">
      <c r="A224" s="93"/>
      <c r="B224" s="91"/>
      <c r="C224" s="76">
        <f>COUNT(Table89[[#This Row],[12-Month 
Follow-up Date]])</f>
        <v>0</v>
      </c>
      <c r="D224" s="60"/>
      <c r="E224" s="61"/>
      <c r="F224" s="61"/>
      <c r="G224" s="61"/>
      <c r="H224" s="62"/>
      <c r="I224" s="63"/>
      <c r="J224" s="63"/>
      <c r="K224" s="155"/>
    </row>
    <row r="225" spans="1:11" x14ac:dyDescent="0.3">
      <c r="A225" s="93"/>
      <c r="B225" s="91"/>
      <c r="C225" s="76">
        <f>COUNT(Table89[[#This Row],[12-Month 
Follow-up Date]])</f>
        <v>0</v>
      </c>
      <c r="D225" s="60"/>
      <c r="E225" s="61"/>
      <c r="F225" s="61"/>
      <c r="G225" s="61"/>
      <c r="H225" s="62"/>
      <c r="I225" s="63"/>
      <c r="J225" s="63"/>
      <c r="K225" s="155"/>
    </row>
    <row r="226" spans="1:11" x14ac:dyDescent="0.3">
      <c r="A226" s="93"/>
      <c r="B226" s="91"/>
      <c r="C226" s="76">
        <f>COUNT(Table89[[#This Row],[12-Month 
Follow-up Date]])</f>
        <v>0</v>
      </c>
      <c r="D226" s="60"/>
      <c r="E226" s="61"/>
      <c r="F226" s="61"/>
      <c r="G226" s="61"/>
      <c r="H226" s="62"/>
      <c r="I226" s="63"/>
      <c r="J226" s="63"/>
      <c r="K226" s="155"/>
    </row>
    <row r="227" spans="1:11" x14ac:dyDescent="0.3">
      <c r="A227" s="93"/>
      <c r="B227" s="91"/>
      <c r="C227" s="76">
        <f>COUNT(Table89[[#This Row],[12-Month 
Follow-up Date]])</f>
        <v>0</v>
      </c>
      <c r="D227" s="60"/>
      <c r="E227" s="61"/>
      <c r="F227" s="61"/>
      <c r="G227" s="61"/>
      <c r="H227" s="62"/>
      <c r="I227" s="63"/>
      <c r="J227" s="63"/>
      <c r="K227" s="155"/>
    </row>
    <row r="228" spans="1:11" x14ac:dyDescent="0.3">
      <c r="A228" s="93"/>
      <c r="B228" s="91"/>
      <c r="C228" s="76">
        <f>COUNT(Table89[[#This Row],[12-Month 
Follow-up Date]])</f>
        <v>0</v>
      </c>
      <c r="D228" s="60"/>
      <c r="E228" s="61"/>
      <c r="F228" s="61"/>
      <c r="G228" s="61"/>
      <c r="H228" s="62"/>
      <c r="I228" s="63"/>
      <c r="J228" s="63"/>
      <c r="K228" s="155"/>
    </row>
    <row r="229" spans="1:11" x14ac:dyDescent="0.3">
      <c r="A229" s="93"/>
      <c r="B229" s="91"/>
      <c r="C229" s="76">
        <f>COUNT(Table89[[#This Row],[12-Month 
Follow-up Date]])</f>
        <v>0</v>
      </c>
      <c r="D229" s="60"/>
      <c r="E229" s="61"/>
      <c r="F229" s="61"/>
      <c r="G229" s="61"/>
      <c r="H229" s="62"/>
      <c r="I229" s="63"/>
      <c r="J229" s="63"/>
      <c r="K229" s="155"/>
    </row>
    <row r="230" spans="1:11" x14ac:dyDescent="0.3">
      <c r="A230" s="93"/>
      <c r="B230" s="91"/>
      <c r="C230" s="76">
        <f>COUNT(Table89[[#This Row],[12-Month 
Follow-up Date]])</f>
        <v>0</v>
      </c>
      <c r="D230" s="60"/>
      <c r="E230" s="61"/>
      <c r="F230" s="61"/>
      <c r="G230" s="61"/>
      <c r="H230" s="62"/>
      <c r="I230" s="63"/>
      <c r="J230" s="63"/>
      <c r="K230" s="155"/>
    </row>
    <row r="231" spans="1:11" x14ac:dyDescent="0.3">
      <c r="A231" s="93"/>
      <c r="B231" s="91"/>
      <c r="C231" s="76">
        <f>COUNT(Table89[[#This Row],[12-Month 
Follow-up Date]])</f>
        <v>0</v>
      </c>
      <c r="D231" s="60"/>
      <c r="E231" s="61"/>
      <c r="F231" s="61"/>
      <c r="G231" s="61"/>
      <c r="H231" s="62"/>
      <c r="I231" s="63"/>
      <c r="J231" s="63"/>
      <c r="K231" s="155"/>
    </row>
    <row r="232" spans="1:11" x14ac:dyDescent="0.3">
      <c r="A232" s="93"/>
      <c r="B232" s="91"/>
      <c r="C232" s="76">
        <f>COUNT(Table89[[#This Row],[12-Month 
Follow-up Date]])</f>
        <v>0</v>
      </c>
      <c r="D232" s="60"/>
      <c r="E232" s="61"/>
      <c r="F232" s="61"/>
      <c r="G232" s="61"/>
      <c r="H232" s="62"/>
      <c r="I232" s="63"/>
      <c r="J232" s="63"/>
      <c r="K232" s="155"/>
    </row>
    <row r="233" spans="1:11" x14ac:dyDescent="0.3">
      <c r="A233" s="93"/>
      <c r="B233" s="91"/>
      <c r="C233" s="76">
        <f>COUNT(Table89[[#This Row],[12-Month 
Follow-up Date]])</f>
        <v>0</v>
      </c>
      <c r="D233" s="60"/>
      <c r="E233" s="61"/>
      <c r="F233" s="61"/>
      <c r="G233" s="61"/>
      <c r="H233" s="62"/>
      <c r="I233" s="63"/>
      <c r="J233" s="63"/>
      <c r="K233" s="155"/>
    </row>
    <row r="234" spans="1:11" x14ac:dyDescent="0.3">
      <c r="A234" s="93"/>
      <c r="B234" s="91"/>
      <c r="C234" s="76">
        <f>COUNT(Table89[[#This Row],[12-Month 
Follow-up Date]])</f>
        <v>0</v>
      </c>
      <c r="D234" s="60"/>
      <c r="E234" s="61"/>
      <c r="F234" s="61"/>
      <c r="G234" s="61"/>
      <c r="H234" s="62"/>
      <c r="I234" s="63"/>
      <c r="J234" s="63"/>
      <c r="K234" s="155"/>
    </row>
    <row r="235" spans="1:11" x14ac:dyDescent="0.3">
      <c r="A235" s="93"/>
      <c r="B235" s="91"/>
      <c r="C235" s="76">
        <f>COUNT(Table89[[#This Row],[12-Month 
Follow-up Date]])</f>
        <v>0</v>
      </c>
      <c r="D235" s="60"/>
      <c r="E235" s="61"/>
      <c r="F235" s="61"/>
      <c r="G235" s="61"/>
      <c r="H235" s="62"/>
      <c r="I235" s="63"/>
      <c r="J235" s="63"/>
      <c r="K235" s="155"/>
    </row>
    <row r="236" spans="1:11" x14ac:dyDescent="0.3">
      <c r="A236" s="93"/>
      <c r="B236" s="91"/>
      <c r="C236" s="76">
        <f>COUNT(Table89[[#This Row],[12-Month 
Follow-up Date]])</f>
        <v>0</v>
      </c>
      <c r="D236" s="60"/>
      <c r="E236" s="61"/>
      <c r="F236" s="61"/>
      <c r="G236" s="61"/>
      <c r="H236" s="62"/>
      <c r="I236" s="63"/>
      <c r="J236" s="63"/>
      <c r="K236" s="155"/>
    </row>
    <row r="237" spans="1:11" x14ac:dyDescent="0.3">
      <c r="A237" s="93"/>
      <c r="B237" s="91"/>
      <c r="C237" s="76">
        <f>COUNT(Table89[[#This Row],[12-Month 
Follow-up Date]])</f>
        <v>0</v>
      </c>
      <c r="D237" s="60"/>
      <c r="E237" s="61"/>
      <c r="F237" s="61"/>
      <c r="G237" s="61"/>
      <c r="H237" s="62"/>
      <c r="I237" s="63"/>
      <c r="J237" s="63"/>
      <c r="K237" s="155"/>
    </row>
    <row r="238" spans="1:11" x14ac:dyDescent="0.3">
      <c r="A238" s="93"/>
      <c r="B238" s="91"/>
      <c r="C238" s="76">
        <f>COUNT(Table89[[#This Row],[12-Month 
Follow-up Date]])</f>
        <v>0</v>
      </c>
      <c r="D238" s="60"/>
      <c r="E238" s="61"/>
      <c r="F238" s="61"/>
      <c r="G238" s="61"/>
      <c r="H238" s="62"/>
      <c r="I238" s="63"/>
      <c r="J238" s="63"/>
      <c r="K238" s="155"/>
    </row>
    <row r="239" spans="1:11" x14ac:dyDescent="0.3">
      <c r="A239" s="93"/>
      <c r="B239" s="91"/>
      <c r="C239" s="76">
        <f>COUNT(Table89[[#This Row],[12-Month 
Follow-up Date]])</f>
        <v>0</v>
      </c>
      <c r="D239" s="60"/>
      <c r="E239" s="61"/>
      <c r="F239" s="61"/>
      <c r="G239" s="61"/>
      <c r="H239" s="62"/>
      <c r="I239" s="63"/>
      <c r="J239" s="63"/>
      <c r="K239" s="155"/>
    </row>
    <row r="240" spans="1:11" x14ac:dyDescent="0.3">
      <c r="A240" s="93"/>
      <c r="B240" s="91"/>
      <c r="C240" s="76">
        <f>COUNT(Table89[[#This Row],[12-Month 
Follow-up Date]])</f>
        <v>0</v>
      </c>
      <c r="D240" s="60"/>
      <c r="E240" s="61"/>
      <c r="F240" s="61"/>
      <c r="G240" s="61"/>
      <c r="H240" s="62"/>
      <c r="I240" s="63"/>
      <c r="J240" s="63"/>
      <c r="K240" s="155"/>
    </row>
    <row r="241" spans="1:11" x14ac:dyDescent="0.3">
      <c r="A241" s="93"/>
      <c r="B241" s="91"/>
      <c r="C241" s="76">
        <f>COUNT(Table89[[#This Row],[12-Month 
Follow-up Date]])</f>
        <v>0</v>
      </c>
      <c r="D241" s="60"/>
      <c r="E241" s="61"/>
      <c r="F241" s="61"/>
      <c r="G241" s="61"/>
      <c r="H241" s="62"/>
      <c r="I241" s="63"/>
      <c r="J241" s="63"/>
      <c r="K241" s="155"/>
    </row>
    <row r="242" spans="1:11" x14ac:dyDescent="0.3">
      <c r="A242" s="93"/>
      <c r="B242" s="91"/>
      <c r="C242" s="76">
        <f>COUNT(Table89[[#This Row],[12-Month 
Follow-up Date]])</f>
        <v>0</v>
      </c>
      <c r="D242" s="60"/>
      <c r="E242" s="61"/>
      <c r="F242" s="61"/>
      <c r="G242" s="61"/>
      <c r="H242" s="62"/>
      <c r="I242" s="63"/>
      <c r="J242" s="63"/>
      <c r="K242" s="155"/>
    </row>
    <row r="243" spans="1:11" x14ac:dyDescent="0.3">
      <c r="A243" s="93"/>
      <c r="B243" s="91"/>
      <c r="C243" s="76">
        <f>COUNT(Table89[[#This Row],[12-Month 
Follow-up Date]])</f>
        <v>0</v>
      </c>
      <c r="D243" s="60"/>
      <c r="E243" s="61"/>
      <c r="F243" s="61"/>
      <c r="G243" s="61"/>
      <c r="H243" s="62"/>
      <c r="I243" s="63"/>
      <c r="J243" s="63"/>
      <c r="K243" s="155"/>
    </row>
    <row r="244" spans="1:11" x14ac:dyDescent="0.3">
      <c r="A244" s="93"/>
      <c r="B244" s="91"/>
      <c r="C244" s="76">
        <f>COUNT(Table89[[#This Row],[12-Month 
Follow-up Date]])</f>
        <v>0</v>
      </c>
      <c r="D244" s="60"/>
      <c r="E244" s="61"/>
      <c r="F244" s="61"/>
      <c r="G244" s="61"/>
      <c r="H244" s="62"/>
      <c r="I244" s="63"/>
      <c r="J244" s="63"/>
      <c r="K244" s="155"/>
    </row>
    <row r="245" spans="1:11" x14ac:dyDescent="0.3">
      <c r="A245" s="93"/>
      <c r="B245" s="91"/>
      <c r="C245" s="76">
        <f>COUNT(Table89[[#This Row],[12-Month 
Follow-up Date]])</f>
        <v>0</v>
      </c>
      <c r="D245" s="60"/>
      <c r="E245" s="61"/>
      <c r="F245" s="61"/>
      <c r="G245" s="61"/>
      <c r="H245" s="62"/>
      <c r="I245" s="63"/>
      <c r="J245" s="63"/>
      <c r="K245" s="155"/>
    </row>
    <row r="246" spans="1:11" x14ac:dyDescent="0.3">
      <c r="A246" s="93"/>
      <c r="B246" s="91"/>
      <c r="C246" s="76">
        <f>COUNT(Table89[[#This Row],[12-Month 
Follow-up Date]])</f>
        <v>0</v>
      </c>
      <c r="D246" s="60"/>
      <c r="E246" s="61"/>
      <c r="F246" s="61"/>
      <c r="G246" s="61"/>
      <c r="H246" s="62"/>
      <c r="I246" s="63"/>
      <c r="J246" s="63"/>
      <c r="K246" s="155"/>
    </row>
    <row r="247" spans="1:11" x14ac:dyDescent="0.3">
      <c r="A247" s="93"/>
      <c r="B247" s="91"/>
      <c r="C247" s="76">
        <f>COUNT(Table89[[#This Row],[12-Month 
Follow-up Date]])</f>
        <v>0</v>
      </c>
      <c r="D247" s="60"/>
      <c r="E247" s="61"/>
      <c r="F247" s="61"/>
      <c r="G247" s="61"/>
      <c r="H247" s="62"/>
      <c r="I247" s="63"/>
      <c r="J247" s="63"/>
      <c r="K247" s="155"/>
    </row>
    <row r="248" spans="1:11" x14ac:dyDescent="0.3">
      <c r="A248" s="93"/>
      <c r="B248" s="91"/>
      <c r="C248" s="76">
        <f>COUNT(Table89[[#This Row],[12-Month 
Follow-up Date]])</f>
        <v>0</v>
      </c>
      <c r="D248" s="60"/>
      <c r="E248" s="61"/>
      <c r="F248" s="61"/>
      <c r="G248" s="61"/>
      <c r="H248" s="62"/>
      <c r="I248" s="63"/>
      <c r="J248" s="63"/>
      <c r="K248" s="155"/>
    </row>
    <row r="249" spans="1:11" x14ac:dyDescent="0.3">
      <c r="A249" s="93"/>
      <c r="B249" s="91"/>
      <c r="C249" s="76">
        <f>COUNT(Table89[[#This Row],[12-Month 
Follow-up Date]])</f>
        <v>0</v>
      </c>
      <c r="D249" s="60"/>
      <c r="E249" s="61"/>
      <c r="F249" s="61"/>
      <c r="G249" s="61"/>
      <c r="H249" s="62"/>
      <c r="I249" s="63"/>
      <c r="J249" s="63"/>
      <c r="K249" s="155"/>
    </row>
    <row r="250" spans="1:11" x14ac:dyDescent="0.3">
      <c r="A250" s="93"/>
      <c r="B250" s="91"/>
      <c r="C250" s="76">
        <f>COUNT(Table89[[#This Row],[12-Month 
Follow-up Date]])</f>
        <v>0</v>
      </c>
      <c r="D250" s="60"/>
      <c r="E250" s="61"/>
      <c r="F250" s="61"/>
      <c r="G250" s="61"/>
      <c r="H250" s="62"/>
      <c r="I250" s="63"/>
      <c r="J250" s="63"/>
      <c r="K250" s="155"/>
    </row>
    <row r="251" spans="1:11" x14ac:dyDescent="0.3">
      <c r="A251" s="93"/>
      <c r="B251" s="91"/>
      <c r="C251" s="76">
        <f>COUNT(Table89[[#This Row],[12-Month 
Follow-up Date]])</f>
        <v>0</v>
      </c>
      <c r="D251" s="60"/>
      <c r="E251" s="61"/>
      <c r="F251" s="61"/>
      <c r="G251" s="61"/>
      <c r="H251" s="62"/>
      <c r="I251" s="63"/>
      <c r="J251" s="63"/>
      <c r="K251" s="155"/>
    </row>
    <row r="252" spans="1:11" x14ac:dyDescent="0.3">
      <c r="A252" s="93"/>
      <c r="B252" s="91"/>
      <c r="C252" s="76">
        <f>COUNT(Table89[[#This Row],[12-Month 
Follow-up Date]])</f>
        <v>0</v>
      </c>
      <c r="D252" s="60"/>
      <c r="E252" s="61"/>
      <c r="F252" s="61"/>
      <c r="G252" s="61"/>
      <c r="H252" s="62"/>
      <c r="I252" s="63"/>
      <c r="J252" s="63"/>
      <c r="K252" s="155"/>
    </row>
    <row r="253" spans="1:11" x14ac:dyDescent="0.3">
      <c r="A253" s="93"/>
      <c r="B253" s="91"/>
      <c r="C253" s="76">
        <f>COUNT(Table89[[#This Row],[12-Month 
Follow-up Date]])</f>
        <v>0</v>
      </c>
      <c r="D253" s="60"/>
      <c r="E253" s="61"/>
      <c r="F253" s="61"/>
      <c r="G253" s="61"/>
      <c r="H253" s="62"/>
      <c r="I253" s="63"/>
      <c r="J253" s="63"/>
      <c r="K253" s="155"/>
    </row>
    <row r="254" spans="1:11" x14ac:dyDescent="0.3">
      <c r="A254" s="93"/>
      <c r="B254" s="91"/>
      <c r="C254" s="76">
        <f>COUNT(Table89[[#This Row],[12-Month 
Follow-up Date]])</f>
        <v>0</v>
      </c>
      <c r="D254" s="60"/>
      <c r="E254" s="61"/>
      <c r="F254" s="61"/>
      <c r="G254" s="61"/>
      <c r="H254" s="62"/>
      <c r="I254" s="63"/>
      <c r="J254" s="63"/>
      <c r="K254" s="155"/>
    </row>
    <row r="255" spans="1:11" x14ac:dyDescent="0.3">
      <c r="A255" s="93"/>
      <c r="B255" s="91"/>
      <c r="C255" s="76">
        <f>COUNT(Table89[[#This Row],[12-Month 
Follow-up Date]])</f>
        <v>0</v>
      </c>
      <c r="D255" s="60"/>
      <c r="E255" s="61"/>
      <c r="F255" s="61"/>
      <c r="G255" s="61"/>
      <c r="H255" s="62"/>
      <c r="I255" s="63"/>
      <c r="J255" s="63"/>
      <c r="K255" s="155"/>
    </row>
    <row r="256" spans="1:11" x14ac:dyDescent="0.3">
      <c r="A256" s="93"/>
      <c r="B256" s="91"/>
      <c r="C256" s="76">
        <f>COUNT(Table89[[#This Row],[12-Month 
Follow-up Date]])</f>
        <v>0</v>
      </c>
      <c r="D256" s="60"/>
      <c r="E256" s="61"/>
      <c r="F256" s="61"/>
      <c r="G256" s="61"/>
      <c r="H256" s="62"/>
      <c r="I256" s="63"/>
      <c r="J256" s="63"/>
      <c r="K256" s="155"/>
    </row>
    <row r="257" spans="1:11" x14ac:dyDescent="0.3">
      <c r="A257" s="93"/>
      <c r="B257" s="91"/>
      <c r="C257" s="76">
        <f>COUNT(Table89[[#This Row],[12-Month 
Follow-up Date]])</f>
        <v>0</v>
      </c>
      <c r="D257" s="60"/>
      <c r="E257" s="61"/>
      <c r="F257" s="61"/>
      <c r="G257" s="61"/>
      <c r="H257" s="62"/>
      <c r="I257" s="63"/>
      <c r="J257" s="63"/>
      <c r="K257" s="155"/>
    </row>
    <row r="258" spans="1:11" x14ac:dyDescent="0.3">
      <c r="A258" s="93"/>
      <c r="B258" s="91"/>
      <c r="C258" s="76">
        <f>COUNT(Table89[[#This Row],[12-Month 
Follow-up Date]])</f>
        <v>0</v>
      </c>
      <c r="D258" s="60"/>
      <c r="E258" s="61"/>
      <c r="F258" s="61"/>
      <c r="G258" s="61"/>
      <c r="H258" s="62"/>
      <c r="I258" s="63"/>
      <c r="J258" s="63"/>
      <c r="K258" s="155"/>
    </row>
    <row r="259" spans="1:11" x14ac:dyDescent="0.3">
      <c r="A259" s="93"/>
      <c r="B259" s="91"/>
      <c r="C259" s="76">
        <f>COUNT(Table89[[#This Row],[12-Month 
Follow-up Date]])</f>
        <v>0</v>
      </c>
      <c r="D259" s="60"/>
      <c r="E259" s="61"/>
      <c r="F259" s="61"/>
      <c r="G259" s="61"/>
      <c r="H259" s="62"/>
      <c r="I259" s="63"/>
      <c r="J259" s="63"/>
      <c r="K259" s="155"/>
    </row>
    <row r="260" spans="1:11" x14ac:dyDescent="0.3">
      <c r="A260" s="93"/>
      <c r="B260" s="91"/>
      <c r="C260" s="76">
        <f>COUNT(Table89[[#This Row],[12-Month 
Follow-up Date]])</f>
        <v>0</v>
      </c>
      <c r="D260" s="60"/>
      <c r="E260" s="61"/>
      <c r="F260" s="61"/>
      <c r="G260" s="61"/>
      <c r="H260" s="62"/>
      <c r="I260" s="63"/>
      <c r="J260" s="63"/>
      <c r="K260" s="155"/>
    </row>
    <row r="261" spans="1:11" x14ac:dyDescent="0.3">
      <c r="A261" s="93"/>
      <c r="B261" s="91"/>
      <c r="C261" s="76">
        <f>COUNT(Table89[[#This Row],[12-Month 
Follow-up Date]])</f>
        <v>0</v>
      </c>
      <c r="D261" s="60"/>
      <c r="E261" s="61"/>
      <c r="F261" s="61"/>
      <c r="G261" s="61"/>
      <c r="H261" s="62"/>
      <c r="I261" s="63"/>
      <c r="J261" s="63"/>
      <c r="K261" s="155"/>
    </row>
    <row r="262" spans="1:11" x14ac:dyDescent="0.3">
      <c r="A262" s="93"/>
      <c r="B262" s="91"/>
      <c r="C262" s="76">
        <f>COUNT(Table89[[#This Row],[12-Month 
Follow-up Date]])</f>
        <v>0</v>
      </c>
      <c r="D262" s="60"/>
      <c r="E262" s="61"/>
      <c r="F262" s="61"/>
      <c r="G262" s="61"/>
      <c r="H262" s="62"/>
      <c r="I262" s="63"/>
      <c r="J262" s="63"/>
      <c r="K262" s="155"/>
    </row>
    <row r="263" spans="1:11" x14ac:dyDescent="0.3">
      <c r="A263" s="93"/>
      <c r="B263" s="91"/>
      <c r="C263" s="76">
        <f>COUNT(Table89[[#This Row],[12-Month 
Follow-up Date]])</f>
        <v>0</v>
      </c>
      <c r="D263" s="60"/>
      <c r="E263" s="61"/>
      <c r="F263" s="61"/>
      <c r="G263" s="61"/>
      <c r="H263" s="62"/>
      <c r="I263" s="63"/>
      <c r="J263" s="63"/>
      <c r="K263" s="155"/>
    </row>
    <row r="264" spans="1:11" x14ac:dyDescent="0.3">
      <c r="A264" s="93"/>
      <c r="B264" s="91"/>
      <c r="C264" s="76">
        <f>COUNT(Table89[[#This Row],[12-Month 
Follow-up Date]])</f>
        <v>0</v>
      </c>
      <c r="D264" s="60"/>
      <c r="E264" s="61"/>
      <c r="F264" s="61"/>
      <c r="G264" s="61"/>
      <c r="H264" s="62"/>
      <c r="I264" s="63"/>
      <c r="J264" s="63"/>
      <c r="K264" s="155"/>
    </row>
    <row r="265" spans="1:11" x14ac:dyDescent="0.3">
      <c r="A265" s="93"/>
      <c r="B265" s="91"/>
      <c r="C265" s="76">
        <f>COUNT(Table89[[#This Row],[12-Month 
Follow-up Date]])</f>
        <v>0</v>
      </c>
      <c r="D265" s="60"/>
      <c r="E265" s="61"/>
      <c r="F265" s="61"/>
      <c r="G265" s="61"/>
      <c r="H265" s="62"/>
      <c r="I265" s="63"/>
      <c r="J265" s="63"/>
      <c r="K265" s="155"/>
    </row>
    <row r="266" spans="1:11" x14ac:dyDescent="0.3">
      <c r="A266" s="93"/>
      <c r="B266" s="91"/>
      <c r="C266" s="76">
        <f>COUNT(Table89[[#This Row],[12-Month 
Follow-up Date]])</f>
        <v>0</v>
      </c>
      <c r="D266" s="60"/>
      <c r="E266" s="61"/>
      <c r="F266" s="61"/>
      <c r="G266" s="61"/>
      <c r="H266" s="62"/>
      <c r="I266" s="63"/>
      <c r="J266" s="63"/>
      <c r="K266" s="155"/>
    </row>
    <row r="267" spans="1:11" x14ac:dyDescent="0.3">
      <c r="A267" s="93"/>
      <c r="B267" s="91"/>
      <c r="C267" s="76">
        <f>COUNT(Table89[[#This Row],[12-Month 
Follow-up Date]])</f>
        <v>0</v>
      </c>
      <c r="D267" s="60"/>
      <c r="E267" s="61"/>
      <c r="F267" s="61"/>
      <c r="G267" s="61"/>
      <c r="H267" s="62"/>
      <c r="I267" s="63"/>
      <c r="J267" s="63"/>
      <c r="K267" s="155"/>
    </row>
    <row r="268" spans="1:11" x14ac:dyDescent="0.3">
      <c r="A268" s="93"/>
      <c r="B268" s="91"/>
      <c r="C268" s="76">
        <f>COUNT(Table89[[#This Row],[12-Month 
Follow-up Date]])</f>
        <v>0</v>
      </c>
      <c r="D268" s="60"/>
      <c r="E268" s="61"/>
      <c r="F268" s="61"/>
      <c r="G268" s="61"/>
      <c r="H268" s="62"/>
      <c r="I268" s="63"/>
      <c r="J268" s="63"/>
      <c r="K268" s="155"/>
    </row>
    <row r="269" spans="1:11" x14ac:dyDescent="0.3">
      <c r="A269" s="93"/>
      <c r="B269" s="91"/>
      <c r="C269" s="76">
        <f>COUNT(Table89[[#This Row],[12-Month 
Follow-up Date]])</f>
        <v>0</v>
      </c>
      <c r="D269" s="60"/>
      <c r="E269" s="61"/>
      <c r="F269" s="61"/>
      <c r="G269" s="61"/>
      <c r="H269" s="62"/>
      <c r="I269" s="63"/>
      <c r="J269" s="63"/>
      <c r="K269" s="155"/>
    </row>
    <row r="270" spans="1:11" x14ac:dyDescent="0.3">
      <c r="A270" s="93"/>
      <c r="B270" s="91"/>
      <c r="C270" s="76">
        <f>COUNT(Table89[[#This Row],[12-Month 
Follow-up Date]])</f>
        <v>0</v>
      </c>
      <c r="D270" s="60"/>
      <c r="E270" s="61"/>
      <c r="F270" s="61"/>
      <c r="G270" s="61"/>
      <c r="H270" s="62"/>
      <c r="I270" s="63"/>
      <c r="J270" s="63"/>
      <c r="K270" s="155"/>
    </row>
    <row r="271" spans="1:11" x14ac:dyDescent="0.3">
      <c r="A271" s="93"/>
      <c r="B271" s="91"/>
      <c r="C271" s="76">
        <f>COUNT(Table89[[#This Row],[12-Month 
Follow-up Date]])</f>
        <v>0</v>
      </c>
      <c r="D271" s="60"/>
      <c r="E271" s="61"/>
      <c r="F271" s="61"/>
      <c r="G271" s="61"/>
      <c r="H271" s="62"/>
      <c r="I271" s="63"/>
      <c r="J271" s="63"/>
      <c r="K271" s="155"/>
    </row>
    <row r="272" spans="1:11" x14ac:dyDescent="0.3">
      <c r="A272" s="93"/>
      <c r="B272" s="91"/>
      <c r="C272" s="76">
        <f>COUNT(Table89[[#This Row],[12-Month 
Follow-up Date]])</f>
        <v>0</v>
      </c>
      <c r="D272" s="60"/>
      <c r="E272" s="61"/>
      <c r="F272" s="61"/>
      <c r="G272" s="61"/>
      <c r="H272" s="62"/>
      <c r="I272" s="63"/>
      <c r="J272" s="63"/>
      <c r="K272" s="155"/>
    </row>
    <row r="273" spans="1:11" x14ac:dyDescent="0.3">
      <c r="A273" s="93"/>
      <c r="B273" s="91"/>
      <c r="C273" s="76">
        <f>COUNT(Table89[[#This Row],[12-Month 
Follow-up Date]])</f>
        <v>0</v>
      </c>
      <c r="D273" s="60"/>
      <c r="E273" s="61"/>
      <c r="F273" s="61"/>
      <c r="G273" s="61"/>
      <c r="H273" s="62"/>
      <c r="I273" s="63"/>
      <c r="J273" s="63"/>
      <c r="K273" s="155"/>
    </row>
    <row r="274" spans="1:11" x14ac:dyDescent="0.3">
      <c r="A274" s="93"/>
      <c r="B274" s="91"/>
      <c r="C274" s="76">
        <f>COUNT(Table89[[#This Row],[12-Month 
Follow-up Date]])</f>
        <v>0</v>
      </c>
      <c r="D274" s="60"/>
      <c r="E274" s="61"/>
      <c r="F274" s="61"/>
      <c r="G274" s="61"/>
      <c r="H274" s="62"/>
      <c r="I274" s="63"/>
      <c r="J274" s="63"/>
      <c r="K274" s="155"/>
    </row>
    <row r="275" spans="1:11" x14ac:dyDescent="0.3">
      <c r="A275" s="93"/>
      <c r="B275" s="91"/>
      <c r="C275" s="76">
        <f>COUNT(Table89[[#This Row],[12-Month 
Follow-up Date]])</f>
        <v>0</v>
      </c>
      <c r="D275" s="60"/>
      <c r="E275" s="61"/>
      <c r="F275" s="61"/>
      <c r="G275" s="61"/>
      <c r="H275" s="62"/>
      <c r="I275" s="63"/>
      <c r="J275" s="63"/>
      <c r="K275" s="155"/>
    </row>
    <row r="276" spans="1:11" x14ac:dyDescent="0.3">
      <c r="A276" s="93"/>
      <c r="B276" s="91"/>
      <c r="C276" s="76">
        <f>COUNT(Table89[[#This Row],[12-Month 
Follow-up Date]])</f>
        <v>0</v>
      </c>
      <c r="D276" s="60"/>
      <c r="E276" s="61"/>
      <c r="F276" s="61"/>
      <c r="G276" s="61"/>
      <c r="H276" s="62"/>
      <c r="I276" s="63"/>
      <c r="J276" s="63"/>
      <c r="K276" s="155"/>
    </row>
    <row r="277" spans="1:11" x14ac:dyDescent="0.3">
      <c r="A277" s="93"/>
      <c r="B277" s="91"/>
      <c r="C277" s="76">
        <f>COUNT(Table89[[#This Row],[12-Month 
Follow-up Date]])</f>
        <v>0</v>
      </c>
      <c r="D277" s="60"/>
      <c r="E277" s="61"/>
      <c r="F277" s="61"/>
      <c r="G277" s="61"/>
      <c r="H277" s="62"/>
      <c r="I277" s="63"/>
      <c r="J277" s="63"/>
      <c r="K277" s="155"/>
    </row>
    <row r="278" spans="1:11" x14ac:dyDescent="0.3">
      <c r="A278" s="93"/>
      <c r="B278" s="91"/>
      <c r="C278" s="76">
        <f>COUNT(Table89[[#This Row],[12-Month 
Follow-up Date]])</f>
        <v>0</v>
      </c>
      <c r="D278" s="60"/>
      <c r="E278" s="61"/>
      <c r="F278" s="61"/>
      <c r="G278" s="61"/>
      <c r="H278" s="62"/>
      <c r="I278" s="63"/>
      <c r="J278" s="63"/>
      <c r="K278" s="155"/>
    </row>
    <row r="279" spans="1:11" x14ac:dyDescent="0.3">
      <c r="A279" s="93"/>
      <c r="B279" s="91"/>
      <c r="C279" s="76">
        <f>COUNT(Table89[[#This Row],[12-Month 
Follow-up Date]])</f>
        <v>0</v>
      </c>
      <c r="D279" s="60"/>
      <c r="E279" s="61"/>
      <c r="F279" s="61"/>
      <c r="G279" s="61"/>
      <c r="H279" s="62"/>
      <c r="I279" s="63"/>
      <c r="J279" s="63"/>
      <c r="K279" s="155"/>
    </row>
    <row r="280" spans="1:11" x14ac:dyDescent="0.3">
      <c r="A280" s="93"/>
      <c r="B280" s="91"/>
      <c r="C280" s="76">
        <f>COUNT(Table89[[#This Row],[12-Month 
Follow-up Date]])</f>
        <v>0</v>
      </c>
      <c r="D280" s="60"/>
      <c r="E280" s="61"/>
      <c r="F280" s="61"/>
      <c r="G280" s="61"/>
      <c r="H280" s="62"/>
      <c r="I280" s="63"/>
      <c r="J280" s="63"/>
      <c r="K280" s="155"/>
    </row>
    <row r="281" spans="1:11" x14ac:dyDescent="0.3">
      <c r="A281" s="93"/>
      <c r="B281" s="91"/>
      <c r="C281" s="76">
        <f>COUNT(Table89[[#This Row],[12-Month 
Follow-up Date]])</f>
        <v>0</v>
      </c>
      <c r="D281" s="60"/>
      <c r="E281" s="61"/>
      <c r="F281" s="61"/>
      <c r="G281" s="61"/>
      <c r="H281" s="62"/>
      <c r="I281" s="63"/>
      <c r="J281" s="63"/>
      <c r="K281" s="155"/>
    </row>
    <row r="282" spans="1:11" x14ac:dyDescent="0.3">
      <c r="A282" s="93"/>
      <c r="B282" s="91"/>
      <c r="C282" s="76">
        <f>COUNT(Table89[[#This Row],[12-Month 
Follow-up Date]])</f>
        <v>0</v>
      </c>
      <c r="D282" s="60"/>
      <c r="E282" s="61"/>
      <c r="F282" s="61"/>
      <c r="G282" s="61"/>
      <c r="H282" s="62"/>
      <c r="I282" s="63"/>
      <c r="J282" s="63"/>
      <c r="K282" s="155"/>
    </row>
    <row r="283" spans="1:11" x14ac:dyDescent="0.3">
      <c r="A283" s="93"/>
      <c r="B283" s="91"/>
      <c r="C283" s="76">
        <f>COUNT(Table89[[#This Row],[12-Month 
Follow-up Date]])</f>
        <v>0</v>
      </c>
      <c r="D283" s="60"/>
      <c r="E283" s="61"/>
      <c r="F283" s="61"/>
      <c r="G283" s="61"/>
      <c r="H283" s="62"/>
      <c r="I283" s="63"/>
      <c r="J283" s="63"/>
      <c r="K283" s="155"/>
    </row>
    <row r="284" spans="1:11" x14ac:dyDescent="0.3">
      <c r="A284" s="93"/>
      <c r="B284" s="91"/>
      <c r="C284" s="76">
        <f>COUNT(Table89[[#This Row],[12-Month 
Follow-up Date]])</f>
        <v>0</v>
      </c>
      <c r="D284" s="60"/>
      <c r="E284" s="61"/>
      <c r="F284" s="61"/>
      <c r="G284" s="61"/>
      <c r="H284" s="62"/>
      <c r="I284" s="63"/>
      <c r="J284" s="63"/>
      <c r="K284" s="155"/>
    </row>
    <row r="285" spans="1:11" x14ac:dyDescent="0.3">
      <c r="A285" s="93"/>
      <c r="B285" s="91"/>
      <c r="C285" s="76">
        <f>COUNT(Table89[[#This Row],[12-Month 
Follow-up Date]])</f>
        <v>0</v>
      </c>
      <c r="D285" s="60"/>
      <c r="E285" s="61"/>
      <c r="F285" s="61"/>
      <c r="G285" s="61"/>
      <c r="H285" s="62"/>
      <c r="I285" s="63"/>
      <c r="J285" s="63"/>
      <c r="K285" s="155"/>
    </row>
    <row r="286" spans="1:11" x14ac:dyDescent="0.3">
      <c r="A286" s="93"/>
      <c r="B286" s="91"/>
      <c r="C286" s="76">
        <f>COUNT(Table89[[#This Row],[12-Month 
Follow-up Date]])</f>
        <v>0</v>
      </c>
      <c r="D286" s="60"/>
      <c r="E286" s="61"/>
      <c r="F286" s="61"/>
      <c r="G286" s="61"/>
      <c r="H286" s="62"/>
      <c r="I286" s="63"/>
      <c r="J286" s="63"/>
      <c r="K286" s="155"/>
    </row>
    <row r="287" spans="1:11" x14ac:dyDescent="0.3">
      <c r="A287" s="93"/>
      <c r="B287" s="91"/>
      <c r="C287" s="76">
        <f>COUNT(Table89[[#This Row],[12-Month 
Follow-up Date]])</f>
        <v>0</v>
      </c>
      <c r="D287" s="60"/>
      <c r="E287" s="61"/>
      <c r="F287" s="61"/>
      <c r="G287" s="61"/>
      <c r="H287" s="62"/>
      <c r="I287" s="63"/>
      <c r="J287" s="63"/>
      <c r="K287" s="155"/>
    </row>
    <row r="288" spans="1:11" x14ac:dyDescent="0.3">
      <c r="A288" s="93"/>
      <c r="B288" s="91"/>
      <c r="C288" s="76">
        <f>COUNT(Table89[[#This Row],[12-Month 
Follow-up Date]])</f>
        <v>0</v>
      </c>
      <c r="D288" s="60"/>
      <c r="E288" s="61"/>
      <c r="F288" s="61"/>
      <c r="G288" s="61"/>
      <c r="H288" s="62"/>
      <c r="I288" s="63"/>
      <c r="J288" s="63"/>
      <c r="K288" s="155"/>
    </row>
    <row r="289" spans="1:11" x14ac:dyDescent="0.3">
      <c r="A289" s="93"/>
      <c r="B289" s="91"/>
      <c r="C289" s="76">
        <f>COUNT(Table89[[#This Row],[12-Month 
Follow-up Date]])</f>
        <v>0</v>
      </c>
      <c r="D289" s="60"/>
      <c r="E289" s="61"/>
      <c r="F289" s="61"/>
      <c r="G289" s="61"/>
      <c r="H289" s="62"/>
      <c r="I289" s="63"/>
      <c r="J289" s="63"/>
      <c r="K289" s="155"/>
    </row>
    <row r="290" spans="1:11" x14ac:dyDescent="0.3">
      <c r="A290" s="93"/>
      <c r="B290" s="91"/>
      <c r="C290" s="76">
        <f>COUNT(Table89[[#This Row],[12-Month 
Follow-up Date]])</f>
        <v>0</v>
      </c>
      <c r="D290" s="60"/>
      <c r="E290" s="61"/>
      <c r="F290" s="61"/>
      <c r="G290" s="61"/>
      <c r="H290" s="62"/>
      <c r="I290" s="63"/>
      <c r="J290" s="63"/>
      <c r="K290" s="155"/>
    </row>
    <row r="291" spans="1:11" x14ac:dyDescent="0.3">
      <c r="A291" s="93"/>
      <c r="B291" s="91"/>
      <c r="C291" s="76">
        <f>COUNT(Table89[[#This Row],[12-Month 
Follow-up Date]])</f>
        <v>0</v>
      </c>
      <c r="D291" s="60"/>
      <c r="E291" s="61"/>
      <c r="F291" s="61"/>
      <c r="G291" s="61"/>
      <c r="H291" s="62"/>
      <c r="I291" s="63"/>
      <c r="J291" s="63"/>
      <c r="K291" s="155"/>
    </row>
    <row r="292" spans="1:11" x14ac:dyDescent="0.3">
      <c r="A292" s="93"/>
      <c r="B292" s="91"/>
      <c r="C292" s="76">
        <f>COUNT(Table89[[#This Row],[12-Month 
Follow-up Date]])</f>
        <v>0</v>
      </c>
      <c r="D292" s="60"/>
      <c r="E292" s="61"/>
      <c r="F292" s="61"/>
      <c r="G292" s="61"/>
      <c r="H292" s="62"/>
      <c r="I292" s="63"/>
      <c r="J292" s="63"/>
      <c r="K292" s="155"/>
    </row>
    <row r="293" spans="1:11" x14ac:dyDescent="0.3">
      <c r="A293" s="93"/>
      <c r="B293" s="91"/>
      <c r="C293" s="76">
        <f>COUNT(Table89[[#This Row],[12-Month 
Follow-up Date]])</f>
        <v>0</v>
      </c>
      <c r="D293" s="60"/>
      <c r="E293" s="61"/>
      <c r="F293" s="61"/>
      <c r="G293" s="61"/>
      <c r="H293" s="62"/>
      <c r="I293" s="63"/>
      <c r="J293" s="63"/>
      <c r="K293" s="155"/>
    </row>
    <row r="294" spans="1:11" x14ac:dyDescent="0.3">
      <c r="A294" s="93"/>
      <c r="B294" s="91"/>
      <c r="C294" s="76">
        <f>COUNT(Table89[[#This Row],[12-Month 
Follow-up Date]])</f>
        <v>0</v>
      </c>
      <c r="D294" s="60"/>
      <c r="E294" s="61"/>
      <c r="F294" s="61"/>
      <c r="G294" s="61"/>
      <c r="H294" s="62"/>
      <c r="I294" s="63"/>
      <c r="J294" s="63"/>
      <c r="K294" s="155"/>
    </row>
    <row r="295" spans="1:11" x14ac:dyDescent="0.3">
      <c r="A295" s="93"/>
      <c r="B295" s="91"/>
      <c r="C295" s="76">
        <f>COUNT(Table89[[#This Row],[12-Month 
Follow-up Date]])</f>
        <v>0</v>
      </c>
      <c r="D295" s="60"/>
      <c r="E295" s="61"/>
      <c r="F295" s="61"/>
      <c r="G295" s="61"/>
      <c r="H295" s="62"/>
      <c r="I295" s="63"/>
      <c r="J295" s="63"/>
      <c r="K295" s="155"/>
    </row>
    <row r="296" spans="1:11" x14ac:dyDescent="0.3">
      <c r="A296" s="93"/>
      <c r="B296" s="91"/>
      <c r="C296" s="76">
        <f>COUNT(Table89[[#This Row],[12-Month 
Follow-up Date]])</f>
        <v>0</v>
      </c>
      <c r="D296" s="60"/>
      <c r="E296" s="61"/>
      <c r="F296" s="61"/>
      <c r="G296" s="61"/>
      <c r="H296" s="62"/>
      <c r="I296" s="63"/>
      <c r="J296" s="63"/>
      <c r="K296" s="155"/>
    </row>
    <row r="297" spans="1:11" x14ac:dyDescent="0.3">
      <c r="A297" s="93"/>
      <c r="B297" s="91"/>
      <c r="C297" s="76">
        <f>COUNT(Table89[[#This Row],[12-Month 
Follow-up Date]])</f>
        <v>0</v>
      </c>
      <c r="D297" s="60"/>
      <c r="E297" s="61"/>
      <c r="F297" s="61"/>
      <c r="G297" s="61"/>
      <c r="H297" s="62"/>
      <c r="I297" s="63"/>
      <c r="J297" s="63"/>
      <c r="K297" s="155"/>
    </row>
    <row r="298" spans="1:11" x14ac:dyDescent="0.3">
      <c r="A298" s="93"/>
      <c r="B298" s="91"/>
      <c r="C298" s="76">
        <f>COUNT(Table89[[#This Row],[12-Month 
Follow-up Date]])</f>
        <v>0</v>
      </c>
      <c r="D298" s="60"/>
      <c r="E298" s="61"/>
      <c r="F298" s="61"/>
      <c r="G298" s="61"/>
      <c r="H298" s="62"/>
      <c r="I298" s="63"/>
      <c r="J298" s="63"/>
      <c r="K298" s="155"/>
    </row>
    <row r="299" spans="1:11" x14ac:dyDescent="0.3">
      <c r="A299" s="93"/>
      <c r="B299" s="91"/>
      <c r="C299" s="76">
        <f>COUNT(Table89[[#This Row],[12-Month 
Follow-up Date]])</f>
        <v>0</v>
      </c>
      <c r="D299" s="60"/>
      <c r="E299" s="61"/>
      <c r="F299" s="61"/>
      <c r="G299" s="61"/>
      <c r="H299" s="62"/>
      <c r="I299" s="63"/>
      <c r="J299" s="63"/>
      <c r="K299" s="155"/>
    </row>
    <row r="300" spans="1:11" x14ac:dyDescent="0.3">
      <c r="A300" s="93"/>
      <c r="B300" s="91"/>
      <c r="C300" s="76">
        <f>COUNT(Table89[[#This Row],[12-Month 
Follow-up Date]])</f>
        <v>0</v>
      </c>
      <c r="D300" s="60"/>
      <c r="E300" s="61"/>
      <c r="F300" s="61"/>
      <c r="G300" s="61"/>
      <c r="H300" s="62"/>
      <c r="I300" s="63"/>
      <c r="J300" s="63"/>
      <c r="K300" s="155"/>
    </row>
    <row r="301" spans="1:11" x14ac:dyDescent="0.3">
      <c r="A301" s="93"/>
      <c r="B301" s="91"/>
      <c r="C301" s="76">
        <f>COUNT(Table89[[#This Row],[12-Month 
Follow-up Date]])</f>
        <v>0</v>
      </c>
      <c r="D301" s="60"/>
      <c r="E301" s="61"/>
      <c r="F301" s="61"/>
      <c r="G301" s="61"/>
      <c r="H301" s="62"/>
      <c r="I301" s="63"/>
      <c r="J301" s="63"/>
      <c r="K301" s="155"/>
    </row>
    <row r="302" spans="1:11" x14ac:dyDescent="0.3">
      <c r="A302" s="93"/>
      <c r="B302" s="91"/>
      <c r="C302" s="76">
        <f>COUNT(Table89[[#This Row],[12-Month 
Follow-up Date]])</f>
        <v>0</v>
      </c>
      <c r="D302" s="60"/>
      <c r="E302" s="61"/>
      <c r="F302" s="61"/>
      <c r="G302" s="61"/>
      <c r="H302" s="62"/>
      <c r="I302" s="63"/>
      <c r="J302" s="63"/>
      <c r="K302" s="155"/>
    </row>
    <row r="303" spans="1:11" x14ac:dyDescent="0.3">
      <c r="A303" s="93"/>
      <c r="B303" s="91"/>
      <c r="C303" s="76">
        <f>COUNT(Table89[[#This Row],[12-Month 
Follow-up Date]])</f>
        <v>0</v>
      </c>
      <c r="D303" s="60"/>
      <c r="E303" s="61"/>
      <c r="F303" s="61"/>
      <c r="G303" s="61"/>
      <c r="H303" s="62"/>
      <c r="I303" s="63"/>
      <c r="J303" s="63"/>
      <c r="K303" s="155"/>
    </row>
    <row r="304" spans="1:11" x14ac:dyDescent="0.3">
      <c r="A304" s="93"/>
      <c r="B304" s="91"/>
      <c r="C304" s="76">
        <f>COUNT(Table89[[#This Row],[12-Month 
Follow-up Date]])</f>
        <v>0</v>
      </c>
      <c r="D304" s="60"/>
      <c r="E304" s="61"/>
      <c r="F304" s="61"/>
      <c r="G304" s="61"/>
      <c r="H304" s="62"/>
      <c r="I304" s="63"/>
      <c r="J304" s="63"/>
      <c r="K304" s="155"/>
    </row>
    <row r="305" spans="1:11" x14ac:dyDescent="0.3">
      <c r="A305" s="93"/>
      <c r="B305" s="91"/>
      <c r="C305" s="76">
        <f>COUNT(Table89[[#This Row],[12-Month 
Follow-up Date]])</f>
        <v>0</v>
      </c>
      <c r="D305" s="60"/>
      <c r="E305" s="61"/>
      <c r="F305" s="61"/>
      <c r="G305" s="61"/>
      <c r="H305" s="62"/>
      <c r="I305" s="63"/>
      <c r="J305" s="63"/>
      <c r="K305" s="155"/>
    </row>
    <row r="306" spans="1:11" x14ac:dyDescent="0.3">
      <c r="A306" s="93"/>
      <c r="B306" s="91"/>
      <c r="C306" s="76">
        <f>COUNT(Table89[[#This Row],[12-Month 
Follow-up Date]])</f>
        <v>0</v>
      </c>
      <c r="D306" s="60"/>
      <c r="E306" s="61"/>
      <c r="F306" s="61"/>
      <c r="G306" s="61"/>
      <c r="H306" s="62"/>
      <c r="I306" s="63"/>
      <c r="J306" s="63"/>
      <c r="K306" s="155"/>
    </row>
    <row r="307" spans="1:11" x14ac:dyDescent="0.3">
      <c r="A307" s="93"/>
      <c r="B307" s="91"/>
      <c r="C307" s="76">
        <f>COUNT(Table89[[#This Row],[12-Month 
Follow-up Date]])</f>
        <v>0</v>
      </c>
      <c r="D307" s="60"/>
      <c r="E307" s="61"/>
      <c r="F307" s="61"/>
      <c r="G307" s="61"/>
      <c r="H307" s="62"/>
      <c r="I307" s="63"/>
      <c r="J307" s="63"/>
      <c r="K307" s="155"/>
    </row>
    <row r="308" spans="1:11" x14ac:dyDescent="0.3">
      <c r="A308" s="93"/>
      <c r="B308" s="91"/>
      <c r="C308" s="76">
        <f>COUNT(Table89[[#This Row],[12-Month 
Follow-up Date]])</f>
        <v>0</v>
      </c>
      <c r="D308" s="60"/>
      <c r="E308" s="61"/>
      <c r="F308" s="61"/>
      <c r="G308" s="61"/>
      <c r="H308" s="62"/>
      <c r="I308" s="63"/>
      <c r="J308" s="63"/>
      <c r="K308" s="155"/>
    </row>
    <row r="309" spans="1:11" x14ac:dyDescent="0.3">
      <c r="A309" s="93"/>
      <c r="B309" s="91"/>
      <c r="C309" s="76">
        <f>COUNT(Table89[[#This Row],[12-Month 
Follow-up Date]])</f>
        <v>0</v>
      </c>
      <c r="D309" s="60"/>
      <c r="E309" s="61"/>
      <c r="F309" s="61"/>
      <c r="G309" s="61"/>
      <c r="H309" s="62"/>
      <c r="I309" s="63"/>
      <c r="J309" s="63"/>
      <c r="K309" s="155"/>
    </row>
    <row r="310" spans="1:11" x14ac:dyDescent="0.3">
      <c r="A310" s="93"/>
      <c r="B310" s="91"/>
      <c r="C310" s="76">
        <f>COUNT(Table89[[#This Row],[12-Month 
Follow-up Date]])</f>
        <v>0</v>
      </c>
      <c r="D310" s="60"/>
      <c r="E310" s="61"/>
      <c r="F310" s="61"/>
      <c r="G310" s="61"/>
      <c r="H310" s="62"/>
      <c r="I310" s="63"/>
      <c r="J310" s="63"/>
      <c r="K310" s="155"/>
    </row>
    <row r="311" spans="1:11" x14ac:dyDescent="0.3">
      <c r="A311" s="93"/>
      <c r="B311" s="91"/>
      <c r="C311" s="76">
        <f>COUNT(Table89[[#This Row],[12-Month 
Follow-up Date]])</f>
        <v>0</v>
      </c>
      <c r="D311" s="60"/>
      <c r="E311" s="61"/>
      <c r="F311" s="61"/>
      <c r="G311" s="61"/>
      <c r="H311" s="62"/>
      <c r="I311" s="63"/>
      <c r="J311" s="63"/>
      <c r="K311" s="155"/>
    </row>
    <row r="312" spans="1:11" x14ac:dyDescent="0.3">
      <c r="A312" s="93"/>
      <c r="B312" s="91"/>
      <c r="C312" s="76">
        <f>COUNT(Table89[[#This Row],[12-Month 
Follow-up Date]])</f>
        <v>0</v>
      </c>
      <c r="D312" s="60"/>
      <c r="E312" s="61"/>
      <c r="F312" s="61"/>
      <c r="G312" s="61"/>
      <c r="H312" s="62"/>
      <c r="I312" s="63"/>
      <c r="J312" s="63"/>
      <c r="K312" s="155"/>
    </row>
    <row r="313" spans="1:11" x14ac:dyDescent="0.3">
      <c r="A313" s="93"/>
      <c r="B313" s="91"/>
      <c r="C313" s="76">
        <f>COUNT(Table89[[#This Row],[12-Month 
Follow-up Date]])</f>
        <v>0</v>
      </c>
      <c r="D313" s="60"/>
      <c r="E313" s="61"/>
      <c r="F313" s="61"/>
      <c r="G313" s="61"/>
      <c r="H313" s="62"/>
      <c r="I313" s="63"/>
      <c r="J313" s="63"/>
      <c r="K313" s="155"/>
    </row>
    <row r="314" spans="1:11" x14ac:dyDescent="0.3">
      <c r="A314" s="93"/>
      <c r="B314" s="91"/>
      <c r="C314" s="76">
        <f>COUNT(Table89[[#This Row],[12-Month 
Follow-up Date]])</f>
        <v>0</v>
      </c>
      <c r="D314" s="60"/>
      <c r="E314" s="61"/>
      <c r="F314" s="61"/>
      <c r="G314" s="61"/>
      <c r="H314" s="62"/>
      <c r="I314" s="63"/>
      <c r="J314" s="63"/>
      <c r="K314" s="155"/>
    </row>
    <row r="315" spans="1:11" x14ac:dyDescent="0.3">
      <c r="A315" s="93"/>
      <c r="B315" s="91"/>
      <c r="C315" s="76">
        <f>COUNT(Table89[[#This Row],[12-Month 
Follow-up Date]])</f>
        <v>0</v>
      </c>
      <c r="D315" s="60"/>
      <c r="E315" s="61"/>
      <c r="F315" s="61"/>
      <c r="G315" s="61"/>
      <c r="H315" s="62"/>
      <c r="I315" s="63"/>
      <c r="J315" s="63"/>
      <c r="K315" s="155"/>
    </row>
    <row r="316" spans="1:11" x14ac:dyDescent="0.3">
      <c r="A316" s="93"/>
      <c r="B316" s="91"/>
      <c r="C316" s="76">
        <f>COUNT(Table89[[#This Row],[12-Month 
Follow-up Date]])</f>
        <v>0</v>
      </c>
      <c r="D316" s="60"/>
      <c r="E316" s="61"/>
      <c r="F316" s="61"/>
      <c r="G316" s="61"/>
      <c r="H316" s="62"/>
      <c r="I316" s="63"/>
      <c r="J316" s="63"/>
      <c r="K316" s="155"/>
    </row>
    <row r="317" spans="1:11" x14ac:dyDescent="0.3">
      <c r="A317" s="93"/>
      <c r="B317" s="91"/>
      <c r="C317" s="76">
        <f>COUNT(Table89[[#This Row],[12-Month 
Follow-up Date]])</f>
        <v>0</v>
      </c>
      <c r="D317" s="60"/>
      <c r="E317" s="61"/>
      <c r="F317" s="61"/>
      <c r="G317" s="61"/>
      <c r="H317" s="62"/>
      <c r="I317" s="63"/>
      <c r="J317" s="63"/>
      <c r="K317" s="155"/>
    </row>
    <row r="318" spans="1:11" x14ac:dyDescent="0.3">
      <c r="A318" s="93"/>
      <c r="B318" s="91"/>
      <c r="C318" s="76">
        <f>COUNT(Table89[[#This Row],[12-Month 
Follow-up Date]])</f>
        <v>0</v>
      </c>
      <c r="D318" s="60"/>
      <c r="E318" s="61"/>
      <c r="F318" s="61"/>
      <c r="G318" s="61"/>
      <c r="H318" s="62"/>
      <c r="I318" s="63"/>
      <c r="J318" s="63"/>
      <c r="K318" s="155"/>
    </row>
    <row r="319" spans="1:11" x14ac:dyDescent="0.3">
      <c r="A319" s="93"/>
      <c r="B319" s="91"/>
      <c r="C319" s="76">
        <f>COUNT(Table89[[#This Row],[12-Month 
Follow-up Date]])</f>
        <v>0</v>
      </c>
      <c r="D319" s="60"/>
      <c r="E319" s="61"/>
      <c r="F319" s="61"/>
      <c r="G319" s="61"/>
      <c r="H319" s="62"/>
      <c r="I319" s="63"/>
      <c r="J319" s="63"/>
      <c r="K319" s="155"/>
    </row>
    <row r="320" spans="1:11" x14ac:dyDescent="0.3">
      <c r="A320" s="93"/>
      <c r="B320" s="91"/>
      <c r="C320" s="76">
        <f>COUNT(Table89[[#This Row],[12-Month 
Follow-up Date]])</f>
        <v>0</v>
      </c>
      <c r="D320" s="60"/>
      <c r="E320" s="61"/>
      <c r="F320" s="61"/>
      <c r="G320" s="61"/>
      <c r="H320" s="62"/>
      <c r="I320" s="63"/>
      <c r="J320" s="63"/>
      <c r="K320" s="155"/>
    </row>
    <row r="321" spans="1:11" x14ac:dyDescent="0.3">
      <c r="A321" s="93"/>
      <c r="B321" s="91"/>
      <c r="C321" s="76">
        <f>COUNT(Table89[[#This Row],[12-Month 
Follow-up Date]])</f>
        <v>0</v>
      </c>
      <c r="D321" s="60"/>
      <c r="E321" s="61"/>
      <c r="F321" s="61"/>
      <c r="G321" s="61"/>
      <c r="H321" s="62"/>
      <c r="I321" s="63"/>
      <c r="J321" s="63"/>
      <c r="K321" s="155"/>
    </row>
    <row r="322" spans="1:11" x14ac:dyDescent="0.3">
      <c r="A322" s="93"/>
      <c r="B322" s="91"/>
      <c r="C322" s="76">
        <f>COUNT(Table89[[#This Row],[12-Month 
Follow-up Date]])</f>
        <v>0</v>
      </c>
      <c r="D322" s="60"/>
      <c r="E322" s="61"/>
      <c r="F322" s="61"/>
      <c r="G322" s="61"/>
      <c r="H322" s="62"/>
      <c r="I322" s="63"/>
      <c r="J322" s="63"/>
      <c r="K322" s="155"/>
    </row>
    <row r="323" spans="1:11" x14ac:dyDescent="0.3">
      <c r="A323" s="93"/>
      <c r="B323" s="91"/>
      <c r="C323" s="76">
        <f>COUNT(Table89[[#This Row],[12-Month 
Follow-up Date]])</f>
        <v>0</v>
      </c>
      <c r="D323" s="60"/>
      <c r="E323" s="61"/>
      <c r="F323" s="61"/>
      <c r="G323" s="61"/>
      <c r="H323" s="62"/>
      <c r="I323" s="63"/>
      <c r="J323" s="63"/>
      <c r="K323" s="155"/>
    </row>
    <row r="324" spans="1:11" x14ac:dyDescent="0.3">
      <c r="A324" s="93"/>
      <c r="B324" s="91"/>
      <c r="C324" s="76">
        <f>COUNT(Table89[[#This Row],[12-Month 
Follow-up Date]])</f>
        <v>0</v>
      </c>
      <c r="D324" s="60"/>
      <c r="E324" s="61"/>
      <c r="F324" s="61"/>
      <c r="G324" s="61"/>
      <c r="H324" s="62"/>
      <c r="I324" s="63"/>
      <c r="J324" s="63"/>
      <c r="K324" s="155"/>
    </row>
    <row r="325" spans="1:11" x14ac:dyDescent="0.3">
      <c r="A325" s="93"/>
      <c r="B325" s="91"/>
      <c r="C325" s="76">
        <f>COUNT(Table89[[#This Row],[12-Month 
Follow-up Date]])</f>
        <v>0</v>
      </c>
      <c r="D325" s="60"/>
      <c r="E325" s="61"/>
      <c r="F325" s="61"/>
      <c r="G325" s="61"/>
      <c r="H325" s="62"/>
      <c r="I325" s="63"/>
      <c r="J325" s="63"/>
      <c r="K325" s="155"/>
    </row>
    <row r="326" spans="1:11" x14ac:dyDescent="0.3">
      <c r="A326" s="93"/>
      <c r="B326" s="91"/>
      <c r="C326" s="76">
        <f>COUNT(Table89[[#This Row],[12-Month 
Follow-up Date]])</f>
        <v>0</v>
      </c>
      <c r="D326" s="60"/>
      <c r="E326" s="61"/>
      <c r="F326" s="61"/>
      <c r="G326" s="61"/>
      <c r="H326" s="62"/>
      <c r="I326" s="63"/>
      <c r="J326" s="63"/>
      <c r="K326" s="155"/>
    </row>
    <row r="327" spans="1:11" x14ac:dyDescent="0.3">
      <c r="A327" s="93"/>
      <c r="B327" s="91"/>
      <c r="C327" s="76">
        <f>COUNT(Table89[[#This Row],[12-Month 
Follow-up Date]])</f>
        <v>0</v>
      </c>
      <c r="D327" s="60"/>
      <c r="E327" s="61"/>
      <c r="F327" s="61"/>
      <c r="G327" s="61"/>
      <c r="H327" s="62"/>
      <c r="I327" s="63"/>
      <c r="J327" s="63"/>
      <c r="K327" s="155"/>
    </row>
    <row r="328" spans="1:11" x14ac:dyDescent="0.3">
      <c r="A328" s="93"/>
      <c r="B328" s="91"/>
      <c r="C328" s="76">
        <f>COUNT(Table89[[#This Row],[12-Month 
Follow-up Date]])</f>
        <v>0</v>
      </c>
      <c r="D328" s="60"/>
      <c r="E328" s="61"/>
      <c r="F328" s="61"/>
      <c r="G328" s="61"/>
      <c r="H328" s="62"/>
      <c r="I328" s="63"/>
      <c r="J328" s="63"/>
      <c r="K328" s="155"/>
    </row>
    <row r="329" spans="1:11" x14ac:dyDescent="0.3">
      <c r="A329" s="93"/>
      <c r="B329" s="91"/>
      <c r="C329" s="76">
        <f>COUNT(Table89[[#This Row],[12-Month 
Follow-up Date]])</f>
        <v>0</v>
      </c>
      <c r="D329" s="60"/>
      <c r="E329" s="61"/>
      <c r="F329" s="61"/>
      <c r="G329" s="61"/>
      <c r="H329" s="62"/>
      <c r="I329" s="63"/>
      <c r="J329" s="63"/>
      <c r="K329" s="155"/>
    </row>
    <row r="330" spans="1:11" x14ac:dyDescent="0.3">
      <c r="A330" s="93"/>
      <c r="B330" s="91"/>
      <c r="C330" s="76">
        <f>COUNT(Table89[[#This Row],[12-Month 
Follow-up Date]])</f>
        <v>0</v>
      </c>
      <c r="D330" s="60"/>
      <c r="E330" s="61"/>
      <c r="F330" s="61"/>
      <c r="G330" s="61"/>
      <c r="H330" s="62"/>
      <c r="I330" s="63"/>
      <c r="J330" s="63"/>
      <c r="K330" s="155"/>
    </row>
    <row r="331" spans="1:11" x14ac:dyDescent="0.3">
      <c r="A331" s="93"/>
      <c r="B331" s="91"/>
      <c r="C331" s="76">
        <f>COUNT(Table89[[#This Row],[12-Month 
Follow-up Date]])</f>
        <v>0</v>
      </c>
      <c r="D331" s="60"/>
      <c r="E331" s="61"/>
      <c r="F331" s="61"/>
      <c r="G331" s="61"/>
      <c r="H331" s="62"/>
      <c r="I331" s="63"/>
      <c r="J331" s="63"/>
      <c r="K331" s="155"/>
    </row>
    <row r="332" spans="1:11" x14ac:dyDescent="0.3">
      <c r="A332" s="93"/>
      <c r="B332" s="91"/>
      <c r="C332" s="76">
        <f>COUNT(Table89[[#This Row],[12-Month 
Follow-up Date]])</f>
        <v>0</v>
      </c>
      <c r="D332" s="60"/>
      <c r="E332" s="61"/>
      <c r="F332" s="61"/>
      <c r="G332" s="61"/>
      <c r="H332" s="62"/>
      <c r="I332" s="63"/>
      <c r="J332" s="63"/>
      <c r="K332" s="155"/>
    </row>
    <row r="333" spans="1:11" x14ac:dyDescent="0.3">
      <c r="A333" s="93"/>
      <c r="B333" s="91"/>
      <c r="C333" s="76">
        <f>COUNT(Table89[[#This Row],[12-Month 
Follow-up Date]])</f>
        <v>0</v>
      </c>
      <c r="D333" s="60"/>
      <c r="E333" s="61"/>
      <c r="F333" s="61"/>
      <c r="G333" s="61"/>
      <c r="H333" s="62"/>
      <c r="I333" s="63"/>
      <c r="J333" s="63"/>
      <c r="K333" s="155"/>
    </row>
    <row r="334" spans="1:11" x14ac:dyDescent="0.3">
      <c r="A334" s="93"/>
      <c r="B334" s="91"/>
      <c r="C334" s="76">
        <f>COUNT(Table89[[#This Row],[12-Month 
Follow-up Date]])</f>
        <v>0</v>
      </c>
      <c r="D334" s="60"/>
      <c r="E334" s="61"/>
      <c r="F334" s="61"/>
      <c r="G334" s="61"/>
      <c r="H334" s="62"/>
      <c r="I334" s="63"/>
      <c r="J334" s="63"/>
      <c r="K334" s="155"/>
    </row>
    <row r="335" spans="1:11" x14ac:dyDescent="0.3">
      <c r="A335" s="93"/>
      <c r="B335" s="91"/>
      <c r="C335" s="76">
        <f>COUNT(Table89[[#This Row],[12-Month 
Follow-up Date]])</f>
        <v>0</v>
      </c>
      <c r="D335" s="60"/>
      <c r="E335" s="61"/>
      <c r="F335" s="61"/>
      <c r="G335" s="61"/>
      <c r="H335" s="62"/>
      <c r="I335" s="63"/>
      <c r="J335" s="63"/>
      <c r="K335" s="155"/>
    </row>
    <row r="336" spans="1:11" x14ac:dyDescent="0.3">
      <c r="A336" s="93"/>
      <c r="B336" s="91"/>
      <c r="C336" s="76">
        <f>COUNT(Table89[[#This Row],[12-Month 
Follow-up Date]])</f>
        <v>0</v>
      </c>
      <c r="D336" s="60"/>
      <c r="E336" s="61"/>
      <c r="F336" s="61"/>
      <c r="G336" s="61"/>
      <c r="H336" s="62"/>
      <c r="I336" s="63"/>
      <c r="J336" s="63"/>
      <c r="K336" s="155"/>
    </row>
    <row r="337" spans="1:11" x14ac:dyDescent="0.3">
      <c r="A337" s="93"/>
      <c r="B337" s="91"/>
      <c r="C337" s="76">
        <f>COUNT(Table89[[#This Row],[12-Month 
Follow-up Date]])</f>
        <v>0</v>
      </c>
      <c r="D337" s="60"/>
      <c r="E337" s="61"/>
      <c r="F337" s="61"/>
      <c r="G337" s="61"/>
      <c r="H337" s="62"/>
      <c r="I337" s="63"/>
      <c r="J337" s="63"/>
      <c r="K337" s="155"/>
    </row>
    <row r="338" spans="1:11" x14ac:dyDescent="0.3">
      <c r="A338" s="93"/>
      <c r="B338" s="91"/>
      <c r="C338" s="76">
        <f>COUNT(Table89[[#This Row],[12-Month 
Follow-up Date]])</f>
        <v>0</v>
      </c>
      <c r="D338" s="60"/>
      <c r="E338" s="61"/>
      <c r="F338" s="61"/>
      <c r="G338" s="61"/>
      <c r="H338" s="62"/>
      <c r="I338" s="63"/>
      <c r="J338" s="63"/>
      <c r="K338" s="155"/>
    </row>
    <row r="339" spans="1:11" x14ac:dyDescent="0.3">
      <c r="A339" s="93"/>
      <c r="B339" s="91"/>
      <c r="C339" s="76">
        <f>COUNT(Table89[[#This Row],[12-Month 
Follow-up Date]])</f>
        <v>0</v>
      </c>
      <c r="D339" s="60"/>
      <c r="E339" s="61"/>
      <c r="F339" s="61"/>
      <c r="G339" s="61"/>
      <c r="H339" s="62"/>
      <c r="I339" s="63"/>
      <c r="J339" s="63"/>
      <c r="K339" s="155"/>
    </row>
    <row r="340" spans="1:11" x14ac:dyDescent="0.3">
      <c r="A340" s="93"/>
      <c r="B340" s="91"/>
      <c r="C340" s="76">
        <f>COUNT(Table89[[#This Row],[12-Month 
Follow-up Date]])</f>
        <v>0</v>
      </c>
      <c r="D340" s="60"/>
      <c r="E340" s="61"/>
      <c r="F340" s="61"/>
      <c r="G340" s="61"/>
      <c r="H340" s="62"/>
      <c r="I340" s="63"/>
      <c r="J340" s="63"/>
      <c r="K340" s="155"/>
    </row>
    <row r="341" spans="1:11" x14ac:dyDescent="0.3">
      <c r="A341" s="93"/>
      <c r="B341" s="91"/>
      <c r="C341" s="76">
        <f>COUNT(Table89[[#This Row],[12-Month 
Follow-up Date]])</f>
        <v>0</v>
      </c>
      <c r="D341" s="60"/>
      <c r="E341" s="61"/>
      <c r="F341" s="61"/>
      <c r="G341" s="61"/>
      <c r="H341" s="62"/>
      <c r="I341" s="63"/>
      <c r="J341" s="63"/>
      <c r="K341" s="155"/>
    </row>
    <row r="342" spans="1:11" x14ac:dyDescent="0.3">
      <c r="A342" s="93"/>
      <c r="B342" s="91"/>
      <c r="C342" s="76">
        <f>COUNT(Table89[[#This Row],[12-Month 
Follow-up Date]])</f>
        <v>0</v>
      </c>
      <c r="D342" s="60"/>
      <c r="E342" s="61"/>
      <c r="F342" s="61"/>
      <c r="G342" s="61"/>
      <c r="H342" s="62"/>
      <c r="I342" s="63"/>
      <c r="J342" s="63"/>
      <c r="K342" s="155"/>
    </row>
    <row r="343" spans="1:11" x14ac:dyDescent="0.3">
      <c r="A343" s="93"/>
      <c r="B343" s="91"/>
      <c r="C343" s="76">
        <f>COUNT(Table89[[#This Row],[12-Month 
Follow-up Date]])</f>
        <v>0</v>
      </c>
      <c r="D343" s="60"/>
      <c r="E343" s="61"/>
      <c r="F343" s="61"/>
      <c r="G343" s="61"/>
      <c r="H343" s="62"/>
      <c r="I343" s="63"/>
      <c r="J343" s="63"/>
      <c r="K343" s="155"/>
    </row>
    <row r="344" spans="1:11" x14ac:dyDescent="0.3">
      <c r="A344" s="93"/>
      <c r="B344" s="91"/>
      <c r="C344" s="76">
        <f>COUNT(Table89[[#This Row],[12-Month 
Follow-up Date]])</f>
        <v>0</v>
      </c>
      <c r="D344" s="60"/>
      <c r="E344" s="61"/>
      <c r="F344" s="61"/>
      <c r="G344" s="61"/>
      <c r="H344" s="62"/>
      <c r="I344" s="63"/>
      <c r="J344" s="63"/>
      <c r="K344" s="155"/>
    </row>
    <row r="345" spans="1:11" x14ac:dyDescent="0.3">
      <c r="A345" s="93"/>
      <c r="B345" s="91"/>
      <c r="C345" s="76">
        <f>COUNT(Table89[[#This Row],[12-Month 
Follow-up Date]])</f>
        <v>0</v>
      </c>
      <c r="D345" s="60"/>
      <c r="E345" s="61"/>
      <c r="F345" s="61"/>
      <c r="G345" s="61"/>
      <c r="H345" s="62"/>
      <c r="I345" s="63"/>
      <c r="J345" s="63"/>
      <c r="K345" s="155"/>
    </row>
    <row r="346" spans="1:11" x14ac:dyDescent="0.3">
      <c r="A346" s="93"/>
      <c r="B346" s="91"/>
      <c r="C346" s="76">
        <f>COUNT(Table89[[#This Row],[12-Month 
Follow-up Date]])</f>
        <v>0</v>
      </c>
      <c r="D346" s="60"/>
      <c r="E346" s="61"/>
      <c r="F346" s="61"/>
      <c r="G346" s="61"/>
      <c r="H346" s="62"/>
      <c r="I346" s="63"/>
      <c r="J346" s="63"/>
      <c r="K346" s="155"/>
    </row>
    <row r="347" spans="1:11" x14ac:dyDescent="0.3">
      <c r="A347" s="93"/>
      <c r="B347" s="91"/>
      <c r="C347" s="76">
        <f>COUNT(Table89[[#This Row],[12-Month 
Follow-up Date]])</f>
        <v>0</v>
      </c>
      <c r="D347" s="60"/>
      <c r="E347" s="61"/>
      <c r="F347" s="61"/>
      <c r="G347" s="61"/>
      <c r="H347" s="62"/>
      <c r="I347" s="63"/>
      <c r="J347" s="63"/>
      <c r="K347" s="155"/>
    </row>
    <row r="348" spans="1:11" x14ac:dyDescent="0.3">
      <c r="A348" s="93"/>
      <c r="B348" s="91"/>
      <c r="C348" s="76">
        <f>COUNT(Table89[[#This Row],[12-Month 
Follow-up Date]])</f>
        <v>0</v>
      </c>
      <c r="D348" s="60"/>
      <c r="E348" s="61"/>
      <c r="F348" s="61"/>
      <c r="G348" s="61"/>
      <c r="H348" s="62"/>
      <c r="I348" s="63"/>
      <c r="J348" s="63"/>
      <c r="K348" s="155"/>
    </row>
    <row r="349" spans="1:11" x14ac:dyDescent="0.3">
      <c r="A349" s="93"/>
      <c r="B349" s="91"/>
      <c r="C349" s="76">
        <f>COUNT(Table89[[#This Row],[12-Month 
Follow-up Date]])</f>
        <v>0</v>
      </c>
      <c r="D349" s="60"/>
      <c r="E349" s="61"/>
      <c r="F349" s="61"/>
      <c r="G349" s="61"/>
      <c r="H349" s="62"/>
      <c r="I349" s="63"/>
      <c r="J349" s="63"/>
      <c r="K349" s="155"/>
    </row>
    <row r="350" spans="1:11" x14ac:dyDescent="0.3">
      <c r="A350" s="93"/>
      <c r="B350" s="91"/>
      <c r="C350" s="76">
        <f>COUNT(Table89[[#This Row],[12-Month 
Follow-up Date]])</f>
        <v>0</v>
      </c>
      <c r="D350" s="60"/>
      <c r="E350" s="61"/>
      <c r="F350" s="61"/>
      <c r="G350" s="61"/>
      <c r="H350" s="62"/>
      <c r="I350" s="63"/>
      <c r="J350" s="63"/>
      <c r="K350" s="155"/>
    </row>
    <row r="351" spans="1:11" x14ac:dyDescent="0.3">
      <c r="A351" s="93"/>
      <c r="B351" s="91"/>
      <c r="C351" s="76">
        <f>COUNT(Table89[[#This Row],[12-Month 
Follow-up Date]])</f>
        <v>0</v>
      </c>
      <c r="D351" s="60"/>
      <c r="E351" s="61"/>
      <c r="F351" s="61"/>
      <c r="G351" s="61"/>
      <c r="H351" s="62"/>
      <c r="I351" s="63"/>
      <c r="J351" s="63"/>
      <c r="K351" s="155"/>
    </row>
    <row r="352" spans="1:11" x14ac:dyDescent="0.3">
      <c r="A352" s="93"/>
      <c r="B352" s="91"/>
      <c r="C352" s="76">
        <f>COUNT(Table89[[#This Row],[12-Month 
Follow-up Date]])</f>
        <v>0</v>
      </c>
      <c r="D352" s="60"/>
      <c r="E352" s="61"/>
      <c r="F352" s="61"/>
      <c r="G352" s="61"/>
      <c r="H352" s="62"/>
      <c r="I352" s="63"/>
      <c r="J352" s="63"/>
      <c r="K352" s="155"/>
    </row>
    <row r="353" spans="1:11" x14ac:dyDescent="0.3">
      <c r="A353" s="93"/>
      <c r="B353" s="91"/>
      <c r="C353" s="76">
        <f>COUNT(Table89[[#This Row],[12-Month 
Follow-up Date]])</f>
        <v>0</v>
      </c>
      <c r="D353" s="60"/>
      <c r="E353" s="61"/>
      <c r="F353" s="61"/>
      <c r="G353" s="61"/>
      <c r="H353" s="62"/>
      <c r="I353" s="63"/>
      <c r="J353" s="63"/>
      <c r="K353" s="155"/>
    </row>
    <row r="354" spans="1:11" x14ac:dyDescent="0.3">
      <c r="A354" s="93"/>
      <c r="B354" s="91"/>
      <c r="C354" s="76">
        <f>COUNT(Table89[[#This Row],[12-Month 
Follow-up Date]])</f>
        <v>0</v>
      </c>
      <c r="D354" s="60"/>
      <c r="E354" s="61"/>
      <c r="F354" s="61"/>
      <c r="G354" s="61"/>
      <c r="H354" s="62"/>
      <c r="I354" s="63"/>
      <c r="J354" s="63"/>
      <c r="K354" s="155"/>
    </row>
    <row r="355" spans="1:11" x14ac:dyDescent="0.3">
      <c r="A355" s="93"/>
      <c r="B355" s="91"/>
      <c r="C355" s="76">
        <f>COUNT(Table89[[#This Row],[12-Month 
Follow-up Date]])</f>
        <v>0</v>
      </c>
      <c r="D355" s="60"/>
      <c r="E355" s="61"/>
      <c r="F355" s="61"/>
      <c r="G355" s="61"/>
      <c r="H355" s="62"/>
      <c r="I355" s="63"/>
      <c r="J355" s="63"/>
      <c r="K355" s="155"/>
    </row>
    <row r="356" spans="1:11" x14ac:dyDescent="0.3">
      <c r="A356" s="93"/>
      <c r="B356" s="91"/>
      <c r="C356" s="76">
        <f>COUNT(Table89[[#This Row],[12-Month 
Follow-up Date]])</f>
        <v>0</v>
      </c>
      <c r="D356" s="60"/>
      <c r="E356" s="61"/>
      <c r="F356" s="61"/>
      <c r="G356" s="61"/>
      <c r="H356" s="62"/>
      <c r="I356" s="63"/>
      <c r="J356" s="63"/>
      <c r="K356" s="155"/>
    </row>
    <row r="357" spans="1:11" x14ac:dyDescent="0.3">
      <c r="A357" s="93"/>
      <c r="B357" s="91"/>
      <c r="C357" s="76">
        <f>COUNT(Table89[[#This Row],[12-Month 
Follow-up Date]])</f>
        <v>0</v>
      </c>
      <c r="D357" s="60"/>
      <c r="E357" s="61"/>
      <c r="F357" s="61"/>
      <c r="G357" s="61"/>
      <c r="H357" s="62"/>
      <c r="I357" s="63"/>
      <c r="J357" s="63"/>
      <c r="K357" s="155"/>
    </row>
    <row r="358" spans="1:11" x14ac:dyDescent="0.3">
      <c r="A358" s="93"/>
      <c r="B358" s="91"/>
      <c r="C358" s="76">
        <f>COUNT(Table89[[#This Row],[12-Month 
Follow-up Date]])</f>
        <v>0</v>
      </c>
      <c r="D358" s="60"/>
      <c r="E358" s="61"/>
      <c r="F358" s="61"/>
      <c r="G358" s="61"/>
      <c r="H358" s="62"/>
      <c r="I358" s="63"/>
      <c r="J358" s="63"/>
      <c r="K358" s="155"/>
    </row>
    <row r="359" spans="1:11" x14ac:dyDescent="0.3">
      <c r="A359" s="93"/>
      <c r="B359" s="91"/>
      <c r="C359" s="76">
        <f>COUNT(Table89[[#This Row],[12-Month 
Follow-up Date]])</f>
        <v>0</v>
      </c>
      <c r="D359" s="60"/>
      <c r="E359" s="61"/>
      <c r="F359" s="61"/>
      <c r="G359" s="61"/>
      <c r="H359" s="62"/>
      <c r="I359" s="63"/>
      <c r="J359" s="63"/>
      <c r="K359" s="155"/>
    </row>
    <row r="360" spans="1:11" x14ac:dyDescent="0.3">
      <c r="A360" s="93"/>
      <c r="B360" s="91"/>
      <c r="C360" s="76">
        <f>COUNT(Table89[[#This Row],[12-Month 
Follow-up Date]])</f>
        <v>0</v>
      </c>
      <c r="D360" s="60"/>
      <c r="E360" s="61"/>
      <c r="F360" s="61"/>
      <c r="G360" s="61"/>
      <c r="H360" s="62"/>
      <c r="I360" s="63"/>
      <c r="J360" s="63"/>
      <c r="K360" s="155"/>
    </row>
    <row r="361" spans="1:11" x14ac:dyDescent="0.3">
      <c r="A361" s="93"/>
      <c r="B361" s="91"/>
      <c r="C361" s="76">
        <f>COUNT(Table89[[#This Row],[12-Month 
Follow-up Date]])</f>
        <v>0</v>
      </c>
      <c r="D361" s="60"/>
      <c r="E361" s="61"/>
      <c r="F361" s="61"/>
      <c r="G361" s="61"/>
      <c r="H361" s="62"/>
      <c r="I361" s="63"/>
      <c r="J361" s="63"/>
      <c r="K361" s="155"/>
    </row>
    <row r="362" spans="1:11" x14ac:dyDescent="0.3">
      <c r="A362" s="93"/>
      <c r="B362" s="91"/>
      <c r="C362" s="76">
        <f>COUNT(Table89[[#This Row],[12-Month 
Follow-up Date]])</f>
        <v>0</v>
      </c>
      <c r="D362" s="60"/>
      <c r="E362" s="61"/>
      <c r="F362" s="61"/>
      <c r="G362" s="61"/>
      <c r="H362" s="62"/>
      <c r="I362" s="63"/>
      <c r="J362" s="63"/>
      <c r="K362" s="155"/>
    </row>
    <row r="363" spans="1:11" x14ac:dyDescent="0.3">
      <c r="A363" s="93"/>
      <c r="B363" s="91"/>
      <c r="C363" s="76">
        <f>COUNT(Table89[[#This Row],[12-Month 
Follow-up Date]])</f>
        <v>0</v>
      </c>
      <c r="D363" s="60"/>
      <c r="E363" s="61"/>
      <c r="F363" s="61"/>
      <c r="G363" s="61"/>
      <c r="H363" s="62"/>
      <c r="I363" s="63"/>
      <c r="J363" s="63"/>
      <c r="K363" s="155"/>
    </row>
    <row r="364" spans="1:11" x14ac:dyDescent="0.3">
      <c r="A364" s="93"/>
      <c r="B364" s="91"/>
      <c r="C364" s="76">
        <f>COUNT(Table89[[#This Row],[12-Month 
Follow-up Date]])</f>
        <v>0</v>
      </c>
      <c r="D364" s="60"/>
      <c r="E364" s="61"/>
      <c r="F364" s="61"/>
      <c r="G364" s="61"/>
      <c r="H364" s="62"/>
      <c r="I364" s="63"/>
      <c r="J364" s="63"/>
      <c r="K364" s="155"/>
    </row>
    <row r="365" spans="1:11" x14ac:dyDescent="0.3">
      <c r="A365" s="93"/>
      <c r="B365" s="91"/>
      <c r="C365" s="76">
        <f>COUNT(Table89[[#This Row],[12-Month 
Follow-up Date]])</f>
        <v>0</v>
      </c>
      <c r="D365" s="60"/>
      <c r="E365" s="61"/>
      <c r="F365" s="61"/>
      <c r="G365" s="61"/>
      <c r="H365" s="62"/>
      <c r="I365" s="63"/>
      <c r="J365" s="63"/>
      <c r="K365" s="155"/>
    </row>
    <row r="366" spans="1:11" x14ac:dyDescent="0.3">
      <c r="A366" s="93"/>
      <c r="B366" s="91"/>
      <c r="C366" s="76">
        <f>COUNT(Table89[[#This Row],[12-Month 
Follow-up Date]])</f>
        <v>0</v>
      </c>
      <c r="D366" s="60"/>
      <c r="E366" s="61"/>
      <c r="F366" s="61"/>
      <c r="G366" s="61"/>
      <c r="H366" s="62"/>
      <c r="I366" s="63"/>
      <c r="J366" s="63"/>
      <c r="K366" s="155"/>
    </row>
    <row r="367" spans="1:11" x14ac:dyDescent="0.3">
      <c r="A367" s="93"/>
      <c r="B367" s="91"/>
      <c r="C367" s="76">
        <f>COUNT(Table89[[#This Row],[12-Month 
Follow-up Date]])</f>
        <v>0</v>
      </c>
      <c r="D367" s="60"/>
      <c r="E367" s="61"/>
      <c r="F367" s="61"/>
      <c r="G367" s="61"/>
      <c r="H367" s="62"/>
      <c r="I367" s="63"/>
      <c r="J367" s="63"/>
      <c r="K367" s="155"/>
    </row>
    <row r="368" spans="1:11" x14ac:dyDescent="0.3">
      <c r="A368" s="93"/>
      <c r="B368" s="91"/>
      <c r="C368" s="76">
        <f>COUNT(Table89[[#This Row],[12-Month 
Follow-up Date]])</f>
        <v>0</v>
      </c>
      <c r="D368" s="60"/>
      <c r="E368" s="61"/>
      <c r="F368" s="61"/>
      <c r="G368" s="61"/>
      <c r="H368" s="62"/>
      <c r="I368" s="63"/>
      <c r="J368" s="63"/>
      <c r="K368" s="155"/>
    </row>
    <row r="369" spans="1:11" x14ac:dyDescent="0.3">
      <c r="A369" s="93"/>
      <c r="B369" s="91"/>
      <c r="C369" s="76">
        <f>COUNT(Table89[[#This Row],[12-Month 
Follow-up Date]])</f>
        <v>0</v>
      </c>
      <c r="D369" s="60"/>
      <c r="E369" s="61"/>
      <c r="F369" s="61"/>
      <c r="G369" s="61"/>
      <c r="H369" s="62"/>
      <c r="I369" s="63"/>
      <c r="J369" s="63"/>
      <c r="K369" s="155"/>
    </row>
    <row r="370" spans="1:11" x14ac:dyDescent="0.3">
      <c r="A370" s="93"/>
      <c r="B370" s="91"/>
      <c r="C370" s="76">
        <f>COUNT(Table89[[#This Row],[12-Month 
Follow-up Date]])</f>
        <v>0</v>
      </c>
      <c r="D370" s="60"/>
      <c r="E370" s="61"/>
      <c r="F370" s="61"/>
      <c r="G370" s="61"/>
      <c r="H370" s="62"/>
      <c r="I370" s="63"/>
      <c r="J370" s="63"/>
      <c r="K370" s="155"/>
    </row>
    <row r="371" spans="1:11" x14ac:dyDescent="0.3">
      <c r="A371" s="93"/>
      <c r="B371" s="91"/>
      <c r="C371" s="76">
        <f>COUNT(Table89[[#This Row],[12-Month 
Follow-up Date]])</f>
        <v>0</v>
      </c>
      <c r="D371" s="60"/>
      <c r="E371" s="61"/>
      <c r="F371" s="61"/>
      <c r="G371" s="61"/>
      <c r="H371" s="62"/>
      <c r="I371" s="63"/>
      <c r="J371" s="63"/>
      <c r="K371" s="155"/>
    </row>
    <row r="372" spans="1:11" x14ac:dyDescent="0.3">
      <c r="A372" s="93"/>
      <c r="B372" s="91"/>
      <c r="C372" s="76">
        <f>COUNT(Table89[[#This Row],[12-Month 
Follow-up Date]])</f>
        <v>0</v>
      </c>
      <c r="D372" s="60"/>
      <c r="E372" s="61"/>
      <c r="F372" s="61"/>
      <c r="G372" s="61"/>
      <c r="H372" s="62"/>
      <c r="I372" s="63"/>
      <c r="J372" s="63"/>
      <c r="K372" s="155"/>
    </row>
    <row r="373" spans="1:11" x14ac:dyDescent="0.3">
      <c r="A373" s="93"/>
      <c r="B373" s="91"/>
      <c r="C373" s="76">
        <f>COUNT(Table89[[#This Row],[12-Month 
Follow-up Date]])</f>
        <v>0</v>
      </c>
      <c r="D373" s="60"/>
      <c r="E373" s="61"/>
      <c r="F373" s="61"/>
      <c r="G373" s="61"/>
      <c r="H373" s="62"/>
      <c r="I373" s="63"/>
      <c r="J373" s="63"/>
      <c r="K373" s="155"/>
    </row>
    <row r="374" spans="1:11" x14ac:dyDescent="0.3">
      <c r="A374" s="93"/>
      <c r="B374" s="91"/>
      <c r="C374" s="76">
        <f>COUNT(Table89[[#This Row],[12-Month 
Follow-up Date]])</f>
        <v>0</v>
      </c>
      <c r="D374" s="60"/>
      <c r="E374" s="61"/>
      <c r="F374" s="61"/>
      <c r="G374" s="61"/>
      <c r="H374" s="62"/>
      <c r="I374" s="63"/>
      <c r="J374" s="63"/>
      <c r="K374" s="155"/>
    </row>
    <row r="375" spans="1:11" x14ac:dyDescent="0.3">
      <c r="A375" s="93"/>
      <c r="B375" s="91"/>
      <c r="C375" s="76">
        <f>COUNT(Table89[[#This Row],[12-Month 
Follow-up Date]])</f>
        <v>0</v>
      </c>
      <c r="D375" s="60"/>
      <c r="E375" s="61"/>
      <c r="F375" s="61"/>
      <c r="G375" s="61"/>
      <c r="H375" s="62"/>
      <c r="I375" s="63"/>
      <c r="J375" s="63"/>
      <c r="K375" s="155"/>
    </row>
    <row r="376" spans="1:11" x14ac:dyDescent="0.3">
      <c r="A376" s="93"/>
      <c r="B376" s="91"/>
      <c r="C376" s="76">
        <f>COUNT(Table89[[#This Row],[12-Month 
Follow-up Date]])</f>
        <v>0</v>
      </c>
      <c r="D376" s="60"/>
      <c r="E376" s="61"/>
      <c r="F376" s="61"/>
      <c r="G376" s="61"/>
      <c r="H376" s="62"/>
      <c r="I376" s="63"/>
      <c r="J376" s="63"/>
      <c r="K376" s="155"/>
    </row>
    <row r="377" spans="1:11" x14ac:dyDescent="0.3">
      <c r="A377" s="93"/>
      <c r="B377" s="91"/>
      <c r="C377" s="76">
        <f>COUNT(Table89[[#This Row],[12-Month 
Follow-up Date]])</f>
        <v>0</v>
      </c>
      <c r="D377" s="60"/>
      <c r="E377" s="61"/>
      <c r="F377" s="61"/>
      <c r="G377" s="61"/>
      <c r="H377" s="62"/>
      <c r="I377" s="63"/>
      <c r="J377" s="63"/>
      <c r="K377" s="155"/>
    </row>
    <row r="378" spans="1:11" x14ac:dyDescent="0.3">
      <c r="A378" s="93"/>
      <c r="B378" s="91"/>
      <c r="C378" s="76">
        <f>COUNT(Table89[[#This Row],[12-Month 
Follow-up Date]])</f>
        <v>0</v>
      </c>
      <c r="D378" s="60"/>
      <c r="E378" s="61"/>
      <c r="F378" s="61"/>
      <c r="G378" s="61"/>
      <c r="H378" s="62"/>
      <c r="I378" s="63"/>
      <c r="J378" s="63"/>
      <c r="K378" s="155"/>
    </row>
    <row r="379" spans="1:11" x14ac:dyDescent="0.3">
      <c r="A379" s="93"/>
      <c r="B379" s="91"/>
      <c r="C379" s="76">
        <f>COUNT(Table89[[#This Row],[12-Month 
Follow-up Date]])</f>
        <v>0</v>
      </c>
      <c r="D379" s="60"/>
      <c r="E379" s="61"/>
      <c r="F379" s="61"/>
      <c r="G379" s="61"/>
      <c r="H379" s="62"/>
      <c r="I379" s="63"/>
      <c r="J379" s="63"/>
      <c r="K379" s="155"/>
    </row>
    <row r="380" spans="1:11" x14ac:dyDescent="0.3">
      <c r="A380" s="93"/>
      <c r="B380" s="91"/>
      <c r="C380" s="76">
        <f>COUNT(Table89[[#This Row],[12-Month 
Follow-up Date]])</f>
        <v>0</v>
      </c>
      <c r="D380" s="60"/>
      <c r="E380" s="61"/>
      <c r="F380" s="61"/>
      <c r="G380" s="61"/>
      <c r="H380" s="62"/>
      <c r="I380" s="63"/>
      <c r="J380" s="63"/>
      <c r="K380" s="155"/>
    </row>
    <row r="381" spans="1:11" x14ac:dyDescent="0.3">
      <c r="A381" s="93"/>
      <c r="B381" s="91"/>
      <c r="C381" s="76">
        <f>COUNT(Table89[[#This Row],[12-Month 
Follow-up Date]])</f>
        <v>0</v>
      </c>
      <c r="D381" s="60"/>
      <c r="E381" s="61"/>
      <c r="F381" s="61"/>
      <c r="G381" s="61"/>
      <c r="H381" s="62"/>
      <c r="I381" s="63"/>
      <c r="J381" s="63"/>
      <c r="K381" s="155"/>
    </row>
    <row r="382" spans="1:11" x14ac:dyDescent="0.3">
      <c r="A382" s="93"/>
      <c r="B382" s="91"/>
      <c r="C382" s="76">
        <f>COUNT(Table89[[#This Row],[12-Month 
Follow-up Date]])</f>
        <v>0</v>
      </c>
      <c r="D382" s="60"/>
      <c r="E382" s="61"/>
      <c r="F382" s="61"/>
      <c r="G382" s="61"/>
      <c r="H382" s="62"/>
      <c r="I382" s="63"/>
      <c r="J382" s="63"/>
      <c r="K382" s="155"/>
    </row>
    <row r="383" spans="1:11" x14ac:dyDescent="0.3">
      <c r="A383" s="93"/>
      <c r="B383" s="91"/>
      <c r="C383" s="76">
        <f>COUNT(Table89[[#This Row],[12-Month 
Follow-up Date]])</f>
        <v>0</v>
      </c>
      <c r="D383" s="60"/>
      <c r="E383" s="61"/>
      <c r="F383" s="61"/>
      <c r="G383" s="61"/>
      <c r="H383" s="62"/>
      <c r="I383" s="63"/>
      <c r="J383" s="63"/>
      <c r="K383" s="155"/>
    </row>
    <row r="384" spans="1:11" x14ac:dyDescent="0.3">
      <c r="A384" s="93"/>
      <c r="B384" s="91"/>
      <c r="C384" s="76">
        <f>COUNT(Table89[[#This Row],[12-Month 
Follow-up Date]])</f>
        <v>0</v>
      </c>
      <c r="D384" s="60"/>
      <c r="E384" s="61"/>
      <c r="F384" s="61"/>
      <c r="G384" s="61"/>
      <c r="H384" s="62"/>
      <c r="I384" s="63"/>
      <c r="J384" s="63"/>
      <c r="K384" s="155"/>
    </row>
    <row r="385" spans="1:11" x14ac:dyDescent="0.3">
      <c r="A385" s="93"/>
      <c r="B385" s="91"/>
      <c r="C385" s="76">
        <f>COUNT(Table89[[#This Row],[12-Month 
Follow-up Date]])</f>
        <v>0</v>
      </c>
      <c r="D385" s="60"/>
      <c r="E385" s="61"/>
      <c r="F385" s="61"/>
      <c r="G385" s="61"/>
      <c r="H385" s="62"/>
      <c r="I385" s="63"/>
      <c r="J385" s="63"/>
      <c r="K385" s="155"/>
    </row>
    <row r="386" spans="1:11" x14ac:dyDescent="0.3">
      <c r="A386" s="93"/>
      <c r="B386" s="91"/>
      <c r="C386" s="76">
        <f>COUNT(Table89[[#This Row],[12-Month 
Follow-up Date]])</f>
        <v>0</v>
      </c>
      <c r="D386" s="60"/>
      <c r="E386" s="61"/>
      <c r="F386" s="61"/>
      <c r="G386" s="61"/>
      <c r="H386" s="62"/>
      <c r="I386" s="63"/>
      <c r="J386" s="63"/>
      <c r="K386" s="155"/>
    </row>
    <row r="387" spans="1:11" x14ac:dyDescent="0.3">
      <c r="A387" s="93"/>
      <c r="B387" s="91"/>
      <c r="C387" s="76">
        <f>COUNT(Table89[[#This Row],[12-Month 
Follow-up Date]])</f>
        <v>0</v>
      </c>
      <c r="D387" s="60"/>
      <c r="E387" s="61"/>
      <c r="F387" s="61"/>
      <c r="G387" s="61"/>
      <c r="H387" s="62"/>
      <c r="I387" s="63"/>
      <c r="J387" s="63"/>
      <c r="K387" s="155"/>
    </row>
    <row r="388" spans="1:11" x14ac:dyDescent="0.3">
      <c r="A388" s="93"/>
      <c r="B388" s="91"/>
      <c r="C388" s="76">
        <f>COUNT(Table89[[#This Row],[12-Month 
Follow-up Date]])</f>
        <v>0</v>
      </c>
      <c r="D388" s="60"/>
      <c r="E388" s="61"/>
      <c r="F388" s="61"/>
      <c r="G388" s="61"/>
      <c r="H388" s="62"/>
      <c r="I388" s="63"/>
      <c r="J388" s="63"/>
      <c r="K388" s="155"/>
    </row>
    <row r="389" spans="1:11" x14ac:dyDescent="0.3">
      <c r="A389" s="93"/>
      <c r="B389" s="91"/>
      <c r="C389" s="76">
        <f>COUNT(Table89[[#This Row],[12-Month 
Follow-up Date]])</f>
        <v>0</v>
      </c>
      <c r="D389" s="60"/>
      <c r="E389" s="61"/>
      <c r="F389" s="61"/>
      <c r="G389" s="61"/>
      <c r="H389" s="62"/>
      <c r="I389" s="63"/>
      <c r="J389" s="63"/>
      <c r="K389" s="155"/>
    </row>
    <row r="390" spans="1:11" x14ac:dyDescent="0.3">
      <c r="A390" s="93"/>
      <c r="B390" s="91"/>
      <c r="C390" s="76">
        <f>COUNT(Table89[[#This Row],[12-Month 
Follow-up Date]])</f>
        <v>0</v>
      </c>
      <c r="D390" s="60"/>
      <c r="E390" s="61"/>
      <c r="F390" s="61"/>
      <c r="G390" s="61"/>
      <c r="H390" s="62"/>
      <c r="I390" s="63"/>
      <c r="J390" s="63"/>
      <c r="K390" s="155"/>
    </row>
    <row r="391" spans="1:11" x14ac:dyDescent="0.3">
      <c r="A391" s="93"/>
      <c r="B391" s="91"/>
      <c r="C391" s="76">
        <f>COUNT(Table89[[#This Row],[12-Month 
Follow-up Date]])</f>
        <v>0</v>
      </c>
      <c r="D391" s="60"/>
      <c r="E391" s="61"/>
      <c r="F391" s="61"/>
      <c r="G391" s="61"/>
      <c r="H391" s="62"/>
      <c r="I391" s="63"/>
      <c r="J391" s="63"/>
      <c r="K391" s="155"/>
    </row>
    <row r="392" spans="1:11" x14ac:dyDescent="0.3">
      <c r="A392" s="93"/>
      <c r="B392" s="91"/>
      <c r="C392" s="76">
        <f>COUNT(Table89[[#This Row],[12-Month 
Follow-up Date]])</f>
        <v>0</v>
      </c>
      <c r="D392" s="60"/>
      <c r="E392" s="61"/>
      <c r="F392" s="61"/>
      <c r="G392" s="61"/>
      <c r="H392" s="62"/>
      <c r="I392" s="63"/>
      <c r="J392" s="63"/>
      <c r="K392" s="155"/>
    </row>
    <row r="393" spans="1:11" x14ac:dyDescent="0.3">
      <c r="A393" s="93"/>
      <c r="B393" s="91"/>
      <c r="C393" s="76">
        <f>COUNT(Table89[[#This Row],[12-Month 
Follow-up Date]])</f>
        <v>0</v>
      </c>
      <c r="D393" s="60"/>
      <c r="E393" s="61"/>
      <c r="F393" s="61"/>
      <c r="G393" s="61"/>
      <c r="H393" s="62"/>
      <c r="I393" s="63"/>
      <c r="J393" s="63"/>
      <c r="K393" s="155"/>
    </row>
    <row r="394" spans="1:11" x14ac:dyDescent="0.3">
      <c r="A394" s="93"/>
      <c r="B394" s="91"/>
      <c r="C394" s="76">
        <f>COUNT(Table89[[#This Row],[12-Month 
Follow-up Date]])</f>
        <v>0</v>
      </c>
      <c r="D394" s="60"/>
      <c r="E394" s="61"/>
      <c r="F394" s="61"/>
      <c r="G394" s="61"/>
      <c r="H394" s="62"/>
      <c r="I394" s="63"/>
      <c r="J394" s="63"/>
      <c r="K394" s="155"/>
    </row>
    <row r="395" spans="1:11" x14ac:dyDescent="0.3">
      <c r="A395" s="93"/>
      <c r="B395" s="91"/>
      <c r="C395" s="76">
        <f>COUNT(Table89[[#This Row],[12-Month 
Follow-up Date]])</f>
        <v>0</v>
      </c>
      <c r="D395" s="60"/>
      <c r="E395" s="61"/>
      <c r="F395" s="61"/>
      <c r="G395" s="61"/>
      <c r="H395" s="62"/>
      <c r="I395" s="63"/>
      <c r="J395" s="63"/>
      <c r="K395" s="155"/>
    </row>
    <row r="396" spans="1:11" x14ac:dyDescent="0.3">
      <c r="A396" s="93"/>
      <c r="B396" s="91"/>
      <c r="C396" s="76">
        <f>COUNT(Table89[[#This Row],[12-Month 
Follow-up Date]])</f>
        <v>0</v>
      </c>
      <c r="D396" s="60"/>
      <c r="E396" s="61"/>
      <c r="F396" s="61"/>
      <c r="G396" s="61"/>
      <c r="H396" s="62"/>
      <c r="I396" s="63"/>
      <c r="J396" s="63"/>
      <c r="K396" s="155"/>
    </row>
    <row r="397" spans="1:11" x14ac:dyDescent="0.3">
      <c r="A397" s="93"/>
      <c r="B397" s="91"/>
      <c r="C397" s="76">
        <f>COUNT(Table89[[#This Row],[12-Month 
Follow-up Date]])</f>
        <v>0</v>
      </c>
      <c r="D397" s="60"/>
      <c r="E397" s="61"/>
      <c r="F397" s="61"/>
      <c r="G397" s="61"/>
      <c r="H397" s="62"/>
      <c r="I397" s="63"/>
      <c r="J397" s="63"/>
      <c r="K397" s="155"/>
    </row>
    <row r="398" spans="1:11" x14ac:dyDescent="0.3">
      <c r="A398" s="93"/>
      <c r="B398" s="91"/>
      <c r="C398" s="76">
        <f>COUNT(Table89[[#This Row],[12-Month 
Follow-up Date]])</f>
        <v>0</v>
      </c>
      <c r="D398" s="60"/>
      <c r="E398" s="61"/>
      <c r="F398" s="61"/>
      <c r="G398" s="61"/>
      <c r="H398" s="62"/>
      <c r="I398" s="63"/>
      <c r="J398" s="63"/>
      <c r="K398" s="155"/>
    </row>
    <row r="399" spans="1:11" x14ac:dyDescent="0.3">
      <c r="A399" s="93"/>
      <c r="B399" s="91"/>
      <c r="C399" s="76">
        <f>COUNT(Table89[[#This Row],[12-Month 
Follow-up Date]])</f>
        <v>0</v>
      </c>
      <c r="D399" s="60"/>
      <c r="E399" s="61"/>
      <c r="F399" s="61"/>
      <c r="G399" s="61"/>
      <c r="H399" s="62"/>
      <c r="I399" s="63"/>
      <c r="J399" s="63"/>
      <c r="K399" s="155"/>
    </row>
    <row r="400" spans="1:11" x14ac:dyDescent="0.3">
      <c r="A400" s="93"/>
      <c r="B400" s="91"/>
      <c r="C400" s="76">
        <f>COUNT(Table89[[#This Row],[12-Month 
Follow-up Date]])</f>
        <v>0</v>
      </c>
      <c r="D400" s="60"/>
      <c r="E400" s="61"/>
      <c r="F400" s="61"/>
      <c r="G400" s="61"/>
      <c r="H400" s="62"/>
      <c r="I400" s="63"/>
      <c r="J400" s="63"/>
      <c r="K400" s="155"/>
    </row>
    <row r="401" spans="1:11" x14ac:dyDescent="0.3">
      <c r="A401" s="93"/>
      <c r="B401" s="91"/>
      <c r="C401" s="76">
        <f>COUNT(Table89[[#This Row],[12-Month 
Follow-up Date]])</f>
        <v>0</v>
      </c>
      <c r="D401" s="60"/>
      <c r="E401" s="61"/>
      <c r="F401" s="61"/>
      <c r="G401" s="61"/>
      <c r="H401" s="62"/>
      <c r="I401" s="63"/>
      <c r="J401" s="63"/>
      <c r="K401" s="155"/>
    </row>
    <row r="402" spans="1:11" x14ac:dyDescent="0.3">
      <c r="A402" s="93"/>
      <c r="B402" s="91"/>
      <c r="C402" s="76">
        <f>COUNT(Table89[[#This Row],[12-Month 
Follow-up Date]])</f>
        <v>0</v>
      </c>
      <c r="D402" s="60"/>
      <c r="E402" s="61"/>
      <c r="F402" s="61"/>
      <c r="G402" s="61"/>
      <c r="H402" s="62"/>
      <c r="I402" s="63"/>
      <c r="J402" s="63"/>
      <c r="K402" s="155"/>
    </row>
    <row r="403" spans="1:11" x14ac:dyDescent="0.3">
      <c r="A403" s="93"/>
      <c r="B403" s="91"/>
      <c r="C403" s="76">
        <f>COUNT(Table89[[#This Row],[12-Month 
Follow-up Date]])</f>
        <v>0</v>
      </c>
      <c r="D403" s="60"/>
      <c r="E403" s="61"/>
      <c r="F403" s="61"/>
      <c r="G403" s="61"/>
      <c r="H403" s="62"/>
      <c r="I403" s="63"/>
      <c r="J403" s="63"/>
      <c r="K403" s="155"/>
    </row>
    <row r="404" spans="1:11" x14ac:dyDescent="0.3">
      <c r="A404" s="93"/>
      <c r="B404" s="91"/>
      <c r="C404" s="76">
        <f>COUNT(Table89[[#This Row],[12-Month 
Follow-up Date]])</f>
        <v>0</v>
      </c>
      <c r="D404" s="60"/>
      <c r="E404" s="61"/>
      <c r="F404" s="61"/>
      <c r="G404" s="61"/>
      <c r="H404" s="62"/>
      <c r="I404" s="63"/>
      <c r="J404" s="63"/>
      <c r="K404" s="155"/>
    </row>
    <row r="405" spans="1:11" x14ac:dyDescent="0.3">
      <c r="A405" s="93"/>
      <c r="B405" s="91"/>
      <c r="C405" s="76">
        <f>COUNT(Table89[[#This Row],[12-Month 
Follow-up Date]])</f>
        <v>0</v>
      </c>
      <c r="D405" s="60"/>
      <c r="E405" s="61"/>
      <c r="F405" s="61"/>
      <c r="G405" s="61"/>
      <c r="H405" s="62"/>
      <c r="I405" s="63"/>
      <c r="J405" s="63"/>
      <c r="K405" s="155"/>
    </row>
    <row r="406" spans="1:11" x14ac:dyDescent="0.3">
      <c r="A406" s="93"/>
      <c r="B406" s="91"/>
      <c r="C406" s="76">
        <f>COUNT(Table89[[#This Row],[12-Month 
Follow-up Date]])</f>
        <v>0</v>
      </c>
      <c r="D406" s="60"/>
      <c r="E406" s="61"/>
      <c r="F406" s="61"/>
      <c r="G406" s="61"/>
      <c r="H406" s="62"/>
      <c r="I406" s="63"/>
      <c r="J406" s="63"/>
      <c r="K406" s="155"/>
    </row>
    <row r="407" spans="1:11" x14ac:dyDescent="0.3">
      <c r="A407" s="93"/>
      <c r="B407" s="91"/>
      <c r="C407" s="76">
        <f>COUNT(Table89[[#This Row],[12-Month 
Follow-up Date]])</f>
        <v>0</v>
      </c>
      <c r="D407" s="60"/>
      <c r="E407" s="61"/>
      <c r="F407" s="61"/>
      <c r="G407" s="61"/>
      <c r="H407" s="62"/>
      <c r="I407" s="63"/>
      <c r="J407" s="63"/>
      <c r="K407" s="155"/>
    </row>
    <row r="408" spans="1:11" x14ac:dyDescent="0.3">
      <c r="A408" s="93"/>
      <c r="B408" s="91"/>
      <c r="C408" s="76">
        <f>COUNT(Table89[[#This Row],[12-Month 
Follow-up Date]])</f>
        <v>0</v>
      </c>
      <c r="D408" s="60"/>
      <c r="E408" s="61"/>
      <c r="F408" s="61"/>
      <c r="G408" s="61"/>
      <c r="H408" s="62"/>
      <c r="I408" s="63"/>
      <c r="J408" s="63"/>
      <c r="K408" s="155"/>
    </row>
    <row r="409" spans="1:11" x14ac:dyDescent="0.3">
      <c r="A409" s="93"/>
      <c r="B409" s="91"/>
      <c r="C409" s="76">
        <f>COUNT(Table89[[#This Row],[12-Month 
Follow-up Date]])</f>
        <v>0</v>
      </c>
      <c r="D409" s="60"/>
      <c r="E409" s="61"/>
      <c r="F409" s="61"/>
      <c r="G409" s="61"/>
      <c r="H409" s="62"/>
      <c r="I409" s="63"/>
      <c r="J409" s="63"/>
      <c r="K409" s="155"/>
    </row>
    <row r="410" spans="1:11" x14ac:dyDescent="0.3">
      <c r="A410" s="93"/>
      <c r="B410" s="91"/>
      <c r="C410" s="76">
        <f>COUNT(Table89[[#This Row],[12-Month 
Follow-up Date]])</f>
        <v>0</v>
      </c>
      <c r="D410" s="60"/>
      <c r="E410" s="61"/>
      <c r="F410" s="61"/>
      <c r="G410" s="61"/>
      <c r="H410" s="62"/>
      <c r="I410" s="63"/>
      <c r="J410" s="63"/>
      <c r="K410" s="155"/>
    </row>
    <row r="411" spans="1:11" x14ac:dyDescent="0.3">
      <c r="A411" s="93"/>
      <c r="B411" s="91"/>
      <c r="C411" s="76">
        <f>COUNT(Table89[[#This Row],[12-Month 
Follow-up Date]])</f>
        <v>0</v>
      </c>
      <c r="D411" s="60"/>
      <c r="E411" s="61"/>
      <c r="F411" s="61"/>
      <c r="G411" s="61"/>
      <c r="H411" s="62"/>
      <c r="I411" s="63"/>
      <c r="J411" s="63"/>
      <c r="K411" s="155"/>
    </row>
    <row r="412" spans="1:11" x14ac:dyDescent="0.3">
      <c r="A412" s="93"/>
      <c r="B412" s="91"/>
      <c r="C412" s="76">
        <f>COUNT(Table89[[#This Row],[12-Month 
Follow-up Date]])</f>
        <v>0</v>
      </c>
      <c r="D412" s="60"/>
      <c r="E412" s="61"/>
      <c r="F412" s="61"/>
      <c r="G412" s="61"/>
      <c r="H412" s="62"/>
      <c r="I412" s="63"/>
      <c r="J412" s="63"/>
      <c r="K412" s="155"/>
    </row>
    <row r="413" spans="1:11" x14ac:dyDescent="0.3">
      <c r="A413" s="93"/>
      <c r="B413" s="91"/>
      <c r="C413" s="76">
        <f>COUNT(Table89[[#This Row],[12-Month 
Follow-up Date]])</f>
        <v>0</v>
      </c>
      <c r="D413" s="60"/>
      <c r="E413" s="61"/>
      <c r="F413" s="61"/>
      <c r="G413" s="61"/>
      <c r="H413" s="62"/>
      <c r="I413" s="63"/>
      <c r="J413" s="63"/>
      <c r="K413" s="155"/>
    </row>
    <row r="414" spans="1:11" x14ac:dyDescent="0.3">
      <c r="A414" s="93"/>
      <c r="B414" s="91"/>
      <c r="C414" s="76">
        <f>COUNT(Table89[[#This Row],[12-Month 
Follow-up Date]])</f>
        <v>0</v>
      </c>
      <c r="D414" s="60"/>
      <c r="E414" s="61"/>
      <c r="F414" s="61"/>
      <c r="G414" s="61"/>
      <c r="H414" s="62"/>
      <c r="I414" s="63"/>
      <c r="J414" s="63"/>
      <c r="K414" s="155"/>
    </row>
    <row r="415" spans="1:11" x14ac:dyDescent="0.3">
      <c r="A415" s="93"/>
      <c r="B415" s="91"/>
      <c r="C415" s="76">
        <f>COUNT(Table89[[#This Row],[12-Month 
Follow-up Date]])</f>
        <v>0</v>
      </c>
      <c r="D415" s="60"/>
      <c r="E415" s="61"/>
      <c r="F415" s="61"/>
      <c r="G415" s="61"/>
      <c r="H415" s="62"/>
      <c r="I415" s="63"/>
      <c r="J415" s="63"/>
      <c r="K415" s="155"/>
    </row>
    <row r="416" spans="1:11" x14ac:dyDescent="0.3">
      <c r="A416" s="93"/>
      <c r="B416" s="91"/>
      <c r="C416" s="76">
        <f>COUNT(Table89[[#This Row],[12-Month 
Follow-up Date]])</f>
        <v>0</v>
      </c>
      <c r="D416" s="60"/>
      <c r="E416" s="61"/>
      <c r="F416" s="61"/>
      <c r="G416" s="61"/>
      <c r="H416" s="62"/>
      <c r="I416" s="63"/>
      <c r="J416" s="63"/>
      <c r="K416" s="155"/>
    </row>
    <row r="417" spans="1:11" x14ac:dyDescent="0.3">
      <c r="A417" s="93"/>
      <c r="B417" s="91"/>
      <c r="C417" s="76">
        <f>COUNT(Table89[[#This Row],[12-Month 
Follow-up Date]])</f>
        <v>0</v>
      </c>
      <c r="D417" s="60"/>
      <c r="E417" s="61"/>
      <c r="F417" s="61"/>
      <c r="G417" s="61"/>
      <c r="H417" s="62"/>
      <c r="I417" s="63"/>
      <c r="J417" s="63"/>
      <c r="K417" s="155"/>
    </row>
    <row r="418" spans="1:11" x14ac:dyDescent="0.3">
      <c r="A418" s="93"/>
      <c r="B418" s="91"/>
      <c r="C418" s="76">
        <f>COUNT(Table89[[#This Row],[12-Month 
Follow-up Date]])</f>
        <v>0</v>
      </c>
      <c r="D418" s="60"/>
      <c r="E418" s="61"/>
      <c r="F418" s="61"/>
      <c r="G418" s="61"/>
      <c r="H418" s="62"/>
      <c r="I418" s="63"/>
      <c r="J418" s="63"/>
      <c r="K418" s="155"/>
    </row>
    <row r="419" spans="1:11" x14ac:dyDescent="0.3">
      <c r="A419" s="93"/>
      <c r="B419" s="91"/>
      <c r="C419" s="76">
        <f>COUNT(Table89[[#This Row],[12-Month 
Follow-up Date]])</f>
        <v>0</v>
      </c>
      <c r="D419" s="60"/>
      <c r="E419" s="61"/>
      <c r="F419" s="61"/>
      <c r="G419" s="61"/>
      <c r="H419" s="62"/>
      <c r="I419" s="63"/>
      <c r="J419" s="63"/>
      <c r="K419" s="155"/>
    </row>
    <row r="420" spans="1:11" x14ac:dyDescent="0.3">
      <c r="A420" s="93"/>
      <c r="B420" s="91"/>
      <c r="C420" s="76">
        <f>COUNT(Table89[[#This Row],[12-Month 
Follow-up Date]])</f>
        <v>0</v>
      </c>
      <c r="D420" s="60"/>
      <c r="E420" s="61"/>
      <c r="F420" s="61"/>
      <c r="G420" s="61"/>
      <c r="H420" s="62"/>
      <c r="I420" s="63"/>
      <c r="J420" s="63"/>
      <c r="K420" s="155"/>
    </row>
    <row r="421" spans="1:11" x14ac:dyDescent="0.3">
      <c r="A421" s="93"/>
      <c r="B421" s="91"/>
      <c r="C421" s="76">
        <f>COUNT(Table89[[#This Row],[12-Month 
Follow-up Date]])</f>
        <v>0</v>
      </c>
      <c r="D421" s="60"/>
      <c r="E421" s="61"/>
      <c r="F421" s="61"/>
      <c r="G421" s="61"/>
      <c r="H421" s="62"/>
      <c r="I421" s="63"/>
      <c r="J421" s="63"/>
      <c r="K421" s="155"/>
    </row>
    <row r="422" spans="1:11" x14ac:dyDescent="0.3">
      <c r="A422" s="93"/>
      <c r="B422" s="91"/>
      <c r="C422" s="76">
        <f>COUNT(Table89[[#This Row],[12-Month 
Follow-up Date]])</f>
        <v>0</v>
      </c>
      <c r="D422" s="60"/>
      <c r="E422" s="61"/>
      <c r="F422" s="61"/>
      <c r="G422" s="61"/>
      <c r="H422" s="62"/>
      <c r="I422" s="63"/>
      <c r="J422" s="63"/>
      <c r="K422" s="155"/>
    </row>
    <row r="423" spans="1:11" x14ac:dyDescent="0.3">
      <c r="A423" s="93"/>
      <c r="B423" s="91"/>
      <c r="C423" s="76">
        <f>COUNT(Table89[[#This Row],[12-Month 
Follow-up Date]])</f>
        <v>0</v>
      </c>
      <c r="D423" s="60"/>
      <c r="E423" s="61"/>
      <c r="F423" s="61"/>
      <c r="G423" s="61"/>
      <c r="H423" s="62"/>
      <c r="I423" s="63"/>
      <c r="J423" s="63"/>
      <c r="K423" s="155"/>
    </row>
    <row r="424" spans="1:11" x14ac:dyDescent="0.3">
      <c r="A424" s="93"/>
      <c r="B424" s="91"/>
      <c r="C424" s="76">
        <f>COUNT(Table89[[#This Row],[12-Month 
Follow-up Date]])</f>
        <v>0</v>
      </c>
      <c r="D424" s="60"/>
      <c r="E424" s="61"/>
      <c r="F424" s="61"/>
      <c r="G424" s="61"/>
      <c r="H424" s="62"/>
      <c r="I424" s="63"/>
      <c r="J424" s="63"/>
      <c r="K424" s="155"/>
    </row>
    <row r="425" spans="1:11" x14ac:dyDescent="0.3">
      <c r="A425" s="93"/>
      <c r="B425" s="91"/>
      <c r="C425" s="76">
        <f>COUNT(Table89[[#This Row],[12-Month 
Follow-up Date]])</f>
        <v>0</v>
      </c>
      <c r="D425" s="60"/>
      <c r="E425" s="61"/>
      <c r="F425" s="61"/>
      <c r="G425" s="61"/>
      <c r="H425" s="62"/>
      <c r="I425" s="63"/>
      <c r="J425" s="63"/>
      <c r="K425" s="155"/>
    </row>
    <row r="426" spans="1:11" x14ac:dyDescent="0.3">
      <c r="A426" s="93"/>
      <c r="B426" s="91"/>
      <c r="C426" s="76">
        <f>COUNT(Table89[[#This Row],[12-Month 
Follow-up Date]])</f>
        <v>0</v>
      </c>
      <c r="D426" s="60"/>
      <c r="E426" s="61"/>
      <c r="F426" s="61"/>
      <c r="G426" s="61"/>
      <c r="H426" s="62"/>
      <c r="I426" s="63"/>
      <c r="J426" s="63"/>
      <c r="K426" s="155"/>
    </row>
    <row r="427" spans="1:11" x14ac:dyDescent="0.3">
      <c r="A427" s="93"/>
      <c r="B427" s="91"/>
      <c r="C427" s="76">
        <f>COUNT(Table89[[#This Row],[12-Month 
Follow-up Date]])</f>
        <v>0</v>
      </c>
      <c r="D427" s="60"/>
      <c r="E427" s="61"/>
      <c r="F427" s="61"/>
      <c r="G427" s="61"/>
      <c r="H427" s="62"/>
      <c r="I427" s="63"/>
      <c r="J427" s="63"/>
      <c r="K427" s="155"/>
    </row>
    <row r="428" spans="1:11" x14ac:dyDescent="0.3">
      <c r="A428" s="93"/>
      <c r="B428" s="91"/>
      <c r="C428" s="76">
        <f>COUNT(Table89[[#This Row],[12-Month 
Follow-up Date]])</f>
        <v>0</v>
      </c>
      <c r="D428" s="60"/>
      <c r="E428" s="61"/>
      <c r="F428" s="61"/>
      <c r="G428" s="61"/>
      <c r="H428" s="62"/>
      <c r="I428" s="63"/>
      <c r="J428" s="63"/>
      <c r="K428" s="155"/>
    </row>
    <row r="429" spans="1:11" x14ac:dyDescent="0.3">
      <c r="A429" s="93"/>
      <c r="B429" s="91"/>
      <c r="C429" s="76">
        <f>COUNT(Table89[[#This Row],[12-Month 
Follow-up Date]])</f>
        <v>0</v>
      </c>
      <c r="D429" s="60"/>
      <c r="E429" s="61"/>
      <c r="F429" s="61"/>
      <c r="G429" s="61"/>
      <c r="H429" s="62"/>
      <c r="I429" s="63"/>
      <c r="J429" s="63"/>
      <c r="K429" s="155"/>
    </row>
    <row r="430" spans="1:11" x14ac:dyDescent="0.3">
      <c r="A430" s="93"/>
      <c r="B430" s="91"/>
      <c r="C430" s="76">
        <f>COUNT(Table89[[#This Row],[12-Month 
Follow-up Date]])</f>
        <v>0</v>
      </c>
      <c r="D430" s="60"/>
      <c r="E430" s="61"/>
      <c r="F430" s="61"/>
      <c r="G430" s="61"/>
      <c r="H430" s="62"/>
      <c r="I430" s="63"/>
      <c r="J430" s="63"/>
      <c r="K430" s="155"/>
    </row>
    <row r="431" spans="1:11" x14ac:dyDescent="0.3">
      <c r="A431" s="93"/>
      <c r="B431" s="91"/>
      <c r="C431" s="76">
        <f>COUNT(Table89[[#This Row],[12-Month 
Follow-up Date]])</f>
        <v>0</v>
      </c>
      <c r="D431" s="60"/>
      <c r="E431" s="61"/>
      <c r="F431" s="61"/>
      <c r="G431" s="61"/>
      <c r="H431" s="62"/>
      <c r="I431" s="63"/>
      <c r="J431" s="63"/>
      <c r="K431" s="155"/>
    </row>
    <row r="432" spans="1:11" x14ac:dyDescent="0.3">
      <c r="A432" s="93"/>
      <c r="B432" s="91"/>
      <c r="C432" s="76">
        <f>COUNT(Table89[[#This Row],[12-Month 
Follow-up Date]])</f>
        <v>0</v>
      </c>
      <c r="D432" s="60"/>
      <c r="E432" s="61"/>
      <c r="F432" s="61"/>
      <c r="G432" s="61"/>
      <c r="H432" s="62"/>
      <c r="I432" s="63"/>
      <c r="J432" s="63"/>
      <c r="K432" s="155"/>
    </row>
    <row r="433" spans="1:11" x14ac:dyDescent="0.3">
      <c r="A433" s="93"/>
      <c r="B433" s="91"/>
      <c r="C433" s="76">
        <f>COUNT(Table89[[#This Row],[12-Month 
Follow-up Date]])</f>
        <v>0</v>
      </c>
      <c r="D433" s="60"/>
      <c r="E433" s="61"/>
      <c r="F433" s="61"/>
      <c r="G433" s="61"/>
      <c r="H433" s="62"/>
      <c r="I433" s="63"/>
      <c r="J433" s="63"/>
      <c r="K433" s="155"/>
    </row>
    <row r="434" spans="1:11" x14ac:dyDescent="0.3">
      <c r="A434" s="93"/>
      <c r="B434" s="91"/>
      <c r="C434" s="76">
        <f>COUNT(Table89[[#This Row],[12-Month 
Follow-up Date]])</f>
        <v>0</v>
      </c>
      <c r="D434" s="60"/>
      <c r="E434" s="61"/>
      <c r="F434" s="61"/>
      <c r="G434" s="61"/>
      <c r="H434" s="62"/>
      <c r="I434" s="63"/>
      <c r="J434" s="63"/>
      <c r="K434" s="155"/>
    </row>
    <row r="435" spans="1:11" x14ac:dyDescent="0.3">
      <c r="A435" s="93"/>
      <c r="B435" s="91"/>
      <c r="C435" s="76">
        <f>COUNT(Table89[[#This Row],[12-Month 
Follow-up Date]])</f>
        <v>0</v>
      </c>
      <c r="D435" s="60"/>
      <c r="E435" s="61"/>
      <c r="F435" s="61"/>
      <c r="G435" s="61"/>
      <c r="H435" s="62"/>
      <c r="I435" s="63"/>
      <c r="J435" s="63"/>
      <c r="K435" s="155"/>
    </row>
    <row r="436" spans="1:11" x14ac:dyDescent="0.3">
      <c r="A436" s="93"/>
      <c r="B436" s="91"/>
      <c r="C436" s="76">
        <f>COUNT(Table89[[#This Row],[12-Month 
Follow-up Date]])</f>
        <v>0</v>
      </c>
      <c r="D436" s="60"/>
      <c r="E436" s="61"/>
      <c r="F436" s="61"/>
      <c r="G436" s="61"/>
      <c r="H436" s="62"/>
      <c r="I436" s="63"/>
      <c r="J436" s="63"/>
      <c r="K436" s="155"/>
    </row>
    <row r="437" spans="1:11" x14ac:dyDescent="0.3">
      <c r="A437" s="93"/>
      <c r="B437" s="91"/>
      <c r="C437" s="76">
        <f>COUNT(Table89[[#This Row],[12-Month 
Follow-up Date]])</f>
        <v>0</v>
      </c>
      <c r="D437" s="60"/>
      <c r="E437" s="61"/>
      <c r="F437" s="61"/>
      <c r="G437" s="61"/>
      <c r="H437" s="62"/>
      <c r="I437" s="63"/>
      <c r="J437" s="63"/>
      <c r="K437" s="155"/>
    </row>
    <row r="438" spans="1:11" x14ac:dyDescent="0.3">
      <c r="A438" s="93"/>
      <c r="B438" s="91"/>
      <c r="C438" s="76">
        <f>COUNT(Table89[[#This Row],[12-Month 
Follow-up Date]])</f>
        <v>0</v>
      </c>
      <c r="D438" s="60"/>
      <c r="E438" s="61"/>
      <c r="F438" s="61"/>
      <c r="G438" s="61"/>
      <c r="H438" s="62"/>
      <c r="I438" s="63"/>
      <c r="J438" s="63"/>
      <c r="K438" s="155"/>
    </row>
    <row r="439" spans="1:11" x14ac:dyDescent="0.3">
      <c r="A439" s="93"/>
      <c r="B439" s="91"/>
      <c r="C439" s="76">
        <f>COUNT(Table89[[#This Row],[12-Month 
Follow-up Date]])</f>
        <v>0</v>
      </c>
      <c r="D439" s="60"/>
      <c r="E439" s="61"/>
      <c r="F439" s="61"/>
      <c r="G439" s="61"/>
      <c r="H439" s="62"/>
      <c r="I439" s="63"/>
      <c r="J439" s="63"/>
      <c r="K439" s="155"/>
    </row>
    <row r="440" spans="1:11" x14ac:dyDescent="0.3">
      <c r="A440" s="93"/>
      <c r="B440" s="91"/>
      <c r="C440" s="76">
        <f>COUNT(Table89[[#This Row],[12-Month 
Follow-up Date]])</f>
        <v>0</v>
      </c>
      <c r="D440" s="60"/>
      <c r="E440" s="61"/>
      <c r="F440" s="61"/>
      <c r="G440" s="61"/>
      <c r="H440" s="62"/>
      <c r="I440" s="63"/>
      <c r="J440" s="63"/>
      <c r="K440" s="155"/>
    </row>
    <row r="441" spans="1:11" x14ac:dyDescent="0.3">
      <c r="A441" s="93"/>
      <c r="B441" s="91"/>
      <c r="C441" s="76">
        <f>COUNT(Table89[[#This Row],[12-Month 
Follow-up Date]])</f>
        <v>0</v>
      </c>
      <c r="D441" s="60"/>
      <c r="E441" s="61"/>
      <c r="F441" s="61"/>
      <c r="G441" s="61"/>
      <c r="H441" s="62"/>
      <c r="I441" s="63"/>
      <c r="J441" s="63"/>
      <c r="K441" s="155"/>
    </row>
    <row r="442" spans="1:11" x14ac:dyDescent="0.3">
      <c r="A442" s="93"/>
      <c r="B442" s="91"/>
      <c r="C442" s="76">
        <f>COUNT(Table89[[#This Row],[12-Month 
Follow-up Date]])</f>
        <v>0</v>
      </c>
      <c r="D442" s="60"/>
      <c r="E442" s="61"/>
      <c r="F442" s="61"/>
      <c r="G442" s="61"/>
      <c r="H442" s="62"/>
      <c r="I442" s="63"/>
      <c r="J442" s="63"/>
      <c r="K442" s="155"/>
    </row>
    <row r="443" spans="1:11" x14ac:dyDescent="0.3">
      <c r="A443" s="93"/>
      <c r="B443" s="91"/>
      <c r="C443" s="76">
        <f>COUNT(Table89[[#This Row],[12-Month 
Follow-up Date]])</f>
        <v>0</v>
      </c>
      <c r="D443" s="60"/>
      <c r="E443" s="61"/>
      <c r="F443" s="61"/>
      <c r="G443" s="61"/>
      <c r="H443" s="62"/>
      <c r="I443" s="63"/>
      <c r="J443" s="63"/>
      <c r="K443" s="155"/>
    </row>
    <row r="444" spans="1:11" x14ac:dyDescent="0.3">
      <c r="A444" s="93"/>
      <c r="B444" s="91"/>
      <c r="C444" s="76">
        <f>COUNT(Table89[[#This Row],[12-Month 
Follow-up Date]])</f>
        <v>0</v>
      </c>
      <c r="D444" s="60"/>
      <c r="E444" s="61"/>
      <c r="F444" s="61"/>
      <c r="G444" s="61"/>
      <c r="H444" s="62"/>
      <c r="I444" s="63"/>
      <c r="J444" s="63"/>
      <c r="K444" s="155"/>
    </row>
    <row r="445" spans="1:11" x14ac:dyDescent="0.3">
      <c r="A445" s="93"/>
      <c r="B445" s="91"/>
      <c r="C445" s="76">
        <f>COUNT(Table89[[#This Row],[12-Month 
Follow-up Date]])</f>
        <v>0</v>
      </c>
      <c r="D445" s="60"/>
      <c r="E445" s="61"/>
      <c r="F445" s="61"/>
      <c r="G445" s="61"/>
      <c r="H445" s="62"/>
      <c r="I445" s="63"/>
      <c r="J445" s="63"/>
      <c r="K445" s="155"/>
    </row>
    <row r="446" spans="1:11" x14ac:dyDescent="0.3">
      <c r="A446" s="93"/>
      <c r="B446" s="91"/>
      <c r="C446" s="76">
        <f>COUNT(Table89[[#This Row],[12-Month 
Follow-up Date]])</f>
        <v>0</v>
      </c>
      <c r="D446" s="60"/>
      <c r="E446" s="61"/>
      <c r="F446" s="61"/>
      <c r="G446" s="61"/>
      <c r="H446" s="62"/>
      <c r="I446" s="63"/>
      <c r="J446" s="63"/>
      <c r="K446" s="155"/>
    </row>
    <row r="447" spans="1:11" x14ac:dyDescent="0.3">
      <c r="A447" s="93"/>
      <c r="B447" s="91"/>
      <c r="C447" s="76">
        <f>COUNT(Table89[[#This Row],[12-Month 
Follow-up Date]])</f>
        <v>0</v>
      </c>
      <c r="D447" s="60"/>
      <c r="E447" s="61"/>
      <c r="F447" s="61"/>
      <c r="G447" s="61"/>
      <c r="H447" s="62"/>
      <c r="I447" s="63"/>
      <c r="J447" s="63"/>
      <c r="K447" s="155"/>
    </row>
    <row r="448" spans="1:11" x14ac:dyDescent="0.3">
      <c r="A448" s="93"/>
      <c r="B448" s="91"/>
      <c r="C448" s="76">
        <f>COUNT(Table89[[#This Row],[12-Month 
Follow-up Date]])</f>
        <v>0</v>
      </c>
      <c r="D448" s="60"/>
      <c r="E448" s="61"/>
      <c r="F448" s="61"/>
      <c r="G448" s="61"/>
      <c r="H448" s="62"/>
      <c r="I448" s="63"/>
      <c r="J448" s="63"/>
      <c r="K448" s="155"/>
    </row>
    <row r="449" spans="1:11" x14ac:dyDescent="0.3">
      <c r="A449" s="93"/>
      <c r="B449" s="91"/>
      <c r="C449" s="76">
        <f>COUNT(Table89[[#This Row],[12-Month 
Follow-up Date]])</f>
        <v>0</v>
      </c>
      <c r="D449" s="60"/>
      <c r="E449" s="61"/>
      <c r="F449" s="61"/>
      <c r="G449" s="61"/>
      <c r="H449" s="62"/>
      <c r="I449" s="63"/>
      <c r="J449" s="63"/>
      <c r="K449" s="155"/>
    </row>
    <row r="450" spans="1:11" x14ac:dyDescent="0.3">
      <c r="A450" s="93"/>
      <c r="B450" s="91"/>
      <c r="C450" s="76">
        <f>COUNT(Table89[[#This Row],[12-Month 
Follow-up Date]])</f>
        <v>0</v>
      </c>
      <c r="D450" s="60"/>
      <c r="E450" s="61"/>
      <c r="F450" s="61"/>
      <c r="G450" s="61"/>
      <c r="H450" s="62"/>
      <c r="I450" s="63"/>
      <c r="J450" s="63"/>
      <c r="K450" s="155"/>
    </row>
    <row r="451" spans="1:11" x14ac:dyDescent="0.3">
      <c r="A451" s="93"/>
      <c r="B451" s="91"/>
      <c r="C451" s="76">
        <f>COUNT(Table89[[#This Row],[12-Month 
Follow-up Date]])</f>
        <v>0</v>
      </c>
      <c r="D451" s="60"/>
      <c r="E451" s="61"/>
      <c r="F451" s="61"/>
      <c r="G451" s="61"/>
      <c r="H451" s="62"/>
      <c r="I451" s="63"/>
      <c r="J451" s="63"/>
      <c r="K451" s="155"/>
    </row>
    <row r="452" spans="1:11" x14ac:dyDescent="0.3">
      <c r="A452" s="93"/>
      <c r="B452" s="91"/>
      <c r="C452" s="76">
        <f>COUNT(Table89[[#This Row],[12-Month 
Follow-up Date]])</f>
        <v>0</v>
      </c>
      <c r="D452" s="60"/>
      <c r="E452" s="61"/>
      <c r="F452" s="61"/>
      <c r="G452" s="61"/>
      <c r="H452" s="62"/>
      <c r="I452" s="63"/>
      <c r="J452" s="63"/>
      <c r="K452" s="155"/>
    </row>
    <row r="453" spans="1:11" x14ac:dyDescent="0.3">
      <c r="A453" s="93"/>
      <c r="B453" s="91"/>
      <c r="C453" s="76">
        <f>COUNT(Table89[[#This Row],[12-Month 
Follow-up Date]])</f>
        <v>0</v>
      </c>
      <c r="D453" s="60"/>
      <c r="E453" s="61"/>
      <c r="F453" s="61"/>
      <c r="G453" s="61"/>
      <c r="H453" s="62"/>
      <c r="I453" s="63"/>
      <c r="J453" s="63"/>
      <c r="K453" s="155"/>
    </row>
    <row r="454" spans="1:11" x14ac:dyDescent="0.3">
      <c r="A454" s="93"/>
      <c r="B454" s="91"/>
      <c r="C454" s="76">
        <f>COUNT(Table89[[#This Row],[12-Month 
Follow-up Date]])</f>
        <v>0</v>
      </c>
      <c r="D454" s="60"/>
      <c r="E454" s="61"/>
      <c r="F454" s="61"/>
      <c r="G454" s="61"/>
      <c r="H454" s="62"/>
      <c r="I454" s="63"/>
      <c r="J454" s="63"/>
      <c r="K454" s="155"/>
    </row>
    <row r="455" spans="1:11" x14ac:dyDescent="0.3">
      <c r="A455" s="93"/>
      <c r="B455" s="91"/>
      <c r="C455" s="76">
        <f>COUNT(Table89[[#This Row],[12-Month 
Follow-up Date]])</f>
        <v>0</v>
      </c>
      <c r="D455" s="60"/>
      <c r="E455" s="61"/>
      <c r="F455" s="61"/>
      <c r="G455" s="61"/>
      <c r="H455" s="62"/>
      <c r="I455" s="63"/>
      <c r="J455" s="63"/>
      <c r="K455" s="155"/>
    </row>
    <row r="456" spans="1:11" x14ac:dyDescent="0.3">
      <c r="A456" s="93"/>
      <c r="B456" s="91"/>
      <c r="C456" s="76">
        <f>COUNT(Table89[[#This Row],[12-Month 
Follow-up Date]])</f>
        <v>0</v>
      </c>
      <c r="D456" s="60"/>
      <c r="E456" s="61"/>
      <c r="F456" s="61"/>
      <c r="G456" s="61"/>
      <c r="H456" s="62"/>
      <c r="I456" s="63"/>
      <c r="J456" s="63"/>
      <c r="K456" s="155"/>
    </row>
    <row r="457" spans="1:11" x14ac:dyDescent="0.3">
      <c r="A457" s="93"/>
      <c r="B457" s="91"/>
      <c r="C457" s="76">
        <f>COUNT(Table89[[#This Row],[12-Month 
Follow-up Date]])</f>
        <v>0</v>
      </c>
      <c r="D457" s="60"/>
      <c r="E457" s="61"/>
      <c r="F457" s="61"/>
      <c r="G457" s="61"/>
      <c r="H457" s="62"/>
      <c r="I457" s="63"/>
      <c r="J457" s="63"/>
      <c r="K457" s="155"/>
    </row>
    <row r="458" spans="1:11" x14ac:dyDescent="0.3">
      <c r="A458" s="93"/>
      <c r="B458" s="91"/>
      <c r="C458" s="76">
        <f>COUNT(Table89[[#This Row],[12-Month 
Follow-up Date]])</f>
        <v>0</v>
      </c>
      <c r="D458" s="60"/>
      <c r="E458" s="61"/>
      <c r="F458" s="61"/>
      <c r="G458" s="61"/>
      <c r="H458" s="62"/>
      <c r="I458" s="63"/>
      <c r="J458" s="63"/>
      <c r="K458" s="155"/>
    </row>
    <row r="459" spans="1:11" x14ac:dyDescent="0.3">
      <c r="A459" s="93"/>
      <c r="B459" s="91"/>
      <c r="C459" s="76">
        <f>COUNT(Table89[[#This Row],[12-Month 
Follow-up Date]])</f>
        <v>0</v>
      </c>
      <c r="D459" s="60"/>
      <c r="E459" s="61"/>
      <c r="F459" s="61"/>
      <c r="G459" s="61"/>
      <c r="H459" s="62"/>
      <c r="I459" s="63"/>
      <c r="J459" s="63"/>
      <c r="K459" s="155"/>
    </row>
    <row r="460" spans="1:11" x14ac:dyDescent="0.3">
      <c r="A460" s="93"/>
      <c r="B460" s="91"/>
      <c r="C460" s="76">
        <f>COUNT(Table89[[#This Row],[12-Month 
Follow-up Date]])</f>
        <v>0</v>
      </c>
      <c r="D460" s="60"/>
      <c r="E460" s="61"/>
      <c r="F460" s="61"/>
      <c r="G460" s="61"/>
      <c r="H460" s="62"/>
      <c r="I460" s="63"/>
      <c r="J460" s="63"/>
      <c r="K460" s="155"/>
    </row>
    <row r="461" spans="1:11" x14ac:dyDescent="0.3">
      <c r="A461" s="93"/>
      <c r="B461" s="91"/>
      <c r="C461" s="76">
        <f>COUNT(Table89[[#This Row],[12-Month 
Follow-up Date]])</f>
        <v>0</v>
      </c>
      <c r="D461" s="60"/>
      <c r="E461" s="61"/>
      <c r="F461" s="61"/>
      <c r="G461" s="61"/>
      <c r="H461" s="62"/>
      <c r="I461" s="63"/>
      <c r="J461" s="63"/>
      <c r="K461" s="155"/>
    </row>
    <row r="462" spans="1:11" x14ac:dyDescent="0.3">
      <c r="A462" s="93"/>
      <c r="B462" s="91"/>
      <c r="C462" s="76">
        <f>COUNT(Table89[[#This Row],[12-Month 
Follow-up Date]])</f>
        <v>0</v>
      </c>
      <c r="D462" s="60"/>
      <c r="E462" s="61"/>
      <c r="F462" s="61"/>
      <c r="G462" s="61"/>
      <c r="H462" s="62"/>
      <c r="I462" s="63"/>
      <c r="J462" s="63"/>
      <c r="K462" s="155"/>
    </row>
    <row r="463" spans="1:11" x14ac:dyDescent="0.3">
      <c r="A463" s="93"/>
      <c r="B463" s="91"/>
      <c r="C463" s="76">
        <f>COUNT(Table89[[#This Row],[12-Month 
Follow-up Date]])</f>
        <v>0</v>
      </c>
      <c r="D463" s="60"/>
      <c r="E463" s="61"/>
      <c r="F463" s="61"/>
      <c r="G463" s="61"/>
      <c r="H463" s="62"/>
      <c r="I463" s="63"/>
      <c r="J463" s="63"/>
      <c r="K463" s="155"/>
    </row>
    <row r="464" spans="1:11" x14ac:dyDescent="0.3">
      <c r="A464" s="93"/>
      <c r="B464" s="91"/>
      <c r="C464" s="76">
        <f>COUNT(Table89[[#This Row],[12-Month 
Follow-up Date]])</f>
        <v>0</v>
      </c>
      <c r="D464" s="60"/>
      <c r="E464" s="61"/>
      <c r="F464" s="61"/>
      <c r="G464" s="61"/>
      <c r="H464" s="62"/>
      <c r="I464" s="63"/>
      <c r="J464" s="63"/>
      <c r="K464" s="155"/>
    </row>
    <row r="465" spans="1:11" x14ac:dyDescent="0.3">
      <c r="A465" s="93"/>
      <c r="B465" s="91"/>
      <c r="C465" s="76">
        <f>COUNT(Table89[[#This Row],[12-Month 
Follow-up Date]])</f>
        <v>0</v>
      </c>
      <c r="D465" s="60"/>
      <c r="E465" s="61"/>
      <c r="F465" s="61"/>
      <c r="G465" s="61"/>
      <c r="H465" s="62"/>
      <c r="I465" s="63"/>
      <c r="J465" s="63"/>
      <c r="K465" s="155"/>
    </row>
    <row r="466" spans="1:11" x14ac:dyDescent="0.3">
      <c r="A466" s="93"/>
      <c r="B466" s="91"/>
      <c r="C466" s="76">
        <f>COUNT(Table89[[#This Row],[12-Month 
Follow-up Date]])</f>
        <v>0</v>
      </c>
      <c r="D466" s="60"/>
      <c r="E466" s="61"/>
      <c r="F466" s="61"/>
      <c r="G466" s="61"/>
      <c r="H466" s="62"/>
      <c r="I466" s="63"/>
      <c r="J466" s="63"/>
      <c r="K466" s="155"/>
    </row>
    <row r="467" spans="1:11" x14ac:dyDescent="0.3">
      <c r="A467" s="93"/>
      <c r="B467" s="91"/>
      <c r="C467" s="76">
        <f>COUNT(Table89[[#This Row],[12-Month 
Follow-up Date]])</f>
        <v>0</v>
      </c>
      <c r="D467" s="60"/>
      <c r="E467" s="61"/>
      <c r="F467" s="61"/>
      <c r="G467" s="61"/>
      <c r="H467" s="62"/>
      <c r="I467" s="63"/>
      <c r="J467" s="63"/>
      <c r="K467" s="155"/>
    </row>
    <row r="468" spans="1:11" x14ac:dyDescent="0.3">
      <c r="A468" s="93"/>
      <c r="B468" s="91"/>
      <c r="C468" s="76">
        <f>COUNT(Table89[[#This Row],[12-Month 
Follow-up Date]])</f>
        <v>0</v>
      </c>
      <c r="D468" s="60"/>
      <c r="E468" s="61"/>
      <c r="F468" s="61"/>
      <c r="G468" s="61"/>
      <c r="H468" s="62"/>
      <c r="I468" s="63"/>
      <c r="J468" s="63"/>
      <c r="K468" s="155"/>
    </row>
    <row r="469" spans="1:11" x14ac:dyDescent="0.3">
      <c r="A469" s="93"/>
      <c r="B469" s="91"/>
      <c r="C469" s="76">
        <f>COUNT(Table89[[#This Row],[12-Month 
Follow-up Date]])</f>
        <v>0</v>
      </c>
      <c r="D469" s="60"/>
      <c r="E469" s="61"/>
      <c r="F469" s="61"/>
      <c r="G469" s="61"/>
      <c r="H469" s="62"/>
      <c r="I469" s="63"/>
      <c r="J469" s="63"/>
      <c r="K469" s="155"/>
    </row>
    <row r="470" spans="1:11" x14ac:dyDescent="0.3">
      <c r="A470" s="93"/>
      <c r="B470" s="91"/>
      <c r="C470" s="76">
        <f>COUNT(Table89[[#This Row],[12-Month 
Follow-up Date]])</f>
        <v>0</v>
      </c>
      <c r="D470" s="60"/>
      <c r="E470" s="61"/>
      <c r="F470" s="61"/>
      <c r="G470" s="61"/>
      <c r="H470" s="62"/>
      <c r="I470" s="63"/>
      <c r="J470" s="63"/>
      <c r="K470" s="155"/>
    </row>
    <row r="471" spans="1:11" x14ac:dyDescent="0.3">
      <c r="A471" s="93"/>
      <c r="B471" s="91"/>
      <c r="C471" s="76">
        <f>COUNT(Table89[[#This Row],[12-Month 
Follow-up Date]])</f>
        <v>0</v>
      </c>
      <c r="D471" s="60"/>
      <c r="E471" s="61"/>
      <c r="F471" s="61"/>
      <c r="G471" s="61"/>
      <c r="H471" s="62"/>
      <c r="I471" s="63"/>
      <c r="J471" s="63"/>
      <c r="K471" s="155"/>
    </row>
    <row r="472" spans="1:11" x14ac:dyDescent="0.3">
      <c r="A472" s="93"/>
      <c r="B472" s="91"/>
      <c r="C472" s="76">
        <f>COUNT(Table89[[#This Row],[12-Month 
Follow-up Date]])</f>
        <v>0</v>
      </c>
      <c r="D472" s="60"/>
      <c r="E472" s="61"/>
      <c r="F472" s="61"/>
      <c r="G472" s="61"/>
      <c r="H472" s="62"/>
      <c r="I472" s="63"/>
      <c r="J472" s="63"/>
      <c r="K472" s="155"/>
    </row>
    <row r="473" spans="1:11" x14ac:dyDescent="0.3">
      <c r="A473" s="93"/>
      <c r="B473" s="91"/>
      <c r="C473" s="76">
        <f>COUNT(Table89[[#This Row],[12-Month 
Follow-up Date]])</f>
        <v>0</v>
      </c>
      <c r="D473" s="60"/>
      <c r="E473" s="61"/>
      <c r="F473" s="61"/>
      <c r="G473" s="61"/>
      <c r="H473" s="62"/>
      <c r="I473" s="63"/>
      <c r="J473" s="63"/>
      <c r="K473" s="155"/>
    </row>
    <row r="474" spans="1:11" x14ac:dyDescent="0.3">
      <c r="A474" s="93"/>
      <c r="B474" s="91"/>
      <c r="C474" s="76">
        <f>COUNT(Table89[[#This Row],[12-Month 
Follow-up Date]])</f>
        <v>0</v>
      </c>
      <c r="D474" s="60"/>
      <c r="E474" s="61"/>
      <c r="F474" s="61"/>
      <c r="G474" s="61"/>
      <c r="H474" s="62"/>
      <c r="I474" s="63"/>
      <c r="J474" s="63"/>
      <c r="K474" s="155"/>
    </row>
    <row r="475" spans="1:11" x14ac:dyDescent="0.3">
      <c r="A475" s="93"/>
      <c r="B475" s="91"/>
      <c r="C475" s="76">
        <f>COUNT(Table89[[#This Row],[12-Month 
Follow-up Date]])</f>
        <v>0</v>
      </c>
      <c r="D475" s="60"/>
      <c r="E475" s="61"/>
      <c r="F475" s="61"/>
      <c r="G475" s="61"/>
      <c r="H475" s="62"/>
      <c r="I475" s="63"/>
      <c r="J475" s="63"/>
      <c r="K475" s="155"/>
    </row>
    <row r="476" spans="1:11" x14ac:dyDescent="0.3">
      <c r="A476" s="93"/>
      <c r="B476" s="91"/>
      <c r="C476" s="76">
        <f>COUNT(Table89[[#This Row],[12-Month 
Follow-up Date]])</f>
        <v>0</v>
      </c>
      <c r="D476" s="60"/>
      <c r="E476" s="61"/>
      <c r="F476" s="61"/>
      <c r="G476" s="61"/>
      <c r="H476" s="62"/>
      <c r="I476" s="63"/>
      <c r="J476" s="63"/>
      <c r="K476" s="155"/>
    </row>
    <row r="477" spans="1:11" x14ac:dyDescent="0.3">
      <c r="A477" s="93"/>
      <c r="B477" s="91"/>
      <c r="C477" s="76">
        <f>COUNT(Table89[[#This Row],[12-Month 
Follow-up Date]])</f>
        <v>0</v>
      </c>
      <c r="D477" s="60"/>
      <c r="E477" s="61"/>
      <c r="F477" s="61"/>
      <c r="G477" s="61"/>
      <c r="H477" s="62"/>
      <c r="I477" s="63"/>
      <c r="J477" s="63"/>
      <c r="K477" s="155"/>
    </row>
    <row r="478" spans="1:11" x14ac:dyDescent="0.3">
      <c r="A478" s="93"/>
      <c r="B478" s="91"/>
      <c r="C478" s="76">
        <f>COUNT(Table89[[#This Row],[12-Month 
Follow-up Date]])</f>
        <v>0</v>
      </c>
      <c r="D478" s="60"/>
      <c r="E478" s="61"/>
      <c r="F478" s="61"/>
      <c r="G478" s="61"/>
      <c r="H478" s="62"/>
      <c r="I478" s="63"/>
      <c r="J478" s="63"/>
      <c r="K478" s="155"/>
    </row>
    <row r="479" spans="1:11" x14ac:dyDescent="0.3">
      <c r="A479" s="93"/>
      <c r="B479" s="91"/>
      <c r="C479" s="76">
        <f>COUNT(Table89[[#This Row],[12-Month 
Follow-up Date]])</f>
        <v>0</v>
      </c>
      <c r="D479" s="60"/>
      <c r="E479" s="61"/>
      <c r="F479" s="61"/>
      <c r="G479" s="61"/>
      <c r="H479" s="62"/>
      <c r="I479" s="63"/>
      <c r="J479" s="63"/>
      <c r="K479" s="155"/>
    </row>
    <row r="480" spans="1:11" x14ac:dyDescent="0.3">
      <c r="A480" s="93"/>
      <c r="B480" s="91"/>
      <c r="C480" s="76">
        <f>COUNT(Table89[[#This Row],[12-Month 
Follow-up Date]])</f>
        <v>0</v>
      </c>
      <c r="D480" s="60"/>
      <c r="E480" s="61"/>
      <c r="F480" s="61"/>
      <c r="G480" s="61"/>
      <c r="H480" s="62"/>
      <c r="I480" s="63"/>
      <c r="J480" s="63"/>
      <c r="K480" s="155"/>
    </row>
    <row r="481" spans="1:11" x14ac:dyDescent="0.3">
      <c r="A481" s="93"/>
      <c r="B481" s="91"/>
      <c r="C481" s="76">
        <f>COUNT(Table89[[#This Row],[12-Month 
Follow-up Date]])</f>
        <v>0</v>
      </c>
      <c r="D481" s="60"/>
      <c r="E481" s="61"/>
      <c r="F481" s="61"/>
      <c r="G481" s="61"/>
      <c r="H481" s="62"/>
      <c r="I481" s="63"/>
      <c r="J481" s="63"/>
      <c r="K481" s="155"/>
    </row>
    <row r="482" spans="1:11" x14ac:dyDescent="0.3">
      <c r="A482" s="93"/>
      <c r="B482" s="91"/>
      <c r="C482" s="76">
        <f>COUNT(Table89[[#This Row],[12-Month 
Follow-up Date]])</f>
        <v>0</v>
      </c>
      <c r="D482" s="60"/>
      <c r="E482" s="61"/>
      <c r="F482" s="61"/>
      <c r="G482" s="61"/>
      <c r="H482" s="62"/>
      <c r="I482" s="63"/>
      <c r="J482" s="63"/>
      <c r="K482" s="155"/>
    </row>
    <row r="483" spans="1:11" x14ac:dyDescent="0.3">
      <c r="A483" s="93"/>
      <c r="B483" s="91"/>
      <c r="C483" s="76">
        <f>COUNT(Table89[[#This Row],[12-Month 
Follow-up Date]])</f>
        <v>0</v>
      </c>
      <c r="D483" s="60"/>
      <c r="E483" s="61"/>
      <c r="F483" s="61"/>
      <c r="G483" s="61"/>
      <c r="H483" s="62"/>
      <c r="I483" s="63"/>
      <c r="J483" s="63"/>
      <c r="K483" s="155"/>
    </row>
    <row r="484" spans="1:11" x14ac:dyDescent="0.3">
      <c r="A484" s="93"/>
      <c r="B484" s="91"/>
      <c r="C484" s="76">
        <f>COUNT(Table89[[#This Row],[12-Month 
Follow-up Date]])</f>
        <v>0</v>
      </c>
      <c r="D484" s="60"/>
      <c r="E484" s="61"/>
      <c r="F484" s="61"/>
      <c r="G484" s="61"/>
      <c r="H484" s="62"/>
      <c r="I484" s="63"/>
      <c r="J484" s="63"/>
      <c r="K484" s="155"/>
    </row>
    <row r="485" spans="1:11" x14ac:dyDescent="0.3">
      <c r="A485" s="93"/>
      <c r="B485" s="91"/>
      <c r="C485" s="76">
        <f>COUNT(Table89[[#This Row],[12-Month 
Follow-up Date]])</f>
        <v>0</v>
      </c>
      <c r="D485" s="60"/>
      <c r="E485" s="61"/>
      <c r="F485" s="61"/>
      <c r="G485" s="61"/>
      <c r="H485" s="62"/>
      <c r="I485" s="63"/>
      <c r="J485" s="63"/>
      <c r="K485" s="155"/>
    </row>
    <row r="486" spans="1:11" x14ac:dyDescent="0.3">
      <c r="A486" s="93"/>
      <c r="B486" s="91"/>
      <c r="C486" s="76">
        <f>COUNT(Table89[[#This Row],[12-Month 
Follow-up Date]])</f>
        <v>0</v>
      </c>
      <c r="D486" s="60"/>
      <c r="E486" s="61"/>
      <c r="F486" s="61"/>
      <c r="G486" s="61"/>
      <c r="H486" s="62"/>
      <c r="I486" s="63"/>
      <c r="J486" s="63"/>
      <c r="K486" s="155"/>
    </row>
    <row r="487" spans="1:11" x14ac:dyDescent="0.3">
      <c r="A487" s="93"/>
      <c r="B487" s="91"/>
      <c r="C487" s="76">
        <f>COUNT(Table89[[#This Row],[12-Month 
Follow-up Date]])</f>
        <v>0</v>
      </c>
      <c r="D487" s="60"/>
      <c r="E487" s="61"/>
      <c r="F487" s="61"/>
      <c r="G487" s="61"/>
      <c r="H487" s="62"/>
      <c r="I487" s="63"/>
      <c r="J487" s="63"/>
      <c r="K487" s="155"/>
    </row>
    <row r="488" spans="1:11" x14ac:dyDescent="0.3">
      <c r="A488" s="93"/>
      <c r="B488" s="91"/>
      <c r="C488" s="76">
        <f>COUNT(Table89[[#This Row],[12-Month 
Follow-up Date]])</f>
        <v>0</v>
      </c>
      <c r="D488" s="60"/>
      <c r="E488" s="61"/>
      <c r="F488" s="61"/>
      <c r="G488" s="61"/>
      <c r="H488" s="62"/>
      <c r="I488" s="63"/>
      <c r="J488" s="63"/>
      <c r="K488" s="155"/>
    </row>
    <row r="489" spans="1:11" x14ac:dyDescent="0.3">
      <c r="A489" s="93"/>
      <c r="B489" s="91"/>
      <c r="C489" s="76">
        <f>COUNT(Table89[[#This Row],[12-Month 
Follow-up Date]])</f>
        <v>0</v>
      </c>
      <c r="D489" s="60"/>
      <c r="E489" s="61"/>
      <c r="F489" s="61"/>
      <c r="G489" s="61"/>
      <c r="H489" s="62"/>
      <c r="I489" s="63"/>
      <c r="J489" s="63"/>
      <c r="K489" s="155"/>
    </row>
    <row r="490" spans="1:11" x14ac:dyDescent="0.3">
      <c r="A490" s="93"/>
      <c r="B490" s="91"/>
      <c r="C490" s="76">
        <f>COUNT(Table89[[#This Row],[12-Month 
Follow-up Date]])</f>
        <v>0</v>
      </c>
      <c r="D490" s="60"/>
      <c r="E490" s="61"/>
      <c r="F490" s="61"/>
      <c r="G490" s="61"/>
      <c r="H490" s="62"/>
      <c r="I490" s="63"/>
      <c r="J490" s="63"/>
      <c r="K490" s="155"/>
    </row>
    <row r="491" spans="1:11" x14ac:dyDescent="0.3">
      <c r="A491" s="93"/>
      <c r="B491" s="91"/>
      <c r="C491" s="76">
        <f>COUNT(Table89[[#This Row],[12-Month 
Follow-up Date]])</f>
        <v>0</v>
      </c>
      <c r="D491" s="60"/>
      <c r="E491" s="61"/>
      <c r="F491" s="61"/>
      <c r="G491" s="61"/>
      <c r="H491" s="62"/>
      <c r="I491" s="63"/>
      <c r="J491" s="63"/>
      <c r="K491" s="155"/>
    </row>
    <row r="492" spans="1:11" x14ac:dyDescent="0.3">
      <c r="A492" s="93"/>
      <c r="B492" s="91"/>
      <c r="C492" s="76">
        <f>COUNT(Table89[[#This Row],[12-Month 
Follow-up Date]])</f>
        <v>0</v>
      </c>
      <c r="D492" s="60"/>
      <c r="E492" s="61"/>
      <c r="F492" s="61"/>
      <c r="G492" s="61"/>
      <c r="H492" s="62"/>
      <c r="I492" s="63"/>
      <c r="J492" s="63"/>
      <c r="K492" s="155"/>
    </row>
    <row r="493" spans="1:11" x14ac:dyDescent="0.3">
      <c r="A493" s="93"/>
      <c r="B493" s="91"/>
      <c r="C493" s="76">
        <f>COUNT(Table89[[#This Row],[12-Month 
Follow-up Date]])</f>
        <v>0</v>
      </c>
      <c r="D493" s="60"/>
      <c r="E493" s="61"/>
      <c r="F493" s="61"/>
      <c r="G493" s="61"/>
      <c r="H493" s="62"/>
      <c r="I493" s="63"/>
      <c r="J493" s="63"/>
      <c r="K493" s="155"/>
    </row>
    <row r="494" spans="1:11" x14ac:dyDescent="0.3">
      <c r="A494" s="93"/>
      <c r="B494" s="91"/>
      <c r="C494" s="76">
        <f>COUNT(Table89[[#This Row],[12-Month 
Follow-up Date]])</f>
        <v>0</v>
      </c>
      <c r="D494" s="60"/>
      <c r="E494" s="61"/>
      <c r="F494" s="61"/>
      <c r="G494" s="61"/>
      <c r="H494" s="62"/>
      <c r="I494" s="63"/>
      <c r="J494" s="63"/>
      <c r="K494" s="155"/>
    </row>
    <row r="495" spans="1:11" x14ac:dyDescent="0.3">
      <c r="A495" s="93"/>
      <c r="B495" s="91"/>
      <c r="C495" s="76">
        <f>COUNT(Table89[[#This Row],[12-Month 
Follow-up Date]])</f>
        <v>0</v>
      </c>
      <c r="D495" s="60"/>
      <c r="E495" s="61"/>
      <c r="F495" s="61"/>
      <c r="G495" s="61"/>
      <c r="H495" s="62"/>
      <c r="I495" s="63"/>
      <c r="J495" s="63"/>
      <c r="K495" s="155"/>
    </row>
    <row r="496" spans="1:11" x14ac:dyDescent="0.3">
      <c r="A496" s="93"/>
      <c r="B496" s="91"/>
      <c r="C496" s="76">
        <f>COUNT(Table89[[#This Row],[12-Month 
Follow-up Date]])</f>
        <v>0</v>
      </c>
      <c r="D496" s="60"/>
      <c r="E496" s="61"/>
      <c r="F496" s="61"/>
      <c r="G496" s="61"/>
      <c r="H496" s="62"/>
      <c r="I496" s="63"/>
      <c r="J496" s="63"/>
      <c r="K496" s="155"/>
    </row>
    <row r="497" spans="1:11" x14ac:dyDescent="0.3">
      <c r="A497" s="93"/>
      <c r="B497" s="91"/>
      <c r="C497" s="76">
        <f>COUNT(Table89[[#This Row],[12-Month 
Follow-up Date]])</f>
        <v>0</v>
      </c>
      <c r="D497" s="60"/>
      <c r="E497" s="61"/>
      <c r="F497" s="61"/>
      <c r="G497" s="61"/>
      <c r="H497" s="62"/>
      <c r="I497" s="63"/>
      <c r="J497" s="63"/>
      <c r="K497" s="155"/>
    </row>
    <row r="498" spans="1:11" x14ac:dyDescent="0.3">
      <c r="A498" s="93"/>
      <c r="B498" s="91"/>
      <c r="C498" s="76">
        <f>COUNT(Table89[[#This Row],[12-Month 
Follow-up Date]])</f>
        <v>0</v>
      </c>
      <c r="D498" s="60"/>
      <c r="E498" s="61"/>
      <c r="F498" s="61"/>
      <c r="G498" s="61"/>
      <c r="H498" s="62"/>
      <c r="I498" s="63"/>
      <c r="J498" s="63"/>
      <c r="K498" s="155"/>
    </row>
    <row r="499" spans="1:11" x14ac:dyDescent="0.3">
      <c r="A499" s="93"/>
      <c r="B499" s="91"/>
      <c r="C499" s="76">
        <f>COUNT(Table89[[#This Row],[12-Month 
Follow-up Date]])</f>
        <v>0</v>
      </c>
      <c r="D499" s="60"/>
      <c r="E499" s="61"/>
      <c r="F499" s="61"/>
      <c r="G499" s="61"/>
      <c r="H499" s="62"/>
      <c r="I499" s="63"/>
      <c r="J499" s="63"/>
      <c r="K499" s="155"/>
    </row>
    <row r="500" spans="1:11" x14ac:dyDescent="0.3">
      <c r="A500" s="93"/>
      <c r="B500" s="91"/>
      <c r="C500" s="76">
        <f>COUNT(Table89[[#This Row],[12-Month 
Follow-up Date]])</f>
        <v>0</v>
      </c>
      <c r="D500" s="60"/>
      <c r="E500" s="61"/>
      <c r="F500" s="61"/>
      <c r="G500" s="61"/>
      <c r="H500" s="62"/>
      <c r="I500" s="63"/>
      <c r="J500" s="63"/>
      <c r="K500" s="155"/>
    </row>
    <row r="501" spans="1:11" x14ac:dyDescent="0.3">
      <c r="A501" s="93"/>
      <c r="B501" s="91"/>
      <c r="C501" s="76">
        <f>COUNT(Table89[[#This Row],[12-Month 
Follow-up Date]])</f>
        <v>0</v>
      </c>
      <c r="D501" s="60"/>
      <c r="E501" s="61"/>
      <c r="F501" s="61"/>
      <c r="G501" s="61"/>
      <c r="H501" s="62"/>
      <c r="I501" s="63"/>
      <c r="J501" s="63"/>
      <c r="K501" s="155"/>
    </row>
    <row r="502" spans="1:11" x14ac:dyDescent="0.3">
      <c r="A502" s="93"/>
      <c r="B502" s="91"/>
      <c r="C502" s="76">
        <f>COUNT(Table89[[#This Row],[12-Month 
Follow-up Date]])</f>
        <v>0</v>
      </c>
      <c r="D502" s="60"/>
      <c r="E502" s="61"/>
      <c r="F502" s="61"/>
      <c r="G502" s="61"/>
      <c r="H502" s="62"/>
      <c r="I502" s="63"/>
      <c r="J502" s="63"/>
      <c r="K502" s="155"/>
    </row>
    <row r="503" spans="1:11" x14ac:dyDescent="0.3">
      <c r="A503" s="93"/>
      <c r="B503" s="91"/>
      <c r="C503" s="76">
        <f>COUNT(Table89[[#This Row],[12-Month 
Follow-up Date]])</f>
        <v>0</v>
      </c>
      <c r="D503" s="60"/>
      <c r="E503" s="61"/>
      <c r="F503" s="61"/>
      <c r="G503" s="61"/>
      <c r="H503" s="62"/>
      <c r="I503" s="63"/>
      <c r="J503" s="63"/>
      <c r="K503" s="155"/>
    </row>
    <row r="504" spans="1:11" x14ac:dyDescent="0.3">
      <c r="A504" s="93"/>
      <c r="B504" s="91"/>
      <c r="C504" s="76">
        <f>COUNT(Table89[[#This Row],[12-Month 
Follow-up Date]])</f>
        <v>0</v>
      </c>
      <c r="D504" s="60"/>
      <c r="E504" s="61"/>
      <c r="F504" s="61"/>
      <c r="G504" s="61"/>
      <c r="H504" s="62"/>
      <c r="I504" s="63"/>
      <c r="J504" s="63"/>
      <c r="K504" s="155"/>
    </row>
    <row r="505" spans="1:11" x14ac:dyDescent="0.3">
      <c r="A505" s="93"/>
      <c r="B505" s="91"/>
      <c r="C505" s="76">
        <f>COUNT(Table89[[#This Row],[12-Month 
Follow-up Date]])</f>
        <v>0</v>
      </c>
      <c r="D505" s="60"/>
      <c r="E505" s="61"/>
      <c r="F505" s="61"/>
      <c r="G505" s="61"/>
      <c r="H505" s="62"/>
      <c r="I505" s="63"/>
      <c r="J505" s="63"/>
      <c r="K505" s="155"/>
    </row>
    <row r="506" spans="1:11" x14ac:dyDescent="0.3">
      <c r="A506" s="93"/>
      <c r="B506" s="91"/>
      <c r="C506" s="76">
        <f>COUNT(Table89[[#This Row],[12-Month 
Follow-up Date]])</f>
        <v>0</v>
      </c>
      <c r="D506" s="60"/>
      <c r="E506" s="61"/>
      <c r="F506" s="61"/>
      <c r="G506" s="61"/>
      <c r="H506" s="62"/>
      <c r="I506" s="63"/>
      <c r="J506" s="63"/>
      <c r="K506" s="155"/>
    </row>
    <row r="507" spans="1:11" x14ac:dyDescent="0.3">
      <c r="A507" s="93"/>
      <c r="B507" s="91"/>
      <c r="C507" s="76">
        <f>COUNT(Table89[[#This Row],[12-Month 
Follow-up Date]])</f>
        <v>0</v>
      </c>
      <c r="D507" s="60"/>
      <c r="E507" s="61"/>
      <c r="F507" s="61"/>
      <c r="G507" s="61"/>
      <c r="H507" s="62"/>
      <c r="I507" s="63"/>
      <c r="J507" s="63"/>
      <c r="K507" s="155"/>
    </row>
    <row r="508" spans="1:11" x14ac:dyDescent="0.3">
      <c r="A508" s="93"/>
      <c r="B508" s="91"/>
      <c r="C508" s="76">
        <f>COUNT(Table89[[#This Row],[12-Month 
Follow-up Date]])</f>
        <v>0</v>
      </c>
      <c r="D508" s="60"/>
      <c r="E508" s="61"/>
      <c r="F508" s="61"/>
      <c r="G508" s="61"/>
      <c r="H508" s="62"/>
      <c r="I508" s="63"/>
      <c r="J508" s="63"/>
      <c r="K508" s="155"/>
    </row>
    <row r="509" spans="1:11" x14ac:dyDescent="0.3">
      <c r="A509" s="93"/>
      <c r="B509" s="91"/>
      <c r="C509" s="76">
        <f>COUNT(Table89[[#This Row],[12-Month 
Follow-up Date]])</f>
        <v>0</v>
      </c>
      <c r="D509" s="60"/>
      <c r="E509" s="61"/>
      <c r="F509" s="61"/>
      <c r="G509" s="61"/>
      <c r="H509" s="62"/>
      <c r="I509" s="63"/>
      <c r="J509" s="63"/>
      <c r="K509" s="155"/>
    </row>
    <row r="510" spans="1:11" x14ac:dyDescent="0.3">
      <c r="A510" s="93"/>
      <c r="B510" s="91"/>
      <c r="C510" s="76">
        <f>COUNT(Table89[[#This Row],[12-Month 
Follow-up Date]])</f>
        <v>0</v>
      </c>
      <c r="D510" s="60"/>
      <c r="E510" s="61"/>
      <c r="F510" s="61"/>
      <c r="G510" s="61"/>
      <c r="H510" s="62"/>
      <c r="I510" s="63"/>
      <c r="J510" s="63"/>
      <c r="K510" s="155"/>
    </row>
    <row r="511" spans="1:11" x14ac:dyDescent="0.3">
      <c r="A511" s="93"/>
      <c r="B511" s="91"/>
      <c r="C511" s="76">
        <f>COUNT(Table89[[#This Row],[12-Month 
Follow-up Date]])</f>
        <v>0</v>
      </c>
      <c r="D511" s="60"/>
      <c r="E511" s="61"/>
      <c r="F511" s="61"/>
      <c r="G511" s="61"/>
      <c r="H511" s="62"/>
      <c r="I511" s="63"/>
      <c r="J511" s="63"/>
      <c r="K511" s="155"/>
    </row>
    <row r="512" spans="1:11" x14ac:dyDescent="0.3">
      <c r="A512" s="93"/>
      <c r="B512" s="91"/>
      <c r="C512" s="76">
        <f>COUNT(Table89[[#This Row],[12-Month 
Follow-up Date]])</f>
        <v>0</v>
      </c>
      <c r="D512" s="60"/>
      <c r="E512" s="61"/>
      <c r="F512" s="61"/>
      <c r="G512" s="61"/>
      <c r="H512" s="62"/>
      <c r="I512" s="63"/>
      <c r="J512" s="63"/>
      <c r="K512" s="155"/>
    </row>
    <row r="513" spans="1:11" x14ac:dyDescent="0.3">
      <c r="A513" s="93"/>
      <c r="B513" s="91"/>
      <c r="C513" s="76">
        <f>COUNT(Table89[[#This Row],[12-Month 
Follow-up Date]])</f>
        <v>0</v>
      </c>
      <c r="D513" s="60"/>
      <c r="E513" s="61"/>
      <c r="F513" s="61"/>
      <c r="G513" s="61"/>
      <c r="H513" s="62"/>
      <c r="I513" s="63"/>
      <c r="J513" s="63"/>
      <c r="K513" s="155"/>
    </row>
    <row r="514" spans="1:11" x14ac:dyDescent="0.3">
      <c r="A514" s="93"/>
      <c r="B514" s="91"/>
      <c r="C514" s="76">
        <f>COUNT(Table89[[#This Row],[12-Month 
Follow-up Date]])</f>
        <v>0</v>
      </c>
      <c r="D514" s="60"/>
      <c r="E514" s="61"/>
      <c r="F514" s="61"/>
      <c r="G514" s="61"/>
      <c r="H514" s="62"/>
      <c r="I514" s="63"/>
      <c r="J514" s="63"/>
      <c r="K514" s="155"/>
    </row>
    <row r="515" spans="1:11" x14ac:dyDescent="0.3">
      <c r="A515" s="93"/>
      <c r="B515" s="91"/>
      <c r="C515" s="76">
        <f>COUNT(Table89[[#This Row],[12-Month 
Follow-up Date]])</f>
        <v>0</v>
      </c>
      <c r="D515" s="60"/>
      <c r="E515" s="61"/>
      <c r="F515" s="61"/>
      <c r="G515" s="61"/>
      <c r="H515" s="62"/>
      <c r="I515" s="63"/>
      <c r="J515" s="63"/>
      <c r="K515" s="155"/>
    </row>
    <row r="516" spans="1:11" x14ac:dyDescent="0.3">
      <c r="A516" s="93"/>
      <c r="B516" s="91"/>
      <c r="C516" s="76">
        <f>COUNT(Table89[[#This Row],[12-Month 
Follow-up Date]])</f>
        <v>0</v>
      </c>
      <c r="D516" s="60"/>
      <c r="E516" s="61"/>
      <c r="F516" s="61"/>
      <c r="G516" s="61"/>
      <c r="H516" s="62"/>
      <c r="I516" s="63"/>
      <c r="J516" s="63"/>
      <c r="K516" s="155"/>
    </row>
    <row r="517" spans="1:11" x14ac:dyDescent="0.3">
      <c r="A517" s="93"/>
      <c r="B517" s="91"/>
      <c r="C517" s="76">
        <f>COUNT(Table89[[#This Row],[12-Month 
Follow-up Date]])</f>
        <v>0</v>
      </c>
      <c r="D517" s="60"/>
      <c r="E517" s="61"/>
      <c r="F517" s="61"/>
      <c r="G517" s="61"/>
      <c r="H517" s="62"/>
      <c r="I517" s="63"/>
      <c r="J517" s="63"/>
      <c r="K517" s="155"/>
    </row>
    <row r="518" spans="1:11" x14ac:dyDescent="0.3">
      <c r="A518" s="93"/>
      <c r="B518" s="91"/>
      <c r="C518" s="76">
        <f>COUNT(Table89[[#This Row],[12-Month 
Follow-up Date]])</f>
        <v>0</v>
      </c>
      <c r="D518" s="60"/>
      <c r="E518" s="61"/>
      <c r="F518" s="61"/>
      <c r="G518" s="61"/>
      <c r="H518" s="62"/>
      <c r="I518" s="63"/>
      <c r="J518" s="63"/>
      <c r="K518" s="155"/>
    </row>
    <row r="519" spans="1:11" x14ac:dyDescent="0.3">
      <c r="A519" s="93"/>
      <c r="B519" s="91"/>
      <c r="C519" s="76">
        <f>COUNT(Table89[[#This Row],[12-Month 
Follow-up Date]])</f>
        <v>0</v>
      </c>
      <c r="D519" s="60"/>
      <c r="E519" s="61"/>
      <c r="F519" s="61"/>
      <c r="G519" s="61"/>
      <c r="H519" s="62"/>
      <c r="I519" s="63"/>
      <c r="J519" s="63"/>
      <c r="K519" s="155"/>
    </row>
    <row r="520" spans="1:11" x14ac:dyDescent="0.3">
      <c r="A520" s="93"/>
      <c r="B520" s="91"/>
      <c r="C520" s="76">
        <f>COUNT(Table89[[#This Row],[12-Month 
Follow-up Date]])</f>
        <v>0</v>
      </c>
      <c r="D520" s="60"/>
      <c r="E520" s="61"/>
      <c r="F520" s="61"/>
      <c r="G520" s="61"/>
      <c r="H520" s="62"/>
      <c r="I520" s="63"/>
      <c r="J520" s="63"/>
      <c r="K520" s="155"/>
    </row>
    <row r="521" spans="1:11" x14ac:dyDescent="0.3">
      <c r="A521" s="93"/>
      <c r="B521" s="91"/>
      <c r="C521" s="76">
        <f>COUNT(Table89[[#This Row],[12-Month 
Follow-up Date]])</f>
        <v>0</v>
      </c>
      <c r="D521" s="60"/>
      <c r="E521" s="61"/>
      <c r="F521" s="61"/>
      <c r="G521" s="61"/>
      <c r="H521" s="62"/>
      <c r="I521" s="63"/>
      <c r="J521" s="63"/>
      <c r="K521" s="155"/>
    </row>
    <row r="522" spans="1:11" x14ac:dyDescent="0.3">
      <c r="A522" s="93"/>
      <c r="B522" s="91"/>
      <c r="C522" s="76">
        <f>COUNT(Table89[[#This Row],[12-Month 
Follow-up Date]])</f>
        <v>0</v>
      </c>
      <c r="D522" s="60"/>
      <c r="E522" s="61"/>
      <c r="F522" s="61"/>
      <c r="G522" s="61"/>
      <c r="H522" s="62"/>
      <c r="I522" s="63"/>
      <c r="J522" s="63"/>
      <c r="K522" s="155"/>
    </row>
    <row r="523" spans="1:11" x14ac:dyDescent="0.3">
      <c r="A523" s="93"/>
      <c r="B523" s="91"/>
      <c r="C523" s="76">
        <f>COUNT(Table89[[#This Row],[12-Month 
Follow-up Date]])</f>
        <v>0</v>
      </c>
      <c r="D523" s="60"/>
      <c r="E523" s="61"/>
      <c r="F523" s="61"/>
      <c r="G523" s="61"/>
      <c r="H523" s="62"/>
      <c r="I523" s="63"/>
      <c r="J523" s="63"/>
      <c r="K523" s="155"/>
    </row>
    <row r="524" spans="1:11" x14ac:dyDescent="0.3">
      <c r="A524" s="93"/>
      <c r="B524" s="91"/>
      <c r="C524" s="76">
        <f>COUNT(Table89[[#This Row],[12-Month 
Follow-up Date]])</f>
        <v>0</v>
      </c>
      <c r="D524" s="60"/>
      <c r="E524" s="61"/>
      <c r="F524" s="61"/>
      <c r="G524" s="61"/>
      <c r="H524" s="62"/>
      <c r="I524" s="63"/>
      <c r="J524" s="63"/>
      <c r="K524" s="155"/>
    </row>
    <row r="525" spans="1:11" x14ac:dyDescent="0.3">
      <c r="A525" s="93"/>
      <c r="B525" s="91"/>
      <c r="C525" s="76">
        <f>COUNT(Table89[[#This Row],[12-Month 
Follow-up Date]])</f>
        <v>0</v>
      </c>
      <c r="D525" s="60"/>
      <c r="E525" s="61"/>
      <c r="F525" s="61"/>
      <c r="G525" s="61"/>
      <c r="H525" s="62"/>
      <c r="I525" s="63"/>
      <c r="J525" s="63"/>
      <c r="K525" s="155"/>
    </row>
    <row r="526" spans="1:11" x14ac:dyDescent="0.3">
      <c r="A526" s="93"/>
      <c r="B526" s="91"/>
      <c r="C526" s="76">
        <f>COUNT(Table89[[#This Row],[12-Month 
Follow-up Date]])</f>
        <v>0</v>
      </c>
      <c r="D526" s="60"/>
      <c r="E526" s="61"/>
      <c r="F526" s="61"/>
      <c r="G526" s="61"/>
      <c r="H526" s="62"/>
      <c r="I526" s="63"/>
      <c r="J526" s="63"/>
      <c r="K526" s="155"/>
    </row>
    <row r="527" spans="1:11" x14ac:dyDescent="0.3">
      <c r="A527" s="93"/>
      <c r="B527" s="91"/>
      <c r="C527" s="76">
        <f>COUNT(Table89[[#This Row],[12-Month 
Follow-up Date]])</f>
        <v>0</v>
      </c>
      <c r="D527" s="60"/>
      <c r="E527" s="61"/>
      <c r="F527" s="61"/>
      <c r="G527" s="61"/>
      <c r="H527" s="62"/>
      <c r="I527" s="63"/>
      <c r="J527" s="63"/>
      <c r="K527" s="155"/>
    </row>
    <row r="528" spans="1:11" x14ac:dyDescent="0.3">
      <c r="A528" s="93"/>
      <c r="B528" s="91"/>
      <c r="C528" s="76">
        <f>COUNT(Table89[[#This Row],[12-Month 
Follow-up Date]])</f>
        <v>0</v>
      </c>
      <c r="D528" s="60"/>
      <c r="E528" s="61"/>
      <c r="F528" s="61"/>
      <c r="G528" s="61"/>
      <c r="H528" s="62"/>
      <c r="I528" s="63"/>
      <c r="J528" s="63"/>
      <c r="K528" s="155"/>
    </row>
    <row r="529" spans="1:11" x14ac:dyDescent="0.3">
      <c r="A529" s="93"/>
      <c r="B529" s="91"/>
      <c r="C529" s="76">
        <f>COUNT(Table89[[#This Row],[12-Month 
Follow-up Date]])</f>
        <v>0</v>
      </c>
      <c r="D529" s="60"/>
      <c r="E529" s="61"/>
      <c r="F529" s="61"/>
      <c r="G529" s="61"/>
      <c r="H529" s="62"/>
      <c r="I529" s="63"/>
      <c r="J529" s="63"/>
      <c r="K529" s="155"/>
    </row>
    <row r="530" spans="1:11" x14ac:dyDescent="0.3">
      <c r="A530" s="93"/>
      <c r="B530" s="91"/>
      <c r="C530" s="76">
        <f>COUNT(Table89[[#This Row],[12-Month 
Follow-up Date]])</f>
        <v>0</v>
      </c>
      <c r="D530" s="60"/>
      <c r="E530" s="61"/>
      <c r="F530" s="61"/>
      <c r="G530" s="61"/>
      <c r="H530" s="62"/>
      <c r="I530" s="63"/>
      <c r="J530" s="63"/>
      <c r="K530" s="155"/>
    </row>
    <row r="531" spans="1:11" x14ac:dyDescent="0.3">
      <c r="A531" s="93"/>
      <c r="B531" s="91"/>
      <c r="C531" s="76">
        <f>COUNT(Table89[[#This Row],[12-Month 
Follow-up Date]])</f>
        <v>0</v>
      </c>
      <c r="D531" s="60"/>
      <c r="E531" s="61"/>
      <c r="F531" s="61"/>
      <c r="G531" s="61"/>
      <c r="H531" s="62"/>
      <c r="I531" s="63"/>
      <c r="J531" s="63"/>
      <c r="K531" s="155"/>
    </row>
    <row r="532" spans="1:11" x14ac:dyDescent="0.3">
      <c r="A532" s="93"/>
      <c r="B532" s="91"/>
      <c r="C532" s="76">
        <f>COUNT(Table89[[#This Row],[12-Month 
Follow-up Date]])</f>
        <v>0</v>
      </c>
      <c r="D532" s="60"/>
      <c r="E532" s="61"/>
      <c r="F532" s="61"/>
      <c r="G532" s="61"/>
      <c r="H532" s="62"/>
      <c r="I532" s="63"/>
      <c r="J532" s="63"/>
      <c r="K532" s="155"/>
    </row>
    <row r="533" spans="1:11" x14ac:dyDescent="0.3">
      <c r="A533" s="93"/>
      <c r="B533" s="91"/>
      <c r="C533" s="76">
        <f>COUNT(Table89[[#This Row],[12-Month 
Follow-up Date]])</f>
        <v>0</v>
      </c>
      <c r="D533" s="60"/>
      <c r="E533" s="61"/>
      <c r="F533" s="61"/>
      <c r="G533" s="61"/>
      <c r="H533" s="62"/>
      <c r="I533" s="63"/>
      <c r="J533" s="63"/>
      <c r="K533" s="155"/>
    </row>
    <row r="534" spans="1:11" x14ac:dyDescent="0.3">
      <c r="A534" s="93"/>
      <c r="B534" s="91"/>
      <c r="C534" s="76">
        <f>COUNT(Table89[[#This Row],[12-Month 
Follow-up Date]])</f>
        <v>0</v>
      </c>
      <c r="D534" s="60"/>
      <c r="E534" s="61"/>
      <c r="F534" s="61"/>
      <c r="G534" s="61"/>
      <c r="H534" s="62"/>
      <c r="I534" s="63"/>
      <c r="J534" s="63"/>
      <c r="K534" s="155"/>
    </row>
    <row r="535" spans="1:11" x14ac:dyDescent="0.3">
      <c r="A535" s="93"/>
      <c r="B535" s="91"/>
      <c r="C535" s="76">
        <f>COUNT(Table89[[#This Row],[12-Month 
Follow-up Date]])</f>
        <v>0</v>
      </c>
      <c r="D535" s="60"/>
      <c r="E535" s="61"/>
      <c r="F535" s="61"/>
      <c r="G535" s="61"/>
      <c r="H535" s="62"/>
      <c r="I535" s="63"/>
      <c r="J535" s="63"/>
      <c r="K535" s="155"/>
    </row>
    <row r="536" spans="1:11" x14ac:dyDescent="0.3">
      <c r="A536" s="93"/>
      <c r="B536" s="91"/>
      <c r="C536" s="76">
        <f>COUNT(Table89[[#This Row],[12-Month 
Follow-up Date]])</f>
        <v>0</v>
      </c>
      <c r="D536" s="60"/>
      <c r="E536" s="61"/>
      <c r="F536" s="61"/>
      <c r="G536" s="61"/>
      <c r="H536" s="62"/>
      <c r="I536" s="63"/>
      <c r="J536" s="63"/>
      <c r="K536" s="155"/>
    </row>
    <row r="537" spans="1:11" x14ac:dyDescent="0.3">
      <c r="A537" s="93"/>
      <c r="B537" s="91"/>
      <c r="C537" s="76">
        <f>COUNT(Table89[[#This Row],[12-Month 
Follow-up Date]])</f>
        <v>0</v>
      </c>
      <c r="D537" s="60"/>
      <c r="E537" s="61"/>
      <c r="F537" s="61"/>
      <c r="G537" s="61"/>
      <c r="H537" s="62"/>
      <c r="I537" s="63"/>
      <c r="J537" s="63"/>
      <c r="K537" s="155"/>
    </row>
    <row r="538" spans="1:11" x14ac:dyDescent="0.3">
      <c r="A538" s="93"/>
      <c r="B538" s="91"/>
      <c r="C538" s="76">
        <f>COUNT(Table89[[#This Row],[12-Month 
Follow-up Date]])</f>
        <v>0</v>
      </c>
      <c r="D538" s="60"/>
      <c r="E538" s="61"/>
      <c r="F538" s="61"/>
      <c r="G538" s="61"/>
      <c r="H538" s="62"/>
      <c r="I538" s="63"/>
      <c r="J538" s="63"/>
      <c r="K538" s="155"/>
    </row>
    <row r="539" spans="1:11" x14ac:dyDescent="0.3">
      <c r="A539" s="93"/>
      <c r="B539" s="91"/>
      <c r="C539" s="76">
        <f>COUNT(Table89[[#This Row],[12-Month 
Follow-up Date]])</f>
        <v>0</v>
      </c>
      <c r="D539" s="60"/>
      <c r="E539" s="61"/>
      <c r="F539" s="61"/>
      <c r="G539" s="61"/>
      <c r="H539" s="62"/>
      <c r="I539" s="63"/>
      <c r="J539" s="63"/>
      <c r="K539" s="155"/>
    </row>
    <row r="540" spans="1:11" x14ac:dyDescent="0.3">
      <c r="A540" s="93"/>
      <c r="B540" s="91"/>
      <c r="C540" s="76">
        <f>COUNT(Table89[[#This Row],[12-Month 
Follow-up Date]])</f>
        <v>0</v>
      </c>
      <c r="D540" s="60"/>
      <c r="E540" s="61"/>
      <c r="F540" s="61"/>
      <c r="G540" s="61"/>
      <c r="H540" s="62"/>
      <c r="I540" s="63"/>
      <c r="J540" s="63"/>
      <c r="K540" s="155"/>
    </row>
    <row r="541" spans="1:11" x14ac:dyDescent="0.3">
      <c r="A541" s="93"/>
      <c r="B541" s="91"/>
      <c r="C541" s="76">
        <f>COUNT(Table89[[#This Row],[12-Month 
Follow-up Date]])</f>
        <v>0</v>
      </c>
      <c r="D541" s="60"/>
      <c r="E541" s="61"/>
      <c r="F541" s="61"/>
      <c r="G541" s="61"/>
      <c r="H541" s="62"/>
      <c r="I541" s="63"/>
      <c r="J541" s="63"/>
      <c r="K541" s="155"/>
    </row>
    <row r="542" spans="1:11" x14ac:dyDescent="0.3">
      <c r="A542" s="93"/>
      <c r="B542" s="91"/>
      <c r="C542" s="76">
        <f>COUNT(Table89[[#This Row],[12-Month 
Follow-up Date]])</f>
        <v>0</v>
      </c>
      <c r="D542" s="60"/>
      <c r="E542" s="61"/>
      <c r="F542" s="61"/>
      <c r="G542" s="61"/>
      <c r="H542" s="62"/>
      <c r="I542" s="63"/>
      <c r="J542" s="63"/>
      <c r="K542" s="155"/>
    </row>
    <row r="543" spans="1:11" x14ac:dyDescent="0.3">
      <c r="A543" s="93"/>
      <c r="B543" s="91"/>
      <c r="C543" s="76">
        <f>COUNT(Table89[[#This Row],[12-Month 
Follow-up Date]])</f>
        <v>0</v>
      </c>
      <c r="D543" s="60"/>
      <c r="E543" s="61"/>
      <c r="F543" s="61"/>
      <c r="G543" s="61"/>
      <c r="H543" s="62"/>
      <c r="I543" s="63"/>
      <c r="J543" s="63"/>
      <c r="K543" s="155"/>
    </row>
    <row r="544" spans="1:11" x14ac:dyDescent="0.3">
      <c r="A544" s="93"/>
      <c r="B544" s="91"/>
      <c r="C544" s="76">
        <f>COUNT(Table89[[#This Row],[12-Month 
Follow-up Date]])</f>
        <v>0</v>
      </c>
      <c r="D544" s="60"/>
      <c r="E544" s="61"/>
      <c r="F544" s="61"/>
      <c r="G544" s="61"/>
      <c r="H544" s="62"/>
      <c r="I544" s="63"/>
      <c r="J544" s="63"/>
      <c r="K544" s="155"/>
    </row>
    <row r="545" spans="1:11" x14ac:dyDescent="0.3">
      <c r="A545" s="93"/>
      <c r="B545" s="91"/>
      <c r="C545" s="76">
        <f>COUNT(Table89[[#This Row],[12-Month 
Follow-up Date]])</f>
        <v>0</v>
      </c>
      <c r="D545" s="60"/>
      <c r="E545" s="61"/>
      <c r="F545" s="61"/>
      <c r="G545" s="61"/>
      <c r="H545" s="62"/>
      <c r="I545" s="63"/>
      <c r="J545" s="63"/>
      <c r="K545" s="155"/>
    </row>
    <row r="546" spans="1:11" x14ac:dyDescent="0.3">
      <c r="A546" s="93"/>
      <c r="B546" s="91"/>
      <c r="C546" s="76">
        <f>COUNT(Table89[[#This Row],[12-Month 
Follow-up Date]])</f>
        <v>0</v>
      </c>
      <c r="D546" s="60"/>
      <c r="E546" s="61"/>
      <c r="F546" s="61"/>
      <c r="G546" s="61"/>
      <c r="H546" s="62"/>
      <c r="I546" s="63"/>
      <c r="J546" s="63"/>
      <c r="K546" s="155"/>
    </row>
    <row r="547" spans="1:11" x14ac:dyDescent="0.3">
      <c r="A547" s="93"/>
      <c r="B547" s="91"/>
      <c r="C547" s="76">
        <f>COUNT(Table89[[#This Row],[12-Month 
Follow-up Date]])</f>
        <v>0</v>
      </c>
      <c r="D547" s="60"/>
      <c r="E547" s="61"/>
      <c r="F547" s="61"/>
      <c r="G547" s="61"/>
      <c r="H547" s="62"/>
      <c r="I547" s="63"/>
      <c r="J547" s="63"/>
      <c r="K547" s="155"/>
    </row>
    <row r="548" spans="1:11" x14ac:dyDescent="0.3">
      <c r="A548" s="93"/>
      <c r="B548" s="91"/>
      <c r="C548" s="76">
        <f>COUNT(Table89[[#This Row],[12-Month 
Follow-up Date]])</f>
        <v>0</v>
      </c>
      <c r="D548" s="60"/>
      <c r="E548" s="61"/>
      <c r="F548" s="61"/>
      <c r="G548" s="61"/>
      <c r="H548" s="62"/>
      <c r="I548" s="63"/>
      <c r="J548" s="63"/>
      <c r="K548" s="155"/>
    </row>
    <row r="549" spans="1:11" x14ac:dyDescent="0.3">
      <c r="A549" s="93"/>
      <c r="B549" s="91"/>
      <c r="C549" s="76">
        <f>COUNT(Table89[[#This Row],[12-Month 
Follow-up Date]])</f>
        <v>0</v>
      </c>
      <c r="D549" s="60"/>
      <c r="E549" s="61"/>
      <c r="F549" s="61"/>
      <c r="G549" s="61"/>
      <c r="H549" s="62"/>
      <c r="I549" s="63"/>
      <c r="J549" s="63"/>
      <c r="K549" s="155"/>
    </row>
    <row r="550" spans="1:11" x14ac:dyDescent="0.3">
      <c r="A550" s="93"/>
      <c r="B550" s="91"/>
      <c r="C550" s="76">
        <f>COUNT(Table89[[#This Row],[12-Month 
Follow-up Date]])</f>
        <v>0</v>
      </c>
      <c r="D550" s="60"/>
      <c r="E550" s="61"/>
      <c r="F550" s="61"/>
      <c r="G550" s="61"/>
      <c r="H550" s="62"/>
      <c r="I550" s="63"/>
      <c r="J550" s="63"/>
      <c r="K550" s="155"/>
    </row>
    <row r="551" spans="1:11" x14ac:dyDescent="0.3">
      <c r="A551" s="93"/>
      <c r="B551" s="91"/>
      <c r="C551" s="76">
        <f>COUNT(Table89[[#This Row],[12-Month 
Follow-up Date]])</f>
        <v>0</v>
      </c>
      <c r="D551" s="60"/>
      <c r="E551" s="61"/>
      <c r="F551" s="61"/>
      <c r="G551" s="61"/>
      <c r="H551" s="62"/>
      <c r="I551" s="63"/>
      <c r="J551" s="63"/>
      <c r="K551" s="155"/>
    </row>
    <row r="552" spans="1:11" x14ac:dyDescent="0.3">
      <c r="A552" s="93"/>
      <c r="B552" s="91"/>
      <c r="C552" s="76">
        <f>COUNT(Table89[[#This Row],[12-Month 
Follow-up Date]])</f>
        <v>0</v>
      </c>
      <c r="D552" s="60"/>
      <c r="E552" s="61"/>
      <c r="F552" s="61"/>
      <c r="G552" s="61"/>
      <c r="H552" s="62"/>
      <c r="I552" s="63"/>
      <c r="J552" s="63"/>
      <c r="K552" s="155"/>
    </row>
    <row r="553" spans="1:11" x14ac:dyDescent="0.3">
      <c r="A553" s="93"/>
      <c r="B553" s="91"/>
      <c r="C553" s="76">
        <f>COUNT(Table89[[#This Row],[12-Month 
Follow-up Date]])</f>
        <v>0</v>
      </c>
      <c r="D553" s="60"/>
      <c r="E553" s="61"/>
      <c r="F553" s="61"/>
      <c r="G553" s="61"/>
      <c r="H553" s="62"/>
      <c r="I553" s="63"/>
      <c r="J553" s="63"/>
      <c r="K553" s="155"/>
    </row>
    <row r="554" spans="1:11" x14ac:dyDescent="0.3">
      <c r="A554" s="93"/>
      <c r="B554" s="91"/>
      <c r="C554" s="76">
        <f>COUNT(Table89[[#This Row],[12-Month 
Follow-up Date]])</f>
        <v>0</v>
      </c>
      <c r="D554" s="60"/>
      <c r="E554" s="61"/>
      <c r="F554" s="61"/>
      <c r="G554" s="61"/>
      <c r="H554" s="62"/>
      <c r="I554" s="63"/>
      <c r="J554" s="63"/>
      <c r="K554" s="155"/>
    </row>
    <row r="555" spans="1:11" x14ac:dyDescent="0.3">
      <c r="A555" s="93"/>
      <c r="B555" s="91"/>
      <c r="C555" s="76">
        <f>COUNT(Table89[[#This Row],[12-Month 
Follow-up Date]])</f>
        <v>0</v>
      </c>
      <c r="D555" s="60"/>
      <c r="E555" s="61"/>
      <c r="F555" s="61"/>
      <c r="G555" s="61"/>
      <c r="H555" s="62"/>
      <c r="I555" s="63"/>
      <c r="J555" s="63"/>
      <c r="K555" s="155"/>
    </row>
    <row r="556" spans="1:11" x14ac:dyDescent="0.3">
      <c r="A556" s="93"/>
      <c r="B556" s="91"/>
      <c r="C556" s="76">
        <f>COUNT(Table89[[#This Row],[12-Month 
Follow-up Date]])</f>
        <v>0</v>
      </c>
      <c r="D556" s="60"/>
      <c r="E556" s="61"/>
      <c r="F556" s="61"/>
      <c r="G556" s="61"/>
      <c r="H556" s="62"/>
      <c r="I556" s="63"/>
      <c r="J556" s="63"/>
      <c r="K556" s="155"/>
    </row>
    <row r="557" spans="1:11" x14ac:dyDescent="0.3">
      <c r="A557" s="93"/>
      <c r="B557" s="91"/>
      <c r="C557" s="76">
        <f>COUNT(Table89[[#This Row],[12-Month 
Follow-up Date]])</f>
        <v>0</v>
      </c>
      <c r="D557" s="60"/>
      <c r="E557" s="61"/>
      <c r="F557" s="61"/>
      <c r="G557" s="61"/>
      <c r="H557" s="62"/>
      <c r="I557" s="63"/>
      <c r="J557" s="63"/>
      <c r="K557" s="155"/>
    </row>
    <row r="558" spans="1:11" x14ac:dyDescent="0.3">
      <c r="A558" s="93"/>
      <c r="B558" s="91"/>
      <c r="C558" s="76">
        <f>COUNT(Table89[[#This Row],[12-Month 
Follow-up Date]])</f>
        <v>0</v>
      </c>
      <c r="D558" s="60"/>
      <c r="E558" s="61"/>
      <c r="F558" s="61"/>
      <c r="G558" s="61"/>
      <c r="H558" s="62"/>
      <c r="I558" s="63"/>
      <c r="J558" s="63"/>
      <c r="K558" s="155"/>
    </row>
    <row r="559" spans="1:11" x14ac:dyDescent="0.3">
      <c r="A559" s="93"/>
      <c r="B559" s="91"/>
      <c r="C559" s="76">
        <f>COUNT(Table89[[#This Row],[12-Month 
Follow-up Date]])</f>
        <v>0</v>
      </c>
      <c r="D559" s="60"/>
      <c r="E559" s="61"/>
      <c r="F559" s="61"/>
      <c r="G559" s="61"/>
      <c r="H559" s="62"/>
      <c r="I559" s="63"/>
      <c r="J559" s="63"/>
      <c r="K559" s="155"/>
    </row>
    <row r="560" spans="1:11" x14ac:dyDescent="0.3">
      <c r="A560" s="93"/>
      <c r="B560" s="91"/>
      <c r="C560" s="76">
        <f>COUNT(Table89[[#This Row],[12-Month 
Follow-up Date]])</f>
        <v>0</v>
      </c>
      <c r="D560" s="60"/>
      <c r="E560" s="61"/>
      <c r="F560" s="61"/>
      <c r="G560" s="61"/>
      <c r="H560" s="62"/>
      <c r="I560" s="63"/>
      <c r="J560" s="63"/>
      <c r="K560" s="155"/>
    </row>
    <row r="561" spans="1:11" x14ac:dyDescent="0.3">
      <c r="A561" s="93"/>
      <c r="B561" s="91"/>
      <c r="C561" s="76">
        <f>COUNT(Table89[[#This Row],[12-Month 
Follow-up Date]])</f>
        <v>0</v>
      </c>
      <c r="D561" s="60"/>
      <c r="E561" s="61"/>
      <c r="F561" s="61"/>
      <c r="G561" s="61"/>
      <c r="H561" s="62"/>
      <c r="I561" s="63"/>
      <c r="J561" s="63"/>
      <c r="K561" s="155"/>
    </row>
    <row r="562" spans="1:11" x14ac:dyDescent="0.3">
      <c r="A562" s="93"/>
      <c r="B562" s="91"/>
      <c r="C562" s="76">
        <f>COUNT(Table89[[#This Row],[12-Month 
Follow-up Date]])</f>
        <v>0</v>
      </c>
      <c r="D562" s="60"/>
      <c r="E562" s="61"/>
      <c r="F562" s="61"/>
      <c r="G562" s="61"/>
      <c r="H562" s="62"/>
      <c r="I562" s="63"/>
      <c r="J562" s="63"/>
      <c r="K562" s="155"/>
    </row>
    <row r="563" spans="1:11" x14ac:dyDescent="0.3">
      <c r="A563" s="93"/>
      <c r="B563" s="91"/>
      <c r="C563" s="76">
        <f>COUNT(Table89[[#This Row],[12-Month 
Follow-up Date]])</f>
        <v>0</v>
      </c>
      <c r="D563" s="60"/>
      <c r="E563" s="61"/>
      <c r="F563" s="61"/>
      <c r="G563" s="61"/>
      <c r="H563" s="62"/>
      <c r="I563" s="63"/>
      <c r="J563" s="63"/>
      <c r="K563" s="155"/>
    </row>
    <row r="564" spans="1:11" x14ac:dyDescent="0.3">
      <c r="A564" s="93"/>
      <c r="B564" s="91"/>
      <c r="C564" s="76">
        <f>COUNT(Table89[[#This Row],[12-Month 
Follow-up Date]])</f>
        <v>0</v>
      </c>
      <c r="D564" s="60"/>
      <c r="E564" s="61"/>
      <c r="F564" s="61"/>
      <c r="G564" s="61"/>
      <c r="H564" s="62"/>
      <c r="I564" s="63"/>
      <c r="J564" s="63"/>
      <c r="K564" s="155"/>
    </row>
    <row r="565" spans="1:11" x14ac:dyDescent="0.3">
      <c r="A565" s="93"/>
      <c r="B565" s="91"/>
      <c r="C565" s="76">
        <f>COUNT(Table89[[#This Row],[12-Month 
Follow-up Date]])</f>
        <v>0</v>
      </c>
      <c r="D565" s="60"/>
      <c r="E565" s="61"/>
      <c r="F565" s="61"/>
      <c r="G565" s="61"/>
      <c r="H565" s="62"/>
      <c r="I565" s="63"/>
      <c r="J565" s="63"/>
      <c r="K565" s="155"/>
    </row>
    <row r="566" spans="1:11" x14ac:dyDescent="0.3">
      <c r="A566" s="93"/>
      <c r="B566" s="91"/>
      <c r="C566" s="76">
        <f>COUNT(Table89[[#This Row],[12-Month 
Follow-up Date]])</f>
        <v>0</v>
      </c>
      <c r="D566" s="60"/>
      <c r="E566" s="61"/>
      <c r="F566" s="61"/>
      <c r="G566" s="61"/>
      <c r="H566" s="62"/>
      <c r="I566" s="63"/>
      <c r="J566" s="63"/>
      <c r="K566" s="155"/>
    </row>
    <row r="567" spans="1:11" x14ac:dyDescent="0.3">
      <c r="A567" s="93"/>
      <c r="B567" s="91"/>
      <c r="C567" s="76">
        <f>COUNT(Table89[[#This Row],[12-Month 
Follow-up Date]])</f>
        <v>0</v>
      </c>
      <c r="D567" s="60"/>
      <c r="E567" s="61"/>
      <c r="F567" s="61"/>
      <c r="G567" s="61"/>
      <c r="H567" s="62"/>
      <c r="I567" s="63"/>
      <c r="J567" s="63"/>
      <c r="K567" s="155"/>
    </row>
    <row r="568" spans="1:11" x14ac:dyDescent="0.3">
      <c r="A568" s="93"/>
      <c r="B568" s="91"/>
      <c r="C568" s="76">
        <f>COUNT(Table89[[#This Row],[12-Month 
Follow-up Date]])</f>
        <v>0</v>
      </c>
      <c r="D568" s="60"/>
      <c r="E568" s="61"/>
      <c r="F568" s="61"/>
      <c r="G568" s="61"/>
      <c r="H568" s="62"/>
      <c r="I568" s="63"/>
      <c r="J568" s="63"/>
      <c r="K568" s="155"/>
    </row>
    <row r="569" spans="1:11" x14ac:dyDescent="0.3">
      <c r="A569" s="93"/>
      <c r="B569" s="91"/>
      <c r="C569" s="76">
        <f>COUNT(Table89[[#This Row],[12-Month 
Follow-up Date]])</f>
        <v>0</v>
      </c>
      <c r="D569" s="60"/>
      <c r="E569" s="61"/>
      <c r="F569" s="61"/>
      <c r="G569" s="61"/>
      <c r="H569" s="62"/>
      <c r="I569" s="63"/>
      <c r="J569" s="63"/>
      <c r="K569" s="155"/>
    </row>
    <row r="570" spans="1:11" x14ac:dyDescent="0.3">
      <c r="A570" s="93"/>
      <c r="B570" s="91"/>
      <c r="C570" s="76">
        <f>COUNT(Table89[[#This Row],[12-Month 
Follow-up Date]])</f>
        <v>0</v>
      </c>
      <c r="D570" s="60"/>
      <c r="E570" s="61"/>
      <c r="F570" s="61"/>
      <c r="G570" s="61"/>
      <c r="H570" s="62"/>
      <c r="I570" s="63"/>
      <c r="J570" s="63"/>
      <c r="K570" s="155"/>
    </row>
    <row r="571" spans="1:11" x14ac:dyDescent="0.3">
      <c r="A571" s="93"/>
      <c r="B571" s="91"/>
      <c r="C571" s="76">
        <f>COUNT(Table89[[#This Row],[12-Month 
Follow-up Date]])</f>
        <v>0</v>
      </c>
      <c r="D571" s="60"/>
      <c r="E571" s="61"/>
      <c r="F571" s="61"/>
      <c r="G571" s="61"/>
      <c r="H571" s="62"/>
      <c r="I571" s="63"/>
      <c r="J571" s="63"/>
      <c r="K571" s="155"/>
    </row>
    <row r="572" spans="1:11" x14ac:dyDescent="0.3">
      <c r="A572" s="93"/>
      <c r="B572" s="91"/>
      <c r="C572" s="76">
        <f>COUNT(Table89[[#This Row],[12-Month 
Follow-up Date]])</f>
        <v>0</v>
      </c>
      <c r="D572" s="60"/>
      <c r="E572" s="61"/>
      <c r="F572" s="61"/>
      <c r="G572" s="61"/>
      <c r="H572" s="62"/>
      <c r="I572" s="63"/>
      <c r="J572" s="63"/>
      <c r="K572" s="155"/>
    </row>
    <row r="573" spans="1:11" x14ac:dyDescent="0.3">
      <c r="A573" s="93"/>
      <c r="B573" s="91"/>
      <c r="C573" s="76">
        <f>COUNT(Table89[[#This Row],[12-Month 
Follow-up Date]])</f>
        <v>0</v>
      </c>
      <c r="D573" s="60"/>
      <c r="E573" s="61"/>
      <c r="F573" s="61"/>
      <c r="G573" s="61"/>
      <c r="H573" s="62"/>
      <c r="I573" s="63"/>
      <c r="J573" s="63"/>
      <c r="K573" s="155"/>
    </row>
    <row r="574" spans="1:11" x14ac:dyDescent="0.3">
      <c r="A574" s="93"/>
      <c r="B574" s="91"/>
      <c r="C574" s="76">
        <f>COUNT(Table89[[#This Row],[12-Month 
Follow-up Date]])</f>
        <v>0</v>
      </c>
      <c r="D574" s="60"/>
      <c r="E574" s="61"/>
      <c r="F574" s="61"/>
      <c r="G574" s="61"/>
      <c r="H574" s="62"/>
      <c r="I574" s="63"/>
      <c r="J574" s="63"/>
      <c r="K574" s="155"/>
    </row>
    <row r="575" spans="1:11" x14ac:dyDescent="0.3">
      <c r="A575" s="93"/>
      <c r="B575" s="91"/>
      <c r="C575" s="76">
        <f>COUNT(Table89[[#This Row],[12-Month 
Follow-up Date]])</f>
        <v>0</v>
      </c>
      <c r="D575" s="60"/>
      <c r="E575" s="61"/>
      <c r="F575" s="61"/>
      <c r="G575" s="61"/>
      <c r="H575" s="62"/>
      <c r="I575" s="63"/>
      <c r="J575" s="63"/>
      <c r="K575" s="155"/>
    </row>
    <row r="576" spans="1:11" x14ac:dyDescent="0.3">
      <c r="A576" s="93"/>
      <c r="B576" s="91"/>
      <c r="C576" s="76">
        <f>COUNT(Table89[[#This Row],[12-Month 
Follow-up Date]])</f>
        <v>0</v>
      </c>
      <c r="D576" s="60"/>
      <c r="E576" s="61"/>
      <c r="F576" s="61"/>
      <c r="G576" s="61"/>
      <c r="H576" s="62"/>
      <c r="I576" s="63"/>
      <c r="J576" s="63"/>
      <c r="K576" s="155"/>
    </row>
    <row r="577" spans="1:11" x14ac:dyDescent="0.3">
      <c r="A577" s="93"/>
      <c r="B577" s="91"/>
      <c r="C577" s="76">
        <f>COUNT(Table89[[#This Row],[12-Month 
Follow-up Date]])</f>
        <v>0</v>
      </c>
      <c r="D577" s="60"/>
      <c r="E577" s="61"/>
      <c r="F577" s="61"/>
      <c r="G577" s="61"/>
      <c r="H577" s="62"/>
      <c r="I577" s="63"/>
      <c r="J577" s="63"/>
      <c r="K577" s="155"/>
    </row>
    <row r="578" spans="1:11" x14ac:dyDescent="0.3">
      <c r="A578" s="93"/>
      <c r="B578" s="91"/>
      <c r="C578" s="76">
        <f>COUNT(Table89[[#This Row],[12-Month 
Follow-up Date]])</f>
        <v>0</v>
      </c>
      <c r="D578" s="60"/>
      <c r="E578" s="61"/>
      <c r="F578" s="61"/>
      <c r="G578" s="61"/>
      <c r="H578" s="62"/>
      <c r="I578" s="63"/>
      <c r="J578" s="63"/>
      <c r="K578" s="155"/>
    </row>
    <row r="579" spans="1:11" x14ac:dyDescent="0.3">
      <c r="A579" s="93"/>
      <c r="B579" s="91"/>
      <c r="C579" s="76">
        <f>COUNT(Table89[[#This Row],[12-Month 
Follow-up Date]])</f>
        <v>0</v>
      </c>
      <c r="D579" s="60"/>
      <c r="E579" s="61"/>
      <c r="F579" s="61"/>
      <c r="G579" s="61"/>
      <c r="H579" s="62"/>
      <c r="I579" s="63"/>
      <c r="J579" s="63"/>
      <c r="K579" s="155"/>
    </row>
    <row r="580" spans="1:11" x14ac:dyDescent="0.3">
      <c r="A580" s="93"/>
      <c r="B580" s="91"/>
      <c r="C580" s="76">
        <f>COUNT(Table89[[#This Row],[12-Month 
Follow-up Date]])</f>
        <v>0</v>
      </c>
      <c r="D580" s="60"/>
      <c r="E580" s="61"/>
      <c r="F580" s="61"/>
      <c r="G580" s="61"/>
      <c r="H580" s="62"/>
      <c r="I580" s="63"/>
      <c r="J580" s="63"/>
      <c r="K580" s="155"/>
    </row>
    <row r="581" spans="1:11" x14ac:dyDescent="0.3">
      <c r="A581" s="93"/>
      <c r="B581" s="91"/>
      <c r="C581" s="76">
        <f>COUNT(Table89[[#This Row],[12-Month 
Follow-up Date]])</f>
        <v>0</v>
      </c>
      <c r="D581" s="60"/>
      <c r="E581" s="61"/>
      <c r="F581" s="61"/>
      <c r="G581" s="61"/>
      <c r="H581" s="62"/>
      <c r="I581" s="63"/>
      <c r="J581" s="63"/>
      <c r="K581" s="155"/>
    </row>
    <row r="582" spans="1:11" x14ac:dyDescent="0.3">
      <c r="A582" s="93"/>
      <c r="B582" s="91"/>
      <c r="C582" s="76">
        <f>COUNT(Table89[[#This Row],[12-Month 
Follow-up Date]])</f>
        <v>0</v>
      </c>
      <c r="D582" s="60"/>
      <c r="E582" s="61"/>
      <c r="F582" s="61"/>
      <c r="G582" s="61"/>
      <c r="H582" s="62"/>
      <c r="I582" s="63"/>
      <c r="J582" s="63"/>
      <c r="K582" s="155"/>
    </row>
    <row r="583" spans="1:11" x14ac:dyDescent="0.3">
      <c r="A583" s="93"/>
      <c r="B583" s="91"/>
      <c r="C583" s="76">
        <f>COUNT(Table89[[#This Row],[12-Month 
Follow-up Date]])</f>
        <v>0</v>
      </c>
      <c r="D583" s="60"/>
      <c r="E583" s="61"/>
      <c r="F583" s="61"/>
      <c r="G583" s="61"/>
      <c r="H583" s="62"/>
      <c r="I583" s="63"/>
      <c r="J583" s="63"/>
      <c r="K583" s="155"/>
    </row>
    <row r="584" spans="1:11" x14ac:dyDescent="0.3">
      <c r="A584" s="93"/>
      <c r="B584" s="91"/>
      <c r="C584" s="76">
        <f>COUNT(Table89[[#This Row],[12-Month 
Follow-up Date]])</f>
        <v>0</v>
      </c>
      <c r="D584" s="60"/>
      <c r="E584" s="61"/>
      <c r="F584" s="61"/>
      <c r="G584" s="61"/>
      <c r="H584" s="62"/>
      <c r="I584" s="63"/>
      <c r="J584" s="63"/>
      <c r="K584" s="155"/>
    </row>
    <row r="585" spans="1:11" x14ac:dyDescent="0.3">
      <c r="A585" s="93"/>
      <c r="B585" s="91"/>
      <c r="C585" s="76">
        <f>COUNT(Table89[[#This Row],[12-Month 
Follow-up Date]])</f>
        <v>0</v>
      </c>
      <c r="D585" s="60"/>
      <c r="E585" s="61"/>
      <c r="F585" s="61"/>
      <c r="G585" s="61"/>
      <c r="H585" s="62"/>
      <c r="I585" s="63"/>
      <c r="J585" s="63"/>
      <c r="K585" s="155"/>
    </row>
    <row r="586" spans="1:11" x14ac:dyDescent="0.3">
      <c r="A586" s="93"/>
      <c r="B586" s="91"/>
      <c r="C586" s="76">
        <f>COUNT(Table89[[#This Row],[12-Month 
Follow-up Date]])</f>
        <v>0</v>
      </c>
      <c r="D586" s="60"/>
      <c r="E586" s="61"/>
      <c r="F586" s="61"/>
      <c r="G586" s="61"/>
      <c r="H586" s="62"/>
      <c r="I586" s="63"/>
      <c r="J586" s="63"/>
      <c r="K586" s="155"/>
    </row>
    <row r="587" spans="1:11" x14ac:dyDescent="0.3">
      <c r="A587" s="93"/>
      <c r="B587" s="91"/>
      <c r="C587" s="76">
        <f>COUNT(Table89[[#This Row],[12-Month 
Follow-up Date]])</f>
        <v>0</v>
      </c>
      <c r="D587" s="60"/>
      <c r="E587" s="61"/>
      <c r="F587" s="61"/>
      <c r="G587" s="61"/>
      <c r="H587" s="62"/>
      <c r="I587" s="63"/>
      <c r="J587" s="63"/>
      <c r="K587" s="155"/>
    </row>
    <row r="588" spans="1:11" x14ac:dyDescent="0.3">
      <c r="A588" s="93"/>
      <c r="B588" s="91"/>
      <c r="C588" s="76">
        <f>COUNT(Table89[[#This Row],[12-Month 
Follow-up Date]])</f>
        <v>0</v>
      </c>
      <c r="D588" s="60"/>
      <c r="E588" s="61"/>
      <c r="F588" s="61"/>
      <c r="G588" s="61"/>
      <c r="H588" s="62"/>
      <c r="I588" s="63"/>
      <c r="J588" s="63"/>
      <c r="K588" s="155"/>
    </row>
    <row r="589" spans="1:11" x14ac:dyDescent="0.3">
      <c r="A589" s="93"/>
      <c r="B589" s="91"/>
      <c r="C589" s="76">
        <f>COUNT(Table89[[#This Row],[12-Month 
Follow-up Date]])</f>
        <v>0</v>
      </c>
      <c r="D589" s="60"/>
      <c r="E589" s="61"/>
      <c r="F589" s="61"/>
      <c r="G589" s="61"/>
      <c r="H589" s="62"/>
      <c r="I589" s="63"/>
      <c r="J589" s="63"/>
      <c r="K589" s="155"/>
    </row>
    <row r="590" spans="1:11" x14ac:dyDescent="0.3">
      <c r="A590" s="93"/>
      <c r="B590" s="91"/>
      <c r="C590" s="76">
        <f>COUNT(Table89[[#This Row],[12-Month 
Follow-up Date]])</f>
        <v>0</v>
      </c>
      <c r="D590" s="60"/>
      <c r="E590" s="61"/>
      <c r="F590" s="61"/>
      <c r="G590" s="61"/>
      <c r="H590" s="62"/>
      <c r="I590" s="63"/>
      <c r="J590" s="63"/>
      <c r="K590" s="155"/>
    </row>
    <row r="591" spans="1:11" x14ac:dyDescent="0.3">
      <c r="A591" s="93"/>
      <c r="B591" s="91"/>
      <c r="C591" s="76">
        <f>COUNT(Table89[[#This Row],[12-Month 
Follow-up Date]])</f>
        <v>0</v>
      </c>
      <c r="D591" s="60"/>
      <c r="E591" s="61"/>
      <c r="F591" s="61"/>
      <c r="G591" s="61"/>
      <c r="H591" s="62"/>
      <c r="I591" s="63"/>
      <c r="J591" s="63"/>
      <c r="K591" s="155"/>
    </row>
    <row r="592" spans="1:11" x14ac:dyDescent="0.3">
      <c r="A592" s="93"/>
      <c r="B592" s="91"/>
      <c r="C592" s="76">
        <f>COUNT(Table89[[#This Row],[12-Month 
Follow-up Date]])</f>
        <v>0</v>
      </c>
      <c r="D592" s="60"/>
      <c r="E592" s="61"/>
      <c r="F592" s="61"/>
      <c r="G592" s="61"/>
      <c r="H592" s="62"/>
      <c r="I592" s="63"/>
      <c r="J592" s="63"/>
      <c r="K592" s="155"/>
    </row>
    <row r="593" spans="1:11" x14ac:dyDescent="0.3">
      <c r="A593" s="93"/>
      <c r="B593" s="91"/>
      <c r="C593" s="76">
        <f>COUNT(Table89[[#This Row],[12-Month 
Follow-up Date]])</f>
        <v>0</v>
      </c>
      <c r="D593" s="60"/>
      <c r="E593" s="61"/>
      <c r="F593" s="61"/>
      <c r="G593" s="61"/>
      <c r="H593" s="62"/>
      <c r="I593" s="63"/>
      <c r="J593" s="63"/>
      <c r="K593" s="155"/>
    </row>
    <row r="594" spans="1:11" x14ac:dyDescent="0.3">
      <c r="A594" s="93"/>
      <c r="B594" s="91"/>
      <c r="C594" s="76">
        <f>COUNT(Table89[[#This Row],[12-Month 
Follow-up Date]])</f>
        <v>0</v>
      </c>
      <c r="D594" s="60"/>
      <c r="E594" s="61"/>
      <c r="F594" s="61"/>
      <c r="G594" s="61"/>
      <c r="H594" s="62"/>
      <c r="I594" s="63"/>
      <c r="J594" s="63"/>
      <c r="K594" s="155"/>
    </row>
    <row r="595" spans="1:11" x14ac:dyDescent="0.3">
      <c r="A595" s="93"/>
      <c r="B595" s="91"/>
      <c r="C595" s="76">
        <f>COUNT(Table89[[#This Row],[12-Month 
Follow-up Date]])</f>
        <v>0</v>
      </c>
      <c r="D595" s="60"/>
      <c r="E595" s="61"/>
      <c r="F595" s="61"/>
      <c r="G595" s="61"/>
      <c r="H595" s="62"/>
      <c r="I595" s="63"/>
      <c r="J595" s="63"/>
      <c r="K595" s="155"/>
    </row>
    <row r="596" spans="1:11" x14ac:dyDescent="0.3">
      <c r="A596" s="93"/>
      <c r="B596" s="91"/>
      <c r="C596" s="76">
        <f>COUNT(Table89[[#This Row],[12-Month 
Follow-up Date]])</f>
        <v>0</v>
      </c>
      <c r="D596" s="60"/>
      <c r="E596" s="61"/>
      <c r="F596" s="61"/>
      <c r="G596" s="61"/>
      <c r="H596" s="62"/>
      <c r="I596" s="63"/>
      <c r="J596" s="63"/>
      <c r="K596" s="155"/>
    </row>
    <row r="597" spans="1:11" x14ac:dyDescent="0.3">
      <c r="A597" s="93"/>
      <c r="B597" s="91"/>
      <c r="C597" s="76">
        <f>COUNT(Table89[[#This Row],[12-Month 
Follow-up Date]])</f>
        <v>0</v>
      </c>
      <c r="D597" s="60"/>
      <c r="E597" s="61"/>
      <c r="F597" s="61"/>
      <c r="G597" s="61"/>
      <c r="H597" s="62"/>
      <c r="I597" s="63"/>
      <c r="J597" s="63"/>
      <c r="K597" s="155"/>
    </row>
    <row r="598" spans="1:11" x14ac:dyDescent="0.3">
      <c r="A598" s="93"/>
      <c r="B598" s="91"/>
      <c r="C598" s="76">
        <f>COUNT(Table89[[#This Row],[12-Month 
Follow-up Date]])</f>
        <v>0</v>
      </c>
      <c r="D598" s="60"/>
      <c r="E598" s="61"/>
      <c r="F598" s="61"/>
      <c r="G598" s="61"/>
      <c r="H598" s="62"/>
      <c r="I598" s="63"/>
      <c r="J598" s="63"/>
      <c r="K598" s="155"/>
    </row>
    <row r="599" spans="1:11" x14ac:dyDescent="0.3">
      <c r="A599" s="93"/>
      <c r="B599" s="91"/>
      <c r="C599" s="76">
        <f>COUNT(Table89[[#This Row],[12-Month 
Follow-up Date]])</f>
        <v>0</v>
      </c>
      <c r="D599" s="60"/>
      <c r="E599" s="61"/>
      <c r="F599" s="61"/>
      <c r="G599" s="61"/>
      <c r="H599" s="62"/>
      <c r="I599" s="63"/>
      <c r="J599" s="63"/>
      <c r="K599" s="155"/>
    </row>
    <row r="600" spans="1:11" x14ac:dyDescent="0.3">
      <c r="A600" s="93"/>
      <c r="B600" s="91"/>
      <c r="C600" s="76">
        <f>COUNT(Table89[[#This Row],[12-Month 
Follow-up Date]])</f>
        <v>0</v>
      </c>
      <c r="D600" s="60"/>
      <c r="E600" s="61"/>
      <c r="F600" s="61"/>
      <c r="G600" s="61"/>
      <c r="H600" s="62"/>
      <c r="I600" s="63"/>
      <c r="J600" s="63"/>
      <c r="K600" s="155"/>
    </row>
    <row r="601" spans="1:11" x14ac:dyDescent="0.3">
      <c r="A601" s="93"/>
      <c r="B601" s="91"/>
      <c r="C601" s="76">
        <f>COUNT(Table89[[#This Row],[12-Month 
Follow-up Date]])</f>
        <v>0</v>
      </c>
      <c r="D601" s="60"/>
      <c r="E601" s="61"/>
      <c r="F601" s="61"/>
      <c r="G601" s="61"/>
      <c r="H601" s="62"/>
      <c r="I601" s="63"/>
      <c r="J601" s="63"/>
      <c r="K601" s="155"/>
    </row>
    <row r="602" spans="1:11" x14ac:dyDescent="0.3">
      <c r="A602" s="93"/>
      <c r="B602" s="91"/>
      <c r="C602" s="76">
        <f>COUNT(Table89[[#This Row],[12-Month 
Follow-up Date]])</f>
        <v>0</v>
      </c>
      <c r="D602" s="60"/>
      <c r="E602" s="61"/>
      <c r="F602" s="61"/>
      <c r="G602" s="61"/>
      <c r="H602" s="62"/>
      <c r="I602" s="63"/>
      <c r="J602" s="63"/>
      <c r="K602" s="155"/>
    </row>
    <row r="603" spans="1:11" x14ac:dyDescent="0.3">
      <c r="A603" s="93"/>
      <c r="B603" s="91"/>
      <c r="C603" s="76">
        <f>COUNT(Table89[[#This Row],[12-Month 
Follow-up Date]])</f>
        <v>0</v>
      </c>
      <c r="D603" s="60"/>
      <c r="E603" s="61"/>
      <c r="F603" s="61"/>
      <c r="G603" s="61"/>
      <c r="H603" s="62"/>
      <c r="I603" s="63"/>
      <c r="J603" s="63"/>
      <c r="K603" s="155"/>
    </row>
    <row r="604" spans="1:11" x14ac:dyDescent="0.3">
      <c r="A604" s="93"/>
      <c r="B604" s="91"/>
      <c r="C604" s="76">
        <f>COUNT(Table89[[#This Row],[12-Month 
Follow-up Date]])</f>
        <v>0</v>
      </c>
      <c r="D604" s="60"/>
      <c r="E604" s="61"/>
      <c r="F604" s="61"/>
      <c r="G604" s="61"/>
      <c r="H604" s="62"/>
      <c r="I604" s="63"/>
      <c r="J604" s="63"/>
      <c r="K604" s="155"/>
    </row>
    <row r="605" spans="1:11" x14ac:dyDescent="0.3">
      <c r="A605" s="93"/>
      <c r="B605" s="91"/>
      <c r="C605" s="76">
        <f>COUNT(Table89[[#This Row],[12-Month 
Follow-up Date]])</f>
        <v>0</v>
      </c>
      <c r="D605" s="60"/>
      <c r="E605" s="61"/>
      <c r="F605" s="61"/>
      <c r="G605" s="61"/>
      <c r="H605" s="62"/>
      <c r="I605" s="63"/>
      <c r="J605" s="63"/>
      <c r="K605" s="155"/>
    </row>
    <row r="606" spans="1:11" x14ac:dyDescent="0.3">
      <c r="A606" s="93"/>
      <c r="B606" s="91"/>
      <c r="C606" s="76">
        <f>COUNT(Table89[[#This Row],[12-Month 
Follow-up Date]])</f>
        <v>0</v>
      </c>
      <c r="D606" s="60"/>
      <c r="E606" s="61"/>
      <c r="F606" s="61"/>
      <c r="G606" s="61"/>
      <c r="H606" s="62"/>
      <c r="I606" s="63"/>
      <c r="J606" s="63"/>
      <c r="K606" s="155"/>
    </row>
    <row r="607" spans="1:11" x14ac:dyDescent="0.3">
      <c r="A607" s="93"/>
      <c r="B607" s="91"/>
      <c r="C607" s="76">
        <f>COUNT(Table89[[#This Row],[12-Month 
Follow-up Date]])</f>
        <v>0</v>
      </c>
      <c r="D607" s="60"/>
      <c r="E607" s="61"/>
      <c r="F607" s="61"/>
      <c r="G607" s="61"/>
      <c r="H607" s="62"/>
      <c r="I607" s="63"/>
      <c r="J607" s="63"/>
      <c r="K607" s="155"/>
    </row>
    <row r="608" spans="1:11" x14ac:dyDescent="0.3">
      <c r="A608" s="93"/>
      <c r="B608" s="91"/>
      <c r="C608" s="76">
        <f>COUNT(Table89[[#This Row],[12-Month 
Follow-up Date]])</f>
        <v>0</v>
      </c>
      <c r="D608" s="60"/>
      <c r="E608" s="61"/>
      <c r="F608" s="61"/>
      <c r="G608" s="61"/>
      <c r="H608" s="62"/>
      <c r="I608" s="63"/>
      <c r="J608" s="63"/>
      <c r="K608" s="155"/>
    </row>
    <row r="609" spans="1:11" x14ac:dyDescent="0.3">
      <c r="A609" s="93"/>
      <c r="B609" s="91"/>
      <c r="C609" s="76">
        <f>COUNT(Table89[[#This Row],[12-Month 
Follow-up Date]])</f>
        <v>0</v>
      </c>
      <c r="D609" s="60"/>
      <c r="E609" s="61"/>
      <c r="F609" s="61"/>
      <c r="G609" s="61"/>
      <c r="H609" s="62"/>
      <c r="I609" s="63"/>
      <c r="J609" s="63"/>
      <c r="K609" s="155"/>
    </row>
    <row r="610" spans="1:11" x14ac:dyDescent="0.3">
      <c r="A610" s="93"/>
      <c r="B610" s="91"/>
      <c r="C610" s="76">
        <f>COUNT(Table89[[#This Row],[12-Month 
Follow-up Date]])</f>
        <v>0</v>
      </c>
      <c r="D610" s="60"/>
      <c r="E610" s="61"/>
      <c r="F610" s="61"/>
      <c r="G610" s="61"/>
      <c r="H610" s="62"/>
      <c r="I610" s="63"/>
      <c r="J610" s="63"/>
      <c r="K610" s="155"/>
    </row>
    <row r="611" spans="1:11" x14ac:dyDescent="0.3">
      <c r="A611" s="93"/>
      <c r="B611" s="91"/>
      <c r="C611" s="76">
        <f>COUNT(Table89[[#This Row],[12-Month 
Follow-up Date]])</f>
        <v>0</v>
      </c>
      <c r="D611" s="60"/>
      <c r="E611" s="61"/>
      <c r="F611" s="61"/>
      <c r="G611" s="61"/>
      <c r="H611" s="62"/>
      <c r="I611" s="63"/>
      <c r="J611" s="63"/>
      <c r="K611" s="155"/>
    </row>
    <row r="612" spans="1:11" x14ac:dyDescent="0.3">
      <c r="A612" s="93"/>
      <c r="B612" s="91"/>
      <c r="C612" s="76">
        <f>COUNT(Table89[[#This Row],[12-Month 
Follow-up Date]])</f>
        <v>0</v>
      </c>
      <c r="D612" s="60"/>
      <c r="E612" s="61"/>
      <c r="F612" s="61"/>
      <c r="G612" s="61"/>
      <c r="H612" s="62"/>
      <c r="I612" s="63"/>
      <c r="J612" s="63"/>
      <c r="K612" s="155"/>
    </row>
    <row r="613" spans="1:11" x14ac:dyDescent="0.3">
      <c r="A613" s="93"/>
      <c r="B613" s="91"/>
      <c r="C613" s="76">
        <f>COUNT(Table89[[#This Row],[12-Month 
Follow-up Date]])</f>
        <v>0</v>
      </c>
      <c r="D613" s="60"/>
      <c r="E613" s="61"/>
      <c r="F613" s="61"/>
      <c r="G613" s="61"/>
      <c r="H613" s="62"/>
      <c r="I613" s="63"/>
      <c r="J613" s="63"/>
      <c r="K613" s="155"/>
    </row>
    <row r="614" spans="1:11" x14ac:dyDescent="0.3">
      <c r="A614" s="93"/>
      <c r="B614" s="91"/>
      <c r="C614" s="76">
        <f>COUNT(Table89[[#This Row],[12-Month 
Follow-up Date]])</f>
        <v>0</v>
      </c>
      <c r="D614" s="60"/>
      <c r="E614" s="61"/>
      <c r="F614" s="61"/>
      <c r="G614" s="61"/>
      <c r="H614" s="62"/>
      <c r="I614" s="63"/>
      <c r="J614" s="63"/>
      <c r="K614" s="155"/>
    </row>
    <row r="615" spans="1:11" x14ac:dyDescent="0.3">
      <c r="A615" s="93"/>
      <c r="B615" s="91"/>
      <c r="C615" s="76">
        <f>COUNT(Table89[[#This Row],[12-Month 
Follow-up Date]])</f>
        <v>0</v>
      </c>
      <c r="D615" s="60"/>
      <c r="E615" s="61"/>
      <c r="F615" s="61"/>
      <c r="G615" s="61"/>
      <c r="H615" s="62"/>
      <c r="I615" s="63"/>
      <c r="J615" s="63"/>
      <c r="K615" s="155"/>
    </row>
    <row r="616" spans="1:11" x14ac:dyDescent="0.3">
      <c r="A616" s="93"/>
      <c r="B616" s="91"/>
      <c r="C616" s="76">
        <f>COUNT(Table89[[#This Row],[12-Month 
Follow-up Date]])</f>
        <v>0</v>
      </c>
      <c r="D616" s="60"/>
      <c r="E616" s="61"/>
      <c r="F616" s="61"/>
      <c r="G616" s="61"/>
      <c r="H616" s="62"/>
      <c r="I616" s="63"/>
      <c r="J616" s="63"/>
      <c r="K616" s="155"/>
    </row>
    <row r="617" spans="1:11" x14ac:dyDescent="0.3">
      <c r="A617" s="93"/>
      <c r="B617" s="91"/>
      <c r="C617" s="76">
        <f>COUNT(Table89[[#This Row],[12-Month 
Follow-up Date]])</f>
        <v>0</v>
      </c>
      <c r="D617" s="60"/>
      <c r="E617" s="61"/>
      <c r="F617" s="61"/>
      <c r="G617" s="61"/>
      <c r="H617" s="62"/>
      <c r="I617" s="63"/>
      <c r="J617" s="63"/>
      <c r="K617" s="155"/>
    </row>
    <row r="618" spans="1:11" x14ac:dyDescent="0.3">
      <c r="A618" s="93"/>
      <c r="B618" s="91"/>
      <c r="C618" s="76">
        <f>COUNT(Table89[[#This Row],[12-Month 
Follow-up Date]])</f>
        <v>0</v>
      </c>
      <c r="D618" s="60"/>
      <c r="E618" s="61"/>
      <c r="F618" s="61"/>
      <c r="G618" s="61"/>
      <c r="H618" s="62"/>
      <c r="I618" s="63"/>
      <c r="J618" s="63"/>
      <c r="K618" s="155"/>
    </row>
    <row r="619" spans="1:11" x14ac:dyDescent="0.3">
      <c r="A619" s="93"/>
      <c r="B619" s="91"/>
      <c r="C619" s="76">
        <f>COUNT(Table89[[#This Row],[12-Month 
Follow-up Date]])</f>
        <v>0</v>
      </c>
      <c r="D619" s="60"/>
      <c r="E619" s="61"/>
      <c r="F619" s="61"/>
      <c r="G619" s="61"/>
      <c r="H619" s="62"/>
      <c r="I619" s="63"/>
      <c r="J619" s="63"/>
      <c r="K619" s="155"/>
    </row>
    <row r="620" spans="1:11" x14ac:dyDescent="0.3">
      <c r="A620" s="93"/>
      <c r="B620" s="91"/>
      <c r="C620" s="76">
        <f>COUNT(Table89[[#This Row],[12-Month 
Follow-up Date]])</f>
        <v>0</v>
      </c>
      <c r="D620" s="60"/>
      <c r="E620" s="61"/>
      <c r="F620" s="61"/>
      <c r="G620" s="61"/>
      <c r="H620" s="62"/>
      <c r="I620" s="63"/>
      <c r="J620" s="63"/>
      <c r="K620" s="155"/>
    </row>
    <row r="621" spans="1:11" x14ac:dyDescent="0.3">
      <c r="A621" s="93"/>
      <c r="B621" s="91"/>
      <c r="C621" s="76">
        <f>COUNT(Table89[[#This Row],[12-Month 
Follow-up Date]])</f>
        <v>0</v>
      </c>
      <c r="D621" s="60"/>
      <c r="E621" s="61"/>
      <c r="F621" s="61"/>
      <c r="G621" s="61"/>
      <c r="H621" s="62"/>
      <c r="I621" s="63"/>
      <c r="J621" s="63"/>
      <c r="K621" s="155"/>
    </row>
    <row r="622" spans="1:11" x14ac:dyDescent="0.3">
      <c r="A622" s="93"/>
      <c r="B622" s="91"/>
      <c r="C622" s="76">
        <f>COUNT(Table89[[#This Row],[12-Month 
Follow-up Date]])</f>
        <v>0</v>
      </c>
      <c r="D622" s="60"/>
      <c r="E622" s="61"/>
      <c r="F622" s="61"/>
      <c r="G622" s="61"/>
      <c r="H622" s="62"/>
      <c r="I622" s="63"/>
      <c r="J622" s="63"/>
      <c r="K622" s="155"/>
    </row>
    <row r="623" spans="1:11" x14ac:dyDescent="0.3">
      <c r="A623" s="93"/>
      <c r="B623" s="91"/>
      <c r="C623" s="76">
        <f>COUNT(Table89[[#This Row],[12-Month 
Follow-up Date]])</f>
        <v>0</v>
      </c>
      <c r="D623" s="60"/>
      <c r="E623" s="61"/>
      <c r="F623" s="61"/>
      <c r="G623" s="61"/>
      <c r="H623" s="62"/>
      <c r="I623" s="63"/>
      <c r="J623" s="63"/>
      <c r="K623" s="155"/>
    </row>
    <row r="624" spans="1:11" x14ac:dyDescent="0.3">
      <c r="A624" s="93"/>
      <c r="B624" s="91"/>
      <c r="C624" s="76">
        <f>COUNT(Table89[[#This Row],[12-Month 
Follow-up Date]])</f>
        <v>0</v>
      </c>
      <c r="D624" s="60"/>
      <c r="E624" s="61"/>
      <c r="F624" s="61"/>
      <c r="G624" s="61"/>
      <c r="H624" s="62"/>
      <c r="I624" s="63"/>
      <c r="J624" s="63"/>
      <c r="K624" s="155"/>
    </row>
    <row r="625" spans="1:11" x14ac:dyDescent="0.3">
      <c r="A625" s="93"/>
      <c r="B625" s="91"/>
      <c r="C625" s="76">
        <f>COUNT(Table89[[#This Row],[12-Month 
Follow-up Date]])</f>
        <v>0</v>
      </c>
      <c r="D625" s="60"/>
      <c r="E625" s="61"/>
      <c r="F625" s="61"/>
      <c r="G625" s="61"/>
      <c r="H625" s="62"/>
      <c r="I625" s="63"/>
      <c r="J625" s="63"/>
      <c r="K625" s="155"/>
    </row>
    <row r="626" spans="1:11" x14ac:dyDescent="0.3">
      <c r="A626" s="93"/>
      <c r="B626" s="91"/>
      <c r="C626" s="76">
        <f>COUNT(Table89[[#This Row],[12-Month 
Follow-up Date]])</f>
        <v>0</v>
      </c>
      <c r="D626" s="60"/>
      <c r="E626" s="61"/>
      <c r="F626" s="61"/>
      <c r="G626" s="61"/>
      <c r="H626" s="62"/>
      <c r="I626" s="63"/>
      <c r="J626" s="63"/>
      <c r="K626" s="155"/>
    </row>
    <row r="627" spans="1:11" x14ac:dyDescent="0.3">
      <c r="A627" s="93"/>
      <c r="B627" s="91"/>
      <c r="C627" s="76">
        <f>COUNT(Table89[[#This Row],[12-Month 
Follow-up Date]])</f>
        <v>0</v>
      </c>
      <c r="D627" s="60"/>
      <c r="E627" s="61"/>
      <c r="F627" s="61"/>
      <c r="G627" s="61"/>
      <c r="H627" s="62"/>
      <c r="I627" s="63"/>
      <c r="J627" s="63"/>
      <c r="K627" s="155"/>
    </row>
    <row r="628" spans="1:11" x14ac:dyDescent="0.3">
      <c r="A628" s="93"/>
      <c r="B628" s="91"/>
      <c r="C628" s="76">
        <f>COUNT(Table89[[#This Row],[12-Month 
Follow-up Date]])</f>
        <v>0</v>
      </c>
      <c r="D628" s="60"/>
      <c r="E628" s="61"/>
      <c r="F628" s="61"/>
      <c r="G628" s="61"/>
      <c r="H628" s="62"/>
      <c r="I628" s="63"/>
      <c r="J628" s="63"/>
      <c r="K628" s="155"/>
    </row>
    <row r="629" spans="1:11" x14ac:dyDescent="0.3">
      <c r="A629" s="93"/>
      <c r="B629" s="91"/>
      <c r="C629" s="76">
        <f>COUNT(Table89[[#This Row],[12-Month 
Follow-up Date]])</f>
        <v>0</v>
      </c>
      <c r="D629" s="60"/>
      <c r="E629" s="61"/>
      <c r="F629" s="61"/>
      <c r="G629" s="61"/>
      <c r="H629" s="62"/>
      <c r="I629" s="63"/>
      <c r="J629" s="63"/>
      <c r="K629" s="155"/>
    </row>
    <row r="630" spans="1:11" x14ac:dyDescent="0.3">
      <c r="A630" s="93"/>
      <c r="B630" s="91"/>
      <c r="C630" s="76">
        <f>COUNT(Table89[[#This Row],[12-Month 
Follow-up Date]])</f>
        <v>0</v>
      </c>
      <c r="D630" s="60"/>
      <c r="E630" s="61"/>
      <c r="F630" s="61"/>
      <c r="G630" s="61"/>
      <c r="H630" s="62"/>
      <c r="I630" s="63"/>
      <c r="J630" s="63"/>
      <c r="K630" s="155"/>
    </row>
    <row r="631" spans="1:11" x14ac:dyDescent="0.3">
      <c r="A631" s="93"/>
      <c r="B631" s="91"/>
      <c r="C631" s="76">
        <f>COUNT(Table89[[#This Row],[12-Month 
Follow-up Date]])</f>
        <v>0</v>
      </c>
      <c r="D631" s="60"/>
      <c r="E631" s="61"/>
      <c r="F631" s="61"/>
      <c r="G631" s="61"/>
      <c r="H631" s="62"/>
      <c r="I631" s="63"/>
      <c r="J631" s="63"/>
      <c r="K631" s="155"/>
    </row>
    <row r="632" spans="1:11" x14ac:dyDescent="0.3">
      <c r="A632" s="93"/>
      <c r="B632" s="91"/>
      <c r="C632" s="76">
        <f>COUNT(Table89[[#This Row],[12-Month 
Follow-up Date]])</f>
        <v>0</v>
      </c>
      <c r="D632" s="60"/>
      <c r="E632" s="61"/>
      <c r="F632" s="61"/>
      <c r="G632" s="61"/>
      <c r="H632" s="62"/>
      <c r="I632" s="63"/>
      <c r="J632" s="63"/>
      <c r="K632" s="155"/>
    </row>
    <row r="633" spans="1:11" x14ac:dyDescent="0.3">
      <c r="A633" s="93"/>
      <c r="B633" s="91"/>
      <c r="C633" s="76">
        <f>COUNT(Table89[[#This Row],[12-Month 
Follow-up Date]])</f>
        <v>0</v>
      </c>
      <c r="D633" s="60"/>
      <c r="E633" s="61"/>
      <c r="F633" s="61"/>
      <c r="G633" s="61"/>
      <c r="H633" s="62"/>
      <c r="I633" s="63"/>
      <c r="J633" s="63"/>
      <c r="K633" s="155"/>
    </row>
    <row r="634" spans="1:11" x14ac:dyDescent="0.3">
      <c r="A634" s="93"/>
      <c r="B634" s="91"/>
      <c r="C634" s="76">
        <f>COUNT(Table89[[#This Row],[12-Month 
Follow-up Date]])</f>
        <v>0</v>
      </c>
      <c r="D634" s="60"/>
      <c r="E634" s="61"/>
      <c r="F634" s="61"/>
      <c r="G634" s="61"/>
      <c r="H634" s="62"/>
      <c r="I634" s="63"/>
      <c r="J634" s="63"/>
      <c r="K634" s="155"/>
    </row>
    <row r="635" spans="1:11" x14ac:dyDescent="0.3">
      <c r="A635" s="93"/>
      <c r="B635" s="91"/>
      <c r="C635" s="76">
        <f>COUNT(Table89[[#This Row],[12-Month 
Follow-up Date]])</f>
        <v>0</v>
      </c>
      <c r="D635" s="60"/>
      <c r="E635" s="61"/>
      <c r="F635" s="61"/>
      <c r="G635" s="61"/>
      <c r="H635" s="62"/>
      <c r="I635" s="63"/>
      <c r="J635" s="63"/>
      <c r="K635" s="155"/>
    </row>
    <row r="636" spans="1:11" x14ac:dyDescent="0.3">
      <c r="A636" s="93"/>
      <c r="B636" s="91"/>
      <c r="C636" s="76">
        <f>COUNT(Table89[[#This Row],[12-Month 
Follow-up Date]])</f>
        <v>0</v>
      </c>
      <c r="D636" s="60"/>
      <c r="E636" s="61"/>
      <c r="F636" s="61"/>
      <c r="G636" s="61"/>
      <c r="H636" s="62"/>
      <c r="I636" s="63"/>
      <c r="J636" s="63"/>
      <c r="K636" s="155"/>
    </row>
    <row r="637" spans="1:11" x14ac:dyDescent="0.3">
      <c r="A637" s="93"/>
      <c r="B637" s="91"/>
      <c r="C637" s="76">
        <f>COUNT(Table89[[#This Row],[12-Month 
Follow-up Date]])</f>
        <v>0</v>
      </c>
      <c r="D637" s="60"/>
      <c r="E637" s="61"/>
      <c r="F637" s="61"/>
      <c r="G637" s="61"/>
      <c r="H637" s="62"/>
      <c r="I637" s="63"/>
      <c r="J637" s="63"/>
      <c r="K637" s="155"/>
    </row>
    <row r="638" spans="1:11" x14ac:dyDescent="0.3">
      <c r="A638" s="93"/>
      <c r="B638" s="91"/>
      <c r="C638" s="76">
        <f>COUNT(Table89[[#This Row],[12-Month 
Follow-up Date]])</f>
        <v>0</v>
      </c>
      <c r="D638" s="60"/>
      <c r="E638" s="61"/>
      <c r="F638" s="61"/>
      <c r="G638" s="61"/>
      <c r="H638" s="62"/>
      <c r="I638" s="63"/>
      <c r="J638" s="63"/>
      <c r="K638" s="155"/>
    </row>
    <row r="639" spans="1:11" x14ac:dyDescent="0.3">
      <c r="A639" s="93"/>
      <c r="B639" s="91"/>
      <c r="C639" s="76">
        <f>COUNT(Table89[[#This Row],[12-Month 
Follow-up Date]])</f>
        <v>0</v>
      </c>
      <c r="D639" s="60"/>
      <c r="E639" s="61"/>
      <c r="F639" s="61"/>
      <c r="G639" s="61"/>
      <c r="H639" s="62"/>
      <c r="I639" s="63"/>
      <c r="J639" s="63"/>
      <c r="K639" s="155"/>
    </row>
    <row r="640" spans="1:11" x14ac:dyDescent="0.3">
      <c r="A640" s="93"/>
      <c r="B640" s="91"/>
      <c r="C640" s="76">
        <f>COUNT(Table89[[#This Row],[12-Month 
Follow-up Date]])</f>
        <v>0</v>
      </c>
      <c r="D640" s="60"/>
      <c r="E640" s="61"/>
      <c r="F640" s="61"/>
      <c r="G640" s="61"/>
      <c r="H640" s="62"/>
      <c r="I640" s="63"/>
      <c r="J640" s="63"/>
      <c r="K640" s="155"/>
    </row>
    <row r="641" spans="1:11" x14ac:dyDescent="0.3">
      <c r="A641" s="93"/>
      <c r="B641" s="91"/>
      <c r="C641" s="76">
        <f>COUNT(Table89[[#This Row],[12-Month 
Follow-up Date]])</f>
        <v>0</v>
      </c>
      <c r="D641" s="60"/>
      <c r="E641" s="61"/>
      <c r="F641" s="61"/>
      <c r="G641" s="61"/>
      <c r="H641" s="62"/>
      <c r="I641" s="63"/>
      <c r="J641" s="63"/>
      <c r="K641" s="155"/>
    </row>
    <row r="642" spans="1:11" x14ac:dyDescent="0.3">
      <c r="A642" s="93"/>
      <c r="B642" s="91"/>
      <c r="C642" s="76">
        <f>COUNT(Table89[[#This Row],[12-Month 
Follow-up Date]])</f>
        <v>0</v>
      </c>
      <c r="D642" s="60"/>
      <c r="E642" s="61"/>
      <c r="F642" s="61"/>
      <c r="G642" s="61"/>
      <c r="H642" s="62"/>
      <c r="I642" s="63"/>
      <c r="J642" s="63"/>
      <c r="K642" s="155"/>
    </row>
    <row r="643" spans="1:11" x14ac:dyDescent="0.3">
      <c r="A643" s="93"/>
      <c r="B643" s="91"/>
      <c r="C643" s="76">
        <f>COUNT(Table89[[#This Row],[12-Month 
Follow-up Date]])</f>
        <v>0</v>
      </c>
      <c r="D643" s="60"/>
      <c r="E643" s="61"/>
      <c r="F643" s="61"/>
      <c r="G643" s="61"/>
      <c r="H643" s="62"/>
      <c r="I643" s="63"/>
      <c r="J643" s="63"/>
      <c r="K643" s="155"/>
    </row>
    <row r="644" spans="1:11" x14ac:dyDescent="0.3">
      <c r="A644" s="93"/>
      <c r="B644" s="91"/>
      <c r="C644" s="76">
        <f>COUNT(Table89[[#This Row],[12-Month 
Follow-up Date]])</f>
        <v>0</v>
      </c>
      <c r="D644" s="60"/>
      <c r="E644" s="61"/>
      <c r="F644" s="61"/>
      <c r="G644" s="61"/>
      <c r="H644" s="62"/>
      <c r="I644" s="63"/>
      <c r="J644" s="63"/>
      <c r="K644" s="155"/>
    </row>
    <row r="645" spans="1:11" x14ac:dyDescent="0.3">
      <c r="A645" s="93"/>
      <c r="B645" s="91"/>
      <c r="C645" s="76">
        <f>COUNT(Table89[[#This Row],[12-Month 
Follow-up Date]])</f>
        <v>0</v>
      </c>
      <c r="D645" s="60"/>
      <c r="E645" s="61"/>
      <c r="F645" s="61"/>
      <c r="G645" s="61"/>
      <c r="H645" s="62"/>
      <c r="I645" s="63"/>
      <c r="J645" s="63"/>
      <c r="K645" s="155"/>
    </row>
    <row r="646" spans="1:11" x14ac:dyDescent="0.3">
      <c r="A646" s="93"/>
      <c r="B646" s="91"/>
      <c r="C646" s="76">
        <f>COUNT(Table89[[#This Row],[12-Month 
Follow-up Date]])</f>
        <v>0</v>
      </c>
      <c r="D646" s="60"/>
      <c r="E646" s="61"/>
      <c r="F646" s="61"/>
      <c r="G646" s="61"/>
      <c r="H646" s="62"/>
      <c r="I646" s="63"/>
      <c r="J646" s="63"/>
      <c r="K646" s="155"/>
    </row>
    <row r="647" spans="1:11" x14ac:dyDescent="0.3">
      <c r="A647" s="93"/>
      <c r="B647" s="91"/>
      <c r="C647" s="76">
        <f>COUNT(Table89[[#This Row],[12-Month 
Follow-up Date]])</f>
        <v>0</v>
      </c>
      <c r="D647" s="60"/>
      <c r="E647" s="61"/>
      <c r="F647" s="61"/>
      <c r="G647" s="61"/>
      <c r="H647" s="62"/>
      <c r="I647" s="63"/>
      <c r="J647" s="63"/>
      <c r="K647" s="155"/>
    </row>
    <row r="648" spans="1:11" x14ac:dyDescent="0.3">
      <c r="A648" s="93"/>
      <c r="B648" s="91"/>
      <c r="C648" s="76">
        <f>COUNT(Table89[[#This Row],[12-Month 
Follow-up Date]])</f>
        <v>0</v>
      </c>
      <c r="D648" s="60"/>
      <c r="E648" s="61"/>
      <c r="F648" s="61"/>
      <c r="G648" s="61"/>
      <c r="H648" s="62"/>
      <c r="I648" s="63"/>
      <c r="J648" s="63"/>
      <c r="K648" s="155"/>
    </row>
    <row r="649" spans="1:11" x14ac:dyDescent="0.3">
      <c r="A649" s="93"/>
      <c r="B649" s="91"/>
      <c r="C649" s="76">
        <f>COUNT(Table89[[#This Row],[12-Month 
Follow-up Date]])</f>
        <v>0</v>
      </c>
      <c r="D649" s="60"/>
      <c r="E649" s="61"/>
      <c r="F649" s="61"/>
      <c r="G649" s="61"/>
      <c r="H649" s="62"/>
      <c r="I649" s="63"/>
      <c r="J649" s="63"/>
      <c r="K649" s="155"/>
    </row>
    <row r="650" spans="1:11" x14ac:dyDescent="0.3">
      <c r="A650" s="93"/>
      <c r="B650" s="91"/>
      <c r="C650" s="76">
        <f>COUNT(Table89[[#This Row],[12-Month 
Follow-up Date]])</f>
        <v>0</v>
      </c>
      <c r="D650" s="60"/>
      <c r="E650" s="61"/>
      <c r="F650" s="61"/>
      <c r="G650" s="61"/>
      <c r="H650" s="62"/>
      <c r="I650" s="63"/>
      <c r="J650" s="63"/>
      <c r="K650" s="155"/>
    </row>
    <row r="651" spans="1:11" x14ac:dyDescent="0.3">
      <c r="A651" s="93"/>
      <c r="B651" s="91"/>
      <c r="C651" s="76">
        <f>COUNT(Table89[[#This Row],[12-Month 
Follow-up Date]])</f>
        <v>0</v>
      </c>
      <c r="D651" s="60"/>
      <c r="E651" s="61"/>
      <c r="F651" s="61"/>
      <c r="G651" s="61"/>
      <c r="H651" s="62"/>
      <c r="I651" s="63"/>
      <c r="J651" s="63"/>
      <c r="K651" s="155"/>
    </row>
    <row r="652" spans="1:11" x14ac:dyDescent="0.3">
      <c r="A652" s="93"/>
      <c r="B652" s="91"/>
      <c r="C652" s="76">
        <f>COUNT(Table89[[#This Row],[12-Month 
Follow-up Date]])</f>
        <v>0</v>
      </c>
      <c r="D652" s="60"/>
      <c r="E652" s="61"/>
      <c r="F652" s="61"/>
      <c r="G652" s="61"/>
      <c r="H652" s="62"/>
      <c r="I652" s="63"/>
      <c r="J652" s="63"/>
      <c r="K652" s="155"/>
    </row>
    <row r="653" spans="1:11" x14ac:dyDescent="0.3">
      <c r="A653" s="93"/>
      <c r="B653" s="91"/>
      <c r="C653" s="76">
        <f>COUNT(Table89[[#This Row],[12-Month 
Follow-up Date]])</f>
        <v>0</v>
      </c>
      <c r="D653" s="60"/>
      <c r="E653" s="61"/>
      <c r="F653" s="61"/>
      <c r="G653" s="61"/>
      <c r="H653" s="62"/>
      <c r="I653" s="63"/>
      <c r="J653" s="63"/>
      <c r="K653" s="155"/>
    </row>
    <row r="654" spans="1:11" x14ac:dyDescent="0.3">
      <c r="A654" s="93"/>
      <c r="B654" s="91"/>
      <c r="C654" s="76">
        <f>COUNT(Table89[[#This Row],[12-Month 
Follow-up Date]])</f>
        <v>0</v>
      </c>
      <c r="D654" s="60"/>
      <c r="E654" s="61"/>
      <c r="F654" s="61"/>
      <c r="G654" s="61"/>
      <c r="H654" s="62"/>
      <c r="I654" s="63"/>
      <c r="J654" s="63"/>
      <c r="K654" s="155"/>
    </row>
    <row r="655" spans="1:11" x14ac:dyDescent="0.3">
      <c r="A655" s="93"/>
      <c r="B655" s="91"/>
      <c r="C655" s="76">
        <f>COUNT(Table89[[#This Row],[12-Month 
Follow-up Date]])</f>
        <v>0</v>
      </c>
      <c r="D655" s="60"/>
      <c r="E655" s="61"/>
      <c r="F655" s="61"/>
      <c r="G655" s="61"/>
      <c r="H655" s="62"/>
      <c r="I655" s="63"/>
      <c r="J655" s="63"/>
      <c r="K655" s="155"/>
    </row>
    <row r="656" spans="1:11" x14ac:dyDescent="0.3">
      <c r="A656" s="93"/>
      <c r="B656" s="91"/>
      <c r="C656" s="76">
        <f>COUNT(Table89[[#This Row],[12-Month 
Follow-up Date]])</f>
        <v>0</v>
      </c>
      <c r="D656" s="60"/>
      <c r="E656" s="61"/>
      <c r="F656" s="61"/>
      <c r="G656" s="61"/>
      <c r="H656" s="62"/>
      <c r="I656" s="63"/>
      <c r="J656" s="63"/>
      <c r="K656" s="155"/>
    </row>
    <row r="657" spans="1:11" x14ac:dyDescent="0.3">
      <c r="A657" s="93"/>
      <c r="B657" s="91"/>
      <c r="C657" s="76">
        <f>COUNT(Table89[[#This Row],[12-Month 
Follow-up Date]])</f>
        <v>0</v>
      </c>
      <c r="D657" s="60"/>
      <c r="E657" s="61"/>
      <c r="F657" s="61"/>
      <c r="G657" s="61"/>
      <c r="H657" s="62"/>
      <c r="I657" s="63"/>
      <c r="J657" s="63"/>
      <c r="K657" s="155"/>
    </row>
    <row r="658" spans="1:11" x14ac:dyDescent="0.3">
      <c r="A658" s="93"/>
      <c r="B658" s="91"/>
      <c r="C658" s="76">
        <f>COUNT(Table89[[#This Row],[12-Month 
Follow-up Date]])</f>
        <v>0</v>
      </c>
      <c r="D658" s="60"/>
      <c r="E658" s="61"/>
      <c r="F658" s="61"/>
      <c r="G658" s="61"/>
      <c r="H658" s="62"/>
      <c r="I658" s="63"/>
      <c r="J658" s="63"/>
      <c r="K658" s="155"/>
    </row>
    <row r="659" spans="1:11" x14ac:dyDescent="0.3">
      <c r="A659" s="93"/>
      <c r="B659" s="91"/>
      <c r="C659" s="76">
        <f>COUNT(Table89[[#This Row],[12-Month 
Follow-up Date]])</f>
        <v>0</v>
      </c>
      <c r="D659" s="60"/>
      <c r="E659" s="61"/>
      <c r="F659" s="61"/>
      <c r="G659" s="61"/>
      <c r="H659" s="62"/>
      <c r="I659" s="63"/>
      <c r="J659" s="63"/>
      <c r="K659" s="155"/>
    </row>
    <row r="660" spans="1:11" x14ac:dyDescent="0.3">
      <c r="A660" s="93"/>
      <c r="B660" s="91"/>
      <c r="C660" s="76">
        <f>COUNT(Table89[[#This Row],[12-Month 
Follow-up Date]])</f>
        <v>0</v>
      </c>
      <c r="D660" s="60"/>
      <c r="E660" s="61"/>
      <c r="F660" s="61"/>
      <c r="G660" s="61"/>
      <c r="H660" s="62"/>
      <c r="I660" s="63"/>
      <c r="J660" s="63"/>
      <c r="K660" s="155"/>
    </row>
    <row r="661" spans="1:11" x14ac:dyDescent="0.3">
      <c r="A661" s="93"/>
      <c r="B661" s="91"/>
      <c r="C661" s="76">
        <f>COUNT(Table89[[#This Row],[12-Month 
Follow-up Date]])</f>
        <v>0</v>
      </c>
      <c r="D661" s="60"/>
      <c r="E661" s="61"/>
      <c r="F661" s="61"/>
      <c r="G661" s="61"/>
      <c r="H661" s="62"/>
      <c r="I661" s="63"/>
      <c r="J661" s="63"/>
      <c r="K661" s="155"/>
    </row>
    <row r="662" spans="1:11" x14ac:dyDescent="0.3">
      <c r="A662" s="93"/>
      <c r="B662" s="91"/>
      <c r="C662" s="76">
        <f>COUNT(Table89[[#This Row],[12-Month 
Follow-up Date]])</f>
        <v>0</v>
      </c>
      <c r="D662" s="60"/>
      <c r="E662" s="61"/>
      <c r="F662" s="61"/>
      <c r="G662" s="61"/>
      <c r="H662" s="62"/>
      <c r="I662" s="63"/>
      <c r="J662" s="63"/>
      <c r="K662" s="155"/>
    </row>
    <row r="663" spans="1:11" x14ac:dyDescent="0.3">
      <c r="A663" s="93"/>
      <c r="B663" s="91"/>
      <c r="C663" s="76">
        <f>COUNT(Table89[[#This Row],[12-Month 
Follow-up Date]])</f>
        <v>0</v>
      </c>
      <c r="D663" s="60"/>
      <c r="E663" s="61"/>
      <c r="F663" s="61"/>
      <c r="G663" s="61"/>
      <c r="H663" s="62"/>
      <c r="I663" s="63"/>
      <c r="J663" s="63"/>
      <c r="K663" s="155"/>
    </row>
    <row r="664" spans="1:11" x14ac:dyDescent="0.3">
      <c r="A664" s="93"/>
      <c r="B664" s="91"/>
      <c r="C664" s="76">
        <f>COUNT(Table89[[#This Row],[12-Month 
Follow-up Date]])</f>
        <v>0</v>
      </c>
      <c r="D664" s="60"/>
      <c r="E664" s="61"/>
      <c r="F664" s="61"/>
      <c r="G664" s="61"/>
      <c r="H664" s="62"/>
      <c r="I664" s="63"/>
      <c r="J664" s="63"/>
      <c r="K664" s="155"/>
    </row>
    <row r="665" spans="1:11" x14ac:dyDescent="0.3">
      <c r="A665" s="93"/>
      <c r="B665" s="91"/>
      <c r="C665" s="76">
        <f>COUNT(Table89[[#This Row],[12-Month 
Follow-up Date]])</f>
        <v>0</v>
      </c>
      <c r="D665" s="60"/>
      <c r="E665" s="61"/>
      <c r="F665" s="61"/>
      <c r="G665" s="61"/>
      <c r="H665" s="62"/>
      <c r="I665" s="63"/>
      <c r="J665" s="63"/>
      <c r="K665" s="155"/>
    </row>
    <row r="666" spans="1:11" x14ac:dyDescent="0.3">
      <c r="A666" s="93"/>
      <c r="B666" s="91"/>
      <c r="C666" s="76">
        <f>COUNT(Table89[[#This Row],[12-Month 
Follow-up Date]])</f>
        <v>0</v>
      </c>
      <c r="D666" s="60"/>
      <c r="E666" s="61"/>
      <c r="F666" s="61"/>
      <c r="G666" s="61"/>
      <c r="H666" s="62"/>
      <c r="I666" s="63"/>
      <c r="J666" s="63"/>
      <c r="K666" s="155"/>
    </row>
    <row r="667" spans="1:11" x14ac:dyDescent="0.3">
      <c r="A667" s="93"/>
      <c r="B667" s="91"/>
      <c r="C667" s="76">
        <f>COUNT(Table89[[#This Row],[12-Month 
Follow-up Date]])</f>
        <v>0</v>
      </c>
      <c r="D667" s="60"/>
      <c r="E667" s="61"/>
      <c r="F667" s="61"/>
      <c r="G667" s="61"/>
      <c r="H667" s="62"/>
      <c r="I667" s="63"/>
      <c r="J667" s="63"/>
      <c r="K667" s="155"/>
    </row>
    <row r="668" spans="1:11" x14ac:dyDescent="0.3">
      <c r="A668" s="93"/>
      <c r="B668" s="91"/>
      <c r="C668" s="76">
        <f>COUNT(Table89[[#This Row],[12-Month 
Follow-up Date]])</f>
        <v>0</v>
      </c>
      <c r="D668" s="60"/>
      <c r="E668" s="61"/>
      <c r="F668" s="61"/>
      <c r="G668" s="61"/>
      <c r="H668" s="62"/>
      <c r="I668" s="63"/>
      <c r="J668" s="63"/>
      <c r="K668" s="155"/>
    </row>
    <row r="669" spans="1:11" x14ac:dyDescent="0.3">
      <c r="A669" s="93"/>
      <c r="B669" s="91"/>
      <c r="C669" s="76">
        <f>COUNT(Table89[[#This Row],[12-Month 
Follow-up Date]])</f>
        <v>0</v>
      </c>
      <c r="D669" s="60"/>
      <c r="E669" s="61"/>
      <c r="F669" s="61"/>
      <c r="G669" s="61"/>
      <c r="H669" s="62"/>
      <c r="I669" s="63"/>
      <c r="J669" s="63"/>
      <c r="K669" s="155"/>
    </row>
    <row r="670" spans="1:11" x14ac:dyDescent="0.3">
      <c r="A670" s="93"/>
      <c r="B670" s="91"/>
      <c r="C670" s="76">
        <f>COUNT(Table89[[#This Row],[12-Month 
Follow-up Date]])</f>
        <v>0</v>
      </c>
      <c r="D670" s="60"/>
      <c r="E670" s="61"/>
      <c r="F670" s="61"/>
      <c r="G670" s="61"/>
      <c r="H670" s="62"/>
      <c r="I670" s="63"/>
      <c r="J670" s="63"/>
      <c r="K670" s="155"/>
    </row>
    <row r="671" spans="1:11" x14ac:dyDescent="0.3">
      <c r="A671" s="93"/>
      <c r="B671" s="91"/>
      <c r="C671" s="76">
        <f>COUNT(Table89[[#This Row],[12-Month 
Follow-up Date]])</f>
        <v>0</v>
      </c>
      <c r="D671" s="60"/>
      <c r="E671" s="61"/>
      <c r="F671" s="61"/>
      <c r="G671" s="61"/>
      <c r="H671" s="62"/>
      <c r="I671" s="63"/>
      <c r="J671" s="63"/>
      <c r="K671" s="155"/>
    </row>
    <row r="672" spans="1:11" x14ac:dyDescent="0.3">
      <c r="A672" s="93"/>
      <c r="B672" s="91"/>
      <c r="C672" s="76">
        <f>COUNT(Table89[[#This Row],[12-Month 
Follow-up Date]])</f>
        <v>0</v>
      </c>
      <c r="D672" s="60"/>
      <c r="E672" s="61"/>
      <c r="F672" s="61"/>
      <c r="G672" s="61"/>
      <c r="H672" s="62"/>
      <c r="I672" s="63"/>
      <c r="J672" s="63"/>
      <c r="K672" s="155"/>
    </row>
    <row r="673" spans="1:11" x14ac:dyDescent="0.3">
      <c r="A673" s="93"/>
      <c r="B673" s="91"/>
      <c r="C673" s="76">
        <f>COUNT(Table89[[#This Row],[12-Month 
Follow-up Date]])</f>
        <v>0</v>
      </c>
      <c r="D673" s="60"/>
      <c r="E673" s="61"/>
      <c r="F673" s="61"/>
      <c r="G673" s="61"/>
      <c r="H673" s="62"/>
      <c r="I673" s="63"/>
      <c r="J673" s="63"/>
      <c r="K673" s="155"/>
    </row>
    <row r="674" spans="1:11" x14ac:dyDescent="0.3">
      <c r="A674" s="93"/>
      <c r="B674" s="91"/>
      <c r="C674" s="76">
        <f>COUNT(Table89[[#This Row],[12-Month 
Follow-up Date]])</f>
        <v>0</v>
      </c>
      <c r="D674" s="60"/>
      <c r="E674" s="61"/>
      <c r="F674" s="61"/>
      <c r="G674" s="61"/>
      <c r="H674" s="62"/>
      <c r="I674" s="63"/>
      <c r="J674" s="63"/>
      <c r="K674" s="155"/>
    </row>
    <row r="675" spans="1:11" x14ac:dyDescent="0.3">
      <c r="A675" s="93"/>
      <c r="B675" s="91"/>
      <c r="C675" s="76">
        <f>COUNT(Table89[[#This Row],[12-Month 
Follow-up Date]])</f>
        <v>0</v>
      </c>
      <c r="D675" s="60"/>
      <c r="E675" s="61"/>
      <c r="F675" s="61"/>
      <c r="G675" s="61"/>
      <c r="H675" s="62"/>
      <c r="I675" s="63"/>
      <c r="J675" s="63"/>
      <c r="K675" s="155"/>
    </row>
    <row r="676" spans="1:11" x14ac:dyDescent="0.3">
      <c r="A676" s="93"/>
      <c r="B676" s="91"/>
      <c r="C676" s="76">
        <f>COUNT(Table89[[#This Row],[12-Month 
Follow-up Date]])</f>
        <v>0</v>
      </c>
      <c r="D676" s="60"/>
      <c r="E676" s="61"/>
      <c r="F676" s="61"/>
      <c r="G676" s="61"/>
      <c r="H676" s="62"/>
      <c r="I676" s="63"/>
      <c r="J676" s="63"/>
      <c r="K676" s="155"/>
    </row>
    <row r="677" spans="1:11" x14ac:dyDescent="0.3">
      <c r="A677" s="93"/>
      <c r="B677" s="91"/>
      <c r="C677" s="76">
        <f>COUNT(Table89[[#This Row],[12-Month 
Follow-up Date]])</f>
        <v>0</v>
      </c>
      <c r="D677" s="60"/>
      <c r="E677" s="61"/>
      <c r="F677" s="61"/>
      <c r="G677" s="61"/>
      <c r="H677" s="62"/>
      <c r="I677" s="63"/>
      <c r="J677" s="63"/>
      <c r="K677" s="155"/>
    </row>
    <row r="678" spans="1:11" x14ac:dyDescent="0.3">
      <c r="A678" s="93"/>
      <c r="B678" s="91"/>
      <c r="C678" s="76">
        <f>COUNT(Table89[[#This Row],[12-Month 
Follow-up Date]])</f>
        <v>0</v>
      </c>
      <c r="D678" s="60"/>
      <c r="E678" s="61"/>
      <c r="F678" s="61"/>
      <c r="G678" s="61"/>
      <c r="H678" s="62"/>
      <c r="I678" s="63"/>
      <c r="J678" s="63"/>
      <c r="K678" s="155"/>
    </row>
    <row r="679" spans="1:11" x14ac:dyDescent="0.3">
      <c r="A679" s="93"/>
      <c r="B679" s="91"/>
      <c r="C679" s="76">
        <f>COUNT(Table89[[#This Row],[12-Month 
Follow-up Date]])</f>
        <v>0</v>
      </c>
      <c r="D679" s="60"/>
      <c r="E679" s="61"/>
      <c r="F679" s="61"/>
      <c r="G679" s="61"/>
      <c r="H679" s="62"/>
      <c r="I679" s="63"/>
      <c r="J679" s="63"/>
      <c r="K679" s="155"/>
    </row>
    <row r="680" spans="1:11" x14ac:dyDescent="0.3">
      <c r="A680" s="93"/>
      <c r="B680" s="91"/>
      <c r="C680" s="76">
        <f>COUNT(Table89[[#This Row],[12-Month 
Follow-up Date]])</f>
        <v>0</v>
      </c>
      <c r="D680" s="60"/>
      <c r="E680" s="61"/>
      <c r="F680" s="61"/>
      <c r="G680" s="61"/>
      <c r="H680" s="62"/>
      <c r="I680" s="63"/>
      <c r="J680" s="63"/>
      <c r="K680" s="155"/>
    </row>
    <row r="681" spans="1:11" x14ac:dyDescent="0.3">
      <c r="A681" s="93"/>
      <c r="B681" s="91"/>
      <c r="C681" s="76">
        <f>COUNT(Table89[[#This Row],[12-Month 
Follow-up Date]])</f>
        <v>0</v>
      </c>
      <c r="D681" s="60"/>
      <c r="E681" s="61"/>
      <c r="F681" s="61"/>
      <c r="G681" s="61"/>
      <c r="H681" s="62"/>
      <c r="I681" s="63"/>
      <c r="J681" s="63"/>
      <c r="K681" s="155"/>
    </row>
    <row r="682" spans="1:11" x14ac:dyDescent="0.3">
      <c r="A682" s="93"/>
      <c r="B682" s="91"/>
      <c r="C682" s="76">
        <f>COUNT(Table89[[#This Row],[12-Month 
Follow-up Date]])</f>
        <v>0</v>
      </c>
      <c r="D682" s="60"/>
      <c r="E682" s="61"/>
      <c r="F682" s="61"/>
      <c r="G682" s="61"/>
      <c r="H682" s="62"/>
      <c r="I682" s="63"/>
      <c r="J682" s="63"/>
      <c r="K682" s="155"/>
    </row>
    <row r="683" spans="1:11" x14ac:dyDescent="0.3">
      <c r="A683" s="93"/>
      <c r="B683" s="91"/>
      <c r="C683" s="76">
        <f>COUNT(Table89[[#This Row],[12-Month 
Follow-up Date]])</f>
        <v>0</v>
      </c>
      <c r="D683" s="60"/>
      <c r="E683" s="61"/>
      <c r="F683" s="61"/>
      <c r="G683" s="61"/>
      <c r="H683" s="62"/>
      <c r="I683" s="63"/>
      <c r="J683" s="63"/>
      <c r="K683" s="155"/>
    </row>
    <row r="684" spans="1:11" x14ac:dyDescent="0.3">
      <c r="A684" s="93"/>
      <c r="B684" s="91"/>
      <c r="C684" s="76">
        <f>COUNT(Table89[[#This Row],[12-Month 
Follow-up Date]])</f>
        <v>0</v>
      </c>
      <c r="D684" s="60"/>
      <c r="E684" s="61"/>
      <c r="F684" s="61"/>
      <c r="G684" s="61"/>
      <c r="H684" s="62"/>
      <c r="I684" s="63"/>
      <c r="J684" s="63"/>
      <c r="K684" s="155"/>
    </row>
    <row r="685" spans="1:11" x14ac:dyDescent="0.3">
      <c r="A685" s="93"/>
      <c r="B685" s="91"/>
      <c r="C685" s="76">
        <f>COUNT(Table89[[#This Row],[12-Month 
Follow-up Date]])</f>
        <v>0</v>
      </c>
      <c r="D685" s="60"/>
      <c r="E685" s="61"/>
      <c r="F685" s="61"/>
      <c r="G685" s="61"/>
      <c r="H685" s="62"/>
      <c r="I685" s="63"/>
      <c r="J685" s="63"/>
      <c r="K685" s="155"/>
    </row>
    <row r="686" spans="1:11" x14ac:dyDescent="0.3">
      <c r="A686" s="93"/>
      <c r="B686" s="91"/>
      <c r="C686" s="76">
        <f>COUNT(Table89[[#This Row],[12-Month 
Follow-up Date]])</f>
        <v>0</v>
      </c>
      <c r="D686" s="60"/>
      <c r="E686" s="61"/>
      <c r="F686" s="61"/>
      <c r="G686" s="61"/>
      <c r="H686" s="62"/>
      <c r="I686" s="63"/>
      <c r="J686" s="63"/>
      <c r="K686" s="155"/>
    </row>
    <row r="687" spans="1:11" x14ac:dyDescent="0.3">
      <c r="A687" s="93"/>
      <c r="B687" s="91"/>
      <c r="C687" s="76">
        <f>COUNT(Table89[[#This Row],[12-Month 
Follow-up Date]])</f>
        <v>0</v>
      </c>
      <c r="D687" s="60"/>
      <c r="E687" s="61"/>
      <c r="F687" s="61"/>
      <c r="G687" s="61"/>
      <c r="H687" s="62"/>
      <c r="I687" s="63"/>
      <c r="J687" s="63"/>
      <c r="K687" s="155"/>
    </row>
    <row r="688" spans="1:11" x14ac:dyDescent="0.3">
      <c r="A688" s="93"/>
      <c r="B688" s="91"/>
      <c r="C688" s="76">
        <f>COUNT(Table89[[#This Row],[12-Month 
Follow-up Date]])</f>
        <v>0</v>
      </c>
      <c r="D688" s="60"/>
      <c r="E688" s="61"/>
      <c r="F688" s="61"/>
      <c r="G688" s="61"/>
      <c r="H688" s="62"/>
      <c r="I688" s="63"/>
      <c r="J688" s="63"/>
      <c r="K688" s="155"/>
    </row>
    <row r="689" spans="1:11" x14ac:dyDescent="0.3">
      <c r="A689" s="93"/>
      <c r="B689" s="91"/>
      <c r="C689" s="76">
        <f>COUNT(Table89[[#This Row],[12-Month 
Follow-up Date]])</f>
        <v>0</v>
      </c>
      <c r="D689" s="60"/>
      <c r="E689" s="61"/>
      <c r="F689" s="61"/>
      <c r="G689" s="61"/>
      <c r="H689" s="62"/>
      <c r="I689" s="63"/>
      <c r="J689" s="63"/>
      <c r="K689" s="155"/>
    </row>
    <row r="690" spans="1:11" x14ac:dyDescent="0.3">
      <c r="A690" s="93"/>
      <c r="B690" s="91"/>
      <c r="C690" s="76">
        <f>COUNT(Table89[[#This Row],[12-Month 
Follow-up Date]])</f>
        <v>0</v>
      </c>
      <c r="D690" s="60"/>
      <c r="E690" s="61"/>
      <c r="F690" s="61"/>
      <c r="G690" s="61"/>
      <c r="H690" s="62"/>
      <c r="I690" s="63"/>
      <c r="J690" s="63"/>
      <c r="K690" s="155"/>
    </row>
    <row r="691" spans="1:11" x14ac:dyDescent="0.3">
      <c r="A691" s="93"/>
      <c r="B691" s="91"/>
      <c r="C691" s="76">
        <f>COUNT(Table89[[#This Row],[12-Month 
Follow-up Date]])</f>
        <v>0</v>
      </c>
      <c r="D691" s="60"/>
      <c r="E691" s="61"/>
      <c r="F691" s="61"/>
      <c r="G691" s="61"/>
      <c r="H691" s="62"/>
      <c r="I691" s="63"/>
      <c r="J691" s="63"/>
      <c r="K691" s="155"/>
    </row>
    <row r="692" spans="1:11" x14ac:dyDescent="0.3">
      <c r="A692" s="93"/>
      <c r="B692" s="91"/>
      <c r="C692" s="76">
        <f>COUNT(Table89[[#This Row],[12-Month 
Follow-up Date]])</f>
        <v>0</v>
      </c>
      <c r="D692" s="60"/>
      <c r="E692" s="61"/>
      <c r="F692" s="61"/>
      <c r="G692" s="61"/>
      <c r="H692" s="62"/>
      <c r="I692" s="63"/>
      <c r="J692" s="63"/>
      <c r="K692" s="155"/>
    </row>
    <row r="693" spans="1:11" x14ac:dyDescent="0.3">
      <c r="A693" s="93"/>
      <c r="B693" s="91"/>
      <c r="C693" s="76">
        <f>COUNT(Table89[[#This Row],[12-Month 
Follow-up Date]])</f>
        <v>0</v>
      </c>
      <c r="D693" s="60"/>
      <c r="E693" s="61"/>
      <c r="F693" s="61"/>
      <c r="G693" s="61"/>
      <c r="H693" s="62"/>
      <c r="I693" s="63"/>
      <c r="J693" s="63"/>
      <c r="K693" s="155"/>
    </row>
    <row r="694" spans="1:11" x14ac:dyDescent="0.3">
      <c r="A694" s="93"/>
      <c r="B694" s="91"/>
      <c r="C694" s="76">
        <f>COUNT(Table89[[#This Row],[12-Month 
Follow-up Date]])</f>
        <v>0</v>
      </c>
      <c r="D694" s="60"/>
      <c r="E694" s="61"/>
      <c r="F694" s="61"/>
      <c r="G694" s="61"/>
      <c r="H694" s="62"/>
      <c r="I694" s="63"/>
      <c r="J694" s="63"/>
      <c r="K694" s="155"/>
    </row>
    <row r="695" spans="1:11" x14ac:dyDescent="0.3">
      <c r="A695" s="93"/>
      <c r="B695" s="91"/>
      <c r="C695" s="76">
        <f>COUNT(Table89[[#This Row],[12-Month 
Follow-up Date]])</f>
        <v>0</v>
      </c>
      <c r="D695" s="60"/>
      <c r="E695" s="61"/>
      <c r="F695" s="61"/>
      <c r="G695" s="61"/>
      <c r="H695" s="62"/>
      <c r="I695" s="63"/>
      <c r="J695" s="63"/>
      <c r="K695" s="155"/>
    </row>
    <row r="696" spans="1:11" x14ac:dyDescent="0.3">
      <c r="A696" s="93"/>
      <c r="B696" s="91"/>
      <c r="C696" s="76">
        <f>COUNT(Table89[[#This Row],[12-Month 
Follow-up Date]])</f>
        <v>0</v>
      </c>
      <c r="D696" s="60"/>
      <c r="E696" s="61"/>
      <c r="F696" s="61"/>
      <c r="G696" s="61"/>
      <c r="H696" s="62"/>
      <c r="I696" s="63"/>
      <c r="J696" s="63"/>
      <c r="K696" s="155"/>
    </row>
    <row r="697" spans="1:11" x14ac:dyDescent="0.3">
      <c r="A697" s="93"/>
      <c r="B697" s="91"/>
      <c r="C697" s="76">
        <f>COUNT(Table89[[#This Row],[12-Month 
Follow-up Date]])</f>
        <v>0</v>
      </c>
      <c r="D697" s="60"/>
      <c r="E697" s="61"/>
      <c r="F697" s="61"/>
      <c r="G697" s="61"/>
      <c r="H697" s="62"/>
      <c r="I697" s="63"/>
      <c r="J697" s="63"/>
      <c r="K697" s="155"/>
    </row>
    <row r="698" spans="1:11" x14ac:dyDescent="0.3">
      <c r="A698" s="93"/>
      <c r="B698" s="91"/>
      <c r="C698" s="76">
        <f>COUNT(Table89[[#This Row],[12-Month 
Follow-up Date]])</f>
        <v>0</v>
      </c>
      <c r="D698" s="60"/>
      <c r="E698" s="61"/>
      <c r="F698" s="61"/>
      <c r="G698" s="61"/>
      <c r="H698" s="62"/>
      <c r="I698" s="63"/>
      <c r="J698" s="63"/>
      <c r="K698" s="155"/>
    </row>
    <row r="699" spans="1:11" x14ac:dyDescent="0.3">
      <c r="A699" s="93"/>
      <c r="B699" s="91"/>
      <c r="C699" s="76">
        <f>COUNT(Table89[[#This Row],[12-Month 
Follow-up Date]])</f>
        <v>0</v>
      </c>
      <c r="D699" s="60"/>
      <c r="E699" s="61"/>
      <c r="F699" s="61"/>
      <c r="G699" s="61"/>
      <c r="H699" s="62"/>
      <c r="I699" s="63"/>
      <c r="J699" s="63"/>
      <c r="K699" s="155"/>
    </row>
    <row r="700" spans="1:11" x14ac:dyDescent="0.3">
      <c r="A700" s="93"/>
      <c r="B700" s="91"/>
      <c r="C700" s="76">
        <f>COUNT(Table89[[#This Row],[12-Month 
Follow-up Date]])</f>
        <v>0</v>
      </c>
      <c r="D700" s="60"/>
      <c r="E700" s="61"/>
      <c r="F700" s="61"/>
      <c r="G700" s="61"/>
      <c r="H700" s="62"/>
      <c r="I700" s="63"/>
      <c r="J700" s="63"/>
      <c r="K700" s="155"/>
    </row>
    <row r="701" spans="1:11" x14ac:dyDescent="0.3">
      <c r="A701" s="93"/>
      <c r="B701" s="91"/>
      <c r="C701" s="76">
        <f>COUNT(Table89[[#This Row],[12-Month 
Follow-up Date]])</f>
        <v>0</v>
      </c>
      <c r="D701" s="60"/>
      <c r="E701" s="61"/>
      <c r="F701" s="61"/>
      <c r="G701" s="61"/>
      <c r="H701" s="62"/>
      <c r="I701" s="63"/>
      <c r="J701" s="63"/>
      <c r="K701" s="155"/>
    </row>
    <row r="702" spans="1:11" x14ac:dyDescent="0.3">
      <c r="A702" s="93"/>
      <c r="B702" s="91"/>
      <c r="C702" s="76">
        <f>COUNT(Table89[[#This Row],[12-Month 
Follow-up Date]])</f>
        <v>0</v>
      </c>
      <c r="D702" s="60"/>
      <c r="E702" s="61"/>
      <c r="F702" s="61"/>
      <c r="G702" s="61"/>
      <c r="H702" s="62"/>
      <c r="I702" s="63"/>
      <c r="J702" s="63"/>
      <c r="K702" s="155"/>
    </row>
    <row r="703" spans="1:11" x14ac:dyDescent="0.3">
      <c r="A703" s="93"/>
      <c r="B703" s="91"/>
      <c r="C703" s="76">
        <f>COUNT(Table89[[#This Row],[12-Month 
Follow-up Date]])</f>
        <v>0</v>
      </c>
      <c r="D703" s="60"/>
      <c r="E703" s="61"/>
      <c r="F703" s="61"/>
      <c r="G703" s="61"/>
      <c r="H703" s="62"/>
      <c r="I703" s="63"/>
      <c r="J703" s="63"/>
      <c r="K703" s="155"/>
    </row>
    <row r="704" spans="1:11" x14ac:dyDescent="0.3">
      <c r="A704" s="93"/>
      <c r="B704" s="91"/>
      <c r="C704" s="76">
        <f>COUNT(Table89[[#This Row],[12-Month 
Follow-up Date]])</f>
        <v>0</v>
      </c>
      <c r="D704" s="60"/>
      <c r="E704" s="61"/>
      <c r="F704" s="61"/>
      <c r="G704" s="61"/>
      <c r="H704" s="62"/>
      <c r="I704" s="63"/>
      <c r="J704" s="63"/>
      <c r="K704" s="155"/>
    </row>
    <row r="705" spans="1:11" x14ac:dyDescent="0.3">
      <c r="A705" s="93"/>
      <c r="B705" s="91"/>
      <c r="C705" s="76">
        <f>COUNT(Table89[[#This Row],[12-Month 
Follow-up Date]])</f>
        <v>0</v>
      </c>
      <c r="D705" s="60"/>
      <c r="E705" s="61"/>
      <c r="F705" s="61"/>
      <c r="G705" s="61"/>
      <c r="H705" s="62"/>
      <c r="I705" s="63"/>
      <c r="J705" s="63"/>
      <c r="K705" s="155"/>
    </row>
    <row r="706" spans="1:11" x14ac:dyDescent="0.3">
      <c r="A706" s="93"/>
      <c r="B706" s="91"/>
      <c r="C706" s="76">
        <f>COUNT(Table89[[#This Row],[12-Month 
Follow-up Date]])</f>
        <v>0</v>
      </c>
      <c r="D706" s="60"/>
      <c r="E706" s="61"/>
      <c r="F706" s="61"/>
      <c r="G706" s="61"/>
      <c r="H706" s="62"/>
      <c r="I706" s="63"/>
      <c r="J706" s="63"/>
      <c r="K706" s="155"/>
    </row>
    <row r="707" spans="1:11" x14ac:dyDescent="0.3">
      <c r="A707" s="93"/>
      <c r="B707" s="91"/>
      <c r="C707" s="76">
        <f>COUNT(Table89[[#This Row],[12-Month 
Follow-up Date]])</f>
        <v>0</v>
      </c>
      <c r="D707" s="60"/>
      <c r="E707" s="61"/>
      <c r="F707" s="61"/>
      <c r="G707" s="61"/>
      <c r="H707" s="62"/>
      <c r="I707" s="63"/>
      <c r="J707" s="63"/>
      <c r="K707" s="155"/>
    </row>
    <row r="708" spans="1:11" x14ac:dyDescent="0.3">
      <c r="A708" s="93"/>
      <c r="B708" s="91"/>
      <c r="C708" s="76">
        <f>COUNT(Table89[[#This Row],[12-Month 
Follow-up Date]])</f>
        <v>0</v>
      </c>
      <c r="D708" s="60"/>
      <c r="E708" s="61"/>
      <c r="F708" s="61"/>
      <c r="G708" s="61"/>
      <c r="H708" s="62"/>
      <c r="I708" s="63"/>
      <c r="J708" s="63"/>
      <c r="K708" s="155"/>
    </row>
    <row r="709" spans="1:11" x14ac:dyDescent="0.3">
      <c r="A709" s="93"/>
      <c r="B709" s="91"/>
      <c r="C709" s="76">
        <f>COUNT(Table89[[#This Row],[12-Month 
Follow-up Date]])</f>
        <v>0</v>
      </c>
      <c r="D709" s="60"/>
      <c r="E709" s="61"/>
      <c r="F709" s="61"/>
      <c r="G709" s="61"/>
      <c r="H709" s="62"/>
      <c r="I709" s="63"/>
      <c r="J709" s="63"/>
      <c r="K709" s="155"/>
    </row>
    <row r="710" spans="1:11" x14ac:dyDescent="0.3">
      <c r="A710" s="93"/>
      <c r="B710" s="91"/>
      <c r="C710" s="76">
        <f>COUNT(Table89[[#This Row],[12-Month 
Follow-up Date]])</f>
        <v>0</v>
      </c>
      <c r="D710" s="60"/>
      <c r="E710" s="61"/>
      <c r="F710" s="61"/>
      <c r="G710" s="61"/>
      <c r="H710" s="62"/>
      <c r="I710" s="63"/>
      <c r="J710" s="63"/>
      <c r="K710" s="155"/>
    </row>
    <row r="711" spans="1:11" x14ac:dyDescent="0.3">
      <c r="A711" s="93"/>
      <c r="B711" s="91"/>
      <c r="C711" s="76">
        <f>COUNT(Table89[[#This Row],[12-Month 
Follow-up Date]])</f>
        <v>0</v>
      </c>
      <c r="D711" s="60"/>
      <c r="E711" s="61"/>
      <c r="F711" s="61"/>
      <c r="G711" s="61"/>
      <c r="H711" s="62"/>
      <c r="I711" s="63"/>
      <c r="J711" s="63"/>
      <c r="K711" s="155"/>
    </row>
    <row r="712" spans="1:11" x14ac:dyDescent="0.3">
      <c r="A712" s="93"/>
      <c r="B712" s="91"/>
      <c r="C712" s="76">
        <f>COUNT(Table89[[#This Row],[12-Month 
Follow-up Date]])</f>
        <v>0</v>
      </c>
      <c r="D712" s="60"/>
      <c r="E712" s="61"/>
      <c r="F712" s="61"/>
      <c r="G712" s="61"/>
      <c r="H712" s="62"/>
      <c r="I712" s="63"/>
      <c r="J712" s="63"/>
      <c r="K712" s="155"/>
    </row>
    <row r="713" spans="1:11" x14ac:dyDescent="0.3">
      <c r="A713" s="93"/>
      <c r="B713" s="91"/>
      <c r="C713" s="76">
        <f>COUNT(Table89[[#This Row],[12-Month 
Follow-up Date]])</f>
        <v>0</v>
      </c>
      <c r="D713" s="60"/>
      <c r="E713" s="61"/>
      <c r="F713" s="61"/>
      <c r="G713" s="61"/>
      <c r="H713" s="62"/>
      <c r="I713" s="63"/>
      <c r="J713" s="63"/>
      <c r="K713" s="155"/>
    </row>
    <row r="714" spans="1:11" x14ac:dyDescent="0.3">
      <c r="A714" s="93"/>
      <c r="B714" s="91"/>
      <c r="C714" s="76">
        <f>COUNT(Table89[[#This Row],[12-Month 
Follow-up Date]])</f>
        <v>0</v>
      </c>
      <c r="D714" s="60"/>
      <c r="E714" s="61"/>
      <c r="F714" s="61"/>
      <c r="G714" s="61"/>
      <c r="H714" s="62"/>
      <c r="I714" s="63"/>
      <c r="J714" s="63"/>
      <c r="K714" s="155"/>
    </row>
    <row r="715" spans="1:11" x14ac:dyDescent="0.3">
      <c r="A715" s="93"/>
      <c r="B715" s="91"/>
      <c r="C715" s="76">
        <f>COUNT(Table89[[#This Row],[12-Month 
Follow-up Date]])</f>
        <v>0</v>
      </c>
      <c r="D715" s="60"/>
      <c r="E715" s="61"/>
      <c r="F715" s="61"/>
      <c r="G715" s="61"/>
      <c r="H715" s="62"/>
      <c r="I715" s="63"/>
      <c r="J715" s="63"/>
      <c r="K715" s="155"/>
    </row>
    <row r="716" spans="1:11" x14ac:dyDescent="0.3">
      <c r="A716" s="93"/>
      <c r="B716" s="91"/>
      <c r="C716" s="76">
        <f>COUNT(Table89[[#This Row],[12-Month 
Follow-up Date]])</f>
        <v>0</v>
      </c>
      <c r="D716" s="60"/>
      <c r="E716" s="61"/>
      <c r="F716" s="61"/>
      <c r="G716" s="61"/>
      <c r="H716" s="62"/>
      <c r="I716" s="63"/>
      <c r="J716" s="63"/>
      <c r="K716" s="155"/>
    </row>
    <row r="717" spans="1:11" x14ac:dyDescent="0.3">
      <c r="A717" s="93"/>
      <c r="B717" s="91"/>
      <c r="C717" s="76">
        <f>COUNT(Table89[[#This Row],[12-Month 
Follow-up Date]])</f>
        <v>0</v>
      </c>
      <c r="D717" s="60"/>
      <c r="E717" s="61"/>
      <c r="F717" s="61"/>
      <c r="G717" s="61"/>
      <c r="H717" s="62"/>
      <c r="I717" s="63"/>
      <c r="J717" s="63"/>
      <c r="K717" s="155"/>
    </row>
    <row r="718" spans="1:11" x14ac:dyDescent="0.3">
      <c r="A718" s="93"/>
      <c r="B718" s="91"/>
      <c r="C718" s="76">
        <f>COUNT(Table89[[#This Row],[12-Month 
Follow-up Date]])</f>
        <v>0</v>
      </c>
      <c r="D718" s="60"/>
      <c r="E718" s="61"/>
      <c r="F718" s="61"/>
      <c r="G718" s="61"/>
      <c r="H718" s="62"/>
      <c r="I718" s="63"/>
      <c r="J718" s="63"/>
      <c r="K718" s="155"/>
    </row>
    <row r="719" spans="1:11" x14ac:dyDescent="0.3">
      <c r="A719" s="93"/>
      <c r="B719" s="91"/>
      <c r="C719" s="76">
        <f>COUNT(Table89[[#This Row],[12-Month 
Follow-up Date]])</f>
        <v>0</v>
      </c>
      <c r="D719" s="60"/>
      <c r="E719" s="61"/>
      <c r="F719" s="61"/>
      <c r="G719" s="61"/>
      <c r="H719" s="62"/>
      <c r="I719" s="63"/>
      <c r="J719" s="63"/>
      <c r="K719" s="155"/>
    </row>
    <row r="720" spans="1:11" x14ac:dyDescent="0.3">
      <c r="A720" s="93"/>
      <c r="B720" s="91"/>
      <c r="C720" s="76">
        <f>COUNT(Table89[[#This Row],[12-Month 
Follow-up Date]])</f>
        <v>0</v>
      </c>
      <c r="D720" s="60"/>
      <c r="E720" s="61"/>
      <c r="F720" s="61"/>
      <c r="G720" s="61"/>
      <c r="H720" s="62"/>
      <c r="I720" s="63"/>
      <c r="J720" s="63"/>
      <c r="K720" s="155"/>
    </row>
    <row r="721" spans="1:11" x14ac:dyDescent="0.3">
      <c r="A721" s="93"/>
      <c r="B721" s="91"/>
      <c r="C721" s="76">
        <f>COUNT(Table89[[#This Row],[12-Month 
Follow-up Date]])</f>
        <v>0</v>
      </c>
      <c r="D721" s="60"/>
      <c r="E721" s="61"/>
      <c r="F721" s="61"/>
      <c r="G721" s="61"/>
      <c r="H721" s="62"/>
      <c r="I721" s="63"/>
      <c r="J721" s="63"/>
      <c r="K721" s="155"/>
    </row>
    <row r="722" spans="1:11" x14ac:dyDescent="0.3">
      <c r="A722" s="93"/>
      <c r="B722" s="91"/>
      <c r="C722" s="76">
        <f>COUNT(Table89[[#This Row],[12-Month 
Follow-up Date]])</f>
        <v>0</v>
      </c>
      <c r="D722" s="60"/>
      <c r="E722" s="61"/>
      <c r="F722" s="61"/>
      <c r="G722" s="61"/>
      <c r="H722" s="62"/>
      <c r="I722" s="63"/>
      <c r="J722" s="63"/>
      <c r="K722" s="155"/>
    </row>
    <row r="723" spans="1:11" x14ac:dyDescent="0.3">
      <c r="A723" s="93"/>
      <c r="B723" s="91"/>
      <c r="C723" s="76">
        <f>COUNT(Table89[[#This Row],[12-Month 
Follow-up Date]])</f>
        <v>0</v>
      </c>
      <c r="D723" s="60"/>
      <c r="E723" s="61"/>
      <c r="F723" s="61"/>
      <c r="G723" s="61"/>
      <c r="H723" s="62"/>
      <c r="I723" s="63"/>
      <c r="J723" s="63"/>
      <c r="K723" s="155"/>
    </row>
    <row r="724" spans="1:11" x14ac:dyDescent="0.3">
      <c r="A724" s="93"/>
      <c r="B724" s="91"/>
      <c r="C724" s="76">
        <f>COUNT(Table89[[#This Row],[12-Month 
Follow-up Date]])</f>
        <v>0</v>
      </c>
      <c r="D724" s="60"/>
      <c r="E724" s="61"/>
      <c r="F724" s="61"/>
      <c r="G724" s="61"/>
      <c r="H724" s="62"/>
      <c r="I724" s="63"/>
      <c r="J724" s="63"/>
      <c r="K724" s="155"/>
    </row>
    <row r="725" spans="1:11" x14ac:dyDescent="0.3">
      <c r="A725" s="93"/>
      <c r="B725" s="91"/>
      <c r="C725" s="76">
        <f>COUNT(Table89[[#This Row],[12-Month 
Follow-up Date]])</f>
        <v>0</v>
      </c>
      <c r="D725" s="60"/>
      <c r="E725" s="61"/>
      <c r="F725" s="61"/>
      <c r="G725" s="61"/>
      <c r="H725" s="62"/>
      <c r="I725" s="63"/>
      <c r="J725" s="63"/>
      <c r="K725" s="155"/>
    </row>
    <row r="726" spans="1:11" x14ac:dyDescent="0.3">
      <c r="A726" s="93"/>
      <c r="B726" s="91"/>
      <c r="C726" s="76">
        <f>COUNT(Table89[[#This Row],[12-Month 
Follow-up Date]])</f>
        <v>0</v>
      </c>
      <c r="D726" s="60"/>
      <c r="E726" s="61"/>
      <c r="F726" s="61"/>
      <c r="G726" s="61"/>
      <c r="H726" s="62"/>
      <c r="I726" s="63"/>
      <c r="J726" s="63"/>
      <c r="K726" s="155"/>
    </row>
    <row r="727" spans="1:11" x14ac:dyDescent="0.3">
      <c r="A727" s="93"/>
      <c r="B727" s="91"/>
      <c r="C727" s="76">
        <f>COUNT(Table89[[#This Row],[12-Month 
Follow-up Date]])</f>
        <v>0</v>
      </c>
      <c r="D727" s="60"/>
      <c r="E727" s="61"/>
      <c r="F727" s="61"/>
      <c r="G727" s="61"/>
      <c r="H727" s="62"/>
      <c r="I727" s="63"/>
      <c r="J727" s="63"/>
      <c r="K727" s="155"/>
    </row>
    <row r="728" spans="1:11" x14ac:dyDescent="0.3">
      <c r="A728" s="93"/>
      <c r="B728" s="91"/>
      <c r="C728" s="76">
        <f>COUNT(Table89[[#This Row],[12-Month 
Follow-up Date]])</f>
        <v>0</v>
      </c>
      <c r="D728" s="60"/>
      <c r="E728" s="61"/>
      <c r="F728" s="61"/>
      <c r="G728" s="61"/>
      <c r="H728" s="62"/>
      <c r="I728" s="63"/>
      <c r="J728" s="63"/>
      <c r="K728" s="155"/>
    </row>
    <row r="729" spans="1:11" x14ac:dyDescent="0.3">
      <c r="A729" s="93"/>
      <c r="B729" s="91"/>
      <c r="C729" s="76">
        <f>COUNT(Table89[[#This Row],[12-Month 
Follow-up Date]])</f>
        <v>0</v>
      </c>
      <c r="D729" s="60"/>
      <c r="E729" s="61"/>
      <c r="F729" s="61"/>
      <c r="G729" s="61"/>
      <c r="H729" s="62"/>
      <c r="I729" s="63"/>
      <c r="J729" s="63"/>
      <c r="K729" s="155"/>
    </row>
    <row r="730" spans="1:11" x14ac:dyDescent="0.3">
      <c r="A730" s="93"/>
      <c r="B730" s="91"/>
      <c r="C730" s="76">
        <f>COUNT(Table89[[#This Row],[12-Month 
Follow-up Date]])</f>
        <v>0</v>
      </c>
      <c r="D730" s="60"/>
      <c r="E730" s="61"/>
      <c r="F730" s="61"/>
      <c r="G730" s="61"/>
      <c r="H730" s="62"/>
      <c r="I730" s="63"/>
      <c r="J730" s="63"/>
      <c r="K730" s="155"/>
    </row>
    <row r="731" spans="1:11" x14ac:dyDescent="0.3">
      <c r="A731" s="93"/>
      <c r="B731" s="91"/>
      <c r="C731" s="76">
        <f>COUNT(Table89[[#This Row],[12-Month 
Follow-up Date]])</f>
        <v>0</v>
      </c>
      <c r="D731" s="60"/>
      <c r="E731" s="61"/>
      <c r="F731" s="61"/>
      <c r="G731" s="61"/>
      <c r="H731" s="62"/>
      <c r="I731" s="63"/>
      <c r="J731" s="63"/>
      <c r="K731" s="155"/>
    </row>
    <row r="732" spans="1:11" x14ac:dyDescent="0.3">
      <c r="A732" s="93"/>
      <c r="B732" s="91"/>
      <c r="C732" s="76">
        <f>COUNT(Table89[[#This Row],[12-Month 
Follow-up Date]])</f>
        <v>0</v>
      </c>
      <c r="D732" s="60"/>
      <c r="E732" s="61"/>
      <c r="F732" s="61"/>
      <c r="G732" s="61"/>
      <c r="H732" s="62"/>
      <c r="I732" s="63"/>
      <c r="J732" s="63"/>
      <c r="K732" s="155"/>
    </row>
    <row r="733" spans="1:11" x14ac:dyDescent="0.3">
      <c r="A733" s="93"/>
      <c r="B733" s="91"/>
      <c r="C733" s="76">
        <f>COUNT(Table89[[#This Row],[12-Month 
Follow-up Date]])</f>
        <v>0</v>
      </c>
      <c r="D733" s="60"/>
      <c r="E733" s="61"/>
      <c r="F733" s="61"/>
      <c r="G733" s="61"/>
      <c r="H733" s="62"/>
      <c r="I733" s="63"/>
      <c r="J733" s="63"/>
      <c r="K733" s="155"/>
    </row>
    <row r="734" spans="1:11" x14ac:dyDescent="0.3">
      <c r="A734" s="93"/>
      <c r="B734" s="91"/>
      <c r="C734" s="76">
        <f>COUNT(Table89[[#This Row],[12-Month 
Follow-up Date]])</f>
        <v>0</v>
      </c>
      <c r="D734" s="60"/>
      <c r="E734" s="61"/>
      <c r="F734" s="61"/>
      <c r="G734" s="61"/>
      <c r="H734" s="62"/>
      <c r="I734" s="63"/>
      <c r="J734" s="63"/>
      <c r="K734" s="155"/>
    </row>
    <row r="735" spans="1:11" x14ac:dyDescent="0.3">
      <c r="A735" s="93"/>
      <c r="B735" s="91"/>
      <c r="C735" s="76">
        <f>COUNT(Table89[[#This Row],[12-Month 
Follow-up Date]])</f>
        <v>0</v>
      </c>
      <c r="D735" s="60"/>
      <c r="E735" s="61"/>
      <c r="F735" s="61"/>
      <c r="G735" s="61"/>
      <c r="H735" s="62"/>
      <c r="I735" s="63"/>
      <c r="J735" s="63"/>
      <c r="K735" s="155"/>
    </row>
    <row r="736" spans="1:11" x14ac:dyDescent="0.3">
      <c r="A736" s="93"/>
      <c r="B736" s="91"/>
      <c r="C736" s="76">
        <f>COUNT(Table89[[#This Row],[12-Month 
Follow-up Date]])</f>
        <v>0</v>
      </c>
      <c r="D736" s="60"/>
      <c r="E736" s="61"/>
      <c r="F736" s="61"/>
      <c r="G736" s="61"/>
      <c r="H736" s="62"/>
      <c r="I736" s="63"/>
      <c r="J736" s="63"/>
      <c r="K736" s="155"/>
    </row>
    <row r="737" spans="1:11" x14ac:dyDescent="0.3">
      <c r="A737" s="93"/>
      <c r="B737" s="91"/>
      <c r="C737" s="76">
        <f>COUNT(Table89[[#This Row],[12-Month 
Follow-up Date]])</f>
        <v>0</v>
      </c>
      <c r="D737" s="60"/>
      <c r="E737" s="61"/>
      <c r="F737" s="61"/>
      <c r="G737" s="61"/>
      <c r="H737" s="62"/>
      <c r="I737" s="63"/>
      <c r="J737" s="63"/>
      <c r="K737" s="155"/>
    </row>
    <row r="738" spans="1:11" x14ac:dyDescent="0.3">
      <c r="A738" s="93"/>
      <c r="B738" s="91"/>
      <c r="C738" s="76">
        <f>COUNT(Table89[[#This Row],[12-Month 
Follow-up Date]])</f>
        <v>0</v>
      </c>
      <c r="D738" s="60"/>
      <c r="E738" s="61"/>
      <c r="F738" s="61"/>
      <c r="G738" s="61"/>
      <c r="H738" s="62"/>
      <c r="I738" s="63"/>
      <c r="J738" s="63"/>
      <c r="K738" s="155"/>
    </row>
    <row r="739" spans="1:11" x14ac:dyDescent="0.3">
      <c r="A739" s="93"/>
      <c r="B739" s="91"/>
      <c r="C739" s="76">
        <f>COUNT(Table89[[#This Row],[12-Month 
Follow-up Date]])</f>
        <v>0</v>
      </c>
      <c r="D739" s="60"/>
      <c r="E739" s="61"/>
      <c r="F739" s="61"/>
      <c r="G739" s="61"/>
      <c r="H739" s="62"/>
      <c r="I739" s="63"/>
      <c r="J739" s="63"/>
      <c r="K739" s="155"/>
    </row>
    <row r="740" spans="1:11" x14ac:dyDescent="0.3">
      <c r="A740" s="93"/>
      <c r="B740" s="91"/>
      <c r="C740" s="76">
        <f>COUNT(Table89[[#This Row],[12-Month 
Follow-up Date]])</f>
        <v>0</v>
      </c>
      <c r="D740" s="60"/>
      <c r="E740" s="61"/>
      <c r="F740" s="61"/>
      <c r="G740" s="61"/>
      <c r="H740" s="62"/>
      <c r="I740" s="63"/>
      <c r="J740" s="63"/>
      <c r="K740" s="155"/>
    </row>
    <row r="741" spans="1:11" x14ac:dyDescent="0.3">
      <c r="A741" s="93"/>
      <c r="B741" s="91"/>
      <c r="C741" s="76">
        <f>COUNT(Table89[[#This Row],[12-Month 
Follow-up Date]])</f>
        <v>0</v>
      </c>
      <c r="D741" s="60"/>
      <c r="E741" s="61"/>
      <c r="F741" s="61"/>
      <c r="G741" s="61"/>
      <c r="H741" s="62"/>
      <c r="I741" s="63"/>
      <c r="J741" s="63"/>
      <c r="K741" s="155"/>
    </row>
    <row r="742" spans="1:11" x14ac:dyDescent="0.3">
      <c r="A742" s="93"/>
      <c r="B742" s="91"/>
      <c r="C742" s="76">
        <f>COUNT(Table89[[#This Row],[12-Month 
Follow-up Date]])</f>
        <v>0</v>
      </c>
      <c r="D742" s="60"/>
      <c r="E742" s="61"/>
      <c r="F742" s="61"/>
      <c r="G742" s="61"/>
      <c r="H742" s="62"/>
      <c r="I742" s="63"/>
      <c r="J742" s="63"/>
      <c r="K742" s="155"/>
    </row>
    <row r="743" spans="1:11" x14ac:dyDescent="0.3">
      <c r="A743" s="93"/>
      <c r="B743" s="91"/>
      <c r="C743" s="76">
        <f>COUNT(Table89[[#This Row],[12-Month 
Follow-up Date]])</f>
        <v>0</v>
      </c>
      <c r="D743" s="60"/>
      <c r="E743" s="61"/>
      <c r="F743" s="61"/>
      <c r="G743" s="61"/>
      <c r="H743" s="62"/>
      <c r="I743" s="63"/>
      <c r="J743" s="63"/>
      <c r="K743" s="155"/>
    </row>
    <row r="744" spans="1:11" x14ac:dyDescent="0.3">
      <c r="A744" s="93"/>
      <c r="B744" s="91"/>
      <c r="C744" s="76">
        <f>COUNT(Table89[[#This Row],[12-Month 
Follow-up Date]])</f>
        <v>0</v>
      </c>
      <c r="D744" s="60"/>
      <c r="E744" s="61"/>
      <c r="F744" s="61"/>
      <c r="G744" s="61"/>
      <c r="H744" s="62"/>
      <c r="I744" s="63"/>
      <c r="J744" s="63"/>
      <c r="K744" s="155"/>
    </row>
    <row r="745" spans="1:11" x14ac:dyDescent="0.3">
      <c r="A745" s="93"/>
      <c r="B745" s="91"/>
      <c r="C745" s="76">
        <f>COUNT(Table89[[#This Row],[12-Month 
Follow-up Date]])</f>
        <v>0</v>
      </c>
      <c r="D745" s="60"/>
      <c r="E745" s="61"/>
      <c r="F745" s="61"/>
      <c r="G745" s="61"/>
      <c r="H745" s="62"/>
      <c r="I745" s="63"/>
      <c r="J745" s="63"/>
      <c r="K745" s="155"/>
    </row>
    <row r="746" spans="1:11" x14ac:dyDescent="0.3">
      <c r="A746" s="93"/>
      <c r="B746" s="91"/>
      <c r="C746" s="76">
        <f>COUNT(Table89[[#This Row],[12-Month 
Follow-up Date]])</f>
        <v>0</v>
      </c>
      <c r="D746" s="60"/>
      <c r="E746" s="61"/>
      <c r="F746" s="61"/>
      <c r="G746" s="61"/>
      <c r="H746" s="62"/>
      <c r="I746" s="63"/>
      <c r="J746" s="63"/>
      <c r="K746" s="155"/>
    </row>
    <row r="747" spans="1:11" x14ac:dyDescent="0.3">
      <c r="A747" s="93"/>
      <c r="B747" s="91"/>
      <c r="C747" s="76">
        <f>COUNT(Table89[[#This Row],[12-Month 
Follow-up Date]])</f>
        <v>0</v>
      </c>
      <c r="D747" s="60"/>
      <c r="E747" s="61"/>
      <c r="F747" s="61"/>
      <c r="G747" s="61"/>
      <c r="H747" s="62"/>
      <c r="I747" s="63"/>
      <c r="J747" s="63"/>
      <c r="K747" s="155"/>
    </row>
    <row r="748" spans="1:11" x14ac:dyDescent="0.3">
      <c r="A748" s="93"/>
      <c r="B748" s="91"/>
      <c r="C748" s="76">
        <f>COUNT(Table89[[#This Row],[12-Month 
Follow-up Date]])</f>
        <v>0</v>
      </c>
      <c r="D748" s="60"/>
      <c r="E748" s="61"/>
      <c r="F748" s="61"/>
      <c r="G748" s="61"/>
      <c r="H748" s="62"/>
      <c r="I748" s="63"/>
      <c r="J748" s="63"/>
      <c r="K748" s="155"/>
    </row>
    <row r="749" spans="1:11" x14ac:dyDescent="0.3">
      <c r="A749" s="93"/>
      <c r="B749" s="91"/>
      <c r="C749" s="76">
        <f>COUNT(Table89[[#This Row],[12-Month 
Follow-up Date]])</f>
        <v>0</v>
      </c>
      <c r="D749" s="60"/>
      <c r="E749" s="61"/>
      <c r="F749" s="61"/>
      <c r="G749" s="61"/>
      <c r="H749" s="62"/>
      <c r="I749" s="63"/>
      <c r="J749" s="63"/>
      <c r="K749" s="155"/>
    </row>
    <row r="750" spans="1:11" x14ac:dyDescent="0.3">
      <c r="A750" s="93"/>
      <c r="B750" s="91"/>
      <c r="C750" s="76">
        <f>COUNT(Table89[[#This Row],[12-Month 
Follow-up Date]])</f>
        <v>0</v>
      </c>
      <c r="D750" s="60"/>
      <c r="E750" s="61"/>
      <c r="F750" s="61"/>
      <c r="G750" s="61"/>
      <c r="H750" s="62"/>
      <c r="I750" s="63"/>
      <c r="J750" s="63"/>
      <c r="K750" s="155"/>
    </row>
    <row r="751" spans="1:11" x14ac:dyDescent="0.3">
      <c r="A751" s="93"/>
      <c r="B751" s="91"/>
      <c r="C751" s="76">
        <f>COUNT(Table89[[#This Row],[12-Month 
Follow-up Date]])</f>
        <v>0</v>
      </c>
      <c r="D751" s="60"/>
      <c r="E751" s="61"/>
      <c r="F751" s="61"/>
      <c r="G751" s="61"/>
      <c r="H751" s="62"/>
      <c r="I751" s="63"/>
      <c r="J751" s="63"/>
      <c r="K751" s="155"/>
    </row>
    <row r="752" spans="1:11" x14ac:dyDescent="0.3">
      <c r="A752" s="93"/>
      <c r="B752" s="91"/>
      <c r="C752" s="76">
        <f>COUNT(Table89[[#This Row],[12-Month 
Follow-up Date]])</f>
        <v>0</v>
      </c>
      <c r="D752" s="60"/>
      <c r="E752" s="61"/>
      <c r="F752" s="61"/>
      <c r="G752" s="61"/>
      <c r="H752" s="62"/>
      <c r="I752" s="63"/>
      <c r="J752" s="63"/>
      <c r="K752" s="155"/>
    </row>
    <row r="753" spans="1:11" x14ac:dyDescent="0.3">
      <c r="A753" s="93"/>
      <c r="B753" s="91"/>
      <c r="C753" s="76">
        <f>COUNT(Table89[[#This Row],[12-Month 
Follow-up Date]])</f>
        <v>0</v>
      </c>
      <c r="D753" s="60"/>
      <c r="E753" s="61"/>
      <c r="F753" s="61"/>
      <c r="G753" s="61"/>
      <c r="H753" s="62"/>
      <c r="I753" s="63"/>
      <c r="J753" s="63"/>
      <c r="K753" s="155"/>
    </row>
    <row r="754" spans="1:11" x14ac:dyDescent="0.3">
      <c r="A754" s="93"/>
      <c r="B754" s="91"/>
      <c r="C754" s="76">
        <f>COUNT(Table89[[#This Row],[12-Month 
Follow-up Date]])</f>
        <v>0</v>
      </c>
      <c r="D754" s="60"/>
      <c r="E754" s="61"/>
      <c r="F754" s="61"/>
      <c r="G754" s="61"/>
      <c r="H754" s="62"/>
      <c r="I754" s="63"/>
      <c r="J754" s="63"/>
      <c r="K754" s="155"/>
    </row>
    <row r="755" spans="1:11" x14ac:dyDescent="0.3">
      <c r="A755" s="93"/>
      <c r="B755" s="91"/>
      <c r="C755" s="76">
        <f>COUNT(Table89[[#This Row],[12-Month 
Follow-up Date]])</f>
        <v>0</v>
      </c>
      <c r="D755" s="60"/>
      <c r="E755" s="61"/>
      <c r="F755" s="61"/>
      <c r="G755" s="61"/>
      <c r="H755" s="62"/>
      <c r="I755" s="63"/>
      <c r="J755" s="63"/>
      <c r="K755" s="155"/>
    </row>
    <row r="756" spans="1:11" x14ac:dyDescent="0.3">
      <c r="A756" s="93"/>
      <c r="B756" s="91"/>
      <c r="C756" s="76">
        <f>COUNT(Table89[[#This Row],[12-Month 
Follow-up Date]])</f>
        <v>0</v>
      </c>
      <c r="D756" s="60"/>
      <c r="E756" s="61"/>
      <c r="F756" s="61"/>
      <c r="G756" s="61"/>
      <c r="H756" s="62"/>
      <c r="I756" s="63"/>
      <c r="J756" s="63"/>
      <c r="K756" s="155"/>
    </row>
    <row r="757" spans="1:11" x14ac:dyDescent="0.3">
      <c r="A757" s="93"/>
      <c r="B757" s="91"/>
      <c r="C757" s="76">
        <f>COUNT(Table89[[#This Row],[12-Month 
Follow-up Date]])</f>
        <v>0</v>
      </c>
      <c r="D757" s="60"/>
      <c r="E757" s="61"/>
      <c r="F757" s="61"/>
      <c r="G757" s="61"/>
      <c r="H757" s="62"/>
      <c r="I757" s="63"/>
      <c r="J757" s="63"/>
      <c r="K757" s="155"/>
    </row>
    <row r="758" spans="1:11" x14ac:dyDescent="0.3">
      <c r="A758" s="93"/>
      <c r="B758" s="91"/>
      <c r="C758" s="76">
        <f>COUNT(Table89[[#This Row],[12-Month 
Follow-up Date]])</f>
        <v>0</v>
      </c>
      <c r="D758" s="60"/>
      <c r="E758" s="61"/>
      <c r="F758" s="61"/>
      <c r="G758" s="61"/>
      <c r="H758" s="62"/>
      <c r="I758" s="63"/>
      <c r="J758" s="63"/>
      <c r="K758" s="155"/>
    </row>
    <row r="759" spans="1:11" x14ac:dyDescent="0.3">
      <c r="A759" s="93"/>
      <c r="B759" s="91"/>
      <c r="C759" s="76">
        <f>COUNT(Table89[[#This Row],[12-Month 
Follow-up Date]])</f>
        <v>0</v>
      </c>
      <c r="D759" s="60"/>
      <c r="E759" s="61"/>
      <c r="F759" s="61"/>
      <c r="G759" s="61"/>
      <c r="H759" s="62"/>
      <c r="I759" s="63"/>
      <c r="J759" s="63"/>
      <c r="K759" s="155"/>
    </row>
    <row r="760" spans="1:11" x14ac:dyDescent="0.3">
      <c r="A760" s="93"/>
      <c r="B760" s="91"/>
      <c r="C760" s="76">
        <f>COUNT(Table89[[#This Row],[12-Month 
Follow-up Date]])</f>
        <v>0</v>
      </c>
      <c r="D760" s="60"/>
      <c r="E760" s="61"/>
      <c r="F760" s="61"/>
      <c r="G760" s="61"/>
      <c r="H760" s="62"/>
      <c r="I760" s="63"/>
      <c r="J760" s="63"/>
      <c r="K760" s="155"/>
    </row>
    <row r="761" spans="1:11" x14ac:dyDescent="0.3">
      <c r="A761" s="93"/>
      <c r="B761" s="91"/>
      <c r="C761" s="76">
        <f>COUNT(Table89[[#This Row],[12-Month 
Follow-up Date]])</f>
        <v>0</v>
      </c>
      <c r="D761" s="60"/>
      <c r="E761" s="61"/>
      <c r="F761" s="61"/>
      <c r="G761" s="61"/>
      <c r="H761" s="62"/>
      <c r="I761" s="63"/>
      <c r="J761" s="63"/>
      <c r="K761" s="155"/>
    </row>
    <row r="762" spans="1:11" x14ac:dyDescent="0.3">
      <c r="A762" s="93"/>
      <c r="B762" s="91"/>
      <c r="C762" s="76">
        <f>COUNT(Table89[[#This Row],[12-Month 
Follow-up Date]])</f>
        <v>0</v>
      </c>
      <c r="D762" s="60"/>
      <c r="E762" s="61"/>
      <c r="F762" s="61"/>
      <c r="G762" s="61"/>
      <c r="H762" s="62"/>
      <c r="I762" s="63"/>
      <c r="J762" s="63"/>
      <c r="K762" s="155"/>
    </row>
    <row r="763" spans="1:11" x14ac:dyDescent="0.3">
      <c r="A763" s="93"/>
      <c r="B763" s="91"/>
      <c r="C763" s="76">
        <f>COUNT(Table89[[#This Row],[12-Month 
Follow-up Date]])</f>
        <v>0</v>
      </c>
      <c r="D763" s="60"/>
      <c r="E763" s="61"/>
      <c r="F763" s="61"/>
      <c r="G763" s="61"/>
      <c r="H763" s="62"/>
      <c r="I763" s="63"/>
      <c r="J763" s="63"/>
      <c r="K763" s="155"/>
    </row>
    <row r="764" spans="1:11" x14ac:dyDescent="0.3">
      <c r="A764" s="93"/>
      <c r="B764" s="91"/>
      <c r="C764" s="76">
        <f>COUNT(Table89[[#This Row],[12-Month 
Follow-up Date]])</f>
        <v>0</v>
      </c>
      <c r="D764" s="60"/>
      <c r="E764" s="61"/>
      <c r="F764" s="61"/>
      <c r="G764" s="61"/>
      <c r="H764" s="62"/>
      <c r="I764" s="63"/>
      <c r="J764" s="63"/>
      <c r="K764" s="155"/>
    </row>
    <row r="765" spans="1:11" x14ac:dyDescent="0.3">
      <c r="A765" s="93"/>
      <c r="B765" s="91"/>
      <c r="C765" s="76">
        <f>COUNT(Table89[[#This Row],[12-Month 
Follow-up Date]])</f>
        <v>0</v>
      </c>
      <c r="D765" s="60"/>
      <c r="E765" s="61"/>
      <c r="F765" s="61"/>
      <c r="G765" s="61"/>
      <c r="H765" s="62"/>
      <c r="I765" s="63"/>
      <c r="J765" s="63"/>
      <c r="K765" s="155"/>
    </row>
    <row r="766" spans="1:11" x14ac:dyDescent="0.3">
      <c r="A766" s="93"/>
      <c r="B766" s="91"/>
      <c r="C766" s="76">
        <f>COUNT(Table89[[#This Row],[12-Month 
Follow-up Date]])</f>
        <v>0</v>
      </c>
      <c r="D766" s="60"/>
      <c r="E766" s="61"/>
      <c r="F766" s="61"/>
      <c r="G766" s="61"/>
      <c r="H766" s="62"/>
      <c r="I766" s="63"/>
      <c r="J766" s="63"/>
      <c r="K766" s="155"/>
    </row>
    <row r="767" spans="1:11" x14ac:dyDescent="0.3">
      <c r="A767" s="93"/>
      <c r="B767" s="91"/>
      <c r="C767" s="76">
        <f>COUNT(Table89[[#This Row],[12-Month 
Follow-up Date]])</f>
        <v>0</v>
      </c>
      <c r="D767" s="60"/>
      <c r="E767" s="61"/>
      <c r="F767" s="61"/>
      <c r="G767" s="61"/>
      <c r="H767" s="62"/>
      <c r="I767" s="63"/>
      <c r="J767" s="63"/>
      <c r="K767" s="155"/>
    </row>
    <row r="768" spans="1:11" x14ac:dyDescent="0.3">
      <c r="A768" s="93"/>
      <c r="B768" s="91"/>
      <c r="C768" s="76">
        <f>COUNT(Table89[[#This Row],[12-Month 
Follow-up Date]])</f>
        <v>0</v>
      </c>
      <c r="D768" s="60"/>
      <c r="E768" s="61"/>
      <c r="F768" s="61"/>
      <c r="G768" s="61"/>
      <c r="H768" s="62"/>
      <c r="I768" s="63"/>
      <c r="J768" s="63"/>
      <c r="K768" s="155"/>
    </row>
    <row r="769" spans="1:11" x14ac:dyDescent="0.3">
      <c r="A769" s="93"/>
      <c r="B769" s="91"/>
      <c r="C769" s="76">
        <f>COUNT(Table89[[#This Row],[12-Month 
Follow-up Date]])</f>
        <v>0</v>
      </c>
      <c r="D769" s="60"/>
      <c r="E769" s="61"/>
      <c r="F769" s="61"/>
      <c r="G769" s="61"/>
      <c r="H769" s="62"/>
      <c r="I769" s="63"/>
      <c r="J769" s="63"/>
      <c r="K769" s="155"/>
    </row>
    <row r="770" spans="1:11" x14ac:dyDescent="0.3">
      <c r="A770" s="93"/>
      <c r="B770" s="91"/>
      <c r="C770" s="76">
        <f>COUNT(Table89[[#This Row],[12-Month 
Follow-up Date]])</f>
        <v>0</v>
      </c>
      <c r="D770" s="60"/>
      <c r="E770" s="61"/>
      <c r="F770" s="61"/>
      <c r="G770" s="61"/>
      <c r="H770" s="62"/>
      <c r="I770" s="63"/>
      <c r="J770" s="63"/>
      <c r="K770" s="155"/>
    </row>
    <row r="771" spans="1:11" x14ac:dyDescent="0.3">
      <c r="A771" s="93"/>
      <c r="B771" s="91"/>
      <c r="C771" s="76">
        <f>COUNT(Table89[[#This Row],[12-Month 
Follow-up Date]])</f>
        <v>0</v>
      </c>
      <c r="D771" s="60"/>
      <c r="E771" s="61"/>
      <c r="F771" s="61"/>
      <c r="G771" s="61"/>
      <c r="H771" s="62"/>
      <c r="I771" s="63"/>
      <c r="J771" s="63"/>
      <c r="K771" s="155"/>
    </row>
    <row r="772" spans="1:11" x14ac:dyDescent="0.3">
      <c r="A772" s="93"/>
      <c r="B772" s="91"/>
      <c r="C772" s="76">
        <f>COUNT(Table89[[#This Row],[12-Month 
Follow-up Date]])</f>
        <v>0</v>
      </c>
      <c r="D772" s="60"/>
      <c r="E772" s="61"/>
      <c r="F772" s="61"/>
      <c r="G772" s="61"/>
      <c r="H772" s="62"/>
      <c r="I772" s="63"/>
      <c r="J772" s="63"/>
      <c r="K772" s="155"/>
    </row>
    <row r="773" spans="1:11" x14ac:dyDescent="0.3">
      <c r="A773" s="93"/>
      <c r="B773" s="91"/>
      <c r="C773" s="76">
        <f>COUNT(Table89[[#This Row],[12-Month 
Follow-up Date]])</f>
        <v>0</v>
      </c>
      <c r="D773" s="60"/>
      <c r="E773" s="61"/>
      <c r="F773" s="61"/>
      <c r="G773" s="61"/>
      <c r="H773" s="62"/>
      <c r="I773" s="63"/>
      <c r="J773" s="63"/>
      <c r="K773" s="155"/>
    </row>
    <row r="774" spans="1:11" x14ac:dyDescent="0.3">
      <c r="A774" s="93"/>
      <c r="B774" s="91"/>
      <c r="C774" s="76">
        <f>COUNT(Table89[[#This Row],[12-Month 
Follow-up Date]])</f>
        <v>0</v>
      </c>
      <c r="D774" s="60"/>
      <c r="E774" s="61"/>
      <c r="F774" s="61"/>
      <c r="G774" s="61"/>
      <c r="H774" s="62"/>
      <c r="I774" s="63"/>
      <c r="J774" s="63"/>
      <c r="K774" s="155"/>
    </row>
    <row r="775" spans="1:11" x14ac:dyDescent="0.3">
      <c r="A775" s="93"/>
      <c r="B775" s="91"/>
      <c r="C775" s="76">
        <f>COUNT(Table89[[#This Row],[12-Month 
Follow-up Date]])</f>
        <v>0</v>
      </c>
      <c r="D775" s="60"/>
      <c r="E775" s="61"/>
      <c r="F775" s="61"/>
      <c r="G775" s="61"/>
      <c r="H775" s="62"/>
      <c r="I775" s="63"/>
      <c r="J775" s="63"/>
      <c r="K775" s="155"/>
    </row>
    <row r="776" spans="1:11" x14ac:dyDescent="0.3">
      <c r="A776" s="93"/>
      <c r="B776" s="91"/>
      <c r="C776" s="76">
        <f>COUNT(Table89[[#This Row],[12-Month 
Follow-up Date]])</f>
        <v>0</v>
      </c>
      <c r="D776" s="60"/>
      <c r="E776" s="61"/>
      <c r="F776" s="61"/>
      <c r="G776" s="61"/>
      <c r="H776" s="62"/>
      <c r="I776" s="63"/>
      <c r="J776" s="63"/>
      <c r="K776" s="155"/>
    </row>
    <row r="777" spans="1:11" x14ac:dyDescent="0.3">
      <c r="A777" s="93"/>
      <c r="B777" s="91"/>
      <c r="C777" s="76">
        <f>COUNT(Table89[[#This Row],[12-Month 
Follow-up Date]])</f>
        <v>0</v>
      </c>
      <c r="D777" s="60"/>
      <c r="E777" s="61"/>
      <c r="F777" s="61"/>
      <c r="G777" s="61"/>
      <c r="H777" s="62"/>
      <c r="I777" s="63"/>
      <c r="J777" s="63"/>
      <c r="K777" s="155"/>
    </row>
    <row r="778" spans="1:11" x14ac:dyDescent="0.3">
      <c r="A778" s="93"/>
      <c r="B778" s="91"/>
      <c r="C778" s="76">
        <f>COUNT(Table89[[#This Row],[12-Month 
Follow-up Date]])</f>
        <v>0</v>
      </c>
      <c r="D778" s="60"/>
      <c r="E778" s="61"/>
      <c r="F778" s="61"/>
      <c r="G778" s="61"/>
      <c r="H778" s="62"/>
      <c r="I778" s="63"/>
      <c r="J778" s="63"/>
      <c r="K778" s="155"/>
    </row>
    <row r="779" spans="1:11" x14ac:dyDescent="0.3">
      <c r="A779" s="93"/>
      <c r="B779" s="91"/>
      <c r="C779" s="76">
        <f>COUNT(Table89[[#This Row],[12-Month 
Follow-up Date]])</f>
        <v>0</v>
      </c>
      <c r="D779" s="60"/>
      <c r="E779" s="61"/>
      <c r="F779" s="61"/>
      <c r="G779" s="61"/>
      <c r="H779" s="62"/>
      <c r="I779" s="63"/>
      <c r="J779" s="63"/>
      <c r="K779" s="155"/>
    </row>
    <row r="780" spans="1:11" x14ac:dyDescent="0.3">
      <c r="A780" s="93"/>
      <c r="B780" s="91"/>
      <c r="C780" s="76">
        <f>COUNT(Table89[[#This Row],[12-Month 
Follow-up Date]])</f>
        <v>0</v>
      </c>
      <c r="D780" s="60"/>
      <c r="E780" s="61"/>
      <c r="F780" s="61"/>
      <c r="G780" s="61"/>
      <c r="H780" s="62"/>
      <c r="I780" s="63"/>
      <c r="J780" s="63"/>
      <c r="K780" s="155"/>
    </row>
    <row r="781" spans="1:11" x14ac:dyDescent="0.3">
      <c r="A781" s="93"/>
      <c r="B781" s="91"/>
      <c r="C781" s="76">
        <f>COUNT(Table89[[#This Row],[12-Month 
Follow-up Date]])</f>
        <v>0</v>
      </c>
      <c r="D781" s="60"/>
      <c r="E781" s="61"/>
      <c r="F781" s="61"/>
      <c r="G781" s="61"/>
      <c r="H781" s="62"/>
      <c r="I781" s="63"/>
      <c r="J781" s="63"/>
      <c r="K781" s="155"/>
    </row>
    <row r="782" spans="1:11" x14ac:dyDescent="0.3">
      <c r="A782" s="93"/>
      <c r="B782" s="91"/>
      <c r="C782" s="76">
        <f>COUNT(Table89[[#This Row],[12-Month 
Follow-up Date]])</f>
        <v>0</v>
      </c>
      <c r="D782" s="60"/>
      <c r="E782" s="61"/>
      <c r="F782" s="61"/>
      <c r="G782" s="61"/>
      <c r="H782" s="62"/>
      <c r="I782" s="63"/>
      <c r="J782" s="63"/>
      <c r="K782" s="155"/>
    </row>
    <row r="783" spans="1:11" x14ac:dyDescent="0.3">
      <c r="A783" s="93"/>
      <c r="B783" s="91"/>
      <c r="C783" s="76">
        <f>COUNT(Table89[[#This Row],[12-Month 
Follow-up Date]])</f>
        <v>0</v>
      </c>
      <c r="D783" s="60"/>
      <c r="E783" s="61"/>
      <c r="F783" s="61"/>
      <c r="G783" s="61"/>
      <c r="H783" s="62"/>
      <c r="I783" s="63"/>
      <c r="J783" s="63"/>
      <c r="K783" s="155"/>
    </row>
    <row r="784" spans="1:11" x14ac:dyDescent="0.3">
      <c r="A784" s="93"/>
      <c r="B784" s="91"/>
      <c r="C784" s="76">
        <f>COUNT(Table89[[#This Row],[12-Month 
Follow-up Date]])</f>
        <v>0</v>
      </c>
      <c r="D784" s="60"/>
      <c r="E784" s="61"/>
      <c r="F784" s="61"/>
      <c r="G784" s="61"/>
      <c r="H784" s="62"/>
      <c r="I784" s="63"/>
      <c r="J784" s="63"/>
      <c r="K784" s="155"/>
    </row>
    <row r="785" spans="1:11" x14ac:dyDescent="0.3">
      <c r="A785" s="93"/>
      <c r="B785" s="91"/>
      <c r="C785" s="76">
        <f>COUNT(Table89[[#This Row],[12-Month 
Follow-up Date]])</f>
        <v>0</v>
      </c>
      <c r="D785" s="60"/>
      <c r="E785" s="61"/>
      <c r="F785" s="61"/>
      <c r="G785" s="61"/>
      <c r="H785" s="62"/>
      <c r="I785" s="63"/>
      <c r="J785" s="63"/>
      <c r="K785" s="155"/>
    </row>
    <row r="786" spans="1:11" x14ac:dyDescent="0.3">
      <c r="A786" s="93"/>
      <c r="B786" s="91"/>
      <c r="C786" s="76">
        <f>COUNT(Table89[[#This Row],[12-Month 
Follow-up Date]])</f>
        <v>0</v>
      </c>
      <c r="D786" s="60"/>
      <c r="E786" s="61"/>
      <c r="F786" s="61"/>
      <c r="G786" s="61"/>
      <c r="H786" s="62"/>
      <c r="I786" s="63"/>
      <c r="J786" s="63"/>
      <c r="K786" s="155"/>
    </row>
    <row r="787" spans="1:11" x14ac:dyDescent="0.3">
      <c r="A787" s="93"/>
      <c r="B787" s="91"/>
      <c r="C787" s="76">
        <f>COUNT(Table89[[#This Row],[12-Month 
Follow-up Date]])</f>
        <v>0</v>
      </c>
      <c r="D787" s="60"/>
      <c r="E787" s="61"/>
      <c r="F787" s="61"/>
      <c r="G787" s="61"/>
      <c r="H787" s="62"/>
      <c r="I787" s="63"/>
      <c r="J787" s="63"/>
      <c r="K787" s="155"/>
    </row>
    <row r="788" spans="1:11" x14ac:dyDescent="0.3">
      <c r="A788" s="93"/>
      <c r="B788" s="91"/>
      <c r="C788" s="76">
        <f>COUNT(Table89[[#This Row],[12-Month 
Follow-up Date]])</f>
        <v>0</v>
      </c>
      <c r="D788" s="60"/>
      <c r="E788" s="61"/>
      <c r="F788" s="61"/>
      <c r="G788" s="61"/>
      <c r="H788" s="62"/>
      <c r="I788" s="63"/>
      <c r="J788" s="63"/>
      <c r="K788" s="155"/>
    </row>
    <row r="789" spans="1:11" x14ac:dyDescent="0.3">
      <c r="A789" s="93"/>
      <c r="B789" s="91"/>
      <c r="C789" s="76">
        <f>COUNT(Table89[[#This Row],[12-Month 
Follow-up Date]])</f>
        <v>0</v>
      </c>
      <c r="D789" s="60"/>
      <c r="E789" s="61"/>
      <c r="F789" s="61"/>
      <c r="G789" s="61"/>
      <c r="H789" s="62"/>
      <c r="I789" s="63"/>
      <c r="J789" s="63"/>
      <c r="K789" s="155"/>
    </row>
    <row r="790" spans="1:11" x14ac:dyDescent="0.3">
      <c r="A790" s="93"/>
      <c r="B790" s="91"/>
      <c r="C790" s="76">
        <f>COUNT(Table89[[#This Row],[12-Month 
Follow-up Date]])</f>
        <v>0</v>
      </c>
      <c r="D790" s="60"/>
      <c r="E790" s="61"/>
      <c r="F790" s="61"/>
      <c r="G790" s="61"/>
      <c r="H790" s="62"/>
      <c r="I790" s="63"/>
      <c r="J790" s="63"/>
      <c r="K790" s="155"/>
    </row>
    <row r="791" spans="1:11" x14ac:dyDescent="0.3">
      <c r="A791" s="93"/>
      <c r="B791" s="91"/>
      <c r="C791" s="76">
        <f>COUNT(Table89[[#This Row],[12-Month 
Follow-up Date]])</f>
        <v>0</v>
      </c>
      <c r="D791" s="60"/>
      <c r="E791" s="61"/>
      <c r="F791" s="61"/>
      <c r="G791" s="61"/>
      <c r="H791" s="62"/>
      <c r="I791" s="63"/>
      <c r="J791" s="63"/>
      <c r="K791" s="155"/>
    </row>
    <row r="792" spans="1:11" x14ac:dyDescent="0.3">
      <c r="A792" s="93"/>
      <c r="B792" s="91"/>
      <c r="C792" s="76">
        <f>COUNT(Table89[[#This Row],[12-Month 
Follow-up Date]])</f>
        <v>0</v>
      </c>
      <c r="D792" s="60"/>
      <c r="E792" s="61"/>
      <c r="F792" s="61"/>
      <c r="G792" s="61"/>
      <c r="H792" s="62"/>
      <c r="I792" s="63"/>
      <c r="J792" s="63"/>
      <c r="K792" s="155"/>
    </row>
    <row r="793" spans="1:11" x14ac:dyDescent="0.3">
      <c r="A793" s="93"/>
      <c r="B793" s="91"/>
      <c r="C793" s="76">
        <f>COUNT(Table89[[#This Row],[12-Month 
Follow-up Date]])</f>
        <v>0</v>
      </c>
      <c r="D793" s="60"/>
      <c r="E793" s="61"/>
      <c r="F793" s="61"/>
      <c r="G793" s="61"/>
      <c r="H793" s="62"/>
      <c r="I793" s="63"/>
      <c r="J793" s="63"/>
      <c r="K793" s="155"/>
    </row>
    <row r="794" spans="1:11" x14ac:dyDescent="0.3">
      <c r="A794" s="93"/>
      <c r="B794" s="91"/>
      <c r="C794" s="76">
        <f>COUNT(Table89[[#This Row],[12-Month 
Follow-up Date]])</f>
        <v>0</v>
      </c>
      <c r="D794" s="60"/>
      <c r="E794" s="61"/>
      <c r="F794" s="61"/>
      <c r="G794" s="61"/>
      <c r="H794" s="62"/>
      <c r="I794" s="63"/>
      <c r="J794" s="63"/>
      <c r="K794" s="155"/>
    </row>
    <row r="795" spans="1:11" x14ac:dyDescent="0.3">
      <c r="A795" s="93"/>
      <c r="B795" s="91"/>
      <c r="C795" s="76">
        <f>COUNT(Table89[[#This Row],[12-Month 
Follow-up Date]])</f>
        <v>0</v>
      </c>
      <c r="D795" s="60"/>
      <c r="E795" s="61"/>
      <c r="F795" s="61"/>
      <c r="G795" s="61"/>
      <c r="H795" s="62"/>
      <c r="I795" s="63"/>
      <c r="J795" s="63"/>
      <c r="K795" s="155"/>
    </row>
    <row r="796" spans="1:11" x14ac:dyDescent="0.3">
      <c r="A796" s="93"/>
      <c r="B796" s="91"/>
      <c r="C796" s="76">
        <f>COUNT(Table89[[#This Row],[12-Month 
Follow-up Date]])</f>
        <v>0</v>
      </c>
      <c r="D796" s="60"/>
      <c r="E796" s="61"/>
      <c r="F796" s="61"/>
      <c r="G796" s="61"/>
      <c r="H796" s="62"/>
      <c r="I796" s="63"/>
      <c r="J796" s="63"/>
      <c r="K796" s="155"/>
    </row>
    <row r="797" spans="1:11" x14ac:dyDescent="0.3">
      <c r="A797" s="93"/>
      <c r="B797" s="91"/>
      <c r="C797" s="76">
        <f>COUNT(Table89[[#This Row],[12-Month 
Follow-up Date]])</f>
        <v>0</v>
      </c>
      <c r="D797" s="60"/>
      <c r="E797" s="61"/>
      <c r="F797" s="61"/>
      <c r="G797" s="61"/>
      <c r="H797" s="62"/>
      <c r="I797" s="63"/>
      <c r="J797" s="63"/>
      <c r="K797" s="155"/>
    </row>
    <row r="798" spans="1:11" x14ac:dyDescent="0.3">
      <c r="A798" s="93"/>
      <c r="B798" s="91"/>
      <c r="C798" s="76">
        <f>COUNT(Table89[[#This Row],[12-Month 
Follow-up Date]])</f>
        <v>0</v>
      </c>
      <c r="D798" s="60"/>
      <c r="E798" s="61"/>
      <c r="F798" s="61"/>
      <c r="G798" s="61"/>
      <c r="H798" s="62"/>
      <c r="I798" s="63"/>
      <c r="J798" s="63"/>
      <c r="K798" s="155"/>
    </row>
    <row r="799" spans="1:11" x14ac:dyDescent="0.3">
      <c r="A799" s="93"/>
      <c r="B799" s="91"/>
      <c r="C799" s="76">
        <f>COUNT(Table89[[#This Row],[12-Month 
Follow-up Date]])</f>
        <v>0</v>
      </c>
      <c r="D799" s="60"/>
      <c r="E799" s="61"/>
      <c r="F799" s="61"/>
      <c r="G799" s="61"/>
      <c r="H799" s="62"/>
      <c r="I799" s="63"/>
      <c r="J799" s="63"/>
      <c r="K799" s="155"/>
    </row>
    <row r="800" spans="1:11" x14ac:dyDescent="0.3">
      <c r="A800" s="93"/>
      <c r="B800" s="91"/>
      <c r="C800" s="76">
        <f>COUNT(Table89[[#This Row],[12-Month 
Follow-up Date]])</f>
        <v>0</v>
      </c>
      <c r="D800" s="60"/>
      <c r="E800" s="61"/>
      <c r="F800" s="61"/>
      <c r="G800" s="61"/>
      <c r="H800" s="62"/>
      <c r="I800" s="63"/>
      <c r="J800" s="63"/>
      <c r="K800" s="155"/>
    </row>
    <row r="801" spans="1:11" x14ac:dyDescent="0.3">
      <c r="A801" s="93"/>
      <c r="B801" s="91"/>
      <c r="C801" s="76">
        <f>COUNT(Table89[[#This Row],[12-Month 
Follow-up Date]])</f>
        <v>0</v>
      </c>
      <c r="D801" s="60"/>
      <c r="E801" s="61"/>
      <c r="F801" s="61"/>
      <c r="G801" s="61"/>
      <c r="H801" s="62"/>
      <c r="I801" s="63"/>
      <c r="J801" s="63"/>
      <c r="K801" s="155"/>
    </row>
    <row r="802" spans="1:11" x14ac:dyDescent="0.3">
      <c r="A802" s="93"/>
      <c r="B802" s="91"/>
      <c r="C802" s="76">
        <f>COUNT(Table89[[#This Row],[12-Month 
Follow-up Date]])</f>
        <v>0</v>
      </c>
      <c r="D802" s="60"/>
      <c r="E802" s="61"/>
      <c r="F802" s="61"/>
      <c r="G802" s="61"/>
      <c r="H802" s="62"/>
      <c r="I802" s="63"/>
      <c r="J802" s="63"/>
      <c r="K802" s="155"/>
    </row>
    <row r="803" spans="1:11" x14ac:dyDescent="0.3">
      <c r="A803" s="93"/>
      <c r="B803" s="91"/>
      <c r="C803" s="76">
        <f>COUNT(Table89[[#This Row],[12-Month 
Follow-up Date]])</f>
        <v>0</v>
      </c>
      <c r="D803" s="60"/>
      <c r="E803" s="61"/>
      <c r="F803" s="61"/>
      <c r="G803" s="61"/>
      <c r="H803" s="62"/>
      <c r="I803" s="63"/>
      <c r="J803" s="63"/>
      <c r="K803" s="155"/>
    </row>
    <row r="804" spans="1:11" x14ac:dyDescent="0.3">
      <c r="A804" s="93"/>
      <c r="B804" s="91"/>
      <c r="C804" s="76">
        <f>COUNT(Table89[[#This Row],[12-Month 
Follow-up Date]])</f>
        <v>0</v>
      </c>
      <c r="D804" s="60"/>
      <c r="E804" s="61"/>
      <c r="F804" s="61"/>
      <c r="G804" s="61"/>
      <c r="H804" s="62"/>
      <c r="I804" s="63"/>
      <c r="J804" s="63"/>
      <c r="K804" s="155"/>
    </row>
    <row r="805" spans="1:11" x14ac:dyDescent="0.3">
      <c r="A805" s="93"/>
      <c r="B805" s="91"/>
      <c r="C805" s="76">
        <f>COUNT(Table89[[#This Row],[12-Month 
Follow-up Date]])</f>
        <v>0</v>
      </c>
      <c r="D805" s="60"/>
      <c r="E805" s="61"/>
      <c r="F805" s="61"/>
      <c r="G805" s="61"/>
      <c r="H805" s="62"/>
      <c r="I805" s="63"/>
      <c r="J805" s="63"/>
      <c r="K805" s="155"/>
    </row>
    <row r="806" spans="1:11" x14ac:dyDescent="0.3">
      <c r="A806" s="93"/>
      <c r="B806" s="91"/>
      <c r="C806" s="76">
        <f>COUNT(Table89[[#This Row],[12-Month 
Follow-up Date]])</f>
        <v>0</v>
      </c>
      <c r="D806" s="60"/>
      <c r="E806" s="61"/>
      <c r="F806" s="61"/>
      <c r="G806" s="61"/>
      <c r="H806" s="62"/>
      <c r="I806" s="63"/>
      <c r="J806" s="63"/>
      <c r="K806" s="155"/>
    </row>
    <row r="807" spans="1:11" x14ac:dyDescent="0.3">
      <c r="A807" s="93"/>
      <c r="B807" s="91"/>
      <c r="C807" s="76">
        <f>COUNT(Table89[[#This Row],[12-Month 
Follow-up Date]])</f>
        <v>0</v>
      </c>
      <c r="D807" s="60"/>
      <c r="E807" s="61"/>
      <c r="F807" s="61"/>
      <c r="G807" s="61"/>
      <c r="H807" s="62"/>
      <c r="I807" s="63"/>
      <c r="J807" s="63"/>
      <c r="K807" s="155"/>
    </row>
    <row r="808" spans="1:11" x14ac:dyDescent="0.3">
      <c r="A808" s="93"/>
      <c r="B808" s="91"/>
      <c r="C808" s="76">
        <f>COUNT(Table89[[#This Row],[12-Month 
Follow-up Date]])</f>
        <v>0</v>
      </c>
      <c r="D808" s="60"/>
      <c r="E808" s="61"/>
      <c r="F808" s="61"/>
      <c r="G808" s="61"/>
      <c r="H808" s="62"/>
      <c r="I808" s="63"/>
      <c r="J808" s="63"/>
      <c r="K808" s="155"/>
    </row>
    <row r="809" spans="1:11" x14ac:dyDescent="0.3">
      <c r="A809" s="93"/>
      <c r="B809" s="91"/>
      <c r="C809" s="76">
        <f>COUNT(Table89[[#This Row],[12-Month 
Follow-up Date]])</f>
        <v>0</v>
      </c>
      <c r="D809" s="60"/>
      <c r="E809" s="61"/>
      <c r="F809" s="61"/>
      <c r="G809" s="61"/>
      <c r="H809" s="62"/>
      <c r="I809" s="63"/>
      <c r="J809" s="63"/>
      <c r="K809" s="155"/>
    </row>
    <row r="810" spans="1:11" x14ac:dyDescent="0.3">
      <c r="A810" s="93"/>
      <c r="B810" s="91"/>
      <c r="C810" s="76">
        <f>COUNT(Table89[[#This Row],[12-Month 
Follow-up Date]])</f>
        <v>0</v>
      </c>
      <c r="D810" s="60"/>
      <c r="E810" s="61"/>
      <c r="F810" s="61"/>
      <c r="G810" s="61"/>
      <c r="H810" s="62"/>
      <c r="I810" s="63"/>
      <c r="J810" s="63"/>
      <c r="K810" s="155"/>
    </row>
    <row r="811" spans="1:11" x14ac:dyDescent="0.3">
      <c r="A811" s="93"/>
      <c r="B811" s="91"/>
      <c r="C811" s="76">
        <f>COUNT(Table89[[#This Row],[12-Month 
Follow-up Date]])</f>
        <v>0</v>
      </c>
      <c r="D811" s="60"/>
      <c r="E811" s="61"/>
      <c r="F811" s="61"/>
      <c r="G811" s="61"/>
      <c r="H811" s="62"/>
      <c r="I811" s="63"/>
      <c r="J811" s="63"/>
      <c r="K811" s="155"/>
    </row>
    <row r="812" spans="1:11" x14ac:dyDescent="0.3">
      <c r="A812" s="93"/>
      <c r="B812" s="91"/>
      <c r="C812" s="76">
        <f>COUNT(Table89[[#This Row],[12-Month 
Follow-up Date]])</f>
        <v>0</v>
      </c>
      <c r="D812" s="60"/>
      <c r="E812" s="61"/>
      <c r="F812" s="61"/>
      <c r="G812" s="61"/>
      <c r="H812" s="62"/>
      <c r="I812" s="63"/>
      <c r="J812" s="63"/>
      <c r="K812" s="155"/>
    </row>
    <row r="813" spans="1:11" x14ac:dyDescent="0.3">
      <c r="A813" s="93"/>
      <c r="B813" s="91"/>
      <c r="C813" s="76">
        <f>COUNT(Table89[[#This Row],[12-Month 
Follow-up Date]])</f>
        <v>0</v>
      </c>
      <c r="D813" s="60"/>
      <c r="E813" s="61"/>
      <c r="F813" s="61"/>
      <c r="G813" s="61"/>
      <c r="H813" s="62"/>
      <c r="I813" s="63"/>
      <c r="J813" s="63"/>
      <c r="K813" s="155"/>
    </row>
    <row r="814" spans="1:11" x14ac:dyDescent="0.3">
      <c r="A814" s="93"/>
      <c r="B814" s="91"/>
      <c r="C814" s="76">
        <f>COUNT(Table89[[#This Row],[12-Month 
Follow-up Date]])</f>
        <v>0</v>
      </c>
      <c r="D814" s="60"/>
      <c r="E814" s="61"/>
      <c r="F814" s="61"/>
      <c r="G814" s="61"/>
      <c r="H814" s="62"/>
      <c r="I814" s="63"/>
      <c r="J814" s="63"/>
      <c r="K814" s="155"/>
    </row>
    <row r="815" spans="1:11" x14ac:dyDescent="0.3">
      <c r="A815" s="93"/>
      <c r="B815" s="91"/>
      <c r="C815" s="76">
        <f>COUNT(Table89[[#This Row],[12-Month 
Follow-up Date]])</f>
        <v>0</v>
      </c>
      <c r="D815" s="60"/>
      <c r="E815" s="61"/>
      <c r="F815" s="61"/>
      <c r="G815" s="61"/>
      <c r="H815" s="62"/>
      <c r="I815" s="63"/>
      <c r="J815" s="63"/>
      <c r="K815" s="155"/>
    </row>
    <row r="816" spans="1:11" x14ac:dyDescent="0.3">
      <c r="A816" s="93"/>
      <c r="B816" s="91"/>
      <c r="C816" s="76">
        <f>COUNT(Table89[[#This Row],[12-Month 
Follow-up Date]])</f>
        <v>0</v>
      </c>
      <c r="D816" s="60"/>
      <c r="E816" s="61"/>
      <c r="F816" s="61"/>
      <c r="G816" s="61"/>
      <c r="H816" s="62"/>
      <c r="I816" s="63"/>
      <c r="J816" s="63"/>
      <c r="K816" s="155"/>
    </row>
    <row r="817" spans="1:11" x14ac:dyDescent="0.3">
      <c r="A817" s="93"/>
      <c r="B817" s="91"/>
      <c r="C817" s="76">
        <f>COUNT(Table89[[#This Row],[12-Month 
Follow-up Date]])</f>
        <v>0</v>
      </c>
      <c r="D817" s="60"/>
      <c r="E817" s="61"/>
      <c r="F817" s="61"/>
      <c r="G817" s="61"/>
      <c r="H817" s="62"/>
      <c r="I817" s="63"/>
      <c r="J817" s="63"/>
      <c r="K817" s="155"/>
    </row>
    <row r="818" spans="1:11" x14ac:dyDescent="0.3">
      <c r="A818" s="93"/>
      <c r="B818" s="91"/>
      <c r="C818" s="76">
        <f>COUNT(Table89[[#This Row],[12-Month 
Follow-up Date]])</f>
        <v>0</v>
      </c>
      <c r="D818" s="60"/>
      <c r="E818" s="61"/>
      <c r="F818" s="61"/>
      <c r="G818" s="61"/>
      <c r="H818" s="62"/>
      <c r="I818" s="63"/>
      <c r="J818" s="63"/>
      <c r="K818" s="155"/>
    </row>
    <row r="819" spans="1:11" x14ac:dyDescent="0.3">
      <c r="A819" s="93"/>
      <c r="B819" s="91"/>
      <c r="C819" s="76">
        <f>COUNT(Table89[[#This Row],[12-Month 
Follow-up Date]])</f>
        <v>0</v>
      </c>
      <c r="D819" s="60"/>
      <c r="E819" s="61"/>
      <c r="F819" s="61"/>
      <c r="G819" s="61"/>
      <c r="H819" s="62"/>
      <c r="I819" s="63"/>
      <c r="J819" s="63"/>
      <c r="K819" s="155"/>
    </row>
    <row r="820" spans="1:11" x14ac:dyDescent="0.3">
      <c r="A820" s="93"/>
      <c r="B820" s="91"/>
      <c r="C820" s="76">
        <f>COUNT(Table89[[#This Row],[12-Month 
Follow-up Date]])</f>
        <v>0</v>
      </c>
      <c r="D820" s="60"/>
      <c r="E820" s="61"/>
      <c r="F820" s="61"/>
      <c r="G820" s="61"/>
      <c r="H820" s="62"/>
      <c r="I820" s="63"/>
      <c r="J820" s="63"/>
      <c r="K820" s="155"/>
    </row>
    <row r="821" spans="1:11" x14ac:dyDescent="0.3">
      <c r="A821" s="93"/>
      <c r="B821" s="91"/>
      <c r="C821" s="76">
        <f>COUNT(Table89[[#This Row],[12-Month 
Follow-up Date]])</f>
        <v>0</v>
      </c>
      <c r="D821" s="60"/>
      <c r="E821" s="61"/>
      <c r="F821" s="61"/>
      <c r="G821" s="61"/>
      <c r="H821" s="62"/>
      <c r="I821" s="63"/>
      <c r="J821" s="63"/>
      <c r="K821" s="155"/>
    </row>
    <row r="822" spans="1:11" x14ac:dyDescent="0.3">
      <c r="A822" s="93"/>
      <c r="B822" s="91"/>
      <c r="C822" s="76">
        <f>COUNT(Table89[[#This Row],[12-Month 
Follow-up Date]])</f>
        <v>0</v>
      </c>
      <c r="D822" s="60"/>
      <c r="E822" s="61"/>
      <c r="F822" s="61"/>
      <c r="G822" s="61"/>
      <c r="H822" s="62"/>
      <c r="I822" s="63"/>
      <c r="J822" s="63"/>
      <c r="K822" s="155"/>
    </row>
    <row r="823" spans="1:11" x14ac:dyDescent="0.3">
      <c r="A823" s="93"/>
      <c r="B823" s="91"/>
      <c r="C823" s="76">
        <f>COUNT(Table89[[#This Row],[12-Month 
Follow-up Date]])</f>
        <v>0</v>
      </c>
      <c r="D823" s="60"/>
      <c r="E823" s="61"/>
      <c r="F823" s="61"/>
      <c r="G823" s="61"/>
      <c r="H823" s="62"/>
      <c r="I823" s="63"/>
      <c r="J823" s="63"/>
      <c r="K823" s="155"/>
    </row>
    <row r="824" spans="1:11" x14ac:dyDescent="0.3">
      <c r="A824" s="93"/>
      <c r="B824" s="91"/>
      <c r="C824" s="76">
        <f>COUNT(Table89[[#This Row],[12-Month 
Follow-up Date]])</f>
        <v>0</v>
      </c>
      <c r="D824" s="60"/>
      <c r="E824" s="61"/>
      <c r="F824" s="61"/>
      <c r="G824" s="61"/>
      <c r="H824" s="62"/>
      <c r="I824" s="63"/>
      <c r="J824" s="63"/>
      <c r="K824" s="155"/>
    </row>
    <row r="825" spans="1:11" x14ac:dyDescent="0.3">
      <c r="A825" s="93"/>
      <c r="B825" s="91"/>
      <c r="C825" s="76">
        <f>COUNT(Table89[[#This Row],[12-Month 
Follow-up Date]])</f>
        <v>0</v>
      </c>
      <c r="D825" s="60"/>
      <c r="E825" s="61"/>
      <c r="F825" s="61"/>
      <c r="G825" s="61"/>
      <c r="H825" s="62"/>
      <c r="I825" s="63"/>
      <c r="J825" s="63"/>
      <c r="K825" s="155"/>
    </row>
    <row r="826" spans="1:11" x14ac:dyDescent="0.3">
      <c r="A826" s="93"/>
      <c r="B826" s="91"/>
      <c r="C826" s="76">
        <f>COUNT(Table89[[#This Row],[12-Month 
Follow-up Date]])</f>
        <v>0</v>
      </c>
      <c r="D826" s="60"/>
      <c r="E826" s="61"/>
      <c r="F826" s="61"/>
      <c r="G826" s="61"/>
      <c r="H826" s="62"/>
      <c r="I826" s="63"/>
      <c r="J826" s="63"/>
      <c r="K826" s="155"/>
    </row>
    <row r="827" spans="1:11" x14ac:dyDescent="0.3">
      <c r="A827" s="93"/>
      <c r="B827" s="91"/>
      <c r="C827" s="76">
        <f>COUNT(Table89[[#This Row],[12-Month 
Follow-up Date]])</f>
        <v>0</v>
      </c>
      <c r="D827" s="60"/>
      <c r="E827" s="61"/>
      <c r="F827" s="61"/>
      <c r="G827" s="61"/>
      <c r="H827" s="62"/>
      <c r="I827" s="63"/>
      <c r="J827" s="63"/>
      <c r="K827" s="155"/>
    </row>
    <row r="828" spans="1:11" x14ac:dyDescent="0.3">
      <c r="A828" s="93"/>
      <c r="B828" s="91"/>
      <c r="C828" s="76">
        <f>COUNT(Table89[[#This Row],[12-Month 
Follow-up Date]])</f>
        <v>0</v>
      </c>
      <c r="D828" s="60"/>
      <c r="E828" s="61"/>
      <c r="F828" s="61"/>
      <c r="G828" s="61"/>
      <c r="H828" s="62"/>
      <c r="I828" s="63"/>
      <c r="J828" s="63"/>
      <c r="K828" s="155"/>
    </row>
    <row r="829" spans="1:11" x14ac:dyDescent="0.3">
      <c r="A829" s="93"/>
      <c r="B829" s="91"/>
      <c r="C829" s="76">
        <f>COUNT(Table89[[#This Row],[12-Month 
Follow-up Date]])</f>
        <v>0</v>
      </c>
      <c r="D829" s="60"/>
      <c r="E829" s="61"/>
      <c r="F829" s="61"/>
      <c r="G829" s="61"/>
      <c r="H829" s="62"/>
      <c r="I829" s="63"/>
      <c r="J829" s="63"/>
      <c r="K829" s="155"/>
    </row>
    <row r="830" spans="1:11" x14ac:dyDescent="0.3">
      <c r="A830" s="93"/>
      <c r="B830" s="91"/>
      <c r="C830" s="76">
        <f>COUNT(Table89[[#This Row],[12-Month 
Follow-up Date]])</f>
        <v>0</v>
      </c>
      <c r="D830" s="60"/>
      <c r="E830" s="61"/>
      <c r="F830" s="61"/>
      <c r="G830" s="61"/>
      <c r="H830" s="62"/>
      <c r="I830" s="63"/>
      <c r="J830" s="63"/>
      <c r="K830" s="155"/>
    </row>
    <row r="831" spans="1:11" x14ac:dyDescent="0.3">
      <c r="A831" s="93"/>
      <c r="B831" s="91"/>
      <c r="C831" s="76">
        <f>COUNT(Table89[[#This Row],[12-Month 
Follow-up Date]])</f>
        <v>0</v>
      </c>
      <c r="D831" s="60"/>
      <c r="E831" s="61"/>
      <c r="F831" s="61"/>
      <c r="G831" s="61"/>
      <c r="H831" s="62"/>
      <c r="I831" s="63"/>
      <c r="J831" s="63"/>
      <c r="K831" s="155"/>
    </row>
    <row r="832" spans="1:11" x14ac:dyDescent="0.3">
      <c r="A832" s="93"/>
      <c r="B832" s="91"/>
      <c r="C832" s="76">
        <f>COUNT(Table89[[#This Row],[12-Month 
Follow-up Date]])</f>
        <v>0</v>
      </c>
      <c r="D832" s="60"/>
      <c r="E832" s="61"/>
      <c r="F832" s="61"/>
      <c r="G832" s="61"/>
      <c r="H832" s="62"/>
      <c r="I832" s="63"/>
      <c r="J832" s="63"/>
      <c r="K832" s="155"/>
    </row>
    <row r="833" spans="1:11" x14ac:dyDescent="0.3">
      <c r="A833" s="93"/>
      <c r="B833" s="91"/>
      <c r="C833" s="76">
        <f>COUNT(Table89[[#This Row],[12-Month 
Follow-up Date]])</f>
        <v>0</v>
      </c>
      <c r="D833" s="60"/>
      <c r="E833" s="61"/>
      <c r="F833" s="61"/>
      <c r="G833" s="61"/>
      <c r="H833" s="62"/>
      <c r="I833" s="63"/>
      <c r="J833" s="63"/>
      <c r="K833" s="155"/>
    </row>
    <row r="834" spans="1:11" x14ac:dyDescent="0.3">
      <c r="A834" s="93"/>
      <c r="B834" s="91"/>
      <c r="C834" s="76">
        <f>COUNT(Table89[[#This Row],[12-Month 
Follow-up Date]])</f>
        <v>0</v>
      </c>
      <c r="D834" s="60"/>
      <c r="E834" s="61"/>
      <c r="F834" s="61"/>
      <c r="G834" s="61"/>
      <c r="H834" s="62"/>
      <c r="I834" s="63"/>
      <c r="J834" s="63"/>
      <c r="K834" s="155"/>
    </row>
    <row r="835" spans="1:11" x14ac:dyDescent="0.3">
      <c r="A835" s="93"/>
      <c r="B835" s="91"/>
      <c r="C835" s="76">
        <f>COUNT(Table89[[#This Row],[12-Month 
Follow-up Date]])</f>
        <v>0</v>
      </c>
      <c r="D835" s="60"/>
      <c r="E835" s="61"/>
      <c r="F835" s="61"/>
      <c r="G835" s="61"/>
      <c r="H835" s="62"/>
      <c r="I835" s="63"/>
      <c r="J835" s="63"/>
      <c r="K835" s="155"/>
    </row>
    <row r="836" spans="1:11" x14ac:dyDescent="0.3">
      <c r="A836" s="93"/>
      <c r="B836" s="91"/>
      <c r="C836" s="76">
        <f>COUNT(Table89[[#This Row],[12-Month 
Follow-up Date]])</f>
        <v>0</v>
      </c>
      <c r="D836" s="60"/>
      <c r="E836" s="61"/>
      <c r="F836" s="61"/>
      <c r="G836" s="61"/>
      <c r="H836" s="62"/>
      <c r="I836" s="63"/>
      <c r="J836" s="63"/>
      <c r="K836" s="155"/>
    </row>
    <row r="837" spans="1:11" x14ac:dyDescent="0.3">
      <c r="A837" s="93"/>
      <c r="B837" s="91"/>
      <c r="C837" s="76">
        <f>COUNT(Table89[[#This Row],[12-Month 
Follow-up Date]])</f>
        <v>0</v>
      </c>
      <c r="D837" s="60"/>
      <c r="E837" s="61"/>
      <c r="F837" s="61"/>
      <c r="G837" s="61"/>
      <c r="H837" s="62"/>
      <c r="I837" s="63"/>
      <c r="J837" s="63"/>
      <c r="K837" s="155"/>
    </row>
    <row r="838" spans="1:11" x14ac:dyDescent="0.3">
      <c r="A838" s="93"/>
      <c r="B838" s="91"/>
      <c r="C838" s="76">
        <f>COUNT(Table89[[#This Row],[12-Month 
Follow-up Date]])</f>
        <v>0</v>
      </c>
      <c r="D838" s="60"/>
      <c r="E838" s="61"/>
      <c r="F838" s="61"/>
      <c r="G838" s="61"/>
      <c r="H838" s="62"/>
      <c r="I838" s="63"/>
      <c r="J838" s="63"/>
      <c r="K838" s="155"/>
    </row>
    <row r="839" spans="1:11" x14ac:dyDescent="0.3">
      <c r="A839" s="93"/>
      <c r="B839" s="91"/>
      <c r="C839" s="76">
        <f>COUNT(Table89[[#This Row],[12-Month 
Follow-up Date]])</f>
        <v>0</v>
      </c>
      <c r="D839" s="60"/>
      <c r="E839" s="61"/>
      <c r="F839" s="61"/>
      <c r="G839" s="61"/>
      <c r="H839" s="62"/>
      <c r="I839" s="63"/>
      <c r="J839" s="63"/>
      <c r="K839" s="155"/>
    </row>
    <row r="840" spans="1:11" x14ac:dyDescent="0.3">
      <c r="A840" s="93"/>
      <c r="B840" s="91"/>
      <c r="C840" s="76">
        <f>COUNT(Table89[[#This Row],[12-Month 
Follow-up Date]])</f>
        <v>0</v>
      </c>
      <c r="D840" s="60"/>
      <c r="E840" s="61"/>
      <c r="F840" s="61"/>
      <c r="G840" s="61"/>
      <c r="H840" s="62"/>
      <c r="I840" s="63"/>
      <c r="J840" s="63"/>
      <c r="K840" s="155"/>
    </row>
    <row r="841" spans="1:11" x14ac:dyDescent="0.3">
      <c r="A841" s="93"/>
      <c r="B841" s="91"/>
      <c r="C841" s="76">
        <f>COUNT(Table89[[#This Row],[12-Month 
Follow-up Date]])</f>
        <v>0</v>
      </c>
      <c r="D841" s="60"/>
      <c r="E841" s="61"/>
      <c r="F841" s="61"/>
      <c r="G841" s="61"/>
      <c r="H841" s="62"/>
      <c r="I841" s="63"/>
      <c r="J841" s="63"/>
      <c r="K841" s="155"/>
    </row>
    <row r="842" spans="1:11" x14ac:dyDescent="0.3">
      <c r="A842" s="93"/>
      <c r="B842" s="91"/>
      <c r="C842" s="76">
        <f>COUNT(Table89[[#This Row],[12-Month 
Follow-up Date]])</f>
        <v>0</v>
      </c>
      <c r="D842" s="60"/>
      <c r="E842" s="61"/>
      <c r="F842" s="61"/>
      <c r="G842" s="61"/>
      <c r="H842" s="62"/>
      <c r="I842" s="63"/>
      <c r="J842" s="63"/>
      <c r="K842" s="155"/>
    </row>
    <row r="843" spans="1:11" x14ac:dyDescent="0.3">
      <c r="A843" s="93"/>
      <c r="B843" s="91"/>
      <c r="C843" s="76">
        <f>COUNT(Table89[[#This Row],[12-Month 
Follow-up Date]])</f>
        <v>0</v>
      </c>
      <c r="D843" s="60"/>
      <c r="E843" s="61"/>
      <c r="F843" s="61"/>
      <c r="G843" s="61"/>
      <c r="H843" s="62"/>
      <c r="I843" s="63"/>
      <c r="J843" s="63"/>
      <c r="K843" s="155"/>
    </row>
    <row r="844" spans="1:11" x14ac:dyDescent="0.3">
      <c r="A844" s="93"/>
      <c r="B844" s="91"/>
      <c r="C844" s="76">
        <f>COUNT(Table89[[#This Row],[12-Month 
Follow-up Date]])</f>
        <v>0</v>
      </c>
      <c r="D844" s="60"/>
      <c r="E844" s="61"/>
      <c r="F844" s="61"/>
      <c r="G844" s="61"/>
      <c r="H844" s="62"/>
      <c r="I844" s="63"/>
      <c r="J844" s="63"/>
      <c r="K844" s="155"/>
    </row>
    <row r="845" spans="1:11" x14ac:dyDescent="0.3">
      <c r="A845" s="93"/>
      <c r="B845" s="91"/>
      <c r="C845" s="76">
        <f>COUNT(Table89[[#This Row],[12-Month 
Follow-up Date]])</f>
        <v>0</v>
      </c>
      <c r="D845" s="60"/>
      <c r="E845" s="61"/>
      <c r="F845" s="61"/>
      <c r="G845" s="61"/>
      <c r="H845" s="62"/>
      <c r="I845" s="63"/>
      <c r="J845" s="63"/>
      <c r="K845" s="155"/>
    </row>
    <row r="846" spans="1:11" x14ac:dyDescent="0.3">
      <c r="A846" s="93"/>
      <c r="B846" s="91"/>
      <c r="C846" s="76">
        <f>COUNT(Table89[[#This Row],[12-Month 
Follow-up Date]])</f>
        <v>0</v>
      </c>
      <c r="D846" s="60"/>
      <c r="E846" s="61"/>
      <c r="F846" s="61"/>
      <c r="G846" s="61"/>
      <c r="H846" s="62"/>
      <c r="I846" s="63"/>
      <c r="J846" s="63"/>
      <c r="K846" s="155"/>
    </row>
    <row r="847" spans="1:11" x14ac:dyDescent="0.3">
      <c r="A847" s="93"/>
      <c r="B847" s="91"/>
      <c r="C847" s="76">
        <f>COUNT(Table89[[#This Row],[12-Month 
Follow-up Date]])</f>
        <v>0</v>
      </c>
      <c r="D847" s="60"/>
      <c r="E847" s="61"/>
      <c r="F847" s="61"/>
      <c r="G847" s="61"/>
      <c r="H847" s="62"/>
      <c r="I847" s="63"/>
      <c r="J847" s="63"/>
      <c r="K847" s="155"/>
    </row>
    <row r="848" spans="1:11" x14ac:dyDescent="0.3">
      <c r="A848" s="93"/>
      <c r="B848" s="91"/>
      <c r="C848" s="76">
        <f>COUNT(Table89[[#This Row],[12-Month 
Follow-up Date]])</f>
        <v>0</v>
      </c>
      <c r="D848" s="60"/>
      <c r="E848" s="61"/>
      <c r="F848" s="61"/>
      <c r="G848" s="61"/>
      <c r="H848" s="62"/>
      <c r="I848" s="63"/>
      <c r="J848" s="63"/>
      <c r="K848" s="155"/>
    </row>
    <row r="849" spans="1:11" x14ac:dyDescent="0.3">
      <c r="A849" s="93"/>
      <c r="B849" s="91"/>
      <c r="C849" s="76">
        <f>COUNT(Table89[[#This Row],[12-Month 
Follow-up Date]])</f>
        <v>0</v>
      </c>
      <c r="D849" s="60"/>
      <c r="E849" s="61"/>
      <c r="F849" s="61"/>
      <c r="G849" s="61"/>
      <c r="H849" s="62"/>
      <c r="I849" s="63"/>
      <c r="J849" s="63"/>
      <c r="K849" s="155"/>
    </row>
    <row r="850" spans="1:11" x14ac:dyDescent="0.3">
      <c r="A850" s="93"/>
      <c r="B850" s="91"/>
      <c r="C850" s="76">
        <f>COUNT(Table89[[#This Row],[12-Month 
Follow-up Date]])</f>
        <v>0</v>
      </c>
      <c r="D850" s="60"/>
      <c r="E850" s="61"/>
      <c r="F850" s="61"/>
      <c r="G850" s="61"/>
      <c r="H850" s="62"/>
      <c r="I850" s="63"/>
      <c r="J850" s="63"/>
      <c r="K850" s="155"/>
    </row>
    <row r="851" spans="1:11" x14ac:dyDescent="0.3">
      <c r="A851" s="93"/>
      <c r="B851" s="91"/>
      <c r="C851" s="76">
        <f>COUNT(Table89[[#This Row],[12-Month 
Follow-up Date]])</f>
        <v>0</v>
      </c>
      <c r="D851" s="60"/>
      <c r="E851" s="61"/>
      <c r="F851" s="61"/>
      <c r="G851" s="61"/>
      <c r="H851" s="62"/>
      <c r="I851" s="63"/>
      <c r="J851" s="63"/>
      <c r="K851" s="155"/>
    </row>
    <row r="852" spans="1:11" x14ac:dyDescent="0.3">
      <c r="A852" s="93"/>
      <c r="B852" s="91"/>
      <c r="C852" s="76">
        <f>COUNT(Table89[[#This Row],[12-Month 
Follow-up Date]])</f>
        <v>0</v>
      </c>
      <c r="D852" s="60"/>
      <c r="E852" s="61"/>
      <c r="F852" s="61"/>
      <c r="G852" s="61"/>
      <c r="H852" s="62"/>
      <c r="I852" s="63"/>
      <c r="J852" s="63"/>
      <c r="K852" s="155"/>
    </row>
    <row r="853" spans="1:11" x14ac:dyDescent="0.3">
      <c r="A853" s="93"/>
      <c r="B853" s="91"/>
      <c r="C853" s="76">
        <f>COUNT(Table89[[#This Row],[12-Month 
Follow-up Date]])</f>
        <v>0</v>
      </c>
      <c r="D853" s="60"/>
      <c r="E853" s="61"/>
      <c r="F853" s="61"/>
      <c r="G853" s="61"/>
      <c r="H853" s="62"/>
      <c r="I853" s="63"/>
      <c r="J853" s="63"/>
      <c r="K853" s="155"/>
    </row>
    <row r="854" spans="1:11" x14ac:dyDescent="0.3">
      <c r="A854" s="93"/>
      <c r="B854" s="91"/>
      <c r="C854" s="76">
        <f>COUNT(Table89[[#This Row],[12-Month 
Follow-up Date]])</f>
        <v>0</v>
      </c>
      <c r="D854" s="60"/>
      <c r="E854" s="61"/>
      <c r="F854" s="61"/>
      <c r="G854" s="61"/>
      <c r="H854" s="62"/>
      <c r="I854" s="63"/>
      <c r="J854" s="63"/>
      <c r="K854" s="155"/>
    </row>
    <row r="855" spans="1:11" x14ac:dyDescent="0.3">
      <c r="A855" s="93"/>
      <c r="B855" s="91"/>
      <c r="C855" s="76">
        <f>COUNT(Table89[[#This Row],[12-Month 
Follow-up Date]])</f>
        <v>0</v>
      </c>
      <c r="D855" s="60"/>
      <c r="E855" s="61"/>
      <c r="F855" s="61"/>
      <c r="G855" s="61"/>
      <c r="H855" s="62"/>
      <c r="I855" s="63"/>
      <c r="J855" s="63"/>
      <c r="K855" s="155"/>
    </row>
    <row r="856" spans="1:11" x14ac:dyDescent="0.3">
      <c r="A856" s="93"/>
      <c r="B856" s="91"/>
      <c r="C856" s="76">
        <f>COUNT(Table89[[#This Row],[12-Month 
Follow-up Date]])</f>
        <v>0</v>
      </c>
      <c r="D856" s="60"/>
      <c r="E856" s="61"/>
      <c r="F856" s="61"/>
      <c r="G856" s="61"/>
      <c r="H856" s="62"/>
      <c r="I856" s="63"/>
      <c r="J856" s="63"/>
      <c r="K856" s="155"/>
    </row>
    <row r="857" spans="1:11" x14ac:dyDescent="0.3">
      <c r="A857" s="93"/>
      <c r="B857" s="91"/>
      <c r="C857" s="76">
        <f>COUNT(Table89[[#This Row],[12-Month 
Follow-up Date]])</f>
        <v>0</v>
      </c>
      <c r="D857" s="60"/>
      <c r="E857" s="61"/>
      <c r="F857" s="61"/>
      <c r="G857" s="61"/>
      <c r="H857" s="62"/>
      <c r="I857" s="63"/>
      <c r="J857" s="63"/>
      <c r="K857" s="155"/>
    </row>
    <row r="858" spans="1:11" x14ac:dyDescent="0.3">
      <c r="A858" s="93"/>
      <c r="B858" s="91"/>
      <c r="C858" s="76">
        <f>COUNT(Table89[[#This Row],[12-Month 
Follow-up Date]])</f>
        <v>0</v>
      </c>
      <c r="D858" s="60"/>
      <c r="E858" s="61"/>
      <c r="F858" s="61"/>
      <c r="G858" s="61"/>
      <c r="H858" s="62"/>
      <c r="I858" s="63"/>
      <c r="J858" s="63"/>
      <c r="K858" s="155"/>
    </row>
    <row r="859" spans="1:11" x14ac:dyDescent="0.3">
      <c r="A859" s="93"/>
      <c r="B859" s="91"/>
      <c r="C859" s="76">
        <f>COUNT(Table89[[#This Row],[12-Month 
Follow-up Date]])</f>
        <v>0</v>
      </c>
      <c r="D859" s="60"/>
      <c r="E859" s="61"/>
      <c r="F859" s="61"/>
      <c r="G859" s="61"/>
      <c r="H859" s="62"/>
      <c r="I859" s="63"/>
      <c r="J859" s="63"/>
      <c r="K859" s="155"/>
    </row>
    <row r="860" spans="1:11" x14ac:dyDescent="0.3">
      <c r="A860" s="93"/>
      <c r="B860" s="91"/>
      <c r="C860" s="76">
        <f>COUNT(Table89[[#This Row],[12-Month 
Follow-up Date]])</f>
        <v>0</v>
      </c>
      <c r="D860" s="60"/>
      <c r="E860" s="61"/>
      <c r="F860" s="61"/>
      <c r="G860" s="61"/>
      <c r="H860" s="62"/>
      <c r="I860" s="63"/>
      <c r="J860" s="63"/>
      <c r="K860" s="155"/>
    </row>
    <row r="861" spans="1:11" x14ac:dyDescent="0.3">
      <c r="A861" s="93"/>
      <c r="B861" s="91"/>
      <c r="C861" s="76">
        <f>COUNT(Table89[[#This Row],[12-Month 
Follow-up Date]])</f>
        <v>0</v>
      </c>
      <c r="D861" s="60"/>
      <c r="E861" s="61"/>
      <c r="F861" s="61"/>
      <c r="G861" s="61"/>
      <c r="H861" s="62"/>
      <c r="I861" s="63"/>
      <c r="J861" s="63"/>
      <c r="K861" s="155"/>
    </row>
    <row r="862" spans="1:11" x14ac:dyDescent="0.3">
      <c r="A862" s="93"/>
      <c r="B862" s="91"/>
      <c r="C862" s="76">
        <f>COUNT(Table89[[#This Row],[12-Month 
Follow-up Date]])</f>
        <v>0</v>
      </c>
      <c r="D862" s="60"/>
      <c r="E862" s="61"/>
      <c r="F862" s="61"/>
      <c r="G862" s="61"/>
      <c r="H862" s="62"/>
      <c r="I862" s="63"/>
      <c r="J862" s="63"/>
      <c r="K862" s="155"/>
    </row>
    <row r="863" spans="1:11" x14ac:dyDescent="0.3">
      <c r="A863" s="93"/>
      <c r="B863" s="91"/>
      <c r="C863" s="76">
        <f>COUNT(Table89[[#This Row],[12-Month 
Follow-up Date]])</f>
        <v>0</v>
      </c>
      <c r="D863" s="60"/>
      <c r="E863" s="61"/>
      <c r="F863" s="61"/>
      <c r="G863" s="61"/>
      <c r="H863" s="62"/>
      <c r="I863" s="63"/>
      <c r="J863" s="63"/>
      <c r="K863" s="155"/>
    </row>
    <row r="864" spans="1:11" x14ac:dyDescent="0.3">
      <c r="A864" s="93"/>
      <c r="B864" s="91"/>
      <c r="C864" s="76">
        <f>COUNT(Table89[[#This Row],[12-Month 
Follow-up Date]])</f>
        <v>0</v>
      </c>
      <c r="D864" s="60"/>
      <c r="E864" s="61"/>
      <c r="F864" s="61"/>
      <c r="G864" s="61"/>
      <c r="H864" s="62"/>
      <c r="I864" s="63"/>
      <c r="J864" s="63"/>
      <c r="K864" s="155"/>
    </row>
    <row r="865" spans="1:11" x14ac:dyDescent="0.3">
      <c r="A865" s="93"/>
      <c r="B865" s="91"/>
      <c r="C865" s="76">
        <f>COUNT(Table89[[#This Row],[12-Month 
Follow-up Date]])</f>
        <v>0</v>
      </c>
      <c r="D865" s="60"/>
      <c r="E865" s="61"/>
      <c r="F865" s="61"/>
      <c r="G865" s="61"/>
      <c r="H865" s="62"/>
      <c r="I865" s="63"/>
      <c r="J865" s="63"/>
      <c r="K865" s="155"/>
    </row>
    <row r="866" spans="1:11" x14ac:dyDescent="0.3">
      <c r="A866" s="93"/>
      <c r="B866" s="91"/>
      <c r="C866" s="76">
        <f>COUNT(Table89[[#This Row],[12-Month 
Follow-up Date]])</f>
        <v>0</v>
      </c>
      <c r="D866" s="60"/>
      <c r="E866" s="61"/>
      <c r="F866" s="61"/>
      <c r="G866" s="61"/>
      <c r="H866" s="62"/>
      <c r="I866" s="63"/>
      <c r="J866" s="63"/>
      <c r="K866" s="155"/>
    </row>
    <row r="867" spans="1:11" x14ac:dyDescent="0.3">
      <c r="A867" s="93"/>
      <c r="B867" s="91"/>
      <c r="C867" s="76">
        <f>COUNT(Table89[[#This Row],[12-Month 
Follow-up Date]])</f>
        <v>0</v>
      </c>
      <c r="D867" s="60"/>
      <c r="E867" s="61"/>
      <c r="F867" s="61"/>
      <c r="G867" s="61"/>
      <c r="H867" s="62"/>
      <c r="I867" s="63"/>
      <c r="J867" s="63"/>
      <c r="K867" s="155"/>
    </row>
    <row r="868" spans="1:11" x14ac:dyDescent="0.3">
      <c r="A868" s="93"/>
      <c r="B868" s="91"/>
      <c r="C868" s="76">
        <f>COUNT(Table89[[#This Row],[12-Month 
Follow-up Date]])</f>
        <v>0</v>
      </c>
      <c r="D868" s="60"/>
      <c r="E868" s="61"/>
      <c r="F868" s="61"/>
      <c r="G868" s="61"/>
      <c r="H868" s="62"/>
      <c r="I868" s="63"/>
      <c r="J868" s="63"/>
      <c r="K868" s="155"/>
    </row>
    <row r="869" spans="1:11" x14ac:dyDescent="0.3">
      <c r="A869" s="93"/>
      <c r="B869" s="91"/>
      <c r="C869" s="76">
        <f>COUNT(Table89[[#This Row],[12-Month 
Follow-up Date]])</f>
        <v>0</v>
      </c>
      <c r="D869" s="60"/>
      <c r="E869" s="61"/>
      <c r="F869" s="61"/>
      <c r="G869" s="61"/>
      <c r="H869" s="62"/>
      <c r="I869" s="63"/>
      <c r="J869" s="63"/>
      <c r="K869" s="155"/>
    </row>
    <row r="870" spans="1:11" x14ac:dyDescent="0.3">
      <c r="A870" s="93"/>
      <c r="B870" s="91"/>
      <c r="C870" s="76">
        <f>COUNT(Table89[[#This Row],[12-Month 
Follow-up Date]])</f>
        <v>0</v>
      </c>
      <c r="D870" s="60"/>
      <c r="E870" s="61"/>
      <c r="F870" s="61"/>
      <c r="G870" s="61"/>
      <c r="H870" s="62"/>
      <c r="I870" s="63"/>
      <c r="J870" s="63"/>
      <c r="K870" s="155"/>
    </row>
    <row r="871" spans="1:11" x14ac:dyDescent="0.3">
      <c r="A871" s="93"/>
      <c r="B871" s="91"/>
      <c r="C871" s="76">
        <f>COUNT(Table89[[#This Row],[12-Month 
Follow-up Date]])</f>
        <v>0</v>
      </c>
      <c r="D871" s="60"/>
      <c r="E871" s="61"/>
      <c r="F871" s="61"/>
      <c r="G871" s="61"/>
      <c r="H871" s="62"/>
      <c r="I871" s="63"/>
      <c r="J871" s="63"/>
      <c r="K871" s="155"/>
    </row>
    <row r="872" spans="1:11" x14ac:dyDescent="0.3">
      <c r="A872" s="93"/>
      <c r="B872" s="91"/>
      <c r="C872" s="76">
        <f>COUNT(Table89[[#This Row],[12-Month 
Follow-up Date]])</f>
        <v>0</v>
      </c>
      <c r="D872" s="60"/>
      <c r="E872" s="61"/>
      <c r="F872" s="61"/>
      <c r="G872" s="61"/>
      <c r="H872" s="62"/>
      <c r="I872" s="63"/>
      <c r="J872" s="63"/>
      <c r="K872" s="155"/>
    </row>
    <row r="873" spans="1:11" x14ac:dyDescent="0.3">
      <c r="A873" s="93"/>
      <c r="B873" s="91"/>
      <c r="C873" s="76">
        <f>COUNT(Table89[[#This Row],[12-Month 
Follow-up Date]])</f>
        <v>0</v>
      </c>
      <c r="D873" s="60"/>
      <c r="E873" s="61"/>
      <c r="F873" s="61"/>
      <c r="G873" s="61"/>
      <c r="H873" s="62"/>
      <c r="I873" s="63"/>
      <c r="J873" s="63"/>
      <c r="K873" s="155"/>
    </row>
    <row r="874" spans="1:11" x14ac:dyDescent="0.3">
      <c r="A874" s="93"/>
      <c r="B874" s="91"/>
      <c r="C874" s="76">
        <f>COUNT(Table89[[#This Row],[12-Month 
Follow-up Date]])</f>
        <v>0</v>
      </c>
      <c r="D874" s="60"/>
      <c r="E874" s="61"/>
      <c r="F874" s="61"/>
      <c r="G874" s="61"/>
      <c r="H874" s="62"/>
      <c r="I874" s="63"/>
      <c r="J874" s="63"/>
      <c r="K874" s="155"/>
    </row>
    <row r="875" spans="1:11" x14ac:dyDescent="0.3">
      <c r="A875" s="93"/>
      <c r="B875" s="91"/>
      <c r="C875" s="76">
        <f>COUNT(Table89[[#This Row],[12-Month 
Follow-up Date]])</f>
        <v>0</v>
      </c>
      <c r="D875" s="60"/>
      <c r="E875" s="61"/>
      <c r="F875" s="61"/>
      <c r="G875" s="61"/>
      <c r="H875" s="62"/>
      <c r="I875" s="63"/>
      <c r="J875" s="63"/>
      <c r="K875" s="155"/>
    </row>
    <row r="876" spans="1:11" x14ac:dyDescent="0.3">
      <c r="A876" s="93"/>
      <c r="B876" s="91"/>
      <c r="C876" s="76">
        <f>COUNT(Table89[[#This Row],[12-Month 
Follow-up Date]])</f>
        <v>0</v>
      </c>
      <c r="D876" s="60"/>
      <c r="E876" s="61"/>
      <c r="F876" s="61"/>
      <c r="G876" s="61"/>
      <c r="H876" s="62"/>
      <c r="I876" s="63"/>
      <c r="J876" s="63"/>
      <c r="K876" s="155"/>
    </row>
    <row r="877" spans="1:11" x14ac:dyDescent="0.3">
      <c r="A877" s="93"/>
      <c r="B877" s="91"/>
      <c r="C877" s="76">
        <f>COUNT(Table89[[#This Row],[12-Month 
Follow-up Date]])</f>
        <v>0</v>
      </c>
      <c r="D877" s="60"/>
      <c r="E877" s="61"/>
      <c r="F877" s="61"/>
      <c r="G877" s="61"/>
      <c r="H877" s="62"/>
      <c r="I877" s="63"/>
      <c r="J877" s="63"/>
      <c r="K877" s="155"/>
    </row>
    <row r="878" spans="1:11" x14ac:dyDescent="0.3">
      <c r="A878" s="93"/>
      <c r="B878" s="91"/>
      <c r="C878" s="76">
        <f>COUNT(Table89[[#This Row],[12-Month 
Follow-up Date]])</f>
        <v>0</v>
      </c>
      <c r="D878" s="60"/>
      <c r="E878" s="61"/>
      <c r="F878" s="61"/>
      <c r="G878" s="61"/>
      <c r="H878" s="62"/>
      <c r="I878" s="63"/>
      <c r="J878" s="63"/>
      <c r="K878" s="155"/>
    </row>
    <row r="879" spans="1:11" x14ac:dyDescent="0.3">
      <c r="A879" s="93"/>
      <c r="B879" s="91"/>
      <c r="C879" s="76">
        <f>COUNT(Table89[[#This Row],[12-Month 
Follow-up Date]])</f>
        <v>0</v>
      </c>
      <c r="D879" s="60"/>
      <c r="E879" s="61"/>
      <c r="F879" s="61"/>
      <c r="G879" s="61"/>
      <c r="H879" s="62"/>
      <c r="I879" s="63"/>
      <c r="J879" s="63"/>
      <c r="K879" s="155"/>
    </row>
    <row r="880" spans="1:11" x14ac:dyDescent="0.3">
      <c r="A880" s="93"/>
      <c r="B880" s="91"/>
      <c r="C880" s="76">
        <f>COUNT(Table89[[#This Row],[12-Month 
Follow-up Date]])</f>
        <v>0</v>
      </c>
      <c r="D880" s="60"/>
      <c r="E880" s="61"/>
      <c r="F880" s="61"/>
      <c r="G880" s="61"/>
      <c r="H880" s="62"/>
      <c r="I880" s="63"/>
      <c r="J880" s="63"/>
      <c r="K880" s="155"/>
    </row>
    <row r="881" spans="1:11" x14ac:dyDescent="0.3">
      <c r="A881" s="93"/>
      <c r="B881" s="91"/>
      <c r="C881" s="76">
        <f>COUNT(Table89[[#This Row],[12-Month 
Follow-up Date]])</f>
        <v>0</v>
      </c>
      <c r="D881" s="60"/>
      <c r="E881" s="61"/>
      <c r="F881" s="61"/>
      <c r="G881" s="61"/>
      <c r="H881" s="62"/>
      <c r="I881" s="63"/>
      <c r="J881" s="63"/>
      <c r="K881" s="155"/>
    </row>
    <row r="882" spans="1:11" x14ac:dyDescent="0.3">
      <c r="A882" s="93"/>
      <c r="B882" s="91"/>
      <c r="C882" s="76">
        <f>COUNT(Table89[[#This Row],[12-Month 
Follow-up Date]])</f>
        <v>0</v>
      </c>
      <c r="D882" s="60"/>
      <c r="E882" s="61"/>
      <c r="F882" s="61"/>
      <c r="G882" s="61"/>
      <c r="H882" s="62"/>
      <c r="I882" s="63"/>
      <c r="J882" s="63"/>
      <c r="K882" s="155"/>
    </row>
    <row r="883" spans="1:11" x14ac:dyDescent="0.3">
      <c r="A883" s="93"/>
      <c r="B883" s="91"/>
      <c r="C883" s="76">
        <f>COUNT(Table89[[#This Row],[12-Month 
Follow-up Date]])</f>
        <v>0</v>
      </c>
      <c r="D883" s="60"/>
      <c r="E883" s="61"/>
      <c r="F883" s="61"/>
      <c r="G883" s="61"/>
      <c r="H883" s="62"/>
      <c r="I883" s="63"/>
      <c r="J883" s="63"/>
      <c r="K883" s="155"/>
    </row>
    <row r="884" spans="1:11" x14ac:dyDescent="0.3">
      <c r="A884" s="93"/>
      <c r="B884" s="91"/>
      <c r="C884" s="76">
        <f>COUNT(Table89[[#This Row],[12-Month 
Follow-up Date]])</f>
        <v>0</v>
      </c>
      <c r="D884" s="60"/>
      <c r="E884" s="61"/>
      <c r="F884" s="61"/>
      <c r="G884" s="61"/>
      <c r="H884" s="62"/>
      <c r="I884" s="63"/>
      <c r="J884" s="63"/>
      <c r="K884" s="155"/>
    </row>
    <row r="885" spans="1:11" x14ac:dyDescent="0.3">
      <c r="A885" s="93"/>
      <c r="B885" s="91"/>
      <c r="C885" s="76">
        <f>COUNT(Table89[[#This Row],[12-Month 
Follow-up Date]])</f>
        <v>0</v>
      </c>
      <c r="D885" s="60"/>
      <c r="E885" s="61"/>
      <c r="F885" s="61"/>
      <c r="G885" s="61"/>
      <c r="H885" s="62"/>
      <c r="I885" s="63"/>
      <c r="J885" s="63"/>
      <c r="K885" s="155"/>
    </row>
    <row r="886" spans="1:11" x14ac:dyDescent="0.3">
      <c r="A886" s="93"/>
      <c r="B886" s="91"/>
      <c r="C886" s="76">
        <f>COUNT(Table89[[#This Row],[12-Month 
Follow-up Date]])</f>
        <v>0</v>
      </c>
      <c r="D886" s="60"/>
      <c r="E886" s="61"/>
      <c r="F886" s="61"/>
      <c r="G886" s="61"/>
      <c r="H886" s="62"/>
      <c r="I886" s="63"/>
      <c r="J886" s="63"/>
      <c r="K886" s="155"/>
    </row>
    <row r="887" spans="1:11" x14ac:dyDescent="0.3">
      <c r="A887" s="93"/>
      <c r="B887" s="91"/>
      <c r="C887" s="76">
        <f>COUNT(Table89[[#This Row],[12-Month 
Follow-up Date]])</f>
        <v>0</v>
      </c>
      <c r="D887" s="60"/>
      <c r="E887" s="61"/>
      <c r="F887" s="61"/>
      <c r="G887" s="61"/>
      <c r="H887" s="62"/>
      <c r="I887" s="63"/>
      <c r="J887" s="63"/>
      <c r="K887" s="155"/>
    </row>
    <row r="888" spans="1:11" x14ac:dyDescent="0.3">
      <c r="A888" s="93"/>
      <c r="B888" s="91"/>
      <c r="C888" s="76">
        <f>COUNT(Table89[[#This Row],[12-Month 
Follow-up Date]])</f>
        <v>0</v>
      </c>
      <c r="D888" s="60"/>
      <c r="E888" s="61"/>
      <c r="F888" s="61"/>
      <c r="G888" s="61"/>
      <c r="H888" s="62"/>
      <c r="I888" s="63"/>
      <c r="J888" s="63"/>
      <c r="K888" s="155"/>
    </row>
    <row r="889" spans="1:11" x14ac:dyDescent="0.3">
      <c r="A889" s="93"/>
      <c r="B889" s="91"/>
      <c r="C889" s="76">
        <f>COUNT(Table89[[#This Row],[12-Month 
Follow-up Date]])</f>
        <v>0</v>
      </c>
      <c r="D889" s="60"/>
      <c r="E889" s="61"/>
      <c r="F889" s="61"/>
      <c r="G889" s="61"/>
      <c r="H889" s="62"/>
      <c r="I889" s="63"/>
      <c r="J889" s="63"/>
      <c r="K889" s="155"/>
    </row>
    <row r="890" spans="1:11" x14ac:dyDescent="0.3">
      <c r="A890" s="93"/>
      <c r="B890" s="91"/>
      <c r="C890" s="76">
        <f>COUNT(Table89[[#This Row],[12-Month 
Follow-up Date]])</f>
        <v>0</v>
      </c>
      <c r="D890" s="60"/>
      <c r="E890" s="61"/>
      <c r="F890" s="61"/>
      <c r="G890" s="61"/>
      <c r="H890" s="62"/>
      <c r="I890" s="63"/>
      <c r="J890" s="63"/>
      <c r="K890" s="155"/>
    </row>
    <row r="891" spans="1:11" x14ac:dyDescent="0.3">
      <c r="A891" s="93"/>
      <c r="B891" s="91"/>
      <c r="C891" s="76">
        <f>COUNT(Table89[[#This Row],[12-Month 
Follow-up Date]])</f>
        <v>0</v>
      </c>
      <c r="D891" s="60"/>
      <c r="E891" s="61"/>
      <c r="F891" s="61"/>
      <c r="G891" s="61"/>
      <c r="H891" s="62"/>
      <c r="I891" s="63"/>
      <c r="J891" s="63"/>
      <c r="K891" s="155"/>
    </row>
    <row r="892" spans="1:11" x14ac:dyDescent="0.3">
      <c r="A892" s="93"/>
      <c r="B892" s="91"/>
      <c r="C892" s="76">
        <f>COUNT(Table89[[#This Row],[12-Month 
Follow-up Date]])</f>
        <v>0</v>
      </c>
      <c r="D892" s="60"/>
      <c r="E892" s="61"/>
      <c r="F892" s="61"/>
      <c r="G892" s="61"/>
      <c r="H892" s="62"/>
      <c r="I892" s="63"/>
      <c r="J892" s="63"/>
      <c r="K892" s="155"/>
    </row>
    <row r="893" spans="1:11" x14ac:dyDescent="0.3">
      <c r="A893" s="93"/>
      <c r="B893" s="91"/>
      <c r="C893" s="76">
        <f>COUNT(Table89[[#This Row],[12-Month 
Follow-up Date]])</f>
        <v>0</v>
      </c>
      <c r="D893" s="60"/>
      <c r="E893" s="61"/>
      <c r="F893" s="61"/>
      <c r="G893" s="61"/>
      <c r="H893" s="62"/>
      <c r="I893" s="63"/>
      <c r="J893" s="63"/>
      <c r="K893" s="155"/>
    </row>
    <row r="894" spans="1:11" x14ac:dyDescent="0.3">
      <c r="A894" s="93"/>
      <c r="B894" s="91"/>
      <c r="C894" s="76">
        <f>COUNT(Table89[[#This Row],[12-Month 
Follow-up Date]])</f>
        <v>0</v>
      </c>
      <c r="D894" s="60"/>
      <c r="E894" s="61"/>
      <c r="F894" s="61"/>
      <c r="G894" s="61"/>
      <c r="H894" s="62"/>
      <c r="I894" s="63"/>
      <c r="J894" s="63"/>
      <c r="K894" s="155"/>
    </row>
    <row r="895" spans="1:11" x14ac:dyDescent="0.3">
      <c r="A895" s="93"/>
      <c r="B895" s="91"/>
      <c r="C895" s="76">
        <f>COUNT(Table89[[#This Row],[12-Month 
Follow-up Date]])</f>
        <v>0</v>
      </c>
      <c r="D895" s="60"/>
      <c r="E895" s="61"/>
      <c r="F895" s="61"/>
      <c r="G895" s="61"/>
      <c r="H895" s="62"/>
      <c r="I895" s="63"/>
      <c r="J895" s="63"/>
      <c r="K895" s="155"/>
    </row>
    <row r="896" spans="1:11" x14ac:dyDescent="0.3">
      <c r="A896" s="93"/>
      <c r="B896" s="91"/>
      <c r="C896" s="76">
        <f>COUNT(Table89[[#This Row],[12-Month 
Follow-up Date]])</f>
        <v>0</v>
      </c>
      <c r="D896" s="60"/>
      <c r="E896" s="61"/>
      <c r="F896" s="61"/>
      <c r="G896" s="61"/>
      <c r="H896" s="62"/>
      <c r="I896" s="63"/>
      <c r="J896" s="63"/>
      <c r="K896" s="155"/>
    </row>
    <row r="897" spans="1:11" x14ac:dyDescent="0.3">
      <c r="A897" s="93"/>
      <c r="B897" s="91"/>
      <c r="C897" s="76">
        <f>COUNT(Table89[[#This Row],[12-Month 
Follow-up Date]])</f>
        <v>0</v>
      </c>
      <c r="D897" s="60"/>
      <c r="E897" s="61"/>
      <c r="F897" s="61"/>
      <c r="G897" s="61"/>
      <c r="H897" s="62"/>
      <c r="I897" s="63"/>
      <c r="J897" s="63"/>
      <c r="K897" s="155"/>
    </row>
    <row r="898" spans="1:11" x14ac:dyDescent="0.3">
      <c r="A898" s="93"/>
      <c r="B898" s="91"/>
      <c r="C898" s="76">
        <f>COUNT(Table89[[#This Row],[12-Month 
Follow-up Date]])</f>
        <v>0</v>
      </c>
      <c r="D898" s="60"/>
      <c r="E898" s="61"/>
      <c r="F898" s="61"/>
      <c r="G898" s="61"/>
      <c r="H898" s="62"/>
      <c r="I898" s="63"/>
      <c r="J898" s="63"/>
      <c r="K898" s="155"/>
    </row>
    <row r="899" spans="1:11" x14ac:dyDescent="0.3">
      <c r="A899" s="93"/>
      <c r="B899" s="91"/>
      <c r="C899" s="76">
        <f>COUNT(Table89[[#This Row],[12-Month 
Follow-up Date]])</f>
        <v>0</v>
      </c>
      <c r="D899" s="60"/>
      <c r="E899" s="61"/>
      <c r="F899" s="61"/>
      <c r="G899" s="61"/>
      <c r="H899" s="62"/>
      <c r="I899" s="63"/>
      <c r="J899" s="63"/>
      <c r="K899" s="155"/>
    </row>
    <row r="900" spans="1:11" x14ac:dyDescent="0.3">
      <c r="A900" s="93"/>
      <c r="B900" s="91"/>
      <c r="C900" s="76">
        <f>COUNT(Table89[[#This Row],[12-Month 
Follow-up Date]])</f>
        <v>0</v>
      </c>
      <c r="D900" s="60"/>
      <c r="E900" s="61"/>
      <c r="F900" s="61"/>
      <c r="G900" s="61"/>
      <c r="H900" s="62"/>
      <c r="I900" s="63"/>
      <c r="J900" s="63"/>
      <c r="K900" s="155"/>
    </row>
    <row r="901" spans="1:11" x14ac:dyDescent="0.3">
      <c r="A901" s="93"/>
      <c r="B901" s="91"/>
      <c r="C901" s="76">
        <f>COUNT(Table89[[#This Row],[12-Month 
Follow-up Date]])</f>
        <v>0</v>
      </c>
      <c r="D901" s="60"/>
      <c r="E901" s="61"/>
      <c r="F901" s="61"/>
      <c r="G901" s="61"/>
      <c r="H901" s="62"/>
      <c r="I901" s="63"/>
      <c r="J901" s="63"/>
      <c r="K901" s="155"/>
    </row>
    <row r="902" spans="1:11" x14ac:dyDescent="0.3">
      <c r="A902" s="93"/>
      <c r="B902" s="91"/>
      <c r="C902" s="76">
        <f>COUNT(Table89[[#This Row],[12-Month 
Follow-up Date]])</f>
        <v>0</v>
      </c>
      <c r="D902" s="60"/>
      <c r="E902" s="61"/>
      <c r="F902" s="61"/>
      <c r="G902" s="61"/>
      <c r="H902" s="62"/>
      <c r="I902" s="63"/>
      <c r="J902" s="63"/>
      <c r="K902" s="155"/>
    </row>
    <row r="903" spans="1:11" x14ac:dyDescent="0.3">
      <c r="A903" s="93"/>
      <c r="B903" s="91"/>
      <c r="C903" s="76">
        <f>COUNT(Table89[[#This Row],[12-Month 
Follow-up Date]])</f>
        <v>0</v>
      </c>
      <c r="D903" s="60"/>
      <c r="E903" s="61"/>
      <c r="F903" s="61"/>
      <c r="G903" s="61"/>
      <c r="H903" s="62"/>
      <c r="I903" s="63"/>
      <c r="J903" s="63"/>
      <c r="K903" s="155"/>
    </row>
    <row r="904" spans="1:11" x14ac:dyDescent="0.3">
      <c r="A904" s="93"/>
      <c r="B904" s="91"/>
      <c r="C904" s="76">
        <f>COUNT(Table89[[#This Row],[12-Month 
Follow-up Date]])</f>
        <v>0</v>
      </c>
      <c r="D904" s="60"/>
      <c r="E904" s="61"/>
      <c r="F904" s="61"/>
      <c r="G904" s="61"/>
      <c r="H904" s="62"/>
      <c r="I904" s="63"/>
      <c r="J904" s="63"/>
      <c r="K904" s="155"/>
    </row>
    <row r="905" spans="1:11" x14ac:dyDescent="0.3">
      <c r="A905" s="93"/>
      <c r="B905" s="91"/>
      <c r="C905" s="76">
        <f>COUNT(Table89[[#This Row],[12-Month 
Follow-up Date]])</f>
        <v>0</v>
      </c>
      <c r="D905" s="60"/>
      <c r="E905" s="61"/>
      <c r="F905" s="61"/>
      <c r="G905" s="61"/>
      <c r="H905" s="62"/>
      <c r="I905" s="63"/>
      <c r="J905" s="63"/>
      <c r="K905" s="155"/>
    </row>
    <row r="906" spans="1:11" x14ac:dyDescent="0.3">
      <c r="A906" s="93"/>
      <c r="B906" s="91"/>
      <c r="C906" s="76">
        <f>COUNT(Table89[[#This Row],[12-Month 
Follow-up Date]])</f>
        <v>0</v>
      </c>
      <c r="D906" s="60"/>
      <c r="E906" s="61"/>
      <c r="F906" s="61"/>
      <c r="G906" s="61"/>
      <c r="H906" s="62"/>
      <c r="I906" s="63"/>
      <c r="J906" s="63"/>
      <c r="K906" s="155"/>
    </row>
    <row r="907" spans="1:11" x14ac:dyDescent="0.3">
      <c r="A907" s="93"/>
      <c r="B907" s="91"/>
      <c r="C907" s="76">
        <f>COUNT(Table89[[#This Row],[12-Month 
Follow-up Date]])</f>
        <v>0</v>
      </c>
      <c r="D907" s="60"/>
      <c r="E907" s="61"/>
      <c r="F907" s="61"/>
      <c r="G907" s="61"/>
      <c r="H907" s="62"/>
      <c r="I907" s="63"/>
      <c r="J907" s="63"/>
      <c r="K907" s="155"/>
    </row>
    <row r="908" spans="1:11" x14ac:dyDescent="0.3">
      <c r="A908" s="93"/>
      <c r="B908" s="91"/>
      <c r="C908" s="76">
        <f>COUNT(Table89[[#This Row],[12-Month 
Follow-up Date]])</f>
        <v>0</v>
      </c>
      <c r="D908" s="60"/>
      <c r="E908" s="61"/>
      <c r="F908" s="61"/>
      <c r="G908" s="61"/>
      <c r="H908" s="62"/>
      <c r="I908" s="63"/>
      <c r="J908" s="63"/>
      <c r="K908" s="155"/>
    </row>
    <row r="909" spans="1:11" x14ac:dyDescent="0.3">
      <c r="A909" s="93"/>
      <c r="B909" s="91"/>
      <c r="C909" s="76">
        <f>COUNT(Table89[[#This Row],[12-Month 
Follow-up Date]])</f>
        <v>0</v>
      </c>
      <c r="D909" s="60"/>
      <c r="E909" s="61"/>
      <c r="F909" s="61"/>
      <c r="G909" s="61"/>
      <c r="H909" s="62"/>
      <c r="I909" s="63"/>
      <c r="J909" s="63"/>
      <c r="K909" s="155"/>
    </row>
    <row r="910" spans="1:11" x14ac:dyDescent="0.3">
      <c r="A910" s="93"/>
      <c r="B910" s="91"/>
      <c r="C910" s="76">
        <f>COUNT(Table89[[#This Row],[12-Month 
Follow-up Date]])</f>
        <v>0</v>
      </c>
      <c r="D910" s="60"/>
      <c r="E910" s="61"/>
      <c r="F910" s="61"/>
      <c r="G910" s="61"/>
      <c r="H910" s="62"/>
      <c r="I910" s="63"/>
      <c r="J910" s="63"/>
      <c r="K910" s="155"/>
    </row>
    <row r="911" spans="1:11" x14ac:dyDescent="0.3">
      <c r="A911" s="93"/>
      <c r="B911" s="91"/>
      <c r="C911" s="76">
        <f>COUNT(Table89[[#This Row],[12-Month 
Follow-up Date]])</f>
        <v>0</v>
      </c>
      <c r="D911" s="60"/>
      <c r="E911" s="61"/>
      <c r="F911" s="61"/>
      <c r="G911" s="61"/>
      <c r="H911" s="62"/>
      <c r="I911" s="63"/>
      <c r="J911" s="63"/>
      <c r="K911" s="155"/>
    </row>
    <row r="912" spans="1:11" x14ac:dyDescent="0.3">
      <c r="A912" s="93"/>
      <c r="B912" s="91"/>
      <c r="C912" s="76">
        <f>COUNT(Table89[[#This Row],[12-Month 
Follow-up Date]])</f>
        <v>0</v>
      </c>
      <c r="D912" s="60"/>
      <c r="E912" s="61"/>
      <c r="F912" s="61"/>
      <c r="G912" s="61"/>
      <c r="H912" s="62"/>
      <c r="I912" s="63"/>
      <c r="J912" s="63"/>
      <c r="K912" s="155"/>
    </row>
    <row r="913" spans="1:11" x14ac:dyDescent="0.3">
      <c r="A913" s="93"/>
      <c r="B913" s="91"/>
      <c r="C913" s="76">
        <f>COUNT(Table89[[#This Row],[12-Month 
Follow-up Date]])</f>
        <v>0</v>
      </c>
      <c r="D913" s="60"/>
      <c r="E913" s="61"/>
      <c r="F913" s="61"/>
      <c r="G913" s="61"/>
      <c r="H913" s="62"/>
      <c r="I913" s="63"/>
      <c r="J913" s="63"/>
      <c r="K913" s="155"/>
    </row>
    <row r="914" spans="1:11" x14ac:dyDescent="0.3">
      <c r="A914" s="93"/>
      <c r="B914" s="91"/>
      <c r="C914" s="76">
        <f>COUNT(Table89[[#This Row],[12-Month 
Follow-up Date]])</f>
        <v>0</v>
      </c>
      <c r="D914" s="60"/>
      <c r="E914" s="61"/>
      <c r="F914" s="61"/>
      <c r="G914" s="61"/>
      <c r="H914" s="62"/>
      <c r="I914" s="63"/>
      <c r="J914" s="63"/>
      <c r="K914" s="155"/>
    </row>
    <row r="915" spans="1:11" x14ac:dyDescent="0.3">
      <c r="A915" s="93"/>
      <c r="B915" s="91"/>
      <c r="C915" s="76">
        <f>COUNT(Table89[[#This Row],[12-Month 
Follow-up Date]])</f>
        <v>0</v>
      </c>
      <c r="D915" s="60"/>
      <c r="E915" s="61"/>
      <c r="F915" s="61"/>
      <c r="G915" s="61"/>
      <c r="H915" s="62"/>
      <c r="I915" s="63"/>
      <c r="J915" s="63"/>
      <c r="K915" s="155"/>
    </row>
    <row r="916" spans="1:11" x14ac:dyDescent="0.3">
      <c r="A916" s="93"/>
      <c r="B916" s="91"/>
      <c r="C916" s="76">
        <f>COUNT(Table89[[#This Row],[12-Month 
Follow-up Date]])</f>
        <v>0</v>
      </c>
      <c r="D916" s="60"/>
      <c r="E916" s="61"/>
      <c r="F916" s="61"/>
      <c r="G916" s="61"/>
      <c r="H916" s="62"/>
      <c r="I916" s="63"/>
      <c r="J916" s="63"/>
      <c r="K916" s="155"/>
    </row>
    <row r="917" spans="1:11" x14ac:dyDescent="0.3">
      <c r="A917" s="93"/>
      <c r="B917" s="91"/>
      <c r="C917" s="76">
        <f>COUNT(Table89[[#This Row],[12-Month 
Follow-up Date]])</f>
        <v>0</v>
      </c>
      <c r="D917" s="60"/>
      <c r="E917" s="61"/>
      <c r="F917" s="61"/>
      <c r="G917" s="61"/>
      <c r="H917" s="62"/>
      <c r="I917" s="63"/>
      <c r="J917" s="63"/>
      <c r="K917" s="155"/>
    </row>
    <row r="918" spans="1:11" x14ac:dyDescent="0.3">
      <c r="A918" s="93"/>
      <c r="B918" s="91"/>
      <c r="C918" s="76">
        <f>COUNT(Table89[[#This Row],[12-Month 
Follow-up Date]])</f>
        <v>0</v>
      </c>
      <c r="D918" s="60"/>
      <c r="E918" s="61"/>
      <c r="F918" s="61"/>
      <c r="G918" s="61"/>
      <c r="H918" s="62"/>
      <c r="I918" s="63"/>
      <c r="J918" s="63"/>
      <c r="K918" s="155"/>
    </row>
    <row r="919" spans="1:11" x14ac:dyDescent="0.3">
      <c r="A919" s="93"/>
      <c r="B919" s="91"/>
      <c r="C919" s="76">
        <f>COUNT(Table89[[#This Row],[12-Month 
Follow-up Date]])</f>
        <v>0</v>
      </c>
      <c r="D919" s="60"/>
      <c r="E919" s="61"/>
      <c r="F919" s="61"/>
      <c r="G919" s="61"/>
      <c r="H919" s="62"/>
      <c r="I919" s="63"/>
      <c r="J919" s="63"/>
      <c r="K919" s="155"/>
    </row>
    <row r="920" spans="1:11" x14ac:dyDescent="0.3">
      <c r="A920" s="93"/>
      <c r="B920" s="91"/>
      <c r="C920" s="76">
        <f>COUNT(Table89[[#This Row],[12-Month 
Follow-up Date]])</f>
        <v>0</v>
      </c>
      <c r="D920" s="60"/>
      <c r="E920" s="61"/>
      <c r="F920" s="61"/>
      <c r="G920" s="61"/>
      <c r="H920" s="62"/>
      <c r="I920" s="63"/>
      <c r="J920" s="63"/>
      <c r="K920" s="155"/>
    </row>
    <row r="921" spans="1:11" x14ac:dyDescent="0.3">
      <c r="A921" s="93"/>
      <c r="B921" s="91"/>
      <c r="C921" s="76">
        <f>COUNT(Table89[[#This Row],[12-Month 
Follow-up Date]])</f>
        <v>0</v>
      </c>
      <c r="D921" s="60"/>
      <c r="E921" s="61"/>
      <c r="F921" s="61"/>
      <c r="G921" s="61"/>
      <c r="H921" s="62"/>
      <c r="I921" s="63"/>
      <c r="J921" s="63"/>
      <c r="K921" s="155"/>
    </row>
    <row r="922" spans="1:11" x14ac:dyDescent="0.3">
      <c r="A922" s="93"/>
      <c r="B922" s="91"/>
      <c r="C922" s="76">
        <f>COUNT(Table89[[#This Row],[12-Month 
Follow-up Date]])</f>
        <v>0</v>
      </c>
      <c r="D922" s="60"/>
      <c r="E922" s="61"/>
      <c r="F922" s="61"/>
      <c r="G922" s="61"/>
      <c r="H922" s="62"/>
      <c r="I922" s="63"/>
      <c r="J922" s="63"/>
      <c r="K922" s="155"/>
    </row>
    <row r="923" spans="1:11" x14ac:dyDescent="0.3">
      <c r="A923" s="93"/>
      <c r="B923" s="91"/>
      <c r="C923" s="76">
        <f>COUNT(Table89[[#This Row],[12-Month 
Follow-up Date]])</f>
        <v>0</v>
      </c>
      <c r="D923" s="60"/>
      <c r="E923" s="61"/>
      <c r="F923" s="61"/>
      <c r="G923" s="61"/>
      <c r="H923" s="62"/>
      <c r="I923" s="63"/>
      <c r="J923" s="63"/>
      <c r="K923" s="155"/>
    </row>
    <row r="924" spans="1:11" x14ac:dyDescent="0.3">
      <c r="A924" s="93"/>
      <c r="B924" s="91"/>
      <c r="C924" s="76">
        <f>COUNT(Table89[[#This Row],[12-Month 
Follow-up Date]])</f>
        <v>0</v>
      </c>
      <c r="D924" s="60"/>
      <c r="E924" s="61"/>
      <c r="F924" s="61"/>
      <c r="G924" s="61"/>
      <c r="H924" s="62"/>
      <c r="I924" s="63"/>
      <c r="J924" s="63"/>
      <c r="K924" s="155"/>
    </row>
    <row r="925" spans="1:11" x14ac:dyDescent="0.3">
      <c r="A925" s="93"/>
      <c r="B925" s="91"/>
      <c r="C925" s="76">
        <f>COUNT(Table89[[#This Row],[12-Month 
Follow-up Date]])</f>
        <v>0</v>
      </c>
      <c r="D925" s="60"/>
      <c r="E925" s="61"/>
      <c r="F925" s="61"/>
      <c r="G925" s="61"/>
      <c r="H925" s="62"/>
      <c r="I925" s="63"/>
      <c r="J925" s="63"/>
      <c r="K925" s="155"/>
    </row>
    <row r="926" spans="1:11" x14ac:dyDescent="0.3">
      <c r="A926" s="93"/>
      <c r="B926" s="91"/>
      <c r="C926" s="76">
        <f>COUNT(Table89[[#This Row],[12-Month 
Follow-up Date]])</f>
        <v>0</v>
      </c>
      <c r="D926" s="60"/>
      <c r="E926" s="61"/>
      <c r="F926" s="61"/>
      <c r="G926" s="61"/>
      <c r="H926" s="62"/>
      <c r="I926" s="63"/>
      <c r="J926" s="63"/>
      <c r="K926" s="155"/>
    </row>
    <row r="927" spans="1:11" x14ac:dyDescent="0.3">
      <c r="A927" s="93"/>
      <c r="B927" s="91"/>
      <c r="C927" s="76">
        <f>COUNT(Table89[[#This Row],[12-Month 
Follow-up Date]])</f>
        <v>0</v>
      </c>
      <c r="D927" s="60"/>
      <c r="E927" s="61"/>
      <c r="F927" s="61"/>
      <c r="G927" s="61"/>
      <c r="H927" s="62"/>
      <c r="I927" s="63"/>
      <c r="J927" s="63"/>
      <c r="K927" s="155"/>
    </row>
    <row r="928" spans="1:11" x14ac:dyDescent="0.3">
      <c r="A928" s="93"/>
      <c r="B928" s="91"/>
      <c r="C928" s="76">
        <f>COUNT(Table89[[#This Row],[12-Month 
Follow-up Date]])</f>
        <v>0</v>
      </c>
      <c r="D928" s="60"/>
      <c r="E928" s="61"/>
      <c r="F928" s="61"/>
      <c r="G928" s="61"/>
      <c r="H928" s="62"/>
      <c r="I928" s="63"/>
      <c r="J928" s="63"/>
      <c r="K928" s="155"/>
    </row>
    <row r="929" spans="1:11" x14ac:dyDescent="0.3">
      <c r="A929" s="93"/>
      <c r="B929" s="91"/>
      <c r="C929" s="76">
        <f>COUNT(Table89[[#This Row],[12-Month 
Follow-up Date]])</f>
        <v>0</v>
      </c>
      <c r="D929" s="60"/>
      <c r="E929" s="61"/>
      <c r="F929" s="61"/>
      <c r="G929" s="61"/>
      <c r="H929" s="62"/>
      <c r="I929" s="63"/>
      <c r="J929" s="63"/>
      <c r="K929" s="155"/>
    </row>
    <row r="930" spans="1:11" x14ac:dyDescent="0.3">
      <c r="A930" s="93"/>
      <c r="B930" s="91"/>
      <c r="C930" s="76">
        <f>COUNT(Table89[[#This Row],[12-Month 
Follow-up Date]])</f>
        <v>0</v>
      </c>
      <c r="D930" s="60"/>
      <c r="E930" s="61"/>
      <c r="F930" s="61"/>
      <c r="G930" s="61"/>
      <c r="H930" s="62"/>
      <c r="I930" s="63"/>
      <c r="J930" s="63"/>
      <c r="K930" s="155"/>
    </row>
    <row r="931" spans="1:11" x14ac:dyDescent="0.3">
      <c r="A931" s="93"/>
      <c r="B931" s="91"/>
      <c r="C931" s="76">
        <f>COUNT(Table89[[#This Row],[12-Month 
Follow-up Date]])</f>
        <v>0</v>
      </c>
      <c r="D931" s="60"/>
      <c r="E931" s="61"/>
      <c r="F931" s="61"/>
      <c r="G931" s="61"/>
      <c r="H931" s="62"/>
      <c r="I931" s="63"/>
      <c r="J931" s="63"/>
      <c r="K931" s="155"/>
    </row>
    <row r="932" spans="1:11" x14ac:dyDescent="0.3">
      <c r="A932" s="93"/>
      <c r="B932" s="91"/>
      <c r="C932" s="76">
        <f>COUNT(Table89[[#This Row],[12-Month 
Follow-up Date]])</f>
        <v>0</v>
      </c>
      <c r="D932" s="60"/>
      <c r="E932" s="61"/>
      <c r="F932" s="61"/>
      <c r="G932" s="61"/>
      <c r="H932" s="62"/>
      <c r="I932" s="63"/>
      <c r="J932" s="63"/>
      <c r="K932" s="155"/>
    </row>
    <row r="933" spans="1:11" x14ac:dyDescent="0.3">
      <c r="A933" s="93"/>
      <c r="B933" s="91"/>
      <c r="C933" s="76">
        <f>COUNT(Table89[[#This Row],[12-Month 
Follow-up Date]])</f>
        <v>0</v>
      </c>
      <c r="D933" s="60"/>
      <c r="E933" s="61"/>
      <c r="F933" s="61"/>
      <c r="G933" s="61"/>
      <c r="H933" s="62"/>
      <c r="I933" s="63"/>
      <c r="J933" s="63"/>
      <c r="K933" s="155"/>
    </row>
    <row r="934" spans="1:11" x14ac:dyDescent="0.3">
      <c r="A934" s="93"/>
      <c r="B934" s="91"/>
      <c r="C934" s="76">
        <f>COUNT(Table89[[#This Row],[12-Month 
Follow-up Date]])</f>
        <v>0</v>
      </c>
      <c r="D934" s="60"/>
      <c r="E934" s="61"/>
      <c r="F934" s="61"/>
      <c r="G934" s="61"/>
      <c r="H934" s="62"/>
      <c r="I934" s="63"/>
      <c r="J934" s="63"/>
      <c r="K934" s="155"/>
    </row>
    <row r="935" spans="1:11" x14ac:dyDescent="0.3">
      <c r="A935" s="93"/>
      <c r="B935" s="91"/>
      <c r="C935" s="76">
        <f>COUNT(Table89[[#This Row],[12-Month 
Follow-up Date]])</f>
        <v>0</v>
      </c>
      <c r="D935" s="60"/>
      <c r="E935" s="61"/>
      <c r="F935" s="61"/>
      <c r="G935" s="61"/>
      <c r="H935" s="62"/>
      <c r="I935" s="63"/>
      <c r="J935" s="63"/>
      <c r="K935" s="155"/>
    </row>
    <row r="936" spans="1:11" x14ac:dyDescent="0.3">
      <c r="A936" s="93"/>
      <c r="B936" s="91"/>
      <c r="C936" s="76">
        <f>COUNT(Table89[[#This Row],[12-Month 
Follow-up Date]])</f>
        <v>0</v>
      </c>
      <c r="D936" s="60"/>
      <c r="E936" s="61"/>
      <c r="F936" s="61"/>
      <c r="G936" s="61"/>
      <c r="H936" s="62"/>
      <c r="I936" s="63"/>
      <c r="J936" s="63"/>
      <c r="K936" s="155"/>
    </row>
    <row r="937" spans="1:11" x14ac:dyDescent="0.3">
      <c r="A937" s="93"/>
      <c r="B937" s="91"/>
      <c r="C937" s="76">
        <f>COUNT(Table89[[#This Row],[12-Month 
Follow-up Date]])</f>
        <v>0</v>
      </c>
      <c r="D937" s="60"/>
      <c r="E937" s="61"/>
      <c r="F937" s="61"/>
      <c r="G937" s="61"/>
      <c r="H937" s="62"/>
      <c r="I937" s="63"/>
      <c r="J937" s="63"/>
      <c r="K937" s="155"/>
    </row>
    <row r="938" spans="1:11" x14ac:dyDescent="0.3">
      <c r="A938" s="93"/>
      <c r="B938" s="91"/>
      <c r="C938" s="76">
        <f>COUNT(Table89[[#This Row],[12-Month 
Follow-up Date]])</f>
        <v>0</v>
      </c>
      <c r="D938" s="60"/>
      <c r="E938" s="61"/>
      <c r="F938" s="61"/>
      <c r="G938" s="61"/>
      <c r="H938" s="62"/>
      <c r="I938" s="63"/>
      <c r="J938" s="63"/>
      <c r="K938" s="155"/>
    </row>
    <row r="939" spans="1:11" x14ac:dyDescent="0.3">
      <c r="A939" s="93"/>
      <c r="B939" s="91"/>
      <c r="C939" s="76">
        <f>COUNT(Table89[[#This Row],[12-Month 
Follow-up Date]])</f>
        <v>0</v>
      </c>
      <c r="D939" s="60"/>
      <c r="E939" s="61"/>
      <c r="F939" s="61"/>
      <c r="G939" s="61"/>
      <c r="H939" s="62"/>
      <c r="I939" s="63"/>
      <c r="J939" s="63"/>
      <c r="K939" s="155"/>
    </row>
    <row r="940" spans="1:11" x14ac:dyDescent="0.3">
      <c r="A940" s="93"/>
      <c r="B940" s="91"/>
      <c r="C940" s="76">
        <f>COUNT(Table89[[#This Row],[12-Month 
Follow-up Date]])</f>
        <v>0</v>
      </c>
      <c r="D940" s="60"/>
      <c r="E940" s="61"/>
      <c r="F940" s="61"/>
      <c r="G940" s="61"/>
      <c r="H940" s="62"/>
      <c r="I940" s="63"/>
      <c r="J940" s="63"/>
      <c r="K940" s="155"/>
    </row>
    <row r="941" spans="1:11" x14ac:dyDescent="0.3">
      <c r="A941" s="93"/>
      <c r="B941" s="91"/>
      <c r="C941" s="76">
        <f>COUNT(Table89[[#This Row],[12-Month 
Follow-up Date]])</f>
        <v>0</v>
      </c>
      <c r="D941" s="60"/>
      <c r="E941" s="61"/>
      <c r="F941" s="61"/>
      <c r="G941" s="61"/>
      <c r="H941" s="62"/>
      <c r="I941" s="63"/>
      <c r="J941" s="63"/>
      <c r="K941" s="155"/>
    </row>
    <row r="942" spans="1:11" x14ac:dyDescent="0.3">
      <c r="A942" s="93"/>
      <c r="B942" s="91"/>
      <c r="C942" s="76">
        <f>COUNT(Table89[[#This Row],[12-Month 
Follow-up Date]])</f>
        <v>0</v>
      </c>
      <c r="D942" s="60"/>
      <c r="E942" s="61"/>
      <c r="F942" s="61"/>
      <c r="G942" s="61"/>
      <c r="H942" s="62"/>
      <c r="I942" s="63"/>
      <c r="J942" s="63"/>
      <c r="K942" s="155"/>
    </row>
    <row r="943" spans="1:11" x14ac:dyDescent="0.3">
      <c r="A943" s="93"/>
      <c r="B943" s="91"/>
      <c r="C943" s="76">
        <f>COUNT(Table89[[#This Row],[12-Month 
Follow-up Date]])</f>
        <v>0</v>
      </c>
      <c r="D943" s="60"/>
      <c r="E943" s="61"/>
      <c r="F943" s="61"/>
      <c r="G943" s="61"/>
      <c r="H943" s="62"/>
      <c r="I943" s="63"/>
      <c r="J943" s="63"/>
      <c r="K943" s="155"/>
    </row>
    <row r="944" spans="1:11" x14ac:dyDescent="0.3">
      <c r="A944" s="93"/>
      <c r="B944" s="91"/>
      <c r="C944" s="76">
        <f>COUNT(Table89[[#This Row],[12-Month 
Follow-up Date]])</f>
        <v>0</v>
      </c>
      <c r="D944" s="60"/>
      <c r="E944" s="61"/>
      <c r="F944" s="61"/>
      <c r="G944" s="61"/>
      <c r="H944" s="62"/>
      <c r="I944" s="63"/>
      <c r="J944" s="63"/>
      <c r="K944" s="155"/>
    </row>
    <row r="945" spans="1:11" x14ac:dyDescent="0.3">
      <c r="A945" s="93"/>
      <c r="B945" s="91"/>
      <c r="C945" s="76">
        <f>COUNT(Table89[[#This Row],[12-Month 
Follow-up Date]])</f>
        <v>0</v>
      </c>
      <c r="D945" s="60"/>
      <c r="E945" s="61"/>
      <c r="F945" s="61"/>
      <c r="G945" s="61"/>
      <c r="H945" s="62"/>
      <c r="I945" s="63"/>
      <c r="J945" s="63"/>
      <c r="K945" s="155"/>
    </row>
    <row r="946" spans="1:11" x14ac:dyDescent="0.3">
      <c r="A946" s="93"/>
      <c r="B946" s="91"/>
      <c r="C946" s="76">
        <f>COUNT(Table89[[#This Row],[12-Month 
Follow-up Date]])</f>
        <v>0</v>
      </c>
      <c r="D946" s="60"/>
      <c r="E946" s="61"/>
      <c r="F946" s="61"/>
      <c r="G946" s="61"/>
      <c r="H946" s="62"/>
      <c r="I946" s="63"/>
      <c r="J946" s="63"/>
      <c r="K946" s="155"/>
    </row>
    <row r="947" spans="1:11" x14ac:dyDescent="0.3">
      <c r="A947" s="93"/>
      <c r="B947" s="91"/>
      <c r="C947" s="76">
        <f>COUNT(Table89[[#This Row],[12-Month 
Follow-up Date]])</f>
        <v>0</v>
      </c>
      <c r="D947" s="60"/>
      <c r="E947" s="61"/>
      <c r="F947" s="61"/>
      <c r="G947" s="61"/>
      <c r="H947" s="62"/>
      <c r="I947" s="63"/>
      <c r="J947" s="63"/>
      <c r="K947" s="155"/>
    </row>
    <row r="948" spans="1:11" x14ac:dyDescent="0.3">
      <c r="A948" s="93"/>
      <c r="B948" s="91"/>
      <c r="C948" s="76">
        <f>COUNT(Table89[[#This Row],[12-Month 
Follow-up Date]])</f>
        <v>0</v>
      </c>
      <c r="D948" s="60"/>
      <c r="E948" s="61"/>
      <c r="F948" s="61"/>
      <c r="G948" s="61"/>
      <c r="H948" s="62"/>
      <c r="I948" s="63"/>
      <c r="J948" s="63"/>
      <c r="K948" s="155"/>
    </row>
    <row r="949" spans="1:11" x14ac:dyDescent="0.3">
      <c r="A949" s="93"/>
      <c r="B949" s="91"/>
      <c r="C949" s="76">
        <f>COUNT(Table89[[#This Row],[12-Month 
Follow-up Date]])</f>
        <v>0</v>
      </c>
      <c r="D949" s="60"/>
      <c r="E949" s="61"/>
      <c r="F949" s="61"/>
      <c r="G949" s="61"/>
      <c r="H949" s="62"/>
      <c r="I949" s="63"/>
      <c r="J949" s="63"/>
      <c r="K949" s="155"/>
    </row>
    <row r="950" spans="1:11" x14ac:dyDescent="0.3">
      <c r="A950" s="93"/>
      <c r="B950" s="91"/>
      <c r="C950" s="76">
        <f>COUNT(Table89[[#This Row],[12-Month 
Follow-up Date]])</f>
        <v>0</v>
      </c>
      <c r="D950" s="60"/>
      <c r="E950" s="61"/>
      <c r="F950" s="61"/>
      <c r="G950" s="61"/>
      <c r="H950" s="62"/>
      <c r="I950" s="63"/>
      <c r="J950" s="63"/>
      <c r="K950" s="155"/>
    </row>
    <row r="951" spans="1:11" x14ac:dyDescent="0.3">
      <c r="A951" s="93"/>
      <c r="B951" s="91"/>
      <c r="C951" s="76">
        <f>COUNT(Table89[[#This Row],[12-Month 
Follow-up Date]])</f>
        <v>0</v>
      </c>
      <c r="D951" s="60"/>
      <c r="E951" s="61"/>
      <c r="F951" s="61"/>
      <c r="G951" s="61"/>
      <c r="H951" s="62"/>
      <c r="I951" s="63"/>
      <c r="J951" s="63"/>
      <c r="K951" s="155"/>
    </row>
    <row r="952" spans="1:11" x14ac:dyDescent="0.3">
      <c r="A952" s="93"/>
      <c r="B952" s="91"/>
      <c r="C952" s="76">
        <f>COUNT(Table89[[#This Row],[12-Month 
Follow-up Date]])</f>
        <v>0</v>
      </c>
      <c r="D952" s="60"/>
      <c r="E952" s="61"/>
      <c r="F952" s="61"/>
      <c r="G952" s="61"/>
      <c r="H952" s="62"/>
      <c r="I952" s="63"/>
      <c r="J952" s="63"/>
      <c r="K952" s="155"/>
    </row>
    <row r="953" spans="1:11" x14ac:dyDescent="0.3">
      <c r="A953" s="93"/>
      <c r="B953" s="91"/>
      <c r="C953" s="76">
        <f>COUNT(Table89[[#This Row],[12-Month 
Follow-up Date]])</f>
        <v>0</v>
      </c>
      <c r="D953" s="60"/>
      <c r="E953" s="61"/>
      <c r="F953" s="61"/>
      <c r="G953" s="61"/>
      <c r="H953" s="62"/>
      <c r="I953" s="63"/>
      <c r="J953" s="63"/>
      <c r="K953" s="155"/>
    </row>
    <row r="954" spans="1:11" x14ac:dyDescent="0.3">
      <c r="A954" s="93"/>
      <c r="B954" s="91"/>
      <c r="C954" s="76">
        <f>COUNT(Table89[[#This Row],[12-Month 
Follow-up Date]])</f>
        <v>0</v>
      </c>
      <c r="D954" s="60"/>
      <c r="E954" s="61"/>
      <c r="F954" s="61"/>
      <c r="G954" s="61"/>
      <c r="H954" s="62"/>
      <c r="I954" s="63"/>
      <c r="J954" s="63"/>
      <c r="K954" s="155"/>
    </row>
    <row r="955" spans="1:11" x14ac:dyDescent="0.3">
      <c r="A955" s="93"/>
      <c r="B955" s="91"/>
      <c r="C955" s="76">
        <f>COUNT(Table89[[#This Row],[12-Month 
Follow-up Date]])</f>
        <v>0</v>
      </c>
      <c r="D955" s="60"/>
      <c r="E955" s="61"/>
      <c r="F955" s="61"/>
      <c r="G955" s="61"/>
      <c r="H955" s="62"/>
      <c r="I955" s="63"/>
      <c r="J955" s="63"/>
      <c r="K955" s="155"/>
    </row>
    <row r="956" spans="1:11" x14ac:dyDescent="0.3">
      <c r="A956" s="93"/>
      <c r="B956" s="91"/>
      <c r="C956" s="76">
        <f>COUNT(Table89[[#This Row],[12-Month 
Follow-up Date]])</f>
        <v>0</v>
      </c>
      <c r="D956" s="60"/>
      <c r="E956" s="61"/>
      <c r="F956" s="61"/>
      <c r="G956" s="61"/>
      <c r="H956" s="62"/>
      <c r="I956" s="63"/>
      <c r="J956" s="63"/>
      <c r="K956" s="155"/>
    </row>
    <row r="957" spans="1:11" x14ac:dyDescent="0.3">
      <c r="A957" s="93"/>
      <c r="B957" s="91"/>
      <c r="C957" s="76">
        <f>COUNT(Table89[[#This Row],[12-Month 
Follow-up Date]])</f>
        <v>0</v>
      </c>
      <c r="D957" s="60"/>
      <c r="E957" s="61"/>
      <c r="F957" s="61"/>
      <c r="G957" s="61"/>
      <c r="H957" s="62"/>
      <c r="I957" s="63"/>
      <c r="J957" s="63"/>
      <c r="K957" s="155"/>
    </row>
    <row r="958" spans="1:11" x14ac:dyDescent="0.3">
      <c r="A958" s="93"/>
      <c r="B958" s="91"/>
      <c r="C958" s="76">
        <f>COUNT(Table89[[#This Row],[12-Month 
Follow-up Date]])</f>
        <v>0</v>
      </c>
      <c r="D958" s="60"/>
      <c r="E958" s="61"/>
      <c r="F958" s="61"/>
      <c r="G958" s="61"/>
      <c r="H958" s="62"/>
      <c r="I958" s="63"/>
      <c r="J958" s="63"/>
      <c r="K958" s="155"/>
    </row>
    <row r="959" spans="1:11" x14ac:dyDescent="0.3">
      <c r="A959" s="93"/>
      <c r="B959" s="91"/>
      <c r="C959" s="76">
        <f>COUNT(Table89[[#This Row],[12-Month 
Follow-up Date]])</f>
        <v>0</v>
      </c>
      <c r="D959" s="60"/>
      <c r="E959" s="61"/>
      <c r="F959" s="61"/>
      <c r="G959" s="61"/>
      <c r="H959" s="62"/>
      <c r="I959" s="63"/>
      <c r="J959" s="63"/>
      <c r="K959" s="155"/>
    </row>
    <row r="960" spans="1:11" x14ac:dyDescent="0.3">
      <c r="A960" s="93"/>
      <c r="B960" s="91"/>
      <c r="C960" s="76">
        <f>COUNT(Table89[[#This Row],[12-Month 
Follow-up Date]])</f>
        <v>0</v>
      </c>
      <c r="D960" s="60"/>
      <c r="E960" s="61"/>
      <c r="F960" s="61"/>
      <c r="G960" s="61"/>
      <c r="H960" s="62"/>
      <c r="I960" s="63"/>
      <c r="J960" s="63"/>
      <c r="K960" s="155"/>
    </row>
    <row r="961" spans="1:11" x14ac:dyDescent="0.3">
      <c r="A961" s="93"/>
      <c r="B961" s="91"/>
      <c r="C961" s="76">
        <f>COUNT(Table89[[#This Row],[12-Month 
Follow-up Date]])</f>
        <v>0</v>
      </c>
      <c r="D961" s="60"/>
      <c r="E961" s="61"/>
      <c r="F961" s="61"/>
      <c r="G961" s="61"/>
      <c r="H961" s="62"/>
      <c r="I961" s="63"/>
      <c r="J961" s="63"/>
      <c r="K961" s="155"/>
    </row>
    <row r="962" spans="1:11" x14ac:dyDescent="0.3">
      <c r="A962" s="93"/>
      <c r="B962" s="91"/>
      <c r="C962" s="76">
        <f>COUNT(Table89[[#This Row],[12-Month 
Follow-up Date]])</f>
        <v>0</v>
      </c>
      <c r="D962" s="60"/>
      <c r="E962" s="61"/>
      <c r="F962" s="61"/>
      <c r="G962" s="61"/>
      <c r="H962" s="62"/>
      <c r="I962" s="63"/>
      <c r="J962" s="63"/>
      <c r="K962" s="155"/>
    </row>
    <row r="963" spans="1:11" x14ac:dyDescent="0.3">
      <c r="A963" s="93"/>
      <c r="B963" s="91"/>
      <c r="C963" s="76">
        <f>COUNT(Table89[[#This Row],[12-Month 
Follow-up Date]])</f>
        <v>0</v>
      </c>
      <c r="D963" s="60"/>
      <c r="E963" s="61"/>
      <c r="F963" s="61"/>
      <c r="G963" s="61"/>
      <c r="H963" s="62"/>
      <c r="I963" s="63"/>
      <c r="J963" s="63"/>
      <c r="K963" s="155"/>
    </row>
    <row r="964" spans="1:11" x14ac:dyDescent="0.3">
      <c r="A964" s="93"/>
      <c r="B964" s="91"/>
      <c r="C964" s="76">
        <f>COUNT(Table89[[#This Row],[12-Month 
Follow-up Date]])</f>
        <v>0</v>
      </c>
      <c r="D964" s="60"/>
      <c r="E964" s="61"/>
      <c r="F964" s="61"/>
      <c r="G964" s="61"/>
      <c r="H964" s="62"/>
      <c r="I964" s="63"/>
      <c r="J964" s="63"/>
      <c r="K964" s="155"/>
    </row>
    <row r="965" spans="1:11" x14ac:dyDescent="0.3">
      <c r="A965" s="93"/>
      <c r="B965" s="91"/>
      <c r="C965" s="76">
        <f>COUNT(Table89[[#This Row],[12-Month 
Follow-up Date]])</f>
        <v>0</v>
      </c>
      <c r="D965" s="60"/>
      <c r="E965" s="61"/>
      <c r="F965" s="61"/>
      <c r="G965" s="61"/>
      <c r="H965" s="62"/>
      <c r="I965" s="63"/>
      <c r="J965" s="63"/>
      <c r="K965" s="155"/>
    </row>
    <row r="966" spans="1:11" x14ac:dyDescent="0.3">
      <c r="A966" s="93"/>
      <c r="B966" s="91"/>
      <c r="C966" s="76">
        <f>COUNT(Table89[[#This Row],[12-Month 
Follow-up Date]])</f>
        <v>0</v>
      </c>
      <c r="D966" s="60"/>
      <c r="E966" s="61"/>
      <c r="F966" s="61"/>
      <c r="G966" s="61"/>
      <c r="H966" s="62"/>
      <c r="I966" s="63"/>
      <c r="J966" s="63"/>
      <c r="K966" s="155"/>
    </row>
    <row r="967" spans="1:11" x14ac:dyDescent="0.3">
      <c r="A967" s="93"/>
      <c r="B967" s="91"/>
      <c r="C967" s="76">
        <f>COUNT(Table89[[#This Row],[12-Month 
Follow-up Date]])</f>
        <v>0</v>
      </c>
      <c r="D967" s="60"/>
      <c r="E967" s="61"/>
      <c r="F967" s="61"/>
      <c r="G967" s="61"/>
      <c r="H967" s="62"/>
      <c r="I967" s="63"/>
      <c r="J967" s="63"/>
      <c r="K967" s="155"/>
    </row>
    <row r="968" spans="1:11" x14ac:dyDescent="0.3">
      <c r="A968" s="93"/>
      <c r="B968" s="91"/>
      <c r="C968" s="76">
        <f>COUNT(Table89[[#This Row],[12-Month 
Follow-up Date]])</f>
        <v>0</v>
      </c>
      <c r="D968" s="60"/>
      <c r="E968" s="61"/>
      <c r="F968" s="61"/>
      <c r="G968" s="61"/>
      <c r="H968" s="62"/>
      <c r="I968" s="63"/>
      <c r="J968" s="63"/>
      <c r="K968" s="155"/>
    </row>
    <row r="969" spans="1:11" x14ac:dyDescent="0.3">
      <c r="A969" s="93"/>
      <c r="B969" s="91"/>
      <c r="C969" s="76">
        <f>COUNT(Table89[[#This Row],[12-Month 
Follow-up Date]])</f>
        <v>0</v>
      </c>
      <c r="D969" s="60"/>
      <c r="E969" s="61"/>
      <c r="F969" s="61"/>
      <c r="G969" s="61"/>
      <c r="H969" s="62"/>
      <c r="I969" s="63"/>
      <c r="J969" s="63"/>
      <c r="K969" s="155"/>
    </row>
    <row r="970" spans="1:11" x14ac:dyDescent="0.3">
      <c r="A970" s="93"/>
      <c r="B970" s="91"/>
      <c r="C970" s="76">
        <f>COUNT(Table89[[#This Row],[12-Month 
Follow-up Date]])</f>
        <v>0</v>
      </c>
      <c r="D970" s="60"/>
      <c r="E970" s="61"/>
      <c r="F970" s="61"/>
      <c r="G970" s="61"/>
      <c r="H970" s="62"/>
      <c r="I970" s="63"/>
      <c r="J970" s="63"/>
      <c r="K970" s="155"/>
    </row>
    <row r="971" spans="1:11" x14ac:dyDescent="0.3">
      <c r="A971" s="93"/>
      <c r="B971" s="91"/>
      <c r="C971" s="76">
        <f>COUNT(Table89[[#This Row],[12-Month 
Follow-up Date]])</f>
        <v>0</v>
      </c>
      <c r="D971" s="60"/>
      <c r="E971" s="61"/>
      <c r="F971" s="61"/>
      <c r="G971" s="61"/>
      <c r="H971" s="62"/>
      <c r="I971" s="63"/>
      <c r="J971" s="63"/>
      <c r="K971" s="155"/>
    </row>
    <row r="972" spans="1:11" x14ac:dyDescent="0.3">
      <c r="A972" s="93"/>
      <c r="B972" s="91"/>
      <c r="C972" s="76">
        <f>COUNT(Table89[[#This Row],[12-Month 
Follow-up Date]])</f>
        <v>0</v>
      </c>
      <c r="D972" s="60"/>
      <c r="E972" s="61"/>
      <c r="F972" s="61"/>
      <c r="G972" s="61"/>
      <c r="H972" s="62"/>
      <c r="I972" s="63"/>
      <c r="J972" s="63"/>
      <c r="K972" s="155"/>
    </row>
    <row r="973" spans="1:11" x14ac:dyDescent="0.3">
      <c r="A973" s="93"/>
      <c r="B973" s="91"/>
      <c r="C973" s="76">
        <f>COUNT(Table89[[#This Row],[12-Month 
Follow-up Date]])</f>
        <v>0</v>
      </c>
      <c r="D973" s="60"/>
      <c r="E973" s="61"/>
      <c r="F973" s="61"/>
      <c r="G973" s="61"/>
      <c r="H973" s="62"/>
      <c r="I973" s="63"/>
      <c r="J973" s="63"/>
      <c r="K973" s="155"/>
    </row>
    <row r="974" spans="1:11" x14ac:dyDescent="0.3">
      <c r="A974" s="93"/>
      <c r="B974" s="91"/>
      <c r="C974" s="76">
        <f>COUNT(Table89[[#This Row],[12-Month 
Follow-up Date]])</f>
        <v>0</v>
      </c>
      <c r="D974" s="60"/>
      <c r="E974" s="61"/>
      <c r="F974" s="61"/>
      <c r="G974" s="61"/>
      <c r="H974" s="62"/>
      <c r="I974" s="63"/>
      <c r="J974" s="63"/>
      <c r="K974" s="155"/>
    </row>
    <row r="975" spans="1:11" x14ac:dyDescent="0.3">
      <c r="A975" s="93"/>
      <c r="B975" s="91"/>
      <c r="C975" s="76">
        <f>COUNT(Table89[[#This Row],[12-Month 
Follow-up Date]])</f>
        <v>0</v>
      </c>
      <c r="D975" s="60"/>
      <c r="E975" s="61"/>
      <c r="F975" s="61"/>
      <c r="G975" s="61"/>
      <c r="H975" s="62"/>
      <c r="I975" s="63"/>
      <c r="J975" s="63"/>
      <c r="K975" s="155"/>
    </row>
    <row r="976" spans="1:11" x14ac:dyDescent="0.3">
      <c r="A976" s="93"/>
      <c r="B976" s="91"/>
      <c r="C976" s="76">
        <f>COUNT(Table89[[#This Row],[12-Month 
Follow-up Date]])</f>
        <v>0</v>
      </c>
      <c r="D976" s="60"/>
      <c r="E976" s="61"/>
      <c r="F976" s="61"/>
      <c r="G976" s="61"/>
      <c r="H976" s="62"/>
      <c r="I976" s="63"/>
      <c r="J976" s="63"/>
      <c r="K976" s="155"/>
    </row>
    <row r="977" spans="1:11" x14ac:dyDescent="0.3">
      <c r="A977" s="93"/>
      <c r="B977" s="91"/>
      <c r="C977" s="76">
        <f>COUNT(Table89[[#This Row],[12-Month 
Follow-up Date]])</f>
        <v>0</v>
      </c>
      <c r="D977" s="60"/>
      <c r="E977" s="61"/>
      <c r="F977" s="61"/>
      <c r="G977" s="61"/>
      <c r="H977" s="62"/>
      <c r="I977" s="63"/>
      <c r="J977" s="63"/>
      <c r="K977" s="155"/>
    </row>
    <row r="978" spans="1:11" x14ac:dyDescent="0.3">
      <c r="A978" s="93"/>
      <c r="B978" s="91"/>
      <c r="C978" s="76">
        <f>COUNT(Table89[[#This Row],[12-Month 
Follow-up Date]])</f>
        <v>0</v>
      </c>
      <c r="D978" s="60"/>
      <c r="E978" s="61"/>
      <c r="F978" s="61"/>
      <c r="G978" s="61"/>
      <c r="H978" s="62"/>
      <c r="I978" s="63"/>
      <c r="J978" s="63"/>
      <c r="K978" s="155"/>
    </row>
    <row r="979" spans="1:11" x14ac:dyDescent="0.3">
      <c r="A979" s="93"/>
      <c r="B979" s="91"/>
      <c r="C979" s="76">
        <f>COUNT(Table89[[#This Row],[12-Month 
Follow-up Date]])</f>
        <v>0</v>
      </c>
      <c r="D979" s="60"/>
      <c r="E979" s="61"/>
      <c r="F979" s="61"/>
      <c r="G979" s="61"/>
      <c r="H979" s="62"/>
      <c r="I979" s="63"/>
      <c r="J979" s="63"/>
      <c r="K979" s="155"/>
    </row>
    <row r="980" spans="1:11" x14ac:dyDescent="0.3">
      <c r="A980" s="93"/>
      <c r="B980" s="91"/>
      <c r="C980" s="76">
        <f>COUNT(Table89[[#This Row],[12-Month 
Follow-up Date]])</f>
        <v>0</v>
      </c>
      <c r="D980" s="60"/>
      <c r="E980" s="61"/>
      <c r="F980" s="61"/>
      <c r="G980" s="61"/>
      <c r="H980" s="62"/>
      <c r="I980" s="63"/>
      <c r="J980" s="63"/>
      <c r="K980" s="155"/>
    </row>
    <row r="981" spans="1:11" x14ac:dyDescent="0.3">
      <c r="A981" s="93"/>
      <c r="B981" s="91"/>
      <c r="C981" s="76">
        <f>COUNT(Table89[[#This Row],[12-Month 
Follow-up Date]])</f>
        <v>0</v>
      </c>
      <c r="D981" s="60"/>
      <c r="E981" s="61"/>
      <c r="F981" s="61"/>
      <c r="G981" s="61"/>
      <c r="H981" s="62"/>
      <c r="I981" s="63"/>
      <c r="J981" s="63"/>
      <c r="K981" s="155"/>
    </row>
    <row r="982" spans="1:11" x14ac:dyDescent="0.3">
      <c r="A982" s="93"/>
      <c r="B982" s="91"/>
      <c r="C982" s="76">
        <f>COUNT(Table89[[#This Row],[12-Month 
Follow-up Date]])</f>
        <v>0</v>
      </c>
      <c r="D982" s="60"/>
      <c r="E982" s="61"/>
      <c r="F982" s="61"/>
      <c r="G982" s="61"/>
      <c r="H982" s="62"/>
      <c r="I982" s="63"/>
      <c r="J982" s="63"/>
      <c r="K982" s="155"/>
    </row>
    <row r="983" spans="1:11" x14ac:dyDescent="0.3">
      <c r="A983" s="93"/>
      <c r="B983" s="91"/>
      <c r="C983" s="76">
        <f>COUNT(Table89[[#This Row],[12-Month 
Follow-up Date]])</f>
        <v>0</v>
      </c>
      <c r="D983" s="60"/>
      <c r="E983" s="61"/>
      <c r="F983" s="61"/>
      <c r="G983" s="61"/>
      <c r="H983" s="62"/>
      <c r="I983" s="63"/>
      <c r="J983" s="63"/>
      <c r="K983" s="155"/>
    </row>
    <row r="984" spans="1:11" x14ac:dyDescent="0.3">
      <c r="A984" s="93"/>
      <c r="B984" s="91"/>
      <c r="C984" s="76">
        <f>COUNT(Table89[[#This Row],[12-Month 
Follow-up Date]])</f>
        <v>0</v>
      </c>
      <c r="D984" s="60"/>
      <c r="E984" s="61"/>
      <c r="F984" s="61"/>
      <c r="G984" s="61"/>
      <c r="H984" s="62"/>
      <c r="I984" s="63"/>
      <c r="J984" s="63"/>
      <c r="K984" s="155"/>
    </row>
    <row r="985" spans="1:11" x14ac:dyDescent="0.3">
      <c r="A985" s="93"/>
      <c r="B985" s="91"/>
      <c r="C985" s="76">
        <f>COUNT(Table89[[#This Row],[12-Month 
Follow-up Date]])</f>
        <v>0</v>
      </c>
      <c r="D985" s="60"/>
      <c r="E985" s="61"/>
      <c r="F985" s="61"/>
      <c r="G985" s="61"/>
      <c r="H985" s="62"/>
      <c r="I985" s="63"/>
      <c r="J985" s="63"/>
      <c r="K985" s="155"/>
    </row>
    <row r="986" spans="1:11" x14ac:dyDescent="0.3">
      <c r="A986" s="93"/>
      <c r="B986" s="91"/>
      <c r="C986" s="76">
        <f>COUNT(Table89[[#This Row],[12-Month 
Follow-up Date]])</f>
        <v>0</v>
      </c>
      <c r="D986" s="60"/>
      <c r="E986" s="61"/>
      <c r="F986" s="61"/>
      <c r="G986" s="61"/>
      <c r="H986" s="62"/>
      <c r="I986" s="63"/>
      <c r="J986" s="63"/>
      <c r="K986" s="155"/>
    </row>
    <row r="987" spans="1:11" x14ac:dyDescent="0.3">
      <c r="A987" s="93"/>
      <c r="B987" s="91"/>
      <c r="C987" s="76">
        <f>COUNT(Table89[[#This Row],[12-Month 
Follow-up Date]])</f>
        <v>0</v>
      </c>
      <c r="D987" s="60"/>
      <c r="E987" s="61"/>
      <c r="F987" s="61"/>
      <c r="G987" s="61"/>
      <c r="H987" s="62"/>
      <c r="I987" s="63"/>
      <c r="J987" s="63"/>
      <c r="K987" s="155"/>
    </row>
    <row r="988" spans="1:11" x14ac:dyDescent="0.3">
      <c r="A988" s="93"/>
      <c r="B988" s="91"/>
      <c r="C988" s="76">
        <f>COUNT(Table89[[#This Row],[12-Month 
Follow-up Date]])</f>
        <v>0</v>
      </c>
      <c r="D988" s="60"/>
      <c r="E988" s="61"/>
      <c r="F988" s="61"/>
      <c r="G988" s="61"/>
      <c r="H988" s="62"/>
      <c r="I988" s="63"/>
      <c r="J988" s="63"/>
      <c r="K988" s="155"/>
    </row>
    <row r="989" spans="1:11" x14ac:dyDescent="0.3">
      <c r="A989" s="93"/>
      <c r="B989" s="91"/>
      <c r="C989" s="76">
        <f>COUNT(Table89[[#This Row],[12-Month 
Follow-up Date]])</f>
        <v>0</v>
      </c>
      <c r="D989" s="60"/>
      <c r="E989" s="61"/>
      <c r="F989" s="61"/>
      <c r="G989" s="61"/>
      <c r="H989" s="62"/>
      <c r="I989" s="63"/>
      <c r="J989" s="63"/>
      <c r="K989" s="155"/>
    </row>
    <row r="990" spans="1:11" x14ac:dyDescent="0.3">
      <c r="A990" s="93"/>
      <c r="B990" s="91"/>
      <c r="C990" s="76">
        <f>COUNT(Table89[[#This Row],[12-Month 
Follow-up Date]])</f>
        <v>0</v>
      </c>
      <c r="D990" s="60"/>
      <c r="E990" s="61"/>
      <c r="F990" s="61"/>
      <c r="G990" s="61"/>
      <c r="H990" s="62"/>
      <c r="I990" s="63"/>
      <c r="J990" s="63"/>
      <c r="K990" s="155"/>
    </row>
    <row r="991" spans="1:11" x14ac:dyDescent="0.3">
      <c r="A991" s="93"/>
      <c r="B991" s="91"/>
      <c r="C991" s="76">
        <f>COUNT(Table89[[#This Row],[12-Month 
Follow-up Date]])</f>
        <v>0</v>
      </c>
      <c r="D991" s="60"/>
      <c r="E991" s="61"/>
      <c r="F991" s="61"/>
      <c r="G991" s="61"/>
      <c r="H991" s="62"/>
      <c r="I991" s="63"/>
      <c r="J991" s="63"/>
      <c r="K991" s="155"/>
    </row>
    <row r="992" spans="1:11" x14ac:dyDescent="0.3">
      <c r="A992" s="93"/>
      <c r="B992" s="91"/>
      <c r="C992" s="76">
        <f>COUNT(Table89[[#This Row],[12-Month 
Follow-up Date]])</f>
        <v>0</v>
      </c>
      <c r="D992" s="60"/>
      <c r="E992" s="61"/>
      <c r="F992" s="61"/>
      <c r="G992" s="61"/>
      <c r="H992" s="62"/>
      <c r="I992" s="63"/>
      <c r="J992" s="63"/>
      <c r="K992" s="155"/>
    </row>
    <row r="993" spans="1:11" x14ac:dyDescent="0.3">
      <c r="A993" s="93"/>
      <c r="B993" s="91"/>
      <c r="C993" s="76">
        <f>COUNT(Table89[[#This Row],[12-Month 
Follow-up Date]])</f>
        <v>0</v>
      </c>
      <c r="D993" s="60"/>
      <c r="E993" s="61"/>
      <c r="F993" s="61"/>
      <c r="G993" s="61"/>
      <c r="H993" s="62"/>
      <c r="I993" s="63"/>
      <c r="J993" s="63"/>
      <c r="K993" s="155"/>
    </row>
    <row r="994" spans="1:11" x14ac:dyDescent="0.3">
      <c r="A994" s="93"/>
      <c r="B994" s="91"/>
      <c r="C994" s="76">
        <f>COUNT(Table89[[#This Row],[12-Month 
Follow-up Date]])</f>
        <v>0</v>
      </c>
      <c r="D994" s="60"/>
      <c r="E994" s="61"/>
      <c r="F994" s="61"/>
      <c r="G994" s="61"/>
      <c r="H994" s="62"/>
      <c r="I994" s="63"/>
      <c r="J994" s="63"/>
      <c r="K994" s="155"/>
    </row>
    <row r="995" spans="1:11" x14ac:dyDescent="0.3">
      <c r="A995" s="93"/>
      <c r="B995" s="91"/>
      <c r="C995" s="76">
        <f>COUNT(Table89[[#This Row],[12-Month 
Follow-up Date]])</f>
        <v>0</v>
      </c>
      <c r="D995" s="60"/>
      <c r="E995" s="61"/>
      <c r="F995" s="61"/>
      <c r="G995" s="61"/>
      <c r="H995" s="62"/>
      <c r="I995" s="63"/>
      <c r="J995" s="63"/>
      <c r="K995" s="155"/>
    </row>
    <row r="996" spans="1:11" x14ac:dyDescent="0.3">
      <c r="A996" s="93"/>
      <c r="B996" s="91"/>
      <c r="C996" s="76">
        <f>COUNT(Table89[[#This Row],[12-Month 
Follow-up Date]])</f>
        <v>0</v>
      </c>
      <c r="D996" s="60"/>
      <c r="E996" s="61"/>
      <c r="F996" s="61"/>
      <c r="G996" s="61"/>
      <c r="H996" s="62"/>
      <c r="I996" s="63"/>
      <c r="J996" s="63"/>
      <c r="K996" s="155"/>
    </row>
    <row r="997" spans="1:11" x14ac:dyDescent="0.3">
      <c r="A997" s="93"/>
      <c r="B997" s="91"/>
      <c r="C997" s="76">
        <f>COUNT(Table89[[#This Row],[12-Month 
Follow-up Date]])</f>
        <v>0</v>
      </c>
      <c r="D997" s="60"/>
      <c r="E997" s="61"/>
      <c r="F997" s="61"/>
      <c r="G997" s="61"/>
      <c r="H997" s="62"/>
      <c r="I997" s="63"/>
      <c r="J997" s="63"/>
      <c r="K997" s="155"/>
    </row>
    <row r="998" spans="1:11" x14ac:dyDescent="0.3">
      <c r="A998" s="93"/>
      <c r="B998" s="91"/>
      <c r="C998" s="76">
        <f>COUNT(Table89[[#This Row],[12-Month 
Follow-up Date]])</f>
        <v>0</v>
      </c>
      <c r="D998" s="60"/>
      <c r="E998" s="61"/>
      <c r="F998" s="61"/>
      <c r="G998" s="61"/>
      <c r="H998" s="62"/>
      <c r="I998" s="63"/>
      <c r="J998" s="63"/>
      <c r="K998" s="155"/>
    </row>
    <row r="999" spans="1:11" x14ac:dyDescent="0.3">
      <c r="A999" s="93"/>
      <c r="B999" s="91"/>
      <c r="C999" s="76">
        <f>COUNT(Table89[[#This Row],[12-Month 
Follow-up Date]])</f>
        <v>0</v>
      </c>
      <c r="D999" s="60"/>
      <c r="E999" s="61"/>
      <c r="F999" s="61"/>
      <c r="G999" s="61"/>
      <c r="H999" s="62"/>
      <c r="I999" s="63"/>
      <c r="J999" s="63"/>
      <c r="K999" s="155"/>
    </row>
    <row r="1000" spans="1:11" x14ac:dyDescent="0.3">
      <c r="A1000" s="93"/>
      <c r="B1000" s="91"/>
      <c r="C1000" s="76">
        <f>COUNT(Table89[[#This Row],[12-Month 
Follow-up Date]])</f>
        <v>0</v>
      </c>
      <c r="D1000" s="60"/>
      <c r="E1000" s="61"/>
      <c r="F1000" s="61"/>
      <c r="G1000" s="61"/>
      <c r="H1000" s="62"/>
      <c r="I1000" s="63"/>
      <c r="J1000" s="63"/>
      <c r="K1000" s="155"/>
    </row>
    <row r="1001" spans="1:11" x14ac:dyDescent="0.3">
      <c r="A1001" s="93"/>
      <c r="B1001" s="91"/>
      <c r="C1001" s="76">
        <f>COUNT(Table89[[#This Row],[12-Month 
Follow-up Date]])</f>
        <v>0</v>
      </c>
      <c r="D1001" s="60"/>
      <c r="E1001" s="61"/>
      <c r="F1001" s="61"/>
      <c r="G1001" s="61"/>
      <c r="H1001" s="62"/>
      <c r="I1001" s="63"/>
      <c r="J1001" s="63"/>
      <c r="K1001" s="155"/>
    </row>
    <row r="1002" spans="1:11" x14ac:dyDescent="0.3">
      <c r="A1002" s="93"/>
      <c r="B1002" s="91"/>
      <c r="C1002" s="76">
        <f>COUNT(Table89[[#This Row],[12-Month 
Follow-up Date]])</f>
        <v>0</v>
      </c>
      <c r="D1002" s="60"/>
      <c r="E1002" s="61"/>
      <c r="F1002" s="61"/>
      <c r="G1002" s="61"/>
      <c r="H1002" s="62"/>
      <c r="I1002" s="63"/>
      <c r="J1002" s="63"/>
      <c r="K1002" s="155"/>
    </row>
    <row r="1003" spans="1:11" x14ac:dyDescent="0.3">
      <c r="A1003" s="93"/>
      <c r="B1003" s="91"/>
      <c r="C1003" s="76">
        <f>COUNT(Table89[[#This Row],[12-Month 
Follow-up Date]])</f>
        <v>0</v>
      </c>
      <c r="D1003" s="60"/>
      <c r="E1003" s="61"/>
      <c r="F1003" s="61"/>
      <c r="G1003" s="61"/>
      <c r="H1003" s="62"/>
      <c r="I1003" s="63"/>
      <c r="J1003" s="63"/>
      <c r="K1003" s="155"/>
    </row>
    <row r="1004" spans="1:11" x14ac:dyDescent="0.3">
      <c r="A1004" s="93"/>
      <c r="B1004" s="91"/>
      <c r="C1004" s="76">
        <f>COUNT(Table89[[#This Row],[12-Month 
Follow-up Date]])</f>
        <v>0</v>
      </c>
      <c r="D1004" s="60"/>
      <c r="E1004" s="61"/>
      <c r="F1004" s="61"/>
      <c r="G1004" s="61"/>
      <c r="H1004" s="62"/>
      <c r="I1004" s="63"/>
      <c r="J1004" s="63"/>
      <c r="K1004" s="155"/>
    </row>
    <row r="1005" spans="1:11" x14ac:dyDescent="0.3">
      <c r="A1005" s="93"/>
      <c r="B1005" s="91"/>
      <c r="C1005" s="76">
        <f>COUNT(Table89[[#This Row],[12-Month 
Follow-up Date]])</f>
        <v>0</v>
      </c>
      <c r="D1005" s="60"/>
      <c r="E1005" s="61"/>
      <c r="F1005" s="61"/>
      <c r="G1005" s="61"/>
      <c r="H1005" s="62"/>
      <c r="I1005" s="63"/>
      <c r="J1005" s="63"/>
      <c r="K1005" s="155"/>
    </row>
    <row r="1006" spans="1:11" x14ac:dyDescent="0.3">
      <c r="A1006" s="93"/>
      <c r="B1006" s="91"/>
      <c r="C1006" s="76">
        <f>COUNT(Table89[[#This Row],[12-Month 
Follow-up Date]])</f>
        <v>0</v>
      </c>
      <c r="D1006" s="60"/>
      <c r="E1006" s="61"/>
      <c r="F1006" s="61"/>
      <c r="G1006" s="61"/>
      <c r="H1006" s="62"/>
      <c r="I1006" s="63"/>
      <c r="J1006" s="63"/>
      <c r="K1006" s="155"/>
    </row>
    <row r="1007" spans="1:11" x14ac:dyDescent="0.3">
      <c r="A1007" s="93"/>
      <c r="B1007" s="91"/>
      <c r="C1007" s="76">
        <f>COUNT(Table89[[#This Row],[12-Month 
Follow-up Date]])</f>
        <v>0</v>
      </c>
      <c r="D1007" s="60"/>
      <c r="E1007" s="61"/>
      <c r="F1007" s="61"/>
      <c r="G1007" s="61"/>
      <c r="H1007" s="62"/>
      <c r="I1007" s="63"/>
      <c r="J1007" s="63"/>
      <c r="K1007" s="155"/>
    </row>
    <row r="1008" spans="1:11" x14ac:dyDescent="0.3">
      <c r="A1008" s="93"/>
      <c r="B1008" s="91"/>
      <c r="C1008" s="76">
        <f>COUNT(Table89[[#This Row],[12-Month 
Follow-up Date]])</f>
        <v>0</v>
      </c>
      <c r="D1008" s="60"/>
      <c r="E1008" s="61"/>
      <c r="F1008" s="61"/>
      <c r="G1008" s="61"/>
      <c r="H1008" s="62"/>
      <c r="I1008" s="63"/>
      <c r="J1008" s="63"/>
      <c r="K1008" s="155"/>
    </row>
    <row r="1009" spans="1:11" x14ac:dyDescent="0.3">
      <c r="A1009" s="93"/>
      <c r="B1009" s="91"/>
      <c r="C1009" s="76">
        <f>COUNT(Table89[[#This Row],[12-Month 
Follow-up Date]])</f>
        <v>0</v>
      </c>
      <c r="D1009" s="60"/>
      <c r="E1009" s="61"/>
      <c r="F1009" s="61"/>
      <c r="G1009" s="61"/>
      <c r="H1009" s="62"/>
      <c r="I1009" s="63"/>
      <c r="J1009" s="63"/>
      <c r="K1009" s="155"/>
    </row>
    <row r="1010" spans="1:11" x14ac:dyDescent="0.3">
      <c r="A1010" s="93"/>
      <c r="B1010" s="91"/>
      <c r="C1010" s="76">
        <f>COUNT(Table89[[#This Row],[12-Month 
Follow-up Date]])</f>
        <v>0</v>
      </c>
      <c r="D1010" s="60"/>
      <c r="E1010" s="61"/>
      <c r="F1010" s="61"/>
      <c r="G1010" s="61"/>
      <c r="H1010" s="62"/>
      <c r="I1010" s="63"/>
      <c r="J1010" s="63"/>
      <c r="K1010" s="155"/>
    </row>
    <row r="1011" spans="1:11" x14ac:dyDescent="0.3">
      <c r="A1011" s="93"/>
      <c r="B1011" s="91"/>
      <c r="C1011" s="76">
        <f>COUNT(Table89[[#This Row],[12-Month 
Follow-up Date]])</f>
        <v>0</v>
      </c>
      <c r="D1011" s="60"/>
      <c r="E1011" s="61"/>
      <c r="F1011" s="61"/>
      <c r="G1011" s="61"/>
      <c r="H1011" s="62"/>
      <c r="I1011" s="63"/>
      <c r="J1011" s="63"/>
      <c r="K1011" s="155"/>
    </row>
    <row r="1012" spans="1:11" x14ac:dyDescent="0.3">
      <c r="A1012" s="93"/>
      <c r="B1012" s="91"/>
      <c r="C1012" s="76">
        <f>COUNT(Table89[[#This Row],[12-Month 
Follow-up Date]])</f>
        <v>0</v>
      </c>
      <c r="D1012" s="60"/>
      <c r="E1012" s="61"/>
      <c r="F1012" s="61"/>
      <c r="G1012" s="61"/>
      <c r="H1012" s="62"/>
      <c r="I1012" s="63"/>
      <c r="J1012" s="63"/>
      <c r="K1012" s="155"/>
    </row>
    <row r="1013" spans="1:11" x14ac:dyDescent="0.3">
      <c r="A1013" s="93"/>
      <c r="B1013" s="91"/>
      <c r="C1013" s="76">
        <f>COUNT(Table89[[#This Row],[12-Month 
Follow-up Date]])</f>
        <v>0</v>
      </c>
      <c r="D1013" s="60"/>
      <c r="E1013" s="61"/>
      <c r="F1013" s="61"/>
      <c r="G1013" s="61"/>
      <c r="H1013" s="62"/>
      <c r="I1013" s="63"/>
      <c r="J1013" s="63"/>
      <c r="K1013" s="155"/>
    </row>
    <row r="1014" spans="1:11" x14ac:dyDescent="0.3">
      <c r="A1014" s="93"/>
      <c r="B1014" s="91"/>
      <c r="C1014" s="76">
        <f>COUNT(Table89[[#This Row],[12-Month 
Follow-up Date]])</f>
        <v>0</v>
      </c>
      <c r="D1014" s="60"/>
      <c r="E1014" s="61"/>
      <c r="F1014" s="61"/>
      <c r="G1014" s="61"/>
      <c r="H1014" s="62"/>
      <c r="I1014" s="63"/>
      <c r="J1014" s="63"/>
      <c r="K1014" s="155"/>
    </row>
    <row r="1015" spans="1:11" x14ac:dyDescent="0.3">
      <c r="A1015" s="93"/>
      <c r="B1015" s="91"/>
      <c r="C1015" s="76">
        <f>COUNT(Table89[[#This Row],[12-Month 
Follow-up Date]])</f>
        <v>0</v>
      </c>
      <c r="D1015" s="60"/>
      <c r="E1015" s="61"/>
      <c r="F1015" s="61"/>
      <c r="G1015" s="61"/>
      <c r="H1015" s="62"/>
      <c r="I1015" s="63"/>
      <c r="J1015" s="63"/>
      <c r="K1015" s="155"/>
    </row>
    <row r="1016" spans="1:11" x14ac:dyDescent="0.3">
      <c r="A1016" s="93"/>
      <c r="B1016" s="91"/>
      <c r="C1016" s="76">
        <f>COUNT(Table89[[#This Row],[12-Month 
Follow-up Date]])</f>
        <v>0</v>
      </c>
      <c r="D1016" s="60"/>
      <c r="E1016" s="61"/>
      <c r="F1016" s="61"/>
      <c r="G1016" s="61"/>
      <c r="H1016" s="62"/>
      <c r="I1016" s="63"/>
      <c r="J1016" s="63"/>
      <c r="K1016" s="155"/>
    </row>
    <row r="1017" spans="1:11" x14ac:dyDescent="0.3">
      <c r="A1017" s="93"/>
      <c r="B1017" s="91"/>
      <c r="C1017" s="76">
        <f>COUNT(Table89[[#This Row],[12-Month 
Follow-up Date]])</f>
        <v>0</v>
      </c>
      <c r="D1017" s="60"/>
      <c r="E1017" s="61"/>
      <c r="F1017" s="61"/>
      <c r="G1017" s="61"/>
      <c r="H1017" s="62"/>
      <c r="I1017" s="63"/>
      <c r="J1017" s="63"/>
      <c r="K1017" s="155"/>
    </row>
    <row r="1018" spans="1:11" x14ac:dyDescent="0.3">
      <c r="A1018" s="93"/>
      <c r="B1018" s="91"/>
      <c r="C1018" s="76">
        <f>COUNT(Table89[[#This Row],[12-Month 
Follow-up Date]])</f>
        <v>0</v>
      </c>
      <c r="D1018" s="60"/>
      <c r="E1018" s="61"/>
      <c r="F1018" s="61"/>
      <c r="G1018" s="61"/>
      <c r="H1018" s="62"/>
      <c r="I1018" s="63"/>
      <c r="J1018" s="63"/>
      <c r="K1018" s="155"/>
    </row>
    <row r="1019" spans="1:11" x14ac:dyDescent="0.3">
      <c r="A1019" s="93"/>
      <c r="B1019" s="91"/>
      <c r="C1019" s="76">
        <f>COUNT(Table89[[#This Row],[12-Month 
Follow-up Date]])</f>
        <v>0</v>
      </c>
      <c r="D1019" s="60"/>
      <c r="E1019" s="61"/>
      <c r="F1019" s="61"/>
      <c r="G1019" s="61"/>
      <c r="H1019" s="62"/>
      <c r="I1019" s="63"/>
      <c r="J1019" s="63"/>
      <c r="K1019" s="155"/>
    </row>
    <row r="1020" spans="1:11" x14ac:dyDescent="0.3">
      <c r="A1020" s="93"/>
      <c r="B1020" s="91"/>
      <c r="C1020" s="76">
        <f>COUNT(Table89[[#This Row],[12-Month 
Follow-up Date]])</f>
        <v>0</v>
      </c>
      <c r="D1020" s="60"/>
      <c r="E1020" s="61"/>
      <c r="F1020" s="61"/>
      <c r="G1020" s="61"/>
      <c r="H1020" s="62"/>
      <c r="I1020" s="63"/>
      <c r="J1020" s="63"/>
      <c r="K1020" s="155"/>
    </row>
    <row r="1021" spans="1:11" x14ac:dyDescent="0.3">
      <c r="A1021" s="93"/>
      <c r="B1021" s="91"/>
      <c r="C1021" s="76">
        <f>COUNT(Table89[[#This Row],[12-Month 
Follow-up Date]])</f>
        <v>0</v>
      </c>
      <c r="D1021" s="60"/>
      <c r="E1021" s="61"/>
      <c r="F1021" s="61"/>
      <c r="G1021" s="61"/>
      <c r="H1021" s="62"/>
      <c r="I1021" s="63"/>
      <c r="J1021" s="63"/>
      <c r="K1021" s="155"/>
    </row>
    <row r="1022" spans="1:11" x14ac:dyDescent="0.3">
      <c r="A1022" s="93"/>
      <c r="B1022" s="91"/>
      <c r="C1022" s="76">
        <f>COUNT(Table89[[#This Row],[12-Month 
Follow-up Date]])</f>
        <v>0</v>
      </c>
      <c r="D1022" s="60"/>
      <c r="E1022" s="61"/>
      <c r="F1022" s="61"/>
      <c r="G1022" s="61"/>
      <c r="H1022" s="62"/>
      <c r="I1022" s="63"/>
      <c r="J1022" s="63"/>
      <c r="K1022" s="155"/>
    </row>
    <row r="1023" spans="1:11" x14ac:dyDescent="0.3">
      <c r="A1023" s="93"/>
      <c r="B1023" s="91"/>
      <c r="C1023" s="76">
        <f>COUNT(Table89[[#This Row],[12-Month 
Follow-up Date]])</f>
        <v>0</v>
      </c>
      <c r="D1023" s="60"/>
      <c r="E1023" s="61"/>
      <c r="F1023" s="61"/>
      <c r="G1023" s="61"/>
      <c r="H1023" s="62"/>
      <c r="I1023" s="63"/>
      <c r="J1023" s="63"/>
      <c r="K1023" s="155"/>
    </row>
    <row r="1024" spans="1:11" x14ac:dyDescent="0.3">
      <c r="A1024" s="93"/>
      <c r="B1024" s="91"/>
      <c r="C1024" s="76">
        <f>COUNT(Table89[[#This Row],[12-Month 
Follow-up Date]])</f>
        <v>0</v>
      </c>
      <c r="D1024" s="60"/>
      <c r="E1024" s="61"/>
      <c r="F1024" s="61"/>
      <c r="G1024" s="61"/>
      <c r="H1024" s="62"/>
      <c r="I1024" s="63"/>
      <c r="J1024" s="63"/>
      <c r="K1024" s="155"/>
    </row>
    <row r="1025" spans="1:11" x14ac:dyDescent="0.3">
      <c r="A1025" s="93"/>
      <c r="B1025" s="91"/>
      <c r="C1025" s="76">
        <f>COUNT(Table89[[#This Row],[12-Month 
Follow-up Date]])</f>
        <v>0</v>
      </c>
      <c r="D1025" s="60"/>
      <c r="E1025" s="61"/>
      <c r="F1025" s="61"/>
      <c r="G1025" s="61"/>
      <c r="H1025" s="62"/>
      <c r="I1025" s="63"/>
      <c r="J1025" s="63"/>
      <c r="K1025" s="155"/>
    </row>
    <row r="1026" spans="1:11" x14ac:dyDescent="0.3">
      <c r="A1026" s="93"/>
      <c r="B1026" s="91"/>
      <c r="C1026" s="76">
        <f>COUNT(Table89[[#This Row],[12-Month 
Follow-up Date]])</f>
        <v>0</v>
      </c>
      <c r="D1026" s="60"/>
      <c r="E1026" s="61"/>
      <c r="F1026" s="61"/>
      <c r="G1026" s="61"/>
      <c r="H1026" s="62"/>
      <c r="I1026" s="63"/>
      <c r="J1026" s="63"/>
      <c r="K1026" s="155"/>
    </row>
    <row r="1027" spans="1:11" x14ac:dyDescent="0.3">
      <c r="A1027" s="93"/>
      <c r="B1027" s="91"/>
      <c r="C1027" s="76">
        <f>COUNT(Table89[[#This Row],[12-Month 
Follow-up Date]])</f>
        <v>0</v>
      </c>
      <c r="D1027" s="60"/>
      <c r="E1027" s="61"/>
      <c r="F1027" s="61"/>
      <c r="G1027" s="61"/>
      <c r="H1027" s="62"/>
      <c r="I1027" s="63"/>
      <c r="J1027" s="63"/>
      <c r="K1027" s="155"/>
    </row>
    <row r="1028" spans="1:11" x14ac:dyDescent="0.3">
      <c r="A1028" s="93"/>
      <c r="B1028" s="91"/>
      <c r="C1028" s="76">
        <f>COUNT(Table89[[#This Row],[12-Month 
Follow-up Date]])</f>
        <v>0</v>
      </c>
      <c r="D1028" s="60"/>
      <c r="E1028" s="61"/>
      <c r="F1028" s="61"/>
      <c r="G1028" s="61"/>
      <c r="H1028" s="62"/>
      <c r="I1028" s="63"/>
      <c r="J1028" s="63"/>
      <c r="K1028" s="155"/>
    </row>
    <row r="1029" spans="1:11" x14ac:dyDescent="0.3">
      <c r="A1029" s="93"/>
      <c r="B1029" s="91"/>
      <c r="C1029" s="76">
        <f>COUNT(Table89[[#This Row],[12-Month 
Follow-up Date]])</f>
        <v>0</v>
      </c>
      <c r="D1029" s="60"/>
      <c r="E1029" s="61"/>
      <c r="F1029" s="61"/>
      <c r="G1029" s="61"/>
      <c r="H1029" s="62"/>
      <c r="I1029" s="63"/>
      <c r="J1029" s="63"/>
      <c r="K1029" s="155"/>
    </row>
    <row r="1030" spans="1:11" x14ac:dyDescent="0.3">
      <c r="A1030" s="93"/>
      <c r="B1030" s="91"/>
      <c r="C1030" s="76">
        <f>COUNT(Table89[[#This Row],[12-Month 
Follow-up Date]])</f>
        <v>0</v>
      </c>
      <c r="D1030" s="60"/>
      <c r="E1030" s="61"/>
      <c r="F1030" s="61"/>
      <c r="G1030" s="61"/>
      <c r="H1030" s="62"/>
      <c r="I1030" s="63"/>
      <c r="J1030" s="63"/>
      <c r="K1030" s="155"/>
    </row>
    <row r="1031" spans="1:11" x14ac:dyDescent="0.3">
      <c r="A1031" s="93"/>
      <c r="B1031" s="91"/>
      <c r="C1031" s="76">
        <f>COUNT(Table89[[#This Row],[12-Month 
Follow-up Date]])</f>
        <v>0</v>
      </c>
      <c r="D1031" s="60"/>
      <c r="E1031" s="61"/>
      <c r="F1031" s="61"/>
      <c r="G1031" s="61"/>
      <c r="H1031" s="62"/>
      <c r="I1031" s="63"/>
      <c r="J1031" s="63"/>
      <c r="K1031" s="155"/>
    </row>
    <row r="1032" spans="1:11" x14ac:dyDescent="0.3">
      <c r="A1032" s="93"/>
      <c r="B1032" s="91"/>
      <c r="C1032" s="76">
        <f>COUNT(Table89[[#This Row],[12-Month 
Follow-up Date]])</f>
        <v>0</v>
      </c>
      <c r="D1032" s="60"/>
      <c r="E1032" s="61"/>
      <c r="F1032" s="61"/>
      <c r="G1032" s="61"/>
      <c r="H1032" s="62"/>
      <c r="I1032" s="63"/>
      <c r="J1032" s="63"/>
      <c r="K1032" s="155"/>
    </row>
    <row r="1033" spans="1:11" x14ac:dyDescent="0.3">
      <c r="A1033" s="93"/>
      <c r="B1033" s="91"/>
      <c r="C1033" s="76">
        <f>COUNT(Table89[[#This Row],[12-Month 
Follow-up Date]])</f>
        <v>0</v>
      </c>
      <c r="D1033" s="60"/>
      <c r="E1033" s="61"/>
      <c r="F1033" s="61"/>
      <c r="G1033" s="61"/>
      <c r="H1033" s="62"/>
      <c r="I1033" s="63"/>
      <c r="J1033" s="63"/>
      <c r="K1033" s="155"/>
    </row>
    <row r="1034" spans="1:11" x14ac:dyDescent="0.3">
      <c r="A1034" s="93"/>
      <c r="B1034" s="91"/>
      <c r="C1034" s="76">
        <f>COUNT(Table89[[#This Row],[12-Month 
Follow-up Date]])</f>
        <v>0</v>
      </c>
      <c r="D1034" s="60"/>
      <c r="E1034" s="61"/>
      <c r="F1034" s="61"/>
      <c r="G1034" s="61"/>
      <c r="H1034" s="62"/>
      <c r="I1034" s="63"/>
      <c r="J1034" s="63"/>
      <c r="K1034" s="155"/>
    </row>
    <row r="1035" spans="1:11" x14ac:dyDescent="0.3">
      <c r="A1035" s="93"/>
      <c r="B1035" s="91"/>
      <c r="C1035" s="76">
        <f>COUNT(Table89[[#This Row],[12-Month 
Follow-up Date]])</f>
        <v>0</v>
      </c>
      <c r="D1035" s="60"/>
      <c r="E1035" s="61"/>
      <c r="F1035" s="61"/>
      <c r="G1035" s="61"/>
      <c r="H1035" s="62"/>
      <c r="I1035" s="63"/>
      <c r="J1035" s="63"/>
      <c r="K1035" s="155"/>
    </row>
    <row r="1036" spans="1:11" x14ac:dyDescent="0.3">
      <c r="A1036" s="93"/>
      <c r="B1036" s="91"/>
      <c r="C1036" s="76">
        <f>COUNT(Table89[[#This Row],[12-Month 
Follow-up Date]])</f>
        <v>0</v>
      </c>
      <c r="D1036" s="60"/>
      <c r="E1036" s="61"/>
      <c r="F1036" s="61"/>
      <c r="G1036" s="61"/>
      <c r="H1036" s="62"/>
      <c r="I1036" s="63"/>
      <c r="J1036" s="63"/>
      <c r="K1036" s="155"/>
    </row>
    <row r="1037" spans="1:11" x14ac:dyDescent="0.3">
      <c r="A1037" s="93"/>
      <c r="B1037" s="91"/>
      <c r="C1037" s="76">
        <f>COUNT(Table89[[#This Row],[12-Month 
Follow-up Date]])</f>
        <v>0</v>
      </c>
      <c r="D1037" s="60"/>
      <c r="E1037" s="61"/>
      <c r="F1037" s="61"/>
      <c r="G1037" s="61"/>
      <c r="H1037" s="62"/>
      <c r="I1037" s="63"/>
      <c r="J1037" s="63"/>
      <c r="K1037" s="155"/>
    </row>
    <row r="1038" spans="1:11" x14ac:dyDescent="0.3">
      <c r="A1038" s="93"/>
      <c r="B1038" s="91"/>
      <c r="C1038" s="76">
        <f>COUNT(Table89[[#This Row],[12-Month 
Follow-up Date]])</f>
        <v>0</v>
      </c>
      <c r="D1038" s="60"/>
      <c r="E1038" s="61"/>
      <c r="F1038" s="61"/>
      <c r="G1038" s="61"/>
      <c r="H1038" s="62"/>
      <c r="I1038" s="63"/>
      <c r="J1038" s="63"/>
      <c r="K1038" s="155"/>
    </row>
    <row r="1039" spans="1:11" x14ac:dyDescent="0.3">
      <c r="A1039" s="93"/>
      <c r="B1039" s="91"/>
      <c r="C1039" s="76">
        <f>COUNT(Table89[[#This Row],[12-Month 
Follow-up Date]])</f>
        <v>0</v>
      </c>
      <c r="D1039" s="60"/>
      <c r="E1039" s="61"/>
      <c r="F1039" s="61"/>
      <c r="G1039" s="61"/>
      <c r="H1039" s="62"/>
      <c r="I1039" s="63"/>
      <c r="J1039" s="63"/>
      <c r="K1039" s="155"/>
    </row>
    <row r="1040" spans="1:11" x14ac:dyDescent="0.3">
      <c r="A1040" s="93"/>
      <c r="B1040" s="91"/>
      <c r="C1040" s="76">
        <f>COUNT(Table89[[#This Row],[12-Month 
Follow-up Date]])</f>
        <v>0</v>
      </c>
      <c r="D1040" s="60"/>
      <c r="E1040" s="61"/>
      <c r="F1040" s="61"/>
      <c r="G1040" s="61"/>
      <c r="H1040" s="62"/>
      <c r="I1040" s="63"/>
      <c r="J1040" s="63"/>
      <c r="K1040" s="155"/>
    </row>
    <row r="1041" spans="1:11" x14ac:dyDescent="0.3">
      <c r="A1041" s="93"/>
      <c r="B1041" s="91"/>
      <c r="C1041" s="76">
        <f>COUNT(Table89[[#This Row],[12-Month 
Follow-up Date]])</f>
        <v>0</v>
      </c>
      <c r="D1041" s="60"/>
      <c r="E1041" s="61"/>
      <c r="F1041" s="61"/>
      <c r="G1041" s="61"/>
      <c r="H1041" s="62"/>
      <c r="I1041" s="63"/>
      <c r="J1041" s="63"/>
      <c r="K1041" s="155"/>
    </row>
    <row r="1042" spans="1:11" x14ac:dyDescent="0.3">
      <c r="A1042" s="93"/>
      <c r="B1042" s="91"/>
      <c r="C1042" s="76">
        <f>COUNT(Table89[[#This Row],[12-Month 
Follow-up Date]])</f>
        <v>0</v>
      </c>
      <c r="D1042" s="60"/>
      <c r="E1042" s="61"/>
      <c r="F1042" s="61"/>
      <c r="G1042" s="61"/>
      <c r="H1042" s="62"/>
      <c r="I1042" s="63"/>
      <c r="J1042" s="63"/>
      <c r="K1042" s="155"/>
    </row>
    <row r="1043" spans="1:11" x14ac:dyDescent="0.3">
      <c r="A1043" s="93"/>
      <c r="B1043" s="91"/>
      <c r="C1043" s="76">
        <f>COUNT(Table89[[#This Row],[12-Month 
Follow-up Date]])</f>
        <v>0</v>
      </c>
      <c r="D1043" s="60"/>
      <c r="E1043" s="61"/>
      <c r="F1043" s="61"/>
      <c r="G1043" s="61"/>
      <c r="H1043" s="62"/>
      <c r="I1043" s="63"/>
      <c r="J1043" s="63"/>
      <c r="K1043" s="155"/>
    </row>
    <row r="1044" spans="1:11" x14ac:dyDescent="0.3">
      <c r="A1044" s="93"/>
      <c r="B1044" s="91"/>
      <c r="C1044" s="76">
        <f>COUNT(Table89[[#This Row],[12-Month 
Follow-up Date]])</f>
        <v>0</v>
      </c>
      <c r="D1044" s="60"/>
      <c r="E1044" s="61"/>
      <c r="F1044" s="61"/>
      <c r="G1044" s="61"/>
      <c r="H1044" s="62"/>
      <c r="I1044" s="63"/>
      <c r="J1044" s="63"/>
      <c r="K1044" s="155"/>
    </row>
    <row r="1045" spans="1:11" x14ac:dyDescent="0.3">
      <c r="A1045" s="93"/>
      <c r="B1045" s="91"/>
      <c r="C1045" s="76">
        <f>COUNT(Table89[[#This Row],[12-Month 
Follow-up Date]])</f>
        <v>0</v>
      </c>
      <c r="D1045" s="60"/>
      <c r="E1045" s="61"/>
      <c r="F1045" s="61"/>
      <c r="G1045" s="61"/>
      <c r="H1045" s="62"/>
      <c r="I1045" s="63"/>
      <c r="J1045" s="63"/>
      <c r="K1045" s="155"/>
    </row>
    <row r="1046" spans="1:11" x14ac:dyDescent="0.3">
      <c r="A1046" s="93"/>
      <c r="B1046" s="91"/>
      <c r="C1046" s="76">
        <f>COUNT(Table89[[#This Row],[12-Month 
Follow-up Date]])</f>
        <v>0</v>
      </c>
      <c r="D1046" s="60"/>
      <c r="E1046" s="61"/>
      <c r="F1046" s="61"/>
      <c r="G1046" s="61"/>
      <c r="H1046" s="62"/>
      <c r="I1046" s="63"/>
      <c r="J1046" s="63"/>
      <c r="K1046" s="155"/>
    </row>
    <row r="1047" spans="1:11" x14ac:dyDescent="0.3">
      <c r="A1047" s="93"/>
      <c r="B1047" s="91"/>
      <c r="C1047" s="76">
        <f>COUNT(Table89[[#This Row],[12-Month 
Follow-up Date]])</f>
        <v>0</v>
      </c>
      <c r="D1047" s="60"/>
      <c r="E1047" s="61"/>
      <c r="F1047" s="61"/>
      <c r="G1047" s="61"/>
      <c r="H1047" s="62"/>
      <c r="I1047" s="63"/>
      <c r="J1047" s="63"/>
      <c r="K1047" s="155"/>
    </row>
    <row r="1048" spans="1:11" x14ac:dyDescent="0.3">
      <c r="A1048" s="93"/>
      <c r="B1048" s="91"/>
      <c r="C1048" s="76">
        <f>COUNT(Table89[[#This Row],[12-Month 
Follow-up Date]])</f>
        <v>0</v>
      </c>
      <c r="D1048" s="60"/>
      <c r="E1048" s="61"/>
      <c r="F1048" s="61"/>
      <c r="G1048" s="61"/>
      <c r="H1048" s="62"/>
      <c r="I1048" s="63"/>
      <c r="J1048" s="63"/>
      <c r="K1048" s="155"/>
    </row>
    <row r="1049" spans="1:11" x14ac:dyDescent="0.3">
      <c r="A1049" s="93"/>
      <c r="B1049" s="91"/>
      <c r="C1049" s="76">
        <f>COUNT(Table89[[#This Row],[12-Month 
Follow-up Date]])</f>
        <v>0</v>
      </c>
      <c r="D1049" s="60"/>
      <c r="E1049" s="61"/>
      <c r="F1049" s="61"/>
      <c r="G1049" s="61"/>
      <c r="H1049" s="62"/>
      <c r="I1049" s="63"/>
      <c r="J1049" s="63"/>
      <c r="K1049" s="155"/>
    </row>
    <row r="1050" spans="1:11" x14ac:dyDescent="0.3">
      <c r="A1050" s="93"/>
      <c r="B1050" s="91"/>
      <c r="C1050" s="76">
        <f>COUNT(Table89[[#This Row],[12-Month 
Follow-up Date]])</f>
        <v>0</v>
      </c>
      <c r="D1050" s="60"/>
      <c r="E1050" s="61"/>
      <c r="F1050" s="61"/>
      <c r="G1050" s="61"/>
      <c r="H1050" s="62"/>
      <c r="I1050" s="63"/>
      <c r="J1050" s="63"/>
      <c r="K1050" s="155"/>
    </row>
    <row r="1051" spans="1:11" x14ac:dyDescent="0.3">
      <c r="A1051" s="93"/>
      <c r="B1051" s="91"/>
      <c r="C1051" s="76">
        <f>COUNT(Table89[[#This Row],[12-Month 
Follow-up Date]])</f>
        <v>0</v>
      </c>
      <c r="D1051" s="60"/>
      <c r="E1051" s="61"/>
      <c r="F1051" s="61"/>
      <c r="G1051" s="61"/>
      <c r="H1051" s="62"/>
      <c r="I1051" s="63"/>
      <c r="J1051" s="63"/>
      <c r="K1051" s="155"/>
    </row>
    <row r="1052" spans="1:11" x14ac:dyDescent="0.3">
      <c r="A1052" s="93"/>
      <c r="B1052" s="91"/>
      <c r="C1052" s="76">
        <f>COUNT(Table89[[#This Row],[12-Month 
Follow-up Date]])</f>
        <v>0</v>
      </c>
      <c r="D1052" s="60"/>
      <c r="E1052" s="61"/>
      <c r="F1052" s="61"/>
      <c r="G1052" s="61"/>
      <c r="H1052" s="62"/>
      <c r="I1052" s="63"/>
      <c r="J1052" s="63"/>
      <c r="K1052" s="155"/>
    </row>
    <row r="1053" spans="1:11" x14ac:dyDescent="0.3">
      <c r="A1053" s="93"/>
      <c r="B1053" s="91"/>
      <c r="C1053" s="76">
        <f>COUNT(Table89[[#This Row],[12-Month 
Follow-up Date]])</f>
        <v>0</v>
      </c>
      <c r="D1053" s="60"/>
      <c r="E1053" s="61"/>
      <c r="F1053" s="61"/>
      <c r="G1053" s="61"/>
      <c r="H1053" s="62"/>
      <c r="I1053" s="63"/>
      <c r="J1053" s="63"/>
      <c r="K1053" s="155"/>
    </row>
    <row r="1054" spans="1:11" x14ac:dyDescent="0.3">
      <c r="A1054" s="93"/>
      <c r="B1054" s="91"/>
      <c r="C1054" s="76">
        <f>COUNT(Table89[[#This Row],[12-Month 
Follow-up Date]])</f>
        <v>0</v>
      </c>
      <c r="D1054" s="60"/>
      <c r="E1054" s="61"/>
      <c r="F1054" s="61"/>
      <c r="G1054" s="61"/>
      <c r="H1054" s="62"/>
      <c r="I1054" s="63"/>
      <c r="J1054" s="63"/>
      <c r="K1054" s="155"/>
    </row>
    <row r="1055" spans="1:11" x14ac:dyDescent="0.3">
      <c r="A1055" s="93"/>
      <c r="B1055" s="91"/>
      <c r="C1055" s="76">
        <f>COUNT(Table89[[#This Row],[12-Month 
Follow-up Date]])</f>
        <v>0</v>
      </c>
      <c r="D1055" s="60"/>
      <c r="E1055" s="61"/>
      <c r="F1055" s="61"/>
      <c r="G1055" s="61"/>
      <c r="H1055" s="62"/>
      <c r="I1055" s="63"/>
      <c r="J1055" s="63"/>
      <c r="K1055" s="155"/>
    </row>
    <row r="1056" spans="1:11" x14ac:dyDescent="0.3">
      <c r="A1056" s="93"/>
      <c r="B1056" s="91"/>
      <c r="C1056" s="76">
        <f>COUNT(Table89[[#This Row],[12-Month 
Follow-up Date]])</f>
        <v>0</v>
      </c>
      <c r="D1056" s="60"/>
      <c r="E1056" s="61"/>
      <c r="F1056" s="61"/>
      <c r="G1056" s="61"/>
      <c r="H1056" s="62"/>
      <c r="I1056" s="63"/>
      <c r="J1056" s="63"/>
      <c r="K1056" s="155"/>
    </row>
    <row r="1057" spans="1:11" x14ac:dyDescent="0.3">
      <c r="A1057" s="93"/>
      <c r="B1057" s="91"/>
      <c r="C1057" s="76">
        <f>COUNT(Table89[[#This Row],[12-Month 
Follow-up Date]])</f>
        <v>0</v>
      </c>
      <c r="D1057" s="60"/>
      <c r="E1057" s="61"/>
      <c r="F1057" s="61"/>
      <c r="G1057" s="61"/>
      <c r="H1057" s="62"/>
      <c r="I1057" s="63"/>
      <c r="J1057" s="63"/>
      <c r="K1057" s="155"/>
    </row>
    <row r="1058" spans="1:11" x14ac:dyDescent="0.3">
      <c r="A1058" s="93"/>
      <c r="B1058" s="91"/>
      <c r="C1058" s="76">
        <f>COUNT(Table89[[#This Row],[12-Month 
Follow-up Date]])</f>
        <v>0</v>
      </c>
      <c r="D1058" s="60"/>
      <c r="E1058" s="61"/>
      <c r="F1058" s="61"/>
      <c r="G1058" s="61"/>
      <c r="H1058" s="62"/>
      <c r="I1058" s="63"/>
      <c r="J1058" s="63"/>
      <c r="K1058" s="155"/>
    </row>
    <row r="1059" spans="1:11" x14ac:dyDescent="0.3">
      <c r="A1059" s="93"/>
      <c r="B1059" s="91"/>
      <c r="C1059" s="76">
        <f>COUNT(Table89[[#This Row],[12-Month 
Follow-up Date]])</f>
        <v>0</v>
      </c>
      <c r="D1059" s="60"/>
      <c r="E1059" s="61"/>
      <c r="F1059" s="61"/>
      <c r="G1059" s="61"/>
      <c r="H1059" s="62"/>
      <c r="I1059" s="63"/>
      <c r="J1059" s="63"/>
      <c r="K1059" s="155"/>
    </row>
    <row r="1060" spans="1:11" x14ac:dyDescent="0.3">
      <c r="A1060" s="93"/>
      <c r="B1060" s="91"/>
      <c r="C1060" s="76">
        <f>COUNT(Table89[[#This Row],[12-Month 
Follow-up Date]])</f>
        <v>0</v>
      </c>
      <c r="D1060" s="60"/>
      <c r="E1060" s="61"/>
      <c r="F1060" s="61"/>
      <c r="G1060" s="61"/>
      <c r="H1060" s="62"/>
      <c r="I1060" s="63"/>
      <c r="J1060" s="63"/>
      <c r="K1060" s="155"/>
    </row>
    <row r="1061" spans="1:11" x14ac:dyDescent="0.3">
      <c r="A1061" s="93"/>
      <c r="B1061" s="91"/>
      <c r="C1061" s="76">
        <f>COUNT(Table89[[#This Row],[12-Month 
Follow-up Date]])</f>
        <v>0</v>
      </c>
      <c r="D1061" s="60"/>
      <c r="E1061" s="61"/>
      <c r="F1061" s="61"/>
      <c r="G1061" s="61"/>
      <c r="H1061" s="62"/>
      <c r="I1061" s="63"/>
      <c r="J1061" s="63"/>
      <c r="K1061" s="155"/>
    </row>
    <row r="1062" spans="1:11" x14ac:dyDescent="0.3">
      <c r="A1062" s="93"/>
      <c r="B1062" s="91"/>
      <c r="C1062" s="76">
        <f>COUNT(Table89[[#This Row],[12-Month 
Follow-up Date]])</f>
        <v>0</v>
      </c>
      <c r="D1062" s="60"/>
      <c r="E1062" s="61"/>
      <c r="F1062" s="61"/>
      <c r="G1062" s="61"/>
      <c r="H1062" s="62"/>
      <c r="I1062" s="63"/>
      <c r="J1062" s="63"/>
      <c r="K1062" s="155"/>
    </row>
    <row r="1063" spans="1:11" x14ac:dyDescent="0.3">
      <c r="A1063" s="93"/>
      <c r="B1063" s="91"/>
      <c r="C1063" s="76">
        <f>COUNT(Table89[[#This Row],[12-Month 
Follow-up Date]])</f>
        <v>0</v>
      </c>
      <c r="D1063" s="60"/>
      <c r="E1063" s="61"/>
      <c r="F1063" s="61"/>
      <c r="G1063" s="61"/>
      <c r="H1063" s="62"/>
      <c r="I1063" s="63"/>
      <c r="J1063" s="63"/>
      <c r="K1063" s="155"/>
    </row>
    <row r="1064" spans="1:11" x14ac:dyDescent="0.3">
      <c r="A1064" s="93"/>
      <c r="B1064" s="91"/>
      <c r="C1064" s="76">
        <f>COUNT(Table89[[#This Row],[12-Month 
Follow-up Date]])</f>
        <v>0</v>
      </c>
      <c r="D1064" s="60"/>
      <c r="E1064" s="61"/>
      <c r="F1064" s="61"/>
      <c r="G1064" s="61"/>
      <c r="H1064" s="62"/>
      <c r="I1064" s="63"/>
      <c r="J1064" s="63"/>
      <c r="K1064" s="155"/>
    </row>
    <row r="1065" spans="1:11" x14ac:dyDescent="0.3">
      <c r="A1065" s="93"/>
      <c r="B1065" s="91"/>
      <c r="C1065" s="76">
        <f>COUNT(Table89[[#This Row],[12-Month 
Follow-up Date]])</f>
        <v>0</v>
      </c>
      <c r="D1065" s="60"/>
      <c r="E1065" s="61"/>
      <c r="F1065" s="61"/>
      <c r="G1065" s="61"/>
      <c r="H1065" s="62"/>
      <c r="I1065" s="63"/>
      <c r="J1065" s="63"/>
      <c r="K1065" s="155"/>
    </row>
    <row r="1066" spans="1:11" x14ac:dyDescent="0.3">
      <c r="A1066" s="93"/>
      <c r="B1066" s="91"/>
      <c r="C1066" s="76">
        <f>COUNT(Table89[[#This Row],[12-Month 
Follow-up Date]])</f>
        <v>0</v>
      </c>
      <c r="D1066" s="60"/>
      <c r="E1066" s="61"/>
      <c r="F1066" s="61"/>
      <c r="G1066" s="61"/>
      <c r="H1066" s="62"/>
      <c r="I1066" s="63"/>
      <c r="J1066" s="63"/>
      <c r="K1066" s="155"/>
    </row>
    <row r="1067" spans="1:11" x14ac:dyDescent="0.3">
      <c r="A1067" s="93"/>
      <c r="B1067" s="91"/>
      <c r="C1067" s="76">
        <f>COUNT(Table89[[#This Row],[12-Month 
Follow-up Date]])</f>
        <v>0</v>
      </c>
      <c r="D1067" s="60"/>
      <c r="E1067" s="61"/>
      <c r="F1067" s="61"/>
      <c r="G1067" s="61"/>
      <c r="H1067" s="62"/>
      <c r="I1067" s="63"/>
      <c r="J1067" s="63"/>
      <c r="K1067" s="155"/>
    </row>
    <row r="1068" spans="1:11" x14ac:dyDescent="0.3">
      <c r="A1068" s="93"/>
      <c r="B1068" s="91"/>
      <c r="C1068" s="76">
        <f>COUNT(Table89[[#This Row],[12-Month 
Follow-up Date]])</f>
        <v>0</v>
      </c>
      <c r="D1068" s="60"/>
      <c r="E1068" s="61"/>
      <c r="F1068" s="61"/>
      <c r="G1068" s="61"/>
      <c r="H1068" s="62"/>
      <c r="I1068" s="63"/>
      <c r="J1068" s="63"/>
      <c r="K1068" s="155"/>
    </row>
    <row r="1069" spans="1:11" x14ac:dyDescent="0.3">
      <c r="A1069" s="93"/>
      <c r="B1069" s="91"/>
      <c r="C1069" s="76">
        <f>COUNT(Table89[[#This Row],[12-Month 
Follow-up Date]])</f>
        <v>0</v>
      </c>
      <c r="D1069" s="60"/>
      <c r="E1069" s="61"/>
      <c r="F1069" s="61"/>
      <c r="G1069" s="61"/>
      <c r="H1069" s="62"/>
      <c r="I1069" s="63"/>
      <c r="J1069" s="63"/>
      <c r="K1069" s="155"/>
    </row>
    <row r="1070" spans="1:11" x14ac:dyDescent="0.3">
      <c r="A1070" s="93"/>
      <c r="B1070" s="91"/>
      <c r="C1070" s="76">
        <f>COUNT(Table89[[#This Row],[12-Month 
Follow-up Date]])</f>
        <v>0</v>
      </c>
      <c r="D1070" s="60"/>
      <c r="E1070" s="61"/>
      <c r="F1070" s="61"/>
      <c r="G1070" s="61"/>
      <c r="H1070" s="62"/>
      <c r="I1070" s="63"/>
      <c r="J1070" s="63"/>
      <c r="K1070" s="155"/>
    </row>
    <row r="1071" spans="1:11" x14ac:dyDescent="0.3">
      <c r="A1071" s="93"/>
      <c r="B1071" s="91"/>
      <c r="C1071" s="76">
        <f>COUNT(Table89[[#This Row],[12-Month 
Follow-up Date]])</f>
        <v>0</v>
      </c>
      <c r="D1071" s="60"/>
      <c r="E1071" s="61"/>
      <c r="F1071" s="61"/>
      <c r="G1071" s="61"/>
      <c r="H1071" s="62"/>
      <c r="I1071" s="63"/>
      <c r="J1071" s="63"/>
      <c r="K1071" s="155"/>
    </row>
    <row r="1072" spans="1:11" x14ac:dyDescent="0.3">
      <c r="A1072" s="93"/>
      <c r="B1072" s="91"/>
      <c r="C1072" s="76">
        <f>COUNT(Table89[[#This Row],[12-Month 
Follow-up Date]])</f>
        <v>0</v>
      </c>
      <c r="D1072" s="60"/>
      <c r="E1072" s="61"/>
      <c r="F1072" s="61"/>
      <c r="G1072" s="61"/>
      <c r="H1072" s="62"/>
      <c r="I1072" s="63"/>
      <c r="J1072" s="63"/>
      <c r="K1072" s="155"/>
    </row>
    <row r="1073" spans="1:11" x14ac:dyDescent="0.3">
      <c r="A1073" s="93"/>
      <c r="B1073" s="91"/>
      <c r="C1073" s="76">
        <f>COUNT(Table89[[#This Row],[12-Month 
Follow-up Date]])</f>
        <v>0</v>
      </c>
      <c r="D1073" s="60"/>
      <c r="E1073" s="61"/>
      <c r="F1073" s="61"/>
      <c r="G1073" s="61"/>
      <c r="H1073" s="62"/>
      <c r="I1073" s="63"/>
      <c r="J1073" s="63"/>
      <c r="K1073" s="155"/>
    </row>
    <row r="1074" spans="1:11" x14ac:dyDescent="0.3">
      <c r="A1074" s="93"/>
      <c r="B1074" s="91"/>
      <c r="C1074" s="76">
        <f>COUNT(Table89[[#This Row],[12-Month 
Follow-up Date]])</f>
        <v>0</v>
      </c>
      <c r="D1074" s="60"/>
      <c r="E1074" s="61"/>
      <c r="F1074" s="61"/>
      <c r="G1074" s="61"/>
      <c r="H1074" s="62"/>
      <c r="I1074" s="63"/>
      <c r="J1074" s="63"/>
      <c r="K1074" s="155"/>
    </row>
    <row r="1075" spans="1:11" x14ac:dyDescent="0.3">
      <c r="A1075" s="93"/>
      <c r="B1075" s="91"/>
      <c r="C1075" s="76">
        <f>COUNT(Table89[[#This Row],[12-Month 
Follow-up Date]])</f>
        <v>0</v>
      </c>
      <c r="D1075" s="60"/>
      <c r="E1075" s="61"/>
      <c r="F1075" s="61"/>
      <c r="G1075" s="61"/>
      <c r="H1075" s="62"/>
      <c r="I1075" s="63"/>
      <c r="J1075" s="63"/>
      <c r="K1075" s="155"/>
    </row>
    <row r="1076" spans="1:11" x14ac:dyDescent="0.3">
      <c r="A1076" s="93"/>
      <c r="B1076" s="91"/>
      <c r="C1076" s="76">
        <f>COUNT(Table89[[#This Row],[12-Month 
Follow-up Date]])</f>
        <v>0</v>
      </c>
      <c r="D1076" s="60"/>
      <c r="E1076" s="61"/>
      <c r="F1076" s="61"/>
      <c r="G1076" s="61"/>
      <c r="H1076" s="62"/>
      <c r="I1076" s="63"/>
      <c r="J1076" s="63"/>
      <c r="K1076" s="155"/>
    </row>
    <row r="1077" spans="1:11" x14ac:dyDescent="0.3">
      <c r="A1077" s="93"/>
      <c r="B1077" s="91"/>
      <c r="C1077" s="76">
        <f>COUNT(Table89[[#This Row],[12-Month 
Follow-up Date]])</f>
        <v>0</v>
      </c>
      <c r="D1077" s="60"/>
      <c r="E1077" s="61"/>
      <c r="F1077" s="61"/>
      <c r="G1077" s="61"/>
      <c r="H1077" s="62"/>
      <c r="I1077" s="63"/>
      <c r="J1077" s="63"/>
      <c r="K1077" s="155"/>
    </row>
    <row r="1078" spans="1:11" x14ac:dyDescent="0.3">
      <c r="A1078" s="93"/>
      <c r="B1078" s="91"/>
      <c r="C1078" s="76">
        <f>COUNT(Table89[[#This Row],[12-Month 
Follow-up Date]])</f>
        <v>0</v>
      </c>
      <c r="D1078" s="60"/>
      <c r="E1078" s="61"/>
      <c r="F1078" s="61"/>
      <c r="G1078" s="61"/>
      <c r="H1078" s="62"/>
      <c r="I1078" s="63"/>
      <c r="J1078" s="63"/>
      <c r="K1078" s="155"/>
    </row>
    <row r="1079" spans="1:11" x14ac:dyDescent="0.3">
      <c r="A1079" s="93"/>
      <c r="B1079" s="91"/>
      <c r="C1079" s="76">
        <f>COUNT(Table89[[#This Row],[12-Month 
Follow-up Date]])</f>
        <v>0</v>
      </c>
      <c r="D1079" s="60"/>
      <c r="E1079" s="61"/>
      <c r="F1079" s="61"/>
      <c r="G1079" s="61"/>
      <c r="H1079" s="62"/>
      <c r="I1079" s="63"/>
      <c r="J1079" s="63"/>
      <c r="K1079" s="155"/>
    </row>
    <row r="1080" spans="1:11" x14ac:dyDescent="0.3">
      <c r="A1080" s="93"/>
      <c r="B1080" s="91"/>
      <c r="C1080" s="76">
        <f>COUNT(Table89[[#This Row],[12-Month 
Follow-up Date]])</f>
        <v>0</v>
      </c>
      <c r="D1080" s="60"/>
      <c r="E1080" s="61"/>
      <c r="F1080" s="61"/>
      <c r="G1080" s="61"/>
      <c r="H1080" s="62"/>
      <c r="I1080" s="63"/>
      <c r="J1080" s="63"/>
      <c r="K1080" s="155"/>
    </row>
    <row r="1081" spans="1:11" x14ac:dyDescent="0.3">
      <c r="A1081" s="93"/>
      <c r="B1081" s="91"/>
      <c r="C1081" s="76">
        <f>COUNT(Table89[[#This Row],[12-Month 
Follow-up Date]])</f>
        <v>0</v>
      </c>
      <c r="D1081" s="60"/>
      <c r="E1081" s="61"/>
      <c r="F1081" s="61"/>
      <c r="G1081" s="61"/>
      <c r="H1081" s="62"/>
      <c r="I1081" s="63"/>
      <c r="J1081" s="63"/>
      <c r="K1081" s="155"/>
    </row>
    <row r="1082" spans="1:11" x14ac:dyDescent="0.3">
      <c r="A1082" s="93"/>
      <c r="B1082" s="91"/>
      <c r="C1082" s="76">
        <f>COUNT(Table89[[#This Row],[12-Month 
Follow-up Date]])</f>
        <v>0</v>
      </c>
      <c r="D1082" s="60"/>
      <c r="E1082" s="61"/>
      <c r="F1082" s="61"/>
      <c r="G1082" s="61"/>
      <c r="H1082" s="62"/>
      <c r="I1082" s="63"/>
      <c r="J1082" s="63"/>
      <c r="K1082" s="155"/>
    </row>
    <row r="1083" spans="1:11" x14ac:dyDescent="0.3">
      <c r="A1083" s="93"/>
      <c r="B1083" s="91"/>
      <c r="C1083" s="76">
        <f>COUNT(Table89[[#This Row],[12-Month 
Follow-up Date]])</f>
        <v>0</v>
      </c>
      <c r="D1083" s="60"/>
      <c r="E1083" s="61"/>
      <c r="F1083" s="61"/>
      <c r="G1083" s="61"/>
      <c r="H1083" s="62"/>
      <c r="I1083" s="63"/>
      <c r="J1083" s="63"/>
      <c r="K1083" s="155"/>
    </row>
    <row r="1084" spans="1:11" x14ac:dyDescent="0.3">
      <c r="A1084" s="93"/>
      <c r="B1084" s="91"/>
      <c r="C1084" s="76">
        <f>COUNT(Table89[[#This Row],[12-Month 
Follow-up Date]])</f>
        <v>0</v>
      </c>
      <c r="D1084" s="60"/>
      <c r="E1084" s="61"/>
      <c r="F1084" s="61"/>
      <c r="G1084" s="61"/>
      <c r="H1084" s="62"/>
      <c r="I1084" s="63"/>
      <c r="J1084" s="63"/>
      <c r="K1084" s="155"/>
    </row>
    <row r="1085" spans="1:11" x14ac:dyDescent="0.3">
      <c r="A1085" s="93"/>
      <c r="B1085" s="91"/>
      <c r="C1085" s="76">
        <f>COUNT(Table89[[#This Row],[12-Month 
Follow-up Date]])</f>
        <v>0</v>
      </c>
      <c r="D1085" s="60"/>
      <c r="E1085" s="61"/>
      <c r="F1085" s="61"/>
      <c r="G1085" s="61"/>
      <c r="H1085" s="62"/>
      <c r="I1085" s="63"/>
      <c r="J1085" s="63"/>
      <c r="K1085" s="155"/>
    </row>
    <row r="1086" spans="1:11" x14ac:dyDescent="0.3">
      <c r="A1086" s="93"/>
      <c r="B1086" s="91"/>
      <c r="C1086" s="76">
        <f>COUNT(Table89[[#This Row],[12-Month 
Follow-up Date]])</f>
        <v>0</v>
      </c>
      <c r="D1086" s="60"/>
      <c r="E1086" s="61"/>
      <c r="F1086" s="61"/>
      <c r="G1086" s="61"/>
      <c r="H1086" s="62"/>
      <c r="I1086" s="63"/>
      <c r="J1086" s="63"/>
      <c r="K1086" s="155"/>
    </row>
    <row r="1087" spans="1:11" x14ac:dyDescent="0.3">
      <c r="A1087" s="93"/>
      <c r="B1087" s="91"/>
      <c r="C1087" s="76">
        <f>COUNT(Table89[[#This Row],[12-Month 
Follow-up Date]])</f>
        <v>0</v>
      </c>
      <c r="D1087" s="60"/>
      <c r="E1087" s="61"/>
      <c r="F1087" s="61"/>
      <c r="G1087" s="61"/>
      <c r="H1087" s="62"/>
      <c r="I1087" s="63"/>
      <c r="J1087" s="63"/>
      <c r="K1087" s="155"/>
    </row>
    <row r="1088" spans="1:11" x14ac:dyDescent="0.3">
      <c r="A1088" s="93"/>
      <c r="B1088" s="91"/>
      <c r="C1088" s="76">
        <f>COUNT(Table89[[#This Row],[12-Month 
Follow-up Date]])</f>
        <v>0</v>
      </c>
      <c r="D1088" s="60"/>
      <c r="E1088" s="61"/>
      <c r="F1088" s="61"/>
      <c r="G1088" s="61"/>
      <c r="H1088" s="62"/>
      <c r="I1088" s="63"/>
      <c r="J1088" s="63"/>
      <c r="K1088" s="155"/>
    </row>
    <row r="1089" spans="1:11" x14ac:dyDescent="0.3">
      <c r="A1089" s="93"/>
      <c r="B1089" s="91"/>
      <c r="C1089" s="76">
        <f>COUNT(Table89[[#This Row],[12-Month 
Follow-up Date]])</f>
        <v>0</v>
      </c>
      <c r="D1089" s="60"/>
      <c r="E1089" s="61"/>
      <c r="F1089" s="61"/>
      <c r="G1089" s="61"/>
      <c r="H1089" s="62"/>
      <c r="I1089" s="63"/>
      <c r="J1089" s="63"/>
      <c r="K1089" s="155"/>
    </row>
    <row r="1090" spans="1:11" x14ac:dyDescent="0.3">
      <c r="A1090" s="93"/>
      <c r="B1090" s="91"/>
      <c r="C1090" s="76">
        <f>COUNT(Table89[[#This Row],[12-Month 
Follow-up Date]])</f>
        <v>0</v>
      </c>
      <c r="D1090" s="60"/>
      <c r="E1090" s="61"/>
      <c r="F1090" s="61"/>
      <c r="G1090" s="61"/>
      <c r="H1090" s="62"/>
      <c r="I1090" s="63"/>
      <c r="J1090" s="63"/>
      <c r="K1090" s="155"/>
    </row>
    <row r="1091" spans="1:11" x14ac:dyDescent="0.3">
      <c r="A1091" s="93"/>
      <c r="B1091" s="91"/>
      <c r="C1091" s="76">
        <f>COUNT(Table89[[#This Row],[12-Month 
Follow-up Date]])</f>
        <v>0</v>
      </c>
      <c r="D1091" s="60"/>
      <c r="E1091" s="61"/>
      <c r="F1091" s="61"/>
      <c r="G1091" s="61"/>
      <c r="H1091" s="62"/>
      <c r="I1091" s="63"/>
      <c r="J1091" s="63"/>
      <c r="K1091" s="155"/>
    </row>
    <row r="1092" spans="1:11" x14ac:dyDescent="0.3">
      <c r="A1092" s="93"/>
      <c r="B1092" s="91"/>
      <c r="C1092" s="76">
        <f>COUNT(Table89[[#This Row],[12-Month 
Follow-up Date]])</f>
        <v>0</v>
      </c>
      <c r="D1092" s="60"/>
      <c r="E1092" s="61"/>
      <c r="F1092" s="61"/>
      <c r="G1092" s="61"/>
      <c r="H1092" s="62"/>
      <c r="I1092" s="63"/>
      <c r="J1092" s="63"/>
      <c r="K1092" s="155"/>
    </row>
    <row r="1093" spans="1:11" x14ac:dyDescent="0.3">
      <c r="A1093" s="93"/>
      <c r="B1093" s="91"/>
      <c r="C1093" s="76">
        <f>COUNT(Table89[[#This Row],[12-Month 
Follow-up Date]])</f>
        <v>0</v>
      </c>
      <c r="D1093" s="60"/>
      <c r="E1093" s="61"/>
      <c r="F1093" s="61"/>
      <c r="G1093" s="61"/>
      <c r="H1093" s="62"/>
      <c r="I1093" s="63"/>
      <c r="J1093" s="63"/>
      <c r="K1093" s="155"/>
    </row>
    <row r="1094" spans="1:11" x14ac:dyDescent="0.3">
      <c r="A1094" s="93"/>
      <c r="B1094" s="91"/>
      <c r="C1094" s="76">
        <f>COUNT(Table89[[#This Row],[12-Month 
Follow-up Date]])</f>
        <v>0</v>
      </c>
      <c r="D1094" s="60"/>
      <c r="E1094" s="61"/>
      <c r="F1094" s="61"/>
      <c r="G1094" s="61"/>
      <c r="H1094" s="62"/>
      <c r="I1094" s="63"/>
      <c r="J1094" s="63"/>
      <c r="K1094" s="155"/>
    </row>
    <row r="1095" spans="1:11" x14ac:dyDescent="0.3">
      <c r="A1095" s="93"/>
      <c r="B1095" s="91"/>
      <c r="C1095" s="76">
        <f>COUNT(Table89[[#This Row],[12-Month 
Follow-up Date]])</f>
        <v>0</v>
      </c>
      <c r="D1095" s="60"/>
      <c r="E1095" s="61"/>
      <c r="F1095" s="61"/>
      <c r="G1095" s="61"/>
      <c r="H1095" s="62"/>
      <c r="I1095" s="63"/>
      <c r="J1095" s="63"/>
      <c r="K1095" s="155"/>
    </row>
    <row r="1096" spans="1:11" x14ac:dyDescent="0.3">
      <c r="A1096" s="93"/>
      <c r="B1096" s="91"/>
      <c r="C1096" s="76">
        <f>COUNT(Table89[[#This Row],[12-Month 
Follow-up Date]])</f>
        <v>0</v>
      </c>
      <c r="D1096" s="60"/>
      <c r="E1096" s="61"/>
      <c r="F1096" s="61"/>
      <c r="G1096" s="61"/>
      <c r="H1096" s="62"/>
      <c r="I1096" s="63"/>
      <c r="J1096" s="63"/>
      <c r="K1096" s="155"/>
    </row>
    <row r="1097" spans="1:11" x14ac:dyDescent="0.3">
      <c r="A1097" s="93"/>
      <c r="B1097" s="91"/>
      <c r="C1097" s="76">
        <f>COUNT(Table89[[#This Row],[12-Month 
Follow-up Date]])</f>
        <v>0</v>
      </c>
      <c r="D1097" s="60"/>
      <c r="E1097" s="61"/>
      <c r="F1097" s="61"/>
      <c r="G1097" s="61"/>
      <c r="H1097" s="62"/>
      <c r="I1097" s="63"/>
      <c r="J1097" s="63"/>
      <c r="K1097" s="155"/>
    </row>
    <row r="1098" spans="1:11" x14ac:dyDescent="0.3">
      <c r="A1098" s="93"/>
      <c r="B1098" s="91"/>
      <c r="C1098" s="76">
        <f>COUNT(Table89[[#This Row],[12-Month 
Follow-up Date]])</f>
        <v>0</v>
      </c>
      <c r="D1098" s="60"/>
      <c r="E1098" s="61"/>
      <c r="F1098" s="61"/>
      <c r="G1098" s="61"/>
      <c r="H1098" s="62"/>
      <c r="I1098" s="63"/>
      <c r="J1098" s="63"/>
      <c r="K1098" s="155"/>
    </row>
    <row r="1099" spans="1:11" x14ac:dyDescent="0.3">
      <c r="A1099" s="93"/>
      <c r="B1099" s="91"/>
      <c r="C1099" s="76">
        <f>COUNT(Table89[[#This Row],[12-Month 
Follow-up Date]])</f>
        <v>0</v>
      </c>
      <c r="D1099" s="60"/>
      <c r="E1099" s="61"/>
      <c r="F1099" s="61"/>
      <c r="G1099" s="61"/>
      <c r="H1099" s="62"/>
      <c r="I1099" s="63"/>
      <c r="J1099" s="63"/>
      <c r="K1099" s="155"/>
    </row>
    <row r="1100" spans="1:11" x14ac:dyDescent="0.3">
      <c r="A1100" s="93"/>
      <c r="B1100" s="91"/>
      <c r="C1100" s="76">
        <f>COUNT(Table89[[#This Row],[12-Month 
Follow-up Date]])</f>
        <v>0</v>
      </c>
      <c r="D1100" s="60"/>
      <c r="E1100" s="61"/>
      <c r="F1100" s="61"/>
      <c r="G1100" s="61"/>
      <c r="H1100" s="62"/>
      <c r="I1100" s="63"/>
      <c r="J1100" s="63"/>
      <c r="K1100" s="155"/>
    </row>
    <row r="1101" spans="1:11" x14ac:dyDescent="0.3">
      <c r="A1101" s="93"/>
      <c r="B1101" s="91"/>
      <c r="C1101" s="76">
        <f>COUNT(Table89[[#This Row],[12-Month 
Follow-up Date]])</f>
        <v>0</v>
      </c>
      <c r="D1101" s="60"/>
      <c r="E1101" s="61"/>
      <c r="F1101" s="61"/>
      <c r="G1101" s="61"/>
      <c r="H1101" s="62"/>
      <c r="I1101" s="63"/>
      <c r="J1101" s="63"/>
      <c r="K1101" s="155"/>
    </row>
    <row r="1102" spans="1:11" x14ac:dyDescent="0.3">
      <c r="A1102" s="93"/>
      <c r="B1102" s="91"/>
      <c r="C1102" s="76">
        <f>COUNT(Table89[[#This Row],[12-Month 
Follow-up Date]])</f>
        <v>0</v>
      </c>
      <c r="D1102" s="60"/>
      <c r="E1102" s="61"/>
      <c r="F1102" s="61"/>
      <c r="G1102" s="61"/>
      <c r="H1102" s="62"/>
      <c r="I1102" s="63"/>
      <c r="J1102" s="63"/>
      <c r="K1102" s="155"/>
    </row>
    <row r="1103" spans="1:11" x14ac:dyDescent="0.3">
      <c r="A1103" s="93"/>
      <c r="B1103" s="91"/>
      <c r="C1103" s="76">
        <f>COUNT(Table89[[#This Row],[12-Month 
Follow-up Date]])</f>
        <v>0</v>
      </c>
      <c r="D1103" s="60"/>
      <c r="E1103" s="61"/>
      <c r="F1103" s="61"/>
      <c r="G1103" s="61"/>
      <c r="H1103" s="62"/>
      <c r="I1103" s="63"/>
      <c r="J1103" s="63"/>
      <c r="K1103" s="155"/>
    </row>
    <row r="1104" spans="1:11" x14ac:dyDescent="0.3">
      <c r="A1104" s="93"/>
      <c r="B1104" s="91"/>
      <c r="C1104" s="76">
        <f>COUNT(Table89[[#This Row],[12-Month 
Follow-up Date]])</f>
        <v>0</v>
      </c>
      <c r="D1104" s="60"/>
      <c r="E1104" s="61"/>
      <c r="F1104" s="61"/>
      <c r="G1104" s="61"/>
      <c r="H1104" s="62"/>
      <c r="I1104" s="63"/>
      <c r="J1104" s="63"/>
      <c r="K1104" s="155"/>
    </row>
    <row r="1105" spans="1:11" x14ac:dyDescent="0.3">
      <c r="A1105" s="93"/>
      <c r="B1105" s="91"/>
      <c r="C1105" s="76">
        <f>COUNT(Table89[[#This Row],[12-Month 
Follow-up Date]])</f>
        <v>0</v>
      </c>
      <c r="D1105" s="60"/>
      <c r="E1105" s="61"/>
      <c r="F1105" s="61"/>
      <c r="G1105" s="61"/>
      <c r="H1105" s="62"/>
      <c r="I1105" s="63"/>
      <c r="J1105" s="63"/>
      <c r="K1105" s="155"/>
    </row>
    <row r="1106" spans="1:11" x14ac:dyDescent="0.3">
      <c r="A1106" s="93"/>
      <c r="B1106" s="91"/>
      <c r="C1106" s="76">
        <f>COUNT(Table89[[#This Row],[12-Month 
Follow-up Date]])</f>
        <v>0</v>
      </c>
      <c r="D1106" s="60"/>
      <c r="E1106" s="61"/>
      <c r="F1106" s="61"/>
      <c r="G1106" s="61"/>
      <c r="H1106" s="62"/>
      <c r="I1106" s="63"/>
      <c r="J1106" s="63"/>
      <c r="K1106" s="155"/>
    </row>
    <row r="1107" spans="1:11" x14ac:dyDescent="0.3">
      <c r="A1107" s="93"/>
      <c r="B1107" s="91"/>
      <c r="C1107" s="76">
        <f>COUNT(Table89[[#This Row],[12-Month 
Follow-up Date]])</f>
        <v>0</v>
      </c>
      <c r="D1107" s="60"/>
      <c r="E1107" s="61"/>
      <c r="F1107" s="61"/>
      <c r="G1107" s="61"/>
      <c r="H1107" s="62"/>
      <c r="I1107" s="63"/>
      <c r="J1107" s="63"/>
      <c r="K1107" s="155"/>
    </row>
    <row r="1108" spans="1:11" x14ac:dyDescent="0.3">
      <c r="A1108" s="93"/>
      <c r="B1108" s="91"/>
      <c r="C1108" s="76">
        <f>COUNT(Table89[[#This Row],[12-Month 
Follow-up Date]])</f>
        <v>0</v>
      </c>
      <c r="D1108" s="60"/>
      <c r="E1108" s="61"/>
      <c r="F1108" s="61"/>
      <c r="G1108" s="61"/>
      <c r="H1108" s="62"/>
      <c r="I1108" s="63"/>
      <c r="J1108" s="63"/>
      <c r="K1108" s="155"/>
    </row>
    <row r="1109" spans="1:11" x14ac:dyDescent="0.3">
      <c r="A1109" s="93"/>
      <c r="B1109" s="91"/>
      <c r="C1109" s="76">
        <f>COUNT(Table89[[#This Row],[12-Month 
Follow-up Date]])</f>
        <v>0</v>
      </c>
      <c r="D1109" s="60"/>
      <c r="E1109" s="61"/>
      <c r="F1109" s="61"/>
      <c r="G1109" s="61"/>
      <c r="H1109" s="62"/>
      <c r="I1109" s="63"/>
      <c r="J1109" s="63"/>
      <c r="K1109" s="155"/>
    </row>
    <row r="1110" spans="1:11" x14ac:dyDescent="0.3">
      <c r="A1110" s="93"/>
      <c r="B1110" s="91"/>
      <c r="C1110" s="76">
        <f>COUNT(Table89[[#This Row],[12-Month 
Follow-up Date]])</f>
        <v>0</v>
      </c>
      <c r="D1110" s="60"/>
      <c r="E1110" s="61"/>
      <c r="F1110" s="61"/>
      <c r="G1110" s="61"/>
      <c r="H1110" s="62"/>
      <c r="I1110" s="63"/>
      <c r="J1110" s="63"/>
      <c r="K1110" s="155"/>
    </row>
    <row r="1111" spans="1:11" x14ac:dyDescent="0.3">
      <c r="A1111" s="93"/>
      <c r="B1111" s="91"/>
      <c r="C1111" s="76">
        <f>COUNT(Table89[[#This Row],[12-Month 
Follow-up Date]])</f>
        <v>0</v>
      </c>
      <c r="D1111" s="60"/>
      <c r="E1111" s="61"/>
      <c r="F1111" s="61"/>
      <c r="G1111" s="61"/>
      <c r="H1111" s="62"/>
      <c r="I1111" s="63"/>
      <c r="J1111" s="63"/>
      <c r="K1111" s="155"/>
    </row>
    <row r="1112" spans="1:11" x14ac:dyDescent="0.3">
      <c r="A1112" s="93"/>
      <c r="B1112" s="91"/>
      <c r="C1112" s="76">
        <f>COUNT(Table89[[#This Row],[12-Month 
Follow-up Date]])</f>
        <v>0</v>
      </c>
      <c r="D1112" s="60"/>
      <c r="E1112" s="61"/>
      <c r="F1112" s="61"/>
      <c r="G1112" s="61"/>
      <c r="H1112" s="62"/>
      <c r="I1112" s="63"/>
      <c r="J1112" s="63"/>
      <c r="K1112" s="155"/>
    </row>
    <row r="1113" spans="1:11" x14ac:dyDescent="0.3">
      <c r="A1113" s="93"/>
      <c r="B1113" s="91"/>
      <c r="C1113" s="76">
        <f>COUNT(Table89[[#This Row],[12-Month 
Follow-up Date]])</f>
        <v>0</v>
      </c>
      <c r="D1113" s="60"/>
      <c r="E1113" s="61"/>
      <c r="F1113" s="61"/>
      <c r="G1113" s="61"/>
      <c r="H1113" s="62"/>
      <c r="I1113" s="63"/>
      <c r="J1113" s="63"/>
      <c r="K1113" s="155"/>
    </row>
    <row r="1114" spans="1:11" x14ac:dyDescent="0.3">
      <c r="A1114" s="93"/>
      <c r="B1114" s="91"/>
      <c r="C1114" s="76">
        <f>COUNT(Table89[[#This Row],[12-Month 
Follow-up Date]])</f>
        <v>0</v>
      </c>
      <c r="D1114" s="60"/>
      <c r="E1114" s="61"/>
      <c r="F1114" s="61"/>
      <c r="G1114" s="61"/>
      <c r="H1114" s="62"/>
      <c r="I1114" s="63"/>
      <c r="J1114" s="63"/>
      <c r="K1114" s="155"/>
    </row>
    <row r="1115" spans="1:11" x14ac:dyDescent="0.3">
      <c r="A1115" s="93"/>
      <c r="B1115" s="91"/>
      <c r="C1115" s="76">
        <f>COUNT(Table89[[#This Row],[12-Month 
Follow-up Date]])</f>
        <v>0</v>
      </c>
      <c r="D1115" s="60"/>
      <c r="E1115" s="61"/>
      <c r="F1115" s="61"/>
      <c r="G1115" s="61"/>
      <c r="H1115" s="62"/>
      <c r="I1115" s="63"/>
      <c r="J1115" s="63"/>
      <c r="K1115" s="155"/>
    </row>
    <row r="1116" spans="1:11" x14ac:dyDescent="0.3">
      <c r="A1116" s="93"/>
      <c r="B1116" s="91"/>
      <c r="C1116" s="76">
        <f>COUNT(Table89[[#This Row],[12-Month 
Follow-up Date]])</f>
        <v>0</v>
      </c>
      <c r="D1116" s="60"/>
      <c r="E1116" s="61"/>
      <c r="F1116" s="61"/>
      <c r="G1116" s="61"/>
      <c r="H1116" s="62"/>
      <c r="I1116" s="63"/>
      <c r="J1116" s="63"/>
      <c r="K1116" s="155"/>
    </row>
    <row r="1117" spans="1:11" x14ac:dyDescent="0.3">
      <c r="A1117" s="93"/>
      <c r="B1117" s="91"/>
      <c r="C1117" s="76">
        <f>COUNT(Table89[[#This Row],[12-Month 
Follow-up Date]])</f>
        <v>0</v>
      </c>
      <c r="D1117" s="60"/>
      <c r="E1117" s="61"/>
      <c r="F1117" s="61"/>
      <c r="G1117" s="61"/>
      <c r="H1117" s="62"/>
      <c r="I1117" s="63"/>
      <c r="J1117" s="63"/>
      <c r="K1117" s="155"/>
    </row>
    <row r="1118" spans="1:11" x14ac:dyDescent="0.3">
      <c r="A1118" s="93"/>
      <c r="B1118" s="91"/>
      <c r="C1118" s="76">
        <f>COUNT(Table89[[#This Row],[12-Month 
Follow-up Date]])</f>
        <v>0</v>
      </c>
      <c r="D1118" s="60"/>
      <c r="E1118" s="61"/>
      <c r="F1118" s="61"/>
      <c r="G1118" s="61"/>
      <c r="H1118" s="62"/>
      <c r="I1118" s="63"/>
      <c r="J1118" s="63"/>
      <c r="K1118" s="155"/>
    </row>
    <row r="1119" spans="1:11" x14ac:dyDescent="0.3">
      <c r="A1119" s="93"/>
      <c r="B1119" s="91"/>
      <c r="C1119" s="76">
        <f>COUNT(Table89[[#This Row],[12-Month 
Follow-up Date]])</f>
        <v>0</v>
      </c>
      <c r="D1119" s="60"/>
      <c r="E1119" s="61"/>
      <c r="F1119" s="61"/>
      <c r="G1119" s="61"/>
      <c r="H1119" s="62"/>
      <c r="I1119" s="63"/>
      <c r="J1119" s="63"/>
      <c r="K1119" s="155"/>
    </row>
    <row r="1120" spans="1:11" x14ac:dyDescent="0.3">
      <c r="A1120" s="93"/>
      <c r="B1120" s="91"/>
      <c r="C1120" s="76">
        <f>COUNT(Table89[[#This Row],[12-Month 
Follow-up Date]])</f>
        <v>0</v>
      </c>
      <c r="D1120" s="60"/>
      <c r="E1120" s="61"/>
      <c r="F1120" s="61"/>
      <c r="G1120" s="61"/>
      <c r="H1120" s="62"/>
      <c r="I1120" s="63"/>
      <c r="J1120" s="63"/>
      <c r="K1120" s="155"/>
    </row>
    <row r="1121" spans="1:11" x14ac:dyDescent="0.3">
      <c r="A1121" s="93"/>
      <c r="B1121" s="91"/>
      <c r="C1121" s="76">
        <f>COUNT(Table89[[#This Row],[12-Month 
Follow-up Date]])</f>
        <v>0</v>
      </c>
      <c r="D1121" s="60"/>
      <c r="E1121" s="61"/>
      <c r="F1121" s="61"/>
      <c r="G1121" s="61"/>
      <c r="H1121" s="62"/>
      <c r="I1121" s="63"/>
      <c r="J1121" s="63"/>
      <c r="K1121" s="155"/>
    </row>
    <row r="1122" spans="1:11" x14ac:dyDescent="0.3">
      <c r="A1122" s="93"/>
      <c r="B1122" s="91"/>
      <c r="C1122" s="76">
        <f>COUNT(Table89[[#This Row],[12-Month 
Follow-up Date]])</f>
        <v>0</v>
      </c>
      <c r="D1122" s="60"/>
      <c r="E1122" s="61"/>
      <c r="F1122" s="61"/>
      <c r="G1122" s="61"/>
      <c r="H1122" s="62"/>
      <c r="I1122" s="63"/>
      <c r="J1122" s="63"/>
      <c r="K1122" s="155"/>
    </row>
    <row r="1123" spans="1:11" x14ac:dyDescent="0.3">
      <c r="A1123" s="93"/>
      <c r="B1123" s="91"/>
      <c r="C1123" s="76">
        <f>COUNT(Table89[[#This Row],[12-Month 
Follow-up Date]])</f>
        <v>0</v>
      </c>
      <c r="D1123" s="60"/>
      <c r="E1123" s="61"/>
      <c r="F1123" s="61"/>
      <c r="G1123" s="61"/>
      <c r="H1123" s="62"/>
      <c r="I1123" s="63"/>
      <c r="J1123" s="63"/>
      <c r="K1123" s="155"/>
    </row>
    <row r="1124" spans="1:11" x14ac:dyDescent="0.3">
      <c r="A1124" s="93"/>
      <c r="B1124" s="91"/>
      <c r="C1124" s="76">
        <f>COUNT(Table89[[#This Row],[12-Month 
Follow-up Date]])</f>
        <v>0</v>
      </c>
      <c r="D1124" s="60"/>
      <c r="E1124" s="61"/>
      <c r="F1124" s="61"/>
      <c r="G1124" s="61"/>
      <c r="H1124" s="62"/>
      <c r="I1124" s="63"/>
      <c r="J1124" s="63"/>
      <c r="K1124" s="155"/>
    </row>
    <row r="1125" spans="1:11" x14ac:dyDescent="0.3">
      <c r="A1125" s="93"/>
      <c r="B1125" s="91"/>
      <c r="C1125" s="76">
        <f>COUNT(Table89[[#This Row],[12-Month 
Follow-up Date]])</f>
        <v>0</v>
      </c>
      <c r="D1125" s="60"/>
      <c r="E1125" s="61"/>
      <c r="F1125" s="61"/>
      <c r="G1125" s="61"/>
      <c r="H1125" s="62"/>
      <c r="I1125" s="63"/>
      <c r="J1125" s="63"/>
      <c r="K1125" s="155"/>
    </row>
    <row r="1126" spans="1:11" x14ac:dyDescent="0.3">
      <c r="A1126" s="93"/>
      <c r="B1126" s="91"/>
      <c r="C1126" s="76">
        <f>COUNT(Table89[[#This Row],[12-Month 
Follow-up Date]])</f>
        <v>0</v>
      </c>
      <c r="D1126" s="60"/>
      <c r="E1126" s="61"/>
      <c r="F1126" s="61"/>
      <c r="G1126" s="61"/>
      <c r="H1126" s="62"/>
      <c r="I1126" s="63"/>
      <c r="J1126" s="63"/>
      <c r="K1126" s="155"/>
    </row>
    <row r="1127" spans="1:11" x14ac:dyDescent="0.3">
      <c r="A1127" s="93"/>
      <c r="B1127" s="91"/>
      <c r="C1127" s="76">
        <f>COUNT(Table89[[#This Row],[12-Month 
Follow-up Date]])</f>
        <v>0</v>
      </c>
      <c r="D1127" s="60"/>
      <c r="E1127" s="61"/>
      <c r="F1127" s="61"/>
      <c r="G1127" s="61"/>
      <c r="H1127" s="62"/>
      <c r="I1127" s="63"/>
      <c r="J1127" s="63"/>
      <c r="K1127" s="155"/>
    </row>
    <row r="1128" spans="1:11" x14ac:dyDescent="0.3">
      <c r="A1128" s="93"/>
      <c r="B1128" s="91"/>
      <c r="C1128" s="76">
        <f>COUNT(Table89[[#This Row],[12-Month 
Follow-up Date]])</f>
        <v>0</v>
      </c>
      <c r="D1128" s="60"/>
      <c r="E1128" s="61"/>
      <c r="F1128" s="61"/>
      <c r="G1128" s="61"/>
      <c r="H1128" s="62"/>
      <c r="I1128" s="63"/>
      <c r="J1128" s="63"/>
      <c r="K1128" s="155"/>
    </row>
    <row r="1129" spans="1:11" x14ac:dyDescent="0.3">
      <c r="A1129" s="93"/>
      <c r="B1129" s="91"/>
      <c r="C1129" s="76">
        <f>COUNT(Table89[[#This Row],[12-Month 
Follow-up Date]])</f>
        <v>0</v>
      </c>
      <c r="D1129" s="60"/>
      <c r="E1129" s="61"/>
      <c r="F1129" s="61"/>
      <c r="G1129" s="61"/>
      <c r="H1129" s="62"/>
      <c r="I1129" s="63"/>
      <c r="J1129" s="63"/>
      <c r="K1129" s="155"/>
    </row>
    <row r="1130" spans="1:11" x14ac:dyDescent="0.3">
      <c r="A1130" s="93"/>
      <c r="B1130" s="91"/>
      <c r="C1130" s="76">
        <f>COUNT(Table89[[#This Row],[12-Month 
Follow-up Date]])</f>
        <v>0</v>
      </c>
      <c r="D1130" s="60"/>
      <c r="E1130" s="61"/>
      <c r="F1130" s="61"/>
      <c r="G1130" s="61"/>
      <c r="H1130" s="62"/>
      <c r="I1130" s="63"/>
      <c r="J1130" s="63"/>
      <c r="K1130" s="155"/>
    </row>
    <row r="1131" spans="1:11" x14ac:dyDescent="0.3">
      <c r="A1131" s="93"/>
      <c r="B1131" s="91"/>
      <c r="C1131" s="76">
        <f>COUNT(Table89[[#This Row],[12-Month 
Follow-up Date]])</f>
        <v>0</v>
      </c>
      <c r="D1131" s="60"/>
      <c r="E1131" s="61"/>
      <c r="F1131" s="61"/>
      <c r="G1131" s="61"/>
      <c r="H1131" s="62"/>
      <c r="I1131" s="63"/>
      <c r="J1131" s="63"/>
      <c r="K1131" s="155"/>
    </row>
    <row r="1132" spans="1:11" x14ac:dyDescent="0.3">
      <c r="A1132" s="93"/>
      <c r="B1132" s="91"/>
      <c r="C1132" s="76">
        <f>COUNT(Table89[[#This Row],[12-Month 
Follow-up Date]])</f>
        <v>0</v>
      </c>
      <c r="D1132" s="60"/>
      <c r="E1132" s="61"/>
      <c r="F1132" s="61"/>
      <c r="G1132" s="61"/>
      <c r="H1132" s="62"/>
      <c r="I1132" s="63"/>
      <c r="J1132" s="63"/>
      <c r="K1132" s="155"/>
    </row>
    <row r="1133" spans="1:11" x14ac:dyDescent="0.3">
      <c r="A1133" s="93"/>
      <c r="B1133" s="91"/>
      <c r="C1133" s="76">
        <f>COUNT(Table89[[#This Row],[12-Month 
Follow-up Date]])</f>
        <v>0</v>
      </c>
      <c r="D1133" s="60"/>
      <c r="E1133" s="61"/>
      <c r="F1133" s="61"/>
      <c r="G1133" s="61"/>
      <c r="H1133" s="62"/>
      <c r="I1133" s="63"/>
      <c r="J1133" s="63"/>
      <c r="K1133" s="155"/>
    </row>
    <row r="1134" spans="1:11" x14ac:dyDescent="0.3">
      <c r="A1134" s="93"/>
      <c r="B1134" s="91"/>
      <c r="C1134" s="76">
        <f>COUNT(Table89[[#This Row],[12-Month 
Follow-up Date]])</f>
        <v>0</v>
      </c>
      <c r="D1134" s="60"/>
      <c r="E1134" s="61"/>
      <c r="F1134" s="61"/>
      <c r="G1134" s="61"/>
      <c r="H1134" s="62"/>
      <c r="I1134" s="63"/>
      <c r="J1134" s="63"/>
      <c r="K1134" s="155"/>
    </row>
    <row r="1135" spans="1:11" x14ac:dyDescent="0.3">
      <c r="A1135" s="93"/>
      <c r="B1135" s="91"/>
      <c r="C1135" s="76">
        <f>COUNT(Table89[[#This Row],[12-Month 
Follow-up Date]])</f>
        <v>0</v>
      </c>
      <c r="D1135" s="60"/>
      <c r="E1135" s="61"/>
      <c r="F1135" s="61"/>
      <c r="G1135" s="61"/>
      <c r="H1135" s="62"/>
      <c r="I1135" s="63"/>
      <c r="J1135" s="63"/>
      <c r="K1135" s="155"/>
    </row>
    <row r="1136" spans="1:11" x14ac:dyDescent="0.3">
      <c r="A1136" s="93"/>
      <c r="B1136" s="91"/>
      <c r="C1136" s="76">
        <f>COUNT(Table89[[#This Row],[12-Month 
Follow-up Date]])</f>
        <v>0</v>
      </c>
      <c r="D1136" s="60"/>
      <c r="E1136" s="61"/>
      <c r="F1136" s="61"/>
      <c r="G1136" s="61"/>
      <c r="H1136" s="62"/>
      <c r="I1136" s="63"/>
      <c r="J1136" s="63"/>
      <c r="K1136" s="155"/>
    </row>
    <row r="1137" spans="1:11" x14ac:dyDescent="0.3">
      <c r="A1137" s="93"/>
      <c r="B1137" s="91"/>
      <c r="C1137" s="76">
        <f>COUNT(Table89[[#This Row],[12-Month 
Follow-up Date]])</f>
        <v>0</v>
      </c>
      <c r="D1137" s="60"/>
      <c r="E1137" s="61"/>
      <c r="F1137" s="61"/>
      <c r="G1137" s="61"/>
      <c r="H1137" s="62"/>
      <c r="I1137" s="63"/>
      <c r="J1137" s="63"/>
      <c r="K1137" s="155"/>
    </row>
    <row r="1138" spans="1:11" x14ac:dyDescent="0.3">
      <c r="A1138" s="93"/>
      <c r="B1138" s="91"/>
      <c r="C1138" s="76">
        <f>COUNT(Table89[[#This Row],[12-Month 
Follow-up Date]])</f>
        <v>0</v>
      </c>
      <c r="D1138" s="60"/>
      <c r="E1138" s="61"/>
      <c r="F1138" s="61"/>
      <c r="G1138" s="61"/>
      <c r="H1138" s="62"/>
      <c r="I1138" s="63"/>
      <c r="J1138" s="63"/>
      <c r="K1138" s="155"/>
    </row>
    <row r="1139" spans="1:11" x14ac:dyDescent="0.3">
      <c r="A1139" s="93"/>
      <c r="B1139" s="91"/>
      <c r="C1139" s="76">
        <f>COUNT(Table89[[#This Row],[12-Month 
Follow-up Date]])</f>
        <v>0</v>
      </c>
      <c r="D1139" s="60"/>
      <c r="E1139" s="61"/>
      <c r="F1139" s="61"/>
      <c r="G1139" s="61"/>
      <c r="H1139" s="62"/>
      <c r="I1139" s="63"/>
      <c r="J1139" s="63"/>
      <c r="K1139" s="155"/>
    </row>
    <row r="1140" spans="1:11" x14ac:dyDescent="0.3">
      <c r="A1140" s="93"/>
      <c r="B1140" s="91"/>
      <c r="C1140" s="76">
        <f>COUNT(Table89[[#This Row],[12-Month 
Follow-up Date]])</f>
        <v>0</v>
      </c>
      <c r="D1140" s="60"/>
      <c r="E1140" s="61"/>
      <c r="F1140" s="61"/>
      <c r="G1140" s="61"/>
      <c r="H1140" s="62"/>
      <c r="I1140" s="63"/>
      <c r="J1140" s="63"/>
      <c r="K1140" s="155"/>
    </row>
    <row r="1141" spans="1:11" x14ac:dyDescent="0.3">
      <c r="A1141" s="93"/>
      <c r="B1141" s="91"/>
      <c r="C1141" s="76">
        <f>COUNT(Table89[[#This Row],[12-Month 
Follow-up Date]])</f>
        <v>0</v>
      </c>
      <c r="D1141" s="60"/>
      <c r="E1141" s="61"/>
      <c r="F1141" s="61"/>
      <c r="G1141" s="61"/>
      <c r="H1141" s="62"/>
      <c r="I1141" s="63"/>
      <c r="J1141" s="63"/>
      <c r="K1141" s="155"/>
    </row>
    <row r="1142" spans="1:11" x14ac:dyDescent="0.3">
      <c r="A1142" s="93"/>
      <c r="B1142" s="91"/>
      <c r="C1142" s="76">
        <f>COUNT(Table89[[#This Row],[12-Month 
Follow-up Date]])</f>
        <v>0</v>
      </c>
      <c r="D1142" s="60"/>
      <c r="E1142" s="61"/>
      <c r="F1142" s="61"/>
      <c r="G1142" s="61"/>
      <c r="H1142" s="62"/>
      <c r="I1142" s="63"/>
      <c r="J1142" s="63"/>
      <c r="K1142" s="155"/>
    </row>
    <row r="1143" spans="1:11" x14ac:dyDescent="0.3">
      <c r="A1143" s="93"/>
      <c r="B1143" s="91"/>
      <c r="C1143" s="76">
        <f>COUNT(Table89[[#This Row],[12-Month 
Follow-up Date]])</f>
        <v>0</v>
      </c>
      <c r="D1143" s="60"/>
      <c r="E1143" s="61"/>
      <c r="F1143" s="61"/>
      <c r="G1143" s="61"/>
      <c r="H1143" s="62"/>
      <c r="I1143" s="63"/>
      <c r="J1143" s="63"/>
      <c r="K1143" s="155"/>
    </row>
    <row r="1144" spans="1:11" x14ac:dyDescent="0.3">
      <c r="A1144" s="93"/>
      <c r="B1144" s="91"/>
      <c r="C1144" s="76">
        <f>COUNT(Table89[[#This Row],[12-Month 
Follow-up Date]])</f>
        <v>0</v>
      </c>
      <c r="D1144" s="60"/>
      <c r="E1144" s="61"/>
      <c r="F1144" s="61"/>
      <c r="G1144" s="61"/>
      <c r="H1144" s="62"/>
      <c r="I1144" s="63"/>
      <c r="J1144" s="63"/>
      <c r="K1144" s="155"/>
    </row>
    <row r="1145" spans="1:11" x14ac:dyDescent="0.3">
      <c r="A1145" s="93"/>
      <c r="B1145" s="91"/>
      <c r="C1145" s="76">
        <f>COUNT(Table89[[#This Row],[12-Month 
Follow-up Date]])</f>
        <v>0</v>
      </c>
      <c r="D1145" s="60"/>
      <c r="E1145" s="61"/>
      <c r="F1145" s="61"/>
      <c r="G1145" s="61"/>
      <c r="H1145" s="62"/>
      <c r="I1145" s="63"/>
      <c r="J1145" s="63"/>
      <c r="K1145" s="155"/>
    </row>
    <row r="1146" spans="1:11" x14ac:dyDescent="0.3">
      <c r="A1146" s="93"/>
      <c r="B1146" s="91"/>
      <c r="C1146" s="76">
        <f>COUNT(Table89[[#This Row],[12-Month 
Follow-up Date]])</f>
        <v>0</v>
      </c>
      <c r="D1146" s="60"/>
      <c r="E1146" s="61"/>
      <c r="F1146" s="61"/>
      <c r="G1146" s="61"/>
      <c r="H1146" s="62"/>
      <c r="I1146" s="63"/>
      <c r="J1146" s="63"/>
      <c r="K1146" s="155"/>
    </row>
    <row r="1147" spans="1:11" x14ac:dyDescent="0.3">
      <c r="A1147" s="93"/>
      <c r="B1147" s="91"/>
      <c r="C1147" s="76">
        <f>COUNT(Table89[[#This Row],[12-Month 
Follow-up Date]])</f>
        <v>0</v>
      </c>
      <c r="D1147" s="60"/>
      <c r="E1147" s="61"/>
      <c r="F1147" s="61"/>
      <c r="G1147" s="61"/>
      <c r="H1147" s="62"/>
      <c r="I1147" s="63"/>
      <c r="J1147" s="63"/>
      <c r="K1147" s="155"/>
    </row>
    <row r="1148" spans="1:11" x14ac:dyDescent="0.3">
      <c r="A1148" s="93"/>
      <c r="B1148" s="91"/>
      <c r="C1148" s="76">
        <f>COUNT(Table89[[#This Row],[12-Month 
Follow-up Date]])</f>
        <v>0</v>
      </c>
      <c r="D1148" s="60"/>
      <c r="E1148" s="61"/>
      <c r="F1148" s="61"/>
      <c r="G1148" s="61"/>
      <c r="H1148" s="62"/>
      <c r="I1148" s="63"/>
      <c r="J1148" s="63"/>
      <c r="K1148" s="155"/>
    </row>
    <row r="1149" spans="1:11" x14ac:dyDescent="0.3">
      <c r="A1149" s="93"/>
      <c r="B1149" s="91"/>
      <c r="C1149" s="76">
        <f>COUNT(Table89[[#This Row],[12-Month 
Follow-up Date]])</f>
        <v>0</v>
      </c>
      <c r="D1149" s="60"/>
      <c r="E1149" s="61"/>
      <c r="F1149" s="61"/>
      <c r="G1149" s="61"/>
      <c r="H1149" s="62"/>
      <c r="I1149" s="63"/>
      <c r="J1149" s="63"/>
      <c r="K1149" s="155"/>
    </row>
    <row r="1150" spans="1:11" x14ac:dyDescent="0.3">
      <c r="A1150" s="93"/>
      <c r="B1150" s="91"/>
      <c r="C1150" s="76">
        <f>COUNT(Table89[[#This Row],[12-Month 
Follow-up Date]])</f>
        <v>0</v>
      </c>
      <c r="D1150" s="60"/>
      <c r="E1150" s="61"/>
      <c r="F1150" s="61"/>
      <c r="G1150" s="61"/>
      <c r="H1150" s="62"/>
      <c r="I1150" s="63"/>
      <c r="J1150" s="63"/>
      <c r="K1150" s="155"/>
    </row>
    <row r="1151" spans="1:11" x14ac:dyDescent="0.3">
      <c r="A1151" s="93"/>
      <c r="B1151" s="91"/>
      <c r="C1151" s="76">
        <f>COUNT(Table89[[#This Row],[12-Month 
Follow-up Date]])</f>
        <v>0</v>
      </c>
      <c r="D1151" s="60"/>
      <c r="E1151" s="61"/>
      <c r="F1151" s="61"/>
      <c r="G1151" s="61"/>
      <c r="H1151" s="62"/>
      <c r="I1151" s="63"/>
      <c r="J1151" s="63"/>
      <c r="K1151" s="155"/>
    </row>
    <row r="1152" spans="1:11" x14ac:dyDescent="0.3">
      <c r="A1152" s="93"/>
      <c r="B1152" s="91"/>
      <c r="C1152" s="76">
        <f>COUNT(Table89[[#This Row],[12-Month 
Follow-up Date]])</f>
        <v>0</v>
      </c>
      <c r="D1152" s="60"/>
      <c r="E1152" s="61"/>
      <c r="F1152" s="61"/>
      <c r="G1152" s="61"/>
      <c r="H1152" s="62"/>
      <c r="I1152" s="63"/>
      <c r="J1152" s="63"/>
      <c r="K1152" s="155"/>
    </row>
    <row r="1153" spans="1:11" x14ac:dyDescent="0.3">
      <c r="A1153" s="93"/>
      <c r="B1153" s="91"/>
      <c r="C1153" s="76">
        <f>COUNT(Table89[[#This Row],[12-Month 
Follow-up Date]])</f>
        <v>0</v>
      </c>
      <c r="D1153" s="60"/>
      <c r="E1153" s="61"/>
      <c r="F1153" s="61"/>
      <c r="G1153" s="61"/>
      <c r="H1153" s="62"/>
      <c r="I1153" s="63"/>
      <c r="J1153" s="63"/>
      <c r="K1153" s="155"/>
    </row>
    <row r="1154" spans="1:11" x14ac:dyDescent="0.3">
      <c r="A1154" s="93"/>
      <c r="B1154" s="91"/>
      <c r="C1154" s="76">
        <f>COUNT(Table89[[#This Row],[12-Month 
Follow-up Date]])</f>
        <v>0</v>
      </c>
      <c r="D1154" s="60"/>
      <c r="E1154" s="61"/>
      <c r="F1154" s="61"/>
      <c r="G1154" s="61"/>
      <c r="H1154" s="62"/>
      <c r="I1154" s="63"/>
      <c r="J1154" s="63"/>
      <c r="K1154" s="155"/>
    </row>
    <row r="1155" spans="1:11" x14ac:dyDescent="0.3">
      <c r="A1155" s="93"/>
      <c r="B1155" s="91"/>
      <c r="C1155" s="76">
        <f>COUNT(Table89[[#This Row],[12-Month 
Follow-up Date]])</f>
        <v>0</v>
      </c>
      <c r="D1155" s="60"/>
      <c r="E1155" s="61"/>
      <c r="F1155" s="61"/>
      <c r="G1155" s="61"/>
      <c r="H1155" s="62"/>
      <c r="I1155" s="63"/>
      <c r="J1155" s="63"/>
      <c r="K1155" s="155"/>
    </row>
    <row r="1156" spans="1:11" x14ac:dyDescent="0.3">
      <c r="A1156" s="93"/>
      <c r="B1156" s="91"/>
      <c r="C1156" s="76">
        <f>COUNT(Table89[[#This Row],[12-Month 
Follow-up Date]])</f>
        <v>0</v>
      </c>
      <c r="D1156" s="60"/>
      <c r="E1156" s="61"/>
      <c r="F1156" s="61"/>
      <c r="G1156" s="61"/>
      <c r="H1156" s="62"/>
      <c r="I1156" s="63"/>
      <c r="J1156" s="63"/>
      <c r="K1156" s="155"/>
    </row>
    <row r="1157" spans="1:11" x14ac:dyDescent="0.3">
      <c r="A1157" s="93"/>
      <c r="B1157" s="91"/>
      <c r="C1157" s="76">
        <f>COUNT(Table89[[#This Row],[12-Month 
Follow-up Date]])</f>
        <v>0</v>
      </c>
      <c r="D1157" s="60"/>
      <c r="E1157" s="61"/>
      <c r="F1157" s="61"/>
      <c r="G1157" s="61"/>
      <c r="H1157" s="62"/>
      <c r="I1157" s="63"/>
      <c r="J1157" s="63"/>
      <c r="K1157" s="155"/>
    </row>
    <row r="1158" spans="1:11" x14ac:dyDescent="0.3">
      <c r="A1158" s="93"/>
      <c r="B1158" s="91"/>
      <c r="C1158" s="76">
        <f>COUNT(Table89[[#This Row],[12-Month 
Follow-up Date]])</f>
        <v>0</v>
      </c>
      <c r="D1158" s="60"/>
      <c r="E1158" s="61"/>
      <c r="F1158" s="61"/>
      <c r="G1158" s="61"/>
      <c r="H1158" s="62"/>
      <c r="I1158" s="63"/>
      <c r="J1158" s="63"/>
      <c r="K1158" s="155"/>
    </row>
    <row r="1159" spans="1:11" x14ac:dyDescent="0.3">
      <c r="A1159" s="93"/>
      <c r="B1159" s="91"/>
      <c r="C1159" s="76">
        <f>COUNT(Table89[[#This Row],[12-Month 
Follow-up Date]])</f>
        <v>0</v>
      </c>
      <c r="D1159" s="60"/>
      <c r="E1159" s="61"/>
      <c r="F1159" s="61"/>
      <c r="G1159" s="61"/>
      <c r="H1159" s="62"/>
      <c r="I1159" s="63"/>
      <c r="J1159" s="63"/>
      <c r="K1159" s="155"/>
    </row>
    <row r="1160" spans="1:11" x14ac:dyDescent="0.3">
      <c r="A1160" s="93"/>
      <c r="B1160" s="91"/>
      <c r="C1160" s="76">
        <f>COUNT(Table89[[#This Row],[12-Month 
Follow-up Date]])</f>
        <v>0</v>
      </c>
      <c r="D1160" s="60"/>
      <c r="E1160" s="61"/>
      <c r="F1160" s="61"/>
      <c r="G1160" s="61"/>
      <c r="H1160" s="62"/>
      <c r="I1160" s="63"/>
      <c r="J1160" s="63"/>
      <c r="K1160" s="155"/>
    </row>
    <row r="1161" spans="1:11" x14ac:dyDescent="0.3">
      <c r="A1161" s="93"/>
      <c r="B1161" s="91"/>
      <c r="C1161" s="76">
        <f>COUNT(Table89[[#This Row],[12-Month 
Follow-up Date]])</f>
        <v>0</v>
      </c>
      <c r="D1161" s="60"/>
      <c r="E1161" s="61"/>
      <c r="F1161" s="61"/>
      <c r="G1161" s="61"/>
      <c r="H1161" s="62"/>
      <c r="I1161" s="63"/>
      <c r="J1161" s="63"/>
      <c r="K1161" s="155"/>
    </row>
    <row r="1162" spans="1:11" x14ac:dyDescent="0.3">
      <c r="A1162" s="93"/>
      <c r="B1162" s="91"/>
      <c r="C1162" s="76">
        <f>COUNT(Table89[[#This Row],[12-Month 
Follow-up Date]])</f>
        <v>0</v>
      </c>
      <c r="D1162" s="60"/>
      <c r="E1162" s="61"/>
      <c r="F1162" s="61"/>
      <c r="G1162" s="61"/>
      <c r="H1162" s="62"/>
      <c r="I1162" s="63"/>
      <c r="J1162" s="63"/>
      <c r="K1162" s="155"/>
    </row>
    <row r="1163" spans="1:11" x14ac:dyDescent="0.3">
      <c r="A1163" s="93"/>
      <c r="B1163" s="91"/>
      <c r="C1163" s="76">
        <f>COUNT(Table89[[#This Row],[12-Month 
Follow-up Date]])</f>
        <v>0</v>
      </c>
      <c r="D1163" s="60"/>
      <c r="E1163" s="61"/>
      <c r="F1163" s="61"/>
      <c r="G1163" s="61"/>
      <c r="H1163" s="62"/>
      <c r="I1163" s="63"/>
      <c r="J1163" s="63"/>
      <c r="K1163" s="155"/>
    </row>
    <row r="1164" spans="1:11" x14ac:dyDescent="0.3">
      <c r="A1164" s="93"/>
      <c r="B1164" s="91"/>
      <c r="C1164" s="76">
        <f>COUNT(Table89[[#This Row],[12-Month 
Follow-up Date]])</f>
        <v>0</v>
      </c>
      <c r="D1164" s="60"/>
      <c r="E1164" s="61"/>
      <c r="F1164" s="61"/>
      <c r="G1164" s="61"/>
      <c r="H1164" s="62"/>
      <c r="I1164" s="63"/>
      <c r="J1164" s="63"/>
      <c r="K1164" s="155"/>
    </row>
    <row r="1165" spans="1:11" x14ac:dyDescent="0.3">
      <c r="A1165" s="93"/>
      <c r="B1165" s="91"/>
      <c r="C1165" s="76">
        <f>COUNT(Table89[[#This Row],[12-Month 
Follow-up Date]])</f>
        <v>0</v>
      </c>
      <c r="D1165" s="60"/>
      <c r="E1165" s="61"/>
      <c r="F1165" s="61"/>
      <c r="G1165" s="61"/>
      <c r="H1165" s="62"/>
      <c r="I1165" s="63"/>
      <c r="J1165" s="63"/>
      <c r="K1165" s="155"/>
    </row>
    <row r="1166" spans="1:11" x14ac:dyDescent="0.3">
      <c r="A1166" s="93"/>
      <c r="B1166" s="91"/>
      <c r="C1166" s="76">
        <f>COUNT(Table89[[#This Row],[12-Month 
Follow-up Date]])</f>
        <v>0</v>
      </c>
      <c r="D1166" s="60"/>
      <c r="E1166" s="61"/>
      <c r="F1166" s="61"/>
      <c r="G1166" s="61"/>
      <c r="H1166" s="62"/>
      <c r="I1166" s="63"/>
      <c r="J1166" s="63"/>
      <c r="K1166" s="155"/>
    </row>
    <row r="1167" spans="1:11" x14ac:dyDescent="0.3">
      <c r="A1167" s="93"/>
      <c r="B1167" s="91"/>
      <c r="C1167" s="76">
        <f>COUNT(Table89[[#This Row],[12-Month 
Follow-up Date]])</f>
        <v>0</v>
      </c>
      <c r="D1167" s="60"/>
      <c r="E1167" s="61"/>
      <c r="F1167" s="61"/>
      <c r="G1167" s="61"/>
      <c r="H1167" s="62"/>
      <c r="I1167" s="63"/>
      <c r="J1167" s="63"/>
      <c r="K1167" s="155"/>
    </row>
    <row r="1168" spans="1:11" x14ac:dyDescent="0.3">
      <c r="A1168" s="93"/>
      <c r="B1168" s="91"/>
      <c r="C1168" s="76">
        <f>COUNT(Table89[[#This Row],[12-Month 
Follow-up Date]])</f>
        <v>0</v>
      </c>
      <c r="D1168" s="60"/>
      <c r="E1168" s="61"/>
      <c r="F1168" s="61"/>
      <c r="G1168" s="61"/>
      <c r="H1168" s="62"/>
      <c r="I1168" s="63"/>
      <c r="J1168" s="63"/>
      <c r="K1168" s="155"/>
    </row>
    <row r="1169" spans="1:11" x14ac:dyDescent="0.3">
      <c r="A1169" s="93"/>
      <c r="B1169" s="91"/>
      <c r="C1169" s="76">
        <f>COUNT(Table89[[#This Row],[12-Month 
Follow-up Date]])</f>
        <v>0</v>
      </c>
      <c r="D1169" s="60"/>
      <c r="E1169" s="61"/>
      <c r="F1169" s="61"/>
      <c r="G1169" s="61"/>
      <c r="H1169" s="62"/>
      <c r="I1169" s="63"/>
      <c r="J1169" s="63"/>
      <c r="K1169" s="155"/>
    </row>
    <row r="1170" spans="1:11" x14ac:dyDescent="0.3">
      <c r="A1170" s="93"/>
      <c r="B1170" s="91"/>
      <c r="C1170" s="76">
        <f>COUNT(Table89[[#This Row],[12-Month 
Follow-up Date]])</f>
        <v>0</v>
      </c>
      <c r="D1170" s="60"/>
      <c r="E1170" s="61"/>
      <c r="F1170" s="61"/>
      <c r="G1170" s="61"/>
      <c r="H1170" s="62"/>
      <c r="I1170" s="63"/>
      <c r="J1170" s="63"/>
      <c r="K1170" s="155"/>
    </row>
    <row r="1171" spans="1:11" x14ac:dyDescent="0.3">
      <c r="A1171" s="93"/>
      <c r="B1171" s="91"/>
      <c r="C1171" s="76">
        <f>COUNT(Table89[[#This Row],[12-Month 
Follow-up Date]])</f>
        <v>0</v>
      </c>
      <c r="D1171" s="60"/>
      <c r="E1171" s="61"/>
      <c r="F1171" s="61"/>
      <c r="G1171" s="61"/>
      <c r="H1171" s="62"/>
      <c r="I1171" s="63"/>
      <c r="J1171" s="63"/>
      <c r="K1171" s="155"/>
    </row>
    <row r="1172" spans="1:11" x14ac:dyDescent="0.3">
      <c r="A1172" s="93"/>
      <c r="B1172" s="91"/>
      <c r="C1172" s="76">
        <f>COUNT(Table89[[#This Row],[12-Month 
Follow-up Date]])</f>
        <v>0</v>
      </c>
      <c r="D1172" s="60"/>
      <c r="E1172" s="61"/>
      <c r="F1172" s="61"/>
      <c r="G1172" s="61"/>
      <c r="H1172" s="62"/>
      <c r="I1172" s="63"/>
      <c r="J1172" s="63"/>
      <c r="K1172" s="155"/>
    </row>
    <row r="1173" spans="1:11" x14ac:dyDescent="0.3">
      <c r="A1173" s="93"/>
      <c r="B1173" s="91"/>
      <c r="C1173" s="76">
        <f>COUNT(Table89[[#This Row],[12-Month 
Follow-up Date]])</f>
        <v>0</v>
      </c>
      <c r="D1173" s="60"/>
      <c r="E1173" s="61"/>
      <c r="F1173" s="61"/>
      <c r="G1173" s="61"/>
      <c r="H1173" s="62"/>
      <c r="I1173" s="63"/>
      <c r="J1173" s="63"/>
      <c r="K1173" s="155"/>
    </row>
    <row r="1174" spans="1:11" x14ac:dyDescent="0.3">
      <c r="A1174" s="93"/>
      <c r="B1174" s="91"/>
      <c r="C1174" s="76">
        <f>COUNT(Table89[[#This Row],[12-Month 
Follow-up Date]])</f>
        <v>0</v>
      </c>
      <c r="D1174" s="60"/>
      <c r="E1174" s="61"/>
      <c r="F1174" s="61"/>
      <c r="G1174" s="61"/>
      <c r="H1174" s="62"/>
      <c r="I1174" s="63"/>
      <c r="J1174" s="63"/>
      <c r="K1174" s="155"/>
    </row>
    <row r="1175" spans="1:11" x14ac:dyDescent="0.3">
      <c r="A1175" s="93"/>
      <c r="B1175" s="91"/>
      <c r="C1175" s="76">
        <f>COUNT(Table89[[#This Row],[12-Month 
Follow-up Date]])</f>
        <v>0</v>
      </c>
      <c r="D1175" s="60"/>
      <c r="E1175" s="61"/>
      <c r="F1175" s="61"/>
      <c r="G1175" s="61"/>
      <c r="H1175" s="62"/>
      <c r="I1175" s="63"/>
      <c r="J1175" s="63"/>
      <c r="K1175" s="155"/>
    </row>
    <row r="1176" spans="1:11" x14ac:dyDescent="0.3">
      <c r="A1176" s="93"/>
      <c r="B1176" s="91"/>
      <c r="C1176" s="76">
        <f>COUNT(Table89[[#This Row],[12-Month 
Follow-up Date]])</f>
        <v>0</v>
      </c>
      <c r="D1176" s="60"/>
      <c r="E1176" s="61"/>
      <c r="F1176" s="61"/>
      <c r="G1176" s="61"/>
      <c r="H1176" s="62"/>
      <c r="I1176" s="63"/>
      <c r="J1176" s="63"/>
      <c r="K1176" s="155"/>
    </row>
    <row r="1177" spans="1:11" x14ac:dyDescent="0.3">
      <c r="A1177" s="93"/>
      <c r="B1177" s="91"/>
      <c r="C1177" s="76">
        <f>COUNT(Table89[[#This Row],[12-Month 
Follow-up Date]])</f>
        <v>0</v>
      </c>
      <c r="D1177" s="60"/>
      <c r="E1177" s="61"/>
      <c r="F1177" s="61"/>
      <c r="G1177" s="61"/>
      <c r="H1177" s="62"/>
      <c r="I1177" s="63"/>
      <c r="J1177" s="63"/>
      <c r="K1177" s="155"/>
    </row>
    <row r="1178" spans="1:11" x14ac:dyDescent="0.3">
      <c r="A1178" s="93"/>
      <c r="B1178" s="91"/>
      <c r="C1178" s="76">
        <f>COUNT(Table89[[#This Row],[12-Month 
Follow-up Date]])</f>
        <v>0</v>
      </c>
      <c r="D1178" s="60"/>
      <c r="E1178" s="61"/>
      <c r="F1178" s="61"/>
      <c r="G1178" s="61"/>
      <c r="H1178" s="62"/>
      <c r="I1178" s="63"/>
      <c r="J1178" s="63"/>
      <c r="K1178" s="155"/>
    </row>
    <row r="1179" spans="1:11" x14ac:dyDescent="0.3">
      <c r="A1179" s="93"/>
      <c r="B1179" s="91"/>
      <c r="C1179" s="76">
        <f>COUNT(Table89[[#This Row],[12-Month 
Follow-up Date]])</f>
        <v>0</v>
      </c>
      <c r="D1179" s="60"/>
      <c r="E1179" s="61"/>
      <c r="F1179" s="61"/>
      <c r="G1179" s="61"/>
      <c r="H1179" s="62"/>
      <c r="I1179" s="63"/>
      <c r="J1179" s="63"/>
      <c r="K1179" s="155"/>
    </row>
    <row r="1180" spans="1:11" x14ac:dyDescent="0.3">
      <c r="A1180" s="93"/>
      <c r="B1180" s="91"/>
      <c r="C1180" s="76">
        <f>COUNT(Table89[[#This Row],[12-Month 
Follow-up Date]])</f>
        <v>0</v>
      </c>
      <c r="D1180" s="60"/>
      <c r="E1180" s="61"/>
      <c r="F1180" s="61"/>
      <c r="G1180" s="61"/>
      <c r="H1180" s="62"/>
      <c r="I1180" s="63"/>
      <c r="J1180" s="63"/>
      <c r="K1180" s="155"/>
    </row>
    <row r="1181" spans="1:11" x14ac:dyDescent="0.3">
      <c r="A1181" s="93"/>
      <c r="B1181" s="91"/>
      <c r="C1181" s="76">
        <f>COUNT(Table89[[#This Row],[12-Month 
Follow-up Date]])</f>
        <v>0</v>
      </c>
      <c r="D1181" s="60"/>
      <c r="E1181" s="61"/>
      <c r="F1181" s="61"/>
      <c r="G1181" s="61"/>
      <c r="H1181" s="62"/>
      <c r="I1181" s="63"/>
      <c r="J1181" s="63"/>
      <c r="K1181" s="155"/>
    </row>
    <row r="1182" spans="1:11" x14ac:dyDescent="0.3">
      <c r="A1182" s="93"/>
      <c r="B1182" s="91"/>
      <c r="C1182" s="76">
        <f>COUNT(Table89[[#This Row],[12-Month 
Follow-up Date]])</f>
        <v>0</v>
      </c>
      <c r="D1182" s="60"/>
      <c r="E1182" s="61"/>
      <c r="F1182" s="61"/>
      <c r="G1182" s="61"/>
      <c r="H1182" s="62"/>
      <c r="I1182" s="63"/>
      <c r="J1182" s="63"/>
      <c r="K1182" s="155"/>
    </row>
    <row r="1183" spans="1:11" x14ac:dyDescent="0.3">
      <c r="A1183" s="93"/>
      <c r="B1183" s="91"/>
      <c r="C1183" s="76">
        <f>COUNT(Table89[[#This Row],[12-Month 
Follow-up Date]])</f>
        <v>0</v>
      </c>
      <c r="D1183" s="60"/>
      <c r="E1183" s="61"/>
      <c r="F1183" s="61"/>
      <c r="G1183" s="61"/>
      <c r="H1183" s="62"/>
      <c r="I1183" s="63"/>
      <c r="J1183" s="63"/>
      <c r="K1183" s="155"/>
    </row>
    <row r="1184" spans="1:11" x14ac:dyDescent="0.3">
      <c r="A1184" s="93"/>
      <c r="B1184" s="91"/>
      <c r="C1184" s="76">
        <f>COUNT(Table89[[#This Row],[12-Month 
Follow-up Date]])</f>
        <v>0</v>
      </c>
      <c r="D1184" s="60"/>
      <c r="E1184" s="61"/>
      <c r="F1184" s="61"/>
      <c r="G1184" s="61"/>
      <c r="H1184" s="62"/>
      <c r="I1184" s="63"/>
      <c r="J1184" s="63"/>
      <c r="K1184" s="155"/>
    </row>
    <row r="1185" spans="1:11" x14ac:dyDescent="0.3">
      <c r="A1185" s="93"/>
      <c r="B1185" s="91"/>
      <c r="C1185" s="76">
        <f>COUNT(Table89[[#This Row],[12-Month 
Follow-up Date]])</f>
        <v>0</v>
      </c>
      <c r="D1185" s="60"/>
      <c r="E1185" s="61"/>
      <c r="F1185" s="61"/>
      <c r="G1185" s="61"/>
      <c r="H1185" s="62"/>
      <c r="I1185" s="63"/>
      <c r="J1185" s="63"/>
      <c r="K1185" s="155"/>
    </row>
    <row r="1186" spans="1:11" x14ac:dyDescent="0.3">
      <c r="A1186" s="93"/>
      <c r="B1186" s="91"/>
      <c r="C1186" s="76">
        <f>COUNT(Table89[[#This Row],[12-Month 
Follow-up Date]])</f>
        <v>0</v>
      </c>
      <c r="D1186" s="60"/>
      <c r="E1186" s="61"/>
      <c r="F1186" s="61"/>
      <c r="G1186" s="61"/>
      <c r="H1186" s="62"/>
      <c r="I1186" s="63"/>
      <c r="J1186" s="63"/>
      <c r="K1186" s="155"/>
    </row>
    <row r="1187" spans="1:11" x14ac:dyDescent="0.3">
      <c r="A1187" s="93"/>
      <c r="B1187" s="91"/>
      <c r="C1187" s="76">
        <f>COUNT(Table89[[#This Row],[12-Month 
Follow-up Date]])</f>
        <v>0</v>
      </c>
      <c r="D1187" s="60"/>
      <c r="E1187" s="61"/>
      <c r="F1187" s="61"/>
      <c r="G1187" s="61"/>
      <c r="H1187" s="62"/>
      <c r="I1187" s="63"/>
      <c r="J1187" s="63"/>
      <c r="K1187" s="155"/>
    </row>
    <row r="1188" spans="1:11" x14ac:dyDescent="0.3">
      <c r="A1188" s="93"/>
      <c r="B1188" s="91"/>
      <c r="C1188" s="76">
        <f>COUNT(Table89[[#This Row],[12-Month 
Follow-up Date]])</f>
        <v>0</v>
      </c>
      <c r="D1188" s="60"/>
      <c r="E1188" s="61"/>
      <c r="F1188" s="61"/>
      <c r="G1188" s="61"/>
      <c r="H1188" s="62"/>
      <c r="I1188" s="63"/>
      <c r="J1188" s="63"/>
      <c r="K1188" s="155"/>
    </row>
    <row r="1189" spans="1:11" x14ac:dyDescent="0.3">
      <c r="A1189" s="93"/>
      <c r="B1189" s="91"/>
      <c r="C1189" s="76">
        <f>COUNT(Table89[[#This Row],[12-Month 
Follow-up Date]])</f>
        <v>0</v>
      </c>
      <c r="D1189" s="60"/>
      <c r="E1189" s="61"/>
      <c r="F1189" s="61"/>
      <c r="G1189" s="61"/>
      <c r="H1189" s="62"/>
      <c r="I1189" s="63"/>
      <c r="J1189" s="63"/>
      <c r="K1189" s="155"/>
    </row>
    <row r="1190" spans="1:11" x14ac:dyDescent="0.3">
      <c r="A1190" s="93"/>
      <c r="B1190" s="91"/>
      <c r="C1190" s="76">
        <f>COUNT(Table89[[#This Row],[12-Month 
Follow-up Date]])</f>
        <v>0</v>
      </c>
      <c r="D1190" s="60"/>
      <c r="E1190" s="61"/>
      <c r="F1190" s="61"/>
      <c r="G1190" s="61"/>
      <c r="H1190" s="62"/>
      <c r="I1190" s="63"/>
      <c r="J1190" s="63"/>
      <c r="K1190" s="155"/>
    </row>
    <row r="1191" spans="1:11" x14ac:dyDescent="0.3">
      <c r="A1191" s="93"/>
      <c r="B1191" s="91"/>
      <c r="C1191" s="76">
        <f>COUNT(Table89[[#This Row],[12-Month 
Follow-up Date]])</f>
        <v>0</v>
      </c>
      <c r="D1191" s="60"/>
      <c r="E1191" s="61"/>
      <c r="F1191" s="61"/>
      <c r="G1191" s="61"/>
      <c r="H1191" s="62"/>
      <c r="I1191" s="63"/>
      <c r="J1191" s="63"/>
      <c r="K1191" s="155"/>
    </row>
    <row r="1192" spans="1:11" x14ac:dyDescent="0.3">
      <c r="A1192" s="93"/>
      <c r="B1192" s="91"/>
      <c r="C1192" s="76">
        <f>COUNT(Table89[[#This Row],[12-Month 
Follow-up Date]])</f>
        <v>0</v>
      </c>
      <c r="D1192" s="60"/>
      <c r="E1192" s="61"/>
      <c r="F1192" s="61"/>
      <c r="G1192" s="61"/>
      <c r="H1192" s="62"/>
      <c r="I1192" s="63"/>
      <c r="J1192" s="63"/>
      <c r="K1192" s="155"/>
    </row>
    <row r="1193" spans="1:11" x14ac:dyDescent="0.3">
      <c r="A1193" s="93"/>
      <c r="B1193" s="91"/>
      <c r="C1193" s="76">
        <f>COUNT(Table89[[#This Row],[12-Month 
Follow-up Date]])</f>
        <v>0</v>
      </c>
      <c r="D1193" s="60"/>
      <c r="E1193" s="61"/>
      <c r="F1193" s="61"/>
      <c r="G1193" s="61"/>
      <c r="H1193" s="62"/>
      <c r="I1193" s="63"/>
      <c r="J1193" s="63"/>
      <c r="K1193" s="155"/>
    </row>
    <row r="1194" spans="1:11" x14ac:dyDescent="0.3">
      <c r="A1194" s="93"/>
      <c r="B1194" s="91"/>
      <c r="C1194" s="76">
        <f>COUNT(Table89[[#This Row],[12-Month 
Follow-up Date]])</f>
        <v>0</v>
      </c>
      <c r="D1194" s="60"/>
      <c r="E1194" s="61"/>
      <c r="F1194" s="61"/>
      <c r="G1194" s="61"/>
      <c r="H1194" s="62"/>
      <c r="I1194" s="63"/>
      <c r="J1194" s="63"/>
      <c r="K1194" s="155"/>
    </row>
    <row r="1195" spans="1:11" x14ac:dyDescent="0.3">
      <c r="A1195" s="93"/>
      <c r="B1195" s="91"/>
      <c r="C1195" s="76">
        <f>COUNT(Table89[[#This Row],[12-Month 
Follow-up Date]])</f>
        <v>0</v>
      </c>
      <c r="D1195" s="60"/>
      <c r="E1195" s="61"/>
      <c r="F1195" s="61"/>
      <c r="G1195" s="61"/>
      <c r="H1195" s="62"/>
      <c r="I1195" s="63"/>
      <c r="J1195" s="63"/>
      <c r="K1195" s="155"/>
    </row>
    <row r="1196" spans="1:11" x14ac:dyDescent="0.3">
      <c r="A1196" s="93"/>
      <c r="B1196" s="91"/>
      <c r="C1196" s="76">
        <f>COUNT(Table89[[#This Row],[12-Month 
Follow-up Date]])</f>
        <v>0</v>
      </c>
      <c r="D1196" s="60"/>
      <c r="E1196" s="61"/>
      <c r="F1196" s="61"/>
      <c r="G1196" s="61"/>
      <c r="H1196" s="62"/>
      <c r="I1196" s="63"/>
      <c r="J1196" s="63"/>
      <c r="K1196" s="155"/>
    </row>
    <row r="1197" spans="1:11" x14ac:dyDescent="0.3">
      <c r="A1197" s="93"/>
      <c r="B1197" s="91"/>
      <c r="C1197" s="76">
        <f>COUNT(Table89[[#This Row],[12-Month 
Follow-up Date]])</f>
        <v>0</v>
      </c>
      <c r="D1197" s="60"/>
      <c r="E1197" s="61"/>
      <c r="F1197" s="61"/>
      <c r="G1197" s="61"/>
      <c r="H1197" s="62"/>
      <c r="I1197" s="63"/>
      <c r="J1197" s="63"/>
      <c r="K1197" s="155"/>
    </row>
    <row r="1198" spans="1:11" x14ac:dyDescent="0.3">
      <c r="A1198" s="93"/>
      <c r="B1198" s="91"/>
      <c r="C1198" s="76">
        <f>COUNT(Table89[[#This Row],[12-Month 
Follow-up Date]])</f>
        <v>0</v>
      </c>
      <c r="D1198" s="60"/>
      <c r="E1198" s="61"/>
      <c r="F1198" s="61"/>
      <c r="G1198" s="61"/>
      <c r="H1198" s="62"/>
      <c r="I1198" s="63"/>
      <c r="J1198" s="63"/>
      <c r="K1198" s="155"/>
    </row>
    <row r="1199" spans="1:11" x14ac:dyDescent="0.3">
      <c r="A1199" s="93"/>
      <c r="B1199" s="91"/>
      <c r="C1199" s="76">
        <f>COUNT(Table89[[#This Row],[12-Month 
Follow-up Date]])</f>
        <v>0</v>
      </c>
      <c r="D1199" s="60"/>
      <c r="E1199" s="61"/>
      <c r="F1199" s="61"/>
      <c r="G1199" s="61"/>
      <c r="H1199" s="62"/>
      <c r="I1199" s="63"/>
      <c r="J1199" s="63"/>
      <c r="K1199" s="155"/>
    </row>
    <row r="1200" spans="1:11" x14ac:dyDescent="0.3">
      <c r="A1200" s="93"/>
      <c r="B1200" s="91"/>
      <c r="C1200" s="76">
        <f>COUNT(Table89[[#This Row],[12-Month 
Follow-up Date]])</f>
        <v>0</v>
      </c>
      <c r="D1200" s="60"/>
      <c r="E1200" s="61"/>
      <c r="F1200" s="61"/>
      <c r="G1200" s="61"/>
      <c r="H1200" s="62"/>
      <c r="I1200" s="63"/>
      <c r="J1200" s="63"/>
      <c r="K1200" s="155"/>
    </row>
    <row r="1201" spans="1:11" x14ac:dyDescent="0.3">
      <c r="A1201" s="93"/>
      <c r="B1201" s="91"/>
      <c r="C1201" s="76">
        <f>COUNT(Table89[[#This Row],[12-Month 
Follow-up Date]])</f>
        <v>0</v>
      </c>
      <c r="D1201" s="60"/>
      <c r="E1201" s="61"/>
      <c r="F1201" s="61"/>
      <c r="G1201" s="61"/>
      <c r="H1201" s="62"/>
      <c r="I1201" s="63"/>
      <c r="J1201" s="63"/>
      <c r="K1201" s="155"/>
    </row>
    <row r="1202" spans="1:11" x14ac:dyDescent="0.3">
      <c r="A1202" s="93"/>
      <c r="B1202" s="91"/>
      <c r="C1202" s="76">
        <f>COUNT(Table89[[#This Row],[12-Month 
Follow-up Date]])</f>
        <v>0</v>
      </c>
      <c r="D1202" s="60"/>
      <c r="E1202" s="61"/>
      <c r="F1202" s="61"/>
      <c r="G1202" s="61"/>
      <c r="H1202" s="62"/>
      <c r="I1202" s="63"/>
      <c r="J1202" s="63"/>
      <c r="K1202" s="155"/>
    </row>
    <row r="1203" spans="1:11" x14ac:dyDescent="0.3">
      <c r="A1203" s="93"/>
      <c r="B1203" s="91"/>
      <c r="C1203" s="76">
        <f>COUNT(Table89[[#This Row],[12-Month 
Follow-up Date]])</f>
        <v>0</v>
      </c>
      <c r="D1203" s="60"/>
      <c r="E1203" s="61"/>
      <c r="F1203" s="61"/>
      <c r="G1203" s="61"/>
      <c r="H1203" s="62"/>
      <c r="I1203" s="63"/>
      <c r="J1203" s="63"/>
      <c r="K1203" s="155"/>
    </row>
    <row r="1204" spans="1:11" x14ac:dyDescent="0.3">
      <c r="A1204" s="93"/>
      <c r="B1204" s="91"/>
      <c r="C1204" s="76">
        <f>COUNT(Table89[[#This Row],[12-Month 
Follow-up Date]])</f>
        <v>0</v>
      </c>
      <c r="D1204" s="60"/>
      <c r="E1204" s="61"/>
      <c r="F1204" s="61"/>
      <c r="G1204" s="61"/>
      <c r="H1204" s="62"/>
      <c r="I1204" s="63"/>
      <c r="J1204" s="63"/>
      <c r="K1204" s="155"/>
    </row>
    <row r="1205" spans="1:11" x14ac:dyDescent="0.3">
      <c r="A1205" s="93"/>
      <c r="B1205" s="91"/>
      <c r="C1205" s="76">
        <f>COUNT(Table89[[#This Row],[12-Month 
Follow-up Date]])</f>
        <v>0</v>
      </c>
      <c r="D1205" s="60"/>
      <c r="E1205" s="61"/>
      <c r="F1205" s="61"/>
      <c r="G1205" s="61"/>
      <c r="H1205" s="62"/>
      <c r="I1205" s="63"/>
      <c r="J1205" s="63"/>
      <c r="K1205" s="155"/>
    </row>
    <row r="1206" spans="1:11" x14ac:dyDescent="0.3">
      <c r="A1206" s="93"/>
      <c r="B1206" s="91"/>
      <c r="C1206" s="76">
        <f>COUNT(Table89[[#This Row],[12-Month 
Follow-up Date]])</f>
        <v>0</v>
      </c>
      <c r="D1206" s="60"/>
      <c r="E1206" s="61"/>
      <c r="F1206" s="61"/>
      <c r="G1206" s="61"/>
      <c r="H1206" s="62"/>
      <c r="I1206" s="63"/>
      <c r="J1206" s="63"/>
      <c r="K1206" s="155"/>
    </row>
    <row r="1207" spans="1:11" x14ac:dyDescent="0.3">
      <c r="A1207" s="93"/>
      <c r="B1207" s="91"/>
      <c r="C1207" s="76">
        <f>COUNT(Table89[[#This Row],[12-Month 
Follow-up Date]])</f>
        <v>0</v>
      </c>
      <c r="D1207" s="60"/>
      <c r="E1207" s="61"/>
      <c r="F1207" s="61"/>
      <c r="G1207" s="61"/>
      <c r="H1207" s="62"/>
      <c r="I1207" s="63"/>
      <c r="J1207" s="63"/>
      <c r="K1207" s="155"/>
    </row>
    <row r="1208" spans="1:11" x14ac:dyDescent="0.3">
      <c r="A1208" s="93"/>
      <c r="B1208" s="91"/>
      <c r="C1208" s="76">
        <f>COUNT(Table89[[#This Row],[12-Month 
Follow-up Date]])</f>
        <v>0</v>
      </c>
      <c r="D1208" s="60"/>
      <c r="E1208" s="61"/>
      <c r="F1208" s="61"/>
      <c r="G1208" s="61"/>
      <c r="H1208" s="62"/>
      <c r="I1208" s="63"/>
      <c r="J1208" s="63"/>
      <c r="K1208" s="155"/>
    </row>
    <row r="1209" spans="1:11" x14ac:dyDescent="0.3">
      <c r="A1209" s="93"/>
      <c r="B1209" s="91"/>
      <c r="C1209" s="76">
        <f>COUNT(Table89[[#This Row],[12-Month 
Follow-up Date]])</f>
        <v>0</v>
      </c>
      <c r="D1209" s="60"/>
      <c r="E1209" s="61"/>
      <c r="F1209" s="61"/>
      <c r="G1209" s="61"/>
      <c r="H1209" s="62"/>
      <c r="I1209" s="63"/>
      <c r="J1209" s="63"/>
      <c r="K1209" s="155"/>
    </row>
    <row r="1210" spans="1:11" x14ac:dyDescent="0.3">
      <c r="A1210" s="93"/>
      <c r="B1210" s="91"/>
      <c r="C1210" s="76">
        <f>COUNT(Table89[[#This Row],[12-Month 
Follow-up Date]])</f>
        <v>0</v>
      </c>
      <c r="D1210" s="60"/>
      <c r="E1210" s="61"/>
      <c r="F1210" s="61"/>
      <c r="G1210" s="61"/>
      <c r="H1210" s="62"/>
      <c r="I1210" s="63"/>
      <c r="J1210" s="63"/>
      <c r="K1210" s="155"/>
    </row>
    <row r="1211" spans="1:11" x14ac:dyDescent="0.3">
      <c r="A1211" s="93"/>
      <c r="B1211" s="91"/>
      <c r="C1211" s="76">
        <f>COUNT(Table89[[#This Row],[12-Month 
Follow-up Date]])</f>
        <v>0</v>
      </c>
      <c r="D1211" s="60"/>
      <c r="E1211" s="61"/>
      <c r="F1211" s="61"/>
      <c r="G1211" s="61"/>
      <c r="H1211" s="62"/>
      <c r="I1211" s="63"/>
      <c r="J1211" s="63"/>
      <c r="K1211" s="155"/>
    </row>
    <row r="1212" spans="1:11" x14ac:dyDescent="0.3">
      <c r="A1212" s="93"/>
      <c r="B1212" s="91"/>
      <c r="C1212" s="76">
        <f>COUNT(Table89[[#This Row],[12-Month 
Follow-up Date]])</f>
        <v>0</v>
      </c>
      <c r="D1212" s="60"/>
      <c r="E1212" s="61"/>
      <c r="F1212" s="61"/>
      <c r="G1212" s="61"/>
      <c r="H1212" s="62"/>
      <c r="I1212" s="63"/>
      <c r="J1212" s="63"/>
      <c r="K1212" s="155"/>
    </row>
    <row r="1213" spans="1:11" x14ac:dyDescent="0.3">
      <c r="A1213" s="93"/>
      <c r="B1213" s="91"/>
      <c r="C1213" s="76">
        <f>COUNT(Table89[[#This Row],[12-Month 
Follow-up Date]])</f>
        <v>0</v>
      </c>
      <c r="D1213" s="60"/>
      <c r="E1213" s="61"/>
      <c r="F1213" s="61"/>
      <c r="G1213" s="61"/>
      <c r="H1213" s="62"/>
      <c r="I1213" s="63"/>
      <c r="J1213" s="63"/>
      <c r="K1213" s="155"/>
    </row>
    <row r="1214" spans="1:11" x14ac:dyDescent="0.3">
      <c r="A1214" s="93"/>
      <c r="B1214" s="91"/>
      <c r="C1214" s="76">
        <f>COUNT(Table89[[#This Row],[12-Month 
Follow-up Date]])</f>
        <v>0</v>
      </c>
      <c r="D1214" s="60"/>
      <c r="E1214" s="61"/>
      <c r="F1214" s="61"/>
      <c r="G1214" s="61"/>
      <c r="H1214" s="62"/>
      <c r="I1214" s="63"/>
      <c r="J1214" s="63"/>
      <c r="K1214" s="155"/>
    </row>
    <row r="1215" spans="1:11" x14ac:dyDescent="0.3">
      <c r="A1215" s="93"/>
      <c r="B1215" s="91"/>
      <c r="C1215" s="76">
        <f>COUNT(Table89[[#This Row],[12-Month 
Follow-up Date]])</f>
        <v>0</v>
      </c>
      <c r="D1215" s="60"/>
      <c r="E1215" s="61"/>
      <c r="F1215" s="61"/>
      <c r="G1215" s="61"/>
      <c r="H1215" s="62"/>
      <c r="I1215" s="63"/>
      <c r="J1215" s="63"/>
      <c r="K1215" s="155"/>
    </row>
    <row r="1216" spans="1:11" x14ac:dyDescent="0.3">
      <c r="A1216" s="93"/>
      <c r="B1216" s="91"/>
      <c r="C1216" s="76">
        <f>COUNT(Table89[[#This Row],[12-Month 
Follow-up Date]])</f>
        <v>0</v>
      </c>
      <c r="D1216" s="60"/>
      <c r="E1216" s="61"/>
      <c r="F1216" s="61"/>
      <c r="G1216" s="61"/>
      <c r="H1216" s="62"/>
      <c r="I1216" s="63"/>
      <c r="J1216" s="63"/>
      <c r="K1216" s="155"/>
    </row>
    <row r="1217" spans="1:11" x14ac:dyDescent="0.3">
      <c r="A1217" s="93"/>
      <c r="B1217" s="91"/>
      <c r="C1217" s="76">
        <f>COUNT(Table89[[#This Row],[12-Month 
Follow-up Date]])</f>
        <v>0</v>
      </c>
      <c r="D1217" s="60"/>
      <c r="E1217" s="61"/>
      <c r="F1217" s="61"/>
      <c r="G1217" s="61"/>
      <c r="H1217" s="62"/>
      <c r="I1217" s="63"/>
      <c r="J1217" s="63"/>
      <c r="K1217" s="155"/>
    </row>
    <row r="1218" spans="1:11" x14ac:dyDescent="0.3">
      <c r="A1218" s="93"/>
      <c r="B1218" s="91"/>
      <c r="C1218" s="76">
        <f>COUNT(Table89[[#This Row],[12-Month 
Follow-up Date]])</f>
        <v>0</v>
      </c>
      <c r="D1218" s="60"/>
      <c r="E1218" s="61"/>
      <c r="F1218" s="61"/>
      <c r="G1218" s="61"/>
      <c r="H1218" s="62"/>
      <c r="I1218" s="63"/>
      <c r="J1218" s="63"/>
      <c r="K1218" s="155"/>
    </row>
    <row r="1219" spans="1:11" x14ac:dyDescent="0.3">
      <c r="A1219" s="93"/>
      <c r="B1219" s="91"/>
      <c r="C1219" s="76">
        <f>COUNT(Table89[[#This Row],[12-Month 
Follow-up Date]])</f>
        <v>0</v>
      </c>
      <c r="D1219" s="60"/>
      <c r="E1219" s="61"/>
      <c r="F1219" s="61"/>
      <c r="G1219" s="61"/>
      <c r="H1219" s="62"/>
      <c r="I1219" s="63"/>
      <c r="J1219" s="63"/>
      <c r="K1219" s="155"/>
    </row>
    <row r="1220" spans="1:11" x14ac:dyDescent="0.3">
      <c r="A1220" s="93"/>
      <c r="B1220" s="91"/>
      <c r="C1220" s="76">
        <f>COUNT(Table89[[#This Row],[12-Month 
Follow-up Date]])</f>
        <v>0</v>
      </c>
      <c r="D1220" s="60"/>
      <c r="E1220" s="61"/>
      <c r="F1220" s="61"/>
      <c r="G1220" s="61"/>
      <c r="H1220" s="62"/>
      <c r="I1220" s="63"/>
      <c r="J1220" s="63"/>
      <c r="K1220" s="155"/>
    </row>
    <row r="1221" spans="1:11" x14ac:dyDescent="0.3">
      <c r="A1221" s="93"/>
      <c r="B1221" s="91"/>
      <c r="C1221" s="76">
        <f>COUNT(Table89[[#This Row],[12-Month 
Follow-up Date]])</f>
        <v>0</v>
      </c>
      <c r="D1221" s="60"/>
      <c r="E1221" s="61"/>
      <c r="F1221" s="61"/>
      <c r="G1221" s="61"/>
      <c r="H1221" s="62"/>
      <c r="I1221" s="63"/>
      <c r="J1221" s="63"/>
      <c r="K1221" s="155"/>
    </row>
    <row r="1222" spans="1:11" x14ac:dyDescent="0.3">
      <c r="A1222" s="93"/>
      <c r="B1222" s="91"/>
      <c r="C1222" s="76">
        <f>COUNT(Table89[[#This Row],[12-Month 
Follow-up Date]])</f>
        <v>0</v>
      </c>
      <c r="D1222" s="60"/>
      <c r="E1222" s="61"/>
      <c r="F1222" s="61"/>
      <c r="G1222" s="61"/>
      <c r="H1222" s="62"/>
      <c r="I1222" s="63"/>
      <c r="J1222" s="63"/>
      <c r="K1222" s="155"/>
    </row>
    <row r="1223" spans="1:11" x14ac:dyDescent="0.3">
      <c r="A1223" s="93"/>
      <c r="B1223" s="91"/>
      <c r="C1223" s="76">
        <f>COUNT(Table89[[#This Row],[12-Month 
Follow-up Date]])</f>
        <v>0</v>
      </c>
      <c r="D1223" s="60"/>
      <c r="E1223" s="61"/>
      <c r="F1223" s="61"/>
      <c r="G1223" s="61"/>
      <c r="H1223" s="62"/>
      <c r="I1223" s="63"/>
      <c r="J1223" s="63"/>
      <c r="K1223" s="155"/>
    </row>
    <row r="1224" spans="1:11" x14ac:dyDescent="0.3">
      <c r="A1224" s="93"/>
      <c r="B1224" s="91"/>
      <c r="C1224" s="76">
        <f>COUNT(Table89[[#This Row],[12-Month 
Follow-up Date]])</f>
        <v>0</v>
      </c>
      <c r="D1224" s="60"/>
      <c r="E1224" s="61"/>
      <c r="F1224" s="61"/>
      <c r="G1224" s="61"/>
      <c r="H1224" s="62"/>
      <c r="I1224" s="63"/>
      <c r="J1224" s="63"/>
      <c r="K1224" s="155"/>
    </row>
    <row r="1225" spans="1:11" x14ac:dyDescent="0.3">
      <c r="A1225" s="93"/>
      <c r="B1225" s="91"/>
      <c r="C1225" s="76">
        <f>COUNT(Table89[[#This Row],[12-Month 
Follow-up Date]])</f>
        <v>0</v>
      </c>
      <c r="D1225" s="60"/>
      <c r="E1225" s="61"/>
      <c r="F1225" s="61"/>
      <c r="G1225" s="61"/>
      <c r="H1225" s="62"/>
      <c r="I1225" s="63"/>
      <c r="J1225" s="63"/>
      <c r="K1225" s="155"/>
    </row>
    <row r="1226" spans="1:11" x14ac:dyDescent="0.3">
      <c r="A1226" s="93"/>
      <c r="B1226" s="91"/>
      <c r="C1226" s="76">
        <f>COUNT(Table89[[#This Row],[12-Month 
Follow-up Date]])</f>
        <v>0</v>
      </c>
      <c r="D1226" s="60"/>
      <c r="E1226" s="61"/>
      <c r="F1226" s="61"/>
      <c r="G1226" s="61"/>
      <c r="H1226" s="62"/>
      <c r="I1226" s="63"/>
      <c r="J1226" s="63"/>
      <c r="K1226" s="155"/>
    </row>
    <row r="1227" spans="1:11" x14ac:dyDescent="0.3">
      <c r="A1227" s="93"/>
      <c r="B1227" s="91"/>
      <c r="C1227" s="76">
        <f>COUNT(Table89[[#This Row],[12-Month 
Follow-up Date]])</f>
        <v>0</v>
      </c>
      <c r="D1227" s="60"/>
      <c r="E1227" s="61"/>
      <c r="F1227" s="61"/>
      <c r="G1227" s="61"/>
      <c r="H1227" s="62"/>
      <c r="I1227" s="63"/>
      <c r="J1227" s="63"/>
      <c r="K1227" s="155"/>
    </row>
    <row r="1228" spans="1:11" x14ac:dyDescent="0.3">
      <c r="A1228" s="93"/>
      <c r="B1228" s="91"/>
      <c r="C1228" s="76">
        <f>COUNT(Table89[[#This Row],[12-Month 
Follow-up Date]])</f>
        <v>0</v>
      </c>
      <c r="D1228" s="60"/>
      <c r="E1228" s="61"/>
      <c r="F1228" s="61"/>
      <c r="G1228" s="61"/>
      <c r="H1228" s="62"/>
      <c r="I1228" s="63"/>
      <c r="J1228" s="63"/>
      <c r="K1228" s="155"/>
    </row>
    <row r="1229" spans="1:11" x14ac:dyDescent="0.3">
      <c r="A1229" s="93"/>
      <c r="B1229" s="91"/>
      <c r="C1229" s="76">
        <f>COUNT(Table89[[#This Row],[12-Month 
Follow-up Date]])</f>
        <v>0</v>
      </c>
      <c r="D1229" s="60"/>
      <c r="E1229" s="61"/>
      <c r="F1229" s="61"/>
      <c r="G1229" s="61"/>
      <c r="H1229" s="62"/>
      <c r="I1229" s="63"/>
      <c r="J1229" s="63"/>
      <c r="K1229" s="155"/>
    </row>
    <row r="1230" spans="1:11" x14ac:dyDescent="0.3">
      <c r="A1230" s="93"/>
      <c r="B1230" s="91"/>
      <c r="C1230" s="76">
        <f>COUNT(Table89[[#This Row],[12-Month 
Follow-up Date]])</f>
        <v>0</v>
      </c>
      <c r="D1230" s="60"/>
      <c r="E1230" s="61"/>
      <c r="F1230" s="61"/>
      <c r="G1230" s="61"/>
      <c r="H1230" s="62"/>
      <c r="I1230" s="63"/>
      <c r="J1230" s="63"/>
      <c r="K1230" s="155"/>
    </row>
    <row r="1231" spans="1:11" x14ac:dyDescent="0.3">
      <c r="A1231" s="93"/>
      <c r="B1231" s="91"/>
      <c r="C1231" s="76">
        <f>COUNT(Table89[[#This Row],[12-Month 
Follow-up Date]])</f>
        <v>0</v>
      </c>
      <c r="D1231" s="60"/>
      <c r="E1231" s="61"/>
      <c r="F1231" s="61"/>
      <c r="G1231" s="61"/>
      <c r="H1231" s="62"/>
      <c r="I1231" s="63"/>
      <c r="J1231" s="63"/>
      <c r="K1231" s="155"/>
    </row>
    <row r="1232" spans="1:11" x14ac:dyDescent="0.3">
      <c r="A1232" s="93"/>
      <c r="B1232" s="91"/>
      <c r="C1232" s="76">
        <f>COUNT(Table89[[#This Row],[12-Month 
Follow-up Date]])</f>
        <v>0</v>
      </c>
      <c r="D1232" s="60"/>
      <c r="E1232" s="61"/>
      <c r="F1232" s="61"/>
      <c r="G1232" s="61"/>
      <c r="H1232" s="62"/>
      <c r="I1232" s="63"/>
      <c r="J1232" s="63"/>
      <c r="K1232" s="155"/>
    </row>
    <row r="1233" spans="1:11" x14ac:dyDescent="0.3">
      <c r="A1233" s="93"/>
      <c r="B1233" s="91"/>
      <c r="C1233" s="76">
        <f>COUNT(Table89[[#This Row],[12-Month 
Follow-up Date]])</f>
        <v>0</v>
      </c>
      <c r="D1233" s="60"/>
      <c r="E1233" s="61"/>
      <c r="F1233" s="61"/>
      <c r="G1233" s="61"/>
      <c r="H1233" s="62"/>
      <c r="I1233" s="63"/>
      <c r="J1233" s="63"/>
      <c r="K1233" s="155"/>
    </row>
    <row r="1234" spans="1:11" x14ac:dyDescent="0.3">
      <c r="A1234" s="93"/>
      <c r="B1234" s="91"/>
      <c r="C1234" s="76">
        <f>COUNT(Table89[[#This Row],[12-Month 
Follow-up Date]])</f>
        <v>0</v>
      </c>
      <c r="D1234" s="60"/>
      <c r="E1234" s="61"/>
      <c r="F1234" s="61"/>
      <c r="G1234" s="61"/>
      <c r="H1234" s="62"/>
      <c r="I1234" s="63"/>
      <c r="J1234" s="63"/>
      <c r="K1234" s="155"/>
    </row>
    <row r="1235" spans="1:11" x14ac:dyDescent="0.3">
      <c r="A1235" s="93"/>
      <c r="B1235" s="91"/>
      <c r="C1235" s="76">
        <f>COUNT(Table89[[#This Row],[12-Month 
Follow-up Date]])</f>
        <v>0</v>
      </c>
      <c r="D1235" s="60"/>
      <c r="E1235" s="61"/>
      <c r="F1235" s="61"/>
      <c r="G1235" s="61"/>
      <c r="H1235" s="62"/>
      <c r="I1235" s="63"/>
      <c r="J1235" s="63"/>
      <c r="K1235" s="155"/>
    </row>
    <row r="1236" spans="1:11" x14ac:dyDescent="0.3">
      <c r="A1236" s="93"/>
      <c r="B1236" s="91"/>
      <c r="C1236" s="76">
        <f>COUNT(Table89[[#This Row],[12-Month 
Follow-up Date]])</f>
        <v>0</v>
      </c>
      <c r="D1236" s="60"/>
      <c r="E1236" s="61"/>
      <c r="F1236" s="61"/>
      <c r="G1236" s="61"/>
      <c r="H1236" s="62"/>
      <c r="I1236" s="63"/>
      <c r="J1236" s="63"/>
      <c r="K1236" s="155"/>
    </row>
    <row r="1237" spans="1:11" x14ac:dyDescent="0.3">
      <c r="A1237" s="93"/>
      <c r="B1237" s="91"/>
      <c r="C1237" s="76">
        <f>COUNT(Table89[[#This Row],[12-Month 
Follow-up Date]])</f>
        <v>0</v>
      </c>
      <c r="D1237" s="60"/>
      <c r="E1237" s="61"/>
      <c r="F1237" s="61"/>
      <c r="G1237" s="61"/>
      <c r="H1237" s="62"/>
      <c r="I1237" s="63"/>
      <c r="J1237" s="63"/>
      <c r="K1237" s="155"/>
    </row>
    <row r="1238" spans="1:11" x14ac:dyDescent="0.3">
      <c r="A1238" s="93"/>
      <c r="B1238" s="91"/>
      <c r="C1238" s="76">
        <f>COUNT(Table89[[#This Row],[12-Month 
Follow-up Date]])</f>
        <v>0</v>
      </c>
      <c r="D1238" s="60"/>
      <c r="E1238" s="61"/>
      <c r="F1238" s="61"/>
      <c r="G1238" s="61"/>
      <c r="H1238" s="62"/>
      <c r="I1238" s="63"/>
      <c r="J1238" s="63"/>
      <c r="K1238" s="155"/>
    </row>
    <row r="1239" spans="1:11" x14ac:dyDescent="0.3">
      <c r="A1239" s="93"/>
      <c r="B1239" s="91"/>
      <c r="C1239" s="76">
        <f>COUNT(Table89[[#This Row],[12-Month 
Follow-up Date]])</f>
        <v>0</v>
      </c>
      <c r="D1239" s="60"/>
      <c r="E1239" s="61"/>
      <c r="F1239" s="61"/>
      <c r="G1239" s="61"/>
      <c r="H1239" s="62"/>
      <c r="I1239" s="63"/>
      <c r="J1239" s="63"/>
      <c r="K1239" s="155"/>
    </row>
    <row r="1240" spans="1:11" x14ac:dyDescent="0.3">
      <c r="A1240" s="93"/>
      <c r="B1240" s="91"/>
      <c r="C1240" s="76">
        <f>COUNT(Table89[[#This Row],[12-Month 
Follow-up Date]])</f>
        <v>0</v>
      </c>
      <c r="D1240" s="60"/>
      <c r="E1240" s="61"/>
      <c r="F1240" s="61"/>
      <c r="G1240" s="61"/>
      <c r="H1240" s="62"/>
      <c r="I1240" s="63"/>
      <c r="J1240" s="63"/>
      <c r="K1240" s="155"/>
    </row>
    <row r="1241" spans="1:11" x14ac:dyDescent="0.3">
      <c r="A1241" s="93"/>
      <c r="B1241" s="91"/>
      <c r="C1241" s="76">
        <f>COUNT(Table89[[#This Row],[12-Month 
Follow-up Date]])</f>
        <v>0</v>
      </c>
      <c r="D1241" s="60"/>
      <c r="E1241" s="61"/>
      <c r="F1241" s="61"/>
      <c r="G1241" s="61"/>
      <c r="H1241" s="62"/>
      <c r="I1241" s="63"/>
      <c r="J1241" s="63"/>
      <c r="K1241" s="155"/>
    </row>
    <row r="1242" spans="1:11" x14ac:dyDescent="0.3">
      <c r="A1242" s="93"/>
      <c r="B1242" s="91"/>
      <c r="C1242" s="76">
        <f>COUNT(Table89[[#This Row],[12-Month 
Follow-up Date]])</f>
        <v>0</v>
      </c>
      <c r="D1242" s="60"/>
      <c r="E1242" s="61"/>
      <c r="F1242" s="61"/>
      <c r="G1242" s="61"/>
      <c r="H1242" s="62"/>
      <c r="I1242" s="63"/>
      <c r="J1242" s="63"/>
      <c r="K1242" s="155"/>
    </row>
    <row r="1243" spans="1:11" x14ac:dyDescent="0.3">
      <c r="A1243" s="93"/>
      <c r="B1243" s="91"/>
      <c r="C1243" s="76">
        <f>COUNT(Table89[[#This Row],[12-Month 
Follow-up Date]])</f>
        <v>0</v>
      </c>
      <c r="D1243" s="60"/>
      <c r="E1243" s="61"/>
      <c r="F1243" s="61"/>
      <c r="G1243" s="61"/>
      <c r="H1243" s="62"/>
      <c r="I1243" s="63"/>
      <c r="J1243" s="63"/>
      <c r="K1243" s="155"/>
    </row>
    <row r="1244" spans="1:11" x14ac:dyDescent="0.3">
      <c r="A1244" s="93"/>
      <c r="B1244" s="91"/>
      <c r="C1244" s="76">
        <f>COUNT(Table89[[#This Row],[12-Month 
Follow-up Date]])</f>
        <v>0</v>
      </c>
      <c r="D1244" s="60"/>
      <c r="E1244" s="61"/>
      <c r="F1244" s="61"/>
      <c r="G1244" s="61"/>
      <c r="H1244" s="62"/>
      <c r="I1244" s="63"/>
      <c r="J1244" s="63"/>
      <c r="K1244" s="155"/>
    </row>
    <row r="1245" spans="1:11" x14ac:dyDescent="0.3">
      <c r="A1245" s="93"/>
      <c r="B1245" s="91"/>
      <c r="C1245" s="76">
        <f>COUNT(Table89[[#This Row],[12-Month 
Follow-up Date]])</f>
        <v>0</v>
      </c>
      <c r="D1245" s="60"/>
      <c r="E1245" s="61"/>
      <c r="F1245" s="61"/>
      <c r="G1245" s="61"/>
      <c r="H1245" s="62"/>
      <c r="I1245" s="63"/>
      <c r="J1245" s="63"/>
      <c r="K1245" s="155"/>
    </row>
    <row r="1246" spans="1:11" x14ac:dyDescent="0.3">
      <c r="A1246" s="93"/>
      <c r="B1246" s="91"/>
      <c r="C1246" s="76">
        <f>COUNT(Table89[[#This Row],[12-Month 
Follow-up Date]])</f>
        <v>0</v>
      </c>
      <c r="D1246" s="60"/>
      <c r="E1246" s="61"/>
      <c r="F1246" s="61"/>
      <c r="G1246" s="61"/>
      <c r="H1246" s="62"/>
      <c r="I1246" s="63"/>
      <c r="J1246" s="63"/>
      <c r="K1246" s="155"/>
    </row>
    <row r="1247" spans="1:11" x14ac:dyDescent="0.3">
      <c r="A1247" s="93"/>
      <c r="B1247" s="91"/>
      <c r="C1247" s="76">
        <f>COUNT(Table89[[#This Row],[12-Month 
Follow-up Date]])</f>
        <v>0</v>
      </c>
      <c r="D1247" s="60"/>
      <c r="E1247" s="61"/>
      <c r="F1247" s="61"/>
      <c r="G1247" s="61"/>
      <c r="H1247" s="62"/>
      <c r="I1247" s="63"/>
      <c r="J1247" s="63"/>
      <c r="K1247" s="155"/>
    </row>
    <row r="1248" spans="1:11" x14ac:dyDescent="0.3">
      <c r="A1248" s="93"/>
      <c r="B1248" s="91"/>
      <c r="C1248" s="76">
        <f>COUNT(Table89[[#This Row],[12-Month 
Follow-up Date]])</f>
        <v>0</v>
      </c>
      <c r="D1248" s="60"/>
      <c r="E1248" s="61"/>
      <c r="F1248" s="61"/>
      <c r="G1248" s="61"/>
      <c r="H1248" s="62"/>
      <c r="I1248" s="63"/>
      <c r="J1248" s="63"/>
      <c r="K1248" s="155"/>
    </row>
    <row r="1249" spans="1:11" x14ac:dyDescent="0.3">
      <c r="A1249" s="93"/>
      <c r="B1249" s="91"/>
      <c r="C1249" s="76">
        <f>COUNT(Table89[[#This Row],[12-Month 
Follow-up Date]])</f>
        <v>0</v>
      </c>
      <c r="D1249" s="60"/>
      <c r="E1249" s="61"/>
      <c r="F1249" s="61"/>
      <c r="G1249" s="61"/>
      <c r="H1249" s="62"/>
      <c r="I1249" s="63"/>
      <c r="J1249" s="63"/>
      <c r="K1249" s="155"/>
    </row>
    <row r="1250" spans="1:11" x14ac:dyDescent="0.3">
      <c r="A1250" s="93"/>
      <c r="B1250" s="91"/>
      <c r="C1250" s="76">
        <f>COUNT(Table89[[#This Row],[12-Month 
Follow-up Date]])</f>
        <v>0</v>
      </c>
      <c r="D1250" s="60"/>
      <c r="E1250" s="61"/>
      <c r="F1250" s="61"/>
      <c r="G1250" s="61"/>
      <c r="H1250" s="62"/>
      <c r="I1250" s="63"/>
      <c r="J1250" s="63"/>
      <c r="K1250" s="155"/>
    </row>
    <row r="1251" spans="1:11" x14ac:dyDescent="0.3">
      <c r="A1251" s="93"/>
      <c r="B1251" s="91"/>
      <c r="C1251" s="76">
        <f>COUNT(Table89[[#This Row],[12-Month 
Follow-up Date]])</f>
        <v>0</v>
      </c>
      <c r="D1251" s="60"/>
      <c r="E1251" s="61"/>
      <c r="F1251" s="61"/>
      <c r="G1251" s="61"/>
      <c r="H1251" s="62"/>
      <c r="I1251" s="63"/>
      <c r="J1251" s="63"/>
      <c r="K1251" s="155"/>
    </row>
    <row r="1252" spans="1:11" x14ac:dyDescent="0.3">
      <c r="A1252" s="93"/>
      <c r="B1252" s="91"/>
      <c r="C1252" s="76">
        <f>COUNT(Table89[[#This Row],[12-Month 
Follow-up Date]])</f>
        <v>0</v>
      </c>
      <c r="D1252" s="60"/>
      <c r="E1252" s="61"/>
      <c r="F1252" s="61"/>
      <c r="G1252" s="61"/>
      <c r="H1252" s="62"/>
      <c r="I1252" s="63"/>
      <c r="J1252" s="63"/>
      <c r="K1252" s="155"/>
    </row>
    <row r="1253" spans="1:11" x14ac:dyDescent="0.3">
      <c r="A1253" s="93"/>
      <c r="B1253" s="91"/>
      <c r="C1253" s="76">
        <f>COUNT(Table89[[#This Row],[12-Month 
Follow-up Date]])</f>
        <v>0</v>
      </c>
      <c r="D1253" s="60"/>
      <c r="E1253" s="61"/>
      <c r="F1253" s="61"/>
      <c r="G1253" s="61"/>
      <c r="H1253" s="62"/>
      <c r="I1253" s="63"/>
      <c r="J1253" s="63"/>
      <c r="K1253" s="155"/>
    </row>
    <row r="1254" spans="1:11" x14ac:dyDescent="0.3">
      <c r="A1254" s="93"/>
      <c r="B1254" s="91"/>
      <c r="C1254" s="76">
        <f>COUNT(Table89[[#This Row],[12-Month 
Follow-up Date]])</f>
        <v>0</v>
      </c>
      <c r="D1254" s="60"/>
      <c r="E1254" s="61"/>
      <c r="F1254" s="61"/>
      <c r="G1254" s="61"/>
      <c r="H1254" s="62"/>
      <c r="I1254" s="63"/>
      <c r="J1254" s="63"/>
      <c r="K1254" s="155"/>
    </row>
    <row r="1255" spans="1:11" x14ac:dyDescent="0.3">
      <c r="A1255" s="93"/>
      <c r="B1255" s="91"/>
      <c r="C1255" s="76">
        <f>COUNT(Table89[[#This Row],[12-Month 
Follow-up Date]])</f>
        <v>0</v>
      </c>
      <c r="D1255" s="60"/>
      <c r="E1255" s="61"/>
      <c r="F1255" s="61"/>
      <c r="G1255" s="61"/>
      <c r="H1255" s="62"/>
      <c r="I1255" s="63"/>
      <c r="J1255" s="63"/>
      <c r="K1255" s="155"/>
    </row>
    <row r="1256" spans="1:11" x14ac:dyDescent="0.3">
      <c r="A1256" s="93"/>
      <c r="B1256" s="91"/>
      <c r="C1256" s="76">
        <f>COUNT(Table89[[#This Row],[12-Month 
Follow-up Date]])</f>
        <v>0</v>
      </c>
      <c r="D1256" s="60"/>
      <c r="E1256" s="61"/>
      <c r="F1256" s="61"/>
      <c r="G1256" s="61"/>
      <c r="H1256" s="62"/>
      <c r="I1256" s="63"/>
      <c r="J1256" s="63"/>
      <c r="K1256" s="155"/>
    </row>
    <row r="1257" spans="1:11" x14ac:dyDescent="0.3">
      <c r="A1257" s="93"/>
      <c r="B1257" s="91"/>
      <c r="C1257" s="76">
        <f>COUNT(Table89[[#This Row],[12-Month 
Follow-up Date]])</f>
        <v>0</v>
      </c>
      <c r="D1257" s="60"/>
      <c r="E1257" s="61"/>
      <c r="F1257" s="61"/>
      <c r="G1257" s="61"/>
      <c r="H1257" s="62"/>
      <c r="I1257" s="63"/>
      <c r="J1257" s="63"/>
      <c r="K1257" s="155"/>
    </row>
    <row r="1258" spans="1:11" x14ac:dyDescent="0.3">
      <c r="A1258" s="93"/>
      <c r="B1258" s="91"/>
      <c r="C1258" s="76">
        <f>COUNT(Table89[[#This Row],[12-Month 
Follow-up Date]])</f>
        <v>0</v>
      </c>
      <c r="D1258" s="60"/>
      <c r="E1258" s="61"/>
      <c r="F1258" s="61"/>
      <c r="G1258" s="61"/>
      <c r="H1258" s="62"/>
      <c r="I1258" s="63"/>
      <c r="J1258" s="63"/>
      <c r="K1258" s="155"/>
    </row>
    <row r="1259" spans="1:11" x14ac:dyDescent="0.3">
      <c r="A1259" s="93"/>
      <c r="B1259" s="91"/>
      <c r="C1259" s="76">
        <f>COUNT(Table89[[#This Row],[12-Month 
Follow-up Date]])</f>
        <v>0</v>
      </c>
      <c r="D1259" s="60"/>
      <c r="E1259" s="61"/>
      <c r="F1259" s="61"/>
      <c r="G1259" s="61"/>
      <c r="H1259" s="62"/>
      <c r="I1259" s="63"/>
      <c r="J1259" s="63"/>
      <c r="K1259" s="155"/>
    </row>
    <row r="1260" spans="1:11" x14ac:dyDescent="0.3">
      <c r="A1260" s="93"/>
      <c r="B1260" s="91"/>
      <c r="C1260" s="76">
        <f>COUNT(Table89[[#This Row],[12-Month 
Follow-up Date]])</f>
        <v>0</v>
      </c>
      <c r="D1260" s="60"/>
      <c r="E1260" s="61"/>
      <c r="F1260" s="61"/>
      <c r="G1260" s="61"/>
      <c r="H1260" s="62"/>
      <c r="I1260" s="63"/>
      <c r="J1260" s="63"/>
      <c r="K1260" s="155"/>
    </row>
    <row r="1261" spans="1:11" x14ac:dyDescent="0.3">
      <c r="A1261" s="93"/>
      <c r="B1261" s="91"/>
      <c r="C1261" s="76">
        <f>COUNT(Table89[[#This Row],[12-Month 
Follow-up Date]])</f>
        <v>0</v>
      </c>
      <c r="D1261" s="60"/>
      <c r="E1261" s="61"/>
      <c r="F1261" s="61"/>
      <c r="G1261" s="61"/>
      <c r="H1261" s="62"/>
      <c r="I1261" s="63"/>
      <c r="J1261" s="63"/>
      <c r="K1261" s="155"/>
    </row>
    <row r="1262" spans="1:11" x14ac:dyDescent="0.3">
      <c r="A1262" s="93"/>
      <c r="B1262" s="91"/>
      <c r="C1262" s="76">
        <f>COUNT(Table89[[#This Row],[12-Month 
Follow-up Date]])</f>
        <v>0</v>
      </c>
      <c r="D1262" s="60"/>
      <c r="E1262" s="61"/>
      <c r="F1262" s="61"/>
      <c r="G1262" s="61"/>
      <c r="H1262" s="62"/>
      <c r="I1262" s="63"/>
      <c r="J1262" s="63"/>
      <c r="K1262" s="155"/>
    </row>
    <row r="1263" spans="1:11" x14ac:dyDescent="0.3">
      <c r="A1263" s="93"/>
      <c r="B1263" s="91"/>
      <c r="C1263" s="76">
        <f>COUNT(Table89[[#This Row],[12-Month 
Follow-up Date]])</f>
        <v>0</v>
      </c>
      <c r="D1263" s="60"/>
      <c r="E1263" s="61"/>
      <c r="F1263" s="61"/>
      <c r="G1263" s="61"/>
      <c r="H1263" s="62"/>
      <c r="I1263" s="63"/>
      <c r="J1263" s="63"/>
      <c r="K1263" s="155"/>
    </row>
    <row r="1264" spans="1:11" x14ac:dyDescent="0.3">
      <c r="A1264" s="93"/>
      <c r="B1264" s="91"/>
      <c r="C1264" s="76">
        <f>COUNT(Table89[[#This Row],[12-Month 
Follow-up Date]])</f>
        <v>0</v>
      </c>
      <c r="D1264" s="60"/>
      <c r="E1264" s="61"/>
      <c r="F1264" s="61"/>
      <c r="G1264" s="61"/>
      <c r="H1264" s="62"/>
      <c r="I1264" s="63"/>
      <c r="J1264" s="63"/>
      <c r="K1264" s="155"/>
    </row>
    <row r="1265" spans="1:11" x14ac:dyDescent="0.3">
      <c r="A1265" s="93"/>
      <c r="B1265" s="91"/>
      <c r="C1265" s="76">
        <f>COUNT(Table89[[#This Row],[12-Month 
Follow-up Date]])</f>
        <v>0</v>
      </c>
      <c r="D1265" s="60"/>
      <c r="E1265" s="61"/>
      <c r="F1265" s="61"/>
      <c r="G1265" s="61"/>
      <c r="H1265" s="62"/>
      <c r="I1265" s="63"/>
      <c r="J1265" s="63"/>
      <c r="K1265" s="155"/>
    </row>
    <row r="1266" spans="1:11" x14ac:dyDescent="0.3">
      <c r="A1266" s="93"/>
      <c r="B1266" s="91"/>
      <c r="C1266" s="76">
        <f>COUNT(Table89[[#This Row],[12-Month 
Follow-up Date]])</f>
        <v>0</v>
      </c>
      <c r="D1266" s="60"/>
      <c r="E1266" s="61"/>
      <c r="F1266" s="61"/>
      <c r="G1266" s="61"/>
      <c r="H1266" s="62"/>
      <c r="I1266" s="63"/>
      <c r="J1266" s="63"/>
      <c r="K1266" s="155"/>
    </row>
    <row r="1267" spans="1:11" x14ac:dyDescent="0.3">
      <c r="A1267" s="93"/>
      <c r="B1267" s="91"/>
      <c r="C1267" s="76">
        <f>COUNT(Table89[[#This Row],[12-Month 
Follow-up Date]])</f>
        <v>0</v>
      </c>
      <c r="D1267" s="60"/>
      <c r="E1267" s="61"/>
      <c r="F1267" s="61"/>
      <c r="G1267" s="61"/>
      <c r="H1267" s="62"/>
      <c r="I1267" s="63"/>
      <c r="J1267" s="63"/>
      <c r="K1267" s="155"/>
    </row>
    <row r="1268" spans="1:11" x14ac:dyDescent="0.3">
      <c r="A1268" s="93"/>
      <c r="B1268" s="91"/>
      <c r="C1268" s="76">
        <f>COUNT(Table89[[#This Row],[12-Month 
Follow-up Date]])</f>
        <v>0</v>
      </c>
      <c r="D1268" s="60"/>
      <c r="E1268" s="61"/>
      <c r="F1268" s="61"/>
      <c r="G1268" s="61"/>
      <c r="H1268" s="62"/>
      <c r="I1268" s="63"/>
      <c r="J1268" s="63"/>
      <c r="K1268" s="155"/>
    </row>
    <row r="1269" spans="1:11" x14ac:dyDescent="0.3">
      <c r="A1269" s="93"/>
      <c r="B1269" s="91"/>
      <c r="C1269" s="76">
        <f>COUNT(Table89[[#This Row],[12-Month 
Follow-up Date]])</f>
        <v>0</v>
      </c>
      <c r="D1269" s="60"/>
      <c r="E1269" s="61"/>
      <c r="F1269" s="61"/>
      <c r="G1269" s="61"/>
      <c r="H1269" s="62"/>
      <c r="I1269" s="63"/>
      <c r="J1269" s="63"/>
      <c r="K1269" s="155"/>
    </row>
    <row r="1270" spans="1:11" x14ac:dyDescent="0.3">
      <c r="A1270" s="93"/>
      <c r="B1270" s="91"/>
      <c r="C1270" s="76">
        <f>COUNT(Table89[[#This Row],[12-Month 
Follow-up Date]])</f>
        <v>0</v>
      </c>
      <c r="D1270" s="60"/>
      <c r="E1270" s="61"/>
      <c r="F1270" s="61"/>
      <c r="G1270" s="61"/>
      <c r="H1270" s="62"/>
      <c r="I1270" s="63"/>
      <c r="J1270" s="63"/>
      <c r="K1270" s="155"/>
    </row>
    <row r="1271" spans="1:11" x14ac:dyDescent="0.3">
      <c r="A1271" s="93"/>
      <c r="B1271" s="91"/>
      <c r="C1271" s="76">
        <f>COUNT(Table89[[#This Row],[12-Month 
Follow-up Date]])</f>
        <v>0</v>
      </c>
      <c r="D1271" s="60"/>
      <c r="E1271" s="61"/>
      <c r="F1271" s="61"/>
      <c r="G1271" s="61"/>
      <c r="H1271" s="62"/>
      <c r="I1271" s="63"/>
      <c r="J1271" s="63"/>
      <c r="K1271" s="155"/>
    </row>
    <row r="1272" spans="1:11" x14ac:dyDescent="0.3">
      <c r="A1272" s="93"/>
      <c r="B1272" s="91"/>
      <c r="C1272" s="76">
        <f>COUNT(Table89[[#This Row],[12-Month 
Follow-up Date]])</f>
        <v>0</v>
      </c>
      <c r="D1272" s="60"/>
      <c r="E1272" s="61"/>
      <c r="F1272" s="61"/>
      <c r="G1272" s="61"/>
      <c r="H1272" s="62"/>
      <c r="I1272" s="63"/>
      <c r="J1272" s="63"/>
      <c r="K1272" s="155"/>
    </row>
    <row r="1273" spans="1:11" x14ac:dyDescent="0.3">
      <c r="A1273" s="93"/>
      <c r="B1273" s="91"/>
      <c r="C1273" s="76">
        <f>COUNT(Table89[[#This Row],[12-Month 
Follow-up Date]])</f>
        <v>0</v>
      </c>
      <c r="D1273" s="60"/>
      <c r="E1273" s="61"/>
      <c r="F1273" s="61"/>
      <c r="G1273" s="61"/>
      <c r="H1273" s="62"/>
      <c r="I1273" s="63"/>
      <c r="J1273" s="63"/>
      <c r="K1273" s="155"/>
    </row>
    <row r="1274" spans="1:11" x14ac:dyDescent="0.3">
      <c r="A1274" s="93"/>
      <c r="B1274" s="91"/>
      <c r="C1274" s="76">
        <f>COUNT(Table89[[#This Row],[12-Month 
Follow-up Date]])</f>
        <v>0</v>
      </c>
      <c r="D1274" s="60"/>
      <c r="E1274" s="61"/>
      <c r="F1274" s="61"/>
      <c r="G1274" s="61"/>
      <c r="H1274" s="62"/>
      <c r="I1274" s="63"/>
      <c r="J1274" s="63"/>
      <c r="K1274" s="155"/>
    </row>
    <row r="1275" spans="1:11" x14ac:dyDescent="0.3">
      <c r="A1275" s="93"/>
      <c r="B1275" s="91"/>
      <c r="C1275" s="76">
        <f>COUNT(Table89[[#This Row],[12-Month 
Follow-up Date]])</f>
        <v>0</v>
      </c>
      <c r="D1275" s="60"/>
      <c r="E1275" s="61"/>
      <c r="F1275" s="61"/>
      <c r="G1275" s="61"/>
      <c r="H1275" s="62"/>
      <c r="I1275" s="63"/>
      <c r="J1275" s="63"/>
      <c r="K1275" s="155"/>
    </row>
    <row r="1276" spans="1:11" x14ac:dyDescent="0.3">
      <c r="A1276" s="93"/>
      <c r="B1276" s="91"/>
      <c r="C1276" s="76">
        <f>COUNT(Table89[[#This Row],[12-Month 
Follow-up Date]])</f>
        <v>0</v>
      </c>
      <c r="D1276" s="60"/>
      <c r="E1276" s="61"/>
      <c r="F1276" s="61"/>
      <c r="G1276" s="61"/>
      <c r="H1276" s="62"/>
      <c r="I1276" s="63"/>
      <c r="J1276" s="63"/>
      <c r="K1276" s="155"/>
    </row>
    <row r="1277" spans="1:11" x14ac:dyDescent="0.3">
      <c r="A1277" s="93"/>
      <c r="B1277" s="91"/>
      <c r="C1277" s="76">
        <f>COUNT(Table89[[#This Row],[12-Month 
Follow-up Date]])</f>
        <v>0</v>
      </c>
      <c r="D1277" s="60"/>
      <c r="E1277" s="61"/>
      <c r="F1277" s="61"/>
      <c r="G1277" s="61"/>
      <c r="H1277" s="62"/>
      <c r="I1277" s="63"/>
      <c r="J1277" s="63"/>
      <c r="K1277" s="155"/>
    </row>
    <row r="1278" spans="1:11" x14ac:dyDescent="0.3">
      <c r="A1278" s="93"/>
      <c r="B1278" s="91"/>
      <c r="C1278" s="76">
        <f>COUNT(Table89[[#This Row],[12-Month 
Follow-up Date]])</f>
        <v>0</v>
      </c>
      <c r="D1278" s="60"/>
      <c r="E1278" s="61"/>
      <c r="F1278" s="61"/>
      <c r="G1278" s="61"/>
      <c r="H1278" s="62"/>
      <c r="I1278" s="63"/>
      <c r="J1278" s="63"/>
      <c r="K1278" s="155"/>
    </row>
    <row r="1279" spans="1:11" x14ac:dyDescent="0.3">
      <c r="A1279" s="93"/>
      <c r="B1279" s="91"/>
      <c r="C1279" s="76">
        <f>COUNT(Table89[[#This Row],[12-Month 
Follow-up Date]])</f>
        <v>0</v>
      </c>
      <c r="D1279" s="60"/>
      <c r="E1279" s="61"/>
      <c r="F1279" s="61"/>
      <c r="G1279" s="61"/>
      <c r="H1279" s="62"/>
      <c r="I1279" s="63"/>
      <c r="J1279" s="63"/>
      <c r="K1279" s="155"/>
    </row>
    <row r="1280" spans="1:11" x14ac:dyDescent="0.3">
      <c r="A1280" s="93"/>
      <c r="B1280" s="91"/>
      <c r="C1280" s="76">
        <f>COUNT(Table89[[#This Row],[12-Month 
Follow-up Date]])</f>
        <v>0</v>
      </c>
      <c r="D1280" s="60"/>
      <c r="E1280" s="61"/>
      <c r="F1280" s="61"/>
      <c r="G1280" s="61"/>
      <c r="H1280" s="62"/>
      <c r="I1280" s="63"/>
      <c r="J1280" s="63"/>
      <c r="K1280" s="155"/>
    </row>
    <row r="1281" spans="1:11" x14ac:dyDescent="0.3">
      <c r="A1281" s="93"/>
      <c r="B1281" s="91"/>
      <c r="C1281" s="76">
        <f>COUNT(Table89[[#This Row],[12-Month 
Follow-up Date]])</f>
        <v>0</v>
      </c>
      <c r="D1281" s="60"/>
      <c r="E1281" s="61"/>
      <c r="F1281" s="61"/>
      <c r="G1281" s="61"/>
      <c r="H1281" s="62"/>
      <c r="I1281" s="63"/>
      <c r="J1281" s="63"/>
      <c r="K1281" s="155"/>
    </row>
    <row r="1282" spans="1:11" x14ac:dyDescent="0.3">
      <c r="A1282" s="93"/>
      <c r="B1282" s="91"/>
      <c r="C1282" s="76">
        <f>COUNT(Table89[[#This Row],[12-Month 
Follow-up Date]])</f>
        <v>0</v>
      </c>
      <c r="D1282" s="60"/>
      <c r="E1282" s="61"/>
      <c r="F1282" s="61"/>
      <c r="G1282" s="61"/>
      <c r="H1282" s="62"/>
      <c r="I1282" s="63"/>
      <c r="J1282" s="63"/>
      <c r="K1282" s="155"/>
    </row>
    <row r="1283" spans="1:11" x14ac:dyDescent="0.3">
      <c r="A1283" s="93"/>
      <c r="B1283" s="91"/>
      <c r="C1283" s="76">
        <f>COUNT(Table89[[#This Row],[12-Month 
Follow-up Date]])</f>
        <v>0</v>
      </c>
      <c r="D1283" s="60"/>
      <c r="E1283" s="61"/>
      <c r="F1283" s="61"/>
      <c r="G1283" s="61"/>
      <c r="H1283" s="62"/>
      <c r="I1283" s="63"/>
      <c r="J1283" s="63"/>
      <c r="K1283" s="155"/>
    </row>
    <row r="1284" spans="1:11" x14ac:dyDescent="0.3">
      <c r="A1284" s="93"/>
      <c r="B1284" s="91"/>
      <c r="C1284" s="76">
        <f>COUNT(Table89[[#This Row],[12-Month 
Follow-up Date]])</f>
        <v>0</v>
      </c>
      <c r="D1284" s="60"/>
      <c r="E1284" s="61"/>
      <c r="F1284" s="61"/>
      <c r="G1284" s="61"/>
      <c r="H1284" s="62"/>
      <c r="I1284" s="63"/>
      <c r="J1284" s="63"/>
      <c r="K1284" s="155"/>
    </row>
    <row r="1285" spans="1:11" x14ac:dyDescent="0.3">
      <c r="A1285" s="93"/>
      <c r="B1285" s="91"/>
      <c r="C1285" s="76">
        <f>COUNT(Table89[[#This Row],[12-Month 
Follow-up Date]])</f>
        <v>0</v>
      </c>
      <c r="D1285" s="60"/>
      <c r="E1285" s="61"/>
      <c r="F1285" s="61"/>
      <c r="G1285" s="61"/>
      <c r="H1285" s="62"/>
      <c r="I1285" s="63"/>
      <c r="J1285" s="63"/>
      <c r="K1285" s="155"/>
    </row>
    <row r="1286" spans="1:11" x14ac:dyDescent="0.3">
      <c r="A1286" s="93"/>
      <c r="B1286" s="91"/>
      <c r="C1286" s="76">
        <f>COUNT(Table89[[#This Row],[12-Month 
Follow-up Date]])</f>
        <v>0</v>
      </c>
      <c r="D1286" s="60"/>
      <c r="E1286" s="61"/>
      <c r="F1286" s="61"/>
      <c r="G1286" s="61"/>
      <c r="H1286" s="62"/>
      <c r="I1286" s="63"/>
      <c r="J1286" s="63"/>
      <c r="K1286" s="155"/>
    </row>
    <row r="1287" spans="1:11" x14ac:dyDescent="0.3">
      <c r="A1287" s="93"/>
      <c r="B1287" s="91"/>
      <c r="C1287" s="76">
        <f>COUNT(Table89[[#This Row],[12-Month 
Follow-up Date]])</f>
        <v>0</v>
      </c>
      <c r="D1287" s="60"/>
      <c r="E1287" s="61"/>
      <c r="F1287" s="61"/>
      <c r="G1287" s="61"/>
      <c r="H1287" s="62"/>
      <c r="I1287" s="63"/>
      <c r="J1287" s="63"/>
      <c r="K1287" s="155"/>
    </row>
    <row r="1288" spans="1:11" x14ac:dyDescent="0.3">
      <c r="A1288" s="93"/>
      <c r="B1288" s="91"/>
      <c r="C1288" s="76">
        <f>COUNT(Table89[[#This Row],[12-Month 
Follow-up Date]])</f>
        <v>0</v>
      </c>
      <c r="D1288" s="60"/>
      <c r="E1288" s="61"/>
      <c r="F1288" s="61"/>
      <c r="G1288" s="61"/>
      <c r="H1288" s="62"/>
      <c r="I1288" s="63"/>
      <c r="J1288" s="63"/>
      <c r="K1288" s="155"/>
    </row>
    <row r="1289" spans="1:11" x14ac:dyDescent="0.3">
      <c r="A1289" s="93"/>
      <c r="B1289" s="91"/>
      <c r="C1289" s="76">
        <f>COUNT(Table89[[#This Row],[12-Month 
Follow-up Date]])</f>
        <v>0</v>
      </c>
      <c r="D1289" s="60"/>
      <c r="E1289" s="61"/>
      <c r="F1289" s="61"/>
      <c r="G1289" s="61"/>
      <c r="H1289" s="62"/>
      <c r="I1289" s="63"/>
      <c r="J1289" s="63"/>
      <c r="K1289" s="155"/>
    </row>
    <row r="1290" spans="1:11" x14ac:dyDescent="0.3">
      <c r="A1290" s="93"/>
      <c r="B1290" s="91"/>
      <c r="C1290" s="76">
        <f>COUNT(Table89[[#This Row],[12-Month 
Follow-up Date]])</f>
        <v>0</v>
      </c>
      <c r="D1290" s="60"/>
      <c r="E1290" s="61"/>
      <c r="F1290" s="61"/>
      <c r="G1290" s="61"/>
      <c r="H1290" s="62"/>
      <c r="I1290" s="63"/>
      <c r="J1290" s="63"/>
      <c r="K1290" s="155"/>
    </row>
    <row r="1291" spans="1:11" x14ac:dyDescent="0.3">
      <c r="A1291" s="93"/>
      <c r="B1291" s="91"/>
      <c r="C1291" s="76">
        <f>COUNT(Table89[[#This Row],[12-Month 
Follow-up Date]])</f>
        <v>0</v>
      </c>
      <c r="D1291" s="60"/>
      <c r="E1291" s="61"/>
      <c r="F1291" s="61"/>
      <c r="G1291" s="61"/>
      <c r="H1291" s="62"/>
      <c r="I1291" s="63"/>
      <c r="J1291" s="63"/>
      <c r="K1291" s="155"/>
    </row>
    <row r="1292" spans="1:11" x14ac:dyDescent="0.3">
      <c r="A1292" s="93"/>
      <c r="B1292" s="91"/>
      <c r="C1292" s="76">
        <f>COUNT(Table89[[#This Row],[12-Month 
Follow-up Date]])</f>
        <v>0</v>
      </c>
      <c r="D1292" s="60"/>
      <c r="E1292" s="61"/>
      <c r="F1292" s="61"/>
      <c r="G1292" s="61"/>
      <c r="H1292" s="62"/>
      <c r="I1292" s="63"/>
      <c r="J1292" s="63"/>
      <c r="K1292" s="155"/>
    </row>
    <row r="1293" spans="1:11" x14ac:dyDescent="0.3">
      <c r="A1293" s="93"/>
      <c r="B1293" s="91"/>
      <c r="C1293" s="76">
        <f>COUNT(Table89[[#This Row],[12-Month 
Follow-up Date]])</f>
        <v>0</v>
      </c>
      <c r="D1293" s="60"/>
      <c r="E1293" s="61"/>
      <c r="F1293" s="61"/>
      <c r="G1293" s="61"/>
      <c r="H1293" s="62"/>
      <c r="I1293" s="63"/>
      <c r="J1293" s="63"/>
      <c r="K1293" s="155"/>
    </row>
    <row r="1294" spans="1:11" x14ac:dyDescent="0.3">
      <c r="A1294" s="93"/>
      <c r="B1294" s="91"/>
      <c r="C1294" s="76">
        <f>COUNT(Table89[[#This Row],[12-Month 
Follow-up Date]])</f>
        <v>0</v>
      </c>
      <c r="D1294" s="60"/>
      <c r="E1294" s="61"/>
      <c r="F1294" s="61"/>
      <c r="G1294" s="61"/>
      <c r="H1294" s="62"/>
      <c r="I1294" s="63"/>
      <c r="J1294" s="63"/>
      <c r="K1294" s="155"/>
    </row>
    <row r="1295" spans="1:11" x14ac:dyDescent="0.3">
      <c r="A1295" s="93"/>
      <c r="B1295" s="91"/>
      <c r="C1295" s="76">
        <f>COUNT(Table89[[#This Row],[12-Month 
Follow-up Date]])</f>
        <v>0</v>
      </c>
      <c r="D1295" s="60"/>
      <c r="E1295" s="61"/>
      <c r="F1295" s="61"/>
      <c r="G1295" s="61"/>
      <c r="H1295" s="62"/>
      <c r="I1295" s="63"/>
      <c r="J1295" s="63"/>
      <c r="K1295" s="155"/>
    </row>
    <row r="1296" spans="1:11" x14ac:dyDescent="0.3">
      <c r="A1296" s="93"/>
      <c r="B1296" s="91"/>
      <c r="C1296" s="76">
        <f>COUNT(Table89[[#This Row],[12-Month 
Follow-up Date]])</f>
        <v>0</v>
      </c>
      <c r="D1296" s="60"/>
      <c r="E1296" s="61"/>
      <c r="F1296" s="61"/>
      <c r="G1296" s="61"/>
      <c r="H1296" s="62"/>
      <c r="I1296" s="63"/>
      <c r="J1296" s="63"/>
      <c r="K1296" s="155"/>
    </row>
    <row r="1297" spans="1:11" x14ac:dyDescent="0.3">
      <c r="A1297" s="93"/>
      <c r="B1297" s="91"/>
      <c r="C1297" s="76">
        <f>COUNT(Table89[[#This Row],[12-Month 
Follow-up Date]])</f>
        <v>0</v>
      </c>
      <c r="D1297" s="60"/>
      <c r="E1297" s="61"/>
      <c r="F1297" s="61"/>
      <c r="G1297" s="61"/>
      <c r="H1297" s="62"/>
      <c r="I1297" s="63"/>
      <c r="J1297" s="63"/>
      <c r="K1297" s="155"/>
    </row>
    <row r="1298" spans="1:11" x14ac:dyDescent="0.3">
      <c r="A1298" s="93"/>
      <c r="B1298" s="91"/>
      <c r="C1298" s="76">
        <f>COUNT(Table89[[#This Row],[12-Month 
Follow-up Date]])</f>
        <v>0</v>
      </c>
      <c r="D1298" s="60"/>
      <c r="E1298" s="61"/>
      <c r="F1298" s="61"/>
      <c r="G1298" s="61"/>
      <c r="H1298" s="62"/>
      <c r="I1298" s="63"/>
      <c r="J1298" s="63"/>
      <c r="K1298" s="155"/>
    </row>
    <row r="1299" spans="1:11" x14ac:dyDescent="0.3">
      <c r="A1299" s="93"/>
      <c r="B1299" s="91"/>
      <c r="C1299" s="76">
        <f>COUNT(Table89[[#This Row],[12-Month 
Follow-up Date]])</f>
        <v>0</v>
      </c>
      <c r="D1299" s="60"/>
      <c r="E1299" s="61"/>
      <c r="F1299" s="61"/>
      <c r="G1299" s="61"/>
      <c r="H1299" s="62"/>
      <c r="I1299" s="63"/>
      <c r="J1299" s="63"/>
      <c r="K1299" s="155"/>
    </row>
    <row r="1300" spans="1:11" x14ac:dyDescent="0.3">
      <c r="A1300" s="93"/>
      <c r="B1300" s="91"/>
      <c r="C1300" s="76">
        <f>COUNT(Table89[[#This Row],[12-Month 
Follow-up Date]])</f>
        <v>0</v>
      </c>
      <c r="D1300" s="60"/>
      <c r="E1300" s="61"/>
      <c r="F1300" s="61"/>
      <c r="G1300" s="61"/>
      <c r="H1300" s="62"/>
      <c r="I1300" s="63"/>
      <c r="J1300" s="63"/>
      <c r="K1300" s="155"/>
    </row>
    <row r="1301" spans="1:11" x14ac:dyDescent="0.3">
      <c r="A1301" s="93"/>
      <c r="B1301" s="91"/>
      <c r="C1301" s="76">
        <f>COUNT(Table89[[#This Row],[12-Month 
Follow-up Date]])</f>
        <v>0</v>
      </c>
      <c r="D1301" s="60"/>
      <c r="E1301" s="61"/>
      <c r="F1301" s="61"/>
      <c r="G1301" s="61"/>
      <c r="H1301" s="62"/>
      <c r="I1301" s="63"/>
      <c r="J1301" s="63"/>
      <c r="K1301" s="155"/>
    </row>
    <row r="1302" spans="1:11" x14ac:dyDescent="0.3">
      <c r="A1302" s="93"/>
      <c r="B1302" s="91"/>
      <c r="C1302" s="76">
        <f>COUNT(Table89[[#This Row],[12-Month 
Follow-up Date]])</f>
        <v>0</v>
      </c>
      <c r="D1302" s="60"/>
      <c r="E1302" s="61"/>
      <c r="F1302" s="61"/>
      <c r="G1302" s="61"/>
      <c r="H1302" s="62"/>
      <c r="I1302" s="63"/>
      <c r="J1302" s="63"/>
      <c r="K1302" s="155"/>
    </row>
    <row r="1303" spans="1:11" x14ac:dyDescent="0.3">
      <c r="A1303" s="93"/>
      <c r="B1303" s="91"/>
      <c r="C1303" s="76">
        <f>COUNT(Table89[[#This Row],[12-Month 
Follow-up Date]])</f>
        <v>0</v>
      </c>
      <c r="D1303" s="60"/>
      <c r="E1303" s="61"/>
      <c r="F1303" s="61"/>
      <c r="G1303" s="61"/>
      <c r="H1303" s="62"/>
      <c r="I1303" s="63"/>
      <c r="J1303" s="63"/>
      <c r="K1303" s="155"/>
    </row>
    <row r="1304" spans="1:11" x14ac:dyDescent="0.3">
      <c r="A1304" s="93"/>
      <c r="B1304" s="91"/>
      <c r="C1304" s="76">
        <f>COUNT(Table89[[#This Row],[12-Month 
Follow-up Date]])</f>
        <v>0</v>
      </c>
      <c r="D1304" s="60"/>
      <c r="E1304" s="61"/>
      <c r="F1304" s="61"/>
      <c r="G1304" s="61"/>
      <c r="H1304" s="62"/>
      <c r="I1304" s="63"/>
      <c r="J1304" s="63"/>
      <c r="K1304" s="155"/>
    </row>
    <row r="1305" spans="1:11" x14ac:dyDescent="0.3">
      <c r="A1305" s="93"/>
      <c r="B1305" s="91"/>
      <c r="C1305" s="76">
        <f>COUNT(Table89[[#This Row],[12-Month 
Follow-up Date]])</f>
        <v>0</v>
      </c>
      <c r="D1305" s="60"/>
      <c r="E1305" s="61"/>
      <c r="F1305" s="61"/>
      <c r="G1305" s="61"/>
      <c r="H1305" s="62"/>
      <c r="I1305" s="63"/>
      <c r="J1305" s="63"/>
      <c r="K1305" s="155"/>
    </row>
    <row r="1306" spans="1:11" x14ac:dyDescent="0.3">
      <c r="A1306" s="93"/>
      <c r="B1306" s="91"/>
      <c r="C1306" s="76">
        <f>COUNT(Table89[[#This Row],[12-Month 
Follow-up Date]])</f>
        <v>0</v>
      </c>
      <c r="D1306" s="60"/>
      <c r="E1306" s="61"/>
      <c r="F1306" s="61"/>
      <c r="G1306" s="61"/>
      <c r="H1306" s="62"/>
      <c r="I1306" s="63"/>
      <c r="J1306" s="63"/>
      <c r="K1306" s="155"/>
    </row>
    <row r="1307" spans="1:11" x14ac:dyDescent="0.3">
      <c r="A1307" s="93"/>
      <c r="B1307" s="91"/>
      <c r="C1307" s="76">
        <f>COUNT(Table89[[#This Row],[12-Month 
Follow-up Date]])</f>
        <v>0</v>
      </c>
      <c r="D1307" s="60"/>
      <c r="E1307" s="61"/>
      <c r="F1307" s="61"/>
      <c r="G1307" s="61"/>
      <c r="H1307" s="62"/>
      <c r="I1307" s="63"/>
      <c r="J1307" s="63"/>
      <c r="K1307" s="155"/>
    </row>
    <row r="1308" spans="1:11" x14ac:dyDescent="0.3">
      <c r="A1308" s="93"/>
      <c r="B1308" s="91"/>
      <c r="C1308" s="76">
        <f>COUNT(Table89[[#This Row],[12-Month 
Follow-up Date]])</f>
        <v>0</v>
      </c>
      <c r="D1308" s="60"/>
      <c r="E1308" s="61"/>
      <c r="F1308" s="61"/>
      <c r="G1308" s="61"/>
      <c r="H1308" s="62"/>
      <c r="I1308" s="63"/>
      <c r="J1308" s="63"/>
      <c r="K1308" s="155"/>
    </row>
    <row r="1309" spans="1:11" x14ac:dyDescent="0.3">
      <c r="A1309" s="93"/>
      <c r="B1309" s="91"/>
      <c r="C1309" s="76">
        <f>COUNT(Table89[[#This Row],[12-Month 
Follow-up Date]])</f>
        <v>0</v>
      </c>
      <c r="D1309" s="60"/>
      <c r="E1309" s="61"/>
      <c r="F1309" s="61"/>
      <c r="G1309" s="61"/>
      <c r="H1309" s="62"/>
      <c r="I1309" s="63"/>
      <c r="J1309" s="63"/>
      <c r="K1309" s="155"/>
    </row>
    <row r="1310" spans="1:11" x14ac:dyDescent="0.3">
      <c r="A1310" s="93"/>
      <c r="B1310" s="91"/>
      <c r="C1310" s="76">
        <f>COUNT(Table89[[#This Row],[12-Month 
Follow-up Date]])</f>
        <v>0</v>
      </c>
      <c r="D1310" s="60"/>
      <c r="E1310" s="61"/>
      <c r="F1310" s="61"/>
      <c r="G1310" s="61"/>
      <c r="H1310" s="62"/>
      <c r="I1310" s="63"/>
      <c r="J1310" s="63"/>
      <c r="K1310" s="155"/>
    </row>
    <row r="1311" spans="1:11" x14ac:dyDescent="0.3">
      <c r="A1311" s="93"/>
      <c r="B1311" s="91"/>
      <c r="C1311" s="76">
        <f>COUNT(Table89[[#This Row],[12-Month 
Follow-up Date]])</f>
        <v>0</v>
      </c>
      <c r="D1311" s="60"/>
      <c r="E1311" s="61"/>
      <c r="F1311" s="61"/>
      <c r="G1311" s="61"/>
      <c r="H1311" s="62"/>
      <c r="I1311" s="63"/>
      <c r="J1311" s="63"/>
      <c r="K1311" s="155"/>
    </row>
    <row r="1312" spans="1:11" x14ac:dyDescent="0.3">
      <c r="A1312" s="93"/>
      <c r="B1312" s="91"/>
      <c r="C1312" s="76">
        <f>COUNT(Table89[[#This Row],[12-Month 
Follow-up Date]])</f>
        <v>0</v>
      </c>
      <c r="D1312" s="60"/>
      <c r="E1312" s="61"/>
      <c r="F1312" s="61"/>
      <c r="G1312" s="61"/>
      <c r="H1312" s="62"/>
      <c r="I1312" s="63"/>
      <c r="J1312" s="63"/>
      <c r="K1312" s="155"/>
    </row>
    <row r="1313" spans="1:11" x14ac:dyDescent="0.3">
      <c r="A1313" s="93"/>
      <c r="B1313" s="91"/>
      <c r="C1313" s="76">
        <f>COUNT(Table89[[#This Row],[12-Month 
Follow-up Date]])</f>
        <v>0</v>
      </c>
      <c r="D1313" s="60"/>
      <c r="E1313" s="61"/>
      <c r="F1313" s="61"/>
      <c r="G1313" s="61"/>
      <c r="H1313" s="62"/>
      <c r="I1313" s="63"/>
      <c r="J1313" s="63"/>
      <c r="K1313" s="155"/>
    </row>
    <row r="1314" spans="1:11" x14ac:dyDescent="0.3">
      <c r="A1314" s="93"/>
      <c r="B1314" s="91"/>
      <c r="C1314" s="76">
        <f>COUNT(Table89[[#This Row],[12-Month 
Follow-up Date]])</f>
        <v>0</v>
      </c>
      <c r="D1314" s="60"/>
      <c r="E1314" s="61"/>
      <c r="F1314" s="61"/>
      <c r="G1314" s="61"/>
      <c r="H1314" s="62"/>
      <c r="I1314" s="63"/>
      <c r="J1314" s="63"/>
      <c r="K1314" s="155"/>
    </row>
    <row r="1315" spans="1:11" x14ac:dyDescent="0.3">
      <c r="A1315" s="93"/>
      <c r="B1315" s="91"/>
      <c r="C1315" s="76">
        <f>COUNT(Table89[[#This Row],[12-Month 
Follow-up Date]])</f>
        <v>0</v>
      </c>
      <c r="D1315" s="60"/>
      <c r="E1315" s="61"/>
      <c r="F1315" s="61"/>
      <c r="G1315" s="61"/>
      <c r="H1315" s="62"/>
      <c r="I1315" s="63"/>
      <c r="J1315" s="63"/>
      <c r="K1315" s="155"/>
    </row>
    <row r="1316" spans="1:11" x14ac:dyDescent="0.3">
      <c r="A1316" s="93"/>
      <c r="B1316" s="91"/>
      <c r="C1316" s="76">
        <f>COUNT(Table89[[#This Row],[12-Month 
Follow-up Date]])</f>
        <v>0</v>
      </c>
      <c r="D1316" s="60"/>
      <c r="E1316" s="61"/>
      <c r="F1316" s="61"/>
      <c r="G1316" s="61"/>
      <c r="H1316" s="62"/>
      <c r="I1316" s="63"/>
      <c r="J1316" s="63"/>
      <c r="K1316" s="155"/>
    </row>
    <row r="1317" spans="1:11" x14ac:dyDescent="0.3">
      <c r="A1317" s="93"/>
      <c r="B1317" s="91"/>
      <c r="C1317" s="76">
        <f>COUNT(Table89[[#This Row],[12-Month 
Follow-up Date]])</f>
        <v>0</v>
      </c>
      <c r="D1317" s="60"/>
      <c r="E1317" s="61"/>
      <c r="F1317" s="61"/>
      <c r="G1317" s="61"/>
      <c r="H1317" s="62"/>
      <c r="I1317" s="63"/>
      <c r="J1317" s="63"/>
      <c r="K1317" s="155"/>
    </row>
    <row r="1318" spans="1:11" x14ac:dyDescent="0.3">
      <c r="A1318" s="93"/>
      <c r="B1318" s="91"/>
      <c r="C1318" s="76">
        <f>COUNT(Table89[[#This Row],[12-Month 
Follow-up Date]])</f>
        <v>0</v>
      </c>
      <c r="D1318" s="60"/>
      <c r="E1318" s="61"/>
      <c r="F1318" s="61"/>
      <c r="G1318" s="61"/>
      <c r="H1318" s="62"/>
      <c r="I1318" s="63"/>
      <c r="J1318" s="63"/>
      <c r="K1318" s="155"/>
    </row>
    <row r="1319" spans="1:11" x14ac:dyDescent="0.3">
      <c r="A1319" s="93"/>
      <c r="B1319" s="91"/>
      <c r="C1319" s="76">
        <f>COUNT(Table89[[#This Row],[12-Month 
Follow-up Date]])</f>
        <v>0</v>
      </c>
      <c r="D1319" s="60"/>
      <c r="E1319" s="61"/>
      <c r="F1319" s="61"/>
      <c r="G1319" s="61"/>
      <c r="H1319" s="62"/>
      <c r="I1319" s="63"/>
      <c r="J1319" s="63"/>
      <c r="K1319" s="155"/>
    </row>
    <row r="1320" spans="1:11" x14ac:dyDescent="0.3">
      <c r="A1320" s="93"/>
      <c r="B1320" s="91"/>
      <c r="C1320" s="76">
        <f>COUNT(Table89[[#This Row],[12-Month 
Follow-up Date]])</f>
        <v>0</v>
      </c>
      <c r="D1320" s="60"/>
      <c r="E1320" s="61"/>
      <c r="F1320" s="61"/>
      <c r="G1320" s="61"/>
      <c r="H1320" s="62"/>
      <c r="I1320" s="63"/>
      <c r="J1320" s="63"/>
      <c r="K1320" s="155"/>
    </row>
    <row r="1321" spans="1:11" x14ac:dyDescent="0.3">
      <c r="A1321" s="93"/>
      <c r="B1321" s="91"/>
      <c r="C1321" s="76">
        <f>COUNT(Table89[[#This Row],[12-Month 
Follow-up Date]])</f>
        <v>0</v>
      </c>
      <c r="D1321" s="60"/>
      <c r="E1321" s="61"/>
      <c r="F1321" s="61"/>
      <c r="G1321" s="61"/>
      <c r="H1321" s="62"/>
      <c r="I1321" s="63"/>
      <c r="J1321" s="63"/>
      <c r="K1321" s="155"/>
    </row>
    <row r="1322" spans="1:11" x14ac:dyDescent="0.3">
      <c r="A1322" s="93"/>
      <c r="B1322" s="91"/>
      <c r="C1322" s="76">
        <f>COUNT(Table89[[#This Row],[12-Month 
Follow-up Date]])</f>
        <v>0</v>
      </c>
      <c r="D1322" s="60"/>
      <c r="E1322" s="61"/>
      <c r="F1322" s="61"/>
      <c r="G1322" s="61"/>
      <c r="H1322" s="62"/>
      <c r="I1322" s="63"/>
      <c r="J1322" s="63"/>
      <c r="K1322" s="155"/>
    </row>
    <row r="1323" spans="1:11" x14ac:dyDescent="0.3">
      <c r="A1323" s="93"/>
      <c r="B1323" s="91"/>
      <c r="C1323" s="76">
        <f>COUNT(Table89[[#This Row],[12-Month 
Follow-up Date]])</f>
        <v>0</v>
      </c>
      <c r="D1323" s="60"/>
      <c r="E1323" s="61"/>
      <c r="F1323" s="61"/>
      <c r="G1323" s="61"/>
      <c r="H1323" s="62"/>
      <c r="I1323" s="63"/>
      <c r="J1323" s="63"/>
      <c r="K1323" s="155"/>
    </row>
    <row r="1324" spans="1:11" x14ac:dyDescent="0.3">
      <c r="A1324" s="93"/>
      <c r="B1324" s="91"/>
      <c r="C1324" s="76">
        <f>COUNT(Table89[[#This Row],[12-Month 
Follow-up Date]])</f>
        <v>0</v>
      </c>
      <c r="D1324" s="60"/>
      <c r="E1324" s="61"/>
      <c r="F1324" s="61"/>
      <c r="G1324" s="61"/>
      <c r="H1324" s="62"/>
      <c r="I1324" s="63"/>
      <c r="J1324" s="63"/>
      <c r="K1324" s="155"/>
    </row>
    <row r="1325" spans="1:11" x14ac:dyDescent="0.3">
      <c r="A1325" s="93"/>
      <c r="B1325" s="91"/>
      <c r="C1325" s="76">
        <f>COUNT(Table89[[#This Row],[12-Month 
Follow-up Date]])</f>
        <v>0</v>
      </c>
      <c r="D1325" s="60"/>
      <c r="E1325" s="61"/>
      <c r="F1325" s="61"/>
      <c r="G1325" s="61"/>
      <c r="H1325" s="62"/>
      <c r="I1325" s="63"/>
      <c r="J1325" s="63"/>
      <c r="K1325" s="155"/>
    </row>
    <row r="1326" spans="1:11" x14ac:dyDescent="0.3">
      <c r="A1326" s="93"/>
      <c r="B1326" s="91"/>
      <c r="C1326" s="76">
        <f>COUNT(Table89[[#This Row],[12-Month 
Follow-up Date]])</f>
        <v>0</v>
      </c>
      <c r="D1326" s="60"/>
      <c r="E1326" s="61"/>
      <c r="F1326" s="61"/>
      <c r="G1326" s="61"/>
      <c r="H1326" s="62"/>
      <c r="I1326" s="63"/>
      <c r="J1326" s="63"/>
      <c r="K1326" s="155"/>
    </row>
    <row r="1327" spans="1:11" x14ac:dyDescent="0.3">
      <c r="A1327" s="93"/>
      <c r="B1327" s="91"/>
      <c r="C1327" s="76">
        <f>COUNT(Table89[[#This Row],[12-Month 
Follow-up Date]])</f>
        <v>0</v>
      </c>
      <c r="D1327" s="60"/>
      <c r="E1327" s="61"/>
      <c r="F1327" s="61"/>
      <c r="G1327" s="61"/>
      <c r="H1327" s="62"/>
      <c r="I1327" s="63"/>
      <c r="J1327" s="63"/>
      <c r="K1327" s="155"/>
    </row>
    <row r="1328" spans="1:11" x14ac:dyDescent="0.3">
      <c r="A1328" s="93"/>
      <c r="B1328" s="91"/>
      <c r="C1328" s="76">
        <f>COUNT(Table89[[#This Row],[12-Month 
Follow-up Date]])</f>
        <v>0</v>
      </c>
      <c r="D1328" s="60"/>
      <c r="E1328" s="61"/>
      <c r="F1328" s="61"/>
      <c r="G1328" s="61"/>
      <c r="H1328" s="62"/>
      <c r="I1328" s="63"/>
      <c r="J1328" s="63"/>
      <c r="K1328" s="155"/>
    </row>
    <row r="1329" spans="1:11" x14ac:dyDescent="0.3">
      <c r="A1329" s="93"/>
      <c r="B1329" s="91"/>
      <c r="C1329" s="76">
        <f>COUNT(Table89[[#This Row],[12-Month 
Follow-up Date]])</f>
        <v>0</v>
      </c>
      <c r="D1329" s="60"/>
      <c r="E1329" s="61"/>
      <c r="F1329" s="61"/>
      <c r="G1329" s="61"/>
      <c r="H1329" s="62"/>
      <c r="I1329" s="63"/>
      <c r="J1329" s="63"/>
      <c r="K1329" s="155"/>
    </row>
    <row r="1330" spans="1:11" x14ac:dyDescent="0.3">
      <c r="A1330" s="93"/>
      <c r="B1330" s="91"/>
      <c r="C1330" s="76">
        <f>COUNT(Table89[[#This Row],[12-Month 
Follow-up Date]])</f>
        <v>0</v>
      </c>
      <c r="D1330" s="60"/>
      <c r="E1330" s="61"/>
      <c r="F1330" s="61"/>
      <c r="G1330" s="61"/>
      <c r="H1330" s="62"/>
      <c r="I1330" s="63"/>
      <c r="J1330" s="63"/>
      <c r="K1330" s="155"/>
    </row>
    <row r="1331" spans="1:11" x14ac:dyDescent="0.3">
      <c r="A1331" s="93"/>
      <c r="B1331" s="91"/>
      <c r="C1331" s="76">
        <f>COUNT(Table89[[#This Row],[12-Month 
Follow-up Date]])</f>
        <v>0</v>
      </c>
      <c r="D1331" s="60"/>
      <c r="E1331" s="61"/>
      <c r="F1331" s="61"/>
      <c r="G1331" s="61"/>
      <c r="H1331" s="62"/>
      <c r="I1331" s="63"/>
      <c r="J1331" s="63"/>
      <c r="K1331" s="155"/>
    </row>
    <row r="1332" spans="1:11" x14ac:dyDescent="0.3">
      <c r="A1332" s="93"/>
      <c r="B1332" s="91"/>
      <c r="C1332" s="76">
        <f>COUNT(Table89[[#This Row],[12-Month 
Follow-up Date]])</f>
        <v>0</v>
      </c>
      <c r="D1332" s="60"/>
      <c r="E1332" s="61"/>
      <c r="F1332" s="61"/>
      <c r="G1332" s="61"/>
      <c r="H1332" s="62"/>
      <c r="I1332" s="63"/>
      <c r="J1332" s="63"/>
      <c r="K1332" s="155"/>
    </row>
    <row r="1333" spans="1:11" x14ac:dyDescent="0.3">
      <c r="A1333" s="93"/>
      <c r="B1333" s="91"/>
      <c r="C1333" s="76">
        <f>COUNT(Table89[[#This Row],[12-Month 
Follow-up Date]])</f>
        <v>0</v>
      </c>
      <c r="D1333" s="60"/>
      <c r="E1333" s="61"/>
      <c r="F1333" s="61"/>
      <c r="G1333" s="61"/>
      <c r="H1333" s="62"/>
      <c r="I1333" s="63"/>
      <c r="J1333" s="63"/>
      <c r="K1333" s="155"/>
    </row>
    <row r="1334" spans="1:11" x14ac:dyDescent="0.3">
      <c r="A1334" s="93"/>
      <c r="B1334" s="91"/>
      <c r="C1334" s="76">
        <f>COUNT(Table89[[#This Row],[12-Month 
Follow-up Date]])</f>
        <v>0</v>
      </c>
      <c r="D1334" s="60"/>
      <c r="E1334" s="61"/>
      <c r="F1334" s="61"/>
      <c r="G1334" s="61"/>
      <c r="H1334" s="62"/>
      <c r="I1334" s="63"/>
      <c r="J1334" s="63"/>
      <c r="K1334" s="155"/>
    </row>
    <row r="1335" spans="1:11" x14ac:dyDescent="0.3">
      <c r="A1335" s="93"/>
      <c r="B1335" s="91"/>
      <c r="C1335" s="76">
        <f>COUNT(Table89[[#This Row],[12-Month 
Follow-up Date]])</f>
        <v>0</v>
      </c>
      <c r="D1335" s="60"/>
      <c r="E1335" s="61"/>
      <c r="F1335" s="61"/>
      <c r="G1335" s="61"/>
      <c r="H1335" s="62"/>
      <c r="I1335" s="63"/>
      <c r="J1335" s="63"/>
      <c r="K1335" s="155"/>
    </row>
    <row r="1336" spans="1:11" x14ac:dyDescent="0.3">
      <c r="A1336" s="93"/>
      <c r="B1336" s="91"/>
      <c r="C1336" s="76">
        <f>COUNT(Table89[[#This Row],[12-Month 
Follow-up Date]])</f>
        <v>0</v>
      </c>
      <c r="D1336" s="60"/>
      <c r="E1336" s="61"/>
      <c r="F1336" s="61"/>
      <c r="G1336" s="61"/>
      <c r="H1336" s="62"/>
      <c r="I1336" s="63"/>
      <c r="J1336" s="63"/>
      <c r="K1336" s="155"/>
    </row>
    <row r="1337" spans="1:11" x14ac:dyDescent="0.3">
      <c r="A1337" s="93"/>
      <c r="B1337" s="91"/>
      <c r="C1337" s="76">
        <f>COUNT(Table89[[#This Row],[12-Month 
Follow-up Date]])</f>
        <v>0</v>
      </c>
      <c r="D1337" s="60"/>
      <c r="E1337" s="61"/>
      <c r="F1337" s="61"/>
      <c r="G1337" s="61"/>
      <c r="H1337" s="62"/>
      <c r="I1337" s="63"/>
      <c r="J1337" s="63"/>
      <c r="K1337" s="155"/>
    </row>
    <row r="1338" spans="1:11" x14ac:dyDescent="0.3">
      <c r="A1338" s="93"/>
      <c r="B1338" s="91"/>
      <c r="C1338" s="76">
        <f>COUNT(Table89[[#This Row],[12-Month 
Follow-up Date]])</f>
        <v>0</v>
      </c>
      <c r="D1338" s="60"/>
      <c r="E1338" s="61"/>
      <c r="F1338" s="61"/>
      <c r="G1338" s="61"/>
      <c r="H1338" s="62"/>
      <c r="I1338" s="63"/>
      <c r="J1338" s="63"/>
      <c r="K1338" s="155"/>
    </row>
    <row r="1339" spans="1:11" x14ac:dyDescent="0.3">
      <c r="A1339" s="93"/>
      <c r="B1339" s="91"/>
      <c r="C1339" s="76">
        <f>COUNT(Table89[[#This Row],[12-Month 
Follow-up Date]])</f>
        <v>0</v>
      </c>
      <c r="D1339" s="60"/>
      <c r="E1339" s="61"/>
      <c r="F1339" s="61"/>
      <c r="G1339" s="61"/>
      <c r="H1339" s="62"/>
      <c r="I1339" s="63"/>
      <c r="J1339" s="63"/>
      <c r="K1339" s="155"/>
    </row>
    <row r="1340" spans="1:11" x14ac:dyDescent="0.3">
      <c r="A1340" s="93"/>
      <c r="B1340" s="91"/>
      <c r="C1340" s="76">
        <f>COUNT(Table89[[#This Row],[12-Month 
Follow-up Date]])</f>
        <v>0</v>
      </c>
      <c r="D1340" s="60"/>
      <c r="E1340" s="61"/>
      <c r="F1340" s="61"/>
      <c r="G1340" s="61"/>
      <c r="H1340" s="62"/>
      <c r="I1340" s="63"/>
      <c r="J1340" s="63"/>
      <c r="K1340" s="155"/>
    </row>
    <row r="1341" spans="1:11" x14ac:dyDescent="0.3">
      <c r="A1341" s="93"/>
      <c r="B1341" s="91"/>
      <c r="C1341" s="76">
        <f>COUNT(Table89[[#This Row],[12-Month 
Follow-up Date]])</f>
        <v>0</v>
      </c>
      <c r="D1341" s="60"/>
      <c r="E1341" s="61"/>
      <c r="F1341" s="61"/>
      <c r="G1341" s="61"/>
      <c r="H1341" s="62"/>
      <c r="I1341" s="63"/>
      <c r="J1341" s="63"/>
      <c r="K1341" s="155"/>
    </row>
    <row r="1342" spans="1:11" x14ac:dyDescent="0.3">
      <c r="A1342" s="93"/>
      <c r="B1342" s="91"/>
      <c r="C1342" s="76">
        <f>COUNT(Table89[[#This Row],[12-Month 
Follow-up Date]])</f>
        <v>0</v>
      </c>
      <c r="D1342" s="60"/>
      <c r="E1342" s="61"/>
      <c r="F1342" s="61"/>
      <c r="G1342" s="61"/>
      <c r="H1342" s="62"/>
      <c r="I1342" s="63"/>
      <c r="J1342" s="63"/>
      <c r="K1342" s="155"/>
    </row>
    <row r="1343" spans="1:11" x14ac:dyDescent="0.3">
      <c r="A1343" s="93"/>
      <c r="B1343" s="91"/>
      <c r="C1343" s="76">
        <f>COUNT(Table89[[#This Row],[12-Month 
Follow-up Date]])</f>
        <v>0</v>
      </c>
      <c r="D1343" s="60"/>
      <c r="E1343" s="61"/>
      <c r="F1343" s="61"/>
      <c r="G1343" s="61"/>
      <c r="H1343" s="62"/>
      <c r="I1343" s="63"/>
      <c r="J1343" s="63"/>
      <c r="K1343" s="155"/>
    </row>
    <row r="1344" spans="1:11" x14ac:dyDescent="0.3">
      <c r="A1344" s="93"/>
      <c r="B1344" s="91"/>
      <c r="C1344" s="76">
        <f>COUNT(Table89[[#This Row],[12-Month 
Follow-up Date]])</f>
        <v>0</v>
      </c>
      <c r="D1344" s="60"/>
      <c r="E1344" s="61"/>
      <c r="F1344" s="61"/>
      <c r="G1344" s="61"/>
      <c r="H1344" s="62"/>
      <c r="I1344" s="63"/>
      <c r="J1344" s="63"/>
      <c r="K1344" s="155"/>
    </row>
    <row r="1345" spans="1:11" x14ac:dyDescent="0.3">
      <c r="A1345" s="93"/>
      <c r="B1345" s="91"/>
      <c r="C1345" s="76">
        <f>COUNT(Table89[[#This Row],[12-Month 
Follow-up Date]])</f>
        <v>0</v>
      </c>
      <c r="D1345" s="60"/>
      <c r="E1345" s="61"/>
      <c r="F1345" s="61"/>
      <c r="G1345" s="61"/>
      <c r="H1345" s="62"/>
      <c r="I1345" s="63"/>
      <c r="J1345" s="63"/>
      <c r="K1345" s="155"/>
    </row>
    <row r="1346" spans="1:11" x14ac:dyDescent="0.3">
      <c r="A1346" s="93"/>
      <c r="B1346" s="91"/>
      <c r="C1346" s="76">
        <f>COUNT(Table89[[#This Row],[12-Month 
Follow-up Date]])</f>
        <v>0</v>
      </c>
      <c r="D1346" s="60"/>
      <c r="E1346" s="61"/>
      <c r="F1346" s="61"/>
      <c r="G1346" s="61"/>
      <c r="H1346" s="62"/>
      <c r="I1346" s="63"/>
      <c r="J1346" s="63"/>
      <c r="K1346" s="155"/>
    </row>
    <row r="1347" spans="1:11" x14ac:dyDescent="0.3">
      <c r="A1347" s="93"/>
      <c r="B1347" s="91"/>
      <c r="C1347" s="76">
        <f>COUNT(Table89[[#This Row],[12-Month 
Follow-up Date]])</f>
        <v>0</v>
      </c>
      <c r="D1347" s="60"/>
      <c r="E1347" s="61"/>
      <c r="F1347" s="61"/>
      <c r="G1347" s="61"/>
      <c r="H1347" s="62"/>
      <c r="I1347" s="63"/>
      <c r="J1347" s="63"/>
      <c r="K1347" s="155"/>
    </row>
    <row r="1348" spans="1:11" x14ac:dyDescent="0.3">
      <c r="A1348" s="93"/>
      <c r="B1348" s="91"/>
      <c r="C1348" s="76">
        <f>COUNT(Table89[[#This Row],[12-Month 
Follow-up Date]])</f>
        <v>0</v>
      </c>
      <c r="D1348" s="60"/>
      <c r="E1348" s="61"/>
      <c r="F1348" s="61"/>
      <c r="G1348" s="61"/>
      <c r="H1348" s="62"/>
      <c r="I1348" s="63"/>
      <c r="J1348" s="63"/>
      <c r="K1348" s="155"/>
    </row>
    <row r="1349" spans="1:11" x14ac:dyDescent="0.3">
      <c r="A1349" s="93"/>
      <c r="B1349" s="91"/>
      <c r="C1349" s="76">
        <f>COUNT(Table89[[#This Row],[12-Month 
Follow-up Date]])</f>
        <v>0</v>
      </c>
      <c r="D1349" s="60"/>
      <c r="E1349" s="61"/>
      <c r="F1349" s="61"/>
      <c r="G1349" s="61"/>
      <c r="H1349" s="62"/>
      <c r="I1349" s="63"/>
      <c r="J1349" s="63"/>
      <c r="K1349" s="155"/>
    </row>
    <row r="1350" spans="1:11" x14ac:dyDescent="0.3">
      <c r="A1350" s="93"/>
      <c r="B1350" s="91"/>
      <c r="C1350" s="76">
        <f>COUNT(Table89[[#This Row],[12-Month 
Follow-up Date]])</f>
        <v>0</v>
      </c>
      <c r="D1350" s="60"/>
      <c r="E1350" s="61"/>
      <c r="F1350" s="61"/>
      <c r="G1350" s="61"/>
      <c r="H1350" s="62"/>
      <c r="I1350" s="63"/>
      <c r="J1350" s="63"/>
      <c r="K1350" s="155"/>
    </row>
    <row r="1351" spans="1:11" x14ac:dyDescent="0.3">
      <c r="A1351" s="93"/>
      <c r="B1351" s="91"/>
      <c r="C1351" s="76">
        <f>COUNT(Table89[[#This Row],[12-Month 
Follow-up Date]])</f>
        <v>0</v>
      </c>
      <c r="D1351" s="60"/>
      <c r="E1351" s="61"/>
      <c r="F1351" s="61"/>
      <c r="G1351" s="61"/>
      <c r="H1351" s="62"/>
      <c r="I1351" s="63"/>
      <c r="J1351" s="63"/>
      <c r="K1351" s="155"/>
    </row>
    <row r="1352" spans="1:11" x14ac:dyDescent="0.3">
      <c r="A1352" s="93"/>
      <c r="B1352" s="91"/>
      <c r="C1352" s="76">
        <f>COUNT(Table89[[#This Row],[12-Month 
Follow-up Date]])</f>
        <v>0</v>
      </c>
      <c r="D1352" s="60"/>
      <c r="E1352" s="61"/>
      <c r="F1352" s="61"/>
      <c r="G1352" s="61"/>
      <c r="H1352" s="62"/>
      <c r="I1352" s="63"/>
      <c r="J1352" s="63"/>
      <c r="K1352" s="155"/>
    </row>
    <row r="1353" spans="1:11" x14ac:dyDescent="0.3">
      <c r="A1353" s="93"/>
      <c r="B1353" s="91"/>
      <c r="C1353" s="76">
        <f>COUNT(Table89[[#This Row],[12-Month 
Follow-up Date]])</f>
        <v>0</v>
      </c>
      <c r="D1353" s="60"/>
      <c r="E1353" s="61"/>
      <c r="F1353" s="61"/>
      <c r="G1353" s="61"/>
      <c r="H1353" s="62"/>
      <c r="I1353" s="63"/>
      <c r="J1353" s="63"/>
      <c r="K1353" s="155"/>
    </row>
    <row r="1354" spans="1:11" x14ac:dyDescent="0.3">
      <c r="A1354" s="93"/>
      <c r="B1354" s="91"/>
      <c r="C1354" s="76">
        <f>COUNT(Table89[[#This Row],[12-Month 
Follow-up Date]])</f>
        <v>0</v>
      </c>
      <c r="D1354" s="60"/>
      <c r="E1354" s="61"/>
      <c r="F1354" s="61"/>
      <c r="G1354" s="61"/>
      <c r="H1354" s="62"/>
      <c r="I1354" s="63"/>
      <c r="J1354" s="63"/>
      <c r="K1354" s="155"/>
    </row>
    <row r="1355" spans="1:11" x14ac:dyDescent="0.3">
      <c r="A1355" s="93"/>
      <c r="B1355" s="91"/>
      <c r="C1355" s="76">
        <f>COUNT(Table89[[#This Row],[12-Month 
Follow-up Date]])</f>
        <v>0</v>
      </c>
      <c r="D1355" s="60"/>
      <c r="E1355" s="61"/>
      <c r="F1355" s="61"/>
      <c r="G1355" s="61"/>
      <c r="H1355" s="62"/>
      <c r="I1355" s="63"/>
      <c r="J1355" s="63"/>
      <c r="K1355" s="155"/>
    </row>
    <row r="1356" spans="1:11" x14ac:dyDescent="0.3">
      <c r="A1356" s="93"/>
      <c r="B1356" s="91"/>
      <c r="C1356" s="76">
        <f>COUNT(Table89[[#This Row],[12-Month 
Follow-up Date]])</f>
        <v>0</v>
      </c>
      <c r="D1356" s="60"/>
      <c r="E1356" s="61"/>
      <c r="F1356" s="61"/>
      <c r="G1356" s="61"/>
      <c r="H1356" s="62"/>
      <c r="I1356" s="63"/>
      <c r="J1356" s="63"/>
      <c r="K1356" s="155"/>
    </row>
    <row r="1357" spans="1:11" x14ac:dyDescent="0.3">
      <c r="A1357" s="93"/>
      <c r="B1357" s="91"/>
      <c r="C1357" s="76">
        <f>COUNT(Table89[[#This Row],[12-Month 
Follow-up Date]])</f>
        <v>0</v>
      </c>
      <c r="D1357" s="60"/>
      <c r="E1357" s="61"/>
      <c r="F1357" s="61"/>
      <c r="G1357" s="61"/>
      <c r="H1357" s="62"/>
      <c r="I1357" s="63"/>
      <c r="J1357" s="63"/>
      <c r="K1357" s="155"/>
    </row>
    <row r="1358" spans="1:11" x14ac:dyDescent="0.3">
      <c r="A1358" s="93"/>
      <c r="B1358" s="91"/>
      <c r="C1358" s="76">
        <f>COUNT(Table89[[#This Row],[12-Month 
Follow-up Date]])</f>
        <v>0</v>
      </c>
      <c r="D1358" s="60"/>
      <c r="E1358" s="61"/>
      <c r="F1358" s="61"/>
      <c r="G1358" s="61"/>
      <c r="H1358" s="62"/>
      <c r="I1358" s="63"/>
      <c r="J1358" s="63"/>
      <c r="K1358" s="155"/>
    </row>
    <row r="1359" spans="1:11" x14ac:dyDescent="0.3">
      <c r="A1359" s="93"/>
      <c r="B1359" s="91"/>
      <c r="C1359" s="76">
        <f>COUNT(Table89[[#This Row],[12-Month 
Follow-up Date]])</f>
        <v>0</v>
      </c>
      <c r="D1359" s="60"/>
      <c r="E1359" s="61"/>
      <c r="F1359" s="61"/>
      <c r="G1359" s="61"/>
      <c r="H1359" s="62"/>
      <c r="I1359" s="63"/>
      <c r="J1359" s="63"/>
      <c r="K1359" s="155"/>
    </row>
    <row r="1360" spans="1:11" x14ac:dyDescent="0.3">
      <c r="A1360" s="93"/>
      <c r="B1360" s="91"/>
      <c r="C1360" s="76">
        <f>COUNT(Table89[[#This Row],[12-Month 
Follow-up Date]])</f>
        <v>0</v>
      </c>
      <c r="D1360" s="60"/>
      <c r="E1360" s="61"/>
      <c r="F1360" s="61"/>
      <c r="G1360" s="61"/>
      <c r="H1360" s="62"/>
      <c r="I1360" s="63"/>
      <c r="J1360" s="63"/>
      <c r="K1360" s="155"/>
    </row>
    <row r="1361" spans="1:11" x14ac:dyDescent="0.3">
      <c r="A1361" s="93"/>
      <c r="B1361" s="91"/>
      <c r="C1361" s="76">
        <f>COUNT(Table89[[#This Row],[12-Month 
Follow-up Date]])</f>
        <v>0</v>
      </c>
      <c r="D1361" s="60"/>
      <c r="E1361" s="61"/>
      <c r="F1361" s="61"/>
      <c r="G1361" s="61"/>
      <c r="H1361" s="62"/>
      <c r="I1361" s="63"/>
      <c r="J1361" s="63"/>
      <c r="K1361" s="155"/>
    </row>
    <row r="1362" spans="1:11" x14ac:dyDescent="0.3">
      <c r="A1362" s="93"/>
      <c r="B1362" s="91"/>
      <c r="C1362" s="76">
        <f>COUNT(Table89[[#This Row],[12-Month 
Follow-up Date]])</f>
        <v>0</v>
      </c>
      <c r="D1362" s="60"/>
      <c r="E1362" s="61"/>
      <c r="F1362" s="61"/>
      <c r="G1362" s="61"/>
      <c r="H1362" s="62"/>
      <c r="I1362" s="63"/>
      <c r="J1362" s="63"/>
      <c r="K1362" s="155"/>
    </row>
    <row r="1363" spans="1:11" x14ac:dyDescent="0.3">
      <c r="A1363" s="93"/>
      <c r="B1363" s="91"/>
      <c r="C1363" s="76">
        <f>COUNT(Table89[[#This Row],[12-Month 
Follow-up Date]])</f>
        <v>0</v>
      </c>
      <c r="D1363" s="60"/>
      <c r="E1363" s="61"/>
      <c r="F1363" s="61"/>
      <c r="G1363" s="61"/>
      <c r="H1363" s="62"/>
      <c r="I1363" s="63"/>
      <c r="J1363" s="63"/>
      <c r="K1363" s="155"/>
    </row>
    <row r="1364" spans="1:11" x14ac:dyDescent="0.3">
      <c r="A1364" s="93"/>
      <c r="B1364" s="91"/>
      <c r="C1364" s="76">
        <f>COUNT(Table89[[#This Row],[12-Month 
Follow-up Date]])</f>
        <v>0</v>
      </c>
      <c r="D1364" s="60"/>
      <c r="E1364" s="61"/>
      <c r="F1364" s="61"/>
      <c r="G1364" s="61"/>
      <c r="H1364" s="62"/>
      <c r="I1364" s="63"/>
      <c r="J1364" s="63"/>
      <c r="K1364" s="155"/>
    </row>
    <row r="1365" spans="1:11" x14ac:dyDescent="0.3">
      <c r="A1365" s="93"/>
      <c r="B1365" s="91"/>
      <c r="C1365" s="76">
        <f>COUNT(Table89[[#This Row],[12-Month 
Follow-up Date]])</f>
        <v>0</v>
      </c>
      <c r="D1365" s="60"/>
      <c r="E1365" s="61"/>
      <c r="F1365" s="61"/>
      <c r="G1365" s="61"/>
      <c r="H1365" s="62"/>
      <c r="I1365" s="63"/>
      <c r="J1365" s="63"/>
      <c r="K1365" s="155"/>
    </row>
    <row r="1366" spans="1:11" x14ac:dyDescent="0.3">
      <c r="A1366" s="93"/>
      <c r="B1366" s="91"/>
      <c r="C1366" s="76">
        <f>COUNT(Table89[[#This Row],[12-Month 
Follow-up Date]])</f>
        <v>0</v>
      </c>
      <c r="D1366" s="60"/>
      <c r="E1366" s="61"/>
      <c r="F1366" s="61"/>
      <c r="G1366" s="61"/>
      <c r="H1366" s="62"/>
      <c r="I1366" s="63"/>
      <c r="J1366" s="63"/>
      <c r="K1366" s="155"/>
    </row>
    <row r="1367" spans="1:11" x14ac:dyDescent="0.3">
      <c r="A1367" s="93"/>
      <c r="B1367" s="91"/>
      <c r="C1367" s="76">
        <f>COUNT(Table89[[#This Row],[12-Month 
Follow-up Date]])</f>
        <v>0</v>
      </c>
      <c r="D1367" s="60"/>
      <c r="E1367" s="61"/>
      <c r="F1367" s="61"/>
      <c r="G1367" s="61"/>
      <c r="H1367" s="62"/>
      <c r="I1367" s="63"/>
      <c r="J1367" s="63"/>
      <c r="K1367" s="155"/>
    </row>
    <row r="1368" spans="1:11" x14ac:dyDescent="0.3">
      <c r="A1368" s="93"/>
      <c r="B1368" s="91"/>
      <c r="C1368" s="76">
        <f>COUNT(Table89[[#This Row],[12-Month 
Follow-up Date]])</f>
        <v>0</v>
      </c>
      <c r="D1368" s="60"/>
      <c r="E1368" s="61"/>
      <c r="F1368" s="61"/>
      <c r="G1368" s="61"/>
      <c r="H1368" s="62"/>
      <c r="I1368" s="63"/>
      <c r="J1368" s="63"/>
      <c r="K1368" s="155"/>
    </row>
    <row r="1369" spans="1:11" x14ac:dyDescent="0.3">
      <c r="A1369" s="93"/>
      <c r="B1369" s="91"/>
      <c r="C1369" s="76">
        <f>COUNT(Table89[[#This Row],[12-Month 
Follow-up Date]])</f>
        <v>0</v>
      </c>
      <c r="D1369" s="60"/>
      <c r="E1369" s="61"/>
      <c r="F1369" s="61"/>
      <c r="G1369" s="61"/>
      <c r="H1369" s="62"/>
      <c r="I1369" s="63"/>
      <c r="J1369" s="63"/>
      <c r="K1369" s="155"/>
    </row>
    <row r="1370" spans="1:11" x14ac:dyDescent="0.3">
      <c r="A1370" s="93"/>
      <c r="B1370" s="91"/>
      <c r="C1370" s="76">
        <f>COUNT(Table89[[#This Row],[12-Month 
Follow-up Date]])</f>
        <v>0</v>
      </c>
      <c r="D1370" s="60"/>
      <c r="E1370" s="61"/>
      <c r="F1370" s="61"/>
      <c r="G1370" s="61"/>
      <c r="H1370" s="62"/>
      <c r="I1370" s="63"/>
      <c r="J1370" s="63"/>
      <c r="K1370" s="155"/>
    </row>
    <row r="1371" spans="1:11" x14ac:dyDescent="0.3">
      <c r="A1371" s="93"/>
      <c r="B1371" s="91"/>
      <c r="C1371" s="76">
        <f>COUNT(Table89[[#This Row],[12-Month 
Follow-up Date]])</f>
        <v>0</v>
      </c>
      <c r="D1371" s="60"/>
      <c r="E1371" s="61"/>
      <c r="F1371" s="61"/>
      <c r="G1371" s="61"/>
      <c r="H1371" s="62"/>
      <c r="I1371" s="63"/>
      <c r="J1371" s="63"/>
      <c r="K1371" s="155"/>
    </row>
    <row r="1372" spans="1:11" x14ac:dyDescent="0.3">
      <c r="A1372" s="93"/>
      <c r="B1372" s="91"/>
      <c r="C1372" s="76">
        <f>COUNT(Table89[[#This Row],[12-Month 
Follow-up Date]])</f>
        <v>0</v>
      </c>
      <c r="D1372" s="60"/>
      <c r="E1372" s="61"/>
      <c r="F1372" s="61"/>
      <c r="G1372" s="61"/>
      <c r="H1372" s="62"/>
      <c r="I1372" s="63"/>
      <c r="J1372" s="63"/>
      <c r="K1372" s="155"/>
    </row>
    <row r="1373" spans="1:11" x14ac:dyDescent="0.3">
      <c r="A1373" s="93"/>
      <c r="B1373" s="91"/>
      <c r="C1373" s="76">
        <f>COUNT(Table89[[#This Row],[12-Month 
Follow-up Date]])</f>
        <v>0</v>
      </c>
      <c r="D1373" s="60"/>
      <c r="E1373" s="61"/>
      <c r="F1373" s="61"/>
      <c r="G1373" s="61"/>
      <c r="H1373" s="62"/>
      <c r="I1373" s="63"/>
      <c r="J1373" s="63"/>
      <c r="K1373" s="155"/>
    </row>
    <row r="1374" spans="1:11" x14ac:dyDescent="0.3">
      <c r="A1374" s="93"/>
      <c r="B1374" s="91"/>
      <c r="C1374" s="76">
        <f>COUNT(Table89[[#This Row],[12-Month 
Follow-up Date]])</f>
        <v>0</v>
      </c>
      <c r="D1374" s="60"/>
      <c r="E1374" s="61"/>
      <c r="F1374" s="61"/>
      <c r="G1374" s="61"/>
      <c r="H1374" s="62"/>
      <c r="I1374" s="63"/>
      <c r="J1374" s="63"/>
      <c r="K1374" s="155"/>
    </row>
    <row r="1375" spans="1:11" x14ac:dyDescent="0.3">
      <c r="A1375" s="93"/>
      <c r="B1375" s="91"/>
      <c r="C1375" s="76">
        <f>COUNT(Table89[[#This Row],[12-Month 
Follow-up Date]])</f>
        <v>0</v>
      </c>
      <c r="D1375" s="60"/>
      <c r="E1375" s="61"/>
      <c r="F1375" s="61"/>
      <c r="G1375" s="61"/>
      <c r="H1375" s="62"/>
      <c r="I1375" s="63"/>
      <c r="J1375" s="63"/>
      <c r="K1375" s="155"/>
    </row>
    <row r="1376" spans="1:11" x14ac:dyDescent="0.3">
      <c r="A1376" s="93"/>
      <c r="B1376" s="91"/>
      <c r="C1376" s="76">
        <f>COUNT(Table89[[#This Row],[12-Month 
Follow-up Date]])</f>
        <v>0</v>
      </c>
      <c r="D1376" s="60"/>
      <c r="E1376" s="61"/>
      <c r="F1376" s="61"/>
      <c r="G1376" s="61"/>
      <c r="H1376" s="62"/>
      <c r="I1376" s="63"/>
      <c r="J1376" s="63"/>
      <c r="K1376" s="155"/>
    </row>
    <row r="1377" spans="1:11" x14ac:dyDescent="0.3">
      <c r="A1377" s="93"/>
      <c r="B1377" s="91"/>
      <c r="C1377" s="76">
        <f>COUNT(Table89[[#This Row],[12-Month 
Follow-up Date]])</f>
        <v>0</v>
      </c>
      <c r="D1377" s="60"/>
      <c r="E1377" s="61"/>
      <c r="F1377" s="61"/>
      <c r="G1377" s="61"/>
      <c r="H1377" s="62"/>
      <c r="I1377" s="63"/>
      <c r="J1377" s="63"/>
      <c r="K1377" s="155"/>
    </row>
    <row r="1378" spans="1:11" x14ac:dyDescent="0.3">
      <c r="A1378" s="93"/>
      <c r="B1378" s="91"/>
      <c r="C1378" s="76">
        <f>COUNT(Table89[[#This Row],[12-Month 
Follow-up Date]])</f>
        <v>0</v>
      </c>
      <c r="D1378" s="60"/>
      <c r="E1378" s="61"/>
      <c r="F1378" s="61"/>
      <c r="G1378" s="61"/>
      <c r="H1378" s="62"/>
      <c r="I1378" s="63"/>
      <c r="J1378" s="63"/>
      <c r="K1378" s="155"/>
    </row>
    <row r="1379" spans="1:11" x14ac:dyDescent="0.3">
      <c r="A1379" s="93"/>
      <c r="B1379" s="91"/>
      <c r="C1379" s="76">
        <f>COUNT(Table89[[#This Row],[12-Month 
Follow-up Date]])</f>
        <v>0</v>
      </c>
      <c r="D1379" s="60"/>
      <c r="E1379" s="61"/>
      <c r="F1379" s="61"/>
      <c r="G1379" s="61"/>
      <c r="H1379" s="62"/>
      <c r="I1379" s="63"/>
      <c r="J1379" s="63"/>
      <c r="K1379" s="155"/>
    </row>
    <row r="1380" spans="1:11" x14ac:dyDescent="0.3">
      <c r="A1380" s="93"/>
      <c r="B1380" s="91"/>
      <c r="C1380" s="76">
        <f>COUNT(Table89[[#This Row],[12-Month 
Follow-up Date]])</f>
        <v>0</v>
      </c>
      <c r="D1380" s="60"/>
      <c r="E1380" s="61"/>
      <c r="F1380" s="61"/>
      <c r="G1380" s="61"/>
      <c r="H1380" s="62"/>
      <c r="I1380" s="63"/>
      <c r="J1380" s="63"/>
      <c r="K1380" s="155"/>
    </row>
    <row r="1381" spans="1:11" x14ac:dyDescent="0.3">
      <c r="A1381" s="93"/>
      <c r="B1381" s="91"/>
      <c r="C1381" s="76">
        <f>COUNT(Table89[[#This Row],[12-Month 
Follow-up Date]])</f>
        <v>0</v>
      </c>
      <c r="D1381" s="60"/>
      <c r="E1381" s="61"/>
      <c r="F1381" s="61"/>
      <c r="G1381" s="61"/>
      <c r="H1381" s="62"/>
      <c r="I1381" s="63"/>
      <c r="J1381" s="63"/>
      <c r="K1381" s="155"/>
    </row>
    <row r="1382" spans="1:11" x14ac:dyDescent="0.3">
      <c r="A1382" s="93"/>
      <c r="B1382" s="91"/>
      <c r="C1382" s="76">
        <f>COUNT(Table89[[#This Row],[12-Month 
Follow-up Date]])</f>
        <v>0</v>
      </c>
      <c r="D1382" s="60"/>
      <c r="E1382" s="61"/>
      <c r="F1382" s="61"/>
      <c r="G1382" s="61"/>
      <c r="H1382" s="62"/>
      <c r="I1382" s="63"/>
      <c r="J1382" s="63"/>
      <c r="K1382" s="155"/>
    </row>
    <row r="1383" spans="1:11" x14ac:dyDescent="0.3">
      <c r="A1383" s="93"/>
      <c r="B1383" s="91"/>
      <c r="C1383" s="76">
        <f>COUNT(Table89[[#This Row],[12-Month 
Follow-up Date]])</f>
        <v>0</v>
      </c>
      <c r="D1383" s="60"/>
      <c r="E1383" s="61"/>
      <c r="F1383" s="61"/>
      <c r="G1383" s="61"/>
      <c r="H1383" s="62"/>
      <c r="I1383" s="63"/>
      <c r="J1383" s="63"/>
      <c r="K1383" s="155"/>
    </row>
    <row r="1384" spans="1:11" x14ac:dyDescent="0.3">
      <c r="A1384" s="93"/>
      <c r="B1384" s="91"/>
      <c r="C1384" s="76">
        <f>COUNT(Table89[[#This Row],[12-Month 
Follow-up Date]])</f>
        <v>0</v>
      </c>
      <c r="D1384" s="60"/>
      <c r="E1384" s="61"/>
      <c r="F1384" s="61"/>
      <c r="G1384" s="61"/>
      <c r="H1384" s="62"/>
      <c r="I1384" s="63"/>
      <c r="J1384" s="63"/>
      <c r="K1384" s="155"/>
    </row>
    <row r="1385" spans="1:11" x14ac:dyDescent="0.3">
      <c r="A1385" s="93"/>
      <c r="B1385" s="91"/>
      <c r="C1385" s="76">
        <f>COUNT(Table89[[#This Row],[12-Month 
Follow-up Date]])</f>
        <v>0</v>
      </c>
      <c r="D1385" s="60"/>
      <c r="E1385" s="61"/>
      <c r="F1385" s="61"/>
      <c r="G1385" s="61"/>
      <c r="H1385" s="62"/>
      <c r="I1385" s="63"/>
      <c r="J1385" s="63"/>
      <c r="K1385" s="155"/>
    </row>
    <row r="1386" spans="1:11" x14ac:dyDescent="0.3">
      <c r="A1386" s="93"/>
      <c r="B1386" s="91"/>
      <c r="C1386" s="76">
        <f>COUNT(Table89[[#This Row],[12-Month 
Follow-up Date]])</f>
        <v>0</v>
      </c>
      <c r="D1386" s="60"/>
      <c r="E1386" s="61"/>
      <c r="F1386" s="61"/>
      <c r="G1386" s="61"/>
      <c r="H1386" s="62"/>
      <c r="I1386" s="63"/>
      <c r="J1386" s="63"/>
      <c r="K1386" s="155"/>
    </row>
    <row r="1387" spans="1:11" x14ac:dyDescent="0.3">
      <c r="A1387" s="93"/>
      <c r="B1387" s="91"/>
      <c r="C1387" s="76">
        <f>COUNT(Table89[[#This Row],[12-Month 
Follow-up Date]])</f>
        <v>0</v>
      </c>
      <c r="D1387" s="60"/>
      <c r="E1387" s="61"/>
      <c r="F1387" s="61"/>
      <c r="G1387" s="61"/>
      <c r="H1387" s="62"/>
      <c r="I1387" s="63"/>
      <c r="J1387" s="63"/>
      <c r="K1387" s="155"/>
    </row>
    <row r="1388" spans="1:11" x14ac:dyDescent="0.3">
      <c r="A1388" s="93"/>
      <c r="B1388" s="91"/>
      <c r="C1388" s="76">
        <f>COUNT(Table89[[#This Row],[12-Month 
Follow-up Date]])</f>
        <v>0</v>
      </c>
      <c r="D1388" s="60"/>
      <c r="E1388" s="61"/>
      <c r="F1388" s="61"/>
      <c r="G1388" s="61"/>
      <c r="H1388" s="62"/>
      <c r="I1388" s="63"/>
      <c r="J1388" s="63"/>
      <c r="K1388" s="155"/>
    </row>
    <row r="1389" spans="1:11" x14ac:dyDescent="0.3">
      <c r="A1389" s="93"/>
      <c r="B1389" s="91"/>
      <c r="C1389" s="76">
        <f>COUNT(Table89[[#This Row],[12-Month 
Follow-up Date]])</f>
        <v>0</v>
      </c>
      <c r="D1389" s="60"/>
      <c r="E1389" s="61"/>
      <c r="F1389" s="61"/>
      <c r="G1389" s="61"/>
      <c r="H1389" s="62"/>
      <c r="I1389" s="63"/>
      <c r="J1389" s="63"/>
      <c r="K1389" s="155"/>
    </row>
    <row r="1390" spans="1:11" x14ac:dyDescent="0.3">
      <c r="A1390" s="93"/>
      <c r="B1390" s="91"/>
      <c r="C1390" s="76">
        <f>COUNT(Table89[[#This Row],[12-Month 
Follow-up Date]])</f>
        <v>0</v>
      </c>
      <c r="D1390" s="60"/>
      <c r="E1390" s="61"/>
      <c r="F1390" s="61"/>
      <c r="G1390" s="61"/>
      <c r="H1390" s="62"/>
      <c r="I1390" s="63"/>
      <c r="J1390" s="63"/>
      <c r="K1390" s="155"/>
    </row>
    <row r="1391" spans="1:11" x14ac:dyDescent="0.3">
      <c r="A1391" s="93"/>
      <c r="B1391" s="91"/>
      <c r="C1391" s="76">
        <f>COUNT(Table89[[#This Row],[12-Month 
Follow-up Date]])</f>
        <v>0</v>
      </c>
      <c r="D1391" s="60"/>
      <c r="E1391" s="61"/>
      <c r="F1391" s="61"/>
      <c r="G1391" s="61"/>
      <c r="H1391" s="62"/>
      <c r="I1391" s="63"/>
      <c r="J1391" s="63"/>
      <c r="K1391" s="155"/>
    </row>
    <row r="1392" spans="1:11" x14ac:dyDescent="0.3">
      <c r="A1392" s="93"/>
      <c r="B1392" s="91"/>
      <c r="C1392" s="76">
        <f>COUNT(Table89[[#This Row],[12-Month 
Follow-up Date]])</f>
        <v>0</v>
      </c>
      <c r="D1392" s="60"/>
      <c r="E1392" s="61"/>
      <c r="F1392" s="61"/>
      <c r="G1392" s="61"/>
      <c r="H1392" s="62"/>
      <c r="I1392" s="63"/>
      <c r="J1392" s="63"/>
      <c r="K1392" s="155"/>
    </row>
    <row r="1393" spans="1:11" x14ac:dyDescent="0.3">
      <c r="A1393" s="93"/>
      <c r="B1393" s="91"/>
      <c r="C1393" s="76">
        <f>COUNT(Table89[[#This Row],[12-Month 
Follow-up Date]])</f>
        <v>0</v>
      </c>
      <c r="D1393" s="60"/>
      <c r="E1393" s="61"/>
      <c r="F1393" s="61"/>
      <c r="G1393" s="61"/>
      <c r="H1393" s="62"/>
      <c r="I1393" s="63"/>
      <c r="J1393" s="63"/>
      <c r="K1393" s="155"/>
    </row>
    <row r="1394" spans="1:11" x14ac:dyDescent="0.3">
      <c r="A1394" s="93"/>
      <c r="B1394" s="91"/>
      <c r="C1394" s="76">
        <f>COUNT(Table89[[#This Row],[12-Month 
Follow-up Date]])</f>
        <v>0</v>
      </c>
      <c r="D1394" s="60"/>
      <c r="E1394" s="61"/>
      <c r="F1394" s="61"/>
      <c r="G1394" s="61"/>
      <c r="H1394" s="62"/>
      <c r="I1394" s="63"/>
      <c r="J1394" s="63"/>
      <c r="K1394" s="155"/>
    </row>
    <row r="1395" spans="1:11" x14ac:dyDescent="0.3">
      <c r="A1395" s="93"/>
      <c r="B1395" s="91"/>
      <c r="C1395" s="76">
        <f>COUNT(Table89[[#This Row],[12-Month 
Follow-up Date]])</f>
        <v>0</v>
      </c>
      <c r="D1395" s="60"/>
      <c r="E1395" s="61"/>
      <c r="F1395" s="61"/>
      <c r="G1395" s="61"/>
      <c r="H1395" s="62"/>
      <c r="I1395" s="63"/>
      <c r="J1395" s="63"/>
      <c r="K1395" s="155"/>
    </row>
    <row r="1396" spans="1:11" x14ac:dyDescent="0.3">
      <c r="A1396" s="93"/>
      <c r="B1396" s="91"/>
      <c r="C1396" s="76">
        <f>COUNT(Table89[[#This Row],[12-Month 
Follow-up Date]])</f>
        <v>0</v>
      </c>
      <c r="D1396" s="60"/>
      <c r="E1396" s="61"/>
      <c r="F1396" s="61"/>
      <c r="G1396" s="61"/>
      <c r="H1396" s="62"/>
      <c r="I1396" s="63"/>
      <c r="J1396" s="63"/>
      <c r="K1396" s="155"/>
    </row>
    <row r="1397" spans="1:11" x14ac:dyDescent="0.3">
      <c r="A1397" s="93"/>
      <c r="B1397" s="91"/>
      <c r="C1397" s="76">
        <f>COUNT(Table89[[#This Row],[12-Month 
Follow-up Date]])</f>
        <v>0</v>
      </c>
      <c r="D1397" s="60"/>
      <c r="E1397" s="61"/>
      <c r="F1397" s="61"/>
      <c r="G1397" s="61"/>
      <c r="H1397" s="62"/>
      <c r="I1397" s="63"/>
      <c r="J1397" s="63"/>
      <c r="K1397" s="155"/>
    </row>
    <row r="1398" spans="1:11" x14ac:dyDescent="0.3">
      <c r="A1398" s="93"/>
      <c r="B1398" s="91"/>
      <c r="C1398" s="76">
        <f>COUNT(Table89[[#This Row],[12-Month 
Follow-up Date]])</f>
        <v>0</v>
      </c>
      <c r="D1398" s="60"/>
      <c r="E1398" s="61"/>
      <c r="F1398" s="61"/>
      <c r="G1398" s="61"/>
      <c r="H1398" s="62"/>
      <c r="I1398" s="63"/>
      <c r="J1398" s="63"/>
      <c r="K1398" s="155"/>
    </row>
    <row r="1399" spans="1:11" x14ac:dyDescent="0.3">
      <c r="A1399" s="93"/>
      <c r="B1399" s="91"/>
      <c r="C1399" s="76">
        <f>COUNT(Table89[[#This Row],[12-Month 
Follow-up Date]])</f>
        <v>0</v>
      </c>
      <c r="D1399" s="60"/>
      <c r="E1399" s="61"/>
      <c r="F1399" s="61"/>
      <c r="G1399" s="61"/>
      <c r="H1399" s="62"/>
      <c r="I1399" s="63"/>
      <c r="J1399" s="63"/>
      <c r="K1399" s="155"/>
    </row>
    <row r="1400" spans="1:11" x14ac:dyDescent="0.3">
      <c r="A1400" s="93"/>
      <c r="B1400" s="91"/>
      <c r="C1400" s="76">
        <f>COUNT(Table89[[#This Row],[12-Month 
Follow-up Date]])</f>
        <v>0</v>
      </c>
      <c r="D1400" s="60"/>
      <c r="E1400" s="61"/>
      <c r="F1400" s="61"/>
      <c r="G1400" s="61"/>
      <c r="H1400" s="62"/>
      <c r="I1400" s="63"/>
      <c r="J1400" s="63"/>
      <c r="K1400" s="155"/>
    </row>
    <row r="1401" spans="1:11" x14ac:dyDescent="0.3">
      <c r="A1401" s="93"/>
      <c r="B1401" s="91"/>
      <c r="C1401" s="76">
        <f>COUNT(Table89[[#This Row],[12-Month 
Follow-up Date]])</f>
        <v>0</v>
      </c>
      <c r="D1401" s="60"/>
      <c r="E1401" s="61"/>
      <c r="F1401" s="61"/>
      <c r="G1401" s="61"/>
      <c r="H1401" s="62"/>
      <c r="I1401" s="63"/>
      <c r="J1401" s="63"/>
      <c r="K1401" s="155"/>
    </row>
    <row r="1402" spans="1:11" x14ac:dyDescent="0.3">
      <c r="A1402" s="93"/>
      <c r="B1402" s="91"/>
      <c r="C1402" s="76">
        <f>COUNT(Table89[[#This Row],[12-Month 
Follow-up Date]])</f>
        <v>0</v>
      </c>
      <c r="D1402" s="60"/>
      <c r="E1402" s="61"/>
      <c r="F1402" s="61"/>
      <c r="G1402" s="61"/>
      <c r="H1402" s="62"/>
      <c r="I1402" s="63"/>
      <c r="J1402" s="63"/>
      <c r="K1402" s="155"/>
    </row>
    <row r="1403" spans="1:11" x14ac:dyDescent="0.3">
      <c r="A1403" s="93"/>
      <c r="B1403" s="91"/>
      <c r="C1403" s="76">
        <f>COUNT(Table89[[#This Row],[12-Month 
Follow-up Date]])</f>
        <v>0</v>
      </c>
      <c r="D1403" s="60"/>
      <c r="E1403" s="61"/>
      <c r="F1403" s="61"/>
      <c r="G1403" s="61"/>
      <c r="H1403" s="62"/>
      <c r="I1403" s="63"/>
      <c r="J1403" s="63"/>
      <c r="K1403" s="155"/>
    </row>
    <row r="1404" spans="1:11" x14ac:dyDescent="0.3">
      <c r="A1404" s="93"/>
      <c r="B1404" s="91"/>
      <c r="C1404" s="76">
        <f>COUNT(Table89[[#This Row],[12-Month 
Follow-up Date]])</f>
        <v>0</v>
      </c>
      <c r="D1404" s="60"/>
      <c r="E1404" s="61"/>
      <c r="F1404" s="61"/>
      <c r="G1404" s="61"/>
      <c r="H1404" s="62"/>
      <c r="I1404" s="63"/>
      <c r="J1404" s="63"/>
      <c r="K1404" s="155"/>
    </row>
    <row r="1405" spans="1:11" x14ac:dyDescent="0.3">
      <c r="A1405" s="93"/>
      <c r="B1405" s="91"/>
      <c r="C1405" s="76">
        <f>COUNT(Table89[[#This Row],[12-Month 
Follow-up Date]])</f>
        <v>0</v>
      </c>
      <c r="D1405" s="60"/>
      <c r="E1405" s="61"/>
      <c r="F1405" s="61"/>
      <c r="G1405" s="61"/>
      <c r="H1405" s="62"/>
      <c r="I1405" s="63"/>
      <c r="J1405" s="63"/>
      <c r="K1405" s="155"/>
    </row>
    <row r="1406" spans="1:11" x14ac:dyDescent="0.3">
      <c r="A1406" s="93"/>
      <c r="B1406" s="91"/>
      <c r="C1406" s="76">
        <f>COUNT(Table89[[#This Row],[12-Month 
Follow-up Date]])</f>
        <v>0</v>
      </c>
      <c r="D1406" s="60"/>
      <c r="E1406" s="61"/>
      <c r="F1406" s="61"/>
      <c r="G1406" s="61"/>
      <c r="H1406" s="62"/>
      <c r="I1406" s="63"/>
      <c r="J1406" s="63"/>
      <c r="K1406" s="155"/>
    </row>
    <row r="1407" spans="1:11" x14ac:dyDescent="0.3">
      <c r="A1407" s="93"/>
      <c r="B1407" s="91"/>
      <c r="C1407" s="76">
        <f>COUNT(Table89[[#This Row],[12-Month 
Follow-up Date]])</f>
        <v>0</v>
      </c>
      <c r="D1407" s="60"/>
      <c r="E1407" s="61"/>
      <c r="F1407" s="61"/>
      <c r="G1407" s="61"/>
      <c r="H1407" s="62"/>
      <c r="I1407" s="63"/>
      <c r="J1407" s="63"/>
      <c r="K1407" s="155"/>
    </row>
    <row r="1408" spans="1:11" x14ac:dyDescent="0.3">
      <c r="A1408" s="93"/>
      <c r="B1408" s="91"/>
      <c r="C1408" s="76">
        <f>COUNT(Table89[[#This Row],[12-Month 
Follow-up Date]])</f>
        <v>0</v>
      </c>
      <c r="D1408" s="60"/>
      <c r="E1408" s="61"/>
      <c r="F1408" s="61"/>
      <c r="G1408" s="61"/>
      <c r="H1408" s="62"/>
      <c r="I1408" s="63"/>
      <c r="J1408" s="63"/>
      <c r="K1408" s="155"/>
    </row>
    <row r="1409" spans="1:11" x14ac:dyDescent="0.3">
      <c r="A1409" s="93"/>
      <c r="B1409" s="91"/>
      <c r="C1409" s="76">
        <f>COUNT(Table89[[#This Row],[12-Month 
Follow-up Date]])</f>
        <v>0</v>
      </c>
      <c r="D1409" s="60"/>
      <c r="E1409" s="61"/>
      <c r="F1409" s="61"/>
      <c r="G1409" s="61"/>
      <c r="H1409" s="62"/>
      <c r="I1409" s="63"/>
      <c r="J1409" s="63"/>
      <c r="K1409" s="155"/>
    </row>
    <row r="1410" spans="1:11" x14ac:dyDescent="0.3">
      <c r="A1410" s="93"/>
      <c r="B1410" s="91"/>
      <c r="C1410" s="76">
        <f>COUNT(Table89[[#This Row],[12-Month 
Follow-up Date]])</f>
        <v>0</v>
      </c>
      <c r="D1410" s="60"/>
      <c r="E1410" s="61"/>
      <c r="F1410" s="61"/>
      <c r="G1410" s="61"/>
      <c r="H1410" s="62"/>
      <c r="I1410" s="63"/>
      <c r="J1410" s="63"/>
      <c r="K1410" s="155"/>
    </row>
    <row r="1411" spans="1:11" x14ac:dyDescent="0.3">
      <c r="A1411" s="93"/>
      <c r="B1411" s="91"/>
      <c r="C1411" s="76">
        <f>COUNT(Table89[[#This Row],[12-Month 
Follow-up Date]])</f>
        <v>0</v>
      </c>
      <c r="D1411" s="60"/>
      <c r="E1411" s="61"/>
      <c r="F1411" s="61"/>
      <c r="G1411" s="61"/>
      <c r="H1411" s="62"/>
      <c r="I1411" s="63"/>
      <c r="J1411" s="63"/>
      <c r="K1411" s="155"/>
    </row>
    <row r="1412" spans="1:11" x14ac:dyDescent="0.3">
      <c r="A1412" s="93"/>
      <c r="B1412" s="91"/>
      <c r="C1412" s="76">
        <f>COUNT(Table89[[#This Row],[12-Month 
Follow-up Date]])</f>
        <v>0</v>
      </c>
      <c r="D1412" s="60"/>
      <c r="E1412" s="61"/>
      <c r="F1412" s="61"/>
      <c r="G1412" s="61"/>
      <c r="H1412" s="62"/>
      <c r="I1412" s="63"/>
      <c r="J1412" s="63"/>
      <c r="K1412" s="155"/>
    </row>
    <row r="1413" spans="1:11" x14ac:dyDescent="0.3">
      <c r="A1413" s="93"/>
      <c r="B1413" s="91"/>
      <c r="C1413" s="76">
        <f>COUNT(Table89[[#This Row],[12-Month 
Follow-up Date]])</f>
        <v>0</v>
      </c>
      <c r="D1413" s="60"/>
      <c r="E1413" s="61"/>
      <c r="F1413" s="61"/>
      <c r="G1413" s="61"/>
      <c r="H1413" s="62"/>
      <c r="I1413" s="63"/>
      <c r="J1413" s="63"/>
      <c r="K1413" s="155"/>
    </row>
    <row r="1414" spans="1:11" x14ac:dyDescent="0.3">
      <c r="A1414" s="93"/>
      <c r="B1414" s="91"/>
      <c r="C1414" s="76">
        <f>COUNT(Table89[[#This Row],[12-Month 
Follow-up Date]])</f>
        <v>0</v>
      </c>
      <c r="D1414" s="60"/>
      <c r="E1414" s="61"/>
      <c r="F1414" s="61"/>
      <c r="G1414" s="61"/>
      <c r="H1414" s="62"/>
      <c r="I1414" s="63"/>
      <c r="J1414" s="63"/>
      <c r="K1414" s="155"/>
    </row>
    <row r="1415" spans="1:11" x14ac:dyDescent="0.3">
      <c r="A1415" s="93"/>
      <c r="B1415" s="91"/>
      <c r="C1415" s="76">
        <f>COUNT(Table89[[#This Row],[12-Month 
Follow-up Date]])</f>
        <v>0</v>
      </c>
      <c r="D1415" s="60"/>
      <c r="E1415" s="61"/>
      <c r="F1415" s="61"/>
      <c r="G1415" s="61"/>
      <c r="H1415" s="62"/>
      <c r="I1415" s="63"/>
      <c r="J1415" s="63"/>
      <c r="K1415" s="155"/>
    </row>
    <row r="1416" spans="1:11" x14ac:dyDescent="0.3">
      <c r="A1416" s="93"/>
      <c r="B1416" s="91"/>
      <c r="C1416" s="76">
        <f>COUNT(Table89[[#This Row],[12-Month 
Follow-up Date]])</f>
        <v>0</v>
      </c>
      <c r="D1416" s="60"/>
      <c r="E1416" s="61"/>
      <c r="F1416" s="61"/>
      <c r="G1416" s="61"/>
      <c r="H1416" s="62"/>
      <c r="I1416" s="63"/>
      <c r="J1416" s="63"/>
      <c r="K1416" s="155"/>
    </row>
    <row r="1417" spans="1:11" x14ac:dyDescent="0.3">
      <c r="A1417" s="93"/>
      <c r="B1417" s="91"/>
      <c r="C1417" s="76">
        <f>COUNT(Table89[[#This Row],[12-Month 
Follow-up Date]])</f>
        <v>0</v>
      </c>
      <c r="D1417" s="60"/>
      <c r="E1417" s="61"/>
      <c r="F1417" s="61"/>
      <c r="G1417" s="61"/>
      <c r="H1417" s="62"/>
      <c r="I1417" s="63"/>
      <c r="J1417" s="63"/>
      <c r="K1417" s="155"/>
    </row>
    <row r="1418" spans="1:11" x14ac:dyDescent="0.3">
      <c r="A1418" s="93"/>
      <c r="B1418" s="91"/>
      <c r="C1418" s="76">
        <f>COUNT(Table89[[#This Row],[12-Month 
Follow-up Date]])</f>
        <v>0</v>
      </c>
      <c r="D1418" s="60"/>
      <c r="E1418" s="61"/>
      <c r="F1418" s="61"/>
      <c r="G1418" s="61"/>
      <c r="H1418" s="62"/>
      <c r="I1418" s="63"/>
      <c r="J1418" s="63"/>
      <c r="K1418" s="155"/>
    </row>
    <row r="1419" spans="1:11" x14ac:dyDescent="0.3">
      <c r="A1419" s="93"/>
      <c r="B1419" s="91"/>
      <c r="C1419" s="76">
        <f>COUNT(Table89[[#This Row],[12-Month 
Follow-up Date]])</f>
        <v>0</v>
      </c>
      <c r="D1419" s="60"/>
      <c r="E1419" s="61"/>
      <c r="F1419" s="61"/>
      <c r="G1419" s="61"/>
      <c r="H1419" s="62"/>
      <c r="I1419" s="63"/>
      <c r="J1419" s="63"/>
      <c r="K1419" s="155"/>
    </row>
    <row r="1420" spans="1:11" x14ac:dyDescent="0.3">
      <c r="A1420" s="93"/>
      <c r="B1420" s="91"/>
      <c r="C1420" s="76">
        <f>COUNT(Table89[[#This Row],[12-Month 
Follow-up Date]])</f>
        <v>0</v>
      </c>
      <c r="D1420" s="60"/>
      <c r="E1420" s="61"/>
      <c r="F1420" s="61"/>
      <c r="G1420" s="61"/>
      <c r="H1420" s="62"/>
      <c r="I1420" s="63"/>
      <c r="J1420" s="63"/>
      <c r="K1420" s="155"/>
    </row>
    <row r="1421" spans="1:11" x14ac:dyDescent="0.3">
      <c r="A1421" s="93"/>
      <c r="B1421" s="91"/>
      <c r="C1421" s="76">
        <f>COUNT(Table89[[#This Row],[12-Month 
Follow-up Date]])</f>
        <v>0</v>
      </c>
      <c r="D1421" s="60"/>
      <c r="E1421" s="61"/>
      <c r="F1421" s="61"/>
      <c r="G1421" s="61"/>
      <c r="H1421" s="62"/>
      <c r="I1421" s="63"/>
      <c r="J1421" s="63"/>
      <c r="K1421" s="155"/>
    </row>
    <row r="1422" spans="1:11" x14ac:dyDescent="0.3">
      <c r="A1422" s="93"/>
      <c r="B1422" s="91"/>
      <c r="C1422" s="76">
        <f>COUNT(Table89[[#This Row],[12-Month 
Follow-up Date]])</f>
        <v>0</v>
      </c>
      <c r="D1422" s="60"/>
      <c r="E1422" s="61"/>
      <c r="F1422" s="61"/>
      <c r="G1422" s="61"/>
      <c r="H1422" s="62"/>
      <c r="I1422" s="63"/>
      <c r="J1422" s="63"/>
      <c r="K1422" s="155"/>
    </row>
    <row r="1423" spans="1:11" x14ac:dyDescent="0.3">
      <c r="A1423" s="93"/>
      <c r="B1423" s="91"/>
      <c r="C1423" s="76">
        <f>COUNT(Table89[[#This Row],[12-Month 
Follow-up Date]])</f>
        <v>0</v>
      </c>
      <c r="D1423" s="60"/>
      <c r="E1423" s="61"/>
      <c r="F1423" s="61"/>
      <c r="G1423" s="61"/>
      <c r="H1423" s="62"/>
      <c r="I1423" s="63"/>
      <c r="J1423" s="63"/>
      <c r="K1423" s="155"/>
    </row>
    <row r="1424" spans="1:11" x14ac:dyDescent="0.3">
      <c r="A1424" s="93"/>
      <c r="B1424" s="91"/>
      <c r="C1424" s="76">
        <f>COUNT(Table89[[#This Row],[12-Month 
Follow-up Date]])</f>
        <v>0</v>
      </c>
      <c r="D1424" s="60"/>
      <c r="E1424" s="61"/>
      <c r="F1424" s="61"/>
      <c r="G1424" s="61"/>
      <c r="H1424" s="62"/>
      <c r="I1424" s="63"/>
      <c r="J1424" s="63"/>
      <c r="K1424" s="155"/>
    </row>
    <row r="1425" spans="1:11" x14ac:dyDescent="0.3">
      <c r="A1425" s="93"/>
      <c r="B1425" s="91"/>
      <c r="C1425" s="76">
        <f>COUNT(Table89[[#This Row],[12-Month 
Follow-up Date]])</f>
        <v>0</v>
      </c>
      <c r="D1425" s="60"/>
      <c r="E1425" s="61"/>
      <c r="F1425" s="61"/>
      <c r="G1425" s="61"/>
      <c r="H1425" s="62"/>
      <c r="I1425" s="63"/>
      <c r="J1425" s="63"/>
      <c r="K1425" s="155"/>
    </row>
    <row r="1426" spans="1:11" x14ac:dyDescent="0.3">
      <c r="A1426" s="93"/>
      <c r="B1426" s="91"/>
      <c r="C1426" s="76">
        <f>COUNT(Table89[[#This Row],[12-Month 
Follow-up Date]])</f>
        <v>0</v>
      </c>
      <c r="D1426" s="60"/>
      <c r="E1426" s="61"/>
      <c r="F1426" s="61"/>
      <c r="G1426" s="61"/>
      <c r="H1426" s="62"/>
      <c r="I1426" s="63"/>
      <c r="J1426" s="63"/>
      <c r="K1426" s="155"/>
    </row>
    <row r="1427" spans="1:11" x14ac:dyDescent="0.3">
      <c r="A1427" s="93"/>
      <c r="B1427" s="91"/>
      <c r="C1427" s="76">
        <f>COUNT(Table89[[#This Row],[12-Month 
Follow-up Date]])</f>
        <v>0</v>
      </c>
      <c r="D1427" s="60"/>
      <c r="E1427" s="61"/>
      <c r="F1427" s="61"/>
      <c r="G1427" s="61"/>
      <c r="H1427" s="62"/>
      <c r="I1427" s="63"/>
      <c r="J1427" s="63"/>
      <c r="K1427" s="155"/>
    </row>
    <row r="1428" spans="1:11" x14ac:dyDescent="0.3">
      <c r="A1428" s="93"/>
      <c r="B1428" s="91"/>
      <c r="C1428" s="76">
        <f>COUNT(Table89[[#This Row],[12-Month 
Follow-up Date]])</f>
        <v>0</v>
      </c>
      <c r="D1428" s="60"/>
      <c r="E1428" s="61"/>
      <c r="F1428" s="61"/>
      <c r="G1428" s="61"/>
      <c r="H1428" s="62"/>
      <c r="I1428" s="63"/>
      <c r="J1428" s="63"/>
      <c r="K1428" s="155"/>
    </row>
    <row r="1429" spans="1:11" x14ac:dyDescent="0.3">
      <c r="A1429" s="93"/>
      <c r="B1429" s="91"/>
      <c r="C1429" s="76">
        <f>COUNT(Table89[[#This Row],[12-Month 
Follow-up Date]])</f>
        <v>0</v>
      </c>
      <c r="D1429" s="60"/>
      <c r="E1429" s="61"/>
      <c r="F1429" s="61"/>
      <c r="G1429" s="61"/>
      <c r="H1429" s="62"/>
      <c r="I1429" s="63"/>
      <c r="J1429" s="63"/>
      <c r="K1429" s="155"/>
    </row>
    <row r="1430" spans="1:11" x14ac:dyDescent="0.3">
      <c r="A1430" s="93"/>
      <c r="B1430" s="91"/>
      <c r="C1430" s="76">
        <f>COUNT(Table89[[#This Row],[12-Month 
Follow-up Date]])</f>
        <v>0</v>
      </c>
      <c r="D1430" s="60"/>
      <c r="E1430" s="61"/>
      <c r="F1430" s="61"/>
      <c r="G1430" s="61"/>
      <c r="H1430" s="62"/>
      <c r="I1430" s="63"/>
      <c r="J1430" s="63"/>
      <c r="K1430" s="155"/>
    </row>
    <row r="1431" spans="1:11" x14ac:dyDescent="0.3">
      <c r="A1431" s="93"/>
      <c r="B1431" s="91"/>
      <c r="C1431" s="76">
        <f>COUNT(Table89[[#This Row],[12-Month 
Follow-up Date]])</f>
        <v>0</v>
      </c>
      <c r="D1431" s="60"/>
      <c r="E1431" s="61"/>
      <c r="F1431" s="61"/>
      <c r="G1431" s="61"/>
      <c r="H1431" s="62"/>
      <c r="I1431" s="63"/>
      <c r="J1431" s="63"/>
      <c r="K1431" s="155"/>
    </row>
    <row r="1432" spans="1:11" x14ac:dyDescent="0.3">
      <c r="A1432" s="93"/>
      <c r="B1432" s="91"/>
      <c r="C1432" s="76">
        <f>COUNT(Table89[[#This Row],[12-Month 
Follow-up Date]])</f>
        <v>0</v>
      </c>
      <c r="D1432" s="60"/>
      <c r="E1432" s="61"/>
      <c r="F1432" s="61"/>
      <c r="G1432" s="61"/>
      <c r="H1432" s="62"/>
      <c r="I1432" s="63"/>
      <c r="J1432" s="63"/>
      <c r="K1432" s="155"/>
    </row>
    <row r="1433" spans="1:11" x14ac:dyDescent="0.3">
      <c r="A1433" s="93"/>
      <c r="B1433" s="91"/>
      <c r="C1433" s="76">
        <f>COUNT(Table89[[#This Row],[12-Month 
Follow-up Date]])</f>
        <v>0</v>
      </c>
      <c r="D1433" s="60"/>
      <c r="E1433" s="61"/>
      <c r="F1433" s="61"/>
      <c r="G1433" s="61"/>
      <c r="H1433" s="62"/>
      <c r="I1433" s="63"/>
      <c r="J1433" s="63"/>
      <c r="K1433" s="155"/>
    </row>
    <row r="1434" spans="1:11" x14ac:dyDescent="0.3">
      <c r="A1434" s="93"/>
      <c r="B1434" s="91"/>
      <c r="C1434" s="76">
        <f>COUNT(Table89[[#This Row],[12-Month 
Follow-up Date]])</f>
        <v>0</v>
      </c>
      <c r="D1434" s="60"/>
      <c r="E1434" s="61"/>
      <c r="F1434" s="61"/>
      <c r="G1434" s="61"/>
      <c r="H1434" s="62"/>
      <c r="I1434" s="63"/>
      <c r="J1434" s="63"/>
      <c r="K1434" s="155"/>
    </row>
    <row r="1435" spans="1:11" x14ac:dyDescent="0.3">
      <c r="A1435" s="93"/>
      <c r="B1435" s="91"/>
      <c r="C1435" s="76">
        <f>COUNT(Table89[[#This Row],[12-Month 
Follow-up Date]])</f>
        <v>0</v>
      </c>
      <c r="D1435" s="60"/>
      <c r="E1435" s="61"/>
      <c r="F1435" s="61"/>
      <c r="G1435" s="61"/>
      <c r="H1435" s="62"/>
      <c r="I1435" s="63"/>
      <c r="J1435" s="63"/>
      <c r="K1435" s="155"/>
    </row>
    <row r="1436" spans="1:11" x14ac:dyDescent="0.3">
      <c r="A1436" s="93"/>
      <c r="B1436" s="91"/>
      <c r="C1436" s="76">
        <f>COUNT(Table89[[#This Row],[12-Month 
Follow-up Date]])</f>
        <v>0</v>
      </c>
      <c r="D1436" s="60"/>
      <c r="E1436" s="61"/>
      <c r="F1436" s="61"/>
      <c r="G1436" s="61"/>
      <c r="H1436" s="62"/>
      <c r="I1436" s="63"/>
      <c r="J1436" s="63"/>
      <c r="K1436" s="155"/>
    </row>
    <row r="1437" spans="1:11" x14ac:dyDescent="0.3">
      <c r="A1437" s="93"/>
      <c r="B1437" s="91"/>
      <c r="C1437" s="76">
        <f>COUNT(Table89[[#This Row],[12-Month 
Follow-up Date]])</f>
        <v>0</v>
      </c>
      <c r="D1437" s="60"/>
      <c r="E1437" s="61"/>
      <c r="F1437" s="61"/>
      <c r="G1437" s="61"/>
      <c r="H1437" s="62"/>
      <c r="I1437" s="63"/>
      <c r="J1437" s="63"/>
      <c r="K1437" s="155"/>
    </row>
    <row r="1438" spans="1:11" x14ac:dyDescent="0.3">
      <c r="A1438" s="93"/>
      <c r="B1438" s="91"/>
      <c r="C1438" s="76">
        <f>COUNT(Table89[[#This Row],[12-Month 
Follow-up Date]])</f>
        <v>0</v>
      </c>
      <c r="D1438" s="60"/>
      <c r="E1438" s="61"/>
      <c r="F1438" s="61"/>
      <c r="G1438" s="61"/>
      <c r="H1438" s="62"/>
      <c r="I1438" s="63"/>
      <c r="J1438" s="63"/>
      <c r="K1438" s="155"/>
    </row>
    <row r="1439" spans="1:11" x14ac:dyDescent="0.3">
      <c r="A1439" s="93"/>
      <c r="B1439" s="91"/>
      <c r="C1439" s="76">
        <f>COUNT(Table89[[#This Row],[12-Month 
Follow-up Date]])</f>
        <v>0</v>
      </c>
      <c r="D1439" s="60"/>
      <c r="E1439" s="61"/>
      <c r="F1439" s="61"/>
      <c r="G1439" s="61"/>
      <c r="H1439" s="62"/>
      <c r="I1439" s="63"/>
      <c r="J1439" s="63"/>
      <c r="K1439" s="155"/>
    </row>
    <row r="1440" spans="1:11" x14ac:dyDescent="0.3">
      <c r="A1440" s="93"/>
      <c r="B1440" s="91"/>
      <c r="C1440" s="76">
        <f>COUNT(Table89[[#This Row],[12-Month 
Follow-up Date]])</f>
        <v>0</v>
      </c>
      <c r="D1440" s="60"/>
      <c r="E1440" s="61"/>
      <c r="F1440" s="61"/>
      <c r="G1440" s="61"/>
      <c r="H1440" s="62"/>
      <c r="I1440" s="63"/>
      <c r="J1440" s="63"/>
      <c r="K1440" s="155"/>
    </row>
    <row r="1441" spans="1:11" x14ac:dyDescent="0.3">
      <c r="A1441" s="93"/>
      <c r="B1441" s="91"/>
      <c r="C1441" s="76">
        <f>COUNT(Table89[[#This Row],[12-Month 
Follow-up Date]])</f>
        <v>0</v>
      </c>
      <c r="D1441" s="60"/>
      <c r="E1441" s="61"/>
      <c r="F1441" s="61"/>
      <c r="G1441" s="61"/>
      <c r="H1441" s="62"/>
      <c r="I1441" s="63"/>
      <c r="J1441" s="63"/>
      <c r="K1441" s="155"/>
    </row>
    <row r="1442" spans="1:11" x14ac:dyDescent="0.3">
      <c r="A1442" s="93"/>
      <c r="B1442" s="91"/>
      <c r="C1442" s="76">
        <f>COUNT(Table89[[#This Row],[12-Month 
Follow-up Date]])</f>
        <v>0</v>
      </c>
      <c r="D1442" s="60"/>
      <c r="E1442" s="61"/>
      <c r="F1442" s="61"/>
      <c r="G1442" s="61"/>
      <c r="H1442" s="62"/>
      <c r="I1442" s="63"/>
      <c r="J1442" s="63"/>
      <c r="K1442" s="155"/>
    </row>
    <row r="1443" spans="1:11" x14ac:dyDescent="0.3">
      <c r="A1443" s="93"/>
      <c r="B1443" s="91"/>
      <c r="C1443" s="76">
        <f>COUNT(Table89[[#This Row],[12-Month 
Follow-up Date]])</f>
        <v>0</v>
      </c>
      <c r="D1443" s="60"/>
      <c r="E1443" s="61"/>
      <c r="F1443" s="61"/>
      <c r="G1443" s="61"/>
      <c r="H1443" s="62"/>
      <c r="I1443" s="63"/>
      <c r="J1443" s="63"/>
      <c r="K1443" s="155"/>
    </row>
    <row r="1444" spans="1:11" x14ac:dyDescent="0.3">
      <c r="A1444" s="93"/>
      <c r="B1444" s="91"/>
      <c r="C1444" s="76">
        <f>COUNT(Table89[[#This Row],[12-Month 
Follow-up Date]])</f>
        <v>0</v>
      </c>
      <c r="D1444" s="60"/>
      <c r="E1444" s="61"/>
      <c r="F1444" s="61"/>
      <c r="G1444" s="61"/>
      <c r="H1444" s="62"/>
      <c r="I1444" s="63"/>
      <c r="J1444" s="63"/>
      <c r="K1444" s="155"/>
    </row>
    <row r="1445" spans="1:11" x14ac:dyDescent="0.3">
      <c r="A1445" s="93"/>
      <c r="B1445" s="91"/>
      <c r="C1445" s="76">
        <f>COUNT(Table89[[#This Row],[12-Month 
Follow-up Date]])</f>
        <v>0</v>
      </c>
      <c r="D1445" s="60"/>
      <c r="E1445" s="61"/>
      <c r="F1445" s="61"/>
      <c r="G1445" s="61"/>
      <c r="H1445" s="62"/>
      <c r="I1445" s="63"/>
      <c r="J1445" s="63"/>
      <c r="K1445" s="155"/>
    </row>
    <row r="1446" spans="1:11" x14ac:dyDescent="0.3">
      <c r="A1446" s="93"/>
      <c r="B1446" s="91"/>
      <c r="C1446" s="76">
        <f>COUNT(Table89[[#This Row],[12-Month 
Follow-up Date]])</f>
        <v>0</v>
      </c>
      <c r="D1446" s="60"/>
      <c r="E1446" s="61"/>
      <c r="F1446" s="61"/>
      <c r="G1446" s="61"/>
      <c r="H1446" s="62"/>
      <c r="I1446" s="63"/>
      <c r="J1446" s="63"/>
      <c r="K1446" s="155"/>
    </row>
    <row r="1447" spans="1:11" x14ac:dyDescent="0.3">
      <c r="A1447" s="93"/>
      <c r="B1447" s="91"/>
      <c r="C1447" s="76">
        <f>COUNT(Table89[[#This Row],[12-Month 
Follow-up Date]])</f>
        <v>0</v>
      </c>
      <c r="D1447" s="60"/>
      <c r="E1447" s="61"/>
      <c r="F1447" s="61"/>
      <c r="G1447" s="61"/>
      <c r="H1447" s="62"/>
      <c r="I1447" s="63"/>
      <c r="J1447" s="63"/>
      <c r="K1447" s="155"/>
    </row>
    <row r="1448" spans="1:11" x14ac:dyDescent="0.3">
      <c r="A1448" s="93"/>
      <c r="B1448" s="91"/>
      <c r="C1448" s="76">
        <f>COUNT(Table89[[#This Row],[12-Month 
Follow-up Date]])</f>
        <v>0</v>
      </c>
      <c r="D1448" s="60"/>
      <c r="E1448" s="61"/>
      <c r="F1448" s="61"/>
      <c r="G1448" s="61"/>
      <c r="H1448" s="62"/>
      <c r="I1448" s="63"/>
      <c r="J1448" s="63"/>
      <c r="K1448" s="155"/>
    </row>
    <row r="1449" spans="1:11" x14ac:dyDescent="0.3">
      <c r="A1449" s="93"/>
      <c r="B1449" s="91"/>
      <c r="C1449" s="76">
        <f>COUNT(Table89[[#This Row],[12-Month 
Follow-up Date]])</f>
        <v>0</v>
      </c>
      <c r="D1449" s="60"/>
      <c r="E1449" s="61"/>
      <c r="F1449" s="61"/>
      <c r="G1449" s="61"/>
      <c r="H1449" s="62"/>
      <c r="I1449" s="63"/>
      <c r="J1449" s="63"/>
      <c r="K1449" s="155"/>
    </row>
    <row r="1450" spans="1:11" x14ac:dyDescent="0.3">
      <c r="A1450" s="93"/>
      <c r="B1450" s="91"/>
      <c r="C1450" s="76">
        <f>COUNT(Table89[[#This Row],[12-Month 
Follow-up Date]])</f>
        <v>0</v>
      </c>
      <c r="D1450" s="60"/>
      <c r="E1450" s="61"/>
      <c r="F1450" s="61"/>
      <c r="G1450" s="61"/>
      <c r="H1450" s="62"/>
      <c r="I1450" s="63"/>
      <c r="J1450" s="63"/>
      <c r="K1450" s="155"/>
    </row>
    <row r="1451" spans="1:11" x14ac:dyDescent="0.3">
      <c r="A1451" s="93"/>
      <c r="B1451" s="91"/>
      <c r="C1451" s="76">
        <f>COUNT(Table89[[#This Row],[12-Month 
Follow-up Date]])</f>
        <v>0</v>
      </c>
      <c r="D1451" s="60"/>
      <c r="E1451" s="61"/>
      <c r="F1451" s="61"/>
      <c r="G1451" s="61"/>
      <c r="H1451" s="62"/>
      <c r="I1451" s="63"/>
      <c r="J1451" s="63"/>
      <c r="K1451" s="155"/>
    </row>
    <row r="1452" spans="1:11" x14ac:dyDescent="0.3">
      <c r="A1452" s="93"/>
      <c r="B1452" s="91"/>
      <c r="C1452" s="76">
        <f>COUNT(Table89[[#This Row],[12-Month 
Follow-up Date]])</f>
        <v>0</v>
      </c>
      <c r="D1452" s="60"/>
      <c r="E1452" s="61"/>
      <c r="F1452" s="61"/>
      <c r="G1452" s="61"/>
      <c r="H1452" s="62"/>
      <c r="I1452" s="63"/>
      <c r="J1452" s="63"/>
      <c r="K1452" s="155"/>
    </row>
    <row r="1453" spans="1:11" x14ac:dyDescent="0.3">
      <c r="A1453" s="93"/>
      <c r="B1453" s="91"/>
      <c r="C1453" s="76">
        <f>COUNT(Table89[[#This Row],[12-Month 
Follow-up Date]])</f>
        <v>0</v>
      </c>
      <c r="D1453" s="60"/>
      <c r="E1453" s="61"/>
      <c r="F1453" s="61"/>
      <c r="G1453" s="61"/>
      <c r="H1453" s="62"/>
      <c r="I1453" s="63"/>
      <c r="J1453" s="63"/>
      <c r="K1453" s="155"/>
    </row>
    <row r="1454" spans="1:11" x14ac:dyDescent="0.3">
      <c r="A1454" s="93"/>
      <c r="B1454" s="91"/>
      <c r="C1454" s="76">
        <f>COUNT(Table89[[#This Row],[12-Month 
Follow-up Date]])</f>
        <v>0</v>
      </c>
      <c r="D1454" s="60"/>
      <c r="E1454" s="61"/>
      <c r="F1454" s="61"/>
      <c r="G1454" s="61"/>
      <c r="H1454" s="62"/>
      <c r="I1454" s="63"/>
      <c r="J1454" s="63"/>
      <c r="K1454" s="155"/>
    </row>
    <row r="1455" spans="1:11" x14ac:dyDescent="0.3">
      <c r="A1455" s="93"/>
      <c r="B1455" s="91"/>
      <c r="C1455" s="76">
        <f>COUNT(Table89[[#This Row],[12-Month 
Follow-up Date]])</f>
        <v>0</v>
      </c>
      <c r="D1455" s="60"/>
      <c r="E1455" s="61"/>
      <c r="F1455" s="61"/>
      <c r="G1455" s="61"/>
      <c r="H1455" s="62"/>
      <c r="I1455" s="63"/>
      <c r="J1455" s="63"/>
      <c r="K1455" s="155"/>
    </row>
    <row r="1456" spans="1:11" x14ac:dyDescent="0.3">
      <c r="A1456" s="93"/>
      <c r="B1456" s="91"/>
      <c r="C1456" s="76">
        <f>COUNT(Table89[[#This Row],[12-Month 
Follow-up Date]])</f>
        <v>0</v>
      </c>
      <c r="D1456" s="60"/>
      <c r="E1456" s="61"/>
      <c r="F1456" s="61"/>
      <c r="G1456" s="61"/>
      <c r="H1456" s="62"/>
      <c r="I1456" s="63"/>
      <c r="J1456" s="63"/>
      <c r="K1456" s="155"/>
    </row>
    <row r="1457" spans="1:11" x14ac:dyDescent="0.3">
      <c r="A1457" s="93"/>
      <c r="B1457" s="91"/>
      <c r="C1457" s="76">
        <f>COUNT(Table89[[#This Row],[12-Month 
Follow-up Date]])</f>
        <v>0</v>
      </c>
      <c r="D1457" s="60"/>
      <c r="E1457" s="61"/>
      <c r="F1457" s="61"/>
      <c r="G1457" s="61"/>
      <c r="H1457" s="62"/>
      <c r="I1457" s="63"/>
      <c r="J1457" s="63"/>
      <c r="K1457" s="155"/>
    </row>
    <row r="1458" spans="1:11" x14ac:dyDescent="0.3">
      <c r="A1458" s="93"/>
      <c r="B1458" s="91"/>
      <c r="C1458" s="76">
        <f>COUNT(Table89[[#This Row],[12-Month 
Follow-up Date]])</f>
        <v>0</v>
      </c>
      <c r="D1458" s="60"/>
      <c r="E1458" s="61"/>
      <c r="F1458" s="61"/>
      <c r="G1458" s="61"/>
      <c r="H1458" s="62"/>
      <c r="I1458" s="63"/>
      <c r="J1458" s="63"/>
      <c r="K1458" s="155"/>
    </row>
    <row r="1459" spans="1:11" x14ac:dyDescent="0.3">
      <c r="A1459" s="93"/>
      <c r="B1459" s="91"/>
      <c r="C1459" s="76">
        <f>COUNT(Table89[[#This Row],[12-Month 
Follow-up Date]])</f>
        <v>0</v>
      </c>
      <c r="D1459" s="60"/>
      <c r="E1459" s="61"/>
      <c r="F1459" s="61"/>
      <c r="G1459" s="61"/>
      <c r="H1459" s="62"/>
      <c r="I1459" s="63"/>
      <c r="J1459" s="63"/>
      <c r="K1459" s="155"/>
    </row>
    <row r="1460" spans="1:11" x14ac:dyDescent="0.3">
      <c r="A1460" s="93"/>
      <c r="B1460" s="91"/>
      <c r="C1460" s="76">
        <f>COUNT(Table89[[#This Row],[12-Month 
Follow-up Date]])</f>
        <v>0</v>
      </c>
      <c r="D1460" s="60"/>
      <c r="E1460" s="61"/>
      <c r="F1460" s="61"/>
      <c r="G1460" s="61"/>
      <c r="H1460" s="62"/>
      <c r="I1460" s="63"/>
      <c r="J1460" s="63"/>
      <c r="K1460" s="155"/>
    </row>
    <row r="1461" spans="1:11" x14ac:dyDescent="0.3">
      <c r="A1461" s="93"/>
      <c r="B1461" s="91"/>
      <c r="C1461" s="76">
        <f>COUNT(Table89[[#This Row],[12-Month 
Follow-up Date]])</f>
        <v>0</v>
      </c>
      <c r="D1461" s="60"/>
      <c r="E1461" s="61"/>
      <c r="F1461" s="61"/>
      <c r="G1461" s="61"/>
      <c r="H1461" s="62"/>
      <c r="I1461" s="63"/>
      <c r="J1461" s="63"/>
      <c r="K1461" s="155"/>
    </row>
    <row r="1462" spans="1:11" x14ac:dyDescent="0.3">
      <c r="A1462" s="93"/>
      <c r="B1462" s="91"/>
      <c r="C1462" s="76">
        <f>COUNT(Table89[[#This Row],[12-Month 
Follow-up Date]])</f>
        <v>0</v>
      </c>
      <c r="D1462" s="60"/>
      <c r="E1462" s="61"/>
      <c r="F1462" s="61"/>
      <c r="G1462" s="61"/>
      <c r="H1462" s="62"/>
      <c r="I1462" s="63"/>
      <c r="J1462" s="63"/>
      <c r="K1462" s="155"/>
    </row>
    <row r="1463" spans="1:11" x14ac:dyDescent="0.3">
      <c r="A1463" s="93"/>
      <c r="B1463" s="91"/>
      <c r="C1463" s="76">
        <f>COUNT(Table89[[#This Row],[12-Month 
Follow-up Date]])</f>
        <v>0</v>
      </c>
      <c r="D1463" s="60"/>
      <c r="E1463" s="61"/>
      <c r="F1463" s="61"/>
      <c r="G1463" s="61"/>
      <c r="H1463" s="62"/>
      <c r="I1463" s="63"/>
      <c r="J1463" s="63"/>
      <c r="K1463" s="155"/>
    </row>
    <row r="1464" spans="1:11" x14ac:dyDescent="0.3">
      <c r="A1464" s="93"/>
      <c r="B1464" s="91"/>
      <c r="C1464" s="76">
        <f>COUNT(Table89[[#This Row],[12-Month 
Follow-up Date]])</f>
        <v>0</v>
      </c>
      <c r="D1464" s="60"/>
      <c r="E1464" s="61"/>
      <c r="F1464" s="61"/>
      <c r="G1464" s="61"/>
      <c r="H1464" s="62"/>
      <c r="I1464" s="63"/>
      <c r="J1464" s="63"/>
      <c r="K1464" s="155"/>
    </row>
    <row r="1465" spans="1:11" x14ac:dyDescent="0.3">
      <c r="A1465" s="93"/>
      <c r="B1465" s="91"/>
      <c r="C1465" s="76">
        <f>COUNT(Table89[[#This Row],[12-Month 
Follow-up Date]])</f>
        <v>0</v>
      </c>
      <c r="D1465" s="60"/>
      <c r="E1465" s="61"/>
      <c r="F1465" s="61"/>
      <c r="G1465" s="61"/>
      <c r="H1465" s="62"/>
      <c r="I1465" s="63"/>
      <c r="J1465" s="63"/>
      <c r="K1465" s="155"/>
    </row>
    <row r="1466" spans="1:11" x14ac:dyDescent="0.3">
      <c r="A1466" s="93"/>
      <c r="B1466" s="91"/>
      <c r="C1466" s="76">
        <f>COUNT(Table89[[#This Row],[12-Month 
Follow-up Date]])</f>
        <v>0</v>
      </c>
      <c r="D1466" s="60"/>
      <c r="E1466" s="61"/>
      <c r="F1466" s="61"/>
      <c r="G1466" s="61"/>
      <c r="H1466" s="62"/>
      <c r="I1466" s="63"/>
      <c r="J1466" s="63"/>
      <c r="K1466" s="155"/>
    </row>
    <row r="1467" spans="1:11" x14ac:dyDescent="0.3">
      <c r="A1467" s="93"/>
      <c r="B1467" s="91"/>
      <c r="C1467" s="76">
        <f>COUNT(Table89[[#This Row],[12-Month 
Follow-up Date]])</f>
        <v>0</v>
      </c>
      <c r="D1467" s="60"/>
      <c r="E1467" s="61"/>
      <c r="F1467" s="61"/>
      <c r="G1467" s="61"/>
      <c r="H1467" s="62"/>
      <c r="I1467" s="63"/>
      <c r="J1467" s="63"/>
      <c r="K1467" s="155"/>
    </row>
    <row r="1468" spans="1:11" x14ac:dyDescent="0.3">
      <c r="A1468" s="93"/>
      <c r="B1468" s="91"/>
      <c r="C1468" s="76">
        <f>COUNT(Table89[[#This Row],[12-Month 
Follow-up Date]])</f>
        <v>0</v>
      </c>
      <c r="D1468" s="60"/>
      <c r="E1468" s="61"/>
      <c r="F1468" s="61"/>
      <c r="G1468" s="61"/>
      <c r="H1468" s="62"/>
      <c r="I1468" s="63"/>
      <c r="J1468" s="63"/>
      <c r="K1468" s="155"/>
    </row>
    <row r="1469" spans="1:11" x14ac:dyDescent="0.3">
      <c r="A1469" s="93"/>
      <c r="B1469" s="91"/>
      <c r="C1469" s="76">
        <f>COUNT(Table89[[#This Row],[12-Month 
Follow-up Date]])</f>
        <v>0</v>
      </c>
      <c r="D1469" s="60"/>
      <c r="E1469" s="61"/>
      <c r="F1469" s="61"/>
      <c r="G1469" s="61"/>
      <c r="H1469" s="62"/>
      <c r="I1469" s="63"/>
      <c r="J1469" s="63"/>
      <c r="K1469" s="155"/>
    </row>
    <row r="1470" spans="1:11" x14ac:dyDescent="0.3">
      <c r="A1470" s="93"/>
      <c r="B1470" s="91"/>
      <c r="C1470" s="76">
        <f>COUNT(Table89[[#This Row],[12-Month 
Follow-up Date]])</f>
        <v>0</v>
      </c>
      <c r="D1470" s="60"/>
      <c r="E1470" s="61"/>
      <c r="F1470" s="61"/>
      <c r="G1470" s="61"/>
      <c r="H1470" s="62"/>
      <c r="I1470" s="63"/>
      <c r="J1470" s="63"/>
      <c r="K1470" s="155"/>
    </row>
    <row r="1471" spans="1:11" x14ac:dyDescent="0.3">
      <c r="A1471" s="93"/>
      <c r="B1471" s="91"/>
      <c r="C1471" s="76">
        <f>COUNT(Table89[[#This Row],[12-Month 
Follow-up Date]])</f>
        <v>0</v>
      </c>
      <c r="D1471" s="60"/>
      <c r="E1471" s="61"/>
      <c r="F1471" s="61"/>
      <c r="G1471" s="61"/>
      <c r="H1471" s="62"/>
      <c r="I1471" s="63"/>
      <c r="J1471" s="63"/>
      <c r="K1471" s="155"/>
    </row>
    <row r="1472" spans="1:11" x14ac:dyDescent="0.3">
      <c r="A1472" s="93"/>
      <c r="B1472" s="91"/>
      <c r="C1472" s="76">
        <f>COUNT(Table89[[#This Row],[12-Month 
Follow-up Date]])</f>
        <v>0</v>
      </c>
      <c r="D1472" s="60"/>
      <c r="E1472" s="61"/>
      <c r="F1472" s="61"/>
      <c r="G1472" s="61"/>
      <c r="H1472" s="62"/>
      <c r="I1472" s="63"/>
      <c r="J1472" s="63"/>
      <c r="K1472" s="155"/>
    </row>
    <row r="1473" spans="1:11" x14ac:dyDescent="0.3">
      <c r="A1473" s="93"/>
      <c r="B1473" s="91"/>
      <c r="C1473" s="76">
        <f>COUNT(Table89[[#This Row],[12-Month 
Follow-up Date]])</f>
        <v>0</v>
      </c>
      <c r="D1473" s="60"/>
      <c r="E1473" s="61"/>
      <c r="F1473" s="61"/>
      <c r="G1473" s="61"/>
      <c r="H1473" s="62"/>
      <c r="I1473" s="63"/>
      <c r="J1473" s="63"/>
      <c r="K1473" s="155"/>
    </row>
    <row r="1474" spans="1:11" x14ac:dyDescent="0.3">
      <c r="A1474" s="93"/>
      <c r="B1474" s="91"/>
      <c r="C1474" s="76">
        <f>COUNT(Table89[[#This Row],[12-Month 
Follow-up Date]])</f>
        <v>0</v>
      </c>
      <c r="D1474" s="60"/>
      <c r="E1474" s="61"/>
      <c r="F1474" s="61"/>
      <c r="G1474" s="61"/>
      <c r="H1474" s="62"/>
      <c r="I1474" s="63"/>
      <c r="J1474" s="63"/>
      <c r="K1474" s="155"/>
    </row>
    <row r="1475" spans="1:11" x14ac:dyDescent="0.3">
      <c r="A1475" s="93"/>
      <c r="B1475" s="91"/>
      <c r="C1475" s="76">
        <f>COUNT(Table89[[#This Row],[12-Month 
Follow-up Date]])</f>
        <v>0</v>
      </c>
      <c r="D1475" s="60"/>
      <c r="E1475" s="61"/>
      <c r="F1475" s="61"/>
      <c r="G1475" s="61"/>
      <c r="H1475" s="62"/>
      <c r="I1475" s="63"/>
      <c r="J1475" s="63"/>
      <c r="K1475" s="155"/>
    </row>
    <row r="1476" spans="1:11" x14ac:dyDescent="0.3">
      <c r="A1476" s="93"/>
      <c r="B1476" s="91"/>
      <c r="C1476" s="76">
        <f>COUNT(Table89[[#This Row],[12-Month 
Follow-up Date]])</f>
        <v>0</v>
      </c>
      <c r="D1476" s="60"/>
      <c r="E1476" s="61"/>
      <c r="F1476" s="61"/>
      <c r="G1476" s="61"/>
      <c r="H1476" s="62"/>
      <c r="I1476" s="63"/>
      <c r="J1476" s="63"/>
      <c r="K1476" s="155"/>
    </row>
    <row r="1477" spans="1:11" x14ac:dyDescent="0.3">
      <c r="A1477" s="93"/>
      <c r="B1477" s="91"/>
      <c r="C1477" s="76">
        <f>COUNT(Table89[[#This Row],[12-Month 
Follow-up Date]])</f>
        <v>0</v>
      </c>
      <c r="D1477" s="60"/>
      <c r="E1477" s="61"/>
      <c r="F1477" s="61"/>
      <c r="G1477" s="61"/>
      <c r="H1477" s="62"/>
      <c r="I1477" s="63"/>
      <c r="J1477" s="63"/>
      <c r="K1477" s="155"/>
    </row>
    <row r="1478" spans="1:11" x14ac:dyDescent="0.3">
      <c r="A1478" s="93"/>
      <c r="B1478" s="91"/>
      <c r="C1478" s="76">
        <f>COUNT(Table89[[#This Row],[12-Month 
Follow-up Date]])</f>
        <v>0</v>
      </c>
      <c r="D1478" s="60"/>
      <c r="E1478" s="61"/>
      <c r="F1478" s="61"/>
      <c r="G1478" s="61"/>
      <c r="H1478" s="62"/>
      <c r="I1478" s="63"/>
      <c r="J1478" s="63"/>
      <c r="K1478" s="155"/>
    </row>
    <row r="1479" spans="1:11" x14ac:dyDescent="0.3">
      <c r="A1479" s="93"/>
      <c r="B1479" s="91"/>
      <c r="C1479" s="76">
        <f>COUNT(Table89[[#This Row],[12-Month 
Follow-up Date]])</f>
        <v>0</v>
      </c>
      <c r="D1479" s="60"/>
      <c r="E1479" s="61"/>
      <c r="F1479" s="61"/>
      <c r="G1479" s="61"/>
      <c r="H1479" s="62"/>
      <c r="I1479" s="63"/>
      <c r="J1479" s="63"/>
      <c r="K1479" s="155"/>
    </row>
    <row r="1480" spans="1:11" x14ac:dyDescent="0.3">
      <c r="A1480" s="93"/>
      <c r="B1480" s="91"/>
      <c r="C1480" s="76">
        <f>COUNT(Table89[[#This Row],[12-Month 
Follow-up Date]])</f>
        <v>0</v>
      </c>
      <c r="D1480" s="60"/>
      <c r="E1480" s="61"/>
      <c r="F1480" s="61"/>
      <c r="G1480" s="61"/>
      <c r="H1480" s="62"/>
      <c r="I1480" s="63"/>
      <c r="J1480" s="63"/>
      <c r="K1480" s="155"/>
    </row>
    <row r="1481" spans="1:11" x14ac:dyDescent="0.3">
      <c r="A1481" s="93"/>
      <c r="B1481" s="91"/>
      <c r="C1481" s="76">
        <f>COUNT(Table89[[#This Row],[12-Month 
Follow-up Date]])</f>
        <v>0</v>
      </c>
      <c r="D1481" s="60"/>
      <c r="E1481" s="61"/>
      <c r="F1481" s="61"/>
      <c r="G1481" s="61"/>
      <c r="H1481" s="62"/>
      <c r="I1481" s="63"/>
      <c r="J1481" s="63"/>
      <c r="K1481" s="155"/>
    </row>
    <row r="1482" spans="1:11" x14ac:dyDescent="0.3">
      <c r="A1482" s="93"/>
      <c r="B1482" s="91"/>
      <c r="C1482" s="76">
        <f>COUNT(Table89[[#This Row],[12-Month 
Follow-up Date]])</f>
        <v>0</v>
      </c>
      <c r="D1482" s="60"/>
      <c r="E1482" s="61"/>
      <c r="F1482" s="61"/>
      <c r="G1482" s="61"/>
      <c r="H1482" s="62"/>
      <c r="I1482" s="63"/>
      <c r="J1482" s="63"/>
      <c r="K1482" s="155"/>
    </row>
    <row r="1483" spans="1:11" x14ac:dyDescent="0.3">
      <c r="A1483" s="93"/>
      <c r="B1483" s="91"/>
      <c r="C1483" s="76">
        <f>COUNT(Table89[[#This Row],[12-Month 
Follow-up Date]])</f>
        <v>0</v>
      </c>
      <c r="D1483" s="60"/>
      <c r="E1483" s="61"/>
      <c r="F1483" s="61"/>
      <c r="G1483" s="61"/>
      <c r="H1483" s="62"/>
      <c r="I1483" s="63"/>
      <c r="J1483" s="63"/>
      <c r="K1483" s="155"/>
    </row>
    <row r="1484" spans="1:11" x14ac:dyDescent="0.3">
      <c r="A1484" s="93"/>
      <c r="B1484" s="91"/>
      <c r="C1484" s="76">
        <f>COUNT(Table89[[#This Row],[12-Month 
Follow-up Date]])</f>
        <v>0</v>
      </c>
      <c r="D1484" s="60"/>
      <c r="E1484" s="61"/>
      <c r="F1484" s="61"/>
      <c r="G1484" s="61"/>
      <c r="H1484" s="62"/>
      <c r="I1484" s="63"/>
      <c r="J1484" s="63"/>
      <c r="K1484" s="155"/>
    </row>
    <row r="1485" spans="1:11" x14ac:dyDescent="0.3">
      <c r="A1485" s="93"/>
      <c r="B1485" s="91"/>
      <c r="C1485" s="76">
        <f>COUNT(Table89[[#This Row],[12-Month 
Follow-up Date]])</f>
        <v>0</v>
      </c>
      <c r="D1485" s="60"/>
      <c r="E1485" s="61"/>
      <c r="F1485" s="61"/>
      <c r="G1485" s="61"/>
      <c r="H1485" s="62"/>
      <c r="I1485" s="63"/>
      <c r="J1485" s="63"/>
      <c r="K1485" s="155"/>
    </row>
    <row r="1486" spans="1:11" x14ac:dyDescent="0.3">
      <c r="A1486" s="93"/>
      <c r="B1486" s="91"/>
      <c r="C1486" s="76">
        <f>COUNT(Table89[[#This Row],[12-Month 
Follow-up Date]])</f>
        <v>0</v>
      </c>
      <c r="D1486" s="60"/>
      <c r="E1486" s="61"/>
      <c r="F1486" s="61"/>
      <c r="G1486" s="61"/>
      <c r="H1486" s="62"/>
      <c r="I1486" s="63"/>
      <c r="J1486" s="63"/>
      <c r="K1486" s="155"/>
    </row>
    <row r="1487" spans="1:11" x14ac:dyDescent="0.3">
      <c r="A1487" s="93"/>
      <c r="B1487" s="91"/>
      <c r="C1487" s="76">
        <f>COUNT(Table89[[#This Row],[12-Month 
Follow-up Date]])</f>
        <v>0</v>
      </c>
      <c r="D1487" s="60"/>
      <c r="E1487" s="61"/>
      <c r="F1487" s="61"/>
      <c r="G1487" s="61"/>
      <c r="H1487" s="62"/>
      <c r="I1487" s="63"/>
      <c r="J1487" s="63"/>
      <c r="K1487" s="155"/>
    </row>
    <row r="1488" spans="1:11" x14ac:dyDescent="0.3">
      <c r="A1488" s="93"/>
      <c r="B1488" s="91"/>
      <c r="C1488" s="76">
        <f>COUNT(Table89[[#This Row],[12-Month 
Follow-up Date]])</f>
        <v>0</v>
      </c>
      <c r="D1488" s="60"/>
      <c r="E1488" s="61"/>
      <c r="F1488" s="61"/>
      <c r="G1488" s="61"/>
      <c r="H1488" s="62"/>
      <c r="I1488" s="63"/>
      <c r="J1488" s="63"/>
      <c r="K1488" s="155"/>
    </row>
    <row r="1489" spans="1:11" x14ac:dyDescent="0.3">
      <c r="A1489" s="93"/>
      <c r="B1489" s="91"/>
      <c r="C1489" s="76">
        <f>COUNT(Table89[[#This Row],[12-Month 
Follow-up Date]])</f>
        <v>0</v>
      </c>
      <c r="D1489" s="60"/>
      <c r="E1489" s="61"/>
      <c r="F1489" s="61"/>
      <c r="G1489" s="61"/>
      <c r="H1489" s="62"/>
      <c r="I1489" s="63"/>
      <c r="J1489" s="63"/>
      <c r="K1489" s="155"/>
    </row>
    <row r="1490" spans="1:11" x14ac:dyDescent="0.3">
      <c r="A1490" s="93"/>
      <c r="B1490" s="91"/>
      <c r="C1490" s="76">
        <f>COUNT(Table89[[#This Row],[12-Month 
Follow-up Date]])</f>
        <v>0</v>
      </c>
      <c r="D1490" s="60"/>
      <c r="E1490" s="61"/>
      <c r="F1490" s="61"/>
      <c r="G1490" s="61"/>
      <c r="H1490" s="62"/>
      <c r="I1490" s="63"/>
      <c r="J1490" s="63"/>
      <c r="K1490" s="155"/>
    </row>
    <row r="1491" spans="1:11" x14ac:dyDescent="0.3">
      <c r="A1491" s="93"/>
      <c r="B1491" s="91"/>
      <c r="C1491" s="76">
        <f>COUNT(Table89[[#This Row],[12-Month 
Follow-up Date]])</f>
        <v>0</v>
      </c>
      <c r="D1491" s="60"/>
      <c r="E1491" s="61"/>
      <c r="F1491" s="61"/>
      <c r="G1491" s="61"/>
      <c r="H1491" s="62"/>
      <c r="I1491" s="63"/>
      <c r="J1491" s="63"/>
      <c r="K1491" s="155"/>
    </row>
    <row r="1492" spans="1:11" x14ac:dyDescent="0.3">
      <c r="A1492" s="93"/>
      <c r="B1492" s="91"/>
      <c r="C1492" s="76">
        <f>COUNT(Table89[[#This Row],[12-Month 
Follow-up Date]])</f>
        <v>0</v>
      </c>
      <c r="D1492" s="60"/>
      <c r="E1492" s="61"/>
      <c r="F1492" s="61"/>
      <c r="G1492" s="61"/>
      <c r="H1492" s="62"/>
      <c r="I1492" s="63"/>
      <c r="J1492" s="63"/>
      <c r="K1492" s="155"/>
    </row>
    <row r="1493" spans="1:11" x14ac:dyDescent="0.3">
      <c r="A1493" s="93"/>
      <c r="B1493" s="91"/>
      <c r="C1493" s="76">
        <f>COUNT(Table89[[#This Row],[12-Month 
Follow-up Date]])</f>
        <v>0</v>
      </c>
      <c r="D1493" s="60"/>
      <c r="E1493" s="61"/>
      <c r="F1493" s="61"/>
      <c r="G1493" s="61"/>
      <c r="H1493" s="62"/>
      <c r="I1493" s="63"/>
      <c r="J1493" s="63"/>
      <c r="K1493" s="155"/>
    </row>
    <row r="1494" spans="1:11" x14ac:dyDescent="0.3">
      <c r="A1494" s="93"/>
      <c r="B1494" s="91"/>
      <c r="C1494" s="76">
        <f>COUNT(Table89[[#This Row],[12-Month 
Follow-up Date]])</f>
        <v>0</v>
      </c>
      <c r="D1494" s="60"/>
      <c r="E1494" s="61"/>
      <c r="F1494" s="61"/>
      <c r="G1494" s="61"/>
      <c r="H1494" s="62"/>
      <c r="I1494" s="63"/>
      <c r="J1494" s="63"/>
      <c r="K1494" s="155"/>
    </row>
    <row r="1495" spans="1:11" x14ac:dyDescent="0.3">
      <c r="A1495" s="93"/>
      <c r="B1495" s="91"/>
      <c r="C1495" s="76">
        <f>COUNT(Table89[[#This Row],[12-Month 
Follow-up Date]])</f>
        <v>0</v>
      </c>
      <c r="D1495" s="60"/>
      <c r="E1495" s="61"/>
      <c r="F1495" s="61"/>
      <c r="G1495" s="61"/>
      <c r="H1495" s="62"/>
      <c r="I1495" s="63"/>
      <c r="J1495" s="63"/>
      <c r="K1495" s="155"/>
    </row>
    <row r="1496" spans="1:11" x14ac:dyDescent="0.3">
      <c r="A1496" s="93"/>
      <c r="B1496" s="91"/>
      <c r="C1496" s="76">
        <f>COUNT(Table89[[#This Row],[12-Month 
Follow-up Date]])</f>
        <v>0</v>
      </c>
      <c r="D1496" s="60"/>
      <c r="E1496" s="61"/>
      <c r="F1496" s="61"/>
      <c r="G1496" s="61"/>
      <c r="H1496" s="62"/>
      <c r="I1496" s="63"/>
      <c r="J1496" s="63"/>
      <c r="K1496" s="155"/>
    </row>
    <row r="1497" spans="1:11" x14ac:dyDescent="0.3">
      <c r="A1497" s="93"/>
      <c r="B1497" s="91"/>
      <c r="C1497" s="76">
        <f>COUNT(Table89[[#This Row],[12-Month 
Follow-up Date]])</f>
        <v>0</v>
      </c>
      <c r="D1497" s="60"/>
      <c r="E1497" s="61"/>
      <c r="F1497" s="61"/>
      <c r="G1497" s="61"/>
      <c r="H1497" s="62"/>
      <c r="I1497" s="63"/>
      <c r="J1497" s="63"/>
      <c r="K1497" s="155"/>
    </row>
    <row r="1498" spans="1:11" x14ac:dyDescent="0.3">
      <c r="A1498" s="93"/>
      <c r="B1498" s="91"/>
      <c r="C1498" s="76">
        <f>COUNT(Table89[[#This Row],[12-Month 
Follow-up Date]])</f>
        <v>0</v>
      </c>
      <c r="D1498" s="60"/>
      <c r="E1498" s="61"/>
      <c r="F1498" s="61"/>
      <c r="G1498" s="61"/>
      <c r="H1498" s="62"/>
      <c r="I1498" s="63"/>
      <c r="J1498" s="63"/>
      <c r="K1498" s="155"/>
    </row>
    <row r="1499" spans="1:11" x14ac:dyDescent="0.3">
      <c r="A1499" s="93"/>
      <c r="B1499" s="91"/>
      <c r="C1499" s="76">
        <f>COUNT(Table89[[#This Row],[12-Month 
Follow-up Date]])</f>
        <v>0</v>
      </c>
      <c r="D1499" s="60"/>
      <c r="E1499" s="61"/>
      <c r="F1499" s="61"/>
      <c r="G1499" s="61"/>
      <c r="H1499" s="62"/>
      <c r="I1499" s="63"/>
      <c r="J1499" s="63"/>
      <c r="K1499" s="155"/>
    </row>
    <row r="1500" spans="1:11" x14ac:dyDescent="0.3">
      <c r="A1500" s="93"/>
      <c r="B1500" s="91"/>
      <c r="C1500" s="76">
        <f>COUNT(Table89[[#This Row],[12-Month 
Follow-up Date]])</f>
        <v>0</v>
      </c>
      <c r="D1500" s="60"/>
      <c r="E1500" s="61"/>
      <c r="F1500" s="61"/>
      <c r="G1500" s="61"/>
      <c r="H1500" s="62"/>
      <c r="I1500" s="63"/>
      <c r="J1500" s="63"/>
      <c r="K1500" s="155"/>
    </row>
    <row r="1501" spans="1:11" x14ac:dyDescent="0.3">
      <c r="A1501" s="93"/>
      <c r="B1501" s="91"/>
      <c r="C1501" s="76">
        <f>COUNT(Table89[[#This Row],[12-Month 
Follow-up Date]])</f>
        <v>0</v>
      </c>
      <c r="D1501" s="60"/>
      <c r="E1501" s="61"/>
      <c r="F1501" s="61"/>
      <c r="G1501" s="61"/>
      <c r="H1501" s="62"/>
      <c r="I1501" s="63"/>
      <c r="J1501" s="63"/>
      <c r="K1501" s="155"/>
    </row>
    <row r="1502" spans="1:11" x14ac:dyDescent="0.3">
      <c r="A1502" s="93"/>
      <c r="B1502" s="91"/>
      <c r="C1502" s="76">
        <f>COUNT(Table89[[#This Row],[12-Month 
Follow-up Date]])</f>
        <v>0</v>
      </c>
      <c r="D1502" s="60"/>
      <c r="E1502" s="61"/>
      <c r="F1502" s="61"/>
      <c r="G1502" s="61"/>
      <c r="H1502" s="62"/>
      <c r="I1502" s="63"/>
      <c r="J1502" s="63"/>
      <c r="K1502" s="155"/>
    </row>
    <row r="1503" spans="1:11" x14ac:dyDescent="0.3">
      <c r="A1503" s="93"/>
      <c r="B1503" s="91"/>
      <c r="C1503" s="76">
        <f>COUNT(Table89[[#This Row],[12-Month 
Follow-up Date]])</f>
        <v>0</v>
      </c>
      <c r="D1503" s="60"/>
      <c r="E1503" s="61"/>
      <c r="F1503" s="61"/>
      <c r="G1503" s="61"/>
      <c r="H1503" s="62"/>
      <c r="I1503" s="63"/>
      <c r="J1503" s="63"/>
      <c r="K1503" s="155"/>
    </row>
    <row r="1504" spans="1:11" x14ac:dyDescent="0.3">
      <c r="A1504" s="93"/>
      <c r="B1504" s="91"/>
      <c r="C1504" s="76">
        <f>COUNT(Table89[[#This Row],[12-Month 
Follow-up Date]])</f>
        <v>0</v>
      </c>
      <c r="D1504" s="60"/>
      <c r="E1504" s="61"/>
      <c r="F1504" s="61"/>
      <c r="G1504" s="61"/>
      <c r="H1504" s="62"/>
      <c r="I1504" s="63"/>
      <c r="J1504" s="63"/>
      <c r="K1504" s="155"/>
    </row>
    <row r="1505" spans="1:11" x14ac:dyDescent="0.3">
      <c r="A1505" s="93"/>
      <c r="B1505" s="91"/>
      <c r="C1505" s="76">
        <f>COUNT(Table89[[#This Row],[12-Month 
Follow-up Date]])</f>
        <v>0</v>
      </c>
      <c r="D1505" s="60"/>
      <c r="E1505" s="61"/>
      <c r="F1505" s="61"/>
      <c r="G1505" s="61"/>
      <c r="H1505" s="62"/>
      <c r="I1505" s="63"/>
      <c r="J1505" s="63"/>
      <c r="K1505" s="155"/>
    </row>
    <row r="1506" spans="1:11" x14ac:dyDescent="0.3">
      <c r="A1506" s="93"/>
      <c r="B1506" s="91"/>
      <c r="C1506" s="76">
        <f>COUNT(Table89[[#This Row],[12-Month 
Follow-up Date]])</f>
        <v>0</v>
      </c>
      <c r="D1506" s="60"/>
      <c r="E1506" s="61"/>
      <c r="F1506" s="61"/>
      <c r="G1506" s="61"/>
      <c r="H1506" s="62"/>
      <c r="I1506" s="63"/>
      <c r="J1506" s="63"/>
      <c r="K1506" s="155"/>
    </row>
    <row r="1507" spans="1:11" x14ac:dyDescent="0.3">
      <c r="A1507" s="93"/>
      <c r="B1507" s="91"/>
      <c r="C1507" s="76">
        <f>COUNT(Table89[[#This Row],[12-Month 
Follow-up Date]])</f>
        <v>0</v>
      </c>
      <c r="D1507" s="60"/>
      <c r="E1507" s="61"/>
      <c r="F1507" s="61"/>
      <c r="G1507" s="61"/>
      <c r="H1507" s="62"/>
      <c r="I1507" s="63"/>
      <c r="J1507" s="63"/>
      <c r="K1507" s="155"/>
    </row>
    <row r="1508" spans="1:11" x14ac:dyDescent="0.3">
      <c r="A1508" s="93"/>
      <c r="B1508" s="91"/>
      <c r="C1508" s="76">
        <f>COUNT(Table89[[#This Row],[12-Month 
Follow-up Date]])</f>
        <v>0</v>
      </c>
      <c r="D1508" s="60"/>
      <c r="E1508" s="61"/>
      <c r="F1508" s="61"/>
      <c r="G1508" s="61"/>
      <c r="H1508" s="62"/>
      <c r="I1508" s="63"/>
      <c r="J1508" s="63"/>
      <c r="K1508" s="155"/>
    </row>
    <row r="1509" spans="1:11" x14ac:dyDescent="0.3">
      <c r="A1509" s="93"/>
      <c r="B1509" s="91"/>
      <c r="C1509" s="76">
        <f>COUNT(Table89[[#This Row],[12-Month 
Follow-up Date]])</f>
        <v>0</v>
      </c>
      <c r="D1509" s="60"/>
      <c r="E1509" s="61"/>
      <c r="F1509" s="61"/>
      <c r="G1509" s="61"/>
      <c r="H1509" s="62"/>
      <c r="I1509" s="63"/>
      <c r="J1509" s="63"/>
      <c r="K1509" s="155"/>
    </row>
    <row r="1510" spans="1:11" x14ac:dyDescent="0.3">
      <c r="A1510" s="93"/>
      <c r="B1510" s="91"/>
      <c r="C1510" s="76">
        <f>COUNT(Table89[[#This Row],[12-Month 
Follow-up Date]])</f>
        <v>0</v>
      </c>
      <c r="D1510" s="60"/>
      <c r="E1510" s="61"/>
      <c r="F1510" s="61"/>
      <c r="G1510" s="61"/>
      <c r="H1510" s="62"/>
      <c r="I1510" s="63"/>
      <c r="J1510" s="63"/>
      <c r="K1510" s="155"/>
    </row>
    <row r="1511" spans="1:11" x14ac:dyDescent="0.3">
      <c r="A1511" s="93"/>
      <c r="B1511" s="91"/>
      <c r="C1511" s="76">
        <f>COUNT(Table89[[#This Row],[12-Month 
Follow-up Date]])</f>
        <v>0</v>
      </c>
      <c r="D1511" s="60"/>
      <c r="E1511" s="61"/>
      <c r="F1511" s="61"/>
      <c r="G1511" s="61"/>
      <c r="H1511" s="62"/>
      <c r="I1511" s="63"/>
      <c r="J1511" s="63"/>
      <c r="K1511" s="155"/>
    </row>
    <row r="1512" spans="1:11" x14ac:dyDescent="0.3">
      <c r="A1512" s="93"/>
      <c r="B1512" s="91"/>
      <c r="C1512" s="76">
        <f>COUNT(Table89[[#This Row],[12-Month 
Follow-up Date]])</f>
        <v>0</v>
      </c>
      <c r="D1512" s="60"/>
      <c r="E1512" s="61"/>
      <c r="F1512" s="61"/>
      <c r="G1512" s="61"/>
      <c r="H1512" s="62"/>
      <c r="I1512" s="63"/>
      <c r="J1512" s="63"/>
      <c r="K1512" s="155"/>
    </row>
    <row r="1513" spans="1:11" x14ac:dyDescent="0.3">
      <c r="A1513" s="93"/>
      <c r="B1513" s="91"/>
      <c r="C1513" s="76">
        <f>COUNT(Table89[[#This Row],[12-Month 
Follow-up Date]])</f>
        <v>0</v>
      </c>
      <c r="D1513" s="60"/>
      <c r="E1513" s="61"/>
      <c r="F1513" s="61"/>
      <c r="G1513" s="61"/>
      <c r="H1513" s="62"/>
      <c r="I1513" s="63"/>
      <c r="J1513" s="63"/>
      <c r="K1513" s="155"/>
    </row>
    <row r="1514" spans="1:11" x14ac:dyDescent="0.3">
      <c r="A1514" s="93"/>
      <c r="B1514" s="91"/>
      <c r="C1514" s="76">
        <f>COUNT(Table89[[#This Row],[12-Month 
Follow-up Date]])</f>
        <v>0</v>
      </c>
      <c r="D1514" s="60"/>
      <c r="E1514" s="61"/>
      <c r="F1514" s="61"/>
      <c r="G1514" s="61"/>
      <c r="H1514" s="62"/>
      <c r="I1514" s="63"/>
      <c r="J1514" s="63"/>
      <c r="K1514" s="155"/>
    </row>
    <row r="1515" spans="1:11" x14ac:dyDescent="0.3">
      <c r="A1515" s="93"/>
      <c r="B1515" s="91"/>
      <c r="C1515" s="76">
        <f>COUNT(Table89[[#This Row],[12-Month 
Follow-up Date]])</f>
        <v>0</v>
      </c>
      <c r="D1515" s="60"/>
      <c r="E1515" s="61"/>
      <c r="F1515" s="61"/>
      <c r="G1515" s="61"/>
      <c r="H1515" s="62"/>
      <c r="I1515" s="63"/>
      <c r="J1515" s="63"/>
      <c r="K1515" s="155"/>
    </row>
    <row r="1516" spans="1:11" x14ac:dyDescent="0.3">
      <c r="A1516" s="93"/>
      <c r="B1516" s="91"/>
      <c r="C1516" s="76">
        <f>COUNT(Table89[[#This Row],[12-Month 
Follow-up Date]])</f>
        <v>0</v>
      </c>
      <c r="D1516" s="60"/>
      <c r="E1516" s="61"/>
      <c r="F1516" s="61"/>
      <c r="G1516" s="61"/>
      <c r="H1516" s="62"/>
      <c r="I1516" s="63"/>
      <c r="J1516" s="63"/>
      <c r="K1516" s="155"/>
    </row>
    <row r="1517" spans="1:11" x14ac:dyDescent="0.3">
      <c r="A1517" s="93"/>
      <c r="B1517" s="91"/>
      <c r="C1517" s="76">
        <f>COUNT(Table89[[#This Row],[12-Month 
Follow-up Date]])</f>
        <v>0</v>
      </c>
      <c r="D1517" s="60"/>
      <c r="E1517" s="61"/>
      <c r="F1517" s="61"/>
      <c r="G1517" s="61"/>
      <c r="H1517" s="62"/>
      <c r="I1517" s="63"/>
      <c r="J1517" s="63"/>
      <c r="K1517" s="155"/>
    </row>
    <row r="1518" spans="1:11" x14ac:dyDescent="0.3">
      <c r="A1518" s="93"/>
      <c r="B1518" s="91"/>
      <c r="C1518" s="76">
        <f>COUNT(Table89[[#This Row],[12-Month 
Follow-up Date]])</f>
        <v>0</v>
      </c>
      <c r="D1518" s="60"/>
      <c r="E1518" s="61"/>
      <c r="F1518" s="61"/>
      <c r="G1518" s="61"/>
      <c r="H1518" s="62"/>
      <c r="I1518" s="63"/>
      <c r="J1518" s="63"/>
      <c r="K1518" s="155"/>
    </row>
    <row r="1519" spans="1:11" x14ac:dyDescent="0.3">
      <c r="A1519" s="93"/>
      <c r="B1519" s="91"/>
      <c r="C1519" s="76">
        <f>COUNT(Table89[[#This Row],[12-Month 
Follow-up Date]])</f>
        <v>0</v>
      </c>
      <c r="D1519" s="60"/>
      <c r="E1519" s="61"/>
      <c r="F1519" s="61"/>
      <c r="G1519" s="61"/>
      <c r="H1519" s="62"/>
      <c r="I1519" s="63"/>
      <c r="J1519" s="63"/>
      <c r="K1519" s="155"/>
    </row>
    <row r="1520" spans="1:11" x14ac:dyDescent="0.3">
      <c r="A1520" s="93"/>
      <c r="B1520" s="91"/>
      <c r="C1520" s="76">
        <f>COUNT(Table89[[#This Row],[12-Month 
Follow-up Date]])</f>
        <v>0</v>
      </c>
      <c r="D1520" s="60"/>
      <c r="E1520" s="61"/>
      <c r="F1520" s="61"/>
      <c r="G1520" s="61"/>
      <c r="H1520" s="62"/>
      <c r="I1520" s="63"/>
      <c r="J1520" s="63"/>
      <c r="K1520" s="155"/>
    </row>
    <row r="1521" spans="1:11" x14ac:dyDescent="0.3">
      <c r="A1521" s="93"/>
      <c r="B1521" s="91"/>
      <c r="C1521" s="76">
        <f>COUNT(Table89[[#This Row],[12-Month 
Follow-up Date]])</f>
        <v>0</v>
      </c>
      <c r="D1521" s="60"/>
      <c r="E1521" s="61"/>
      <c r="F1521" s="61"/>
      <c r="G1521" s="61"/>
      <c r="H1521" s="62"/>
      <c r="I1521" s="63"/>
      <c r="J1521" s="63"/>
      <c r="K1521" s="155"/>
    </row>
    <row r="1522" spans="1:11" x14ac:dyDescent="0.3">
      <c r="A1522" s="93"/>
      <c r="B1522" s="91"/>
      <c r="C1522" s="76">
        <f>COUNT(Table89[[#This Row],[12-Month 
Follow-up Date]])</f>
        <v>0</v>
      </c>
      <c r="D1522" s="60"/>
      <c r="E1522" s="61"/>
      <c r="F1522" s="61"/>
      <c r="G1522" s="61"/>
      <c r="H1522" s="62"/>
      <c r="I1522" s="63"/>
      <c r="J1522" s="63"/>
      <c r="K1522" s="155"/>
    </row>
    <row r="1523" spans="1:11" x14ac:dyDescent="0.3">
      <c r="A1523" s="93"/>
      <c r="B1523" s="91"/>
      <c r="C1523" s="76">
        <f>COUNT(Table89[[#This Row],[12-Month 
Follow-up Date]])</f>
        <v>0</v>
      </c>
      <c r="D1523" s="60"/>
      <c r="E1523" s="61"/>
      <c r="F1523" s="61"/>
      <c r="G1523" s="61"/>
      <c r="H1523" s="62"/>
      <c r="I1523" s="63"/>
      <c r="J1523" s="63"/>
      <c r="K1523" s="155"/>
    </row>
    <row r="1524" spans="1:11" x14ac:dyDescent="0.3">
      <c r="A1524" s="93"/>
      <c r="B1524" s="91"/>
      <c r="C1524" s="76">
        <f>COUNT(Table89[[#This Row],[12-Month 
Follow-up Date]])</f>
        <v>0</v>
      </c>
      <c r="D1524" s="60"/>
      <c r="E1524" s="61"/>
      <c r="F1524" s="61"/>
      <c r="G1524" s="61"/>
      <c r="H1524" s="62"/>
      <c r="I1524" s="63"/>
      <c r="J1524" s="63"/>
      <c r="K1524" s="155"/>
    </row>
    <row r="1525" spans="1:11" x14ac:dyDescent="0.3">
      <c r="A1525" s="93"/>
      <c r="B1525" s="91"/>
      <c r="C1525" s="76">
        <f>COUNT(Table89[[#This Row],[12-Month 
Follow-up Date]])</f>
        <v>0</v>
      </c>
      <c r="D1525" s="60"/>
      <c r="E1525" s="61"/>
      <c r="F1525" s="61"/>
      <c r="G1525" s="61"/>
      <c r="H1525" s="62"/>
      <c r="I1525" s="63"/>
      <c r="J1525" s="63"/>
      <c r="K1525" s="155"/>
    </row>
    <row r="1526" spans="1:11" x14ac:dyDescent="0.3">
      <c r="A1526" s="93"/>
      <c r="B1526" s="91"/>
      <c r="C1526" s="76">
        <f>COUNT(Table89[[#This Row],[12-Month 
Follow-up Date]])</f>
        <v>0</v>
      </c>
      <c r="D1526" s="60"/>
      <c r="E1526" s="61"/>
      <c r="F1526" s="61"/>
      <c r="G1526" s="61"/>
      <c r="H1526" s="62"/>
      <c r="I1526" s="63"/>
      <c r="J1526" s="63"/>
      <c r="K1526" s="155"/>
    </row>
    <row r="1527" spans="1:11" x14ac:dyDescent="0.3">
      <c r="A1527" s="93"/>
      <c r="B1527" s="91"/>
      <c r="C1527" s="76">
        <f>COUNT(Table89[[#This Row],[12-Month 
Follow-up Date]])</f>
        <v>0</v>
      </c>
      <c r="D1527" s="60"/>
      <c r="E1527" s="61"/>
      <c r="F1527" s="61"/>
      <c r="G1527" s="61"/>
      <c r="H1527" s="62"/>
      <c r="I1527" s="63"/>
      <c r="J1527" s="63"/>
      <c r="K1527" s="155"/>
    </row>
    <row r="1528" spans="1:11" x14ac:dyDescent="0.3">
      <c r="A1528" s="93"/>
      <c r="B1528" s="91"/>
      <c r="C1528" s="76">
        <f>COUNT(Table89[[#This Row],[12-Month 
Follow-up Date]])</f>
        <v>0</v>
      </c>
      <c r="D1528" s="60"/>
      <c r="E1528" s="61"/>
      <c r="F1528" s="61"/>
      <c r="G1528" s="61"/>
      <c r="H1528" s="62"/>
      <c r="I1528" s="63"/>
      <c r="J1528" s="63"/>
      <c r="K1528" s="155"/>
    </row>
    <row r="1529" spans="1:11" x14ac:dyDescent="0.3">
      <c r="A1529" s="93"/>
      <c r="B1529" s="91"/>
      <c r="C1529" s="76">
        <f>COUNT(Table89[[#This Row],[12-Month 
Follow-up Date]])</f>
        <v>0</v>
      </c>
      <c r="D1529" s="60"/>
      <c r="E1529" s="61"/>
      <c r="F1529" s="61"/>
      <c r="G1529" s="61"/>
      <c r="H1529" s="62"/>
      <c r="I1529" s="63"/>
      <c r="J1529" s="63"/>
      <c r="K1529" s="155"/>
    </row>
    <row r="1530" spans="1:11" x14ac:dyDescent="0.3">
      <c r="A1530" s="93"/>
      <c r="B1530" s="91"/>
      <c r="C1530" s="76">
        <f>COUNT(Table89[[#This Row],[12-Month 
Follow-up Date]])</f>
        <v>0</v>
      </c>
      <c r="D1530" s="60"/>
      <c r="E1530" s="61"/>
      <c r="F1530" s="61"/>
      <c r="G1530" s="61"/>
      <c r="H1530" s="62"/>
      <c r="I1530" s="63"/>
      <c r="J1530" s="63"/>
      <c r="K1530" s="155"/>
    </row>
    <row r="1531" spans="1:11" x14ac:dyDescent="0.3">
      <c r="A1531" s="93"/>
      <c r="B1531" s="91"/>
      <c r="C1531" s="76">
        <f>COUNT(Table89[[#This Row],[12-Month 
Follow-up Date]])</f>
        <v>0</v>
      </c>
      <c r="D1531" s="60"/>
      <c r="E1531" s="61"/>
      <c r="F1531" s="61"/>
      <c r="G1531" s="61"/>
      <c r="H1531" s="62"/>
      <c r="I1531" s="63"/>
      <c r="J1531" s="63"/>
      <c r="K1531" s="155"/>
    </row>
    <row r="1532" spans="1:11" x14ac:dyDescent="0.3">
      <c r="A1532" s="93"/>
      <c r="B1532" s="91"/>
      <c r="C1532" s="76">
        <f>COUNT(Table89[[#This Row],[12-Month 
Follow-up Date]])</f>
        <v>0</v>
      </c>
      <c r="D1532" s="60"/>
      <c r="E1532" s="61"/>
      <c r="F1532" s="61"/>
      <c r="G1532" s="61"/>
      <c r="H1532" s="62"/>
      <c r="I1532" s="63"/>
      <c r="J1532" s="63"/>
      <c r="K1532" s="155"/>
    </row>
    <row r="1533" spans="1:11" x14ac:dyDescent="0.3">
      <c r="A1533" s="93"/>
      <c r="B1533" s="91"/>
      <c r="C1533" s="76">
        <f>COUNT(Table89[[#This Row],[12-Month 
Follow-up Date]])</f>
        <v>0</v>
      </c>
      <c r="D1533" s="60"/>
      <c r="E1533" s="61"/>
      <c r="F1533" s="61"/>
      <c r="G1533" s="61"/>
      <c r="H1533" s="62"/>
      <c r="I1533" s="63"/>
      <c r="J1533" s="63"/>
      <c r="K1533" s="155"/>
    </row>
    <row r="1534" spans="1:11" x14ac:dyDescent="0.3">
      <c r="A1534" s="93"/>
      <c r="B1534" s="91"/>
      <c r="C1534" s="76">
        <f>COUNT(Table89[[#This Row],[12-Month 
Follow-up Date]])</f>
        <v>0</v>
      </c>
      <c r="D1534" s="60"/>
      <c r="E1534" s="61"/>
      <c r="F1534" s="61"/>
      <c r="G1534" s="61"/>
      <c r="H1534" s="62"/>
      <c r="I1534" s="63"/>
      <c r="J1534" s="63"/>
      <c r="K1534" s="155"/>
    </row>
    <row r="1535" spans="1:11" x14ac:dyDescent="0.3">
      <c r="A1535" s="93"/>
      <c r="B1535" s="91"/>
      <c r="C1535" s="76">
        <f>COUNT(Table89[[#This Row],[12-Month 
Follow-up Date]])</f>
        <v>0</v>
      </c>
      <c r="D1535" s="60"/>
      <c r="E1535" s="61"/>
      <c r="F1535" s="61"/>
      <c r="G1535" s="61"/>
      <c r="H1535" s="62"/>
      <c r="I1535" s="63"/>
      <c r="J1535" s="63"/>
      <c r="K1535" s="155"/>
    </row>
    <row r="1536" spans="1:11" x14ac:dyDescent="0.3">
      <c r="A1536" s="93"/>
      <c r="B1536" s="91"/>
      <c r="C1536" s="76">
        <f>COUNT(Table89[[#This Row],[12-Month 
Follow-up Date]])</f>
        <v>0</v>
      </c>
      <c r="D1536" s="60"/>
      <c r="E1536" s="61"/>
      <c r="F1536" s="61"/>
      <c r="G1536" s="61"/>
      <c r="H1536" s="62"/>
      <c r="I1536" s="63"/>
      <c r="J1536" s="63"/>
      <c r="K1536" s="155"/>
    </row>
    <row r="1537" spans="1:11" x14ac:dyDescent="0.3">
      <c r="A1537" s="93"/>
      <c r="B1537" s="91"/>
      <c r="C1537" s="76">
        <f>COUNT(Table89[[#This Row],[12-Month 
Follow-up Date]])</f>
        <v>0</v>
      </c>
      <c r="D1537" s="60"/>
      <c r="E1537" s="61"/>
      <c r="F1537" s="61"/>
      <c r="G1537" s="61"/>
      <c r="H1537" s="62"/>
      <c r="I1537" s="63"/>
      <c r="J1537" s="63"/>
      <c r="K1537" s="155"/>
    </row>
    <row r="1538" spans="1:11" x14ac:dyDescent="0.3">
      <c r="A1538" s="93"/>
      <c r="B1538" s="91"/>
      <c r="C1538" s="76">
        <f>COUNT(Table89[[#This Row],[12-Month 
Follow-up Date]])</f>
        <v>0</v>
      </c>
      <c r="D1538" s="60"/>
      <c r="E1538" s="61"/>
      <c r="F1538" s="61"/>
      <c r="G1538" s="61"/>
      <c r="H1538" s="62"/>
      <c r="I1538" s="63"/>
      <c r="J1538" s="63"/>
      <c r="K1538" s="155"/>
    </row>
    <row r="1539" spans="1:11" x14ac:dyDescent="0.3">
      <c r="A1539" s="93"/>
      <c r="B1539" s="91"/>
      <c r="C1539" s="76">
        <f>COUNT(Table89[[#This Row],[12-Month 
Follow-up Date]])</f>
        <v>0</v>
      </c>
      <c r="D1539" s="60"/>
      <c r="E1539" s="61"/>
      <c r="F1539" s="61"/>
      <c r="G1539" s="61"/>
      <c r="H1539" s="62"/>
      <c r="I1539" s="63"/>
      <c r="J1539" s="63"/>
      <c r="K1539" s="155"/>
    </row>
    <row r="1540" spans="1:11" x14ac:dyDescent="0.3">
      <c r="A1540" s="93"/>
      <c r="B1540" s="91"/>
      <c r="C1540" s="76">
        <f>COUNT(Table89[[#This Row],[12-Month 
Follow-up Date]])</f>
        <v>0</v>
      </c>
      <c r="D1540" s="60"/>
      <c r="E1540" s="61"/>
      <c r="F1540" s="61"/>
      <c r="G1540" s="61"/>
      <c r="H1540" s="62"/>
      <c r="I1540" s="63"/>
      <c r="J1540" s="63"/>
      <c r="K1540" s="155"/>
    </row>
    <row r="1541" spans="1:11" x14ac:dyDescent="0.3">
      <c r="A1541" s="93"/>
      <c r="B1541" s="91"/>
      <c r="C1541" s="76">
        <f>COUNT(Table89[[#This Row],[12-Month 
Follow-up Date]])</f>
        <v>0</v>
      </c>
      <c r="D1541" s="60"/>
      <c r="E1541" s="61"/>
      <c r="F1541" s="61"/>
      <c r="G1541" s="61"/>
      <c r="H1541" s="62"/>
      <c r="I1541" s="63"/>
      <c r="J1541" s="63"/>
      <c r="K1541" s="155"/>
    </row>
    <row r="1542" spans="1:11" x14ac:dyDescent="0.3">
      <c r="A1542" s="93"/>
      <c r="B1542" s="91"/>
      <c r="C1542" s="76">
        <f>COUNT(Table89[[#This Row],[12-Month 
Follow-up Date]])</f>
        <v>0</v>
      </c>
      <c r="D1542" s="60"/>
      <c r="E1542" s="61"/>
      <c r="F1542" s="61"/>
      <c r="G1542" s="61"/>
      <c r="H1542" s="62"/>
      <c r="I1542" s="63"/>
      <c r="J1542" s="63"/>
      <c r="K1542" s="155"/>
    </row>
    <row r="1543" spans="1:11" x14ac:dyDescent="0.3">
      <c r="A1543" s="93"/>
      <c r="B1543" s="91"/>
      <c r="C1543" s="76">
        <f>COUNT(Table89[[#This Row],[12-Month 
Follow-up Date]])</f>
        <v>0</v>
      </c>
      <c r="D1543" s="60"/>
      <c r="E1543" s="61"/>
      <c r="F1543" s="61"/>
      <c r="G1543" s="61"/>
      <c r="H1543" s="62"/>
      <c r="I1543" s="63"/>
      <c r="J1543" s="63"/>
      <c r="K1543" s="155"/>
    </row>
    <row r="1544" spans="1:11" x14ac:dyDescent="0.3">
      <c r="A1544" s="93"/>
      <c r="B1544" s="91"/>
      <c r="C1544" s="76">
        <f>COUNT(Table89[[#This Row],[12-Month 
Follow-up Date]])</f>
        <v>0</v>
      </c>
      <c r="D1544" s="60"/>
      <c r="E1544" s="61"/>
      <c r="F1544" s="61"/>
      <c r="G1544" s="61"/>
      <c r="H1544" s="62"/>
      <c r="I1544" s="63"/>
      <c r="J1544" s="63"/>
      <c r="K1544" s="155"/>
    </row>
    <row r="1545" spans="1:11" x14ac:dyDescent="0.3">
      <c r="A1545" s="93"/>
      <c r="B1545" s="91"/>
      <c r="C1545" s="76">
        <f>COUNT(Table89[[#This Row],[12-Month 
Follow-up Date]])</f>
        <v>0</v>
      </c>
      <c r="D1545" s="60"/>
      <c r="E1545" s="61"/>
      <c r="F1545" s="61"/>
      <c r="G1545" s="61"/>
      <c r="H1545" s="62"/>
      <c r="I1545" s="63"/>
      <c r="J1545" s="63"/>
      <c r="K1545" s="155"/>
    </row>
    <row r="1546" spans="1:11" x14ac:dyDescent="0.3">
      <c r="A1546" s="93"/>
      <c r="B1546" s="91"/>
      <c r="C1546" s="76">
        <f>COUNT(Table89[[#This Row],[12-Month 
Follow-up Date]])</f>
        <v>0</v>
      </c>
      <c r="D1546" s="60"/>
      <c r="E1546" s="61"/>
      <c r="F1546" s="61"/>
      <c r="G1546" s="61"/>
      <c r="H1546" s="62"/>
      <c r="I1546" s="63"/>
      <c r="J1546" s="63"/>
      <c r="K1546" s="155"/>
    </row>
    <row r="1547" spans="1:11" x14ac:dyDescent="0.3">
      <c r="A1547" s="93"/>
      <c r="B1547" s="91"/>
      <c r="C1547" s="76">
        <f>COUNT(Table89[[#This Row],[12-Month 
Follow-up Date]])</f>
        <v>0</v>
      </c>
      <c r="D1547" s="60"/>
      <c r="E1547" s="61"/>
      <c r="F1547" s="61"/>
      <c r="G1547" s="61"/>
      <c r="H1547" s="62"/>
      <c r="I1547" s="63"/>
      <c r="J1547" s="63"/>
      <c r="K1547" s="155"/>
    </row>
    <row r="1548" spans="1:11" x14ac:dyDescent="0.3">
      <c r="A1548" s="93"/>
      <c r="B1548" s="91"/>
      <c r="C1548" s="76">
        <f>COUNT(Table89[[#This Row],[12-Month 
Follow-up Date]])</f>
        <v>0</v>
      </c>
      <c r="D1548" s="60"/>
      <c r="E1548" s="61"/>
      <c r="F1548" s="61"/>
      <c r="G1548" s="61"/>
      <c r="H1548" s="62"/>
      <c r="I1548" s="63"/>
      <c r="J1548" s="63"/>
      <c r="K1548" s="155"/>
    </row>
    <row r="1549" spans="1:11" x14ac:dyDescent="0.3">
      <c r="A1549" s="93"/>
      <c r="B1549" s="91"/>
      <c r="C1549" s="76">
        <f>COUNT(Table89[[#This Row],[12-Month 
Follow-up Date]])</f>
        <v>0</v>
      </c>
      <c r="D1549" s="60"/>
      <c r="E1549" s="61"/>
      <c r="F1549" s="61"/>
      <c r="G1549" s="61"/>
      <c r="H1549" s="62"/>
      <c r="I1549" s="63"/>
      <c r="J1549" s="63"/>
      <c r="K1549" s="155"/>
    </row>
    <row r="1550" spans="1:11" x14ac:dyDescent="0.3">
      <c r="A1550" s="93"/>
      <c r="B1550" s="91"/>
      <c r="C1550" s="76">
        <f>COUNT(Table89[[#This Row],[12-Month 
Follow-up Date]])</f>
        <v>0</v>
      </c>
      <c r="D1550" s="60"/>
      <c r="E1550" s="61"/>
      <c r="F1550" s="61"/>
      <c r="G1550" s="61"/>
      <c r="H1550" s="62"/>
      <c r="I1550" s="63"/>
      <c r="J1550" s="63"/>
      <c r="K1550" s="155"/>
    </row>
    <row r="1551" spans="1:11" x14ac:dyDescent="0.3">
      <c r="A1551" s="93"/>
      <c r="B1551" s="91"/>
      <c r="C1551" s="76">
        <f>COUNT(Table89[[#This Row],[12-Month 
Follow-up Date]])</f>
        <v>0</v>
      </c>
      <c r="D1551" s="60"/>
      <c r="E1551" s="61"/>
      <c r="F1551" s="61"/>
      <c r="G1551" s="61"/>
      <c r="H1551" s="62"/>
      <c r="I1551" s="63"/>
      <c r="J1551" s="63"/>
      <c r="K1551" s="155"/>
    </row>
    <row r="1552" spans="1:11" x14ac:dyDescent="0.3">
      <c r="A1552" s="93"/>
      <c r="B1552" s="91"/>
      <c r="C1552" s="76">
        <f>COUNT(Table89[[#This Row],[12-Month 
Follow-up Date]])</f>
        <v>0</v>
      </c>
      <c r="D1552" s="60"/>
      <c r="E1552" s="61"/>
      <c r="F1552" s="61"/>
      <c r="G1552" s="61"/>
      <c r="H1552" s="62"/>
      <c r="I1552" s="63"/>
      <c r="J1552" s="63"/>
      <c r="K1552" s="155"/>
    </row>
    <row r="1553" spans="1:11" x14ac:dyDescent="0.3">
      <c r="A1553" s="93"/>
      <c r="B1553" s="91"/>
      <c r="C1553" s="76">
        <f>COUNT(Table89[[#This Row],[12-Month 
Follow-up Date]])</f>
        <v>0</v>
      </c>
      <c r="D1553" s="60"/>
      <c r="E1553" s="61"/>
      <c r="F1553" s="61"/>
      <c r="G1553" s="61"/>
      <c r="H1553" s="62"/>
      <c r="I1553" s="63"/>
      <c r="J1553" s="63"/>
      <c r="K1553" s="155"/>
    </row>
    <row r="1554" spans="1:11" x14ac:dyDescent="0.3">
      <c r="A1554" s="93"/>
      <c r="B1554" s="91"/>
      <c r="C1554" s="76">
        <f>COUNT(Table89[[#This Row],[12-Month 
Follow-up Date]])</f>
        <v>0</v>
      </c>
      <c r="D1554" s="60"/>
      <c r="E1554" s="61"/>
      <c r="F1554" s="61"/>
      <c r="G1554" s="61"/>
      <c r="H1554" s="62"/>
      <c r="I1554" s="63"/>
      <c r="J1554" s="63"/>
      <c r="K1554" s="155"/>
    </row>
    <row r="1555" spans="1:11" x14ac:dyDescent="0.3">
      <c r="A1555" s="93"/>
      <c r="B1555" s="91"/>
      <c r="C1555" s="76">
        <f>COUNT(Table89[[#This Row],[12-Month 
Follow-up Date]])</f>
        <v>0</v>
      </c>
      <c r="D1555" s="60"/>
      <c r="E1555" s="61"/>
      <c r="F1555" s="61"/>
      <c r="G1555" s="61"/>
      <c r="H1555" s="62"/>
      <c r="I1555" s="63"/>
      <c r="J1555" s="63"/>
      <c r="K1555" s="155"/>
    </row>
    <row r="1556" spans="1:11" x14ac:dyDescent="0.3">
      <c r="A1556" s="93"/>
      <c r="B1556" s="91"/>
      <c r="C1556" s="76">
        <f>COUNT(Table89[[#This Row],[12-Month 
Follow-up Date]])</f>
        <v>0</v>
      </c>
      <c r="D1556" s="60"/>
      <c r="E1556" s="61"/>
      <c r="F1556" s="61"/>
      <c r="G1556" s="61"/>
      <c r="H1556" s="62"/>
      <c r="I1556" s="63"/>
      <c r="J1556" s="63"/>
      <c r="K1556" s="155"/>
    </row>
    <row r="1557" spans="1:11" x14ac:dyDescent="0.3">
      <c r="A1557" s="93"/>
      <c r="B1557" s="91"/>
      <c r="C1557" s="76">
        <f>COUNT(Table89[[#This Row],[12-Month 
Follow-up Date]])</f>
        <v>0</v>
      </c>
      <c r="D1557" s="60"/>
      <c r="E1557" s="61"/>
      <c r="F1557" s="61"/>
      <c r="G1557" s="61"/>
      <c r="H1557" s="62"/>
      <c r="I1557" s="63"/>
      <c r="J1557" s="63"/>
      <c r="K1557" s="155"/>
    </row>
    <row r="1558" spans="1:11" x14ac:dyDescent="0.3">
      <c r="A1558" s="93"/>
      <c r="B1558" s="91"/>
      <c r="C1558" s="76">
        <f>COUNT(Table89[[#This Row],[12-Month 
Follow-up Date]])</f>
        <v>0</v>
      </c>
      <c r="D1558" s="60"/>
      <c r="E1558" s="61"/>
      <c r="F1558" s="61"/>
      <c r="G1558" s="61"/>
      <c r="H1558" s="62"/>
      <c r="I1558" s="63"/>
      <c r="J1558" s="63"/>
      <c r="K1558" s="155"/>
    </row>
    <row r="1559" spans="1:11" x14ac:dyDescent="0.3">
      <c r="A1559" s="93"/>
      <c r="B1559" s="91"/>
      <c r="C1559" s="76">
        <f>COUNT(Table89[[#This Row],[12-Month 
Follow-up Date]])</f>
        <v>0</v>
      </c>
      <c r="D1559" s="60"/>
      <c r="E1559" s="61"/>
      <c r="F1559" s="61"/>
      <c r="G1559" s="61"/>
      <c r="H1559" s="62"/>
      <c r="I1559" s="63"/>
      <c r="J1559" s="63"/>
      <c r="K1559" s="155"/>
    </row>
    <row r="1560" spans="1:11" x14ac:dyDescent="0.3">
      <c r="A1560" s="93"/>
      <c r="B1560" s="91"/>
      <c r="C1560" s="76">
        <f>COUNT(Table89[[#This Row],[12-Month 
Follow-up Date]])</f>
        <v>0</v>
      </c>
      <c r="D1560" s="60"/>
      <c r="E1560" s="61"/>
      <c r="F1560" s="61"/>
      <c r="G1560" s="61"/>
      <c r="H1560" s="62"/>
      <c r="I1560" s="63"/>
      <c r="J1560" s="63"/>
      <c r="K1560" s="155"/>
    </row>
    <row r="1561" spans="1:11" x14ac:dyDescent="0.3">
      <c r="A1561" s="93"/>
      <c r="B1561" s="91"/>
      <c r="C1561" s="76">
        <f>COUNT(Table89[[#This Row],[12-Month 
Follow-up Date]])</f>
        <v>0</v>
      </c>
      <c r="D1561" s="60"/>
      <c r="E1561" s="61"/>
      <c r="F1561" s="61"/>
      <c r="G1561" s="61"/>
      <c r="H1561" s="62"/>
      <c r="I1561" s="63"/>
      <c r="J1561" s="63"/>
      <c r="K1561" s="155"/>
    </row>
    <row r="1562" spans="1:11" x14ac:dyDescent="0.3">
      <c r="A1562" s="93"/>
      <c r="B1562" s="91"/>
      <c r="C1562" s="76">
        <f>COUNT(Table89[[#This Row],[12-Month 
Follow-up Date]])</f>
        <v>0</v>
      </c>
      <c r="D1562" s="60"/>
      <c r="E1562" s="61"/>
      <c r="F1562" s="61"/>
      <c r="G1562" s="61"/>
      <c r="H1562" s="62"/>
      <c r="I1562" s="63"/>
      <c r="J1562" s="63"/>
      <c r="K1562" s="155"/>
    </row>
    <row r="1563" spans="1:11" x14ac:dyDescent="0.3">
      <c r="A1563" s="93"/>
      <c r="B1563" s="91"/>
      <c r="C1563" s="76">
        <f>COUNT(Table89[[#This Row],[12-Month 
Follow-up Date]])</f>
        <v>0</v>
      </c>
      <c r="D1563" s="60"/>
      <c r="E1563" s="61"/>
      <c r="F1563" s="61"/>
      <c r="G1563" s="61"/>
      <c r="H1563" s="62"/>
      <c r="I1563" s="63"/>
      <c r="J1563" s="63"/>
      <c r="K1563" s="155"/>
    </row>
    <row r="1564" spans="1:11" x14ac:dyDescent="0.3">
      <c r="A1564" s="93"/>
      <c r="B1564" s="91"/>
      <c r="C1564" s="76">
        <f>COUNT(Table89[[#This Row],[12-Month 
Follow-up Date]])</f>
        <v>0</v>
      </c>
      <c r="D1564" s="60"/>
      <c r="E1564" s="61"/>
      <c r="F1564" s="61"/>
      <c r="G1564" s="61"/>
      <c r="H1564" s="62"/>
      <c r="I1564" s="63"/>
      <c r="J1564" s="63"/>
      <c r="K1564" s="155"/>
    </row>
    <row r="1565" spans="1:11" x14ac:dyDescent="0.3">
      <c r="A1565" s="93"/>
      <c r="B1565" s="91"/>
      <c r="C1565" s="76">
        <f>COUNT(Table89[[#This Row],[12-Month 
Follow-up Date]])</f>
        <v>0</v>
      </c>
      <c r="D1565" s="60"/>
      <c r="E1565" s="61"/>
      <c r="F1565" s="61"/>
      <c r="G1565" s="61"/>
      <c r="H1565" s="62"/>
      <c r="I1565" s="63"/>
      <c r="J1565" s="63"/>
      <c r="K1565" s="155"/>
    </row>
    <row r="1566" spans="1:11" x14ac:dyDescent="0.3">
      <c r="A1566" s="93"/>
      <c r="B1566" s="91"/>
      <c r="C1566" s="76">
        <f>COUNT(Table89[[#This Row],[12-Month 
Follow-up Date]])</f>
        <v>0</v>
      </c>
      <c r="D1566" s="60"/>
      <c r="E1566" s="61"/>
      <c r="F1566" s="61"/>
      <c r="G1566" s="61"/>
      <c r="H1566" s="62"/>
      <c r="I1566" s="63"/>
      <c r="J1566" s="63"/>
      <c r="K1566" s="155"/>
    </row>
    <row r="1567" spans="1:11" x14ac:dyDescent="0.3">
      <c r="A1567" s="93"/>
      <c r="B1567" s="91"/>
      <c r="C1567" s="76">
        <f>COUNT(Table89[[#This Row],[12-Month 
Follow-up Date]])</f>
        <v>0</v>
      </c>
      <c r="D1567" s="60"/>
      <c r="E1567" s="61"/>
      <c r="F1567" s="61"/>
      <c r="G1567" s="61"/>
      <c r="H1567" s="62"/>
      <c r="I1567" s="63"/>
      <c r="J1567" s="63"/>
      <c r="K1567" s="155"/>
    </row>
    <row r="1568" spans="1:11" x14ac:dyDescent="0.3">
      <c r="A1568" s="93"/>
      <c r="B1568" s="91"/>
      <c r="C1568" s="76">
        <f>COUNT(Table89[[#This Row],[12-Month 
Follow-up Date]])</f>
        <v>0</v>
      </c>
      <c r="D1568" s="60"/>
      <c r="E1568" s="61"/>
      <c r="F1568" s="61"/>
      <c r="G1568" s="61"/>
      <c r="H1568" s="62"/>
      <c r="I1568" s="63"/>
      <c r="J1568" s="63"/>
      <c r="K1568" s="155"/>
    </row>
    <row r="1569" spans="1:11" x14ac:dyDescent="0.3">
      <c r="A1569" s="93"/>
      <c r="B1569" s="91"/>
      <c r="C1569" s="76">
        <f>COUNT(Table89[[#This Row],[12-Month 
Follow-up Date]])</f>
        <v>0</v>
      </c>
      <c r="D1569" s="60"/>
      <c r="E1569" s="61"/>
      <c r="F1569" s="61"/>
      <c r="G1569" s="61"/>
      <c r="H1569" s="62"/>
      <c r="I1569" s="63"/>
      <c r="J1569" s="63"/>
      <c r="K1569" s="155"/>
    </row>
    <row r="1570" spans="1:11" x14ac:dyDescent="0.3">
      <c r="A1570" s="93"/>
      <c r="B1570" s="91"/>
      <c r="C1570" s="76">
        <f>COUNT(Table89[[#This Row],[12-Month 
Follow-up Date]])</f>
        <v>0</v>
      </c>
      <c r="D1570" s="60"/>
      <c r="E1570" s="61"/>
      <c r="F1570" s="61"/>
      <c r="G1570" s="61"/>
      <c r="H1570" s="62"/>
      <c r="I1570" s="63"/>
      <c r="J1570" s="63"/>
      <c r="K1570" s="155"/>
    </row>
    <row r="1571" spans="1:11" x14ac:dyDescent="0.3">
      <c r="A1571" s="93"/>
      <c r="B1571" s="91"/>
      <c r="C1571" s="76">
        <f>COUNT(Table89[[#This Row],[12-Month 
Follow-up Date]])</f>
        <v>0</v>
      </c>
      <c r="D1571" s="60"/>
      <c r="E1571" s="61"/>
      <c r="F1571" s="61"/>
      <c r="G1571" s="61"/>
      <c r="H1571" s="62"/>
      <c r="I1571" s="63"/>
      <c r="J1571" s="63"/>
      <c r="K1571" s="155"/>
    </row>
    <row r="1572" spans="1:11" x14ac:dyDescent="0.3">
      <c r="A1572" s="93"/>
      <c r="B1572" s="91"/>
      <c r="C1572" s="76">
        <f>COUNT(Table89[[#This Row],[12-Month 
Follow-up Date]])</f>
        <v>0</v>
      </c>
      <c r="D1572" s="60"/>
      <c r="E1572" s="61"/>
      <c r="F1572" s="61"/>
      <c r="G1572" s="61"/>
      <c r="H1572" s="62"/>
      <c r="I1572" s="63"/>
      <c r="J1572" s="63"/>
      <c r="K1572" s="155"/>
    </row>
    <row r="1573" spans="1:11" x14ac:dyDescent="0.3">
      <c r="A1573" s="93"/>
      <c r="B1573" s="91"/>
      <c r="C1573" s="76">
        <f>COUNT(Table89[[#This Row],[12-Month 
Follow-up Date]])</f>
        <v>0</v>
      </c>
      <c r="D1573" s="60"/>
      <c r="E1573" s="61"/>
      <c r="F1573" s="61"/>
      <c r="G1573" s="61"/>
      <c r="H1573" s="62"/>
      <c r="I1573" s="63"/>
      <c r="J1573" s="63"/>
      <c r="K1573" s="155"/>
    </row>
    <row r="1574" spans="1:11" x14ac:dyDescent="0.3">
      <c r="A1574" s="93"/>
      <c r="B1574" s="91"/>
      <c r="C1574" s="76">
        <f>COUNT(Table89[[#This Row],[12-Month 
Follow-up Date]])</f>
        <v>0</v>
      </c>
      <c r="D1574" s="60"/>
      <c r="E1574" s="61"/>
      <c r="F1574" s="61"/>
      <c r="G1574" s="61"/>
      <c r="H1574" s="62"/>
      <c r="I1574" s="63"/>
      <c r="J1574" s="63"/>
      <c r="K1574" s="155"/>
    </row>
    <row r="1575" spans="1:11" x14ac:dyDescent="0.3">
      <c r="A1575" s="93"/>
      <c r="B1575" s="91"/>
      <c r="C1575" s="76">
        <f>COUNT(Table89[[#This Row],[12-Month 
Follow-up Date]])</f>
        <v>0</v>
      </c>
      <c r="D1575" s="60"/>
      <c r="E1575" s="61"/>
      <c r="F1575" s="61"/>
      <c r="G1575" s="61"/>
      <c r="H1575" s="62"/>
      <c r="I1575" s="63"/>
      <c r="J1575" s="63"/>
      <c r="K1575" s="155"/>
    </row>
    <row r="1576" spans="1:11" x14ac:dyDescent="0.3">
      <c r="A1576" s="93"/>
      <c r="B1576" s="91"/>
      <c r="C1576" s="76">
        <f>COUNT(Table89[[#This Row],[12-Month 
Follow-up Date]])</f>
        <v>0</v>
      </c>
      <c r="D1576" s="60"/>
      <c r="E1576" s="61"/>
      <c r="F1576" s="61"/>
      <c r="G1576" s="61"/>
      <c r="H1576" s="62"/>
      <c r="I1576" s="63"/>
      <c r="J1576" s="63"/>
      <c r="K1576" s="155"/>
    </row>
    <row r="1577" spans="1:11" x14ac:dyDescent="0.3">
      <c r="A1577" s="93"/>
      <c r="B1577" s="91"/>
      <c r="C1577" s="76">
        <f>COUNT(Table89[[#This Row],[12-Month 
Follow-up Date]])</f>
        <v>0</v>
      </c>
      <c r="D1577" s="60"/>
      <c r="E1577" s="61"/>
      <c r="F1577" s="61"/>
      <c r="G1577" s="61"/>
      <c r="H1577" s="62"/>
      <c r="I1577" s="63"/>
      <c r="J1577" s="63"/>
      <c r="K1577" s="155"/>
    </row>
    <row r="1578" spans="1:11" x14ac:dyDescent="0.3">
      <c r="A1578" s="93"/>
      <c r="B1578" s="91"/>
      <c r="C1578" s="76">
        <f>COUNT(Table89[[#This Row],[12-Month 
Follow-up Date]])</f>
        <v>0</v>
      </c>
      <c r="D1578" s="60"/>
      <c r="E1578" s="61"/>
      <c r="F1578" s="61"/>
      <c r="G1578" s="61"/>
      <c r="H1578" s="62"/>
      <c r="I1578" s="63"/>
      <c r="J1578" s="63"/>
      <c r="K1578" s="155"/>
    </row>
    <row r="1579" spans="1:11" x14ac:dyDescent="0.3">
      <c r="A1579" s="93"/>
      <c r="B1579" s="91"/>
      <c r="C1579" s="76">
        <f>COUNT(Table89[[#This Row],[12-Month 
Follow-up Date]])</f>
        <v>0</v>
      </c>
      <c r="D1579" s="60"/>
      <c r="E1579" s="61"/>
      <c r="F1579" s="61"/>
      <c r="G1579" s="61"/>
      <c r="H1579" s="62"/>
      <c r="I1579" s="63"/>
      <c r="J1579" s="63"/>
      <c r="K1579" s="155"/>
    </row>
    <row r="1580" spans="1:11" x14ac:dyDescent="0.3">
      <c r="A1580" s="93"/>
      <c r="B1580" s="91"/>
      <c r="C1580" s="76">
        <f>COUNT(Table89[[#This Row],[12-Month 
Follow-up Date]])</f>
        <v>0</v>
      </c>
      <c r="D1580" s="60"/>
      <c r="E1580" s="61"/>
      <c r="F1580" s="61"/>
      <c r="G1580" s="61"/>
      <c r="H1580" s="62"/>
      <c r="I1580" s="63"/>
      <c r="J1580" s="63"/>
      <c r="K1580" s="155"/>
    </row>
    <row r="1581" spans="1:11" x14ac:dyDescent="0.3">
      <c r="A1581" s="93"/>
      <c r="B1581" s="91"/>
      <c r="C1581" s="76">
        <f>COUNT(Table89[[#This Row],[12-Month 
Follow-up Date]])</f>
        <v>0</v>
      </c>
      <c r="D1581" s="60"/>
      <c r="E1581" s="61"/>
      <c r="F1581" s="61"/>
      <c r="G1581" s="61"/>
      <c r="H1581" s="62"/>
      <c r="I1581" s="63"/>
      <c r="J1581" s="63"/>
      <c r="K1581" s="155"/>
    </row>
    <row r="1582" spans="1:11" x14ac:dyDescent="0.3">
      <c r="A1582" s="93"/>
      <c r="B1582" s="91"/>
      <c r="C1582" s="76">
        <f>COUNT(Table89[[#This Row],[12-Month 
Follow-up Date]])</f>
        <v>0</v>
      </c>
      <c r="D1582" s="60"/>
      <c r="E1582" s="61"/>
      <c r="F1582" s="61"/>
      <c r="G1582" s="61"/>
      <c r="H1582" s="62"/>
      <c r="I1582" s="63"/>
      <c r="J1582" s="63"/>
      <c r="K1582" s="155"/>
    </row>
    <row r="1583" spans="1:11" x14ac:dyDescent="0.3">
      <c r="A1583" s="93"/>
      <c r="B1583" s="91"/>
      <c r="C1583" s="76">
        <f>COUNT(Table89[[#This Row],[12-Month 
Follow-up Date]])</f>
        <v>0</v>
      </c>
      <c r="D1583" s="60"/>
      <c r="E1583" s="61"/>
      <c r="F1583" s="61"/>
      <c r="G1583" s="61"/>
      <c r="H1583" s="62"/>
      <c r="I1583" s="63"/>
      <c r="J1583" s="63"/>
      <c r="K1583" s="155"/>
    </row>
    <row r="1584" spans="1:11" x14ac:dyDescent="0.3">
      <c r="A1584" s="93"/>
      <c r="B1584" s="91"/>
      <c r="C1584" s="76">
        <f>COUNT(Table89[[#This Row],[12-Month 
Follow-up Date]])</f>
        <v>0</v>
      </c>
      <c r="D1584" s="60"/>
      <c r="E1584" s="61"/>
      <c r="F1584" s="61"/>
      <c r="G1584" s="61"/>
      <c r="H1584" s="62"/>
      <c r="I1584" s="63"/>
      <c r="J1584" s="63"/>
      <c r="K1584" s="155"/>
    </row>
    <row r="1585" spans="1:11" x14ac:dyDescent="0.3">
      <c r="A1585" s="93"/>
      <c r="B1585" s="91"/>
      <c r="C1585" s="76">
        <f>COUNT(Table89[[#This Row],[12-Month 
Follow-up Date]])</f>
        <v>0</v>
      </c>
      <c r="D1585" s="60"/>
      <c r="E1585" s="61"/>
      <c r="F1585" s="61"/>
      <c r="G1585" s="61"/>
      <c r="H1585" s="62"/>
      <c r="I1585" s="63"/>
      <c r="J1585" s="63"/>
      <c r="K1585" s="155"/>
    </row>
    <row r="1586" spans="1:11" x14ac:dyDescent="0.3">
      <c r="A1586" s="93"/>
      <c r="B1586" s="91"/>
      <c r="C1586" s="76">
        <f>COUNT(Table89[[#This Row],[12-Month 
Follow-up Date]])</f>
        <v>0</v>
      </c>
      <c r="D1586" s="60"/>
      <c r="E1586" s="61"/>
      <c r="F1586" s="61"/>
      <c r="G1586" s="61"/>
      <c r="H1586" s="62"/>
      <c r="I1586" s="63"/>
      <c r="J1586" s="63"/>
      <c r="K1586" s="155"/>
    </row>
    <row r="1587" spans="1:11" x14ac:dyDescent="0.3">
      <c r="A1587" s="93"/>
      <c r="B1587" s="91"/>
      <c r="C1587" s="76">
        <f>COUNT(Table89[[#This Row],[12-Month 
Follow-up Date]])</f>
        <v>0</v>
      </c>
      <c r="D1587" s="60"/>
      <c r="E1587" s="61"/>
      <c r="F1587" s="61"/>
      <c r="G1587" s="61"/>
      <c r="H1587" s="62"/>
      <c r="I1587" s="63"/>
      <c r="J1587" s="63"/>
      <c r="K1587" s="155"/>
    </row>
    <row r="1588" spans="1:11" x14ac:dyDescent="0.3">
      <c r="A1588" s="93"/>
      <c r="B1588" s="91"/>
      <c r="C1588" s="76">
        <f>COUNT(Table89[[#This Row],[12-Month 
Follow-up Date]])</f>
        <v>0</v>
      </c>
      <c r="D1588" s="60"/>
      <c r="E1588" s="61"/>
      <c r="F1588" s="61"/>
      <c r="G1588" s="61"/>
      <c r="H1588" s="62"/>
      <c r="I1588" s="63"/>
      <c r="J1588" s="63"/>
      <c r="K1588" s="155"/>
    </row>
    <row r="1589" spans="1:11" x14ac:dyDescent="0.3">
      <c r="A1589" s="93"/>
      <c r="B1589" s="91"/>
      <c r="C1589" s="76">
        <f>COUNT(Table89[[#This Row],[12-Month 
Follow-up Date]])</f>
        <v>0</v>
      </c>
      <c r="D1589" s="60"/>
      <c r="E1589" s="61"/>
      <c r="F1589" s="61"/>
      <c r="G1589" s="61"/>
      <c r="H1589" s="62"/>
      <c r="I1589" s="63"/>
      <c r="J1589" s="63"/>
      <c r="K1589" s="155"/>
    </row>
    <row r="1590" spans="1:11" x14ac:dyDescent="0.3">
      <c r="A1590" s="93"/>
      <c r="B1590" s="91"/>
      <c r="C1590" s="76">
        <f>COUNT(Table89[[#This Row],[12-Month 
Follow-up Date]])</f>
        <v>0</v>
      </c>
      <c r="D1590" s="60"/>
      <c r="E1590" s="61"/>
      <c r="F1590" s="61"/>
      <c r="G1590" s="61"/>
      <c r="H1590" s="62"/>
      <c r="I1590" s="63"/>
      <c r="J1590" s="63"/>
      <c r="K1590" s="155"/>
    </row>
    <row r="1591" spans="1:11" x14ac:dyDescent="0.3">
      <c r="A1591" s="93"/>
      <c r="B1591" s="91"/>
      <c r="C1591" s="76">
        <f>COUNT(Table89[[#This Row],[12-Month 
Follow-up Date]])</f>
        <v>0</v>
      </c>
      <c r="D1591" s="60"/>
      <c r="E1591" s="61"/>
      <c r="F1591" s="61"/>
      <c r="G1591" s="61"/>
      <c r="H1591" s="62"/>
      <c r="I1591" s="63"/>
      <c r="J1591" s="63"/>
      <c r="K1591" s="155"/>
    </row>
    <row r="1592" spans="1:11" x14ac:dyDescent="0.3">
      <c r="A1592" s="93"/>
      <c r="B1592" s="91"/>
      <c r="C1592" s="76">
        <f>COUNT(Table89[[#This Row],[12-Month 
Follow-up Date]])</f>
        <v>0</v>
      </c>
      <c r="D1592" s="60"/>
      <c r="E1592" s="61"/>
      <c r="F1592" s="61"/>
      <c r="G1592" s="61"/>
      <c r="H1592" s="62"/>
      <c r="I1592" s="63"/>
      <c r="J1592" s="63"/>
      <c r="K1592" s="155"/>
    </row>
    <row r="1593" spans="1:11" x14ac:dyDescent="0.3">
      <c r="A1593" s="93"/>
      <c r="B1593" s="91"/>
      <c r="C1593" s="76">
        <f>COUNT(Table89[[#This Row],[12-Month 
Follow-up Date]])</f>
        <v>0</v>
      </c>
      <c r="D1593" s="60"/>
      <c r="E1593" s="61"/>
      <c r="F1593" s="61"/>
      <c r="G1593" s="61"/>
      <c r="H1593" s="62"/>
      <c r="I1593" s="63"/>
      <c r="J1593" s="63"/>
      <c r="K1593" s="155"/>
    </row>
    <row r="1594" spans="1:11" x14ac:dyDescent="0.3">
      <c r="A1594" s="93"/>
      <c r="B1594" s="91"/>
      <c r="C1594" s="76">
        <f>COUNT(Table89[[#This Row],[12-Month 
Follow-up Date]])</f>
        <v>0</v>
      </c>
      <c r="D1594" s="60"/>
      <c r="E1594" s="61"/>
      <c r="F1594" s="61"/>
      <c r="G1594" s="61"/>
      <c r="H1594" s="62"/>
      <c r="I1594" s="63"/>
      <c r="J1594" s="63"/>
      <c r="K1594" s="155"/>
    </row>
    <row r="1595" spans="1:11" x14ac:dyDescent="0.3">
      <c r="A1595" s="93"/>
      <c r="B1595" s="91"/>
      <c r="C1595" s="76">
        <f>COUNT(Table89[[#This Row],[12-Month 
Follow-up Date]])</f>
        <v>0</v>
      </c>
      <c r="D1595" s="60"/>
      <c r="E1595" s="61"/>
      <c r="F1595" s="61"/>
      <c r="G1595" s="61"/>
      <c r="H1595" s="62"/>
      <c r="I1595" s="63"/>
      <c r="J1595" s="63"/>
      <c r="K1595" s="155"/>
    </row>
    <row r="1596" spans="1:11" x14ac:dyDescent="0.3">
      <c r="A1596" s="93"/>
      <c r="B1596" s="91"/>
      <c r="C1596" s="76">
        <f>COUNT(Table89[[#This Row],[12-Month 
Follow-up Date]])</f>
        <v>0</v>
      </c>
      <c r="D1596" s="60"/>
      <c r="E1596" s="61"/>
      <c r="F1596" s="61"/>
      <c r="G1596" s="61"/>
      <c r="H1596" s="62"/>
      <c r="I1596" s="63"/>
      <c r="J1596" s="63"/>
      <c r="K1596" s="155"/>
    </row>
    <row r="1597" spans="1:11" x14ac:dyDescent="0.3">
      <c r="A1597" s="93"/>
      <c r="B1597" s="91"/>
      <c r="C1597" s="76">
        <f>COUNT(Table89[[#This Row],[12-Month 
Follow-up Date]])</f>
        <v>0</v>
      </c>
      <c r="D1597" s="60"/>
      <c r="E1597" s="61"/>
      <c r="F1597" s="61"/>
      <c r="G1597" s="61"/>
      <c r="H1597" s="62"/>
      <c r="I1597" s="63"/>
      <c r="J1597" s="63"/>
      <c r="K1597" s="155"/>
    </row>
    <row r="1598" spans="1:11" x14ac:dyDescent="0.3">
      <c r="A1598" s="93"/>
      <c r="B1598" s="91"/>
      <c r="C1598" s="76">
        <f>COUNT(Table89[[#This Row],[12-Month 
Follow-up Date]])</f>
        <v>0</v>
      </c>
      <c r="D1598" s="60"/>
      <c r="E1598" s="61"/>
      <c r="F1598" s="61"/>
      <c r="G1598" s="61"/>
      <c r="H1598" s="62"/>
      <c r="I1598" s="63"/>
      <c r="J1598" s="63"/>
      <c r="K1598" s="155"/>
    </row>
    <row r="1599" spans="1:11" x14ac:dyDescent="0.3">
      <c r="A1599" s="93"/>
      <c r="B1599" s="91"/>
      <c r="C1599" s="76">
        <f>COUNT(Table89[[#This Row],[12-Month 
Follow-up Date]])</f>
        <v>0</v>
      </c>
      <c r="D1599" s="60"/>
      <c r="E1599" s="61"/>
      <c r="F1599" s="61"/>
      <c r="G1599" s="61"/>
      <c r="H1599" s="62"/>
      <c r="I1599" s="63"/>
      <c r="J1599" s="63"/>
      <c r="K1599" s="155"/>
    </row>
    <row r="1600" spans="1:11" x14ac:dyDescent="0.3">
      <c r="A1600" s="93"/>
      <c r="B1600" s="91"/>
      <c r="C1600" s="76">
        <f>COUNT(Table89[[#This Row],[12-Month 
Follow-up Date]])</f>
        <v>0</v>
      </c>
      <c r="D1600" s="60"/>
      <c r="E1600" s="61"/>
      <c r="F1600" s="61"/>
      <c r="G1600" s="61"/>
      <c r="H1600" s="62"/>
      <c r="I1600" s="63"/>
      <c r="J1600" s="63"/>
      <c r="K1600" s="155"/>
    </row>
    <row r="1601" spans="1:11" x14ac:dyDescent="0.3">
      <c r="A1601" s="93"/>
      <c r="B1601" s="91"/>
      <c r="C1601" s="76">
        <f>COUNT(Table89[[#This Row],[12-Month 
Follow-up Date]])</f>
        <v>0</v>
      </c>
      <c r="D1601" s="60"/>
      <c r="E1601" s="61"/>
      <c r="F1601" s="61"/>
      <c r="G1601" s="61"/>
      <c r="H1601" s="62"/>
      <c r="I1601" s="63"/>
      <c r="J1601" s="63"/>
      <c r="K1601" s="155"/>
    </row>
    <row r="1602" spans="1:11" x14ac:dyDescent="0.3">
      <c r="A1602" s="93"/>
      <c r="B1602" s="91"/>
      <c r="C1602" s="76">
        <f>COUNT(Table89[[#This Row],[12-Month 
Follow-up Date]])</f>
        <v>0</v>
      </c>
      <c r="D1602" s="60"/>
      <c r="E1602" s="61"/>
      <c r="F1602" s="61"/>
      <c r="G1602" s="61"/>
      <c r="H1602" s="62"/>
      <c r="I1602" s="63"/>
      <c r="J1602" s="63"/>
      <c r="K1602" s="155"/>
    </row>
    <row r="1603" spans="1:11" x14ac:dyDescent="0.3">
      <c r="A1603" s="93"/>
      <c r="B1603" s="91"/>
      <c r="C1603" s="76">
        <f>COUNT(Table89[[#This Row],[12-Month 
Follow-up Date]])</f>
        <v>0</v>
      </c>
      <c r="D1603" s="60"/>
      <c r="E1603" s="61"/>
      <c r="F1603" s="61"/>
      <c r="G1603" s="61"/>
      <c r="H1603" s="62"/>
      <c r="I1603" s="63"/>
      <c r="J1603" s="63"/>
      <c r="K1603" s="155"/>
    </row>
    <row r="1604" spans="1:11" x14ac:dyDescent="0.3">
      <c r="A1604" s="93"/>
      <c r="B1604" s="91"/>
      <c r="C1604" s="76">
        <f>COUNT(Table89[[#This Row],[12-Month 
Follow-up Date]])</f>
        <v>0</v>
      </c>
      <c r="D1604" s="60"/>
      <c r="E1604" s="61"/>
      <c r="F1604" s="61"/>
      <c r="G1604" s="61"/>
      <c r="H1604" s="62"/>
      <c r="I1604" s="63"/>
      <c r="J1604" s="63"/>
      <c r="K1604" s="155"/>
    </row>
    <row r="1605" spans="1:11" x14ac:dyDescent="0.3">
      <c r="A1605" s="93"/>
      <c r="B1605" s="91"/>
      <c r="C1605" s="76">
        <f>COUNT(Table89[[#This Row],[12-Month 
Follow-up Date]])</f>
        <v>0</v>
      </c>
      <c r="D1605" s="60"/>
      <c r="E1605" s="61"/>
      <c r="F1605" s="61"/>
      <c r="G1605" s="61"/>
      <c r="H1605" s="62"/>
      <c r="I1605" s="63"/>
      <c r="J1605" s="63"/>
      <c r="K1605" s="155"/>
    </row>
    <row r="1606" spans="1:11" x14ac:dyDescent="0.3">
      <c r="A1606" s="93"/>
      <c r="B1606" s="91"/>
      <c r="C1606" s="76">
        <f>COUNT(Table89[[#This Row],[12-Month 
Follow-up Date]])</f>
        <v>0</v>
      </c>
      <c r="D1606" s="60"/>
      <c r="E1606" s="61"/>
      <c r="F1606" s="61"/>
      <c r="G1606" s="61"/>
      <c r="H1606" s="62"/>
      <c r="I1606" s="63"/>
      <c r="J1606" s="63"/>
      <c r="K1606" s="155"/>
    </row>
    <row r="1607" spans="1:11" x14ac:dyDescent="0.3">
      <c r="A1607" s="93"/>
      <c r="B1607" s="91"/>
      <c r="C1607" s="76">
        <f>COUNT(Table89[[#This Row],[12-Month 
Follow-up Date]])</f>
        <v>0</v>
      </c>
      <c r="D1607" s="60"/>
      <c r="E1607" s="61"/>
      <c r="F1607" s="61"/>
      <c r="G1607" s="61"/>
      <c r="H1607" s="62"/>
      <c r="I1607" s="63"/>
      <c r="J1607" s="63"/>
      <c r="K1607" s="155"/>
    </row>
    <row r="1608" spans="1:11" x14ac:dyDescent="0.3">
      <c r="A1608" s="93"/>
      <c r="B1608" s="91"/>
      <c r="C1608" s="76">
        <f>COUNT(Table89[[#This Row],[12-Month 
Follow-up Date]])</f>
        <v>0</v>
      </c>
      <c r="D1608" s="60"/>
      <c r="E1608" s="61"/>
      <c r="F1608" s="61"/>
      <c r="G1608" s="61"/>
      <c r="H1608" s="62"/>
      <c r="I1608" s="63"/>
      <c r="J1608" s="63"/>
      <c r="K1608" s="155"/>
    </row>
    <row r="1609" spans="1:11" x14ac:dyDescent="0.3">
      <c r="A1609" s="93"/>
      <c r="B1609" s="91"/>
      <c r="C1609" s="76">
        <f>COUNT(Table89[[#This Row],[12-Month 
Follow-up Date]])</f>
        <v>0</v>
      </c>
      <c r="D1609" s="60"/>
      <c r="E1609" s="61"/>
      <c r="F1609" s="61"/>
      <c r="G1609" s="61"/>
      <c r="H1609" s="62"/>
      <c r="I1609" s="63"/>
      <c r="J1609" s="63"/>
      <c r="K1609" s="155"/>
    </row>
    <row r="1610" spans="1:11" x14ac:dyDescent="0.3">
      <c r="A1610" s="93"/>
      <c r="B1610" s="91"/>
      <c r="C1610" s="76">
        <f>COUNT(Table89[[#This Row],[12-Month 
Follow-up Date]])</f>
        <v>0</v>
      </c>
      <c r="D1610" s="60"/>
      <c r="E1610" s="61"/>
      <c r="F1610" s="61"/>
      <c r="G1610" s="61"/>
      <c r="H1610" s="62"/>
      <c r="I1610" s="63"/>
      <c r="J1610" s="63"/>
      <c r="K1610" s="155"/>
    </row>
    <row r="1611" spans="1:11" x14ac:dyDescent="0.3">
      <c r="A1611" s="93"/>
      <c r="B1611" s="91"/>
      <c r="C1611" s="76">
        <f>COUNT(Table89[[#This Row],[12-Month 
Follow-up Date]])</f>
        <v>0</v>
      </c>
      <c r="D1611" s="60"/>
      <c r="E1611" s="61"/>
      <c r="F1611" s="61"/>
      <c r="G1611" s="61"/>
      <c r="H1611" s="62"/>
      <c r="I1611" s="63"/>
      <c r="J1611" s="63"/>
      <c r="K1611" s="155"/>
    </row>
    <row r="1612" spans="1:11" x14ac:dyDescent="0.3">
      <c r="A1612" s="93"/>
      <c r="B1612" s="91"/>
      <c r="C1612" s="76">
        <f>COUNT(Table89[[#This Row],[12-Month 
Follow-up Date]])</f>
        <v>0</v>
      </c>
      <c r="D1612" s="60"/>
      <c r="E1612" s="61"/>
      <c r="F1612" s="61"/>
      <c r="G1612" s="61"/>
      <c r="H1612" s="62"/>
      <c r="I1612" s="63"/>
      <c r="J1612" s="63"/>
      <c r="K1612" s="155"/>
    </row>
    <row r="1613" spans="1:11" x14ac:dyDescent="0.3">
      <c r="A1613" s="93"/>
      <c r="B1613" s="91"/>
      <c r="C1613" s="76">
        <f>COUNT(Table89[[#This Row],[12-Month 
Follow-up Date]])</f>
        <v>0</v>
      </c>
      <c r="D1613" s="60"/>
      <c r="E1613" s="61"/>
      <c r="F1613" s="61"/>
      <c r="G1613" s="61"/>
      <c r="H1613" s="62"/>
      <c r="I1613" s="63"/>
      <c r="J1613" s="63"/>
      <c r="K1613" s="155"/>
    </row>
    <row r="1614" spans="1:11" x14ac:dyDescent="0.3">
      <c r="A1614" s="93"/>
      <c r="B1614" s="91"/>
      <c r="C1614" s="76">
        <f>COUNT(Table89[[#This Row],[12-Month 
Follow-up Date]])</f>
        <v>0</v>
      </c>
      <c r="D1614" s="60"/>
      <c r="E1614" s="61"/>
      <c r="F1614" s="61"/>
      <c r="G1614" s="61"/>
      <c r="H1614" s="62"/>
      <c r="I1614" s="63"/>
      <c r="J1614" s="63"/>
      <c r="K1614" s="155"/>
    </row>
    <row r="1615" spans="1:11" x14ac:dyDescent="0.3">
      <c r="A1615" s="93"/>
      <c r="B1615" s="91"/>
      <c r="C1615" s="76">
        <f>COUNT(Table89[[#This Row],[12-Month 
Follow-up Date]])</f>
        <v>0</v>
      </c>
      <c r="D1615" s="60"/>
      <c r="E1615" s="61"/>
      <c r="F1615" s="61"/>
      <c r="G1615" s="61"/>
      <c r="H1615" s="62"/>
      <c r="I1615" s="63"/>
      <c r="J1615" s="63"/>
      <c r="K1615" s="155"/>
    </row>
    <row r="1616" spans="1:11" x14ac:dyDescent="0.3">
      <c r="A1616" s="93"/>
      <c r="B1616" s="91"/>
      <c r="C1616" s="76">
        <f>COUNT(Table89[[#This Row],[12-Month 
Follow-up Date]])</f>
        <v>0</v>
      </c>
      <c r="D1616" s="60"/>
      <c r="E1616" s="61"/>
      <c r="F1616" s="61"/>
      <c r="G1616" s="61"/>
      <c r="H1616" s="62"/>
      <c r="I1616" s="63"/>
      <c r="J1616" s="63"/>
      <c r="K1616" s="155"/>
    </row>
    <row r="1617" spans="1:11" x14ac:dyDescent="0.3">
      <c r="A1617" s="93"/>
      <c r="B1617" s="91"/>
      <c r="C1617" s="76">
        <f>COUNT(Table89[[#This Row],[12-Month 
Follow-up Date]])</f>
        <v>0</v>
      </c>
      <c r="D1617" s="60"/>
      <c r="E1617" s="61"/>
      <c r="F1617" s="61"/>
      <c r="G1617" s="61"/>
      <c r="H1617" s="62"/>
      <c r="I1617" s="63"/>
      <c r="J1617" s="63"/>
      <c r="K1617" s="155"/>
    </row>
    <row r="1618" spans="1:11" x14ac:dyDescent="0.3">
      <c r="A1618" s="93"/>
      <c r="B1618" s="91"/>
      <c r="C1618" s="76">
        <f>COUNT(Table89[[#This Row],[12-Month 
Follow-up Date]])</f>
        <v>0</v>
      </c>
      <c r="D1618" s="60"/>
      <c r="E1618" s="61"/>
      <c r="F1618" s="61"/>
      <c r="G1618" s="61"/>
      <c r="H1618" s="62"/>
      <c r="I1618" s="63"/>
      <c r="J1618" s="63"/>
      <c r="K1618" s="155"/>
    </row>
    <row r="1619" spans="1:11" x14ac:dyDescent="0.3">
      <c r="A1619" s="93"/>
      <c r="B1619" s="91"/>
      <c r="C1619" s="76">
        <f>COUNT(Table89[[#This Row],[12-Month 
Follow-up Date]])</f>
        <v>0</v>
      </c>
      <c r="D1619" s="60"/>
      <c r="E1619" s="61"/>
      <c r="F1619" s="61"/>
      <c r="G1619" s="61"/>
      <c r="H1619" s="62"/>
      <c r="I1619" s="63"/>
      <c r="J1619" s="63"/>
      <c r="K1619" s="155"/>
    </row>
    <row r="1620" spans="1:11" x14ac:dyDescent="0.3">
      <c r="A1620" s="93"/>
      <c r="B1620" s="91"/>
      <c r="C1620" s="76">
        <f>COUNT(Table89[[#This Row],[12-Month 
Follow-up Date]])</f>
        <v>0</v>
      </c>
      <c r="D1620" s="60"/>
      <c r="E1620" s="61"/>
      <c r="F1620" s="61"/>
      <c r="G1620" s="61"/>
      <c r="H1620" s="62"/>
      <c r="I1620" s="63"/>
      <c r="J1620" s="63"/>
      <c r="K1620" s="155"/>
    </row>
    <row r="1621" spans="1:11" x14ac:dyDescent="0.3">
      <c r="A1621" s="93"/>
      <c r="B1621" s="91"/>
      <c r="C1621" s="76">
        <f>COUNT(Table89[[#This Row],[12-Month 
Follow-up Date]])</f>
        <v>0</v>
      </c>
      <c r="D1621" s="60"/>
      <c r="E1621" s="61"/>
      <c r="F1621" s="61"/>
      <c r="G1621" s="61"/>
      <c r="H1621" s="62"/>
      <c r="I1621" s="63"/>
      <c r="J1621" s="63"/>
      <c r="K1621" s="155"/>
    </row>
    <row r="1622" spans="1:11" x14ac:dyDescent="0.3">
      <c r="A1622" s="93"/>
      <c r="B1622" s="91"/>
      <c r="C1622" s="76">
        <f>COUNT(Table89[[#This Row],[12-Month 
Follow-up Date]])</f>
        <v>0</v>
      </c>
      <c r="D1622" s="60"/>
      <c r="E1622" s="61"/>
      <c r="F1622" s="61"/>
      <c r="G1622" s="61"/>
      <c r="H1622" s="62"/>
      <c r="I1622" s="63"/>
      <c r="J1622" s="63"/>
      <c r="K1622" s="155"/>
    </row>
    <row r="1623" spans="1:11" x14ac:dyDescent="0.3">
      <c r="A1623" s="93"/>
      <c r="B1623" s="91"/>
      <c r="C1623" s="76">
        <f>COUNT(Table89[[#This Row],[12-Month 
Follow-up Date]])</f>
        <v>0</v>
      </c>
      <c r="D1623" s="60"/>
      <c r="E1623" s="61"/>
      <c r="F1623" s="61"/>
      <c r="G1623" s="61"/>
      <c r="H1623" s="62"/>
      <c r="I1623" s="63"/>
      <c r="J1623" s="63"/>
      <c r="K1623" s="155"/>
    </row>
    <row r="1624" spans="1:11" x14ac:dyDescent="0.3">
      <c r="A1624" s="93"/>
      <c r="B1624" s="91"/>
      <c r="C1624" s="76">
        <f>COUNT(Table89[[#This Row],[12-Month 
Follow-up Date]])</f>
        <v>0</v>
      </c>
      <c r="D1624" s="60"/>
      <c r="E1624" s="61"/>
      <c r="F1624" s="61"/>
      <c r="G1624" s="61"/>
      <c r="H1624" s="62"/>
      <c r="I1624" s="63"/>
      <c r="J1624" s="63"/>
      <c r="K1624" s="155"/>
    </row>
    <row r="1625" spans="1:11" x14ac:dyDescent="0.3">
      <c r="A1625" s="93"/>
      <c r="B1625" s="91"/>
      <c r="C1625" s="76">
        <f>COUNT(Table89[[#This Row],[12-Month 
Follow-up Date]])</f>
        <v>0</v>
      </c>
      <c r="D1625" s="60"/>
      <c r="E1625" s="61"/>
      <c r="F1625" s="61"/>
      <c r="G1625" s="61"/>
      <c r="H1625" s="62"/>
      <c r="I1625" s="63"/>
      <c r="J1625" s="63"/>
      <c r="K1625" s="155"/>
    </row>
    <row r="1626" spans="1:11" x14ac:dyDescent="0.3">
      <c r="A1626" s="93"/>
      <c r="B1626" s="91"/>
      <c r="C1626" s="76">
        <f>COUNT(Table89[[#This Row],[12-Month 
Follow-up Date]])</f>
        <v>0</v>
      </c>
      <c r="D1626" s="60"/>
      <c r="E1626" s="61"/>
      <c r="F1626" s="61"/>
      <c r="G1626" s="61"/>
      <c r="H1626" s="62"/>
      <c r="I1626" s="63"/>
      <c r="J1626" s="63"/>
      <c r="K1626" s="155"/>
    </row>
    <row r="1627" spans="1:11" x14ac:dyDescent="0.3">
      <c r="A1627" s="93"/>
      <c r="B1627" s="91"/>
      <c r="C1627" s="76">
        <f>COUNT(Table89[[#This Row],[12-Month 
Follow-up Date]])</f>
        <v>0</v>
      </c>
      <c r="D1627" s="60"/>
      <c r="E1627" s="61"/>
      <c r="F1627" s="61"/>
      <c r="G1627" s="61"/>
      <c r="H1627" s="62"/>
      <c r="I1627" s="63"/>
      <c r="J1627" s="63"/>
      <c r="K1627" s="155"/>
    </row>
    <row r="1628" spans="1:11" x14ac:dyDescent="0.3">
      <c r="A1628" s="93"/>
      <c r="B1628" s="91"/>
      <c r="C1628" s="76">
        <f>COUNT(Table89[[#This Row],[12-Month 
Follow-up Date]])</f>
        <v>0</v>
      </c>
      <c r="D1628" s="60"/>
      <c r="E1628" s="61"/>
      <c r="F1628" s="61"/>
      <c r="G1628" s="61"/>
      <c r="H1628" s="62"/>
      <c r="I1628" s="63"/>
      <c r="J1628" s="63"/>
      <c r="K1628" s="155"/>
    </row>
    <row r="1629" spans="1:11" x14ac:dyDescent="0.3">
      <c r="A1629" s="93"/>
      <c r="B1629" s="91"/>
      <c r="C1629" s="76">
        <f>COUNT(Table89[[#This Row],[12-Month 
Follow-up Date]])</f>
        <v>0</v>
      </c>
      <c r="D1629" s="60"/>
      <c r="E1629" s="61"/>
      <c r="F1629" s="61"/>
      <c r="G1629" s="61"/>
      <c r="H1629" s="62"/>
      <c r="I1629" s="63"/>
      <c r="J1629" s="63"/>
      <c r="K1629" s="155"/>
    </row>
    <row r="1630" spans="1:11" x14ac:dyDescent="0.3">
      <c r="A1630" s="93"/>
      <c r="B1630" s="91"/>
      <c r="C1630" s="76">
        <f>COUNT(Table89[[#This Row],[12-Month 
Follow-up Date]])</f>
        <v>0</v>
      </c>
      <c r="D1630" s="60"/>
      <c r="E1630" s="61"/>
      <c r="F1630" s="61"/>
      <c r="G1630" s="61"/>
      <c r="H1630" s="62"/>
      <c r="I1630" s="63"/>
      <c r="J1630" s="63"/>
      <c r="K1630" s="155"/>
    </row>
    <row r="1631" spans="1:11" x14ac:dyDescent="0.3">
      <c r="A1631" s="93"/>
      <c r="B1631" s="91"/>
      <c r="C1631" s="76">
        <f>COUNT(Table89[[#This Row],[12-Month 
Follow-up Date]])</f>
        <v>0</v>
      </c>
      <c r="D1631" s="60"/>
      <c r="E1631" s="61"/>
      <c r="F1631" s="61"/>
      <c r="G1631" s="61"/>
      <c r="H1631" s="62"/>
      <c r="I1631" s="63"/>
      <c r="J1631" s="63"/>
      <c r="K1631" s="155"/>
    </row>
    <row r="1632" spans="1:11" x14ac:dyDescent="0.3">
      <c r="A1632" s="93"/>
      <c r="B1632" s="91"/>
      <c r="C1632" s="76">
        <f>COUNT(Table89[[#This Row],[12-Month 
Follow-up Date]])</f>
        <v>0</v>
      </c>
      <c r="D1632" s="60"/>
      <c r="E1632" s="61"/>
      <c r="F1632" s="61"/>
      <c r="G1632" s="61"/>
      <c r="H1632" s="62"/>
      <c r="I1632" s="63"/>
      <c r="J1632" s="63"/>
      <c r="K1632" s="155"/>
    </row>
    <row r="1633" spans="1:11" x14ac:dyDescent="0.3">
      <c r="A1633" s="93"/>
      <c r="B1633" s="91"/>
      <c r="C1633" s="76">
        <f>COUNT(Table89[[#This Row],[12-Month 
Follow-up Date]])</f>
        <v>0</v>
      </c>
      <c r="D1633" s="60"/>
      <c r="E1633" s="61"/>
      <c r="F1633" s="61"/>
      <c r="G1633" s="61"/>
      <c r="H1633" s="62"/>
      <c r="I1633" s="63"/>
      <c r="J1633" s="63"/>
      <c r="K1633" s="155"/>
    </row>
    <row r="1634" spans="1:11" x14ac:dyDescent="0.3">
      <c r="A1634" s="93"/>
      <c r="B1634" s="91"/>
      <c r="C1634" s="76">
        <f>COUNT(Table89[[#This Row],[12-Month 
Follow-up Date]])</f>
        <v>0</v>
      </c>
      <c r="D1634" s="60"/>
      <c r="E1634" s="61"/>
      <c r="F1634" s="61"/>
      <c r="G1634" s="61"/>
      <c r="H1634" s="62"/>
      <c r="I1634" s="63"/>
      <c r="J1634" s="63"/>
      <c r="K1634" s="155"/>
    </row>
    <row r="1635" spans="1:11" x14ac:dyDescent="0.3">
      <c r="A1635" s="93"/>
      <c r="B1635" s="91"/>
      <c r="C1635" s="76">
        <f>COUNT(Table89[[#This Row],[12-Month 
Follow-up Date]])</f>
        <v>0</v>
      </c>
      <c r="D1635" s="60"/>
      <c r="E1635" s="61"/>
      <c r="F1635" s="61"/>
      <c r="G1635" s="61"/>
      <c r="H1635" s="62"/>
      <c r="I1635" s="63"/>
      <c r="J1635" s="63"/>
      <c r="K1635" s="155"/>
    </row>
    <row r="1636" spans="1:11" x14ac:dyDescent="0.3">
      <c r="A1636" s="93"/>
      <c r="B1636" s="91"/>
      <c r="C1636" s="76">
        <f>COUNT(Table89[[#This Row],[12-Month 
Follow-up Date]])</f>
        <v>0</v>
      </c>
      <c r="D1636" s="60"/>
      <c r="E1636" s="61"/>
      <c r="F1636" s="61"/>
      <c r="G1636" s="61"/>
      <c r="H1636" s="62"/>
      <c r="I1636" s="63"/>
      <c r="J1636" s="63"/>
      <c r="K1636" s="155"/>
    </row>
    <row r="1637" spans="1:11" x14ac:dyDescent="0.3">
      <c r="A1637" s="93"/>
      <c r="B1637" s="91"/>
      <c r="C1637" s="76">
        <f>COUNT(Table89[[#This Row],[12-Month 
Follow-up Date]])</f>
        <v>0</v>
      </c>
      <c r="D1637" s="60"/>
      <c r="E1637" s="61"/>
      <c r="F1637" s="61"/>
      <c r="G1637" s="61"/>
      <c r="H1637" s="62"/>
      <c r="I1637" s="63"/>
      <c r="J1637" s="63"/>
      <c r="K1637" s="155"/>
    </row>
    <row r="1638" spans="1:11" x14ac:dyDescent="0.3">
      <c r="A1638" s="93"/>
      <c r="B1638" s="91"/>
      <c r="C1638" s="76">
        <f>COUNT(Table89[[#This Row],[12-Month 
Follow-up Date]])</f>
        <v>0</v>
      </c>
      <c r="D1638" s="60"/>
      <c r="E1638" s="61"/>
      <c r="F1638" s="61"/>
      <c r="G1638" s="61"/>
      <c r="H1638" s="62"/>
      <c r="I1638" s="63"/>
      <c r="J1638" s="63"/>
      <c r="K1638" s="155"/>
    </row>
    <row r="1639" spans="1:11" x14ac:dyDescent="0.3">
      <c r="A1639" s="93"/>
      <c r="B1639" s="91"/>
      <c r="C1639" s="76">
        <f>COUNT(Table89[[#This Row],[12-Month 
Follow-up Date]])</f>
        <v>0</v>
      </c>
      <c r="D1639" s="60"/>
      <c r="E1639" s="61"/>
      <c r="F1639" s="61"/>
      <c r="G1639" s="61"/>
      <c r="H1639" s="62"/>
      <c r="I1639" s="63"/>
      <c r="J1639" s="63"/>
      <c r="K1639" s="155"/>
    </row>
    <row r="1640" spans="1:11" x14ac:dyDescent="0.3">
      <c r="A1640" s="93"/>
      <c r="B1640" s="91"/>
      <c r="C1640" s="76">
        <f>COUNT(Table89[[#This Row],[12-Month 
Follow-up Date]])</f>
        <v>0</v>
      </c>
      <c r="D1640" s="60"/>
      <c r="E1640" s="61"/>
      <c r="F1640" s="61"/>
      <c r="G1640" s="61"/>
      <c r="H1640" s="62"/>
      <c r="I1640" s="63"/>
      <c r="J1640" s="63"/>
      <c r="K1640" s="155"/>
    </row>
    <row r="1641" spans="1:11" x14ac:dyDescent="0.3">
      <c r="A1641" s="93"/>
      <c r="B1641" s="91"/>
      <c r="C1641" s="76">
        <f>COUNT(Table89[[#This Row],[12-Month 
Follow-up Date]])</f>
        <v>0</v>
      </c>
      <c r="D1641" s="60"/>
      <c r="E1641" s="61"/>
      <c r="F1641" s="61"/>
      <c r="G1641" s="61"/>
      <c r="H1641" s="62"/>
      <c r="I1641" s="63"/>
      <c r="J1641" s="63"/>
      <c r="K1641" s="155"/>
    </row>
    <row r="1642" spans="1:11" x14ac:dyDescent="0.3">
      <c r="A1642" s="93"/>
      <c r="B1642" s="91"/>
      <c r="C1642" s="76">
        <f>COUNT(Table89[[#This Row],[12-Month 
Follow-up Date]])</f>
        <v>0</v>
      </c>
      <c r="D1642" s="60"/>
      <c r="E1642" s="61"/>
      <c r="F1642" s="61"/>
      <c r="G1642" s="61"/>
      <c r="H1642" s="62"/>
      <c r="I1642" s="63"/>
      <c r="J1642" s="63"/>
      <c r="K1642" s="155"/>
    </row>
    <row r="1643" spans="1:11" x14ac:dyDescent="0.3">
      <c r="A1643" s="93"/>
      <c r="B1643" s="91"/>
      <c r="C1643" s="76">
        <f>COUNT(Table89[[#This Row],[12-Month 
Follow-up Date]])</f>
        <v>0</v>
      </c>
      <c r="D1643" s="60"/>
      <c r="E1643" s="61"/>
      <c r="F1643" s="61"/>
      <c r="G1643" s="61"/>
      <c r="H1643" s="62"/>
      <c r="I1643" s="63"/>
      <c r="J1643" s="63"/>
      <c r="K1643" s="155"/>
    </row>
    <row r="1644" spans="1:11" x14ac:dyDescent="0.3">
      <c r="A1644" s="93"/>
      <c r="B1644" s="91"/>
      <c r="C1644" s="76">
        <f>COUNT(Table89[[#This Row],[12-Month 
Follow-up Date]])</f>
        <v>0</v>
      </c>
      <c r="D1644" s="60"/>
      <c r="E1644" s="61"/>
      <c r="F1644" s="61"/>
      <c r="G1644" s="61"/>
      <c r="H1644" s="62"/>
      <c r="I1644" s="63"/>
      <c r="J1644" s="63"/>
      <c r="K1644" s="155"/>
    </row>
    <row r="1645" spans="1:11" x14ac:dyDescent="0.3">
      <c r="A1645" s="93"/>
      <c r="B1645" s="91"/>
      <c r="C1645" s="76">
        <f>COUNT(Table89[[#This Row],[12-Month 
Follow-up Date]])</f>
        <v>0</v>
      </c>
      <c r="D1645" s="60"/>
      <c r="E1645" s="61"/>
      <c r="F1645" s="61"/>
      <c r="G1645" s="61"/>
      <c r="H1645" s="62"/>
      <c r="I1645" s="63"/>
      <c r="J1645" s="63"/>
      <c r="K1645" s="155"/>
    </row>
    <row r="1646" spans="1:11" x14ac:dyDescent="0.3">
      <c r="A1646" s="93"/>
      <c r="B1646" s="91"/>
      <c r="C1646" s="76">
        <f>COUNT(Table89[[#This Row],[12-Month 
Follow-up Date]])</f>
        <v>0</v>
      </c>
      <c r="D1646" s="60"/>
      <c r="E1646" s="61"/>
      <c r="F1646" s="61"/>
      <c r="G1646" s="61"/>
      <c r="H1646" s="62"/>
      <c r="I1646" s="63"/>
      <c r="J1646" s="63"/>
      <c r="K1646" s="155"/>
    </row>
    <row r="1647" spans="1:11" x14ac:dyDescent="0.3">
      <c r="A1647" s="93"/>
      <c r="B1647" s="91"/>
      <c r="C1647" s="76">
        <f>COUNT(Table89[[#This Row],[12-Month 
Follow-up Date]])</f>
        <v>0</v>
      </c>
      <c r="D1647" s="60"/>
      <c r="E1647" s="61"/>
      <c r="F1647" s="61"/>
      <c r="G1647" s="61"/>
      <c r="H1647" s="62"/>
      <c r="I1647" s="63"/>
      <c r="J1647" s="63"/>
      <c r="K1647" s="155"/>
    </row>
    <row r="1648" spans="1:11" x14ac:dyDescent="0.3">
      <c r="A1648" s="93"/>
      <c r="B1648" s="91"/>
      <c r="C1648" s="76">
        <f>COUNT(Table89[[#This Row],[12-Month 
Follow-up Date]])</f>
        <v>0</v>
      </c>
      <c r="D1648" s="60"/>
      <c r="E1648" s="61"/>
      <c r="F1648" s="61"/>
      <c r="G1648" s="61"/>
      <c r="H1648" s="62"/>
      <c r="I1648" s="63"/>
      <c r="J1648" s="63"/>
      <c r="K1648" s="155"/>
    </row>
    <row r="1649" spans="1:11" x14ac:dyDescent="0.3">
      <c r="A1649" s="93"/>
      <c r="B1649" s="91"/>
      <c r="C1649" s="76">
        <f>COUNT(Table89[[#This Row],[12-Month 
Follow-up Date]])</f>
        <v>0</v>
      </c>
      <c r="D1649" s="60"/>
      <c r="E1649" s="61"/>
      <c r="F1649" s="61"/>
      <c r="G1649" s="61"/>
      <c r="H1649" s="62"/>
      <c r="I1649" s="63"/>
      <c r="J1649" s="63"/>
      <c r="K1649" s="155"/>
    </row>
    <row r="1650" spans="1:11" x14ac:dyDescent="0.3">
      <c r="A1650" s="93"/>
      <c r="B1650" s="91"/>
      <c r="C1650" s="76">
        <f>COUNT(Table89[[#This Row],[12-Month 
Follow-up Date]])</f>
        <v>0</v>
      </c>
      <c r="D1650" s="60"/>
      <c r="E1650" s="61"/>
      <c r="F1650" s="61"/>
      <c r="G1650" s="61"/>
      <c r="H1650" s="62"/>
      <c r="I1650" s="63"/>
      <c r="J1650" s="63"/>
      <c r="K1650" s="155"/>
    </row>
    <row r="1651" spans="1:11" x14ac:dyDescent="0.3">
      <c r="A1651" s="93"/>
      <c r="B1651" s="91"/>
      <c r="C1651" s="76">
        <f>COUNT(Table89[[#This Row],[12-Month 
Follow-up Date]])</f>
        <v>0</v>
      </c>
      <c r="D1651" s="60"/>
      <c r="E1651" s="61"/>
      <c r="F1651" s="61"/>
      <c r="G1651" s="61"/>
      <c r="H1651" s="62"/>
      <c r="I1651" s="63"/>
      <c r="J1651" s="63"/>
      <c r="K1651" s="155"/>
    </row>
    <row r="1652" spans="1:11" x14ac:dyDescent="0.3">
      <c r="A1652" s="93"/>
      <c r="B1652" s="91"/>
      <c r="C1652" s="76">
        <f>COUNT(Table89[[#This Row],[12-Month 
Follow-up Date]])</f>
        <v>0</v>
      </c>
      <c r="D1652" s="60"/>
      <c r="E1652" s="61"/>
      <c r="F1652" s="61"/>
      <c r="G1652" s="61"/>
      <c r="H1652" s="62"/>
      <c r="I1652" s="63"/>
      <c r="J1652" s="63"/>
      <c r="K1652" s="155"/>
    </row>
    <row r="1653" spans="1:11" x14ac:dyDescent="0.3">
      <c r="A1653" s="93"/>
      <c r="B1653" s="91"/>
      <c r="C1653" s="76">
        <f>COUNT(Table89[[#This Row],[12-Month 
Follow-up Date]])</f>
        <v>0</v>
      </c>
      <c r="D1653" s="60"/>
      <c r="E1653" s="61"/>
      <c r="F1653" s="61"/>
      <c r="G1653" s="61"/>
      <c r="H1653" s="62"/>
      <c r="I1653" s="63"/>
      <c r="J1653" s="63"/>
      <c r="K1653" s="155"/>
    </row>
    <row r="1654" spans="1:11" x14ac:dyDescent="0.3">
      <c r="A1654" s="93"/>
      <c r="B1654" s="91"/>
      <c r="C1654" s="76">
        <f>COUNT(Table89[[#This Row],[12-Month 
Follow-up Date]])</f>
        <v>0</v>
      </c>
      <c r="D1654" s="60"/>
      <c r="E1654" s="61"/>
      <c r="F1654" s="61"/>
      <c r="G1654" s="61"/>
      <c r="H1654" s="62"/>
      <c r="I1654" s="63"/>
      <c r="J1654" s="63"/>
      <c r="K1654" s="155"/>
    </row>
    <row r="1655" spans="1:11" x14ac:dyDescent="0.3">
      <c r="A1655" s="93"/>
      <c r="B1655" s="91"/>
      <c r="C1655" s="76">
        <f>COUNT(Table89[[#This Row],[12-Month 
Follow-up Date]])</f>
        <v>0</v>
      </c>
      <c r="D1655" s="60"/>
      <c r="E1655" s="61"/>
      <c r="F1655" s="61"/>
      <c r="G1655" s="61"/>
      <c r="H1655" s="62"/>
      <c r="I1655" s="63"/>
      <c r="J1655" s="63"/>
      <c r="K1655" s="155"/>
    </row>
    <row r="1656" spans="1:11" x14ac:dyDescent="0.3">
      <c r="A1656" s="93"/>
      <c r="B1656" s="91"/>
      <c r="C1656" s="76">
        <f>COUNT(Table89[[#This Row],[12-Month 
Follow-up Date]])</f>
        <v>0</v>
      </c>
      <c r="D1656" s="60"/>
      <c r="E1656" s="61"/>
      <c r="F1656" s="61"/>
      <c r="G1656" s="61"/>
      <c r="H1656" s="62"/>
      <c r="I1656" s="63"/>
      <c r="J1656" s="63"/>
      <c r="K1656" s="155"/>
    </row>
    <row r="1657" spans="1:11" x14ac:dyDescent="0.3">
      <c r="A1657" s="93"/>
      <c r="B1657" s="91"/>
      <c r="C1657" s="76">
        <f>COUNT(Table89[[#This Row],[12-Month 
Follow-up Date]])</f>
        <v>0</v>
      </c>
      <c r="D1657" s="60"/>
      <c r="E1657" s="61"/>
      <c r="F1657" s="61"/>
      <c r="G1657" s="61"/>
      <c r="H1657" s="62"/>
      <c r="I1657" s="63"/>
      <c r="J1657" s="63"/>
      <c r="K1657" s="155"/>
    </row>
    <row r="1658" spans="1:11" x14ac:dyDescent="0.3">
      <c r="A1658" s="93"/>
      <c r="B1658" s="91"/>
      <c r="C1658" s="76">
        <f>COUNT(Table89[[#This Row],[12-Month 
Follow-up Date]])</f>
        <v>0</v>
      </c>
      <c r="D1658" s="60"/>
      <c r="E1658" s="61"/>
      <c r="F1658" s="61"/>
      <c r="G1658" s="61"/>
      <c r="H1658" s="62"/>
      <c r="I1658" s="63"/>
      <c r="J1658" s="63"/>
      <c r="K1658" s="155"/>
    </row>
    <row r="1659" spans="1:11" x14ac:dyDescent="0.3">
      <c r="A1659" s="93"/>
      <c r="B1659" s="91"/>
      <c r="C1659" s="76">
        <f>COUNT(Table89[[#This Row],[12-Month 
Follow-up Date]])</f>
        <v>0</v>
      </c>
      <c r="D1659" s="60"/>
      <c r="E1659" s="61"/>
      <c r="F1659" s="61"/>
      <c r="G1659" s="61"/>
      <c r="H1659" s="62"/>
      <c r="I1659" s="63"/>
      <c r="J1659" s="63"/>
      <c r="K1659" s="155"/>
    </row>
    <row r="1660" spans="1:11" x14ac:dyDescent="0.3">
      <c r="A1660" s="93"/>
      <c r="B1660" s="91"/>
      <c r="C1660" s="76">
        <f>COUNT(Table89[[#This Row],[12-Month 
Follow-up Date]])</f>
        <v>0</v>
      </c>
      <c r="D1660" s="60"/>
      <c r="E1660" s="61"/>
      <c r="F1660" s="61"/>
      <c r="G1660" s="61"/>
      <c r="H1660" s="62"/>
      <c r="I1660" s="63"/>
      <c r="J1660" s="63"/>
      <c r="K1660" s="155"/>
    </row>
    <row r="1661" spans="1:11" x14ac:dyDescent="0.3">
      <c r="A1661" s="93"/>
      <c r="B1661" s="91"/>
      <c r="C1661" s="76">
        <f>COUNT(Table89[[#This Row],[12-Month 
Follow-up Date]])</f>
        <v>0</v>
      </c>
      <c r="D1661" s="60"/>
      <c r="E1661" s="61"/>
      <c r="F1661" s="61"/>
      <c r="G1661" s="61"/>
      <c r="H1661" s="62"/>
      <c r="I1661" s="63"/>
      <c r="J1661" s="63"/>
      <c r="K1661" s="155"/>
    </row>
    <row r="1662" spans="1:11" x14ac:dyDescent="0.3">
      <c r="A1662" s="93"/>
      <c r="B1662" s="91"/>
      <c r="C1662" s="76">
        <f>COUNT(Table89[[#This Row],[12-Month 
Follow-up Date]])</f>
        <v>0</v>
      </c>
      <c r="D1662" s="60"/>
      <c r="E1662" s="61"/>
      <c r="F1662" s="61"/>
      <c r="G1662" s="61"/>
      <c r="H1662" s="62"/>
      <c r="I1662" s="63"/>
      <c r="J1662" s="63"/>
      <c r="K1662" s="155"/>
    </row>
    <row r="1663" spans="1:11" x14ac:dyDescent="0.3">
      <c r="A1663" s="93"/>
      <c r="B1663" s="91"/>
      <c r="C1663" s="76">
        <f>COUNT(Table89[[#This Row],[12-Month 
Follow-up Date]])</f>
        <v>0</v>
      </c>
      <c r="D1663" s="60"/>
      <c r="E1663" s="61"/>
      <c r="F1663" s="61"/>
      <c r="G1663" s="61"/>
      <c r="H1663" s="62"/>
      <c r="I1663" s="63"/>
      <c r="J1663" s="63"/>
      <c r="K1663" s="155"/>
    </row>
    <row r="1664" spans="1:11" x14ac:dyDescent="0.3">
      <c r="A1664" s="93"/>
      <c r="B1664" s="91"/>
      <c r="C1664" s="76">
        <f>COUNT(Table89[[#This Row],[12-Month 
Follow-up Date]])</f>
        <v>0</v>
      </c>
      <c r="D1664" s="60"/>
      <c r="E1664" s="61"/>
      <c r="F1664" s="61"/>
      <c r="G1664" s="61"/>
      <c r="H1664" s="62"/>
      <c r="I1664" s="63"/>
      <c r="J1664" s="63"/>
      <c r="K1664" s="155"/>
    </row>
    <row r="1665" spans="1:11" x14ac:dyDescent="0.3">
      <c r="A1665" s="93"/>
      <c r="B1665" s="91"/>
      <c r="C1665" s="76">
        <f>COUNT(Table89[[#This Row],[12-Month 
Follow-up Date]])</f>
        <v>0</v>
      </c>
      <c r="D1665" s="60"/>
      <c r="E1665" s="61"/>
      <c r="F1665" s="61"/>
      <c r="G1665" s="61"/>
      <c r="H1665" s="62"/>
      <c r="I1665" s="63"/>
      <c r="J1665" s="63"/>
      <c r="K1665" s="155"/>
    </row>
    <row r="1666" spans="1:11" x14ac:dyDescent="0.3">
      <c r="A1666" s="93"/>
      <c r="B1666" s="91"/>
      <c r="C1666" s="76">
        <f>COUNT(Table89[[#This Row],[12-Month 
Follow-up Date]])</f>
        <v>0</v>
      </c>
      <c r="D1666" s="60"/>
      <c r="E1666" s="61"/>
      <c r="F1666" s="61"/>
      <c r="G1666" s="61"/>
      <c r="H1666" s="62"/>
      <c r="I1666" s="63"/>
      <c r="J1666" s="63"/>
      <c r="K1666" s="155"/>
    </row>
    <row r="1667" spans="1:11" x14ac:dyDescent="0.3">
      <c r="A1667" s="93"/>
      <c r="B1667" s="91"/>
      <c r="C1667" s="76">
        <f>COUNT(Table89[[#This Row],[12-Month 
Follow-up Date]])</f>
        <v>0</v>
      </c>
      <c r="D1667" s="60"/>
      <c r="E1667" s="61"/>
      <c r="F1667" s="61"/>
      <c r="G1667" s="61"/>
      <c r="H1667" s="62"/>
      <c r="I1667" s="63"/>
      <c r="J1667" s="63"/>
      <c r="K1667" s="155"/>
    </row>
    <row r="1668" spans="1:11" x14ac:dyDescent="0.3">
      <c r="A1668" s="93"/>
      <c r="B1668" s="91"/>
      <c r="C1668" s="76">
        <f>COUNT(Table89[[#This Row],[12-Month 
Follow-up Date]])</f>
        <v>0</v>
      </c>
      <c r="D1668" s="60"/>
      <c r="E1668" s="61"/>
      <c r="F1668" s="61"/>
      <c r="G1668" s="61"/>
      <c r="H1668" s="62"/>
      <c r="I1668" s="63"/>
      <c r="J1668" s="63"/>
      <c r="K1668" s="155"/>
    </row>
    <row r="1669" spans="1:11" x14ac:dyDescent="0.3">
      <c r="A1669" s="93"/>
      <c r="B1669" s="91"/>
      <c r="C1669" s="76">
        <f>COUNT(Table89[[#This Row],[12-Month 
Follow-up Date]])</f>
        <v>0</v>
      </c>
      <c r="D1669" s="60"/>
      <c r="E1669" s="61"/>
      <c r="F1669" s="61"/>
      <c r="G1669" s="61"/>
      <c r="H1669" s="62"/>
      <c r="I1669" s="63"/>
      <c r="J1669" s="63"/>
      <c r="K1669" s="155"/>
    </row>
    <row r="1670" spans="1:11" x14ac:dyDescent="0.3">
      <c r="A1670" s="93"/>
      <c r="B1670" s="91"/>
      <c r="C1670" s="76">
        <f>COUNT(Table89[[#This Row],[12-Month 
Follow-up Date]])</f>
        <v>0</v>
      </c>
      <c r="D1670" s="60"/>
      <c r="E1670" s="61"/>
      <c r="F1670" s="61"/>
      <c r="G1670" s="61"/>
      <c r="H1670" s="62"/>
      <c r="I1670" s="63"/>
      <c r="J1670" s="63"/>
      <c r="K1670" s="155"/>
    </row>
    <row r="1671" spans="1:11" x14ac:dyDescent="0.3">
      <c r="A1671" s="93"/>
      <c r="B1671" s="91"/>
      <c r="C1671" s="76">
        <f>COUNT(Table89[[#This Row],[12-Month 
Follow-up Date]])</f>
        <v>0</v>
      </c>
      <c r="D1671" s="60"/>
      <c r="E1671" s="61"/>
      <c r="F1671" s="61"/>
      <c r="G1671" s="61"/>
      <c r="H1671" s="62"/>
      <c r="I1671" s="63"/>
      <c r="J1671" s="63"/>
      <c r="K1671" s="155"/>
    </row>
    <row r="1672" spans="1:11" x14ac:dyDescent="0.3">
      <c r="A1672" s="93"/>
      <c r="B1672" s="91"/>
      <c r="C1672" s="76">
        <f>COUNT(Table89[[#This Row],[12-Month 
Follow-up Date]])</f>
        <v>0</v>
      </c>
      <c r="D1672" s="60"/>
      <c r="E1672" s="61"/>
      <c r="F1672" s="61"/>
      <c r="G1672" s="61"/>
      <c r="H1672" s="62"/>
      <c r="I1672" s="63"/>
      <c r="J1672" s="63"/>
      <c r="K1672" s="155"/>
    </row>
    <row r="1673" spans="1:11" x14ac:dyDescent="0.3">
      <c r="A1673" s="93"/>
      <c r="B1673" s="91"/>
      <c r="C1673" s="76">
        <f>COUNT(Table89[[#This Row],[12-Month 
Follow-up Date]])</f>
        <v>0</v>
      </c>
      <c r="D1673" s="60"/>
      <c r="E1673" s="61"/>
      <c r="F1673" s="61"/>
      <c r="G1673" s="61"/>
      <c r="H1673" s="62"/>
      <c r="I1673" s="63"/>
      <c r="J1673" s="63"/>
      <c r="K1673" s="155"/>
    </row>
    <row r="1674" spans="1:11" x14ac:dyDescent="0.3">
      <c r="A1674" s="93"/>
      <c r="B1674" s="91"/>
      <c r="C1674" s="76">
        <f>COUNT(Table89[[#This Row],[12-Month 
Follow-up Date]])</f>
        <v>0</v>
      </c>
      <c r="D1674" s="60"/>
      <c r="E1674" s="61"/>
      <c r="F1674" s="61"/>
      <c r="G1674" s="61"/>
      <c r="H1674" s="62"/>
      <c r="I1674" s="63"/>
      <c r="J1674" s="63"/>
      <c r="K1674" s="155"/>
    </row>
    <row r="1675" spans="1:11" x14ac:dyDescent="0.3">
      <c r="A1675" s="93"/>
      <c r="B1675" s="91"/>
      <c r="C1675" s="76">
        <f>COUNT(Table89[[#This Row],[12-Month 
Follow-up Date]])</f>
        <v>0</v>
      </c>
      <c r="D1675" s="60"/>
      <c r="E1675" s="61"/>
      <c r="F1675" s="61"/>
      <c r="G1675" s="61"/>
      <c r="H1675" s="62"/>
      <c r="I1675" s="63"/>
      <c r="J1675" s="63"/>
      <c r="K1675" s="155"/>
    </row>
    <row r="1676" spans="1:11" x14ac:dyDescent="0.3">
      <c r="A1676" s="93"/>
      <c r="B1676" s="91"/>
      <c r="C1676" s="76">
        <f>COUNT(Table89[[#This Row],[12-Month 
Follow-up Date]])</f>
        <v>0</v>
      </c>
      <c r="D1676" s="60"/>
      <c r="E1676" s="61"/>
      <c r="F1676" s="61"/>
      <c r="G1676" s="61"/>
      <c r="H1676" s="62"/>
      <c r="I1676" s="63"/>
      <c r="J1676" s="63"/>
      <c r="K1676" s="155"/>
    </row>
    <row r="1677" spans="1:11" x14ac:dyDescent="0.3">
      <c r="A1677" s="93"/>
      <c r="B1677" s="91"/>
      <c r="C1677" s="76">
        <f>COUNT(Table89[[#This Row],[12-Month 
Follow-up Date]])</f>
        <v>0</v>
      </c>
      <c r="D1677" s="60"/>
      <c r="E1677" s="61"/>
      <c r="F1677" s="61"/>
      <c r="G1677" s="61"/>
      <c r="H1677" s="62"/>
      <c r="I1677" s="63"/>
      <c r="J1677" s="63"/>
      <c r="K1677" s="155"/>
    </row>
    <row r="1678" spans="1:11" x14ac:dyDescent="0.3">
      <c r="A1678" s="93"/>
      <c r="B1678" s="91"/>
      <c r="C1678" s="76">
        <f>COUNT(Table89[[#This Row],[12-Month 
Follow-up Date]])</f>
        <v>0</v>
      </c>
      <c r="D1678" s="60"/>
      <c r="E1678" s="61"/>
      <c r="F1678" s="61"/>
      <c r="G1678" s="61"/>
      <c r="H1678" s="62"/>
      <c r="I1678" s="63"/>
      <c r="J1678" s="63"/>
      <c r="K1678" s="155"/>
    </row>
    <row r="1679" spans="1:11" x14ac:dyDescent="0.3">
      <c r="A1679" s="93"/>
      <c r="B1679" s="91"/>
      <c r="C1679" s="76">
        <f>COUNT(Table89[[#This Row],[12-Month 
Follow-up Date]])</f>
        <v>0</v>
      </c>
      <c r="D1679" s="60"/>
      <c r="E1679" s="61"/>
      <c r="F1679" s="61"/>
      <c r="G1679" s="61"/>
      <c r="H1679" s="62"/>
      <c r="I1679" s="63"/>
      <c r="J1679" s="63"/>
      <c r="K1679" s="155"/>
    </row>
    <row r="1680" spans="1:11" x14ac:dyDescent="0.3">
      <c r="A1680" s="93"/>
      <c r="B1680" s="91"/>
      <c r="C1680" s="76">
        <f>COUNT(Table89[[#This Row],[12-Month 
Follow-up Date]])</f>
        <v>0</v>
      </c>
      <c r="D1680" s="60"/>
      <c r="E1680" s="61"/>
      <c r="F1680" s="61"/>
      <c r="G1680" s="61"/>
      <c r="H1680" s="62"/>
      <c r="I1680" s="63"/>
      <c r="J1680" s="63"/>
      <c r="K1680" s="155"/>
    </row>
    <row r="1681" spans="1:11" x14ac:dyDescent="0.3">
      <c r="A1681" s="93"/>
      <c r="B1681" s="91"/>
      <c r="C1681" s="76">
        <f>COUNT(Table89[[#This Row],[12-Month 
Follow-up Date]])</f>
        <v>0</v>
      </c>
      <c r="D1681" s="60"/>
      <c r="E1681" s="61"/>
      <c r="F1681" s="61"/>
      <c r="G1681" s="61"/>
      <c r="H1681" s="62"/>
      <c r="I1681" s="63"/>
      <c r="J1681" s="63"/>
      <c r="K1681" s="155"/>
    </row>
    <row r="1682" spans="1:11" x14ac:dyDescent="0.3">
      <c r="A1682" s="93"/>
      <c r="B1682" s="91"/>
      <c r="C1682" s="76">
        <f>COUNT(Table89[[#This Row],[12-Month 
Follow-up Date]])</f>
        <v>0</v>
      </c>
      <c r="D1682" s="60"/>
      <c r="E1682" s="61"/>
      <c r="F1682" s="61"/>
      <c r="G1682" s="61"/>
      <c r="H1682" s="62"/>
      <c r="I1682" s="63"/>
      <c r="J1682" s="63"/>
      <c r="K1682" s="155"/>
    </row>
    <row r="1683" spans="1:11" x14ac:dyDescent="0.3">
      <c r="A1683" s="93"/>
      <c r="B1683" s="91"/>
      <c r="C1683" s="76">
        <f>COUNT(Table89[[#This Row],[12-Month 
Follow-up Date]])</f>
        <v>0</v>
      </c>
      <c r="D1683" s="60"/>
      <c r="E1683" s="61"/>
      <c r="F1683" s="61"/>
      <c r="G1683" s="61"/>
      <c r="H1683" s="62"/>
      <c r="I1683" s="63"/>
      <c r="J1683" s="63"/>
      <c r="K1683" s="155"/>
    </row>
    <row r="1684" spans="1:11" x14ac:dyDescent="0.3">
      <c r="A1684" s="93"/>
      <c r="B1684" s="91"/>
      <c r="C1684" s="76">
        <f>COUNT(Table89[[#This Row],[12-Month 
Follow-up Date]])</f>
        <v>0</v>
      </c>
      <c r="D1684" s="60"/>
      <c r="E1684" s="61"/>
      <c r="F1684" s="61"/>
      <c r="G1684" s="61"/>
      <c r="H1684" s="62"/>
      <c r="I1684" s="63"/>
      <c r="J1684" s="63"/>
      <c r="K1684" s="155"/>
    </row>
    <row r="1685" spans="1:11" x14ac:dyDescent="0.3">
      <c r="A1685" s="93"/>
      <c r="B1685" s="91"/>
      <c r="C1685" s="76">
        <f>COUNT(Table89[[#This Row],[12-Month 
Follow-up Date]])</f>
        <v>0</v>
      </c>
      <c r="D1685" s="60"/>
      <c r="E1685" s="61"/>
      <c r="F1685" s="61"/>
      <c r="G1685" s="61"/>
      <c r="H1685" s="62"/>
      <c r="I1685" s="63"/>
      <c r="J1685" s="63"/>
      <c r="K1685" s="155"/>
    </row>
    <row r="1686" spans="1:11" x14ac:dyDescent="0.3">
      <c r="A1686" s="93"/>
      <c r="B1686" s="91"/>
      <c r="C1686" s="76">
        <f>COUNT(Table89[[#This Row],[12-Month 
Follow-up Date]])</f>
        <v>0</v>
      </c>
      <c r="D1686" s="60"/>
      <c r="E1686" s="61"/>
      <c r="F1686" s="61"/>
      <c r="G1686" s="61"/>
      <c r="H1686" s="62"/>
      <c r="I1686" s="63"/>
      <c r="J1686" s="63"/>
      <c r="K1686" s="155"/>
    </row>
    <row r="1687" spans="1:11" x14ac:dyDescent="0.3">
      <c r="A1687" s="93"/>
      <c r="B1687" s="91"/>
      <c r="C1687" s="76">
        <f>COUNT(Table89[[#This Row],[12-Month 
Follow-up Date]])</f>
        <v>0</v>
      </c>
      <c r="D1687" s="60"/>
      <c r="E1687" s="61"/>
      <c r="F1687" s="61"/>
      <c r="G1687" s="61"/>
      <c r="H1687" s="62"/>
      <c r="I1687" s="63"/>
      <c r="J1687" s="63"/>
      <c r="K1687" s="155"/>
    </row>
    <row r="1688" spans="1:11" x14ac:dyDescent="0.3">
      <c r="A1688" s="93"/>
      <c r="B1688" s="91"/>
      <c r="C1688" s="76">
        <f>COUNT(Table89[[#This Row],[12-Month 
Follow-up Date]])</f>
        <v>0</v>
      </c>
      <c r="D1688" s="60"/>
      <c r="E1688" s="61"/>
      <c r="F1688" s="61"/>
      <c r="G1688" s="61"/>
      <c r="H1688" s="62"/>
      <c r="I1688" s="63"/>
      <c r="J1688" s="63"/>
      <c r="K1688" s="155"/>
    </row>
    <row r="1689" spans="1:11" x14ac:dyDescent="0.3">
      <c r="A1689" s="93"/>
      <c r="B1689" s="91"/>
      <c r="C1689" s="76">
        <f>COUNT(Table89[[#This Row],[12-Month 
Follow-up Date]])</f>
        <v>0</v>
      </c>
      <c r="D1689" s="60"/>
      <c r="E1689" s="61"/>
      <c r="F1689" s="61"/>
      <c r="G1689" s="61"/>
      <c r="H1689" s="62"/>
      <c r="I1689" s="63"/>
      <c r="J1689" s="63"/>
      <c r="K1689" s="155"/>
    </row>
    <row r="1690" spans="1:11" x14ac:dyDescent="0.3">
      <c r="A1690" s="93"/>
      <c r="B1690" s="91"/>
      <c r="C1690" s="76">
        <f>COUNT(Table89[[#This Row],[12-Month 
Follow-up Date]])</f>
        <v>0</v>
      </c>
      <c r="D1690" s="60"/>
      <c r="E1690" s="61"/>
      <c r="F1690" s="61"/>
      <c r="G1690" s="61"/>
      <c r="H1690" s="62"/>
      <c r="I1690" s="63"/>
      <c r="J1690" s="63"/>
      <c r="K1690" s="155"/>
    </row>
    <row r="1691" spans="1:11" x14ac:dyDescent="0.3">
      <c r="A1691" s="93"/>
      <c r="B1691" s="91"/>
      <c r="C1691" s="76">
        <f>COUNT(Table89[[#This Row],[12-Month 
Follow-up Date]])</f>
        <v>0</v>
      </c>
      <c r="D1691" s="60"/>
      <c r="E1691" s="61"/>
      <c r="F1691" s="61"/>
      <c r="G1691" s="61"/>
      <c r="H1691" s="62"/>
      <c r="I1691" s="63"/>
      <c r="J1691" s="63"/>
      <c r="K1691" s="155"/>
    </row>
    <row r="1692" spans="1:11" x14ac:dyDescent="0.3">
      <c r="A1692" s="93"/>
      <c r="B1692" s="91"/>
      <c r="C1692" s="76">
        <f>COUNT(Table89[[#This Row],[12-Month 
Follow-up Date]])</f>
        <v>0</v>
      </c>
      <c r="D1692" s="60"/>
      <c r="E1692" s="61"/>
      <c r="F1692" s="61"/>
      <c r="G1692" s="61"/>
      <c r="H1692" s="62"/>
      <c r="I1692" s="63"/>
      <c r="J1692" s="63"/>
      <c r="K1692" s="155"/>
    </row>
    <row r="1693" spans="1:11" x14ac:dyDescent="0.3">
      <c r="A1693" s="93"/>
      <c r="B1693" s="91"/>
      <c r="C1693" s="76">
        <f>COUNT(Table89[[#This Row],[12-Month 
Follow-up Date]])</f>
        <v>0</v>
      </c>
      <c r="D1693" s="60"/>
      <c r="E1693" s="61"/>
      <c r="F1693" s="61"/>
      <c r="G1693" s="61"/>
      <c r="H1693" s="62"/>
      <c r="I1693" s="63"/>
      <c r="J1693" s="63"/>
      <c r="K1693" s="155"/>
    </row>
    <row r="1694" spans="1:11" x14ac:dyDescent="0.3">
      <c r="A1694" s="93"/>
      <c r="B1694" s="91"/>
      <c r="C1694" s="76">
        <f>COUNT(Table89[[#This Row],[12-Month 
Follow-up Date]])</f>
        <v>0</v>
      </c>
      <c r="D1694" s="60"/>
      <c r="E1694" s="61"/>
      <c r="F1694" s="61"/>
      <c r="G1694" s="61"/>
      <c r="H1694" s="62"/>
      <c r="I1694" s="63"/>
      <c r="J1694" s="63"/>
      <c r="K1694" s="155"/>
    </row>
    <row r="1695" spans="1:11" x14ac:dyDescent="0.3">
      <c r="A1695" s="93"/>
      <c r="B1695" s="91"/>
      <c r="C1695" s="76">
        <f>COUNT(Table89[[#This Row],[12-Month 
Follow-up Date]])</f>
        <v>0</v>
      </c>
      <c r="D1695" s="60"/>
      <c r="E1695" s="61"/>
      <c r="F1695" s="61"/>
      <c r="G1695" s="61"/>
      <c r="H1695" s="62"/>
      <c r="I1695" s="63"/>
      <c r="J1695" s="63"/>
      <c r="K1695" s="155"/>
    </row>
    <row r="1696" spans="1:11" x14ac:dyDescent="0.3">
      <c r="A1696" s="93"/>
      <c r="B1696" s="91"/>
      <c r="C1696" s="76">
        <f>COUNT(Table89[[#This Row],[12-Month 
Follow-up Date]])</f>
        <v>0</v>
      </c>
      <c r="D1696" s="60"/>
      <c r="E1696" s="61"/>
      <c r="F1696" s="61"/>
      <c r="G1696" s="61"/>
      <c r="H1696" s="62"/>
      <c r="I1696" s="63"/>
      <c r="J1696" s="63"/>
      <c r="K1696" s="155"/>
    </row>
    <row r="1697" spans="1:11" x14ac:dyDescent="0.3">
      <c r="A1697" s="93"/>
      <c r="B1697" s="91"/>
      <c r="C1697" s="76">
        <f>COUNT(Table89[[#This Row],[12-Month 
Follow-up Date]])</f>
        <v>0</v>
      </c>
      <c r="D1697" s="60"/>
      <c r="E1697" s="61"/>
      <c r="F1697" s="61"/>
      <c r="G1697" s="61"/>
      <c r="H1697" s="62"/>
      <c r="I1697" s="63"/>
      <c r="J1697" s="63"/>
      <c r="K1697" s="155"/>
    </row>
    <row r="1698" spans="1:11" x14ac:dyDescent="0.3">
      <c r="A1698" s="93"/>
      <c r="B1698" s="91"/>
      <c r="C1698" s="76">
        <f>COUNT(Table89[[#This Row],[12-Month 
Follow-up Date]])</f>
        <v>0</v>
      </c>
      <c r="D1698" s="60"/>
      <c r="E1698" s="61"/>
      <c r="F1698" s="61"/>
      <c r="G1698" s="61"/>
      <c r="H1698" s="62"/>
      <c r="I1698" s="63"/>
      <c r="J1698" s="63"/>
      <c r="K1698" s="155"/>
    </row>
    <row r="1699" spans="1:11" x14ac:dyDescent="0.3">
      <c r="A1699" s="93"/>
      <c r="B1699" s="91"/>
      <c r="C1699" s="76">
        <f>COUNT(Table89[[#This Row],[12-Month 
Follow-up Date]])</f>
        <v>0</v>
      </c>
      <c r="D1699" s="60"/>
      <c r="E1699" s="61"/>
      <c r="F1699" s="61"/>
      <c r="G1699" s="61"/>
      <c r="H1699" s="62"/>
      <c r="I1699" s="63"/>
      <c r="J1699" s="63"/>
      <c r="K1699" s="155"/>
    </row>
    <row r="1700" spans="1:11" x14ac:dyDescent="0.3">
      <c r="A1700" s="93"/>
      <c r="B1700" s="91"/>
      <c r="C1700" s="76">
        <f>COUNT(Table89[[#This Row],[12-Month 
Follow-up Date]])</f>
        <v>0</v>
      </c>
      <c r="D1700" s="60"/>
      <c r="E1700" s="61"/>
      <c r="F1700" s="61"/>
      <c r="G1700" s="61"/>
      <c r="H1700" s="62"/>
      <c r="I1700" s="63"/>
      <c r="J1700" s="63"/>
      <c r="K1700" s="155"/>
    </row>
    <row r="1701" spans="1:11" x14ac:dyDescent="0.3">
      <c r="A1701" s="93"/>
      <c r="B1701" s="91"/>
      <c r="C1701" s="76">
        <f>COUNT(Table89[[#This Row],[12-Month 
Follow-up Date]])</f>
        <v>0</v>
      </c>
      <c r="D1701" s="60"/>
      <c r="E1701" s="61"/>
      <c r="F1701" s="61"/>
      <c r="G1701" s="61"/>
      <c r="H1701" s="62"/>
      <c r="I1701" s="63"/>
      <c r="J1701" s="63"/>
      <c r="K1701" s="155"/>
    </row>
    <row r="1702" spans="1:11" x14ac:dyDescent="0.3">
      <c r="A1702" s="93"/>
      <c r="B1702" s="91"/>
      <c r="C1702" s="76">
        <f>COUNT(Table89[[#This Row],[12-Month 
Follow-up Date]])</f>
        <v>0</v>
      </c>
      <c r="D1702" s="60"/>
      <c r="E1702" s="61"/>
      <c r="F1702" s="61"/>
      <c r="G1702" s="61"/>
      <c r="H1702" s="62"/>
      <c r="I1702" s="63"/>
      <c r="J1702" s="63"/>
      <c r="K1702" s="155"/>
    </row>
    <row r="1703" spans="1:11" x14ac:dyDescent="0.3">
      <c r="A1703" s="93"/>
      <c r="B1703" s="91"/>
      <c r="C1703" s="76">
        <f>COUNT(Table89[[#This Row],[12-Month 
Follow-up Date]])</f>
        <v>0</v>
      </c>
      <c r="D1703" s="60"/>
      <c r="E1703" s="61"/>
      <c r="F1703" s="61"/>
      <c r="G1703" s="61"/>
      <c r="H1703" s="62"/>
      <c r="I1703" s="63"/>
      <c r="J1703" s="63"/>
      <c r="K1703" s="155"/>
    </row>
    <row r="1704" spans="1:11" x14ac:dyDescent="0.3">
      <c r="A1704" s="93"/>
      <c r="B1704" s="91"/>
      <c r="C1704" s="76">
        <f>COUNT(Table89[[#This Row],[12-Month 
Follow-up Date]])</f>
        <v>0</v>
      </c>
      <c r="D1704" s="60"/>
      <c r="E1704" s="61"/>
      <c r="F1704" s="61"/>
      <c r="G1704" s="61"/>
      <c r="H1704" s="62"/>
      <c r="I1704" s="63"/>
      <c r="J1704" s="63"/>
      <c r="K1704" s="155"/>
    </row>
    <row r="1705" spans="1:11" x14ac:dyDescent="0.3">
      <c r="A1705" s="93"/>
      <c r="B1705" s="91"/>
      <c r="C1705" s="76">
        <f>COUNT(Table89[[#This Row],[12-Month 
Follow-up Date]])</f>
        <v>0</v>
      </c>
      <c r="D1705" s="60"/>
      <c r="E1705" s="61"/>
      <c r="F1705" s="61"/>
      <c r="G1705" s="61"/>
      <c r="H1705" s="62"/>
      <c r="I1705" s="63"/>
      <c r="J1705" s="63"/>
      <c r="K1705" s="155"/>
    </row>
    <row r="1706" spans="1:11" x14ac:dyDescent="0.3">
      <c r="A1706" s="93"/>
      <c r="B1706" s="91"/>
      <c r="C1706" s="76">
        <f>COUNT(Table89[[#This Row],[12-Month 
Follow-up Date]])</f>
        <v>0</v>
      </c>
      <c r="D1706" s="60"/>
      <c r="E1706" s="61"/>
      <c r="F1706" s="61"/>
      <c r="G1706" s="61"/>
      <c r="H1706" s="62"/>
      <c r="I1706" s="63"/>
      <c r="J1706" s="63"/>
      <c r="K1706" s="155"/>
    </row>
    <row r="1707" spans="1:11" x14ac:dyDescent="0.3">
      <c r="A1707" s="93"/>
      <c r="B1707" s="91"/>
      <c r="C1707" s="76">
        <f>COUNT(Table89[[#This Row],[12-Month 
Follow-up Date]])</f>
        <v>0</v>
      </c>
      <c r="D1707" s="60"/>
      <c r="E1707" s="61"/>
      <c r="F1707" s="61"/>
      <c r="G1707" s="61"/>
      <c r="H1707" s="62"/>
      <c r="I1707" s="63"/>
      <c r="J1707" s="63"/>
      <c r="K1707" s="155"/>
    </row>
    <row r="1708" spans="1:11" x14ac:dyDescent="0.3">
      <c r="A1708" s="93"/>
      <c r="B1708" s="91"/>
      <c r="C1708" s="76">
        <f>COUNT(Table89[[#This Row],[12-Month 
Follow-up Date]])</f>
        <v>0</v>
      </c>
      <c r="D1708" s="60"/>
      <c r="E1708" s="61"/>
      <c r="F1708" s="61"/>
      <c r="G1708" s="61"/>
      <c r="H1708" s="62"/>
      <c r="I1708" s="63"/>
      <c r="J1708" s="63"/>
      <c r="K1708" s="155"/>
    </row>
    <row r="1709" spans="1:11" x14ac:dyDescent="0.3">
      <c r="A1709" s="93"/>
      <c r="B1709" s="91"/>
      <c r="C1709" s="76">
        <f>COUNT(Table89[[#This Row],[12-Month 
Follow-up Date]])</f>
        <v>0</v>
      </c>
      <c r="D1709" s="60"/>
      <c r="E1709" s="61"/>
      <c r="F1709" s="61"/>
      <c r="G1709" s="61"/>
      <c r="H1709" s="62"/>
      <c r="I1709" s="63"/>
      <c r="J1709" s="63"/>
      <c r="K1709" s="155"/>
    </row>
    <row r="1710" spans="1:11" x14ac:dyDescent="0.3">
      <c r="A1710" s="93"/>
      <c r="B1710" s="91"/>
      <c r="C1710" s="76">
        <f>COUNT(Table89[[#This Row],[12-Month 
Follow-up Date]])</f>
        <v>0</v>
      </c>
      <c r="D1710" s="60"/>
      <c r="E1710" s="61"/>
      <c r="F1710" s="61"/>
      <c r="G1710" s="61"/>
      <c r="H1710" s="62"/>
      <c r="I1710" s="63"/>
      <c r="J1710" s="63"/>
      <c r="K1710" s="155"/>
    </row>
    <row r="1711" spans="1:11" x14ac:dyDescent="0.3">
      <c r="A1711" s="93"/>
      <c r="B1711" s="91"/>
      <c r="C1711" s="76">
        <f>COUNT(Table89[[#This Row],[12-Month 
Follow-up Date]])</f>
        <v>0</v>
      </c>
      <c r="D1711" s="60"/>
      <c r="E1711" s="61"/>
      <c r="F1711" s="61"/>
      <c r="G1711" s="61"/>
      <c r="H1711" s="62"/>
      <c r="I1711" s="63"/>
      <c r="J1711" s="63"/>
      <c r="K1711" s="155"/>
    </row>
    <row r="1712" spans="1:11" x14ac:dyDescent="0.3">
      <c r="A1712" s="93"/>
      <c r="B1712" s="91"/>
      <c r="C1712" s="76">
        <f>COUNT(Table89[[#This Row],[12-Month 
Follow-up Date]])</f>
        <v>0</v>
      </c>
      <c r="D1712" s="60"/>
      <c r="E1712" s="61"/>
      <c r="F1712" s="61"/>
      <c r="G1712" s="61"/>
      <c r="H1712" s="62"/>
      <c r="I1712" s="63"/>
      <c r="J1712" s="63"/>
      <c r="K1712" s="155"/>
    </row>
    <row r="1713" spans="1:11" x14ac:dyDescent="0.3">
      <c r="A1713" s="93"/>
      <c r="B1713" s="91"/>
      <c r="C1713" s="76">
        <f>COUNT(Table89[[#This Row],[12-Month 
Follow-up Date]])</f>
        <v>0</v>
      </c>
      <c r="D1713" s="60"/>
      <c r="E1713" s="61"/>
      <c r="F1713" s="61"/>
      <c r="G1713" s="61"/>
      <c r="H1713" s="62"/>
      <c r="I1713" s="63"/>
      <c r="J1713" s="63"/>
      <c r="K1713" s="155"/>
    </row>
    <row r="1714" spans="1:11" x14ac:dyDescent="0.3">
      <c r="A1714" s="93"/>
      <c r="B1714" s="91"/>
      <c r="C1714" s="76">
        <f>COUNT(Table89[[#This Row],[12-Month 
Follow-up Date]])</f>
        <v>0</v>
      </c>
      <c r="D1714" s="60"/>
      <c r="E1714" s="61"/>
      <c r="F1714" s="61"/>
      <c r="G1714" s="61"/>
      <c r="H1714" s="62"/>
      <c r="I1714" s="63"/>
      <c r="J1714" s="63"/>
      <c r="K1714" s="155"/>
    </row>
    <row r="1715" spans="1:11" x14ac:dyDescent="0.3">
      <c r="A1715" s="93"/>
      <c r="B1715" s="91"/>
      <c r="C1715" s="76">
        <f>COUNT(Table89[[#This Row],[12-Month 
Follow-up Date]])</f>
        <v>0</v>
      </c>
      <c r="D1715" s="60"/>
      <c r="E1715" s="61"/>
      <c r="F1715" s="61"/>
      <c r="G1715" s="61"/>
      <c r="H1715" s="62"/>
      <c r="I1715" s="63"/>
      <c r="J1715" s="63"/>
      <c r="K1715" s="155"/>
    </row>
    <row r="1716" spans="1:11" x14ac:dyDescent="0.3">
      <c r="A1716" s="93"/>
      <c r="B1716" s="91"/>
      <c r="C1716" s="76">
        <f>COUNT(Table89[[#This Row],[12-Month 
Follow-up Date]])</f>
        <v>0</v>
      </c>
      <c r="D1716" s="60"/>
      <c r="E1716" s="61"/>
      <c r="F1716" s="61"/>
      <c r="G1716" s="61"/>
      <c r="H1716" s="62"/>
      <c r="I1716" s="63"/>
      <c r="J1716" s="63"/>
      <c r="K1716" s="155"/>
    </row>
    <row r="1717" spans="1:11" x14ac:dyDescent="0.3">
      <c r="A1717" s="93"/>
      <c r="B1717" s="91"/>
      <c r="C1717" s="76">
        <f>COUNT(Table89[[#This Row],[12-Month 
Follow-up Date]])</f>
        <v>0</v>
      </c>
      <c r="D1717" s="60"/>
      <c r="E1717" s="61"/>
      <c r="F1717" s="61"/>
      <c r="G1717" s="61"/>
      <c r="H1717" s="62"/>
      <c r="I1717" s="63"/>
      <c r="J1717" s="63"/>
      <c r="K1717" s="155"/>
    </row>
    <row r="1718" spans="1:11" x14ac:dyDescent="0.3">
      <c r="A1718" s="93"/>
      <c r="B1718" s="91"/>
      <c r="C1718" s="76">
        <f>COUNT(Table89[[#This Row],[12-Month 
Follow-up Date]])</f>
        <v>0</v>
      </c>
      <c r="D1718" s="60"/>
      <c r="E1718" s="61"/>
      <c r="F1718" s="61"/>
      <c r="G1718" s="61"/>
      <c r="H1718" s="62"/>
      <c r="I1718" s="63"/>
      <c r="J1718" s="63"/>
      <c r="K1718" s="155"/>
    </row>
    <row r="1719" spans="1:11" x14ac:dyDescent="0.3">
      <c r="A1719" s="93"/>
      <c r="B1719" s="91"/>
      <c r="C1719" s="76">
        <f>COUNT(Table89[[#This Row],[12-Month 
Follow-up Date]])</f>
        <v>0</v>
      </c>
      <c r="D1719" s="60"/>
      <c r="E1719" s="61"/>
      <c r="F1719" s="61"/>
      <c r="G1719" s="61"/>
      <c r="H1719" s="62"/>
      <c r="I1719" s="63"/>
      <c r="J1719" s="63"/>
      <c r="K1719" s="155"/>
    </row>
    <row r="1720" spans="1:11" x14ac:dyDescent="0.3">
      <c r="A1720" s="93"/>
      <c r="B1720" s="91"/>
      <c r="C1720" s="76">
        <f>COUNT(Table89[[#This Row],[12-Month 
Follow-up Date]])</f>
        <v>0</v>
      </c>
      <c r="D1720" s="60"/>
      <c r="E1720" s="61"/>
      <c r="F1720" s="61"/>
      <c r="G1720" s="61"/>
      <c r="H1720" s="62"/>
      <c r="I1720" s="63"/>
      <c r="J1720" s="63"/>
      <c r="K1720" s="155"/>
    </row>
    <row r="1721" spans="1:11" x14ac:dyDescent="0.3">
      <c r="A1721" s="93"/>
      <c r="B1721" s="91"/>
      <c r="C1721" s="76">
        <f>COUNT(Table89[[#This Row],[12-Month 
Follow-up Date]])</f>
        <v>0</v>
      </c>
      <c r="D1721" s="60"/>
      <c r="E1721" s="61"/>
      <c r="F1721" s="61"/>
      <c r="G1721" s="61"/>
      <c r="H1721" s="62"/>
      <c r="I1721" s="63"/>
      <c r="J1721" s="63"/>
      <c r="K1721" s="155"/>
    </row>
    <row r="1722" spans="1:11" x14ac:dyDescent="0.3">
      <c r="A1722" s="93"/>
      <c r="B1722" s="91"/>
      <c r="C1722" s="76">
        <f>COUNT(Table89[[#This Row],[12-Month 
Follow-up Date]])</f>
        <v>0</v>
      </c>
      <c r="D1722" s="60"/>
      <c r="E1722" s="61"/>
      <c r="F1722" s="61"/>
      <c r="G1722" s="61"/>
      <c r="H1722" s="62"/>
      <c r="I1722" s="63"/>
      <c r="J1722" s="63"/>
      <c r="K1722" s="155"/>
    </row>
    <row r="1723" spans="1:11" x14ac:dyDescent="0.3">
      <c r="A1723" s="93"/>
      <c r="B1723" s="91"/>
      <c r="C1723" s="76">
        <f>COUNT(Table89[[#This Row],[12-Month 
Follow-up Date]])</f>
        <v>0</v>
      </c>
      <c r="D1723" s="60"/>
      <c r="E1723" s="61"/>
      <c r="F1723" s="61"/>
      <c r="G1723" s="61"/>
      <c r="H1723" s="62"/>
      <c r="I1723" s="63"/>
      <c r="J1723" s="63"/>
      <c r="K1723" s="155"/>
    </row>
    <row r="1724" spans="1:11" x14ac:dyDescent="0.3">
      <c r="A1724" s="93"/>
      <c r="B1724" s="91"/>
      <c r="C1724" s="76">
        <f>COUNT(Table89[[#This Row],[12-Month 
Follow-up Date]])</f>
        <v>0</v>
      </c>
      <c r="D1724" s="60"/>
      <c r="E1724" s="61"/>
      <c r="F1724" s="61"/>
      <c r="G1724" s="61"/>
      <c r="H1724" s="62"/>
      <c r="I1724" s="63"/>
      <c r="J1724" s="63"/>
      <c r="K1724" s="155"/>
    </row>
    <row r="1725" spans="1:11" x14ac:dyDescent="0.3">
      <c r="A1725" s="93"/>
      <c r="B1725" s="91"/>
      <c r="C1725" s="76">
        <f>COUNT(Table89[[#This Row],[12-Month 
Follow-up Date]])</f>
        <v>0</v>
      </c>
      <c r="D1725" s="60"/>
      <c r="E1725" s="61"/>
      <c r="F1725" s="61"/>
      <c r="G1725" s="61"/>
      <c r="H1725" s="62"/>
      <c r="I1725" s="63"/>
      <c r="J1725" s="63"/>
      <c r="K1725" s="155"/>
    </row>
    <row r="1726" spans="1:11" x14ac:dyDescent="0.3">
      <c r="A1726" s="93"/>
      <c r="B1726" s="91"/>
      <c r="C1726" s="76">
        <f>COUNT(Table89[[#This Row],[12-Month 
Follow-up Date]])</f>
        <v>0</v>
      </c>
      <c r="D1726" s="60"/>
      <c r="E1726" s="61"/>
      <c r="F1726" s="61"/>
      <c r="G1726" s="61"/>
      <c r="H1726" s="62"/>
      <c r="I1726" s="63"/>
      <c r="J1726" s="63"/>
      <c r="K1726" s="155"/>
    </row>
    <row r="1727" spans="1:11" x14ac:dyDescent="0.3">
      <c r="A1727" s="93"/>
      <c r="B1727" s="91"/>
      <c r="C1727" s="76">
        <f>COUNT(Table89[[#This Row],[12-Month 
Follow-up Date]])</f>
        <v>0</v>
      </c>
      <c r="D1727" s="60"/>
      <c r="E1727" s="61"/>
      <c r="F1727" s="61"/>
      <c r="G1727" s="61"/>
      <c r="H1727" s="62"/>
      <c r="I1727" s="63"/>
      <c r="J1727" s="63"/>
      <c r="K1727" s="155"/>
    </row>
    <row r="1728" spans="1:11" x14ac:dyDescent="0.3">
      <c r="A1728" s="93"/>
      <c r="B1728" s="91"/>
      <c r="C1728" s="76">
        <f>COUNT(Table89[[#This Row],[12-Month 
Follow-up Date]])</f>
        <v>0</v>
      </c>
      <c r="D1728" s="60"/>
      <c r="E1728" s="61"/>
      <c r="F1728" s="61"/>
      <c r="G1728" s="61"/>
      <c r="H1728" s="62"/>
      <c r="I1728" s="63"/>
      <c r="J1728" s="63"/>
      <c r="K1728" s="155"/>
    </row>
    <row r="1729" spans="1:11" x14ac:dyDescent="0.3">
      <c r="A1729" s="93"/>
      <c r="B1729" s="91"/>
      <c r="C1729" s="76">
        <f>COUNT(Table89[[#This Row],[12-Month 
Follow-up Date]])</f>
        <v>0</v>
      </c>
      <c r="D1729" s="60"/>
      <c r="E1729" s="61"/>
      <c r="F1729" s="61"/>
      <c r="G1729" s="61"/>
      <c r="H1729" s="62"/>
      <c r="I1729" s="63"/>
      <c r="J1729" s="63"/>
      <c r="K1729" s="155"/>
    </row>
    <row r="1730" spans="1:11" x14ac:dyDescent="0.3">
      <c r="A1730" s="93"/>
      <c r="B1730" s="91"/>
      <c r="C1730" s="76">
        <f>COUNT(Table89[[#This Row],[12-Month 
Follow-up Date]])</f>
        <v>0</v>
      </c>
      <c r="D1730" s="60"/>
      <c r="E1730" s="61"/>
      <c r="F1730" s="61"/>
      <c r="G1730" s="61"/>
      <c r="H1730" s="62"/>
      <c r="I1730" s="63"/>
      <c r="J1730" s="63"/>
      <c r="K1730" s="155"/>
    </row>
    <row r="1731" spans="1:11" x14ac:dyDescent="0.3">
      <c r="A1731" s="93"/>
      <c r="B1731" s="91"/>
      <c r="C1731" s="76">
        <f>COUNT(Table89[[#This Row],[12-Month 
Follow-up Date]])</f>
        <v>0</v>
      </c>
      <c r="D1731" s="60"/>
      <c r="E1731" s="61"/>
      <c r="F1731" s="61"/>
      <c r="G1731" s="61"/>
      <c r="H1731" s="62"/>
      <c r="I1731" s="63"/>
      <c r="J1731" s="63"/>
      <c r="K1731" s="155"/>
    </row>
    <row r="1732" spans="1:11" x14ac:dyDescent="0.3">
      <c r="A1732" s="93"/>
      <c r="B1732" s="91"/>
      <c r="C1732" s="76">
        <f>COUNT(Table89[[#This Row],[12-Month 
Follow-up Date]])</f>
        <v>0</v>
      </c>
      <c r="D1732" s="60"/>
      <c r="E1732" s="61"/>
      <c r="F1732" s="61"/>
      <c r="G1732" s="61"/>
      <c r="H1732" s="62"/>
      <c r="I1732" s="63"/>
      <c r="J1732" s="63"/>
      <c r="K1732" s="155"/>
    </row>
    <row r="1733" spans="1:11" x14ac:dyDescent="0.3">
      <c r="A1733" s="93"/>
      <c r="B1733" s="91"/>
      <c r="C1733" s="76">
        <f>COUNT(Table89[[#This Row],[12-Month 
Follow-up Date]])</f>
        <v>0</v>
      </c>
      <c r="D1733" s="60"/>
      <c r="E1733" s="61"/>
      <c r="F1733" s="61"/>
      <c r="G1733" s="61"/>
      <c r="H1733" s="62"/>
      <c r="I1733" s="63"/>
      <c r="J1733" s="63"/>
      <c r="K1733" s="155"/>
    </row>
    <row r="1734" spans="1:11" x14ac:dyDescent="0.3">
      <c r="A1734" s="93"/>
      <c r="B1734" s="91"/>
      <c r="C1734" s="76">
        <f>COUNT(Table89[[#This Row],[12-Month 
Follow-up Date]])</f>
        <v>0</v>
      </c>
      <c r="D1734" s="60"/>
      <c r="E1734" s="61"/>
      <c r="F1734" s="61"/>
      <c r="G1734" s="61"/>
      <c r="H1734" s="62"/>
      <c r="I1734" s="63"/>
      <c r="J1734" s="63"/>
      <c r="K1734" s="155"/>
    </row>
    <row r="1735" spans="1:11" x14ac:dyDescent="0.3">
      <c r="A1735" s="93"/>
      <c r="B1735" s="91"/>
      <c r="C1735" s="76">
        <f>COUNT(Table89[[#This Row],[12-Month 
Follow-up Date]])</f>
        <v>0</v>
      </c>
      <c r="D1735" s="60"/>
      <c r="E1735" s="61"/>
      <c r="F1735" s="61"/>
      <c r="G1735" s="61"/>
      <c r="H1735" s="62"/>
      <c r="I1735" s="63"/>
      <c r="J1735" s="63"/>
      <c r="K1735" s="155"/>
    </row>
    <row r="1736" spans="1:11" x14ac:dyDescent="0.3">
      <c r="A1736" s="93"/>
      <c r="B1736" s="91"/>
      <c r="C1736" s="76">
        <f>COUNT(Table89[[#This Row],[12-Month 
Follow-up Date]])</f>
        <v>0</v>
      </c>
      <c r="D1736" s="60"/>
      <c r="E1736" s="61"/>
      <c r="F1736" s="61"/>
      <c r="G1736" s="61"/>
      <c r="H1736" s="62"/>
      <c r="I1736" s="63"/>
      <c r="J1736" s="63"/>
      <c r="K1736" s="155"/>
    </row>
    <row r="1737" spans="1:11" x14ac:dyDescent="0.3">
      <c r="A1737" s="93"/>
      <c r="B1737" s="91"/>
      <c r="C1737" s="76">
        <f>COUNT(Table89[[#This Row],[12-Month 
Follow-up Date]])</f>
        <v>0</v>
      </c>
      <c r="D1737" s="60"/>
      <c r="E1737" s="61"/>
      <c r="F1737" s="61"/>
      <c r="G1737" s="61"/>
      <c r="H1737" s="62"/>
      <c r="I1737" s="63"/>
      <c r="J1737" s="63"/>
      <c r="K1737" s="155"/>
    </row>
    <row r="1738" spans="1:11" x14ac:dyDescent="0.3">
      <c r="A1738" s="93"/>
      <c r="B1738" s="91"/>
      <c r="C1738" s="76">
        <f>COUNT(Table89[[#This Row],[12-Month 
Follow-up Date]])</f>
        <v>0</v>
      </c>
      <c r="D1738" s="60"/>
      <c r="E1738" s="61"/>
      <c r="F1738" s="61"/>
      <c r="G1738" s="61"/>
      <c r="H1738" s="62"/>
      <c r="I1738" s="63"/>
      <c r="J1738" s="63"/>
      <c r="K1738" s="155"/>
    </row>
    <row r="1739" spans="1:11" x14ac:dyDescent="0.3">
      <c r="A1739" s="93"/>
      <c r="B1739" s="91"/>
      <c r="C1739" s="76">
        <f>COUNT(Table89[[#This Row],[12-Month 
Follow-up Date]])</f>
        <v>0</v>
      </c>
      <c r="D1739" s="60"/>
      <c r="E1739" s="61"/>
      <c r="F1739" s="61"/>
      <c r="G1739" s="61"/>
      <c r="H1739" s="62"/>
      <c r="I1739" s="63"/>
      <c r="J1739" s="63"/>
      <c r="K1739" s="155"/>
    </row>
    <row r="1740" spans="1:11" x14ac:dyDescent="0.3">
      <c r="A1740" s="93"/>
      <c r="B1740" s="91"/>
      <c r="C1740" s="76">
        <f>COUNT(Table89[[#This Row],[12-Month 
Follow-up Date]])</f>
        <v>0</v>
      </c>
      <c r="D1740" s="60"/>
      <c r="E1740" s="61"/>
      <c r="F1740" s="61"/>
      <c r="G1740" s="61"/>
      <c r="H1740" s="62"/>
      <c r="I1740" s="63"/>
      <c r="J1740" s="63"/>
      <c r="K1740" s="155"/>
    </row>
    <row r="1741" spans="1:11" x14ac:dyDescent="0.3">
      <c r="A1741" s="93"/>
      <c r="B1741" s="91"/>
      <c r="C1741" s="76">
        <f>COUNT(Table89[[#This Row],[12-Month 
Follow-up Date]])</f>
        <v>0</v>
      </c>
      <c r="D1741" s="60"/>
      <c r="E1741" s="61"/>
      <c r="F1741" s="61"/>
      <c r="G1741" s="61"/>
      <c r="H1741" s="62"/>
      <c r="I1741" s="63"/>
      <c r="J1741" s="63"/>
      <c r="K1741" s="155"/>
    </row>
    <row r="1742" spans="1:11" x14ac:dyDescent="0.3">
      <c r="A1742" s="93"/>
      <c r="B1742" s="91"/>
      <c r="C1742" s="76">
        <f>COUNT(Table89[[#This Row],[12-Month 
Follow-up Date]])</f>
        <v>0</v>
      </c>
      <c r="D1742" s="60"/>
      <c r="E1742" s="61"/>
      <c r="F1742" s="61"/>
      <c r="G1742" s="61"/>
      <c r="H1742" s="62"/>
      <c r="I1742" s="63"/>
      <c r="J1742" s="63"/>
      <c r="K1742" s="155"/>
    </row>
    <row r="1743" spans="1:11" x14ac:dyDescent="0.3">
      <c r="A1743" s="93"/>
      <c r="B1743" s="91"/>
      <c r="C1743" s="76">
        <f>COUNT(Table89[[#This Row],[12-Month 
Follow-up Date]])</f>
        <v>0</v>
      </c>
      <c r="D1743" s="60"/>
      <c r="E1743" s="61"/>
      <c r="F1743" s="61"/>
      <c r="G1743" s="61"/>
      <c r="H1743" s="62"/>
      <c r="I1743" s="63"/>
      <c r="J1743" s="63"/>
      <c r="K1743" s="155"/>
    </row>
    <row r="1744" spans="1:11" x14ac:dyDescent="0.3">
      <c r="A1744" s="93"/>
      <c r="B1744" s="91"/>
      <c r="C1744" s="76">
        <f>COUNT(Table89[[#This Row],[12-Month 
Follow-up Date]])</f>
        <v>0</v>
      </c>
      <c r="D1744" s="60"/>
      <c r="E1744" s="61"/>
      <c r="F1744" s="61"/>
      <c r="G1744" s="61"/>
      <c r="H1744" s="62"/>
      <c r="I1744" s="63"/>
      <c r="J1744" s="63"/>
      <c r="K1744" s="155"/>
    </row>
    <row r="1745" spans="1:11" x14ac:dyDescent="0.3">
      <c r="A1745" s="93"/>
      <c r="B1745" s="91"/>
      <c r="C1745" s="76">
        <f>COUNT(Table89[[#This Row],[12-Month 
Follow-up Date]])</f>
        <v>0</v>
      </c>
      <c r="D1745" s="60"/>
      <c r="E1745" s="61"/>
      <c r="F1745" s="61"/>
      <c r="G1745" s="61"/>
      <c r="H1745" s="62"/>
      <c r="I1745" s="63"/>
      <c r="J1745" s="63"/>
      <c r="K1745" s="155"/>
    </row>
    <row r="1746" spans="1:11" x14ac:dyDescent="0.3">
      <c r="A1746" s="93"/>
      <c r="B1746" s="91"/>
      <c r="C1746" s="76">
        <f>COUNT(Table89[[#This Row],[12-Month 
Follow-up Date]])</f>
        <v>0</v>
      </c>
      <c r="D1746" s="60"/>
      <c r="E1746" s="61"/>
      <c r="F1746" s="61"/>
      <c r="G1746" s="61"/>
      <c r="H1746" s="62"/>
      <c r="I1746" s="63"/>
      <c r="J1746" s="63"/>
      <c r="K1746" s="155"/>
    </row>
    <row r="1747" spans="1:11" x14ac:dyDescent="0.3">
      <c r="A1747" s="93"/>
      <c r="B1747" s="91"/>
      <c r="C1747" s="76">
        <f>COUNT(Table89[[#This Row],[12-Month 
Follow-up Date]])</f>
        <v>0</v>
      </c>
      <c r="D1747" s="60"/>
      <c r="E1747" s="61"/>
      <c r="F1747" s="61"/>
      <c r="G1747" s="61"/>
      <c r="H1747" s="62"/>
      <c r="I1747" s="63"/>
      <c r="J1747" s="63"/>
      <c r="K1747" s="155"/>
    </row>
    <row r="1748" spans="1:11" x14ac:dyDescent="0.3">
      <c r="A1748" s="93"/>
      <c r="B1748" s="91"/>
      <c r="C1748" s="76">
        <f>COUNT(Table89[[#This Row],[12-Month 
Follow-up Date]])</f>
        <v>0</v>
      </c>
      <c r="D1748" s="60"/>
      <c r="E1748" s="61"/>
      <c r="F1748" s="61"/>
      <c r="G1748" s="61"/>
      <c r="H1748" s="62"/>
      <c r="I1748" s="63"/>
      <c r="J1748" s="63"/>
      <c r="K1748" s="155"/>
    </row>
    <row r="1749" spans="1:11" x14ac:dyDescent="0.3">
      <c r="A1749" s="93"/>
      <c r="B1749" s="91"/>
      <c r="C1749" s="76">
        <f>COUNT(Table89[[#This Row],[12-Month 
Follow-up Date]])</f>
        <v>0</v>
      </c>
      <c r="D1749" s="60"/>
      <c r="E1749" s="61"/>
      <c r="F1749" s="61"/>
      <c r="G1749" s="61"/>
      <c r="H1749" s="62"/>
      <c r="I1749" s="63"/>
      <c r="J1749" s="63"/>
      <c r="K1749" s="155"/>
    </row>
    <row r="1750" spans="1:11" x14ac:dyDescent="0.3">
      <c r="A1750" s="93"/>
      <c r="B1750" s="91"/>
      <c r="C1750" s="76">
        <f>COUNT(Table89[[#This Row],[12-Month 
Follow-up Date]])</f>
        <v>0</v>
      </c>
      <c r="D1750" s="60"/>
      <c r="E1750" s="61"/>
      <c r="F1750" s="61"/>
      <c r="G1750" s="61"/>
      <c r="H1750" s="62"/>
      <c r="I1750" s="63"/>
      <c r="J1750" s="63"/>
      <c r="K1750" s="155"/>
    </row>
    <row r="1751" spans="1:11" x14ac:dyDescent="0.3">
      <c r="A1751" s="93"/>
      <c r="B1751" s="91"/>
      <c r="C1751" s="76">
        <f>COUNT(Table89[[#This Row],[12-Month 
Follow-up Date]])</f>
        <v>0</v>
      </c>
      <c r="D1751" s="60"/>
      <c r="E1751" s="61"/>
      <c r="F1751" s="61"/>
      <c r="G1751" s="61"/>
      <c r="H1751" s="62"/>
      <c r="I1751" s="63"/>
      <c r="J1751" s="63"/>
      <c r="K1751" s="155"/>
    </row>
    <row r="1752" spans="1:11" x14ac:dyDescent="0.3">
      <c r="A1752" s="93"/>
      <c r="B1752" s="91"/>
      <c r="C1752" s="76">
        <f>COUNT(Table89[[#This Row],[12-Month 
Follow-up Date]])</f>
        <v>0</v>
      </c>
      <c r="D1752" s="60"/>
      <c r="E1752" s="61"/>
      <c r="F1752" s="61"/>
      <c r="G1752" s="61"/>
      <c r="H1752" s="62"/>
      <c r="I1752" s="63"/>
      <c r="J1752" s="63"/>
      <c r="K1752" s="155"/>
    </row>
    <row r="1753" spans="1:11" x14ac:dyDescent="0.3">
      <c r="A1753" s="93"/>
      <c r="B1753" s="91"/>
      <c r="C1753" s="76">
        <f>COUNT(Table89[[#This Row],[12-Month 
Follow-up Date]])</f>
        <v>0</v>
      </c>
      <c r="D1753" s="60"/>
      <c r="E1753" s="61"/>
      <c r="F1753" s="61"/>
      <c r="G1753" s="61"/>
      <c r="H1753" s="62"/>
      <c r="I1753" s="63"/>
      <c r="J1753" s="63"/>
      <c r="K1753" s="155"/>
    </row>
    <row r="1754" spans="1:11" x14ac:dyDescent="0.3">
      <c r="A1754" s="93"/>
      <c r="B1754" s="91"/>
      <c r="C1754" s="76">
        <f>COUNT(Table89[[#This Row],[12-Month 
Follow-up Date]])</f>
        <v>0</v>
      </c>
      <c r="D1754" s="60"/>
      <c r="E1754" s="61"/>
      <c r="F1754" s="61"/>
      <c r="G1754" s="61"/>
      <c r="H1754" s="62"/>
      <c r="I1754" s="63"/>
      <c r="J1754" s="63"/>
      <c r="K1754" s="155"/>
    </row>
    <row r="1755" spans="1:11" x14ac:dyDescent="0.3">
      <c r="A1755" s="93"/>
      <c r="B1755" s="91"/>
      <c r="C1755" s="76">
        <f>COUNT(Table89[[#This Row],[12-Month 
Follow-up Date]])</f>
        <v>0</v>
      </c>
      <c r="D1755" s="60"/>
      <c r="E1755" s="61"/>
      <c r="F1755" s="61"/>
      <c r="G1755" s="61"/>
      <c r="H1755" s="62"/>
      <c r="I1755" s="63"/>
      <c r="J1755" s="63"/>
      <c r="K1755" s="155"/>
    </row>
    <row r="1756" spans="1:11" x14ac:dyDescent="0.3">
      <c r="A1756" s="93"/>
      <c r="B1756" s="91"/>
      <c r="C1756" s="76">
        <f>COUNT(Table89[[#This Row],[12-Month 
Follow-up Date]])</f>
        <v>0</v>
      </c>
      <c r="D1756" s="60"/>
      <c r="E1756" s="61"/>
      <c r="F1756" s="61"/>
      <c r="G1756" s="61"/>
      <c r="H1756" s="62"/>
      <c r="I1756" s="63"/>
      <c r="J1756" s="63"/>
      <c r="K1756" s="155"/>
    </row>
    <row r="1757" spans="1:11" x14ac:dyDescent="0.3">
      <c r="A1757" s="93"/>
      <c r="B1757" s="91"/>
      <c r="C1757" s="76">
        <f>COUNT(Table89[[#This Row],[12-Month 
Follow-up Date]])</f>
        <v>0</v>
      </c>
      <c r="D1757" s="60"/>
      <c r="E1757" s="61"/>
      <c r="F1757" s="61"/>
      <c r="G1757" s="61"/>
      <c r="H1757" s="62"/>
      <c r="I1757" s="63"/>
      <c r="J1757" s="63"/>
      <c r="K1757" s="155"/>
    </row>
    <row r="1758" spans="1:11" x14ac:dyDescent="0.3">
      <c r="A1758" s="93"/>
      <c r="B1758" s="91"/>
      <c r="C1758" s="76">
        <f>COUNT(Table89[[#This Row],[12-Month 
Follow-up Date]])</f>
        <v>0</v>
      </c>
      <c r="D1758" s="60"/>
      <c r="E1758" s="61"/>
      <c r="F1758" s="61"/>
      <c r="G1758" s="61"/>
      <c r="H1758" s="62"/>
      <c r="I1758" s="63"/>
      <c r="J1758" s="63"/>
      <c r="K1758" s="155"/>
    </row>
    <row r="1759" spans="1:11" x14ac:dyDescent="0.3">
      <c r="A1759" s="93"/>
      <c r="B1759" s="91"/>
      <c r="C1759" s="76">
        <f>COUNT(Table89[[#This Row],[12-Month 
Follow-up Date]])</f>
        <v>0</v>
      </c>
      <c r="D1759" s="60"/>
      <c r="E1759" s="61"/>
      <c r="F1759" s="61"/>
      <c r="G1759" s="61"/>
      <c r="H1759" s="62"/>
      <c r="I1759" s="63"/>
      <c r="J1759" s="63"/>
      <c r="K1759" s="155"/>
    </row>
    <row r="1760" spans="1:11" x14ac:dyDescent="0.3">
      <c r="A1760" s="93"/>
      <c r="B1760" s="91"/>
      <c r="C1760" s="76">
        <f>COUNT(Table89[[#This Row],[12-Month 
Follow-up Date]])</f>
        <v>0</v>
      </c>
      <c r="D1760" s="60"/>
      <c r="E1760" s="61"/>
      <c r="F1760" s="61"/>
      <c r="G1760" s="61"/>
      <c r="H1760" s="62"/>
      <c r="I1760" s="63"/>
      <c r="J1760" s="63"/>
      <c r="K1760" s="155"/>
    </row>
    <row r="1761" spans="1:11" x14ac:dyDescent="0.3">
      <c r="A1761" s="93"/>
      <c r="B1761" s="91"/>
      <c r="C1761" s="76">
        <f>COUNT(Table89[[#This Row],[12-Month 
Follow-up Date]])</f>
        <v>0</v>
      </c>
      <c r="D1761" s="60"/>
      <c r="E1761" s="61"/>
      <c r="F1761" s="61"/>
      <c r="G1761" s="61"/>
      <c r="H1761" s="62"/>
      <c r="I1761" s="63"/>
      <c r="J1761" s="63"/>
      <c r="K1761" s="155"/>
    </row>
    <row r="1762" spans="1:11" x14ac:dyDescent="0.3">
      <c r="A1762" s="93"/>
      <c r="B1762" s="91"/>
      <c r="C1762" s="76">
        <f>COUNT(Table89[[#This Row],[12-Month 
Follow-up Date]])</f>
        <v>0</v>
      </c>
      <c r="D1762" s="60"/>
      <c r="E1762" s="61"/>
      <c r="F1762" s="61"/>
      <c r="G1762" s="61"/>
      <c r="H1762" s="62"/>
      <c r="I1762" s="63"/>
      <c r="J1762" s="63"/>
      <c r="K1762" s="155"/>
    </row>
    <row r="1763" spans="1:11" x14ac:dyDescent="0.3">
      <c r="A1763" s="93"/>
      <c r="B1763" s="91"/>
      <c r="C1763" s="76">
        <f>COUNT(Table89[[#This Row],[12-Month 
Follow-up Date]])</f>
        <v>0</v>
      </c>
      <c r="D1763" s="60"/>
      <c r="E1763" s="61"/>
      <c r="F1763" s="61"/>
      <c r="G1763" s="61"/>
      <c r="H1763" s="62"/>
      <c r="I1763" s="63"/>
      <c r="J1763" s="63"/>
      <c r="K1763" s="155"/>
    </row>
    <row r="1764" spans="1:11" x14ac:dyDescent="0.3">
      <c r="A1764" s="93"/>
      <c r="B1764" s="91"/>
      <c r="C1764" s="76">
        <f>COUNT(Table89[[#This Row],[12-Month 
Follow-up Date]])</f>
        <v>0</v>
      </c>
      <c r="D1764" s="60"/>
      <c r="E1764" s="61"/>
      <c r="F1764" s="61"/>
      <c r="G1764" s="61"/>
      <c r="H1764" s="62"/>
      <c r="I1764" s="63"/>
      <c r="J1764" s="63"/>
      <c r="K1764" s="155"/>
    </row>
    <row r="1765" spans="1:11" x14ac:dyDescent="0.3">
      <c r="A1765" s="93"/>
      <c r="B1765" s="91"/>
      <c r="C1765" s="76">
        <f>COUNT(Table89[[#This Row],[12-Month 
Follow-up Date]])</f>
        <v>0</v>
      </c>
      <c r="D1765" s="60"/>
      <c r="E1765" s="61"/>
      <c r="F1765" s="61"/>
      <c r="G1765" s="61"/>
      <c r="H1765" s="62"/>
      <c r="I1765" s="63"/>
      <c r="J1765" s="63"/>
      <c r="K1765" s="155"/>
    </row>
    <row r="1766" spans="1:11" x14ac:dyDescent="0.3">
      <c r="A1766" s="93"/>
      <c r="B1766" s="91"/>
      <c r="C1766" s="76">
        <f>COUNT(Table89[[#This Row],[12-Month 
Follow-up Date]])</f>
        <v>0</v>
      </c>
      <c r="D1766" s="60"/>
      <c r="E1766" s="61"/>
      <c r="F1766" s="61"/>
      <c r="G1766" s="61"/>
      <c r="H1766" s="62"/>
      <c r="I1766" s="63"/>
      <c r="J1766" s="63"/>
      <c r="K1766" s="155"/>
    </row>
    <row r="1767" spans="1:11" x14ac:dyDescent="0.3">
      <c r="A1767" s="93"/>
      <c r="B1767" s="91"/>
      <c r="C1767" s="76">
        <f>COUNT(Table89[[#This Row],[12-Month 
Follow-up Date]])</f>
        <v>0</v>
      </c>
      <c r="D1767" s="60"/>
      <c r="E1767" s="61"/>
      <c r="F1767" s="61"/>
      <c r="G1767" s="61"/>
      <c r="H1767" s="62"/>
      <c r="I1767" s="63"/>
      <c r="J1767" s="63"/>
      <c r="K1767" s="155"/>
    </row>
    <row r="1768" spans="1:11" x14ac:dyDescent="0.3">
      <c r="A1768" s="93"/>
      <c r="B1768" s="91"/>
      <c r="C1768" s="76">
        <f>COUNT(Table89[[#This Row],[12-Month 
Follow-up Date]])</f>
        <v>0</v>
      </c>
      <c r="D1768" s="60"/>
      <c r="E1768" s="61"/>
      <c r="F1768" s="61"/>
      <c r="G1768" s="61"/>
      <c r="H1768" s="62"/>
      <c r="I1768" s="63"/>
      <c r="J1768" s="63"/>
      <c r="K1768" s="155"/>
    </row>
    <row r="1769" spans="1:11" x14ac:dyDescent="0.3">
      <c r="A1769" s="93"/>
      <c r="B1769" s="91"/>
      <c r="C1769" s="76">
        <f>COUNT(Table89[[#This Row],[12-Month 
Follow-up Date]])</f>
        <v>0</v>
      </c>
      <c r="D1769" s="60"/>
      <c r="E1769" s="61"/>
      <c r="F1769" s="61"/>
      <c r="G1769" s="61"/>
      <c r="H1769" s="62"/>
      <c r="I1769" s="63"/>
      <c r="J1769" s="63"/>
      <c r="K1769" s="155"/>
    </row>
    <row r="1770" spans="1:11" x14ac:dyDescent="0.3">
      <c r="A1770" s="93"/>
      <c r="B1770" s="91"/>
      <c r="C1770" s="76">
        <f>COUNT(Table89[[#This Row],[12-Month 
Follow-up Date]])</f>
        <v>0</v>
      </c>
      <c r="D1770" s="60"/>
      <c r="E1770" s="61"/>
      <c r="F1770" s="61"/>
      <c r="G1770" s="61"/>
      <c r="H1770" s="62"/>
      <c r="I1770" s="63"/>
      <c r="J1770" s="63"/>
      <c r="K1770" s="155"/>
    </row>
    <row r="1771" spans="1:11" x14ac:dyDescent="0.3">
      <c r="A1771" s="93"/>
      <c r="B1771" s="91"/>
      <c r="C1771" s="76">
        <f>COUNT(Table89[[#This Row],[12-Month 
Follow-up Date]])</f>
        <v>0</v>
      </c>
      <c r="D1771" s="60"/>
      <c r="E1771" s="61"/>
      <c r="F1771" s="61"/>
      <c r="G1771" s="61"/>
      <c r="H1771" s="62"/>
      <c r="I1771" s="63"/>
      <c r="J1771" s="63"/>
      <c r="K1771" s="155"/>
    </row>
    <row r="1772" spans="1:11" x14ac:dyDescent="0.3">
      <c r="A1772" s="93"/>
      <c r="B1772" s="91"/>
      <c r="C1772" s="76">
        <f>COUNT(Table89[[#This Row],[12-Month 
Follow-up Date]])</f>
        <v>0</v>
      </c>
      <c r="D1772" s="60"/>
      <c r="E1772" s="61"/>
      <c r="F1772" s="61"/>
      <c r="G1772" s="61"/>
      <c r="H1772" s="62"/>
      <c r="I1772" s="63"/>
      <c r="J1772" s="63"/>
      <c r="K1772" s="155"/>
    </row>
    <row r="1773" spans="1:11" x14ac:dyDescent="0.3">
      <c r="A1773" s="93"/>
      <c r="B1773" s="91"/>
      <c r="C1773" s="76">
        <f>COUNT(Table89[[#This Row],[12-Month 
Follow-up Date]])</f>
        <v>0</v>
      </c>
      <c r="D1773" s="60"/>
      <c r="E1773" s="61"/>
      <c r="F1773" s="61"/>
      <c r="G1773" s="61"/>
      <c r="H1773" s="62"/>
      <c r="I1773" s="63"/>
      <c r="J1773" s="63"/>
      <c r="K1773" s="155"/>
    </row>
    <row r="1774" spans="1:11" x14ac:dyDescent="0.3">
      <c r="A1774" s="93"/>
      <c r="B1774" s="91"/>
      <c r="C1774" s="76">
        <f>COUNT(Table89[[#This Row],[12-Month 
Follow-up Date]])</f>
        <v>0</v>
      </c>
      <c r="D1774" s="60"/>
      <c r="E1774" s="61"/>
      <c r="F1774" s="61"/>
      <c r="G1774" s="61"/>
      <c r="H1774" s="62"/>
      <c r="I1774" s="63"/>
      <c r="J1774" s="63"/>
      <c r="K1774" s="155"/>
    </row>
    <row r="1775" spans="1:11" x14ac:dyDescent="0.3">
      <c r="A1775" s="93"/>
      <c r="B1775" s="91"/>
      <c r="C1775" s="76">
        <f>COUNT(Table89[[#This Row],[12-Month 
Follow-up Date]])</f>
        <v>0</v>
      </c>
      <c r="D1775" s="60"/>
      <c r="E1775" s="61"/>
      <c r="F1775" s="61"/>
      <c r="G1775" s="61"/>
      <c r="H1775" s="62"/>
      <c r="I1775" s="63"/>
      <c r="J1775" s="63"/>
      <c r="K1775" s="155"/>
    </row>
    <row r="1776" spans="1:11" x14ac:dyDescent="0.3">
      <c r="A1776" s="93"/>
      <c r="B1776" s="91"/>
      <c r="C1776" s="76">
        <f>COUNT(Table89[[#This Row],[12-Month 
Follow-up Date]])</f>
        <v>0</v>
      </c>
      <c r="D1776" s="60"/>
      <c r="E1776" s="61"/>
      <c r="F1776" s="61"/>
      <c r="G1776" s="61"/>
      <c r="H1776" s="62"/>
      <c r="I1776" s="63"/>
      <c r="J1776" s="63"/>
      <c r="K1776" s="155"/>
    </row>
    <row r="1777" spans="1:11" x14ac:dyDescent="0.3">
      <c r="A1777" s="93"/>
      <c r="B1777" s="91"/>
      <c r="C1777" s="76">
        <f>COUNT(Table89[[#This Row],[12-Month 
Follow-up Date]])</f>
        <v>0</v>
      </c>
      <c r="D1777" s="60"/>
      <c r="E1777" s="61"/>
      <c r="F1777" s="61"/>
      <c r="G1777" s="61"/>
      <c r="H1777" s="62"/>
      <c r="I1777" s="63"/>
      <c r="J1777" s="63"/>
      <c r="K1777" s="155"/>
    </row>
    <row r="1778" spans="1:11" x14ac:dyDescent="0.3">
      <c r="A1778" s="93"/>
      <c r="B1778" s="91"/>
      <c r="C1778" s="76">
        <f>COUNT(Table89[[#This Row],[12-Month 
Follow-up Date]])</f>
        <v>0</v>
      </c>
      <c r="D1778" s="60"/>
      <c r="E1778" s="61"/>
      <c r="F1778" s="61"/>
      <c r="G1778" s="61"/>
      <c r="H1778" s="62"/>
      <c r="I1778" s="63"/>
      <c r="J1778" s="63"/>
      <c r="K1778" s="155"/>
    </row>
    <row r="1779" spans="1:11" x14ac:dyDescent="0.3">
      <c r="A1779" s="93"/>
      <c r="B1779" s="91"/>
      <c r="C1779" s="76">
        <f>COUNT(Table89[[#This Row],[12-Month 
Follow-up Date]])</f>
        <v>0</v>
      </c>
      <c r="D1779" s="60"/>
      <c r="E1779" s="61"/>
      <c r="F1779" s="61"/>
      <c r="G1779" s="61"/>
      <c r="H1779" s="62"/>
      <c r="I1779" s="63"/>
      <c r="J1779" s="63"/>
      <c r="K1779" s="155"/>
    </row>
    <row r="1780" spans="1:11" x14ac:dyDescent="0.3">
      <c r="A1780" s="93"/>
      <c r="B1780" s="91"/>
      <c r="C1780" s="76">
        <f>COUNT(Table89[[#This Row],[12-Month 
Follow-up Date]])</f>
        <v>0</v>
      </c>
      <c r="D1780" s="60"/>
      <c r="E1780" s="61"/>
      <c r="F1780" s="61"/>
      <c r="G1780" s="61"/>
      <c r="H1780" s="62"/>
      <c r="I1780" s="63"/>
      <c r="J1780" s="63"/>
      <c r="K1780" s="155"/>
    </row>
    <row r="1781" spans="1:11" x14ac:dyDescent="0.3">
      <c r="A1781" s="93"/>
      <c r="B1781" s="91"/>
      <c r="C1781" s="76">
        <f>COUNT(Table89[[#This Row],[12-Month 
Follow-up Date]])</f>
        <v>0</v>
      </c>
      <c r="D1781" s="60"/>
      <c r="E1781" s="61"/>
      <c r="F1781" s="61"/>
      <c r="G1781" s="61"/>
      <c r="H1781" s="62"/>
      <c r="I1781" s="63"/>
      <c r="J1781" s="63"/>
      <c r="K1781" s="155"/>
    </row>
    <row r="1782" spans="1:11" x14ac:dyDescent="0.3">
      <c r="A1782" s="93"/>
      <c r="B1782" s="91"/>
      <c r="C1782" s="76">
        <f>COUNT(Table89[[#This Row],[12-Month 
Follow-up Date]])</f>
        <v>0</v>
      </c>
      <c r="D1782" s="60"/>
      <c r="E1782" s="61"/>
      <c r="F1782" s="61"/>
      <c r="G1782" s="61"/>
      <c r="H1782" s="62"/>
      <c r="I1782" s="63"/>
      <c r="J1782" s="63"/>
      <c r="K1782" s="155"/>
    </row>
    <row r="1783" spans="1:11" x14ac:dyDescent="0.3">
      <c r="A1783" s="93"/>
      <c r="B1783" s="91"/>
      <c r="C1783" s="76">
        <f>COUNT(Table89[[#This Row],[12-Month 
Follow-up Date]])</f>
        <v>0</v>
      </c>
      <c r="D1783" s="60"/>
      <c r="E1783" s="61"/>
      <c r="F1783" s="61"/>
      <c r="G1783" s="61"/>
      <c r="H1783" s="62"/>
      <c r="I1783" s="63"/>
      <c r="J1783" s="63"/>
      <c r="K1783" s="155"/>
    </row>
    <row r="1784" spans="1:11" x14ac:dyDescent="0.3">
      <c r="A1784" s="93"/>
      <c r="B1784" s="91"/>
      <c r="C1784" s="76">
        <f>COUNT(Table89[[#This Row],[12-Month 
Follow-up Date]])</f>
        <v>0</v>
      </c>
      <c r="D1784" s="60"/>
      <c r="E1784" s="61"/>
      <c r="F1784" s="61"/>
      <c r="G1784" s="61"/>
      <c r="H1784" s="62"/>
      <c r="I1784" s="63"/>
      <c r="J1784" s="63"/>
      <c r="K1784" s="155"/>
    </row>
    <row r="1785" spans="1:11" x14ac:dyDescent="0.3">
      <c r="A1785" s="93"/>
      <c r="B1785" s="91"/>
      <c r="C1785" s="76">
        <f>COUNT(Table89[[#This Row],[12-Month 
Follow-up Date]])</f>
        <v>0</v>
      </c>
      <c r="D1785" s="60"/>
      <c r="E1785" s="61"/>
      <c r="F1785" s="61"/>
      <c r="G1785" s="61"/>
      <c r="H1785" s="62"/>
      <c r="I1785" s="63"/>
      <c r="J1785" s="63"/>
      <c r="K1785" s="155"/>
    </row>
    <row r="1786" spans="1:11" x14ac:dyDescent="0.3">
      <c r="A1786" s="93"/>
      <c r="B1786" s="91"/>
      <c r="C1786" s="76">
        <f>COUNT(Table89[[#This Row],[12-Month 
Follow-up Date]])</f>
        <v>0</v>
      </c>
      <c r="D1786" s="60"/>
      <c r="E1786" s="61"/>
      <c r="F1786" s="61"/>
      <c r="G1786" s="61"/>
      <c r="H1786" s="62"/>
      <c r="I1786" s="63"/>
      <c r="J1786" s="63"/>
      <c r="K1786" s="155"/>
    </row>
    <row r="1787" spans="1:11" x14ac:dyDescent="0.3">
      <c r="A1787" s="93"/>
      <c r="B1787" s="91"/>
      <c r="C1787" s="76">
        <f>COUNT(Table89[[#This Row],[12-Month 
Follow-up Date]])</f>
        <v>0</v>
      </c>
      <c r="D1787" s="60"/>
      <c r="E1787" s="61"/>
      <c r="F1787" s="61"/>
      <c r="G1787" s="61"/>
      <c r="H1787" s="62"/>
      <c r="I1787" s="63"/>
      <c r="J1787" s="63"/>
      <c r="K1787" s="155"/>
    </row>
    <row r="1788" spans="1:11" x14ac:dyDescent="0.3">
      <c r="A1788" s="93"/>
      <c r="B1788" s="91"/>
      <c r="C1788" s="76">
        <f>COUNT(Table89[[#This Row],[12-Month 
Follow-up Date]])</f>
        <v>0</v>
      </c>
      <c r="D1788" s="60"/>
      <c r="E1788" s="61"/>
      <c r="F1788" s="61"/>
      <c r="G1788" s="61"/>
      <c r="H1788" s="62"/>
      <c r="I1788" s="63"/>
      <c r="J1788" s="63"/>
      <c r="K1788" s="155"/>
    </row>
    <row r="1789" spans="1:11" x14ac:dyDescent="0.3">
      <c r="A1789" s="93"/>
      <c r="B1789" s="91"/>
      <c r="C1789" s="76">
        <f>COUNT(Table89[[#This Row],[12-Month 
Follow-up Date]])</f>
        <v>0</v>
      </c>
      <c r="D1789" s="60"/>
      <c r="E1789" s="61"/>
      <c r="F1789" s="61"/>
      <c r="G1789" s="61"/>
      <c r="H1789" s="62"/>
      <c r="I1789" s="63"/>
      <c r="J1789" s="63"/>
      <c r="K1789" s="155"/>
    </row>
    <row r="1790" spans="1:11" x14ac:dyDescent="0.3">
      <c r="A1790" s="93"/>
      <c r="B1790" s="91"/>
      <c r="C1790" s="76">
        <f>COUNT(Table89[[#This Row],[12-Month 
Follow-up Date]])</f>
        <v>0</v>
      </c>
      <c r="D1790" s="60"/>
      <c r="E1790" s="61"/>
      <c r="F1790" s="61"/>
      <c r="G1790" s="61"/>
      <c r="H1790" s="62"/>
      <c r="I1790" s="63"/>
      <c r="J1790" s="63"/>
      <c r="K1790" s="155"/>
    </row>
    <row r="1791" spans="1:11" x14ac:dyDescent="0.3">
      <c r="A1791" s="93"/>
      <c r="B1791" s="91"/>
      <c r="C1791" s="76">
        <f>COUNT(Table89[[#This Row],[12-Month 
Follow-up Date]])</f>
        <v>0</v>
      </c>
      <c r="D1791" s="60"/>
      <c r="E1791" s="61"/>
      <c r="F1791" s="61"/>
      <c r="G1791" s="61"/>
      <c r="H1791" s="62"/>
      <c r="I1791" s="63"/>
      <c r="J1791" s="63"/>
      <c r="K1791" s="155"/>
    </row>
    <row r="1792" spans="1:11" x14ac:dyDescent="0.3">
      <c r="A1792" s="93"/>
      <c r="B1792" s="91"/>
      <c r="C1792" s="76">
        <f>COUNT(Table89[[#This Row],[12-Month 
Follow-up Date]])</f>
        <v>0</v>
      </c>
      <c r="D1792" s="60"/>
      <c r="E1792" s="61"/>
      <c r="F1792" s="61"/>
      <c r="G1792" s="61"/>
      <c r="H1792" s="62"/>
      <c r="I1792" s="63"/>
      <c r="J1792" s="63"/>
      <c r="K1792" s="155"/>
    </row>
    <row r="1793" spans="1:11" x14ac:dyDescent="0.3">
      <c r="A1793" s="93"/>
      <c r="B1793" s="91"/>
      <c r="C1793" s="76">
        <f>COUNT(Table89[[#This Row],[12-Month 
Follow-up Date]])</f>
        <v>0</v>
      </c>
      <c r="D1793" s="60"/>
      <c r="E1793" s="61"/>
      <c r="F1793" s="61"/>
      <c r="G1793" s="61"/>
      <c r="H1793" s="62"/>
      <c r="I1793" s="63"/>
      <c r="J1793" s="63"/>
      <c r="K1793" s="155"/>
    </row>
    <row r="1794" spans="1:11" x14ac:dyDescent="0.3">
      <c r="A1794" s="93"/>
      <c r="B1794" s="91"/>
      <c r="C1794" s="76">
        <f>COUNT(Table89[[#This Row],[12-Month 
Follow-up Date]])</f>
        <v>0</v>
      </c>
      <c r="D1794" s="60"/>
      <c r="E1794" s="61"/>
      <c r="F1794" s="61"/>
      <c r="G1794" s="61"/>
      <c r="H1794" s="62"/>
      <c r="I1794" s="63"/>
      <c r="J1794" s="63"/>
      <c r="K1794" s="155"/>
    </row>
    <row r="1795" spans="1:11" x14ac:dyDescent="0.3">
      <c r="A1795" s="93"/>
      <c r="B1795" s="91"/>
      <c r="C1795" s="76">
        <f>COUNT(Table89[[#This Row],[12-Month 
Follow-up Date]])</f>
        <v>0</v>
      </c>
      <c r="D1795" s="60"/>
      <c r="E1795" s="61"/>
      <c r="F1795" s="61"/>
      <c r="G1795" s="61"/>
      <c r="H1795" s="62"/>
      <c r="I1795" s="63"/>
      <c r="J1795" s="63"/>
      <c r="K1795" s="155"/>
    </row>
    <row r="1796" spans="1:11" x14ac:dyDescent="0.3">
      <c r="A1796" s="93"/>
      <c r="B1796" s="91"/>
      <c r="C1796" s="76">
        <f>COUNT(Table89[[#This Row],[12-Month 
Follow-up Date]])</f>
        <v>0</v>
      </c>
      <c r="D1796" s="60"/>
      <c r="E1796" s="61"/>
      <c r="F1796" s="61"/>
      <c r="G1796" s="61"/>
      <c r="H1796" s="62"/>
      <c r="I1796" s="63"/>
      <c r="J1796" s="63"/>
      <c r="K1796" s="155"/>
    </row>
    <row r="1797" spans="1:11" x14ac:dyDescent="0.3">
      <c r="A1797" s="93"/>
      <c r="B1797" s="91"/>
      <c r="C1797" s="76">
        <f>COUNT(Table89[[#This Row],[12-Month 
Follow-up Date]])</f>
        <v>0</v>
      </c>
      <c r="D1797" s="60"/>
      <c r="E1797" s="61"/>
      <c r="F1797" s="61"/>
      <c r="G1797" s="61"/>
      <c r="H1797" s="62"/>
      <c r="I1797" s="63"/>
      <c r="J1797" s="63"/>
      <c r="K1797" s="155"/>
    </row>
    <row r="1798" spans="1:11" x14ac:dyDescent="0.3">
      <c r="A1798" s="93"/>
      <c r="B1798" s="91"/>
      <c r="C1798" s="76">
        <f>COUNT(Table89[[#This Row],[12-Month 
Follow-up Date]])</f>
        <v>0</v>
      </c>
      <c r="D1798" s="60"/>
      <c r="E1798" s="61"/>
      <c r="F1798" s="61"/>
      <c r="G1798" s="61"/>
      <c r="H1798" s="62"/>
      <c r="I1798" s="63"/>
      <c r="J1798" s="63"/>
      <c r="K1798" s="155"/>
    </row>
    <row r="1799" spans="1:11" x14ac:dyDescent="0.3">
      <c r="A1799" s="93"/>
      <c r="B1799" s="91"/>
      <c r="C1799" s="76">
        <f>COUNT(Table89[[#This Row],[12-Month 
Follow-up Date]])</f>
        <v>0</v>
      </c>
      <c r="D1799" s="60"/>
      <c r="E1799" s="61"/>
      <c r="F1799" s="61"/>
      <c r="G1799" s="61"/>
      <c r="H1799" s="62"/>
      <c r="I1799" s="63"/>
      <c r="J1799" s="63"/>
      <c r="K1799" s="155"/>
    </row>
    <row r="1800" spans="1:11" x14ac:dyDescent="0.3">
      <c r="A1800" s="93"/>
      <c r="B1800" s="91"/>
      <c r="C1800" s="76">
        <f>COUNT(Table89[[#This Row],[12-Month 
Follow-up Date]])</f>
        <v>0</v>
      </c>
      <c r="D1800" s="60"/>
      <c r="E1800" s="61"/>
      <c r="F1800" s="61"/>
      <c r="G1800" s="61"/>
      <c r="H1800" s="62"/>
      <c r="I1800" s="63"/>
      <c r="J1800" s="63"/>
      <c r="K1800" s="155"/>
    </row>
    <row r="1801" spans="1:11" x14ac:dyDescent="0.3">
      <c r="A1801" s="93"/>
      <c r="B1801" s="91"/>
      <c r="C1801" s="76">
        <f>COUNT(Table89[[#This Row],[12-Month 
Follow-up Date]])</f>
        <v>0</v>
      </c>
      <c r="D1801" s="60"/>
      <c r="E1801" s="61"/>
      <c r="F1801" s="61"/>
      <c r="G1801" s="61"/>
      <c r="H1801" s="62"/>
      <c r="I1801" s="63"/>
      <c r="J1801" s="63"/>
      <c r="K1801" s="155"/>
    </row>
    <row r="1802" spans="1:11" x14ac:dyDescent="0.3">
      <c r="A1802" s="93"/>
      <c r="B1802" s="91"/>
      <c r="C1802" s="76">
        <f>COUNT(Table89[[#This Row],[12-Month 
Follow-up Date]])</f>
        <v>0</v>
      </c>
      <c r="D1802" s="60"/>
      <c r="E1802" s="61"/>
      <c r="F1802" s="61"/>
      <c r="G1802" s="61"/>
      <c r="H1802" s="62"/>
      <c r="I1802" s="63"/>
      <c r="J1802" s="63"/>
      <c r="K1802" s="155"/>
    </row>
    <row r="1803" spans="1:11" x14ac:dyDescent="0.3">
      <c r="A1803" s="93"/>
      <c r="B1803" s="91"/>
      <c r="C1803" s="76">
        <f>COUNT(Table89[[#This Row],[12-Month 
Follow-up Date]])</f>
        <v>0</v>
      </c>
      <c r="D1803" s="60"/>
      <c r="E1803" s="61"/>
      <c r="F1803" s="61"/>
      <c r="G1803" s="61"/>
      <c r="H1803" s="62"/>
      <c r="I1803" s="63"/>
      <c r="J1803" s="63"/>
      <c r="K1803" s="155"/>
    </row>
    <row r="1804" spans="1:11" x14ac:dyDescent="0.3">
      <c r="A1804" s="93"/>
      <c r="B1804" s="91"/>
      <c r="C1804" s="76">
        <f>COUNT(Table89[[#This Row],[12-Month 
Follow-up Date]])</f>
        <v>0</v>
      </c>
      <c r="D1804" s="60"/>
      <c r="E1804" s="61"/>
      <c r="F1804" s="61"/>
      <c r="G1804" s="61"/>
      <c r="H1804" s="62"/>
      <c r="I1804" s="63"/>
      <c r="J1804" s="63"/>
      <c r="K1804" s="155"/>
    </row>
    <row r="1805" spans="1:11" x14ac:dyDescent="0.3">
      <c r="A1805" s="93"/>
      <c r="B1805" s="91"/>
      <c r="C1805" s="76">
        <f>COUNT(Table89[[#This Row],[12-Month 
Follow-up Date]])</f>
        <v>0</v>
      </c>
      <c r="D1805" s="60"/>
      <c r="E1805" s="61"/>
      <c r="F1805" s="61"/>
      <c r="G1805" s="61"/>
      <c r="H1805" s="62"/>
      <c r="I1805" s="63"/>
      <c r="J1805" s="63"/>
      <c r="K1805" s="155"/>
    </row>
    <row r="1806" spans="1:11" x14ac:dyDescent="0.3">
      <c r="A1806" s="93"/>
      <c r="B1806" s="91"/>
      <c r="C1806" s="76">
        <f>COUNT(Table89[[#This Row],[12-Month 
Follow-up Date]])</f>
        <v>0</v>
      </c>
      <c r="D1806" s="60"/>
      <c r="E1806" s="61"/>
      <c r="F1806" s="61"/>
      <c r="G1806" s="61"/>
      <c r="H1806" s="62"/>
      <c r="I1806" s="63"/>
      <c r="J1806" s="63"/>
      <c r="K1806" s="155"/>
    </row>
    <row r="1807" spans="1:11" x14ac:dyDescent="0.3">
      <c r="A1807" s="93"/>
      <c r="B1807" s="91"/>
      <c r="C1807" s="76">
        <f>COUNT(Table89[[#This Row],[12-Month 
Follow-up Date]])</f>
        <v>0</v>
      </c>
      <c r="D1807" s="60"/>
      <c r="E1807" s="61"/>
      <c r="F1807" s="61"/>
      <c r="G1807" s="61"/>
      <c r="H1807" s="62"/>
      <c r="I1807" s="63"/>
      <c r="J1807" s="63"/>
      <c r="K1807" s="155"/>
    </row>
    <row r="1808" spans="1:11" x14ac:dyDescent="0.3">
      <c r="A1808" s="93"/>
      <c r="B1808" s="91"/>
      <c r="C1808" s="76">
        <f>COUNT(Table89[[#This Row],[12-Month 
Follow-up Date]])</f>
        <v>0</v>
      </c>
      <c r="D1808" s="60"/>
      <c r="E1808" s="61"/>
      <c r="F1808" s="61"/>
      <c r="G1808" s="61"/>
      <c r="H1808" s="62"/>
      <c r="I1808" s="63"/>
      <c r="J1808" s="63"/>
      <c r="K1808" s="155"/>
    </row>
    <row r="1809" spans="1:11" x14ac:dyDescent="0.3">
      <c r="A1809" s="93"/>
      <c r="B1809" s="91"/>
      <c r="C1809" s="76">
        <f>COUNT(Table89[[#This Row],[12-Month 
Follow-up Date]])</f>
        <v>0</v>
      </c>
      <c r="D1809" s="60"/>
      <c r="E1809" s="61"/>
      <c r="F1809" s="61"/>
      <c r="G1809" s="61"/>
      <c r="H1809" s="62"/>
      <c r="I1809" s="63"/>
      <c r="J1809" s="63"/>
      <c r="K1809" s="155"/>
    </row>
    <row r="1810" spans="1:11" x14ac:dyDescent="0.3">
      <c r="A1810" s="93"/>
      <c r="B1810" s="91"/>
      <c r="C1810" s="76">
        <f>COUNT(Table89[[#This Row],[12-Month 
Follow-up Date]])</f>
        <v>0</v>
      </c>
      <c r="D1810" s="60"/>
      <c r="E1810" s="61"/>
      <c r="F1810" s="61"/>
      <c r="G1810" s="61"/>
      <c r="H1810" s="62"/>
      <c r="I1810" s="63"/>
      <c r="J1810" s="63"/>
      <c r="K1810" s="155"/>
    </row>
    <row r="1811" spans="1:11" x14ac:dyDescent="0.3">
      <c r="A1811" s="93"/>
      <c r="B1811" s="91"/>
      <c r="C1811" s="76">
        <f>COUNT(Table89[[#This Row],[12-Month 
Follow-up Date]])</f>
        <v>0</v>
      </c>
      <c r="D1811" s="60"/>
      <c r="E1811" s="61"/>
      <c r="F1811" s="61"/>
      <c r="G1811" s="61"/>
      <c r="H1811" s="62"/>
      <c r="I1811" s="63"/>
      <c r="J1811" s="63"/>
      <c r="K1811" s="155"/>
    </row>
    <row r="1812" spans="1:11" x14ac:dyDescent="0.3">
      <c r="A1812" s="93"/>
      <c r="B1812" s="91"/>
      <c r="C1812" s="76">
        <f>COUNT(Table89[[#This Row],[12-Month 
Follow-up Date]])</f>
        <v>0</v>
      </c>
      <c r="D1812" s="60"/>
      <c r="E1812" s="61"/>
      <c r="F1812" s="61"/>
      <c r="G1812" s="61"/>
      <c r="H1812" s="62"/>
      <c r="I1812" s="63"/>
      <c r="J1812" s="63"/>
      <c r="K1812" s="155"/>
    </row>
    <row r="1813" spans="1:11" x14ac:dyDescent="0.3">
      <c r="A1813" s="93"/>
      <c r="B1813" s="91"/>
      <c r="C1813" s="76">
        <f>COUNT(Table89[[#This Row],[12-Month 
Follow-up Date]])</f>
        <v>0</v>
      </c>
      <c r="D1813" s="60"/>
      <c r="E1813" s="61"/>
      <c r="F1813" s="61"/>
      <c r="G1813" s="61"/>
      <c r="H1813" s="62"/>
      <c r="I1813" s="63"/>
      <c r="J1813" s="63"/>
      <c r="K1813" s="155"/>
    </row>
    <row r="1814" spans="1:11" x14ac:dyDescent="0.3">
      <c r="A1814" s="93"/>
      <c r="B1814" s="91"/>
      <c r="C1814" s="76">
        <f>COUNT(Table89[[#This Row],[12-Month 
Follow-up Date]])</f>
        <v>0</v>
      </c>
      <c r="D1814" s="60"/>
      <c r="E1814" s="61"/>
      <c r="F1814" s="61"/>
      <c r="G1814" s="61"/>
      <c r="H1814" s="62"/>
      <c r="I1814" s="63"/>
      <c r="J1814" s="63"/>
      <c r="K1814" s="155"/>
    </row>
    <row r="1815" spans="1:11" x14ac:dyDescent="0.3">
      <c r="A1815" s="93"/>
      <c r="B1815" s="91"/>
      <c r="C1815" s="76">
        <f>COUNT(Table89[[#This Row],[12-Month 
Follow-up Date]])</f>
        <v>0</v>
      </c>
      <c r="D1815" s="60"/>
      <c r="E1815" s="61"/>
      <c r="F1815" s="61"/>
      <c r="G1815" s="61"/>
      <c r="H1815" s="62"/>
      <c r="I1815" s="63"/>
      <c r="J1815" s="63"/>
      <c r="K1815" s="155"/>
    </row>
    <row r="1816" spans="1:11" x14ac:dyDescent="0.3">
      <c r="A1816" s="93"/>
      <c r="B1816" s="91"/>
      <c r="C1816" s="76">
        <f>COUNT(Table89[[#This Row],[12-Month 
Follow-up Date]])</f>
        <v>0</v>
      </c>
      <c r="D1816" s="60"/>
      <c r="E1816" s="61"/>
      <c r="F1816" s="61"/>
      <c r="G1816" s="61"/>
      <c r="H1816" s="62"/>
      <c r="I1816" s="63"/>
      <c r="J1816" s="63"/>
      <c r="K1816" s="155"/>
    </row>
    <row r="1817" spans="1:11" x14ac:dyDescent="0.3">
      <c r="A1817" s="93"/>
      <c r="B1817" s="91"/>
      <c r="C1817" s="76">
        <f>COUNT(Table89[[#This Row],[12-Month 
Follow-up Date]])</f>
        <v>0</v>
      </c>
      <c r="D1817" s="60"/>
      <c r="E1817" s="61"/>
      <c r="F1817" s="61"/>
      <c r="G1817" s="61"/>
      <c r="H1817" s="62"/>
      <c r="I1817" s="63"/>
      <c r="J1817" s="63"/>
      <c r="K1817" s="155"/>
    </row>
    <row r="1818" spans="1:11" x14ac:dyDescent="0.3">
      <c r="A1818" s="93"/>
      <c r="B1818" s="91"/>
      <c r="C1818" s="76">
        <f>COUNT(Table89[[#This Row],[12-Month 
Follow-up Date]])</f>
        <v>0</v>
      </c>
      <c r="D1818" s="60"/>
      <c r="E1818" s="61"/>
      <c r="F1818" s="61"/>
      <c r="G1818" s="61"/>
      <c r="H1818" s="62"/>
      <c r="I1818" s="63"/>
      <c r="J1818" s="63"/>
      <c r="K1818" s="155"/>
    </row>
    <row r="1819" spans="1:11" x14ac:dyDescent="0.3">
      <c r="A1819" s="93"/>
      <c r="B1819" s="91"/>
      <c r="C1819" s="76">
        <f>COUNT(Table89[[#This Row],[12-Month 
Follow-up Date]])</f>
        <v>0</v>
      </c>
      <c r="D1819" s="60"/>
      <c r="E1819" s="61"/>
      <c r="F1819" s="61"/>
      <c r="G1819" s="61"/>
      <c r="H1819" s="62"/>
      <c r="I1819" s="63"/>
      <c r="J1819" s="63"/>
      <c r="K1819" s="155"/>
    </row>
    <row r="1820" spans="1:11" x14ac:dyDescent="0.3">
      <c r="A1820" s="93"/>
      <c r="B1820" s="91"/>
      <c r="C1820" s="76">
        <f>COUNT(Table89[[#This Row],[12-Month 
Follow-up Date]])</f>
        <v>0</v>
      </c>
      <c r="D1820" s="60"/>
      <c r="E1820" s="61"/>
      <c r="F1820" s="61"/>
      <c r="G1820" s="61"/>
      <c r="H1820" s="62"/>
      <c r="I1820" s="63"/>
      <c r="J1820" s="63"/>
      <c r="K1820" s="155"/>
    </row>
    <row r="1821" spans="1:11" x14ac:dyDescent="0.3">
      <c r="A1821" s="93"/>
      <c r="B1821" s="91"/>
      <c r="C1821" s="76">
        <f>COUNT(Table89[[#This Row],[12-Month 
Follow-up Date]])</f>
        <v>0</v>
      </c>
      <c r="D1821" s="60"/>
      <c r="E1821" s="61"/>
      <c r="F1821" s="61"/>
      <c r="G1821" s="61"/>
      <c r="H1821" s="62"/>
      <c r="I1821" s="63"/>
      <c r="J1821" s="63"/>
      <c r="K1821" s="155"/>
    </row>
    <row r="1822" spans="1:11" x14ac:dyDescent="0.3">
      <c r="A1822" s="93"/>
      <c r="B1822" s="91"/>
      <c r="C1822" s="76">
        <f>COUNT(Table89[[#This Row],[12-Month 
Follow-up Date]])</f>
        <v>0</v>
      </c>
      <c r="D1822" s="60"/>
      <c r="E1822" s="61"/>
      <c r="F1822" s="61"/>
      <c r="G1822" s="61"/>
      <c r="H1822" s="62"/>
      <c r="I1822" s="63"/>
      <c r="J1822" s="63"/>
      <c r="K1822" s="155"/>
    </row>
    <row r="1823" spans="1:11" x14ac:dyDescent="0.3">
      <c r="A1823" s="93"/>
      <c r="B1823" s="91"/>
      <c r="C1823" s="76">
        <f>COUNT(Table89[[#This Row],[12-Month 
Follow-up Date]])</f>
        <v>0</v>
      </c>
      <c r="D1823" s="60"/>
      <c r="E1823" s="61"/>
      <c r="F1823" s="61"/>
      <c r="G1823" s="61"/>
      <c r="H1823" s="62"/>
      <c r="I1823" s="63"/>
      <c r="J1823" s="63"/>
      <c r="K1823" s="155"/>
    </row>
    <row r="1824" spans="1:11" x14ac:dyDescent="0.3">
      <c r="A1824" s="93"/>
      <c r="B1824" s="91"/>
      <c r="C1824" s="76">
        <f>COUNT(Table89[[#This Row],[12-Month 
Follow-up Date]])</f>
        <v>0</v>
      </c>
      <c r="D1824" s="60"/>
      <c r="E1824" s="61"/>
      <c r="F1824" s="61"/>
      <c r="G1824" s="61"/>
      <c r="H1824" s="62"/>
      <c r="I1824" s="63"/>
      <c r="J1824" s="63"/>
      <c r="K1824" s="155"/>
    </row>
    <row r="1825" spans="1:11" x14ac:dyDescent="0.3">
      <c r="A1825" s="93"/>
      <c r="B1825" s="91"/>
      <c r="C1825" s="76">
        <f>COUNT(Table89[[#This Row],[12-Month 
Follow-up Date]])</f>
        <v>0</v>
      </c>
      <c r="D1825" s="60"/>
      <c r="E1825" s="61"/>
      <c r="F1825" s="61"/>
      <c r="G1825" s="61"/>
      <c r="H1825" s="62"/>
      <c r="I1825" s="63"/>
      <c r="J1825" s="63"/>
      <c r="K1825" s="155"/>
    </row>
    <row r="1826" spans="1:11" x14ac:dyDescent="0.3">
      <c r="A1826" s="93"/>
      <c r="B1826" s="91"/>
      <c r="C1826" s="76">
        <f>COUNT(Table89[[#This Row],[12-Month 
Follow-up Date]])</f>
        <v>0</v>
      </c>
      <c r="D1826" s="60"/>
      <c r="E1826" s="61"/>
      <c r="F1826" s="61"/>
      <c r="G1826" s="61"/>
      <c r="H1826" s="62"/>
      <c r="I1826" s="63"/>
      <c r="J1826" s="63"/>
      <c r="K1826" s="155"/>
    </row>
    <row r="1827" spans="1:11" x14ac:dyDescent="0.3">
      <c r="A1827" s="93"/>
      <c r="B1827" s="91"/>
      <c r="C1827" s="76">
        <f>COUNT(Table89[[#This Row],[12-Month 
Follow-up Date]])</f>
        <v>0</v>
      </c>
      <c r="D1827" s="60"/>
      <c r="E1827" s="61"/>
      <c r="F1827" s="61"/>
      <c r="G1827" s="61"/>
      <c r="H1827" s="62"/>
      <c r="I1827" s="63"/>
      <c r="J1827" s="63"/>
      <c r="K1827" s="155"/>
    </row>
    <row r="1828" spans="1:11" x14ac:dyDescent="0.3">
      <c r="A1828" s="93"/>
      <c r="B1828" s="91"/>
      <c r="C1828" s="76">
        <f>COUNT(Table89[[#This Row],[12-Month 
Follow-up Date]])</f>
        <v>0</v>
      </c>
      <c r="D1828" s="60"/>
      <c r="E1828" s="61"/>
      <c r="F1828" s="61"/>
      <c r="G1828" s="61"/>
      <c r="H1828" s="62"/>
      <c r="I1828" s="63"/>
      <c r="J1828" s="63"/>
      <c r="K1828" s="155"/>
    </row>
    <row r="1829" spans="1:11" x14ac:dyDescent="0.3">
      <c r="A1829" s="93"/>
      <c r="B1829" s="91"/>
      <c r="C1829" s="76">
        <f>COUNT(Table89[[#This Row],[12-Month 
Follow-up Date]])</f>
        <v>0</v>
      </c>
      <c r="D1829" s="60"/>
      <c r="E1829" s="61"/>
      <c r="F1829" s="61"/>
      <c r="G1829" s="61"/>
      <c r="H1829" s="62"/>
      <c r="I1829" s="63"/>
      <c r="J1829" s="63"/>
      <c r="K1829" s="155"/>
    </row>
    <row r="1830" spans="1:11" x14ac:dyDescent="0.3">
      <c r="A1830" s="93"/>
      <c r="B1830" s="91"/>
      <c r="C1830" s="76">
        <f>COUNT(Table89[[#This Row],[12-Month 
Follow-up Date]])</f>
        <v>0</v>
      </c>
      <c r="D1830" s="60"/>
      <c r="E1830" s="61"/>
      <c r="F1830" s="61"/>
      <c r="G1830" s="61"/>
      <c r="H1830" s="62"/>
      <c r="I1830" s="63"/>
      <c r="J1830" s="63"/>
      <c r="K1830" s="155"/>
    </row>
    <row r="1831" spans="1:11" x14ac:dyDescent="0.3">
      <c r="A1831" s="93"/>
      <c r="B1831" s="91"/>
      <c r="C1831" s="76">
        <f>COUNT(Table89[[#This Row],[12-Month 
Follow-up Date]])</f>
        <v>0</v>
      </c>
      <c r="D1831" s="60"/>
      <c r="E1831" s="61"/>
      <c r="F1831" s="61"/>
      <c r="G1831" s="61"/>
      <c r="H1831" s="62"/>
      <c r="I1831" s="63"/>
      <c r="J1831" s="63"/>
      <c r="K1831" s="155"/>
    </row>
    <row r="1832" spans="1:11" x14ac:dyDescent="0.3">
      <c r="A1832" s="93"/>
      <c r="B1832" s="91"/>
      <c r="C1832" s="76">
        <f>COUNT(Table89[[#This Row],[12-Month 
Follow-up Date]])</f>
        <v>0</v>
      </c>
      <c r="D1832" s="60"/>
      <c r="E1832" s="61"/>
      <c r="F1832" s="61"/>
      <c r="G1832" s="61"/>
      <c r="H1832" s="62"/>
      <c r="I1832" s="63"/>
      <c r="J1832" s="63"/>
      <c r="K1832" s="155"/>
    </row>
    <row r="1833" spans="1:11" x14ac:dyDescent="0.3">
      <c r="A1833" s="93"/>
      <c r="B1833" s="91"/>
      <c r="C1833" s="76">
        <f>COUNT(Table89[[#This Row],[12-Month 
Follow-up Date]])</f>
        <v>0</v>
      </c>
      <c r="D1833" s="60"/>
      <c r="E1833" s="61"/>
      <c r="F1833" s="61"/>
      <c r="G1833" s="61"/>
      <c r="H1833" s="62"/>
      <c r="I1833" s="63"/>
      <c r="J1833" s="63"/>
      <c r="K1833" s="155"/>
    </row>
    <row r="1834" spans="1:11" x14ac:dyDescent="0.3">
      <c r="A1834" s="93"/>
      <c r="B1834" s="91"/>
      <c r="C1834" s="76">
        <f>COUNT(Table89[[#This Row],[12-Month 
Follow-up Date]])</f>
        <v>0</v>
      </c>
      <c r="D1834" s="60"/>
      <c r="E1834" s="61"/>
      <c r="F1834" s="61"/>
      <c r="G1834" s="61"/>
      <c r="H1834" s="62"/>
      <c r="I1834" s="63"/>
      <c r="J1834" s="63"/>
      <c r="K1834" s="155"/>
    </row>
    <row r="1835" spans="1:11" x14ac:dyDescent="0.3">
      <c r="A1835" s="93"/>
      <c r="B1835" s="91"/>
      <c r="C1835" s="76">
        <f>COUNT(Table89[[#This Row],[12-Month 
Follow-up Date]])</f>
        <v>0</v>
      </c>
      <c r="D1835" s="60"/>
      <c r="E1835" s="61"/>
      <c r="F1835" s="61"/>
      <c r="G1835" s="61"/>
      <c r="H1835" s="62"/>
      <c r="I1835" s="63"/>
      <c r="J1835" s="63"/>
      <c r="K1835" s="155"/>
    </row>
    <row r="1836" spans="1:11" x14ac:dyDescent="0.3">
      <c r="A1836" s="93"/>
      <c r="B1836" s="91"/>
      <c r="C1836" s="76">
        <f>COUNT(Table89[[#This Row],[12-Month 
Follow-up Date]])</f>
        <v>0</v>
      </c>
      <c r="D1836" s="60"/>
      <c r="E1836" s="61"/>
      <c r="F1836" s="61"/>
      <c r="G1836" s="61"/>
      <c r="H1836" s="62"/>
      <c r="I1836" s="63"/>
      <c r="J1836" s="63"/>
      <c r="K1836" s="155"/>
    </row>
    <row r="1837" spans="1:11" x14ac:dyDescent="0.3">
      <c r="A1837" s="93"/>
      <c r="B1837" s="91"/>
      <c r="C1837" s="76">
        <f>COUNT(Table89[[#This Row],[12-Month 
Follow-up Date]])</f>
        <v>0</v>
      </c>
      <c r="D1837" s="60"/>
      <c r="E1837" s="61"/>
      <c r="F1837" s="61"/>
      <c r="G1837" s="61"/>
      <c r="H1837" s="62"/>
      <c r="I1837" s="63"/>
      <c r="J1837" s="63"/>
      <c r="K1837" s="155"/>
    </row>
    <row r="1838" spans="1:11" x14ac:dyDescent="0.3">
      <c r="A1838" s="93"/>
      <c r="B1838" s="91"/>
      <c r="C1838" s="76">
        <f>COUNT(Table89[[#This Row],[12-Month 
Follow-up Date]])</f>
        <v>0</v>
      </c>
      <c r="D1838" s="60"/>
      <c r="E1838" s="61"/>
      <c r="F1838" s="61"/>
      <c r="G1838" s="61"/>
      <c r="H1838" s="62"/>
      <c r="I1838" s="63"/>
      <c r="J1838" s="63"/>
      <c r="K1838" s="155"/>
    </row>
    <row r="1839" spans="1:11" x14ac:dyDescent="0.3">
      <c r="A1839" s="93"/>
      <c r="B1839" s="91"/>
      <c r="C1839" s="76">
        <f>COUNT(Table89[[#This Row],[12-Month 
Follow-up Date]])</f>
        <v>0</v>
      </c>
      <c r="D1839" s="60"/>
      <c r="E1839" s="61"/>
      <c r="F1839" s="61"/>
      <c r="G1839" s="61"/>
      <c r="H1839" s="62"/>
      <c r="I1839" s="63"/>
      <c r="J1839" s="63"/>
      <c r="K1839" s="155"/>
    </row>
    <row r="1840" spans="1:11" x14ac:dyDescent="0.3">
      <c r="A1840" s="93"/>
      <c r="B1840" s="91"/>
      <c r="C1840" s="76">
        <f>COUNT(Table89[[#This Row],[12-Month 
Follow-up Date]])</f>
        <v>0</v>
      </c>
      <c r="D1840" s="60"/>
      <c r="E1840" s="61"/>
      <c r="F1840" s="61"/>
      <c r="G1840" s="61"/>
      <c r="H1840" s="62"/>
      <c r="I1840" s="63"/>
      <c r="J1840" s="63"/>
      <c r="K1840" s="155"/>
    </row>
    <row r="1841" spans="1:11" x14ac:dyDescent="0.3">
      <c r="A1841" s="93"/>
      <c r="B1841" s="91"/>
      <c r="C1841" s="76">
        <f>COUNT(Table89[[#This Row],[12-Month 
Follow-up Date]])</f>
        <v>0</v>
      </c>
      <c r="D1841" s="60"/>
      <c r="E1841" s="61"/>
      <c r="F1841" s="61"/>
      <c r="G1841" s="61"/>
      <c r="H1841" s="62"/>
      <c r="I1841" s="63"/>
      <c r="J1841" s="63"/>
      <c r="K1841" s="155"/>
    </row>
    <row r="1842" spans="1:11" x14ac:dyDescent="0.3">
      <c r="A1842" s="93"/>
      <c r="B1842" s="91"/>
      <c r="C1842" s="76">
        <f>COUNT(Table89[[#This Row],[12-Month 
Follow-up Date]])</f>
        <v>0</v>
      </c>
      <c r="D1842" s="60"/>
      <c r="E1842" s="61"/>
      <c r="F1842" s="61"/>
      <c r="G1842" s="61"/>
      <c r="H1842" s="62"/>
      <c r="I1842" s="63"/>
      <c r="J1842" s="63"/>
      <c r="K1842" s="155"/>
    </row>
    <row r="1843" spans="1:11" x14ac:dyDescent="0.3">
      <c r="A1843" s="93"/>
      <c r="B1843" s="91"/>
      <c r="C1843" s="76">
        <f>COUNT(Table89[[#This Row],[12-Month 
Follow-up Date]])</f>
        <v>0</v>
      </c>
      <c r="D1843" s="60"/>
      <c r="E1843" s="61"/>
      <c r="F1843" s="61"/>
      <c r="G1843" s="61"/>
      <c r="H1843" s="62"/>
      <c r="I1843" s="63"/>
      <c r="J1843" s="63"/>
      <c r="K1843" s="155"/>
    </row>
    <row r="1844" spans="1:11" x14ac:dyDescent="0.3">
      <c r="A1844" s="93"/>
      <c r="B1844" s="91"/>
      <c r="C1844" s="76">
        <f>COUNT(Table89[[#This Row],[12-Month 
Follow-up Date]])</f>
        <v>0</v>
      </c>
      <c r="D1844" s="60"/>
      <c r="E1844" s="61"/>
      <c r="F1844" s="61"/>
      <c r="G1844" s="61"/>
      <c r="H1844" s="62"/>
      <c r="I1844" s="63"/>
      <c r="J1844" s="63"/>
      <c r="K1844" s="155"/>
    </row>
    <row r="1845" spans="1:11" x14ac:dyDescent="0.3">
      <c r="A1845" s="93"/>
      <c r="B1845" s="91"/>
      <c r="C1845" s="76">
        <f>COUNT(Table89[[#This Row],[12-Month 
Follow-up Date]])</f>
        <v>0</v>
      </c>
      <c r="D1845" s="60"/>
      <c r="E1845" s="61"/>
      <c r="F1845" s="61"/>
      <c r="G1845" s="61"/>
      <c r="H1845" s="62"/>
      <c r="I1845" s="63"/>
      <c r="J1845" s="63"/>
      <c r="K1845" s="155"/>
    </row>
    <row r="1846" spans="1:11" x14ac:dyDescent="0.3">
      <c r="A1846" s="93"/>
      <c r="B1846" s="91"/>
      <c r="C1846" s="76">
        <f>COUNT(Table89[[#This Row],[12-Month 
Follow-up Date]])</f>
        <v>0</v>
      </c>
      <c r="D1846" s="60"/>
      <c r="E1846" s="61"/>
      <c r="F1846" s="61"/>
      <c r="G1846" s="61"/>
      <c r="H1846" s="62"/>
      <c r="I1846" s="63"/>
      <c r="J1846" s="63"/>
      <c r="K1846" s="155"/>
    </row>
    <row r="1847" spans="1:11" x14ac:dyDescent="0.3">
      <c r="A1847" s="93"/>
      <c r="B1847" s="91"/>
      <c r="C1847" s="76">
        <f>COUNT(Table89[[#This Row],[12-Month 
Follow-up Date]])</f>
        <v>0</v>
      </c>
      <c r="D1847" s="60"/>
      <c r="E1847" s="61"/>
      <c r="F1847" s="61"/>
      <c r="G1847" s="61"/>
      <c r="H1847" s="62"/>
      <c r="I1847" s="63"/>
      <c r="J1847" s="63"/>
      <c r="K1847" s="155"/>
    </row>
    <row r="1848" spans="1:11" x14ac:dyDescent="0.3">
      <c r="A1848" s="93"/>
      <c r="B1848" s="91"/>
      <c r="C1848" s="76">
        <f>COUNT(Table89[[#This Row],[12-Month 
Follow-up Date]])</f>
        <v>0</v>
      </c>
      <c r="D1848" s="60"/>
      <c r="E1848" s="61"/>
      <c r="F1848" s="61"/>
      <c r="G1848" s="61"/>
      <c r="H1848" s="62"/>
      <c r="I1848" s="63"/>
      <c r="J1848" s="63"/>
      <c r="K1848" s="155"/>
    </row>
    <row r="1849" spans="1:11" x14ac:dyDescent="0.3">
      <c r="A1849" s="93"/>
      <c r="B1849" s="91"/>
      <c r="C1849" s="76">
        <f>COUNT(Table89[[#This Row],[12-Month 
Follow-up Date]])</f>
        <v>0</v>
      </c>
      <c r="D1849" s="60"/>
      <c r="E1849" s="61"/>
      <c r="F1849" s="61"/>
      <c r="G1849" s="61"/>
      <c r="H1849" s="62"/>
      <c r="I1849" s="63"/>
      <c r="J1849" s="63"/>
      <c r="K1849" s="155"/>
    </row>
    <row r="1850" spans="1:11" x14ac:dyDescent="0.3">
      <c r="A1850" s="93"/>
      <c r="B1850" s="91"/>
      <c r="C1850" s="76">
        <f>COUNT(Table89[[#This Row],[12-Month 
Follow-up Date]])</f>
        <v>0</v>
      </c>
      <c r="D1850" s="60"/>
      <c r="E1850" s="61"/>
      <c r="F1850" s="61"/>
      <c r="G1850" s="61"/>
      <c r="H1850" s="62"/>
      <c r="I1850" s="63"/>
      <c r="J1850" s="63"/>
      <c r="K1850" s="155"/>
    </row>
    <row r="1851" spans="1:11" x14ac:dyDescent="0.3">
      <c r="A1851" s="93"/>
      <c r="B1851" s="91"/>
      <c r="C1851" s="76">
        <f>COUNT(Table89[[#This Row],[12-Month 
Follow-up Date]])</f>
        <v>0</v>
      </c>
      <c r="D1851" s="60"/>
      <c r="E1851" s="61"/>
      <c r="F1851" s="61"/>
      <c r="G1851" s="61"/>
      <c r="H1851" s="62"/>
      <c r="I1851" s="63"/>
      <c r="J1851" s="63"/>
      <c r="K1851" s="155"/>
    </row>
    <row r="1852" spans="1:11" x14ac:dyDescent="0.3">
      <c r="A1852" s="93"/>
      <c r="B1852" s="91"/>
      <c r="C1852" s="76">
        <f>COUNT(Table89[[#This Row],[12-Month 
Follow-up Date]])</f>
        <v>0</v>
      </c>
      <c r="D1852" s="60"/>
      <c r="E1852" s="61"/>
      <c r="F1852" s="61"/>
      <c r="G1852" s="61"/>
      <c r="H1852" s="62"/>
      <c r="I1852" s="63"/>
      <c r="J1852" s="63"/>
      <c r="K1852" s="155"/>
    </row>
    <row r="1853" spans="1:11" x14ac:dyDescent="0.3">
      <c r="A1853" s="93"/>
      <c r="B1853" s="91"/>
      <c r="C1853" s="76">
        <f>COUNT(Table89[[#This Row],[12-Month 
Follow-up Date]])</f>
        <v>0</v>
      </c>
      <c r="D1853" s="60"/>
      <c r="E1853" s="61"/>
      <c r="F1853" s="61"/>
      <c r="G1853" s="61"/>
      <c r="H1853" s="62"/>
      <c r="I1853" s="63"/>
      <c r="J1853" s="63"/>
      <c r="K1853" s="155"/>
    </row>
    <row r="1854" spans="1:11" x14ac:dyDescent="0.3">
      <c r="A1854" s="93"/>
      <c r="B1854" s="91"/>
      <c r="C1854" s="76">
        <f>COUNT(Table89[[#This Row],[12-Month 
Follow-up Date]])</f>
        <v>0</v>
      </c>
      <c r="D1854" s="60"/>
      <c r="E1854" s="61"/>
      <c r="F1854" s="61"/>
      <c r="G1854" s="61"/>
      <c r="H1854" s="62"/>
      <c r="I1854" s="63"/>
      <c r="J1854" s="63"/>
      <c r="K1854" s="155"/>
    </row>
    <row r="1855" spans="1:11" x14ac:dyDescent="0.3">
      <c r="A1855" s="93"/>
      <c r="B1855" s="91"/>
      <c r="C1855" s="76">
        <f>COUNT(Table89[[#This Row],[12-Month 
Follow-up Date]])</f>
        <v>0</v>
      </c>
      <c r="D1855" s="60"/>
      <c r="E1855" s="61"/>
      <c r="F1855" s="61"/>
      <c r="G1855" s="61"/>
      <c r="H1855" s="62"/>
      <c r="I1855" s="63"/>
      <c r="J1855" s="63"/>
      <c r="K1855" s="155"/>
    </row>
    <row r="1856" spans="1:11" x14ac:dyDescent="0.3">
      <c r="A1856" s="93"/>
      <c r="B1856" s="91"/>
      <c r="C1856" s="76">
        <f>COUNT(Table89[[#This Row],[12-Month 
Follow-up Date]])</f>
        <v>0</v>
      </c>
      <c r="D1856" s="60"/>
      <c r="E1856" s="61"/>
      <c r="F1856" s="61"/>
      <c r="G1856" s="61"/>
      <c r="H1856" s="62"/>
      <c r="I1856" s="63"/>
      <c r="J1856" s="63"/>
      <c r="K1856" s="155"/>
    </row>
    <row r="1857" spans="1:11" x14ac:dyDescent="0.3">
      <c r="A1857" s="93"/>
      <c r="B1857" s="91"/>
      <c r="C1857" s="76">
        <f>COUNT(Table89[[#This Row],[12-Month 
Follow-up Date]])</f>
        <v>0</v>
      </c>
      <c r="D1857" s="60"/>
      <c r="E1857" s="61"/>
      <c r="F1857" s="61"/>
      <c r="G1857" s="61"/>
      <c r="H1857" s="62"/>
      <c r="I1857" s="63"/>
      <c r="J1857" s="63"/>
      <c r="K1857" s="155"/>
    </row>
    <row r="1858" spans="1:11" x14ac:dyDescent="0.3">
      <c r="A1858" s="93"/>
      <c r="B1858" s="91"/>
      <c r="C1858" s="76">
        <f>COUNT(Table89[[#This Row],[12-Month 
Follow-up Date]])</f>
        <v>0</v>
      </c>
      <c r="D1858" s="60"/>
      <c r="E1858" s="61"/>
      <c r="F1858" s="61"/>
      <c r="G1858" s="61"/>
      <c r="H1858" s="62"/>
      <c r="I1858" s="63"/>
      <c r="J1858" s="63"/>
      <c r="K1858" s="155"/>
    </row>
    <row r="1859" spans="1:11" x14ac:dyDescent="0.3">
      <c r="A1859" s="93"/>
      <c r="B1859" s="91"/>
      <c r="C1859" s="76">
        <f>COUNT(Table89[[#This Row],[12-Month 
Follow-up Date]])</f>
        <v>0</v>
      </c>
      <c r="D1859" s="60"/>
      <c r="E1859" s="61"/>
      <c r="F1859" s="61"/>
      <c r="G1859" s="61"/>
      <c r="H1859" s="62"/>
      <c r="I1859" s="63"/>
      <c r="J1859" s="63"/>
      <c r="K1859" s="155"/>
    </row>
    <row r="1860" spans="1:11" x14ac:dyDescent="0.3">
      <c r="A1860" s="93"/>
      <c r="B1860" s="91"/>
      <c r="C1860" s="76">
        <f>COUNT(Table89[[#This Row],[12-Month 
Follow-up Date]])</f>
        <v>0</v>
      </c>
      <c r="D1860" s="60"/>
      <c r="E1860" s="61"/>
      <c r="F1860" s="61"/>
      <c r="G1860" s="61"/>
      <c r="H1860" s="62"/>
      <c r="I1860" s="63"/>
      <c r="J1860" s="63"/>
      <c r="K1860" s="155"/>
    </row>
    <row r="1861" spans="1:11" x14ac:dyDescent="0.3">
      <c r="A1861" s="93"/>
      <c r="B1861" s="91"/>
      <c r="C1861" s="76">
        <f>COUNT(Table89[[#This Row],[12-Month 
Follow-up Date]])</f>
        <v>0</v>
      </c>
      <c r="D1861" s="60"/>
      <c r="E1861" s="61"/>
      <c r="F1861" s="61"/>
      <c r="G1861" s="61"/>
      <c r="H1861" s="62"/>
      <c r="I1861" s="63"/>
      <c r="J1861" s="63"/>
      <c r="K1861" s="155"/>
    </row>
    <row r="1862" spans="1:11" x14ac:dyDescent="0.3">
      <c r="A1862" s="93"/>
      <c r="B1862" s="91"/>
      <c r="C1862" s="76">
        <f>COUNT(Table89[[#This Row],[12-Month 
Follow-up Date]])</f>
        <v>0</v>
      </c>
      <c r="D1862" s="60"/>
      <c r="E1862" s="61"/>
      <c r="F1862" s="61"/>
      <c r="G1862" s="61"/>
      <c r="H1862" s="62"/>
      <c r="I1862" s="63"/>
      <c r="J1862" s="63"/>
      <c r="K1862" s="155"/>
    </row>
    <row r="1863" spans="1:11" x14ac:dyDescent="0.3">
      <c r="A1863" s="93"/>
      <c r="B1863" s="91"/>
      <c r="C1863" s="76">
        <f>COUNT(Table89[[#This Row],[12-Month 
Follow-up Date]])</f>
        <v>0</v>
      </c>
      <c r="D1863" s="60"/>
      <c r="E1863" s="61"/>
      <c r="F1863" s="61"/>
      <c r="G1863" s="61"/>
      <c r="H1863" s="62"/>
      <c r="I1863" s="63"/>
      <c r="J1863" s="63"/>
      <c r="K1863" s="155"/>
    </row>
    <row r="1864" spans="1:11" x14ac:dyDescent="0.3">
      <c r="A1864" s="93"/>
      <c r="B1864" s="91"/>
      <c r="C1864" s="76">
        <f>COUNT(Table89[[#This Row],[12-Month 
Follow-up Date]])</f>
        <v>0</v>
      </c>
      <c r="D1864" s="60"/>
      <c r="E1864" s="61"/>
      <c r="F1864" s="61"/>
      <c r="G1864" s="61"/>
      <c r="H1864" s="62"/>
      <c r="I1864" s="63"/>
      <c r="J1864" s="63"/>
      <c r="K1864" s="155"/>
    </row>
    <row r="1865" spans="1:11" x14ac:dyDescent="0.3">
      <c r="A1865" s="93"/>
      <c r="B1865" s="91"/>
      <c r="C1865" s="76">
        <f>COUNT(Table89[[#This Row],[12-Month 
Follow-up Date]])</f>
        <v>0</v>
      </c>
      <c r="D1865" s="60"/>
      <c r="E1865" s="61"/>
      <c r="F1865" s="61"/>
      <c r="G1865" s="61"/>
      <c r="H1865" s="62"/>
      <c r="I1865" s="63"/>
      <c r="J1865" s="63"/>
      <c r="K1865" s="155"/>
    </row>
    <row r="1866" spans="1:11" x14ac:dyDescent="0.3">
      <c r="A1866" s="93"/>
      <c r="B1866" s="91"/>
      <c r="C1866" s="76">
        <f>COUNT(Table89[[#This Row],[12-Month 
Follow-up Date]])</f>
        <v>0</v>
      </c>
      <c r="D1866" s="60"/>
      <c r="E1866" s="61"/>
      <c r="F1866" s="61"/>
      <c r="G1866" s="61"/>
      <c r="H1866" s="62"/>
      <c r="I1866" s="63"/>
      <c r="J1866" s="63"/>
      <c r="K1866" s="155"/>
    </row>
    <row r="1867" spans="1:11" x14ac:dyDescent="0.3">
      <c r="A1867" s="93"/>
      <c r="B1867" s="91"/>
      <c r="C1867" s="76">
        <f>COUNT(Table89[[#This Row],[12-Month 
Follow-up Date]])</f>
        <v>0</v>
      </c>
      <c r="D1867" s="60"/>
      <c r="E1867" s="61"/>
      <c r="F1867" s="61"/>
      <c r="G1867" s="61"/>
      <c r="H1867" s="62"/>
      <c r="I1867" s="63"/>
      <c r="J1867" s="63"/>
      <c r="K1867" s="155"/>
    </row>
    <row r="1868" spans="1:11" x14ac:dyDescent="0.3">
      <c r="A1868" s="93"/>
      <c r="B1868" s="91"/>
      <c r="C1868" s="76">
        <f>COUNT(Table89[[#This Row],[12-Month 
Follow-up Date]])</f>
        <v>0</v>
      </c>
      <c r="D1868" s="60"/>
      <c r="E1868" s="61"/>
      <c r="F1868" s="61"/>
      <c r="G1868" s="61"/>
      <c r="H1868" s="62"/>
      <c r="I1868" s="63"/>
      <c r="J1868" s="63"/>
      <c r="K1868" s="155"/>
    </row>
    <row r="1869" spans="1:11" x14ac:dyDescent="0.3">
      <c r="A1869" s="93"/>
      <c r="B1869" s="91"/>
      <c r="C1869" s="76">
        <f>COUNT(Table89[[#This Row],[12-Month 
Follow-up Date]])</f>
        <v>0</v>
      </c>
      <c r="D1869" s="60"/>
      <c r="E1869" s="61"/>
      <c r="F1869" s="61"/>
      <c r="G1869" s="61"/>
      <c r="H1869" s="62"/>
      <c r="I1869" s="63"/>
      <c r="J1869" s="63"/>
      <c r="K1869" s="155"/>
    </row>
    <row r="1870" spans="1:11" x14ac:dyDescent="0.3">
      <c r="A1870" s="93"/>
      <c r="B1870" s="91"/>
      <c r="C1870" s="76">
        <f>COUNT(Table89[[#This Row],[12-Month 
Follow-up Date]])</f>
        <v>0</v>
      </c>
      <c r="D1870" s="60"/>
      <c r="E1870" s="61"/>
      <c r="F1870" s="61"/>
      <c r="G1870" s="61"/>
      <c r="H1870" s="62"/>
      <c r="I1870" s="63"/>
      <c r="J1870" s="63"/>
      <c r="K1870" s="155"/>
    </row>
    <row r="1871" spans="1:11" x14ac:dyDescent="0.3">
      <c r="A1871" s="93"/>
      <c r="B1871" s="91"/>
      <c r="C1871" s="76">
        <f>COUNT(Table89[[#This Row],[12-Month 
Follow-up Date]])</f>
        <v>0</v>
      </c>
      <c r="D1871" s="60"/>
      <c r="E1871" s="61"/>
      <c r="F1871" s="61"/>
      <c r="G1871" s="61"/>
      <c r="H1871" s="62"/>
      <c r="I1871" s="63"/>
      <c r="J1871" s="63"/>
      <c r="K1871" s="155"/>
    </row>
    <row r="1872" spans="1:11" x14ac:dyDescent="0.3">
      <c r="A1872" s="93"/>
      <c r="B1872" s="91"/>
      <c r="C1872" s="76">
        <f>COUNT(Table89[[#This Row],[12-Month 
Follow-up Date]])</f>
        <v>0</v>
      </c>
      <c r="D1872" s="60"/>
      <c r="E1872" s="61"/>
      <c r="F1872" s="61"/>
      <c r="G1872" s="61"/>
      <c r="H1872" s="62"/>
      <c r="I1872" s="63"/>
      <c r="J1872" s="63"/>
      <c r="K1872" s="155"/>
    </row>
    <row r="1873" spans="1:11" x14ac:dyDescent="0.3">
      <c r="A1873" s="93"/>
      <c r="B1873" s="91"/>
      <c r="C1873" s="76">
        <f>COUNT(Table89[[#This Row],[12-Month 
Follow-up Date]])</f>
        <v>0</v>
      </c>
      <c r="D1873" s="60"/>
      <c r="E1873" s="61"/>
      <c r="F1873" s="61"/>
      <c r="G1873" s="61"/>
      <c r="H1873" s="62"/>
      <c r="I1873" s="63"/>
      <c r="J1873" s="63"/>
      <c r="K1873" s="155"/>
    </row>
    <row r="1874" spans="1:11" x14ac:dyDescent="0.3">
      <c r="A1874" s="93"/>
      <c r="B1874" s="91"/>
      <c r="C1874" s="76">
        <f>COUNT(Table89[[#This Row],[12-Month 
Follow-up Date]])</f>
        <v>0</v>
      </c>
      <c r="D1874" s="60"/>
      <c r="E1874" s="61"/>
      <c r="F1874" s="61"/>
      <c r="G1874" s="61"/>
      <c r="H1874" s="62"/>
      <c r="I1874" s="63"/>
      <c r="J1874" s="63"/>
      <c r="K1874" s="155"/>
    </row>
    <row r="1875" spans="1:11" x14ac:dyDescent="0.3">
      <c r="A1875" s="93"/>
      <c r="B1875" s="91"/>
      <c r="C1875" s="76">
        <f>COUNT(Table89[[#This Row],[12-Month 
Follow-up Date]])</f>
        <v>0</v>
      </c>
      <c r="D1875" s="60"/>
      <c r="E1875" s="61"/>
      <c r="F1875" s="61"/>
      <c r="G1875" s="61"/>
      <c r="H1875" s="62"/>
      <c r="I1875" s="63"/>
      <c r="J1875" s="63"/>
      <c r="K1875" s="155"/>
    </row>
    <row r="1876" spans="1:11" x14ac:dyDescent="0.3">
      <c r="A1876" s="93"/>
      <c r="B1876" s="91"/>
      <c r="C1876" s="76">
        <f>COUNT(Table89[[#This Row],[12-Month 
Follow-up Date]])</f>
        <v>0</v>
      </c>
      <c r="D1876" s="60"/>
      <c r="E1876" s="61"/>
      <c r="F1876" s="61"/>
      <c r="G1876" s="61"/>
      <c r="H1876" s="62"/>
      <c r="I1876" s="63"/>
      <c r="J1876" s="63"/>
      <c r="K1876" s="155"/>
    </row>
    <row r="1877" spans="1:11" x14ac:dyDescent="0.3">
      <c r="A1877" s="93"/>
      <c r="B1877" s="91"/>
      <c r="C1877" s="76">
        <f>COUNT(Table89[[#This Row],[12-Month 
Follow-up Date]])</f>
        <v>0</v>
      </c>
      <c r="D1877" s="60"/>
      <c r="E1877" s="61"/>
      <c r="F1877" s="61"/>
      <c r="G1877" s="61"/>
      <c r="H1877" s="62"/>
      <c r="I1877" s="63"/>
      <c r="J1877" s="63"/>
      <c r="K1877" s="155"/>
    </row>
    <row r="1878" spans="1:11" x14ac:dyDescent="0.3">
      <c r="A1878" s="93"/>
      <c r="B1878" s="91"/>
      <c r="C1878" s="76">
        <f>COUNT(Table89[[#This Row],[12-Month 
Follow-up Date]])</f>
        <v>0</v>
      </c>
      <c r="D1878" s="60"/>
      <c r="E1878" s="61"/>
      <c r="F1878" s="61"/>
      <c r="G1878" s="61"/>
      <c r="H1878" s="62"/>
      <c r="I1878" s="63"/>
      <c r="J1878" s="63"/>
      <c r="K1878" s="155"/>
    </row>
    <row r="1879" spans="1:11" x14ac:dyDescent="0.3">
      <c r="A1879" s="93"/>
      <c r="B1879" s="91"/>
      <c r="C1879" s="76">
        <f>COUNT(Table89[[#This Row],[12-Month 
Follow-up Date]])</f>
        <v>0</v>
      </c>
      <c r="D1879" s="60"/>
      <c r="E1879" s="61"/>
      <c r="F1879" s="61"/>
      <c r="G1879" s="61"/>
      <c r="H1879" s="62"/>
      <c r="I1879" s="63"/>
      <c r="J1879" s="63"/>
      <c r="K1879" s="155"/>
    </row>
    <row r="1880" spans="1:11" x14ac:dyDescent="0.3">
      <c r="A1880" s="93"/>
      <c r="B1880" s="91"/>
      <c r="C1880" s="76">
        <f>COUNT(Table89[[#This Row],[12-Month 
Follow-up Date]])</f>
        <v>0</v>
      </c>
      <c r="D1880" s="60"/>
      <c r="E1880" s="61"/>
      <c r="F1880" s="61"/>
      <c r="G1880" s="61"/>
      <c r="H1880" s="62"/>
      <c r="I1880" s="63"/>
      <c r="J1880" s="63"/>
      <c r="K1880" s="155"/>
    </row>
    <row r="1881" spans="1:11" x14ac:dyDescent="0.3">
      <c r="A1881" s="93"/>
      <c r="B1881" s="91"/>
      <c r="C1881" s="76">
        <f>COUNT(Table89[[#This Row],[12-Month 
Follow-up Date]])</f>
        <v>0</v>
      </c>
      <c r="D1881" s="60"/>
      <c r="E1881" s="61"/>
      <c r="F1881" s="61"/>
      <c r="G1881" s="61"/>
      <c r="H1881" s="62"/>
      <c r="I1881" s="63"/>
      <c r="J1881" s="63"/>
      <c r="K1881" s="155"/>
    </row>
    <row r="1882" spans="1:11" x14ac:dyDescent="0.3">
      <c r="A1882" s="93"/>
      <c r="B1882" s="91"/>
      <c r="C1882" s="76">
        <f>COUNT(Table89[[#This Row],[12-Month 
Follow-up Date]])</f>
        <v>0</v>
      </c>
      <c r="D1882" s="60"/>
      <c r="E1882" s="61"/>
      <c r="F1882" s="61"/>
      <c r="G1882" s="61"/>
      <c r="H1882" s="62"/>
      <c r="I1882" s="63"/>
      <c r="J1882" s="63"/>
      <c r="K1882" s="155"/>
    </row>
    <row r="1883" spans="1:11" x14ac:dyDescent="0.3">
      <c r="A1883" s="93"/>
      <c r="B1883" s="91"/>
      <c r="C1883" s="76">
        <f>COUNT(Table89[[#This Row],[12-Month 
Follow-up Date]])</f>
        <v>0</v>
      </c>
      <c r="D1883" s="60"/>
      <c r="E1883" s="61"/>
      <c r="F1883" s="61"/>
      <c r="G1883" s="61"/>
      <c r="H1883" s="62"/>
      <c r="I1883" s="63"/>
      <c r="J1883" s="63"/>
      <c r="K1883" s="155"/>
    </row>
    <row r="1884" spans="1:11" x14ac:dyDescent="0.3">
      <c r="A1884" s="93"/>
      <c r="B1884" s="91"/>
      <c r="C1884" s="76">
        <f>COUNT(Table89[[#This Row],[12-Month 
Follow-up Date]])</f>
        <v>0</v>
      </c>
      <c r="D1884" s="60"/>
      <c r="E1884" s="61"/>
      <c r="F1884" s="61"/>
      <c r="G1884" s="61"/>
      <c r="H1884" s="62"/>
      <c r="I1884" s="63"/>
      <c r="J1884" s="63"/>
      <c r="K1884" s="155"/>
    </row>
    <row r="1885" spans="1:11" x14ac:dyDescent="0.3">
      <c r="A1885" s="93"/>
      <c r="B1885" s="91"/>
      <c r="C1885" s="76">
        <f>COUNT(Table89[[#This Row],[12-Month 
Follow-up Date]])</f>
        <v>0</v>
      </c>
      <c r="D1885" s="60"/>
      <c r="E1885" s="61"/>
      <c r="F1885" s="61"/>
      <c r="G1885" s="61"/>
      <c r="H1885" s="62"/>
      <c r="I1885" s="63"/>
      <c r="J1885" s="63"/>
      <c r="K1885" s="155"/>
    </row>
    <row r="1886" spans="1:11" x14ac:dyDescent="0.3">
      <c r="A1886" s="93"/>
      <c r="B1886" s="91"/>
      <c r="C1886" s="76">
        <f>COUNT(Table89[[#This Row],[12-Month 
Follow-up Date]])</f>
        <v>0</v>
      </c>
      <c r="D1886" s="60"/>
      <c r="E1886" s="61"/>
      <c r="F1886" s="61"/>
      <c r="G1886" s="61"/>
      <c r="H1886" s="62"/>
      <c r="I1886" s="63"/>
      <c r="J1886" s="63"/>
      <c r="K1886" s="155"/>
    </row>
    <row r="1887" spans="1:11" x14ac:dyDescent="0.3">
      <c r="A1887" s="93"/>
      <c r="B1887" s="91"/>
      <c r="C1887" s="76">
        <f>COUNT(Table89[[#This Row],[12-Month 
Follow-up Date]])</f>
        <v>0</v>
      </c>
      <c r="D1887" s="60"/>
      <c r="E1887" s="61"/>
      <c r="F1887" s="61"/>
      <c r="G1887" s="61"/>
      <c r="H1887" s="62"/>
      <c r="I1887" s="63"/>
      <c r="J1887" s="63"/>
      <c r="K1887" s="155"/>
    </row>
    <row r="1888" spans="1:11" x14ac:dyDescent="0.3">
      <c r="A1888" s="93"/>
      <c r="B1888" s="91"/>
      <c r="C1888" s="76">
        <f>COUNT(Table89[[#This Row],[12-Month 
Follow-up Date]])</f>
        <v>0</v>
      </c>
      <c r="D1888" s="60"/>
      <c r="E1888" s="61"/>
      <c r="F1888" s="61"/>
      <c r="G1888" s="61"/>
      <c r="H1888" s="62"/>
      <c r="I1888" s="63"/>
      <c r="J1888" s="63"/>
      <c r="K1888" s="155"/>
    </row>
    <row r="1889" spans="1:11" x14ac:dyDescent="0.3">
      <c r="A1889" s="93"/>
      <c r="B1889" s="91"/>
      <c r="C1889" s="76">
        <f>COUNT(Table89[[#This Row],[12-Month 
Follow-up Date]])</f>
        <v>0</v>
      </c>
      <c r="D1889" s="60"/>
      <c r="E1889" s="61"/>
      <c r="F1889" s="61"/>
      <c r="G1889" s="61"/>
      <c r="H1889" s="62"/>
      <c r="I1889" s="63"/>
      <c r="J1889" s="63"/>
      <c r="K1889" s="155"/>
    </row>
    <row r="1890" spans="1:11" x14ac:dyDescent="0.3">
      <c r="A1890" s="93"/>
      <c r="B1890" s="91"/>
      <c r="C1890" s="76">
        <f>COUNT(Table89[[#This Row],[12-Month 
Follow-up Date]])</f>
        <v>0</v>
      </c>
      <c r="D1890" s="60"/>
      <c r="E1890" s="61"/>
      <c r="F1890" s="61"/>
      <c r="G1890" s="61"/>
      <c r="H1890" s="62"/>
      <c r="I1890" s="63"/>
      <c r="J1890" s="63"/>
      <c r="K1890" s="155"/>
    </row>
    <row r="1891" spans="1:11" x14ac:dyDescent="0.3">
      <c r="A1891" s="93"/>
      <c r="B1891" s="91"/>
      <c r="C1891" s="76">
        <f>COUNT(Table89[[#This Row],[12-Month 
Follow-up Date]])</f>
        <v>0</v>
      </c>
      <c r="D1891" s="60"/>
      <c r="E1891" s="61"/>
      <c r="F1891" s="61"/>
      <c r="G1891" s="61"/>
      <c r="H1891" s="62"/>
      <c r="I1891" s="63"/>
      <c r="J1891" s="63"/>
      <c r="K1891" s="155"/>
    </row>
    <row r="1892" spans="1:11" x14ac:dyDescent="0.3">
      <c r="A1892" s="93"/>
      <c r="B1892" s="91"/>
      <c r="C1892" s="76">
        <f>COUNT(Table89[[#This Row],[12-Month 
Follow-up Date]])</f>
        <v>0</v>
      </c>
      <c r="D1892" s="60"/>
      <c r="E1892" s="61"/>
      <c r="F1892" s="61"/>
      <c r="G1892" s="61"/>
      <c r="H1892" s="62"/>
      <c r="I1892" s="63"/>
      <c r="J1892" s="63"/>
      <c r="K1892" s="155"/>
    </row>
    <row r="1893" spans="1:11" x14ac:dyDescent="0.3">
      <c r="A1893" s="93"/>
      <c r="B1893" s="91"/>
      <c r="C1893" s="76">
        <f>COUNT(Table89[[#This Row],[12-Month 
Follow-up Date]])</f>
        <v>0</v>
      </c>
      <c r="D1893" s="60"/>
      <c r="E1893" s="61"/>
      <c r="F1893" s="61"/>
      <c r="G1893" s="61"/>
      <c r="H1893" s="62"/>
      <c r="I1893" s="63"/>
      <c r="J1893" s="63"/>
      <c r="K1893" s="155"/>
    </row>
    <row r="1894" spans="1:11" x14ac:dyDescent="0.3">
      <c r="A1894" s="93"/>
      <c r="B1894" s="91"/>
      <c r="C1894" s="76">
        <f>COUNT(Table89[[#This Row],[12-Month 
Follow-up Date]])</f>
        <v>0</v>
      </c>
      <c r="D1894" s="60"/>
      <c r="E1894" s="61"/>
      <c r="F1894" s="61"/>
      <c r="G1894" s="61"/>
      <c r="H1894" s="62"/>
      <c r="I1894" s="63"/>
      <c r="J1894" s="63"/>
      <c r="K1894" s="155"/>
    </row>
    <row r="1895" spans="1:11" x14ac:dyDescent="0.3">
      <c r="A1895" s="93"/>
      <c r="B1895" s="91"/>
      <c r="C1895" s="76">
        <f>COUNT(Table89[[#This Row],[12-Month 
Follow-up Date]])</f>
        <v>0</v>
      </c>
      <c r="D1895" s="60"/>
      <c r="E1895" s="61"/>
      <c r="F1895" s="61"/>
      <c r="G1895" s="61"/>
      <c r="H1895" s="62"/>
      <c r="I1895" s="63"/>
      <c r="J1895" s="63"/>
      <c r="K1895" s="155"/>
    </row>
    <row r="1896" spans="1:11" x14ac:dyDescent="0.3">
      <c r="A1896" s="93"/>
      <c r="B1896" s="91"/>
      <c r="C1896" s="76">
        <f>COUNT(Table89[[#This Row],[12-Month 
Follow-up Date]])</f>
        <v>0</v>
      </c>
      <c r="D1896" s="60"/>
      <c r="E1896" s="61"/>
      <c r="F1896" s="61"/>
      <c r="G1896" s="61"/>
      <c r="H1896" s="62"/>
      <c r="I1896" s="63"/>
      <c r="J1896" s="63"/>
      <c r="K1896" s="155"/>
    </row>
    <row r="1897" spans="1:11" x14ac:dyDescent="0.3">
      <c r="A1897" s="93"/>
      <c r="B1897" s="91"/>
      <c r="C1897" s="76">
        <f>COUNT(Table89[[#This Row],[12-Month 
Follow-up Date]])</f>
        <v>0</v>
      </c>
      <c r="D1897" s="60"/>
      <c r="E1897" s="61"/>
      <c r="F1897" s="61"/>
      <c r="G1897" s="61"/>
      <c r="H1897" s="62"/>
      <c r="I1897" s="63"/>
      <c r="J1897" s="63"/>
      <c r="K1897" s="155"/>
    </row>
    <row r="1898" spans="1:11" x14ac:dyDescent="0.3">
      <c r="A1898" s="93"/>
      <c r="B1898" s="91"/>
      <c r="C1898" s="76">
        <f>COUNT(Table89[[#This Row],[12-Month 
Follow-up Date]])</f>
        <v>0</v>
      </c>
      <c r="D1898" s="60"/>
      <c r="E1898" s="61"/>
      <c r="F1898" s="61"/>
      <c r="G1898" s="61"/>
      <c r="H1898" s="62"/>
      <c r="I1898" s="63"/>
      <c r="J1898" s="63"/>
      <c r="K1898" s="155"/>
    </row>
    <row r="1899" spans="1:11" x14ac:dyDescent="0.3">
      <c r="A1899" s="93"/>
      <c r="B1899" s="91"/>
      <c r="C1899" s="76">
        <f>COUNT(Table89[[#This Row],[12-Month 
Follow-up Date]])</f>
        <v>0</v>
      </c>
      <c r="D1899" s="60"/>
      <c r="E1899" s="61"/>
      <c r="F1899" s="61"/>
      <c r="G1899" s="61"/>
      <c r="H1899" s="62"/>
      <c r="I1899" s="63"/>
      <c r="J1899" s="63"/>
      <c r="K1899" s="155"/>
    </row>
    <row r="1900" spans="1:11" x14ac:dyDescent="0.3">
      <c r="A1900" s="93"/>
      <c r="B1900" s="91"/>
      <c r="C1900" s="76">
        <f>COUNT(Table89[[#This Row],[12-Month 
Follow-up Date]])</f>
        <v>0</v>
      </c>
      <c r="D1900" s="60"/>
      <c r="E1900" s="61"/>
      <c r="F1900" s="61"/>
      <c r="G1900" s="61"/>
      <c r="H1900" s="62"/>
      <c r="I1900" s="63"/>
      <c r="J1900" s="63"/>
      <c r="K1900" s="155"/>
    </row>
    <row r="1901" spans="1:11" x14ac:dyDescent="0.3">
      <c r="A1901" s="93"/>
      <c r="B1901" s="91"/>
      <c r="C1901" s="76">
        <f>COUNT(Table89[[#This Row],[12-Month 
Follow-up Date]])</f>
        <v>0</v>
      </c>
      <c r="D1901" s="60"/>
      <c r="E1901" s="61"/>
      <c r="F1901" s="61"/>
      <c r="G1901" s="61"/>
      <c r="H1901" s="62"/>
      <c r="I1901" s="63"/>
      <c r="J1901" s="63"/>
      <c r="K1901" s="155"/>
    </row>
    <row r="1902" spans="1:11" x14ac:dyDescent="0.3">
      <c r="A1902" s="93"/>
      <c r="B1902" s="91"/>
      <c r="C1902" s="76">
        <f>COUNT(Table89[[#This Row],[12-Month 
Follow-up Date]])</f>
        <v>0</v>
      </c>
      <c r="D1902" s="60"/>
      <c r="E1902" s="61"/>
      <c r="F1902" s="61"/>
      <c r="G1902" s="61"/>
      <c r="H1902" s="62"/>
      <c r="I1902" s="63"/>
      <c r="J1902" s="63"/>
      <c r="K1902" s="155"/>
    </row>
    <row r="1903" spans="1:11" x14ac:dyDescent="0.3">
      <c r="A1903" s="93"/>
      <c r="B1903" s="91"/>
      <c r="C1903" s="76">
        <f>COUNT(Table89[[#This Row],[12-Month 
Follow-up Date]])</f>
        <v>0</v>
      </c>
      <c r="D1903" s="60"/>
      <c r="E1903" s="61"/>
      <c r="F1903" s="61"/>
      <c r="G1903" s="61"/>
      <c r="H1903" s="62"/>
      <c r="I1903" s="63"/>
      <c r="J1903" s="63"/>
      <c r="K1903" s="155"/>
    </row>
    <row r="1904" spans="1:11" x14ac:dyDescent="0.3">
      <c r="A1904" s="93"/>
      <c r="B1904" s="91"/>
      <c r="C1904" s="76">
        <f>COUNT(Table89[[#This Row],[12-Month 
Follow-up Date]])</f>
        <v>0</v>
      </c>
      <c r="D1904" s="60"/>
      <c r="E1904" s="61"/>
      <c r="F1904" s="61"/>
      <c r="G1904" s="61"/>
      <c r="H1904" s="62"/>
      <c r="I1904" s="63"/>
      <c r="J1904" s="63"/>
      <c r="K1904" s="155"/>
    </row>
    <row r="1905" spans="1:11" x14ac:dyDescent="0.3">
      <c r="A1905" s="93"/>
      <c r="B1905" s="91"/>
      <c r="C1905" s="76">
        <f>COUNT(Table89[[#This Row],[12-Month 
Follow-up Date]])</f>
        <v>0</v>
      </c>
      <c r="D1905" s="60"/>
      <c r="E1905" s="61"/>
      <c r="F1905" s="61"/>
      <c r="G1905" s="61"/>
      <c r="H1905" s="62"/>
      <c r="I1905" s="63"/>
      <c r="J1905" s="63"/>
      <c r="K1905" s="155"/>
    </row>
    <row r="1906" spans="1:11" x14ac:dyDescent="0.3">
      <c r="A1906" s="93"/>
      <c r="B1906" s="91"/>
      <c r="C1906" s="76">
        <f>COUNT(Table89[[#This Row],[12-Month 
Follow-up Date]])</f>
        <v>0</v>
      </c>
      <c r="D1906" s="60"/>
      <c r="E1906" s="61"/>
      <c r="F1906" s="61"/>
      <c r="G1906" s="61"/>
      <c r="H1906" s="62"/>
      <c r="I1906" s="63"/>
      <c r="J1906" s="63"/>
      <c r="K1906" s="155"/>
    </row>
    <row r="1907" spans="1:11" x14ac:dyDescent="0.3">
      <c r="A1907" s="93"/>
      <c r="B1907" s="91"/>
      <c r="C1907" s="76">
        <f>COUNT(Table89[[#This Row],[12-Month 
Follow-up Date]])</f>
        <v>0</v>
      </c>
      <c r="D1907" s="60"/>
      <c r="E1907" s="61"/>
      <c r="F1907" s="61"/>
      <c r="G1907" s="61"/>
      <c r="H1907" s="62"/>
      <c r="I1907" s="63"/>
      <c r="J1907" s="63"/>
      <c r="K1907" s="155"/>
    </row>
    <row r="1908" spans="1:11" x14ac:dyDescent="0.3">
      <c r="A1908" s="93"/>
      <c r="B1908" s="91"/>
      <c r="C1908" s="76">
        <f>COUNT(Table89[[#This Row],[12-Month 
Follow-up Date]])</f>
        <v>0</v>
      </c>
      <c r="D1908" s="60"/>
      <c r="E1908" s="61"/>
      <c r="F1908" s="61"/>
      <c r="G1908" s="61"/>
      <c r="H1908" s="62"/>
      <c r="I1908" s="63"/>
      <c r="J1908" s="63"/>
      <c r="K1908" s="155"/>
    </row>
    <row r="1909" spans="1:11" x14ac:dyDescent="0.3">
      <c r="A1909" s="93"/>
      <c r="B1909" s="91"/>
      <c r="C1909" s="76">
        <f>COUNT(Table89[[#This Row],[12-Month 
Follow-up Date]])</f>
        <v>0</v>
      </c>
      <c r="D1909" s="60"/>
      <c r="E1909" s="61"/>
      <c r="F1909" s="61"/>
      <c r="G1909" s="61"/>
      <c r="H1909" s="62"/>
      <c r="I1909" s="63"/>
      <c r="J1909" s="63"/>
      <c r="K1909" s="155"/>
    </row>
    <row r="1910" spans="1:11" x14ac:dyDescent="0.3">
      <c r="A1910" s="93"/>
      <c r="B1910" s="91"/>
      <c r="C1910" s="76">
        <f>COUNT(Table89[[#This Row],[12-Month 
Follow-up Date]])</f>
        <v>0</v>
      </c>
      <c r="D1910" s="60"/>
      <c r="E1910" s="61"/>
      <c r="F1910" s="61"/>
      <c r="G1910" s="61"/>
      <c r="H1910" s="62"/>
      <c r="I1910" s="63"/>
      <c r="J1910" s="63"/>
      <c r="K1910" s="155"/>
    </row>
    <row r="1911" spans="1:11" x14ac:dyDescent="0.3">
      <c r="A1911" s="93"/>
      <c r="B1911" s="91"/>
      <c r="C1911" s="76">
        <f>COUNT(Table89[[#This Row],[12-Month 
Follow-up Date]])</f>
        <v>0</v>
      </c>
      <c r="D1911" s="60"/>
      <c r="E1911" s="61"/>
      <c r="F1911" s="61"/>
      <c r="G1911" s="61"/>
      <c r="H1911" s="62"/>
      <c r="I1911" s="63"/>
      <c r="J1911" s="63"/>
      <c r="K1911" s="155"/>
    </row>
    <row r="1912" spans="1:11" x14ac:dyDescent="0.3">
      <c r="A1912" s="93"/>
      <c r="B1912" s="91"/>
      <c r="C1912" s="76">
        <f>COUNT(Table89[[#This Row],[12-Month 
Follow-up Date]])</f>
        <v>0</v>
      </c>
      <c r="D1912" s="60"/>
      <c r="E1912" s="61"/>
      <c r="F1912" s="61"/>
      <c r="G1912" s="61"/>
      <c r="H1912" s="62"/>
      <c r="I1912" s="63"/>
      <c r="J1912" s="63"/>
      <c r="K1912" s="155"/>
    </row>
    <row r="1913" spans="1:11" x14ac:dyDescent="0.3">
      <c r="A1913" s="93"/>
      <c r="B1913" s="91"/>
      <c r="C1913" s="76">
        <f>COUNT(Table89[[#This Row],[12-Month 
Follow-up Date]])</f>
        <v>0</v>
      </c>
      <c r="D1913" s="60"/>
      <c r="E1913" s="61"/>
      <c r="F1913" s="61"/>
      <c r="G1913" s="61"/>
      <c r="H1913" s="62"/>
      <c r="I1913" s="63"/>
      <c r="J1913" s="63"/>
      <c r="K1913" s="155"/>
    </row>
    <row r="1914" spans="1:11" x14ac:dyDescent="0.3">
      <c r="A1914" s="93"/>
      <c r="B1914" s="91"/>
      <c r="C1914" s="76">
        <f>COUNT(Table89[[#This Row],[12-Month 
Follow-up Date]])</f>
        <v>0</v>
      </c>
      <c r="D1914" s="60"/>
      <c r="E1914" s="61"/>
      <c r="F1914" s="61"/>
      <c r="G1914" s="61"/>
      <c r="H1914" s="62"/>
      <c r="I1914" s="63"/>
      <c r="J1914" s="63"/>
      <c r="K1914" s="155"/>
    </row>
    <row r="1915" spans="1:11" x14ac:dyDescent="0.3">
      <c r="A1915" s="93"/>
      <c r="B1915" s="91"/>
      <c r="C1915" s="76">
        <f>COUNT(Table89[[#This Row],[12-Month 
Follow-up Date]])</f>
        <v>0</v>
      </c>
      <c r="D1915" s="60"/>
      <c r="E1915" s="61"/>
      <c r="F1915" s="61"/>
      <c r="G1915" s="61"/>
      <c r="H1915" s="62"/>
      <c r="I1915" s="63"/>
      <c r="J1915" s="63"/>
      <c r="K1915" s="155"/>
    </row>
    <row r="1916" spans="1:11" x14ac:dyDescent="0.3">
      <c r="A1916" s="93"/>
      <c r="B1916" s="91"/>
      <c r="C1916" s="76">
        <f>COUNT(Table89[[#This Row],[12-Month 
Follow-up Date]])</f>
        <v>0</v>
      </c>
      <c r="D1916" s="60"/>
      <c r="E1916" s="61"/>
      <c r="F1916" s="61"/>
      <c r="G1916" s="61"/>
      <c r="H1916" s="62"/>
      <c r="I1916" s="63"/>
      <c r="J1916" s="63"/>
      <c r="K1916" s="155"/>
    </row>
    <row r="1917" spans="1:11" x14ac:dyDescent="0.3">
      <c r="A1917" s="93"/>
      <c r="B1917" s="91"/>
      <c r="C1917" s="76">
        <f>COUNT(Table89[[#This Row],[12-Month 
Follow-up Date]])</f>
        <v>0</v>
      </c>
      <c r="D1917" s="60"/>
      <c r="E1917" s="61"/>
      <c r="F1917" s="61"/>
      <c r="G1917" s="61"/>
      <c r="H1917" s="62"/>
      <c r="I1917" s="63"/>
      <c r="J1917" s="63"/>
      <c r="K1917" s="155"/>
    </row>
    <row r="1918" spans="1:11" x14ac:dyDescent="0.3">
      <c r="A1918" s="93"/>
      <c r="B1918" s="91"/>
      <c r="C1918" s="76">
        <f>COUNT(Table89[[#This Row],[12-Month 
Follow-up Date]])</f>
        <v>0</v>
      </c>
      <c r="D1918" s="60"/>
      <c r="E1918" s="61"/>
      <c r="F1918" s="61"/>
      <c r="G1918" s="61"/>
      <c r="H1918" s="62"/>
      <c r="I1918" s="63"/>
      <c r="J1918" s="63"/>
      <c r="K1918" s="155"/>
    </row>
    <row r="1919" spans="1:11" x14ac:dyDescent="0.3">
      <c r="A1919" s="93"/>
      <c r="B1919" s="91"/>
      <c r="C1919" s="76">
        <f>COUNT(Table89[[#This Row],[12-Month 
Follow-up Date]])</f>
        <v>0</v>
      </c>
      <c r="D1919" s="60"/>
      <c r="E1919" s="61"/>
      <c r="F1919" s="61"/>
      <c r="G1919" s="61"/>
      <c r="H1919" s="62"/>
      <c r="I1919" s="63"/>
      <c r="J1919" s="63"/>
      <c r="K1919" s="155"/>
    </row>
    <row r="1920" spans="1:11" x14ac:dyDescent="0.3">
      <c r="A1920" s="93"/>
      <c r="B1920" s="91"/>
      <c r="C1920" s="76">
        <f>COUNT(Table89[[#This Row],[12-Month 
Follow-up Date]])</f>
        <v>0</v>
      </c>
      <c r="D1920" s="60"/>
      <c r="E1920" s="61"/>
      <c r="F1920" s="61"/>
      <c r="G1920" s="61"/>
      <c r="H1920" s="62"/>
      <c r="I1920" s="63"/>
      <c r="J1920" s="63"/>
      <c r="K1920" s="155"/>
    </row>
    <row r="1921" spans="1:11" x14ac:dyDescent="0.3">
      <c r="A1921" s="93"/>
      <c r="B1921" s="91"/>
      <c r="C1921" s="76">
        <f>COUNT(Table89[[#This Row],[12-Month 
Follow-up Date]])</f>
        <v>0</v>
      </c>
      <c r="D1921" s="60"/>
      <c r="E1921" s="61"/>
      <c r="F1921" s="61"/>
      <c r="G1921" s="61"/>
      <c r="H1921" s="62"/>
      <c r="I1921" s="63"/>
      <c r="J1921" s="63"/>
      <c r="K1921" s="155"/>
    </row>
    <row r="1922" spans="1:11" x14ac:dyDescent="0.3">
      <c r="A1922" s="93"/>
      <c r="B1922" s="91"/>
      <c r="C1922" s="76">
        <f>COUNT(Table89[[#This Row],[12-Month 
Follow-up Date]])</f>
        <v>0</v>
      </c>
      <c r="D1922" s="60"/>
      <c r="E1922" s="61"/>
      <c r="F1922" s="61"/>
      <c r="G1922" s="61"/>
      <c r="H1922" s="62"/>
      <c r="I1922" s="63"/>
      <c r="J1922" s="63"/>
      <c r="K1922" s="155"/>
    </row>
    <row r="1923" spans="1:11" x14ac:dyDescent="0.3">
      <c r="A1923" s="93"/>
      <c r="B1923" s="91"/>
      <c r="C1923" s="76">
        <f>COUNT(Table89[[#This Row],[12-Month 
Follow-up Date]])</f>
        <v>0</v>
      </c>
      <c r="D1923" s="60"/>
      <c r="E1923" s="61"/>
      <c r="F1923" s="61"/>
      <c r="G1923" s="61"/>
      <c r="H1923" s="62"/>
      <c r="I1923" s="63"/>
      <c r="J1923" s="63"/>
      <c r="K1923" s="155"/>
    </row>
    <row r="1924" spans="1:11" x14ac:dyDescent="0.3">
      <c r="A1924" s="93"/>
      <c r="B1924" s="91"/>
      <c r="C1924" s="76">
        <f>COUNT(Table89[[#This Row],[12-Month 
Follow-up Date]])</f>
        <v>0</v>
      </c>
      <c r="D1924" s="60"/>
      <c r="E1924" s="61"/>
      <c r="F1924" s="61"/>
      <c r="G1924" s="61"/>
      <c r="H1924" s="62"/>
      <c r="I1924" s="63"/>
      <c r="J1924" s="63"/>
      <c r="K1924" s="155"/>
    </row>
    <row r="1925" spans="1:11" x14ac:dyDescent="0.3">
      <c r="A1925" s="93"/>
      <c r="B1925" s="91"/>
      <c r="C1925" s="76">
        <f>COUNT(Table89[[#This Row],[12-Month 
Follow-up Date]])</f>
        <v>0</v>
      </c>
      <c r="D1925" s="60"/>
      <c r="E1925" s="61"/>
      <c r="F1925" s="61"/>
      <c r="G1925" s="61"/>
      <c r="H1925" s="62"/>
      <c r="I1925" s="63"/>
      <c r="J1925" s="63"/>
      <c r="K1925" s="155"/>
    </row>
    <row r="1926" spans="1:11" x14ac:dyDescent="0.3">
      <c r="A1926" s="93"/>
      <c r="B1926" s="91"/>
      <c r="C1926" s="76">
        <f>COUNT(Table89[[#This Row],[12-Month 
Follow-up Date]])</f>
        <v>0</v>
      </c>
      <c r="D1926" s="60"/>
      <c r="E1926" s="61"/>
      <c r="F1926" s="61"/>
      <c r="G1926" s="61"/>
      <c r="H1926" s="62"/>
      <c r="I1926" s="63"/>
      <c r="J1926" s="63"/>
      <c r="K1926" s="155"/>
    </row>
    <row r="1927" spans="1:11" x14ac:dyDescent="0.3">
      <c r="A1927" s="93"/>
      <c r="B1927" s="91"/>
      <c r="C1927" s="76">
        <f>COUNT(Table89[[#This Row],[12-Month 
Follow-up Date]])</f>
        <v>0</v>
      </c>
      <c r="D1927" s="60"/>
      <c r="E1927" s="61"/>
      <c r="F1927" s="61"/>
      <c r="G1927" s="61"/>
      <c r="H1927" s="62"/>
      <c r="I1927" s="63"/>
      <c r="J1927" s="63"/>
      <c r="K1927" s="155"/>
    </row>
    <row r="1928" spans="1:11" x14ac:dyDescent="0.3">
      <c r="A1928" s="93"/>
      <c r="B1928" s="91"/>
      <c r="C1928" s="76">
        <f>COUNT(Table89[[#This Row],[12-Month 
Follow-up Date]])</f>
        <v>0</v>
      </c>
      <c r="D1928" s="60"/>
      <c r="E1928" s="61"/>
      <c r="F1928" s="61"/>
      <c r="G1928" s="61"/>
      <c r="H1928" s="62"/>
      <c r="I1928" s="63"/>
      <c r="J1928" s="63"/>
      <c r="K1928" s="155"/>
    </row>
    <row r="1929" spans="1:11" x14ac:dyDescent="0.3">
      <c r="A1929" s="93"/>
      <c r="B1929" s="91"/>
      <c r="C1929" s="76">
        <f>COUNT(Table89[[#This Row],[12-Month 
Follow-up Date]])</f>
        <v>0</v>
      </c>
      <c r="D1929" s="60"/>
      <c r="E1929" s="61"/>
      <c r="F1929" s="61"/>
      <c r="G1929" s="61"/>
      <c r="H1929" s="62"/>
      <c r="I1929" s="63"/>
      <c r="J1929" s="63"/>
      <c r="K1929" s="155"/>
    </row>
    <row r="1930" spans="1:11" x14ac:dyDescent="0.3">
      <c r="A1930" s="93"/>
      <c r="B1930" s="91"/>
      <c r="C1930" s="76">
        <f>COUNT(Table89[[#This Row],[12-Month 
Follow-up Date]])</f>
        <v>0</v>
      </c>
      <c r="D1930" s="60"/>
      <c r="E1930" s="61"/>
      <c r="F1930" s="61"/>
      <c r="G1930" s="61"/>
      <c r="H1930" s="62"/>
      <c r="I1930" s="63"/>
      <c r="J1930" s="63"/>
      <c r="K1930" s="155"/>
    </row>
    <row r="1931" spans="1:11" x14ac:dyDescent="0.3">
      <c r="A1931" s="93"/>
      <c r="B1931" s="91"/>
      <c r="C1931" s="76">
        <f>COUNT(Table89[[#This Row],[12-Month 
Follow-up Date]])</f>
        <v>0</v>
      </c>
      <c r="D1931" s="60"/>
      <c r="E1931" s="61"/>
      <c r="F1931" s="61"/>
      <c r="G1931" s="61"/>
      <c r="H1931" s="62"/>
      <c r="I1931" s="63"/>
      <c r="J1931" s="63"/>
      <c r="K1931" s="155"/>
    </row>
    <row r="1932" spans="1:11" x14ac:dyDescent="0.3">
      <c r="A1932" s="93"/>
      <c r="B1932" s="91"/>
      <c r="C1932" s="76">
        <f>COUNT(Table89[[#This Row],[12-Month 
Follow-up Date]])</f>
        <v>0</v>
      </c>
      <c r="D1932" s="60"/>
      <c r="E1932" s="61"/>
      <c r="F1932" s="61"/>
      <c r="G1932" s="61"/>
      <c r="H1932" s="62"/>
      <c r="I1932" s="63"/>
      <c r="J1932" s="63"/>
      <c r="K1932" s="155"/>
    </row>
    <row r="1933" spans="1:11" x14ac:dyDescent="0.3">
      <c r="A1933" s="93"/>
      <c r="B1933" s="91"/>
      <c r="C1933" s="76">
        <f>COUNT(Table89[[#This Row],[12-Month 
Follow-up Date]])</f>
        <v>0</v>
      </c>
      <c r="D1933" s="60"/>
      <c r="E1933" s="61"/>
      <c r="F1933" s="61"/>
      <c r="G1933" s="61"/>
      <c r="H1933" s="62"/>
      <c r="I1933" s="63"/>
      <c r="J1933" s="63"/>
      <c r="K1933" s="155"/>
    </row>
    <row r="1934" spans="1:11" x14ac:dyDescent="0.3">
      <c r="A1934" s="93"/>
      <c r="B1934" s="91"/>
      <c r="C1934" s="76">
        <f>COUNT(Table89[[#This Row],[12-Month 
Follow-up Date]])</f>
        <v>0</v>
      </c>
      <c r="D1934" s="60"/>
      <c r="E1934" s="61"/>
      <c r="F1934" s="61"/>
      <c r="G1934" s="61"/>
      <c r="H1934" s="62"/>
      <c r="I1934" s="63"/>
      <c r="J1934" s="63"/>
      <c r="K1934" s="155"/>
    </row>
    <row r="1935" spans="1:11" x14ac:dyDescent="0.3">
      <c r="A1935" s="93"/>
      <c r="B1935" s="91"/>
      <c r="C1935" s="76">
        <f>COUNT(Table89[[#This Row],[12-Month 
Follow-up Date]])</f>
        <v>0</v>
      </c>
      <c r="D1935" s="60"/>
      <c r="E1935" s="61"/>
      <c r="F1935" s="61"/>
      <c r="G1935" s="61"/>
      <c r="H1935" s="62"/>
      <c r="I1935" s="63"/>
      <c r="J1935" s="63"/>
      <c r="K1935" s="155"/>
    </row>
    <row r="1936" spans="1:11" x14ac:dyDescent="0.3">
      <c r="A1936" s="93"/>
      <c r="B1936" s="91"/>
      <c r="C1936" s="76">
        <f>COUNT(Table89[[#This Row],[12-Month 
Follow-up Date]])</f>
        <v>0</v>
      </c>
      <c r="D1936" s="60"/>
      <c r="E1936" s="61"/>
      <c r="F1936" s="61"/>
      <c r="G1936" s="61"/>
      <c r="H1936" s="62"/>
      <c r="I1936" s="63"/>
      <c r="J1936" s="63"/>
      <c r="K1936" s="155"/>
    </row>
    <row r="1937" spans="1:11" x14ac:dyDescent="0.3">
      <c r="A1937" s="93"/>
      <c r="B1937" s="91"/>
      <c r="C1937" s="76">
        <f>COUNT(Table89[[#This Row],[12-Month 
Follow-up Date]])</f>
        <v>0</v>
      </c>
      <c r="D1937" s="60"/>
      <c r="E1937" s="61"/>
      <c r="F1937" s="61"/>
      <c r="G1937" s="61"/>
      <c r="H1937" s="62"/>
      <c r="I1937" s="63"/>
      <c r="J1937" s="63"/>
      <c r="K1937" s="155"/>
    </row>
    <row r="1938" spans="1:11" x14ac:dyDescent="0.3">
      <c r="A1938" s="93"/>
      <c r="B1938" s="91"/>
      <c r="C1938" s="76">
        <f>COUNT(Table89[[#This Row],[12-Month 
Follow-up Date]])</f>
        <v>0</v>
      </c>
      <c r="D1938" s="60"/>
      <c r="E1938" s="61"/>
      <c r="F1938" s="61"/>
      <c r="G1938" s="61"/>
      <c r="H1938" s="62"/>
      <c r="I1938" s="63"/>
      <c r="J1938" s="63"/>
      <c r="K1938" s="155"/>
    </row>
    <row r="1939" spans="1:11" x14ac:dyDescent="0.3">
      <c r="A1939" s="93"/>
      <c r="B1939" s="91"/>
      <c r="C1939" s="76">
        <f>COUNT(Table89[[#This Row],[12-Month 
Follow-up Date]])</f>
        <v>0</v>
      </c>
      <c r="D1939" s="60"/>
      <c r="E1939" s="61"/>
      <c r="F1939" s="61"/>
      <c r="G1939" s="61"/>
      <c r="H1939" s="62"/>
      <c r="I1939" s="63"/>
      <c r="J1939" s="63"/>
      <c r="K1939" s="155"/>
    </row>
    <row r="1940" spans="1:11" x14ac:dyDescent="0.3">
      <c r="A1940" s="93"/>
      <c r="B1940" s="91"/>
      <c r="C1940" s="76">
        <f>COUNT(Table89[[#This Row],[12-Month 
Follow-up Date]])</f>
        <v>0</v>
      </c>
      <c r="D1940" s="60"/>
      <c r="E1940" s="61"/>
      <c r="F1940" s="61"/>
      <c r="G1940" s="61"/>
      <c r="H1940" s="62"/>
      <c r="I1940" s="63"/>
      <c r="J1940" s="63"/>
      <c r="K1940" s="155"/>
    </row>
    <row r="1941" spans="1:11" x14ac:dyDescent="0.3">
      <c r="A1941" s="93"/>
      <c r="B1941" s="91"/>
      <c r="C1941" s="76">
        <f>COUNT(Table89[[#This Row],[12-Month 
Follow-up Date]])</f>
        <v>0</v>
      </c>
      <c r="D1941" s="60"/>
      <c r="E1941" s="61"/>
      <c r="F1941" s="61"/>
      <c r="G1941" s="61"/>
      <c r="H1941" s="62"/>
      <c r="I1941" s="63"/>
      <c r="J1941" s="63"/>
      <c r="K1941" s="155"/>
    </row>
    <row r="1942" spans="1:11" x14ac:dyDescent="0.3">
      <c r="A1942" s="93"/>
      <c r="B1942" s="91"/>
      <c r="C1942" s="76">
        <f>COUNT(Table89[[#This Row],[12-Month 
Follow-up Date]])</f>
        <v>0</v>
      </c>
      <c r="D1942" s="60"/>
      <c r="E1942" s="61"/>
      <c r="F1942" s="61"/>
      <c r="G1942" s="61"/>
      <c r="H1942" s="62"/>
      <c r="I1942" s="63"/>
      <c r="J1942" s="63"/>
      <c r="K1942" s="155"/>
    </row>
    <row r="1943" spans="1:11" x14ac:dyDescent="0.3">
      <c r="A1943" s="93"/>
      <c r="B1943" s="91"/>
      <c r="C1943" s="76">
        <f>COUNT(Table89[[#This Row],[12-Month 
Follow-up Date]])</f>
        <v>0</v>
      </c>
      <c r="D1943" s="60"/>
      <c r="E1943" s="61"/>
      <c r="F1943" s="61"/>
      <c r="G1943" s="61"/>
      <c r="H1943" s="62"/>
      <c r="I1943" s="63"/>
      <c r="J1943" s="63"/>
      <c r="K1943" s="155"/>
    </row>
    <row r="1944" spans="1:11" x14ac:dyDescent="0.3">
      <c r="A1944" s="93"/>
      <c r="B1944" s="91"/>
      <c r="C1944" s="76">
        <f>COUNT(Table89[[#This Row],[12-Month 
Follow-up Date]])</f>
        <v>0</v>
      </c>
      <c r="D1944" s="60"/>
      <c r="E1944" s="61"/>
      <c r="F1944" s="61"/>
      <c r="G1944" s="61"/>
      <c r="H1944" s="62"/>
      <c r="I1944" s="63"/>
      <c r="J1944" s="63"/>
      <c r="K1944" s="155"/>
    </row>
    <row r="1945" spans="1:11" x14ac:dyDescent="0.3">
      <c r="A1945" s="93"/>
      <c r="B1945" s="91"/>
      <c r="C1945" s="76">
        <f>COUNT(Table89[[#This Row],[12-Month 
Follow-up Date]])</f>
        <v>0</v>
      </c>
      <c r="D1945" s="60"/>
      <c r="E1945" s="61"/>
      <c r="F1945" s="61"/>
      <c r="G1945" s="61"/>
      <c r="H1945" s="62"/>
      <c r="I1945" s="63"/>
      <c r="J1945" s="63"/>
      <c r="K1945" s="155"/>
    </row>
    <row r="1946" spans="1:11" x14ac:dyDescent="0.3">
      <c r="A1946" s="93"/>
      <c r="B1946" s="91"/>
      <c r="C1946" s="76">
        <f>COUNT(Table89[[#This Row],[12-Month 
Follow-up Date]])</f>
        <v>0</v>
      </c>
      <c r="D1946" s="60"/>
      <c r="E1946" s="61"/>
      <c r="F1946" s="61"/>
      <c r="G1946" s="61"/>
      <c r="H1946" s="62"/>
      <c r="I1946" s="63"/>
      <c r="J1946" s="63"/>
      <c r="K1946" s="155"/>
    </row>
    <row r="1947" spans="1:11" x14ac:dyDescent="0.3">
      <c r="A1947" s="93"/>
      <c r="B1947" s="91"/>
      <c r="C1947" s="76">
        <f>COUNT(Table89[[#This Row],[12-Month 
Follow-up Date]])</f>
        <v>0</v>
      </c>
      <c r="D1947" s="60"/>
      <c r="E1947" s="61"/>
      <c r="F1947" s="61"/>
      <c r="G1947" s="61"/>
      <c r="H1947" s="62"/>
      <c r="I1947" s="63"/>
      <c r="J1947" s="63"/>
      <c r="K1947" s="155"/>
    </row>
    <row r="1948" spans="1:11" x14ac:dyDescent="0.3">
      <c r="A1948" s="93"/>
      <c r="B1948" s="91"/>
      <c r="C1948" s="76">
        <f>COUNT(Table89[[#This Row],[12-Month 
Follow-up Date]])</f>
        <v>0</v>
      </c>
      <c r="D1948" s="60"/>
      <c r="E1948" s="61"/>
      <c r="F1948" s="61"/>
      <c r="G1948" s="61"/>
      <c r="H1948" s="62"/>
      <c r="I1948" s="63"/>
      <c r="J1948" s="63"/>
      <c r="K1948" s="155"/>
    </row>
    <row r="1949" spans="1:11" x14ac:dyDescent="0.3">
      <c r="A1949" s="93"/>
      <c r="B1949" s="91"/>
      <c r="C1949" s="76">
        <f>COUNT(Table89[[#This Row],[12-Month 
Follow-up Date]])</f>
        <v>0</v>
      </c>
      <c r="D1949" s="60"/>
      <c r="E1949" s="61"/>
      <c r="F1949" s="61"/>
      <c r="G1949" s="61"/>
      <c r="H1949" s="62"/>
      <c r="I1949" s="63"/>
      <c r="J1949" s="63"/>
      <c r="K1949" s="155"/>
    </row>
    <row r="1950" spans="1:11" x14ac:dyDescent="0.3">
      <c r="A1950" s="93"/>
      <c r="B1950" s="91"/>
      <c r="C1950" s="76">
        <f>COUNT(Table89[[#This Row],[12-Month 
Follow-up Date]])</f>
        <v>0</v>
      </c>
      <c r="D1950" s="60"/>
      <c r="E1950" s="61"/>
      <c r="F1950" s="61"/>
      <c r="G1950" s="61"/>
      <c r="H1950" s="62"/>
      <c r="I1950" s="63"/>
      <c r="J1950" s="63"/>
      <c r="K1950" s="155"/>
    </row>
    <row r="1951" spans="1:11" x14ac:dyDescent="0.3">
      <c r="A1951" s="93"/>
      <c r="B1951" s="91"/>
      <c r="C1951" s="76">
        <f>COUNT(Table89[[#This Row],[12-Month 
Follow-up Date]])</f>
        <v>0</v>
      </c>
      <c r="D1951" s="60"/>
      <c r="E1951" s="61"/>
      <c r="F1951" s="61"/>
      <c r="G1951" s="61"/>
      <c r="H1951" s="62"/>
      <c r="I1951" s="63"/>
      <c r="J1951" s="63"/>
      <c r="K1951" s="155"/>
    </row>
    <row r="1952" spans="1:11" x14ac:dyDescent="0.3">
      <c r="A1952" s="93"/>
      <c r="B1952" s="91"/>
      <c r="C1952" s="76">
        <f>COUNT(Table89[[#This Row],[12-Month 
Follow-up Date]])</f>
        <v>0</v>
      </c>
      <c r="D1952" s="60"/>
      <c r="E1952" s="61"/>
      <c r="F1952" s="61"/>
      <c r="G1952" s="61"/>
      <c r="H1952" s="62"/>
      <c r="I1952" s="63"/>
      <c r="J1952" s="63"/>
      <c r="K1952" s="155"/>
    </row>
    <row r="1953" spans="1:11" x14ac:dyDescent="0.3">
      <c r="A1953" s="93"/>
      <c r="B1953" s="91"/>
      <c r="C1953" s="76">
        <f>COUNT(Table89[[#This Row],[12-Month 
Follow-up Date]])</f>
        <v>0</v>
      </c>
      <c r="D1953" s="60"/>
      <c r="E1953" s="61"/>
      <c r="F1953" s="61"/>
      <c r="G1953" s="61"/>
      <c r="H1953" s="62"/>
      <c r="I1953" s="63"/>
      <c r="J1953" s="63"/>
      <c r="K1953" s="155"/>
    </row>
    <row r="1954" spans="1:11" x14ac:dyDescent="0.3">
      <c r="A1954" s="93"/>
      <c r="B1954" s="91"/>
      <c r="C1954" s="76">
        <f>COUNT(Table89[[#This Row],[12-Month 
Follow-up Date]])</f>
        <v>0</v>
      </c>
      <c r="D1954" s="60"/>
      <c r="E1954" s="61"/>
      <c r="F1954" s="61"/>
      <c r="G1954" s="61"/>
      <c r="H1954" s="62"/>
      <c r="I1954" s="63"/>
      <c r="J1954" s="63"/>
      <c r="K1954" s="155"/>
    </row>
    <row r="1955" spans="1:11" x14ac:dyDescent="0.3">
      <c r="A1955" s="93"/>
      <c r="B1955" s="91"/>
      <c r="C1955" s="76">
        <f>COUNT(Table89[[#This Row],[12-Month 
Follow-up Date]])</f>
        <v>0</v>
      </c>
      <c r="D1955" s="60"/>
      <c r="E1955" s="61"/>
      <c r="F1955" s="61"/>
      <c r="G1955" s="61"/>
      <c r="H1955" s="62"/>
      <c r="I1955" s="63"/>
      <c r="J1955" s="63"/>
      <c r="K1955" s="155"/>
    </row>
    <row r="1956" spans="1:11" x14ac:dyDescent="0.3">
      <c r="A1956" s="93"/>
      <c r="B1956" s="91"/>
      <c r="C1956" s="76">
        <f>COUNT(Table89[[#This Row],[12-Month 
Follow-up Date]])</f>
        <v>0</v>
      </c>
      <c r="D1956" s="60"/>
      <c r="E1956" s="61"/>
      <c r="F1956" s="61"/>
      <c r="G1956" s="61"/>
      <c r="H1956" s="62"/>
      <c r="I1956" s="63"/>
      <c r="J1956" s="63"/>
      <c r="K1956" s="155"/>
    </row>
    <row r="1957" spans="1:11" x14ac:dyDescent="0.3">
      <c r="A1957" s="93"/>
      <c r="B1957" s="91"/>
      <c r="C1957" s="76">
        <f>COUNT(Table89[[#This Row],[12-Month 
Follow-up Date]])</f>
        <v>0</v>
      </c>
      <c r="D1957" s="60"/>
      <c r="E1957" s="61"/>
      <c r="F1957" s="61"/>
      <c r="G1957" s="61"/>
      <c r="H1957" s="62"/>
      <c r="I1957" s="63"/>
      <c r="J1957" s="63"/>
      <c r="K1957" s="155"/>
    </row>
    <row r="1958" spans="1:11" x14ac:dyDescent="0.3">
      <c r="A1958" s="93"/>
      <c r="B1958" s="91"/>
      <c r="C1958" s="76">
        <f>COUNT(Table89[[#This Row],[12-Month 
Follow-up Date]])</f>
        <v>0</v>
      </c>
      <c r="D1958" s="60"/>
      <c r="E1958" s="61"/>
      <c r="F1958" s="61"/>
      <c r="G1958" s="61"/>
      <c r="H1958" s="62"/>
      <c r="I1958" s="63"/>
      <c r="J1958" s="63"/>
      <c r="K1958" s="155"/>
    </row>
    <row r="1959" spans="1:11" x14ac:dyDescent="0.3">
      <c r="A1959" s="93"/>
      <c r="B1959" s="91"/>
      <c r="C1959" s="76">
        <f>COUNT(Table89[[#This Row],[12-Month 
Follow-up Date]])</f>
        <v>0</v>
      </c>
      <c r="D1959" s="60"/>
      <c r="E1959" s="61"/>
      <c r="F1959" s="61"/>
      <c r="G1959" s="61"/>
      <c r="H1959" s="62"/>
      <c r="I1959" s="63"/>
      <c r="J1959" s="63"/>
      <c r="K1959" s="155"/>
    </row>
    <row r="1960" spans="1:11" x14ac:dyDescent="0.3">
      <c r="A1960" s="93"/>
      <c r="B1960" s="91"/>
      <c r="C1960" s="76">
        <f>COUNT(Table89[[#This Row],[12-Month 
Follow-up Date]])</f>
        <v>0</v>
      </c>
      <c r="D1960" s="60"/>
      <c r="E1960" s="61"/>
      <c r="F1960" s="61"/>
      <c r="G1960" s="61"/>
      <c r="H1960" s="62"/>
      <c r="I1960" s="63"/>
      <c r="J1960" s="63"/>
      <c r="K1960" s="155"/>
    </row>
    <row r="1961" spans="1:11" x14ac:dyDescent="0.3">
      <c r="A1961" s="93"/>
      <c r="B1961" s="91"/>
      <c r="C1961" s="76">
        <f>COUNT(Table89[[#This Row],[12-Month 
Follow-up Date]])</f>
        <v>0</v>
      </c>
      <c r="D1961" s="60"/>
      <c r="E1961" s="61"/>
      <c r="F1961" s="61"/>
      <c r="G1961" s="61"/>
      <c r="H1961" s="62"/>
      <c r="I1961" s="63"/>
      <c r="J1961" s="63"/>
      <c r="K1961" s="155"/>
    </row>
    <row r="1962" spans="1:11" x14ac:dyDescent="0.3">
      <c r="A1962" s="93"/>
      <c r="B1962" s="91"/>
      <c r="C1962" s="76">
        <f>COUNT(Table89[[#This Row],[12-Month 
Follow-up Date]])</f>
        <v>0</v>
      </c>
      <c r="D1962" s="60"/>
      <c r="E1962" s="61"/>
      <c r="F1962" s="61"/>
      <c r="G1962" s="61"/>
      <c r="H1962" s="62"/>
      <c r="I1962" s="63"/>
      <c r="J1962" s="63"/>
      <c r="K1962" s="155"/>
    </row>
    <row r="1963" spans="1:11" x14ac:dyDescent="0.3">
      <c r="A1963" s="93"/>
      <c r="B1963" s="91"/>
      <c r="C1963" s="76">
        <f>COUNT(Table89[[#This Row],[12-Month 
Follow-up Date]])</f>
        <v>0</v>
      </c>
      <c r="D1963" s="60"/>
      <c r="E1963" s="61"/>
      <c r="F1963" s="61"/>
      <c r="G1963" s="61"/>
      <c r="H1963" s="62"/>
      <c r="I1963" s="63"/>
      <c r="J1963" s="63"/>
      <c r="K1963" s="155"/>
    </row>
    <row r="1964" spans="1:11" x14ac:dyDescent="0.3">
      <c r="A1964" s="93"/>
      <c r="B1964" s="91"/>
      <c r="C1964" s="76">
        <f>COUNT(Table89[[#This Row],[12-Month 
Follow-up Date]])</f>
        <v>0</v>
      </c>
      <c r="D1964" s="60"/>
      <c r="E1964" s="61"/>
      <c r="F1964" s="61"/>
      <c r="G1964" s="61"/>
      <c r="H1964" s="62"/>
      <c r="I1964" s="63"/>
      <c r="J1964" s="63"/>
      <c r="K1964" s="155"/>
    </row>
    <row r="1965" spans="1:11" x14ac:dyDescent="0.3">
      <c r="A1965" s="93"/>
      <c r="B1965" s="91"/>
      <c r="C1965" s="76">
        <f>COUNT(Table89[[#This Row],[12-Month 
Follow-up Date]])</f>
        <v>0</v>
      </c>
      <c r="D1965" s="60"/>
      <c r="E1965" s="61"/>
      <c r="F1965" s="61"/>
      <c r="G1965" s="61"/>
      <c r="H1965" s="62"/>
      <c r="I1965" s="63"/>
      <c r="J1965" s="63"/>
      <c r="K1965" s="155"/>
    </row>
    <row r="1966" spans="1:11" x14ac:dyDescent="0.3">
      <c r="A1966" s="93"/>
      <c r="B1966" s="91"/>
      <c r="C1966" s="76">
        <f>COUNT(Table89[[#This Row],[12-Month 
Follow-up Date]])</f>
        <v>0</v>
      </c>
      <c r="D1966" s="60"/>
      <c r="E1966" s="61"/>
      <c r="F1966" s="61"/>
      <c r="G1966" s="61"/>
      <c r="H1966" s="62"/>
      <c r="I1966" s="63"/>
      <c r="J1966" s="63"/>
      <c r="K1966" s="155"/>
    </row>
    <row r="1967" spans="1:11" x14ac:dyDescent="0.3">
      <c r="A1967" s="93"/>
      <c r="B1967" s="91"/>
      <c r="C1967" s="76">
        <f>COUNT(Table89[[#This Row],[12-Month 
Follow-up Date]])</f>
        <v>0</v>
      </c>
      <c r="D1967" s="60"/>
      <c r="E1967" s="61"/>
      <c r="F1967" s="61"/>
      <c r="G1967" s="61"/>
      <c r="H1967" s="62"/>
      <c r="I1967" s="63"/>
      <c r="J1967" s="63"/>
      <c r="K1967" s="155"/>
    </row>
    <row r="1968" spans="1:11" x14ac:dyDescent="0.3">
      <c r="A1968" s="93"/>
      <c r="B1968" s="91"/>
      <c r="C1968" s="76">
        <f>COUNT(Table89[[#This Row],[12-Month 
Follow-up Date]])</f>
        <v>0</v>
      </c>
      <c r="D1968" s="60"/>
      <c r="E1968" s="61"/>
      <c r="F1968" s="61"/>
      <c r="G1968" s="61"/>
      <c r="H1968" s="62"/>
      <c r="I1968" s="63"/>
      <c r="J1968" s="63"/>
      <c r="K1968" s="155"/>
    </row>
    <row r="1969" spans="1:11" x14ac:dyDescent="0.3">
      <c r="A1969" s="93"/>
      <c r="B1969" s="91"/>
      <c r="C1969" s="76">
        <f>COUNT(Table89[[#This Row],[12-Month 
Follow-up Date]])</f>
        <v>0</v>
      </c>
      <c r="D1969" s="60"/>
      <c r="E1969" s="61"/>
      <c r="F1969" s="61"/>
      <c r="G1969" s="61"/>
      <c r="H1969" s="62"/>
      <c r="I1969" s="63"/>
      <c r="J1969" s="63"/>
      <c r="K1969" s="155"/>
    </row>
    <row r="1970" spans="1:11" x14ac:dyDescent="0.3">
      <c r="A1970" s="93"/>
      <c r="B1970" s="91"/>
      <c r="C1970" s="76">
        <f>COUNT(Table89[[#This Row],[12-Month 
Follow-up Date]])</f>
        <v>0</v>
      </c>
      <c r="D1970" s="60"/>
      <c r="E1970" s="61"/>
      <c r="F1970" s="61"/>
      <c r="G1970" s="61"/>
      <c r="H1970" s="62"/>
      <c r="I1970" s="63"/>
      <c r="J1970" s="63"/>
      <c r="K1970" s="155"/>
    </row>
    <row r="1971" spans="1:11" x14ac:dyDescent="0.3">
      <c r="A1971" s="93"/>
      <c r="B1971" s="91"/>
      <c r="C1971" s="76">
        <f>COUNT(Table89[[#This Row],[12-Month 
Follow-up Date]])</f>
        <v>0</v>
      </c>
      <c r="D1971" s="60"/>
      <c r="E1971" s="61"/>
      <c r="F1971" s="61"/>
      <c r="G1971" s="61"/>
      <c r="H1971" s="62"/>
      <c r="I1971" s="63"/>
      <c r="J1971" s="63"/>
      <c r="K1971" s="155"/>
    </row>
    <row r="1972" spans="1:11" x14ac:dyDescent="0.3">
      <c r="A1972" s="93"/>
      <c r="B1972" s="91"/>
      <c r="C1972" s="76">
        <f>COUNT(Table89[[#This Row],[12-Month 
Follow-up Date]])</f>
        <v>0</v>
      </c>
      <c r="D1972" s="60"/>
      <c r="E1972" s="61"/>
      <c r="F1972" s="61"/>
      <c r="G1972" s="61"/>
      <c r="H1972" s="62"/>
      <c r="I1972" s="63"/>
      <c r="J1972" s="63"/>
      <c r="K1972" s="155"/>
    </row>
    <row r="1973" spans="1:11" x14ac:dyDescent="0.3">
      <c r="A1973" s="93"/>
      <c r="B1973" s="91"/>
      <c r="C1973" s="76">
        <f>COUNT(Table89[[#This Row],[12-Month 
Follow-up Date]])</f>
        <v>0</v>
      </c>
      <c r="D1973" s="60"/>
      <c r="E1973" s="61"/>
      <c r="F1973" s="61"/>
      <c r="G1973" s="61"/>
      <c r="H1973" s="62"/>
      <c r="I1973" s="63"/>
      <c r="J1973" s="63"/>
      <c r="K1973" s="155"/>
    </row>
    <row r="1974" spans="1:11" x14ac:dyDescent="0.3">
      <c r="A1974" s="93"/>
      <c r="B1974" s="91"/>
      <c r="C1974" s="76">
        <f>COUNT(Table89[[#This Row],[12-Month 
Follow-up Date]])</f>
        <v>0</v>
      </c>
      <c r="D1974" s="60"/>
      <c r="E1974" s="61"/>
      <c r="F1974" s="61"/>
      <c r="G1974" s="61"/>
      <c r="H1974" s="62"/>
      <c r="I1974" s="63"/>
      <c r="J1974" s="63"/>
      <c r="K1974" s="155"/>
    </row>
    <row r="1975" spans="1:11" x14ac:dyDescent="0.3">
      <c r="A1975" s="93"/>
      <c r="B1975" s="91"/>
      <c r="C1975" s="76">
        <f>COUNT(Table89[[#This Row],[12-Month 
Follow-up Date]])</f>
        <v>0</v>
      </c>
      <c r="D1975" s="60"/>
      <c r="E1975" s="61"/>
      <c r="F1975" s="61"/>
      <c r="G1975" s="61"/>
      <c r="H1975" s="62"/>
      <c r="I1975" s="63"/>
      <c r="J1975" s="63"/>
      <c r="K1975" s="155"/>
    </row>
    <row r="1976" spans="1:11" x14ac:dyDescent="0.3">
      <c r="A1976" s="93"/>
      <c r="B1976" s="91"/>
      <c r="C1976" s="76">
        <f>COUNT(Table89[[#This Row],[12-Month 
Follow-up Date]])</f>
        <v>0</v>
      </c>
      <c r="D1976" s="60"/>
      <c r="E1976" s="61"/>
      <c r="F1976" s="61"/>
      <c r="G1976" s="61"/>
      <c r="H1976" s="62"/>
      <c r="I1976" s="63"/>
      <c r="J1976" s="63"/>
      <c r="K1976" s="155"/>
    </row>
    <row r="1977" spans="1:11" x14ac:dyDescent="0.3">
      <c r="A1977" s="93"/>
      <c r="B1977" s="91"/>
      <c r="C1977" s="76">
        <f>COUNT(Table89[[#This Row],[12-Month 
Follow-up Date]])</f>
        <v>0</v>
      </c>
      <c r="D1977" s="60"/>
      <c r="E1977" s="61"/>
      <c r="F1977" s="61"/>
      <c r="G1977" s="61"/>
      <c r="H1977" s="62"/>
      <c r="I1977" s="63"/>
      <c r="J1977" s="63"/>
      <c r="K1977" s="155"/>
    </row>
    <row r="1978" spans="1:11" x14ac:dyDescent="0.3">
      <c r="A1978" s="93"/>
      <c r="B1978" s="91"/>
      <c r="C1978" s="76">
        <f>COUNT(Table89[[#This Row],[12-Month 
Follow-up Date]])</f>
        <v>0</v>
      </c>
      <c r="D1978" s="60"/>
      <c r="E1978" s="61"/>
      <c r="F1978" s="61"/>
      <c r="G1978" s="61"/>
      <c r="H1978" s="62"/>
      <c r="I1978" s="63"/>
      <c r="J1978" s="63"/>
      <c r="K1978" s="155"/>
    </row>
    <row r="1979" spans="1:11" x14ac:dyDescent="0.3">
      <c r="A1979" s="93"/>
      <c r="B1979" s="91"/>
      <c r="C1979" s="76">
        <f>COUNT(Table89[[#This Row],[12-Month 
Follow-up Date]])</f>
        <v>0</v>
      </c>
      <c r="D1979" s="60"/>
      <c r="E1979" s="61"/>
      <c r="F1979" s="61"/>
      <c r="G1979" s="61"/>
      <c r="H1979" s="62"/>
      <c r="I1979" s="63"/>
      <c r="J1979" s="63"/>
      <c r="K1979" s="155"/>
    </row>
    <row r="1980" spans="1:11" x14ac:dyDescent="0.3">
      <c r="A1980" s="93"/>
      <c r="B1980" s="91"/>
      <c r="C1980" s="76">
        <f>COUNT(Table89[[#This Row],[12-Month 
Follow-up Date]])</f>
        <v>0</v>
      </c>
      <c r="D1980" s="60"/>
      <c r="E1980" s="61"/>
      <c r="F1980" s="61"/>
      <c r="G1980" s="61"/>
      <c r="H1980" s="62"/>
      <c r="I1980" s="63"/>
      <c r="J1980" s="63"/>
      <c r="K1980" s="155"/>
    </row>
    <row r="1981" spans="1:11" x14ac:dyDescent="0.3">
      <c r="A1981" s="93"/>
      <c r="B1981" s="91"/>
      <c r="C1981" s="76">
        <f>COUNT(Table89[[#This Row],[12-Month 
Follow-up Date]])</f>
        <v>0</v>
      </c>
      <c r="D1981" s="60"/>
      <c r="E1981" s="61"/>
      <c r="F1981" s="61"/>
      <c r="G1981" s="61"/>
      <c r="H1981" s="62"/>
      <c r="I1981" s="63"/>
      <c r="J1981" s="63"/>
      <c r="K1981" s="155"/>
    </row>
    <row r="1982" spans="1:11" x14ac:dyDescent="0.3">
      <c r="A1982" s="93"/>
      <c r="B1982" s="91"/>
      <c r="C1982" s="76">
        <f>COUNT(Table89[[#This Row],[12-Month 
Follow-up Date]])</f>
        <v>0</v>
      </c>
      <c r="D1982" s="60"/>
      <c r="E1982" s="61"/>
      <c r="F1982" s="61"/>
      <c r="G1982" s="61"/>
      <c r="H1982" s="62"/>
      <c r="I1982" s="63"/>
      <c r="J1982" s="63"/>
      <c r="K1982" s="155"/>
    </row>
    <row r="1983" spans="1:11" x14ac:dyDescent="0.3">
      <c r="A1983" s="93"/>
      <c r="B1983" s="91"/>
      <c r="C1983" s="76">
        <f>COUNT(Table89[[#This Row],[12-Month 
Follow-up Date]])</f>
        <v>0</v>
      </c>
      <c r="D1983" s="60"/>
      <c r="E1983" s="61"/>
      <c r="F1983" s="61"/>
      <c r="G1983" s="61"/>
      <c r="H1983" s="62"/>
      <c r="I1983" s="63"/>
      <c r="J1983" s="63"/>
      <c r="K1983" s="155"/>
    </row>
    <row r="1984" spans="1:11" x14ac:dyDescent="0.3">
      <c r="A1984" s="93"/>
      <c r="B1984" s="91"/>
      <c r="C1984" s="76">
        <f>COUNT(Table89[[#This Row],[12-Month 
Follow-up Date]])</f>
        <v>0</v>
      </c>
      <c r="D1984" s="60"/>
      <c r="E1984" s="61"/>
      <c r="F1984" s="61"/>
      <c r="G1984" s="61"/>
      <c r="H1984" s="62"/>
      <c r="I1984" s="63"/>
      <c r="J1984" s="63"/>
      <c r="K1984" s="155"/>
    </row>
    <row r="1985" spans="1:11" x14ac:dyDescent="0.3">
      <c r="A1985" s="93"/>
      <c r="B1985" s="91"/>
      <c r="C1985" s="76">
        <f>COUNT(Table89[[#This Row],[12-Month 
Follow-up Date]])</f>
        <v>0</v>
      </c>
      <c r="D1985" s="60"/>
      <c r="E1985" s="61"/>
      <c r="F1985" s="61"/>
      <c r="G1985" s="61"/>
      <c r="H1985" s="62"/>
      <c r="I1985" s="63"/>
      <c r="J1985" s="63"/>
      <c r="K1985" s="155"/>
    </row>
    <row r="1986" spans="1:11" x14ac:dyDescent="0.3">
      <c r="A1986" s="93"/>
      <c r="B1986" s="91"/>
      <c r="C1986" s="76">
        <f>COUNT(Table89[[#This Row],[12-Month 
Follow-up Date]])</f>
        <v>0</v>
      </c>
      <c r="D1986" s="60"/>
      <c r="E1986" s="61"/>
      <c r="F1986" s="61"/>
      <c r="G1986" s="61"/>
      <c r="H1986" s="62"/>
      <c r="I1986" s="63"/>
      <c r="J1986" s="63"/>
      <c r="K1986" s="155"/>
    </row>
    <row r="1987" spans="1:11" x14ac:dyDescent="0.3">
      <c r="A1987" s="93"/>
      <c r="B1987" s="91"/>
      <c r="C1987" s="76">
        <f>COUNT(Table89[[#This Row],[12-Month 
Follow-up Date]])</f>
        <v>0</v>
      </c>
      <c r="D1987" s="60"/>
      <c r="E1987" s="61"/>
      <c r="F1987" s="61"/>
      <c r="G1987" s="61"/>
      <c r="H1987" s="62"/>
      <c r="I1987" s="63"/>
      <c r="J1987" s="63"/>
      <c r="K1987" s="155"/>
    </row>
    <row r="1988" spans="1:11" x14ac:dyDescent="0.3">
      <c r="A1988" s="93"/>
      <c r="B1988" s="91"/>
      <c r="C1988" s="76">
        <f>COUNT(Table89[[#This Row],[12-Month 
Follow-up Date]])</f>
        <v>0</v>
      </c>
      <c r="D1988" s="60"/>
      <c r="E1988" s="61"/>
      <c r="F1988" s="61"/>
      <c r="G1988" s="61"/>
      <c r="H1988" s="62"/>
      <c r="I1988" s="63"/>
      <c r="J1988" s="63"/>
      <c r="K1988" s="155"/>
    </row>
    <row r="1989" spans="1:11" x14ac:dyDescent="0.3">
      <c r="A1989" s="93"/>
      <c r="B1989" s="91"/>
      <c r="C1989" s="76">
        <f>COUNT(Table89[[#This Row],[12-Month 
Follow-up Date]])</f>
        <v>0</v>
      </c>
      <c r="D1989" s="60"/>
      <c r="E1989" s="61"/>
      <c r="F1989" s="61"/>
      <c r="G1989" s="61"/>
      <c r="H1989" s="62"/>
      <c r="I1989" s="63"/>
      <c r="J1989" s="63"/>
      <c r="K1989" s="155"/>
    </row>
    <row r="1990" spans="1:11" x14ac:dyDescent="0.3">
      <c r="A1990" s="93"/>
      <c r="B1990" s="91"/>
      <c r="C1990" s="76">
        <f>COUNT(Table89[[#This Row],[12-Month 
Follow-up Date]])</f>
        <v>0</v>
      </c>
      <c r="D1990" s="60"/>
      <c r="E1990" s="61"/>
      <c r="F1990" s="61"/>
      <c r="G1990" s="61"/>
      <c r="H1990" s="62"/>
      <c r="I1990" s="63"/>
      <c r="J1990" s="63"/>
      <c r="K1990" s="155"/>
    </row>
    <row r="1991" spans="1:11" x14ac:dyDescent="0.3">
      <c r="A1991" s="93"/>
      <c r="B1991" s="91"/>
      <c r="C1991" s="76">
        <f>COUNT(Table89[[#This Row],[12-Month 
Follow-up Date]])</f>
        <v>0</v>
      </c>
      <c r="D1991" s="60"/>
      <c r="E1991" s="61"/>
      <c r="F1991" s="61"/>
      <c r="G1991" s="61"/>
      <c r="H1991" s="62"/>
      <c r="I1991" s="63"/>
      <c r="J1991" s="63"/>
      <c r="K1991" s="155"/>
    </row>
    <row r="1992" spans="1:11" x14ac:dyDescent="0.3">
      <c r="A1992" s="93"/>
      <c r="B1992" s="91"/>
      <c r="C1992" s="76">
        <f>COUNT(Table89[[#This Row],[12-Month 
Follow-up Date]])</f>
        <v>0</v>
      </c>
      <c r="D1992" s="60"/>
      <c r="E1992" s="61"/>
      <c r="F1992" s="61"/>
      <c r="G1992" s="61"/>
      <c r="H1992" s="62"/>
      <c r="I1992" s="63"/>
      <c r="J1992" s="63"/>
      <c r="K1992" s="155"/>
    </row>
    <row r="1993" spans="1:11" x14ac:dyDescent="0.3">
      <c r="A1993" s="93"/>
      <c r="B1993" s="91"/>
      <c r="C1993" s="76">
        <f>COUNT(Table89[[#This Row],[12-Month 
Follow-up Date]])</f>
        <v>0</v>
      </c>
      <c r="D1993" s="60"/>
      <c r="E1993" s="61"/>
      <c r="F1993" s="61"/>
      <c r="G1993" s="61"/>
      <c r="H1993" s="62"/>
      <c r="I1993" s="63"/>
      <c r="J1993" s="63"/>
      <c r="K1993" s="155"/>
    </row>
    <row r="1994" spans="1:11" x14ac:dyDescent="0.3">
      <c r="A1994" s="93"/>
      <c r="B1994" s="91"/>
      <c r="C1994" s="76">
        <f>COUNT(Table89[[#This Row],[12-Month 
Follow-up Date]])</f>
        <v>0</v>
      </c>
      <c r="D1994" s="60"/>
      <c r="E1994" s="61"/>
      <c r="F1994" s="61"/>
      <c r="G1994" s="61"/>
      <c r="H1994" s="62"/>
      <c r="I1994" s="63"/>
      <c r="J1994" s="63"/>
      <c r="K1994" s="155"/>
    </row>
    <row r="1995" spans="1:11" x14ac:dyDescent="0.3">
      <c r="A1995" s="93"/>
      <c r="B1995" s="91"/>
      <c r="C1995" s="76">
        <f>COUNT(Table89[[#This Row],[12-Month 
Follow-up Date]])</f>
        <v>0</v>
      </c>
      <c r="D1995" s="60"/>
      <c r="E1995" s="61"/>
      <c r="F1995" s="61"/>
      <c r="G1995" s="61"/>
      <c r="H1995" s="62"/>
      <c r="I1995" s="63"/>
      <c r="J1995" s="63"/>
      <c r="K1995" s="155"/>
    </row>
    <row r="1996" spans="1:11" x14ac:dyDescent="0.3">
      <c r="A1996" s="93"/>
      <c r="B1996" s="91"/>
      <c r="C1996" s="76">
        <f>COUNT(Table89[[#This Row],[12-Month 
Follow-up Date]])</f>
        <v>0</v>
      </c>
      <c r="D1996" s="60"/>
      <c r="E1996" s="61"/>
      <c r="F1996" s="61"/>
      <c r="G1996" s="61"/>
      <c r="H1996" s="62"/>
      <c r="I1996" s="63"/>
      <c r="J1996" s="63"/>
      <c r="K1996" s="155"/>
    </row>
    <row r="1997" spans="1:11" x14ac:dyDescent="0.3">
      <c r="A1997" s="93"/>
      <c r="B1997" s="91"/>
      <c r="C1997" s="76">
        <f>COUNT(Table89[[#This Row],[12-Month 
Follow-up Date]])</f>
        <v>0</v>
      </c>
      <c r="D1997" s="60"/>
      <c r="E1997" s="61"/>
      <c r="F1997" s="61"/>
      <c r="G1997" s="61"/>
      <c r="H1997" s="62"/>
      <c r="I1997" s="63"/>
      <c r="J1997" s="63"/>
      <c r="K1997" s="155"/>
    </row>
    <row r="1998" spans="1:11" x14ac:dyDescent="0.3">
      <c r="A1998" s="93"/>
      <c r="B1998" s="91"/>
      <c r="C1998" s="76">
        <f>COUNT(Table89[[#This Row],[12-Month 
Follow-up Date]])</f>
        <v>0</v>
      </c>
      <c r="D1998" s="60"/>
      <c r="E1998" s="61"/>
      <c r="F1998" s="61"/>
      <c r="G1998" s="61"/>
      <c r="H1998" s="62"/>
      <c r="I1998" s="63"/>
      <c r="J1998" s="63"/>
      <c r="K1998" s="155"/>
    </row>
    <row r="1999" spans="1:11" x14ac:dyDescent="0.3">
      <c r="A1999" s="93"/>
      <c r="B1999" s="91"/>
      <c r="C1999" s="76">
        <f>COUNT(Table89[[#This Row],[12-Month 
Follow-up Date]])</f>
        <v>0</v>
      </c>
      <c r="D1999" s="60"/>
      <c r="E1999" s="61"/>
      <c r="F1999" s="61"/>
      <c r="G1999" s="61"/>
      <c r="H1999" s="62"/>
      <c r="I1999" s="63"/>
      <c r="J1999" s="63"/>
      <c r="K1999" s="155"/>
    </row>
    <row r="2000" spans="1:11" x14ac:dyDescent="0.3">
      <c r="A2000" s="93"/>
      <c r="B2000" s="91"/>
      <c r="C2000" s="76">
        <f>COUNT(Table89[[#This Row],[12-Month 
Follow-up Date]])</f>
        <v>0</v>
      </c>
      <c r="D2000" s="60"/>
      <c r="E2000" s="61"/>
      <c r="F2000" s="61"/>
      <c r="G2000" s="61"/>
      <c r="H2000" s="62"/>
      <c r="I2000" s="63"/>
      <c r="J2000" s="63"/>
      <c r="K2000" s="155"/>
    </row>
    <row r="2001" spans="1:11" x14ac:dyDescent="0.3">
      <c r="A2001" s="93"/>
      <c r="B2001" s="91"/>
      <c r="C2001" s="76">
        <f>COUNT(Table89[[#This Row],[12-Month 
Follow-up Date]])</f>
        <v>0</v>
      </c>
      <c r="D2001" s="60"/>
      <c r="E2001" s="61"/>
      <c r="F2001" s="61"/>
      <c r="G2001" s="61"/>
      <c r="H2001" s="62"/>
      <c r="I2001" s="63"/>
      <c r="J2001" s="63"/>
      <c r="K2001" s="155"/>
    </row>
    <row r="2002" spans="1:11" x14ac:dyDescent="0.3">
      <c r="A2002" s="93"/>
      <c r="B2002" s="91"/>
      <c r="C2002" s="76">
        <f>COUNT(Table89[[#This Row],[12-Month 
Follow-up Date]])</f>
        <v>0</v>
      </c>
      <c r="D2002" s="60"/>
      <c r="E2002" s="61"/>
      <c r="F2002" s="61"/>
      <c r="G2002" s="61"/>
      <c r="H2002" s="62"/>
      <c r="I2002" s="63"/>
      <c r="J2002" s="63"/>
      <c r="K2002" s="155"/>
    </row>
    <row r="2003" spans="1:11" x14ac:dyDescent="0.3">
      <c r="A2003" s="93"/>
      <c r="B2003" s="91"/>
      <c r="C2003" s="76">
        <f>COUNT(Table89[[#This Row],[12-Month 
Follow-up Date]])</f>
        <v>0</v>
      </c>
      <c r="D2003" s="60"/>
      <c r="E2003" s="61"/>
      <c r="F2003" s="61"/>
      <c r="G2003" s="61"/>
      <c r="H2003" s="62"/>
      <c r="I2003" s="63"/>
      <c r="J2003" s="63"/>
      <c r="K2003" s="155"/>
    </row>
    <row r="2004" spans="1:11" x14ac:dyDescent="0.3">
      <c r="A2004" s="93"/>
      <c r="B2004" s="91"/>
      <c r="C2004" s="76">
        <f>COUNT(Table89[[#This Row],[12-Month 
Follow-up Date]])</f>
        <v>0</v>
      </c>
      <c r="D2004" s="60"/>
      <c r="E2004" s="61"/>
      <c r="F2004" s="61"/>
      <c r="G2004" s="61"/>
      <c r="H2004" s="62"/>
      <c r="I2004" s="63"/>
      <c r="J2004" s="63"/>
      <c r="K2004" s="155"/>
    </row>
    <row r="2005" spans="1:11" x14ac:dyDescent="0.3">
      <c r="A2005" s="93"/>
      <c r="B2005" s="91"/>
      <c r="C2005" s="76">
        <f>COUNT(Table89[[#This Row],[12-Month 
Follow-up Date]])</f>
        <v>0</v>
      </c>
      <c r="D2005" s="60"/>
      <c r="E2005" s="61"/>
      <c r="F2005" s="61"/>
      <c r="G2005" s="61"/>
      <c r="H2005" s="62"/>
      <c r="I2005" s="63"/>
      <c r="J2005" s="63"/>
      <c r="K2005" s="155"/>
    </row>
    <row r="2006" spans="1:11" x14ac:dyDescent="0.3">
      <c r="A2006" s="93"/>
      <c r="B2006" s="91"/>
      <c r="C2006" s="76">
        <f>COUNT(Table89[[#This Row],[12-Month 
Follow-up Date]])</f>
        <v>0</v>
      </c>
      <c r="D2006" s="60"/>
      <c r="E2006" s="61"/>
      <c r="F2006" s="61"/>
      <c r="G2006" s="61"/>
      <c r="H2006" s="62"/>
      <c r="I2006" s="63"/>
      <c r="J2006" s="63"/>
      <c r="K2006" s="155"/>
    </row>
    <row r="2007" spans="1:11" x14ac:dyDescent="0.3">
      <c r="A2007" s="93"/>
      <c r="B2007" s="91"/>
      <c r="C2007" s="76">
        <f>COUNT(Table89[[#This Row],[12-Month 
Follow-up Date]])</f>
        <v>0</v>
      </c>
      <c r="D2007" s="60"/>
      <c r="E2007" s="61"/>
      <c r="F2007" s="61"/>
      <c r="G2007" s="61"/>
      <c r="H2007" s="62"/>
      <c r="I2007" s="63"/>
      <c r="J2007" s="63"/>
      <c r="K2007" s="155"/>
    </row>
    <row r="2008" spans="1:11" x14ac:dyDescent="0.3">
      <c r="A2008" s="93"/>
      <c r="B2008" s="91"/>
      <c r="C2008" s="76">
        <f>COUNT(Table89[[#This Row],[12-Month 
Follow-up Date]])</f>
        <v>0</v>
      </c>
      <c r="D2008" s="60"/>
      <c r="E2008" s="61"/>
      <c r="F2008" s="61"/>
      <c r="G2008" s="61"/>
      <c r="H2008" s="62"/>
      <c r="I2008" s="63"/>
      <c r="J2008" s="63"/>
      <c r="K2008" s="155"/>
    </row>
    <row r="2009" spans="1:11" x14ac:dyDescent="0.3">
      <c r="A2009" s="93"/>
      <c r="B2009" s="91"/>
      <c r="C2009" s="76">
        <f>COUNT(Table89[[#This Row],[12-Month 
Follow-up Date]])</f>
        <v>0</v>
      </c>
      <c r="D2009" s="60"/>
      <c r="E2009" s="61"/>
      <c r="F2009" s="61"/>
      <c r="G2009" s="61"/>
      <c r="H2009" s="62"/>
      <c r="I2009" s="63"/>
      <c r="J2009" s="63"/>
      <c r="K2009" s="155"/>
    </row>
    <row r="2010" spans="1:11" x14ac:dyDescent="0.3">
      <c r="A2010" s="93"/>
      <c r="B2010" s="91"/>
      <c r="C2010" s="76">
        <f>COUNT(Table89[[#This Row],[12-Month 
Follow-up Date]])</f>
        <v>0</v>
      </c>
      <c r="D2010" s="60"/>
      <c r="E2010" s="61"/>
      <c r="F2010" s="61"/>
      <c r="G2010" s="61"/>
      <c r="H2010" s="62"/>
      <c r="I2010" s="63"/>
      <c r="J2010" s="63"/>
      <c r="K2010" s="155"/>
    </row>
    <row r="2011" spans="1:11" x14ac:dyDescent="0.3">
      <c r="A2011" s="93"/>
      <c r="B2011" s="91"/>
      <c r="C2011" s="76">
        <f>COUNT(Table89[[#This Row],[12-Month 
Follow-up Date]])</f>
        <v>0</v>
      </c>
      <c r="D2011" s="60"/>
      <c r="E2011" s="61"/>
      <c r="F2011" s="61"/>
      <c r="G2011" s="61"/>
      <c r="H2011" s="62"/>
      <c r="I2011" s="63"/>
      <c r="J2011" s="63"/>
      <c r="K2011" s="155"/>
    </row>
    <row r="2012" spans="1:11" x14ac:dyDescent="0.3">
      <c r="A2012" s="93"/>
      <c r="B2012" s="91"/>
      <c r="C2012" s="76">
        <f>COUNT(Table89[[#This Row],[12-Month 
Follow-up Date]])</f>
        <v>0</v>
      </c>
      <c r="D2012" s="60"/>
      <c r="E2012" s="61"/>
      <c r="F2012" s="61"/>
      <c r="G2012" s="61"/>
      <c r="H2012" s="62"/>
      <c r="I2012" s="63"/>
      <c r="J2012" s="63"/>
      <c r="K2012" s="155"/>
    </row>
    <row r="2013" spans="1:11" x14ac:dyDescent="0.3">
      <c r="A2013" s="93"/>
      <c r="B2013" s="91"/>
      <c r="C2013" s="76">
        <f>COUNT(Table89[[#This Row],[12-Month 
Follow-up Date]])</f>
        <v>0</v>
      </c>
      <c r="D2013" s="60"/>
      <c r="E2013" s="61"/>
      <c r="F2013" s="61"/>
      <c r="G2013" s="61"/>
      <c r="H2013" s="62"/>
      <c r="I2013" s="63"/>
      <c r="J2013" s="63"/>
      <c r="K2013" s="155"/>
    </row>
    <row r="2014" spans="1:11" x14ac:dyDescent="0.3">
      <c r="A2014" s="93"/>
      <c r="B2014" s="91"/>
      <c r="C2014" s="76">
        <f>COUNT(Table89[[#This Row],[12-Month 
Follow-up Date]])</f>
        <v>0</v>
      </c>
      <c r="D2014" s="60"/>
      <c r="E2014" s="61"/>
      <c r="F2014" s="61"/>
      <c r="G2014" s="61"/>
      <c r="H2014" s="62"/>
      <c r="I2014" s="63"/>
      <c r="J2014" s="63"/>
      <c r="K2014" s="155"/>
    </row>
    <row r="2015" spans="1:11" x14ac:dyDescent="0.3">
      <c r="A2015" s="93"/>
      <c r="B2015" s="91"/>
      <c r="C2015" s="76">
        <f>COUNT(Table89[[#This Row],[12-Month 
Follow-up Date]])</f>
        <v>0</v>
      </c>
      <c r="D2015" s="60"/>
      <c r="E2015" s="61"/>
      <c r="F2015" s="61"/>
      <c r="G2015" s="61"/>
      <c r="H2015" s="62"/>
      <c r="I2015" s="63"/>
      <c r="J2015" s="63"/>
      <c r="K2015" s="155"/>
    </row>
    <row r="2016" spans="1:11" x14ac:dyDescent="0.3">
      <c r="A2016" s="93"/>
      <c r="B2016" s="91"/>
      <c r="C2016" s="76">
        <f>COUNT(Table89[[#This Row],[12-Month 
Follow-up Date]])</f>
        <v>0</v>
      </c>
      <c r="D2016" s="60"/>
      <c r="E2016" s="61"/>
      <c r="F2016" s="61"/>
      <c r="G2016" s="61"/>
      <c r="H2016" s="62"/>
      <c r="I2016" s="63"/>
      <c r="J2016" s="63"/>
      <c r="K2016" s="155"/>
    </row>
    <row r="2017" spans="1:11" x14ac:dyDescent="0.3">
      <c r="A2017" s="93"/>
      <c r="B2017" s="91"/>
      <c r="C2017" s="76">
        <f>COUNT(Table89[[#This Row],[12-Month 
Follow-up Date]])</f>
        <v>0</v>
      </c>
      <c r="D2017" s="60"/>
      <c r="E2017" s="61"/>
      <c r="F2017" s="61"/>
      <c r="G2017" s="61"/>
      <c r="H2017" s="62"/>
      <c r="I2017" s="63"/>
      <c r="J2017" s="63"/>
      <c r="K2017" s="155"/>
    </row>
    <row r="2018" spans="1:11" x14ac:dyDescent="0.3">
      <c r="A2018" s="93"/>
      <c r="B2018" s="91"/>
      <c r="C2018" s="76">
        <f>COUNT(Table89[[#This Row],[12-Month 
Follow-up Date]])</f>
        <v>0</v>
      </c>
      <c r="D2018" s="60"/>
      <c r="E2018" s="61"/>
      <c r="F2018" s="61"/>
      <c r="G2018" s="61"/>
      <c r="H2018" s="62"/>
      <c r="I2018" s="63"/>
      <c r="J2018" s="63"/>
      <c r="K2018" s="155"/>
    </row>
    <row r="2019" spans="1:11" x14ac:dyDescent="0.3">
      <c r="A2019" s="93"/>
      <c r="B2019" s="91"/>
      <c r="C2019" s="76">
        <f>COUNT(Table89[[#This Row],[12-Month 
Follow-up Date]])</f>
        <v>0</v>
      </c>
      <c r="D2019" s="60"/>
      <c r="E2019" s="61"/>
      <c r="F2019" s="61"/>
      <c r="G2019" s="61"/>
      <c r="H2019" s="62"/>
      <c r="I2019" s="63"/>
      <c r="J2019" s="63"/>
      <c r="K2019" s="155"/>
    </row>
    <row r="2020" spans="1:11" x14ac:dyDescent="0.3">
      <c r="A2020" s="93"/>
      <c r="B2020" s="91"/>
      <c r="C2020" s="76">
        <f>COUNT(Table89[[#This Row],[12-Month 
Follow-up Date]])</f>
        <v>0</v>
      </c>
      <c r="D2020" s="60"/>
      <c r="E2020" s="61"/>
      <c r="F2020" s="61"/>
      <c r="G2020" s="61"/>
      <c r="H2020" s="62"/>
      <c r="I2020" s="63"/>
      <c r="J2020" s="63"/>
      <c r="K2020" s="155"/>
    </row>
    <row r="2021" spans="1:11" x14ac:dyDescent="0.3">
      <c r="A2021" s="93"/>
      <c r="B2021" s="91"/>
      <c r="C2021" s="76">
        <f>COUNT(Table89[[#This Row],[12-Month 
Follow-up Date]])</f>
        <v>0</v>
      </c>
      <c r="D2021" s="60"/>
      <c r="E2021" s="61"/>
      <c r="F2021" s="61"/>
      <c r="G2021" s="61"/>
      <c r="H2021" s="62"/>
      <c r="I2021" s="63"/>
      <c r="J2021" s="63"/>
      <c r="K2021" s="155"/>
    </row>
    <row r="2022" spans="1:11" x14ac:dyDescent="0.3">
      <c r="A2022" s="93"/>
      <c r="B2022" s="91"/>
      <c r="C2022" s="76">
        <f>COUNT(Table89[[#This Row],[12-Month 
Follow-up Date]])</f>
        <v>0</v>
      </c>
      <c r="D2022" s="60"/>
      <c r="E2022" s="61"/>
      <c r="F2022" s="61"/>
      <c r="G2022" s="61"/>
      <c r="H2022" s="62"/>
      <c r="I2022" s="63"/>
      <c r="J2022" s="63"/>
      <c r="K2022" s="155"/>
    </row>
    <row r="2023" spans="1:11" x14ac:dyDescent="0.3">
      <c r="A2023" s="93"/>
      <c r="B2023" s="91"/>
      <c r="C2023" s="76">
        <f>COUNT(Table89[[#This Row],[12-Month 
Follow-up Date]])</f>
        <v>0</v>
      </c>
      <c r="D2023" s="60"/>
      <c r="E2023" s="61"/>
      <c r="F2023" s="61"/>
      <c r="G2023" s="61"/>
      <c r="H2023" s="62"/>
      <c r="I2023" s="63"/>
      <c r="J2023" s="63"/>
      <c r="K2023" s="155"/>
    </row>
    <row r="2024" spans="1:11" x14ac:dyDescent="0.3">
      <c r="A2024" s="93"/>
      <c r="B2024" s="91"/>
      <c r="C2024" s="76">
        <f>COUNT(Table89[[#This Row],[12-Month 
Follow-up Date]])</f>
        <v>0</v>
      </c>
      <c r="D2024" s="60"/>
      <c r="E2024" s="61"/>
      <c r="F2024" s="61"/>
      <c r="G2024" s="61"/>
      <c r="H2024" s="62"/>
      <c r="I2024" s="63"/>
      <c r="J2024" s="63"/>
      <c r="K2024" s="155"/>
    </row>
    <row r="2025" spans="1:11" x14ac:dyDescent="0.3">
      <c r="A2025" s="93"/>
      <c r="B2025" s="91"/>
      <c r="C2025" s="76">
        <f>COUNT(Table89[[#This Row],[12-Month 
Follow-up Date]])</f>
        <v>0</v>
      </c>
      <c r="D2025" s="60"/>
      <c r="E2025" s="61"/>
      <c r="F2025" s="61"/>
      <c r="G2025" s="61"/>
      <c r="H2025" s="62"/>
      <c r="I2025" s="63"/>
      <c r="J2025" s="63"/>
      <c r="K2025" s="155"/>
    </row>
    <row r="2026" spans="1:11" x14ac:dyDescent="0.3">
      <c r="A2026" s="93"/>
      <c r="B2026" s="91"/>
      <c r="C2026" s="76">
        <f>COUNT(Table89[[#This Row],[12-Month 
Follow-up Date]])</f>
        <v>0</v>
      </c>
      <c r="D2026" s="60"/>
      <c r="E2026" s="61"/>
      <c r="F2026" s="61"/>
      <c r="G2026" s="61"/>
      <c r="H2026" s="62"/>
      <c r="I2026" s="63"/>
      <c r="J2026" s="63"/>
      <c r="K2026" s="155"/>
    </row>
    <row r="2027" spans="1:11" x14ac:dyDescent="0.3">
      <c r="A2027" s="93"/>
      <c r="B2027" s="91"/>
      <c r="C2027" s="76">
        <f>COUNT(Table89[[#This Row],[12-Month 
Follow-up Date]])</f>
        <v>0</v>
      </c>
      <c r="D2027" s="60"/>
      <c r="E2027" s="61"/>
      <c r="F2027" s="61"/>
      <c r="G2027" s="61"/>
      <c r="H2027" s="62"/>
      <c r="I2027" s="63"/>
      <c r="J2027" s="63"/>
      <c r="K2027" s="155"/>
    </row>
    <row r="2028" spans="1:11" x14ac:dyDescent="0.3">
      <c r="A2028" s="93"/>
      <c r="B2028" s="91"/>
      <c r="C2028" s="76">
        <f>COUNT(Table89[[#This Row],[12-Month 
Follow-up Date]])</f>
        <v>0</v>
      </c>
      <c r="D2028" s="60"/>
      <c r="E2028" s="61"/>
      <c r="F2028" s="61"/>
      <c r="G2028" s="61"/>
      <c r="H2028" s="62"/>
      <c r="I2028" s="63"/>
      <c r="J2028" s="63"/>
      <c r="K2028" s="155"/>
    </row>
    <row r="2029" spans="1:11" x14ac:dyDescent="0.3">
      <c r="A2029" s="93"/>
      <c r="B2029" s="91"/>
      <c r="C2029" s="76">
        <f>COUNT(Table89[[#This Row],[12-Month 
Follow-up Date]])</f>
        <v>0</v>
      </c>
      <c r="D2029" s="60"/>
      <c r="E2029" s="61"/>
      <c r="F2029" s="61"/>
      <c r="G2029" s="61"/>
      <c r="H2029" s="62"/>
      <c r="I2029" s="63"/>
      <c r="J2029" s="63"/>
      <c r="K2029" s="155"/>
    </row>
    <row r="2030" spans="1:11" x14ac:dyDescent="0.3">
      <c r="A2030" s="93"/>
      <c r="B2030" s="91"/>
      <c r="C2030" s="76">
        <f>COUNT(Table89[[#This Row],[12-Month 
Follow-up Date]])</f>
        <v>0</v>
      </c>
      <c r="D2030" s="60"/>
      <c r="E2030" s="61"/>
      <c r="F2030" s="61"/>
      <c r="G2030" s="61"/>
      <c r="H2030" s="62"/>
      <c r="I2030" s="63"/>
      <c r="J2030" s="63"/>
      <c r="K2030" s="155"/>
    </row>
    <row r="2031" spans="1:11" x14ac:dyDescent="0.3">
      <c r="A2031" s="93"/>
      <c r="B2031" s="91"/>
      <c r="C2031" s="76">
        <f>COUNT(Table89[[#This Row],[12-Month 
Follow-up Date]])</f>
        <v>0</v>
      </c>
      <c r="D2031" s="60"/>
      <c r="E2031" s="61"/>
      <c r="F2031" s="61"/>
      <c r="G2031" s="61"/>
      <c r="H2031" s="62"/>
      <c r="I2031" s="63"/>
      <c r="J2031" s="63"/>
      <c r="K2031" s="155"/>
    </row>
    <row r="2032" spans="1:11" x14ac:dyDescent="0.3">
      <c r="A2032" s="93"/>
      <c r="B2032" s="91"/>
      <c r="C2032" s="76">
        <f>COUNT(Table89[[#This Row],[12-Month 
Follow-up Date]])</f>
        <v>0</v>
      </c>
      <c r="D2032" s="60"/>
      <c r="E2032" s="61"/>
      <c r="F2032" s="61"/>
      <c r="G2032" s="61"/>
      <c r="H2032" s="62"/>
      <c r="I2032" s="63"/>
      <c r="J2032" s="63"/>
      <c r="K2032" s="155"/>
    </row>
    <row r="2033" spans="1:11" x14ac:dyDescent="0.3">
      <c r="A2033" s="93"/>
      <c r="B2033" s="91"/>
      <c r="C2033" s="76">
        <f>COUNT(Table89[[#This Row],[12-Month 
Follow-up Date]])</f>
        <v>0</v>
      </c>
      <c r="D2033" s="60"/>
      <c r="E2033" s="61"/>
      <c r="F2033" s="61"/>
      <c r="G2033" s="61"/>
      <c r="H2033" s="62"/>
      <c r="I2033" s="63"/>
      <c r="J2033" s="63"/>
      <c r="K2033" s="155"/>
    </row>
    <row r="2034" spans="1:11" x14ac:dyDescent="0.3">
      <c r="A2034" s="93"/>
      <c r="B2034" s="91"/>
      <c r="C2034" s="76">
        <f>COUNT(Table89[[#This Row],[12-Month 
Follow-up Date]])</f>
        <v>0</v>
      </c>
      <c r="D2034" s="60"/>
      <c r="E2034" s="61"/>
      <c r="F2034" s="61"/>
      <c r="G2034" s="61"/>
      <c r="H2034" s="62"/>
      <c r="I2034" s="63"/>
      <c r="J2034" s="63"/>
      <c r="K2034" s="155"/>
    </row>
    <row r="2035" spans="1:11" x14ac:dyDescent="0.3">
      <c r="A2035" s="93"/>
      <c r="B2035" s="91"/>
      <c r="C2035" s="76">
        <f>COUNT(Table89[[#This Row],[12-Month 
Follow-up Date]])</f>
        <v>0</v>
      </c>
      <c r="D2035" s="60"/>
      <c r="E2035" s="61"/>
      <c r="F2035" s="61"/>
      <c r="G2035" s="61"/>
      <c r="H2035" s="62"/>
      <c r="I2035" s="63"/>
      <c r="J2035" s="63"/>
      <c r="K2035" s="155"/>
    </row>
    <row r="2036" spans="1:11" x14ac:dyDescent="0.3">
      <c r="A2036" s="93"/>
      <c r="B2036" s="91"/>
      <c r="C2036" s="76">
        <f>COUNT(Table89[[#This Row],[12-Month 
Follow-up Date]])</f>
        <v>0</v>
      </c>
      <c r="D2036" s="60"/>
      <c r="E2036" s="61"/>
      <c r="F2036" s="61"/>
      <c r="G2036" s="61"/>
      <c r="H2036" s="62"/>
      <c r="I2036" s="63"/>
      <c r="J2036" s="63"/>
      <c r="K2036" s="155"/>
    </row>
    <row r="2037" spans="1:11" x14ac:dyDescent="0.3">
      <c r="A2037" s="93"/>
      <c r="B2037" s="91"/>
      <c r="C2037" s="76">
        <f>COUNT(Table89[[#This Row],[12-Month 
Follow-up Date]])</f>
        <v>0</v>
      </c>
      <c r="D2037" s="60"/>
      <c r="E2037" s="61"/>
      <c r="F2037" s="61"/>
      <c r="G2037" s="61"/>
      <c r="H2037" s="62"/>
      <c r="I2037" s="63"/>
      <c r="J2037" s="63"/>
      <c r="K2037" s="155"/>
    </row>
    <row r="2038" spans="1:11" x14ac:dyDescent="0.3">
      <c r="A2038" s="93"/>
      <c r="B2038" s="91"/>
      <c r="C2038" s="76">
        <f>COUNT(Table89[[#This Row],[12-Month 
Follow-up Date]])</f>
        <v>0</v>
      </c>
      <c r="D2038" s="60"/>
      <c r="E2038" s="61"/>
      <c r="F2038" s="61"/>
      <c r="G2038" s="61"/>
      <c r="H2038" s="62"/>
      <c r="I2038" s="63"/>
      <c r="J2038" s="63"/>
      <c r="K2038" s="155"/>
    </row>
    <row r="2039" spans="1:11" x14ac:dyDescent="0.3">
      <c r="A2039" s="93"/>
      <c r="B2039" s="91"/>
      <c r="C2039" s="76">
        <f>COUNT(Table89[[#This Row],[12-Month 
Follow-up Date]])</f>
        <v>0</v>
      </c>
      <c r="D2039" s="60"/>
      <c r="E2039" s="61"/>
      <c r="F2039" s="61"/>
      <c r="G2039" s="61"/>
      <c r="H2039" s="62"/>
      <c r="I2039" s="63"/>
      <c r="J2039" s="63"/>
      <c r="K2039" s="155"/>
    </row>
    <row r="2040" spans="1:11" x14ac:dyDescent="0.3">
      <c r="A2040" s="93"/>
      <c r="B2040" s="91"/>
      <c r="C2040" s="76">
        <f>COUNT(Table89[[#This Row],[12-Month 
Follow-up Date]])</f>
        <v>0</v>
      </c>
      <c r="D2040" s="60"/>
      <c r="E2040" s="61"/>
      <c r="F2040" s="61"/>
      <c r="G2040" s="61"/>
      <c r="H2040" s="62"/>
      <c r="I2040" s="63"/>
      <c r="J2040" s="63"/>
      <c r="K2040" s="155"/>
    </row>
    <row r="2041" spans="1:11" x14ac:dyDescent="0.3">
      <c r="A2041" s="93"/>
      <c r="B2041" s="91"/>
      <c r="C2041" s="76">
        <f>COUNT(Table89[[#This Row],[12-Month 
Follow-up Date]])</f>
        <v>0</v>
      </c>
      <c r="D2041" s="60"/>
      <c r="E2041" s="61"/>
      <c r="F2041" s="61"/>
      <c r="G2041" s="61"/>
      <c r="H2041" s="62"/>
      <c r="I2041" s="63"/>
      <c r="J2041" s="63"/>
      <c r="K2041" s="155"/>
    </row>
    <row r="2042" spans="1:11" x14ac:dyDescent="0.3">
      <c r="A2042" s="93"/>
      <c r="B2042" s="91"/>
      <c r="C2042" s="76">
        <f>COUNT(Table89[[#This Row],[12-Month 
Follow-up Date]])</f>
        <v>0</v>
      </c>
      <c r="D2042" s="60"/>
      <c r="E2042" s="61"/>
      <c r="F2042" s="61"/>
      <c r="G2042" s="61"/>
      <c r="H2042" s="62"/>
      <c r="I2042" s="63"/>
      <c r="J2042" s="63"/>
      <c r="K2042" s="155"/>
    </row>
    <row r="2043" spans="1:11" x14ac:dyDescent="0.3">
      <c r="A2043" s="93"/>
      <c r="B2043" s="91"/>
      <c r="C2043" s="76">
        <f>COUNT(Table89[[#This Row],[12-Month 
Follow-up Date]])</f>
        <v>0</v>
      </c>
      <c r="D2043" s="60"/>
      <c r="E2043" s="61"/>
      <c r="F2043" s="61"/>
      <c r="G2043" s="61"/>
      <c r="H2043" s="62"/>
      <c r="I2043" s="63"/>
      <c r="J2043" s="63"/>
      <c r="K2043" s="155"/>
    </row>
    <row r="2044" spans="1:11" x14ac:dyDescent="0.3">
      <c r="A2044" s="93"/>
      <c r="B2044" s="91"/>
      <c r="C2044" s="76">
        <f>COUNT(Table89[[#This Row],[12-Month 
Follow-up Date]])</f>
        <v>0</v>
      </c>
      <c r="D2044" s="60"/>
      <c r="E2044" s="61"/>
      <c r="F2044" s="61"/>
      <c r="G2044" s="61"/>
      <c r="H2044" s="62"/>
      <c r="I2044" s="63"/>
      <c r="J2044" s="63"/>
      <c r="K2044" s="155"/>
    </row>
    <row r="2045" spans="1:11" x14ac:dyDescent="0.3">
      <c r="A2045" s="93"/>
      <c r="B2045" s="91"/>
      <c r="C2045" s="76">
        <f>COUNT(Table89[[#This Row],[12-Month 
Follow-up Date]])</f>
        <v>0</v>
      </c>
      <c r="D2045" s="60"/>
      <c r="E2045" s="61"/>
      <c r="F2045" s="61"/>
      <c r="G2045" s="61"/>
      <c r="H2045" s="62"/>
      <c r="I2045" s="63"/>
      <c r="J2045" s="63"/>
      <c r="K2045" s="155"/>
    </row>
    <row r="2046" spans="1:11" x14ac:dyDescent="0.3">
      <c r="A2046" s="93"/>
      <c r="B2046" s="91"/>
      <c r="C2046" s="76">
        <f>COUNT(Table89[[#This Row],[12-Month 
Follow-up Date]])</f>
        <v>0</v>
      </c>
      <c r="D2046" s="60"/>
      <c r="E2046" s="61"/>
      <c r="F2046" s="61"/>
      <c r="G2046" s="61"/>
      <c r="H2046" s="62"/>
      <c r="I2046" s="63"/>
      <c r="J2046" s="63"/>
      <c r="K2046" s="155"/>
    </row>
    <row r="2047" spans="1:11" x14ac:dyDescent="0.3">
      <c r="A2047" s="93"/>
      <c r="B2047" s="91"/>
      <c r="C2047" s="76">
        <f>COUNT(Table89[[#This Row],[12-Month 
Follow-up Date]])</f>
        <v>0</v>
      </c>
      <c r="D2047" s="60"/>
      <c r="E2047" s="61"/>
      <c r="F2047" s="61"/>
      <c r="G2047" s="61"/>
      <c r="H2047" s="62"/>
      <c r="I2047" s="63"/>
      <c r="J2047" s="63"/>
      <c r="K2047" s="155"/>
    </row>
    <row r="2048" spans="1:11" x14ac:dyDescent="0.3">
      <c r="A2048" s="93"/>
      <c r="B2048" s="91"/>
      <c r="C2048" s="76">
        <f>COUNT(Table89[[#This Row],[12-Month 
Follow-up Date]])</f>
        <v>0</v>
      </c>
      <c r="D2048" s="60"/>
      <c r="E2048" s="61"/>
      <c r="F2048" s="61"/>
      <c r="G2048" s="61"/>
      <c r="H2048" s="62"/>
      <c r="I2048" s="63"/>
      <c r="J2048" s="63"/>
      <c r="K2048" s="155"/>
    </row>
    <row r="2049" spans="1:11" x14ac:dyDescent="0.3">
      <c r="A2049" s="93"/>
      <c r="B2049" s="91"/>
      <c r="C2049" s="76">
        <f>COUNT(Table89[[#This Row],[12-Month 
Follow-up Date]])</f>
        <v>0</v>
      </c>
      <c r="D2049" s="60"/>
      <c r="E2049" s="61"/>
      <c r="F2049" s="61"/>
      <c r="G2049" s="61"/>
      <c r="H2049" s="62"/>
      <c r="I2049" s="63"/>
      <c r="J2049" s="63"/>
      <c r="K2049" s="155"/>
    </row>
    <row r="2050" spans="1:11" x14ac:dyDescent="0.3">
      <c r="A2050" s="93"/>
      <c r="B2050" s="91"/>
      <c r="C2050" s="76">
        <f>COUNT(Table89[[#This Row],[12-Month 
Follow-up Date]])</f>
        <v>0</v>
      </c>
      <c r="D2050" s="60"/>
      <c r="E2050" s="61"/>
      <c r="F2050" s="61"/>
      <c r="G2050" s="61"/>
      <c r="H2050" s="62"/>
      <c r="I2050" s="63"/>
      <c r="J2050" s="63"/>
      <c r="K2050" s="155"/>
    </row>
    <row r="2051" spans="1:11" x14ac:dyDescent="0.3">
      <c r="A2051" s="93"/>
      <c r="B2051" s="91"/>
      <c r="C2051" s="76">
        <f>COUNT(Table89[[#This Row],[12-Month 
Follow-up Date]])</f>
        <v>0</v>
      </c>
      <c r="D2051" s="60"/>
      <c r="E2051" s="61"/>
      <c r="F2051" s="61"/>
      <c r="G2051" s="61"/>
      <c r="H2051" s="62"/>
      <c r="I2051" s="63"/>
      <c r="J2051" s="63"/>
      <c r="K2051" s="155"/>
    </row>
    <row r="2052" spans="1:11" x14ac:dyDescent="0.3">
      <c r="A2052" s="93"/>
      <c r="B2052" s="91"/>
      <c r="C2052" s="76">
        <f>COUNT(Table89[[#This Row],[12-Month 
Follow-up Date]])</f>
        <v>0</v>
      </c>
      <c r="D2052" s="60"/>
      <c r="E2052" s="61"/>
      <c r="F2052" s="61"/>
      <c r="G2052" s="61"/>
      <c r="H2052" s="62"/>
      <c r="I2052" s="63"/>
      <c r="J2052" s="63"/>
      <c r="K2052" s="155"/>
    </row>
    <row r="2053" spans="1:11" x14ac:dyDescent="0.3">
      <c r="A2053" s="93"/>
      <c r="B2053" s="91"/>
      <c r="C2053" s="76">
        <f>COUNT(Table89[[#This Row],[12-Month 
Follow-up Date]])</f>
        <v>0</v>
      </c>
      <c r="D2053" s="60"/>
      <c r="E2053" s="61"/>
      <c r="F2053" s="61"/>
      <c r="G2053" s="61"/>
      <c r="H2053" s="62"/>
      <c r="I2053" s="63"/>
      <c r="J2053" s="63"/>
      <c r="K2053" s="155"/>
    </row>
    <row r="2054" spans="1:11" x14ac:dyDescent="0.3">
      <c r="A2054" s="93"/>
      <c r="B2054" s="91"/>
      <c r="C2054" s="76">
        <f>COUNT(Table89[[#This Row],[12-Month 
Follow-up Date]])</f>
        <v>0</v>
      </c>
      <c r="D2054" s="60"/>
      <c r="E2054" s="61"/>
      <c r="F2054" s="61"/>
      <c r="G2054" s="61"/>
      <c r="H2054" s="62"/>
      <c r="I2054" s="63"/>
      <c r="J2054" s="63"/>
      <c r="K2054" s="155"/>
    </row>
    <row r="2055" spans="1:11" x14ac:dyDescent="0.3">
      <c r="A2055" s="93"/>
      <c r="B2055" s="91"/>
      <c r="C2055" s="76">
        <f>COUNT(Table89[[#This Row],[12-Month 
Follow-up Date]])</f>
        <v>0</v>
      </c>
      <c r="D2055" s="60"/>
      <c r="E2055" s="61"/>
      <c r="F2055" s="61"/>
      <c r="G2055" s="61"/>
      <c r="H2055" s="62"/>
      <c r="I2055" s="63"/>
      <c r="J2055" s="63"/>
      <c r="K2055" s="155"/>
    </row>
    <row r="2056" spans="1:11" x14ac:dyDescent="0.3">
      <c r="A2056" s="93"/>
      <c r="B2056" s="91"/>
      <c r="C2056" s="76">
        <f>COUNT(Table89[[#This Row],[12-Month 
Follow-up Date]])</f>
        <v>0</v>
      </c>
      <c r="D2056" s="60"/>
      <c r="E2056" s="61"/>
      <c r="F2056" s="61"/>
      <c r="G2056" s="61"/>
      <c r="H2056" s="62"/>
      <c r="I2056" s="63"/>
      <c r="J2056" s="63"/>
      <c r="K2056" s="155"/>
    </row>
    <row r="2057" spans="1:11" x14ac:dyDescent="0.3">
      <c r="A2057" s="93"/>
      <c r="B2057" s="91"/>
      <c r="C2057" s="76">
        <f>COUNT(Table89[[#This Row],[12-Month 
Follow-up Date]])</f>
        <v>0</v>
      </c>
      <c r="D2057" s="60"/>
      <c r="E2057" s="61"/>
      <c r="F2057" s="61"/>
      <c r="G2057" s="61"/>
      <c r="H2057" s="62"/>
      <c r="I2057" s="63"/>
      <c r="J2057" s="63"/>
      <c r="K2057" s="155"/>
    </row>
    <row r="2058" spans="1:11" x14ac:dyDescent="0.3">
      <c r="A2058" s="93"/>
      <c r="B2058" s="91"/>
      <c r="C2058" s="76">
        <f>COUNT(Table89[[#This Row],[12-Month 
Follow-up Date]])</f>
        <v>0</v>
      </c>
      <c r="D2058" s="60"/>
      <c r="E2058" s="61"/>
      <c r="F2058" s="61"/>
      <c r="G2058" s="61"/>
      <c r="H2058" s="62"/>
      <c r="I2058" s="63"/>
      <c r="J2058" s="63"/>
      <c r="K2058" s="155"/>
    </row>
    <row r="2059" spans="1:11" x14ac:dyDescent="0.3">
      <c r="A2059" s="93"/>
      <c r="B2059" s="91"/>
      <c r="C2059" s="76">
        <f>COUNT(Table89[[#This Row],[12-Month 
Follow-up Date]])</f>
        <v>0</v>
      </c>
      <c r="D2059" s="60"/>
      <c r="E2059" s="61"/>
      <c r="F2059" s="61"/>
      <c r="G2059" s="61"/>
      <c r="H2059" s="62"/>
      <c r="I2059" s="63"/>
      <c r="J2059" s="63"/>
      <c r="K2059" s="155"/>
    </row>
    <row r="2060" spans="1:11" x14ac:dyDescent="0.3">
      <c r="A2060" s="93"/>
      <c r="B2060" s="91"/>
      <c r="C2060" s="76">
        <f>COUNT(Table89[[#This Row],[12-Month 
Follow-up Date]])</f>
        <v>0</v>
      </c>
      <c r="D2060" s="60"/>
      <c r="E2060" s="61"/>
      <c r="F2060" s="61"/>
      <c r="G2060" s="61"/>
      <c r="H2060" s="62"/>
      <c r="I2060" s="63"/>
      <c r="J2060" s="63"/>
      <c r="K2060" s="155"/>
    </row>
    <row r="2061" spans="1:11" x14ac:dyDescent="0.3">
      <c r="A2061" s="93"/>
      <c r="B2061" s="91"/>
      <c r="C2061" s="76">
        <f>COUNT(Table89[[#This Row],[12-Month 
Follow-up Date]])</f>
        <v>0</v>
      </c>
      <c r="D2061" s="60"/>
      <c r="E2061" s="61"/>
      <c r="F2061" s="61"/>
      <c r="G2061" s="61"/>
      <c r="H2061" s="62"/>
      <c r="I2061" s="63"/>
      <c r="J2061" s="63"/>
      <c r="K2061" s="155"/>
    </row>
    <row r="2062" spans="1:11" x14ac:dyDescent="0.3">
      <c r="A2062" s="93"/>
      <c r="B2062" s="91"/>
      <c r="C2062" s="76">
        <f>COUNT(Table89[[#This Row],[12-Month 
Follow-up Date]])</f>
        <v>0</v>
      </c>
      <c r="D2062" s="60"/>
      <c r="E2062" s="61"/>
      <c r="F2062" s="61"/>
      <c r="G2062" s="61"/>
      <c r="H2062" s="62"/>
      <c r="I2062" s="63"/>
      <c r="J2062" s="63"/>
      <c r="K2062" s="155"/>
    </row>
    <row r="2063" spans="1:11" x14ac:dyDescent="0.3">
      <c r="A2063" s="93"/>
      <c r="B2063" s="91"/>
      <c r="C2063" s="76">
        <f>COUNT(Table89[[#This Row],[12-Month 
Follow-up Date]])</f>
        <v>0</v>
      </c>
      <c r="D2063" s="60"/>
      <c r="E2063" s="61"/>
      <c r="F2063" s="61"/>
      <c r="G2063" s="61"/>
      <c r="H2063" s="62"/>
      <c r="I2063" s="63"/>
      <c r="J2063" s="63"/>
      <c r="K2063" s="155"/>
    </row>
    <row r="2064" spans="1:11" x14ac:dyDescent="0.3">
      <c r="A2064" s="93"/>
      <c r="B2064" s="91"/>
      <c r="C2064" s="76">
        <f>COUNT(Table89[[#This Row],[12-Month 
Follow-up Date]])</f>
        <v>0</v>
      </c>
      <c r="D2064" s="60"/>
      <c r="E2064" s="61"/>
      <c r="F2064" s="61"/>
      <c r="G2064" s="61"/>
      <c r="H2064" s="62"/>
      <c r="I2064" s="63"/>
      <c r="J2064" s="63"/>
      <c r="K2064" s="155"/>
    </row>
    <row r="2065" spans="1:11" x14ac:dyDescent="0.3">
      <c r="A2065" s="93"/>
      <c r="B2065" s="91"/>
      <c r="C2065" s="76">
        <f>COUNT(Table89[[#This Row],[12-Month 
Follow-up Date]])</f>
        <v>0</v>
      </c>
      <c r="D2065" s="60"/>
      <c r="E2065" s="61"/>
      <c r="F2065" s="61"/>
      <c r="G2065" s="61"/>
      <c r="H2065" s="62"/>
      <c r="I2065" s="63"/>
      <c r="J2065" s="63"/>
      <c r="K2065" s="155"/>
    </row>
    <row r="2066" spans="1:11" x14ac:dyDescent="0.3">
      <c r="A2066" s="93"/>
      <c r="B2066" s="91"/>
      <c r="C2066" s="76">
        <f>COUNT(Table89[[#This Row],[12-Month 
Follow-up Date]])</f>
        <v>0</v>
      </c>
      <c r="D2066" s="60"/>
      <c r="E2066" s="61"/>
      <c r="F2066" s="61"/>
      <c r="G2066" s="61"/>
      <c r="H2066" s="62"/>
      <c r="I2066" s="63"/>
      <c r="J2066" s="63"/>
      <c r="K2066" s="155"/>
    </row>
    <row r="2067" spans="1:11" x14ac:dyDescent="0.3">
      <c r="A2067" s="93"/>
      <c r="B2067" s="91"/>
      <c r="C2067" s="76">
        <f>COUNT(Table89[[#This Row],[12-Month 
Follow-up Date]])</f>
        <v>0</v>
      </c>
      <c r="D2067" s="60"/>
      <c r="E2067" s="61"/>
      <c r="F2067" s="61"/>
      <c r="G2067" s="61"/>
      <c r="H2067" s="62"/>
      <c r="I2067" s="63"/>
      <c r="J2067" s="63"/>
      <c r="K2067" s="155"/>
    </row>
    <row r="2068" spans="1:11" x14ac:dyDescent="0.3">
      <c r="A2068" s="93"/>
      <c r="B2068" s="91"/>
      <c r="C2068" s="76">
        <f>COUNT(Table89[[#This Row],[12-Month 
Follow-up Date]])</f>
        <v>0</v>
      </c>
      <c r="D2068" s="60"/>
      <c r="E2068" s="61"/>
      <c r="F2068" s="61"/>
      <c r="G2068" s="61"/>
      <c r="H2068" s="62"/>
      <c r="I2068" s="63"/>
      <c r="J2068" s="63"/>
      <c r="K2068" s="155"/>
    </row>
    <row r="2069" spans="1:11" x14ac:dyDescent="0.3">
      <c r="A2069" s="93"/>
      <c r="B2069" s="91"/>
      <c r="C2069" s="76">
        <f>COUNT(Table89[[#This Row],[12-Month 
Follow-up Date]])</f>
        <v>0</v>
      </c>
      <c r="D2069" s="60"/>
      <c r="E2069" s="61"/>
      <c r="F2069" s="61"/>
      <c r="G2069" s="61"/>
      <c r="H2069" s="62"/>
      <c r="I2069" s="63"/>
      <c r="J2069" s="63"/>
      <c r="K2069" s="155"/>
    </row>
    <row r="2070" spans="1:11" x14ac:dyDescent="0.3">
      <c r="A2070" s="93"/>
      <c r="B2070" s="91"/>
      <c r="C2070" s="76">
        <f>COUNT(Table89[[#This Row],[12-Month 
Follow-up Date]])</f>
        <v>0</v>
      </c>
      <c r="D2070" s="60"/>
      <c r="E2070" s="61"/>
      <c r="F2070" s="61"/>
      <c r="G2070" s="61"/>
      <c r="H2070" s="62"/>
      <c r="I2070" s="63"/>
      <c r="J2070" s="63"/>
      <c r="K2070" s="155"/>
    </row>
    <row r="2071" spans="1:11" x14ac:dyDescent="0.3">
      <c r="A2071" s="93"/>
      <c r="B2071" s="91"/>
      <c r="C2071" s="76">
        <f>COUNT(Table89[[#This Row],[12-Month 
Follow-up Date]])</f>
        <v>0</v>
      </c>
      <c r="D2071" s="60"/>
      <c r="E2071" s="61"/>
      <c r="F2071" s="61"/>
      <c r="G2071" s="61"/>
      <c r="H2071" s="62"/>
      <c r="I2071" s="63"/>
      <c r="J2071" s="63"/>
      <c r="K2071" s="155"/>
    </row>
    <row r="2072" spans="1:11" x14ac:dyDescent="0.3">
      <c r="A2072" s="93"/>
      <c r="B2072" s="91"/>
      <c r="C2072" s="76">
        <f>COUNT(Table89[[#This Row],[12-Month 
Follow-up Date]])</f>
        <v>0</v>
      </c>
      <c r="D2072" s="60"/>
      <c r="E2072" s="61"/>
      <c r="F2072" s="61"/>
      <c r="G2072" s="61"/>
      <c r="H2072" s="62"/>
      <c r="I2072" s="63"/>
      <c r="J2072" s="63"/>
      <c r="K2072" s="155"/>
    </row>
    <row r="2073" spans="1:11" x14ac:dyDescent="0.3">
      <c r="A2073" s="93"/>
      <c r="B2073" s="91"/>
      <c r="C2073" s="76">
        <f>COUNT(Table89[[#This Row],[12-Month 
Follow-up Date]])</f>
        <v>0</v>
      </c>
      <c r="D2073" s="60"/>
      <c r="E2073" s="61"/>
      <c r="F2073" s="61"/>
      <c r="G2073" s="61"/>
      <c r="H2073" s="62"/>
      <c r="I2073" s="63"/>
      <c r="J2073" s="63"/>
      <c r="K2073" s="155"/>
    </row>
    <row r="2074" spans="1:11" x14ac:dyDescent="0.3">
      <c r="A2074" s="93"/>
      <c r="B2074" s="91"/>
      <c r="C2074" s="76">
        <f>COUNT(Table89[[#This Row],[12-Month 
Follow-up Date]])</f>
        <v>0</v>
      </c>
      <c r="D2074" s="60"/>
      <c r="E2074" s="61"/>
      <c r="F2074" s="61"/>
      <c r="G2074" s="61"/>
      <c r="H2074" s="62"/>
      <c r="I2074" s="63"/>
      <c r="J2074" s="63"/>
      <c r="K2074" s="155"/>
    </row>
    <row r="2075" spans="1:11" x14ac:dyDescent="0.3">
      <c r="A2075" s="93"/>
      <c r="B2075" s="91"/>
      <c r="C2075" s="76">
        <f>COUNT(Table89[[#This Row],[12-Month 
Follow-up Date]])</f>
        <v>0</v>
      </c>
      <c r="D2075" s="60"/>
      <c r="E2075" s="61"/>
      <c r="F2075" s="61"/>
      <c r="G2075" s="61"/>
      <c r="H2075" s="62"/>
      <c r="I2075" s="63"/>
      <c r="J2075" s="63"/>
      <c r="K2075" s="155"/>
    </row>
    <row r="2076" spans="1:11" x14ac:dyDescent="0.3">
      <c r="A2076" s="93"/>
      <c r="B2076" s="91"/>
      <c r="C2076" s="76">
        <f>COUNT(Table89[[#This Row],[12-Month 
Follow-up Date]])</f>
        <v>0</v>
      </c>
      <c r="D2076" s="60"/>
      <c r="E2076" s="61"/>
      <c r="F2076" s="61"/>
      <c r="G2076" s="61"/>
      <c r="H2076" s="62"/>
      <c r="I2076" s="63"/>
      <c r="J2076" s="63"/>
      <c r="K2076" s="155"/>
    </row>
    <row r="2077" spans="1:11" x14ac:dyDescent="0.3">
      <c r="A2077" s="93"/>
      <c r="B2077" s="91"/>
      <c r="C2077" s="76">
        <f>COUNT(Table89[[#This Row],[12-Month 
Follow-up Date]])</f>
        <v>0</v>
      </c>
      <c r="D2077" s="60"/>
      <c r="E2077" s="61"/>
      <c r="F2077" s="61"/>
      <c r="G2077" s="61"/>
      <c r="H2077" s="62"/>
      <c r="I2077" s="63"/>
      <c r="J2077" s="63"/>
      <c r="K2077" s="155"/>
    </row>
    <row r="2078" spans="1:11" x14ac:dyDescent="0.3">
      <c r="A2078" s="93"/>
      <c r="B2078" s="91"/>
      <c r="C2078" s="76">
        <f>COUNT(Table89[[#This Row],[12-Month 
Follow-up Date]])</f>
        <v>0</v>
      </c>
      <c r="D2078" s="60"/>
      <c r="E2078" s="61"/>
      <c r="F2078" s="61"/>
      <c r="G2078" s="61"/>
      <c r="H2078" s="62"/>
      <c r="I2078" s="63"/>
      <c r="J2078" s="63"/>
      <c r="K2078" s="155"/>
    </row>
    <row r="2079" spans="1:11" x14ac:dyDescent="0.3">
      <c r="A2079" s="93"/>
      <c r="B2079" s="91"/>
      <c r="C2079" s="76">
        <f>COUNT(Table89[[#This Row],[12-Month 
Follow-up Date]])</f>
        <v>0</v>
      </c>
      <c r="D2079" s="60"/>
      <c r="E2079" s="61"/>
      <c r="F2079" s="61"/>
      <c r="G2079" s="61"/>
      <c r="H2079" s="62"/>
      <c r="I2079" s="63"/>
      <c r="J2079" s="63"/>
      <c r="K2079" s="155"/>
    </row>
    <row r="2080" spans="1:11" x14ac:dyDescent="0.3">
      <c r="A2080" s="93"/>
      <c r="B2080" s="91"/>
      <c r="C2080" s="76">
        <f>COUNT(Table89[[#This Row],[12-Month 
Follow-up Date]])</f>
        <v>0</v>
      </c>
      <c r="D2080" s="60"/>
      <c r="E2080" s="61"/>
      <c r="F2080" s="61"/>
      <c r="G2080" s="61"/>
      <c r="H2080" s="62"/>
      <c r="I2080" s="63"/>
      <c r="J2080" s="63"/>
      <c r="K2080" s="155"/>
    </row>
    <row r="2081" spans="1:11" x14ac:dyDescent="0.3">
      <c r="A2081" s="93"/>
      <c r="B2081" s="91"/>
      <c r="C2081" s="76">
        <f>COUNT(Table89[[#This Row],[12-Month 
Follow-up Date]])</f>
        <v>0</v>
      </c>
      <c r="D2081" s="60"/>
      <c r="E2081" s="61"/>
      <c r="F2081" s="61"/>
      <c r="G2081" s="61"/>
      <c r="H2081" s="62"/>
      <c r="I2081" s="63"/>
      <c r="J2081" s="63"/>
      <c r="K2081" s="155"/>
    </row>
    <row r="2082" spans="1:11" x14ac:dyDescent="0.3">
      <c r="A2082" s="93"/>
      <c r="B2082" s="91"/>
      <c r="C2082" s="76">
        <f>COUNT(Table89[[#This Row],[12-Month 
Follow-up Date]])</f>
        <v>0</v>
      </c>
      <c r="D2082" s="60"/>
      <c r="E2082" s="61"/>
      <c r="F2082" s="61"/>
      <c r="G2082" s="61"/>
      <c r="H2082" s="62"/>
      <c r="I2082" s="63"/>
      <c r="J2082" s="63"/>
      <c r="K2082" s="155"/>
    </row>
    <row r="2083" spans="1:11" x14ac:dyDescent="0.3">
      <c r="A2083" s="93"/>
      <c r="B2083" s="91"/>
      <c r="C2083" s="76">
        <f>COUNT(Table89[[#This Row],[12-Month 
Follow-up Date]])</f>
        <v>0</v>
      </c>
      <c r="D2083" s="60"/>
      <c r="E2083" s="61"/>
      <c r="F2083" s="61"/>
      <c r="G2083" s="61"/>
      <c r="H2083" s="62"/>
      <c r="I2083" s="63"/>
      <c r="J2083" s="63"/>
      <c r="K2083" s="155"/>
    </row>
    <row r="2084" spans="1:11" x14ac:dyDescent="0.3">
      <c r="A2084" s="93"/>
      <c r="B2084" s="91"/>
      <c r="C2084" s="76">
        <f>COUNT(Table89[[#This Row],[12-Month 
Follow-up Date]])</f>
        <v>0</v>
      </c>
      <c r="D2084" s="60"/>
      <c r="E2084" s="61"/>
      <c r="F2084" s="61"/>
      <c r="G2084" s="61"/>
      <c r="H2084" s="62"/>
      <c r="I2084" s="63"/>
      <c r="J2084" s="63"/>
      <c r="K2084" s="155"/>
    </row>
    <row r="2085" spans="1:11" x14ac:dyDescent="0.3">
      <c r="A2085" s="93"/>
      <c r="B2085" s="91"/>
      <c r="C2085" s="76">
        <f>COUNT(Table89[[#This Row],[12-Month 
Follow-up Date]])</f>
        <v>0</v>
      </c>
      <c r="D2085" s="60"/>
      <c r="E2085" s="61"/>
      <c r="F2085" s="61"/>
      <c r="G2085" s="61"/>
      <c r="H2085" s="62"/>
      <c r="I2085" s="63"/>
      <c r="J2085" s="63"/>
      <c r="K2085" s="155"/>
    </row>
    <row r="2086" spans="1:11" x14ac:dyDescent="0.3">
      <c r="A2086" s="93"/>
      <c r="B2086" s="91"/>
      <c r="C2086" s="76">
        <f>COUNT(Table89[[#This Row],[12-Month 
Follow-up Date]])</f>
        <v>0</v>
      </c>
      <c r="D2086" s="60"/>
      <c r="E2086" s="61"/>
      <c r="F2086" s="61"/>
      <c r="G2086" s="61"/>
      <c r="H2086" s="62"/>
      <c r="I2086" s="63"/>
      <c r="J2086" s="63"/>
      <c r="K2086" s="155"/>
    </row>
    <row r="2087" spans="1:11" x14ac:dyDescent="0.3">
      <c r="A2087" s="93"/>
      <c r="B2087" s="91"/>
      <c r="C2087" s="76">
        <f>COUNT(Table89[[#This Row],[12-Month 
Follow-up Date]])</f>
        <v>0</v>
      </c>
      <c r="D2087" s="60"/>
      <c r="E2087" s="61"/>
      <c r="F2087" s="61"/>
      <c r="G2087" s="61"/>
      <c r="H2087" s="62"/>
      <c r="I2087" s="63"/>
      <c r="J2087" s="63"/>
      <c r="K2087" s="155"/>
    </row>
    <row r="2088" spans="1:11" x14ac:dyDescent="0.3">
      <c r="A2088" s="93"/>
      <c r="B2088" s="91"/>
      <c r="C2088" s="76">
        <f>COUNT(Table89[[#This Row],[12-Month 
Follow-up Date]])</f>
        <v>0</v>
      </c>
      <c r="D2088" s="60"/>
      <c r="E2088" s="61"/>
      <c r="F2088" s="61"/>
      <c r="G2088" s="61"/>
      <c r="H2088" s="62"/>
      <c r="I2088" s="63"/>
      <c r="J2088" s="63"/>
      <c r="K2088" s="155"/>
    </row>
    <row r="2089" spans="1:11" x14ac:dyDescent="0.3">
      <c r="A2089" s="93"/>
      <c r="B2089" s="91"/>
      <c r="C2089" s="76">
        <f>COUNT(Table89[[#This Row],[12-Month 
Follow-up Date]])</f>
        <v>0</v>
      </c>
      <c r="D2089" s="60"/>
      <c r="E2089" s="61"/>
      <c r="F2089" s="61"/>
      <c r="G2089" s="61"/>
      <c r="H2089" s="62"/>
      <c r="I2089" s="63"/>
      <c r="J2089" s="63"/>
      <c r="K2089" s="155"/>
    </row>
    <row r="2090" spans="1:11" x14ac:dyDescent="0.3">
      <c r="A2090" s="93"/>
      <c r="B2090" s="91"/>
      <c r="C2090" s="76">
        <f>COUNT(Table89[[#This Row],[12-Month 
Follow-up Date]])</f>
        <v>0</v>
      </c>
      <c r="D2090" s="60"/>
      <c r="E2090" s="61"/>
      <c r="F2090" s="61"/>
      <c r="G2090" s="61"/>
      <c r="H2090" s="62"/>
      <c r="I2090" s="63"/>
      <c r="J2090" s="63"/>
      <c r="K2090" s="155"/>
    </row>
    <row r="2091" spans="1:11" x14ac:dyDescent="0.3">
      <c r="A2091" s="93"/>
      <c r="B2091" s="91"/>
      <c r="C2091" s="76">
        <f>COUNT(Table89[[#This Row],[12-Month 
Follow-up Date]])</f>
        <v>0</v>
      </c>
      <c r="D2091" s="60"/>
      <c r="E2091" s="61"/>
      <c r="F2091" s="61"/>
      <c r="G2091" s="61"/>
      <c r="H2091" s="62"/>
      <c r="I2091" s="63"/>
      <c r="J2091" s="63"/>
      <c r="K2091" s="155"/>
    </row>
    <row r="2092" spans="1:11" x14ac:dyDescent="0.3">
      <c r="A2092" s="93"/>
      <c r="B2092" s="91"/>
      <c r="C2092" s="76">
        <f>COUNT(Table89[[#This Row],[12-Month 
Follow-up Date]])</f>
        <v>0</v>
      </c>
      <c r="D2092" s="60"/>
      <c r="E2092" s="61"/>
      <c r="F2092" s="61"/>
      <c r="G2092" s="61"/>
      <c r="H2092" s="62"/>
      <c r="I2092" s="63"/>
      <c r="J2092" s="63"/>
      <c r="K2092" s="155"/>
    </row>
    <row r="2093" spans="1:11" x14ac:dyDescent="0.3">
      <c r="A2093" s="93"/>
      <c r="B2093" s="91"/>
      <c r="C2093" s="76">
        <f>COUNT(Table89[[#This Row],[12-Month 
Follow-up Date]])</f>
        <v>0</v>
      </c>
      <c r="D2093" s="60"/>
      <c r="E2093" s="61"/>
      <c r="F2093" s="61"/>
      <c r="G2093" s="61"/>
      <c r="H2093" s="62"/>
      <c r="I2093" s="63"/>
      <c r="J2093" s="63"/>
      <c r="K2093" s="155"/>
    </row>
    <row r="2094" spans="1:11" x14ac:dyDescent="0.3">
      <c r="A2094" s="93"/>
      <c r="B2094" s="91"/>
      <c r="C2094" s="76">
        <f>COUNT(Table89[[#This Row],[12-Month 
Follow-up Date]])</f>
        <v>0</v>
      </c>
      <c r="D2094" s="60"/>
      <c r="E2094" s="61"/>
      <c r="F2094" s="61"/>
      <c r="G2094" s="61"/>
      <c r="H2094" s="62"/>
      <c r="I2094" s="63"/>
      <c r="J2094" s="63"/>
      <c r="K2094" s="155"/>
    </row>
    <row r="2095" spans="1:11" x14ac:dyDescent="0.3">
      <c r="A2095" s="93"/>
      <c r="B2095" s="91"/>
      <c r="C2095" s="76">
        <f>COUNT(Table89[[#This Row],[12-Month 
Follow-up Date]])</f>
        <v>0</v>
      </c>
      <c r="D2095" s="60"/>
      <c r="E2095" s="61"/>
      <c r="F2095" s="61"/>
      <c r="G2095" s="61"/>
      <c r="H2095" s="62"/>
      <c r="I2095" s="63"/>
      <c r="J2095" s="63"/>
      <c r="K2095" s="155"/>
    </row>
    <row r="2096" spans="1:11" x14ac:dyDescent="0.3">
      <c r="A2096" s="93"/>
      <c r="B2096" s="91"/>
      <c r="C2096" s="76">
        <f>COUNT(Table89[[#This Row],[12-Month 
Follow-up Date]])</f>
        <v>0</v>
      </c>
      <c r="D2096" s="60"/>
      <c r="E2096" s="61"/>
      <c r="F2096" s="61"/>
      <c r="G2096" s="61"/>
      <c r="H2096" s="62"/>
      <c r="I2096" s="63"/>
      <c r="J2096" s="63"/>
      <c r="K2096" s="155"/>
    </row>
    <row r="2097" spans="1:11" x14ac:dyDescent="0.3">
      <c r="A2097" s="93"/>
      <c r="B2097" s="91"/>
      <c r="C2097" s="76">
        <f>COUNT(Table89[[#This Row],[12-Month 
Follow-up Date]])</f>
        <v>0</v>
      </c>
      <c r="D2097" s="60"/>
      <c r="E2097" s="61"/>
      <c r="F2097" s="61"/>
      <c r="G2097" s="61"/>
      <c r="H2097" s="62"/>
      <c r="I2097" s="63"/>
      <c r="J2097" s="63"/>
      <c r="K2097" s="155"/>
    </row>
    <row r="2098" spans="1:11" x14ac:dyDescent="0.3">
      <c r="A2098" s="93"/>
      <c r="B2098" s="91"/>
      <c r="C2098" s="76">
        <f>COUNT(Table89[[#This Row],[12-Month 
Follow-up Date]])</f>
        <v>0</v>
      </c>
      <c r="D2098" s="60"/>
      <c r="E2098" s="61"/>
      <c r="F2098" s="61"/>
      <c r="G2098" s="61"/>
      <c r="H2098" s="62"/>
      <c r="I2098" s="63"/>
      <c r="J2098" s="63"/>
      <c r="K2098" s="155"/>
    </row>
    <row r="2099" spans="1:11" x14ac:dyDescent="0.3">
      <c r="A2099" s="93"/>
      <c r="B2099" s="91"/>
      <c r="C2099" s="76">
        <f>COUNT(Table89[[#This Row],[12-Month 
Follow-up Date]])</f>
        <v>0</v>
      </c>
      <c r="D2099" s="60"/>
      <c r="E2099" s="61"/>
      <c r="F2099" s="61"/>
      <c r="G2099" s="61"/>
      <c r="H2099" s="62"/>
      <c r="I2099" s="63"/>
      <c r="J2099" s="63"/>
      <c r="K2099" s="155"/>
    </row>
    <row r="2100" spans="1:11" x14ac:dyDescent="0.3">
      <c r="A2100" s="93"/>
      <c r="B2100" s="91"/>
      <c r="C2100" s="76">
        <f>COUNT(Table89[[#This Row],[12-Month 
Follow-up Date]])</f>
        <v>0</v>
      </c>
      <c r="D2100" s="60"/>
      <c r="E2100" s="61"/>
      <c r="F2100" s="61"/>
      <c r="G2100" s="61"/>
      <c r="H2100" s="62"/>
      <c r="I2100" s="63"/>
      <c r="J2100" s="63"/>
      <c r="K2100" s="155"/>
    </row>
    <row r="2101" spans="1:11" x14ac:dyDescent="0.3">
      <c r="A2101" s="93"/>
      <c r="B2101" s="91"/>
      <c r="C2101" s="76">
        <f>COUNT(Table89[[#This Row],[12-Month 
Follow-up Date]])</f>
        <v>0</v>
      </c>
      <c r="D2101" s="60"/>
      <c r="E2101" s="61"/>
      <c r="F2101" s="61"/>
      <c r="G2101" s="61"/>
      <c r="H2101" s="62"/>
      <c r="I2101" s="63"/>
      <c r="J2101" s="63"/>
      <c r="K2101" s="155"/>
    </row>
    <row r="2102" spans="1:11" x14ac:dyDescent="0.3">
      <c r="A2102" s="93"/>
      <c r="B2102" s="91"/>
      <c r="C2102" s="76">
        <f>COUNT(Table89[[#This Row],[12-Month 
Follow-up Date]])</f>
        <v>0</v>
      </c>
      <c r="D2102" s="60"/>
      <c r="E2102" s="61"/>
      <c r="F2102" s="61"/>
      <c r="G2102" s="61"/>
      <c r="H2102" s="62"/>
      <c r="I2102" s="63"/>
      <c r="J2102" s="63"/>
      <c r="K2102" s="155"/>
    </row>
    <row r="2103" spans="1:11" x14ac:dyDescent="0.3">
      <c r="A2103" s="93"/>
      <c r="B2103" s="91"/>
      <c r="C2103" s="76">
        <f>COUNT(Table89[[#This Row],[12-Month 
Follow-up Date]])</f>
        <v>0</v>
      </c>
      <c r="D2103" s="60"/>
      <c r="E2103" s="61"/>
      <c r="F2103" s="61"/>
      <c r="G2103" s="61"/>
      <c r="H2103" s="62"/>
      <c r="I2103" s="63"/>
      <c r="J2103" s="63"/>
      <c r="K2103" s="155"/>
    </row>
    <row r="2104" spans="1:11" x14ac:dyDescent="0.3">
      <c r="A2104" s="93"/>
      <c r="B2104" s="91"/>
      <c r="C2104" s="76">
        <f>COUNT(Table89[[#This Row],[12-Month 
Follow-up Date]])</f>
        <v>0</v>
      </c>
      <c r="D2104" s="60"/>
      <c r="E2104" s="61"/>
      <c r="F2104" s="61"/>
      <c r="G2104" s="61"/>
      <c r="H2104" s="62"/>
      <c r="I2104" s="63"/>
      <c r="J2104" s="63"/>
      <c r="K2104" s="155"/>
    </row>
    <row r="2105" spans="1:11" x14ac:dyDescent="0.3">
      <c r="A2105" s="93"/>
      <c r="B2105" s="91"/>
      <c r="C2105" s="76">
        <f>COUNT(Table89[[#This Row],[12-Month 
Follow-up Date]])</f>
        <v>0</v>
      </c>
      <c r="D2105" s="60"/>
      <c r="E2105" s="61"/>
      <c r="F2105" s="61"/>
      <c r="G2105" s="61"/>
      <c r="H2105" s="62"/>
      <c r="I2105" s="63"/>
      <c r="J2105" s="63"/>
      <c r="K2105" s="155"/>
    </row>
    <row r="2106" spans="1:11" x14ac:dyDescent="0.3">
      <c r="A2106" s="93"/>
      <c r="B2106" s="91"/>
      <c r="C2106" s="76">
        <f>COUNT(Table89[[#This Row],[12-Month 
Follow-up Date]])</f>
        <v>0</v>
      </c>
      <c r="D2106" s="60"/>
      <c r="E2106" s="61"/>
      <c r="F2106" s="61"/>
      <c r="G2106" s="61"/>
      <c r="H2106" s="62"/>
      <c r="I2106" s="63"/>
      <c r="J2106" s="63"/>
      <c r="K2106" s="155"/>
    </row>
    <row r="2107" spans="1:11" x14ac:dyDescent="0.3">
      <c r="A2107" s="93"/>
      <c r="B2107" s="91"/>
      <c r="C2107" s="76">
        <f>COUNT(Table89[[#This Row],[12-Month 
Follow-up Date]])</f>
        <v>0</v>
      </c>
      <c r="D2107" s="60"/>
      <c r="E2107" s="61"/>
      <c r="F2107" s="61"/>
      <c r="G2107" s="61"/>
      <c r="H2107" s="62"/>
      <c r="I2107" s="63"/>
      <c r="J2107" s="63"/>
      <c r="K2107" s="155"/>
    </row>
    <row r="2108" spans="1:11" x14ac:dyDescent="0.3">
      <c r="A2108" s="93"/>
      <c r="B2108" s="91"/>
      <c r="C2108" s="76">
        <f>COUNT(Table89[[#This Row],[12-Month 
Follow-up Date]])</f>
        <v>0</v>
      </c>
      <c r="D2108" s="60"/>
      <c r="E2108" s="61"/>
      <c r="F2108" s="61"/>
      <c r="G2108" s="61"/>
      <c r="H2108" s="62"/>
      <c r="I2108" s="63"/>
      <c r="J2108" s="63"/>
      <c r="K2108" s="155"/>
    </row>
    <row r="2109" spans="1:11" x14ac:dyDescent="0.3">
      <c r="A2109" s="93"/>
      <c r="B2109" s="91"/>
      <c r="C2109" s="76">
        <f>COUNT(Table89[[#This Row],[12-Month 
Follow-up Date]])</f>
        <v>0</v>
      </c>
      <c r="D2109" s="60"/>
      <c r="E2109" s="61"/>
      <c r="F2109" s="61"/>
      <c r="G2109" s="61"/>
      <c r="H2109" s="62"/>
      <c r="I2109" s="63"/>
      <c r="J2109" s="63"/>
      <c r="K2109" s="155"/>
    </row>
    <row r="2110" spans="1:11" x14ac:dyDescent="0.3">
      <c r="A2110" s="93"/>
      <c r="B2110" s="91"/>
      <c r="C2110" s="76">
        <f>COUNT(Table89[[#This Row],[12-Month 
Follow-up Date]])</f>
        <v>0</v>
      </c>
      <c r="D2110" s="60"/>
      <c r="E2110" s="61"/>
      <c r="F2110" s="61"/>
      <c r="G2110" s="61"/>
      <c r="H2110" s="62"/>
      <c r="I2110" s="63"/>
      <c r="J2110" s="63"/>
      <c r="K2110" s="155"/>
    </row>
    <row r="2111" spans="1:11" x14ac:dyDescent="0.3">
      <c r="A2111" s="93"/>
      <c r="B2111" s="91"/>
      <c r="C2111" s="76">
        <f>COUNT(Table89[[#This Row],[12-Month 
Follow-up Date]])</f>
        <v>0</v>
      </c>
      <c r="D2111" s="60"/>
      <c r="E2111" s="61"/>
      <c r="F2111" s="61"/>
      <c r="G2111" s="61"/>
      <c r="H2111" s="62"/>
      <c r="I2111" s="63"/>
      <c r="J2111" s="63"/>
      <c r="K2111" s="155"/>
    </row>
    <row r="2112" spans="1:11" x14ac:dyDescent="0.3">
      <c r="A2112" s="93"/>
      <c r="B2112" s="91"/>
      <c r="C2112" s="76">
        <f>COUNT(Table89[[#This Row],[12-Month 
Follow-up Date]])</f>
        <v>0</v>
      </c>
      <c r="D2112" s="60"/>
      <c r="E2112" s="61"/>
      <c r="F2112" s="61"/>
      <c r="G2112" s="61"/>
      <c r="H2112" s="62"/>
      <c r="I2112" s="63"/>
      <c r="J2112" s="63"/>
      <c r="K2112" s="155"/>
    </row>
    <row r="2113" spans="1:11" x14ac:dyDescent="0.3">
      <c r="A2113" s="93"/>
      <c r="B2113" s="91"/>
      <c r="C2113" s="76">
        <f>COUNT(Table89[[#This Row],[12-Month 
Follow-up Date]])</f>
        <v>0</v>
      </c>
      <c r="D2113" s="60"/>
      <c r="E2113" s="61"/>
      <c r="F2113" s="61"/>
      <c r="G2113" s="61"/>
      <c r="H2113" s="62"/>
      <c r="I2113" s="63"/>
      <c r="J2113" s="63"/>
      <c r="K2113" s="155"/>
    </row>
    <row r="2114" spans="1:11" x14ac:dyDescent="0.3">
      <c r="A2114" s="93"/>
      <c r="B2114" s="91"/>
      <c r="C2114" s="76">
        <f>COUNT(Table89[[#This Row],[12-Month 
Follow-up Date]])</f>
        <v>0</v>
      </c>
      <c r="D2114" s="60"/>
      <c r="E2114" s="61"/>
      <c r="F2114" s="61"/>
      <c r="G2114" s="61"/>
      <c r="H2114" s="62"/>
      <c r="I2114" s="63"/>
      <c r="J2114" s="63"/>
      <c r="K2114" s="155"/>
    </row>
    <row r="2115" spans="1:11" x14ac:dyDescent="0.3">
      <c r="A2115" s="93"/>
      <c r="B2115" s="91"/>
      <c r="C2115" s="76">
        <f>COUNT(Table89[[#This Row],[12-Month 
Follow-up Date]])</f>
        <v>0</v>
      </c>
      <c r="D2115" s="60"/>
      <c r="E2115" s="61"/>
      <c r="F2115" s="61"/>
      <c r="G2115" s="61"/>
      <c r="H2115" s="62"/>
      <c r="I2115" s="63"/>
      <c r="J2115" s="63"/>
      <c r="K2115" s="155"/>
    </row>
    <row r="2116" spans="1:11" x14ac:dyDescent="0.3">
      <c r="A2116" s="93"/>
      <c r="B2116" s="91"/>
      <c r="C2116" s="76">
        <f>COUNT(Table89[[#This Row],[12-Month 
Follow-up Date]])</f>
        <v>0</v>
      </c>
      <c r="D2116" s="60"/>
      <c r="E2116" s="61"/>
      <c r="F2116" s="61"/>
      <c r="G2116" s="61"/>
      <c r="H2116" s="62"/>
      <c r="I2116" s="63"/>
      <c r="J2116" s="63"/>
      <c r="K2116" s="155"/>
    </row>
    <row r="2117" spans="1:11" x14ac:dyDescent="0.3">
      <c r="A2117" s="93"/>
      <c r="B2117" s="91"/>
      <c r="C2117" s="76">
        <f>COUNT(Table89[[#This Row],[12-Month 
Follow-up Date]])</f>
        <v>0</v>
      </c>
      <c r="D2117" s="60"/>
      <c r="E2117" s="61"/>
      <c r="F2117" s="61"/>
      <c r="G2117" s="61"/>
      <c r="H2117" s="62"/>
      <c r="I2117" s="63"/>
      <c r="J2117" s="63"/>
      <c r="K2117" s="155"/>
    </row>
    <row r="2118" spans="1:11" x14ac:dyDescent="0.3">
      <c r="A2118" s="93"/>
      <c r="B2118" s="91"/>
      <c r="C2118" s="76">
        <f>COUNT(Table89[[#This Row],[12-Month 
Follow-up Date]])</f>
        <v>0</v>
      </c>
      <c r="D2118" s="60"/>
      <c r="E2118" s="61"/>
      <c r="F2118" s="61"/>
      <c r="G2118" s="61"/>
      <c r="H2118" s="62"/>
      <c r="I2118" s="63"/>
      <c r="J2118" s="63"/>
      <c r="K2118" s="155"/>
    </row>
    <row r="2119" spans="1:11" x14ac:dyDescent="0.3">
      <c r="A2119" s="93"/>
      <c r="B2119" s="91"/>
      <c r="C2119" s="76">
        <f>COUNT(Table89[[#This Row],[12-Month 
Follow-up Date]])</f>
        <v>0</v>
      </c>
      <c r="D2119" s="60"/>
      <c r="E2119" s="61"/>
      <c r="F2119" s="61"/>
      <c r="G2119" s="61"/>
      <c r="H2119" s="62"/>
      <c r="I2119" s="63"/>
      <c r="J2119" s="63"/>
      <c r="K2119" s="155"/>
    </row>
    <row r="2120" spans="1:11" x14ac:dyDescent="0.3">
      <c r="A2120" s="93"/>
      <c r="B2120" s="91"/>
      <c r="C2120" s="76">
        <f>COUNT(Table89[[#This Row],[12-Month 
Follow-up Date]])</f>
        <v>0</v>
      </c>
      <c r="D2120" s="60"/>
      <c r="E2120" s="61"/>
      <c r="F2120" s="61"/>
      <c r="G2120" s="61"/>
      <c r="H2120" s="62"/>
      <c r="I2120" s="63"/>
      <c r="J2120" s="63"/>
      <c r="K2120" s="155"/>
    </row>
    <row r="2121" spans="1:11" x14ac:dyDescent="0.3">
      <c r="A2121" s="93"/>
      <c r="B2121" s="91"/>
      <c r="C2121" s="76">
        <f>COUNT(Table89[[#This Row],[12-Month 
Follow-up Date]])</f>
        <v>0</v>
      </c>
      <c r="D2121" s="60"/>
      <c r="E2121" s="61"/>
      <c r="F2121" s="61"/>
      <c r="G2121" s="61"/>
      <c r="H2121" s="62"/>
      <c r="I2121" s="63"/>
      <c r="J2121" s="63"/>
      <c r="K2121" s="155"/>
    </row>
    <row r="2122" spans="1:11" x14ac:dyDescent="0.3">
      <c r="A2122" s="93"/>
      <c r="B2122" s="91"/>
      <c r="C2122" s="76">
        <f>COUNT(Table89[[#This Row],[12-Month 
Follow-up Date]])</f>
        <v>0</v>
      </c>
      <c r="D2122" s="60"/>
      <c r="E2122" s="61"/>
      <c r="F2122" s="61"/>
      <c r="G2122" s="61"/>
      <c r="H2122" s="62"/>
      <c r="I2122" s="63"/>
      <c r="J2122" s="63"/>
      <c r="K2122" s="155"/>
    </row>
    <row r="2123" spans="1:11" x14ac:dyDescent="0.3">
      <c r="A2123" s="93"/>
      <c r="B2123" s="91"/>
      <c r="C2123" s="76">
        <f>COUNT(Table89[[#This Row],[12-Month 
Follow-up Date]])</f>
        <v>0</v>
      </c>
      <c r="D2123" s="60"/>
      <c r="E2123" s="61"/>
      <c r="F2123" s="61"/>
      <c r="G2123" s="61"/>
      <c r="H2123" s="62"/>
      <c r="I2123" s="63"/>
      <c r="J2123" s="63"/>
      <c r="K2123" s="155"/>
    </row>
    <row r="2124" spans="1:11" x14ac:dyDescent="0.3">
      <c r="A2124" s="93"/>
      <c r="B2124" s="91"/>
      <c r="C2124" s="76">
        <f>COUNT(Table89[[#This Row],[12-Month 
Follow-up Date]])</f>
        <v>0</v>
      </c>
      <c r="D2124" s="60"/>
      <c r="E2124" s="61"/>
      <c r="F2124" s="61"/>
      <c r="G2124" s="61"/>
      <c r="H2124" s="62"/>
      <c r="I2124" s="63"/>
      <c r="J2124" s="63"/>
      <c r="K2124" s="155"/>
    </row>
    <row r="2125" spans="1:11" x14ac:dyDescent="0.3">
      <c r="A2125" s="93"/>
      <c r="B2125" s="91"/>
      <c r="C2125" s="76">
        <f>COUNT(Table89[[#This Row],[12-Month 
Follow-up Date]])</f>
        <v>0</v>
      </c>
      <c r="D2125" s="60"/>
      <c r="E2125" s="61"/>
      <c r="F2125" s="61"/>
      <c r="G2125" s="61"/>
      <c r="H2125" s="62"/>
      <c r="I2125" s="63"/>
      <c r="J2125" s="63"/>
      <c r="K2125" s="155"/>
    </row>
    <row r="2126" spans="1:11" x14ac:dyDescent="0.3">
      <c r="A2126" s="93"/>
      <c r="B2126" s="91"/>
      <c r="C2126" s="76">
        <f>COUNT(Table89[[#This Row],[12-Month 
Follow-up Date]])</f>
        <v>0</v>
      </c>
      <c r="D2126" s="60"/>
      <c r="E2126" s="61"/>
      <c r="F2126" s="61"/>
      <c r="G2126" s="61"/>
      <c r="H2126" s="62"/>
      <c r="I2126" s="63"/>
      <c r="J2126" s="63"/>
      <c r="K2126" s="155"/>
    </row>
    <row r="2127" spans="1:11" x14ac:dyDescent="0.3">
      <c r="A2127" s="93"/>
      <c r="B2127" s="91"/>
      <c r="C2127" s="76">
        <f>COUNT(Table89[[#This Row],[12-Month 
Follow-up Date]])</f>
        <v>0</v>
      </c>
      <c r="D2127" s="60"/>
      <c r="E2127" s="61"/>
      <c r="F2127" s="61"/>
      <c r="G2127" s="61"/>
      <c r="H2127" s="62"/>
      <c r="I2127" s="63"/>
      <c r="J2127" s="63"/>
      <c r="K2127" s="155"/>
    </row>
    <row r="2128" spans="1:11" x14ac:dyDescent="0.3">
      <c r="A2128" s="93"/>
      <c r="B2128" s="91"/>
      <c r="C2128" s="76">
        <f>COUNT(Table89[[#This Row],[12-Month 
Follow-up Date]])</f>
        <v>0</v>
      </c>
      <c r="D2128" s="60"/>
      <c r="E2128" s="61"/>
      <c r="F2128" s="61"/>
      <c r="G2128" s="61"/>
      <c r="H2128" s="62"/>
      <c r="I2128" s="63"/>
      <c r="J2128" s="63"/>
      <c r="K2128" s="155"/>
    </row>
    <row r="2129" spans="1:11" x14ac:dyDescent="0.3">
      <c r="A2129" s="93"/>
      <c r="B2129" s="91"/>
      <c r="C2129" s="76">
        <f>COUNT(Table89[[#This Row],[12-Month 
Follow-up Date]])</f>
        <v>0</v>
      </c>
      <c r="D2129" s="60"/>
      <c r="E2129" s="61"/>
      <c r="F2129" s="61"/>
      <c r="G2129" s="61"/>
      <c r="H2129" s="62"/>
      <c r="I2129" s="63"/>
      <c r="J2129" s="63"/>
      <c r="K2129" s="155"/>
    </row>
    <row r="2130" spans="1:11" x14ac:dyDescent="0.3">
      <c r="A2130" s="93"/>
      <c r="B2130" s="91"/>
      <c r="C2130" s="76">
        <f>COUNT(Table89[[#This Row],[12-Month 
Follow-up Date]])</f>
        <v>0</v>
      </c>
      <c r="D2130" s="60"/>
      <c r="E2130" s="61"/>
      <c r="F2130" s="61"/>
      <c r="G2130" s="61"/>
      <c r="H2130" s="62"/>
      <c r="I2130" s="63"/>
      <c r="J2130" s="63"/>
      <c r="K2130" s="155"/>
    </row>
    <row r="2131" spans="1:11" x14ac:dyDescent="0.3">
      <c r="A2131" s="93"/>
      <c r="B2131" s="91"/>
      <c r="C2131" s="76">
        <f>COUNT(Table89[[#This Row],[12-Month 
Follow-up Date]])</f>
        <v>0</v>
      </c>
      <c r="D2131" s="60"/>
      <c r="E2131" s="61"/>
      <c r="F2131" s="61"/>
      <c r="G2131" s="61"/>
      <c r="H2131" s="62"/>
      <c r="I2131" s="63"/>
      <c r="J2131" s="63"/>
      <c r="K2131" s="155"/>
    </row>
    <row r="2132" spans="1:11" x14ac:dyDescent="0.3">
      <c r="A2132" s="93"/>
      <c r="B2132" s="91"/>
      <c r="C2132" s="76">
        <f>COUNT(Table89[[#This Row],[12-Month 
Follow-up Date]])</f>
        <v>0</v>
      </c>
      <c r="D2132" s="60"/>
      <c r="E2132" s="61"/>
      <c r="F2132" s="61"/>
      <c r="G2132" s="61"/>
      <c r="H2132" s="62"/>
      <c r="I2132" s="63"/>
      <c r="J2132" s="63"/>
      <c r="K2132" s="155"/>
    </row>
    <row r="2133" spans="1:11" x14ac:dyDescent="0.3">
      <c r="A2133" s="93"/>
      <c r="B2133" s="91"/>
      <c r="C2133" s="76">
        <f>COUNT(Table89[[#This Row],[12-Month 
Follow-up Date]])</f>
        <v>0</v>
      </c>
      <c r="D2133" s="60"/>
      <c r="E2133" s="61"/>
      <c r="F2133" s="61"/>
      <c r="G2133" s="61"/>
      <c r="H2133" s="62"/>
      <c r="I2133" s="63"/>
      <c r="J2133" s="63"/>
      <c r="K2133" s="155"/>
    </row>
    <row r="2134" spans="1:11" x14ac:dyDescent="0.3">
      <c r="A2134" s="93"/>
      <c r="B2134" s="91"/>
      <c r="C2134" s="76">
        <f>COUNT(Table89[[#This Row],[12-Month 
Follow-up Date]])</f>
        <v>0</v>
      </c>
      <c r="D2134" s="60"/>
      <c r="E2134" s="61"/>
      <c r="F2134" s="61"/>
      <c r="G2134" s="61"/>
      <c r="H2134" s="62"/>
      <c r="I2134" s="63"/>
      <c r="J2134" s="63"/>
      <c r="K2134" s="155"/>
    </row>
    <row r="2135" spans="1:11" x14ac:dyDescent="0.3">
      <c r="A2135" s="93"/>
      <c r="B2135" s="91"/>
      <c r="C2135" s="76">
        <f>COUNT(Table89[[#This Row],[12-Month 
Follow-up Date]])</f>
        <v>0</v>
      </c>
      <c r="D2135" s="60"/>
      <c r="E2135" s="61"/>
      <c r="F2135" s="61"/>
      <c r="G2135" s="61"/>
      <c r="H2135" s="62"/>
      <c r="I2135" s="63"/>
      <c r="J2135" s="63"/>
      <c r="K2135" s="155"/>
    </row>
    <row r="2136" spans="1:11" x14ac:dyDescent="0.3">
      <c r="A2136" s="93"/>
      <c r="B2136" s="91"/>
      <c r="C2136" s="76">
        <f>COUNT(Table89[[#This Row],[12-Month 
Follow-up Date]])</f>
        <v>0</v>
      </c>
      <c r="D2136" s="60"/>
      <c r="E2136" s="61"/>
      <c r="F2136" s="61"/>
      <c r="G2136" s="61"/>
      <c r="H2136" s="62"/>
      <c r="I2136" s="63"/>
      <c r="J2136" s="63"/>
      <c r="K2136" s="155"/>
    </row>
    <row r="2137" spans="1:11" x14ac:dyDescent="0.3">
      <c r="A2137" s="93"/>
      <c r="B2137" s="91"/>
      <c r="C2137" s="76">
        <f>COUNT(Table89[[#This Row],[12-Month 
Follow-up Date]])</f>
        <v>0</v>
      </c>
      <c r="D2137" s="60"/>
      <c r="E2137" s="61"/>
      <c r="F2137" s="61"/>
      <c r="G2137" s="61"/>
      <c r="H2137" s="62"/>
      <c r="I2137" s="63"/>
      <c r="J2137" s="63"/>
      <c r="K2137" s="155"/>
    </row>
    <row r="2138" spans="1:11" x14ac:dyDescent="0.3">
      <c r="A2138" s="93"/>
      <c r="B2138" s="91"/>
      <c r="C2138" s="76">
        <f>COUNT(Table89[[#This Row],[12-Month 
Follow-up Date]])</f>
        <v>0</v>
      </c>
      <c r="D2138" s="60"/>
      <c r="E2138" s="61"/>
      <c r="F2138" s="61"/>
      <c r="G2138" s="61"/>
      <c r="H2138" s="62"/>
      <c r="I2138" s="63"/>
      <c r="J2138" s="63"/>
      <c r="K2138" s="155"/>
    </row>
    <row r="2139" spans="1:11" x14ac:dyDescent="0.3">
      <c r="A2139" s="93"/>
      <c r="B2139" s="91"/>
      <c r="C2139" s="76">
        <f>COUNT(Table89[[#This Row],[12-Month 
Follow-up Date]])</f>
        <v>0</v>
      </c>
      <c r="D2139" s="60"/>
      <c r="E2139" s="61"/>
      <c r="F2139" s="61"/>
      <c r="G2139" s="61"/>
      <c r="H2139" s="62"/>
      <c r="I2139" s="63"/>
      <c r="J2139" s="63"/>
      <c r="K2139" s="155"/>
    </row>
    <row r="2140" spans="1:11" x14ac:dyDescent="0.3">
      <c r="A2140" s="93"/>
      <c r="B2140" s="91"/>
      <c r="C2140" s="76">
        <f>COUNT(Table89[[#This Row],[12-Month 
Follow-up Date]])</f>
        <v>0</v>
      </c>
      <c r="D2140" s="60"/>
      <c r="E2140" s="61"/>
      <c r="F2140" s="61"/>
      <c r="G2140" s="61"/>
      <c r="H2140" s="62"/>
      <c r="I2140" s="63"/>
      <c r="J2140" s="63"/>
      <c r="K2140" s="155"/>
    </row>
    <row r="2141" spans="1:11" x14ac:dyDescent="0.3">
      <c r="A2141" s="93"/>
      <c r="B2141" s="91"/>
      <c r="C2141" s="76">
        <f>COUNT(Table89[[#This Row],[12-Month 
Follow-up Date]])</f>
        <v>0</v>
      </c>
      <c r="D2141" s="60"/>
      <c r="E2141" s="61"/>
      <c r="F2141" s="61"/>
      <c r="G2141" s="61"/>
      <c r="H2141" s="62"/>
      <c r="I2141" s="63"/>
      <c r="J2141" s="63"/>
      <c r="K2141" s="155"/>
    </row>
    <row r="2142" spans="1:11" x14ac:dyDescent="0.3">
      <c r="A2142" s="93"/>
      <c r="B2142" s="91"/>
      <c r="C2142" s="76">
        <f>COUNT(Table89[[#This Row],[12-Month 
Follow-up Date]])</f>
        <v>0</v>
      </c>
      <c r="D2142" s="60"/>
      <c r="E2142" s="61"/>
      <c r="F2142" s="61"/>
      <c r="G2142" s="61"/>
      <c r="H2142" s="62"/>
      <c r="I2142" s="63"/>
      <c r="J2142" s="63"/>
      <c r="K2142" s="155"/>
    </row>
    <row r="2143" spans="1:11" x14ac:dyDescent="0.3">
      <c r="A2143" s="93"/>
      <c r="B2143" s="91"/>
      <c r="C2143" s="76">
        <f>COUNT(Table89[[#This Row],[12-Month 
Follow-up Date]])</f>
        <v>0</v>
      </c>
      <c r="D2143" s="60"/>
      <c r="E2143" s="61"/>
      <c r="F2143" s="61"/>
      <c r="G2143" s="61"/>
      <c r="H2143" s="62"/>
      <c r="I2143" s="63"/>
      <c r="J2143" s="63"/>
      <c r="K2143" s="155"/>
    </row>
    <row r="2144" spans="1:11" x14ac:dyDescent="0.3">
      <c r="A2144" s="93"/>
      <c r="B2144" s="91"/>
      <c r="C2144" s="76">
        <f>COUNT(Table89[[#This Row],[12-Month 
Follow-up Date]])</f>
        <v>0</v>
      </c>
      <c r="D2144" s="60"/>
      <c r="E2144" s="61"/>
      <c r="F2144" s="61"/>
      <c r="G2144" s="61"/>
      <c r="H2144" s="62"/>
      <c r="I2144" s="63"/>
      <c r="J2144" s="63"/>
      <c r="K2144" s="155"/>
    </row>
    <row r="2145" spans="1:11" x14ac:dyDescent="0.3">
      <c r="A2145" s="93"/>
      <c r="B2145" s="91"/>
      <c r="C2145" s="76">
        <f>COUNT(Table89[[#This Row],[12-Month 
Follow-up Date]])</f>
        <v>0</v>
      </c>
      <c r="D2145" s="60"/>
      <c r="E2145" s="61"/>
      <c r="F2145" s="61"/>
      <c r="G2145" s="61"/>
      <c r="H2145" s="62"/>
      <c r="I2145" s="63"/>
      <c r="J2145" s="63"/>
      <c r="K2145" s="155"/>
    </row>
    <row r="2146" spans="1:11" x14ac:dyDescent="0.3">
      <c r="A2146" s="93"/>
      <c r="B2146" s="91"/>
      <c r="C2146" s="76">
        <f>COUNT(Table89[[#This Row],[12-Month 
Follow-up Date]])</f>
        <v>0</v>
      </c>
      <c r="D2146" s="60"/>
      <c r="E2146" s="61"/>
      <c r="F2146" s="61"/>
      <c r="G2146" s="61"/>
      <c r="H2146" s="62"/>
      <c r="I2146" s="63"/>
      <c r="J2146" s="63"/>
      <c r="K2146" s="155"/>
    </row>
    <row r="2147" spans="1:11" x14ac:dyDescent="0.3">
      <c r="A2147" s="93"/>
      <c r="B2147" s="91"/>
      <c r="C2147" s="76">
        <f>COUNT(Table89[[#This Row],[12-Month 
Follow-up Date]])</f>
        <v>0</v>
      </c>
      <c r="D2147" s="60"/>
      <c r="E2147" s="61"/>
      <c r="F2147" s="61"/>
      <c r="G2147" s="61"/>
      <c r="H2147" s="62"/>
      <c r="I2147" s="63"/>
      <c r="J2147" s="63"/>
      <c r="K2147" s="155"/>
    </row>
    <row r="2148" spans="1:11" x14ac:dyDescent="0.3">
      <c r="A2148" s="93"/>
      <c r="B2148" s="91"/>
      <c r="C2148" s="76">
        <f>COUNT(Table89[[#This Row],[12-Month 
Follow-up Date]])</f>
        <v>0</v>
      </c>
      <c r="D2148" s="60"/>
      <c r="E2148" s="61"/>
      <c r="F2148" s="61"/>
      <c r="G2148" s="61"/>
      <c r="H2148" s="62"/>
      <c r="I2148" s="63"/>
      <c r="J2148" s="63"/>
      <c r="K2148" s="155"/>
    </row>
    <row r="2149" spans="1:11" x14ac:dyDescent="0.3">
      <c r="A2149" s="93"/>
      <c r="B2149" s="91"/>
      <c r="C2149" s="76">
        <f>COUNT(Table89[[#This Row],[12-Month 
Follow-up Date]])</f>
        <v>0</v>
      </c>
      <c r="D2149" s="60"/>
      <c r="E2149" s="61"/>
      <c r="F2149" s="61"/>
      <c r="G2149" s="61"/>
      <c r="H2149" s="62"/>
      <c r="I2149" s="63"/>
      <c r="J2149" s="63"/>
      <c r="K2149" s="155"/>
    </row>
    <row r="2150" spans="1:11" x14ac:dyDescent="0.3">
      <c r="A2150" s="93"/>
      <c r="B2150" s="91"/>
      <c r="C2150" s="76">
        <f>COUNT(Table89[[#This Row],[12-Month 
Follow-up Date]])</f>
        <v>0</v>
      </c>
      <c r="D2150" s="60"/>
      <c r="E2150" s="61"/>
      <c r="F2150" s="61"/>
      <c r="G2150" s="61"/>
      <c r="H2150" s="62"/>
      <c r="I2150" s="63"/>
      <c r="J2150" s="63"/>
      <c r="K2150" s="155"/>
    </row>
    <row r="2151" spans="1:11" x14ac:dyDescent="0.3">
      <c r="A2151" s="93"/>
      <c r="B2151" s="91"/>
      <c r="C2151" s="76">
        <f>COUNT(Table89[[#This Row],[12-Month 
Follow-up Date]])</f>
        <v>0</v>
      </c>
      <c r="D2151" s="60"/>
      <c r="E2151" s="61"/>
      <c r="F2151" s="61"/>
      <c r="G2151" s="61"/>
      <c r="H2151" s="62"/>
      <c r="I2151" s="63"/>
      <c r="J2151" s="63"/>
      <c r="K2151" s="155"/>
    </row>
    <row r="2152" spans="1:11" x14ac:dyDescent="0.3">
      <c r="A2152" s="93"/>
      <c r="B2152" s="91"/>
      <c r="C2152" s="76">
        <f>COUNT(Table89[[#This Row],[12-Month 
Follow-up Date]])</f>
        <v>0</v>
      </c>
      <c r="D2152" s="60"/>
      <c r="E2152" s="61"/>
      <c r="F2152" s="61"/>
      <c r="G2152" s="61"/>
      <c r="H2152" s="62"/>
      <c r="I2152" s="63"/>
      <c r="J2152" s="63"/>
      <c r="K2152" s="155"/>
    </row>
    <row r="2153" spans="1:11" x14ac:dyDescent="0.3">
      <c r="A2153" s="93"/>
      <c r="B2153" s="91"/>
      <c r="C2153" s="76">
        <f>COUNT(Table89[[#This Row],[12-Month 
Follow-up Date]])</f>
        <v>0</v>
      </c>
      <c r="D2153" s="60"/>
      <c r="E2153" s="61"/>
      <c r="F2153" s="61"/>
      <c r="G2153" s="61"/>
      <c r="H2153" s="62"/>
      <c r="I2153" s="63"/>
      <c r="J2153" s="63"/>
      <c r="K2153" s="155"/>
    </row>
    <row r="2154" spans="1:11" x14ac:dyDescent="0.3">
      <c r="A2154" s="93"/>
      <c r="B2154" s="91"/>
      <c r="C2154" s="76">
        <f>COUNT(Table89[[#This Row],[12-Month 
Follow-up Date]])</f>
        <v>0</v>
      </c>
      <c r="D2154" s="60"/>
      <c r="E2154" s="61"/>
      <c r="F2154" s="61"/>
      <c r="G2154" s="61"/>
      <c r="H2154" s="62"/>
      <c r="I2154" s="63"/>
      <c r="J2154" s="63"/>
      <c r="K2154" s="155"/>
    </row>
    <row r="2155" spans="1:11" x14ac:dyDescent="0.3">
      <c r="A2155" s="93"/>
      <c r="B2155" s="91"/>
      <c r="C2155" s="76">
        <f>COUNT(Table89[[#This Row],[12-Month 
Follow-up Date]])</f>
        <v>0</v>
      </c>
      <c r="D2155" s="60"/>
      <c r="E2155" s="61"/>
      <c r="F2155" s="61"/>
      <c r="G2155" s="61"/>
      <c r="H2155" s="62"/>
      <c r="I2155" s="63"/>
      <c r="J2155" s="63"/>
      <c r="K2155" s="155"/>
    </row>
    <row r="2156" spans="1:11" x14ac:dyDescent="0.3">
      <c r="A2156" s="93"/>
      <c r="B2156" s="91"/>
      <c r="C2156" s="76">
        <f>COUNT(Table89[[#This Row],[12-Month 
Follow-up Date]])</f>
        <v>0</v>
      </c>
      <c r="D2156" s="60"/>
      <c r="E2156" s="61"/>
      <c r="F2156" s="61"/>
      <c r="G2156" s="61"/>
      <c r="H2156" s="62"/>
      <c r="I2156" s="63"/>
      <c r="J2156" s="63"/>
      <c r="K2156" s="155"/>
    </row>
    <row r="2157" spans="1:11" x14ac:dyDescent="0.3">
      <c r="A2157" s="93"/>
      <c r="B2157" s="91"/>
      <c r="C2157" s="76">
        <f>COUNT(Table89[[#This Row],[12-Month 
Follow-up Date]])</f>
        <v>0</v>
      </c>
      <c r="D2157" s="60"/>
      <c r="E2157" s="61"/>
      <c r="F2157" s="61"/>
      <c r="G2157" s="61"/>
      <c r="H2157" s="62"/>
      <c r="I2157" s="63"/>
      <c r="J2157" s="63"/>
      <c r="K2157" s="155"/>
    </row>
    <row r="2158" spans="1:11" x14ac:dyDescent="0.3">
      <c r="A2158" s="93"/>
      <c r="B2158" s="91"/>
      <c r="C2158" s="76">
        <f>COUNT(Table89[[#This Row],[12-Month 
Follow-up Date]])</f>
        <v>0</v>
      </c>
      <c r="D2158" s="60"/>
      <c r="E2158" s="61"/>
      <c r="F2158" s="61"/>
      <c r="G2158" s="61"/>
      <c r="H2158" s="62"/>
      <c r="I2158" s="63"/>
      <c r="J2158" s="63"/>
      <c r="K2158" s="155"/>
    </row>
    <row r="2159" spans="1:11" x14ac:dyDescent="0.3">
      <c r="A2159" s="93"/>
      <c r="B2159" s="91"/>
      <c r="C2159" s="76">
        <f>COUNT(Table89[[#This Row],[12-Month 
Follow-up Date]])</f>
        <v>0</v>
      </c>
      <c r="D2159" s="60"/>
      <c r="E2159" s="61"/>
      <c r="F2159" s="61"/>
      <c r="G2159" s="61"/>
      <c r="H2159" s="62"/>
      <c r="I2159" s="63"/>
      <c r="J2159" s="63"/>
      <c r="K2159" s="155"/>
    </row>
    <row r="2160" spans="1:11" x14ac:dyDescent="0.3">
      <c r="A2160" s="93"/>
      <c r="B2160" s="91"/>
      <c r="C2160" s="76">
        <f>COUNT(Table89[[#This Row],[12-Month 
Follow-up Date]])</f>
        <v>0</v>
      </c>
      <c r="D2160" s="60"/>
      <c r="E2160" s="61"/>
      <c r="F2160" s="61"/>
      <c r="G2160" s="61"/>
      <c r="H2160" s="62"/>
      <c r="I2160" s="63"/>
      <c r="J2160" s="63"/>
      <c r="K2160" s="155"/>
    </row>
    <row r="2161" spans="1:11" x14ac:dyDescent="0.3">
      <c r="A2161" s="93"/>
      <c r="B2161" s="91"/>
      <c r="C2161" s="76">
        <f>COUNT(Table89[[#This Row],[12-Month 
Follow-up Date]])</f>
        <v>0</v>
      </c>
      <c r="D2161" s="60"/>
      <c r="E2161" s="61"/>
      <c r="F2161" s="61"/>
      <c r="G2161" s="61"/>
      <c r="H2161" s="62"/>
      <c r="I2161" s="63"/>
      <c r="J2161" s="63"/>
      <c r="K2161" s="155"/>
    </row>
    <row r="2162" spans="1:11" x14ac:dyDescent="0.3">
      <c r="A2162" s="93"/>
      <c r="B2162" s="91"/>
      <c r="C2162" s="76">
        <f>COUNT(Table89[[#This Row],[12-Month 
Follow-up Date]])</f>
        <v>0</v>
      </c>
      <c r="D2162" s="60"/>
      <c r="E2162" s="61"/>
      <c r="F2162" s="61"/>
      <c r="G2162" s="61"/>
      <c r="H2162" s="62"/>
      <c r="I2162" s="63"/>
      <c r="J2162" s="63"/>
      <c r="K2162" s="155"/>
    </row>
    <row r="2163" spans="1:11" x14ac:dyDescent="0.3">
      <c r="A2163" s="93"/>
      <c r="B2163" s="91"/>
      <c r="C2163" s="76">
        <f>COUNT(Table89[[#This Row],[12-Month 
Follow-up Date]])</f>
        <v>0</v>
      </c>
      <c r="D2163" s="60"/>
      <c r="E2163" s="61"/>
      <c r="F2163" s="61"/>
      <c r="G2163" s="61"/>
      <c r="H2163" s="62"/>
      <c r="I2163" s="63"/>
      <c r="J2163" s="63"/>
      <c r="K2163" s="155"/>
    </row>
    <row r="2164" spans="1:11" x14ac:dyDescent="0.3">
      <c r="A2164" s="93"/>
      <c r="B2164" s="91"/>
      <c r="C2164" s="76">
        <f>COUNT(Table89[[#This Row],[12-Month 
Follow-up Date]])</f>
        <v>0</v>
      </c>
      <c r="D2164" s="60"/>
      <c r="E2164" s="61"/>
      <c r="F2164" s="61"/>
      <c r="G2164" s="61"/>
      <c r="H2164" s="62"/>
      <c r="I2164" s="63"/>
      <c r="J2164" s="63"/>
      <c r="K2164" s="155"/>
    </row>
    <row r="2165" spans="1:11" x14ac:dyDescent="0.3">
      <c r="A2165" s="93"/>
      <c r="B2165" s="91"/>
      <c r="C2165" s="76">
        <f>COUNT(Table89[[#This Row],[12-Month 
Follow-up Date]])</f>
        <v>0</v>
      </c>
      <c r="D2165" s="60"/>
      <c r="E2165" s="61"/>
      <c r="F2165" s="61"/>
      <c r="G2165" s="61"/>
      <c r="H2165" s="62"/>
      <c r="I2165" s="63"/>
      <c r="J2165" s="63"/>
      <c r="K2165" s="155"/>
    </row>
    <row r="2166" spans="1:11" x14ac:dyDescent="0.3">
      <c r="A2166" s="93"/>
      <c r="B2166" s="91"/>
      <c r="C2166" s="76">
        <f>COUNT(Table89[[#This Row],[12-Month 
Follow-up Date]])</f>
        <v>0</v>
      </c>
      <c r="D2166" s="60"/>
      <c r="E2166" s="61"/>
      <c r="F2166" s="61"/>
      <c r="G2166" s="61"/>
      <c r="H2166" s="62"/>
      <c r="I2166" s="63"/>
      <c r="J2166" s="63"/>
      <c r="K2166" s="155"/>
    </row>
    <row r="2167" spans="1:11" x14ac:dyDescent="0.3">
      <c r="A2167" s="93"/>
      <c r="B2167" s="91"/>
      <c r="C2167" s="76">
        <f>COUNT(Table89[[#This Row],[12-Month 
Follow-up Date]])</f>
        <v>0</v>
      </c>
      <c r="D2167" s="60"/>
      <c r="E2167" s="61"/>
      <c r="F2167" s="61"/>
      <c r="G2167" s="61"/>
      <c r="H2167" s="62"/>
      <c r="I2167" s="63"/>
      <c r="J2167" s="63"/>
      <c r="K2167" s="155"/>
    </row>
    <row r="2168" spans="1:11" x14ac:dyDescent="0.3">
      <c r="A2168" s="93"/>
      <c r="B2168" s="91"/>
      <c r="C2168" s="76">
        <f>COUNT(Table89[[#This Row],[12-Month 
Follow-up Date]])</f>
        <v>0</v>
      </c>
      <c r="D2168" s="60"/>
      <c r="E2168" s="61"/>
      <c r="F2168" s="61"/>
      <c r="G2168" s="61"/>
      <c r="H2168" s="62"/>
      <c r="I2168" s="63"/>
      <c r="J2168" s="63"/>
      <c r="K2168" s="155"/>
    </row>
    <row r="2169" spans="1:11" x14ac:dyDescent="0.3">
      <c r="A2169" s="93"/>
      <c r="B2169" s="91"/>
      <c r="C2169" s="76">
        <f>COUNT(Table89[[#This Row],[12-Month 
Follow-up Date]])</f>
        <v>0</v>
      </c>
      <c r="D2169" s="60"/>
      <c r="E2169" s="61"/>
      <c r="F2169" s="61"/>
      <c r="G2169" s="61"/>
      <c r="H2169" s="62"/>
      <c r="I2169" s="63"/>
      <c r="J2169" s="63"/>
      <c r="K2169" s="155"/>
    </row>
    <row r="2170" spans="1:11" x14ac:dyDescent="0.3">
      <c r="A2170" s="93"/>
      <c r="B2170" s="91"/>
      <c r="C2170" s="76">
        <f>COUNT(Table89[[#This Row],[12-Month 
Follow-up Date]])</f>
        <v>0</v>
      </c>
      <c r="D2170" s="60"/>
      <c r="E2170" s="61"/>
      <c r="F2170" s="61"/>
      <c r="G2170" s="61"/>
      <c r="H2170" s="62"/>
      <c r="I2170" s="63"/>
      <c r="J2170" s="63"/>
      <c r="K2170" s="155"/>
    </row>
    <row r="2171" spans="1:11" x14ac:dyDescent="0.3">
      <c r="A2171" s="93"/>
      <c r="B2171" s="91"/>
      <c r="C2171" s="76">
        <f>COUNT(Table89[[#This Row],[12-Month 
Follow-up Date]])</f>
        <v>0</v>
      </c>
      <c r="D2171" s="60"/>
      <c r="E2171" s="61"/>
      <c r="F2171" s="61"/>
      <c r="G2171" s="61"/>
      <c r="H2171" s="62"/>
      <c r="I2171" s="63"/>
      <c r="J2171" s="63"/>
      <c r="K2171" s="155"/>
    </row>
    <row r="2172" spans="1:11" x14ac:dyDescent="0.3">
      <c r="A2172" s="93"/>
      <c r="B2172" s="91"/>
      <c r="C2172" s="76">
        <f>COUNT(Table89[[#This Row],[12-Month 
Follow-up Date]])</f>
        <v>0</v>
      </c>
      <c r="D2172" s="60"/>
      <c r="E2172" s="61"/>
      <c r="F2172" s="61"/>
      <c r="G2172" s="61"/>
      <c r="H2172" s="62"/>
      <c r="I2172" s="63"/>
      <c r="J2172" s="63"/>
      <c r="K2172" s="155"/>
    </row>
    <row r="2173" spans="1:11" x14ac:dyDescent="0.3">
      <c r="A2173" s="93"/>
      <c r="B2173" s="91"/>
      <c r="C2173" s="76">
        <f>COUNT(Table89[[#This Row],[12-Month 
Follow-up Date]])</f>
        <v>0</v>
      </c>
      <c r="D2173" s="60"/>
      <c r="E2173" s="61"/>
      <c r="F2173" s="61"/>
      <c r="G2173" s="61"/>
      <c r="H2173" s="62"/>
      <c r="I2173" s="63"/>
      <c r="J2173" s="63"/>
      <c r="K2173" s="155"/>
    </row>
    <row r="2174" spans="1:11" x14ac:dyDescent="0.3">
      <c r="A2174" s="93"/>
      <c r="B2174" s="91"/>
      <c r="C2174" s="76">
        <f>COUNT(Table89[[#This Row],[12-Month 
Follow-up Date]])</f>
        <v>0</v>
      </c>
      <c r="D2174" s="60"/>
      <c r="E2174" s="61"/>
      <c r="F2174" s="61"/>
      <c r="G2174" s="61"/>
      <c r="H2174" s="62"/>
      <c r="I2174" s="63"/>
      <c r="J2174" s="63"/>
      <c r="K2174" s="155"/>
    </row>
    <row r="2175" spans="1:11" x14ac:dyDescent="0.3">
      <c r="A2175" s="93"/>
      <c r="B2175" s="91"/>
      <c r="C2175" s="76">
        <f>COUNT(Table89[[#This Row],[12-Month 
Follow-up Date]])</f>
        <v>0</v>
      </c>
      <c r="D2175" s="60"/>
      <c r="E2175" s="61"/>
      <c r="F2175" s="61"/>
      <c r="G2175" s="61"/>
      <c r="H2175" s="62"/>
      <c r="I2175" s="63"/>
      <c r="J2175" s="63"/>
      <c r="K2175" s="155"/>
    </row>
    <row r="2176" spans="1:11" x14ac:dyDescent="0.3">
      <c r="A2176" s="93"/>
      <c r="B2176" s="91"/>
      <c r="C2176" s="76">
        <f>COUNT(Table89[[#This Row],[12-Month 
Follow-up Date]])</f>
        <v>0</v>
      </c>
      <c r="D2176" s="60"/>
      <c r="E2176" s="61"/>
      <c r="F2176" s="61"/>
      <c r="G2176" s="61"/>
      <c r="H2176" s="62"/>
      <c r="I2176" s="63"/>
      <c r="J2176" s="63"/>
      <c r="K2176" s="155"/>
    </row>
    <row r="2177" spans="1:11" x14ac:dyDescent="0.3">
      <c r="A2177" s="93"/>
      <c r="B2177" s="91"/>
      <c r="C2177" s="76">
        <f>COUNT(Table89[[#This Row],[12-Month 
Follow-up Date]])</f>
        <v>0</v>
      </c>
      <c r="D2177" s="60"/>
      <c r="E2177" s="61"/>
      <c r="F2177" s="61"/>
      <c r="G2177" s="61"/>
      <c r="H2177" s="62"/>
      <c r="I2177" s="63"/>
      <c r="J2177" s="63"/>
      <c r="K2177" s="155"/>
    </row>
    <row r="2178" spans="1:11" x14ac:dyDescent="0.3">
      <c r="A2178" s="93"/>
      <c r="B2178" s="91"/>
      <c r="C2178" s="76">
        <f>COUNT(Table89[[#This Row],[12-Month 
Follow-up Date]])</f>
        <v>0</v>
      </c>
      <c r="D2178" s="60"/>
      <c r="E2178" s="61"/>
      <c r="F2178" s="61"/>
      <c r="G2178" s="61"/>
      <c r="H2178" s="62"/>
      <c r="I2178" s="63"/>
      <c r="J2178" s="63"/>
      <c r="K2178" s="155"/>
    </row>
    <row r="2179" spans="1:11" x14ac:dyDescent="0.3">
      <c r="A2179" s="93"/>
      <c r="B2179" s="91"/>
      <c r="C2179" s="76">
        <f>COUNT(Table89[[#This Row],[12-Month 
Follow-up Date]])</f>
        <v>0</v>
      </c>
      <c r="D2179" s="60"/>
      <c r="E2179" s="61"/>
      <c r="F2179" s="61"/>
      <c r="G2179" s="61"/>
      <c r="H2179" s="62"/>
      <c r="I2179" s="63"/>
      <c r="J2179" s="63"/>
      <c r="K2179" s="155"/>
    </row>
    <row r="2180" spans="1:11" x14ac:dyDescent="0.3">
      <c r="A2180" s="93"/>
      <c r="B2180" s="91"/>
      <c r="C2180" s="76">
        <f>COUNT(Table89[[#This Row],[12-Month 
Follow-up Date]])</f>
        <v>0</v>
      </c>
      <c r="D2180" s="60"/>
      <c r="E2180" s="61"/>
      <c r="F2180" s="61"/>
      <c r="G2180" s="61"/>
      <c r="H2180" s="62"/>
      <c r="I2180" s="63"/>
      <c r="J2180" s="63"/>
      <c r="K2180" s="155"/>
    </row>
    <row r="2181" spans="1:11" x14ac:dyDescent="0.3">
      <c r="A2181" s="93"/>
      <c r="B2181" s="91"/>
      <c r="C2181" s="76">
        <f>COUNT(Table89[[#This Row],[12-Month 
Follow-up Date]])</f>
        <v>0</v>
      </c>
      <c r="D2181" s="60"/>
      <c r="E2181" s="61"/>
      <c r="F2181" s="61"/>
      <c r="G2181" s="61"/>
      <c r="H2181" s="62"/>
      <c r="I2181" s="63"/>
      <c r="J2181" s="63"/>
      <c r="K2181" s="155"/>
    </row>
    <row r="2182" spans="1:11" x14ac:dyDescent="0.3">
      <c r="A2182" s="93"/>
      <c r="B2182" s="91"/>
      <c r="C2182" s="76">
        <f>COUNT(Table89[[#This Row],[12-Month 
Follow-up Date]])</f>
        <v>0</v>
      </c>
      <c r="D2182" s="60"/>
      <c r="E2182" s="61"/>
      <c r="F2182" s="61"/>
      <c r="G2182" s="61"/>
      <c r="H2182" s="62"/>
      <c r="I2182" s="63"/>
      <c r="J2182" s="63"/>
      <c r="K2182" s="155"/>
    </row>
    <row r="2183" spans="1:11" x14ac:dyDescent="0.3">
      <c r="A2183" s="93"/>
      <c r="B2183" s="91"/>
      <c r="C2183" s="76">
        <f>COUNT(Table89[[#This Row],[12-Month 
Follow-up Date]])</f>
        <v>0</v>
      </c>
      <c r="D2183" s="60"/>
      <c r="E2183" s="61"/>
      <c r="F2183" s="61"/>
      <c r="G2183" s="61"/>
      <c r="H2183" s="62"/>
      <c r="I2183" s="63"/>
      <c r="J2183" s="63"/>
      <c r="K2183" s="155"/>
    </row>
    <row r="2184" spans="1:11" x14ac:dyDescent="0.3">
      <c r="A2184" s="93"/>
      <c r="B2184" s="91"/>
      <c r="C2184" s="76">
        <f>COUNT(Table89[[#This Row],[12-Month 
Follow-up Date]])</f>
        <v>0</v>
      </c>
      <c r="D2184" s="60"/>
      <c r="E2184" s="61"/>
      <c r="F2184" s="61"/>
      <c r="G2184" s="61"/>
      <c r="H2184" s="62"/>
      <c r="I2184" s="63"/>
      <c r="J2184" s="63"/>
      <c r="K2184" s="155"/>
    </row>
    <row r="2185" spans="1:11" x14ac:dyDescent="0.3">
      <c r="A2185" s="93"/>
      <c r="B2185" s="91"/>
      <c r="C2185" s="76">
        <f>COUNT(Table89[[#This Row],[12-Month 
Follow-up Date]])</f>
        <v>0</v>
      </c>
      <c r="D2185" s="60"/>
      <c r="E2185" s="61"/>
      <c r="F2185" s="61"/>
      <c r="G2185" s="61"/>
      <c r="H2185" s="62"/>
      <c r="I2185" s="63"/>
      <c r="J2185" s="63"/>
      <c r="K2185" s="155"/>
    </row>
    <row r="2186" spans="1:11" x14ac:dyDescent="0.3">
      <c r="A2186" s="93"/>
      <c r="B2186" s="91"/>
      <c r="C2186" s="76">
        <f>COUNT(Table89[[#This Row],[12-Month 
Follow-up Date]])</f>
        <v>0</v>
      </c>
      <c r="D2186" s="60"/>
      <c r="E2186" s="61"/>
      <c r="F2186" s="61"/>
      <c r="G2186" s="61"/>
      <c r="H2186" s="62"/>
      <c r="I2186" s="63"/>
      <c r="J2186" s="63"/>
      <c r="K2186" s="155"/>
    </row>
    <row r="2187" spans="1:11" x14ac:dyDescent="0.3">
      <c r="A2187" s="93"/>
      <c r="B2187" s="91"/>
      <c r="C2187" s="76">
        <f>COUNT(Table89[[#This Row],[12-Month 
Follow-up Date]])</f>
        <v>0</v>
      </c>
      <c r="D2187" s="60"/>
      <c r="E2187" s="61"/>
      <c r="F2187" s="61"/>
      <c r="G2187" s="61"/>
      <c r="H2187" s="62"/>
      <c r="I2187" s="63"/>
      <c r="J2187" s="63"/>
      <c r="K2187" s="155"/>
    </row>
    <row r="2188" spans="1:11" x14ac:dyDescent="0.3">
      <c r="A2188" s="93"/>
      <c r="B2188" s="91"/>
      <c r="C2188" s="76">
        <f>COUNT(Table89[[#This Row],[12-Month 
Follow-up Date]])</f>
        <v>0</v>
      </c>
      <c r="D2188" s="60"/>
      <c r="E2188" s="61"/>
      <c r="F2188" s="61"/>
      <c r="G2188" s="61"/>
      <c r="H2188" s="62"/>
      <c r="I2188" s="63"/>
      <c r="J2188" s="63"/>
      <c r="K2188" s="155"/>
    </row>
    <row r="2189" spans="1:11" x14ac:dyDescent="0.3">
      <c r="A2189" s="93"/>
      <c r="B2189" s="91"/>
      <c r="C2189" s="76">
        <f>COUNT(Table89[[#This Row],[12-Month 
Follow-up Date]])</f>
        <v>0</v>
      </c>
      <c r="D2189" s="60"/>
      <c r="E2189" s="61"/>
      <c r="F2189" s="61"/>
      <c r="G2189" s="61"/>
      <c r="H2189" s="62"/>
      <c r="I2189" s="63"/>
      <c r="J2189" s="63"/>
      <c r="K2189" s="155"/>
    </row>
    <row r="2190" spans="1:11" x14ac:dyDescent="0.3">
      <c r="A2190" s="93"/>
      <c r="B2190" s="91"/>
      <c r="C2190" s="76">
        <f>COUNT(Table89[[#This Row],[12-Month 
Follow-up Date]])</f>
        <v>0</v>
      </c>
      <c r="D2190" s="60"/>
      <c r="E2190" s="61"/>
      <c r="F2190" s="61"/>
      <c r="G2190" s="61"/>
      <c r="H2190" s="62"/>
      <c r="I2190" s="63"/>
      <c r="J2190" s="63"/>
      <c r="K2190" s="155"/>
    </row>
    <row r="2191" spans="1:11" x14ac:dyDescent="0.3">
      <c r="A2191" s="93"/>
      <c r="B2191" s="91"/>
      <c r="C2191" s="76">
        <f>COUNT(Table89[[#This Row],[12-Month 
Follow-up Date]])</f>
        <v>0</v>
      </c>
      <c r="D2191" s="60"/>
      <c r="E2191" s="61"/>
      <c r="F2191" s="61"/>
      <c r="G2191" s="61"/>
      <c r="H2191" s="62"/>
      <c r="I2191" s="63"/>
      <c r="J2191" s="63"/>
      <c r="K2191" s="155"/>
    </row>
    <row r="2192" spans="1:11" x14ac:dyDescent="0.3">
      <c r="A2192" s="93"/>
      <c r="B2192" s="91"/>
      <c r="C2192" s="76">
        <f>COUNT(Table89[[#This Row],[12-Month 
Follow-up Date]])</f>
        <v>0</v>
      </c>
      <c r="D2192" s="60"/>
      <c r="E2192" s="61"/>
      <c r="F2192" s="61"/>
      <c r="G2192" s="61"/>
      <c r="H2192" s="62"/>
      <c r="I2192" s="63"/>
      <c r="J2192" s="63"/>
      <c r="K2192" s="155"/>
    </row>
    <row r="2193" spans="1:11" x14ac:dyDescent="0.3">
      <c r="A2193" s="93"/>
      <c r="B2193" s="91"/>
      <c r="C2193" s="76">
        <f>COUNT(Table89[[#This Row],[12-Month 
Follow-up Date]])</f>
        <v>0</v>
      </c>
      <c r="D2193" s="60"/>
      <c r="E2193" s="61"/>
      <c r="F2193" s="61"/>
      <c r="G2193" s="61"/>
      <c r="H2193" s="62"/>
      <c r="I2193" s="63"/>
      <c r="J2193" s="63"/>
      <c r="K2193" s="155"/>
    </row>
    <row r="2194" spans="1:11" x14ac:dyDescent="0.3">
      <c r="A2194" s="93"/>
      <c r="B2194" s="91"/>
      <c r="C2194" s="76">
        <f>COUNT(Table89[[#This Row],[12-Month 
Follow-up Date]])</f>
        <v>0</v>
      </c>
      <c r="D2194" s="60"/>
      <c r="E2194" s="61"/>
      <c r="F2194" s="61"/>
      <c r="G2194" s="61"/>
      <c r="H2194" s="62"/>
      <c r="I2194" s="63"/>
      <c r="J2194" s="63"/>
      <c r="K2194" s="155"/>
    </row>
    <row r="2195" spans="1:11" x14ac:dyDescent="0.3">
      <c r="A2195" s="93"/>
      <c r="B2195" s="91"/>
      <c r="C2195" s="76">
        <f>COUNT(Table89[[#This Row],[12-Month 
Follow-up Date]])</f>
        <v>0</v>
      </c>
      <c r="D2195" s="60"/>
      <c r="E2195" s="61"/>
      <c r="F2195" s="61"/>
      <c r="G2195" s="61"/>
      <c r="H2195" s="62"/>
      <c r="I2195" s="63"/>
      <c r="J2195" s="63"/>
      <c r="K2195" s="155"/>
    </row>
    <row r="2196" spans="1:11" x14ac:dyDescent="0.3">
      <c r="A2196" s="93"/>
      <c r="B2196" s="91"/>
      <c r="C2196" s="76">
        <f>COUNT(Table89[[#This Row],[12-Month 
Follow-up Date]])</f>
        <v>0</v>
      </c>
      <c r="D2196" s="60"/>
      <c r="E2196" s="61"/>
      <c r="F2196" s="61"/>
      <c r="G2196" s="61"/>
      <c r="H2196" s="62"/>
      <c r="I2196" s="63"/>
      <c r="J2196" s="63"/>
      <c r="K2196" s="155"/>
    </row>
    <row r="2197" spans="1:11" x14ac:dyDescent="0.3">
      <c r="A2197" s="93"/>
      <c r="B2197" s="91"/>
      <c r="C2197" s="76">
        <f>COUNT(Table89[[#This Row],[12-Month 
Follow-up Date]])</f>
        <v>0</v>
      </c>
      <c r="D2197" s="60"/>
      <c r="E2197" s="61"/>
      <c r="F2197" s="61"/>
      <c r="G2197" s="61"/>
      <c r="H2197" s="62"/>
      <c r="I2197" s="63"/>
      <c r="J2197" s="63"/>
      <c r="K2197" s="155"/>
    </row>
    <row r="2198" spans="1:11" x14ac:dyDescent="0.3">
      <c r="A2198" s="93"/>
      <c r="B2198" s="91"/>
      <c r="C2198" s="76">
        <f>COUNT(Table89[[#This Row],[12-Month 
Follow-up Date]])</f>
        <v>0</v>
      </c>
      <c r="D2198" s="60"/>
      <c r="E2198" s="61"/>
      <c r="F2198" s="61"/>
      <c r="G2198" s="61"/>
      <c r="H2198" s="62"/>
      <c r="I2198" s="63"/>
      <c r="J2198" s="63"/>
      <c r="K2198" s="155"/>
    </row>
    <row r="2199" spans="1:11" x14ac:dyDescent="0.3">
      <c r="A2199" s="93"/>
      <c r="B2199" s="91"/>
      <c r="C2199" s="76">
        <f>COUNT(Table89[[#This Row],[12-Month 
Follow-up Date]])</f>
        <v>0</v>
      </c>
      <c r="D2199" s="60"/>
      <c r="E2199" s="61"/>
      <c r="F2199" s="61"/>
      <c r="G2199" s="61"/>
      <c r="H2199" s="62"/>
      <c r="I2199" s="63"/>
      <c r="J2199" s="63"/>
      <c r="K2199" s="155"/>
    </row>
    <row r="2200" spans="1:11" x14ac:dyDescent="0.3">
      <c r="A2200" s="93"/>
      <c r="B2200" s="91"/>
      <c r="C2200" s="76">
        <f>COUNT(Table89[[#This Row],[12-Month 
Follow-up Date]])</f>
        <v>0</v>
      </c>
      <c r="D2200" s="60"/>
      <c r="E2200" s="61"/>
      <c r="F2200" s="61"/>
      <c r="G2200" s="61"/>
      <c r="H2200" s="62"/>
      <c r="I2200" s="63"/>
      <c r="J2200" s="63"/>
      <c r="K2200" s="155"/>
    </row>
    <row r="2201" spans="1:11" x14ac:dyDescent="0.3">
      <c r="A2201" s="93"/>
      <c r="B2201" s="91"/>
      <c r="C2201" s="76">
        <f>COUNT(Table89[[#This Row],[12-Month 
Follow-up Date]])</f>
        <v>0</v>
      </c>
      <c r="D2201" s="60"/>
      <c r="E2201" s="61"/>
      <c r="F2201" s="61"/>
      <c r="G2201" s="61"/>
      <c r="H2201" s="62"/>
      <c r="I2201" s="63"/>
      <c r="J2201" s="63"/>
      <c r="K2201" s="155"/>
    </row>
    <row r="2202" spans="1:11" x14ac:dyDescent="0.3">
      <c r="A2202" s="93"/>
      <c r="B2202" s="91"/>
      <c r="C2202" s="76">
        <f>COUNT(Table89[[#This Row],[12-Month 
Follow-up Date]])</f>
        <v>0</v>
      </c>
      <c r="D2202" s="60"/>
      <c r="E2202" s="61"/>
      <c r="F2202" s="61"/>
      <c r="G2202" s="61"/>
      <c r="H2202" s="62"/>
      <c r="I2202" s="63"/>
      <c r="J2202" s="63"/>
      <c r="K2202" s="155"/>
    </row>
    <row r="2203" spans="1:11" x14ac:dyDescent="0.3">
      <c r="A2203" s="93"/>
      <c r="B2203" s="91"/>
      <c r="C2203" s="76">
        <f>COUNT(Table89[[#This Row],[12-Month 
Follow-up Date]])</f>
        <v>0</v>
      </c>
      <c r="D2203" s="60"/>
      <c r="E2203" s="61"/>
      <c r="F2203" s="61"/>
      <c r="G2203" s="61"/>
      <c r="H2203" s="62"/>
      <c r="I2203" s="63"/>
      <c r="J2203" s="63"/>
      <c r="K2203" s="155"/>
    </row>
    <row r="2204" spans="1:11" x14ac:dyDescent="0.3">
      <c r="A2204" s="93"/>
      <c r="B2204" s="91"/>
      <c r="C2204" s="76">
        <f>COUNT(Table89[[#This Row],[12-Month 
Follow-up Date]])</f>
        <v>0</v>
      </c>
      <c r="D2204" s="60"/>
      <c r="E2204" s="61"/>
      <c r="F2204" s="61"/>
      <c r="G2204" s="61"/>
      <c r="H2204" s="62"/>
      <c r="I2204" s="63"/>
      <c r="J2204" s="63"/>
      <c r="K2204" s="155"/>
    </row>
    <row r="2205" spans="1:11" x14ac:dyDescent="0.3">
      <c r="A2205" s="93"/>
      <c r="B2205" s="91"/>
      <c r="C2205" s="76">
        <f>COUNT(Table89[[#This Row],[12-Month 
Follow-up Date]])</f>
        <v>0</v>
      </c>
      <c r="D2205" s="60"/>
      <c r="E2205" s="61"/>
      <c r="F2205" s="61"/>
      <c r="G2205" s="61"/>
      <c r="H2205" s="62"/>
      <c r="I2205" s="63"/>
      <c r="J2205" s="63"/>
      <c r="K2205" s="155"/>
    </row>
    <row r="2206" spans="1:11" x14ac:dyDescent="0.3">
      <c r="A2206" s="93"/>
      <c r="B2206" s="91"/>
      <c r="C2206" s="76">
        <f>COUNT(Table89[[#This Row],[12-Month 
Follow-up Date]])</f>
        <v>0</v>
      </c>
      <c r="D2206" s="60"/>
      <c r="E2206" s="61"/>
      <c r="F2206" s="61"/>
      <c r="G2206" s="61"/>
      <c r="H2206" s="62"/>
      <c r="I2206" s="63"/>
      <c r="J2206" s="63"/>
      <c r="K2206" s="155"/>
    </row>
    <row r="2207" spans="1:11" x14ac:dyDescent="0.3">
      <c r="A2207" s="93"/>
      <c r="B2207" s="91"/>
      <c r="C2207" s="76">
        <f>COUNT(Table89[[#This Row],[12-Month 
Follow-up Date]])</f>
        <v>0</v>
      </c>
      <c r="D2207" s="60"/>
      <c r="E2207" s="61"/>
      <c r="F2207" s="61"/>
      <c r="G2207" s="61"/>
      <c r="H2207" s="62"/>
      <c r="I2207" s="63"/>
      <c r="J2207" s="63"/>
      <c r="K2207" s="155"/>
    </row>
    <row r="2208" spans="1:11" x14ac:dyDescent="0.3">
      <c r="A2208" s="93"/>
      <c r="B2208" s="91"/>
      <c r="C2208" s="76">
        <f>COUNT(Table89[[#This Row],[12-Month 
Follow-up Date]])</f>
        <v>0</v>
      </c>
      <c r="D2208" s="60"/>
      <c r="E2208" s="61"/>
      <c r="F2208" s="61"/>
      <c r="G2208" s="61"/>
      <c r="H2208" s="62"/>
      <c r="I2208" s="63"/>
      <c r="J2208" s="63"/>
      <c r="K2208" s="155"/>
    </row>
    <row r="2209" spans="1:11" x14ac:dyDescent="0.3">
      <c r="A2209" s="93"/>
      <c r="B2209" s="91"/>
      <c r="C2209" s="76">
        <f>COUNT(Table89[[#This Row],[12-Month 
Follow-up Date]])</f>
        <v>0</v>
      </c>
      <c r="D2209" s="60"/>
      <c r="E2209" s="61"/>
      <c r="F2209" s="61"/>
      <c r="G2209" s="61"/>
      <c r="H2209" s="62"/>
      <c r="I2209" s="63"/>
      <c r="J2209" s="63"/>
      <c r="K2209" s="155"/>
    </row>
    <row r="2210" spans="1:11" x14ac:dyDescent="0.3">
      <c r="A2210" s="93"/>
      <c r="B2210" s="91"/>
      <c r="C2210" s="76">
        <f>COUNT(Table89[[#This Row],[12-Month 
Follow-up Date]])</f>
        <v>0</v>
      </c>
      <c r="D2210" s="60"/>
      <c r="E2210" s="61"/>
      <c r="F2210" s="61"/>
      <c r="G2210" s="61"/>
      <c r="H2210" s="62"/>
      <c r="I2210" s="63"/>
      <c r="J2210" s="63"/>
      <c r="K2210" s="155"/>
    </row>
    <row r="2211" spans="1:11" x14ac:dyDescent="0.3">
      <c r="A2211" s="93"/>
      <c r="B2211" s="91"/>
      <c r="C2211" s="76">
        <f>COUNT(Table89[[#This Row],[12-Month 
Follow-up Date]])</f>
        <v>0</v>
      </c>
      <c r="D2211" s="60"/>
      <c r="E2211" s="61"/>
      <c r="F2211" s="61"/>
      <c r="G2211" s="61"/>
      <c r="H2211" s="62"/>
      <c r="I2211" s="63"/>
      <c r="J2211" s="63"/>
      <c r="K2211" s="155"/>
    </row>
    <row r="2212" spans="1:11" x14ac:dyDescent="0.3">
      <c r="A2212" s="93"/>
      <c r="B2212" s="91"/>
      <c r="C2212" s="76">
        <f>COUNT(Table89[[#This Row],[12-Month 
Follow-up Date]])</f>
        <v>0</v>
      </c>
      <c r="D2212" s="60"/>
      <c r="E2212" s="61"/>
      <c r="F2212" s="61"/>
      <c r="G2212" s="61"/>
      <c r="H2212" s="62"/>
      <c r="I2212" s="63"/>
      <c r="J2212" s="63"/>
      <c r="K2212" s="155"/>
    </row>
    <row r="2213" spans="1:11" x14ac:dyDescent="0.3">
      <c r="A2213" s="93"/>
      <c r="B2213" s="91"/>
      <c r="C2213" s="76">
        <f>COUNT(Table89[[#This Row],[12-Month 
Follow-up Date]])</f>
        <v>0</v>
      </c>
      <c r="D2213" s="60"/>
      <c r="E2213" s="61"/>
      <c r="F2213" s="61"/>
      <c r="G2213" s="61"/>
      <c r="H2213" s="62"/>
      <c r="I2213" s="63"/>
      <c r="J2213" s="63"/>
      <c r="K2213" s="155"/>
    </row>
    <row r="2214" spans="1:11" x14ac:dyDescent="0.3">
      <c r="A2214" s="93"/>
      <c r="B2214" s="91"/>
      <c r="C2214" s="76">
        <f>COUNT(Table89[[#This Row],[12-Month 
Follow-up Date]])</f>
        <v>0</v>
      </c>
      <c r="D2214" s="60"/>
      <c r="E2214" s="61"/>
      <c r="F2214" s="61"/>
      <c r="G2214" s="61"/>
      <c r="H2214" s="62"/>
      <c r="I2214" s="63"/>
      <c r="J2214" s="63"/>
      <c r="K2214" s="155"/>
    </row>
    <row r="2215" spans="1:11" x14ac:dyDescent="0.3">
      <c r="A2215" s="93"/>
      <c r="B2215" s="91"/>
      <c r="C2215" s="76">
        <f>COUNT(Table89[[#This Row],[12-Month 
Follow-up Date]])</f>
        <v>0</v>
      </c>
      <c r="D2215" s="60"/>
      <c r="E2215" s="61"/>
      <c r="F2215" s="61"/>
      <c r="G2215" s="61"/>
      <c r="H2215" s="62"/>
      <c r="I2215" s="63"/>
      <c r="J2215" s="63"/>
      <c r="K2215" s="155"/>
    </row>
    <row r="2216" spans="1:11" x14ac:dyDescent="0.3">
      <c r="A2216" s="93"/>
      <c r="B2216" s="91"/>
      <c r="C2216" s="76">
        <f>COUNT(Table89[[#This Row],[12-Month 
Follow-up Date]])</f>
        <v>0</v>
      </c>
      <c r="D2216" s="60"/>
      <c r="E2216" s="61"/>
      <c r="F2216" s="61"/>
      <c r="G2216" s="61"/>
      <c r="H2216" s="62"/>
      <c r="I2216" s="63"/>
      <c r="J2216" s="63"/>
      <c r="K2216" s="155"/>
    </row>
    <row r="2217" spans="1:11" x14ac:dyDescent="0.3">
      <c r="A2217" s="93"/>
      <c r="B2217" s="91"/>
      <c r="C2217" s="76">
        <f>COUNT(Table89[[#This Row],[12-Month 
Follow-up Date]])</f>
        <v>0</v>
      </c>
      <c r="D2217" s="60"/>
      <c r="E2217" s="61"/>
      <c r="F2217" s="61"/>
      <c r="G2217" s="61"/>
      <c r="H2217" s="62"/>
      <c r="I2217" s="63"/>
      <c r="J2217" s="63"/>
      <c r="K2217" s="155"/>
    </row>
    <row r="2218" spans="1:11" x14ac:dyDescent="0.3">
      <c r="A2218" s="93"/>
      <c r="B2218" s="91"/>
      <c r="C2218" s="76">
        <f>COUNT(Table89[[#This Row],[12-Month 
Follow-up Date]])</f>
        <v>0</v>
      </c>
      <c r="D2218" s="60"/>
      <c r="E2218" s="61"/>
      <c r="F2218" s="61"/>
      <c r="G2218" s="61"/>
      <c r="H2218" s="62"/>
      <c r="I2218" s="63"/>
      <c r="J2218" s="63"/>
      <c r="K2218" s="155"/>
    </row>
    <row r="2219" spans="1:11" x14ac:dyDescent="0.3">
      <c r="A2219" s="93"/>
      <c r="B2219" s="91"/>
      <c r="C2219" s="76">
        <f>COUNT(Table89[[#This Row],[12-Month 
Follow-up Date]])</f>
        <v>0</v>
      </c>
      <c r="D2219" s="60"/>
      <c r="E2219" s="61"/>
      <c r="F2219" s="61"/>
      <c r="G2219" s="61"/>
      <c r="H2219" s="62"/>
      <c r="I2219" s="63"/>
      <c r="J2219" s="63"/>
      <c r="K2219" s="155"/>
    </row>
    <row r="2220" spans="1:11" x14ac:dyDescent="0.3">
      <c r="A2220" s="93"/>
      <c r="B2220" s="91"/>
      <c r="C2220" s="76">
        <f>COUNT(Table89[[#This Row],[12-Month 
Follow-up Date]])</f>
        <v>0</v>
      </c>
      <c r="D2220" s="60"/>
      <c r="E2220" s="61"/>
      <c r="F2220" s="61"/>
      <c r="G2220" s="61"/>
      <c r="H2220" s="62"/>
      <c r="I2220" s="63"/>
      <c r="J2220" s="63"/>
      <c r="K2220" s="155"/>
    </row>
    <row r="2221" spans="1:11" x14ac:dyDescent="0.3">
      <c r="A2221" s="93"/>
      <c r="B2221" s="91"/>
      <c r="C2221" s="76">
        <f>COUNT(Table89[[#This Row],[12-Month 
Follow-up Date]])</f>
        <v>0</v>
      </c>
      <c r="D2221" s="60"/>
      <c r="E2221" s="61"/>
      <c r="F2221" s="61"/>
      <c r="G2221" s="61"/>
      <c r="H2221" s="62"/>
      <c r="I2221" s="63"/>
      <c r="J2221" s="63"/>
      <c r="K2221" s="155"/>
    </row>
    <row r="2222" spans="1:11" x14ac:dyDescent="0.3">
      <c r="A2222" s="93"/>
      <c r="B2222" s="91"/>
      <c r="C2222" s="76">
        <f>COUNT(Table89[[#This Row],[12-Month 
Follow-up Date]])</f>
        <v>0</v>
      </c>
      <c r="D2222" s="60"/>
      <c r="E2222" s="61"/>
      <c r="F2222" s="61"/>
      <c r="G2222" s="61"/>
      <c r="H2222" s="62"/>
      <c r="I2222" s="63"/>
      <c r="J2222" s="63"/>
      <c r="K2222" s="155"/>
    </row>
    <row r="2223" spans="1:11" x14ac:dyDescent="0.3">
      <c r="A2223" s="93"/>
      <c r="B2223" s="91"/>
      <c r="C2223" s="76">
        <f>COUNT(Table89[[#This Row],[12-Month 
Follow-up Date]])</f>
        <v>0</v>
      </c>
      <c r="D2223" s="60"/>
      <c r="E2223" s="61"/>
      <c r="F2223" s="61"/>
      <c r="G2223" s="61"/>
      <c r="H2223" s="62"/>
      <c r="I2223" s="63"/>
      <c r="J2223" s="63"/>
      <c r="K2223" s="155"/>
    </row>
    <row r="2224" spans="1:11" x14ac:dyDescent="0.3">
      <c r="A2224" s="93"/>
      <c r="B2224" s="91"/>
      <c r="C2224" s="76">
        <f>COUNT(Table89[[#This Row],[12-Month 
Follow-up Date]])</f>
        <v>0</v>
      </c>
      <c r="D2224" s="60"/>
      <c r="E2224" s="61"/>
      <c r="F2224" s="61"/>
      <c r="G2224" s="61"/>
      <c r="H2224" s="62"/>
      <c r="I2224" s="63"/>
      <c r="J2224" s="63"/>
      <c r="K2224" s="155"/>
    </row>
    <row r="2225" spans="1:11" x14ac:dyDescent="0.3">
      <c r="A2225" s="93"/>
      <c r="B2225" s="91"/>
      <c r="C2225" s="76">
        <f>COUNT(Table89[[#This Row],[12-Month 
Follow-up Date]])</f>
        <v>0</v>
      </c>
      <c r="D2225" s="60"/>
      <c r="E2225" s="61"/>
      <c r="F2225" s="61"/>
      <c r="G2225" s="61"/>
      <c r="H2225" s="62"/>
      <c r="I2225" s="63"/>
      <c r="J2225" s="63"/>
      <c r="K2225" s="155"/>
    </row>
    <row r="2226" spans="1:11" x14ac:dyDescent="0.3">
      <c r="A2226" s="93"/>
      <c r="B2226" s="91"/>
      <c r="C2226" s="76">
        <f>COUNT(Table89[[#This Row],[12-Month 
Follow-up Date]])</f>
        <v>0</v>
      </c>
      <c r="D2226" s="60"/>
      <c r="E2226" s="61"/>
      <c r="F2226" s="61"/>
      <c r="G2226" s="61"/>
      <c r="H2226" s="62"/>
      <c r="I2226" s="63"/>
      <c r="J2226" s="63"/>
      <c r="K2226" s="155"/>
    </row>
    <row r="2227" spans="1:11" x14ac:dyDescent="0.3">
      <c r="A2227" s="93"/>
      <c r="B2227" s="91"/>
      <c r="C2227" s="76">
        <f>COUNT(Table89[[#This Row],[12-Month 
Follow-up Date]])</f>
        <v>0</v>
      </c>
      <c r="D2227" s="60"/>
      <c r="E2227" s="61"/>
      <c r="F2227" s="61"/>
      <c r="G2227" s="61"/>
      <c r="H2227" s="62"/>
      <c r="I2227" s="63"/>
      <c r="J2227" s="63"/>
      <c r="K2227" s="155"/>
    </row>
    <row r="2228" spans="1:11" x14ac:dyDescent="0.3">
      <c r="A2228" s="93"/>
      <c r="B2228" s="91"/>
      <c r="C2228" s="76">
        <f>COUNT(Table89[[#This Row],[12-Month 
Follow-up Date]])</f>
        <v>0</v>
      </c>
      <c r="D2228" s="60"/>
      <c r="E2228" s="61"/>
      <c r="F2228" s="61"/>
      <c r="G2228" s="61"/>
      <c r="H2228" s="62"/>
      <c r="I2228" s="63"/>
      <c r="J2228" s="63"/>
      <c r="K2228" s="155"/>
    </row>
    <row r="2229" spans="1:11" x14ac:dyDescent="0.3">
      <c r="A2229" s="93"/>
      <c r="B2229" s="91"/>
      <c r="C2229" s="76">
        <f>COUNT(Table89[[#This Row],[12-Month 
Follow-up Date]])</f>
        <v>0</v>
      </c>
      <c r="D2229" s="60"/>
      <c r="E2229" s="61"/>
      <c r="F2229" s="61"/>
      <c r="G2229" s="61"/>
      <c r="H2229" s="62"/>
      <c r="I2229" s="63"/>
      <c r="J2229" s="63"/>
      <c r="K2229" s="155"/>
    </row>
    <row r="2230" spans="1:11" x14ac:dyDescent="0.3">
      <c r="A2230" s="93"/>
      <c r="B2230" s="91"/>
      <c r="C2230" s="76">
        <f>COUNT(Table89[[#This Row],[12-Month 
Follow-up Date]])</f>
        <v>0</v>
      </c>
      <c r="D2230" s="60"/>
      <c r="E2230" s="61"/>
      <c r="F2230" s="61"/>
      <c r="G2230" s="61"/>
      <c r="H2230" s="62"/>
      <c r="I2230" s="63"/>
      <c r="J2230" s="63"/>
      <c r="K2230" s="155"/>
    </row>
    <row r="2231" spans="1:11" x14ac:dyDescent="0.3">
      <c r="A2231" s="93"/>
      <c r="B2231" s="91"/>
      <c r="C2231" s="76">
        <f>COUNT(Table89[[#This Row],[12-Month 
Follow-up Date]])</f>
        <v>0</v>
      </c>
      <c r="D2231" s="60"/>
      <c r="E2231" s="61"/>
      <c r="F2231" s="61"/>
      <c r="G2231" s="61"/>
      <c r="H2231" s="62"/>
      <c r="I2231" s="63"/>
      <c r="J2231" s="63"/>
      <c r="K2231" s="155"/>
    </row>
    <row r="2232" spans="1:11" x14ac:dyDescent="0.3">
      <c r="A2232" s="93"/>
      <c r="B2232" s="91"/>
      <c r="C2232" s="76">
        <f>COUNT(Table89[[#This Row],[12-Month 
Follow-up Date]])</f>
        <v>0</v>
      </c>
      <c r="D2232" s="60"/>
      <c r="E2232" s="61"/>
      <c r="F2232" s="61"/>
      <c r="G2232" s="61"/>
      <c r="H2232" s="62"/>
      <c r="I2232" s="63"/>
      <c r="J2232" s="63"/>
      <c r="K2232" s="155"/>
    </row>
    <row r="2233" spans="1:11" x14ac:dyDescent="0.3">
      <c r="A2233" s="93"/>
      <c r="B2233" s="91"/>
      <c r="C2233" s="76">
        <f>COUNT(Table89[[#This Row],[12-Month 
Follow-up Date]])</f>
        <v>0</v>
      </c>
      <c r="D2233" s="60"/>
      <c r="E2233" s="61"/>
      <c r="F2233" s="61"/>
      <c r="G2233" s="61"/>
      <c r="H2233" s="62"/>
      <c r="I2233" s="63"/>
      <c r="J2233" s="63"/>
      <c r="K2233" s="155"/>
    </row>
    <row r="2234" spans="1:11" x14ac:dyDescent="0.3">
      <c r="A2234" s="93"/>
      <c r="B2234" s="91"/>
      <c r="C2234" s="76">
        <f>COUNT(Table89[[#This Row],[12-Month 
Follow-up Date]])</f>
        <v>0</v>
      </c>
      <c r="D2234" s="60"/>
      <c r="E2234" s="61"/>
      <c r="F2234" s="61"/>
      <c r="G2234" s="61"/>
      <c r="H2234" s="62"/>
      <c r="I2234" s="63"/>
      <c r="J2234" s="63"/>
      <c r="K2234" s="155"/>
    </row>
    <row r="2235" spans="1:11" x14ac:dyDescent="0.3">
      <c r="A2235" s="93"/>
      <c r="B2235" s="91"/>
      <c r="C2235" s="76">
        <f>COUNT(Table89[[#This Row],[12-Month 
Follow-up Date]])</f>
        <v>0</v>
      </c>
      <c r="D2235" s="60"/>
      <c r="E2235" s="61"/>
      <c r="F2235" s="61"/>
      <c r="G2235" s="61"/>
      <c r="H2235" s="62"/>
      <c r="I2235" s="63"/>
      <c r="J2235" s="63"/>
      <c r="K2235" s="155"/>
    </row>
    <row r="2236" spans="1:11" x14ac:dyDescent="0.3">
      <c r="A2236" s="93"/>
      <c r="B2236" s="91"/>
      <c r="C2236" s="76">
        <f>COUNT(Table89[[#This Row],[12-Month 
Follow-up Date]])</f>
        <v>0</v>
      </c>
      <c r="D2236" s="60"/>
      <c r="E2236" s="61"/>
      <c r="F2236" s="61"/>
      <c r="G2236" s="61"/>
      <c r="H2236" s="62"/>
      <c r="I2236" s="63"/>
      <c r="J2236" s="63"/>
      <c r="K2236" s="155"/>
    </row>
    <row r="2237" spans="1:11" x14ac:dyDescent="0.3">
      <c r="A2237" s="93"/>
      <c r="B2237" s="91"/>
      <c r="C2237" s="76">
        <f>COUNT(Table89[[#This Row],[12-Month 
Follow-up Date]])</f>
        <v>0</v>
      </c>
      <c r="D2237" s="60"/>
      <c r="E2237" s="61"/>
      <c r="F2237" s="61"/>
      <c r="G2237" s="61"/>
      <c r="H2237" s="62"/>
      <c r="I2237" s="63"/>
      <c r="J2237" s="63"/>
      <c r="K2237" s="155"/>
    </row>
    <row r="2238" spans="1:11" x14ac:dyDescent="0.3">
      <c r="A2238" s="93"/>
      <c r="B2238" s="91"/>
      <c r="C2238" s="76">
        <f>COUNT(Table89[[#This Row],[12-Month 
Follow-up Date]])</f>
        <v>0</v>
      </c>
      <c r="D2238" s="60"/>
      <c r="E2238" s="61"/>
      <c r="F2238" s="61"/>
      <c r="G2238" s="61"/>
      <c r="H2238" s="62"/>
      <c r="I2238" s="63"/>
      <c r="J2238" s="63"/>
      <c r="K2238" s="155"/>
    </row>
    <row r="2239" spans="1:11" x14ac:dyDescent="0.3">
      <c r="A2239" s="93"/>
      <c r="B2239" s="91"/>
      <c r="C2239" s="76">
        <f>COUNT(Table89[[#This Row],[12-Month 
Follow-up Date]])</f>
        <v>0</v>
      </c>
      <c r="D2239" s="60"/>
      <c r="E2239" s="61"/>
      <c r="F2239" s="61"/>
      <c r="G2239" s="61"/>
      <c r="H2239" s="62"/>
      <c r="I2239" s="63"/>
      <c r="J2239" s="63"/>
      <c r="K2239" s="155"/>
    </row>
    <row r="2240" spans="1:11" x14ac:dyDescent="0.3">
      <c r="A2240" s="93"/>
      <c r="B2240" s="91"/>
      <c r="C2240" s="76">
        <f>COUNT(Table89[[#This Row],[12-Month 
Follow-up Date]])</f>
        <v>0</v>
      </c>
      <c r="D2240" s="60"/>
      <c r="E2240" s="61"/>
      <c r="F2240" s="61"/>
      <c r="G2240" s="61"/>
      <c r="H2240" s="62"/>
      <c r="I2240" s="63"/>
      <c r="J2240" s="63"/>
      <c r="K2240" s="155"/>
    </row>
    <row r="2241" spans="1:11" x14ac:dyDescent="0.3">
      <c r="A2241" s="93"/>
      <c r="B2241" s="91"/>
      <c r="C2241" s="76">
        <f>COUNT(Table89[[#This Row],[12-Month 
Follow-up Date]])</f>
        <v>0</v>
      </c>
      <c r="D2241" s="60"/>
      <c r="E2241" s="61"/>
      <c r="F2241" s="61"/>
      <c r="G2241" s="61"/>
      <c r="H2241" s="62"/>
      <c r="I2241" s="63"/>
      <c r="J2241" s="63"/>
      <c r="K2241" s="155"/>
    </row>
    <row r="2242" spans="1:11" x14ac:dyDescent="0.3">
      <c r="A2242" s="93"/>
      <c r="B2242" s="91"/>
      <c r="C2242" s="76">
        <f>COUNT(Table89[[#This Row],[12-Month 
Follow-up Date]])</f>
        <v>0</v>
      </c>
      <c r="D2242" s="60"/>
      <c r="E2242" s="61"/>
      <c r="F2242" s="61"/>
      <c r="G2242" s="61"/>
      <c r="H2242" s="62"/>
      <c r="I2242" s="63"/>
      <c r="J2242" s="63"/>
      <c r="K2242" s="155"/>
    </row>
    <row r="2243" spans="1:11" x14ac:dyDescent="0.3">
      <c r="A2243" s="93"/>
      <c r="B2243" s="91"/>
      <c r="C2243" s="76">
        <f>COUNT(Table89[[#This Row],[12-Month 
Follow-up Date]])</f>
        <v>0</v>
      </c>
      <c r="D2243" s="60"/>
      <c r="E2243" s="61"/>
      <c r="F2243" s="61"/>
      <c r="G2243" s="61"/>
      <c r="H2243" s="62"/>
      <c r="I2243" s="63"/>
      <c r="J2243" s="63"/>
      <c r="K2243" s="155"/>
    </row>
    <row r="2244" spans="1:11" x14ac:dyDescent="0.3">
      <c r="A2244" s="93"/>
      <c r="B2244" s="91"/>
      <c r="C2244" s="76">
        <f>COUNT(Table89[[#This Row],[12-Month 
Follow-up Date]])</f>
        <v>0</v>
      </c>
      <c r="D2244" s="60"/>
      <c r="E2244" s="61"/>
      <c r="F2244" s="61"/>
      <c r="G2244" s="61"/>
      <c r="H2244" s="62"/>
      <c r="I2244" s="63"/>
      <c r="J2244" s="63"/>
      <c r="K2244" s="155"/>
    </row>
    <row r="2245" spans="1:11" x14ac:dyDescent="0.3">
      <c r="A2245" s="93"/>
      <c r="B2245" s="91"/>
      <c r="C2245" s="76">
        <f>COUNT(Table89[[#This Row],[12-Month 
Follow-up Date]])</f>
        <v>0</v>
      </c>
      <c r="D2245" s="60"/>
      <c r="E2245" s="61"/>
      <c r="F2245" s="61"/>
      <c r="G2245" s="61"/>
      <c r="H2245" s="62"/>
      <c r="I2245" s="63"/>
      <c r="J2245" s="63"/>
      <c r="K2245" s="155"/>
    </row>
    <row r="2246" spans="1:11" x14ac:dyDescent="0.3">
      <c r="A2246" s="93"/>
      <c r="B2246" s="91"/>
      <c r="C2246" s="76">
        <f>COUNT(Table89[[#This Row],[12-Month 
Follow-up Date]])</f>
        <v>0</v>
      </c>
      <c r="D2246" s="60"/>
      <c r="E2246" s="61"/>
      <c r="F2246" s="61"/>
      <c r="G2246" s="61"/>
      <c r="H2246" s="62"/>
      <c r="I2246" s="63"/>
      <c r="J2246" s="63"/>
      <c r="K2246" s="155"/>
    </row>
    <row r="2247" spans="1:11" x14ac:dyDescent="0.3">
      <c r="A2247" s="93"/>
      <c r="B2247" s="91"/>
      <c r="C2247" s="76">
        <f>COUNT(Table89[[#This Row],[12-Month 
Follow-up Date]])</f>
        <v>0</v>
      </c>
      <c r="D2247" s="60"/>
      <c r="E2247" s="61"/>
      <c r="F2247" s="61"/>
      <c r="G2247" s="61"/>
      <c r="H2247" s="62"/>
      <c r="I2247" s="63"/>
      <c r="J2247" s="63"/>
      <c r="K2247" s="155"/>
    </row>
    <row r="2248" spans="1:11" x14ac:dyDescent="0.3">
      <c r="A2248" s="93"/>
      <c r="B2248" s="91"/>
      <c r="C2248" s="76">
        <f>COUNT(Table89[[#This Row],[12-Month 
Follow-up Date]])</f>
        <v>0</v>
      </c>
      <c r="D2248" s="60"/>
      <c r="E2248" s="61"/>
      <c r="F2248" s="61"/>
      <c r="G2248" s="61"/>
      <c r="H2248" s="62"/>
      <c r="I2248" s="63"/>
      <c r="J2248" s="63"/>
      <c r="K2248" s="155"/>
    </row>
    <row r="2249" spans="1:11" x14ac:dyDescent="0.3">
      <c r="A2249" s="93"/>
      <c r="B2249" s="91"/>
      <c r="C2249" s="76">
        <f>COUNT(Table89[[#This Row],[12-Month 
Follow-up Date]])</f>
        <v>0</v>
      </c>
      <c r="D2249" s="60"/>
      <c r="E2249" s="61"/>
      <c r="F2249" s="61"/>
      <c r="G2249" s="61"/>
      <c r="H2249" s="62"/>
      <c r="I2249" s="63"/>
      <c r="J2249" s="63"/>
      <c r="K2249" s="155"/>
    </row>
    <row r="2250" spans="1:11" x14ac:dyDescent="0.3">
      <c r="A2250" s="93"/>
      <c r="B2250" s="91"/>
      <c r="C2250" s="76">
        <f>COUNT(Table89[[#This Row],[12-Month 
Follow-up Date]])</f>
        <v>0</v>
      </c>
      <c r="D2250" s="60"/>
      <c r="E2250" s="61"/>
      <c r="F2250" s="61"/>
      <c r="G2250" s="61"/>
      <c r="H2250" s="62"/>
      <c r="I2250" s="63"/>
      <c r="J2250" s="63"/>
      <c r="K2250" s="155"/>
    </row>
    <row r="2251" spans="1:11" x14ac:dyDescent="0.3">
      <c r="A2251" s="93"/>
      <c r="B2251" s="91"/>
      <c r="C2251" s="76">
        <f>COUNT(Table89[[#This Row],[12-Month 
Follow-up Date]])</f>
        <v>0</v>
      </c>
      <c r="D2251" s="60"/>
      <c r="E2251" s="61"/>
      <c r="F2251" s="61"/>
      <c r="G2251" s="61"/>
      <c r="H2251" s="62"/>
      <c r="I2251" s="63"/>
      <c r="J2251" s="63"/>
      <c r="K2251" s="155"/>
    </row>
    <row r="2252" spans="1:11" x14ac:dyDescent="0.3">
      <c r="A2252" s="93"/>
      <c r="B2252" s="91"/>
      <c r="C2252" s="76">
        <f>COUNT(Table89[[#This Row],[12-Month 
Follow-up Date]])</f>
        <v>0</v>
      </c>
      <c r="D2252" s="60"/>
      <c r="E2252" s="61"/>
      <c r="F2252" s="61"/>
      <c r="G2252" s="61"/>
      <c r="H2252" s="62"/>
      <c r="I2252" s="63"/>
      <c r="J2252" s="63"/>
      <c r="K2252" s="155"/>
    </row>
    <row r="2253" spans="1:11" x14ac:dyDescent="0.3">
      <c r="A2253" s="93"/>
      <c r="B2253" s="91"/>
      <c r="C2253" s="76">
        <f>COUNT(Table89[[#This Row],[12-Month 
Follow-up Date]])</f>
        <v>0</v>
      </c>
      <c r="D2253" s="60"/>
      <c r="E2253" s="61"/>
      <c r="F2253" s="61"/>
      <c r="G2253" s="61"/>
      <c r="H2253" s="62"/>
      <c r="I2253" s="63"/>
      <c r="J2253" s="63"/>
      <c r="K2253" s="155"/>
    </row>
    <row r="2254" spans="1:11" x14ac:dyDescent="0.3">
      <c r="A2254" s="93"/>
      <c r="B2254" s="91"/>
      <c r="C2254" s="76">
        <f>COUNT(Table89[[#This Row],[12-Month 
Follow-up Date]])</f>
        <v>0</v>
      </c>
      <c r="D2254" s="60"/>
      <c r="E2254" s="61"/>
      <c r="F2254" s="61"/>
      <c r="G2254" s="61"/>
      <c r="H2254" s="62"/>
      <c r="I2254" s="63"/>
      <c r="J2254" s="63"/>
      <c r="K2254" s="155"/>
    </row>
    <row r="2255" spans="1:11" x14ac:dyDescent="0.3">
      <c r="A2255" s="93"/>
      <c r="B2255" s="91"/>
      <c r="C2255" s="76">
        <f>COUNT(Table89[[#This Row],[12-Month 
Follow-up Date]])</f>
        <v>0</v>
      </c>
      <c r="D2255" s="60"/>
      <c r="E2255" s="61"/>
      <c r="F2255" s="61"/>
      <c r="G2255" s="61"/>
      <c r="H2255" s="62"/>
      <c r="I2255" s="63"/>
      <c r="J2255" s="63"/>
      <c r="K2255" s="155"/>
    </row>
    <row r="2256" spans="1:11" x14ac:dyDescent="0.3">
      <c r="A2256" s="93"/>
      <c r="B2256" s="91"/>
      <c r="C2256" s="76">
        <f>COUNT(Table89[[#This Row],[12-Month 
Follow-up Date]])</f>
        <v>0</v>
      </c>
      <c r="D2256" s="60"/>
      <c r="E2256" s="61"/>
      <c r="F2256" s="61"/>
      <c r="G2256" s="61"/>
      <c r="H2256" s="62"/>
      <c r="I2256" s="63"/>
      <c r="J2256" s="63"/>
      <c r="K2256" s="155"/>
    </row>
    <row r="2257" spans="1:11" x14ac:dyDescent="0.3">
      <c r="A2257" s="93"/>
      <c r="B2257" s="91"/>
      <c r="C2257" s="76">
        <f>COUNT(Table89[[#This Row],[12-Month 
Follow-up Date]])</f>
        <v>0</v>
      </c>
      <c r="D2257" s="60"/>
      <c r="E2257" s="61"/>
      <c r="F2257" s="61"/>
      <c r="G2257" s="61"/>
      <c r="H2257" s="62"/>
      <c r="I2257" s="63"/>
      <c r="J2257" s="63"/>
      <c r="K2257" s="155"/>
    </row>
    <row r="2258" spans="1:11" x14ac:dyDescent="0.3">
      <c r="A2258" s="93"/>
      <c r="B2258" s="91"/>
      <c r="C2258" s="76">
        <f>COUNT(Table89[[#This Row],[12-Month 
Follow-up Date]])</f>
        <v>0</v>
      </c>
      <c r="D2258" s="60"/>
      <c r="E2258" s="61"/>
      <c r="F2258" s="61"/>
      <c r="G2258" s="61"/>
      <c r="H2258" s="62"/>
      <c r="I2258" s="63"/>
      <c r="J2258" s="63"/>
      <c r="K2258" s="155"/>
    </row>
    <row r="2259" spans="1:11" x14ac:dyDescent="0.3">
      <c r="A2259" s="93"/>
      <c r="B2259" s="91"/>
      <c r="C2259" s="76">
        <f>COUNT(Table89[[#This Row],[12-Month 
Follow-up Date]])</f>
        <v>0</v>
      </c>
      <c r="D2259" s="60"/>
      <c r="E2259" s="61"/>
      <c r="F2259" s="61"/>
      <c r="G2259" s="61"/>
      <c r="H2259" s="62"/>
      <c r="I2259" s="63"/>
      <c r="J2259" s="63"/>
      <c r="K2259" s="155"/>
    </row>
    <row r="2260" spans="1:11" x14ac:dyDescent="0.3">
      <c r="A2260" s="93"/>
      <c r="B2260" s="91"/>
      <c r="C2260" s="76">
        <f>COUNT(Table89[[#This Row],[12-Month 
Follow-up Date]])</f>
        <v>0</v>
      </c>
      <c r="D2260" s="60"/>
      <c r="E2260" s="61"/>
      <c r="F2260" s="61"/>
      <c r="G2260" s="61"/>
      <c r="H2260" s="62"/>
      <c r="I2260" s="63"/>
      <c r="J2260" s="63"/>
      <c r="K2260" s="155"/>
    </row>
    <row r="2261" spans="1:11" x14ac:dyDescent="0.3">
      <c r="A2261" s="93"/>
      <c r="B2261" s="91"/>
      <c r="C2261" s="76">
        <f>COUNT(Table89[[#This Row],[12-Month 
Follow-up Date]])</f>
        <v>0</v>
      </c>
      <c r="D2261" s="60"/>
      <c r="E2261" s="61"/>
      <c r="F2261" s="61"/>
      <c r="G2261" s="61"/>
      <c r="H2261" s="62"/>
      <c r="I2261" s="63"/>
      <c r="J2261" s="63"/>
      <c r="K2261" s="155"/>
    </row>
    <row r="2262" spans="1:11" x14ac:dyDescent="0.3">
      <c r="A2262" s="93"/>
      <c r="B2262" s="91"/>
      <c r="C2262" s="76">
        <f>COUNT(Table89[[#This Row],[12-Month 
Follow-up Date]])</f>
        <v>0</v>
      </c>
      <c r="D2262" s="60"/>
      <c r="E2262" s="61"/>
      <c r="F2262" s="61"/>
      <c r="G2262" s="61"/>
      <c r="H2262" s="62"/>
      <c r="I2262" s="63"/>
      <c r="J2262" s="63"/>
      <c r="K2262" s="155"/>
    </row>
    <row r="2263" spans="1:11" x14ac:dyDescent="0.3">
      <c r="A2263" s="93"/>
      <c r="B2263" s="91"/>
      <c r="C2263" s="76">
        <f>COUNT(Table89[[#This Row],[12-Month 
Follow-up Date]])</f>
        <v>0</v>
      </c>
      <c r="D2263" s="60"/>
      <c r="E2263" s="61"/>
      <c r="F2263" s="61"/>
      <c r="G2263" s="61"/>
      <c r="H2263" s="62"/>
      <c r="I2263" s="63"/>
      <c r="J2263" s="63"/>
      <c r="K2263" s="155"/>
    </row>
    <row r="2264" spans="1:11" x14ac:dyDescent="0.3">
      <c r="A2264" s="93"/>
      <c r="B2264" s="91"/>
      <c r="C2264" s="76">
        <f>COUNT(Table89[[#This Row],[12-Month 
Follow-up Date]])</f>
        <v>0</v>
      </c>
      <c r="D2264" s="60"/>
      <c r="E2264" s="61"/>
      <c r="F2264" s="61"/>
      <c r="G2264" s="61"/>
      <c r="H2264" s="62"/>
      <c r="I2264" s="63"/>
      <c r="J2264" s="63"/>
      <c r="K2264" s="155"/>
    </row>
    <row r="2265" spans="1:11" x14ac:dyDescent="0.3">
      <c r="A2265" s="93"/>
      <c r="B2265" s="91"/>
      <c r="C2265" s="76">
        <f>COUNT(Table89[[#This Row],[12-Month 
Follow-up Date]])</f>
        <v>0</v>
      </c>
      <c r="D2265" s="60"/>
      <c r="E2265" s="61"/>
      <c r="F2265" s="61"/>
      <c r="G2265" s="61"/>
      <c r="H2265" s="62"/>
      <c r="I2265" s="63"/>
      <c r="J2265" s="63"/>
      <c r="K2265" s="155"/>
    </row>
    <row r="2266" spans="1:11" x14ac:dyDescent="0.3">
      <c r="A2266" s="93"/>
      <c r="B2266" s="91"/>
      <c r="C2266" s="76">
        <f>COUNT(Table89[[#This Row],[12-Month 
Follow-up Date]])</f>
        <v>0</v>
      </c>
      <c r="D2266" s="60"/>
      <c r="E2266" s="61"/>
      <c r="F2266" s="61"/>
      <c r="G2266" s="61"/>
      <c r="H2266" s="62"/>
      <c r="I2266" s="63"/>
      <c r="J2266" s="63"/>
      <c r="K2266" s="155"/>
    </row>
    <row r="2267" spans="1:11" x14ac:dyDescent="0.3">
      <c r="A2267" s="93"/>
      <c r="B2267" s="91"/>
      <c r="C2267" s="76">
        <f>COUNT(Table89[[#This Row],[12-Month 
Follow-up Date]])</f>
        <v>0</v>
      </c>
      <c r="D2267" s="60"/>
      <c r="E2267" s="61"/>
      <c r="F2267" s="61"/>
      <c r="G2267" s="61"/>
      <c r="H2267" s="62"/>
      <c r="I2267" s="63"/>
      <c r="J2267" s="63"/>
      <c r="K2267" s="155"/>
    </row>
    <row r="2268" spans="1:11" x14ac:dyDescent="0.3">
      <c r="A2268" s="93"/>
      <c r="B2268" s="91"/>
      <c r="C2268" s="76">
        <f>COUNT(Table89[[#This Row],[12-Month 
Follow-up Date]])</f>
        <v>0</v>
      </c>
      <c r="D2268" s="60"/>
      <c r="E2268" s="61"/>
      <c r="F2268" s="61"/>
      <c r="G2268" s="61"/>
      <c r="H2268" s="62"/>
      <c r="I2268" s="63"/>
      <c r="J2268" s="63"/>
      <c r="K2268" s="155"/>
    </row>
    <row r="2269" spans="1:11" x14ac:dyDescent="0.3">
      <c r="A2269" s="93"/>
      <c r="B2269" s="91"/>
      <c r="C2269" s="76">
        <f>COUNT(Table89[[#This Row],[12-Month 
Follow-up Date]])</f>
        <v>0</v>
      </c>
      <c r="D2269" s="60"/>
      <c r="E2269" s="61"/>
      <c r="F2269" s="61"/>
      <c r="G2269" s="61"/>
      <c r="H2269" s="62"/>
      <c r="I2269" s="63"/>
      <c r="J2269" s="63"/>
      <c r="K2269" s="155"/>
    </row>
    <row r="2270" spans="1:11" x14ac:dyDescent="0.3">
      <c r="A2270" s="93"/>
      <c r="B2270" s="91"/>
      <c r="C2270" s="76">
        <f>COUNT(Table89[[#This Row],[12-Month 
Follow-up Date]])</f>
        <v>0</v>
      </c>
      <c r="D2270" s="60"/>
      <c r="E2270" s="61"/>
      <c r="F2270" s="61"/>
      <c r="G2270" s="61"/>
      <c r="H2270" s="62"/>
      <c r="I2270" s="63"/>
      <c r="J2270" s="63"/>
      <c r="K2270" s="155"/>
    </row>
    <row r="2271" spans="1:11" x14ac:dyDescent="0.3">
      <c r="A2271" s="93"/>
      <c r="B2271" s="91"/>
      <c r="C2271" s="76">
        <f>COUNT(Table89[[#This Row],[12-Month 
Follow-up Date]])</f>
        <v>0</v>
      </c>
      <c r="D2271" s="60"/>
      <c r="E2271" s="61"/>
      <c r="F2271" s="61"/>
      <c r="G2271" s="61"/>
      <c r="H2271" s="62"/>
      <c r="I2271" s="63"/>
      <c r="J2271" s="63"/>
      <c r="K2271" s="155"/>
    </row>
    <row r="2272" spans="1:11" x14ac:dyDescent="0.3">
      <c r="A2272" s="93"/>
      <c r="B2272" s="91"/>
      <c r="C2272" s="76">
        <f>COUNT(Table89[[#This Row],[12-Month 
Follow-up Date]])</f>
        <v>0</v>
      </c>
      <c r="D2272" s="60"/>
      <c r="E2272" s="61"/>
      <c r="F2272" s="61"/>
      <c r="G2272" s="61"/>
      <c r="H2272" s="62"/>
      <c r="I2272" s="63"/>
      <c r="J2272" s="63"/>
      <c r="K2272" s="155"/>
    </row>
    <row r="2273" spans="1:11" x14ac:dyDescent="0.3">
      <c r="A2273" s="93"/>
      <c r="B2273" s="91"/>
      <c r="C2273" s="76">
        <f>COUNT(Table89[[#This Row],[12-Month 
Follow-up Date]])</f>
        <v>0</v>
      </c>
      <c r="D2273" s="60"/>
      <c r="E2273" s="61"/>
      <c r="F2273" s="61"/>
      <c r="G2273" s="61"/>
      <c r="H2273" s="62"/>
      <c r="I2273" s="63"/>
      <c r="J2273" s="63"/>
      <c r="K2273" s="155"/>
    </row>
    <row r="2274" spans="1:11" x14ac:dyDescent="0.3">
      <c r="A2274" s="93"/>
      <c r="B2274" s="91"/>
      <c r="C2274" s="76">
        <f>COUNT(Table89[[#This Row],[12-Month 
Follow-up Date]])</f>
        <v>0</v>
      </c>
      <c r="D2274" s="60"/>
      <c r="E2274" s="61"/>
      <c r="F2274" s="61"/>
      <c r="G2274" s="61"/>
      <c r="H2274" s="62"/>
      <c r="I2274" s="63"/>
      <c r="J2274" s="63"/>
      <c r="K2274" s="155"/>
    </row>
    <row r="2275" spans="1:11" x14ac:dyDescent="0.3">
      <c r="A2275" s="93"/>
      <c r="B2275" s="91"/>
      <c r="C2275" s="76">
        <f>COUNT(Table89[[#This Row],[12-Month 
Follow-up Date]])</f>
        <v>0</v>
      </c>
      <c r="D2275" s="60"/>
      <c r="E2275" s="61"/>
      <c r="F2275" s="61"/>
      <c r="G2275" s="61"/>
      <c r="H2275" s="62"/>
      <c r="I2275" s="63"/>
      <c r="J2275" s="63"/>
      <c r="K2275" s="155"/>
    </row>
    <row r="2276" spans="1:11" x14ac:dyDescent="0.3">
      <c r="A2276" s="93"/>
      <c r="B2276" s="91"/>
      <c r="C2276" s="76">
        <f>COUNT(Table89[[#This Row],[12-Month 
Follow-up Date]])</f>
        <v>0</v>
      </c>
      <c r="D2276" s="60"/>
      <c r="E2276" s="61"/>
      <c r="F2276" s="61"/>
      <c r="G2276" s="61"/>
      <c r="H2276" s="62"/>
      <c r="I2276" s="63"/>
      <c r="J2276" s="63"/>
      <c r="K2276" s="155"/>
    </row>
    <row r="2277" spans="1:11" x14ac:dyDescent="0.3">
      <c r="A2277" s="93"/>
      <c r="B2277" s="91"/>
      <c r="C2277" s="76">
        <f>COUNT(Table89[[#This Row],[12-Month 
Follow-up Date]])</f>
        <v>0</v>
      </c>
      <c r="D2277" s="60"/>
      <c r="E2277" s="61"/>
      <c r="F2277" s="61"/>
      <c r="G2277" s="61"/>
      <c r="H2277" s="62"/>
      <c r="I2277" s="63"/>
      <c r="J2277" s="63"/>
      <c r="K2277" s="155"/>
    </row>
    <row r="2278" spans="1:11" x14ac:dyDescent="0.3">
      <c r="A2278" s="93"/>
      <c r="B2278" s="91"/>
      <c r="C2278" s="76">
        <f>COUNT(Table89[[#This Row],[12-Month 
Follow-up Date]])</f>
        <v>0</v>
      </c>
      <c r="D2278" s="60"/>
      <c r="E2278" s="61"/>
      <c r="F2278" s="61"/>
      <c r="G2278" s="61"/>
      <c r="H2278" s="62"/>
      <c r="I2278" s="63"/>
      <c r="J2278" s="63"/>
      <c r="K2278" s="155"/>
    </row>
    <row r="2279" spans="1:11" x14ac:dyDescent="0.3">
      <c r="A2279" s="93"/>
      <c r="B2279" s="91"/>
      <c r="C2279" s="76">
        <f>COUNT(Table89[[#This Row],[12-Month 
Follow-up Date]])</f>
        <v>0</v>
      </c>
      <c r="D2279" s="60"/>
      <c r="E2279" s="61"/>
      <c r="F2279" s="61"/>
      <c r="G2279" s="61"/>
      <c r="H2279" s="62"/>
      <c r="I2279" s="63"/>
      <c r="J2279" s="63"/>
      <c r="K2279" s="155"/>
    </row>
    <row r="2280" spans="1:11" x14ac:dyDescent="0.3">
      <c r="A2280" s="93"/>
      <c r="B2280" s="91"/>
      <c r="C2280" s="76">
        <f>COUNT(Table89[[#This Row],[12-Month 
Follow-up Date]])</f>
        <v>0</v>
      </c>
      <c r="D2280" s="60"/>
      <c r="E2280" s="61"/>
      <c r="F2280" s="61"/>
      <c r="G2280" s="61"/>
      <c r="H2280" s="62"/>
      <c r="I2280" s="63"/>
      <c r="J2280" s="63"/>
      <c r="K2280" s="155"/>
    </row>
    <row r="2281" spans="1:11" x14ac:dyDescent="0.3">
      <c r="A2281" s="93"/>
      <c r="B2281" s="91"/>
      <c r="C2281" s="76">
        <f>COUNT(Table89[[#This Row],[12-Month 
Follow-up Date]])</f>
        <v>0</v>
      </c>
      <c r="D2281" s="60"/>
      <c r="E2281" s="61"/>
      <c r="F2281" s="61"/>
      <c r="G2281" s="61"/>
      <c r="H2281" s="62"/>
      <c r="I2281" s="63"/>
      <c r="J2281" s="63"/>
      <c r="K2281" s="155"/>
    </row>
    <row r="2282" spans="1:11" x14ac:dyDescent="0.3">
      <c r="A2282" s="93"/>
      <c r="B2282" s="91"/>
      <c r="C2282" s="76">
        <f>COUNT(Table89[[#This Row],[12-Month 
Follow-up Date]])</f>
        <v>0</v>
      </c>
      <c r="D2282" s="60"/>
      <c r="E2282" s="61"/>
      <c r="F2282" s="61"/>
      <c r="G2282" s="61"/>
      <c r="H2282" s="62"/>
      <c r="I2282" s="63"/>
      <c r="J2282" s="63"/>
      <c r="K2282" s="155"/>
    </row>
    <row r="2283" spans="1:11" x14ac:dyDescent="0.3">
      <c r="A2283" s="93"/>
      <c r="B2283" s="91"/>
      <c r="C2283" s="76">
        <f>COUNT(Table89[[#This Row],[12-Month 
Follow-up Date]])</f>
        <v>0</v>
      </c>
      <c r="D2283" s="60"/>
      <c r="E2283" s="61"/>
      <c r="F2283" s="61"/>
      <c r="G2283" s="61"/>
      <c r="H2283" s="62"/>
      <c r="I2283" s="63"/>
      <c r="J2283" s="63"/>
      <c r="K2283" s="155"/>
    </row>
    <row r="2284" spans="1:11" x14ac:dyDescent="0.3">
      <c r="A2284" s="93"/>
      <c r="B2284" s="91"/>
      <c r="C2284" s="76">
        <f>COUNT(Table89[[#This Row],[12-Month 
Follow-up Date]])</f>
        <v>0</v>
      </c>
      <c r="D2284" s="60"/>
      <c r="E2284" s="61"/>
      <c r="F2284" s="61"/>
      <c r="G2284" s="61"/>
      <c r="H2284" s="62"/>
      <c r="I2284" s="63"/>
      <c r="J2284" s="63"/>
      <c r="K2284" s="155"/>
    </row>
    <row r="2285" spans="1:11" x14ac:dyDescent="0.3">
      <c r="A2285" s="93"/>
      <c r="B2285" s="91"/>
      <c r="C2285" s="76">
        <f>COUNT(Table89[[#This Row],[12-Month 
Follow-up Date]])</f>
        <v>0</v>
      </c>
      <c r="D2285" s="60"/>
      <c r="E2285" s="61"/>
      <c r="F2285" s="61"/>
      <c r="G2285" s="61"/>
      <c r="H2285" s="62"/>
      <c r="I2285" s="63"/>
      <c r="J2285" s="63"/>
      <c r="K2285" s="155"/>
    </row>
    <row r="2286" spans="1:11" x14ac:dyDescent="0.3">
      <c r="A2286" s="93"/>
      <c r="B2286" s="91"/>
      <c r="C2286" s="76">
        <f>COUNT(Table89[[#This Row],[12-Month 
Follow-up Date]])</f>
        <v>0</v>
      </c>
      <c r="D2286" s="60"/>
      <c r="E2286" s="61"/>
      <c r="F2286" s="61"/>
      <c r="G2286" s="61"/>
      <c r="H2286" s="62"/>
      <c r="I2286" s="63"/>
      <c r="J2286" s="63"/>
      <c r="K2286" s="155"/>
    </row>
    <row r="2287" spans="1:11" x14ac:dyDescent="0.3">
      <c r="A2287" s="93"/>
      <c r="B2287" s="91"/>
      <c r="C2287" s="76">
        <f>COUNT(Table89[[#This Row],[12-Month 
Follow-up Date]])</f>
        <v>0</v>
      </c>
      <c r="D2287" s="60"/>
      <c r="E2287" s="61"/>
      <c r="F2287" s="61"/>
      <c r="G2287" s="61"/>
      <c r="H2287" s="62"/>
      <c r="I2287" s="63"/>
      <c r="J2287" s="63"/>
      <c r="K2287" s="155"/>
    </row>
    <row r="2288" spans="1:11" x14ac:dyDescent="0.3">
      <c r="A2288" s="93"/>
      <c r="B2288" s="91"/>
      <c r="C2288" s="76">
        <f>COUNT(Table89[[#This Row],[12-Month 
Follow-up Date]])</f>
        <v>0</v>
      </c>
      <c r="D2288" s="60"/>
      <c r="E2288" s="61"/>
      <c r="F2288" s="61"/>
      <c r="G2288" s="61"/>
      <c r="H2288" s="62"/>
      <c r="I2288" s="63"/>
      <c r="J2288" s="63"/>
      <c r="K2288" s="155"/>
    </row>
    <row r="2289" spans="1:11" x14ac:dyDescent="0.3">
      <c r="A2289" s="93"/>
      <c r="B2289" s="91"/>
      <c r="C2289" s="76">
        <f>COUNT(Table89[[#This Row],[12-Month 
Follow-up Date]])</f>
        <v>0</v>
      </c>
      <c r="D2289" s="60"/>
      <c r="E2289" s="61"/>
      <c r="F2289" s="61"/>
      <c r="G2289" s="61"/>
      <c r="H2289" s="62"/>
      <c r="I2289" s="63"/>
      <c r="J2289" s="63"/>
      <c r="K2289" s="155"/>
    </row>
    <row r="2290" spans="1:11" x14ac:dyDescent="0.3">
      <c r="A2290" s="93"/>
      <c r="B2290" s="91"/>
      <c r="C2290" s="76">
        <f>COUNT(Table89[[#This Row],[12-Month 
Follow-up Date]])</f>
        <v>0</v>
      </c>
      <c r="D2290" s="60"/>
      <c r="E2290" s="61"/>
      <c r="F2290" s="61"/>
      <c r="G2290" s="61"/>
      <c r="H2290" s="62"/>
      <c r="I2290" s="63"/>
      <c r="J2290" s="63"/>
      <c r="K2290" s="155"/>
    </row>
    <row r="2291" spans="1:11" x14ac:dyDescent="0.3">
      <c r="A2291" s="93"/>
      <c r="B2291" s="91"/>
      <c r="C2291" s="76">
        <f>COUNT(Table89[[#This Row],[12-Month 
Follow-up Date]])</f>
        <v>0</v>
      </c>
      <c r="D2291" s="60"/>
      <c r="E2291" s="61"/>
      <c r="F2291" s="61"/>
      <c r="G2291" s="61"/>
      <c r="H2291" s="62"/>
      <c r="I2291" s="63"/>
      <c r="J2291" s="63"/>
      <c r="K2291" s="155"/>
    </row>
    <row r="2292" spans="1:11" x14ac:dyDescent="0.3">
      <c r="A2292" s="93"/>
      <c r="B2292" s="91"/>
      <c r="C2292" s="76">
        <f>COUNT(Table89[[#This Row],[12-Month 
Follow-up Date]])</f>
        <v>0</v>
      </c>
      <c r="D2292" s="60"/>
      <c r="E2292" s="61"/>
      <c r="F2292" s="61"/>
      <c r="G2292" s="61"/>
      <c r="H2292" s="62"/>
      <c r="I2292" s="63"/>
      <c r="J2292" s="63"/>
      <c r="K2292" s="155"/>
    </row>
    <row r="2293" spans="1:11" x14ac:dyDescent="0.3">
      <c r="A2293" s="93"/>
      <c r="B2293" s="91"/>
      <c r="C2293" s="76">
        <f>COUNT(Table89[[#This Row],[12-Month 
Follow-up Date]])</f>
        <v>0</v>
      </c>
      <c r="D2293" s="60"/>
      <c r="E2293" s="61"/>
      <c r="F2293" s="61"/>
      <c r="G2293" s="61"/>
      <c r="H2293" s="62"/>
      <c r="I2293" s="63"/>
      <c r="J2293" s="63"/>
      <c r="K2293" s="155"/>
    </row>
    <row r="2294" spans="1:11" x14ac:dyDescent="0.3">
      <c r="A2294" s="93"/>
      <c r="B2294" s="91"/>
      <c r="C2294" s="76">
        <f>COUNT(Table89[[#This Row],[12-Month 
Follow-up Date]])</f>
        <v>0</v>
      </c>
      <c r="D2294" s="60"/>
      <c r="E2294" s="61"/>
      <c r="F2294" s="61"/>
      <c r="G2294" s="61"/>
      <c r="H2294" s="62"/>
      <c r="I2294" s="63"/>
      <c r="J2294" s="63"/>
      <c r="K2294" s="155"/>
    </row>
    <row r="2295" spans="1:11" x14ac:dyDescent="0.3">
      <c r="A2295" s="93"/>
      <c r="B2295" s="91"/>
      <c r="C2295" s="76">
        <f>COUNT(Table89[[#This Row],[12-Month 
Follow-up Date]])</f>
        <v>0</v>
      </c>
      <c r="D2295" s="60"/>
      <c r="E2295" s="61"/>
      <c r="F2295" s="61"/>
      <c r="G2295" s="61"/>
      <c r="H2295" s="62"/>
      <c r="I2295" s="63"/>
      <c r="J2295" s="63"/>
      <c r="K2295" s="155"/>
    </row>
    <row r="2296" spans="1:11" x14ac:dyDescent="0.3">
      <c r="A2296" s="93"/>
      <c r="B2296" s="91"/>
      <c r="C2296" s="76">
        <f>COUNT(Table89[[#This Row],[12-Month 
Follow-up Date]])</f>
        <v>0</v>
      </c>
      <c r="D2296" s="60"/>
      <c r="E2296" s="61"/>
      <c r="F2296" s="61"/>
      <c r="G2296" s="61"/>
      <c r="H2296" s="62"/>
      <c r="I2296" s="63"/>
      <c r="J2296" s="63"/>
      <c r="K2296" s="155"/>
    </row>
    <row r="2297" spans="1:11" x14ac:dyDescent="0.3">
      <c r="A2297" s="93"/>
      <c r="B2297" s="91"/>
      <c r="C2297" s="76">
        <f>COUNT(Table89[[#This Row],[12-Month 
Follow-up Date]])</f>
        <v>0</v>
      </c>
      <c r="D2297" s="60"/>
      <c r="E2297" s="61"/>
      <c r="F2297" s="61"/>
      <c r="G2297" s="61"/>
      <c r="H2297" s="62"/>
      <c r="I2297" s="63"/>
      <c r="J2297" s="63"/>
      <c r="K2297" s="155"/>
    </row>
    <row r="2298" spans="1:11" x14ac:dyDescent="0.3">
      <c r="A2298" s="93"/>
      <c r="B2298" s="91"/>
      <c r="C2298" s="76">
        <f>COUNT(Table89[[#This Row],[12-Month 
Follow-up Date]])</f>
        <v>0</v>
      </c>
      <c r="D2298" s="60"/>
      <c r="E2298" s="61"/>
      <c r="F2298" s="61"/>
      <c r="G2298" s="61"/>
      <c r="H2298" s="62"/>
      <c r="I2298" s="63"/>
      <c r="J2298" s="63"/>
      <c r="K2298" s="155"/>
    </row>
    <row r="2299" spans="1:11" x14ac:dyDescent="0.3">
      <c r="A2299" s="93"/>
      <c r="B2299" s="91"/>
      <c r="C2299" s="76">
        <f>COUNT(Table89[[#This Row],[12-Month 
Follow-up Date]])</f>
        <v>0</v>
      </c>
      <c r="D2299" s="60"/>
      <c r="E2299" s="61"/>
      <c r="F2299" s="61"/>
      <c r="G2299" s="61"/>
      <c r="H2299" s="62"/>
      <c r="I2299" s="63"/>
      <c r="J2299" s="63"/>
      <c r="K2299" s="155"/>
    </row>
    <row r="2300" spans="1:11" x14ac:dyDescent="0.3">
      <c r="A2300" s="93"/>
      <c r="B2300" s="91"/>
      <c r="C2300" s="76">
        <f>COUNT(Table89[[#This Row],[12-Month 
Follow-up Date]])</f>
        <v>0</v>
      </c>
      <c r="D2300" s="60"/>
      <c r="E2300" s="61"/>
      <c r="F2300" s="61"/>
      <c r="G2300" s="61"/>
      <c r="H2300" s="62"/>
      <c r="I2300" s="63"/>
      <c r="J2300" s="63"/>
      <c r="K2300" s="155"/>
    </row>
    <row r="2301" spans="1:11" x14ac:dyDescent="0.3">
      <c r="A2301" s="93"/>
      <c r="B2301" s="91"/>
      <c r="C2301" s="76">
        <f>COUNT(Table89[[#This Row],[12-Month 
Follow-up Date]])</f>
        <v>0</v>
      </c>
      <c r="D2301" s="60"/>
      <c r="E2301" s="61"/>
      <c r="F2301" s="61"/>
      <c r="G2301" s="61"/>
      <c r="H2301" s="62"/>
      <c r="I2301" s="63"/>
      <c r="J2301" s="63"/>
      <c r="K2301" s="155"/>
    </row>
    <row r="2302" spans="1:11" x14ac:dyDescent="0.3">
      <c r="A2302" s="93"/>
      <c r="B2302" s="91"/>
      <c r="C2302" s="76">
        <f>COUNT(Table89[[#This Row],[12-Month 
Follow-up Date]])</f>
        <v>0</v>
      </c>
      <c r="D2302" s="60"/>
      <c r="E2302" s="61"/>
      <c r="F2302" s="61"/>
      <c r="G2302" s="61"/>
      <c r="H2302" s="62"/>
      <c r="I2302" s="63"/>
      <c r="J2302" s="63"/>
      <c r="K2302" s="155"/>
    </row>
    <row r="2303" spans="1:11" x14ac:dyDescent="0.3">
      <c r="A2303" s="93"/>
      <c r="B2303" s="91"/>
      <c r="C2303" s="76">
        <f>COUNT(Table89[[#This Row],[12-Month 
Follow-up Date]])</f>
        <v>0</v>
      </c>
      <c r="D2303" s="60"/>
      <c r="E2303" s="61"/>
      <c r="F2303" s="61"/>
      <c r="G2303" s="61"/>
      <c r="H2303" s="62"/>
      <c r="I2303" s="63"/>
      <c r="J2303" s="63"/>
      <c r="K2303" s="155"/>
    </row>
    <row r="2304" spans="1:11" x14ac:dyDescent="0.3">
      <c r="A2304" s="93"/>
      <c r="B2304" s="91"/>
      <c r="C2304" s="76">
        <f>COUNT(Table89[[#This Row],[12-Month 
Follow-up Date]])</f>
        <v>0</v>
      </c>
      <c r="D2304" s="60"/>
      <c r="E2304" s="61"/>
      <c r="F2304" s="61"/>
      <c r="G2304" s="61"/>
      <c r="H2304" s="62"/>
      <c r="I2304" s="63"/>
      <c r="J2304" s="63"/>
      <c r="K2304" s="155"/>
    </row>
    <row r="2305" spans="1:11" x14ac:dyDescent="0.3">
      <c r="A2305" s="93"/>
      <c r="B2305" s="91"/>
      <c r="C2305" s="76">
        <f>COUNT(Table89[[#This Row],[12-Month 
Follow-up Date]])</f>
        <v>0</v>
      </c>
      <c r="D2305" s="60"/>
      <c r="E2305" s="61"/>
      <c r="F2305" s="61"/>
      <c r="G2305" s="61"/>
      <c r="H2305" s="62"/>
      <c r="I2305" s="63"/>
      <c r="J2305" s="63"/>
      <c r="K2305" s="155"/>
    </row>
    <row r="2306" spans="1:11" x14ac:dyDescent="0.3">
      <c r="A2306" s="93"/>
      <c r="B2306" s="91"/>
      <c r="C2306" s="76">
        <f>COUNT(Table89[[#This Row],[12-Month 
Follow-up Date]])</f>
        <v>0</v>
      </c>
      <c r="D2306" s="60"/>
      <c r="E2306" s="61"/>
      <c r="F2306" s="61"/>
      <c r="G2306" s="61"/>
      <c r="H2306" s="62"/>
      <c r="I2306" s="63"/>
      <c r="J2306" s="63"/>
      <c r="K2306" s="155"/>
    </row>
    <row r="2307" spans="1:11" x14ac:dyDescent="0.3">
      <c r="A2307" s="93"/>
      <c r="B2307" s="91"/>
      <c r="C2307" s="76">
        <f>COUNT(Table89[[#This Row],[12-Month 
Follow-up Date]])</f>
        <v>0</v>
      </c>
      <c r="D2307" s="60"/>
      <c r="E2307" s="61"/>
      <c r="F2307" s="61"/>
      <c r="G2307" s="61"/>
      <c r="H2307" s="62"/>
      <c r="I2307" s="63"/>
      <c r="J2307" s="63"/>
      <c r="K2307" s="155"/>
    </row>
    <row r="2308" spans="1:11" x14ac:dyDescent="0.3">
      <c r="A2308" s="93"/>
      <c r="B2308" s="91"/>
      <c r="C2308" s="76">
        <f>COUNT(Table89[[#This Row],[12-Month 
Follow-up Date]])</f>
        <v>0</v>
      </c>
      <c r="D2308" s="60"/>
      <c r="E2308" s="61"/>
      <c r="F2308" s="61"/>
      <c r="G2308" s="61"/>
      <c r="H2308" s="62"/>
      <c r="I2308" s="63"/>
      <c r="J2308" s="63"/>
      <c r="K2308" s="155"/>
    </row>
    <row r="2309" spans="1:11" x14ac:dyDescent="0.3">
      <c r="A2309" s="93"/>
      <c r="B2309" s="91"/>
      <c r="C2309" s="76">
        <f>COUNT(Table89[[#This Row],[12-Month 
Follow-up Date]])</f>
        <v>0</v>
      </c>
      <c r="D2309" s="60"/>
      <c r="E2309" s="61"/>
      <c r="F2309" s="61"/>
      <c r="G2309" s="61"/>
      <c r="H2309" s="62"/>
      <c r="I2309" s="63"/>
      <c r="J2309" s="63"/>
      <c r="K2309" s="155"/>
    </row>
    <row r="2310" spans="1:11" x14ac:dyDescent="0.3">
      <c r="A2310" s="93"/>
      <c r="B2310" s="91"/>
      <c r="C2310" s="76">
        <f>COUNT(Table89[[#This Row],[12-Month 
Follow-up Date]])</f>
        <v>0</v>
      </c>
      <c r="D2310" s="60"/>
      <c r="E2310" s="61"/>
      <c r="F2310" s="61"/>
      <c r="G2310" s="61"/>
      <c r="H2310" s="62"/>
      <c r="I2310" s="63"/>
      <c r="J2310" s="63"/>
      <c r="K2310" s="155"/>
    </row>
    <row r="2311" spans="1:11" x14ac:dyDescent="0.3">
      <c r="A2311" s="93"/>
      <c r="B2311" s="91"/>
      <c r="C2311" s="76">
        <f>COUNT(Table89[[#This Row],[12-Month 
Follow-up Date]])</f>
        <v>0</v>
      </c>
      <c r="D2311" s="60"/>
      <c r="E2311" s="61"/>
      <c r="F2311" s="61"/>
      <c r="G2311" s="61"/>
      <c r="H2311" s="62"/>
      <c r="I2311" s="63"/>
      <c r="J2311" s="63"/>
      <c r="K2311" s="155"/>
    </row>
    <row r="2312" spans="1:11" x14ac:dyDescent="0.3">
      <c r="A2312" s="93"/>
      <c r="B2312" s="91"/>
      <c r="C2312" s="76">
        <f>COUNT(Table89[[#This Row],[12-Month 
Follow-up Date]])</f>
        <v>0</v>
      </c>
      <c r="D2312" s="60"/>
      <c r="E2312" s="61"/>
      <c r="F2312" s="61"/>
      <c r="G2312" s="61"/>
      <c r="H2312" s="62"/>
      <c r="I2312" s="63"/>
      <c r="J2312" s="63"/>
      <c r="K2312" s="155"/>
    </row>
    <row r="2313" spans="1:11" x14ac:dyDescent="0.3">
      <c r="A2313" s="93"/>
      <c r="B2313" s="91"/>
      <c r="C2313" s="76">
        <f>COUNT(Table89[[#This Row],[12-Month 
Follow-up Date]])</f>
        <v>0</v>
      </c>
      <c r="D2313" s="60"/>
      <c r="E2313" s="61"/>
      <c r="F2313" s="61"/>
      <c r="G2313" s="61"/>
      <c r="H2313" s="62"/>
      <c r="I2313" s="63"/>
      <c r="J2313" s="63"/>
      <c r="K2313" s="155"/>
    </row>
    <row r="2314" spans="1:11" x14ac:dyDescent="0.3">
      <c r="A2314" s="93"/>
      <c r="B2314" s="91"/>
      <c r="C2314" s="76">
        <f>COUNT(Table89[[#This Row],[12-Month 
Follow-up Date]])</f>
        <v>0</v>
      </c>
      <c r="D2314" s="60"/>
      <c r="E2314" s="61"/>
      <c r="F2314" s="61"/>
      <c r="G2314" s="61"/>
      <c r="H2314" s="62"/>
      <c r="I2314" s="63"/>
      <c r="J2314" s="63"/>
      <c r="K2314" s="155"/>
    </row>
    <row r="2315" spans="1:11" x14ac:dyDescent="0.3">
      <c r="A2315" s="93"/>
      <c r="B2315" s="91"/>
      <c r="C2315" s="76">
        <f>COUNT(Table89[[#This Row],[12-Month 
Follow-up Date]])</f>
        <v>0</v>
      </c>
      <c r="D2315" s="60"/>
      <c r="E2315" s="61"/>
      <c r="F2315" s="61"/>
      <c r="G2315" s="61"/>
      <c r="H2315" s="62"/>
      <c r="I2315" s="63"/>
      <c r="J2315" s="63"/>
      <c r="K2315" s="155"/>
    </row>
    <row r="2316" spans="1:11" x14ac:dyDescent="0.3">
      <c r="A2316" s="93"/>
      <c r="B2316" s="91"/>
      <c r="C2316" s="76">
        <f>COUNT(Table89[[#This Row],[12-Month 
Follow-up Date]])</f>
        <v>0</v>
      </c>
      <c r="D2316" s="60"/>
      <c r="E2316" s="61"/>
      <c r="F2316" s="61"/>
      <c r="G2316" s="61"/>
      <c r="H2316" s="62"/>
      <c r="I2316" s="63"/>
      <c r="J2316" s="63"/>
      <c r="K2316" s="155"/>
    </row>
    <row r="2317" spans="1:11" x14ac:dyDescent="0.3">
      <c r="A2317" s="93"/>
      <c r="B2317" s="91"/>
      <c r="C2317" s="76">
        <f>COUNT(Table89[[#This Row],[12-Month 
Follow-up Date]])</f>
        <v>0</v>
      </c>
      <c r="D2317" s="60"/>
      <c r="E2317" s="61"/>
      <c r="F2317" s="61"/>
      <c r="G2317" s="61"/>
      <c r="H2317" s="62"/>
      <c r="I2317" s="63"/>
      <c r="J2317" s="63"/>
      <c r="K2317" s="155"/>
    </row>
    <row r="2318" spans="1:11" x14ac:dyDescent="0.3">
      <c r="A2318" s="93"/>
      <c r="B2318" s="91"/>
      <c r="C2318" s="76">
        <f>COUNT(Table89[[#This Row],[12-Month 
Follow-up Date]])</f>
        <v>0</v>
      </c>
      <c r="D2318" s="60"/>
      <c r="E2318" s="61"/>
      <c r="F2318" s="61"/>
      <c r="G2318" s="61"/>
      <c r="H2318" s="62"/>
      <c r="I2318" s="63"/>
      <c r="J2318" s="63"/>
      <c r="K2318" s="155"/>
    </row>
    <row r="2319" spans="1:11" x14ac:dyDescent="0.3">
      <c r="A2319" s="93"/>
      <c r="B2319" s="91"/>
      <c r="C2319" s="76">
        <f>COUNT(Table89[[#This Row],[12-Month 
Follow-up Date]])</f>
        <v>0</v>
      </c>
      <c r="D2319" s="60"/>
      <c r="E2319" s="61"/>
      <c r="F2319" s="61"/>
      <c r="G2319" s="61"/>
      <c r="H2319" s="62"/>
      <c r="I2319" s="63"/>
      <c r="J2319" s="63"/>
      <c r="K2319" s="155"/>
    </row>
    <row r="2320" spans="1:11" x14ac:dyDescent="0.3">
      <c r="A2320" s="93"/>
      <c r="B2320" s="91"/>
      <c r="C2320" s="76">
        <f>COUNT(Table89[[#This Row],[12-Month 
Follow-up Date]])</f>
        <v>0</v>
      </c>
      <c r="D2320" s="60"/>
      <c r="E2320" s="61"/>
      <c r="F2320" s="61"/>
      <c r="G2320" s="61"/>
      <c r="H2320" s="62"/>
      <c r="I2320" s="63"/>
      <c r="J2320" s="63"/>
      <c r="K2320" s="155"/>
    </row>
    <row r="2321" spans="1:11" x14ac:dyDescent="0.3">
      <c r="A2321" s="93"/>
      <c r="B2321" s="91"/>
      <c r="C2321" s="76">
        <f>COUNT(Table89[[#This Row],[12-Month 
Follow-up Date]])</f>
        <v>0</v>
      </c>
      <c r="D2321" s="60"/>
      <c r="E2321" s="61"/>
      <c r="F2321" s="61"/>
      <c r="G2321" s="61"/>
      <c r="H2321" s="62"/>
      <c r="I2321" s="63"/>
      <c r="J2321" s="63"/>
      <c r="K2321" s="155"/>
    </row>
    <row r="2322" spans="1:11" x14ac:dyDescent="0.3">
      <c r="A2322" s="93"/>
      <c r="B2322" s="91"/>
      <c r="C2322" s="76">
        <f>COUNT(Table89[[#This Row],[12-Month 
Follow-up Date]])</f>
        <v>0</v>
      </c>
      <c r="D2322" s="60"/>
      <c r="E2322" s="61"/>
      <c r="F2322" s="61"/>
      <c r="G2322" s="61"/>
      <c r="H2322" s="62"/>
      <c r="I2322" s="63"/>
      <c r="J2322" s="63"/>
      <c r="K2322" s="155"/>
    </row>
    <row r="2323" spans="1:11" x14ac:dyDescent="0.3">
      <c r="A2323" s="93"/>
      <c r="B2323" s="91"/>
      <c r="C2323" s="76">
        <f>COUNT(Table89[[#This Row],[12-Month 
Follow-up Date]])</f>
        <v>0</v>
      </c>
      <c r="D2323" s="60"/>
      <c r="E2323" s="61"/>
      <c r="F2323" s="61"/>
      <c r="G2323" s="61"/>
      <c r="H2323" s="62"/>
      <c r="I2323" s="63"/>
      <c r="J2323" s="63"/>
      <c r="K2323" s="155"/>
    </row>
    <row r="2324" spans="1:11" x14ac:dyDescent="0.3">
      <c r="A2324" s="93"/>
      <c r="B2324" s="91"/>
      <c r="C2324" s="76">
        <f>COUNT(Table89[[#This Row],[12-Month 
Follow-up Date]])</f>
        <v>0</v>
      </c>
      <c r="D2324" s="60"/>
      <c r="E2324" s="61"/>
      <c r="F2324" s="61"/>
      <c r="G2324" s="61"/>
      <c r="H2324" s="62"/>
      <c r="I2324" s="63"/>
      <c r="J2324" s="63"/>
      <c r="K2324" s="155"/>
    </row>
    <row r="2325" spans="1:11" x14ac:dyDescent="0.3">
      <c r="A2325" s="93"/>
      <c r="B2325" s="91"/>
      <c r="C2325" s="76">
        <f>COUNT(Table89[[#This Row],[12-Month 
Follow-up Date]])</f>
        <v>0</v>
      </c>
      <c r="D2325" s="60"/>
      <c r="E2325" s="61"/>
      <c r="F2325" s="61"/>
      <c r="G2325" s="61"/>
      <c r="H2325" s="62"/>
      <c r="I2325" s="63"/>
      <c r="J2325" s="63"/>
      <c r="K2325" s="155"/>
    </row>
    <row r="2326" spans="1:11" x14ac:dyDescent="0.3">
      <c r="A2326" s="93"/>
      <c r="B2326" s="91"/>
      <c r="C2326" s="76">
        <f>COUNT(Table89[[#This Row],[12-Month 
Follow-up Date]])</f>
        <v>0</v>
      </c>
      <c r="D2326" s="60"/>
      <c r="E2326" s="61"/>
      <c r="F2326" s="61"/>
      <c r="G2326" s="61"/>
      <c r="H2326" s="62"/>
      <c r="I2326" s="63"/>
      <c r="J2326" s="63"/>
      <c r="K2326" s="155"/>
    </row>
    <row r="2327" spans="1:11" x14ac:dyDescent="0.3">
      <c r="A2327" s="93"/>
      <c r="B2327" s="91"/>
      <c r="C2327" s="76">
        <f>COUNT(Table89[[#This Row],[12-Month 
Follow-up Date]])</f>
        <v>0</v>
      </c>
      <c r="D2327" s="60"/>
      <c r="E2327" s="61"/>
      <c r="F2327" s="61"/>
      <c r="G2327" s="61"/>
      <c r="H2327" s="62"/>
      <c r="I2327" s="63"/>
      <c r="J2327" s="63"/>
      <c r="K2327" s="155"/>
    </row>
    <row r="2328" spans="1:11" x14ac:dyDescent="0.3">
      <c r="A2328" s="93"/>
      <c r="B2328" s="91"/>
      <c r="C2328" s="76">
        <f>COUNT(Table89[[#This Row],[12-Month 
Follow-up Date]])</f>
        <v>0</v>
      </c>
      <c r="D2328" s="60"/>
      <c r="E2328" s="61"/>
      <c r="F2328" s="61"/>
      <c r="G2328" s="61"/>
      <c r="H2328" s="62"/>
      <c r="I2328" s="63"/>
      <c r="J2328" s="63"/>
      <c r="K2328" s="155"/>
    </row>
    <row r="2329" spans="1:11" x14ac:dyDescent="0.3">
      <c r="A2329" s="93"/>
      <c r="B2329" s="91"/>
      <c r="C2329" s="76">
        <f>COUNT(Table89[[#This Row],[12-Month 
Follow-up Date]])</f>
        <v>0</v>
      </c>
      <c r="D2329" s="60"/>
      <c r="E2329" s="61"/>
      <c r="F2329" s="61"/>
      <c r="G2329" s="61"/>
      <c r="H2329" s="62"/>
      <c r="I2329" s="63"/>
      <c r="J2329" s="63"/>
      <c r="K2329" s="155"/>
    </row>
    <row r="2330" spans="1:11" x14ac:dyDescent="0.3">
      <c r="A2330" s="93"/>
      <c r="B2330" s="91"/>
      <c r="C2330" s="76">
        <f>COUNT(Table89[[#This Row],[12-Month 
Follow-up Date]])</f>
        <v>0</v>
      </c>
      <c r="D2330" s="60"/>
      <c r="E2330" s="61"/>
      <c r="F2330" s="61"/>
      <c r="G2330" s="61"/>
      <c r="H2330" s="62"/>
      <c r="I2330" s="63"/>
      <c r="J2330" s="63"/>
      <c r="K2330" s="155"/>
    </row>
    <row r="2331" spans="1:11" x14ac:dyDescent="0.3">
      <c r="A2331" s="93"/>
      <c r="B2331" s="91"/>
      <c r="C2331" s="76">
        <f>COUNT(Table89[[#This Row],[12-Month 
Follow-up Date]])</f>
        <v>0</v>
      </c>
      <c r="D2331" s="60"/>
      <c r="E2331" s="61"/>
      <c r="F2331" s="61"/>
      <c r="G2331" s="61"/>
      <c r="H2331" s="62"/>
      <c r="I2331" s="63"/>
      <c r="J2331" s="63"/>
      <c r="K2331" s="155"/>
    </row>
    <row r="2332" spans="1:11" x14ac:dyDescent="0.3">
      <c r="A2332" s="93"/>
      <c r="B2332" s="91"/>
      <c r="C2332" s="76">
        <f>COUNT(Table89[[#This Row],[12-Month 
Follow-up Date]])</f>
        <v>0</v>
      </c>
      <c r="D2332" s="60"/>
      <c r="E2332" s="61"/>
      <c r="F2332" s="61"/>
      <c r="G2332" s="61"/>
      <c r="H2332" s="62"/>
      <c r="I2332" s="63"/>
      <c r="J2332" s="63"/>
      <c r="K2332" s="155"/>
    </row>
    <row r="2333" spans="1:11" x14ac:dyDescent="0.3">
      <c r="A2333" s="93"/>
      <c r="B2333" s="91"/>
      <c r="C2333" s="76">
        <f>COUNT(Table89[[#This Row],[12-Month 
Follow-up Date]])</f>
        <v>0</v>
      </c>
      <c r="D2333" s="60"/>
      <c r="E2333" s="61"/>
      <c r="F2333" s="61"/>
      <c r="G2333" s="61"/>
      <c r="H2333" s="62"/>
      <c r="I2333" s="63"/>
      <c r="J2333" s="63"/>
      <c r="K2333" s="155"/>
    </row>
    <row r="2334" spans="1:11" x14ac:dyDescent="0.3">
      <c r="A2334" s="93"/>
      <c r="B2334" s="91"/>
      <c r="C2334" s="76">
        <f>COUNT(Table89[[#This Row],[12-Month 
Follow-up Date]])</f>
        <v>0</v>
      </c>
      <c r="D2334" s="60"/>
      <c r="E2334" s="61"/>
      <c r="F2334" s="61"/>
      <c r="G2334" s="61"/>
      <c r="H2334" s="62"/>
      <c r="I2334" s="63"/>
      <c r="J2334" s="63"/>
      <c r="K2334" s="155"/>
    </row>
    <row r="2335" spans="1:11" x14ac:dyDescent="0.3">
      <c r="A2335" s="93"/>
      <c r="B2335" s="91"/>
      <c r="C2335" s="76">
        <f>COUNT(Table89[[#This Row],[12-Month 
Follow-up Date]])</f>
        <v>0</v>
      </c>
      <c r="D2335" s="60"/>
      <c r="E2335" s="61"/>
      <c r="F2335" s="61"/>
      <c r="G2335" s="61"/>
      <c r="H2335" s="62"/>
      <c r="I2335" s="63"/>
      <c r="J2335" s="63"/>
      <c r="K2335" s="155"/>
    </row>
    <row r="2336" spans="1:11" x14ac:dyDescent="0.3">
      <c r="A2336" s="93"/>
      <c r="B2336" s="91"/>
      <c r="C2336" s="76">
        <f>COUNT(Table89[[#This Row],[12-Month 
Follow-up Date]])</f>
        <v>0</v>
      </c>
      <c r="D2336" s="60"/>
      <c r="E2336" s="61"/>
      <c r="F2336" s="61"/>
      <c r="G2336" s="61"/>
      <c r="H2336" s="62"/>
      <c r="I2336" s="63"/>
      <c r="J2336" s="63"/>
      <c r="K2336" s="155"/>
    </row>
    <row r="2337" spans="1:11" x14ac:dyDescent="0.3">
      <c r="A2337" s="93"/>
      <c r="B2337" s="91"/>
      <c r="C2337" s="76">
        <f>COUNT(Table89[[#This Row],[12-Month 
Follow-up Date]])</f>
        <v>0</v>
      </c>
      <c r="D2337" s="60"/>
      <c r="E2337" s="61"/>
      <c r="F2337" s="61"/>
      <c r="G2337" s="61"/>
      <c r="H2337" s="62"/>
      <c r="I2337" s="63"/>
      <c r="J2337" s="63"/>
      <c r="K2337" s="155"/>
    </row>
    <row r="2338" spans="1:11" x14ac:dyDescent="0.3">
      <c r="A2338" s="93"/>
      <c r="B2338" s="91"/>
      <c r="C2338" s="76">
        <f>COUNT(Table89[[#This Row],[12-Month 
Follow-up Date]])</f>
        <v>0</v>
      </c>
      <c r="D2338" s="60"/>
      <c r="E2338" s="61"/>
      <c r="F2338" s="61"/>
      <c r="G2338" s="61"/>
      <c r="H2338" s="62"/>
      <c r="I2338" s="63"/>
      <c r="J2338" s="63"/>
      <c r="K2338" s="155"/>
    </row>
    <row r="2339" spans="1:11" x14ac:dyDescent="0.3">
      <c r="A2339" s="93"/>
      <c r="B2339" s="91"/>
      <c r="C2339" s="76">
        <f>COUNT(Table89[[#This Row],[12-Month 
Follow-up Date]])</f>
        <v>0</v>
      </c>
      <c r="D2339" s="60"/>
      <c r="E2339" s="61"/>
      <c r="F2339" s="61"/>
      <c r="G2339" s="61"/>
      <c r="H2339" s="62"/>
      <c r="I2339" s="63"/>
      <c r="J2339" s="63"/>
      <c r="K2339" s="155"/>
    </row>
    <row r="2340" spans="1:11" x14ac:dyDescent="0.3">
      <c r="A2340" s="93"/>
      <c r="B2340" s="91"/>
      <c r="C2340" s="76">
        <f>COUNT(Table89[[#This Row],[12-Month 
Follow-up Date]])</f>
        <v>0</v>
      </c>
      <c r="D2340" s="60"/>
      <c r="E2340" s="61"/>
      <c r="F2340" s="61"/>
      <c r="G2340" s="61"/>
      <c r="H2340" s="62"/>
      <c r="I2340" s="63"/>
      <c r="J2340" s="63"/>
      <c r="K2340" s="155"/>
    </row>
    <row r="2341" spans="1:11" x14ac:dyDescent="0.3">
      <c r="A2341" s="93"/>
      <c r="B2341" s="91"/>
      <c r="C2341" s="76">
        <f>COUNT(Table89[[#This Row],[12-Month 
Follow-up Date]])</f>
        <v>0</v>
      </c>
      <c r="D2341" s="60"/>
      <c r="E2341" s="61"/>
      <c r="F2341" s="61"/>
      <c r="G2341" s="61"/>
      <c r="H2341" s="62"/>
      <c r="I2341" s="63"/>
      <c r="J2341" s="63"/>
      <c r="K2341" s="155"/>
    </row>
    <row r="2342" spans="1:11" x14ac:dyDescent="0.3">
      <c r="A2342" s="93"/>
      <c r="B2342" s="91"/>
      <c r="C2342" s="76">
        <f>COUNT(Table89[[#This Row],[12-Month 
Follow-up Date]])</f>
        <v>0</v>
      </c>
      <c r="D2342" s="60"/>
      <c r="E2342" s="61"/>
      <c r="F2342" s="61"/>
      <c r="G2342" s="61"/>
      <c r="H2342" s="62"/>
      <c r="I2342" s="63"/>
      <c r="J2342" s="63"/>
      <c r="K2342" s="155"/>
    </row>
    <row r="2343" spans="1:11" x14ac:dyDescent="0.3">
      <c r="A2343" s="93"/>
      <c r="B2343" s="91"/>
      <c r="C2343" s="76">
        <f>COUNT(Table89[[#This Row],[12-Month 
Follow-up Date]])</f>
        <v>0</v>
      </c>
      <c r="D2343" s="60"/>
      <c r="E2343" s="61"/>
      <c r="F2343" s="61"/>
      <c r="G2343" s="61"/>
      <c r="H2343" s="62"/>
      <c r="I2343" s="63"/>
      <c r="J2343" s="63"/>
      <c r="K2343" s="155"/>
    </row>
    <row r="2344" spans="1:11" x14ac:dyDescent="0.3">
      <c r="A2344" s="93"/>
      <c r="B2344" s="91"/>
      <c r="C2344" s="76">
        <f>COUNT(Table89[[#This Row],[12-Month 
Follow-up Date]])</f>
        <v>0</v>
      </c>
      <c r="D2344" s="60"/>
      <c r="E2344" s="61"/>
      <c r="F2344" s="61"/>
      <c r="G2344" s="61"/>
      <c r="H2344" s="62"/>
      <c r="I2344" s="63"/>
      <c r="J2344" s="63"/>
      <c r="K2344" s="155"/>
    </row>
    <row r="2345" spans="1:11" x14ac:dyDescent="0.3">
      <c r="A2345" s="93"/>
      <c r="B2345" s="91"/>
      <c r="C2345" s="76">
        <f>COUNT(Table89[[#This Row],[12-Month 
Follow-up Date]])</f>
        <v>0</v>
      </c>
      <c r="D2345" s="60"/>
      <c r="E2345" s="61"/>
      <c r="F2345" s="61"/>
      <c r="G2345" s="61"/>
      <c r="H2345" s="62"/>
      <c r="I2345" s="63"/>
      <c r="J2345" s="63"/>
      <c r="K2345" s="155"/>
    </row>
    <row r="2346" spans="1:11" x14ac:dyDescent="0.3">
      <c r="A2346" s="93"/>
      <c r="B2346" s="91"/>
      <c r="C2346" s="76">
        <f>COUNT(Table89[[#This Row],[12-Month 
Follow-up Date]])</f>
        <v>0</v>
      </c>
      <c r="D2346" s="60"/>
      <c r="E2346" s="61"/>
      <c r="F2346" s="61"/>
      <c r="G2346" s="61"/>
      <c r="H2346" s="62"/>
      <c r="I2346" s="63"/>
      <c r="J2346" s="63"/>
      <c r="K2346" s="155"/>
    </row>
    <row r="2347" spans="1:11" x14ac:dyDescent="0.3">
      <c r="A2347" s="93"/>
      <c r="B2347" s="91"/>
      <c r="C2347" s="76">
        <f>COUNT(Table89[[#This Row],[12-Month 
Follow-up Date]])</f>
        <v>0</v>
      </c>
      <c r="D2347" s="60"/>
      <c r="E2347" s="61"/>
      <c r="F2347" s="61"/>
      <c r="G2347" s="61"/>
      <c r="H2347" s="62"/>
      <c r="I2347" s="63"/>
      <c r="J2347" s="63"/>
      <c r="K2347" s="155"/>
    </row>
    <row r="2348" spans="1:11" x14ac:dyDescent="0.3">
      <c r="A2348" s="93"/>
      <c r="B2348" s="91"/>
      <c r="C2348" s="76">
        <f>COUNT(Table89[[#This Row],[12-Month 
Follow-up Date]])</f>
        <v>0</v>
      </c>
      <c r="D2348" s="60"/>
      <c r="E2348" s="61"/>
      <c r="F2348" s="61"/>
      <c r="G2348" s="61"/>
      <c r="H2348" s="62"/>
      <c r="I2348" s="63"/>
      <c r="J2348" s="63"/>
      <c r="K2348" s="155"/>
    </row>
    <row r="2349" spans="1:11" x14ac:dyDescent="0.3">
      <c r="A2349" s="93"/>
      <c r="B2349" s="91"/>
      <c r="C2349" s="76">
        <f>COUNT(Table89[[#This Row],[12-Month 
Follow-up Date]])</f>
        <v>0</v>
      </c>
      <c r="D2349" s="60"/>
      <c r="E2349" s="61"/>
      <c r="F2349" s="61"/>
      <c r="G2349" s="61"/>
      <c r="H2349" s="62"/>
      <c r="I2349" s="63"/>
      <c r="J2349" s="63"/>
      <c r="K2349" s="155"/>
    </row>
    <row r="2350" spans="1:11" x14ac:dyDescent="0.3">
      <c r="A2350" s="93"/>
      <c r="B2350" s="91"/>
      <c r="C2350" s="76">
        <f>COUNT(Table89[[#This Row],[12-Month 
Follow-up Date]])</f>
        <v>0</v>
      </c>
      <c r="D2350" s="60"/>
      <c r="E2350" s="61"/>
      <c r="F2350" s="61"/>
      <c r="G2350" s="61"/>
      <c r="H2350" s="62"/>
      <c r="I2350" s="63"/>
      <c r="J2350" s="63"/>
      <c r="K2350" s="155"/>
    </row>
    <row r="2351" spans="1:11" x14ac:dyDescent="0.3">
      <c r="A2351" s="93"/>
      <c r="B2351" s="91"/>
      <c r="C2351" s="76">
        <f>COUNT(Table89[[#This Row],[12-Month 
Follow-up Date]])</f>
        <v>0</v>
      </c>
      <c r="D2351" s="60"/>
      <c r="E2351" s="61"/>
      <c r="F2351" s="61"/>
      <c r="G2351" s="61"/>
      <c r="H2351" s="62"/>
      <c r="I2351" s="63"/>
      <c r="J2351" s="63"/>
      <c r="K2351" s="155"/>
    </row>
    <row r="2352" spans="1:11" x14ac:dyDescent="0.3">
      <c r="A2352" s="93"/>
      <c r="B2352" s="91"/>
      <c r="C2352" s="76">
        <f>COUNT(Table89[[#This Row],[12-Month 
Follow-up Date]])</f>
        <v>0</v>
      </c>
      <c r="D2352" s="60"/>
      <c r="E2352" s="61"/>
      <c r="F2352" s="61"/>
      <c r="G2352" s="61"/>
      <c r="H2352" s="62"/>
      <c r="I2352" s="63"/>
      <c r="J2352" s="63"/>
      <c r="K2352" s="155"/>
    </row>
    <row r="2353" spans="1:11" x14ac:dyDescent="0.3">
      <c r="A2353" s="93"/>
      <c r="B2353" s="91"/>
      <c r="C2353" s="76">
        <f>COUNT(Table89[[#This Row],[12-Month 
Follow-up Date]])</f>
        <v>0</v>
      </c>
      <c r="D2353" s="60"/>
      <c r="E2353" s="61"/>
      <c r="F2353" s="61"/>
      <c r="G2353" s="61"/>
      <c r="H2353" s="62"/>
      <c r="I2353" s="63"/>
      <c r="J2353" s="63"/>
      <c r="K2353" s="155"/>
    </row>
    <row r="2354" spans="1:11" x14ac:dyDescent="0.3">
      <c r="A2354" s="93"/>
      <c r="B2354" s="91"/>
      <c r="C2354" s="76">
        <f>COUNT(Table89[[#This Row],[12-Month 
Follow-up Date]])</f>
        <v>0</v>
      </c>
      <c r="D2354" s="60"/>
      <c r="E2354" s="61"/>
      <c r="F2354" s="61"/>
      <c r="G2354" s="61"/>
      <c r="H2354" s="62"/>
      <c r="I2354" s="63"/>
      <c r="J2354" s="63"/>
      <c r="K2354" s="155"/>
    </row>
    <row r="2355" spans="1:11" x14ac:dyDescent="0.3">
      <c r="A2355" s="93"/>
      <c r="B2355" s="91"/>
      <c r="C2355" s="76">
        <f>COUNT(Table89[[#This Row],[12-Month 
Follow-up Date]])</f>
        <v>0</v>
      </c>
      <c r="D2355" s="60"/>
      <c r="E2355" s="61"/>
      <c r="F2355" s="61"/>
      <c r="G2355" s="61"/>
      <c r="H2355" s="62"/>
      <c r="I2355" s="63"/>
      <c r="J2355" s="63"/>
      <c r="K2355" s="155"/>
    </row>
    <row r="2356" spans="1:11" x14ac:dyDescent="0.3">
      <c r="A2356" s="93"/>
      <c r="B2356" s="91"/>
      <c r="C2356" s="76">
        <f>COUNT(Table89[[#This Row],[12-Month 
Follow-up Date]])</f>
        <v>0</v>
      </c>
      <c r="D2356" s="60"/>
      <c r="E2356" s="61"/>
      <c r="F2356" s="61"/>
      <c r="G2356" s="61"/>
      <c r="H2356" s="62"/>
      <c r="I2356" s="63"/>
      <c r="J2356" s="63"/>
      <c r="K2356" s="155"/>
    </row>
    <row r="2357" spans="1:11" x14ac:dyDescent="0.3">
      <c r="A2357" s="93"/>
      <c r="B2357" s="91"/>
      <c r="C2357" s="76">
        <f>COUNT(Table89[[#This Row],[12-Month 
Follow-up Date]])</f>
        <v>0</v>
      </c>
      <c r="D2357" s="60"/>
      <c r="E2357" s="61"/>
      <c r="F2357" s="61"/>
      <c r="G2357" s="61"/>
      <c r="H2357" s="62"/>
      <c r="I2357" s="63"/>
      <c r="J2357" s="63"/>
      <c r="K2357" s="155"/>
    </row>
    <row r="2358" spans="1:11" x14ac:dyDescent="0.3">
      <c r="A2358" s="93"/>
      <c r="B2358" s="91"/>
      <c r="C2358" s="76">
        <f>COUNT(Table89[[#This Row],[12-Month 
Follow-up Date]])</f>
        <v>0</v>
      </c>
      <c r="D2358" s="60"/>
      <c r="E2358" s="61"/>
      <c r="F2358" s="61"/>
      <c r="G2358" s="61"/>
      <c r="H2358" s="62"/>
      <c r="I2358" s="63"/>
      <c r="J2358" s="63"/>
      <c r="K2358" s="155"/>
    </row>
    <row r="2359" spans="1:11" x14ac:dyDescent="0.3">
      <c r="A2359" s="93"/>
      <c r="B2359" s="91"/>
      <c r="C2359" s="76">
        <f>COUNT(Table89[[#This Row],[12-Month 
Follow-up Date]])</f>
        <v>0</v>
      </c>
      <c r="D2359" s="60"/>
      <c r="E2359" s="61"/>
      <c r="F2359" s="61"/>
      <c r="G2359" s="61"/>
      <c r="H2359" s="62"/>
      <c r="I2359" s="63"/>
      <c r="J2359" s="63"/>
      <c r="K2359" s="155"/>
    </row>
    <row r="2360" spans="1:11" x14ac:dyDescent="0.3">
      <c r="A2360" s="93"/>
      <c r="B2360" s="91"/>
      <c r="C2360" s="76">
        <f>COUNT(Table89[[#This Row],[12-Month 
Follow-up Date]])</f>
        <v>0</v>
      </c>
      <c r="D2360" s="60"/>
      <c r="E2360" s="61"/>
      <c r="F2360" s="61"/>
      <c r="G2360" s="61"/>
      <c r="H2360" s="62"/>
      <c r="I2360" s="63"/>
      <c r="J2360" s="63"/>
      <c r="K2360" s="155"/>
    </row>
    <row r="2361" spans="1:11" x14ac:dyDescent="0.3">
      <c r="A2361" s="93"/>
      <c r="B2361" s="91"/>
      <c r="C2361" s="76">
        <f>COUNT(Table89[[#This Row],[12-Month 
Follow-up Date]])</f>
        <v>0</v>
      </c>
      <c r="D2361" s="60"/>
      <c r="E2361" s="61"/>
      <c r="F2361" s="61"/>
      <c r="G2361" s="61"/>
      <c r="H2361" s="62"/>
      <c r="I2361" s="63"/>
      <c r="J2361" s="63"/>
      <c r="K2361" s="155"/>
    </row>
    <row r="2362" spans="1:11" x14ac:dyDescent="0.3">
      <c r="A2362" s="93"/>
      <c r="B2362" s="91"/>
      <c r="C2362" s="76">
        <f>COUNT(Table89[[#This Row],[12-Month 
Follow-up Date]])</f>
        <v>0</v>
      </c>
      <c r="D2362" s="60"/>
      <c r="E2362" s="61"/>
      <c r="F2362" s="61"/>
      <c r="G2362" s="61"/>
      <c r="H2362" s="62"/>
      <c r="I2362" s="63"/>
      <c r="J2362" s="63"/>
      <c r="K2362" s="155"/>
    </row>
    <row r="2363" spans="1:11" x14ac:dyDescent="0.3">
      <c r="A2363" s="93"/>
      <c r="B2363" s="91"/>
      <c r="C2363" s="76">
        <f>COUNT(Table89[[#This Row],[12-Month 
Follow-up Date]])</f>
        <v>0</v>
      </c>
      <c r="D2363" s="60"/>
      <c r="E2363" s="61"/>
      <c r="F2363" s="61"/>
      <c r="G2363" s="61"/>
      <c r="H2363" s="62"/>
      <c r="I2363" s="63"/>
      <c r="J2363" s="63"/>
      <c r="K2363" s="155"/>
    </row>
    <row r="2364" spans="1:11" x14ac:dyDescent="0.3">
      <c r="A2364" s="93"/>
      <c r="B2364" s="91"/>
      <c r="C2364" s="76">
        <f>COUNT(Table89[[#This Row],[12-Month 
Follow-up Date]])</f>
        <v>0</v>
      </c>
      <c r="D2364" s="60"/>
      <c r="E2364" s="61"/>
      <c r="F2364" s="61"/>
      <c r="G2364" s="61"/>
      <c r="H2364" s="62"/>
      <c r="I2364" s="63"/>
      <c r="J2364" s="63"/>
      <c r="K2364" s="155"/>
    </row>
    <row r="2365" spans="1:11" x14ac:dyDescent="0.3">
      <c r="A2365" s="93"/>
      <c r="B2365" s="91"/>
      <c r="C2365" s="76">
        <f>COUNT(Table89[[#This Row],[12-Month 
Follow-up Date]])</f>
        <v>0</v>
      </c>
      <c r="D2365" s="60"/>
      <c r="E2365" s="61"/>
      <c r="F2365" s="61"/>
      <c r="G2365" s="61"/>
      <c r="H2365" s="62"/>
      <c r="I2365" s="63"/>
      <c r="J2365" s="63"/>
      <c r="K2365" s="155"/>
    </row>
    <row r="2366" spans="1:11" x14ac:dyDescent="0.3">
      <c r="A2366" s="93"/>
      <c r="B2366" s="91"/>
      <c r="C2366" s="76">
        <f>COUNT(Table89[[#This Row],[12-Month 
Follow-up Date]])</f>
        <v>0</v>
      </c>
      <c r="D2366" s="60"/>
      <c r="E2366" s="61"/>
      <c r="F2366" s="61"/>
      <c r="G2366" s="61"/>
      <c r="H2366" s="62"/>
      <c r="I2366" s="63"/>
      <c r="J2366" s="63"/>
      <c r="K2366" s="155"/>
    </row>
    <row r="2367" spans="1:11" x14ac:dyDescent="0.3">
      <c r="A2367" s="93"/>
      <c r="B2367" s="91"/>
      <c r="C2367" s="76">
        <f>COUNT(Table89[[#This Row],[12-Month 
Follow-up Date]])</f>
        <v>0</v>
      </c>
      <c r="D2367" s="60"/>
      <c r="E2367" s="61"/>
      <c r="F2367" s="61"/>
      <c r="G2367" s="61"/>
      <c r="H2367" s="62"/>
      <c r="I2367" s="63"/>
      <c r="J2367" s="63"/>
      <c r="K2367" s="155"/>
    </row>
    <row r="2368" spans="1:11" x14ac:dyDescent="0.3">
      <c r="A2368" s="93"/>
      <c r="B2368" s="91"/>
      <c r="C2368" s="76">
        <f>COUNT(Table89[[#This Row],[12-Month 
Follow-up Date]])</f>
        <v>0</v>
      </c>
      <c r="D2368" s="60"/>
      <c r="E2368" s="61"/>
      <c r="F2368" s="61"/>
      <c r="G2368" s="61"/>
      <c r="H2368" s="62"/>
      <c r="I2368" s="63"/>
      <c r="J2368" s="63"/>
      <c r="K2368" s="155"/>
    </row>
    <row r="2369" spans="1:11" x14ac:dyDescent="0.3">
      <c r="A2369" s="93"/>
      <c r="B2369" s="91"/>
      <c r="C2369" s="76">
        <f>COUNT(Table89[[#This Row],[12-Month 
Follow-up Date]])</f>
        <v>0</v>
      </c>
      <c r="D2369" s="60"/>
      <c r="E2369" s="61"/>
      <c r="F2369" s="61"/>
      <c r="G2369" s="61"/>
      <c r="H2369" s="62"/>
      <c r="I2369" s="63"/>
      <c r="J2369" s="63"/>
      <c r="K2369" s="155"/>
    </row>
    <row r="2370" spans="1:11" x14ac:dyDescent="0.3">
      <c r="A2370" s="93"/>
      <c r="B2370" s="91"/>
      <c r="C2370" s="76">
        <f>COUNT(Table89[[#This Row],[12-Month 
Follow-up Date]])</f>
        <v>0</v>
      </c>
      <c r="D2370" s="60"/>
      <c r="E2370" s="61"/>
      <c r="F2370" s="61"/>
      <c r="G2370" s="61"/>
      <c r="H2370" s="62"/>
      <c r="I2370" s="63"/>
      <c r="J2370" s="63"/>
      <c r="K2370" s="155"/>
    </row>
    <row r="2371" spans="1:11" x14ac:dyDescent="0.3">
      <c r="A2371" s="93"/>
      <c r="B2371" s="91"/>
      <c r="C2371" s="76">
        <f>COUNT(Table89[[#This Row],[12-Month 
Follow-up Date]])</f>
        <v>0</v>
      </c>
      <c r="D2371" s="60"/>
      <c r="E2371" s="61"/>
      <c r="F2371" s="61"/>
      <c r="G2371" s="61"/>
      <c r="H2371" s="62"/>
      <c r="I2371" s="63"/>
      <c r="J2371" s="63"/>
      <c r="K2371" s="155"/>
    </row>
    <row r="2372" spans="1:11" x14ac:dyDescent="0.3">
      <c r="A2372" s="93"/>
      <c r="B2372" s="91"/>
      <c r="C2372" s="76">
        <f>COUNT(Table89[[#This Row],[12-Month 
Follow-up Date]])</f>
        <v>0</v>
      </c>
      <c r="D2372" s="60"/>
      <c r="E2372" s="61"/>
      <c r="F2372" s="61"/>
      <c r="G2372" s="61"/>
      <c r="H2372" s="62"/>
      <c r="I2372" s="63"/>
      <c r="J2372" s="63"/>
      <c r="K2372" s="155"/>
    </row>
    <row r="2373" spans="1:11" x14ac:dyDescent="0.3">
      <c r="A2373" s="93"/>
      <c r="B2373" s="91"/>
      <c r="C2373" s="76">
        <f>COUNT(Table89[[#This Row],[12-Month 
Follow-up Date]])</f>
        <v>0</v>
      </c>
      <c r="D2373" s="60"/>
      <c r="E2373" s="61"/>
      <c r="F2373" s="61"/>
      <c r="G2373" s="61"/>
      <c r="H2373" s="62"/>
      <c r="I2373" s="63"/>
      <c r="J2373" s="63"/>
      <c r="K2373" s="155"/>
    </row>
    <row r="2374" spans="1:11" x14ac:dyDescent="0.3">
      <c r="A2374" s="93"/>
      <c r="B2374" s="91"/>
      <c r="C2374" s="76">
        <f>COUNT(Table89[[#This Row],[12-Month 
Follow-up Date]])</f>
        <v>0</v>
      </c>
      <c r="D2374" s="60"/>
      <c r="E2374" s="61"/>
      <c r="F2374" s="61"/>
      <c r="G2374" s="61"/>
      <c r="H2374" s="62"/>
      <c r="I2374" s="63"/>
      <c r="J2374" s="63"/>
      <c r="K2374" s="155"/>
    </row>
    <row r="2375" spans="1:11" x14ac:dyDescent="0.3">
      <c r="A2375" s="93"/>
      <c r="B2375" s="91"/>
      <c r="C2375" s="76">
        <f>COUNT(Table89[[#This Row],[12-Month 
Follow-up Date]])</f>
        <v>0</v>
      </c>
      <c r="D2375" s="60"/>
      <c r="E2375" s="61"/>
      <c r="F2375" s="61"/>
      <c r="G2375" s="61"/>
      <c r="H2375" s="62"/>
      <c r="I2375" s="63"/>
      <c r="J2375" s="63"/>
      <c r="K2375" s="155"/>
    </row>
    <row r="2376" spans="1:11" x14ac:dyDescent="0.3">
      <c r="A2376" s="93"/>
      <c r="B2376" s="91"/>
      <c r="C2376" s="76">
        <f>COUNT(Table89[[#This Row],[12-Month 
Follow-up Date]])</f>
        <v>0</v>
      </c>
      <c r="D2376" s="60"/>
      <c r="E2376" s="61"/>
      <c r="F2376" s="61"/>
      <c r="G2376" s="61"/>
      <c r="H2376" s="62"/>
      <c r="I2376" s="63"/>
      <c r="J2376" s="63"/>
      <c r="K2376" s="155"/>
    </row>
    <row r="2377" spans="1:11" x14ac:dyDescent="0.3">
      <c r="A2377" s="93"/>
      <c r="B2377" s="91"/>
      <c r="C2377" s="76">
        <f>COUNT(Table89[[#This Row],[12-Month 
Follow-up Date]])</f>
        <v>0</v>
      </c>
      <c r="D2377" s="60"/>
      <c r="E2377" s="61"/>
      <c r="F2377" s="61"/>
      <c r="G2377" s="61"/>
      <c r="H2377" s="62"/>
      <c r="I2377" s="63"/>
      <c r="J2377" s="63"/>
      <c r="K2377" s="155"/>
    </row>
    <row r="2378" spans="1:11" x14ac:dyDescent="0.3">
      <c r="A2378" s="93"/>
      <c r="B2378" s="91"/>
      <c r="C2378" s="76">
        <f>COUNT(Table89[[#This Row],[12-Month 
Follow-up Date]])</f>
        <v>0</v>
      </c>
      <c r="D2378" s="60"/>
      <c r="E2378" s="61"/>
      <c r="F2378" s="61"/>
      <c r="G2378" s="61"/>
      <c r="H2378" s="62"/>
      <c r="I2378" s="63"/>
      <c r="J2378" s="63"/>
      <c r="K2378" s="155"/>
    </row>
    <row r="2379" spans="1:11" x14ac:dyDescent="0.3">
      <c r="A2379" s="93"/>
      <c r="B2379" s="91"/>
      <c r="C2379" s="76">
        <f>COUNT(Table89[[#This Row],[12-Month 
Follow-up Date]])</f>
        <v>0</v>
      </c>
      <c r="D2379" s="60"/>
      <c r="E2379" s="61"/>
      <c r="F2379" s="61"/>
      <c r="G2379" s="61"/>
      <c r="H2379" s="62"/>
      <c r="I2379" s="63"/>
      <c r="J2379" s="63"/>
      <c r="K2379" s="155"/>
    </row>
    <row r="2380" spans="1:11" x14ac:dyDescent="0.3">
      <c r="A2380" s="93"/>
      <c r="B2380" s="91"/>
      <c r="C2380" s="76">
        <f>COUNT(Table89[[#This Row],[12-Month 
Follow-up Date]])</f>
        <v>0</v>
      </c>
      <c r="D2380" s="60"/>
      <c r="E2380" s="61"/>
      <c r="F2380" s="61"/>
      <c r="G2380" s="61"/>
      <c r="H2380" s="62"/>
      <c r="I2380" s="63"/>
      <c r="J2380" s="63"/>
      <c r="K2380" s="155"/>
    </row>
    <row r="2381" spans="1:11" x14ac:dyDescent="0.3">
      <c r="A2381" s="93"/>
      <c r="B2381" s="91"/>
      <c r="C2381" s="76">
        <f>COUNT(Table89[[#This Row],[12-Month 
Follow-up Date]])</f>
        <v>0</v>
      </c>
      <c r="D2381" s="60"/>
      <c r="E2381" s="61"/>
      <c r="F2381" s="61"/>
      <c r="G2381" s="61"/>
      <c r="H2381" s="62"/>
      <c r="I2381" s="63"/>
      <c r="J2381" s="63"/>
      <c r="K2381" s="155"/>
    </row>
    <row r="2382" spans="1:11" x14ac:dyDescent="0.3">
      <c r="A2382" s="93"/>
      <c r="B2382" s="91"/>
      <c r="C2382" s="76">
        <f>COUNT(Table89[[#This Row],[12-Month 
Follow-up Date]])</f>
        <v>0</v>
      </c>
      <c r="D2382" s="60"/>
      <c r="E2382" s="61"/>
      <c r="F2382" s="61"/>
      <c r="G2382" s="61"/>
      <c r="H2382" s="62"/>
      <c r="I2382" s="63"/>
      <c r="J2382" s="63"/>
      <c r="K2382" s="155"/>
    </row>
    <row r="2383" spans="1:11" x14ac:dyDescent="0.3">
      <c r="A2383" s="93"/>
      <c r="B2383" s="91"/>
      <c r="C2383" s="76">
        <f>COUNT(Table89[[#This Row],[12-Month 
Follow-up Date]])</f>
        <v>0</v>
      </c>
      <c r="D2383" s="60"/>
      <c r="E2383" s="61"/>
      <c r="F2383" s="61"/>
      <c r="G2383" s="61"/>
      <c r="H2383" s="62"/>
      <c r="I2383" s="63"/>
      <c r="J2383" s="63"/>
      <c r="K2383" s="155"/>
    </row>
    <row r="2384" spans="1:11" x14ac:dyDescent="0.3">
      <c r="A2384" s="93"/>
      <c r="B2384" s="91"/>
      <c r="C2384" s="76">
        <f>COUNT(Table89[[#This Row],[12-Month 
Follow-up Date]])</f>
        <v>0</v>
      </c>
      <c r="D2384" s="60"/>
      <c r="E2384" s="61"/>
      <c r="F2384" s="61"/>
      <c r="G2384" s="61"/>
      <c r="H2384" s="62"/>
      <c r="I2384" s="63"/>
      <c r="J2384" s="63"/>
      <c r="K2384" s="155"/>
    </row>
    <row r="2385" spans="1:11" x14ac:dyDescent="0.3">
      <c r="A2385" s="93"/>
      <c r="B2385" s="91"/>
      <c r="C2385" s="76">
        <f>COUNT(Table89[[#This Row],[12-Month 
Follow-up Date]])</f>
        <v>0</v>
      </c>
      <c r="D2385" s="60"/>
      <c r="E2385" s="61"/>
      <c r="F2385" s="61"/>
      <c r="G2385" s="61"/>
      <c r="H2385" s="62"/>
      <c r="I2385" s="63"/>
      <c r="J2385" s="63"/>
      <c r="K2385" s="155"/>
    </row>
    <row r="2386" spans="1:11" x14ac:dyDescent="0.3">
      <c r="A2386" s="93"/>
      <c r="B2386" s="91"/>
      <c r="C2386" s="76">
        <f>COUNT(Table89[[#This Row],[12-Month 
Follow-up Date]])</f>
        <v>0</v>
      </c>
      <c r="D2386" s="60"/>
      <c r="E2386" s="61"/>
      <c r="F2386" s="61"/>
      <c r="G2386" s="61"/>
      <c r="H2386" s="62"/>
      <c r="I2386" s="63"/>
      <c r="J2386" s="63"/>
      <c r="K2386" s="155"/>
    </row>
    <row r="2387" spans="1:11" x14ac:dyDescent="0.3">
      <c r="A2387" s="93"/>
      <c r="B2387" s="91"/>
      <c r="C2387" s="76">
        <f>COUNT(Table89[[#This Row],[12-Month 
Follow-up Date]])</f>
        <v>0</v>
      </c>
      <c r="D2387" s="60"/>
      <c r="E2387" s="61"/>
      <c r="F2387" s="61"/>
      <c r="G2387" s="61"/>
      <c r="H2387" s="62"/>
      <c r="I2387" s="63"/>
      <c r="J2387" s="63"/>
      <c r="K2387" s="155"/>
    </row>
    <row r="2388" spans="1:11" x14ac:dyDescent="0.3">
      <c r="A2388" s="93"/>
      <c r="B2388" s="91"/>
      <c r="C2388" s="76">
        <f>COUNT(Table89[[#This Row],[12-Month 
Follow-up Date]])</f>
        <v>0</v>
      </c>
      <c r="D2388" s="60"/>
      <c r="E2388" s="61"/>
      <c r="F2388" s="61"/>
      <c r="G2388" s="61"/>
      <c r="H2388" s="62"/>
      <c r="I2388" s="63"/>
      <c r="J2388" s="63"/>
      <c r="K2388" s="155"/>
    </row>
    <row r="2389" spans="1:11" x14ac:dyDescent="0.3">
      <c r="A2389" s="93"/>
      <c r="B2389" s="91"/>
      <c r="C2389" s="76">
        <f>COUNT(Table89[[#This Row],[12-Month 
Follow-up Date]])</f>
        <v>0</v>
      </c>
      <c r="D2389" s="60"/>
      <c r="E2389" s="61"/>
      <c r="F2389" s="61"/>
      <c r="G2389" s="61"/>
      <c r="H2389" s="62"/>
      <c r="I2389" s="63"/>
      <c r="J2389" s="63"/>
      <c r="K2389" s="155"/>
    </row>
    <row r="2390" spans="1:11" x14ac:dyDescent="0.3">
      <c r="A2390" s="93"/>
      <c r="B2390" s="91"/>
      <c r="C2390" s="76">
        <f>COUNT(Table89[[#This Row],[12-Month 
Follow-up Date]])</f>
        <v>0</v>
      </c>
      <c r="D2390" s="60"/>
      <c r="E2390" s="61"/>
      <c r="F2390" s="61"/>
      <c r="G2390" s="61"/>
      <c r="H2390" s="62"/>
      <c r="I2390" s="63"/>
      <c r="J2390" s="63"/>
      <c r="K2390" s="155"/>
    </row>
    <row r="2391" spans="1:11" x14ac:dyDescent="0.3">
      <c r="A2391" s="93"/>
      <c r="B2391" s="91"/>
      <c r="C2391" s="76">
        <f>COUNT(Table89[[#This Row],[12-Month 
Follow-up Date]])</f>
        <v>0</v>
      </c>
      <c r="D2391" s="60"/>
      <c r="E2391" s="61"/>
      <c r="F2391" s="61"/>
      <c r="G2391" s="61"/>
      <c r="H2391" s="62"/>
      <c r="I2391" s="63"/>
      <c r="J2391" s="63"/>
      <c r="K2391" s="155"/>
    </row>
    <row r="2392" spans="1:11" x14ac:dyDescent="0.3">
      <c r="A2392" s="93"/>
      <c r="B2392" s="91"/>
      <c r="C2392" s="76">
        <f>COUNT(Table89[[#This Row],[12-Month 
Follow-up Date]])</f>
        <v>0</v>
      </c>
      <c r="D2392" s="60"/>
      <c r="E2392" s="61"/>
      <c r="F2392" s="61"/>
      <c r="G2392" s="61"/>
      <c r="H2392" s="62"/>
      <c r="I2392" s="63"/>
      <c r="J2392" s="63"/>
      <c r="K2392" s="155"/>
    </row>
    <row r="2393" spans="1:11" x14ac:dyDescent="0.3">
      <c r="A2393" s="93"/>
      <c r="B2393" s="91"/>
      <c r="C2393" s="76">
        <f>COUNT(Table89[[#This Row],[12-Month 
Follow-up Date]])</f>
        <v>0</v>
      </c>
      <c r="D2393" s="60"/>
      <c r="E2393" s="61"/>
      <c r="F2393" s="61"/>
      <c r="G2393" s="61"/>
      <c r="H2393" s="62"/>
      <c r="I2393" s="63"/>
      <c r="J2393" s="63"/>
      <c r="K2393" s="155"/>
    </row>
    <row r="2394" spans="1:11" x14ac:dyDescent="0.3">
      <c r="A2394" s="93"/>
      <c r="B2394" s="91"/>
      <c r="C2394" s="76">
        <f>COUNT(Table89[[#This Row],[12-Month 
Follow-up Date]])</f>
        <v>0</v>
      </c>
      <c r="D2394" s="60"/>
      <c r="E2394" s="61"/>
      <c r="F2394" s="61"/>
      <c r="G2394" s="61"/>
      <c r="H2394" s="62"/>
      <c r="I2394" s="63"/>
      <c r="J2394" s="63"/>
      <c r="K2394" s="155"/>
    </row>
    <row r="2395" spans="1:11" x14ac:dyDescent="0.3">
      <c r="A2395" s="93"/>
      <c r="B2395" s="91"/>
      <c r="C2395" s="76">
        <f>COUNT(Table89[[#This Row],[12-Month 
Follow-up Date]])</f>
        <v>0</v>
      </c>
      <c r="D2395" s="60"/>
      <c r="E2395" s="61"/>
      <c r="F2395" s="61"/>
      <c r="G2395" s="61"/>
      <c r="H2395" s="62"/>
      <c r="I2395" s="63"/>
      <c r="J2395" s="63"/>
      <c r="K2395" s="155"/>
    </row>
    <row r="2396" spans="1:11" x14ac:dyDescent="0.3">
      <c r="A2396" s="93"/>
      <c r="B2396" s="91"/>
      <c r="C2396" s="76">
        <f>COUNT(Table89[[#This Row],[12-Month 
Follow-up Date]])</f>
        <v>0</v>
      </c>
      <c r="D2396" s="60"/>
      <c r="E2396" s="61"/>
      <c r="F2396" s="61"/>
      <c r="G2396" s="61"/>
      <c r="H2396" s="62"/>
      <c r="I2396" s="63"/>
      <c r="J2396" s="63"/>
      <c r="K2396" s="155"/>
    </row>
    <row r="2397" spans="1:11" x14ac:dyDescent="0.3">
      <c r="A2397" s="93"/>
      <c r="B2397" s="91"/>
      <c r="C2397" s="76">
        <f>COUNT(Table89[[#This Row],[12-Month 
Follow-up Date]])</f>
        <v>0</v>
      </c>
      <c r="D2397" s="60"/>
      <c r="E2397" s="61"/>
      <c r="F2397" s="61"/>
      <c r="G2397" s="61"/>
      <c r="H2397" s="62"/>
      <c r="I2397" s="63"/>
      <c r="J2397" s="63"/>
      <c r="K2397" s="155"/>
    </row>
    <row r="2398" spans="1:11" x14ac:dyDescent="0.3">
      <c r="A2398" s="93"/>
      <c r="B2398" s="91"/>
      <c r="C2398" s="76">
        <f>COUNT(Table89[[#This Row],[12-Month 
Follow-up Date]])</f>
        <v>0</v>
      </c>
      <c r="D2398" s="60"/>
      <c r="E2398" s="61"/>
      <c r="F2398" s="61"/>
      <c r="G2398" s="61"/>
      <c r="H2398" s="62"/>
      <c r="I2398" s="63"/>
      <c r="J2398" s="63"/>
      <c r="K2398" s="155"/>
    </row>
    <row r="2399" spans="1:11" x14ac:dyDescent="0.3">
      <c r="A2399" s="93"/>
      <c r="B2399" s="91"/>
      <c r="C2399" s="76">
        <f>COUNT(Table89[[#This Row],[12-Month 
Follow-up Date]])</f>
        <v>0</v>
      </c>
      <c r="D2399" s="60"/>
      <c r="E2399" s="61"/>
      <c r="F2399" s="61"/>
      <c r="G2399" s="61"/>
      <c r="H2399" s="62"/>
      <c r="I2399" s="63"/>
      <c r="J2399" s="63"/>
      <c r="K2399" s="155"/>
    </row>
    <row r="2400" spans="1:11" x14ac:dyDescent="0.3">
      <c r="A2400" s="93"/>
      <c r="B2400" s="91"/>
      <c r="C2400" s="76">
        <f>COUNT(Table89[[#This Row],[12-Month 
Follow-up Date]])</f>
        <v>0</v>
      </c>
      <c r="D2400" s="60"/>
      <c r="E2400" s="61"/>
      <c r="F2400" s="61"/>
      <c r="G2400" s="61"/>
      <c r="H2400" s="62"/>
      <c r="I2400" s="63"/>
      <c r="J2400" s="63"/>
      <c r="K2400" s="155"/>
    </row>
    <row r="2401" spans="1:11" x14ac:dyDescent="0.3">
      <c r="A2401" s="93"/>
      <c r="B2401" s="91"/>
      <c r="C2401" s="76">
        <f>COUNT(Table89[[#This Row],[12-Month 
Follow-up Date]])</f>
        <v>0</v>
      </c>
      <c r="D2401" s="60"/>
      <c r="E2401" s="61"/>
      <c r="F2401" s="61"/>
      <c r="G2401" s="61"/>
      <c r="H2401" s="62"/>
      <c r="I2401" s="63"/>
      <c r="J2401" s="63"/>
      <c r="K2401" s="155"/>
    </row>
    <row r="2402" spans="1:11" x14ac:dyDescent="0.3">
      <c r="A2402" s="93"/>
      <c r="B2402" s="91"/>
      <c r="C2402" s="76">
        <f>COUNT(Table89[[#This Row],[12-Month 
Follow-up Date]])</f>
        <v>0</v>
      </c>
      <c r="D2402" s="60"/>
      <c r="E2402" s="61"/>
      <c r="F2402" s="61"/>
      <c r="G2402" s="61"/>
      <c r="H2402" s="62"/>
      <c r="I2402" s="63"/>
      <c r="J2402" s="63"/>
      <c r="K2402" s="155"/>
    </row>
    <row r="2403" spans="1:11" x14ac:dyDescent="0.3">
      <c r="A2403" s="93"/>
      <c r="B2403" s="91"/>
      <c r="C2403" s="76">
        <f>COUNT(Table89[[#This Row],[12-Month 
Follow-up Date]])</f>
        <v>0</v>
      </c>
      <c r="D2403" s="60"/>
      <c r="E2403" s="61"/>
      <c r="F2403" s="61"/>
      <c r="G2403" s="61"/>
      <c r="H2403" s="62"/>
      <c r="I2403" s="63"/>
      <c r="J2403" s="63"/>
      <c r="K2403" s="155"/>
    </row>
    <row r="2404" spans="1:11" x14ac:dyDescent="0.3">
      <c r="A2404" s="93"/>
      <c r="B2404" s="91"/>
      <c r="C2404" s="76">
        <f>COUNT(Table89[[#This Row],[12-Month 
Follow-up Date]])</f>
        <v>0</v>
      </c>
      <c r="D2404" s="60"/>
      <c r="E2404" s="61"/>
      <c r="F2404" s="61"/>
      <c r="G2404" s="61"/>
      <c r="H2404" s="62"/>
      <c r="I2404" s="63"/>
      <c r="J2404" s="63"/>
      <c r="K2404" s="155"/>
    </row>
    <row r="2405" spans="1:11" x14ac:dyDescent="0.3">
      <c r="A2405" s="93"/>
      <c r="B2405" s="91"/>
      <c r="C2405" s="76">
        <f>COUNT(Table89[[#This Row],[12-Month 
Follow-up Date]])</f>
        <v>0</v>
      </c>
      <c r="D2405" s="60"/>
      <c r="E2405" s="61"/>
      <c r="F2405" s="61"/>
      <c r="G2405" s="61"/>
      <c r="H2405" s="62"/>
      <c r="I2405" s="63"/>
      <c r="J2405" s="63"/>
      <c r="K2405" s="155"/>
    </row>
    <row r="2406" spans="1:11" x14ac:dyDescent="0.3">
      <c r="A2406" s="93"/>
      <c r="B2406" s="91"/>
      <c r="C2406" s="76">
        <f>COUNT(Table89[[#This Row],[12-Month 
Follow-up Date]])</f>
        <v>0</v>
      </c>
      <c r="D2406" s="60"/>
      <c r="E2406" s="61"/>
      <c r="F2406" s="61"/>
      <c r="G2406" s="61"/>
      <c r="H2406" s="62"/>
      <c r="I2406" s="63"/>
      <c r="J2406" s="63"/>
      <c r="K2406" s="155"/>
    </row>
    <row r="2407" spans="1:11" x14ac:dyDescent="0.3">
      <c r="A2407" s="93"/>
      <c r="B2407" s="91"/>
      <c r="C2407" s="76">
        <f>COUNT(Table89[[#This Row],[12-Month 
Follow-up Date]])</f>
        <v>0</v>
      </c>
      <c r="D2407" s="60"/>
      <c r="E2407" s="61"/>
      <c r="F2407" s="61"/>
      <c r="G2407" s="61"/>
      <c r="H2407" s="62"/>
      <c r="I2407" s="63"/>
      <c r="J2407" s="63"/>
      <c r="K2407" s="155"/>
    </row>
    <row r="2408" spans="1:11" x14ac:dyDescent="0.3">
      <c r="A2408" s="93"/>
      <c r="B2408" s="91"/>
      <c r="C2408" s="76">
        <f>COUNT(Table89[[#This Row],[12-Month 
Follow-up Date]])</f>
        <v>0</v>
      </c>
      <c r="D2408" s="60"/>
      <c r="E2408" s="61"/>
      <c r="F2408" s="61"/>
      <c r="G2408" s="61"/>
      <c r="H2408" s="62"/>
      <c r="I2408" s="63"/>
      <c r="J2408" s="63"/>
      <c r="K2408" s="155"/>
    </row>
    <row r="2409" spans="1:11" x14ac:dyDescent="0.3">
      <c r="A2409" s="93"/>
      <c r="B2409" s="91"/>
      <c r="C2409" s="76">
        <f>COUNT(Table89[[#This Row],[12-Month 
Follow-up Date]])</f>
        <v>0</v>
      </c>
      <c r="D2409" s="60"/>
      <c r="E2409" s="61"/>
      <c r="F2409" s="61"/>
      <c r="G2409" s="61"/>
      <c r="H2409" s="62"/>
      <c r="I2409" s="63"/>
      <c r="J2409" s="63"/>
      <c r="K2409" s="155"/>
    </row>
    <row r="2410" spans="1:11" x14ac:dyDescent="0.3">
      <c r="A2410" s="93"/>
      <c r="B2410" s="91"/>
      <c r="C2410" s="76">
        <f>COUNT(Table89[[#This Row],[12-Month 
Follow-up Date]])</f>
        <v>0</v>
      </c>
      <c r="D2410" s="60"/>
      <c r="E2410" s="61"/>
      <c r="F2410" s="61"/>
      <c r="G2410" s="61"/>
      <c r="H2410" s="62"/>
      <c r="I2410" s="63"/>
      <c r="J2410" s="63"/>
      <c r="K2410" s="155"/>
    </row>
    <row r="2411" spans="1:11" x14ac:dyDescent="0.3">
      <c r="A2411" s="93"/>
      <c r="B2411" s="91"/>
      <c r="C2411" s="76">
        <f>COUNT(Table89[[#This Row],[12-Month 
Follow-up Date]])</f>
        <v>0</v>
      </c>
      <c r="D2411" s="60"/>
      <c r="E2411" s="61"/>
      <c r="F2411" s="61"/>
      <c r="G2411" s="61"/>
      <c r="H2411" s="62"/>
      <c r="I2411" s="63"/>
      <c r="J2411" s="63"/>
      <c r="K2411" s="155"/>
    </row>
    <row r="2412" spans="1:11" x14ac:dyDescent="0.3">
      <c r="A2412" s="93"/>
      <c r="B2412" s="91"/>
      <c r="C2412" s="76">
        <f>COUNT(Table89[[#This Row],[12-Month 
Follow-up Date]])</f>
        <v>0</v>
      </c>
      <c r="D2412" s="60"/>
      <c r="E2412" s="61"/>
      <c r="F2412" s="61"/>
      <c r="G2412" s="61"/>
      <c r="H2412" s="62"/>
      <c r="I2412" s="63"/>
      <c r="J2412" s="63"/>
      <c r="K2412" s="155"/>
    </row>
    <row r="2413" spans="1:11" x14ac:dyDescent="0.3">
      <c r="A2413" s="93"/>
      <c r="B2413" s="91"/>
      <c r="C2413" s="76">
        <f>COUNT(Table89[[#This Row],[12-Month 
Follow-up Date]])</f>
        <v>0</v>
      </c>
      <c r="D2413" s="60"/>
      <c r="E2413" s="61"/>
      <c r="F2413" s="61"/>
      <c r="G2413" s="61"/>
      <c r="H2413" s="62"/>
      <c r="I2413" s="63"/>
      <c r="J2413" s="63"/>
      <c r="K2413" s="155"/>
    </row>
    <row r="2414" spans="1:11" x14ac:dyDescent="0.3">
      <c r="A2414" s="93"/>
      <c r="B2414" s="91"/>
      <c r="C2414" s="76">
        <f>COUNT(Table89[[#This Row],[12-Month 
Follow-up Date]])</f>
        <v>0</v>
      </c>
      <c r="D2414" s="60"/>
      <c r="E2414" s="61"/>
      <c r="F2414" s="61"/>
      <c r="G2414" s="61"/>
      <c r="H2414" s="62"/>
      <c r="I2414" s="63"/>
      <c r="J2414" s="63"/>
      <c r="K2414" s="155"/>
    </row>
    <row r="2415" spans="1:11" x14ac:dyDescent="0.3">
      <c r="A2415" s="93"/>
      <c r="B2415" s="91"/>
      <c r="C2415" s="76">
        <f>COUNT(Table89[[#This Row],[12-Month 
Follow-up Date]])</f>
        <v>0</v>
      </c>
      <c r="D2415" s="60"/>
      <c r="E2415" s="61"/>
      <c r="F2415" s="61"/>
      <c r="G2415" s="61"/>
      <c r="H2415" s="62"/>
      <c r="I2415" s="63"/>
      <c r="J2415" s="63"/>
      <c r="K2415" s="155"/>
    </row>
    <row r="2416" spans="1:11" x14ac:dyDescent="0.3">
      <c r="A2416" s="93"/>
      <c r="B2416" s="91"/>
      <c r="C2416" s="76">
        <f>COUNT(Table89[[#This Row],[12-Month 
Follow-up Date]])</f>
        <v>0</v>
      </c>
      <c r="D2416" s="60"/>
      <c r="E2416" s="61"/>
      <c r="F2416" s="61"/>
      <c r="G2416" s="61"/>
      <c r="H2416" s="62"/>
      <c r="I2416" s="63"/>
      <c r="J2416" s="63"/>
      <c r="K2416" s="155"/>
    </row>
    <row r="2417" spans="1:11" x14ac:dyDescent="0.3">
      <c r="A2417" s="93"/>
      <c r="B2417" s="91"/>
      <c r="C2417" s="76">
        <f>COUNT(Table89[[#This Row],[12-Month 
Follow-up Date]])</f>
        <v>0</v>
      </c>
      <c r="D2417" s="60"/>
      <c r="E2417" s="61"/>
      <c r="F2417" s="61"/>
      <c r="G2417" s="61"/>
      <c r="H2417" s="62"/>
      <c r="I2417" s="63"/>
      <c r="J2417" s="63"/>
      <c r="K2417" s="155"/>
    </row>
    <row r="2418" spans="1:11" x14ac:dyDescent="0.3">
      <c r="A2418" s="93"/>
      <c r="B2418" s="91"/>
      <c r="C2418" s="76">
        <f>COUNT(Table89[[#This Row],[12-Month 
Follow-up Date]])</f>
        <v>0</v>
      </c>
      <c r="D2418" s="60"/>
      <c r="E2418" s="61"/>
      <c r="F2418" s="61"/>
      <c r="G2418" s="61"/>
      <c r="H2418" s="62"/>
      <c r="I2418" s="63"/>
      <c r="J2418" s="63"/>
      <c r="K2418" s="155"/>
    </row>
    <row r="2419" spans="1:11" x14ac:dyDescent="0.3">
      <c r="A2419" s="93"/>
      <c r="B2419" s="91"/>
      <c r="C2419" s="76">
        <f>COUNT(Table89[[#This Row],[12-Month 
Follow-up Date]])</f>
        <v>0</v>
      </c>
      <c r="D2419" s="60"/>
      <c r="E2419" s="61"/>
      <c r="F2419" s="61"/>
      <c r="G2419" s="61"/>
      <c r="H2419" s="62"/>
      <c r="I2419" s="63"/>
      <c r="J2419" s="63"/>
      <c r="K2419" s="155"/>
    </row>
    <row r="2420" spans="1:11" x14ac:dyDescent="0.3">
      <c r="A2420" s="93"/>
      <c r="B2420" s="91"/>
      <c r="C2420" s="76">
        <f>COUNT(Table89[[#This Row],[12-Month 
Follow-up Date]])</f>
        <v>0</v>
      </c>
      <c r="D2420" s="60"/>
      <c r="E2420" s="61"/>
      <c r="F2420" s="61"/>
      <c r="G2420" s="61"/>
      <c r="H2420" s="62"/>
      <c r="I2420" s="63"/>
      <c r="J2420" s="63"/>
      <c r="K2420" s="155"/>
    </row>
    <row r="2421" spans="1:11" x14ac:dyDescent="0.3">
      <c r="A2421" s="93"/>
      <c r="B2421" s="91"/>
      <c r="C2421" s="76">
        <f>COUNT(Table89[[#This Row],[12-Month 
Follow-up Date]])</f>
        <v>0</v>
      </c>
      <c r="D2421" s="60"/>
      <c r="E2421" s="61"/>
      <c r="F2421" s="61"/>
      <c r="G2421" s="61"/>
      <c r="H2421" s="62"/>
      <c r="I2421" s="63"/>
      <c r="J2421" s="63"/>
      <c r="K2421" s="155"/>
    </row>
    <row r="2422" spans="1:11" x14ac:dyDescent="0.3">
      <c r="A2422" s="93"/>
      <c r="B2422" s="91"/>
      <c r="C2422" s="76">
        <f>COUNT(Table89[[#This Row],[12-Month 
Follow-up Date]])</f>
        <v>0</v>
      </c>
      <c r="D2422" s="60"/>
      <c r="E2422" s="61"/>
      <c r="F2422" s="61"/>
      <c r="G2422" s="61"/>
      <c r="H2422" s="62"/>
      <c r="I2422" s="63"/>
      <c r="J2422" s="63"/>
      <c r="K2422" s="155"/>
    </row>
    <row r="2423" spans="1:11" x14ac:dyDescent="0.3">
      <c r="A2423" s="93"/>
      <c r="B2423" s="91"/>
      <c r="C2423" s="76">
        <f>COUNT(Table89[[#This Row],[12-Month 
Follow-up Date]])</f>
        <v>0</v>
      </c>
      <c r="D2423" s="60"/>
      <c r="E2423" s="61"/>
      <c r="F2423" s="61"/>
      <c r="G2423" s="61"/>
      <c r="H2423" s="62"/>
      <c r="I2423" s="63"/>
      <c r="J2423" s="63"/>
      <c r="K2423" s="155"/>
    </row>
    <row r="2424" spans="1:11" x14ac:dyDescent="0.3">
      <c r="A2424" s="93"/>
      <c r="B2424" s="91"/>
      <c r="C2424" s="76">
        <f>COUNT(Table89[[#This Row],[12-Month 
Follow-up Date]])</f>
        <v>0</v>
      </c>
      <c r="D2424" s="60"/>
      <c r="E2424" s="61"/>
      <c r="F2424" s="61"/>
      <c r="G2424" s="61"/>
      <c r="H2424" s="62"/>
      <c r="I2424" s="63"/>
      <c r="J2424" s="63"/>
      <c r="K2424" s="155"/>
    </row>
    <row r="2425" spans="1:11" x14ac:dyDescent="0.3">
      <c r="A2425" s="93"/>
      <c r="B2425" s="91"/>
      <c r="C2425" s="76">
        <f>COUNT(Table89[[#This Row],[12-Month 
Follow-up Date]])</f>
        <v>0</v>
      </c>
      <c r="D2425" s="60"/>
      <c r="E2425" s="61"/>
      <c r="F2425" s="61"/>
      <c r="G2425" s="61"/>
      <c r="H2425" s="62"/>
      <c r="I2425" s="63"/>
      <c r="J2425" s="63"/>
      <c r="K2425" s="155"/>
    </row>
    <row r="2426" spans="1:11" x14ac:dyDescent="0.3">
      <c r="A2426" s="93"/>
      <c r="B2426" s="91"/>
      <c r="C2426" s="76">
        <f>COUNT(Table89[[#This Row],[12-Month 
Follow-up Date]])</f>
        <v>0</v>
      </c>
      <c r="D2426" s="60"/>
      <c r="E2426" s="61"/>
      <c r="F2426" s="61"/>
      <c r="G2426" s="61"/>
      <c r="H2426" s="62"/>
      <c r="I2426" s="63"/>
      <c r="J2426" s="63"/>
      <c r="K2426" s="155"/>
    </row>
    <row r="2427" spans="1:11" x14ac:dyDescent="0.3">
      <c r="A2427" s="93"/>
      <c r="B2427" s="91"/>
      <c r="C2427" s="76">
        <f>COUNT(Table89[[#This Row],[12-Month 
Follow-up Date]])</f>
        <v>0</v>
      </c>
      <c r="D2427" s="60"/>
      <c r="E2427" s="61"/>
      <c r="F2427" s="61"/>
      <c r="G2427" s="61"/>
      <c r="H2427" s="62"/>
      <c r="I2427" s="63"/>
      <c r="J2427" s="63"/>
      <c r="K2427" s="155"/>
    </row>
    <row r="2428" spans="1:11" x14ac:dyDescent="0.3">
      <c r="A2428" s="93"/>
      <c r="B2428" s="91"/>
      <c r="C2428" s="76">
        <f>COUNT(Table89[[#This Row],[12-Month 
Follow-up Date]])</f>
        <v>0</v>
      </c>
      <c r="D2428" s="60"/>
      <c r="E2428" s="61"/>
      <c r="F2428" s="61"/>
      <c r="G2428" s="61"/>
      <c r="H2428" s="62"/>
      <c r="I2428" s="63"/>
      <c r="J2428" s="63"/>
      <c r="K2428" s="155"/>
    </row>
    <row r="2429" spans="1:11" x14ac:dyDescent="0.3">
      <c r="A2429" s="93"/>
      <c r="B2429" s="91"/>
      <c r="C2429" s="76">
        <f>COUNT(Table89[[#This Row],[12-Month 
Follow-up Date]])</f>
        <v>0</v>
      </c>
      <c r="D2429" s="60"/>
      <c r="E2429" s="61"/>
      <c r="F2429" s="61"/>
      <c r="G2429" s="61"/>
      <c r="H2429" s="62"/>
      <c r="I2429" s="63"/>
      <c r="J2429" s="63"/>
      <c r="K2429" s="155"/>
    </row>
    <row r="2430" spans="1:11" x14ac:dyDescent="0.3">
      <c r="A2430" s="93"/>
      <c r="B2430" s="91"/>
      <c r="C2430" s="76">
        <f>COUNT(Table89[[#This Row],[12-Month 
Follow-up Date]])</f>
        <v>0</v>
      </c>
      <c r="D2430" s="60"/>
      <c r="E2430" s="61"/>
      <c r="F2430" s="61"/>
      <c r="G2430" s="61"/>
      <c r="H2430" s="62"/>
      <c r="I2430" s="63"/>
      <c r="J2430" s="63"/>
      <c r="K2430" s="155"/>
    </row>
    <row r="2431" spans="1:11" x14ac:dyDescent="0.3">
      <c r="A2431" s="93"/>
      <c r="B2431" s="91"/>
      <c r="C2431" s="76">
        <f>COUNT(Table89[[#This Row],[12-Month 
Follow-up Date]])</f>
        <v>0</v>
      </c>
      <c r="D2431" s="60"/>
      <c r="E2431" s="61"/>
      <c r="F2431" s="61"/>
      <c r="G2431" s="61"/>
      <c r="H2431" s="62"/>
      <c r="I2431" s="63"/>
      <c r="J2431" s="63"/>
      <c r="K2431" s="155"/>
    </row>
    <row r="2432" spans="1:11" x14ac:dyDescent="0.3">
      <c r="A2432" s="93"/>
      <c r="B2432" s="91"/>
      <c r="C2432" s="76">
        <f>COUNT(Table89[[#This Row],[12-Month 
Follow-up Date]])</f>
        <v>0</v>
      </c>
      <c r="D2432" s="60"/>
      <c r="E2432" s="61"/>
      <c r="F2432" s="61"/>
      <c r="G2432" s="61"/>
      <c r="H2432" s="62"/>
      <c r="I2432" s="63"/>
      <c r="J2432" s="63"/>
      <c r="K2432" s="155"/>
    </row>
    <row r="2433" spans="1:11" x14ac:dyDescent="0.3">
      <c r="A2433" s="93"/>
      <c r="B2433" s="91"/>
      <c r="C2433" s="76">
        <f>COUNT(Table89[[#This Row],[12-Month 
Follow-up Date]])</f>
        <v>0</v>
      </c>
      <c r="D2433" s="60"/>
      <c r="E2433" s="61"/>
      <c r="F2433" s="61"/>
      <c r="G2433" s="61"/>
      <c r="H2433" s="62"/>
      <c r="I2433" s="63"/>
      <c r="J2433" s="63"/>
      <c r="K2433" s="155"/>
    </row>
    <row r="2434" spans="1:11" x14ac:dyDescent="0.3">
      <c r="A2434" s="93"/>
      <c r="B2434" s="91"/>
      <c r="C2434" s="76">
        <f>COUNT(Table89[[#This Row],[12-Month 
Follow-up Date]])</f>
        <v>0</v>
      </c>
      <c r="D2434" s="60"/>
      <c r="E2434" s="61"/>
      <c r="F2434" s="61"/>
      <c r="G2434" s="61"/>
      <c r="H2434" s="62"/>
      <c r="I2434" s="63"/>
      <c r="J2434" s="63"/>
      <c r="K2434" s="155"/>
    </row>
    <row r="2435" spans="1:11" x14ac:dyDescent="0.3">
      <c r="A2435" s="93"/>
      <c r="B2435" s="91"/>
      <c r="C2435" s="76">
        <f>COUNT(Table89[[#This Row],[12-Month 
Follow-up Date]])</f>
        <v>0</v>
      </c>
      <c r="D2435" s="60"/>
      <c r="E2435" s="61"/>
      <c r="F2435" s="61"/>
      <c r="G2435" s="61"/>
      <c r="H2435" s="62"/>
      <c r="I2435" s="63"/>
      <c r="J2435" s="63"/>
      <c r="K2435" s="155"/>
    </row>
    <row r="2436" spans="1:11" x14ac:dyDescent="0.3">
      <c r="A2436" s="93"/>
      <c r="B2436" s="91"/>
      <c r="C2436" s="76">
        <f>COUNT(Table89[[#This Row],[12-Month 
Follow-up Date]])</f>
        <v>0</v>
      </c>
      <c r="D2436" s="60"/>
      <c r="E2436" s="61"/>
      <c r="F2436" s="61"/>
      <c r="G2436" s="61"/>
      <c r="H2436" s="62"/>
      <c r="I2436" s="63"/>
      <c r="J2436" s="63"/>
      <c r="K2436" s="155"/>
    </row>
    <row r="2437" spans="1:11" x14ac:dyDescent="0.3">
      <c r="A2437" s="93"/>
      <c r="B2437" s="91"/>
      <c r="C2437" s="76">
        <f>COUNT(Table89[[#This Row],[12-Month 
Follow-up Date]])</f>
        <v>0</v>
      </c>
      <c r="D2437" s="60"/>
      <c r="E2437" s="61"/>
      <c r="F2437" s="61"/>
      <c r="G2437" s="61"/>
      <c r="H2437" s="62"/>
      <c r="I2437" s="63"/>
      <c r="J2437" s="63"/>
      <c r="K2437" s="155"/>
    </row>
    <row r="2438" spans="1:11" x14ac:dyDescent="0.3">
      <c r="A2438" s="93"/>
      <c r="B2438" s="91"/>
      <c r="C2438" s="76">
        <f>COUNT(Table89[[#This Row],[12-Month 
Follow-up Date]])</f>
        <v>0</v>
      </c>
      <c r="D2438" s="60"/>
      <c r="E2438" s="61"/>
      <c r="F2438" s="61"/>
      <c r="G2438" s="61"/>
      <c r="H2438" s="62"/>
      <c r="I2438" s="63"/>
      <c r="J2438" s="63"/>
      <c r="K2438" s="155"/>
    </row>
    <row r="2439" spans="1:11" x14ac:dyDescent="0.3">
      <c r="A2439" s="93"/>
      <c r="B2439" s="91"/>
      <c r="C2439" s="76">
        <f>COUNT(Table89[[#This Row],[12-Month 
Follow-up Date]])</f>
        <v>0</v>
      </c>
      <c r="D2439" s="60"/>
      <c r="E2439" s="61"/>
      <c r="F2439" s="61"/>
      <c r="G2439" s="61"/>
      <c r="H2439" s="62"/>
      <c r="I2439" s="63"/>
      <c r="J2439" s="63"/>
      <c r="K2439" s="155"/>
    </row>
    <row r="2440" spans="1:11" x14ac:dyDescent="0.3">
      <c r="A2440" s="93"/>
      <c r="B2440" s="91"/>
      <c r="C2440" s="76">
        <f>COUNT(Table89[[#This Row],[12-Month 
Follow-up Date]])</f>
        <v>0</v>
      </c>
      <c r="D2440" s="60"/>
      <c r="E2440" s="61"/>
      <c r="F2440" s="61"/>
      <c r="G2440" s="61"/>
      <c r="H2440" s="62"/>
      <c r="I2440" s="63"/>
      <c r="J2440" s="63"/>
      <c r="K2440" s="155"/>
    </row>
    <row r="2441" spans="1:11" x14ac:dyDescent="0.3">
      <c r="A2441" s="93"/>
      <c r="B2441" s="91"/>
      <c r="C2441" s="76">
        <f>COUNT(Table89[[#This Row],[12-Month 
Follow-up Date]])</f>
        <v>0</v>
      </c>
      <c r="D2441" s="60"/>
      <c r="E2441" s="61"/>
      <c r="F2441" s="61"/>
      <c r="G2441" s="61"/>
      <c r="H2441" s="62"/>
      <c r="I2441" s="63"/>
      <c r="J2441" s="63"/>
      <c r="K2441" s="155"/>
    </row>
    <row r="2442" spans="1:11" x14ac:dyDescent="0.3">
      <c r="A2442" s="93"/>
      <c r="B2442" s="91"/>
      <c r="C2442" s="76">
        <f>COUNT(Table89[[#This Row],[12-Month 
Follow-up Date]])</f>
        <v>0</v>
      </c>
      <c r="D2442" s="60"/>
      <c r="E2442" s="61"/>
      <c r="F2442" s="61"/>
      <c r="G2442" s="61"/>
      <c r="H2442" s="62"/>
      <c r="I2442" s="63"/>
      <c r="J2442" s="63"/>
      <c r="K2442" s="155"/>
    </row>
    <row r="2443" spans="1:11" x14ac:dyDescent="0.3">
      <c r="A2443" s="93"/>
      <c r="B2443" s="91"/>
      <c r="C2443" s="76">
        <f>COUNT(Table89[[#This Row],[12-Month 
Follow-up Date]])</f>
        <v>0</v>
      </c>
      <c r="D2443" s="60"/>
      <c r="E2443" s="61"/>
      <c r="F2443" s="61"/>
      <c r="G2443" s="61"/>
      <c r="H2443" s="62"/>
      <c r="I2443" s="63"/>
      <c r="J2443" s="63"/>
      <c r="K2443" s="155"/>
    </row>
    <row r="2444" spans="1:11" x14ac:dyDescent="0.3">
      <c r="A2444" s="93"/>
      <c r="B2444" s="91"/>
      <c r="C2444" s="76">
        <f>COUNT(Table89[[#This Row],[12-Month 
Follow-up Date]])</f>
        <v>0</v>
      </c>
      <c r="D2444" s="60"/>
      <c r="E2444" s="61"/>
      <c r="F2444" s="61"/>
      <c r="G2444" s="61"/>
      <c r="H2444" s="62"/>
      <c r="I2444" s="63"/>
      <c r="J2444" s="63"/>
      <c r="K2444" s="155"/>
    </row>
    <row r="2445" spans="1:11" x14ac:dyDescent="0.3">
      <c r="A2445" s="93"/>
      <c r="B2445" s="91"/>
      <c r="C2445" s="76">
        <f>COUNT(Table89[[#This Row],[12-Month 
Follow-up Date]])</f>
        <v>0</v>
      </c>
      <c r="D2445" s="60"/>
      <c r="E2445" s="61"/>
      <c r="F2445" s="61"/>
      <c r="G2445" s="61"/>
      <c r="H2445" s="62"/>
      <c r="I2445" s="63"/>
      <c r="J2445" s="63"/>
      <c r="K2445" s="155"/>
    </row>
    <row r="2446" spans="1:11" x14ac:dyDescent="0.3">
      <c r="A2446" s="93"/>
      <c r="B2446" s="91"/>
      <c r="C2446" s="76">
        <f>COUNT(Table89[[#This Row],[12-Month 
Follow-up Date]])</f>
        <v>0</v>
      </c>
      <c r="D2446" s="60"/>
      <c r="E2446" s="61"/>
      <c r="F2446" s="61"/>
      <c r="G2446" s="61"/>
      <c r="H2446" s="62"/>
      <c r="I2446" s="63"/>
      <c r="J2446" s="63"/>
      <c r="K2446" s="155"/>
    </row>
    <row r="2447" spans="1:11" x14ac:dyDescent="0.3">
      <c r="A2447" s="93"/>
      <c r="B2447" s="91"/>
      <c r="C2447" s="76">
        <f>COUNT(Table89[[#This Row],[12-Month 
Follow-up Date]])</f>
        <v>0</v>
      </c>
      <c r="D2447" s="60"/>
      <c r="E2447" s="61"/>
      <c r="F2447" s="61"/>
      <c r="G2447" s="61"/>
      <c r="H2447" s="62"/>
      <c r="I2447" s="63"/>
      <c r="J2447" s="63"/>
      <c r="K2447" s="155"/>
    </row>
    <row r="2448" spans="1:11" x14ac:dyDescent="0.3">
      <c r="A2448" s="93"/>
      <c r="B2448" s="91"/>
      <c r="C2448" s="76">
        <f>COUNT(Table89[[#This Row],[12-Month 
Follow-up Date]])</f>
        <v>0</v>
      </c>
      <c r="D2448" s="60"/>
      <c r="E2448" s="61"/>
      <c r="F2448" s="61"/>
      <c r="G2448" s="61"/>
      <c r="H2448" s="62"/>
      <c r="I2448" s="63"/>
      <c r="J2448" s="63"/>
      <c r="K2448" s="155"/>
    </row>
    <row r="2449" spans="1:11" x14ac:dyDescent="0.3">
      <c r="A2449" s="93"/>
      <c r="B2449" s="91"/>
      <c r="C2449" s="76">
        <f>COUNT(Table89[[#This Row],[12-Month 
Follow-up Date]])</f>
        <v>0</v>
      </c>
      <c r="D2449" s="60"/>
      <c r="E2449" s="61"/>
      <c r="F2449" s="61"/>
      <c r="G2449" s="61"/>
      <c r="H2449" s="62"/>
      <c r="I2449" s="63"/>
      <c r="J2449" s="63"/>
      <c r="K2449" s="155"/>
    </row>
    <row r="2450" spans="1:11" x14ac:dyDescent="0.3">
      <c r="A2450" s="93"/>
      <c r="B2450" s="91"/>
      <c r="C2450" s="76">
        <f>COUNT(Table89[[#This Row],[12-Month 
Follow-up Date]])</f>
        <v>0</v>
      </c>
      <c r="D2450" s="60"/>
      <c r="E2450" s="61"/>
      <c r="F2450" s="61"/>
      <c r="G2450" s="61"/>
      <c r="H2450" s="62"/>
      <c r="I2450" s="63"/>
      <c r="J2450" s="63"/>
      <c r="K2450" s="155"/>
    </row>
    <row r="2451" spans="1:11" x14ac:dyDescent="0.3">
      <c r="A2451" s="93"/>
      <c r="B2451" s="91"/>
      <c r="C2451" s="76">
        <f>COUNT(Table89[[#This Row],[12-Month 
Follow-up Date]])</f>
        <v>0</v>
      </c>
      <c r="D2451" s="60"/>
      <c r="E2451" s="61"/>
      <c r="F2451" s="61"/>
      <c r="G2451" s="61"/>
      <c r="H2451" s="62"/>
      <c r="I2451" s="63"/>
      <c r="J2451" s="63"/>
      <c r="K2451" s="155"/>
    </row>
    <row r="2452" spans="1:11" x14ac:dyDescent="0.3">
      <c r="A2452" s="93"/>
      <c r="B2452" s="91"/>
      <c r="C2452" s="76">
        <f>COUNT(Table89[[#This Row],[12-Month 
Follow-up Date]])</f>
        <v>0</v>
      </c>
      <c r="D2452" s="60"/>
      <c r="E2452" s="61"/>
      <c r="F2452" s="61"/>
      <c r="G2452" s="61"/>
      <c r="H2452" s="62"/>
      <c r="I2452" s="63"/>
      <c r="J2452" s="63"/>
      <c r="K2452" s="155"/>
    </row>
    <row r="2453" spans="1:11" x14ac:dyDescent="0.3">
      <c r="A2453" s="93"/>
      <c r="B2453" s="91"/>
      <c r="C2453" s="76">
        <f>COUNT(Table89[[#This Row],[12-Month 
Follow-up Date]])</f>
        <v>0</v>
      </c>
      <c r="D2453" s="60"/>
      <c r="E2453" s="61"/>
      <c r="F2453" s="61"/>
      <c r="G2453" s="61"/>
      <c r="H2453" s="62"/>
      <c r="I2453" s="63"/>
      <c r="J2453" s="63"/>
      <c r="K2453" s="155"/>
    </row>
    <row r="2454" spans="1:11" x14ac:dyDescent="0.3">
      <c r="A2454" s="93"/>
      <c r="B2454" s="91"/>
      <c r="C2454" s="76">
        <f>COUNT(Table89[[#This Row],[12-Month 
Follow-up Date]])</f>
        <v>0</v>
      </c>
      <c r="D2454" s="60"/>
      <c r="E2454" s="61"/>
      <c r="F2454" s="61"/>
      <c r="G2454" s="61"/>
      <c r="H2454" s="62"/>
      <c r="I2454" s="63"/>
      <c r="J2454" s="63"/>
      <c r="K2454" s="155"/>
    </row>
    <row r="2455" spans="1:11" x14ac:dyDescent="0.3">
      <c r="A2455" s="93"/>
      <c r="B2455" s="91"/>
      <c r="C2455" s="76">
        <f>COUNT(Table89[[#This Row],[12-Month 
Follow-up Date]])</f>
        <v>0</v>
      </c>
      <c r="D2455" s="60"/>
      <c r="E2455" s="61"/>
      <c r="F2455" s="61"/>
      <c r="G2455" s="61"/>
      <c r="H2455" s="62"/>
      <c r="I2455" s="63"/>
      <c r="J2455" s="63"/>
      <c r="K2455" s="155"/>
    </row>
    <row r="2456" spans="1:11" x14ac:dyDescent="0.3">
      <c r="A2456" s="93"/>
      <c r="B2456" s="91"/>
      <c r="C2456" s="76">
        <f>COUNT(Table89[[#This Row],[12-Month 
Follow-up Date]])</f>
        <v>0</v>
      </c>
      <c r="D2456" s="60"/>
      <c r="E2456" s="61"/>
      <c r="F2456" s="61"/>
      <c r="G2456" s="61"/>
      <c r="H2456" s="62"/>
      <c r="I2456" s="63"/>
      <c r="J2456" s="63"/>
      <c r="K2456" s="155"/>
    </row>
    <row r="2457" spans="1:11" x14ac:dyDescent="0.3">
      <c r="A2457" s="93"/>
      <c r="B2457" s="91"/>
      <c r="C2457" s="76">
        <f>COUNT(Table89[[#This Row],[12-Month 
Follow-up Date]])</f>
        <v>0</v>
      </c>
      <c r="D2457" s="60"/>
      <c r="E2457" s="61"/>
      <c r="F2457" s="61"/>
      <c r="G2457" s="61"/>
      <c r="H2457" s="62"/>
      <c r="I2457" s="63"/>
      <c r="J2457" s="63"/>
      <c r="K2457" s="155"/>
    </row>
    <row r="2458" spans="1:11" x14ac:dyDescent="0.3">
      <c r="A2458" s="93"/>
      <c r="B2458" s="91"/>
      <c r="C2458" s="76">
        <f>COUNT(Table89[[#This Row],[12-Month 
Follow-up Date]])</f>
        <v>0</v>
      </c>
      <c r="D2458" s="60"/>
      <c r="E2458" s="61"/>
      <c r="F2458" s="61"/>
      <c r="G2458" s="61"/>
      <c r="H2458" s="62"/>
      <c r="I2458" s="63"/>
      <c r="J2458" s="63"/>
      <c r="K2458" s="155"/>
    </row>
    <row r="2459" spans="1:11" x14ac:dyDescent="0.3">
      <c r="A2459" s="93"/>
      <c r="B2459" s="91"/>
      <c r="C2459" s="76">
        <f>COUNT(Table89[[#This Row],[12-Month 
Follow-up Date]])</f>
        <v>0</v>
      </c>
      <c r="D2459" s="60"/>
      <c r="E2459" s="61"/>
      <c r="F2459" s="61"/>
      <c r="G2459" s="61"/>
      <c r="H2459" s="62"/>
      <c r="I2459" s="63"/>
      <c r="J2459" s="63"/>
      <c r="K2459" s="155"/>
    </row>
    <row r="2460" spans="1:11" x14ac:dyDescent="0.3">
      <c r="A2460" s="93"/>
      <c r="B2460" s="91"/>
      <c r="C2460" s="76">
        <f>COUNT(Table89[[#This Row],[12-Month 
Follow-up Date]])</f>
        <v>0</v>
      </c>
      <c r="D2460" s="60"/>
      <c r="E2460" s="61"/>
      <c r="F2460" s="61"/>
      <c r="G2460" s="61"/>
      <c r="H2460" s="62"/>
      <c r="I2460" s="63"/>
      <c r="J2460" s="63"/>
      <c r="K2460" s="155"/>
    </row>
    <row r="2461" spans="1:11" x14ac:dyDescent="0.3">
      <c r="A2461" s="93"/>
      <c r="B2461" s="91"/>
      <c r="C2461" s="76">
        <f>COUNT(Table89[[#This Row],[12-Month 
Follow-up Date]])</f>
        <v>0</v>
      </c>
      <c r="D2461" s="60"/>
      <c r="E2461" s="61"/>
      <c r="F2461" s="61"/>
      <c r="G2461" s="61"/>
      <c r="H2461" s="62"/>
      <c r="I2461" s="63"/>
      <c r="J2461" s="63"/>
      <c r="K2461" s="155"/>
    </row>
    <row r="2462" spans="1:11" x14ac:dyDescent="0.3">
      <c r="A2462" s="93"/>
      <c r="B2462" s="91"/>
      <c r="C2462" s="76">
        <f>COUNT(Table89[[#This Row],[12-Month 
Follow-up Date]])</f>
        <v>0</v>
      </c>
      <c r="D2462" s="60"/>
      <c r="E2462" s="61"/>
      <c r="F2462" s="61"/>
      <c r="G2462" s="61"/>
      <c r="H2462" s="62"/>
      <c r="I2462" s="63"/>
      <c r="J2462" s="63"/>
      <c r="K2462" s="155"/>
    </row>
    <row r="2463" spans="1:11" x14ac:dyDescent="0.3">
      <c r="A2463" s="93"/>
      <c r="B2463" s="91"/>
      <c r="C2463" s="76">
        <f>COUNT(Table89[[#This Row],[12-Month 
Follow-up Date]])</f>
        <v>0</v>
      </c>
      <c r="D2463" s="60"/>
      <c r="E2463" s="61"/>
      <c r="F2463" s="61"/>
      <c r="G2463" s="61"/>
      <c r="H2463" s="62"/>
      <c r="I2463" s="63"/>
      <c r="J2463" s="63"/>
      <c r="K2463" s="155"/>
    </row>
    <row r="2464" spans="1:11" x14ac:dyDescent="0.3">
      <c r="A2464" s="93"/>
      <c r="B2464" s="91"/>
      <c r="C2464" s="76">
        <f>COUNT(Table89[[#This Row],[12-Month 
Follow-up Date]])</f>
        <v>0</v>
      </c>
      <c r="D2464" s="60"/>
      <c r="E2464" s="61"/>
      <c r="F2464" s="61"/>
      <c r="G2464" s="61"/>
      <c r="H2464" s="62"/>
      <c r="I2464" s="63"/>
      <c r="J2464" s="63"/>
      <c r="K2464" s="155"/>
    </row>
    <row r="2465" spans="1:11" x14ac:dyDescent="0.3">
      <c r="A2465" s="93"/>
      <c r="B2465" s="91"/>
      <c r="C2465" s="76">
        <f>COUNT(Table89[[#This Row],[12-Month 
Follow-up Date]])</f>
        <v>0</v>
      </c>
      <c r="D2465" s="60"/>
      <c r="E2465" s="61"/>
      <c r="F2465" s="61"/>
      <c r="G2465" s="61"/>
      <c r="H2465" s="62"/>
      <c r="I2465" s="63"/>
      <c r="J2465" s="63"/>
      <c r="K2465" s="155"/>
    </row>
    <row r="2466" spans="1:11" x14ac:dyDescent="0.3">
      <c r="A2466" s="93"/>
      <c r="B2466" s="91"/>
      <c r="C2466" s="76">
        <f>COUNT(Table89[[#This Row],[12-Month 
Follow-up Date]])</f>
        <v>0</v>
      </c>
      <c r="D2466" s="60"/>
      <c r="E2466" s="61"/>
      <c r="F2466" s="61"/>
      <c r="G2466" s="61"/>
      <c r="H2466" s="62"/>
      <c r="I2466" s="63"/>
      <c r="J2466" s="63"/>
      <c r="K2466" s="155"/>
    </row>
    <row r="2467" spans="1:11" x14ac:dyDescent="0.3">
      <c r="A2467" s="93"/>
      <c r="B2467" s="91"/>
      <c r="C2467" s="76">
        <f>COUNT(Table89[[#This Row],[12-Month 
Follow-up Date]])</f>
        <v>0</v>
      </c>
      <c r="D2467" s="60"/>
      <c r="E2467" s="61"/>
      <c r="F2467" s="61"/>
      <c r="G2467" s="61"/>
      <c r="H2467" s="62"/>
      <c r="I2467" s="63"/>
      <c r="J2467" s="63"/>
      <c r="K2467" s="155"/>
    </row>
    <row r="2468" spans="1:11" x14ac:dyDescent="0.3">
      <c r="A2468" s="93"/>
      <c r="B2468" s="91"/>
      <c r="C2468" s="76">
        <f>COUNT(Table89[[#This Row],[12-Month 
Follow-up Date]])</f>
        <v>0</v>
      </c>
      <c r="D2468" s="60"/>
      <c r="E2468" s="61"/>
      <c r="F2468" s="61"/>
      <c r="G2468" s="61"/>
      <c r="H2468" s="62"/>
      <c r="I2468" s="63"/>
      <c r="J2468" s="63"/>
      <c r="K2468" s="155"/>
    </row>
    <row r="2469" spans="1:11" x14ac:dyDescent="0.3">
      <c r="A2469" s="93"/>
      <c r="B2469" s="91"/>
      <c r="C2469" s="76">
        <f>COUNT(Table89[[#This Row],[12-Month 
Follow-up Date]])</f>
        <v>0</v>
      </c>
      <c r="D2469" s="60"/>
      <c r="E2469" s="61"/>
      <c r="F2469" s="61"/>
      <c r="G2469" s="61"/>
      <c r="H2469" s="62"/>
      <c r="I2469" s="63"/>
      <c r="J2469" s="63"/>
      <c r="K2469" s="155"/>
    </row>
    <row r="2470" spans="1:11" x14ac:dyDescent="0.3">
      <c r="A2470" s="93"/>
      <c r="B2470" s="91"/>
      <c r="C2470" s="76">
        <f>COUNT(Table89[[#This Row],[12-Month 
Follow-up Date]])</f>
        <v>0</v>
      </c>
      <c r="D2470" s="60"/>
      <c r="E2470" s="61"/>
      <c r="F2470" s="61"/>
      <c r="G2470" s="61"/>
      <c r="H2470" s="62"/>
      <c r="I2470" s="63"/>
      <c r="J2470" s="63"/>
      <c r="K2470" s="155"/>
    </row>
    <row r="2471" spans="1:11" x14ac:dyDescent="0.3">
      <c r="A2471" s="93"/>
      <c r="B2471" s="91"/>
      <c r="C2471" s="76">
        <f>COUNT(Table89[[#This Row],[12-Month 
Follow-up Date]])</f>
        <v>0</v>
      </c>
      <c r="D2471" s="60"/>
      <c r="E2471" s="61"/>
      <c r="F2471" s="61"/>
      <c r="G2471" s="61"/>
      <c r="H2471" s="62"/>
      <c r="I2471" s="63"/>
      <c r="J2471" s="63"/>
      <c r="K2471" s="155"/>
    </row>
    <row r="2472" spans="1:11" x14ac:dyDescent="0.3">
      <c r="A2472" s="93"/>
      <c r="B2472" s="91"/>
      <c r="C2472" s="76">
        <f>COUNT(Table89[[#This Row],[12-Month 
Follow-up Date]])</f>
        <v>0</v>
      </c>
      <c r="D2472" s="60"/>
      <c r="E2472" s="61"/>
      <c r="F2472" s="61"/>
      <c r="G2472" s="61"/>
      <c r="H2472" s="62"/>
      <c r="I2472" s="63"/>
      <c r="J2472" s="63"/>
      <c r="K2472" s="155"/>
    </row>
    <row r="2473" spans="1:11" x14ac:dyDescent="0.3">
      <c r="A2473" s="93"/>
      <c r="B2473" s="91"/>
      <c r="C2473" s="76">
        <f>COUNT(Table89[[#This Row],[12-Month 
Follow-up Date]])</f>
        <v>0</v>
      </c>
      <c r="D2473" s="60"/>
      <c r="E2473" s="61"/>
      <c r="F2473" s="61"/>
      <c r="G2473" s="61"/>
      <c r="H2473" s="62"/>
      <c r="I2473" s="63"/>
      <c r="J2473" s="63"/>
      <c r="K2473" s="155"/>
    </row>
    <row r="2474" spans="1:11" x14ac:dyDescent="0.3">
      <c r="A2474" s="93"/>
      <c r="B2474" s="91"/>
      <c r="C2474" s="76">
        <f>COUNT(Table89[[#This Row],[12-Month 
Follow-up Date]])</f>
        <v>0</v>
      </c>
      <c r="D2474" s="60"/>
      <c r="E2474" s="61"/>
      <c r="F2474" s="61"/>
      <c r="G2474" s="61"/>
      <c r="H2474" s="62"/>
      <c r="I2474" s="63"/>
      <c r="J2474" s="63"/>
      <c r="K2474" s="155"/>
    </row>
    <row r="2475" spans="1:11" x14ac:dyDescent="0.3">
      <c r="A2475" s="93"/>
      <c r="B2475" s="91"/>
      <c r="C2475" s="76">
        <f>COUNT(Table89[[#This Row],[12-Month 
Follow-up Date]])</f>
        <v>0</v>
      </c>
      <c r="D2475" s="60"/>
      <c r="E2475" s="61"/>
      <c r="F2475" s="61"/>
      <c r="G2475" s="61"/>
      <c r="H2475" s="62"/>
      <c r="I2475" s="63"/>
      <c r="J2475" s="63"/>
      <c r="K2475" s="155"/>
    </row>
    <row r="2476" spans="1:11" x14ac:dyDescent="0.3">
      <c r="A2476" s="93"/>
      <c r="B2476" s="91"/>
      <c r="C2476" s="76">
        <f>COUNT(Table89[[#This Row],[12-Month 
Follow-up Date]])</f>
        <v>0</v>
      </c>
      <c r="D2476" s="60"/>
      <c r="E2476" s="61"/>
      <c r="F2476" s="61"/>
      <c r="G2476" s="61"/>
      <c r="H2476" s="62"/>
      <c r="I2476" s="63"/>
      <c r="J2476" s="63"/>
      <c r="K2476" s="155"/>
    </row>
    <row r="2477" spans="1:11" x14ac:dyDescent="0.3">
      <c r="A2477" s="93"/>
      <c r="B2477" s="91"/>
      <c r="C2477" s="76">
        <f>COUNT(Table89[[#This Row],[12-Month 
Follow-up Date]])</f>
        <v>0</v>
      </c>
      <c r="D2477" s="60"/>
      <c r="E2477" s="61"/>
      <c r="F2477" s="61"/>
      <c r="G2477" s="61"/>
      <c r="H2477" s="62"/>
      <c r="I2477" s="63"/>
      <c r="J2477" s="63"/>
      <c r="K2477" s="155"/>
    </row>
    <row r="2478" spans="1:11" x14ac:dyDescent="0.3">
      <c r="A2478" s="93"/>
      <c r="B2478" s="91"/>
      <c r="C2478" s="76">
        <f>COUNT(Table89[[#This Row],[12-Month 
Follow-up Date]])</f>
        <v>0</v>
      </c>
      <c r="D2478" s="60"/>
      <c r="E2478" s="61"/>
      <c r="F2478" s="61"/>
      <c r="G2478" s="61"/>
      <c r="H2478" s="62"/>
      <c r="I2478" s="63"/>
      <c r="J2478" s="63"/>
      <c r="K2478" s="155"/>
    </row>
    <row r="2479" spans="1:11" x14ac:dyDescent="0.3">
      <c r="A2479" s="93"/>
      <c r="B2479" s="91"/>
      <c r="C2479" s="76">
        <f>COUNT(Table89[[#This Row],[12-Month 
Follow-up Date]])</f>
        <v>0</v>
      </c>
      <c r="D2479" s="60"/>
      <c r="E2479" s="61"/>
      <c r="F2479" s="61"/>
      <c r="G2479" s="61"/>
      <c r="H2479" s="62"/>
      <c r="I2479" s="63"/>
      <c r="J2479" s="63"/>
      <c r="K2479" s="155"/>
    </row>
    <row r="2480" spans="1:11" x14ac:dyDescent="0.3">
      <c r="A2480" s="93"/>
      <c r="B2480" s="91"/>
      <c r="C2480" s="76">
        <f>COUNT(Table89[[#This Row],[12-Month 
Follow-up Date]])</f>
        <v>0</v>
      </c>
      <c r="D2480" s="60"/>
      <c r="E2480" s="61"/>
      <c r="F2480" s="61"/>
      <c r="G2480" s="61"/>
      <c r="H2480" s="62"/>
      <c r="I2480" s="63"/>
      <c r="J2480" s="63"/>
      <c r="K2480" s="155"/>
    </row>
    <row r="2481" spans="1:11" x14ac:dyDescent="0.3">
      <c r="A2481" s="93"/>
      <c r="B2481" s="91"/>
      <c r="C2481" s="76">
        <f>COUNT(Table89[[#This Row],[12-Month 
Follow-up Date]])</f>
        <v>0</v>
      </c>
      <c r="D2481" s="60"/>
      <c r="E2481" s="61"/>
      <c r="F2481" s="61"/>
      <c r="G2481" s="61"/>
      <c r="H2481" s="62"/>
      <c r="I2481" s="63"/>
      <c r="J2481" s="63"/>
      <c r="K2481" s="155"/>
    </row>
    <row r="2482" spans="1:11" x14ac:dyDescent="0.3">
      <c r="A2482" s="93"/>
      <c r="B2482" s="91"/>
      <c r="C2482" s="76">
        <f>COUNT(Table89[[#This Row],[12-Month 
Follow-up Date]])</f>
        <v>0</v>
      </c>
      <c r="D2482" s="60"/>
      <c r="E2482" s="61"/>
      <c r="F2482" s="61"/>
      <c r="G2482" s="61"/>
      <c r="H2482" s="62"/>
      <c r="I2482" s="63"/>
      <c r="J2482" s="63"/>
      <c r="K2482" s="155"/>
    </row>
    <row r="2483" spans="1:11" x14ac:dyDescent="0.3">
      <c r="A2483" s="93"/>
      <c r="B2483" s="91"/>
      <c r="C2483" s="76">
        <f>COUNT(Table89[[#This Row],[12-Month 
Follow-up Date]])</f>
        <v>0</v>
      </c>
      <c r="D2483" s="60"/>
      <c r="E2483" s="61"/>
      <c r="F2483" s="61"/>
      <c r="G2483" s="61"/>
      <c r="H2483" s="62"/>
      <c r="I2483" s="63"/>
      <c r="J2483" s="63"/>
      <c r="K2483" s="155"/>
    </row>
    <row r="2484" spans="1:11" x14ac:dyDescent="0.3">
      <c r="A2484" s="93"/>
      <c r="B2484" s="91"/>
      <c r="C2484" s="76">
        <f>COUNT(Table89[[#This Row],[12-Month 
Follow-up Date]])</f>
        <v>0</v>
      </c>
      <c r="D2484" s="60"/>
      <c r="E2484" s="61"/>
      <c r="F2484" s="61"/>
      <c r="G2484" s="61"/>
      <c r="H2484" s="62"/>
      <c r="I2484" s="63"/>
      <c r="J2484" s="63"/>
      <c r="K2484" s="155"/>
    </row>
    <row r="2485" spans="1:11" x14ac:dyDescent="0.3">
      <c r="A2485" s="93"/>
      <c r="B2485" s="91"/>
      <c r="C2485" s="76">
        <f>COUNT(Table89[[#This Row],[12-Month 
Follow-up Date]])</f>
        <v>0</v>
      </c>
      <c r="D2485" s="60"/>
      <c r="E2485" s="61"/>
      <c r="F2485" s="61"/>
      <c r="G2485" s="61"/>
      <c r="H2485" s="62"/>
      <c r="I2485" s="63"/>
      <c r="J2485" s="63"/>
      <c r="K2485" s="155"/>
    </row>
    <row r="2486" spans="1:11" x14ac:dyDescent="0.3">
      <c r="A2486" s="93"/>
      <c r="B2486" s="91"/>
      <c r="C2486" s="76">
        <f>COUNT(Table89[[#This Row],[12-Month 
Follow-up Date]])</f>
        <v>0</v>
      </c>
      <c r="D2486" s="60"/>
      <c r="E2486" s="61"/>
      <c r="F2486" s="61"/>
      <c r="G2486" s="61"/>
      <c r="H2486" s="62"/>
      <c r="I2486" s="63"/>
      <c r="J2486" s="63"/>
      <c r="K2486" s="155"/>
    </row>
    <row r="2487" spans="1:11" x14ac:dyDescent="0.3">
      <c r="A2487" s="93"/>
      <c r="B2487" s="91"/>
      <c r="C2487" s="76">
        <f>COUNT(Table89[[#This Row],[12-Month 
Follow-up Date]])</f>
        <v>0</v>
      </c>
      <c r="D2487" s="60"/>
      <c r="E2487" s="61"/>
      <c r="F2487" s="61"/>
      <c r="G2487" s="61"/>
      <c r="H2487" s="62"/>
      <c r="I2487" s="63"/>
      <c r="J2487" s="63"/>
      <c r="K2487" s="155"/>
    </row>
    <row r="2488" spans="1:11" x14ac:dyDescent="0.3">
      <c r="A2488" s="93"/>
      <c r="B2488" s="91"/>
      <c r="C2488" s="76">
        <f>COUNT(Table89[[#This Row],[12-Month 
Follow-up Date]])</f>
        <v>0</v>
      </c>
      <c r="D2488" s="60"/>
      <c r="E2488" s="61"/>
      <c r="F2488" s="61"/>
      <c r="G2488" s="61"/>
      <c r="H2488" s="62"/>
      <c r="I2488" s="63"/>
      <c r="J2488" s="63"/>
      <c r="K2488" s="155"/>
    </row>
    <row r="2489" spans="1:11" x14ac:dyDescent="0.3">
      <c r="A2489" s="93"/>
      <c r="B2489" s="91"/>
      <c r="C2489" s="76">
        <f>COUNT(Table89[[#This Row],[12-Month 
Follow-up Date]])</f>
        <v>0</v>
      </c>
      <c r="D2489" s="60"/>
      <c r="E2489" s="61"/>
      <c r="F2489" s="61"/>
      <c r="G2489" s="61"/>
      <c r="H2489" s="62"/>
      <c r="I2489" s="63"/>
      <c r="J2489" s="63"/>
      <c r="K2489" s="155"/>
    </row>
    <row r="2490" spans="1:11" x14ac:dyDescent="0.3">
      <c r="A2490" s="93"/>
      <c r="B2490" s="91"/>
      <c r="C2490" s="76">
        <f>COUNT(Table89[[#This Row],[12-Month 
Follow-up Date]])</f>
        <v>0</v>
      </c>
      <c r="D2490" s="60"/>
      <c r="E2490" s="61"/>
      <c r="F2490" s="61"/>
      <c r="G2490" s="61"/>
      <c r="H2490" s="62"/>
      <c r="I2490" s="63"/>
      <c r="J2490" s="63"/>
      <c r="K2490" s="155"/>
    </row>
    <row r="2491" spans="1:11" x14ac:dyDescent="0.3">
      <c r="A2491" s="93"/>
      <c r="B2491" s="91"/>
      <c r="C2491" s="76">
        <f>COUNT(Table89[[#This Row],[12-Month 
Follow-up Date]])</f>
        <v>0</v>
      </c>
      <c r="D2491" s="60"/>
      <c r="E2491" s="61"/>
      <c r="F2491" s="61"/>
      <c r="G2491" s="61"/>
      <c r="H2491" s="62"/>
      <c r="I2491" s="63"/>
      <c r="J2491" s="63"/>
      <c r="K2491" s="155"/>
    </row>
    <row r="2492" spans="1:11" x14ac:dyDescent="0.3">
      <c r="A2492" s="93"/>
      <c r="B2492" s="91"/>
      <c r="C2492" s="76">
        <f>COUNT(Table89[[#This Row],[12-Month 
Follow-up Date]])</f>
        <v>0</v>
      </c>
      <c r="D2492" s="60"/>
      <c r="E2492" s="61"/>
      <c r="F2492" s="61"/>
      <c r="G2492" s="61"/>
      <c r="H2492" s="62"/>
      <c r="I2492" s="63"/>
      <c r="J2492" s="63"/>
      <c r="K2492" s="155"/>
    </row>
    <row r="2493" spans="1:11" x14ac:dyDescent="0.3">
      <c r="A2493" s="93"/>
      <c r="B2493" s="91"/>
      <c r="C2493" s="76">
        <f>COUNT(Table89[[#This Row],[12-Month 
Follow-up Date]])</f>
        <v>0</v>
      </c>
      <c r="D2493" s="60"/>
      <c r="E2493" s="61"/>
      <c r="F2493" s="61"/>
      <c r="G2493" s="61"/>
      <c r="H2493" s="62"/>
      <c r="I2493" s="63"/>
      <c r="J2493" s="63"/>
      <c r="K2493" s="155"/>
    </row>
    <row r="2494" spans="1:11" x14ac:dyDescent="0.3">
      <c r="A2494" s="93"/>
      <c r="B2494" s="91"/>
      <c r="C2494" s="76">
        <f>COUNT(Table89[[#This Row],[12-Month 
Follow-up Date]])</f>
        <v>0</v>
      </c>
      <c r="D2494" s="60"/>
      <c r="E2494" s="61"/>
      <c r="F2494" s="61"/>
      <c r="G2494" s="61"/>
      <c r="H2494" s="62"/>
      <c r="I2494" s="63"/>
      <c r="J2494" s="63"/>
      <c r="K2494" s="155"/>
    </row>
    <row r="2495" spans="1:11" x14ac:dyDescent="0.3">
      <c r="A2495" s="93"/>
      <c r="B2495" s="91"/>
      <c r="C2495" s="76">
        <f>COUNT(Table89[[#This Row],[12-Month 
Follow-up Date]])</f>
        <v>0</v>
      </c>
      <c r="D2495" s="60"/>
      <c r="E2495" s="61"/>
      <c r="F2495" s="61"/>
      <c r="G2495" s="61"/>
      <c r="H2495" s="62"/>
      <c r="I2495" s="63"/>
      <c r="J2495" s="63"/>
      <c r="K2495" s="155"/>
    </row>
    <row r="2496" spans="1:11" x14ac:dyDescent="0.3">
      <c r="A2496" s="93"/>
      <c r="B2496" s="91"/>
      <c r="C2496" s="76">
        <f>COUNT(Table89[[#This Row],[12-Month 
Follow-up Date]])</f>
        <v>0</v>
      </c>
      <c r="D2496" s="60"/>
      <c r="E2496" s="61"/>
      <c r="F2496" s="61"/>
      <c r="G2496" s="61"/>
      <c r="H2496" s="62"/>
      <c r="I2496" s="63"/>
      <c r="J2496" s="63"/>
      <c r="K2496" s="155"/>
    </row>
    <row r="2497" spans="1:11" x14ac:dyDescent="0.3">
      <c r="A2497" s="93"/>
      <c r="B2497" s="91"/>
      <c r="C2497" s="76">
        <f>COUNT(Table89[[#This Row],[12-Month 
Follow-up Date]])</f>
        <v>0</v>
      </c>
      <c r="D2497" s="60"/>
      <c r="E2497" s="61"/>
      <c r="F2497" s="61"/>
      <c r="G2497" s="61"/>
      <c r="H2497" s="62"/>
      <c r="I2497" s="63"/>
      <c r="J2497" s="63"/>
      <c r="K2497" s="155"/>
    </row>
    <row r="2498" spans="1:11" x14ac:dyDescent="0.3">
      <c r="A2498" s="93"/>
      <c r="B2498" s="91"/>
      <c r="C2498" s="76">
        <f>COUNT(Table89[[#This Row],[12-Month 
Follow-up Date]])</f>
        <v>0</v>
      </c>
      <c r="D2498" s="60"/>
      <c r="E2498" s="61"/>
      <c r="F2498" s="61"/>
      <c r="G2498" s="61"/>
      <c r="H2498" s="62"/>
      <c r="I2498" s="63"/>
      <c r="J2498" s="63"/>
      <c r="K2498" s="155"/>
    </row>
    <row r="2499" spans="1:11" x14ac:dyDescent="0.3">
      <c r="A2499" s="93"/>
      <c r="B2499" s="91"/>
      <c r="C2499" s="76">
        <f>COUNT(Table89[[#This Row],[12-Month 
Follow-up Date]])</f>
        <v>0</v>
      </c>
      <c r="D2499" s="60"/>
      <c r="E2499" s="61"/>
      <c r="F2499" s="61"/>
      <c r="G2499" s="61"/>
      <c r="H2499" s="62"/>
      <c r="I2499" s="63"/>
      <c r="J2499" s="63"/>
      <c r="K2499" s="155"/>
    </row>
    <row r="2500" spans="1:11" x14ac:dyDescent="0.3">
      <c r="A2500" s="93"/>
      <c r="B2500" s="91"/>
      <c r="C2500" s="76">
        <f>COUNT(Table89[[#This Row],[12-Month 
Follow-up Date]])</f>
        <v>0</v>
      </c>
      <c r="D2500" s="60"/>
      <c r="E2500" s="61"/>
      <c r="F2500" s="61"/>
      <c r="G2500" s="61"/>
      <c r="H2500" s="62"/>
      <c r="I2500" s="63"/>
      <c r="J2500" s="63"/>
      <c r="K2500" s="155"/>
    </row>
    <row r="2501" spans="1:11" x14ac:dyDescent="0.3">
      <c r="A2501" s="93"/>
      <c r="B2501" s="91"/>
      <c r="C2501" s="76">
        <f>COUNT(Table89[[#This Row],[12-Month 
Follow-up Date]])</f>
        <v>0</v>
      </c>
      <c r="D2501" s="60"/>
      <c r="E2501" s="61"/>
      <c r="F2501" s="61"/>
      <c r="G2501" s="61"/>
      <c r="H2501" s="62"/>
      <c r="I2501" s="63"/>
      <c r="J2501" s="63"/>
      <c r="K2501" s="155"/>
    </row>
    <row r="2502" spans="1:11" x14ac:dyDescent="0.3">
      <c r="A2502" s="93"/>
      <c r="B2502" s="91"/>
      <c r="C2502" s="76">
        <f>COUNT(Table89[[#This Row],[12-Month 
Follow-up Date]])</f>
        <v>0</v>
      </c>
      <c r="D2502" s="60"/>
      <c r="E2502" s="61"/>
      <c r="F2502" s="61"/>
      <c r="G2502" s="61"/>
      <c r="H2502" s="62"/>
      <c r="I2502" s="63"/>
      <c r="J2502" s="63"/>
      <c r="K2502" s="155"/>
    </row>
    <row r="2503" spans="1:11" x14ac:dyDescent="0.3">
      <c r="A2503" s="93"/>
      <c r="B2503" s="91"/>
      <c r="C2503" s="76">
        <f>COUNT(Table89[[#This Row],[12-Month 
Follow-up Date]])</f>
        <v>0</v>
      </c>
      <c r="D2503" s="60"/>
      <c r="E2503" s="61"/>
      <c r="F2503" s="61"/>
      <c r="G2503" s="61"/>
      <c r="H2503" s="62"/>
      <c r="I2503" s="63"/>
      <c r="J2503" s="63"/>
      <c r="K2503" s="155"/>
    </row>
    <row r="2504" spans="1:11" x14ac:dyDescent="0.3">
      <c r="A2504" s="93"/>
      <c r="B2504" s="91"/>
      <c r="C2504" s="76">
        <f>COUNT(Table89[[#This Row],[12-Month 
Follow-up Date]])</f>
        <v>0</v>
      </c>
      <c r="D2504" s="60"/>
      <c r="E2504" s="61"/>
      <c r="F2504" s="61"/>
      <c r="G2504" s="61"/>
      <c r="H2504" s="62"/>
      <c r="I2504" s="63"/>
      <c r="J2504" s="63"/>
      <c r="K2504" s="155"/>
    </row>
    <row r="2505" spans="1:11" x14ac:dyDescent="0.3">
      <c r="A2505" s="93"/>
      <c r="B2505" s="91"/>
      <c r="C2505" s="76">
        <f>COUNT(Table89[[#This Row],[12-Month 
Follow-up Date]])</f>
        <v>0</v>
      </c>
      <c r="D2505" s="60"/>
      <c r="E2505" s="61"/>
      <c r="F2505" s="61"/>
      <c r="G2505" s="61"/>
      <c r="H2505" s="62"/>
      <c r="I2505" s="63"/>
      <c r="J2505" s="63"/>
      <c r="K2505" s="155"/>
    </row>
    <row r="2506" spans="1:11" x14ac:dyDescent="0.3">
      <c r="A2506" s="93"/>
      <c r="B2506" s="91"/>
      <c r="C2506" s="76">
        <f>COUNT(Table89[[#This Row],[12-Month 
Follow-up Date]])</f>
        <v>0</v>
      </c>
      <c r="D2506" s="60"/>
      <c r="E2506" s="61"/>
      <c r="F2506" s="61"/>
      <c r="G2506" s="61"/>
      <c r="H2506" s="62"/>
      <c r="I2506" s="63"/>
      <c r="J2506" s="63"/>
      <c r="K2506" s="155"/>
    </row>
    <row r="2507" spans="1:11" x14ac:dyDescent="0.3">
      <c r="A2507" s="93"/>
      <c r="B2507" s="91"/>
      <c r="C2507" s="76">
        <f>COUNT(Table89[[#This Row],[12-Month 
Follow-up Date]])</f>
        <v>0</v>
      </c>
      <c r="D2507" s="60"/>
      <c r="E2507" s="61"/>
      <c r="F2507" s="61"/>
      <c r="G2507" s="61"/>
      <c r="H2507" s="62"/>
      <c r="I2507" s="63"/>
      <c r="J2507" s="63"/>
      <c r="K2507" s="155"/>
    </row>
    <row r="2508" spans="1:11" x14ac:dyDescent="0.3">
      <c r="A2508" s="93"/>
      <c r="B2508" s="91"/>
      <c r="C2508" s="76">
        <f>COUNT(Table89[[#This Row],[12-Month 
Follow-up Date]])</f>
        <v>0</v>
      </c>
      <c r="D2508" s="60"/>
      <c r="E2508" s="61"/>
      <c r="F2508" s="61"/>
      <c r="G2508" s="61"/>
      <c r="H2508" s="62"/>
      <c r="I2508" s="63"/>
      <c r="J2508" s="63"/>
      <c r="K2508" s="155"/>
    </row>
    <row r="2509" spans="1:11" x14ac:dyDescent="0.3">
      <c r="A2509" s="93"/>
      <c r="B2509" s="91"/>
      <c r="C2509" s="76">
        <f>COUNT(Table89[[#This Row],[12-Month 
Follow-up Date]])</f>
        <v>0</v>
      </c>
      <c r="D2509" s="60"/>
      <c r="E2509" s="61"/>
      <c r="F2509" s="61"/>
      <c r="G2509" s="61"/>
      <c r="H2509" s="62"/>
      <c r="I2509" s="63"/>
      <c r="J2509" s="63"/>
      <c r="K2509" s="155"/>
    </row>
    <row r="2510" spans="1:11" x14ac:dyDescent="0.3">
      <c r="A2510" s="93"/>
      <c r="B2510" s="91"/>
      <c r="C2510" s="76">
        <f>COUNT(Table89[[#This Row],[12-Month 
Follow-up Date]])</f>
        <v>0</v>
      </c>
      <c r="D2510" s="60"/>
      <c r="E2510" s="61"/>
      <c r="F2510" s="61"/>
      <c r="G2510" s="61"/>
      <c r="H2510" s="62"/>
      <c r="I2510" s="63"/>
      <c r="J2510" s="63"/>
      <c r="K2510" s="155"/>
    </row>
    <row r="2511" spans="1:11" x14ac:dyDescent="0.3">
      <c r="A2511" s="93"/>
      <c r="B2511" s="91"/>
      <c r="C2511" s="76">
        <f>COUNT(Table89[[#This Row],[12-Month 
Follow-up Date]])</f>
        <v>0</v>
      </c>
      <c r="D2511" s="60"/>
      <c r="E2511" s="61"/>
      <c r="F2511" s="61"/>
      <c r="G2511" s="61"/>
      <c r="H2511" s="62"/>
      <c r="I2511" s="63"/>
      <c r="J2511" s="63"/>
      <c r="K2511" s="155"/>
    </row>
    <row r="2512" spans="1:11" x14ac:dyDescent="0.3">
      <c r="A2512" s="93"/>
      <c r="B2512" s="91"/>
      <c r="C2512" s="76">
        <f>COUNT(Table89[[#This Row],[12-Month 
Follow-up Date]])</f>
        <v>0</v>
      </c>
      <c r="D2512" s="60"/>
      <c r="E2512" s="61"/>
      <c r="F2512" s="61"/>
      <c r="G2512" s="61"/>
      <c r="H2512" s="62"/>
      <c r="I2512" s="63"/>
      <c r="J2512" s="63"/>
      <c r="K2512" s="155"/>
    </row>
    <row r="2513" spans="1:11" x14ac:dyDescent="0.3">
      <c r="A2513" s="93"/>
      <c r="B2513" s="91"/>
      <c r="C2513" s="76">
        <f>COUNT(Table89[[#This Row],[12-Month 
Follow-up Date]])</f>
        <v>0</v>
      </c>
      <c r="D2513" s="60"/>
      <c r="E2513" s="61"/>
      <c r="F2513" s="61"/>
      <c r="G2513" s="61"/>
      <c r="H2513" s="62"/>
      <c r="I2513" s="63"/>
      <c r="J2513" s="63"/>
      <c r="K2513" s="155"/>
    </row>
    <row r="2514" spans="1:11" x14ac:dyDescent="0.3">
      <c r="A2514" s="93"/>
      <c r="B2514" s="91"/>
      <c r="C2514" s="76">
        <f>COUNT(Table89[[#This Row],[12-Month 
Follow-up Date]])</f>
        <v>0</v>
      </c>
      <c r="D2514" s="60"/>
      <c r="E2514" s="61"/>
      <c r="F2514" s="61"/>
      <c r="G2514" s="61"/>
      <c r="H2514" s="62"/>
      <c r="I2514" s="63"/>
      <c r="J2514" s="63"/>
      <c r="K2514" s="155"/>
    </row>
    <row r="2515" spans="1:11" x14ac:dyDescent="0.3">
      <c r="A2515" s="93"/>
      <c r="B2515" s="91"/>
      <c r="C2515" s="76">
        <f>COUNT(Table89[[#This Row],[12-Month 
Follow-up Date]])</f>
        <v>0</v>
      </c>
      <c r="D2515" s="60"/>
      <c r="E2515" s="61"/>
      <c r="F2515" s="61"/>
      <c r="G2515" s="61"/>
      <c r="H2515" s="62"/>
      <c r="I2515" s="63"/>
      <c r="J2515" s="63"/>
      <c r="K2515" s="155"/>
    </row>
    <row r="2516" spans="1:11" x14ac:dyDescent="0.3">
      <c r="A2516" s="93"/>
      <c r="B2516" s="91"/>
      <c r="C2516" s="76">
        <f>COUNT(Table89[[#This Row],[12-Month 
Follow-up Date]])</f>
        <v>0</v>
      </c>
      <c r="D2516" s="60"/>
      <c r="E2516" s="61"/>
      <c r="F2516" s="61"/>
      <c r="G2516" s="61"/>
      <c r="H2516" s="62"/>
      <c r="I2516" s="63"/>
      <c r="J2516" s="63"/>
      <c r="K2516" s="155"/>
    </row>
    <row r="2517" spans="1:11" x14ac:dyDescent="0.3">
      <c r="A2517" s="93"/>
      <c r="B2517" s="91"/>
      <c r="C2517" s="76">
        <f>COUNT(Table89[[#This Row],[12-Month 
Follow-up Date]])</f>
        <v>0</v>
      </c>
      <c r="D2517" s="60"/>
      <c r="E2517" s="61"/>
      <c r="F2517" s="61"/>
      <c r="G2517" s="61"/>
      <c r="H2517" s="62"/>
      <c r="I2517" s="63"/>
      <c r="J2517" s="63"/>
      <c r="K2517" s="155"/>
    </row>
    <row r="2518" spans="1:11" x14ac:dyDescent="0.3">
      <c r="A2518" s="93"/>
      <c r="B2518" s="91"/>
      <c r="C2518" s="76">
        <f>COUNT(Table89[[#This Row],[12-Month 
Follow-up Date]])</f>
        <v>0</v>
      </c>
      <c r="D2518" s="60"/>
      <c r="E2518" s="61"/>
      <c r="F2518" s="61"/>
      <c r="G2518" s="61"/>
      <c r="H2518" s="62"/>
      <c r="I2518" s="63"/>
      <c r="J2518" s="63"/>
      <c r="K2518" s="155"/>
    </row>
    <row r="2519" spans="1:11" x14ac:dyDescent="0.3">
      <c r="A2519" s="93"/>
      <c r="B2519" s="91"/>
      <c r="C2519" s="76">
        <f>COUNT(Table89[[#This Row],[12-Month 
Follow-up Date]])</f>
        <v>0</v>
      </c>
      <c r="D2519" s="60"/>
      <c r="E2519" s="61"/>
      <c r="F2519" s="61"/>
      <c r="G2519" s="61"/>
      <c r="H2519" s="62"/>
      <c r="I2519" s="63"/>
      <c r="J2519" s="63"/>
      <c r="K2519" s="155"/>
    </row>
    <row r="2520" spans="1:11" x14ac:dyDescent="0.3">
      <c r="A2520" s="93"/>
      <c r="B2520" s="91"/>
      <c r="C2520" s="76">
        <f>COUNT(Table89[[#This Row],[12-Month 
Follow-up Date]])</f>
        <v>0</v>
      </c>
      <c r="D2520" s="60"/>
      <c r="E2520" s="61"/>
      <c r="F2520" s="61"/>
      <c r="G2520" s="61"/>
      <c r="H2520" s="62"/>
      <c r="I2520" s="63"/>
      <c r="J2520" s="63"/>
      <c r="K2520" s="155"/>
    </row>
    <row r="2521" spans="1:11" x14ac:dyDescent="0.3">
      <c r="A2521" s="93"/>
      <c r="B2521" s="91"/>
      <c r="C2521" s="76">
        <f>COUNT(Table89[[#This Row],[12-Month 
Follow-up Date]])</f>
        <v>0</v>
      </c>
      <c r="D2521" s="60"/>
      <c r="E2521" s="61"/>
      <c r="F2521" s="61"/>
      <c r="G2521" s="61"/>
      <c r="H2521" s="62"/>
      <c r="I2521" s="63"/>
      <c r="J2521" s="63"/>
      <c r="K2521" s="155"/>
    </row>
    <row r="2522" spans="1:11" x14ac:dyDescent="0.3">
      <c r="A2522" s="93"/>
      <c r="B2522" s="91"/>
      <c r="C2522" s="76">
        <f>COUNT(Table89[[#This Row],[12-Month 
Follow-up Date]])</f>
        <v>0</v>
      </c>
      <c r="D2522" s="60"/>
      <c r="E2522" s="61"/>
      <c r="F2522" s="61"/>
      <c r="G2522" s="61"/>
      <c r="H2522" s="62"/>
      <c r="I2522" s="63"/>
      <c r="J2522" s="63"/>
      <c r="K2522" s="155"/>
    </row>
    <row r="2523" spans="1:11" x14ac:dyDescent="0.3">
      <c r="A2523" s="93"/>
      <c r="B2523" s="91"/>
      <c r="C2523" s="76">
        <f>COUNT(Table89[[#This Row],[12-Month 
Follow-up Date]])</f>
        <v>0</v>
      </c>
      <c r="D2523" s="60"/>
      <c r="E2523" s="61"/>
      <c r="F2523" s="61"/>
      <c r="G2523" s="61"/>
      <c r="H2523" s="62"/>
      <c r="I2523" s="63"/>
      <c r="J2523" s="63"/>
      <c r="K2523" s="155"/>
    </row>
    <row r="2524" spans="1:11" x14ac:dyDescent="0.3">
      <c r="A2524" s="93"/>
      <c r="B2524" s="91"/>
      <c r="C2524" s="76">
        <f>COUNT(Table89[[#This Row],[12-Month 
Follow-up Date]])</f>
        <v>0</v>
      </c>
      <c r="D2524" s="60"/>
      <c r="E2524" s="61"/>
      <c r="F2524" s="61"/>
      <c r="G2524" s="61"/>
      <c r="H2524" s="62"/>
      <c r="I2524" s="63"/>
      <c r="J2524" s="63"/>
      <c r="K2524" s="155"/>
    </row>
    <row r="2525" spans="1:11" x14ac:dyDescent="0.3">
      <c r="A2525" s="93"/>
      <c r="B2525" s="91"/>
      <c r="C2525" s="76">
        <f>COUNT(Table89[[#This Row],[12-Month 
Follow-up Date]])</f>
        <v>0</v>
      </c>
      <c r="D2525" s="60"/>
      <c r="E2525" s="61"/>
      <c r="F2525" s="61"/>
      <c r="G2525" s="61"/>
      <c r="H2525" s="62"/>
      <c r="I2525" s="63"/>
      <c r="J2525" s="63"/>
      <c r="K2525" s="155"/>
    </row>
    <row r="2526" spans="1:11" x14ac:dyDescent="0.3">
      <c r="A2526" s="93"/>
      <c r="B2526" s="91"/>
      <c r="C2526" s="76">
        <f>COUNT(Table89[[#This Row],[12-Month 
Follow-up Date]])</f>
        <v>0</v>
      </c>
      <c r="D2526" s="60"/>
      <c r="E2526" s="61"/>
      <c r="F2526" s="61"/>
      <c r="G2526" s="61"/>
      <c r="H2526" s="62"/>
      <c r="I2526" s="63"/>
      <c r="J2526" s="63"/>
      <c r="K2526" s="155"/>
    </row>
    <row r="2527" spans="1:11" x14ac:dyDescent="0.3">
      <c r="A2527" s="93"/>
      <c r="B2527" s="91"/>
      <c r="C2527" s="76">
        <f>COUNT(Table89[[#This Row],[12-Month 
Follow-up Date]])</f>
        <v>0</v>
      </c>
      <c r="D2527" s="60"/>
      <c r="E2527" s="61"/>
      <c r="F2527" s="61"/>
      <c r="G2527" s="61"/>
      <c r="H2527" s="62"/>
      <c r="I2527" s="63"/>
      <c r="J2527" s="63"/>
      <c r="K2527" s="155"/>
    </row>
    <row r="2528" spans="1:11" x14ac:dyDescent="0.3">
      <c r="A2528" s="93"/>
      <c r="B2528" s="91"/>
      <c r="C2528" s="76">
        <f>COUNT(Table89[[#This Row],[12-Month 
Follow-up Date]])</f>
        <v>0</v>
      </c>
      <c r="D2528" s="60"/>
      <c r="E2528" s="61"/>
      <c r="F2528" s="61"/>
      <c r="G2528" s="61"/>
      <c r="H2528" s="62"/>
      <c r="I2528" s="63"/>
      <c r="J2528" s="63"/>
      <c r="K2528" s="155"/>
    </row>
    <row r="2529" spans="1:11" x14ac:dyDescent="0.3">
      <c r="A2529" s="93"/>
      <c r="B2529" s="91"/>
      <c r="C2529" s="76">
        <f>COUNT(Table89[[#This Row],[12-Month 
Follow-up Date]])</f>
        <v>0</v>
      </c>
      <c r="D2529" s="60"/>
      <c r="E2529" s="61"/>
      <c r="F2529" s="61"/>
      <c r="G2529" s="61"/>
      <c r="H2529" s="62"/>
      <c r="I2529" s="63"/>
      <c r="J2529" s="63"/>
      <c r="K2529" s="155"/>
    </row>
    <row r="2530" spans="1:11" x14ac:dyDescent="0.3">
      <c r="A2530" s="93"/>
      <c r="B2530" s="91"/>
      <c r="C2530" s="76">
        <f>COUNT(Table89[[#This Row],[12-Month 
Follow-up Date]])</f>
        <v>0</v>
      </c>
      <c r="D2530" s="60"/>
      <c r="E2530" s="61"/>
      <c r="F2530" s="61"/>
      <c r="G2530" s="61"/>
      <c r="H2530" s="62"/>
      <c r="I2530" s="63"/>
      <c r="J2530" s="63"/>
      <c r="K2530" s="155"/>
    </row>
    <row r="2531" spans="1:11" x14ac:dyDescent="0.3">
      <c r="A2531" s="93"/>
      <c r="B2531" s="91"/>
      <c r="C2531" s="76">
        <f>COUNT(Table89[[#This Row],[12-Month 
Follow-up Date]])</f>
        <v>0</v>
      </c>
      <c r="D2531" s="60"/>
      <c r="E2531" s="61"/>
      <c r="F2531" s="61"/>
      <c r="G2531" s="61"/>
      <c r="H2531" s="62"/>
      <c r="I2531" s="63"/>
      <c r="J2531" s="63"/>
      <c r="K2531" s="155"/>
    </row>
    <row r="2532" spans="1:11" x14ac:dyDescent="0.3">
      <c r="A2532" s="93"/>
      <c r="B2532" s="91"/>
      <c r="C2532" s="76">
        <f>COUNT(Table89[[#This Row],[12-Month 
Follow-up Date]])</f>
        <v>0</v>
      </c>
      <c r="D2532" s="60"/>
      <c r="E2532" s="61"/>
      <c r="F2532" s="61"/>
      <c r="G2532" s="61"/>
      <c r="H2532" s="62"/>
      <c r="I2532" s="63"/>
      <c r="J2532" s="63"/>
      <c r="K2532" s="155"/>
    </row>
    <row r="2533" spans="1:11" x14ac:dyDescent="0.3">
      <c r="A2533" s="93"/>
      <c r="B2533" s="91"/>
      <c r="C2533" s="76">
        <f>COUNT(Table89[[#This Row],[12-Month 
Follow-up Date]])</f>
        <v>0</v>
      </c>
      <c r="D2533" s="60"/>
      <c r="E2533" s="61"/>
      <c r="F2533" s="61"/>
      <c r="G2533" s="61"/>
      <c r="H2533" s="62"/>
      <c r="I2533" s="63"/>
      <c r="J2533" s="63"/>
      <c r="K2533" s="155"/>
    </row>
    <row r="2534" spans="1:11" x14ac:dyDescent="0.3">
      <c r="A2534" s="93"/>
      <c r="B2534" s="91"/>
      <c r="C2534" s="76">
        <f>COUNT(Table89[[#This Row],[12-Month 
Follow-up Date]])</f>
        <v>0</v>
      </c>
      <c r="D2534" s="60"/>
      <c r="E2534" s="61"/>
      <c r="F2534" s="61"/>
      <c r="G2534" s="61"/>
      <c r="H2534" s="62"/>
      <c r="I2534" s="63"/>
      <c r="J2534" s="63"/>
      <c r="K2534" s="155"/>
    </row>
    <row r="2535" spans="1:11" x14ac:dyDescent="0.3">
      <c r="A2535" s="93"/>
      <c r="B2535" s="91"/>
      <c r="C2535" s="76">
        <f>COUNT(Table89[[#This Row],[12-Month 
Follow-up Date]])</f>
        <v>0</v>
      </c>
      <c r="D2535" s="60"/>
      <c r="E2535" s="61"/>
      <c r="F2535" s="61"/>
      <c r="G2535" s="61"/>
      <c r="H2535" s="62"/>
      <c r="I2535" s="63"/>
      <c r="J2535" s="63"/>
      <c r="K2535" s="155"/>
    </row>
    <row r="2536" spans="1:11" x14ac:dyDescent="0.3">
      <c r="A2536" s="93"/>
      <c r="B2536" s="91"/>
      <c r="C2536" s="76">
        <f>COUNT(Table89[[#This Row],[12-Month 
Follow-up Date]])</f>
        <v>0</v>
      </c>
      <c r="D2536" s="60"/>
      <c r="E2536" s="61"/>
      <c r="F2536" s="61"/>
      <c r="G2536" s="61"/>
      <c r="H2536" s="62"/>
      <c r="I2536" s="63"/>
      <c r="J2536" s="63"/>
      <c r="K2536" s="155"/>
    </row>
    <row r="2537" spans="1:11" x14ac:dyDescent="0.3">
      <c r="A2537" s="93"/>
      <c r="B2537" s="91"/>
      <c r="C2537" s="76">
        <f>COUNT(Table89[[#This Row],[12-Month 
Follow-up Date]])</f>
        <v>0</v>
      </c>
      <c r="D2537" s="60"/>
      <c r="E2537" s="61"/>
      <c r="F2537" s="61"/>
      <c r="G2537" s="61"/>
      <c r="H2537" s="62"/>
      <c r="I2537" s="63"/>
      <c r="J2537" s="63"/>
      <c r="K2537" s="155"/>
    </row>
    <row r="2538" spans="1:11" x14ac:dyDescent="0.3">
      <c r="A2538" s="93"/>
      <c r="B2538" s="91"/>
      <c r="C2538" s="76">
        <f>COUNT(Table89[[#This Row],[12-Month 
Follow-up Date]])</f>
        <v>0</v>
      </c>
      <c r="D2538" s="60"/>
      <c r="E2538" s="61"/>
      <c r="F2538" s="61"/>
      <c r="G2538" s="61"/>
      <c r="H2538" s="62"/>
      <c r="I2538" s="63"/>
      <c r="J2538" s="63"/>
      <c r="K2538" s="155"/>
    </row>
    <row r="2539" spans="1:11" x14ac:dyDescent="0.3">
      <c r="A2539" s="93"/>
      <c r="B2539" s="91"/>
      <c r="C2539" s="76">
        <f>COUNT(Table89[[#This Row],[12-Month 
Follow-up Date]])</f>
        <v>0</v>
      </c>
      <c r="D2539" s="60"/>
      <c r="E2539" s="61"/>
      <c r="F2539" s="61"/>
      <c r="G2539" s="61"/>
      <c r="H2539" s="62"/>
      <c r="I2539" s="63"/>
      <c r="J2539" s="63"/>
      <c r="K2539" s="155"/>
    </row>
    <row r="2540" spans="1:11" x14ac:dyDescent="0.3">
      <c r="A2540" s="93"/>
      <c r="B2540" s="91"/>
      <c r="C2540" s="76">
        <f>COUNT(Table89[[#This Row],[12-Month 
Follow-up Date]])</f>
        <v>0</v>
      </c>
      <c r="D2540" s="60"/>
      <c r="E2540" s="61"/>
      <c r="F2540" s="61"/>
      <c r="G2540" s="61"/>
      <c r="H2540" s="62"/>
      <c r="I2540" s="63"/>
      <c r="J2540" s="63"/>
      <c r="K2540" s="155"/>
    </row>
    <row r="2541" spans="1:11" x14ac:dyDescent="0.3">
      <c r="A2541" s="93"/>
      <c r="B2541" s="91"/>
      <c r="C2541" s="76">
        <f>COUNT(Table89[[#This Row],[12-Month 
Follow-up Date]])</f>
        <v>0</v>
      </c>
      <c r="D2541" s="60"/>
      <c r="E2541" s="61"/>
      <c r="F2541" s="61"/>
      <c r="G2541" s="61"/>
      <c r="H2541" s="62"/>
      <c r="I2541" s="63"/>
      <c r="J2541" s="63"/>
      <c r="K2541" s="155"/>
    </row>
    <row r="2542" spans="1:11" x14ac:dyDescent="0.3">
      <c r="A2542" s="93"/>
      <c r="B2542" s="91"/>
      <c r="C2542" s="76">
        <f>COUNT(Table89[[#This Row],[12-Month 
Follow-up Date]])</f>
        <v>0</v>
      </c>
      <c r="D2542" s="60"/>
      <c r="E2542" s="61"/>
      <c r="F2542" s="61"/>
      <c r="G2542" s="61"/>
      <c r="H2542" s="62"/>
      <c r="I2542" s="63"/>
      <c r="J2542" s="63"/>
      <c r="K2542" s="155"/>
    </row>
    <row r="2543" spans="1:11" x14ac:dyDescent="0.3">
      <c r="A2543" s="93"/>
      <c r="B2543" s="91"/>
      <c r="C2543" s="76">
        <f>COUNT(Table89[[#This Row],[12-Month 
Follow-up Date]])</f>
        <v>0</v>
      </c>
      <c r="D2543" s="60"/>
      <c r="E2543" s="61"/>
      <c r="F2543" s="61"/>
      <c r="G2543" s="61"/>
      <c r="H2543" s="62"/>
      <c r="I2543" s="63"/>
      <c r="J2543" s="63"/>
      <c r="K2543" s="155"/>
    </row>
    <row r="2544" spans="1:11" x14ac:dyDescent="0.3">
      <c r="A2544" s="93"/>
      <c r="B2544" s="91"/>
      <c r="C2544" s="76">
        <f>COUNT(Table89[[#This Row],[12-Month 
Follow-up Date]])</f>
        <v>0</v>
      </c>
      <c r="D2544" s="60"/>
      <c r="E2544" s="61"/>
      <c r="F2544" s="61"/>
      <c r="G2544" s="61"/>
      <c r="H2544" s="62"/>
      <c r="I2544" s="63"/>
      <c r="J2544" s="63"/>
      <c r="K2544" s="155"/>
    </row>
    <row r="2545" spans="1:11" x14ac:dyDescent="0.3">
      <c r="A2545" s="93"/>
      <c r="B2545" s="91"/>
      <c r="C2545" s="76">
        <f>COUNT(Table89[[#This Row],[12-Month 
Follow-up Date]])</f>
        <v>0</v>
      </c>
      <c r="D2545" s="60"/>
      <c r="E2545" s="61"/>
      <c r="F2545" s="61"/>
      <c r="G2545" s="61"/>
      <c r="H2545" s="62"/>
      <c r="I2545" s="63"/>
      <c r="J2545" s="63"/>
      <c r="K2545" s="155"/>
    </row>
    <row r="2546" spans="1:11" x14ac:dyDescent="0.3">
      <c r="A2546" s="93"/>
      <c r="B2546" s="91"/>
      <c r="C2546" s="76">
        <f>COUNT(Table89[[#This Row],[12-Month 
Follow-up Date]])</f>
        <v>0</v>
      </c>
      <c r="D2546" s="60"/>
      <c r="E2546" s="61"/>
      <c r="F2546" s="61"/>
      <c r="G2546" s="61"/>
      <c r="H2546" s="62"/>
      <c r="I2546" s="63"/>
      <c r="J2546" s="63"/>
      <c r="K2546" s="155"/>
    </row>
    <row r="2547" spans="1:11" x14ac:dyDescent="0.3">
      <c r="A2547" s="93"/>
      <c r="B2547" s="91"/>
      <c r="C2547" s="76">
        <f>COUNT(Table89[[#This Row],[12-Month 
Follow-up Date]])</f>
        <v>0</v>
      </c>
      <c r="D2547" s="60"/>
      <c r="E2547" s="61"/>
      <c r="F2547" s="61"/>
      <c r="G2547" s="61"/>
      <c r="H2547" s="62"/>
      <c r="I2547" s="63"/>
      <c r="J2547" s="63"/>
      <c r="K2547" s="155"/>
    </row>
    <row r="2548" spans="1:11" x14ac:dyDescent="0.3">
      <c r="A2548" s="93"/>
      <c r="B2548" s="91"/>
      <c r="C2548" s="76">
        <f>COUNT(Table89[[#This Row],[12-Month 
Follow-up Date]])</f>
        <v>0</v>
      </c>
      <c r="D2548" s="60"/>
      <c r="E2548" s="61"/>
      <c r="F2548" s="61"/>
      <c r="G2548" s="61"/>
      <c r="H2548" s="62"/>
      <c r="I2548" s="63"/>
      <c r="J2548" s="63"/>
      <c r="K2548" s="155"/>
    </row>
    <row r="2549" spans="1:11" x14ac:dyDescent="0.3">
      <c r="A2549" s="93"/>
      <c r="B2549" s="91"/>
      <c r="C2549" s="76">
        <f>COUNT(Table89[[#This Row],[12-Month 
Follow-up Date]])</f>
        <v>0</v>
      </c>
      <c r="D2549" s="60"/>
      <c r="E2549" s="61"/>
      <c r="F2549" s="61"/>
      <c r="G2549" s="61"/>
      <c r="H2549" s="62"/>
      <c r="I2549" s="63"/>
      <c r="J2549" s="63"/>
      <c r="K2549" s="155"/>
    </row>
    <row r="2550" spans="1:11" x14ac:dyDescent="0.3">
      <c r="A2550" s="93"/>
      <c r="B2550" s="91"/>
      <c r="C2550" s="76">
        <f>COUNT(Table89[[#This Row],[12-Month 
Follow-up Date]])</f>
        <v>0</v>
      </c>
      <c r="D2550" s="60"/>
      <c r="E2550" s="61"/>
      <c r="F2550" s="61"/>
      <c r="G2550" s="61"/>
      <c r="H2550" s="62"/>
      <c r="I2550" s="63"/>
      <c r="J2550" s="63"/>
      <c r="K2550" s="155"/>
    </row>
    <row r="2551" spans="1:11" x14ac:dyDescent="0.3">
      <c r="A2551" s="93"/>
      <c r="B2551" s="91"/>
      <c r="C2551" s="76">
        <f>COUNT(Table89[[#This Row],[12-Month 
Follow-up Date]])</f>
        <v>0</v>
      </c>
      <c r="D2551" s="60"/>
      <c r="E2551" s="61"/>
      <c r="F2551" s="61"/>
      <c r="G2551" s="61"/>
      <c r="H2551" s="62"/>
      <c r="I2551" s="63"/>
      <c r="J2551" s="63"/>
      <c r="K2551" s="155"/>
    </row>
    <row r="2552" spans="1:11" x14ac:dyDescent="0.3">
      <c r="A2552" s="93"/>
      <c r="B2552" s="91"/>
      <c r="C2552" s="76">
        <f>COUNT(Table89[[#This Row],[12-Month 
Follow-up Date]])</f>
        <v>0</v>
      </c>
      <c r="D2552" s="60"/>
      <c r="E2552" s="61"/>
      <c r="F2552" s="61"/>
      <c r="G2552" s="61"/>
      <c r="H2552" s="62"/>
      <c r="I2552" s="63"/>
      <c r="J2552" s="63"/>
      <c r="K2552" s="155"/>
    </row>
    <row r="2553" spans="1:11" x14ac:dyDescent="0.3">
      <c r="A2553" s="93"/>
      <c r="B2553" s="91"/>
      <c r="C2553" s="76">
        <f>COUNT(Table89[[#This Row],[12-Month 
Follow-up Date]])</f>
        <v>0</v>
      </c>
      <c r="D2553" s="60"/>
      <c r="E2553" s="61"/>
      <c r="F2553" s="61"/>
      <c r="G2553" s="61"/>
      <c r="H2553" s="62"/>
      <c r="I2553" s="63"/>
      <c r="J2553" s="63"/>
      <c r="K2553" s="155"/>
    </row>
    <row r="2554" spans="1:11" x14ac:dyDescent="0.3">
      <c r="A2554" s="93"/>
      <c r="B2554" s="91"/>
      <c r="C2554" s="76">
        <f>COUNT(Table89[[#This Row],[12-Month 
Follow-up Date]])</f>
        <v>0</v>
      </c>
      <c r="D2554" s="60"/>
      <c r="E2554" s="61"/>
      <c r="F2554" s="61"/>
      <c r="G2554" s="61"/>
      <c r="H2554" s="62"/>
      <c r="I2554" s="63"/>
      <c r="J2554" s="63"/>
      <c r="K2554" s="155"/>
    </row>
    <row r="2555" spans="1:11" x14ac:dyDescent="0.3">
      <c r="A2555" s="93"/>
      <c r="B2555" s="91"/>
      <c r="C2555" s="76">
        <f>COUNT(Table89[[#This Row],[12-Month 
Follow-up Date]])</f>
        <v>0</v>
      </c>
      <c r="D2555" s="60"/>
      <c r="E2555" s="61"/>
      <c r="F2555" s="61"/>
      <c r="G2555" s="61"/>
      <c r="H2555" s="62"/>
      <c r="I2555" s="63"/>
      <c r="J2555" s="63"/>
      <c r="K2555" s="155"/>
    </row>
    <row r="2556" spans="1:11" x14ac:dyDescent="0.3">
      <c r="A2556" s="93"/>
      <c r="B2556" s="91"/>
      <c r="C2556" s="76">
        <f>COUNT(Table89[[#This Row],[12-Month 
Follow-up Date]])</f>
        <v>0</v>
      </c>
      <c r="D2556" s="60"/>
      <c r="E2556" s="61"/>
      <c r="F2556" s="61"/>
      <c r="G2556" s="61"/>
      <c r="H2556" s="62"/>
      <c r="I2556" s="63"/>
      <c r="J2556" s="63"/>
      <c r="K2556" s="155"/>
    </row>
    <row r="2557" spans="1:11" x14ac:dyDescent="0.3">
      <c r="A2557" s="93"/>
      <c r="B2557" s="91"/>
      <c r="C2557" s="76">
        <f>COUNT(Table89[[#This Row],[12-Month 
Follow-up Date]])</f>
        <v>0</v>
      </c>
      <c r="D2557" s="60"/>
      <c r="E2557" s="61"/>
      <c r="F2557" s="61"/>
      <c r="G2557" s="61"/>
      <c r="H2557" s="62"/>
      <c r="I2557" s="63"/>
      <c r="J2557" s="63"/>
      <c r="K2557" s="155"/>
    </row>
    <row r="2558" spans="1:11" x14ac:dyDescent="0.3">
      <c r="A2558" s="93"/>
      <c r="B2558" s="91"/>
      <c r="C2558" s="76">
        <f>COUNT(Table89[[#This Row],[12-Month 
Follow-up Date]])</f>
        <v>0</v>
      </c>
      <c r="D2558" s="60"/>
      <c r="E2558" s="61"/>
      <c r="F2558" s="61"/>
      <c r="G2558" s="61"/>
      <c r="H2558" s="62"/>
      <c r="I2558" s="63"/>
      <c r="J2558" s="63"/>
      <c r="K2558" s="155"/>
    </row>
    <row r="2559" spans="1:11" x14ac:dyDescent="0.3">
      <c r="A2559" s="93"/>
      <c r="B2559" s="91"/>
      <c r="C2559" s="76">
        <f>COUNT(Table89[[#This Row],[12-Month 
Follow-up Date]])</f>
        <v>0</v>
      </c>
      <c r="D2559" s="60"/>
      <c r="E2559" s="61"/>
      <c r="F2559" s="61"/>
      <c r="G2559" s="61"/>
      <c r="H2559" s="62"/>
      <c r="I2559" s="63"/>
      <c r="J2559" s="63"/>
      <c r="K2559" s="155"/>
    </row>
    <row r="2560" spans="1:11" x14ac:dyDescent="0.3">
      <c r="A2560" s="93"/>
      <c r="B2560" s="91"/>
      <c r="C2560" s="76">
        <f>COUNT(Table89[[#This Row],[12-Month 
Follow-up Date]])</f>
        <v>0</v>
      </c>
      <c r="D2560" s="60"/>
      <c r="E2560" s="61"/>
      <c r="F2560" s="61"/>
      <c r="G2560" s="61"/>
      <c r="H2560" s="62"/>
      <c r="I2560" s="63"/>
      <c r="J2560" s="63"/>
      <c r="K2560" s="155"/>
    </row>
    <row r="2561" spans="1:11" x14ac:dyDescent="0.3">
      <c r="A2561" s="93"/>
      <c r="B2561" s="91"/>
      <c r="C2561" s="76">
        <f>COUNT(Table89[[#This Row],[12-Month 
Follow-up Date]])</f>
        <v>0</v>
      </c>
      <c r="D2561" s="60"/>
      <c r="E2561" s="61"/>
      <c r="F2561" s="61"/>
      <c r="G2561" s="61"/>
      <c r="H2561" s="62"/>
      <c r="I2561" s="63"/>
      <c r="J2561" s="63"/>
      <c r="K2561" s="155"/>
    </row>
    <row r="2562" spans="1:11" x14ac:dyDescent="0.3">
      <c r="A2562" s="93"/>
      <c r="B2562" s="91"/>
      <c r="C2562" s="76">
        <f>COUNT(Table89[[#This Row],[12-Month 
Follow-up Date]])</f>
        <v>0</v>
      </c>
      <c r="D2562" s="60"/>
      <c r="E2562" s="61"/>
      <c r="F2562" s="61"/>
      <c r="G2562" s="61"/>
      <c r="H2562" s="62"/>
      <c r="I2562" s="63"/>
      <c r="J2562" s="63"/>
      <c r="K2562" s="155"/>
    </row>
    <row r="2563" spans="1:11" x14ac:dyDescent="0.3">
      <c r="A2563" s="93"/>
      <c r="B2563" s="91"/>
      <c r="C2563" s="76">
        <f>COUNT(Table89[[#This Row],[12-Month 
Follow-up Date]])</f>
        <v>0</v>
      </c>
      <c r="D2563" s="60"/>
      <c r="E2563" s="61"/>
      <c r="F2563" s="61"/>
      <c r="G2563" s="61"/>
      <c r="H2563" s="62"/>
      <c r="I2563" s="63"/>
      <c r="J2563" s="63"/>
      <c r="K2563" s="155"/>
    </row>
    <row r="2564" spans="1:11" x14ac:dyDescent="0.3">
      <c r="A2564" s="93"/>
      <c r="B2564" s="91"/>
      <c r="C2564" s="76">
        <f>COUNT(Table89[[#This Row],[12-Month 
Follow-up Date]])</f>
        <v>0</v>
      </c>
      <c r="D2564" s="60"/>
      <c r="E2564" s="61"/>
      <c r="F2564" s="61"/>
      <c r="G2564" s="61"/>
      <c r="H2564" s="62"/>
      <c r="I2564" s="63"/>
      <c r="J2564" s="63"/>
      <c r="K2564" s="155"/>
    </row>
    <row r="2565" spans="1:11" x14ac:dyDescent="0.3">
      <c r="A2565" s="93"/>
      <c r="B2565" s="91"/>
      <c r="C2565" s="76">
        <f>COUNT(Table89[[#This Row],[12-Month 
Follow-up Date]])</f>
        <v>0</v>
      </c>
      <c r="D2565" s="60"/>
      <c r="E2565" s="61"/>
      <c r="F2565" s="61"/>
      <c r="G2565" s="61"/>
      <c r="H2565" s="62"/>
      <c r="I2565" s="63"/>
      <c r="J2565" s="63"/>
      <c r="K2565" s="155"/>
    </row>
    <row r="2566" spans="1:11" x14ac:dyDescent="0.3">
      <c r="A2566" s="93"/>
      <c r="B2566" s="91"/>
      <c r="C2566" s="76">
        <f>COUNT(Table89[[#This Row],[12-Month 
Follow-up Date]])</f>
        <v>0</v>
      </c>
      <c r="D2566" s="60"/>
      <c r="E2566" s="61"/>
      <c r="F2566" s="61"/>
      <c r="G2566" s="61"/>
      <c r="H2566" s="62"/>
      <c r="I2566" s="63"/>
      <c r="J2566" s="63"/>
      <c r="K2566" s="155"/>
    </row>
    <row r="2567" spans="1:11" x14ac:dyDescent="0.3">
      <c r="A2567" s="93"/>
      <c r="B2567" s="91"/>
      <c r="C2567" s="76">
        <f>COUNT(Table89[[#This Row],[12-Month 
Follow-up Date]])</f>
        <v>0</v>
      </c>
      <c r="D2567" s="60"/>
      <c r="E2567" s="61"/>
      <c r="F2567" s="61"/>
      <c r="G2567" s="61"/>
      <c r="H2567" s="62"/>
      <c r="I2567" s="63"/>
      <c r="J2567" s="63"/>
      <c r="K2567" s="155"/>
    </row>
    <row r="2568" spans="1:11" x14ac:dyDescent="0.3">
      <c r="A2568" s="93"/>
      <c r="B2568" s="91"/>
      <c r="C2568" s="76">
        <f>COUNT(Table89[[#This Row],[12-Month 
Follow-up Date]])</f>
        <v>0</v>
      </c>
      <c r="D2568" s="60"/>
      <c r="E2568" s="61"/>
      <c r="F2568" s="61"/>
      <c r="G2568" s="61"/>
      <c r="H2568" s="62"/>
      <c r="I2568" s="63"/>
      <c r="J2568" s="63"/>
      <c r="K2568" s="155"/>
    </row>
    <row r="2569" spans="1:11" x14ac:dyDescent="0.3">
      <c r="A2569" s="93"/>
      <c r="B2569" s="91"/>
      <c r="C2569" s="76">
        <f>COUNT(Table89[[#This Row],[12-Month 
Follow-up Date]])</f>
        <v>0</v>
      </c>
      <c r="D2569" s="60"/>
      <c r="E2569" s="61"/>
      <c r="F2569" s="61"/>
      <c r="G2569" s="61"/>
      <c r="H2569" s="62"/>
      <c r="I2569" s="63"/>
      <c r="J2569" s="63"/>
      <c r="K2569" s="155"/>
    </row>
    <row r="2570" spans="1:11" x14ac:dyDescent="0.3">
      <c r="A2570" s="93"/>
      <c r="B2570" s="91"/>
      <c r="C2570" s="76">
        <f>COUNT(Table89[[#This Row],[12-Month 
Follow-up Date]])</f>
        <v>0</v>
      </c>
      <c r="D2570" s="60"/>
      <c r="E2570" s="61"/>
      <c r="F2570" s="61"/>
      <c r="G2570" s="61"/>
      <c r="H2570" s="62"/>
      <c r="I2570" s="63"/>
      <c r="J2570" s="63"/>
      <c r="K2570" s="155"/>
    </row>
    <row r="2571" spans="1:11" x14ac:dyDescent="0.3">
      <c r="A2571" s="93"/>
      <c r="B2571" s="91"/>
      <c r="C2571" s="76">
        <f>COUNT(Table89[[#This Row],[12-Month 
Follow-up Date]])</f>
        <v>0</v>
      </c>
      <c r="D2571" s="60"/>
      <c r="E2571" s="61"/>
      <c r="F2571" s="61"/>
      <c r="G2571" s="61"/>
      <c r="H2571" s="62"/>
      <c r="I2571" s="63"/>
      <c r="J2571" s="63"/>
      <c r="K2571" s="155"/>
    </row>
    <row r="2572" spans="1:11" x14ac:dyDescent="0.3">
      <c r="A2572" s="93"/>
      <c r="B2572" s="91"/>
      <c r="C2572" s="76">
        <f>COUNT(Table89[[#This Row],[12-Month 
Follow-up Date]])</f>
        <v>0</v>
      </c>
      <c r="D2572" s="60"/>
      <c r="E2572" s="61"/>
      <c r="F2572" s="61"/>
      <c r="G2572" s="61"/>
      <c r="H2572" s="62"/>
      <c r="I2572" s="63"/>
      <c r="J2572" s="63"/>
      <c r="K2572" s="155"/>
    </row>
    <row r="2573" spans="1:11" x14ac:dyDescent="0.3">
      <c r="A2573" s="93"/>
      <c r="B2573" s="91"/>
      <c r="C2573" s="76">
        <f>COUNT(Table89[[#This Row],[12-Month 
Follow-up Date]])</f>
        <v>0</v>
      </c>
      <c r="D2573" s="60"/>
      <c r="E2573" s="61"/>
      <c r="F2573" s="61"/>
      <c r="G2573" s="61"/>
      <c r="H2573" s="62"/>
      <c r="I2573" s="63"/>
      <c r="J2573" s="63"/>
      <c r="K2573" s="155"/>
    </row>
    <row r="2574" spans="1:11" x14ac:dyDescent="0.3">
      <c r="A2574" s="93"/>
      <c r="B2574" s="91"/>
      <c r="C2574" s="76">
        <f>COUNT(Table89[[#This Row],[12-Month 
Follow-up Date]])</f>
        <v>0</v>
      </c>
      <c r="D2574" s="60"/>
      <c r="E2574" s="61"/>
      <c r="F2574" s="61"/>
      <c r="G2574" s="61"/>
      <c r="H2574" s="62"/>
      <c r="I2574" s="63"/>
      <c r="J2574" s="63"/>
      <c r="K2574" s="155"/>
    </row>
    <row r="2575" spans="1:11" x14ac:dyDescent="0.3">
      <c r="A2575" s="93"/>
      <c r="B2575" s="91"/>
      <c r="C2575" s="76">
        <f>COUNT(Table89[[#This Row],[12-Month 
Follow-up Date]])</f>
        <v>0</v>
      </c>
      <c r="D2575" s="60"/>
      <c r="E2575" s="61"/>
      <c r="F2575" s="61"/>
      <c r="G2575" s="61"/>
      <c r="H2575" s="62"/>
      <c r="I2575" s="63"/>
      <c r="J2575" s="63"/>
      <c r="K2575" s="155"/>
    </row>
    <row r="2576" spans="1:11" x14ac:dyDescent="0.3">
      <c r="A2576" s="93"/>
      <c r="B2576" s="91"/>
      <c r="C2576" s="76">
        <f>COUNT(Table89[[#This Row],[12-Month 
Follow-up Date]])</f>
        <v>0</v>
      </c>
      <c r="D2576" s="60"/>
      <c r="E2576" s="61"/>
      <c r="F2576" s="61"/>
      <c r="G2576" s="61"/>
      <c r="H2576" s="62"/>
      <c r="I2576" s="63"/>
      <c r="J2576" s="63"/>
      <c r="K2576" s="155"/>
    </row>
    <row r="2577" spans="1:11" x14ac:dyDescent="0.3">
      <c r="A2577" s="93"/>
      <c r="B2577" s="91"/>
      <c r="C2577" s="76">
        <f>COUNT(Table89[[#This Row],[12-Month 
Follow-up Date]])</f>
        <v>0</v>
      </c>
      <c r="D2577" s="60"/>
      <c r="E2577" s="61"/>
      <c r="F2577" s="61"/>
      <c r="G2577" s="61"/>
      <c r="H2577" s="62"/>
      <c r="I2577" s="63"/>
      <c r="J2577" s="63"/>
      <c r="K2577" s="155"/>
    </row>
    <row r="2578" spans="1:11" x14ac:dyDescent="0.3">
      <c r="A2578" s="93"/>
      <c r="B2578" s="91"/>
      <c r="C2578" s="76">
        <f>COUNT(Table89[[#This Row],[12-Month 
Follow-up Date]])</f>
        <v>0</v>
      </c>
      <c r="D2578" s="60"/>
      <c r="E2578" s="61"/>
      <c r="F2578" s="61"/>
      <c r="G2578" s="61"/>
      <c r="H2578" s="62"/>
      <c r="I2578" s="63"/>
      <c r="J2578" s="63"/>
      <c r="K2578" s="155"/>
    </row>
    <row r="2579" spans="1:11" x14ac:dyDescent="0.3">
      <c r="A2579" s="93"/>
      <c r="B2579" s="91"/>
      <c r="C2579" s="76">
        <f>COUNT(Table89[[#This Row],[12-Month 
Follow-up Date]])</f>
        <v>0</v>
      </c>
      <c r="D2579" s="60"/>
      <c r="E2579" s="61"/>
      <c r="F2579" s="61"/>
      <c r="G2579" s="61"/>
      <c r="H2579" s="62"/>
      <c r="I2579" s="63"/>
      <c r="J2579" s="63"/>
      <c r="K2579" s="155"/>
    </row>
    <row r="2580" spans="1:11" x14ac:dyDescent="0.3">
      <c r="A2580" s="93"/>
      <c r="B2580" s="91"/>
      <c r="C2580" s="76">
        <f>COUNT(Table89[[#This Row],[12-Month 
Follow-up Date]])</f>
        <v>0</v>
      </c>
      <c r="D2580" s="60"/>
      <c r="E2580" s="61"/>
      <c r="F2580" s="61"/>
      <c r="G2580" s="61"/>
      <c r="H2580" s="62"/>
      <c r="I2580" s="63"/>
      <c r="J2580" s="63"/>
      <c r="K2580" s="155"/>
    </row>
    <row r="2581" spans="1:11" x14ac:dyDescent="0.3">
      <c r="A2581" s="93"/>
      <c r="B2581" s="91"/>
      <c r="C2581" s="76">
        <f>COUNT(Table89[[#This Row],[12-Month 
Follow-up Date]])</f>
        <v>0</v>
      </c>
      <c r="D2581" s="60"/>
      <c r="E2581" s="61"/>
      <c r="F2581" s="61"/>
      <c r="G2581" s="61"/>
      <c r="H2581" s="62"/>
      <c r="I2581" s="63"/>
      <c r="J2581" s="63"/>
      <c r="K2581" s="155"/>
    </row>
    <row r="2582" spans="1:11" x14ac:dyDescent="0.3">
      <c r="A2582" s="93"/>
      <c r="B2582" s="91"/>
      <c r="C2582" s="76">
        <f>COUNT(Table89[[#This Row],[12-Month 
Follow-up Date]])</f>
        <v>0</v>
      </c>
      <c r="D2582" s="60"/>
      <c r="E2582" s="61"/>
      <c r="F2582" s="61"/>
      <c r="G2582" s="61"/>
      <c r="H2582" s="62"/>
      <c r="I2582" s="63"/>
      <c r="J2582" s="63"/>
      <c r="K2582" s="155"/>
    </row>
    <row r="2583" spans="1:11" x14ac:dyDescent="0.3">
      <c r="A2583" s="93"/>
      <c r="B2583" s="91"/>
      <c r="C2583" s="76">
        <f>COUNT(Table89[[#This Row],[12-Month 
Follow-up Date]])</f>
        <v>0</v>
      </c>
      <c r="D2583" s="60"/>
      <c r="E2583" s="61"/>
      <c r="F2583" s="61"/>
      <c r="G2583" s="61"/>
      <c r="H2583" s="62"/>
      <c r="I2583" s="63"/>
      <c r="J2583" s="63"/>
      <c r="K2583" s="155"/>
    </row>
    <row r="2584" spans="1:11" x14ac:dyDescent="0.3">
      <c r="A2584" s="93"/>
      <c r="B2584" s="91"/>
      <c r="C2584" s="76">
        <f>COUNT(Table89[[#This Row],[12-Month 
Follow-up Date]])</f>
        <v>0</v>
      </c>
      <c r="D2584" s="60"/>
      <c r="E2584" s="61"/>
      <c r="F2584" s="61"/>
      <c r="G2584" s="61"/>
      <c r="H2584" s="62"/>
      <c r="I2584" s="63"/>
      <c r="J2584" s="63"/>
      <c r="K2584" s="155"/>
    </row>
    <row r="2585" spans="1:11" x14ac:dyDescent="0.3">
      <c r="A2585" s="93"/>
      <c r="B2585" s="91"/>
      <c r="C2585" s="76">
        <f>COUNT(Table89[[#This Row],[12-Month 
Follow-up Date]])</f>
        <v>0</v>
      </c>
      <c r="D2585" s="60"/>
      <c r="E2585" s="61"/>
      <c r="F2585" s="61"/>
      <c r="G2585" s="61"/>
      <c r="H2585" s="62"/>
      <c r="I2585" s="63"/>
      <c r="J2585" s="63"/>
      <c r="K2585" s="155"/>
    </row>
    <row r="2586" spans="1:11" x14ac:dyDescent="0.3">
      <c r="A2586" s="93"/>
      <c r="B2586" s="91"/>
      <c r="C2586" s="76">
        <f>COUNT(Table89[[#This Row],[12-Month 
Follow-up Date]])</f>
        <v>0</v>
      </c>
      <c r="D2586" s="60"/>
      <c r="E2586" s="61"/>
      <c r="F2586" s="61"/>
      <c r="G2586" s="61"/>
      <c r="H2586" s="62"/>
      <c r="I2586" s="63"/>
      <c r="J2586" s="63"/>
      <c r="K2586" s="155"/>
    </row>
    <row r="2587" spans="1:11" x14ac:dyDescent="0.3">
      <c r="A2587" s="93"/>
      <c r="B2587" s="91"/>
      <c r="C2587" s="76">
        <f>COUNT(Table89[[#This Row],[12-Month 
Follow-up Date]])</f>
        <v>0</v>
      </c>
      <c r="D2587" s="60"/>
      <c r="E2587" s="61"/>
      <c r="F2587" s="61"/>
      <c r="G2587" s="61"/>
      <c r="H2587" s="62"/>
      <c r="I2587" s="63"/>
      <c r="J2587" s="63"/>
      <c r="K2587" s="155"/>
    </row>
    <row r="2588" spans="1:11" x14ac:dyDescent="0.3">
      <c r="A2588" s="93"/>
      <c r="B2588" s="91"/>
      <c r="C2588" s="76">
        <f>COUNT(Table89[[#This Row],[12-Month 
Follow-up Date]])</f>
        <v>0</v>
      </c>
      <c r="D2588" s="60"/>
      <c r="E2588" s="61"/>
      <c r="F2588" s="61"/>
      <c r="G2588" s="61"/>
      <c r="H2588" s="62"/>
      <c r="I2588" s="63"/>
      <c r="J2588" s="63"/>
      <c r="K2588" s="155"/>
    </row>
    <row r="2589" spans="1:11" x14ac:dyDescent="0.3">
      <c r="A2589" s="93"/>
      <c r="B2589" s="91"/>
      <c r="C2589" s="76">
        <f>COUNT(Table89[[#This Row],[12-Month 
Follow-up Date]])</f>
        <v>0</v>
      </c>
      <c r="D2589" s="60"/>
      <c r="E2589" s="61"/>
      <c r="F2589" s="61"/>
      <c r="G2589" s="61"/>
      <c r="H2589" s="62"/>
      <c r="I2589" s="63"/>
      <c r="J2589" s="63"/>
      <c r="K2589" s="155"/>
    </row>
    <row r="2590" spans="1:11" x14ac:dyDescent="0.3">
      <c r="A2590" s="93"/>
      <c r="B2590" s="91"/>
      <c r="C2590" s="76">
        <f>COUNT(Table89[[#This Row],[12-Month 
Follow-up Date]])</f>
        <v>0</v>
      </c>
      <c r="D2590" s="60"/>
      <c r="E2590" s="61"/>
      <c r="F2590" s="61"/>
      <c r="G2590" s="61"/>
      <c r="H2590" s="62"/>
      <c r="I2590" s="63"/>
      <c r="J2590" s="63"/>
      <c r="K2590" s="155"/>
    </row>
    <row r="2591" spans="1:11" x14ac:dyDescent="0.3">
      <c r="A2591" s="93"/>
      <c r="B2591" s="91"/>
      <c r="C2591" s="76">
        <f>COUNT(Table89[[#This Row],[12-Month 
Follow-up Date]])</f>
        <v>0</v>
      </c>
      <c r="D2591" s="60"/>
      <c r="E2591" s="61"/>
      <c r="F2591" s="61"/>
      <c r="G2591" s="61"/>
      <c r="H2591" s="62"/>
      <c r="I2591" s="63"/>
      <c r="J2591" s="63"/>
      <c r="K2591" s="155"/>
    </row>
    <row r="2592" spans="1:11" x14ac:dyDescent="0.3">
      <c r="A2592" s="93"/>
      <c r="B2592" s="91"/>
      <c r="C2592" s="76">
        <f>COUNT(Table89[[#This Row],[12-Month 
Follow-up Date]])</f>
        <v>0</v>
      </c>
      <c r="D2592" s="60"/>
      <c r="E2592" s="61"/>
      <c r="F2592" s="61"/>
      <c r="G2592" s="61"/>
      <c r="H2592" s="62"/>
      <c r="I2592" s="63"/>
      <c r="J2592" s="63"/>
      <c r="K2592" s="155"/>
    </row>
    <row r="2593" spans="1:11" x14ac:dyDescent="0.3">
      <c r="A2593" s="93"/>
      <c r="B2593" s="91"/>
      <c r="C2593" s="76">
        <f>COUNT(Table89[[#This Row],[12-Month 
Follow-up Date]])</f>
        <v>0</v>
      </c>
      <c r="D2593" s="60"/>
      <c r="E2593" s="61"/>
      <c r="F2593" s="61"/>
      <c r="G2593" s="61"/>
      <c r="H2593" s="62"/>
      <c r="I2593" s="63"/>
      <c r="J2593" s="63"/>
      <c r="K2593" s="155"/>
    </row>
    <row r="2594" spans="1:11" x14ac:dyDescent="0.3">
      <c r="A2594" s="93"/>
      <c r="B2594" s="91"/>
      <c r="C2594" s="76">
        <f>COUNT(Table89[[#This Row],[12-Month 
Follow-up Date]])</f>
        <v>0</v>
      </c>
      <c r="D2594" s="60"/>
      <c r="E2594" s="61"/>
      <c r="F2594" s="61"/>
      <c r="G2594" s="61"/>
      <c r="H2594" s="62"/>
      <c r="I2594" s="63"/>
      <c r="J2594" s="63"/>
      <c r="K2594" s="155"/>
    </row>
    <row r="2595" spans="1:11" x14ac:dyDescent="0.3">
      <c r="A2595" s="93"/>
      <c r="B2595" s="91"/>
      <c r="C2595" s="76">
        <f>COUNT(Table89[[#This Row],[12-Month 
Follow-up Date]])</f>
        <v>0</v>
      </c>
      <c r="D2595" s="60"/>
      <c r="E2595" s="61"/>
      <c r="F2595" s="61"/>
      <c r="G2595" s="61"/>
      <c r="H2595" s="62"/>
      <c r="I2595" s="63"/>
      <c r="J2595" s="63"/>
      <c r="K2595" s="155"/>
    </row>
    <row r="2596" spans="1:11" x14ac:dyDescent="0.3">
      <c r="A2596" s="93"/>
      <c r="B2596" s="91"/>
      <c r="C2596" s="76">
        <f>COUNT(Table89[[#This Row],[12-Month 
Follow-up Date]])</f>
        <v>0</v>
      </c>
      <c r="D2596" s="60"/>
      <c r="E2596" s="61"/>
      <c r="F2596" s="61"/>
      <c r="G2596" s="61"/>
      <c r="H2596" s="62"/>
      <c r="I2596" s="63"/>
      <c r="J2596" s="63"/>
      <c r="K2596" s="155"/>
    </row>
    <row r="2597" spans="1:11" x14ac:dyDescent="0.3">
      <c r="A2597" s="93"/>
      <c r="B2597" s="91"/>
      <c r="C2597" s="76">
        <f>COUNT(Table89[[#This Row],[12-Month 
Follow-up Date]])</f>
        <v>0</v>
      </c>
      <c r="D2597" s="60"/>
      <c r="E2597" s="61"/>
      <c r="F2597" s="61"/>
      <c r="G2597" s="61"/>
      <c r="H2597" s="62"/>
      <c r="I2597" s="63"/>
      <c r="J2597" s="63"/>
      <c r="K2597" s="155"/>
    </row>
    <row r="2598" spans="1:11" x14ac:dyDescent="0.3">
      <c r="A2598" s="93"/>
      <c r="B2598" s="91"/>
      <c r="C2598" s="76">
        <f>COUNT(Table89[[#This Row],[12-Month 
Follow-up Date]])</f>
        <v>0</v>
      </c>
      <c r="D2598" s="60"/>
      <c r="E2598" s="61"/>
      <c r="F2598" s="61"/>
      <c r="G2598" s="61"/>
      <c r="H2598" s="62"/>
      <c r="I2598" s="63"/>
      <c r="J2598" s="63"/>
      <c r="K2598" s="155"/>
    </row>
    <row r="2599" spans="1:11" x14ac:dyDescent="0.3">
      <c r="A2599" s="93"/>
      <c r="B2599" s="91"/>
      <c r="C2599" s="76">
        <f>COUNT(Table89[[#This Row],[12-Month 
Follow-up Date]])</f>
        <v>0</v>
      </c>
      <c r="D2599" s="60"/>
      <c r="E2599" s="61"/>
      <c r="F2599" s="61"/>
      <c r="G2599" s="61"/>
      <c r="H2599" s="62"/>
      <c r="I2599" s="63"/>
      <c r="J2599" s="63"/>
      <c r="K2599" s="155"/>
    </row>
    <row r="2600" spans="1:11" x14ac:dyDescent="0.3">
      <c r="A2600" s="93"/>
      <c r="B2600" s="91"/>
      <c r="C2600" s="76">
        <f>COUNT(Table89[[#This Row],[12-Month 
Follow-up Date]])</f>
        <v>0</v>
      </c>
      <c r="D2600" s="60"/>
      <c r="E2600" s="61"/>
      <c r="F2600" s="61"/>
      <c r="G2600" s="61"/>
      <c r="H2600" s="62"/>
      <c r="I2600" s="63"/>
      <c r="J2600" s="63"/>
      <c r="K2600" s="155"/>
    </row>
    <row r="2601" spans="1:11" x14ac:dyDescent="0.3">
      <c r="A2601" s="93"/>
      <c r="B2601" s="91"/>
      <c r="C2601" s="76">
        <f>COUNT(Table89[[#This Row],[12-Month 
Follow-up Date]])</f>
        <v>0</v>
      </c>
      <c r="D2601" s="60"/>
      <c r="E2601" s="61"/>
      <c r="F2601" s="61"/>
      <c r="G2601" s="61"/>
      <c r="H2601" s="62"/>
      <c r="I2601" s="63"/>
      <c r="J2601" s="63"/>
      <c r="K2601" s="155"/>
    </row>
    <row r="2602" spans="1:11" x14ac:dyDescent="0.3">
      <c r="A2602" s="93"/>
      <c r="B2602" s="91"/>
      <c r="C2602" s="76">
        <f>COUNT(Table89[[#This Row],[12-Month 
Follow-up Date]])</f>
        <v>0</v>
      </c>
      <c r="D2602" s="60"/>
      <c r="E2602" s="61"/>
      <c r="F2602" s="61"/>
      <c r="G2602" s="61"/>
      <c r="H2602" s="62"/>
      <c r="I2602" s="63"/>
      <c r="J2602" s="63"/>
      <c r="K2602" s="155"/>
    </row>
    <row r="2603" spans="1:11" x14ac:dyDescent="0.3">
      <c r="A2603" s="93"/>
      <c r="B2603" s="91"/>
      <c r="C2603" s="76">
        <f>COUNT(Table89[[#This Row],[12-Month 
Follow-up Date]])</f>
        <v>0</v>
      </c>
      <c r="D2603" s="60"/>
      <c r="E2603" s="61"/>
      <c r="F2603" s="61"/>
      <c r="G2603" s="61"/>
      <c r="H2603" s="62"/>
      <c r="I2603" s="63"/>
      <c r="J2603" s="63"/>
      <c r="K2603" s="155"/>
    </row>
    <row r="2604" spans="1:11" x14ac:dyDescent="0.3">
      <c r="A2604" s="93"/>
      <c r="B2604" s="91"/>
      <c r="C2604" s="76">
        <f>COUNT(Table89[[#This Row],[12-Month 
Follow-up Date]])</f>
        <v>0</v>
      </c>
      <c r="D2604" s="60"/>
      <c r="E2604" s="61"/>
      <c r="F2604" s="61"/>
      <c r="G2604" s="61"/>
      <c r="H2604" s="62"/>
      <c r="I2604" s="63"/>
      <c r="J2604" s="63"/>
      <c r="K2604" s="155"/>
    </row>
    <row r="2605" spans="1:11" x14ac:dyDescent="0.3">
      <c r="A2605" s="93"/>
      <c r="B2605" s="91"/>
      <c r="C2605" s="76">
        <f>COUNT(Table89[[#This Row],[12-Month 
Follow-up Date]])</f>
        <v>0</v>
      </c>
      <c r="D2605" s="60"/>
      <c r="E2605" s="61"/>
      <c r="F2605" s="61"/>
      <c r="G2605" s="61"/>
      <c r="H2605" s="62"/>
      <c r="I2605" s="63"/>
      <c r="J2605" s="63"/>
      <c r="K2605" s="155"/>
    </row>
    <row r="2606" spans="1:11" x14ac:dyDescent="0.3">
      <c r="A2606" s="93"/>
      <c r="B2606" s="91"/>
      <c r="C2606" s="76">
        <f>COUNT(Table89[[#This Row],[12-Month 
Follow-up Date]])</f>
        <v>0</v>
      </c>
      <c r="D2606" s="60"/>
      <c r="E2606" s="61"/>
      <c r="F2606" s="61"/>
      <c r="G2606" s="61"/>
      <c r="H2606" s="62"/>
      <c r="I2606" s="63"/>
      <c r="J2606" s="63"/>
      <c r="K2606" s="155"/>
    </row>
    <row r="2607" spans="1:11" x14ac:dyDescent="0.3">
      <c r="A2607" s="93"/>
      <c r="B2607" s="91"/>
      <c r="C2607" s="76">
        <f>COUNT(Table89[[#This Row],[12-Month 
Follow-up Date]])</f>
        <v>0</v>
      </c>
      <c r="D2607" s="60"/>
      <c r="E2607" s="61"/>
      <c r="F2607" s="61"/>
      <c r="G2607" s="61"/>
      <c r="H2607" s="62"/>
      <c r="I2607" s="63"/>
      <c r="J2607" s="63"/>
      <c r="K2607" s="155"/>
    </row>
    <row r="2608" spans="1:11" x14ac:dyDescent="0.3">
      <c r="A2608" s="93"/>
      <c r="B2608" s="91"/>
      <c r="C2608" s="76">
        <f>COUNT(Table89[[#This Row],[12-Month 
Follow-up Date]])</f>
        <v>0</v>
      </c>
      <c r="D2608" s="60"/>
      <c r="E2608" s="61"/>
      <c r="F2608" s="61"/>
      <c r="G2608" s="61"/>
      <c r="H2608" s="62"/>
      <c r="I2608" s="63"/>
      <c r="J2608" s="63"/>
      <c r="K2608" s="155"/>
    </row>
    <row r="2609" spans="1:11" x14ac:dyDescent="0.3">
      <c r="A2609" s="93"/>
      <c r="B2609" s="91"/>
      <c r="C2609" s="76">
        <f>COUNT(Table89[[#This Row],[12-Month 
Follow-up Date]])</f>
        <v>0</v>
      </c>
      <c r="D2609" s="60"/>
      <c r="E2609" s="61"/>
      <c r="F2609" s="61"/>
      <c r="G2609" s="61"/>
      <c r="H2609" s="62"/>
      <c r="I2609" s="63"/>
      <c r="J2609" s="63"/>
      <c r="K2609" s="155"/>
    </row>
    <row r="2610" spans="1:11" x14ac:dyDescent="0.3">
      <c r="A2610" s="93"/>
      <c r="B2610" s="91"/>
      <c r="C2610" s="76">
        <f>COUNT(Table89[[#This Row],[12-Month 
Follow-up Date]])</f>
        <v>0</v>
      </c>
      <c r="D2610" s="60"/>
      <c r="E2610" s="61"/>
      <c r="F2610" s="61"/>
      <c r="G2610" s="61"/>
      <c r="H2610" s="62"/>
      <c r="I2610" s="63"/>
      <c r="J2610" s="63"/>
      <c r="K2610" s="155"/>
    </row>
    <row r="2611" spans="1:11" x14ac:dyDescent="0.3">
      <c r="A2611" s="93"/>
      <c r="B2611" s="91"/>
      <c r="C2611" s="76">
        <f>COUNT(Table89[[#This Row],[12-Month 
Follow-up Date]])</f>
        <v>0</v>
      </c>
      <c r="D2611" s="60"/>
      <c r="E2611" s="61"/>
      <c r="F2611" s="61"/>
      <c r="G2611" s="61"/>
      <c r="H2611" s="62"/>
      <c r="I2611" s="63"/>
      <c r="J2611" s="63"/>
      <c r="K2611" s="155"/>
    </row>
    <row r="2612" spans="1:11" x14ac:dyDescent="0.3">
      <c r="A2612" s="93"/>
      <c r="B2612" s="91"/>
      <c r="C2612" s="76">
        <f>COUNT(Table89[[#This Row],[12-Month 
Follow-up Date]])</f>
        <v>0</v>
      </c>
      <c r="D2612" s="60"/>
      <c r="E2612" s="61"/>
      <c r="F2612" s="61"/>
      <c r="G2612" s="61"/>
      <c r="H2612" s="62"/>
      <c r="I2612" s="63"/>
      <c r="J2612" s="63"/>
      <c r="K2612" s="155"/>
    </row>
    <row r="2613" spans="1:11" x14ac:dyDescent="0.3">
      <c r="A2613" s="93"/>
      <c r="B2613" s="91"/>
      <c r="C2613" s="76">
        <f>COUNT(Table89[[#This Row],[12-Month 
Follow-up Date]])</f>
        <v>0</v>
      </c>
      <c r="D2613" s="60"/>
      <c r="E2613" s="61"/>
      <c r="F2613" s="61"/>
      <c r="G2613" s="61"/>
      <c r="H2613" s="62"/>
      <c r="I2613" s="63"/>
      <c r="J2613" s="63"/>
      <c r="K2613" s="155"/>
    </row>
    <row r="2614" spans="1:11" x14ac:dyDescent="0.3">
      <c r="A2614" s="93"/>
      <c r="B2614" s="91"/>
      <c r="C2614" s="76">
        <f>COUNT(Table89[[#This Row],[12-Month 
Follow-up Date]])</f>
        <v>0</v>
      </c>
      <c r="D2614" s="60"/>
      <c r="E2614" s="61"/>
      <c r="F2614" s="61"/>
      <c r="G2614" s="61"/>
      <c r="H2614" s="62"/>
      <c r="I2614" s="63"/>
      <c r="J2614" s="63"/>
      <c r="K2614" s="155"/>
    </row>
    <row r="2615" spans="1:11" x14ac:dyDescent="0.3">
      <c r="A2615" s="93"/>
      <c r="B2615" s="91"/>
      <c r="C2615" s="76">
        <f>COUNT(Table89[[#This Row],[12-Month 
Follow-up Date]])</f>
        <v>0</v>
      </c>
      <c r="D2615" s="60"/>
      <c r="E2615" s="61"/>
      <c r="F2615" s="61"/>
      <c r="G2615" s="61"/>
      <c r="H2615" s="62"/>
      <c r="I2615" s="63"/>
      <c r="J2615" s="63"/>
      <c r="K2615" s="155"/>
    </row>
    <row r="2616" spans="1:11" x14ac:dyDescent="0.3">
      <c r="A2616" s="93"/>
      <c r="B2616" s="91"/>
      <c r="C2616" s="76">
        <f>COUNT(Table89[[#This Row],[12-Month 
Follow-up Date]])</f>
        <v>0</v>
      </c>
      <c r="D2616" s="60"/>
      <c r="E2616" s="61"/>
      <c r="F2616" s="61"/>
      <c r="G2616" s="61"/>
      <c r="H2616" s="62"/>
      <c r="I2616" s="63"/>
      <c r="J2616" s="63"/>
      <c r="K2616" s="155"/>
    </row>
    <row r="2617" spans="1:11" x14ac:dyDescent="0.3">
      <c r="A2617" s="93"/>
      <c r="B2617" s="91"/>
      <c r="C2617" s="76">
        <f>COUNT(Table89[[#This Row],[12-Month 
Follow-up Date]])</f>
        <v>0</v>
      </c>
      <c r="D2617" s="60"/>
      <c r="E2617" s="61"/>
      <c r="F2617" s="61"/>
      <c r="G2617" s="61"/>
      <c r="H2617" s="62"/>
      <c r="I2617" s="63"/>
      <c r="J2617" s="63"/>
      <c r="K2617" s="155"/>
    </row>
    <row r="2618" spans="1:11" x14ac:dyDescent="0.3">
      <c r="A2618" s="93"/>
      <c r="B2618" s="91"/>
      <c r="C2618" s="76">
        <f>COUNT(Table89[[#This Row],[12-Month 
Follow-up Date]])</f>
        <v>0</v>
      </c>
      <c r="D2618" s="60"/>
      <c r="E2618" s="61"/>
      <c r="F2618" s="61"/>
      <c r="G2618" s="61"/>
      <c r="H2618" s="62"/>
      <c r="I2618" s="63"/>
      <c r="J2618" s="63"/>
      <c r="K2618" s="155"/>
    </row>
    <row r="2619" spans="1:11" x14ac:dyDescent="0.3">
      <c r="A2619" s="93"/>
      <c r="B2619" s="91"/>
      <c r="C2619" s="76">
        <f>COUNT(Table89[[#This Row],[12-Month 
Follow-up Date]])</f>
        <v>0</v>
      </c>
      <c r="D2619" s="60"/>
      <c r="E2619" s="61"/>
      <c r="F2619" s="61"/>
      <c r="G2619" s="61"/>
      <c r="H2619" s="62"/>
      <c r="I2619" s="63"/>
      <c r="J2619" s="63"/>
      <c r="K2619" s="155"/>
    </row>
    <row r="2620" spans="1:11" x14ac:dyDescent="0.3">
      <c r="A2620" s="93"/>
      <c r="B2620" s="91"/>
      <c r="C2620" s="76">
        <f>COUNT(Table89[[#This Row],[12-Month 
Follow-up Date]])</f>
        <v>0</v>
      </c>
      <c r="D2620" s="60"/>
      <c r="E2620" s="61"/>
      <c r="F2620" s="61"/>
      <c r="G2620" s="61"/>
      <c r="H2620" s="62"/>
      <c r="I2620" s="63"/>
      <c r="J2620" s="63"/>
      <c r="K2620" s="155"/>
    </row>
    <row r="2621" spans="1:11" x14ac:dyDescent="0.3">
      <c r="A2621" s="93"/>
      <c r="B2621" s="91"/>
      <c r="C2621" s="76">
        <f>COUNT(Table89[[#This Row],[12-Month 
Follow-up Date]])</f>
        <v>0</v>
      </c>
      <c r="D2621" s="60"/>
      <c r="E2621" s="61"/>
      <c r="F2621" s="61"/>
      <c r="G2621" s="61"/>
      <c r="H2621" s="62"/>
      <c r="I2621" s="63"/>
      <c r="J2621" s="63"/>
      <c r="K2621" s="155"/>
    </row>
    <row r="2622" spans="1:11" x14ac:dyDescent="0.3">
      <c r="A2622" s="93"/>
      <c r="B2622" s="91"/>
      <c r="C2622" s="76">
        <f>COUNT(Table89[[#This Row],[12-Month 
Follow-up Date]])</f>
        <v>0</v>
      </c>
      <c r="D2622" s="60"/>
      <c r="E2622" s="61"/>
      <c r="F2622" s="61"/>
      <c r="G2622" s="61"/>
      <c r="H2622" s="62"/>
      <c r="I2622" s="63"/>
      <c r="J2622" s="63"/>
      <c r="K2622" s="155"/>
    </row>
    <row r="2623" spans="1:11" x14ac:dyDescent="0.3">
      <c r="A2623" s="93"/>
      <c r="B2623" s="91"/>
      <c r="C2623" s="76">
        <f>COUNT(Table89[[#This Row],[12-Month 
Follow-up Date]])</f>
        <v>0</v>
      </c>
      <c r="D2623" s="60"/>
      <c r="E2623" s="61"/>
      <c r="F2623" s="61"/>
      <c r="G2623" s="61"/>
      <c r="H2623" s="62"/>
      <c r="I2623" s="63"/>
      <c r="J2623" s="63"/>
      <c r="K2623" s="155"/>
    </row>
    <row r="2624" spans="1:11" x14ac:dyDescent="0.3">
      <c r="A2624" s="93"/>
      <c r="B2624" s="91"/>
      <c r="C2624" s="76">
        <f>COUNT(Table89[[#This Row],[12-Month 
Follow-up Date]])</f>
        <v>0</v>
      </c>
      <c r="D2624" s="60"/>
      <c r="E2624" s="61"/>
      <c r="F2624" s="61"/>
      <c r="G2624" s="61"/>
      <c r="H2624" s="62"/>
      <c r="I2624" s="63"/>
      <c r="J2624" s="63"/>
      <c r="K2624" s="155"/>
    </row>
    <row r="2625" spans="1:11" x14ac:dyDescent="0.3">
      <c r="A2625" s="93"/>
      <c r="B2625" s="91"/>
      <c r="C2625" s="76">
        <f>COUNT(Table89[[#This Row],[12-Month 
Follow-up Date]])</f>
        <v>0</v>
      </c>
      <c r="D2625" s="60"/>
      <c r="E2625" s="61"/>
      <c r="F2625" s="61"/>
      <c r="G2625" s="61"/>
      <c r="H2625" s="62"/>
      <c r="I2625" s="63"/>
      <c r="J2625" s="63"/>
      <c r="K2625" s="155"/>
    </row>
    <row r="2626" spans="1:11" x14ac:dyDescent="0.3">
      <c r="A2626" s="93"/>
      <c r="B2626" s="91"/>
      <c r="C2626" s="76">
        <f>COUNT(Table89[[#This Row],[12-Month 
Follow-up Date]])</f>
        <v>0</v>
      </c>
      <c r="D2626" s="60"/>
      <c r="E2626" s="61"/>
      <c r="F2626" s="61"/>
      <c r="G2626" s="61"/>
      <c r="H2626" s="62"/>
      <c r="I2626" s="63"/>
      <c r="J2626" s="63"/>
      <c r="K2626" s="155"/>
    </row>
    <row r="2627" spans="1:11" x14ac:dyDescent="0.3">
      <c r="A2627" s="93"/>
      <c r="B2627" s="91"/>
      <c r="C2627" s="76">
        <f>COUNT(Table89[[#This Row],[12-Month 
Follow-up Date]])</f>
        <v>0</v>
      </c>
      <c r="D2627" s="60"/>
      <c r="E2627" s="61"/>
      <c r="F2627" s="61"/>
      <c r="G2627" s="61"/>
      <c r="H2627" s="62"/>
      <c r="I2627" s="63"/>
      <c r="J2627" s="63"/>
      <c r="K2627" s="155"/>
    </row>
    <row r="2628" spans="1:11" x14ac:dyDescent="0.3">
      <c r="A2628" s="93"/>
      <c r="B2628" s="91"/>
      <c r="C2628" s="76">
        <f>COUNT(Table89[[#This Row],[12-Month 
Follow-up Date]])</f>
        <v>0</v>
      </c>
      <c r="D2628" s="60"/>
      <c r="E2628" s="61"/>
      <c r="F2628" s="61"/>
      <c r="G2628" s="61"/>
      <c r="H2628" s="62"/>
      <c r="I2628" s="63"/>
      <c r="J2628" s="63"/>
      <c r="K2628" s="155"/>
    </row>
    <row r="2629" spans="1:11" x14ac:dyDescent="0.3">
      <c r="A2629" s="93"/>
      <c r="B2629" s="91"/>
      <c r="C2629" s="76">
        <f>COUNT(Table89[[#This Row],[12-Month 
Follow-up Date]])</f>
        <v>0</v>
      </c>
      <c r="D2629" s="60"/>
      <c r="E2629" s="61"/>
      <c r="F2629" s="61"/>
      <c r="G2629" s="61"/>
      <c r="H2629" s="62"/>
      <c r="I2629" s="63"/>
      <c r="J2629" s="63"/>
      <c r="K2629" s="155"/>
    </row>
    <row r="2630" spans="1:11" x14ac:dyDescent="0.3">
      <c r="A2630" s="93"/>
      <c r="B2630" s="91"/>
      <c r="C2630" s="76">
        <f>COUNT(Table89[[#This Row],[12-Month 
Follow-up Date]])</f>
        <v>0</v>
      </c>
      <c r="D2630" s="60"/>
      <c r="E2630" s="61"/>
      <c r="F2630" s="61"/>
      <c r="G2630" s="61"/>
      <c r="H2630" s="62"/>
      <c r="I2630" s="63"/>
      <c r="J2630" s="63"/>
      <c r="K2630" s="155"/>
    </row>
    <row r="2631" spans="1:11" x14ac:dyDescent="0.3">
      <c r="A2631" s="93"/>
      <c r="B2631" s="91"/>
      <c r="C2631" s="76">
        <f>COUNT(Table89[[#This Row],[12-Month 
Follow-up Date]])</f>
        <v>0</v>
      </c>
      <c r="D2631" s="60"/>
      <c r="E2631" s="61"/>
      <c r="F2631" s="61"/>
      <c r="G2631" s="61"/>
      <c r="H2631" s="62"/>
      <c r="I2631" s="63"/>
      <c r="J2631" s="63"/>
      <c r="K2631" s="155"/>
    </row>
    <row r="2632" spans="1:11" x14ac:dyDescent="0.3">
      <c r="A2632" s="93"/>
      <c r="B2632" s="91"/>
      <c r="C2632" s="76">
        <f>COUNT(Table89[[#This Row],[12-Month 
Follow-up Date]])</f>
        <v>0</v>
      </c>
      <c r="D2632" s="60"/>
      <c r="E2632" s="61"/>
      <c r="F2632" s="61"/>
      <c r="G2632" s="61"/>
      <c r="H2632" s="62"/>
      <c r="I2632" s="63"/>
      <c r="J2632" s="63"/>
      <c r="K2632" s="155"/>
    </row>
    <row r="2633" spans="1:11" x14ac:dyDescent="0.3">
      <c r="A2633" s="93"/>
      <c r="B2633" s="91"/>
      <c r="C2633" s="76">
        <f>COUNT(Table89[[#This Row],[12-Month 
Follow-up Date]])</f>
        <v>0</v>
      </c>
      <c r="D2633" s="60"/>
      <c r="E2633" s="61"/>
      <c r="F2633" s="61"/>
      <c r="G2633" s="61"/>
      <c r="H2633" s="62"/>
      <c r="I2633" s="63"/>
      <c r="J2633" s="63"/>
      <c r="K2633" s="155"/>
    </row>
    <row r="2634" spans="1:11" x14ac:dyDescent="0.3">
      <c r="A2634" s="93"/>
      <c r="B2634" s="91"/>
      <c r="C2634" s="76">
        <f>COUNT(Table89[[#This Row],[12-Month 
Follow-up Date]])</f>
        <v>0</v>
      </c>
      <c r="D2634" s="60"/>
      <c r="E2634" s="61"/>
      <c r="F2634" s="61"/>
      <c r="G2634" s="61"/>
      <c r="H2634" s="62"/>
      <c r="I2634" s="63"/>
      <c r="J2634" s="63"/>
      <c r="K2634" s="155"/>
    </row>
    <row r="2635" spans="1:11" x14ac:dyDescent="0.3">
      <c r="A2635" s="93"/>
      <c r="B2635" s="91"/>
      <c r="C2635" s="76">
        <f>COUNT(Table89[[#This Row],[12-Month 
Follow-up Date]])</f>
        <v>0</v>
      </c>
      <c r="D2635" s="60"/>
      <c r="E2635" s="61"/>
      <c r="F2635" s="61"/>
      <c r="G2635" s="61"/>
      <c r="H2635" s="62"/>
      <c r="I2635" s="63"/>
      <c r="J2635" s="63"/>
      <c r="K2635" s="155"/>
    </row>
    <row r="2636" spans="1:11" x14ac:dyDescent="0.3">
      <c r="A2636" s="93"/>
      <c r="B2636" s="91"/>
      <c r="C2636" s="76">
        <f>COUNT(Table89[[#This Row],[12-Month 
Follow-up Date]])</f>
        <v>0</v>
      </c>
      <c r="D2636" s="60"/>
      <c r="E2636" s="61"/>
      <c r="F2636" s="61"/>
      <c r="G2636" s="61"/>
      <c r="H2636" s="62"/>
      <c r="I2636" s="63"/>
      <c r="J2636" s="63"/>
      <c r="K2636" s="155"/>
    </row>
    <row r="2637" spans="1:11" x14ac:dyDescent="0.3">
      <c r="A2637" s="93"/>
      <c r="B2637" s="91"/>
      <c r="C2637" s="76">
        <f>COUNT(Table89[[#This Row],[12-Month 
Follow-up Date]])</f>
        <v>0</v>
      </c>
      <c r="D2637" s="60"/>
      <c r="E2637" s="61"/>
      <c r="F2637" s="61"/>
      <c r="G2637" s="61"/>
      <c r="H2637" s="62"/>
      <c r="I2637" s="63"/>
      <c r="J2637" s="63"/>
      <c r="K2637" s="155"/>
    </row>
    <row r="2638" spans="1:11" x14ac:dyDescent="0.3">
      <c r="A2638" s="93"/>
      <c r="B2638" s="91"/>
      <c r="C2638" s="76">
        <f>COUNT(Table89[[#This Row],[12-Month 
Follow-up Date]])</f>
        <v>0</v>
      </c>
      <c r="D2638" s="60"/>
      <c r="E2638" s="61"/>
      <c r="F2638" s="61"/>
      <c r="G2638" s="61"/>
      <c r="H2638" s="62"/>
      <c r="I2638" s="63"/>
      <c r="J2638" s="63"/>
      <c r="K2638" s="155"/>
    </row>
    <row r="2639" spans="1:11" x14ac:dyDescent="0.3">
      <c r="A2639" s="93"/>
      <c r="B2639" s="91"/>
      <c r="C2639" s="76">
        <f>COUNT(Table89[[#This Row],[12-Month 
Follow-up Date]])</f>
        <v>0</v>
      </c>
      <c r="D2639" s="60"/>
      <c r="E2639" s="61"/>
      <c r="F2639" s="61"/>
      <c r="G2639" s="61"/>
      <c r="H2639" s="62"/>
      <c r="I2639" s="63"/>
      <c r="J2639" s="63"/>
      <c r="K2639" s="155"/>
    </row>
    <row r="2640" spans="1:11" x14ac:dyDescent="0.3">
      <c r="A2640" s="93"/>
      <c r="B2640" s="91"/>
      <c r="C2640" s="76">
        <f>COUNT(Table89[[#This Row],[12-Month 
Follow-up Date]])</f>
        <v>0</v>
      </c>
      <c r="D2640" s="60"/>
      <c r="E2640" s="61"/>
      <c r="F2640" s="61"/>
      <c r="G2640" s="61"/>
      <c r="H2640" s="62"/>
      <c r="I2640" s="63"/>
      <c r="J2640" s="63"/>
      <c r="K2640" s="155"/>
    </row>
    <row r="2641" spans="1:11" x14ac:dyDescent="0.3">
      <c r="A2641" s="93"/>
      <c r="B2641" s="91"/>
      <c r="C2641" s="76">
        <f>COUNT(Table89[[#This Row],[12-Month 
Follow-up Date]])</f>
        <v>0</v>
      </c>
      <c r="D2641" s="60"/>
      <c r="E2641" s="61"/>
      <c r="F2641" s="61"/>
      <c r="G2641" s="61"/>
      <c r="H2641" s="62"/>
      <c r="I2641" s="63"/>
      <c r="J2641" s="63"/>
      <c r="K2641" s="155"/>
    </row>
    <row r="2642" spans="1:11" x14ac:dyDescent="0.3">
      <c r="A2642" s="93"/>
      <c r="B2642" s="91"/>
      <c r="C2642" s="76">
        <f>COUNT(Table89[[#This Row],[12-Month 
Follow-up Date]])</f>
        <v>0</v>
      </c>
      <c r="D2642" s="60"/>
      <c r="E2642" s="61"/>
      <c r="F2642" s="61"/>
      <c r="G2642" s="61"/>
      <c r="H2642" s="62"/>
      <c r="I2642" s="63"/>
      <c r="J2642" s="63"/>
      <c r="K2642" s="155"/>
    </row>
    <row r="2643" spans="1:11" x14ac:dyDescent="0.3">
      <c r="A2643" s="93"/>
      <c r="B2643" s="91"/>
      <c r="C2643" s="76">
        <f>COUNT(Table89[[#This Row],[12-Month 
Follow-up Date]])</f>
        <v>0</v>
      </c>
      <c r="D2643" s="60"/>
      <c r="E2643" s="61"/>
      <c r="F2643" s="61"/>
      <c r="G2643" s="61"/>
      <c r="H2643" s="62"/>
      <c r="I2643" s="63"/>
      <c r="J2643" s="63"/>
      <c r="K2643" s="155"/>
    </row>
    <row r="2644" spans="1:11" x14ac:dyDescent="0.3">
      <c r="A2644" s="93"/>
      <c r="B2644" s="91"/>
      <c r="C2644" s="76">
        <f>COUNT(Table89[[#This Row],[12-Month 
Follow-up Date]])</f>
        <v>0</v>
      </c>
      <c r="D2644" s="60"/>
      <c r="E2644" s="61"/>
      <c r="F2644" s="61"/>
      <c r="G2644" s="61"/>
      <c r="H2644" s="62"/>
      <c r="I2644" s="63"/>
      <c r="J2644" s="63"/>
      <c r="K2644" s="155"/>
    </row>
    <row r="2645" spans="1:11" x14ac:dyDescent="0.3">
      <c r="A2645" s="93"/>
      <c r="B2645" s="91"/>
      <c r="C2645" s="76">
        <f>COUNT(Table89[[#This Row],[12-Month 
Follow-up Date]])</f>
        <v>0</v>
      </c>
      <c r="D2645" s="60"/>
      <c r="E2645" s="61"/>
      <c r="F2645" s="61"/>
      <c r="G2645" s="61"/>
      <c r="H2645" s="62"/>
      <c r="I2645" s="63"/>
      <c r="J2645" s="63"/>
      <c r="K2645" s="155"/>
    </row>
    <row r="2646" spans="1:11" x14ac:dyDescent="0.3">
      <c r="A2646" s="93"/>
      <c r="B2646" s="91"/>
      <c r="C2646" s="76">
        <f>COUNT(Table89[[#This Row],[12-Month 
Follow-up Date]])</f>
        <v>0</v>
      </c>
      <c r="D2646" s="60"/>
      <c r="E2646" s="61"/>
      <c r="F2646" s="61"/>
      <c r="G2646" s="61"/>
      <c r="H2646" s="62"/>
      <c r="I2646" s="63"/>
      <c r="J2646" s="63"/>
      <c r="K2646" s="155"/>
    </row>
    <row r="2647" spans="1:11" x14ac:dyDescent="0.3">
      <c r="A2647" s="93"/>
      <c r="B2647" s="91"/>
      <c r="C2647" s="76">
        <f>COUNT(Table89[[#This Row],[12-Month 
Follow-up Date]])</f>
        <v>0</v>
      </c>
      <c r="D2647" s="60"/>
      <c r="E2647" s="61"/>
      <c r="F2647" s="61"/>
      <c r="G2647" s="61"/>
      <c r="H2647" s="62"/>
      <c r="I2647" s="63"/>
      <c r="J2647" s="63"/>
      <c r="K2647" s="155"/>
    </row>
    <row r="2648" spans="1:11" x14ac:dyDescent="0.3">
      <c r="A2648" s="93"/>
      <c r="B2648" s="91"/>
      <c r="C2648" s="76">
        <f>COUNT(Table89[[#This Row],[12-Month 
Follow-up Date]])</f>
        <v>0</v>
      </c>
      <c r="D2648" s="60"/>
      <c r="E2648" s="61"/>
      <c r="F2648" s="61"/>
      <c r="G2648" s="61"/>
      <c r="H2648" s="62"/>
      <c r="I2648" s="63"/>
      <c r="J2648" s="63"/>
      <c r="K2648" s="155"/>
    </row>
    <row r="2649" spans="1:11" x14ac:dyDescent="0.3">
      <c r="A2649" s="93"/>
      <c r="B2649" s="91"/>
      <c r="C2649" s="76">
        <f>COUNT(Table89[[#This Row],[12-Month 
Follow-up Date]])</f>
        <v>0</v>
      </c>
      <c r="D2649" s="60"/>
      <c r="E2649" s="61"/>
      <c r="F2649" s="61"/>
      <c r="G2649" s="61"/>
      <c r="H2649" s="62"/>
      <c r="I2649" s="63"/>
      <c r="J2649" s="63"/>
      <c r="K2649" s="155"/>
    </row>
    <row r="2650" spans="1:11" x14ac:dyDescent="0.3">
      <c r="A2650" s="93"/>
      <c r="B2650" s="91"/>
      <c r="C2650" s="76">
        <f>COUNT(Table89[[#This Row],[12-Month 
Follow-up Date]])</f>
        <v>0</v>
      </c>
      <c r="D2650" s="60"/>
      <c r="E2650" s="61"/>
      <c r="F2650" s="61"/>
      <c r="G2650" s="61"/>
      <c r="H2650" s="62"/>
      <c r="I2650" s="63"/>
      <c r="J2650" s="63"/>
      <c r="K2650" s="155"/>
    </row>
    <row r="2651" spans="1:11" x14ac:dyDescent="0.3">
      <c r="A2651" s="93"/>
      <c r="B2651" s="91"/>
      <c r="C2651" s="76">
        <f>COUNT(Table89[[#This Row],[12-Month 
Follow-up Date]])</f>
        <v>0</v>
      </c>
      <c r="D2651" s="60"/>
      <c r="E2651" s="61"/>
      <c r="F2651" s="61"/>
      <c r="G2651" s="61"/>
      <c r="H2651" s="62"/>
      <c r="I2651" s="63"/>
      <c r="J2651" s="63"/>
      <c r="K2651" s="155"/>
    </row>
    <row r="2652" spans="1:11" x14ac:dyDescent="0.3">
      <c r="A2652" s="93"/>
      <c r="B2652" s="91"/>
      <c r="C2652" s="76">
        <f>COUNT(Table89[[#This Row],[12-Month 
Follow-up Date]])</f>
        <v>0</v>
      </c>
      <c r="D2652" s="60"/>
      <c r="E2652" s="61"/>
      <c r="F2652" s="61"/>
      <c r="G2652" s="61"/>
      <c r="H2652" s="62"/>
      <c r="I2652" s="63"/>
      <c r="J2652" s="63"/>
      <c r="K2652" s="155"/>
    </row>
    <row r="2653" spans="1:11" x14ac:dyDescent="0.3">
      <c r="A2653" s="93"/>
      <c r="B2653" s="91"/>
      <c r="C2653" s="76">
        <f>COUNT(Table89[[#This Row],[12-Month 
Follow-up Date]])</f>
        <v>0</v>
      </c>
      <c r="D2653" s="60"/>
      <c r="E2653" s="61"/>
      <c r="F2653" s="61"/>
      <c r="G2653" s="61"/>
      <c r="H2653" s="62"/>
      <c r="I2653" s="63"/>
      <c r="J2653" s="63"/>
      <c r="K2653" s="155"/>
    </row>
    <row r="2654" spans="1:11" x14ac:dyDescent="0.3">
      <c r="A2654" s="93"/>
      <c r="B2654" s="91"/>
      <c r="C2654" s="76">
        <f>COUNT(Table89[[#This Row],[12-Month 
Follow-up Date]])</f>
        <v>0</v>
      </c>
      <c r="D2654" s="60"/>
      <c r="E2654" s="61"/>
      <c r="F2654" s="61"/>
      <c r="G2654" s="61"/>
      <c r="H2654" s="62"/>
      <c r="I2654" s="63"/>
      <c r="J2654" s="63"/>
      <c r="K2654" s="155"/>
    </row>
    <row r="2655" spans="1:11" x14ac:dyDescent="0.3">
      <c r="A2655" s="93"/>
      <c r="B2655" s="91"/>
      <c r="C2655" s="76">
        <f>COUNT(Table89[[#This Row],[12-Month 
Follow-up Date]])</f>
        <v>0</v>
      </c>
      <c r="D2655" s="60"/>
      <c r="E2655" s="61"/>
      <c r="F2655" s="61"/>
      <c r="G2655" s="61"/>
      <c r="H2655" s="62"/>
      <c r="I2655" s="63"/>
      <c r="J2655" s="63"/>
      <c r="K2655" s="155"/>
    </row>
    <row r="2656" spans="1:11" x14ac:dyDescent="0.3">
      <c r="A2656" s="93"/>
      <c r="B2656" s="91"/>
      <c r="C2656" s="76">
        <f>COUNT(Table89[[#This Row],[12-Month 
Follow-up Date]])</f>
        <v>0</v>
      </c>
      <c r="D2656" s="60"/>
      <c r="E2656" s="61"/>
      <c r="F2656" s="61"/>
      <c r="G2656" s="61"/>
      <c r="H2656" s="62"/>
      <c r="I2656" s="63"/>
      <c r="J2656" s="63"/>
      <c r="K2656" s="155"/>
    </row>
    <row r="2657" spans="1:11" x14ac:dyDescent="0.3">
      <c r="A2657" s="93"/>
      <c r="B2657" s="91"/>
      <c r="C2657" s="76">
        <f>COUNT(Table89[[#This Row],[12-Month 
Follow-up Date]])</f>
        <v>0</v>
      </c>
      <c r="D2657" s="60"/>
      <c r="E2657" s="61"/>
      <c r="F2657" s="61"/>
      <c r="G2657" s="61"/>
      <c r="H2657" s="62"/>
      <c r="I2657" s="63"/>
      <c r="J2657" s="63"/>
      <c r="K2657" s="155"/>
    </row>
    <row r="2658" spans="1:11" x14ac:dyDescent="0.3">
      <c r="A2658" s="93"/>
      <c r="B2658" s="91"/>
      <c r="C2658" s="76">
        <f>COUNT(Table89[[#This Row],[12-Month 
Follow-up Date]])</f>
        <v>0</v>
      </c>
      <c r="D2658" s="60"/>
      <c r="E2658" s="61"/>
      <c r="F2658" s="61"/>
      <c r="G2658" s="61"/>
      <c r="H2658" s="62"/>
      <c r="I2658" s="63"/>
      <c r="J2658" s="63"/>
      <c r="K2658" s="155"/>
    </row>
    <row r="2659" spans="1:11" x14ac:dyDescent="0.3">
      <c r="A2659" s="93"/>
      <c r="B2659" s="91"/>
      <c r="C2659" s="76">
        <f>COUNT(Table89[[#This Row],[12-Month 
Follow-up Date]])</f>
        <v>0</v>
      </c>
      <c r="D2659" s="60"/>
      <c r="E2659" s="61"/>
      <c r="F2659" s="61"/>
      <c r="G2659" s="61"/>
      <c r="H2659" s="62"/>
      <c r="I2659" s="63"/>
      <c r="J2659" s="63"/>
      <c r="K2659" s="155"/>
    </row>
    <row r="2660" spans="1:11" x14ac:dyDescent="0.3">
      <c r="A2660" s="93"/>
      <c r="B2660" s="91"/>
      <c r="C2660" s="76">
        <f>COUNT(Table89[[#This Row],[12-Month 
Follow-up Date]])</f>
        <v>0</v>
      </c>
      <c r="D2660" s="60"/>
      <c r="E2660" s="61"/>
      <c r="F2660" s="61"/>
      <c r="G2660" s="61"/>
      <c r="H2660" s="62"/>
      <c r="I2660" s="63"/>
      <c r="J2660" s="63"/>
      <c r="K2660" s="155"/>
    </row>
    <row r="2661" spans="1:11" x14ac:dyDescent="0.3">
      <c r="A2661" s="93"/>
      <c r="B2661" s="91"/>
      <c r="C2661" s="76">
        <f>COUNT(Table89[[#This Row],[12-Month 
Follow-up Date]])</f>
        <v>0</v>
      </c>
      <c r="D2661" s="60"/>
      <c r="E2661" s="61"/>
      <c r="F2661" s="61"/>
      <c r="G2661" s="61"/>
      <c r="H2661" s="62"/>
      <c r="I2661" s="63"/>
      <c r="J2661" s="63"/>
      <c r="K2661" s="155"/>
    </row>
    <row r="2662" spans="1:11" x14ac:dyDescent="0.3">
      <c r="A2662" s="93"/>
      <c r="B2662" s="91"/>
      <c r="C2662" s="76">
        <f>COUNT(Table89[[#This Row],[12-Month 
Follow-up Date]])</f>
        <v>0</v>
      </c>
      <c r="D2662" s="60"/>
      <c r="E2662" s="61"/>
      <c r="F2662" s="61"/>
      <c r="G2662" s="61"/>
      <c r="H2662" s="62"/>
      <c r="I2662" s="63"/>
      <c r="J2662" s="63"/>
      <c r="K2662" s="155"/>
    </row>
    <row r="2663" spans="1:11" x14ac:dyDescent="0.3">
      <c r="A2663" s="93"/>
      <c r="B2663" s="91"/>
      <c r="C2663" s="76">
        <f>COUNT(Table89[[#This Row],[12-Month 
Follow-up Date]])</f>
        <v>0</v>
      </c>
      <c r="D2663" s="60"/>
      <c r="E2663" s="61"/>
      <c r="F2663" s="61"/>
      <c r="G2663" s="61"/>
      <c r="H2663" s="62"/>
      <c r="I2663" s="63"/>
      <c r="J2663" s="63"/>
      <c r="K2663" s="155"/>
    </row>
    <row r="2664" spans="1:11" x14ac:dyDescent="0.3">
      <c r="A2664" s="93"/>
      <c r="B2664" s="91"/>
      <c r="C2664" s="76">
        <f>COUNT(Table89[[#This Row],[12-Month 
Follow-up Date]])</f>
        <v>0</v>
      </c>
      <c r="D2664" s="60"/>
      <c r="E2664" s="61"/>
      <c r="F2664" s="61"/>
      <c r="G2664" s="61"/>
      <c r="H2664" s="62"/>
      <c r="I2664" s="63"/>
      <c r="J2664" s="63"/>
      <c r="K2664" s="155"/>
    </row>
    <row r="2665" spans="1:11" x14ac:dyDescent="0.3">
      <c r="A2665" s="93"/>
      <c r="B2665" s="91"/>
      <c r="C2665" s="76">
        <f>COUNT(Table89[[#This Row],[12-Month 
Follow-up Date]])</f>
        <v>0</v>
      </c>
      <c r="D2665" s="60"/>
      <c r="E2665" s="61"/>
      <c r="F2665" s="61"/>
      <c r="G2665" s="61"/>
      <c r="H2665" s="62"/>
      <c r="I2665" s="63"/>
      <c r="J2665" s="63"/>
      <c r="K2665" s="155"/>
    </row>
    <row r="2666" spans="1:11" x14ac:dyDescent="0.3">
      <c r="A2666" s="93"/>
      <c r="B2666" s="91"/>
      <c r="C2666" s="76">
        <f>COUNT(Table89[[#This Row],[12-Month 
Follow-up Date]])</f>
        <v>0</v>
      </c>
      <c r="D2666" s="60"/>
      <c r="E2666" s="61"/>
      <c r="F2666" s="61"/>
      <c r="G2666" s="61"/>
      <c r="H2666" s="62"/>
      <c r="I2666" s="63"/>
      <c r="J2666" s="63"/>
      <c r="K2666" s="155"/>
    </row>
    <row r="2667" spans="1:11" x14ac:dyDescent="0.3">
      <c r="A2667" s="93"/>
      <c r="B2667" s="91"/>
      <c r="C2667" s="76">
        <f>COUNT(Table89[[#This Row],[12-Month 
Follow-up Date]])</f>
        <v>0</v>
      </c>
      <c r="D2667" s="60"/>
      <c r="E2667" s="61"/>
      <c r="F2667" s="61"/>
      <c r="G2667" s="61"/>
      <c r="H2667" s="62"/>
      <c r="I2667" s="63"/>
      <c r="J2667" s="63"/>
      <c r="K2667" s="155"/>
    </row>
    <row r="2668" spans="1:11" x14ac:dyDescent="0.3">
      <c r="A2668" s="93"/>
      <c r="B2668" s="91"/>
      <c r="C2668" s="76">
        <f>COUNT(Table89[[#This Row],[12-Month 
Follow-up Date]])</f>
        <v>0</v>
      </c>
      <c r="D2668" s="60"/>
      <c r="E2668" s="61"/>
      <c r="F2668" s="61"/>
      <c r="G2668" s="61"/>
      <c r="H2668" s="62"/>
      <c r="I2668" s="63"/>
      <c r="J2668" s="63"/>
      <c r="K2668" s="155"/>
    </row>
    <row r="2669" spans="1:11" x14ac:dyDescent="0.3">
      <c r="A2669" s="93"/>
      <c r="B2669" s="91"/>
      <c r="C2669" s="76">
        <f>COUNT(Table89[[#This Row],[12-Month 
Follow-up Date]])</f>
        <v>0</v>
      </c>
      <c r="D2669" s="60"/>
      <c r="E2669" s="61"/>
      <c r="F2669" s="61"/>
      <c r="G2669" s="61"/>
      <c r="H2669" s="62"/>
      <c r="I2669" s="63"/>
      <c r="J2669" s="63"/>
      <c r="K2669" s="155"/>
    </row>
    <row r="2670" spans="1:11" x14ac:dyDescent="0.3">
      <c r="A2670" s="93"/>
      <c r="B2670" s="91"/>
      <c r="C2670" s="76">
        <f>COUNT(Table89[[#This Row],[12-Month 
Follow-up Date]])</f>
        <v>0</v>
      </c>
      <c r="D2670" s="60"/>
      <c r="E2670" s="61"/>
      <c r="F2670" s="61"/>
      <c r="G2670" s="61"/>
      <c r="H2670" s="62"/>
      <c r="I2670" s="63"/>
      <c r="J2670" s="63"/>
      <c r="K2670" s="155"/>
    </row>
    <row r="2671" spans="1:11" x14ac:dyDescent="0.3">
      <c r="A2671" s="93"/>
      <c r="B2671" s="91"/>
      <c r="C2671" s="76">
        <f>COUNT(Table89[[#This Row],[12-Month 
Follow-up Date]])</f>
        <v>0</v>
      </c>
      <c r="D2671" s="60"/>
      <c r="E2671" s="61"/>
      <c r="F2671" s="61"/>
      <c r="G2671" s="61"/>
      <c r="H2671" s="62"/>
      <c r="I2671" s="63"/>
      <c r="J2671" s="63"/>
      <c r="K2671" s="155"/>
    </row>
    <row r="2672" spans="1:11" x14ac:dyDescent="0.3">
      <c r="A2672" s="93"/>
      <c r="B2672" s="91"/>
      <c r="C2672" s="76">
        <f>COUNT(Table89[[#This Row],[12-Month 
Follow-up Date]])</f>
        <v>0</v>
      </c>
      <c r="D2672" s="60"/>
      <c r="E2672" s="61"/>
      <c r="F2672" s="61"/>
      <c r="G2672" s="61"/>
      <c r="H2672" s="62"/>
      <c r="I2672" s="63"/>
      <c r="J2672" s="63"/>
      <c r="K2672" s="155"/>
    </row>
    <row r="2673" spans="1:11" x14ac:dyDescent="0.3">
      <c r="A2673" s="93"/>
      <c r="B2673" s="91"/>
      <c r="C2673" s="76">
        <f>COUNT(Table89[[#This Row],[12-Month 
Follow-up Date]])</f>
        <v>0</v>
      </c>
      <c r="D2673" s="60"/>
      <c r="E2673" s="61"/>
      <c r="F2673" s="61"/>
      <c r="G2673" s="61"/>
      <c r="H2673" s="62"/>
      <c r="I2673" s="63"/>
      <c r="J2673" s="63"/>
      <c r="K2673" s="155"/>
    </row>
    <row r="2674" spans="1:11" x14ac:dyDescent="0.3">
      <c r="A2674" s="93"/>
      <c r="B2674" s="91"/>
      <c r="C2674" s="76">
        <f>COUNT(Table89[[#This Row],[12-Month 
Follow-up Date]])</f>
        <v>0</v>
      </c>
      <c r="D2674" s="60"/>
      <c r="E2674" s="61"/>
      <c r="F2674" s="61"/>
      <c r="G2674" s="61"/>
      <c r="H2674" s="62"/>
      <c r="I2674" s="63"/>
      <c r="J2674" s="63"/>
      <c r="K2674" s="155"/>
    </row>
    <row r="2675" spans="1:11" x14ac:dyDescent="0.3">
      <c r="A2675" s="93"/>
      <c r="B2675" s="91"/>
      <c r="C2675" s="76">
        <f>COUNT(Table89[[#This Row],[12-Month 
Follow-up Date]])</f>
        <v>0</v>
      </c>
      <c r="D2675" s="60"/>
      <c r="E2675" s="61"/>
      <c r="F2675" s="61"/>
      <c r="G2675" s="61"/>
      <c r="H2675" s="62"/>
      <c r="I2675" s="63"/>
      <c r="J2675" s="63"/>
      <c r="K2675" s="155"/>
    </row>
    <row r="2676" spans="1:11" x14ac:dyDescent="0.3">
      <c r="A2676" s="93"/>
      <c r="B2676" s="91"/>
      <c r="C2676" s="76">
        <f>COUNT(Table89[[#This Row],[12-Month 
Follow-up Date]])</f>
        <v>0</v>
      </c>
      <c r="D2676" s="60"/>
      <c r="E2676" s="61"/>
      <c r="F2676" s="61"/>
      <c r="G2676" s="61"/>
      <c r="H2676" s="62"/>
      <c r="I2676" s="63"/>
      <c r="J2676" s="63"/>
      <c r="K2676" s="155"/>
    </row>
    <row r="2677" spans="1:11" x14ac:dyDescent="0.3">
      <c r="A2677" s="93"/>
      <c r="B2677" s="91"/>
      <c r="C2677" s="76">
        <f>COUNT(Table89[[#This Row],[12-Month 
Follow-up Date]])</f>
        <v>0</v>
      </c>
      <c r="D2677" s="60"/>
      <c r="E2677" s="61"/>
      <c r="F2677" s="61"/>
      <c r="G2677" s="61"/>
      <c r="H2677" s="62"/>
      <c r="I2677" s="63"/>
      <c r="J2677" s="63"/>
      <c r="K2677" s="155"/>
    </row>
    <row r="2678" spans="1:11" x14ac:dyDescent="0.3">
      <c r="A2678" s="93"/>
      <c r="B2678" s="91"/>
      <c r="C2678" s="76">
        <f>COUNT(Table89[[#This Row],[12-Month 
Follow-up Date]])</f>
        <v>0</v>
      </c>
      <c r="D2678" s="60"/>
      <c r="E2678" s="61"/>
      <c r="F2678" s="61"/>
      <c r="G2678" s="61"/>
      <c r="H2678" s="62"/>
      <c r="I2678" s="63"/>
      <c r="J2678" s="63"/>
      <c r="K2678" s="155"/>
    </row>
    <row r="2679" spans="1:11" x14ac:dyDescent="0.3">
      <c r="A2679" s="93"/>
      <c r="B2679" s="91"/>
      <c r="C2679" s="76">
        <f>COUNT(Table89[[#This Row],[12-Month 
Follow-up Date]])</f>
        <v>0</v>
      </c>
      <c r="D2679" s="60"/>
      <c r="E2679" s="61"/>
      <c r="F2679" s="61"/>
      <c r="G2679" s="61"/>
      <c r="H2679" s="62"/>
      <c r="I2679" s="63"/>
      <c r="J2679" s="63"/>
      <c r="K2679" s="155"/>
    </row>
    <row r="2680" spans="1:11" x14ac:dyDescent="0.3">
      <c r="A2680" s="93"/>
      <c r="B2680" s="91"/>
      <c r="C2680" s="76">
        <f>COUNT(Table89[[#This Row],[12-Month 
Follow-up Date]])</f>
        <v>0</v>
      </c>
      <c r="D2680" s="60"/>
      <c r="E2680" s="61"/>
      <c r="F2680" s="61"/>
      <c r="G2680" s="61"/>
      <c r="H2680" s="62"/>
      <c r="I2680" s="63"/>
      <c r="J2680" s="63"/>
      <c r="K2680" s="155"/>
    </row>
    <row r="2681" spans="1:11" x14ac:dyDescent="0.3">
      <c r="A2681" s="93"/>
      <c r="B2681" s="91"/>
      <c r="C2681" s="76">
        <f>COUNT(Table89[[#This Row],[12-Month 
Follow-up Date]])</f>
        <v>0</v>
      </c>
      <c r="D2681" s="60"/>
      <c r="E2681" s="61"/>
      <c r="F2681" s="61"/>
      <c r="G2681" s="61"/>
      <c r="H2681" s="62"/>
      <c r="I2681" s="63"/>
      <c r="J2681" s="63"/>
      <c r="K2681" s="155"/>
    </row>
    <row r="2682" spans="1:11" x14ac:dyDescent="0.3">
      <c r="A2682" s="93"/>
      <c r="B2682" s="91"/>
      <c r="C2682" s="76">
        <f>COUNT(Table89[[#This Row],[12-Month 
Follow-up Date]])</f>
        <v>0</v>
      </c>
      <c r="D2682" s="60"/>
      <c r="E2682" s="61"/>
      <c r="F2682" s="61"/>
      <c r="G2682" s="61"/>
      <c r="H2682" s="62"/>
      <c r="I2682" s="63"/>
      <c r="J2682" s="63"/>
      <c r="K2682" s="155"/>
    </row>
    <row r="2683" spans="1:11" x14ac:dyDescent="0.3">
      <c r="A2683" s="93"/>
      <c r="B2683" s="91"/>
      <c r="C2683" s="76">
        <f>COUNT(Table89[[#This Row],[12-Month 
Follow-up Date]])</f>
        <v>0</v>
      </c>
      <c r="D2683" s="60"/>
      <c r="E2683" s="61"/>
      <c r="F2683" s="61"/>
      <c r="G2683" s="61"/>
      <c r="H2683" s="62"/>
      <c r="I2683" s="63"/>
      <c r="J2683" s="63"/>
      <c r="K2683" s="155"/>
    </row>
    <row r="2684" spans="1:11" x14ac:dyDescent="0.3">
      <c r="A2684" s="93"/>
      <c r="B2684" s="91"/>
      <c r="C2684" s="76">
        <f>COUNT(Table89[[#This Row],[12-Month 
Follow-up Date]])</f>
        <v>0</v>
      </c>
      <c r="D2684" s="60"/>
      <c r="E2684" s="61"/>
      <c r="F2684" s="61"/>
      <c r="G2684" s="61"/>
      <c r="H2684" s="62"/>
      <c r="I2684" s="63"/>
      <c r="J2684" s="63"/>
      <c r="K2684" s="155"/>
    </row>
    <row r="2685" spans="1:11" x14ac:dyDescent="0.3">
      <c r="A2685" s="93"/>
      <c r="B2685" s="91"/>
      <c r="C2685" s="76">
        <f>COUNT(Table89[[#This Row],[12-Month 
Follow-up Date]])</f>
        <v>0</v>
      </c>
      <c r="D2685" s="60"/>
      <c r="E2685" s="61"/>
      <c r="F2685" s="61"/>
      <c r="G2685" s="61"/>
      <c r="H2685" s="62"/>
      <c r="I2685" s="63"/>
      <c r="J2685" s="63"/>
      <c r="K2685" s="155"/>
    </row>
    <row r="2686" spans="1:11" x14ac:dyDescent="0.3">
      <c r="A2686" s="93"/>
      <c r="B2686" s="91"/>
      <c r="C2686" s="76">
        <f>COUNT(Table89[[#This Row],[12-Month 
Follow-up Date]])</f>
        <v>0</v>
      </c>
      <c r="D2686" s="60"/>
      <c r="E2686" s="61"/>
      <c r="F2686" s="61"/>
      <c r="G2686" s="61"/>
      <c r="H2686" s="62"/>
      <c r="I2686" s="63"/>
      <c r="J2686" s="63"/>
      <c r="K2686" s="155"/>
    </row>
    <row r="2687" spans="1:11" x14ac:dyDescent="0.3">
      <c r="A2687" s="93"/>
      <c r="B2687" s="91"/>
      <c r="C2687" s="76">
        <f>COUNT(Table89[[#This Row],[12-Month 
Follow-up Date]])</f>
        <v>0</v>
      </c>
      <c r="D2687" s="60"/>
      <c r="E2687" s="61"/>
      <c r="F2687" s="61"/>
      <c r="G2687" s="61"/>
      <c r="H2687" s="62"/>
      <c r="I2687" s="63"/>
      <c r="J2687" s="63"/>
      <c r="K2687" s="155"/>
    </row>
    <row r="2688" spans="1:11" x14ac:dyDescent="0.3">
      <c r="A2688" s="93"/>
      <c r="B2688" s="91"/>
      <c r="C2688" s="76">
        <f>COUNT(Table89[[#This Row],[12-Month 
Follow-up Date]])</f>
        <v>0</v>
      </c>
      <c r="D2688" s="60"/>
      <c r="E2688" s="61"/>
      <c r="F2688" s="61"/>
      <c r="G2688" s="61"/>
      <c r="H2688" s="62"/>
      <c r="I2688" s="63"/>
      <c r="J2688" s="63"/>
      <c r="K2688" s="155"/>
    </row>
    <row r="2689" spans="1:11" x14ac:dyDescent="0.3">
      <c r="A2689" s="93"/>
      <c r="B2689" s="91"/>
      <c r="C2689" s="76">
        <f>COUNT(Table89[[#This Row],[12-Month 
Follow-up Date]])</f>
        <v>0</v>
      </c>
      <c r="D2689" s="60"/>
      <c r="E2689" s="61"/>
      <c r="F2689" s="61"/>
      <c r="G2689" s="61"/>
      <c r="H2689" s="62"/>
      <c r="I2689" s="63"/>
      <c r="J2689" s="63"/>
      <c r="K2689" s="155"/>
    </row>
    <row r="2690" spans="1:11" x14ac:dyDescent="0.3">
      <c r="A2690" s="93"/>
      <c r="B2690" s="91"/>
      <c r="C2690" s="76">
        <f>COUNT(Table89[[#This Row],[12-Month 
Follow-up Date]])</f>
        <v>0</v>
      </c>
      <c r="D2690" s="60"/>
      <c r="E2690" s="61"/>
      <c r="F2690" s="61"/>
      <c r="G2690" s="61"/>
      <c r="H2690" s="62"/>
      <c r="I2690" s="63"/>
      <c r="J2690" s="63"/>
      <c r="K2690" s="155"/>
    </row>
    <row r="2691" spans="1:11" x14ac:dyDescent="0.3">
      <c r="A2691" s="93"/>
      <c r="B2691" s="91"/>
      <c r="C2691" s="76">
        <f>COUNT(Table89[[#This Row],[12-Month 
Follow-up Date]])</f>
        <v>0</v>
      </c>
      <c r="D2691" s="60"/>
      <c r="E2691" s="61"/>
      <c r="F2691" s="61"/>
      <c r="G2691" s="61"/>
      <c r="H2691" s="62"/>
      <c r="I2691" s="63"/>
      <c r="J2691" s="63"/>
      <c r="K2691" s="155"/>
    </row>
    <row r="2692" spans="1:11" x14ac:dyDescent="0.3">
      <c r="A2692" s="93"/>
      <c r="B2692" s="91"/>
      <c r="C2692" s="76">
        <f>COUNT(Table89[[#This Row],[12-Month 
Follow-up Date]])</f>
        <v>0</v>
      </c>
      <c r="D2692" s="60"/>
      <c r="E2692" s="61"/>
      <c r="F2692" s="61"/>
      <c r="G2692" s="61"/>
      <c r="H2692" s="62"/>
      <c r="I2692" s="63"/>
      <c r="J2692" s="63"/>
      <c r="K2692" s="155"/>
    </row>
    <row r="2693" spans="1:11" x14ac:dyDescent="0.3">
      <c r="A2693" s="93"/>
      <c r="B2693" s="91"/>
      <c r="C2693" s="76">
        <f>COUNT(Table89[[#This Row],[12-Month 
Follow-up Date]])</f>
        <v>0</v>
      </c>
      <c r="D2693" s="60"/>
      <c r="E2693" s="61"/>
      <c r="F2693" s="61"/>
      <c r="G2693" s="61"/>
      <c r="H2693" s="62"/>
      <c r="I2693" s="63"/>
      <c r="J2693" s="63"/>
      <c r="K2693" s="155"/>
    </row>
    <row r="2694" spans="1:11" x14ac:dyDescent="0.3">
      <c r="A2694" s="93"/>
      <c r="B2694" s="91"/>
      <c r="C2694" s="76">
        <f>COUNT(Table89[[#This Row],[12-Month 
Follow-up Date]])</f>
        <v>0</v>
      </c>
      <c r="D2694" s="60"/>
      <c r="E2694" s="61"/>
      <c r="F2694" s="61"/>
      <c r="G2694" s="61"/>
      <c r="H2694" s="62"/>
      <c r="I2694" s="63"/>
      <c r="J2694" s="63"/>
      <c r="K2694" s="155"/>
    </row>
    <row r="2695" spans="1:11" x14ac:dyDescent="0.3">
      <c r="A2695" s="93"/>
      <c r="B2695" s="91"/>
      <c r="C2695" s="76">
        <f>COUNT(Table89[[#This Row],[12-Month 
Follow-up Date]])</f>
        <v>0</v>
      </c>
      <c r="D2695" s="60"/>
      <c r="E2695" s="61"/>
      <c r="F2695" s="61"/>
      <c r="G2695" s="61"/>
      <c r="H2695" s="62"/>
      <c r="I2695" s="63"/>
      <c r="J2695" s="63"/>
      <c r="K2695" s="155"/>
    </row>
    <row r="2696" spans="1:11" x14ac:dyDescent="0.3">
      <c r="A2696" s="93"/>
      <c r="B2696" s="91"/>
      <c r="C2696" s="76">
        <f>COUNT(Table89[[#This Row],[12-Month 
Follow-up Date]])</f>
        <v>0</v>
      </c>
      <c r="D2696" s="60"/>
      <c r="E2696" s="61"/>
      <c r="F2696" s="61"/>
      <c r="G2696" s="61"/>
      <c r="H2696" s="62"/>
      <c r="I2696" s="63"/>
      <c r="J2696" s="63"/>
      <c r="K2696" s="155"/>
    </row>
    <row r="2697" spans="1:11" x14ac:dyDescent="0.3">
      <c r="A2697" s="93"/>
      <c r="B2697" s="91"/>
      <c r="C2697" s="76">
        <f>COUNT(Table89[[#This Row],[12-Month 
Follow-up Date]])</f>
        <v>0</v>
      </c>
      <c r="D2697" s="60"/>
      <c r="E2697" s="61"/>
      <c r="F2697" s="61"/>
      <c r="G2697" s="61"/>
      <c r="H2697" s="62"/>
      <c r="I2697" s="63"/>
      <c r="J2697" s="63"/>
      <c r="K2697" s="155"/>
    </row>
    <row r="2698" spans="1:11" x14ac:dyDescent="0.3">
      <c r="A2698" s="93"/>
      <c r="B2698" s="91"/>
      <c r="C2698" s="76">
        <f>COUNT(Table89[[#This Row],[12-Month 
Follow-up Date]])</f>
        <v>0</v>
      </c>
      <c r="D2698" s="60"/>
      <c r="E2698" s="61"/>
      <c r="F2698" s="61"/>
      <c r="G2698" s="61"/>
      <c r="H2698" s="62"/>
      <c r="I2698" s="63"/>
      <c r="J2698" s="63"/>
      <c r="K2698" s="155"/>
    </row>
    <row r="2699" spans="1:11" x14ac:dyDescent="0.3">
      <c r="A2699" s="93"/>
      <c r="B2699" s="91"/>
      <c r="C2699" s="76">
        <f>COUNT(Table89[[#This Row],[12-Month 
Follow-up Date]])</f>
        <v>0</v>
      </c>
      <c r="D2699" s="60"/>
      <c r="E2699" s="61"/>
      <c r="F2699" s="61"/>
      <c r="G2699" s="61"/>
      <c r="H2699" s="62"/>
      <c r="I2699" s="63"/>
      <c r="J2699" s="63"/>
      <c r="K2699" s="155"/>
    </row>
    <row r="2700" spans="1:11" x14ac:dyDescent="0.3">
      <c r="A2700" s="93"/>
      <c r="B2700" s="91"/>
      <c r="C2700" s="76">
        <f>COUNT(Table89[[#This Row],[12-Month 
Follow-up Date]])</f>
        <v>0</v>
      </c>
      <c r="D2700" s="60"/>
      <c r="E2700" s="61"/>
      <c r="F2700" s="61"/>
      <c r="G2700" s="61"/>
      <c r="H2700" s="62"/>
      <c r="I2700" s="63"/>
      <c r="J2700" s="63"/>
      <c r="K2700" s="155"/>
    </row>
    <row r="2701" spans="1:11" x14ac:dyDescent="0.3">
      <c r="A2701" s="93"/>
      <c r="B2701" s="91"/>
      <c r="C2701" s="76">
        <f>COUNT(Table89[[#This Row],[12-Month 
Follow-up Date]])</f>
        <v>0</v>
      </c>
      <c r="D2701" s="60"/>
      <c r="E2701" s="61"/>
      <c r="F2701" s="61"/>
      <c r="G2701" s="61"/>
      <c r="H2701" s="62"/>
      <c r="I2701" s="63"/>
      <c r="J2701" s="63"/>
      <c r="K2701" s="155"/>
    </row>
    <row r="2702" spans="1:11" x14ac:dyDescent="0.3">
      <c r="A2702" s="93"/>
      <c r="B2702" s="91"/>
      <c r="C2702" s="76">
        <f>COUNT(Table89[[#This Row],[12-Month 
Follow-up Date]])</f>
        <v>0</v>
      </c>
      <c r="D2702" s="60"/>
      <c r="E2702" s="61"/>
      <c r="F2702" s="61"/>
      <c r="G2702" s="61"/>
      <c r="H2702" s="62"/>
      <c r="I2702" s="63"/>
      <c r="J2702" s="63"/>
      <c r="K2702" s="155"/>
    </row>
    <row r="2703" spans="1:11" x14ac:dyDescent="0.3">
      <c r="A2703" s="93"/>
      <c r="B2703" s="91"/>
      <c r="C2703" s="76">
        <f>COUNT(Table89[[#This Row],[12-Month 
Follow-up Date]])</f>
        <v>0</v>
      </c>
      <c r="D2703" s="60"/>
      <c r="E2703" s="61"/>
      <c r="F2703" s="61"/>
      <c r="G2703" s="61"/>
      <c r="H2703" s="62"/>
      <c r="I2703" s="63"/>
      <c r="J2703" s="63"/>
      <c r="K2703" s="155"/>
    </row>
    <row r="2704" spans="1:11" x14ac:dyDescent="0.3">
      <c r="A2704" s="93"/>
      <c r="B2704" s="91"/>
      <c r="C2704" s="76">
        <f>COUNT(Table89[[#This Row],[12-Month 
Follow-up Date]])</f>
        <v>0</v>
      </c>
      <c r="D2704" s="60"/>
      <c r="E2704" s="61"/>
      <c r="F2704" s="61"/>
      <c r="G2704" s="61"/>
      <c r="H2704" s="62"/>
      <c r="I2704" s="63"/>
      <c r="J2704" s="63"/>
      <c r="K2704" s="155"/>
    </row>
    <row r="2705" spans="1:11" x14ac:dyDescent="0.3">
      <c r="A2705" s="93"/>
      <c r="B2705" s="91"/>
      <c r="C2705" s="76">
        <f>COUNT(Table89[[#This Row],[12-Month 
Follow-up Date]])</f>
        <v>0</v>
      </c>
      <c r="D2705" s="60"/>
      <c r="E2705" s="61"/>
      <c r="F2705" s="61"/>
      <c r="G2705" s="61"/>
      <c r="H2705" s="62"/>
      <c r="I2705" s="63"/>
      <c r="J2705" s="63"/>
      <c r="K2705" s="155"/>
    </row>
    <row r="2706" spans="1:11" x14ac:dyDescent="0.3">
      <c r="A2706" s="93"/>
      <c r="B2706" s="91"/>
      <c r="C2706" s="76">
        <f>COUNT(Table89[[#This Row],[12-Month 
Follow-up Date]])</f>
        <v>0</v>
      </c>
      <c r="D2706" s="60"/>
      <c r="E2706" s="61"/>
      <c r="F2706" s="61"/>
      <c r="G2706" s="61"/>
      <c r="H2706" s="62"/>
      <c r="I2706" s="63"/>
      <c r="J2706" s="63"/>
      <c r="K2706" s="155"/>
    </row>
    <row r="2707" spans="1:11" x14ac:dyDescent="0.3">
      <c r="A2707" s="93"/>
      <c r="B2707" s="91"/>
      <c r="C2707" s="76">
        <f>COUNT(Table89[[#This Row],[12-Month 
Follow-up Date]])</f>
        <v>0</v>
      </c>
      <c r="D2707" s="60"/>
      <c r="E2707" s="61"/>
      <c r="F2707" s="61"/>
      <c r="G2707" s="61"/>
      <c r="H2707" s="62"/>
      <c r="I2707" s="63"/>
      <c r="J2707" s="63"/>
      <c r="K2707" s="155"/>
    </row>
    <row r="2708" spans="1:11" x14ac:dyDescent="0.3">
      <c r="A2708" s="93"/>
      <c r="B2708" s="91"/>
      <c r="C2708" s="76">
        <f>COUNT(Table89[[#This Row],[12-Month 
Follow-up Date]])</f>
        <v>0</v>
      </c>
      <c r="D2708" s="60"/>
      <c r="E2708" s="61"/>
      <c r="F2708" s="61"/>
      <c r="G2708" s="61"/>
      <c r="H2708" s="62"/>
      <c r="I2708" s="63"/>
      <c r="J2708" s="63"/>
      <c r="K2708" s="155"/>
    </row>
    <row r="2709" spans="1:11" x14ac:dyDescent="0.3">
      <c r="A2709" s="93"/>
      <c r="B2709" s="91"/>
      <c r="C2709" s="76">
        <f>COUNT(Table89[[#This Row],[12-Month 
Follow-up Date]])</f>
        <v>0</v>
      </c>
      <c r="D2709" s="60"/>
      <c r="E2709" s="61"/>
      <c r="F2709" s="61"/>
      <c r="G2709" s="61"/>
      <c r="H2709" s="62"/>
      <c r="I2709" s="63"/>
      <c r="J2709" s="63"/>
      <c r="K2709" s="155"/>
    </row>
    <row r="2710" spans="1:11" x14ac:dyDescent="0.3">
      <c r="A2710" s="93"/>
      <c r="B2710" s="91"/>
      <c r="C2710" s="76">
        <f>COUNT(Table89[[#This Row],[12-Month 
Follow-up Date]])</f>
        <v>0</v>
      </c>
      <c r="D2710" s="60"/>
      <c r="E2710" s="61"/>
      <c r="F2710" s="61"/>
      <c r="G2710" s="61"/>
      <c r="H2710" s="62"/>
      <c r="I2710" s="63"/>
      <c r="J2710" s="63"/>
      <c r="K2710" s="155"/>
    </row>
    <row r="2711" spans="1:11" x14ac:dyDescent="0.3">
      <c r="A2711" s="93"/>
      <c r="B2711" s="91"/>
      <c r="C2711" s="76">
        <f>COUNT(Table89[[#This Row],[12-Month 
Follow-up Date]])</f>
        <v>0</v>
      </c>
      <c r="D2711" s="60"/>
      <c r="E2711" s="61"/>
      <c r="F2711" s="61"/>
      <c r="G2711" s="61"/>
      <c r="H2711" s="62"/>
      <c r="I2711" s="63"/>
      <c r="J2711" s="63"/>
      <c r="K2711" s="155"/>
    </row>
    <row r="2712" spans="1:11" x14ac:dyDescent="0.3">
      <c r="A2712" s="93"/>
      <c r="B2712" s="91"/>
      <c r="C2712" s="76">
        <f>COUNT(Table89[[#This Row],[12-Month 
Follow-up Date]])</f>
        <v>0</v>
      </c>
      <c r="D2712" s="60"/>
      <c r="E2712" s="61"/>
      <c r="F2712" s="61"/>
      <c r="G2712" s="61"/>
      <c r="H2712" s="62"/>
      <c r="I2712" s="63"/>
      <c r="J2712" s="63"/>
      <c r="K2712" s="155"/>
    </row>
    <row r="2713" spans="1:11" x14ac:dyDescent="0.3">
      <c r="A2713" s="93"/>
      <c r="B2713" s="91"/>
      <c r="C2713" s="76">
        <f>COUNT(Table89[[#This Row],[12-Month 
Follow-up Date]])</f>
        <v>0</v>
      </c>
      <c r="D2713" s="60"/>
      <c r="E2713" s="61"/>
      <c r="F2713" s="61"/>
      <c r="G2713" s="61"/>
      <c r="H2713" s="62"/>
      <c r="I2713" s="63"/>
      <c r="J2713" s="63"/>
      <c r="K2713" s="155"/>
    </row>
    <row r="2714" spans="1:11" x14ac:dyDescent="0.3">
      <c r="A2714" s="93"/>
      <c r="B2714" s="91"/>
      <c r="C2714" s="76">
        <f>COUNT(Table89[[#This Row],[12-Month 
Follow-up Date]])</f>
        <v>0</v>
      </c>
      <c r="D2714" s="60"/>
      <c r="E2714" s="61"/>
      <c r="F2714" s="61"/>
      <c r="G2714" s="61"/>
      <c r="H2714" s="62"/>
      <c r="I2714" s="63"/>
      <c r="J2714" s="63"/>
      <c r="K2714" s="155"/>
    </row>
    <row r="2715" spans="1:11" x14ac:dyDescent="0.3">
      <c r="A2715" s="93"/>
      <c r="B2715" s="91"/>
      <c r="C2715" s="76">
        <f>COUNT(Table89[[#This Row],[12-Month 
Follow-up Date]])</f>
        <v>0</v>
      </c>
      <c r="D2715" s="60"/>
      <c r="E2715" s="61"/>
      <c r="F2715" s="61"/>
      <c r="G2715" s="61"/>
      <c r="H2715" s="62"/>
      <c r="I2715" s="63"/>
      <c r="J2715" s="63"/>
      <c r="K2715" s="155"/>
    </row>
    <row r="2716" spans="1:11" x14ac:dyDescent="0.3">
      <c r="A2716" s="93"/>
      <c r="B2716" s="91"/>
      <c r="C2716" s="76">
        <f>COUNT(Table89[[#This Row],[12-Month 
Follow-up Date]])</f>
        <v>0</v>
      </c>
      <c r="D2716" s="60"/>
      <c r="E2716" s="61"/>
      <c r="F2716" s="61"/>
      <c r="G2716" s="61"/>
      <c r="H2716" s="62"/>
      <c r="I2716" s="63"/>
      <c r="J2716" s="63"/>
      <c r="K2716" s="155"/>
    </row>
    <row r="2717" spans="1:11" x14ac:dyDescent="0.3">
      <c r="A2717" s="93"/>
      <c r="B2717" s="91"/>
      <c r="C2717" s="76">
        <f>COUNT(Table89[[#This Row],[12-Month 
Follow-up Date]])</f>
        <v>0</v>
      </c>
      <c r="D2717" s="60"/>
      <c r="E2717" s="61"/>
      <c r="F2717" s="61"/>
      <c r="G2717" s="61"/>
      <c r="H2717" s="62"/>
      <c r="I2717" s="63"/>
      <c r="J2717" s="63"/>
      <c r="K2717" s="155"/>
    </row>
    <row r="2718" spans="1:11" x14ac:dyDescent="0.3">
      <c r="A2718" s="93"/>
      <c r="B2718" s="91"/>
      <c r="C2718" s="76">
        <f>COUNT(Table89[[#This Row],[12-Month 
Follow-up Date]])</f>
        <v>0</v>
      </c>
      <c r="D2718" s="60"/>
      <c r="E2718" s="61"/>
      <c r="F2718" s="61"/>
      <c r="G2718" s="61"/>
      <c r="H2718" s="62"/>
      <c r="I2718" s="63"/>
      <c r="J2718" s="63"/>
      <c r="K2718" s="155"/>
    </row>
    <row r="2719" spans="1:11" x14ac:dyDescent="0.3">
      <c r="A2719" s="93"/>
      <c r="B2719" s="91"/>
      <c r="C2719" s="76">
        <f>COUNT(Table89[[#This Row],[12-Month 
Follow-up Date]])</f>
        <v>0</v>
      </c>
      <c r="D2719" s="60"/>
      <c r="E2719" s="61"/>
      <c r="F2719" s="61"/>
      <c r="G2719" s="61"/>
      <c r="H2719" s="62"/>
      <c r="I2719" s="63"/>
      <c r="J2719" s="63"/>
      <c r="K2719" s="155"/>
    </row>
    <row r="2720" spans="1:11" x14ac:dyDescent="0.3">
      <c r="A2720" s="93"/>
      <c r="B2720" s="91"/>
      <c r="C2720" s="76">
        <f>COUNT(Table89[[#This Row],[12-Month 
Follow-up Date]])</f>
        <v>0</v>
      </c>
      <c r="D2720" s="60"/>
      <c r="E2720" s="61"/>
      <c r="F2720" s="61"/>
      <c r="G2720" s="61"/>
      <c r="H2720" s="62"/>
      <c r="I2720" s="63"/>
      <c r="J2720" s="63"/>
      <c r="K2720" s="155"/>
    </row>
    <row r="2721" spans="1:11" x14ac:dyDescent="0.3">
      <c r="A2721" s="93"/>
      <c r="B2721" s="91"/>
      <c r="C2721" s="76">
        <f>COUNT(Table89[[#This Row],[12-Month 
Follow-up Date]])</f>
        <v>0</v>
      </c>
      <c r="D2721" s="60"/>
      <c r="E2721" s="61"/>
      <c r="F2721" s="61"/>
      <c r="G2721" s="61"/>
      <c r="H2721" s="62"/>
      <c r="I2721" s="63"/>
      <c r="J2721" s="63"/>
      <c r="K2721" s="155"/>
    </row>
    <row r="2722" spans="1:11" x14ac:dyDescent="0.3">
      <c r="A2722" s="93"/>
      <c r="B2722" s="91"/>
      <c r="C2722" s="76">
        <f>COUNT(Table89[[#This Row],[12-Month 
Follow-up Date]])</f>
        <v>0</v>
      </c>
      <c r="D2722" s="60"/>
      <c r="E2722" s="61"/>
      <c r="F2722" s="61"/>
      <c r="G2722" s="61"/>
      <c r="H2722" s="62"/>
      <c r="I2722" s="63"/>
      <c r="J2722" s="63"/>
      <c r="K2722" s="155"/>
    </row>
    <row r="2723" spans="1:11" x14ac:dyDescent="0.3">
      <c r="A2723" s="93"/>
      <c r="B2723" s="91"/>
      <c r="C2723" s="76">
        <f>COUNT(Table89[[#This Row],[12-Month 
Follow-up Date]])</f>
        <v>0</v>
      </c>
      <c r="D2723" s="60"/>
      <c r="E2723" s="61"/>
      <c r="F2723" s="61"/>
      <c r="G2723" s="61"/>
      <c r="H2723" s="62"/>
      <c r="I2723" s="63"/>
      <c r="J2723" s="63"/>
      <c r="K2723" s="155"/>
    </row>
    <row r="2724" spans="1:11" x14ac:dyDescent="0.3">
      <c r="A2724" s="93"/>
      <c r="B2724" s="91"/>
      <c r="C2724" s="76">
        <f>COUNT(Table89[[#This Row],[12-Month 
Follow-up Date]])</f>
        <v>0</v>
      </c>
      <c r="D2724" s="60"/>
      <c r="E2724" s="61"/>
      <c r="F2724" s="61"/>
      <c r="G2724" s="61"/>
      <c r="H2724" s="62"/>
      <c r="I2724" s="63"/>
      <c r="J2724" s="63"/>
      <c r="K2724" s="155"/>
    </row>
    <row r="2725" spans="1:11" x14ac:dyDescent="0.3">
      <c r="A2725" s="93"/>
      <c r="B2725" s="91"/>
      <c r="C2725" s="76">
        <f>COUNT(Table89[[#This Row],[12-Month 
Follow-up Date]])</f>
        <v>0</v>
      </c>
      <c r="D2725" s="60"/>
      <c r="E2725" s="61"/>
      <c r="F2725" s="61"/>
      <c r="G2725" s="61"/>
      <c r="H2725" s="62"/>
      <c r="I2725" s="63"/>
      <c r="J2725" s="63"/>
      <c r="K2725" s="155"/>
    </row>
    <row r="2726" spans="1:11" x14ac:dyDescent="0.3">
      <c r="A2726" s="93"/>
      <c r="B2726" s="91"/>
      <c r="C2726" s="76">
        <f>COUNT(Table89[[#This Row],[12-Month 
Follow-up Date]])</f>
        <v>0</v>
      </c>
      <c r="D2726" s="60"/>
      <c r="E2726" s="61"/>
      <c r="F2726" s="61"/>
      <c r="G2726" s="61"/>
      <c r="H2726" s="62"/>
      <c r="I2726" s="63"/>
      <c r="J2726" s="63"/>
      <c r="K2726" s="155"/>
    </row>
    <row r="2727" spans="1:11" x14ac:dyDescent="0.3">
      <c r="A2727" s="93"/>
      <c r="B2727" s="91"/>
      <c r="C2727" s="76">
        <f>COUNT(Table89[[#This Row],[12-Month 
Follow-up Date]])</f>
        <v>0</v>
      </c>
      <c r="D2727" s="60"/>
      <c r="E2727" s="61"/>
      <c r="F2727" s="61"/>
      <c r="G2727" s="61"/>
      <c r="H2727" s="62"/>
      <c r="I2727" s="63"/>
      <c r="J2727" s="63"/>
      <c r="K2727" s="155"/>
    </row>
    <row r="2728" spans="1:11" x14ac:dyDescent="0.3">
      <c r="A2728" s="93"/>
      <c r="B2728" s="91"/>
      <c r="C2728" s="76">
        <f>COUNT(Table89[[#This Row],[12-Month 
Follow-up Date]])</f>
        <v>0</v>
      </c>
      <c r="D2728" s="60"/>
      <c r="E2728" s="61"/>
      <c r="F2728" s="61"/>
      <c r="G2728" s="61"/>
      <c r="H2728" s="62"/>
      <c r="I2728" s="63"/>
      <c r="J2728" s="63"/>
      <c r="K2728" s="155"/>
    </row>
    <row r="2729" spans="1:11" x14ac:dyDescent="0.3">
      <c r="A2729" s="93"/>
      <c r="B2729" s="91"/>
      <c r="C2729" s="76">
        <f>COUNT(Table89[[#This Row],[12-Month 
Follow-up Date]])</f>
        <v>0</v>
      </c>
      <c r="D2729" s="60"/>
      <c r="E2729" s="61"/>
      <c r="F2729" s="61"/>
      <c r="G2729" s="61"/>
      <c r="H2729" s="62"/>
      <c r="I2729" s="63"/>
      <c r="J2729" s="63"/>
      <c r="K2729" s="155"/>
    </row>
    <row r="2730" spans="1:11" x14ac:dyDescent="0.3">
      <c r="A2730" s="93"/>
      <c r="B2730" s="91"/>
      <c r="C2730" s="76">
        <f>COUNT(Table89[[#This Row],[12-Month 
Follow-up Date]])</f>
        <v>0</v>
      </c>
      <c r="D2730" s="60"/>
      <c r="E2730" s="61"/>
      <c r="F2730" s="61"/>
      <c r="G2730" s="61"/>
      <c r="H2730" s="62"/>
      <c r="I2730" s="63"/>
      <c r="J2730" s="63"/>
      <c r="K2730" s="155"/>
    </row>
    <row r="2731" spans="1:11" x14ac:dyDescent="0.3">
      <c r="A2731" s="93"/>
      <c r="B2731" s="91"/>
      <c r="C2731" s="76">
        <f>COUNT(Table89[[#This Row],[12-Month 
Follow-up Date]])</f>
        <v>0</v>
      </c>
      <c r="D2731" s="60"/>
      <c r="E2731" s="61"/>
      <c r="F2731" s="61"/>
      <c r="G2731" s="61"/>
      <c r="H2731" s="62"/>
      <c r="I2731" s="63"/>
      <c r="J2731" s="63"/>
      <c r="K2731" s="155"/>
    </row>
    <row r="2732" spans="1:11" x14ac:dyDescent="0.3">
      <c r="A2732" s="93"/>
      <c r="B2732" s="91"/>
      <c r="C2732" s="76">
        <f>COUNT(Table89[[#This Row],[12-Month 
Follow-up Date]])</f>
        <v>0</v>
      </c>
      <c r="D2732" s="60"/>
      <c r="E2732" s="61"/>
      <c r="F2732" s="61"/>
      <c r="G2732" s="61"/>
      <c r="H2732" s="62"/>
      <c r="I2732" s="63"/>
      <c r="J2732" s="63"/>
      <c r="K2732" s="155"/>
    </row>
    <row r="2733" spans="1:11" x14ac:dyDescent="0.3">
      <c r="A2733" s="93"/>
      <c r="B2733" s="91"/>
      <c r="C2733" s="76">
        <f>COUNT(Table89[[#This Row],[12-Month 
Follow-up Date]])</f>
        <v>0</v>
      </c>
      <c r="D2733" s="60"/>
      <c r="E2733" s="61"/>
      <c r="F2733" s="61"/>
      <c r="G2733" s="61"/>
      <c r="H2733" s="62"/>
      <c r="I2733" s="63"/>
      <c r="J2733" s="63"/>
      <c r="K2733" s="155"/>
    </row>
    <row r="2734" spans="1:11" x14ac:dyDescent="0.3">
      <c r="A2734" s="93"/>
      <c r="B2734" s="91"/>
      <c r="C2734" s="76">
        <f>COUNT(Table89[[#This Row],[12-Month 
Follow-up Date]])</f>
        <v>0</v>
      </c>
      <c r="D2734" s="60"/>
      <c r="E2734" s="61"/>
      <c r="F2734" s="61"/>
      <c r="G2734" s="61"/>
      <c r="H2734" s="62"/>
      <c r="I2734" s="63"/>
      <c r="J2734" s="63"/>
      <c r="K2734" s="155"/>
    </row>
    <row r="2735" spans="1:11" x14ac:dyDescent="0.3">
      <c r="A2735" s="93"/>
      <c r="B2735" s="91"/>
      <c r="C2735" s="76">
        <f>COUNT(Table89[[#This Row],[12-Month 
Follow-up Date]])</f>
        <v>0</v>
      </c>
      <c r="D2735" s="60"/>
      <c r="E2735" s="61"/>
      <c r="F2735" s="61"/>
      <c r="G2735" s="61"/>
      <c r="H2735" s="62"/>
      <c r="I2735" s="63"/>
      <c r="J2735" s="63"/>
      <c r="K2735" s="155"/>
    </row>
    <row r="2736" spans="1:11" x14ac:dyDescent="0.3">
      <c r="A2736" s="93"/>
      <c r="B2736" s="91"/>
      <c r="C2736" s="76">
        <f>COUNT(Table89[[#This Row],[12-Month 
Follow-up Date]])</f>
        <v>0</v>
      </c>
      <c r="D2736" s="60"/>
      <c r="E2736" s="61"/>
      <c r="F2736" s="61"/>
      <c r="G2736" s="61"/>
      <c r="H2736" s="62"/>
      <c r="I2736" s="63"/>
      <c r="J2736" s="63"/>
      <c r="K2736" s="155"/>
    </row>
    <row r="2737" spans="1:11" x14ac:dyDescent="0.3">
      <c r="A2737" s="93"/>
      <c r="B2737" s="91"/>
      <c r="C2737" s="76">
        <f>COUNT(Table89[[#This Row],[12-Month 
Follow-up Date]])</f>
        <v>0</v>
      </c>
      <c r="D2737" s="60"/>
      <c r="E2737" s="61"/>
      <c r="F2737" s="61"/>
      <c r="G2737" s="61"/>
      <c r="H2737" s="62"/>
      <c r="I2737" s="63"/>
      <c r="J2737" s="63"/>
      <c r="K2737" s="155"/>
    </row>
    <row r="2738" spans="1:11" x14ac:dyDescent="0.3">
      <c r="A2738" s="93"/>
      <c r="B2738" s="91"/>
      <c r="C2738" s="76">
        <f>COUNT(Table89[[#This Row],[12-Month 
Follow-up Date]])</f>
        <v>0</v>
      </c>
      <c r="D2738" s="60"/>
      <c r="E2738" s="61"/>
      <c r="F2738" s="61"/>
      <c r="G2738" s="61"/>
      <c r="H2738" s="62"/>
      <c r="I2738" s="63"/>
      <c r="J2738" s="63"/>
      <c r="K2738" s="155"/>
    </row>
    <row r="2739" spans="1:11" x14ac:dyDescent="0.3">
      <c r="A2739" s="93"/>
      <c r="B2739" s="91"/>
      <c r="C2739" s="76">
        <f>COUNT(Table89[[#This Row],[12-Month 
Follow-up Date]])</f>
        <v>0</v>
      </c>
      <c r="D2739" s="60"/>
      <c r="E2739" s="61"/>
      <c r="F2739" s="61"/>
      <c r="G2739" s="61"/>
      <c r="H2739" s="62"/>
      <c r="I2739" s="63"/>
      <c r="J2739" s="63"/>
      <c r="K2739" s="155"/>
    </row>
    <row r="2740" spans="1:11" x14ac:dyDescent="0.3">
      <c r="A2740" s="93"/>
      <c r="B2740" s="91"/>
      <c r="C2740" s="76">
        <f>COUNT(Table89[[#This Row],[12-Month 
Follow-up Date]])</f>
        <v>0</v>
      </c>
      <c r="D2740" s="60"/>
      <c r="E2740" s="61"/>
      <c r="F2740" s="61"/>
      <c r="G2740" s="61"/>
      <c r="H2740" s="62"/>
      <c r="I2740" s="63"/>
      <c r="J2740" s="63"/>
      <c r="K2740" s="155"/>
    </row>
    <row r="2741" spans="1:11" x14ac:dyDescent="0.3">
      <c r="A2741" s="93"/>
      <c r="B2741" s="91"/>
      <c r="C2741" s="76">
        <f>COUNT(Table89[[#This Row],[12-Month 
Follow-up Date]])</f>
        <v>0</v>
      </c>
      <c r="D2741" s="60"/>
      <c r="E2741" s="61"/>
      <c r="F2741" s="61"/>
      <c r="G2741" s="61"/>
      <c r="H2741" s="62"/>
      <c r="I2741" s="63"/>
      <c r="J2741" s="63"/>
      <c r="K2741" s="155"/>
    </row>
    <row r="2742" spans="1:11" x14ac:dyDescent="0.3">
      <c r="A2742" s="93"/>
      <c r="B2742" s="91"/>
      <c r="C2742" s="76">
        <f>COUNT(Table89[[#This Row],[12-Month 
Follow-up Date]])</f>
        <v>0</v>
      </c>
      <c r="D2742" s="60"/>
      <c r="E2742" s="61"/>
      <c r="F2742" s="61"/>
      <c r="G2742" s="61"/>
      <c r="H2742" s="62"/>
      <c r="I2742" s="63"/>
      <c r="J2742" s="63"/>
      <c r="K2742" s="155"/>
    </row>
    <row r="2743" spans="1:11" x14ac:dyDescent="0.3">
      <c r="A2743" s="93"/>
      <c r="B2743" s="91"/>
      <c r="C2743" s="76">
        <f>COUNT(Table89[[#This Row],[12-Month 
Follow-up Date]])</f>
        <v>0</v>
      </c>
      <c r="D2743" s="60"/>
      <c r="E2743" s="61"/>
      <c r="F2743" s="61"/>
      <c r="G2743" s="61"/>
      <c r="H2743" s="62"/>
      <c r="I2743" s="63"/>
      <c r="J2743" s="63"/>
      <c r="K2743" s="155"/>
    </row>
    <row r="2744" spans="1:11" x14ac:dyDescent="0.3">
      <c r="A2744" s="93"/>
      <c r="B2744" s="91"/>
      <c r="C2744" s="76">
        <f>COUNT(Table89[[#This Row],[12-Month 
Follow-up Date]])</f>
        <v>0</v>
      </c>
      <c r="D2744" s="60"/>
      <c r="E2744" s="61"/>
      <c r="F2744" s="61"/>
      <c r="G2744" s="61"/>
      <c r="H2744" s="62"/>
      <c r="I2744" s="63"/>
      <c r="J2744" s="63"/>
      <c r="K2744" s="155"/>
    </row>
    <row r="2745" spans="1:11" x14ac:dyDescent="0.3">
      <c r="A2745" s="93"/>
      <c r="B2745" s="91"/>
      <c r="C2745" s="76">
        <f>COUNT(Table89[[#This Row],[12-Month 
Follow-up Date]])</f>
        <v>0</v>
      </c>
      <c r="D2745" s="60"/>
      <c r="E2745" s="61"/>
      <c r="F2745" s="61"/>
      <c r="G2745" s="61"/>
      <c r="H2745" s="62"/>
      <c r="I2745" s="63"/>
      <c r="J2745" s="63"/>
      <c r="K2745" s="155"/>
    </row>
    <row r="2746" spans="1:11" x14ac:dyDescent="0.3">
      <c r="A2746" s="93"/>
      <c r="B2746" s="91"/>
      <c r="C2746" s="76">
        <f>COUNT(Table89[[#This Row],[12-Month 
Follow-up Date]])</f>
        <v>0</v>
      </c>
      <c r="D2746" s="60"/>
      <c r="E2746" s="61"/>
      <c r="F2746" s="61"/>
      <c r="G2746" s="61"/>
      <c r="H2746" s="62"/>
      <c r="I2746" s="63"/>
      <c r="J2746" s="63"/>
      <c r="K2746" s="155"/>
    </row>
    <row r="2747" spans="1:11" x14ac:dyDescent="0.3">
      <c r="A2747" s="93"/>
      <c r="B2747" s="91"/>
      <c r="C2747" s="76">
        <f>COUNT(Table89[[#This Row],[12-Month 
Follow-up Date]])</f>
        <v>0</v>
      </c>
      <c r="D2747" s="60"/>
      <c r="E2747" s="61"/>
      <c r="F2747" s="61"/>
      <c r="G2747" s="61"/>
      <c r="H2747" s="62"/>
      <c r="I2747" s="63"/>
      <c r="J2747" s="63"/>
      <c r="K2747" s="155"/>
    </row>
    <row r="2748" spans="1:11" x14ac:dyDescent="0.3">
      <c r="A2748" s="93"/>
      <c r="B2748" s="91"/>
      <c r="C2748" s="76">
        <f>COUNT(Table89[[#This Row],[12-Month 
Follow-up Date]])</f>
        <v>0</v>
      </c>
      <c r="D2748" s="60"/>
      <c r="E2748" s="61"/>
      <c r="F2748" s="61"/>
      <c r="G2748" s="61"/>
      <c r="H2748" s="62"/>
      <c r="I2748" s="63"/>
      <c r="J2748" s="63"/>
      <c r="K2748" s="155"/>
    </row>
    <row r="2749" spans="1:11" x14ac:dyDescent="0.3">
      <c r="A2749" s="93"/>
      <c r="B2749" s="91"/>
      <c r="C2749" s="76">
        <f>COUNT(Table89[[#This Row],[12-Month 
Follow-up Date]])</f>
        <v>0</v>
      </c>
      <c r="D2749" s="60"/>
      <c r="E2749" s="61"/>
      <c r="F2749" s="61"/>
      <c r="G2749" s="61"/>
      <c r="H2749" s="62"/>
      <c r="I2749" s="63"/>
      <c r="J2749" s="63"/>
      <c r="K2749" s="155"/>
    </row>
    <row r="2750" spans="1:11" x14ac:dyDescent="0.3">
      <c r="A2750" s="93"/>
      <c r="B2750" s="91"/>
      <c r="C2750" s="76">
        <f>COUNT(Table89[[#This Row],[12-Month 
Follow-up Date]])</f>
        <v>0</v>
      </c>
      <c r="D2750" s="60"/>
      <c r="E2750" s="61"/>
      <c r="F2750" s="61"/>
      <c r="G2750" s="61"/>
      <c r="H2750" s="62"/>
      <c r="I2750" s="63"/>
      <c r="J2750" s="63"/>
      <c r="K2750" s="155"/>
    </row>
    <row r="2751" spans="1:11" x14ac:dyDescent="0.3">
      <c r="A2751" s="93"/>
      <c r="B2751" s="91"/>
      <c r="C2751" s="76">
        <f>COUNT(Table89[[#This Row],[12-Month 
Follow-up Date]])</f>
        <v>0</v>
      </c>
      <c r="D2751" s="60"/>
      <c r="E2751" s="61"/>
      <c r="F2751" s="61"/>
      <c r="G2751" s="61"/>
      <c r="H2751" s="62"/>
      <c r="I2751" s="63"/>
      <c r="J2751" s="63"/>
      <c r="K2751" s="155"/>
    </row>
    <row r="2752" spans="1:11" x14ac:dyDescent="0.3">
      <c r="A2752" s="93"/>
      <c r="B2752" s="91"/>
      <c r="C2752" s="76">
        <f>COUNT(Table89[[#This Row],[12-Month 
Follow-up Date]])</f>
        <v>0</v>
      </c>
      <c r="D2752" s="60"/>
      <c r="E2752" s="61"/>
      <c r="F2752" s="61"/>
      <c r="G2752" s="61"/>
      <c r="H2752" s="62"/>
      <c r="I2752" s="63"/>
      <c r="J2752" s="63"/>
      <c r="K2752" s="155"/>
    </row>
    <row r="2753" spans="1:11" x14ac:dyDescent="0.3">
      <c r="A2753" s="93"/>
      <c r="B2753" s="91"/>
      <c r="C2753" s="76">
        <f>COUNT(Table89[[#This Row],[12-Month 
Follow-up Date]])</f>
        <v>0</v>
      </c>
      <c r="D2753" s="60"/>
      <c r="E2753" s="61"/>
      <c r="F2753" s="61"/>
      <c r="G2753" s="61"/>
      <c r="H2753" s="62"/>
      <c r="I2753" s="63"/>
      <c r="J2753" s="63"/>
      <c r="K2753" s="155"/>
    </row>
    <row r="2754" spans="1:11" x14ac:dyDescent="0.3">
      <c r="A2754" s="93"/>
      <c r="B2754" s="91"/>
      <c r="C2754" s="76">
        <f>COUNT(Table89[[#This Row],[12-Month 
Follow-up Date]])</f>
        <v>0</v>
      </c>
      <c r="D2754" s="60"/>
      <c r="E2754" s="61"/>
      <c r="F2754" s="61"/>
      <c r="G2754" s="61"/>
      <c r="H2754" s="62"/>
      <c r="I2754" s="63"/>
      <c r="J2754" s="63"/>
      <c r="K2754" s="155"/>
    </row>
    <row r="2755" spans="1:11" x14ac:dyDescent="0.3">
      <c r="A2755" s="93"/>
      <c r="B2755" s="91"/>
      <c r="C2755" s="76">
        <f>COUNT(Table89[[#This Row],[12-Month 
Follow-up Date]])</f>
        <v>0</v>
      </c>
      <c r="D2755" s="60"/>
      <c r="E2755" s="61"/>
      <c r="F2755" s="61"/>
      <c r="G2755" s="61"/>
      <c r="H2755" s="62"/>
      <c r="I2755" s="63"/>
      <c r="J2755" s="63"/>
      <c r="K2755" s="155"/>
    </row>
    <row r="2756" spans="1:11" x14ac:dyDescent="0.3">
      <c r="A2756" s="93"/>
      <c r="B2756" s="91"/>
      <c r="C2756" s="76">
        <f>COUNT(Table89[[#This Row],[12-Month 
Follow-up Date]])</f>
        <v>0</v>
      </c>
      <c r="D2756" s="60"/>
      <c r="E2756" s="61"/>
      <c r="F2756" s="61"/>
      <c r="G2756" s="61"/>
      <c r="H2756" s="62"/>
      <c r="I2756" s="63"/>
      <c r="J2756" s="63"/>
      <c r="K2756" s="155"/>
    </row>
    <row r="2757" spans="1:11" x14ac:dyDescent="0.3">
      <c r="A2757" s="93"/>
      <c r="B2757" s="91"/>
      <c r="C2757" s="76">
        <f>COUNT(Table89[[#This Row],[12-Month 
Follow-up Date]])</f>
        <v>0</v>
      </c>
      <c r="D2757" s="60"/>
      <c r="E2757" s="61"/>
      <c r="F2757" s="61"/>
      <c r="G2757" s="61"/>
      <c r="H2757" s="62"/>
      <c r="I2757" s="63"/>
      <c r="J2757" s="63"/>
      <c r="K2757" s="155"/>
    </row>
    <row r="2758" spans="1:11" x14ac:dyDescent="0.3">
      <c r="A2758" s="93"/>
      <c r="B2758" s="91"/>
      <c r="C2758" s="76">
        <f>COUNT(Table89[[#This Row],[12-Month 
Follow-up Date]])</f>
        <v>0</v>
      </c>
      <c r="D2758" s="60"/>
      <c r="E2758" s="61"/>
      <c r="F2758" s="61"/>
      <c r="G2758" s="61"/>
      <c r="H2758" s="62"/>
      <c r="I2758" s="63"/>
      <c r="J2758" s="63"/>
      <c r="K2758" s="155"/>
    </row>
    <row r="2759" spans="1:11" x14ac:dyDescent="0.3">
      <c r="A2759" s="93"/>
      <c r="B2759" s="91"/>
      <c r="C2759" s="76">
        <f>COUNT(Table89[[#This Row],[12-Month 
Follow-up Date]])</f>
        <v>0</v>
      </c>
      <c r="D2759" s="60"/>
      <c r="E2759" s="61"/>
      <c r="F2759" s="61"/>
      <c r="G2759" s="61"/>
      <c r="H2759" s="62"/>
      <c r="I2759" s="63"/>
      <c r="J2759" s="63"/>
      <c r="K2759" s="155"/>
    </row>
    <row r="2760" spans="1:11" x14ac:dyDescent="0.3">
      <c r="A2760" s="93"/>
      <c r="B2760" s="91"/>
      <c r="C2760" s="76">
        <f>COUNT(Table89[[#This Row],[12-Month 
Follow-up Date]])</f>
        <v>0</v>
      </c>
      <c r="D2760" s="60"/>
      <c r="E2760" s="61"/>
      <c r="F2760" s="61"/>
      <c r="G2760" s="61"/>
      <c r="H2760" s="62"/>
      <c r="I2760" s="63"/>
      <c r="J2760" s="63"/>
      <c r="K2760" s="155"/>
    </row>
    <row r="2761" spans="1:11" x14ac:dyDescent="0.3">
      <c r="A2761" s="93"/>
      <c r="B2761" s="91"/>
      <c r="C2761" s="76">
        <f>COUNT(Table89[[#This Row],[12-Month 
Follow-up Date]])</f>
        <v>0</v>
      </c>
      <c r="D2761" s="60"/>
      <c r="E2761" s="61"/>
      <c r="F2761" s="61"/>
      <c r="G2761" s="61"/>
      <c r="H2761" s="62"/>
      <c r="I2761" s="63"/>
      <c r="J2761" s="63"/>
      <c r="K2761" s="155"/>
    </row>
    <row r="2762" spans="1:11" x14ac:dyDescent="0.3">
      <c r="A2762" s="93"/>
      <c r="B2762" s="91"/>
      <c r="C2762" s="76">
        <f>COUNT(Table89[[#This Row],[12-Month 
Follow-up Date]])</f>
        <v>0</v>
      </c>
      <c r="D2762" s="60"/>
      <c r="E2762" s="61"/>
      <c r="F2762" s="61"/>
      <c r="G2762" s="61"/>
      <c r="H2762" s="62"/>
      <c r="I2762" s="63"/>
      <c r="J2762" s="63"/>
      <c r="K2762" s="155"/>
    </row>
    <row r="2763" spans="1:11" x14ac:dyDescent="0.3">
      <c r="A2763" s="93"/>
      <c r="B2763" s="91"/>
      <c r="C2763" s="76">
        <f>COUNT(Table89[[#This Row],[12-Month 
Follow-up Date]])</f>
        <v>0</v>
      </c>
      <c r="D2763" s="60"/>
      <c r="E2763" s="61"/>
      <c r="F2763" s="61"/>
      <c r="G2763" s="61"/>
      <c r="H2763" s="62"/>
      <c r="I2763" s="63"/>
      <c r="J2763" s="63"/>
      <c r="K2763" s="155"/>
    </row>
    <row r="2764" spans="1:11" x14ac:dyDescent="0.3">
      <c r="A2764" s="93"/>
      <c r="B2764" s="91"/>
      <c r="C2764" s="76">
        <f>COUNT(Table89[[#This Row],[12-Month 
Follow-up Date]])</f>
        <v>0</v>
      </c>
      <c r="D2764" s="60"/>
      <c r="E2764" s="61"/>
      <c r="F2764" s="61"/>
      <c r="G2764" s="61"/>
      <c r="H2764" s="62"/>
      <c r="I2764" s="63"/>
      <c r="J2764" s="63"/>
      <c r="K2764" s="155"/>
    </row>
    <row r="2765" spans="1:11" x14ac:dyDescent="0.3">
      <c r="A2765" s="93"/>
      <c r="B2765" s="91"/>
      <c r="C2765" s="76">
        <f>COUNT(Table89[[#This Row],[12-Month 
Follow-up Date]])</f>
        <v>0</v>
      </c>
      <c r="D2765" s="60"/>
      <c r="E2765" s="61"/>
      <c r="F2765" s="61"/>
      <c r="G2765" s="61"/>
      <c r="H2765" s="62"/>
      <c r="I2765" s="63"/>
      <c r="J2765" s="63"/>
      <c r="K2765" s="155"/>
    </row>
    <row r="2766" spans="1:11" x14ac:dyDescent="0.3">
      <c r="A2766" s="93"/>
      <c r="B2766" s="91"/>
      <c r="C2766" s="76">
        <f>COUNT(Table89[[#This Row],[12-Month 
Follow-up Date]])</f>
        <v>0</v>
      </c>
      <c r="D2766" s="60"/>
      <c r="E2766" s="61"/>
      <c r="F2766" s="61"/>
      <c r="G2766" s="61"/>
      <c r="H2766" s="62"/>
      <c r="I2766" s="63"/>
      <c r="J2766" s="63"/>
      <c r="K2766" s="155"/>
    </row>
    <row r="2767" spans="1:11" x14ac:dyDescent="0.3">
      <c r="A2767" s="93"/>
      <c r="B2767" s="91"/>
      <c r="C2767" s="76">
        <f>COUNT(Table89[[#This Row],[12-Month 
Follow-up Date]])</f>
        <v>0</v>
      </c>
      <c r="D2767" s="60"/>
      <c r="E2767" s="61"/>
      <c r="F2767" s="61"/>
      <c r="G2767" s="61"/>
      <c r="H2767" s="62"/>
      <c r="I2767" s="63"/>
      <c r="J2767" s="63"/>
      <c r="K2767" s="155"/>
    </row>
    <row r="2768" spans="1:11" x14ac:dyDescent="0.3">
      <c r="A2768" s="93"/>
      <c r="B2768" s="91"/>
      <c r="C2768" s="76">
        <f>COUNT(Table89[[#This Row],[12-Month 
Follow-up Date]])</f>
        <v>0</v>
      </c>
      <c r="D2768" s="60"/>
      <c r="E2768" s="61"/>
      <c r="F2768" s="61"/>
      <c r="G2768" s="61"/>
      <c r="H2768" s="62"/>
      <c r="I2768" s="63"/>
      <c r="J2768" s="63"/>
      <c r="K2768" s="155"/>
    </row>
    <row r="2769" spans="1:11" x14ac:dyDescent="0.3">
      <c r="A2769" s="93"/>
      <c r="B2769" s="91"/>
      <c r="C2769" s="76">
        <f>COUNT(Table89[[#This Row],[12-Month 
Follow-up Date]])</f>
        <v>0</v>
      </c>
      <c r="D2769" s="60"/>
      <c r="E2769" s="61"/>
      <c r="F2769" s="61"/>
      <c r="G2769" s="61"/>
      <c r="H2769" s="62"/>
      <c r="I2769" s="63"/>
      <c r="J2769" s="63"/>
      <c r="K2769" s="155"/>
    </row>
    <row r="2770" spans="1:11" x14ac:dyDescent="0.3">
      <c r="A2770" s="93"/>
      <c r="B2770" s="91"/>
      <c r="C2770" s="76">
        <f>COUNT(Table89[[#This Row],[12-Month 
Follow-up Date]])</f>
        <v>0</v>
      </c>
      <c r="D2770" s="60"/>
      <c r="E2770" s="61"/>
      <c r="F2770" s="61"/>
      <c r="G2770" s="61"/>
      <c r="H2770" s="62"/>
      <c r="I2770" s="63"/>
      <c r="J2770" s="63"/>
      <c r="K2770" s="155"/>
    </row>
    <row r="2771" spans="1:11" x14ac:dyDescent="0.3">
      <c r="A2771" s="93"/>
      <c r="B2771" s="91"/>
      <c r="C2771" s="76">
        <f>COUNT(Table89[[#This Row],[12-Month 
Follow-up Date]])</f>
        <v>0</v>
      </c>
      <c r="D2771" s="60"/>
      <c r="E2771" s="61"/>
      <c r="F2771" s="61"/>
      <c r="G2771" s="61"/>
      <c r="H2771" s="62"/>
      <c r="I2771" s="63"/>
      <c r="J2771" s="63"/>
      <c r="K2771" s="155"/>
    </row>
    <row r="2772" spans="1:11" x14ac:dyDescent="0.3">
      <c r="A2772" s="93"/>
      <c r="B2772" s="91"/>
      <c r="C2772" s="76">
        <f>COUNT(Table89[[#This Row],[12-Month 
Follow-up Date]])</f>
        <v>0</v>
      </c>
      <c r="D2772" s="60"/>
      <c r="E2772" s="61"/>
      <c r="F2772" s="61"/>
      <c r="G2772" s="61"/>
      <c r="H2772" s="62"/>
      <c r="I2772" s="63"/>
      <c r="J2772" s="63"/>
      <c r="K2772" s="155"/>
    </row>
    <row r="2773" spans="1:11" x14ac:dyDescent="0.3">
      <c r="A2773" s="93"/>
      <c r="B2773" s="91"/>
      <c r="C2773" s="76">
        <f>COUNT(Table89[[#This Row],[12-Month 
Follow-up Date]])</f>
        <v>0</v>
      </c>
      <c r="D2773" s="60"/>
      <c r="E2773" s="61"/>
      <c r="F2773" s="61"/>
      <c r="G2773" s="61"/>
      <c r="H2773" s="62"/>
      <c r="I2773" s="63"/>
      <c r="J2773" s="63"/>
      <c r="K2773" s="155"/>
    </row>
    <row r="2774" spans="1:11" x14ac:dyDescent="0.3">
      <c r="A2774" s="93"/>
      <c r="B2774" s="91"/>
      <c r="C2774" s="76">
        <f>COUNT(Table89[[#This Row],[12-Month 
Follow-up Date]])</f>
        <v>0</v>
      </c>
      <c r="D2774" s="60"/>
      <c r="E2774" s="61"/>
      <c r="F2774" s="61"/>
      <c r="G2774" s="61"/>
      <c r="H2774" s="62"/>
      <c r="I2774" s="63"/>
      <c r="J2774" s="63"/>
      <c r="K2774" s="155"/>
    </row>
    <row r="2775" spans="1:11" x14ac:dyDescent="0.3">
      <c r="A2775" s="93"/>
      <c r="B2775" s="91"/>
      <c r="C2775" s="76">
        <f>COUNT(Table89[[#This Row],[12-Month 
Follow-up Date]])</f>
        <v>0</v>
      </c>
      <c r="D2775" s="60"/>
      <c r="E2775" s="61"/>
      <c r="F2775" s="61"/>
      <c r="G2775" s="61"/>
      <c r="H2775" s="62"/>
      <c r="I2775" s="63"/>
      <c r="J2775" s="63"/>
      <c r="K2775" s="155"/>
    </row>
    <row r="2776" spans="1:11" x14ac:dyDescent="0.3">
      <c r="A2776" s="93"/>
      <c r="B2776" s="91"/>
      <c r="C2776" s="76">
        <f>COUNT(Table89[[#This Row],[12-Month 
Follow-up Date]])</f>
        <v>0</v>
      </c>
      <c r="D2776" s="60"/>
      <c r="E2776" s="61"/>
      <c r="F2776" s="61"/>
      <c r="G2776" s="61"/>
      <c r="H2776" s="62"/>
      <c r="I2776" s="63"/>
      <c r="J2776" s="63"/>
      <c r="K2776" s="155"/>
    </row>
    <row r="2777" spans="1:11" x14ac:dyDescent="0.3">
      <c r="A2777" s="93"/>
      <c r="B2777" s="91"/>
      <c r="C2777" s="76">
        <f>COUNT(Table89[[#This Row],[12-Month 
Follow-up Date]])</f>
        <v>0</v>
      </c>
      <c r="D2777" s="60"/>
      <c r="E2777" s="61"/>
      <c r="F2777" s="61"/>
      <c r="G2777" s="61"/>
      <c r="H2777" s="62"/>
      <c r="I2777" s="63"/>
      <c r="J2777" s="63"/>
      <c r="K2777" s="155"/>
    </row>
    <row r="2778" spans="1:11" x14ac:dyDescent="0.3">
      <c r="A2778" s="93"/>
      <c r="B2778" s="91"/>
      <c r="C2778" s="76">
        <f>COUNT(Table89[[#This Row],[12-Month 
Follow-up Date]])</f>
        <v>0</v>
      </c>
      <c r="D2778" s="60"/>
      <c r="E2778" s="61"/>
      <c r="F2778" s="61"/>
      <c r="G2778" s="61"/>
      <c r="H2778" s="62"/>
      <c r="I2778" s="63"/>
      <c r="J2778" s="63"/>
      <c r="K2778" s="155"/>
    </row>
    <row r="2779" spans="1:11" x14ac:dyDescent="0.3">
      <c r="A2779" s="93"/>
      <c r="B2779" s="91"/>
      <c r="C2779" s="76">
        <f>COUNT(Table89[[#This Row],[12-Month 
Follow-up Date]])</f>
        <v>0</v>
      </c>
      <c r="D2779" s="60"/>
      <c r="E2779" s="61"/>
      <c r="F2779" s="61"/>
      <c r="G2779" s="61"/>
      <c r="H2779" s="62"/>
      <c r="I2779" s="63"/>
      <c r="J2779" s="63"/>
      <c r="K2779" s="155"/>
    </row>
    <row r="2780" spans="1:11" x14ac:dyDescent="0.3">
      <c r="A2780" s="93"/>
      <c r="B2780" s="91"/>
      <c r="C2780" s="76">
        <f>COUNT(Table89[[#This Row],[12-Month 
Follow-up Date]])</f>
        <v>0</v>
      </c>
      <c r="D2780" s="60"/>
      <c r="E2780" s="61"/>
      <c r="F2780" s="61"/>
      <c r="G2780" s="61"/>
      <c r="H2780" s="62"/>
      <c r="I2780" s="63"/>
      <c r="J2780" s="63"/>
      <c r="K2780" s="155"/>
    </row>
    <row r="2781" spans="1:11" x14ac:dyDescent="0.3">
      <c r="A2781" s="93"/>
      <c r="B2781" s="91"/>
      <c r="C2781" s="76">
        <f>COUNT(Table89[[#This Row],[12-Month 
Follow-up Date]])</f>
        <v>0</v>
      </c>
      <c r="D2781" s="60"/>
      <c r="E2781" s="61"/>
      <c r="F2781" s="61"/>
      <c r="G2781" s="61"/>
      <c r="H2781" s="62"/>
      <c r="I2781" s="63"/>
      <c r="J2781" s="63"/>
      <c r="K2781" s="155"/>
    </row>
    <row r="2782" spans="1:11" x14ac:dyDescent="0.3">
      <c r="A2782" s="93"/>
      <c r="B2782" s="91"/>
      <c r="C2782" s="76">
        <f>COUNT(Table89[[#This Row],[12-Month 
Follow-up Date]])</f>
        <v>0</v>
      </c>
      <c r="D2782" s="60"/>
      <c r="E2782" s="61"/>
      <c r="F2782" s="61"/>
      <c r="G2782" s="61"/>
      <c r="H2782" s="62"/>
      <c r="I2782" s="63"/>
      <c r="J2782" s="63"/>
      <c r="K2782" s="155"/>
    </row>
    <row r="2783" spans="1:11" x14ac:dyDescent="0.3">
      <c r="A2783" s="93"/>
      <c r="B2783" s="91"/>
      <c r="C2783" s="76">
        <f>COUNT(Table89[[#This Row],[12-Month 
Follow-up Date]])</f>
        <v>0</v>
      </c>
      <c r="D2783" s="60"/>
      <c r="E2783" s="61"/>
      <c r="F2783" s="61"/>
      <c r="G2783" s="61"/>
      <c r="H2783" s="62"/>
      <c r="I2783" s="63"/>
      <c r="J2783" s="63"/>
      <c r="K2783" s="155"/>
    </row>
    <row r="2784" spans="1:11" x14ac:dyDescent="0.3">
      <c r="A2784" s="93"/>
      <c r="B2784" s="91"/>
      <c r="C2784" s="76">
        <f>COUNT(Table89[[#This Row],[12-Month 
Follow-up Date]])</f>
        <v>0</v>
      </c>
      <c r="D2784" s="60"/>
      <c r="E2784" s="61"/>
      <c r="F2784" s="61"/>
      <c r="G2784" s="61"/>
      <c r="H2784" s="62"/>
      <c r="I2784" s="63"/>
      <c r="J2784" s="63"/>
      <c r="K2784" s="155"/>
    </row>
    <row r="2785" spans="1:11" x14ac:dyDescent="0.3">
      <c r="A2785" s="93"/>
      <c r="B2785" s="91"/>
      <c r="C2785" s="76">
        <f>COUNT(Table89[[#This Row],[12-Month 
Follow-up Date]])</f>
        <v>0</v>
      </c>
      <c r="D2785" s="60"/>
      <c r="E2785" s="61"/>
      <c r="F2785" s="61"/>
      <c r="G2785" s="61"/>
      <c r="H2785" s="62"/>
      <c r="I2785" s="63"/>
      <c r="J2785" s="63"/>
      <c r="K2785" s="155"/>
    </row>
    <row r="2786" spans="1:11" x14ac:dyDescent="0.3">
      <c r="A2786" s="93"/>
      <c r="B2786" s="91"/>
      <c r="C2786" s="76">
        <f>COUNT(Table89[[#This Row],[12-Month 
Follow-up Date]])</f>
        <v>0</v>
      </c>
      <c r="D2786" s="60"/>
      <c r="E2786" s="61"/>
      <c r="F2786" s="61"/>
      <c r="G2786" s="61"/>
      <c r="H2786" s="62"/>
      <c r="I2786" s="63"/>
      <c r="J2786" s="63"/>
      <c r="K2786" s="155"/>
    </row>
    <row r="2787" spans="1:11" x14ac:dyDescent="0.3">
      <c r="A2787" s="93"/>
      <c r="B2787" s="91"/>
      <c r="C2787" s="76">
        <f>COUNT(Table89[[#This Row],[12-Month 
Follow-up Date]])</f>
        <v>0</v>
      </c>
      <c r="D2787" s="60"/>
      <c r="E2787" s="61"/>
      <c r="F2787" s="61"/>
      <c r="G2787" s="61"/>
      <c r="H2787" s="62"/>
      <c r="I2787" s="63"/>
      <c r="J2787" s="63"/>
      <c r="K2787" s="155"/>
    </row>
    <row r="2788" spans="1:11" x14ac:dyDescent="0.3">
      <c r="A2788" s="93"/>
      <c r="B2788" s="91"/>
      <c r="C2788" s="76">
        <f>COUNT(Table89[[#This Row],[12-Month 
Follow-up Date]])</f>
        <v>0</v>
      </c>
      <c r="D2788" s="60"/>
      <c r="E2788" s="61"/>
      <c r="F2788" s="61"/>
      <c r="G2788" s="61"/>
      <c r="H2788" s="62"/>
      <c r="I2788" s="63"/>
      <c r="J2788" s="63"/>
      <c r="K2788" s="155"/>
    </row>
    <row r="2789" spans="1:11" x14ac:dyDescent="0.3">
      <c r="A2789" s="93"/>
      <c r="B2789" s="91"/>
      <c r="C2789" s="76">
        <f>COUNT(Table89[[#This Row],[12-Month 
Follow-up Date]])</f>
        <v>0</v>
      </c>
      <c r="D2789" s="60"/>
      <c r="E2789" s="61"/>
      <c r="F2789" s="61"/>
      <c r="G2789" s="61"/>
      <c r="H2789" s="62"/>
      <c r="I2789" s="63"/>
      <c r="J2789" s="63"/>
      <c r="K2789" s="155"/>
    </row>
    <row r="2790" spans="1:11" x14ac:dyDescent="0.3">
      <c r="A2790" s="93"/>
      <c r="B2790" s="91"/>
      <c r="C2790" s="76">
        <f>COUNT(Table89[[#This Row],[12-Month 
Follow-up Date]])</f>
        <v>0</v>
      </c>
      <c r="D2790" s="60"/>
      <c r="E2790" s="61"/>
      <c r="F2790" s="61"/>
      <c r="G2790" s="61"/>
      <c r="H2790" s="62"/>
      <c r="I2790" s="63"/>
      <c r="J2790" s="63"/>
      <c r="K2790" s="155"/>
    </row>
    <row r="2791" spans="1:11" x14ac:dyDescent="0.3">
      <c r="A2791" s="93"/>
      <c r="B2791" s="91"/>
      <c r="C2791" s="76">
        <f>COUNT(Table89[[#This Row],[12-Month 
Follow-up Date]])</f>
        <v>0</v>
      </c>
      <c r="D2791" s="60"/>
      <c r="E2791" s="61"/>
      <c r="F2791" s="61"/>
      <c r="G2791" s="61"/>
      <c r="H2791" s="62"/>
      <c r="I2791" s="63"/>
      <c r="J2791" s="63"/>
      <c r="K2791" s="155"/>
    </row>
    <row r="2792" spans="1:11" x14ac:dyDescent="0.3">
      <c r="A2792" s="93"/>
      <c r="B2792" s="91"/>
      <c r="C2792" s="76">
        <f>COUNT(Table89[[#This Row],[12-Month 
Follow-up Date]])</f>
        <v>0</v>
      </c>
      <c r="D2792" s="60"/>
      <c r="E2792" s="61"/>
      <c r="F2792" s="61"/>
      <c r="G2792" s="61"/>
      <c r="H2792" s="62"/>
      <c r="I2792" s="63"/>
      <c r="J2792" s="63"/>
      <c r="K2792" s="155"/>
    </row>
    <row r="2793" spans="1:11" x14ac:dyDescent="0.3">
      <c r="A2793" s="93"/>
      <c r="B2793" s="91"/>
      <c r="C2793" s="76">
        <f>COUNT(Table89[[#This Row],[12-Month 
Follow-up Date]])</f>
        <v>0</v>
      </c>
      <c r="D2793" s="60"/>
      <c r="E2793" s="61"/>
      <c r="F2793" s="61"/>
      <c r="G2793" s="61"/>
      <c r="H2793" s="62"/>
      <c r="I2793" s="63"/>
      <c r="J2793" s="63"/>
      <c r="K2793" s="155"/>
    </row>
    <row r="2794" spans="1:11" x14ac:dyDescent="0.3">
      <c r="A2794" s="93"/>
      <c r="B2794" s="91"/>
      <c r="C2794" s="76">
        <f>COUNT(Table89[[#This Row],[12-Month 
Follow-up Date]])</f>
        <v>0</v>
      </c>
      <c r="D2794" s="60"/>
      <c r="E2794" s="61"/>
      <c r="F2794" s="61"/>
      <c r="G2794" s="61"/>
      <c r="H2794" s="62"/>
      <c r="I2794" s="63"/>
      <c r="J2794" s="63"/>
      <c r="K2794" s="155"/>
    </row>
    <row r="2795" spans="1:11" x14ac:dyDescent="0.3">
      <c r="A2795" s="93"/>
      <c r="B2795" s="91"/>
      <c r="C2795" s="76">
        <f>COUNT(Table89[[#This Row],[12-Month 
Follow-up Date]])</f>
        <v>0</v>
      </c>
      <c r="D2795" s="60"/>
      <c r="E2795" s="61"/>
      <c r="F2795" s="61"/>
      <c r="G2795" s="61"/>
      <c r="H2795" s="62"/>
      <c r="I2795" s="63"/>
      <c r="J2795" s="63"/>
      <c r="K2795" s="155"/>
    </row>
    <row r="2796" spans="1:11" x14ac:dyDescent="0.3">
      <c r="A2796" s="93"/>
      <c r="B2796" s="91"/>
      <c r="C2796" s="76">
        <f>COUNT(Table89[[#This Row],[12-Month 
Follow-up Date]])</f>
        <v>0</v>
      </c>
      <c r="D2796" s="60"/>
      <c r="E2796" s="61"/>
      <c r="F2796" s="61"/>
      <c r="G2796" s="61"/>
      <c r="H2796" s="62"/>
      <c r="I2796" s="63"/>
      <c r="J2796" s="63"/>
      <c r="K2796" s="155"/>
    </row>
    <row r="2797" spans="1:11" x14ac:dyDescent="0.3">
      <c r="A2797" s="93"/>
      <c r="B2797" s="91"/>
      <c r="C2797" s="76">
        <f>COUNT(Table89[[#This Row],[12-Month 
Follow-up Date]])</f>
        <v>0</v>
      </c>
      <c r="D2797" s="60"/>
      <c r="E2797" s="61"/>
      <c r="F2797" s="61"/>
      <c r="G2797" s="61"/>
      <c r="H2797" s="62"/>
      <c r="I2797" s="63"/>
      <c r="J2797" s="63"/>
      <c r="K2797" s="155"/>
    </row>
    <row r="2798" spans="1:11" x14ac:dyDescent="0.3">
      <c r="A2798" s="93"/>
      <c r="B2798" s="91"/>
      <c r="C2798" s="76">
        <f>COUNT(Table89[[#This Row],[12-Month 
Follow-up Date]])</f>
        <v>0</v>
      </c>
      <c r="D2798" s="60"/>
      <c r="E2798" s="61"/>
      <c r="F2798" s="61"/>
      <c r="G2798" s="61"/>
      <c r="H2798" s="62"/>
      <c r="I2798" s="63"/>
      <c r="J2798" s="63"/>
      <c r="K2798" s="155"/>
    </row>
    <row r="2799" spans="1:11" x14ac:dyDescent="0.3">
      <c r="A2799" s="93"/>
      <c r="B2799" s="91"/>
      <c r="C2799" s="76">
        <f>COUNT(Table89[[#This Row],[12-Month 
Follow-up Date]])</f>
        <v>0</v>
      </c>
      <c r="D2799" s="60"/>
      <c r="E2799" s="61"/>
      <c r="F2799" s="61"/>
      <c r="G2799" s="61"/>
      <c r="H2799" s="62"/>
      <c r="I2799" s="63"/>
      <c r="J2799" s="63"/>
      <c r="K2799" s="155"/>
    </row>
    <row r="2800" spans="1:11" x14ac:dyDescent="0.3">
      <c r="A2800" s="93"/>
      <c r="B2800" s="91"/>
      <c r="C2800" s="76">
        <f>COUNT(Table89[[#This Row],[12-Month 
Follow-up Date]])</f>
        <v>0</v>
      </c>
      <c r="D2800" s="60"/>
      <c r="E2800" s="61"/>
      <c r="F2800" s="61"/>
      <c r="G2800" s="61"/>
      <c r="H2800" s="62"/>
      <c r="I2800" s="63"/>
      <c r="J2800" s="63"/>
      <c r="K2800" s="155"/>
    </row>
    <row r="2801" spans="1:11" x14ac:dyDescent="0.3">
      <c r="A2801" s="93"/>
      <c r="B2801" s="91"/>
      <c r="C2801" s="76">
        <f>COUNT(Table89[[#This Row],[12-Month 
Follow-up Date]])</f>
        <v>0</v>
      </c>
      <c r="D2801" s="60"/>
      <c r="E2801" s="61"/>
      <c r="F2801" s="61"/>
      <c r="G2801" s="61"/>
      <c r="H2801" s="62"/>
      <c r="I2801" s="63"/>
      <c r="J2801" s="63"/>
      <c r="K2801" s="155"/>
    </row>
    <row r="2802" spans="1:11" x14ac:dyDescent="0.3">
      <c r="A2802" s="93"/>
      <c r="B2802" s="91"/>
      <c r="C2802" s="76">
        <f>COUNT(Table89[[#This Row],[12-Month 
Follow-up Date]])</f>
        <v>0</v>
      </c>
      <c r="D2802" s="60"/>
      <c r="E2802" s="61"/>
      <c r="F2802" s="61"/>
      <c r="G2802" s="61"/>
      <c r="H2802" s="62"/>
      <c r="I2802" s="63"/>
      <c r="J2802" s="63"/>
      <c r="K2802" s="155"/>
    </row>
    <row r="2803" spans="1:11" x14ac:dyDescent="0.3">
      <c r="A2803" s="93"/>
      <c r="B2803" s="91"/>
      <c r="C2803" s="76">
        <f>COUNT(Table89[[#This Row],[12-Month 
Follow-up Date]])</f>
        <v>0</v>
      </c>
      <c r="D2803" s="60"/>
      <c r="E2803" s="61"/>
      <c r="F2803" s="61"/>
      <c r="G2803" s="61"/>
      <c r="H2803" s="62"/>
      <c r="I2803" s="63"/>
      <c r="J2803" s="63"/>
      <c r="K2803" s="155"/>
    </row>
    <row r="2804" spans="1:11" x14ac:dyDescent="0.3">
      <c r="A2804" s="93"/>
      <c r="B2804" s="91"/>
      <c r="C2804" s="76">
        <f>COUNT(Table89[[#This Row],[12-Month 
Follow-up Date]])</f>
        <v>0</v>
      </c>
      <c r="D2804" s="60"/>
      <c r="E2804" s="61"/>
      <c r="F2804" s="61"/>
      <c r="G2804" s="61"/>
      <c r="H2804" s="62"/>
      <c r="I2804" s="63"/>
      <c r="J2804" s="63"/>
      <c r="K2804" s="155"/>
    </row>
    <row r="2805" spans="1:11" x14ac:dyDescent="0.3">
      <c r="A2805" s="93"/>
      <c r="B2805" s="91"/>
      <c r="C2805" s="76">
        <f>COUNT(Table89[[#This Row],[12-Month 
Follow-up Date]])</f>
        <v>0</v>
      </c>
      <c r="D2805" s="60"/>
      <c r="E2805" s="61"/>
      <c r="F2805" s="61"/>
      <c r="G2805" s="61"/>
      <c r="H2805" s="62"/>
      <c r="I2805" s="63"/>
      <c r="J2805" s="63"/>
      <c r="K2805" s="155"/>
    </row>
    <row r="2806" spans="1:11" x14ac:dyDescent="0.3">
      <c r="A2806" s="93"/>
      <c r="B2806" s="91"/>
      <c r="C2806" s="76">
        <f>COUNT(Table89[[#This Row],[12-Month 
Follow-up Date]])</f>
        <v>0</v>
      </c>
      <c r="D2806" s="60"/>
      <c r="E2806" s="61"/>
      <c r="F2806" s="61"/>
      <c r="G2806" s="61"/>
      <c r="H2806" s="62"/>
      <c r="I2806" s="63"/>
      <c r="J2806" s="63"/>
      <c r="K2806" s="155"/>
    </row>
    <row r="2807" spans="1:11" x14ac:dyDescent="0.3">
      <c r="A2807" s="93"/>
      <c r="B2807" s="91"/>
      <c r="C2807" s="76">
        <f>COUNT(Table89[[#This Row],[12-Month 
Follow-up Date]])</f>
        <v>0</v>
      </c>
      <c r="D2807" s="60"/>
      <c r="E2807" s="61"/>
      <c r="F2807" s="61"/>
      <c r="G2807" s="61"/>
      <c r="H2807" s="62"/>
      <c r="I2807" s="63"/>
      <c r="J2807" s="63"/>
      <c r="K2807" s="155"/>
    </row>
    <row r="2808" spans="1:11" x14ac:dyDescent="0.3">
      <c r="A2808" s="93"/>
      <c r="B2808" s="91"/>
      <c r="C2808" s="76">
        <f>COUNT(Table89[[#This Row],[12-Month 
Follow-up Date]])</f>
        <v>0</v>
      </c>
      <c r="D2808" s="60"/>
      <c r="E2808" s="61"/>
      <c r="F2808" s="61"/>
      <c r="G2808" s="61"/>
      <c r="H2808" s="62"/>
      <c r="I2808" s="63"/>
      <c r="J2808" s="63"/>
      <c r="K2808" s="155"/>
    </row>
    <row r="2809" spans="1:11" x14ac:dyDescent="0.3">
      <c r="A2809" s="93"/>
      <c r="B2809" s="91"/>
      <c r="C2809" s="76">
        <f>COUNT(Table89[[#This Row],[12-Month 
Follow-up Date]])</f>
        <v>0</v>
      </c>
      <c r="D2809" s="60"/>
      <c r="E2809" s="61"/>
      <c r="F2809" s="61"/>
      <c r="G2809" s="61"/>
      <c r="H2809" s="62"/>
      <c r="I2809" s="63"/>
      <c r="J2809" s="63"/>
      <c r="K2809" s="155"/>
    </row>
    <row r="2810" spans="1:11" x14ac:dyDescent="0.3">
      <c r="A2810" s="93"/>
      <c r="B2810" s="91"/>
      <c r="C2810" s="76">
        <f>COUNT(Table89[[#This Row],[12-Month 
Follow-up Date]])</f>
        <v>0</v>
      </c>
      <c r="D2810" s="60"/>
      <c r="E2810" s="61"/>
      <c r="F2810" s="61"/>
      <c r="G2810" s="61"/>
      <c r="H2810" s="62"/>
      <c r="I2810" s="63"/>
      <c r="J2810" s="63"/>
      <c r="K2810" s="155"/>
    </row>
    <row r="2811" spans="1:11" x14ac:dyDescent="0.3">
      <c r="A2811" s="93"/>
      <c r="B2811" s="91"/>
      <c r="C2811" s="76">
        <f>COUNT(Table89[[#This Row],[12-Month 
Follow-up Date]])</f>
        <v>0</v>
      </c>
      <c r="D2811" s="60"/>
      <c r="E2811" s="61"/>
      <c r="F2811" s="61"/>
      <c r="G2811" s="61"/>
      <c r="H2811" s="62"/>
      <c r="I2811" s="63"/>
      <c r="J2811" s="63"/>
      <c r="K2811" s="155"/>
    </row>
    <row r="2812" spans="1:11" x14ac:dyDescent="0.3">
      <c r="A2812" s="93"/>
      <c r="B2812" s="91"/>
      <c r="C2812" s="76">
        <f>COUNT(Table89[[#This Row],[12-Month 
Follow-up Date]])</f>
        <v>0</v>
      </c>
      <c r="D2812" s="60"/>
      <c r="E2812" s="61"/>
      <c r="F2812" s="61"/>
      <c r="G2812" s="61"/>
      <c r="H2812" s="62"/>
      <c r="I2812" s="63"/>
      <c r="J2812" s="63"/>
      <c r="K2812" s="155"/>
    </row>
    <row r="2813" spans="1:11" x14ac:dyDescent="0.3">
      <c r="A2813" s="93"/>
      <c r="B2813" s="91"/>
      <c r="C2813" s="76">
        <f>COUNT(Table89[[#This Row],[12-Month 
Follow-up Date]])</f>
        <v>0</v>
      </c>
      <c r="D2813" s="60"/>
      <c r="E2813" s="61"/>
      <c r="F2813" s="61"/>
      <c r="G2813" s="61"/>
      <c r="H2813" s="62"/>
      <c r="I2813" s="63"/>
      <c r="J2813" s="63"/>
      <c r="K2813" s="155"/>
    </row>
    <row r="2814" spans="1:11" x14ac:dyDescent="0.3">
      <c r="A2814" s="93"/>
      <c r="B2814" s="91"/>
      <c r="C2814" s="76">
        <f>COUNT(Table89[[#This Row],[12-Month 
Follow-up Date]])</f>
        <v>0</v>
      </c>
      <c r="D2814" s="60"/>
      <c r="E2814" s="61"/>
      <c r="F2814" s="61"/>
      <c r="G2814" s="61"/>
      <c r="H2814" s="62"/>
      <c r="I2814" s="63"/>
      <c r="J2814" s="63"/>
      <c r="K2814" s="155"/>
    </row>
    <row r="2815" spans="1:11" x14ac:dyDescent="0.3">
      <c r="A2815" s="93"/>
      <c r="B2815" s="91"/>
      <c r="C2815" s="76">
        <f>COUNT(Table89[[#This Row],[12-Month 
Follow-up Date]])</f>
        <v>0</v>
      </c>
      <c r="D2815" s="60"/>
      <c r="E2815" s="61"/>
      <c r="F2815" s="61"/>
      <c r="G2815" s="61"/>
      <c r="H2815" s="62"/>
      <c r="I2815" s="63"/>
      <c r="J2815" s="63"/>
      <c r="K2815" s="155"/>
    </row>
    <row r="2816" spans="1:11" x14ac:dyDescent="0.3">
      <c r="A2816" s="93"/>
      <c r="B2816" s="91"/>
      <c r="C2816" s="76">
        <f>COUNT(Table89[[#This Row],[12-Month 
Follow-up Date]])</f>
        <v>0</v>
      </c>
      <c r="D2816" s="60"/>
      <c r="E2816" s="61"/>
      <c r="F2816" s="61"/>
      <c r="G2816" s="61"/>
      <c r="H2816" s="62"/>
      <c r="I2816" s="63"/>
      <c r="J2816" s="63"/>
      <c r="K2816" s="155"/>
    </row>
    <row r="2817" spans="1:11" x14ac:dyDescent="0.3">
      <c r="A2817" s="93"/>
      <c r="B2817" s="91"/>
      <c r="C2817" s="76">
        <f>COUNT(Table89[[#This Row],[12-Month 
Follow-up Date]])</f>
        <v>0</v>
      </c>
      <c r="D2817" s="60"/>
      <c r="E2817" s="61"/>
      <c r="F2817" s="61"/>
      <c r="G2817" s="61"/>
      <c r="H2817" s="62"/>
      <c r="I2817" s="63"/>
      <c r="J2817" s="63"/>
      <c r="K2817" s="155"/>
    </row>
    <row r="2818" spans="1:11" x14ac:dyDescent="0.3">
      <c r="A2818" s="93"/>
      <c r="B2818" s="91"/>
      <c r="C2818" s="76">
        <f>COUNT(Table89[[#This Row],[12-Month 
Follow-up Date]])</f>
        <v>0</v>
      </c>
      <c r="D2818" s="60"/>
      <c r="E2818" s="61"/>
      <c r="F2818" s="61"/>
      <c r="G2818" s="61"/>
      <c r="H2818" s="62"/>
      <c r="I2818" s="63"/>
      <c r="J2818" s="63"/>
      <c r="K2818" s="155"/>
    </row>
    <row r="2819" spans="1:11" x14ac:dyDescent="0.3">
      <c r="A2819" s="93"/>
      <c r="B2819" s="91"/>
      <c r="C2819" s="76">
        <f>COUNT(Table89[[#This Row],[12-Month 
Follow-up Date]])</f>
        <v>0</v>
      </c>
      <c r="D2819" s="60"/>
      <c r="E2819" s="61"/>
      <c r="F2819" s="61"/>
      <c r="G2819" s="61"/>
      <c r="H2819" s="62"/>
      <c r="I2819" s="63"/>
      <c r="J2819" s="63"/>
      <c r="K2819" s="155"/>
    </row>
    <row r="2820" spans="1:11" x14ac:dyDescent="0.3">
      <c r="A2820" s="93"/>
      <c r="B2820" s="91"/>
      <c r="C2820" s="76">
        <f>COUNT(Table89[[#This Row],[12-Month 
Follow-up Date]])</f>
        <v>0</v>
      </c>
      <c r="D2820" s="60"/>
      <c r="E2820" s="61"/>
      <c r="F2820" s="61"/>
      <c r="G2820" s="61"/>
      <c r="H2820" s="62"/>
      <c r="I2820" s="63"/>
      <c r="J2820" s="63"/>
      <c r="K2820" s="155"/>
    </row>
    <row r="2821" spans="1:11" x14ac:dyDescent="0.3">
      <c r="A2821" s="93"/>
      <c r="B2821" s="91"/>
      <c r="C2821" s="76">
        <f>COUNT(Table89[[#This Row],[12-Month 
Follow-up Date]])</f>
        <v>0</v>
      </c>
      <c r="D2821" s="60"/>
      <c r="E2821" s="61"/>
      <c r="F2821" s="61"/>
      <c r="G2821" s="61"/>
      <c r="H2821" s="62"/>
      <c r="I2821" s="63"/>
      <c r="J2821" s="63"/>
      <c r="K2821" s="155"/>
    </row>
    <row r="2822" spans="1:11" x14ac:dyDescent="0.3">
      <c r="A2822" s="93"/>
      <c r="B2822" s="91"/>
      <c r="C2822" s="76">
        <f>COUNT(Table89[[#This Row],[12-Month 
Follow-up Date]])</f>
        <v>0</v>
      </c>
      <c r="D2822" s="60"/>
      <c r="E2822" s="61"/>
      <c r="F2822" s="61"/>
      <c r="G2822" s="61"/>
      <c r="H2822" s="62"/>
      <c r="I2822" s="63"/>
      <c r="J2822" s="63"/>
      <c r="K2822" s="155"/>
    </row>
    <row r="2823" spans="1:11" x14ac:dyDescent="0.3">
      <c r="A2823" s="93"/>
      <c r="B2823" s="91"/>
      <c r="C2823" s="76">
        <f>COUNT(Table89[[#This Row],[12-Month 
Follow-up Date]])</f>
        <v>0</v>
      </c>
      <c r="D2823" s="60"/>
      <c r="E2823" s="61"/>
      <c r="F2823" s="61"/>
      <c r="G2823" s="61"/>
      <c r="H2823" s="62"/>
      <c r="I2823" s="63"/>
      <c r="J2823" s="63"/>
      <c r="K2823" s="155"/>
    </row>
    <row r="2824" spans="1:11" x14ac:dyDescent="0.3">
      <c r="A2824" s="93"/>
      <c r="B2824" s="91"/>
      <c r="C2824" s="76">
        <f>COUNT(Table89[[#This Row],[12-Month 
Follow-up Date]])</f>
        <v>0</v>
      </c>
      <c r="D2824" s="60"/>
      <c r="E2824" s="61"/>
      <c r="F2824" s="61"/>
      <c r="G2824" s="61"/>
      <c r="H2824" s="62"/>
      <c r="I2824" s="63"/>
      <c r="J2824" s="63"/>
      <c r="K2824" s="155"/>
    </row>
    <row r="2825" spans="1:11" x14ac:dyDescent="0.3">
      <c r="A2825" s="93"/>
      <c r="B2825" s="91"/>
      <c r="C2825" s="76">
        <f>COUNT(Table89[[#This Row],[12-Month 
Follow-up Date]])</f>
        <v>0</v>
      </c>
      <c r="D2825" s="60"/>
      <c r="E2825" s="61"/>
      <c r="F2825" s="61"/>
      <c r="G2825" s="61"/>
      <c r="H2825" s="62"/>
      <c r="I2825" s="63"/>
      <c r="J2825" s="63"/>
      <c r="K2825" s="155"/>
    </row>
    <row r="2826" spans="1:11" x14ac:dyDescent="0.3">
      <c r="A2826" s="93"/>
      <c r="B2826" s="91"/>
      <c r="C2826" s="76">
        <f>COUNT(Table89[[#This Row],[12-Month 
Follow-up Date]])</f>
        <v>0</v>
      </c>
      <c r="D2826" s="60"/>
      <c r="E2826" s="61"/>
      <c r="F2826" s="61"/>
      <c r="G2826" s="61"/>
      <c r="H2826" s="62"/>
      <c r="I2826" s="63"/>
      <c r="J2826" s="63"/>
      <c r="K2826" s="155"/>
    </row>
    <row r="2827" spans="1:11" x14ac:dyDescent="0.3">
      <c r="A2827" s="93"/>
      <c r="B2827" s="91"/>
      <c r="C2827" s="76">
        <f>COUNT(Table89[[#This Row],[12-Month 
Follow-up Date]])</f>
        <v>0</v>
      </c>
      <c r="D2827" s="60"/>
      <c r="E2827" s="61"/>
      <c r="F2827" s="61"/>
      <c r="G2827" s="61"/>
      <c r="H2827" s="62"/>
      <c r="I2827" s="63"/>
      <c r="J2827" s="63"/>
      <c r="K2827" s="155"/>
    </row>
    <row r="2828" spans="1:11" x14ac:dyDescent="0.3">
      <c r="A2828" s="93"/>
      <c r="B2828" s="91"/>
      <c r="C2828" s="76">
        <f>COUNT(Table89[[#This Row],[12-Month 
Follow-up Date]])</f>
        <v>0</v>
      </c>
      <c r="D2828" s="60"/>
      <c r="E2828" s="61"/>
      <c r="F2828" s="61"/>
      <c r="G2828" s="61"/>
      <c r="H2828" s="62"/>
      <c r="I2828" s="63"/>
      <c r="J2828" s="63"/>
      <c r="K2828" s="155"/>
    </row>
    <row r="2829" spans="1:11" x14ac:dyDescent="0.3">
      <c r="A2829" s="93"/>
      <c r="B2829" s="91"/>
      <c r="C2829" s="76">
        <f>COUNT(Table89[[#This Row],[12-Month 
Follow-up Date]])</f>
        <v>0</v>
      </c>
      <c r="D2829" s="60"/>
      <c r="E2829" s="61"/>
      <c r="F2829" s="61"/>
      <c r="G2829" s="61"/>
      <c r="H2829" s="62"/>
      <c r="I2829" s="63"/>
      <c r="J2829" s="63"/>
      <c r="K2829" s="155"/>
    </row>
    <row r="2830" spans="1:11" x14ac:dyDescent="0.3">
      <c r="A2830" s="93"/>
      <c r="B2830" s="91"/>
      <c r="C2830" s="76">
        <f>COUNT(Table89[[#This Row],[12-Month 
Follow-up Date]])</f>
        <v>0</v>
      </c>
      <c r="D2830" s="60"/>
      <c r="E2830" s="61"/>
      <c r="F2830" s="61"/>
      <c r="G2830" s="61"/>
      <c r="H2830" s="62"/>
      <c r="I2830" s="63"/>
      <c r="J2830" s="63"/>
      <c r="K2830" s="155"/>
    </row>
    <row r="2831" spans="1:11" x14ac:dyDescent="0.3">
      <c r="A2831" s="93"/>
      <c r="B2831" s="91"/>
      <c r="C2831" s="76">
        <f>COUNT(Table89[[#This Row],[12-Month 
Follow-up Date]])</f>
        <v>0</v>
      </c>
      <c r="D2831" s="60"/>
      <c r="E2831" s="61"/>
      <c r="F2831" s="61"/>
      <c r="G2831" s="61"/>
      <c r="H2831" s="62"/>
      <c r="I2831" s="63"/>
      <c r="J2831" s="63"/>
      <c r="K2831" s="155"/>
    </row>
    <row r="2832" spans="1:11" x14ac:dyDescent="0.3">
      <c r="A2832" s="93"/>
      <c r="B2832" s="91"/>
      <c r="C2832" s="76">
        <f>COUNT(Table89[[#This Row],[12-Month 
Follow-up Date]])</f>
        <v>0</v>
      </c>
      <c r="D2832" s="60"/>
      <c r="E2832" s="61"/>
      <c r="F2832" s="61"/>
      <c r="G2832" s="61"/>
      <c r="H2832" s="62"/>
      <c r="I2832" s="63"/>
      <c r="J2832" s="63"/>
      <c r="K2832" s="155"/>
    </row>
    <row r="2833" spans="1:11" x14ac:dyDescent="0.3">
      <c r="A2833" s="93"/>
      <c r="B2833" s="91"/>
      <c r="C2833" s="76">
        <f>COUNT(Table89[[#This Row],[12-Month 
Follow-up Date]])</f>
        <v>0</v>
      </c>
      <c r="D2833" s="60"/>
      <c r="E2833" s="61"/>
      <c r="F2833" s="61"/>
      <c r="G2833" s="61"/>
      <c r="H2833" s="62"/>
      <c r="I2833" s="63"/>
      <c r="J2833" s="63"/>
      <c r="K2833" s="155"/>
    </row>
    <row r="2834" spans="1:11" x14ac:dyDescent="0.3">
      <c r="A2834" s="93"/>
      <c r="B2834" s="91"/>
      <c r="C2834" s="76">
        <f>COUNT(Table89[[#This Row],[12-Month 
Follow-up Date]])</f>
        <v>0</v>
      </c>
      <c r="D2834" s="60"/>
      <c r="E2834" s="61"/>
      <c r="F2834" s="61"/>
      <c r="G2834" s="61"/>
      <c r="H2834" s="62"/>
      <c r="I2834" s="63"/>
      <c r="J2834" s="63"/>
      <c r="K2834" s="155"/>
    </row>
    <row r="2835" spans="1:11" x14ac:dyDescent="0.3">
      <c r="A2835" s="93"/>
      <c r="B2835" s="91"/>
      <c r="C2835" s="76">
        <f>COUNT(Table89[[#This Row],[12-Month 
Follow-up Date]])</f>
        <v>0</v>
      </c>
      <c r="D2835" s="60"/>
      <c r="E2835" s="61"/>
      <c r="F2835" s="61"/>
      <c r="G2835" s="61"/>
      <c r="H2835" s="62"/>
      <c r="I2835" s="63"/>
      <c r="J2835" s="63"/>
      <c r="K2835" s="155"/>
    </row>
    <row r="2836" spans="1:11" x14ac:dyDescent="0.3">
      <c r="A2836" s="93"/>
      <c r="B2836" s="91"/>
      <c r="C2836" s="76">
        <f>COUNT(Table89[[#This Row],[12-Month 
Follow-up Date]])</f>
        <v>0</v>
      </c>
      <c r="D2836" s="60"/>
      <c r="E2836" s="61"/>
      <c r="F2836" s="61"/>
      <c r="G2836" s="61"/>
      <c r="H2836" s="62"/>
      <c r="I2836" s="63"/>
      <c r="J2836" s="63"/>
      <c r="K2836" s="155"/>
    </row>
    <row r="2837" spans="1:11" x14ac:dyDescent="0.3">
      <c r="A2837" s="93"/>
      <c r="B2837" s="91"/>
      <c r="C2837" s="76">
        <f>COUNT(Table89[[#This Row],[12-Month 
Follow-up Date]])</f>
        <v>0</v>
      </c>
      <c r="D2837" s="60"/>
      <c r="E2837" s="61"/>
      <c r="F2837" s="61"/>
      <c r="G2837" s="61"/>
      <c r="H2837" s="62"/>
      <c r="I2837" s="63"/>
      <c r="J2837" s="63"/>
      <c r="K2837" s="155"/>
    </row>
    <row r="2838" spans="1:11" x14ac:dyDescent="0.3">
      <c r="A2838" s="93"/>
      <c r="B2838" s="91"/>
      <c r="C2838" s="76">
        <f>COUNT(Table89[[#This Row],[12-Month 
Follow-up Date]])</f>
        <v>0</v>
      </c>
      <c r="D2838" s="60"/>
      <c r="E2838" s="61"/>
      <c r="F2838" s="61"/>
      <c r="G2838" s="61"/>
      <c r="H2838" s="62"/>
      <c r="I2838" s="63"/>
      <c r="J2838" s="63"/>
      <c r="K2838" s="155"/>
    </row>
    <row r="2839" spans="1:11" x14ac:dyDescent="0.3">
      <c r="A2839" s="93"/>
      <c r="B2839" s="91"/>
      <c r="C2839" s="76">
        <f>COUNT(Table89[[#This Row],[12-Month 
Follow-up Date]])</f>
        <v>0</v>
      </c>
      <c r="D2839" s="60"/>
      <c r="E2839" s="61"/>
      <c r="F2839" s="61"/>
      <c r="G2839" s="61"/>
      <c r="H2839" s="62"/>
      <c r="I2839" s="63"/>
      <c r="J2839" s="63"/>
      <c r="K2839" s="155"/>
    </row>
    <row r="2840" spans="1:11" x14ac:dyDescent="0.3">
      <c r="A2840" s="93"/>
      <c r="B2840" s="91"/>
      <c r="C2840" s="76">
        <f>COUNT(Table89[[#This Row],[12-Month 
Follow-up Date]])</f>
        <v>0</v>
      </c>
      <c r="D2840" s="60"/>
      <c r="E2840" s="61"/>
      <c r="F2840" s="61"/>
      <c r="G2840" s="61"/>
      <c r="H2840" s="62"/>
      <c r="I2840" s="63"/>
      <c r="J2840" s="63"/>
      <c r="K2840" s="155"/>
    </row>
    <row r="2841" spans="1:11" x14ac:dyDescent="0.3">
      <c r="A2841" s="93"/>
      <c r="B2841" s="91"/>
      <c r="C2841" s="76">
        <f>COUNT(Table89[[#This Row],[12-Month 
Follow-up Date]])</f>
        <v>0</v>
      </c>
      <c r="D2841" s="60"/>
      <c r="E2841" s="61"/>
      <c r="F2841" s="61"/>
      <c r="G2841" s="61"/>
      <c r="H2841" s="62"/>
      <c r="I2841" s="63"/>
      <c r="J2841" s="63"/>
      <c r="K2841" s="155"/>
    </row>
    <row r="2842" spans="1:11" x14ac:dyDescent="0.3">
      <c r="A2842" s="93"/>
      <c r="B2842" s="91"/>
      <c r="C2842" s="76">
        <f>COUNT(Table89[[#This Row],[12-Month 
Follow-up Date]])</f>
        <v>0</v>
      </c>
      <c r="D2842" s="60"/>
      <c r="E2842" s="61"/>
      <c r="F2842" s="61"/>
      <c r="G2842" s="61"/>
      <c r="H2842" s="62"/>
      <c r="I2842" s="63"/>
      <c r="J2842" s="63"/>
      <c r="K2842" s="155"/>
    </row>
    <row r="2843" spans="1:11" x14ac:dyDescent="0.3">
      <c r="A2843" s="93"/>
      <c r="B2843" s="91"/>
      <c r="C2843" s="76">
        <f>COUNT(Table89[[#This Row],[12-Month 
Follow-up Date]])</f>
        <v>0</v>
      </c>
      <c r="D2843" s="60"/>
      <c r="E2843" s="61"/>
      <c r="F2843" s="61"/>
      <c r="G2843" s="61"/>
      <c r="H2843" s="62"/>
      <c r="I2843" s="63"/>
      <c r="J2843" s="63"/>
      <c r="K2843" s="155"/>
    </row>
    <row r="2844" spans="1:11" x14ac:dyDescent="0.3">
      <c r="A2844" s="93"/>
      <c r="B2844" s="91"/>
      <c r="C2844" s="76">
        <f>COUNT(Table89[[#This Row],[12-Month 
Follow-up Date]])</f>
        <v>0</v>
      </c>
      <c r="D2844" s="60"/>
      <c r="E2844" s="61"/>
      <c r="F2844" s="61"/>
      <c r="G2844" s="61"/>
      <c r="H2844" s="62"/>
      <c r="I2844" s="63"/>
      <c r="J2844" s="63"/>
      <c r="K2844" s="155"/>
    </row>
    <row r="2845" spans="1:11" x14ac:dyDescent="0.3">
      <c r="A2845" s="93"/>
      <c r="B2845" s="91"/>
      <c r="C2845" s="76">
        <f>COUNT(Table89[[#This Row],[12-Month 
Follow-up Date]])</f>
        <v>0</v>
      </c>
      <c r="D2845" s="60"/>
      <c r="E2845" s="61"/>
      <c r="F2845" s="61"/>
      <c r="G2845" s="61"/>
      <c r="H2845" s="62"/>
      <c r="I2845" s="63"/>
      <c r="J2845" s="63"/>
      <c r="K2845" s="155"/>
    </row>
    <row r="2846" spans="1:11" x14ac:dyDescent="0.3">
      <c r="A2846" s="93"/>
      <c r="B2846" s="91"/>
      <c r="C2846" s="76">
        <f>COUNT(Table89[[#This Row],[12-Month 
Follow-up Date]])</f>
        <v>0</v>
      </c>
      <c r="D2846" s="60"/>
      <c r="E2846" s="61"/>
      <c r="F2846" s="61"/>
      <c r="G2846" s="61"/>
      <c r="H2846" s="62"/>
      <c r="I2846" s="63"/>
      <c r="J2846" s="63"/>
      <c r="K2846" s="155"/>
    </row>
    <row r="2847" spans="1:11" x14ac:dyDescent="0.3">
      <c r="A2847" s="93"/>
      <c r="B2847" s="91"/>
      <c r="C2847" s="76">
        <f>COUNT(Table89[[#This Row],[12-Month 
Follow-up Date]])</f>
        <v>0</v>
      </c>
      <c r="D2847" s="60"/>
      <c r="E2847" s="61"/>
      <c r="F2847" s="61"/>
      <c r="G2847" s="61"/>
      <c r="H2847" s="62"/>
      <c r="I2847" s="63"/>
      <c r="J2847" s="63"/>
      <c r="K2847" s="155"/>
    </row>
    <row r="2848" spans="1:11" x14ac:dyDescent="0.3">
      <c r="A2848" s="93"/>
      <c r="B2848" s="91"/>
      <c r="C2848" s="76">
        <f>COUNT(Table89[[#This Row],[12-Month 
Follow-up Date]])</f>
        <v>0</v>
      </c>
      <c r="D2848" s="60"/>
      <c r="E2848" s="61"/>
      <c r="F2848" s="61"/>
      <c r="G2848" s="61"/>
      <c r="H2848" s="62"/>
      <c r="I2848" s="63"/>
      <c r="J2848" s="63"/>
      <c r="K2848" s="155"/>
    </row>
    <row r="2849" spans="1:11" x14ac:dyDescent="0.3">
      <c r="A2849" s="93"/>
      <c r="B2849" s="91"/>
      <c r="C2849" s="76">
        <f>COUNT(Table89[[#This Row],[12-Month 
Follow-up Date]])</f>
        <v>0</v>
      </c>
      <c r="D2849" s="60"/>
      <c r="E2849" s="61"/>
      <c r="F2849" s="61"/>
      <c r="G2849" s="61"/>
      <c r="H2849" s="62"/>
      <c r="I2849" s="63"/>
      <c r="J2849" s="63"/>
      <c r="K2849" s="155"/>
    </row>
    <row r="2850" spans="1:11" x14ac:dyDescent="0.3">
      <c r="A2850" s="93"/>
      <c r="B2850" s="91"/>
      <c r="C2850" s="76">
        <f>COUNT(Table89[[#This Row],[12-Month 
Follow-up Date]])</f>
        <v>0</v>
      </c>
      <c r="D2850" s="60"/>
      <c r="E2850" s="61"/>
      <c r="F2850" s="61"/>
      <c r="G2850" s="61"/>
      <c r="H2850" s="62"/>
      <c r="I2850" s="63"/>
      <c r="J2850" s="63"/>
      <c r="K2850" s="155"/>
    </row>
    <row r="2851" spans="1:11" x14ac:dyDescent="0.3">
      <c r="A2851" s="93"/>
      <c r="B2851" s="91"/>
      <c r="C2851" s="76">
        <f>COUNT(Table89[[#This Row],[12-Month 
Follow-up Date]])</f>
        <v>0</v>
      </c>
      <c r="D2851" s="60"/>
      <c r="E2851" s="61"/>
      <c r="F2851" s="61"/>
      <c r="G2851" s="61"/>
      <c r="H2851" s="62"/>
      <c r="I2851" s="63"/>
      <c r="J2851" s="63"/>
      <c r="K2851" s="155"/>
    </row>
    <row r="2852" spans="1:11" x14ac:dyDescent="0.3">
      <c r="A2852" s="93"/>
      <c r="B2852" s="91"/>
      <c r="C2852" s="76">
        <f>COUNT(Table89[[#This Row],[12-Month 
Follow-up Date]])</f>
        <v>0</v>
      </c>
      <c r="D2852" s="60"/>
      <c r="E2852" s="61"/>
      <c r="F2852" s="61"/>
      <c r="G2852" s="61"/>
      <c r="H2852" s="62"/>
      <c r="I2852" s="63"/>
      <c r="J2852" s="63"/>
      <c r="K2852" s="155"/>
    </row>
    <row r="2853" spans="1:11" x14ac:dyDescent="0.3">
      <c r="A2853" s="93"/>
      <c r="B2853" s="91"/>
      <c r="C2853" s="76">
        <f>COUNT(Table89[[#This Row],[12-Month 
Follow-up Date]])</f>
        <v>0</v>
      </c>
      <c r="D2853" s="60"/>
      <c r="E2853" s="61"/>
      <c r="F2853" s="61"/>
      <c r="G2853" s="61"/>
      <c r="H2853" s="62"/>
      <c r="I2853" s="63"/>
      <c r="J2853" s="63"/>
      <c r="K2853" s="155"/>
    </row>
    <row r="2854" spans="1:11" x14ac:dyDescent="0.3">
      <c r="A2854" s="93"/>
      <c r="B2854" s="91"/>
      <c r="C2854" s="76">
        <f>COUNT(Table89[[#This Row],[12-Month 
Follow-up Date]])</f>
        <v>0</v>
      </c>
      <c r="D2854" s="60"/>
      <c r="E2854" s="61"/>
      <c r="F2854" s="61"/>
      <c r="G2854" s="61"/>
      <c r="H2854" s="62"/>
      <c r="I2854" s="63"/>
      <c r="J2854" s="63"/>
      <c r="K2854" s="155"/>
    </row>
    <row r="2855" spans="1:11" x14ac:dyDescent="0.3">
      <c r="A2855" s="93"/>
      <c r="B2855" s="91"/>
      <c r="C2855" s="76">
        <f>COUNT(Table89[[#This Row],[12-Month 
Follow-up Date]])</f>
        <v>0</v>
      </c>
      <c r="D2855" s="60"/>
      <c r="E2855" s="61"/>
      <c r="F2855" s="61"/>
      <c r="G2855" s="61"/>
      <c r="H2855" s="62"/>
      <c r="I2855" s="63"/>
      <c r="J2855" s="63"/>
      <c r="K2855" s="155"/>
    </row>
    <row r="2856" spans="1:11" x14ac:dyDescent="0.3">
      <c r="A2856" s="93"/>
      <c r="B2856" s="91"/>
      <c r="C2856" s="76">
        <f>COUNT(Table89[[#This Row],[12-Month 
Follow-up Date]])</f>
        <v>0</v>
      </c>
      <c r="D2856" s="60"/>
      <c r="E2856" s="61"/>
      <c r="F2856" s="61"/>
      <c r="G2856" s="61"/>
      <c r="H2856" s="62"/>
      <c r="I2856" s="63"/>
      <c r="J2856" s="63"/>
      <c r="K2856" s="155"/>
    </row>
    <row r="2857" spans="1:11" x14ac:dyDescent="0.3">
      <c r="A2857" s="93"/>
      <c r="B2857" s="91"/>
      <c r="C2857" s="76">
        <f>COUNT(Table89[[#This Row],[12-Month 
Follow-up Date]])</f>
        <v>0</v>
      </c>
      <c r="D2857" s="60"/>
      <c r="E2857" s="61"/>
      <c r="F2857" s="61"/>
      <c r="G2857" s="61"/>
      <c r="H2857" s="62"/>
      <c r="I2857" s="63"/>
      <c r="J2857" s="63"/>
      <c r="K2857" s="155"/>
    </row>
    <row r="2858" spans="1:11" x14ac:dyDescent="0.3">
      <c r="A2858" s="93"/>
      <c r="B2858" s="91"/>
      <c r="C2858" s="76">
        <f>COUNT(Table89[[#This Row],[12-Month 
Follow-up Date]])</f>
        <v>0</v>
      </c>
      <c r="D2858" s="60"/>
      <c r="E2858" s="61"/>
      <c r="F2858" s="61"/>
      <c r="G2858" s="61"/>
      <c r="H2858" s="62"/>
      <c r="I2858" s="63"/>
      <c r="J2858" s="63"/>
      <c r="K2858" s="155"/>
    </row>
    <row r="2859" spans="1:11" x14ac:dyDescent="0.3">
      <c r="A2859" s="93"/>
      <c r="B2859" s="91"/>
      <c r="C2859" s="76">
        <f>COUNT(Table89[[#This Row],[12-Month 
Follow-up Date]])</f>
        <v>0</v>
      </c>
      <c r="D2859" s="60"/>
      <c r="E2859" s="61"/>
      <c r="F2859" s="61"/>
      <c r="G2859" s="61"/>
      <c r="H2859" s="62"/>
      <c r="I2859" s="63"/>
      <c r="J2859" s="63"/>
      <c r="K2859" s="155"/>
    </row>
    <row r="2860" spans="1:11" x14ac:dyDescent="0.3">
      <c r="A2860" s="93"/>
      <c r="B2860" s="91"/>
      <c r="C2860" s="76">
        <f>COUNT(Table89[[#This Row],[12-Month 
Follow-up Date]])</f>
        <v>0</v>
      </c>
      <c r="D2860" s="60"/>
      <c r="E2860" s="61"/>
      <c r="F2860" s="61"/>
      <c r="G2860" s="61"/>
      <c r="H2860" s="62"/>
      <c r="I2860" s="63"/>
      <c r="J2860" s="63"/>
      <c r="K2860" s="155"/>
    </row>
    <row r="2861" spans="1:11" x14ac:dyDescent="0.3">
      <c r="A2861" s="93"/>
      <c r="B2861" s="91"/>
      <c r="C2861" s="76">
        <f>COUNT(Table89[[#This Row],[12-Month 
Follow-up Date]])</f>
        <v>0</v>
      </c>
      <c r="D2861" s="60"/>
      <c r="E2861" s="61"/>
      <c r="F2861" s="61"/>
      <c r="G2861" s="61"/>
      <c r="H2861" s="62"/>
      <c r="I2861" s="63"/>
      <c r="J2861" s="63"/>
      <c r="K2861" s="155"/>
    </row>
    <row r="2862" spans="1:11" x14ac:dyDescent="0.3">
      <c r="A2862" s="93"/>
      <c r="B2862" s="91"/>
      <c r="C2862" s="76">
        <f>COUNT(Table89[[#This Row],[12-Month 
Follow-up Date]])</f>
        <v>0</v>
      </c>
      <c r="D2862" s="60"/>
      <c r="E2862" s="61"/>
      <c r="F2862" s="61"/>
      <c r="G2862" s="61"/>
      <c r="H2862" s="62"/>
      <c r="I2862" s="63"/>
      <c r="J2862" s="63"/>
      <c r="K2862" s="155"/>
    </row>
    <row r="2863" spans="1:11" x14ac:dyDescent="0.3">
      <c r="A2863" s="93"/>
      <c r="B2863" s="91"/>
      <c r="C2863" s="76">
        <f>COUNT(Table89[[#This Row],[12-Month 
Follow-up Date]])</f>
        <v>0</v>
      </c>
      <c r="D2863" s="60"/>
      <c r="E2863" s="61"/>
      <c r="F2863" s="61"/>
      <c r="G2863" s="61"/>
      <c r="H2863" s="62"/>
      <c r="I2863" s="63"/>
      <c r="J2863" s="63"/>
      <c r="K2863" s="155"/>
    </row>
    <row r="2864" spans="1:11" x14ac:dyDescent="0.3">
      <c r="A2864" s="93"/>
      <c r="B2864" s="91"/>
      <c r="C2864" s="76">
        <f>COUNT(Table89[[#This Row],[12-Month 
Follow-up Date]])</f>
        <v>0</v>
      </c>
      <c r="D2864" s="60"/>
      <c r="E2864" s="61"/>
      <c r="F2864" s="61"/>
      <c r="G2864" s="61"/>
      <c r="H2864" s="62"/>
      <c r="I2864" s="63"/>
      <c r="J2864" s="63"/>
      <c r="K2864" s="155"/>
    </row>
    <row r="2865" spans="1:11" x14ac:dyDescent="0.3">
      <c r="A2865" s="93"/>
      <c r="B2865" s="91"/>
      <c r="C2865" s="76">
        <f>COUNT(Table89[[#This Row],[12-Month 
Follow-up Date]])</f>
        <v>0</v>
      </c>
      <c r="D2865" s="60"/>
      <c r="E2865" s="61"/>
      <c r="F2865" s="61"/>
      <c r="G2865" s="61"/>
      <c r="H2865" s="62"/>
      <c r="I2865" s="63"/>
      <c r="J2865" s="63"/>
      <c r="K2865" s="155"/>
    </row>
    <row r="2866" spans="1:11" x14ac:dyDescent="0.3">
      <c r="A2866" s="93"/>
      <c r="B2866" s="91"/>
      <c r="C2866" s="76">
        <f>COUNT(Table89[[#This Row],[12-Month 
Follow-up Date]])</f>
        <v>0</v>
      </c>
      <c r="D2866" s="60"/>
      <c r="E2866" s="61"/>
      <c r="F2866" s="61"/>
      <c r="G2866" s="61"/>
      <c r="H2866" s="62"/>
      <c r="I2866" s="63"/>
      <c r="J2866" s="63"/>
      <c r="K2866" s="155"/>
    </row>
    <row r="2867" spans="1:11" x14ac:dyDescent="0.3">
      <c r="A2867" s="93"/>
      <c r="B2867" s="91"/>
      <c r="C2867" s="76">
        <f>COUNT(Table89[[#This Row],[12-Month 
Follow-up Date]])</f>
        <v>0</v>
      </c>
      <c r="D2867" s="60"/>
      <c r="E2867" s="61"/>
      <c r="F2867" s="61"/>
      <c r="G2867" s="61"/>
      <c r="H2867" s="62"/>
      <c r="I2867" s="63"/>
      <c r="J2867" s="63"/>
      <c r="K2867" s="155"/>
    </row>
    <row r="2868" spans="1:11" x14ac:dyDescent="0.3">
      <c r="A2868" s="93"/>
      <c r="B2868" s="91"/>
      <c r="C2868" s="76">
        <f>COUNT(Table89[[#This Row],[12-Month 
Follow-up Date]])</f>
        <v>0</v>
      </c>
      <c r="D2868" s="60"/>
      <c r="E2868" s="61"/>
      <c r="F2868" s="61"/>
      <c r="G2868" s="61"/>
      <c r="H2868" s="62"/>
      <c r="I2868" s="63"/>
      <c r="J2868" s="63"/>
      <c r="K2868" s="155"/>
    </row>
    <row r="2869" spans="1:11" x14ac:dyDescent="0.3">
      <c r="A2869" s="93"/>
      <c r="B2869" s="91"/>
      <c r="C2869" s="76">
        <f>COUNT(Table89[[#This Row],[12-Month 
Follow-up Date]])</f>
        <v>0</v>
      </c>
      <c r="D2869" s="60"/>
      <c r="E2869" s="61"/>
      <c r="F2869" s="61"/>
      <c r="G2869" s="61"/>
      <c r="H2869" s="62"/>
      <c r="I2869" s="63"/>
      <c r="J2869" s="63"/>
      <c r="K2869" s="155"/>
    </row>
    <row r="2870" spans="1:11" x14ac:dyDescent="0.3">
      <c r="A2870" s="93"/>
      <c r="B2870" s="91"/>
      <c r="C2870" s="76">
        <f>COUNT(Table89[[#This Row],[12-Month 
Follow-up Date]])</f>
        <v>0</v>
      </c>
      <c r="D2870" s="60"/>
      <c r="E2870" s="61"/>
      <c r="F2870" s="61"/>
      <c r="G2870" s="61"/>
      <c r="H2870" s="62"/>
      <c r="I2870" s="63"/>
      <c r="J2870" s="63"/>
      <c r="K2870" s="155"/>
    </row>
    <row r="2871" spans="1:11" x14ac:dyDescent="0.3">
      <c r="A2871" s="93"/>
      <c r="B2871" s="91"/>
      <c r="C2871" s="76">
        <f>COUNT(Table89[[#This Row],[12-Month 
Follow-up Date]])</f>
        <v>0</v>
      </c>
      <c r="D2871" s="60"/>
      <c r="E2871" s="61"/>
      <c r="F2871" s="61"/>
      <c r="G2871" s="61"/>
      <c r="H2871" s="62"/>
      <c r="I2871" s="63"/>
      <c r="J2871" s="63"/>
      <c r="K2871" s="155"/>
    </row>
    <row r="2872" spans="1:11" x14ac:dyDescent="0.3">
      <c r="A2872" s="93"/>
      <c r="B2872" s="91"/>
      <c r="C2872" s="76">
        <f>COUNT(Table89[[#This Row],[12-Month 
Follow-up Date]])</f>
        <v>0</v>
      </c>
      <c r="D2872" s="60"/>
      <c r="E2872" s="61"/>
      <c r="F2872" s="61"/>
      <c r="G2872" s="61"/>
      <c r="H2872" s="62"/>
      <c r="I2872" s="63"/>
      <c r="J2872" s="63"/>
      <c r="K2872" s="155"/>
    </row>
    <row r="2873" spans="1:11" x14ac:dyDescent="0.3">
      <c r="A2873" s="93"/>
      <c r="B2873" s="91"/>
      <c r="C2873" s="76">
        <f>COUNT(Table89[[#This Row],[12-Month 
Follow-up Date]])</f>
        <v>0</v>
      </c>
      <c r="D2873" s="60"/>
      <c r="E2873" s="61"/>
      <c r="F2873" s="61"/>
      <c r="G2873" s="61"/>
      <c r="H2873" s="62"/>
      <c r="I2873" s="63"/>
      <c r="J2873" s="63"/>
      <c r="K2873" s="155"/>
    </row>
    <row r="2874" spans="1:11" x14ac:dyDescent="0.3">
      <c r="A2874" s="93"/>
      <c r="B2874" s="91"/>
      <c r="C2874" s="76">
        <f>COUNT(Table89[[#This Row],[12-Month 
Follow-up Date]])</f>
        <v>0</v>
      </c>
      <c r="D2874" s="60"/>
      <c r="E2874" s="61"/>
      <c r="F2874" s="61"/>
      <c r="G2874" s="61"/>
      <c r="H2874" s="62"/>
      <c r="I2874" s="63"/>
      <c r="J2874" s="63"/>
      <c r="K2874" s="155"/>
    </row>
    <row r="2875" spans="1:11" x14ac:dyDescent="0.3">
      <c r="A2875" s="93"/>
      <c r="B2875" s="91"/>
      <c r="C2875" s="76">
        <f>COUNT(Table89[[#This Row],[12-Month 
Follow-up Date]])</f>
        <v>0</v>
      </c>
      <c r="D2875" s="60"/>
      <c r="E2875" s="61"/>
      <c r="F2875" s="61"/>
      <c r="G2875" s="61"/>
      <c r="H2875" s="62"/>
      <c r="I2875" s="63"/>
      <c r="J2875" s="63"/>
      <c r="K2875" s="155"/>
    </row>
    <row r="2876" spans="1:11" x14ac:dyDescent="0.3">
      <c r="A2876" s="93"/>
      <c r="B2876" s="91"/>
      <c r="C2876" s="76">
        <f>COUNT(Table89[[#This Row],[12-Month 
Follow-up Date]])</f>
        <v>0</v>
      </c>
      <c r="D2876" s="60"/>
      <c r="E2876" s="61"/>
      <c r="F2876" s="61"/>
      <c r="G2876" s="61"/>
      <c r="H2876" s="62"/>
      <c r="I2876" s="63"/>
      <c r="J2876" s="63"/>
      <c r="K2876" s="155"/>
    </row>
    <row r="2877" spans="1:11" x14ac:dyDescent="0.3">
      <c r="A2877" s="93"/>
      <c r="B2877" s="91"/>
      <c r="C2877" s="76">
        <f>COUNT(Table89[[#This Row],[12-Month 
Follow-up Date]])</f>
        <v>0</v>
      </c>
      <c r="D2877" s="60"/>
      <c r="E2877" s="61"/>
      <c r="F2877" s="61"/>
      <c r="G2877" s="61"/>
      <c r="H2877" s="62"/>
      <c r="I2877" s="63"/>
      <c r="J2877" s="63"/>
      <c r="K2877" s="155"/>
    </row>
    <row r="2878" spans="1:11" x14ac:dyDescent="0.3">
      <c r="A2878" s="93"/>
      <c r="B2878" s="91"/>
      <c r="C2878" s="76">
        <f>COUNT(Table89[[#This Row],[12-Month 
Follow-up Date]])</f>
        <v>0</v>
      </c>
      <c r="D2878" s="60"/>
      <c r="E2878" s="61"/>
      <c r="F2878" s="61"/>
      <c r="G2878" s="61"/>
      <c r="H2878" s="62"/>
      <c r="I2878" s="63"/>
      <c r="J2878" s="63"/>
      <c r="K2878" s="155"/>
    </row>
    <row r="2879" spans="1:11" x14ac:dyDescent="0.3">
      <c r="A2879" s="93"/>
      <c r="B2879" s="91"/>
      <c r="C2879" s="76">
        <f>COUNT(Table89[[#This Row],[12-Month 
Follow-up Date]])</f>
        <v>0</v>
      </c>
      <c r="D2879" s="60"/>
      <c r="E2879" s="61"/>
      <c r="F2879" s="61"/>
      <c r="G2879" s="61"/>
      <c r="H2879" s="62"/>
      <c r="I2879" s="63"/>
      <c r="J2879" s="63"/>
      <c r="K2879" s="155"/>
    </row>
    <row r="2880" spans="1:11" x14ac:dyDescent="0.3">
      <c r="A2880" s="93"/>
      <c r="B2880" s="91"/>
      <c r="C2880" s="76">
        <f>COUNT(Table89[[#This Row],[12-Month 
Follow-up Date]])</f>
        <v>0</v>
      </c>
      <c r="D2880" s="60"/>
      <c r="E2880" s="61"/>
      <c r="F2880" s="61"/>
      <c r="G2880" s="61"/>
      <c r="H2880" s="62"/>
      <c r="I2880" s="63"/>
      <c r="J2880" s="63"/>
      <c r="K2880" s="155"/>
    </row>
    <row r="2881" spans="1:11" x14ac:dyDescent="0.3">
      <c r="A2881" s="93"/>
      <c r="B2881" s="91"/>
      <c r="C2881" s="76">
        <f>COUNT(Table89[[#This Row],[12-Month 
Follow-up Date]])</f>
        <v>0</v>
      </c>
      <c r="D2881" s="60"/>
      <c r="E2881" s="61"/>
      <c r="F2881" s="61"/>
      <c r="G2881" s="61"/>
      <c r="H2881" s="62"/>
      <c r="I2881" s="63"/>
      <c r="J2881" s="63"/>
      <c r="K2881" s="155"/>
    </row>
    <row r="2882" spans="1:11" x14ac:dyDescent="0.3">
      <c r="A2882" s="93"/>
      <c r="B2882" s="91"/>
      <c r="C2882" s="76">
        <f>COUNT(Table89[[#This Row],[12-Month 
Follow-up Date]])</f>
        <v>0</v>
      </c>
      <c r="D2882" s="60"/>
      <c r="E2882" s="61"/>
      <c r="F2882" s="61"/>
      <c r="G2882" s="61"/>
      <c r="H2882" s="62"/>
      <c r="I2882" s="63"/>
      <c r="J2882" s="63"/>
      <c r="K2882" s="155"/>
    </row>
    <row r="2883" spans="1:11" x14ac:dyDescent="0.3">
      <c r="A2883" s="93"/>
      <c r="B2883" s="91"/>
      <c r="C2883" s="76">
        <f>COUNT(Table89[[#This Row],[12-Month 
Follow-up Date]])</f>
        <v>0</v>
      </c>
      <c r="D2883" s="60"/>
      <c r="E2883" s="61"/>
      <c r="F2883" s="61"/>
      <c r="G2883" s="61"/>
      <c r="H2883" s="62"/>
      <c r="I2883" s="63"/>
      <c r="J2883" s="63"/>
      <c r="K2883" s="155"/>
    </row>
    <row r="2884" spans="1:11" x14ac:dyDescent="0.3">
      <c r="A2884" s="93"/>
      <c r="B2884" s="91"/>
      <c r="C2884" s="76">
        <f>COUNT(Table89[[#This Row],[12-Month 
Follow-up Date]])</f>
        <v>0</v>
      </c>
      <c r="D2884" s="60"/>
      <c r="E2884" s="61"/>
      <c r="F2884" s="61"/>
      <c r="G2884" s="61"/>
      <c r="H2884" s="62"/>
      <c r="I2884" s="63"/>
      <c r="J2884" s="63"/>
      <c r="K2884" s="155"/>
    </row>
    <row r="2885" spans="1:11" x14ac:dyDescent="0.3">
      <c r="A2885" s="93"/>
      <c r="B2885" s="91"/>
      <c r="C2885" s="76">
        <f>COUNT(Table89[[#This Row],[12-Month 
Follow-up Date]])</f>
        <v>0</v>
      </c>
      <c r="D2885" s="60"/>
      <c r="E2885" s="61"/>
      <c r="F2885" s="61"/>
      <c r="G2885" s="61"/>
      <c r="H2885" s="62"/>
      <c r="I2885" s="63"/>
      <c r="J2885" s="63"/>
      <c r="K2885" s="155"/>
    </row>
    <row r="2886" spans="1:11" x14ac:dyDescent="0.3">
      <c r="A2886" s="93"/>
      <c r="B2886" s="91"/>
      <c r="C2886" s="76">
        <f>COUNT(Table89[[#This Row],[12-Month 
Follow-up Date]])</f>
        <v>0</v>
      </c>
      <c r="D2886" s="60"/>
      <c r="E2886" s="61"/>
      <c r="F2886" s="61"/>
      <c r="G2886" s="61"/>
      <c r="H2886" s="62"/>
      <c r="I2886" s="63"/>
      <c r="J2886" s="63"/>
      <c r="K2886" s="155"/>
    </row>
    <row r="2887" spans="1:11" x14ac:dyDescent="0.3">
      <c r="A2887" s="93"/>
      <c r="B2887" s="91"/>
      <c r="C2887" s="76">
        <f>COUNT(Table89[[#This Row],[12-Month 
Follow-up Date]])</f>
        <v>0</v>
      </c>
      <c r="D2887" s="60"/>
      <c r="E2887" s="61"/>
      <c r="F2887" s="61"/>
      <c r="G2887" s="61"/>
      <c r="H2887" s="62"/>
      <c r="I2887" s="63"/>
      <c r="J2887" s="63"/>
      <c r="K2887" s="155"/>
    </row>
    <row r="2888" spans="1:11" x14ac:dyDescent="0.3">
      <c r="A2888" s="93"/>
      <c r="B2888" s="91"/>
      <c r="C2888" s="76">
        <f>COUNT(Table89[[#This Row],[12-Month 
Follow-up Date]])</f>
        <v>0</v>
      </c>
      <c r="D2888" s="60"/>
      <c r="E2888" s="61"/>
      <c r="F2888" s="61"/>
      <c r="G2888" s="61"/>
      <c r="H2888" s="62"/>
      <c r="I2888" s="63"/>
      <c r="J2888" s="63"/>
      <c r="K2888" s="155"/>
    </row>
    <row r="2889" spans="1:11" x14ac:dyDescent="0.3">
      <c r="A2889" s="93"/>
      <c r="B2889" s="91"/>
      <c r="C2889" s="76">
        <f>COUNT(Table89[[#This Row],[12-Month 
Follow-up Date]])</f>
        <v>0</v>
      </c>
      <c r="D2889" s="60"/>
      <c r="E2889" s="61"/>
      <c r="F2889" s="61"/>
      <c r="G2889" s="61"/>
      <c r="H2889" s="62"/>
      <c r="I2889" s="63"/>
      <c r="J2889" s="63"/>
      <c r="K2889" s="155"/>
    </row>
    <row r="2890" spans="1:11" x14ac:dyDescent="0.3">
      <c r="A2890" s="93"/>
      <c r="B2890" s="91"/>
      <c r="C2890" s="76">
        <f>COUNT(Table89[[#This Row],[12-Month 
Follow-up Date]])</f>
        <v>0</v>
      </c>
      <c r="D2890" s="60"/>
      <c r="E2890" s="61"/>
      <c r="F2890" s="61"/>
      <c r="G2890" s="61"/>
      <c r="H2890" s="62"/>
      <c r="I2890" s="63"/>
      <c r="J2890" s="63"/>
      <c r="K2890" s="155"/>
    </row>
    <row r="2891" spans="1:11" x14ac:dyDescent="0.3">
      <c r="A2891" s="93"/>
      <c r="B2891" s="91"/>
      <c r="C2891" s="76">
        <f>COUNT(Table89[[#This Row],[12-Month 
Follow-up Date]])</f>
        <v>0</v>
      </c>
      <c r="D2891" s="60"/>
      <c r="E2891" s="61"/>
      <c r="F2891" s="61"/>
      <c r="G2891" s="61"/>
      <c r="H2891" s="62"/>
      <c r="I2891" s="63"/>
      <c r="J2891" s="63"/>
      <c r="K2891" s="155"/>
    </row>
    <row r="2892" spans="1:11" x14ac:dyDescent="0.3">
      <c r="A2892" s="93"/>
      <c r="B2892" s="91"/>
      <c r="C2892" s="76">
        <f>COUNT(Table89[[#This Row],[12-Month 
Follow-up Date]])</f>
        <v>0</v>
      </c>
      <c r="D2892" s="60"/>
      <c r="E2892" s="61"/>
      <c r="F2892" s="61"/>
      <c r="G2892" s="61"/>
      <c r="H2892" s="62"/>
      <c r="I2892" s="63"/>
      <c r="J2892" s="63"/>
      <c r="K2892" s="155"/>
    </row>
    <row r="2893" spans="1:11" x14ac:dyDescent="0.3">
      <c r="A2893" s="93"/>
      <c r="B2893" s="91"/>
      <c r="C2893" s="76">
        <f>COUNT(Table89[[#This Row],[12-Month 
Follow-up Date]])</f>
        <v>0</v>
      </c>
      <c r="D2893" s="60"/>
      <c r="E2893" s="61"/>
      <c r="F2893" s="61"/>
      <c r="G2893" s="61"/>
      <c r="H2893" s="62"/>
      <c r="I2893" s="63"/>
      <c r="J2893" s="63"/>
      <c r="K2893" s="155"/>
    </row>
    <row r="2894" spans="1:11" x14ac:dyDescent="0.3">
      <c r="A2894" s="93"/>
      <c r="B2894" s="91"/>
      <c r="C2894" s="76">
        <f>COUNT(Table89[[#This Row],[12-Month 
Follow-up Date]])</f>
        <v>0</v>
      </c>
      <c r="D2894" s="60"/>
      <c r="E2894" s="61"/>
      <c r="F2894" s="61"/>
      <c r="G2894" s="61"/>
      <c r="H2894" s="62"/>
      <c r="I2894" s="63"/>
      <c r="J2894" s="63"/>
      <c r="K2894" s="155"/>
    </row>
    <row r="2895" spans="1:11" x14ac:dyDescent="0.3">
      <c r="A2895" s="93"/>
      <c r="B2895" s="91"/>
      <c r="C2895" s="76">
        <f>COUNT(Table89[[#This Row],[12-Month 
Follow-up Date]])</f>
        <v>0</v>
      </c>
      <c r="D2895" s="60"/>
      <c r="E2895" s="61"/>
      <c r="F2895" s="61"/>
      <c r="G2895" s="61"/>
      <c r="H2895" s="62"/>
      <c r="I2895" s="63"/>
      <c r="J2895" s="63"/>
      <c r="K2895" s="155"/>
    </row>
    <row r="2896" spans="1:11" x14ac:dyDescent="0.3">
      <c r="A2896" s="93"/>
      <c r="B2896" s="91"/>
      <c r="C2896" s="76">
        <f>COUNT(Table89[[#This Row],[12-Month 
Follow-up Date]])</f>
        <v>0</v>
      </c>
      <c r="D2896" s="60"/>
      <c r="E2896" s="61"/>
      <c r="F2896" s="61"/>
      <c r="G2896" s="61"/>
      <c r="H2896" s="62"/>
      <c r="I2896" s="63"/>
      <c r="J2896" s="63"/>
      <c r="K2896" s="155"/>
    </row>
    <row r="2897" spans="1:11" x14ac:dyDescent="0.3">
      <c r="A2897" s="93"/>
      <c r="B2897" s="91"/>
      <c r="C2897" s="76">
        <f>COUNT(Table89[[#This Row],[12-Month 
Follow-up Date]])</f>
        <v>0</v>
      </c>
      <c r="D2897" s="60"/>
      <c r="E2897" s="61"/>
      <c r="F2897" s="61"/>
      <c r="G2897" s="61"/>
      <c r="H2897" s="62"/>
      <c r="I2897" s="63"/>
      <c r="J2897" s="63"/>
      <c r="K2897" s="155"/>
    </row>
    <row r="2898" spans="1:11" x14ac:dyDescent="0.3">
      <c r="A2898" s="93"/>
      <c r="B2898" s="91"/>
      <c r="C2898" s="76">
        <f>COUNT(Table89[[#This Row],[12-Month 
Follow-up Date]])</f>
        <v>0</v>
      </c>
      <c r="D2898" s="60"/>
      <c r="E2898" s="61"/>
      <c r="F2898" s="61"/>
      <c r="G2898" s="61"/>
      <c r="H2898" s="62"/>
      <c r="I2898" s="63"/>
      <c r="J2898" s="63"/>
      <c r="K2898" s="155"/>
    </row>
    <row r="2899" spans="1:11" x14ac:dyDescent="0.3">
      <c r="A2899" s="93"/>
      <c r="B2899" s="91"/>
      <c r="C2899" s="76">
        <f>COUNT(Table89[[#This Row],[12-Month 
Follow-up Date]])</f>
        <v>0</v>
      </c>
      <c r="D2899" s="60"/>
      <c r="E2899" s="61"/>
      <c r="F2899" s="61"/>
      <c r="G2899" s="61"/>
      <c r="H2899" s="62"/>
      <c r="I2899" s="63"/>
      <c r="J2899" s="63"/>
      <c r="K2899" s="155"/>
    </row>
    <row r="2900" spans="1:11" x14ac:dyDescent="0.3">
      <c r="A2900" s="93"/>
      <c r="B2900" s="91"/>
      <c r="C2900" s="76">
        <f>COUNT(Table89[[#This Row],[12-Month 
Follow-up Date]])</f>
        <v>0</v>
      </c>
      <c r="D2900" s="60"/>
      <c r="E2900" s="61"/>
      <c r="F2900" s="61"/>
      <c r="G2900" s="61"/>
      <c r="H2900" s="62"/>
      <c r="I2900" s="63"/>
      <c r="J2900" s="63"/>
      <c r="K2900" s="155"/>
    </row>
    <row r="2901" spans="1:11" x14ac:dyDescent="0.3">
      <c r="A2901" s="93"/>
      <c r="B2901" s="91"/>
      <c r="C2901" s="76">
        <f>COUNT(Table89[[#This Row],[12-Month 
Follow-up Date]])</f>
        <v>0</v>
      </c>
      <c r="D2901" s="60"/>
      <c r="E2901" s="61"/>
      <c r="F2901" s="61"/>
      <c r="G2901" s="61"/>
      <c r="H2901" s="62"/>
      <c r="I2901" s="63"/>
      <c r="J2901" s="63"/>
      <c r="K2901" s="155"/>
    </row>
    <row r="2902" spans="1:11" x14ac:dyDescent="0.3">
      <c r="A2902" s="93"/>
      <c r="B2902" s="91"/>
      <c r="C2902" s="76">
        <f>COUNT(Table89[[#This Row],[12-Month 
Follow-up Date]])</f>
        <v>0</v>
      </c>
      <c r="D2902" s="60"/>
      <c r="E2902" s="61"/>
      <c r="F2902" s="61"/>
      <c r="G2902" s="61"/>
      <c r="H2902" s="62"/>
      <c r="I2902" s="63"/>
      <c r="J2902" s="63"/>
      <c r="K2902" s="155"/>
    </row>
    <row r="2903" spans="1:11" x14ac:dyDescent="0.3">
      <c r="A2903" s="93"/>
      <c r="B2903" s="91"/>
      <c r="C2903" s="76">
        <f>COUNT(Table89[[#This Row],[12-Month 
Follow-up Date]])</f>
        <v>0</v>
      </c>
      <c r="D2903" s="60"/>
      <c r="E2903" s="61"/>
      <c r="F2903" s="61"/>
      <c r="G2903" s="61"/>
      <c r="H2903" s="62"/>
      <c r="I2903" s="63"/>
      <c r="J2903" s="63"/>
      <c r="K2903" s="155"/>
    </row>
    <row r="2904" spans="1:11" x14ac:dyDescent="0.3">
      <c r="A2904" s="93"/>
      <c r="B2904" s="91"/>
      <c r="C2904" s="76">
        <f>COUNT(Table89[[#This Row],[12-Month 
Follow-up Date]])</f>
        <v>0</v>
      </c>
      <c r="D2904" s="60"/>
      <c r="E2904" s="61"/>
      <c r="F2904" s="61"/>
      <c r="G2904" s="61"/>
      <c r="H2904" s="62"/>
      <c r="I2904" s="63"/>
      <c r="J2904" s="63"/>
      <c r="K2904" s="155"/>
    </row>
    <row r="2905" spans="1:11" x14ac:dyDescent="0.3">
      <c r="A2905" s="93"/>
      <c r="B2905" s="91"/>
      <c r="C2905" s="76">
        <f>COUNT(Table89[[#This Row],[12-Month 
Follow-up Date]])</f>
        <v>0</v>
      </c>
      <c r="D2905" s="60"/>
      <c r="E2905" s="61"/>
      <c r="F2905" s="61"/>
      <c r="G2905" s="61"/>
      <c r="H2905" s="62"/>
      <c r="I2905" s="63"/>
      <c r="J2905" s="63"/>
      <c r="K2905" s="155"/>
    </row>
    <row r="2906" spans="1:11" x14ac:dyDescent="0.3">
      <c r="A2906" s="93"/>
      <c r="B2906" s="91"/>
      <c r="C2906" s="76">
        <f>COUNT(Table89[[#This Row],[12-Month 
Follow-up Date]])</f>
        <v>0</v>
      </c>
      <c r="D2906" s="60"/>
      <c r="E2906" s="61"/>
      <c r="F2906" s="61"/>
      <c r="G2906" s="61"/>
      <c r="H2906" s="62"/>
      <c r="I2906" s="63"/>
      <c r="J2906" s="63"/>
      <c r="K2906" s="155"/>
    </row>
    <row r="2907" spans="1:11" x14ac:dyDescent="0.3">
      <c r="A2907" s="93"/>
      <c r="B2907" s="91"/>
      <c r="C2907" s="76">
        <f>COUNT(Table89[[#This Row],[12-Month 
Follow-up Date]])</f>
        <v>0</v>
      </c>
      <c r="D2907" s="60"/>
      <c r="E2907" s="61"/>
      <c r="F2907" s="61"/>
      <c r="G2907" s="61"/>
      <c r="H2907" s="62"/>
      <c r="I2907" s="63"/>
      <c r="J2907" s="63"/>
      <c r="K2907" s="155"/>
    </row>
    <row r="2908" spans="1:11" x14ac:dyDescent="0.3">
      <c r="A2908" s="93"/>
      <c r="B2908" s="91"/>
      <c r="C2908" s="76">
        <f>COUNT(Table89[[#This Row],[12-Month 
Follow-up Date]])</f>
        <v>0</v>
      </c>
      <c r="D2908" s="60"/>
      <c r="E2908" s="61"/>
      <c r="F2908" s="61"/>
      <c r="G2908" s="61"/>
      <c r="H2908" s="62"/>
      <c r="I2908" s="63"/>
      <c r="J2908" s="63"/>
      <c r="K2908" s="155"/>
    </row>
    <row r="2909" spans="1:11" x14ac:dyDescent="0.3">
      <c r="A2909" s="93"/>
      <c r="B2909" s="91"/>
      <c r="C2909" s="76">
        <f>COUNT(Table89[[#This Row],[12-Month 
Follow-up Date]])</f>
        <v>0</v>
      </c>
      <c r="D2909" s="60"/>
      <c r="E2909" s="61"/>
      <c r="F2909" s="61"/>
      <c r="G2909" s="61"/>
      <c r="H2909" s="62"/>
      <c r="I2909" s="63"/>
      <c r="J2909" s="63"/>
      <c r="K2909" s="155"/>
    </row>
    <row r="2910" spans="1:11" x14ac:dyDescent="0.3">
      <c r="A2910" s="93"/>
      <c r="B2910" s="91"/>
      <c r="C2910" s="76">
        <f>COUNT(Table89[[#This Row],[12-Month 
Follow-up Date]])</f>
        <v>0</v>
      </c>
      <c r="D2910" s="60"/>
      <c r="E2910" s="61"/>
      <c r="F2910" s="61"/>
      <c r="G2910" s="61"/>
      <c r="H2910" s="62"/>
      <c r="I2910" s="63"/>
      <c r="J2910" s="63"/>
      <c r="K2910" s="155"/>
    </row>
    <row r="2911" spans="1:11" x14ac:dyDescent="0.3">
      <c r="A2911" s="93"/>
      <c r="B2911" s="91"/>
      <c r="C2911" s="76">
        <f>COUNT(Table89[[#This Row],[12-Month 
Follow-up Date]])</f>
        <v>0</v>
      </c>
      <c r="D2911" s="60"/>
      <c r="E2911" s="61"/>
      <c r="F2911" s="61"/>
      <c r="G2911" s="61"/>
      <c r="H2911" s="62"/>
      <c r="I2911" s="63"/>
      <c r="J2911" s="63"/>
      <c r="K2911" s="155"/>
    </row>
    <row r="2912" spans="1:11" x14ac:dyDescent="0.3">
      <c r="A2912" s="93"/>
      <c r="B2912" s="91"/>
      <c r="C2912" s="76">
        <f>COUNT(Table89[[#This Row],[12-Month 
Follow-up Date]])</f>
        <v>0</v>
      </c>
      <c r="D2912" s="60"/>
      <c r="E2912" s="61"/>
      <c r="F2912" s="61"/>
      <c r="G2912" s="61"/>
      <c r="H2912" s="62"/>
      <c r="I2912" s="63"/>
      <c r="J2912" s="63"/>
      <c r="K2912" s="155"/>
    </row>
    <row r="2913" spans="1:11" x14ac:dyDescent="0.3">
      <c r="A2913" s="93"/>
      <c r="B2913" s="91"/>
      <c r="C2913" s="76">
        <f>COUNT(Table89[[#This Row],[12-Month 
Follow-up Date]])</f>
        <v>0</v>
      </c>
      <c r="D2913" s="60"/>
      <c r="E2913" s="61"/>
      <c r="F2913" s="61"/>
      <c r="G2913" s="61"/>
      <c r="H2913" s="62"/>
      <c r="I2913" s="63"/>
      <c r="J2913" s="63"/>
      <c r="K2913" s="155"/>
    </row>
    <row r="2914" spans="1:11" x14ac:dyDescent="0.3">
      <c r="A2914" s="93"/>
      <c r="B2914" s="91"/>
      <c r="C2914" s="76">
        <f>COUNT(Table89[[#This Row],[12-Month 
Follow-up Date]])</f>
        <v>0</v>
      </c>
      <c r="D2914" s="60"/>
      <c r="E2914" s="61"/>
      <c r="F2914" s="61"/>
      <c r="G2914" s="61"/>
      <c r="H2914" s="62"/>
      <c r="I2914" s="63"/>
      <c r="J2914" s="63"/>
      <c r="K2914" s="155"/>
    </row>
    <row r="2915" spans="1:11" x14ac:dyDescent="0.3">
      <c r="A2915" s="93"/>
      <c r="B2915" s="91"/>
      <c r="C2915" s="76">
        <f>COUNT(Table89[[#This Row],[12-Month 
Follow-up Date]])</f>
        <v>0</v>
      </c>
      <c r="D2915" s="60"/>
      <c r="E2915" s="61"/>
      <c r="F2915" s="61"/>
      <c r="G2915" s="61"/>
      <c r="H2915" s="62"/>
      <c r="I2915" s="63"/>
      <c r="J2915" s="63"/>
      <c r="K2915" s="155"/>
    </row>
    <row r="2916" spans="1:11" x14ac:dyDescent="0.3">
      <c r="A2916" s="93"/>
      <c r="B2916" s="91"/>
      <c r="C2916" s="76">
        <f>COUNT(Table89[[#This Row],[12-Month 
Follow-up Date]])</f>
        <v>0</v>
      </c>
      <c r="D2916" s="60"/>
      <c r="E2916" s="61"/>
      <c r="F2916" s="61"/>
      <c r="G2916" s="61"/>
      <c r="H2916" s="62"/>
      <c r="I2916" s="63"/>
      <c r="J2916" s="63"/>
      <c r="K2916" s="155"/>
    </row>
    <row r="2917" spans="1:11" x14ac:dyDescent="0.3">
      <c r="A2917" s="93"/>
      <c r="B2917" s="91"/>
      <c r="C2917" s="76">
        <f>COUNT(Table89[[#This Row],[12-Month 
Follow-up Date]])</f>
        <v>0</v>
      </c>
      <c r="D2917" s="60"/>
      <c r="E2917" s="61"/>
      <c r="F2917" s="61"/>
      <c r="G2917" s="61"/>
      <c r="H2917" s="62"/>
      <c r="I2917" s="63"/>
      <c r="J2917" s="63"/>
      <c r="K2917" s="155"/>
    </row>
    <row r="2918" spans="1:11" x14ac:dyDescent="0.3">
      <c r="A2918" s="93"/>
      <c r="B2918" s="91"/>
      <c r="C2918" s="76">
        <f>COUNT(Table89[[#This Row],[12-Month 
Follow-up Date]])</f>
        <v>0</v>
      </c>
      <c r="D2918" s="60"/>
      <c r="E2918" s="61"/>
      <c r="F2918" s="61"/>
      <c r="G2918" s="61"/>
      <c r="H2918" s="62"/>
      <c r="I2918" s="63"/>
      <c r="J2918" s="63"/>
      <c r="K2918" s="155"/>
    </row>
    <row r="2919" spans="1:11" x14ac:dyDescent="0.3">
      <c r="A2919" s="93"/>
      <c r="B2919" s="91"/>
      <c r="C2919" s="76">
        <f>COUNT(Table89[[#This Row],[12-Month 
Follow-up Date]])</f>
        <v>0</v>
      </c>
      <c r="D2919" s="60"/>
      <c r="E2919" s="61"/>
      <c r="F2919" s="61"/>
      <c r="G2919" s="61"/>
      <c r="H2919" s="62"/>
      <c r="I2919" s="63"/>
      <c r="J2919" s="63"/>
      <c r="K2919" s="155"/>
    </row>
    <row r="2920" spans="1:11" x14ac:dyDescent="0.3">
      <c r="A2920" s="93"/>
      <c r="B2920" s="91"/>
      <c r="C2920" s="76">
        <f>COUNT(Table89[[#This Row],[12-Month 
Follow-up Date]])</f>
        <v>0</v>
      </c>
      <c r="D2920" s="60"/>
      <c r="E2920" s="61"/>
      <c r="F2920" s="61"/>
      <c r="G2920" s="61"/>
      <c r="H2920" s="62"/>
      <c r="I2920" s="63"/>
      <c r="J2920" s="63"/>
      <c r="K2920" s="155"/>
    </row>
    <row r="2921" spans="1:11" x14ac:dyDescent="0.3">
      <c r="A2921" s="93"/>
      <c r="B2921" s="91"/>
      <c r="C2921" s="76">
        <f>COUNT(Table89[[#This Row],[12-Month 
Follow-up Date]])</f>
        <v>0</v>
      </c>
      <c r="D2921" s="60"/>
      <c r="E2921" s="61"/>
      <c r="F2921" s="61"/>
      <c r="G2921" s="61"/>
      <c r="H2921" s="62"/>
      <c r="I2921" s="63"/>
      <c r="J2921" s="63"/>
      <c r="K2921" s="155"/>
    </row>
    <row r="2922" spans="1:11" x14ac:dyDescent="0.3">
      <c r="A2922" s="93"/>
      <c r="B2922" s="91"/>
      <c r="C2922" s="76">
        <f>COUNT(Table89[[#This Row],[12-Month 
Follow-up Date]])</f>
        <v>0</v>
      </c>
      <c r="D2922" s="60"/>
      <c r="E2922" s="61"/>
      <c r="F2922" s="61"/>
      <c r="G2922" s="61"/>
      <c r="H2922" s="62"/>
      <c r="I2922" s="63"/>
      <c r="J2922" s="63"/>
      <c r="K2922" s="155"/>
    </row>
    <row r="2923" spans="1:11" x14ac:dyDescent="0.3">
      <c r="A2923" s="93"/>
      <c r="B2923" s="91"/>
      <c r="C2923" s="76">
        <f>COUNT(Table89[[#This Row],[12-Month 
Follow-up Date]])</f>
        <v>0</v>
      </c>
      <c r="D2923" s="60"/>
      <c r="E2923" s="61"/>
      <c r="F2923" s="61"/>
      <c r="G2923" s="61"/>
      <c r="H2923" s="62"/>
      <c r="I2923" s="63"/>
      <c r="J2923" s="63"/>
      <c r="K2923" s="155"/>
    </row>
    <row r="2924" spans="1:11" x14ac:dyDescent="0.3">
      <c r="A2924" s="93"/>
      <c r="B2924" s="91"/>
      <c r="C2924" s="76">
        <f>COUNT(Table89[[#This Row],[12-Month 
Follow-up Date]])</f>
        <v>0</v>
      </c>
      <c r="D2924" s="60"/>
      <c r="E2924" s="61"/>
      <c r="F2924" s="61"/>
      <c r="G2924" s="61"/>
      <c r="H2924" s="62"/>
      <c r="I2924" s="63"/>
      <c r="J2924" s="63"/>
      <c r="K2924" s="155"/>
    </row>
    <row r="2925" spans="1:11" x14ac:dyDescent="0.3">
      <c r="A2925" s="93"/>
      <c r="B2925" s="91"/>
      <c r="C2925" s="76">
        <f>COUNT(Table89[[#This Row],[12-Month 
Follow-up Date]])</f>
        <v>0</v>
      </c>
      <c r="D2925" s="60"/>
      <c r="E2925" s="61"/>
      <c r="F2925" s="61"/>
      <c r="G2925" s="61"/>
      <c r="H2925" s="62"/>
      <c r="I2925" s="63"/>
      <c r="J2925" s="63"/>
      <c r="K2925" s="155"/>
    </row>
    <row r="2926" spans="1:11" x14ac:dyDescent="0.3">
      <c r="A2926" s="93"/>
      <c r="B2926" s="91"/>
      <c r="C2926" s="76">
        <f>COUNT(Table89[[#This Row],[12-Month 
Follow-up Date]])</f>
        <v>0</v>
      </c>
      <c r="D2926" s="60"/>
      <c r="E2926" s="61"/>
      <c r="F2926" s="61"/>
      <c r="G2926" s="61"/>
      <c r="H2926" s="62"/>
      <c r="I2926" s="63"/>
      <c r="J2926" s="63"/>
      <c r="K2926" s="155"/>
    </row>
    <row r="2927" spans="1:11" x14ac:dyDescent="0.3">
      <c r="A2927" s="93"/>
      <c r="B2927" s="91"/>
      <c r="C2927" s="76">
        <f>COUNT(Table89[[#This Row],[12-Month 
Follow-up Date]])</f>
        <v>0</v>
      </c>
      <c r="D2927" s="60"/>
      <c r="E2927" s="61"/>
      <c r="F2927" s="61"/>
      <c r="G2927" s="61"/>
      <c r="H2927" s="62"/>
      <c r="I2927" s="63"/>
      <c r="J2927" s="63"/>
      <c r="K2927" s="155"/>
    </row>
    <row r="2928" spans="1:11" x14ac:dyDescent="0.3">
      <c r="A2928" s="93"/>
      <c r="B2928" s="91"/>
      <c r="C2928" s="76">
        <f>COUNT(Table89[[#This Row],[12-Month 
Follow-up Date]])</f>
        <v>0</v>
      </c>
      <c r="D2928" s="60"/>
      <c r="E2928" s="61"/>
      <c r="F2928" s="61"/>
      <c r="G2928" s="61"/>
      <c r="H2928" s="62"/>
      <c r="I2928" s="63"/>
      <c r="J2928" s="63"/>
      <c r="K2928" s="155"/>
    </row>
    <row r="2929" spans="1:11" x14ac:dyDescent="0.3">
      <c r="A2929" s="93"/>
      <c r="B2929" s="91"/>
      <c r="C2929" s="76">
        <f>COUNT(Table89[[#This Row],[12-Month 
Follow-up Date]])</f>
        <v>0</v>
      </c>
      <c r="D2929" s="60"/>
      <c r="E2929" s="61"/>
      <c r="F2929" s="61"/>
      <c r="G2929" s="61"/>
      <c r="H2929" s="62"/>
      <c r="I2929" s="63"/>
      <c r="J2929" s="63"/>
      <c r="K2929" s="155"/>
    </row>
    <row r="2930" spans="1:11" x14ac:dyDescent="0.3">
      <c r="A2930" s="93"/>
      <c r="B2930" s="91"/>
      <c r="C2930" s="76">
        <f>COUNT(Table89[[#This Row],[12-Month 
Follow-up Date]])</f>
        <v>0</v>
      </c>
      <c r="D2930" s="60"/>
      <c r="E2930" s="61"/>
      <c r="F2930" s="61"/>
      <c r="G2930" s="61"/>
      <c r="H2930" s="62"/>
      <c r="I2930" s="63"/>
      <c r="J2930" s="63"/>
      <c r="K2930" s="155"/>
    </row>
    <row r="2931" spans="1:11" x14ac:dyDescent="0.3">
      <c r="A2931" s="93"/>
      <c r="B2931" s="91"/>
      <c r="C2931" s="76">
        <f>COUNT(Table89[[#This Row],[12-Month 
Follow-up Date]])</f>
        <v>0</v>
      </c>
      <c r="D2931" s="60"/>
      <c r="E2931" s="61"/>
      <c r="F2931" s="61"/>
      <c r="G2931" s="61"/>
      <c r="H2931" s="62"/>
      <c r="I2931" s="63"/>
      <c r="J2931" s="63"/>
      <c r="K2931" s="155"/>
    </row>
    <row r="2932" spans="1:11" x14ac:dyDescent="0.3">
      <c r="A2932" s="93"/>
      <c r="B2932" s="91"/>
      <c r="C2932" s="76">
        <f>COUNT(Table89[[#This Row],[12-Month 
Follow-up Date]])</f>
        <v>0</v>
      </c>
      <c r="D2932" s="60"/>
      <c r="E2932" s="61"/>
      <c r="F2932" s="61"/>
      <c r="G2932" s="61"/>
      <c r="H2932" s="62"/>
      <c r="I2932" s="63"/>
      <c r="J2932" s="63"/>
      <c r="K2932" s="155"/>
    </row>
    <row r="2933" spans="1:11" x14ac:dyDescent="0.3">
      <c r="A2933" s="93"/>
      <c r="B2933" s="91"/>
      <c r="C2933" s="76">
        <f>COUNT(Table89[[#This Row],[12-Month 
Follow-up Date]])</f>
        <v>0</v>
      </c>
      <c r="D2933" s="60"/>
      <c r="E2933" s="61"/>
      <c r="F2933" s="61"/>
      <c r="G2933" s="61"/>
      <c r="H2933" s="62"/>
      <c r="I2933" s="63"/>
      <c r="J2933" s="63"/>
      <c r="K2933" s="155"/>
    </row>
    <row r="2934" spans="1:11" x14ac:dyDescent="0.3">
      <c r="A2934" s="93"/>
      <c r="B2934" s="91"/>
      <c r="C2934" s="76">
        <f>COUNT(Table89[[#This Row],[12-Month 
Follow-up Date]])</f>
        <v>0</v>
      </c>
      <c r="D2934" s="60"/>
      <c r="E2934" s="61"/>
      <c r="F2934" s="61"/>
      <c r="G2934" s="61"/>
      <c r="H2934" s="62"/>
      <c r="I2934" s="63"/>
      <c r="J2934" s="63"/>
      <c r="K2934" s="155"/>
    </row>
    <row r="2935" spans="1:11" x14ac:dyDescent="0.3">
      <c r="A2935" s="93"/>
      <c r="B2935" s="91"/>
      <c r="C2935" s="76">
        <f>COUNT(Table89[[#This Row],[12-Month 
Follow-up Date]])</f>
        <v>0</v>
      </c>
      <c r="D2935" s="60"/>
      <c r="E2935" s="61"/>
      <c r="F2935" s="61"/>
      <c r="G2935" s="61"/>
      <c r="H2935" s="62"/>
      <c r="I2935" s="63"/>
      <c r="J2935" s="63"/>
      <c r="K2935" s="155"/>
    </row>
    <row r="2936" spans="1:11" x14ac:dyDescent="0.3">
      <c r="A2936" s="93"/>
      <c r="B2936" s="91"/>
      <c r="C2936" s="76">
        <f>COUNT(Table89[[#This Row],[12-Month 
Follow-up Date]])</f>
        <v>0</v>
      </c>
      <c r="D2936" s="60"/>
      <c r="E2936" s="61"/>
      <c r="F2936" s="61"/>
      <c r="G2936" s="61"/>
      <c r="H2936" s="62"/>
      <c r="I2936" s="63"/>
      <c r="J2936" s="63"/>
      <c r="K2936" s="155"/>
    </row>
    <row r="2937" spans="1:11" x14ac:dyDescent="0.3">
      <c r="A2937" s="93"/>
      <c r="B2937" s="91"/>
      <c r="C2937" s="76">
        <f>COUNT(Table89[[#This Row],[12-Month 
Follow-up Date]])</f>
        <v>0</v>
      </c>
      <c r="D2937" s="60"/>
      <c r="E2937" s="61"/>
      <c r="F2937" s="61"/>
      <c r="G2937" s="61"/>
      <c r="H2937" s="62"/>
      <c r="I2937" s="63"/>
      <c r="J2937" s="63"/>
      <c r="K2937" s="155"/>
    </row>
    <row r="2938" spans="1:11" x14ac:dyDescent="0.3">
      <c r="A2938" s="93"/>
      <c r="B2938" s="91"/>
      <c r="C2938" s="76">
        <f>COUNT(Table89[[#This Row],[12-Month 
Follow-up Date]])</f>
        <v>0</v>
      </c>
      <c r="D2938" s="60"/>
      <c r="E2938" s="61"/>
      <c r="F2938" s="61"/>
      <c r="G2938" s="61"/>
      <c r="H2938" s="62"/>
      <c r="I2938" s="63"/>
      <c r="J2938" s="63"/>
      <c r="K2938" s="155"/>
    </row>
    <row r="2939" spans="1:11" x14ac:dyDescent="0.3">
      <c r="A2939" s="93"/>
      <c r="B2939" s="91"/>
      <c r="C2939" s="76">
        <f>COUNT(Table89[[#This Row],[12-Month 
Follow-up Date]])</f>
        <v>0</v>
      </c>
      <c r="D2939" s="60"/>
      <c r="E2939" s="61"/>
      <c r="F2939" s="61"/>
      <c r="G2939" s="61"/>
      <c r="H2939" s="62"/>
      <c r="I2939" s="63"/>
      <c r="J2939" s="63"/>
      <c r="K2939" s="155"/>
    </row>
    <row r="2940" spans="1:11" x14ac:dyDescent="0.3">
      <c r="A2940" s="93"/>
      <c r="B2940" s="91"/>
      <c r="C2940" s="76">
        <f>COUNT(Table89[[#This Row],[12-Month 
Follow-up Date]])</f>
        <v>0</v>
      </c>
      <c r="D2940" s="60"/>
      <c r="E2940" s="61"/>
      <c r="F2940" s="61"/>
      <c r="G2940" s="61"/>
      <c r="H2940" s="62"/>
      <c r="I2940" s="63"/>
      <c r="J2940" s="63"/>
      <c r="K2940" s="155"/>
    </row>
    <row r="2941" spans="1:11" x14ac:dyDescent="0.3">
      <c r="A2941" s="93"/>
      <c r="B2941" s="91"/>
      <c r="C2941" s="76">
        <f>COUNT(Table89[[#This Row],[12-Month 
Follow-up Date]])</f>
        <v>0</v>
      </c>
      <c r="D2941" s="60"/>
      <c r="E2941" s="61"/>
      <c r="F2941" s="61"/>
      <c r="G2941" s="61"/>
      <c r="H2941" s="62"/>
      <c r="I2941" s="63"/>
      <c r="J2941" s="63"/>
      <c r="K2941" s="155"/>
    </row>
    <row r="2942" spans="1:11" x14ac:dyDescent="0.3">
      <c r="A2942" s="93"/>
      <c r="B2942" s="91"/>
      <c r="C2942" s="76">
        <f>COUNT(Table89[[#This Row],[12-Month 
Follow-up Date]])</f>
        <v>0</v>
      </c>
      <c r="D2942" s="60"/>
      <c r="E2942" s="61"/>
      <c r="F2942" s="61"/>
      <c r="G2942" s="61"/>
      <c r="H2942" s="62"/>
      <c r="I2942" s="63"/>
      <c r="J2942" s="63"/>
      <c r="K2942" s="155"/>
    </row>
    <row r="2943" spans="1:11" x14ac:dyDescent="0.3">
      <c r="A2943" s="93"/>
      <c r="B2943" s="91"/>
      <c r="C2943" s="76">
        <f>COUNT(Table89[[#This Row],[12-Month 
Follow-up Date]])</f>
        <v>0</v>
      </c>
      <c r="D2943" s="60"/>
      <c r="E2943" s="61"/>
      <c r="F2943" s="61"/>
      <c r="G2943" s="61"/>
      <c r="H2943" s="62"/>
      <c r="I2943" s="63"/>
      <c r="J2943" s="63"/>
      <c r="K2943" s="155"/>
    </row>
    <row r="2944" spans="1:11" x14ac:dyDescent="0.3">
      <c r="A2944" s="93"/>
      <c r="B2944" s="91"/>
      <c r="C2944" s="76">
        <f>COUNT(Table89[[#This Row],[12-Month 
Follow-up Date]])</f>
        <v>0</v>
      </c>
      <c r="D2944" s="60"/>
      <c r="E2944" s="61"/>
      <c r="F2944" s="61"/>
      <c r="G2944" s="61"/>
      <c r="H2944" s="62"/>
      <c r="I2944" s="63"/>
      <c r="J2944" s="63"/>
      <c r="K2944" s="155"/>
    </row>
    <row r="2945" spans="1:11" x14ac:dyDescent="0.3">
      <c r="A2945" s="93"/>
      <c r="B2945" s="91"/>
      <c r="C2945" s="76">
        <f>COUNT(Table89[[#This Row],[12-Month 
Follow-up Date]])</f>
        <v>0</v>
      </c>
      <c r="D2945" s="60"/>
      <c r="E2945" s="61"/>
      <c r="F2945" s="61"/>
      <c r="G2945" s="61"/>
      <c r="H2945" s="62"/>
      <c r="I2945" s="63"/>
      <c r="J2945" s="63"/>
      <c r="K2945" s="155"/>
    </row>
    <row r="2946" spans="1:11" x14ac:dyDescent="0.3">
      <c r="A2946" s="93"/>
      <c r="B2946" s="91"/>
      <c r="C2946" s="76">
        <f>COUNT(Table89[[#This Row],[12-Month 
Follow-up Date]])</f>
        <v>0</v>
      </c>
      <c r="D2946" s="60"/>
      <c r="E2946" s="61"/>
      <c r="F2946" s="61"/>
      <c r="G2946" s="61"/>
      <c r="H2946" s="62"/>
      <c r="I2946" s="63"/>
      <c r="J2946" s="63"/>
      <c r="K2946" s="155"/>
    </row>
    <row r="2947" spans="1:11" x14ac:dyDescent="0.3">
      <c r="A2947" s="93"/>
      <c r="B2947" s="91"/>
      <c r="C2947" s="76">
        <f>COUNT(Table89[[#This Row],[12-Month 
Follow-up Date]])</f>
        <v>0</v>
      </c>
      <c r="D2947" s="60"/>
      <c r="E2947" s="61"/>
      <c r="F2947" s="61"/>
      <c r="G2947" s="61"/>
      <c r="H2947" s="62"/>
      <c r="I2947" s="63"/>
      <c r="J2947" s="63"/>
      <c r="K2947" s="155"/>
    </row>
    <row r="2948" spans="1:11" x14ac:dyDescent="0.3">
      <c r="A2948" s="93"/>
      <c r="B2948" s="91"/>
      <c r="C2948" s="76">
        <f>COUNT(Table89[[#This Row],[12-Month 
Follow-up Date]])</f>
        <v>0</v>
      </c>
      <c r="D2948" s="60"/>
      <c r="E2948" s="61"/>
      <c r="F2948" s="61"/>
      <c r="G2948" s="61"/>
      <c r="H2948" s="62"/>
      <c r="I2948" s="63"/>
      <c r="J2948" s="63"/>
      <c r="K2948" s="155"/>
    </row>
    <row r="2949" spans="1:11" x14ac:dyDescent="0.3">
      <c r="A2949" s="93"/>
      <c r="B2949" s="91"/>
      <c r="C2949" s="76">
        <f>COUNT(Table89[[#This Row],[12-Month 
Follow-up Date]])</f>
        <v>0</v>
      </c>
      <c r="D2949" s="60"/>
      <c r="E2949" s="61"/>
      <c r="F2949" s="61"/>
      <c r="G2949" s="61"/>
      <c r="H2949" s="62"/>
      <c r="I2949" s="63"/>
      <c r="J2949" s="63"/>
      <c r="K2949" s="155"/>
    </row>
    <row r="2950" spans="1:11" x14ac:dyDescent="0.3">
      <c r="A2950" s="93"/>
      <c r="B2950" s="91"/>
      <c r="C2950" s="76">
        <f>COUNT(Table89[[#This Row],[12-Month 
Follow-up Date]])</f>
        <v>0</v>
      </c>
      <c r="D2950" s="60"/>
      <c r="E2950" s="61"/>
      <c r="F2950" s="61"/>
      <c r="G2950" s="61"/>
      <c r="H2950" s="62"/>
      <c r="I2950" s="63"/>
      <c r="J2950" s="63"/>
      <c r="K2950" s="155"/>
    </row>
    <row r="2951" spans="1:11" x14ac:dyDescent="0.3">
      <c r="A2951" s="93"/>
      <c r="B2951" s="91"/>
      <c r="C2951" s="76">
        <f>COUNT(Table89[[#This Row],[12-Month 
Follow-up Date]])</f>
        <v>0</v>
      </c>
      <c r="D2951" s="60"/>
      <c r="E2951" s="61"/>
      <c r="F2951" s="61"/>
      <c r="G2951" s="61"/>
      <c r="H2951" s="62"/>
      <c r="I2951" s="63"/>
      <c r="J2951" s="63"/>
      <c r="K2951" s="155"/>
    </row>
    <row r="2952" spans="1:11" x14ac:dyDescent="0.3">
      <c r="A2952" s="93"/>
      <c r="B2952" s="91"/>
      <c r="C2952" s="76">
        <f>COUNT(Table89[[#This Row],[12-Month 
Follow-up Date]])</f>
        <v>0</v>
      </c>
      <c r="D2952" s="60"/>
      <c r="E2952" s="61"/>
      <c r="F2952" s="61"/>
      <c r="G2952" s="61"/>
      <c r="H2952" s="62"/>
      <c r="I2952" s="63"/>
      <c r="J2952" s="63"/>
      <c r="K2952" s="155"/>
    </row>
    <row r="2953" spans="1:11" x14ac:dyDescent="0.3">
      <c r="A2953" s="93"/>
      <c r="B2953" s="91"/>
      <c r="C2953" s="76">
        <f>COUNT(Table89[[#This Row],[12-Month 
Follow-up Date]])</f>
        <v>0</v>
      </c>
      <c r="D2953" s="60"/>
      <c r="E2953" s="61"/>
      <c r="F2953" s="61"/>
      <c r="G2953" s="61"/>
      <c r="H2953" s="62"/>
      <c r="I2953" s="63"/>
      <c r="J2953" s="63"/>
      <c r="K2953" s="155"/>
    </row>
    <row r="2954" spans="1:11" x14ac:dyDescent="0.3">
      <c r="A2954" s="93"/>
      <c r="B2954" s="91"/>
      <c r="C2954" s="76">
        <f>COUNT(Table89[[#This Row],[12-Month 
Follow-up Date]])</f>
        <v>0</v>
      </c>
      <c r="D2954" s="60"/>
      <c r="E2954" s="61"/>
      <c r="F2954" s="61"/>
      <c r="G2954" s="61"/>
      <c r="H2954" s="62"/>
      <c r="I2954" s="63"/>
      <c r="J2954" s="63"/>
      <c r="K2954" s="155"/>
    </row>
    <row r="2955" spans="1:11" x14ac:dyDescent="0.3">
      <c r="A2955" s="93"/>
      <c r="B2955" s="91"/>
      <c r="C2955" s="76">
        <f>COUNT(Table89[[#This Row],[12-Month 
Follow-up Date]])</f>
        <v>0</v>
      </c>
      <c r="D2955" s="60"/>
      <c r="E2955" s="61"/>
      <c r="F2955" s="61"/>
      <c r="G2955" s="61"/>
      <c r="H2955" s="62"/>
      <c r="I2955" s="63"/>
      <c r="J2955" s="63"/>
      <c r="K2955" s="155"/>
    </row>
    <row r="2956" spans="1:11" x14ac:dyDescent="0.3">
      <c r="A2956" s="93"/>
      <c r="B2956" s="91"/>
      <c r="C2956" s="76">
        <f>COUNT(Table89[[#This Row],[12-Month 
Follow-up Date]])</f>
        <v>0</v>
      </c>
      <c r="D2956" s="60"/>
      <c r="E2956" s="61"/>
      <c r="F2956" s="61"/>
      <c r="G2956" s="61"/>
      <c r="H2956" s="62"/>
      <c r="I2956" s="63"/>
      <c r="J2956" s="63"/>
      <c r="K2956" s="155"/>
    </row>
    <row r="2957" spans="1:11" x14ac:dyDescent="0.3">
      <c r="A2957" s="93"/>
      <c r="B2957" s="91"/>
      <c r="C2957" s="76">
        <f>COUNT(Table89[[#This Row],[12-Month 
Follow-up Date]])</f>
        <v>0</v>
      </c>
      <c r="D2957" s="60"/>
      <c r="E2957" s="61"/>
      <c r="F2957" s="61"/>
      <c r="G2957" s="61"/>
      <c r="H2957" s="62"/>
      <c r="I2957" s="63"/>
      <c r="J2957" s="63"/>
      <c r="K2957" s="155"/>
    </row>
    <row r="2958" spans="1:11" x14ac:dyDescent="0.3">
      <c r="A2958" s="93"/>
      <c r="B2958" s="91"/>
      <c r="C2958" s="76">
        <f>COUNT(Table89[[#This Row],[12-Month 
Follow-up Date]])</f>
        <v>0</v>
      </c>
      <c r="D2958" s="60"/>
      <c r="E2958" s="61"/>
      <c r="F2958" s="61"/>
      <c r="G2958" s="61"/>
      <c r="H2958" s="62"/>
      <c r="I2958" s="63"/>
      <c r="J2958" s="63"/>
      <c r="K2958" s="155"/>
    </row>
    <row r="2959" spans="1:11" x14ac:dyDescent="0.3">
      <c r="A2959" s="93"/>
      <c r="B2959" s="91"/>
      <c r="C2959" s="76">
        <f>COUNT(Table89[[#This Row],[12-Month 
Follow-up Date]])</f>
        <v>0</v>
      </c>
      <c r="D2959" s="60"/>
      <c r="E2959" s="61"/>
      <c r="F2959" s="61"/>
      <c r="G2959" s="61"/>
      <c r="H2959" s="62"/>
      <c r="I2959" s="63"/>
      <c r="J2959" s="63"/>
      <c r="K2959" s="155"/>
    </row>
    <row r="2960" spans="1:11" x14ac:dyDescent="0.3">
      <c r="A2960" s="93"/>
      <c r="B2960" s="91"/>
      <c r="C2960" s="76">
        <f>COUNT(Table89[[#This Row],[12-Month 
Follow-up Date]])</f>
        <v>0</v>
      </c>
      <c r="D2960" s="60"/>
      <c r="E2960" s="61"/>
      <c r="F2960" s="61"/>
      <c r="G2960" s="61"/>
      <c r="H2960" s="62"/>
      <c r="I2960" s="63"/>
      <c r="J2960" s="63"/>
      <c r="K2960" s="155"/>
    </row>
    <row r="2961" spans="1:11" x14ac:dyDescent="0.3">
      <c r="A2961" s="93"/>
      <c r="B2961" s="91"/>
      <c r="C2961" s="76">
        <f>COUNT(Table89[[#This Row],[12-Month 
Follow-up Date]])</f>
        <v>0</v>
      </c>
      <c r="D2961" s="60"/>
      <c r="E2961" s="61"/>
      <c r="F2961" s="61"/>
      <c r="G2961" s="61"/>
      <c r="H2961" s="62"/>
      <c r="I2961" s="63"/>
      <c r="J2961" s="63"/>
      <c r="K2961" s="155"/>
    </row>
    <row r="2962" spans="1:11" x14ac:dyDescent="0.3">
      <c r="A2962" s="93"/>
      <c r="B2962" s="91"/>
      <c r="C2962" s="76">
        <f>COUNT(Table89[[#This Row],[12-Month 
Follow-up Date]])</f>
        <v>0</v>
      </c>
      <c r="D2962" s="60"/>
      <c r="E2962" s="61"/>
      <c r="F2962" s="61"/>
      <c r="G2962" s="61"/>
      <c r="H2962" s="62"/>
      <c r="I2962" s="63"/>
      <c r="J2962" s="63"/>
      <c r="K2962" s="155"/>
    </row>
    <row r="2963" spans="1:11" x14ac:dyDescent="0.3">
      <c r="A2963" s="93"/>
      <c r="B2963" s="91"/>
      <c r="C2963" s="76">
        <f>COUNT(Table89[[#This Row],[12-Month 
Follow-up Date]])</f>
        <v>0</v>
      </c>
      <c r="D2963" s="60"/>
      <c r="E2963" s="61"/>
      <c r="F2963" s="61"/>
      <c r="G2963" s="61"/>
      <c r="H2963" s="62"/>
      <c r="I2963" s="63"/>
      <c r="J2963" s="63"/>
      <c r="K2963" s="155"/>
    </row>
    <row r="2964" spans="1:11" x14ac:dyDescent="0.3">
      <c r="A2964" s="93"/>
      <c r="B2964" s="91"/>
      <c r="C2964" s="76">
        <f>COUNT(Table89[[#This Row],[12-Month 
Follow-up Date]])</f>
        <v>0</v>
      </c>
      <c r="D2964" s="60"/>
      <c r="E2964" s="61"/>
      <c r="F2964" s="61"/>
      <c r="G2964" s="61"/>
      <c r="H2964" s="62"/>
      <c r="I2964" s="63"/>
      <c r="J2964" s="63"/>
      <c r="K2964" s="155"/>
    </row>
    <row r="2965" spans="1:11" x14ac:dyDescent="0.3">
      <c r="A2965" s="93"/>
      <c r="B2965" s="91"/>
      <c r="C2965" s="76">
        <f>COUNT(Table89[[#This Row],[12-Month 
Follow-up Date]])</f>
        <v>0</v>
      </c>
      <c r="D2965" s="60"/>
      <c r="E2965" s="61"/>
      <c r="F2965" s="61"/>
      <c r="G2965" s="61"/>
      <c r="H2965" s="62"/>
      <c r="I2965" s="63"/>
      <c r="J2965" s="63"/>
      <c r="K2965" s="155"/>
    </row>
    <row r="2966" spans="1:11" x14ac:dyDescent="0.3">
      <c r="A2966" s="93"/>
      <c r="B2966" s="91"/>
      <c r="C2966" s="76">
        <f>COUNT(Table89[[#This Row],[12-Month 
Follow-up Date]])</f>
        <v>0</v>
      </c>
      <c r="D2966" s="60"/>
      <c r="E2966" s="61"/>
      <c r="F2966" s="61"/>
      <c r="G2966" s="61"/>
      <c r="H2966" s="62"/>
      <c r="I2966" s="63"/>
      <c r="J2966" s="63"/>
      <c r="K2966" s="155"/>
    </row>
    <row r="2967" spans="1:11" x14ac:dyDescent="0.3">
      <c r="A2967" s="93"/>
      <c r="B2967" s="91"/>
      <c r="C2967" s="76">
        <f>COUNT(Table89[[#This Row],[12-Month 
Follow-up Date]])</f>
        <v>0</v>
      </c>
      <c r="D2967" s="60"/>
      <c r="E2967" s="61"/>
      <c r="F2967" s="61"/>
      <c r="G2967" s="61"/>
      <c r="H2967" s="62"/>
      <c r="I2967" s="63"/>
      <c r="J2967" s="63"/>
      <c r="K2967" s="155"/>
    </row>
    <row r="2968" spans="1:11" x14ac:dyDescent="0.3">
      <c r="A2968" s="93"/>
      <c r="B2968" s="91"/>
      <c r="C2968" s="76">
        <f>COUNT(Table89[[#This Row],[12-Month 
Follow-up Date]])</f>
        <v>0</v>
      </c>
      <c r="D2968" s="60"/>
      <c r="E2968" s="61"/>
      <c r="F2968" s="61"/>
      <c r="G2968" s="61"/>
      <c r="H2968" s="62"/>
      <c r="I2968" s="63"/>
      <c r="J2968" s="63"/>
      <c r="K2968" s="155"/>
    </row>
    <row r="2969" spans="1:11" x14ac:dyDescent="0.3">
      <c r="A2969" s="93"/>
      <c r="B2969" s="91"/>
      <c r="C2969" s="76">
        <f>COUNT(Table89[[#This Row],[12-Month 
Follow-up Date]])</f>
        <v>0</v>
      </c>
      <c r="D2969" s="60"/>
      <c r="E2969" s="61"/>
      <c r="F2969" s="61"/>
      <c r="G2969" s="61"/>
      <c r="H2969" s="62"/>
      <c r="I2969" s="63"/>
      <c r="J2969" s="63"/>
      <c r="K2969" s="155"/>
    </row>
    <row r="2970" spans="1:11" x14ac:dyDescent="0.3">
      <c r="A2970" s="93"/>
      <c r="B2970" s="91"/>
      <c r="C2970" s="76">
        <f>COUNT(Table89[[#This Row],[12-Month 
Follow-up Date]])</f>
        <v>0</v>
      </c>
      <c r="D2970" s="60"/>
      <c r="E2970" s="61"/>
      <c r="F2970" s="61"/>
      <c r="G2970" s="61"/>
      <c r="H2970" s="62"/>
      <c r="I2970" s="63"/>
      <c r="J2970" s="63"/>
      <c r="K2970" s="155"/>
    </row>
    <row r="2971" spans="1:11" x14ac:dyDescent="0.3">
      <c r="A2971" s="93"/>
      <c r="B2971" s="91"/>
      <c r="C2971" s="76">
        <f>COUNT(Table89[[#This Row],[12-Month 
Follow-up Date]])</f>
        <v>0</v>
      </c>
      <c r="D2971" s="60"/>
      <c r="E2971" s="61"/>
      <c r="F2971" s="61"/>
      <c r="G2971" s="61"/>
      <c r="H2971" s="62"/>
      <c r="I2971" s="63"/>
      <c r="J2971" s="63"/>
      <c r="K2971" s="155"/>
    </row>
    <row r="2972" spans="1:11" x14ac:dyDescent="0.3">
      <c r="A2972" s="93"/>
      <c r="B2972" s="91"/>
      <c r="C2972" s="76">
        <f>COUNT(Table89[[#This Row],[12-Month 
Follow-up Date]])</f>
        <v>0</v>
      </c>
      <c r="D2972" s="60"/>
      <c r="E2972" s="61"/>
      <c r="F2972" s="61"/>
      <c r="G2972" s="61"/>
      <c r="H2972" s="62"/>
      <c r="I2972" s="63"/>
      <c r="J2972" s="63"/>
      <c r="K2972" s="155"/>
    </row>
    <row r="2973" spans="1:11" x14ac:dyDescent="0.3">
      <c r="A2973" s="93"/>
      <c r="B2973" s="91"/>
      <c r="C2973" s="76">
        <f>COUNT(Table89[[#This Row],[12-Month 
Follow-up Date]])</f>
        <v>0</v>
      </c>
      <c r="D2973" s="60"/>
      <c r="E2973" s="61"/>
      <c r="F2973" s="61"/>
      <c r="G2973" s="61"/>
      <c r="H2973" s="62"/>
      <c r="I2973" s="63"/>
      <c r="J2973" s="63"/>
      <c r="K2973" s="155"/>
    </row>
    <row r="2974" spans="1:11" x14ac:dyDescent="0.3">
      <c r="A2974" s="93"/>
      <c r="B2974" s="91"/>
      <c r="C2974" s="76">
        <f>COUNT(Table89[[#This Row],[12-Month 
Follow-up Date]])</f>
        <v>0</v>
      </c>
      <c r="D2974" s="60"/>
      <c r="E2974" s="61"/>
      <c r="F2974" s="61"/>
      <c r="G2974" s="61"/>
      <c r="H2974" s="62"/>
      <c r="I2974" s="63"/>
      <c r="J2974" s="63"/>
      <c r="K2974" s="155"/>
    </row>
    <row r="2975" spans="1:11" x14ac:dyDescent="0.3">
      <c r="A2975" s="93"/>
      <c r="B2975" s="91"/>
      <c r="C2975" s="76">
        <f>COUNT(Table89[[#This Row],[12-Month 
Follow-up Date]])</f>
        <v>0</v>
      </c>
      <c r="D2975" s="60"/>
      <c r="E2975" s="61"/>
      <c r="F2975" s="61"/>
      <c r="G2975" s="61"/>
      <c r="H2975" s="62"/>
      <c r="I2975" s="63"/>
      <c r="J2975" s="63"/>
      <c r="K2975" s="155"/>
    </row>
    <row r="2976" spans="1:11" x14ac:dyDescent="0.3">
      <c r="A2976" s="93"/>
      <c r="B2976" s="91"/>
      <c r="C2976" s="76">
        <f>COUNT(Table89[[#This Row],[12-Month 
Follow-up Date]])</f>
        <v>0</v>
      </c>
      <c r="D2976" s="60"/>
      <c r="E2976" s="61"/>
      <c r="F2976" s="61"/>
      <c r="G2976" s="61"/>
      <c r="H2976" s="62"/>
      <c r="I2976" s="63"/>
      <c r="J2976" s="63"/>
      <c r="K2976" s="155"/>
    </row>
    <row r="2977" spans="1:11" x14ac:dyDescent="0.3">
      <c r="A2977" s="93"/>
      <c r="B2977" s="91"/>
      <c r="C2977" s="76">
        <f>COUNT(Table89[[#This Row],[12-Month 
Follow-up Date]])</f>
        <v>0</v>
      </c>
      <c r="D2977" s="60"/>
      <c r="E2977" s="61"/>
      <c r="F2977" s="61"/>
      <c r="G2977" s="61"/>
      <c r="H2977" s="62"/>
      <c r="I2977" s="63"/>
      <c r="J2977" s="63"/>
      <c r="K2977" s="155"/>
    </row>
    <row r="2978" spans="1:11" x14ac:dyDescent="0.3">
      <c r="A2978" s="93"/>
      <c r="B2978" s="91"/>
      <c r="C2978" s="76">
        <f>COUNT(Table89[[#This Row],[12-Month 
Follow-up Date]])</f>
        <v>0</v>
      </c>
      <c r="D2978" s="60"/>
      <c r="E2978" s="61"/>
      <c r="F2978" s="61"/>
      <c r="G2978" s="61"/>
      <c r="H2978" s="62"/>
      <c r="I2978" s="63"/>
      <c r="J2978" s="63"/>
      <c r="K2978" s="155"/>
    </row>
    <row r="2979" spans="1:11" x14ac:dyDescent="0.3">
      <c r="A2979" s="93"/>
      <c r="B2979" s="91"/>
      <c r="C2979" s="76">
        <f>COUNT(Table89[[#This Row],[12-Month 
Follow-up Date]])</f>
        <v>0</v>
      </c>
      <c r="D2979" s="60"/>
      <c r="E2979" s="61"/>
      <c r="F2979" s="61"/>
      <c r="G2979" s="61"/>
      <c r="H2979" s="62"/>
      <c r="I2979" s="63"/>
      <c r="J2979" s="63"/>
      <c r="K2979" s="155"/>
    </row>
    <row r="2980" spans="1:11" x14ac:dyDescent="0.3">
      <c r="A2980" s="93"/>
      <c r="B2980" s="91"/>
      <c r="C2980" s="76">
        <f>COUNT(Table89[[#This Row],[12-Month 
Follow-up Date]])</f>
        <v>0</v>
      </c>
      <c r="D2980" s="60"/>
      <c r="E2980" s="61"/>
      <c r="F2980" s="61"/>
      <c r="G2980" s="61"/>
      <c r="H2980" s="62"/>
      <c r="I2980" s="63"/>
      <c r="J2980" s="63"/>
      <c r="K2980" s="155"/>
    </row>
    <row r="2981" spans="1:11" x14ac:dyDescent="0.3">
      <c r="A2981" s="93"/>
      <c r="B2981" s="91"/>
      <c r="C2981" s="76">
        <f>COUNT(Table89[[#This Row],[12-Month 
Follow-up Date]])</f>
        <v>0</v>
      </c>
      <c r="D2981" s="60"/>
      <c r="E2981" s="61"/>
      <c r="F2981" s="61"/>
      <c r="G2981" s="61"/>
      <c r="H2981" s="62"/>
      <c r="I2981" s="63"/>
      <c r="J2981" s="63"/>
      <c r="K2981" s="155"/>
    </row>
    <row r="2982" spans="1:11" x14ac:dyDescent="0.3">
      <c r="A2982" s="93"/>
      <c r="B2982" s="91"/>
      <c r="C2982" s="76">
        <f>COUNT(Table89[[#This Row],[12-Month 
Follow-up Date]])</f>
        <v>0</v>
      </c>
      <c r="D2982" s="60"/>
      <c r="E2982" s="61"/>
      <c r="F2982" s="61"/>
      <c r="G2982" s="61"/>
      <c r="H2982" s="62"/>
      <c r="I2982" s="63"/>
      <c r="J2982" s="63"/>
      <c r="K2982" s="155"/>
    </row>
    <row r="2983" spans="1:11" x14ac:dyDescent="0.3">
      <c r="A2983" s="93"/>
      <c r="B2983" s="91"/>
      <c r="C2983" s="76">
        <f>COUNT(Table89[[#This Row],[12-Month 
Follow-up Date]])</f>
        <v>0</v>
      </c>
      <c r="D2983" s="60"/>
      <c r="E2983" s="61"/>
      <c r="F2983" s="61"/>
      <c r="G2983" s="61"/>
      <c r="H2983" s="62"/>
      <c r="I2983" s="63"/>
      <c r="J2983" s="63"/>
      <c r="K2983" s="155"/>
    </row>
    <row r="2984" spans="1:11" x14ac:dyDescent="0.3">
      <c r="A2984" s="93"/>
      <c r="B2984" s="91"/>
      <c r="C2984" s="76">
        <f>COUNT(Table89[[#This Row],[12-Month 
Follow-up Date]])</f>
        <v>0</v>
      </c>
      <c r="D2984" s="60"/>
      <c r="E2984" s="61"/>
      <c r="F2984" s="61"/>
      <c r="G2984" s="61"/>
      <c r="H2984" s="62"/>
      <c r="I2984" s="63"/>
      <c r="J2984" s="63"/>
      <c r="K2984" s="155"/>
    </row>
    <row r="2985" spans="1:11" x14ac:dyDescent="0.3">
      <c r="A2985" s="93"/>
      <c r="B2985" s="91"/>
      <c r="C2985" s="76">
        <f>COUNT(Table89[[#This Row],[12-Month 
Follow-up Date]])</f>
        <v>0</v>
      </c>
      <c r="D2985" s="60"/>
      <c r="E2985" s="61"/>
      <c r="F2985" s="61"/>
      <c r="G2985" s="61"/>
      <c r="H2985" s="62"/>
      <c r="I2985" s="63"/>
      <c r="J2985" s="63"/>
      <c r="K2985" s="155"/>
    </row>
    <row r="2986" spans="1:11" x14ac:dyDescent="0.3">
      <c r="A2986" s="93"/>
      <c r="B2986" s="91"/>
      <c r="C2986" s="76">
        <f>COUNT(Table89[[#This Row],[12-Month 
Follow-up Date]])</f>
        <v>0</v>
      </c>
      <c r="D2986" s="60"/>
      <c r="E2986" s="61"/>
      <c r="F2986" s="61"/>
      <c r="G2986" s="61"/>
      <c r="H2986" s="62"/>
      <c r="I2986" s="63"/>
      <c r="J2986" s="63"/>
      <c r="K2986" s="155"/>
    </row>
    <row r="2987" spans="1:11" x14ac:dyDescent="0.3">
      <c r="A2987" s="93"/>
      <c r="B2987" s="91"/>
      <c r="C2987" s="76">
        <f>COUNT(Table89[[#This Row],[12-Month 
Follow-up Date]])</f>
        <v>0</v>
      </c>
      <c r="D2987" s="60"/>
      <c r="E2987" s="61"/>
      <c r="F2987" s="61"/>
      <c r="G2987" s="61"/>
      <c r="H2987" s="62"/>
      <c r="I2987" s="63"/>
      <c r="J2987" s="63"/>
      <c r="K2987" s="155"/>
    </row>
    <row r="2988" spans="1:11" x14ac:dyDescent="0.3">
      <c r="A2988" s="93"/>
      <c r="B2988" s="91"/>
      <c r="C2988" s="76">
        <f>COUNT(Table89[[#This Row],[12-Month 
Follow-up Date]])</f>
        <v>0</v>
      </c>
      <c r="D2988" s="60"/>
      <c r="E2988" s="61"/>
      <c r="F2988" s="61"/>
      <c r="G2988" s="61"/>
      <c r="H2988" s="62"/>
      <c r="I2988" s="63"/>
      <c r="J2988" s="63"/>
      <c r="K2988" s="155"/>
    </row>
    <row r="2989" spans="1:11" x14ac:dyDescent="0.3">
      <c r="A2989" s="93"/>
      <c r="B2989" s="91"/>
      <c r="C2989" s="76">
        <f>COUNT(Table89[[#This Row],[12-Month 
Follow-up Date]])</f>
        <v>0</v>
      </c>
      <c r="D2989" s="60"/>
      <c r="E2989" s="61"/>
      <c r="F2989" s="61"/>
      <c r="G2989" s="61"/>
      <c r="H2989" s="62"/>
      <c r="I2989" s="63"/>
      <c r="J2989" s="63"/>
      <c r="K2989" s="155"/>
    </row>
    <row r="2990" spans="1:11" x14ac:dyDescent="0.3">
      <c r="A2990" s="93"/>
      <c r="B2990" s="91"/>
      <c r="C2990" s="76">
        <f>COUNT(Table89[[#This Row],[12-Month 
Follow-up Date]])</f>
        <v>0</v>
      </c>
      <c r="D2990" s="60"/>
      <c r="E2990" s="61"/>
      <c r="F2990" s="61"/>
      <c r="G2990" s="61"/>
      <c r="H2990" s="62"/>
      <c r="I2990" s="63"/>
      <c r="J2990" s="63"/>
      <c r="K2990" s="155"/>
    </row>
    <row r="2991" spans="1:11" x14ac:dyDescent="0.3">
      <c r="A2991" s="93"/>
      <c r="B2991" s="91"/>
      <c r="C2991" s="76">
        <f>COUNT(Table89[[#This Row],[12-Month 
Follow-up Date]])</f>
        <v>0</v>
      </c>
      <c r="D2991" s="60"/>
      <c r="E2991" s="61"/>
      <c r="F2991" s="61"/>
      <c r="G2991" s="61"/>
      <c r="H2991" s="62"/>
      <c r="I2991" s="63"/>
      <c r="J2991" s="63"/>
      <c r="K2991" s="155"/>
    </row>
    <row r="2992" spans="1:11" x14ac:dyDescent="0.3">
      <c r="A2992" s="93"/>
      <c r="B2992" s="91"/>
      <c r="C2992" s="76">
        <f>COUNT(Table89[[#This Row],[12-Month 
Follow-up Date]])</f>
        <v>0</v>
      </c>
      <c r="D2992" s="60"/>
      <c r="E2992" s="61"/>
      <c r="F2992" s="61"/>
      <c r="G2992" s="61"/>
      <c r="H2992" s="62"/>
      <c r="I2992" s="63"/>
      <c r="J2992" s="63"/>
      <c r="K2992" s="155"/>
    </row>
    <row r="2993" spans="1:11" x14ac:dyDescent="0.3">
      <c r="A2993" s="93"/>
      <c r="B2993" s="91"/>
      <c r="C2993" s="76">
        <f>COUNT(Table89[[#This Row],[12-Month 
Follow-up Date]])</f>
        <v>0</v>
      </c>
      <c r="D2993" s="60"/>
      <c r="E2993" s="61"/>
      <c r="F2993" s="61"/>
      <c r="G2993" s="61"/>
      <c r="H2993" s="62"/>
      <c r="I2993" s="63"/>
      <c r="J2993" s="63"/>
      <c r="K2993" s="155"/>
    </row>
    <row r="2994" spans="1:11" x14ac:dyDescent="0.3">
      <c r="A2994" s="93"/>
      <c r="B2994" s="91"/>
      <c r="C2994" s="76">
        <f>COUNT(Table89[[#This Row],[12-Month 
Follow-up Date]])</f>
        <v>0</v>
      </c>
      <c r="D2994" s="60"/>
      <c r="E2994" s="61"/>
      <c r="F2994" s="61"/>
      <c r="G2994" s="61"/>
      <c r="H2994" s="62"/>
      <c r="I2994" s="63"/>
      <c r="J2994" s="63"/>
      <c r="K2994" s="155"/>
    </row>
    <row r="2995" spans="1:11" x14ac:dyDescent="0.3">
      <c r="A2995" s="93"/>
      <c r="B2995" s="91"/>
      <c r="C2995" s="76">
        <f>COUNT(Table89[[#This Row],[12-Month 
Follow-up Date]])</f>
        <v>0</v>
      </c>
      <c r="D2995" s="60"/>
      <c r="E2995" s="61"/>
      <c r="F2995" s="61"/>
      <c r="G2995" s="61"/>
      <c r="H2995" s="62"/>
      <c r="I2995" s="63"/>
      <c r="J2995" s="63"/>
      <c r="K2995" s="155"/>
    </row>
    <row r="2996" spans="1:11" x14ac:dyDescent="0.3">
      <c r="A2996" s="93"/>
      <c r="B2996" s="91"/>
      <c r="C2996" s="76">
        <f>COUNT(Table89[[#This Row],[12-Month 
Follow-up Date]])</f>
        <v>0</v>
      </c>
      <c r="D2996" s="60"/>
      <c r="E2996" s="61"/>
      <c r="F2996" s="61"/>
      <c r="G2996" s="61"/>
      <c r="H2996" s="62"/>
      <c r="I2996" s="63"/>
      <c r="J2996" s="63"/>
      <c r="K2996" s="155"/>
    </row>
    <row r="2997" spans="1:11" x14ac:dyDescent="0.3">
      <c r="A2997" s="93"/>
      <c r="B2997" s="91"/>
      <c r="C2997" s="76">
        <f>COUNT(Table89[[#This Row],[12-Month 
Follow-up Date]])</f>
        <v>0</v>
      </c>
      <c r="D2997" s="60"/>
      <c r="E2997" s="61"/>
      <c r="F2997" s="61"/>
      <c r="G2997" s="61"/>
      <c r="H2997" s="62"/>
      <c r="I2997" s="63"/>
      <c r="J2997" s="63"/>
      <c r="K2997" s="155"/>
    </row>
    <row r="2998" spans="1:11" x14ac:dyDescent="0.3">
      <c r="A2998" s="93"/>
      <c r="B2998" s="91"/>
      <c r="C2998" s="76">
        <f>COUNT(Table89[[#This Row],[12-Month 
Follow-up Date]])</f>
        <v>0</v>
      </c>
      <c r="D2998" s="60"/>
      <c r="E2998" s="61"/>
      <c r="F2998" s="61"/>
      <c r="G2998" s="61"/>
      <c r="H2998" s="62"/>
      <c r="I2998" s="63"/>
      <c r="J2998" s="63"/>
      <c r="K2998" s="155"/>
    </row>
    <row r="2999" spans="1:11" x14ac:dyDescent="0.3">
      <c r="A2999" s="93"/>
      <c r="B2999" s="91"/>
      <c r="C2999" s="76">
        <f>COUNT(Table89[[#This Row],[12-Month 
Follow-up Date]])</f>
        <v>0</v>
      </c>
      <c r="D2999" s="60"/>
      <c r="E2999" s="61"/>
      <c r="F2999" s="61"/>
      <c r="G2999" s="61"/>
      <c r="H2999" s="62"/>
      <c r="I2999" s="63"/>
      <c r="J2999" s="63"/>
      <c r="K2999" s="155"/>
    </row>
    <row r="3000" spans="1:11" x14ac:dyDescent="0.3">
      <c r="A3000" s="93"/>
      <c r="B3000" s="91"/>
      <c r="C3000" s="76">
        <f>COUNT(Table89[[#This Row],[12-Month 
Follow-up Date]])</f>
        <v>0</v>
      </c>
      <c r="D3000" s="60"/>
      <c r="E3000" s="61"/>
      <c r="F3000" s="61"/>
      <c r="G3000" s="61"/>
      <c r="H3000" s="62"/>
      <c r="I3000" s="63"/>
      <c r="J3000" s="63"/>
      <c r="K3000" s="155"/>
    </row>
    <row r="3001" spans="1:11" x14ac:dyDescent="0.3">
      <c r="A3001" s="93"/>
      <c r="B3001" s="91"/>
      <c r="C3001" s="76">
        <f>COUNT(Table89[[#This Row],[12-Month 
Follow-up Date]])</f>
        <v>0</v>
      </c>
      <c r="D3001" s="60"/>
      <c r="E3001" s="61"/>
      <c r="F3001" s="61"/>
      <c r="G3001" s="61"/>
      <c r="H3001" s="62"/>
      <c r="I3001" s="63"/>
      <c r="J3001" s="63"/>
      <c r="K3001" s="155"/>
    </row>
    <row r="3002" spans="1:11" x14ac:dyDescent="0.3">
      <c r="A3002" s="93"/>
      <c r="B3002" s="91"/>
      <c r="C3002" s="76">
        <f>COUNT(Table89[[#This Row],[12-Month 
Follow-up Date]])</f>
        <v>0</v>
      </c>
      <c r="D3002" s="60"/>
      <c r="E3002" s="61"/>
      <c r="F3002" s="61"/>
      <c r="G3002" s="61"/>
      <c r="H3002" s="62"/>
      <c r="I3002" s="63"/>
      <c r="J3002" s="63"/>
      <c r="K3002" s="155"/>
    </row>
    <row r="3003" spans="1:11" x14ac:dyDescent="0.3">
      <c r="A3003" s="93"/>
      <c r="B3003" s="91"/>
      <c r="C3003" s="76">
        <f>COUNT(Table89[[#This Row],[12-Month 
Follow-up Date]])</f>
        <v>0</v>
      </c>
      <c r="D3003" s="60"/>
      <c r="E3003" s="61"/>
      <c r="F3003" s="61"/>
      <c r="G3003" s="61"/>
      <c r="H3003" s="62"/>
      <c r="I3003" s="63"/>
      <c r="J3003" s="63"/>
      <c r="K3003" s="155"/>
    </row>
    <row r="3004" spans="1:11" x14ac:dyDescent="0.3">
      <c r="A3004" s="93"/>
      <c r="B3004" s="91"/>
      <c r="C3004" s="76">
        <f>COUNT(Table89[[#This Row],[12-Month 
Follow-up Date]])</f>
        <v>0</v>
      </c>
      <c r="D3004" s="60"/>
      <c r="E3004" s="61"/>
      <c r="F3004" s="61"/>
      <c r="G3004" s="61"/>
      <c r="H3004" s="62"/>
      <c r="I3004" s="63"/>
      <c r="J3004" s="63"/>
      <c r="K3004" s="155"/>
    </row>
    <row r="3005" spans="1:11" x14ac:dyDescent="0.3">
      <c r="A3005" s="93"/>
      <c r="B3005" s="91"/>
      <c r="C3005" s="76">
        <f>COUNT(Table89[[#This Row],[12-Month 
Follow-up Date]])</f>
        <v>0</v>
      </c>
      <c r="D3005" s="60"/>
      <c r="E3005" s="61"/>
      <c r="F3005" s="61"/>
      <c r="G3005" s="61"/>
      <c r="H3005" s="62"/>
      <c r="I3005" s="63"/>
      <c r="J3005" s="63"/>
      <c r="K3005" s="155"/>
    </row>
    <row r="3006" spans="1:11" x14ac:dyDescent="0.3">
      <c r="A3006" s="93"/>
      <c r="B3006" s="91"/>
      <c r="C3006" s="76">
        <f>COUNT(Table89[[#This Row],[12-Month 
Follow-up Date]])</f>
        <v>0</v>
      </c>
      <c r="D3006" s="60"/>
      <c r="E3006" s="61"/>
      <c r="F3006" s="61"/>
      <c r="G3006" s="61"/>
      <c r="H3006" s="62"/>
      <c r="I3006" s="63"/>
      <c r="J3006" s="63"/>
      <c r="K3006" s="155"/>
    </row>
    <row r="3007" spans="1:11" x14ac:dyDescent="0.3">
      <c r="A3007" s="93"/>
      <c r="B3007" s="91"/>
      <c r="C3007" s="76">
        <f>COUNT(Table89[[#This Row],[12-Month 
Follow-up Date]])</f>
        <v>0</v>
      </c>
      <c r="D3007" s="60"/>
      <c r="E3007" s="61"/>
      <c r="F3007" s="61"/>
      <c r="G3007" s="61"/>
      <c r="H3007" s="62"/>
      <c r="I3007" s="63"/>
      <c r="J3007" s="63"/>
      <c r="K3007" s="155"/>
    </row>
    <row r="3008" spans="1:11" x14ac:dyDescent="0.3">
      <c r="A3008" s="93"/>
      <c r="B3008" s="91"/>
      <c r="C3008" s="76">
        <f>COUNT(Table89[[#This Row],[12-Month 
Follow-up Date]])</f>
        <v>0</v>
      </c>
      <c r="D3008" s="60"/>
      <c r="E3008" s="61"/>
      <c r="F3008" s="61"/>
      <c r="G3008" s="61"/>
      <c r="H3008" s="62"/>
      <c r="I3008" s="63"/>
      <c r="J3008" s="63"/>
      <c r="K3008" s="155"/>
    </row>
    <row r="3009" spans="1:11" x14ac:dyDescent="0.3">
      <c r="A3009" s="93"/>
      <c r="B3009" s="91"/>
      <c r="C3009" s="76">
        <f>COUNT(Table89[[#This Row],[12-Month 
Follow-up Date]])</f>
        <v>0</v>
      </c>
      <c r="D3009" s="60"/>
      <c r="E3009" s="61"/>
      <c r="F3009" s="61"/>
      <c r="G3009" s="61"/>
      <c r="H3009" s="62"/>
      <c r="I3009" s="63"/>
      <c r="J3009" s="63"/>
      <c r="K3009" s="155"/>
    </row>
    <row r="3010" spans="1:11" x14ac:dyDescent="0.3">
      <c r="A3010" s="93"/>
      <c r="B3010" s="91"/>
      <c r="C3010" s="76">
        <f>COUNT(Table89[[#This Row],[12-Month 
Follow-up Date]])</f>
        <v>0</v>
      </c>
      <c r="D3010" s="60"/>
      <c r="E3010" s="61"/>
      <c r="F3010" s="61"/>
      <c r="G3010" s="61"/>
      <c r="H3010" s="62"/>
      <c r="I3010" s="63"/>
      <c r="J3010" s="63"/>
      <c r="K3010" s="155"/>
    </row>
    <row r="3011" spans="1:11" x14ac:dyDescent="0.3">
      <c r="A3011" s="93"/>
      <c r="B3011" s="91"/>
      <c r="C3011" s="76">
        <f>COUNT(Table89[[#This Row],[12-Month 
Follow-up Date]])</f>
        <v>0</v>
      </c>
      <c r="D3011" s="60"/>
      <c r="E3011" s="61"/>
      <c r="F3011" s="61"/>
      <c r="G3011" s="61"/>
      <c r="H3011" s="62"/>
      <c r="I3011" s="63"/>
      <c r="J3011" s="63"/>
      <c r="K3011" s="155"/>
    </row>
    <row r="3012" spans="1:11" x14ac:dyDescent="0.3">
      <c r="A3012" s="93"/>
      <c r="B3012" s="91"/>
      <c r="C3012" s="76">
        <f>COUNT(Table89[[#This Row],[12-Month 
Follow-up Date]])</f>
        <v>0</v>
      </c>
      <c r="D3012" s="60"/>
      <c r="E3012" s="61"/>
      <c r="F3012" s="61"/>
      <c r="G3012" s="61"/>
      <c r="H3012" s="62"/>
      <c r="I3012" s="63"/>
      <c r="J3012" s="63"/>
      <c r="K3012" s="155"/>
    </row>
    <row r="3013" spans="1:11" x14ac:dyDescent="0.3">
      <c r="A3013" s="93"/>
      <c r="B3013" s="91"/>
      <c r="C3013" s="76">
        <f>COUNT(Table89[[#This Row],[12-Month 
Follow-up Date]])</f>
        <v>0</v>
      </c>
      <c r="D3013" s="60"/>
      <c r="E3013" s="61"/>
      <c r="F3013" s="61"/>
      <c r="G3013" s="61"/>
      <c r="H3013" s="62"/>
      <c r="I3013" s="63"/>
      <c r="J3013" s="63"/>
      <c r="K3013" s="155"/>
    </row>
    <row r="3014" spans="1:11" x14ac:dyDescent="0.3">
      <c r="A3014" s="93"/>
      <c r="B3014" s="91"/>
      <c r="C3014" s="76">
        <f>COUNT(Table89[[#This Row],[12-Month 
Follow-up Date]])</f>
        <v>0</v>
      </c>
      <c r="D3014" s="60"/>
      <c r="E3014" s="61"/>
      <c r="F3014" s="61"/>
      <c r="G3014" s="61"/>
      <c r="H3014" s="62"/>
      <c r="I3014" s="63"/>
      <c r="J3014" s="63"/>
      <c r="K3014" s="155"/>
    </row>
    <row r="3015" spans="1:11" x14ac:dyDescent="0.3">
      <c r="A3015" s="93"/>
      <c r="B3015" s="91"/>
      <c r="C3015" s="76">
        <f>COUNT(Table89[[#This Row],[12-Month 
Follow-up Date]])</f>
        <v>0</v>
      </c>
      <c r="D3015" s="60"/>
      <c r="E3015" s="61"/>
      <c r="F3015" s="61"/>
      <c r="G3015" s="61"/>
      <c r="H3015" s="62"/>
      <c r="I3015" s="63"/>
      <c r="J3015" s="63"/>
      <c r="K3015" s="155"/>
    </row>
    <row r="3016" spans="1:11" x14ac:dyDescent="0.3">
      <c r="A3016" s="93"/>
      <c r="B3016" s="91"/>
      <c r="C3016" s="76">
        <f>COUNT(Table89[[#This Row],[12-Month 
Follow-up Date]])</f>
        <v>0</v>
      </c>
      <c r="D3016" s="60"/>
      <c r="E3016" s="61"/>
      <c r="F3016" s="61"/>
      <c r="G3016" s="61"/>
      <c r="H3016" s="62"/>
      <c r="I3016" s="63"/>
      <c r="J3016" s="63"/>
      <c r="K3016" s="155"/>
    </row>
    <row r="3017" spans="1:11" x14ac:dyDescent="0.3">
      <c r="A3017" s="93"/>
      <c r="B3017" s="91"/>
      <c r="C3017" s="76">
        <f>COUNT(Table89[[#This Row],[12-Month 
Follow-up Date]])</f>
        <v>0</v>
      </c>
      <c r="D3017" s="60"/>
      <c r="E3017" s="61"/>
      <c r="F3017" s="61"/>
      <c r="G3017" s="61"/>
      <c r="H3017" s="62"/>
      <c r="I3017" s="63"/>
      <c r="J3017" s="63"/>
      <c r="K3017" s="155"/>
    </row>
    <row r="3018" spans="1:11" x14ac:dyDescent="0.3">
      <c r="A3018" s="93"/>
      <c r="B3018" s="91"/>
      <c r="C3018" s="76">
        <f>COUNT(Table89[[#This Row],[12-Month 
Follow-up Date]])</f>
        <v>0</v>
      </c>
      <c r="D3018" s="60"/>
      <c r="E3018" s="61"/>
      <c r="F3018" s="61"/>
      <c r="G3018" s="61"/>
      <c r="H3018" s="62"/>
      <c r="I3018" s="63"/>
      <c r="J3018" s="63"/>
      <c r="K3018" s="155"/>
    </row>
    <row r="3019" spans="1:11" x14ac:dyDescent="0.3">
      <c r="A3019" s="93"/>
      <c r="B3019" s="91"/>
      <c r="C3019" s="76">
        <f>COUNT(Table89[[#This Row],[12-Month 
Follow-up Date]])</f>
        <v>0</v>
      </c>
      <c r="D3019" s="60"/>
      <c r="E3019" s="61"/>
      <c r="F3019" s="61"/>
      <c r="G3019" s="61"/>
      <c r="H3019" s="62"/>
      <c r="I3019" s="63"/>
      <c r="J3019" s="63"/>
      <c r="K3019" s="155"/>
    </row>
    <row r="3020" spans="1:11" x14ac:dyDescent="0.3">
      <c r="A3020" s="93"/>
      <c r="B3020" s="91"/>
      <c r="C3020" s="76">
        <f>COUNT(Table89[[#This Row],[12-Month 
Follow-up Date]])</f>
        <v>0</v>
      </c>
      <c r="D3020" s="60"/>
      <c r="E3020" s="61"/>
      <c r="F3020" s="61"/>
      <c r="G3020" s="61"/>
      <c r="H3020" s="62"/>
      <c r="I3020" s="63"/>
      <c r="J3020" s="63"/>
      <c r="K3020" s="155"/>
    </row>
    <row r="3021" spans="1:11" x14ac:dyDescent="0.3">
      <c r="A3021" s="93"/>
      <c r="B3021" s="91"/>
      <c r="C3021" s="76">
        <f>COUNT(Table89[[#This Row],[12-Month 
Follow-up Date]])</f>
        <v>0</v>
      </c>
      <c r="D3021" s="60"/>
      <c r="E3021" s="61"/>
      <c r="F3021" s="61"/>
      <c r="G3021" s="61"/>
      <c r="H3021" s="62"/>
      <c r="I3021" s="63"/>
      <c r="J3021" s="63"/>
      <c r="K3021" s="155"/>
    </row>
    <row r="3022" spans="1:11" x14ac:dyDescent="0.3">
      <c r="A3022" s="93"/>
      <c r="B3022" s="91"/>
      <c r="C3022" s="76">
        <f>COUNT(Table89[[#This Row],[12-Month 
Follow-up Date]])</f>
        <v>0</v>
      </c>
      <c r="D3022" s="60"/>
      <c r="E3022" s="61"/>
      <c r="F3022" s="61"/>
      <c r="G3022" s="61"/>
      <c r="H3022" s="62"/>
      <c r="I3022" s="63"/>
      <c r="J3022" s="63"/>
      <c r="K3022" s="155"/>
    </row>
    <row r="3023" spans="1:11" x14ac:dyDescent="0.3">
      <c r="A3023" s="93"/>
      <c r="B3023" s="91"/>
      <c r="C3023" s="76">
        <f>COUNT(Table89[[#This Row],[12-Month 
Follow-up Date]])</f>
        <v>0</v>
      </c>
      <c r="D3023" s="60"/>
      <c r="E3023" s="61"/>
      <c r="F3023" s="61"/>
      <c r="G3023" s="61"/>
      <c r="H3023" s="62"/>
      <c r="I3023" s="63"/>
      <c r="J3023" s="63"/>
      <c r="K3023" s="155"/>
    </row>
    <row r="3024" spans="1:11" x14ac:dyDescent="0.3">
      <c r="A3024" s="93"/>
      <c r="B3024" s="91"/>
      <c r="C3024" s="76">
        <f>COUNT(Table89[[#This Row],[12-Month 
Follow-up Date]])</f>
        <v>0</v>
      </c>
      <c r="D3024" s="60"/>
      <c r="E3024" s="61"/>
      <c r="F3024" s="61"/>
      <c r="G3024" s="61"/>
      <c r="H3024" s="62"/>
      <c r="I3024" s="63"/>
      <c r="J3024" s="63"/>
      <c r="K3024" s="155"/>
    </row>
    <row r="3025" spans="1:11" x14ac:dyDescent="0.3">
      <c r="A3025" s="93"/>
      <c r="B3025" s="91"/>
      <c r="C3025" s="76">
        <f>COUNT(Table89[[#This Row],[12-Month 
Follow-up Date]])</f>
        <v>0</v>
      </c>
      <c r="D3025" s="60"/>
      <c r="E3025" s="61"/>
      <c r="F3025" s="61"/>
      <c r="G3025" s="61"/>
      <c r="H3025" s="62"/>
      <c r="I3025" s="63"/>
      <c r="J3025" s="63"/>
      <c r="K3025" s="155"/>
    </row>
    <row r="3026" spans="1:11" x14ac:dyDescent="0.3">
      <c r="A3026" s="93"/>
      <c r="B3026" s="91"/>
      <c r="C3026" s="76">
        <f>COUNT(Table89[[#This Row],[12-Month 
Follow-up Date]])</f>
        <v>0</v>
      </c>
      <c r="D3026" s="60"/>
      <c r="E3026" s="61"/>
      <c r="F3026" s="61"/>
      <c r="G3026" s="61"/>
      <c r="H3026" s="62"/>
      <c r="I3026" s="63"/>
      <c r="J3026" s="63"/>
      <c r="K3026" s="155"/>
    </row>
    <row r="3027" spans="1:11" x14ac:dyDescent="0.3">
      <c r="A3027" s="93"/>
      <c r="B3027" s="91"/>
      <c r="C3027" s="76">
        <f>COUNT(Table89[[#This Row],[12-Month 
Follow-up Date]])</f>
        <v>0</v>
      </c>
      <c r="D3027" s="60"/>
      <c r="E3027" s="61"/>
      <c r="F3027" s="61"/>
      <c r="G3027" s="61"/>
      <c r="H3027" s="62"/>
      <c r="I3027" s="63"/>
      <c r="J3027" s="63"/>
      <c r="K3027" s="155"/>
    </row>
    <row r="3028" spans="1:11" x14ac:dyDescent="0.3">
      <c r="A3028" s="93"/>
      <c r="B3028" s="91"/>
      <c r="C3028" s="76">
        <f>COUNT(Table89[[#This Row],[12-Month 
Follow-up Date]])</f>
        <v>0</v>
      </c>
      <c r="D3028" s="60"/>
      <c r="E3028" s="61"/>
      <c r="F3028" s="61"/>
      <c r="G3028" s="61"/>
      <c r="H3028" s="62"/>
      <c r="I3028" s="63"/>
      <c r="J3028" s="63"/>
      <c r="K3028" s="155"/>
    </row>
    <row r="3029" spans="1:11" x14ac:dyDescent="0.3">
      <c r="A3029" s="93"/>
      <c r="B3029" s="91"/>
      <c r="C3029" s="76">
        <f>COUNT(Table89[[#This Row],[12-Month 
Follow-up Date]])</f>
        <v>0</v>
      </c>
      <c r="D3029" s="60"/>
      <c r="E3029" s="61"/>
      <c r="F3029" s="61"/>
      <c r="G3029" s="61"/>
      <c r="H3029" s="62"/>
      <c r="I3029" s="63"/>
      <c r="J3029" s="63"/>
      <c r="K3029" s="155"/>
    </row>
    <row r="3030" spans="1:11" x14ac:dyDescent="0.3">
      <c r="A3030" s="93"/>
      <c r="B3030" s="91"/>
      <c r="C3030" s="76">
        <f>COUNT(Table89[[#This Row],[12-Month 
Follow-up Date]])</f>
        <v>0</v>
      </c>
      <c r="D3030" s="60"/>
      <c r="E3030" s="61"/>
      <c r="F3030" s="61"/>
      <c r="G3030" s="61"/>
      <c r="H3030" s="62"/>
      <c r="I3030" s="63"/>
      <c r="J3030" s="63"/>
      <c r="K3030" s="155"/>
    </row>
    <row r="3031" spans="1:11" x14ac:dyDescent="0.3">
      <c r="A3031" s="93"/>
      <c r="B3031" s="91"/>
      <c r="C3031" s="76">
        <f>COUNT(Table89[[#This Row],[12-Month 
Follow-up Date]])</f>
        <v>0</v>
      </c>
      <c r="D3031" s="60"/>
      <c r="E3031" s="61"/>
      <c r="F3031" s="61"/>
      <c r="G3031" s="61"/>
      <c r="H3031" s="62"/>
      <c r="I3031" s="63"/>
      <c r="J3031" s="63"/>
      <c r="K3031" s="155"/>
    </row>
    <row r="3032" spans="1:11" x14ac:dyDescent="0.3">
      <c r="A3032" s="93"/>
      <c r="B3032" s="91"/>
      <c r="C3032" s="76">
        <f>COUNT(Table89[[#This Row],[12-Month 
Follow-up Date]])</f>
        <v>0</v>
      </c>
      <c r="D3032" s="60"/>
      <c r="E3032" s="61"/>
      <c r="F3032" s="61"/>
      <c r="G3032" s="61"/>
      <c r="H3032" s="62"/>
      <c r="I3032" s="63"/>
      <c r="J3032" s="63"/>
      <c r="K3032" s="155"/>
    </row>
    <row r="3033" spans="1:11" x14ac:dyDescent="0.3">
      <c r="A3033" s="93"/>
      <c r="B3033" s="91"/>
      <c r="C3033" s="76">
        <f>COUNT(Table89[[#This Row],[12-Month 
Follow-up Date]])</f>
        <v>0</v>
      </c>
      <c r="D3033" s="60"/>
      <c r="E3033" s="61"/>
      <c r="F3033" s="61"/>
      <c r="G3033" s="61"/>
      <c r="H3033" s="62"/>
      <c r="I3033" s="63"/>
      <c r="J3033" s="63"/>
      <c r="K3033" s="155"/>
    </row>
    <row r="3034" spans="1:11" x14ac:dyDescent="0.3">
      <c r="A3034" s="93"/>
      <c r="B3034" s="91"/>
      <c r="C3034" s="76">
        <f>COUNT(Table89[[#This Row],[12-Month 
Follow-up Date]])</f>
        <v>0</v>
      </c>
      <c r="D3034" s="60"/>
      <c r="E3034" s="61"/>
      <c r="F3034" s="61"/>
      <c r="G3034" s="61"/>
      <c r="H3034" s="62"/>
      <c r="I3034" s="63"/>
      <c r="J3034" s="63"/>
      <c r="K3034" s="155"/>
    </row>
    <row r="3035" spans="1:11" x14ac:dyDescent="0.3">
      <c r="A3035" s="93"/>
      <c r="B3035" s="91"/>
      <c r="C3035" s="76">
        <f>COUNT(Table89[[#This Row],[12-Month 
Follow-up Date]])</f>
        <v>0</v>
      </c>
      <c r="D3035" s="60"/>
      <c r="E3035" s="61"/>
      <c r="F3035" s="61"/>
      <c r="G3035" s="61"/>
      <c r="H3035" s="62"/>
      <c r="I3035" s="63"/>
      <c r="J3035" s="63"/>
      <c r="K3035" s="155"/>
    </row>
    <row r="3036" spans="1:11" x14ac:dyDescent="0.3">
      <c r="A3036" s="93"/>
      <c r="B3036" s="91"/>
      <c r="C3036" s="76">
        <f>COUNT(Table89[[#This Row],[12-Month 
Follow-up Date]])</f>
        <v>0</v>
      </c>
      <c r="D3036" s="60"/>
      <c r="E3036" s="61"/>
      <c r="F3036" s="61"/>
      <c r="G3036" s="61"/>
      <c r="H3036" s="62"/>
      <c r="I3036" s="63"/>
      <c r="J3036" s="63"/>
      <c r="K3036" s="155"/>
    </row>
    <row r="3037" spans="1:11" x14ac:dyDescent="0.3">
      <c r="A3037" s="93"/>
      <c r="B3037" s="91"/>
      <c r="C3037" s="76">
        <f>COUNT(Table89[[#This Row],[12-Month 
Follow-up Date]])</f>
        <v>0</v>
      </c>
      <c r="D3037" s="60"/>
      <c r="E3037" s="61"/>
      <c r="F3037" s="61"/>
      <c r="G3037" s="61"/>
      <c r="H3037" s="62"/>
      <c r="I3037" s="63"/>
      <c r="J3037" s="63"/>
      <c r="K3037" s="155"/>
    </row>
    <row r="3038" spans="1:11" x14ac:dyDescent="0.3">
      <c r="A3038" s="93"/>
      <c r="B3038" s="91"/>
      <c r="C3038" s="76">
        <f>COUNT(Table89[[#This Row],[12-Month 
Follow-up Date]])</f>
        <v>0</v>
      </c>
      <c r="D3038" s="60"/>
      <c r="E3038" s="61"/>
      <c r="F3038" s="61"/>
      <c r="G3038" s="61"/>
      <c r="H3038" s="62"/>
      <c r="I3038" s="63"/>
      <c r="J3038" s="63"/>
      <c r="K3038" s="155"/>
    </row>
    <row r="3039" spans="1:11" x14ac:dyDescent="0.3">
      <c r="A3039" s="93"/>
      <c r="B3039" s="91"/>
      <c r="C3039" s="76">
        <f>COUNT(Table89[[#This Row],[12-Month 
Follow-up Date]])</f>
        <v>0</v>
      </c>
      <c r="D3039" s="60"/>
      <c r="E3039" s="61"/>
      <c r="F3039" s="61"/>
      <c r="G3039" s="61"/>
      <c r="H3039" s="62"/>
      <c r="I3039" s="63"/>
      <c r="J3039" s="63"/>
      <c r="K3039" s="155"/>
    </row>
    <row r="3040" spans="1:11" x14ac:dyDescent="0.3">
      <c r="A3040" s="93"/>
      <c r="B3040" s="91"/>
      <c r="C3040" s="76">
        <f>COUNT(Table89[[#This Row],[12-Month 
Follow-up Date]])</f>
        <v>0</v>
      </c>
      <c r="D3040" s="60"/>
      <c r="E3040" s="61"/>
      <c r="F3040" s="61"/>
      <c r="G3040" s="61"/>
      <c r="H3040" s="62"/>
      <c r="I3040" s="63"/>
      <c r="J3040" s="63"/>
      <c r="K3040" s="155"/>
    </row>
    <row r="3041" spans="1:11" x14ac:dyDescent="0.3">
      <c r="A3041" s="93"/>
      <c r="B3041" s="91"/>
      <c r="C3041" s="76">
        <f>COUNT(Table89[[#This Row],[12-Month 
Follow-up Date]])</f>
        <v>0</v>
      </c>
      <c r="D3041" s="60"/>
      <c r="E3041" s="61"/>
      <c r="F3041" s="61"/>
      <c r="G3041" s="61"/>
      <c r="H3041" s="62"/>
      <c r="I3041" s="63"/>
      <c r="J3041" s="63"/>
      <c r="K3041" s="155"/>
    </row>
    <row r="3042" spans="1:11" x14ac:dyDescent="0.3">
      <c r="A3042" s="93"/>
      <c r="B3042" s="91"/>
      <c r="C3042" s="76">
        <f>COUNT(Table89[[#This Row],[12-Month 
Follow-up Date]])</f>
        <v>0</v>
      </c>
      <c r="D3042" s="60"/>
      <c r="E3042" s="61"/>
      <c r="F3042" s="61"/>
      <c r="G3042" s="61"/>
      <c r="H3042" s="62"/>
      <c r="I3042" s="63"/>
      <c r="J3042" s="63"/>
      <c r="K3042" s="155"/>
    </row>
    <row r="3043" spans="1:11" x14ac:dyDescent="0.3">
      <c r="A3043" s="93"/>
      <c r="B3043" s="91"/>
      <c r="C3043" s="76">
        <f>COUNT(Table89[[#This Row],[12-Month 
Follow-up Date]])</f>
        <v>0</v>
      </c>
      <c r="D3043" s="60"/>
      <c r="E3043" s="61"/>
      <c r="F3043" s="61"/>
      <c r="G3043" s="61"/>
      <c r="H3043" s="62"/>
      <c r="I3043" s="63"/>
      <c r="J3043" s="63"/>
      <c r="K3043" s="155"/>
    </row>
    <row r="3044" spans="1:11" x14ac:dyDescent="0.3">
      <c r="A3044" s="93"/>
      <c r="B3044" s="91"/>
      <c r="C3044" s="76">
        <f>COUNT(Table89[[#This Row],[12-Month 
Follow-up Date]])</f>
        <v>0</v>
      </c>
      <c r="D3044" s="60"/>
      <c r="E3044" s="61"/>
      <c r="F3044" s="61"/>
      <c r="G3044" s="61"/>
      <c r="H3044" s="62"/>
      <c r="I3044" s="63"/>
      <c r="J3044" s="63"/>
      <c r="K3044" s="155"/>
    </row>
    <row r="3045" spans="1:11" x14ac:dyDescent="0.3">
      <c r="A3045" s="93"/>
      <c r="B3045" s="91"/>
      <c r="C3045" s="76">
        <f>COUNT(Table89[[#This Row],[12-Month 
Follow-up Date]])</f>
        <v>0</v>
      </c>
      <c r="D3045" s="60"/>
      <c r="E3045" s="61"/>
      <c r="F3045" s="61"/>
      <c r="G3045" s="61"/>
      <c r="H3045" s="62"/>
      <c r="I3045" s="63"/>
      <c r="J3045" s="63"/>
      <c r="K3045" s="155"/>
    </row>
    <row r="3046" spans="1:11" x14ac:dyDescent="0.3">
      <c r="A3046" s="93"/>
      <c r="B3046" s="91"/>
      <c r="C3046" s="76">
        <f>COUNT(Table89[[#This Row],[12-Month 
Follow-up Date]])</f>
        <v>0</v>
      </c>
      <c r="D3046" s="60"/>
      <c r="E3046" s="61"/>
      <c r="F3046" s="61"/>
      <c r="G3046" s="61"/>
      <c r="H3046" s="62"/>
      <c r="I3046" s="63"/>
      <c r="J3046" s="63"/>
      <c r="K3046" s="155"/>
    </row>
    <row r="3047" spans="1:11" x14ac:dyDescent="0.3">
      <c r="A3047" s="93"/>
      <c r="B3047" s="91"/>
      <c r="C3047" s="76">
        <f>COUNT(Table89[[#This Row],[12-Month 
Follow-up Date]])</f>
        <v>0</v>
      </c>
      <c r="D3047" s="60"/>
      <c r="E3047" s="61"/>
      <c r="F3047" s="61"/>
      <c r="G3047" s="61"/>
      <c r="H3047" s="62"/>
      <c r="I3047" s="63"/>
      <c r="J3047" s="63"/>
      <c r="K3047" s="155"/>
    </row>
    <row r="3048" spans="1:11" x14ac:dyDescent="0.3">
      <c r="A3048" s="93"/>
      <c r="B3048" s="91"/>
      <c r="C3048" s="76">
        <f>COUNT(Table89[[#This Row],[12-Month 
Follow-up Date]])</f>
        <v>0</v>
      </c>
      <c r="D3048" s="60"/>
      <c r="E3048" s="61"/>
      <c r="F3048" s="61"/>
      <c r="G3048" s="61"/>
      <c r="H3048" s="62"/>
      <c r="I3048" s="63"/>
      <c r="J3048" s="63"/>
      <c r="K3048" s="155"/>
    </row>
    <row r="3049" spans="1:11" x14ac:dyDescent="0.3">
      <c r="A3049" s="93"/>
      <c r="B3049" s="91"/>
      <c r="C3049" s="76">
        <f>COUNT(Table89[[#This Row],[12-Month 
Follow-up Date]])</f>
        <v>0</v>
      </c>
      <c r="D3049" s="60"/>
      <c r="E3049" s="61"/>
      <c r="F3049" s="61"/>
      <c r="G3049" s="61"/>
      <c r="H3049" s="62"/>
      <c r="I3049" s="63"/>
      <c r="J3049" s="63"/>
      <c r="K3049" s="155"/>
    </row>
    <row r="3050" spans="1:11" x14ac:dyDescent="0.3">
      <c r="A3050" s="93"/>
      <c r="B3050" s="91"/>
      <c r="C3050" s="76">
        <f>COUNT(Table89[[#This Row],[12-Month 
Follow-up Date]])</f>
        <v>0</v>
      </c>
      <c r="D3050" s="60"/>
      <c r="E3050" s="61"/>
      <c r="F3050" s="61"/>
      <c r="G3050" s="61"/>
      <c r="H3050" s="62"/>
      <c r="I3050" s="63"/>
      <c r="J3050" s="63"/>
      <c r="K3050" s="155"/>
    </row>
    <row r="3051" spans="1:11" x14ac:dyDescent="0.3">
      <c r="A3051" s="93"/>
      <c r="B3051" s="91"/>
      <c r="C3051" s="76">
        <f>COUNT(Table89[[#This Row],[12-Month 
Follow-up Date]])</f>
        <v>0</v>
      </c>
      <c r="D3051" s="60"/>
      <c r="E3051" s="61"/>
      <c r="F3051" s="61"/>
      <c r="G3051" s="61"/>
      <c r="H3051" s="62"/>
      <c r="I3051" s="63"/>
      <c r="J3051" s="63"/>
      <c r="K3051" s="155"/>
    </row>
    <row r="3052" spans="1:11" x14ac:dyDescent="0.3">
      <c r="A3052" s="93"/>
      <c r="B3052" s="91"/>
      <c r="C3052" s="76">
        <f>COUNT(Table89[[#This Row],[12-Month 
Follow-up Date]])</f>
        <v>0</v>
      </c>
      <c r="D3052" s="60"/>
      <c r="E3052" s="61"/>
      <c r="F3052" s="61"/>
      <c r="G3052" s="61"/>
      <c r="H3052" s="62"/>
      <c r="I3052" s="63"/>
      <c r="J3052" s="63"/>
      <c r="K3052" s="155"/>
    </row>
    <row r="3053" spans="1:11" x14ac:dyDescent="0.3">
      <c r="A3053" s="93"/>
      <c r="B3053" s="91"/>
      <c r="C3053" s="76">
        <f>COUNT(Table89[[#This Row],[12-Month 
Follow-up Date]])</f>
        <v>0</v>
      </c>
      <c r="D3053" s="60"/>
      <c r="E3053" s="61"/>
      <c r="F3053" s="61"/>
      <c r="G3053" s="61"/>
      <c r="H3053" s="62"/>
      <c r="I3053" s="63"/>
      <c r="J3053" s="63"/>
      <c r="K3053" s="155"/>
    </row>
    <row r="3054" spans="1:11" x14ac:dyDescent="0.3">
      <c r="A3054" s="93"/>
      <c r="B3054" s="91"/>
      <c r="C3054" s="76">
        <f>COUNT(Table89[[#This Row],[12-Month 
Follow-up Date]])</f>
        <v>0</v>
      </c>
      <c r="D3054" s="60"/>
      <c r="E3054" s="61"/>
      <c r="F3054" s="61"/>
      <c r="G3054" s="61"/>
      <c r="H3054" s="62"/>
      <c r="I3054" s="63"/>
      <c r="J3054" s="63"/>
      <c r="K3054" s="155"/>
    </row>
    <row r="3055" spans="1:11" x14ac:dyDescent="0.3">
      <c r="A3055" s="93"/>
      <c r="B3055" s="91"/>
      <c r="C3055" s="76">
        <f>COUNT(Table89[[#This Row],[12-Month 
Follow-up Date]])</f>
        <v>0</v>
      </c>
      <c r="D3055" s="60"/>
      <c r="E3055" s="61"/>
      <c r="F3055" s="61"/>
      <c r="G3055" s="61"/>
      <c r="H3055" s="62"/>
      <c r="I3055" s="63"/>
      <c r="J3055" s="63"/>
      <c r="K3055" s="155"/>
    </row>
    <row r="3056" spans="1:11" x14ac:dyDescent="0.3">
      <c r="A3056" s="93"/>
      <c r="B3056" s="91"/>
      <c r="C3056" s="76">
        <f>COUNT(Table89[[#This Row],[12-Month 
Follow-up Date]])</f>
        <v>0</v>
      </c>
      <c r="D3056" s="60"/>
      <c r="E3056" s="61"/>
      <c r="F3056" s="61"/>
      <c r="G3056" s="61"/>
      <c r="H3056" s="62"/>
      <c r="I3056" s="63"/>
      <c r="J3056" s="63"/>
      <c r="K3056" s="155"/>
    </row>
    <row r="3057" spans="1:11" x14ac:dyDescent="0.3">
      <c r="A3057" s="93"/>
      <c r="B3057" s="91"/>
      <c r="C3057" s="76">
        <f>COUNT(Table89[[#This Row],[12-Month 
Follow-up Date]])</f>
        <v>0</v>
      </c>
      <c r="D3057" s="60"/>
      <c r="E3057" s="61"/>
      <c r="F3057" s="61"/>
      <c r="G3057" s="61"/>
      <c r="H3057" s="62"/>
      <c r="I3057" s="63"/>
      <c r="J3057" s="63"/>
      <c r="K3057" s="155"/>
    </row>
    <row r="3058" spans="1:11" x14ac:dyDescent="0.3">
      <c r="A3058" s="93"/>
      <c r="B3058" s="91"/>
      <c r="C3058" s="76">
        <f>COUNT(Table89[[#This Row],[12-Month 
Follow-up Date]])</f>
        <v>0</v>
      </c>
      <c r="D3058" s="60"/>
      <c r="E3058" s="61"/>
      <c r="F3058" s="61"/>
      <c r="G3058" s="61"/>
      <c r="H3058" s="62"/>
      <c r="I3058" s="63"/>
      <c r="J3058" s="63"/>
      <c r="K3058" s="155"/>
    </row>
    <row r="3059" spans="1:11" x14ac:dyDescent="0.3">
      <c r="A3059" s="93"/>
      <c r="B3059" s="91"/>
      <c r="C3059" s="76">
        <f>COUNT(Table89[[#This Row],[12-Month 
Follow-up Date]])</f>
        <v>0</v>
      </c>
      <c r="D3059" s="60"/>
      <c r="E3059" s="61"/>
      <c r="F3059" s="61"/>
      <c r="G3059" s="61"/>
      <c r="H3059" s="62"/>
      <c r="I3059" s="63"/>
      <c r="J3059" s="63"/>
      <c r="K3059" s="155"/>
    </row>
    <row r="3060" spans="1:11" x14ac:dyDescent="0.3">
      <c r="A3060" s="93"/>
      <c r="B3060" s="91"/>
      <c r="C3060" s="76">
        <f>COUNT(Table89[[#This Row],[12-Month 
Follow-up Date]])</f>
        <v>0</v>
      </c>
      <c r="D3060" s="60"/>
      <c r="E3060" s="61"/>
      <c r="F3060" s="61"/>
      <c r="G3060" s="61"/>
      <c r="H3060" s="62"/>
      <c r="I3060" s="63"/>
      <c r="J3060" s="63"/>
      <c r="K3060" s="155"/>
    </row>
    <row r="3061" spans="1:11" x14ac:dyDescent="0.3">
      <c r="A3061" s="93"/>
      <c r="B3061" s="91"/>
      <c r="C3061" s="76">
        <f>COUNT(Table89[[#This Row],[12-Month 
Follow-up Date]])</f>
        <v>0</v>
      </c>
      <c r="D3061" s="60"/>
      <c r="E3061" s="61"/>
      <c r="F3061" s="61"/>
      <c r="G3061" s="61"/>
      <c r="H3061" s="62"/>
      <c r="I3061" s="63"/>
      <c r="J3061" s="63"/>
      <c r="K3061" s="155"/>
    </row>
    <row r="3062" spans="1:11" x14ac:dyDescent="0.3">
      <c r="A3062" s="93"/>
      <c r="B3062" s="91"/>
      <c r="C3062" s="76">
        <f>COUNT(Table89[[#This Row],[12-Month 
Follow-up Date]])</f>
        <v>0</v>
      </c>
      <c r="D3062" s="60"/>
      <c r="E3062" s="61"/>
      <c r="F3062" s="61"/>
      <c r="G3062" s="61"/>
      <c r="H3062" s="62"/>
      <c r="I3062" s="63"/>
      <c r="J3062" s="63"/>
      <c r="K3062" s="155"/>
    </row>
    <row r="3063" spans="1:11" x14ac:dyDescent="0.3">
      <c r="A3063" s="93"/>
      <c r="B3063" s="91"/>
      <c r="C3063" s="76">
        <f>COUNT(Table89[[#This Row],[12-Month 
Follow-up Date]])</f>
        <v>0</v>
      </c>
      <c r="D3063" s="60"/>
      <c r="E3063" s="61"/>
      <c r="F3063" s="61"/>
      <c r="G3063" s="61"/>
      <c r="H3063" s="62"/>
      <c r="I3063" s="63"/>
      <c r="J3063" s="63"/>
      <c r="K3063" s="155"/>
    </row>
    <row r="3064" spans="1:11" x14ac:dyDescent="0.3">
      <c r="A3064" s="93"/>
      <c r="B3064" s="91"/>
      <c r="C3064" s="76">
        <f>COUNT(Table89[[#This Row],[12-Month 
Follow-up Date]])</f>
        <v>0</v>
      </c>
      <c r="D3064" s="60"/>
      <c r="E3064" s="61"/>
      <c r="F3064" s="61"/>
      <c r="G3064" s="61"/>
      <c r="H3064" s="62"/>
      <c r="I3064" s="63"/>
      <c r="J3064" s="63"/>
      <c r="K3064" s="155"/>
    </row>
    <row r="3065" spans="1:11" x14ac:dyDescent="0.3">
      <c r="A3065" s="93"/>
      <c r="B3065" s="91"/>
      <c r="C3065" s="76">
        <f>COUNT(Table89[[#This Row],[12-Month 
Follow-up Date]])</f>
        <v>0</v>
      </c>
      <c r="D3065" s="60"/>
      <c r="E3065" s="61"/>
      <c r="F3065" s="61"/>
      <c r="G3065" s="61"/>
      <c r="H3065" s="62"/>
      <c r="I3065" s="63"/>
      <c r="J3065" s="63"/>
      <c r="K3065" s="155"/>
    </row>
    <row r="3066" spans="1:11" x14ac:dyDescent="0.3">
      <c r="A3066" s="93"/>
      <c r="B3066" s="91"/>
      <c r="C3066" s="76">
        <f>COUNT(Table89[[#This Row],[12-Month 
Follow-up Date]])</f>
        <v>0</v>
      </c>
      <c r="D3066" s="60"/>
      <c r="E3066" s="61"/>
      <c r="F3066" s="61"/>
      <c r="G3066" s="61"/>
      <c r="H3066" s="62"/>
      <c r="I3066" s="63"/>
      <c r="J3066" s="63"/>
      <c r="K3066" s="155"/>
    </row>
    <row r="3067" spans="1:11" x14ac:dyDescent="0.3">
      <c r="A3067" s="93"/>
      <c r="B3067" s="91"/>
      <c r="C3067" s="76">
        <f>COUNT(Table89[[#This Row],[12-Month 
Follow-up Date]])</f>
        <v>0</v>
      </c>
      <c r="D3067" s="60"/>
      <c r="E3067" s="61"/>
      <c r="F3067" s="61"/>
      <c r="G3067" s="61"/>
      <c r="H3067" s="62"/>
      <c r="I3067" s="63"/>
      <c r="J3067" s="63"/>
      <c r="K3067" s="155"/>
    </row>
    <row r="3068" spans="1:11" x14ac:dyDescent="0.3">
      <c r="A3068" s="93"/>
      <c r="B3068" s="91"/>
      <c r="C3068" s="76">
        <f>COUNT(Table89[[#This Row],[12-Month 
Follow-up Date]])</f>
        <v>0</v>
      </c>
      <c r="D3068" s="60"/>
      <c r="E3068" s="61"/>
      <c r="F3068" s="61"/>
      <c r="G3068" s="61"/>
      <c r="H3068" s="62"/>
      <c r="I3068" s="63"/>
      <c r="J3068" s="63"/>
      <c r="K3068" s="155"/>
    </row>
    <row r="3069" spans="1:11" x14ac:dyDescent="0.3">
      <c r="A3069" s="93"/>
      <c r="B3069" s="91"/>
      <c r="C3069" s="76">
        <f>COUNT(Table89[[#This Row],[12-Month 
Follow-up Date]])</f>
        <v>0</v>
      </c>
      <c r="D3069" s="60"/>
      <c r="E3069" s="61"/>
      <c r="F3069" s="61"/>
      <c r="G3069" s="61"/>
      <c r="H3069" s="62"/>
      <c r="I3069" s="63"/>
      <c r="J3069" s="63"/>
      <c r="K3069" s="155"/>
    </row>
    <row r="3070" spans="1:11" x14ac:dyDescent="0.3">
      <c r="A3070" s="93"/>
      <c r="B3070" s="91"/>
      <c r="C3070" s="76">
        <f>COUNT(Table89[[#This Row],[12-Month 
Follow-up Date]])</f>
        <v>0</v>
      </c>
      <c r="D3070" s="60"/>
      <c r="E3070" s="61"/>
      <c r="F3070" s="61"/>
      <c r="G3070" s="61"/>
      <c r="H3070" s="62"/>
      <c r="I3070" s="63"/>
      <c r="J3070" s="63"/>
      <c r="K3070" s="155"/>
    </row>
    <row r="3071" spans="1:11" x14ac:dyDescent="0.3">
      <c r="A3071" s="93"/>
      <c r="B3071" s="91"/>
      <c r="C3071" s="76">
        <f>COUNT(Table89[[#This Row],[12-Month 
Follow-up Date]])</f>
        <v>0</v>
      </c>
      <c r="D3071" s="60"/>
      <c r="E3071" s="61"/>
      <c r="F3071" s="61"/>
      <c r="G3071" s="61"/>
      <c r="H3071" s="62"/>
      <c r="I3071" s="63"/>
      <c r="J3071" s="63"/>
      <c r="K3071" s="155"/>
    </row>
    <row r="3072" spans="1:11" x14ac:dyDescent="0.3">
      <c r="A3072" s="93"/>
      <c r="B3072" s="91"/>
      <c r="C3072" s="76">
        <f>COUNT(Table89[[#This Row],[12-Month 
Follow-up Date]])</f>
        <v>0</v>
      </c>
      <c r="D3072" s="60"/>
      <c r="E3072" s="61"/>
      <c r="F3072" s="61"/>
      <c r="G3072" s="61"/>
      <c r="H3072" s="62"/>
      <c r="I3072" s="63"/>
      <c r="J3072" s="63"/>
      <c r="K3072" s="155"/>
    </row>
    <row r="3073" spans="1:11" x14ac:dyDescent="0.3">
      <c r="A3073" s="93"/>
      <c r="B3073" s="91"/>
      <c r="C3073" s="76">
        <f>COUNT(Table89[[#This Row],[12-Month 
Follow-up Date]])</f>
        <v>0</v>
      </c>
      <c r="D3073" s="60"/>
      <c r="E3073" s="61"/>
      <c r="F3073" s="61"/>
      <c r="G3073" s="61"/>
      <c r="H3073" s="62"/>
      <c r="I3073" s="63"/>
      <c r="J3073" s="63"/>
      <c r="K3073" s="155"/>
    </row>
    <row r="3074" spans="1:11" x14ac:dyDescent="0.3">
      <c r="A3074" s="93"/>
      <c r="B3074" s="91"/>
      <c r="C3074" s="76">
        <f>COUNT(Table89[[#This Row],[12-Month 
Follow-up Date]])</f>
        <v>0</v>
      </c>
      <c r="D3074" s="60"/>
      <c r="E3074" s="61"/>
      <c r="F3074" s="61"/>
      <c r="G3074" s="61"/>
      <c r="H3074" s="62"/>
      <c r="I3074" s="63"/>
      <c r="J3074" s="63"/>
      <c r="K3074" s="155"/>
    </row>
    <row r="3075" spans="1:11" x14ac:dyDescent="0.3">
      <c r="A3075" s="93"/>
      <c r="B3075" s="91"/>
      <c r="C3075" s="76">
        <f>COUNT(Table89[[#This Row],[12-Month 
Follow-up Date]])</f>
        <v>0</v>
      </c>
      <c r="D3075" s="60"/>
      <c r="E3075" s="61"/>
      <c r="F3075" s="61"/>
      <c r="G3075" s="61"/>
      <c r="H3075" s="62"/>
      <c r="I3075" s="63"/>
      <c r="J3075" s="63"/>
      <c r="K3075" s="155"/>
    </row>
    <row r="3076" spans="1:11" x14ac:dyDescent="0.3">
      <c r="A3076" s="93"/>
      <c r="B3076" s="91"/>
      <c r="C3076" s="76">
        <f>COUNT(Table89[[#This Row],[12-Month 
Follow-up Date]])</f>
        <v>0</v>
      </c>
      <c r="D3076" s="60"/>
      <c r="E3076" s="61"/>
      <c r="F3076" s="61"/>
      <c r="G3076" s="61"/>
      <c r="H3076" s="62"/>
      <c r="I3076" s="63"/>
      <c r="J3076" s="63"/>
      <c r="K3076" s="155"/>
    </row>
    <row r="3077" spans="1:11" x14ac:dyDescent="0.3">
      <c r="A3077" s="93"/>
      <c r="B3077" s="91"/>
      <c r="C3077" s="76">
        <f>COUNT(Table89[[#This Row],[12-Month 
Follow-up Date]])</f>
        <v>0</v>
      </c>
      <c r="D3077" s="60"/>
      <c r="E3077" s="61"/>
      <c r="F3077" s="61"/>
      <c r="G3077" s="61"/>
      <c r="H3077" s="62"/>
      <c r="I3077" s="63"/>
      <c r="J3077" s="63"/>
      <c r="K3077" s="155"/>
    </row>
    <row r="3078" spans="1:11" x14ac:dyDescent="0.3">
      <c r="A3078" s="93"/>
      <c r="B3078" s="91"/>
      <c r="C3078" s="76">
        <f>COUNT(Table89[[#This Row],[12-Month 
Follow-up Date]])</f>
        <v>0</v>
      </c>
      <c r="D3078" s="60"/>
      <c r="E3078" s="61"/>
      <c r="F3078" s="61"/>
      <c r="G3078" s="61"/>
      <c r="H3078" s="62"/>
      <c r="I3078" s="63"/>
      <c r="J3078" s="63"/>
      <c r="K3078" s="155"/>
    </row>
    <row r="3079" spans="1:11" x14ac:dyDescent="0.3">
      <c r="A3079" s="93"/>
      <c r="B3079" s="91"/>
      <c r="C3079" s="76">
        <f>COUNT(Table89[[#This Row],[12-Month 
Follow-up Date]])</f>
        <v>0</v>
      </c>
      <c r="D3079" s="60"/>
      <c r="E3079" s="61"/>
      <c r="F3079" s="61"/>
      <c r="G3079" s="61"/>
      <c r="H3079" s="62"/>
      <c r="I3079" s="63"/>
      <c r="J3079" s="63"/>
      <c r="K3079" s="155"/>
    </row>
    <row r="3080" spans="1:11" x14ac:dyDescent="0.3">
      <c r="A3080" s="93"/>
      <c r="B3080" s="91"/>
      <c r="C3080" s="76">
        <f>COUNT(Table89[[#This Row],[12-Month 
Follow-up Date]])</f>
        <v>0</v>
      </c>
      <c r="D3080" s="60"/>
      <c r="E3080" s="61"/>
      <c r="F3080" s="61"/>
      <c r="G3080" s="61"/>
      <c r="H3080" s="62"/>
      <c r="I3080" s="63"/>
      <c r="J3080" s="63"/>
      <c r="K3080" s="155"/>
    </row>
    <row r="3081" spans="1:11" x14ac:dyDescent="0.3">
      <c r="A3081" s="93"/>
      <c r="B3081" s="91"/>
      <c r="C3081" s="76">
        <f>COUNT(Table89[[#This Row],[12-Month 
Follow-up Date]])</f>
        <v>0</v>
      </c>
      <c r="D3081" s="60"/>
      <c r="E3081" s="61"/>
      <c r="F3081" s="61"/>
      <c r="G3081" s="61"/>
      <c r="H3081" s="62"/>
      <c r="I3081" s="63"/>
      <c r="J3081" s="63"/>
      <c r="K3081" s="155"/>
    </row>
    <row r="3082" spans="1:11" x14ac:dyDescent="0.3">
      <c r="A3082" s="93"/>
      <c r="B3082" s="91"/>
      <c r="C3082" s="76">
        <f>COUNT(Table89[[#This Row],[12-Month 
Follow-up Date]])</f>
        <v>0</v>
      </c>
      <c r="D3082" s="60"/>
      <c r="E3082" s="61"/>
      <c r="F3082" s="61"/>
      <c r="G3082" s="61"/>
      <c r="H3082" s="62"/>
      <c r="I3082" s="63"/>
      <c r="J3082" s="63"/>
      <c r="K3082" s="155"/>
    </row>
    <row r="3083" spans="1:11" x14ac:dyDescent="0.3">
      <c r="A3083" s="93"/>
      <c r="B3083" s="91"/>
      <c r="C3083" s="76">
        <f>COUNT(Table89[[#This Row],[12-Month 
Follow-up Date]])</f>
        <v>0</v>
      </c>
      <c r="D3083" s="60"/>
      <c r="E3083" s="61"/>
      <c r="F3083" s="61"/>
      <c r="G3083" s="61"/>
      <c r="H3083" s="62"/>
      <c r="I3083" s="63"/>
      <c r="J3083" s="63"/>
      <c r="K3083" s="155"/>
    </row>
    <row r="3084" spans="1:11" x14ac:dyDescent="0.3">
      <c r="A3084" s="93"/>
      <c r="B3084" s="91"/>
      <c r="C3084" s="76">
        <f>COUNT(Table89[[#This Row],[12-Month 
Follow-up Date]])</f>
        <v>0</v>
      </c>
      <c r="D3084" s="60"/>
      <c r="E3084" s="61"/>
      <c r="F3084" s="61"/>
      <c r="G3084" s="61"/>
      <c r="H3084" s="62"/>
      <c r="I3084" s="63"/>
      <c r="J3084" s="63"/>
      <c r="K3084" s="155"/>
    </row>
    <row r="3085" spans="1:11" x14ac:dyDescent="0.3">
      <c r="A3085" s="93"/>
      <c r="B3085" s="91"/>
      <c r="C3085" s="76">
        <f>COUNT(Table89[[#This Row],[12-Month 
Follow-up Date]])</f>
        <v>0</v>
      </c>
      <c r="D3085" s="60"/>
      <c r="E3085" s="61"/>
      <c r="F3085" s="61"/>
      <c r="G3085" s="61"/>
      <c r="H3085" s="62"/>
      <c r="I3085" s="63"/>
      <c r="J3085" s="63"/>
      <c r="K3085" s="155"/>
    </row>
    <row r="3086" spans="1:11" x14ac:dyDescent="0.3">
      <c r="A3086" s="93"/>
      <c r="B3086" s="91"/>
      <c r="C3086" s="76">
        <f>COUNT(Table89[[#This Row],[12-Month 
Follow-up Date]])</f>
        <v>0</v>
      </c>
      <c r="D3086" s="60"/>
      <c r="E3086" s="61"/>
      <c r="F3086" s="61"/>
      <c r="G3086" s="61"/>
      <c r="H3086" s="62"/>
      <c r="I3086" s="63"/>
      <c r="J3086" s="63"/>
      <c r="K3086" s="155"/>
    </row>
    <row r="3087" spans="1:11" x14ac:dyDescent="0.3">
      <c r="A3087" s="93"/>
      <c r="B3087" s="91"/>
      <c r="C3087" s="76">
        <f>COUNT(Table89[[#This Row],[12-Month 
Follow-up Date]])</f>
        <v>0</v>
      </c>
      <c r="D3087" s="60"/>
      <c r="E3087" s="61"/>
      <c r="F3087" s="61"/>
      <c r="G3087" s="61"/>
      <c r="H3087" s="62"/>
      <c r="I3087" s="63"/>
      <c r="J3087" s="63"/>
      <c r="K3087" s="155"/>
    </row>
    <row r="3088" spans="1:11" x14ac:dyDescent="0.3">
      <c r="A3088" s="93"/>
      <c r="B3088" s="91"/>
      <c r="C3088" s="76">
        <f>COUNT(Table89[[#This Row],[12-Month 
Follow-up Date]])</f>
        <v>0</v>
      </c>
      <c r="D3088" s="60"/>
      <c r="E3088" s="61"/>
      <c r="F3088" s="61"/>
      <c r="G3088" s="61"/>
      <c r="H3088" s="62"/>
      <c r="I3088" s="63"/>
      <c r="J3088" s="63"/>
      <c r="K3088" s="155"/>
    </row>
    <row r="3089" spans="1:11" x14ac:dyDescent="0.3">
      <c r="A3089" s="93"/>
      <c r="B3089" s="91"/>
      <c r="C3089" s="76">
        <f>COUNT(Table89[[#This Row],[12-Month 
Follow-up Date]])</f>
        <v>0</v>
      </c>
      <c r="D3089" s="60"/>
      <c r="E3089" s="61"/>
      <c r="F3089" s="61"/>
      <c r="G3089" s="61"/>
      <c r="H3089" s="62"/>
      <c r="I3089" s="63"/>
      <c r="J3089" s="63"/>
      <c r="K3089" s="155"/>
    </row>
    <row r="3090" spans="1:11" x14ac:dyDescent="0.3">
      <c r="A3090" s="93"/>
      <c r="B3090" s="91"/>
      <c r="C3090" s="76">
        <f>COUNT(Table89[[#This Row],[12-Month 
Follow-up Date]])</f>
        <v>0</v>
      </c>
      <c r="D3090" s="60"/>
      <c r="E3090" s="61"/>
      <c r="F3090" s="61"/>
      <c r="G3090" s="61"/>
      <c r="H3090" s="62"/>
      <c r="I3090" s="63"/>
      <c r="J3090" s="63"/>
      <c r="K3090" s="155"/>
    </row>
    <row r="3091" spans="1:11" x14ac:dyDescent="0.3">
      <c r="A3091" s="93"/>
      <c r="B3091" s="91"/>
      <c r="C3091" s="76">
        <f>COUNT(Table89[[#This Row],[12-Month 
Follow-up Date]])</f>
        <v>0</v>
      </c>
      <c r="D3091" s="60"/>
      <c r="E3091" s="61"/>
      <c r="F3091" s="61"/>
      <c r="G3091" s="61"/>
      <c r="H3091" s="62"/>
      <c r="I3091" s="63"/>
      <c r="J3091" s="63"/>
      <c r="K3091" s="155"/>
    </row>
    <row r="3092" spans="1:11" x14ac:dyDescent="0.3">
      <c r="A3092" s="93"/>
      <c r="B3092" s="91"/>
      <c r="C3092" s="76">
        <f>COUNT(Table89[[#This Row],[12-Month 
Follow-up Date]])</f>
        <v>0</v>
      </c>
      <c r="D3092" s="60"/>
      <c r="E3092" s="61"/>
      <c r="F3092" s="61"/>
      <c r="G3092" s="61"/>
      <c r="H3092" s="62"/>
      <c r="I3092" s="63"/>
      <c r="J3092" s="63"/>
      <c r="K3092" s="155"/>
    </row>
    <row r="3093" spans="1:11" x14ac:dyDescent="0.3">
      <c r="A3093" s="93"/>
      <c r="B3093" s="91"/>
      <c r="C3093" s="76">
        <f>COUNT(Table89[[#This Row],[12-Month 
Follow-up Date]])</f>
        <v>0</v>
      </c>
      <c r="D3093" s="60"/>
      <c r="E3093" s="61"/>
      <c r="F3093" s="61"/>
      <c r="G3093" s="61"/>
      <c r="H3093" s="62"/>
      <c r="I3093" s="63"/>
      <c r="J3093" s="63"/>
      <c r="K3093" s="155"/>
    </row>
    <row r="3094" spans="1:11" x14ac:dyDescent="0.3">
      <c r="A3094" s="93"/>
      <c r="B3094" s="91"/>
      <c r="C3094" s="76">
        <f>COUNT(Table89[[#This Row],[12-Month 
Follow-up Date]])</f>
        <v>0</v>
      </c>
      <c r="D3094" s="60"/>
      <c r="E3094" s="61"/>
      <c r="F3094" s="61"/>
      <c r="G3094" s="61"/>
      <c r="H3094" s="62"/>
      <c r="I3094" s="63"/>
      <c r="J3094" s="63"/>
      <c r="K3094" s="155"/>
    </row>
    <row r="3095" spans="1:11" x14ac:dyDescent="0.3">
      <c r="A3095" s="93"/>
      <c r="B3095" s="91"/>
      <c r="C3095" s="76">
        <f>COUNT(Table89[[#This Row],[12-Month 
Follow-up Date]])</f>
        <v>0</v>
      </c>
      <c r="D3095" s="60"/>
      <c r="E3095" s="61"/>
      <c r="F3095" s="61"/>
      <c r="G3095" s="61"/>
      <c r="H3095" s="62"/>
      <c r="I3095" s="63"/>
      <c r="J3095" s="63"/>
      <c r="K3095" s="155"/>
    </row>
    <row r="3096" spans="1:11" x14ac:dyDescent="0.3">
      <c r="A3096" s="93"/>
      <c r="B3096" s="91"/>
      <c r="C3096" s="76">
        <f>COUNT(Table89[[#This Row],[12-Month 
Follow-up Date]])</f>
        <v>0</v>
      </c>
      <c r="D3096" s="60"/>
      <c r="E3096" s="61"/>
      <c r="F3096" s="61"/>
      <c r="G3096" s="61"/>
      <c r="H3096" s="62"/>
      <c r="I3096" s="63"/>
      <c r="J3096" s="63"/>
      <c r="K3096" s="155"/>
    </row>
    <row r="3097" spans="1:11" x14ac:dyDescent="0.3">
      <c r="A3097" s="93"/>
      <c r="B3097" s="91"/>
      <c r="C3097" s="76">
        <f>COUNT(Table89[[#This Row],[12-Month 
Follow-up Date]])</f>
        <v>0</v>
      </c>
      <c r="D3097" s="60"/>
      <c r="E3097" s="61"/>
      <c r="F3097" s="61"/>
      <c r="G3097" s="61"/>
      <c r="H3097" s="62"/>
      <c r="I3097" s="63"/>
      <c r="J3097" s="63"/>
      <c r="K3097" s="155"/>
    </row>
    <row r="3098" spans="1:11" x14ac:dyDescent="0.3">
      <c r="A3098" s="93"/>
      <c r="B3098" s="91"/>
      <c r="C3098" s="76">
        <f>COUNT(Table89[[#This Row],[12-Month 
Follow-up Date]])</f>
        <v>0</v>
      </c>
      <c r="D3098" s="60"/>
      <c r="E3098" s="61"/>
      <c r="F3098" s="61"/>
      <c r="G3098" s="61"/>
      <c r="H3098" s="62"/>
      <c r="I3098" s="63"/>
      <c r="J3098" s="63"/>
      <c r="K3098" s="155"/>
    </row>
    <row r="3099" spans="1:11" x14ac:dyDescent="0.3">
      <c r="A3099" s="93"/>
      <c r="B3099" s="91"/>
      <c r="C3099" s="76">
        <f>COUNT(Table89[[#This Row],[12-Month 
Follow-up Date]])</f>
        <v>0</v>
      </c>
      <c r="D3099" s="60"/>
      <c r="E3099" s="61"/>
      <c r="F3099" s="61"/>
      <c r="G3099" s="61"/>
      <c r="H3099" s="62"/>
      <c r="I3099" s="63"/>
      <c r="J3099" s="63"/>
      <c r="K3099" s="155"/>
    </row>
    <row r="3100" spans="1:11" x14ac:dyDescent="0.3">
      <c r="A3100" s="93"/>
      <c r="B3100" s="91"/>
      <c r="C3100" s="76">
        <f>COUNT(Table89[[#This Row],[12-Month 
Follow-up Date]])</f>
        <v>0</v>
      </c>
      <c r="D3100" s="60"/>
      <c r="E3100" s="61"/>
      <c r="F3100" s="61"/>
      <c r="G3100" s="61"/>
      <c r="H3100" s="62"/>
      <c r="I3100" s="63"/>
      <c r="J3100" s="63"/>
      <c r="K3100" s="155"/>
    </row>
    <row r="3101" spans="1:11" x14ac:dyDescent="0.3">
      <c r="A3101" s="93"/>
      <c r="B3101" s="91"/>
      <c r="C3101" s="76">
        <f>COUNT(Table89[[#This Row],[12-Month 
Follow-up Date]])</f>
        <v>0</v>
      </c>
      <c r="D3101" s="60"/>
      <c r="E3101" s="61"/>
      <c r="F3101" s="61"/>
      <c r="G3101" s="61"/>
      <c r="H3101" s="62"/>
      <c r="I3101" s="63"/>
      <c r="J3101" s="63"/>
      <c r="K3101" s="155"/>
    </row>
    <row r="3102" spans="1:11" x14ac:dyDescent="0.3">
      <c r="A3102" s="93"/>
      <c r="B3102" s="91"/>
      <c r="C3102" s="76">
        <f>COUNT(Table89[[#This Row],[12-Month 
Follow-up Date]])</f>
        <v>0</v>
      </c>
      <c r="D3102" s="60"/>
      <c r="E3102" s="61"/>
      <c r="F3102" s="61"/>
      <c r="G3102" s="61"/>
      <c r="H3102" s="62"/>
      <c r="I3102" s="63"/>
      <c r="J3102" s="63"/>
      <c r="K3102" s="155"/>
    </row>
    <row r="3103" spans="1:11" x14ac:dyDescent="0.3">
      <c r="A3103" s="93"/>
      <c r="B3103" s="91"/>
      <c r="C3103" s="76">
        <f>COUNT(Table89[[#This Row],[12-Month 
Follow-up Date]])</f>
        <v>0</v>
      </c>
      <c r="D3103" s="60"/>
      <c r="E3103" s="61"/>
      <c r="F3103" s="61"/>
      <c r="G3103" s="61"/>
      <c r="H3103" s="62"/>
      <c r="I3103" s="63"/>
      <c r="J3103" s="63"/>
      <c r="K3103" s="155"/>
    </row>
    <row r="3104" spans="1:11" x14ac:dyDescent="0.3">
      <c r="A3104" s="93"/>
      <c r="B3104" s="91"/>
      <c r="C3104" s="76">
        <f>COUNT(Table89[[#This Row],[12-Month 
Follow-up Date]])</f>
        <v>0</v>
      </c>
      <c r="D3104" s="60"/>
      <c r="E3104" s="61"/>
      <c r="F3104" s="61"/>
      <c r="G3104" s="61"/>
      <c r="H3104" s="62"/>
      <c r="I3104" s="63"/>
      <c r="J3104" s="63"/>
      <c r="K3104" s="155"/>
    </row>
    <row r="3105" spans="1:11" x14ac:dyDescent="0.3">
      <c r="A3105" s="93"/>
      <c r="B3105" s="91"/>
      <c r="C3105" s="76">
        <f>COUNT(Table89[[#This Row],[12-Month 
Follow-up Date]])</f>
        <v>0</v>
      </c>
      <c r="D3105" s="60"/>
      <c r="E3105" s="61"/>
      <c r="F3105" s="61"/>
      <c r="G3105" s="61"/>
      <c r="H3105" s="62"/>
      <c r="I3105" s="63"/>
      <c r="J3105" s="63"/>
      <c r="K3105" s="155"/>
    </row>
    <row r="3106" spans="1:11" x14ac:dyDescent="0.3">
      <c r="A3106" s="93"/>
      <c r="B3106" s="91"/>
      <c r="C3106" s="76">
        <f>COUNT(Table89[[#This Row],[12-Month 
Follow-up Date]])</f>
        <v>0</v>
      </c>
      <c r="D3106" s="60"/>
      <c r="E3106" s="61"/>
      <c r="F3106" s="61"/>
      <c r="G3106" s="61"/>
      <c r="H3106" s="62"/>
      <c r="I3106" s="63"/>
      <c r="J3106" s="63"/>
      <c r="K3106" s="155"/>
    </row>
    <row r="3107" spans="1:11" x14ac:dyDescent="0.3">
      <c r="A3107" s="93"/>
      <c r="B3107" s="91"/>
      <c r="C3107" s="76">
        <f>COUNT(Table89[[#This Row],[12-Month 
Follow-up Date]])</f>
        <v>0</v>
      </c>
      <c r="D3107" s="60"/>
      <c r="E3107" s="61"/>
      <c r="F3107" s="61"/>
      <c r="G3107" s="61"/>
      <c r="H3107" s="62"/>
      <c r="I3107" s="63"/>
      <c r="J3107" s="63"/>
      <c r="K3107" s="155"/>
    </row>
    <row r="3108" spans="1:11" x14ac:dyDescent="0.3">
      <c r="A3108" s="93"/>
      <c r="B3108" s="91"/>
      <c r="C3108" s="76">
        <f>COUNT(Table89[[#This Row],[12-Month 
Follow-up Date]])</f>
        <v>0</v>
      </c>
      <c r="D3108" s="60"/>
      <c r="E3108" s="61"/>
      <c r="F3108" s="61"/>
      <c r="G3108" s="61"/>
      <c r="H3108" s="62"/>
      <c r="I3108" s="63"/>
      <c r="J3108" s="63"/>
      <c r="K3108" s="155"/>
    </row>
    <row r="3109" spans="1:11" x14ac:dyDescent="0.3">
      <c r="A3109" s="93"/>
      <c r="B3109" s="91"/>
      <c r="C3109" s="76">
        <f>COUNT(Table89[[#This Row],[12-Month 
Follow-up Date]])</f>
        <v>0</v>
      </c>
      <c r="D3109" s="60"/>
      <c r="E3109" s="61"/>
      <c r="F3109" s="61"/>
      <c r="G3109" s="61"/>
      <c r="H3109" s="62"/>
      <c r="I3109" s="63"/>
      <c r="J3109" s="63"/>
      <c r="K3109" s="155"/>
    </row>
    <row r="3110" spans="1:11" x14ac:dyDescent="0.3">
      <c r="A3110" s="93"/>
      <c r="B3110" s="91"/>
      <c r="C3110" s="76">
        <f>COUNT(Table89[[#This Row],[12-Month 
Follow-up Date]])</f>
        <v>0</v>
      </c>
      <c r="D3110" s="60"/>
      <c r="E3110" s="61"/>
      <c r="F3110" s="61"/>
      <c r="G3110" s="61"/>
      <c r="H3110" s="62"/>
      <c r="I3110" s="63"/>
      <c r="J3110" s="63"/>
      <c r="K3110" s="155"/>
    </row>
    <row r="3111" spans="1:11" x14ac:dyDescent="0.3">
      <c r="A3111" s="93"/>
      <c r="B3111" s="91"/>
      <c r="C3111" s="76">
        <f>COUNT(Table89[[#This Row],[12-Month 
Follow-up Date]])</f>
        <v>0</v>
      </c>
      <c r="D3111" s="60"/>
      <c r="E3111" s="61"/>
      <c r="F3111" s="61"/>
      <c r="G3111" s="61"/>
      <c r="H3111" s="62"/>
      <c r="I3111" s="63"/>
      <c r="J3111" s="63"/>
      <c r="K3111" s="155"/>
    </row>
    <row r="3112" spans="1:11" x14ac:dyDescent="0.3">
      <c r="A3112" s="93"/>
      <c r="B3112" s="91"/>
      <c r="C3112" s="76">
        <f>COUNT(Table89[[#This Row],[12-Month 
Follow-up Date]])</f>
        <v>0</v>
      </c>
      <c r="D3112" s="60"/>
      <c r="E3112" s="61"/>
      <c r="F3112" s="61"/>
      <c r="G3112" s="61"/>
      <c r="H3112" s="62"/>
      <c r="I3112" s="63"/>
      <c r="J3112" s="63"/>
      <c r="K3112" s="155"/>
    </row>
    <row r="3113" spans="1:11" x14ac:dyDescent="0.3">
      <c r="A3113" s="93"/>
      <c r="B3113" s="91"/>
      <c r="C3113" s="76">
        <f>COUNT(Table89[[#This Row],[12-Month 
Follow-up Date]])</f>
        <v>0</v>
      </c>
      <c r="D3113" s="60"/>
      <c r="E3113" s="61"/>
      <c r="F3113" s="61"/>
      <c r="G3113" s="61"/>
      <c r="H3113" s="62"/>
      <c r="I3113" s="63"/>
      <c r="J3113" s="63"/>
      <c r="K3113" s="155"/>
    </row>
    <row r="3114" spans="1:11" x14ac:dyDescent="0.3">
      <c r="A3114" s="93"/>
      <c r="B3114" s="91"/>
      <c r="C3114" s="76">
        <f>COUNT(Table89[[#This Row],[12-Month 
Follow-up Date]])</f>
        <v>0</v>
      </c>
      <c r="D3114" s="60"/>
      <c r="E3114" s="61"/>
      <c r="F3114" s="61"/>
      <c r="G3114" s="61"/>
      <c r="H3114" s="62"/>
      <c r="I3114" s="63"/>
      <c r="J3114" s="63"/>
      <c r="K3114" s="155"/>
    </row>
    <row r="3115" spans="1:11" x14ac:dyDescent="0.3">
      <c r="A3115" s="93"/>
      <c r="B3115" s="91"/>
      <c r="C3115" s="76">
        <f>COUNT(Table89[[#This Row],[12-Month 
Follow-up Date]])</f>
        <v>0</v>
      </c>
      <c r="D3115" s="60"/>
      <c r="E3115" s="61"/>
      <c r="F3115" s="61"/>
      <c r="G3115" s="61"/>
      <c r="H3115" s="62"/>
      <c r="I3115" s="63"/>
      <c r="J3115" s="63"/>
      <c r="K3115" s="155"/>
    </row>
    <row r="3116" spans="1:11" x14ac:dyDescent="0.3">
      <c r="A3116" s="93"/>
      <c r="B3116" s="91"/>
      <c r="C3116" s="76">
        <f>COUNT(Table89[[#This Row],[12-Month 
Follow-up Date]])</f>
        <v>0</v>
      </c>
      <c r="D3116" s="60"/>
      <c r="E3116" s="61"/>
      <c r="F3116" s="61"/>
      <c r="G3116" s="61"/>
      <c r="H3116" s="62"/>
      <c r="I3116" s="63"/>
      <c r="J3116" s="63"/>
      <c r="K3116" s="155"/>
    </row>
    <row r="3117" spans="1:11" x14ac:dyDescent="0.3">
      <c r="A3117" s="93"/>
      <c r="B3117" s="91"/>
      <c r="C3117" s="76">
        <f>COUNT(Table89[[#This Row],[12-Month 
Follow-up Date]])</f>
        <v>0</v>
      </c>
      <c r="D3117" s="60"/>
      <c r="E3117" s="61"/>
      <c r="F3117" s="61"/>
      <c r="G3117" s="61"/>
      <c r="H3117" s="62"/>
      <c r="I3117" s="63"/>
      <c r="J3117" s="63"/>
      <c r="K3117" s="155"/>
    </row>
    <row r="3118" spans="1:11" x14ac:dyDescent="0.3">
      <c r="A3118" s="93"/>
      <c r="B3118" s="91"/>
      <c r="C3118" s="76">
        <f>COUNT(Table89[[#This Row],[12-Month 
Follow-up Date]])</f>
        <v>0</v>
      </c>
      <c r="D3118" s="60"/>
      <c r="E3118" s="61"/>
      <c r="F3118" s="61"/>
      <c r="G3118" s="61"/>
      <c r="H3118" s="62"/>
      <c r="I3118" s="63"/>
      <c r="J3118" s="63"/>
      <c r="K3118" s="155"/>
    </row>
    <row r="3119" spans="1:11" x14ac:dyDescent="0.3">
      <c r="A3119" s="93"/>
      <c r="B3119" s="91"/>
      <c r="C3119" s="76">
        <f>COUNT(Table89[[#This Row],[12-Month 
Follow-up Date]])</f>
        <v>0</v>
      </c>
      <c r="D3119" s="60"/>
      <c r="E3119" s="61"/>
      <c r="F3119" s="61"/>
      <c r="G3119" s="61"/>
      <c r="H3119" s="62"/>
      <c r="I3119" s="63"/>
      <c r="J3119" s="63"/>
      <c r="K3119" s="155"/>
    </row>
    <row r="3120" spans="1:11" x14ac:dyDescent="0.3">
      <c r="A3120" s="93"/>
      <c r="B3120" s="91"/>
      <c r="C3120" s="76">
        <f>COUNT(Table89[[#This Row],[12-Month 
Follow-up Date]])</f>
        <v>0</v>
      </c>
      <c r="D3120" s="60"/>
      <c r="E3120" s="61"/>
      <c r="F3120" s="61"/>
      <c r="G3120" s="61"/>
      <c r="H3120" s="62"/>
      <c r="I3120" s="63"/>
      <c r="J3120" s="63"/>
      <c r="K3120" s="155"/>
    </row>
    <row r="3121" spans="1:11" x14ac:dyDescent="0.3">
      <c r="A3121" s="93"/>
      <c r="B3121" s="91"/>
      <c r="C3121" s="76">
        <f>COUNT(Table89[[#This Row],[12-Month 
Follow-up Date]])</f>
        <v>0</v>
      </c>
      <c r="D3121" s="60"/>
      <c r="E3121" s="61"/>
      <c r="F3121" s="61"/>
      <c r="G3121" s="61"/>
      <c r="H3121" s="62"/>
      <c r="I3121" s="63"/>
      <c r="J3121" s="63"/>
      <c r="K3121" s="155"/>
    </row>
    <row r="3122" spans="1:11" x14ac:dyDescent="0.3">
      <c r="A3122" s="93"/>
      <c r="B3122" s="91"/>
      <c r="C3122" s="76">
        <f>COUNT(Table89[[#This Row],[12-Month 
Follow-up Date]])</f>
        <v>0</v>
      </c>
      <c r="D3122" s="60"/>
      <c r="E3122" s="61"/>
      <c r="F3122" s="61"/>
      <c r="G3122" s="61"/>
      <c r="H3122" s="62"/>
      <c r="I3122" s="63"/>
      <c r="J3122" s="63"/>
      <c r="K3122" s="155"/>
    </row>
    <row r="3123" spans="1:11" x14ac:dyDescent="0.3">
      <c r="A3123" s="93"/>
      <c r="B3123" s="91"/>
      <c r="C3123" s="76">
        <f>COUNT(Table89[[#This Row],[12-Month 
Follow-up Date]])</f>
        <v>0</v>
      </c>
      <c r="D3123" s="60"/>
      <c r="E3123" s="61"/>
      <c r="F3123" s="61"/>
      <c r="G3123" s="61"/>
      <c r="H3123" s="62"/>
      <c r="I3123" s="63"/>
      <c r="J3123" s="63"/>
      <c r="K3123" s="155"/>
    </row>
    <row r="3124" spans="1:11" x14ac:dyDescent="0.3">
      <c r="A3124" s="93"/>
      <c r="B3124" s="91"/>
      <c r="C3124" s="76">
        <f>COUNT(Table89[[#This Row],[12-Month 
Follow-up Date]])</f>
        <v>0</v>
      </c>
      <c r="D3124" s="60"/>
      <c r="E3124" s="61"/>
      <c r="F3124" s="61"/>
      <c r="G3124" s="61"/>
      <c r="H3124" s="62"/>
      <c r="I3124" s="63"/>
      <c r="J3124" s="63"/>
      <c r="K3124" s="155"/>
    </row>
    <row r="3125" spans="1:11" x14ac:dyDescent="0.3">
      <c r="A3125" s="93"/>
      <c r="B3125" s="91"/>
      <c r="C3125" s="76">
        <f>COUNT(Table89[[#This Row],[12-Month 
Follow-up Date]])</f>
        <v>0</v>
      </c>
      <c r="D3125" s="60"/>
      <c r="E3125" s="61"/>
      <c r="F3125" s="61"/>
      <c r="G3125" s="61"/>
      <c r="H3125" s="62"/>
      <c r="I3125" s="63"/>
      <c r="J3125" s="63"/>
      <c r="K3125" s="155"/>
    </row>
    <row r="3126" spans="1:11" x14ac:dyDescent="0.3">
      <c r="A3126" s="93"/>
      <c r="B3126" s="91"/>
      <c r="C3126" s="76">
        <f>COUNT(Table89[[#This Row],[12-Month 
Follow-up Date]])</f>
        <v>0</v>
      </c>
      <c r="D3126" s="60"/>
      <c r="E3126" s="61"/>
      <c r="F3126" s="61"/>
      <c r="G3126" s="61"/>
      <c r="H3126" s="62"/>
      <c r="I3126" s="63"/>
      <c r="J3126" s="63"/>
      <c r="K3126" s="155"/>
    </row>
    <row r="3127" spans="1:11" x14ac:dyDescent="0.3">
      <c r="A3127" s="93"/>
      <c r="B3127" s="91"/>
      <c r="C3127" s="76">
        <f>COUNT(Table89[[#This Row],[12-Month 
Follow-up Date]])</f>
        <v>0</v>
      </c>
      <c r="D3127" s="60"/>
      <c r="E3127" s="61"/>
      <c r="F3127" s="61"/>
      <c r="G3127" s="61"/>
      <c r="H3127" s="62"/>
      <c r="I3127" s="63"/>
      <c r="J3127" s="63"/>
      <c r="K3127" s="155"/>
    </row>
    <row r="3128" spans="1:11" x14ac:dyDescent="0.3">
      <c r="A3128" s="93"/>
      <c r="B3128" s="91"/>
      <c r="C3128" s="76">
        <f>COUNT(Table89[[#This Row],[12-Month 
Follow-up Date]])</f>
        <v>0</v>
      </c>
      <c r="D3128" s="60"/>
      <c r="E3128" s="61"/>
      <c r="F3128" s="61"/>
      <c r="G3128" s="61"/>
      <c r="H3128" s="62"/>
      <c r="I3128" s="63"/>
      <c r="J3128" s="63"/>
      <c r="K3128" s="155"/>
    </row>
    <row r="3129" spans="1:11" x14ac:dyDescent="0.3">
      <c r="A3129" s="93"/>
      <c r="B3129" s="91"/>
      <c r="C3129" s="76">
        <f>COUNT(Table89[[#This Row],[12-Month 
Follow-up Date]])</f>
        <v>0</v>
      </c>
      <c r="D3129" s="60"/>
      <c r="E3129" s="61"/>
      <c r="F3129" s="61"/>
      <c r="G3129" s="61"/>
      <c r="H3129" s="62"/>
      <c r="I3129" s="63"/>
      <c r="J3129" s="63"/>
      <c r="K3129" s="155"/>
    </row>
    <row r="3130" spans="1:11" x14ac:dyDescent="0.3">
      <c r="A3130" s="93"/>
      <c r="B3130" s="91"/>
      <c r="C3130" s="76">
        <f>COUNT(Table89[[#This Row],[12-Month 
Follow-up Date]])</f>
        <v>0</v>
      </c>
      <c r="D3130" s="60"/>
      <c r="E3130" s="61"/>
      <c r="F3130" s="61"/>
      <c r="G3130" s="61"/>
      <c r="H3130" s="62"/>
      <c r="I3130" s="63"/>
      <c r="J3130" s="63"/>
      <c r="K3130" s="155"/>
    </row>
    <row r="3131" spans="1:11" x14ac:dyDescent="0.3">
      <c r="A3131" s="93"/>
      <c r="B3131" s="91"/>
      <c r="C3131" s="76">
        <f>COUNT(Table89[[#This Row],[12-Month 
Follow-up Date]])</f>
        <v>0</v>
      </c>
      <c r="D3131" s="60"/>
      <c r="E3131" s="61"/>
      <c r="F3131" s="61"/>
      <c r="G3131" s="61"/>
      <c r="H3131" s="62"/>
      <c r="I3131" s="63"/>
      <c r="J3131" s="63"/>
      <c r="K3131" s="155"/>
    </row>
    <row r="3132" spans="1:11" x14ac:dyDescent="0.3">
      <c r="A3132" s="93"/>
      <c r="B3132" s="91"/>
      <c r="C3132" s="76">
        <f>COUNT(Table89[[#This Row],[12-Month 
Follow-up Date]])</f>
        <v>0</v>
      </c>
      <c r="D3132" s="60"/>
      <c r="E3132" s="61"/>
      <c r="F3132" s="61"/>
      <c r="G3132" s="61"/>
      <c r="H3132" s="62"/>
      <c r="I3132" s="63"/>
      <c r="J3132" s="63"/>
      <c r="K3132" s="155"/>
    </row>
    <row r="3133" spans="1:11" x14ac:dyDescent="0.3">
      <c r="A3133" s="93"/>
      <c r="B3133" s="91"/>
      <c r="C3133" s="76">
        <f>COUNT(Table89[[#This Row],[12-Month 
Follow-up Date]])</f>
        <v>0</v>
      </c>
      <c r="D3133" s="60"/>
      <c r="E3133" s="61"/>
      <c r="F3133" s="61"/>
      <c r="G3133" s="61"/>
      <c r="H3133" s="62"/>
      <c r="I3133" s="63"/>
      <c r="J3133" s="63"/>
      <c r="K3133" s="155"/>
    </row>
    <row r="3134" spans="1:11" x14ac:dyDescent="0.3">
      <c r="A3134" s="93"/>
      <c r="B3134" s="91"/>
      <c r="C3134" s="76">
        <f>COUNT(Table89[[#This Row],[12-Month 
Follow-up Date]])</f>
        <v>0</v>
      </c>
      <c r="D3134" s="60"/>
      <c r="E3134" s="61"/>
      <c r="F3134" s="61"/>
      <c r="G3134" s="61"/>
      <c r="H3134" s="62"/>
      <c r="I3134" s="63"/>
      <c r="J3134" s="63"/>
      <c r="K3134" s="155"/>
    </row>
    <row r="3135" spans="1:11" x14ac:dyDescent="0.3">
      <c r="A3135" s="93"/>
      <c r="B3135" s="91"/>
      <c r="C3135" s="76">
        <f>COUNT(Table89[[#This Row],[12-Month 
Follow-up Date]])</f>
        <v>0</v>
      </c>
      <c r="D3135" s="60"/>
      <c r="E3135" s="61"/>
      <c r="F3135" s="61"/>
      <c r="G3135" s="61"/>
      <c r="H3135" s="62"/>
      <c r="I3135" s="63"/>
      <c r="J3135" s="63"/>
      <c r="K3135" s="155"/>
    </row>
    <row r="3136" spans="1:11" x14ac:dyDescent="0.3">
      <c r="A3136" s="93"/>
      <c r="B3136" s="91"/>
      <c r="C3136" s="76">
        <f>COUNT(Table89[[#This Row],[12-Month 
Follow-up Date]])</f>
        <v>0</v>
      </c>
      <c r="D3136" s="60"/>
      <c r="E3136" s="61"/>
      <c r="F3136" s="61"/>
      <c r="G3136" s="61"/>
      <c r="H3136" s="62"/>
      <c r="I3136" s="63"/>
      <c r="J3136" s="63"/>
      <c r="K3136" s="155"/>
    </row>
    <row r="3137" spans="1:11" x14ac:dyDescent="0.3">
      <c r="A3137" s="93"/>
      <c r="B3137" s="91"/>
      <c r="C3137" s="76">
        <f>COUNT(Table89[[#This Row],[12-Month 
Follow-up Date]])</f>
        <v>0</v>
      </c>
      <c r="D3137" s="60"/>
      <c r="E3137" s="61"/>
      <c r="F3137" s="61"/>
      <c r="G3137" s="61"/>
      <c r="H3137" s="62"/>
      <c r="I3137" s="63"/>
      <c r="J3137" s="63"/>
      <c r="K3137" s="155"/>
    </row>
    <row r="3138" spans="1:11" x14ac:dyDescent="0.3">
      <c r="A3138" s="93"/>
      <c r="B3138" s="91"/>
      <c r="C3138" s="76">
        <f>COUNT(Table89[[#This Row],[12-Month 
Follow-up Date]])</f>
        <v>0</v>
      </c>
      <c r="D3138" s="60"/>
      <c r="E3138" s="61"/>
      <c r="F3138" s="61"/>
      <c r="G3138" s="61"/>
      <c r="H3138" s="62"/>
      <c r="I3138" s="63"/>
      <c r="J3138" s="63"/>
      <c r="K3138" s="155"/>
    </row>
    <row r="3139" spans="1:11" x14ac:dyDescent="0.3">
      <c r="A3139" s="93"/>
      <c r="B3139" s="91"/>
      <c r="C3139" s="76">
        <f>COUNT(Table89[[#This Row],[12-Month 
Follow-up Date]])</f>
        <v>0</v>
      </c>
      <c r="D3139" s="60"/>
      <c r="E3139" s="61"/>
      <c r="F3139" s="61"/>
      <c r="G3139" s="61"/>
      <c r="H3139" s="62"/>
      <c r="I3139" s="63"/>
      <c r="J3139" s="63"/>
      <c r="K3139" s="155"/>
    </row>
    <row r="3140" spans="1:11" x14ac:dyDescent="0.3">
      <c r="A3140" s="93"/>
      <c r="B3140" s="91"/>
      <c r="C3140" s="76">
        <f>COUNT(Table89[[#This Row],[12-Month 
Follow-up Date]])</f>
        <v>0</v>
      </c>
      <c r="D3140" s="60"/>
      <c r="E3140" s="61"/>
      <c r="F3140" s="61"/>
      <c r="G3140" s="61"/>
      <c r="H3140" s="62"/>
      <c r="I3140" s="63"/>
      <c r="J3140" s="63"/>
      <c r="K3140" s="155"/>
    </row>
    <row r="3141" spans="1:11" x14ac:dyDescent="0.3">
      <c r="A3141" s="93"/>
      <c r="B3141" s="91"/>
      <c r="C3141" s="76">
        <f>COUNT(Table89[[#This Row],[12-Month 
Follow-up Date]])</f>
        <v>0</v>
      </c>
      <c r="D3141" s="60"/>
      <c r="E3141" s="61"/>
      <c r="F3141" s="61"/>
      <c r="G3141" s="61"/>
      <c r="H3141" s="62"/>
      <c r="I3141" s="63"/>
      <c r="J3141" s="63"/>
      <c r="K3141" s="155"/>
    </row>
    <row r="3142" spans="1:11" x14ac:dyDescent="0.3">
      <c r="A3142" s="93"/>
      <c r="B3142" s="91"/>
      <c r="C3142" s="76">
        <f>COUNT(Table89[[#This Row],[12-Month 
Follow-up Date]])</f>
        <v>0</v>
      </c>
      <c r="D3142" s="60"/>
      <c r="E3142" s="61"/>
      <c r="F3142" s="61"/>
      <c r="G3142" s="61"/>
      <c r="H3142" s="62"/>
      <c r="I3142" s="63"/>
      <c r="J3142" s="63"/>
      <c r="K3142" s="155"/>
    </row>
    <row r="3143" spans="1:11" x14ac:dyDescent="0.3">
      <c r="A3143" s="93"/>
      <c r="B3143" s="91"/>
      <c r="C3143" s="76">
        <f>COUNT(Table89[[#This Row],[12-Month 
Follow-up Date]])</f>
        <v>0</v>
      </c>
      <c r="D3143" s="60"/>
      <c r="E3143" s="61"/>
      <c r="F3143" s="61"/>
      <c r="G3143" s="61"/>
      <c r="H3143" s="62"/>
      <c r="I3143" s="63"/>
      <c r="J3143" s="63"/>
      <c r="K3143" s="155"/>
    </row>
    <row r="3144" spans="1:11" x14ac:dyDescent="0.3">
      <c r="A3144" s="93"/>
      <c r="B3144" s="91"/>
      <c r="C3144" s="76">
        <f>COUNT(Table89[[#This Row],[12-Month 
Follow-up Date]])</f>
        <v>0</v>
      </c>
      <c r="D3144" s="60"/>
      <c r="E3144" s="61"/>
      <c r="F3144" s="61"/>
      <c r="G3144" s="61"/>
      <c r="H3144" s="62"/>
      <c r="I3144" s="63"/>
      <c r="J3144" s="63"/>
      <c r="K3144" s="155"/>
    </row>
    <row r="3145" spans="1:11" x14ac:dyDescent="0.3">
      <c r="A3145" s="93"/>
      <c r="B3145" s="91"/>
      <c r="C3145" s="76">
        <f>COUNT(Table89[[#This Row],[12-Month 
Follow-up Date]])</f>
        <v>0</v>
      </c>
      <c r="D3145" s="60"/>
      <c r="E3145" s="61"/>
      <c r="F3145" s="61"/>
      <c r="G3145" s="61"/>
      <c r="H3145" s="62"/>
      <c r="I3145" s="63"/>
      <c r="J3145" s="63"/>
      <c r="K3145" s="155"/>
    </row>
    <row r="3146" spans="1:11" x14ac:dyDescent="0.3">
      <c r="A3146" s="93"/>
      <c r="B3146" s="91"/>
      <c r="C3146" s="76">
        <f>COUNT(Table89[[#This Row],[12-Month 
Follow-up Date]])</f>
        <v>0</v>
      </c>
      <c r="D3146" s="60"/>
      <c r="E3146" s="61"/>
      <c r="F3146" s="61"/>
      <c r="G3146" s="61"/>
      <c r="H3146" s="62"/>
      <c r="I3146" s="63"/>
      <c r="J3146" s="63"/>
      <c r="K3146" s="155"/>
    </row>
    <row r="3147" spans="1:11" x14ac:dyDescent="0.3">
      <c r="A3147" s="93"/>
      <c r="B3147" s="91"/>
      <c r="C3147" s="76">
        <f>COUNT(Table89[[#This Row],[12-Month 
Follow-up Date]])</f>
        <v>0</v>
      </c>
      <c r="D3147" s="60"/>
      <c r="E3147" s="61"/>
      <c r="F3147" s="61"/>
      <c r="G3147" s="61"/>
      <c r="H3147" s="62"/>
      <c r="I3147" s="63"/>
      <c r="J3147" s="63"/>
      <c r="K3147" s="155"/>
    </row>
    <row r="3148" spans="1:11" x14ac:dyDescent="0.3">
      <c r="A3148" s="93"/>
      <c r="B3148" s="91"/>
      <c r="C3148" s="76">
        <f>COUNT(Table89[[#This Row],[12-Month 
Follow-up Date]])</f>
        <v>0</v>
      </c>
      <c r="D3148" s="60"/>
      <c r="E3148" s="61"/>
      <c r="F3148" s="61"/>
      <c r="G3148" s="61"/>
      <c r="H3148" s="62"/>
      <c r="I3148" s="63"/>
      <c r="J3148" s="63"/>
      <c r="K3148" s="155"/>
    </row>
    <row r="3149" spans="1:11" x14ac:dyDescent="0.3">
      <c r="A3149" s="93"/>
      <c r="B3149" s="91"/>
      <c r="C3149" s="76">
        <f>COUNT(Table89[[#This Row],[12-Month 
Follow-up Date]])</f>
        <v>0</v>
      </c>
      <c r="D3149" s="60"/>
      <c r="E3149" s="61"/>
      <c r="F3149" s="61"/>
      <c r="G3149" s="61"/>
      <c r="H3149" s="62"/>
      <c r="I3149" s="63"/>
      <c r="J3149" s="63"/>
      <c r="K3149" s="155"/>
    </row>
    <row r="3150" spans="1:11" x14ac:dyDescent="0.3">
      <c r="A3150" s="93"/>
      <c r="B3150" s="91"/>
      <c r="C3150" s="76">
        <f>COUNT(Table89[[#This Row],[12-Month 
Follow-up Date]])</f>
        <v>0</v>
      </c>
      <c r="D3150" s="60"/>
      <c r="E3150" s="61"/>
      <c r="F3150" s="61"/>
      <c r="G3150" s="61"/>
      <c r="H3150" s="62"/>
      <c r="I3150" s="63"/>
      <c r="J3150" s="63"/>
      <c r="K3150" s="155"/>
    </row>
    <row r="3151" spans="1:11" x14ac:dyDescent="0.3">
      <c r="A3151" s="93"/>
      <c r="B3151" s="91"/>
      <c r="C3151" s="76">
        <f>COUNT(Table89[[#This Row],[12-Month 
Follow-up Date]])</f>
        <v>0</v>
      </c>
      <c r="D3151" s="60"/>
      <c r="E3151" s="61"/>
      <c r="F3151" s="61"/>
      <c r="G3151" s="61"/>
      <c r="H3151" s="62"/>
      <c r="I3151" s="63"/>
      <c r="J3151" s="63"/>
      <c r="K3151" s="155"/>
    </row>
    <row r="3152" spans="1:11" x14ac:dyDescent="0.3">
      <c r="A3152" s="93"/>
      <c r="B3152" s="91"/>
      <c r="C3152" s="76">
        <f>COUNT(Table89[[#This Row],[12-Month 
Follow-up Date]])</f>
        <v>0</v>
      </c>
      <c r="D3152" s="60"/>
      <c r="E3152" s="61"/>
      <c r="F3152" s="61"/>
      <c r="G3152" s="61"/>
      <c r="H3152" s="62"/>
      <c r="I3152" s="63"/>
      <c r="J3152" s="63"/>
      <c r="K3152" s="155"/>
    </row>
    <row r="3153" spans="1:11" x14ac:dyDescent="0.3">
      <c r="A3153" s="93"/>
      <c r="B3153" s="91"/>
      <c r="C3153" s="76">
        <f>COUNT(Table89[[#This Row],[12-Month 
Follow-up Date]])</f>
        <v>0</v>
      </c>
      <c r="D3153" s="60"/>
      <c r="E3153" s="61"/>
      <c r="F3153" s="61"/>
      <c r="G3153" s="61"/>
      <c r="H3153" s="62"/>
      <c r="I3153" s="63"/>
      <c r="J3153" s="63"/>
      <c r="K3153" s="155"/>
    </row>
    <row r="3154" spans="1:11" x14ac:dyDescent="0.3">
      <c r="A3154" s="93"/>
      <c r="B3154" s="91"/>
      <c r="C3154" s="76">
        <f>COUNT(Table89[[#This Row],[12-Month 
Follow-up Date]])</f>
        <v>0</v>
      </c>
      <c r="D3154" s="60"/>
      <c r="E3154" s="61"/>
      <c r="F3154" s="61"/>
      <c r="G3154" s="61"/>
      <c r="H3154" s="62"/>
      <c r="I3154" s="63"/>
      <c r="J3154" s="63"/>
      <c r="K3154" s="155"/>
    </row>
    <row r="3155" spans="1:11" x14ac:dyDescent="0.3">
      <c r="A3155" s="93"/>
      <c r="B3155" s="91"/>
      <c r="C3155" s="76">
        <f>COUNT(Table89[[#This Row],[12-Month 
Follow-up Date]])</f>
        <v>0</v>
      </c>
      <c r="D3155" s="60"/>
      <c r="E3155" s="61"/>
      <c r="F3155" s="61"/>
      <c r="G3155" s="61"/>
      <c r="H3155" s="62"/>
      <c r="I3155" s="63"/>
      <c r="J3155" s="63"/>
      <c r="K3155" s="155"/>
    </row>
    <row r="3156" spans="1:11" x14ac:dyDescent="0.3">
      <c r="A3156" s="93"/>
      <c r="B3156" s="91"/>
      <c r="C3156" s="76">
        <f>COUNT(Table89[[#This Row],[12-Month 
Follow-up Date]])</f>
        <v>0</v>
      </c>
      <c r="D3156" s="60"/>
      <c r="E3156" s="61"/>
      <c r="F3156" s="61"/>
      <c r="G3156" s="61"/>
      <c r="H3156" s="62"/>
      <c r="I3156" s="63"/>
      <c r="J3156" s="63"/>
      <c r="K3156" s="155"/>
    </row>
    <row r="3157" spans="1:11" x14ac:dyDescent="0.3">
      <c r="A3157" s="93"/>
      <c r="B3157" s="91"/>
      <c r="C3157" s="76">
        <f>COUNT(Table89[[#This Row],[12-Month 
Follow-up Date]])</f>
        <v>0</v>
      </c>
      <c r="D3157" s="60"/>
      <c r="E3157" s="61"/>
      <c r="F3157" s="61"/>
      <c r="G3157" s="61"/>
      <c r="H3157" s="62"/>
      <c r="I3157" s="63"/>
      <c r="J3157" s="63"/>
      <c r="K3157" s="155"/>
    </row>
    <row r="3158" spans="1:11" x14ac:dyDescent="0.3">
      <c r="A3158" s="93"/>
      <c r="B3158" s="91"/>
      <c r="C3158" s="76">
        <f>COUNT(Table89[[#This Row],[12-Month 
Follow-up Date]])</f>
        <v>0</v>
      </c>
      <c r="D3158" s="60"/>
      <c r="E3158" s="61"/>
      <c r="F3158" s="61"/>
      <c r="G3158" s="61"/>
      <c r="H3158" s="62"/>
      <c r="I3158" s="63"/>
      <c r="J3158" s="63"/>
      <c r="K3158" s="155"/>
    </row>
    <row r="3159" spans="1:11" x14ac:dyDescent="0.3">
      <c r="A3159" s="93"/>
      <c r="B3159" s="91"/>
      <c r="C3159" s="76">
        <f>COUNT(Table89[[#This Row],[12-Month 
Follow-up Date]])</f>
        <v>0</v>
      </c>
      <c r="D3159" s="60"/>
      <c r="E3159" s="61"/>
      <c r="F3159" s="61"/>
      <c r="G3159" s="61"/>
      <c r="H3159" s="62"/>
      <c r="I3159" s="63"/>
      <c r="J3159" s="63"/>
      <c r="K3159" s="155"/>
    </row>
    <row r="3160" spans="1:11" x14ac:dyDescent="0.3">
      <c r="A3160" s="93"/>
      <c r="B3160" s="91"/>
      <c r="C3160" s="76">
        <f>COUNT(Table89[[#This Row],[12-Month 
Follow-up Date]])</f>
        <v>0</v>
      </c>
      <c r="D3160" s="60"/>
      <c r="E3160" s="61"/>
      <c r="F3160" s="61"/>
      <c r="G3160" s="61"/>
      <c r="H3160" s="62"/>
      <c r="I3160" s="63"/>
      <c r="J3160" s="63"/>
      <c r="K3160" s="155"/>
    </row>
    <row r="3161" spans="1:11" x14ac:dyDescent="0.3">
      <c r="A3161" s="93"/>
      <c r="B3161" s="91"/>
      <c r="C3161" s="76">
        <f>COUNT(Table89[[#This Row],[12-Month 
Follow-up Date]])</f>
        <v>0</v>
      </c>
      <c r="D3161" s="60"/>
      <c r="E3161" s="61"/>
      <c r="F3161" s="61"/>
      <c r="G3161" s="61"/>
      <c r="H3161" s="62"/>
      <c r="I3161" s="63"/>
      <c r="J3161" s="63"/>
      <c r="K3161" s="155"/>
    </row>
    <row r="3162" spans="1:11" x14ac:dyDescent="0.3">
      <c r="A3162" s="93"/>
      <c r="B3162" s="91"/>
      <c r="C3162" s="76">
        <f>COUNT(Table89[[#This Row],[12-Month 
Follow-up Date]])</f>
        <v>0</v>
      </c>
      <c r="D3162" s="60"/>
      <c r="E3162" s="61"/>
      <c r="F3162" s="61"/>
      <c r="G3162" s="61"/>
      <c r="H3162" s="62"/>
      <c r="I3162" s="63"/>
      <c r="J3162" s="63"/>
      <c r="K3162" s="155"/>
    </row>
    <row r="3163" spans="1:11" x14ac:dyDescent="0.3">
      <c r="A3163" s="93"/>
      <c r="B3163" s="91"/>
      <c r="C3163" s="76">
        <f>COUNT(Table89[[#This Row],[12-Month 
Follow-up Date]])</f>
        <v>0</v>
      </c>
      <c r="D3163" s="60"/>
      <c r="E3163" s="61"/>
      <c r="F3163" s="61"/>
      <c r="G3163" s="61"/>
      <c r="H3163" s="62"/>
      <c r="I3163" s="63"/>
      <c r="J3163" s="63"/>
      <c r="K3163" s="155"/>
    </row>
    <row r="3164" spans="1:11" x14ac:dyDescent="0.3">
      <c r="A3164" s="93"/>
      <c r="B3164" s="91"/>
      <c r="C3164" s="76">
        <f>COUNT(Table89[[#This Row],[12-Month 
Follow-up Date]])</f>
        <v>0</v>
      </c>
      <c r="D3164" s="60"/>
      <c r="E3164" s="61"/>
      <c r="F3164" s="61"/>
      <c r="G3164" s="61"/>
      <c r="H3164" s="62"/>
      <c r="I3164" s="63"/>
      <c r="J3164" s="63"/>
      <c r="K3164" s="155"/>
    </row>
    <row r="3165" spans="1:11" x14ac:dyDescent="0.3">
      <c r="A3165" s="93"/>
      <c r="B3165" s="91"/>
      <c r="C3165" s="76">
        <f>COUNT(Table89[[#This Row],[12-Month 
Follow-up Date]])</f>
        <v>0</v>
      </c>
      <c r="D3165" s="60"/>
      <c r="E3165" s="61"/>
      <c r="F3165" s="61"/>
      <c r="G3165" s="61"/>
      <c r="H3165" s="62"/>
      <c r="I3165" s="63"/>
      <c r="J3165" s="63"/>
      <c r="K3165" s="155"/>
    </row>
    <row r="3166" spans="1:11" x14ac:dyDescent="0.3">
      <c r="A3166" s="93"/>
      <c r="B3166" s="91"/>
      <c r="C3166" s="76">
        <f>COUNT(Table89[[#This Row],[12-Month 
Follow-up Date]])</f>
        <v>0</v>
      </c>
      <c r="D3166" s="60"/>
      <c r="E3166" s="61"/>
      <c r="F3166" s="61"/>
      <c r="G3166" s="61"/>
      <c r="H3166" s="62"/>
      <c r="I3166" s="63"/>
      <c r="J3166" s="63"/>
      <c r="K3166" s="155"/>
    </row>
    <row r="3167" spans="1:11" x14ac:dyDescent="0.3">
      <c r="A3167" s="93"/>
      <c r="B3167" s="91"/>
      <c r="C3167" s="76">
        <f>COUNT(Table89[[#This Row],[12-Month 
Follow-up Date]])</f>
        <v>0</v>
      </c>
      <c r="D3167" s="60"/>
      <c r="E3167" s="61"/>
      <c r="F3167" s="61"/>
      <c r="G3167" s="61"/>
      <c r="H3167" s="62"/>
      <c r="I3167" s="63"/>
      <c r="J3167" s="63"/>
      <c r="K3167" s="155"/>
    </row>
    <row r="3168" spans="1:11" x14ac:dyDescent="0.3">
      <c r="A3168" s="93"/>
      <c r="B3168" s="91"/>
      <c r="C3168" s="76">
        <f>COUNT(Table89[[#This Row],[12-Month 
Follow-up Date]])</f>
        <v>0</v>
      </c>
      <c r="D3168" s="60"/>
      <c r="E3168" s="61"/>
      <c r="F3168" s="61"/>
      <c r="G3168" s="61"/>
      <c r="H3168" s="62"/>
      <c r="I3168" s="63"/>
      <c r="J3168" s="63"/>
      <c r="K3168" s="155"/>
    </row>
    <row r="3169" spans="1:11" x14ac:dyDescent="0.3">
      <c r="A3169" s="93"/>
      <c r="B3169" s="91"/>
      <c r="C3169" s="76">
        <f>COUNT(Table89[[#This Row],[12-Month 
Follow-up Date]])</f>
        <v>0</v>
      </c>
      <c r="D3169" s="60"/>
      <c r="E3169" s="61"/>
      <c r="F3169" s="61"/>
      <c r="G3169" s="61"/>
      <c r="H3169" s="62"/>
      <c r="I3169" s="63"/>
      <c r="J3169" s="63"/>
      <c r="K3169" s="155"/>
    </row>
    <row r="3170" spans="1:11" x14ac:dyDescent="0.3">
      <c r="A3170" s="93"/>
      <c r="B3170" s="91"/>
      <c r="C3170" s="76">
        <f>COUNT(Table89[[#This Row],[12-Month 
Follow-up Date]])</f>
        <v>0</v>
      </c>
      <c r="D3170" s="60"/>
      <c r="E3170" s="61"/>
      <c r="F3170" s="61"/>
      <c r="G3170" s="61"/>
      <c r="H3170" s="62"/>
      <c r="I3170" s="63"/>
      <c r="J3170" s="63"/>
      <c r="K3170" s="155"/>
    </row>
    <row r="3171" spans="1:11" x14ac:dyDescent="0.3">
      <c r="A3171" s="93"/>
      <c r="B3171" s="91"/>
      <c r="C3171" s="76">
        <f>COUNT(Table89[[#This Row],[12-Month 
Follow-up Date]])</f>
        <v>0</v>
      </c>
      <c r="D3171" s="60"/>
      <c r="E3171" s="61"/>
      <c r="F3171" s="61"/>
      <c r="G3171" s="61"/>
      <c r="H3171" s="62"/>
      <c r="I3171" s="63"/>
      <c r="J3171" s="63"/>
      <c r="K3171" s="155"/>
    </row>
    <row r="3172" spans="1:11" x14ac:dyDescent="0.3">
      <c r="A3172" s="93"/>
      <c r="B3172" s="91"/>
      <c r="C3172" s="76">
        <f>COUNT(Table89[[#This Row],[12-Month 
Follow-up Date]])</f>
        <v>0</v>
      </c>
      <c r="D3172" s="60"/>
      <c r="E3172" s="61"/>
      <c r="F3172" s="61"/>
      <c r="G3172" s="61"/>
      <c r="H3172" s="62"/>
      <c r="I3172" s="63"/>
      <c r="J3172" s="63"/>
      <c r="K3172" s="155"/>
    </row>
    <row r="3173" spans="1:11" x14ac:dyDescent="0.3">
      <c r="A3173" s="93"/>
      <c r="B3173" s="91"/>
      <c r="C3173" s="76">
        <f>COUNT(Table89[[#This Row],[12-Month 
Follow-up Date]])</f>
        <v>0</v>
      </c>
      <c r="D3173" s="60"/>
      <c r="E3173" s="61"/>
      <c r="F3173" s="61"/>
      <c r="G3173" s="61"/>
      <c r="H3173" s="62"/>
      <c r="I3173" s="63"/>
      <c r="J3173" s="63"/>
      <c r="K3173" s="155"/>
    </row>
    <row r="3174" spans="1:11" x14ac:dyDescent="0.3">
      <c r="A3174" s="93"/>
      <c r="B3174" s="91"/>
      <c r="C3174" s="76">
        <f>COUNT(Table89[[#This Row],[12-Month 
Follow-up Date]])</f>
        <v>0</v>
      </c>
      <c r="D3174" s="60"/>
      <c r="E3174" s="61"/>
      <c r="F3174" s="61"/>
      <c r="G3174" s="61"/>
      <c r="H3174" s="62"/>
      <c r="I3174" s="63"/>
      <c r="J3174" s="63"/>
      <c r="K3174" s="155"/>
    </row>
    <row r="3175" spans="1:11" x14ac:dyDescent="0.3">
      <c r="A3175" s="93"/>
      <c r="B3175" s="91"/>
      <c r="C3175" s="76">
        <f>COUNT(Table89[[#This Row],[12-Month 
Follow-up Date]])</f>
        <v>0</v>
      </c>
      <c r="D3175" s="60"/>
      <c r="E3175" s="61"/>
      <c r="F3175" s="61"/>
      <c r="G3175" s="61"/>
      <c r="H3175" s="62"/>
      <c r="I3175" s="63"/>
      <c r="J3175" s="63"/>
      <c r="K3175" s="155"/>
    </row>
    <row r="3176" spans="1:11" x14ac:dyDescent="0.3">
      <c r="A3176" s="93"/>
      <c r="B3176" s="91"/>
      <c r="C3176" s="76">
        <f>COUNT(Table89[[#This Row],[12-Month 
Follow-up Date]])</f>
        <v>0</v>
      </c>
      <c r="D3176" s="60"/>
      <c r="E3176" s="61"/>
      <c r="F3176" s="61"/>
      <c r="G3176" s="61"/>
      <c r="H3176" s="62"/>
      <c r="I3176" s="63"/>
      <c r="J3176" s="63"/>
      <c r="K3176" s="155"/>
    </row>
    <row r="3177" spans="1:11" x14ac:dyDescent="0.3">
      <c r="A3177" s="93"/>
      <c r="B3177" s="91"/>
      <c r="C3177" s="76">
        <f>COUNT(Table89[[#This Row],[12-Month 
Follow-up Date]])</f>
        <v>0</v>
      </c>
      <c r="D3177" s="60"/>
      <c r="E3177" s="61"/>
      <c r="F3177" s="61"/>
      <c r="G3177" s="61"/>
      <c r="H3177" s="62"/>
      <c r="I3177" s="63"/>
      <c r="J3177" s="63"/>
      <c r="K3177" s="155"/>
    </row>
    <row r="3178" spans="1:11" x14ac:dyDescent="0.3">
      <c r="A3178" s="93"/>
      <c r="B3178" s="91"/>
      <c r="C3178" s="76">
        <f>COUNT(Table89[[#This Row],[12-Month 
Follow-up Date]])</f>
        <v>0</v>
      </c>
      <c r="D3178" s="60"/>
      <c r="E3178" s="61"/>
      <c r="F3178" s="61"/>
      <c r="G3178" s="61"/>
      <c r="H3178" s="62"/>
      <c r="I3178" s="63"/>
      <c r="J3178" s="63"/>
      <c r="K3178" s="155"/>
    </row>
    <row r="3179" spans="1:11" x14ac:dyDescent="0.3">
      <c r="A3179" s="93"/>
      <c r="B3179" s="91"/>
      <c r="C3179" s="76">
        <f>COUNT(Table89[[#This Row],[12-Month 
Follow-up Date]])</f>
        <v>0</v>
      </c>
      <c r="D3179" s="60"/>
      <c r="E3179" s="61"/>
      <c r="F3179" s="61"/>
      <c r="G3179" s="61"/>
      <c r="H3179" s="62"/>
      <c r="I3179" s="63"/>
      <c r="J3179" s="63"/>
      <c r="K3179" s="155"/>
    </row>
    <row r="3180" spans="1:11" x14ac:dyDescent="0.3">
      <c r="A3180" s="93"/>
      <c r="B3180" s="91"/>
      <c r="C3180" s="76">
        <f>COUNT(Table89[[#This Row],[12-Month 
Follow-up Date]])</f>
        <v>0</v>
      </c>
      <c r="D3180" s="60"/>
      <c r="E3180" s="61"/>
      <c r="F3180" s="61"/>
      <c r="G3180" s="61"/>
      <c r="H3180" s="62"/>
      <c r="I3180" s="63"/>
      <c r="J3180" s="63"/>
      <c r="K3180" s="155"/>
    </row>
    <row r="3181" spans="1:11" x14ac:dyDescent="0.3">
      <c r="A3181" s="93"/>
      <c r="B3181" s="91"/>
      <c r="C3181" s="76">
        <f>COUNT(Table89[[#This Row],[12-Month 
Follow-up Date]])</f>
        <v>0</v>
      </c>
      <c r="D3181" s="60"/>
      <c r="E3181" s="61"/>
      <c r="F3181" s="61"/>
      <c r="G3181" s="61"/>
      <c r="H3181" s="62"/>
      <c r="I3181" s="63"/>
      <c r="J3181" s="63"/>
      <c r="K3181" s="155"/>
    </row>
    <row r="3182" spans="1:11" x14ac:dyDescent="0.3">
      <c r="A3182" s="93"/>
      <c r="B3182" s="91"/>
      <c r="C3182" s="76">
        <f>COUNT(Table89[[#This Row],[12-Month 
Follow-up Date]])</f>
        <v>0</v>
      </c>
      <c r="D3182" s="60"/>
      <c r="E3182" s="61"/>
      <c r="F3182" s="61"/>
      <c r="G3182" s="61"/>
      <c r="H3182" s="62"/>
      <c r="I3182" s="63"/>
      <c r="J3182" s="63"/>
      <c r="K3182" s="155"/>
    </row>
    <row r="3183" spans="1:11" x14ac:dyDescent="0.3">
      <c r="A3183" s="93"/>
      <c r="B3183" s="91"/>
      <c r="C3183" s="76">
        <f>COUNT(Table89[[#This Row],[12-Month 
Follow-up Date]])</f>
        <v>0</v>
      </c>
      <c r="D3183" s="60"/>
      <c r="E3183" s="61"/>
      <c r="F3183" s="61"/>
      <c r="G3183" s="61"/>
      <c r="H3183" s="62"/>
      <c r="I3183" s="63"/>
      <c r="J3183" s="63"/>
      <c r="K3183" s="155"/>
    </row>
    <row r="3184" spans="1:11" x14ac:dyDescent="0.3">
      <c r="A3184" s="93"/>
      <c r="B3184" s="91"/>
      <c r="C3184" s="76">
        <f>COUNT(Table89[[#This Row],[12-Month 
Follow-up Date]])</f>
        <v>0</v>
      </c>
      <c r="D3184" s="60"/>
      <c r="E3184" s="61"/>
      <c r="F3184" s="61"/>
      <c r="G3184" s="61"/>
      <c r="H3184" s="62"/>
      <c r="I3184" s="63"/>
      <c r="J3184" s="63"/>
      <c r="K3184" s="155"/>
    </row>
    <row r="3185" spans="1:11" x14ac:dyDescent="0.3">
      <c r="A3185" s="93"/>
      <c r="B3185" s="91"/>
      <c r="C3185" s="76">
        <f>COUNT(Table89[[#This Row],[12-Month 
Follow-up Date]])</f>
        <v>0</v>
      </c>
      <c r="D3185" s="60"/>
      <c r="E3185" s="61"/>
      <c r="F3185" s="61"/>
      <c r="G3185" s="61"/>
      <c r="H3185" s="62"/>
      <c r="I3185" s="63"/>
      <c r="J3185" s="63"/>
      <c r="K3185" s="155"/>
    </row>
    <row r="3186" spans="1:11" x14ac:dyDescent="0.3">
      <c r="A3186" s="93"/>
      <c r="B3186" s="91"/>
      <c r="C3186" s="76">
        <f>COUNT(Table89[[#This Row],[12-Month 
Follow-up Date]])</f>
        <v>0</v>
      </c>
      <c r="D3186" s="60"/>
      <c r="E3186" s="61"/>
      <c r="F3186" s="61"/>
      <c r="G3186" s="61"/>
      <c r="H3186" s="62"/>
      <c r="I3186" s="63"/>
      <c r="J3186" s="63"/>
      <c r="K3186" s="155"/>
    </row>
    <row r="3187" spans="1:11" x14ac:dyDescent="0.3">
      <c r="A3187" s="93"/>
      <c r="B3187" s="91"/>
      <c r="C3187" s="76">
        <f>COUNT(Table89[[#This Row],[12-Month 
Follow-up Date]])</f>
        <v>0</v>
      </c>
      <c r="D3187" s="60"/>
      <c r="E3187" s="61"/>
      <c r="F3187" s="61"/>
      <c r="G3187" s="61"/>
      <c r="H3187" s="62"/>
      <c r="I3187" s="63"/>
      <c r="J3187" s="63"/>
      <c r="K3187" s="155"/>
    </row>
    <row r="3188" spans="1:11" x14ac:dyDescent="0.3">
      <c r="A3188" s="93"/>
      <c r="B3188" s="91"/>
      <c r="C3188" s="76">
        <f>COUNT(Table89[[#This Row],[12-Month 
Follow-up Date]])</f>
        <v>0</v>
      </c>
      <c r="D3188" s="60"/>
      <c r="E3188" s="61"/>
      <c r="F3188" s="61"/>
      <c r="G3188" s="61"/>
      <c r="H3188" s="62"/>
      <c r="I3188" s="63"/>
      <c r="J3188" s="63"/>
      <c r="K3188" s="155"/>
    </row>
    <row r="3189" spans="1:11" x14ac:dyDescent="0.3">
      <c r="A3189" s="93"/>
      <c r="B3189" s="91"/>
      <c r="C3189" s="76">
        <f>COUNT(Table89[[#This Row],[12-Month 
Follow-up Date]])</f>
        <v>0</v>
      </c>
      <c r="D3189" s="60"/>
      <c r="E3189" s="61"/>
      <c r="F3189" s="61"/>
      <c r="G3189" s="61"/>
      <c r="H3189" s="62"/>
      <c r="I3189" s="63"/>
      <c r="J3189" s="63"/>
      <c r="K3189" s="155"/>
    </row>
    <row r="3190" spans="1:11" x14ac:dyDescent="0.3">
      <c r="A3190" s="93"/>
      <c r="B3190" s="91"/>
      <c r="C3190" s="76">
        <f>COUNT(Table89[[#This Row],[12-Month 
Follow-up Date]])</f>
        <v>0</v>
      </c>
      <c r="D3190" s="60"/>
      <c r="E3190" s="61"/>
      <c r="F3190" s="61"/>
      <c r="G3190" s="61"/>
      <c r="H3190" s="62"/>
      <c r="I3190" s="63"/>
      <c r="J3190" s="63"/>
      <c r="K3190" s="155"/>
    </row>
    <row r="3191" spans="1:11" x14ac:dyDescent="0.3">
      <c r="A3191" s="93"/>
      <c r="B3191" s="91"/>
      <c r="C3191" s="76">
        <f>COUNT(Table89[[#This Row],[12-Month 
Follow-up Date]])</f>
        <v>0</v>
      </c>
      <c r="D3191" s="60"/>
      <c r="E3191" s="61"/>
      <c r="F3191" s="61"/>
      <c r="G3191" s="61"/>
      <c r="H3191" s="62"/>
      <c r="I3191" s="63"/>
      <c r="J3191" s="63"/>
      <c r="K3191" s="155"/>
    </row>
    <row r="3192" spans="1:11" x14ac:dyDescent="0.3">
      <c r="A3192" s="93"/>
      <c r="B3192" s="91"/>
      <c r="C3192" s="76">
        <f>COUNT(Table89[[#This Row],[12-Month 
Follow-up Date]])</f>
        <v>0</v>
      </c>
      <c r="D3192" s="60"/>
      <c r="E3192" s="61"/>
      <c r="F3192" s="61"/>
      <c r="G3192" s="61"/>
      <c r="H3192" s="62"/>
      <c r="I3192" s="63"/>
      <c r="J3192" s="63"/>
      <c r="K3192" s="155"/>
    </row>
    <row r="3193" spans="1:11" x14ac:dyDescent="0.3">
      <c r="A3193" s="93"/>
      <c r="B3193" s="91"/>
      <c r="C3193" s="76">
        <f>COUNT(Table89[[#This Row],[12-Month 
Follow-up Date]])</f>
        <v>0</v>
      </c>
      <c r="D3193" s="60"/>
      <c r="E3193" s="61"/>
      <c r="F3193" s="61"/>
      <c r="G3193" s="61"/>
      <c r="H3193" s="62"/>
      <c r="I3193" s="63"/>
      <c r="J3193" s="63"/>
      <c r="K3193" s="155"/>
    </row>
    <row r="3194" spans="1:11" x14ac:dyDescent="0.3">
      <c r="A3194" s="93"/>
      <c r="B3194" s="91"/>
      <c r="C3194" s="76">
        <f>COUNT(Table89[[#This Row],[12-Month 
Follow-up Date]])</f>
        <v>0</v>
      </c>
      <c r="D3194" s="60"/>
      <c r="E3194" s="61"/>
      <c r="F3194" s="61"/>
      <c r="G3194" s="61"/>
      <c r="H3194" s="62"/>
      <c r="I3194" s="63"/>
      <c r="J3194" s="63"/>
      <c r="K3194" s="155"/>
    </row>
    <row r="3195" spans="1:11" x14ac:dyDescent="0.3">
      <c r="A3195" s="93"/>
      <c r="B3195" s="91"/>
      <c r="C3195" s="76">
        <f>COUNT(Table89[[#This Row],[12-Month 
Follow-up Date]])</f>
        <v>0</v>
      </c>
      <c r="D3195" s="60"/>
      <c r="E3195" s="61"/>
      <c r="F3195" s="61"/>
      <c r="G3195" s="61"/>
      <c r="H3195" s="62"/>
      <c r="I3195" s="63"/>
      <c r="J3195" s="63"/>
      <c r="K3195" s="155"/>
    </row>
    <row r="3196" spans="1:11" x14ac:dyDescent="0.3">
      <c r="A3196" s="93"/>
      <c r="B3196" s="91"/>
      <c r="C3196" s="76">
        <f>COUNT(Table89[[#This Row],[12-Month 
Follow-up Date]])</f>
        <v>0</v>
      </c>
      <c r="D3196" s="60"/>
      <c r="E3196" s="61"/>
      <c r="F3196" s="61"/>
      <c r="G3196" s="61"/>
      <c r="H3196" s="62"/>
      <c r="I3196" s="63"/>
      <c r="J3196" s="63"/>
      <c r="K3196" s="155"/>
    </row>
    <row r="3197" spans="1:11" x14ac:dyDescent="0.3">
      <c r="A3197" s="93"/>
      <c r="B3197" s="91"/>
      <c r="C3197" s="76">
        <f>COUNT(Table89[[#This Row],[12-Month 
Follow-up Date]])</f>
        <v>0</v>
      </c>
      <c r="D3197" s="60"/>
      <c r="E3197" s="61"/>
      <c r="F3197" s="61"/>
      <c r="G3197" s="61"/>
      <c r="H3197" s="62"/>
      <c r="I3197" s="63"/>
      <c r="J3197" s="63"/>
      <c r="K3197" s="155"/>
    </row>
    <row r="3198" spans="1:11" x14ac:dyDescent="0.3">
      <c r="A3198" s="93"/>
      <c r="B3198" s="91"/>
      <c r="C3198" s="76">
        <f>COUNT(Table89[[#This Row],[12-Month 
Follow-up Date]])</f>
        <v>0</v>
      </c>
      <c r="D3198" s="60"/>
      <c r="E3198" s="61"/>
      <c r="F3198" s="61"/>
      <c r="G3198" s="61"/>
      <c r="H3198" s="62"/>
      <c r="I3198" s="63"/>
      <c r="J3198" s="63"/>
      <c r="K3198" s="155"/>
    </row>
    <row r="3199" spans="1:11" x14ac:dyDescent="0.3">
      <c r="A3199" s="93"/>
      <c r="B3199" s="91"/>
      <c r="C3199" s="76">
        <f>COUNT(Table89[[#This Row],[12-Month 
Follow-up Date]])</f>
        <v>0</v>
      </c>
      <c r="D3199" s="60"/>
      <c r="E3199" s="61"/>
      <c r="F3199" s="61"/>
      <c r="G3199" s="61"/>
      <c r="H3199" s="62"/>
      <c r="I3199" s="63"/>
      <c r="J3199" s="63"/>
      <c r="K3199" s="155"/>
    </row>
    <row r="3200" spans="1:11" x14ac:dyDescent="0.3">
      <c r="A3200" s="93"/>
      <c r="B3200" s="91"/>
      <c r="C3200" s="76">
        <f>COUNT(Table89[[#This Row],[12-Month 
Follow-up Date]])</f>
        <v>0</v>
      </c>
      <c r="D3200" s="60"/>
      <c r="E3200" s="61"/>
      <c r="F3200" s="61"/>
      <c r="G3200" s="61"/>
      <c r="H3200" s="62"/>
      <c r="I3200" s="63"/>
      <c r="J3200" s="63"/>
      <c r="K3200" s="155"/>
    </row>
    <row r="3201" spans="1:11" x14ac:dyDescent="0.3">
      <c r="A3201" s="93"/>
      <c r="B3201" s="91"/>
      <c r="C3201" s="76">
        <f>COUNT(Table89[[#This Row],[12-Month 
Follow-up Date]])</f>
        <v>0</v>
      </c>
      <c r="D3201" s="60"/>
      <c r="E3201" s="61"/>
      <c r="F3201" s="61"/>
      <c r="G3201" s="61"/>
      <c r="H3201" s="62"/>
      <c r="I3201" s="63"/>
      <c r="J3201" s="63"/>
      <c r="K3201" s="155"/>
    </row>
    <row r="3202" spans="1:11" x14ac:dyDescent="0.3">
      <c r="A3202" s="93"/>
      <c r="B3202" s="91"/>
      <c r="C3202" s="76">
        <f>COUNT(Table89[[#This Row],[12-Month 
Follow-up Date]])</f>
        <v>0</v>
      </c>
      <c r="D3202" s="60"/>
      <c r="E3202" s="61"/>
      <c r="F3202" s="61"/>
      <c r="G3202" s="61"/>
      <c r="H3202" s="62"/>
      <c r="I3202" s="63"/>
      <c r="J3202" s="63"/>
      <c r="K3202" s="155"/>
    </row>
    <row r="3203" spans="1:11" x14ac:dyDescent="0.3">
      <c r="A3203" s="93"/>
      <c r="B3203" s="91"/>
      <c r="C3203" s="76">
        <f>COUNT(Table89[[#This Row],[12-Month 
Follow-up Date]])</f>
        <v>0</v>
      </c>
      <c r="D3203" s="60"/>
      <c r="E3203" s="61"/>
      <c r="F3203" s="61"/>
      <c r="G3203" s="61"/>
      <c r="H3203" s="62"/>
      <c r="I3203" s="63"/>
      <c r="J3203" s="63"/>
      <c r="K3203" s="155"/>
    </row>
    <row r="3204" spans="1:11" x14ac:dyDescent="0.3">
      <c r="A3204" s="93"/>
      <c r="B3204" s="91"/>
      <c r="C3204" s="76">
        <f>COUNT(Table89[[#This Row],[12-Month 
Follow-up Date]])</f>
        <v>0</v>
      </c>
      <c r="D3204" s="60"/>
      <c r="E3204" s="61"/>
      <c r="F3204" s="61"/>
      <c r="G3204" s="61"/>
      <c r="H3204" s="62"/>
      <c r="I3204" s="63"/>
      <c r="J3204" s="63"/>
      <c r="K3204" s="155"/>
    </row>
    <row r="3205" spans="1:11" x14ac:dyDescent="0.3">
      <c r="A3205" s="93"/>
      <c r="B3205" s="91"/>
      <c r="C3205" s="76">
        <f>COUNT(Table89[[#This Row],[12-Month 
Follow-up Date]])</f>
        <v>0</v>
      </c>
      <c r="D3205" s="60"/>
      <c r="E3205" s="61"/>
      <c r="F3205" s="61"/>
      <c r="G3205" s="61"/>
      <c r="H3205" s="62"/>
      <c r="I3205" s="63"/>
      <c r="J3205" s="63"/>
      <c r="K3205" s="155"/>
    </row>
    <row r="3206" spans="1:11" x14ac:dyDescent="0.3">
      <c r="A3206" s="93"/>
      <c r="B3206" s="91"/>
      <c r="C3206" s="76">
        <f>COUNT(Table89[[#This Row],[12-Month 
Follow-up Date]])</f>
        <v>0</v>
      </c>
      <c r="D3206" s="60"/>
      <c r="E3206" s="61"/>
      <c r="F3206" s="61"/>
      <c r="G3206" s="61"/>
      <c r="H3206" s="62"/>
      <c r="I3206" s="63"/>
      <c r="J3206" s="63"/>
      <c r="K3206" s="155"/>
    </row>
    <row r="3207" spans="1:11" x14ac:dyDescent="0.3">
      <c r="A3207" s="93"/>
      <c r="B3207" s="91"/>
      <c r="C3207" s="76">
        <f>COUNT(Table89[[#This Row],[12-Month 
Follow-up Date]])</f>
        <v>0</v>
      </c>
      <c r="D3207" s="60"/>
      <c r="E3207" s="61"/>
      <c r="F3207" s="61"/>
      <c r="G3207" s="61"/>
      <c r="H3207" s="62"/>
      <c r="I3207" s="63"/>
      <c r="J3207" s="63"/>
      <c r="K3207" s="155"/>
    </row>
    <row r="3208" spans="1:11" x14ac:dyDescent="0.3">
      <c r="A3208" s="93"/>
      <c r="B3208" s="91"/>
      <c r="C3208" s="76">
        <f>COUNT(Table89[[#This Row],[12-Month 
Follow-up Date]])</f>
        <v>0</v>
      </c>
      <c r="D3208" s="60"/>
      <c r="E3208" s="61"/>
      <c r="F3208" s="61"/>
      <c r="G3208" s="61"/>
      <c r="H3208" s="62"/>
      <c r="I3208" s="63"/>
      <c r="J3208" s="63"/>
      <c r="K3208" s="155"/>
    </row>
    <row r="3209" spans="1:11" x14ac:dyDescent="0.3">
      <c r="A3209" s="93"/>
      <c r="B3209" s="91"/>
      <c r="C3209" s="76">
        <f>COUNT(Table89[[#This Row],[12-Month 
Follow-up Date]])</f>
        <v>0</v>
      </c>
      <c r="D3209" s="60"/>
      <c r="E3209" s="61"/>
      <c r="F3209" s="61"/>
      <c r="G3209" s="61"/>
      <c r="H3209" s="62"/>
      <c r="I3209" s="63"/>
      <c r="J3209" s="63"/>
      <c r="K3209" s="155"/>
    </row>
    <row r="3210" spans="1:11" x14ac:dyDescent="0.3">
      <c r="A3210" s="93"/>
      <c r="B3210" s="91"/>
      <c r="C3210" s="76">
        <f>COUNT(Table89[[#This Row],[12-Month 
Follow-up Date]])</f>
        <v>0</v>
      </c>
      <c r="D3210" s="60"/>
      <c r="E3210" s="61"/>
      <c r="F3210" s="61"/>
      <c r="G3210" s="61"/>
      <c r="H3210" s="62"/>
      <c r="I3210" s="63"/>
      <c r="J3210" s="63"/>
      <c r="K3210" s="155"/>
    </row>
    <row r="3211" spans="1:11" x14ac:dyDescent="0.3">
      <c r="A3211" s="93"/>
      <c r="B3211" s="91"/>
      <c r="C3211" s="76">
        <f>COUNT(Table89[[#This Row],[12-Month 
Follow-up Date]])</f>
        <v>0</v>
      </c>
      <c r="D3211" s="60"/>
      <c r="E3211" s="61"/>
      <c r="F3211" s="61"/>
      <c r="G3211" s="61"/>
      <c r="H3211" s="62"/>
      <c r="I3211" s="63"/>
      <c r="J3211" s="63"/>
      <c r="K3211" s="155"/>
    </row>
    <row r="3212" spans="1:11" x14ac:dyDescent="0.3">
      <c r="A3212" s="93"/>
      <c r="B3212" s="91"/>
      <c r="C3212" s="76">
        <f>COUNT(Table89[[#This Row],[12-Month 
Follow-up Date]])</f>
        <v>0</v>
      </c>
      <c r="D3212" s="60"/>
      <c r="E3212" s="61"/>
      <c r="F3212" s="61"/>
      <c r="G3212" s="61"/>
      <c r="H3212" s="62"/>
      <c r="I3212" s="63"/>
      <c r="J3212" s="63"/>
      <c r="K3212" s="155"/>
    </row>
    <row r="3213" spans="1:11" x14ac:dyDescent="0.3">
      <c r="A3213" s="93"/>
      <c r="B3213" s="91"/>
      <c r="C3213" s="76">
        <f>COUNT(Table89[[#This Row],[12-Month 
Follow-up Date]])</f>
        <v>0</v>
      </c>
      <c r="D3213" s="60"/>
      <c r="E3213" s="61"/>
      <c r="F3213" s="61"/>
      <c r="G3213" s="61"/>
      <c r="H3213" s="62"/>
      <c r="I3213" s="63"/>
      <c r="J3213" s="63"/>
      <c r="K3213" s="155"/>
    </row>
    <row r="3214" spans="1:11" x14ac:dyDescent="0.3">
      <c r="A3214" s="93"/>
      <c r="B3214" s="91"/>
      <c r="C3214" s="76">
        <f>COUNT(Table89[[#This Row],[12-Month 
Follow-up Date]])</f>
        <v>0</v>
      </c>
      <c r="D3214" s="60"/>
      <c r="E3214" s="61"/>
      <c r="F3214" s="61"/>
      <c r="G3214" s="61"/>
      <c r="H3214" s="62"/>
      <c r="I3214" s="63"/>
      <c r="J3214" s="63"/>
      <c r="K3214" s="155"/>
    </row>
    <row r="3215" spans="1:11" x14ac:dyDescent="0.3">
      <c r="A3215" s="93"/>
      <c r="B3215" s="91"/>
      <c r="C3215" s="76">
        <f>COUNT(Table89[[#This Row],[12-Month 
Follow-up Date]])</f>
        <v>0</v>
      </c>
      <c r="D3215" s="60"/>
      <c r="E3215" s="61"/>
      <c r="F3215" s="61"/>
      <c r="G3215" s="61"/>
      <c r="H3215" s="62"/>
      <c r="I3215" s="63"/>
      <c r="J3215" s="63"/>
      <c r="K3215" s="155"/>
    </row>
    <row r="3216" spans="1:11" x14ac:dyDescent="0.3">
      <c r="A3216" s="93"/>
      <c r="B3216" s="91"/>
      <c r="C3216" s="76">
        <f>COUNT(Table89[[#This Row],[12-Month 
Follow-up Date]])</f>
        <v>0</v>
      </c>
      <c r="D3216" s="60"/>
      <c r="E3216" s="61"/>
      <c r="F3216" s="61"/>
      <c r="G3216" s="61"/>
      <c r="H3216" s="62"/>
      <c r="I3216" s="63"/>
      <c r="J3216" s="63"/>
      <c r="K3216" s="155"/>
    </row>
    <row r="3217" spans="1:11" x14ac:dyDescent="0.3">
      <c r="A3217" s="93"/>
      <c r="B3217" s="91"/>
      <c r="C3217" s="76">
        <f>COUNT(Table89[[#This Row],[12-Month 
Follow-up Date]])</f>
        <v>0</v>
      </c>
      <c r="D3217" s="60"/>
      <c r="E3217" s="61"/>
      <c r="F3217" s="61"/>
      <c r="G3217" s="61"/>
      <c r="H3217" s="62"/>
      <c r="I3217" s="63"/>
      <c r="J3217" s="63"/>
      <c r="K3217" s="155"/>
    </row>
    <row r="3218" spans="1:11" x14ac:dyDescent="0.3">
      <c r="A3218" s="93"/>
      <c r="B3218" s="91"/>
      <c r="C3218" s="76">
        <f>COUNT(Table89[[#This Row],[12-Month 
Follow-up Date]])</f>
        <v>0</v>
      </c>
      <c r="D3218" s="60"/>
      <c r="E3218" s="61"/>
      <c r="F3218" s="61"/>
      <c r="G3218" s="61"/>
      <c r="H3218" s="62"/>
      <c r="I3218" s="63"/>
      <c r="J3218" s="63"/>
      <c r="K3218" s="155"/>
    </row>
    <row r="3219" spans="1:11" x14ac:dyDescent="0.3">
      <c r="A3219" s="93"/>
      <c r="B3219" s="91"/>
      <c r="C3219" s="76">
        <f>COUNT(Table89[[#This Row],[12-Month 
Follow-up Date]])</f>
        <v>0</v>
      </c>
      <c r="D3219" s="60"/>
      <c r="E3219" s="61"/>
      <c r="F3219" s="61"/>
      <c r="G3219" s="61"/>
      <c r="H3219" s="62"/>
      <c r="I3219" s="63"/>
      <c r="J3219" s="63"/>
      <c r="K3219" s="155"/>
    </row>
    <row r="3220" spans="1:11" x14ac:dyDescent="0.3">
      <c r="A3220" s="93"/>
      <c r="B3220" s="91"/>
      <c r="C3220" s="76">
        <f>COUNT(Table89[[#This Row],[12-Month 
Follow-up Date]])</f>
        <v>0</v>
      </c>
      <c r="D3220" s="60"/>
      <c r="E3220" s="61"/>
      <c r="F3220" s="61"/>
      <c r="G3220" s="61"/>
      <c r="H3220" s="62"/>
      <c r="I3220" s="63"/>
      <c r="J3220" s="63"/>
      <c r="K3220" s="155"/>
    </row>
    <row r="3221" spans="1:11" x14ac:dyDescent="0.3">
      <c r="A3221" s="93"/>
      <c r="B3221" s="91"/>
      <c r="C3221" s="76">
        <f>COUNT(Table89[[#This Row],[12-Month 
Follow-up Date]])</f>
        <v>0</v>
      </c>
      <c r="D3221" s="60"/>
      <c r="E3221" s="61"/>
      <c r="F3221" s="61"/>
      <c r="G3221" s="61"/>
      <c r="H3221" s="62"/>
      <c r="I3221" s="63"/>
      <c r="J3221" s="63"/>
      <c r="K3221" s="155"/>
    </row>
    <row r="3222" spans="1:11" x14ac:dyDescent="0.3">
      <c r="A3222" s="93"/>
      <c r="B3222" s="91"/>
      <c r="C3222" s="76">
        <f>COUNT(Table89[[#This Row],[12-Month 
Follow-up Date]])</f>
        <v>0</v>
      </c>
      <c r="D3222" s="60"/>
      <c r="E3222" s="61"/>
      <c r="F3222" s="61"/>
      <c r="G3222" s="61"/>
      <c r="H3222" s="62"/>
      <c r="I3222" s="63"/>
      <c r="J3222" s="63"/>
      <c r="K3222" s="155"/>
    </row>
    <row r="3223" spans="1:11" x14ac:dyDescent="0.3">
      <c r="A3223" s="93"/>
      <c r="B3223" s="91"/>
      <c r="C3223" s="76">
        <f>COUNT(Table89[[#This Row],[12-Month 
Follow-up Date]])</f>
        <v>0</v>
      </c>
      <c r="D3223" s="60"/>
      <c r="E3223" s="61"/>
      <c r="F3223" s="61"/>
      <c r="G3223" s="61"/>
      <c r="H3223" s="62"/>
      <c r="I3223" s="63"/>
      <c r="J3223" s="63"/>
      <c r="K3223" s="155"/>
    </row>
    <row r="3224" spans="1:11" x14ac:dyDescent="0.3">
      <c r="A3224" s="93"/>
      <c r="B3224" s="91"/>
      <c r="C3224" s="76">
        <f>COUNT(Table89[[#This Row],[12-Month 
Follow-up Date]])</f>
        <v>0</v>
      </c>
      <c r="D3224" s="60"/>
      <c r="E3224" s="61"/>
      <c r="F3224" s="61"/>
      <c r="G3224" s="61"/>
      <c r="H3224" s="62"/>
      <c r="I3224" s="63"/>
      <c r="J3224" s="63"/>
      <c r="K3224" s="155"/>
    </row>
    <row r="3225" spans="1:11" x14ac:dyDescent="0.3">
      <c r="A3225" s="93"/>
      <c r="B3225" s="91"/>
      <c r="C3225" s="76">
        <f>COUNT(Table89[[#This Row],[12-Month 
Follow-up Date]])</f>
        <v>0</v>
      </c>
      <c r="D3225" s="60"/>
      <c r="E3225" s="61"/>
      <c r="F3225" s="61"/>
      <c r="G3225" s="61"/>
      <c r="H3225" s="62"/>
      <c r="I3225" s="63"/>
      <c r="J3225" s="63"/>
      <c r="K3225" s="155"/>
    </row>
    <row r="3226" spans="1:11" x14ac:dyDescent="0.3">
      <c r="A3226" s="93"/>
      <c r="B3226" s="91"/>
      <c r="C3226" s="76">
        <f>COUNT(Table89[[#This Row],[12-Month 
Follow-up Date]])</f>
        <v>0</v>
      </c>
      <c r="D3226" s="60"/>
      <c r="E3226" s="61"/>
      <c r="F3226" s="61"/>
      <c r="G3226" s="61"/>
      <c r="H3226" s="62"/>
      <c r="I3226" s="63"/>
      <c r="J3226" s="63"/>
      <c r="K3226" s="155"/>
    </row>
    <row r="3227" spans="1:11" x14ac:dyDescent="0.3">
      <c r="A3227" s="93"/>
      <c r="B3227" s="91"/>
      <c r="C3227" s="76">
        <f>COUNT(Table89[[#This Row],[12-Month 
Follow-up Date]])</f>
        <v>0</v>
      </c>
      <c r="D3227" s="60"/>
      <c r="E3227" s="61"/>
      <c r="F3227" s="61"/>
      <c r="G3227" s="61"/>
      <c r="H3227" s="62"/>
      <c r="I3227" s="63"/>
      <c r="J3227" s="63"/>
      <c r="K3227" s="155"/>
    </row>
    <row r="3228" spans="1:11" x14ac:dyDescent="0.3">
      <c r="A3228" s="93"/>
      <c r="B3228" s="91"/>
      <c r="C3228" s="76">
        <f>COUNT(Table89[[#This Row],[12-Month 
Follow-up Date]])</f>
        <v>0</v>
      </c>
      <c r="D3228" s="60"/>
      <c r="E3228" s="61"/>
      <c r="F3228" s="61"/>
      <c r="G3228" s="61"/>
      <c r="H3228" s="62"/>
      <c r="I3228" s="63"/>
      <c r="J3228" s="63"/>
      <c r="K3228" s="155"/>
    </row>
    <row r="3229" spans="1:11" x14ac:dyDescent="0.3">
      <c r="A3229" s="93"/>
      <c r="B3229" s="91"/>
      <c r="C3229" s="76">
        <f>COUNT(Table89[[#This Row],[12-Month 
Follow-up Date]])</f>
        <v>0</v>
      </c>
      <c r="D3229" s="60"/>
      <c r="E3229" s="61"/>
      <c r="F3229" s="61"/>
      <c r="G3229" s="61"/>
      <c r="H3229" s="62"/>
      <c r="I3229" s="63"/>
      <c r="J3229" s="63"/>
      <c r="K3229" s="155"/>
    </row>
    <row r="3230" spans="1:11" x14ac:dyDescent="0.3">
      <c r="A3230" s="93"/>
      <c r="B3230" s="91"/>
      <c r="C3230" s="76">
        <f>COUNT(Table89[[#This Row],[12-Month 
Follow-up Date]])</f>
        <v>0</v>
      </c>
      <c r="D3230" s="60"/>
      <c r="E3230" s="61"/>
      <c r="F3230" s="61"/>
      <c r="G3230" s="61"/>
      <c r="H3230" s="62"/>
      <c r="I3230" s="63"/>
      <c r="J3230" s="63"/>
      <c r="K3230" s="155"/>
    </row>
    <row r="3231" spans="1:11" x14ac:dyDescent="0.3">
      <c r="A3231" s="93"/>
      <c r="B3231" s="91"/>
      <c r="C3231" s="76">
        <f>COUNT(Table89[[#This Row],[12-Month 
Follow-up Date]])</f>
        <v>0</v>
      </c>
      <c r="D3231" s="60"/>
      <c r="E3231" s="61"/>
      <c r="F3231" s="61"/>
      <c r="G3231" s="61"/>
      <c r="H3231" s="62"/>
      <c r="I3231" s="63"/>
      <c r="J3231" s="63"/>
      <c r="K3231" s="155"/>
    </row>
    <row r="3232" spans="1:11" x14ac:dyDescent="0.3">
      <c r="A3232" s="93"/>
      <c r="B3232" s="91"/>
      <c r="C3232" s="76">
        <f>COUNT(Table89[[#This Row],[12-Month 
Follow-up Date]])</f>
        <v>0</v>
      </c>
      <c r="D3232" s="60"/>
      <c r="E3232" s="61"/>
      <c r="F3232" s="61"/>
      <c r="G3232" s="61"/>
      <c r="H3232" s="62"/>
      <c r="I3232" s="63"/>
      <c r="J3232" s="63"/>
      <c r="K3232" s="155"/>
    </row>
    <row r="3233" spans="1:11" x14ac:dyDescent="0.3">
      <c r="A3233" s="93"/>
      <c r="B3233" s="91"/>
      <c r="C3233" s="76">
        <f>COUNT(Table89[[#This Row],[12-Month 
Follow-up Date]])</f>
        <v>0</v>
      </c>
      <c r="D3233" s="60"/>
      <c r="E3233" s="61"/>
      <c r="F3233" s="61"/>
      <c r="G3233" s="61"/>
      <c r="H3233" s="62"/>
      <c r="I3233" s="63"/>
      <c r="J3233" s="63"/>
      <c r="K3233" s="155"/>
    </row>
    <row r="3234" spans="1:11" x14ac:dyDescent="0.3">
      <c r="A3234" s="93"/>
      <c r="B3234" s="91"/>
      <c r="C3234" s="76">
        <f>COUNT(Table89[[#This Row],[12-Month 
Follow-up Date]])</f>
        <v>0</v>
      </c>
      <c r="D3234" s="60"/>
      <c r="E3234" s="61"/>
      <c r="F3234" s="61"/>
      <c r="G3234" s="61"/>
      <c r="H3234" s="62"/>
      <c r="I3234" s="63"/>
      <c r="J3234" s="63"/>
      <c r="K3234" s="155"/>
    </row>
    <row r="3235" spans="1:11" x14ac:dyDescent="0.3">
      <c r="A3235" s="93"/>
      <c r="B3235" s="91"/>
      <c r="C3235" s="76">
        <f>COUNT(Table89[[#This Row],[12-Month 
Follow-up Date]])</f>
        <v>0</v>
      </c>
      <c r="D3235" s="60"/>
      <c r="E3235" s="61"/>
      <c r="F3235" s="61"/>
      <c r="G3235" s="61"/>
      <c r="H3235" s="62"/>
      <c r="I3235" s="63"/>
      <c r="J3235" s="63"/>
      <c r="K3235" s="155"/>
    </row>
    <row r="3236" spans="1:11" x14ac:dyDescent="0.3">
      <c r="A3236" s="93"/>
      <c r="B3236" s="91"/>
      <c r="C3236" s="76">
        <f>COUNT(Table89[[#This Row],[12-Month 
Follow-up Date]])</f>
        <v>0</v>
      </c>
      <c r="D3236" s="60"/>
      <c r="E3236" s="61"/>
      <c r="F3236" s="61"/>
      <c r="G3236" s="61"/>
      <c r="H3236" s="62"/>
      <c r="I3236" s="63"/>
      <c r="J3236" s="63"/>
      <c r="K3236" s="155"/>
    </row>
    <row r="3237" spans="1:11" x14ac:dyDescent="0.3">
      <c r="A3237" s="93"/>
      <c r="B3237" s="91"/>
      <c r="C3237" s="76">
        <f>COUNT(Table89[[#This Row],[12-Month 
Follow-up Date]])</f>
        <v>0</v>
      </c>
      <c r="D3237" s="60"/>
      <c r="E3237" s="61"/>
      <c r="F3237" s="61"/>
      <c r="G3237" s="61"/>
      <c r="H3237" s="62"/>
      <c r="I3237" s="63"/>
      <c r="J3237" s="63"/>
      <c r="K3237" s="155"/>
    </row>
    <row r="3238" spans="1:11" x14ac:dyDescent="0.3">
      <c r="A3238" s="93"/>
      <c r="B3238" s="91"/>
      <c r="C3238" s="76">
        <f>COUNT(Table89[[#This Row],[12-Month 
Follow-up Date]])</f>
        <v>0</v>
      </c>
      <c r="D3238" s="60"/>
      <c r="E3238" s="61"/>
      <c r="F3238" s="61"/>
      <c r="G3238" s="61"/>
      <c r="H3238" s="62"/>
      <c r="I3238" s="63"/>
      <c r="J3238" s="63"/>
      <c r="K3238" s="155"/>
    </row>
    <row r="3239" spans="1:11" x14ac:dyDescent="0.3">
      <c r="A3239" s="93"/>
      <c r="B3239" s="91"/>
      <c r="C3239" s="76">
        <f>COUNT(Table89[[#This Row],[12-Month 
Follow-up Date]])</f>
        <v>0</v>
      </c>
      <c r="D3239" s="60"/>
      <c r="E3239" s="61"/>
      <c r="F3239" s="61"/>
      <c r="G3239" s="61"/>
      <c r="H3239" s="62"/>
      <c r="I3239" s="63"/>
      <c r="J3239" s="63"/>
      <c r="K3239" s="155"/>
    </row>
    <row r="3240" spans="1:11" x14ac:dyDescent="0.3">
      <c r="A3240" s="93"/>
      <c r="B3240" s="91"/>
      <c r="C3240" s="76">
        <f>COUNT(Table89[[#This Row],[12-Month 
Follow-up Date]])</f>
        <v>0</v>
      </c>
      <c r="D3240" s="60"/>
      <c r="E3240" s="61"/>
      <c r="F3240" s="61"/>
      <c r="G3240" s="61"/>
      <c r="H3240" s="62"/>
      <c r="I3240" s="63"/>
      <c r="J3240" s="63"/>
      <c r="K3240" s="155"/>
    </row>
    <row r="3241" spans="1:11" x14ac:dyDescent="0.3">
      <c r="A3241" s="93"/>
      <c r="B3241" s="91"/>
      <c r="C3241" s="76">
        <f>COUNT(Table89[[#This Row],[12-Month 
Follow-up Date]])</f>
        <v>0</v>
      </c>
      <c r="D3241" s="60"/>
      <c r="E3241" s="61"/>
      <c r="F3241" s="61"/>
      <c r="G3241" s="61"/>
      <c r="H3241" s="62"/>
      <c r="I3241" s="63"/>
      <c r="J3241" s="63"/>
      <c r="K3241" s="155"/>
    </row>
    <row r="3242" spans="1:11" x14ac:dyDescent="0.3">
      <c r="A3242" s="93"/>
      <c r="B3242" s="91"/>
      <c r="C3242" s="76">
        <f>COUNT(Table89[[#This Row],[12-Month 
Follow-up Date]])</f>
        <v>0</v>
      </c>
      <c r="D3242" s="60"/>
      <c r="E3242" s="61"/>
      <c r="F3242" s="61"/>
      <c r="G3242" s="61"/>
      <c r="H3242" s="62"/>
      <c r="I3242" s="63"/>
      <c r="J3242" s="63"/>
      <c r="K3242" s="155"/>
    </row>
    <row r="3243" spans="1:11" x14ac:dyDescent="0.3">
      <c r="A3243" s="93"/>
      <c r="B3243" s="91"/>
      <c r="C3243" s="76">
        <f>COUNT(Table89[[#This Row],[12-Month 
Follow-up Date]])</f>
        <v>0</v>
      </c>
      <c r="D3243" s="60"/>
      <c r="E3243" s="61"/>
      <c r="F3243" s="61"/>
      <c r="G3243" s="61"/>
      <c r="H3243" s="62"/>
      <c r="I3243" s="63"/>
      <c r="J3243" s="63"/>
      <c r="K3243" s="155"/>
    </row>
    <row r="3244" spans="1:11" x14ac:dyDescent="0.3">
      <c r="A3244" s="93"/>
      <c r="B3244" s="91"/>
      <c r="C3244" s="76">
        <f>COUNT(Table89[[#This Row],[12-Month 
Follow-up Date]])</f>
        <v>0</v>
      </c>
      <c r="D3244" s="60"/>
      <c r="E3244" s="61"/>
      <c r="F3244" s="61"/>
      <c r="G3244" s="61"/>
      <c r="H3244" s="62"/>
      <c r="I3244" s="63"/>
      <c r="J3244" s="63"/>
      <c r="K3244" s="155"/>
    </row>
    <row r="3245" spans="1:11" x14ac:dyDescent="0.3">
      <c r="A3245" s="93"/>
      <c r="B3245" s="91"/>
      <c r="C3245" s="76">
        <f>COUNT(Table89[[#This Row],[12-Month 
Follow-up Date]])</f>
        <v>0</v>
      </c>
      <c r="D3245" s="60"/>
      <c r="E3245" s="61"/>
      <c r="F3245" s="61"/>
      <c r="G3245" s="61"/>
      <c r="H3245" s="62"/>
      <c r="I3245" s="63"/>
      <c r="J3245" s="63"/>
      <c r="K3245" s="155"/>
    </row>
    <row r="3246" spans="1:11" x14ac:dyDescent="0.3">
      <c r="A3246" s="93"/>
      <c r="B3246" s="91"/>
      <c r="C3246" s="76">
        <f>COUNT(Table89[[#This Row],[12-Month 
Follow-up Date]])</f>
        <v>0</v>
      </c>
      <c r="D3246" s="60"/>
      <c r="E3246" s="61"/>
      <c r="F3246" s="61"/>
      <c r="G3246" s="61"/>
      <c r="H3246" s="62"/>
      <c r="I3246" s="63"/>
      <c r="J3246" s="63"/>
      <c r="K3246" s="155"/>
    </row>
    <row r="3247" spans="1:11" x14ac:dyDescent="0.3">
      <c r="A3247" s="93"/>
      <c r="B3247" s="91"/>
      <c r="C3247" s="76">
        <f>COUNT(Table89[[#This Row],[12-Month 
Follow-up Date]])</f>
        <v>0</v>
      </c>
      <c r="D3247" s="60"/>
      <c r="E3247" s="61"/>
      <c r="F3247" s="61"/>
      <c r="G3247" s="61"/>
      <c r="H3247" s="62"/>
      <c r="I3247" s="63"/>
      <c r="J3247" s="63"/>
      <c r="K3247" s="155"/>
    </row>
    <row r="3248" spans="1:11" x14ac:dyDescent="0.3">
      <c r="A3248" s="93"/>
      <c r="B3248" s="91"/>
      <c r="C3248" s="76">
        <f>COUNT(Table89[[#This Row],[12-Month 
Follow-up Date]])</f>
        <v>0</v>
      </c>
      <c r="D3248" s="60"/>
      <c r="E3248" s="61"/>
      <c r="F3248" s="61"/>
      <c r="G3248" s="61"/>
      <c r="H3248" s="62"/>
      <c r="I3248" s="63"/>
      <c r="J3248" s="63"/>
      <c r="K3248" s="155"/>
    </row>
    <row r="3249" spans="1:11" x14ac:dyDescent="0.3">
      <c r="A3249" s="93"/>
      <c r="B3249" s="91"/>
      <c r="C3249" s="76">
        <f>COUNT(Table89[[#This Row],[12-Month 
Follow-up Date]])</f>
        <v>0</v>
      </c>
      <c r="D3249" s="60"/>
      <c r="E3249" s="61"/>
      <c r="F3249" s="61"/>
      <c r="G3249" s="61"/>
      <c r="H3249" s="62"/>
      <c r="I3249" s="63"/>
      <c r="J3249" s="63"/>
      <c r="K3249" s="155"/>
    </row>
    <row r="3250" spans="1:11" x14ac:dyDescent="0.3">
      <c r="A3250" s="93"/>
      <c r="B3250" s="91"/>
      <c r="C3250" s="76">
        <f>COUNT(Table89[[#This Row],[12-Month 
Follow-up Date]])</f>
        <v>0</v>
      </c>
      <c r="D3250" s="60"/>
      <c r="E3250" s="61"/>
      <c r="F3250" s="61"/>
      <c r="G3250" s="61"/>
      <c r="H3250" s="62"/>
      <c r="I3250" s="63"/>
      <c r="J3250" s="63"/>
      <c r="K3250" s="155"/>
    </row>
    <row r="3251" spans="1:11" x14ac:dyDescent="0.3">
      <c r="A3251" s="93"/>
      <c r="B3251" s="91"/>
      <c r="C3251" s="76">
        <f>COUNT(Table89[[#This Row],[12-Month 
Follow-up Date]])</f>
        <v>0</v>
      </c>
      <c r="D3251" s="60"/>
      <c r="E3251" s="61"/>
      <c r="F3251" s="61"/>
      <c r="G3251" s="61"/>
      <c r="H3251" s="62"/>
      <c r="I3251" s="63"/>
      <c r="J3251" s="63"/>
      <c r="K3251" s="155"/>
    </row>
    <row r="3252" spans="1:11" x14ac:dyDescent="0.3">
      <c r="A3252" s="93"/>
      <c r="B3252" s="91"/>
      <c r="C3252" s="76">
        <f>COUNT(Table89[[#This Row],[12-Month 
Follow-up Date]])</f>
        <v>0</v>
      </c>
      <c r="D3252" s="60"/>
      <c r="E3252" s="61"/>
      <c r="F3252" s="61"/>
      <c r="G3252" s="61"/>
      <c r="H3252" s="62"/>
      <c r="I3252" s="63"/>
      <c r="J3252" s="63"/>
      <c r="K3252" s="155"/>
    </row>
    <row r="3253" spans="1:11" x14ac:dyDescent="0.3">
      <c r="A3253" s="93"/>
      <c r="B3253" s="91"/>
      <c r="C3253" s="76">
        <f>COUNT(Table89[[#This Row],[12-Month 
Follow-up Date]])</f>
        <v>0</v>
      </c>
      <c r="D3253" s="60"/>
      <c r="E3253" s="61"/>
      <c r="F3253" s="61"/>
      <c r="G3253" s="61"/>
      <c r="H3253" s="62"/>
      <c r="I3253" s="63"/>
      <c r="J3253" s="63"/>
      <c r="K3253" s="155"/>
    </row>
    <row r="3254" spans="1:11" x14ac:dyDescent="0.3">
      <c r="A3254" s="93"/>
      <c r="B3254" s="91"/>
      <c r="C3254" s="76">
        <f>COUNT(Table89[[#This Row],[12-Month 
Follow-up Date]])</f>
        <v>0</v>
      </c>
      <c r="D3254" s="60"/>
      <c r="E3254" s="61"/>
      <c r="F3254" s="61"/>
      <c r="G3254" s="61"/>
      <c r="H3254" s="62"/>
      <c r="I3254" s="63"/>
      <c r="J3254" s="63"/>
      <c r="K3254" s="155"/>
    </row>
    <row r="3255" spans="1:11" x14ac:dyDescent="0.3">
      <c r="A3255" s="93"/>
      <c r="B3255" s="91"/>
      <c r="C3255" s="76">
        <f>COUNT(Table89[[#This Row],[12-Month 
Follow-up Date]])</f>
        <v>0</v>
      </c>
      <c r="D3255" s="60"/>
      <c r="E3255" s="61"/>
      <c r="F3255" s="61"/>
      <c r="G3255" s="61"/>
      <c r="H3255" s="62"/>
      <c r="I3255" s="63"/>
      <c r="J3255" s="63"/>
      <c r="K3255" s="155"/>
    </row>
    <row r="3256" spans="1:11" x14ac:dyDescent="0.3">
      <c r="A3256" s="93"/>
      <c r="B3256" s="91"/>
      <c r="C3256" s="76">
        <f>COUNT(Table89[[#This Row],[12-Month 
Follow-up Date]])</f>
        <v>0</v>
      </c>
      <c r="D3256" s="60"/>
      <c r="E3256" s="61"/>
      <c r="F3256" s="61"/>
      <c r="G3256" s="61"/>
      <c r="H3256" s="62"/>
      <c r="I3256" s="63"/>
      <c r="J3256" s="63"/>
      <c r="K3256" s="155"/>
    </row>
    <row r="3257" spans="1:11" x14ac:dyDescent="0.3">
      <c r="A3257" s="93"/>
      <c r="B3257" s="91"/>
      <c r="C3257" s="76">
        <f>COUNT(Table89[[#This Row],[12-Month 
Follow-up Date]])</f>
        <v>0</v>
      </c>
      <c r="D3257" s="60"/>
      <c r="E3257" s="61"/>
      <c r="F3257" s="61"/>
      <c r="G3257" s="61"/>
      <c r="H3257" s="62"/>
      <c r="I3257" s="63"/>
      <c r="J3257" s="63"/>
      <c r="K3257" s="155"/>
    </row>
    <row r="3258" spans="1:11" x14ac:dyDescent="0.3">
      <c r="A3258" s="93"/>
      <c r="B3258" s="91"/>
      <c r="C3258" s="76">
        <f>COUNT(Table89[[#This Row],[12-Month 
Follow-up Date]])</f>
        <v>0</v>
      </c>
      <c r="D3258" s="60"/>
      <c r="E3258" s="61"/>
      <c r="F3258" s="61"/>
      <c r="G3258" s="61"/>
      <c r="H3258" s="62"/>
      <c r="I3258" s="63"/>
      <c r="J3258" s="63"/>
      <c r="K3258" s="155"/>
    </row>
    <row r="3259" spans="1:11" x14ac:dyDescent="0.3">
      <c r="A3259" s="93"/>
      <c r="B3259" s="91"/>
      <c r="C3259" s="76">
        <f>COUNT(Table89[[#This Row],[12-Month 
Follow-up Date]])</f>
        <v>0</v>
      </c>
      <c r="D3259" s="60"/>
      <c r="E3259" s="61"/>
      <c r="F3259" s="61"/>
      <c r="G3259" s="61"/>
      <c r="H3259" s="62"/>
      <c r="I3259" s="63"/>
      <c r="J3259" s="63"/>
      <c r="K3259" s="155"/>
    </row>
    <row r="3260" spans="1:11" x14ac:dyDescent="0.3">
      <c r="A3260" s="93"/>
      <c r="B3260" s="91"/>
      <c r="C3260" s="76">
        <f>COUNT(Table89[[#This Row],[12-Month 
Follow-up Date]])</f>
        <v>0</v>
      </c>
      <c r="D3260" s="60"/>
      <c r="E3260" s="61"/>
      <c r="F3260" s="61"/>
      <c r="G3260" s="61"/>
      <c r="H3260" s="62"/>
      <c r="I3260" s="63"/>
      <c r="J3260" s="63"/>
      <c r="K3260" s="155"/>
    </row>
    <row r="3261" spans="1:11" x14ac:dyDescent="0.3">
      <c r="A3261" s="93"/>
      <c r="B3261" s="91"/>
      <c r="C3261" s="76">
        <f>COUNT(Table89[[#This Row],[12-Month 
Follow-up Date]])</f>
        <v>0</v>
      </c>
      <c r="D3261" s="60"/>
      <c r="E3261" s="61"/>
      <c r="F3261" s="61"/>
      <c r="G3261" s="61"/>
      <c r="H3261" s="62"/>
      <c r="I3261" s="63"/>
      <c r="J3261" s="63"/>
      <c r="K3261" s="155"/>
    </row>
    <row r="3262" spans="1:11" x14ac:dyDescent="0.3">
      <c r="A3262" s="93"/>
      <c r="B3262" s="91"/>
      <c r="C3262" s="76">
        <f>COUNT(Table89[[#This Row],[12-Month 
Follow-up Date]])</f>
        <v>0</v>
      </c>
      <c r="D3262" s="60"/>
      <c r="E3262" s="61"/>
      <c r="F3262" s="61"/>
      <c r="G3262" s="61"/>
      <c r="H3262" s="62"/>
      <c r="I3262" s="63"/>
      <c r="J3262" s="63"/>
      <c r="K3262" s="155"/>
    </row>
    <row r="3263" spans="1:11" x14ac:dyDescent="0.3">
      <c r="A3263" s="93"/>
      <c r="B3263" s="91"/>
      <c r="C3263" s="76">
        <f>COUNT(Table89[[#This Row],[12-Month 
Follow-up Date]])</f>
        <v>0</v>
      </c>
      <c r="D3263" s="60"/>
      <c r="E3263" s="61"/>
      <c r="F3263" s="61"/>
      <c r="G3263" s="61"/>
      <c r="H3263" s="62"/>
      <c r="I3263" s="63"/>
      <c r="J3263" s="63"/>
      <c r="K3263" s="155"/>
    </row>
    <row r="3264" spans="1:11" x14ac:dyDescent="0.3">
      <c r="A3264" s="93"/>
      <c r="B3264" s="91"/>
      <c r="C3264" s="76">
        <f>COUNT(Table89[[#This Row],[12-Month 
Follow-up Date]])</f>
        <v>0</v>
      </c>
      <c r="D3264" s="60"/>
      <c r="E3264" s="61"/>
      <c r="F3264" s="61"/>
      <c r="G3264" s="61"/>
      <c r="H3264" s="62"/>
      <c r="I3264" s="63"/>
      <c r="J3264" s="63"/>
      <c r="K3264" s="155"/>
    </row>
    <row r="3265" spans="1:11" x14ac:dyDescent="0.3">
      <c r="A3265" s="93"/>
      <c r="B3265" s="91"/>
      <c r="C3265" s="76">
        <f>COUNT(Table89[[#This Row],[12-Month 
Follow-up Date]])</f>
        <v>0</v>
      </c>
      <c r="D3265" s="60"/>
      <c r="E3265" s="61"/>
      <c r="F3265" s="61"/>
      <c r="G3265" s="61"/>
      <c r="H3265" s="62"/>
      <c r="I3265" s="63"/>
      <c r="J3265" s="63"/>
      <c r="K3265" s="155"/>
    </row>
    <row r="3266" spans="1:11" x14ac:dyDescent="0.3">
      <c r="A3266" s="93"/>
      <c r="B3266" s="91"/>
      <c r="C3266" s="76">
        <f>COUNT(Table89[[#This Row],[12-Month 
Follow-up Date]])</f>
        <v>0</v>
      </c>
      <c r="D3266" s="60"/>
      <c r="E3266" s="61"/>
      <c r="F3266" s="61"/>
      <c r="G3266" s="61"/>
      <c r="H3266" s="62"/>
      <c r="I3266" s="63"/>
      <c r="J3266" s="63"/>
      <c r="K3266" s="155"/>
    </row>
    <row r="3267" spans="1:11" x14ac:dyDescent="0.3">
      <c r="A3267" s="93"/>
      <c r="B3267" s="91"/>
      <c r="C3267" s="76">
        <f>COUNT(Table89[[#This Row],[12-Month 
Follow-up Date]])</f>
        <v>0</v>
      </c>
      <c r="D3267" s="60"/>
      <c r="E3267" s="61"/>
      <c r="F3267" s="61"/>
      <c r="G3267" s="61"/>
      <c r="H3267" s="62"/>
      <c r="I3267" s="63"/>
      <c r="J3267" s="63"/>
      <c r="K3267" s="155"/>
    </row>
    <row r="3268" spans="1:11" x14ac:dyDescent="0.3">
      <c r="A3268" s="93"/>
      <c r="B3268" s="91"/>
      <c r="C3268" s="76">
        <f>COUNT(Table89[[#This Row],[12-Month 
Follow-up Date]])</f>
        <v>0</v>
      </c>
      <c r="D3268" s="60"/>
      <c r="E3268" s="61"/>
      <c r="F3268" s="61"/>
      <c r="G3268" s="61"/>
      <c r="H3268" s="62"/>
      <c r="I3268" s="63"/>
      <c r="J3268" s="63"/>
      <c r="K3268" s="155"/>
    </row>
    <row r="3269" spans="1:11" x14ac:dyDescent="0.3">
      <c r="A3269" s="93"/>
      <c r="B3269" s="91"/>
      <c r="C3269" s="76">
        <f>COUNT(Table89[[#This Row],[12-Month 
Follow-up Date]])</f>
        <v>0</v>
      </c>
      <c r="D3269" s="60"/>
      <c r="E3269" s="61"/>
      <c r="F3269" s="61"/>
      <c r="G3269" s="61"/>
      <c r="H3269" s="62"/>
      <c r="I3269" s="63"/>
      <c r="J3269" s="63"/>
      <c r="K3269" s="155"/>
    </row>
    <row r="3270" spans="1:11" x14ac:dyDescent="0.3">
      <c r="A3270" s="93"/>
      <c r="B3270" s="91"/>
      <c r="C3270" s="76">
        <f>COUNT(Table89[[#This Row],[12-Month 
Follow-up Date]])</f>
        <v>0</v>
      </c>
      <c r="D3270" s="60"/>
      <c r="E3270" s="61"/>
      <c r="F3270" s="61"/>
      <c r="G3270" s="61"/>
      <c r="H3270" s="62"/>
      <c r="I3270" s="63"/>
      <c r="J3270" s="63"/>
      <c r="K3270" s="155"/>
    </row>
    <row r="3271" spans="1:11" x14ac:dyDescent="0.3">
      <c r="A3271" s="93"/>
      <c r="B3271" s="91"/>
      <c r="C3271" s="76">
        <f>COUNT(Table89[[#This Row],[12-Month 
Follow-up Date]])</f>
        <v>0</v>
      </c>
      <c r="D3271" s="60"/>
      <c r="E3271" s="61"/>
      <c r="F3271" s="61"/>
      <c r="G3271" s="61"/>
      <c r="H3271" s="62"/>
      <c r="I3271" s="63"/>
      <c r="J3271" s="63"/>
      <c r="K3271" s="155"/>
    </row>
    <row r="3272" spans="1:11" x14ac:dyDescent="0.3">
      <c r="A3272" s="93"/>
      <c r="B3272" s="91"/>
      <c r="C3272" s="76">
        <f>COUNT(Table89[[#This Row],[12-Month 
Follow-up Date]])</f>
        <v>0</v>
      </c>
      <c r="D3272" s="60"/>
      <c r="E3272" s="61"/>
      <c r="F3272" s="61"/>
      <c r="G3272" s="61"/>
      <c r="H3272" s="62"/>
      <c r="I3272" s="63"/>
      <c r="J3272" s="63"/>
      <c r="K3272" s="155"/>
    </row>
    <row r="3273" spans="1:11" x14ac:dyDescent="0.3">
      <c r="A3273" s="93"/>
      <c r="B3273" s="91"/>
      <c r="C3273" s="76">
        <f>COUNT(Table89[[#This Row],[12-Month 
Follow-up Date]])</f>
        <v>0</v>
      </c>
      <c r="D3273" s="60"/>
      <c r="E3273" s="61"/>
      <c r="F3273" s="61"/>
      <c r="G3273" s="61"/>
      <c r="H3273" s="62"/>
      <c r="I3273" s="63"/>
      <c r="J3273" s="63"/>
      <c r="K3273" s="155"/>
    </row>
    <row r="3274" spans="1:11" x14ac:dyDescent="0.3">
      <c r="A3274" s="93"/>
      <c r="B3274" s="91"/>
      <c r="C3274" s="76">
        <f>COUNT(Table89[[#This Row],[12-Month 
Follow-up Date]])</f>
        <v>0</v>
      </c>
      <c r="D3274" s="60"/>
      <c r="E3274" s="61"/>
      <c r="F3274" s="61"/>
      <c r="G3274" s="61"/>
      <c r="H3274" s="62"/>
      <c r="I3274" s="63"/>
      <c r="J3274" s="63"/>
      <c r="K3274" s="155"/>
    </row>
    <row r="3275" spans="1:11" x14ac:dyDescent="0.3">
      <c r="A3275" s="93"/>
      <c r="B3275" s="91"/>
      <c r="C3275" s="76">
        <f>COUNT(Table89[[#This Row],[12-Month 
Follow-up Date]])</f>
        <v>0</v>
      </c>
      <c r="D3275" s="60"/>
      <c r="E3275" s="61"/>
      <c r="F3275" s="61"/>
      <c r="G3275" s="61"/>
      <c r="H3275" s="62"/>
      <c r="I3275" s="63"/>
      <c r="J3275" s="63"/>
      <c r="K3275" s="155"/>
    </row>
    <row r="3276" spans="1:11" x14ac:dyDescent="0.3">
      <c r="A3276" s="93"/>
      <c r="B3276" s="91"/>
      <c r="C3276" s="76">
        <f>COUNT(Table89[[#This Row],[12-Month 
Follow-up Date]])</f>
        <v>0</v>
      </c>
      <c r="D3276" s="60"/>
      <c r="E3276" s="61"/>
      <c r="F3276" s="61"/>
      <c r="G3276" s="61"/>
      <c r="H3276" s="62"/>
      <c r="I3276" s="63"/>
      <c r="J3276" s="63"/>
      <c r="K3276" s="155"/>
    </row>
    <row r="3277" spans="1:11" x14ac:dyDescent="0.3">
      <c r="A3277" s="93"/>
      <c r="B3277" s="91"/>
      <c r="C3277" s="76">
        <f>COUNT(Table89[[#This Row],[12-Month 
Follow-up Date]])</f>
        <v>0</v>
      </c>
      <c r="D3277" s="60"/>
      <c r="E3277" s="61"/>
      <c r="F3277" s="61"/>
      <c r="G3277" s="61"/>
      <c r="H3277" s="62"/>
      <c r="I3277" s="63"/>
      <c r="J3277" s="63"/>
      <c r="K3277" s="155"/>
    </row>
    <row r="3278" spans="1:11" x14ac:dyDescent="0.3">
      <c r="A3278" s="93"/>
      <c r="B3278" s="91"/>
      <c r="C3278" s="76">
        <f>COUNT(Table89[[#This Row],[12-Month 
Follow-up Date]])</f>
        <v>0</v>
      </c>
      <c r="D3278" s="60"/>
      <c r="E3278" s="61"/>
      <c r="F3278" s="61"/>
      <c r="G3278" s="61"/>
      <c r="H3278" s="62"/>
      <c r="I3278" s="63"/>
      <c r="J3278" s="63"/>
      <c r="K3278" s="155"/>
    </row>
    <row r="3279" spans="1:11" x14ac:dyDescent="0.3">
      <c r="A3279" s="93"/>
      <c r="B3279" s="91"/>
      <c r="C3279" s="76">
        <f>COUNT(Table89[[#This Row],[12-Month 
Follow-up Date]])</f>
        <v>0</v>
      </c>
      <c r="D3279" s="60"/>
      <c r="E3279" s="61"/>
      <c r="F3279" s="61"/>
      <c r="G3279" s="61"/>
      <c r="H3279" s="62"/>
      <c r="I3279" s="63"/>
      <c r="J3279" s="63"/>
      <c r="K3279" s="155"/>
    </row>
    <row r="3280" spans="1:11" x14ac:dyDescent="0.3">
      <c r="A3280" s="93"/>
      <c r="B3280" s="91"/>
      <c r="C3280" s="76">
        <f>COUNT(Table89[[#This Row],[12-Month 
Follow-up Date]])</f>
        <v>0</v>
      </c>
      <c r="D3280" s="60"/>
      <c r="E3280" s="61"/>
      <c r="F3280" s="61"/>
      <c r="G3280" s="61"/>
      <c r="H3280" s="62"/>
      <c r="I3280" s="63"/>
      <c r="J3280" s="63"/>
      <c r="K3280" s="155"/>
    </row>
    <row r="3281" spans="1:11" x14ac:dyDescent="0.3">
      <c r="A3281" s="93"/>
      <c r="B3281" s="91"/>
      <c r="C3281" s="76">
        <f>COUNT(Table89[[#This Row],[12-Month 
Follow-up Date]])</f>
        <v>0</v>
      </c>
      <c r="D3281" s="60"/>
      <c r="E3281" s="61"/>
      <c r="F3281" s="61"/>
      <c r="G3281" s="61"/>
      <c r="H3281" s="62"/>
      <c r="I3281" s="63"/>
      <c r="J3281" s="63"/>
      <c r="K3281" s="155"/>
    </row>
    <row r="3282" spans="1:11" x14ac:dyDescent="0.3">
      <c r="A3282" s="93"/>
      <c r="B3282" s="91"/>
      <c r="C3282" s="76">
        <f>COUNT(Table89[[#This Row],[12-Month 
Follow-up Date]])</f>
        <v>0</v>
      </c>
      <c r="D3282" s="60"/>
      <c r="E3282" s="61"/>
      <c r="F3282" s="61"/>
      <c r="G3282" s="61"/>
      <c r="H3282" s="62"/>
      <c r="I3282" s="63"/>
      <c r="J3282" s="63"/>
      <c r="K3282" s="155"/>
    </row>
    <row r="3283" spans="1:11" x14ac:dyDescent="0.3">
      <c r="A3283" s="93"/>
      <c r="B3283" s="91"/>
      <c r="C3283" s="76">
        <f>COUNT(Table89[[#This Row],[12-Month 
Follow-up Date]])</f>
        <v>0</v>
      </c>
      <c r="D3283" s="60"/>
      <c r="E3283" s="61"/>
      <c r="F3283" s="61"/>
      <c r="G3283" s="61"/>
      <c r="H3283" s="62"/>
      <c r="I3283" s="63"/>
      <c r="J3283" s="63"/>
      <c r="K3283" s="155"/>
    </row>
    <row r="3284" spans="1:11" x14ac:dyDescent="0.3">
      <c r="A3284" s="93"/>
      <c r="B3284" s="91"/>
      <c r="C3284" s="76">
        <f>COUNT(Table89[[#This Row],[12-Month 
Follow-up Date]])</f>
        <v>0</v>
      </c>
      <c r="D3284" s="60"/>
      <c r="E3284" s="61"/>
      <c r="F3284" s="61"/>
      <c r="G3284" s="61"/>
      <c r="H3284" s="62"/>
      <c r="I3284" s="63"/>
      <c r="J3284" s="63"/>
      <c r="K3284" s="155"/>
    </row>
    <row r="3285" spans="1:11" x14ac:dyDescent="0.3">
      <c r="A3285" s="93"/>
      <c r="B3285" s="91"/>
      <c r="C3285" s="76">
        <f>COUNT(Table89[[#This Row],[12-Month 
Follow-up Date]])</f>
        <v>0</v>
      </c>
      <c r="D3285" s="60"/>
      <c r="E3285" s="61"/>
      <c r="F3285" s="61"/>
      <c r="G3285" s="61"/>
      <c r="H3285" s="62"/>
      <c r="I3285" s="63"/>
      <c r="J3285" s="63"/>
      <c r="K3285" s="155"/>
    </row>
    <row r="3286" spans="1:11" x14ac:dyDescent="0.3">
      <c r="A3286" s="93"/>
      <c r="B3286" s="91"/>
      <c r="C3286" s="76">
        <f>COUNT(Table89[[#This Row],[12-Month 
Follow-up Date]])</f>
        <v>0</v>
      </c>
      <c r="D3286" s="60"/>
      <c r="E3286" s="61"/>
      <c r="F3286" s="61"/>
      <c r="G3286" s="61"/>
      <c r="H3286" s="62"/>
      <c r="I3286" s="63"/>
      <c r="J3286" s="63"/>
      <c r="K3286" s="155"/>
    </row>
    <row r="3287" spans="1:11" x14ac:dyDescent="0.3">
      <c r="A3287" s="93"/>
      <c r="B3287" s="91"/>
      <c r="C3287" s="76">
        <f>COUNT(Table89[[#This Row],[12-Month 
Follow-up Date]])</f>
        <v>0</v>
      </c>
      <c r="D3287" s="60"/>
      <c r="E3287" s="61"/>
      <c r="F3287" s="61"/>
      <c r="G3287" s="61"/>
      <c r="H3287" s="62"/>
      <c r="I3287" s="63"/>
      <c r="J3287" s="63"/>
      <c r="K3287" s="155"/>
    </row>
    <row r="3288" spans="1:11" x14ac:dyDescent="0.3">
      <c r="A3288" s="93"/>
      <c r="B3288" s="91"/>
      <c r="C3288" s="76">
        <f>COUNT(Table89[[#This Row],[12-Month 
Follow-up Date]])</f>
        <v>0</v>
      </c>
      <c r="D3288" s="60"/>
      <c r="E3288" s="61"/>
      <c r="F3288" s="61"/>
      <c r="G3288" s="61"/>
      <c r="H3288" s="62"/>
      <c r="I3288" s="63"/>
      <c r="J3288" s="63"/>
      <c r="K3288" s="155"/>
    </row>
    <row r="3289" spans="1:11" x14ac:dyDescent="0.3">
      <c r="A3289" s="93"/>
      <c r="B3289" s="91"/>
      <c r="C3289" s="76">
        <f>COUNT(Table89[[#This Row],[12-Month 
Follow-up Date]])</f>
        <v>0</v>
      </c>
      <c r="D3289" s="60"/>
      <c r="E3289" s="61"/>
      <c r="F3289" s="61"/>
      <c r="G3289" s="61"/>
      <c r="H3289" s="62"/>
      <c r="I3289" s="63"/>
      <c r="J3289" s="63"/>
      <c r="K3289" s="155"/>
    </row>
    <row r="3290" spans="1:11" x14ac:dyDescent="0.3">
      <c r="A3290" s="93"/>
      <c r="B3290" s="91"/>
      <c r="C3290" s="76">
        <f>COUNT(Table89[[#This Row],[12-Month 
Follow-up Date]])</f>
        <v>0</v>
      </c>
      <c r="D3290" s="60"/>
      <c r="E3290" s="61"/>
      <c r="F3290" s="61"/>
      <c r="G3290" s="61"/>
      <c r="H3290" s="62"/>
      <c r="I3290" s="63"/>
      <c r="J3290" s="63"/>
      <c r="K3290" s="155"/>
    </row>
    <row r="3291" spans="1:11" x14ac:dyDescent="0.3">
      <c r="A3291" s="93"/>
      <c r="B3291" s="91"/>
      <c r="C3291" s="76">
        <f>COUNT(Table89[[#This Row],[12-Month 
Follow-up Date]])</f>
        <v>0</v>
      </c>
      <c r="D3291" s="60"/>
      <c r="E3291" s="61"/>
      <c r="F3291" s="61"/>
      <c r="G3291" s="61"/>
      <c r="H3291" s="62"/>
      <c r="I3291" s="63"/>
      <c r="J3291" s="63"/>
      <c r="K3291" s="155"/>
    </row>
    <row r="3292" spans="1:11" x14ac:dyDescent="0.3">
      <c r="A3292" s="93"/>
      <c r="B3292" s="91"/>
      <c r="C3292" s="76">
        <f>COUNT(Table89[[#This Row],[12-Month 
Follow-up Date]])</f>
        <v>0</v>
      </c>
      <c r="D3292" s="60"/>
      <c r="E3292" s="61"/>
      <c r="F3292" s="61"/>
      <c r="G3292" s="61"/>
      <c r="H3292" s="62"/>
      <c r="I3292" s="63"/>
      <c r="J3292" s="63"/>
      <c r="K3292" s="155"/>
    </row>
    <row r="3293" spans="1:11" x14ac:dyDescent="0.3">
      <c r="A3293" s="93"/>
      <c r="B3293" s="91"/>
      <c r="C3293" s="76">
        <f>COUNT(Table89[[#This Row],[12-Month 
Follow-up Date]])</f>
        <v>0</v>
      </c>
      <c r="D3293" s="60"/>
      <c r="E3293" s="61"/>
      <c r="F3293" s="61"/>
      <c r="G3293" s="61"/>
      <c r="H3293" s="62"/>
      <c r="I3293" s="63"/>
      <c r="J3293" s="63"/>
      <c r="K3293" s="155"/>
    </row>
    <row r="3294" spans="1:11" x14ac:dyDescent="0.3">
      <c r="A3294" s="93"/>
      <c r="B3294" s="91"/>
      <c r="C3294" s="76">
        <f>COUNT(Table89[[#This Row],[12-Month 
Follow-up Date]])</f>
        <v>0</v>
      </c>
      <c r="D3294" s="60"/>
      <c r="E3294" s="61"/>
      <c r="F3294" s="61"/>
      <c r="G3294" s="61"/>
      <c r="H3294" s="62"/>
      <c r="I3294" s="63"/>
      <c r="J3294" s="63"/>
      <c r="K3294" s="155"/>
    </row>
    <row r="3295" spans="1:11" x14ac:dyDescent="0.3">
      <c r="A3295" s="93"/>
      <c r="B3295" s="91"/>
      <c r="C3295" s="76">
        <f>COUNT(Table89[[#This Row],[12-Month 
Follow-up Date]])</f>
        <v>0</v>
      </c>
      <c r="D3295" s="60"/>
      <c r="E3295" s="61"/>
      <c r="F3295" s="61"/>
      <c r="G3295" s="61"/>
      <c r="H3295" s="62"/>
      <c r="I3295" s="63"/>
      <c r="J3295" s="63"/>
      <c r="K3295" s="155"/>
    </row>
    <row r="3296" spans="1:11" x14ac:dyDescent="0.3">
      <c r="A3296" s="93"/>
      <c r="B3296" s="91"/>
      <c r="C3296" s="76">
        <f>COUNT(Table89[[#This Row],[12-Month 
Follow-up Date]])</f>
        <v>0</v>
      </c>
      <c r="D3296" s="60"/>
      <c r="E3296" s="61"/>
      <c r="F3296" s="61"/>
      <c r="G3296" s="61"/>
      <c r="H3296" s="62"/>
      <c r="I3296" s="63"/>
      <c r="J3296" s="63"/>
      <c r="K3296" s="155"/>
    </row>
    <row r="3297" spans="1:11" x14ac:dyDescent="0.3">
      <c r="A3297" s="93"/>
      <c r="B3297" s="91"/>
      <c r="C3297" s="76">
        <f>COUNT(Table89[[#This Row],[12-Month 
Follow-up Date]])</f>
        <v>0</v>
      </c>
      <c r="D3297" s="60"/>
      <c r="E3297" s="61"/>
      <c r="F3297" s="61"/>
      <c r="G3297" s="61"/>
      <c r="H3297" s="62"/>
      <c r="I3297" s="63"/>
      <c r="J3297" s="63"/>
      <c r="K3297" s="155"/>
    </row>
    <row r="3298" spans="1:11" x14ac:dyDescent="0.3">
      <c r="A3298" s="93"/>
      <c r="B3298" s="91"/>
      <c r="C3298" s="76">
        <f>COUNT(Table89[[#This Row],[12-Month 
Follow-up Date]])</f>
        <v>0</v>
      </c>
      <c r="D3298" s="60"/>
      <c r="E3298" s="61"/>
      <c r="F3298" s="61"/>
      <c r="G3298" s="61"/>
      <c r="H3298" s="62"/>
      <c r="I3298" s="63"/>
      <c r="J3298" s="63"/>
      <c r="K3298" s="155"/>
    </row>
    <row r="3299" spans="1:11" x14ac:dyDescent="0.3">
      <c r="A3299" s="93"/>
      <c r="B3299" s="91"/>
      <c r="C3299" s="76">
        <f>COUNT(Table89[[#This Row],[12-Month 
Follow-up Date]])</f>
        <v>0</v>
      </c>
      <c r="D3299" s="60"/>
      <c r="E3299" s="61"/>
      <c r="F3299" s="61"/>
      <c r="G3299" s="61"/>
      <c r="H3299" s="62"/>
      <c r="I3299" s="63"/>
      <c r="J3299" s="63"/>
      <c r="K3299" s="155"/>
    </row>
    <row r="3300" spans="1:11" x14ac:dyDescent="0.3">
      <c r="A3300" s="93"/>
      <c r="B3300" s="91"/>
      <c r="C3300" s="76">
        <f>COUNT(Table89[[#This Row],[12-Month 
Follow-up Date]])</f>
        <v>0</v>
      </c>
      <c r="D3300" s="60"/>
      <c r="E3300" s="61"/>
      <c r="F3300" s="61"/>
      <c r="G3300" s="61"/>
      <c r="H3300" s="62"/>
      <c r="I3300" s="63"/>
      <c r="J3300" s="63"/>
      <c r="K3300" s="155"/>
    </row>
    <row r="3301" spans="1:11" x14ac:dyDescent="0.3">
      <c r="A3301" s="93"/>
      <c r="B3301" s="91"/>
      <c r="C3301" s="76">
        <f>COUNT(Table89[[#This Row],[12-Month 
Follow-up Date]])</f>
        <v>0</v>
      </c>
      <c r="D3301" s="60"/>
      <c r="E3301" s="61"/>
      <c r="F3301" s="61"/>
      <c r="G3301" s="61"/>
      <c r="H3301" s="62"/>
      <c r="I3301" s="63"/>
      <c r="J3301" s="63"/>
      <c r="K3301" s="155"/>
    </row>
    <row r="3302" spans="1:11" x14ac:dyDescent="0.3">
      <c r="A3302" s="93"/>
      <c r="B3302" s="91"/>
      <c r="C3302" s="76">
        <f>COUNT(Table89[[#This Row],[12-Month 
Follow-up Date]])</f>
        <v>0</v>
      </c>
      <c r="D3302" s="60"/>
      <c r="E3302" s="61"/>
      <c r="F3302" s="61"/>
      <c r="G3302" s="61"/>
      <c r="H3302" s="62"/>
      <c r="I3302" s="63"/>
      <c r="J3302" s="63"/>
      <c r="K3302" s="155"/>
    </row>
    <row r="3303" spans="1:11" x14ac:dyDescent="0.3">
      <c r="A3303" s="93"/>
      <c r="B3303" s="91"/>
      <c r="C3303" s="76">
        <f>COUNT(Table89[[#This Row],[12-Month 
Follow-up Date]])</f>
        <v>0</v>
      </c>
      <c r="D3303" s="60"/>
      <c r="E3303" s="61"/>
      <c r="F3303" s="61"/>
      <c r="G3303" s="61"/>
      <c r="H3303" s="62"/>
      <c r="I3303" s="63"/>
      <c r="J3303" s="63"/>
      <c r="K3303" s="155"/>
    </row>
    <row r="3304" spans="1:11" x14ac:dyDescent="0.3">
      <c r="A3304" s="93"/>
      <c r="B3304" s="91"/>
      <c r="C3304" s="76">
        <f>COUNT(Table89[[#This Row],[12-Month 
Follow-up Date]])</f>
        <v>0</v>
      </c>
      <c r="D3304" s="60"/>
      <c r="E3304" s="61"/>
      <c r="F3304" s="61"/>
      <c r="G3304" s="61"/>
      <c r="H3304" s="62"/>
      <c r="I3304" s="63"/>
      <c r="J3304" s="63"/>
      <c r="K3304" s="155"/>
    </row>
    <row r="3305" spans="1:11" x14ac:dyDescent="0.3">
      <c r="A3305" s="93"/>
      <c r="B3305" s="91"/>
      <c r="C3305" s="76">
        <f>COUNT(Table89[[#This Row],[12-Month 
Follow-up Date]])</f>
        <v>0</v>
      </c>
      <c r="D3305" s="60"/>
      <c r="E3305" s="61"/>
      <c r="F3305" s="61"/>
      <c r="G3305" s="61"/>
      <c r="H3305" s="62"/>
      <c r="I3305" s="63"/>
      <c r="J3305" s="63"/>
      <c r="K3305" s="155"/>
    </row>
    <row r="3306" spans="1:11" x14ac:dyDescent="0.3">
      <c r="A3306" s="93"/>
      <c r="B3306" s="91"/>
      <c r="C3306" s="76">
        <f>COUNT(Table89[[#This Row],[12-Month 
Follow-up Date]])</f>
        <v>0</v>
      </c>
      <c r="D3306" s="60"/>
      <c r="E3306" s="61"/>
      <c r="F3306" s="61"/>
      <c r="G3306" s="61"/>
      <c r="H3306" s="62"/>
      <c r="I3306" s="63"/>
      <c r="J3306" s="63"/>
      <c r="K3306" s="155"/>
    </row>
    <row r="3307" spans="1:11" x14ac:dyDescent="0.3">
      <c r="A3307" s="93"/>
      <c r="B3307" s="91"/>
      <c r="C3307" s="76">
        <f>COUNT(Table89[[#This Row],[12-Month 
Follow-up Date]])</f>
        <v>0</v>
      </c>
      <c r="D3307" s="60"/>
      <c r="E3307" s="61"/>
      <c r="F3307" s="61"/>
      <c r="G3307" s="61"/>
      <c r="H3307" s="62"/>
      <c r="I3307" s="63"/>
      <c r="J3307" s="63"/>
      <c r="K3307" s="155"/>
    </row>
    <row r="3308" spans="1:11" x14ac:dyDescent="0.3">
      <c r="A3308" s="93"/>
      <c r="B3308" s="91"/>
      <c r="C3308" s="76">
        <f>COUNT(Table89[[#This Row],[12-Month 
Follow-up Date]])</f>
        <v>0</v>
      </c>
      <c r="D3308" s="60"/>
      <c r="E3308" s="61"/>
      <c r="F3308" s="61"/>
      <c r="G3308" s="61"/>
      <c r="H3308" s="62"/>
      <c r="I3308" s="63"/>
      <c r="J3308" s="63"/>
      <c r="K3308" s="155"/>
    </row>
    <row r="3309" spans="1:11" x14ac:dyDescent="0.3">
      <c r="A3309" s="93"/>
      <c r="B3309" s="91"/>
      <c r="C3309" s="76">
        <f>COUNT(Table89[[#This Row],[12-Month 
Follow-up Date]])</f>
        <v>0</v>
      </c>
      <c r="D3309" s="60"/>
      <c r="E3309" s="61"/>
      <c r="F3309" s="61"/>
      <c r="G3309" s="61"/>
      <c r="H3309" s="62"/>
      <c r="I3309" s="63"/>
      <c r="J3309" s="63"/>
      <c r="K3309" s="155"/>
    </row>
    <row r="3310" spans="1:11" x14ac:dyDescent="0.3">
      <c r="A3310" s="93"/>
      <c r="B3310" s="91"/>
      <c r="C3310" s="76">
        <f>COUNT(Table89[[#This Row],[12-Month 
Follow-up Date]])</f>
        <v>0</v>
      </c>
      <c r="D3310" s="60"/>
      <c r="E3310" s="61"/>
      <c r="F3310" s="61"/>
      <c r="G3310" s="61"/>
      <c r="H3310" s="62"/>
      <c r="I3310" s="63"/>
      <c r="J3310" s="63"/>
      <c r="K3310" s="155"/>
    </row>
    <row r="3311" spans="1:11" x14ac:dyDescent="0.3">
      <c r="A3311" s="93"/>
      <c r="B3311" s="91"/>
      <c r="C3311" s="76">
        <f>COUNT(Table89[[#This Row],[12-Month 
Follow-up Date]])</f>
        <v>0</v>
      </c>
      <c r="D3311" s="60"/>
      <c r="E3311" s="61"/>
      <c r="F3311" s="61"/>
      <c r="G3311" s="61"/>
      <c r="H3311" s="62"/>
      <c r="I3311" s="63"/>
      <c r="J3311" s="63"/>
      <c r="K3311" s="155"/>
    </row>
    <row r="3312" spans="1:11" x14ac:dyDescent="0.3">
      <c r="A3312" s="93"/>
      <c r="B3312" s="91"/>
      <c r="C3312" s="76">
        <f>COUNT(Table89[[#This Row],[12-Month 
Follow-up Date]])</f>
        <v>0</v>
      </c>
      <c r="D3312" s="60"/>
      <c r="E3312" s="61"/>
      <c r="F3312" s="61"/>
      <c r="G3312" s="61"/>
      <c r="H3312" s="62"/>
      <c r="I3312" s="63"/>
      <c r="J3312" s="63"/>
      <c r="K3312" s="155"/>
    </row>
    <row r="3313" spans="1:11" x14ac:dyDescent="0.3">
      <c r="A3313" s="93"/>
      <c r="B3313" s="91"/>
      <c r="C3313" s="76">
        <f>COUNT(Table89[[#This Row],[12-Month 
Follow-up Date]])</f>
        <v>0</v>
      </c>
      <c r="D3313" s="60"/>
      <c r="E3313" s="61"/>
      <c r="F3313" s="61"/>
      <c r="G3313" s="61"/>
      <c r="H3313" s="62"/>
      <c r="I3313" s="63"/>
      <c r="J3313" s="63"/>
      <c r="K3313" s="155"/>
    </row>
    <row r="3314" spans="1:11" x14ac:dyDescent="0.3">
      <c r="A3314" s="93"/>
      <c r="B3314" s="91"/>
      <c r="C3314" s="76">
        <f>COUNT(Table89[[#This Row],[12-Month 
Follow-up Date]])</f>
        <v>0</v>
      </c>
      <c r="D3314" s="60"/>
      <c r="E3314" s="61"/>
      <c r="F3314" s="61"/>
      <c r="G3314" s="61"/>
      <c r="H3314" s="62"/>
      <c r="I3314" s="63"/>
      <c r="J3314" s="63"/>
      <c r="K3314" s="155"/>
    </row>
    <row r="3315" spans="1:11" x14ac:dyDescent="0.3">
      <c r="A3315" s="93"/>
      <c r="B3315" s="91"/>
      <c r="C3315" s="76">
        <f>COUNT(Table89[[#This Row],[12-Month 
Follow-up Date]])</f>
        <v>0</v>
      </c>
      <c r="D3315" s="60"/>
      <c r="E3315" s="61"/>
      <c r="F3315" s="61"/>
      <c r="G3315" s="61"/>
      <c r="H3315" s="62"/>
      <c r="I3315" s="63"/>
      <c r="J3315" s="63"/>
      <c r="K3315" s="155"/>
    </row>
    <row r="3316" spans="1:11" x14ac:dyDescent="0.3">
      <c r="A3316" s="93"/>
      <c r="B3316" s="91"/>
      <c r="C3316" s="76">
        <f>COUNT(Table89[[#This Row],[12-Month 
Follow-up Date]])</f>
        <v>0</v>
      </c>
      <c r="D3316" s="60"/>
      <c r="E3316" s="61"/>
      <c r="F3316" s="61"/>
      <c r="G3316" s="61"/>
      <c r="H3316" s="62"/>
      <c r="I3316" s="63"/>
      <c r="J3316" s="63"/>
      <c r="K3316" s="155"/>
    </row>
    <row r="3317" spans="1:11" x14ac:dyDescent="0.3">
      <c r="A3317" s="93"/>
      <c r="B3317" s="91"/>
      <c r="C3317" s="76">
        <f>COUNT(Table89[[#This Row],[12-Month 
Follow-up Date]])</f>
        <v>0</v>
      </c>
      <c r="D3317" s="60"/>
      <c r="E3317" s="61"/>
      <c r="F3317" s="61"/>
      <c r="G3317" s="61"/>
      <c r="H3317" s="62"/>
      <c r="I3317" s="63"/>
      <c r="J3317" s="63"/>
      <c r="K3317" s="155"/>
    </row>
    <row r="3318" spans="1:11" x14ac:dyDescent="0.3">
      <c r="A3318" s="93"/>
      <c r="B3318" s="91"/>
      <c r="C3318" s="76">
        <f>COUNT(Table89[[#This Row],[12-Month 
Follow-up Date]])</f>
        <v>0</v>
      </c>
      <c r="D3318" s="60"/>
      <c r="E3318" s="61"/>
      <c r="F3318" s="61"/>
      <c r="G3318" s="61"/>
      <c r="H3318" s="62"/>
      <c r="I3318" s="63"/>
      <c r="J3318" s="63"/>
      <c r="K3318" s="155"/>
    </row>
    <row r="3319" spans="1:11" x14ac:dyDescent="0.3">
      <c r="A3319" s="93"/>
      <c r="B3319" s="91"/>
      <c r="C3319" s="76">
        <f>COUNT(Table89[[#This Row],[12-Month 
Follow-up Date]])</f>
        <v>0</v>
      </c>
      <c r="D3319" s="60"/>
      <c r="E3319" s="61"/>
      <c r="F3319" s="61"/>
      <c r="G3319" s="61"/>
      <c r="H3319" s="62"/>
      <c r="I3319" s="63"/>
      <c r="J3319" s="63"/>
      <c r="K3319" s="155"/>
    </row>
    <row r="3320" spans="1:11" x14ac:dyDescent="0.3">
      <c r="A3320" s="93"/>
      <c r="B3320" s="91"/>
      <c r="C3320" s="76">
        <f>COUNT(Table89[[#This Row],[12-Month 
Follow-up Date]])</f>
        <v>0</v>
      </c>
      <c r="D3320" s="60"/>
      <c r="E3320" s="61"/>
      <c r="F3320" s="61"/>
      <c r="G3320" s="61"/>
      <c r="H3320" s="62"/>
      <c r="I3320" s="63"/>
      <c r="J3320" s="63"/>
      <c r="K3320" s="155"/>
    </row>
    <row r="3321" spans="1:11" x14ac:dyDescent="0.3">
      <c r="A3321" s="93"/>
      <c r="B3321" s="91"/>
      <c r="C3321" s="76">
        <f>COUNT(Table89[[#This Row],[12-Month 
Follow-up Date]])</f>
        <v>0</v>
      </c>
      <c r="D3321" s="60"/>
      <c r="E3321" s="61"/>
      <c r="F3321" s="61"/>
      <c r="G3321" s="61"/>
      <c r="H3321" s="62"/>
      <c r="I3321" s="63"/>
      <c r="J3321" s="63"/>
      <c r="K3321" s="155"/>
    </row>
    <row r="3322" spans="1:11" x14ac:dyDescent="0.3">
      <c r="A3322" s="93"/>
      <c r="B3322" s="91"/>
      <c r="C3322" s="76">
        <f>COUNT(Table89[[#This Row],[12-Month 
Follow-up Date]])</f>
        <v>0</v>
      </c>
      <c r="D3322" s="60"/>
      <c r="E3322" s="61"/>
      <c r="F3322" s="61"/>
      <c r="G3322" s="61"/>
      <c r="H3322" s="62"/>
      <c r="I3322" s="63"/>
      <c r="J3322" s="63"/>
      <c r="K3322" s="155"/>
    </row>
    <row r="3323" spans="1:11" x14ac:dyDescent="0.3">
      <c r="A3323" s="93"/>
      <c r="B3323" s="91"/>
      <c r="C3323" s="76">
        <f>COUNT(Table89[[#This Row],[12-Month 
Follow-up Date]])</f>
        <v>0</v>
      </c>
      <c r="D3323" s="60"/>
      <c r="E3323" s="61"/>
      <c r="F3323" s="61"/>
      <c r="G3323" s="61"/>
      <c r="H3323" s="62"/>
      <c r="I3323" s="63"/>
      <c r="J3323" s="63"/>
      <c r="K3323" s="155"/>
    </row>
    <row r="3324" spans="1:11" x14ac:dyDescent="0.3">
      <c r="A3324" s="93"/>
      <c r="B3324" s="91"/>
      <c r="C3324" s="76">
        <f>COUNT(Table89[[#This Row],[12-Month 
Follow-up Date]])</f>
        <v>0</v>
      </c>
      <c r="D3324" s="60"/>
      <c r="E3324" s="61"/>
      <c r="F3324" s="61"/>
      <c r="G3324" s="61"/>
      <c r="H3324" s="62"/>
      <c r="I3324" s="63"/>
      <c r="J3324" s="63"/>
      <c r="K3324" s="155"/>
    </row>
    <row r="3325" spans="1:11" x14ac:dyDescent="0.3">
      <c r="A3325" s="93"/>
      <c r="B3325" s="91"/>
      <c r="C3325" s="76">
        <f>COUNT(Table89[[#This Row],[12-Month 
Follow-up Date]])</f>
        <v>0</v>
      </c>
      <c r="D3325" s="60"/>
      <c r="E3325" s="61"/>
      <c r="F3325" s="61"/>
      <c r="G3325" s="61"/>
      <c r="H3325" s="62"/>
      <c r="I3325" s="63"/>
      <c r="J3325" s="63"/>
      <c r="K3325" s="155"/>
    </row>
    <row r="3326" spans="1:11" x14ac:dyDescent="0.3">
      <c r="A3326" s="93"/>
      <c r="B3326" s="91"/>
      <c r="C3326" s="76">
        <f>COUNT(Table89[[#This Row],[12-Month 
Follow-up Date]])</f>
        <v>0</v>
      </c>
      <c r="D3326" s="60"/>
      <c r="E3326" s="61"/>
      <c r="F3326" s="61"/>
      <c r="G3326" s="61"/>
      <c r="H3326" s="62"/>
      <c r="I3326" s="63"/>
      <c r="J3326" s="63"/>
      <c r="K3326" s="155"/>
    </row>
    <row r="3327" spans="1:11" x14ac:dyDescent="0.3">
      <c r="A3327" s="93"/>
      <c r="B3327" s="91"/>
      <c r="C3327" s="76">
        <f>COUNT(Table89[[#This Row],[12-Month 
Follow-up Date]])</f>
        <v>0</v>
      </c>
      <c r="D3327" s="60"/>
      <c r="E3327" s="61"/>
      <c r="F3327" s="61"/>
      <c r="G3327" s="61"/>
      <c r="H3327" s="62"/>
      <c r="I3327" s="63"/>
      <c r="J3327" s="63"/>
      <c r="K3327" s="155"/>
    </row>
    <row r="3328" spans="1:11" x14ac:dyDescent="0.3">
      <c r="A3328" s="93"/>
      <c r="B3328" s="91"/>
      <c r="C3328" s="76">
        <f>COUNT(Table89[[#This Row],[12-Month 
Follow-up Date]])</f>
        <v>0</v>
      </c>
      <c r="D3328" s="60"/>
      <c r="E3328" s="61"/>
      <c r="F3328" s="61"/>
      <c r="G3328" s="61"/>
      <c r="H3328" s="62"/>
      <c r="I3328" s="63"/>
      <c r="J3328" s="63"/>
      <c r="K3328" s="155"/>
    </row>
    <row r="3329" spans="1:11" x14ac:dyDescent="0.3">
      <c r="A3329" s="93"/>
      <c r="B3329" s="91"/>
      <c r="C3329" s="76">
        <f>COUNT(Table89[[#This Row],[12-Month 
Follow-up Date]])</f>
        <v>0</v>
      </c>
      <c r="D3329" s="60"/>
      <c r="E3329" s="61"/>
      <c r="F3329" s="61"/>
      <c r="G3329" s="61"/>
      <c r="H3329" s="62"/>
      <c r="I3329" s="63"/>
      <c r="J3329" s="63"/>
      <c r="K3329" s="155"/>
    </row>
    <row r="3330" spans="1:11" x14ac:dyDescent="0.3">
      <c r="A3330" s="93"/>
      <c r="B3330" s="91"/>
      <c r="C3330" s="76">
        <f>COUNT(Table89[[#This Row],[12-Month 
Follow-up Date]])</f>
        <v>0</v>
      </c>
      <c r="D3330" s="60"/>
      <c r="E3330" s="61"/>
      <c r="F3330" s="61"/>
      <c r="G3330" s="61"/>
      <c r="H3330" s="62"/>
      <c r="I3330" s="63"/>
      <c r="J3330" s="63"/>
      <c r="K3330" s="155"/>
    </row>
    <row r="3331" spans="1:11" x14ac:dyDescent="0.3">
      <c r="A3331" s="93"/>
      <c r="B3331" s="91"/>
      <c r="C3331" s="76">
        <f>COUNT(Table89[[#This Row],[12-Month 
Follow-up Date]])</f>
        <v>0</v>
      </c>
      <c r="D3331" s="60"/>
      <c r="E3331" s="61"/>
      <c r="F3331" s="61"/>
      <c r="G3331" s="61"/>
      <c r="H3331" s="62"/>
      <c r="I3331" s="63"/>
      <c r="J3331" s="63"/>
      <c r="K3331" s="155"/>
    </row>
    <row r="3332" spans="1:11" x14ac:dyDescent="0.3">
      <c r="A3332" s="93"/>
      <c r="B3332" s="91"/>
      <c r="C3332" s="76">
        <f>COUNT(Table89[[#This Row],[12-Month 
Follow-up Date]])</f>
        <v>0</v>
      </c>
      <c r="D3332" s="60"/>
      <c r="E3332" s="61"/>
      <c r="F3332" s="61"/>
      <c r="G3332" s="61"/>
      <c r="H3332" s="62"/>
      <c r="I3332" s="63"/>
      <c r="J3332" s="63"/>
      <c r="K3332" s="155"/>
    </row>
    <row r="3333" spans="1:11" x14ac:dyDescent="0.3">
      <c r="A3333" s="93"/>
      <c r="B3333" s="91"/>
      <c r="C3333" s="76">
        <f>COUNT(Table89[[#This Row],[12-Month 
Follow-up Date]])</f>
        <v>0</v>
      </c>
      <c r="D3333" s="60"/>
      <c r="E3333" s="61"/>
      <c r="F3333" s="61"/>
      <c r="G3333" s="61"/>
      <c r="H3333" s="62"/>
      <c r="I3333" s="63"/>
      <c r="J3333" s="63"/>
      <c r="K3333" s="155"/>
    </row>
    <row r="3334" spans="1:11" x14ac:dyDescent="0.3">
      <c r="A3334" s="93"/>
      <c r="B3334" s="91"/>
      <c r="C3334" s="76">
        <f>COUNT(Table89[[#This Row],[12-Month 
Follow-up Date]])</f>
        <v>0</v>
      </c>
      <c r="D3334" s="60"/>
      <c r="E3334" s="61"/>
      <c r="F3334" s="61"/>
      <c r="G3334" s="61"/>
      <c r="H3334" s="62"/>
      <c r="I3334" s="63"/>
      <c r="J3334" s="63"/>
      <c r="K3334" s="155"/>
    </row>
    <row r="3335" spans="1:11" x14ac:dyDescent="0.3">
      <c r="A3335" s="93"/>
      <c r="B3335" s="91"/>
      <c r="C3335" s="76">
        <f>COUNT(Table89[[#This Row],[12-Month 
Follow-up Date]])</f>
        <v>0</v>
      </c>
      <c r="D3335" s="60"/>
      <c r="E3335" s="61"/>
      <c r="F3335" s="61"/>
      <c r="G3335" s="61"/>
      <c r="H3335" s="62"/>
      <c r="I3335" s="63"/>
      <c r="J3335" s="63"/>
      <c r="K3335" s="155"/>
    </row>
    <row r="3336" spans="1:11" x14ac:dyDescent="0.3">
      <c r="A3336" s="93"/>
      <c r="B3336" s="91"/>
      <c r="C3336" s="76">
        <f>COUNT(Table89[[#This Row],[12-Month 
Follow-up Date]])</f>
        <v>0</v>
      </c>
      <c r="D3336" s="60"/>
      <c r="E3336" s="61"/>
      <c r="F3336" s="61"/>
      <c r="G3336" s="61"/>
      <c r="H3336" s="62"/>
      <c r="I3336" s="63"/>
      <c r="J3336" s="63"/>
      <c r="K3336" s="155"/>
    </row>
    <row r="3337" spans="1:11" x14ac:dyDescent="0.3">
      <c r="A3337" s="93"/>
      <c r="B3337" s="91"/>
      <c r="C3337" s="76">
        <f>COUNT(Table89[[#This Row],[12-Month 
Follow-up Date]])</f>
        <v>0</v>
      </c>
      <c r="D3337" s="60"/>
      <c r="E3337" s="61"/>
      <c r="F3337" s="61"/>
      <c r="G3337" s="61"/>
      <c r="H3337" s="62"/>
      <c r="I3337" s="63"/>
      <c r="J3337" s="63"/>
      <c r="K3337" s="155"/>
    </row>
    <row r="3338" spans="1:11" x14ac:dyDescent="0.3">
      <c r="A3338" s="93"/>
      <c r="B3338" s="91"/>
      <c r="C3338" s="76">
        <f>COUNT(Table89[[#This Row],[12-Month 
Follow-up Date]])</f>
        <v>0</v>
      </c>
      <c r="D3338" s="60"/>
      <c r="E3338" s="61"/>
      <c r="F3338" s="61"/>
      <c r="G3338" s="61"/>
      <c r="H3338" s="62"/>
      <c r="I3338" s="63"/>
      <c r="J3338" s="63"/>
      <c r="K3338" s="155"/>
    </row>
    <row r="3339" spans="1:11" x14ac:dyDescent="0.3">
      <c r="A3339" s="93"/>
      <c r="B3339" s="91"/>
      <c r="C3339" s="76">
        <f>COUNT(Table89[[#This Row],[12-Month 
Follow-up Date]])</f>
        <v>0</v>
      </c>
      <c r="D3339" s="60"/>
      <c r="E3339" s="61"/>
      <c r="F3339" s="61"/>
      <c r="G3339" s="61"/>
      <c r="H3339" s="62"/>
      <c r="I3339" s="63"/>
      <c r="J3339" s="63"/>
      <c r="K3339" s="155"/>
    </row>
    <row r="3340" spans="1:11" x14ac:dyDescent="0.3">
      <c r="A3340" s="93"/>
      <c r="B3340" s="91"/>
      <c r="C3340" s="76">
        <f>COUNT(Table89[[#This Row],[12-Month 
Follow-up Date]])</f>
        <v>0</v>
      </c>
      <c r="D3340" s="60"/>
      <c r="E3340" s="61"/>
      <c r="F3340" s="61"/>
      <c r="G3340" s="61"/>
      <c r="H3340" s="62"/>
      <c r="I3340" s="63"/>
      <c r="J3340" s="63"/>
      <c r="K3340" s="155"/>
    </row>
    <row r="3341" spans="1:11" x14ac:dyDescent="0.3">
      <c r="A3341" s="93"/>
      <c r="B3341" s="91"/>
      <c r="C3341" s="76">
        <f>COUNT(Table89[[#This Row],[12-Month 
Follow-up Date]])</f>
        <v>0</v>
      </c>
      <c r="D3341" s="60"/>
      <c r="E3341" s="61"/>
      <c r="F3341" s="61"/>
      <c r="G3341" s="61"/>
      <c r="H3341" s="62"/>
      <c r="I3341" s="63"/>
      <c r="J3341" s="63"/>
      <c r="K3341" s="155"/>
    </row>
    <row r="3342" spans="1:11" x14ac:dyDescent="0.3">
      <c r="A3342" s="93"/>
      <c r="B3342" s="91"/>
      <c r="C3342" s="76">
        <f>COUNT(Table89[[#This Row],[12-Month 
Follow-up Date]])</f>
        <v>0</v>
      </c>
      <c r="D3342" s="60"/>
      <c r="E3342" s="61"/>
      <c r="F3342" s="61"/>
      <c r="G3342" s="61"/>
      <c r="H3342" s="62"/>
      <c r="I3342" s="63"/>
      <c r="J3342" s="63"/>
      <c r="K3342" s="155"/>
    </row>
    <row r="3343" spans="1:11" x14ac:dyDescent="0.3">
      <c r="A3343" s="93"/>
      <c r="B3343" s="91"/>
      <c r="C3343" s="76">
        <f>COUNT(Table89[[#This Row],[12-Month 
Follow-up Date]])</f>
        <v>0</v>
      </c>
      <c r="D3343" s="60"/>
      <c r="E3343" s="61"/>
      <c r="F3343" s="61"/>
      <c r="G3343" s="61"/>
      <c r="H3343" s="62"/>
      <c r="I3343" s="63"/>
      <c r="J3343" s="63"/>
      <c r="K3343" s="155"/>
    </row>
    <row r="3344" spans="1:11" x14ac:dyDescent="0.3">
      <c r="A3344" s="93"/>
      <c r="B3344" s="91"/>
      <c r="C3344" s="76">
        <f>COUNT(Table89[[#This Row],[12-Month 
Follow-up Date]])</f>
        <v>0</v>
      </c>
      <c r="D3344" s="60"/>
      <c r="E3344" s="61"/>
      <c r="F3344" s="61"/>
      <c r="G3344" s="61"/>
      <c r="H3344" s="62"/>
      <c r="I3344" s="63"/>
      <c r="J3344" s="63"/>
      <c r="K3344" s="155"/>
    </row>
    <row r="3345" spans="1:11" x14ac:dyDescent="0.3">
      <c r="A3345" s="93"/>
      <c r="B3345" s="91"/>
      <c r="C3345" s="76">
        <f>COUNT(Table89[[#This Row],[12-Month 
Follow-up Date]])</f>
        <v>0</v>
      </c>
      <c r="D3345" s="60"/>
      <c r="E3345" s="61"/>
      <c r="F3345" s="61"/>
      <c r="G3345" s="61"/>
      <c r="H3345" s="62"/>
      <c r="I3345" s="63"/>
      <c r="J3345" s="63"/>
      <c r="K3345" s="155"/>
    </row>
    <row r="3346" spans="1:11" x14ac:dyDescent="0.3">
      <c r="A3346" s="93"/>
      <c r="B3346" s="91"/>
      <c r="C3346" s="76">
        <f>COUNT(Table89[[#This Row],[12-Month 
Follow-up Date]])</f>
        <v>0</v>
      </c>
      <c r="D3346" s="60"/>
      <c r="E3346" s="61"/>
      <c r="F3346" s="61"/>
      <c r="G3346" s="61"/>
      <c r="H3346" s="62"/>
      <c r="I3346" s="63"/>
      <c r="J3346" s="63"/>
      <c r="K3346" s="155"/>
    </row>
    <row r="3347" spans="1:11" x14ac:dyDescent="0.3">
      <c r="A3347" s="93"/>
      <c r="B3347" s="91"/>
      <c r="C3347" s="76">
        <f>COUNT(Table89[[#This Row],[12-Month 
Follow-up Date]])</f>
        <v>0</v>
      </c>
      <c r="D3347" s="60"/>
      <c r="E3347" s="61"/>
      <c r="F3347" s="61"/>
      <c r="G3347" s="61"/>
      <c r="H3347" s="62"/>
      <c r="I3347" s="63"/>
      <c r="J3347" s="63"/>
      <c r="K3347" s="155"/>
    </row>
    <row r="3348" spans="1:11" x14ac:dyDescent="0.3">
      <c r="A3348" s="93"/>
      <c r="B3348" s="91"/>
      <c r="C3348" s="76">
        <f>COUNT(Table89[[#This Row],[12-Month 
Follow-up Date]])</f>
        <v>0</v>
      </c>
      <c r="D3348" s="60"/>
      <c r="E3348" s="61"/>
      <c r="F3348" s="61"/>
      <c r="G3348" s="61"/>
      <c r="H3348" s="62"/>
      <c r="I3348" s="63"/>
      <c r="J3348" s="63"/>
      <c r="K3348" s="155"/>
    </row>
    <row r="3349" spans="1:11" x14ac:dyDescent="0.3">
      <c r="A3349" s="93"/>
      <c r="B3349" s="91"/>
      <c r="C3349" s="76">
        <f>COUNT(Table89[[#This Row],[12-Month 
Follow-up Date]])</f>
        <v>0</v>
      </c>
      <c r="D3349" s="60"/>
      <c r="E3349" s="61"/>
      <c r="F3349" s="61"/>
      <c r="G3349" s="61"/>
      <c r="H3349" s="62"/>
      <c r="I3349" s="63"/>
      <c r="J3349" s="63"/>
      <c r="K3349" s="155"/>
    </row>
    <row r="3350" spans="1:11" x14ac:dyDescent="0.3">
      <c r="A3350" s="93"/>
      <c r="B3350" s="91"/>
      <c r="C3350" s="76">
        <f>COUNT(Table89[[#This Row],[12-Month 
Follow-up Date]])</f>
        <v>0</v>
      </c>
      <c r="D3350" s="60"/>
      <c r="E3350" s="61"/>
      <c r="F3350" s="61"/>
      <c r="G3350" s="61"/>
      <c r="H3350" s="62"/>
      <c r="I3350" s="63"/>
      <c r="J3350" s="63"/>
      <c r="K3350" s="155"/>
    </row>
    <row r="3351" spans="1:11" x14ac:dyDescent="0.3">
      <c r="A3351" s="93"/>
      <c r="B3351" s="91"/>
      <c r="C3351" s="76">
        <f>COUNT(Table89[[#This Row],[12-Month 
Follow-up Date]])</f>
        <v>0</v>
      </c>
      <c r="D3351" s="60"/>
      <c r="E3351" s="61"/>
      <c r="F3351" s="61"/>
      <c r="G3351" s="61"/>
      <c r="H3351" s="62"/>
      <c r="I3351" s="63"/>
      <c r="J3351" s="63"/>
      <c r="K3351" s="155"/>
    </row>
    <row r="3352" spans="1:11" x14ac:dyDescent="0.3">
      <c r="A3352" s="93"/>
      <c r="B3352" s="91"/>
      <c r="C3352" s="76">
        <f>COUNT(Table89[[#This Row],[12-Month 
Follow-up Date]])</f>
        <v>0</v>
      </c>
      <c r="D3352" s="60"/>
      <c r="E3352" s="61"/>
      <c r="F3352" s="61"/>
      <c r="G3352" s="61"/>
      <c r="H3352" s="62"/>
      <c r="I3352" s="63"/>
      <c r="J3352" s="63"/>
      <c r="K3352" s="155"/>
    </row>
    <row r="3353" spans="1:11" x14ac:dyDescent="0.3">
      <c r="A3353" s="93"/>
      <c r="B3353" s="91"/>
      <c r="C3353" s="76">
        <f>COUNT(Table89[[#This Row],[12-Month 
Follow-up Date]])</f>
        <v>0</v>
      </c>
      <c r="D3353" s="60"/>
      <c r="E3353" s="61"/>
      <c r="F3353" s="61"/>
      <c r="G3353" s="61"/>
      <c r="H3353" s="62"/>
      <c r="I3353" s="63"/>
      <c r="J3353" s="63"/>
      <c r="K3353" s="155"/>
    </row>
    <row r="3354" spans="1:11" x14ac:dyDescent="0.3">
      <c r="A3354" s="93"/>
      <c r="B3354" s="91"/>
      <c r="C3354" s="76">
        <f>COUNT(Table89[[#This Row],[12-Month 
Follow-up Date]])</f>
        <v>0</v>
      </c>
      <c r="D3354" s="60"/>
      <c r="E3354" s="61"/>
      <c r="F3354" s="61"/>
      <c r="G3354" s="61"/>
      <c r="H3354" s="62"/>
      <c r="I3354" s="63"/>
      <c r="J3354" s="63"/>
      <c r="K3354" s="155"/>
    </row>
    <row r="3355" spans="1:11" x14ac:dyDescent="0.3">
      <c r="A3355" s="93"/>
      <c r="B3355" s="91"/>
      <c r="C3355" s="76">
        <f>COUNT(Table89[[#This Row],[12-Month 
Follow-up Date]])</f>
        <v>0</v>
      </c>
      <c r="D3355" s="60"/>
      <c r="E3355" s="61"/>
      <c r="F3355" s="61"/>
      <c r="G3355" s="61"/>
      <c r="H3355" s="62"/>
      <c r="I3355" s="63"/>
      <c r="J3355" s="63"/>
      <c r="K3355" s="155"/>
    </row>
    <row r="3356" spans="1:11" x14ac:dyDescent="0.3">
      <c r="A3356" s="93"/>
      <c r="B3356" s="91"/>
      <c r="C3356" s="76">
        <f>COUNT(Table89[[#This Row],[12-Month 
Follow-up Date]])</f>
        <v>0</v>
      </c>
      <c r="D3356" s="60"/>
      <c r="E3356" s="61"/>
      <c r="F3356" s="61"/>
      <c r="G3356" s="61"/>
      <c r="H3356" s="62"/>
      <c r="I3356" s="63"/>
      <c r="J3356" s="63"/>
      <c r="K3356" s="155"/>
    </row>
    <row r="3357" spans="1:11" x14ac:dyDescent="0.3">
      <c r="A3357" s="93"/>
      <c r="B3357" s="91"/>
      <c r="C3357" s="76">
        <f>COUNT(Table89[[#This Row],[12-Month 
Follow-up Date]])</f>
        <v>0</v>
      </c>
      <c r="D3357" s="60"/>
      <c r="E3357" s="61"/>
      <c r="F3357" s="61"/>
      <c r="G3357" s="61"/>
      <c r="H3357" s="62"/>
      <c r="I3357" s="63"/>
      <c r="J3357" s="63"/>
      <c r="K3357" s="155"/>
    </row>
    <row r="3358" spans="1:11" x14ac:dyDescent="0.3">
      <c r="A3358" s="93"/>
      <c r="B3358" s="91"/>
      <c r="C3358" s="76">
        <f>COUNT(Table89[[#This Row],[12-Month 
Follow-up Date]])</f>
        <v>0</v>
      </c>
      <c r="D3358" s="60"/>
      <c r="E3358" s="61"/>
      <c r="F3358" s="61"/>
      <c r="G3358" s="61"/>
      <c r="H3358" s="62"/>
      <c r="I3358" s="63"/>
      <c r="J3358" s="63"/>
      <c r="K3358" s="155"/>
    </row>
    <row r="3359" spans="1:11" x14ac:dyDescent="0.3">
      <c r="A3359" s="93"/>
      <c r="B3359" s="91"/>
      <c r="C3359" s="76">
        <f>COUNT(Table89[[#This Row],[12-Month 
Follow-up Date]])</f>
        <v>0</v>
      </c>
      <c r="D3359" s="60"/>
      <c r="E3359" s="61"/>
      <c r="F3359" s="61"/>
      <c r="G3359" s="61"/>
      <c r="H3359" s="62"/>
      <c r="I3359" s="63"/>
      <c r="J3359" s="63"/>
      <c r="K3359" s="155"/>
    </row>
    <row r="3360" spans="1:11" x14ac:dyDescent="0.3">
      <c r="A3360" s="93"/>
      <c r="B3360" s="91"/>
      <c r="C3360" s="76">
        <f>COUNT(Table89[[#This Row],[12-Month 
Follow-up Date]])</f>
        <v>0</v>
      </c>
      <c r="D3360" s="60"/>
      <c r="E3360" s="61"/>
      <c r="F3360" s="61"/>
      <c r="G3360" s="61"/>
      <c r="H3360" s="62"/>
      <c r="I3360" s="63"/>
      <c r="J3360" s="63"/>
      <c r="K3360" s="155"/>
    </row>
    <row r="3361" spans="1:11" x14ac:dyDescent="0.3">
      <c r="A3361" s="93"/>
      <c r="B3361" s="91"/>
      <c r="C3361" s="76">
        <f>COUNT(Table89[[#This Row],[12-Month 
Follow-up Date]])</f>
        <v>0</v>
      </c>
      <c r="D3361" s="60"/>
      <c r="E3361" s="61"/>
      <c r="F3361" s="61"/>
      <c r="G3361" s="61"/>
      <c r="H3361" s="62"/>
      <c r="I3361" s="63"/>
      <c r="J3361" s="63"/>
      <c r="K3361" s="155"/>
    </row>
    <row r="3362" spans="1:11" x14ac:dyDescent="0.3">
      <c r="A3362" s="93"/>
      <c r="B3362" s="91"/>
      <c r="C3362" s="76">
        <f>COUNT(Table89[[#This Row],[12-Month 
Follow-up Date]])</f>
        <v>0</v>
      </c>
      <c r="D3362" s="60"/>
      <c r="E3362" s="61"/>
      <c r="F3362" s="61"/>
      <c r="G3362" s="61"/>
      <c r="H3362" s="62"/>
      <c r="I3362" s="63"/>
      <c r="J3362" s="63"/>
      <c r="K3362" s="155"/>
    </row>
    <row r="3363" spans="1:11" x14ac:dyDescent="0.3">
      <c r="A3363" s="93"/>
      <c r="B3363" s="91"/>
      <c r="C3363" s="76">
        <f>COUNT(Table89[[#This Row],[12-Month 
Follow-up Date]])</f>
        <v>0</v>
      </c>
      <c r="D3363" s="60"/>
      <c r="E3363" s="61"/>
      <c r="F3363" s="61"/>
      <c r="G3363" s="61"/>
      <c r="H3363" s="62"/>
      <c r="I3363" s="63"/>
      <c r="J3363" s="63"/>
      <c r="K3363" s="155"/>
    </row>
    <row r="3364" spans="1:11" x14ac:dyDescent="0.3">
      <c r="A3364" s="93"/>
      <c r="B3364" s="91"/>
      <c r="C3364" s="76">
        <f>COUNT(Table89[[#This Row],[12-Month 
Follow-up Date]])</f>
        <v>0</v>
      </c>
      <c r="D3364" s="60"/>
      <c r="E3364" s="61"/>
      <c r="F3364" s="61"/>
      <c r="G3364" s="61"/>
      <c r="H3364" s="62"/>
      <c r="I3364" s="63"/>
      <c r="J3364" s="63"/>
      <c r="K3364" s="155"/>
    </row>
    <row r="3365" spans="1:11" x14ac:dyDescent="0.3">
      <c r="A3365" s="93"/>
      <c r="B3365" s="91"/>
      <c r="C3365" s="76">
        <f>COUNT(Table89[[#This Row],[12-Month 
Follow-up Date]])</f>
        <v>0</v>
      </c>
      <c r="D3365" s="60"/>
      <c r="E3365" s="61"/>
      <c r="F3365" s="61"/>
      <c r="G3365" s="61"/>
      <c r="H3365" s="62"/>
      <c r="I3365" s="63"/>
      <c r="J3365" s="63"/>
      <c r="K3365" s="155"/>
    </row>
    <row r="3366" spans="1:11" x14ac:dyDescent="0.3">
      <c r="A3366" s="93"/>
      <c r="B3366" s="91"/>
      <c r="C3366" s="76">
        <f>COUNT(Table89[[#This Row],[12-Month 
Follow-up Date]])</f>
        <v>0</v>
      </c>
      <c r="D3366" s="60"/>
      <c r="E3366" s="61"/>
      <c r="F3366" s="61"/>
      <c r="G3366" s="61"/>
      <c r="H3366" s="62"/>
      <c r="I3366" s="63"/>
      <c r="J3366" s="63"/>
      <c r="K3366" s="155"/>
    </row>
    <row r="3367" spans="1:11" x14ac:dyDescent="0.3">
      <c r="A3367" s="93"/>
      <c r="B3367" s="91"/>
      <c r="C3367" s="76">
        <f>COUNT(Table89[[#This Row],[12-Month 
Follow-up Date]])</f>
        <v>0</v>
      </c>
      <c r="D3367" s="60"/>
      <c r="E3367" s="61"/>
      <c r="F3367" s="61"/>
      <c r="G3367" s="61"/>
      <c r="H3367" s="62"/>
      <c r="I3367" s="63"/>
      <c r="J3367" s="63"/>
      <c r="K3367" s="155"/>
    </row>
    <row r="3368" spans="1:11" x14ac:dyDescent="0.3">
      <c r="A3368" s="93"/>
      <c r="B3368" s="91"/>
      <c r="C3368" s="76">
        <f>COUNT(Table89[[#This Row],[12-Month 
Follow-up Date]])</f>
        <v>0</v>
      </c>
      <c r="D3368" s="60"/>
      <c r="E3368" s="61"/>
      <c r="F3368" s="61"/>
      <c r="G3368" s="61"/>
      <c r="H3368" s="62"/>
      <c r="I3368" s="63"/>
      <c r="J3368" s="63"/>
      <c r="K3368" s="155"/>
    </row>
    <row r="3369" spans="1:11" x14ac:dyDescent="0.3">
      <c r="A3369" s="93"/>
      <c r="B3369" s="91"/>
      <c r="C3369" s="76">
        <f>COUNT(Table89[[#This Row],[12-Month 
Follow-up Date]])</f>
        <v>0</v>
      </c>
      <c r="D3369" s="60"/>
      <c r="E3369" s="61"/>
      <c r="F3369" s="61"/>
      <c r="G3369" s="61"/>
      <c r="H3369" s="62"/>
      <c r="I3369" s="63"/>
      <c r="J3369" s="63"/>
      <c r="K3369" s="155"/>
    </row>
    <row r="3370" spans="1:11" x14ac:dyDescent="0.3">
      <c r="A3370" s="93"/>
      <c r="B3370" s="91"/>
      <c r="C3370" s="76">
        <f>COUNT(Table89[[#This Row],[12-Month 
Follow-up Date]])</f>
        <v>0</v>
      </c>
      <c r="D3370" s="60"/>
      <c r="E3370" s="61"/>
      <c r="F3370" s="61"/>
      <c r="G3370" s="61"/>
      <c r="H3370" s="62"/>
      <c r="I3370" s="63"/>
      <c r="J3370" s="63"/>
      <c r="K3370" s="155"/>
    </row>
    <row r="3371" spans="1:11" x14ac:dyDescent="0.3">
      <c r="A3371" s="93"/>
      <c r="B3371" s="91"/>
      <c r="C3371" s="76">
        <f>COUNT(Table89[[#This Row],[12-Month 
Follow-up Date]])</f>
        <v>0</v>
      </c>
      <c r="D3371" s="60"/>
      <c r="E3371" s="61"/>
      <c r="F3371" s="61"/>
      <c r="G3371" s="61"/>
      <c r="H3371" s="62"/>
      <c r="I3371" s="63"/>
      <c r="J3371" s="63"/>
      <c r="K3371" s="155"/>
    </row>
    <row r="3372" spans="1:11" x14ac:dyDescent="0.3">
      <c r="A3372" s="93"/>
      <c r="B3372" s="91"/>
      <c r="C3372" s="76">
        <f>COUNT(Table89[[#This Row],[12-Month 
Follow-up Date]])</f>
        <v>0</v>
      </c>
      <c r="D3372" s="60"/>
      <c r="E3372" s="61"/>
      <c r="F3372" s="61"/>
      <c r="G3372" s="61"/>
      <c r="H3372" s="62"/>
      <c r="I3372" s="63"/>
      <c r="J3372" s="63"/>
      <c r="K3372" s="155"/>
    </row>
    <row r="3373" spans="1:11" x14ac:dyDescent="0.3">
      <c r="A3373" s="93"/>
      <c r="B3373" s="91"/>
      <c r="C3373" s="76">
        <f>COUNT(Table89[[#This Row],[12-Month 
Follow-up Date]])</f>
        <v>0</v>
      </c>
      <c r="D3373" s="60"/>
      <c r="E3373" s="61"/>
      <c r="F3373" s="61"/>
      <c r="G3373" s="61"/>
      <c r="H3373" s="62"/>
      <c r="I3373" s="63"/>
      <c r="J3373" s="63"/>
      <c r="K3373" s="155"/>
    </row>
    <row r="3374" spans="1:11" x14ac:dyDescent="0.3">
      <c r="A3374" s="93"/>
      <c r="B3374" s="91"/>
      <c r="C3374" s="76">
        <f>COUNT(Table89[[#This Row],[12-Month 
Follow-up Date]])</f>
        <v>0</v>
      </c>
      <c r="D3374" s="60"/>
      <c r="E3374" s="61"/>
      <c r="F3374" s="61"/>
      <c r="G3374" s="61"/>
      <c r="H3374" s="62"/>
      <c r="I3374" s="63"/>
      <c r="J3374" s="63"/>
      <c r="K3374" s="155"/>
    </row>
    <row r="3375" spans="1:11" x14ac:dyDescent="0.3">
      <c r="A3375" s="93"/>
      <c r="B3375" s="91"/>
      <c r="C3375" s="76">
        <f>COUNT(Table89[[#This Row],[12-Month 
Follow-up Date]])</f>
        <v>0</v>
      </c>
      <c r="D3375" s="60"/>
      <c r="E3375" s="61"/>
      <c r="F3375" s="61"/>
      <c r="G3375" s="61"/>
      <c r="H3375" s="62"/>
      <c r="I3375" s="63"/>
      <c r="J3375" s="63"/>
      <c r="K3375" s="155"/>
    </row>
    <row r="3376" spans="1:11" x14ac:dyDescent="0.3">
      <c r="A3376" s="93"/>
      <c r="B3376" s="91"/>
      <c r="C3376" s="76">
        <f>COUNT(Table89[[#This Row],[12-Month 
Follow-up Date]])</f>
        <v>0</v>
      </c>
      <c r="D3376" s="60"/>
      <c r="E3376" s="61"/>
      <c r="F3376" s="61"/>
      <c r="G3376" s="61"/>
      <c r="H3376" s="62"/>
      <c r="I3376" s="63"/>
      <c r="J3376" s="63"/>
      <c r="K3376" s="155"/>
    </row>
    <row r="3377" spans="1:11" x14ac:dyDescent="0.3">
      <c r="A3377" s="93"/>
      <c r="B3377" s="91"/>
      <c r="C3377" s="76">
        <f>COUNT(Table89[[#This Row],[12-Month 
Follow-up Date]])</f>
        <v>0</v>
      </c>
      <c r="D3377" s="60"/>
      <c r="E3377" s="61"/>
      <c r="F3377" s="61"/>
      <c r="G3377" s="61"/>
      <c r="H3377" s="62"/>
      <c r="I3377" s="63"/>
      <c r="J3377" s="63"/>
      <c r="K3377" s="155"/>
    </row>
    <row r="3378" spans="1:11" x14ac:dyDescent="0.3">
      <c r="A3378" s="93"/>
      <c r="B3378" s="91"/>
      <c r="C3378" s="76">
        <f>COUNT(Table89[[#This Row],[12-Month 
Follow-up Date]])</f>
        <v>0</v>
      </c>
      <c r="D3378" s="60"/>
      <c r="E3378" s="61"/>
      <c r="F3378" s="61"/>
      <c r="G3378" s="61"/>
      <c r="H3378" s="62"/>
      <c r="I3378" s="63"/>
      <c r="J3378" s="63"/>
      <c r="K3378" s="155"/>
    </row>
    <row r="3379" spans="1:11" x14ac:dyDescent="0.3">
      <c r="A3379" s="93"/>
      <c r="B3379" s="91"/>
      <c r="C3379" s="76">
        <f>COUNT(Table89[[#This Row],[12-Month 
Follow-up Date]])</f>
        <v>0</v>
      </c>
      <c r="D3379" s="60"/>
      <c r="E3379" s="61"/>
      <c r="F3379" s="61"/>
      <c r="G3379" s="61"/>
      <c r="H3379" s="62"/>
      <c r="I3379" s="63"/>
      <c r="J3379" s="63"/>
      <c r="K3379" s="155"/>
    </row>
    <row r="3380" spans="1:11" x14ac:dyDescent="0.3">
      <c r="A3380" s="93"/>
      <c r="B3380" s="91"/>
      <c r="C3380" s="76">
        <f>COUNT(Table89[[#This Row],[12-Month 
Follow-up Date]])</f>
        <v>0</v>
      </c>
      <c r="D3380" s="60"/>
      <c r="E3380" s="61"/>
      <c r="F3380" s="61"/>
      <c r="G3380" s="61"/>
      <c r="H3380" s="62"/>
      <c r="I3380" s="63"/>
      <c r="J3380" s="63"/>
      <c r="K3380" s="155"/>
    </row>
    <row r="3381" spans="1:11" x14ac:dyDescent="0.3">
      <c r="A3381" s="93"/>
      <c r="B3381" s="91"/>
      <c r="C3381" s="76">
        <f>COUNT(Table89[[#This Row],[12-Month 
Follow-up Date]])</f>
        <v>0</v>
      </c>
      <c r="D3381" s="60"/>
      <c r="E3381" s="61"/>
      <c r="F3381" s="61"/>
      <c r="G3381" s="61"/>
      <c r="H3381" s="62"/>
      <c r="I3381" s="63"/>
      <c r="J3381" s="63"/>
      <c r="K3381" s="155"/>
    </row>
    <row r="3382" spans="1:11" x14ac:dyDescent="0.3">
      <c r="A3382" s="93"/>
      <c r="B3382" s="91"/>
      <c r="C3382" s="76">
        <f>COUNT(Table89[[#This Row],[12-Month 
Follow-up Date]])</f>
        <v>0</v>
      </c>
      <c r="D3382" s="60"/>
      <c r="E3382" s="61"/>
      <c r="F3382" s="61"/>
      <c r="G3382" s="61"/>
      <c r="H3382" s="62"/>
      <c r="I3382" s="63"/>
      <c r="J3382" s="63"/>
      <c r="K3382" s="155"/>
    </row>
    <row r="3383" spans="1:11" x14ac:dyDescent="0.3">
      <c r="A3383" s="93"/>
      <c r="B3383" s="91"/>
      <c r="C3383" s="76">
        <f>COUNT(Table89[[#This Row],[12-Month 
Follow-up Date]])</f>
        <v>0</v>
      </c>
      <c r="D3383" s="60"/>
      <c r="E3383" s="61"/>
      <c r="F3383" s="61"/>
      <c r="G3383" s="61"/>
      <c r="H3383" s="62"/>
      <c r="I3383" s="63"/>
      <c r="J3383" s="63"/>
      <c r="K3383" s="155"/>
    </row>
    <row r="3384" spans="1:11" x14ac:dyDescent="0.3">
      <c r="A3384" s="93"/>
      <c r="B3384" s="91"/>
      <c r="C3384" s="76">
        <f>COUNT(Table89[[#This Row],[12-Month 
Follow-up Date]])</f>
        <v>0</v>
      </c>
      <c r="D3384" s="60"/>
      <c r="E3384" s="61"/>
      <c r="F3384" s="61"/>
      <c r="G3384" s="61"/>
      <c r="H3384" s="62"/>
      <c r="I3384" s="63"/>
      <c r="J3384" s="63"/>
      <c r="K3384" s="155"/>
    </row>
    <row r="3385" spans="1:11" x14ac:dyDescent="0.3">
      <c r="A3385" s="93"/>
      <c r="B3385" s="91"/>
      <c r="C3385" s="76">
        <f>COUNT(Table89[[#This Row],[12-Month 
Follow-up Date]])</f>
        <v>0</v>
      </c>
      <c r="D3385" s="60"/>
      <c r="E3385" s="61"/>
      <c r="F3385" s="61"/>
      <c r="G3385" s="61"/>
      <c r="H3385" s="62"/>
      <c r="I3385" s="63"/>
      <c r="J3385" s="63"/>
      <c r="K3385" s="155"/>
    </row>
    <row r="3386" spans="1:11" x14ac:dyDescent="0.3">
      <c r="A3386" s="93"/>
      <c r="B3386" s="91"/>
      <c r="C3386" s="76">
        <f>COUNT(Table89[[#This Row],[12-Month 
Follow-up Date]])</f>
        <v>0</v>
      </c>
      <c r="D3386" s="60"/>
      <c r="E3386" s="61"/>
      <c r="F3386" s="61"/>
      <c r="G3386" s="61"/>
      <c r="H3386" s="62"/>
      <c r="I3386" s="63"/>
      <c r="J3386" s="63"/>
      <c r="K3386" s="155"/>
    </row>
    <row r="3387" spans="1:11" x14ac:dyDescent="0.3">
      <c r="A3387" s="93"/>
      <c r="B3387" s="91"/>
      <c r="C3387" s="76">
        <f>COUNT(Table89[[#This Row],[12-Month 
Follow-up Date]])</f>
        <v>0</v>
      </c>
      <c r="D3387" s="60"/>
      <c r="E3387" s="61"/>
      <c r="F3387" s="61"/>
      <c r="G3387" s="61"/>
      <c r="H3387" s="62"/>
      <c r="I3387" s="63"/>
      <c r="J3387" s="63"/>
      <c r="K3387" s="155"/>
    </row>
    <row r="3388" spans="1:11" x14ac:dyDescent="0.3">
      <c r="A3388" s="93"/>
      <c r="B3388" s="91"/>
      <c r="C3388" s="76">
        <f>COUNT(Table89[[#This Row],[12-Month 
Follow-up Date]])</f>
        <v>0</v>
      </c>
      <c r="D3388" s="60"/>
      <c r="E3388" s="61"/>
      <c r="F3388" s="61"/>
      <c r="G3388" s="61"/>
      <c r="H3388" s="62"/>
      <c r="I3388" s="63"/>
      <c r="J3388" s="63"/>
      <c r="K3388" s="155"/>
    </row>
    <row r="3389" spans="1:11" x14ac:dyDescent="0.3">
      <c r="A3389" s="93"/>
      <c r="B3389" s="91"/>
      <c r="C3389" s="76">
        <f>COUNT(Table89[[#This Row],[12-Month 
Follow-up Date]])</f>
        <v>0</v>
      </c>
      <c r="D3389" s="60"/>
      <c r="E3389" s="61"/>
      <c r="F3389" s="61"/>
      <c r="G3389" s="61"/>
      <c r="H3389" s="62"/>
      <c r="I3389" s="63"/>
      <c r="J3389" s="63"/>
      <c r="K3389" s="155"/>
    </row>
    <row r="3390" spans="1:11" x14ac:dyDescent="0.3">
      <c r="A3390" s="93"/>
      <c r="B3390" s="91"/>
      <c r="C3390" s="76">
        <f>COUNT(Table89[[#This Row],[12-Month 
Follow-up Date]])</f>
        <v>0</v>
      </c>
      <c r="D3390" s="60"/>
      <c r="E3390" s="61"/>
      <c r="F3390" s="61"/>
      <c r="G3390" s="61"/>
      <c r="H3390" s="62"/>
      <c r="I3390" s="63"/>
      <c r="J3390" s="63"/>
      <c r="K3390" s="155"/>
    </row>
    <row r="3391" spans="1:11" x14ac:dyDescent="0.3">
      <c r="A3391" s="93"/>
      <c r="B3391" s="91"/>
      <c r="C3391" s="76">
        <f>COUNT(Table89[[#This Row],[12-Month 
Follow-up Date]])</f>
        <v>0</v>
      </c>
      <c r="D3391" s="60"/>
      <c r="E3391" s="61"/>
      <c r="F3391" s="61"/>
      <c r="G3391" s="61"/>
      <c r="H3391" s="62"/>
      <c r="I3391" s="63"/>
      <c r="J3391" s="63"/>
      <c r="K3391" s="155"/>
    </row>
    <row r="3392" spans="1:11" x14ac:dyDescent="0.3">
      <c r="A3392" s="93"/>
      <c r="B3392" s="91"/>
      <c r="C3392" s="76">
        <f>COUNT(Table89[[#This Row],[12-Month 
Follow-up Date]])</f>
        <v>0</v>
      </c>
      <c r="D3392" s="60"/>
      <c r="E3392" s="61"/>
      <c r="F3392" s="61"/>
      <c r="G3392" s="61"/>
      <c r="H3392" s="62"/>
      <c r="I3392" s="63"/>
      <c r="J3392" s="63"/>
      <c r="K3392" s="155"/>
    </row>
    <row r="3393" spans="1:11" x14ac:dyDescent="0.3">
      <c r="A3393" s="93"/>
      <c r="B3393" s="91"/>
      <c r="C3393" s="76">
        <f>COUNT(Table89[[#This Row],[12-Month 
Follow-up Date]])</f>
        <v>0</v>
      </c>
      <c r="D3393" s="60"/>
      <c r="E3393" s="61"/>
      <c r="F3393" s="61"/>
      <c r="G3393" s="61"/>
      <c r="H3393" s="62"/>
      <c r="I3393" s="63"/>
      <c r="J3393" s="63"/>
      <c r="K3393" s="155"/>
    </row>
    <row r="3394" spans="1:11" x14ac:dyDescent="0.3">
      <c r="A3394" s="93"/>
      <c r="B3394" s="91"/>
      <c r="C3394" s="76">
        <f>COUNT(Table89[[#This Row],[12-Month 
Follow-up Date]])</f>
        <v>0</v>
      </c>
      <c r="D3394" s="60"/>
      <c r="E3394" s="61"/>
      <c r="F3394" s="61"/>
      <c r="G3394" s="61"/>
      <c r="H3394" s="62"/>
      <c r="I3394" s="63"/>
      <c r="J3394" s="63"/>
      <c r="K3394" s="155"/>
    </row>
    <row r="3395" spans="1:11" x14ac:dyDescent="0.3">
      <c r="A3395" s="93"/>
      <c r="B3395" s="91"/>
      <c r="C3395" s="76">
        <f>COUNT(Table89[[#This Row],[12-Month 
Follow-up Date]])</f>
        <v>0</v>
      </c>
      <c r="D3395" s="60"/>
      <c r="E3395" s="61"/>
      <c r="F3395" s="61"/>
      <c r="G3395" s="61"/>
      <c r="H3395" s="62"/>
      <c r="I3395" s="63"/>
      <c r="J3395" s="63"/>
      <c r="K3395" s="155"/>
    </row>
    <row r="3396" spans="1:11" x14ac:dyDescent="0.3">
      <c r="A3396" s="93"/>
      <c r="B3396" s="91"/>
      <c r="C3396" s="76">
        <f>COUNT(Table89[[#This Row],[12-Month 
Follow-up Date]])</f>
        <v>0</v>
      </c>
      <c r="D3396" s="60"/>
      <c r="E3396" s="61"/>
      <c r="F3396" s="61"/>
      <c r="G3396" s="61"/>
      <c r="H3396" s="62"/>
      <c r="I3396" s="63"/>
      <c r="J3396" s="63"/>
      <c r="K3396" s="155"/>
    </row>
    <row r="3397" spans="1:11" x14ac:dyDescent="0.3">
      <c r="A3397" s="93"/>
      <c r="B3397" s="91"/>
      <c r="C3397" s="76">
        <f>COUNT(Table89[[#This Row],[12-Month 
Follow-up Date]])</f>
        <v>0</v>
      </c>
      <c r="D3397" s="60"/>
      <c r="E3397" s="61"/>
      <c r="F3397" s="61"/>
      <c r="G3397" s="61"/>
      <c r="H3397" s="62"/>
      <c r="I3397" s="63"/>
      <c r="J3397" s="63"/>
      <c r="K3397" s="155"/>
    </row>
    <row r="3398" spans="1:11" x14ac:dyDescent="0.3">
      <c r="A3398" s="93"/>
      <c r="B3398" s="91"/>
      <c r="C3398" s="76">
        <f>COUNT(Table89[[#This Row],[12-Month 
Follow-up Date]])</f>
        <v>0</v>
      </c>
      <c r="D3398" s="60"/>
      <c r="E3398" s="61"/>
      <c r="F3398" s="61"/>
      <c r="G3398" s="61"/>
      <c r="H3398" s="62"/>
      <c r="I3398" s="63"/>
      <c r="J3398" s="63"/>
      <c r="K3398" s="155"/>
    </row>
    <row r="3399" spans="1:11" x14ac:dyDescent="0.3">
      <c r="A3399" s="93"/>
      <c r="B3399" s="91"/>
      <c r="C3399" s="76">
        <f>COUNT(Table89[[#This Row],[12-Month 
Follow-up Date]])</f>
        <v>0</v>
      </c>
      <c r="D3399" s="60"/>
      <c r="E3399" s="61"/>
      <c r="F3399" s="61"/>
      <c r="G3399" s="61"/>
      <c r="H3399" s="62"/>
      <c r="I3399" s="63"/>
      <c r="J3399" s="63"/>
      <c r="K3399" s="155"/>
    </row>
    <row r="3400" spans="1:11" x14ac:dyDescent="0.3">
      <c r="A3400" s="93"/>
      <c r="B3400" s="91"/>
      <c r="C3400" s="76">
        <f>COUNT(Table89[[#This Row],[12-Month 
Follow-up Date]])</f>
        <v>0</v>
      </c>
      <c r="D3400" s="60"/>
      <c r="E3400" s="61"/>
      <c r="F3400" s="61"/>
      <c r="G3400" s="61"/>
      <c r="H3400" s="62"/>
      <c r="I3400" s="63"/>
      <c r="J3400" s="63"/>
      <c r="K3400" s="155"/>
    </row>
    <row r="3401" spans="1:11" x14ac:dyDescent="0.3">
      <c r="A3401" s="93"/>
      <c r="B3401" s="91"/>
      <c r="C3401" s="76">
        <f>COUNT(Table89[[#This Row],[12-Month 
Follow-up Date]])</f>
        <v>0</v>
      </c>
      <c r="D3401" s="60"/>
      <c r="E3401" s="61"/>
      <c r="F3401" s="61"/>
      <c r="G3401" s="61"/>
      <c r="H3401" s="62"/>
      <c r="I3401" s="63"/>
      <c r="J3401" s="63"/>
      <c r="K3401" s="155"/>
    </row>
    <row r="3402" spans="1:11" x14ac:dyDescent="0.3">
      <c r="A3402" s="93"/>
      <c r="B3402" s="91"/>
      <c r="C3402" s="76">
        <f>COUNT(Table89[[#This Row],[12-Month 
Follow-up Date]])</f>
        <v>0</v>
      </c>
      <c r="D3402" s="60"/>
      <c r="E3402" s="61"/>
      <c r="F3402" s="61"/>
      <c r="G3402" s="61"/>
      <c r="H3402" s="62"/>
      <c r="I3402" s="63"/>
      <c r="J3402" s="63"/>
      <c r="K3402" s="155"/>
    </row>
    <row r="3403" spans="1:11" x14ac:dyDescent="0.3">
      <c r="A3403" s="93"/>
      <c r="B3403" s="91"/>
      <c r="C3403" s="76">
        <f>COUNT(Table89[[#This Row],[12-Month 
Follow-up Date]])</f>
        <v>0</v>
      </c>
      <c r="D3403" s="60"/>
      <c r="E3403" s="61"/>
      <c r="F3403" s="61"/>
      <c r="G3403" s="61"/>
      <c r="H3403" s="62"/>
      <c r="I3403" s="63"/>
      <c r="J3403" s="63"/>
      <c r="K3403" s="155"/>
    </row>
    <row r="3404" spans="1:11" x14ac:dyDescent="0.3">
      <c r="A3404" s="93"/>
      <c r="B3404" s="91"/>
      <c r="C3404" s="76">
        <f>COUNT(Table89[[#This Row],[12-Month 
Follow-up Date]])</f>
        <v>0</v>
      </c>
      <c r="D3404" s="60"/>
      <c r="E3404" s="61"/>
      <c r="F3404" s="61"/>
      <c r="G3404" s="61"/>
      <c r="H3404" s="62"/>
      <c r="I3404" s="63"/>
      <c r="J3404" s="63"/>
      <c r="K3404" s="155"/>
    </row>
    <row r="3405" spans="1:11" x14ac:dyDescent="0.3">
      <c r="A3405" s="93"/>
      <c r="B3405" s="91"/>
      <c r="C3405" s="76">
        <f>COUNT(Table89[[#This Row],[12-Month 
Follow-up Date]])</f>
        <v>0</v>
      </c>
      <c r="D3405" s="60"/>
      <c r="E3405" s="61"/>
      <c r="F3405" s="61"/>
      <c r="G3405" s="61"/>
      <c r="H3405" s="62"/>
      <c r="I3405" s="63"/>
      <c r="J3405" s="63"/>
      <c r="K3405" s="155"/>
    </row>
    <row r="3406" spans="1:11" x14ac:dyDescent="0.3">
      <c r="A3406" s="93"/>
      <c r="B3406" s="91"/>
      <c r="C3406" s="76">
        <f>COUNT(Table89[[#This Row],[12-Month 
Follow-up Date]])</f>
        <v>0</v>
      </c>
      <c r="D3406" s="60"/>
      <c r="E3406" s="61"/>
      <c r="F3406" s="61"/>
      <c r="G3406" s="61"/>
      <c r="H3406" s="62"/>
      <c r="I3406" s="63"/>
      <c r="J3406" s="63"/>
      <c r="K3406" s="155"/>
    </row>
    <row r="3407" spans="1:11" x14ac:dyDescent="0.3">
      <c r="A3407" s="93"/>
      <c r="B3407" s="91"/>
      <c r="C3407" s="76">
        <f>COUNT(Table89[[#This Row],[12-Month 
Follow-up Date]])</f>
        <v>0</v>
      </c>
      <c r="D3407" s="60"/>
      <c r="E3407" s="61"/>
      <c r="F3407" s="61"/>
      <c r="G3407" s="61"/>
      <c r="H3407" s="62"/>
      <c r="I3407" s="63"/>
      <c r="J3407" s="63"/>
      <c r="K3407" s="155"/>
    </row>
    <row r="3408" spans="1:11" x14ac:dyDescent="0.3">
      <c r="A3408" s="93"/>
      <c r="B3408" s="91"/>
      <c r="C3408" s="76">
        <f>COUNT(Table89[[#This Row],[12-Month 
Follow-up Date]])</f>
        <v>0</v>
      </c>
      <c r="D3408" s="60"/>
      <c r="E3408" s="61"/>
      <c r="F3408" s="61"/>
      <c r="G3408" s="61"/>
      <c r="H3408" s="62"/>
      <c r="I3408" s="63"/>
      <c r="J3408" s="63"/>
      <c r="K3408" s="155"/>
    </row>
    <row r="3409" spans="1:11" x14ac:dyDescent="0.3">
      <c r="A3409" s="93"/>
      <c r="B3409" s="91"/>
      <c r="C3409" s="76">
        <f>COUNT(Table89[[#This Row],[12-Month 
Follow-up Date]])</f>
        <v>0</v>
      </c>
      <c r="D3409" s="60"/>
      <c r="E3409" s="61"/>
      <c r="F3409" s="61"/>
      <c r="G3409" s="61"/>
      <c r="H3409" s="62"/>
      <c r="I3409" s="63"/>
      <c r="J3409" s="63"/>
      <c r="K3409" s="155"/>
    </row>
    <row r="3410" spans="1:11" x14ac:dyDescent="0.3">
      <c r="A3410" s="93"/>
      <c r="B3410" s="91"/>
      <c r="C3410" s="76">
        <f>COUNT(Table89[[#This Row],[12-Month 
Follow-up Date]])</f>
        <v>0</v>
      </c>
      <c r="D3410" s="60"/>
      <c r="E3410" s="61"/>
      <c r="F3410" s="61"/>
      <c r="G3410" s="61"/>
      <c r="H3410" s="62"/>
      <c r="I3410" s="63"/>
      <c r="J3410" s="63"/>
      <c r="K3410" s="155"/>
    </row>
    <row r="3411" spans="1:11" x14ac:dyDescent="0.3">
      <c r="A3411" s="93"/>
      <c r="B3411" s="91"/>
      <c r="C3411" s="76">
        <f>COUNT(Table89[[#This Row],[12-Month 
Follow-up Date]])</f>
        <v>0</v>
      </c>
      <c r="D3411" s="60"/>
      <c r="E3411" s="61"/>
      <c r="F3411" s="61"/>
      <c r="G3411" s="61"/>
      <c r="H3411" s="62"/>
      <c r="I3411" s="63"/>
      <c r="J3411" s="63"/>
      <c r="K3411" s="155"/>
    </row>
    <row r="3412" spans="1:11" x14ac:dyDescent="0.3">
      <c r="A3412" s="93"/>
      <c r="B3412" s="91"/>
      <c r="C3412" s="76">
        <f>COUNT(Table89[[#This Row],[12-Month 
Follow-up Date]])</f>
        <v>0</v>
      </c>
      <c r="D3412" s="60"/>
      <c r="E3412" s="61"/>
      <c r="F3412" s="61"/>
      <c r="G3412" s="61"/>
      <c r="H3412" s="62"/>
      <c r="I3412" s="63"/>
      <c r="J3412" s="63"/>
      <c r="K3412" s="155"/>
    </row>
    <row r="3413" spans="1:11" x14ac:dyDescent="0.3">
      <c r="A3413" s="93"/>
      <c r="B3413" s="91"/>
      <c r="C3413" s="76">
        <f>COUNT(Table89[[#This Row],[12-Month 
Follow-up Date]])</f>
        <v>0</v>
      </c>
      <c r="D3413" s="60"/>
      <c r="E3413" s="61"/>
      <c r="F3413" s="61"/>
      <c r="G3413" s="61"/>
      <c r="H3413" s="62"/>
      <c r="I3413" s="63"/>
      <c r="J3413" s="63"/>
      <c r="K3413" s="155"/>
    </row>
    <row r="3414" spans="1:11" x14ac:dyDescent="0.3">
      <c r="A3414" s="93"/>
      <c r="B3414" s="91"/>
      <c r="C3414" s="76">
        <f>COUNT(Table89[[#This Row],[12-Month 
Follow-up Date]])</f>
        <v>0</v>
      </c>
      <c r="D3414" s="60"/>
      <c r="E3414" s="61"/>
      <c r="F3414" s="61"/>
      <c r="G3414" s="61"/>
      <c r="H3414" s="62"/>
      <c r="I3414" s="63"/>
      <c r="J3414" s="63"/>
      <c r="K3414" s="155"/>
    </row>
    <row r="3415" spans="1:11" x14ac:dyDescent="0.3">
      <c r="A3415" s="93"/>
      <c r="B3415" s="91"/>
      <c r="C3415" s="76">
        <f>COUNT(Table89[[#This Row],[12-Month 
Follow-up Date]])</f>
        <v>0</v>
      </c>
      <c r="D3415" s="60"/>
      <c r="E3415" s="61"/>
      <c r="F3415" s="61"/>
      <c r="G3415" s="61"/>
      <c r="H3415" s="62"/>
      <c r="I3415" s="63"/>
      <c r="J3415" s="63"/>
      <c r="K3415" s="155"/>
    </row>
    <row r="3416" spans="1:11" x14ac:dyDescent="0.3">
      <c r="A3416" s="93"/>
      <c r="B3416" s="91"/>
      <c r="C3416" s="76">
        <f>COUNT(Table89[[#This Row],[12-Month 
Follow-up Date]])</f>
        <v>0</v>
      </c>
      <c r="D3416" s="60"/>
      <c r="E3416" s="61"/>
      <c r="F3416" s="61"/>
      <c r="G3416" s="61"/>
      <c r="H3416" s="62"/>
      <c r="I3416" s="63"/>
      <c r="J3416" s="63"/>
      <c r="K3416" s="155"/>
    </row>
    <row r="3417" spans="1:11" x14ac:dyDescent="0.3">
      <c r="A3417" s="93"/>
      <c r="B3417" s="91"/>
      <c r="C3417" s="76">
        <f>COUNT(Table89[[#This Row],[12-Month 
Follow-up Date]])</f>
        <v>0</v>
      </c>
      <c r="D3417" s="60"/>
      <c r="E3417" s="61"/>
      <c r="F3417" s="61"/>
      <c r="G3417" s="61"/>
      <c r="H3417" s="62"/>
      <c r="I3417" s="63"/>
      <c r="J3417" s="63"/>
      <c r="K3417" s="155"/>
    </row>
    <row r="3418" spans="1:11" x14ac:dyDescent="0.3">
      <c r="A3418" s="93"/>
      <c r="B3418" s="91"/>
      <c r="C3418" s="76">
        <f>COUNT(Table89[[#This Row],[12-Month 
Follow-up Date]])</f>
        <v>0</v>
      </c>
      <c r="D3418" s="60"/>
      <c r="E3418" s="61"/>
      <c r="F3418" s="61"/>
      <c r="G3418" s="61"/>
      <c r="H3418" s="62"/>
      <c r="I3418" s="63"/>
      <c r="J3418" s="63"/>
      <c r="K3418" s="155"/>
    </row>
    <row r="3419" spans="1:11" x14ac:dyDescent="0.3">
      <c r="A3419" s="93"/>
      <c r="B3419" s="91"/>
      <c r="C3419" s="76">
        <f>COUNT(Table89[[#This Row],[12-Month 
Follow-up Date]])</f>
        <v>0</v>
      </c>
      <c r="D3419" s="60"/>
      <c r="E3419" s="61"/>
      <c r="F3419" s="61"/>
      <c r="G3419" s="61"/>
      <c r="H3419" s="62"/>
      <c r="I3419" s="63"/>
      <c r="J3419" s="63"/>
      <c r="K3419" s="155"/>
    </row>
    <row r="3420" spans="1:11" x14ac:dyDescent="0.3">
      <c r="A3420" s="93"/>
      <c r="B3420" s="91"/>
      <c r="C3420" s="76">
        <f>COUNT(Table89[[#This Row],[12-Month 
Follow-up Date]])</f>
        <v>0</v>
      </c>
      <c r="D3420" s="60"/>
      <c r="E3420" s="61"/>
      <c r="F3420" s="61"/>
      <c r="G3420" s="61"/>
      <c r="H3420" s="62"/>
      <c r="I3420" s="63"/>
      <c r="J3420" s="63"/>
      <c r="K3420" s="155"/>
    </row>
    <row r="3421" spans="1:11" x14ac:dyDescent="0.3">
      <c r="A3421" s="93"/>
      <c r="B3421" s="91"/>
      <c r="C3421" s="76">
        <f>COUNT(Table89[[#This Row],[12-Month 
Follow-up Date]])</f>
        <v>0</v>
      </c>
      <c r="D3421" s="60"/>
      <c r="E3421" s="61"/>
      <c r="F3421" s="61"/>
      <c r="G3421" s="61"/>
      <c r="H3421" s="62"/>
      <c r="I3421" s="63"/>
      <c r="J3421" s="63"/>
      <c r="K3421" s="155"/>
    </row>
    <row r="3422" spans="1:11" x14ac:dyDescent="0.3">
      <c r="A3422" s="93"/>
      <c r="B3422" s="91"/>
      <c r="C3422" s="76">
        <f>COUNT(Table89[[#This Row],[12-Month 
Follow-up Date]])</f>
        <v>0</v>
      </c>
      <c r="D3422" s="60"/>
      <c r="E3422" s="61"/>
      <c r="F3422" s="61"/>
      <c r="G3422" s="61"/>
      <c r="H3422" s="62"/>
      <c r="I3422" s="63"/>
      <c r="J3422" s="63"/>
      <c r="K3422" s="155"/>
    </row>
    <row r="3423" spans="1:11" x14ac:dyDescent="0.3">
      <c r="A3423" s="93"/>
      <c r="B3423" s="91"/>
      <c r="C3423" s="76">
        <f>COUNT(Table89[[#This Row],[12-Month 
Follow-up Date]])</f>
        <v>0</v>
      </c>
      <c r="D3423" s="60"/>
      <c r="E3423" s="61"/>
      <c r="F3423" s="61"/>
      <c r="G3423" s="61"/>
      <c r="H3423" s="62"/>
      <c r="I3423" s="63"/>
      <c r="J3423" s="63"/>
      <c r="K3423" s="155"/>
    </row>
    <row r="3424" spans="1:11" x14ac:dyDescent="0.3">
      <c r="A3424" s="93"/>
      <c r="B3424" s="91"/>
      <c r="C3424" s="76">
        <f>COUNT(Table89[[#This Row],[12-Month 
Follow-up Date]])</f>
        <v>0</v>
      </c>
      <c r="D3424" s="60"/>
      <c r="E3424" s="61"/>
      <c r="F3424" s="61"/>
      <c r="G3424" s="61"/>
      <c r="H3424" s="62"/>
      <c r="I3424" s="63"/>
      <c r="J3424" s="63"/>
      <c r="K3424" s="155"/>
    </row>
    <row r="3425" spans="1:11" x14ac:dyDescent="0.3">
      <c r="A3425" s="93"/>
      <c r="B3425" s="91"/>
      <c r="C3425" s="76">
        <f>COUNT(Table89[[#This Row],[12-Month 
Follow-up Date]])</f>
        <v>0</v>
      </c>
      <c r="D3425" s="60"/>
      <c r="E3425" s="61"/>
      <c r="F3425" s="61"/>
      <c r="G3425" s="61"/>
      <c r="H3425" s="62"/>
      <c r="I3425" s="63"/>
      <c r="J3425" s="63"/>
      <c r="K3425" s="155"/>
    </row>
    <row r="3426" spans="1:11" x14ac:dyDescent="0.3">
      <c r="A3426" s="93"/>
      <c r="B3426" s="91"/>
      <c r="C3426" s="76">
        <f>COUNT(Table89[[#This Row],[12-Month 
Follow-up Date]])</f>
        <v>0</v>
      </c>
      <c r="D3426" s="60"/>
      <c r="E3426" s="61"/>
      <c r="F3426" s="61"/>
      <c r="G3426" s="61"/>
      <c r="H3426" s="62"/>
      <c r="I3426" s="63"/>
      <c r="J3426" s="63"/>
      <c r="K3426" s="155"/>
    </row>
    <row r="3427" spans="1:11" x14ac:dyDescent="0.3">
      <c r="A3427" s="93"/>
      <c r="B3427" s="91"/>
      <c r="C3427" s="76">
        <f>COUNT(Table89[[#This Row],[12-Month 
Follow-up Date]])</f>
        <v>0</v>
      </c>
      <c r="D3427" s="60"/>
      <c r="E3427" s="61"/>
      <c r="F3427" s="61"/>
      <c r="G3427" s="61"/>
      <c r="H3427" s="62"/>
      <c r="I3427" s="63"/>
      <c r="J3427" s="63"/>
      <c r="K3427" s="155"/>
    </row>
    <row r="3428" spans="1:11" x14ac:dyDescent="0.3">
      <c r="A3428" s="93"/>
      <c r="B3428" s="91"/>
      <c r="C3428" s="76">
        <f>COUNT(Table89[[#This Row],[12-Month 
Follow-up Date]])</f>
        <v>0</v>
      </c>
      <c r="D3428" s="60"/>
      <c r="E3428" s="61"/>
      <c r="F3428" s="61"/>
      <c r="G3428" s="61"/>
      <c r="H3428" s="62"/>
      <c r="I3428" s="63"/>
      <c r="J3428" s="63"/>
      <c r="K3428" s="155"/>
    </row>
    <row r="3429" spans="1:11" x14ac:dyDescent="0.3">
      <c r="A3429" s="93"/>
      <c r="B3429" s="91"/>
      <c r="C3429" s="76">
        <f>COUNT(Table89[[#This Row],[12-Month 
Follow-up Date]])</f>
        <v>0</v>
      </c>
      <c r="D3429" s="60"/>
      <c r="E3429" s="61"/>
      <c r="F3429" s="61"/>
      <c r="G3429" s="61"/>
      <c r="H3429" s="62"/>
      <c r="I3429" s="63"/>
      <c r="J3429" s="63"/>
      <c r="K3429" s="155"/>
    </row>
    <row r="3430" spans="1:11" x14ac:dyDescent="0.3">
      <c r="A3430" s="93"/>
      <c r="B3430" s="91"/>
      <c r="C3430" s="76">
        <f>COUNT(Table89[[#This Row],[12-Month 
Follow-up Date]])</f>
        <v>0</v>
      </c>
      <c r="D3430" s="60"/>
      <c r="E3430" s="61"/>
      <c r="F3430" s="61"/>
      <c r="G3430" s="61"/>
      <c r="H3430" s="62"/>
      <c r="I3430" s="63"/>
      <c r="J3430" s="63"/>
      <c r="K3430" s="155"/>
    </row>
    <row r="3431" spans="1:11" x14ac:dyDescent="0.3">
      <c r="A3431" s="93"/>
      <c r="B3431" s="91"/>
      <c r="C3431" s="76">
        <f>COUNT(Table89[[#This Row],[12-Month 
Follow-up Date]])</f>
        <v>0</v>
      </c>
      <c r="D3431" s="60"/>
      <c r="E3431" s="61"/>
      <c r="F3431" s="61"/>
      <c r="G3431" s="61"/>
      <c r="H3431" s="62"/>
      <c r="I3431" s="63"/>
      <c r="J3431" s="63"/>
      <c r="K3431" s="155"/>
    </row>
    <row r="3432" spans="1:11" x14ac:dyDescent="0.3">
      <c r="A3432" s="93"/>
      <c r="B3432" s="91"/>
      <c r="C3432" s="76">
        <f>COUNT(Table89[[#This Row],[12-Month 
Follow-up Date]])</f>
        <v>0</v>
      </c>
      <c r="D3432" s="60"/>
      <c r="E3432" s="61"/>
      <c r="F3432" s="61"/>
      <c r="G3432" s="61"/>
      <c r="H3432" s="62"/>
      <c r="I3432" s="63"/>
      <c r="J3432" s="63"/>
      <c r="K3432" s="155"/>
    </row>
    <row r="3433" spans="1:11" x14ac:dyDescent="0.3">
      <c r="A3433" s="93"/>
      <c r="B3433" s="91"/>
      <c r="C3433" s="76">
        <f>COUNT(Table89[[#This Row],[12-Month 
Follow-up Date]])</f>
        <v>0</v>
      </c>
      <c r="D3433" s="60"/>
      <c r="E3433" s="61"/>
      <c r="F3433" s="61"/>
      <c r="G3433" s="61"/>
      <c r="H3433" s="62"/>
      <c r="I3433" s="63"/>
      <c r="J3433" s="63"/>
      <c r="K3433" s="155"/>
    </row>
    <row r="3434" spans="1:11" x14ac:dyDescent="0.3">
      <c r="A3434" s="93"/>
      <c r="B3434" s="91"/>
      <c r="C3434" s="76">
        <f>COUNT(Table89[[#This Row],[12-Month 
Follow-up Date]])</f>
        <v>0</v>
      </c>
      <c r="D3434" s="60"/>
      <c r="E3434" s="61"/>
      <c r="F3434" s="61"/>
      <c r="G3434" s="61"/>
      <c r="H3434" s="62"/>
      <c r="I3434" s="63"/>
      <c r="J3434" s="63"/>
      <c r="K3434" s="155"/>
    </row>
    <row r="3435" spans="1:11" x14ac:dyDescent="0.3">
      <c r="A3435" s="93"/>
      <c r="B3435" s="91"/>
      <c r="C3435" s="76">
        <f>COUNT(Table89[[#This Row],[12-Month 
Follow-up Date]])</f>
        <v>0</v>
      </c>
      <c r="D3435" s="60"/>
      <c r="E3435" s="61"/>
      <c r="F3435" s="61"/>
      <c r="G3435" s="61"/>
      <c r="H3435" s="62"/>
      <c r="I3435" s="63"/>
      <c r="J3435" s="63"/>
      <c r="K3435" s="155"/>
    </row>
    <row r="3436" spans="1:11" x14ac:dyDescent="0.3">
      <c r="A3436" s="93"/>
      <c r="B3436" s="91"/>
      <c r="C3436" s="76">
        <f>COUNT(Table89[[#This Row],[12-Month 
Follow-up Date]])</f>
        <v>0</v>
      </c>
      <c r="D3436" s="60"/>
      <c r="E3436" s="61"/>
      <c r="F3436" s="61"/>
      <c r="G3436" s="61"/>
      <c r="H3436" s="62"/>
      <c r="I3436" s="63"/>
      <c r="J3436" s="63"/>
      <c r="K3436" s="155"/>
    </row>
    <row r="3437" spans="1:11" x14ac:dyDescent="0.3">
      <c r="A3437" s="93"/>
      <c r="B3437" s="91"/>
      <c r="C3437" s="76">
        <f>COUNT(Table89[[#This Row],[12-Month 
Follow-up Date]])</f>
        <v>0</v>
      </c>
      <c r="D3437" s="60"/>
      <c r="E3437" s="61"/>
      <c r="F3437" s="61"/>
      <c r="G3437" s="61"/>
      <c r="H3437" s="62"/>
      <c r="I3437" s="63"/>
      <c r="J3437" s="63"/>
      <c r="K3437" s="155"/>
    </row>
    <row r="3438" spans="1:11" x14ac:dyDescent="0.3">
      <c r="A3438" s="93"/>
      <c r="B3438" s="91"/>
      <c r="C3438" s="76">
        <f>COUNT(Table89[[#This Row],[12-Month 
Follow-up Date]])</f>
        <v>0</v>
      </c>
      <c r="D3438" s="60"/>
      <c r="E3438" s="61"/>
      <c r="F3438" s="61"/>
      <c r="G3438" s="61"/>
      <c r="H3438" s="62"/>
      <c r="I3438" s="63"/>
      <c r="J3438" s="63"/>
      <c r="K3438" s="155"/>
    </row>
    <row r="3439" spans="1:11" x14ac:dyDescent="0.3">
      <c r="A3439" s="93"/>
      <c r="B3439" s="91"/>
      <c r="C3439" s="76">
        <f>COUNT(Table89[[#This Row],[12-Month 
Follow-up Date]])</f>
        <v>0</v>
      </c>
      <c r="D3439" s="60"/>
      <c r="E3439" s="61"/>
      <c r="F3439" s="61"/>
      <c r="G3439" s="61"/>
      <c r="H3439" s="62"/>
      <c r="I3439" s="63"/>
      <c r="J3439" s="63"/>
      <c r="K3439" s="155"/>
    </row>
    <row r="3440" spans="1:11" x14ac:dyDescent="0.3">
      <c r="A3440" s="93"/>
      <c r="B3440" s="91"/>
      <c r="C3440" s="76">
        <f>COUNT(Table89[[#This Row],[12-Month 
Follow-up Date]])</f>
        <v>0</v>
      </c>
      <c r="D3440" s="60"/>
      <c r="E3440" s="61"/>
      <c r="F3440" s="61"/>
      <c r="G3440" s="61"/>
      <c r="H3440" s="62"/>
      <c r="I3440" s="63"/>
      <c r="J3440" s="63"/>
      <c r="K3440" s="155"/>
    </row>
    <row r="3441" spans="1:11" x14ac:dyDescent="0.3">
      <c r="A3441" s="93"/>
      <c r="B3441" s="91"/>
      <c r="C3441" s="76">
        <f>COUNT(Table89[[#This Row],[12-Month 
Follow-up Date]])</f>
        <v>0</v>
      </c>
      <c r="D3441" s="60"/>
      <c r="E3441" s="61"/>
      <c r="F3441" s="61"/>
      <c r="G3441" s="61"/>
      <c r="H3441" s="62"/>
      <c r="I3441" s="63"/>
      <c r="J3441" s="63"/>
      <c r="K3441" s="155"/>
    </row>
    <row r="3442" spans="1:11" x14ac:dyDescent="0.3">
      <c r="A3442" s="93"/>
      <c r="B3442" s="91"/>
      <c r="C3442" s="76">
        <f>COUNT(Table89[[#This Row],[12-Month 
Follow-up Date]])</f>
        <v>0</v>
      </c>
      <c r="D3442" s="60"/>
      <c r="E3442" s="61"/>
      <c r="F3442" s="61"/>
      <c r="G3442" s="61"/>
      <c r="H3442" s="62"/>
      <c r="I3442" s="63"/>
      <c r="J3442" s="63"/>
      <c r="K3442" s="155"/>
    </row>
    <row r="3443" spans="1:11" x14ac:dyDescent="0.3">
      <c r="A3443" s="93"/>
      <c r="B3443" s="91"/>
      <c r="C3443" s="76">
        <f>COUNT(Table89[[#This Row],[12-Month 
Follow-up Date]])</f>
        <v>0</v>
      </c>
      <c r="D3443" s="60"/>
      <c r="E3443" s="61"/>
      <c r="F3443" s="61"/>
      <c r="G3443" s="61"/>
      <c r="H3443" s="62"/>
      <c r="I3443" s="63"/>
      <c r="J3443" s="63"/>
      <c r="K3443" s="155"/>
    </row>
    <row r="3444" spans="1:11" x14ac:dyDescent="0.3">
      <c r="A3444" s="93"/>
      <c r="B3444" s="91"/>
      <c r="C3444" s="76">
        <f>COUNT(Table89[[#This Row],[12-Month 
Follow-up Date]])</f>
        <v>0</v>
      </c>
      <c r="D3444" s="60"/>
      <c r="E3444" s="61"/>
      <c r="F3444" s="61"/>
      <c r="G3444" s="61"/>
      <c r="H3444" s="62"/>
      <c r="I3444" s="63"/>
      <c r="J3444" s="63"/>
      <c r="K3444" s="155"/>
    </row>
    <row r="3445" spans="1:11" x14ac:dyDescent="0.3">
      <c r="A3445" s="93"/>
      <c r="B3445" s="91"/>
      <c r="C3445" s="76">
        <f>COUNT(Table89[[#This Row],[12-Month 
Follow-up Date]])</f>
        <v>0</v>
      </c>
      <c r="D3445" s="60"/>
      <c r="E3445" s="61"/>
      <c r="F3445" s="61"/>
      <c r="G3445" s="61"/>
      <c r="H3445" s="62"/>
      <c r="I3445" s="63"/>
      <c r="J3445" s="63"/>
      <c r="K3445" s="155"/>
    </row>
    <row r="3446" spans="1:11" x14ac:dyDescent="0.3">
      <c r="A3446" s="93"/>
      <c r="B3446" s="91"/>
      <c r="C3446" s="76">
        <f>COUNT(Table89[[#This Row],[12-Month 
Follow-up Date]])</f>
        <v>0</v>
      </c>
      <c r="D3446" s="60"/>
      <c r="E3446" s="61"/>
      <c r="F3446" s="61"/>
      <c r="G3446" s="61"/>
      <c r="H3446" s="62"/>
      <c r="I3446" s="63"/>
      <c r="J3446" s="63"/>
      <c r="K3446" s="155"/>
    </row>
    <row r="3447" spans="1:11" x14ac:dyDescent="0.3">
      <c r="A3447" s="93"/>
      <c r="B3447" s="91"/>
      <c r="C3447" s="76">
        <f>COUNT(Table89[[#This Row],[12-Month 
Follow-up Date]])</f>
        <v>0</v>
      </c>
      <c r="D3447" s="60"/>
      <c r="E3447" s="61"/>
      <c r="F3447" s="61"/>
      <c r="G3447" s="61"/>
      <c r="H3447" s="62"/>
      <c r="I3447" s="63"/>
      <c r="J3447" s="63"/>
      <c r="K3447" s="155"/>
    </row>
    <row r="3448" spans="1:11" x14ac:dyDescent="0.3">
      <c r="A3448" s="93"/>
      <c r="B3448" s="91"/>
      <c r="C3448" s="76">
        <f>COUNT(Table89[[#This Row],[12-Month 
Follow-up Date]])</f>
        <v>0</v>
      </c>
      <c r="D3448" s="60"/>
      <c r="E3448" s="61"/>
      <c r="F3448" s="61"/>
      <c r="G3448" s="61"/>
      <c r="H3448" s="62"/>
      <c r="I3448" s="63"/>
      <c r="J3448" s="63"/>
      <c r="K3448" s="155"/>
    </row>
    <row r="3449" spans="1:11" x14ac:dyDescent="0.3">
      <c r="A3449" s="93"/>
      <c r="B3449" s="91"/>
      <c r="C3449" s="76">
        <f>COUNT(Table89[[#This Row],[12-Month 
Follow-up Date]])</f>
        <v>0</v>
      </c>
      <c r="D3449" s="60"/>
      <c r="E3449" s="61"/>
      <c r="F3449" s="61"/>
      <c r="G3449" s="61"/>
      <c r="H3449" s="62"/>
      <c r="I3449" s="63"/>
      <c r="J3449" s="63"/>
      <c r="K3449" s="155"/>
    </row>
    <row r="3450" spans="1:11" x14ac:dyDescent="0.3">
      <c r="A3450" s="93"/>
      <c r="B3450" s="91"/>
      <c r="C3450" s="76">
        <f>COUNT(Table89[[#This Row],[12-Month 
Follow-up Date]])</f>
        <v>0</v>
      </c>
      <c r="D3450" s="60"/>
      <c r="E3450" s="61"/>
      <c r="F3450" s="61"/>
      <c r="G3450" s="61"/>
      <c r="H3450" s="62"/>
      <c r="I3450" s="63"/>
      <c r="J3450" s="63"/>
      <c r="K3450" s="155"/>
    </row>
    <row r="3451" spans="1:11" x14ac:dyDescent="0.3">
      <c r="A3451" s="93"/>
      <c r="B3451" s="91"/>
      <c r="C3451" s="76">
        <f>COUNT(Table89[[#This Row],[12-Month 
Follow-up Date]])</f>
        <v>0</v>
      </c>
      <c r="D3451" s="60"/>
      <c r="E3451" s="61"/>
      <c r="F3451" s="61"/>
      <c r="G3451" s="61"/>
      <c r="H3451" s="62"/>
      <c r="I3451" s="63"/>
      <c r="J3451" s="63"/>
      <c r="K3451" s="155"/>
    </row>
    <row r="3452" spans="1:11" x14ac:dyDescent="0.3">
      <c r="A3452" s="93"/>
      <c r="B3452" s="91"/>
      <c r="C3452" s="76">
        <f>COUNT(Table89[[#This Row],[12-Month 
Follow-up Date]])</f>
        <v>0</v>
      </c>
      <c r="D3452" s="60"/>
      <c r="E3452" s="61"/>
      <c r="F3452" s="61"/>
      <c r="G3452" s="61"/>
      <c r="H3452" s="62"/>
      <c r="I3452" s="63"/>
      <c r="J3452" s="63"/>
      <c r="K3452" s="155"/>
    </row>
    <row r="3453" spans="1:11" x14ac:dyDescent="0.3">
      <c r="A3453" s="93"/>
      <c r="B3453" s="91"/>
      <c r="C3453" s="76">
        <f>COUNT(Table89[[#This Row],[12-Month 
Follow-up Date]])</f>
        <v>0</v>
      </c>
      <c r="D3453" s="60"/>
      <c r="E3453" s="61"/>
      <c r="F3453" s="61"/>
      <c r="G3453" s="61"/>
      <c r="H3453" s="62"/>
      <c r="I3453" s="63"/>
      <c r="J3453" s="63"/>
      <c r="K3453" s="155"/>
    </row>
    <row r="3454" spans="1:11" x14ac:dyDescent="0.3">
      <c r="A3454" s="93"/>
      <c r="B3454" s="91"/>
      <c r="C3454" s="76">
        <f>COUNT(Table89[[#This Row],[12-Month 
Follow-up Date]])</f>
        <v>0</v>
      </c>
      <c r="D3454" s="60"/>
      <c r="E3454" s="61"/>
      <c r="F3454" s="61"/>
      <c r="G3454" s="61"/>
      <c r="H3454" s="62"/>
      <c r="I3454" s="63"/>
      <c r="J3454" s="63"/>
      <c r="K3454" s="155"/>
    </row>
    <row r="3455" spans="1:11" x14ac:dyDescent="0.3">
      <c r="A3455" s="93"/>
      <c r="B3455" s="91"/>
      <c r="C3455" s="76">
        <f>COUNT(Table89[[#This Row],[12-Month 
Follow-up Date]])</f>
        <v>0</v>
      </c>
      <c r="D3455" s="60"/>
      <c r="E3455" s="61"/>
      <c r="F3455" s="61"/>
      <c r="G3455" s="61"/>
      <c r="H3455" s="62"/>
      <c r="I3455" s="63"/>
      <c r="J3455" s="63"/>
      <c r="K3455" s="155"/>
    </row>
    <row r="3456" spans="1:11" x14ac:dyDescent="0.3">
      <c r="A3456" s="93"/>
      <c r="B3456" s="91"/>
      <c r="C3456" s="76">
        <f>COUNT(Table89[[#This Row],[12-Month 
Follow-up Date]])</f>
        <v>0</v>
      </c>
      <c r="D3456" s="60"/>
      <c r="E3456" s="61"/>
      <c r="F3456" s="61"/>
      <c r="G3456" s="61"/>
      <c r="H3456" s="62"/>
      <c r="I3456" s="63"/>
      <c r="J3456" s="63"/>
      <c r="K3456" s="155"/>
    </row>
    <row r="3457" spans="1:11" x14ac:dyDescent="0.3">
      <c r="A3457" s="93"/>
      <c r="B3457" s="91"/>
      <c r="C3457" s="76">
        <f>COUNT(Table89[[#This Row],[12-Month 
Follow-up Date]])</f>
        <v>0</v>
      </c>
      <c r="D3457" s="60"/>
      <c r="E3457" s="61"/>
      <c r="F3457" s="61"/>
      <c r="G3457" s="61"/>
      <c r="H3457" s="62"/>
      <c r="I3457" s="63"/>
      <c r="J3457" s="63"/>
      <c r="K3457" s="155"/>
    </row>
    <row r="3458" spans="1:11" x14ac:dyDescent="0.3">
      <c r="A3458" s="93"/>
      <c r="B3458" s="91"/>
      <c r="C3458" s="76">
        <f>COUNT(Table89[[#This Row],[12-Month 
Follow-up Date]])</f>
        <v>0</v>
      </c>
      <c r="D3458" s="60"/>
      <c r="E3458" s="61"/>
      <c r="F3458" s="61"/>
      <c r="G3458" s="61"/>
      <c r="H3458" s="62"/>
      <c r="I3458" s="63"/>
      <c r="J3458" s="63"/>
      <c r="K3458" s="155"/>
    </row>
    <row r="3459" spans="1:11" x14ac:dyDescent="0.3">
      <c r="A3459" s="93"/>
      <c r="B3459" s="91"/>
      <c r="C3459" s="76">
        <f>COUNT(Table89[[#This Row],[12-Month 
Follow-up Date]])</f>
        <v>0</v>
      </c>
      <c r="D3459" s="60"/>
      <c r="E3459" s="61"/>
      <c r="F3459" s="61"/>
      <c r="G3459" s="61"/>
      <c r="H3459" s="62"/>
      <c r="I3459" s="63"/>
      <c r="J3459" s="63"/>
      <c r="K3459" s="155"/>
    </row>
    <row r="3460" spans="1:11" x14ac:dyDescent="0.3">
      <c r="A3460" s="93"/>
      <c r="B3460" s="91"/>
      <c r="C3460" s="76">
        <f>COUNT(Table89[[#This Row],[12-Month 
Follow-up Date]])</f>
        <v>0</v>
      </c>
      <c r="D3460" s="60"/>
      <c r="E3460" s="61"/>
      <c r="F3460" s="61"/>
      <c r="G3460" s="61"/>
      <c r="H3460" s="62"/>
      <c r="I3460" s="63"/>
      <c r="J3460" s="63"/>
      <c r="K3460" s="155"/>
    </row>
    <row r="3461" spans="1:11" x14ac:dyDescent="0.3">
      <c r="A3461" s="93"/>
      <c r="B3461" s="91"/>
      <c r="C3461" s="76">
        <f>COUNT(Table89[[#This Row],[12-Month 
Follow-up Date]])</f>
        <v>0</v>
      </c>
      <c r="D3461" s="60"/>
      <c r="E3461" s="61"/>
      <c r="F3461" s="61"/>
      <c r="G3461" s="61"/>
      <c r="H3461" s="62"/>
      <c r="I3461" s="63"/>
      <c r="J3461" s="63"/>
      <c r="K3461" s="155"/>
    </row>
    <row r="3462" spans="1:11" x14ac:dyDescent="0.3">
      <c r="A3462" s="93"/>
      <c r="B3462" s="91"/>
      <c r="C3462" s="76">
        <f>COUNT(Table89[[#This Row],[12-Month 
Follow-up Date]])</f>
        <v>0</v>
      </c>
      <c r="D3462" s="60"/>
      <c r="E3462" s="61"/>
      <c r="F3462" s="61"/>
      <c r="G3462" s="61"/>
      <c r="H3462" s="62"/>
      <c r="I3462" s="63"/>
      <c r="J3462" s="63"/>
      <c r="K3462" s="155"/>
    </row>
    <row r="3463" spans="1:11" x14ac:dyDescent="0.3">
      <c r="A3463" s="93"/>
      <c r="B3463" s="91"/>
      <c r="C3463" s="76">
        <f>COUNT(Table89[[#This Row],[12-Month 
Follow-up Date]])</f>
        <v>0</v>
      </c>
      <c r="D3463" s="60"/>
      <c r="E3463" s="61"/>
      <c r="F3463" s="61"/>
      <c r="G3463" s="61"/>
      <c r="H3463" s="62"/>
      <c r="I3463" s="63"/>
      <c r="J3463" s="63"/>
      <c r="K3463" s="155"/>
    </row>
    <row r="3464" spans="1:11" x14ac:dyDescent="0.3">
      <c r="A3464" s="93"/>
      <c r="B3464" s="91"/>
      <c r="C3464" s="76">
        <f>COUNT(Table89[[#This Row],[12-Month 
Follow-up Date]])</f>
        <v>0</v>
      </c>
      <c r="D3464" s="60"/>
      <c r="E3464" s="61"/>
      <c r="F3464" s="61"/>
      <c r="G3464" s="61"/>
      <c r="H3464" s="62"/>
      <c r="I3464" s="63"/>
      <c r="J3464" s="63"/>
      <c r="K3464" s="155"/>
    </row>
    <row r="3465" spans="1:11" x14ac:dyDescent="0.3">
      <c r="A3465" s="93"/>
      <c r="B3465" s="91"/>
      <c r="C3465" s="76">
        <f>COUNT(Table89[[#This Row],[12-Month 
Follow-up Date]])</f>
        <v>0</v>
      </c>
      <c r="D3465" s="60"/>
      <c r="E3465" s="61"/>
      <c r="F3465" s="61"/>
      <c r="G3465" s="61"/>
      <c r="H3465" s="62"/>
      <c r="I3465" s="63"/>
      <c r="J3465" s="63"/>
      <c r="K3465" s="155"/>
    </row>
    <row r="3466" spans="1:11" x14ac:dyDescent="0.3">
      <c r="A3466" s="93"/>
      <c r="B3466" s="91"/>
      <c r="C3466" s="76">
        <f>COUNT(Table89[[#This Row],[12-Month 
Follow-up Date]])</f>
        <v>0</v>
      </c>
      <c r="D3466" s="60"/>
      <c r="E3466" s="61"/>
      <c r="F3466" s="61"/>
      <c r="G3466" s="61"/>
      <c r="H3466" s="62"/>
      <c r="I3466" s="63"/>
      <c r="J3466" s="63"/>
      <c r="K3466" s="155"/>
    </row>
    <row r="3467" spans="1:11" x14ac:dyDescent="0.3">
      <c r="A3467" s="93"/>
      <c r="B3467" s="91"/>
      <c r="C3467" s="76">
        <f>COUNT(Table89[[#This Row],[12-Month 
Follow-up Date]])</f>
        <v>0</v>
      </c>
      <c r="D3467" s="60"/>
      <c r="E3467" s="61"/>
      <c r="F3467" s="61"/>
      <c r="G3467" s="61"/>
      <c r="H3467" s="62"/>
      <c r="I3467" s="63"/>
      <c r="J3467" s="63"/>
      <c r="K3467" s="155"/>
    </row>
    <row r="3468" spans="1:11" x14ac:dyDescent="0.3">
      <c r="A3468" s="93"/>
      <c r="B3468" s="91"/>
      <c r="C3468" s="76">
        <f>COUNT(Table89[[#This Row],[12-Month 
Follow-up Date]])</f>
        <v>0</v>
      </c>
      <c r="D3468" s="60"/>
      <c r="E3468" s="61"/>
      <c r="F3468" s="61"/>
      <c r="G3468" s="61"/>
      <c r="H3468" s="62"/>
      <c r="I3468" s="63"/>
      <c r="J3468" s="63"/>
      <c r="K3468" s="155"/>
    </row>
    <row r="3469" spans="1:11" x14ac:dyDescent="0.3">
      <c r="A3469" s="93"/>
      <c r="B3469" s="91"/>
      <c r="C3469" s="76">
        <f>COUNT(Table89[[#This Row],[12-Month 
Follow-up Date]])</f>
        <v>0</v>
      </c>
      <c r="D3469" s="60"/>
      <c r="E3469" s="61"/>
      <c r="F3469" s="61"/>
      <c r="G3469" s="61"/>
      <c r="H3469" s="62"/>
      <c r="I3469" s="63"/>
      <c r="J3469" s="63"/>
      <c r="K3469" s="155"/>
    </row>
    <row r="3470" spans="1:11" x14ac:dyDescent="0.3">
      <c r="A3470" s="93"/>
      <c r="B3470" s="91"/>
      <c r="C3470" s="76">
        <f>COUNT(Table89[[#This Row],[12-Month 
Follow-up Date]])</f>
        <v>0</v>
      </c>
      <c r="D3470" s="60"/>
      <c r="E3470" s="61"/>
      <c r="F3470" s="61"/>
      <c r="G3470" s="61"/>
      <c r="H3470" s="62"/>
      <c r="I3470" s="63"/>
      <c r="J3470" s="63"/>
      <c r="K3470" s="155"/>
    </row>
    <row r="3471" spans="1:11" x14ac:dyDescent="0.3">
      <c r="A3471" s="93"/>
      <c r="B3471" s="91"/>
      <c r="C3471" s="76">
        <f>COUNT(Table89[[#This Row],[12-Month 
Follow-up Date]])</f>
        <v>0</v>
      </c>
      <c r="D3471" s="60"/>
      <c r="E3471" s="61"/>
      <c r="F3471" s="61"/>
      <c r="G3471" s="61"/>
      <c r="H3471" s="62"/>
      <c r="I3471" s="63"/>
      <c r="J3471" s="63"/>
      <c r="K3471" s="155"/>
    </row>
    <row r="3472" spans="1:11" x14ac:dyDescent="0.3">
      <c r="A3472" s="93"/>
      <c r="B3472" s="91"/>
      <c r="C3472" s="76">
        <f>COUNT(Table89[[#This Row],[12-Month 
Follow-up Date]])</f>
        <v>0</v>
      </c>
      <c r="D3472" s="60"/>
      <c r="E3472" s="61"/>
      <c r="F3472" s="61"/>
      <c r="G3472" s="61"/>
      <c r="H3472" s="62"/>
      <c r="I3472" s="63"/>
      <c r="J3472" s="63"/>
      <c r="K3472" s="155"/>
    </row>
    <row r="3473" spans="1:11" x14ac:dyDescent="0.3">
      <c r="A3473" s="93"/>
      <c r="B3473" s="91"/>
      <c r="C3473" s="76">
        <f>COUNT(Table89[[#This Row],[12-Month 
Follow-up Date]])</f>
        <v>0</v>
      </c>
      <c r="D3473" s="60"/>
      <c r="E3473" s="61"/>
      <c r="F3473" s="61"/>
      <c r="G3473" s="61"/>
      <c r="H3473" s="62"/>
      <c r="I3473" s="63"/>
      <c r="J3473" s="63"/>
      <c r="K3473" s="155"/>
    </row>
    <row r="3474" spans="1:11" x14ac:dyDescent="0.3">
      <c r="A3474" s="93"/>
      <c r="B3474" s="91"/>
      <c r="C3474" s="76">
        <f>COUNT(Table89[[#This Row],[12-Month 
Follow-up Date]])</f>
        <v>0</v>
      </c>
      <c r="D3474" s="60"/>
      <c r="E3474" s="61"/>
      <c r="F3474" s="61"/>
      <c r="G3474" s="61"/>
      <c r="H3474" s="62"/>
      <c r="I3474" s="63"/>
      <c r="J3474" s="63"/>
      <c r="K3474" s="155"/>
    </row>
    <row r="3475" spans="1:11" x14ac:dyDescent="0.3">
      <c r="A3475" s="93"/>
      <c r="B3475" s="91"/>
      <c r="C3475" s="76">
        <f>COUNT(Table89[[#This Row],[12-Month 
Follow-up Date]])</f>
        <v>0</v>
      </c>
      <c r="D3475" s="60"/>
      <c r="E3475" s="61"/>
      <c r="F3475" s="61"/>
      <c r="G3475" s="61"/>
      <c r="H3475" s="62"/>
      <c r="I3475" s="63"/>
      <c r="J3475" s="63"/>
      <c r="K3475" s="155"/>
    </row>
    <row r="3476" spans="1:11" x14ac:dyDescent="0.3">
      <c r="A3476" s="93"/>
      <c r="B3476" s="91"/>
      <c r="C3476" s="76">
        <f>COUNT(Table89[[#This Row],[12-Month 
Follow-up Date]])</f>
        <v>0</v>
      </c>
      <c r="D3476" s="60"/>
      <c r="E3476" s="61"/>
      <c r="F3476" s="61"/>
      <c r="G3476" s="61"/>
      <c r="H3476" s="62"/>
      <c r="I3476" s="63"/>
      <c r="J3476" s="63"/>
      <c r="K3476" s="155"/>
    </row>
    <row r="3477" spans="1:11" x14ac:dyDescent="0.3">
      <c r="A3477" s="93"/>
      <c r="B3477" s="91"/>
      <c r="C3477" s="76">
        <f>COUNT(Table89[[#This Row],[12-Month 
Follow-up Date]])</f>
        <v>0</v>
      </c>
      <c r="D3477" s="60"/>
      <c r="E3477" s="61"/>
      <c r="F3477" s="61"/>
      <c r="G3477" s="61"/>
      <c r="H3477" s="62"/>
      <c r="I3477" s="63"/>
      <c r="J3477" s="63"/>
      <c r="K3477" s="155"/>
    </row>
    <row r="3478" spans="1:11" x14ac:dyDescent="0.3">
      <c r="A3478" s="93"/>
      <c r="B3478" s="91"/>
      <c r="C3478" s="76">
        <f>COUNT(Table89[[#This Row],[12-Month 
Follow-up Date]])</f>
        <v>0</v>
      </c>
      <c r="D3478" s="60"/>
      <c r="E3478" s="61"/>
      <c r="F3478" s="61"/>
      <c r="G3478" s="61"/>
      <c r="H3478" s="62"/>
      <c r="I3478" s="63"/>
      <c r="J3478" s="63"/>
      <c r="K3478" s="155"/>
    </row>
    <row r="3479" spans="1:11" x14ac:dyDescent="0.3">
      <c r="A3479" s="93"/>
      <c r="B3479" s="91"/>
      <c r="C3479" s="76">
        <f>COUNT(Table89[[#This Row],[12-Month 
Follow-up Date]])</f>
        <v>0</v>
      </c>
      <c r="D3479" s="60"/>
      <c r="E3479" s="61"/>
      <c r="F3479" s="61"/>
      <c r="G3479" s="61"/>
      <c r="H3479" s="62"/>
      <c r="I3479" s="63"/>
      <c r="J3479" s="63"/>
      <c r="K3479" s="155"/>
    </row>
    <row r="3480" spans="1:11" x14ac:dyDescent="0.3">
      <c r="A3480" s="93"/>
      <c r="B3480" s="91"/>
      <c r="C3480" s="76">
        <f>COUNT(Table89[[#This Row],[12-Month 
Follow-up Date]])</f>
        <v>0</v>
      </c>
      <c r="D3480" s="60"/>
      <c r="E3480" s="61"/>
      <c r="F3480" s="61"/>
      <c r="G3480" s="61"/>
      <c r="H3480" s="62"/>
      <c r="I3480" s="63"/>
      <c r="J3480" s="63"/>
      <c r="K3480" s="155"/>
    </row>
    <row r="3481" spans="1:11" x14ac:dyDescent="0.3">
      <c r="A3481" s="93"/>
      <c r="B3481" s="91"/>
      <c r="C3481" s="76">
        <f>COUNT(Table89[[#This Row],[12-Month 
Follow-up Date]])</f>
        <v>0</v>
      </c>
      <c r="D3481" s="60"/>
      <c r="E3481" s="61"/>
      <c r="F3481" s="61"/>
      <c r="G3481" s="61"/>
      <c r="H3481" s="62"/>
      <c r="I3481" s="63"/>
      <c r="J3481" s="63"/>
      <c r="K3481" s="155"/>
    </row>
    <row r="3482" spans="1:11" x14ac:dyDescent="0.3">
      <c r="A3482" s="93"/>
      <c r="B3482" s="91"/>
      <c r="C3482" s="76">
        <f>COUNT(Table89[[#This Row],[12-Month 
Follow-up Date]])</f>
        <v>0</v>
      </c>
      <c r="D3482" s="60"/>
      <c r="E3482" s="61"/>
      <c r="F3482" s="61"/>
      <c r="G3482" s="61"/>
      <c r="H3482" s="62"/>
      <c r="I3482" s="63"/>
      <c r="J3482" s="63"/>
      <c r="K3482" s="155"/>
    </row>
    <row r="3483" spans="1:11" x14ac:dyDescent="0.3">
      <c r="A3483" s="93"/>
      <c r="B3483" s="91"/>
      <c r="C3483" s="76">
        <f>COUNT(Table89[[#This Row],[12-Month 
Follow-up Date]])</f>
        <v>0</v>
      </c>
      <c r="D3483" s="60"/>
      <c r="E3483" s="61"/>
      <c r="F3483" s="61"/>
      <c r="G3483" s="61"/>
      <c r="H3483" s="62"/>
      <c r="I3483" s="63"/>
      <c r="J3483" s="63"/>
      <c r="K3483" s="155"/>
    </row>
    <row r="3484" spans="1:11" x14ac:dyDescent="0.3">
      <c r="A3484" s="93"/>
      <c r="B3484" s="91"/>
      <c r="C3484" s="76">
        <f>COUNT(Table89[[#This Row],[12-Month 
Follow-up Date]])</f>
        <v>0</v>
      </c>
      <c r="D3484" s="60"/>
      <c r="E3484" s="61"/>
      <c r="F3484" s="61"/>
      <c r="G3484" s="61"/>
      <c r="H3484" s="62"/>
      <c r="I3484" s="63"/>
      <c r="J3484" s="63"/>
      <c r="K3484" s="155"/>
    </row>
    <row r="3485" spans="1:11" x14ac:dyDescent="0.3">
      <c r="A3485" s="93"/>
      <c r="B3485" s="91"/>
      <c r="C3485" s="76">
        <f>COUNT(Table89[[#This Row],[12-Month 
Follow-up Date]])</f>
        <v>0</v>
      </c>
      <c r="D3485" s="60"/>
      <c r="E3485" s="61"/>
      <c r="F3485" s="61"/>
      <c r="G3485" s="61"/>
      <c r="H3485" s="62"/>
      <c r="I3485" s="63"/>
      <c r="J3485" s="63"/>
      <c r="K3485" s="155"/>
    </row>
    <row r="3486" spans="1:11" x14ac:dyDescent="0.3">
      <c r="A3486" s="93"/>
      <c r="B3486" s="91"/>
      <c r="C3486" s="76">
        <f>COUNT(Table89[[#This Row],[12-Month 
Follow-up Date]])</f>
        <v>0</v>
      </c>
      <c r="D3486" s="60"/>
      <c r="E3486" s="61"/>
      <c r="F3486" s="61"/>
      <c r="G3486" s="61"/>
      <c r="H3486" s="62"/>
      <c r="I3486" s="63"/>
      <c r="J3486" s="63"/>
      <c r="K3486" s="155"/>
    </row>
    <row r="3487" spans="1:11" x14ac:dyDescent="0.3">
      <c r="A3487" s="93"/>
      <c r="B3487" s="91"/>
      <c r="C3487" s="76">
        <f>COUNT(Table89[[#This Row],[12-Month 
Follow-up Date]])</f>
        <v>0</v>
      </c>
      <c r="D3487" s="60"/>
      <c r="E3487" s="61"/>
      <c r="F3487" s="61"/>
      <c r="G3487" s="61"/>
      <c r="H3487" s="62"/>
      <c r="I3487" s="63"/>
      <c r="J3487" s="63"/>
      <c r="K3487" s="155"/>
    </row>
    <row r="3488" spans="1:11" x14ac:dyDescent="0.3">
      <c r="A3488" s="93"/>
      <c r="B3488" s="91"/>
      <c r="C3488" s="76">
        <f>COUNT(Table89[[#This Row],[12-Month 
Follow-up Date]])</f>
        <v>0</v>
      </c>
      <c r="D3488" s="60"/>
      <c r="E3488" s="61"/>
      <c r="F3488" s="61"/>
      <c r="G3488" s="61"/>
      <c r="H3488" s="62"/>
      <c r="I3488" s="63"/>
      <c r="J3488" s="63"/>
      <c r="K3488" s="155"/>
    </row>
    <row r="3489" spans="1:11" x14ac:dyDescent="0.3">
      <c r="A3489" s="93"/>
      <c r="B3489" s="91"/>
      <c r="C3489" s="76">
        <f>COUNT(Table89[[#This Row],[12-Month 
Follow-up Date]])</f>
        <v>0</v>
      </c>
      <c r="D3489" s="60"/>
      <c r="E3489" s="61"/>
      <c r="F3489" s="61"/>
      <c r="G3489" s="61"/>
      <c r="H3489" s="62"/>
      <c r="I3489" s="63"/>
      <c r="J3489" s="63"/>
      <c r="K3489" s="155"/>
    </row>
    <row r="3490" spans="1:11" x14ac:dyDescent="0.3">
      <c r="A3490" s="93"/>
      <c r="B3490" s="91"/>
      <c r="C3490" s="76">
        <f>COUNT(Table89[[#This Row],[12-Month 
Follow-up Date]])</f>
        <v>0</v>
      </c>
      <c r="D3490" s="60"/>
      <c r="E3490" s="61"/>
      <c r="F3490" s="61"/>
      <c r="G3490" s="61"/>
      <c r="H3490" s="62"/>
      <c r="I3490" s="63"/>
      <c r="J3490" s="63"/>
      <c r="K3490" s="155"/>
    </row>
    <row r="3491" spans="1:11" x14ac:dyDescent="0.3">
      <c r="A3491" s="93"/>
      <c r="B3491" s="91"/>
      <c r="C3491" s="76">
        <f>COUNT(Table89[[#This Row],[12-Month 
Follow-up Date]])</f>
        <v>0</v>
      </c>
      <c r="D3491" s="60"/>
      <c r="E3491" s="61"/>
      <c r="F3491" s="61"/>
      <c r="G3491" s="61"/>
      <c r="H3491" s="62"/>
      <c r="I3491" s="63"/>
      <c r="J3491" s="63"/>
      <c r="K3491" s="155"/>
    </row>
    <row r="3492" spans="1:11" x14ac:dyDescent="0.3">
      <c r="A3492" s="93"/>
      <c r="B3492" s="91"/>
      <c r="C3492" s="76">
        <f>COUNT(Table89[[#This Row],[12-Month 
Follow-up Date]])</f>
        <v>0</v>
      </c>
      <c r="D3492" s="60"/>
      <c r="E3492" s="61"/>
      <c r="F3492" s="61"/>
      <c r="G3492" s="61"/>
      <c r="H3492" s="62"/>
      <c r="I3492" s="63"/>
      <c r="J3492" s="63"/>
      <c r="K3492" s="155"/>
    </row>
    <row r="3493" spans="1:11" x14ac:dyDescent="0.3">
      <c r="A3493" s="93"/>
      <c r="B3493" s="91"/>
      <c r="C3493" s="76">
        <f>COUNT(Table89[[#This Row],[12-Month 
Follow-up Date]])</f>
        <v>0</v>
      </c>
      <c r="D3493" s="60"/>
      <c r="E3493" s="61"/>
      <c r="F3493" s="61"/>
      <c r="G3493" s="61"/>
      <c r="H3493" s="62"/>
      <c r="I3493" s="63"/>
      <c r="J3493" s="63"/>
      <c r="K3493" s="155"/>
    </row>
    <row r="3494" spans="1:11" x14ac:dyDescent="0.3">
      <c r="A3494" s="93"/>
      <c r="B3494" s="91"/>
      <c r="C3494" s="76">
        <f>COUNT(Table89[[#This Row],[12-Month 
Follow-up Date]])</f>
        <v>0</v>
      </c>
      <c r="D3494" s="60"/>
      <c r="E3494" s="61"/>
      <c r="F3494" s="61"/>
      <c r="G3494" s="61"/>
      <c r="H3494" s="62"/>
      <c r="I3494" s="63"/>
      <c r="J3494" s="63"/>
      <c r="K3494" s="155"/>
    </row>
    <row r="3495" spans="1:11" x14ac:dyDescent="0.3">
      <c r="A3495" s="93"/>
      <c r="B3495" s="91"/>
      <c r="C3495" s="76">
        <f>COUNT(Table89[[#This Row],[12-Month 
Follow-up Date]])</f>
        <v>0</v>
      </c>
      <c r="D3495" s="60"/>
      <c r="E3495" s="61"/>
      <c r="F3495" s="61"/>
      <c r="G3495" s="61"/>
      <c r="H3495" s="62"/>
      <c r="I3495" s="63"/>
      <c r="J3495" s="63"/>
      <c r="K3495" s="155"/>
    </row>
    <row r="3496" spans="1:11" x14ac:dyDescent="0.3">
      <c r="A3496" s="93"/>
      <c r="B3496" s="91"/>
      <c r="C3496" s="76">
        <f>COUNT(Table89[[#This Row],[12-Month 
Follow-up Date]])</f>
        <v>0</v>
      </c>
      <c r="D3496" s="60"/>
      <c r="E3496" s="61"/>
      <c r="F3496" s="61"/>
      <c r="G3496" s="61"/>
      <c r="H3496" s="62"/>
      <c r="I3496" s="63"/>
      <c r="J3496" s="63"/>
      <c r="K3496" s="155"/>
    </row>
    <row r="3497" spans="1:11" x14ac:dyDescent="0.3">
      <c r="A3497" s="93"/>
      <c r="B3497" s="91"/>
      <c r="C3497" s="76">
        <f>COUNT(Table89[[#This Row],[12-Month 
Follow-up Date]])</f>
        <v>0</v>
      </c>
      <c r="D3497" s="60"/>
      <c r="E3497" s="61"/>
      <c r="F3497" s="61"/>
      <c r="G3497" s="61"/>
      <c r="H3497" s="62"/>
      <c r="I3497" s="63"/>
      <c r="J3497" s="63"/>
      <c r="K3497" s="155"/>
    </row>
    <row r="3498" spans="1:11" x14ac:dyDescent="0.3">
      <c r="A3498" s="93"/>
      <c r="B3498" s="91"/>
      <c r="C3498" s="76">
        <f>COUNT(Table89[[#This Row],[12-Month 
Follow-up Date]])</f>
        <v>0</v>
      </c>
      <c r="D3498" s="60"/>
      <c r="E3498" s="61"/>
      <c r="F3498" s="61"/>
      <c r="G3498" s="61"/>
      <c r="H3498" s="62"/>
      <c r="I3498" s="63"/>
      <c r="J3498" s="63"/>
      <c r="K3498" s="155"/>
    </row>
    <row r="3499" spans="1:11" x14ac:dyDescent="0.3">
      <c r="A3499" s="93"/>
      <c r="B3499" s="91"/>
      <c r="C3499" s="76">
        <f>COUNT(Table89[[#This Row],[12-Month 
Follow-up Date]])</f>
        <v>0</v>
      </c>
      <c r="D3499" s="60"/>
      <c r="E3499" s="61"/>
      <c r="F3499" s="61"/>
      <c r="G3499" s="61"/>
      <c r="H3499" s="62"/>
      <c r="I3499" s="63"/>
      <c r="J3499" s="63"/>
      <c r="K3499" s="155"/>
    </row>
    <row r="3500" spans="1:11" x14ac:dyDescent="0.3">
      <c r="A3500" s="93"/>
      <c r="B3500" s="91"/>
      <c r="C3500" s="76">
        <f>COUNT(Table89[[#This Row],[12-Month 
Follow-up Date]])</f>
        <v>0</v>
      </c>
      <c r="D3500" s="60"/>
      <c r="E3500" s="61"/>
      <c r="F3500" s="61"/>
      <c r="G3500" s="61"/>
      <c r="H3500" s="62"/>
      <c r="I3500" s="63"/>
      <c r="J3500" s="63"/>
      <c r="K3500" s="155"/>
    </row>
    <row r="3501" spans="1:11" x14ac:dyDescent="0.3">
      <c r="A3501" s="93"/>
      <c r="B3501" s="91"/>
      <c r="C3501" s="76">
        <f>COUNT(Table89[[#This Row],[12-Month 
Follow-up Date]])</f>
        <v>0</v>
      </c>
      <c r="D3501" s="60"/>
      <c r="E3501" s="61"/>
      <c r="F3501" s="61"/>
      <c r="G3501" s="61"/>
      <c r="H3501" s="62"/>
      <c r="I3501" s="63"/>
      <c r="J3501" s="63"/>
      <c r="K3501" s="155"/>
    </row>
    <row r="3502" spans="1:11" x14ac:dyDescent="0.3">
      <c r="A3502" s="93"/>
      <c r="B3502" s="91"/>
      <c r="C3502" s="76">
        <f>COUNT(Table89[[#This Row],[12-Month 
Follow-up Date]])</f>
        <v>0</v>
      </c>
      <c r="D3502" s="60"/>
      <c r="E3502" s="61"/>
      <c r="F3502" s="61"/>
      <c r="G3502" s="61"/>
      <c r="H3502" s="62"/>
      <c r="I3502" s="63"/>
      <c r="J3502" s="63"/>
      <c r="K3502" s="155"/>
    </row>
    <row r="3503" spans="1:11" x14ac:dyDescent="0.3">
      <c r="A3503" s="93"/>
      <c r="B3503" s="91"/>
      <c r="C3503" s="76">
        <f>COUNT(Table89[[#This Row],[12-Month 
Follow-up Date]])</f>
        <v>0</v>
      </c>
      <c r="D3503" s="60"/>
      <c r="E3503" s="61"/>
      <c r="F3503" s="61"/>
      <c r="G3503" s="61"/>
      <c r="H3503" s="62"/>
      <c r="I3503" s="63"/>
      <c r="J3503" s="63"/>
      <c r="K3503" s="155"/>
    </row>
    <row r="3504" spans="1:11" x14ac:dyDescent="0.3">
      <c r="A3504" s="93"/>
      <c r="B3504" s="91"/>
      <c r="C3504" s="76">
        <f>COUNT(Table89[[#This Row],[12-Month 
Follow-up Date]])</f>
        <v>0</v>
      </c>
      <c r="D3504" s="60"/>
      <c r="E3504" s="61"/>
      <c r="F3504" s="61"/>
      <c r="G3504" s="61"/>
      <c r="H3504" s="62"/>
      <c r="I3504" s="63"/>
      <c r="J3504" s="63"/>
      <c r="K3504" s="155"/>
    </row>
    <row r="3505" spans="1:11" x14ac:dyDescent="0.3">
      <c r="A3505" s="93"/>
      <c r="B3505" s="91"/>
      <c r="C3505" s="76">
        <f>COUNT(Table89[[#This Row],[12-Month 
Follow-up Date]])</f>
        <v>0</v>
      </c>
      <c r="D3505" s="60"/>
      <c r="E3505" s="61"/>
      <c r="F3505" s="61"/>
      <c r="G3505" s="61"/>
      <c r="H3505" s="62"/>
      <c r="I3505" s="63"/>
      <c r="J3505" s="63"/>
      <c r="K3505" s="155"/>
    </row>
    <row r="3506" spans="1:11" x14ac:dyDescent="0.3">
      <c r="A3506" s="93"/>
      <c r="B3506" s="91"/>
      <c r="C3506" s="76">
        <f>COUNT(Table89[[#This Row],[12-Month 
Follow-up Date]])</f>
        <v>0</v>
      </c>
      <c r="D3506" s="60"/>
      <c r="E3506" s="61"/>
      <c r="F3506" s="61"/>
      <c r="G3506" s="61"/>
      <c r="H3506" s="62"/>
      <c r="I3506" s="63"/>
      <c r="J3506" s="63"/>
      <c r="K3506" s="155"/>
    </row>
    <row r="3507" spans="1:11" x14ac:dyDescent="0.3">
      <c r="A3507" s="93"/>
      <c r="B3507" s="91"/>
      <c r="C3507" s="76">
        <f>COUNT(Table89[[#This Row],[12-Month 
Follow-up Date]])</f>
        <v>0</v>
      </c>
      <c r="D3507" s="60"/>
      <c r="E3507" s="61"/>
      <c r="F3507" s="61"/>
      <c r="G3507" s="61"/>
      <c r="H3507" s="62"/>
      <c r="I3507" s="63"/>
      <c r="J3507" s="63"/>
      <c r="K3507" s="155"/>
    </row>
    <row r="3508" spans="1:11" x14ac:dyDescent="0.3">
      <c r="A3508" s="93"/>
      <c r="B3508" s="91"/>
      <c r="C3508" s="76">
        <f>COUNT(Table89[[#This Row],[12-Month 
Follow-up Date]])</f>
        <v>0</v>
      </c>
      <c r="D3508" s="60"/>
      <c r="E3508" s="61"/>
      <c r="F3508" s="61"/>
      <c r="G3508" s="61"/>
      <c r="H3508" s="62"/>
      <c r="I3508" s="63"/>
      <c r="J3508" s="63"/>
      <c r="K3508" s="155"/>
    </row>
    <row r="3509" spans="1:11" x14ac:dyDescent="0.3">
      <c r="A3509" s="93"/>
      <c r="B3509" s="91"/>
      <c r="C3509" s="76">
        <f>COUNT(Table89[[#This Row],[12-Month 
Follow-up Date]])</f>
        <v>0</v>
      </c>
      <c r="D3509" s="60"/>
      <c r="E3509" s="61"/>
      <c r="F3509" s="61"/>
      <c r="G3509" s="61"/>
      <c r="H3509" s="62"/>
      <c r="I3509" s="63"/>
      <c r="J3509" s="63"/>
      <c r="K3509" s="155"/>
    </row>
    <row r="3510" spans="1:11" x14ac:dyDescent="0.3">
      <c r="A3510" s="93"/>
      <c r="B3510" s="91"/>
      <c r="C3510" s="76">
        <f>COUNT(Table89[[#This Row],[12-Month 
Follow-up Date]])</f>
        <v>0</v>
      </c>
      <c r="D3510" s="60"/>
      <c r="E3510" s="61"/>
      <c r="F3510" s="61"/>
      <c r="G3510" s="61"/>
      <c r="H3510" s="62"/>
      <c r="I3510" s="63"/>
      <c r="J3510" s="63"/>
      <c r="K3510" s="155"/>
    </row>
    <row r="3511" spans="1:11" x14ac:dyDescent="0.3">
      <c r="A3511" s="93"/>
      <c r="B3511" s="91"/>
      <c r="C3511" s="76">
        <f>COUNT(Table89[[#This Row],[12-Month 
Follow-up Date]])</f>
        <v>0</v>
      </c>
      <c r="D3511" s="60"/>
      <c r="E3511" s="61"/>
      <c r="F3511" s="61"/>
      <c r="G3511" s="61"/>
      <c r="H3511" s="62"/>
      <c r="I3511" s="63"/>
      <c r="J3511" s="63"/>
      <c r="K3511" s="155"/>
    </row>
    <row r="3512" spans="1:11" x14ac:dyDescent="0.3">
      <c r="A3512" s="93"/>
      <c r="B3512" s="91"/>
      <c r="C3512" s="76">
        <f>COUNT(Table89[[#This Row],[12-Month 
Follow-up Date]])</f>
        <v>0</v>
      </c>
      <c r="D3512" s="60"/>
      <c r="E3512" s="61"/>
      <c r="F3512" s="61"/>
      <c r="G3512" s="61"/>
      <c r="H3512" s="62"/>
      <c r="I3512" s="63"/>
      <c r="J3512" s="63"/>
      <c r="K3512" s="155"/>
    </row>
    <row r="3513" spans="1:11" x14ac:dyDescent="0.3">
      <c r="A3513" s="93"/>
      <c r="B3513" s="91"/>
      <c r="C3513" s="76">
        <f>COUNT(Table89[[#This Row],[12-Month 
Follow-up Date]])</f>
        <v>0</v>
      </c>
      <c r="D3513" s="60"/>
      <c r="E3513" s="61"/>
      <c r="F3513" s="61"/>
      <c r="G3513" s="61"/>
      <c r="H3513" s="62"/>
      <c r="I3513" s="63"/>
      <c r="J3513" s="63"/>
      <c r="K3513" s="155"/>
    </row>
    <row r="3514" spans="1:11" x14ac:dyDescent="0.3">
      <c r="A3514" s="93"/>
      <c r="B3514" s="91"/>
      <c r="C3514" s="76">
        <f>COUNT(Table89[[#This Row],[12-Month 
Follow-up Date]])</f>
        <v>0</v>
      </c>
      <c r="D3514" s="60"/>
      <c r="E3514" s="61"/>
      <c r="F3514" s="61"/>
      <c r="G3514" s="61"/>
      <c r="H3514" s="62"/>
      <c r="I3514" s="63"/>
      <c r="J3514" s="63"/>
      <c r="K3514" s="155"/>
    </row>
    <row r="3515" spans="1:11" x14ac:dyDescent="0.3">
      <c r="A3515" s="93"/>
      <c r="B3515" s="91"/>
      <c r="C3515" s="76">
        <f>COUNT(Table89[[#This Row],[12-Month 
Follow-up Date]])</f>
        <v>0</v>
      </c>
      <c r="D3515" s="60"/>
      <c r="E3515" s="61"/>
      <c r="F3515" s="61"/>
      <c r="G3515" s="61"/>
      <c r="H3515" s="62"/>
      <c r="I3515" s="63"/>
      <c r="J3515" s="63"/>
      <c r="K3515" s="155"/>
    </row>
    <row r="3516" spans="1:11" x14ac:dyDescent="0.3">
      <c r="A3516" s="93"/>
      <c r="B3516" s="91"/>
      <c r="C3516" s="76">
        <f>COUNT(Table89[[#This Row],[12-Month 
Follow-up Date]])</f>
        <v>0</v>
      </c>
      <c r="D3516" s="60"/>
      <c r="E3516" s="61"/>
      <c r="F3516" s="61"/>
      <c r="G3516" s="61"/>
      <c r="H3516" s="62"/>
      <c r="I3516" s="63"/>
      <c r="J3516" s="63"/>
      <c r="K3516" s="155"/>
    </row>
    <row r="3517" spans="1:11" x14ac:dyDescent="0.3">
      <c r="A3517" s="93"/>
      <c r="B3517" s="91"/>
      <c r="C3517" s="76">
        <f>COUNT(Table89[[#This Row],[12-Month 
Follow-up Date]])</f>
        <v>0</v>
      </c>
      <c r="D3517" s="60"/>
      <c r="E3517" s="61"/>
      <c r="F3517" s="61"/>
      <c r="G3517" s="61"/>
      <c r="H3517" s="62"/>
      <c r="I3517" s="63"/>
      <c r="J3517" s="63"/>
      <c r="K3517" s="155"/>
    </row>
    <row r="3518" spans="1:11" x14ac:dyDescent="0.3">
      <c r="A3518" s="93"/>
      <c r="B3518" s="91"/>
      <c r="C3518" s="76">
        <f>COUNT(Table89[[#This Row],[12-Month 
Follow-up Date]])</f>
        <v>0</v>
      </c>
      <c r="D3518" s="60"/>
      <c r="E3518" s="61"/>
      <c r="F3518" s="61"/>
      <c r="G3518" s="61"/>
      <c r="H3518" s="62"/>
      <c r="I3518" s="63"/>
      <c r="J3518" s="63"/>
      <c r="K3518" s="155"/>
    </row>
    <row r="3519" spans="1:11" x14ac:dyDescent="0.3">
      <c r="A3519" s="93"/>
      <c r="B3519" s="91"/>
      <c r="C3519" s="76">
        <f>COUNT(Table89[[#This Row],[12-Month 
Follow-up Date]])</f>
        <v>0</v>
      </c>
      <c r="D3519" s="60"/>
      <c r="E3519" s="61"/>
      <c r="F3519" s="61"/>
      <c r="G3519" s="61"/>
      <c r="H3519" s="62"/>
      <c r="I3519" s="63"/>
      <c r="J3519" s="63"/>
      <c r="K3519" s="155"/>
    </row>
    <row r="3520" spans="1:11" x14ac:dyDescent="0.3">
      <c r="A3520" s="93"/>
      <c r="B3520" s="91"/>
      <c r="C3520" s="76">
        <f>COUNT(Table89[[#This Row],[12-Month 
Follow-up Date]])</f>
        <v>0</v>
      </c>
      <c r="D3520" s="60"/>
      <c r="E3520" s="61"/>
      <c r="F3520" s="61"/>
      <c r="G3520" s="61"/>
      <c r="H3520" s="62"/>
      <c r="I3520" s="63"/>
      <c r="J3520" s="63"/>
      <c r="K3520" s="155"/>
    </row>
    <row r="3521" spans="1:11" x14ac:dyDescent="0.3">
      <c r="A3521" s="93"/>
      <c r="B3521" s="91"/>
      <c r="C3521" s="76">
        <f>COUNT(Table89[[#This Row],[12-Month 
Follow-up Date]])</f>
        <v>0</v>
      </c>
      <c r="D3521" s="60"/>
      <c r="E3521" s="61"/>
      <c r="F3521" s="61"/>
      <c r="G3521" s="61"/>
      <c r="H3521" s="62"/>
      <c r="I3521" s="63"/>
      <c r="J3521" s="63"/>
      <c r="K3521" s="155"/>
    </row>
    <row r="3522" spans="1:11" x14ac:dyDescent="0.3">
      <c r="A3522" s="93"/>
      <c r="B3522" s="91"/>
      <c r="C3522" s="76">
        <f>COUNT(Table89[[#This Row],[12-Month 
Follow-up Date]])</f>
        <v>0</v>
      </c>
      <c r="D3522" s="60"/>
      <c r="E3522" s="61"/>
      <c r="F3522" s="61"/>
      <c r="G3522" s="61"/>
      <c r="H3522" s="62"/>
      <c r="I3522" s="63"/>
      <c r="J3522" s="63"/>
      <c r="K3522" s="155"/>
    </row>
    <row r="3523" spans="1:11" x14ac:dyDescent="0.3">
      <c r="A3523" s="93"/>
      <c r="B3523" s="91"/>
      <c r="C3523" s="76">
        <f>COUNT(Table89[[#This Row],[12-Month 
Follow-up Date]])</f>
        <v>0</v>
      </c>
      <c r="D3523" s="60"/>
      <c r="E3523" s="61"/>
      <c r="F3523" s="61"/>
      <c r="G3523" s="61"/>
      <c r="H3523" s="62"/>
      <c r="I3523" s="63"/>
      <c r="J3523" s="63"/>
      <c r="K3523" s="155"/>
    </row>
    <row r="3524" spans="1:11" x14ac:dyDescent="0.3">
      <c r="A3524" s="93"/>
      <c r="B3524" s="91"/>
      <c r="C3524" s="76">
        <f>COUNT(Table89[[#This Row],[12-Month 
Follow-up Date]])</f>
        <v>0</v>
      </c>
      <c r="D3524" s="60"/>
      <c r="E3524" s="61"/>
      <c r="F3524" s="61"/>
      <c r="G3524" s="61"/>
      <c r="H3524" s="62"/>
      <c r="I3524" s="63"/>
      <c r="J3524" s="63"/>
      <c r="K3524" s="155"/>
    </row>
    <row r="3525" spans="1:11" x14ac:dyDescent="0.3">
      <c r="A3525" s="93"/>
      <c r="B3525" s="91"/>
      <c r="C3525" s="76">
        <f>COUNT(Table89[[#This Row],[12-Month 
Follow-up Date]])</f>
        <v>0</v>
      </c>
      <c r="D3525" s="60"/>
      <c r="E3525" s="61"/>
      <c r="F3525" s="61"/>
      <c r="G3525" s="61"/>
      <c r="H3525" s="62"/>
      <c r="I3525" s="63"/>
      <c r="J3525" s="63"/>
      <c r="K3525" s="155"/>
    </row>
    <row r="3526" spans="1:11" x14ac:dyDescent="0.3">
      <c r="A3526" s="93"/>
      <c r="B3526" s="91"/>
      <c r="C3526" s="76">
        <f>COUNT(Table89[[#This Row],[12-Month 
Follow-up Date]])</f>
        <v>0</v>
      </c>
      <c r="D3526" s="60"/>
      <c r="E3526" s="61"/>
      <c r="F3526" s="61"/>
      <c r="G3526" s="61"/>
      <c r="H3526" s="62"/>
      <c r="I3526" s="63"/>
      <c r="J3526" s="63"/>
      <c r="K3526" s="155"/>
    </row>
    <row r="3527" spans="1:11" x14ac:dyDescent="0.3">
      <c r="A3527" s="93"/>
      <c r="B3527" s="91"/>
      <c r="C3527" s="76">
        <f>COUNT(Table89[[#This Row],[12-Month 
Follow-up Date]])</f>
        <v>0</v>
      </c>
      <c r="D3527" s="60"/>
      <c r="E3527" s="61"/>
      <c r="F3527" s="61"/>
      <c r="G3527" s="61"/>
      <c r="H3527" s="62"/>
      <c r="I3527" s="63"/>
      <c r="J3527" s="63"/>
      <c r="K3527" s="155"/>
    </row>
    <row r="3528" spans="1:11" x14ac:dyDescent="0.3">
      <c r="A3528" s="93"/>
      <c r="B3528" s="91"/>
      <c r="C3528" s="76">
        <f>COUNT(Table89[[#This Row],[12-Month 
Follow-up Date]])</f>
        <v>0</v>
      </c>
      <c r="D3528" s="60"/>
      <c r="E3528" s="61"/>
      <c r="F3528" s="61"/>
      <c r="G3528" s="61"/>
      <c r="H3528" s="62"/>
      <c r="I3528" s="63"/>
      <c r="J3528" s="63"/>
      <c r="K3528" s="155"/>
    </row>
    <row r="3529" spans="1:11" x14ac:dyDescent="0.3">
      <c r="A3529" s="93"/>
      <c r="B3529" s="91"/>
      <c r="C3529" s="76">
        <f>COUNT(Table89[[#This Row],[12-Month 
Follow-up Date]])</f>
        <v>0</v>
      </c>
      <c r="D3529" s="60"/>
      <c r="E3529" s="61"/>
      <c r="F3529" s="61"/>
      <c r="G3529" s="61"/>
      <c r="H3529" s="62"/>
      <c r="I3529" s="63"/>
      <c r="J3529" s="63"/>
      <c r="K3529" s="155"/>
    </row>
    <row r="3530" spans="1:11" x14ac:dyDescent="0.3">
      <c r="A3530" s="93"/>
      <c r="B3530" s="91"/>
      <c r="C3530" s="76">
        <f>COUNT(Table89[[#This Row],[12-Month 
Follow-up Date]])</f>
        <v>0</v>
      </c>
      <c r="D3530" s="60"/>
      <c r="E3530" s="61"/>
      <c r="F3530" s="61"/>
      <c r="G3530" s="61"/>
      <c r="H3530" s="62"/>
      <c r="I3530" s="63"/>
      <c r="J3530" s="63"/>
      <c r="K3530" s="155"/>
    </row>
    <row r="3531" spans="1:11" x14ac:dyDescent="0.3">
      <c r="A3531" s="93"/>
      <c r="B3531" s="91"/>
      <c r="C3531" s="76">
        <f>COUNT(Table89[[#This Row],[12-Month 
Follow-up Date]])</f>
        <v>0</v>
      </c>
      <c r="D3531" s="60"/>
      <c r="E3531" s="61"/>
      <c r="F3531" s="61"/>
      <c r="G3531" s="61"/>
      <c r="H3531" s="62"/>
      <c r="I3531" s="63"/>
      <c r="J3531" s="63"/>
      <c r="K3531" s="155"/>
    </row>
    <row r="3532" spans="1:11" x14ac:dyDescent="0.3">
      <c r="A3532" s="93"/>
      <c r="B3532" s="91"/>
      <c r="C3532" s="76">
        <f>COUNT(Table89[[#This Row],[12-Month 
Follow-up Date]])</f>
        <v>0</v>
      </c>
      <c r="D3532" s="60"/>
      <c r="E3532" s="61"/>
      <c r="F3532" s="61"/>
      <c r="G3532" s="61"/>
      <c r="H3532" s="62"/>
      <c r="I3532" s="63"/>
      <c r="J3532" s="63"/>
      <c r="K3532" s="155"/>
    </row>
    <row r="3533" spans="1:11" x14ac:dyDescent="0.3">
      <c r="A3533" s="93"/>
      <c r="B3533" s="91"/>
      <c r="C3533" s="76">
        <f>COUNT(Table89[[#This Row],[12-Month 
Follow-up Date]])</f>
        <v>0</v>
      </c>
      <c r="D3533" s="60"/>
      <c r="E3533" s="61"/>
      <c r="F3533" s="61"/>
      <c r="G3533" s="61"/>
      <c r="H3533" s="62"/>
      <c r="I3533" s="63"/>
      <c r="J3533" s="63"/>
      <c r="K3533" s="155"/>
    </row>
    <row r="3534" spans="1:11" x14ac:dyDescent="0.3">
      <c r="A3534" s="93"/>
      <c r="B3534" s="91"/>
      <c r="C3534" s="76">
        <f>COUNT(Table89[[#This Row],[12-Month 
Follow-up Date]])</f>
        <v>0</v>
      </c>
      <c r="D3534" s="60"/>
      <c r="E3534" s="61"/>
      <c r="F3534" s="61"/>
      <c r="G3534" s="61"/>
      <c r="H3534" s="62"/>
      <c r="I3534" s="63"/>
      <c r="J3534" s="63"/>
      <c r="K3534" s="155"/>
    </row>
    <row r="3535" spans="1:11" x14ac:dyDescent="0.3">
      <c r="A3535" s="93"/>
      <c r="B3535" s="91"/>
      <c r="C3535" s="76">
        <f>COUNT(Table89[[#This Row],[12-Month 
Follow-up Date]])</f>
        <v>0</v>
      </c>
      <c r="D3535" s="60"/>
      <c r="E3535" s="61"/>
      <c r="F3535" s="61"/>
      <c r="G3535" s="61"/>
      <c r="H3535" s="62"/>
      <c r="I3535" s="63"/>
      <c r="J3535" s="63"/>
      <c r="K3535" s="155"/>
    </row>
    <row r="3536" spans="1:11" x14ac:dyDescent="0.3">
      <c r="A3536" s="93"/>
      <c r="B3536" s="91"/>
      <c r="C3536" s="76">
        <f>COUNT(Table89[[#This Row],[12-Month 
Follow-up Date]])</f>
        <v>0</v>
      </c>
      <c r="D3536" s="60"/>
      <c r="E3536" s="61"/>
      <c r="F3536" s="61"/>
      <c r="G3536" s="61"/>
      <c r="H3536" s="62"/>
      <c r="I3536" s="63"/>
      <c r="J3536" s="63"/>
      <c r="K3536" s="155"/>
    </row>
    <row r="3537" spans="1:11" x14ac:dyDescent="0.3">
      <c r="A3537" s="93"/>
      <c r="B3537" s="91"/>
      <c r="C3537" s="76">
        <f>COUNT(Table89[[#This Row],[12-Month 
Follow-up Date]])</f>
        <v>0</v>
      </c>
      <c r="D3537" s="60"/>
      <c r="E3537" s="61"/>
      <c r="F3537" s="61"/>
      <c r="G3537" s="61"/>
      <c r="H3537" s="62"/>
      <c r="I3537" s="63"/>
      <c r="J3537" s="63"/>
      <c r="K3537" s="155"/>
    </row>
    <row r="3538" spans="1:11" x14ac:dyDescent="0.3">
      <c r="A3538" s="93"/>
      <c r="B3538" s="91"/>
      <c r="C3538" s="76">
        <f>COUNT(Table89[[#This Row],[12-Month 
Follow-up Date]])</f>
        <v>0</v>
      </c>
      <c r="D3538" s="60"/>
      <c r="E3538" s="61"/>
      <c r="F3538" s="61"/>
      <c r="G3538" s="61"/>
      <c r="H3538" s="62"/>
      <c r="I3538" s="63"/>
      <c r="J3538" s="63"/>
      <c r="K3538" s="155"/>
    </row>
    <row r="3539" spans="1:11" x14ac:dyDescent="0.3">
      <c r="A3539" s="93"/>
      <c r="B3539" s="91"/>
      <c r="C3539" s="76">
        <f>COUNT(Table89[[#This Row],[12-Month 
Follow-up Date]])</f>
        <v>0</v>
      </c>
      <c r="D3539" s="60"/>
      <c r="E3539" s="61"/>
      <c r="F3539" s="61"/>
      <c r="G3539" s="61"/>
      <c r="H3539" s="62"/>
      <c r="I3539" s="63"/>
      <c r="J3539" s="63"/>
      <c r="K3539" s="155"/>
    </row>
    <row r="3540" spans="1:11" x14ac:dyDescent="0.3">
      <c r="A3540" s="93"/>
      <c r="B3540" s="91"/>
      <c r="C3540" s="76">
        <f>COUNT(Table89[[#This Row],[12-Month 
Follow-up Date]])</f>
        <v>0</v>
      </c>
      <c r="D3540" s="60"/>
      <c r="E3540" s="61"/>
      <c r="F3540" s="61"/>
      <c r="G3540" s="61"/>
      <c r="H3540" s="62"/>
      <c r="I3540" s="63"/>
      <c r="J3540" s="63"/>
      <c r="K3540" s="155"/>
    </row>
    <row r="3541" spans="1:11" x14ac:dyDescent="0.3">
      <c r="A3541" s="93"/>
      <c r="B3541" s="91"/>
      <c r="C3541" s="76">
        <f>COUNT(Table89[[#This Row],[12-Month 
Follow-up Date]])</f>
        <v>0</v>
      </c>
      <c r="D3541" s="60"/>
      <c r="E3541" s="61"/>
      <c r="F3541" s="61"/>
      <c r="G3541" s="61"/>
      <c r="H3541" s="62"/>
      <c r="I3541" s="63"/>
      <c r="J3541" s="63"/>
      <c r="K3541" s="155"/>
    </row>
    <row r="3542" spans="1:11" x14ac:dyDescent="0.3">
      <c r="A3542" s="93"/>
      <c r="B3542" s="91"/>
      <c r="C3542" s="76">
        <f>COUNT(Table89[[#This Row],[12-Month 
Follow-up Date]])</f>
        <v>0</v>
      </c>
      <c r="D3542" s="60"/>
      <c r="E3542" s="61"/>
      <c r="F3542" s="61"/>
      <c r="G3542" s="61"/>
      <c r="H3542" s="62"/>
      <c r="I3542" s="63"/>
      <c r="J3542" s="63"/>
      <c r="K3542" s="155"/>
    </row>
    <row r="3543" spans="1:11" x14ac:dyDescent="0.3">
      <c r="A3543" s="93"/>
      <c r="B3543" s="91"/>
      <c r="C3543" s="76">
        <f>COUNT(Table89[[#This Row],[12-Month 
Follow-up Date]])</f>
        <v>0</v>
      </c>
      <c r="D3543" s="60"/>
      <c r="E3543" s="61"/>
      <c r="F3543" s="61"/>
      <c r="G3543" s="61"/>
      <c r="H3543" s="62"/>
      <c r="I3543" s="63"/>
      <c r="J3543" s="63"/>
      <c r="K3543" s="155"/>
    </row>
    <row r="3544" spans="1:11" x14ac:dyDescent="0.3">
      <c r="A3544" s="93"/>
      <c r="B3544" s="91"/>
      <c r="C3544" s="76">
        <f>COUNT(Table89[[#This Row],[12-Month 
Follow-up Date]])</f>
        <v>0</v>
      </c>
      <c r="D3544" s="60"/>
      <c r="E3544" s="61"/>
      <c r="F3544" s="61"/>
      <c r="G3544" s="61"/>
      <c r="H3544" s="62"/>
      <c r="I3544" s="63"/>
      <c r="J3544" s="63"/>
      <c r="K3544" s="155"/>
    </row>
    <row r="3545" spans="1:11" x14ac:dyDescent="0.3">
      <c r="A3545" s="93"/>
      <c r="B3545" s="91"/>
      <c r="C3545" s="76">
        <f>COUNT(Table89[[#This Row],[12-Month 
Follow-up Date]])</f>
        <v>0</v>
      </c>
      <c r="D3545" s="60"/>
      <c r="E3545" s="61"/>
      <c r="F3545" s="61"/>
      <c r="G3545" s="61"/>
      <c r="H3545" s="62"/>
      <c r="I3545" s="63"/>
      <c r="J3545" s="63"/>
      <c r="K3545" s="155"/>
    </row>
    <row r="3546" spans="1:11" x14ac:dyDescent="0.3">
      <c r="A3546" s="93"/>
      <c r="B3546" s="91"/>
      <c r="C3546" s="76">
        <f>COUNT(Table89[[#This Row],[12-Month 
Follow-up Date]])</f>
        <v>0</v>
      </c>
      <c r="D3546" s="60"/>
      <c r="E3546" s="61"/>
      <c r="F3546" s="61"/>
      <c r="G3546" s="61"/>
      <c r="H3546" s="62"/>
      <c r="I3546" s="63"/>
      <c r="J3546" s="63"/>
      <c r="K3546" s="155"/>
    </row>
    <row r="3547" spans="1:11" x14ac:dyDescent="0.3">
      <c r="A3547" s="93"/>
      <c r="B3547" s="91"/>
      <c r="C3547" s="76">
        <f>COUNT(Table89[[#This Row],[12-Month 
Follow-up Date]])</f>
        <v>0</v>
      </c>
      <c r="D3547" s="60"/>
      <c r="E3547" s="61"/>
      <c r="F3547" s="61"/>
      <c r="G3547" s="61"/>
      <c r="H3547" s="62"/>
      <c r="I3547" s="63"/>
      <c r="J3547" s="63"/>
      <c r="K3547" s="155"/>
    </row>
    <row r="3548" spans="1:11" x14ac:dyDescent="0.3">
      <c r="A3548" s="93"/>
      <c r="B3548" s="91"/>
      <c r="C3548" s="76">
        <f>COUNT(Table89[[#This Row],[12-Month 
Follow-up Date]])</f>
        <v>0</v>
      </c>
      <c r="D3548" s="60"/>
      <c r="E3548" s="61"/>
      <c r="F3548" s="61"/>
      <c r="G3548" s="61"/>
      <c r="H3548" s="62"/>
      <c r="I3548" s="63"/>
      <c r="J3548" s="63"/>
      <c r="K3548" s="155"/>
    </row>
    <row r="3549" spans="1:11" x14ac:dyDescent="0.3">
      <c r="A3549" s="93"/>
      <c r="B3549" s="91"/>
      <c r="C3549" s="76">
        <f>COUNT(Table89[[#This Row],[12-Month 
Follow-up Date]])</f>
        <v>0</v>
      </c>
      <c r="D3549" s="60"/>
      <c r="E3549" s="61"/>
      <c r="F3549" s="61"/>
      <c r="G3549" s="61"/>
      <c r="H3549" s="62"/>
      <c r="I3549" s="63"/>
      <c r="J3549" s="63"/>
      <c r="K3549" s="155"/>
    </row>
    <row r="3550" spans="1:11" x14ac:dyDescent="0.3">
      <c r="A3550" s="93"/>
      <c r="B3550" s="91"/>
      <c r="C3550" s="76">
        <f>COUNT(Table89[[#This Row],[12-Month 
Follow-up Date]])</f>
        <v>0</v>
      </c>
      <c r="D3550" s="60"/>
      <c r="E3550" s="61"/>
      <c r="F3550" s="61"/>
      <c r="G3550" s="61"/>
      <c r="H3550" s="62"/>
      <c r="I3550" s="63"/>
      <c r="J3550" s="63"/>
      <c r="K3550" s="155"/>
    </row>
    <row r="3551" spans="1:11" x14ac:dyDescent="0.3">
      <c r="A3551" s="93"/>
      <c r="B3551" s="91"/>
      <c r="C3551" s="76">
        <f>COUNT(Table89[[#This Row],[12-Month 
Follow-up Date]])</f>
        <v>0</v>
      </c>
      <c r="D3551" s="60"/>
      <c r="E3551" s="61"/>
      <c r="F3551" s="61"/>
      <c r="G3551" s="61"/>
      <c r="H3551" s="62"/>
      <c r="I3551" s="63"/>
      <c r="J3551" s="63"/>
      <c r="K3551" s="155"/>
    </row>
    <row r="3552" spans="1:11" x14ac:dyDescent="0.3">
      <c r="A3552" s="93"/>
      <c r="B3552" s="91"/>
      <c r="C3552" s="76">
        <f>COUNT(Table89[[#This Row],[12-Month 
Follow-up Date]])</f>
        <v>0</v>
      </c>
      <c r="D3552" s="60"/>
      <c r="E3552" s="61"/>
      <c r="F3552" s="61"/>
      <c r="G3552" s="61"/>
      <c r="H3552" s="62"/>
      <c r="I3552" s="63"/>
      <c r="J3552" s="63"/>
      <c r="K3552" s="155"/>
    </row>
    <row r="3553" spans="1:11" x14ac:dyDescent="0.3">
      <c r="A3553" s="93"/>
      <c r="B3553" s="91"/>
      <c r="C3553" s="76">
        <f>COUNT(Table89[[#This Row],[12-Month 
Follow-up Date]])</f>
        <v>0</v>
      </c>
      <c r="D3553" s="60"/>
      <c r="E3553" s="61"/>
      <c r="F3553" s="61"/>
      <c r="G3553" s="61"/>
      <c r="H3553" s="62"/>
      <c r="I3553" s="63"/>
      <c r="J3553" s="63"/>
      <c r="K3553" s="155"/>
    </row>
    <row r="3554" spans="1:11" x14ac:dyDescent="0.3">
      <c r="A3554" s="93"/>
      <c r="B3554" s="91"/>
      <c r="C3554" s="76">
        <f>COUNT(Table89[[#This Row],[12-Month 
Follow-up Date]])</f>
        <v>0</v>
      </c>
      <c r="D3554" s="60"/>
      <c r="E3554" s="61"/>
      <c r="F3554" s="61"/>
      <c r="G3554" s="61"/>
      <c r="H3554" s="62"/>
      <c r="I3554" s="63"/>
      <c r="J3554" s="63"/>
      <c r="K3554" s="155"/>
    </row>
    <row r="3555" spans="1:11" x14ac:dyDescent="0.3">
      <c r="A3555" s="93"/>
      <c r="B3555" s="91"/>
      <c r="C3555" s="76">
        <f>COUNT(Table89[[#This Row],[12-Month 
Follow-up Date]])</f>
        <v>0</v>
      </c>
      <c r="D3555" s="60"/>
      <c r="E3555" s="61"/>
      <c r="F3555" s="61"/>
      <c r="G3555" s="61"/>
      <c r="H3555" s="62"/>
      <c r="I3555" s="63"/>
      <c r="J3555" s="63"/>
      <c r="K3555" s="155"/>
    </row>
    <row r="3556" spans="1:11" x14ac:dyDescent="0.3">
      <c r="A3556" s="93"/>
      <c r="B3556" s="91"/>
      <c r="C3556" s="76">
        <f>COUNT(Table89[[#This Row],[12-Month 
Follow-up Date]])</f>
        <v>0</v>
      </c>
      <c r="D3556" s="60"/>
      <c r="E3556" s="61"/>
      <c r="F3556" s="61"/>
      <c r="G3556" s="61"/>
      <c r="H3556" s="62"/>
      <c r="I3556" s="63"/>
      <c r="J3556" s="63"/>
      <c r="K3556" s="155"/>
    </row>
    <row r="3557" spans="1:11" x14ac:dyDescent="0.3">
      <c r="A3557" s="93"/>
      <c r="B3557" s="91"/>
      <c r="C3557" s="76">
        <f>COUNT(Table89[[#This Row],[12-Month 
Follow-up Date]])</f>
        <v>0</v>
      </c>
      <c r="D3557" s="60"/>
      <c r="E3557" s="61"/>
      <c r="F3557" s="61"/>
      <c r="G3557" s="61"/>
      <c r="H3557" s="62"/>
      <c r="I3557" s="63"/>
      <c r="J3557" s="63"/>
      <c r="K3557" s="155"/>
    </row>
    <row r="3558" spans="1:11" x14ac:dyDescent="0.3">
      <c r="A3558" s="93"/>
      <c r="B3558" s="91"/>
      <c r="C3558" s="76">
        <f>COUNT(Table89[[#This Row],[12-Month 
Follow-up Date]])</f>
        <v>0</v>
      </c>
      <c r="D3558" s="60"/>
      <c r="E3558" s="61"/>
      <c r="F3558" s="61"/>
      <c r="G3558" s="61"/>
      <c r="H3558" s="62"/>
      <c r="I3558" s="63"/>
      <c r="J3558" s="63"/>
      <c r="K3558" s="155"/>
    </row>
    <row r="3559" spans="1:11" x14ac:dyDescent="0.3">
      <c r="A3559" s="93"/>
      <c r="B3559" s="91"/>
      <c r="C3559" s="76">
        <f>COUNT(Table89[[#This Row],[12-Month 
Follow-up Date]])</f>
        <v>0</v>
      </c>
      <c r="D3559" s="60"/>
      <c r="E3559" s="61"/>
      <c r="F3559" s="61"/>
      <c r="G3559" s="61"/>
      <c r="H3559" s="62"/>
      <c r="I3559" s="63"/>
      <c r="J3559" s="63"/>
      <c r="K3559" s="155"/>
    </row>
    <row r="3560" spans="1:11" x14ac:dyDescent="0.3">
      <c r="A3560" s="93"/>
      <c r="B3560" s="91"/>
      <c r="C3560" s="76">
        <f>COUNT(Table89[[#This Row],[12-Month 
Follow-up Date]])</f>
        <v>0</v>
      </c>
      <c r="D3560" s="60"/>
      <c r="E3560" s="61"/>
      <c r="F3560" s="61"/>
      <c r="G3560" s="61"/>
      <c r="H3560" s="62"/>
      <c r="I3560" s="63"/>
      <c r="J3560" s="63"/>
      <c r="K3560" s="155"/>
    </row>
    <row r="3561" spans="1:11" x14ac:dyDescent="0.3">
      <c r="A3561" s="93"/>
      <c r="B3561" s="91"/>
      <c r="C3561" s="76">
        <f>COUNT(Table89[[#This Row],[12-Month 
Follow-up Date]])</f>
        <v>0</v>
      </c>
      <c r="D3561" s="60"/>
      <c r="E3561" s="61"/>
      <c r="F3561" s="61"/>
      <c r="G3561" s="61"/>
      <c r="H3561" s="62"/>
      <c r="I3561" s="63"/>
      <c r="J3561" s="63"/>
      <c r="K3561" s="155"/>
    </row>
    <row r="3562" spans="1:11" x14ac:dyDescent="0.3">
      <c r="A3562" s="93"/>
      <c r="B3562" s="91"/>
      <c r="C3562" s="76">
        <f>COUNT(Table89[[#This Row],[12-Month 
Follow-up Date]])</f>
        <v>0</v>
      </c>
      <c r="D3562" s="60"/>
      <c r="E3562" s="61"/>
      <c r="F3562" s="61"/>
      <c r="G3562" s="61"/>
      <c r="H3562" s="62"/>
      <c r="I3562" s="63"/>
      <c r="J3562" s="63"/>
      <c r="K3562" s="155"/>
    </row>
    <row r="3563" spans="1:11" x14ac:dyDescent="0.3">
      <c r="A3563" s="93"/>
      <c r="B3563" s="91"/>
      <c r="C3563" s="76">
        <f>COUNT(Table89[[#This Row],[12-Month 
Follow-up Date]])</f>
        <v>0</v>
      </c>
      <c r="D3563" s="60"/>
      <c r="E3563" s="61"/>
      <c r="F3563" s="61"/>
      <c r="G3563" s="61"/>
      <c r="H3563" s="62"/>
      <c r="I3563" s="63"/>
      <c r="J3563" s="63"/>
      <c r="K3563" s="155"/>
    </row>
    <row r="3564" spans="1:11" x14ac:dyDescent="0.3">
      <c r="A3564" s="93"/>
      <c r="B3564" s="91"/>
      <c r="C3564" s="76">
        <f>COUNT(Table89[[#This Row],[12-Month 
Follow-up Date]])</f>
        <v>0</v>
      </c>
      <c r="D3564" s="60"/>
      <c r="E3564" s="61"/>
      <c r="F3564" s="61"/>
      <c r="G3564" s="61"/>
      <c r="H3564" s="62"/>
      <c r="I3564" s="63"/>
      <c r="J3564" s="63"/>
      <c r="K3564" s="155"/>
    </row>
    <row r="3565" spans="1:11" x14ac:dyDescent="0.3">
      <c r="A3565" s="93"/>
      <c r="B3565" s="91"/>
      <c r="C3565" s="76">
        <f>COUNT(Table89[[#This Row],[12-Month 
Follow-up Date]])</f>
        <v>0</v>
      </c>
      <c r="D3565" s="60"/>
      <c r="E3565" s="61"/>
      <c r="F3565" s="61"/>
      <c r="G3565" s="61"/>
      <c r="H3565" s="62"/>
      <c r="I3565" s="63"/>
      <c r="J3565" s="63"/>
      <c r="K3565" s="155"/>
    </row>
    <row r="3566" spans="1:11" x14ac:dyDescent="0.3">
      <c r="A3566" s="93"/>
      <c r="B3566" s="91"/>
      <c r="C3566" s="76">
        <f>COUNT(Table89[[#This Row],[12-Month 
Follow-up Date]])</f>
        <v>0</v>
      </c>
      <c r="D3566" s="60"/>
      <c r="E3566" s="61"/>
      <c r="F3566" s="61"/>
      <c r="G3566" s="61"/>
      <c r="H3566" s="62"/>
      <c r="I3566" s="63"/>
      <c r="J3566" s="63"/>
      <c r="K3566" s="155"/>
    </row>
    <row r="3567" spans="1:11" x14ac:dyDescent="0.3">
      <c r="A3567" s="93"/>
      <c r="B3567" s="91"/>
      <c r="C3567" s="76">
        <f>COUNT(Table89[[#This Row],[12-Month 
Follow-up Date]])</f>
        <v>0</v>
      </c>
      <c r="D3567" s="60"/>
      <c r="E3567" s="61"/>
      <c r="F3567" s="61"/>
      <c r="G3567" s="61"/>
      <c r="H3567" s="62"/>
      <c r="I3567" s="63"/>
      <c r="J3567" s="63"/>
      <c r="K3567" s="155"/>
    </row>
    <row r="3568" spans="1:11" x14ac:dyDescent="0.3">
      <c r="A3568" s="93"/>
      <c r="B3568" s="91"/>
      <c r="C3568" s="76">
        <f>COUNT(Table89[[#This Row],[12-Month 
Follow-up Date]])</f>
        <v>0</v>
      </c>
      <c r="D3568" s="60"/>
      <c r="E3568" s="61"/>
      <c r="F3568" s="61"/>
      <c r="G3568" s="61"/>
      <c r="H3568" s="62"/>
      <c r="I3568" s="63"/>
      <c r="J3568" s="63"/>
      <c r="K3568" s="155"/>
    </row>
    <row r="3569" spans="1:11" x14ac:dyDescent="0.3">
      <c r="A3569" s="93"/>
      <c r="B3569" s="91"/>
      <c r="C3569" s="76">
        <f>COUNT(Table89[[#This Row],[12-Month 
Follow-up Date]])</f>
        <v>0</v>
      </c>
      <c r="D3569" s="60"/>
      <c r="E3569" s="61"/>
      <c r="F3569" s="61"/>
      <c r="G3569" s="61"/>
      <c r="H3569" s="62"/>
      <c r="I3569" s="63"/>
      <c r="J3569" s="63"/>
      <c r="K3569" s="155"/>
    </row>
    <row r="3570" spans="1:11" x14ac:dyDescent="0.3">
      <c r="A3570" s="93"/>
      <c r="B3570" s="91"/>
      <c r="C3570" s="76">
        <f>COUNT(Table89[[#This Row],[12-Month 
Follow-up Date]])</f>
        <v>0</v>
      </c>
      <c r="D3570" s="60"/>
      <c r="E3570" s="61"/>
      <c r="F3570" s="61"/>
      <c r="G3570" s="61"/>
      <c r="H3570" s="62"/>
      <c r="I3570" s="63"/>
      <c r="J3570" s="63"/>
      <c r="K3570" s="155"/>
    </row>
    <row r="3571" spans="1:11" x14ac:dyDescent="0.3">
      <c r="A3571" s="93"/>
      <c r="B3571" s="91"/>
      <c r="C3571" s="76">
        <f>COUNT(Table89[[#This Row],[12-Month 
Follow-up Date]])</f>
        <v>0</v>
      </c>
      <c r="D3571" s="60"/>
      <c r="E3571" s="61"/>
      <c r="F3571" s="61"/>
      <c r="G3571" s="61"/>
      <c r="H3571" s="62"/>
      <c r="I3571" s="63"/>
      <c r="J3571" s="63"/>
      <c r="K3571" s="155"/>
    </row>
    <row r="3572" spans="1:11" x14ac:dyDescent="0.3">
      <c r="A3572" s="93"/>
      <c r="B3572" s="91"/>
      <c r="C3572" s="76">
        <f>COUNT(Table89[[#This Row],[12-Month 
Follow-up Date]])</f>
        <v>0</v>
      </c>
      <c r="D3572" s="60"/>
      <c r="E3572" s="61"/>
      <c r="F3572" s="61"/>
      <c r="G3572" s="61"/>
      <c r="H3572" s="62"/>
      <c r="I3572" s="63"/>
      <c r="J3572" s="63"/>
      <c r="K3572" s="155"/>
    </row>
    <row r="3573" spans="1:11" x14ac:dyDescent="0.3">
      <c r="A3573" s="93"/>
      <c r="B3573" s="91"/>
      <c r="C3573" s="76">
        <f>COUNT(Table89[[#This Row],[12-Month 
Follow-up Date]])</f>
        <v>0</v>
      </c>
      <c r="D3573" s="60"/>
      <c r="E3573" s="61"/>
      <c r="F3573" s="61"/>
      <c r="G3573" s="61"/>
      <c r="H3573" s="62"/>
      <c r="I3573" s="63"/>
      <c r="J3573" s="63"/>
      <c r="K3573" s="155"/>
    </row>
    <row r="3574" spans="1:11" x14ac:dyDescent="0.3">
      <c r="A3574" s="93"/>
      <c r="B3574" s="91"/>
      <c r="C3574" s="76">
        <f>COUNT(Table89[[#This Row],[12-Month 
Follow-up Date]])</f>
        <v>0</v>
      </c>
      <c r="D3574" s="60"/>
      <c r="E3574" s="61"/>
      <c r="F3574" s="61"/>
      <c r="G3574" s="61"/>
      <c r="H3574" s="62"/>
      <c r="I3574" s="63"/>
      <c r="J3574" s="63"/>
      <c r="K3574" s="155"/>
    </row>
    <row r="3575" spans="1:11" x14ac:dyDescent="0.3">
      <c r="A3575" s="93"/>
      <c r="B3575" s="91"/>
      <c r="C3575" s="76">
        <f>COUNT(Table89[[#This Row],[12-Month 
Follow-up Date]])</f>
        <v>0</v>
      </c>
      <c r="D3575" s="60"/>
      <c r="E3575" s="61"/>
      <c r="F3575" s="61"/>
      <c r="G3575" s="61"/>
      <c r="H3575" s="62"/>
      <c r="I3575" s="63"/>
      <c r="J3575" s="63"/>
      <c r="K3575" s="155"/>
    </row>
    <row r="3576" spans="1:11" x14ac:dyDescent="0.3">
      <c r="A3576" s="93"/>
      <c r="B3576" s="91"/>
      <c r="C3576" s="76">
        <f>COUNT(Table89[[#This Row],[12-Month 
Follow-up Date]])</f>
        <v>0</v>
      </c>
      <c r="D3576" s="60"/>
      <c r="E3576" s="61"/>
      <c r="F3576" s="61"/>
      <c r="G3576" s="61"/>
      <c r="H3576" s="62"/>
      <c r="I3576" s="63"/>
      <c r="J3576" s="63"/>
      <c r="K3576" s="155"/>
    </row>
    <row r="3577" spans="1:11" x14ac:dyDescent="0.3">
      <c r="A3577" s="93"/>
      <c r="B3577" s="91"/>
      <c r="C3577" s="76">
        <f>COUNT(Table89[[#This Row],[12-Month 
Follow-up Date]])</f>
        <v>0</v>
      </c>
      <c r="D3577" s="60"/>
      <c r="E3577" s="61"/>
      <c r="F3577" s="61"/>
      <c r="G3577" s="61"/>
      <c r="H3577" s="62"/>
      <c r="I3577" s="63"/>
      <c r="J3577" s="63"/>
      <c r="K3577" s="155"/>
    </row>
    <row r="3578" spans="1:11" x14ac:dyDescent="0.3">
      <c r="A3578" s="93"/>
      <c r="B3578" s="91"/>
      <c r="C3578" s="76">
        <f>COUNT(Table89[[#This Row],[12-Month 
Follow-up Date]])</f>
        <v>0</v>
      </c>
      <c r="D3578" s="60"/>
      <c r="E3578" s="61"/>
      <c r="F3578" s="61"/>
      <c r="G3578" s="61"/>
      <c r="H3578" s="62"/>
      <c r="I3578" s="63"/>
      <c r="J3578" s="63"/>
      <c r="K3578" s="155"/>
    </row>
    <row r="3579" spans="1:11" x14ac:dyDescent="0.3">
      <c r="A3579" s="93"/>
      <c r="B3579" s="91"/>
      <c r="C3579" s="76">
        <f>COUNT(Table89[[#This Row],[12-Month 
Follow-up Date]])</f>
        <v>0</v>
      </c>
      <c r="D3579" s="60"/>
      <c r="E3579" s="61"/>
      <c r="F3579" s="61"/>
      <c r="G3579" s="61"/>
      <c r="H3579" s="62"/>
      <c r="I3579" s="63"/>
      <c r="J3579" s="63"/>
      <c r="K3579" s="155"/>
    </row>
    <row r="3580" spans="1:11" x14ac:dyDescent="0.3">
      <c r="A3580" s="93"/>
      <c r="B3580" s="91"/>
      <c r="C3580" s="76">
        <f>COUNT(Table89[[#This Row],[12-Month 
Follow-up Date]])</f>
        <v>0</v>
      </c>
      <c r="D3580" s="60"/>
      <c r="E3580" s="61"/>
      <c r="F3580" s="61"/>
      <c r="G3580" s="61"/>
      <c r="H3580" s="62"/>
      <c r="I3580" s="63"/>
      <c r="J3580" s="63"/>
      <c r="K3580" s="155"/>
    </row>
    <row r="3581" spans="1:11" x14ac:dyDescent="0.3">
      <c r="A3581" s="93"/>
      <c r="B3581" s="91"/>
      <c r="C3581" s="76">
        <f>COUNT(Table89[[#This Row],[12-Month 
Follow-up Date]])</f>
        <v>0</v>
      </c>
      <c r="D3581" s="60"/>
      <c r="E3581" s="61"/>
      <c r="F3581" s="61"/>
      <c r="G3581" s="61"/>
      <c r="H3581" s="62"/>
      <c r="I3581" s="63"/>
      <c r="J3581" s="63"/>
      <c r="K3581" s="155"/>
    </row>
    <row r="3582" spans="1:11" x14ac:dyDescent="0.3">
      <c r="A3582" s="93"/>
      <c r="B3582" s="91"/>
      <c r="C3582" s="76">
        <f>COUNT(Table89[[#This Row],[12-Month 
Follow-up Date]])</f>
        <v>0</v>
      </c>
      <c r="D3582" s="60"/>
      <c r="E3582" s="61"/>
      <c r="F3582" s="61"/>
      <c r="G3582" s="61"/>
      <c r="H3582" s="62"/>
      <c r="I3582" s="63"/>
      <c r="J3582" s="63"/>
      <c r="K3582" s="155"/>
    </row>
    <row r="3583" spans="1:11" x14ac:dyDescent="0.3">
      <c r="A3583" s="93"/>
      <c r="B3583" s="91"/>
      <c r="C3583" s="76">
        <f>COUNT(Table89[[#This Row],[12-Month 
Follow-up Date]])</f>
        <v>0</v>
      </c>
      <c r="D3583" s="60"/>
      <c r="E3583" s="61"/>
      <c r="F3583" s="61"/>
      <c r="G3583" s="61"/>
      <c r="H3583" s="62"/>
      <c r="I3583" s="63"/>
      <c r="J3583" s="63"/>
      <c r="K3583" s="155"/>
    </row>
    <row r="3584" spans="1:11" x14ac:dyDescent="0.3">
      <c r="A3584" s="93"/>
      <c r="B3584" s="91"/>
      <c r="C3584" s="76">
        <f>COUNT(Table89[[#This Row],[12-Month 
Follow-up Date]])</f>
        <v>0</v>
      </c>
      <c r="D3584" s="60"/>
      <c r="E3584" s="61"/>
      <c r="F3584" s="61"/>
      <c r="G3584" s="61"/>
      <c r="H3584" s="62"/>
      <c r="I3584" s="63"/>
      <c r="J3584" s="63"/>
      <c r="K3584" s="155"/>
    </row>
    <row r="3585" spans="1:11" x14ac:dyDescent="0.3">
      <c r="A3585" s="93"/>
      <c r="B3585" s="91"/>
      <c r="C3585" s="76">
        <f>COUNT(Table89[[#This Row],[12-Month 
Follow-up Date]])</f>
        <v>0</v>
      </c>
      <c r="D3585" s="60"/>
      <c r="E3585" s="61"/>
      <c r="F3585" s="61"/>
      <c r="G3585" s="61"/>
      <c r="H3585" s="62"/>
      <c r="I3585" s="63"/>
      <c r="J3585" s="63"/>
      <c r="K3585" s="155"/>
    </row>
    <row r="3586" spans="1:11" x14ac:dyDescent="0.3">
      <c r="A3586" s="93"/>
      <c r="B3586" s="91"/>
      <c r="C3586" s="76">
        <f>COUNT(Table89[[#This Row],[12-Month 
Follow-up Date]])</f>
        <v>0</v>
      </c>
      <c r="D3586" s="60"/>
      <c r="E3586" s="61"/>
      <c r="F3586" s="61"/>
      <c r="G3586" s="61"/>
      <c r="H3586" s="62"/>
      <c r="I3586" s="63"/>
      <c r="J3586" s="63"/>
      <c r="K3586" s="155"/>
    </row>
    <row r="3587" spans="1:11" x14ac:dyDescent="0.3">
      <c r="A3587" s="93"/>
      <c r="B3587" s="91"/>
      <c r="C3587" s="76">
        <f>COUNT(Table89[[#This Row],[12-Month 
Follow-up Date]])</f>
        <v>0</v>
      </c>
      <c r="D3587" s="60"/>
      <c r="E3587" s="61"/>
      <c r="F3587" s="61"/>
      <c r="G3587" s="61"/>
      <c r="H3587" s="62"/>
      <c r="I3587" s="63"/>
      <c r="J3587" s="63"/>
      <c r="K3587" s="155"/>
    </row>
    <row r="3588" spans="1:11" x14ac:dyDescent="0.3">
      <c r="A3588" s="93"/>
      <c r="B3588" s="91"/>
      <c r="C3588" s="76">
        <f>COUNT(Table89[[#This Row],[12-Month 
Follow-up Date]])</f>
        <v>0</v>
      </c>
      <c r="D3588" s="60"/>
      <c r="E3588" s="61"/>
      <c r="F3588" s="61"/>
      <c r="G3588" s="61"/>
      <c r="H3588" s="62"/>
      <c r="I3588" s="63"/>
      <c r="J3588" s="63"/>
      <c r="K3588" s="155"/>
    </row>
    <row r="3589" spans="1:11" x14ac:dyDescent="0.3">
      <c r="A3589" s="93"/>
      <c r="B3589" s="91"/>
      <c r="C3589" s="76">
        <f>COUNT(Table89[[#This Row],[12-Month 
Follow-up Date]])</f>
        <v>0</v>
      </c>
      <c r="D3589" s="60"/>
      <c r="E3589" s="61"/>
      <c r="F3589" s="61"/>
      <c r="G3589" s="61"/>
      <c r="H3589" s="62"/>
      <c r="I3589" s="63"/>
      <c r="J3589" s="63"/>
      <c r="K3589" s="155"/>
    </row>
    <row r="3590" spans="1:11" x14ac:dyDescent="0.3">
      <c r="A3590" s="93"/>
      <c r="B3590" s="91"/>
      <c r="C3590" s="76">
        <f>COUNT(Table89[[#This Row],[12-Month 
Follow-up Date]])</f>
        <v>0</v>
      </c>
      <c r="D3590" s="60"/>
      <c r="E3590" s="61"/>
      <c r="F3590" s="61"/>
      <c r="G3590" s="61"/>
      <c r="H3590" s="62"/>
      <c r="I3590" s="63"/>
      <c r="J3590" s="63"/>
      <c r="K3590" s="155"/>
    </row>
    <row r="3591" spans="1:11" x14ac:dyDescent="0.3">
      <c r="A3591" s="93"/>
      <c r="B3591" s="91"/>
      <c r="C3591" s="76">
        <f>COUNT(Table89[[#This Row],[12-Month 
Follow-up Date]])</f>
        <v>0</v>
      </c>
      <c r="D3591" s="60"/>
      <c r="E3591" s="61"/>
      <c r="F3591" s="61"/>
      <c r="G3591" s="61"/>
      <c r="H3591" s="62"/>
      <c r="I3591" s="63"/>
      <c r="J3591" s="63"/>
      <c r="K3591" s="155"/>
    </row>
    <row r="3592" spans="1:11" x14ac:dyDescent="0.3">
      <c r="A3592" s="93"/>
      <c r="B3592" s="91"/>
      <c r="C3592" s="76">
        <f>COUNT(Table89[[#This Row],[12-Month 
Follow-up Date]])</f>
        <v>0</v>
      </c>
      <c r="D3592" s="60"/>
      <c r="E3592" s="61"/>
      <c r="F3592" s="61"/>
      <c r="G3592" s="61"/>
      <c r="H3592" s="62"/>
      <c r="I3592" s="63"/>
      <c r="J3592" s="63"/>
      <c r="K3592" s="155"/>
    </row>
    <row r="3593" spans="1:11" x14ac:dyDescent="0.3">
      <c r="A3593" s="93"/>
      <c r="B3593" s="91"/>
      <c r="C3593" s="76">
        <f>COUNT(Table89[[#This Row],[12-Month 
Follow-up Date]])</f>
        <v>0</v>
      </c>
      <c r="D3593" s="60"/>
      <c r="E3593" s="61"/>
      <c r="F3593" s="61"/>
      <c r="G3593" s="61"/>
      <c r="H3593" s="62"/>
      <c r="I3593" s="63"/>
      <c r="J3593" s="63"/>
      <c r="K3593" s="155"/>
    </row>
    <row r="3594" spans="1:11" x14ac:dyDescent="0.3">
      <c r="A3594" s="93"/>
      <c r="B3594" s="91"/>
      <c r="C3594" s="76">
        <f>COUNT(Table89[[#This Row],[12-Month 
Follow-up Date]])</f>
        <v>0</v>
      </c>
      <c r="D3594" s="60"/>
      <c r="E3594" s="61"/>
      <c r="F3594" s="61"/>
      <c r="G3594" s="61"/>
      <c r="H3594" s="62"/>
      <c r="I3594" s="63"/>
      <c r="J3594" s="63"/>
      <c r="K3594" s="155"/>
    </row>
    <row r="3595" spans="1:11" x14ac:dyDescent="0.3">
      <c r="A3595" s="93"/>
      <c r="B3595" s="91"/>
      <c r="C3595" s="76">
        <f>COUNT(Table89[[#This Row],[12-Month 
Follow-up Date]])</f>
        <v>0</v>
      </c>
      <c r="D3595" s="60"/>
      <c r="E3595" s="61"/>
      <c r="F3595" s="61"/>
      <c r="G3595" s="61"/>
      <c r="H3595" s="62"/>
      <c r="I3595" s="63"/>
      <c r="J3595" s="63"/>
      <c r="K3595" s="155"/>
    </row>
    <row r="3596" spans="1:11" x14ac:dyDescent="0.3">
      <c r="A3596" s="93"/>
      <c r="B3596" s="91"/>
      <c r="C3596" s="76">
        <f>COUNT(Table89[[#This Row],[12-Month 
Follow-up Date]])</f>
        <v>0</v>
      </c>
      <c r="D3596" s="60"/>
      <c r="E3596" s="61"/>
      <c r="F3596" s="61"/>
      <c r="G3596" s="61"/>
      <c r="H3596" s="62"/>
      <c r="I3596" s="63"/>
      <c r="J3596" s="63"/>
      <c r="K3596" s="155"/>
    </row>
    <row r="3597" spans="1:11" x14ac:dyDescent="0.3">
      <c r="A3597" s="93"/>
      <c r="B3597" s="91"/>
      <c r="C3597" s="76">
        <f>COUNT(Table89[[#This Row],[12-Month 
Follow-up Date]])</f>
        <v>0</v>
      </c>
      <c r="D3597" s="60"/>
      <c r="E3597" s="61"/>
      <c r="F3597" s="61"/>
      <c r="G3597" s="61"/>
      <c r="H3597" s="62"/>
      <c r="I3597" s="63"/>
      <c r="J3597" s="63"/>
      <c r="K3597" s="155"/>
    </row>
    <row r="3598" spans="1:11" x14ac:dyDescent="0.3">
      <c r="A3598" s="93"/>
      <c r="B3598" s="91"/>
      <c r="C3598" s="76">
        <f>COUNT(Table89[[#This Row],[12-Month 
Follow-up Date]])</f>
        <v>0</v>
      </c>
      <c r="D3598" s="60"/>
      <c r="E3598" s="61"/>
      <c r="F3598" s="61"/>
      <c r="G3598" s="61"/>
      <c r="H3598" s="62"/>
      <c r="I3598" s="63"/>
      <c r="J3598" s="63"/>
      <c r="K3598" s="155"/>
    </row>
    <row r="3599" spans="1:11" x14ac:dyDescent="0.3">
      <c r="A3599" s="93"/>
      <c r="B3599" s="91"/>
      <c r="C3599" s="76">
        <f>COUNT(Table89[[#This Row],[12-Month 
Follow-up Date]])</f>
        <v>0</v>
      </c>
      <c r="D3599" s="60"/>
      <c r="E3599" s="61"/>
      <c r="F3599" s="61"/>
      <c r="G3599" s="61"/>
      <c r="H3599" s="62"/>
      <c r="I3599" s="63"/>
      <c r="J3599" s="63"/>
      <c r="K3599" s="155"/>
    </row>
    <row r="3600" spans="1:11" x14ac:dyDescent="0.3">
      <c r="A3600" s="93"/>
      <c r="B3600" s="91"/>
      <c r="C3600" s="76">
        <f>COUNT(Table89[[#This Row],[12-Month 
Follow-up Date]])</f>
        <v>0</v>
      </c>
      <c r="D3600" s="60"/>
      <c r="E3600" s="61"/>
      <c r="F3600" s="61"/>
      <c r="G3600" s="61"/>
      <c r="H3600" s="62"/>
      <c r="I3600" s="63"/>
      <c r="J3600" s="63"/>
      <c r="K3600" s="155"/>
    </row>
    <row r="3601" spans="1:11" x14ac:dyDescent="0.3">
      <c r="A3601" s="93"/>
      <c r="B3601" s="91"/>
      <c r="C3601" s="76">
        <f>COUNT(Table89[[#This Row],[12-Month 
Follow-up Date]])</f>
        <v>0</v>
      </c>
      <c r="D3601" s="60"/>
      <c r="E3601" s="61"/>
      <c r="F3601" s="61"/>
      <c r="G3601" s="61"/>
      <c r="H3601" s="62"/>
      <c r="I3601" s="63"/>
      <c r="J3601" s="63"/>
      <c r="K3601" s="155"/>
    </row>
    <row r="3602" spans="1:11" x14ac:dyDescent="0.3">
      <c r="A3602" s="93"/>
      <c r="B3602" s="91"/>
      <c r="C3602" s="76">
        <f>COUNT(Table89[[#This Row],[12-Month 
Follow-up Date]])</f>
        <v>0</v>
      </c>
      <c r="D3602" s="60"/>
      <c r="E3602" s="61"/>
      <c r="F3602" s="61"/>
      <c r="G3602" s="61"/>
      <c r="H3602" s="62"/>
      <c r="I3602" s="63"/>
      <c r="J3602" s="63"/>
      <c r="K3602" s="155"/>
    </row>
    <row r="3603" spans="1:11" x14ac:dyDescent="0.3">
      <c r="A3603" s="93"/>
      <c r="B3603" s="91"/>
      <c r="C3603" s="76">
        <f>COUNT(Table89[[#This Row],[12-Month 
Follow-up Date]])</f>
        <v>0</v>
      </c>
      <c r="D3603" s="60"/>
      <c r="E3603" s="61"/>
      <c r="F3603" s="61"/>
      <c r="G3603" s="61"/>
      <c r="H3603" s="62"/>
      <c r="I3603" s="63"/>
      <c r="J3603" s="63"/>
      <c r="K3603" s="155"/>
    </row>
    <row r="3604" spans="1:11" x14ac:dyDescent="0.3">
      <c r="A3604" s="93"/>
      <c r="B3604" s="91"/>
      <c r="C3604" s="76">
        <f>COUNT(Table89[[#This Row],[12-Month 
Follow-up Date]])</f>
        <v>0</v>
      </c>
      <c r="D3604" s="60"/>
      <c r="E3604" s="61"/>
      <c r="F3604" s="61"/>
      <c r="G3604" s="61"/>
      <c r="H3604" s="62"/>
      <c r="I3604" s="63"/>
      <c r="J3604" s="63"/>
      <c r="K3604" s="155"/>
    </row>
    <row r="3605" spans="1:11" x14ac:dyDescent="0.3">
      <c r="A3605" s="93"/>
      <c r="B3605" s="91"/>
      <c r="C3605" s="76">
        <f>COUNT(Table89[[#This Row],[12-Month 
Follow-up Date]])</f>
        <v>0</v>
      </c>
      <c r="D3605" s="60"/>
      <c r="E3605" s="61"/>
      <c r="F3605" s="61"/>
      <c r="G3605" s="61"/>
      <c r="H3605" s="62"/>
      <c r="I3605" s="63"/>
      <c r="J3605" s="63"/>
      <c r="K3605" s="155"/>
    </row>
    <row r="3606" spans="1:11" x14ac:dyDescent="0.3">
      <c r="A3606" s="93"/>
      <c r="B3606" s="91"/>
      <c r="C3606" s="76">
        <f>COUNT(Table89[[#This Row],[12-Month 
Follow-up Date]])</f>
        <v>0</v>
      </c>
      <c r="D3606" s="60"/>
      <c r="E3606" s="61"/>
      <c r="F3606" s="61"/>
      <c r="G3606" s="61"/>
      <c r="H3606" s="62"/>
      <c r="I3606" s="63"/>
      <c r="J3606" s="63"/>
      <c r="K3606" s="155"/>
    </row>
    <row r="3607" spans="1:11" x14ac:dyDescent="0.3">
      <c r="A3607" s="93"/>
      <c r="B3607" s="91"/>
      <c r="C3607" s="76">
        <f>COUNT(Table89[[#This Row],[12-Month 
Follow-up Date]])</f>
        <v>0</v>
      </c>
      <c r="D3607" s="60"/>
      <c r="E3607" s="61"/>
      <c r="F3607" s="61"/>
      <c r="G3607" s="61"/>
      <c r="H3607" s="62"/>
      <c r="I3607" s="63"/>
      <c r="J3607" s="63"/>
      <c r="K3607" s="155"/>
    </row>
    <row r="3608" spans="1:11" x14ac:dyDescent="0.3">
      <c r="A3608" s="93"/>
      <c r="B3608" s="91"/>
      <c r="C3608" s="76">
        <f>COUNT(Table89[[#This Row],[12-Month 
Follow-up Date]])</f>
        <v>0</v>
      </c>
      <c r="D3608" s="60"/>
      <c r="E3608" s="61"/>
      <c r="F3608" s="61"/>
      <c r="G3608" s="61"/>
      <c r="H3608" s="62"/>
      <c r="I3608" s="63"/>
      <c r="J3608" s="63"/>
      <c r="K3608" s="155"/>
    </row>
    <row r="3609" spans="1:11" x14ac:dyDescent="0.3">
      <c r="A3609" s="93"/>
      <c r="B3609" s="91"/>
      <c r="C3609" s="76">
        <f>COUNT(Table89[[#This Row],[12-Month 
Follow-up Date]])</f>
        <v>0</v>
      </c>
      <c r="D3609" s="60"/>
      <c r="E3609" s="61"/>
      <c r="F3609" s="61"/>
      <c r="G3609" s="61"/>
      <c r="H3609" s="62"/>
      <c r="I3609" s="63"/>
      <c r="J3609" s="63"/>
      <c r="K3609" s="155"/>
    </row>
    <row r="3610" spans="1:11" x14ac:dyDescent="0.3">
      <c r="A3610" s="93"/>
      <c r="B3610" s="91"/>
      <c r="C3610" s="76">
        <f>COUNT(Table89[[#This Row],[12-Month 
Follow-up Date]])</f>
        <v>0</v>
      </c>
      <c r="D3610" s="60"/>
      <c r="E3610" s="61"/>
      <c r="F3610" s="61"/>
      <c r="G3610" s="61"/>
      <c r="H3610" s="62"/>
      <c r="I3610" s="63"/>
      <c r="J3610" s="63"/>
      <c r="K3610" s="155"/>
    </row>
    <row r="3611" spans="1:11" x14ac:dyDescent="0.3">
      <c r="A3611" s="93"/>
      <c r="B3611" s="91"/>
      <c r="C3611" s="76">
        <f>COUNT(Table89[[#This Row],[12-Month 
Follow-up Date]])</f>
        <v>0</v>
      </c>
      <c r="D3611" s="60"/>
      <c r="E3611" s="61"/>
      <c r="F3611" s="61"/>
      <c r="G3611" s="61"/>
      <c r="H3611" s="62"/>
      <c r="I3611" s="63"/>
      <c r="J3611" s="63"/>
      <c r="K3611" s="155"/>
    </row>
    <row r="3612" spans="1:11" x14ac:dyDescent="0.3">
      <c r="A3612" s="93"/>
      <c r="B3612" s="91"/>
      <c r="C3612" s="76">
        <f>COUNT(Table89[[#This Row],[12-Month 
Follow-up Date]])</f>
        <v>0</v>
      </c>
      <c r="D3612" s="60"/>
      <c r="E3612" s="61"/>
      <c r="F3612" s="61"/>
      <c r="G3612" s="61"/>
      <c r="H3612" s="62"/>
      <c r="I3612" s="63"/>
      <c r="J3612" s="63"/>
      <c r="K3612" s="155"/>
    </row>
    <row r="3613" spans="1:11" x14ac:dyDescent="0.3">
      <c r="A3613" s="93"/>
      <c r="B3613" s="91"/>
      <c r="C3613" s="76">
        <f>COUNT(Table89[[#This Row],[12-Month 
Follow-up Date]])</f>
        <v>0</v>
      </c>
      <c r="D3613" s="60"/>
      <c r="E3613" s="61"/>
      <c r="F3613" s="61"/>
      <c r="G3613" s="61"/>
      <c r="H3613" s="62"/>
      <c r="I3613" s="63"/>
      <c r="J3613" s="63"/>
      <c r="K3613" s="155"/>
    </row>
    <row r="3614" spans="1:11" x14ac:dyDescent="0.3">
      <c r="A3614" s="93"/>
      <c r="B3614" s="91"/>
      <c r="C3614" s="76">
        <f>COUNT(Table89[[#This Row],[12-Month 
Follow-up Date]])</f>
        <v>0</v>
      </c>
      <c r="D3614" s="60"/>
      <c r="E3614" s="61"/>
      <c r="F3614" s="61"/>
      <c r="G3614" s="61"/>
      <c r="H3614" s="62"/>
      <c r="I3614" s="63"/>
      <c r="J3614" s="63"/>
      <c r="K3614" s="155"/>
    </row>
    <row r="3615" spans="1:11" x14ac:dyDescent="0.3">
      <c r="A3615" s="93"/>
      <c r="B3615" s="91"/>
      <c r="C3615" s="76">
        <f>COUNT(Table89[[#This Row],[12-Month 
Follow-up Date]])</f>
        <v>0</v>
      </c>
      <c r="D3615" s="60"/>
      <c r="E3615" s="61"/>
      <c r="F3615" s="61"/>
      <c r="G3615" s="61"/>
      <c r="H3615" s="62"/>
      <c r="I3615" s="63"/>
      <c r="J3615" s="63"/>
      <c r="K3615" s="155"/>
    </row>
    <row r="3616" spans="1:11" x14ac:dyDescent="0.3">
      <c r="A3616" s="93"/>
      <c r="B3616" s="91"/>
      <c r="C3616" s="76">
        <f>COUNT(Table89[[#This Row],[12-Month 
Follow-up Date]])</f>
        <v>0</v>
      </c>
      <c r="D3616" s="60"/>
      <c r="E3616" s="61"/>
      <c r="F3616" s="61"/>
      <c r="G3616" s="61"/>
      <c r="H3616" s="62"/>
      <c r="I3616" s="63"/>
      <c r="J3616" s="63"/>
      <c r="K3616" s="155"/>
    </row>
    <row r="3617" spans="1:11" x14ac:dyDescent="0.3">
      <c r="A3617" s="93"/>
      <c r="B3617" s="91"/>
      <c r="C3617" s="76">
        <f>COUNT(Table89[[#This Row],[12-Month 
Follow-up Date]])</f>
        <v>0</v>
      </c>
      <c r="D3617" s="60"/>
      <c r="E3617" s="61"/>
      <c r="F3617" s="61"/>
      <c r="G3617" s="61"/>
      <c r="H3617" s="62"/>
      <c r="I3617" s="63"/>
      <c r="J3617" s="63"/>
      <c r="K3617" s="155"/>
    </row>
    <row r="3618" spans="1:11" x14ac:dyDescent="0.3">
      <c r="A3618" s="93"/>
      <c r="B3618" s="91"/>
      <c r="C3618" s="76">
        <f>COUNT(Table89[[#This Row],[12-Month 
Follow-up Date]])</f>
        <v>0</v>
      </c>
      <c r="D3618" s="60"/>
      <c r="E3618" s="61"/>
      <c r="F3618" s="61"/>
      <c r="G3618" s="61"/>
      <c r="H3618" s="62"/>
      <c r="I3618" s="63"/>
      <c r="J3618" s="63"/>
      <c r="K3618" s="155"/>
    </row>
    <row r="3619" spans="1:11" x14ac:dyDescent="0.3">
      <c r="A3619" s="93"/>
      <c r="B3619" s="91"/>
      <c r="C3619" s="76">
        <f>COUNT(Table89[[#This Row],[12-Month 
Follow-up Date]])</f>
        <v>0</v>
      </c>
      <c r="D3619" s="60"/>
      <c r="E3619" s="61"/>
      <c r="F3619" s="61"/>
      <c r="G3619" s="61"/>
      <c r="H3619" s="62"/>
      <c r="I3619" s="63"/>
      <c r="J3619" s="63"/>
      <c r="K3619" s="155"/>
    </row>
    <row r="3620" spans="1:11" x14ac:dyDescent="0.3">
      <c r="A3620" s="93"/>
      <c r="B3620" s="91"/>
      <c r="C3620" s="76">
        <f>COUNT(Table89[[#This Row],[12-Month 
Follow-up Date]])</f>
        <v>0</v>
      </c>
      <c r="D3620" s="60"/>
      <c r="E3620" s="61"/>
      <c r="F3620" s="61"/>
      <c r="G3620" s="61"/>
      <c r="H3620" s="62"/>
      <c r="I3620" s="63"/>
      <c r="J3620" s="63"/>
      <c r="K3620" s="155"/>
    </row>
    <row r="3621" spans="1:11" x14ac:dyDescent="0.3">
      <c r="A3621" s="93"/>
      <c r="B3621" s="91"/>
      <c r="C3621" s="76">
        <f>COUNT(Table89[[#This Row],[12-Month 
Follow-up Date]])</f>
        <v>0</v>
      </c>
      <c r="D3621" s="60"/>
      <c r="E3621" s="61"/>
      <c r="F3621" s="61"/>
      <c r="G3621" s="61"/>
      <c r="H3621" s="62"/>
      <c r="I3621" s="63"/>
      <c r="J3621" s="63"/>
      <c r="K3621" s="155"/>
    </row>
    <row r="3622" spans="1:11" x14ac:dyDescent="0.3">
      <c r="A3622" s="93"/>
      <c r="B3622" s="91"/>
      <c r="C3622" s="76">
        <f>COUNT(Table89[[#This Row],[12-Month 
Follow-up Date]])</f>
        <v>0</v>
      </c>
      <c r="D3622" s="60"/>
      <c r="E3622" s="61"/>
      <c r="F3622" s="61"/>
      <c r="G3622" s="61"/>
      <c r="H3622" s="62"/>
      <c r="I3622" s="63"/>
      <c r="J3622" s="63"/>
      <c r="K3622" s="155"/>
    </row>
    <row r="3623" spans="1:11" x14ac:dyDescent="0.3">
      <c r="A3623" s="93"/>
      <c r="B3623" s="91"/>
      <c r="C3623" s="76">
        <f>COUNT(Table89[[#This Row],[12-Month 
Follow-up Date]])</f>
        <v>0</v>
      </c>
      <c r="D3623" s="60"/>
      <c r="E3623" s="61"/>
      <c r="F3623" s="61"/>
      <c r="G3623" s="61"/>
      <c r="H3623" s="62"/>
      <c r="I3623" s="63"/>
      <c r="J3623" s="63"/>
      <c r="K3623" s="155"/>
    </row>
    <row r="3624" spans="1:11" x14ac:dyDescent="0.3">
      <c r="A3624" s="93"/>
      <c r="B3624" s="91"/>
      <c r="C3624" s="76">
        <f>COUNT(Table89[[#This Row],[12-Month 
Follow-up Date]])</f>
        <v>0</v>
      </c>
      <c r="D3624" s="60"/>
      <c r="E3624" s="61"/>
      <c r="F3624" s="61"/>
      <c r="G3624" s="61"/>
      <c r="H3624" s="62"/>
      <c r="I3624" s="63"/>
      <c r="J3624" s="63"/>
      <c r="K3624" s="155"/>
    </row>
    <row r="3625" spans="1:11" x14ac:dyDescent="0.3">
      <c r="A3625" s="93"/>
      <c r="B3625" s="91"/>
      <c r="C3625" s="76">
        <f>COUNT(Table89[[#This Row],[12-Month 
Follow-up Date]])</f>
        <v>0</v>
      </c>
      <c r="D3625" s="60"/>
      <c r="E3625" s="61"/>
      <c r="F3625" s="61"/>
      <c r="G3625" s="61"/>
      <c r="H3625" s="62"/>
      <c r="I3625" s="63"/>
      <c r="J3625" s="63"/>
      <c r="K3625" s="155"/>
    </row>
    <row r="3626" spans="1:11" x14ac:dyDescent="0.3">
      <c r="A3626" s="93"/>
      <c r="B3626" s="91"/>
      <c r="C3626" s="76">
        <f>COUNT(Table89[[#This Row],[12-Month 
Follow-up Date]])</f>
        <v>0</v>
      </c>
      <c r="D3626" s="60"/>
      <c r="E3626" s="61"/>
      <c r="F3626" s="61"/>
      <c r="G3626" s="61"/>
      <c r="H3626" s="62"/>
      <c r="I3626" s="63"/>
      <c r="J3626" s="63"/>
      <c r="K3626" s="155"/>
    </row>
    <row r="3627" spans="1:11" x14ac:dyDescent="0.3">
      <c r="A3627" s="93"/>
      <c r="B3627" s="91"/>
      <c r="C3627" s="76">
        <f>COUNT(Table89[[#This Row],[12-Month 
Follow-up Date]])</f>
        <v>0</v>
      </c>
      <c r="D3627" s="60"/>
      <c r="E3627" s="61"/>
      <c r="F3627" s="61"/>
      <c r="G3627" s="61"/>
      <c r="H3627" s="62"/>
      <c r="I3627" s="63"/>
      <c r="J3627" s="63"/>
      <c r="K3627" s="155"/>
    </row>
    <row r="3628" spans="1:11" x14ac:dyDescent="0.3">
      <c r="A3628" s="93"/>
      <c r="B3628" s="91"/>
      <c r="C3628" s="76">
        <f>COUNT(Table89[[#This Row],[12-Month 
Follow-up Date]])</f>
        <v>0</v>
      </c>
      <c r="D3628" s="60"/>
      <c r="E3628" s="61"/>
      <c r="F3628" s="61"/>
      <c r="G3628" s="61"/>
      <c r="H3628" s="62"/>
      <c r="I3628" s="63"/>
      <c r="J3628" s="63"/>
      <c r="K3628" s="155"/>
    </row>
    <row r="3629" spans="1:11" x14ac:dyDescent="0.3">
      <c r="A3629" s="93"/>
      <c r="B3629" s="91"/>
      <c r="C3629" s="76">
        <f>COUNT(Table89[[#This Row],[12-Month 
Follow-up Date]])</f>
        <v>0</v>
      </c>
      <c r="D3629" s="60"/>
      <c r="E3629" s="61"/>
      <c r="F3629" s="61"/>
      <c r="G3629" s="61"/>
      <c r="H3629" s="62"/>
      <c r="I3629" s="63"/>
      <c r="J3629" s="63"/>
      <c r="K3629" s="155"/>
    </row>
    <row r="3630" spans="1:11" x14ac:dyDescent="0.3">
      <c r="A3630" s="93"/>
      <c r="B3630" s="91"/>
      <c r="C3630" s="76">
        <f>COUNT(Table89[[#This Row],[12-Month 
Follow-up Date]])</f>
        <v>0</v>
      </c>
      <c r="D3630" s="60"/>
      <c r="E3630" s="61"/>
      <c r="F3630" s="61"/>
      <c r="G3630" s="61"/>
      <c r="H3630" s="62"/>
      <c r="I3630" s="63"/>
      <c r="J3630" s="63"/>
      <c r="K3630" s="155"/>
    </row>
    <row r="3631" spans="1:11" x14ac:dyDescent="0.3">
      <c r="A3631" s="93"/>
      <c r="B3631" s="91"/>
      <c r="C3631" s="76">
        <f>COUNT(Table89[[#This Row],[12-Month 
Follow-up Date]])</f>
        <v>0</v>
      </c>
      <c r="D3631" s="60"/>
      <c r="E3631" s="61"/>
      <c r="F3631" s="61"/>
      <c r="G3631" s="61"/>
      <c r="H3631" s="62"/>
      <c r="I3631" s="63"/>
      <c r="J3631" s="63"/>
      <c r="K3631" s="155"/>
    </row>
    <row r="3632" spans="1:11" x14ac:dyDescent="0.3">
      <c r="A3632" s="93"/>
      <c r="B3632" s="91"/>
      <c r="C3632" s="76">
        <f>COUNT(Table89[[#This Row],[12-Month 
Follow-up Date]])</f>
        <v>0</v>
      </c>
      <c r="D3632" s="60"/>
      <c r="E3632" s="61"/>
      <c r="F3632" s="61"/>
      <c r="G3632" s="61"/>
      <c r="H3632" s="62"/>
      <c r="I3632" s="63"/>
      <c r="J3632" s="63"/>
      <c r="K3632" s="155"/>
    </row>
    <row r="3633" spans="1:11" x14ac:dyDescent="0.3">
      <c r="A3633" s="93"/>
      <c r="B3633" s="91"/>
      <c r="C3633" s="76">
        <f>COUNT(Table89[[#This Row],[12-Month 
Follow-up Date]])</f>
        <v>0</v>
      </c>
      <c r="D3633" s="60"/>
      <c r="E3633" s="61"/>
      <c r="F3633" s="61"/>
      <c r="G3633" s="61"/>
      <c r="H3633" s="62"/>
      <c r="I3633" s="63"/>
      <c r="J3633" s="63"/>
      <c r="K3633" s="155"/>
    </row>
    <row r="3634" spans="1:11" x14ac:dyDescent="0.3">
      <c r="A3634" s="93"/>
      <c r="B3634" s="91"/>
      <c r="C3634" s="76">
        <f>COUNT(Table89[[#This Row],[12-Month 
Follow-up Date]])</f>
        <v>0</v>
      </c>
      <c r="D3634" s="60"/>
      <c r="E3634" s="61"/>
      <c r="F3634" s="61"/>
      <c r="G3634" s="61"/>
      <c r="H3634" s="62"/>
      <c r="I3634" s="63"/>
      <c r="J3634" s="63"/>
      <c r="K3634" s="155"/>
    </row>
    <row r="3635" spans="1:11" x14ac:dyDescent="0.3">
      <c r="A3635" s="93"/>
      <c r="B3635" s="91"/>
      <c r="C3635" s="76">
        <f>COUNT(Table89[[#This Row],[12-Month 
Follow-up Date]])</f>
        <v>0</v>
      </c>
      <c r="D3635" s="60"/>
      <c r="E3635" s="61"/>
      <c r="F3635" s="61"/>
      <c r="G3635" s="61"/>
      <c r="H3635" s="62"/>
      <c r="I3635" s="63"/>
      <c r="J3635" s="63"/>
      <c r="K3635" s="155"/>
    </row>
    <row r="3636" spans="1:11" x14ac:dyDescent="0.3">
      <c r="A3636" s="93"/>
      <c r="B3636" s="91"/>
      <c r="C3636" s="76">
        <f>COUNT(Table89[[#This Row],[12-Month 
Follow-up Date]])</f>
        <v>0</v>
      </c>
      <c r="D3636" s="60"/>
      <c r="E3636" s="61"/>
      <c r="F3636" s="61"/>
      <c r="G3636" s="61"/>
      <c r="H3636" s="62"/>
      <c r="I3636" s="63"/>
      <c r="J3636" s="63"/>
      <c r="K3636" s="155"/>
    </row>
    <row r="3637" spans="1:11" x14ac:dyDescent="0.3">
      <c r="A3637" s="93"/>
      <c r="B3637" s="91"/>
      <c r="C3637" s="76">
        <f>COUNT(Table89[[#This Row],[12-Month 
Follow-up Date]])</f>
        <v>0</v>
      </c>
      <c r="D3637" s="60"/>
      <c r="E3637" s="61"/>
      <c r="F3637" s="61"/>
      <c r="G3637" s="61"/>
      <c r="H3637" s="62"/>
      <c r="I3637" s="63"/>
      <c r="J3637" s="63"/>
      <c r="K3637" s="155"/>
    </row>
    <row r="3638" spans="1:11" x14ac:dyDescent="0.3">
      <c r="A3638" s="93"/>
      <c r="B3638" s="91"/>
      <c r="C3638" s="76">
        <f>COUNT(Table89[[#This Row],[12-Month 
Follow-up Date]])</f>
        <v>0</v>
      </c>
      <c r="D3638" s="60"/>
      <c r="E3638" s="61"/>
      <c r="F3638" s="61"/>
      <c r="G3638" s="61"/>
      <c r="H3638" s="62"/>
      <c r="I3638" s="63"/>
      <c r="J3638" s="63"/>
      <c r="K3638" s="155"/>
    </row>
    <row r="3639" spans="1:11" x14ac:dyDescent="0.3">
      <c r="A3639" s="93"/>
      <c r="B3639" s="91"/>
      <c r="C3639" s="76">
        <f>COUNT(Table89[[#This Row],[12-Month 
Follow-up Date]])</f>
        <v>0</v>
      </c>
      <c r="D3639" s="60"/>
      <c r="E3639" s="61"/>
      <c r="F3639" s="61"/>
      <c r="G3639" s="61"/>
      <c r="H3639" s="62"/>
      <c r="I3639" s="63"/>
      <c r="J3639" s="63"/>
      <c r="K3639" s="155"/>
    </row>
    <row r="3640" spans="1:11" x14ac:dyDescent="0.3">
      <c r="A3640" s="93"/>
      <c r="B3640" s="91"/>
      <c r="C3640" s="76">
        <f>COUNT(Table89[[#This Row],[12-Month 
Follow-up Date]])</f>
        <v>0</v>
      </c>
      <c r="D3640" s="60"/>
      <c r="E3640" s="61"/>
      <c r="F3640" s="61"/>
      <c r="G3640" s="61"/>
      <c r="H3640" s="62"/>
      <c r="I3640" s="63"/>
      <c r="J3640" s="63"/>
      <c r="K3640" s="155"/>
    </row>
    <row r="3641" spans="1:11" x14ac:dyDescent="0.3">
      <c r="A3641" s="93"/>
      <c r="B3641" s="91"/>
      <c r="C3641" s="76">
        <f>COUNT(Table89[[#This Row],[12-Month 
Follow-up Date]])</f>
        <v>0</v>
      </c>
      <c r="D3641" s="60"/>
      <c r="E3641" s="61"/>
      <c r="F3641" s="61"/>
      <c r="G3641" s="61"/>
      <c r="H3641" s="62"/>
      <c r="I3641" s="63"/>
      <c r="J3641" s="63"/>
      <c r="K3641" s="155"/>
    </row>
    <row r="3642" spans="1:11" x14ac:dyDescent="0.3">
      <c r="A3642" s="93"/>
      <c r="B3642" s="91"/>
      <c r="C3642" s="76">
        <f>COUNT(Table89[[#This Row],[12-Month 
Follow-up Date]])</f>
        <v>0</v>
      </c>
      <c r="D3642" s="60"/>
      <c r="E3642" s="61"/>
      <c r="F3642" s="61"/>
      <c r="G3642" s="61"/>
      <c r="H3642" s="62"/>
      <c r="I3642" s="63"/>
      <c r="J3642" s="63"/>
      <c r="K3642" s="155"/>
    </row>
    <row r="3643" spans="1:11" x14ac:dyDescent="0.3">
      <c r="A3643" s="93"/>
      <c r="B3643" s="91"/>
      <c r="C3643" s="76">
        <f>COUNT(Table89[[#This Row],[12-Month 
Follow-up Date]])</f>
        <v>0</v>
      </c>
      <c r="D3643" s="60"/>
      <c r="E3643" s="61"/>
      <c r="F3643" s="61"/>
      <c r="G3643" s="61"/>
      <c r="H3643" s="62"/>
      <c r="I3643" s="63"/>
      <c r="J3643" s="63"/>
      <c r="K3643" s="155"/>
    </row>
    <row r="3644" spans="1:11" x14ac:dyDescent="0.3">
      <c r="A3644" s="93"/>
      <c r="B3644" s="91"/>
      <c r="C3644" s="76">
        <f>COUNT(Table89[[#This Row],[12-Month 
Follow-up Date]])</f>
        <v>0</v>
      </c>
      <c r="D3644" s="60"/>
      <c r="E3644" s="61"/>
      <c r="F3644" s="61"/>
      <c r="G3644" s="61"/>
      <c r="H3644" s="62"/>
      <c r="I3644" s="63"/>
      <c r="J3644" s="63"/>
      <c r="K3644" s="155"/>
    </row>
    <row r="3645" spans="1:11" x14ac:dyDescent="0.3">
      <c r="A3645" s="93"/>
      <c r="B3645" s="91"/>
      <c r="C3645" s="76">
        <f>COUNT(Table89[[#This Row],[12-Month 
Follow-up Date]])</f>
        <v>0</v>
      </c>
      <c r="D3645" s="60"/>
      <c r="E3645" s="61"/>
      <c r="F3645" s="61"/>
      <c r="G3645" s="61"/>
      <c r="H3645" s="62"/>
      <c r="I3645" s="63"/>
      <c r="J3645" s="63"/>
      <c r="K3645" s="155"/>
    </row>
    <row r="3646" spans="1:11" x14ac:dyDescent="0.3">
      <c r="A3646" s="93"/>
      <c r="B3646" s="91"/>
      <c r="C3646" s="76">
        <f>COUNT(Table89[[#This Row],[12-Month 
Follow-up Date]])</f>
        <v>0</v>
      </c>
      <c r="D3646" s="60"/>
      <c r="E3646" s="61"/>
      <c r="F3646" s="61"/>
      <c r="G3646" s="61"/>
      <c r="H3646" s="62"/>
      <c r="I3646" s="63"/>
      <c r="J3646" s="63"/>
      <c r="K3646" s="155"/>
    </row>
    <row r="3647" spans="1:11" x14ac:dyDescent="0.3">
      <c r="A3647" s="93"/>
      <c r="B3647" s="91"/>
      <c r="C3647" s="76">
        <f>COUNT(Table89[[#This Row],[12-Month 
Follow-up Date]])</f>
        <v>0</v>
      </c>
      <c r="D3647" s="60"/>
      <c r="E3647" s="61"/>
      <c r="F3647" s="61"/>
      <c r="G3647" s="61"/>
      <c r="H3647" s="62"/>
      <c r="I3647" s="63"/>
      <c r="J3647" s="63"/>
      <c r="K3647" s="155"/>
    </row>
    <row r="3648" spans="1:11" x14ac:dyDescent="0.3">
      <c r="A3648" s="93"/>
      <c r="B3648" s="91"/>
      <c r="C3648" s="76">
        <f>COUNT(Table89[[#This Row],[12-Month 
Follow-up Date]])</f>
        <v>0</v>
      </c>
      <c r="D3648" s="60"/>
      <c r="E3648" s="61"/>
      <c r="F3648" s="61"/>
      <c r="G3648" s="61"/>
      <c r="H3648" s="62"/>
      <c r="I3648" s="63"/>
      <c r="J3648" s="63"/>
      <c r="K3648" s="155"/>
    </row>
    <row r="3649" spans="1:11" x14ac:dyDescent="0.3">
      <c r="A3649" s="93"/>
      <c r="B3649" s="91"/>
      <c r="C3649" s="76">
        <f>COUNT(Table89[[#This Row],[12-Month 
Follow-up Date]])</f>
        <v>0</v>
      </c>
      <c r="D3649" s="60"/>
      <c r="E3649" s="61"/>
      <c r="F3649" s="61"/>
      <c r="G3649" s="61"/>
      <c r="H3649" s="62"/>
      <c r="I3649" s="63"/>
      <c r="J3649" s="63"/>
      <c r="K3649" s="155"/>
    </row>
    <row r="3650" spans="1:11" x14ac:dyDescent="0.3">
      <c r="A3650" s="93"/>
      <c r="B3650" s="91"/>
      <c r="C3650" s="76">
        <f>COUNT(Table89[[#This Row],[12-Month 
Follow-up Date]])</f>
        <v>0</v>
      </c>
      <c r="D3650" s="60"/>
      <c r="E3650" s="61"/>
      <c r="F3650" s="61"/>
      <c r="G3650" s="61"/>
      <c r="H3650" s="62"/>
      <c r="I3650" s="63"/>
      <c r="J3650" s="63"/>
      <c r="K3650" s="155"/>
    </row>
    <row r="3651" spans="1:11" x14ac:dyDescent="0.3">
      <c r="A3651" s="93"/>
      <c r="B3651" s="91"/>
      <c r="C3651" s="76">
        <f>COUNT(Table89[[#This Row],[12-Month 
Follow-up Date]])</f>
        <v>0</v>
      </c>
      <c r="D3651" s="60"/>
      <c r="E3651" s="61"/>
      <c r="F3651" s="61"/>
      <c r="G3651" s="61"/>
      <c r="H3651" s="62"/>
      <c r="I3651" s="63"/>
      <c r="J3651" s="63"/>
      <c r="K3651" s="155"/>
    </row>
    <row r="3652" spans="1:11" x14ac:dyDescent="0.3">
      <c r="A3652" s="93"/>
      <c r="B3652" s="91"/>
      <c r="C3652" s="76">
        <f>COUNT(Table89[[#This Row],[12-Month 
Follow-up Date]])</f>
        <v>0</v>
      </c>
      <c r="D3652" s="60"/>
      <c r="E3652" s="61"/>
      <c r="F3652" s="61"/>
      <c r="G3652" s="61"/>
      <c r="H3652" s="62"/>
      <c r="I3652" s="63"/>
      <c r="J3652" s="63"/>
      <c r="K3652" s="155"/>
    </row>
    <row r="3653" spans="1:11" x14ac:dyDescent="0.3">
      <c r="A3653" s="93"/>
      <c r="B3653" s="91"/>
      <c r="C3653" s="76">
        <f>COUNT(Table89[[#This Row],[12-Month 
Follow-up Date]])</f>
        <v>0</v>
      </c>
      <c r="D3653" s="60"/>
      <c r="E3653" s="61"/>
      <c r="F3653" s="61"/>
      <c r="G3653" s="61"/>
      <c r="H3653" s="62"/>
      <c r="I3653" s="63"/>
      <c r="J3653" s="63"/>
      <c r="K3653" s="155"/>
    </row>
    <row r="3654" spans="1:11" x14ac:dyDescent="0.3">
      <c r="A3654" s="93"/>
      <c r="B3654" s="91"/>
      <c r="C3654" s="76">
        <f>COUNT(Table89[[#This Row],[12-Month 
Follow-up Date]])</f>
        <v>0</v>
      </c>
      <c r="D3654" s="60"/>
      <c r="E3654" s="61"/>
      <c r="F3654" s="61"/>
      <c r="G3654" s="61"/>
      <c r="H3654" s="62"/>
      <c r="I3654" s="63"/>
      <c r="J3654" s="63"/>
      <c r="K3654" s="155"/>
    </row>
    <row r="3655" spans="1:11" x14ac:dyDescent="0.3">
      <c r="A3655" s="93"/>
      <c r="B3655" s="91"/>
      <c r="C3655" s="76">
        <f>COUNT(Table89[[#This Row],[12-Month 
Follow-up Date]])</f>
        <v>0</v>
      </c>
      <c r="D3655" s="60"/>
      <c r="E3655" s="61"/>
      <c r="F3655" s="61"/>
      <c r="G3655" s="61"/>
      <c r="H3655" s="62"/>
      <c r="I3655" s="63"/>
      <c r="J3655" s="63"/>
      <c r="K3655" s="155"/>
    </row>
    <row r="3656" spans="1:11" x14ac:dyDescent="0.3">
      <c r="A3656" s="93"/>
      <c r="B3656" s="91"/>
      <c r="C3656" s="76">
        <f>COUNT(Table89[[#This Row],[12-Month 
Follow-up Date]])</f>
        <v>0</v>
      </c>
      <c r="D3656" s="60"/>
      <c r="E3656" s="61"/>
      <c r="F3656" s="61"/>
      <c r="G3656" s="61"/>
      <c r="H3656" s="62"/>
      <c r="I3656" s="63"/>
      <c r="J3656" s="63"/>
      <c r="K3656" s="155"/>
    </row>
    <row r="3657" spans="1:11" x14ac:dyDescent="0.3">
      <c r="A3657" s="93"/>
      <c r="B3657" s="91"/>
      <c r="C3657" s="76">
        <f>COUNT(Table89[[#This Row],[12-Month 
Follow-up Date]])</f>
        <v>0</v>
      </c>
      <c r="D3657" s="60"/>
      <c r="E3657" s="61"/>
      <c r="F3657" s="61"/>
      <c r="G3657" s="61"/>
      <c r="H3657" s="62"/>
      <c r="I3657" s="63"/>
      <c r="J3657" s="63"/>
      <c r="K3657" s="155"/>
    </row>
    <row r="3658" spans="1:11" x14ac:dyDescent="0.3">
      <c r="A3658" s="93"/>
      <c r="B3658" s="91"/>
      <c r="C3658" s="76">
        <f>COUNT(Table89[[#This Row],[12-Month 
Follow-up Date]])</f>
        <v>0</v>
      </c>
      <c r="D3658" s="60"/>
      <c r="E3658" s="61"/>
      <c r="F3658" s="61"/>
      <c r="G3658" s="61"/>
      <c r="H3658" s="62"/>
      <c r="I3658" s="63"/>
      <c r="J3658" s="63"/>
      <c r="K3658" s="155"/>
    </row>
    <row r="3659" spans="1:11" x14ac:dyDescent="0.3">
      <c r="A3659" s="93"/>
      <c r="B3659" s="91"/>
      <c r="C3659" s="76">
        <f>COUNT(Table89[[#This Row],[12-Month 
Follow-up Date]])</f>
        <v>0</v>
      </c>
      <c r="D3659" s="60"/>
      <c r="E3659" s="61"/>
      <c r="F3659" s="61"/>
      <c r="G3659" s="61"/>
      <c r="H3659" s="62"/>
      <c r="I3659" s="63"/>
      <c r="J3659" s="63"/>
      <c r="K3659" s="155"/>
    </row>
    <row r="3660" spans="1:11" x14ac:dyDescent="0.3">
      <c r="A3660" s="93"/>
      <c r="B3660" s="91"/>
      <c r="C3660" s="76">
        <f>COUNT(Table89[[#This Row],[12-Month 
Follow-up Date]])</f>
        <v>0</v>
      </c>
      <c r="D3660" s="60"/>
      <c r="E3660" s="61"/>
      <c r="F3660" s="61"/>
      <c r="G3660" s="61"/>
      <c r="H3660" s="62"/>
      <c r="I3660" s="63"/>
      <c r="J3660" s="63"/>
      <c r="K3660" s="155"/>
    </row>
    <row r="3661" spans="1:11" x14ac:dyDescent="0.3">
      <c r="A3661" s="93"/>
      <c r="B3661" s="91"/>
      <c r="C3661" s="76">
        <f>COUNT(Table89[[#This Row],[12-Month 
Follow-up Date]])</f>
        <v>0</v>
      </c>
      <c r="D3661" s="60"/>
      <c r="E3661" s="61"/>
      <c r="F3661" s="61"/>
      <c r="G3661" s="61"/>
      <c r="H3661" s="62"/>
      <c r="I3661" s="63"/>
      <c r="J3661" s="63"/>
      <c r="K3661" s="155"/>
    </row>
    <row r="3662" spans="1:11" x14ac:dyDescent="0.3">
      <c r="A3662" s="93"/>
      <c r="B3662" s="91"/>
      <c r="C3662" s="76">
        <f>COUNT(Table89[[#This Row],[12-Month 
Follow-up Date]])</f>
        <v>0</v>
      </c>
      <c r="D3662" s="60"/>
      <c r="E3662" s="61"/>
      <c r="F3662" s="61"/>
      <c r="G3662" s="61"/>
      <c r="H3662" s="62"/>
      <c r="I3662" s="63"/>
      <c r="J3662" s="63"/>
      <c r="K3662" s="155"/>
    </row>
    <row r="3663" spans="1:11" x14ac:dyDescent="0.3">
      <c r="A3663" s="93"/>
      <c r="B3663" s="91"/>
      <c r="C3663" s="76">
        <f>COUNT(Table89[[#This Row],[12-Month 
Follow-up Date]])</f>
        <v>0</v>
      </c>
      <c r="D3663" s="60"/>
      <c r="E3663" s="61"/>
      <c r="F3663" s="61"/>
      <c r="G3663" s="61"/>
      <c r="H3663" s="62"/>
      <c r="I3663" s="63"/>
      <c r="J3663" s="63"/>
      <c r="K3663" s="155"/>
    </row>
    <row r="3664" spans="1:11" x14ac:dyDescent="0.3">
      <c r="A3664" s="93"/>
      <c r="B3664" s="91"/>
      <c r="C3664" s="76">
        <f>COUNT(Table89[[#This Row],[12-Month 
Follow-up Date]])</f>
        <v>0</v>
      </c>
      <c r="D3664" s="60"/>
      <c r="E3664" s="61"/>
      <c r="F3664" s="61"/>
      <c r="G3664" s="61"/>
      <c r="H3664" s="62"/>
      <c r="I3664" s="63"/>
      <c r="J3664" s="63"/>
      <c r="K3664" s="155"/>
    </row>
    <row r="3665" spans="1:11" x14ac:dyDescent="0.3">
      <c r="A3665" s="93"/>
      <c r="B3665" s="91"/>
      <c r="C3665" s="76">
        <f>COUNT(Table89[[#This Row],[12-Month 
Follow-up Date]])</f>
        <v>0</v>
      </c>
      <c r="D3665" s="60"/>
      <c r="E3665" s="61"/>
      <c r="F3665" s="61"/>
      <c r="G3665" s="61"/>
      <c r="H3665" s="62"/>
      <c r="I3665" s="63"/>
      <c r="J3665" s="63"/>
      <c r="K3665" s="155"/>
    </row>
    <row r="3666" spans="1:11" x14ac:dyDescent="0.3">
      <c r="A3666" s="93"/>
      <c r="B3666" s="91"/>
      <c r="C3666" s="76">
        <f>COUNT(Table89[[#This Row],[12-Month 
Follow-up Date]])</f>
        <v>0</v>
      </c>
      <c r="D3666" s="60"/>
      <c r="E3666" s="61"/>
      <c r="F3666" s="61"/>
      <c r="G3666" s="61"/>
      <c r="H3666" s="62"/>
      <c r="I3666" s="63"/>
      <c r="J3666" s="63"/>
      <c r="K3666" s="155"/>
    </row>
    <row r="3667" spans="1:11" x14ac:dyDescent="0.3">
      <c r="A3667" s="93"/>
      <c r="B3667" s="91"/>
      <c r="C3667" s="76">
        <f>COUNT(Table89[[#This Row],[12-Month 
Follow-up Date]])</f>
        <v>0</v>
      </c>
      <c r="D3667" s="60"/>
      <c r="E3667" s="61"/>
      <c r="F3667" s="61"/>
      <c r="G3667" s="61"/>
      <c r="H3667" s="62"/>
      <c r="I3667" s="63"/>
      <c r="J3667" s="63"/>
      <c r="K3667" s="155"/>
    </row>
    <row r="3668" spans="1:11" x14ac:dyDescent="0.3">
      <c r="A3668" s="93"/>
      <c r="B3668" s="91"/>
      <c r="C3668" s="76">
        <f>COUNT(Table89[[#This Row],[12-Month 
Follow-up Date]])</f>
        <v>0</v>
      </c>
      <c r="D3668" s="60"/>
      <c r="E3668" s="61"/>
      <c r="F3668" s="61"/>
      <c r="G3668" s="61"/>
      <c r="H3668" s="62"/>
      <c r="I3668" s="63"/>
      <c r="J3668" s="63"/>
      <c r="K3668" s="155"/>
    </row>
    <row r="3669" spans="1:11" x14ac:dyDescent="0.3">
      <c r="A3669" s="93"/>
      <c r="B3669" s="91"/>
      <c r="C3669" s="76">
        <f>COUNT(Table89[[#This Row],[12-Month 
Follow-up Date]])</f>
        <v>0</v>
      </c>
      <c r="D3669" s="60"/>
      <c r="E3669" s="61"/>
      <c r="F3669" s="61"/>
      <c r="G3669" s="61"/>
      <c r="H3669" s="62"/>
      <c r="I3669" s="63"/>
      <c r="J3669" s="63"/>
      <c r="K3669" s="155"/>
    </row>
    <row r="3670" spans="1:11" x14ac:dyDescent="0.3">
      <c r="A3670" s="93"/>
      <c r="B3670" s="91"/>
      <c r="C3670" s="76">
        <f>COUNT(Table89[[#This Row],[12-Month 
Follow-up Date]])</f>
        <v>0</v>
      </c>
      <c r="D3670" s="60"/>
      <c r="E3670" s="61"/>
      <c r="F3670" s="61"/>
      <c r="G3670" s="61"/>
      <c r="H3670" s="62"/>
      <c r="I3670" s="63"/>
      <c r="J3670" s="63"/>
      <c r="K3670" s="155"/>
    </row>
    <row r="3671" spans="1:11" x14ac:dyDescent="0.3">
      <c r="A3671" s="93"/>
      <c r="B3671" s="91"/>
      <c r="C3671" s="76">
        <f>COUNT(Table89[[#This Row],[12-Month 
Follow-up Date]])</f>
        <v>0</v>
      </c>
      <c r="D3671" s="60"/>
      <c r="E3671" s="61"/>
      <c r="F3671" s="61"/>
      <c r="G3671" s="61"/>
      <c r="H3671" s="62"/>
      <c r="I3671" s="63"/>
      <c r="J3671" s="63"/>
      <c r="K3671" s="155"/>
    </row>
    <row r="3672" spans="1:11" x14ac:dyDescent="0.3">
      <c r="A3672" s="93"/>
      <c r="B3672" s="91"/>
      <c r="C3672" s="76">
        <f>COUNT(Table89[[#This Row],[12-Month 
Follow-up Date]])</f>
        <v>0</v>
      </c>
      <c r="D3672" s="60"/>
      <c r="E3672" s="61"/>
      <c r="F3672" s="61"/>
      <c r="G3672" s="61"/>
      <c r="H3672" s="62"/>
      <c r="I3672" s="63"/>
      <c r="J3672" s="63"/>
      <c r="K3672" s="155"/>
    </row>
    <row r="3673" spans="1:11" x14ac:dyDescent="0.3">
      <c r="A3673" s="93"/>
      <c r="B3673" s="91"/>
      <c r="C3673" s="76">
        <f>COUNT(Table89[[#This Row],[12-Month 
Follow-up Date]])</f>
        <v>0</v>
      </c>
      <c r="D3673" s="60"/>
      <c r="E3673" s="61"/>
      <c r="F3673" s="61"/>
      <c r="G3673" s="61"/>
      <c r="H3673" s="62"/>
      <c r="I3673" s="63"/>
      <c r="J3673" s="63"/>
      <c r="K3673" s="155"/>
    </row>
    <row r="3674" spans="1:11" x14ac:dyDescent="0.3">
      <c r="A3674" s="93"/>
      <c r="B3674" s="91"/>
      <c r="C3674" s="76">
        <f>COUNT(Table89[[#This Row],[12-Month 
Follow-up Date]])</f>
        <v>0</v>
      </c>
      <c r="D3674" s="60"/>
      <c r="E3674" s="61"/>
      <c r="F3674" s="61"/>
      <c r="G3674" s="61"/>
      <c r="H3674" s="62"/>
      <c r="I3674" s="63"/>
      <c r="J3674" s="63"/>
      <c r="K3674" s="155"/>
    </row>
    <row r="3675" spans="1:11" x14ac:dyDescent="0.3">
      <c r="A3675" s="93"/>
      <c r="B3675" s="91"/>
      <c r="C3675" s="76">
        <f>COUNT(Table89[[#This Row],[12-Month 
Follow-up Date]])</f>
        <v>0</v>
      </c>
      <c r="D3675" s="60"/>
      <c r="E3675" s="61"/>
      <c r="F3675" s="61"/>
      <c r="G3675" s="61"/>
      <c r="H3675" s="62"/>
      <c r="I3675" s="63"/>
      <c r="J3675" s="63"/>
      <c r="K3675" s="155"/>
    </row>
    <row r="3676" spans="1:11" x14ac:dyDescent="0.3">
      <c r="A3676" s="93"/>
      <c r="B3676" s="91"/>
      <c r="C3676" s="76">
        <f>COUNT(Table89[[#This Row],[12-Month 
Follow-up Date]])</f>
        <v>0</v>
      </c>
      <c r="D3676" s="60"/>
      <c r="E3676" s="61"/>
      <c r="F3676" s="61"/>
      <c r="G3676" s="61"/>
      <c r="H3676" s="62"/>
      <c r="I3676" s="63"/>
      <c r="J3676" s="63"/>
      <c r="K3676" s="155"/>
    </row>
    <row r="3677" spans="1:11" x14ac:dyDescent="0.3">
      <c r="A3677" s="93"/>
      <c r="B3677" s="91"/>
      <c r="C3677" s="76">
        <f>COUNT(Table89[[#This Row],[12-Month 
Follow-up Date]])</f>
        <v>0</v>
      </c>
      <c r="D3677" s="60"/>
      <c r="E3677" s="61"/>
      <c r="F3677" s="61"/>
      <c r="G3677" s="61"/>
      <c r="H3677" s="62"/>
      <c r="I3677" s="63"/>
      <c r="J3677" s="63"/>
      <c r="K3677" s="155"/>
    </row>
    <row r="3678" spans="1:11" x14ac:dyDescent="0.3">
      <c r="A3678" s="93"/>
      <c r="B3678" s="91"/>
      <c r="C3678" s="76">
        <f>COUNT(Table89[[#This Row],[12-Month 
Follow-up Date]])</f>
        <v>0</v>
      </c>
      <c r="D3678" s="60"/>
      <c r="E3678" s="61"/>
      <c r="F3678" s="61"/>
      <c r="G3678" s="61"/>
      <c r="H3678" s="62"/>
      <c r="I3678" s="63"/>
      <c r="J3678" s="63"/>
      <c r="K3678" s="155"/>
    </row>
    <row r="3679" spans="1:11" x14ac:dyDescent="0.3">
      <c r="A3679" s="93"/>
      <c r="B3679" s="91"/>
      <c r="C3679" s="76">
        <f>COUNT(Table89[[#This Row],[12-Month 
Follow-up Date]])</f>
        <v>0</v>
      </c>
      <c r="D3679" s="60"/>
      <c r="E3679" s="61"/>
      <c r="F3679" s="61"/>
      <c r="G3679" s="61"/>
      <c r="H3679" s="62"/>
      <c r="I3679" s="63"/>
      <c r="J3679" s="63"/>
      <c r="K3679" s="155"/>
    </row>
    <row r="3680" spans="1:11" x14ac:dyDescent="0.3">
      <c r="A3680" s="93"/>
      <c r="B3680" s="91"/>
      <c r="C3680" s="76">
        <f>COUNT(Table89[[#This Row],[12-Month 
Follow-up Date]])</f>
        <v>0</v>
      </c>
      <c r="D3680" s="60"/>
      <c r="E3680" s="61"/>
      <c r="F3680" s="61"/>
      <c r="G3680" s="61"/>
      <c r="H3680" s="62"/>
      <c r="I3680" s="63"/>
      <c r="J3680" s="63"/>
      <c r="K3680" s="155"/>
    </row>
    <row r="3681" spans="1:11" x14ac:dyDescent="0.3">
      <c r="A3681" s="93"/>
      <c r="B3681" s="91"/>
      <c r="C3681" s="76">
        <f>COUNT(Table89[[#This Row],[12-Month 
Follow-up Date]])</f>
        <v>0</v>
      </c>
      <c r="D3681" s="60"/>
      <c r="E3681" s="61"/>
      <c r="F3681" s="61"/>
      <c r="G3681" s="61"/>
      <c r="H3681" s="62"/>
      <c r="I3681" s="63"/>
      <c r="J3681" s="63"/>
      <c r="K3681" s="155"/>
    </row>
    <row r="3682" spans="1:11" x14ac:dyDescent="0.3">
      <c r="A3682" s="93"/>
      <c r="B3682" s="91"/>
      <c r="C3682" s="76">
        <f>COUNT(Table89[[#This Row],[12-Month 
Follow-up Date]])</f>
        <v>0</v>
      </c>
      <c r="D3682" s="60"/>
      <c r="E3682" s="61"/>
      <c r="F3682" s="61"/>
      <c r="G3682" s="61"/>
      <c r="H3682" s="62"/>
      <c r="I3682" s="63"/>
      <c r="J3682" s="63"/>
      <c r="K3682" s="155"/>
    </row>
    <row r="3683" spans="1:11" x14ac:dyDescent="0.3">
      <c r="A3683" s="93"/>
      <c r="B3683" s="91"/>
      <c r="C3683" s="76">
        <f>COUNT(Table89[[#This Row],[12-Month 
Follow-up Date]])</f>
        <v>0</v>
      </c>
      <c r="D3683" s="60"/>
      <c r="E3683" s="61"/>
      <c r="F3683" s="61"/>
      <c r="G3683" s="61"/>
      <c r="H3683" s="62"/>
      <c r="I3683" s="63"/>
      <c r="J3683" s="63"/>
      <c r="K3683" s="155"/>
    </row>
    <row r="3684" spans="1:11" x14ac:dyDescent="0.3">
      <c r="A3684" s="93"/>
      <c r="B3684" s="91"/>
      <c r="C3684" s="76">
        <f>COUNT(Table89[[#This Row],[12-Month 
Follow-up Date]])</f>
        <v>0</v>
      </c>
      <c r="D3684" s="60"/>
      <c r="E3684" s="61"/>
      <c r="F3684" s="61"/>
      <c r="G3684" s="61"/>
      <c r="H3684" s="62"/>
      <c r="I3684" s="63"/>
      <c r="J3684" s="63"/>
      <c r="K3684" s="155"/>
    </row>
    <row r="3685" spans="1:11" x14ac:dyDescent="0.3">
      <c r="A3685" s="93"/>
      <c r="B3685" s="91"/>
      <c r="C3685" s="76">
        <f>COUNT(Table89[[#This Row],[12-Month 
Follow-up Date]])</f>
        <v>0</v>
      </c>
      <c r="D3685" s="60"/>
      <c r="E3685" s="61"/>
      <c r="F3685" s="61"/>
      <c r="G3685" s="61"/>
      <c r="H3685" s="62"/>
      <c r="I3685" s="63"/>
      <c r="J3685" s="63"/>
      <c r="K3685" s="155"/>
    </row>
    <row r="3686" spans="1:11" x14ac:dyDescent="0.3">
      <c r="A3686" s="93"/>
      <c r="B3686" s="91"/>
      <c r="C3686" s="76">
        <f>COUNT(Table89[[#This Row],[12-Month 
Follow-up Date]])</f>
        <v>0</v>
      </c>
      <c r="D3686" s="60"/>
      <c r="E3686" s="61"/>
      <c r="F3686" s="61"/>
      <c r="G3686" s="61"/>
      <c r="H3686" s="62"/>
      <c r="I3686" s="63"/>
      <c r="J3686" s="63"/>
      <c r="K3686" s="155"/>
    </row>
    <row r="3687" spans="1:11" x14ac:dyDescent="0.3">
      <c r="A3687" s="93"/>
      <c r="B3687" s="91"/>
      <c r="C3687" s="76">
        <f>COUNT(Table89[[#This Row],[12-Month 
Follow-up Date]])</f>
        <v>0</v>
      </c>
      <c r="D3687" s="60"/>
      <c r="E3687" s="61"/>
      <c r="F3687" s="61"/>
      <c r="G3687" s="61"/>
      <c r="H3687" s="62"/>
      <c r="I3687" s="63"/>
      <c r="J3687" s="63"/>
      <c r="K3687" s="155"/>
    </row>
    <row r="3688" spans="1:11" x14ac:dyDescent="0.3">
      <c r="A3688" s="93"/>
      <c r="B3688" s="91"/>
      <c r="C3688" s="76">
        <f>COUNT(Table89[[#This Row],[12-Month 
Follow-up Date]])</f>
        <v>0</v>
      </c>
      <c r="D3688" s="60"/>
      <c r="E3688" s="61"/>
      <c r="F3688" s="61"/>
      <c r="G3688" s="61"/>
      <c r="H3688" s="62"/>
      <c r="I3688" s="63"/>
      <c r="J3688" s="63"/>
      <c r="K3688" s="155"/>
    </row>
    <row r="3689" spans="1:11" x14ac:dyDescent="0.3">
      <c r="A3689" s="93"/>
      <c r="B3689" s="91"/>
      <c r="C3689" s="76">
        <f>COUNT(Table89[[#This Row],[12-Month 
Follow-up Date]])</f>
        <v>0</v>
      </c>
      <c r="D3689" s="60"/>
      <c r="E3689" s="61"/>
      <c r="F3689" s="61"/>
      <c r="G3689" s="61"/>
      <c r="H3689" s="62"/>
      <c r="I3689" s="63"/>
      <c r="J3689" s="63"/>
      <c r="K3689" s="155"/>
    </row>
    <row r="3690" spans="1:11" x14ac:dyDescent="0.3">
      <c r="A3690" s="93"/>
      <c r="B3690" s="91"/>
      <c r="C3690" s="76">
        <f>COUNT(Table89[[#This Row],[12-Month 
Follow-up Date]])</f>
        <v>0</v>
      </c>
      <c r="D3690" s="60"/>
      <c r="E3690" s="61"/>
      <c r="F3690" s="61"/>
      <c r="G3690" s="61"/>
      <c r="H3690" s="62"/>
      <c r="I3690" s="63"/>
      <c r="J3690" s="63"/>
      <c r="K3690" s="155"/>
    </row>
    <row r="3691" spans="1:11" x14ac:dyDescent="0.3">
      <c r="A3691" s="93"/>
      <c r="B3691" s="91"/>
      <c r="C3691" s="76">
        <f>COUNT(Table89[[#This Row],[12-Month 
Follow-up Date]])</f>
        <v>0</v>
      </c>
      <c r="D3691" s="60"/>
      <c r="E3691" s="61"/>
      <c r="F3691" s="61"/>
      <c r="G3691" s="61"/>
      <c r="H3691" s="62"/>
      <c r="I3691" s="63"/>
      <c r="J3691" s="63"/>
      <c r="K3691" s="155"/>
    </row>
    <row r="3692" spans="1:11" x14ac:dyDescent="0.3">
      <c r="A3692" s="93"/>
      <c r="B3692" s="91"/>
      <c r="C3692" s="76">
        <f>COUNT(Table89[[#This Row],[12-Month 
Follow-up Date]])</f>
        <v>0</v>
      </c>
      <c r="D3692" s="60"/>
      <c r="E3692" s="61"/>
      <c r="F3692" s="61"/>
      <c r="G3692" s="61"/>
      <c r="H3692" s="62"/>
      <c r="I3692" s="63"/>
      <c r="J3692" s="63"/>
      <c r="K3692" s="155"/>
    </row>
    <row r="3693" spans="1:11" x14ac:dyDescent="0.3">
      <c r="A3693" s="93"/>
      <c r="B3693" s="91"/>
      <c r="C3693" s="76">
        <f>COUNT(Table89[[#This Row],[12-Month 
Follow-up Date]])</f>
        <v>0</v>
      </c>
      <c r="D3693" s="60"/>
      <c r="E3693" s="61"/>
      <c r="F3693" s="61"/>
      <c r="G3693" s="61"/>
      <c r="H3693" s="62"/>
      <c r="I3693" s="63"/>
      <c r="J3693" s="63"/>
      <c r="K3693" s="155"/>
    </row>
    <row r="3694" spans="1:11" x14ac:dyDescent="0.3">
      <c r="A3694" s="93"/>
      <c r="B3694" s="91"/>
      <c r="C3694" s="76">
        <f>COUNT(Table89[[#This Row],[12-Month 
Follow-up Date]])</f>
        <v>0</v>
      </c>
      <c r="D3694" s="60"/>
      <c r="E3694" s="61"/>
      <c r="F3694" s="61"/>
      <c r="G3694" s="61"/>
      <c r="H3694" s="62"/>
      <c r="I3694" s="63"/>
      <c r="J3694" s="63"/>
      <c r="K3694" s="155"/>
    </row>
    <row r="3695" spans="1:11" x14ac:dyDescent="0.3">
      <c r="A3695" s="93"/>
      <c r="B3695" s="91"/>
      <c r="C3695" s="76">
        <f>COUNT(Table89[[#This Row],[12-Month 
Follow-up Date]])</f>
        <v>0</v>
      </c>
      <c r="D3695" s="60"/>
      <c r="E3695" s="61"/>
      <c r="F3695" s="61"/>
      <c r="G3695" s="61"/>
      <c r="H3695" s="62"/>
      <c r="I3695" s="63"/>
      <c r="J3695" s="63"/>
      <c r="K3695" s="155"/>
    </row>
    <row r="3696" spans="1:11" x14ac:dyDescent="0.3">
      <c r="A3696" s="93"/>
      <c r="B3696" s="91"/>
      <c r="C3696" s="76">
        <f>COUNT(Table89[[#This Row],[12-Month 
Follow-up Date]])</f>
        <v>0</v>
      </c>
      <c r="D3696" s="60"/>
      <c r="E3696" s="61"/>
      <c r="F3696" s="61"/>
      <c r="G3696" s="61"/>
      <c r="H3696" s="62"/>
      <c r="I3696" s="63"/>
      <c r="J3696" s="63"/>
      <c r="K3696" s="155"/>
    </row>
    <row r="3697" spans="1:11" x14ac:dyDescent="0.3">
      <c r="A3697" s="93"/>
      <c r="B3697" s="91"/>
      <c r="C3697" s="76">
        <f>COUNT(Table89[[#This Row],[12-Month 
Follow-up Date]])</f>
        <v>0</v>
      </c>
      <c r="D3697" s="60"/>
      <c r="E3697" s="61"/>
      <c r="F3697" s="61"/>
      <c r="G3697" s="61"/>
      <c r="H3697" s="62"/>
      <c r="I3697" s="63"/>
      <c r="J3697" s="63"/>
      <c r="K3697" s="155"/>
    </row>
    <row r="3698" spans="1:11" x14ac:dyDescent="0.3">
      <c r="A3698" s="93"/>
      <c r="B3698" s="91"/>
      <c r="C3698" s="76">
        <f>COUNT(Table89[[#This Row],[12-Month 
Follow-up Date]])</f>
        <v>0</v>
      </c>
      <c r="D3698" s="60"/>
      <c r="E3698" s="61"/>
      <c r="F3698" s="61"/>
      <c r="G3698" s="61"/>
      <c r="H3698" s="62"/>
      <c r="I3698" s="63"/>
      <c r="J3698" s="63"/>
      <c r="K3698" s="155"/>
    </row>
    <row r="3699" spans="1:11" x14ac:dyDescent="0.3">
      <c r="A3699" s="93"/>
      <c r="B3699" s="91"/>
      <c r="C3699" s="76">
        <f>COUNT(Table89[[#This Row],[12-Month 
Follow-up Date]])</f>
        <v>0</v>
      </c>
      <c r="D3699" s="60"/>
      <c r="E3699" s="61"/>
      <c r="F3699" s="61"/>
      <c r="G3699" s="61"/>
      <c r="H3699" s="62"/>
      <c r="I3699" s="63"/>
      <c r="J3699" s="63"/>
      <c r="K3699" s="155"/>
    </row>
    <row r="3700" spans="1:11" x14ac:dyDescent="0.3">
      <c r="A3700" s="93"/>
      <c r="B3700" s="91"/>
      <c r="C3700" s="76">
        <f>COUNT(Table89[[#This Row],[12-Month 
Follow-up Date]])</f>
        <v>0</v>
      </c>
      <c r="D3700" s="60"/>
      <c r="E3700" s="61"/>
      <c r="F3700" s="61"/>
      <c r="G3700" s="61"/>
      <c r="H3700" s="62"/>
      <c r="I3700" s="63"/>
      <c r="J3700" s="63"/>
      <c r="K3700" s="155"/>
    </row>
    <row r="3701" spans="1:11" x14ac:dyDescent="0.3">
      <c r="A3701" s="93"/>
      <c r="B3701" s="91"/>
      <c r="C3701" s="76">
        <f>COUNT(Table89[[#This Row],[12-Month 
Follow-up Date]])</f>
        <v>0</v>
      </c>
      <c r="D3701" s="60"/>
      <c r="E3701" s="61"/>
      <c r="F3701" s="61"/>
      <c r="G3701" s="61"/>
      <c r="H3701" s="62"/>
      <c r="I3701" s="63"/>
      <c r="J3701" s="63"/>
      <c r="K3701" s="155"/>
    </row>
    <row r="3702" spans="1:11" x14ac:dyDescent="0.3">
      <c r="A3702" s="93"/>
      <c r="B3702" s="91"/>
      <c r="C3702" s="76">
        <f>COUNT(Table89[[#This Row],[12-Month 
Follow-up Date]])</f>
        <v>0</v>
      </c>
      <c r="D3702" s="60"/>
      <c r="E3702" s="61"/>
      <c r="F3702" s="61"/>
      <c r="G3702" s="61"/>
      <c r="H3702" s="62"/>
      <c r="I3702" s="63"/>
      <c r="J3702" s="63"/>
      <c r="K3702" s="155"/>
    </row>
    <row r="3703" spans="1:11" x14ac:dyDescent="0.3">
      <c r="A3703" s="93"/>
      <c r="B3703" s="91"/>
      <c r="C3703" s="76">
        <f>COUNT(Table89[[#This Row],[12-Month 
Follow-up Date]])</f>
        <v>0</v>
      </c>
      <c r="D3703" s="60"/>
      <c r="E3703" s="61"/>
      <c r="F3703" s="61"/>
      <c r="G3703" s="61"/>
      <c r="H3703" s="62"/>
      <c r="I3703" s="63"/>
      <c r="J3703" s="63"/>
      <c r="K3703" s="155"/>
    </row>
    <row r="3704" spans="1:11" x14ac:dyDescent="0.3">
      <c r="A3704" s="93"/>
      <c r="B3704" s="91"/>
      <c r="C3704" s="76">
        <f>COUNT(Table89[[#This Row],[12-Month 
Follow-up Date]])</f>
        <v>0</v>
      </c>
      <c r="D3704" s="60"/>
      <c r="E3704" s="61"/>
      <c r="F3704" s="61"/>
      <c r="G3704" s="61"/>
      <c r="H3704" s="62"/>
      <c r="I3704" s="63"/>
      <c r="J3704" s="63"/>
      <c r="K3704" s="155"/>
    </row>
    <row r="3705" spans="1:11" x14ac:dyDescent="0.3">
      <c r="A3705" s="93"/>
      <c r="B3705" s="91"/>
      <c r="C3705" s="76">
        <f>COUNT(Table89[[#This Row],[12-Month 
Follow-up Date]])</f>
        <v>0</v>
      </c>
      <c r="D3705" s="60"/>
      <c r="E3705" s="61"/>
      <c r="F3705" s="61"/>
      <c r="G3705" s="61"/>
      <c r="H3705" s="62"/>
      <c r="I3705" s="63"/>
      <c r="J3705" s="63"/>
      <c r="K3705" s="155"/>
    </row>
    <row r="3706" spans="1:11" x14ac:dyDescent="0.3">
      <c r="A3706" s="93"/>
      <c r="B3706" s="91"/>
      <c r="C3706" s="76">
        <f>COUNT(Table89[[#This Row],[12-Month 
Follow-up Date]])</f>
        <v>0</v>
      </c>
      <c r="D3706" s="60"/>
      <c r="E3706" s="61"/>
      <c r="F3706" s="61"/>
      <c r="G3706" s="61"/>
      <c r="H3706" s="62"/>
      <c r="I3706" s="63"/>
      <c r="J3706" s="63"/>
      <c r="K3706" s="155"/>
    </row>
    <row r="3707" spans="1:11" x14ac:dyDescent="0.3">
      <c r="A3707" s="93"/>
      <c r="B3707" s="91"/>
      <c r="C3707" s="76">
        <f>COUNT(Table89[[#This Row],[12-Month 
Follow-up Date]])</f>
        <v>0</v>
      </c>
      <c r="D3707" s="60"/>
      <c r="E3707" s="61"/>
      <c r="F3707" s="61"/>
      <c r="G3707" s="61"/>
      <c r="H3707" s="62"/>
      <c r="I3707" s="63"/>
      <c r="J3707" s="63"/>
      <c r="K3707" s="155"/>
    </row>
    <row r="3708" spans="1:11" x14ac:dyDescent="0.3">
      <c r="A3708" s="93"/>
      <c r="B3708" s="91"/>
      <c r="C3708" s="76">
        <f>COUNT(Table89[[#This Row],[12-Month 
Follow-up Date]])</f>
        <v>0</v>
      </c>
      <c r="D3708" s="60"/>
      <c r="E3708" s="61"/>
      <c r="F3708" s="61"/>
      <c r="G3708" s="61"/>
      <c r="H3708" s="62"/>
      <c r="I3708" s="63"/>
      <c r="J3708" s="63"/>
      <c r="K3708" s="155"/>
    </row>
    <row r="3709" spans="1:11" x14ac:dyDescent="0.3">
      <c r="A3709" s="93"/>
      <c r="B3709" s="91"/>
      <c r="C3709" s="76">
        <f>COUNT(Table89[[#This Row],[12-Month 
Follow-up Date]])</f>
        <v>0</v>
      </c>
      <c r="D3709" s="60"/>
      <c r="E3709" s="61"/>
      <c r="F3709" s="61"/>
      <c r="G3709" s="61"/>
      <c r="H3709" s="62"/>
      <c r="I3709" s="63"/>
      <c r="J3709" s="63"/>
      <c r="K3709" s="155"/>
    </row>
    <row r="3710" spans="1:11" x14ac:dyDescent="0.3">
      <c r="A3710" s="93"/>
      <c r="B3710" s="91"/>
      <c r="C3710" s="76">
        <f>COUNT(Table89[[#This Row],[12-Month 
Follow-up Date]])</f>
        <v>0</v>
      </c>
      <c r="D3710" s="60"/>
      <c r="E3710" s="61"/>
      <c r="F3710" s="61"/>
      <c r="G3710" s="61"/>
      <c r="H3710" s="62"/>
      <c r="I3710" s="63"/>
      <c r="J3710" s="63"/>
      <c r="K3710" s="155"/>
    </row>
    <row r="3711" spans="1:11" x14ac:dyDescent="0.3">
      <c r="A3711" s="93"/>
      <c r="B3711" s="91"/>
      <c r="C3711" s="76">
        <f>COUNT(Table89[[#This Row],[12-Month 
Follow-up Date]])</f>
        <v>0</v>
      </c>
      <c r="D3711" s="60"/>
      <c r="E3711" s="61"/>
      <c r="F3711" s="61"/>
      <c r="G3711" s="61"/>
      <c r="H3711" s="62"/>
      <c r="I3711" s="63"/>
      <c r="J3711" s="63"/>
      <c r="K3711" s="155"/>
    </row>
    <row r="3712" spans="1:11" x14ac:dyDescent="0.3">
      <c r="A3712" s="93"/>
      <c r="B3712" s="91"/>
      <c r="C3712" s="76">
        <f>COUNT(Table89[[#This Row],[12-Month 
Follow-up Date]])</f>
        <v>0</v>
      </c>
      <c r="D3712" s="60"/>
      <c r="E3712" s="61"/>
      <c r="F3712" s="61"/>
      <c r="G3712" s="61"/>
      <c r="H3712" s="62"/>
      <c r="I3712" s="63"/>
      <c r="J3712" s="63"/>
      <c r="K3712" s="155"/>
    </row>
    <row r="3713" spans="1:11" x14ac:dyDescent="0.3">
      <c r="A3713" s="93"/>
      <c r="B3713" s="91"/>
      <c r="C3713" s="76">
        <f>COUNT(Table89[[#This Row],[12-Month 
Follow-up Date]])</f>
        <v>0</v>
      </c>
      <c r="D3713" s="60"/>
      <c r="E3713" s="61"/>
      <c r="F3713" s="61"/>
      <c r="G3713" s="61"/>
      <c r="H3713" s="62"/>
      <c r="I3713" s="63"/>
      <c r="J3713" s="63"/>
      <c r="K3713" s="155"/>
    </row>
    <row r="3714" spans="1:11" x14ac:dyDescent="0.3">
      <c r="A3714" s="93"/>
      <c r="B3714" s="91"/>
      <c r="C3714" s="76">
        <f>COUNT(Table89[[#This Row],[12-Month 
Follow-up Date]])</f>
        <v>0</v>
      </c>
      <c r="D3714" s="60"/>
      <c r="E3714" s="61"/>
      <c r="F3714" s="61"/>
      <c r="G3714" s="61"/>
      <c r="H3714" s="62"/>
      <c r="I3714" s="63"/>
      <c r="J3714" s="63"/>
      <c r="K3714" s="155"/>
    </row>
    <row r="3715" spans="1:11" x14ac:dyDescent="0.3">
      <c r="A3715" s="93"/>
      <c r="B3715" s="91"/>
      <c r="C3715" s="76">
        <f>COUNT(Table89[[#This Row],[12-Month 
Follow-up Date]])</f>
        <v>0</v>
      </c>
      <c r="D3715" s="60"/>
      <c r="E3715" s="61"/>
      <c r="F3715" s="61"/>
      <c r="G3715" s="61"/>
      <c r="H3715" s="62"/>
      <c r="I3715" s="63"/>
      <c r="J3715" s="63"/>
      <c r="K3715" s="155"/>
    </row>
    <row r="3716" spans="1:11" x14ac:dyDescent="0.3">
      <c r="A3716" s="93"/>
      <c r="B3716" s="91"/>
      <c r="C3716" s="76">
        <f>COUNT(Table89[[#This Row],[12-Month 
Follow-up Date]])</f>
        <v>0</v>
      </c>
      <c r="D3716" s="60"/>
      <c r="E3716" s="61"/>
      <c r="F3716" s="61"/>
      <c r="G3716" s="61"/>
      <c r="H3716" s="62"/>
      <c r="I3716" s="63"/>
      <c r="J3716" s="63"/>
      <c r="K3716" s="155"/>
    </row>
    <row r="3717" spans="1:11" x14ac:dyDescent="0.3">
      <c r="A3717" s="93"/>
      <c r="B3717" s="91"/>
      <c r="C3717" s="76">
        <f>COUNT(Table89[[#This Row],[12-Month 
Follow-up Date]])</f>
        <v>0</v>
      </c>
      <c r="D3717" s="60"/>
      <c r="E3717" s="61"/>
      <c r="F3717" s="61"/>
      <c r="G3717" s="61"/>
      <c r="H3717" s="62"/>
      <c r="I3717" s="63"/>
      <c r="J3717" s="63"/>
      <c r="K3717" s="155"/>
    </row>
    <row r="3718" spans="1:11" x14ac:dyDescent="0.3">
      <c r="A3718" s="93"/>
      <c r="B3718" s="91"/>
      <c r="C3718" s="76">
        <f>COUNT(Table89[[#This Row],[12-Month 
Follow-up Date]])</f>
        <v>0</v>
      </c>
      <c r="D3718" s="60"/>
      <c r="E3718" s="61"/>
      <c r="F3718" s="61"/>
      <c r="G3718" s="61"/>
      <c r="H3718" s="62"/>
      <c r="I3718" s="63"/>
      <c r="J3718" s="63"/>
      <c r="K3718" s="155"/>
    </row>
    <row r="3719" spans="1:11" x14ac:dyDescent="0.3">
      <c r="A3719" s="93"/>
      <c r="B3719" s="91"/>
      <c r="C3719" s="76">
        <f>COUNT(Table89[[#This Row],[12-Month 
Follow-up Date]])</f>
        <v>0</v>
      </c>
      <c r="D3719" s="60"/>
      <c r="E3719" s="61"/>
      <c r="F3719" s="61"/>
      <c r="G3719" s="61"/>
      <c r="H3719" s="62"/>
      <c r="I3719" s="63"/>
      <c r="J3719" s="63"/>
      <c r="K3719" s="155"/>
    </row>
    <row r="3720" spans="1:11" x14ac:dyDescent="0.3">
      <c r="A3720" s="93"/>
      <c r="B3720" s="91"/>
      <c r="C3720" s="76">
        <f>COUNT(Table89[[#This Row],[12-Month 
Follow-up Date]])</f>
        <v>0</v>
      </c>
      <c r="D3720" s="60"/>
      <c r="E3720" s="61"/>
      <c r="F3720" s="61"/>
      <c r="G3720" s="61"/>
      <c r="H3720" s="62"/>
      <c r="I3720" s="63"/>
      <c r="J3720" s="63"/>
      <c r="K3720" s="155"/>
    </row>
    <row r="3721" spans="1:11" x14ac:dyDescent="0.3">
      <c r="A3721" s="93"/>
      <c r="B3721" s="91"/>
      <c r="C3721" s="76">
        <f>COUNT(Table89[[#This Row],[12-Month 
Follow-up Date]])</f>
        <v>0</v>
      </c>
      <c r="D3721" s="60"/>
      <c r="E3721" s="61"/>
      <c r="F3721" s="61"/>
      <c r="G3721" s="61"/>
      <c r="H3721" s="62"/>
      <c r="I3721" s="63"/>
      <c r="J3721" s="63"/>
      <c r="K3721" s="155"/>
    </row>
    <row r="3722" spans="1:11" x14ac:dyDescent="0.3">
      <c r="A3722" s="93"/>
      <c r="B3722" s="91"/>
      <c r="C3722" s="76">
        <f>COUNT(Table89[[#This Row],[12-Month 
Follow-up Date]])</f>
        <v>0</v>
      </c>
      <c r="D3722" s="60"/>
      <c r="E3722" s="61"/>
      <c r="F3722" s="61"/>
      <c r="G3722" s="61"/>
      <c r="H3722" s="62"/>
      <c r="I3722" s="63"/>
      <c r="J3722" s="63"/>
      <c r="K3722" s="155"/>
    </row>
    <row r="3723" spans="1:11" x14ac:dyDescent="0.3">
      <c r="A3723" s="93"/>
      <c r="B3723" s="91"/>
      <c r="C3723" s="76">
        <f>COUNT(Table89[[#This Row],[12-Month 
Follow-up Date]])</f>
        <v>0</v>
      </c>
      <c r="D3723" s="60"/>
      <c r="E3723" s="61"/>
      <c r="F3723" s="61"/>
      <c r="G3723" s="61"/>
      <c r="H3723" s="62"/>
      <c r="I3723" s="63"/>
      <c r="J3723" s="63"/>
      <c r="K3723" s="155"/>
    </row>
    <row r="3724" spans="1:11" x14ac:dyDescent="0.3">
      <c r="A3724" s="93"/>
      <c r="B3724" s="91"/>
      <c r="C3724" s="76">
        <f>COUNT(Table89[[#This Row],[12-Month 
Follow-up Date]])</f>
        <v>0</v>
      </c>
      <c r="D3724" s="60"/>
      <c r="E3724" s="61"/>
      <c r="F3724" s="61"/>
      <c r="G3724" s="61"/>
      <c r="H3724" s="62"/>
      <c r="I3724" s="63"/>
      <c r="J3724" s="63"/>
      <c r="K3724" s="155"/>
    </row>
    <row r="3725" spans="1:11" x14ac:dyDescent="0.3">
      <c r="A3725" s="93"/>
      <c r="B3725" s="91"/>
      <c r="C3725" s="76">
        <f>COUNT(Table89[[#This Row],[12-Month 
Follow-up Date]])</f>
        <v>0</v>
      </c>
      <c r="D3725" s="60"/>
      <c r="E3725" s="61"/>
      <c r="F3725" s="61"/>
      <c r="G3725" s="61"/>
      <c r="H3725" s="62"/>
      <c r="I3725" s="63"/>
      <c r="J3725" s="63"/>
      <c r="K3725" s="155"/>
    </row>
    <row r="3726" spans="1:11" x14ac:dyDescent="0.3">
      <c r="A3726" s="93"/>
      <c r="B3726" s="91"/>
      <c r="C3726" s="76">
        <f>COUNT(Table89[[#This Row],[12-Month 
Follow-up Date]])</f>
        <v>0</v>
      </c>
      <c r="D3726" s="60"/>
      <c r="E3726" s="61"/>
      <c r="F3726" s="61"/>
      <c r="G3726" s="61"/>
      <c r="H3726" s="62"/>
      <c r="I3726" s="63"/>
      <c r="J3726" s="63"/>
      <c r="K3726" s="155"/>
    </row>
    <row r="3727" spans="1:11" x14ac:dyDescent="0.3">
      <c r="A3727" s="93"/>
      <c r="B3727" s="91"/>
      <c r="C3727" s="76">
        <f>COUNT(Table89[[#This Row],[12-Month 
Follow-up Date]])</f>
        <v>0</v>
      </c>
      <c r="D3727" s="60"/>
      <c r="E3727" s="61"/>
      <c r="F3727" s="61"/>
      <c r="G3727" s="61"/>
      <c r="H3727" s="62"/>
      <c r="I3727" s="63"/>
      <c r="J3727" s="63"/>
      <c r="K3727" s="155"/>
    </row>
    <row r="3728" spans="1:11" x14ac:dyDescent="0.3">
      <c r="A3728" s="93"/>
      <c r="B3728" s="91"/>
      <c r="C3728" s="76">
        <f>COUNT(Table89[[#This Row],[12-Month 
Follow-up Date]])</f>
        <v>0</v>
      </c>
      <c r="D3728" s="60"/>
      <c r="E3728" s="61"/>
      <c r="F3728" s="61"/>
      <c r="G3728" s="61"/>
      <c r="H3728" s="62"/>
      <c r="I3728" s="63"/>
      <c r="J3728" s="63"/>
      <c r="K3728" s="155"/>
    </row>
    <row r="3729" spans="1:11" x14ac:dyDescent="0.3">
      <c r="A3729" s="93"/>
      <c r="B3729" s="91"/>
      <c r="C3729" s="76">
        <f>COUNT(Table89[[#This Row],[12-Month 
Follow-up Date]])</f>
        <v>0</v>
      </c>
      <c r="D3729" s="60"/>
      <c r="E3729" s="61"/>
      <c r="F3729" s="61"/>
      <c r="G3729" s="61"/>
      <c r="H3729" s="62"/>
      <c r="I3729" s="63"/>
      <c r="J3729" s="63"/>
      <c r="K3729" s="155"/>
    </row>
    <row r="3730" spans="1:11" x14ac:dyDescent="0.3">
      <c r="A3730" s="93"/>
      <c r="B3730" s="91"/>
      <c r="C3730" s="76">
        <f>COUNT(Table89[[#This Row],[12-Month 
Follow-up Date]])</f>
        <v>0</v>
      </c>
      <c r="D3730" s="60"/>
      <c r="E3730" s="61"/>
      <c r="F3730" s="61"/>
      <c r="G3730" s="61"/>
      <c r="H3730" s="62"/>
      <c r="I3730" s="63"/>
      <c r="J3730" s="63"/>
      <c r="K3730" s="155"/>
    </row>
    <row r="3731" spans="1:11" x14ac:dyDescent="0.3">
      <c r="A3731" s="93"/>
      <c r="B3731" s="91"/>
      <c r="C3731" s="76">
        <f>COUNT(Table89[[#This Row],[12-Month 
Follow-up Date]])</f>
        <v>0</v>
      </c>
      <c r="D3731" s="60"/>
      <c r="E3731" s="61"/>
      <c r="F3731" s="61"/>
      <c r="G3731" s="61"/>
      <c r="H3731" s="62"/>
      <c r="I3731" s="63"/>
      <c r="J3731" s="63"/>
      <c r="K3731" s="155"/>
    </row>
    <row r="3732" spans="1:11" x14ac:dyDescent="0.3">
      <c r="A3732" s="93"/>
      <c r="B3732" s="91"/>
      <c r="C3732" s="76">
        <f>COUNT(Table89[[#This Row],[12-Month 
Follow-up Date]])</f>
        <v>0</v>
      </c>
      <c r="D3732" s="60"/>
      <c r="E3732" s="61"/>
      <c r="F3732" s="61"/>
      <c r="G3732" s="61"/>
      <c r="H3732" s="62"/>
      <c r="I3732" s="63"/>
      <c r="J3732" s="63"/>
      <c r="K3732" s="155"/>
    </row>
    <row r="3733" spans="1:11" x14ac:dyDescent="0.3">
      <c r="A3733" s="93"/>
      <c r="B3733" s="91"/>
      <c r="C3733" s="76">
        <f>COUNT(Table89[[#This Row],[12-Month 
Follow-up Date]])</f>
        <v>0</v>
      </c>
      <c r="D3733" s="60"/>
      <c r="E3733" s="61"/>
      <c r="F3733" s="61"/>
      <c r="G3733" s="61"/>
      <c r="H3733" s="62"/>
      <c r="I3733" s="63"/>
      <c r="J3733" s="63"/>
      <c r="K3733" s="155"/>
    </row>
    <row r="3734" spans="1:11" x14ac:dyDescent="0.3">
      <c r="A3734" s="93"/>
      <c r="B3734" s="91"/>
      <c r="C3734" s="76">
        <f>COUNT(Table89[[#This Row],[12-Month 
Follow-up Date]])</f>
        <v>0</v>
      </c>
      <c r="D3734" s="60"/>
      <c r="E3734" s="61"/>
      <c r="F3734" s="61"/>
      <c r="G3734" s="61"/>
      <c r="H3734" s="62"/>
      <c r="I3734" s="63"/>
      <c r="J3734" s="63"/>
      <c r="K3734" s="155"/>
    </row>
    <row r="3735" spans="1:11" x14ac:dyDescent="0.3">
      <c r="A3735" s="93"/>
      <c r="B3735" s="91"/>
      <c r="C3735" s="76">
        <f>COUNT(Table89[[#This Row],[12-Month 
Follow-up Date]])</f>
        <v>0</v>
      </c>
      <c r="D3735" s="60"/>
      <c r="E3735" s="61"/>
      <c r="F3735" s="61"/>
      <c r="G3735" s="61"/>
      <c r="H3735" s="62"/>
      <c r="I3735" s="63"/>
      <c r="J3735" s="63"/>
      <c r="K3735" s="155"/>
    </row>
    <row r="3736" spans="1:11" x14ac:dyDescent="0.3">
      <c r="A3736" s="93"/>
      <c r="B3736" s="91"/>
      <c r="C3736" s="76">
        <f>COUNT(Table89[[#This Row],[12-Month 
Follow-up Date]])</f>
        <v>0</v>
      </c>
      <c r="D3736" s="60"/>
      <c r="E3736" s="61"/>
      <c r="F3736" s="61"/>
      <c r="G3736" s="61"/>
      <c r="H3736" s="62"/>
      <c r="I3736" s="63"/>
      <c r="J3736" s="63"/>
      <c r="K3736" s="155"/>
    </row>
    <row r="3737" spans="1:11" x14ac:dyDescent="0.3">
      <c r="A3737" s="93"/>
      <c r="B3737" s="91"/>
      <c r="C3737" s="76">
        <f>COUNT(Table89[[#This Row],[12-Month 
Follow-up Date]])</f>
        <v>0</v>
      </c>
      <c r="D3737" s="60"/>
      <c r="E3737" s="61"/>
      <c r="F3737" s="61"/>
      <c r="G3737" s="61"/>
      <c r="H3737" s="62"/>
      <c r="I3737" s="63"/>
      <c r="J3737" s="63"/>
      <c r="K3737" s="155"/>
    </row>
    <row r="3738" spans="1:11" x14ac:dyDescent="0.3">
      <c r="A3738" s="93"/>
      <c r="B3738" s="91"/>
      <c r="C3738" s="76">
        <f>COUNT(Table89[[#This Row],[12-Month 
Follow-up Date]])</f>
        <v>0</v>
      </c>
      <c r="D3738" s="60"/>
      <c r="E3738" s="61"/>
      <c r="F3738" s="61"/>
      <c r="G3738" s="61"/>
      <c r="H3738" s="62"/>
      <c r="I3738" s="63"/>
      <c r="J3738" s="63"/>
      <c r="K3738" s="155"/>
    </row>
    <row r="3739" spans="1:11" x14ac:dyDescent="0.3">
      <c r="A3739" s="93"/>
      <c r="B3739" s="91"/>
      <c r="C3739" s="76">
        <f>COUNT(Table89[[#This Row],[12-Month 
Follow-up Date]])</f>
        <v>0</v>
      </c>
      <c r="D3739" s="60"/>
      <c r="E3739" s="61"/>
      <c r="F3739" s="61"/>
      <c r="G3739" s="61"/>
      <c r="H3739" s="62"/>
      <c r="I3739" s="63"/>
      <c r="J3739" s="63"/>
      <c r="K3739" s="155"/>
    </row>
    <row r="3740" spans="1:11" x14ac:dyDescent="0.3">
      <c r="A3740" s="93"/>
      <c r="B3740" s="91"/>
      <c r="C3740" s="76">
        <f>COUNT(Table89[[#This Row],[12-Month 
Follow-up Date]])</f>
        <v>0</v>
      </c>
      <c r="D3740" s="60"/>
      <c r="E3740" s="61"/>
      <c r="F3740" s="61"/>
      <c r="G3740" s="61"/>
      <c r="H3740" s="62"/>
      <c r="I3740" s="63"/>
      <c r="J3740" s="63"/>
      <c r="K3740" s="155"/>
    </row>
    <row r="3741" spans="1:11" x14ac:dyDescent="0.3">
      <c r="A3741" s="93"/>
      <c r="B3741" s="91"/>
      <c r="C3741" s="76">
        <f>COUNT(Table89[[#This Row],[12-Month 
Follow-up Date]])</f>
        <v>0</v>
      </c>
      <c r="D3741" s="60"/>
      <c r="E3741" s="61"/>
      <c r="F3741" s="61"/>
      <c r="G3741" s="61"/>
      <c r="H3741" s="62"/>
      <c r="I3741" s="63"/>
      <c r="J3741" s="63"/>
      <c r="K3741" s="155"/>
    </row>
    <row r="3742" spans="1:11" x14ac:dyDescent="0.3">
      <c r="A3742" s="93"/>
      <c r="B3742" s="91"/>
      <c r="C3742" s="76">
        <f>COUNT(Table89[[#This Row],[12-Month 
Follow-up Date]])</f>
        <v>0</v>
      </c>
      <c r="D3742" s="60"/>
      <c r="E3742" s="61"/>
      <c r="F3742" s="61"/>
      <c r="G3742" s="61"/>
      <c r="H3742" s="62"/>
      <c r="I3742" s="63"/>
      <c r="J3742" s="63"/>
      <c r="K3742" s="155"/>
    </row>
    <row r="3743" spans="1:11" x14ac:dyDescent="0.3">
      <c r="A3743" s="93"/>
      <c r="B3743" s="91"/>
      <c r="C3743" s="76">
        <f>COUNT(Table89[[#This Row],[12-Month 
Follow-up Date]])</f>
        <v>0</v>
      </c>
      <c r="D3743" s="60"/>
      <c r="E3743" s="61"/>
      <c r="F3743" s="61"/>
      <c r="G3743" s="61"/>
      <c r="H3743" s="62"/>
      <c r="I3743" s="63"/>
      <c r="J3743" s="63"/>
      <c r="K3743" s="155"/>
    </row>
    <row r="3744" spans="1:11" x14ac:dyDescent="0.3">
      <c r="A3744" s="93"/>
      <c r="B3744" s="91"/>
      <c r="C3744" s="76">
        <f>COUNT(Table89[[#This Row],[12-Month 
Follow-up Date]])</f>
        <v>0</v>
      </c>
      <c r="D3744" s="60"/>
      <c r="E3744" s="61"/>
      <c r="F3744" s="61"/>
      <c r="G3744" s="61"/>
      <c r="H3744" s="62"/>
      <c r="I3744" s="63"/>
      <c r="J3744" s="63"/>
      <c r="K3744" s="155"/>
    </row>
    <row r="3745" spans="1:11" x14ac:dyDescent="0.3">
      <c r="A3745" s="93"/>
      <c r="B3745" s="91"/>
      <c r="C3745" s="76">
        <f>COUNT(Table89[[#This Row],[12-Month 
Follow-up Date]])</f>
        <v>0</v>
      </c>
      <c r="D3745" s="60"/>
      <c r="E3745" s="61"/>
      <c r="F3745" s="61"/>
      <c r="G3745" s="61"/>
      <c r="H3745" s="62"/>
      <c r="I3745" s="63"/>
      <c r="J3745" s="63"/>
      <c r="K3745" s="155"/>
    </row>
    <row r="3746" spans="1:11" x14ac:dyDescent="0.3">
      <c r="A3746" s="93"/>
      <c r="B3746" s="91"/>
      <c r="C3746" s="76">
        <f>COUNT(Table89[[#This Row],[12-Month 
Follow-up Date]])</f>
        <v>0</v>
      </c>
      <c r="D3746" s="60"/>
      <c r="E3746" s="61"/>
      <c r="F3746" s="61"/>
      <c r="G3746" s="61"/>
      <c r="H3746" s="62"/>
      <c r="I3746" s="63"/>
      <c r="J3746" s="63"/>
      <c r="K3746" s="155"/>
    </row>
    <row r="3747" spans="1:11" x14ac:dyDescent="0.3">
      <c r="A3747" s="93"/>
      <c r="B3747" s="91"/>
      <c r="C3747" s="76">
        <f>COUNT(Table89[[#This Row],[12-Month 
Follow-up Date]])</f>
        <v>0</v>
      </c>
      <c r="D3747" s="60"/>
      <c r="E3747" s="61"/>
      <c r="F3747" s="61"/>
      <c r="G3747" s="61"/>
      <c r="H3747" s="62"/>
      <c r="I3747" s="63"/>
      <c r="J3747" s="63"/>
      <c r="K3747" s="155"/>
    </row>
    <row r="3748" spans="1:11" x14ac:dyDescent="0.3">
      <c r="A3748" s="93"/>
      <c r="B3748" s="91"/>
      <c r="C3748" s="76">
        <f>COUNT(Table89[[#This Row],[12-Month 
Follow-up Date]])</f>
        <v>0</v>
      </c>
      <c r="D3748" s="60"/>
      <c r="E3748" s="61"/>
      <c r="F3748" s="61"/>
      <c r="G3748" s="61"/>
      <c r="H3748" s="62"/>
      <c r="I3748" s="63"/>
      <c r="J3748" s="63"/>
      <c r="K3748" s="155"/>
    </row>
    <row r="3749" spans="1:11" x14ac:dyDescent="0.3">
      <c r="A3749" s="93"/>
      <c r="B3749" s="91"/>
      <c r="C3749" s="76">
        <f>COUNT(Table89[[#This Row],[12-Month 
Follow-up Date]])</f>
        <v>0</v>
      </c>
      <c r="D3749" s="60"/>
      <c r="E3749" s="61"/>
      <c r="F3749" s="61"/>
      <c r="G3749" s="61"/>
      <c r="H3749" s="62"/>
      <c r="I3749" s="63"/>
      <c r="J3749" s="63"/>
      <c r="K3749" s="155"/>
    </row>
    <row r="3750" spans="1:11" x14ac:dyDescent="0.3">
      <c r="A3750" s="93"/>
      <c r="B3750" s="91"/>
      <c r="C3750" s="76">
        <f>COUNT(Table89[[#This Row],[12-Month 
Follow-up Date]])</f>
        <v>0</v>
      </c>
      <c r="D3750" s="60"/>
      <c r="E3750" s="61"/>
      <c r="F3750" s="61"/>
      <c r="G3750" s="61"/>
      <c r="H3750" s="62"/>
      <c r="I3750" s="63"/>
      <c r="J3750" s="63"/>
      <c r="K3750" s="155"/>
    </row>
    <row r="3751" spans="1:11" x14ac:dyDescent="0.3">
      <c r="A3751" s="93"/>
      <c r="B3751" s="91"/>
      <c r="C3751" s="76">
        <f>COUNT(Table89[[#This Row],[12-Month 
Follow-up Date]])</f>
        <v>0</v>
      </c>
      <c r="D3751" s="60"/>
      <c r="E3751" s="61"/>
      <c r="F3751" s="61"/>
      <c r="G3751" s="61"/>
      <c r="H3751" s="62"/>
      <c r="I3751" s="63"/>
      <c r="J3751" s="63"/>
      <c r="K3751" s="155"/>
    </row>
    <row r="3752" spans="1:11" x14ac:dyDescent="0.3">
      <c r="A3752" s="93"/>
      <c r="B3752" s="91"/>
      <c r="C3752" s="76">
        <f>COUNT(Table89[[#This Row],[12-Month 
Follow-up Date]])</f>
        <v>0</v>
      </c>
      <c r="D3752" s="60"/>
      <c r="E3752" s="61"/>
      <c r="F3752" s="61"/>
      <c r="G3752" s="61"/>
      <c r="H3752" s="62"/>
      <c r="I3752" s="63"/>
      <c r="J3752" s="63"/>
      <c r="K3752" s="155"/>
    </row>
    <row r="3753" spans="1:11" x14ac:dyDescent="0.3">
      <c r="A3753" s="93"/>
      <c r="B3753" s="91"/>
      <c r="C3753" s="76">
        <f>COUNT(Table89[[#This Row],[12-Month 
Follow-up Date]])</f>
        <v>0</v>
      </c>
      <c r="D3753" s="60"/>
      <c r="E3753" s="61"/>
      <c r="F3753" s="61"/>
      <c r="G3753" s="61"/>
      <c r="H3753" s="62"/>
      <c r="I3753" s="63"/>
      <c r="J3753" s="63"/>
      <c r="K3753" s="155"/>
    </row>
    <row r="3754" spans="1:11" x14ac:dyDescent="0.3">
      <c r="A3754" s="93"/>
      <c r="B3754" s="91"/>
      <c r="C3754" s="76">
        <f>COUNT(Table89[[#This Row],[12-Month 
Follow-up Date]])</f>
        <v>0</v>
      </c>
      <c r="D3754" s="60"/>
      <c r="E3754" s="61"/>
      <c r="F3754" s="61"/>
      <c r="G3754" s="61"/>
      <c r="H3754" s="62"/>
      <c r="I3754" s="63"/>
      <c r="J3754" s="63"/>
      <c r="K3754" s="155"/>
    </row>
    <row r="3755" spans="1:11" x14ac:dyDescent="0.3">
      <c r="A3755" s="93"/>
      <c r="B3755" s="91"/>
      <c r="C3755" s="76">
        <f>COUNT(Table89[[#This Row],[12-Month 
Follow-up Date]])</f>
        <v>0</v>
      </c>
      <c r="D3755" s="60"/>
      <c r="E3755" s="61"/>
      <c r="F3755" s="61"/>
      <c r="G3755" s="61"/>
      <c r="H3755" s="62"/>
      <c r="I3755" s="63"/>
      <c r="J3755" s="63"/>
      <c r="K3755" s="155"/>
    </row>
    <row r="3756" spans="1:11" x14ac:dyDescent="0.3">
      <c r="A3756" s="93"/>
      <c r="B3756" s="91"/>
      <c r="C3756" s="76">
        <f>COUNT(Table89[[#This Row],[12-Month 
Follow-up Date]])</f>
        <v>0</v>
      </c>
      <c r="D3756" s="60"/>
      <c r="E3756" s="61"/>
      <c r="F3756" s="61"/>
      <c r="G3756" s="61"/>
      <c r="H3756" s="62"/>
      <c r="I3756" s="63"/>
      <c r="J3756" s="63"/>
      <c r="K3756" s="155"/>
    </row>
    <row r="3757" spans="1:11" x14ac:dyDescent="0.3">
      <c r="A3757" s="93"/>
      <c r="B3757" s="91"/>
      <c r="C3757" s="76">
        <f>COUNT(Table89[[#This Row],[12-Month 
Follow-up Date]])</f>
        <v>0</v>
      </c>
      <c r="D3757" s="60"/>
      <c r="E3757" s="61"/>
      <c r="F3757" s="61"/>
      <c r="G3757" s="61"/>
      <c r="H3757" s="62"/>
      <c r="I3757" s="63"/>
      <c r="J3757" s="63"/>
      <c r="K3757" s="155"/>
    </row>
    <row r="3758" spans="1:11" x14ac:dyDescent="0.3">
      <c r="A3758" s="93"/>
      <c r="B3758" s="91"/>
      <c r="C3758" s="76">
        <f>COUNT(Table89[[#This Row],[12-Month 
Follow-up Date]])</f>
        <v>0</v>
      </c>
      <c r="D3758" s="60"/>
      <c r="E3758" s="61"/>
      <c r="F3758" s="61"/>
      <c r="G3758" s="61"/>
      <c r="H3758" s="62"/>
      <c r="I3758" s="63"/>
      <c r="J3758" s="63"/>
      <c r="K3758" s="155"/>
    </row>
    <row r="3759" spans="1:11" x14ac:dyDescent="0.3">
      <c r="A3759" s="93"/>
      <c r="B3759" s="91"/>
      <c r="C3759" s="76">
        <f>COUNT(Table89[[#This Row],[12-Month 
Follow-up Date]])</f>
        <v>0</v>
      </c>
      <c r="D3759" s="60"/>
      <c r="E3759" s="61"/>
      <c r="F3759" s="61"/>
      <c r="G3759" s="61"/>
      <c r="H3759" s="62"/>
      <c r="I3759" s="63"/>
      <c r="J3759" s="63"/>
      <c r="K3759" s="155"/>
    </row>
    <row r="3760" spans="1:11" x14ac:dyDescent="0.3">
      <c r="A3760" s="93"/>
      <c r="B3760" s="91"/>
      <c r="C3760" s="76">
        <f>COUNT(Table89[[#This Row],[12-Month 
Follow-up Date]])</f>
        <v>0</v>
      </c>
      <c r="D3760" s="60"/>
      <c r="E3760" s="61"/>
      <c r="F3760" s="61"/>
      <c r="G3760" s="61"/>
      <c r="H3760" s="62"/>
      <c r="I3760" s="63"/>
      <c r="J3760" s="63"/>
      <c r="K3760" s="155"/>
    </row>
    <row r="3761" spans="1:11" x14ac:dyDescent="0.3">
      <c r="A3761" s="93"/>
      <c r="B3761" s="91"/>
      <c r="C3761" s="76">
        <f>COUNT(Table89[[#This Row],[12-Month 
Follow-up Date]])</f>
        <v>0</v>
      </c>
      <c r="D3761" s="60"/>
      <c r="E3761" s="61"/>
      <c r="F3761" s="61"/>
      <c r="G3761" s="61"/>
      <c r="H3761" s="62"/>
      <c r="I3761" s="63"/>
      <c r="J3761" s="63"/>
      <c r="K3761" s="155"/>
    </row>
    <row r="3762" spans="1:11" x14ac:dyDescent="0.3">
      <c r="A3762" s="93"/>
      <c r="B3762" s="91"/>
      <c r="C3762" s="76">
        <f>COUNT(Table89[[#This Row],[12-Month 
Follow-up Date]])</f>
        <v>0</v>
      </c>
      <c r="D3762" s="60"/>
      <c r="E3762" s="61"/>
      <c r="F3762" s="61"/>
      <c r="G3762" s="61"/>
      <c r="H3762" s="62"/>
      <c r="I3762" s="63"/>
      <c r="J3762" s="63"/>
      <c r="K3762" s="155"/>
    </row>
    <row r="3763" spans="1:11" x14ac:dyDescent="0.3">
      <c r="A3763" s="93"/>
      <c r="B3763" s="91"/>
      <c r="C3763" s="76">
        <f>COUNT(Table89[[#This Row],[12-Month 
Follow-up Date]])</f>
        <v>0</v>
      </c>
      <c r="D3763" s="60"/>
      <c r="E3763" s="61"/>
      <c r="F3763" s="61"/>
      <c r="G3763" s="61"/>
      <c r="H3763" s="62"/>
      <c r="I3763" s="63"/>
      <c r="J3763" s="63"/>
      <c r="K3763" s="155"/>
    </row>
    <row r="3764" spans="1:11" x14ac:dyDescent="0.3">
      <c r="A3764" s="93"/>
      <c r="B3764" s="91"/>
      <c r="C3764" s="76">
        <f>COUNT(Table89[[#This Row],[12-Month 
Follow-up Date]])</f>
        <v>0</v>
      </c>
      <c r="D3764" s="60"/>
      <c r="E3764" s="61"/>
      <c r="F3764" s="61"/>
      <c r="G3764" s="61"/>
      <c r="H3764" s="62"/>
      <c r="I3764" s="63"/>
      <c r="J3764" s="63"/>
      <c r="K3764" s="155"/>
    </row>
    <row r="3765" spans="1:11" x14ac:dyDescent="0.3">
      <c r="A3765" s="93"/>
      <c r="B3765" s="91"/>
      <c r="C3765" s="76">
        <f>COUNT(Table89[[#This Row],[12-Month 
Follow-up Date]])</f>
        <v>0</v>
      </c>
      <c r="D3765" s="60"/>
      <c r="E3765" s="61"/>
      <c r="F3765" s="61"/>
      <c r="G3765" s="61"/>
      <c r="H3765" s="62"/>
      <c r="I3765" s="63"/>
      <c r="J3765" s="63"/>
      <c r="K3765" s="155"/>
    </row>
    <row r="3766" spans="1:11" x14ac:dyDescent="0.3">
      <c r="A3766" s="93"/>
      <c r="B3766" s="91"/>
      <c r="C3766" s="76">
        <f>COUNT(Table89[[#This Row],[12-Month 
Follow-up Date]])</f>
        <v>0</v>
      </c>
      <c r="D3766" s="60"/>
      <c r="E3766" s="61"/>
      <c r="F3766" s="61"/>
      <c r="G3766" s="61"/>
      <c r="H3766" s="62"/>
      <c r="I3766" s="63"/>
      <c r="J3766" s="63"/>
      <c r="K3766" s="155"/>
    </row>
    <row r="3767" spans="1:11" x14ac:dyDescent="0.3">
      <c r="A3767" s="93"/>
      <c r="B3767" s="91"/>
      <c r="C3767" s="76">
        <f>COUNT(Table89[[#This Row],[12-Month 
Follow-up Date]])</f>
        <v>0</v>
      </c>
      <c r="D3767" s="60"/>
      <c r="E3767" s="61"/>
      <c r="F3767" s="61"/>
      <c r="G3767" s="61"/>
      <c r="H3767" s="62"/>
      <c r="I3767" s="63"/>
      <c r="J3767" s="63"/>
      <c r="K3767" s="155"/>
    </row>
    <row r="3768" spans="1:11" x14ac:dyDescent="0.3">
      <c r="A3768" s="93"/>
      <c r="B3768" s="91"/>
      <c r="C3768" s="76">
        <f>COUNT(Table89[[#This Row],[12-Month 
Follow-up Date]])</f>
        <v>0</v>
      </c>
      <c r="D3768" s="60"/>
      <c r="E3768" s="61"/>
      <c r="F3768" s="61"/>
      <c r="G3768" s="61"/>
      <c r="H3768" s="62"/>
      <c r="I3768" s="63"/>
      <c r="J3768" s="63"/>
      <c r="K3768" s="155"/>
    </row>
    <row r="3769" spans="1:11" x14ac:dyDescent="0.3">
      <c r="A3769" s="93"/>
      <c r="B3769" s="91"/>
      <c r="C3769" s="76">
        <f>COUNT(Table89[[#This Row],[12-Month 
Follow-up Date]])</f>
        <v>0</v>
      </c>
      <c r="D3769" s="60"/>
      <c r="E3769" s="61"/>
      <c r="F3769" s="61"/>
      <c r="G3769" s="61"/>
      <c r="H3769" s="62"/>
      <c r="I3769" s="63"/>
      <c r="J3769" s="63"/>
      <c r="K3769" s="155"/>
    </row>
    <row r="3770" spans="1:11" x14ac:dyDescent="0.3">
      <c r="A3770" s="93"/>
      <c r="B3770" s="91"/>
      <c r="C3770" s="76">
        <f>COUNT(Table89[[#This Row],[12-Month 
Follow-up Date]])</f>
        <v>0</v>
      </c>
      <c r="D3770" s="60"/>
      <c r="E3770" s="61"/>
      <c r="F3770" s="61"/>
      <c r="G3770" s="61"/>
      <c r="H3770" s="62"/>
      <c r="I3770" s="63"/>
      <c r="J3770" s="63"/>
      <c r="K3770" s="155"/>
    </row>
    <row r="3771" spans="1:11" x14ac:dyDescent="0.3">
      <c r="A3771" s="93"/>
      <c r="B3771" s="91"/>
      <c r="C3771" s="76">
        <f>COUNT(Table89[[#This Row],[12-Month 
Follow-up Date]])</f>
        <v>0</v>
      </c>
      <c r="D3771" s="60"/>
      <c r="E3771" s="61"/>
      <c r="F3771" s="61"/>
      <c r="G3771" s="61"/>
      <c r="H3771" s="62"/>
      <c r="I3771" s="63"/>
      <c r="J3771" s="63"/>
      <c r="K3771" s="155"/>
    </row>
    <row r="3772" spans="1:11" x14ac:dyDescent="0.3">
      <c r="A3772" s="93"/>
      <c r="B3772" s="91"/>
      <c r="C3772" s="76">
        <f>COUNT(Table89[[#This Row],[12-Month 
Follow-up Date]])</f>
        <v>0</v>
      </c>
      <c r="D3772" s="60"/>
      <c r="E3772" s="61"/>
      <c r="F3772" s="61"/>
      <c r="G3772" s="61"/>
      <c r="H3772" s="62"/>
      <c r="I3772" s="63"/>
      <c r="J3772" s="63"/>
      <c r="K3772" s="155"/>
    </row>
    <row r="3773" spans="1:11" x14ac:dyDescent="0.3">
      <c r="A3773" s="93"/>
      <c r="B3773" s="91"/>
      <c r="C3773" s="76">
        <f>COUNT(Table89[[#This Row],[12-Month 
Follow-up Date]])</f>
        <v>0</v>
      </c>
      <c r="D3773" s="60"/>
      <c r="E3773" s="61"/>
      <c r="F3773" s="61"/>
      <c r="G3773" s="61"/>
      <c r="H3773" s="62"/>
      <c r="I3773" s="63"/>
      <c r="J3773" s="63"/>
      <c r="K3773" s="155"/>
    </row>
    <row r="3774" spans="1:11" x14ac:dyDescent="0.3">
      <c r="A3774" s="93"/>
      <c r="B3774" s="91"/>
      <c r="C3774" s="76">
        <f>COUNT(Table89[[#This Row],[12-Month 
Follow-up Date]])</f>
        <v>0</v>
      </c>
      <c r="D3774" s="60"/>
      <c r="E3774" s="61"/>
      <c r="F3774" s="61"/>
      <c r="G3774" s="61"/>
      <c r="H3774" s="62"/>
      <c r="I3774" s="63"/>
      <c r="J3774" s="63"/>
      <c r="K3774" s="155"/>
    </row>
    <row r="3775" spans="1:11" x14ac:dyDescent="0.3">
      <c r="A3775" s="93"/>
      <c r="B3775" s="91"/>
      <c r="C3775" s="76">
        <f>COUNT(Table89[[#This Row],[12-Month 
Follow-up Date]])</f>
        <v>0</v>
      </c>
      <c r="D3775" s="60"/>
      <c r="E3775" s="61"/>
      <c r="F3775" s="61"/>
      <c r="G3775" s="61"/>
      <c r="H3775" s="62"/>
      <c r="I3775" s="63"/>
      <c r="J3775" s="63"/>
      <c r="K3775" s="155"/>
    </row>
    <row r="3776" spans="1:11" x14ac:dyDescent="0.3">
      <c r="A3776" s="93"/>
      <c r="B3776" s="91"/>
      <c r="C3776" s="76">
        <f>COUNT(Table89[[#This Row],[12-Month 
Follow-up Date]])</f>
        <v>0</v>
      </c>
      <c r="D3776" s="60"/>
      <c r="E3776" s="61"/>
      <c r="F3776" s="61"/>
      <c r="G3776" s="61"/>
      <c r="H3776" s="62"/>
      <c r="I3776" s="63"/>
      <c r="J3776" s="63"/>
      <c r="K3776" s="155"/>
    </row>
    <row r="3777" spans="1:11" x14ac:dyDescent="0.3">
      <c r="A3777" s="93"/>
      <c r="B3777" s="91"/>
      <c r="C3777" s="76">
        <f>COUNT(Table89[[#This Row],[12-Month 
Follow-up Date]])</f>
        <v>0</v>
      </c>
      <c r="D3777" s="60"/>
      <c r="E3777" s="61"/>
      <c r="F3777" s="61"/>
      <c r="G3777" s="61"/>
      <c r="H3777" s="62"/>
      <c r="I3777" s="63"/>
      <c r="J3777" s="63"/>
      <c r="K3777" s="155"/>
    </row>
    <row r="3778" spans="1:11" x14ac:dyDescent="0.3">
      <c r="A3778" s="93"/>
      <c r="B3778" s="91"/>
      <c r="C3778" s="76">
        <f>COUNT(Table89[[#This Row],[12-Month 
Follow-up Date]])</f>
        <v>0</v>
      </c>
      <c r="D3778" s="60"/>
      <c r="E3778" s="61"/>
      <c r="F3778" s="61"/>
      <c r="G3778" s="61"/>
      <c r="H3778" s="62"/>
      <c r="I3778" s="63"/>
      <c r="J3778" s="63"/>
      <c r="K3778" s="155"/>
    </row>
    <row r="3779" spans="1:11" x14ac:dyDescent="0.3">
      <c r="A3779" s="93"/>
      <c r="B3779" s="91"/>
      <c r="C3779" s="76">
        <f>COUNT(Table89[[#This Row],[12-Month 
Follow-up Date]])</f>
        <v>0</v>
      </c>
      <c r="D3779" s="60"/>
      <c r="E3779" s="61"/>
      <c r="F3779" s="61"/>
      <c r="G3779" s="61"/>
      <c r="H3779" s="62"/>
      <c r="I3779" s="63"/>
      <c r="J3779" s="63"/>
      <c r="K3779" s="155"/>
    </row>
    <row r="3780" spans="1:11" x14ac:dyDescent="0.3">
      <c r="A3780" s="93"/>
      <c r="B3780" s="91"/>
      <c r="C3780" s="76">
        <f>COUNT(Table89[[#This Row],[12-Month 
Follow-up Date]])</f>
        <v>0</v>
      </c>
      <c r="D3780" s="60"/>
      <c r="E3780" s="61"/>
      <c r="F3780" s="61"/>
      <c r="G3780" s="61"/>
      <c r="H3780" s="62"/>
      <c r="I3780" s="63"/>
      <c r="J3780" s="63"/>
      <c r="K3780" s="155"/>
    </row>
    <row r="3781" spans="1:11" x14ac:dyDescent="0.3">
      <c r="A3781" s="93"/>
      <c r="B3781" s="91"/>
      <c r="C3781" s="76">
        <f>COUNT(Table89[[#This Row],[12-Month 
Follow-up Date]])</f>
        <v>0</v>
      </c>
      <c r="D3781" s="60"/>
      <c r="E3781" s="61"/>
      <c r="F3781" s="61"/>
      <c r="G3781" s="61"/>
      <c r="H3781" s="62"/>
      <c r="I3781" s="63"/>
      <c r="J3781" s="63"/>
      <c r="K3781" s="155"/>
    </row>
    <row r="3782" spans="1:11" x14ac:dyDescent="0.3">
      <c r="A3782" s="93"/>
      <c r="B3782" s="91"/>
      <c r="C3782" s="76">
        <f>COUNT(Table89[[#This Row],[12-Month 
Follow-up Date]])</f>
        <v>0</v>
      </c>
      <c r="D3782" s="60"/>
      <c r="E3782" s="61"/>
      <c r="F3782" s="61"/>
      <c r="G3782" s="61"/>
      <c r="H3782" s="62"/>
      <c r="I3782" s="63"/>
      <c r="J3782" s="63"/>
      <c r="K3782" s="155"/>
    </row>
    <row r="3783" spans="1:11" x14ac:dyDescent="0.3">
      <c r="A3783" s="93"/>
      <c r="B3783" s="91"/>
      <c r="C3783" s="76">
        <f>COUNT(Table89[[#This Row],[12-Month 
Follow-up Date]])</f>
        <v>0</v>
      </c>
      <c r="D3783" s="60"/>
      <c r="E3783" s="61"/>
      <c r="F3783" s="61"/>
      <c r="G3783" s="61"/>
      <c r="H3783" s="62"/>
      <c r="I3783" s="63"/>
      <c r="J3783" s="63"/>
      <c r="K3783" s="155"/>
    </row>
    <row r="3784" spans="1:11" x14ac:dyDescent="0.3">
      <c r="A3784" s="93"/>
      <c r="B3784" s="91"/>
      <c r="C3784" s="76">
        <f>COUNT(Table89[[#This Row],[12-Month 
Follow-up Date]])</f>
        <v>0</v>
      </c>
      <c r="D3784" s="60"/>
      <c r="E3784" s="61"/>
      <c r="F3784" s="61"/>
      <c r="G3784" s="61"/>
      <c r="H3784" s="62"/>
      <c r="I3784" s="63"/>
      <c r="J3784" s="63"/>
      <c r="K3784" s="155"/>
    </row>
    <row r="3785" spans="1:11" x14ac:dyDescent="0.3">
      <c r="A3785" s="93"/>
      <c r="B3785" s="91"/>
      <c r="C3785" s="76">
        <f>COUNT(Table89[[#This Row],[12-Month 
Follow-up Date]])</f>
        <v>0</v>
      </c>
      <c r="D3785" s="60"/>
      <c r="E3785" s="61"/>
      <c r="F3785" s="61"/>
      <c r="G3785" s="61"/>
      <c r="H3785" s="62"/>
      <c r="I3785" s="63"/>
      <c r="J3785" s="63"/>
      <c r="K3785" s="155"/>
    </row>
    <row r="3786" spans="1:11" x14ac:dyDescent="0.3">
      <c r="A3786" s="93"/>
      <c r="B3786" s="91"/>
      <c r="C3786" s="76">
        <f>COUNT(Table89[[#This Row],[12-Month 
Follow-up Date]])</f>
        <v>0</v>
      </c>
      <c r="D3786" s="60"/>
      <c r="E3786" s="61"/>
      <c r="F3786" s="61"/>
      <c r="G3786" s="61"/>
      <c r="H3786" s="62"/>
      <c r="I3786" s="63"/>
      <c r="J3786" s="63"/>
      <c r="K3786" s="155"/>
    </row>
    <row r="3787" spans="1:11" x14ac:dyDescent="0.3">
      <c r="A3787" s="93"/>
      <c r="B3787" s="91"/>
      <c r="C3787" s="76">
        <f>COUNT(Table89[[#This Row],[12-Month 
Follow-up Date]])</f>
        <v>0</v>
      </c>
      <c r="D3787" s="60"/>
      <c r="E3787" s="61"/>
      <c r="F3787" s="61"/>
      <c r="G3787" s="61"/>
      <c r="H3787" s="62"/>
      <c r="I3787" s="63"/>
      <c r="J3787" s="63"/>
      <c r="K3787" s="155"/>
    </row>
    <row r="3788" spans="1:11" x14ac:dyDescent="0.3">
      <c r="A3788" s="93"/>
      <c r="B3788" s="91"/>
      <c r="C3788" s="76">
        <f>COUNT(Table89[[#This Row],[12-Month 
Follow-up Date]])</f>
        <v>0</v>
      </c>
      <c r="D3788" s="60"/>
      <c r="E3788" s="61"/>
      <c r="F3788" s="61"/>
      <c r="G3788" s="61"/>
      <c r="H3788" s="62"/>
      <c r="I3788" s="63"/>
      <c r="J3788" s="63"/>
      <c r="K3788" s="155"/>
    </row>
    <row r="3789" spans="1:11" x14ac:dyDescent="0.3">
      <c r="A3789" s="93"/>
      <c r="B3789" s="91"/>
      <c r="C3789" s="76">
        <f>COUNT(Table89[[#This Row],[12-Month 
Follow-up Date]])</f>
        <v>0</v>
      </c>
      <c r="D3789" s="60"/>
      <c r="E3789" s="61"/>
      <c r="F3789" s="61"/>
      <c r="G3789" s="61"/>
      <c r="H3789" s="62"/>
      <c r="I3789" s="63"/>
      <c r="J3789" s="63"/>
      <c r="K3789" s="155"/>
    </row>
    <row r="3790" spans="1:11" x14ac:dyDescent="0.3">
      <c r="A3790" s="93"/>
      <c r="B3790" s="91"/>
      <c r="C3790" s="76">
        <f>COUNT(Table89[[#This Row],[12-Month 
Follow-up Date]])</f>
        <v>0</v>
      </c>
      <c r="D3790" s="60"/>
      <c r="E3790" s="61"/>
      <c r="F3790" s="61"/>
      <c r="G3790" s="61"/>
      <c r="H3790" s="62"/>
      <c r="I3790" s="63"/>
      <c r="J3790" s="63"/>
      <c r="K3790" s="155"/>
    </row>
    <row r="3791" spans="1:11" x14ac:dyDescent="0.3">
      <c r="A3791" s="93"/>
      <c r="B3791" s="91"/>
      <c r="C3791" s="76">
        <f>COUNT(Table89[[#This Row],[12-Month 
Follow-up Date]])</f>
        <v>0</v>
      </c>
      <c r="D3791" s="60"/>
      <c r="E3791" s="61"/>
      <c r="F3791" s="61"/>
      <c r="G3791" s="61"/>
      <c r="H3791" s="62"/>
      <c r="I3791" s="63"/>
      <c r="J3791" s="63"/>
      <c r="K3791" s="155"/>
    </row>
    <row r="3792" spans="1:11" x14ac:dyDescent="0.3">
      <c r="A3792" s="93"/>
      <c r="B3792" s="91"/>
      <c r="C3792" s="76">
        <f>COUNT(Table89[[#This Row],[12-Month 
Follow-up Date]])</f>
        <v>0</v>
      </c>
      <c r="D3792" s="60"/>
      <c r="E3792" s="61"/>
      <c r="F3792" s="61"/>
      <c r="G3792" s="61"/>
      <c r="H3792" s="62"/>
      <c r="I3792" s="63"/>
      <c r="J3792" s="63"/>
      <c r="K3792" s="155"/>
    </row>
    <row r="3793" spans="1:11" x14ac:dyDescent="0.3">
      <c r="A3793" s="93"/>
      <c r="B3793" s="91"/>
      <c r="C3793" s="76">
        <f>COUNT(Table89[[#This Row],[12-Month 
Follow-up Date]])</f>
        <v>0</v>
      </c>
      <c r="D3793" s="60"/>
      <c r="E3793" s="61"/>
      <c r="F3793" s="61"/>
      <c r="G3793" s="61"/>
      <c r="H3793" s="62"/>
      <c r="I3793" s="63"/>
      <c r="J3793" s="63"/>
      <c r="K3793" s="155"/>
    </row>
    <row r="3794" spans="1:11" x14ac:dyDescent="0.3">
      <c r="A3794" s="93"/>
      <c r="B3794" s="91"/>
      <c r="C3794" s="76">
        <f>COUNT(Table89[[#This Row],[12-Month 
Follow-up Date]])</f>
        <v>0</v>
      </c>
      <c r="D3794" s="60"/>
      <c r="E3794" s="61"/>
      <c r="F3794" s="61"/>
      <c r="G3794" s="61"/>
      <c r="H3794" s="62"/>
      <c r="I3794" s="63"/>
      <c r="J3794" s="63"/>
      <c r="K3794" s="155"/>
    </row>
    <row r="3795" spans="1:11" x14ac:dyDescent="0.3">
      <c r="A3795" s="93"/>
      <c r="B3795" s="91"/>
      <c r="C3795" s="76">
        <f>COUNT(Table89[[#This Row],[12-Month 
Follow-up Date]])</f>
        <v>0</v>
      </c>
      <c r="D3795" s="60"/>
      <c r="E3795" s="61"/>
      <c r="F3795" s="61"/>
      <c r="G3795" s="61"/>
      <c r="H3795" s="62"/>
      <c r="I3795" s="63"/>
      <c r="J3795" s="63"/>
      <c r="K3795" s="155"/>
    </row>
    <row r="3796" spans="1:11" x14ac:dyDescent="0.3">
      <c r="A3796" s="93"/>
      <c r="B3796" s="91"/>
      <c r="C3796" s="76">
        <f>COUNT(Table89[[#This Row],[12-Month 
Follow-up Date]])</f>
        <v>0</v>
      </c>
      <c r="D3796" s="60"/>
      <c r="E3796" s="61"/>
      <c r="F3796" s="61"/>
      <c r="G3796" s="61"/>
      <c r="H3796" s="62"/>
      <c r="I3796" s="63"/>
      <c r="J3796" s="63"/>
      <c r="K3796" s="155"/>
    </row>
    <row r="3797" spans="1:11" x14ac:dyDescent="0.3">
      <c r="A3797" s="93"/>
      <c r="B3797" s="91"/>
      <c r="C3797" s="76">
        <f>COUNT(Table89[[#This Row],[12-Month 
Follow-up Date]])</f>
        <v>0</v>
      </c>
      <c r="D3797" s="60"/>
      <c r="E3797" s="61"/>
      <c r="F3797" s="61"/>
      <c r="G3797" s="61"/>
      <c r="H3797" s="62"/>
      <c r="I3797" s="63"/>
      <c r="J3797" s="63"/>
      <c r="K3797" s="155"/>
    </row>
    <row r="3798" spans="1:11" x14ac:dyDescent="0.3">
      <c r="A3798" s="93"/>
      <c r="B3798" s="91"/>
      <c r="C3798" s="76">
        <f>COUNT(Table89[[#This Row],[12-Month 
Follow-up Date]])</f>
        <v>0</v>
      </c>
      <c r="D3798" s="60"/>
      <c r="E3798" s="61"/>
      <c r="F3798" s="61"/>
      <c r="G3798" s="61"/>
      <c r="H3798" s="62"/>
      <c r="I3798" s="63"/>
      <c r="J3798" s="63"/>
      <c r="K3798" s="155"/>
    </row>
    <row r="3799" spans="1:11" x14ac:dyDescent="0.3">
      <c r="A3799" s="93"/>
      <c r="B3799" s="91"/>
      <c r="C3799" s="76">
        <f>COUNT(Table89[[#This Row],[12-Month 
Follow-up Date]])</f>
        <v>0</v>
      </c>
      <c r="D3799" s="60"/>
      <c r="E3799" s="61"/>
      <c r="F3799" s="61"/>
      <c r="G3799" s="61"/>
      <c r="H3799" s="62"/>
      <c r="I3799" s="63"/>
      <c r="J3799" s="63"/>
      <c r="K3799" s="155"/>
    </row>
    <row r="3800" spans="1:11" x14ac:dyDescent="0.3">
      <c r="A3800" s="93"/>
      <c r="B3800" s="91"/>
      <c r="C3800" s="76">
        <f>COUNT(Table89[[#This Row],[12-Month 
Follow-up Date]])</f>
        <v>0</v>
      </c>
      <c r="D3800" s="60"/>
      <c r="E3800" s="61"/>
      <c r="F3800" s="61"/>
      <c r="G3800" s="61"/>
      <c r="H3800" s="62"/>
      <c r="I3800" s="63"/>
      <c r="J3800" s="63"/>
      <c r="K3800" s="155"/>
    </row>
    <row r="3801" spans="1:11" x14ac:dyDescent="0.3">
      <c r="A3801" s="93"/>
      <c r="B3801" s="91"/>
      <c r="C3801" s="76">
        <f>COUNT(Table89[[#This Row],[12-Month 
Follow-up Date]])</f>
        <v>0</v>
      </c>
      <c r="D3801" s="60"/>
      <c r="E3801" s="61"/>
      <c r="F3801" s="61"/>
      <c r="G3801" s="61"/>
      <c r="H3801" s="62"/>
      <c r="I3801" s="63"/>
      <c r="J3801" s="63"/>
      <c r="K3801" s="155"/>
    </row>
    <row r="3802" spans="1:11" x14ac:dyDescent="0.3">
      <c r="A3802" s="93"/>
      <c r="B3802" s="91"/>
      <c r="C3802" s="76">
        <f>COUNT(Table89[[#This Row],[12-Month 
Follow-up Date]])</f>
        <v>0</v>
      </c>
      <c r="D3802" s="60"/>
      <c r="E3802" s="61"/>
      <c r="F3802" s="61"/>
      <c r="G3802" s="61"/>
      <c r="H3802" s="62"/>
      <c r="I3802" s="63"/>
      <c r="J3802" s="63"/>
      <c r="K3802" s="155"/>
    </row>
    <row r="3803" spans="1:11" x14ac:dyDescent="0.3">
      <c r="A3803" s="93"/>
      <c r="B3803" s="91"/>
      <c r="C3803" s="76">
        <f>COUNT(Table89[[#This Row],[12-Month 
Follow-up Date]])</f>
        <v>0</v>
      </c>
      <c r="D3803" s="60"/>
      <c r="E3803" s="61"/>
      <c r="F3803" s="61"/>
      <c r="G3803" s="61"/>
      <c r="H3803" s="62"/>
      <c r="I3803" s="63"/>
      <c r="J3803" s="63"/>
      <c r="K3803" s="155"/>
    </row>
    <row r="3804" spans="1:11" x14ac:dyDescent="0.3">
      <c r="A3804" s="93"/>
      <c r="B3804" s="91"/>
      <c r="C3804" s="76">
        <f>COUNT(Table89[[#This Row],[12-Month 
Follow-up Date]])</f>
        <v>0</v>
      </c>
      <c r="D3804" s="60"/>
      <c r="E3804" s="61"/>
      <c r="F3804" s="61"/>
      <c r="G3804" s="61"/>
      <c r="H3804" s="62"/>
      <c r="I3804" s="63"/>
      <c r="J3804" s="63"/>
      <c r="K3804" s="155"/>
    </row>
    <row r="3805" spans="1:11" x14ac:dyDescent="0.3">
      <c r="A3805" s="93"/>
      <c r="B3805" s="91"/>
      <c r="C3805" s="76">
        <f>COUNT(Table89[[#This Row],[12-Month 
Follow-up Date]])</f>
        <v>0</v>
      </c>
      <c r="D3805" s="60"/>
      <c r="E3805" s="61"/>
      <c r="F3805" s="61"/>
      <c r="G3805" s="61"/>
      <c r="H3805" s="62"/>
      <c r="I3805" s="63"/>
      <c r="J3805" s="63"/>
      <c r="K3805" s="155"/>
    </row>
    <row r="3806" spans="1:11" x14ac:dyDescent="0.3">
      <c r="A3806" s="93"/>
      <c r="B3806" s="91"/>
      <c r="C3806" s="76">
        <f>COUNT(Table89[[#This Row],[12-Month 
Follow-up Date]])</f>
        <v>0</v>
      </c>
      <c r="D3806" s="60"/>
      <c r="E3806" s="61"/>
      <c r="F3806" s="61"/>
      <c r="G3806" s="61"/>
      <c r="H3806" s="62"/>
      <c r="I3806" s="63"/>
      <c r="J3806" s="63"/>
      <c r="K3806" s="155"/>
    </row>
    <row r="3807" spans="1:11" x14ac:dyDescent="0.3">
      <c r="A3807" s="93"/>
      <c r="B3807" s="91"/>
      <c r="C3807" s="76">
        <f>COUNT(Table89[[#This Row],[12-Month 
Follow-up Date]])</f>
        <v>0</v>
      </c>
      <c r="D3807" s="60"/>
      <c r="E3807" s="61"/>
      <c r="F3807" s="61"/>
      <c r="G3807" s="61"/>
      <c r="H3807" s="62"/>
      <c r="I3807" s="63"/>
      <c r="J3807" s="63"/>
      <c r="K3807" s="155"/>
    </row>
    <row r="3808" spans="1:11" x14ac:dyDescent="0.3">
      <c r="A3808" s="93"/>
      <c r="B3808" s="91"/>
      <c r="C3808" s="76">
        <f>COUNT(Table89[[#This Row],[12-Month 
Follow-up Date]])</f>
        <v>0</v>
      </c>
      <c r="D3808" s="60"/>
      <c r="E3808" s="61"/>
      <c r="F3808" s="61"/>
      <c r="G3808" s="61"/>
      <c r="H3808" s="62"/>
      <c r="I3808" s="63"/>
      <c r="J3808" s="63"/>
      <c r="K3808" s="155"/>
    </row>
    <row r="3809" spans="1:11" x14ac:dyDescent="0.3">
      <c r="A3809" s="93"/>
      <c r="B3809" s="91"/>
      <c r="C3809" s="76">
        <f>COUNT(Table89[[#This Row],[12-Month 
Follow-up Date]])</f>
        <v>0</v>
      </c>
      <c r="D3809" s="60"/>
      <c r="E3809" s="61"/>
      <c r="F3809" s="61"/>
      <c r="G3809" s="61"/>
      <c r="H3809" s="62"/>
      <c r="I3809" s="63"/>
      <c r="J3809" s="63"/>
      <c r="K3809" s="155"/>
    </row>
    <row r="3810" spans="1:11" x14ac:dyDescent="0.3">
      <c r="A3810" s="93"/>
      <c r="B3810" s="91"/>
      <c r="C3810" s="76">
        <f>COUNT(Table89[[#This Row],[12-Month 
Follow-up Date]])</f>
        <v>0</v>
      </c>
      <c r="D3810" s="60"/>
      <c r="E3810" s="61"/>
      <c r="F3810" s="61"/>
      <c r="G3810" s="61"/>
      <c r="H3810" s="62"/>
      <c r="I3810" s="63"/>
      <c r="J3810" s="63"/>
      <c r="K3810" s="155"/>
    </row>
    <row r="3811" spans="1:11" x14ac:dyDescent="0.3">
      <c r="A3811" s="93"/>
      <c r="B3811" s="91"/>
      <c r="C3811" s="76">
        <f>COUNT(Table89[[#This Row],[12-Month 
Follow-up Date]])</f>
        <v>0</v>
      </c>
      <c r="D3811" s="60"/>
      <c r="E3811" s="61"/>
      <c r="F3811" s="61"/>
      <c r="G3811" s="61"/>
      <c r="H3811" s="62"/>
      <c r="I3811" s="63"/>
      <c r="J3811" s="63"/>
      <c r="K3811" s="155"/>
    </row>
    <row r="3812" spans="1:11" x14ac:dyDescent="0.3">
      <c r="A3812" s="93"/>
      <c r="B3812" s="91"/>
      <c r="C3812" s="76">
        <f>COUNT(Table89[[#This Row],[12-Month 
Follow-up Date]])</f>
        <v>0</v>
      </c>
      <c r="D3812" s="60"/>
      <c r="E3812" s="61"/>
      <c r="F3812" s="61"/>
      <c r="G3812" s="61"/>
      <c r="H3812" s="62"/>
      <c r="I3812" s="63"/>
      <c r="J3812" s="63"/>
      <c r="K3812" s="155"/>
    </row>
    <row r="3813" spans="1:11" x14ac:dyDescent="0.3">
      <c r="A3813" s="93"/>
      <c r="B3813" s="91"/>
      <c r="C3813" s="76">
        <f>COUNT(Table89[[#This Row],[12-Month 
Follow-up Date]])</f>
        <v>0</v>
      </c>
      <c r="D3813" s="60"/>
      <c r="E3813" s="61"/>
      <c r="F3813" s="61"/>
      <c r="G3813" s="61"/>
      <c r="H3813" s="62"/>
      <c r="I3813" s="63"/>
      <c r="J3813" s="63"/>
      <c r="K3813" s="155"/>
    </row>
    <row r="3814" spans="1:11" x14ac:dyDescent="0.3">
      <c r="A3814" s="93"/>
      <c r="B3814" s="91"/>
      <c r="C3814" s="76">
        <f>COUNT(Table89[[#This Row],[12-Month 
Follow-up Date]])</f>
        <v>0</v>
      </c>
      <c r="D3814" s="60"/>
      <c r="E3814" s="61"/>
      <c r="F3814" s="61"/>
      <c r="G3814" s="61"/>
      <c r="H3814" s="62"/>
      <c r="I3814" s="63"/>
      <c r="J3814" s="63"/>
      <c r="K3814" s="155"/>
    </row>
    <row r="3815" spans="1:11" x14ac:dyDescent="0.3">
      <c r="A3815" s="93"/>
      <c r="B3815" s="91"/>
      <c r="C3815" s="76">
        <f>COUNT(Table89[[#This Row],[12-Month 
Follow-up Date]])</f>
        <v>0</v>
      </c>
      <c r="D3815" s="60"/>
      <c r="E3815" s="61"/>
      <c r="F3815" s="61"/>
      <c r="G3815" s="61"/>
      <c r="H3815" s="62"/>
      <c r="I3815" s="63"/>
      <c r="J3815" s="63"/>
      <c r="K3815" s="155"/>
    </row>
    <row r="3816" spans="1:11" x14ac:dyDescent="0.3">
      <c r="A3816" s="93"/>
      <c r="B3816" s="91"/>
      <c r="C3816" s="76">
        <f>COUNT(Table89[[#This Row],[12-Month 
Follow-up Date]])</f>
        <v>0</v>
      </c>
      <c r="D3816" s="60"/>
      <c r="E3816" s="61"/>
      <c r="F3816" s="61"/>
      <c r="G3816" s="61"/>
      <c r="H3816" s="62"/>
      <c r="I3816" s="63"/>
      <c r="J3816" s="63"/>
      <c r="K3816" s="155"/>
    </row>
    <row r="3817" spans="1:11" x14ac:dyDescent="0.3">
      <c r="A3817" s="93"/>
      <c r="B3817" s="91"/>
      <c r="C3817" s="76">
        <f>COUNT(Table89[[#This Row],[12-Month 
Follow-up Date]])</f>
        <v>0</v>
      </c>
      <c r="D3817" s="60"/>
      <c r="E3817" s="61"/>
      <c r="F3817" s="61"/>
      <c r="G3817" s="61"/>
      <c r="H3817" s="62"/>
      <c r="I3817" s="63"/>
      <c r="J3817" s="63"/>
      <c r="K3817" s="155"/>
    </row>
    <row r="3818" spans="1:11" x14ac:dyDescent="0.3">
      <c r="A3818" s="93"/>
      <c r="B3818" s="91"/>
      <c r="C3818" s="76">
        <f>COUNT(Table89[[#This Row],[12-Month 
Follow-up Date]])</f>
        <v>0</v>
      </c>
      <c r="D3818" s="60"/>
      <c r="E3818" s="61"/>
      <c r="F3818" s="61"/>
      <c r="G3818" s="61"/>
      <c r="H3818" s="62"/>
      <c r="I3818" s="63"/>
      <c r="J3818" s="63"/>
      <c r="K3818" s="155"/>
    </row>
    <row r="3819" spans="1:11" x14ac:dyDescent="0.3">
      <c r="A3819" s="93"/>
      <c r="B3819" s="91"/>
      <c r="C3819" s="76">
        <f>COUNT(Table89[[#This Row],[12-Month 
Follow-up Date]])</f>
        <v>0</v>
      </c>
      <c r="D3819" s="60"/>
      <c r="E3819" s="61"/>
      <c r="F3819" s="61"/>
      <c r="G3819" s="61"/>
      <c r="H3819" s="62"/>
      <c r="I3819" s="63"/>
      <c r="J3819" s="63"/>
      <c r="K3819" s="155"/>
    </row>
    <row r="3820" spans="1:11" x14ac:dyDescent="0.3">
      <c r="A3820" s="93"/>
      <c r="B3820" s="91"/>
      <c r="C3820" s="76">
        <f>COUNT(Table89[[#This Row],[12-Month 
Follow-up Date]])</f>
        <v>0</v>
      </c>
      <c r="D3820" s="60"/>
      <c r="E3820" s="61"/>
      <c r="F3820" s="61"/>
      <c r="G3820" s="61"/>
      <c r="H3820" s="62"/>
      <c r="I3820" s="63"/>
      <c r="J3820" s="63"/>
      <c r="K3820" s="155"/>
    </row>
    <row r="3821" spans="1:11" x14ac:dyDescent="0.3">
      <c r="A3821" s="93"/>
      <c r="B3821" s="91"/>
      <c r="C3821" s="76">
        <f>COUNT(Table89[[#This Row],[12-Month 
Follow-up Date]])</f>
        <v>0</v>
      </c>
      <c r="D3821" s="60"/>
      <c r="E3821" s="61"/>
      <c r="F3821" s="61"/>
      <c r="G3821" s="61"/>
      <c r="H3821" s="62"/>
      <c r="I3821" s="63"/>
      <c r="J3821" s="63"/>
      <c r="K3821" s="155"/>
    </row>
    <row r="3822" spans="1:11" x14ac:dyDescent="0.3">
      <c r="A3822" s="93"/>
      <c r="B3822" s="91"/>
      <c r="C3822" s="76">
        <f>COUNT(Table89[[#This Row],[12-Month 
Follow-up Date]])</f>
        <v>0</v>
      </c>
      <c r="D3822" s="60"/>
      <c r="E3822" s="61"/>
      <c r="F3822" s="61"/>
      <c r="G3822" s="61"/>
      <c r="H3822" s="62"/>
      <c r="I3822" s="63"/>
      <c r="J3822" s="63"/>
      <c r="K3822" s="155"/>
    </row>
    <row r="3823" spans="1:11" x14ac:dyDescent="0.3">
      <c r="A3823" s="93"/>
      <c r="B3823" s="91"/>
      <c r="C3823" s="76">
        <f>COUNT(Table89[[#This Row],[12-Month 
Follow-up Date]])</f>
        <v>0</v>
      </c>
      <c r="D3823" s="60"/>
      <c r="E3823" s="61"/>
      <c r="F3823" s="61"/>
      <c r="G3823" s="61"/>
      <c r="H3823" s="62"/>
      <c r="I3823" s="63"/>
      <c r="J3823" s="63"/>
      <c r="K3823" s="155"/>
    </row>
    <row r="3824" spans="1:11" x14ac:dyDescent="0.3">
      <c r="A3824" s="93"/>
      <c r="B3824" s="91"/>
      <c r="C3824" s="76">
        <f>COUNT(Table89[[#This Row],[12-Month 
Follow-up Date]])</f>
        <v>0</v>
      </c>
      <c r="D3824" s="60"/>
      <c r="E3824" s="61"/>
      <c r="F3824" s="61"/>
      <c r="G3824" s="61"/>
      <c r="H3824" s="62"/>
      <c r="I3824" s="63"/>
      <c r="J3824" s="63"/>
      <c r="K3824" s="155"/>
    </row>
    <row r="3825" spans="1:11" x14ac:dyDescent="0.3">
      <c r="A3825" s="93"/>
      <c r="B3825" s="91"/>
      <c r="C3825" s="76">
        <f>COUNT(Table89[[#This Row],[12-Month 
Follow-up Date]])</f>
        <v>0</v>
      </c>
      <c r="D3825" s="60"/>
      <c r="E3825" s="61"/>
      <c r="F3825" s="61"/>
      <c r="G3825" s="61"/>
      <c r="H3825" s="62"/>
      <c r="I3825" s="63"/>
      <c r="J3825" s="63"/>
      <c r="K3825" s="155"/>
    </row>
    <row r="3826" spans="1:11" x14ac:dyDescent="0.3">
      <c r="A3826" s="93"/>
      <c r="B3826" s="91"/>
      <c r="C3826" s="76">
        <f>COUNT(Table89[[#This Row],[12-Month 
Follow-up Date]])</f>
        <v>0</v>
      </c>
      <c r="D3826" s="60"/>
      <c r="E3826" s="61"/>
      <c r="F3826" s="61"/>
      <c r="G3826" s="61"/>
      <c r="H3826" s="62"/>
      <c r="I3826" s="63"/>
      <c r="J3826" s="63"/>
      <c r="K3826" s="155"/>
    </row>
    <row r="3827" spans="1:11" x14ac:dyDescent="0.3">
      <c r="A3827" s="93"/>
      <c r="B3827" s="91"/>
      <c r="C3827" s="76">
        <f>COUNT(Table89[[#This Row],[12-Month 
Follow-up Date]])</f>
        <v>0</v>
      </c>
      <c r="D3827" s="60"/>
      <c r="E3827" s="61"/>
      <c r="F3827" s="61"/>
      <c r="G3827" s="61"/>
      <c r="H3827" s="62"/>
      <c r="I3827" s="63"/>
      <c r="J3827" s="63"/>
      <c r="K3827" s="155"/>
    </row>
    <row r="3828" spans="1:11" x14ac:dyDescent="0.3">
      <c r="A3828" s="93"/>
      <c r="B3828" s="91"/>
      <c r="C3828" s="76">
        <f>COUNT(Table89[[#This Row],[12-Month 
Follow-up Date]])</f>
        <v>0</v>
      </c>
      <c r="D3828" s="60"/>
      <c r="E3828" s="61"/>
      <c r="F3828" s="61"/>
      <c r="G3828" s="61"/>
      <c r="H3828" s="62"/>
      <c r="I3828" s="63"/>
      <c r="J3828" s="63"/>
      <c r="K3828" s="155"/>
    </row>
    <row r="3829" spans="1:11" x14ac:dyDescent="0.3">
      <c r="A3829" s="93"/>
      <c r="B3829" s="91"/>
      <c r="C3829" s="76">
        <f>COUNT(Table89[[#This Row],[12-Month 
Follow-up Date]])</f>
        <v>0</v>
      </c>
      <c r="D3829" s="60"/>
      <c r="E3829" s="61"/>
      <c r="F3829" s="61"/>
      <c r="G3829" s="61"/>
      <c r="H3829" s="62"/>
      <c r="I3829" s="63"/>
      <c r="J3829" s="63"/>
      <c r="K3829" s="155"/>
    </row>
    <row r="3830" spans="1:11" x14ac:dyDescent="0.3">
      <c r="A3830" s="93"/>
      <c r="B3830" s="91"/>
      <c r="C3830" s="76">
        <f>COUNT(Table89[[#This Row],[12-Month 
Follow-up Date]])</f>
        <v>0</v>
      </c>
      <c r="D3830" s="60"/>
      <c r="E3830" s="61"/>
      <c r="F3830" s="61"/>
      <c r="G3830" s="61"/>
      <c r="H3830" s="62"/>
      <c r="I3830" s="63"/>
      <c r="J3830" s="63"/>
      <c r="K3830" s="155"/>
    </row>
    <row r="3831" spans="1:11" x14ac:dyDescent="0.3">
      <c r="A3831" s="93"/>
      <c r="B3831" s="91"/>
      <c r="C3831" s="76">
        <f>COUNT(Table89[[#This Row],[12-Month 
Follow-up Date]])</f>
        <v>0</v>
      </c>
      <c r="D3831" s="60"/>
      <c r="E3831" s="61"/>
      <c r="F3831" s="61"/>
      <c r="G3831" s="61"/>
      <c r="H3831" s="62"/>
      <c r="I3831" s="63"/>
      <c r="J3831" s="63"/>
      <c r="K3831" s="155"/>
    </row>
    <row r="3832" spans="1:11" x14ac:dyDescent="0.3">
      <c r="A3832" s="93"/>
      <c r="B3832" s="91"/>
      <c r="C3832" s="76">
        <f>COUNT(Table89[[#This Row],[12-Month 
Follow-up Date]])</f>
        <v>0</v>
      </c>
      <c r="D3832" s="60"/>
      <c r="E3832" s="61"/>
      <c r="F3832" s="61"/>
      <c r="G3832" s="61"/>
      <c r="H3832" s="62"/>
      <c r="I3832" s="63"/>
      <c r="J3832" s="63"/>
      <c r="K3832" s="155"/>
    </row>
    <row r="3833" spans="1:11" x14ac:dyDescent="0.3">
      <c r="A3833" s="93"/>
      <c r="B3833" s="91"/>
      <c r="C3833" s="76">
        <f>COUNT(Table89[[#This Row],[12-Month 
Follow-up Date]])</f>
        <v>0</v>
      </c>
      <c r="D3833" s="60"/>
      <c r="E3833" s="61"/>
      <c r="F3833" s="61"/>
      <c r="G3833" s="61"/>
      <c r="H3833" s="62"/>
      <c r="I3833" s="63"/>
      <c r="J3833" s="63"/>
      <c r="K3833" s="155"/>
    </row>
    <row r="3834" spans="1:11" x14ac:dyDescent="0.3">
      <c r="A3834" s="93"/>
      <c r="B3834" s="91"/>
      <c r="C3834" s="76">
        <f>COUNT(Table89[[#This Row],[12-Month 
Follow-up Date]])</f>
        <v>0</v>
      </c>
      <c r="D3834" s="60"/>
      <c r="E3834" s="61"/>
      <c r="F3834" s="61"/>
      <c r="G3834" s="61"/>
      <c r="H3834" s="62"/>
      <c r="I3834" s="63"/>
      <c r="J3834" s="63"/>
      <c r="K3834" s="155"/>
    </row>
    <row r="3835" spans="1:11" x14ac:dyDescent="0.3">
      <c r="A3835" s="93"/>
      <c r="B3835" s="91"/>
      <c r="C3835" s="76">
        <f>COUNT(Table89[[#This Row],[12-Month 
Follow-up Date]])</f>
        <v>0</v>
      </c>
      <c r="D3835" s="60"/>
      <c r="E3835" s="61"/>
      <c r="F3835" s="61"/>
      <c r="G3835" s="61"/>
      <c r="H3835" s="62"/>
      <c r="I3835" s="63"/>
      <c r="J3835" s="63"/>
      <c r="K3835" s="155"/>
    </row>
    <row r="3836" spans="1:11" x14ac:dyDescent="0.3">
      <c r="A3836" s="93"/>
      <c r="B3836" s="91"/>
      <c r="C3836" s="76">
        <f>COUNT(Table89[[#This Row],[12-Month 
Follow-up Date]])</f>
        <v>0</v>
      </c>
      <c r="D3836" s="60"/>
      <c r="E3836" s="61"/>
      <c r="F3836" s="61"/>
      <c r="G3836" s="61"/>
      <c r="H3836" s="62"/>
      <c r="I3836" s="63"/>
      <c r="J3836" s="63"/>
      <c r="K3836" s="155"/>
    </row>
    <row r="3837" spans="1:11" x14ac:dyDescent="0.3">
      <c r="A3837" s="93"/>
      <c r="B3837" s="91"/>
      <c r="C3837" s="76">
        <f>COUNT(Table89[[#This Row],[12-Month 
Follow-up Date]])</f>
        <v>0</v>
      </c>
      <c r="D3837" s="60"/>
      <c r="E3837" s="61"/>
      <c r="F3837" s="61"/>
      <c r="G3837" s="61"/>
      <c r="H3837" s="62"/>
      <c r="I3837" s="63"/>
      <c r="J3837" s="63"/>
      <c r="K3837" s="155"/>
    </row>
    <row r="3838" spans="1:11" x14ac:dyDescent="0.3">
      <c r="A3838" s="93"/>
      <c r="B3838" s="91"/>
      <c r="C3838" s="76">
        <f>COUNT(Table89[[#This Row],[12-Month 
Follow-up Date]])</f>
        <v>0</v>
      </c>
      <c r="D3838" s="60"/>
      <c r="E3838" s="61"/>
      <c r="F3838" s="61"/>
      <c r="G3838" s="61"/>
      <c r="H3838" s="62"/>
      <c r="I3838" s="63"/>
      <c r="J3838" s="63"/>
      <c r="K3838" s="155"/>
    </row>
    <row r="3839" spans="1:11" x14ac:dyDescent="0.3">
      <c r="A3839" s="93"/>
      <c r="B3839" s="91"/>
      <c r="C3839" s="76">
        <f>COUNT(Table89[[#This Row],[12-Month 
Follow-up Date]])</f>
        <v>0</v>
      </c>
      <c r="D3839" s="60"/>
      <c r="E3839" s="61"/>
      <c r="F3839" s="61"/>
      <c r="G3839" s="61"/>
      <c r="H3839" s="62"/>
      <c r="I3839" s="63"/>
      <c r="J3839" s="63"/>
      <c r="K3839" s="155"/>
    </row>
    <row r="3840" spans="1:11" x14ac:dyDescent="0.3">
      <c r="A3840" s="93"/>
      <c r="B3840" s="91"/>
      <c r="C3840" s="76">
        <f>COUNT(Table89[[#This Row],[12-Month 
Follow-up Date]])</f>
        <v>0</v>
      </c>
      <c r="D3840" s="60"/>
      <c r="E3840" s="61"/>
      <c r="F3840" s="61"/>
      <c r="G3840" s="61"/>
      <c r="H3840" s="62"/>
      <c r="I3840" s="63"/>
      <c r="J3840" s="63"/>
      <c r="K3840" s="155"/>
    </row>
    <row r="3841" spans="1:11" x14ac:dyDescent="0.3">
      <c r="A3841" s="93"/>
      <c r="B3841" s="91"/>
      <c r="C3841" s="76">
        <f>COUNT(Table89[[#This Row],[12-Month 
Follow-up Date]])</f>
        <v>0</v>
      </c>
      <c r="D3841" s="60"/>
      <c r="E3841" s="61"/>
      <c r="F3841" s="61"/>
      <c r="G3841" s="61"/>
      <c r="H3841" s="62"/>
      <c r="I3841" s="63"/>
      <c r="J3841" s="63"/>
      <c r="K3841" s="155"/>
    </row>
    <row r="3842" spans="1:11" x14ac:dyDescent="0.3">
      <c r="A3842" s="93"/>
      <c r="B3842" s="91"/>
      <c r="C3842" s="76">
        <f>COUNT(Table89[[#This Row],[12-Month 
Follow-up Date]])</f>
        <v>0</v>
      </c>
      <c r="D3842" s="60"/>
      <c r="E3842" s="61"/>
      <c r="F3842" s="61"/>
      <c r="G3842" s="61"/>
      <c r="H3842" s="62"/>
      <c r="I3842" s="63"/>
      <c r="J3842" s="63"/>
      <c r="K3842" s="155"/>
    </row>
    <row r="3843" spans="1:11" x14ac:dyDescent="0.3">
      <c r="A3843" s="93"/>
      <c r="B3843" s="91"/>
      <c r="C3843" s="76">
        <f>COUNT(Table89[[#This Row],[12-Month 
Follow-up Date]])</f>
        <v>0</v>
      </c>
      <c r="D3843" s="60"/>
      <c r="E3843" s="61"/>
      <c r="F3843" s="61"/>
      <c r="G3843" s="61"/>
      <c r="H3843" s="62"/>
      <c r="I3843" s="63"/>
      <c r="J3843" s="63"/>
      <c r="K3843" s="155"/>
    </row>
    <row r="3844" spans="1:11" x14ac:dyDescent="0.3">
      <c r="A3844" s="93"/>
      <c r="B3844" s="91"/>
      <c r="C3844" s="76">
        <f>COUNT(Table89[[#This Row],[12-Month 
Follow-up Date]])</f>
        <v>0</v>
      </c>
      <c r="D3844" s="60"/>
      <c r="E3844" s="61"/>
      <c r="F3844" s="61"/>
      <c r="G3844" s="61"/>
      <c r="H3844" s="62"/>
      <c r="I3844" s="63"/>
      <c r="J3844" s="63"/>
      <c r="K3844" s="155"/>
    </row>
    <row r="3845" spans="1:11" x14ac:dyDescent="0.3">
      <c r="A3845" s="93"/>
      <c r="B3845" s="91"/>
      <c r="C3845" s="76">
        <f>COUNT(Table89[[#This Row],[12-Month 
Follow-up Date]])</f>
        <v>0</v>
      </c>
      <c r="D3845" s="60"/>
      <c r="E3845" s="61"/>
      <c r="F3845" s="61"/>
      <c r="G3845" s="61"/>
      <c r="H3845" s="62"/>
      <c r="I3845" s="63"/>
      <c r="J3845" s="63"/>
      <c r="K3845" s="155"/>
    </row>
    <row r="3846" spans="1:11" x14ac:dyDescent="0.3">
      <c r="A3846" s="93"/>
      <c r="B3846" s="91"/>
      <c r="C3846" s="76">
        <f>COUNT(Table89[[#This Row],[12-Month 
Follow-up Date]])</f>
        <v>0</v>
      </c>
      <c r="D3846" s="60"/>
      <c r="E3846" s="61"/>
      <c r="F3846" s="61"/>
      <c r="G3846" s="61"/>
      <c r="H3846" s="62"/>
      <c r="I3846" s="63"/>
      <c r="J3846" s="63"/>
      <c r="K3846" s="155"/>
    </row>
    <row r="3847" spans="1:11" x14ac:dyDescent="0.3">
      <c r="A3847" s="93"/>
      <c r="B3847" s="91"/>
      <c r="C3847" s="76">
        <f>COUNT(Table89[[#This Row],[12-Month 
Follow-up Date]])</f>
        <v>0</v>
      </c>
      <c r="D3847" s="60"/>
      <c r="E3847" s="61"/>
      <c r="F3847" s="61"/>
      <c r="G3847" s="61"/>
      <c r="H3847" s="62"/>
      <c r="I3847" s="63"/>
      <c r="J3847" s="63"/>
      <c r="K3847" s="155"/>
    </row>
    <row r="3848" spans="1:11" x14ac:dyDescent="0.3">
      <c r="A3848" s="93"/>
      <c r="B3848" s="91"/>
      <c r="C3848" s="76">
        <f>COUNT(Table89[[#This Row],[12-Month 
Follow-up Date]])</f>
        <v>0</v>
      </c>
      <c r="D3848" s="60"/>
      <c r="E3848" s="61"/>
      <c r="F3848" s="61"/>
      <c r="G3848" s="61"/>
      <c r="H3848" s="62"/>
      <c r="I3848" s="63"/>
      <c r="J3848" s="63"/>
      <c r="K3848" s="155"/>
    </row>
    <row r="3849" spans="1:11" x14ac:dyDescent="0.3">
      <c r="A3849" s="93"/>
      <c r="B3849" s="91"/>
      <c r="C3849" s="76">
        <f>COUNT(Table89[[#This Row],[12-Month 
Follow-up Date]])</f>
        <v>0</v>
      </c>
      <c r="D3849" s="60"/>
      <c r="E3849" s="61"/>
      <c r="F3849" s="61"/>
      <c r="G3849" s="61"/>
      <c r="H3849" s="62"/>
      <c r="I3849" s="63"/>
      <c r="J3849" s="63"/>
      <c r="K3849" s="155"/>
    </row>
    <row r="3850" spans="1:11" x14ac:dyDescent="0.3">
      <c r="A3850" s="93"/>
      <c r="B3850" s="91"/>
      <c r="C3850" s="76">
        <f>COUNT(Table89[[#This Row],[12-Month 
Follow-up Date]])</f>
        <v>0</v>
      </c>
      <c r="D3850" s="60"/>
      <c r="E3850" s="61"/>
      <c r="F3850" s="61"/>
      <c r="G3850" s="61"/>
      <c r="H3850" s="62"/>
      <c r="I3850" s="63"/>
      <c r="J3850" s="63"/>
      <c r="K3850" s="155"/>
    </row>
    <row r="3851" spans="1:11" x14ac:dyDescent="0.3">
      <c r="A3851" s="93"/>
      <c r="B3851" s="91"/>
      <c r="C3851" s="76">
        <f>COUNT(Table89[[#This Row],[12-Month 
Follow-up Date]])</f>
        <v>0</v>
      </c>
      <c r="D3851" s="60"/>
      <c r="E3851" s="61"/>
      <c r="F3851" s="61"/>
      <c r="G3851" s="61"/>
      <c r="H3851" s="62"/>
      <c r="I3851" s="63"/>
      <c r="J3851" s="63"/>
      <c r="K3851" s="155"/>
    </row>
    <row r="3852" spans="1:11" x14ac:dyDescent="0.3">
      <c r="A3852" s="93"/>
      <c r="B3852" s="91"/>
      <c r="C3852" s="76">
        <f>COUNT(Table89[[#This Row],[12-Month 
Follow-up Date]])</f>
        <v>0</v>
      </c>
      <c r="D3852" s="60"/>
      <c r="E3852" s="61"/>
      <c r="F3852" s="61"/>
      <c r="G3852" s="61"/>
      <c r="H3852" s="62"/>
      <c r="I3852" s="63"/>
      <c r="J3852" s="63"/>
      <c r="K3852" s="155"/>
    </row>
    <row r="3853" spans="1:11" x14ac:dyDescent="0.3">
      <c r="A3853" s="93"/>
      <c r="B3853" s="91"/>
      <c r="C3853" s="76">
        <f>COUNT(Table89[[#This Row],[12-Month 
Follow-up Date]])</f>
        <v>0</v>
      </c>
      <c r="D3853" s="60"/>
      <c r="E3853" s="61"/>
      <c r="F3853" s="61"/>
      <c r="G3853" s="61"/>
      <c r="H3853" s="62"/>
      <c r="I3853" s="63"/>
      <c r="J3853" s="63"/>
      <c r="K3853" s="155"/>
    </row>
    <row r="3854" spans="1:11" x14ac:dyDescent="0.3">
      <c r="A3854" s="93"/>
      <c r="B3854" s="91"/>
      <c r="C3854" s="76">
        <f>COUNT(Table89[[#This Row],[12-Month 
Follow-up Date]])</f>
        <v>0</v>
      </c>
      <c r="D3854" s="60"/>
      <c r="E3854" s="61"/>
      <c r="F3854" s="61"/>
      <c r="G3854" s="61"/>
      <c r="H3854" s="62"/>
      <c r="I3854" s="63"/>
      <c r="J3854" s="63"/>
      <c r="K3854" s="155"/>
    </row>
    <row r="3855" spans="1:11" x14ac:dyDescent="0.3">
      <c r="A3855" s="93"/>
      <c r="B3855" s="91"/>
      <c r="C3855" s="76">
        <f>COUNT(Table89[[#This Row],[12-Month 
Follow-up Date]])</f>
        <v>0</v>
      </c>
      <c r="D3855" s="60"/>
      <c r="E3855" s="61"/>
      <c r="F3855" s="61"/>
      <c r="G3855" s="61"/>
      <c r="H3855" s="62"/>
      <c r="I3855" s="63"/>
      <c r="J3855" s="63"/>
      <c r="K3855" s="155"/>
    </row>
    <row r="3856" spans="1:11" x14ac:dyDescent="0.3">
      <c r="A3856" s="93"/>
      <c r="B3856" s="91"/>
      <c r="C3856" s="76">
        <f>COUNT(Table89[[#This Row],[12-Month 
Follow-up Date]])</f>
        <v>0</v>
      </c>
      <c r="D3856" s="60"/>
      <c r="E3856" s="61"/>
      <c r="F3856" s="61"/>
      <c r="G3856" s="61"/>
      <c r="H3856" s="62"/>
      <c r="I3856" s="63"/>
      <c r="J3856" s="63"/>
      <c r="K3856" s="155"/>
    </row>
    <row r="3857" spans="1:11" x14ac:dyDescent="0.3">
      <c r="A3857" s="93"/>
      <c r="B3857" s="91"/>
      <c r="C3857" s="76">
        <f>COUNT(Table89[[#This Row],[12-Month 
Follow-up Date]])</f>
        <v>0</v>
      </c>
      <c r="D3857" s="60"/>
      <c r="E3857" s="61"/>
      <c r="F3857" s="61"/>
      <c r="G3857" s="61"/>
      <c r="H3857" s="62"/>
      <c r="I3857" s="63"/>
      <c r="J3857" s="63"/>
      <c r="K3857" s="155"/>
    </row>
    <row r="3858" spans="1:11" x14ac:dyDescent="0.3">
      <c r="A3858" s="93"/>
      <c r="B3858" s="91"/>
      <c r="C3858" s="76">
        <f>COUNT(Table89[[#This Row],[12-Month 
Follow-up Date]])</f>
        <v>0</v>
      </c>
      <c r="D3858" s="60"/>
      <c r="E3858" s="61"/>
      <c r="F3858" s="61"/>
      <c r="G3858" s="61"/>
      <c r="H3858" s="62"/>
      <c r="I3858" s="63"/>
      <c r="J3858" s="63"/>
      <c r="K3858" s="155"/>
    </row>
    <row r="3859" spans="1:11" x14ac:dyDescent="0.3">
      <c r="A3859" s="93"/>
      <c r="B3859" s="91"/>
      <c r="C3859" s="76">
        <f>COUNT(Table89[[#This Row],[12-Month 
Follow-up Date]])</f>
        <v>0</v>
      </c>
      <c r="D3859" s="60"/>
      <c r="E3859" s="61"/>
      <c r="F3859" s="61"/>
      <c r="G3859" s="61"/>
      <c r="H3859" s="62"/>
      <c r="I3859" s="63"/>
      <c r="J3859" s="63"/>
      <c r="K3859" s="155"/>
    </row>
    <row r="3860" spans="1:11" x14ac:dyDescent="0.3">
      <c r="A3860" s="93"/>
      <c r="B3860" s="91"/>
      <c r="C3860" s="76">
        <f>COUNT(Table89[[#This Row],[12-Month 
Follow-up Date]])</f>
        <v>0</v>
      </c>
      <c r="D3860" s="60"/>
      <c r="E3860" s="61"/>
      <c r="F3860" s="61"/>
      <c r="G3860" s="61"/>
      <c r="H3860" s="62"/>
      <c r="I3860" s="63"/>
      <c r="J3860" s="63"/>
      <c r="K3860" s="155"/>
    </row>
    <row r="3861" spans="1:11" x14ac:dyDescent="0.3">
      <c r="A3861" s="93"/>
      <c r="B3861" s="91"/>
      <c r="C3861" s="76">
        <f>COUNT(Table89[[#This Row],[12-Month 
Follow-up Date]])</f>
        <v>0</v>
      </c>
      <c r="D3861" s="60"/>
      <c r="E3861" s="61"/>
      <c r="F3861" s="61"/>
      <c r="G3861" s="61"/>
      <c r="H3861" s="62"/>
      <c r="I3861" s="63"/>
      <c r="J3861" s="63"/>
      <c r="K3861" s="155"/>
    </row>
    <row r="3862" spans="1:11" x14ac:dyDescent="0.3">
      <c r="A3862" s="93"/>
      <c r="B3862" s="91"/>
      <c r="C3862" s="76">
        <f>COUNT(Table89[[#This Row],[12-Month 
Follow-up Date]])</f>
        <v>0</v>
      </c>
      <c r="D3862" s="60"/>
      <c r="E3862" s="61"/>
      <c r="F3862" s="61"/>
      <c r="G3862" s="61"/>
      <c r="H3862" s="62"/>
      <c r="I3862" s="63"/>
      <c r="J3862" s="63"/>
      <c r="K3862" s="155"/>
    </row>
    <row r="3863" spans="1:11" x14ac:dyDescent="0.3">
      <c r="A3863" s="93"/>
      <c r="B3863" s="91"/>
      <c r="C3863" s="76">
        <f>COUNT(Table89[[#This Row],[12-Month 
Follow-up Date]])</f>
        <v>0</v>
      </c>
      <c r="D3863" s="60"/>
      <c r="E3863" s="61"/>
      <c r="F3863" s="61"/>
      <c r="G3863" s="61"/>
      <c r="H3863" s="62"/>
      <c r="I3863" s="63"/>
      <c r="J3863" s="63"/>
      <c r="K3863" s="155"/>
    </row>
    <row r="3864" spans="1:11" x14ac:dyDescent="0.3">
      <c r="A3864" s="93"/>
      <c r="B3864" s="91"/>
      <c r="C3864" s="76">
        <f>COUNT(Table89[[#This Row],[12-Month 
Follow-up Date]])</f>
        <v>0</v>
      </c>
      <c r="D3864" s="60"/>
      <c r="E3864" s="61"/>
      <c r="F3864" s="61"/>
      <c r="G3864" s="61"/>
      <c r="H3864" s="62"/>
      <c r="I3864" s="63"/>
      <c r="J3864" s="63"/>
      <c r="K3864" s="155"/>
    </row>
    <row r="3865" spans="1:11" x14ac:dyDescent="0.3">
      <c r="A3865" s="93"/>
      <c r="B3865" s="91"/>
      <c r="C3865" s="76">
        <f>COUNT(Table89[[#This Row],[12-Month 
Follow-up Date]])</f>
        <v>0</v>
      </c>
      <c r="D3865" s="60"/>
      <c r="E3865" s="61"/>
      <c r="F3865" s="61"/>
      <c r="G3865" s="61"/>
      <c r="H3865" s="62"/>
      <c r="I3865" s="63"/>
      <c r="J3865" s="63"/>
      <c r="K3865" s="155"/>
    </row>
    <row r="3866" spans="1:11" x14ac:dyDescent="0.3">
      <c r="A3866" s="93"/>
      <c r="B3866" s="91"/>
      <c r="C3866" s="76">
        <f>COUNT(Table89[[#This Row],[12-Month 
Follow-up Date]])</f>
        <v>0</v>
      </c>
      <c r="D3866" s="60"/>
      <c r="E3866" s="61"/>
      <c r="F3866" s="61"/>
      <c r="G3866" s="61"/>
      <c r="H3866" s="62"/>
      <c r="I3866" s="63"/>
      <c r="J3866" s="63"/>
      <c r="K3866" s="155"/>
    </row>
    <row r="3867" spans="1:11" x14ac:dyDescent="0.3">
      <c r="A3867" s="93"/>
      <c r="B3867" s="91"/>
      <c r="C3867" s="76">
        <f>COUNT(Table89[[#This Row],[12-Month 
Follow-up Date]])</f>
        <v>0</v>
      </c>
      <c r="D3867" s="60"/>
      <c r="E3867" s="61"/>
      <c r="F3867" s="61"/>
      <c r="G3867" s="61"/>
      <c r="H3867" s="62"/>
      <c r="I3867" s="63"/>
      <c r="J3867" s="63"/>
      <c r="K3867" s="155"/>
    </row>
    <row r="3868" spans="1:11" x14ac:dyDescent="0.3">
      <c r="A3868" s="93"/>
      <c r="B3868" s="91"/>
      <c r="C3868" s="76">
        <f>COUNT(Table89[[#This Row],[12-Month 
Follow-up Date]])</f>
        <v>0</v>
      </c>
      <c r="D3868" s="60"/>
      <c r="E3868" s="61"/>
      <c r="F3868" s="61"/>
      <c r="G3868" s="61"/>
      <c r="H3868" s="62"/>
      <c r="I3868" s="63"/>
      <c r="J3868" s="63"/>
      <c r="K3868" s="155"/>
    </row>
    <row r="3869" spans="1:11" x14ac:dyDescent="0.3">
      <c r="A3869" s="93"/>
      <c r="B3869" s="91"/>
      <c r="C3869" s="76">
        <f>COUNT(Table89[[#This Row],[12-Month 
Follow-up Date]])</f>
        <v>0</v>
      </c>
      <c r="D3869" s="60"/>
      <c r="E3869" s="61"/>
      <c r="F3869" s="61"/>
      <c r="G3869" s="61"/>
      <c r="H3869" s="62"/>
      <c r="I3869" s="63"/>
      <c r="J3869" s="63"/>
      <c r="K3869" s="155"/>
    </row>
    <row r="3870" spans="1:11" x14ac:dyDescent="0.3">
      <c r="A3870" s="93"/>
      <c r="B3870" s="91"/>
      <c r="C3870" s="76">
        <f>COUNT(Table89[[#This Row],[12-Month 
Follow-up Date]])</f>
        <v>0</v>
      </c>
      <c r="D3870" s="60"/>
      <c r="E3870" s="61"/>
      <c r="F3870" s="61"/>
      <c r="G3870" s="61"/>
      <c r="H3870" s="62"/>
      <c r="I3870" s="63"/>
      <c r="J3870" s="63"/>
      <c r="K3870" s="155"/>
    </row>
    <row r="3871" spans="1:11" x14ac:dyDescent="0.3">
      <c r="A3871" s="93"/>
      <c r="B3871" s="91"/>
      <c r="C3871" s="76">
        <f>COUNT(Table89[[#This Row],[12-Month 
Follow-up Date]])</f>
        <v>0</v>
      </c>
      <c r="D3871" s="60"/>
      <c r="E3871" s="61"/>
      <c r="F3871" s="61"/>
      <c r="G3871" s="61"/>
      <c r="H3871" s="62"/>
      <c r="I3871" s="63"/>
      <c r="J3871" s="63"/>
      <c r="K3871" s="155"/>
    </row>
    <row r="3872" spans="1:11" x14ac:dyDescent="0.3">
      <c r="A3872" s="93"/>
      <c r="B3872" s="91"/>
      <c r="C3872" s="76">
        <f>COUNT(Table89[[#This Row],[12-Month 
Follow-up Date]])</f>
        <v>0</v>
      </c>
      <c r="D3872" s="60"/>
      <c r="E3872" s="61"/>
      <c r="F3872" s="61"/>
      <c r="G3872" s="61"/>
      <c r="H3872" s="62"/>
      <c r="I3872" s="63"/>
      <c r="J3872" s="63"/>
      <c r="K3872" s="155"/>
    </row>
    <row r="3873" spans="1:11" x14ac:dyDescent="0.3">
      <c r="A3873" s="93"/>
      <c r="B3873" s="91"/>
      <c r="C3873" s="76">
        <f>COUNT(Table89[[#This Row],[12-Month 
Follow-up Date]])</f>
        <v>0</v>
      </c>
      <c r="D3873" s="60"/>
      <c r="E3873" s="61"/>
      <c r="F3873" s="61"/>
      <c r="G3873" s="61"/>
      <c r="H3873" s="62"/>
      <c r="I3873" s="63"/>
      <c r="J3873" s="63"/>
      <c r="K3873" s="155"/>
    </row>
    <row r="3874" spans="1:11" x14ac:dyDescent="0.3">
      <c r="A3874" s="93"/>
      <c r="B3874" s="91"/>
      <c r="C3874" s="76">
        <f>COUNT(Table89[[#This Row],[12-Month 
Follow-up Date]])</f>
        <v>0</v>
      </c>
      <c r="D3874" s="60"/>
      <c r="E3874" s="61"/>
      <c r="F3874" s="61"/>
      <c r="G3874" s="61"/>
      <c r="H3874" s="62"/>
      <c r="I3874" s="63"/>
      <c r="J3874" s="63"/>
      <c r="K3874" s="155"/>
    </row>
    <row r="3875" spans="1:11" x14ac:dyDescent="0.3">
      <c r="A3875" s="93"/>
      <c r="B3875" s="91"/>
      <c r="C3875" s="76">
        <f>COUNT(Table89[[#This Row],[12-Month 
Follow-up Date]])</f>
        <v>0</v>
      </c>
      <c r="D3875" s="60"/>
      <c r="E3875" s="61"/>
      <c r="F3875" s="61"/>
      <c r="G3875" s="61"/>
      <c r="H3875" s="62"/>
      <c r="I3875" s="63"/>
      <c r="J3875" s="63"/>
      <c r="K3875" s="155"/>
    </row>
    <row r="3876" spans="1:11" x14ac:dyDescent="0.3">
      <c r="A3876" s="93"/>
      <c r="B3876" s="91"/>
      <c r="C3876" s="76">
        <f>COUNT(Table89[[#This Row],[12-Month 
Follow-up Date]])</f>
        <v>0</v>
      </c>
      <c r="D3876" s="60"/>
      <c r="E3876" s="61"/>
      <c r="F3876" s="61"/>
      <c r="G3876" s="61"/>
      <c r="H3876" s="62"/>
      <c r="I3876" s="63"/>
      <c r="J3876" s="63"/>
      <c r="K3876" s="155"/>
    </row>
    <row r="3877" spans="1:11" x14ac:dyDescent="0.3">
      <c r="A3877" s="93"/>
      <c r="B3877" s="91"/>
      <c r="C3877" s="76">
        <f>COUNT(Table89[[#This Row],[12-Month 
Follow-up Date]])</f>
        <v>0</v>
      </c>
      <c r="D3877" s="60"/>
      <c r="E3877" s="61"/>
      <c r="F3877" s="61"/>
      <c r="G3877" s="61"/>
      <c r="H3877" s="62"/>
      <c r="I3877" s="63"/>
      <c r="J3877" s="63"/>
      <c r="K3877" s="155"/>
    </row>
    <row r="3878" spans="1:11" x14ac:dyDescent="0.3">
      <c r="A3878" s="93"/>
      <c r="B3878" s="91"/>
      <c r="C3878" s="76">
        <f>COUNT(Table89[[#This Row],[12-Month 
Follow-up Date]])</f>
        <v>0</v>
      </c>
      <c r="D3878" s="60"/>
      <c r="E3878" s="61"/>
      <c r="F3878" s="61"/>
      <c r="G3878" s="61"/>
      <c r="H3878" s="62"/>
      <c r="I3878" s="63"/>
      <c r="J3878" s="63"/>
      <c r="K3878" s="155"/>
    </row>
    <row r="3879" spans="1:11" x14ac:dyDescent="0.3">
      <c r="A3879" s="93"/>
      <c r="B3879" s="91"/>
      <c r="C3879" s="76">
        <f>COUNT(Table89[[#This Row],[12-Month 
Follow-up Date]])</f>
        <v>0</v>
      </c>
      <c r="D3879" s="60"/>
      <c r="E3879" s="61"/>
      <c r="F3879" s="61"/>
      <c r="G3879" s="61"/>
      <c r="H3879" s="62"/>
      <c r="I3879" s="63"/>
      <c r="J3879" s="63"/>
      <c r="K3879" s="155"/>
    </row>
    <row r="3880" spans="1:11" x14ac:dyDescent="0.3">
      <c r="A3880" s="93"/>
      <c r="B3880" s="91"/>
      <c r="C3880" s="76">
        <f>COUNT(Table89[[#This Row],[12-Month 
Follow-up Date]])</f>
        <v>0</v>
      </c>
      <c r="D3880" s="60"/>
      <c r="E3880" s="61"/>
      <c r="F3880" s="61"/>
      <c r="G3880" s="61"/>
      <c r="H3880" s="62"/>
      <c r="I3880" s="63"/>
      <c r="J3880" s="63"/>
      <c r="K3880" s="155"/>
    </row>
    <row r="3881" spans="1:11" x14ac:dyDescent="0.3">
      <c r="A3881" s="93"/>
      <c r="B3881" s="91"/>
      <c r="C3881" s="76">
        <f>COUNT(Table89[[#This Row],[12-Month 
Follow-up Date]])</f>
        <v>0</v>
      </c>
      <c r="D3881" s="60"/>
      <c r="E3881" s="61"/>
      <c r="F3881" s="61"/>
      <c r="G3881" s="61"/>
      <c r="H3881" s="62"/>
      <c r="I3881" s="63"/>
      <c r="J3881" s="63"/>
      <c r="K3881" s="155"/>
    </row>
    <row r="3882" spans="1:11" x14ac:dyDescent="0.3">
      <c r="A3882" s="93"/>
      <c r="B3882" s="91"/>
      <c r="C3882" s="76">
        <f>COUNT(Table89[[#This Row],[12-Month 
Follow-up Date]])</f>
        <v>0</v>
      </c>
      <c r="D3882" s="60"/>
      <c r="E3882" s="61"/>
      <c r="F3882" s="61"/>
      <c r="G3882" s="61"/>
      <c r="H3882" s="62"/>
      <c r="I3882" s="63"/>
      <c r="J3882" s="63"/>
      <c r="K3882" s="155"/>
    </row>
    <row r="3883" spans="1:11" x14ac:dyDescent="0.3">
      <c r="A3883" s="93"/>
      <c r="B3883" s="91"/>
      <c r="C3883" s="76">
        <f>COUNT(Table89[[#This Row],[12-Month 
Follow-up Date]])</f>
        <v>0</v>
      </c>
      <c r="D3883" s="60"/>
      <c r="E3883" s="61"/>
      <c r="F3883" s="61"/>
      <c r="G3883" s="61"/>
      <c r="H3883" s="62"/>
      <c r="I3883" s="63"/>
      <c r="J3883" s="63"/>
      <c r="K3883" s="155"/>
    </row>
    <row r="3884" spans="1:11" x14ac:dyDescent="0.3">
      <c r="A3884" s="93"/>
      <c r="B3884" s="91"/>
      <c r="C3884" s="76">
        <f>COUNT(Table89[[#This Row],[12-Month 
Follow-up Date]])</f>
        <v>0</v>
      </c>
      <c r="D3884" s="60"/>
      <c r="E3884" s="61"/>
      <c r="F3884" s="61"/>
      <c r="G3884" s="61"/>
      <c r="H3884" s="62"/>
      <c r="I3884" s="63"/>
      <c r="J3884" s="63"/>
      <c r="K3884" s="155"/>
    </row>
    <row r="3885" spans="1:11" x14ac:dyDescent="0.3">
      <c r="A3885" s="93"/>
      <c r="B3885" s="91"/>
      <c r="C3885" s="76">
        <f>COUNT(Table89[[#This Row],[12-Month 
Follow-up Date]])</f>
        <v>0</v>
      </c>
      <c r="D3885" s="60"/>
      <c r="E3885" s="61"/>
      <c r="F3885" s="61"/>
      <c r="G3885" s="61"/>
      <c r="H3885" s="62"/>
      <c r="I3885" s="63"/>
      <c r="J3885" s="63"/>
      <c r="K3885" s="155"/>
    </row>
    <row r="3886" spans="1:11" x14ac:dyDescent="0.3">
      <c r="A3886" s="93"/>
      <c r="B3886" s="91"/>
      <c r="C3886" s="76">
        <f>COUNT(Table89[[#This Row],[12-Month 
Follow-up Date]])</f>
        <v>0</v>
      </c>
      <c r="D3886" s="60"/>
      <c r="E3886" s="61"/>
      <c r="F3886" s="61"/>
      <c r="G3886" s="61"/>
      <c r="H3886" s="62"/>
      <c r="I3886" s="63"/>
      <c r="J3886" s="63"/>
      <c r="K3886" s="155"/>
    </row>
    <row r="3887" spans="1:11" x14ac:dyDescent="0.3">
      <c r="A3887" s="93"/>
      <c r="B3887" s="91"/>
      <c r="C3887" s="76">
        <f>COUNT(Table89[[#This Row],[12-Month 
Follow-up Date]])</f>
        <v>0</v>
      </c>
      <c r="D3887" s="60"/>
      <c r="E3887" s="61"/>
      <c r="F3887" s="61"/>
      <c r="G3887" s="61"/>
      <c r="H3887" s="62"/>
      <c r="I3887" s="63"/>
      <c r="J3887" s="63"/>
      <c r="K3887" s="155"/>
    </row>
    <row r="3888" spans="1:11" x14ac:dyDescent="0.3">
      <c r="A3888" s="93"/>
      <c r="B3888" s="91"/>
      <c r="C3888" s="76">
        <f>COUNT(Table89[[#This Row],[12-Month 
Follow-up Date]])</f>
        <v>0</v>
      </c>
      <c r="D3888" s="60"/>
      <c r="E3888" s="61"/>
      <c r="F3888" s="61"/>
      <c r="G3888" s="61"/>
      <c r="H3888" s="62"/>
      <c r="I3888" s="63"/>
      <c r="J3888" s="63"/>
      <c r="K3888" s="155"/>
    </row>
    <row r="3889" spans="1:11" x14ac:dyDescent="0.3">
      <c r="A3889" s="93"/>
      <c r="B3889" s="91"/>
      <c r="C3889" s="76">
        <f>COUNT(Table89[[#This Row],[12-Month 
Follow-up Date]])</f>
        <v>0</v>
      </c>
      <c r="D3889" s="60"/>
      <c r="E3889" s="61"/>
      <c r="F3889" s="61"/>
      <c r="G3889" s="61"/>
      <c r="H3889" s="62"/>
      <c r="I3889" s="63"/>
      <c r="J3889" s="63"/>
      <c r="K3889" s="155"/>
    </row>
    <row r="3890" spans="1:11" x14ac:dyDescent="0.3">
      <c r="A3890" s="93"/>
      <c r="B3890" s="91"/>
      <c r="C3890" s="76">
        <f>COUNT(Table89[[#This Row],[12-Month 
Follow-up Date]])</f>
        <v>0</v>
      </c>
      <c r="D3890" s="60"/>
      <c r="E3890" s="61"/>
      <c r="F3890" s="61"/>
      <c r="G3890" s="61"/>
      <c r="H3890" s="62"/>
      <c r="I3890" s="63"/>
      <c r="J3890" s="63"/>
      <c r="K3890" s="155"/>
    </row>
    <row r="3891" spans="1:11" x14ac:dyDescent="0.3">
      <c r="A3891" s="93"/>
      <c r="B3891" s="91"/>
      <c r="C3891" s="76">
        <f>COUNT(Table89[[#This Row],[12-Month 
Follow-up Date]])</f>
        <v>0</v>
      </c>
      <c r="D3891" s="60"/>
      <c r="E3891" s="61"/>
      <c r="F3891" s="61"/>
      <c r="G3891" s="61"/>
      <c r="H3891" s="62"/>
      <c r="I3891" s="63"/>
      <c r="J3891" s="63"/>
      <c r="K3891" s="155"/>
    </row>
    <row r="3892" spans="1:11" x14ac:dyDescent="0.3">
      <c r="A3892" s="93"/>
      <c r="B3892" s="91"/>
      <c r="C3892" s="76">
        <f>COUNT(Table89[[#This Row],[12-Month 
Follow-up Date]])</f>
        <v>0</v>
      </c>
      <c r="D3892" s="60"/>
      <c r="E3892" s="61"/>
      <c r="F3892" s="61"/>
      <c r="G3892" s="61"/>
      <c r="H3892" s="62"/>
      <c r="I3892" s="63"/>
      <c r="J3892" s="63"/>
      <c r="K3892" s="155"/>
    </row>
    <row r="3893" spans="1:11" x14ac:dyDescent="0.3">
      <c r="A3893" s="93"/>
      <c r="B3893" s="91"/>
      <c r="C3893" s="76">
        <f>COUNT(Table89[[#This Row],[12-Month 
Follow-up Date]])</f>
        <v>0</v>
      </c>
      <c r="D3893" s="60"/>
      <c r="E3893" s="61"/>
      <c r="F3893" s="61"/>
      <c r="G3893" s="61"/>
      <c r="H3893" s="62"/>
      <c r="I3893" s="63"/>
      <c r="J3893" s="63"/>
      <c r="K3893" s="155"/>
    </row>
    <row r="3894" spans="1:11" x14ac:dyDescent="0.3">
      <c r="A3894" s="93"/>
      <c r="B3894" s="91"/>
      <c r="C3894" s="76">
        <f>COUNT(Table89[[#This Row],[12-Month 
Follow-up Date]])</f>
        <v>0</v>
      </c>
      <c r="D3894" s="60"/>
      <c r="E3894" s="61"/>
      <c r="F3894" s="61"/>
      <c r="G3894" s="61"/>
      <c r="H3894" s="62"/>
      <c r="I3894" s="63"/>
      <c r="J3894" s="63"/>
      <c r="K3894" s="155"/>
    </row>
    <row r="3895" spans="1:11" x14ac:dyDescent="0.3">
      <c r="A3895" s="93"/>
      <c r="B3895" s="91"/>
      <c r="C3895" s="76">
        <f>COUNT(Table89[[#This Row],[12-Month 
Follow-up Date]])</f>
        <v>0</v>
      </c>
      <c r="D3895" s="60"/>
      <c r="E3895" s="61"/>
      <c r="F3895" s="61"/>
      <c r="G3895" s="61"/>
      <c r="H3895" s="62"/>
      <c r="I3895" s="63"/>
      <c r="J3895" s="63"/>
      <c r="K3895" s="155"/>
    </row>
    <row r="3896" spans="1:11" x14ac:dyDescent="0.3">
      <c r="A3896" s="93"/>
      <c r="B3896" s="91"/>
      <c r="C3896" s="76">
        <f>COUNT(Table89[[#This Row],[12-Month 
Follow-up Date]])</f>
        <v>0</v>
      </c>
      <c r="D3896" s="60"/>
      <c r="E3896" s="61"/>
      <c r="F3896" s="61"/>
      <c r="G3896" s="61"/>
      <c r="H3896" s="62"/>
      <c r="I3896" s="63"/>
      <c r="J3896" s="63"/>
      <c r="K3896" s="155"/>
    </row>
    <row r="3897" spans="1:11" x14ac:dyDescent="0.3">
      <c r="A3897" s="93"/>
      <c r="B3897" s="91"/>
      <c r="C3897" s="76">
        <f>COUNT(Table89[[#This Row],[12-Month 
Follow-up Date]])</f>
        <v>0</v>
      </c>
      <c r="D3897" s="60"/>
      <c r="E3897" s="61"/>
      <c r="F3897" s="61"/>
      <c r="G3897" s="61"/>
      <c r="H3897" s="62"/>
      <c r="I3897" s="63"/>
      <c r="J3897" s="63"/>
      <c r="K3897" s="155"/>
    </row>
    <row r="3898" spans="1:11" x14ac:dyDescent="0.3">
      <c r="A3898" s="93"/>
      <c r="B3898" s="91"/>
      <c r="C3898" s="76">
        <f>COUNT(Table89[[#This Row],[12-Month 
Follow-up Date]])</f>
        <v>0</v>
      </c>
      <c r="D3898" s="60"/>
      <c r="E3898" s="61"/>
      <c r="F3898" s="61"/>
      <c r="G3898" s="61"/>
      <c r="H3898" s="62"/>
      <c r="I3898" s="63"/>
      <c r="J3898" s="63"/>
      <c r="K3898" s="155"/>
    </row>
    <row r="3899" spans="1:11" x14ac:dyDescent="0.3">
      <c r="A3899" s="93"/>
      <c r="B3899" s="91"/>
      <c r="C3899" s="76">
        <f>COUNT(Table89[[#This Row],[12-Month 
Follow-up Date]])</f>
        <v>0</v>
      </c>
      <c r="D3899" s="60"/>
      <c r="E3899" s="61"/>
      <c r="F3899" s="61"/>
      <c r="G3899" s="61"/>
      <c r="H3899" s="62"/>
      <c r="I3899" s="63"/>
      <c r="J3899" s="63"/>
      <c r="K3899" s="155"/>
    </row>
    <row r="3900" spans="1:11" x14ac:dyDescent="0.3">
      <c r="A3900" s="93"/>
      <c r="B3900" s="91"/>
      <c r="C3900" s="76">
        <f>COUNT(Table89[[#This Row],[12-Month 
Follow-up Date]])</f>
        <v>0</v>
      </c>
      <c r="D3900" s="60"/>
      <c r="E3900" s="61"/>
      <c r="F3900" s="61"/>
      <c r="G3900" s="61"/>
      <c r="H3900" s="62"/>
      <c r="I3900" s="63"/>
      <c r="J3900" s="63"/>
      <c r="K3900" s="155"/>
    </row>
    <row r="3901" spans="1:11" x14ac:dyDescent="0.3">
      <c r="A3901" s="93"/>
      <c r="B3901" s="91"/>
      <c r="C3901" s="76">
        <f>COUNT(Table89[[#This Row],[12-Month 
Follow-up Date]])</f>
        <v>0</v>
      </c>
      <c r="D3901" s="60"/>
      <c r="E3901" s="61"/>
      <c r="F3901" s="61"/>
      <c r="G3901" s="61"/>
      <c r="H3901" s="62"/>
      <c r="I3901" s="63"/>
      <c r="J3901" s="63"/>
      <c r="K3901" s="155"/>
    </row>
    <row r="3902" spans="1:11" x14ac:dyDescent="0.3">
      <c r="A3902" s="93"/>
      <c r="B3902" s="91"/>
      <c r="C3902" s="76">
        <f>COUNT(Table89[[#This Row],[12-Month 
Follow-up Date]])</f>
        <v>0</v>
      </c>
      <c r="D3902" s="60"/>
      <c r="E3902" s="61"/>
      <c r="F3902" s="61"/>
      <c r="G3902" s="61"/>
      <c r="H3902" s="62"/>
      <c r="I3902" s="63"/>
      <c r="J3902" s="63"/>
      <c r="K3902" s="155"/>
    </row>
    <row r="3903" spans="1:11" x14ac:dyDescent="0.3">
      <c r="A3903" s="93"/>
      <c r="B3903" s="91"/>
      <c r="C3903" s="76">
        <f>COUNT(Table89[[#This Row],[12-Month 
Follow-up Date]])</f>
        <v>0</v>
      </c>
      <c r="D3903" s="60"/>
      <c r="E3903" s="61"/>
      <c r="F3903" s="61"/>
      <c r="G3903" s="61"/>
      <c r="H3903" s="62"/>
      <c r="I3903" s="63"/>
      <c r="J3903" s="63"/>
      <c r="K3903" s="155"/>
    </row>
    <row r="3904" spans="1:11" x14ac:dyDescent="0.3">
      <c r="A3904" s="93"/>
      <c r="B3904" s="91"/>
      <c r="C3904" s="76">
        <f>COUNT(Table89[[#This Row],[12-Month 
Follow-up Date]])</f>
        <v>0</v>
      </c>
      <c r="D3904" s="60"/>
      <c r="E3904" s="61"/>
      <c r="F3904" s="61"/>
      <c r="G3904" s="61"/>
      <c r="H3904" s="62"/>
      <c r="I3904" s="63"/>
      <c r="J3904" s="63"/>
      <c r="K3904" s="155"/>
    </row>
    <row r="3905" spans="1:11" x14ac:dyDescent="0.3">
      <c r="A3905" s="93"/>
      <c r="B3905" s="91"/>
      <c r="C3905" s="76">
        <f>COUNT(Table89[[#This Row],[12-Month 
Follow-up Date]])</f>
        <v>0</v>
      </c>
      <c r="D3905" s="60"/>
      <c r="E3905" s="61"/>
      <c r="F3905" s="61"/>
      <c r="G3905" s="61"/>
      <c r="H3905" s="62"/>
      <c r="I3905" s="63"/>
      <c r="J3905" s="63"/>
      <c r="K3905" s="155"/>
    </row>
    <row r="3906" spans="1:11" x14ac:dyDescent="0.3">
      <c r="A3906" s="93"/>
      <c r="B3906" s="91"/>
      <c r="C3906" s="76">
        <f>COUNT(Table89[[#This Row],[12-Month 
Follow-up Date]])</f>
        <v>0</v>
      </c>
      <c r="D3906" s="60"/>
      <c r="E3906" s="61"/>
      <c r="F3906" s="61"/>
      <c r="G3906" s="61"/>
      <c r="H3906" s="62"/>
      <c r="I3906" s="63"/>
      <c r="J3906" s="63"/>
      <c r="K3906" s="155"/>
    </row>
    <row r="3907" spans="1:11" x14ac:dyDescent="0.3">
      <c r="A3907" s="93"/>
      <c r="B3907" s="91"/>
      <c r="C3907" s="76">
        <f>COUNT(Table89[[#This Row],[12-Month 
Follow-up Date]])</f>
        <v>0</v>
      </c>
      <c r="D3907" s="60"/>
      <c r="E3907" s="61"/>
      <c r="F3907" s="61"/>
      <c r="G3907" s="61"/>
      <c r="H3907" s="62"/>
      <c r="I3907" s="63"/>
      <c r="J3907" s="63"/>
      <c r="K3907" s="155"/>
    </row>
    <row r="3908" spans="1:11" x14ac:dyDescent="0.3">
      <c r="A3908" s="93"/>
      <c r="B3908" s="91"/>
      <c r="C3908" s="76">
        <f>COUNT(Table89[[#This Row],[12-Month 
Follow-up Date]])</f>
        <v>0</v>
      </c>
      <c r="D3908" s="60"/>
      <c r="E3908" s="61"/>
      <c r="F3908" s="61"/>
      <c r="G3908" s="61"/>
      <c r="H3908" s="62"/>
      <c r="I3908" s="63"/>
      <c r="J3908" s="63"/>
      <c r="K3908" s="155"/>
    </row>
    <row r="3909" spans="1:11" x14ac:dyDescent="0.3">
      <c r="A3909" s="93"/>
      <c r="B3909" s="91"/>
      <c r="C3909" s="76">
        <f>COUNT(Table89[[#This Row],[12-Month 
Follow-up Date]])</f>
        <v>0</v>
      </c>
      <c r="D3909" s="60"/>
      <c r="E3909" s="61"/>
      <c r="F3909" s="61"/>
      <c r="G3909" s="61"/>
      <c r="H3909" s="62"/>
      <c r="I3909" s="63"/>
      <c r="J3909" s="63"/>
      <c r="K3909" s="155"/>
    </row>
    <row r="3910" spans="1:11" x14ac:dyDescent="0.3">
      <c r="A3910" s="93"/>
      <c r="B3910" s="91"/>
      <c r="C3910" s="76">
        <f>COUNT(Table89[[#This Row],[12-Month 
Follow-up Date]])</f>
        <v>0</v>
      </c>
      <c r="D3910" s="60"/>
      <c r="E3910" s="61"/>
      <c r="F3910" s="61"/>
      <c r="G3910" s="61"/>
      <c r="H3910" s="62"/>
      <c r="I3910" s="63"/>
      <c r="J3910" s="63"/>
      <c r="K3910" s="155"/>
    </row>
    <row r="3911" spans="1:11" x14ac:dyDescent="0.3">
      <c r="A3911" s="93"/>
      <c r="B3911" s="91"/>
      <c r="C3911" s="76">
        <f>COUNT(Table89[[#This Row],[12-Month 
Follow-up Date]])</f>
        <v>0</v>
      </c>
      <c r="D3911" s="60"/>
      <c r="E3911" s="61"/>
      <c r="F3911" s="61"/>
      <c r="G3911" s="61"/>
      <c r="H3911" s="62"/>
      <c r="I3911" s="63"/>
      <c r="J3911" s="63"/>
      <c r="K3911" s="155"/>
    </row>
    <row r="3912" spans="1:11" x14ac:dyDescent="0.3">
      <c r="A3912" s="93"/>
      <c r="B3912" s="91"/>
      <c r="C3912" s="76">
        <f>COUNT(Table89[[#This Row],[12-Month 
Follow-up Date]])</f>
        <v>0</v>
      </c>
      <c r="D3912" s="60"/>
      <c r="E3912" s="61"/>
      <c r="F3912" s="61"/>
      <c r="G3912" s="61"/>
      <c r="H3912" s="62"/>
      <c r="I3912" s="63"/>
      <c r="J3912" s="63"/>
      <c r="K3912" s="155"/>
    </row>
    <row r="3913" spans="1:11" x14ac:dyDescent="0.3">
      <c r="A3913" s="93"/>
      <c r="B3913" s="91"/>
      <c r="C3913" s="76">
        <f>COUNT(Table89[[#This Row],[12-Month 
Follow-up Date]])</f>
        <v>0</v>
      </c>
      <c r="D3913" s="60"/>
      <c r="E3913" s="61"/>
      <c r="F3913" s="61"/>
      <c r="G3913" s="61"/>
      <c r="H3913" s="62"/>
      <c r="I3913" s="63"/>
      <c r="J3913" s="63"/>
      <c r="K3913" s="155"/>
    </row>
    <row r="3914" spans="1:11" x14ac:dyDescent="0.3">
      <c r="A3914" s="93"/>
      <c r="B3914" s="91"/>
      <c r="C3914" s="76">
        <f>COUNT(Table89[[#This Row],[12-Month 
Follow-up Date]])</f>
        <v>0</v>
      </c>
      <c r="D3914" s="60"/>
      <c r="E3914" s="61"/>
      <c r="F3914" s="61"/>
      <c r="G3914" s="61"/>
      <c r="H3914" s="62"/>
      <c r="I3914" s="63"/>
      <c r="J3914" s="63"/>
      <c r="K3914" s="155"/>
    </row>
    <row r="3915" spans="1:11" x14ac:dyDescent="0.3">
      <c r="A3915" s="93"/>
      <c r="B3915" s="91"/>
      <c r="C3915" s="76">
        <f>COUNT(Table89[[#This Row],[12-Month 
Follow-up Date]])</f>
        <v>0</v>
      </c>
      <c r="D3915" s="60"/>
      <c r="E3915" s="61"/>
      <c r="F3915" s="61"/>
      <c r="G3915" s="61"/>
      <c r="H3915" s="62"/>
      <c r="I3915" s="63"/>
      <c r="J3915" s="63"/>
      <c r="K3915" s="155"/>
    </row>
    <row r="3916" spans="1:11" x14ac:dyDescent="0.3">
      <c r="A3916" s="93"/>
      <c r="B3916" s="91"/>
      <c r="C3916" s="76">
        <f>COUNT(Table89[[#This Row],[12-Month 
Follow-up Date]])</f>
        <v>0</v>
      </c>
      <c r="D3916" s="60"/>
      <c r="E3916" s="61"/>
      <c r="F3916" s="61"/>
      <c r="G3916" s="61"/>
      <c r="H3916" s="62"/>
      <c r="I3916" s="63"/>
      <c r="J3916" s="63"/>
      <c r="K3916" s="155"/>
    </row>
    <row r="3917" spans="1:11" x14ac:dyDescent="0.3">
      <c r="A3917" s="93"/>
      <c r="B3917" s="91"/>
      <c r="C3917" s="76">
        <f>COUNT(Table89[[#This Row],[12-Month 
Follow-up Date]])</f>
        <v>0</v>
      </c>
      <c r="D3917" s="60"/>
      <c r="E3917" s="61"/>
      <c r="F3917" s="61"/>
      <c r="G3917" s="61"/>
      <c r="H3917" s="62"/>
      <c r="I3917" s="63"/>
      <c r="J3917" s="63"/>
      <c r="K3917" s="155"/>
    </row>
    <row r="3918" spans="1:11" x14ac:dyDescent="0.3">
      <c r="A3918" s="93"/>
      <c r="B3918" s="91"/>
      <c r="C3918" s="76">
        <f>COUNT(Table89[[#This Row],[12-Month 
Follow-up Date]])</f>
        <v>0</v>
      </c>
      <c r="D3918" s="60"/>
      <c r="E3918" s="61"/>
      <c r="F3918" s="61"/>
      <c r="G3918" s="61"/>
      <c r="H3918" s="62"/>
      <c r="I3918" s="63"/>
      <c r="J3918" s="63"/>
      <c r="K3918" s="155"/>
    </row>
    <row r="3919" spans="1:11" x14ac:dyDescent="0.3">
      <c r="A3919" s="93"/>
      <c r="B3919" s="91"/>
      <c r="C3919" s="76">
        <f>COUNT(Table89[[#This Row],[12-Month 
Follow-up Date]])</f>
        <v>0</v>
      </c>
      <c r="D3919" s="60"/>
      <c r="E3919" s="61"/>
      <c r="F3919" s="61"/>
      <c r="G3919" s="61"/>
      <c r="H3919" s="62"/>
      <c r="I3919" s="63"/>
      <c r="J3919" s="63"/>
      <c r="K3919" s="155"/>
    </row>
    <row r="3920" spans="1:11" x14ac:dyDescent="0.3">
      <c r="A3920" s="93"/>
      <c r="B3920" s="91"/>
      <c r="C3920" s="76">
        <f>COUNT(Table89[[#This Row],[12-Month 
Follow-up Date]])</f>
        <v>0</v>
      </c>
      <c r="D3920" s="60"/>
      <c r="E3920" s="61"/>
      <c r="F3920" s="61"/>
      <c r="G3920" s="61"/>
      <c r="H3920" s="62"/>
      <c r="I3920" s="63"/>
      <c r="J3920" s="63"/>
      <c r="K3920" s="155"/>
    </row>
    <row r="3921" spans="1:11" x14ac:dyDescent="0.3">
      <c r="A3921" s="93"/>
      <c r="B3921" s="91"/>
      <c r="C3921" s="76">
        <f>COUNT(Table89[[#This Row],[12-Month 
Follow-up Date]])</f>
        <v>0</v>
      </c>
      <c r="D3921" s="60"/>
      <c r="E3921" s="61"/>
      <c r="F3921" s="61"/>
      <c r="G3921" s="61"/>
      <c r="H3921" s="62"/>
      <c r="I3921" s="63"/>
      <c r="J3921" s="63"/>
      <c r="K3921" s="155"/>
    </row>
    <row r="3922" spans="1:11" x14ac:dyDescent="0.3">
      <c r="A3922" s="93"/>
      <c r="B3922" s="91"/>
      <c r="C3922" s="76">
        <f>COUNT(Table89[[#This Row],[12-Month 
Follow-up Date]])</f>
        <v>0</v>
      </c>
      <c r="D3922" s="60"/>
      <c r="E3922" s="61"/>
      <c r="F3922" s="61"/>
      <c r="G3922" s="61"/>
      <c r="H3922" s="62"/>
      <c r="I3922" s="63"/>
      <c r="J3922" s="63"/>
      <c r="K3922" s="155"/>
    </row>
    <row r="3923" spans="1:11" x14ac:dyDescent="0.3">
      <c r="A3923" s="93"/>
      <c r="B3923" s="91"/>
      <c r="C3923" s="76">
        <f>COUNT(Table89[[#This Row],[12-Month 
Follow-up Date]])</f>
        <v>0</v>
      </c>
      <c r="D3923" s="60"/>
      <c r="E3923" s="61"/>
      <c r="F3923" s="61"/>
      <c r="G3923" s="61"/>
      <c r="H3923" s="62"/>
      <c r="I3923" s="63"/>
      <c r="J3923" s="63"/>
      <c r="K3923" s="155"/>
    </row>
    <row r="3924" spans="1:11" x14ac:dyDescent="0.3">
      <c r="A3924" s="93"/>
      <c r="B3924" s="91"/>
      <c r="C3924" s="76">
        <f>COUNT(Table89[[#This Row],[12-Month 
Follow-up Date]])</f>
        <v>0</v>
      </c>
      <c r="D3924" s="60"/>
      <c r="E3924" s="61"/>
      <c r="F3924" s="61"/>
      <c r="G3924" s="61"/>
      <c r="H3924" s="62"/>
      <c r="I3924" s="63"/>
      <c r="J3924" s="63"/>
      <c r="K3924" s="155"/>
    </row>
    <row r="3925" spans="1:11" x14ac:dyDescent="0.3">
      <c r="A3925" s="93"/>
      <c r="B3925" s="91"/>
      <c r="C3925" s="76">
        <f>COUNT(Table89[[#This Row],[12-Month 
Follow-up Date]])</f>
        <v>0</v>
      </c>
      <c r="D3925" s="60"/>
      <c r="E3925" s="61"/>
      <c r="F3925" s="61"/>
      <c r="G3925" s="61"/>
      <c r="H3925" s="62"/>
      <c r="I3925" s="63"/>
      <c r="J3925" s="63"/>
      <c r="K3925" s="155"/>
    </row>
    <row r="3926" spans="1:11" x14ac:dyDescent="0.3">
      <c r="A3926" s="93"/>
      <c r="B3926" s="91"/>
      <c r="C3926" s="76">
        <f>COUNT(Table89[[#This Row],[12-Month 
Follow-up Date]])</f>
        <v>0</v>
      </c>
      <c r="D3926" s="60"/>
      <c r="E3926" s="61"/>
      <c r="F3926" s="61"/>
      <c r="G3926" s="61"/>
      <c r="H3926" s="62"/>
      <c r="I3926" s="63"/>
      <c r="J3926" s="63"/>
      <c r="K3926" s="155"/>
    </row>
    <row r="3927" spans="1:11" x14ac:dyDescent="0.3">
      <c r="A3927" s="93"/>
      <c r="B3927" s="91"/>
      <c r="C3927" s="76">
        <f>COUNT(Table89[[#This Row],[12-Month 
Follow-up Date]])</f>
        <v>0</v>
      </c>
      <c r="D3927" s="60"/>
      <c r="E3927" s="61"/>
      <c r="F3927" s="61"/>
      <c r="G3927" s="61"/>
      <c r="H3927" s="62"/>
      <c r="I3927" s="63"/>
      <c r="J3927" s="63"/>
      <c r="K3927" s="155"/>
    </row>
    <row r="3928" spans="1:11" x14ac:dyDescent="0.3">
      <c r="A3928" s="93"/>
      <c r="B3928" s="91"/>
      <c r="C3928" s="76">
        <f>COUNT(Table89[[#This Row],[12-Month 
Follow-up Date]])</f>
        <v>0</v>
      </c>
      <c r="D3928" s="60"/>
      <c r="E3928" s="61"/>
      <c r="F3928" s="61"/>
      <c r="G3928" s="61"/>
      <c r="H3928" s="62"/>
      <c r="I3928" s="63"/>
      <c r="J3928" s="63"/>
      <c r="K3928" s="155"/>
    </row>
    <row r="3929" spans="1:11" x14ac:dyDescent="0.3">
      <c r="A3929" s="93"/>
      <c r="B3929" s="91"/>
      <c r="C3929" s="76">
        <f>COUNT(Table89[[#This Row],[12-Month 
Follow-up Date]])</f>
        <v>0</v>
      </c>
      <c r="D3929" s="60"/>
      <c r="E3929" s="61"/>
      <c r="F3929" s="61"/>
      <c r="G3929" s="61"/>
      <c r="H3929" s="62"/>
      <c r="I3929" s="63"/>
      <c r="J3929" s="63"/>
      <c r="K3929" s="155"/>
    </row>
    <row r="3930" spans="1:11" x14ac:dyDescent="0.3">
      <c r="A3930" s="93"/>
      <c r="B3930" s="91"/>
      <c r="C3930" s="76">
        <f>COUNT(Table89[[#This Row],[12-Month 
Follow-up Date]])</f>
        <v>0</v>
      </c>
      <c r="D3930" s="60"/>
      <c r="E3930" s="61"/>
      <c r="F3930" s="61"/>
      <c r="G3930" s="61"/>
      <c r="H3930" s="62"/>
      <c r="I3930" s="63"/>
      <c r="J3930" s="63"/>
      <c r="K3930" s="155"/>
    </row>
    <row r="3931" spans="1:11" x14ac:dyDescent="0.3">
      <c r="A3931" s="93"/>
      <c r="B3931" s="91"/>
      <c r="C3931" s="76">
        <f>COUNT(Table89[[#This Row],[12-Month 
Follow-up Date]])</f>
        <v>0</v>
      </c>
      <c r="D3931" s="60"/>
      <c r="E3931" s="61"/>
      <c r="F3931" s="61"/>
      <c r="G3931" s="61"/>
      <c r="H3931" s="62"/>
      <c r="I3931" s="63"/>
      <c r="J3931" s="63"/>
      <c r="K3931" s="155"/>
    </row>
    <row r="3932" spans="1:11" x14ac:dyDescent="0.3">
      <c r="A3932" s="93"/>
      <c r="B3932" s="91"/>
      <c r="C3932" s="76">
        <f>COUNT(Table89[[#This Row],[12-Month 
Follow-up Date]])</f>
        <v>0</v>
      </c>
      <c r="D3932" s="60"/>
      <c r="E3932" s="61"/>
      <c r="F3932" s="61"/>
      <c r="G3932" s="61"/>
      <c r="H3932" s="62"/>
      <c r="I3932" s="63"/>
      <c r="J3932" s="63"/>
      <c r="K3932" s="155"/>
    </row>
    <row r="3933" spans="1:11" x14ac:dyDescent="0.3">
      <c r="A3933" s="93"/>
      <c r="B3933" s="91"/>
      <c r="C3933" s="76">
        <f>COUNT(Table89[[#This Row],[12-Month 
Follow-up Date]])</f>
        <v>0</v>
      </c>
      <c r="D3933" s="60"/>
      <c r="E3933" s="61"/>
      <c r="F3933" s="61"/>
      <c r="G3933" s="61"/>
      <c r="H3933" s="62"/>
      <c r="I3933" s="63"/>
      <c r="J3933" s="63"/>
      <c r="K3933" s="155"/>
    </row>
    <row r="3934" spans="1:11" x14ac:dyDescent="0.3">
      <c r="A3934" s="93"/>
      <c r="B3934" s="91"/>
      <c r="C3934" s="76">
        <f>COUNT(Table89[[#This Row],[12-Month 
Follow-up Date]])</f>
        <v>0</v>
      </c>
      <c r="D3934" s="60"/>
      <c r="E3934" s="61"/>
      <c r="F3934" s="61"/>
      <c r="G3934" s="61"/>
      <c r="H3934" s="62"/>
      <c r="I3934" s="63"/>
      <c r="J3934" s="63"/>
      <c r="K3934" s="155"/>
    </row>
    <row r="3935" spans="1:11" x14ac:dyDescent="0.3">
      <c r="A3935" s="93"/>
      <c r="B3935" s="91"/>
      <c r="C3935" s="76">
        <f>COUNT(Table89[[#This Row],[12-Month 
Follow-up Date]])</f>
        <v>0</v>
      </c>
      <c r="D3935" s="60"/>
      <c r="E3935" s="61"/>
      <c r="F3935" s="61"/>
      <c r="G3935" s="61"/>
      <c r="H3935" s="62"/>
      <c r="I3935" s="63"/>
      <c r="J3935" s="63"/>
      <c r="K3935" s="155"/>
    </row>
    <row r="3936" spans="1:11" x14ac:dyDescent="0.3">
      <c r="A3936" s="93"/>
      <c r="B3936" s="91"/>
      <c r="C3936" s="76">
        <f>COUNT(Table89[[#This Row],[12-Month 
Follow-up Date]])</f>
        <v>0</v>
      </c>
      <c r="D3936" s="60"/>
      <c r="E3936" s="61"/>
      <c r="F3936" s="61"/>
      <c r="G3936" s="61"/>
      <c r="H3936" s="62"/>
      <c r="I3936" s="63"/>
      <c r="J3936" s="63"/>
      <c r="K3936" s="155"/>
    </row>
    <row r="3937" spans="1:11" x14ac:dyDescent="0.3">
      <c r="A3937" s="93"/>
      <c r="B3937" s="91"/>
      <c r="C3937" s="76">
        <f>COUNT(Table89[[#This Row],[12-Month 
Follow-up Date]])</f>
        <v>0</v>
      </c>
      <c r="D3937" s="60"/>
      <c r="E3937" s="61"/>
      <c r="F3937" s="61"/>
      <c r="G3937" s="61"/>
      <c r="H3937" s="62"/>
      <c r="I3937" s="63"/>
      <c r="J3937" s="63"/>
      <c r="K3937" s="155"/>
    </row>
    <row r="3938" spans="1:11" x14ac:dyDescent="0.3">
      <c r="A3938" s="93"/>
      <c r="B3938" s="91"/>
      <c r="C3938" s="76">
        <f>COUNT(Table89[[#This Row],[12-Month 
Follow-up Date]])</f>
        <v>0</v>
      </c>
      <c r="D3938" s="60"/>
      <c r="E3938" s="61"/>
      <c r="F3938" s="61"/>
      <c r="G3938" s="61"/>
      <c r="H3938" s="62"/>
      <c r="I3938" s="63"/>
      <c r="J3938" s="63"/>
      <c r="K3938" s="155"/>
    </row>
    <row r="3939" spans="1:11" x14ac:dyDescent="0.3">
      <c r="A3939" s="93"/>
      <c r="B3939" s="91"/>
      <c r="C3939" s="76">
        <f>COUNT(Table89[[#This Row],[12-Month 
Follow-up Date]])</f>
        <v>0</v>
      </c>
      <c r="D3939" s="60"/>
      <c r="E3939" s="61"/>
      <c r="F3939" s="61"/>
      <c r="G3939" s="61"/>
      <c r="H3939" s="62"/>
      <c r="I3939" s="63"/>
      <c r="J3939" s="63"/>
      <c r="K3939" s="155"/>
    </row>
    <row r="3940" spans="1:11" x14ac:dyDescent="0.3">
      <c r="A3940" s="93"/>
      <c r="B3940" s="91"/>
      <c r="C3940" s="76">
        <f>COUNT(Table89[[#This Row],[12-Month 
Follow-up Date]])</f>
        <v>0</v>
      </c>
      <c r="D3940" s="60"/>
      <c r="E3940" s="61"/>
      <c r="F3940" s="61"/>
      <c r="G3940" s="61"/>
      <c r="H3940" s="62"/>
      <c r="I3940" s="63"/>
      <c r="J3940" s="63"/>
      <c r="K3940" s="155"/>
    </row>
    <row r="3941" spans="1:11" x14ac:dyDescent="0.3">
      <c r="A3941" s="93"/>
      <c r="B3941" s="91"/>
      <c r="C3941" s="76">
        <f>COUNT(Table89[[#This Row],[12-Month 
Follow-up Date]])</f>
        <v>0</v>
      </c>
      <c r="D3941" s="60"/>
      <c r="E3941" s="61"/>
      <c r="F3941" s="61"/>
      <c r="G3941" s="61"/>
      <c r="H3941" s="62"/>
      <c r="I3941" s="63"/>
      <c r="J3941" s="63"/>
      <c r="K3941" s="155"/>
    </row>
    <row r="3942" spans="1:11" x14ac:dyDescent="0.3">
      <c r="A3942" s="93"/>
      <c r="B3942" s="91"/>
      <c r="C3942" s="76">
        <f>COUNT(Table89[[#This Row],[12-Month 
Follow-up Date]])</f>
        <v>0</v>
      </c>
      <c r="D3942" s="60"/>
      <c r="E3942" s="61"/>
      <c r="F3942" s="61"/>
      <c r="G3942" s="61"/>
      <c r="H3942" s="62"/>
      <c r="I3942" s="63"/>
      <c r="J3942" s="63"/>
      <c r="K3942" s="155"/>
    </row>
    <row r="3943" spans="1:11" x14ac:dyDescent="0.3">
      <c r="A3943" s="93"/>
      <c r="B3943" s="91"/>
      <c r="C3943" s="76">
        <f>COUNT(Table89[[#This Row],[12-Month 
Follow-up Date]])</f>
        <v>0</v>
      </c>
      <c r="D3943" s="60"/>
      <c r="E3943" s="61"/>
      <c r="F3943" s="61"/>
      <c r="G3943" s="61"/>
      <c r="H3943" s="62"/>
      <c r="I3943" s="63"/>
      <c r="J3943" s="63"/>
      <c r="K3943" s="155"/>
    </row>
    <row r="3944" spans="1:11" x14ac:dyDescent="0.3">
      <c r="A3944" s="93"/>
      <c r="B3944" s="91"/>
      <c r="C3944" s="76">
        <f>COUNT(Table89[[#This Row],[12-Month 
Follow-up Date]])</f>
        <v>0</v>
      </c>
      <c r="D3944" s="60"/>
      <c r="E3944" s="61"/>
      <c r="F3944" s="61"/>
      <c r="G3944" s="61"/>
      <c r="H3944" s="62"/>
      <c r="I3944" s="63"/>
      <c r="J3944" s="63"/>
      <c r="K3944" s="155"/>
    </row>
    <row r="3945" spans="1:11" x14ac:dyDescent="0.3">
      <c r="A3945" s="93"/>
      <c r="B3945" s="91"/>
      <c r="C3945" s="76">
        <f>COUNT(Table89[[#This Row],[12-Month 
Follow-up Date]])</f>
        <v>0</v>
      </c>
      <c r="D3945" s="60"/>
      <c r="E3945" s="61"/>
      <c r="F3945" s="61"/>
      <c r="G3945" s="61"/>
      <c r="H3945" s="62"/>
      <c r="I3945" s="63"/>
      <c r="J3945" s="63"/>
      <c r="K3945" s="155"/>
    </row>
    <row r="3946" spans="1:11" x14ac:dyDescent="0.3">
      <c r="A3946" s="93"/>
      <c r="B3946" s="91"/>
      <c r="C3946" s="76">
        <f>COUNT(Table89[[#This Row],[12-Month 
Follow-up Date]])</f>
        <v>0</v>
      </c>
      <c r="D3946" s="60"/>
      <c r="E3946" s="61"/>
      <c r="F3946" s="61"/>
      <c r="G3946" s="61"/>
      <c r="H3946" s="62"/>
      <c r="I3946" s="63"/>
      <c r="J3946" s="63"/>
      <c r="K3946" s="155"/>
    </row>
    <row r="3947" spans="1:11" x14ac:dyDescent="0.3">
      <c r="A3947" s="93"/>
      <c r="B3947" s="91"/>
      <c r="C3947" s="76">
        <f>COUNT(Table89[[#This Row],[12-Month 
Follow-up Date]])</f>
        <v>0</v>
      </c>
      <c r="D3947" s="60"/>
      <c r="E3947" s="61"/>
      <c r="F3947" s="61"/>
      <c r="G3947" s="61"/>
      <c r="H3947" s="62"/>
      <c r="I3947" s="63"/>
      <c r="J3947" s="63"/>
      <c r="K3947" s="155"/>
    </row>
    <row r="3948" spans="1:11" x14ac:dyDescent="0.3">
      <c r="A3948" s="93"/>
      <c r="B3948" s="91"/>
      <c r="C3948" s="76">
        <f>COUNT(Table89[[#This Row],[12-Month 
Follow-up Date]])</f>
        <v>0</v>
      </c>
      <c r="D3948" s="60"/>
      <c r="E3948" s="61"/>
      <c r="F3948" s="61"/>
      <c r="G3948" s="61"/>
      <c r="H3948" s="62"/>
      <c r="I3948" s="63"/>
      <c r="J3948" s="63"/>
      <c r="K3948" s="155"/>
    </row>
    <row r="3949" spans="1:11" x14ac:dyDescent="0.3">
      <c r="A3949" s="93"/>
      <c r="B3949" s="91"/>
      <c r="C3949" s="76">
        <f>COUNT(Table89[[#This Row],[12-Month 
Follow-up Date]])</f>
        <v>0</v>
      </c>
      <c r="D3949" s="60"/>
      <c r="E3949" s="61"/>
      <c r="F3949" s="61"/>
      <c r="G3949" s="61"/>
      <c r="H3949" s="62"/>
      <c r="I3949" s="63"/>
      <c r="J3949" s="63"/>
      <c r="K3949" s="155"/>
    </row>
    <row r="3950" spans="1:11" x14ac:dyDescent="0.3">
      <c r="A3950" s="93"/>
      <c r="B3950" s="91"/>
      <c r="C3950" s="76">
        <f>COUNT(Table89[[#This Row],[12-Month 
Follow-up Date]])</f>
        <v>0</v>
      </c>
      <c r="D3950" s="60"/>
      <c r="E3950" s="61"/>
      <c r="F3950" s="61"/>
      <c r="G3950" s="61"/>
      <c r="H3950" s="62"/>
      <c r="I3950" s="63"/>
      <c r="J3950" s="63"/>
      <c r="K3950" s="155"/>
    </row>
    <row r="3951" spans="1:11" x14ac:dyDescent="0.3">
      <c r="A3951" s="93"/>
      <c r="B3951" s="91"/>
      <c r="C3951" s="76">
        <f>COUNT(Table89[[#This Row],[12-Month 
Follow-up Date]])</f>
        <v>0</v>
      </c>
      <c r="D3951" s="60"/>
      <c r="E3951" s="61"/>
      <c r="F3951" s="61"/>
      <c r="G3951" s="61"/>
      <c r="H3951" s="62"/>
      <c r="I3951" s="63"/>
      <c r="J3951" s="63"/>
      <c r="K3951" s="155"/>
    </row>
    <row r="3952" spans="1:11" x14ac:dyDescent="0.3">
      <c r="A3952" s="93"/>
      <c r="B3952" s="91"/>
      <c r="C3952" s="76">
        <f>COUNT(Table89[[#This Row],[12-Month 
Follow-up Date]])</f>
        <v>0</v>
      </c>
      <c r="D3952" s="60"/>
      <c r="E3952" s="61"/>
      <c r="F3952" s="61"/>
      <c r="G3952" s="61"/>
      <c r="H3952" s="62"/>
      <c r="I3952" s="63"/>
      <c r="J3952" s="63"/>
      <c r="K3952" s="155"/>
    </row>
    <row r="3953" spans="1:11" x14ac:dyDescent="0.3">
      <c r="A3953" s="93"/>
      <c r="B3953" s="91"/>
      <c r="C3953" s="76">
        <f>COUNT(Table89[[#This Row],[12-Month 
Follow-up Date]])</f>
        <v>0</v>
      </c>
      <c r="D3953" s="60"/>
      <c r="E3953" s="61"/>
      <c r="F3953" s="61"/>
      <c r="G3953" s="61"/>
      <c r="H3953" s="62"/>
      <c r="I3953" s="63"/>
      <c r="J3953" s="63"/>
      <c r="K3953" s="155"/>
    </row>
    <row r="3954" spans="1:11" x14ac:dyDescent="0.3">
      <c r="A3954" s="93"/>
      <c r="B3954" s="91"/>
      <c r="C3954" s="76">
        <f>COUNT(Table89[[#This Row],[12-Month 
Follow-up Date]])</f>
        <v>0</v>
      </c>
      <c r="D3954" s="60"/>
      <c r="E3954" s="61"/>
      <c r="F3954" s="61"/>
      <c r="G3954" s="61"/>
      <c r="H3954" s="62"/>
      <c r="I3954" s="63"/>
      <c r="J3954" s="63"/>
      <c r="K3954" s="155"/>
    </row>
    <row r="3955" spans="1:11" x14ac:dyDescent="0.3">
      <c r="A3955" s="93"/>
      <c r="B3955" s="91"/>
      <c r="C3955" s="76">
        <f>COUNT(Table89[[#This Row],[12-Month 
Follow-up Date]])</f>
        <v>0</v>
      </c>
      <c r="D3955" s="60"/>
      <c r="E3955" s="61"/>
      <c r="F3955" s="61"/>
      <c r="G3955" s="61"/>
      <c r="H3955" s="62"/>
      <c r="I3955" s="63"/>
      <c r="J3955" s="63"/>
      <c r="K3955" s="155"/>
    </row>
    <row r="3956" spans="1:11" x14ac:dyDescent="0.3">
      <c r="A3956" s="93"/>
      <c r="B3956" s="91"/>
      <c r="C3956" s="76">
        <f>COUNT(Table89[[#This Row],[12-Month 
Follow-up Date]])</f>
        <v>0</v>
      </c>
      <c r="D3956" s="60"/>
      <c r="E3956" s="61"/>
      <c r="F3956" s="61"/>
      <c r="G3956" s="61"/>
      <c r="H3956" s="62"/>
      <c r="I3956" s="63"/>
      <c r="J3956" s="63"/>
      <c r="K3956" s="155"/>
    </row>
    <row r="3957" spans="1:11" x14ac:dyDescent="0.3">
      <c r="A3957" s="93"/>
      <c r="B3957" s="91"/>
      <c r="C3957" s="76">
        <f>COUNT(Table89[[#This Row],[12-Month 
Follow-up Date]])</f>
        <v>0</v>
      </c>
      <c r="D3957" s="60"/>
      <c r="E3957" s="61"/>
      <c r="F3957" s="61"/>
      <c r="G3957" s="61"/>
      <c r="H3957" s="62"/>
      <c r="I3957" s="63"/>
      <c r="J3957" s="63"/>
      <c r="K3957" s="155"/>
    </row>
    <row r="3958" spans="1:11" x14ac:dyDescent="0.3">
      <c r="A3958" s="93"/>
      <c r="B3958" s="91"/>
      <c r="C3958" s="76">
        <f>COUNT(Table89[[#This Row],[12-Month 
Follow-up Date]])</f>
        <v>0</v>
      </c>
      <c r="D3958" s="60"/>
      <c r="E3958" s="61"/>
      <c r="F3958" s="61"/>
      <c r="G3958" s="61"/>
      <c r="H3958" s="62"/>
      <c r="I3958" s="63"/>
      <c r="J3958" s="63"/>
      <c r="K3958" s="155"/>
    </row>
    <row r="3959" spans="1:11" x14ac:dyDescent="0.3">
      <c r="A3959" s="93"/>
      <c r="B3959" s="91"/>
      <c r="C3959" s="76">
        <f>COUNT(Table89[[#This Row],[12-Month 
Follow-up Date]])</f>
        <v>0</v>
      </c>
      <c r="D3959" s="60"/>
      <c r="E3959" s="61"/>
      <c r="F3959" s="61"/>
      <c r="G3959" s="61"/>
      <c r="H3959" s="62"/>
      <c r="I3959" s="63"/>
      <c r="J3959" s="63"/>
      <c r="K3959" s="155"/>
    </row>
    <row r="3960" spans="1:11" x14ac:dyDescent="0.3">
      <c r="A3960" s="93"/>
      <c r="B3960" s="91"/>
      <c r="C3960" s="76">
        <f>COUNT(Table89[[#This Row],[12-Month 
Follow-up Date]])</f>
        <v>0</v>
      </c>
      <c r="D3960" s="60"/>
      <c r="E3960" s="61"/>
      <c r="F3960" s="61"/>
      <c r="G3960" s="61"/>
      <c r="H3960" s="62"/>
      <c r="I3960" s="63"/>
      <c r="J3960" s="63"/>
      <c r="K3960" s="155"/>
    </row>
    <row r="3961" spans="1:11" x14ac:dyDescent="0.3">
      <c r="A3961" s="93"/>
      <c r="B3961" s="91"/>
      <c r="C3961" s="76">
        <f>COUNT(Table89[[#This Row],[12-Month 
Follow-up Date]])</f>
        <v>0</v>
      </c>
      <c r="D3961" s="60"/>
      <c r="E3961" s="61"/>
      <c r="F3961" s="61"/>
      <c r="G3961" s="61"/>
      <c r="H3961" s="62"/>
      <c r="I3961" s="63"/>
      <c r="J3961" s="63"/>
      <c r="K3961" s="155"/>
    </row>
    <row r="3962" spans="1:11" x14ac:dyDescent="0.3">
      <c r="A3962" s="93"/>
      <c r="B3962" s="91"/>
      <c r="C3962" s="76">
        <f>COUNT(Table89[[#This Row],[12-Month 
Follow-up Date]])</f>
        <v>0</v>
      </c>
      <c r="D3962" s="60"/>
      <c r="E3962" s="61"/>
      <c r="F3962" s="61"/>
      <c r="G3962" s="61"/>
      <c r="H3962" s="62"/>
      <c r="I3962" s="63"/>
      <c r="J3962" s="63"/>
      <c r="K3962" s="155"/>
    </row>
    <row r="3963" spans="1:11" x14ac:dyDescent="0.3">
      <c r="A3963" s="93"/>
      <c r="B3963" s="91"/>
      <c r="C3963" s="76">
        <f>COUNT(Table89[[#This Row],[12-Month 
Follow-up Date]])</f>
        <v>0</v>
      </c>
      <c r="D3963" s="60"/>
      <c r="E3963" s="61"/>
      <c r="F3963" s="61"/>
      <c r="G3963" s="61"/>
      <c r="H3963" s="62"/>
      <c r="I3963" s="63"/>
      <c r="J3963" s="63"/>
      <c r="K3963" s="155"/>
    </row>
    <row r="3964" spans="1:11" x14ac:dyDescent="0.3">
      <c r="A3964" s="93"/>
      <c r="B3964" s="91"/>
      <c r="C3964" s="76">
        <f>COUNT(Table89[[#This Row],[12-Month 
Follow-up Date]])</f>
        <v>0</v>
      </c>
      <c r="D3964" s="60"/>
      <c r="E3964" s="61"/>
      <c r="F3964" s="61"/>
      <c r="G3964" s="61"/>
      <c r="H3964" s="62"/>
      <c r="I3964" s="63"/>
      <c r="J3964" s="63"/>
      <c r="K3964" s="155"/>
    </row>
    <row r="3965" spans="1:11" x14ac:dyDescent="0.3">
      <c r="A3965" s="93"/>
      <c r="B3965" s="91"/>
      <c r="C3965" s="76">
        <f>COUNT(Table89[[#This Row],[12-Month 
Follow-up Date]])</f>
        <v>0</v>
      </c>
      <c r="D3965" s="60"/>
      <c r="E3965" s="61"/>
      <c r="F3965" s="61"/>
      <c r="G3965" s="61"/>
      <c r="H3965" s="62"/>
      <c r="I3965" s="63"/>
      <c r="J3965" s="63"/>
      <c r="K3965" s="155"/>
    </row>
    <row r="3966" spans="1:11" x14ac:dyDescent="0.3">
      <c r="A3966" s="93"/>
      <c r="B3966" s="91"/>
      <c r="C3966" s="76">
        <f>COUNT(Table89[[#This Row],[12-Month 
Follow-up Date]])</f>
        <v>0</v>
      </c>
      <c r="D3966" s="60"/>
      <c r="E3966" s="61"/>
      <c r="F3966" s="61"/>
      <c r="G3966" s="61"/>
      <c r="H3966" s="62"/>
      <c r="I3966" s="63"/>
      <c r="J3966" s="63"/>
      <c r="K3966" s="155"/>
    </row>
    <row r="3967" spans="1:11" x14ac:dyDescent="0.3">
      <c r="A3967" s="93"/>
      <c r="B3967" s="91"/>
      <c r="C3967" s="76">
        <f>COUNT(Table89[[#This Row],[12-Month 
Follow-up Date]])</f>
        <v>0</v>
      </c>
      <c r="D3967" s="60"/>
      <c r="E3967" s="61"/>
      <c r="F3967" s="61"/>
      <c r="G3967" s="61"/>
      <c r="H3967" s="62"/>
      <c r="I3967" s="63"/>
      <c r="J3967" s="63"/>
      <c r="K3967" s="155"/>
    </row>
    <row r="3968" spans="1:11" x14ac:dyDescent="0.3">
      <c r="A3968" s="93"/>
      <c r="B3968" s="91"/>
      <c r="C3968" s="76">
        <f>COUNT(Table89[[#This Row],[12-Month 
Follow-up Date]])</f>
        <v>0</v>
      </c>
      <c r="D3968" s="60"/>
      <c r="E3968" s="61"/>
      <c r="F3968" s="61"/>
      <c r="G3968" s="61"/>
      <c r="H3968" s="62"/>
      <c r="I3968" s="63"/>
      <c r="J3968" s="63"/>
      <c r="K3968" s="155"/>
    </row>
    <row r="3969" spans="1:11" x14ac:dyDescent="0.3">
      <c r="A3969" s="93"/>
      <c r="B3969" s="91"/>
      <c r="C3969" s="76">
        <f>COUNT(Table89[[#This Row],[12-Month 
Follow-up Date]])</f>
        <v>0</v>
      </c>
      <c r="D3969" s="60"/>
      <c r="E3969" s="61"/>
      <c r="F3969" s="61"/>
      <c r="G3969" s="61"/>
      <c r="H3969" s="62"/>
      <c r="I3969" s="63"/>
      <c r="J3969" s="63"/>
      <c r="K3969" s="155"/>
    </row>
    <row r="3970" spans="1:11" x14ac:dyDescent="0.3">
      <c r="A3970" s="93"/>
      <c r="B3970" s="91"/>
      <c r="C3970" s="76">
        <f>COUNT(Table89[[#This Row],[12-Month 
Follow-up Date]])</f>
        <v>0</v>
      </c>
      <c r="D3970" s="60"/>
      <c r="E3970" s="61"/>
      <c r="F3970" s="61"/>
      <c r="G3970" s="61"/>
      <c r="H3970" s="62"/>
      <c r="I3970" s="63"/>
      <c r="J3970" s="63"/>
      <c r="K3970" s="155"/>
    </row>
    <row r="3971" spans="1:11" x14ac:dyDescent="0.3">
      <c r="A3971" s="93"/>
      <c r="B3971" s="91"/>
      <c r="C3971" s="76">
        <f>COUNT(Table89[[#This Row],[12-Month 
Follow-up Date]])</f>
        <v>0</v>
      </c>
      <c r="D3971" s="60"/>
      <c r="E3971" s="61"/>
      <c r="F3971" s="61"/>
      <c r="G3971" s="61"/>
      <c r="H3971" s="62"/>
      <c r="I3971" s="63"/>
      <c r="J3971" s="63"/>
      <c r="K3971" s="155"/>
    </row>
    <row r="3972" spans="1:11" x14ac:dyDescent="0.3">
      <c r="A3972" s="93"/>
      <c r="B3972" s="91"/>
      <c r="C3972" s="76">
        <f>COUNT(Table89[[#This Row],[12-Month 
Follow-up Date]])</f>
        <v>0</v>
      </c>
      <c r="D3972" s="60"/>
      <c r="E3972" s="61"/>
      <c r="F3972" s="61"/>
      <c r="G3972" s="61"/>
      <c r="H3972" s="62"/>
      <c r="I3972" s="63"/>
      <c r="J3972" s="63"/>
      <c r="K3972" s="155"/>
    </row>
    <row r="3973" spans="1:11" x14ac:dyDescent="0.3">
      <c r="A3973" s="93"/>
      <c r="B3973" s="91"/>
      <c r="C3973" s="76">
        <f>COUNT(Table89[[#This Row],[12-Month 
Follow-up Date]])</f>
        <v>0</v>
      </c>
      <c r="D3973" s="60"/>
      <c r="E3973" s="61"/>
      <c r="F3973" s="61"/>
      <c r="G3973" s="61"/>
      <c r="H3973" s="62"/>
      <c r="I3973" s="63"/>
      <c r="J3973" s="63"/>
      <c r="K3973" s="155"/>
    </row>
    <row r="3974" spans="1:11" x14ac:dyDescent="0.3">
      <c r="A3974" s="93"/>
      <c r="B3974" s="91"/>
      <c r="C3974" s="76">
        <f>COUNT(Table89[[#This Row],[12-Month 
Follow-up Date]])</f>
        <v>0</v>
      </c>
      <c r="D3974" s="60"/>
      <c r="E3974" s="61"/>
      <c r="F3974" s="61"/>
      <c r="G3974" s="61"/>
      <c r="H3974" s="62"/>
      <c r="I3974" s="63"/>
      <c r="J3974" s="63"/>
      <c r="K3974" s="155"/>
    </row>
    <row r="3975" spans="1:11" x14ac:dyDescent="0.3">
      <c r="A3975" s="93"/>
      <c r="B3975" s="91"/>
      <c r="C3975" s="76">
        <f>COUNT(Table89[[#This Row],[12-Month 
Follow-up Date]])</f>
        <v>0</v>
      </c>
      <c r="D3975" s="60"/>
      <c r="E3975" s="61"/>
      <c r="F3975" s="61"/>
      <c r="G3975" s="61"/>
      <c r="H3975" s="62"/>
      <c r="I3975" s="63"/>
      <c r="J3975" s="63"/>
      <c r="K3975" s="155"/>
    </row>
    <row r="3976" spans="1:11" x14ac:dyDescent="0.3">
      <c r="A3976" s="93"/>
      <c r="B3976" s="91"/>
      <c r="C3976" s="76">
        <f>COUNT(Table89[[#This Row],[12-Month 
Follow-up Date]])</f>
        <v>0</v>
      </c>
      <c r="D3976" s="60"/>
      <c r="E3976" s="61"/>
      <c r="F3976" s="61"/>
      <c r="G3976" s="61"/>
      <c r="H3976" s="62"/>
      <c r="I3976" s="63"/>
      <c r="J3976" s="63"/>
      <c r="K3976" s="155"/>
    </row>
    <row r="3977" spans="1:11" x14ac:dyDescent="0.3">
      <c r="A3977" s="93"/>
      <c r="B3977" s="91"/>
      <c r="C3977" s="76">
        <f>COUNT(Table89[[#This Row],[12-Month 
Follow-up Date]])</f>
        <v>0</v>
      </c>
      <c r="D3977" s="60"/>
      <c r="E3977" s="61"/>
      <c r="F3977" s="61"/>
      <c r="G3977" s="61"/>
      <c r="H3977" s="62"/>
      <c r="I3977" s="63"/>
      <c r="J3977" s="63"/>
      <c r="K3977" s="155"/>
    </row>
    <row r="3978" spans="1:11" x14ac:dyDescent="0.3">
      <c r="A3978" s="93"/>
      <c r="B3978" s="91"/>
      <c r="C3978" s="76">
        <f>COUNT(Table89[[#This Row],[12-Month 
Follow-up Date]])</f>
        <v>0</v>
      </c>
      <c r="D3978" s="60"/>
      <c r="E3978" s="61"/>
      <c r="F3978" s="61"/>
      <c r="G3978" s="61"/>
      <c r="H3978" s="62"/>
      <c r="I3978" s="63"/>
      <c r="J3978" s="63"/>
      <c r="K3978" s="155"/>
    </row>
    <row r="3979" spans="1:11" x14ac:dyDescent="0.3">
      <c r="A3979" s="93"/>
      <c r="B3979" s="91"/>
      <c r="C3979" s="76">
        <f>COUNT(Table89[[#This Row],[12-Month 
Follow-up Date]])</f>
        <v>0</v>
      </c>
      <c r="D3979" s="60"/>
      <c r="E3979" s="61"/>
      <c r="F3979" s="61"/>
      <c r="G3979" s="61"/>
      <c r="H3979" s="62"/>
      <c r="I3979" s="63"/>
      <c r="J3979" s="63"/>
      <c r="K3979" s="155"/>
    </row>
    <row r="3980" spans="1:11" x14ac:dyDescent="0.3">
      <c r="A3980" s="93"/>
      <c r="B3980" s="91"/>
      <c r="C3980" s="76">
        <f>COUNT(Table89[[#This Row],[12-Month 
Follow-up Date]])</f>
        <v>0</v>
      </c>
      <c r="D3980" s="60"/>
      <c r="E3980" s="61"/>
      <c r="F3980" s="61"/>
      <c r="G3980" s="61"/>
      <c r="H3980" s="62"/>
      <c r="I3980" s="63"/>
      <c r="J3980" s="63"/>
      <c r="K3980" s="155"/>
    </row>
    <row r="3981" spans="1:11" x14ac:dyDescent="0.3">
      <c r="A3981" s="93"/>
      <c r="B3981" s="91"/>
      <c r="C3981" s="76">
        <f>COUNT(Table89[[#This Row],[12-Month 
Follow-up Date]])</f>
        <v>0</v>
      </c>
      <c r="D3981" s="60"/>
      <c r="E3981" s="61"/>
      <c r="F3981" s="61"/>
      <c r="G3981" s="61"/>
      <c r="H3981" s="62"/>
      <c r="I3981" s="63"/>
      <c r="J3981" s="63"/>
      <c r="K3981" s="155"/>
    </row>
    <row r="3982" spans="1:11" x14ac:dyDescent="0.3">
      <c r="A3982" s="93"/>
      <c r="B3982" s="91"/>
      <c r="C3982" s="76">
        <f>COUNT(Table89[[#This Row],[12-Month 
Follow-up Date]])</f>
        <v>0</v>
      </c>
      <c r="D3982" s="60"/>
      <c r="E3982" s="61"/>
      <c r="F3982" s="61"/>
      <c r="G3982" s="61"/>
      <c r="H3982" s="62"/>
      <c r="I3982" s="63"/>
      <c r="J3982" s="63"/>
      <c r="K3982" s="155"/>
    </row>
    <row r="3983" spans="1:11" x14ac:dyDescent="0.3">
      <c r="A3983" s="93"/>
      <c r="B3983" s="91"/>
      <c r="C3983" s="76">
        <f>COUNT(Table89[[#This Row],[12-Month 
Follow-up Date]])</f>
        <v>0</v>
      </c>
      <c r="D3983" s="60"/>
      <c r="E3983" s="61"/>
      <c r="F3983" s="61"/>
      <c r="G3983" s="61"/>
      <c r="H3983" s="62"/>
      <c r="I3983" s="63"/>
      <c r="J3983" s="63"/>
      <c r="K3983" s="155"/>
    </row>
    <row r="3984" spans="1:11" x14ac:dyDescent="0.3">
      <c r="A3984" s="93"/>
      <c r="B3984" s="91"/>
      <c r="C3984" s="76">
        <f>COUNT(Table89[[#This Row],[12-Month 
Follow-up Date]])</f>
        <v>0</v>
      </c>
      <c r="D3984" s="60"/>
      <c r="E3984" s="61"/>
      <c r="F3984" s="61"/>
      <c r="G3984" s="61"/>
      <c r="H3984" s="62"/>
      <c r="I3984" s="63"/>
      <c r="J3984" s="63"/>
      <c r="K3984" s="155"/>
    </row>
    <row r="3985" spans="1:11" x14ac:dyDescent="0.3">
      <c r="A3985" s="93"/>
      <c r="B3985" s="91"/>
      <c r="C3985" s="76">
        <f>COUNT(Table89[[#This Row],[12-Month 
Follow-up Date]])</f>
        <v>0</v>
      </c>
      <c r="D3985" s="60"/>
      <c r="E3985" s="61"/>
      <c r="F3985" s="61"/>
      <c r="G3985" s="61"/>
      <c r="H3985" s="62"/>
      <c r="I3985" s="63"/>
      <c r="J3985" s="63"/>
      <c r="K3985" s="155"/>
    </row>
    <row r="3986" spans="1:11" x14ac:dyDescent="0.3">
      <c r="A3986" s="93"/>
      <c r="B3986" s="91"/>
      <c r="C3986" s="76">
        <f>COUNT(Table89[[#This Row],[12-Month 
Follow-up Date]])</f>
        <v>0</v>
      </c>
      <c r="D3986" s="60"/>
      <c r="E3986" s="61"/>
      <c r="F3986" s="61"/>
      <c r="G3986" s="61"/>
      <c r="H3986" s="62"/>
      <c r="I3986" s="63"/>
      <c r="J3986" s="63"/>
      <c r="K3986" s="155"/>
    </row>
    <row r="3987" spans="1:11" x14ac:dyDescent="0.3">
      <c r="A3987" s="93"/>
      <c r="B3987" s="91"/>
      <c r="C3987" s="76">
        <f>COUNT(Table89[[#This Row],[12-Month 
Follow-up Date]])</f>
        <v>0</v>
      </c>
      <c r="D3987" s="60"/>
      <c r="E3987" s="61"/>
      <c r="F3987" s="61"/>
      <c r="G3987" s="61"/>
      <c r="H3987" s="62"/>
      <c r="I3987" s="63"/>
      <c r="J3987" s="63"/>
      <c r="K3987" s="155"/>
    </row>
    <row r="3988" spans="1:11" x14ac:dyDescent="0.3">
      <c r="A3988" s="93"/>
      <c r="B3988" s="91"/>
      <c r="C3988" s="76">
        <f>COUNT(Table89[[#This Row],[12-Month 
Follow-up Date]])</f>
        <v>0</v>
      </c>
      <c r="D3988" s="60"/>
      <c r="E3988" s="61"/>
      <c r="F3988" s="61"/>
      <c r="G3988" s="61"/>
      <c r="H3988" s="62"/>
      <c r="I3988" s="63"/>
      <c r="J3988" s="63"/>
      <c r="K3988" s="155"/>
    </row>
    <row r="3989" spans="1:11" x14ac:dyDescent="0.3">
      <c r="A3989" s="93"/>
      <c r="B3989" s="91"/>
      <c r="C3989" s="76">
        <f>COUNT(Table89[[#This Row],[12-Month 
Follow-up Date]])</f>
        <v>0</v>
      </c>
      <c r="D3989" s="60"/>
      <c r="E3989" s="61"/>
      <c r="F3989" s="61"/>
      <c r="G3989" s="61"/>
      <c r="H3989" s="62"/>
      <c r="I3989" s="63"/>
      <c r="J3989" s="63"/>
      <c r="K3989" s="155"/>
    </row>
    <row r="3990" spans="1:11" x14ac:dyDescent="0.3">
      <c r="A3990" s="93"/>
      <c r="B3990" s="91"/>
      <c r="C3990" s="76">
        <f>COUNT(Table89[[#This Row],[12-Month 
Follow-up Date]])</f>
        <v>0</v>
      </c>
      <c r="D3990" s="60"/>
      <c r="E3990" s="61"/>
      <c r="F3990" s="61"/>
      <c r="G3990" s="61"/>
      <c r="H3990" s="62"/>
      <c r="I3990" s="63"/>
      <c r="J3990" s="63"/>
      <c r="K3990" s="155"/>
    </row>
    <row r="3991" spans="1:11" x14ac:dyDescent="0.3">
      <c r="A3991" s="93"/>
      <c r="B3991" s="91"/>
      <c r="C3991" s="76">
        <f>COUNT(Table89[[#This Row],[12-Month 
Follow-up Date]])</f>
        <v>0</v>
      </c>
      <c r="D3991" s="60"/>
      <c r="E3991" s="61"/>
      <c r="F3991" s="61"/>
      <c r="G3991" s="61"/>
      <c r="H3991" s="62"/>
      <c r="I3991" s="63"/>
      <c r="J3991" s="63"/>
      <c r="K3991" s="155"/>
    </row>
    <row r="3992" spans="1:11" x14ac:dyDescent="0.3">
      <c r="A3992" s="93"/>
      <c r="B3992" s="91"/>
      <c r="C3992" s="76">
        <f>COUNT(Table89[[#This Row],[12-Month 
Follow-up Date]])</f>
        <v>0</v>
      </c>
      <c r="D3992" s="60"/>
      <c r="E3992" s="61"/>
      <c r="F3992" s="61"/>
      <c r="G3992" s="61"/>
      <c r="H3992" s="62"/>
      <c r="I3992" s="63"/>
      <c r="J3992" s="63"/>
      <c r="K3992" s="155"/>
    </row>
    <row r="3993" spans="1:11" x14ac:dyDescent="0.3">
      <c r="A3993" s="93"/>
      <c r="B3993" s="91"/>
      <c r="C3993" s="76">
        <f>COUNT(Table89[[#This Row],[12-Month 
Follow-up Date]])</f>
        <v>0</v>
      </c>
      <c r="D3993" s="60"/>
      <c r="E3993" s="61"/>
      <c r="F3993" s="61"/>
      <c r="G3993" s="61"/>
      <c r="H3993" s="62"/>
      <c r="I3993" s="63"/>
      <c r="J3993" s="63"/>
      <c r="K3993" s="155"/>
    </row>
    <row r="3994" spans="1:11" x14ac:dyDescent="0.3">
      <c r="A3994" s="93"/>
      <c r="B3994" s="91"/>
      <c r="C3994" s="76">
        <f>COUNT(Table89[[#This Row],[12-Month 
Follow-up Date]])</f>
        <v>0</v>
      </c>
      <c r="D3994" s="60"/>
      <c r="E3994" s="61"/>
      <c r="F3994" s="61"/>
      <c r="G3994" s="61"/>
      <c r="H3994" s="62"/>
      <c r="I3994" s="63"/>
      <c r="J3994" s="63"/>
      <c r="K3994" s="155"/>
    </row>
    <row r="3995" spans="1:11" x14ac:dyDescent="0.3">
      <c r="A3995" s="93"/>
      <c r="B3995" s="91"/>
      <c r="C3995" s="76">
        <f>COUNT(Table89[[#This Row],[12-Month 
Follow-up Date]])</f>
        <v>0</v>
      </c>
      <c r="D3995" s="60"/>
      <c r="E3995" s="61"/>
      <c r="F3995" s="61"/>
      <c r="G3995" s="61"/>
      <c r="H3995" s="62"/>
      <c r="I3995" s="63"/>
      <c r="J3995" s="63"/>
      <c r="K3995" s="155"/>
    </row>
    <row r="3996" spans="1:11" x14ac:dyDescent="0.3">
      <c r="A3996" s="93"/>
      <c r="B3996" s="91"/>
      <c r="C3996" s="76">
        <f>COUNT(Table89[[#This Row],[12-Month 
Follow-up Date]])</f>
        <v>0</v>
      </c>
      <c r="D3996" s="60"/>
      <c r="E3996" s="61"/>
      <c r="F3996" s="61"/>
      <c r="G3996" s="61"/>
      <c r="H3996" s="62"/>
      <c r="I3996" s="63"/>
      <c r="J3996" s="63"/>
      <c r="K3996" s="155"/>
    </row>
    <row r="3997" spans="1:11" x14ac:dyDescent="0.3">
      <c r="A3997" s="93"/>
      <c r="B3997" s="91"/>
      <c r="C3997" s="76">
        <f>COUNT(Table89[[#This Row],[12-Month 
Follow-up Date]])</f>
        <v>0</v>
      </c>
      <c r="D3997" s="60"/>
      <c r="E3997" s="61"/>
      <c r="F3997" s="61"/>
      <c r="G3997" s="61"/>
      <c r="H3997" s="62"/>
      <c r="I3997" s="63"/>
      <c r="J3997" s="63"/>
      <c r="K3997" s="155"/>
    </row>
    <row r="3998" spans="1:11" x14ac:dyDescent="0.3">
      <c r="A3998" s="93"/>
      <c r="B3998" s="91"/>
      <c r="C3998" s="76">
        <f>COUNT(Table89[[#This Row],[12-Month 
Follow-up Date]])</f>
        <v>0</v>
      </c>
      <c r="D3998" s="60"/>
      <c r="E3998" s="61"/>
      <c r="F3998" s="61"/>
      <c r="G3998" s="61"/>
      <c r="H3998" s="62"/>
      <c r="I3998" s="63"/>
      <c r="J3998" s="63"/>
      <c r="K3998" s="155"/>
    </row>
    <row r="3999" spans="1:11" x14ac:dyDescent="0.3">
      <c r="A3999" s="93"/>
      <c r="B3999" s="91"/>
      <c r="C3999" s="76">
        <f>COUNT(Table89[[#This Row],[12-Month 
Follow-up Date]])</f>
        <v>0</v>
      </c>
      <c r="D3999" s="60"/>
      <c r="E3999" s="61"/>
      <c r="F3999" s="61"/>
      <c r="G3999" s="61"/>
      <c r="H3999" s="62"/>
      <c r="I3999" s="63"/>
      <c r="J3999" s="63"/>
      <c r="K3999" s="155"/>
    </row>
    <row r="4000" spans="1:11" x14ac:dyDescent="0.3">
      <c r="A4000" s="93"/>
      <c r="B4000" s="91"/>
      <c r="C4000" s="76">
        <f>COUNT(Table89[[#This Row],[12-Month 
Follow-up Date]])</f>
        <v>0</v>
      </c>
      <c r="D4000" s="60"/>
      <c r="E4000" s="61"/>
      <c r="F4000" s="61"/>
      <c r="G4000" s="61"/>
      <c r="H4000" s="62"/>
      <c r="I4000" s="63"/>
      <c r="J4000" s="63"/>
      <c r="K4000" s="155"/>
    </row>
    <row r="4001" spans="1:11" x14ac:dyDescent="0.3">
      <c r="A4001" s="93"/>
      <c r="B4001" s="91"/>
      <c r="C4001" s="76">
        <f>COUNT(Table89[[#This Row],[12-Month 
Follow-up Date]])</f>
        <v>0</v>
      </c>
      <c r="D4001" s="60"/>
      <c r="E4001" s="61"/>
      <c r="F4001" s="61"/>
      <c r="G4001" s="61"/>
      <c r="H4001" s="62"/>
      <c r="I4001" s="63"/>
      <c r="J4001" s="63"/>
      <c r="K4001" s="155"/>
    </row>
    <row r="4002" spans="1:11" x14ac:dyDescent="0.3">
      <c r="A4002" s="93"/>
      <c r="B4002" s="91"/>
      <c r="C4002" s="76">
        <f>COUNT(Table89[[#This Row],[12-Month 
Follow-up Date]])</f>
        <v>0</v>
      </c>
      <c r="D4002" s="60"/>
      <c r="E4002" s="61"/>
      <c r="F4002" s="61"/>
      <c r="G4002" s="61"/>
      <c r="H4002" s="62"/>
      <c r="I4002" s="63"/>
      <c r="J4002" s="63"/>
      <c r="K4002" s="155"/>
    </row>
    <row r="4003" spans="1:11" x14ac:dyDescent="0.3">
      <c r="A4003" s="93"/>
      <c r="B4003" s="91"/>
      <c r="C4003" s="76">
        <f>COUNT(Table89[[#This Row],[12-Month 
Follow-up Date]])</f>
        <v>0</v>
      </c>
      <c r="D4003" s="60"/>
      <c r="E4003" s="61"/>
      <c r="F4003" s="61"/>
      <c r="G4003" s="61"/>
      <c r="H4003" s="62"/>
      <c r="I4003" s="63"/>
      <c r="J4003" s="63"/>
      <c r="K4003" s="155"/>
    </row>
    <row r="4004" spans="1:11" x14ac:dyDescent="0.3">
      <c r="A4004" s="93"/>
      <c r="B4004" s="91"/>
      <c r="C4004" s="76">
        <f>COUNT(Table89[[#This Row],[12-Month 
Follow-up Date]])</f>
        <v>0</v>
      </c>
      <c r="D4004" s="60"/>
      <c r="E4004" s="61"/>
      <c r="F4004" s="61"/>
      <c r="G4004" s="61"/>
      <c r="H4004" s="62"/>
      <c r="I4004" s="63"/>
      <c r="J4004" s="63"/>
      <c r="K4004" s="155"/>
    </row>
    <row r="4005" spans="1:11" x14ac:dyDescent="0.3">
      <c r="A4005" s="93"/>
      <c r="B4005" s="91"/>
      <c r="C4005" s="76">
        <f>COUNT(Table89[[#This Row],[12-Month 
Follow-up Date]])</f>
        <v>0</v>
      </c>
      <c r="D4005" s="60"/>
      <c r="E4005" s="61"/>
      <c r="F4005" s="61"/>
      <c r="G4005" s="61"/>
      <c r="H4005" s="62"/>
      <c r="I4005" s="63"/>
      <c r="J4005" s="63"/>
      <c r="K4005" s="155"/>
    </row>
    <row r="4006" spans="1:11" x14ac:dyDescent="0.3">
      <c r="A4006" s="93"/>
      <c r="B4006" s="91"/>
      <c r="C4006" s="76">
        <f>COUNT(Table89[[#This Row],[12-Month 
Follow-up Date]])</f>
        <v>0</v>
      </c>
      <c r="D4006" s="60"/>
      <c r="E4006" s="61"/>
      <c r="F4006" s="61"/>
      <c r="G4006" s="61"/>
      <c r="H4006" s="62"/>
      <c r="I4006" s="63"/>
      <c r="J4006" s="63"/>
      <c r="K4006" s="155"/>
    </row>
    <row r="4007" spans="1:11" x14ac:dyDescent="0.3">
      <c r="A4007" s="93"/>
      <c r="B4007" s="91"/>
      <c r="C4007" s="76">
        <f>COUNT(Table89[[#This Row],[12-Month 
Follow-up Date]])</f>
        <v>0</v>
      </c>
      <c r="D4007" s="60"/>
      <c r="E4007" s="61"/>
      <c r="F4007" s="61"/>
      <c r="G4007" s="61"/>
      <c r="H4007" s="62"/>
      <c r="I4007" s="63"/>
      <c r="J4007" s="63"/>
      <c r="K4007" s="155"/>
    </row>
    <row r="4008" spans="1:11" x14ac:dyDescent="0.3">
      <c r="A4008" s="93"/>
      <c r="B4008" s="91"/>
      <c r="C4008" s="76">
        <f>COUNT(Table89[[#This Row],[12-Month 
Follow-up Date]])</f>
        <v>0</v>
      </c>
      <c r="D4008" s="60"/>
      <c r="E4008" s="61"/>
      <c r="F4008" s="61"/>
      <c r="G4008" s="61"/>
      <c r="H4008" s="62"/>
      <c r="I4008" s="63"/>
      <c r="J4008" s="63"/>
      <c r="K4008" s="155"/>
    </row>
    <row r="4009" spans="1:11" x14ac:dyDescent="0.3">
      <c r="A4009" s="93"/>
      <c r="B4009" s="91"/>
      <c r="C4009" s="76">
        <f>COUNT(Table89[[#This Row],[12-Month 
Follow-up Date]])</f>
        <v>0</v>
      </c>
      <c r="D4009" s="60"/>
      <c r="E4009" s="61"/>
      <c r="F4009" s="61"/>
      <c r="G4009" s="61"/>
      <c r="H4009" s="62"/>
      <c r="I4009" s="63"/>
      <c r="J4009" s="63"/>
      <c r="K4009" s="155"/>
    </row>
    <row r="4010" spans="1:11" x14ac:dyDescent="0.3">
      <c r="A4010" s="93"/>
      <c r="B4010" s="91"/>
      <c r="C4010" s="76">
        <f>COUNT(Table89[[#This Row],[12-Month 
Follow-up Date]])</f>
        <v>0</v>
      </c>
      <c r="D4010" s="60"/>
      <c r="E4010" s="61"/>
      <c r="F4010" s="61"/>
      <c r="G4010" s="61"/>
      <c r="H4010" s="62"/>
      <c r="I4010" s="63"/>
      <c r="J4010" s="63"/>
      <c r="K4010" s="155"/>
    </row>
    <row r="4011" spans="1:11" x14ac:dyDescent="0.3">
      <c r="A4011" s="93"/>
      <c r="B4011" s="91"/>
      <c r="C4011" s="76">
        <f>COUNT(Table89[[#This Row],[12-Month 
Follow-up Date]])</f>
        <v>0</v>
      </c>
      <c r="D4011" s="60"/>
      <c r="E4011" s="61"/>
      <c r="F4011" s="61"/>
      <c r="G4011" s="61"/>
      <c r="H4011" s="62"/>
      <c r="I4011" s="63"/>
      <c r="J4011" s="63"/>
      <c r="K4011" s="155"/>
    </row>
    <row r="4012" spans="1:11" x14ac:dyDescent="0.3">
      <c r="A4012" s="93"/>
      <c r="B4012" s="91"/>
      <c r="C4012" s="76">
        <f>COUNT(Table89[[#This Row],[12-Month 
Follow-up Date]])</f>
        <v>0</v>
      </c>
      <c r="D4012" s="60"/>
      <c r="E4012" s="61"/>
      <c r="F4012" s="61"/>
      <c r="G4012" s="61"/>
      <c r="H4012" s="62"/>
      <c r="I4012" s="63"/>
      <c r="J4012" s="63"/>
      <c r="K4012" s="155"/>
    </row>
    <row r="4013" spans="1:11" x14ac:dyDescent="0.3">
      <c r="A4013" s="93"/>
      <c r="B4013" s="91"/>
      <c r="C4013" s="76">
        <f>COUNT(Table89[[#This Row],[12-Month 
Follow-up Date]])</f>
        <v>0</v>
      </c>
      <c r="D4013" s="60"/>
      <c r="E4013" s="61"/>
      <c r="F4013" s="61"/>
      <c r="G4013" s="61"/>
      <c r="H4013" s="62"/>
      <c r="I4013" s="63"/>
      <c r="J4013" s="63"/>
      <c r="K4013" s="155"/>
    </row>
    <row r="4014" spans="1:11" x14ac:dyDescent="0.3">
      <c r="A4014" s="93"/>
      <c r="B4014" s="91"/>
      <c r="C4014" s="76">
        <f>COUNT(Table89[[#This Row],[12-Month 
Follow-up Date]])</f>
        <v>0</v>
      </c>
      <c r="D4014" s="60"/>
      <c r="E4014" s="61"/>
      <c r="F4014" s="61"/>
      <c r="G4014" s="61"/>
      <c r="H4014" s="62"/>
      <c r="I4014" s="63"/>
      <c r="J4014" s="63"/>
      <c r="K4014" s="155"/>
    </row>
    <row r="4015" spans="1:11" x14ac:dyDescent="0.3">
      <c r="A4015" s="93"/>
      <c r="B4015" s="91"/>
      <c r="C4015" s="76">
        <f>COUNT(Table89[[#This Row],[12-Month 
Follow-up Date]])</f>
        <v>0</v>
      </c>
      <c r="D4015" s="60"/>
      <c r="E4015" s="61"/>
      <c r="F4015" s="61"/>
      <c r="G4015" s="61"/>
      <c r="H4015" s="62"/>
      <c r="I4015" s="63"/>
      <c r="J4015" s="63"/>
      <c r="K4015" s="155"/>
    </row>
    <row r="4016" spans="1:11" x14ac:dyDescent="0.3">
      <c r="A4016" s="93"/>
      <c r="B4016" s="91"/>
      <c r="C4016" s="76">
        <f>COUNT(Table89[[#This Row],[12-Month 
Follow-up Date]])</f>
        <v>0</v>
      </c>
      <c r="D4016" s="60"/>
      <c r="E4016" s="61"/>
      <c r="F4016" s="61"/>
      <c r="G4016" s="61"/>
      <c r="H4016" s="62"/>
      <c r="I4016" s="63"/>
      <c r="J4016" s="63"/>
      <c r="K4016" s="155"/>
    </row>
    <row r="4017" spans="1:11" x14ac:dyDescent="0.3">
      <c r="A4017" s="93"/>
      <c r="B4017" s="91"/>
      <c r="C4017" s="76">
        <f>COUNT(Table89[[#This Row],[12-Month 
Follow-up Date]])</f>
        <v>0</v>
      </c>
      <c r="D4017" s="60"/>
      <c r="E4017" s="61"/>
      <c r="F4017" s="61"/>
      <c r="G4017" s="61"/>
      <c r="H4017" s="62"/>
      <c r="I4017" s="63"/>
      <c r="J4017" s="63"/>
      <c r="K4017" s="155"/>
    </row>
    <row r="4018" spans="1:11" x14ac:dyDescent="0.3">
      <c r="A4018" s="93"/>
      <c r="B4018" s="91"/>
      <c r="C4018" s="76">
        <f>COUNT(Table89[[#This Row],[12-Month 
Follow-up Date]])</f>
        <v>0</v>
      </c>
      <c r="D4018" s="60"/>
      <c r="E4018" s="61"/>
      <c r="F4018" s="61"/>
      <c r="G4018" s="61"/>
      <c r="H4018" s="62"/>
      <c r="I4018" s="63"/>
      <c r="J4018" s="63"/>
      <c r="K4018" s="155"/>
    </row>
    <row r="4019" spans="1:11" x14ac:dyDescent="0.3">
      <c r="A4019" s="93"/>
      <c r="B4019" s="91"/>
      <c r="C4019" s="76">
        <f>COUNT(Table89[[#This Row],[12-Month 
Follow-up Date]])</f>
        <v>0</v>
      </c>
      <c r="D4019" s="60"/>
      <c r="E4019" s="61"/>
      <c r="F4019" s="61"/>
      <c r="G4019" s="61"/>
      <c r="H4019" s="62"/>
      <c r="I4019" s="63"/>
      <c r="J4019" s="63"/>
      <c r="K4019" s="155"/>
    </row>
    <row r="4020" spans="1:11" x14ac:dyDescent="0.3">
      <c r="A4020" s="93"/>
      <c r="B4020" s="91"/>
      <c r="C4020" s="76">
        <f>COUNT(Table89[[#This Row],[12-Month 
Follow-up Date]])</f>
        <v>0</v>
      </c>
      <c r="D4020" s="60"/>
      <c r="E4020" s="61"/>
      <c r="F4020" s="61"/>
      <c r="G4020" s="61"/>
      <c r="H4020" s="62"/>
      <c r="I4020" s="63"/>
      <c r="J4020" s="63"/>
      <c r="K4020" s="155"/>
    </row>
    <row r="4021" spans="1:11" x14ac:dyDescent="0.3">
      <c r="A4021" s="93"/>
      <c r="B4021" s="91"/>
      <c r="C4021" s="76">
        <f>COUNT(Table89[[#This Row],[12-Month 
Follow-up Date]])</f>
        <v>0</v>
      </c>
      <c r="D4021" s="60"/>
      <c r="E4021" s="61"/>
      <c r="F4021" s="61"/>
      <c r="G4021" s="61"/>
      <c r="H4021" s="62"/>
      <c r="I4021" s="63"/>
      <c r="J4021" s="63"/>
      <c r="K4021" s="155"/>
    </row>
    <row r="4022" spans="1:11" x14ac:dyDescent="0.3">
      <c r="A4022" s="93"/>
      <c r="B4022" s="91"/>
      <c r="C4022" s="76">
        <f>COUNT(Table89[[#This Row],[12-Month 
Follow-up Date]])</f>
        <v>0</v>
      </c>
      <c r="D4022" s="60"/>
      <c r="E4022" s="61"/>
      <c r="F4022" s="61"/>
      <c r="G4022" s="61"/>
      <c r="H4022" s="62"/>
      <c r="I4022" s="63"/>
      <c r="J4022" s="63"/>
      <c r="K4022" s="155"/>
    </row>
    <row r="4023" spans="1:11" x14ac:dyDescent="0.3">
      <c r="A4023" s="93"/>
      <c r="B4023" s="91"/>
      <c r="C4023" s="76">
        <f>COUNT(Table89[[#This Row],[12-Month 
Follow-up Date]])</f>
        <v>0</v>
      </c>
      <c r="D4023" s="60"/>
      <c r="E4023" s="61"/>
      <c r="F4023" s="61"/>
      <c r="G4023" s="61"/>
      <c r="H4023" s="62"/>
      <c r="I4023" s="63"/>
      <c r="J4023" s="63"/>
      <c r="K4023" s="155"/>
    </row>
    <row r="4024" spans="1:11" x14ac:dyDescent="0.3">
      <c r="A4024" s="93"/>
      <c r="B4024" s="91"/>
      <c r="C4024" s="76">
        <f>COUNT(Table89[[#This Row],[12-Month 
Follow-up Date]])</f>
        <v>0</v>
      </c>
      <c r="D4024" s="60"/>
      <c r="E4024" s="61"/>
      <c r="F4024" s="61"/>
      <c r="G4024" s="61"/>
      <c r="H4024" s="62"/>
      <c r="I4024" s="63"/>
      <c r="J4024" s="63"/>
      <c r="K4024" s="155"/>
    </row>
    <row r="4025" spans="1:11" x14ac:dyDescent="0.3">
      <c r="A4025" s="93"/>
      <c r="B4025" s="91"/>
      <c r="C4025" s="76">
        <f>COUNT(Table89[[#This Row],[12-Month 
Follow-up Date]])</f>
        <v>0</v>
      </c>
      <c r="D4025" s="60"/>
      <c r="E4025" s="61"/>
      <c r="F4025" s="61"/>
      <c r="G4025" s="61"/>
      <c r="H4025" s="62"/>
      <c r="I4025" s="63"/>
      <c r="J4025" s="63"/>
      <c r="K4025" s="155"/>
    </row>
    <row r="4026" spans="1:11" x14ac:dyDescent="0.3">
      <c r="A4026" s="93"/>
      <c r="B4026" s="91"/>
      <c r="C4026" s="76">
        <f>COUNT(Table89[[#This Row],[12-Month 
Follow-up Date]])</f>
        <v>0</v>
      </c>
      <c r="D4026" s="60"/>
      <c r="E4026" s="61"/>
      <c r="F4026" s="61"/>
      <c r="G4026" s="61"/>
      <c r="H4026" s="62"/>
      <c r="I4026" s="63"/>
      <c r="J4026" s="63"/>
      <c r="K4026" s="155"/>
    </row>
    <row r="4027" spans="1:11" x14ac:dyDescent="0.3">
      <c r="A4027" s="93"/>
      <c r="B4027" s="91"/>
      <c r="C4027" s="76">
        <f>COUNT(Table89[[#This Row],[12-Month 
Follow-up Date]])</f>
        <v>0</v>
      </c>
      <c r="D4027" s="60"/>
      <c r="E4027" s="61"/>
      <c r="F4027" s="61"/>
      <c r="G4027" s="61"/>
      <c r="H4027" s="62"/>
      <c r="I4027" s="63"/>
      <c r="J4027" s="63"/>
      <c r="K4027" s="155"/>
    </row>
    <row r="4028" spans="1:11" x14ac:dyDescent="0.3">
      <c r="A4028" s="93"/>
      <c r="B4028" s="91"/>
      <c r="C4028" s="76">
        <f>COUNT(Table89[[#This Row],[12-Month 
Follow-up Date]])</f>
        <v>0</v>
      </c>
      <c r="D4028" s="60"/>
      <c r="E4028" s="61"/>
      <c r="F4028" s="61"/>
      <c r="G4028" s="61"/>
      <c r="H4028" s="62"/>
      <c r="I4028" s="63"/>
      <c r="J4028" s="63"/>
      <c r="K4028" s="155"/>
    </row>
    <row r="4029" spans="1:11" x14ac:dyDescent="0.3">
      <c r="A4029" s="93"/>
      <c r="B4029" s="91"/>
      <c r="C4029" s="76">
        <f>COUNT(Table89[[#This Row],[12-Month 
Follow-up Date]])</f>
        <v>0</v>
      </c>
      <c r="D4029" s="60"/>
      <c r="E4029" s="61"/>
      <c r="F4029" s="61"/>
      <c r="G4029" s="61"/>
      <c r="H4029" s="62"/>
      <c r="I4029" s="63"/>
      <c r="J4029" s="63"/>
      <c r="K4029" s="155"/>
    </row>
    <row r="4030" spans="1:11" x14ac:dyDescent="0.3">
      <c r="A4030" s="93"/>
      <c r="B4030" s="91"/>
      <c r="C4030" s="76">
        <f>COUNT(Table89[[#This Row],[12-Month 
Follow-up Date]])</f>
        <v>0</v>
      </c>
      <c r="D4030" s="60"/>
      <c r="E4030" s="61"/>
      <c r="F4030" s="61"/>
      <c r="G4030" s="61"/>
      <c r="H4030" s="62"/>
      <c r="I4030" s="63"/>
      <c r="J4030" s="63"/>
      <c r="K4030" s="155"/>
    </row>
    <row r="4031" spans="1:11" x14ac:dyDescent="0.3">
      <c r="A4031" s="93"/>
      <c r="B4031" s="91"/>
      <c r="C4031" s="76">
        <f>COUNT(Table89[[#This Row],[12-Month 
Follow-up Date]])</f>
        <v>0</v>
      </c>
      <c r="D4031" s="60"/>
      <c r="E4031" s="61"/>
      <c r="F4031" s="61"/>
      <c r="G4031" s="61"/>
      <c r="H4031" s="62"/>
      <c r="I4031" s="63"/>
      <c r="J4031" s="63"/>
      <c r="K4031" s="155"/>
    </row>
    <row r="4032" spans="1:11" x14ac:dyDescent="0.3">
      <c r="A4032" s="93"/>
      <c r="B4032" s="91"/>
      <c r="C4032" s="76">
        <f>COUNT(Table89[[#This Row],[12-Month 
Follow-up Date]])</f>
        <v>0</v>
      </c>
      <c r="D4032" s="60"/>
      <c r="E4032" s="61"/>
      <c r="F4032" s="61"/>
      <c r="G4032" s="61"/>
      <c r="H4032" s="62"/>
      <c r="I4032" s="63"/>
      <c r="J4032" s="63"/>
      <c r="K4032" s="155"/>
    </row>
    <row r="4033" spans="1:11" x14ac:dyDescent="0.3">
      <c r="A4033" s="93"/>
      <c r="B4033" s="91"/>
      <c r="C4033" s="76">
        <f>COUNT(Table89[[#This Row],[12-Month 
Follow-up Date]])</f>
        <v>0</v>
      </c>
      <c r="D4033" s="60"/>
      <c r="E4033" s="61"/>
      <c r="F4033" s="61"/>
      <c r="G4033" s="61"/>
      <c r="H4033" s="62"/>
      <c r="I4033" s="63"/>
      <c r="J4033" s="63"/>
      <c r="K4033" s="155"/>
    </row>
    <row r="4034" spans="1:11" x14ac:dyDescent="0.3">
      <c r="A4034" s="93"/>
      <c r="B4034" s="91"/>
      <c r="C4034" s="76">
        <f>COUNT(Table89[[#This Row],[12-Month 
Follow-up Date]])</f>
        <v>0</v>
      </c>
      <c r="D4034" s="60"/>
      <c r="E4034" s="61"/>
      <c r="F4034" s="61"/>
      <c r="G4034" s="61"/>
      <c r="H4034" s="62"/>
      <c r="I4034" s="63"/>
      <c r="J4034" s="63"/>
      <c r="K4034" s="155"/>
    </row>
    <row r="4035" spans="1:11" x14ac:dyDescent="0.3">
      <c r="A4035" s="93"/>
      <c r="B4035" s="91"/>
      <c r="C4035" s="76">
        <f>COUNT(Table89[[#This Row],[12-Month 
Follow-up Date]])</f>
        <v>0</v>
      </c>
      <c r="D4035" s="60"/>
      <c r="E4035" s="61"/>
      <c r="F4035" s="61"/>
      <c r="G4035" s="61"/>
      <c r="H4035" s="62"/>
      <c r="I4035" s="63"/>
      <c r="J4035" s="63"/>
      <c r="K4035" s="155"/>
    </row>
    <row r="4036" spans="1:11" x14ac:dyDescent="0.3">
      <c r="A4036" s="93"/>
      <c r="B4036" s="91"/>
      <c r="C4036" s="76">
        <f>COUNT(Table89[[#This Row],[12-Month 
Follow-up Date]])</f>
        <v>0</v>
      </c>
      <c r="D4036" s="60"/>
      <c r="E4036" s="61"/>
      <c r="F4036" s="61"/>
      <c r="G4036" s="61"/>
      <c r="H4036" s="62"/>
      <c r="I4036" s="63"/>
      <c r="J4036" s="63"/>
      <c r="K4036" s="155"/>
    </row>
    <row r="4037" spans="1:11" x14ac:dyDescent="0.3">
      <c r="A4037" s="93"/>
      <c r="B4037" s="91"/>
      <c r="C4037" s="76">
        <f>COUNT(Table89[[#This Row],[12-Month 
Follow-up Date]])</f>
        <v>0</v>
      </c>
      <c r="D4037" s="60"/>
      <c r="E4037" s="61"/>
      <c r="F4037" s="61"/>
      <c r="G4037" s="61"/>
      <c r="H4037" s="62"/>
      <c r="I4037" s="63"/>
      <c r="J4037" s="63"/>
      <c r="K4037" s="155"/>
    </row>
    <row r="4038" spans="1:11" x14ac:dyDescent="0.3">
      <c r="A4038" s="93"/>
      <c r="B4038" s="91"/>
      <c r="C4038" s="76">
        <f>COUNT(Table89[[#This Row],[12-Month 
Follow-up Date]])</f>
        <v>0</v>
      </c>
      <c r="D4038" s="60"/>
      <c r="E4038" s="61"/>
      <c r="F4038" s="61"/>
      <c r="G4038" s="61"/>
      <c r="H4038" s="62"/>
      <c r="I4038" s="63"/>
      <c r="J4038" s="63"/>
      <c r="K4038" s="155"/>
    </row>
    <row r="4039" spans="1:11" x14ac:dyDescent="0.3">
      <c r="A4039" s="93"/>
      <c r="B4039" s="91"/>
      <c r="C4039" s="76">
        <f>COUNT(Table89[[#This Row],[12-Month 
Follow-up Date]])</f>
        <v>0</v>
      </c>
      <c r="D4039" s="60"/>
      <c r="E4039" s="61"/>
      <c r="F4039" s="61"/>
      <c r="G4039" s="61"/>
      <c r="H4039" s="62"/>
      <c r="I4039" s="63"/>
      <c r="J4039" s="63"/>
      <c r="K4039" s="155"/>
    </row>
    <row r="4040" spans="1:11" x14ac:dyDescent="0.3">
      <c r="A4040" s="93"/>
      <c r="B4040" s="91"/>
      <c r="C4040" s="76">
        <f>COUNT(Table89[[#This Row],[12-Month 
Follow-up Date]])</f>
        <v>0</v>
      </c>
      <c r="D4040" s="60"/>
      <c r="E4040" s="61"/>
      <c r="F4040" s="61"/>
      <c r="G4040" s="61"/>
      <c r="H4040" s="62"/>
      <c r="I4040" s="63"/>
      <c r="J4040" s="63"/>
      <c r="K4040" s="155"/>
    </row>
    <row r="4041" spans="1:11" x14ac:dyDescent="0.3">
      <c r="A4041" s="93"/>
      <c r="B4041" s="91"/>
      <c r="C4041" s="76">
        <f>COUNT(Table89[[#This Row],[12-Month 
Follow-up Date]])</f>
        <v>0</v>
      </c>
      <c r="D4041" s="60"/>
      <c r="E4041" s="61"/>
      <c r="F4041" s="61"/>
      <c r="G4041" s="61"/>
      <c r="H4041" s="62"/>
      <c r="I4041" s="63"/>
      <c r="J4041" s="63"/>
      <c r="K4041" s="155"/>
    </row>
    <row r="4042" spans="1:11" x14ac:dyDescent="0.3">
      <c r="A4042" s="93"/>
      <c r="B4042" s="91"/>
      <c r="C4042" s="76">
        <f>COUNT(Table89[[#This Row],[12-Month 
Follow-up Date]])</f>
        <v>0</v>
      </c>
      <c r="D4042" s="60"/>
      <c r="E4042" s="61"/>
      <c r="F4042" s="61"/>
      <c r="G4042" s="61"/>
      <c r="H4042" s="62"/>
      <c r="I4042" s="63"/>
      <c r="J4042" s="63"/>
      <c r="K4042" s="155"/>
    </row>
    <row r="4043" spans="1:11" x14ac:dyDescent="0.3">
      <c r="A4043" s="93"/>
      <c r="B4043" s="91"/>
      <c r="C4043" s="76">
        <f>COUNT(Table89[[#This Row],[12-Month 
Follow-up Date]])</f>
        <v>0</v>
      </c>
      <c r="D4043" s="60"/>
      <c r="E4043" s="61"/>
      <c r="F4043" s="61"/>
      <c r="G4043" s="61"/>
      <c r="H4043" s="62"/>
      <c r="I4043" s="63"/>
      <c r="J4043" s="63"/>
      <c r="K4043" s="155"/>
    </row>
    <row r="4044" spans="1:11" x14ac:dyDescent="0.3">
      <c r="A4044" s="93"/>
      <c r="B4044" s="91"/>
      <c r="C4044" s="76">
        <f>COUNT(Table89[[#This Row],[12-Month 
Follow-up Date]])</f>
        <v>0</v>
      </c>
      <c r="D4044" s="60"/>
      <c r="E4044" s="61"/>
      <c r="F4044" s="61"/>
      <c r="G4044" s="61"/>
      <c r="H4044" s="62"/>
      <c r="I4044" s="63"/>
      <c r="J4044" s="63"/>
      <c r="K4044" s="155"/>
    </row>
    <row r="4045" spans="1:11" x14ac:dyDescent="0.3">
      <c r="A4045" s="93"/>
      <c r="B4045" s="91"/>
      <c r="C4045" s="76">
        <f>COUNT(Table89[[#This Row],[12-Month 
Follow-up Date]])</f>
        <v>0</v>
      </c>
      <c r="D4045" s="60"/>
      <c r="E4045" s="61"/>
      <c r="F4045" s="61"/>
      <c r="G4045" s="61"/>
      <c r="H4045" s="62"/>
      <c r="I4045" s="63"/>
      <c r="J4045" s="63"/>
      <c r="K4045" s="155"/>
    </row>
    <row r="4046" spans="1:11" x14ac:dyDescent="0.3">
      <c r="A4046" s="93"/>
      <c r="B4046" s="91"/>
      <c r="C4046" s="76">
        <f>COUNT(Table89[[#This Row],[12-Month 
Follow-up Date]])</f>
        <v>0</v>
      </c>
      <c r="D4046" s="60"/>
      <c r="E4046" s="61"/>
      <c r="F4046" s="61"/>
      <c r="G4046" s="61"/>
      <c r="H4046" s="62"/>
      <c r="I4046" s="63"/>
      <c r="J4046" s="63"/>
      <c r="K4046" s="155"/>
    </row>
    <row r="4047" spans="1:11" x14ac:dyDescent="0.3">
      <c r="A4047" s="93"/>
      <c r="B4047" s="91"/>
      <c r="C4047" s="76">
        <f>COUNT(Table89[[#This Row],[12-Month 
Follow-up Date]])</f>
        <v>0</v>
      </c>
      <c r="D4047" s="60"/>
      <c r="E4047" s="61"/>
      <c r="F4047" s="61"/>
      <c r="G4047" s="61"/>
      <c r="H4047" s="62"/>
      <c r="I4047" s="63"/>
      <c r="J4047" s="63"/>
      <c r="K4047" s="155"/>
    </row>
    <row r="4048" spans="1:11" x14ac:dyDescent="0.3">
      <c r="A4048" s="93"/>
      <c r="B4048" s="91"/>
      <c r="C4048" s="76">
        <f>COUNT(Table89[[#This Row],[12-Month 
Follow-up Date]])</f>
        <v>0</v>
      </c>
      <c r="D4048" s="60"/>
      <c r="E4048" s="61"/>
      <c r="F4048" s="61"/>
      <c r="G4048" s="61"/>
      <c r="H4048" s="62"/>
      <c r="I4048" s="63"/>
      <c r="J4048" s="63"/>
      <c r="K4048" s="155"/>
    </row>
    <row r="4049" spans="1:11" x14ac:dyDescent="0.3">
      <c r="A4049" s="93"/>
      <c r="B4049" s="91"/>
      <c r="C4049" s="76">
        <f>COUNT(Table89[[#This Row],[12-Month 
Follow-up Date]])</f>
        <v>0</v>
      </c>
      <c r="D4049" s="60"/>
      <c r="E4049" s="61"/>
      <c r="F4049" s="61"/>
      <c r="G4049" s="61"/>
      <c r="H4049" s="62"/>
      <c r="I4049" s="63"/>
      <c r="J4049" s="63"/>
      <c r="K4049" s="155"/>
    </row>
    <row r="4050" spans="1:11" x14ac:dyDescent="0.3">
      <c r="A4050" s="93"/>
      <c r="B4050" s="91"/>
      <c r="C4050" s="76">
        <f>COUNT(Table89[[#This Row],[12-Month 
Follow-up Date]])</f>
        <v>0</v>
      </c>
      <c r="D4050" s="60"/>
      <c r="E4050" s="61"/>
      <c r="F4050" s="61"/>
      <c r="G4050" s="61"/>
      <c r="H4050" s="62"/>
      <c r="I4050" s="63"/>
      <c r="J4050" s="63"/>
      <c r="K4050" s="155"/>
    </row>
    <row r="4051" spans="1:11" x14ac:dyDescent="0.3">
      <c r="A4051" s="93"/>
      <c r="B4051" s="91"/>
      <c r="C4051" s="76">
        <f>COUNT(Table89[[#This Row],[12-Month 
Follow-up Date]])</f>
        <v>0</v>
      </c>
      <c r="D4051" s="60"/>
      <c r="E4051" s="61"/>
      <c r="F4051" s="61"/>
      <c r="G4051" s="61"/>
      <c r="H4051" s="62"/>
      <c r="I4051" s="63"/>
      <c r="J4051" s="63"/>
      <c r="K4051" s="155"/>
    </row>
    <row r="4052" spans="1:11" x14ac:dyDescent="0.3">
      <c r="A4052" s="93"/>
      <c r="B4052" s="91"/>
      <c r="C4052" s="76">
        <f>COUNT(Table89[[#This Row],[12-Month 
Follow-up Date]])</f>
        <v>0</v>
      </c>
      <c r="D4052" s="60"/>
      <c r="E4052" s="61"/>
      <c r="F4052" s="61"/>
      <c r="G4052" s="61"/>
      <c r="H4052" s="62"/>
      <c r="I4052" s="63"/>
      <c r="J4052" s="63"/>
      <c r="K4052" s="155"/>
    </row>
    <row r="4053" spans="1:11" x14ac:dyDescent="0.3">
      <c r="A4053" s="93"/>
      <c r="B4053" s="91"/>
      <c r="C4053" s="76">
        <f>COUNT(Table89[[#This Row],[12-Month 
Follow-up Date]])</f>
        <v>0</v>
      </c>
      <c r="D4053" s="60"/>
      <c r="E4053" s="61"/>
      <c r="F4053" s="61"/>
      <c r="G4053" s="61"/>
      <c r="H4053" s="62"/>
      <c r="I4053" s="63"/>
      <c r="J4053" s="63"/>
      <c r="K4053" s="155"/>
    </row>
    <row r="4054" spans="1:11" x14ac:dyDescent="0.3">
      <c r="A4054" s="93"/>
      <c r="B4054" s="91"/>
      <c r="C4054" s="76">
        <f>COUNT(Table89[[#This Row],[12-Month 
Follow-up Date]])</f>
        <v>0</v>
      </c>
      <c r="D4054" s="60"/>
      <c r="E4054" s="61"/>
      <c r="F4054" s="61"/>
      <c r="G4054" s="61"/>
      <c r="H4054" s="62"/>
      <c r="I4054" s="63"/>
      <c r="J4054" s="63"/>
      <c r="K4054" s="155"/>
    </row>
    <row r="4055" spans="1:11" x14ac:dyDescent="0.3">
      <c r="A4055" s="93"/>
      <c r="B4055" s="91"/>
      <c r="C4055" s="76">
        <f>COUNT(Table89[[#This Row],[12-Month 
Follow-up Date]])</f>
        <v>0</v>
      </c>
      <c r="D4055" s="60"/>
      <c r="E4055" s="61"/>
      <c r="F4055" s="61"/>
      <c r="G4055" s="61"/>
      <c r="H4055" s="62"/>
      <c r="I4055" s="63"/>
      <c r="J4055" s="63"/>
      <c r="K4055" s="155"/>
    </row>
    <row r="4056" spans="1:11" x14ac:dyDescent="0.3">
      <c r="A4056" s="93"/>
      <c r="B4056" s="91"/>
      <c r="C4056" s="76">
        <f>COUNT(Table89[[#This Row],[12-Month 
Follow-up Date]])</f>
        <v>0</v>
      </c>
      <c r="D4056" s="60"/>
      <c r="E4056" s="61"/>
      <c r="F4056" s="61"/>
      <c r="G4056" s="61"/>
      <c r="H4056" s="62"/>
      <c r="I4056" s="63"/>
      <c r="J4056" s="63"/>
      <c r="K4056" s="155"/>
    </row>
    <row r="4057" spans="1:11" x14ac:dyDescent="0.3">
      <c r="A4057" s="93"/>
      <c r="B4057" s="91"/>
      <c r="C4057" s="76">
        <f>COUNT(Table89[[#This Row],[12-Month 
Follow-up Date]])</f>
        <v>0</v>
      </c>
      <c r="D4057" s="60"/>
      <c r="E4057" s="61"/>
      <c r="F4057" s="61"/>
      <c r="G4057" s="61"/>
      <c r="H4057" s="62"/>
      <c r="I4057" s="63"/>
      <c r="J4057" s="63"/>
      <c r="K4057" s="155"/>
    </row>
    <row r="4058" spans="1:11" x14ac:dyDescent="0.3">
      <c r="A4058" s="93"/>
      <c r="B4058" s="91"/>
      <c r="C4058" s="76">
        <f>COUNT(Table89[[#This Row],[12-Month 
Follow-up Date]])</f>
        <v>0</v>
      </c>
      <c r="D4058" s="60"/>
      <c r="E4058" s="61"/>
      <c r="F4058" s="61"/>
      <c r="G4058" s="61"/>
      <c r="H4058" s="62"/>
      <c r="I4058" s="63"/>
      <c r="J4058" s="63"/>
      <c r="K4058" s="155"/>
    </row>
    <row r="4059" spans="1:11" x14ac:dyDescent="0.3">
      <c r="A4059" s="93"/>
      <c r="B4059" s="91"/>
      <c r="C4059" s="76">
        <f>COUNT(Table89[[#This Row],[12-Month 
Follow-up Date]])</f>
        <v>0</v>
      </c>
      <c r="D4059" s="60"/>
      <c r="E4059" s="61"/>
      <c r="F4059" s="61"/>
      <c r="G4059" s="61"/>
      <c r="H4059" s="62"/>
      <c r="I4059" s="63"/>
      <c r="J4059" s="63"/>
      <c r="K4059" s="155"/>
    </row>
    <row r="4060" spans="1:11" x14ac:dyDescent="0.3">
      <c r="A4060" s="93"/>
      <c r="B4060" s="91"/>
      <c r="C4060" s="76">
        <f>COUNT(Table89[[#This Row],[12-Month 
Follow-up Date]])</f>
        <v>0</v>
      </c>
      <c r="D4060" s="60"/>
      <c r="E4060" s="61"/>
      <c r="F4060" s="61"/>
      <c r="G4060" s="61"/>
      <c r="H4060" s="62"/>
      <c r="I4060" s="63"/>
      <c r="J4060" s="63"/>
      <c r="K4060" s="155"/>
    </row>
    <row r="4061" spans="1:11" x14ac:dyDescent="0.3">
      <c r="A4061" s="93"/>
      <c r="B4061" s="91"/>
      <c r="C4061" s="76">
        <f>COUNT(Table89[[#This Row],[12-Month 
Follow-up Date]])</f>
        <v>0</v>
      </c>
      <c r="D4061" s="60"/>
      <c r="E4061" s="61"/>
      <c r="F4061" s="61"/>
      <c r="G4061" s="61"/>
      <c r="H4061" s="62"/>
      <c r="I4061" s="63"/>
      <c r="J4061" s="63"/>
      <c r="K4061" s="155"/>
    </row>
    <row r="4062" spans="1:11" x14ac:dyDescent="0.3">
      <c r="A4062" s="93"/>
      <c r="B4062" s="91"/>
      <c r="C4062" s="76">
        <f>COUNT(Table89[[#This Row],[12-Month 
Follow-up Date]])</f>
        <v>0</v>
      </c>
      <c r="D4062" s="60"/>
      <c r="E4062" s="61"/>
      <c r="F4062" s="61"/>
      <c r="G4062" s="61"/>
      <c r="H4062" s="62"/>
      <c r="I4062" s="63"/>
      <c r="J4062" s="63"/>
      <c r="K4062" s="155"/>
    </row>
    <row r="4063" spans="1:11" x14ac:dyDescent="0.3">
      <c r="A4063" s="93"/>
      <c r="B4063" s="91"/>
      <c r="C4063" s="76">
        <f>COUNT(Table89[[#This Row],[12-Month 
Follow-up Date]])</f>
        <v>0</v>
      </c>
      <c r="D4063" s="60"/>
      <c r="E4063" s="61"/>
      <c r="F4063" s="61"/>
      <c r="G4063" s="61"/>
      <c r="H4063" s="62"/>
      <c r="I4063" s="63"/>
      <c r="J4063" s="63"/>
      <c r="K4063" s="155"/>
    </row>
    <row r="4064" spans="1:11" x14ac:dyDescent="0.3">
      <c r="A4064" s="93"/>
      <c r="B4064" s="91"/>
      <c r="C4064" s="76">
        <f>COUNT(Table89[[#This Row],[12-Month 
Follow-up Date]])</f>
        <v>0</v>
      </c>
      <c r="D4064" s="60"/>
      <c r="E4064" s="61"/>
      <c r="F4064" s="61"/>
      <c r="G4064" s="61"/>
      <c r="H4064" s="62"/>
      <c r="I4064" s="63"/>
      <c r="J4064" s="63"/>
      <c r="K4064" s="155"/>
    </row>
    <row r="4065" spans="1:11" x14ac:dyDescent="0.3">
      <c r="A4065" s="93"/>
      <c r="B4065" s="91"/>
      <c r="C4065" s="76">
        <f>COUNT(Table89[[#This Row],[12-Month 
Follow-up Date]])</f>
        <v>0</v>
      </c>
      <c r="D4065" s="60"/>
      <c r="E4065" s="61"/>
      <c r="F4065" s="61"/>
      <c r="G4065" s="61"/>
      <c r="H4065" s="62"/>
      <c r="I4065" s="63"/>
      <c r="J4065" s="63"/>
      <c r="K4065" s="155"/>
    </row>
    <row r="4066" spans="1:11" x14ac:dyDescent="0.3">
      <c r="A4066" s="93"/>
      <c r="B4066" s="91"/>
      <c r="C4066" s="76">
        <f>COUNT(Table89[[#This Row],[12-Month 
Follow-up Date]])</f>
        <v>0</v>
      </c>
      <c r="D4066" s="60"/>
      <c r="E4066" s="61"/>
      <c r="F4066" s="61"/>
      <c r="G4066" s="61"/>
      <c r="H4066" s="62"/>
      <c r="I4066" s="63"/>
      <c r="J4066" s="63"/>
      <c r="K4066" s="155"/>
    </row>
    <row r="4067" spans="1:11" x14ac:dyDescent="0.3">
      <c r="A4067" s="93"/>
      <c r="B4067" s="91"/>
      <c r="C4067" s="76">
        <f>COUNT(Table89[[#This Row],[12-Month 
Follow-up Date]])</f>
        <v>0</v>
      </c>
      <c r="D4067" s="60"/>
      <c r="E4067" s="61"/>
      <c r="F4067" s="61"/>
      <c r="G4067" s="61"/>
      <c r="H4067" s="62"/>
      <c r="I4067" s="63"/>
      <c r="J4067" s="63"/>
      <c r="K4067" s="155"/>
    </row>
    <row r="4068" spans="1:11" x14ac:dyDescent="0.3">
      <c r="A4068" s="93"/>
      <c r="B4068" s="91"/>
      <c r="C4068" s="76">
        <f>COUNT(Table89[[#This Row],[12-Month 
Follow-up Date]])</f>
        <v>0</v>
      </c>
      <c r="D4068" s="60"/>
      <c r="E4068" s="61"/>
      <c r="F4068" s="61"/>
      <c r="G4068" s="61"/>
      <c r="H4068" s="62"/>
      <c r="I4068" s="63"/>
      <c r="J4068" s="63"/>
      <c r="K4068" s="155"/>
    </row>
    <row r="4069" spans="1:11" x14ac:dyDescent="0.3">
      <c r="A4069" s="93"/>
      <c r="B4069" s="91"/>
      <c r="C4069" s="76">
        <f>COUNT(Table89[[#This Row],[12-Month 
Follow-up Date]])</f>
        <v>0</v>
      </c>
      <c r="D4069" s="60"/>
      <c r="E4069" s="61"/>
      <c r="F4069" s="61"/>
      <c r="G4069" s="61"/>
      <c r="H4069" s="62"/>
      <c r="I4069" s="63"/>
      <c r="J4069" s="63"/>
      <c r="K4069" s="155"/>
    </row>
    <row r="4070" spans="1:11" x14ac:dyDescent="0.3">
      <c r="A4070" s="93"/>
      <c r="B4070" s="91"/>
      <c r="C4070" s="76">
        <f>COUNT(Table89[[#This Row],[12-Month 
Follow-up Date]])</f>
        <v>0</v>
      </c>
      <c r="D4070" s="60"/>
      <c r="E4070" s="61"/>
      <c r="F4070" s="61"/>
      <c r="G4070" s="61"/>
      <c r="H4070" s="62"/>
      <c r="I4070" s="63"/>
      <c r="J4070" s="63"/>
      <c r="K4070" s="155"/>
    </row>
    <row r="4071" spans="1:11" x14ac:dyDescent="0.3">
      <c r="A4071" s="93"/>
      <c r="B4071" s="91"/>
      <c r="C4071" s="76">
        <f>COUNT(Table89[[#This Row],[12-Month 
Follow-up Date]])</f>
        <v>0</v>
      </c>
      <c r="D4071" s="60"/>
      <c r="E4071" s="61"/>
      <c r="F4071" s="61"/>
      <c r="G4071" s="61"/>
      <c r="H4071" s="62"/>
      <c r="I4071" s="63"/>
      <c r="J4071" s="63"/>
      <c r="K4071" s="155"/>
    </row>
    <row r="4072" spans="1:11" x14ac:dyDescent="0.3">
      <c r="A4072" s="93"/>
      <c r="B4072" s="91"/>
      <c r="C4072" s="76">
        <f>COUNT(Table89[[#This Row],[12-Month 
Follow-up Date]])</f>
        <v>0</v>
      </c>
      <c r="D4072" s="60"/>
      <c r="E4072" s="61"/>
      <c r="F4072" s="61"/>
      <c r="G4072" s="61"/>
      <c r="H4072" s="62"/>
      <c r="I4072" s="63"/>
      <c r="J4072" s="63"/>
      <c r="K4072" s="155"/>
    </row>
    <row r="4073" spans="1:11" x14ac:dyDescent="0.3">
      <c r="A4073" s="93"/>
      <c r="B4073" s="91"/>
      <c r="C4073" s="76">
        <f>COUNT(Table89[[#This Row],[12-Month 
Follow-up Date]])</f>
        <v>0</v>
      </c>
      <c r="D4073" s="60"/>
      <c r="E4073" s="61"/>
      <c r="F4073" s="61"/>
      <c r="G4073" s="61"/>
      <c r="H4073" s="62"/>
      <c r="I4073" s="63"/>
      <c r="J4073" s="63"/>
      <c r="K4073" s="155"/>
    </row>
    <row r="4074" spans="1:11" x14ac:dyDescent="0.3">
      <c r="A4074" s="93"/>
      <c r="B4074" s="91"/>
      <c r="C4074" s="76">
        <f>COUNT(Table89[[#This Row],[12-Month 
Follow-up Date]])</f>
        <v>0</v>
      </c>
      <c r="D4074" s="60"/>
      <c r="E4074" s="61"/>
      <c r="F4074" s="61"/>
      <c r="G4074" s="61"/>
      <c r="H4074" s="62"/>
      <c r="I4074" s="63"/>
      <c r="J4074" s="63"/>
      <c r="K4074" s="155"/>
    </row>
    <row r="4075" spans="1:11" x14ac:dyDescent="0.3">
      <c r="A4075" s="93"/>
      <c r="B4075" s="91"/>
      <c r="C4075" s="76">
        <f>COUNT(Table89[[#This Row],[12-Month 
Follow-up Date]])</f>
        <v>0</v>
      </c>
      <c r="D4075" s="60"/>
      <c r="E4075" s="61"/>
      <c r="F4075" s="61"/>
      <c r="G4075" s="61"/>
      <c r="H4075" s="62"/>
      <c r="I4075" s="63"/>
      <c r="J4075" s="63"/>
      <c r="K4075" s="155"/>
    </row>
    <row r="4076" spans="1:11" x14ac:dyDescent="0.3">
      <c r="A4076" s="93"/>
      <c r="B4076" s="91"/>
      <c r="C4076" s="76">
        <f>COUNT(Table89[[#This Row],[12-Month 
Follow-up Date]])</f>
        <v>0</v>
      </c>
      <c r="D4076" s="60"/>
      <c r="E4076" s="61"/>
      <c r="F4076" s="61"/>
      <c r="G4076" s="61"/>
      <c r="H4076" s="62"/>
      <c r="I4076" s="63"/>
      <c r="J4076" s="63"/>
      <c r="K4076" s="155"/>
    </row>
    <row r="4077" spans="1:11" x14ac:dyDescent="0.3">
      <c r="A4077" s="93"/>
      <c r="B4077" s="91"/>
      <c r="C4077" s="76">
        <f>COUNT(Table89[[#This Row],[12-Month 
Follow-up Date]])</f>
        <v>0</v>
      </c>
      <c r="D4077" s="60"/>
      <c r="E4077" s="61"/>
      <c r="F4077" s="61"/>
      <c r="G4077" s="61"/>
      <c r="H4077" s="62"/>
      <c r="I4077" s="63"/>
      <c r="J4077" s="63"/>
      <c r="K4077" s="155"/>
    </row>
    <row r="4078" spans="1:11" x14ac:dyDescent="0.3">
      <c r="A4078" s="93"/>
      <c r="B4078" s="91"/>
      <c r="C4078" s="76">
        <f>COUNT(Table89[[#This Row],[12-Month 
Follow-up Date]])</f>
        <v>0</v>
      </c>
      <c r="D4078" s="60"/>
      <c r="E4078" s="61"/>
      <c r="F4078" s="61"/>
      <c r="G4078" s="61"/>
      <c r="H4078" s="62"/>
      <c r="I4078" s="63"/>
      <c r="J4078" s="63"/>
      <c r="K4078" s="155"/>
    </row>
    <row r="4079" spans="1:11" x14ac:dyDescent="0.3">
      <c r="A4079" s="93"/>
      <c r="B4079" s="91"/>
      <c r="C4079" s="76">
        <f>COUNT(Table89[[#This Row],[12-Month 
Follow-up Date]])</f>
        <v>0</v>
      </c>
      <c r="D4079" s="60"/>
      <c r="E4079" s="61"/>
      <c r="F4079" s="61"/>
      <c r="G4079" s="61"/>
      <c r="H4079" s="62"/>
      <c r="I4079" s="63"/>
      <c r="J4079" s="63"/>
      <c r="K4079" s="155"/>
    </row>
    <row r="4080" spans="1:11" x14ac:dyDescent="0.3">
      <c r="A4080" s="93"/>
      <c r="B4080" s="91"/>
      <c r="C4080" s="76">
        <f>COUNT(Table89[[#This Row],[12-Month 
Follow-up Date]])</f>
        <v>0</v>
      </c>
      <c r="D4080" s="60"/>
      <c r="E4080" s="61"/>
      <c r="F4080" s="61"/>
      <c r="G4080" s="61"/>
      <c r="H4080" s="62"/>
      <c r="I4080" s="63"/>
      <c r="J4080" s="63"/>
      <c r="K4080" s="155"/>
    </row>
    <row r="4081" spans="1:11" x14ac:dyDescent="0.3">
      <c r="A4081" s="93"/>
      <c r="B4081" s="91"/>
      <c r="C4081" s="76">
        <f>COUNT(Table89[[#This Row],[12-Month 
Follow-up Date]])</f>
        <v>0</v>
      </c>
      <c r="D4081" s="60"/>
      <c r="E4081" s="61"/>
      <c r="F4081" s="61"/>
      <c r="G4081" s="61"/>
      <c r="H4081" s="62"/>
      <c r="I4081" s="63"/>
      <c r="J4081" s="63"/>
      <c r="K4081" s="155"/>
    </row>
    <row r="4082" spans="1:11" x14ac:dyDescent="0.3">
      <c r="A4082" s="93"/>
      <c r="B4082" s="91"/>
      <c r="C4082" s="76">
        <f>COUNT(Table89[[#This Row],[12-Month 
Follow-up Date]])</f>
        <v>0</v>
      </c>
      <c r="D4082" s="60"/>
      <c r="E4082" s="61"/>
      <c r="F4082" s="61"/>
      <c r="G4082" s="61"/>
      <c r="H4082" s="62"/>
      <c r="I4082" s="63"/>
      <c r="J4082" s="63"/>
      <c r="K4082" s="155"/>
    </row>
    <row r="4083" spans="1:11" x14ac:dyDescent="0.3">
      <c r="A4083" s="93"/>
      <c r="B4083" s="91"/>
      <c r="C4083" s="76">
        <f>COUNT(Table89[[#This Row],[12-Month 
Follow-up Date]])</f>
        <v>0</v>
      </c>
      <c r="D4083" s="60"/>
      <c r="E4083" s="61"/>
      <c r="F4083" s="61"/>
      <c r="G4083" s="61"/>
      <c r="H4083" s="62"/>
      <c r="I4083" s="63"/>
      <c r="J4083" s="63"/>
      <c r="K4083" s="155"/>
    </row>
    <row r="4084" spans="1:11" x14ac:dyDescent="0.3">
      <c r="A4084" s="93"/>
      <c r="B4084" s="91"/>
      <c r="C4084" s="76">
        <f>COUNT(Table89[[#This Row],[12-Month 
Follow-up Date]])</f>
        <v>0</v>
      </c>
      <c r="D4084" s="60"/>
      <c r="E4084" s="61"/>
      <c r="F4084" s="61"/>
      <c r="G4084" s="61"/>
      <c r="H4084" s="62"/>
      <c r="I4084" s="63"/>
      <c r="J4084" s="63"/>
      <c r="K4084" s="155"/>
    </row>
    <row r="4085" spans="1:11" x14ac:dyDescent="0.3">
      <c r="A4085" s="93"/>
      <c r="B4085" s="91"/>
      <c r="C4085" s="76">
        <f>COUNT(Table89[[#This Row],[12-Month 
Follow-up Date]])</f>
        <v>0</v>
      </c>
      <c r="D4085" s="60"/>
      <c r="E4085" s="61"/>
      <c r="F4085" s="61"/>
      <c r="G4085" s="61"/>
      <c r="H4085" s="62"/>
      <c r="I4085" s="63"/>
      <c r="J4085" s="63"/>
      <c r="K4085" s="155"/>
    </row>
    <row r="4086" spans="1:11" x14ac:dyDescent="0.3">
      <c r="A4086" s="93"/>
      <c r="B4086" s="91"/>
      <c r="C4086" s="76">
        <f>COUNT(Table89[[#This Row],[12-Month 
Follow-up Date]])</f>
        <v>0</v>
      </c>
      <c r="D4086" s="60"/>
      <c r="E4086" s="61"/>
      <c r="F4086" s="61"/>
      <c r="G4086" s="61"/>
      <c r="H4086" s="62"/>
      <c r="I4086" s="63"/>
      <c r="J4086" s="63"/>
      <c r="K4086" s="155"/>
    </row>
    <row r="4087" spans="1:11" x14ac:dyDescent="0.3">
      <c r="A4087" s="93"/>
      <c r="B4087" s="91"/>
      <c r="C4087" s="76">
        <f>COUNT(Table89[[#This Row],[12-Month 
Follow-up Date]])</f>
        <v>0</v>
      </c>
      <c r="D4087" s="60"/>
      <c r="E4087" s="61"/>
      <c r="F4087" s="61"/>
      <c r="G4087" s="61"/>
      <c r="H4087" s="62"/>
      <c r="I4087" s="63"/>
      <c r="J4087" s="63"/>
      <c r="K4087" s="155"/>
    </row>
    <row r="4088" spans="1:11" x14ac:dyDescent="0.3">
      <c r="A4088" s="93"/>
      <c r="B4088" s="91"/>
      <c r="C4088" s="76">
        <f>COUNT(Table89[[#This Row],[12-Month 
Follow-up Date]])</f>
        <v>0</v>
      </c>
      <c r="D4088" s="60"/>
      <c r="E4088" s="61"/>
      <c r="F4088" s="61"/>
      <c r="G4088" s="61"/>
      <c r="H4088" s="62"/>
      <c r="I4088" s="63"/>
      <c r="J4088" s="63"/>
      <c r="K4088" s="155"/>
    </row>
    <row r="4089" spans="1:11" x14ac:dyDescent="0.3">
      <c r="A4089" s="93"/>
      <c r="B4089" s="91"/>
      <c r="C4089" s="76">
        <f>COUNT(Table89[[#This Row],[12-Month 
Follow-up Date]])</f>
        <v>0</v>
      </c>
      <c r="D4089" s="60"/>
      <c r="E4089" s="61"/>
      <c r="F4089" s="61"/>
      <c r="G4089" s="61"/>
      <c r="H4089" s="62"/>
      <c r="I4089" s="63"/>
      <c r="J4089" s="63"/>
      <c r="K4089" s="155"/>
    </row>
    <row r="4090" spans="1:11" x14ac:dyDescent="0.3">
      <c r="A4090" s="93"/>
      <c r="B4090" s="91"/>
      <c r="C4090" s="76">
        <f>COUNT(Table89[[#This Row],[12-Month 
Follow-up Date]])</f>
        <v>0</v>
      </c>
      <c r="D4090" s="60"/>
      <c r="E4090" s="61"/>
      <c r="F4090" s="61"/>
      <c r="G4090" s="61"/>
      <c r="H4090" s="62"/>
      <c r="I4090" s="63"/>
      <c r="J4090" s="63"/>
      <c r="K4090" s="155"/>
    </row>
    <row r="4091" spans="1:11" x14ac:dyDescent="0.3">
      <c r="A4091" s="93"/>
      <c r="B4091" s="91"/>
      <c r="C4091" s="76">
        <f>COUNT(Table89[[#This Row],[12-Month 
Follow-up Date]])</f>
        <v>0</v>
      </c>
      <c r="D4091" s="60"/>
      <c r="E4091" s="61"/>
      <c r="F4091" s="61"/>
      <c r="G4091" s="61"/>
      <c r="H4091" s="62"/>
      <c r="I4091" s="63"/>
      <c r="J4091" s="63"/>
      <c r="K4091" s="155"/>
    </row>
    <row r="4092" spans="1:11" x14ac:dyDescent="0.3">
      <c r="A4092" s="93"/>
      <c r="B4092" s="91"/>
      <c r="C4092" s="76">
        <f>COUNT(Table89[[#This Row],[12-Month 
Follow-up Date]])</f>
        <v>0</v>
      </c>
      <c r="D4092" s="60"/>
      <c r="E4092" s="61"/>
      <c r="F4092" s="61"/>
      <c r="G4092" s="61"/>
      <c r="H4092" s="62"/>
      <c r="I4092" s="63"/>
      <c r="J4092" s="63"/>
      <c r="K4092" s="155"/>
    </row>
    <row r="4093" spans="1:11" x14ac:dyDescent="0.3">
      <c r="A4093" s="93"/>
      <c r="B4093" s="91"/>
      <c r="C4093" s="76">
        <f>COUNT(Table89[[#This Row],[12-Month 
Follow-up Date]])</f>
        <v>0</v>
      </c>
      <c r="D4093" s="60"/>
      <c r="E4093" s="61"/>
      <c r="F4093" s="61"/>
      <c r="G4093" s="61"/>
      <c r="H4093" s="62"/>
      <c r="I4093" s="63"/>
      <c r="J4093" s="63"/>
      <c r="K4093" s="155"/>
    </row>
    <row r="4094" spans="1:11" x14ac:dyDescent="0.3">
      <c r="A4094" s="93"/>
      <c r="B4094" s="91"/>
      <c r="C4094" s="76">
        <f>COUNT(Table89[[#This Row],[12-Month 
Follow-up Date]])</f>
        <v>0</v>
      </c>
      <c r="D4094" s="60"/>
      <c r="E4094" s="61"/>
      <c r="F4094" s="61"/>
      <c r="G4094" s="61"/>
      <c r="H4094" s="62"/>
      <c r="I4094" s="63"/>
      <c r="J4094" s="63"/>
      <c r="K4094" s="155"/>
    </row>
    <row r="4095" spans="1:11" x14ac:dyDescent="0.3">
      <c r="A4095" s="93"/>
      <c r="B4095" s="91"/>
      <c r="C4095" s="76">
        <f>COUNT(Table89[[#This Row],[12-Month 
Follow-up Date]])</f>
        <v>0</v>
      </c>
      <c r="D4095" s="60"/>
      <c r="E4095" s="61"/>
      <c r="F4095" s="61"/>
      <c r="G4095" s="61"/>
      <c r="H4095" s="62"/>
      <c r="I4095" s="63"/>
      <c r="J4095" s="63"/>
      <c r="K4095" s="155"/>
    </row>
    <row r="4096" spans="1:11" x14ac:dyDescent="0.3">
      <c r="A4096" s="93"/>
      <c r="B4096" s="91"/>
      <c r="C4096" s="76">
        <f>COUNT(Table89[[#This Row],[12-Month 
Follow-up Date]])</f>
        <v>0</v>
      </c>
      <c r="D4096" s="60"/>
      <c r="E4096" s="61"/>
      <c r="F4096" s="61"/>
      <c r="G4096" s="61"/>
      <c r="H4096" s="62"/>
      <c r="I4096" s="63"/>
      <c r="J4096" s="63"/>
      <c r="K4096" s="155"/>
    </row>
    <row r="4097" spans="1:11" x14ac:dyDescent="0.3">
      <c r="A4097" s="93"/>
      <c r="B4097" s="91"/>
      <c r="C4097" s="76">
        <f>COUNT(Table89[[#This Row],[12-Month 
Follow-up Date]])</f>
        <v>0</v>
      </c>
      <c r="D4097" s="60"/>
      <c r="E4097" s="61"/>
      <c r="F4097" s="61"/>
      <c r="G4097" s="61"/>
      <c r="H4097" s="62"/>
      <c r="I4097" s="63"/>
      <c r="J4097" s="63"/>
      <c r="K4097" s="155"/>
    </row>
    <row r="4098" spans="1:11" x14ac:dyDescent="0.3">
      <c r="A4098" s="93"/>
      <c r="B4098" s="91"/>
      <c r="C4098" s="76">
        <f>COUNT(Table89[[#This Row],[12-Month 
Follow-up Date]])</f>
        <v>0</v>
      </c>
      <c r="D4098" s="60"/>
      <c r="E4098" s="61"/>
      <c r="F4098" s="61"/>
      <c r="G4098" s="61"/>
      <c r="H4098" s="62"/>
      <c r="I4098" s="63"/>
      <c r="J4098" s="63"/>
      <c r="K4098" s="155"/>
    </row>
    <row r="4099" spans="1:11" x14ac:dyDescent="0.3">
      <c r="A4099" s="93"/>
      <c r="B4099" s="91"/>
      <c r="C4099" s="76">
        <f>COUNT(Table89[[#This Row],[12-Month 
Follow-up Date]])</f>
        <v>0</v>
      </c>
      <c r="D4099" s="60"/>
      <c r="E4099" s="61"/>
      <c r="F4099" s="61"/>
      <c r="G4099" s="61"/>
      <c r="H4099" s="62"/>
      <c r="I4099" s="63"/>
      <c r="J4099" s="63"/>
      <c r="K4099" s="155"/>
    </row>
    <row r="4100" spans="1:11" x14ac:dyDescent="0.3">
      <c r="A4100" s="93"/>
      <c r="B4100" s="91"/>
      <c r="C4100" s="76">
        <f>COUNT(Table89[[#This Row],[12-Month 
Follow-up Date]])</f>
        <v>0</v>
      </c>
      <c r="D4100" s="60"/>
      <c r="E4100" s="61"/>
      <c r="F4100" s="61"/>
      <c r="G4100" s="61"/>
      <c r="H4100" s="62"/>
      <c r="I4100" s="63"/>
      <c r="J4100" s="63"/>
      <c r="K4100" s="155"/>
    </row>
    <row r="4101" spans="1:11" x14ac:dyDescent="0.3">
      <c r="A4101" s="93"/>
      <c r="B4101" s="91"/>
      <c r="C4101" s="76">
        <f>COUNT(Table89[[#This Row],[12-Month 
Follow-up Date]])</f>
        <v>0</v>
      </c>
      <c r="D4101" s="60"/>
      <c r="E4101" s="61"/>
      <c r="F4101" s="61"/>
      <c r="G4101" s="61"/>
      <c r="H4101" s="62"/>
      <c r="I4101" s="63"/>
      <c r="J4101" s="63"/>
      <c r="K4101" s="155"/>
    </row>
    <row r="4102" spans="1:11" x14ac:dyDescent="0.3">
      <c r="A4102" s="93"/>
      <c r="B4102" s="91"/>
      <c r="C4102" s="76">
        <f>COUNT(Table89[[#This Row],[12-Month 
Follow-up Date]])</f>
        <v>0</v>
      </c>
      <c r="D4102" s="60"/>
      <c r="E4102" s="61"/>
      <c r="F4102" s="61"/>
      <c r="G4102" s="61"/>
      <c r="H4102" s="62"/>
      <c r="I4102" s="63"/>
      <c r="J4102" s="63"/>
      <c r="K4102" s="155"/>
    </row>
    <row r="4103" spans="1:11" x14ac:dyDescent="0.3">
      <c r="A4103" s="93"/>
      <c r="B4103" s="91"/>
      <c r="C4103" s="76">
        <f>COUNT(Table89[[#This Row],[12-Month 
Follow-up Date]])</f>
        <v>0</v>
      </c>
      <c r="D4103" s="60"/>
      <c r="E4103" s="61"/>
      <c r="F4103" s="61"/>
      <c r="G4103" s="61"/>
      <c r="H4103" s="62"/>
      <c r="I4103" s="63"/>
      <c r="J4103" s="63"/>
      <c r="K4103" s="155"/>
    </row>
    <row r="4104" spans="1:11" x14ac:dyDescent="0.3">
      <c r="A4104" s="93"/>
      <c r="B4104" s="91"/>
      <c r="C4104" s="76">
        <f>COUNT(Table89[[#This Row],[12-Month 
Follow-up Date]])</f>
        <v>0</v>
      </c>
      <c r="D4104" s="60"/>
      <c r="E4104" s="61"/>
      <c r="F4104" s="61"/>
      <c r="G4104" s="61"/>
      <c r="H4104" s="62"/>
      <c r="I4104" s="63"/>
      <c r="J4104" s="63"/>
      <c r="K4104" s="155"/>
    </row>
    <row r="4105" spans="1:11" x14ac:dyDescent="0.3">
      <c r="A4105" s="93"/>
      <c r="B4105" s="91"/>
      <c r="C4105" s="76">
        <f>COUNT(Table89[[#This Row],[12-Month 
Follow-up Date]])</f>
        <v>0</v>
      </c>
      <c r="D4105" s="60"/>
      <c r="E4105" s="61"/>
      <c r="F4105" s="61"/>
      <c r="G4105" s="61"/>
      <c r="H4105" s="62"/>
      <c r="I4105" s="63"/>
      <c r="J4105" s="63"/>
      <c r="K4105" s="155"/>
    </row>
    <row r="4106" spans="1:11" x14ac:dyDescent="0.3">
      <c r="A4106" s="93"/>
      <c r="B4106" s="91"/>
      <c r="C4106" s="76">
        <f>COUNT(Table89[[#This Row],[12-Month 
Follow-up Date]])</f>
        <v>0</v>
      </c>
      <c r="D4106" s="60"/>
      <c r="E4106" s="61"/>
      <c r="F4106" s="61"/>
      <c r="G4106" s="61"/>
      <c r="H4106" s="62"/>
      <c r="I4106" s="63"/>
      <c r="J4106" s="63"/>
      <c r="K4106" s="155"/>
    </row>
    <row r="4107" spans="1:11" x14ac:dyDescent="0.3">
      <c r="A4107" s="93"/>
      <c r="B4107" s="91"/>
      <c r="C4107" s="76">
        <f>COUNT(Table89[[#This Row],[12-Month 
Follow-up Date]])</f>
        <v>0</v>
      </c>
      <c r="D4107" s="60"/>
      <c r="E4107" s="61"/>
      <c r="F4107" s="61"/>
      <c r="G4107" s="61"/>
      <c r="H4107" s="62"/>
      <c r="I4107" s="63"/>
      <c r="J4107" s="63"/>
      <c r="K4107" s="155"/>
    </row>
    <row r="4108" spans="1:11" x14ac:dyDescent="0.3">
      <c r="A4108" s="93"/>
      <c r="B4108" s="91"/>
      <c r="C4108" s="76">
        <f>COUNT(Table89[[#This Row],[12-Month 
Follow-up Date]])</f>
        <v>0</v>
      </c>
      <c r="D4108" s="60"/>
      <c r="E4108" s="61"/>
      <c r="F4108" s="61"/>
      <c r="G4108" s="61"/>
      <c r="H4108" s="62"/>
      <c r="I4108" s="63"/>
      <c r="J4108" s="63"/>
      <c r="K4108" s="155"/>
    </row>
    <row r="4109" spans="1:11" x14ac:dyDescent="0.3">
      <c r="A4109" s="93"/>
      <c r="B4109" s="91"/>
      <c r="C4109" s="76">
        <f>COUNT(Table89[[#This Row],[12-Month 
Follow-up Date]])</f>
        <v>0</v>
      </c>
      <c r="D4109" s="60"/>
      <c r="E4109" s="61"/>
      <c r="F4109" s="61"/>
      <c r="G4109" s="61"/>
      <c r="H4109" s="62"/>
      <c r="I4109" s="63"/>
      <c r="J4109" s="63"/>
      <c r="K4109" s="155"/>
    </row>
    <row r="4110" spans="1:11" x14ac:dyDescent="0.3">
      <c r="A4110" s="93"/>
      <c r="B4110" s="91"/>
      <c r="C4110" s="76">
        <f>COUNT(Table89[[#This Row],[12-Month 
Follow-up Date]])</f>
        <v>0</v>
      </c>
      <c r="D4110" s="60"/>
      <c r="E4110" s="61"/>
      <c r="F4110" s="61"/>
      <c r="G4110" s="61"/>
      <c r="H4110" s="62"/>
      <c r="I4110" s="63"/>
      <c r="J4110" s="63"/>
      <c r="K4110" s="155"/>
    </row>
    <row r="4111" spans="1:11" x14ac:dyDescent="0.3">
      <c r="A4111" s="93"/>
      <c r="B4111" s="91"/>
      <c r="C4111" s="76">
        <f>COUNT(Table89[[#This Row],[12-Month 
Follow-up Date]])</f>
        <v>0</v>
      </c>
      <c r="D4111" s="60"/>
      <c r="E4111" s="61"/>
      <c r="F4111" s="61"/>
      <c r="G4111" s="61"/>
      <c r="H4111" s="62"/>
      <c r="I4111" s="63"/>
      <c r="J4111" s="63"/>
      <c r="K4111" s="155"/>
    </row>
    <row r="4112" spans="1:11" x14ac:dyDescent="0.3">
      <c r="A4112" s="93"/>
      <c r="B4112" s="91"/>
      <c r="C4112" s="76">
        <f>COUNT(Table89[[#This Row],[12-Month 
Follow-up Date]])</f>
        <v>0</v>
      </c>
      <c r="D4112" s="60"/>
      <c r="E4112" s="61"/>
      <c r="F4112" s="61"/>
      <c r="G4112" s="61"/>
      <c r="H4112" s="62"/>
      <c r="I4112" s="63"/>
      <c r="J4112" s="63"/>
      <c r="K4112" s="155"/>
    </row>
    <row r="4113" spans="1:11" x14ac:dyDescent="0.3">
      <c r="A4113" s="93"/>
      <c r="B4113" s="91"/>
      <c r="C4113" s="76">
        <f>COUNT(Table89[[#This Row],[12-Month 
Follow-up Date]])</f>
        <v>0</v>
      </c>
      <c r="D4113" s="60"/>
      <c r="E4113" s="61"/>
      <c r="F4113" s="61"/>
      <c r="G4113" s="61"/>
      <c r="H4113" s="62"/>
      <c r="I4113" s="63"/>
      <c r="J4113" s="63"/>
      <c r="K4113" s="155"/>
    </row>
    <row r="4114" spans="1:11" x14ac:dyDescent="0.3">
      <c r="A4114" s="93"/>
      <c r="B4114" s="91"/>
      <c r="C4114" s="76">
        <f>COUNT(Table89[[#This Row],[12-Month 
Follow-up Date]])</f>
        <v>0</v>
      </c>
      <c r="D4114" s="60"/>
      <c r="E4114" s="61"/>
      <c r="F4114" s="61"/>
      <c r="G4114" s="61"/>
      <c r="H4114" s="62"/>
      <c r="I4114" s="63"/>
      <c r="J4114" s="63"/>
      <c r="K4114" s="155"/>
    </row>
    <row r="4115" spans="1:11" x14ac:dyDescent="0.3">
      <c r="A4115" s="93"/>
      <c r="B4115" s="91"/>
      <c r="C4115" s="76">
        <f>COUNT(Table89[[#This Row],[12-Month 
Follow-up Date]])</f>
        <v>0</v>
      </c>
      <c r="D4115" s="60"/>
      <c r="E4115" s="61"/>
      <c r="F4115" s="61"/>
      <c r="G4115" s="61"/>
      <c r="H4115" s="62"/>
      <c r="I4115" s="63"/>
      <c r="J4115" s="63"/>
      <c r="K4115" s="155"/>
    </row>
    <row r="4116" spans="1:11" x14ac:dyDescent="0.3">
      <c r="A4116" s="93"/>
      <c r="B4116" s="91"/>
      <c r="C4116" s="76">
        <f>COUNT(Table89[[#This Row],[12-Month 
Follow-up Date]])</f>
        <v>0</v>
      </c>
      <c r="D4116" s="60"/>
      <c r="E4116" s="61"/>
      <c r="F4116" s="61"/>
      <c r="G4116" s="61"/>
      <c r="H4116" s="62"/>
      <c r="I4116" s="63"/>
      <c r="J4116" s="63"/>
      <c r="K4116" s="155"/>
    </row>
    <row r="4117" spans="1:11" x14ac:dyDescent="0.3">
      <c r="A4117" s="93"/>
      <c r="B4117" s="91"/>
      <c r="C4117" s="76">
        <f>COUNT(Table89[[#This Row],[12-Month 
Follow-up Date]])</f>
        <v>0</v>
      </c>
      <c r="D4117" s="60"/>
      <c r="E4117" s="61"/>
      <c r="F4117" s="61"/>
      <c r="G4117" s="61"/>
      <c r="H4117" s="62"/>
      <c r="I4117" s="63"/>
      <c r="J4117" s="63"/>
      <c r="K4117" s="155"/>
    </row>
    <row r="4118" spans="1:11" x14ac:dyDescent="0.3">
      <c r="A4118" s="93"/>
      <c r="B4118" s="91"/>
      <c r="C4118" s="76">
        <f>COUNT(Table89[[#This Row],[12-Month 
Follow-up Date]])</f>
        <v>0</v>
      </c>
      <c r="D4118" s="60"/>
      <c r="E4118" s="61"/>
      <c r="F4118" s="61"/>
      <c r="G4118" s="61"/>
      <c r="H4118" s="62"/>
      <c r="I4118" s="63"/>
      <c r="J4118" s="63"/>
      <c r="K4118" s="155"/>
    </row>
    <row r="4119" spans="1:11" x14ac:dyDescent="0.3">
      <c r="A4119" s="93"/>
      <c r="B4119" s="91"/>
      <c r="C4119" s="76">
        <f>COUNT(Table89[[#This Row],[12-Month 
Follow-up Date]])</f>
        <v>0</v>
      </c>
      <c r="D4119" s="60"/>
      <c r="E4119" s="61"/>
      <c r="F4119" s="61"/>
      <c r="G4119" s="61"/>
      <c r="H4119" s="62"/>
      <c r="I4119" s="63"/>
      <c r="J4119" s="63"/>
      <c r="K4119" s="155"/>
    </row>
    <row r="4120" spans="1:11" x14ac:dyDescent="0.3">
      <c r="A4120" s="93"/>
      <c r="B4120" s="91"/>
      <c r="C4120" s="76">
        <f>COUNT(Table89[[#This Row],[12-Month 
Follow-up Date]])</f>
        <v>0</v>
      </c>
      <c r="D4120" s="60"/>
      <c r="E4120" s="61"/>
      <c r="F4120" s="61"/>
      <c r="G4120" s="61"/>
      <c r="H4120" s="62"/>
      <c r="I4120" s="63"/>
      <c r="J4120" s="63"/>
      <c r="K4120" s="155"/>
    </row>
    <row r="4121" spans="1:11" x14ac:dyDescent="0.3">
      <c r="A4121" s="93"/>
      <c r="B4121" s="91"/>
      <c r="C4121" s="76">
        <f>COUNT(Table89[[#This Row],[12-Month 
Follow-up Date]])</f>
        <v>0</v>
      </c>
      <c r="D4121" s="60"/>
      <c r="E4121" s="61"/>
      <c r="F4121" s="61"/>
      <c r="G4121" s="61"/>
      <c r="H4121" s="62"/>
      <c r="I4121" s="63"/>
      <c r="J4121" s="63"/>
      <c r="K4121" s="155"/>
    </row>
    <row r="4122" spans="1:11" x14ac:dyDescent="0.3">
      <c r="A4122" s="93"/>
      <c r="B4122" s="91"/>
      <c r="C4122" s="76">
        <f>COUNT(Table89[[#This Row],[12-Month 
Follow-up Date]])</f>
        <v>0</v>
      </c>
      <c r="D4122" s="60"/>
      <c r="E4122" s="61"/>
      <c r="F4122" s="61"/>
      <c r="G4122" s="61"/>
      <c r="H4122" s="62"/>
      <c r="I4122" s="63"/>
      <c r="J4122" s="63"/>
      <c r="K4122" s="155"/>
    </row>
    <row r="4123" spans="1:11" x14ac:dyDescent="0.3">
      <c r="A4123" s="93"/>
      <c r="B4123" s="91"/>
      <c r="C4123" s="76">
        <f>COUNT(Table89[[#This Row],[12-Month 
Follow-up Date]])</f>
        <v>0</v>
      </c>
      <c r="D4123" s="60"/>
      <c r="E4123" s="61"/>
      <c r="F4123" s="61"/>
      <c r="G4123" s="61"/>
      <c r="H4123" s="62"/>
      <c r="I4123" s="63"/>
      <c r="J4123" s="63"/>
      <c r="K4123" s="155"/>
    </row>
    <row r="4124" spans="1:11" x14ac:dyDescent="0.3">
      <c r="A4124" s="93"/>
      <c r="B4124" s="91"/>
      <c r="C4124" s="76">
        <f>COUNT(Table89[[#This Row],[12-Month 
Follow-up Date]])</f>
        <v>0</v>
      </c>
      <c r="D4124" s="60"/>
      <c r="E4124" s="61"/>
      <c r="F4124" s="61"/>
      <c r="G4124" s="61"/>
      <c r="H4124" s="62"/>
      <c r="I4124" s="63"/>
      <c r="J4124" s="63"/>
      <c r="K4124" s="155"/>
    </row>
    <row r="4125" spans="1:11" x14ac:dyDescent="0.3">
      <c r="A4125" s="93"/>
      <c r="B4125" s="91"/>
      <c r="C4125" s="76">
        <f>COUNT(Table89[[#This Row],[12-Month 
Follow-up Date]])</f>
        <v>0</v>
      </c>
      <c r="D4125" s="60"/>
      <c r="E4125" s="61"/>
      <c r="F4125" s="61"/>
      <c r="G4125" s="61"/>
      <c r="H4125" s="62"/>
      <c r="I4125" s="63"/>
      <c r="J4125" s="63"/>
      <c r="K4125" s="155"/>
    </row>
    <row r="4126" spans="1:11" x14ac:dyDescent="0.3">
      <c r="A4126" s="93"/>
      <c r="B4126" s="91"/>
      <c r="C4126" s="76">
        <f>COUNT(Table89[[#This Row],[12-Month 
Follow-up Date]])</f>
        <v>0</v>
      </c>
      <c r="D4126" s="60"/>
      <c r="E4126" s="61"/>
      <c r="F4126" s="61"/>
      <c r="G4126" s="61"/>
      <c r="H4126" s="62"/>
      <c r="I4126" s="63"/>
      <c r="J4126" s="63"/>
      <c r="K4126" s="155"/>
    </row>
    <row r="4127" spans="1:11" x14ac:dyDescent="0.3">
      <c r="A4127" s="93"/>
      <c r="B4127" s="91"/>
      <c r="C4127" s="76">
        <f>COUNT(Table89[[#This Row],[12-Month 
Follow-up Date]])</f>
        <v>0</v>
      </c>
      <c r="D4127" s="60"/>
      <c r="E4127" s="61"/>
      <c r="F4127" s="61"/>
      <c r="G4127" s="61"/>
      <c r="H4127" s="62"/>
      <c r="I4127" s="63"/>
      <c r="J4127" s="63"/>
      <c r="K4127" s="155"/>
    </row>
    <row r="4128" spans="1:11" x14ac:dyDescent="0.3">
      <c r="A4128" s="93"/>
      <c r="B4128" s="91"/>
      <c r="C4128" s="76">
        <f>COUNT(Table89[[#This Row],[12-Month 
Follow-up Date]])</f>
        <v>0</v>
      </c>
      <c r="D4128" s="60"/>
      <c r="E4128" s="61"/>
      <c r="F4128" s="61"/>
      <c r="G4128" s="61"/>
      <c r="H4128" s="62"/>
      <c r="I4128" s="63"/>
      <c r="J4128" s="63"/>
      <c r="K4128" s="155"/>
    </row>
    <row r="4129" spans="1:11" x14ac:dyDescent="0.3">
      <c r="A4129" s="93"/>
      <c r="B4129" s="91"/>
      <c r="C4129" s="76">
        <f>COUNT(Table89[[#This Row],[12-Month 
Follow-up Date]])</f>
        <v>0</v>
      </c>
      <c r="D4129" s="60"/>
      <c r="E4129" s="61"/>
      <c r="F4129" s="61"/>
      <c r="G4129" s="61"/>
      <c r="H4129" s="62"/>
      <c r="I4129" s="63"/>
      <c r="J4129" s="63"/>
      <c r="K4129" s="155"/>
    </row>
    <row r="4130" spans="1:11" x14ac:dyDescent="0.3">
      <c r="A4130" s="93"/>
      <c r="B4130" s="91"/>
      <c r="C4130" s="76">
        <f>COUNT(Table89[[#This Row],[12-Month 
Follow-up Date]])</f>
        <v>0</v>
      </c>
      <c r="D4130" s="60"/>
      <c r="E4130" s="61"/>
      <c r="F4130" s="61"/>
      <c r="G4130" s="61"/>
      <c r="H4130" s="62"/>
      <c r="I4130" s="63"/>
      <c r="J4130" s="63"/>
      <c r="K4130" s="155"/>
    </row>
    <row r="4131" spans="1:11" x14ac:dyDescent="0.3">
      <c r="A4131" s="93"/>
      <c r="B4131" s="91"/>
      <c r="C4131" s="76">
        <f>COUNT(Table89[[#This Row],[12-Month 
Follow-up Date]])</f>
        <v>0</v>
      </c>
      <c r="D4131" s="60"/>
      <c r="E4131" s="61"/>
      <c r="F4131" s="61"/>
      <c r="G4131" s="61"/>
      <c r="H4131" s="62"/>
      <c r="I4131" s="63"/>
      <c r="J4131" s="63"/>
      <c r="K4131" s="155"/>
    </row>
    <row r="4132" spans="1:11" x14ac:dyDescent="0.3">
      <c r="A4132" s="93"/>
      <c r="B4132" s="91"/>
      <c r="C4132" s="76">
        <f>COUNT(Table89[[#This Row],[12-Month 
Follow-up Date]])</f>
        <v>0</v>
      </c>
      <c r="D4132" s="60"/>
      <c r="E4132" s="61"/>
      <c r="F4132" s="61"/>
      <c r="G4132" s="61"/>
      <c r="H4132" s="62"/>
      <c r="I4132" s="63"/>
      <c r="J4132" s="63"/>
      <c r="K4132" s="155"/>
    </row>
    <row r="4133" spans="1:11" x14ac:dyDescent="0.3">
      <c r="A4133" s="93"/>
      <c r="B4133" s="91"/>
      <c r="C4133" s="76">
        <f>COUNT(Table89[[#This Row],[12-Month 
Follow-up Date]])</f>
        <v>0</v>
      </c>
      <c r="D4133" s="60"/>
      <c r="E4133" s="61"/>
      <c r="F4133" s="61"/>
      <c r="G4133" s="61"/>
      <c r="H4133" s="62"/>
      <c r="I4133" s="63"/>
      <c r="J4133" s="63"/>
      <c r="K4133" s="155"/>
    </row>
    <row r="4134" spans="1:11" x14ac:dyDescent="0.3">
      <c r="A4134" s="93"/>
      <c r="B4134" s="91"/>
      <c r="C4134" s="76">
        <f>COUNT(Table89[[#This Row],[12-Month 
Follow-up Date]])</f>
        <v>0</v>
      </c>
      <c r="D4134" s="60"/>
      <c r="E4134" s="61"/>
      <c r="F4134" s="61"/>
      <c r="G4134" s="61"/>
      <c r="H4134" s="62"/>
      <c r="I4134" s="63"/>
      <c r="J4134" s="63"/>
      <c r="K4134" s="155"/>
    </row>
    <row r="4135" spans="1:11" x14ac:dyDescent="0.3">
      <c r="A4135" s="93"/>
      <c r="B4135" s="91"/>
      <c r="C4135" s="76">
        <f>COUNT(Table89[[#This Row],[12-Month 
Follow-up Date]])</f>
        <v>0</v>
      </c>
      <c r="D4135" s="60"/>
      <c r="E4135" s="61"/>
      <c r="F4135" s="61"/>
      <c r="G4135" s="61"/>
      <c r="H4135" s="62"/>
      <c r="I4135" s="63"/>
      <c r="J4135" s="63"/>
      <c r="K4135" s="155"/>
    </row>
    <row r="4136" spans="1:11" x14ac:dyDescent="0.3">
      <c r="A4136" s="93"/>
      <c r="B4136" s="91"/>
      <c r="C4136" s="76">
        <f>COUNT(Table89[[#This Row],[12-Month 
Follow-up Date]])</f>
        <v>0</v>
      </c>
      <c r="D4136" s="60"/>
      <c r="E4136" s="61"/>
      <c r="F4136" s="61"/>
      <c r="G4136" s="61"/>
      <c r="H4136" s="62"/>
      <c r="I4136" s="63"/>
      <c r="J4136" s="63"/>
      <c r="K4136" s="155"/>
    </row>
    <row r="4137" spans="1:11" x14ac:dyDescent="0.3">
      <c r="A4137" s="93"/>
      <c r="B4137" s="91"/>
      <c r="C4137" s="76">
        <f>COUNT(Table89[[#This Row],[12-Month 
Follow-up Date]])</f>
        <v>0</v>
      </c>
      <c r="D4137" s="60"/>
      <c r="E4137" s="61"/>
      <c r="F4137" s="61"/>
      <c r="G4137" s="61"/>
      <c r="H4137" s="62"/>
      <c r="I4137" s="63"/>
      <c r="J4137" s="63"/>
      <c r="K4137" s="155"/>
    </row>
    <row r="4138" spans="1:11" x14ac:dyDescent="0.3">
      <c r="A4138" s="93"/>
      <c r="B4138" s="91"/>
      <c r="C4138" s="76">
        <f>COUNT(Table89[[#This Row],[12-Month 
Follow-up Date]])</f>
        <v>0</v>
      </c>
      <c r="D4138" s="60"/>
      <c r="E4138" s="61"/>
      <c r="F4138" s="61"/>
      <c r="G4138" s="61"/>
      <c r="H4138" s="62"/>
      <c r="I4138" s="63"/>
      <c r="J4138" s="63"/>
      <c r="K4138" s="155"/>
    </row>
    <row r="4139" spans="1:11" x14ac:dyDescent="0.3">
      <c r="A4139" s="93"/>
      <c r="B4139" s="91"/>
      <c r="C4139" s="76">
        <f>COUNT(Table89[[#This Row],[12-Month 
Follow-up Date]])</f>
        <v>0</v>
      </c>
      <c r="D4139" s="60"/>
      <c r="E4139" s="61"/>
      <c r="F4139" s="61"/>
      <c r="G4139" s="61"/>
      <c r="H4139" s="62"/>
      <c r="I4139" s="63"/>
      <c r="J4139" s="63"/>
      <c r="K4139" s="155"/>
    </row>
    <row r="4140" spans="1:11" x14ac:dyDescent="0.3">
      <c r="A4140" s="93"/>
      <c r="B4140" s="91"/>
      <c r="C4140" s="76">
        <f>COUNT(Table89[[#This Row],[12-Month 
Follow-up Date]])</f>
        <v>0</v>
      </c>
      <c r="D4140" s="60"/>
      <c r="E4140" s="61"/>
      <c r="F4140" s="61"/>
      <c r="G4140" s="61"/>
      <c r="H4140" s="62"/>
      <c r="I4140" s="63"/>
      <c r="J4140" s="63"/>
      <c r="K4140" s="155"/>
    </row>
    <row r="4141" spans="1:11" x14ac:dyDescent="0.3">
      <c r="A4141" s="93"/>
      <c r="B4141" s="91"/>
      <c r="C4141" s="76">
        <f>COUNT(Table89[[#This Row],[12-Month 
Follow-up Date]])</f>
        <v>0</v>
      </c>
      <c r="D4141" s="60"/>
      <c r="E4141" s="61"/>
      <c r="F4141" s="61"/>
      <c r="G4141" s="61"/>
      <c r="H4141" s="62"/>
      <c r="I4141" s="63"/>
      <c r="J4141" s="63"/>
      <c r="K4141" s="155"/>
    </row>
    <row r="4142" spans="1:11" x14ac:dyDescent="0.3">
      <c r="A4142" s="93"/>
      <c r="B4142" s="91"/>
      <c r="C4142" s="76">
        <f>COUNT(Table89[[#This Row],[12-Month 
Follow-up Date]])</f>
        <v>0</v>
      </c>
      <c r="D4142" s="60"/>
      <c r="E4142" s="61"/>
      <c r="F4142" s="61"/>
      <c r="G4142" s="61"/>
      <c r="H4142" s="62"/>
      <c r="I4142" s="63"/>
      <c r="J4142" s="63"/>
      <c r="K4142" s="155"/>
    </row>
    <row r="4143" spans="1:11" x14ac:dyDescent="0.3">
      <c r="A4143" s="93"/>
      <c r="B4143" s="91"/>
      <c r="C4143" s="76">
        <f>COUNT(Table89[[#This Row],[12-Month 
Follow-up Date]])</f>
        <v>0</v>
      </c>
      <c r="D4143" s="60"/>
      <c r="E4143" s="61"/>
      <c r="F4143" s="61"/>
      <c r="G4143" s="61"/>
      <c r="H4143" s="62"/>
      <c r="I4143" s="63"/>
      <c r="J4143" s="63"/>
      <c r="K4143" s="155"/>
    </row>
    <row r="4144" spans="1:11" x14ac:dyDescent="0.3">
      <c r="A4144" s="93"/>
      <c r="B4144" s="91"/>
      <c r="C4144" s="76">
        <f>COUNT(Table89[[#This Row],[12-Month 
Follow-up Date]])</f>
        <v>0</v>
      </c>
      <c r="D4144" s="60"/>
      <c r="E4144" s="61"/>
      <c r="F4144" s="61"/>
      <c r="G4144" s="61"/>
      <c r="H4144" s="62"/>
      <c r="I4144" s="63"/>
      <c r="J4144" s="63"/>
      <c r="K4144" s="155"/>
    </row>
    <row r="4145" spans="1:11" x14ac:dyDescent="0.3">
      <c r="A4145" s="93"/>
      <c r="B4145" s="91"/>
      <c r="C4145" s="76">
        <f>COUNT(Table89[[#This Row],[12-Month 
Follow-up Date]])</f>
        <v>0</v>
      </c>
      <c r="D4145" s="60"/>
      <c r="E4145" s="61"/>
      <c r="F4145" s="61"/>
      <c r="G4145" s="61"/>
      <c r="H4145" s="62"/>
      <c r="I4145" s="63"/>
      <c r="J4145" s="63"/>
      <c r="K4145" s="155"/>
    </row>
    <row r="4146" spans="1:11" x14ac:dyDescent="0.3">
      <c r="A4146" s="93"/>
      <c r="B4146" s="91"/>
      <c r="C4146" s="76">
        <f>COUNT(Table89[[#This Row],[12-Month 
Follow-up Date]])</f>
        <v>0</v>
      </c>
      <c r="D4146" s="60"/>
      <c r="E4146" s="61"/>
      <c r="F4146" s="61"/>
      <c r="G4146" s="61"/>
      <c r="H4146" s="62"/>
      <c r="I4146" s="63"/>
      <c r="J4146" s="63"/>
      <c r="K4146" s="155"/>
    </row>
    <row r="4147" spans="1:11" x14ac:dyDescent="0.3">
      <c r="A4147" s="93"/>
      <c r="B4147" s="91"/>
      <c r="C4147" s="76">
        <f>COUNT(Table89[[#This Row],[12-Month 
Follow-up Date]])</f>
        <v>0</v>
      </c>
      <c r="D4147" s="60"/>
      <c r="E4147" s="61"/>
      <c r="F4147" s="61"/>
      <c r="G4147" s="61"/>
      <c r="H4147" s="62"/>
      <c r="I4147" s="63"/>
      <c r="J4147" s="63"/>
      <c r="K4147" s="155"/>
    </row>
    <row r="4148" spans="1:11" x14ac:dyDescent="0.3">
      <c r="A4148" s="93"/>
      <c r="B4148" s="91"/>
      <c r="C4148" s="76">
        <f>COUNT(Table89[[#This Row],[12-Month 
Follow-up Date]])</f>
        <v>0</v>
      </c>
      <c r="D4148" s="60"/>
      <c r="E4148" s="61"/>
      <c r="F4148" s="61"/>
      <c r="G4148" s="61"/>
      <c r="H4148" s="62"/>
      <c r="I4148" s="63"/>
      <c r="J4148" s="63"/>
      <c r="K4148" s="155"/>
    </row>
    <row r="4149" spans="1:11" x14ac:dyDescent="0.3">
      <c r="A4149" s="93"/>
      <c r="B4149" s="91"/>
      <c r="C4149" s="76">
        <f>COUNT(Table89[[#This Row],[12-Month 
Follow-up Date]])</f>
        <v>0</v>
      </c>
      <c r="D4149" s="60"/>
      <c r="E4149" s="61"/>
      <c r="F4149" s="61"/>
      <c r="G4149" s="61"/>
      <c r="H4149" s="62"/>
      <c r="I4149" s="63"/>
      <c r="J4149" s="63"/>
      <c r="K4149" s="155"/>
    </row>
    <row r="4150" spans="1:11" x14ac:dyDescent="0.3">
      <c r="A4150" s="93"/>
      <c r="B4150" s="91"/>
      <c r="C4150" s="76">
        <f>COUNT(Table89[[#This Row],[12-Month 
Follow-up Date]])</f>
        <v>0</v>
      </c>
      <c r="D4150" s="60"/>
      <c r="E4150" s="61"/>
      <c r="F4150" s="61"/>
      <c r="G4150" s="61"/>
      <c r="H4150" s="62"/>
      <c r="I4150" s="63"/>
      <c r="J4150" s="63"/>
      <c r="K4150" s="155"/>
    </row>
    <row r="4151" spans="1:11" x14ac:dyDescent="0.3">
      <c r="A4151" s="93"/>
      <c r="B4151" s="91"/>
      <c r="C4151" s="76">
        <f>COUNT(Table89[[#This Row],[12-Month 
Follow-up Date]])</f>
        <v>0</v>
      </c>
      <c r="D4151" s="60"/>
      <c r="E4151" s="61"/>
      <c r="F4151" s="61"/>
      <c r="G4151" s="61"/>
      <c r="H4151" s="62"/>
      <c r="I4151" s="63"/>
      <c r="J4151" s="63"/>
      <c r="K4151" s="155"/>
    </row>
    <row r="4152" spans="1:11" x14ac:dyDescent="0.3">
      <c r="A4152" s="93"/>
      <c r="B4152" s="91"/>
      <c r="C4152" s="76">
        <f>COUNT(Table89[[#This Row],[12-Month 
Follow-up Date]])</f>
        <v>0</v>
      </c>
      <c r="D4152" s="60"/>
      <c r="E4152" s="61"/>
      <c r="F4152" s="61"/>
      <c r="G4152" s="61"/>
      <c r="H4152" s="62"/>
      <c r="I4152" s="63"/>
      <c r="J4152" s="63"/>
      <c r="K4152" s="155"/>
    </row>
    <row r="4153" spans="1:11" x14ac:dyDescent="0.3">
      <c r="A4153" s="93"/>
      <c r="B4153" s="91"/>
      <c r="C4153" s="76">
        <f>COUNT(Table89[[#This Row],[12-Month 
Follow-up Date]])</f>
        <v>0</v>
      </c>
      <c r="D4153" s="60"/>
      <c r="E4153" s="61"/>
      <c r="F4153" s="61"/>
      <c r="G4153" s="61"/>
      <c r="H4153" s="62"/>
      <c r="I4153" s="63"/>
      <c r="J4153" s="63"/>
      <c r="K4153" s="155"/>
    </row>
    <row r="4154" spans="1:11" x14ac:dyDescent="0.3">
      <c r="A4154" s="93"/>
      <c r="B4154" s="91"/>
      <c r="C4154" s="76">
        <f>COUNT(Table89[[#This Row],[12-Month 
Follow-up Date]])</f>
        <v>0</v>
      </c>
      <c r="D4154" s="60"/>
      <c r="E4154" s="61"/>
      <c r="F4154" s="61"/>
      <c r="G4154" s="61"/>
      <c r="H4154" s="62"/>
      <c r="I4154" s="63"/>
      <c r="J4154" s="63"/>
      <c r="K4154" s="155"/>
    </row>
    <row r="4155" spans="1:11" x14ac:dyDescent="0.3">
      <c r="A4155" s="93"/>
      <c r="B4155" s="91"/>
      <c r="C4155" s="76">
        <f>COUNT(Table89[[#This Row],[12-Month 
Follow-up Date]])</f>
        <v>0</v>
      </c>
      <c r="D4155" s="60"/>
      <c r="E4155" s="61"/>
      <c r="F4155" s="61"/>
      <c r="G4155" s="61"/>
      <c r="H4155" s="62"/>
      <c r="I4155" s="63"/>
      <c r="J4155" s="63"/>
      <c r="K4155" s="155"/>
    </row>
    <row r="4156" spans="1:11" x14ac:dyDescent="0.3">
      <c r="A4156" s="93"/>
      <c r="B4156" s="91"/>
      <c r="C4156" s="76">
        <f>COUNT(Table89[[#This Row],[12-Month 
Follow-up Date]])</f>
        <v>0</v>
      </c>
      <c r="D4156" s="60"/>
      <c r="E4156" s="61"/>
      <c r="F4156" s="61"/>
      <c r="G4156" s="61"/>
      <c r="H4156" s="62"/>
      <c r="I4156" s="63"/>
      <c r="J4156" s="63"/>
      <c r="K4156" s="155"/>
    </row>
    <row r="4157" spans="1:11" x14ac:dyDescent="0.3">
      <c r="A4157" s="93"/>
      <c r="B4157" s="91"/>
      <c r="C4157" s="76">
        <f>COUNT(Table89[[#This Row],[12-Month 
Follow-up Date]])</f>
        <v>0</v>
      </c>
      <c r="D4157" s="60"/>
      <c r="E4157" s="61"/>
      <c r="F4157" s="61"/>
      <c r="G4157" s="61"/>
      <c r="H4157" s="62"/>
      <c r="I4157" s="63"/>
      <c r="J4157" s="63"/>
      <c r="K4157" s="155"/>
    </row>
    <row r="4158" spans="1:11" x14ac:dyDescent="0.3">
      <c r="A4158" s="93"/>
      <c r="B4158" s="91"/>
      <c r="C4158" s="76">
        <f>COUNT(Table89[[#This Row],[12-Month 
Follow-up Date]])</f>
        <v>0</v>
      </c>
      <c r="D4158" s="60"/>
      <c r="E4158" s="61"/>
      <c r="F4158" s="61"/>
      <c r="G4158" s="61"/>
      <c r="H4158" s="62"/>
      <c r="I4158" s="63"/>
      <c r="J4158" s="63"/>
      <c r="K4158" s="155"/>
    </row>
    <row r="4159" spans="1:11" x14ac:dyDescent="0.3">
      <c r="A4159" s="93"/>
      <c r="B4159" s="91"/>
      <c r="C4159" s="76">
        <f>COUNT(Table89[[#This Row],[12-Month 
Follow-up Date]])</f>
        <v>0</v>
      </c>
      <c r="D4159" s="60"/>
      <c r="E4159" s="61"/>
      <c r="F4159" s="61"/>
      <c r="G4159" s="61"/>
      <c r="H4159" s="62"/>
      <c r="I4159" s="63"/>
      <c r="J4159" s="63"/>
      <c r="K4159" s="155"/>
    </row>
    <row r="4160" spans="1:11" x14ac:dyDescent="0.3">
      <c r="A4160" s="93"/>
      <c r="B4160" s="91"/>
      <c r="C4160" s="76">
        <f>COUNT(Table89[[#This Row],[12-Month 
Follow-up Date]])</f>
        <v>0</v>
      </c>
      <c r="D4160" s="60"/>
      <c r="E4160" s="61"/>
      <c r="F4160" s="61"/>
      <c r="G4160" s="61"/>
      <c r="H4160" s="62"/>
      <c r="I4160" s="63"/>
      <c r="J4160" s="63"/>
      <c r="K4160" s="155"/>
    </row>
    <row r="4161" spans="1:11" x14ac:dyDescent="0.3">
      <c r="A4161" s="93"/>
      <c r="B4161" s="91"/>
      <c r="C4161" s="76">
        <f>COUNT(Table89[[#This Row],[12-Month 
Follow-up Date]])</f>
        <v>0</v>
      </c>
      <c r="D4161" s="60"/>
      <c r="E4161" s="61"/>
      <c r="F4161" s="61"/>
      <c r="G4161" s="61"/>
      <c r="H4161" s="62"/>
      <c r="I4161" s="63"/>
      <c r="J4161" s="63"/>
      <c r="K4161" s="155"/>
    </row>
    <row r="4162" spans="1:11" x14ac:dyDescent="0.3">
      <c r="A4162" s="93"/>
      <c r="B4162" s="91"/>
      <c r="C4162" s="76">
        <f>COUNT(Table89[[#This Row],[12-Month 
Follow-up Date]])</f>
        <v>0</v>
      </c>
      <c r="D4162" s="60"/>
      <c r="E4162" s="61"/>
      <c r="F4162" s="61"/>
      <c r="G4162" s="61"/>
      <c r="H4162" s="62"/>
      <c r="I4162" s="63"/>
      <c r="J4162" s="63"/>
      <c r="K4162" s="155"/>
    </row>
    <row r="4163" spans="1:11" x14ac:dyDescent="0.3">
      <c r="A4163" s="93"/>
      <c r="B4163" s="91"/>
      <c r="C4163" s="76">
        <f>COUNT(Table89[[#This Row],[12-Month 
Follow-up Date]])</f>
        <v>0</v>
      </c>
      <c r="D4163" s="60"/>
      <c r="E4163" s="61"/>
      <c r="F4163" s="61"/>
      <c r="G4163" s="61"/>
      <c r="H4163" s="62"/>
      <c r="I4163" s="63"/>
      <c r="J4163" s="63"/>
      <c r="K4163" s="155"/>
    </row>
    <row r="4164" spans="1:11" x14ac:dyDescent="0.3">
      <c r="A4164" s="93"/>
      <c r="B4164" s="91"/>
      <c r="C4164" s="76">
        <f>COUNT(Table89[[#This Row],[12-Month 
Follow-up Date]])</f>
        <v>0</v>
      </c>
      <c r="D4164" s="60"/>
      <c r="E4164" s="61"/>
      <c r="F4164" s="61"/>
      <c r="G4164" s="61"/>
      <c r="H4164" s="62"/>
      <c r="I4164" s="63"/>
      <c r="J4164" s="63"/>
      <c r="K4164" s="155"/>
    </row>
    <row r="4165" spans="1:11" x14ac:dyDescent="0.3">
      <c r="A4165" s="93"/>
      <c r="B4165" s="91"/>
      <c r="C4165" s="76">
        <f>COUNT(Table89[[#This Row],[12-Month 
Follow-up Date]])</f>
        <v>0</v>
      </c>
      <c r="D4165" s="60"/>
      <c r="E4165" s="61"/>
      <c r="F4165" s="61"/>
      <c r="G4165" s="61"/>
      <c r="H4165" s="62"/>
      <c r="I4165" s="63"/>
      <c r="J4165" s="63"/>
      <c r="K4165" s="155"/>
    </row>
    <row r="4166" spans="1:11" x14ac:dyDescent="0.3">
      <c r="A4166" s="93"/>
      <c r="B4166" s="91"/>
      <c r="C4166" s="76">
        <f>COUNT(Table89[[#This Row],[12-Month 
Follow-up Date]])</f>
        <v>0</v>
      </c>
      <c r="D4166" s="60"/>
      <c r="E4166" s="61"/>
      <c r="F4166" s="61"/>
      <c r="G4166" s="61"/>
      <c r="H4166" s="62"/>
      <c r="I4166" s="63"/>
      <c r="J4166" s="63"/>
      <c r="K4166" s="155"/>
    </row>
    <row r="4167" spans="1:11" x14ac:dyDescent="0.3">
      <c r="A4167" s="93"/>
      <c r="B4167" s="91"/>
      <c r="C4167" s="76">
        <f>COUNT(Table89[[#This Row],[12-Month 
Follow-up Date]])</f>
        <v>0</v>
      </c>
      <c r="D4167" s="60"/>
      <c r="E4167" s="61"/>
      <c r="F4167" s="61"/>
      <c r="G4167" s="61"/>
      <c r="H4167" s="62"/>
      <c r="I4167" s="63"/>
      <c r="J4167" s="63"/>
      <c r="K4167" s="155"/>
    </row>
    <row r="4168" spans="1:11" x14ac:dyDescent="0.3">
      <c r="A4168" s="93"/>
      <c r="B4168" s="91"/>
      <c r="C4168" s="76">
        <f>COUNT(Table89[[#This Row],[12-Month 
Follow-up Date]])</f>
        <v>0</v>
      </c>
      <c r="D4168" s="60"/>
      <c r="E4168" s="61"/>
      <c r="F4168" s="61"/>
      <c r="G4168" s="61"/>
      <c r="H4168" s="62"/>
      <c r="I4168" s="63"/>
      <c r="J4168" s="63"/>
      <c r="K4168" s="155"/>
    </row>
    <row r="4169" spans="1:11" x14ac:dyDescent="0.3">
      <c r="A4169" s="93"/>
      <c r="B4169" s="91"/>
      <c r="C4169" s="76">
        <f>COUNT(Table89[[#This Row],[12-Month 
Follow-up Date]])</f>
        <v>0</v>
      </c>
      <c r="D4169" s="60"/>
      <c r="E4169" s="61"/>
      <c r="F4169" s="61"/>
      <c r="G4169" s="61"/>
      <c r="H4169" s="62"/>
      <c r="I4169" s="63"/>
      <c r="J4169" s="63"/>
      <c r="K4169" s="155"/>
    </row>
    <row r="4170" spans="1:11" x14ac:dyDescent="0.3">
      <c r="A4170" s="93"/>
      <c r="B4170" s="91"/>
      <c r="C4170" s="76">
        <f>COUNT(Table89[[#This Row],[12-Month 
Follow-up Date]])</f>
        <v>0</v>
      </c>
      <c r="D4170" s="60"/>
      <c r="E4170" s="61"/>
      <c r="F4170" s="61"/>
      <c r="G4170" s="61"/>
      <c r="H4170" s="62"/>
      <c r="I4170" s="63"/>
      <c r="J4170" s="63"/>
      <c r="K4170" s="155"/>
    </row>
    <row r="4171" spans="1:11" x14ac:dyDescent="0.3">
      <c r="A4171" s="93"/>
      <c r="B4171" s="91"/>
      <c r="C4171" s="76">
        <f>COUNT(Table89[[#This Row],[12-Month 
Follow-up Date]])</f>
        <v>0</v>
      </c>
      <c r="D4171" s="60"/>
      <c r="E4171" s="61"/>
      <c r="F4171" s="61"/>
      <c r="G4171" s="61"/>
      <c r="H4171" s="62"/>
      <c r="I4171" s="63"/>
      <c r="J4171" s="63"/>
      <c r="K4171" s="155"/>
    </row>
    <row r="4172" spans="1:11" x14ac:dyDescent="0.3">
      <c r="A4172" s="93"/>
      <c r="B4172" s="91"/>
      <c r="C4172" s="76">
        <f>COUNT(Table89[[#This Row],[12-Month 
Follow-up Date]])</f>
        <v>0</v>
      </c>
      <c r="D4172" s="60"/>
      <c r="E4172" s="61"/>
      <c r="F4172" s="61"/>
      <c r="G4172" s="61"/>
      <c r="H4172" s="62"/>
      <c r="I4172" s="63"/>
      <c r="J4172" s="63"/>
      <c r="K4172" s="155"/>
    </row>
    <row r="4173" spans="1:11" x14ac:dyDescent="0.3">
      <c r="A4173" s="93"/>
      <c r="B4173" s="91"/>
      <c r="C4173" s="76">
        <f>COUNT(Table89[[#This Row],[12-Month 
Follow-up Date]])</f>
        <v>0</v>
      </c>
      <c r="D4173" s="60"/>
      <c r="E4173" s="61"/>
      <c r="F4173" s="61"/>
      <c r="G4173" s="61"/>
      <c r="H4173" s="62"/>
      <c r="I4173" s="63"/>
      <c r="J4173" s="63"/>
      <c r="K4173" s="155"/>
    </row>
    <row r="4174" spans="1:11" x14ac:dyDescent="0.3">
      <c r="A4174" s="93"/>
      <c r="B4174" s="91"/>
      <c r="C4174" s="76">
        <f>COUNT(Table89[[#This Row],[12-Month 
Follow-up Date]])</f>
        <v>0</v>
      </c>
      <c r="D4174" s="60"/>
      <c r="E4174" s="61"/>
      <c r="F4174" s="61"/>
      <c r="G4174" s="61"/>
      <c r="H4174" s="62"/>
      <c r="I4174" s="63"/>
      <c r="J4174" s="63"/>
      <c r="K4174" s="155"/>
    </row>
    <row r="4175" spans="1:11" x14ac:dyDescent="0.3">
      <c r="A4175" s="93"/>
      <c r="B4175" s="91"/>
      <c r="C4175" s="76">
        <f>COUNT(Table89[[#This Row],[12-Month 
Follow-up Date]])</f>
        <v>0</v>
      </c>
      <c r="D4175" s="60"/>
      <c r="E4175" s="61"/>
      <c r="F4175" s="61"/>
      <c r="G4175" s="61"/>
      <c r="H4175" s="62"/>
      <c r="I4175" s="63"/>
      <c r="J4175" s="63"/>
      <c r="K4175" s="155"/>
    </row>
    <row r="4176" spans="1:11" x14ac:dyDescent="0.3">
      <c r="A4176" s="93"/>
      <c r="B4176" s="91"/>
      <c r="C4176" s="76">
        <f>COUNT(Table89[[#This Row],[12-Month 
Follow-up Date]])</f>
        <v>0</v>
      </c>
      <c r="D4176" s="60"/>
      <c r="E4176" s="61"/>
      <c r="F4176" s="61"/>
      <c r="G4176" s="61"/>
      <c r="H4176" s="62"/>
      <c r="I4176" s="63"/>
      <c r="J4176" s="63"/>
      <c r="K4176" s="155"/>
    </row>
    <row r="4177" spans="1:11" x14ac:dyDescent="0.3">
      <c r="A4177" s="93"/>
      <c r="B4177" s="91"/>
      <c r="C4177" s="76">
        <f>COUNT(Table89[[#This Row],[12-Month 
Follow-up Date]])</f>
        <v>0</v>
      </c>
      <c r="D4177" s="60"/>
      <c r="E4177" s="61"/>
      <c r="F4177" s="61"/>
      <c r="G4177" s="61"/>
      <c r="H4177" s="62"/>
      <c r="I4177" s="63"/>
      <c r="J4177" s="63"/>
      <c r="K4177" s="155"/>
    </row>
    <row r="4178" spans="1:11" x14ac:dyDescent="0.3">
      <c r="A4178" s="93"/>
      <c r="B4178" s="91"/>
      <c r="C4178" s="76">
        <f>COUNT(Table89[[#This Row],[12-Month 
Follow-up Date]])</f>
        <v>0</v>
      </c>
      <c r="D4178" s="60"/>
      <c r="E4178" s="61"/>
      <c r="F4178" s="61"/>
      <c r="G4178" s="61"/>
      <c r="H4178" s="62"/>
      <c r="I4178" s="63"/>
      <c r="J4178" s="63"/>
      <c r="K4178" s="155"/>
    </row>
    <row r="4179" spans="1:11" x14ac:dyDescent="0.3">
      <c r="A4179" s="93"/>
      <c r="B4179" s="91"/>
      <c r="C4179" s="76">
        <f>COUNT(Table89[[#This Row],[12-Month 
Follow-up Date]])</f>
        <v>0</v>
      </c>
      <c r="D4179" s="60"/>
      <c r="E4179" s="61"/>
      <c r="F4179" s="61"/>
      <c r="G4179" s="61"/>
      <c r="H4179" s="62"/>
      <c r="I4179" s="63"/>
      <c r="J4179" s="63"/>
      <c r="K4179" s="155"/>
    </row>
    <row r="4180" spans="1:11" x14ac:dyDescent="0.3">
      <c r="A4180" s="93"/>
      <c r="B4180" s="91"/>
      <c r="C4180" s="76">
        <f>COUNT(Table89[[#This Row],[12-Month 
Follow-up Date]])</f>
        <v>0</v>
      </c>
      <c r="D4180" s="60"/>
      <c r="E4180" s="61"/>
      <c r="F4180" s="61"/>
      <c r="G4180" s="61"/>
      <c r="H4180" s="62"/>
      <c r="I4180" s="63"/>
      <c r="J4180" s="63"/>
      <c r="K4180" s="155"/>
    </row>
    <row r="4181" spans="1:11" x14ac:dyDescent="0.3">
      <c r="A4181" s="93"/>
      <c r="B4181" s="91"/>
      <c r="C4181" s="76">
        <f>COUNT(Table89[[#This Row],[12-Month 
Follow-up Date]])</f>
        <v>0</v>
      </c>
      <c r="D4181" s="60"/>
      <c r="E4181" s="61"/>
      <c r="F4181" s="61"/>
      <c r="G4181" s="61"/>
      <c r="H4181" s="62"/>
      <c r="I4181" s="63"/>
      <c r="J4181" s="63"/>
      <c r="K4181" s="155"/>
    </row>
    <row r="4182" spans="1:11" x14ac:dyDescent="0.3">
      <c r="A4182" s="93"/>
      <c r="B4182" s="91"/>
      <c r="C4182" s="76">
        <f>COUNT(Table89[[#This Row],[12-Month 
Follow-up Date]])</f>
        <v>0</v>
      </c>
      <c r="D4182" s="60"/>
      <c r="E4182" s="61"/>
      <c r="F4182" s="61"/>
      <c r="G4182" s="61"/>
      <c r="H4182" s="62"/>
      <c r="I4182" s="63"/>
      <c r="J4182" s="63"/>
      <c r="K4182" s="155"/>
    </row>
    <row r="4183" spans="1:11" x14ac:dyDescent="0.3">
      <c r="A4183" s="93"/>
      <c r="B4183" s="91"/>
      <c r="C4183" s="76">
        <f>COUNT(Table89[[#This Row],[12-Month 
Follow-up Date]])</f>
        <v>0</v>
      </c>
      <c r="D4183" s="60"/>
      <c r="E4183" s="61"/>
      <c r="F4183" s="61"/>
      <c r="G4183" s="61"/>
      <c r="H4183" s="62"/>
      <c r="I4183" s="63"/>
      <c r="J4183" s="63"/>
      <c r="K4183" s="155"/>
    </row>
    <row r="4184" spans="1:11" x14ac:dyDescent="0.3">
      <c r="A4184" s="93"/>
      <c r="B4184" s="91"/>
      <c r="C4184" s="76">
        <f>COUNT(Table89[[#This Row],[12-Month 
Follow-up Date]])</f>
        <v>0</v>
      </c>
      <c r="D4184" s="60"/>
      <c r="E4184" s="61"/>
      <c r="F4184" s="61"/>
      <c r="G4184" s="61"/>
      <c r="H4184" s="62"/>
      <c r="I4184" s="63"/>
      <c r="J4184" s="63"/>
      <c r="K4184" s="155"/>
    </row>
    <row r="4185" spans="1:11" x14ac:dyDescent="0.3">
      <c r="A4185" s="93"/>
      <c r="B4185" s="91"/>
      <c r="C4185" s="76">
        <f>COUNT(Table89[[#This Row],[12-Month 
Follow-up Date]])</f>
        <v>0</v>
      </c>
      <c r="D4185" s="60"/>
      <c r="E4185" s="61"/>
      <c r="F4185" s="61"/>
      <c r="G4185" s="61"/>
      <c r="H4185" s="62"/>
      <c r="I4185" s="63"/>
      <c r="J4185" s="63"/>
      <c r="K4185" s="155"/>
    </row>
    <row r="4186" spans="1:11" x14ac:dyDescent="0.3">
      <c r="A4186" s="93"/>
      <c r="B4186" s="91"/>
      <c r="C4186" s="76">
        <f>COUNT(Table89[[#This Row],[12-Month 
Follow-up Date]])</f>
        <v>0</v>
      </c>
      <c r="D4186" s="60"/>
      <c r="E4186" s="61"/>
      <c r="F4186" s="61"/>
      <c r="G4186" s="61"/>
      <c r="H4186" s="62"/>
      <c r="I4186" s="63"/>
      <c r="J4186" s="63"/>
      <c r="K4186" s="155"/>
    </row>
    <row r="4187" spans="1:11" x14ac:dyDescent="0.3">
      <c r="A4187" s="93"/>
      <c r="B4187" s="91"/>
      <c r="C4187" s="76">
        <f>COUNT(Table89[[#This Row],[12-Month 
Follow-up Date]])</f>
        <v>0</v>
      </c>
      <c r="D4187" s="60"/>
      <c r="E4187" s="61"/>
      <c r="F4187" s="61"/>
      <c r="G4187" s="61"/>
      <c r="H4187" s="62"/>
      <c r="I4187" s="63"/>
      <c r="J4187" s="63"/>
      <c r="K4187" s="155"/>
    </row>
    <row r="4188" spans="1:11" x14ac:dyDescent="0.3">
      <c r="A4188" s="93"/>
      <c r="B4188" s="91"/>
      <c r="C4188" s="76">
        <f>COUNT(Table89[[#This Row],[12-Month 
Follow-up Date]])</f>
        <v>0</v>
      </c>
      <c r="D4188" s="60"/>
      <c r="E4188" s="61"/>
      <c r="F4188" s="61"/>
      <c r="G4188" s="61"/>
      <c r="H4188" s="62"/>
      <c r="I4188" s="63"/>
      <c r="J4188" s="63"/>
      <c r="K4188" s="155"/>
    </row>
    <row r="4189" spans="1:11" x14ac:dyDescent="0.3">
      <c r="A4189" s="93"/>
      <c r="B4189" s="91"/>
      <c r="C4189" s="76">
        <f>COUNT(Table89[[#This Row],[12-Month 
Follow-up Date]])</f>
        <v>0</v>
      </c>
      <c r="D4189" s="60"/>
      <c r="E4189" s="61"/>
      <c r="F4189" s="61"/>
      <c r="G4189" s="61"/>
      <c r="H4189" s="62"/>
      <c r="I4189" s="63"/>
      <c r="J4189" s="63"/>
      <c r="K4189" s="155"/>
    </row>
    <row r="4190" spans="1:11" x14ac:dyDescent="0.3">
      <c r="A4190" s="93"/>
      <c r="B4190" s="91"/>
      <c r="C4190" s="76">
        <f>COUNT(Table89[[#This Row],[12-Month 
Follow-up Date]])</f>
        <v>0</v>
      </c>
      <c r="D4190" s="60"/>
      <c r="E4190" s="61"/>
      <c r="F4190" s="61"/>
      <c r="G4190" s="61"/>
      <c r="H4190" s="62"/>
      <c r="I4190" s="63"/>
      <c r="J4190" s="63"/>
      <c r="K4190" s="155"/>
    </row>
    <row r="4191" spans="1:11" x14ac:dyDescent="0.3">
      <c r="A4191" s="93"/>
      <c r="B4191" s="91"/>
      <c r="C4191" s="76">
        <f>COUNT(Table89[[#This Row],[12-Month 
Follow-up Date]])</f>
        <v>0</v>
      </c>
      <c r="D4191" s="60"/>
      <c r="E4191" s="61"/>
      <c r="F4191" s="61"/>
      <c r="G4191" s="61"/>
      <c r="H4191" s="62"/>
      <c r="I4191" s="63"/>
      <c r="J4191" s="63"/>
      <c r="K4191" s="155"/>
    </row>
    <row r="4192" spans="1:11" x14ac:dyDescent="0.3">
      <c r="A4192" s="93"/>
      <c r="B4192" s="91"/>
      <c r="C4192" s="76">
        <f>COUNT(Table89[[#This Row],[12-Month 
Follow-up Date]])</f>
        <v>0</v>
      </c>
      <c r="D4192" s="60"/>
      <c r="E4192" s="61"/>
      <c r="F4192" s="61"/>
      <c r="G4192" s="61"/>
      <c r="H4192" s="62"/>
      <c r="I4192" s="63"/>
      <c r="J4192" s="63"/>
      <c r="K4192" s="155"/>
    </row>
    <row r="4193" spans="1:11" x14ac:dyDescent="0.3">
      <c r="A4193" s="93"/>
      <c r="B4193" s="91"/>
      <c r="C4193" s="76">
        <f>COUNT(Table89[[#This Row],[12-Month 
Follow-up Date]])</f>
        <v>0</v>
      </c>
      <c r="D4193" s="60"/>
      <c r="E4193" s="61"/>
      <c r="F4193" s="61"/>
      <c r="G4193" s="61"/>
      <c r="H4193" s="62"/>
      <c r="I4193" s="63"/>
      <c r="J4193" s="63"/>
      <c r="K4193" s="155"/>
    </row>
    <row r="4194" spans="1:11" x14ac:dyDescent="0.3">
      <c r="A4194" s="93"/>
      <c r="B4194" s="91"/>
      <c r="C4194" s="76">
        <f>COUNT(Table89[[#This Row],[12-Month 
Follow-up Date]])</f>
        <v>0</v>
      </c>
      <c r="D4194" s="60"/>
      <c r="E4194" s="61"/>
      <c r="F4194" s="61"/>
      <c r="G4194" s="61"/>
      <c r="H4194" s="62"/>
      <c r="I4194" s="63"/>
      <c r="J4194" s="63"/>
      <c r="K4194" s="155"/>
    </row>
    <row r="4195" spans="1:11" x14ac:dyDescent="0.3">
      <c r="A4195" s="93"/>
      <c r="B4195" s="91"/>
      <c r="C4195" s="76">
        <f>COUNT(Table89[[#This Row],[12-Month 
Follow-up Date]])</f>
        <v>0</v>
      </c>
      <c r="D4195" s="60"/>
      <c r="E4195" s="61"/>
      <c r="F4195" s="61"/>
      <c r="G4195" s="61"/>
      <c r="H4195" s="62"/>
      <c r="I4195" s="63"/>
      <c r="J4195" s="63"/>
      <c r="K4195" s="155"/>
    </row>
    <row r="4196" spans="1:11" x14ac:dyDescent="0.3">
      <c r="A4196" s="93"/>
      <c r="B4196" s="91"/>
      <c r="C4196" s="76">
        <f>COUNT(Table89[[#This Row],[12-Month 
Follow-up Date]])</f>
        <v>0</v>
      </c>
      <c r="D4196" s="60"/>
      <c r="E4196" s="61"/>
      <c r="F4196" s="61"/>
      <c r="G4196" s="61"/>
      <c r="H4196" s="62"/>
      <c r="I4196" s="63"/>
      <c r="J4196" s="63"/>
      <c r="K4196" s="155"/>
    </row>
    <row r="4197" spans="1:11" x14ac:dyDescent="0.3">
      <c r="A4197" s="93"/>
      <c r="B4197" s="91"/>
      <c r="C4197" s="76">
        <f>COUNT(Table89[[#This Row],[12-Month 
Follow-up Date]])</f>
        <v>0</v>
      </c>
      <c r="D4197" s="60"/>
      <c r="E4197" s="61"/>
      <c r="F4197" s="61"/>
      <c r="G4197" s="61"/>
      <c r="H4197" s="62"/>
      <c r="I4197" s="63"/>
      <c r="J4197" s="63"/>
      <c r="K4197" s="155"/>
    </row>
    <row r="4198" spans="1:11" x14ac:dyDescent="0.3">
      <c r="A4198" s="93"/>
      <c r="B4198" s="91"/>
      <c r="C4198" s="76">
        <f>COUNT(Table89[[#This Row],[12-Month 
Follow-up Date]])</f>
        <v>0</v>
      </c>
      <c r="D4198" s="60"/>
      <c r="E4198" s="61"/>
      <c r="F4198" s="61"/>
      <c r="G4198" s="61"/>
      <c r="H4198" s="62"/>
      <c r="I4198" s="63"/>
      <c r="J4198" s="63"/>
      <c r="K4198" s="155"/>
    </row>
    <row r="4199" spans="1:11" x14ac:dyDescent="0.3">
      <c r="A4199" s="93"/>
      <c r="B4199" s="91"/>
      <c r="C4199" s="76">
        <f>COUNT(Table89[[#This Row],[12-Month 
Follow-up Date]])</f>
        <v>0</v>
      </c>
      <c r="D4199" s="60"/>
      <c r="E4199" s="61"/>
      <c r="F4199" s="61"/>
      <c r="G4199" s="61"/>
      <c r="H4199" s="62"/>
      <c r="I4199" s="63"/>
      <c r="J4199" s="63"/>
      <c r="K4199" s="155"/>
    </row>
    <row r="4200" spans="1:11" x14ac:dyDescent="0.3">
      <c r="A4200" s="93"/>
      <c r="B4200" s="91"/>
      <c r="C4200" s="76">
        <f>COUNT(Table89[[#This Row],[12-Month 
Follow-up Date]])</f>
        <v>0</v>
      </c>
      <c r="D4200" s="60"/>
      <c r="E4200" s="61"/>
      <c r="F4200" s="61"/>
      <c r="G4200" s="61"/>
      <c r="H4200" s="62"/>
      <c r="I4200" s="63"/>
      <c r="J4200" s="63"/>
      <c r="K4200" s="155"/>
    </row>
    <row r="4201" spans="1:11" x14ac:dyDescent="0.3">
      <c r="A4201" s="93"/>
      <c r="B4201" s="91"/>
      <c r="C4201" s="76">
        <f>COUNT(Table89[[#This Row],[12-Month 
Follow-up Date]])</f>
        <v>0</v>
      </c>
      <c r="D4201" s="60"/>
      <c r="E4201" s="61"/>
      <c r="F4201" s="61"/>
      <c r="G4201" s="61"/>
      <c r="H4201" s="62"/>
      <c r="I4201" s="63"/>
      <c r="J4201" s="63"/>
      <c r="K4201" s="155"/>
    </row>
    <row r="4202" spans="1:11" x14ac:dyDescent="0.3">
      <c r="A4202" s="93"/>
      <c r="B4202" s="91"/>
      <c r="C4202" s="76">
        <f>COUNT(Table89[[#This Row],[12-Month 
Follow-up Date]])</f>
        <v>0</v>
      </c>
      <c r="D4202" s="60"/>
      <c r="E4202" s="61"/>
      <c r="F4202" s="61"/>
      <c r="G4202" s="61"/>
      <c r="H4202" s="62"/>
      <c r="I4202" s="63"/>
      <c r="J4202" s="63"/>
      <c r="K4202" s="155"/>
    </row>
    <row r="4203" spans="1:11" x14ac:dyDescent="0.3">
      <c r="A4203" s="93"/>
      <c r="B4203" s="91"/>
      <c r="C4203" s="76">
        <f>COUNT(Table89[[#This Row],[12-Month 
Follow-up Date]])</f>
        <v>0</v>
      </c>
      <c r="D4203" s="60"/>
      <c r="E4203" s="61"/>
      <c r="F4203" s="61"/>
      <c r="G4203" s="61"/>
      <c r="H4203" s="62"/>
      <c r="I4203" s="63"/>
      <c r="J4203" s="63"/>
      <c r="K4203" s="155"/>
    </row>
    <row r="4204" spans="1:11" x14ac:dyDescent="0.3">
      <c r="A4204" s="93"/>
      <c r="B4204" s="91"/>
      <c r="C4204" s="76">
        <f>COUNT(Table89[[#This Row],[12-Month 
Follow-up Date]])</f>
        <v>0</v>
      </c>
      <c r="D4204" s="60"/>
      <c r="E4204" s="61"/>
      <c r="F4204" s="61"/>
      <c r="G4204" s="61"/>
      <c r="H4204" s="62"/>
      <c r="I4204" s="63"/>
      <c r="J4204" s="63"/>
      <c r="K4204" s="155"/>
    </row>
    <row r="4205" spans="1:11" x14ac:dyDescent="0.3">
      <c r="A4205" s="93"/>
      <c r="B4205" s="91"/>
      <c r="C4205" s="76">
        <f>COUNT(Table89[[#This Row],[12-Month 
Follow-up Date]])</f>
        <v>0</v>
      </c>
      <c r="D4205" s="60"/>
      <c r="E4205" s="61"/>
      <c r="F4205" s="61"/>
      <c r="G4205" s="61"/>
      <c r="H4205" s="62"/>
      <c r="I4205" s="63"/>
      <c r="J4205" s="63"/>
      <c r="K4205" s="155"/>
    </row>
    <row r="4206" spans="1:11" x14ac:dyDescent="0.3">
      <c r="A4206" s="93"/>
      <c r="B4206" s="91"/>
      <c r="C4206" s="76">
        <f>COUNT(Table89[[#This Row],[12-Month 
Follow-up Date]])</f>
        <v>0</v>
      </c>
      <c r="D4206" s="60"/>
      <c r="E4206" s="61"/>
      <c r="F4206" s="61"/>
      <c r="G4206" s="61"/>
      <c r="H4206" s="62"/>
      <c r="I4206" s="63"/>
      <c r="J4206" s="63"/>
      <c r="K4206" s="155"/>
    </row>
    <row r="4207" spans="1:11" x14ac:dyDescent="0.3">
      <c r="A4207" s="93"/>
      <c r="B4207" s="91"/>
      <c r="C4207" s="76">
        <f>COUNT(Table89[[#This Row],[12-Month 
Follow-up Date]])</f>
        <v>0</v>
      </c>
      <c r="D4207" s="60"/>
      <c r="E4207" s="61"/>
      <c r="F4207" s="61"/>
      <c r="G4207" s="61"/>
      <c r="H4207" s="62"/>
      <c r="I4207" s="63"/>
      <c r="J4207" s="63"/>
      <c r="K4207" s="155"/>
    </row>
    <row r="4208" spans="1:11" x14ac:dyDescent="0.3">
      <c r="A4208" s="93"/>
      <c r="B4208" s="91"/>
      <c r="C4208" s="76">
        <f>COUNT(Table89[[#This Row],[12-Month 
Follow-up Date]])</f>
        <v>0</v>
      </c>
      <c r="D4208" s="60"/>
      <c r="E4208" s="61"/>
      <c r="F4208" s="61"/>
      <c r="G4208" s="61"/>
      <c r="H4208" s="62"/>
      <c r="I4208" s="63"/>
      <c r="J4208" s="63"/>
      <c r="K4208" s="155"/>
    </row>
    <row r="4209" spans="1:11" x14ac:dyDescent="0.3">
      <c r="A4209" s="93"/>
      <c r="B4209" s="91"/>
      <c r="C4209" s="76">
        <f>COUNT(Table89[[#This Row],[12-Month 
Follow-up Date]])</f>
        <v>0</v>
      </c>
      <c r="D4209" s="60"/>
      <c r="E4209" s="61"/>
      <c r="F4209" s="61"/>
      <c r="G4209" s="61"/>
      <c r="H4209" s="62"/>
      <c r="I4209" s="63"/>
      <c r="J4209" s="63"/>
      <c r="K4209" s="155"/>
    </row>
    <row r="4210" spans="1:11" x14ac:dyDescent="0.3">
      <c r="A4210" s="93"/>
      <c r="B4210" s="91"/>
      <c r="C4210" s="76">
        <f>COUNT(Table89[[#This Row],[12-Month 
Follow-up Date]])</f>
        <v>0</v>
      </c>
      <c r="D4210" s="60"/>
      <c r="E4210" s="61"/>
      <c r="F4210" s="61"/>
      <c r="G4210" s="61"/>
      <c r="H4210" s="62"/>
      <c r="I4210" s="63"/>
      <c r="J4210" s="63"/>
      <c r="K4210" s="155"/>
    </row>
    <row r="4211" spans="1:11" x14ac:dyDescent="0.3">
      <c r="A4211" s="93"/>
      <c r="B4211" s="91"/>
      <c r="C4211" s="76">
        <f>COUNT(Table89[[#This Row],[12-Month 
Follow-up Date]])</f>
        <v>0</v>
      </c>
      <c r="D4211" s="60"/>
      <c r="E4211" s="61"/>
      <c r="F4211" s="61"/>
      <c r="G4211" s="61"/>
      <c r="H4211" s="62"/>
      <c r="I4211" s="63"/>
      <c r="J4211" s="63"/>
      <c r="K4211" s="155"/>
    </row>
    <row r="4212" spans="1:11" x14ac:dyDescent="0.3">
      <c r="A4212" s="93"/>
      <c r="B4212" s="91"/>
      <c r="C4212" s="76">
        <f>COUNT(Table89[[#This Row],[12-Month 
Follow-up Date]])</f>
        <v>0</v>
      </c>
      <c r="D4212" s="60"/>
      <c r="E4212" s="61"/>
      <c r="F4212" s="61"/>
      <c r="G4212" s="61"/>
      <c r="H4212" s="62"/>
      <c r="I4212" s="63"/>
      <c r="J4212" s="63"/>
      <c r="K4212" s="155"/>
    </row>
    <row r="4213" spans="1:11" x14ac:dyDescent="0.3">
      <c r="A4213" s="93"/>
      <c r="B4213" s="91"/>
      <c r="C4213" s="76">
        <f>COUNT(Table89[[#This Row],[12-Month 
Follow-up Date]])</f>
        <v>0</v>
      </c>
      <c r="D4213" s="60"/>
      <c r="E4213" s="61"/>
      <c r="F4213" s="61"/>
      <c r="G4213" s="61"/>
      <c r="H4213" s="62"/>
      <c r="I4213" s="63"/>
      <c r="J4213" s="63"/>
      <c r="K4213" s="155"/>
    </row>
    <row r="4214" spans="1:11" x14ac:dyDescent="0.3">
      <c r="A4214" s="93"/>
      <c r="B4214" s="91"/>
      <c r="C4214" s="76">
        <f>COUNT(Table89[[#This Row],[12-Month 
Follow-up Date]])</f>
        <v>0</v>
      </c>
      <c r="D4214" s="60"/>
      <c r="E4214" s="61"/>
      <c r="F4214" s="61"/>
      <c r="G4214" s="61"/>
      <c r="H4214" s="62"/>
      <c r="I4214" s="63"/>
      <c r="J4214" s="63"/>
      <c r="K4214" s="155"/>
    </row>
    <row r="4215" spans="1:11" x14ac:dyDescent="0.3">
      <c r="A4215" s="93"/>
      <c r="B4215" s="91"/>
      <c r="C4215" s="76">
        <f>COUNT(Table89[[#This Row],[12-Month 
Follow-up Date]])</f>
        <v>0</v>
      </c>
      <c r="D4215" s="60"/>
      <c r="E4215" s="61"/>
      <c r="F4215" s="61"/>
      <c r="G4215" s="61"/>
      <c r="H4215" s="62"/>
      <c r="I4215" s="63"/>
      <c r="J4215" s="63"/>
      <c r="K4215" s="155"/>
    </row>
    <row r="4216" spans="1:11" x14ac:dyDescent="0.3">
      <c r="A4216" s="93"/>
      <c r="B4216" s="91"/>
      <c r="C4216" s="76">
        <f>COUNT(Table89[[#This Row],[12-Month 
Follow-up Date]])</f>
        <v>0</v>
      </c>
      <c r="D4216" s="60"/>
      <c r="E4216" s="61"/>
      <c r="F4216" s="61"/>
      <c r="G4216" s="61"/>
      <c r="H4216" s="62"/>
      <c r="I4216" s="63"/>
      <c r="J4216" s="63"/>
      <c r="K4216" s="155"/>
    </row>
    <row r="4217" spans="1:11" x14ac:dyDescent="0.3">
      <c r="A4217" s="93"/>
      <c r="B4217" s="91"/>
      <c r="C4217" s="76">
        <f>COUNT(Table89[[#This Row],[12-Month 
Follow-up Date]])</f>
        <v>0</v>
      </c>
      <c r="D4217" s="60"/>
      <c r="E4217" s="61"/>
      <c r="F4217" s="61"/>
      <c r="G4217" s="61"/>
      <c r="H4217" s="62"/>
      <c r="I4217" s="63"/>
      <c r="J4217" s="63"/>
      <c r="K4217" s="155"/>
    </row>
    <row r="4218" spans="1:11" x14ac:dyDescent="0.3">
      <c r="A4218" s="93"/>
      <c r="B4218" s="91"/>
      <c r="C4218" s="76">
        <f>COUNT(Table89[[#This Row],[12-Month 
Follow-up Date]])</f>
        <v>0</v>
      </c>
      <c r="D4218" s="60"/>
      <c r="E4218" s="61"/>
      <c r="F4218" s="61"/>
      <c r="G4218" s="61"/>
      <c r="H4218" s="62"/>
      <c r="I4218" s="63"/>
      <c r="J4218" s="63"/>
      <c r="K4218" s="155"/>
    </row>
    <row r="4219" spans="1:11" x14ac:dyDescent="0.3">
      <c r="A4219" s="93"/>
      <c r="B4219" s="91"/>
      <c r="C4219" s="76">
        <f>COUNT(Table89[[#This Row],[12-Month 
Follow-up Date]])</f>
        <v>0</v>
      </c>
      <c r="D4219" s="60"/>
      <c r="E4219" s="61"/>
      <c r="F4219" s="61"/>
      <c r="G4219" s="61"/>
      <c r="H4219" s="62"/>
      <c r="I4219" s="63"/>
      <c r="J4219" s="63"/>
      <c r="K4219" s="155"/>
    </row>
    <row r="4220" spans="1:11" x14ac:dyDescent="0.3">
      <c r="A4220" s="93"/>
      <c r="B4220" s="91"/>
      <c r="C4220" s="76">
        <f>COUNT(Table89[[#This Row],[12-Month 
Follow-up Date]])</f>
        <v>0</v>
      </c>
      <c r="D4220" s="60"/>
      <c r="E4220" s="61"/>
      <c r="F4220" s="61"/>
      <c r="G4220" s="61"/>
      <c r="H4220" s="62"/>
      <c r="I4220" s="63"/>
      <c r="J4220" s="63"/>
      <c r="K4220" s="155"/>
    </row>
    <row r="4221" spans="1:11" x14ac:dyDescent="0.3">
      <c r="A4221" s="93"/>
      <c r="B4221" s="91"/>
      <c r="C4221" s="76">
        <f>COUNT(Table89[[#This Row],[12-Month 
Follow-up Date]])</f>
        <v>0</v>
      </c>
      <c r="D4221" s="60"/>
      <c r="E4221" s="61"/>
      <c r="F4221" s="61"/>
      <c r="G4221" s="61"/>
      <c r="H4221" s="62"/>
      <c r="I4221" s="63"/>
      <c r="J4221" s="63"/>
      <c r="K4221" s="155"/>
    </row>
    <row r="4222" spans="1:11" x14ac:dyDescent="0.3">
      <c r="A4222" s="93"/>
      <c r="B4222" s="91"/>
      <c r="C4222" s="76">
        <f>COUNT(Table89[[#This Row],[12-Month 
Follow-up Date]])</f>
        <v>0</v>
      </c>
      <c r="D4222" s="60"/>
      <c r="E4222" s="61"/>
      <c r="F4222" s="61"/>
      <c r="G4222" s="61"/>
      <c r="H4222" s="62"/>
      <c r="I4222" s="63"/>
      <c r="J4222" s="63"/>
      <c r="K4222" s="155"/>
    </row>
    <row r="4223" spans="1:11" x14ac:dyDescent="0.3">
      <c r="A4223" s="93"/>
      <c r="B4223" s="91"/>
      <c r="C4223" s="76">
        <f>COUNT(Table89[[#This Row],[12-Month 
Follow-up Date]])</f>
        <v>0</v>
      </c>
      <c r="D4223" s="60"/>
      <c r="E4223" s="61"/>
      <c r="F4223" s="61"/>
      <c r="G4223" s="61"/>
      <c r="H4223" s="62"/>
      <c r="I4223" s="63"/>
      <c r="J4223" s="63"/>
      <c r="K4223" s="155"/>
    </row>
    <row r="4224" spans="1:11" x14ac:dyDescent="0.3">
      <c r="A4224" s="93"/>
      <c r="B4224" s="91"/>
      <c r="C4224" s="76">
        <f>COUNT(Table89[[#This Row],[12-Month 
Follow-up Date]])</f>
        <v>0</v>
      </c>
      <c r="D4224" s="60"/>
      <c r="E4224" s="61"/>
      <c r="F4224" s="61"/>
      <c r="G4224" s="61"/>
      <c r="H4224" s="62"/>
      <c r="I4224" s="63"/>
      <c r="J4224" s="63"/>
      <c r="K4224" s="155"/>
    </row>
    <row r="4225" spans="1:11" x14ac:dyDescent="0.3">
      <c r="A4225" s="93"/>
      <c r="B4225" s="91"/>
      <c r="C4225" s="76">
        <f>COUNT(Table89[[#This Row],[12-Month 
Follow-up Date]])</f>
        <v>0</v>
      </c>
      <c r="D4225" s="60"/>
      <c r="E4225" s="61"/>
      <c r="F4225" s="61"/>
      <c r="G4225" s="61"/>
      <c r="H4225" s="62"/>
      <c r="I4225" s="63"/>
      <c r="J4225" s="63"/>
      <c r="K4225" s="155"/>
    </row>
    <row r="4226" spans="1:11" x14ac:dyDescent="0.3">
      <c r="A4226" s="93"/>
      <c r="B4226" s="91"/>
      <c r="C4226" s="76">
        <f>COUNT(Table89[[#This Row],[12-Month 
Follow-up Date]])</f>
        <v>0</v>
      </c>
      <c r="D4226" s="60"/>
      <c r="E4226" s="61"/>
      <c r="F4226" s="61"/>
      <c r="G4226" s="61"/>
      <c r="H4226" s="62"/>
      <c r="I4226" s="63"/>
      <c r="J4226" s="63"/>
      <c r="K4226" s="155"/>
    </row>
    <row r="4227" spans="1:11" x14ac:dyDescent="0.3">
      <c r="A4227" s="93"/>
      <c r="B4227" s="91"/>
      <c r="C4227" s="76">
        <f>COUNT(Table89[[#This Row],[12-Month 
Follow-up Date]])</f>
        <v>0</v>
      </c>
      <c r="D4227" s="60"/>
      <c r="E4227" s="61"/>
      <c r="F4227" s="61"/>
      <c r="G4227" s="61"/>
      <c r="H4227" s="62"/>
      <c r="I4227" s="63"/>
      <c r="J4227" s="63"/>
      <c r="K4227" s="155"/>
    </row>
    <row r="4228" spans="1:11" x14ac:dyDescent="0.3">
      <c r="A4228" s="93"/>
      <c r="B4228" s="91"/>
      <c r="C4228" s="76">
        <f>COUNT(Table89[[#This Row],[12-Month 
Follow-up Date]])</f>
        <v>0</v>
      </c>
      <c r="D4228" s="60"/>
      <c r="E4228" s="61"/>
      <c r="F4228" s="61"/>
      <c r="G4228" s="61"/>
      <c r="H4228" s="62"/>
      <c r="I4228" s="63"/>
      <c r="J4228" s="63"/>
      <c r="K4228" s="155"/>
    </row>
    <row r="4229" spans="1:11" x14ac:dyDescent="0.3">
      <c r="A4229" s="93"/>
      <c r="B4229" s="91"/>
      <c r="C4229" s="76">
        <f>COUNT(Table89[[#This Row],[12-Month 
Follow-up Date]])</f>
        <v>0</v>
      </c>
      <c r="D4229" s="60"/>
      <c r="E4229" s="61"/>
      <c r="F4229" s="61"/>
      <c r="G4229" s="61"/>
      <c r="H4229" s="62"/>
      <c r="I4229" s="63"/>
      <c r="J4229" s="63"/>
      <c r="K4229" s="155"/>
    </row>
    <row r="4230" spans="1:11" x14ac:dyDescent="0.3">
      <c r="A4230" s="93"/>
      <c r="B4230" s="91"/>
      <c r="C4230" s="76">
        <f>COUNT(Table89[[#This Row],[12-Month 
Follow-up Date]])</f>
        <v>0</v>
      </c>
      <c r="D4230" s="60"/>
      <c r="E4230" s="61"/>
      <c r="F4230" s="61"/>
      <c r="G4230" s="61"/>
      <c r="H4230" s="62"/>
      <c r="I4230" s="63"/>
      <c r="J4230" s="63"/>
      <c r="K4230" s="155"/>
    </row>
    <row r="4231" spans="1:11" x14ac:dyDescent="0.3">
      <c r="A4231" s="93"/>
      <c r="B4231" s="91"/>
      <c r="C4231" s="76">
        <f>COUNT(Table89[[#This Row],[12-Month 
Follow-up Date]])</f>
        <v>0</v>
      </c>
      <c r="D4231" s="60"/>
      <c r="E4231" s="61"/>
      <c r="F4231" s="61"/>
      <c r="G4231" s="61"/>
      <c r="H4231" s="62"/>
      <c r="I4231" s="63"/>
      <c r="J4231" s="63"/>
      <c r="K4231" s="155"/>
    </row>
    <row r="4232" spans="1:11" x14ac:dyDescent="0.3">
      <c r="A4232" s="93"/>
      <c r="B4232" s="91"/>
      <c r="C4232" s="76">
        <f>COUNT(Table89[[#This Row],[12-Month 
Follow-up Date]])</f>
        <v>0</v>
      </c>
      <c r="D4232" s="60"/>
      <c r="E4232" s="61"/>
      <c r="F4232" s="61"/>
      <c r="G4232" s="61"/>
      <c r="H4232" s="62"/>
      <c r="I4232" s="63"/>
      <c r="J4232" s="63"/>
      <c r="K4232" s="155"/>
    </row>
    <row r="4233" spans="1:11" x14ac:dyDescent="0.3">
      <c r="A4233" s="93"/>
      <c r="B4233" s="91"/>
      <c r="C4233" s="76">
        <f>COUNT(Table89[[#This Row],[12-Month 
Follow-up Date]])</f>
        <v>0</v>
      </c>
      <c r="D4233" s="60"/>
      <c r="E4233" s="61"/>
      <c r="F4233" s="61"/>
      <c r="G4233" s="61"/>
      <c r="H4233" s="62"/>
      <c r="I4233" s="63"/>
      <c r="J4233" s="63"/>
      <c r="K4233" s="155"/>
    </row>
    <row r="4234" spans="1:11" x14ac:dyDescent="0.3">
      <c r="A4234" s="93"/>
      <c r="B4234" s="91"/>
      <c r="C4234" s="76">
        <f>COUNT(Table89[[#This Row],[12-Month 
Follow-up Date]])</f>
        <v>0</v>
      </c>
      <c r="D4234" s="60"/>
      <c r="E4234" s="61"/>
      <c r="F4234" s="61"/>
      <c r="G4234" s="61"/>
      <c r="H4234" s="62"/>
      <c r="I4234" s="63"/>
      <c r="J4234" s="63"/>
      <c r="K4234" s="155"/>
    </row>
    <row r="4235" spans="1:11" x14ac:dyDescent="0.3">
      <c r="A4235" s="93"/>
      <c r="B4235" s="91"/>
      <c r="C4235" s="76">
        <f>COUNT(Table89[[#This Row],[12-Month 
Follow-up Date]])</f>
        <v>0</v>
      </c>
      <c r="D4235" s="60"/>
      <c r="E4235" s="61"/>
      <c r="F4235" s="61"/>
      <c r="G4235" s="61"/>
      <c r="H4235" s="62"/>
      <c r="I4235" s="63"/>
      <c r="J4235" s="63"/>
      <c r="K4235" s="155"/>
    </row>
    <row r="4236" spans="1:11" x14ac:dyDescent="0.3">
      <c r="A4236" s="93"/>
      <c r="B4236" s="91"/>
      <c r="C4236" s="76">
        <f>COUNT(Table89[[#This Row],[12-Month 
Follow-up Date]])</f>
        <v>0</v>
      </c>
      <c r="D4236" s="60"/>
      <c r="E4236" s="61"/>
      <c r="F4236" s="61"/>
      <c r="G4236" s="61"/>
      <c r="H4236" s="62"/>
      <c r="I4236" s="63"/>
      <c r="J4236" s="63"/>
      <c r="K4236" s="155"/>
    </row>
    <row r="4237" spans="1:11" x14ac:dyDescent="0.3">
      <c r="A4237" s="93"/>
      <c r="B4237" s="91"/>
      <c r="C4237" s="76">
        <f>COUNT(Table89[[#This Row],[12-Month 
Follow-up Date]])</f>
        <v>0</v>
      </c>
      <c r="D4237" s="60"/>
      <c r="E4237" s="61"/>
      <c r="F4237" s="61"/>
      <c r="G4237" s="61"/>
      <c r="H4237" s="62"/>
      <c r="I4237" s="63"/>
      <c r="J4237" s="63"/>
      <c r="K4237" s="155"/>
    </row>
    <row r="4238" spans="1:11" x14ac:dyDescent="0.3">
      <c r="A4238" s="93"/>
      <c r="B4238" s="91"/>
      <c r="C4238" s="76">
        <f>COUNT(Table89[[#This Row],[12-Month 
Follow-up Date]])</f>
        <v>0</v>
      </c>
      <c r="D4238" s="60"/>
      <c r="E4238" s="61"/>
      <c r="F4238" s="61"/>
      <c r="G4238" s="61"/>
      <c r="H4238" s="62"/>
      <c r="I4238" s="63"/>
      <c r="J4238" s="63"/>
      <c r="K4238" s="155"/>
    </row>
    <row r="4239" spans="1:11" x14ac:dyDescent="0.3">
      <c r="A4239" s="93"/>
      <c r="B4239" s="91"/>
      <c r="C4239" s="76">
        <f>COUNT(Table89[[#This Row],[12-Month 
Follow-up Date]])</f>
        <v>0</v>
      </c>
      <c r="D4239" s="60"/>
      <c r="E4239" s="61"/>
      <c r="F4239" s="61"/>
      <c r="G4239" s="61"/>
      <c r="H4239" s="62"/>
      <c r="I4239" s="63"/>
      <c r="J4239" s="63"/>
      <c r="K4239" s="155"/>
    </row>
    <row r="4240" spans="1:11" x14ac:dyDescent="0.3">
      <c r="A4240" s="93"/>
      <c r="B4240" s="91"/>
      <c r="C4240" s="76">
        <f>COUNT(Table89[[#This Row],[12-Month 
Follow-up Date]])</f>
        <v>0</v>
      </c>
      <c r="D4240" s="60"/>
      <c r="E4240" s="61"/>
      <c r="F4240" s="61"/>
      <c r="G4240" s="61"/>
      <c r="H4240" s="62"/>
      <c r="I4240" s="63"/>
      <c r="J4240" s="63"/>
      <c r="K4240" s="155"/>
    </row>
    <row r="4241" spans="1:11" x14ac:dyDescent="0.3">
      <c r="A4241" s="93"/>
      <c r="B4241" s="91"/>
      <c r="C4241" s="76">
        <f>COUNT(Table89[[#This Row],[12-Month 
Follow-up Date]])</f>
        <v>0</v>
      </c>
      <c r="D4241" s="60"/>
      <c r="E4241" s="61"/>
      <c r="F4241" s="61"/>
      <c r="G4241" s="61"/>
      <c r="H4241" s="62"/>
      <c r="I4241" s="63"/>
      <c r="J4241" s="63"/>
      <c r="K4241" s="155"/>
    </row>
    <row r="4242" spans="1:11" x14ac:dyDescent="0.3">
      <c r="A4242" s="93"/>
      <c r="B4242" s="91"/>
      <c r="C4242" s="76">
        <f>COUNT(Table89[[#This Row],[12-Month 
Follow-up Date]])</f>
        <v>0</v>
      </c>
      <c r="D4242" s="60"/>
      <c r="E4242" s="61"/>
      <c r="F4242" s="61"/>
      <c r="G4242" s="61"/>
      <c r="H4242" s="62"/>
      <c r="I4242" s="63"/>
      <c r="J4242" s="63"/>
      <c r="K4242" s="155"/>
    </row>
    <row r="4243" spans="1:11" x14ac:dyDescent="0.3">
      <c r="A4243" s="93"/>
      <c r="B4243" s="91"/>
      <c r="C4243" s="76">
        <f>COUNT(Table89[[#This Row],[12-Month 
Follow-up Date]])</f>
        <v>0</v>
      </c>
      <c r="D4243" s="60"/>
      <c r="E4243" s="61"/>
      <c r="F4243" s="61"/>
      <c r="G4243" s="61"/>
      <c r="H4243" s="62"/>
      <c r="I4243" s="63"/>
      <c r="J4243" s="63"/>
      <c r="K4243" s="155"/>
    </row>
    <row r="4244" spans="1:11" x14ac:dyDescent="0.3">
      <c r="A4244" s="93"/>
      <c r="B4244" s="91"/>
      <c r="C4244" s="76">
        <f>COUNT(Table89[[#This Row],[12-Month 
Follow-up Date]])</f>
        <v>0</v>
      </c>
      <c r="D4244" s="60"/>
      <c r="E4244" s="61"/>
      <c r="F4244" s="61"/>
      <c r="G4244" s="61"/>
      <c r="H4244" s="62"/>
      <c r="I4244" s="63"/>
      <c r="J4244" s="63"/>
      <c r="K4244" s="155"/>
    </row>
    <row r="4245" spans="1:11" x14ac:dyDescent="0.3">
      <c r="A4245" s="93"/>
      <c r="B4245" s="91"/>
      <c r="C4245" s="76">
        <f>COUNT(Table89[[#This Row],[12-Month 
Follow-up Date]])</f>
        <v>0</v>
      </c>
      <c r="D4245" s="60"/>
      <c r="E4245" s="61"/>
      <c r="F4245" s="61"/>
      <c r="G4245" s="61"/>
      <c r="H4245" s="62"/>
      <c r="I4245" s="63"/>
      <c r="J4245" s="63"/>
      <c r="K4245" s="155"/>
    </row>
    <row r="4246" spans="1:11" x14ac:dyDescent="0.3">
      <c r="A4246" s="93"/>
      <c r="B4246" s="91"/>
      <c r="C4246" s="76">
        <f>COUNT(Table89[[#This Row],[12-Month 
Follow-up Date]])</f>
        <v>0</v>
      </c>
      <c r="D4246" s="60"/>
      <c r="E4246" s="61"/>
      <c r="F4246" s="61"/>
      <c r="G4246" s="61"/>
      <c r="H4246" s="62"/>
      <c r="I4246" s="63"/>
      <c r="J4246" s="63"/>
      <c r="K4246" s="155"/>
    </row>
    <row r="4247" spans="1:11" x14ac:dyDescent="0.3">
      <c r="A4247" s="93"/>
      <c r="B4247" s="91"/>
      <c r="C4247" s="76">
        <f>COUNT(Table89[[#This Row],[12-Month 
Follow-up Date]])</f>
        <v>0</v>
      </c>
      <c r="D4247" s="60"/>
      <c r="E4247" s="61"/>
      <c r="F4247" s="61"/>
      <c r="G4247" s="61"/>
      <c r="H4247" s="62"/>
      <c r="I4247" s="63"/>
      <c r="J4247" s="63"/>
      <c r="K4247" s="155"/>
    </row>
    <row r="4248" spans="1:11" x14ac:dyDescent="0.3">
      <c r="A4248" s="93"/>
      <c r="B4248" s="91"/>
      <c r="C4248" s="76">
        <f>COUNT(Table89[[#This Row],[12-Month 
Follow-up Date]])</f>
        <v>0</v>
      </c>
      <c r="D4248" s="60"/>
      <c r="E4248" s="61"/>
      <c r="F4248" s="61"/>
      <c r="G4248" s="61"/>
      <c r="H4248" s="62"/>
      <c r="I4248" s="63"/>
      <c r="J4248" s="63"/>
      <c r="K4248" s="155"/>
    </row>
    <row r="4249" spans="1:11" x14ac:dyDescent="0.3">
      <c r="A4249" s="93"/>
      <c r="B4249" s="91"/>
      <c r="C4249" s="76">
        <f>COUNT(Table89[[#This Row],[12-Month 
Follow-up Date]])</f>
        <v>0</v>
      </c>
      <c r="D4249" s="60"/>
      <c r="E4249" s="61"/>
      <c r="F4249" s="61"/>
      <c r="G4249" s="61"/>
      <c r="H4249" s="62"/>
      <c r="I4249" s="63"/>
      <c r="J4249" s="63"/>
      <c r="K4249" s="155"/>
    </row>
    <row r="4250" spans="1:11" x14ac:dyDescent="0.3">
      <c r="A4250" s="93"/>
      <c r="B4250" s="91"/>
      <c r="C4250" s="76">
        <f>COUNT(Table89[[#This Row],[12-Month 
Follow-up Date]])</f>
        <v>0</v>
      </c>
      <c r="D4250" s="60"/>
      <c r="E4250" s="61"/>
      <c r="F4250" s="61"/>
      <c r="G4250" s="61"/>
      <c r="H4250" s="62"/>
      <c r="I4250" s="63"/>
      <c r="J4250" s="63"/>
      <c r="K4250" s="155"/>
    </row>
    <row r="4251" spans="1:11" x14ac:dyDescent="0.3">
      <c r="A4251" s="93"/>
      <c r="B4251" s="91"/>
      <c r="C4251" s="76">
        <f>COUNT(Table89[[#This Row],[12-Month 
Follow-up Date]])</f>
        <v>0</v>
      </c>
      <c r="D4251" s="60"/>
      <c r="E4251" s="61"/>
      <c r="F4251" s="61"/>
      <c r="G4251" s="61"/>
      <c r="H4251" s="62"/>
      <c r="I4251" s="63"/>
      <c r="J4251" s="63"/>
      <c r="K4251" s="155"/>
    </row>
    <row r="4252" spans="1:11" x14ac:dyDescent="0.3">
      <c r="A4252" s="93"/>
      <c r="B4252" s="91"/>
      <c r="C4252" s="76">
        <f>COUNT(Table89[[#This Row],[12-Month 
Follow-up Date]])</f>
        <v>0</v>
      </c>
      <c r="D4252" s="60"/>
      <c r="E4252" s="61"/>
      <c r="F4252" s="61"/>
      <c r="G4252" s="61"/>
      <c r="H4252" s="62"/>
      <c r="I4252" s="63"/>
      <c r="J4252" s="63"/>
      <c r="K4252" s="155"/>
    </row>
    <row r="4253" spans="1:11" x14ac:dyDescent="0.3">
      <c r="A4253" s="93"/>
      <c r="B4253" s="91"/>
      <c r="C4253" s="76">
        <f>COUNT(Table89[[#This Row],[12-Month 
Follow-up Date]])</f>
        <v>0</v>
      </c>
      <c r="D4253" s="60"/>
      <c r="E4253" s="61"/>
      <c r="F4253" s="61"/>
      <c r="G4253" s="61"/>
      <c r="H4253" s="62"/>
      <c r="I4253" s="63"/>
      <c r="J4253" s="63"/>
      <c r="K4253" s="155"/>
    </row>
    <row r="4254" spans="1:11" x14ac:dyDescent="0.3">
      <c r="A4254" s="93"/>
      <c r="B4254" s="91"/>
      <c r="C4254" s="76">
        <f>COUNT(Table89[[#This Row],[12-Month 
Follow-up Date]])</f>
        <v>0</v>
      </c>
      <c r="D4254" s="60"/>
      <c r="E4254" s="61"/>
      <c r="F4254" s="61"/>
      <c r="G4254" s="61"/>
      <c r="H4254" s="62"/>
      <c r="I4254" s="63"/>
      <c r="J4254" s="63"/>
      <c r="K4254" s="155"/>
    </row>
    <row r="4255" spans="1:11" x14ac:dyDescent="0.3">
      <c r="A4255" s="93"/>
      <c r="B4255" s="91"/>
      <c r="C4255" s="76">
        <f>COUNT(Table89[[#This Row],[12-Month 
Follow-up Date]])</f>
        <v>0</v>
      </c>
      <c r="D4255" s="60"/>
      <c r="E4255" s="61"/>
      <c r="F4255" s="61"/>
      <c r="G4255" s="61"/>
      <c r="H4255" s="62"/>
      <c r="I4255" s="63"/>
      <c r="J4255" s="63"/>
      <c r="K4255" s="155"/>
    </row>
    <row r="4256" spans="1:11" x14ac:dyDescent="0.3">
      <c r="A4256" s="93"/>
      <c r="B4256" s="91"/>
      <c r="C4256" s="76">
        <f>COUNT(Table89[[#This Row],[12-Month 
Follow-up Date]])</f>
        <v>0</v>
      </c>
      <c r="D4256" s="60"/>
      <c r="E4256" s="61"/>
      <c r="F4256" s="61"/>
      <c r="G4256" s="61"/>
      <c r="H4256" s="62"/>
      <c r="I4256" s="63"/>
      <c r="J4256" s="63"/>
      <c r="K4256" s="155"/>
    </row>
    <row r="4257" spans="1:11" x14ac:dyDescent="0.3">
      <c r="A4257" s="93"/>
      <c r="B4257" s="91"/>
      <c r="C4257" s="76">
        <f>COUNT(Table89[[#This Row],[12-Month 
Follow-up Date]])</f>
        <v>0</v>
      </c>
      <c r="D4257" s="60"/>
      <c r="E4257" s="61"/>
      <c r="F4257" s="61"/>
      <c r="G4257" s="61"/>
      <c r="H4257" s="62"/>
      <c r="I4257" s="63"/>
      <c r="J4257" s="63"/>
      <c r="K4257" s="155"/>
    </row>
    <row r="4258" spans="1:11" x14ac:dyDescent="0.3">
      <c r="A4258" s="93"/>
      <c r="B4258" s="91"/>
      <c r="C4258" s="76">
        <f>COUNT(Table89[[#This Row],[12-Month 
Follow-up Date]])</f>
        <v>0</v>
      </c>
      <c r="D4258" s="60"/>
      <c r="E4258" s="61"/>
      <c r="F4258" s="61"/>
      <c r="G4258" s="61"/>
      <c r="H4258" s="62"/>
      <c r="I4258" s="63"/>
      <c r="J4258" s="63"/>
      <c r="K4258" s="155"/>
    </row>
    <row r="4259" spans="1:11" x14ac:dyDescent="0.3">
      <c r="A4259" s="93"/>
      <c r="B4259" s="91"/>
      <c r="C4259" s="76">
        <f>COUNT(Table89[[#This Row],[12-Month 
Follow-up Date]])</f>
        <v>0</v>
      </c>
      <c r="D4259" s="60"/>
      <c r="E4259" s="61"/>
      <c r="F4259" s="61"/>
      <c r="G4259" s="61"/>
      <c r="H4259" s="62"/>
      <c r="I4259" s="63"/>
      <c r="J4259" s="63"/>
      <c r="K4259" s="155"/>
    </row>
    <row r="4260" spans="1:11" x14ac:dyDescent="0.3">
      <c r="A4260" s="93"/>
      <c r="B4260" s="91"/>
      <c r="C4260" s="76">
        <f>COUNT(Table89[[#This Row],[12-Month 
Follow-up Date]])</f>
        <v>0</v>
      </c>
      <c r="D4260" s="60"/>
      <c r="E4260" s="61"/>
      <c r="F4260" s="61"/>
      <c r="G4260" s="61"/>
      <c r="H4260" s="62"/>
      <c r="I4260" s="63"/>
      <c r="J4260" s="63"/>
      <c r="K4260" s="155"/>
    </row>
    <row r="4261" spans="1:11" x14ac:dyDescent="0.3">
      <c r="A4261" s="93"/>
      <c r="B4261" s="91"/>
      <c r="C4261" s="76">
        <f>COUNT(Table89[[#This Row],[12-Month 
Follow-up Date]])</f>
        <v>0</v>
      </c>
      <c r="D4261" s="60"/>
      <c r="E4261" s="61"/>
      <c r="F4261" s="61"/>
      <c r="G4261" s="61"/>
      <c r="H4261" s="62"/>
      <c r="I4261" s="63"/>
      <c r="J4261" s="63"/>
      <c r="K4261" s="155"/>
    </row>
    <row r="4262" spans="1:11" x14ac:dyDescent="0.3">
      <c r="A4262" s="93"/>
      <c r="B4262" s="91"/>
      <c r="C4262" s="76">
        <f>COUNT(Table89[[#This Row],[12-Month 
Follow-up Date]])</f>
        <v>0</v>
      </c>
      <c r="D4262" s="60"/>
      <c r="E4262" s="61"/>
      <c r="F4262" s="61"/>
      <c r="G4262" s="61"/>
      <c r="H4262" s="62"/>
      <c r="I4262" s="63"/>
      <c r="J4262" s="63"/>
      <c r="K4262" s="155"/>
    </row>
    <row r="4263" spans="1:11" x14ac:dyDescent="0.3">
      <c r="A4263" s="93"/>
      <c r="B4263" s="91"/>
      <c r="C4263" s="76">
        <f>COUNT(Table89[[#This Row],[12-Month 
Follow-up Date]])</f>
        <v>0</v>
      </c>
      <c r="D4263" s="60"/>
      <c r="E4263" s="61"/>
      <c r="F4263" s="61"/>
      <c r="G4263" s="61"/>
      <c r="H4263" s="62"/>
      <c r="I4263" s="63"/>
      <c r="J4263" s="63"/>
      <c r="K4263" s="155"/>
    </row>
    <row r="4264" spans="1:11" x14ac:dyDescent="0.3">
      <c r="A4264" s="93"/>
      <c r="B4264" s="91"/>
      <c r="C4264" s="76">
        <f>COUNT(Table89[[#This Row],[12-Month 
Follow-up Date]])</f>
        <v>0</v>
      </c>
      <c r="D4264" s="60"/>
      <c r="E4264" s="61"/>
      <c r="F4264" s="61"/>
      <c r="G4264" s="61"/>
      <c r="H4264" s="62"/>
      <c r="I4264" s="63"/>
      <c r="J4264" s="63"/>
      <c r="K4264" s="155"/>
    </row>
    <row r="4265" spans="1:11" x14ac:dyDescent="0.3">
      <c r="A4265" s="93"/>
      <c r="B4265" s="91"/>
      <c r="C4265" s="76">
        <f>COUNT(Table89[[#This Row],[12-Month 
Follow-up Date]])</f>
        <v>0</v>
      </c>
      <c r="D4265" s="60"/>
      <c r="E4265" s="61"/>
      <c r="F4265" s="61"/>
      <c r="G4265" s="61"/>
      <c r="H4265" s="62"/>
      <c r="I4265" s="63"/>
      <c r="J4265" s="63"/>
      <c r="K4265" s="155"/>
    </row>
    <row r="4266" spans="1:11" x14ac:dyDescent="0.3">
      <c r="A4266" s="93"/>
      <c r="B4266" s="91"/>
      <c r="C4266" s="76">
        <f>COUNT(Table89[[#This Row],[12-Month 
Follow-up Date]])</f>
        <v>0</v>
      </c>
      <c r="D4266" s="60"/>
      <c r="E4266" s="61"/>
      <c r="F4266" s="61"/>
      <c r="G4266" s="61"/>
      <c r="H4266" s="62"/>
      <c r="I4266" s="63"/>
      <c r="J4266" s="63"/>
      <c r="K4266" s="155"/>
    </row>
    <row r="4267" spans="1:11" x14ac:dyDescent="0.3">
      <c r="A4267" s="93"/>
      <c r="B4267" s="91"/>
      <c r="C4267" s="76">
        <f>COUNT(Table89[[#This Row],[12-Month 
Follow-up Date]])</f>
        <v>0</v>
      </c>
      <c r="D4267" s="60"/>
      <c r="E4267" s="61"/>
      <c r="F4267" s="61"/>
      <c r="G4267" s="61"/>
      <c r="H4267" s="62"/>
      <c r="I4267" s="63"/>
      <c r="J4267" s="63"/>
      <c r="K4267" s="155"/>
    </row>
    <row r="4268" spans="1:11" x14ac:dyDescent="0.3">
      <c r="A4268" s="93"/>
      <c r="B4268" s="91"/>
      <c r="C4268" s="76">
        <f>COUNT(Table89[[#This Row],[12-Month 
Follow-up Date]])</f>
        <v>0</v>
      </c>
      <c r="D4268" s="60"/>
      <c r="E4268" s="61"/>
      <c r="F4268" s="61"/>
      <c r="G4268" s="61"/>
      <c r="H4268" s="62"/>
      <c r="I4268" s="63"/>
      <c r="J4268" s="63"/>
      <c r="K4268" s="155"/>
    </row>
    <row r="4269" spans="1:11" x14ac:dyDescent="0.3">
      <c r="A4269" s="93"/>
      <c r="B4269" s="91"/>
      <c r="C4269" s="76">
        <f>COUNT(Table89[[#This Row],[12-Month 
Follow-up Date]])</f>
        <v>0</v>
      </c>
      <c r="D4269" s="60"/>
      <c r="E4269" s="61"/>
      <c r="F4269" s="61"/>
      <c r="G4269" s="61"/>
      <c r="H4269" s="62"/>
      <c r="I4269" s="63"/>
      <c r="J4269" s="63"/>
      <c r="K4269" s="155"/>
    </row>
    <row r="4270" spans="1:11" x14ac:dyDescent="0.3">
      <c r="A4270" s="93"/>
      <c r="B4270" s="91"/>
      <c r="C4270" s="76">
        <f>COUNT(Table89[[#This Row],[12-Month 
Follow-up Date]])</f>
        <v>0</v>
      </c>
      <c r="D4270" s="60"/>
      <c r="E4270" s="61"/>
      <c r="F4270" s="61"/>
      <c r="G4270" s="61"/>
      <c r="H4270" s="62"/>
      <c r="I4270" s="63"/>
      <c r="J4270" s="63"/>
      <c r="K4270" s="155"/>
    </row>
    <row r="4271" spans="1:11" x14ac:dyDescent="0.3">
      <c r="A4271" s="93"/>
      <c r="B4271" s="91"/>
      <c r="C4271" s="76">
        <f>COUNT(Table89[[#This Row],[12-Month 
Follow-up Date]])</f>
        <v>0</v>
      </c>
      <c r="D4271" s="60"/>
      <c r="E4271" s="61"/>
      <c r="F4271" s="61"/>
      <c r="G4271" s="61"/>
      <c r="H4271" s="62"/>
      <c r="I4271" s="63"/>
      <c r="J4271" s="63"/>
      <c r="K4271" s="155"/>
    </row>
    <row r="4272" spans="1:11" x14ac:dyDescent="0.3">
      <c r="A4272" s="93"/>
      <c r="B4272" s="91"/>
      <c r="C4272" s="76">
        <f>COUNT(Table89[[#This Row],[12-Month 
Follow-up Date]])</f>
        <v>0</v>
      </c>
      <c r="D4272" s="60"/>
      <c r="E4272" s="61"/>
      <c r="F4272" s="61"/>
      <c r="G4272" s="61"/>
      <c r="H4272" s="62"/>
      <c r="I4272" s="63"/>
      <c r="J4272" s="63"/>
      <c r="K4272" s="155"/>
    </row>
    <row r="4273" spans="1:11" x14ac:dyDescent="0.3">
      <c r="A4273" s="93"/>
      <c r="B4273" s="91"/>
      <c r="C4273" s="76">
        <f>COUNT(Table89[[#This Row],[12-Month 
Follow-up Date]])</f>
        <v>0</v>
      </c>
      <c r="D4273" s="60"/>
      <c r="E4273" s="61"/>
      <c r="F4273" s="61"/>
      <c r="G4273" s="61"/>
      <c r="H4273" s="62"/>
      <c r="I4273" s="63"/>
      <c r="J4273" s="63"/>
      <c r="K4273" s="155"/>
    </row>
    <row r="4274" spans="1:11" x14ac:dyDescent="0.3">
      <c r="A4274" s="93"/>
      <c r="B4274" s="91"/>
      <c r="C4274" s="76">
        <f>COUNT(Table89[[#This Row],[12-Month 
Follow-up Date]])</f>
        <v>0</v>
      </c>
      <c r="D4274" s="60"/>
      <c r="E4274" s="61"/>
      <c r="F4274" s="61"/>
      <c r="G4274" s="61"/>
      <c r="H4274" s="62"/>
      <c r="I4274" s="63"/>
      <c r="J4274" s="63"/>
      <c r="K4274" s="155"/>
    </row>
    <row r="4275" spans="1:11" x14ac:dyDescent="0.3">
      <c r="A4275" s="93"/>
      <c r="B4275" s="91"/>
      <c r="C4275" s="76">
        <f>COUNT(Table89[[#This Row],[12-Month 
Follow-up Date]])</f>
        <v>0</v>
      </c>
      <c r="D4275" s="60"/>
      <c r="E4275" s="61"/>
      <c r="F4275" s="61"/>
      <c r="G4275" s="61"/>
      <c r="H4275" s="62"/>
      <c r="I4275" s="63"/>
      <c r="J4275" s="63"/>
      <c r="K4275" s="155"/>
    </row>
    <row r="4276" spans="1:11" x14ac:dyDescent="0.3">
      <c r="A4276" s="93"/>
      <c r="B4276" s="91"/>
      <c r="C4276" s="76">
        <f>COUNT(Table89[[#This Row],[12-Month 
Follow-up Date]])</f>
        <v>0</v>
      </c>
      <c r="D4276" s="60"/>
      <c r="E4276" s="61"/>
      <c r="F4276" s="61"/>
      <c r="G4276" s="61"/>
      <c r="H4276" s="62"/>
      <c r="I4276" s="63"/>
      <c r="J4276" s="63"/>
      <c r="K4276" s="155"/>
    </row>
    <row r="4277" spans="1:11" x14ac:dyDescent="0.3">
      <c r="A4277" s="93"/>
      <c r="B4277" s="91"/>
      <c r="C4277" s="76">
        <f>COUNT(Table89[[#This Row],[12-Month 
Follow-up Date]])</f>
        <v>0</v>
      </c>
      <c r="D4277" s="60"/>
      <c r="E4277" s="61"/>
      <c r="F4277" s="61"/>
      <c r="G4277" s="61"/>
      <c r="H4277" s="62"/>
      <c r="I4277" s="63"/>
      <c r="J4277" s="63"/>
      <c r="K4277" s="155"/>
    </row>
    <row r="4278" spans="1:11" x14ac:dyDescent="0.3">
      <c r="A4278" s="93"/>
      <c r="B4278" s="91"/>
      <c r="C4278" s="76">
        <f>COUNT(Table89[[#This Row],[12-Month 
Follow-up Date]])</f>
        <v>0</v>
      </c>
      <c r="D4278" s="60"/>
      <c r="E4278" s="61"/>
      <c r="F4278" s="61"/>
      <c r="G4278" s="61"/>
      <c r="H4278" s="62"/>
      <c r="I4278" s="63"/>
      <c r="J4278" s="63"/>
      <c r="K4278" s="155"/>
    </row>
    <row r="4279" spans="1:11" x14ac:dyDescent="0.3">
      <c r="A4279" s="93"/>
      <c r="B4279" s="91"/>
      <c r="C4279" s="76">
        <f>COUNT(Table89[[#This Row],[12-Month 
Follow-up Date]])</f>
        <v>0</v>
      </c>
      <c r="D4279" s="60"/>
      <c r="E4279" s="61"/>
      <c r="F4279" s="61"/>
      <c r="G4279" s="61"/>
      <c r="H4279" s="62"/>
      <c r="I4279" s="63"/>
      <c r="J4279" s="63"/>
      <c r="K4279" s="155"/>
    </row>
    <row r="4280" spans="1:11" x14ac:dyDescent="0.3">
      <c r="A4280" s="93"/>
      <c r="B4280" s="91"/>
      <c r="C4280" s="76">
        <f>COUNT(Table89[[#This Row],[12-Month 
Follow-up Date]])</f>
        <v>0</v>
      </c>
      <c r="D4280" s="60"/>
      <c r="E4280" s="61"/>
      <c r="F4280" s="61"/>
      <c r="G4280" s="61"/>
      <c r="H4280" s="62"/>
      <c r="I4280" s="63"/>
      <c r="J4280" s="63"/>
      <c r="K4280" s="155"/>
    </row>
    <row r="4281" spans="1:11" x14ac:dyDescent="0.3">
      <c r="A4281" s="93"/>
      <c r="B4281" s="91"/>
      <c r="C4281" s="76">
        <f>COUNT(Table89[[#This Row],[12-Month 
Follow-up Date]])</f>
        <v>0</v>
      </c>
      <c r="D4281" s="60"/>
      <c r="E4281" s="61"/>
      <c r="F4281" s="61"/>
      <c r="G4281" s="61"/>
      <c r="H4281" s="62"/>
      <c r="I4281" s="63"/>
      <c r="J4281" s="63"/>
      <c r="K4281" s="155"/>
    </row>
    <row r="4282" spans="1:11" x14ac:dyDescent="0.3">
      <c r="A4282" s="93"/>
      <c r="B4282" s="91"/>
      <c r="C4282" s="76">
        <f>COUNT(Table89[[#This Row],[12-Month 
Follow-up Date]])</f>
        <v>0</v>
      </c>
      <c r="D4282" s="60"/>
      <c r="E4282" s="61"/>
      <c r="F4282" s="61"/>
      <c r="G4282" s="61"/>
      <c r="H4282" s="62"/>
      <c r="I4282" s="63"/>
      <c r="J4282" s="63"/>
      <c r="K4282" s="155"/>
    </row>
    <row r="4283" spans="1:11" x14ac:dyDescent="0.3">
      <c r="A4283" s="93"/>
      <c r="B4283" s="91"/>
      <c r="C4283" s="76">
        <f>COUNT(Table89[[#This Row],[12-Month 
Follow-up Date]])</f>
        <v>0</v>
      </c>
      <c r="D4283" s="60"/>
      <c r="E4283" s="61"/>
      <c r="F4283" s="61"/>
      <c r="G4283" s="61"/>
      <c r="H4283" s="62"/>
      <c r="I4283" s="63"/>
      <c r="J4283" s="63"/>
      <c r="K4283" s="155"/>
    </row>
    <row r="4284" spans="1:11" x14ac:dyDescent="0.3">
      <c r="A4284" s="93"/>
      <c r="B4284" s="91"/>
      <c r="C4284" s="76">
        <f>COUNT(Table89[[#This Row],[12-Month 
Follow-up Date]])</f>
        <v>0</v>
      </c>
      <c r="D4284" s="60"/>
      <c r="E4284" s="61"/>
      <c r="F4284" s="61"/>
      <c r="G4284" s="61"/>
      <c r="H4284" s="62"/>
      <c r="I4284" s="63"/>
      <c r="J4284" s="63"/>
      <c r="K4284" s="155"/>
    </row>
    <row r="4285" spans="1:11" x14ac:dyDescent="0.3">
      <c r="A4285" s="93"/>
      <c r="B4285" s="91"/>
      <c r="C4285" s="76">
        <f>COUNT(Table89[[#This Row],[12-Month 
Follow-up Date]])</f>
        <v>0</v>
      </c>
      <c r="D4285" s="60"/>
      <c r="E4285" s="61"/>
      <c r="F4285" s="61"/>
      <c r="G4285" s="61"/>
      <c r="H4285" s="62"/>
      <c r="I4285" s="63"/>
      <c r="J4285" s="63"/>
      <c r="K4285" s="155"/>
    </row>
    <row r="4286" spans="1:11" x14ac:dyDescent="0.3">
      <c r="A4286" s="93"/>
      <c r="B4286" s="91"/>
      <c r="C4286" s="76">
        <f>COUNT(Table89[[#This Row],[12-Month 
Follow-up Date]])</f>
        <v>0</v>
      </c>
      <c r="D4286" s="60"/>
      <c r="E4286" s="61"/>
      <c r="F4286" s="61"/>
      <c r="G4286" s="61"/>
      <c r="H4286" s="62"/>
      <c r="I4286" s="63"/>
      <c r="J4286" s="63"/>
      <c r="K4286" s="155"/>
    </row>
    <row r="4287" spans="1:11" x14ac:dyDescent="0.3">
      <c r="A4287" s="93"/>
      <c r="B4287" s="91"/>
      <c r="C4287" s="76">
        <f>COUNT(Table89[[#This Row],[12-Month 
Follow-up Date]])</f>
        <v>0</v>
      </c>
      <c r="D4287" s="60"/>
      <c r="E4287" s="61"/>
      <c r="F4287" s="61"/>
      <c r="G4287" s="61"/>
      <c r="H4287" s="62"/>
      <c r="I4287" s="63"/>
      <c r="J4287" s="63"/>
      <c r="K4287" s="155"/>
    </row>
    <row r="4288" spans="1:11" x14ac:dyDescent="0.3">
      <c r="A4288" s="93"/>
      <c r="B4288" s="91"/>
      <c r="C4288" s="76">
        <f>COUNT(Table89[[#This Row],[12-Month 
Follow-up Date]])</f>
        <v>0</v>
      </c>
      <c r="D4288" s="60"/>
      <c r="E4288" s="61"/>
      <c r="F4288" s="61"/>
      <c r="G4288" s="61"/>
      <c r="H4288" s="62"/>
      <c r="I4288" s="63"/>
      <c r="J4288" s="63"/>
      <c r="K4288" s="155"/>
    </row>
    <row r="4289" spans="1:11" x14ac:dyDescent="0.3">
      <c r="A4289" s="93"/>
      <c r="B4289" s="91"/>
      <c r="C4289" s="76">
        <f>COUNT(Table89[[#This Row],[12-Month 
Follow-up Date]])</f>
        <v>0</v>
      </c>
      <c r="D4289" s="60"/>
      <c r="E4289" s="61"/>
      <c r="F4289" s="61"/>
      <c r="G4289" s="61"/>
      <c r="H4289" s="62"/>
      <c r="I4289" s="63"/>
      <c r="J4289" s="63"/>
      <c r="K4289" s="155"/>
    </row>
    <row r="4290" spans="1:11" x14ac:dyDescent="0.3">
      <c r="A4290" s="93"/>
      <c r="B4290" s="91"/>
      <c r="C4290" s="76">
        <f>COUNT(Table89[[#This Row],[12-Month 
Follow-up Date]])</f>
        <v>0</v>
      </c>
      <c r="D4290" s="60"/>
      <c r="E4290" s="61"/>
      <c r="F4290" s="61"/>
      <c r="G4290" s="61"/>
      <c r="H4290" s="62"/>
      <c r="I4290" s="63"/>
      <c r="J4290" s="63"/>
      <c r="K4290" s="155"/>
    </row>
    <row r="4291" spans="1:11" x14ac:dyDescent="0.3">
      <c r="A4291" s="93"/>
      <c r="B4291" s="91"/>
      <c r="C4291" s="76">
        <f>COUNT(Table89[[#This Row],[12-Month 
Follow-up Date]])</f>
        <v>0</v>
      </c>
      <c r="D4291" s="60"/>
      <c r="E4291" s="61"/>
      <c r="F4291" s="61"/>
      <c r="G4291" s="61"/>
      <c r="H4291" s="62"/>
      <c r="I4291" s="63"/>
      <c r="J4291" s="63"/>
      <c r="K4291" s="155"/>
    </row>
    <row r="4292" spans="1:11" x14ac:dyDescent="0.3">
      <c r="A4292" s="93"/>
      <c r="B4292" s="91"/>
      <c r="C4292" s="76">
        <f>COUNT(Table89[[#This Row],[12-Month 
Follow-up Date]])</f>
        <v>0</v>
      </c>
      <c r="D4292" s="60"/>
      <c r="E4292" s="61"/>
      <c r="F4292" s="61"/>
      <c r="G4292" s="61"/>
      <c r="H4292" s="62"/>
      <c r="I4292" s="63"/>
      <c r="J4292" s="63"/>
      <c r="K4292" s="155"/>
    </row>
    <row r="4293" spans="1:11" x14ac:dyDescent="0.3">
      <c r="A4293" s="93"/>
      <c r="B4293" s="91"/>
      <c r="C4293" s="76">
        <f>COUNT(Table89[[#This Row],[12-Month 
Follow-up Date]])</f>
        <v>0</v>
      </c>
      <c r="D4293" s="60"/>
      <c r="E4293" s="61"/>
      <c r="F4293" s="61"/>
      <c r="G4293" s="61"/>
      <c r="H4293" s="62"/>
      <c r="I4293" s="63"/>
      <c r="J4293" s="63"/>
      <c r="K4293" s="155"/>
    </row>
    <row r="4294" spans="1:11" x14ac:dyDescent="0.3">
      <c r="A4294" s="93"/>
      <c r="B4294" s="91"/>
      <c r="C4294" s="76">
        <f>COUNT(Table89[[#This Row],[12-Month 
Follow-up Date]])</f>
        <v>0</v>
      </c>
      <c r="D4294" s="60"/>
      <c r="E4294" s="61"/>
      <c r="F4294" s="61"/>
      <c r="G4294" s="61"/>
      <c r="H4294" s="62"/>
      <c r="I4294" s="63"/>
      <c r="J4294" s="63"/>
      <c r="K4294" s="155"/>
    </row>
    <row r="4295" spans="1:11" x14ac:dyDescent="0.3">
      <c r="A4295" s="93"/>
      <c r="B4295" s="91"/>
      <c r="C4295" s="76">
        <f>COUNT(Table89[[#This Row],[12-Month 
Follow-up Date]])</f>
        <v>0</v>
      </c>
      <c r="D4295" s="60"/>
      <c r="E4295" s="61"/>
      <c r="F4295" s="61"/>
      <c r="G4295" s="61"/>
      <c r="H4295" s="62"/>
      <c r="I4295" s="63"/>
      <c r="J4295" s="63"/>
      <c r="K4295" s="155"/>
    </row>
    <row r="4296" spans="1:11" x14ac:dyDescent="0.3">
      <c r="A4296" s="93"/>
      <c r="B4296" s="91"/>
      <c r="C4296" s="76">
        <f>COUNT(Table89[[#This Row],[12-Month 
Follow-up Date]])</f>
        <v>0</v>
      </c>
      <c r="D4296" s="60"/>
      <c r="E4296" s="61"/>
      <c r="F4296" s="61"/>
      <c r="G4296" s="61"/>
      <c r="H4296" s="62"/>
      <c r="I4296" s="63"/>
      <c r="J4296" s="63"/>
      <c r="K4296" s="155"/>
    </row>
    <row r="4297" spans="1:11" x14ac:dyDescent="0.3">
      <c r="A4297" s="93"/>
      <c r="B4297" s="91"/>
      <c r="C4297" s="76">
        <f>COUNT(Table89[[#This Row],[12-Month 
Follow-up Date]])</f>
        <v>0</v>
      </c>
      <c r="D4297" s="60"/>
      <c r="E4297" s="61"/>
      <c r="F4297" s="61"/>
      <c r="G4297" s="61"/>
      <c r="H4297" s="62"/>
      <c r="I4297" s="63"/>
      <c r="J4297" s="63"/>
      <c r="K4297" s="155"/>
    </row>
    <row r="4298" spans="1:11" x14ac:dyDescent="0.3">
      <c r="A4298" s="93"/>
      <c r="B4298" s="91"/>
      <c r="C4298" s="76">
        <f>COUNT(Table89[[#This Row],[12-Month 
Follow-up Date]])</f>
        <v>0</v>
      </c>
      <c r="D4298" s="60"/>
      <c r="E4298" s="61"/>
      <c r="F4298" s="61"/>
      <c r="G4298" s="61"/>
      <c r="H4298" s="62"/>
      <c r="I4298" s="63"/>
      <c r="J4298" s="63"/>
      <c r="K4298" s="155"/>
    </row>
    <row r="4299" spans="1:11" x14ac:dyDescent="0.3">
      <c r="A4299" s="93"/>
      <c r="B4299" s="91"/>
      <c r="C4299" s="76">
        <f>COUNT(Table89[[#This Row],[12-Month 
Follow-up Date]])</f>
        <v>0</v>
      </c>
      <c r="D4299" s="60"/>
      <c r="E4299" s="61"/>
      <c r="F4299" s="61"/>
      <c r="G4299" s="61"/>
      <c r="H4299" s="62"/>
      <c r="I4299" s="63"/>
      <c r="J4299" s="63"/>
      <c r="K4299" s="155"/>
    </row>
    <row r="4300" spans="1:11" x14ac:dyDescent="0.3">
      <c r="A4300" s="93"/>
      <c r="B4300" s="91"/>
      <c r="C4300" s="76">
        <f>COUNT(Table89[[#This Row],[12-Month 
Follow-up Date]])</f>
        <v>0</v>
      </c>
      <c r="D4300" s="60"/>
      <c r="E4300" s="61"/>
      <c r="F4300" s="61"/>
      <c r="G4300" s="61"/>
      <c r="H4300" s="62"/>
      <c r="I4300" s="63"/>
      <c r="J4300" s="63"/>
      <c r="K4300" s="155"/>
    </row>
    <row r="4301" spans="1:11" x14ac:dyDescent="0.3">
      <c r="A4301" s="93"/>
      <c r="B4301" s="91"/>
      <c r="C4301" s="76">
        <f>COUNT(Table89[[#This Row],[12-Month 
Follow-up Date]])</f>
        <v>0</v>
      </c>
      <c r="D4301" s="60"/>
      <c r="E4301" s="61"/>
      <c r="F4301" s="61"/>
      <c r="G4301" s="61"/>
      <c r="H4301" s="62"/>
      <c r="I4301" s="63"/>
      <c r="J4301" s="63"/>
      <c r="K4301" s="155"/>
    </row>
    <row r="4302" spans="1:11" x14ac:dyDescent="0.3">
      <c r="A4302" s="93"/>
      <c r="B4302" s="91"/>
      <c r="C4302" s="76">
        <f>COUNT(Table89[[#This Row],[12-Month 
Follow-up Date]])</f>
        <v>0</v>
      </c>
      <c r="D4302" s="60"/>
      <c r="E4302" s="61"/>
      <c r="F4302" s="61"/>
      <c r="G4302" s="61"/>
      <c r="H4302" s="62"/>
      <c r="I4302" s="63"/>
      <c r="J4302" s="63"/>
      <c r="K4302" s="155"/>
    </row>
    <row r="4303" spans="1:11" x14ac:dyDescent="0.3">
      <c r="A4303" s="93"/>
      <c r="B4303" s="91"/>
      <c r="C4303" s="76">
        <f>COUNT(Table89[[#This Row],[12-Month 
Follow-up Date]])</f>
        <v>0</v>
      </c>
      <c r="D4303" s="60"/>
      <c r="E4303" s="61"/>
      <c r="F4303" s="61"/>
      <c r="G4303" s="61"/>
      <c r="H4303" s="62"/>
      <c r="I4303" s="63"/>
      <c r="J4303" s="63"/>
      <c r="K4303" s="155"/>
    </row>
    <row r="4304" spans="1:11" x14ac:dyDescent="0.3">
      <c r="A4304" s="93"/>
      <c r="B4304" s="91"/>
      <c r="C4304" s="76">
        <f>COUNT(Table89[[#This Row],[12-Month 
Follow-up Date]])</f>
        <v>0</v>
      </c>
      <c r="D4304" s="60"/>
      <c r="E4304" s="61"/>
      <c r="F4304" s="61"/>
      <c r="G4304" s="61"/>
      <c r="H4304" s="62"/>
      <c r="I4304" s="63"/>
      <c r="J4304" s="63"/>
      <c r="K4304" s="155"/>
    </row>
    <row r="4305" spans="1:11" x14ac:dyDescent="0.3">
      <c r="A4305" s="93"/>
      <c r="B4305" s="91"/>
      <c r="C4305" s="76">
        <f>COUNT(Table89[[#This Row],[12-Month 
Follow-up Date]])</f>
        <v>0</v>
      </c>
      <c r="D4305" s="60"/>
      <c r="E4305" s="61"/>
      <c r="F4305" s="61"/>
      <c r="G4305" s="61"/>
      <c r="H4305" s="62"/>
      <c r="I4305" s="63"/>
      <c r="J4305" s="63"/>
      <c r="K4305" s="155"/>
    </row>
    <row r="4306" spans="1:11" x14ac:dyDescent="0.3">
      <c r="A4306" s="93"/>
      <c r="B4306" s="91"/>
      <c r="C4306" s="76">
        <f>COUNT(Table89[[#This Row],[12-Month 
Follow-up Date]])</f>
        <v>0</v>
      </c>
      <c r="D4306" s="60"/>
      <c r="E4306" s="61"/>
      <c r="F4306" s="61"/>
      <c r="G4306" s="61"/>
      <c r="H4306" s="62"/>
      <c r="I4306" s="63"/>
      <c r="J4306" s="63"/>
      <c r="K4306" s="155"/>
    </row>
    <row r="4307" spans="1:11" x14ac:dyDescent="0.3">
      <c r="A4307" s="93"/>
      <c r="B4307" s="91"/>
      <c r="C4307" s="76">
        <f>COUNT(Table89[[#This Row],[12-Month 
Follow-up Date]])</f>
        <v>0</v>
      </c>
      <c r="D4307" s="60"/>
      <c r="E4307" s="61"/>
      <c r="F4307" s="61"/>
      <c r="G4307" s="61"/>
      <c r="H4307" s="62"/>
      <c r="I4307" s="63"/>
      <c r="J4307" s="63"/>
      <c r="K4307" s="155"/>
    </row>
    <row r="4308" spans="1:11" x14ac:dyDescent="0.3">
      <c r="A4308" s="93"/>
      <c r="B4308" s="91"/>
      <c r="C4308" s="76">
        <f>COUNT(Table89[[#This Row],[12-Month 
Follow-up Date]])</f>
        <v>0</v>
      </c>
      <c r="D4308" s="60"/>
      <c r="E4308" s="61"/>
      <c r="F4308" s="61"/>
      <c r="G4308" s="61"/>
      <c r="H4308" s="62"/>
      <c r="I4308" s="63"/>
      <c r="J4308" s="63"/>
      <c r="K4308" s="155"/>
    </row>
    <row r="4309" spans="1:11" x14ac:dyDescent="0.3">
      <c r="A4309" s="93"/>
      <c r="B4309" s="91"/>
      <c r="C4309" s="76">
        <f>COUNT(Table89[[#This Row],[12-Month 
Follow-up Date]])</f>
        <v>0</v>
      </c>
      <c r="D4309" s="60"/>
      <c r="E4309" s="61"/>
      <c r="F4309" s="61"/>
      <c r="G4309" s="61"/>
      <c r="H4309" s="62"/>
      <c r="I4309" s="63"/>
      <c r="J4309" s="63"/>
      <c r="K4309" s="155"/>
    </row>
    <row r="4310" spans="1:11" x14ac:dyDescent="0.3">
      <c r="A4310" s="93"/>
      <c r="B4310" s="91"/>
      <c r="C4310" s="76">
        <f>COUNT(Table89[[#This Row],[12-Month 
Follow-up Date]])</f>
        <v>0</v>
      </c>
      <c r="D4310" s="60"/>
      <c r="E4310" s="61"/>
      <c r="F4310" s="61"/>
      <c r="G4310" s="61"/>
      <c r="H4310" s="62"/>
      <c r="I4310" s="63"/>
      <c r="J4310" s="63"/>
      <c r="K4310" s="155"/>
    </row>
    <row r="4311" spans="1:11" x14ac:dyDescent="0.3">
      <c r="A4311" s="93"/>
      <c r="B4311" s="91"/>
      <c r="C4311" s="76">
        <f>COUNT(Table89[[#This Row],[12-Month 
Follow-up Date]])</f>
        <v>0</v>
      </c>
      <c r="D4311" s="60"/>
      <c r="E4311" s="61"/>
      <c r="F4311" s="61"/>
      <c r="G4311" s="61"/>
      <c r="H4311" s="62"/>
      <c r="I4311" s="63"/>
      <c r="J4311" s="63"/>
      <c r="K4311" s="155"/>
    </row>
    <row r="4312" spans="1:11" x14ac:dyDescent="0.3">
      <c r="A4312" s="93"/>
      <c r="B4312" s="91"/>
      <c r="C4312" s="76">
        <f>COUNT(Table89[[#This Row],[12-Month 
Follow-up Date]])</f>
        <v>0</v>
      </c>
      <c r="D4312" s="60"/>
      <c r="E4312" s="61"/>
      <c r="F4312" s="61"/>
      <c r="G4312" s="61"/>
      <c r="H4312" s="62"/>
      <c r="I4312" s="63"/>
      <c r="J4312" s="63"/>
      <c r="K4312" s="155"/>
    </row>
    <row r="4313" spans="1:11" x14ac:dyDescent="0.3">
      <c r="A4313" s="93"/>
      <c r="B4313" s="91"/>
      <c r="C4313" s="76">
        <f>COUNT(Table89[[#This Row],[12-Month 
Follow-up Date]])</f>
        <v>0</v>
      </c>
      <c r="D4313" s="60"/>
      <c r="E4313" s="61"/>
      <c r="F4313" s="61"/>
      <c r="G4313" s="61"/>
      <c r="H4313" s="62"/>
      <c r="I4313" s="63"/>
      <c r="J4313" s="63"/>
      <c r="K4313" s="155"/>
    </row>
    <row r="4314" spans="1:11" x14ac:dyDescent="0.3">
      <c r="A4314" s="93"/>
      <c r="B4314" s="91"/>
      <c r="C4314" s="76">
        <f>COUNT(Table89[[#This Row],[12-Month 
Follow-up Date]])</f>
        <v>0</v>
      </c>
      <c r="D4314" s="60"/>
      <c r="E4314" s="61"/>
      <c r="F4314" s="61"/>
      <c r="G4314" s="61"/>
      <c r="H4314" s="62"/>
      <c r="I4314" s="63"/>
      <c r="J4314" s="63"/>
      <c r="K4314" s="155"/>
    </row>
    <row r="4315" spans="1:11" x14ac:dyDescent="0.3">
      <c r="A4315" s="93"/>
      <c r="B4315" s="91"/>
      <c r="C4315" s="76">
        <f>COUNT(Table89[[#This Row],[12-Month 
Follow-up Date]])</f>
        <v>0</v>
      </c>
      <c r="D4315" s="60"/>
      <c r="E4315" s="61"/>
      <c r="F4315" s="61"/>
      <c r="G4315" s="61"/>
      <c r="H4315" s="62"/>
      <c r="I4315" s="63"/>
      <c r="J4315" s="63"/>
      <c r="K4315" s="155"/>
    </row>
    <row r="4316" spans="1:11" x14ac:dyDescent="0.3">
      <c r="A4316" s="93"/>
      <c r="B4316" s="91"/>
      <c r="C4316" s="76">
        <f>COUNT(Table89[[#This Row],[12-Month 
Follow-up Date]])</f>
        <v>0</v>
      </c>
      <c r="D4316" s="60"/>
      <c r="E4316" s="61"/>
      <c r="F4316" s="61"/>
      <c r="G4316" s="61"/>
      <c r="H4316" s="62"/>
      <c r="I4316" s="63"/>
      <c r="J4316" s="63"/>
      <c r="K4316" s="155"/>
    </row>
    <row r="4317" spans="1:11" x14ac:dyDescent="0.3">
      <c r="A4317" s="93"/>
      <c r="B4317" s="91"/>
      <c r="C4317" s="76">
        <f>COUNT(Table89[[#This Row],[12-Month 
Follow-up Date]])</f>
        <v>0</v>
      </c>
      <c r="D4317" s="60"/>
      <c r="E4317" s="61"/>
      <c r="F4317" s="61"/>
      <c r="G4317" s="61"/>
      <c r="H4317" s="62"/>
      <c r="I4317" s="63"/>
      <c r="J4317" s="63"/>
      <c r="K4317" s="155"/>
    </row>
    <row r="4318" spans="1:11" x14ac:dyDescent="0.3">
      <c r="A4318" s="93"/>
      <c r="B4318" s="91"/>
      <c r="C4318" s="76">
        <f>COUNT(Table89[[#This Row],[12-Month 
Follow-up Date]])</f>
        <v>0</v>
      </c>
      <c r="D4318" s="60"/>
      <c r="E4318" s="61"/>
      <c r="F4318" s="61"/>
      <c r="G4318" s="61"/>
      <c r="H4318" s="62"/>
      <c r="I4318" s="63"/>
      <c r="J4318" s="63"/>
      <c r="K4318" s="155"/>
    </row>
    <row r="4319" spans="1:11" x14ac:dyDescent="0.3">
      <c r="A4319" s="93"/>
      <c r="B4319" s="91"/>
      <c r="C4319" s="76">
        <f>COUNT(Table89[[#This Row],[12-Month 
Follow-up Date]])</f>
        <v>0</v>
      </c>
      <c r="D4319" s="60"/>
      <c r="E4319" s="61"/>
      <c r="F4319" s="61"/>
      <c r="G4319" s="61"/>
      <c r="H4319" s="62"/>
      <c r="I4319" s="63"/>
      <c r="J4319" s="63"/>
      <c r="K4319" s="155"/>
    </row>
    <row r="4320" spans="1:11" x14ac:dyDescent="0.3">
      <c r="A4320" s="93"/>
      <c r="B4320" s="91"/>
      <c r="C4320" s="76">
        <f>COUNT(Table89[[#This Row],[12-Month 
Follow-up Date]])</f>
        <v>0</v>
      </c>
      <c r="D4320" s="60"/>
      <c r="E4320" s="61"/>
      <c r="F4320" s="61"/>
      <c r="G4320" s="61"/>
      <c r="H4320" s="62"/>
      <c r="I4320" s="63"/>
      <c r="J4320" s="63"/>
      <c r="K4320" s="155"/>
    </row>
    <row r="4321" spans="1:11" x14ac:dyDescent="0.3">
      <c r="A4321" s="93"/>
      <c r="B4321" s="91"/>
      <c r="C4321" s="76">
        <f>COUNT(Table89[[#This Row],[12-Month 
Follow-up Date]])</f>
        <v>0</v>
      </c>
      <c r="D4321" s="60"/>
      <c r="E4321" s="61"/>
      <c r="F4321" s="61"/>
      <c r="G4321" s="61"/>
      <c r="H4321" s="62"/>
      <c r="I4321" s="63"/>
      <c r="J4321" s="63"/>
      <c r="K4321" s="155"/>
    </row>
    <row r="4322" spans="1:11" x14ac:dyDescent="0.3">
      <c r="A4322" s="93"/>
      <c r="B4322" s="91"/>
      <c r="C4322" s="76">
        <f>COUNT(Table89[[#This Row],[12-Month 
Follow-up Date]])</f>
        <v>0</v>
      </c>
      <c r="D4322" s="60"/>
      <c r="E4322" s="61"/>
      <c r="F4322" s="61"/>
      <c r="G4322" s="61"/>
      <c r="H4322" s="62"/>
      <c r="I4322" s="63"/>
      <c r="J4322" s="63"/>
      <c r="K4322" s="155"/>
    </row>
    <row r="4323" spans="1:11" x14ac:dyDescent="0.3">
      <c r="A4323" s="93"/>
      <c r="B4323" s="91"/>
      <c r="C4323" s="76">
        <f>COUNT(Table89[[#This Row],[12-Month 
Follow-up Date]])</f>
        <v>0</v>
      </c>
      <c r="D4323" s="60"/>
      <c r="E4323" s="61"/>
      <c r="F4323" s="61"/>
      <c r="G4323" s="61"/>
      <c r="H4323" s="62"/>
      <c r="I4323" s="63"/>
      <c r="J4323" s="63"/>
      <c r="K4323" s="155"/>
    </row>
    <row r="4324" spans="1:11" x14ac:dyDescent="0.3">
      <c r="A4324" s="93"/>
      <c r="B4324" s="91"/>
      <c r="C4324" s="76">
        <f>COUNT(Table89[[#This Row],[12-Month 
Follow-up Date]])</f>
        <v>0</v>
      </c>
      <c r="D4324" s="60"/>
      <c r="E4324" s="61"/>
      <c r="F4324" s="61"/>
      <c r="G4324" s="61"/>
      <c r="H4324" s="62"/>
      <c r="I4324" s="63"/>
      <c r="J4324" s="63"/>
      <c r="K4324" s="155"/>
    </row>
    <row r="4325" spans="1:11" x14ac:dyDescent="0.3">
      <c r="A4325" s="93"/>
      <c r="B4325" s="91"/>
      <c r="C4325" s="76">
        <f>COUNT(Table89[[#This Row],[12-Month 
Follow-up Date]])</f>
        <v>0</v>
      </c>
      <c r="D4325" s="60"/>
      <c r="E4325" s="61"/>
      <c r="F4325" s="61"/>
      <c r="G4325" s="61"/>
      <c r="H4325" s="62"/>
      <c r="I4325" s="63"/>
      <c r="J4325" s="63"/>
      <c r="K4325" s="155"/>
    </row>
    <row r="4326" spans="1:11" x14ac:dyDescent="0.3">
      <c r="A4326" s="93"/>
      <c r="B4326" s="91"/>
      <c r="C4326" s="76">
        <f>COUNT(Table89[[#This Row],[12-Month 
Follow-up Date]])</f>
        <v>0</v>
      </c>
      <c r="D4326" s="60"/>
      <c r="E4326" s="61"/>
      <c r="F4326" s="61"/>
      <c r="G4326" s="61"/>
      <c r="H4326" s="62"/>
      <c r="I4326" s="63"/>
      <c r="J4326" s="63"/>
      <c r="K4326" s="155"/>
    </row>
    <row r="4327" spans="1:11" x14ac:dyDescent="0.3">
      <c r="A4327" s="93"/>
      <c r="B4327" s="91"/>
      <c r="C4327" s="76">
        <f>COUNT(Table89[[#This Row],[12-Month 
Follow-up Date]])</f>
        <v>0</v>
      </c>
      <c r="D4327" s="60"/>
      <c r="E4327" s="61"/>
      <c r="F4327" s="61"/>
      <c r="G4327" s="61"/>
      <c r="H4327" s="62"/>
      <c r="I4327" s="63"/>
      <c r="J4327" s="63"/>
      <c r="K4327" s="155"/>
    </row>
    <row r="4328" spans="1:11" x14ac:dyDescent="0.3">
      <c r="A4328" s="93"/>
      <c r="B4328" s="91"/>
      <c r="C4328" s="76">
        <f>COUNT(Table89[[#This Row],[12-Month 
Follow-up Date]])</f>
        <v>0</v>
      </c>
      <c r="D4328" s="60"/>
      <c r="E4328" s="61"/>
      <c r="F4328" s="61"/>
      <c r="G4328" s="61"/>
      <c r="H4328" s="62"/>
      <c r="I4328" s="63"/>
      <c r="J4328" s="63"/>
      <c r="K4328" s="155"/>
    </row>
    <row r="4329" spans="1:11" x14ac:dyDescent="0.3">
      <c r="A4329" s="93"/>
      <c r="B4329" s="91"/>
      <c r="C4329" s="76">
        <f>COUNT(Table89[[#This Row],[12-Month 
Follow-up Date]])</f>
        <v>0</v>
      </c>
      <c r="D4329" s="60"/>
      <c r="E4329" s="61"/>
      <c r="F4329" s="61"/>
      <c r="G4329" s="61"/>
      <c r="H4329" s="62"/>
      <c r="I4329" s="63"/>
      <c r="J4329" s="63"/>
      <c r="K4329" s="155"/>
    </row>
    <row r="4330" spans="1:11" x14ac:dyDescent="0.3">
      <c r="A4330" s="93"/>
      <c r="B4330" s="91"/>
      <c r="C4330" s="76">
        <f>COUNT(Table89[[#This Row],[12-Month 
Follow-up Date]])</f>
        <v>0</v>
      </c>
      <c r="D4330" s="60"/>
      <c r="E4330" s="61"/>
      <c r="F4330" s="61"/>
      <c r="G4330" s="61"/>
      <c r="H4330" s="62"/>
      <c r="I4330" s="63"/>
      <c r="J4330" s="63"/>
      <c r="K4330" s="155"/>
    </row>
    <row r="4331" spans="1:11" x14ac:dyDescent="0.3">
      <c r="A4331" s="93"/>
      <c r="B4331" s="91"/>
      <c r="C4331" s="76">
        <f>COUNT(Table89[[#This Row],[12-Month 
Follow-up Date]])</f>
        <v>0</v>
      </c>
      <c r="D4331" s="60"/>
      <c r="E4331" s="61"/>
      <c r="F4331" s="61"/>
      <c r="G4331" s="61"/>
      <c r="H4331" s="62"/>
      <c r="I4331" s="63"/>
      <c r="J4331" s="63"/>
      <c r="K4331" s="155"/>
    </row>
    <row r="4332" spans="1:11" x14ac:dyDescent="0.3">
      <c r="A4332" s="93"/>
      <c r="B4332" s="91"/>
      <c r="C4332" s="76">
        <f>COUNT(Table89[[#This Row],[12-Month 
Follow-up Date]])</f>
        <v>0</v>
      </c>
      <c r="D4332" s="60"/>
      <c r="E4332" s="61"/>
      <c r="F4332" s="61"/>
      <c r="G4332" s="61"/>
      <c r="H4332" s="62"/>
      <c r="I4332" s="63"/>
      <c r="J4332" s="63"/>
      <c r="K4332" s="155"/>
    </row>
    <row r="4333" spans="1:11" x14ac:dyDescent="0.3">
      <c r="A4333" s="93"/>
      <c r="B4333" s="91"/>
      <c r="C4333" s="76">
        <f>COUNT(Table89[[#This Row],[12-Month 
Follow-up Date]])</f>
        <v>0</v>
      </c>
      <c r="D4333" s="60"/>
      <c r="E4333" s="61"/>
      <c r="F4333" s="61"/>
      <c r="G4333" s="61"/>
      <c r="H4333" s="62"/>
      <c r="I4333" s="63"/>
      <c r="J4333" s="63"/>
      <c r="K4333" s="155"/>
    </row>
    <row r="4334" spans="1:11" x14ac:dyDescent="0.3">
      <c r="A4334" s="93"/>
      <c r="B4334" s="91"/>
      <c r="C4334" s="76">
        <f>COUNT(Table89[[#This Row],[12-Month 
Follow-up Date]])</f>
        <v>0</v>
      </c>
      <c r="D4334" s="60"/>
      <c r="E4334" s="61"/>
      <c r="F4334" s="61"/>
      <c r="G4334" s="61"/>
      <c r="H4334" s="62"/>
      <c r="I4334" s="63"/>
      <c r="J4334" s="63"/>
      <c r="K4334" s="155"/>
    </row>
    <row r="4335" spans="1:11" x14ac:dyDescent="0.3">
      <c r="A4335" s="93"/>
      <c r="B4335" s="91"/>
      <c r="C4335" s="76">
        <f>COUNT(Table89[[#This Row],[12-Month 
Follow-up Date]])</f>
        <v>0</v>
      </c>
      <c r="D4335" s="60"/>
      <c r="E4335" s="61"/>
      <c r="F4335" s="61"/>
      <c r="G4335" s="61"/>
      <c r="H4335" s="62"/>
      <c r="I4335" s="63"/>
      <c r="J4335" s="63"/>
      <c r="K4335" s="155"/>
    </row>
    <row r="4336" spans="1:11" x14ac:dyDescent="0.3">
      <c r="A4336" s="93"/>
      <c r="B4336" s="91"/>
      <c r="C4336" s="76">
        <f>COUNT(Table89[[#This Row],[12-Month 
Follow-up Date]])</f>
        <v>0</v>
      </c>
      <c r="D4336" s="60"/>
      <c r="E4336" s="61"/>
      <c r="F4336" s="61"/>
      <c r="G4336" s="61"/>
      <c r="H4336" s="62"/>
      <c r="I4336" s="63"/>
      <c r="J4336" s="63"/>
      <c r="K4336" s="155"/>
    </row>
    <row r="4337" spans="1:11" x14ac:dyDescent="0.3">
      <c r="A4337" s="93"/>
      <c r="B4337" s="91"/>
      <c r="C4337" s="76">
        <f>COUNT(Table89[[#This Row],[12-Month 
Follow-up Date]])</f>
        <v>0</v>
      </c>
      <c r="D4337" s="60"/>
      <c r="E4337" s="61"/>
      <c r="F4337" s="61"/>
      <c r="G4337" s="61"/>
      <c r="H4337" s="62"/>
      <c r="I4337" s="63"/>
      <c r="J4337" s="63"/>
      <c r="K4337" s="155"/>
    </row>
    <row r="4338" spans="1:11" x14ac:dyDescent="0.3">
      <c r="A4338" s="93"/>
      <c r="B4338" s="91"/>
      <c r="C4338" s="76">
        <f>COUNT(Table89[[#This Row],[12-Month 
Follow-up Date]])</f>
        <v>0</v>
      </c>
      <c r="D4338" s="60"/>
      <c r="E4338" s="61"/>
      <c r="F4338" s="61"/>
      <c r="G4338" s="61"/>
      <c r="H4338" s="62"/>
      <c r="I4338" s="63"/>
      <c r="J4338" s="63"/>
      <c r="K4338" s="155"/>
    </row>
    <row r="4339" spans="1:11" x14ac:dyDescent="0.3">
      <c r="A4339" s="93"/>
      <c r="B4339" s="91"/>
      <c r="C4339" s="76">
        <f>COUNT(Table89[[#This Row],[12-Month 
Follow-up Date]])</f>
        <v>0</v>
      </c>
      <c r="D4339" s="60"/>
      <c r="E4339" s="61"/>
      <c r="F4339" s="61"/>
      <c r="G4339" s="61"/>
      <c r="H4339" s="62"/>
      <c r="I4339" s="63"/>
      <c r="J4339" s="63"/>
      <c r="K4339" s="155"/>
    </row>
    <row r="4340" spans="1:11" x14ac:dyDescent="0.3">
      <c r="A4340" s="93"/>
      <c r="B4340" s="91"/>
      <c r="C4340" s="76">
        <f>COUNT(Table89[[#This Row],[12-Month 
Follow-up Date]])</f>
        <v>0</v>
      </c>
      <c r="D4340" s="60"/>
      <c r="E4340" s="61"/>
      <c r="F4340" s="61"/>
      <c r="G4340" s="61"/>
      <c r="H4340" s="62"/>
      <c r="I4340" s="63"/>
      <c r="J4340" s="63"/>
      <c r="K4340" s="155"/>
    </row>
    <row r="4341" spans="1:11" x14ac:dyDescent="0.3">
      <c r="A4341" s="93"/>
      <c r="B4341" s="91"/>
      <c r="C4341" s="76">
        <f>COUNT(Table89[[#This Row],[12-Month 
Follow-up Date]])</f>
        <v>0</v>
      </c>
      <c r="D4341" s="60"/>
      <c r="E4341" s="61"/>
      <c r="F4341" s="61"/>
      <c r="G4341" s="61"/>
      <c r="H4341" s="62"/>
      <c r="I4341" s="63"/>
      <c r="J4341" s="63"/>
      <c r="K4341" s="155"/>
    </row>
    <row r="4342" spans="1:11" x14ac:dyDescent="0.3">
      <c r="A4342" s="93"/>
      <c r="B4342" s="91"/>
      <c r="C4342" s="76">
        <f>COUNT(Table89[[#This Row],[12-Month 
Follow-up Date]])</f>
        <v>0</v>
      </c>
      <c r="D4342" s="60"/>
      <c r="E4342" s="61"/>
      <c r="F4342" s="61"/>
      <c r="G4342" s="61"/>
      <c r="H4342" s="62"/>
      <c r="I4342" s="63"/>
      <c r="J4342" s="63"/>
      <c r="K4342" s="155"/>
    </row>
    <row r="4343" spans="1:11" x14ac:dyDescent="0.3">
      <c r="A4343" s="93"/>
      <c r="B4343" s="91"/>
      <c r="C4343" s="76">
        <f>COUNT(Table89[[#This Row],[12-Month 
Follow-up Date]])</f>
        <v>0</v>
      </c>
      <c r="D4343" s="60"/>
      <c r="E4343" s="61"/>
      <c r="F4343" s="61"/>
      <c r="G4343" s="61"/>
      <c r="H4343" s="62"/>
      <c r="I4343" s="63"/>
      <c r="J4343" s="63"/>
      <c r="K4343" s="155"/>
    </row>
    <row r="4344" spans="1:11" x14ac:dyDescent="0.3">
      <c r="A4344" s="93"/>
      <c r="B4344" s="91"/>
      <c r="C4344" s="76">
        <f>COUNT(Table89[[#This Row],[12-Month 
Follow-up Date]])</f>
        <v>0</v>
      </c>
      <c r="D4344" s="60"/>
      <c r="E4344" s="61"/>
      <c r="F4344" s="61"/>
      <c r="G4344" s="61"/>
      <c r="H4344" s="62"/>
      <c r="I4344" s="63"/>
      <c r="J4344" s="63"/>
      <c r="K4344" s="155"/>
    </row>
    <row r="4345" spans="1:11" x14ac:dyDescent="0.3">
      <c r="A4345" s="93"/>
      <c r="B4345" s="91"/>
      <c r="C4345" s="76">
        <f>COUNT(Table89[[#This Row],[12-Month 
Follow-up Date]])</f>
        <v>0</v>
      </c>
      <c r="D4345" s="60"/>
      <c r="E4345" s="61"/>
      <c r="F4345" s="61"/>
      <c r="G4345" s="61"/>
      <c r="H4345" s="62"/>
      <c r="I4345" s="63"/>
      <c r="J4345" s="63"/>
      <c r="K4345" s="155"/>
    </row>
    <row r="4346" spans="1:11" x14ac:dyDescent="0.3">
      <c r="A4346" s="93"/>
      <c r="B4346" s="91"/>
      <c r="C4346" s="76">
        <f>COUNT(Table89[[#This Row],[12-Month 
Follow-up Date]])</f>
        <v>0</v>
      </c>
      <c r="D4346" s="60"/>
      <c r="E4346" s="61"/>
      <c r="F4346" s="61"/>
      <c r="G4346" s="61"/>
      <c r="H4346" s="62"/>
      <c r="I4346" s="63"/>
      <c r="J4346" s="63"/>
      <c r="K4346" s="155"/>
    </row>
    <row r="4347" spans="1:11" x14ac:dyDescent="0.3">
      <c r="A4347" s="93"/>
      <c r="B4347" s="91"/>
      <c r="C4347" s="76">
        <f>COUNT(Table89[[#This Row],[12-Month 
Follow-up Date]])</f>
        <v>0</v>
      </c>
      <c r="D4347" s="60"/>
      <c r="E4347" s="61"/>
      <c r="F4347" s="61"/>
      <c r="G4347" s="61"/>
      <c r="H4347" s="62"/>
      <c r="I4347" s="63"/>
      <c r="J4347" s="63"/>
      <c r="K4347" s="155"/>
    </row>
    <row r="4348" spans="1:11" x14ac:dyDescent="0.3">
      <c r="A4348" s="93"/>
      <c r="B4348" s="91"/>
      <c r="C4348" s="76">
        <f>COUNT(Table89[[#This Row],[12-Month 
Follow-up Date]])</f>
        <v>0</v>
      </c>
      <c r="D4348" s="60"/>
      <c r="E4348" s="61"/>
      <c r="F4348" s="61"/>
      <c r="G4348" s="61"/>
      <c r="H4348" s="62"/>
      <c r="I4348" s="63"/>
      <c r="J4348" s="63"/>
      <c r="K4348" s="155"/>
    </row>
    <row r="4349" spans="1:11" x14ac:dyDescent="0.3">
      <c r="A4349" s="93"/>
      <c r="B4349" s="91"/>
      <c r="C4349" s="76">
        <f>COUNT(Table89[[#This Row],[12-Month 
Follow-up Date]])</f>
        <v>0</v>
      </c>
      <c r="D4349" s="60"/>
      <c r="E4349" s="61"/>
      <c r="F4349" s="61"/>
      <c r="G4349" s="61"/>
      <c r="H4349" s="62"/>
      <c r="I4349" s="63"/>
      <c r="J4349" s="63"/>
      <c r="K4349" s="155"/>
    </row>
    <row r="4350" spans="1:11" x14ac:dyDescent="0.3">
      <c r="A4350" s="93"/>
      <c r="B4350" s="91"/>
      <c r="C4350" s="76">
        <f>COUNT(Table89[[#This Row],[12-Month 
Follow-up Date]])</f>
        <v>0</v>
      </c>
      <c r="D4350" s="60"/>
      <c r="E4350" s="61"/>
      <c r="F4350" s="61"/>
      <c r="G4350" s="61"/>
      <c r="H4350" s="62"/>
      <c r="I4350" s="63"/>
      <c r="J4350" s="63"/>
      <c r="K4350" s="155"/>
    </row>
    <row r="4351" spans="1:11" x14ac:dyDescent="0.3">
      <c r="A4351" s="93"/>
      <c r="B4351" s="91"/>
      <c r="C4351" s="76">
        <f>COUNT(Table89[[#This Row],[12-Month 
Follow-up Date]])</f>
        <v>0</v>
      </c>
      <c r="D4351" s="60"/>
      <c r="E4351" s="61"/>
      <c r="F4351" s="61"/>
      <c r="G4351" s="61"/>
      <c r="H4351" s="62"/>
      <c r="I4351" s="63"/>
      <c r="J4351" s="63"/>
      <c r="K4351" s="155"/>
    </row>
    <row r="4352" spans="1:11" x14ac:dyDescent="0.3">
      <c r="A4352" s="93"/>
      <c r="B4352" s="91"/>
      <c r="C4352" s="76">
        <f>COUNT(Table89[[#This Row],[12-Month 
Follow-up Date]])</f>
        <v>0</v>
      </c>
      <c r="D4352" s="60"/>
      <c r="E4352" s="61"/>
      <c r="F4352" s="61"/>
      <c r="G4352" s="61"/>
      <c r="H4352" s="62"/>
      <c r="I4352" s="63"/>
      <c r="J4352" s="63"/>
      <c r="K4352" s="155"/>
    </row>
    <row r="4353" spans="1:11" x14ac:dyDescent="0.3">
      <c r="A4353" s="93"/>
      <c r="B4353" s="91"/>
      <c r="C4353" s="76">
        <f>COUNT(Table89[[#This Row],[12-Month 
Follow-up Date]])</f>
        <v>0</v>
      </c>
      <c r="D4353" s="60"/>
      <c r="E4353" s="61"/>
      <c r="F4353" s="61"/>
      <c r="G4353" s="61"/>
      <c r="H4353" s="62"/>
      <c r="I4353" s="63"/>
      <c r="J4353" s="63"/>
      <c r="K4353" s="155"/>
    </row>
    <row r="4354" spans="1:11" x14ac:dyDescent="0.3">
      <c r="A4354" s="93"/>
      <c r="B4354" s="91"/>
      <c r="C4354" s="76">
        <f>COUNT(Table89[[#This Row],[12-Month 
Follow-up Date]])</f>
        <v>0</v>
      </c>
      <c r="D4354" s="60"/>
      <c r="E4354" s="61"/>
      <c r="F4354" s="61"/>
      <c r="G4354" s="61"/>
      <c r="H4354" s="62"/>
      <c r="I4354" s="63"/>
      <c r="J4354" s="63"/>
      <c r="K4354" s="155"/>
    </row>
    <row r="4355" spans="1:11" x14ac:dyDescent="0.3">
      <c r="A4355" s="93"/>
      <c r="B4355" s="91"/>
      <c r="C4355" s="76">
        <f>COUNT(Table89[[#This Row],[12-Month 
Follow-up Date]])</f>
        <v>0</v>
      </c>
      <c r="D4355" s="60"/>
      <c r="E4355" s="61"/>
      <c r="F4355" s="61"/>
      <c r="G4355" s="61"/>
      <c r="H4355" s="62"/>
      <c r="I4355" s="63"/>
      <c r="J4355" s="63"/>
      <c r="K4355" s="155"/>
    </row>
    <row r="4356" spans="1:11" x14ac:dyDescent="0.3">
      <c r="A4356" s="93"/>
      <c r="B4356" s="91"/>
      <c r="C4356" s="76">
        <f>COUNT(Table89[[#This Row],[12-Month 
Follow-up Date]])</f>
        <v>0</v>
      </c>
      <c r="D4356" s="60"/>
      <c r="E4356" s="61"/>
      <c r="F4356" s="61"/>
      <c r="G4356" s="61"/>
      <c r="H4356" s="62"/>
      <c r="I4356" s="63"/>
      <c r="J4356" s="63"/>
      <c r="K4356" s="155"/>
    </row>
    <row r="4357" spans="1:11" x14ac:dyDescent="0.3">
      <c r="A4357" s="93"/>
      <c r="B4357" s="91"/>
      <c r="C4357" s="76">
        <f>COUNT(Table89[[#This Row],[12-Month 
Follow-up Date]])</f>
        <v>0</v>
      </c>
      <c r="D4357" s="60"/>
      <c r="E4357" s="61"/>
      <c r="F4357" s="61"/>
      <c r="G4357" s="61"/>
      <c r="H4357" s="62"/>
      <c r="I4357" s="63"/>
      <c r="J4357" s="63"/>
      <c r="K4357" s="155"/>
    </row>
    <row r="4358" spans="1:11" x14ac:dyDescent="0.3">
      <c r="A4358" s="93"/>
      <c r="B4358" s="91"/>
      <c r="C4358" s="76">
        <f>COUNT(Table89[[#This Row],[12-Month 
Follow-up Date]])</f>
        <v>0</v>
      </c>
      <c r="D4358" s="60"/>
      <c r="E4358" s="61"/>
      <c r="F4358" s="61"/>
      <c r="G4358" s="61"/>
      <c r="H4358" s="62"/>
      <c r="I4358" s="63"/>
      <c r="J4358" s="63"/>
      <c r="K4358" s="155"/>
    </row>
    <row r="4359" spans="1:11" x14ac:dyDescent="0.3">
      <c r="A4359" s="93"/>
      <c r="B4359" s="91"/>
      <c r="C4359" s="76">
        <f>COUNT(Table89[[#This Row],[12-Month 
Follow-up Date]])</f>
        <v>0</v>
      </c>
      <c r="D4359" s="60"/>
      <c r="E4359" s="61"/>
      <c r="F4359" s="61"/>
      <c r="G4359" s="61"/>
      <c r="H4359" s="62"/>
      <c r="I4359" s="63"/>
      <c r="J4359" s="63"/>
      <c r="K4359" s="155"/>
    </row>
    <row r="4360" spans="1:11" x14ac:dyDescent="0.3">
      <c r="A4360" s="93"/>
      <c r="B4360" s="91"/>
      <c r="C4360" s="76">
        <f>COUNT(Table89[[#This Row],[12-Month 
Follow-up Date]])</f>
        <v>0</v>
      </c>
      <c r="D4360" s="60"/>
      <c r="E4360" s="61"/>
      <c r="F4360" s="61"/>
      <c r="G4360" s="61"/>
      <c r="H4360" s="62"/>
      <c r="I4360" s="63"/>
      <c r="J4360" s="63"/>
      <c r="K4360" s="155"/>
    </row>
    <row r="4361" spans="1:11" x14ac:dyDescent="0.3">
      <c r="A4361" s="93"/>
      <c r="B4361" s="91"/>
      <c r="C4361" s="76">
        <f>COUNT(Table89[[#This Row],[12-Month 
Follow-up Date]])</f>
        <v>0</v>
      </c>
      <c r="D4361" s="60"/>
      <c r="E4361" s="61"/>
      <c r="F4361" s="61"/>
      <c r="G4361" s="61"/>
      <c r="H4361" s="62"/>
      <c r="I4361" s="63"/>
      <c r="J4361" s="63"/>
      <c r="K4361" s="155"/>
    </row>
    <row r="4362" spans="1:11" x14ac:dyDescent="0.3">
      <c r="A4362" s="93"/>
      <c r="B4362" s="91"/>
      <c r="C4362" s="76">
        <f>COUNT(Table89[[#This Row],[12-Month 
Follow-up Date]])</f>
        <v>0</v>
      </c>
      <c r="D4362" s="60"/>
      <c r="E4362" s="61"/>
      <c r="F4362" s="61"/>
      <c r="G4362" s="61"/>
      <c r="H4362" s="62"/>
      <c r="I4362" s="63"/>
      <c r="J4362" s="63"/>
      <c r="K4362" s="155"/>
    </row>
    <row r="4363" spans="1:11" x14ac:dyDescent="0.3">
      <c r="A4363" s="93"/>
      <c r="B4363" s="91"/>
      <c r="C4363" s="76">
        <f>COUNT(Table89[[#This Row],[12-Month 
Follow-up Date]])</f>
        <v>0</v>
      </c>
      <c r="D4363" s="60"/>
      <c r="E4363" s="61"/>
      <c r="F4363" s="61"/>
      <c r="G4363" s="61"/>
      <c r="H4363" s="62"/>
      <c r="I4363" s="63"/>
      <c r="J4363" s="63"/>
      <c r="K4363" s="155"/>
    </row>
    <row r="4364" spans="1:11" x14ac:dyDescent="0.3">
      <c r="A4364" s="93"/>
      <c r="B4364" s="91"/>
      <c r="C4364" s="76">
        <f>COUNT(Table89[[#This Row],[12-Month 
Follow-up Date]])</f>
        <v>0</v>
      </c>
      <c r="D4364" s="60"/>
      <c r="E4364" s="61"/>
      <c r="F4364" s="61"/>
      <c r="G4364" s="61"/>
      <c r="H4364" s="62"/>
      <c r="I4364" s="63"/>
      <c r="J4364" s="63"/>
      <c r="K4364" s="155"/>
    </row>
    <row r="4365" spans="1:11" x14ac:dyDescent="0.3">
      <c r="A4365" s="93"/>
      <c r="B4365" s="91"/>
      <c r="C4365" s="76">
        <f>COUNT(Table89[[#This Row],[12-Month 
Follow-up Date]])</f>
        <v>0</v>
      </c>
      <c r="D4365" s="60"/>
      <c r="E4365" s="61"/>
      <c r="F4365" s="61"/>
      <c r="G4365" s="61"/>
      <c r="H4365" s="62"/>
      <c r="I4365" s="63"/>
      <c r="J4365" s="63"/>
      <c r="K4365" s="155"/>
    </row>
    <row r="4366" spans="1:11" x14ac:dyDescent="0.3">
      <c r="A4366" s="93"/>
      <c r="B4366" s="91"/>
      <c r="C4366" s="76">
        <f>COUNT(Table89[[#This Row],[12-Month 
Follow-up Date]])</f>
        <v>0</v>
      </c>
      <c r="D4366" s="60"/>
      <c r="E4366" s="61"/>
      <c r="F4366" s="61"/>
      <c r="G4366" s="61"/>
      <c r="H4366" s="62"/>
      <c r="I4366" s="63"/>
      <c r="J4366" s="63"/>
      <c r="K4366" s="155"/>
    </row>
    <row r="4367" spans="1:11" x14ac:dyDescent="0.3">
      <c r="A4367" s="93"/>
      <c r="B4367" s="91"/>
      <c r="C4367" s="76">
        <f>COUNT(Table89[[#This Row],[12-Month 
Follow-up Date]])</f>
        <v>0</v>
      </c>
      <c r="D4367" s="60"/>
      <c r="E4367" s="61"/>
      <c r="F4367" s="61"/>
      <c r="G4367" s="61"/>
      <c r="H4367" s="62"/>
      <c r="I4367" s="63"/>
      <c r="J4367" s="63"/>
      <c r="K4367" s="155"/>
    </row>
    <row r="4368" spans="1:11" x14ac:dyDescent="0.3">
      <c r="A4368" s="93"/>
      <c r="B4368" s="91"/>
      <c r="C4368" s="76">
        <f>COUNT(Table89[[#This Row],[12-Month 
Follow-up Date]])</f>
        <v>0</v>
      </c>
      <c r="D4368" s="60"/>
      <c r="E4368" s="61"/>
      <c r="F4368" s="61"/>
      <c r="G4368" s="61"/>
      <c r="H4368" s="62"/>
      <c r="I4368" s="63"/>
      <c r="J4368" s="63"/>
      <c r="K4368" s="155"/>
    </row>
    <row r="4369" spans="1:11" x14ac:dyDescent="0.3">
      <c r="A4369" s="93"/>
      <c r="B4369" s="91"/>
      <c r="C4369" s="76">
        <f>COUNT(Table89[[#This Row],[12-Month 
Follow-up Date]])</f>
        <v>0</v>
      </c>
      <c r="D4369" s="60"/>
      <c r="E4369" s="61"/>
      <c r="F4369" s="61"/>
      <c r="G4369" s="61"/>
      <c r="H4369" s="62"/>
      <c r="I4369" s="63"/>
      <c r="J4369" s="63"/>
      <c r="K4369" s="155"/>
    </row>
    <row r="4370" spans="1:11" x14ac:dyDescent="0.3">
      <c r="A4370" s="93"/>
      <c r="B4370" s="91"/>
      <c r="C4370" s="76">
        <f>COUNT(Table89[[#This Row],[12-Month 
Follow-up Date]])</f>
        <v>0</v>
      </c>
      <c r="D4370" s="60"/>
      <c r="E4370" s="61"/>
      <c r="F4370" s="61"/>
      <c r="G4370" s="61"/>
      <c r="H4370" s="62"/>
      <c r="I4370" s="63"/>
      <c r="J4370" s="63"/>
      <c r="K4370" s="155"/>
    </row>
    <row r="4371" spans="1:11" x14ac:dyDescent="0.3">
      <c r="A4371" s="93"/>
      <c r="B4371" s="91"/>
      <c r="C4371" s="76">
        <f>COUNT(Table89[[#This Row],[12-Month 
Follow-up Date]])</f>
        <v>0</v>
      </c>
      <c r="D4371" s="60"/>
      <c r="E4371" s="61"/>
      <c r="F4371" s="61"/>
      <c r="G4371" s="61"/>
      <c r="H4371" s="62"/>
      <c r="I4371" s="63"/>
      <c r="J4371" s="63"/>
      <c r="K4371" s="155"/>
    </row>
    <row r="4372" spans="1:11" x14ac:dyDescent="0.3">
      <c r="A4372" s="93"/>
      <c r="B4372" s="91"/>
      <c r="C4372" s="76">
        <f>COUNT(Table89[[#This Row],[12-Month 
Follow-up Date]])</f>
        <v>0</v>
      </c>
      <c r="D4372" s="60"/>
      <c r="E4372" s="61"/>
      <c r="F4372" s="61"/>
      <c r="G4372" s="61"/>
      <c r="H4372" s="62"/>
      <c r="I4372" s="63"/>
      <c r="J4372" s="63"/>
      <c r="K4372" s="155"/>
    </row>
    <row r="4373" spans="1:11" x14ac:dyDescent="0.3">
      <c r="A4373" s="93"/>
      <c r="B4373" s="91"/>
      <c r="C4373" s="76">
        <f>COUNT(Table89[[#This Row],[12-Month 
Follow-up Date]])</f>
        <v>0</v>
      </c>
      <c r="D4373" s="60"/>
      <c r="E4373" s="61"/>
      <c r="F4373" s="61"/>
      <c r="G4373" s="61"/>
      <c r="H4373" s="62"/>
      <c r="I4373" s="63"/>
      <c r="J4373" s="63"/>
      <c r="K4373" s="155"/>
    </row>
    <row r="4374" spans="1:11" x14ac:dyDescent="0.3">
      <c r="A4374" s="93"/>
      <c r="B4374" s="91"/>
      <c r="C4374" s="76">
        <f>COUNT(Table89[[#This Row],[12-Month 
Follow-up Date]])</f>
        <v>0</v>
      </c>
      <c r="D4374" s="60"/>
      <c r="E4374" s="61"/>
      <c r="F4374" s="61"/>
      <c r="G4374" s="61"/>
      <c r="H4374" s="62"/>
      <c r="I4374" s="63"/>
      <c r="J4374" s="63"/>
      <c r="K4374" s="155"/>
    </row>
    <row r="4375" spans="1:11" x14ac:dyDescent="0.3">
      <c r="A4375" s="93"/>
      <c r="B4375" s="91"/>
      <c r="C4375" s="76">
        <f>COUNT(Table89[[#This Row],[12-Month 
Follow-up Date]])</f>
        <v>0</v>
      </c>
      <c r="D4375" s="60"/>
      <c r="E4375" s="61"/>
      <c r="F4375" s="61"/>
      <c r="G4375" s="61"/>
      <c r="H4375" s="62"/>
      <c r="I4375" s="63"/>
      <c r="J4375" s="63"/>
      <c r="K4375" s="155"/>
    </row>
    <row r="4376" spans="1:11" x14ac:dyDescent="0.3">
      <c r="A4376" s="93"/>
      <c r="B4376" s="91"/>
      <c r="C4376" s="76">
        <f>COUNT(Table89[[#This Row],[12-Month 
Follow-up Date]])</f>
        <v>0</v>
      </c>
      <c r="D4376" s="60"/>
      <c r="E4376" s="61"/>
      <c r="F4376" s="61"/>
      <c r="G4376" s="61"/>
      <c r="H4376" s="62"/>
      <c r="I4376" s="63"/>
      <c r="J4376" s="63"/>
      <c r="K4376" s="155"/>
    </row>
    <row r="4377" spans="1:11" x14ac:dyDescent="0.3">
      <c r="A4377" s="93"/>
      <c r="B4377" s="91"/>
      <c r="C4377" s="76">
        <f>COUNT(Table89[[#This Row],[12-Month 
Follow-up Date]])</f>
        <v>0</v>
      </c>
      <c r="D4377" s="60"/>
      <c r="E4377" s="61"/>
      <c r="F4377" s="61"/>
      <c r="G4377" s="61"/>
      <c r="H4377" s="62"/>
      <c r="I4377" s="63"/>
      <c r="J4377" s="63"/>
      <c r="K4377" s="155"/>
    </row>
    <row r="4378" spans="1:11" x14ac:dyDescent="0.3">
      <c r="A4378" s="93"/>
      <c r="B4378" s="91"/>
      <c r="C4378" s="76">
        <f>COUNT(Table89[[#This Row],[12-Month 
Follow-up Date]])</f>
        <v>0</v>
      </c>
      <c r="D4378" s="60"/>
      <c r="E4378" s="61"/>
      <c r="F4378" s="61"/>
      <c r="G4378" s="61"/>
      <c r="H4378" s="62"/>
      <c r="I4378" s="63"/>
      <c r="J4378" s="63"/>
      <c r="K4378" s="155"/>
    </row>
    <row r="4379" spans="1:11" x14ac:dyDescent="0.3">
      <c r="A4379" s="93"/>
      <c r="B4379" s="91"/>
      <c r="C4379" s="76">
        <f>COUNT(Table89[[#This Row],[12-Month 
Follow-up Date]])</f>
        <v>0</v>
      </c>
      <c r="D4379" s="60"/>
      <c r="E4379" s="61"/>
      <c r="F4379" s="61"/>
      <c r="G4379" s="61"/>
      <c r="H4379" s="62"/>
      <c r="I4379" s="63"/>
      <c r="J4379" s="63"/>
      <c r="K4379" s="155"/>
    </row>
    <row r="4380" spans="1:11" x14ac:dyDescent="0.3">
      <c r="A4380" s="93"/>
      <c r="B4380" s="91"/>
      <c r="C4380" s="76">
        <f>COUNT(Table89[[#This Row],[12-Month 
Follow-up Date]])</f>
        <v>0</v>
      </c>
      <c r="D4380" s="60"/>
      <c r="E4380" s="61"/>
      <c r="F4380" s="61"/>
      <c r="G4380" s="61"/>
      <c r="H4380" s="62"/>
      <c r="I4380" s="63"/>
      <c r="J4380" s="63"/>
      <c r="K4380" s="155"/>
    </row>
    <row r="4381" spans="1:11" x14ac:dyDescent="0.3">
      <c r="A4381" s="93"/>
      <c r="B4381" s="91"/>
      <c r="C4381" s="76">
        <f>COUNT(Table89[[#This Row],[12-Month 
Follow-up Date]])</f>
        <v>0</v>
      </c>
      <c r="D4381" s="60"/>
      <c r="E4381" s="61"/>
      <c r="F4381" s="61"/>
      <c r="G4381" s="61"/>
      <c r="H4381" s="62"/>
      <c r="I4381" s="63"/>
      <c r="J4381" s="63"/>
      <c r="K4381" s="155"/>
    </row>
    <row r="4382" spans="1:11" x14ac:dyDescent="0.3">
      <c r="A4382" s="93"/>
      <c r="B4382" s="91"/>
      <c r="C4382" s="76">
        <f>COUNT(Table89[[#This Row],[12-Month 
Follow-up Date]])</f>
        <v>0</v>
      </c>
      <c r="D4382" s="60"/>
      <c r="E4382" s="61"/>
      <c r="F4382" s="61"/>
      <c r="G4382" s="61"/>
      <c r="H4382" s="62"/>
      <c r="I4382" s="63"/>
      <c r="J4382" s="63"/>
      <c r="K4382" s="155"/>
    </row>
    <row r="4383" spans="1:11" x14ac:dyDescent="0.3">
      <c r="A4383" s="93"/>
      <c r="B4383" s="91"/>
      <c r="C4383" s="76">
        <f>COUNT(Table89[[#This Row],[12-Month 
Follow-up Date]])</f>
        <v>0</v>
      </c>
      <c r="D4383" s="60"/>
      <c r="E4383" s="61"/>
      <c r="F4383" s="61"/>
      <c r="G4383" s="61"/>
      <c r="H4383" s="62"/>
      <c r="I4383" s="63"/>
      <c r="J4383" s="63"/>
      <c r="K4383" s="155"/>
    </row>
    <row r="4384" spans="1:11" x14ac:dyDescent="0.3">
      <c r="A4384" s="93"/>
      <c r="B4384" s="91"/>
      <c r="C4384" s="76">
        <f>COUNT(Table89[[#This Row],[12-Month 
Follow-up Date]])</f>
        <v>0</v>
      </c>
      <c r="D4384" s="60"/>
      <c r="E4384" s="61"/>
      <c r="F4384" s="61"/>
      <c r="G4384" s="61"/>
      <c r="H4384" s="62"/>
      <c r="I4384" s="63"/>
      <c r="J4384" s="63"/>
      <c r="K4384" s="155"/>
    </row>
    <row r="4385" spans="1:11" x14ac:dyDescent="0.3">
      <c r="A4385" s="93"/>
      <c r="B4385" s="91"/>
      <c r="C4385" s="76">
        <f>COUNT(Table89[[#This Row],[12-Month 
Follow-up Date]])</f>
        <v>0</v>
      </c>
      <c r="D4385" s="60"/>
      <c r="E4385" s="61"/>
      <c r="F4385" s="61"/>
      <c r="G4385" s="61"/>
      <c r="H4385" s="62"/>
      <c r="I4385" s="63"/>
      <c r="J4385" s="63"/>
      <c r="K4385" s="155"/>
    </row>
    <row r="4386" spans="1:11" x14ac:dyDescent="0.3">
      <c r="A4386" s="93"/>
      <c r="B4386" s="91"/>
      <c r="C4386" s="76">
        <f>COUNT(Table89[[#This Row],[12-Month 
Follow-up Date]])</f>
        <v>0</v>
      </c>
      <c r="D4386" s="60"/>
      <c r="E4386" s="61"/>
      <c r="F4386" s="61"/>
      <c r="G4386" s="61"/>
      <c r="H4386" s="62"/>
      <c r="I4386" s="63"/>
      <c r="J4386" s="63"/>
      <c r="K4386" s="155"/>
    </row>
    <row r="4387" spans="1:11" x14ac:dyDescent="0.3">
      <c r="A4387" s="93"/>
      <c r="B4387" s="91"/>
      <c r="C4387" s="76">
        <f>COUNT(Table89[[#This Row],[12-Month 
Follow-up Date]])</f>
        <v>0</v>
      </c>
      <c r="D4387" s="60"/>
      <c r="E4387" s="61"/>
      <c r="F4387" s="61"/>
      <c r="G4387" s="61"/>
      <c r="H4387" s="62"/>
      <c r="I4387" s="63"/>
      <c r="J4387" s="63"/>
      <c r="K4387" s="155"/>
    </row>
    <row r="4388" spans="1:11" x14ac:dyDescent="0.3">
      <c r="A4388" s="93"/>
      <c r="B4388" s="91"/>
      <c r="C4388" s="76">
        <f>COUNT(Table89[[#This Row],[12-Month 
Follow-up Date]])</f>
        <v>0</v>
      </c>
      <c r="D4388" s="60"/>
      <c r="E4388" s="61"/>
      <c r="F4388" s="61"/>
      <c r="G4388" s="61"/>
      <c r="H4388" s="62"/>
      <c r="I4388" s="63"/>
      <c r="J4388" s="63"/>
      <c r="K4388" s="155"/>
    </row>
    <row r="4389" spans="1:11" x14ac:dyDescent="0.3">
      <c r="A4389" s="93"/>
      <c r="B4389" s="91"/>
      <c r="C4389" s="76">
        <f>COUNT(Table89[[#This Row],[12-Month 
Follow-up Date]])</f>
        <v>0</v>
      </c>
      <c r="D4389" s="60"/>
      <c r="E4389" s="61"/>
      <c r="F4389" s="61"/>
      <c r="G4389" s="61"/>
      <c r="H4389" s="62"/>
      <c r="I4389" s="63"/>
      <c r="J4389" s="63"/>
      <c r="K4389" s="155"/>
    </row>
    <row r="4390" spans="1:11" x14ac:dyDescent="0.3">
      <c r="A4390" s="93"/>
      <c r="B4390" s="91"/>
      <c r="C4390" s="76">
        <f>COUNT(Table89[[#This Row],[12-Month 
Follow-up Date]])</f>
        <v>0</v>
      </c>
      <c r="D4390" s="60"/>
      <c r="E4390" s="61"/>
      <c r="F4390" s="61"/>
      <c r="G4390" s="61"/>
      <c r="H4390" s="62"/>
      <c r="I4390" s="63"/>
      <c r="J4390" s="63"/>
      <c r="K4390" s="155"/>
    </row>
    <row r="4391" spans="1:11" x14ac:dyDescent="0.3">
      <c r="A4391" s="93"/>
      <c r="B4391" s="91"/>
      <c r="C4391" s="76">
        <f>COUNT(Table89[[#This Row],[12-Month 
Follow-up Date]])</f>
        <v>0</v>
      </c>
      <c r="D4391" s="60"/>
      <c r="E4391" s="61"/>
      <c r="F4391" s="61"/>
      <c r="G4391" s="61"/>
      <c r="H4391" s="62"/>
      <c r="I4391" s="63"/>
      <c r="J4391" s="63"/>
      <c r="K4391" s="155"/>
    </row>
    <row r="4392" spans="1:11" x14ac:dyDescent="0.3">
      <c r="A4392" s="93"/>
      <c r="B4392" s="91"/>
      <c r="C4392" s="76">
        <f>COUNT(Table89[[#This Row],[12-Month 
Follow-up Date]])</f>
        <v>0</v>
      </c>
      <c r="D4392" s="60"/>
      <c r="E4392" s="61"/>
      <c r="F4392" s="61"/>
      <c r="G4392" s="61"/>
      <c r="H4392" s="62"/>
      <c r="I4392" s="63"/>
      <c r="J4392" s="63"/>
      <c r="K4392" s="155"/>
    </row>
    <row r="4393" spans="1:11" x14ac:dyDescent="0.3">
      <c r="A4393" s="93"/>
      <c r="B4393" s="91"/>
      <c r="C4393" s="76">
        <f>COUNT(Table89[[#This Row],[12-Month 
Follow-up Date]])</f>
        <v>0</v>
      </c>
      <c r="D4393" s="60"/>
      <c r="E4393" s="61"/>
      <c r="F4393" s="61"/>
      <c r="G4393" s="61"/>
      <c r="H4393" s="62"/>
      <c r="I4393" s="63"/>
      <c r="J4393" s="63"/>
      <c r="K4393" s="155"/>
    </row>
    <row r="4394" spans="1:11" x14ac:dyDescent="0.3">
      <c r="A4394" s="93"/>
      <c r="B4394" s="91"/>
      <c r="C4394" s="76">
        <f>COUNT(Table89[[#This Row],[12-Month 
Follow-up Date]])</f>
        <v>0</v>
      </c>
      <c r="D4394" s="60"/>
      <c r="E4394" s="61"/>
      <c r="F4394" s="61"/>
      <c r="G4394" s="61"/>
      <c r="H4394" s="62"/>
      <c r="I4394" s="63"/>
      <c r="J4394" s="63"/>
      <c r="K4394" s="155"/>
    </row>
    <row r="4395" spans="1:11" x14ac:dyDescent="0.3">
      <c r="A4395" s="93"/>
      <c r="B4395" s="91"/>
      <c r="C4395" s="76">
        <f>COUNT(Table89[[#This Row],[12-Month 
Follow-up Date]])</f>
        <v>0</v>
      </c>
      <c r="D4395" s="60"/>
      <c r="E4395" s="61"/>
      <c r="F4395" s="61"/>
      <c r="G4395" s="61"/>
      <c r="H4395" s="62"/>
      <c r="I4395" s="63"/>
      <c r="J4395" s="63"/>
      <c r="K4395" s="155"/>
    </row>
    <row r="4396" spans="1:11" x14ac:dyDescent="0.3">
      <c r="A4396" s="93"/>
      <c r="B4396" s="91"/>
      <c r="C4396" s="76">
        <f>COUNT(Table89[[#This Row],[12-Month 
Follow-up Date]])</f>
        <v>0</v>
      </c>
      <c r="D4396" s="60"/>
      <c r="E4396" s="61"/>
      <c r="F4396" s="61"/>
      <c r="G4396" s="61"/>
      <c r="H4396" s="62"/>
      <c r="I4396" s="63"/>
      <c r="J4396" s="63"/>
      <c r="K4396" s="155"/>
    </row>
    <row r="4397" spans="1:11" x14ac:dyDescent="0.3">
      <c r="A4397" s="93"/>
      <c r="B4397" s="91"/>
      <c r="C4397" s="76">
        <f>COUNT(Table89[[#This Row],[12-Month 
Follow-up Date]])</f>
        <v>0</v>
      </c>
      <c r="D4397" s="60"/>
      <c r="E4397" s="61"/>
      <c r="F4397" s="61"/>
      <c r="G4397" s="61"/>
      <c r="H4397" s="62"/>
      <c r="I4397" s="63"/>
      <c r="J4397" s="63"/>
      <c r="K4397" s="155"/>
    </row>
    <row r="4398" spans="1:11" x14ac:dyDescent="0.3">
      <c r="A4398" s="93"/>
      <c r="B4398" s="91"/>
      <c r="C4398" s="76">
        <f>COUNT(Table89[[#This Row],[12-Month 
Follow-up Date]])</f>
        <v>0</v>
      </c>
      <c r="D4398" s="60"/>
      <c r="E4398" s="61"/>
      <c r="F4398" s="61"/>
      <c r="G4398" s="61"/>
      <c r="H4398" s="62"/>
      <c r="I4398" s="63"/>
      <c r="J4398" s="63"/>
      <c r="K4398" s="155"/>
    </row>
    <row r="4399" spans="1:11" x14ac:dyDescent="0.3">
      <c r="A4399" s="93"/>
      <c r="B4399" s="91"/>
      <c r="C4399" s="76">
        <f>COUNT(Table89[[#This Row],[12-Month 
Follow-up Date]])</f>
        <v>0</v>
      </c>
      <c r="D4399" s="60"/>
      <c r="E4399" s="61"/>
      <c r="F4399" s="61"/>
      <c r="G4399" s="61"/>
      <c r="H4399" s="62"/>
      <c r="I4399" s="63"/>
      <c r="J4399" s="63"/>
      <c r="K4399" s="155"/>
    </row>
    <row r="4400" spans="1:11" x14ac:dyDescent="0.3">
      <c r="A4400" s="93"/>
      <c r="B4400" s="91"/>
      <c r="C4400" s="76">
        <f>COUNT(Table89[[#This Row],[12-Month 
Follow-up Date]])</f>
        <v>0</v>
      </c>
      <c r="D4400" s="60"/>
      <c r="E4400" s="61"/>
      <c r="F4400" s="61"/>
      <c r="G4400" s="61"/>
      <c r="H4400" s="62"/>
      <c r="I4400" s="63"/>
      <c r="J4400" s="63"/>
      <c r="K4400" s="155"/>
    </row>
    <row r="4401" spans="1:11" x14ac:dyDescent="0.3">
      <c r="A4401" s="93"/>
      <c r="B4401" s="91"/>
      <c r="C4401" s="76">
        <f>COUNT(Table89[[#This Row],[12-Month 
Follow-up Date]])</f>
        <v>0</v>
      </c>
      <c r="D4401" s="60"/>
      <c r="E4401" s="61"/>
      <c r="F4401" s="61"/>
      <c r="G4401" s="61"/>
      <c r="H4401" s="62"/>
      <c r="I4401" s="63"/>
      <c r="J4401" s="63"/>
      <c r="K4401" s="155"/>
    </row>
    <row r="4402" spans="1:11" x14ac:dyDescent="0.3">
      <c r="A4402" s="93"/>
      <c r="B4402" s="91"/>
      <c r="C4402" s="76">
        <f>COUNT(Table89[[#This Row],[12-Month 
Follow-up Date]])</f>
        <v>0</v>
      </c>
      <c r="D4402" s="60"/>
      <c r="E4402" s="61"/>
      <c r="F4402" s="61"/>
      <c r="G4402" s="61"/>
      <c r="H4402" s="62"/>
      <c r="I4402" s="63"/>
      <c r="J4402" s="63"/>
      <c r="K4402" s="155"/>
    </row>
    <row r="4403" spans="1:11" x14ac:dyDescent="0.3">
      <c r="A4403" s="93"/>
      <c r="B4403" s="91"/>
      <c r="C4403" s="76">
        <f>COUNT(Table89[[#This Row],[12-Month 
Follow-up Date]])</f>
        <v>0</v>
      </c>
      <c r="D4403" s="60"/>
      <c r="E4403" s="61"/>
      <c r="F4403" s="61"/>
      <c r="G4403" s="61"/>
      <c r="H4403" s="62"/>
      <c r="I4403" s="63"/>
      <c r="J4403" s="63"/>
      <c r="K4403" s="155"/>
    </row>
    <row r="4404" spans="1:11" x14ac:dyDescent="0.3">
      <c r="A4404" s="93"/>
      <c r="B4404" s="91"/>
      <c r="C4404" s="76">
        <f>COUNT(Table89[[#This Row],[12-Month 
Follow-up Date]])</f>
        <v>0</v>
      </c>
      <c r="D4404" s="60"/>
      <c r="E4404" s="61"/>
      <c r="F4404" s="61"/>
      <c r="G4404" s="61"/>
      <c r="H4404" s="62"/>
      <c r="I4404" s="63"/>
      <c r="J4404" s="63"/>
      <c r="K4404" s="155"/>
    </row>
    <row r="4405" spans="1:11" x14ac:dyDescent="0.3">
      <c r="A4405" s="93"/>
      <c r="B4405" s="91"/>
      <c r="C4405" s="76">
        <f>COUNT(Table89[[#This Row],[12-Month 
Follow-up Date]])</f>
        <v>0</v>
      </c>
      <c r="D4405" s="60"/>
      <c r="E4405" s="61"/>
      <c r="F4405" s="61"/>
      <c r="G4405" s="61"/>
      <c r="H4405" s="62"/>
      <c r="I4405" s="63"/>
      <c r="J4405" s="63"/>
      <c r="K4405" s="155"/>
    </row>
    <row r="4406" spans="1:11" x14ac:dyDescent="0.3">
      <c r="A4406" s="93"/>
      <c r="B4406" s="91"/>
      <c r="C4406" s="76">
        <f>COUNT(Table89[[#This Row],[12-Month 
Follow-up Date]])</f>
        <v>0</v>
      </c>
      <c r="D4406" s="60"/>
      <c r="E4406" s="61"/>
      <c r="F4406" s="61"/>
      <c r="G4406" s="61"/>
      <c r="H4406" s="62"/>
      <c r="I4406" s="63"/>
      <c r="J4406" s="63"/>
      <c r="K4406" s="155"/>
    </row>
    <row r="4407" spans="1:11" x14ac:dyDescent="0.3">
      <c r="A4407" s="93"/>
      <c r="B4407" s="91"/>
      <c r="C4407" s="76">
        <f>COUNT(Table89[[#This Row],[12-Month 
Follow-up Date]])</f>
        <v>0</v>
      </c>
      <c r="D4407" s="60"/>
      <c r="E4407" s="61"/>
      <c r="F4407" s="61"/>
      <c r="G4407" s="61"/>
      <c r="H4407" s="62"/>
      <c r="I4407" s="63"/>
      <c r="J4407" s="63"/>
      <c r="K4407" s="155"/>
    </row>
    <row r="4408" spans="1:11" x14ac:dyDescent="0.3">
      <c r="A4408" s="93"/>
      <c r="B4408" s="91"/>
      <c r="C4408" s="76">
        <f>COUNT(Table89[[#This Row],[12-Month 
Follow-up Date]])</f>
        <v>0</v>
      </c>
      <c r="D4408" s="60"/>
      <c r="E4408" s="61"/>
      <c r="F4408" s="61"/>
      <c r="G4408" s="61"/>
      <c r="H4408" s="62"/>
      <c r="I4408" s="63"/>
      <c r="J4408" s="63"/>
      <c r="K4408" s="155"/>
    </row>
    <row r="4409" spans="1:11" x14ac:dyDescent="0.3">
      <c r="A4409" s="93"/>
      <c r="B4409" s="91"/>
      <c r="C4409" s="76">
        <f>COUNT(Table89[[#This Row],[12-Month 
Follow-up Date]])</f>
        <v>0</v>
      </c>
      <c r="D4409" s="60"/>
      <c r="E4409" s="61"/>
      <c r="F4409" s="61"/>
      <c r="G4409" s="61"/>
      <c r="H4409" s="62"/>
      <c r="I4409" s="63"/>
      <c r="J4409" s="63"/>
      <c r="K4409" s="155"/>
    </row>
    <row r="4410" spans="1:11" x14ac:dyDescent="0.3">
      <c r="A4410" s="93"/>
      <c r="B4410" s="91"/>
      <c r="C4410" s="76">
        <f>COUNT(Table89[[#This Row],[12-Month 
Follow-up Date]])</f>
        <v>0</v>
      </c>
      <c r="D4410" s="60"/>
      <c r="E4410" s="61"/>
      <c r="F4410" s="61"/>
      <c r="G4410" s="61"/>
      <c r="H4410" s="62"/>
      <c r="I4410" s="63"/>
      <c r="J4410" s="63"/>
      <c r="K4410" s="155"/>
    </row>
    <row r="4411" spans="1:11" x14ac:dyDescent="0.3">
      <c r="A4411" s="93"/>
      <c r="B4411" s="91"/>
      <c r="C4411" s="76">
        <f>COUNT(Table89[[#This Row],[12-Month 
Follow-up Date]])</f>
        <v>0</v>
      </c>
      <c r="D4411" s="60"/>
      <c r="E4411" s="61"/>
      <c r="F4411" s="61"/>
      <c r="G4411" s="61"/>
      <c r="H4411" s="62"/>
      <c r="I4411" s="63"/>
      <c r="J4411" s="63"/>
      <c r="K4411" s="155"/>
    </row>
    <row r="4412" spans="1:11" x14ac:dyDescent="0.3">
      <c r="A4412" s="93"/>
      <c r="B4412" s="91"/>
      <c r="C4412" s="76">
        <f>COUNT(Table89[[#This Row],[12-Month 
Follow-up Date]])</f>
        <v>0</v>
      </c>
      <c r="D4412" s="60"/>
      <c r="E4412" s="61"/>
      <c r="F4412" s="61"/>
      <c r="G4412" s="61"/>
      <c r="H4412" s="62"/>
      <c r="I4412" s="63"/>
      <c r="J4412" s="63"/>
      <c r="K4412" s="155"/>
    </row>
    <row r="4413" spans="1:11" x14ac:dyDescent="0.3">
      <c r="A4413" s="93"/>
      <c r="B4413" s="91"/>
      <c r="C4413" s="76">
        <f>COUNT(Table89[[#This Row],[12-Month 
Follow-up Date]])</f>
        <v>0</v>
      </c>
      <c r="D4413" s="60"/>
      <c r="E4413" s="61"/>
      <c r="F4413" s="61"/>
      <c r="G4413" s="61"/>
      <c r="H4413" s="62"/>
      <c r="I4413" s="63"/>
      <c r="J4413" s="63"/>
      <c r="K4413" s="155"/>
    </row>
    <row r="4414" spans="1:11" x14ac:dyDescent="0.3">
      <c r="A4414" s="93"/>
      <c r="B4414" s="91"/>
      <c r="C4414" s="76">
        <f>COUNT(Table89[[#This Row],[12-Month 
Follow-up Date]])</f>
        <v>0</v>
      </c>
      <c r="D4414" s="60"/>
      <c r="E4414" s="61"/>
      <c r="F4414" s="61"/>
      <c r="G4414" s="61"/>
      <c r="H4414" s="62"/>
      <c r="I4414" s="63"/>
      <c r="J4414" s="63"/>
      <c r="K4414" s="155"/>
    </row>
    <row r="4415" spans="1:11" x14ac:dyDescent="0.3">
      <c r="A4415" s="93"/>
      <c r="B4415" s="91"/>
      <c r="C4415" s="76">
        <f>COUNT(Table89[[#This Row],[12-Month 
Follow-up Date]])</f>
        <v>0</v>
      </c>
      <c r="D4415" s="60"/>
      <c r="E4415" s="61"/>
      <c r="F4415" s="61"/>
      <c r="G4415" s="61"/>
      <c r="H4415" s="62"/>
      <c r="I4415" s="63"/>
      <c r="J4415" s="63"/>
      <c r="K4415" s="155"/>
    </row>
    <row r="4416" spans="1:11" x14ac:dyDescent="0.3">
      <c r="A4416" s="93"/>
      <c r="B4416" s="91"/>
      <c r="C4416" s="76">
        <f>COUNT(Table89[[#This Row],[12-Month 
Follow-up Date]])</f>
        <v>0</v>
      </c>
      <c r="D4416" s="60"/>
      <c r="E4416" s="61"/>
      <c r="F4416" s="61"/>
      <c r="G4416" s="61"/>
      <c r="H4416" s="62"/>
      <c r="I4416" s="63"/>
      <c r="J4416" s="63"/>
      <c r="K4416" s="155"/>
    </row>
    <row r="4417" spans="1:11" x14ac:dyDescent="0.3">
      <c r="A4417" s="93"/>
      <c r="B4417" s="91"/>
      <c r="C4417" s="76">
        <f>COUNT(Table89[[#This Row],[12-Month 
Follow-up Date]])</f>
        <v>0</v>
      </c>
      <c r="D4417" s="60"/>
      <c r="E4417" s="61"/>
      <c r="F4417" s="61"/>
      <c r="G4417" s="61"/>
      <c r="H4417" s="62"/>
      <c r="I4417" s="63"/>
      <c r="J4417" s="63"/>
      <c r="K4417" s="155"/>
    </row>
    <row r="4418" spans="1:11" x14ac:dyDescent="0.3">
      <c r="A4418" s="93"/>
      <c r="B4418" s="91"/>
      <c r="C4418" s="76">
        <f>COUNT(Table89[[#This Row],[12-Month 
Follow-up Date]])</f>
        <v>0</v>
      </c>
      <c r="D4418" s="60"/>
      <c r="E4418" s="61"/>
      <c r="F4418" s="61"/>
      <c r="G4418" s="61"/>
      <c r="H4418" s="62"/>
      <c r="I4418" s="63"/>
      <c r="J4418" s="63"/>
      <c r="K4418" s="155"/>
    </row>
    <row r="4419" spans="1:11" x14ac:dyDescent="0.3">
      <c r="A4419" s="93"/>
      <c r="B4419" s="91"/>
      <c r="C4419" s="76">
        <f>COUNT(Table89[[#This Row],[12-Month 
Follow-up Date]])</f>
        <v>0</v>
      </c>
      <c r="D4419" s="60"/>
      <c r="E4419" s="61"/>
      <c r="F4419" s="61"/>
      <c r="G4419" s="61"/>
      <c r="H4419" s="62"/>
      <c r="I4419" s="63"/>
      <c r="J4419" s="63"/>
      <c r="K4419" s="155"/>
    </row>
    <row r="4420" spans="1:11" x14ac:dyDescent="0.3">
      <c r="A4420" s="93"/>
      <c r="B4420" s="91"/>
      <c r="C4420" s="76">
        <f>COUNT(Table89[[#This Row],[12-Month 
Follow-up Date]])</f>
        <v>0</v>
      </c>
      <c r="D4420" s="60"/>
      <c r="E4420" s="61"/>
      <c r="F4420" s="61"/>
      <c r="G4420" s="61"/>
      <c r="H4420" s="62"/>
      <c r="I4420" s="63"/>
      <c r="J4420" s="63"/>
      <c r="K4420" s="155"/>
    </row>
    <row r="4421" spans="1:11" x14ac:dyDescent="0.3">
      <c r="A4421" s="93"/>
      <c r="B4421" s="91"/>
      <c r="C4421" s="76">
        <f>COUNT(Table89[[#This Row],[12-Month 
Follow-up Date]])</f>
        <v>0</v>
      </c>
      <c r="D4421" s="60"/>
      <c r="E4421" s="61"/>
      <c r="F4421" s="61"/>
      <c r="G4421" s="61"/>
      <c r="H4421" s="62"/>
      <c r="I4421" s="63"/>
      <c r="J4421" s="63"/>
      <c r="K4421" s="155"/>
    </row>
    <row r="4422" spans="1:11" x14ac:dyDescent="0.3">
      <c r="A4422" s="93"/>
      <c r="B4422" s="91"/>
      <c r="C4422" s="76">
        <f>COUNT(Table89[[#This Row],[12-Month 
Follow-up Date]])</f>
        <v>0</v>
      </c>
      <c r="D4422" s="60"/>
      <c r="E4422" s="61"/>
      <c r="F4422" s="61"/>
      <c r="G4422" s="61"/>
      <c r="H4422" s="62"/>
      <c r="I4422" s="63"/>
      <c r="J4422" s="63"/>
      <c r="K4422" s="155"/>
    </row>
    <row r="4423" spans="1:11" x14ac:dyDescent="0.3">
      <c r="A4423" s="93"/>
      <c r="B4423" s="91"/>
      <c r="C4423" s="76">
        <f>COUNT(Table89[[#This Row],[12-Month 
Follow-up Date]])</f>
        <v>0</v>
      </c>
      <c r="D4423" s="60"/>
      <c r="E4423" s="61"/>
      <c r="F4423" s="61"/>
      <c r="G4423" s="61"/>
      <c r="H4423" s="62"/>
      <c r="I4423" s="63"/>
      <c r="J4423" s="63"/>
      <c r="K4423" s="155"/>
    </row>
    <row r="4424" spans="1:11" x14ac:dyDescent="0.3">
      <c r="A4424" s="93"/>
      <c r="B4424" s="91"/>
      <c r="C4424" s="76">
        <f>COUNT(Table89[[#This Row],[12-Month 
Follow-up Date]])</f>
        <v>0</v>
      </c>
      <c r="D4424" s="60"/>
      <c r="E4424" s="61"/>
      <c r="F4424" s="61"/>
      <c r="G4424" s="61"/>
      <c r="H4424" s="62"/>
      <c r="I4424" s="63"/>
      <c r="J4424" s="63"/>
      <c r="K4424" s="155"/>
    </row>
    <row r="4425" spans="1:11" x14ac:dyDescent="0.3">
      <c r="A4425" s="93"/>
      <c r="B4425" s="91"/>
      <c r="C4425" s="76">
        <f>COUNT(Table89[[#This Row],[12-Month 
Follow-up Date]])</f>
        <v>0</v>
      </c>
      <c r="D4425" s="60"/>
      <c r="E4425" s="61"/>
      <c r="F4425" s="61"/>
      <c r="G4425" s="61"/>
      <c r="H4425" s="62"/>
      <c r="I4425" s="63"/>
      <c r="J4425" s="63"/>
      <c r="K4425" s="155"/>
    </row>
    <row r="4426" spans="1:11" x14ac:dyDescent="0.3">
      <c r="A4426" s="93"/>
      <c r="B4426" s="91"/>
      <c r="C4426" s="76">
        <f>COUNT(Table89[[#This Row],[12-Month 
Follow-up Date]])</f>
        <v>0</v>
      </c>
      <c r="D4426" s="60"/>
      <c r="E4426" s="61"/>
      <c r="F4426" s="61"/>
      <c r="G4426" s="61"/>
      <c r="H4426" s="62"/>
      <c r="I4426" s="63"/>
      <c r="J4426" s="63"/>
      <c r="K4426" s="155"/>
    </row>
    <row r="4427" spans="1:11" x14ac:dyDescent="0.3">
      <c r="A4427" s="93"/>
      <c r="B4427" s="91"/>
      <c r="C4427" s="76">
        <f>COUNT(Table89[[#This Row],[12-Month 
Follow-up Date]])</f>
        <v>0</v>
      </c>
      <c r="D4427" s="60"/>
      <c r="E4427" s="61"/>
      <c r="F4427" s="61"/>
      <c r="G4427" s="61"/>
      <c r="H4427" s="62"/>
      <c r="I4427" s="63"/>
      <c r="J4427" s="63"/>
      <c r="K4427" s="155"/>
    </row>
    <row r="4428" spans="1:11" x14ac:dyDescent="0.3">
      <c r="A4428" s="93"/>
      <c r="B4428" s="91"/>
      <c r="C4428" s="76">
        <f>COUNT(Table89[[#This Row],[12-Month 
Follow-up Date]])</f>
        <v>0</v>
      </c>
      <c r="D4428" s="60"/>
      <c r="E4428" s="61"/>
      <c r="F4428" s="61"/>
      <c r="G4428" s="61"/>
      <c r="H4428" s="62"/>
      <c r="I4428" s="63"/>
      <c r="J4428" s="63"/>
      <c r="K4428" s="155"/>
    </row>
    <row r="4429" spans="1:11" x14ac:dyDescent="0.3">
      <c r="A4429" s="93"/>
      <c r="B4429" s="91"/>
      <c r="C4429" s="76">
        <f>COUNT(Table89[[#This Row],[12-Month 
Follow-up Date]])</f>
        <v>0</v>
      </c>
      <c r="D4429" s="60"/>
      <c r="E4429" s="61"/>
      <c r="F4429" s="61"/>
      <c r="G4429" s="61"/>
      <c r="H4429" s="62"/>
      <c r="I4429" s="63"/>
      <c r="J4429" s="63"/>
      <c r="K4429" s="155"/>
    </row>
    <row r="4430" spans="1:11" x14ac:dyDescent="0.3">
      <c r="A4430" s="93"/>
      <c r="B4430" s="91"/>
      <c r="C4430" s="76">
        <f>COUNT(Table89[[#This Row],[12-Month 
Follow-up Date]])</f>
        <v>0</v>
      </c>
      <c r="D4430" s="60"/>
      <c r="E4430" s="61"/>
      <c r="F4430" s="61"/>
      <c r="G4430" s="61"/>
      <c r="H4430" s="62"/>
      <c r="I4430" s="63"/>
      <c r="J4430" s="63"/>
      <c r="K4430" s="155"/>
    </row>
    <row r="4431" spans="1:11" x14ac:dyDescent="0.3">
      <c r="A4431" s="93"/>
      <c r="B4431" s="91"/>
      <c r="C4431" s="76">
        <f>COUNT(Table89[[#This Row],[12-Month 
Follow-up Date]])</f>
        <v>0</v>
      </c>
      <c r="D4431" s="60"/>
      <c r="E4431" s="61"/>
      <c r="F4431" s="61"/>
      <c r="G4431" s="61"/>
      <c r="H4431" s="62"/>
      <c r="I4431" s="63"/>
      <c r="J4431" s="63"/>
      <c r="K4431" s="155"/>
    </row>
    <row r="4432" spans="1:11" x14ac:dyDescent="0.3">
      <c r="A4432" s="93"/>
      <c r="B4432" s="91"/>
      <c r="C4432" s="76">
        <f>COUNT(Table89[[#This Row],[12-Month 
Follow-up Date]])</f>
        <v>0</v>
      </c>
      <c r="D4432" s="60"/>
      <c r="E4432" s="61"/>
      <c r="F4432" s="61"/>
      <c r="G4432" s="61"/>
      <c r="H4432" s="62"/>
      <c r="I4432" s="63"/>
      <c r="J4432" s="63"/>
      <c r="K4432" s="155"/>
    </row>
    <row r="4433" spans="1:11" x14ac:dyDescent="0.3">
      <c r="A4433" s="93"/>
      <c r="B4433" s="91"/>
      <c r="C4433" s="76">
        <f>COUNT(Table89[[#This Row],[12-Month 
Follow-up Date]])</f>
        <v>0</v>
      </c>
      <c r="D4433" s="60"/>
      <c r="E4433" s="61"/>
      <c r="F4433" s="61"/>
      <c r="G4433" s="61"/>
      <c r="H4433" s="62"/>
      <c r="I4433" s="63"/>
      <c r="J4433" s="63"/>
      <c r="K4433" s="155"/>
    </row>
    <row r="4434" spans="1:11" x14ac:dyDescent="0.3">
      <c r="A4434" s="93"/>
      <c r="B4434" s="91"/>
      <c r="C4434" s="76">
        <f>COUNT(Table89[[#This Row],[12-Month 
Follow-up Date]])</f>
        <v>0</v>
      </c>
      <c r="D4434" s="60"/>
      <c r="E4434" s="61"/>
      <c r="F4434" s="61"/>
      <c r="G4434" s="61"/>
      <c r="H4434" s="62"/>
      <c r="I4434" s="63"/>
      <c r="J4434" s="63"/>
      <c r="K4434" s="155"/>
    </row>
    <row r="4435" spans="1:11" x14ac:dyDescent="0.3">
      <c r="A4435" s="93"/>
      <c r="B4435" s="91"/>
      <c r="C4435" s="76">
        <f>COUNT(Table89[[#This Row],[12-Month 
Follow-up Date]])</f>
        <v>0</v>
      </c>
      <c r="D4435" s="60"/>
      <c r="E4435" s="61"/>
      <c r="F4435" s="61"/>
      <c r="G4435" s="61"/>
      <c r="H4435" s="62"/>
      <c r="I4435" s="63"/>
      <c r="J4435" s="63"/>
      <c r="K4435" s="155"/>
    </row>
    <row r="4436" spans="1:11" x14ac:dyDescent="0.3">
      <c r="A4436" s="93"/>
      <c r="B4436" s="91"/>
      <c r="C4436" s="76">
        <f>COUNT(Table89[[#This Row],[12-Month 
Follow-up Date]])</f>
        <v>0</v>
      </c>
      <c r="D4436" s="60"/>
      <c r="E4436" s="61"/>
      <c r="F4436" s="61"/>
      <c r="G4436" s="61"/>
      <c r="H4436" s="62"/>
      <c r="I4436" s="63"/>
      <c r="J4436" s="63"/>
      <c r="K4436" s="155"/>
    </row>
    <row r="4437" spans="1:11" x14ac:dyDescent="0.3">
      <c r="A4437" s="93"/>
      <c r="B4437" s="91"/>
      <c r="C4437" s="76">
        <f>COUNT(Table89[[#This Row],[12-Month 
Follow-up Date]])</f>
        <v>0</v>
      </c>
      <c r="D4437" s="60"/>
      <c r="E4437" s="61"/>
      <c r="F4437" s="61"/>
      <c r="G4437" s="61"/>
      <c r="H4437" s="62"/>
      <c r="I4437" s="63"/>
      <c r="J4437" s="63"/>
      <c r="K4437" s="155"/>
    </row>
    <row r="4438" spans="1:11" x14ac:dyDescent="0.3">
      <c r="A4438" s="93"/>
      <c r="B4438" s="91"/>
      <c r="C4438" s="76">
        <f>COUNT(Table89[[#This Row],[12-Month 
Follow-up Date]])</f>
        <v>0</v>
      </c>
      <c r="D4438" s="60"/>
      <c r="E4438" s="61"/>
      <c r="F4438" s="61"/>
      <c r="G4438" s="61"/>
      <c r="H4438" s="62"/>
      <c r="I4438" s="63"/>
      <c r="J4438" s="63"/>
      <c r="K4438" s="155"/>
    </row>
    <row r="4439" spans="1:11" x14ac:dyDescent="0.3">
      <c r="A4439" s="93"/>
      <c r="B4439" s="91"/>
      <c r="C4439" s="76">
        <f>COUNT(Table89[[#This Row],[12-Month 
Follow-up Date]])</f>
        <v>0</v>
      </c>
      <c r="D4439" s="60"/>
      <c r="E4439" s="61"/>
      <c r="F4439" s="61"/>
      <c r="G4439" s="61"/>
      <c r="H4439" s="62"/>
      <c r="I4439" s="63"/>
      <c r="J4439" s="63"/>
      <c r="K4439" s="155"/>
    </row>
    <row r="4440" spans="1:11" x14ac:dyDescent="0.3">
      <c r="A4440" s="93"/>
      <c r="B4440" s="91"/>
      <c r="C4440" s="76">
        <f>COUNT(Table89[[#This Row],[12-Month 
Follow-up Date]])</f>
        <v>0</v>
      </c>
      <c r="D4440" s="60"/>
      <c r="E4440" s="61"/>
      <c r="F4440" s="61"/>
      <c r="G4440" s="61"/>
      <c r="H4440" s="62"/>
      <c r="I4440" s="63"/>
      <c r="J4440" s="63"/>
      <c r="K4440" s="155"/>
    </row>
    <row r="4441" spans="1:11" x14ac:dyDescent="0.3">
      <c r="A4441" s="93"/>
      <c r="B4441" s="91"/>
      <c r="C4441" s="76">
        <f>COUNT(Table89[[#This Row],[12-Month 
Follow-up Date]])</f>
        <v>0</v>
      </c>
      <c r="D4441" s="60"/>
      <c r="E4441" s="61"/>
      <c r="F4441" s="61"/>
      <c r="G4441" s="61"/>
      <c r="H4441" s="62"/>
      <c r="I4441" s="63"/>
      <c r="J4441" s="63"/>
      <c r="K4441" s="155"/>
    </row>
    <row r="4442" spans="1:11" x14ac:dyDescent="0.3">
      <c r="A4442" s="93"/>
      <c r="B4442" s="91"/>
      <c r="C4442" s="76">
        <f>COUNT(Table89[[#This Row],[12-Month 
Follow-up Date]])</f>
        <v>0</v>
      </c>
      <c r="D4442" s="60"/>
      <c r="E4442" s="61"/>
      <c r="F4442" s="61"/>
      <c r="G4442" s="61"/>
      <c r="H4442" s="62"/>
      <c r="I4442" s="63"/>
      <c r="J4442" s="63"/>
      <c r="K4442" s="155"/>
    </row>
    <row r="4443" spans="1:11" x14ac:dyDescent="0.3">
      <c r="A4443" s="93"/>
      <c r="B4443" s="91"/>
      <c r="C4443" s="76">
        <f>COUNT(Table89[[#This Row],[12-Month 
Follow-up Date]])</f>
        <v>0</v>
      </c>
      <c r="D4443" s="60"/>
      <c r="E4443" s="61"/>
      <c r="F4443" s="61"/>
      <c r="G4443" s="61"/>
      <c r="H4443" s="62"/>
      <c r="I4443" s="63"/>
      <c r="J4443" s="63"/>
      <c r="K4443" s="155"/>
    </row>
    <row r="4444" spans="1:11" x14ac:dyDescent="0.3">
      <c r="A4444" s="93"/>
      <c r="B4444" s="91"/>
      <c r="C4444" s="76">
        <f>COUNT(Table89[[#This Row],[12-Month 
Follow-up Date]])</f>
        <v>0</v>
      </c>
      <c r="D4444" s="60"/>
      <c r="E4444" s="61"/>
      <c r="F4444" s="61"/>
      <c r="G4444" s="61"/>
      <c r="H4444" s="62"/>
      <c r="I4444" s="63"/>
      <c r="J4444" s="63"/>
      <c r="K4444" s="155"/>
    </row>
    <row r="4445" spans="1:11" x14ac:dyDescent="0.3">
      <c r="A4445" s="93"/>
      <c r="B4445" s="91"/>
      <c r="C4445" s="76">
        <f>COUNT(Table89[[#This Row],[12-Month 
Follow-up Date]])</f>
        <v>0</v>
      </c>
      <c r="D4445" s="60"/>
      <c r="E4445" s="61"/>
      <c r="F4445" s="61"/>
      <c r="G4445" s="61"/>
      <c r="H4445" s="62"/>
      <c r="I4445" s="63"/>
      <c r="J4445" s="63"/>
      <c r="K4445" s="155"/>
    </row>
    <row r="4446" spans="1:11" x14ac:dyDescent="0.3">
      <c r="A4446" s="93"/>
      <c r="B4446" s="91"/>
      <c r="C4446" s="76">
        <f>COUNT(Table89[[#This Row],[12-Month 
Follow-up Date]])</f>
        <v>0</v>
      </c>
      <c r="D4446" s="60"/>
      <c r="E4446" s="61"/>
      <c r="F4446" s="61"/>
      <c r="G4446" s="61"/>
      <c r="H4446" s="62"/>
      <c r="I4446" s="63"/>
      <c r="J4446" s="63"/>
      <c r="K4446" s="155"/>
    </row>
    <row r="4447" spans="1:11" x14ac:dyDescent="0.3">
      <c r="A4447" s="93"/>
      <c r="B4447" s="91"/>
      <c r="C4447" s="76">
        <f>COUNT(Table89[[#This Row],[12-Month 
Follow-up Date]])</f>
        <v>0</v>
      </c>
      <c r="D4447" s="60"/>
      <c r="E4447" s="61"/>
      <c r="F4447" s="61"/>
      <c r="G4447" s="61"/>
      <c r="H4447" s="62"/>
      <c r="I4447" s="63"/>
      <c r="J4447" s="63"/>
      <c r="K4447" s="155"/>
    </row>
    <row r="4448" spans="1:11" x14ac:dyDescent="0.3">
      <c r="A4448" s="93"/>
      <c r="B4448" s="91"/>
      <c r="C4448" s="76">
        <f>COUNT(Table89[[#This Row],[12-Month 
Follow-up Date]])</f>
        <v>0</v>
      </c>
      <c r="D4448" s="60"/>
      <c r="E4448" s="61"/>
      <c r="F4448" s="61"/>
      <c r="G4448" s="61"/>
      <c r="H4448" s="62"/>
      <c r="I4448" s="63"/>
      <c r="J4448" s="63"/>
      <c r="K4448" s="155"/>
    </row>
    <row r="4449" spans="1:11" x14ac:dyDescent="0.3">
      <c r="A4449" s="93"/>
      <c r="B4449" s="91"/>
      <c r="C4449" s="76">
        <f>COUNT(Table89[[#This Row],[12-Month 
Follow-up Date]])</f>
        <v>0</v>
      </c>
      <c r="D4449" s="60"/>
      <c r="E4449" s="61"/>
      <c r="F4449" s="61"/>
      <c r="G4449" s="61"/>
      <c r="H4449" s="62"/>
      <c r="I4449" s="63"/>
      <c r="J4449" s="63"/>
      <c r="K4449" s="155"/>
    </row>
    <row r="4450" spans="1:11" x14ac:dyDescent="0.3">
      <c r="A4450" s="93"/>
      <c r="B4450" s="91"/>
      <c r="C4450" s="76">
        <f>COUNT(Table89[[#This Row],[12-Month 
Follow-up Date]])</f>
        <v>0</v>
      </c>
      <c r="D4450" s="60"/>
      <c r="E4450" s="61"/>
      <c r="F4450" s="61"/>
      <c r="G4450" s="61"/>
      <c r="H4450" s="62"/>
      <c r="I4450" s="63"/>
      <c r="J4450" s="63"/>
      <c r="K4450" s="155"/>
    </row>
    <row r="4451" spans="1:11" x14ac:dyDescent="0.3">
      <c r="A4451" s="93"/>
      <c r="B4451" s="91"/>
      <c r="C4451" s="76">
        <f>COUNT(Table89[[#This Row],[12-Month 
Follow-up Date]])</f>
        <v>0</v>
      </c>
      <c r="D4451" s="60"/>
      <c r="E4451" s="61"/>
      <c r="F4451" s="61"/>
      <c r="G4451" s="61"/>
      <c r="H4451" s="62"/>
      <c r="I4451" s="63"/>
      <c r="J4451" s="63"/>
      <c r="K4451" s="155"/>
    </row>
    <row r="4452" spans="1:11" x14ac:dyDescent="0.3">
      <c r="A4452" s="93"/>
      <c r="B4452" s="91"/>
      <c r="C4452" s="76">
        <f>COUNT(Table89[[#This Row],[12-Month 
Follow-up Date]])</f>
        <v>0</v>
      </c>
      <c r="D4452" s="60"/>
      <c r="E4452" s="61"/>
      <c r="F4452" s="61"/>
      <c r="G4452" s="61"/>
      <c r="H4452" s="62"/>
      <c r="I4452" s="63"/>
      <c r="J4452" s="63"/>
      <c r="K4452" s="155"/>
    </row>
    <row r="4453" spans="1:11" x14ac:dyDescent="0.3">
      <c r="A4453" s="93"/>
      <c r="B4453" s="91"/>
      <c r="C4453" s="76">
        <f>COUNT(Table89[[#This Row],[12-Month 
Follow-up Date]])</f>
        <v>0</v>
      </c>
      <c r="D4453" s="60"/>
      <c r="E4453" s="61"/>
      <c r="F4453" s="61"/>
      <c r="G4453" s="61"/>
      <c r="H4453" s="62"/>
      <c r="I4453" s="63"/>
      <c r="J4453" s="63"/>
      <c r="K4453" s="155"/>
    </row>
    <row r="4454" spans="1:11" x14ac:dyDescent="0.3">
      <c r="A4454" s="93"/>
      <c r="B4454" s="91"/>
      <c r="C4454" s="76">
        <f>COUNT(Table89[[#This Row],[12-Month 
Follow-up Date]])</f>
        <v>0</v>
      </c>
      <c r="D4454" s="60"/>
      <c r="E4454" s="61"/>
      <c r="F4454" s="61"/>
      <c r="G4454" s="61"/>
      <c r="H4454" s="62"/>
      <c r="I4454" s="63"/>
      <c r="J4454" s="63"/>
      <c r="K4454" s="155"/>
    </row>
    <row r="4455" spans="1:11" x14ac:dyDescent="0.3">
      <c r="A4455" s="93"/>
      <c r="B4455" s="91"/>
      <c r="C4455" s="76">
        <f>COUNT(Table89[[#This Row],[12-Month 
Follow-up Date]])</f>
        <v>0</v>
      </c>
      <c r="D4455" s="60"/>
      <c r="E4455" s="61"/>
      <c r="F4455" s="61"/>
      <c r="G4455" s="61"/>
      <c r="H4455" s="62"/>
      <c r="I4455" s="63"/>
      <c r="J4455" s="63"/>
      <c r="K4455" s="155"/>
    </row>
    <row r="4456" spans="1:11" x14ac:dyDescent="0.3">
      <c r="A4456" s="93"/>
      <c r="B4456" s="91"/>
      <c r="C4456" s="76">
        <f>COUNT(Table89[[#This Row],[12-Month 
Follow-up Date]])</f>
        <v>0</v>
      </c>
      <c r="D4456" s="60"/>
      <c r="E4456" s="61"/>
      <c r="F4456" s="61"/>
      <c r="G4456" s="61"/>
      <c r="H4456" s="62"/>
      <c r="I4456" s="63"/>
      <c r="J4456" s="63"/>
      <c r="K4456" s="155"/>
    </row>
    <row r="4457" spans="1:11" x14ac:dyDescent="0.3">
      <c r="A4457" s="93"/>
      <c r="B4457" s="91"/>
      <c r="C4457" s="76">
        <f>COUNT(Table89[[#This Row],[12-Month 
Follow-up Date]])</f>
        <v>0</v>
      </c>
      <c r="D4457" s="60"/>
      <c r="E4457" s="61"/>
      <c r="F4457" s="61"/>
      <c r="G4457" s="61"/>
      <c r="H4457" s="62"/>
      <c r="I4457" s="63"/>
      <c r="J4457" s="63"/>
      <c r="K4457" s="155"/>
    </row>
    <row r="4458" spans="1:11" x14ac:dyDescent="0.3">
      <c r="A4458" s="93"/>
      <c r="B4458" s="91"/>
      <c r="C4458" s="76">
        <f>COUNT(Table89[[#This Row],[12-Month 
Follow-up Date]])</f>
        <v>0</v>
      </c>
      <c r="D4458" s="60"/>
      <c r="E4458" s="61"/>
      <c r="F4458" s="61"/>
      <c r="G4458" s="61"/>
      <c r="H4458" s="62"/>
      <c r="I4458" s="63"/>
      <c r="J4458" s="63"/>
      <c r="K4458" s="155"/>
    </row>
    <row r="4459" spans="1:11" x14ac:dyDescent="0.3">
      <c r="A4459" s="93"/>
      <c r="B4459" s="91"/>
      <c r="C4459" s="76">
        <f>COUNT(Table89[[#This Row],[12-Month 
Follow-up Date]])</f>
        <v>0</v>
      </c>
      <c r="D4459" s="60"/>
      <c r="E4459" s="61"/>
      <c r="F4459" s="61"/>
      <c r="G4459" s="61"/>
      <c r="H4459" s="62"/>
      <c r="I4459" s="63"/>
      <c r="J4459" s="63"/>
      <c r="K4459" s="155"/>
    </row>
    <row r="4460" spans="1:11" x14ac:dyDescent="0.3">
      <c r="A4460" s="93"/>
      <c r="B4460" s="91"/>
      <c r="C4460" s="76">
        <f>COUNT(Table89[[#This Row],[12-Month 
Follow-up Date]])</f>
        <v>0</v>
      </c>
      <c r="D4460" s="60"/>
      <c r="E4460" s="61"/>
      <c r="F4460" s="61"/>
      <c r="G4460" s="61"/>
      <c r="H4460" s="62"/>
      <c r="I4460" s="63"/>
      <c r="J4460" s="63"/>
      <c r="K4460" s="155"/>
    </row>
    <row r="4461" spans="1:11" x14ac:dyDescent="0.3">
      <c r="A4461" s="93"/>
      <c r="B4461" s="91"/>
      <c r="C4461" s="76">
        <f>COUNT(Table89[[#This Row],[12-Month 
Follow-up Date]])</f>
        <v>0</v>
      </c>
      <c r="D4461" s="60"/>
      <c r="E4461" s="61"/>
      <c r="F4461" s="61"/>
      <c r="G4461" s="61"/>
      <c r="H4461" s="62"/>
      <c r="I4461" s="63"/>
      <c r="J4461" s="63"/>
      <c r="K4461" s="155"/>
    </row>
    <row r="4462" spans="1:11" x14ac:dyDescent="0.3">
      <c r="A4462" s="93"/>
      <c r="B4462" s="91"/>
      <c r="C4462" s="76">
        <f>COUNT(Table89[[#This Row],[12-Month 
Follow-up Date]])</f>
        <v>0</v>
      </c>
      <c r="D4462" s="60"/>
      <c r="E4462" s="61"/>
      <c r="F4462" s="61"/>
      <c r="G4462" s="61"/>
      <c r="H4462" s="62"/>
      <c r="I4462" s="63"/>
      <c r="J4462" s="63"/>
      <c r="K4462" s="155"/>
    </row>
    <row r="4463" spans="1:11" x14ac:dyDescent="0.3">
      <c r="A4463" s="93"/>
      <c r="B4463" s="91"/>
      <c r="C4463" s="76">
        <f>COUNT(Table89[[#This Row],[12-Month 
Follow-up Date]])</f>
        <v>0</v>
      </c>
      <c r="D4463" s="60"/>
      <c r="E4463" s="61"/>
      <c r="F4463" s="61"/>
      <c r="G4463" s="61"/>
      <c r="H4463" s="62"/>
      <c r="I4463" s="63"/>
      <c r="J4463" s="63"/>
      <c r="K4463" s="155"/>
    </row>
    <row r="4464" spans="1:11" x14ac:dyDescent="0.3">
      <c r="A4464" s="93"/>
      <c r="B4464" s="91"/>
      <c r="C4464" s="76">
        <f>COUNT(Table89[[#This Row],[12-Month 
Follow-up Date]])</f>
        <v>0</v>
      </c>
      <c r="D4464" s="60"/>
      <c r="E4464" s="61"/>
      <c r="F4464" s="61"/>
      <c r="G4464" s="61"/>
      <c r="H4464" s="62"/>
      <c r="I4464" s="63"/>
      <c r="J4464" s="63"/>
      <c r="K4464" s="155"/>
    </row>
    <row r="4465" spans="1:11" x14ac:dyDescent="0.3">
      <c r="A4465" s="93"/>
      <c r="B4465" s="91"/>
      <c r="C4465" s="76">
        <f>COUNT(Table89[[#This Row],[12-Month 
Follow-up Date]])</f>
        <v>0</v>
      </c>
      <c r="D4465" s="60"/>
      <c r="E4465" s="61"/>
      <c r="F4465" s="61"/>
      <c r="G4465" s="61"/>
      <c r="H4465" s="62"/>
      <c r="I4465" s="63"/>
      <c r="J4465" s="63"/>
      <c r="K4465" s="155"/>
    </row>
    <row r="4466" spans="1:11" x14ac:dyDescent="0.3">
      <c r="A4466" s="93"/>
      <c r="B4466" s="91"/>
      <c r="C4466" s="76">
        <f>COUNT(Table89[[#This Row],[12-Month 
Follow-up Date]])</f>
        <v>0</v>
      </c>
      <c r="D4466" s="60"/>
      <c r="E4466" s="61"/>
      <c r="F4466" s="61"/>
      <c r="G4466" s="61"/>
      <c r="H4466" s="62"/>
      <c r="I4466" s="63"/>
      <c r="J4466" s="63"/>
      <c r="K4466" s="155"/>
    </row>
    <row r="4467" spans="1:11" x14ac:dyDescent="0.3">
      <c r="A4467" s="93"/>
      <c r="B4467" s="91"/>
      <c r="C4467" s="76">
        <f>COUNT(Table89[[#This Row],[12-Month 
Follow-up Date]])</f>
        <v>0</v>
      </c>
      <c r="D4467" s="60"/>
      <c r="E4467" s="61"/>
      <c r="F4467" s="61"/>
      <c r="G4467" s="61"/>
      <c r="H4467" s="62"/>
      <c r="I4467" s="63"/>
      <c r="J4467" s="63"/>
      <c r="K4467" s="155"/>
    </row>
    <row r="4468" spans="1:11" x14ac:dyDescent="0.3">
      <c r="A4468" s="93"/>
      <c r="B4468" s="91"/>
      <c r="C4468" s="76">
        <f>COUNT(Table89[[#This Row],[12-Month 
Follow-up Date]])</f>
        <v>0</v>
      </c>
      <c r="D4468" s="60"/>
      <c r="E4468" s="61"/>
      <c r="F4468" s="61"/>
      <c r="G4468" s="61"/>
      <c r="H4468" s="62"/>
      <c r="I4468" s="63"/>
      <c r="J4468" s="63"/>
      <c r="K4468" s="155"/>
    </row>
    <row r="4469" spans="1:11" x14ac:dyDescent="0.3">
      <c r="A4469" s="93"/>
      <c r="B4469" s="91"/>
      <c r="C4469" s="76">
        <f>COUNT(Table89[[#This Row],[12-Month 
Follow-up Date]])</f>
        <v>0</v>
      </c>
      <c r="D4469" s="60"/>
      <c r="E4469" s="61"/>
      <c r="F4469" s="61"/>
      <c r="G4469" s="61"/>
      <c r="H4469" s="62"/>
      <c r="I4469" s="63"/>
      <c r="J4469" s="63"/>
      <c r="K4469" s="155"/>
    </row>
    <row r="4470" spans="1:11" x14ac:dyDescent="0.3">
      <c r="A4470" s="93"/>
      <c r="B4470" s="91"/>
      <c r="C4470" s="76">
        <f>COUNT(Table89[[#This Row],[12-Month 
Follow-up Date]])</f>
        <v>0</v>
      </c>
      <c r="D4470" s="60"/>
      <c r="E4470" s="61"/>
      <c r="F4470" s="61"/>
      <c r="G4470" s="61"/>
      <c r="H4470" s="62"/>
      <c r="I4470" s="63"/>
      <c r="J4470" s="63"/>
      <c r="K4470" s="155"/>
    </row>
    <row r="4471" spans="1:11" x14ac:dyDescent="0.3">
      <c r="A4471" s="93"/>
      <c r="B4471" s="91"/>
      <c r="C4471" s="76">
        <f>COUNT(Table89[[#This Row],[12-Month 
Follow-up Date]])</f>
        <v>0</v>
      </c>
      <c r="D4471" s="60"/>
      <c r="E4471" s="61"/>
      <c r="F4471" s="61"/>
      <c r="G4471" s="61"/>
      <c r="H4471" s="62"/>
      <c r="I4471" s="63"/>
      <c r="J4471" s="63"/>
      <c r="K4471" s="155"/>
    </row>
    <row r="4472" spans="1:11" x14ac:dyDescent="0.3">
      <c r="A4472" s="93"/>
      <c r="B4472" s="91"/>
      <c r="C4472" s="76">
        <f>COUNT(Table89[[#This Row],[12-Month 
Follow-up Date]])</f>
        <v>0</v>
      </c>
      <c r="D4472" s="60"/>
      <c r="E4472" s="61"/>
      <c r="F4472" s="61"/>
      <c r="G4472" s="61"/>
      <c r="H4472" s="62"/>
      <c r="I4472" s="63"/>
      <c r="J4472" s="63"/>
      <c r="K4472" s="155"/>
    </row>
    <row r="4473" spans="1:11" x14ac:dyDescent="0.3">
      <c r="A4473" s="93"/>
      <c r="B4473" s="91"/>
      <c r="C4473" s="76">
        <f>COUNT(Table89[[#This Row],[12-Month 
Follow-up Date]])</f>
        <v>0</v>
      </c>
      <c r="D4473" s="60"/>
      <c r="E4473" s="61"/>
      <c r="F4473" s="61"/>
      <c r="G4473" s="61"/>
      <c r="H4473" s="62"/>
      <c r="I4473" s="63"/>
      <c r="J4473" s="63"/>
      <c r="K4473" s="155"/>
    </row>
    <row r="4474" spans="1:11" x14ac:dyDescent="0.3">
      <c r="A4474" s="93"/>
      <c r="B4474" s="91"/>
      <c r="C4474" s="76">
        <f>COUNT(Table89[[#This Row],[12-Month 
Follow-up Date]])</f>
        <v>0</v>
      </c>
      <c r="D4474" s="60"/>
      <c r="E4474" s="61"/>
      <c r="F4474" s="61"/>
      <c r="G4474" s="61"/>
      <c r="H4474" s="62"/>
      <c r="I4474" s="63"/>
      <c r="J4474" s="63"/>
      <c r="K4474" s="155"/>
    </row>
    <row r="4475" spans="1:11" x14ac:dyDescent="0.3">
      <c r="A4475" s="93"/>
      <c r="B4475" s="91"/>
      <c r="C4475" s="76">
        <f>COUNT(Table89[[#This Row],[12-Month 
Follow-up Date]])</f>
        <v>0</v>
      </c>
      <c r="D4475" s="60"/>
      <c r="E4475" s="61"/>
      <c r="F4475" s="61"/>
      <c r="G4475" s="61"/>
      <c r="H4475" s="62"/>
      <c r="I4475" s="63"/>
      <c r="J4475" s="63"/>
      <c r="K4475" s="155"/>
    </row>
    <row r="4476" spans="1:11" x14ac:dyDescent="0.3">
      <c r="A4476" s="93"/>
      <c r="B4476" s="91"/>
      <c r="C4476" s="76">
        <f>COUNT(Table89[[#This Row],[12-Month 
Follow-up Date]])</f>
        <v>0</v>
      </c>
      <c r="D4476" s="60"/>
      <c r="E4476" s="61"/>
      <c r="F4476" s="61"/>
      <c r="G4476" s="61"/>
      <c r="H4476" s="62"/>
      <c r="I4476" s="63"/>
      <c r="J4476" s="63"/>
      <c r="K4476" s="155"/>
    </row>
    <row r="4477" spans="1:11" x14ac:dyDescent="0.3">
      <c r="A4477" s="93"/>
      <c r="B4477" s="91"/>
      <c r="C4477" s="76">
        <f>COUNT(Table89[[#This Row],[12-Month 
Follow-up Date]])</f>
        <v>0</v>
      </c>
      <c r="D4477" s="60"/>
      <c r="E4477" s="61"/>
      <c r="F4477" s="61"/>
      <c r="G4477" s="61"/>
      <c r="H4477" s="62"/>
      <c r="I4477" s="63"/>
      <c r="J4477" s="63"/>
      <c r="K4477" s="155"/>
    </row>
    <row r="4478" spans="1:11" x14ac:dyDescent="0.3">
      <c r="A4478" s="93"/>
      <c r="B4478" s="91"/>
      <c r="C4478" s="76">
        <f>COUNT(Table89[[#This Row],[12-Month 
Follow-up Date]])</f>
        <v>0</v>
      </c>
      <c r="D4478" s="60"/>
      <c r="E4478" s="61"/>
      <c r="F4478" s="61"/>
      <c r="G4478" s="61"/>
      <c r="H4478" s="62"/>
      <c r="I4478" s="63"/>
      <c r="J4478" s="63"/>
      <c r="K4478" s="155"/>
    </row>
    <row r="4479" spans="1:11" x14ac:dyDescent="0.3">
      <c r="A4479" s="93"/>
      <c r="B4479" s="91"/>
      <c r="C4479" s="76">
        <f>COUNT(Table89[[#This Row],[12-Month 
Follow-up Date]])</f>
        <v>0</v>
      </c>
      <c r="D4479" s="60"/>
      <c r="E4479" s="61"/>
      <c r="F4479" s="61"/>
      <c r="G4479" s="61"/>
      <c r="H4479" s="62"/>
      <c r="I4479" s="63"/>
      <c r="J4479" s="63"/>
      <c r="K4479" s="155"/>
    </row>
    <row r="4480" spans="1:11" x14ac:dyDescent="0.3">
      <c r="A4480" s="93"/>
      <c r="B4480" s="91"/>
      <c r="C4480" s="76">
        <f>COUNT(Table89[[#This Row],[12-Month 
Follow-up Date]])</f>
        <v>0</v>
      </c>
      <c r="D4480" s="60"/>
      <c r="E4480" s="61"/>
      <c r="F4480" s="61"/>
      <c r="G4480" s="61"/>
      <c r="H4480" s="62"/>
      <c r="I4480" s="63"/>
      <c r="J4480" s="63"/>
      <c r="K4480" s="155"/>
    </row>
    <row r="4481" spans="1:11" x14ac:dyDescent="0.3">
      <c r="A4481" s="93"/>
      <c r="B4481" s="91"/>
      <c r="C4481" s="76">
        <f>COUNT(Table89[[#This Row],[12-Month 
Follow-up Date]])</f>
        <v>0</v>
      </c>
      <c r="D4481" s="60"/>
      <c r="E4481" s="61"/>
      <c r="F4481" s="61"/>
      <c r="G4481" s="61"/>
      <c r="H4481" s="62"/>
      <c r="I4481" s="63"/>
      <c r="J4481" s="63"/>
      <c r="K4481" s="155"/>
    </row>
    <row r="4482" spans="1:11" x14ac:dyDescent="0.3">
      <c r="A4482" s="93"/>
      <c r="B4482" s="91"/>
      <c r="C4482" s="76">
        <f>COUNT(Table89[[#This Row],[12-Month 
Follow-up Date]])</f>
        <v>0</v>
      </c>
      <c r="D4482" s="60"/>
      <c r="E4482" s="61"/>
      <c r="F4482" s="61"/>
      <c r="G4482" s="61"/>
      <c r="H4482" s="62"/>
      <c r="I4482" s="63"/>
      <c r="J4482" s="63"/>
      <c r="K4482" s="155"/>
    </row>
    <row r="4483" spans="1:11" x14ac:dyDescent="0.3">
      <c r="A4483" s="93"/>
      <c r="B4483" s="91"/>
      <c r="C4483" s="76">
        <f>COUNT(Table89[[#This Row],[12-Month 
Follow-up Date]])</f>
        <v>0</v>
      </c>
      <c r="D4483" s="60"/>
      <c r="E4483" s="61"/>
      <c r="F4483" s="61"/>
      <c r="G4483" s="61"/>
      <c r="H4483" s="62"/>
      <c r="I4483" s="63"/>
      <c r="J4483" s="63"/>
      <c r="K4483" s="155"/>
    </row>
    <row r="4484" spans="1:11" x14ac:dyDescent="0.3">
      <c r="A4484" s="93"/>
      <c r="B4484" s="91"/>
      <c r="C4484" s="76">
        <f>COUNT(Table89[[#This Row],[12-Month 
Follow-up Date]])</f>
        <v>0</v>
      </c>
      <c r="D4484" s="60"/>
      <c r="E4484" s="61"/>
      <c r="F4484" s="61"/>
      <c r="G4484" s="61"/>
      <c r="H4484" s="62"/>
      <c r="I4484" s="63"/>
      <c r="J4484" s="63"/>
      <c r="K4484" s="155"/>
    </row>
    <row r="4485" spans="1:11" x14ac:dyDescent="0.3">
      <c r="A4485" s="93"/>
      <c r="B4485" s="91"/>
      <c r="C4485" s="76">
        <f>COUNT(Table89[[#This Row],[12-Month 
Follow-up Date]])</f>
        <v>0</v>
      </c>
      <c r="D4485" s="60"/>
      <c r="E4485" s="61"/>
      <c r="F4485" s="61"/>
      <c r="G4485" s="61"/>
      <c r="H4485" s="62"/>
      <c r="I4485" s="63"/>
      <c r="J4485" s="63"/>
      <c r="K4485" s="155"/>
    </row>
    <row r="4486" spans="1:11" x14ac:dyDescent="0.3">
      <c r="A4486" s="93"/>
      <c r="B4486" s="91"/>
      <c r="C4486" s="76">
        <f>COUNT(Table89[[#This Row],[12-Month 
Follow-up Date]])</f>
        <v>0</v>
      </c>
      <c r="D4486" s="60"/>
      <c r="E4486" s="61"/>
      <c r="F4486" s="61"/>
      <c r="G4486" s="61"/>
      <c r="H4486" s="62"/>
      <c r="I4486" s="63"/>
      <c r="J4486" s="63"/>
      <c r="K4486" s="155"/>
    </row>
    <row r="4487" spans="1:11" x14ac:dyDescent="0.3">
      <c r="A4487" s="93"/>
      <c r="B4487" s="91"/>
      <c r="C4487" s="76">
        <f>COUNT(Table89[[#This Row],[12-Month 
Follow-up Date]])</f>
        <v>0</v>
      </c>
      <c r="D4487" s="60"/>
      <c r="E4487" s="61"/>
      <c r="F4487" s="61"/>
      <c r="G4487" s="61"/>
      <c r="H4487" s="62"/>
      <c r="I4487" s="63"/>
      <c r="J4487" s="63"/>
      <c r="K4487" s="155"/>
    </row>
    <row r="4488" spans="1:11" x14ac:dyDescent="0.3">
      <c r="A4488" s="93"/>
      <c r="B4488" s="91"/>
      <c r="C4488" s="76">
        <f>COUNT(Table89[[#This Row],[12-Month 
Follow-up Date]])</f>
        <v>0</v>
      </c>
      <c r="D4488" s="60"/>
      <c r="E4488" s="61"/>
      <c r="F4488" s="61"/>
      <c r="G4488" s="61"/>
      <c r="H4488" s="62"/>
      <c r="I4488" s="63"/>
      <c r="J4488" s="63"/>
      <c r="K4488" s="155"/>
    </row>
    <row r="4489" spans="1:11" x14ac:dyDescent="0.3">
      <c r="A4489" s="93"/>
      <c r="B4489" s="91"/>
      <c r="C4489" s="76">
        <f>COUNT(Table89[[#This Row],[12-Month 
Follow-up Date]])</f>
        <v>0</v>
      </c>
      <c r="D4489" s="60"/>
      <c r="E4489" s="61"/>
      <c r="F4489" s="61"/>
      <c r="G4489" s="61"/>
      <c r="H4489" s="62"/>
      <c r="I4489" s="63"/>
      <c r="J4489" s="63"/>
      <c r="K4489" s="155"/>
    </row>
    <row r="4490" spans="1:11" x14ac:dyDescent="0.3">
      <c r="A4490" s="93"/>
      <c r="B4490" s="91"/>
      <c r="C4490" s="76">
        <f>COUNT(Table89[[#This Row],[12-Month 
Follow-up Date]])</f>
        <v>0</v>
      </c>
      <c r="D4490" s="60"/>
      <c r="E4490" s="61"/>
      <c r="F4490" s="61"/>
      <c r="G4490" s="61"/>
      <c r="H4490" s="62"/>
      <c r="I4490" s="63"/>
      <c r="J4490" s="63"/>
      <c r="K4490" s="155"/>
    </row>
    <row r="4491" spans="1:11" x14ac:dyDescent="0.3">
      <c r="A4491" s="93"/>
      <c r="B4491" s="91"/>
      <c r="C4491" s="76">
        <f>COUNT(Table89[[#This Row],[12-Month 
Follow-up Date]])</f>
        <v>0</v>
      </c>
      <c r="D4491" s="60"/>
      <c r="E4491" s="61"/>
      <c r="F4491" s="61"/>
      <c r="G4491" s="61"/>
      <c r="H4491" s="62"/>
      <c r="I4491" s="63"/>
      <c r="J4491" s="63"/>
      <c r="K4491" s="155"/>
    </row>
    <row r="4492" spans="1:11" x14ac:dyDescent="0.3">
      <c r="A4492" s="93"/>
      <c r="B4492" s="91"/>
      <c r="C4492" s="76">
        <f>COUNT(Table89[[#This Row],[12-Month 
Follow-up Date]])</f>
        <v>0</v>
      </c>
      <c r="D4492" s="60"/>
      <c r="E4492" s="61"/>
      <c r="F4492" s="61"/>
      <c r="G4492" s="61"/>
      <c r="H4492" s="62"/>
      <c r="I4492" s="63"/>
      <c r="J4492" s="63"/>
      <c r="K4492" s="155"/>
    </row>
    <row r="4493" spans="1:11" x14ac:dyDescent="0.3">
      <c r="A4493" s="93"/>
      <c r="B4493" s="91"/>
      <c r="C4493" s="76">
        <f>COUNT(Table89[[#This Row],[12-Month 
Follow-up Date]])</f>
        <v>0</v>
      </c>
      <c r="D4493" s="60"/>
      <c r="E4493" s="61"/>
      <c r="F4493" s="61"/>
      <c r="G4493" s="61"/>
      <c r="H4493" s="62"/>
      <c r="I4493" s="63"/>
      <c r="J4493" s="63"/>
      <c r="K4493" s="155"/>
    </row>
    <row r="4494" spans="1:11" x14ac:dyDescent="0.3">
      <c r="A4494" s="93"/>
      <c r="B4494" s="91"/>
      <c r="C4494" s="76">
        <f>COUNT(Table89[[#This Row],[12-Month 
Follow-up Date]])</f>
        <v>0</v>
      </c>
      <c r="D4494" s="60"/>
      <c r="E4494" s="61"/>
      <c r="F4494" s="61"/>
      <c r="G4494" s="61"/>
      <c r="H4494" s="62"/>
      <c r="I4494" s="63"/>
      <c r="J4494" s="63"/>
      <c r="K4494" s="155"/>
    </row>
    <row r="4495" spans="1:11" x14ac:dyDescent="0.3">
      <c r="A4495" s="93"/>
      <c r="B4495" s="91"/>
      <c r="C4495" s="76">
        <f>COUNT(Table89[[#This Row],[12-Month 
Follow-up Date]])</f>
        <v>0</v>
      </c>
      <c r="D4495" s="60"/>
      <c r="E4495" s="61"/>
      <c r="F4495" s="61"/>
      <c r="G4495" s="61"/>
      <c r="H4495" s="62"/>
      <c r="I4495" s="63"/>
      <c r="J4495" s="63"/>
      <c r="K4495" s="155"/>
    </row>
    <row r="4496" spans="1:11" x14ac:dyDescent="0.3">
      <c r="A4496" s="93"/>
      <c r="B4496" s="91"/>
      <c r="C4496" s="76">
        <f>COUNT(Table89[[#This Row],[12-Month 
Follow-up Date]])</f>
        <v>0</v>
      </c>
      <c r="D4496" s="60"/>
      <c r="E4496" s="61"/>
      <c r="F4496" s="61"/>
      <c r="G4496" s="61"/>
      <c r="H4496" s="62"/>
      <c r="I4496" s="63"/>
      <c r="J4496" s="63"/>
      <c r="K4496" s="155"/>
    </row>
    <row r="4497" spans="1:11" x14ac:dyDescent="0.3">
      <c r="A4497" s="93"/>
      <c r="B4497" s="91"/>
      <c r="C4497" s="76">
        <f>COUNT(Table89[[#This Row],[12-Month 
Follow-up Date]])</f>
        <v>0</v>
      </c>
      <c r="D4497" s="60"/>
      <c r="E4497" s="61"/>
      <c r="F4497" s="61"/>
      <c r="G4497" s="61"/>
      <c r="H4497" s="62"/>
      <c r="I4497" s="63"/>
      <c r="J4497" s="63"/>
      <c r="K4497" s="155"/>
    </row>
    <row r="4498" spans="1:11" x14ac:dyDescent="0.3">
      <c r="A4498" s="93"/>
      <c r="B4498" s="91"/>
      <c r="C4498" s="76">
        <f>COUNT(Table89[[#This Row],[12-Month 
Follow-up Date]])</f>
        <v>0</v>
      </c>
      <c r="D4498" s="60"/>
      <c r="E4498" s="61"/>
      <c r="F4498" s="61"/>
      <c r="G4498" s="61"/>
      <c r="H4498" s="62"/>
      <c r="I4498" s="63"/>
      <c r="J4498" s="63"/>
      <c r="K4498" s="155"/>
    </row>
    <row r="4499" spans="1:11" x14ac:dyDescent="0.3">
      <c r="A4499" s="93"/>
      <c r="B4499" s="91"/>
      <c r="C4499" s="76">
        <f>COUNT(Table89[[#This Row],[12-Month 
Follow-up Date]])</f>
        <v>0</v>
      </c>
      <c r="D4499" s="60"/>
      <c r="E4499" s="61"/>
      <c r="F4499" s="61"/>
      <c r="G4499" s="61"/>
      <c r="H4499" s="62"/>
      <c r="I4499" s="63"/>
      <c r="J4499" s="63"/>
      <c r="K4499" s="155"/>
    </row>
    <row r="4500" spans="1:11" x14ac:dyDescent="0.3">
      <c r="A4500" s="93"/>
      <c r="B4500" s="91"/>
      <c r="C4500" s="76">
        <f>COUNT(Table89[[#This Row],[12-Month 
Follow-up Date]])</f>
        <v>0</v>
      </c>
      <c r="D4500" s="60"/>
      <c r="E4500" s="61"/>
      <c r="F4500" s="61"/>
      <c r="G4500" s="61"/>
      <c r="H4500" s="62"/>
      <c r="I4500" s="63"/>
      <c r="J4500" s="63"/>
      <c r="K4500" s="155"/>
    </row>
    <row r="4501" spans="1:11" x14ac:dyDescent="0.3">
      <c r="A4501" s="93"/>
      <c r="B4501" s="91"/>
      <c r="C4501" s="76">
        <f>COUNT(Table89[[#This Row],[12-Month 
Follow-up Date]])</f>
        <v>0</v>
      </c>
      <c r="D4501" s="60"/>
      <c r="E4501" s="61"/>
      <c r="F4501" s="61"/>
      <c r="G4501" s="61"/>
      <c r="H4501" s="62"/>
      <c r="I4501" s="63"/>
      <c r="J4501" s="63"/>
      <c r="K4501" s="155"/>
    </row>
    <row r="4502" spans="1:11" x14ac:dyDescent="0.3">
      <c r="A4502" s="93"/>
      <c r="B4502" s="91"/>
      <c r="C4502" s="76">
        <f>COUNT(Table89[[#This Row],[12-Month 
Follow-up Date]])</f>
        <v>0</v>
      </c>
      <c r="D4502" s="60"/>
      <c r="E4502" s="61"/>
      <c r="F4502" s="61"/>
      <c r="G4502" s="61"/>
      <c r="H4502" s="62"/>
      <c r="I4502" s="63"/>
      <c r="J4502" s="63"/>
      <c r="K4502" s="155"/>
    </row>
    <row r="4503" spans="1:11" x14ac:dyDescent="0.3">
      <c r="A4503" s="93"/>
      <c r="B4503" s="91"/>
      <c r="C4503" s="76">
        <f>COUNT(Table89[[#This Row],[12-Month 
Follow-up Date]])</f>
        <v>0</v>
      </c>
      <c r="D4503" s="60"/>
      <c r="E4503" s="61"/>
      <c r="F4503" s="61"/>
      <c r="G4503" s="61"/>
      <c r="H4503" s="62"/>
      <c r="I4503" s="63"/>
      <c r="J4503" s="63"/>
      <c r="K4503" s="155"/>
    </row>
    <row r="4504" spans="1:11" x14ac:dyDescent="0.3">
      <c r="A4504" s="93"/>
      <c r="B4504" s="91"/>
      <c r="C4504" s="76">
        <f>COUNT(Table89[[#This Row],[12-Month 
Follow-up Date]])</f>
        <v>0</v>
      </c>
      <c r="D4504" s="60"/>
      <c r="E4504" s="61"/>
      <c r="F4504" s="61"/>
      <c r="G4504" s="61"/>
      <c r="H4504" s="62"/>
      <c r="I4504" s="63"/>
      <c r="J4504" s="63"/>
      <c r="K4504" s="155"/>
    </row>
    <row r="4505" spans="1:11" x14ac:dyDescent="0.3">
      <c r="A4505" s="93"/>
      <c r="B4505" s="91"/>
      <c r="C4505" s="76">
        <f>COUNT(Table89[[#This Row],[12-Month 
Follow-up Date]])</f>
        <v>0</v>
      </c>
      <c r="D4505" s="60"/>
      <c r="E4505" s="61"/>
      <c r="F4505" s="61"/>
      <c r="G4505" s="61"/>
      <c r="H4505" s="62"/>
      <c r="I4505" s="63"/>
      <c r="J4505" s="63"/>
      <c r="K4505" s="155"/>
    </row>
    <row r="4506" spans="1:11" x14ac:dyDescent="0.3">
      <c r="A4506" s="93"/>
      <c r="B4506" s="91"/>
      <c r="C4506" s="76">
        <f>COUNT(Table89[[#This Row],[12-Month 
Follow-up Date]])</f>
        <v>0</v>
      </c>
      <c r="D4506" s="60"/>
      <c r="E4506" s="61"/>
      <c r="F4506" s="61"/>
      <c r="G4506" s="61"/>
      <c r="H4506" s="62"/>
      <c r="I4506" s="63"/>
      <c r="J4506" s="63"/>
      <c r="K4506" s="155"/>
    </row>
    <row r="4507" spans="1:11" x14ac:dyDescent="0.3">
      <c r="A4507" s="93"/>
      <c r="B4507" s="91"/>
      <c r="C4507" s="76">
        <f>COUNT(Table89[[#This Row],[12-Month 
Follow-up Date]])</f>
        <v>0</v>
      </c>
      <c r="D4507" s="60"/>
      <c r="E4507" s="61"/>
      <c r="F4507" s="61"/>
      <c r="G4507" s="61"/>
      <c r="H4507" s="62"/>
      <c r="I4507" s="63"/>
      <c r="J4507" s="63"/>
      <c r="K4507" s="155"/>
    </row>
    <row r="4508" spans="1:11" x14ac:dyDescent="0.3">
      <c r="A4508" s="93"/>
      <c r="B4508" s="91"/>
      <c r="C4508" s="76">
        <f>COUNT(Table89[[#This Row],[12-Month 
Follow-up Date]])</f>
        <v>0</v>
      </c>
      <c r="D4508" s="60"/>
      <c r="E4508" s="61"/>
      <c r="F4508" s="61"/>
      <c r="G4508" s="61"/>
      <c r="H4508" s="62"/>
      <c r="I4508" s="63"/>
      <c r="J4508" s="63"/>
      <c r="K4508" s="155"/>
    </row>
    <row r="4509" spans="1:11" x14ac:dyDescent="0.3">
      <c r="A4509" s="93"/>
      <c r="B4509" s="91"/>
      <c r="C4509" s="76">
        <f>COUNT(Table89[[#This Row],[12-Month 
Follow-up Date]])</f>
        <v>0</v>
      </c>
      <c r="D4509" s="60"/>
      <c r="E4509" s="61"/>
      <c r="F4509" s="61"/>
      <c r="G4509" s="61"/>
      <c r="H4509" s="62"/>
      <c r="I4509" s="63"/>
      <c r="J4509" s="63"/>
      <c r="K4509" s="155"/>
    </row>
    <row r="4510" spans="1:11" x14ac:dyDescent="0.3">
      <c r="A4510" s="93"/>
      <c r="B4510" s="91"/>
      <c r="C4510" s="76">
        <f>COUNT(Table89[[#This Row],[12-Month 
Follow-up Date]])</f>
        <v>0</v>
      </c>
      <c r="D4510" s="60"/>
      <c r="E4510" s="61"/>
      <c r="F4510" s="61"/>
      <c r="G4510" s="61"/>
      <c r="H4510" s="62"/>
      <c r="I4510" s="63"/>
      <c r="J4510" s="63"/>
      <c r="K4510" s="155"/>
    </row>
    <row r="4511" spans="1:11" x14ac:dyDescent="0.3">
      <c r="A4511" s="93"/>
      <c r="B4511" s="91"/>
      <c r="C4511" s="76">
        <f>COUNT(Table89[[#This Row],[12-Month 
Follow-up Date]])</f>
        <v>0</v>
      </c>
      <c r="D4511" s="60"/>
      <c r="E4511" s="61"/>
      <c r="F4511" s="61"/>
      <c r="G4511" s="61"/>
      <c r="H4511" s="62"/>
      <c r="I4511" s="63"/>
      <c r="J4511" s="63"/>
      <c r="K4511" s="155"/>
    </row>
    <row r="4512" spans="1:11" x14ac:dyDescent="0.3">
      <c r="A4512" s="93"/>
      <c r="B4512" s="91"/>
      <c r="C4512" s="76">
        <f>COUNT(Table89[[#This Row],[12-Month 
Follow-up Date]])</f>
        <v>0</v>
      </c>
      <c r="D4512" s="60"/>
      <c r="E4512" s="61"/>
      <c r="F4512" s="61"/>
      <c r="G4512" s="61"/>
      <c r="H4512" s="62"/>
      <c r="I4512" s="63"/>
      <c r="J4512" s="63"/>
      <c r="K4512" s="155"/>
    </row>
    <row r="4513" spans="1:11" x14ac:dyDescent="0.3">
      <c r="A4513" s="93"/>
      <c r="B4513" s="91"/>
      <c r="C4513" s="76">
        <f>COUNT(Table89[[#This Row],[12-Month 
Follow-up Date]])</f>
        <v>0</v>
      </c>
      <c r="D4513" s="60"/>
      <c r="E4513" s="61"/>
      <c r="F4513" s="61"/>
      <c r="G4513" s="61"/>
      <c r="H4513" s="62"/>
      <c r="I4513" s="63"/>
      <c r="J4513" s="63"/>
      <c r="K4513" s="155"/>
    </row>
    <row r="4514" spans="1:11" x14ac:dyDescent="0.3">
      <c r="A4514" s="93"/>
      <c r="B4514" s="91"/>
      <c r="C4514" s="76">
        <f>COUNT(Table89[[#This Row],[12-Month 
Follow-up Date]])</f>
        <v>0</v>
      </c>
      <c r="D4514" s="60"/>
      <c r="E4514" s="61"/>
      <c r="F4514" s="61"/>
      <c r="G4514" s="61"/>
      <c r="H4514" s="62"/>
      <c r="I4514" s="63"/>
      <c r="J4514" s="63"/>
      <c r="K4514" s="155"/>
    </row>
    <row r="4515" spans="1:11" x14ac:dyDescent="0.3">
      <c r="A4515" s="93"/>
      <c r="B4515" s="91"/>
      <c r="C4515" s="76">
        <f>COUNT(Table89[[#This Row],[12-Month 
Follow-up Date]])</f>
        <v>0</v>
      </c>
      <c r="D4515" s="60"/>
      <c r="E4515" s="61"/>
      <c r="F4515" s="61"/>
      <c r="G4515" s="61"/>
      <c r="H4515" s="62"/>
      <c r="I4515" s="63"/>
      <c r="J4515" s="63"/>
      <c r="K4515" s="155"/>
    </row>
    <row r="4516" spans="1:11" x14ac:dyDescent="0.3">
      <c r="A4516" s="93"/>
      <c r="B4516" s="91"/>
      <c r="C4516" s="76">
        <f>COUNT(Table89[[#This Row],[12-Month 
Follow-up Date]])</f>
        <v>0</v>
      </c>
      <c r="D4516" s="60"/>
      <c r="E4516" s="61"/>
      <c r="F4516" s="61"/>
      <c r="G4516" s="61"/>
      <c r="H4516" s="62"/>
      <c r="I4516" s="63"/>
      <c r="J4516" s="63"/>
      <c r="K4516" s="155"/>
    </row>
    <row r="4517" spans="1:11" x14ac:dyDescent="0.3">
      <c r="A4517" s="93"/>
      <c r="B4517" s="91"/>
      <c r="C4517" s="76">
        <f>COUNT(Table89[[#This Row],[12-Month 
Follow-up Date]])</f>
        <v>0</v>
      </c>
      <c r="D4517" s="60"/>
      <c r="E4517" s="61"/>
      <c r="F4517" s="61"/>
      <c r="G4517" s="61"/>
      <c r="H4517" s="62"/>
      <c r="I4517" s="63"/>
      <c r="J4517" s="63"/>
      <c r="K4517" s="155"/>
    </row>
    <row r="4518" spans="1:11" x14ac:dyDescent="0.3">
      <c r="A4518" s="93"/>
      <c r="B4518" s="91"/>
      <c r="C4518" s="76">
        <f>COUNT(Table89[[#This Row],[12-Month 
Follow-up Date]])</f>
        <v>0</v>
      </c>
      <c r="D4518" s="60"/>
      <c r="E4518" s="61"/>
      <c r="F4518" s="61"/>
      <c r="G4518" s="61"/>
      <c r="H4518" s="62"/>
      <c r="I4518" s="63"/>
      <c r="J4518" s="63"/>
      <c r="K4518" s="155"/>
    </row>
    <row r="4519" spans="1:11" x14ac:dyDescent="0.3">
      <c r="A4519" s="93"/>
      <c r="B4519" s="91"/>
      <c r="C4519" s="76">
        <f>COUNT(Table89[[#This Row],[12-Month 
Follow-up Date]])</f>
        <v>0</v>
      </c>
      <c r="D4519" s="60"/>
      <c r="E4519" s="61"/>
      <c r="F4519" s="61"/>
      <c r="G4519" s="61"/>
      <c r="H4519" s="62"/>
      <c r="I4519" s="63"/>
      <c r="J4519" s="63"/>
      <c r="K4519" s="155"/>
    </row>
    <row r="4520" spans="1:11" x14ac:dyDescent="0.3">
      <c r="A4520" s="93"/>
      <c r="B4520" s="91"/>
      <c r="C4520" s="76">
        <f>COUNT(Table89[[#This Row],[12-Month 
Follow-up Date]])</f>
        <v>0</v>
      </c>
      <c r="D4520" s="60"/>
      <c r="E4520" s="61"/>
      <c r="F4520" s="61"/>
      <c r="G4520" s="61"/>
      <c r="H4520" s="62"/>
      <c r="I4520" s="63"/>
      <c r="J4520" s="63"/>
      <c r="K4520" s="155"/>
    </row>
    <row r="4521" spans="1:11" x14ac:dyDescent="0.3">
      <c r="A4521" s="93"/>
      <c r="B4521" s="91"/>
      <c r="C4521" s="76">
        <f>COUNT(Table89[[#This Row],[12-Month 
Follow-up Date]])</f>
        <v>0</v>
      </c>
      <c r="D4521" s="60"/>
      <c r="E4521" s="61"/>
      <c r="F4521" s="61"/>
      <c r="G4521" s="61"/>
      <c r="H4521" s="62"/>
      <c r="I4521" s="63"/>
      <c r="J4521" s="63"/>
      <c r="K4521" s="155"/>
    </row>
    <row r="4522" spans="1:11" x14ac:dyDescent="0.3">
      <c r="A4522" s="93"/>
      <c r="B4522" s="91"/>
      <c r="C4522" s="76">
        <f>COUNT(Table89[[#This Row],[12-Month 
Follow-up Date]])</f>
        <v>0</v>
      </c>
      <c r="D4522" s="60"/>
      <c r="E4522" s="61"/>
      <c r="F4522" s="61"/>
      <c r="G4522" s="61"/>
      <c r="H4522" s="62"/>
      <c r="I4522" s="63"/>
      <c r="J4522" s="63"/>
      <c r="K4522" s="155"/>
    </row>
    <row r="4523" spans="1:11" x14ac:dyDescent="0.3">
      <c r="A4523" s="93"/>
      <c r="B4523" s="91"/>
      <c r="C4523" s="76">
        <f>COUNT(Table89[[#This Row],[12-Month 
Follow-up Date]])</f>
        <v>0</v>
      </c>
      <c r="D4523" s="60"/>
      <c r="E4523" s="61"/>
      <c r="F4523" s="61"/>
      <c r="G4523" s="61"/>
      <c r="H4523" s="62"/>
      <c r="I4523" s="63"/>
      <c r="J4523" s="63"/>
      <c r="K4523" s="155"/>
    </row>
    <row r="4524" spans="1:11" x14ac:dyDescent="0.3">
      <c r="A4524" s="93"/>
      <c r="B4524" s="91"/>
      <c r="C4524" s="76">
        <f>COUNT(Table89[[#This Row],[12-Month 
Follow-up Date]])</f>
        <v>0</v>
      </c>
      <c r="D4524" s="60"/>
      <c r="E4524" s="61"/>
      <c r="F4524" s="61"/>
      <c r="G4524" s="61"/>
      <c r="H4524" s="62"/>
      <c r="I4524" s="63"/>
      <c r="J4524" s="63"/>
      <c r="K4524" s="155"/>
    </row>
    <row r="4525" spans="1:11" x14ac:dyDescent="0.3">
      <c r="A4525" s="93"/>
      <c r="B4525" s="91"/>
      <c r="C4525" s="76">
        <f>COUNT(Table89[[#This Row],[12-Month 
Follow-up Date]])</f>
        <v>0</v>
      </c>
      <c r="D4525" s="60"/>
      <c r="E4525" s="61"/>
      <c r="F4525" s="61"/>
      <c r="G4525" s="61"/>
      <c r="H4525" s="62"/>
      <c r="I4525" s="63"/>
      <c r="J4525" s="63"/>
      <c r="K4525" s="155"/>
    </row>
    <row r="4526" spans="1:11" x14ac:dyDescent="0.3">
      <c r="A4526" s="93"/>
      <c r="B4526" s="91"/>
      <c r="C4526" s="76">
        <f>COUNT(Table89[[#This Row],[12-Month 
Follow-up Date]])</f>
        <v>0</v>
      </c>
      <c r="D4526" s="60"/>
      <c r="E4526" s="61"/>
      <c r="F4526" s="61"/>
      <c r="G4526" s="61"/>
      <c r="H4526" s="62"/>
      <c r="I4526" s="63"/>
      <c r="J4526" s="63"/>
      <c r="K4526" s="155"/>
    </row>
    <row r="4527" spans="1:11" x14ac:dyDescent="0.3">
      <c r="A4527" s="93"/>
      <c r="B4527" s="91"/>
      <c r="C4527" s="76">
        <f>COUNT(Table89[[#This Row],[12-Month 
Follow-up Date]])</f>
        <v>0</v>
      </c>
      <c r="D4527" s="60"/>
      <c r="E4527" s="61"/>
      <c r="F4527" s="61"/>
      <c r="G4527" s="61"/>
      <c r="H4527" s="62"/>
      <c r="I4527" s="63"/>
      <c r="J4527" s="63"/>
      <c r="K4527" s="155"/>
    </row>
    <row r="4528" spans="1:11" x14ac:dyDescent="0.3">
      <c r="A4528" s="93"/>
      <c r="B4528" s="91"/>
      <c r="C4528" s="76">
        <f>COUNT(Table89[[#This Row],[12-Month 
Follow-up Date]])</f>
        <v>0</v>
      </c>
      <c r="D4528" s="60"/>
      <c r="E4528" s="61"/>
      <c r="F4528" s="61"/>
      <c r="G4528" s="61"/>
      <c r="H4528" s="62"/>
      <c r="I4528" s="63"/>
      <c r="J4528" s="63"/>
      <c r="K4528" s="155"/>
    </row>
    <row r="4529" spans="1:11" x14ac:dyDescent="0.3">
      <c r="A4529" s="93"/>
      <c r="B4529" s="91"/>
      <c r="C4529" s="76">
        <f>COUNT(Table89[[#This Row],[12-Month 
Follow-up Date]])</f>
        <v>0</v>
      </c>
      <c r="D4529" s="60"/>
      <c r="E4529" s="61"/>
      <c r="F4529" s="61"/>
      <c r="G4529" s="61"/>
      <c r="H4529" s="62"/>
      <c r="I4529" s="63"/>
      <c r="J4529" s="63"/>
      <c r="K4529" s="155"/>
    </row>
    <row r="4530" spans="1:11" x14ac:dyDescent="0.3">
      <c r="A4530" s="93"/>
      <c r="B4530" s="91"/>
      <c r="C4530" s="76">
        <f>COUNT(Table89[[#This Row],[12-Month 
Follow-up Date]])</f>
        <v>0</v>
      </c>
      <c r="D4530" s="60"/>
      <c r="E4530" s="61"/>
      <c r="F4530" s="61"/>
      <c r="G4530" s="61"/>
      <c r="H4530" s="62"/>
      <c r="I4530" s="63"/>
      <c r="J4530" s="63"/>
      <c r="K4530" s="155"/>
    </row>
    <row r="4531" spans="1:11" x14ac:dyDescent="0.3">
      <c r="A4531" s="93"/>
      <c r="B4531" s="91"/>
      <c r="C4531" s="76">
        <f>COUNT(Table89[[#This Row],[12-Month 
Follow-up Date]])</f>
        <v>0</v>
      </c>
      <c r="D4531" s="60"/>
      <c r="E4531" s="61"/>
      <c r="F4531" s="61"/>
      <c r="G4531" s="61"/>
      <c r="H4531" s="62"/>
      <c r="I4531" s="63"/>
      <c r="J4531" s="63"/>
      <c r="K4531" s="155"/>
    </row>
    <row r="4532" spans="1:11" x14ac:dyDescent="0.3">
      <c r="A4532" s="93"/>
      <c r="B4532" s="91"/>
      <c r="C4532" s="76">
        <f>COUNT(Table89[[#This Row],[12-Month 
Follow-up Date]])</f>
        <v>0</v>
      </c>
      <c r="D4532" s="60"/>
      <c r="E4532" s="61"/>
      <c r="F4532" s="61"/>
      <c r="G4532" s="61"/>
      <c r="H4532" s="62"/>
      <c r="I4532" s="63"/>
      <c r="J4532" s="63"/>
      <c r="K4532" s="155"/>
    </row>
    <row r="4533" spans="1:11" x14ac:dyDescent="0.3">
      <c r="A4533" s="93"/>
      <c r="B4533" s="91"/>
      <c r="C4533" s="76">
        <f>COUNT(Table89[[#This Row],[12-Month 
Follow-up Date]])</f>
        <v>0</v>
      </c>
      <c r="D4533" s="60"/>
      <c r="E4533" s="61"/>
      <c r="F4533" s="61"/>
      <c r="G4533" s="61"/>
      <c r="H4533" s="62"/>
      <c r="I4533" s="63"/>
      <c r="J4533" s="63"/>
      <c r="K4533" s="155"/>
    </row>
    <row r="4534" spans="1:11" x14ac:dyDescent="0.3">
      <c r="A4534" s="93"/>
      <c r="B4534" s="91"/>
      <c r="C4534" s="76">
        <f>COUNT(Table89[[#This Row],[12-Month 
Follow-up Date]])</f>
        <v>0</v>
      </c>
      <c r="D4534" s="60"/>
      <c r="E4534" s="61"/>
      <c r="F4534" s="61"/>
      <c r="G4534" s="61"/>
      <c r="H4534" s="62"/>
      <c r="I4534" s="63"/>
      <c r="J4534" s="63"/>
      <c r="K4534" s="155"/>
    </row>
    <row r="4535" spans="1:11" x14ac:dyDescent="0.3">
      <c r="A4535" s="93"/>
      <c r="B4535" s="91"/>
      <c r="C4535" s="76">
        <f>COUNT(Table89[[#This Row],[12-Month 
Follow-up Date]])</f>
        <v>0</v>
      </c>
      <c r="D4535" s="60"/>
      <c r="E4535" s="61"/>
      <c r="F4535" s="61"/>
      <c r="G4535" s="61"/>
      <c r="H4535" s="62"/>
      <c r="I4535" s="63"/>
      <c r="J4535" s="63"/>
      <c r="K4535" s="155"/>
    </row>
    <row r="4536" spans="1:11" x14ac:dyDescent="0.3">
      <c r="A4536" s="93"/>
      <c r="B4536" s="91"/>
      <c r="C4536" s="76">
        <f>COUNT(Table89[[#This Row],[12-Month 
Follow-up Date]])</f>
        <v>0</v>
      </c>
      <c r="D4536" s="60"/>
      <c r="E4536" s="61"/>
      <c r="F4536" s="61"/>
      <c r="G4536" s="61"/>
      <c r="H4536" s="62"/>
      <c r="I4536" s="63"/>
      <c r="J4536" s="63"/>
      <c r="K4536" s="155"/>
    </row>
    <row r="4537" spans="1:11" x14ac:dyDescent="0.3">
      <c r="A4537" s="93"/>
      <c r="B4537" s="91"/>
      <c r="C4537" s="76">
        <f>COUNT(Table89[[#This Row],[12-Month 
Follow-up Date]])</f>
        <v>0</v>
      </c>
      <c r="D4537" s="60"/>
      <c r="E4537" s="61"/>
      <c r="F4537" s="61"/>
      <c r="G4537" s="61"/>
      <c r="H4537" s="62"/>
      <c r="I4537" s="63"/>
      <c r="J4537" s="63"/>
      <c r="K4537" s="155"/>
    </row>
    <row r="4538" spans="1:11" x14ac:dyDescent="0.3">
      <c r="A4538" s="93"/>
      <c r="B4538" s="91"/>
      <c r="C4538" s="76">
        <f>COUNT(Table89[[#This Row],[12-Month 
Follow-up Date]])</f>
        <v>0</v>
      </c>
      <c r="D4538" s="60"/>
      <c r="E4538" s="61"/>
      <c r="F4538" s="61"/>
      <c r="G4538" s="61"/>
      <c r="H4538" s="62"/>
      <c r="I4538" s="63"/>
      <c r="J4538" s="63"/>
      <c r="K4538" s="155"/>
    </row>
    <row r="4539" spans="1:11" x14ac:dyDescent="0.3">
      <c r="A4539" s="93"/>
      <c r="B4539" s="91"/>
      <c r="C4539" s="76">
        <f>COUNT(Table89[[#This Row],[12-Month 
Follow-up Date]])</f>
        <v>0</v>
      </c>
      <c r="D4539" s="60"/>
      <c r="E4539" s="61"/>
      <c r="F4539" s="61"/>
      <c r="G4539" s="61"/>
      <c r="H4539" s="62"/>
      <c r="I4539" s="63"/>
      <c r="J4539" s="63"/>
      <c r="K4539" s="155"/>
    </row>
    <row r="4540" spans="1:11" x14ac:dyDescent="0.3">
      <c r="A4540" s="93"/>
      <c r="B4540" s="91"/>
      <c r="C4540" s="76">
        <f>COUNT(Table89[[#This Row],[12-Month 
Follow-up Date]])</f>
        <v>0</v>
      </c>
      <c r="D4540" s="60"/>
      <c r="E4540" s="61"/>
      <c r="F4540" s="61"/>
      <c r="G4540" s="61"/>
      <c r="H4540" s="62"/>
      <c r="I4540" s="63"/>
      <c r="J4540" s="63"/>
      <c r="K4540" s="155"/>
    </row>
    <row r="4541" spans="1:11" x14ac:dyDescent="0.3">
      <c r="A4541" s="93"/>
      <c r="B4541" s="91"/>
      <c r="C4541" s="76">
        <f>COUNT(Table89[[#This Row],[12-Month 
Follow-up Date]])</f>
        <v>0</v>
      </c>
      <c r="D4541" s="60"/>
      <c r="E4541" s="61"/>
      <c r="F4541" s="61"/>
      <c r="G4541" s="61"/>
      <c r="H4541" s="62"/>
      <c r="I4541" s="63"/>
      <c r="J4541" s="63"/>
      <c r="K4541" s="155"/>
    </row>
    <row r="4542" spans="1:11" x14ac:dyDescent="0.3">
      <c r="A4542" s="93"/>
      <c r="B4542" s="91"/>
      <c r="C4542" s="76">
        <f>COUNT(Table89[[#This Row],[12-Month 
Follow-up Date]])</f>
        <v>0</v>
      </c>
      <c r="D4542" s="60"/>
      <c r="E4542" s="61"/>
      <c r="F4542" s="61"/>
      <c r="G4542" s="61"/>
      <c r="H4542" s="62"/>
      <c r="I4542" s="63"/>
      <c r="J4542" s="63"/>
      <c r="K4542" s="155"/>
    </row>
    <row r="4543" spans="1:11" x14ac:dyDescent="0.3">
      <c r="A4543" s="93"/>
      <c r="B4543" s="91"/>
      <c r="C4543" s="76">
        <f>COUNT(Table89[[#This Row],[12-Month 
Follow-up Date]])</f>
        <v>0</v>
      </c>
      <c r="D4543" s="60"/>
      <c r="E4543" s="61"/>
      <c r="F4543" s="61"/>
      <c r="G4543" s="61"/>
      <c r="H4543" s="62"/>
      <c r="I4543" s="63"/>
      <c r="J4543" s="63"/>
      <c r="K4543" s="155"/>
    </row>
    <row r="4544" spans="1:11" x14ac:dyDescent="0.3">
      <c r="A4544" s="93"/>
      <c r="B4544" s="91"/>
      <c r="C4544" s="76">
        <f>COUNT(Table89[[#This Row],[12-Month 
Follow-up Date]])</f>
        <v>0</v>
      </c>
      <c r="D4544" s="60"/>
      <c r="E4544" s="61"/>
      <c r="F4544" s="61"/>
      <c r="G4544" s="61"/>
      <c r="H4544" s="62"/>
      <c r="I4544" s="63"/>
      <c r="J4544" s="63"/>
      <c r="K4544" s="155"/>
    </row>
    <row r="4545" spans="1:11" x14ac:dyDescent="0.3">
      <c r="A4545" s="93"/>
      <c r="B4545" s="91"/>
      <c r="C4545" s="76">
        <f>COUNT(Table89[[#This Row],[12-Month 
Follow-up Date]])</f>
        <v>0</v>
      </c>
      <c r="D4545" s="60"/>
      <c r="E4545" s="61"/>
      <c r="F4545" s="61"/>
      <c r="G4545" s="61"/>
      <c r="H4545" s="62"/>
      <c r="I4545" s="63"/>
      <c r="J4545" s="63"/>
      <c r="K4545" s="155"/>
    </row>
    <row r="4546" spans="1:11" x14ac:dyDescent="0.3">
      <c r="A4546" s="93"/>
      <c r="B4546" s="91"/>
      <c r="C4546" s="76">
        <f>COUNT(Table89[[#This Row],[12-Month 
Follow-up Date]])</f>
        <v>0</v>
      </c>
      <c r="D4546" s="60"/>
      <c r="E4546" s="61"/>
      <c r="F4546" s="61"/>
      <c r="G4546" s="61"/>
      <c r="H4546" s="62"/>
      <c r="I4546" s="63"/>
      <c r="J4546" s="63"/>
      <c r="K4546" s="155"/>
    </row>
    <row r="4547" spans="1:11" x14ac:dyDescent="0.3">
      <c r="A4547" s="93"/>
      <c r="B4547" s="91"/>
      <c r="C4547" s="76">
        <f>COUNT(Table89[[#This Row],[12-Month 
Follow-up Date]])</f>
        <v>0</v>
      </c>
      <c r="D4547" s="60"/>
      <c r="E4547" s="61"/>
      <c r="F4547" s="61"/>
      <c r="G4547" s="61"/>
      <c r="H4547" s="62"/>
      <c r="I4547" s="63"/>
      <c r="J4547" s="63"/>
      <c r="K4547" s="155"/>
    </row>
    <row r="4548" spans="1:11" x14ac:dyDescent="0.3">
      <c r="A4548" s="93"/>
      <c r="B4548" s="91"/>
      <c r="C4548" s="76">
        <f>COUNT(Table89[[#This Row],[12-Month 
Follow-up Date]])</f>
        <v>0</v>
      </c>
      <c r="D4548" s="60"/>
      <c r="E4548" s="61"/>
      <c r="F4548" s="61"/>
      <c r="G4548" s="61"/>
      <c r="H4548" s="62"/>
      <c r="I4548" s="63"/>
      <c r="J4548" s="63"/>
      <c r="K4548" s="155"/>
    </row>
    <row r="4549" spans="1:11" x14ac:dyDescent="0.3">
      <c r="A4549" s="93"/>
      <c r="B4549" s="91"/>
      <c r="C4549" s="76">
        <f>COUNT(Table89[[#This Row],[12-Month 
Follow-up Date]])</f>
        <v>0</v>
      </c>
      <c r="D4549" s="60"/>
      <c r="E4549" s="61"/>
      <c r="F4549" s="61"/>
      <c r="G4549" s="61"/>
      <c r="H4549" s="62"/>
      <c r="I4549" s="63"/>
      <c r="J4549" s="63"/>
      <c r="K4549" s="155"/>
    </row>
    <row r="4550" spans="1:11" x14ac:dyDescent="0.3">
      <c r="A4550" s="93"/>
      <c r="B4550" s="91"/>
      <c r="C4550" s="76">
        <f>COUNT(Table89[[#This Row],[12-Month 
Follow-up Date]])</f>
        <v>0</v>
      </c>
      <c r="D4550" s="60"/>
      <c r="E4550" s="61"/>
      <c r="F4550" s="61"/>
      <c r="G4550" s="61"/>
      <c r="H4550" s="62"/>
      <c r="I4550" s="63"/>
      <c r="J4550" s="63"/>
      <c r="K4550" s="155"/>
    </row>
    <row r="4551" spans="1:11" x14ac:dyDescent="0.3">
      <c r="A4551" s="93"/>
      <c r="B4551" s="91"/>
      <c r="C4551" s="76">
        <f>COUNT(Table89[[#This Row],[12-Month 
Follow-up Date]])</f>
        <v>0</v>
      </c>
      <c r="D4551" s="60"/>
      <c r="E4551" s="61"/>
      <c r="F4551" s="61"/>
      <c r="G4551" s="61"/>
      <c r="H4551" s="62"/>
      <c r="I4551" s="63"/>
      <c r="J4551" s="63"/>
      <c r="K4551" s="155"/>
    </row>
    <row r="4552" spans="1:11" x14ac:dyDescent="0.3">
      <c r="A4552" s="93"/>
      <c r="B4552" s="91"/>
      <c r="C4552" s="76">
        <f>COUNT(Table89[[#This Row],[12-Month 
Follow-up Date]])</f>
        <v>0</v>
      </c>
      <c r="D4552" s="60"/>
      <c r="E4552" s="61"/>
      <c r="F4552" s="61"/>
      <c r="G4552" s="61"/>
      <c r="H4552" s="62"/>
      <c r="I4552" s="63"/>
      <c r="J4552" s="63"/>
      <c r="K4552" s="155"/>
    </row>
    <row r="4553" spans="1:11" x14ac:dyDescent="0.3">
      <c r="A4553" s="93"/>
      <c r="B4553" s="91"/>
      <c r="C4553" s="76">
        <f>COUNT(Table89[[#This Row],[12-Month 
Follow-up Date]])</f>
        <v>0</v>
      </c>
      <c r="D4553" s="60"/>
      <c r="E4553" s="61"/>
      <c r="F4553" s="61"/>
      <c r="G4553" s="61"/>
      <c r="H4553" s="62"/>
      <c r="I4553" s="63"/>
      <c r="J4553" s="63"/>
      <c r="K4553" s="155"/>
    </row>
    <row r="4554" spans="1:11" x14ac:dyDescent="0.3">
      <c r="A4554" s="93"/>
      <c r="B4554" s="91"/>
      <c r="C4554" s="76">
        <f>COUNT(Table89[[#This Row],[12-Month 
Follow-up Date]])</f>
        <v>0</v>
      </c>
      <c r="D4554" s="60"/>
      <c r="E4554" s="61"/>
      <c r="F4554" s="61"/>
      <c r="G4554" s="61"/>
      <c r="H4554" s="62"/>
      <c r="I4554" s="63"/>
      <c r="J4554" s="63"/>
      <c r="K4554" s="155"/>
    </row>
    <row r="4555" spans="1:11" x14ac:dyDescent="0.3">
      <c r="A4555" s="93"/>
      <c r="B4555" s="91"/>
      <c r="C4555" s="76">
        <f>COUNT(Table89[[#This Row],[12-Month 
Follow-up Date]])</f>
        <v>0</v>
      </c>
      <c r="D4555" s="60"/>
      <c r="E4555" s="61"/>
      <c r="F4555" s="61"/>
      <c r="G4555" s="61"/>
      <c r="H4555" s="62"/>
      <c r="I4555" s="63"/>
      <c r="J4555" s="63"/>
      <c r="K4555" s="155"/>
    </row>
    <row r="4556" spans="1:11" x14ac:dyDescent="0.3">
      <c r="A4556" s="93"/>
      <c r="B4556" s="91"/>
      <c r="C4556" s="76">
        <f>COUNT(Table89[[#This Row],[12-Month 
Follow-up Date]])</f>
        <v>0</v>
      </c>
      <c r="D4556" s="60"/>
      <c r="E4556" s="61"/>
      <c r="F4556" s="61"/>
      <c r="G4556" s="61"/>
      <c r="H4556" s="62"/>
      <c r="I4556" s="63"/>
      <c r="J4556" s="63"/>
      <c r="K4556" s="155"/>
    </row>
    <row r="4557" spans="1:11" x14ac:dyDescent="0.3">
      <c r="A4557" s="93"/>
      <c r="B4557" s="91"/>
      <c r="C4557" s="76">
        <f>COUNT(Table89[[#This Row],[12-Month 
Follow-up Date]])</f>
        <v>0</v>
      </c>
      <c r="D4557" s="60"/>
      <c r="E4557" s="61"/>
      <c r="F4557" s="61"/>
      <c r="G4557" s="61"/>
      <c r="H4557" s="62"/>
      <c r="I4557" s="63"/>
      <c r="J4557" s="63"/>
      <c r="K4557" s="155"/>
    </row>
    <row r="4558" spans="1:11" x14ac:dyDescent="0.3">
      <c r="A4558" s="93"/>
      <c r="B4558" s="91"/>
      <c r="C4558" s="76">
        <f>COUNT(Table89[[#This Row],[12-Month 
Follow-up Date]])</f>
        <v>0</v>
      </c>
      <c r="D4558" s="60"/>
      <c r="E4558" s="61"/>
      <c r="F4558" s="61"/>
      <c r="G4558" s="61"/>
      <c r="H4558" s="62"/>
      <c r="I4558" s="63"/>
      <c r="J4558" s="63"/>
      <c r="K4558" s="155"/>
    </row>
    <row r="4559" spans="1:11" x14ac:dyDescent="0.3">
      <c r="A4559" s="93"/>
      <c r="B4559" s="91"/>
      <c r="C4559" s="76">
        <f>COUNT(Table89[[#This Row],[12-Month 
Follow-up Date]])</f>
        <v>0</v>
      </c>
      <c r="D4559" s="60"/>
      <c r="E4559" s="61"/>
      <c r="F4559" s="61"/>
      <c r="G4559" s="61"/>
      <c r="H4559" s="62"/>
      <c r="I4559" s="63"/>
      <c r="J4559" s="63"/>
      <c r="K4559" s="155"/>
    </row>
    <row r="4560" spans="1:11" x14ac:dyDescent="0.3">
      <c r="A4560" s="93"/>
      <c r="B4560" s="91"/>
      <c r="C4560" s="76">
        <f>COUNT(Table89[[#This Row],[12-Month 
Follow-up Date]])</f>
        <v>0</v>
      </c>
      <c r="D4560" s="60"/>
      <c r="E4560" s="61"/>
      <c r="F4560" s="61"/>
      <c r="G4560" s="61"/>
      <c r="H4560" s="62"/>
      <c r="I4560" s="63"/>
      <c r="J4560" s="63"/>
      <c r="K4560" s="155"/>
    </row>
    <row r="4561" spans="1:11" x14ac:dyDescent="0.3">
      <c r="A4561" s="93"/>
      <c r="B4561" s="91"/>
      <c r="C4561" s="76">
        <f>COUNT(Table89[[#This Row],[12-Month 
Follow-up Date]])</f>
        <v>0</v>
      </c>
      <c r="D4561" s="60"/>
      <c r="E4561" s="61"/>
      <c r="F4561" s="61"/>
      <c r="G4561" s="61"/>
      <c r="H4561" s="62"/>
      <c r="I4561" s="63"/>
      <c r="J4561" s="63"/>
      <c r="K4561" s="155"/>
    </row>
    <row r="4562" spans="1:11" x14ac:dyDescent="0.3">
      <c r="A4562" s="93"/>
      <c r="B4562" s="91"/>
      <c r="C4562" s="76">
        <f>COUNT(Table89[[#This Row],[12-Month 
Follow-up Date]])</f>
        <v>0</v>
      </c>
      <c r="D4562" s="60"/>
      <c r="E4562" s="61"/>
      <c r="F4562" s="61"/>
      <c r="G4562" s="61"/>
      <c r="H4562" s="62"/>
      <c r="I4562" s="63"/>
      <c r="J4562" s="63"/>
      <c r="K4562" s="155"/>
    </row>
    <row r="4563" spans="1:11" x14ac:dyDescent="0.3">
      <c r="A4563" s="93"/>
      <c r="B4563" s="91"/>
      <c r="C4563" s="76">
        <f>COUNT(Table89[[#This Row],[12-Month 
Follow-up Date]])</f>
        <v>0</v>
      </c>
      <c r="D4563" s="60"/>
      <c r="E4563" s="61"/>
      <c r="F4563" s="61"/>
      <c r="G4563" s="61"/>
      <c r="H4563" s="62"/>
      <c r="I4563" s="63"/>
      <c r="J4563" s="63"/>
      <c r="K4563" s="155"/>
    </row>
    <row r="4564" spans="1:11" x14ac:dyDescent="0.3">
      <c r="A4564" s="93"/>
      <c r="B4564" s="91"/>
      <c r="C4564" s="76">
        <f>COUNT(Table89[[#This Row],[12-Month 
Follow-up Date]])</f>
        <v>0</v>
      </c>
      <c r="D4564" s="60"/>
      <c r="E4564" s="61"/>
      <c r="F4564" s="61"/>
      <c r="G4564" s="61"/>
      <c r="H4564" s="62"/>
      <c r="I4564" s="63"/>
      <c r="J4564" s="63"/>
      <c r="K4564" s="155"/>
    </row>
    <row r="4565" spans="1:11" x14ac:dyDescent="0.3">
      <c r="A4565" s="93"/>
      <c r="B4565" s="91"/>
      <c r="C4565" s="76">
        <f>COUNT(Table89[[#This Row],[12-Month 
Follow-up Date]])</f>
        <v>0</v>
      </c>
      <c r="D4565" s="60"/>
      <c r="E4565" s="61"/>
      <c r="F4565" s="61"/>
      <c r="G4565" s="61"/>
      <c r="H4565" s="62"/>
      <c r="I4565" s="63"/>
      <c r="J4565" s="63"/>
      <c r="K4565" s="155"/>
    </row>
    <row r="4566" spans="1:11" x14ac:dyDescent="0.3">
      <c r="A4566" s="93"/>
      <c r="B4566" s="91"/>
      <c r="C4566" s="76">
        <f>COUNT(Table89[[#This Row],[12-Month 
Follow-up Date]])</f>
        <v>0</v>
      </c>
      <c r="D4566" s="60"/>
      <c r="E4566" s="61"/>
      <c r="F4566" s="61"/>
      <c r="G4566" s="61"/>
      <c r="H4566" s="62"/>
      <c r="I4566" s="63"/>
      <c r="J4566" s="63"/>
      <c r="K4566" s="155"/>
    </row>
    <row r="4567" spans="1:11" x14ac:dyDescent="0.3">
      <c r="A4567" s="93"/>
      <c r="B4567" s="91"/>
      <c r="C4567" s="76">
        <f>COUNT(Table89[[#This Row],[12-Month 
Follow-up Date]])</f>
        <v>0</v>
      </c>
      <c r="D4567" s="60"/>
      <c r="E4567" s="61"/>
      <c r="F4567" s="61"/>
      <c r="G4567" s="61"/>
      <c r="H4567" s="62"/>
      <c r="I4567" s="63"/>
      <c r="J4567" s="63"/>
      <c r="K4567" s="155"/>
    </row>
    <row r="4568" spans="1:11" x14ac:dyDescent="0.3">
      <c r="A4568" s="93"/>
      <c r="B4568" s="91"/>
      <c r="C4568" s="76">
        <f>COUNT(Table89[[#This Row],[12-Month 
Follow-up Date]])</f>
        <v>0</v>
      </c>
      <c r="D4568" s="60"/>
      <c r="E4568" s="61"/>
      <c r="F4568" s="61"/>
      <c r="G4568" s="61"/>
      <c r="H4568" s="62"/>
      <c r="I4568" s="63"/>
      <c r="J4568" s="63"/>
      <c r="K4568" s="155"/>
    </row>
    <row r="4569" spans="1:11" x14ac:dyDescent="0.3">
      <c r="A4569" s="93"/>
      <c r="B4569" s="91"/>
      <c r="C4569" s="76">
        <f>COUNT(Table89[[#This Row],[12-Month 
Follow-up Date]])</f>
        <v>0</v>
      </c>
      <c r="D4569" s="60"/>
      <c r="E4569" s="61"/>
      <c r="F4569" s="61"/>
      <c r="G4569" s="61"/>
      <c r="H4569" s="62"/>
      <c r="I4569" s="63"/>
      <c r="J4569" s="63"/>
      <c r="K4569" s="155"/>
    </row>
    <row r="4570" spans="1:11" x14ac:dyDescent="0.3">
      <c r="A4570" s="93"/>
      <c r="B4570" s="91"/>
      <c r="C4570" s="76">
        <f>COUNT(Table89[[#This Row],[12-Month 
Follow-up Date]])</f>
        <v>0</v>
      </c>
      <c r="D4570" s="60"/>
      <c r="E4570" s="61"/>
      <c r="F4570" s="61"/>
      <c r="G4570" s="61"/>
      <c r="H4570" s="62"/>
      <c r="I4570" s="63"/>
      <c r="J4570" s="63"/>
      <c r="K4570" s="155"/>
    </row>
    <row r="4571" spans="1:11" x14ac:dyDescent="0.3">
      <c r="A4571" s="93"/>
      <c r="B4571" s="91"/>
      <c r="C4571" s="76">
        <f>COUNT(Table89[[#This Row],[12-Month 
Follow-up Date]])</f>
        <v>0</v>
      </c>
      <c r="D4571" s="60"/>
      <c r="E4571" s="61"/>
      <c r="F4571" s="61"/>
      <c r="G4571" s="61"/>
      <c r="H4571" s="62"/>
      <c r="I4571" s="63"/>
      <c r="J4571" s="63"/>
      <c r="K4571" s="155"/>
    </row>
    <row r="4572" spans="1:11" x14ac:dyDescent="0.3">
      <c r="A4572" s="93"/>
      <c r="B4572" s="91"/>
      <c r="C4572" s="76">
        <f>COUNT(Table89[[#This Row],[12-Month 
Follow-up Date]])</f>
        <v>0</v>
      </c>
      <c r="D4572" s="60"/>
      <c r="E4572" s="61"/>
      <c r="F4572" s="61"/>
      <c r="G4572" s="61"/>
      <c r="H4572" s="62"/>
      <c r="I4572" s="63"/>
      <c r="J4572" s="63"/>
      <c r="K4572" s="155"/>
    </row>
    <row r="4573" spans="1:11" x14ac:dyDescent="0.3">
      <c r="A4573" s="93"/>
      <c r="B4573" s="91"/>
      <c r="C4573" s="76">
        <f>COUNT(Table89[[#This Row],[12-Month 
Follow-up Date]])</f>
        <v>0</v>
      </c>
      <c r="D4573" s="60"/>
      <c r="E4573" s="61"/>
      <c r="F4573" s="61"/>
      <c r="G4573" s="61"/>
      <c r="H4573" s="62"/>
      <c r="I4573" s="63"/>
      <c r="J4573" s="63"/>
      <c r="K4573" s="155"/>
    </row>
    <row r="4574" spans="1:11" x14ac:dyDescent="0.3">
      <c r="A4574" s="93"/>
      <c r="B4574" s="91"/>
      <c r="C4574" s="76">
        <f>COUNT(Table89[[#This Row],[12-Month 
Follow-up Date]])</f>
        <v>0</v>
      </c>
      <c r="D4574" s="60"/>
      <c r="E4574" s="61"/>
      <c r="F4574" s="61"/>
      <c r="G4574" s="61"/>
      <c r="H4574" s="62"/>
      <c r="I4574" s="63"/>
      <c r="J4574" s="63"/>
      <c r="K4574" s="155"/>
    </row>
    <row r="4575" spans="1:11" x14ac:dyDescent="0.3">
      <c r="A4575" s="93"/>
      <c r="B4575" s="91"/>
      <c r="C4575" s="76">
        <f>COUNT(Table89[[#This Row],[12-Month 
Follow-up Date]])</f>
        <v>0</v>
      </c>
      <c r="D4575" s="60"/>
      <c r="E4575" s="61"/>
      <c r="F4575" s="61"/>
      <c r="G4575" s="61"/>
      <c r="H4575" s="62"/>
      <c r="I4575" s="63"/>
      <c r="J4575" s="63"/>
      <c r="K4575" s="155"/>
    </row>
    <row r="4576" spans="1:11" x14ac:dyDescent="0.3">
      <c r="A4576" s="93"/>
      <c r="B4576" s="91"/>
      <c r="C4576" s="76">
        <f>COUNT(Table89[[#This Row],[12-Month 
Follow-up Date]])</f>
        <v>0</v>
      </c>
      <c r="D4576" s="60"/>
      <c r="E4576" s="61"/>
      <c r="F4576" s="61"/>
      <c r="G4576" s="61"/>
      <c r="H4576" s="62"/>
      <c r="I4576" s="63"/>
      <c r="J4576" s="63"/>
      <c r="K4576" s="155"/>
    </row>
    <row r="4577" spans="1:11" x14ac:dyDescent="0.3">
      <c r="A4577" s="93"/>
      <c r="B4577" s="91"/>
      <c r="C4577" s="76">
        <f>COUNT(Table89[[#This Row],[12-Month 
Follow-up Date]])</f>
        <v>0</v>
      </c>
      <c r="D4577" s="60"/>
      <c r="E4577" s="61"/>
      <c r="F4577" s="61"/>
      <c r="G4577" s="61"/>
      <c r="H4577" s="62"/>
      <c r="I4577" s="63"/>
      <c r="J4577" s="63"/>
      <c r="K4577" s="155"/>
    </row>
    <row r="4578" spans="1:11" x14ac:dyDescent="0.3">
      <c r="A4578" s="93"/>
      <c r="B4578" s="91"/>
      <c r="C4578" s="76">
        <f>COUNT(Table89[[#This Row],[12-Month 
Follow-up Date]])</f>
        <v>0</v>
      </c>
      <c r="D4578" s="60"/>
      <c r="E4578" s="61"/>
      <c r="F4578" s="61"/>
      <c r="G4578" s="61"/>
      <c r="H4578" s="62"/>
      <c r="I4578" s="63"/>
      <c r="J4578" s="63"/>
      <c r="K4578" s="155"/>
    </row>
    <row r="4579" spans="1:11" x14ac:dyDescent="0.3">
      <c r="A4579" s="93"/>
      <c r="B4579" s="91"/>
      <c r="C4579" s="76">
        <f>COUNT(Table89[[#This Row],[12-Month 
Follow-up Date]])</f>
        <v>0</v>
      </c>
      <c r="D4579" s="60"/>
      <c r="E4579" s="61"/>
      <c r="F4579" s="61"/>
      <c r="G4579" s="61"/>
      <c r="H4579" s="62"/>
      <c r="I4579" s="63"/>
      <c r="J4579" s="63"/>
      <c r="K4579" s="155"/>
    </row>
    <row r="4580" spans="1:11" x14ac:dyDescent="0.3">
      <c r="A4580" s="93"/>
      <c r="B4580" s="91"/>
      <c r="C4580" s="76">
        <f>COUNT(Table89[[#This Row],[12-Month 
Follow-up Date]])</f>
        <v>0</v>
      </c>
      <c r="D4580" s="60"/>
      <c r="E4580" s="61"/>
      <c r="F4580" s="61"/>
      <c r="G4580" s="61"/>
      <c r="H4580" s="62"/>
      <c r="I4580" s="63"/>
      <c r="J4580" s="63"/>
      <c r="K4580" s="155"/>
    </row>
    <row r="4581" spans="1:11" x14ac:dyDescent="0.3">
      <c r="A4581" s="93"/>
      <c r="B4581" s="91"/>
      <c r="C4581" s="76">
        <f>COUNT(Table89[[#This Row],[12-Month 
Follow-up Date]])</f>
        <v>0</v>
      </c>
      <c r="D4581" s="60"/>
      <c r="E4581" s="61"/>
      <c r="F4581" s="61"/>
      <c r="G4581" s="61"/>
      <c r="H4581" s="62"/>
      <c r="I4581" s="63"/>
      <c r="J4581" s="63"/>
      <c r="K4581" s="155"/>
    </row>
    <row r="4582" spans="1:11" x14ac:dyDescent="0.3">
      <c r="A4582" s="93"/>
      <c r="B4582" s="91"/>
      <c r="C4582" s="76">
        <f>COUNT(Table89[[#This Row],[12-Month 
Follow-up Date]])</f>
        <v>0</v>
      </c>
      <c r="D4582" s="60"/>
      <c r="E4582" s="61"/>
      <c r="F4582" s="61"/>
      <c r="G4582" s="61"/>
      <c r="H4582" s="62"/>
      <c r="I4582" s="63"/>
      <c r="J4582" s="63"/>
      <c r="K4582" s="155"/>
    </row>
    <row r="4583" spans="1:11" x14ac:dyDescent="0.3">
      <c r="A4583" s="93"/>
      <c r="B4583" s="91"/>
      <c r="C4583" s="76">
        <f>COUNT(Table89[[#This Row],[12-Month 
Follow-up Date]])</f>
        <v>0</v>
      </c>
      <c r="D4583" s="60"/>
      <c r="E4583" s="61"/>
      <c r="F4583" s="61"/>
      <c r="G4583" s="61"/>
      <c r="H4583" s="62"/>
      <c r="I4583" s="63"/>
      <c r="J4583" s="63"/>
      <c r="K4583" s="155"/>
    </row>
    <row r="4584" spans="1:11" x14ac:dyDescent="0.3">
      <c r="A4584" s="93"/>
      <c r="B4584" s="91"/>
      <c r="C4584" s="76">
        <f>COUNT(Table89[[#This Row],[12-Month 
Follow-up Date]])</f>
        <v>0</v>
      </c>
      <c r="D4584" s="60"/>
      <c r="E4584" s="61"/>
      <c r="F4584" s="61"/>
      <c r="G4584" s="61"/>
      <c r="H4584" s="62"/>
      <c r="I4584" s="63"/>
      <c r="J4584" s="63"/>
      <c r="K4584" s="155"/>
    </row>
    <row r="4585" spans="1:11" x14ac:dyDescent="0.3">
      <c r="A4585" s="93"/>
      <c r="B4585" s="91"/>
      <c r="C4585" s="76">
        <f>COUNT(Table89[[#This Row],[12-Month 
Follow-up Date]])</f>
        <v>0</v>
      </c>
      <c r="D4585" s="60"/>
      <c r="E4585" s="61"/>
      <c r="F4585" s="61"/>
      <c r="G4585" s="61"/>
      <c r="H4585" s="62"/>
      <c r="I4585" s="63"/>
      <c r="J4585" s="63"/>
      <c r="K4585" s="155"/>
    </row>
    <row r="4586" spans="1:11" x14ac:dyDescent="0.3">
      <c r="A4586" s="93"/>
      <c r="B4586" s="91"/>
      <c r="C4586" s="76">
        <f>COUNT(Table89[[#This Row],[12-Month 
Follow-up Date]])</f>
        <v>0</v>
      </c>
      <c r="D4586" s="60"/>
      <c r="E4586" s="61"/>
      <c r="F4586" s="61"/>
      <c r="G4586" s="61"/>
      <c r="H4586" s="62"/>
      <c r="I4586" s="63"/>
      <c r="J4586" s="63"/>
      <c r="K4586" s="155"/>
    </row>
    <row r="4587" spans="1:11" x14ac:dyDescent="0.3">
      <c r="A4587" s="93"/>
      <c r="B4587" s="91"/>
      <c r="C4587" s="76">
        <f>COUNT(Table89[[#This Row],[12-Month 
Follow-up Date]])</f>
        <v>0</v>
      </c>
      <c r="D4587" s="60"/>
      <c r="E4587" s="61"/>
      <c r="F4587" s="61"/>
      <c r="G4587" s="61"/>
      <c r="H4587" s="62"/>
      <c r="I4587" s="63"/>
      <c r="J4587" s="63"/>
      <c r="K4587" s="155"/>
    </row>
    <row r="4588" spans="1:11" x14ac:dyDescent="0.3">
      <c r="A4588" s="93"/>
      <c r="B4588" s="91"/>
      <c r="C4588" s="76">
        <f>COUNT(Table89[[#This Row],[12-Month 
Follow-up Date]])</f>
        <v>0</v>
      </c>
      <c r="D4588" s="60"/>
      <c r="E4588" s="61"/>
      <c r="F4588" s="61"/>
      <c r="G4588" s="61"/>
      <c r="H4588" s="62"/>
      <c r="I4588" s="63"/>
      <c r="J4588" s="63"/>
      <c r="K4588" s="155"/>
    </row>
    <row r="4589" spans="1:11" x14ac:dyDescent="0.3">
      <c r="A4589" s="93"/>
      <c r="B4589" s="91"/>
      <c r="C4589" s="76">
        <f>COUNT(Table89[[#This Row],[12-Month 
Follow-up Date]])</f>
        <v>0</v>
      </c>
      <c r="D4589" s="60"/>
      <c r="E4589" s="61"/>
      <c r="F4589" s="61"/>
      <c r="G4589" s="61"/>
      <c r="H4589" s="62"/>
      <c r="I4589" s="63"/>
      <c r="J4589" s="63"/>
      <c r="K4589" s="155"/>
    </row>
    <row r="4590" spans="1:11" x14ac:dyDescent="0.3">
      <c r="A4590" s="93"/>
      <c r="B4590" s="91"/>
      <c r="C4590" s="76">
        <f>COUNT(Table89[[#This Row],[12-Month 
Follow-up Date]])</f>
        <v>0</v>
      </c>
      <c r="D4590" s="60"/>
      <c r="E4590" s="61"/>
      <c r="F4590" s="61"/>
      <c r="G4590" s="61"/>
      <c r="H4590" s="62"/>
      <c r="I4590" s="63"/>
      <c r="J4590" s="63"/>
      <c r="K4590" s="155"/>
    </row>
    <row r="4591" spans="1:11" x14ac:dyDescent="0.3">
      <c r="A4591" s="93"/>
      <c r="B4591" s="91"/>
      <c r="C4591" s="76">
        <f>COUNT(Table89[[#This Row],[12-Month 
Follow-up Date]])</f>
        <v>0</v>
      </c>
      <c r="D4591" s="60"/>
      <c r="E4591" s="61"/>
      <c r="F4591" s="61"/>
      <c r="G4591" s="61"/>
      <c r="H4591" s="62"/>
      <c r="I4591" s="63"/>
      <c r="J4591" s="63"/>
      <c r="K4591" s="155"/>
    </row>
    <row r="4592" spans="1:11" x14ac:dyDescent="0.3">
      <c r="A4592" s="93"/>
      <c r="B4592" s="91"/>
      <c r="C4592" s="76">
        <f>COUNT(Table89[[#This Row],[12-Month 
Follow-up Date]])</f>
        <v>0</v>
      </c>
      <c r="D4592" s="60"/>
      <c r="E4592" s="61"/>
      <c r="F4592" s="61"/>
      <c r="G4592" s="61"/>
      <c r="H4592" s="62"/>
      <c r="I4592" s="63"/>
      <c r="J4592" s="63"/>
      <c r="K4592" s="155"/>
    </row>
    <row r="4593" spans="1:11" x14ac:dyDescent="0.3">
      <c r="A4593" s="93"/>
      <c r="B4593" s="91"/>
      <c r="C4593" s="76">
        <f>COUNT(Table89[[#This Row],[12-Month 
Follow-up Date]])</f>
        <v>0</v>
      </c>
      <c r="D4593" s="60"/>
      <c r="E4593" s="61"/>
      <c r="F4593" s="61"/>
      <c r="G4593" s="61"/>
      <c r="H4593" s="62"/>
      <c r="I4593" s="63"/>
      <c r="J4593" s="63"/>
      <c r="K4593" s="155"/>
    </row>
    <row r="4594" spans="1:11" x14ac:dyDescent="0.3">
      <c r="A4594" s="93"/>
      <c r="B4594" s="91"/>
      <c r="C4594" s="76">
        <f>COUNT(Table89[[#This Row],[12-Month 
Follow-up Date]])</f>
        <v>0</v>
      </c>
      <c r="D4594" s="60"/>
      <c r="E4594" s="61"/>
      <c r="F4594" s="61"/>
      <c r="G4594" s="61"/>
      <c r="H4594" s="62"/>
      <c r="I4594" s="63"/>
      <c r="J4594" s="63"/>
      <c r="K4594" s="155"/>
    </row>
    <row r="4595" spans="1:11" x14ac:dyDescent="0.3">
      <c r="A4595" s="93"/>
      <c r="B4595" s="91"/>
      <c r="C4595" s="76">
        <f>COUNT(Table89[[#This Row],[12-Month 
Follow-up Date]])</f>
        <v>0</v>
      </c>
      <c r="D4595" s="60"/>
      <c r="E4595" s="61"/>
      <c r="F4595" s="61"/>
      <c r="G4595" s="61"/>
      <c r="H4595" s="62"/>
      <c r="I4595" s="63"/>
      <c r="J4595" s="63"/>
      <c r="K4595" s="155"/>
    </row>
    <row r="4596" spans="1:11" x14ac:dyDescent="0.3">
      <c r="A4596" s="93"/>
      <c r="B4596" s="91"/>
      <c r="C4596" s="76">
        <f>COUNT(Table89[[#This Row],[12-Month 
Follow-up Date]])</f>
        <v>0</v>
      </c>
      <c r="D4596" s="60"/>
      <c r="E4596" s="61"/>
      <c r="F4596" s="61"/>
      <c r="G4596" s="61"/>
      <c r="H4596" s="62"/>
      <c r="I4596" s="63"/>
      <c r="J4596" s="63"/>
      <c r="K4596" s="155"/>
    </row>
    <row r="4597" spans="1:11" x14ac:dyDescent="0.3">
      <c r="A4597" s="93"/>
      <c r="B4597" s="91"/>
      <c r="C4597" s="76">
        <f>COUNT(Table89[[#This Row],[12-Month 
Follow-up Date]])</f>
        <v>0</v>
      </c>
      <c r="D4597" s="60"/>
      <c r="E4597" s="61"/>
      <c r="F4597" s="61"/>
      <c r="G4597" s="61"/>
      <c r="H4597" s="62"/>
      <c r="I4597" s="63"/>
      <c r="J4597" s="63"/>
      <c r="K4597" s="155"/>
    </row>
    <row r="4598" spans="1:11" x14ac:dyDescent="0.3">
      <c r="A4598" s="93"/>
      <c r="B4598" s="91"/>
      <c r="C4598" s="76">
        <f>COUNT(Table89[[#This Row],[12-Month 
Follow-up Date]])</f>
        <v>0</v>
      </c>
      <c r="D4598" s="60"/>
      <c r="E4598" s="61"/>
      <c r="F4598" s="61"/>
      <c r="G4598" s="61"/>
      <c r="H4598" s="62"/>
      <c r="I4598" s="63"/>
      <c r="J4598" s="63"/>
      <c r="K4598" s="155"/>
    </row>
    <row r="4599" spans="1:11" x14ac:dyDescent="0.3">
      <c r="A4599" s="93"/>
      <c r="B4599" s="91"/>
      <c r="C4599" s="76">
        <f>COUNT(Table89[[#This Row],[12-Month 
Follow-up Date]])</f>
        <v>0</v>
      </c>
      <c r="D4599" s="60"/>
      <c r="E4599" s="61"/>
      <c r="F4599" s="61"/>
      <c r="G4599" s="61"/>
      <c r="H4599" s="62"/>
      <c r="I4599" s="63"/>
      <c r="J4599" s="63"/>
      <c r="K4599" s="155"/>
    </row>
    <row r="4600" spans="1:11" x14ac:dyDescent="0.3">
      <c r="A4600" s="93"/>
      <c r="B4600" s="91"/>
      <c r="C4600" s="76">
        <f>COUNT(Table89[[#This Row],[12-Month 
Follow-up Date]])</f>
        <v>0</v>
      </c>
      <c r="D4600" s="60"/>
      <c r="E4600" s="61"/>
      <c r="F4600" s="61"/>
      <c r="G4600" s="61"/>
      <c r="H4600" s="62"/>
      <c r="I4600" s="63"/>
      <c r="J4600" s="63"/>
      <c r="K4600" s="155"/>
    </row>
    <row r="4601" spans="1:11" x14ac:dyDescent="0.3">
      <c r="A4601" s="93"/>
      <c r="B4601" s="91"/>
      <c r="C4601" s="76">
        <f>COUNT(Table89[[#This Row],[12-Month 
Follow-up Date]])</f>
        <v>0</v>
      </c>
      <c r="D4601" s="60"/>
      <c r="E4601" s="61"/>
      <c r="F4601" s="61"/>
      <c r="G4601" s="61"/>
      <c r="H4601" s="62"/>
      <c r="I4601" s="63"/>
      <c r="J4601" s="63"/>
      <c r="K4601" s="155"/>
    </row>
    <row r="4602" spans="1:11" x14ac:dyDescent="0.3">
      <c r="A4602" s="93"/>
      <c r="B4602" s="91"/>
      <c r="C4602" s="76">
        <f>COUNT(Table89[[#This Row],[12-Month 
Follow-up Date]])</f>
        <v>0</v>
      </c>
      <c r="D4602" s="60"/>
      <c r="E4602" s="61"/>
      <c r="F4602" s="61"/>
      <c r="G4602" s="61"/>
      <c r="H4602" s="62"/>
      <c r="I4602" s="63"/>
      <c r="J4602" s="63"/>
      <c r="K4602" s="155"/>
    </row>
    <row r="4603" spans="1:11" x14ac:dyDescent="0.3">
      <c r="A4603" s="93"/>
      <c r="B4603" s="91"/>
      <c r="C4603" s="76">
        <f>COUNT(Table89[[#This Row],[12-Month 
Follow-up Date]])</f>
        <v>0</v>
      </c>
      <c r="D4603" s="60"/>
      <c r="E4603" s="61"/>
      <c r="F4603" s="61"/>
      <c r="G4603" s="61"/>
      <c r="H4603" s="62"/>
      <c r="I4603" s="63"/>
      <c r="J4603" s="63"/>
      <c r="K4603" s="155"/>
    </row>
    <row r="4604" spans="1:11" x14ac:dyDescent="0.3">
      <c r="A4604" s="93"/>
      <c r="B4604" s="91"/>
      <c r="C4604" s="76">
        <f>COUNT(Table89[[#This Row],[12-Month 
Follow-up Date]])</f>
        <v>0</v>
      </c>
      <c r="D4604" s="60"/>
      <c r="E4604" s="61"/>
      <c r="F4604" s="61"/>
      <c r="G4604" s="61"/>
      <c r="H4604" s="62"/>
      <c r="I4604" s="63"/>
      <c r="J4604" s="63"/>
      <c r="K4604" s="155"/>
    </row>
    <row r="4605" spans="1:11" x14ac:dyDescent="0.3">
      <c r="A4605" s="93"/>
      <c r="B4605" s="91"/>
      <c r="C4605" s="76">
        <f>COUNT(Table89[[#This Row],[12-Month 
Follow-up Date]])</f>
        <v>0</v>
      </c>
      <c r="D4605" s="60"/>
      <c r="E4605" s="61"/>
      <c r="F4605" s="61"/>
      <c r="G4605" s="61"/>
      <c r="H4605" s="62"/>
      <c r="I4605" s="63"/>
      <c r="J4605" s="63"/>
      <c r="K4605" s="155"/>
    </row>
    <row r="4606" spans="1:11" x14ac:dyDescent="0.3">
      <c r="A4606" s="93"/>
      <c r="B4606" s="91"/>
      <c r="C4606" s="76">
        <f>COUNT(Table89[[#This Row],[12-Month 
Follow-up Date]])</f>
        <v>0</v>
      </c>
      <c r="D4606" s="60"/>
      <c r="E4606" s="61"/>
      <c r="F4606" s="61"/>
      <c r="G4606" s="61"/>
      <c r="H4606" s="62"/>
      <c r="I4606" s="63"/>
      <c r="J4606" s="63"/>
      <c r="K4606" s="155"/>
    </row>
    <row r="4607" spans="1:11" x14ac:dyDescent="0.3">
      <c r="A4607" s="93"/>
      <c r="B4607" s="91"/>
      <c r="C4607" s="76">
        <f>COUNT(Table89[[#This Row],[12-Month 
Follow-up Date]])</f>
        <v>0</v>
      </c>
      <c r="D4607" s="60"/>
      <c r="E4607" s="61"/>
      <c r="F4607" s="61"/>
      <c r="G4607" s="61"/>
      <c r="H4607" s="62"/>
      <c r="I4607" s="63"/>
      <c r="J4607" s="63"/>
      <c r="K4607" s="155"/>
    </row>
    <row r="4608" spans="1:11" x14ac:dyDescent="0.3">
      <c r="A4608" s="93"/>
      <c r="B4608" s="91"/>
      <c r="C4608" s="76">
        <f>COUNT(Table89[[#This Row],[12-Month 
Follow-up Date]])</f>
        <v>0</v>
      </c>
      <c r="D4608" s="60"/>
      <c r="E4608" s="61"/>
      <c r="F4608" s="61"/>
      <c r="G4608" s="61"/>
      <c r="H4608" s="62"/>
      <c r="I4608" s="63"/>
      <c r="J4608" s="63"/>
      <c r="K4608" s="155"/>
    </row>
    <row r="4609" spans="1:11" x14ac:dyDescent="0.3">
      <c r="A4609" s="93"/>
      <c r="B4609" s="91"/>
      <c r="C4609" s="76">
        <f>COUNT(Table89[[#This Row],[12-Month 
Follow-up Date]])</f>
        <v>0</v>
      </c>
      <c r="D4609" s="60"/>
      <c r="E4609" s="61"/>
      <c r="F4609" s="61"/>
      <c r="G4609" s="61"/>
      <c r="H4609" s="62"/>
      <c r="I4609" s="63"/>
      <c r="J4609" s="63"/>
      <c r="K4609" s="155"/>
    </row>
    <row r="4610" spans="1:11" x14ac:dyDescent="0.3">
      <c r="A4610" s="93"/>
      <c r="B4610" s="91"/>
      <c r="C4610" s="76">
        <f>COUNT(Table89[[#This Row],[12-Month 
Follow-up Date]])</f>
        <v>0</v>
      </c>
      <c r="D4610" s="60"/>
      <c r="E4610" s="61"/>
      <c r="F4610" s="61"/>
      <c r="G4610" s="61"/>
      <c r="H4610" s="62"/>
      <c r="I4610" s="63"/>
      <c r="J4610" s="63"/>
      <c r="K4610" s="155"/>
    </row>
    <row r="4611" spans="1:11" x14ac:dyDescent="0.3">
      <c r="A4611" s="93"/>
      <c r="B4611" s="91"/>
      <c r="C4611" s="76">
        <f>COUNT(Table89[[#This Row],[12-Month 
Follow-up Date]])</f>
        <v>0</v>
      </c>
      <c r="D4611" s="60"/>
      <c r="E4611" s="61"/>
      <c r="F4611" s="61"/>
      <c r="G4611" s="61"/>
      <c r="H4611" s="62"/>
      <c r="I4611" s="63"/>
      <c r="J4611" s="63"/>
      <c r="K4611" s="155"/>
    </row>
    <row r="4612" spans="1:11" x14ac:dyDescent="0.3">
      <c r="A4612" s="93"/>
      <c r="B4612" s="91"/>
      <c r="C4612" s="76">
        <f>COUNT(Table89[[#This Row],[12-Month 
Follow-up Date]])</f>
        <v>0</v>
      </c>
      <c r="D4612" s="60"/>
      <c r="E4612" s="61"/>
      <c r="F4612" s="61"/>
      <c r="G4612" s="61"/>
      <c r="H4612" s="62"/>
      <c r="I4612" s="63"/>
      <c r="J4612" s="63"/>
      <c r="K4612" s="155"/>
    </row>
    <row r="4613" spans="1:11" x14ac:dyDescent="0.3">
      <c r="A4613" s="93"/>
      <c r="B4613" s="91"/>
      <c r="C4613" s="76">
        <f>COUNT(Table89[[#This Row],[12-Month 
Follow-up Date]])</f>
        <v>0</v>
      </c>
      <c r="D4613" s="60"/>
      <c r="E4613" s="61"/>
      <c r="F4613" s="61"/>
      <c r="G4613" s="61"/>
      <c r="H4613" s="62"/>
      <c r="I4613" s="63"/>
      <c r="J4613" s="63"/>
      <c r="K4613" s="155"/>
    </row>
    <row r="4614" spans="1:11" x14ac:dyDescent="0.3">
      <c r="A4614" s="93"/>
      <c r="B4614" s="91"/>
      <c r="C4614" s="76">
        <f>COUNT(Table89[[#This Row],[12-Month 
Follow-up Date]])</f>
        <v>0</v>
      </c>
      <c r="D4614" s="60"/>
      <c r="E4614" s="61"/>
      <c r="F4614" s="61"/>
      <c r="G4614" s="61"/>
      <c r="H4614" s="62"/>
      <c r="I4614" s="63"/>
      <c r="J4614" s="63"/>
      <c r="K4614" s="155"/>
    </row>
    <row r="4615" spans="1:11" x14ac:dyDescent="0.3">
      <c r="A4615" s="93"/>
      <c r="B4615" s="91"/>
      <c r="C4615" s="76">
        <f>COUNT(Table89[[#This Row],[12-Month 
Follow-up Date]])</f>
        <v>0</v>
      </c>
      <c r="D4615" s="60"/>
      <c r="E4615" s="61"/>
      <c r="F4615" s="61"/>
      <c r="G4615" s="61"/>
      <c r="H4615" s="62"/>
      <c r="I4615" s="63"/>
      <c r="J4615" s="63"/>
      <c r="K4615" s="155"/>
    </row>
    <row r="4616" spans="1:11" x14ac:dyDescent="0.3">
      <c r="A4616" s="93"/>
      <c r="B4616" s="91"/>
      <c r="C4616" s="76">
        <f>COUNT(Table89[[#This Row],[12-Month 
Follow-up Date]])</f>
        <v>0</v>
      </c>
      <c r="D4616" s="60"/>
      <c r="E4616" s="61"/>
      <c r="F4616" s="61"/>
      <c r="G4616" s="61"/>
      <c r="H4616" s="62"/>
      <c r="I4616" s="63"/>
      <c r="J4616" s="63"/>
      <c r="K4616" s="155"/>
    </row>
    <row r="4617" spans="1:11" x14ac:dyDescent="0.3">
      <c r="A4617" s="93"/>
      <c r="B4617" s="91"/>
      <c r="C4617" s="76">
        <f>COUNT(Table89[[#This Row],[12-Month 
Follow-up Date]])</f>
        <v>0</v>
      </c>
      <c r="D4617" s="60"/>
      <c r="E4617" s="61"/>
      <c r="F4617" s="61"/>
      <c r="G4617" s="61"/>
      <c r="H4617" s="62"/>
      <c r="I4617" s="63"/>
      <c r="J4617" s="63"/>
      <c r="K4617" s="155"/>
    </row>
    <row r="4618" spans="1:11" x14ac:dyDescent="0.3">
      <c r="A4618" s="93"/>
      <c r="B4618" s="91"/>
      <c r="C4618" s="76">
        <f>COUNT(Table89[[#This Row],[12-Month 
Follow-up Date]])</f>
        <v>0</v>
      </c>
      <c r="D4618" s="60"/>
      <c r="E4618" s="61"/>
      <c r="F4618" s="61"/>
      <c r="G4618" s="61"/>
      <c r="H4618" s="62"/>
      <c r="I4618" s="63"/>
      <c r="J4618" s="63"/>
      <c r="K4618" s="155"/>
    </row>
    <row r="4619" spans="1:11" x14ac:dyDescent="0.3">
      <c r="A4619" s="93"/>
      <c r="B4619" s="91"/>
      <c r="C4619" s="76">
        <f>COUNT(Table89[[#This Row],[12-Month 
Follow-up Date]])</f>
        <v>0</v>
      </c>
      <c r="D4619" s="60"/>
      <c r="E4619" s="61"/>
      <c r="F4619" s="61"/>
      <c r="G4619" s="61"/>
      <c r="H4619" s="62"/>
      <c r="I4619" s="63"/>
      <c r="J4619" s="63"/>
      <c r="K4619" s="155"/>
    </row>
    <row r="4620" spans="1:11" x14ac:dyDescent="0.3">
      <c r="A4620" s="93"/>
      <c r="B4620" s="91"/>
      <c r="C4620" s="76">
        <f>COUNT(Table89[[#This Row],[12-Month 
Follow-up Date]])</f>
        <v>0</v>
      </c>
      <c r="D4620" s="60"/>
      <c r="E4620" s="61"/>
      <c r="F4620" s="61"/>
      <c r="G4620" s="61"/>
      <c r="H4620" s="62"/>
      <c r="I4620" s="63"/>
      <c r="J4620" s="63"/>
      <c r="K4620" s="155"/>
    </row>
    <row r="4621" spans="1:11" x14ac:dyDescent="0.3">
      <c r="A4621" s="93"/>
      <c r="B4621" s="91"/>
      <c r="C4621" s="76">
        <f>COUNT(Table89[[#This Row],[12-Month 
Follow-up Date]])</f>
        <v>0</v>
      </c>
      <c r="D4621" s="60"/>
      <c r="E4621" s="61"/>
      <c r="F4621" s="61"/>
      <c r="G4621" s="61"/>
      <c r="H4621" s="62"/>
      <c r="I4621" s="63"/>
      <c r="J4621" s="63"/>
      <c r="K4621" s="155"/>
    </row>
    <row r="4622" spans="1:11" x14ac:dyDescent="0.3">
      <c r="A4622" s="93"/>
      <c r="B4622" s="91"/>
      <c r="C4622" s="76">
        <f>COUNT(Table89[[#This Row],[12-Month 
Follow-up Date]])</f>
        <v>0</v>
      </c>
      <c r="D4622" s="60"/>
      <c r="E4622" s="61"/>
      <c r="F4622" s="61"/>
      <c r="G4622" s="61"/>
      <c r="H4622" s="62"/>
      <c r="I4622" s="63"/>
      <c r="J4622" s="63"/>
      <c r="K4622" s="155"/>
    </row>
    <row r="4623" spans="1:11" x14ac:dyDescent="0.3">
      <c r="A4623" s="93"/>
      <c r="B4623" s="91"/>
      <c r="C4623" s="76">
        <f>COUNT(Table89[[#This Row],[12-Month 
Follow-up Date]])</f>
        <v>0</v>
      </c>
      <c r="D4623" s="60"/>
      <c r="E4623" s="61"/>
      <c r="F4623" s="61"/>
      <c r="G4623" s="61"/>
      <c r="H4623" s="62"/>
      <c r="I4623" s="63"/>
      <c r="J4623" s="63"/>
      <c r="K4623" s="155"/>
    </row>
    <row r="4624" spans="1:11" x14ac:dyDescent="0.3">
      <c r="A4624" s="93"/>
      <c r="B4624" s="91"/>
      <c r="C4624" s="76">
        <f>COUNT(Table89[[#This Row],[12-Month 
Follow-up Date]])</f>
        <v>0</v>
      </c>
      <c r="D4624" s="60"/>
      <c r="E4624" s="61"/>
      <c r="F4624" s="61"/>
      <c r="G4624" s="61"/>
      <c r="H4624" s="62"/>
      <c r="I4624" s="63"/>
      <c r="J4624" s="63"/>
      <c r="K4624" s="155"/>
    </row>
    <row r="4625" spans="1:11" x14ac:dyDescent="0.3">
      <c r="A4625" s="93"/>
      <c r="B4625" s="91"/>
      <c r="C4625" s="76">
        <f>COUNT(Table89[[#This Row],[12-Month 
Follow-up Date]])</f>
        <v>0</v>
      </c>
      <c r="D4625" s="60"/>
      <c r="E4625" s="61"/>
      <c r="F4625" s="61"/>
      <c r="G4625" s="61"/>
      <c r="H4625" s="62"/>
      <c r="I4625" s="63"/>
      <c r="J4625" s="63"/>
      <c r="K4625" s="155"/>
    </row>
    <row r="4626" spans="1:11" x14ac:dyDescent="0.3">
      <c r="A4626" s="93"/>
      <c r="B4626" s="91"/>
      <c r="C4626" s="76">
        <f>COUNT(Table89[[#This Row],[12-Month 
Follow-up Date]])</f>
        <v>0</v>
      </c>
      <c r="D4626" s="60"/>
      <c r="E4626" s="61"/>
      <c r="F4626" s="61"/>
      <c r="G4626" s="61"/>
      <c r="H4626" s="62"/>
      <c r="I4626" s="63"/>
      <c r="J4626" s="63"/>
      <c r="K4626" s="155"/>
    </row>
    <row r="4627" spans="1:11" x14ac:dyDescent="0.3">
      <c r="A4627" s="93"/>
      <c r="B4627" s="91"/>
      <c r="C4627" s="76">
        <f>COUNT(Table89[[#This Row],[12-Month 
Follow-up Date]])</f>
        <v>0</v>
      </c>
      <c r="D4627" s="60"/>
      <c r="E4627" s="61"/>
      <c r="F4627" s="61"/>
      <c r="G4627" s="61"/>
      <c r="H4627" s="62"/>
      <c r="I4627" s="63"/>
      <c r="J4627" s="63"/>
      <c r="K4627" s="155"/>
    </row>
    <row r="4628" spans="1:11" x14ac:dyDescent="0.3">
      <c r="A4628" s="93"/>
      <c r="B4628" s="91"/>
      <c r="C4628" s="76">
        <f>COUNT(Table89[[#This Row],[12-Month 
Follow-up Date]])</f>
        <v>0</v>
      </c>
      <c r="D4628" s="60"/>
      <c r="E4628" s="61"/>
      <c r="F4628" s="61"/>
      <c r="G4628" s="61"/>
      <c r="H4628" s="62"/>
      <c r="I4628" s="63"/>
      <c r="J4628" s="63"/>
      <c r="K4628" s="155"/>
    </row>
    <row r="4629" spans="1:11" x14ac:dyDescent="0.3">
      <c r="A4629" s="93"/>
      <c r="B4629" s="91"/>
      <c r="C4629" s="76">
        <f>COUNT(Table89[[#This Row],[12-Month 
Follow-up Date]])</f>
        <v>0</v>
      </c>
      <c r="D4629" s="60"/>
      <c r="E4629" s="61"/>
      <c r="F4629" s="61"/>
      <c r="G4629" s="61"/>
      <c r="H4629" s="62"/>
      <c r="I4629" s="63"/>
      <c r="J4629" s="63"/>
      <c r="K4629" s="155"/>
    </row>
    <row r="4630" spans="1:11" x14ac:dyDescent="0.3">
      <c r="A4630" s="93"/>
      <c r="B4630" s="91"/>
      <c r="C4630" s="76">
        <f>COUNT(Table89[[#This Row],[12-Month 
Follow-up Date]])</f>
        <v>0</v>
      </c>
      <c r="D4630" s="60"/>
      <c r="E4630" s="61"/>
      <c r="F4630" s="61"/>
      <c r="G4630" s="61"/>
      <c r="H4630" s="62"/>
      <c r="I4630" s="63"/>
      <c r="J4630" s="63"/>
      <c r="K4630" s="155"/>
    </row>
    <row r="4631" spans="1:11" x14ac:dyDescent="0.3">
      <c r="A4631" s="93"/>
      <c r="B4631" s="91"/>
      <c r="C4631" s="76">
        <f>COUNT(Table89[[#This Row],[12-Month 
Follow-up Date]])</f>
        <v>0</v>
      </c>
      <c r="D4631" s="60"/>
      <c r="E4631" s="61"/>
      <c r="F4631" s="61"/>
      <c r="G4631" s="61"/>
      <c r="H4631" s="62"/>
      <c r="I4631" s="63"/>
      <c r="J4631" s="63"/>
      <c r="K4631" s="155"/>
    </row>
    <row r="4632" spans="1:11" x14ac:dyDescent="0.3">
      <c r="A4632" s="93"/>
      <c r="B4632" s="91"/>
      <c r="C4632" s="76">
        <f>COUNT(Table89[[#This Row],[12-Month 
Follow-up Date]])</f>
        <v>0</v>
      </c>
      <c r="D4632" s="60"/>
      <c r="E4632" s="61"/>
      <c r="F4632" s="61"/>
      <c r="G4632" s="61"/>
      <c r="H4632" s="62"/>
      <c r="I4632" s="63"/>
      <c r="J4632" s="63"/>
      <c r="K4632" s="155"/>
    </row>
    <row r="4633" spans="1:11" x14ac:dyDescent="0.3">
      <c r="A4633" s="93"/>
      <c r="B4633" s="91"/>
      <c r="C4633" s="76">
        <f>COUNT(Table89[[#This Row],[12-Month 
Follow-up Date]])</f>
        <v>0</v>
      </c>
      <c r="D4633" s="60"/>
      <c r="E4633" s="61"/>
      <c r="F4633" s="61"/>
      <c r="G4633" s="61"/>
      <c r="H4633" s="62"/>
      <c r="I4633" s="63"/>
      <c r="J4633" s="63"/>
      <c r="K4633" s="155"/>
    </row>
    <row r="4634" spans="1:11" x14ac:dyDescent="0.3">
      <c r="A4634" s="93"/>
      <c r="B4634" s="91"/>
      <c r="C4634" s="76">
        <f>COUNT(Table89[[#This Row],[12-Month 
Follow-up Date]])</f>
        <v>0</v>
      </c>
      <c r="D4634" s="60"/>
      <c r="E4634" s="61"/>
      <c r="F4634" s="61"/>
      <c r="G4634" s="61"/>
      <c r="H4634" s="62"/>
      <c r="I4634" s="63"/>
      <c r="J4634" s="63"/>
      <c r="K4634" s="155"/>
    </row>
    <row r="4635" spans="1:11" x14ac:dyDescent="0.3">
      <c r="A4635" s="93"/>
      <c r="B4635" s="91"/>
      <c r="C4635" s="76">
        <f>COUNT(Table89[[#This Row],[12-Month 
Follow-up Date]])</f>
        <v>0</v>
      </c>
      <c r="D4635" s="60"/>
      <c r="E4635" s="61"/>
      <c r="F4635" s="61"/>
      <c r="G4635" s="61"/>
      <c r="H4635" s="62"/>
      <c r="I4635" s="63"/>
      <c r="J4635" s="63"/>
      <c r="K4635" s="155"/>
    </row>
    <row r="4636" spans="1:11" x14ac:dyDescent="0.3">
      <c r="A4636" s="93"/>
      <c r="B4636" s="91"/>
      <c r="C4636" s="76">
        <f>COUNT(Table89[[#This Row],[12-Month 
Follow-up Date]])</f>
        <v>0</v>
      </c>
      <c r="D4636" s="60"/>
      <c r="E4636" s="61"/>
      <c r="F4636" s="61"/>
      <c r="G4636" s="61"/>
      <c r="H4636" s="62"/>
      <c r="I4636" s="63"/>
      <c r="J4636" s="63"/>
      <c r="K4636" s="155"/>
    </row>
    <row r="4637" spans="1:11" x14ac:dyDescent="0.3">
      <c r="A4637" s="93"/>
      <c r="B4637" s="91"/>
      <c r="C4637" s="76">
        <f>COUNT(Table89[[#This Row],[12-Month 
Follow-up Date]])</f>
        <v>0</v>
      </c>
      <c r="D4637" s="60"/>
      <c r="E4637" s="61"/>
      <c r="F4637" s="61"/>
      <c r="G4637" s="61"/>
      <c r="H4637" s="62"/>
      <c r="I4637" s="63"/>
      <c r="J4637" s="63"/>
      <c r="K4637" s="155"/>
    </row>
    <row r="4638" spans="1:11" x14ac:dyDescent="0.3">
      <c r="A4638" s="93"/>
      <c r="B4638" s="91"/>
      <c r="C4638" s="76">
        <f>COUNT(Table89[[#This Row],[12-Month 
Follow-up Date]])</f>
        <v>0</v>
      </c>
      <c r="D4638" s="60"/>
      <c r="E4638" s="61"/>
      <c r="F4638" s="61"/>
      <c r="G4638" s="61"/>
      <c r="H4638" s="62"/>
      <c r="I4638" s="63"/>
      <c r="J4638" s="63"/>
      <c r="K4638" s="155"/>
    </row>
    <row r="4639" spans="1:11" x14ac:dyDescent="0.3">
      <c r="A4639" s="93"/>
      <c r="B4639" s="91"/>
      <c r="C4639" s="76">
        <f>COUNT(Table89[[#This Row],[12-Month 
Follow-up Date]])</f>
        <v>0</v>
      </c>
      <c r="D4639" s="60"/>
      <c r="E4639" s="61"/>
      <c r="F4639" s="61"/>
      <c r="G4639" s="61"/>
      <c r="H4639" s="62"/>
      <c r="I4639" s="63"/>
      <c r="J4639" s="63"/>
      <c r="K4639" s="155"/>
    </row>
    <row r="4640" spans="1:11" x14ac:dyDescent="0.3">
      <c r="A4640" s="93"/>
      <c r="B4640" s="91"/>
      <c r="C4640" s="76">
        <f>COUNT(Table89[[#This Row],[12-Month 
Follow-up Date]])</f>
        <v>0</v>
      </c>
      <c r="D4640" s="60"/>
      <c r="E4640" s="61"/>
      <c r="F4640" s="61"/>
      <c r="G4640" s="61"/>
      <c r="H4640" s="62"/>
      <c r="I4640" s="63"/>
      <c r="J4640" s="63"/>
      <c r="K4640" s="155"/>
    </row>
    <row r="4641" spans="1:11" x14ac:dyDescent="0.3">
      <c r="A4641" s="93"/>
      <c r="B4641" s="91"/>
      <c r="C4641" s="76">
        <f>COUNT(Table89[[#This Row],[12-Month 
Follow-up Date]])</f>
        <v>0</v>
      </c>
      <c r="D4641" s="60"/>
      <c r="E4641" s="61"/>
      <c r="F4641" s="61"/>
      <c r="G4641" s="61"/>
      <c r="H4641" s="62"/>
      <c r="I4641" s="63"/>
      <c r="J4641" s="63"/>
      <c r="K4641" s="155"/>
    </row>
    <row r="4642" spans="1:11" x14ac:dyDescent="0.3">
      <c r="A4642" s="93"/>
      <c r="B4642" s="91"/>
      <c r="C4642" s="76">
        <f>COUNT(Table89[[#This Row],[12-Month 
Follow-up Date]])</f>
        <v>0</v>
      </c>
      <c r="D4642" s="60"/>
      <c r="E4642" s="61"/>
      <c r="F4642" s="61"/>
      <c r="G4642" s="61"/>
      <c r="H4642" s="62"/>
      <c r="I4642" s="63"/>
      <c r="J4642" s="63"/>
      <c r="K4642" s="155"/>
    </row>
    <row r="4643" spans="1:11" x14ac:dyDescent="0.3">
      <c r="A4643" s="93"/>
      <c r="B4643" s="91"/>
      <c r="C4643" s="76">
        <f>COUNT(Table89[[#This Row],[12-Month 
Follow-up Date]])</f>
        <v>0</v>
      </c>
      <c r="D4643" s="60"/>
      <c r="E4643" s="61"/>
      <c r="F4643" s="61"/>
      <c r="G4643" s="61"/>
      <c r="H4643" s="62"/>
      <c r="I4643" s="63"/>
      <c r="J4643" s="63"/>
      <c r="K4643" s="155"/>
    </row>
    <row r="4644" spans="1:11" x14ac:dyDescent="0.3">
      <c r="A4644" s="93"/>
      <c r="B4644" s="91"/>
      <c r="C4644" s="76">
        <f>COUNT(Table89[[#This Row],[12-Month 
Follow-up Date]])</f>
        <v>0</v>
      </c>
      <c r="D4644" s="60"/>
      <c r="E4644" s="61"/>
      <c r="F4644" s="61"/>
      <c r="G4644" s="61"/>
      <c r="H4644" s="62"/>
      <c r="I4644" s="63"/>
      <c r="J4644" s="63"/>
      <c r="K4644" s="155"/>
    </row>
    <row r="4645" spans="1:11" x14ac:dyDescent="0.3">
      <c r="A4645" s="93"/>
      <c r="B4645" s="91"/>
      <c r="C4645" s="76">
        <f>COUNT(Table89[[#This Row],[12-Month 
Follow-up Date]])</f>
        <v>0</v>
      </c>
      <c r="D4645" s="60"/>
      <c r="E4645" s="61"/>
      <c r="F4645" s="61"/>
      <c r="G4645" s="61"/>
      <c r="H4645" s="62"/>
      <c r="I4645" s="63"/>
      <c r="J4645" s="63"/>
      <c r="K4645" s="155"/>
    </row>
    <row r="4646" spans="1:11" x14ac:dyDescent="0.3">
      <c r="A4646" s="93"/>
      <c r="B4646" s="91"/>
      <c r="C4646" s="76">
        <f>COUNT(Table89[[#This Row],[12-Month 
Follow-up Date]])</f>
        <v>0</v>
      </c>
      <c r="D4646" s="60"/>
      <c r="E4646" s="61"/>
      <c r="F4646" s="61"/>
      <c r="G4646" s="61"/>
      <c r="H4646" s="62"/>
      <c r="I4646" s="63"/>
      <c r="J4646" s="63"/>
      <c r="K4646" s="155"/>
    </row>
    <row r="4647" spans="1:11" x14ac:dyDescent="0.3">
      <c r="A4647" s="93"/>
      <c r="B4647" s="91"/>
      <c r="C4647" s="76">
        <f>COUNT(Table89[[#This Row],[12-Month 
Follow-up Date]])</f>
        <v>0</v>
      </c>
      <c r="D4647" s="60"/>
      <c r="E4647" s="61"/>
      <c r="F4647" s="61"/>
      <c r="G4647" s="61"/>
      <c r="H4647" s="62"/>
      <c r="I4647" s="63"/>
      <c r="J4647" s="63"/>
      <c r="K4647" s="155"/>
    </row>
    <row r="4648" spans="1:11" x14ac:dyDescent="0.3">
      <c r="A4648" s="93"/>
      <c r="B4648" s="91"/>
      <c r="C4648" s="76">
        <f>COUNT(Table89[[#This Row],[12-Month 
Follow-up Date]])</f>
        <v>0</v>
      </c>
      <c r="D4648" s="60"/>
      <c r="E4648" s="61"/>
      <c r="F4648" s="61"/>
      <c r="G4648" s="61"/>
      <c r="H4648" s="62"/>
      <c r="I4648" s="63"/>
      <c r="J4648" s="63"/>
      <c r="K4648" s="155"/>
    </row>
    <row r="4649" spans="1:11" x14ac:dyDescent="0.3">
      <c r="A4649" s="93"/>
      <c r="B4649" s="91"/>
      <c r="C4649" s="76">
        <f>COUNT(Table89[[#This Row],[12-Month 
Follow-up Date]])</f>
        <v>0</v>
      </c>
      <c r="D4649" s="60"/>
      <c r="E4649" s="61"/>
      <c r="F4649" s="61"/>
      <c r="G4649" s="61"/>
      <c r="H4649" s="62"/>
      <c r="I4649" s="63"/>
      <c r="J4649" s="63"/>
      <c r="K4649" s="155"/>
    </row>
    <row r="4650" spans="1:11" x14ac:dyDescent="0.3">
      <c r="A4650" s="93"/>
      <c r="B4650" s="91"/>
      <c r="C4650" s="76">
        <f>COUNT(Table89[[#This Row],[12-Month 
Follow-up Date]])</f>
        <v>0</v>
      </c>
      <c r="D4650" s="60"/>
      <c r="E4650" s="61"/>
      <c r="F4650" s="61"/>
      <c r="G4650" s="61"/>
      <c r="H4650" s="62"/>
      <c r="I4650" s="63"/>
      <c r="J4650" s="63"/>
      <c r="K4650" s="155"/>
    </row>
    <row r="4651" spans="1:11" x14ac:dyDescent="0.3">
      <c r="A4651" s="93"/>
      <c r="B4651" s="91"/>
      <c r="C4651" s="76">
        <f>COUNT(Table89[[#This Row],[12-Month 
Follow-up Date]])</f>
        <v>0</v>
      </c>
      <c r="D4651" s="60"/>
      <c r="E4651" s="61"/>
      <c r="F4651" s="61"/>
      <c r="G4651" s="61"/>
      <c r="H4651" s="62"/>
      <c r="I4651" s="63"/>
      <c r="J4651" s="63"/>
      <c r="K4651" s="155"/>
    </row>
    <row r="4652" spans="1:11" x14ac:dyDescent="0.3">
      <c r="A4652" s="93"/>
      <c r="B4652" s="91"/>
      <c r="C4652" s="76">
        <f>COUNT(Table89[[#This Row],[12-Month 
Follow-up Date]])</f>
        <v>0</v>
      </c>
      <c r="D4652" s="60"/>
      <c r="E4652" s="61"/>
      <c r="F4652" s="61"/>
      <c r="G4652" s="61"/>
      <c r="H4652" s="62"/>
      <c r="I4652" s="63"/>
      <c r="J4652" s="63"/>
      <c r="K4652" s="155"/>
    </row>
    <row r="4653" spans="1:11" x14ac:dyDescent="0.3">
      <c r="A4653" s="93"/>
      <c r="B4653" s="91"/>
      <c r="C4653" s="76">
        <f>COUNT(Table89[[#This Row],[12-Month 
Follow-up Date]])</f>
        <v>0</v>
      </c>
      <c r="D4653" s="60"/>
      <c r="E4653" s="61"/>
      <c r="F4653" s="61"/>
      <c r="G4653" s="61"/>
      <c r="H4653" s="62"/>
      <c r="I4653" s="63"/>
      <c r="J4653" s="63"/>
      <c r="K4653" s="155"/>
    </row>
    <row r="4654" spans="1:11" x14ac:dyDescent="0.3">
      <c r="A4654" s="93"/>
      <c r="B4654" s="91"/>
      <c r="C4654" s="76">
        <f>COUNT(Table89[[#This Row],[12-Month 
Follow-up Date]])</f>
        <v>0</v>
      </c>
      <c r="D4654" s="60"/>
      <c r="E4654" s="61"/>
      <c r="F4654" s="61"/>
      <c r="G4654" s="61"/>
      <c r="H4654" s="62"/>
      <c r="I4654" s="63"/>
      <c r="J4654" s="63"/>
      <c r="K4654" s="155"/>
    </row>
    <row r="4655" spans="1:11" x14ac:dyDescent="0.3">
      <c r="A4655" s="93"/>
      <c r="B4655" s="91"/>
      <c r="C4655" s="76">
        <f>COUNT(Table89[[#This Row],[12-Month 
Follow-up Date]])</f>
        <v>0</v>
      </c>
      <c r="D4655" s="60"/>
      <c r="E4655" s="61"/>
      <c r="F4655" s="61"/>
      <c r="G4655" s="61"/>
      <c r="H4655" s="62"/>
      <c r="I4655" s="63"/>
      <c r="J4655" s="63"/>
      <c r="K4655" s="155"/>
    </row>
    <row r="4656" spans="1:11" x14ac:dyDescent="0.3">
      <c r="A4656" s="93"/>
      <c r="B4656" s="91"/>
      <c r="C4656" s="76">
        <f>COUNT(Table89[[#This Row],[12-Month 
Follow-up Date]])</f>
        <v>0</v>
      </c>
      <c r="D4656" s="60"/>
      <c r="E4656" s="61"/>
      <c r="F4656" s="61"/>
      <c r="G4656" s="61"/>
      <c r="H4656" s="62"/>
      <c r="I4656" s="63"/>
      <c r="J4656" s="63"/>
      <c r="K4656" s="155"/>
    </row>
    <row r="4657" spans="1:11" x14ac:dyDescent="0.3">
      <c r="A4657" s="93"/>
      <c r="B4657" s="91"/>
      <c r="C4657" s="76">
        <f>COUNT(Table89[[#This Row],[12-Month 
Follow-up Date]])</f>
        <v>0</v>
      </c>
      <c r="D4657" s="60"/>
      <c r="E4657" s="61"/>
      <c r="F4657" s="61"/>
      <c r="G4657" s="61"/>
      <c r="H4657" s="62"/>
      <c r="I4657" s="63"/>
      <c r="J4657" s="63"/>
      <c r="K4657" s="155"/>
    </row>
    <row r="4658" spans="1:11" x14ac:dyDescent="0.3">
      <c r="A4658" s="93"/>
      <c r="B4658" s="91"/>
      <c r="C4658" s="76">
        <f>COUNT(Table89[[#This Row],[12-Month 
Follow-up Date]])</f>
        <v>0</v>
      </c>
      <c r="D4658" s="60"/>
      <c r="E4658" s="61"/>
      <c r="F4658" s="61"/>
      <c r="G4658" s="61"/>
      <c r="H4658" s="62"/>
      <c r="I4658" s="63"/>
      <c r="J4658" s="63"/>
      <c r="K4658" s="155"/>
    </row>
    <row r="4659" spans="1:11" x14ac:dyDescent="0.3">
      <c r="A4659" s="93"/>
      <c r="B4659" s="91"/>
      <c r="C4659" s="76">
        <f>COUNT(Table89[[#This Row],[12-Month 
Follow-up Date]])</f>
        <v>0</v>
      </c>
      <c r="D4659" s="60"/>
      <c r="E4659" s="61"/>
      <c r="F4659" s="61"/>
      <c r="G4659" s="61"/>
      <c r="H4659" s="62"/>
      <c r="I4659" s="63"/>
      <c r="J4659" s="63"/>
      <c r="K4659" s="155"/>
    </row>
    <row r="4660" spans="1:11" x14ac:dyDescent="0.3">
      <c r="A4660" s="93"/>
      <c r="B4660" s="91"/>
      <c r="C4660" s="76">
        <f>COUNT(Table89[[#This Row],[12-Month 
Follow-up Date]])</f>
        <v>0</v>
      </c>
      <c r="D4660" s="60"/>
      <c r="E4660" s="61"/>
      <c r="F4660" s="61"/>
      <c r="G4660" s="61"/>
      <c r="H4660" s="62"/>
      <c r="I4660" s="63"/>
      <c r="J4660" s="63"/>
      <c r="K4660" s="155"/>
    </row>
    <row r="4661" spans="1:11" x14ac:dyDescent="0.3">
      <c r="A4661" s="93"/>
      <c r="B4661" s="91"/>
      <c r="C4661" s="76">
        <f>COUNT(Table89[[#This Row],[12-Month 
Follow-up Date]])</f>
        <v>0</v>
      </c>
      <c r="D4661" s="60"/>
      <c r="E4661" s="61"/>
      <c r="F4661" s="61"/>
      <c r="G4661" s="61"/>
      <c r="H4661" s="62"/>
      <c r="I4661" s="63"/>
      <c r="J4661" s="63"/>
      <c r="K4661" s="155"/>
    </row>
    <row r="4662" spans="1:11" x14ac:dyDescent="0.3">
      <c r="A4662" s="93"/>
      <c r="B4662" s="91"/>
      <c r="C4662" s="76">
        <f>COUNT(Table89[[#This Row],[12-Month 
Follow-up Date]])</f>
        <v>0</v>
      </c>
      <c r="D4662" s="60"/>
      <c r="E4662" s="61"/>
      <c r="F4662" s="61"/>
      <c r="G4662" s="61"/>
      <c r="H4662" s="62"/>
      <c r="I4662" s="63"/>
      <c r="J4662" s="63"/>
      <c r="K4662" s="155"/>
    </row>
    <row r="4663" spans="1:11" x14ac:dyDescent="0.3">
      <c r="A4663" s="93"/>
      <c r="B4663" s="91"/>
      <c r="C4663" s="76">
        <f>COUNT(Table89[[#This Row],[12-Month 
Follow-up Date]])</f>
        <v>0</v>
      </c>
      <c r="D4663" s="60"/>
      <c r="E4663" s="61"/>
      <c r="F4663" s="61"/>
      <c r="G4663" s="61"/>
      <c r="H4663" s="62"/>
      <c r="I4663" s="63"/>
      <c r="J4663" s="63"/>
      <c r="K4663" s="155"/>
    </row>
    <row r="4664" spans="1:11" x14ac:dyDescent="0.3">
      <c r="A4664" s="93"/>
      <c r="B4664" s="91"/>
      <c r="C4664" s="76">
        <f>COUNT(Table89[[#This Row],[12-Month 
Follow-up Date]])</f>
        <v>0</v>
      </c>
      <c r="D4664" s="60"/>
      <c r="E4664" s="61"/>
      <c r="F4664" s="61"/>
      <c r="G4664" s="61"/>
      <c r="H4664" s="62"/>
      <c r="I4664" s="63"/>
      <c r="J4664" s="63"/>
      <c r="K4664" s="155"/>
    </row>
    <row r="4665" spans="1:11" x14ac:dyDescent="0.3">
      <c r="A4665" s="93"/>
      <c r="B4665" s="91"/>
      <c r="C4665" s="76">
        <f>COUNT(Table89[[#This Row],[12-Month 
Follow-up Date]])</f>
        <v>0</v>
      </c>
      <c r="D4665" s="60"/>
      <c r="E4665" s="61"/>
      <c r="F4665" s="61"/>
      <c r="G4665" s="61"/>
      <c r="H4665" s="62"/>
      <c r="I4665" s="63"/>
      <c r="J4665" s="63"/>
      <c r="K4665" s="155"/>
    </row>
    <row r="4666" spans="1:11" x14ac:dyDescent="0.3">
      <c r="A4666" s="93"/>
      <c r="B4666" s="91"/>
      <c r="C4666" s="76">
        <f>COUNT(Table89[[#This Row],[12-Month 
Follow-up Date]])</f>
        <v>0</v>
      </c>
      <c r="D4666" s="60"/>
      <c r="E4666" s="61"/>
      <c r="F4666" s="61"/>
      <c r="G4666" s="61"/>
      <c r="H4666" s="62"/>
      <c r="I4666" s="63"/>
      <c r="J4666" s="63"/>
      <c r="K4666" s="155"/>
    </row>
    <row r="4667" spans="1:11" x14ac:dyDescent="0.3">
      <c r="A4667" s="93"/>
      <c r="B4667" s="91"/>
      <c r="C4667" s="76">
        <f>COUNT(Table89[[#This Row],[12-Month 
Follow-up Date]])</f>
        <v>0</v>
      </c>
      <c r="D4667" s="60"/>
      <c r="E4667" s="61"/>
      <c r="F4667" s="61"/>
      <c r="G4667" s="61"/>
      <c r="H4667" s="62"/>
      <c r="I4667" s="63"/>
      <c r="J4667" s="63"/>
      <c r="K4667" s="155"/>
    </row>
    <row r="4668" spans="1:11" x14ac:dyDescent="0.3">
      <c r="A4668" s="93"/>
      <c r="B4668" s="91"/>
      <c r="C4668" s="76">
        <f>COUNT(Table89[[#This Row],[12-Month 
Follow-up Date]])</f>
        <v>0</v>
      </c>
      <c r="D4668" s="60"/>
      <c r="E4668" s="61"/>
      <c r="F4668" s="61"/>
      <c r="G4668" s="61"/>
      <c r="H4668" s="62"/>
      <c r="I4668" s="63"/>
      <c r="J4668" s="63"/>
      <c r="K4668" s="155"/>
    </row>
    <row r="4669" spans="1:11" x14ac:dyDescent="0.3">
      <c r="A4669" s="93"/>
      <c r="B4669" s="91"/>
      <c r="C4669" s="76">
        <f>COUNT(Table89[[#This Row],[12-Month 
Follow-up Date]])</f>
        <v>0</v>
      </c>
      <c r="D4669" s="60"/>
      <c r="E4669" s="61"/>
      <c r="F4669" s="61"/>
      <c r="G4669" s="61"/>
      <c r="H4669" s="62"/>
      <c r="I4669" s="63"/>
      <c r="J4669" s="63"/>
      <c r="K4669" s="155"/>
    </row>
    <row r="4670" spans="1:11" x14ac:dyDescent="0.3">
      <c r="A4670" s="93"/>
      <c r="B4670" s="91"/>
      <c r="C4670" s="76">
        <f>COUNT(Table89[[#This Row],[12-Month 
Follow-up Date]])</f>
        <v>0</v>
      </c>
      <c r="D4670" s="60"/>
      <c r="E4670" s="61"/>
      <c r="F4670" s="61"/>
      <c r="G4670" s="61"/>
      <c r="H4670" s="62"/>
      <c r="I4670" s="63"/>
      <c r="J4670" s="63"/>
      <c r="K4670" s="155"/>
    </row>
    <row r="4671" spans="1:11" x14ac:dyDescent="0.3">
      <c r="A4671" s="93"/>
      <c r="B4671" s="91"/>
      <c r="C4671" s="76">
        <f>COUNT(Table89[[#This Row],[12-Month 
Follow-up Date]])</f>
        <v>0</v>
      </c>
      <c r="D4671" s="60"/>
      <c r="E4671" s="61"/>
      <c r="F4671" s="61"/>
      <c r="G4671" s="61"/>
      <c r="H4671" s="62"/>
      <c r="I4671" s="63"/>
      <c r="J4671" s="63"/>
      <c r="K4671" s="155"/>
    </row>
    <row r="4672" spans="1:11" x14ac:dyDescent="0.3">
      <c r="A4672" s="93"/>
      <c r="B4672" s="91"/>
      <c r="C4672" s="76">
        <f>COUNT(Table89[[#This Row],[12-Month 
Follow-up Date]])</f>
        <v>0</v>
      </c>
      <c r="D4672" s="60"/>
      <c r="E4672" s="61"/>
      <c r="F4672" s="61"/>
      <c r="G4672" s="61"/>
      <c r="H4672" s="62"/>
      <c r="I4672" s="63"/>
      <c r="J4672" s="63"/>
      <c r="K4672" s="155"/>
    </row>
    <row r="4673" spans="1:11" x14ac:dyDescent="0.3">
      <c r="A4673" s="93"/>
      <c r="B4673" s="91"/>
      <c r="C4673" s="76">
        <f>COUNT(Table89[[#This Row],[12-Month 
Follow-up Date]])</f>
        <v>0</v>
      </c>
      <c r="D4673" s="60"/>
      <c r="E4673" s="61"/>
      <c r="F4673" s="61"/>
      <c r="G4673" s="61"/>
      <c r="H4673" s="62"/>
      <c r="I4673" s="63"/>
      <c r="J4673" s="63"/>
      <c r="K4673" s="155"/>
    </row>
    <row r="4674" spans="1:11" x14ac:dyDescent="0.3">
      <c r="A4674" s="93"/>
      <c r="B4674" s="91"/>
      <c r="C4674" s="76">
        <f>COUNT(Table89[[#This Row],[12-Month 
Follow-up Date]])</f>
        <v>0</v>
      </c>
      <c r="D4674" s="60"/>
      <c r="E4674" s="61"/>
      <c r="F4674" s="61"/>
      <c r="G4674" s="61"/>
      <c r="H4674" s="62"/>
      <c r="I4674" s="63"/>
      <c r="J4674" s="63"/>
      <c r="K4674" s="155"/>
    </row>
    <row r="4675" spans="1:11" x14ac:dyDescent="0.3">
      <c r="A4675" s="93"/>
      <c r="B4675" s="91"/>
      <c r="C4675" s="76">
        <f>COUNT(Table89[[#This Row],[12-Month 
Follow-up Date]])</f>
        <v>0</v>
      </c>
      <c r="D4675" s="60"/>
      <c r="E4675" s="61"/>
      <c r="F4675" s="61"/>
      <c r="G4675" s="61"/>
      <c r="H4675" s="62"/>
      <c r="I4675" s="63"/>
      <c r="J4675" s="63"/>
      <c r="K4675" s="155"/>
    </row>
    <row r="4676" spans="1:11" x14ac:dyDescent="0.3">
      <c r="A4676" s="93"/>
      <c r="B4676" s="91"/>
      <c r="C4676" s="76">
        <f>COUNT(Table89[[#This Row],[12-Month 
Follow-up Date]])</f>
        <v>0</v>
      </c>
      <c r="D4676" s="60"/>
      <c r="E4676" s="61"/>
      <c r="F4676" s="61"/>
      <c r="G4676" s="61"/>
      <c r="H4676" s="62"/>
      <c r="I4676" s="63"/>
      <c r="J4676" s="63"/>
      <c r="K4676" s="155"/>
    </row>
    <row r="4677" spans="1:11" x14ac:dyDescent="0.3">
      <c r="A4677" s="93"/>
      <c r="B4677" s="91"/>
      <c r="C4677" s="76">
        <f>COUNT(Table89[[#This Row],[12-Month 
Follow-up Date]])</f>
        <v>0</v>
      </c>
      <c r="D4677" s="60"/>
      <c r="E4677" s="61"/>
      <c r="F4677" s="61"/>
      <c r="G4677" s="61"/>
      <c r="H4677" s="62"/>
      <c r="I4677" s="63"/>
      <c r="J4677" s="63"/>
      <c r="K4677" s="155"/>
    </row>
    <row r="4678" spans="1:11" x14ac:dyDescent="0.3">
      <c r="A4678" s="93"/>
      <c r="B4678" s="91"/>
      <c r="C4678" s="76">
        <f>COUNT(Table89[[#This Row],[12-Month 
Follow-up Date]])</f>
        <v>0</v>
      </c>
      <c r="D4678" s="60"/>
      <c r="E4678" s="61"/>
      <c r="F4678" s="61"/>
      <c r="G4678" s="61"/>
      <c r="H4678" s="62"/>
      <c r="I4678" s="63"/>
      <c r="J4678" s="63"/>
      <c r="K4678" s="155"/>
    </row>
    <row r="4679" spans="1:11" x14ac:dyDescent="0.3">
      <c r="A4679" s="93"/>
      <c r="B4679" s="91"/>
      <c r="C4679" s="76">
        <f>COUNT(Table89[[#This Row],[12-Month 
Follow-up Date]])</f>
        <v>0</v>
      </c>
      <c r="D4679" s="60"/>
      <c r="E4679" s="61"/>
      <c r="F4679" s="61"/>
      <c r="G4679" s="61"/>
      <c r="H4679" s="62"/>
      <c r="I4679" s="63"/>
      <c r="J4679" s="63"/>
      <c r="K4679" s="155"/>
    </row>
    <row r="4680" spans="1:11" x14ac:dyDescent="0.3">
      <c r="A4680" s="93"/>
      <c r="B4680" s="91"/>
      <c r="C4680" s="76">
        <f>COUNT(Table89[[#This Row],[12-Month 
Follow-up Date]])</f>
        <v>0</v>
      </c>
      <c r="D4680" s="60"/>
      <c r="E4680" s="61"/>
      <c r="F4680" s="61"/>
      <c r="G4680" s="61"/>
      <c r="H4680" s="62"/>
      <c r="I4680" s="63"/>
      <c r="J4680" s="63"/>
      <c r="K4680" s="155"/>
    </row>
    <row r="4681" spans="1:11" x14ac:dyDescent="0.3">
      <c r="A4681" s="93"/>
      <c r="B4681" s="91"/>
      <c r="C4681" s="76">
        <f>COUNT(Table89[[#This Row],[12-Month 
Follow-up Date]])</f>
        <v>0</v>
      </c>
      <c r="D4681" s="60"/>
      <c r="E4681" s="61"/>
      <c r="F4681" s="61"/>
      <c r="G4681" s="61"/>
      <c r="H4681" s="62"/>
      <c r="I4681" s="63"/>
      <c r="J4681" s="63"/>
      <c r="K4681" s="155"/>
    </row>
    <row r="4682" spans="1:11" x14ac:dyDescent="0.3">
      <c r="A4682" s="93"/>
      <c r="B4682" s="91"/>
      <c r="C4682" s="76">
        <f>COUNT(Table89[[#This Row],[12-Month 
Follow-up Date]])</f>
        <v>0</v>
      </c>
      <c r="D4682" s="60"/>
      <c r="E4682" s="61"/>
      <c r="F4682" s="61"/>
      <c r="G4682" s="61"/>
      <c r="H4682" s="62"/>
      <c r="I4682" s="63"/>
      <c r="J4682" s="63"/>
      <c r="K4682" s="155"/>
    </row>
    <row r="4683" spans="1:11" x14ac:dyDescent="0.3">
      <c r="A4683" s="93"/>
      <c r="B4683" s="91"/>
      <c r="C4683" s="76">
        <f>COUNT(Table89[[#This Row],[12-Month 
Follow-up Date]])</f>
        <v>0</v>
      </c>
      <c r="D4683" s="60"/>
      <c r="E4683" s="61"/>
      <c r="F4683" s="61"/>
      <c r="G4683" s="61"/>
      <c r="H4683" s="62"/>
      <c r="I4683" s="63"/>
      <c r="J4683" s="63"/>
      <c r="K4683" s="155"/>
    </row>
    <row r="4684" spans="1:11" x14ac:dyDescent="0.3">
      <c r="A4684" s="93"/>
      <c r="B4684" s="91"/>
      <c r="C4684" s="76">
        <f>COUNT(Table89[[#This Row],[12-Month 
Follow-up Date]])</f>
        <v>0</v>
      </c>
      <c r="D4684" s="60"/>
      <c r="E4684" s="61"/>
      <c r="F4684" s="61"/>
      <c r="G4684" s="61"/>
      <c r="H4684" s="62"/>
      <c r="I4684" s="63"/>
      <c r="J4684" s="63"/>
      <c r="K4684" s="155"/>
    </row>
    <row r="4685" spans="1:11" x14ac:dyDescent="0.3">
      <c r="A4685" s="93"/>
      <c r="B4685" s="91"/>
      <c r="C4685" s="76">
        <f>COUNT(Table89[[#This Row],[12-Month 
Follow-up Date]])</f>
        <v>0</v>
      </c>
      <c r="D4685" s="60"/>
      <c r="E4685" s="61"/>
      <c r="F4685" s="61"/>
      <c r="G4685" s="61"/>
      <c r="H4685" s="62"/>
      <c r="I4685" s="63"/>
      <c r="J4685" s="63"/>
      <c r="K4685" s="155"/>
    </row>
    <row r="4686" spans="1:11" x14ac:dyDescent="0.3">
      <c r="A4686" s="93"/>
      <c r="B4686" s="91"/>
      <c r="C4686" s="76">
        <f>COUNT(Table89[[#This Row],[12-Month 
Follow-up Date]])</f>
        <v>0</v>
      </c>
      <c r="D4686" s="60"/>
      <c r="E4686" s="61"/>
      <c r="F4686" s="61"/>
      <c r="G4686" s="61"/>
      <c r="H4686" s="62"/>
      <c r="I4686" s="63"/>
      <c r="J4686" s="63"/>
      <c r="K4686" s="155"/>
    </row>
    <row r="4687" spans="1:11" x14ac:dyDescent="0.3">
      <c r="A4687" s="93"/>
      <c r="B4687" s="91"/>
      <c r="C4687" s="76">
        <f>COUNT(Table89[[#This Row],[12-Month 
Follow-up Date]])</f>
        <v>0</v>
      </c>
      <c r="D4687" s="60"/>
      <c r="E4687" s="61"/>
      <c r="F4687" s="61"/>
      <c r="G4687" s="61"/>
      <c r="H4687" s="62"/>
      <c r="I4687" s="63"/>
      <c r="J4687" s="63"/>
      <c r="K4687" s="155"/>
    </row>
    <row r="4688" spans="1:11" x14ac:dyDescent="0.3">
      <c r="A4688" s="93"/>
      <c r="B4688" s="91"/>
      <c r="C4688" s="76">
        <f>COUNT(Table89[[#This Row],[12-Month 
Follow-up Date]])</f>
        <v>0</v>
      </c>
      <c r="D4688" s="60"/>
      <c r="E4688" s="61"/>
      <c r="F4688" s="61"/>
      <c r="G4688" s="61"/>
      <c r="H4688" s="62"/>
      <c r="I4688" s="63"/>
      <c r="J4688" s="63"/>
      <c r="K4688" s="155"/>
    </row>
    <row r="4689" spans="1:11" x14ac:dyDescent="0.3">
      <c r="A4689" s="93"/>
      <c r="B4689" s="91"/>
      <c r="C4689" s="76">
        <f>COUNT(Table89[[#This Row],[12-Month 
Follow-up Date]])</f>
        <v>0</v>
      </c>
      <c r="D4689" s="60"/>
      <c r="E4689" s="61"/>
      <c r="F4689" s="61"/>
      <c r="G4689" s="61"/>
      <c r="H4689" s="62"/>
      <c r="I4689" s="63"/>
      <c r="J4689" s="63"/>
      <c r="K4689" s="155"/>
    </row>
    <row r="4690" spans="1:11" x14ac:dyDescent="0.3">
      <c r="A4690" s="93"/>
      <c r="B4690" s="91"/>
      <c r="C4690" s="76">
        <f>COUNT(Table89[[#This Row],[12-Month 
Follow-up Date]])</f>
        <v>0</v>
      </c>
      <c r="D4690" s="60"/>
      <c r="E4690" s="61"/>
      <c r="F4690" s="61"/>
      <c r="G4690" s="61"/>
      <c r="H4690" s="62"/>
      <c r="I4690" s="63"/>
      <c r="J4690" s="63"/>
      <c r="K4690" s="155"/>
    </row>
    <row r="4691" spans="1:11" x14ac:dyDescent="0.3">
      <c r="A4691" s="93"/>
      <c r="B4691" s="91"/>
      <c r="C4691" s="76">
        <f>COUNT(Table89[[#This Row],[12-Month 
Follow-up Date]])</f>
        <v>0</v>
      </c>
      <c r="D4691" s="60"/>
      <c r="E4691" s="61"/>
      <c r="F4691" s="61"/>
      <c r="G4691" s="61"/>
      <c r="H4691" s="62"/>
      <c r="I4691" s="63"/>
      <c r="J4691" s="63"/>
      <c r="K4691" s="155"/>
    </row>
    <row r="4692" spans="1:11" x14ac:dyDescent="0.3">
      <c r="A4692" s="93"/>
      <c r="B4692" s="91"/>
      <c r="C4692" s="76">
        <f>COUNT(Table89[[#This Row],[12-Month 
Follow-up Date]])</f>
        <v>0</v>
      </c>
      <c r="D4692" s="60"/>
      <c r="E4692" s="61"/>
      <c r="F4692" s="61"/>
      <c r="G4692" s="61"/>
      <c r="H4692" s="62"/>
      <c r="I4692" s="63"/>
      <c r="J4692" s="63"/>
      <c r="K4692" s="155"/>
    </row>
    <row r="4693" spans="1:11" x14ac:dyDescent="0.3">
      <c r="A4693" s="93"/>
      <c r="B4693" s="91"/>
      <c r="C4693" s="76">
        <f>COUNT(Table89[[#This Row],[12-Month 
Follow-up Date]])</f>
        <v>0</v>
      </c>
      <c r="D4693" s="60"/>
      <c r="E4693" s="61"/>
      <c r="F4693" s="61"/>
      <c r="G4693" s="61"/>
      <c r="H4693" s="62"/>
      <c r="I4693" s="63"/>
      <c r="J4693" s="63"/>
      <c r="K4693" s="155"/>
    </row>
    <row r="4694" spans="1:11" x14ac:dyDescent="0.3">
      <c r="A4694" s="93"/>
      <c r="B4694" s="91"/>
      <c r="C4694" s="76">
        <f>COUNT(Table89[[#This Row],[12-Month 
Follow-up Date]])</f>
        <v>0</v>
      </c>
      <c r="D4694" s="60"/>
      <c r="E4694" s="61"/>
      <c r="F4694" s="61"/>
      <c r="G4694" s="61"/>
      <c r="H4694" s="62"/>
      <c r="I4694" s="63"/>
      <c r="J4694" s="63"/>
      <c r="K4694" s="155"/>
    </row>
    <row r="4695" spans="1:11" x14ac:dyDescent="0.3">
      <c r="A4695" s="93"/>
      <c r="B4695" s="91"/>
      <c r="C4695" s="76">
        <f>COUNT(Table89[[#This Row],[12-Month 
Follow-up Date]])</f>
        <v>0</v>
      </c>
      <c r="D4695" s="60"/>
      <c r="E4695" s="61"/>
      <c r="F4695" s="61"/>
      <c r="G4695" s="61"/>
      <c r="H4695" s="62"/>
      <c r="I4695" s="63"/>
      <c r="J4695" s="63"/>
      <c r="K4695" s="155"/>
    </row>
    <row r="4696" spans="1:11" x14ac:dyDescent="0.3">
      <c r="A4696" s="93"/>
      <c r="B4696" s="91"/>
      <c r="C4696" s="76">
        <f>COUNT(Table89[[#This Row],[12-Month 
Follow-up Date]])</f>
        <v>0</v>
      </c>
      <c r="D4696" s="60"/>
      <c r="E4696" s="61"/>
      <c r="F4696" s="61"/>
      <c r="G4696" s="61"/>
      <c r="H4696" s="62"/>
      <c r="I4696" s="63"/>
      <c r="J4696" s="63"/>
      <c r="K4696" s="155"/>
    </row>
    <row r="4697" spans="1:11" x14ac:dyDescent="0.3">
      <c r="A4697" s="93"/>
      <c r="B4697" s="91"/>
      <c r="C4697" s="76">
        <f>COUNT(Table89[[#This Row],[12-Month 
Follow-up Date]])</f>
        <v>0</v>
      </c>
      <c r="D4697" s="60"/>
      <c r="E4697" s="61"/>
      <c r="F4697" s="61"/>
      <c r="G4697" s="61"/>
      <c r="H4697" s="62"/>
      <c r="I4697" s="63"/>
      <c r="J4697" s="63"/>
      <c r="K4697" s="155"/>
    </row>
    <row r="4698" spans="1:11" x14ac:dyDescent="0.3">
      <c r="A4698" s="93"/>
      <c r="B4698" s="91"/>
      <c r="C4698" s="76">
        <f>COUNT(Table89[[#This Row],[12-Month 
Follow-up Date]])</f>
        <v>0</v>
      </c>
      <c r="D4698" s="60"/>
      <c r="E4698" s="61"/>
      <c r="F4698" s="61"/>
      <c r="G4698" s="61"/>
      <c r="H4698" s="62"/>
      <c r="I4698" s="63"/>
      <c r="J4698" s="63"/>
      <c r="K4698" s="155"/>
    </row>
    <row r="4699" spans="1:11" x14ac:dyDescent="0.3">
      <c r="A4699" s="93"/>
      <c r="B4699" s="91"/>
      <c r="C4699" s="76">
        <f>COUNT(Table89[[#This Row],[12-Month 
Follow-up Date]])</f>
        <v>0</v>
      </c>
      <c r="D4699" s="60"/>
      <c r="E4699" s="61"/>
      <c r="F4699" s="61"/>
      <c r="G4699" s="61"/>
      <c r="H4699" s="62"/>
      <c r="I4699" s="63"/>
      <c r="J4699" s="63"/>
      <c r="K4699" s="155"/>
    </row>
    <row r="4700" spans="1:11" x14ac:dyDescent="0.3">
      <c r="A4700" s="93"/>
      <c r="B4700" s="91"/>
      <c r="C4700" s="76">
        <f>COUNT(Table89[[#This Row],[12-Month 
Follow-up Date]])</f>
        <v>0</v>
      </c>
      <c r="D4700" s="60"/>
      <c r="E4700" s="61"/>
      <c r="F4700" s="61"/>
      <c r="G4700" s="61"/>
      <c r="H4700" s="62"/>
      <c r="I4700" s="63"/>
      <c r="J4700" s="63"/>
      <c r="K4700" s="155"/>
    </row>
    <row r="4701" spans="1:11" x14ac:dyDescent="0.3">
      <c r="A4701" s="93"/>
      <c r="B4701" s="91"/>
      <c r="C4701" s="76">
        <f>COUNT(Table89[[#This Row],[12-Month 
Follow-up Date]])</f>
        <v>0</v>
      </c>
      <c r="D4701" s="60"/>
      <c r="E4701" s="61"/>
      <c r="F4701" s="61"/>
      <c r="G4701" s="61"/>
      <c r="H4701" s="62"/>
      <c r="I4701" s="63"/>
      <c r="J4701" s="63"/>
      <c r="K4701" s="155"/>
    </row>
    <row r="4702" spans="1:11" x14ac:dyDescent="0.3">
      <c r="A4702" s="93"/>
      <c r="B4702" s="91"/>
      <c r="C4702" s="76">
        <f>COUNT(Table89[[#This Row],[12-Month 
Follow-up Date]])</f>
        <v>0</v>
      </c>
      <c r="D4702" s="60"/>
      <c r="E4702" s="61"/>
      <c r="F4702" s="61"/>
      <c r="G4702" s="61"/>
      <c r="H4702" s="62"/>
      <c r="I4702" s="63"/>
      <c r="J4702" s="63"/>
      <c r="K4702" s="155"/>
    </row>
    <row r="4703" spans="1:11" x14ac:dyDescent="0.3">
      <c r="A4703" s="93"/>
      <c r="B4703" s="91"/>
      <c r="C4703" s="76">
        <f>COUNT(Table89[[#This Row],[12-Month 
Follow-up Date]])</f>
        <v>0</v>
      </c>
      <c r="D4703" s="60"/>
      <c r="E4703" s="61"/>
      <c r="F4703" s="61"/>
      <c r="G4703" s="61"/>
      <c r="H4703" s="62"/>
      <c r="I4703" s="63"/>
      <c r="J4703" s="63"/>
      <c r="K4703" s="155"/>
    </row>
    <row r="4704" spans="1:11" x14ac:dyDescent="0.3">
      <c r="A4704" s="93"/>
      <c r="B4704" s="91"/>
      <c r="C4704" s="76">
        <f>COUNT(Table89[[#This Row],[12-Month 
Follow-up Date]])</f>
        <v>0</v>
      </c>
      <c r="D4704" s="60"/>
      <c r="E4704" s="61"/>
      <c r="F4704" s="61"/>
      <c r="G4704" s="61"/>
      <c r="H4704" s="62"/>
      <c r="I4704" s="63"/>
      <c r="J4704" s="63"/>
      <c r="K4704" s="155"/>
    </row>
    <row r="4705" spans="1:11" x14ac:dyDescent="0.3">
      <c r="A4705" s="93"/>
      <c r="B4705" s="91"/>
      <c r="C4705" s="76">
        <f>COUNT(Table89[[#This Row],[12-Month 
Follow-up Date]])</f>
        <v>0</v>
      </c>
      <c r="D4705" s="60"/>
      <c r="E4705" s="61"/>
      <c r="F4705" s="61"/>
      <c r="G4705" s="61"/>
      <c r="H4705" s="62"/>
      <c r="I4705" s="63"/>
      <c r="J4705" s="63"/>
      <c r="K4705" s="155"/>
    </row>
    <row r="4706" spans="1:11" x14ac:dyDescent="0.3">
      <c r="A4706" s="93"/>
      <c r="B4706" s="91"/>
      <c r="C4706" s="76">
        <f>COUNT(Table89[[#This Row],[12-Month 
Follow-up Date]])</f>
        <v>0</v>
      </c>
      <c r="D4706" s="60"/>
      <c r="E4706" s="61"/>
      <c r="F4706" s="61"/>
      <c r="G4706" s="61"/>
      <c r="H4706" s="62"/>
      <c r="I4706" s="63"/>
      <c r="J4706" s="63"/>
      <c r="K4706" s="155"/>
    </row>
    <row r="4707" spans="1:11" x14ac:dyDescent="0.3">
      <c r="A4707" s="93"/>
      <c r="B4707" s="91"/>
      <c r="C4707" s="76">
        <f>COUNT(Table89[[#This Row],[12-Month 
Follow-up Date]])</f>
        <v>0</v>
      </c>
      <c r="D4707" s="60"/>
      <c r="E4707" s="61"/>
      <c r="F4707" s="61"/>
      <c r="G4707" s="61"/>
      <c r="H4707" s="62"/>
      <c r="I4707" s="63"/>
      <c r="J4707" s="63"/>
      <c r="K4707" s="155"/>
    </row>
    <row r="4708" spans="1:11" x14ac:dyDescent="0.3">
      <c r="A4708" s="93"/>
      <c r="B4708" s="91"/>
      <c r="C4708" s="76">
        <f>COUNT(Table89[[#This Row],[12-Month 
Follow-up Date]])</f>
        <v>0</v>
      </c>
      <c r="D4708" s="60"/>
      <c r="E4708" s="61"/>
      <c r="F4708" s="61"/>
      <c r="G4708" s="61"/>
      <c r="H4708" s="62"/>
      <c r="I4708" s="63"/>
      <c r="J4708" s="63"/>
      <c r="K4708" s="155"/>
    </row>
    <row r="4709" spans="1:11" x14ac:dyDescent="0.3">
      <c r="A4709" s="93"/>
      <c r="B4709" s="91"/>
      <c r="C4709" s="76">
        <f>COUNT(Table89[[#This Row],[12-Month 
Follow-up Date]])</f>
        <v>0</v>
      </c>
      <c r="D4709" s="60"/>
      <c r="E4709" s="61"/>
      <c r="F4709" s="61"/>
      <c r="G4709" s="61"/>
      <c r="H4709" s="62"/>
      <c r="I4709" s="63"/>
      <c r="J4709" s="63"/>
      <c r="K4709" s="155"/>
    </row>
    <row r="4710" spans="1:11" x14ac:dyDescent="0.3">
      <c r="A4710" s="93"/>
      <c r="B4710" s="91"/>
      <c r="C4710" s="76">
        <f>COUNT(Table89[[#This Row],[12-Month 
Follow-up Date]])</f>
        <v>0</v>
      </c>
      <c r="D4710" s="60"/>
      <c r="E4710" s="61"/>
      <c r="F4710" s="61"/>
      <c r="G4710" s="61"/>
      <c r="H4710" s="62"/>
      <c r="I4710" s="63"/>
      <c r="J4710" s="63"/>
      <c r="K4710" s="155"/>
    </row>
    <row r="4711" spans="1:11" x14ac:dyDescent="0.3">
      <c r="A4711" s="93"/>
      <c r="B4711" s="91"/>
      <c r="C4711" s="76">
        <f>COUNT(Table89[[#This Row],[12-Month 
Follow-up Date]])</f>
        <v>0</v>
      </c>
      <c r="D4711" s="60"/>
      <c r="E4711" s="61"/>
      <c r="F4711" s="61"/>
      <c r="G4711" s="61"/>
      <c r="H4711" s="62"/>
      <c r="I4711" s="63"/>
      <c r="J4711" s="63"/>
      <c r="K4711" s="155"/>
    </row>
    <row r="4712" spans="1:11" x14ac:dyDescent="0.3">
      <c r="A4712" s="93"/>
      <c r="B4712" s="91"/>
      <c r="C4712" s="76">
        <f>COUNT(Table89[[#This Row],[12-Month 
Follow-up Date]])</f>
        <v>0</v>
      </c>
      <c r="D4712" s="60"/>
      <c r="E4712" s="61"/>
      <c r="F4712" s="61"/>
      <c r="G4712" s="61"/>
      <c r="H4712" s="62"/>
      <c r="I4712" s="63"/>
      <c r="J4712" s="63"/>
      <c r="K4712" s="155"/>
    </row>
    <row r="4713" spans="1:11" x14ac:dyDescent="0.3">
      <c r="A4713" s="93"/>
      <c r="B4713" s="91"/>
      <c r="C4713" s="76">
        <f>COUNT(Table89[[#This Row],[12-Month 
Follow-up Date]])</f>
        <v>0</v>
      </c>
      <c r="D4713" s="60"/>
      <c r="E4713" s="61"/>
      <c r="F4713" s="61"/>
      <c r="G4713" s="61"/>
      <c r="H4713" s="62"/>
      <c r="I4713" s="63"/>
      <c r="J4713" s="63"/>
      <c r="K4713" s="155"/>
    </row>
    <row r="4714" spans="1:11" x14ac:dyDescent="0.3">
      <c r="A4714" s="93"/>
      <c r="B4714" s="91"/>
      <c r="C4714" s="76">
        <f>COUNT(Table89[[#This Row],[12-Month 
Follow-up Date]])</f>
        <v>0</v>
      </c>
      <c r="D4714" s="60"/>
      <c r="E4714" s="61"/>
      <c r="F4714" s="61"/>
      <c r="G4714" s="61"/>
      <c r="H4714" s="62"/>
      <c r="I4714" s="63"/>
      <c r="J4714" s="63"/>
      <c r="K4714" s="155"/>
    </row>
    <row r="4715" spans="1:11" x14ac:dyDescent="0.3">
      <c r="A4715" s="93"/>
      <c r="B4715" s="91"/>
      <c r="C4715" s="76">
        <f>COUNT(Table89[[#This Row],[12-Month 
Follow-up Date]])</f>
        <v>0</v>
      </c>
      <c r="D4715" s="60"/>
      <c r="E4715" s="61"/>
      <c r="F4715" s="61"/>
      <c r="G4715" s="61"/>
      <c r="H4715" s="62"/>
      <c r="I4715" s="63"/>
      <c r="J4715" s="63"/>
      <c r="K4715" s="155"/>
    </row>
    <row r="4716" spans="1:11" x14ac:dyDescent="0.3">
      <c r="A4716" s="93"/>
      <c r="B4716" s="91"/>
      <c r="C4716" s="76">
        <f>COUNT(Table89[[#This Row],[12-Month 
Follow-up Date]])</f>
        <v>0</v>
      </c>
      <c r="D4716" s="60"/>
      <c r="E4716" s="61"/>
      <c r="F4716" s="61"/>
      <c r="G4716" s="61"/>
      <c r="H4716" s="62"/>
      <c r="I4716" s="63"/>
      <c r="J4716" s="63"/>
      <c r="K4716" s="155"/>
    </row>
    <row r="4717" spans="1:11" x14ac:dyDescent="0.3">
      <c r="A4717" s="93"/>
      <c r="B4717" s="91"/>
      <c r="C4717" s="76">
        <f>COUNT(Table89[[#This Row],[12-Month 
Follow-up Date]])</f>
        <v>0</v>
      </c>
      <c r="D4717" s="60"/>
      <c r="E4717" s="61"/>
      <c r="F4717" s="61"/>
      <c r="G4717" s="61"/>
      <c r="H4717" s="62"/>
      <c r="I4717" s="63"/>
      <c r="J4717" s="63"/>
      <c r="K4717" s="155"/>
    </row>
    <row r="4718" spans="1:11" x14ac:dyDescent="0.3">
      <c r="A4718" s="93"/>
      <c r="B4718" s="91"/>
      <c r="C4718" s="76">
        <f>COUNT(Table89[[#This Row],[12-Month 
Follow-up Date]])</f>
        <v>0</v>
      </c>
      <c r="D4718" s="60"/>
      <c r="E4718" s="61"/>
      <c r="F4718" s="61"/>
      <c r="G4718" s="61"/>
      <c r="H4718" s="62"/>
      <c r="I4718" s="63"/>
      <c r="J4718" s="63"/>
      <c r="K4718" s="155"/>
    </row>
    <row r="4719" spans="1:11" x14ac:dyDescent="0.3">
      <c r="A4719" s="93"/>
      <c r="B4719" s="91"/>
      <c r="C4719" s="76">
        <f>COUNT(Table89[[#This Row],[12-Month 
Follow-up Date]])</f>
        <v>0</v>
      </c>
      <c r="D4719" s="60"/>
      <c r="E4719" s="61"/>
      <c r="F4719" s="61"/>
      <c r="G4719" s="61"/>
      <c r="H4719" s="62"/>
      <c r="I4719" s="63"/>
      <c r="J4719" s="63"/>
      <c r="K4719" s="155"/>
    </row>
    <row r="4720" spans="1:11" x14ac:dyDescent="0.3">
      <c r="A4720" s="93"/>
      <c r="B4720" s="91"/>
      <c r="C4720" s="76">
        <f>COUNT(Table89[[#This Row],[12-Month 
Follow-up Date]])</f>
        <v>0</v>
      </c>
      <c r="D4720" s="60"/>
      <c r="E4720" s="61"/>
      <c r="F4720" s="61"/>
      <c r="G4720" s="61"/>
      <c r="H4720" s="62"/>
      <c r="I4720" s="63"/>
      <c r="J4720" s="63"/>
      <c r="K4720" s="155"/>
    </row>
    <row r="4721" spans="1:11" x14ac:dyDescent="0.3">
      <c r="A4721" s="93"/>
      <c r="B4721" s="91"/>
      <c r="C4721" s="76">
        <f>COUNT(Table89[[#This Row],[12-Month 
Follow-up Date]])</f>
        <v>0</v>
      </c>
      <c r="D4721" s="60"/>
      <c r="E4721" s="61"/>
      <c r="F4721" s="61"/>
      <c r="G4721" s="61"/>
      <c r="H4721" s="62"/>
      <c r="I4721" s="63"/>
      <c r="J4721" s="63"/>
      <c r="K4721" s="155"/>
    </row>
    <row r="4722" spans="1:11" x14ac:dyDescent="0.3">
      <c r="A4722" s="93"/>
      <c r="B4722" s="91"/>
      <c r="C4722" s="76">
        <f>COUNT(Table89[[#This Row],[12-Month 
Follow-up Date]])</f>
        <v>0</v>
      </c>
      <c r="D4722" s="60"/>
      <c r="E4722" s="61"/>
      <c r="F4722" s="61"/>
      <c r="G4722" s="61"/>
      <c r="H4722" s="62"/>
      <c r="I4722" s="63"/>
      <c r="J4722" s="63"/>
      <c r="K4722" s="155"/>
    </row>
    <row r="4723" spans="1:11" x14ac:dyDescent="0.3">
      <c r="A4723" s="93"/>
      <c r="B4723" s="91"/>
      <c r="C4723" s="76">
        <f>COUNT(Table89[[#This Row],[12-Month 
Follow-up Date]])</f>
        <v>0</v>
      </c>
      <c r="D4723" s="60"/>
      <c r="E4723" s="61"/>
      <c r="F4723" s="61"/>
      <c r="G4723" s="61"/>
      <c r="H4723" s="62"/>
      <c r="I4723" s="63"/>
      <c r="J4723" s="63"/>
      <c r="K4723" s="155"/>
    </row>
    <row r="4724" spans="1:11" x14ac:dyDescent="0.3">
      <c r="A4724" s="93"/>
      <c r="B4724" s="91"/>
      <c r="C4724" s="76">
        <f>COUNT(Table89[[#This Row],[12-Month 
Follow-up Date]])</f>
        <v>0</v>
      </c>
      <c r="D4724" s="60"/>
      <c r="E4724" s="61"/>
      <c r="F4724" s="61"/>
      <c r="G4724" s="61"/>
      <c r="H4724" s="62"/>
      <c r="I4724" s="63"/>
      <c r="J4724" s="63"/>
      <c r="K4724" s="155"/>
    </row>
    <row r="4725" spans="1:11" x14ac:dyDescent="0.3">
      <c r="A4725" s="93"/>
      <c r="B4725" s="91"/>
      <c r="C4725" s="76">
        <f>COUNT(Table89[[#This Row],[12-Month 
Follow-up Date]])</f>
        <v>0</v>
      </c>
      <c r="D4725" s="60"/>
      <c r="E4725" s="61"/>
      <c r="F4725" s="61"/>
      <c r="G4725" s="61"/>
      <c r="H4725" s="62"/>
      <c r="I4725" s="63"/>
      <c r="J4725" s="63"/>
      <c r="K4725" s="155"/>
    </row>
    <row r="4726" spans="1:11" x14ac:dyDescent="0.3">
      <c r="A4726" s="93"/>
      <c r="B4726" s="91"/>
      <c r="C4726" s="76">
        <f>COUNT(Table89[[#This Row],[12-Month 
Follow-up Date]])</f>
        <v>0</v>
      </c>
      <c r="D4726" s="60"/>
      <c r="E4726" s="61"/>
      <c r="F4726" s="61"/>
      <c r="G4726" s="61"/>
      <c r="H4726" s="62"/>
      <c r="I4726" s="63"/>
      <c r="J4726" s="63"/>
      <c r="K4726" s="155"/>
    </row>
    <row r="4727" spans="1:11" x14ac:dyDescent="0.3">
      <c r="A4727" s="93"/>
      <c r="B4727" s="91"/>
      <c r="C4727" s="76">
        <f>COUNT(Table89[[#This Row],[12-Month 
Follow-up Date]])</f>
        <v>0</v>
      </c>
      <c r="D4727" s="60"/>
      <c r="E4727" s="61"/>
      <c r="F4727" s="61"/>
      <c r="G4727" s="61"/>
      <c r="H4727" s="62"/>
      <c r="I4727" s="63"/>
      <c r="J4727" s="63"/>
      <c r="K4727" s="155"/>
    </row>
    <row r="4728" spans="1:11" x14ac:dyDescent="0.3">
      <c r="A4728" s="93"/>
      <c r="B4728" s="91"/>
      <c r="C4728" s="76">
        <f>COUNT(Table89[[#This Row],[12-Month 
Follow-up Date]])</f>
        <v>0</v>
      </c>
      <c r="D4728" s="60"/>
      <c r="E4728" s="61"/>
      <c r="F4728" s="61"/>
      <c r="G4728" s="61"/>
      <c r="H4728" s="62"/>
      <c r="I4728" s="63"/>
      <c r="J4728" s="63"/>
      <c r="K4728" s="155"/>
    </row>
    <row r="4729" spans="1:11" x14ac:dyDescent="0.3">
      <c r="A4729" s="93"/>
      <c r="B4729" s="91"/>
      <c r="C4729" s="76">
        <f>COUNT(Table89[[#This Row],[12-Month 
Follow-up Date]])</f>
        <v>0</v>
      </c>
      <c r="D4729" s="60"/>
      <c r="E4729" s="61"/>
      <c r="F4729" s="61"/>
      <c r="G4729" s="61"/>
      <c r="H4729" s="62"/>
      <c r="I4729" s="63"/>
      <c r="J4729" s="63"/>
      <c r="K4729" s="155"/>
    </row>
    <row r="4730" spans="1:11" x14ac:dyDescent="0.3">
      <c r="A4730" s="93"/>
      <c r="B4730" s="91"/>
      <c r="C4730" s="76">
        <f>COUNT(Table89[[#This Row],[12-Month 
Follow-up Date]])</f>
        <v>0</v>
      </c>
      <c r="D4730" s="60"/>
      <c r="E4730" s="61"/>
      <c r="F4730" s="61"/>
      <c r="G4730" s="61"/>
      <c r="H4730" s="62"/>
      <c r="I4730" s="63"/>
      <c r="J4730" s="63"/>
      <c r="K4730" s="155"/>
    </row>
    <row r="4731" spans="1:11" x14ac:dyDescent="0.3">
      <c r="A4731" s="93"/>
      <c r="B4731" s="91"/>
      <c r="C4731" s="76">
        <f>COUNT(Table89[[#This Row],[12-Month 
Follow-up Date]])</f>
        <v>0</v>
      </c>
      <c r="D4731" s="60"/>
      <c r="E4731" s="61"/>
      <c r="F4731" s="61"/>
      <c r="G4731" s="61"/>
      <c r="H4731" s="62"/>
      <c r="I4731" s="63"/>
      <c r="J4731" s="63"/>
      <c r="K4731" s="155"/>
    </row>
    <row r="4732" spans="1:11" x14ac:dyDescent="0.3">
      <c r="A4732" s="93"/>
      <c r="B4732" s="91"/>
      <c r="C4732" s="76">
        <f>COUNT(Table89[[#This Row],[12-Month 
Follow-up Date]])</f>
        <v>0</v>
      </c>
      <c r="D4732" s="60"/>
      <c r="E4732" s="61"/>
      <c r="F4732" s="61"/>
      <c r="G4732" s="61"/>
      <c r="H4732" s="62"/>
      <c r="I4732" s="63"/>
      <c r="J4732" s="63"/>
      <c r="K4732" s="155"/>
    </row>
    <row r="4733" spans="1:11" x14ac:dyDescent="0.3">
      <c r="A4733" s="93"/>
      <c r="B4733" s="91"/>
      <c r="C4733" s="76">
        <f>COUNT(Table89[[#This Row],[12-Month 
Follow-up Date]])</f>
        <v>0</v>
      </c>
      <c r="D4733" s="60"/>
      <c r="E4733" s="61"/>
      <c r="F4733" s="61"/>
      <c r="G4733" s="61"/>
      <c r="H4733" s="62"/>
      <c r="I4733" s="63"/>
      <c r="J4733" s="63"/>
      <c r="K4733" s="155"/>
    </row>
    <row r="4734" spans="1:11" x14ac:dyDescent="0.3">
      <c r="A4734" s="93"/>
      <c r="B4734" s="91"/>
      <c r="C4734" s="76">
        <f>COUNT(Table89[[#This Row],[12-Month 
Follow-up Date]])</f>
        <v>0</v>
      </c>
      <c r="D4734" s="60"/>
      <c r="E4734" s="61"/>
      <c r="F4734" s="61"/>
      <c r="G4734" s="61"/>
      <c r="H4734" s="62"/>
      <c r="I4734" s="63"/>
      <c r="J4734" s="63"/>
      <c r="K4734" s="155"/>
    </row>
    <row r="4735" spans="1:11" x14ac:dyDescent="0.3">
      <c r="A4735" s="93"/>
      <c r="B4735" s="91"/>
      <c r="C4735" s="76">
        <f>COUNT(Table89[[#This Row],[12-Month 
Follow-up Date]])</f>
        <v>0</v>
      </c>
      <c r="D4735" s="60"/>
      <c r="E4735" s="61"/>
      <c r="F4735" s="61"/>
      <c r="G4735" s="61"/>
      <c r="H4735" s="62"/>
      <c r="I4735" s="63"/>
      <c r="J4735" s="63"/>
      <c r="K4735" s="155"/>
    </row>
    <row r="4736" spans="1:11" x14ac:dyDescent="0.3">
      <c r="A4736" s="93"/>
      <c r="B4736" s="91"/>
      <c r="C4736" s="76">
        <f>COUNT(Table89[[#This Row],[12-Month 
Follow-up Date]])</f>
        <v>0</v>
      </c>
      <c r="D4736" s="60"/>
      <c r="E4736" s="61"/>
      <c r="F4736" s="61"/>
      <c r="G4736" s="61"/>
      <c r="H4736" s="62"/>
      <c r="I4736" s="63"/>
      <c r="J4736" s="63"/>
      <c r="K4736" s="155"/>
    </row>
    <row r="4737" spans="1:11" x14ac:dyDescent="0.3">
      <c r="A4737" s="93"/>
      <c r="B4737" s="91"/>
      <c r="C4737" s="76">
        <f>COUNT(Table89[[#This Row],[12-Month 
Follow-up Date]])</f>
        <v>0</v>
      </c>
      <c r="D4737" s="60"/>
      <c r="E4737" s="61"/>
      <c r="F4737" s="61"/>
      <c r="G4737" s="61"/>
      <c r="H4737" s="62"/>
      <c r="I4737" s="63"/>
      <c r="J4737" s="63"/>
      <c r="K4737" s="155"/>
    </row>
    <row r="4738" spans="1:11" x14ac:dyDescent="0.3">
      <c r="A4738" s="93"/>
      <c r="B4738" s="91"/>
      <c r="C4738" s="76">
        <f>COUNT(Table89[[#This Row],[12-Month 
Follow-up Date]])</f>
        <v>0</v>
      </c>
      <c r="D4738" s="60"/>
      <c r="E4738" s="61"/>
      <c r="F4738" s="61"/>
      <c r="G4738" s="61"/>
      <c r="H4738" s="62"/>
      <c r="I4738" s="63"/>
      <c r="J4738" s="63"/>
      <c r="K4738" s="155"/>
    </row>
    <row r="4739" spans="1:11" x14ac:dyDescent="0.3">
      <c r="A4739" s="93"/>
      <c r="B4739" s="91"/>
      <c r="C4739" s="76">
        <f>COUNT(Table89[[#This Row],[12-Month 
Follow-up Date]])</f>
        <v>0</v>
      </c>
      <c r="D4739" s="60"/>
      <c r="E4739" s="61"/>
      <c r="F4739" s="61"/>
      <c r="G4739" s="61"/>
      <c r="H4739" s="62"/>
      <c r="I4739" s="63"/>
      <c r="J4739" s="63"/>
      <c r="K4739" s="155"/>
    </row>
    <row r="4740" spans="1:11" x14ac:dyDescent="0.3">
      <c r="A4740" s="93"/>
      <c r="B4740" s="91"/>
      <c r="C4740" s="76">
        <f>COUNT(Table89[[#This Row],[12-Month 
Follow-up Date]])</f>
        <v>0</v>
      </c>
      <c r="D4740" s="60"/>
      <c r="E4740" s="61"/>
      <c r="F4740" s="61"/>
      <c r="G4740" s="61"/>
      <c r="H4740" s="62"/>
      <c r="I4740" s="63"/>
      <c r="J4740" s="63"/>
      <c r="K4740" s="155"/>
    </row>
    <row r="4741" spans="1:11" x14ac:dyDescent="0.3">
      <c r="A4741" s="93"/>
      <c r="B4741" s="91"/>
      <c r="C4741" s="76">
        <f>COUNT(Table89[[#This Row],[12-Month 
Follow-up Date]])</f>
        <v>0</v>
      </c>
      <c r="D4741" s="60"/>
      <c r="E4741" s="61"/>
      <c r="F4741" s="61"/>
      <c r="G4741" s="61"/>
      <c r="H4741" s="62"/>
      <c r="I4741" s="63"/>
      <c r="J4741" s="63"/>
      <c r="K4741" s="155"/>
    </row>
    <row r="4742" spans="1:11" x14ac:dyDescent="0.3">
      <c r="A4742" s="93"/>
      <c r="B4742" s="91"/>
      <c r="C4742" s="76">
        <f>COUNT(Table89[[#This Row],[12-Month 
Follow-up Date]])</f>
        <v>0</v>
      </c>
      <c r="D4742" s="60"/>
      <c r="E4742" s="61"/>
      <c r="F4742" s="61"/>
      <c r="G4742" s="61"/>
      <c r="H4742" s="62"/>
      <c r="I4742" s="63"/>
      <c r="J4742" s="63"/>
      <c r="K4742" s="155"/>
    </row>
    <row r="4743" spans="1:11" x14ac:dyDescent="0.3">
      <c r="A4743" s="93"/>
      <c r="B4743" s="91"/>
      <c r="C4743" s="76">
        <f>COUNT(Table89[[#This Row],[12-Month 
Follow-up Date]])</f>
        <v>0</v>
      </c>
      <c r="D4743" s="60"/>
      <c r="E4743" s="61"/>
      <c r="F4743" s="61"/>
      <c r="G4743" s="61"/>
      <c r="H4743" s="62"/>
      <c r="I4743" s="63"/>
      <c r="J4743" s="63"/>
      <c r="K4743" s="155"/>
    </row>
    <row r="4744" spans="1:11" x14ac:dyDescent="0.3">
      <c r="A4744" s="93"/>
      <c r="B4744" s="91"/>
      <c r="C4744" s="76">
        <f>COUNT(Table89[[#This Row],[12-Month 
Follow-up Date]])</f>
        <v>0</v>
      </c>
      <c r="D4744" s="60"/>
      <c r="E4744" s="61"/>
      <c r="F4744" s="61"/>
      <c r="G4744" s="61"/>
      <c r="H4744" s="62"/>
      <c r="I4744" s="63"/>
      <c r="J4744" s="63"/>
      <c r="K4744" s="155"/>
    </row>
    <row r="4745" spans="1:11" x14ac:dyDescent="0.3">
      <c r="A4745" s="93"/>
      <c r="B4745" s="91"/>
      <c r="C4745" s="76">
        <f>COUNT(Table89[[#This Row],[12-Month 
Follow-up Date]])</f>
        <v>0</v>
      </c>
      <c r="D4745" s="60"/>
      <c r="E4745" s="61"/>
      <c r="F4745" s="61"/>
      <c r="G4745" s="61"/>
      <c r="H4745" s="62"/>
      <c r="I4745" s="63"/>
      <c r="J4745" s="63"/>
      <c r="K4745" s="155"/>
    </row>
    <row r="4746" spans="1:11" x14ac:dyDescent="0.3">
      <c r="A4746" s="93"/>
      <c r="B4746" s="91"/>
      <c r="C4746" s="76">
        <f>COUNT(Table89[[#This Row],[12-Month 
Follow-up Date]])</f>
        <v>0</v>
      </c>
      <c r="D4746" s="60"/>
      <c r="E4746" s="61"/>
      <c r="F4746" s="61"/>
      <c r="G4746" s="61"/>
      <c r="H4746" s="62"/>
      <c r="I4746" s="63"/>
      <c r="J4746" s="63"/>
      <c r="K4746" s="155"/>
    </row>
    <row r="4747" spans="1:11" x14ac:dyDescent="0.3">
      <c r="A4747" s="93"/>
      <c r="B4747" s="91"/>
      <c r="C4747" s="76">
        <f>COUNT(Table89[[#This Row],[12-Month 
Follow-up Date]])</f>
        <v>0</v>
      </c>
      <c r="D4747" s="60"/>
      <c r="E4747" s="61"/>
      <c r="F4747" s="61"/>
      <c r="G4747" s="61"/>
      <c r="H4747" s="62"/>
      <c r="I4747" s="63"/>
      <c r="J4747" s="63"/>
      <c r="K4747" s="155"/>
    </row>
    <row r="4748" spans="1:11" x14ac:dyDescent="0.3">
      <c r="A4748" s="93"/>
      <c r="B4748" s="91"/>
      <c r="C4748" s="76">
        <f>COUNT(Table89[[#This Row],[12-Month 
Follow-up Date]])</f>
        <v>0</v>
      </c>
      <c r="D4748" s="60"/>
      <c r="E4748" s="61"/>
      <c r="F4748" s="61"/>
      <c r="G4748" s="61"/>
      <c r="H4748" s="62"/>
      <c r="I4748" s="63"/>
      <c r="J4748" s="63"/>
      <c r="K4748" s="155"/>
    </row>
    <row r="4749" spans="1:11" x14ac:dyDescent="0.3">
      <c r="A4749" s="93"/>
      <c r="B4749" s="91"/>
      <c r="C4749" s="76">
        <f>COUNT(Table89[[#This Row],[12-Month 
Follow-up Date]])</f>
        <v>0</v>
      </c>
      <c r="D4749" s="60"/>
      <c r="E4749" s="61"/>
      <c r="F4749" s="61"/>
      <c r="G4749" s="61"/>
      <c r="H4749" s="62"/>
      <c r="I4749" s="63"/>
      <c r="J4749" s="63"/>
      <c r="K4749" s="155"/>
    </row>
    <row r="4750" spans="1:11" x14ac:dyDescent="0.3">
      <c r="A4750" s="93"/>
      <c r="B4750" s="91"/>
      <c r="C4750" s="76">
        <f>COUNT(Table89[[#This Row],[12-Month 
Follow-up Date]])</f>
        <v>0</v>
      </c>
      <c r="D4750" s="60"/>
      <c r="E4750" s="61"/>
      <c r="F4750" s="61"/>
      <c r="G4750" s="61"/>
      <c r="H4750" s="62"/>
      <c r="I4750" s="63"/>
      <c r="J4750" s="63"/>
      <c r="K4750" s="155"/>
    </row>
    <row r="4751" spans="1:11" x14ac:dyDescent="0.3">
      <c r="A4751" s="93"/>
      <c r="B4751" s="91"/>
      <c r="C4751" s="76">
        <f>COUNT(Table89[[#This Row],[12-Month 
Follow-up Date]])</f>
        <v>0</v>
      </c>
      <c r="D4751" s="60"/>
      <c r="E4751" s="61"/>
      <c r="F4751" s="61"/>
      <c r="G4751" s="61"/>
      <c r="H4751" s="62"/>
      <c r="I4751" s="63"/>
      <c r="J4751" s="63"/>
      <c r="K4751" s="155"/>
    </row>
    <row r="4752" spans="1:11" x14ac:dyDescent="0.3">
      <c r="A4752" s="93"/>
      <c r="B4752" s="91"/>
      <c r="C4752" s="76">
        <f>COUNT(Table89[[#This Row],[12-Month 
Follow-up Date]])</f>
        <v>0</v>
      </c>
      <c r="D4752" s="60"/>
      <c r="E4752" s="61"/>
      <c r="F4752" s="61"/>
      <c r="G4752" s="61"/>
      <c r="H4752" s="62"/>
      <c r="I4752" s="63"/>
      <c r="J4752" s="63"/>
      <c r="K4752" s="155"/>
    </row>
    <row r="4753" spans="1:11" x14ac:dyDescent="0.3">
      <c r="A4753" s="93"/>
      <c r="B4753" s="91"/>
      <c r="C4753" s="76">
        <f>COUNT(Table89[[#This Row],[12-Month 
Follow-up Date]])</f>
        <v>0</v>
      </c>
      <c r="D4753" s="60"/>
      <c r="E4753" s="61"/>
      <c r="F4753" s="61"/>
      <c r="G4753" s="61"/>
      <c r="H4753" s="62"/>
      <c r="I4753" s="63"/>
      <c r="J4753" s="63"/>
      <c r="K4753" s="155"/>
    </row>
    <row r="4754" spans="1:11" x14ac:dyDescent="0.3">
      <c r="A4754" s="93"/>
      <c r="B4754" s="91"/>
      <c r="C4754" s="76">
        <f>COUNT(Table89[[#This Row],[12-Month 
Follow-up Date]])</f>
        <v>0</v>
      </c>
      <c r="D4754" s="60"/>
      <c r="E4754" s="61"/>
      <c r="F4754" s="61"/>
      <c r="G4754" s="61"/>
      <c r="H4754" s="62"/>
      <c r="I4754" s="63"/>
      <c r="J4754" s="63"/>
      <c r="K4754" s="155"/>
    </row>
    <row r="4755" spans="1:11" x14ac:dyDescent="0.3">
      <c r="A4755" s="93"/>
      <c r="B4755" s="91"/>
      <c r="C4755" s="76">
        <f>COUNT(Table89[[#This Row],[12-Month 
Follow-up Date]])</f>
        <v>0</v>
      </c>
      <c r="D4755" s="60"/>
      <c r="E4755" s="61"/>
      <c r="F4755" s="61"/>
      <c r="G4755" s="61"/>
      <c r="H4755" s="62"/>
      <c r="I4755" s="63"/>
      <c r="J4755" s="63"/>
      <c r="K4755" s="155"/>
    </row>
    <row r="4756" spans="1:11" x14ac:dyDescent="0.3">
      <c r="A4756" s="93"/>
      <c r="B4756" s="91"/>
      <c r="C4756" s="76">
        <f>COUNT(Table89[[#This Row],[12-Month 
Follow-up Date]])</f>
        <v>0</v>
      </c>
      <c r="D4756" s="60"/>
      <c r="E4756" s="61"/>
      <c r="F4756" s="61"/>
      <c r="G4756" s="61"/>
      <c r="H4756" s="62"/>
      <c r="I4756" s="63"/>
      <c r="J4756" s="63"/>
      <c r="K4756" s="155"/>
    </row>
    <row r="4757" spans="1:11" x14ac:dyDescent="0.3">
      <c r="A4757" s="93"/>
      <c r="B4757" s="91"/>
      <c r="C4757" s="76">
        <f>COUNT(Table89[[#This Row],[12-Month 
Follow-up Date]])</f>
        <v>0</v>
      </c>
      <c r="D4757" s="60"/>
      <c r="E4757" s="61"/>
      <c r="F4757" s="61"/>
      <c r="G4757" s="61"/>
      <c r="H4757" s="62"/>
      <c r="I4757" s="63"/>
      <c r="J4757" s="63"/>
      <c r="K4757" s="155"/>
    </row>
    <row r="4758" spans="1:11" x14ac:dyDescent="0.3">
      <c r="A4758" s="93"/>
      <c r="B4758" s="91"/>
      <c r="C4758" s="76">
        <f>COUNT(Table89[[#This Row],[12-Month 
Follow-up Date]])</f>
        <v>0</v>
      </c>
      <c r="D4758" s="60"/>
      <c r="E4758" s="61"/>
      <c r="F4758" s="61"/>
      <c r="G4758" s="61"/>
      <c r="H4758" s="62"/>
      <c r="I4758" s="63"/>
      <c r="J4758" s="63"/>
      <c r="K4758" s="155"/>
    </row>
    <row r="4759" spans="1:11" x14ac:dyDescent="0.3">
      <c r="A4759" s="93"/>
      <c r="B4759" s="91"/>
      <c r="C4759" s="76">
        <f>COUNT(Table89[[#This Row],[12-Month 
Follow-up Date]])</f>
        <v>0</v>
      </c>
      <c r="D4759" s="60"/>
      <c r="E4759" s="61"/>
      <c r="F4759" s="61"/>
      <c r="G4759" s="61"/>
      <c r="H4759" s="62"/>
      <c r="I4759" s="63"/>
      <c r="J4759" s="63"/>
      <c r="K4759" s="155"/>
    </row>
    <row r="4760" spans="1:11" x14ac:dyDescent="0.3">
      <c r="A4760" s="93"/>
      <c r="B4760" s="91"/>
      <c r="C4760" s="76">
        <f>COUNT(Table89[[#This Row],[12-Month 
Follow-up Date]])</f>
        <v>0</v>
      </c>
      <c r="D4760" s="60"/>
      <c r="E4760" s="61"/>
      <c r="F4760" s="61"/>
      <c r="G4760" s="61"/>
      <c r="H4760" s="62"/>
      <c r="I4760" s="63"/>
      <c r="J4760" s="63"/>
      <c r="K4760" s="155"/>
    </row>
    <row r="4761" spans="1:11" x14ac:dyDescent="0.3">
      <c r="A4761" s="93"/>
      <c r="B4761" s="91"/>
      <c r="C4761" s="76">
        <f>COUNT(Table89[[#This Row],[12-Month 
Follow-up Date]])</f>
        <v>0</v>
      </c>
      <c r="D4761" s="60"/>
      <c r="E4761" s="61"/>
      <c r="F4761" s="61"/>
      <c r="G4761" s="61"/>
      <c r="H4761" s="62"/>
      <c r="I4761" s="63"/>
      <c r="J4761" s="63"/>
      <c r="K4761" s="155"/>
    </row>
    <row r="4762" spans="1:11" x14ac:dyDescent="0.3">
      <c r="A4762" s="93"/>
      <c r="B4762" s="91"/>
      <c r="C4762" s="76">
        <f>COUNT(Table89[[#This Row],[12-Month 
Follow-up Date]])</f>
        <v>0</v>
      </c>
      <c r="D4762" s="60"/>
      <c r="E4762" s="61"/>
      <c r="F4762" s="61"/>
      <c r="G4762" s="61"/>
      <c r="H4762" s="62"/>
      <c r="I4762" s="63"/>
      <c r="J4762" s="63"/>
      <c r="K4762" s="155"/>
    </row>
    <row r="4763" spans="1:11" x14ac:dyDescent="0.3">
      <c r="A4763" s="93"/>
      <c r="B4763" s="91"/>
      <c r="C4763" s="76">
        <f>COUNT(Table89[[#This Row],[12-Month 
Follow-up Date]])</f>
        <v>0</v>
      </c>
      <c r="D4763" s="60"/>
      <c r="E4763" s="61"/>
      <c r="F4763" s="61"/>
      <c r="G4763" s="61"/>
      <c r="H4763" s="62"/>
      <c r="I4763" s="63"/>
      <c r="J4763" s="63"/>
      <c r="K4763" s="155"/>
    </row>
    <row r="4764" spans="1:11" x14ac:dyDescent="0.3">
      <c r="A4764" s="93"/>
      <c r="B4764" s="91"/>
      <c r="C4764" s="76">
        <f>COUNT(Table89[[#This Row],[12-Month 
Follow-up Date]])</f>
        <v>0</v>
      </c>
      <c r="D4764" s="60"/>
      <c r="E4764" s="61"/>
      <c r="F4764" s="61"/>
      <c r="G4764" s="61"/>
      <c r="H4764" s="62"/>
      <c r="I4764" s="63"/>
      <c r="J4764" s="63"/>
      <c r="K4764" s="155"/>
    </row>
    <row r="4765" spans="1:11" x14ac:dyDescent="0.3">
      <c r="A4765" s="93"/>
      <c r="B4765" s="91"/>
      <c r="C4765" s="76">
        <f>COUNT(Table89[[#This Row],[12-Month 
Follow-up Date]])</f>
        <v>0</v>
      </c>
      <c r="D4765" s="60"/>
      <c r="E4765" s="61"/>
      <c r="F4765" s="61"/>
      <c r="G4765" s="61"/>
      <c r="H4765" s="62"/>
      <c r="I4765" s="63"/>
      <c r="J4765" s="63"/>
      <c r="K4765" s="155"/>
    </row>
    <row r="4766" spans="1:11" x14ac:dyDescent="0.3">
      <c r="A4766" s="93"/>
      <c r="B4766" s="91"/>
      <c r="C4766" s="76">
        <f>COUNT(Table89[[#This Row],[12-Month 
Follow-up Date]])</f>
        <v>0</v>
      </c>
      <c r="D4766" s="60"/>
      <c r="E4766" s="61"/>
      <c r="F4766" s="61"/>
      <c r="G4766" s="61"/>
      <c r="H4766" s="62"/>
      <c r="I4766" s="63"/>
      <c r="J4766" s="63"/>
      <c r="K4766" s="155"/>
    </row>
    <row r="4767" spans="1:11" x14ac:dyDescent="0.3">
      <c r="A4767" s="93"/>
      <c r="B4767" s="91"/>
      <c r="C4767" s="76">
        <f>COUNT(Table89[[#This Row],[12-Month 
Follow-up Date]])</f>
        <v>0</v>
      </c>
      <c r="D4767" s="60"/>
      <c r="E4767" s="61"/>
      <c r="F4767" s="61"/>
      <c r="G4767" s="61"/>
      <c r="H4767" s="62"/>
      <c r="I4767" s="63"/>
      <c r="J4767" s="63"/>
      <c r="K4767" s="155"/>
    </row>
    <row r="4768" spans="1:11" x14ac:dyDescent="0.3">
      <c r="A4768" s="93"/>
      <c r="B4768" s="91"/>
      <c r="C4768" s="76">
        <f>COUNT(Table89[[#This Row],[12-Month 
Follow-up Date]])</f>
        <v>0</v>
      </c>
      <c r="D4768" s="60"/>
      <c r="E4768" s="61"/>
      <c r="F4768" s="61"/>
      <c r="G4768" s="61"/>
      <c r="H4768" s="62"/>
      <c r="I4768" s="63"/>
      <c r="J4768" s="63"/>
      <c r="K4768" s="155"/>
    </row>
    <row r="4769" spans="1:11" x14ac:dyDescent="0.3">
      <c r="A4769" s="93"/>
      <c r="B4769" s="91"/>
      <c r="C4769" s="76">
        <f>COUNT(Table89[[#This Row],[12-Month 
Follow-up Date]])</f>
        <v>0</v>
      </c>
      <c r="D4769" s="60"/>
      <c r="E4769" s="61"/>
      <c r="F4769" s="61"/>
      <c r="G4769" s="61"/>
      <c r="H4769" s="62"/>
      <c r="I4769" s="63"/>
      <c r="J4769" s="63"/>
      <c r="K4769" s="155"/>
    </row>
    <row r="4770" spans="1:11" x14ac:dyDescent="0.3">
      <c r="A4770" s="93"/>
      <c r="B4770" s="91"/>
      <c r="C4770" s="76">
        <f>COUNT(Table89[[#This Row],[12-Month 
Follow-up Date]])</f>
        <v>0</v>
      </c>
      <c r="D4770" s="60"/>
      <c r="E4770" s="61"/>
      <c r="F4770" s="61"/>
      <c r="G4770" s="61"/>
      <c r="H4770" s="62"/>
      <c r="I4770" s="63"/>
      <c r="J4770" s="63"/>
      <c r="K4770" s="155"/>
    </row>
    <row r="4771" spans="1:11" x14ac:dyDescent="0.3">
      <c r="A4771" s="93"/>
      <c r="B4771" s="91"/>
      <c r="C4771" s="76">
        <f>COUNT(Table89[[#This Row],[12-Month 
Follow-up Date]])</f>
        <v>0</v>
      </c>
      <c r="D4771" s="60"/>
      <c r="E4771" s="61"/>
      <c r="F4771" s="61"/>
      <c r="G4771" s="61"/>
      <c r="H4771" s="62"/>
      <c r="I4771" s="63"/>
      <c r="J4771" s="63"/>
      <c r="K4771" s="155"/>
    </row>
    <row r="4772" spans="1:11" x14ac:dyDescent="0.3">
      <c r="A4772" s="93"/>
      <c r="B4772" s="91"/>
      <c r="C4772" s="76">
        <f>COUNT(Table89[[#This Row],[12-Month 
Follow-up Date]])</f>
        <v>0</v>
      </c>
      <c r="D4772" s="60"/>
      <c r="E4772" s="61"/>
      <c r="F4772" s="61"/>
      <c r="G4772" s="61"/>
      <c r="H4772" s="62"/>
      <c r="I4772" s="63"/>
      <c r="J4772" s="63"/>
      <c r="K4772" s="155"/>
    </row>
    <row r="4773" spans="1:11" x14ac:dyDescent="0.3">
      <c r="A4773" s="93"/>
      <c r="B4773" s="91"/>
      <c r="C4773" s="76">
        <f>COUNT(Table89[[#This Row],[12-Month 
Follow-up Date]])</f>
        <v>0</v>
      </c>
      <c r="D4773" s="60"/>
      <c r="E4773" s="61"/>
      <c r="F4773" s="61"/>
      <c r="G4773" s="61"/>
      <c r="H4773" s="62"/>
      <c r="I4773" s="63"/>
      <c r="J4773" s="63"/>
      <c r="K4773" s="155"/>
    </row>
    <row r="4774" spans="1:11" x14ac:dyDescent="0.3">
      <c r="A4774" s="93"/>
      <c r="B4774" s="91"/>
      <c r="C4774" s="76">
        <f>COUNT(Table89[[#This Row],[12-Month 
Follow-up Date]])</f>
        <v>0</v>
      </c>
      <c r="D4774" s="60"/>
      <c r="E4774" s="61"/>
      <c r="F4774" s="61"/>
      <c r="G4774" s="61"/>
      <c r="H4774" s="62"/>
      <c r="I4774" s="63"/>
      <c r="J4774" s="63"/>
      <c r="K4774" s="155"/>
    </row>
    <row r="4775" spans="1:11" x14ac:dyDescent="0.3">
      <c r="A4775" s="93"/>
      <c r="B4775" s="91"/>
      <c r="C4775" s="76">
        <f>COUNT(Table89[[#This Row],[12-Month 
Follow-up Date]])</f>
        <v>0</v>
      </c>
      <c r="D4775" s="60"/>
      <c r="E4775" s="61"/>
      <c r="F4775" s="61"/>
      <c r="G4775" s="61"/>
      <c r="H4775" s="62"/>
      <c r="I4775" s="63"/>
      <c r="J4775" s="63"/>
      <c r="K4775" s="155"/>
    </row>
    <row r="4776" spans="1:11" x14ac:dyDescent="0.3">
      <c r="A4776" s="93"/>
      <c r="B4776" s="91"/>
      <c r="C4776" s="76">
        <f>COUNT(Table89[[#This Row],[12-Month 
Follow-up Date]])</f>
        <v>0</v>
      </c>
      <c r="D4776" s="60"/>
      <c r="E4776" s="61"/>
      <c r="F4776" s="61"/>
      <c r="G4776" s="61"/>
      <c r="H4776" s="62"/>
      <c r="I4776" s="63"/>
      <c r="J4776" s="63"/>
      <c r="K4776" s="155"/>
    </row>
    <row r="4777" spans="1:11" x14ac:dyDescent="0.3">
      <c r="A4777" s="93"/>
      <c r="B4777" s="91"/>
      <c r="C4777" s="76">
        <f>COUNT(Table89[[#This Row],[12-Month 
Follow-up Date]])</f>
        <v>0</v>
      </c>
      <c r="D4777" s="60"/>
      <c r="E4777" s="61"/>
      <c r="F4777" s="61"/>
      <c r="G4777" s="61"/>
      <c r="H4777" s="62"/>
      <c r="I4777" s="63"/>
      <c r="J4777" s="63"/>
      <c r="K4777" s="155"/>
    </row>
    <row r="4778" spans="1:11" x14ac:dyDescent="0.3">
      <c r="A4778" s="93"/>
      <c r="B4778" s="91"/>
      <c r="C4778" s="76">
        <f>COUNT(Table89[[#This Row],[12-Month 
Follow-up Date]])</f>
        <v>0</v>
      </c>
      <c r="D4778" s="60"/>
      <c r="E4778" s="61"/>
      <c r="F4778" s="61"/>
      <c r="G4778" s="61"/>
      <c r="H4778" s="62"/>
      <c r="I4778" s="63"/>
      <c r="J4778" s="63"/>
      <c r="K4778" s="155"/>
    </row>
    <row r="4779" spans="1:11" x14ac:dyDescent="0.3">
      <c r="A4779" s="93"/>
      <c r="B4779" s="91"/>
      <c r="C4779" s="76">
        <f>COUNT(Table89[[#This Row],[12-Month 
Follow-up Date]])</f>
        <v>0</v>
      </c>
      <c r="D4779" s="60"/>
      <c r="E4779" s="61"/>
      <c r="F4779" s="61"/>
      <c r="G4779" s="61"/>
      <c r="H4779" s="62"/>
      <c r="I4779" s="63"/>
      <c r="J4779" s="63"/>
      <c r="K4779" s="155"/>
    </row>
    <row r="4780" spans="1:11" x14ac:dyDescent="0.3">
      <c r="A4780" s="93"/>
      <c r="B4780" s="91"/>
      <c r="C4780" s="76">
        <f>COUNT(Table89[[#This Row],[12-Month 
Follow-up Date]])</f>
        <v>0</v>
      </c>
      <c r="D4780" s="60"/>
      <c r="E4780" s="61"/>
      <c r="F4780" s="61"/>
      <c r="G4780" s="61"/>
      <c r="H4780" s="62"/>
      <c r="I4780" s="63"/>
      <c r="J4780" s="63"/>
      <c r="K4780" s="155"/>
    </row>
    <row r="4781" spans="1:11" x14ac:dyDescent="0.3">
      <c r="A4781" s="93"/>
      <c r="B4781" s="91"/>
      <c r="C4781" s="76">
        <f>COUNT(Table89[[#This Row],[12-Month 
Follow-up Date]])</f>
        <v>0</v>
      </c>
      <c r="D4781" s="60"/>
      <c r="E4781" s="61"/>
      <c r="F4781" s="61"/>
      <c r="G4781" s="61"/>
      <c r="H4781" s="62"/>
      <c r="I4781" s="63"/>
      <c r="J4781" s="63"/>
      <c r="K4781" s="155"/>
    </row>
    <row r="4782" spans="1:11" x14ac:dyDescent="0.3">
      <c r="A4782" s="93"/>
      <c r="B4782" s="91"/>
      <c r="C4782" s="76">
        <f>COUNT(Table89[[#This Row],[12-Month 
Follow-up Date]])</f>
        <v>0</v>
      </c>
      <c r="D4782" s="60"/>
      <c r="E4782" s="61"/>
      <c r="F4782" s="61"/>
      <c r="G4782" s="61"/>
      <c r="H4782" s="62"/>
      <c r="I4782" s="63"/>
      <c r="J4782" s="63"/>
      <c r="K4782" s="155"/>
    </row>
    <row r="4783" spans="1:11" x14ac:dyDescent="0.3">
      <c r="A4783" s="93"/>
      <c r="B4783" s="91"/>
      <c r="C4783" s="76">
        <f>COUNT(Table89[[#This Row],[12-Month 
Follow-up Date]])</f>
        <v>0</v>
      </c>
      <c r="D4783" s="60"/>
      <c r="E4783" s="61"/>
      <c r="F4783" s="61"/>
      <c r="G4783" s="61"/>
      <c r="H4783" s="62"/>
      <c r="I4783" s="63"/>
      <c r="J4783" s="63"/>
      <c r="K4783" s="155"/>
    </row>
    <row r="4784" spans="1:11" x14ac:dyDescent="0.3">
      <c r="A4784" s="93"/>
      <c r="B4784" s="91"/>
      <c r="C4784" s="76">
        <f>COUNT(Table89[[#This Row],[12-Month 
Follow-up Date]])</f>
        <v>0</v>
      </c>
      <c r="D4784" s="60"/>
      <c r="E4784" s="61"/>
      <c r="F4784" s="61"/>
      <c r="G4784" s="61"/>
      <c r="H4784" s="62"/>
      <c r="I4784" s="63"/>
      <c r="J4784" s="63"/>
      <c r="K4784" s="155"/>
    </row>
    <row r="4785" spans="1:11" x14ac:dyDescent="0.3">
      <c r="A4785" s="93"/>
      <c r="B4785" s="91"/>
      <c r="C4785" s="76">
        <f>COUNT(Table89[[#This Row],[12-Month 
Follow-up Date]])</f>
        <v>0</v>
      </c>
      <c r="D4785" s="60"/>
      <c r="E4785" s="61"/>
      <c r="F4785" s="61"/>
      <c r="G4785" s="61"/>
      <c r="H4785" s="62"/>
      <c r="I4785" s="63"/>
      <c r="J4785" s="63"/>
      <c r="K4785" s="155"/>
    </row>
    <row r="4786" spans="1:11" x14ac:dyDescent="0.3">
      <c r="A4786" s="93"/>
      <c r="B4786" s="91"/>
      <c r="C4786" s="76">
        <f>COUNT(Table89[[#This Row],[12-Month 
Follow-up Date]])</f>
        <v>0</v>
      </c>
      <c r="D4786" s="60"/>
      <c r="E4786" s="61"/>
      <c r="F4786" s="61"/>
      <c r="G4786" s="61"/>
      <c r="H4786" s="62"/>
      <c r="I4786" s="63"/>
      <c r="J4786" s="63"/>
      <c r="K4786" s="155"/>
    </row>
    <row r="4787" spans="1:11" x14ac:dyDescent="0.3">
      <c r="A4787" s="93"/>
      <c r="B4787" s="91"/>
      <c r="C4787" s="76">
        <f>COUNT(Table89[[#This Row],[12-Month 
Follow-up Date]])</f>
        <v>0</v>
      </c>
      <c r="D4787" s="60"/>
      <c r="E4787" s="61"/>
      <c r="F4787" s="61"/>
      <c r="G4787" s="61"/>
      <c r="H4787" s="62"/>
      <c r="I4787" s="63"/>
      <c r="J4787" s="63"/>
      <c r="K4787" s="155"/>
    </row>
    <row r="4788" spans="1:11" x14ac:dyDescent="0.3">
      <c r="A4788" s="93"/>
      <c r="B4788" s="91"/>
      <c r="C4788" s="76">
        <f>COUNT(Table89[[#This Row],[12-Month 
Follow-up Date]])</f>
        <v>0</v>
      </c>
      <c r="D4788" s="60"/>
      <c r="E4788" s="61"/>
      <c r="F4788" s="61"/>
      <c r="G4788" s="61"/>
      <c r="H4788" s="62"/>
      <c r="I4788" s="63"/>
      <c r="J4788" s="63"/>
      <c r="K4788" s="155"/>
    </row>
    <row r="4789" spans="1:11" x14ac:dyDescent="0.3">
      <c r="A4789" s="93"/>
      <c r="B4789" s="91"/>
      <c r="C4789" s="76">
        <f>COUNT(Table89[[#This Row],[12-Month 
Follow-up Date]])</f>
        <v>0</v>
      </c>
      <c r="D4789" s="60"/>
      <c r="E4789" s="61"/>
      <c r="F4789" s="61"/>
      <c r="G4789" s="61"/>
      <c r="H4789" s="62"/>
      <c r="I4789" s="63"/>
      <c r="J4789" s="63"/>
      <c r="K4789" s="155"/>
    </row>
    <row r="4790" spans="1:11" x14ac:dyDescent="0.3">
      <c r="A4790" s="93"/>
      <c r="B4790" s="91"/>
      <c r="C4790" s="76">
        <f>COUNT(Table89[[#This Row],[12-Month 
Follow-up Date]])</f>
        <v>0</v>
      </c>
      <c r="D4790" s="60"/>
      <c r="E4790" s="61"/>
      <c r="F4790" s="61"/>
      <c r="G4790" s="61"/>
      <c r="H4790" s="62"/>
      <c r="I4790" s="63"/>
      <c r="J4790" s="63"/>
      <c r="K4790" s="155"/>
    </row>
    <row r="4791" spans="1:11" x14ac:dyDescent="0.3">
      <c r="A4791" s="93"/>
      <c r="B4791" s="91"/>
      <c r="C4791" s="76">
        <f>COUNT(Table89[[#This Row],[12-Month 
Follow-up Date]])</f>
        <v>0</v>
      </c>
      <c r="D4791" s="60"/>
      <c r="E4791" s="61"/>
      <c r="F4791" s="61"/>
      <c r="G4791" s="61"/>
      <c r="H4791" s="62"/>
      <c r="I4791" s="63"/>
      <c r="J4791" s="63"/>
      <c r="K4791" s="155"/>
    </row>
    <row r="4792" spans="1:11" x14ac:dyDescent="0.3">
      <c r="A4792" s="93"/>
      <c r="B4792" s="91"/>
      <c r="C4792" s="76">
        <f>COUNT(Table89[[#This Row],[12-Month 
Follow-up Date]])</f>
        <v>0</v>
      </c>
      <c r="D4792" s="60"/>
      <c r="E4792" s="61"/>
      <c r="F4792" s="61"/>
      <c r="G4792" s="61"/>
      <c r="H4792" s="62"/>
      <c r="I4792" s="63"/>
      <c r="J4792" s="63"/>
      <c r="K4792" s="155"/>
    </row>
    <row r="4793" spans="1:11" x14ac:dyDescent="0.3">
      <c r="A4793" s="93"/>
      <c r="B4793" s="91"/>
      <c r="C4793" s="76">
        <f>COUNT(Table89[[#This Row],[12-Month 
Follow-up Date]])</f>
        <v>0</v>
      </c>
      <c r="D4793" s="60"/>
      <c r="E4793" s="61"/>
      <c r="F4793" s="61"/>
      <c r="G4793" s="61"/>
      <c r="H4793" s="62"/>
      <c r="I4793" s="63"/>
      <c r="J4793" s="63"/>
      <c r="K4793" s="155"/>
    </row>
    <row r="4794" spans="1:11" x14ac:dyDescent="0.3">
      <c r="A4794" s="93"/>
      <c r="B4794" s="91"/>
      <c r="C4794" s="76">
        <f>COUNT(Table89[[#This Row],[12-Month 
Follow-up Date]])</f>
        <v>0</v>
      </c>
      <c r="D4794" s="60"/>
      <c r="E4794" s="61"/>
      <c r="F4794" s="61"/>
      <c r="G4794" s="61"/>
      <c r="H4794" s="62"/>
      <c r="I4794" s="63"/>
      <c r="J4794" s="63"/>
      <c r="K4794" s="155"/>
    </row>
    <row r="4795" spans="1:11" x14ac:dyDescent="0.3">
      <c r="A4795" s="93"/>
      <c r="B4795" s="91"/>
      <c r="C4795" s="76">
        <f>COUNT(Table89[[#This Row],[12-Month 
Follow-up Date]])</f>
        <v>0</v>
      </c>
      <c r="D4795" s="60"/>
      <c r="E4795" s="61"/>
      <c r="F4795" s="61"/>
      <c r="G4795" s="61"/>
      <c r="H4795" s="62"/>
      <c r="I4795" s="63"/>
      <c r="J4795" s="63"/>
      <c r="K4795" s="155"/>
    </row>
    <row r="4796" spans="1:11" x14ac:dyDescent="0.3">
      <c r="A4796" s="93"/>
      <c r="B4796" s="91"/>
      <c r="C4796" s="76">
        <f>COUNT(Table89[[#This Row],[12-Month 
Follow-up Date]])</f>
        <v>0</v>
      </c>
      <c r="D4796" s="60"/>
      <c r="E4796" s="61"/>
      <c r="F4796" s="61"/>
      <c r="G4796" s="61"/>
      <c r="H4796" s="62"/>
      <c r="I4796" s="63"/>
      <c r="J4796" s="63"/>
      <c r="K4796" s="155"/>
    </row>
    <row r="4797" spans="1:11" x14ac:dyDescent="0.3">
      <c r="A4797" s="93"/>
      <c r="B4797" s="91"/>
      <c r="C4797" s="76">
        <f>COUNT(Table89[[#This Row],[12-Month 
Follow-up Date]])</f>
        <v>0</v>
      </c>
      <c r="D4797" s="60"/>
      <c r="E4797" s="61"/>
      <c r="F4797" s="61"/>
      <c r="G4797" s="61"/>
      <c r="H4797" s="62"/>
      <c r="I4797" s="63"/>
      <c r="J4797" s="63"/>
      <c r="K4797" s="155"/>
    </row>
    <row r="4798" spans="1:11" x14ac:dyDescent="0.3">
      <c r="A4798" s="93"/>
      <c r="B4798" s="91"/>
      <c r="C4798" s="76">
        <f>COUNT(Table89[[#This Row],[12-Month 
Follow-up Date]])</f>
        <v>0</v>
      </c>
      <c r="D4798" s="60"/>
      <c r="E4798" s="61"/>
      <c r="F4798" s="61"/>
      <c r="G4798" s="61"/>
      <c r="H4798" s="62"/>
      <c r="I4798" s="63"/>
      <c r="J4798" s="63"/>
      <c r="K4798" s="155"/>
    </row>
    <row r="4799" spans="1:11" x14ac:dyDescent="0.3">
      <c r="A4799" s="93"/>
      <c r="B4799" s="91"/>
      <c r="C4799" s="76">
        <f>COUNT(Table89[[#This Row],[12-Month 
Follow-up Date]])</f>
        <v>0</v>
      </c>
      <c r="D4799" s="60"/>
      <c r="E4799" s="61"/>
      <c r="F4799" s="61"/>
      <c r="G4799" s="61"/>
      <c r="H4799" s="62"/>
      <c r="I4799" s="63"/>
      <c r="J4799" s="63"/>
      <c r="K4799" s="155"/>
    </row>
    <row r="4800" spans="1:11" x14ac:dyDescent="0.3">
      <c r="A4800" s="93"/>
      <c r="B4800" s="91"/>
      <c r="C4800" s="76">
        <f>COUNT(Table89[[#This Row],[12-Month 
Follow-up Date]])</f>
        <v>0</v>
      </c>
      <c r="D4800" s="60"/>
      <c r="E4800" s="61"/>
      <c r="F4800" s="61"/>
      <c r="G4800" s="61"/>
      <c r="H4800" s="62"/>
      <c r="I4800" s="63"/>
      <c r="J4800" s="63"/>
      <c r="K4800" s="155"/>
    </row>
    <row r="4801" spans="1:11" x14ac:dyDescent="0.3">
      <c r="A4801" s="93"/>
      <c r="B4801" s="91"/>
      <c r="C4801" s="76">
        <f>COUNT(Table89[[#This Row],[12-Month 
Follow-up Date]])</f>
        <v>0</v>
      </c>
      <c r="D4801" s="60"/>
      <c r="E4801" s="61"/>
      <c r="F4801" s="61"/>
      <c r="G4801" s="61"/>
      <c r="H4801" s="62"/>
      <c r="I4801" s="63"/>
      <c r="J4801" s="63"/>
      <c r="K4801" s="155"/>
    </row>
    <row r="4802" spans="1:11" x14ac:dyDescent="0.3">
      <c r="A4802" s="93"/>
      <c r="B4802" s="91"/>
      <c r="C4802" s="76">
        <f>COUNT(Table89[[#This Row],[12-Month 
Follow-up Date]])</f>
        <v>0</v>
      </c>
      <c r="D4802" s="60"/>
      <c r="E4802" s="61"/>
      <c r="F4802" s="61"/>
      <c r="G4802" s="61"/>
      <c r="H4802" s="62"/>
      <c r="I4802" s="63"/>
      <c r="J4802" s="63"/>
      <c r="K4802" s="155"/>
    </row>
    <row r="4803" spans="1:11" x14ac:dyDescent="0.3">
      <c r="A4803" s="93"/>
      <c r="B4803" s="91"/>
      <c r="C4803" s="76">
        <f>COUNT(Table89[[#This Row],[12-Month 
Follow-up Date]])</f>
        <v>0</v>
      </c>
      <c r="D4803" s="60"/>
      <c r="E4803" s="61"/>
      <c r="F4803" s="61"/>
      <c r="G4803" s="61"/>
      <c r="H4803" s="62"/>
      <c r="I4803" s="63"/>
      <c r="J4803" s="63"/>
      <c r="K4803" s="155"/>
    </row>
    <row r="4804" spans="1:11" x14ac:dyDescent="0.3">
      <c r="A4804" s="93"/>
      <c r="B4804" s="91"/>
      <c r="C4804" s="76">
        <f>COUNT(Table89[[#This Row],[12-Month 
Follow-up Date]])</f>
        <v>0</v>
      </c>
      <c r="D4804" s="60"/>
      <c r="E4804" s="61"/>
      <c r="F4804" s="61"/>
      <c r="G4804" s="61"/>
      <c r="H4804" s="62"/>
      <c r="I4804" s="63"/>
      <c r="J4804" s="63"/>
      <c r="K4804" s="155"/>
    </row>
    <row r="4805" spans="1:11" x14ac:dyDescent="0.3">
      <c r="A4805" s="93"/>
      <c r="B4805" s="91"/>
      <c r="C4805" s="76">
        <f>COUNT(Table89[[#This Row],[12-Month 
Follow-up Date]])</f>
        <v>0</v>
      </c>
      <c r="D4805" s="60"/>
      <c r="E4805" s="61"/>
      <c r="F4805" s="61"/>
      <c r="G4805" s="61"/>
      <c r="H4805" s="62"/>
      <c r="I4805" s="63"/>
      <c r="J4805" s="63"/>
      <c r="K4805" s="155"/>
    </row>
    <row r="4806" spans="1:11" x14ac:dyDescent="0.3">
      <c r="A4806" s="93"/>
      <c r="B4806" s="91"/>
      <c r="C4806" s="76">
        <f>COUNT(Table89[[#This Row],[12-Month 
Follow-up Date]])</f>
        <v>0</v>
      </c>
      <c r="D4806" s="60"/>
      <c r="E4806" s="61"/>
      <c r="F4806" s="61"/>
      <c r="G4806" s="61"/>
      <c r="H4806" s="62"/>
      <c r="I4806" s="63"/>
      <c r="J4806" s="63"/>
      <c r="K4806" s="155"/>
    </row>
    <row r="4807" spans="1:11" x14ac:dyDescent="0.3">
      <c r="A4807" s="93"/>
      <c r="B4807" s="91"/>
      <c r="C4807" s="76">
        <f>COUNT(Table89[[#This Row],[12-Month 
Follow-up Date]])</f>
        <v>0</v>
      </c>
      <c r="D4807" s="60"/>
      <c r="E4807" s="61"/>
      <c r="F4807" s="61"/>
      <c r="G4807" s="61"/>
      <c r="H4807" s="62"/>
      <c r="I4807" s="63"/>
      <c r="J4807" s="63"/>
      <c r="K4807" s="155"/>
    </row>
    <row r="4808" spans="1:11" x14ac:dyDescent="0.3">
      <c r="A4808" s="93"/>
      <c r="B4808" s="91"/>
      <c r="C4808" s="76">
        <f>COUNT(Table89[[#This Row],[12-Month 
Follow-up Date]])</f>
        <v>0</v>
      </c>
      <c r="D4808" s="60"/>
      <c r="E4808" s="61"/>
      <c r="F4808" s="61"/>
      <c r="G4808" s="61"/>
      <c r="H4808" s="62"/>
      <c r="I4808" s="63"/>
      <c r="J4808" s="63"/>
      <c r="K4808" s="155"/>
    </row>
    <row r="4809" spans="1:11" x14ac:dyDescent="0.3">
      <c r="A4809" s="93"/>
      <c r="B4809" s="91"/>
      <c r="C4809" s="76">
        <f>COUNT(Table89[[#This Row],[12-Month 
Follow-up Date]])</f>
        <v>0</v>
      </c>
      <c r="D4809" s="60"/>
      <c r="E4809" s="61"/>
      <c r="F4809" s="61"/>
      <c r="G4809" s="61"/>
      <c r="H4809" s="62"/>
      <c r="I4809" s="63"/>
      <c r="J4809" s="63"/>
      <c r="K4809" s="155"/>
    </row>
    <row r="4810" spans="1:11" x14ac:dyDescent="0.3">
      <c r="A4810" s="93"/>
      <c r="B4810" s="91"/>
      <c r="C4810" s="76">
        <f>COUNT(Table89[[#This Row],[12-Month 
Follow-up Date]])</f>
        <v>0</v>
      </c>
      <c r="D4810" s="60"/>
      <c r="E4810" s="61"/>
      <c r="F4810" s="61"/>
      <c r="G4810" s="61"/>
      <c r="H4810" s="62"/>
      <c r="I4810" s="63"/>
      <c r="J4810" s="63"/>
      <c r="K4810" s="155"/>
    </row>
    <row r="4811" spans="1:11" x14ac:dyDescent="0.3">
      <c r="A4811" s="93"/>
      <c r="B4811" s="91"/>
      <c r="C4811" s="76">
        <f>COUNT(Table89[[#This Row],[12-Month 
Follow-up Date]])</f>
        <v>0</v>
      </c>
      <c r="D4811" s="60"/>
      <c r="E4811" s="61"/>
      <c r="F4811" s="61"/>
      <c r="G4811" s="61"/>
      <c r="H4811" s="62"/>
      <c r="I4811" s="63"/>
      <c r="J4811" s="63"/>
      <c r="K4811" s="155"/>
    </row>
    <row r="4812" spans="1:11" x14ac:dyDescent="0.3">
      <c r="A4812" s="93"/>
      <c r="B4812" s="91"/>
      <c r="C4812" s="76">
        <f>COUNT(Table89[[#This Row],[12-Month 
Follow-up Date]])</f>
        <v>0</v>
      </c>
      <c r="D4812" s="60"/>
      <c r="E4812" s="61"/>
      <c r="F4812" s="61"/>
      <c r="G4812" s="61"/>
      <c r="H4812" s="62"/>
      <c r="I4812" s="63"/>
      <c r="J4812" s="63"/>
      <c r="K4812" s="155"/>
    </row>
    <row r="4813" spans="1:11" x14ac:dyDescent="0.3">
      <c r="A4813" s="93"/>
      <c r="B4813" s="91"/>
      <c r="C4813" s="76">
        <f>COUNT(Table89[[#This Row],[12-Month 
Follow-up Date]])</f>
        <v>0</v>
      </c>
      <c r="D4813" s="60"/>
      <c r="E4813" s="61"/>
      <c r="F4813" s="61"/>
      <c r="G4813" s="61"/>
      <c r="H4813" s="62"/>
      <c r="I4813" s="63"/>
      <c r="J4813" s="63"/>
      <c r="K4813" s="155"/>
    </row>
    <row r="4814" spans="1:11" x14ac:dyDescent="0.3">
      <c r="A4814" s="93"/>
      <c r="B4814" s="91"/>
      <c r="C4814" s="76">
        <f>COUNT(Table89[[#This Row],[12-Month 
Follow-up Date]])</f>
        <v>0</v>
      </c>
      <c r="D4814" s="60"/>
      <c r="E4814" s="61"/>
      <c r="F4814" s="61"/>
      <c r="G4814" s="61"/>
      <c r="H4814" s="62"/>
      <c r="I4814" s="63"/>
      <c r="J4814" s="63"/>
      <c r="K4814" s="155"/>
    </row>
    <row r="4815" spans="1:11" x14ac:dyDescent="0.3">
      <c r="A4815" s="93"/>
      <c r="B4815" s="91"/>
      <c r="C4815" s="76">
        <f>COUNT(Table89[[#This Row],[12-Month 
Follow-up Date]])</f>
        <v>0</v>
      </c>
      <c r="D4815" s="60"/>
      <c r="E4815" s="61"/>
      <c r="F4815" s="61"/>
      <c r="G4815" s="61"/>
      <c r="H4815" s="62"/>
      <c r="I4815" s="63"/>
      <c r="J4815" s="63"/>
      <c r="K4815" s="155"/>
    </row>
    <row r="4816" spans="1:11" x14ac:dyDescent="0.3">
      <c r="A4816" s="93"/>
      <c r="B4816" s="91"/>
      <c r="C4816" s="76">
        <f>COUNT(Table89[[#This Row],[12-Month 
Follow-up Date]])</f>
        <v>0</v>
      </c>
      <c r="D4816" s="60"/>
      <c r="E4816" s="61"/>
      <c r="F4816" s="61"/>
      <c r="G4816" s="61"/>
      <c r="H4816" s="62"/>
      <c r="I4816" s="63"/>
      <c r="J4816" s="63"/>
      <c r="K4816" s="155"/>
    </row>
    <row r="4817" spans="1:11" x14ac:dyDescent="0.3">
      <c r="A4817" s="93"/>
      <c r="B4817" s="91"/>
      <c r="C4817" s="76">
        <f>COUNT(Table89[[#This Row],[12-Month 
Follow-up Date]])</f>
        <v>0</v>
      </c>
      <c r="D4817" s="60"/>
      <c r="E4817" s="61"/>
      <c r="F4817" s="61"/>
      <c r="G4817" s="61"/>
      <c r="H4817" s="62"/>
      <c r="I4817" s="63"/>
      <c r="J4817" s="63"/>
      <c r="K4817" s="155"/>
    </row>
    <row r="4818" spans="1:11" x14ac:dyDescent="0.3">
      <c r="A4818" s="93"/>
      <c r="B4818" s="91"/>
      <c r="C4818" s="76">
        <f>COUNT(Table89[[#This Row],[12-Month 
Follow-up Date]])</f>
        <v>0</v>
      </c>
      <c r="D4818" s="60"/>
      <c r="E4818" s="61"/>
      <c r="F4818" s="61"/>
      <c r="G4818" s="61"/>
      <c r="H4818" s="62"/>
      <c r="I4818" s="63"/>
      <c r="J4818" s="63"/>
      <c r="K4818" s="155"/>
    </row>
    <row r="4819" spans="1:11" x14ac:dyDescent="0.3">
      <c r="A4819" s="93"/>
      <c r="B4819" s="91"/>
      <c r="C4819" s="76">
        <f>COUNT(Table89[[#This Row],[12-Month 
Follow-up Date]])</f>
        <v>0</v>
      </c>
      <c r="D4819" s="60"/>
      <c r="E4819" s="61"/>
      <c r="F4819" s="61"/>
      <c r="G4819" s="61"/>
      <c r="H4819" s="62"/>
      <c r="I4819" s="63"/>
      <c r="J4819" s="63"/>
      <c r="K4819" s="155"/>
    </row>
    <row r="4820" spans="1:11" x14ac:dyDescent="0.3">
      <c r="A4820" s="93"/>
      <c r="B4820" s="91"/>
      <c r="C4820" s="76">
        <f>COUNT(Table89[[#This Row],[12-Month 
Follow-up Date]])</f>
        <v>0</v>
      </c>
      <c r="D4820" s="60"/>
      <c r="E4820" s="61"/>
      <c r="F4820" s="61"/>
      <c r="G4820" s="61"/>
      <c r="H4820" s="62"/>
      <c r="I4820" s="63"/>
      <c r="J4820" s="63"/>
      <c r="K4820" s="155"/>
    </row>
    <row r="4821" spans="1:11" x14ac:dyDescent="0.3">
      <c r="A4821" s="93"/>
      <c r="B4821" s="91"/>
      <c r="C4821" s="76">
        <f>COUNT(Table89[[#This Row],[12-Month 
Follow-up Date]])</f>
        <v>0</v>
      </c>
      <c r="D4821" s="60"/>
      <c r="E4821" s="61"/>
      <c r="F4821" s="61"/>
      <c r="G4821" s="61"/>
      <c r="H4821" s="62"/>
      <c r="I4821" s="63"/>
      <c r="J4821" s="63"/>
      <c r="K4821" s="155"/>
    </row>
    <row r="4822" spans="1:11" x14ac:dyDescent="0.3">
      <c r="A4822" s="93"/>
      <c r="B4822" s="91"/>
      <c r="C4822" s="76">
        <f>COUNT(Table89[[#This Row],[12-Month 
Follow-up Date]])</f>
        <v>0</v>
      </c>
      <c r="D4822" s="60"/>
      <c r="E4822" s="61"/>
      <c r="F4822" s="61"/>
      <c r="G4822" s="61"/>
      <c r="H4822" s="62"/>
      <c r="I4822" s="63"/>
      <c r="J4822" s="63"/>
      <c r="K4822" s="155"/>
    </row>
    <row r="4823" spans="1:11" x14ac:dyDescent="0.3">
      <c r="A4823" s="93"/>
      <c r="B4823" s="91"/>
      <c r="C4823" s="76">
        <f>COUNT(Table89[[#This Row],[12-Month 
Follow-up Date]])</f>
        <v>0</v>
      </c>
      <c r="D4823" s="60"/>
      <c r="E4823" s="61"/>
      <c r="F4823" s="61"/>
      <c r="G4823" s="61"/>
      <c r="H4823" s="62"/>
      <c r="I4823" s="63"/>
      <c r="J4823" s="63"/>
      <c r="K4823" s="155"/>
    </row>
    <row r="4824" spans="1:11" x14ac:dyDescent="0.3">
      <c r="A4824" s="93"/>
      <c r="B4824" s="91"/>
      <c r="C4824" s="76">
        <f>COUNT(Table89[[#This Row],[12-Month 
Follow-up Date]])</f>
        <v>0</v>
      </c>
      <c r="D4824" s="60"/>
      <c r="E4824" s="61"/>
      <c r="F4824" s="61"/>
      <c r="G4824" s="61"/>
      <c r="H4824" s="62"/>
      <c r="I4824" s="63"/>
      <c r="J4824" s="63"/>
      <c r="K4824" s="155"/>
    </row>
    <row r="4825" spans="1:11" x14ac:dyDescent="0.3">
      <c r="A4825" s="93"/>
      <c r="B4825" s="91"/>
      <c r="C4825" s="76">
        <f>COUNT(Table89[[#This Row],[12-Month 
Follow-up Date]])</f>
        <v>0</v>
      </c>
      <c r="D4825" s="60"/>
      <c r="E4825" s="61"/>
      <c r="F4825" s="61"/>
      <c r="G4825" s="61"/>
      <c r="H4825" s="62"/>
      <c r="I4825" s="63"/>
      <c r="J4825" s="63"/>
      <c r="K4825" s="155"/>
    </row>
    <row r="4826" spans="1:11" x14ac:dyDescent="0.3">
      <c r="A4826" s="93"/>
      <c r="B4826" s="91"/>
      <c r="C4826" s="76">
        <f>COUNT(Table89[[#This Row],[12-Month 
Follow-up Date]])</f>
        <v>0</v>
      </c>
      <c r="D4826" s="60"/>
      <c r="E4826" s="61"/>
      <c r="F4826" s="61"/>
      <c r="G4826" s="61"/>
      <c r="H4826" s="62"/>
      <c r="I4826" s="63"/>
      <c r="J4826" s="63"/>
      <c r="K4826" s="155"/>
    </row>
    <row r="4827" spans="1:11" x14ac:dyDescent="0.3">
      <c r="A4827" s="93"/>
      <c r="B4827" s="91"/>
      <c r="C4827" s="76">
        <f>COUNT(Table89[[#This Row],[12-Month 
Follow-up Date]])</f>
        <v>0</v>
      </c>
      <c r="D4827" s="60"/>
      <c r="E4827" s="61"/>
      <c r="F4827" s="61"/>
      <c r="G4827" s="61"/>
      <c r="H4827" s="62"/>
      <c r="I4827" s="63"/>
      <c r="J4827" s="63"/>
      <c r="K4827" s="155"/>
    </row>
    <row r="4828" spans="1:11" x14ac:dyDescent="0.3">
      <c r="A4828" s="93"/>
      <c r="B4828" s="91"/>
      <c r="C4828" s="76">
        <f>COUNT(Table89[[#This Row],[12-Month 
Follow-up Date]])</f>
        <v>0</v>
      </c>
      <c r="D4828" s="60"/>
      <c r="E4828" s="61"/>
      <c r="F4828" s="61"/>
      <c r="G4828" s="61"/>
      <c r="H4828" s="62"/>
      <c r="I4828" s="63"/>
      <c r="J4828" s="63"/>
      <c r="K4828" s="155"/>
    </row>
    <row r="4829" spans="1:11" x14ac:dyDescent="0.3">
      <c r="A4829" s="93"/>
      <c r="B4829" s="91"/>
      <c r="C4829" s="76">
        <f>COUNT(Table89[[#This Row],[12-Month 
Follow-up Date]])</f>
        <v>0</v>
      </c>
      <c r="D4829" s="60"/>
      <c r="E4829" s="61"/>
      <c r="F4829" s="61"/>
      <c r="G4829" s="61"/>
      <c r="H4829" s="62"/>
      <c r="I4829" s="63"/>
      <c r="J4829" s="63"/>
      <c r="K4829" s="155"/>
    </row>
    <row r="4830" spans="1:11" x14ac:dyDescent="0.3">
      <c r="A4830" s="93"/>
      <c r="B4830" s="91"/>
      <c r="C4830" s="76">
        <f>COUNT(Table89[[#This Row],[12-Month 
Follow-up Date]])</f>
        <v>0</v>
      </c>
      <c r="D4830" s="60"/>
      <c r="E4830" s="61"/>
      <c r="F4830" s="61"/>
      <c r="G4830" s="61"/>
      <c r="H4830" s="62"/>
      <c r="I4830" s="63"/>
      <c r="J4830" s="63"/>
      <c r="K4830" s="155"/>
    </row>
    <row r="4831" spans="1:11" x14ac:dyDescent="0.3">
      <c r="A4831" s="93"/>
      <c r="B4831" s="91"/>
      <c r="C4831" s="76">
        <f>COUNT(Table89[[#This Row],[12-Month 
Follow-up Date]])</f>
        <v>0</v>
      </c>
      <c r="D4831" s="60"/>
      <c r="E4831" s="61"/>
      <c r="F4831" s="61"/>
      <c r="G4831" s="61"/>
      <c r="H4831" s="62"/>
      <c r="I4831" s="63"/>
      <c r="J4831" s="63"/>
      <c r="K4831" s="155"/>
    </row>
    <row r="4832" spans="1:11" x14ac:dyDescent="0.3">
      <c r="A4832" s="93"/>
      <c r="B4832" s="91"/>
      <c r="C4832" s="76">
        <f>COUNT(Table89[[#This Row],[12-Month 
Follow-up Date]])</f>
        <v>0</v>
      </c>
      <c r="D4832" s="60"/>
      <c r="E4832" s="61"/>
      <c r="F4832" s="61"/>
      <c r="G4832" s="61"/>
      <c r="H4832" s="62"/>
      <c r="I4832" s="63"/>
      <c r="J4832" s="63"/>
      <c r="K4832" s="155"/>
    </row>
    <row r="4833" spans="1:11" x14ac:dyDescent="0.3">
      <c r="A4833" s="93"/>
      <c r="B4833" s="91"/>
      <c r="C4833" s="76">
        <f>COUNT(Table89[[#This Row],[12-Month 
Follow-up Date]])</f>
        <v>0</v>
      </c>
      <c r="D4833" s="60"/>
      <c r="E4833" s="61"/>
      <c r="F4833" s="61"/>
      <c r="G4833" s="61"/>
      <c r="H4833" s="62"/>
      <c r="I4833" s="63"/>
      <c r="J4833" s="63"/>
      <c r="K4833" s="155"/>
    </row>
    <row r="4834" spans="1:11" x14ac:dyDescent="0.3">
      <c r="A4834" s="93"/>
      <c r="B4834" s="91"/>
      <c r="C4834" s="76">
        <f>COUNT(Table89[[#This Row],[12-Month 
Follow-up Date]])</f>
        <v>0</v>
      </c>
      <c r="D4834" s="60"/>
      <c r="E4834" s="61"/>
      <c r="F4834" s="61"/>
      <c r="G4834" s="61"/>
      <c r="H4834" s="62"/>
      <c r="I4834" s="63"/>
      <c r="J4834" s="63"/>
      <c r="K4834" s="155"/>
    </row>
    <row r="4835" spans="1:11" x14ac:dyDescent="0.3">
      <c r="A4835" s="93"/>
      <c r="B4835" s="91"/>
      <c r="C4835" s="76">
        <f>COUNT(Table89[[#This Row],[12-Month 
Follow-up Date]])</f>
        <v>0</v>
      </c>
      <c r="D4835" s="60"/>
      <c r="E4835" s="61"/>
      <c r="F4835" s="61"/>
      <c r="G4835" s="61"/>
      <c r="H4835" s="62"/>
      <c r="I4835" s="63"/>
      <c r="J4835" s="63"/>
      <c r="K4835" s="155"/>
    </row>
    <row r="4836" spans="1:11" x14ac:dyDescent="0.3">
      <c r="A4836" s="93"/>
      <c r="B4836" s="91"/>
      <c r="C4836" s="76">
        <f>COUNT(Table89[[#This Row],[12-Month 
Follow-up Date]])</f>
        <v>0</v>
      </c>
      <c r="D4836" s="60"/>
      <c r="E4836" s="61"/>
      <c r="F4836" s="61"/>
      <c r="G4836" s="61"/>
      <c r="H4836" s="62"/>
      <c r="I4836" s="63"/>
      <c r="J4836" s="63"/>
      <c r="K4836" s="155"/>
    </row>
    <row r="4837" spans="1:11" x14ac:dyDescent="0.3">
      <c r="A4837" s="93"/>
      <c r="B4837" s="91"/>
      <c r="C4837" s="76">
        <f>COUNT(Table89[[#This Row],[12-Month 
Follow-up Date]])</f>
        <v>0</v>
      </c>
      <c r="D4837" s="60"/>
      <c r="E4837" s="61"/>
      <c r="F4837" s="61"/>
      <c r="G4837" s="61"/>
      <c r="H4837" s="62"/>
      <c r="I4837" s="63"/>
      <c r="J4837" s="63"/>
      <c r="K4837" s="155"/>
    </row>
    <row r="4838" spans="1:11" x14ac:dyDescent="0.3">
      <c r="A4838" s="93"/>
      <c r="B4838" s="91"/>
      <c r="C4838" s="76">
        <f>COUNT(Table89[[#This Row],[12-Month 
Follow-up Date]])</f>
        <v>0</v>
      </c>
      <c r="D4838" s="60"/>
      <c r="E4838" s="61"/>
      <c r="F4838" s="61"/>
      <c r="G4838" s="61"/>
      <c r="H4838" s="62"/>
      <c r="I4838" s="63"/>
      <c r="J4838" s="63"/>
      <c r="K4838" s="155"/>
    </row>
    <row r="4839" spans="1:11" x14ac:dyDescent="0.3">
      <c r="A4839" s="93"/>
      <c r="B4839" s="91"/>
      <c r="C4839" s="76">
        <f>COUNT(Table89[[#This Row],[12-Month 
Follow-up Date]])</f>
        <v>0</v>
      </c>
      <c r="D4839" s="60"/>
      <c r="E4839" s="61"/>
      <c r="F4839" s="61"/>
      <c r="G4839" s="61"/>
      <c r="H4839" s="62"/>
      <c r="I4839" s="63"/>
      <c r="J4839" s="63"/>
      <c r="K4839" s="155"/>
    </row>
    <row r="4840" spans="1:11" x14ac:dyDescent="0.3">
      <c r="A4840" s="93"/>
      <c r="B4840" s="91"/>
      <c r="C4840" s="76">
        <f>COUNT(Table89[[#This Row],[12-Month 
Follow-up Date]])</f>
        <v>0</v>
      </c>
      <c r="D4840" s="60"/>
      <c r="E4840" s="61"/>
      <c r="F4840" s="61"/>
      <c r="G4840" s="61"/>
      <c r="H4840" s="62"/>
      <c r="I4840" s="63"/>
      <c r="J4840" s="63"/>
      <c r="K4840" s="155"/>
    </row>
    <row r="4841" spans="1:11" x14ac:dyDescent="0.3">
      <c r="A4841" s="93"/>
      <c r="B4841" s="91"/>
      <c r="C4841" s="76">
        <f>COUNT(Table89[[#This Row],[12-Month 
Follow-up Date]])</f>
        <v>0</v>
      </c>
      <c r="D4841" s="60"/>
      <c r="E4841" s="61"/>
      <c r="F4841" s="61"/>
      <c r="G4841" s="61"/>
      <c r="H4841" s="62"/>
      <c r="I4841" s="63"/>
      <c r="J4841" s="63"/>
      <c r="K4841" s="155"/>
    </row>
    <row r="4842" spans="1:11" x14ac:dyDescent="0.3">
      <c r="A4842" s="93"/>
      <c r="B4842" s="91"/>
      <c r="C4842" s="76">
        <f>COUNT(Table89[[#This Row],[12-Month 
Follow-up Date]])</f>
        <v>0</v>
      </c>
      <c r="D4842" s="60"/>
      <c r="E4842" s="61"/>
      <c r="F4842" s="61"/>
      <c r="G4842" s="61"/>
      <c r="H4842" s="62"/>
      <c r="I4842" s="63"/>
      <c r="J4842" s="63"/>
      <c r="K4842" s="155"/>
    </row>
    <row r="4843" spans="1:11" x14ac:dyDescent="0.3">
      <c r="A4843" s="93"/>
      <c r="B4843" s="91"/>
      <c r="C4843" s="76">
        <f>COUNT(Table89[[#This Row],[12-Month 
Follow-up Date]])</f>
        <v>0</v>
      </c>
      <c r="D4843" s="60"/>
      <c r="E4843" s="61"/>
      <c r="F4843" s="61"/>
      <c r="G4843" s="61"/>
      <c r="H4843" s="62"/>
      <c r="I4843" s="63"/>
      <c r="J4843" s="63"/>
      <c r="K4843" s="155"/>
    </row>
    <row r="4844" spans="1:11" x14ac:dyDescent="0.3">
      <c r="A4844" s="93"/>
      <c r="B4844" s="91"/>
      <c r="C4844" s="76">
        <f>COUNT(Table89[[#This Row],[12-Month 
Follow-up Date]])</f>
        <v>0</v>
      </c>
      <c r="D4844" s="60"/>
      <c r="E4844" s="61"/>
      <c r="F4844" s="61"/>
      <c r="G4844" s="61"/>
      <c r="H4844" s="62"/>
      <c r="I4844" s="63"/>
      <c r="J4844" s="63"/>
      <c r="K4844" s="155"/>
    </row>
    <row r="4845" spans="1:11" x14ac:dyDescent="0.3">
      <c r="A4845" s="93"/>
      <c r="B4845" s="91"/>
      <c r="C4845" s="76">
        <f>COUNT(Table89[[#This Row],[12-Month 
Follow-up Date]])</f>
        <v>0</v>
      </c>
      <c r="D4845" s="60"/>
      <c r="E4845" s="61"/>
      <c r="F4845" s="61"/>
      <c r="G4845" s="61"/>
      <c r="H4845" s="62"/>
      <c r="I4845" s="63"/>
      <c r="J4845" s="63"/>
      <c r="K4845" s="155"/>
    </row>
    <row r="4846" spans="1:11" x14ac:dyDescent="0.3">
      <c r="A4846" s="93"/>
      <c r="B4846" s="91"/>
      <c r="C4846" s="76">
        <f>COUNT(Table89[[#This Row],[12-Month 
Follow-up Date]])</f>
        <v>0</v>
      </c>
      <c r="D4846" s="60"/>
      <c r="E4846" s="61"/>
      <c r="F4846" s="61"/>
      <c r="G4846" s="61"/>
      <c r="H4846" s="62"/>
      <c r="I4846" s="63"/>
      <c r="J4846" s="63"/>
      <c r="K4846" s="155"/>
    </row>
    <row r="4847" spans="1:11" x14ac:dyDescent="0.3">
      <c r="A4847" s="93"/>
      <c r="B4847" s="91"/>
      <c r="C4847" s="76">
        <f>COUNT(Table89[[#This Row],[12-Month 
Follow-up Date]])</f>
        <v>0</v>
      </c>
      <c r="D4847" s="60"/>
      <c r="E4847" s="61"/>
      <c r="F4847" s="61"/>
      <c r="G4847" s="61"/>
      <c r="H4847" s="62"/>
      <c r="I4847" s="63"/>
      <c r="J4847" s="63"/>
      <c r="K4847" s="155"/>
    </row>
    <row r="4848" spans="1:11" x14ac:dyDescent="0.3">
      <c r="A4848" s="93"/>
      <c r="B4848" s="91"/>
      <c r="C4848" s="76">
        <f>COUNT(Table89[[#This Row],[12-Month 
Follow-up Date]])</f>
        <v>0</v>
      </c>
      <c r="D4848" s="60"/>
      <c r="E4848" s="61"/>
      <c r="F4848" s="61"/>
      <c r="G4848" s="61"/>
      <c r="H4848" s="62"/>
      <c r="I4848" s="63"/>
      <c r="J4848" s="63"/>
      <c r="K4848" s="155"/>
    </row>
    <row r="4849" spans="1:11" x14ac:dyDescent="0.3">
      <c r="A4849" s="93"/>
      <c r="B4849" s="91"/>
      <c r="C4849" s="76">
        <f>COUNT(Table89[[#This Row],[12-Month 
Follow-up Date]])</f>
        <v>0</v>
      </c>
      <c r="D4849" s="60"/>
      <c r="E4849" s="61"/>
      <c r="F4849" s="61"/>
      <c r="G4849" s="61"/>
      <c r="H4849" s="62"/>
      <c r="I4849" s="63"/>
      <c r="J4849" s="63"/>
      <c r="K4849" s="155"/>
    </row>
    <row r="4850" spans="1:11" x14ac:dyDescent="0.3">
      <c r="A4850" s="93"/>
      <c r="B4850" s="91"/>
      <c r="C4850" s="76">
        <f>COUNT(Table89[[#This Row],[12-Month 
Follow-up Date]])</f>
        <v>0</v>
      </c>
      <c r="D4850" s="60"/>
      <c r="E4850" s="61"/>
      <c r="F4850" s="61"/>
      <c r="G4850" s="61"/>
      <c r="H4850" s="62"/>
      <c r="I4850" s="63"/>
      <c r="J4850" s="63"/>
      <c r="K4850" s="155"/>
    </row>
    <row r="4851" spans="1:11" x14ac:dyDescent="0.3">
      <c r="A4851" s="93"/>
      <c r="B4851" s="91"/>
      <c r="C4851" s="76">
        <f>COUNT(Table89[[#This Row],[12-Month 
Follow-up Date]])</f>
        <v>0</v>
      </c>
      <c r="D4851" s="60"/>
      <c r="E4851" s="61"/>
      <c r="F4851" s="61"/>
      <c r="G4851" s="61"/>
      <c r="H4851" s="62"/>
      <c r="I4851" s="63"/>
      <c r="J4851" s="63"/>
      <c r="K4851" s="155"/>
    </row>
    <row r="4852" spans="1:11" x14ac:dyDescent="0.3">
      <c r="A4852" s="93"/>
      <c r="B4852" s="91"/>
      <c r="C4852" s="76">
        <f>COUNT(Table89[[#This Row],[12-Month 
Follow-up Date]])</f>
        <v>0</v>
      </c>
      <c r="D4852" s="60"/>
      <c r="E4852" s="61"/>
      <c r="F4852" s="61"/>
      <c r="G4852" s="61"/>
      <c r="H4852" s="62"/>
      <c r="I4852" s="63"/>
      <c r="J4852" s="63"/>
      <c r="K4852" s="155"/>
    </row>
    <row r="4853" spans="1:11" x14ac:dyDescent="0.3">
      <c r="A4853" s="93"/>
      <c r="B4853" s="91"/>
      <c r="C4853" s="76">
        <f>COUNT(Table89[[#This Row],[12-Month 
Follow-up Date]])</f>
        <v>0</v>
      </c>
      <c r="D4853" s="60"/>
      <c r="E4853" s="61"/>
      <c r="F4853" s="61"/>
      <c r="G4853" s="61"/>
      <c r="H4853" s="62"/>
      <c r="I4853" s="63"/>
      <c r="J4853" s="63"/>
      <c r="K4853" s="155"/>
    </row>
    <row r="4854" spans="1:11" x14ac:dyDescent="0.3">
      <c r="A4854" s="93"/>
      <c r="B4854" s="91"/>
      <c r="C4854" s="76">
        <f>COUNT(Table89[[#This Row],[12-Month 
Follow-up Date]])</f>
        <v>0</v>
      </c>
      <c r="D4854" s="60"/>
      <c r="E4854" s="61"/>
      <c r="F4854" s="61"/>
      <c r="G4854" s="61"/>
      <c r="H4854" s="62"/>
      <c r="I4854" s="63"/>
      <c r="J4854" s="63"/>
      <c r="K4854" s="155"/>
    </row>
    <row r="4855" spans="1:11" x14ac:dyDescent="0.3">
      <c r="A4855" s="93"/>
      <c r="B4855" s="91"/>
      <c r="C4855" s="76">
        <f>COUNT(Table89[[#This Row],[12-Month 
Follow-up Date]])</f>
        <v>0</v>
      </c>
      <c r="D4855" s="60"/>
      <c r="E4855" s="61"/>
      <c r="F4855" s="61"/>
      <c r="G4855" s="61"/>
      <c r="H4855" s="62"/>
      <c r="I4855" s="63"/>
      <c r="J4855" s="63"/>
      <c r="K4855" s="155"/>
    </row>
    <row r="4856" spans="1:11" x14ac:dyDescent="0.3">
      <c r="A4856" s="93"/>
      <c r="B4856" s="91"/>
      <c r="C4856" s="76">
        <f>COUNT(Table89[[#This Row],[12-Month 
Follow-up Date]])</f>
        <v>0</v>
      </c>
      <c r="D4856" s="60"/>
      <c r="E4856" s="61"/>
      <c r="F4856" s="61"/>
      <c r="G4856" s="61"/>
      <c r="H4856" s="62"/>
      <c r="I4856" s="63"/>
      <c r="J4856" s="63"/>
      <c r="K4856" s="155"/>
    </row>
    <row r="4857" spans="1:11" x14ac:dyDescent="0.3">
      <c r="A4857" s="93"/>
      <c r="B4857" s="91"/>
      <c r="C4857" s="76">
        <f>COUNT(Table89[[#This Row],[12-Month 
Follow-up Date]])</f>
        <v>0</v>
      </c>
      <c r="D4857" s="60"/>
      <c r="E4857" s="61"/>
      <c r="F4857" s="61"/>
      <c r="G4857" s="61"/>
      <c r="H4857" s="62"/>
      <c r="I4857" s="63"/>
      <c r="J4857" s="63"/>
      <c r="K4857" s="155"/>
    </row>
    <row r="4858" spans="1:11" x14ac:dyDescent="0.3">
      <c r="A4858" s="93"/>
      <c r="B4858" s="91"/>
      <c r="C4858" s="76">
        <f>COUNT(Table89[[#This Row],[12-Month 
Follow-up Date]])</f>
        <v>0</v>
      </c>
      <c r="D4858" s="60"/>
      <c r="E4858" s="61"/>
      <c r="F4858" s="61"/>
      <c r="G4858" s="61"/>
      <c r="H4858" s="62"/>
      <c r="I4858" s="63"/>
      <c r="J4858" s="63"/>
      <c r="K4858" s="155"/>
    </row>
    <row r="4859" spans="1:11" x14ac:dyDescent="0.3">
      <c r="A4859" s="93"/>
      <c r="B4859" s="91"/>
      <c r="C4859" s="76">
        <f>COUNT(Table89[[#This Row],[12-Month 
Follow-up Date]])</f>
        <v>0</v>
      </c>
      <c r="D4859" s="60"/>
      <c r="E4859" s="61"/>
      <c r="F4859" s="61"/>
      <c r="G4859" s="61"/>
      <c r="H4859" s="62"/>
      <c r="I4859" s="63"/>
      <c r="J4859" s="63"/>
      <c r="K4859" s="155"/>
    </row>
    <row r="4860" spans="1:11" x14ac:dyDescent="0.3">
      <c r="A4860" s="93"/>
      <c r="B4860" s="91"/>
      <c r="C4860" s="76">
        <f>COUNT(Table89[[#This Row],[12-Month 
Follow-up Date]])</f>
        <v>0</v>
      </c>
      <c r="D4860" s="60"/>
      <c r="E4860" s="61"/>
      <c r="F4860" s="61"/>
      <c r="G4860" s="61"/>
      <c r="H4860" s="62"/>
      <c r="I4860" s="63"/>
      <c r="J4860" s="63"/>
      <c r="K4860" s="155"/>
    </row>
    <row r="4861" spans="1:11" x14ac:dyDescent="0.3">
      <c r="A4861" s="93"/>
      <c r="B4861" s="91"/>
      <c r="C4861" s="76">
        <f>COUNT(Table89[[#This Row],[12-Month 
Follow-up Date]])</f>
        <v>0</v>
      </c>
      <c r="D4861" s="60"/>
      <c r="E4861" s="61"/>
      <c r="F4861" s="61"/>
      <c r="G4861" s="61"/>
      <c r="H4861" s="62"/>
      <c r="I4861" s="63"/>
      <c r="J4861" s="63"/>
      <c r="K4861" s="155"/>
    </row>
    <row r="4862" spans="1:11" x14ac:dyDescent="0.3">
      <c r="A4862" s="93"/>
      <c r="B4862" s="91"/>
      <c r="C4862" s="76">
        <f>COUNT(Table89[[#This Row],[12-Month 
Follow-up Date]])</f>
        <v>0</v>
      </c>
      <c r="D4862" s="60"/>
      <c r="E4862" s="61"/>
      <c r="F4862" s="61"/>
      <c r="G4862" s="61"/>
      <c r="H4862" s="62"/>
      <c r="I4862" s="63"/>
      <c r="J4862" s="63"/>
      <c r="K4862" s="155"/>
    </row>
    <row r="4863" spans="1:11" x14ac:dyDescent="0.3">
      <c r="A4863" s="93"/>
      <c r="B4863" s="91"/>
      <c r="C4863" s="76">
        <f>COUNT(Table89[[#This Row],[12-Month 
Follow-up Date]])</f>
        <v>0</v>
      </c>
      <c r="D4863" s="60"/>
      <c r="E4863" s="61"/>
      <c r="F4863" s="61"/>
      <c r="G4863" s="61"/>
      <c r="H4863" s="62"/>
      <c r="I4863" s="63"/>
      <c r="J4863" s="63"/>
      <c r="K4863" s="155"/>
    </row>
    <row r="4864" spans="1:11" x14ac:dyDescent="0.3">
      <c r="A4864" s="93"/>
      <c r="B4864" s="91"/>
      <c r="C4864" s="76">
        <f>COUNT(Table89[[#This Row],[12-Month 
Follow-up Date]])</f>
        <v>0</v>
      </c>
      <c r="D4864" s="60"/>
      <c r="E4864" s="61"/>
      <c r="F4864" s="61"/>
      <c r="G4864" s="61"/>
      <c r="H4864" s="62"/>
      <c r="I4864" s="63"/>
      <c r="J4864" s="63"/>
      <c r="K4864" s="155"/>
    </row>
    <row r="4865" spans="1:11" x14ac:dyDescent="0.3">
      <c r="A4865" s="93"/>
      <c r="B4865" s="91"/>
      <c r="C4865" s="76">
        <f>COUNT(Table89[[#This Row],[12-Month 
Follow-up Date]])</f>
        <v>0</v>
      </c>
      <c r="D4865" s="60"/>
      <c r="E4865" s="61"/>
      <c r="F4865" s="61"/>
      <c r="G4865" s="61"/>
      <c r="H4865" s="62"/>
      <c r="I4865" s="63"/>
      <c r="J4865" s="63"/>
      <c r="K4865" s="155"/>
    </row>
    <row r="4866" spans="1:11" x14ac:dyDescent="0.3">
      <c r="A4866" s="93"/>
      <c r="B4866" s="91"/>
      <c r="C4866" s="76">
        <f>COUNT(Table89[[#This Row],[12-Month 
Follow-up Date]])</f>
        <v>0</v>
      </c>
      <c r="D4866" s="60"/>
      <c r="E4866" s="61"/>
      <c r="F4866" s="61"/>
      <c r="G4866" s="61"/>
      <c r="H4866" s="62"/>
      <c r="I4866" s="63"/>
      <c r="J4866" s="63"/>
      <c r="K4866" s="155"/>
    </row>
    <row r="4867" spans="1:11" x14ac:dyDescent="0.3">
      <c r="A4867" s="93"/>
      <c r="B4867" s="91"/>
      <c r="C4867" s="76">
        <f>COUNT(Table89[[#This Row],[12-Month 
Follow-up Date]])</f>
        <v>0</v>
      </c>
      <c r="D4867" s="60"/>
      <c r="E4867" s="61"/>
      <c r="F4867" s="61"/>
      <c r="G4867" s="61"/>
      <c r="H4867" s="62"/>
      <c r="I4867" s="63"/>
      <c r="J4867" s="63"/>
      <c r="K4867" s="155"/>
    </row>
    <row r="4868" spans="1:11" x14ac:dyDescent="0.3">
      <c r="A4868" s="93"/>
      <c r="B4868" s="91"/>
      <c r="C4868" s="76">
        <f>COUNT(Table89[[#This Row],[12-Month 
Follow-up Date]])</f>
        <v>0</v>
      </c>
      <c r="D4868" s="60"/>
      <c r="E4868" s="61"/>
      <c r="F4868" s="61"/>
      <c r="G4868" s="61"/>
      <c r="H4868" s="62"/>
      <c r="I4868" s="63"/>
      <c r="J4868" s="63"/>
      <c r="K4868" s="155"/>
    </row>
    <row r="4869" spans="1:11" x14ac:dyDescent="0.3">
      <c r="A4869" s="93"/>
      <c r="B4869" s="91"/>
      <c r="C4869" s="76">
        <f>COUNT(Table89[[#This Row],[12-Month 
Follow-up Date]])</f>
        <v>0</v>
      </c>
      <c r="D4869" s="60"/>
      <c r="E4869" s="61"/>
      <c r="F4869" s="61"/>
      <c r="G4869" s="61"/>
      <c r="H4869" s="62"/>
      <c r="I4869" s="63"/>
      <c r="J4869" s="63"/>
      <c r="K4869" s="155"/>
    </row>
    <row r="4870" spans="1:11" x14ac:dyDescent="0.3">
      <c r="A4870" s="93"/>
      <c r="B4870" s="91"/>
      <c r="C4870" s="76">
        <f>COUNT(Table89[[#This Row],[12-Month 
Follow-up Date]])</f>
        <v>0</v>
      </c>
      <c r="D4870" s="60"/>
      <c r="E4870" s="61"/>
      <c r="F4870" s="61"/>
      <c r="G4870" s="61"/>
      <c r="H4870" s="62"/>
      <c r="I4870" s="63"/>
      <c r="J4870" s="63"/>
      <c r="K4870" s="155"/>
    </row>
    <row r="4871" spans="1:11" x14ac:dyDescent="0.3">
      <c r="A4871" s="93"/>
      <c r="B4871" s="91"/>
      <c r="C4871" s="76">
        <f>COUNT(Table89[[#This Row],[12-Month 
Follow-up Date]])</f>
        <v>0</v>
      </c>
      <c r="D4871" s="60"/>
      <c r="E4871" s="61"/>
      <c r="F4871" s="61"/>
      <c r="G4871" s="61"/>
      <c r="H4871" s="62"/>
      <c r="I4871" s="63"/>
      <c r="J4871" s="63"/>
      <c r="K4871" s="155"/>
    </row>
    <row r="4872" spans="1:11" x14ac:dyDescent="0.3">
      <c r="A4872" s="93"/>
      <c r="B4872" s="91"/>
      <c r="C4872" s="76">
        <f>COUNT(Table89[[#This Row],[12-Month 
Follow-up Date]])</f>
        <v>0</v>
      </c>
      <c r="D4872" s="60"/>
      <c r="E4872" s="61"/>
      <c r="F4872" s="61"/>
      <c r="G4872" s="61"/>
      <c r="H4872" s="62"/>
      <c r="I4872" s="63"/>
      <c r="J4872" s="63"/>
      <c r="K4872" s="155"/>
    </row>
    <row r="4873" spans="1:11" x14ac:dyDescent="0.3">
      <c r="A4873" s="93"/>
      <c r="B4873" s="91"/>
      <c r="C4873" s="76">
        <f>COUNT(Table89[[#This Row],[12-Month 
Follow-up Date]])</f>
        <v>0</v>
      </c>
      <c r="D4873" s="60"/>
      <c r="E4873" s="61"/>
      <c r="F4873" s="61"/>
      <c r="G4873" s="61"/>
      <c r="H4873" s="62"/>
      <c r="I4873" s="63"/>
      <c r="J4873" s="63"/>
      <c r="K4873" s="155"/>
    </row>
    <row r="4874" spans="1:11" x14ac:dyDescent="0.3">
      <c r="A4874" s="93"/>
      <c r="B4874" s="91"/>
      <c r="C4874" s="76">
        <f>COUNT(Table89[[#This Row],[12-Month 
Follow-up Date]])</f>
        <v>0</v>
      </c>
      <c r="D4874" s="60"/>
      <c r="E4874" s="61"/>
      <c r="F4874" s="61"/>
      <c r="G4874" s="61"/>
      <c r="H4874" s="62"/>
      <c r="I4874" s="63"/>
      <c r="J4874" s="63"/>
      <c r="K4874" s="155"/>
    </row>
    <row r="4875" spans="1:11" x14ac:dyDescent="0.3">
      <c r="A4875" s="93"/>
      <c r="B4875" s="91"/>
      <c r="C4875" s="76">
        <f>COUNT(Table89[[#This Row],[12-Month 
Follow-up Date]])</f>
        <v>0</v>
      </c>
      <c r="D4875" s="60"/>
      <c r="E4875" s="61"/>
      <c r="F4875" s="61"/>
      <c r="G4875" s="61"/>
      <c r="H4875" s="62"/>
      <c r="I4875" s="63"/>
      <c r="J4875" s="63"/>
      <c r="K4875" s="155"/>
    </row>
    <row r="4876" spans="1:11" x14ac:dyDescent="0.3">
      <c r="A4876" s="93"/>
      <c r="B4876" s="91"/>
      <c r="C4876" s="76">
        <f>COUNT(Table89[[#This Row],[12-Month 
Follow-up Date]])</f>
        <v>0</v>
      </c>
      <c r="D4876" s="60"/>
      <c r="E4876" s="61"/>
      <c r="F4876" s="61"/>
      <c r="G4876" s="61"/>
      <c r="H4876" s="62"/>
      <c r="I4876" s="63"/>
      <c r="J4876" s="63"/>
      <c r="K4876" s="155"/>
    </row>
    <row r="4877" spans="1:11" x14ac:dyDescent="0.3">
      <c r="A4877" s="93"/>
      <c r="B4877" s="91"/>
      <c r="C4877" s="76">
        <f>COUNT(Table89[[#This Row],[12-Month 
Follow-up Date]])</f>
        <v>0</v>
      </c>
      <c r="D4877" s="60"/>
      <c r="E4877" s="61"/>
      <c r="F4877" s="61"/>
      <c r="G4877" s="61"/>
      <c r="H4877" s="62"/>
      <c r="I4877" s="63"/>
      <c r="J4877" s="63"/>
      <c r="K4877" s="155"/>
    </row>
    <row r="4878" spans="1:11" x14ac:dyDescent="0.3">
      <c r="A4878" s="93"/>
      <c r="B4878" s="91"/>
      <c r="C4878" s="76">
        <f>COUNT(Table89[[#This Row],[12-Month 
Follow-up Date]])</f>
        <v>0</v>
      </c>
      <c r="D4878" s="60"/>
      <c r="E4878" s="61"/>
      <c r="F4878" s="61"/>
      <c r="G4878" s="61"/>
      <c r="H4878" s="62"/>
      <c r="I4878" s="63"/>
      <c r="J4878" s="63"/>
      <c r="K4878" s="155"/>
    </row>
    <row r="4879" spans="1:11" x14ac:dyDescent="0.3">
      <c r="A4879" s="93"/>
      <c r="B4879" s="91"/>
      <c r="C4879" s="76">
        <f>COUNT(Table89[[#This Row],[12-Month 
Follow-up Date]])</f>
        <v>0</v>
      </c>
      <c r="D4879" s="60"/>
      <c r="E4879" s="61"/>
      <c r="F4879" s="61"/>
      <c r="G4879" s="61"/>
      <c r="H4879" s="62"/>
      <c r="I4879" s="63"/>
      <c r="J4879" s="63"/>
      <c r="K4879" s="155"/>
    </row>
    <row r="4880" spans="1:11" x14ac:dyDescent="0.3">
      <c r="A4880" s="93"/>
      <c r="B4880" s="91"/>
      <c r="C4880" s="76">
        <f>COUNT(Table89[[#This Row],[12-Month 
Follow-up Date]])</f>
        <v>0</v>
      </c>
      <c r="D4880" s="60"/>
      <c r="E4880" s="61"/>
      <c r="F4880" s="61"/>
      <c r="G4880" s="61"/>
      <c r="H4880" s="62"/>
      <c r="I4880" s="63"/>
      <c r="J4880" s="63"/>
      <c r="K4880" s="155"/>
    </row>
    <row r="4881" spans="1:11" x14ac:dyDescent="0.3">
      <c r="A4881" s="93"/>
      <c r="B4881" s="91"/>
      <c r="C4881" s="76">
        <f>COUNT(Table89[[#This Row],[12-Month 
Follow-up Date]])</f>
        <v>0</v>
      </c>
      <c r="D4881" s="60"/>
      <c r="E4881" s="61"/>
      <c r="F4881" s="61"/>
      <c r="G4881" s="61"/>
      <c r="H4881" s="62"/>
      <c r="I4881" s="63"/>
      <c r="J4881" s="63"/>
      <c r="K4881" s="155"/>
    </row>
    <row r="4882" spans="1:11" x14ac:dyDescent="0.3">
      <c r="A4882" s="93"/>
      <c r="B4882" s="91"/>
      <c r="C4882" s="76">
        <f>COUNT(Table89[[#This Row],[12-Month 
Follow-up Date]])</f>
        <v>0</v>
      </c>
      <c r="D4882" s="60"/>
      <c r="E4882" s="61"/>
      <c r="F4882" s="61"/>
      <c r="G4882" s="61"/>
      <c r="H4882" s="62"/>
      <c r="I4882" s="63"/>
      <c r="J4882" s="63"/>
      <c r="K4882" s="155"/>
    </row>
    <row r="4883" spans="1:11" x14ac:dyDescent="0.3">
      <c r="A4883" s="93"/>
      <c r="B4883" s="91"/>
      <c r="C4883" s="76">
        <f>COUNT(Table89[[#This Row],[12-Month 
Follow-up Date]])</f>
        <v>0</v>
      </c>
      <c r="D4883" s="60"/>
      <c r="E4883" s="61"/>
      <c r="F4883" s="61"/>
      <c r="G4883" s="61"/>
      <c r="H4883" s="62"/>
      <c r="I4883" s="63"/>
      <c r="J4883" s="63"/>
      <c r="K4883" s="155"/>
    </row>
    <row r="4884" spans="1:11" x14ac:dyDescent="0.3">
      <c r="A4884" s="93"/>
      <c r="B4884" s="91"/>
      <c r="C4884" s="76">
        <f>COUNT(Table89[[#This Row],[12-Month 
Follow-up Date]])</f>
        <v>0</v>
      </c>
      <c r="D4884" s="60"/>
      <c r="E4884" s="61"/>
      <c r="F4884" s="61"/>
      <c r="G4884" s="61"/>
      <c r="H4884" s="62"/>
      <c r="I4884" s="63"/>
      <c r="J4884" s="63"/>
      <c r="K4884" s="155"/>
    </row>
    <row r="4885" spans="1:11" x14ac:dyDescent="0.3">
      <c r="A4885" s="93"/>
      <c r="B4885" s="91"/>
      <c r="C4885" s="76">
        <f>COUNT(Table89[[#This Row],[12-Month 
Follow-up Date]])</f>
        <v>0</v>
      </c>
      <c r="D4885" s="60"/>
      <c r="E4885" s="61"/>
      <c r="F4885" s="61"/>
      <c r="G4885" s="61"/>
      <c r="H4885" s="62"/>
      <c r="I4885" s="63"/>
      <c r="J4885" s="63"/>
      <c r="K4885" s="155"/>
    </row>
    <row r="4886" spans="1:11" x14ac:dyDescent="0.3">
      <c r="A4886" s="93"/>
      <c r="B4886" s="91"/>
      <c r="C4886" s="76">
        <f>COUNT(Table89[[#This Row],[12-Month 
Follow-up Date]])</f>
        <v>0</v>
      </c>
      <c r="D4886" s="60"/>
      <c r="E4886" s="61"/>
      <c r="F4886" s="61"/>
      <c r="G4886" s="61"/>
      <c r="H4886" s="62"/>
      <c r="I4886" s="63"/>
      <c r="J4886" s="63"/>
      <c r="K4886" s="155"/>
    </row>
    <row r="4887" spans="1:11" x14ac:dyDescent="0.3">
      <c r="A4887" s="93"/>
      <c r="B4887" s="91"/>
      <c r="C4887" s="76">
        <f>COUNT(Table89[[#This Row],[12-Month 
Follow-up Date]])</f>
        <v>0</v>
      </c>
      <c r="D4887" s="60"/>
      <c r="E4887" s="61"/>
      <c r="F4887" s="61"/>
      <c r="G4887" s="61"/>
      <c r="H4887" s="62"/>
      <c r="I4887" s="63"/>
      <c r="J4887" s="63"/>
      <c r="K4887" s="155"/>
    </row>
    <row r="4888" spans="1:11" x14ac:dyDescent="0.3">
      <c r="A4888" s="93"/>
      <c r="B4888" s="91"/>
      <c r="C4888" s="76">
        <f>COUNT(Table89[[#This Row],[12-Month 
Follow-up Date]])</f>
        <v>0</v>
      </c>
      <c r="D4888" s="60"/>
      <c r="E4888" s="61"/>
      <c r="F4888" s="61"/>
      <c r="G4888" s="61"/>
      <c r="H4888" s="62"/>
      <c r="I4888" s="63"/>
      <c r="J4888" s="63"/>
      <c r="K4888" s="155"/>
    </row>
    <row r="4889" spans="1:11" x14ac:dyDescent="0.3">
      <c r="A4889" s="93"/>
      <c r="B4889" s="91"/>
      <c r="C4889" s="76">
        <f>COUNT(Table89[[#This Row],[12-Month 
Follow-up Date]])</f>
        <v>0</v>
      </c>
      <c r="D4889" s="60"/>
      <c r="E4889" s="61"/>
      <c r="F4889" s="61"/>
      <c r="G4889" s="61"/>
      <c r="H4889" s="62"/>
      <c r="I4889" s="63"/>
      <c r="J4889" s="63"/>
      <c r="K4889" s="155"/>
    </row>
    <row r="4890" spans="1:11" x14ac:dyDescent="0.3">
      <c r="A4890" s="93"/>
      <c r="B4890" s="91"/>
      <c r="C4890" s="76">
        <f>COUNT(Table89[[#This Row],[12-Month 
Follow-up Date]])</f>
        <v>0</v>
      </c>
      <c r="D4890" s="60"/>
      <c r="E4890" s="61"/>
      <c r="F4890" s="61"/>
      <c r="G4890" s="61"/>
      <c r="H4890" s="62"/>
      <c r="I4890" s="63"/>
      <c r="J4890" s="63"/>
      <c r="K4890" s="155"/>
    </row>
    <row r="4891" spans="1:11" x14ac:dyDescent="0.3">
      <c r="A4891" s="93"/>
      <c r="B4891" s="91"/>
      <c r="C4891" s="76">
        <f>COUNT(Table89[[#This Row],[12-Month 
Follow-up Date]])</f>
        <v>0</v>
      </c>
      <c r="D4891" s="60"/>
      <c r="E4891" s="61"/>
      <c r="F4891" s="61"/>
      <c r="G4891" s="61"/>
      <c r="H4891" s="62"/>
      <c r="I4891" s="63"/>
      <c r="J4891" s="63"/>
      <c r="K4891" s="155"/>
    </row>
    <row r="4892" spans="1:11" x14ac:dyDescent="0.3">
      <c r="A4892" s="93"/>
      <c r="B4892" s="91"/>
      <c r="C4892" s="76">
        <f>COUNT(Table89[[#This Row],[12-Month 
Follow-up Date]])</f>
        <v>0</v>
      </c>
      <c r="D4892" s="60"/>
      <c r="E4892" s="61"/>
      <c r="F4892" s="61"/>
      <c r="G4892" s="61"/>
      <c r="H4892" s="62"/>
      <c r="I4892" s="63"/>
      <c r="J4892" s="63"/>
      <c r="K4892" s="155"/>
    </row>
    <row r="4893" spans="1:11" x14ac:dyDescent="0.3">
      <c r="A4893" s="93"/>
      <c r="B4893" s="91"/>
      <c r="C4893" s="76">
        <f>COUNT(Table89[[#This Row],[12-Month 
Follow-up Date]])</f>
        <v>0</v>
      </c>
      <c r="D4893" s="60"/>
      <c r="E4893" s="61"/>
      <c r="F4893" s="61"/>
      <c r="G4893" s="61"/>
      <c r="H4893" s="62"/>
      <c r="I4893" s="63"/>
      <c r="J4893" s="63"/>
      <c r="K4893" s="155"/>
    </row>
    <row r="4894" spans="1:11" x14ac:dyDescent="0.3">
      <c r="A4894" s="93"/>
      <c r="B4894" s="91"/>
      <c r="C4894" s="76">
        <f>COUNT(Table89[[#This Row],[12-Month 
Follow-up Date]])</f>
        <v>0</v>
      </c>
      <c r="D4894" s="60"/>
      <c r="E4894" s="61"/>
      <c r="F4894" s="61"/>
      <c r="G4894" s="61"/>
      <c r="H4894" s="62"/>
      <c r="I4894" s="63"/>
      <c r="J4894" s="63"/>
      <c r="K4894" s="155"/>
    </row>
    <row r="4895" spans="1:11" x14ac:dyDescent="0.3">
      <c r="A4895" s="93"/>
      <c r="B4895" s="91"/>
      <c r="C4895" s="76">
        <f>COUNT(Table89[[#This Row],[12-Month 
Follow-up Date]])</f>
        <v>0</v>
      </c>
      <c r="D4895" s="60"/>
      <c r="E4895" s="61"/>
      <c r="F4895" s="61"/>
      <c r="G4895" s="61"/>
      <c r="H4895" s="62"/>
      <c r="I4895" s="63"/>
      <c r="J4895" s="63"/>
      <c r="K4895" s="155"/>
    </row>
    <row r="4896" spans="1:11" x14ac:dyDescent="0.3">
      <c r="A4896" s="93"/>
      <c r="B4896" s="91"/>
      <c r="C4896" s="76">
        <f>COUNT(Table89[[#This Row],[12-Month 
Follow-up Date]])</f>
        <v>0</v>
      </c>
      <c r="D4896" s="60"/>
      <c r="E4896" s="61"/>
      <c r="F4896" s="61"/>
      <c r="G4896" s="61"/>
      <c r="H4896" s="62"/>
      <c r="I4896" s="63"/>
      <c r="J4896" s="63"/>
      <c r="K4896" s="155"/>
    </row>
    <row r="4897" spans="1:11" x14ac:dyDescent="0.3">
      <c r="A4897" s="93"/>
      <c r="B4897" s="91"/>
      <c r="C4897" s="76">
        <f>COUNT(Table89[[#This Row],[12-Month 
Follow-up Date]])</f>
        <v>0</v>
      </c>
      <c r="D4897" s="60"/>
      <c r="E4897" s="61"/>
      <c r="F4897" s="61"/>
      <c r="G4897" s="61"/>
      <c r="H4897" s="62"/>
      <c r="I4897" s="63"/>
      <c r="J4897" s="63"/>
      <c r="K4897" s="155"/>
    </row>
    <row r="4898" spans="1:11" x14ac:dyDescent="0.3">
      <c r="A4898" s="93"/>
      <c r="B4898" s="91"/>
      <c r="C4898" s="76">
        <f>COUNT(Table89[[#This Row],[12-Month 
Follow-up Date]])</f>
        <v>0</v>
      </c>
      <c r="D4898" s="60"/>
      <c r="E4898" s="61"/>
      <c r="F4898" s="61"/>
      <c r="G4898" s="61"/>
      <c r="H4898" s="62"/>
      <c r="I4898" s="63"/>
      <c r="J4898" s="63"/>
      <c r="K4898" s="155"/>
    </row>
    <row r="4899" spans="1:11" x14ac:dyDescent="0.3">
      <c r="A4899" s="93"/>
      <c r="B4899" s="91"/>
      <c r="C4899" s="76">
        <f>COUNT(Table89[[#This Row],[12-Month 
Follow-up Date]])</f>
        <v>0</v>
      </c>
      <c r="D4899" s="60"/>
      <c r="E4899" s="61"/>
      <c r="F4899" s="61"/>
      <c r="G4899" s="61"/>
      <c r="H4899" s="62"/>
      <c r="I4899" s="63"/>
      <c r="J4899" s="63"/>
      <c r="K4899" s="155"/>
    </row>
    <row r="4900" spans="1:11" x14ac:dyDescent="0.3">
      <c r="A4900" s="93"/>
      <c r="B4900" s="91"/>
      <c r="C4900" s="76">
        <f>COUNT(Table89[[#This Row],[12-Month 
Follow-up Date]])</f>
        <v>0</v>
      </c>
      <c r="D4900" s="60"/>
      <c r="E4900" s="61"/>
      <c r="F4900" s="61"/>
      <c r="G4900" s="61"/>
      <c r="H4900" s="62"/>
      <c r="I4900" s="63"/>
      <c r="J4900" s="63"/>
      <c r="K4900" s="155"/>
    </row>
    <row r="4901" spans="1:11" x14ac:dyDescent="0.3">
      <c r="A4901" s="93"/>
      <c r="B4901" s="91"/>
      <c r="C4901" s="76">
        <f>COUNT(Table89[[#This Row],[12-Month 
Follow-up Date]])</f>
        <v>0</v>
      </c>
      <c r="D4901" s="60"/>
      <c r="E4901" s="61"/>
      <c r="F4901" s="61"/>
      <c r="G4901" s="61"/>
      <c r="H4901" s="62"/>
      <c r="I4901" s="63"/>
      <c r="J4901" s="63"/>
      <c r="K4901" s="155"/>
    </row>
    <row r="4902" spans="1:11" x14ac:dyDescent="0.3">
      <c r="A4902" s="93"/>
      <c r="B4902" s="91"/>
      <c r="C4902" s="76">
        <f>COUNT(Table89[[#This Row],[12-Month 
Follow-up Date]])</f>
        <v>0</v>
      </c>
      <c r="D4902" s="60"/>
      <c r="E4902" s="61"/>
      <c r="F4902" s="61"/>
      <c r="G4902" s="61"/>
      <c r="H4902" s="62"/>
      <c r="I4902" s="63"/>
      <c r="J4902" s="63"/>
      <c r="K4902" s="155"/>
    </row>
    <row r="4903" spans="1:11" x14ac:dyDescent="0.3">
      <c r="A4903" s="93"/>
      <c r="B4903" s="91"/>
      <c r="C4903" s="76">
        <f>COUNT(Table89[[#This Row],[12-Month 
Follow-up Date]])</f>
        <v>0</v>
      </c>
      <c r="D4903" s="60"/>
      <c r="E4903" s="61"/>
      <c r="F4903" s="61"/>
      <c r="G4903" s="61"/>
      <c r="H4903" s="62"/>
      <c r="I4903" s="63"/>
      <c r="J4903" s="63"/>
      <c r="K4903" s="155"/>
    </row>
    <row r="4904" spans="1:11" x14ac:dyDescent="0.3">
      <c r="A4904" s="93"/>
      <c r="B4904" s="91"/>
      <c r="C4904" s="76">
        <f>COUNT(Table89[[#This Row],[12-Month 
Follow-up Date]])</f>
        <v>0</v>
      </c>
      <c r="D4904" s="60"/>
      <c r="E4904" s="61"/>
      <c r="F4904" s="61"/>
      <c r="G4904" s="61"/>
      <c r="H4904" s="62"/>
      <c r="I4904" s="63"/>
      <c r="J4904" s="63"/>
      <c r="K4904" s="155"/>
    </row>
    <row r="4905" spans="1:11" x14ac:dyDescent="0.3">
      <c r="A4905" s="93"/>
      <c r="B4905" s="91"/>
      <c r="C4905" s="76">
        <f>COUNT(Table89[[#This Row],[12-Month 
Follow-up Date]])</f>
        <v>0</v>
      </c>
      <c r="D4905" s="60"/>
      <c r="E4905" s="61"/>
      <c r="F4905" s="61"/>
      <c r="G4905" s="61"/>
      <c r="H4905" s="62"/>
      <c r="I4905" s="63"/>
      <c r="J4905" s="63"/>
      <c r="K4905" s="155"/>
    </row>
    <row r="4906" spans="1:11" x14ac:dyDescent="0.3">
      <c r="A4906" s="93"/>
      <c r="B4906" s="91"/>
      <c r="C4906" s="76">
        <f>COUNT(Table89[[#This Row],[12-Month 
Follow-up Date]])</f>
        <v>0</v>
      </c>
      <c r="D4906" s="60"/>
      <c r="E4906" s="61"/>
      <c r="F4906" s="61"/>
      <c r="G4906" s="61"/>
      <c r="H4906" s="62"/>
      <c r="I4906" s="63"/>
      <c r="J4906" s="63"/>
      <c r="K4906" s="155"/>
    </row>
    <row r="4907" spans="1:11" x14ac:dyDescent="0.3">
      <c r="A4907" s="93"/>
      <c r="B4907" s="91"/>
      <c r="C4907" s="76">
        <f>COUNT(Table89[[#This Row],[12-Month 
Follow-up Date]])</f>
        <v>0</v>
      </c>
      <c r="D4907" s="60"/>
      <c r="E4907" s="61"/>
      <c r="F4907" s="61"/>
      <c r="G4907" s="61"/>
      <c r="H4907" s="62"/>
      <c r="I4907" s="63"/>
      <c r="J4907" s="63"/>
      <c r="K4907" s="155"/>
    </row>
    <row r="4908" spans="1:11" x14ac:dyDescent="0.3">
      <c r="A4908" s="93"/>
      <c r="B4908" s="91"/>
      <c r="C4908" s="76">
        <f>COUNT(Table89[[#This Row],[12-Month 
Follow-up Date]])</f>
        <v>0</v>
      </c>
      <c r="D4908" s="60"/>
      <c r="E4908" s="61"/>
      <c r="F4908" s="61"/>
      <c r="G4908" s="61"/>
      <c r="H4908" s="62"/>
      <c r="I4908" s="63"/>
      <c r="J4908" s="63"/>
      <c r="K4908" s="155"/>
    </row>
    <row r="4909" spans="1:11" x14ac:dyDescent="0.3">
      <c r="A4909" s="93"/>
      <c r="B4909" s="91"/>
      <c r="C4909" s="76">
        <f>COUNT(Table89[[#This Row],[12-Month 
Follow-up Date]])</f>
        <v>0</v>
      </c>
      <c r="D4909" s="60"/>
      <c r="E4909" s="61"/>
      <c r="F4909" s="61"/>
      <c r="G4909" s="61"/>
      <c r="H4909" s="62"/>
      <c r="I4909" s="63"/>
      <c r="J4909" s="63"/>
      <c r="K4909" s="155"/>
    </row>
    <row r="4910" spans="1:11" x14ac:dyDescent="0.3">
      <c r="A4910" s="93"/>
      <c r="B4910" s="91"/>
      <c r="C4910" s="76">
        <f>COUNT(Table89[[#This Row],[12-Month 
Follow-up Date]])</f>
        <v>0</v>
      </c>
      <c r="D4910" s="60"/>
      <c r="E4910" s="61"/>
      <c r="F4910" s="61"/>
      <c r="G4910" s="61"/>
      <c r="H4910" s="62"/>
      <c r="I4910" s="63"/>
      <c r="J4910" s="63"/>
      <c r="K4910" s="155"/>
    </row>
    <row r="4911" spans="1:11" x14ac:dyDescent="0.3">
      <c r="A4911" s="93"/>
      <c r="B4911" s="91"/>
      <c r="C4911" s="76">
        <f>COUNT(Table89[[#This Row],[12-Month 
Follow-up Date]])</f>
        <v>0</v>
      </c>
      <c r="D4911" s="60"/>
      <c r="E4911" s="61"/>
      <c r="F4911" s="61"/>
      <c r="G4911" s="61"/>
      <c r="H4911" s="62"/>
      <c r="I4911" s="63"/>
      <c r="J4911" s="63"/>
      <c r="K4911" s="155"/>
    </row>
    <row r="4912" spans="1:11" x14ac:dyDescent="0.3">
      <c r="A4912" s="93"/>
      <c r="B4912" s="91"/>
      <c r="C4912" s="76">
        <f>COUNT(Table89[[#This Row],[12-Month 
Follow-up Date]])</f>
        <v>0</v>
      </c>
      <c r="D4912" s="60"/>
      <c r="E4912" s="61"/>
      <c r="F4912" s="61"/>
      <c r="G4912" s="61"/>
      <c r="H4912" s="62"/>
      <c r="I4912" s="63"/>
      <c r="J4912" s="63"/>
      <c r="K4912" s="155"/>
    </row>
    <row r="4913" spans="1:11" x14ac:dyDescent="0.3">
      <c r="A4913" s="93"/>
      <c r="B4913" s="91"/>
      <c r="C4913" s="76">
        <f>COUNT(Table89[[#This Row],[12-Month 
Follow-up Date]])</f>
        <v>0</v>
      </c>
      <c r="D4913" s="60"/>
      <c r="E4913" s="61"/>
      <c r="F4913" s="61"/>
      <c r="G4913" s="61"/>
      <c r="H4913" s="62"/>
      <c r="I4913" s="63"/>
      <c r="J4913" s="63"/>
      <c r="K4913" s="155"/>
    </row>
    <row r="4914" spans="1:11" x14ac:dyDescent="0.3">
      <c r="A4914" s="93"/>
      <c r="B4914" s="91"/>
      <c r="C4914" s="76">
        <f>COUNT(Table89[[#This Row],[12-Month 
Follow-up Date]])</f>
        <v>0</v>
      </c>
      <c r="D4914" s="60"/>
      <c r="E4914" s="61"/>
      <c r="F4914" s="61"/>
      <c r="G4914" s="61"/>
      <c r="H4914" s="62"/>
      <c r="I4914" s="63"/>
      <c r="J4914" s="63"/>
      <c r="K4914" s="155"/>
    </row>
    <row r="4915" spans="1:11" x14ac:dyDescent="0.3">
      <c r="A4915" s="93"/>
      <c r="B4915" s="91"/>
      <c r="C4915" s="76">
        <f>COUNT(Table89[[#This Row],[12-Month 
Follow-up Date]])</f>
        <v>0</v>
      </c>
      <c r="D4915" s="60"/>
      <c r="E4915" s="61"/>
      <c r="F4915" s="61"/>
      <c r="G4915" s="61"/>
      <c r="H4915" s="62"/>
      <c r="I4915" s="63"/>
      <c r="J4915" s="63"/>
      <c r="K4915" s="155"/>
    </row>
    <row r="4916" spans="1:11" x14ac:dyDescent="0.3">
      <c r="A4916" s="93"/>
      <c r="B4916" s="91"/>
      <c r="C4916" s="76">
        <f>COUNT(Table89[[#This Row],[12-Month 
Follow-up Date]])</f>
        <v>0</v>
      </c>
      <c r="D4916" s="60"/>
      <c r="E4916" s="61"/>
      <c r="F4916" s="61"/>
      <c r="G4916" s="61"/>
      <c r="H4916" s="62"/>
      <c r="I4916" s="63"/>
      <c r="J4916" s="63"/>
      <c r="K4916" s="155"/>
    </row>
    <row r="4917" spans="1:11" x14ac:dyDescent="0.3">
      <c r="A4917" s="93"/>
      <c r="B4917" s="91"/>
      <c r="C4917" s="76">
        <f>COUNT(Table89[[#This Row],[12-Month 
Follow-up Date]])</f>
        <v>0</v>
      </c>
      <c r="D4917" s="60"/>
      <c r="E4917" s="61"/>
      <c r="F4917" s="61"/>
      <c r="G4917" s="61"/>
      <c r="H4917" s="62"/>
      <c r="I4917" s="63"/>
      <c r="J4917" s="63"/>
      <c r="K4917" s="155"/>
    </row>
    <row r="4918" spans="1:11" x14ac:dyDescent="0.3">
      <c r="A4918" s="93"/>
      <c r="B4918" s="91"/>
      <c r="C4918" s="76">
        <f>COUNT(Table89[[#This Row],[12-Month 
Follow-up Date]])</f>
        <v>0</v>
      </c>
      <c r="D4918" s="60"/>
      <c r="E4918" s="61"/>
      <c r="F4918" s="61"/>
      <c r="G4918" s="61"/>
      <c r="H4918" s="62"/>
      <c r="I4918" s="63"/>
      <c r="J4918" s="63"/>
      <c r="K4918" s="155"/>
    </row>
    <row r="4919" spans="1:11" x14ac:dyDescent="0.3">
      <c r="A4919" s="93"/>
      <c r="B4919" s="91"/>
      <c r="C4919" s="76">
        <f>COUNT(Table89[[#This Row],[12-Month 
Follow-up Date]])</f>
        <v>0</v>
      </c>
      <c r="D4919" s="60"/>
      <c r="E4919" s="61"/>
      <c r="F4919" s="61"/>
      <c r="G4919" s="61"/>
      <c r="H4919" s="62"/>
      <c r="I4919" s="63"/>
      <c r="J4919" s="63"/>
      <c r="K4919" s="155"/>
    </row>
    <row r="4920" spans="1:11" x14ac:dyDescent="0.3">
      <c r="A4920" s="93"/>
      <c r="B4920" s="91"/>
      <c r="C4920" s="76">
        <f>COUNT(Table89[[#This Row],[12-Month 
Follow-up Date]])</f>
        <v>0</v>
      </c>
      <c r="D4920" s="60"/>
      <c r="E4920" s="61"/>
      <c r="F4920" s="61"/>
      <c r="G4920" s="61"/>
      <c r="H4920" s="62"/>
      <c r="I4920" s="63"/>
      <c r="J4920" s="63"/>
      <c r="K4920" s="155"/>
    </row>
    <row r="4921" spans="1:11" x14ac:dyDescent="0.3">
      <c r="A4921" s="93"/>
      <c r="B4921" s="91"/>
      <c r="C4921" s="76">
        <f>COUNT(Table89[[#This Row],[12-Month 
Follow-up Date]])</f>
        <v>0</v>
      </c>
      <c r="D4921" s="60"/>
      <c r="E4921" s="61"/>
      <c r="F4921" s="61"/>
      <c r="G4921" s="61"/>
      <c r="H4921" s="62"/>
      <c r="I4921" s="63"/>
      <c r="J4921" s="63"/>
      <c r="K4921" s="155"/>
    </row>
    <row r="4922" spans="1:11" x14ac:dyDescent="0.3">
      <c r="A4922" s="93"/>
      <c r="B4922" s="91"/>
      <c r="C4922" s="76">
        <f>COUNT(Table89[[#This Row],[12-Month 
Follow-up Date]])</f>
        <v>0</v>
      </c>
      <c r="D4922" s="60"/>
      <c r="E4922" s="61"/>
      <c r="F4922" s="61"/>
      <c r="G4922" s="61"/>
      <c r="H4922" s="62"/>
      <c r="I4922" s="63"/>
      <c r="J4922" s="63"/>
      <c r="K4922" s="155"/>
    </row>
    <row r="4923" spans="1:11" x14ac:dyDescent="0.3">
      <c r="A4923" s="93"/>
      <c r="B4923" s="91"/>
      <c r="C4923" s="76">
        <f>COUNT(Table89[[#This Row],[12-Month 
Follow-up Date]])</f>
        <v>0</v>
      </c>
      <c r="D4923" s="60"/>
      <c r="E4923" s="61"/>
      <c r="F4923" s="61"/>
      <c r="G4923" s="61"/>
      <c r="H4923" s="62"/>
      <c r="I4923" s="63"/>
      <c r="J4923" s="63"/>
      <c r="K4923" s="155"/>
    </row>
    <row r="4924" spans="1:11" x14ac:dyDescent="0.3">
      <c r="A4924" s="93"/>
      <c r="B4924" s="91"/>
      <c r="C4924" s="76">
        <f>COUNT(Table89[[#This Row],[12-Month 
Follow-up Date]])</f>
        <v>0</v>
      </c>
      <c r="D4924" s="60"/>
      <c r="E4924" s="61"/>
      <c r="F4924" s="61"/>
      <c r="G4924" s="61"/>
      <c r="H4924" s="62"/>
      <c r="I4924" s="63"/>
      <c r="J4924" s="63"/>
      <c r="K4924" s="155"/>
    </row>
    <row r="4925" spans="1:11" x14ac:dyDescent="0.3">
      <c r="A4925" s="93"/>
      <c r="B4925" s="91"/>
      <c r="C4925" s="76">
        <f>COUNT(Table89[[#This Row],[12-Month 
Follow-up Date]])</f>
        <v>0</v>
      </c>
      <c r="D4925" s="60"/>
      <c r="E4925" s="61"/>
      <c r="F4925" s="61"/>
      <c r="G4925" s="61"/>
      <c r="H4925" s="62"/>
      <c r="I4925" s="63"/>
      <c r="J4925" s="63"/>
      <c r="K4925" s="155"/>
    </row>
    <row r="4926" spans="1:11" x14ac:dyDescent="0.3">
      <c r="A4926" s="93"/>
      <c r="B4926" s="91"/>
      <c r="C4926" s="76">
        <f>COUNT(Table89[[#This Row],[12-Month 
Follow-up Date]])</f>
        <v>0</v>
      </c>
      <c r="D4926" s="60"/>
      <c r="E4926" s="61"/>
      <c r="F4926" s="61"/>
      <c r="G4926" s="61"/>
      <c r="H4926" s="62"/>
      <c r="I4926" s="63"/>
      <c r="J4926" s="63"/>
      <c r="K4926" s="155"/>
    </row>
    <row r="4927" spans="1:11" x14ac:dyDescent="0.3">
      <c r="A4927" s="93"/>
      <c r="B4927" s="91"/>
      <c r="C4927" s="76">
        <f>COUNT(Table89[[#This Row],[12-Month 
Follow-up Date]])</f>
        <v>0</v>
      </c>
      <c r="D4927" s="60"/>
      <c r="E4927" s="61"/>
      <c r="F4927" s="61"/>
      <c r="G4927" s="61"/>
      <c r="H4927" s="62"/>
      <c r="I4927" s="63"/>
      <c r="J4927" s="63"/>
      <c r="K4927" s="155"/>
    </row>
    <row r="4928" spans="1:11" x14ac:dyDescent="0.3">
      <c r="A4928" s="93"/>
      <c r="B4928" s="91"/>
      <c r="C4928" s="76">
        <f>COUNT(Table89[[#This Row],[12-Month 
Follow-up Date]])</f>
        <v>0</v>
      </c>
      <c r="D4928" s="60"/>
      <c r="E4928" s="61"/>
      <c r="F4928" s="61"/>
      <c r="G4928" s="61"/>
      <c r="H4928" s="62"/>
      <c r="I4928" s="63"/>
      <c r="J4928" s="63"/>
      <c r="K4928" s="155"/>
    </row>
    <row r="4929" spans="1:11" x14ac:dyDescent="0.3">
      <c r="A4929" s="93"/>
      <c r="B4929" s="91"/>
      <c r="C4929" s="76">
        <f>COUNT(Table89[[#This Row],[12-Month 
Follow-up Date]])</f>
        <v>0</v>
      </c>
      <c r="D4929" s="60"/>
      <c r="E4929" s="61"/>
      <c r="F4929" s="61"/>
      <c r="G4929" s="61"/>
      <c r="H4929" s="62"/>
      <c r="I4929" s="63"/>
      <c r="J4929" s="63"/>
      <c r="K4929" s="155"/>
    </row>
    <row r="4930" spans="1:11" x14ac:dyDescent="0.3">
      <c r="A4930" s="93"/>
      <c r="B4930" s="91"/>
      <c r="C4930" s="76">
        <f>COUNT(Table89[[#This Row],[12-Month 
Follow-up Date]])</f>
        <v>0</v>
      </c>
      <c r="D4930" s="60"/>
      <c r="E4930" s="61"/>
      <c r="F4930" s="61"/>
      <c r="G4930" s="61"/>
      <c r="H4930" s="62"/>
      <c r="I4930" s="63"/>
      <c r="J4930" s="63"/>
      <c r="K4930" s="155"/>
    </row>
    <row r="4931" spans="1:11" x14ac:dyDescent="0.3">
      <c r="A4931" s="93"/>
      <c r="B4931" s="91"/>
      <c r="C4931" s="76">
        <f>COUNT(Table89[[#This Row],[12-Month 
Follow-up Date]])</f>
        <v>0</v>
      </c>
      <c r="D4931" s="60"/>
      <c r="E4931" s="61"/>
      <c r="F4931" s="61"/>
      <c r="G4931" s="61"/>
      <c r="H4931" s="62"/>
      <c r="I4931" s="63"/>
      <c r="J4931" s="63"/>
      <c r="K4931" s="155"/>
    </row>
    <row r="4932" spans="1:11" x14ac:dyDescent="0.3">
      <c r="A4932" s="93"/>
      <c r="B4932" s="91"/>
      <c r="C4932" s="76">
        <f>COUNT(Table89[[#This Row],[12-Month 
Follow-up Date]])</f>
        <v>0</v>
      </c>
      <c r="D4932" s="60"/>
      <c r="E4932" s="61"/>
      <c r="F4932" s="61"/>
      <c r="G4932" s="61"/>
      <c r="H4932" s="62"/>
      <c r="I4932" s="63"/>
      <c r="J4932" s="63"/>
      <c r="K4932" s="155"/>
    </row>
    <row r="4933" spans="1:11" x14ac:dyDescent="0.3">
      <c r="A4933" s="93"/>
      <c r="B4933" s="91"/>
      <c r="C4933" s="76">
        <f>COUNT(Table89[[#This Row],[12-Month 
Follow-up Date]])</f>
        <v>0</v>
      </c>
      <c r="D4933" s="60"/>
      <c r="E4933" s="61"/>
      <c r="F4933" s="61"/>
      <c r="G4933" s="61"/>
      <c r="H4933" s="62"/>
      <c r="I4933" s="63"/>
      <c r="J4933" s="63"/>
      <c r="K4933" s="155"/>
    </row>
    <row r="4934" spans="1:11" x14ac:dyDescent="0.3">
      <c r="A4934" s="93"/>
      <c r="B4934" s="91"/>
      <c r="C4934" s="76">
        <f>COUNT(Table89[[#This Row],[12-Month 
Follow-up Date]])</f>
        <v>0</v>
      </c>
      <c r="D4934" s="60"/>
      <c r="E4934" s="61"/>
      <c r="F4934" s="61"/>
      <c r="G4934" s="61"/>
      <c r="H4934" s="62"/>
      <c r="I4934" s="63"/>
      <c r="J4934" s="63"/>
      <c r="K4934" s="155"/>
    </row>
    <row r="4935" spans="1:11" x14ac:dyDescent="0.3">
      <c r="A4935" s="93"/>
      <c r="B4935" s="91"/>
      <c r="C4935" s="76">
        <f>COUNT(Table89[[#This Row],[12-Month 
Follow-up Date]])</f>
        <v>0</v>
      </c>
      <c r="D4935" s="60"/>
      <c r="E4935" s="61"/>
      <c r="F4935" s="61"/>
      <c r="G4935" s="61"/>
      <c r="H4935" s="62"/>
      <c r="I4935" s="63"/>
      <c r="J4935" s="63"/>
      <c r="K4935" s="155"/>
    </row>
    <row r="4936" spans="1:11" x14ac:dyDescent="0.3">
      <c r="A4936" s="93"/>
      <c r="B4936" s="91"/>
      <c r="C4936" s="76">
        <f>COUNT(Table89[[#This Row],[12-Month 
Follow-up Date]])</f>
        <v>0</v>
      </c>
      <c r="D4936" s="60"/>
      <c r="E4936" s="61"/>
      <c r="F4936" s="61"/>
      <c r="G4936" s="61"/>
      <c r="H4936" s="62"/>
      <c r="I4936" s="63"/>
      <c r="J4936" s="63"/>
      <c r="K4936" s="155"/>
    </row>
    <row r="4937" spans="1:11" x14ac:dyDescent="0.3">
      <c r="A4937" s="93"/>
      <c r="B4937" s="91"/>
      <c r="C4937" s="76">
        <f>COUNT(Table89[[#This Row],[12-Month 
Follow-up Date]])</f>
        <v>0</v>
      </c>
      <c r="D4937" s="60"/>
      <c r="E4937" s="61"/>
      <c r="F4937" s="61"/>
      <c r="G4937" s="61"/>
      <c r="H4937" s="62"/>
      <c r="I4937" s="63"/>
      <c r="J4937" s="63"/>
      <c r="K4937" s="155"/>
    </row>
    <row r="4938" spans="1:11" x14ac:dyDescent="0.3">
      <c r="A4938" s="93"/>
      <c r="B4938" s="91"/>
      <c r="C4938" s="76">
        <f>COUNT(Table89[[#This Row],[12-Month 
Follow-up Date]])</f>
        <v>0</v>
      </c>
      <c r="D4938" s="60"/>
      <c r="E4938" s="61"/>
      <c r="F4938" s="61"/>
      <c r="G4938" s="61"/>
      <c r="H4938" s="62"/>
      <c r="I4938" s="63"/>
      <c r="J4938" s="63"/>
      <c r="K4938" s="155"/>
    </row>
    <row r="4939" spans="1:11" x14ac:dyDescent="0.3">
      <c r="A4939" s="93"/>
      <c r="B4939" s="91"/>
      <c r="C4939" s="76">
        <f>COUNT(Table89[[#This Row],[12-Month 
Follow-up Date]])</f>
        <v>0</v>
      </c>
      <c r="D4939" s="60"/>
      <c r="E4939" s="61"/>
      <c r="F4939" s="61"/>
      <c r="G4939" s="61"/>
      <c r="H4939" s="62"/>
      <c r="I4939" s="63"/>
      <c r="J4939" s="63"/>
      <c r="K4939" s="155"/>
    </row>
    <row r="4940" spans="1:11" x14ac:dyDescent="0.3">
      <c r="A4940" s="93"/>
      <c r="B4940" s="91"/>
      <c r="C4940" s="76">
        <f>COUNT(Table89[[#This Row],[12-Month 
Follow-up Date]])</f>
        <v>0</v>
      </c>
      <c r="D4940" s="60"/>
      <c r="E4940" s="61"/>
      <c r="F4940" s="61"/>
      <c r="G4940" s="61"/>
      <c r="H4940" s="62"/>
      <c r="I4940" s="63"/>
      <c r="J4940" s="63"/>
      <c r="K4940" s="155"/>
    </row>
    <row r="4941" spans="1:11" x14ac:dyDescent="0.3">
      <c r="A4941" s="93"/>
      <c r="B4941" s="91"/>
      <c r="C4941" s="76">
        <f>COUNT(Table89[[#This Row],[12-Month 
Follow-up Date]])</f>
        <v>0</v>
      </c>
      <c r="D4941" s="60"/>
      <c r="E4941" s="61"/>
      <c r="F4941" s="61"/>
      <c r="G4941" s="61"/>
      <c r="H4941" s="62"/>
      <c r="I4941" s="63"/>
      <c r="J4941" s="63"/>
      <c r="K4941" s="155"/>
    </row>
    <row r="4942" spans="1:11" x14ac:dyDescent="0.3">
      <c r="A4942" s="93"/>
      <c r="B4942" s="91"/>
      <c r="C4942" s="76">
        <f>COUNT(Table89[[#This Row],[12-Month 
Follow-up Date]])</f>
        <v>0</v>
      </c>
      <c r="D4942" s="60"/>
      <c r="E4942" s="61"/>
      <c r="F4942" s="61"/>
      <c r="G4942" s="61"/>
      <c r="H4942" s="62"/>
      <c r="I4942" s="63"/>
      <c r="J4942" s="63"/>
      <c r="K4942" s="155"/>
    </row>
    <row r="4943" spans="1:11" x14ac:dyDescent="0.3">
      <c r="A4943" s="93"/>
      <c r="B4943" s="91"/>
      <c r="C4943" s="76">
        <f>COUNT(Table89[[#This Row],[12-Month 
Follow-up Date]])</f>
        <v>0</v>
      </c>
      <c r="D4943" s="60"/>
      <c r="E4943" s="61"/>
      <c r="F4943" s="61"/>
      <c r="G4943" s="61"/>
      <c r="H4943" s="62"/>
      <c r="I4943" s="63"/>
      <c r="J4943" s="63"/>
      <c r="K4943" s="155"/>
    </row>
    <row r="4944" spans="1:11" x14ac:dyDescent="0.3">
      <c r="A4944" s="93"/>
      <c r="B4944" s="91"/>
      <c r="C4944" s="76">
        <f>COUNT(Table89[[#This Row],[12-Month 
Follow-up Date]])</f>
        <v>0</v>
      </c>
      <c r="D4944" s="60"/>
      <c r="E4944" s="61"/>
      <c r="F4944" s="61"/>
      <c r="G4944" s="61"/>
      <c r="H4944" s="62"/>
      <c r="I4944" s="63"/>
      <c r="J4944" s="63"/>
      <c r="K4944" s="155"/>
    </row>
    <row r="4945" spans="1:11" x14ac:dyDescent="0.3">
      <c r="A4945" s="93"/>
      <c r="B4945" s="91"/>
      <c r="C4945" s="76">
        <f>COUNT(Table89[[#This Row],[12-Month 
Follow-up Date]])</f>
        <v>0</v>
      </c>
      <c r="D4945" s="60"/>
      <c r="E4945" s="61"/>
      <c r="F4945" s="61"/>
      <c r="G4945" s="61"/>
      <c r="H4945" s="62"/>
      <c r="I4945" s="63"/>
      <c r="J4945" s="63"/>
      <c r="K4945" s="155"/>
    </row>
    <row r="4946" spans="1:11" x14ac:dyDescent="0.3">
      <c r="A4946" s="93"/>
      <c r="B4946" s="91"/>
      <c r="C4946" s="76">
        <f>COUNT(Table89[[#This Row],[12-Month 
Follow-up Date]])</f>
        <v>0</v>
      </c>
      <c r="D4946" s="60"/>
      <c r="E4946" s="61"/>
      <c r="F4946" s="61"/>
      <c r="G4946" s="61"/>
      <c r="H4946" s="62"/>
      <c r="I4946" s="63"/>
      <c r="J4946" s="63"/>
      <c r="K4946" s="155"/>
    </row>
    <row r="4947" spans="1:11" x14ac:dyDescent="0.3">
      <c r="A4947" s="93"/>
      <c r="B4947" s="91"/>
      <c r="C4947" s="76">
        <f>COUNT(Table89[[#This Row],[12-Month 
Follow-up Date]])</f>
        <v>0</v>
      </c>
      <c r="D4947" s="60"/>
      <c r="E4947" s="61"/>
      <c r="F4947" s="61"/>
      <c r="G4947" s="61"/>
      <c r="H4947" s="62"/>
      <c r="I4947" s="63"/>
      <c r="J4947" s="63"/>
      <c r="K4947" s="155"/>
    </row>
    <row r="4948" spans="1:11" x14ac:dyDescent="0.3">
      <c r="A4948" s="93"/>
      <c r="B4948" s="91"/>
      <c r="C4948" s="76">
        <f>COUNT(Table89[[#This Row],[12-Month 
Follow-up Date]])</f>
        <v>0</v>
      </c>
      <c r="D4948" s="60"/>
      <c r="E4948" s="61"/>
      <c r="F4948" s="61"/>
      <c r="G4948" s="61"/>
      <c r="H4948" s="62"/>
      <c r="I4948" s="63"/>
      <c r="J4948" s="63"/>
      <c r="K4948" s="155"/>
    </row>
    <row r="4949" spans="1:11" x14ac:dyDescent="0.3">
      <c r="A4949" s="93"/>
      <c r="B4949" s="91"/>
      <c r="C4949" s="76">
        <f>COUNT(Table89[[#This Row],[12-Month 
Follow-up Date]])</f>
        <v>0</v>
      </c>
      <c r="D4949" s="60"/>
      <c r="E4949" s="61"/>
      <c r="F4949" s="61"/>
      <c r="G4949" s="61"/>
      <c r="H4949" s="62"/>
      <c r="I4949" s="63"/>
      <c r="J4949" s="63"/>
      <c r="K4949" s="155"/>
    </row>
    <row r="4950" spans="1:11" x14ac:dyDescent="0.3">
      <c r="A4950" s="93"/>
      <c r="B4950" s="91"/>
      <c r="C4950" s="76">
        <f>COUNT(Table89[[#This Row],[12-Month 
Follow-up Date]])</f>
        <v>0</v>
      </c>
      <c r="D4950" s="60"/>
      <c r="E4950" s="61"/>
      <c r="F4950" s="61"/>
      <c r="G4950" s="61"/>
      <c r="H4950" s="62"/>
      <c r="I4950" s="63"/>
      <c r="J4950" s="63"/>
      <c r="K4950" s="155"/>
    </row>
    <row r="4951" spans="1:11" x14ac:dyDescent="0.3">
      <c r="A4951" s="93"/>
      <c r="B4951" s="91"/>
      <c r="C4951" s="76">
        <f>COUNT(Table89[[#This Row],[12-Month 
Follow-up Date]])</f>
        <v>0</v>
      </c>
      <c r="D4951" s="60"/>
      <c r="E4951" s="61"/>
      <c r="F4951" s="61"/>
      <c r="G4951" s="61"/>
      <c r="H4951" s="62"/>
      <c r="I4951" s="63"/>
      <c r="J4951" s="63"/>
      <c r="K4951" s="155"/>
    </row>
    <row r="4952" spans="1:11" x14ac:dyDescent="0.3">
      <c r="A4952" s="93"/>
      <c r="B4952" s="91"/>
      <c r="C4952" s="76">
        <f>COUNT(Table89[[#This Row],[12-Month 
Follow-up Date]])</f>
        <v>0</v>
      </c>
      <c r="D4952" s="60"/>
      <c r="E4952" s="61"/>
      <c r="F4952" s="61"/>
      <c r="G4952" s="61"/>
      <c r="H4952" s="62"/>
      <c r="I4952" s="63"/>
      <c r="J4952" s="63"/>
      <c r="K4952" s="155"/>
    </row>
    <row r="4953" spans="1:11" x14ac:dyDescent="0.3">
      <c r="A4953" s="93"/>
      <c r="B4953" s="91"/>
      <c r="C4953" s="76">
        <f>COUNT(Table89[[#This Row],[12-Month 
Follow-up Date]])</f>
        <v>0</v>
      </c>
      <c r="D4953" s="60"/>
      <c r="E4953" s="61"/>
      <c r="F4953" s="61"/>
      <c r="G4953" s="61"/>
      <c r="H4953" s="62"/>
      <c r="I4953" s="63"/>
      <c r="J4953" s="63"/>
      <c r="K4953" s="155"/>
    </row>
    <row r="4954" spans="1:11" x14ac:dyDescent="0.3">
      <c r="A4954" s="93"/>
      <c r="B4954" s="91"/>
      <c r="C4954" s="76">
        <f>COUNT(Table89[[#This Row],[12-Month 
Follow-up Date]])</f>
        <v>0</v>
      </c>
      <c r="D4954" s="60"/>
      <c r="E4954" s="61"/>
      <c r="F4954" s="61"/>
      <c r="G4954" s="61"/>
      <c r="H4954" s="62"/>
      <c r="I4954" s="63"/>
      <c r="J4954" s="63"/>
      <c r="K4954" s="155"/>
    </row>
    <row r="4955" spans="1:11" x14ac:dyDescent="0.3">
      <c r="A4955" s="93"/>
      <c r="B4955" s="91"/>
      <c r="C4955" s="76">
        <f>COUNT(Table89[[#This Row],[12-Month 
Follow-up Date]])</f>
        <v>0</v>
      </c>
      <c r="D4955" s="60"/>
      <c r="E4955" s="61"/>
      <c r="F4955" s="61"/>
      <c r="G4955" s="61"/>
      <c r="H4955" s="62"/>
      <c r="I4955" s="63"/>
      <c r="J4955" s="63"/>
      <c r="K4955" s="155"/>
    </row>
    <row r="4956" spans="1:11" x14ac:dyDescent="0.3">
      <c r="A4956" s="93"/>
      <c r="B4956" s="91"/>
      <c r="C4956" s="76">
        <f>COUNT(Table89[[#This Row],[12-Month 
Follow-up Date]])</f>
        <v>0</v>
      </c>
      <c r="D4956" s="60"/>
      <c r="E4956" s="61"/>
      <c r="F4956" s="61"/>
      <c r="G4956" s="61"/>
      <c r="H4956" s="62"/>
      <c r="I4956" s="63"/>
      <c r="J4956" s="63"/>
      <c r="K4956" s="155"/>
    </row>
    <row r="4957" spans="1:11" x14ac:dyDescent="0.3">
      <c r="A4957" s="93"/>
      <c r="B4957" s="91"/>
      <c r="C4957" s="76">
        <f>COUNT(Table89[[#This Row],[12-Month 
Follow-up Date]])</f>
        <v>0</v>
      </c>
      <c r="D4957" s="60"/>
      <c r="E4957" s="61"/>
      <c r="F4957" s="61"/>
      <c r="G4957" s="61"/>
      <c r="H4957" s="62"/>
      <c r="I4957" s="63"/>
      <c r="J4957" s="63"/>
      <c r="K4957" s="155"/>
    </row>
    <row r="4958" spans="1:11" x14ac:dyDescent="0.3">
      <c r="A4958" s="93"/>
      <c r="B4958" s="91"/>
      <c r="C4958" s="76">
        <f>COUNT(Table89[[#This Row],[12-Month 
Follow-up Date]])</f>
        <v>0</v>
      </c>
      <c r="D4958" s="60"/>
      <c r="E4958" s="61"/>
      <c r="F4958" s="61"/>
      <c r="G4958" s="61"/>
      <c r="H4958" s="62"/>
      <c r="I4958" s="63"/>
      <c r="J4958" s="63"/>
      <c r="K4958" s="155"/>
    </row>
    <row r="4959" spans="1:11" x14ac:dyDescent="0.3">
      <c r="A4959" s="93"/>
      <c r="B4959" s="91"/>
      <c r="C4959" s="76">
        <f>COUNT(Table89[[#This Row],[12-Month 
Follow-up Date]])</f>
        <v>0</v>
      </c>
      <c r="D4959" s="60"/>
      <c r="E4959" s="61"/>
      <c r="F4959" s="61"/>
      <c r="G4959" s="61"/>
      <c r="H4959" s="62"/>
      <c r="I4959" s="63"/>
      <c r="J4959" s="63"/>
      <c r="K4959" s="155"/>
    </row>
    <row r="4960" spans="1:11" x14ac:dyDescent="0.3">
      <c r="A4960" s="93"/>
      <c r="B4960" s="91"/>
      <c r="C4960" s="76">
        <f>COUNT(Table89[[#This Row],[12-Month 
Follow-up Date]])</f>
        <v>0</v>
      </c>
      <c r="D4960" s="60"/>
      <c r="E4960" s="61"/>
      <c r="F4960" s="61"/>
      <c r="G4960" s="61"/>
      <c r="H4960" s="62"/>
      <c r="I4960" s="63"/>
      <c r="J4960" s="63"/>
      <c r="K4960" s="155"/>
    </row>
    <row r="4961" spans="1:11" x14ac:dyDescent="0.3">
      <c r="A4961" s="93"/>
      <c r="B4961" s="91"/>
      <c r="C4961" s="76">
        <f>COUNT(Table89[[#This Row],[12-Month 
Follow-up Date]])</f>
        <v>0</v>
      </c>
      <c r="D4961" s="60"/>
      <c r="E4961" s="61"/>
      <c r="F4961" s="61"/>
      <c r="G4961" s="61"/>
      <c r="H4961" s="62"/>
      <c r="I4961" s="63"/>
      <c r="J4961" s="63"/>
      <c r="K4961" s="155"/>
    </row>
    <row r="4962" spans="1:11" x14ac:dyDescent="0.3">
      <c r="A4962" s="93"/>
      <c r="B4962" s="91"/>
      <c r="C4962" s="76">
        <f>COUNT(Table89[[#This Row],[12-Month 
Follow-up Date]])</f>
        <v>0</v>
      </c>
      <c r="D4962" s="60"/>
      <c r="E4962" s="61"/>
      <c r="F4962" s="61"/>
      <c r="G4962" s="61"/>
      <c r="H4962" s="62"/>
      <c r="I4962" s="63"/>
      <c r="J4962" s="63"/>
      <c r="K4962" s="155"/>
    </row>
    <row r="4963" spans="1:11" x14ac:dyDescent="0.3">
      <c r="A4963" s="93"/>
      <c r="B4963" s="91"/>
      <c r="C4963" s="76">
        <f>COUNT(Table89[[#This Row],[12-Month 
Follow-up Date]])</f>
        <v>0</v>
      </c>
      <c r="D4963" s="60"/>
      <c r="E4963" s="61"/>
      <c r="F4963" s="61"/>
      <c r="G4963" s="61"/>
      <c r="H4963" s="62"/>
      <c r="I4963" s="63"/>
      <c r="J4963" s="63"/>
      <c r="K4963" s="155"/>
    </row>
    <row r="4964" spans="1:11" x14ac:dyDescent="0.3">
      <c r="A4964" s="93"/>
      <c r="B4964" s="91"/>
      <c r="C4964" s="76">
        <f>COUNT(Table89[[#This Row],[12-Month 
Follow-up Date]])</f>
        <v>0</v>
      </c>
      <c r="D4964" s="60"/>
      <c r="E4964" s="61"/>
      <c r="F4964" s="61"/>
      <c r="G4964" s="61"/>
      <c r="H4964" s="62"/>
      <c r="I4964" s="63"/>
      <c r="J4964" s="63"/>
      <c r="K4964" s="155"/>
    </row>
    <row r="4965" spans="1:11" x14ac:dyDescent="0.3">
      <c r="A4965" s="93"/>
      <c r="B4965" s="91"/>
      <c r="C4965" s="76">
        <f>COUNT(Table89[[#This Row],[12-Month 
Follow-up Date]])</f>
        <v>0</v>
      </c>
      <c r="D4965" s="60"/>
      <c r="E4965" s="61"/>
      <c r="F4965" s="61"/>
      <c r="G4965" s="61"/>
      <c r="H4965" s="62"/>
      <c r="I4965" s="63"/>
      <c r="J4965" s="63"/>
      <c r="K4965" s="155"/>
    </row>
    <row r="4966" spans="1:11" x14ac:dyDescent="0.3">
      <c r="A4966" s="93"/>
      <c r="B4966" s="91"/>
      <c r="C4966" s="76">
        <f>COUNT(Table89[[#This Row],[12-Month 
Follow-up Date]])</f>
        <v>0</v>
      </c>
      <c r="D4966" s="60"/>
      <c r="E4966" s="61"/>
      <c r="F4966" s="61"/>
      <c r="G4966" s="61"/>
      <c r="H4966" s="62"/>
      <c r="I4966" s="63"/>
      <c r="J4966" s="63"/>
      <c r="K4966" s="155"/>
    </row>
    <row r="4967" spans="1:11" x14ac:dyDescent="0.3">
      <c r="A4967" s="93"/>
      <c r="B4967" s="91"/>
      <c r="C4967" s="76">
        <f>COUNT(Table89[[#This Row],[12-Month 
Follow-up Date]])</f>
        <v>0</v>
      </c>
      <c r="D4967" s="60"/>
      <c r="E4967" s="61"/>
      <c r="F4967" s="61"/>
      <c r="G4967" s="61"/>
      <c r="H4967" s="62"/>
      <c r="I4967" s="63"/>
      <c r="J4967" s="63"/>
      <c r="K4967" s="155"/>
    </row>
    <row r="4968" spans="1:11" x14ac:dyDescent="0.3">
      <c r="A4968" s="93"/>
      <c r="B4968" s="91"/>
      <c r="C4968" s="76">
        <f>COUNT(Table89[[#This Row],[12-Month 
Follow-up Date]])</f>
        <v>0</v>
      </c>
      <c r="D4968" s="60"/>
      <c r="E4968" s="61"/>
      <c r="F4968" s="61"/>
      <c r="G4968" s="61"/>
      <c r="H4968" s="62"/>
      <c r="I4968" s="63"/>
      <c r="J4968" s="63"/>
      <c r="K4968" s="155"/>
    </row>
    <row r="4969" spans="1:11" x14ac:dyDescent="0.3">
      <c r="A4969" s="93"/>
      <c r="B4969" s="91"/>
      <c r="C4969" s="76">
        <f>COUNT(Table89[[#This Row],[12-Month 
Follow-up Date]])</f>
        <v>0</v>
      </c>
      <c r="D4969" s="60"/>
      <c r="E4969" s="61"/>
      <c r="F4969" s="61"/>
      <c r="G4969" s="61"/>
      <c r="H4969" s="62"/>
      <c r="I4969" s="63"/>
      <c r="J4969" s="63"/>
      <c r="K4969" s="155"/>
    </row>
    <row r="4970" spans="1:11" x14ac:dyDescent="0.3">
      <c r="A4970" s="93"/>
      <c r="B4970" s="91"/>
      <c r="C4970" s="76">
        <f>COUNT(Table89[[#This Row],[12-Month 
Follow-up Date]])</f>
        <v>0</v>
      </c>
      <c r="D4970" s="60"/>
      <c r="E4970" s="61"/>
      <c r="F4970" s="61"/>
      <c r="G4970" s="61"/>
      <c r="H4970" s="62"/>
      <c r="I4970" s="63"/>
      <c r="J4970" s="63"/>
      <c r="K4970" s="155"/>
    </row>
    <row r="4971" spans="1:11" x14ac:dyDescent="0.3">
      <c r="A4971" s="93"/>
      <c r="B4971" s="91"/>
      <c r="C4971" s="76">
        <f>COUNT(Table89[[#This Row],[12-Month 
Follow-up Date]])</f>
        <v>0</v>
      </c>
      <c r="D4971" s="60"/>
      <c r="E4971" s="61"/>
      <c r="F4971" s="61"/>
      <c r="G4971" s="61"/>
      <c r="H4971" s="62"/>
      <c r="I4971" s="63"/>
      <c r="J4971" s="63"/>
      <c r="K4971" s="155"/>
    </row>
    <row r="4972" spans="1:11" x14ac:dyDescent="0.3">
      <c r="A4972" s="93"/>
      <c r="B4972" s="91"/>
      <c r="C4972" s="76">
        <f>COUNT(Table89[[#This Row],[12-Month 
Follow-up Date]])</f>
        <v>0</v>
      </c>
      <c r="D4972" s="60"/>
      <c r="E4972" s="61"/>
      <c r="F4972" s="61"/>
      <c r="G4972" s="61"/>
      <c r="H4972" s="62"/>
      <c r="I4972" s="63"/>
      <c r="J4972" s="63"/>
      <c r="K4972" s="155"/>
    </row>
    <row r="4973" spans="1:11" x14ac:dyDescent="0.3">
      <c r="A4973" s="93"/>
      <c r="B4973" s="91"/>
      <c r="C4973" s="76">
        <f>COUNT(Table89[[#This Row],[12-Month 
Follow-up Date]])</f>
        <v>0</v>
      </c>
      <c r="D4973" s="60"/>
      <c r="E4973" s="61"/>
      <c r="F4973" s="61"/>
      <c r="G4973" s="61"/>
      <c r="H4973" s="62"/>
      <c r="I4973" s="63"/>
      <c r="J4973" s="63"/>
      <c r="K4973" s="155"/>
    </row>
    <row r="4974" spans="1:11" x14ac:dyDescent="0.3">
      <c r="A4974" s="93"/>
      <c r="B4974" s="91"/>
      <c r="C4974" s="76">
        <f>COUNT(Table89[[#This Row],[12-Month 
Follow-up Date]])</f>
        <v>0</v>
      </c>
      <c r="D4974" s="60"/>
      <c r="E4974" s="61"/>
      <c r="F4974" s="61"/>
      <c r="G4974" s="61"/>
      <c r="H4974" s="62"/>
      <c r="I4974" s="63"/>
      <c r="J4974" s="63"/>
      <c r="K4974" s="155"/>
    </row>
    <row r="4975" spans="1:11" x14ac:dyDescent="0.3">
      <c r="A4975" s="93"/>
      <c r="B4975" s="91"/>
      <c r="C4975" s="76">
        <f>COUNT(Table89[[#This Row],[12-Month 
Follow-up Date]])</f>
        <v>0</v>
      </c>
      <c r="D4975" s="60"/>
      <c r="E4975" s="61"/>
      <c r="F4975" s="61"/>
      <c r="G4975" s="61"/>
      <c r="H4975" s="62"/>
      <c r="I4975" s="63"/>
      <c r="J4975" s="63"/>
      <c r="K4975" s="155"/>
    </row>
    <row r="4976" spans="1:11" x14ac:dyDescent="0.3">
      <c r="A4976" s="93"/>
      <c r="B4976" s="91"/>
      <c r="C4976" s="76">
        <f>COUNT(Table89[[#This Row],[12-Month 
Follow-up Date]])</f>
        <v>0</v>
      </c>
      <c r="D4976" s="60"/>
      <c r="E4976" s="61"/>
      <c r="F4976" s="61"/>
      <c r="G4976" s="61"/>
      <c r="H4976" s="62"/>
      <c r="I4976" s="63"/>
      <c r="J4976" s="63"/>
      <c r="K4976" s="155"/>
    </row>
    <row r="4977" spans="1:11" x14ac:dyDescent="0.3">
      <c r="A4977" s="93"/>
      <c r="B4977" s="91"/>
      <c r="C4977" s="76">
        <f>COUNT(Table89[[#This Row],[12-Month 
Follow-up Date]])</f>
        <v>0</v>
      </c>
      <c r="D4977" s="60"/>
      <c r="E4977" s="61"/>
      <c r="F4977" s="61"/>
      <c r="G4977" s="61"/>
      <c r="H4977" s="62"/>
      <c r="I4977" s="63"/>
      <c r="J4977" s="63"/>
      <c r="K4977" s="155"/>
    </row>
    <row r="4978" spans="1:11" x14ac:dyDescent="0.3">
      <c r="A4978" s="93"/>
      <c r="B4978" s="91"/>
      <c r="C4978" s="76">
        <f>COUNT(Table89[[#This Row],[12-Month 
Follow-up Date]])</f>
        <v>0</v>
      </c>
      <c r="D4978" s="60"/>
      <c r="E4978" s="61"/>
      <c r="F4978" s="61"/>
      <c r="G4978" s="61"/>
      <c r="H4978" s="62"/>
      <c r="I4978" s="63"/>
      <c r="J4978" s="63"/>
      <c r="K4978" s="155"/>
    </row>
    <row r="4979" spans="1:11" x14ac:dyDescent="0.3">
      <c r="A4979" s="93"/>
      <c r="B4979" s="91"/>
      <c r="C4979" s="76">
        <f>COUNT(Table89[[#This Row],[12-Month 
Follow-up Date]])</f>
        <v>0</v>
      </c>
      <c r="D4979" s="60"/>
      <c r="E4979" s="61"/>
      <c r="F4979" s="61"/>
      <c r="G4979" s="61"/>
      <c r="H4979" s="62"/>
      <c r="I4979" s="63"/>
      <c r="J4979" s="63"/>
      <c r="K4979" s="155"/>
    </row>
    <row r="4980" spans="1:11" x14ac:dyDescent="0.3">
      <c r="A4980" s="93"/>
      <c r="B4980" s="91"/>
      <c r="C4980" s="76">
        <f>COUNT(Table89[[#This Row],[12-Month 
Follow-up Date]])</f>
        <v>0</v>
      </c>
      <c r="D4980" s="60"/>
      <c r="E4980" s="61"/>
      <c r="F4980" s="61"/>
      <c r="G4980" s="61"/>
      <c r="H4980" s="62"/>
      <c r="I4980" s="63"/>
      <c r="J4980" s="63"/>
      <c r="K4980" s="155"/>
    </row>
    <row r="4981" spans="1:11" x14ac:dyDescent="0.3">
      <c r="A4981" s="93"/>
      <c r="B4981" s="91"/>
      <c r="C4981" s="76">
        <f>COUNT(Table89[[#This Row],[12-Month 
Follow-up Date]])</f>
        <v>0</v>
      </c>
      <c r="D4981" s="60"/>
      <c r="E4981" s="61"/>
      <c r="F4981" s="61"/>
      <c r="G4981" s="61"/>
      <c r="H4981" s="62"/>
      <c r="I4981" s="63"/>
      <c r="J4981" s="63"/>
      <c r="K4981" s="155"/>
    </row>
    <row r="4982" spans="1:11" x14ac:dyDescent="0.3">
      <c r="A4982" s="93"/>
      <c r="B4982" s="91"/>
      <c r="C4982" s="76">
        <f>COUNT(Table89[[#This Row],[12-Month 
Follow-up Date]])</f>
        <v>0</v>
      </c>
      <c r="D4982" s="60"/>
      <c r="E4982" s="61"/>
      <c r="F4982" s="61"/>
      <c r="G4982" s="61"/>
      <c r="H4982" s="62"/>
      <c r="I4982" s="63"/>
      <c r="J4982" s="63"/>
      <c r="K4982" s="155"/>
    </row>
    <row r="4983" spans="1:11" x14ac:dyDescent="0.3">
      <c r="A4983" s="93"/>
      <c r="B4983" s="91"/>
      <c r="C4983" s="76">
        <f>COUNT(Table89[[#This Row],[12-Month 
Follow-up Date]])</f>
        <v>0</v>
      </c>
      <c r="D4983" s="60"/>
      <c r="E4983" s="61"/>
      <c r="F4983" s="61"/>
      <c r="G4983" s="61"/>
      <c r="H4983" s="62"/>
      <c r="I4983" s="63"/>
      <c r="J4983" s="63"/>
      <c r="K4983" s="155"/>
    </row>
    <row r="4984" spans="1:11" x14ac:dyDescent="0.3">
      <c r="A4984" s="93"/>
      <c r="B4984" s="91"/>
      <c r="C4984" s="76">
        <f>COUNT(Table89[[#This Row],[12-Month 
Follow-up Date]])</f>
        <v>0</v>
      </c>
      <c r="D4984" s="60"/>
      <c r="E4984" s="61"/>
      <c r="F4984" s="61"/>
      <c r="G4984" s="61"/>
      <c r="H4984" s="62"/>
      <c r="I4984" s="63"/>
      <c r="J4984" s="63"/>
      <c r="K4984" s="155"/>
    </row>
    <row r="4985" spans="1:11" x14ac:dyDescent="0.3">
      <c r="A4985" s="93"/>
      <c r="B4985" s="91"/>
      <c r="C4985" s="76">
        <f>COUNT(Table89[[#This Row],[12-Month 
Follow-up Date]])</f>
        <v>0</v>
      </c>
      <c r="D4985" s="60"/>
      <c r="E4985" s="61"/>
      <c r="F4985" s="61"/>
      <c r="G4985" s="61"/>
      <c r="H4985" s="62"/>
      <c r="I4985" s="63"/>
      <c r="J4985" s="63"/>
      <c r="K4985" s="155"/>
    </row>
    <row r="4986" spans="1:11" x14ac:dyDescent="0.3">
      <c r="A4986" s="93"/>
      <c r="B4986" s="91"/>
      <c r="C4986" s="76">
        <f>COUNT(Table89[[#This Row],[12-Month 
Follow-up Date]])</f>
        <v>0</v>
      </c>
      <c r="D4986" s="60"/>
      <c r="E4986" s="61"/>
      <c r="F4986" s="61"/>
      <c r="G4986" s="61"/>
      <c r="H4986" s="62"/>
      <c r="I4986" s="63"/>
      <c r="J4986" s="63"/>
      <c r="K4986" s="155"/>
    </row>
    <row r="4987" spans="1:11" x14ac:dyDescent="0.3">
      <c r="A4987" s="93"/>
      <c r="B4987" s="91"/>
      <c r="C4987" s="76">
        <f>COUNT(Table89[[#This Row],[12-Month 
Follow-up Date]])</f>
        <v>0</v>
      </c>
      <c r="D4987" s="60"/>
      <c r="E4987" s="61"/>
      <c r="F4987" s="61"/>
      <c r="G4987" s="61"/>
      <c r="H4987" s="62"/>
      <c r="I4987" s="63"/>
      <c r="J4987" s="63"/>
      <c r="K4987" s="155"/>
    </row>
    <row r="4988" spans="1:11" x14ac:dyDescent="0.3">
      <c r="A4988" s="93"/>
      <c r="B4988" s="91"/>
      <c r="C4988" s="76">
        <f>COUNT(Table89[[#This Row],[12-Month 
Follow-up Date]])</f>
        <v>0</v>
      </c>
      <c r="D4988" s="60"/>
      <c r="E4988" s="61"/>
      <c r="F4988" s="61"/>
      <c r="G4988" s="61"/>
      <c r="H4988" s="62"/>
      <c r="I4988" s="63"/>
      <c r="J4988" s="63"/>
      <c r="K4988" s="155"/>
    </row>
    <row r="4989" spans="1:11" x14ac:dyDescent="0.3">
      <c r="A4989" s="93"/>
      <c r="B4989" s="91"/>
      <c r="C4989" s="76">
        <f>COUNT(Table89[[#This Row],[12-Month 
Follow-up Date]])</f>
        <v>0</v>
      </c>
      <c r="D4989" s="60"/>
      <c r="E4989" s="61"/>
      <c r="F4989" s="61"/>
      <c r="G4989" s="61"/>
      <c r="H4989" s="62"/>
      <c r="I4989" s="63"/>
      <c r="J4989" s="63"/>
      <c r="K4989" s="155"/>
    </row>
    <row r="4990" spans="1:11" x14ac:dyDescent="0.3">
      <c r="A4990" s="93"/>
      <c r="B4990" s="91"/>
      <c r="C4990" s="76">
        <f>COUNT(Table89[[#This Row],[12-Month 
Follow-up Date]])</f>
        <v>0</v>
      </c>
      <c r="D4990" s="60"/>
      <c r="E4990" s="61"/>
      <c r="F4990" s="61"/>
      <c r="G4990" s="61"/>
      <c r="H4990" s="62"/>
      <c r="I4990" s="63"/>
      <c r="J4990" s="63"/>
      <c r="K4990" s="155"/>
    </row>
    <row r="4991" spans="1:11" x14ac:dyDescent="0.3">
      <c r="A4991" s="93"/>
      <c r="B4991" s="91"/>
      <c r="C4991" s="76">
        <f>COUNT(Table89[[#This Row],[12-Month 
Follow-up Date]])</f>
        <v>0</v>
      </c>
      <c r="D4991" s="60"/>
      <c r="E4991" s="61"/>
      <c r="F4991" s="61"/>
      <c r="G4991" s="61"/>
      <c r="H4991" s="62"/>
      <c r="I4991" s="63"/>
      <c r="J4991" s="63"/>
      <c r="K4991" s="155"/>
    </row>
    <row r="4992" spans="1:11" x14ac:dyDescent="0.3">
      <c r="A4992" s="93"/>
      <c r="B4992" s="91"/>
      <c r="C4992" s="76">
        <f>COUNT(Table89[[#This Row],[12-Month 
Follow-up Date]])</f>
        <v>0</v>
      </c>
      <c r="D4992" s="60"/>
      <c r="E4992" s="61"/>
      <c r="F4992" s="61"/>
      <c r="G4992" s="61"/>
      <c r="H4992" s="62"/>
      <c r="I4992" s="63"/>
      <c r="J4992" s="63"/>
      <c r="K4992" s="155"/>
    </row>
    <row r="4993" spans="1:11" x14ac:dyDescent="0.3">
      <c r="A4993" s="93"/>
      <c r="B4993" s="91"/>
      <c r="C4993" s="76">
        <f>COUNT(Table89[[#This Row],[12-Month 
Follow-up Date]])</f>
        <v>0</v>
      </c>
      <c r="D4993" s="60"/>
      <c r="E4993" s="61"/>
      <c r="F4993" s="61"/>
      <c r="G4993" s="61"/>
      <c r="H4993" s="62"/>
      <c r="I4993" s="63"/>
      <c r="J4993" s="63"/>
      <c r="K4993" s="155"/>
    </row>
    <row r="4994" spans="1:11" x14ac:dyDescent="0.3">
      <c r="A4994" s="93"/>
      <c r="B4994" s="91"/>
      <c r="C4994" s="76">
        <f>COUNT(Table89[[#This Row],[12-Month 
Follow-up Date]])</f>
        <v>0</v>
      </c>
      <c r="D4994" s="60"/>
      <c r="E4994" s="61"/>
      <c r="F4994" s="61"/>
      <c r="G4994" s="61"/>
      <c r="H4994" s="62"/>
      <c r="I4994" s="63"/>
      <c r="J4994" s="63"/>
      <c r="K4994" s="155"/>
    </row>
    <row r="4995" spans="1:11" x14ac:dyDescent="0.3">
      <c r="A4995" s="93"/>
      <c r="B4995" s="91"/>
      <c r="C4995" s="76">
        <f>COUNT(Table89[[#This Row],[12-Month 
Follow-up Date]])</f>
        <v>0</v>
      </c>
      <c r="D4995" s="60"/>
      <c r="E4995" s="61"/>
      <c r="F4995" s="61"/>
      <c r="G4995" s="61"/>
      <c r="H4995" s="62"/>
      <c r="I4995" s="63"/>
      <c r="J4995" s="63"/>
      <c r="K4995" s="155"/>
    </row>
    <row r="4996" spans="1:11" x14ac:dyDescent="0.3">
      <c r="A4996" s="93"/>
      <c r="B4996" s="91"/>
      <c r="C4996" s="76">
        <f>COUNT(Table89[[#This Row],[12-Month 
Follow-up Date]])</f>
        <v>0</v>
      </c>
      <c r="D4996" s="60"/>
      <c r="E4996" s="61"/>
      <c r="F4996" s="61"/>
      <c r="G4996" s="61"/>
      <c r="H4996" s="62"/>
      <c r="I4996" s="63"/>
      <c r="J4996" s="63"/>
      <c r="K4996" s="155"/>
    </row>
    <row r="4997" spans="1:11" x14ac:dyDescent="0.3">
      <c r="A4997" s="93"/>
      <c r="B4997" s="91"/>
      <c r="C4997" s="76">
        <f>COUNT(Table89[[#This Row],[12-Month 
Follow-up Date]])</f>
        <v>0</v>
      </c>
      <c r="D4997" s="60"/>
      <c r="E4997" s="61"/>
      <c r="F4997" s="61"/>
      <c r="G4997" s="61"/>
      <c r="H4997" s="62"/>
      <c r="I4997" s="63"/>
      <c r="J4997" s="63"/>
      <c r="K4997" s="155"/>
    </row>
    <row r="4998" spans="1:11" x14ac:dyDescent="0.3">
      <c r="A4998" s="93"/>
      <c r="B4998" s="91"/>
      <c r="C4998" s="76">
        <f>COUNT(Table89[[#This Row],[12-Month 
Follow-up Date]])</f>
        <v>0</v>
      </c>
      <c r="D4998" s="60"/>
      <c r="E4998" s="61"/>
      <c r="F4998" s="61"/>
      <c r="G4998" s="61"/>
      <c r="H4998" s="62"/>
      <c r="I4998" s="63"/>
      <c r="J4998" s="63"/>
      <c r="K4998" s="155"/>
    </row>
    <row r="4999" spans="1:11" x14ac:dyDescent="0.3">
      <c r="A4999" s="93"/>
      <c r="B4999" s="91"/>
      <c r="C4999" s="76">
        <f>COUNT(Table89[[#This Row],[12-Month 
Follow-up Date]])</f>
        <v>0</v>
      </c>
      <c r="D4999" s="60"/>
      <c r="E4999" s="61"/>
      <c r="F4999" s="61"/>
      <c r="G4999" s="61"/>
      <c r="H4999" s="62"/>
      <c r="I4999" s="63"/>
      <c r="J4999" s="63"/>
      <c r="K4999" s="155"/>
    </row>
    <row r="5000" spans="1:11" x14ac:dyDescent="0.3">
      <c r="A5000" s="93"/>
      <c r="B5000" s="91"/>
      <c r="C5000" s="76">
        <f>COUNT(Table89[[#This Row],[12-Month 
Follow-up Date]])</f>
        <v>0</v>
      </c>
      <c r="D5000" s="60"/>
      <c r="E5000" s="61"/>
      <c r="F5000" s="61"/>
      <c r="G5000" s="61"/>
      <c r="H5000" s="62"/>
      <c r="I5000" s="63"/>
      <c r="J5000" s="63"/>
      <c r="K5000" s="155"/>
    </row>
    <row r="5001" spans="1:11" x14ac:dyDescent="0.3">
      <c r="C5001" s="75"/>
    </row>
    <row r="5002" spans="1:11" x14ac:dyDescent="0.3">
      <c r="C5002" s="75"/>
    </row>
    <row r="5003" spans="1:11" x14ac:dyDescent="0.3">
      <c r="C5003" s="75"/>
    </row>
    <row r="5004" spans="1:11" x14ac:dyDescent="0.3">
      <c r="C5004" s="75"/>
    </row>
    <row r="5005" spans="1:11" x14ac:dyDescent="0.3">
      <c r="C5005" s="75"/>
    </row>
    <row r="5006" spans="1:11" x14ac:dyDescent="0.3">
      <c r="C5006" s="75"/>
    </row>
    <row r="5007" spans="1:11" x14ac:dyDescent="0.3">
      <c r="C5007" s="75"/>
    </row>
    <row r="5008" spans="1:11" x14ac:dyDescent="0.3">
      <c r="C5008" s="75"/>
    </row>
    <row r="5009" spans="3:3" x14ac:dyDescent="0.3">
      <c r="C5009" s="75"/>
    </row>
    <row r="5010" spans="3:3" x14ac:dyDescent="0.3">
      <c r="C5010" s="75"/>
    </row>
    <row r="5011" spans="3:3" x14ac:dyDescent="0.3">
      <c r="C5011" s="75"/>
    </row>
    <row r="5012" spans="3:3" x14ac:dyDescent="0.3">
      <c r="C5012" s="75"/>
    </row>
    <row r="5013" spans="3:3" x14ac:dyDescent="0.3">
      <c r="C5013" s="75"/>
    </row>
    <row r="5014" spans="3:3" x14ac:dyDescent="0.3">
      <c r="C5014" s="75"/>
    </row>
    <row r="5015" spans="3:3" x14ac:dyDescent="0.3">
      <c r="C5015" s="75"/>
    </row>
    <row r="5016" spans="3:3" x14ac:dyDescent="0.3">
      <c r="C5016" s="75"/>
    </row>
    <row r="5017" spans="3:3" x14ac:dyDescent="0.3">
      <c r="C5017" s="75"/>
    </row>
    <row r="5018" spans="3:3" x14ac:dyDescent="0.3">
      <c r="C5018" s="75"/>
    </row>
    <row r="5019" spans="3:3" x14ac:dyDescent="0.3">
      <c r="C5019" s="75"/>
    </row>
    <row r="5020" spans="3:3" x14ac:dyDescent="0.3">
      <c r="C5020" s="75"/>
    </row>
    <row r="5021" spans="3:3" x14ac:dyDescent="0.3">
      <c r="C5021" s="75"/>
    </row>
    <row r="5022" spans="3:3" x14ac:dyDescent="0.3">
      <c r="C5022" s="75"/>
    </row>
    <row r="5023" spans="3:3" x14ac:dyDescent="0.3">
      <c r="C5023" s="75"/>
    </row>
    <row r="5024" spans="3:3" x14ac:dyDescent="0.3">
      <c r="C5024" s="75"/>
    </row>
    <row r="5025" spans="3:3" x14ac:dyDescent="0.3">
      <c r="C5025" s="75"/>
    </row>
    <row r="5026" spans="3:3" x14ac:dyDescent="0.3">
      <c r="C5026" s="75"/>
    </row>
    <row r="5027" spans="3:3" x14ac:dyDescent="0.3">
      <c r="C5027" s="75"/>
    </row>
    <row r="5028" spans="3:3" x14ac:dyDescent="0.3">
      <c r="C5028" s="75"/>
    </row>
    <row r="5029" spans="3:3" x14ac:dyDescent="0.3">
      <c r="C5029" s="75"/>
    </row>
    <row r="5030" spans="3:3" x14ac:dyDescent="0.3">
      <c r="C5030" s="75"/>
    </row>
    <row r="5031" spans="3:3" x14ac:dyDescent="0.3">
      <c r="C5031" s="75"/>
    </row>
    <row r="5032" spans="3:3" x14ac:dyDescent="0.3">
      <c r="C5032" s="75"/>
    </row>
    <row r="5033" spans="3:3" x14ac:dyDescent="0.3">
      <c r="C5033" s="75"/>
    </row>
    <row r="5034" spans="3:3" x14ac:dyDescent="0.3">
      <c r="C5034" s="75"/>
    </row>
    <row r="5035" spans="3:3" x14ac:dyDescent="0.3">
      <c r="C5035" s="75"/>
    </row>
    <row r="5036" spans="3:3" x14ac:dyDescent="0.3">
      <c r="C5036" s="75"/>
    </row>
    <row r="5037" spans="3:3" x14ac:dyDescent="0.3">
      <c r="C5037" s="75"/>
    </row>
    <row r="5038" spans="3:3" x14ac:dyDescent="0.3">
      <c r="C5038" s="75"/>
    </row>
    <row r="5039" spans="3:3" x14ac:dyDescent="0.3">
      <c r="C5039" s="75"/>
    </row>
    <row r="5040" spans="3:3" x14ac:dyDescent="0.3">
      <c r="C5040" s="75"/>
    </row>
    <row r="5041" spans="3:3" x14ac:dyDescent="0.3">
      <c r="C5041" s="75"/>
    </row>
    <row r="5042" spans="3:3" x14ac:dyDescent="0.3">
      <c r="C5042" s="75"/>
    </row>
    <row r="5043" spans="3:3" x14ac:dyDescent="0.3">
      <c r="C5043" s="75"/>
    </row>
    <row r="5044" spans="3:3" x14ac:dyDescent="0.3">
      <c r="C5044" s="75"/>
    </row>
    <row r="5045" spans="3:3" x14ac:dyDescent="0.3">
      <c r="C5045" s="75"/>
    </row>
    <row r="5046" spans="3:3" x14ac:dyDescent="0.3">
      <c r="C5046" s="75"/>
    </row>
    <row r="5047" spans="3:3" x14ac:dyDescent="0.3">
      <c r="C5047" s="75"/>
    </row>
    <row r="5048" spans="3:3" x14ac:dyDescent="0.3">
      <c r="C5048" s="75"/>
    </row>
    <row r="5049" spans="3:3" x14ac:dyDescent="0.3">
      <c r="C5049" s="75"/>
    </row>
    <row r="5050" spans="3:3" x14ac:dyDescent="0.3">
      <c r="C5050" s="75"/>
    </row>
    <row r="5051" spans="3:3" x14ac:dyDescent="0.3">
      <c r="C5051" s="75"/>
    </row>
    <row r="5052" spans="3:3" x14ac:dyDescent="0.3">
      <c r="C5052" s="75"/>
    </row>
    <row r="5053" spans="3:3" x14ac:dyDescent="0.3">
      <c r="C5053" s="75"/>
    </row>
    <row r="5054" spans="3:3" x14ac:dyDescent="0.3">
      <c r="C5054" s="75"/>
    </row>
    <row r="5055" spans="3:3" x14ac:dyDescent="0.3">
      <c r="C5055" s="75"/>
    </row>
    <row r="5056" spans="3:3" x14ac:dyDescent="0.3">
      <c r="C5056" s="75"/>
    </row>
    <row r="5057" spans="3:3" x14ac:dyDescent="0.3">
      <c r="C5057" s="75"/>
    </row>
    <row r="5058" spans="3:3" x14ac:dyDescent="0.3">
      <c r="C5058" s="75"/>
    </row>
    <row r="5059" spans="3:3" x14ac:dyDescent="0.3">
      <c r="C5059" s="75"/>
    </row>
    <row r="5060" spans="3:3" x14ac:dyDescent="0.3">
      <c r="C5060" s="75"/>
    </row>
    <row r="5061" spans="3:3" x14ac:dyDescent="0.3">
      <c r="C5061" s="75"/>
    </row>
    <row r="5062" spans="3:3" x14ac:dyDescent="0.3">
      <c r="C5062" s="75"/>
    </row>
    <row r="5063" spans="3:3" x14ac:dyDescent="0.3">
      <c r="C5063" s="75"/>
    </row>
    <row r="5064" spans="3:3" x14ac:dyDescent="0.3">
      <c r="C5064" s="75"/>
    </row>
    <row r="5065" spans="3:3" x14ac:dyDescent="0.3">
      <c r="C5065" s="75"/>
    </row>
    <row r="5066" spans="3:3" x14ac:dyDescent="0.3">
      <c r="C5066" s="75"/>
    </row>
    <row r="5067" spans="3:3" x14ac:dyDescent="0.3">
      <c r="C5067" s="75"/>
    </row>
    <row r="5068" spans="3:3" x14ac:dyDescent="0.3">
      <c r="C5068" s="75"/>
    </row>
    <row r="5069" spans="3:3" x14ac:dyDescent="0.3">
      <c r="C5069" s="75"/>
    </row>
    <row r="5070" spans="3:3" x14ac:dyDescent="0.3">
      <c r="C5070" s="75"/>
    </row>
    <row r="5071" spans="3:3" x14ac:dyDescent="0.3">
      <c r="C5071" s="75"/>
    </row>
    <row r="5072" spans="3:3" x14ac:dyDescent="0.3">
      <c r="C5072" s="75"/>
    </row>
    <row r="5073" spans="3:3" x14ac:dyDescent="0.3">
      <c r="C5073" s="75"/>
    </row>
    <row r="5074" spans="3:3" x14ac:dyDescent="0.3">
      <c r="C5074" s="75"/>
    </row>
    <row r="5075" spans="3:3" x14ac:dyDescent="0.3">
      <c r="C5075" s="75"/>
    </row>
    <row r="5076" spans="3:3" x14ac:dyDescent="0.3">
      <c r="C5076" s="75"/>
    </row>
    <row r="5077" spans="3:3" x14ac:dyDescent="0.3">
      <c r="C5077" s="75"/>
    </row>
    <row r="5078" spans="3:3" x14ac:dyDescent="0.3">
      <c r="C5078" s="75"/>
    </row>
    <row r="5079" spans="3:3" x14ac:dyDescent="0.3">
      <c r="C5079" s="75"/>
    </row>
    <row r="5080" spans="3:3" x14ac:dyDescent="0.3">
      <c r="C5080" s="75"/>
    </row>
    <row r="5081" spans="3:3" x14ac:dyDescent="0.3">
      <c r="C5081" s="75"/>
    </row>
    <row r="5082" spans="3:3" x14ac:dyDescent="0.3">
      <c r="C5082" s="75"/>
    </row>
    <row r="5083" spans="3:3" x14ac:dyDescent="0.3">
      <c r="C5083" s="75"/>
    </row>
    <row r="5084" spans="3:3" x14ac:dyDescent="0.3">
      <c r="C5084" s="75"/>
    </row>
    <row r="5085" spans="3:3" x14ac:dyDescent="0.3">
      <c r="C5085" s="75"/>
    </row>
    <row r="5086" spans="3:3" x14ac:dyDescent="0.3">
      <c r="C5086" s="75"/>
    </row>
    <row r="5087" spans="3:3" x14ac:dyDescent="0.3">
      <c r="C5087" s="75"/>
    </row>
    <row r="5088" spans="3:3" x14ac:dyDescent="0.3">
      <c r="C5088" s="75"/>
    </row>
    <row r="5089" spans="3:3" x14ac:dyDescent="0.3">
      <c r="C5089" s="75"/>
    </row>
    <row r="5090" spans="3:3" x14ac:dyDescent="0.3">
      <c r="C5090" s="75"/>
    </row>
    <row r="5091" spans="3:3" x14ac:dyDescent="0.3">
      <c r="C5091" s="75"/>
    </row>
    <row r="5092" spans="3:3" x14ac:dyDescent="0.3">
      <c r="C5092" s="75"/>
    </row>
    <row r="5093" spans="3:3" x14ac:dyDescent="0.3">
      <c r="C5093" s="75"/>
    </row>
    <row r="5094" spans="3:3" x14ac:dyDescent="0.3">
      <c r="C5094" s="75"/>
    </row>
    <row r="5095" spans="3:3" x14ac:dyDescent="0.3">
      <c r="C5095" s="75"/>
    </row>
    <row r="5096" spans="3:3" x14ac:dyDescent="0.3">
      <c r="C5096" s="75"/>
    </row>
    <row r="5097" spans="3:3" x14ac:dyDescent="0.3">
      <c r="C5097" s="75"/>
    </row>
    <row r="5098" spans="3:3" x14ac:dyDescent="0.3">
      <c r="C5098" s="75"/>
    </row>
    <row r="5099" spans="3:3" x14ac:dyDescent="0.3">
      <c r="C5099" s="75"/>
    </row>
    <row r="5100" spans="3:3" x14ac:dyDescent="0.3">
      <c r="C5100" s="75"/>
    </row>
    <row r="5101" spans="3:3" x14ac:dyDescent="0.3">
      <c r="C5101" s="75"/>
    </row>
    <row r="5102" spans="3:3" x14ac:dyDescent="0.3">
      <c r="C5102" s="75"/>
    </row>
    <row r="5103" spans="3:3" x14ac:dyDescent="0.3">
      <c r="C5103" s="75"/>
    </row>
    <row r="5104" spans="3:3" x14ac:dyDescent="0.3">
      <c r="C5104" s="75"/>
    </row>
    <row r="5105" spans="3:3" x14ac:dyDescent="0.3">
      <c r="C5105" s="75"/>
    </row>
    <row r="5106" spans="3:3" x14ac:dyDescent="0.3">
      <c r="C5106" s="75"/>
    </row>
    <row r="5107" spans="3:3" x14ac:dyDescent="0.3">
      <c r="C5107" s="75"/>
    </row>
    <row r="5108" spans="3:3" x14ac:dyDescent="0.3">
      <c r="C5108" s="75"/>
    </row>
    <row r="5109" spans="3:3" x14ac:dyDescent="0.3">
      <c r="C5109" s="75"/>
    </row>
    <row r="5110" spans="3:3" x14ac:dyDescent="0.3">
      <c r="C5110" s="75"/>
    </row>
    <row r="5111" spans="3:3" x14ac:dyDescent="0.3">
      <c r="C5111" s="75"/>
    </row>
    <row r="5112" spans="3:3" x14ac:dyDescent="0.3">
      <c r="C5112" s="75"/>
    </row>
    <row r="5113" spans="3:3" x14ac:dyDescent="0.3">
      <c r="C5113" s="75"/>
    </row>
    <row r="5114" spans="3:3" x14ac:dyDescent="0.3">
      <c r="C5114" s="75"/>
    </row>
    <row r="5115" spans="3:3" x14ac:dyDescent="0.3">
      <c r="C5115" s="75"/>
    </row>
    <row r="5116" spans="3:3" x14ac:dyDescent="0.3">
      <c r="C5116" s="75"/>
    </row>
    <row r="5117" spans="3:3" x14ac:dyDescent="0.3">
      <c r="C5117" s="75"/>
    </row>
    <row r="5118" spans="3:3" x14ac:dyDescent="0.3">
      <c r="C5118" s="75"/>
    </row>
    <row r="5119" spans="3:3" x14ac:dyDescent="0.3">
      <c r="C5119" s="75"/>
    </row>
    <row r="5120" spans="3:3" x14ac:dyDescent="0.3">
      <c r="C5120" s="75"/>
    </row>
    <row r="5121" spans="3:3" x14ac:dyDescent="0.3">
      <c r="C5121" s="75"/>
    </row>
    <row r="5122" spans="3:3" x14ac:dyDescent="0.3">
      <c r="C5122" s="75"/>
    </row>
    <row r="5123" spans="3:3" x14ac:dyDescent="0.3">
      <c r="C5123" s="75"/>
    </row>
    <row r="5124" spans="3:3" x14ac:dyDescent="0.3">
      <c r="C5124" s="75"/>
    </row>
    <row r="5125" spans="3:3" x14ac:dyDescent="0.3">
      <c r="C5125" s="75"/>
    </row>
    <row r="5126" spans="3:3" x14ac:dyDescent="0.3">
      <c r="C5126" s="75"/>
    </row>
    <row r="5127" spans="3:3" x14ac:dyDescent="0.3">
      <c r="C5127" s="75"/>
    </row>
    <row r="5128" spans="3:3" x14ac:dyDescent="0.3">
      <c r="C5128" s="75"/>
    </row>
    <row r="5129" spans="3:3" x14ac:dyDescent="0.3">
      <c r="C5129" s="75"/>
    </row>
    <row r="5130" spans="3:3" x14ac:dyDescent="0.3">
      <c r="C5130" s="75"/>
    </row>
    <row r="5131" spans="3:3" x14ac:dyDescent="0.3">
      <c r="C5131" s="75"/>
    </row>
    <row r="5132" spans="3:3" x14ac:dyDescent="0.3">
      <c r="C5132" s="75"/>
    </row>
    <row r="5133" spans="3:3" x14ac:dyDescent="0.3">
      <c r="C5133" s="75"/>
    </row>
    <row r="5134" spans="3:3" x14ac:dyDescent="0.3">
      <c r="C5134" s="75"/>
    </row>
    <row r="5135" spans="3:3" x14ac:dyDescent="0.3">
      <c r="C5135" s="75"/>
    </row>
    <row r="5136" spans="3:3" x14ac:dyDescent="0.3">
      <c r="C5136" s="75"/>
    </row>
    <row r="5137" spans="3:3" x14ac:dyDescent="0.3">
      <c r="C5137" s="75"/>
    </row>
    <row r="5138" spans="3:3" x14ac:dyDescent="0.3">
      <c r="C5138" s="75"/>
    </row>
    <row r="5139" spans="3:3" x14ac:dyDescent="0.3">
      <c r="C5139" s="75"/>
    </row>
    <row r="5140" spans="3:3" x14ac:dyDescent="0.3">
      <c r="C5140" s="75"/>
    </row>
    <row r="5141" spans="3:3" x14ac:dyDescent="0.3">
      <c r="C5141" s="75"/>
    </row>
    <row r="5142" spans="3:3" x14ac:dyDescent="0.3">
      <c r="C5142" s="75"/>
    </row>
    <row r="5143" spans="3:3" x14ac:dyDescent="0.3">
      <c r="C5143" s="75"/>
    </row>
    <row r="5144" spans="3:3" x14ac:dyDescent="0.3">
      <c r="C5144" s="75"/>
    </row>
    <row r="5145" spans="3:3" x14ac:dyDescent="0.3">
      <c r="C5145" s="75"/>
    </row>
    <row r="5146" spans="3:3" x14ac:dyDescent="0.3">
      <c r="C5146" s="75"/>
    </row>
    <row r="5147" spans="3:3" x14ac:dyDescent="0.3">
      <c r="C5147" s="75"/>
    </row>
    <row r="5148" spans="3:3" x14ac:dyDescent="0.3">
      <c r="C5148" s="75"/>
    </row>
    <row r="5149" spans="3:3" x14ac:dyDescent="0.3">
      <c r="C5149" s="75"/>
    </row>
    <row r="5150" spans="3:3" x14ac:dyDescent="0.3">
      <c r="C5150" s="75"/>
    </row>
    <row r="5151" spans="3:3" x14ac:dyDescent="0.3">
      <c r="C5151" s="75"/>
    </row>
    <row r="5152" spans="3:3" x14ac:dyDescent="0.3">
      <c r="C5152" s="75"/>
    </row>
    <row r="5153" spans="3:3" x14ac:dyDescent="0.3">
      <c r="C5153" s="75"/>
    </row>
    <row r="5154" spans="3:3" x14ac:dyDescent="0.3">
      <c r="C5154" s="75"/>
    </row>
    <row r="5155" spans="3:3" x14ac:dyDescent="0.3">
      <c r="C5155" s="75"/>
    </row>
    <row r="5156" spans="3:3" x14ac:dyDescent="0.3">
      <c r="C5156" s="75"/>
    </row>
    <row r="5157" spans="3:3" x14ac:dyDescent="0.3">
      <c r="C5157" s="75"/>
    </row>
    <row r="5158" spans="3:3" x14ac:dyDescent="0.3">
      <c r="C5158" s="75"/>
    </row>
    <row r="5159" spans="3:3" x14ac:dyDescent="0.3">
      <c r="C5159" s="75"/>
    </row>
    <row r="5160" spans="3:3" x14ac:dyDescent="0.3">
      <c r="C5160" s="75"/>
    </row>
    <row r="5161" spans="3:3" x14ac:dyDescent="0.3">
      <c r="C5161" s="75"/>
    </row>
    <row r="5162" spans="3:3" x14ac:dyDescent="0.3">
      <c r="C5162" s="75"/>
    </row>
    <row r="5163" spans="3:3" x14ac:dyDescent="0.3">
      <c r="C5163" s="75"/>
    </row>
    <row r="5164" spans="3:3" x14ac:dyDescent="0.3">
      <c r="C5164" s="75"/>
    </row>
    <row r="5165" spans="3:3" x14ac:dyDescent="0.3">
      <c r="C5165" s="75"/>
    </row>
    <row r="5166" spans="3:3" x14ac:dyDescent="0.3">
      <c r="C5166" s="75"/>
    </row>
    <row r="5167" spans="3:3" x14ac:dyDescent="0.3">
      <c r="C5167" s="75"/>
    </row>
    <row r="5168" spans="3:3" x14ac:dyDescent="0.3">
      <c r="C5168" s="75"/>
    </row>
    <row r="5169" spans="3:3" x14ac:dyDescent="0.3">
      <c r="C5169" s="75"/>
    </row>
    <row r="5170" spans="3:3" x14ac:dyDescent="0.3">
      <c r="C5170" s="75"/>
    </row>
    <row r="5171" spans="3:3" x14ac:dyDescent="0.3">
      <c r="C5171" s="75"/>
    </row>
    <row r="5172" spans="3:3" x14ac:dyDescent="0.3">
      <c r="C5172" s="75"/>
    </row>
    <row r="5173" spans="3:3" x14ac:dyDescent="0.3">
      <c r="C5173" s="75"/>
    </row>
    <row r="5174" spans="3:3" x14ac:dyDescent="0.3">
      <c r="C5174" s="75"/>
    </row>
    <row r="5175" spans="3:3" x14ac:dyDescent="0.3">
      <c r="C5175" s="75"/>
    </row>
    <row r="5176" spans="3:3" x14ac:dyDescent="0.3">
      <c r="C5176" s="75"/>
    </row>
    <row r="5177" spans="3:3" x14ac:dyDescent="0.3">
      <c r="C5177" s="75"/>
    </row>
    <row r="5178" spans="3:3" x14ac:dyDescent="0.3">
      <c r="C5178" s="75"/>
    </row>
    <row r="5179" spans="3:3" x14ac:dyDescent="0.3">
      <c r="C5179" s="75"/>
    </row>
    <row r="5180" spans="3:3" x14ac:dyDescent="0.3">
      <c r="C5180" s="75"/>
    </row>
    <row r="5181" spans="3:3" x14ac:dyDescent="0.3">
      <c r="C5181" s="75"/>
    </row>
    <row r="5182" spans="3:3" x14ac:dyDescent="0.3">
      <c r="C5182" s="75"/>
    </row>
    <row r="5183" spans="3:3" x14ac:dyDescent="0.3">
      <c r="C5183" s="75"/>
    </row>
    <row r="5184" spans="3:3" x14ac:dyDescent="0.3">
      <c r="C5184" s="75"/>
    </row>
    <row r="5185" spans="3:3" x14ac:dyDescent="0.3">
      <c r="C5185" s="75"/>
    </row>
    <row r="5186" spans="3:3" x14ac:dyDescent="0.3">
      <c r="C5186" s="75"/>
    </row>
    <row r="5187" spans="3:3" x14ac:dyDescent="0.3">
      <c r="C5187" s="75"/>
    </row>
    <row r="5188" spans="3:3" x14ac:dyDescent="0.3">
      <c r="C5188" s="75"/>
    </row>
    <row r="5189" spans="3:3" x14ac:dyDescent="0.3">
      <c r="C5189" s="75"/>
    </row>
    <row r="5190" spans="3:3" x14ac:dyDescent="0.3">
      <c r="C5190" s="75"/>
    </row>
    <row r="5191" spans="3:3" x14ac:dyDescent="0.3">
      <c r="C5191" s="75"/>
    </row>
    <row r="5192" spans="3:3" x14ac:dyDescent="0.3">
      <c r="C5192" s="75"/>
    </row>
    <row r="5193" spans="3:3" x14ac:dyDescent="0.3">
      <c r="C5193" s="75"/>
    </row>
    <row r="5194" spans="3:3" x14ac:dyDescent="0.3">
      <c r="C5194" s="75"/>
    </row>
    <row r="5195" spans="3:3" x14ac:dyDescent="0.3">
      <c r="C5195" s="75"/>
    </row>
    <row r="5196" spans="3:3" x14ac:dyDescent="0.3">
      <c r="C5196" s="75"/>
    </row>
    <row r="5197" spans="3:3" x14ac:dyDescent="0.3">
      <c r="C5197" s="75"/>
    </row>
    <row r="5198" spans="3:3" x14ac:dyDescent="0.3">
      <c r="C5198" s="75"/>
    </row>
    <row r="5199" spans="3:3" x14ac:dyDescent="0.3">
      <c r="C5199" s="75"/>
    </row>
    <row r="5200" spans="3:3" x14ac:dyDescent="0.3">
      <c r="C5200" s="75"/>
    </row>
    <row r="5201" spans="3:3" x14ac:dyDescent="0.3">
      <c r="C5201" s="75"/>
    </row>
    <row r="5202" spans="3:3" x14ac:dyDescent="0.3">
      <c r="C5202" s="75"/>
    </row>
    <row r="5203" spans="3:3" x14ac:dyDescent="0.3">
      <c r="C5203" s="75"/>
    </row>
    <row r="5204" spans="3:3" x14ac:dyDescent="0.3">
      <c r="C5204" s="75"/>
    </row>
    <row r="5205" spans="3:3" x14ac:dyDescent="0.3">
      <c r="C5205" s="75"/>
    </row>
    <row r="5206" spans="3:3" x14ac:dyDescent="0.3">
      <c r="C5206" s="75"/>
    </row>
    <row r="5207" spans="3:3" x14ac:dyDescent="0.3">
      <c r="C5207" s="75"/>
    </row>
    <row r="5208" spans="3:3" x14ac:dyDescent="0.3">
      <c r="C5208" s="75"/>
    </row>
    <row r="5209" spans="3:3" x14ac:dyDescent="0.3">
      <c r="C5209" s="75"/>
    </row>
    <row r="5210" spans="3:3" x14ac:dyDescent="0.3">
      <c r="C5210" s="75"/>
    </row>
    <row r="5211" spans="3:3" x14ac:dyDescent="0.3">
      <c r="C5211" s="75"/>
    </row>
    <row r="5212" spans="3:3" x14ac:dyDescent="0.3">
      <c r="C5212" s="75"/>
    </row>
    <row r="5213" spans="3:3" x14ac:dyDescent="0.3">
      <c r="C5213" s="75"/>
    </row>
    <row r="5214" spans="3:3" x14ac:dyDescent="0.3">
      <c r="C5214" s="75"/>
    </row>
    <row r="5215" spans="3:3" x14ac:dyDescent="0.3">
      <c r="C5215" s="75"/>
    </row>
    <row r="5216" spans="3:3" x14ac:dyDescent="0.3">
      <c r="C5216" s="75"/>
    </row>
    <row r="5217" spans="3:3" x14ac:dyDescent="0.3">
      <c r="C5217" s="75"/>
    </row>
    <row r="5218" spans="3:3" x14ac:dyDescent="0.3">
      <c r="C5218" s="75"/>
    </row>
    <row r="5219" spans="3:3" x14ac:dyDescent="0.3">
      <c r="C5219" s="75"/>
    </row>
    <row r="5220" spans="3:3" x14ac:dyDescent="0.3">
      <c r="C5220" s="75"/>
    </row>
    <row r="5221" spans="3:3" x14ac:dyDescent="0.3">
      <c r="C5221" s="75"/>
    </row>
    <row r="5222" spans="3:3" x14ac:dyDescent="0.3">
      <c r="C5222" s="75"/>
    </row>
    <row r="5223" spans="3:3" x14ac:dyDescent="0.3">
      <c r="C5223" s="75"/>
    </row>
    <row r="5224" spans="3:3" x14ac:dyDescent="0.3">
      <c r="C5224" s="75"/>
    </row>
    <row r="5225" spans="3:3" x14ac:dyDescent="0.3">
      <c r="C5225" s="75"/>
    </row>
    <row r="5226" spans="3:3" x14ac:dyDescent="0.3">
      <c r="C5226" s="75"/>
    </row>
    <row r="5227" spans="3:3" x14ac:dyDescent="0.3">
      <c r="C5227" s="75"/>
    </row>
    <row r="5228" spans="3:3" x14ac:dyDescent="0.3">
      <c r="C5228" s="75"/>
    </row>
    <row r="5229" spans="3:3" x14ac:dyDescent="0.3">
      <c r="C5229" s="75"/>
    </row>
    <row r="5230" spans="3:3" x14ac:dyDescent="0.3">
      <c r="C5230" s="75"/>
    </row>
    <row r="5231" spans="3:3" x14ac:dyDescent="0.3">
      <c r="C5231" s="75"/>
    </row>
    <row r="5232" spans="3:3" x14ac:dyDescent="0.3">
      <c r="C5232" s="75"/>
    </row>
    <row r="5233" spans="3:3" x14ac:dyDescent="0.3">
      <c r="C5233" s="75"/>
    </row>
    <row r="5234" spans="3:3" x14ac:dyDescent="0.3">
      <c r="C5234" s="75"/>
    </row>
    <row r="5235" spans="3:3" x14ac:dyDescent="0.3">
      <c r="C5235" s="75"/>
    </row>
    <row r="5236" spans="3:3" x14ac:dyDescent="0.3">
      <c r="C5236" s="75"/>
    </row>
    <row r="5237" spans="3:3" x14ac:dyDescent="0.3">
      <c r="C5237" s="75"/>
    </row>
    <row r="5238" spans="3:3" x14ac:dyDescent="0.3">
      <c r="C5238" s="75"/>
    </row>
    <row r="5239" spans="3:3" x14ac:dyDescent="0.3">
      <c r="C5239" s="75"/>
    </row>
    <row r="5240" spans="3:3" x14ac:dyDescent="0.3">
      <c r="C5240" s="75"/>
    </row>
    <row r="5241" spans="3:3" x14ac:dyDescent="0.3">
      <c r="C5241" s="75"/>
    </row>
    <row r="5242" spans="3:3" x14ac:dyDescent="0.3">
      <c r="C5242" s="75"/>
    </row>
    <row r="5243" spans="3:3" x14ac:dyDescent="0.3">
      <c r="C5243" s="75"/>
    </row>
    <row r="5244" spans="3:3" x14ac:dyDescent="0.3">
      <c r="C5244" s="75"/>
    </row>
    <row r="5245" spans="3:3" x14ac:dyDescent="0.3">
      <c r="C5245" s="75"/>
    </row>
    <row r="5246" spans="3:3" x14ac:dyDescent="0.3">
      <c r="C5246" s="75"/>
    </row>
    <row r="5247" spans="3:3" x14ac:dyDescent="0.3">
      <c r="C5247" s="75"/>
    </row>
    <row r="5248" spans="3:3" x14ac:dyDescent="0.3">
      <c r="C5248" s="75"/>
    </row>
    <row r="5249" spans="3:3" x14ac:dyDescent="0.3">
      <c r="C5249" s="75"/>
    </row>
    <row r="5250" spans="3:3" x14ac:dyDescent="0.3">
      <c r="C5250" s="75"/>
    </row>
    <row r="5251" spans="3:3" x14ac:dyDescent="0.3">
      <c r="C5251" s="75"/>
    </row>
    <row r="5252" spans="3:3" x14ac:dyDescent="0.3">
      <c r="C5252" s="75"/>
    </row>
    <row r="5253" spans="3:3" x14ac:dyDescent="0.3">
      <c r="C5253" s="75"/>
    </row>
    <row r="5254" spans="3:3" x14ac:dyDescent="0.3">
      <c r="C5254" s="75"/>
    </row>
    <row r="5255" spans="3:3" x14ac:dyDescent="0.3">
      <c r="C5255" s="75"/>
    </row>
    <row r="5256" spans="3:3" x14ac:dyDescent="0.3">
      <c r="C5256" s="75"/>
    </row>
    <row r="5257" spans="3:3" x14ac:dyDescent="0.3">
      <c r="C5257" s="75"/>
    </row>
    <row r="5258" spans="3:3" x14ac:dyDescent="0.3">
      <c r="C5258" s="75"/>
    </row>
    <row r="5259" spans="3:3" x14ac:dyDescent="0.3">
      <c r="C5259" s="75"/>
    </row>
    <row r="5260" spans="3:3" x14ac:dyDescent="0.3">
      <c r="C5260" s="75"/>
    </row>
    <row r="5261" spans="3:3" x14ac:dyDescent="0.3">
      <c r="C5261" s="75"/>
    </row>
    <row r="5262" spans="3:3" x14ac:dyDescent="0.3">
      <c r="C5262" s="75"/>
    </row>
    <row r="5263" spans="3:3" x14ac:dyDescent="0.3">
      <c r="C5263" s="75"/>
    </row>
    <row r="5264" spans="3:3" x14ac:dyDescent="0.3">
      <c r="C5264" s="75"/>
    </row>
    <row r="5265" spans="3:3" x14ac:dyDescent="0.3">
      <c r="C5265" s="75"/>
    </row>
    <row r="5266" spans="3:3" x14ac:dyDescent="0.3">
      <c r="C5266" s="75"/>
    </row>
    <row r="5267" spans="3:3" x14ac:dyDescent="0.3">
      <c r="C5267" s="75"/>
    </row>
    <row r="5268" spans="3:3" x14ac:dyDescent="0.3">
      <c r="C5268" s="75"/>
    </row>
    <row r="5269" spans="3:3" x14ac:dyDescent="0.3">
      <c r="C5269" s="75"/>
    </row>
    <row r="5270" spans="3:3" x14ac:dyDescent="0.3">
      <c r="C5270" s="75"/>
    </row>
    <row r="5271" spans="3:3" x14ac:dyDescent="0.3">
      <c r="C5271" s="75"/>
    </row>
    <row r="5272" spans="3:3" x14ac:dyDescent="0.3">
      <c r="C5272" s="75"/>
    </row>
    <row r="5273" spans="3:3" x14ac:dyDescent="0.3">
      <c r="C5273" s="75"/>
    </row>
    <row r="5274" spans="3:3" x14ac:dyDescent="0.3">
      <c r="C5274" s="75"/>
    </row>
    <row r="5275" spans="3:3" x14ac:dyDescent="0.3">
      <c r="C5275" s="75"/>
    </row>
    <row r="5276" spans="3:3" x14ac:dyDescent="0.3">
      <c r="C5276" s="75"/>
    </row>
    <row r="5277" spans="3:3" x14ac:dyDescent="0.3">
      <c r="C5277" s="75"/>
    </row>
    <row r="5278" spans="3:3" x14ac:dyDescent="0.3">
      <c r="C5278" s="75"/>
    </row>
    <row r="5279" spans="3:3" x14ac:dyDescent="0.3">
      <c r="C5279" s="75"/>
    </row>
    <row r="5280" spans="3:3" x14ac:dyDescent="0.3">
      <c r="C5280" s="75"/>
    </row>
    <row r="5281" spans="3:3" x14ac:dyDescent="0.3">
      <c r="C5281" s="75"/>
    </row>
    <row r="5282" spans="3:3" x14ac:dyDescent="0.3">
      <c r="C5282" s="75"/>
    </row>
    <row r="5283" spans="3:3" x14ac:dyDescent="0.3">
      <c r="C5283" s="75"/>
    </row>
    <row r="5284" spans="3:3" x14ac:dyDescent="0.3">
      <c r="C5284" s="75"/>
    </row>
    <row r="5285" spans="3:3" x14ac:dyDescent="0.3">
      <c r="C5285" s="75"/>
    </row>
    <row r="5286" spans="3:3" x14ac:dyDescent="0.3">
      <c r="C5286" s="75"/>
    </row>
    <row r="5287" spans="3:3" x14ac:dyDescent="0.3">
      <c r="C5287" s="75"/>
    </row>
    <row r="5288" spans="3:3" x14ac:dyDescent="0.3">
      <c r="C5288" s="75"/>
    </row>
    <row r="5289" spans="3:3" x14ac:dyDescent="0.3">
      <c r="C5289" s="75"/>
    </row>
    <row r="5290" spans="3:3" x14ac:dyDescent="0.3">
      <c r="C5290" s="75"/>
    </row>
    <row r="5291" spans="3:3" x14ac:dyDescent="0.3">
      <c r="C5291" s="75"/>
    </row>
    <row r="5292" spans="3:3" x14ac:dyDescent="0.3">
      <c r="C5292" s="75"/>
    </row>
    <row r="5293" spans="3:3" x14ac:dyDescent="0.3">
      <c r="C5293" s="75"/>
    </row>
    <row r="5294" spans="3:3" x14ac:dyDescent="0.3">
      <c r="C5294" s="75"/>
    </row>
    <row r="5295" spans="3:3" x14ac:dyDescent="0.3">
      <c r="C5295" s="75"/>
    </row>
    <row r="5296" spans="3:3" x14ac:dyDescent="0.3">
      <c r="C5296" s="75"/>
    </row>
    <row r="5297" spans="3:3" x14ac:dyDescent="0.3">
      <c r="C5297" s="75"/>
    </row>
    <row r="5298" spans="3:3" x14ac:dyDescent="0.3">
      <c r="C5298" s="75"/>
    </row>
    <row r="5299" spans="3:3" x14ac:dyDescent="0.3">
      <c r="C5299" s="75"/>
    </row>
    <row r="5300" spans="3:3" x14ac:dyDescent="0.3">
      <c r="C5300" s="75"/>
    </row>
    <row r="5301" spans="3:3" x14ac:dyDescent="0.3">
      <c r="C5301" s="75"/>
    </row>
    <row r="5302" spans="3:3" x14ac:dyDescent="0.3">
      <c r="C5302" s="75"/>
    </row>
    <row r="5303" spans="3:3" x14ac:dyDescent="0.3">
      <c r="C5303" s="75"/>
    </row>
    <row r="5304" spans="3:3" x14ac:dyDescent="0.3">
      <c r="C5304" s="75"/>
    </row>
    <row r="5305" spans="3:3" x14ac:dyDescent="0.3">
      <c r="C5305" s="75"/>
    </row>
    <row r="5306" spans="3:3" x14ac:dyDescent="0.3">
      <c r="C5306" s="75"/>
    </row>
    <row r="5307" spans="3:3" x14ac:dyDescent="0.3">
      <c r="C5307" s="75"/>
    </row>
    <row r="5308" spans="3:3" x14ac:dyDescent="0.3">
      <c r="C5308" s="75"/>
    </row>
    <row r="5309" spans="3:3" x14ac:dyDescent="0.3">
      <c r="C5309" s="75"/>
    </row>
    <row r="5310" spans="3:3" x14ac:dyDescent="0.3">
      <c r="C5310" s="75"/>
    </row>
    <row r="5311" spans="3:3" x14ac:dyDescent="0.3">
      <c r="C5311" s="75"/>
    </row>
    <row r="5312" spans="3:3" x14ac:dyDescent="0.3">
      <c r="C5312" s="75"/>
    </row>
    <row r="5313" spans="3:3" x14ac:dyDescent="0.3">
      <c r="C5313" s="75"/>
    </row>
    <row r="5314" spans="3:3" x14ac:dyDescent="0.3">
      <c r="C5314" s="75"/>
    </row>
    <row r="5315" spans="3:3" x14ac:dyDescent="0.3">
      <c r="C5315" s="75"/>
    </row>
    <row r="5316" spans="3:3" x14ac:dyDescent="0.3">
      <c r="C5316" s="75"/>
    </row>
    <row r="5317" spans="3:3" x14ac:dyDescent="0.3">
      <c r="C5317" s="75"/>
    </row>
    <row r="5318" spans="3:3" x14ac:dyDescent="0.3">
      <c r="C5318" s="75"/>
    </row>
    <row r="5319" spans="3:3" x14ac:dyDescent="0.3">
      <c r="C5319" s="75"/>
    </row>
    <row r="5320" spans="3:3" x14ac:dyDescent="0.3">
      <c r="C5320" s="75"/>
    </row>
    <row r="5321" spans="3:3" x14ac:dyDescent="0.3">
      <c r="C5321" s="75"/>
    </row>
    <row r="5322" spans="3:3" x14ac:dyDescent="0.3">
      <c r="C5322" s="75"/>
    </row>
    <row r="5323" spans="3:3" x14ac:dyDescent="0.3">
      <c r="C5323" s="75"/>
    </row>
    <row r="5324" spans="3:3" x14ac:dyDescent="0.3">
      <c r="C5324" s="75"/>
    </row>
    <row r="5325" spans="3:3" x14ac:dyDescent="0.3">
      <c r="C5325" s="75"/>
    </row>
    <row r="5326" spans="3:3" x14ac:dyDescent="0.3">
      <c r="C5326" s="75"/>
    </row>
    <row r="5327" spans="3:3" x14ac:dyDescent="0.3">
      <c r="C5327" s="75"/>
    </row>
    <row r="5328" spans="3:3" x14ac:dyDescent="0.3">
      <c r="C5328" s="75"/>
    </row>
    <row r="5329" spans="3:3" x14ac:dyDescent="0.3">
      <c r="C5329" s="75"/>
    </row>
    <row r="5330" spans="3:3" x14ac:dyDescent="0.3">
      <c r="C5330" s="75"/>
    </row>
    <row r="5331" spans="3:3" x14ac:dyDescent="0.3">
      <c r="C5331" s="75"/>
    </row>
    <row r="5332" spans="3:3" x14ac:dyDescent="0.3">
      <c r="C5332" s="75"/>
    </row>
    <row r="5333" spans="3:3" x14ac:dyDescent="0.3">
      <c r="C5333" s="75"/>
    </row>
    <row r="5334" spans="3:3" x14ac:dyDescent="0.3">
      <c r="C5334" s="75"/>
    </row>
    <row r="5335" spans="3:3" x14ac:dyDescent="0.3">
      <c r="C5335" s="75"/>
    </row>
    <row r="5336" spans="3:3" x14ac:dyDescent="0.3">
      <c r="C5336" s="75"/>
    </row>
    <row r="5337" spans="3:3" x14ac:dyDescent="0.3">
      <c r="C5337" s="75"/>
    </row>
    <row r="5338" spans="3:3" x14ac:dyDescent="0.3">
      <c r="C5338" s="75"/>
    </row>
    <row r="5339" spans="3:3" x14ac:dyDescent="0.3">
      <c r="C5339" s="75"/>
    </row>
    <row r="5340" spans="3:3" x14ac:dyDescent="0.3">
      <c r="C5340" s="75"/>
    </row>
    <row r="5341" spans="3:3" x14ac:dyDescent="0.3">
      <c r="C5341" s="75"/>
    </row>
    <row r="5342" spans="3:3" x14ac:dyDescent="0.3">
      <c r="C5342" s="75"/>
    </row>
    <row r="5343" spans="3:3" x14ac:dyDescent="0.3">
      <c r="C5343" s="75"/>
    </row>
    <row r="5344" spans="3:3" x14ac:dyDescent="0.3">
      <c r="C5344" s="75"/>
    </row>
    <row r="5345" spans="3:3" x14ac:dyDescent="0.3">
      <c r="C5345" s="75"/>
    </row>
    <row r="5346" spans="3:3" x14ac:dyDescent="0.3">
      <c r="C5346" s="75"/>
    </row>
    <row r="5347" spans="3:3" x14ac:dyDescent="0.3">
      <c r="C5347" s="75"/>
    </row>
    <row r="5348" spans="3:3" x14ac:dyDescent="0.3">
      <c r="C5348" s="75"/>
    </row>
    <row r="5349" spans="3:3" x14ac:dyDescent="0.3">
      <c r="C5349" s="75"/>
    </row>
    <row r="5350" spans="3:3" x14ac:dyDescent="0.3">
      <c r="C5350" s="75"/>
    </row>
    <row r="5351" spans="3:3" x14ac:dyDescent="0.3">
      <c r="C5351" s="75"/>
    </row>
    <row r="5352" spans="3:3" x14ac:dyDescent="0.3">
      <c r="C5352" s="75"/>
    </row>
    <row r="5353" spans="3:3" x14ac:dyDescent="0.3">
      <c r="C5353" s="75"/>
    </row>
    <row r="5354" spans="3:3" x14ac:dyDescent="0.3">
      <c r="C5354" s="75"/>
    </row>
    <row r="5355" spans="3:3" x14ac:dyDescent="0.3">
      <c r="C5355" s="75"/>
    </row>
    <row r="5356" spans="3:3" x14ac:dyDescent="0.3">
      <c r="C5356" s="75"/>
    </row>
    <row r="5357" spans="3:3" x14ac:dyDescent="0.3">
      <c r="C5357" s="75"/>
    </row>
    <row r="5358" spans="3:3" x14ac:dyDescent="0.3">
      <c r="C5358" s="75"/>
    </row>
    <row r="5359" spans="3:3" x14ac:dyDescent="0.3">
      <c r="C5359" s="75"/>
    </row>
    <row r="5360" spans="3:3" x14ac:dyDescent="0.3">
      <c r="C5360" s="75"/>
    </row>
    <row r="5361" spans="3:3" x14ac:dyDescent="0.3">
      <c r="C5361" s="75"/>
    </row>
    <row r="5362" spans="3:3" x14ac:dyDescent="0.3">
      <c r="C5362" s="75"/>
    </row>
    <row r="5363" spans="3:3" x14ac:dyDescent="0.3">
      <c r="C5363" s="75"/>
    </row>
    <row r="5364" spans="3:3" x14ac:dyDescent="0.3">
      <c r="C5364" s="75"/>
    </row>
    <row r="5365" spans="3:3" x14ac:dyDescent="0.3">
      <c r="C5365" s="75"/>
    </row>
    <row r="5366" spans="3:3" x14ac:dyDescent="0.3">
      <c r="C5366" s="75"/>
    </row>
    <row r="5367" spans="3:3" x14ac:dyDescent="0.3">
      <c r="C5367" s="75"/>
    </row>
    <row r="5368" spans="3:3" x14ac:dyDescent="0.3">
      <c r="C5368" s="75"/>
    </row>
    <row r="5369" spans="3:3" x14ac:dyDescent="0.3">
      <c r="C5369" s="75"/>
    </row>
    <row r="5370" spans="3:3" x14ac:dyDescent="0.3">
      <c r="C5370" s="75"/>
    </row>
    <row r="5371" spans="3:3" x14ac:dyDescent="0.3">
      <c r="C5371" s="75"/>
    </row>
    <row r="5372" spans="3:3" x14ac:dyDescent="0.3">
      <c r="C5372" s="75"/>
    </row>
    <row r="5373" spans="3:3" x14ac:dyDescent="0.3">
      <c r="C5373" s="75"/>
    </row>
    <row r="5374" spans="3:3" x14ac:dyDescent="0.3">
      <c r="C5374" s="75"/>
    </row>
    <row r="5375" spans="3:3" x14ac:dyDescent="0.3">
      <c r="C5375" s="75"/>
    </row>
    <row r="5376" spans="3:3" x14ac:dyDescent="0.3">
      <c r="C5376" s="75"/>
    </row>
    <row r="5377" spans="3:3" x14ac:dyDescent="0.3">
      <c r="C5377" s="75"/>
    </row>
    <row r="5378" spans="3:3" x14ac:dyDescent="0.3">
      <c r="C5378" s="75"/>
    </row>
    <row r="5379" spans="3:3" x14ac:dyDescent="0.3">
      <c r="C5379" s="75"/>
    </row>
    <row r="5380" spans="3:3" x14ac:dyDescent="0.3">
      <c r="C5380" s="75"/>
    </row>
    <row r="5381" spans="3:3" x14ac:dyDescent="0.3">
      <c r="C5381" s="75"/>
    </row>
    <row r="5382" spans="3:3" x14ac:dyDescent="0.3">
      <c r="C5382" s="75"/>
    </row>
    <row r="5383" spans="3:3" x14ac:dyDescent="0.3">
      <c r="C5383" s="75"/>
    </row>
    <row r="5384" spans="3:3" x14ac:dyDescent="0.3">
      <c r="C5384" s="75"/>
    </row>
    <row r="5385" spans="3:3" x14ac:dyDescent="0.3">
      <c r="C5385" s="75"/>
    </row>
    <row r="5386" spans="3:3" x14ac:dyDescent="0.3">
      <c r="C5386" s="75"/>
    </row>
    <row r="5387" spans="3:3" x14ac:dyDescent="0.3">
      <c r="C5387" s="75"/>
    </row>
    <row r="5388" spans="3:3" x14ac:dyDescent="0.3">
      <c r="C5388" s="75"/>
    </row>
    <row r="5389" spans="3:3" x14ac:dyDescent="0.3">
      <c r="C5389" s="75"/>
    </row>
    <row r="5390" spans="3:3" x14ac:dyDescent="0.3">
      <c r="C5390" s="75"/>
    </row>
    <row r="5391" spans="3:3" x14ac:dyDescent="0.3">
      <c r="C5391" s="75"/>
    </row>
    <row r="5392" spans="3:3" x14ac:dyDescent="0.3">
      <c r="C5392" s="75"/>
    </row>
    <row r="5393" spans="3:3" x14ac:dyDescent="0.3">
      <c r="C5393" s="75"/>
    </row>
    <row r="5394" spans="3:3" x14ac:dyDescent="0.3">
      <c r="C5394" s="75"/>
    </row>
    <row r="5395" spans="3:3" x14ac:dyDescent="0.3">
      <c r="C5395" s="75"/>
    </row>
    <row r="5396" spans="3:3" x14ac:dyDescent="0.3">
      <c r="C5396" s="75"/>
    </row>
    <row r="5397" spans="3:3" x14ac:dyDescent="0.3">
      <c r="C5397" s="75"/>
    </row>
    <row r="5398" spans="3:3" x14ac:dyDescent="0.3">
      <c r="C5398" s="75"/>
    </row>
    <row r="5399" spans="3:3" x14ac:dyDescent="0.3">
      <c r="C5399" s="75"/>
    </row>
    <row r="5400" spans="3:3" x14ac:dyDescent="0.3">
      <c r="C5400" s="75"/>
    </row>
    <row r="5401" spans="3:3" x14ac:dyDescent="0.3">
      <c r="C5401" s="75"/>
    </row>
    <row r="5402" spans="3:3" x14ac:dyDescent="0.3">
      <c r="C5402" s="75"/>
    </row>
    <row r="5403" spans="3:3" x14ac:dyDescent="0.3">
      <c r="C5403" s="75"/>
    </row>
    <row r="5404" spans="3:3" x14ac:dyDescent="0.3">
      <c r="C5404" s="75"/>
    </row>
    <row r="5405" spans="3:3" x14ac:dyDescent="0.3">
      <c r="C5405" s="75"/>
    </row>
    <row r="5406" spans="3:3" x14ac:dyDescent="0.3">
      <c r="C5406" s="75"/>
    </row>
    <row r="5407" spans="3:3" x14ac:dyDescent="0.3">
      <c r="C5407" s="75"/>
    </row>
    <row r="5408" spans="3:3" x14ac:dyDescent="0.3">
      <c r="C5408" s="75"/>
    </row>
    <row r="5409" spans="3:3" x14ac:dyDescent="0.3">
      <c r="C5409" s="75"/>
    </row>
    <row r="5410" spans="3:3" x14ac:dyDescent="0.3">
      <c r="C5410" s="75"/>
    </row>
    <row r="5411" spans="3:3" x14ac:dyDescent="0.3">
      <c r="C5411" s="75"/>
    </row>
    <row r="5412" spans="3:3" x14ac:dyDescent="0.3">
      <c r="C5412" s="75"/>
    </row>
    <row r="5413" spans="3:3" x14ac:dyDescent="0.3">
      <c r="C5413" s="75"/>
    </row>
    <row r="5414" spans="3:3" x14ac:dyDescent="0.3">
      <c r="C5414" s="75"/>
    </row>
    <row r="5415" spans="3:3" x14ac:dyDescent="0.3">
      <c r="C5415" s="75"/>
    </row>
    <row r="5416" spans="3:3" x14ac:dyDescent="0.3">
      <c r="C5416" s="75"/>
    </row>
    <row r="5417" spans="3:3" x14ac:dyDescent="0.3">
      <c r="C5417" s="75"/>
    </row>
    <row r="5418" spans="3:3" x14ac:dyDescent="0.3">
      <c r="C5418" s="75"/>
    </row>
    <row r="5419" spans="3:3" x14ac:dyDescent="0.3">
      <c r="C5419" s="75"/>
    </row>
    <row r="5420" spans="3:3" x14ac:dyDescent="0.3">
      <c r="C5420" s="75"/>
    </row>
    <row r="5421" spans="3:3" x14ac:dyDescent="0.3">
      <c r="C5421" s="75"/>
    </row>
    <row r="5422" spans="3:3" x14ac:dyDescent="0.3">
      <c r="C5422" s="75"/>
    </row>
    <row r="5423" spans="3:3" x14ac:dyDescent="0.3">
      <c r="C5423" s="75"/>
    </row>
    <row r="5424" spans="3:3" x14ac:dyDescent="0.3">
      <c r="C5424" s="75"/>
    </row>
    <row r="5425" spans="3:3" x14ac:dyDescent="0.3">
      <c r="C5425" s="75"/>
    </row>
    <row r="5426" spans="3:3" x14ac:dyDescent="0.3">
      <c r="C5426" s="75"/>
    </row>
    <row r="5427" spans="3:3" x14ac:dyDescent="0.3">
      <c r="C5427" s="75"/>
    </row>
    <row r="5428" spans="3:3" x14ac:dyDescent="0.3">
      <c r="C5428" s="75"/>
    </row>
    <row r="5429" spans="3:3" x14ac:dyDescent="0.3">
      <c r="C5429" s="75"/>
    </row>
    <row r="5430" spans="3:3" x14ac:dyDescent="0.3">
      <c r="C5430" s="75"/>
    </row>
    <row r="5431" spans="3:3" x14ac:dyDescent="0.3">
      <c r="C5431" s="75"/>
    </row>
    <row r="5432" spans="3:3" x14ac:dyDescent="0.3">
      <c r="C5432" s="75"/>
    </row>
    <row r="5433" spans="3:3" x14ac:dyDescent="0.3">
      <c r="C5433" s="75"/>
    </row>
    <row r="5434" spans="3:3" x14ac:dyDescent="0.3">
      <c r="C5434" s="75"/>
    </row>
    <row r="5435" spans="3:3" x14ac:dyDescent="0.3">
      <c r="C5435" s="75"/>
    </row>
    <row r="5436" spans="3:3" x14ac:dyDescent="0.3">
      <c r="C5436" s="75"/>
    </row>
    <row r="5437" spans="3:3" x14ac:dyDescent="0.3">
      <c r="C5437" s="75"/>
    </row>
    <row r="5438" spans="3:3" x14ac:dyDescent="0.3">
      <c r="C5438" s="75"/>
    </row>
    <row r="5439" spans="3:3" x14ac:dyDescent="0.3">
      <c r="C5439" s="75"/>
    </row>
    <row r="5440" spans="3:3" x14ac:dyDescent="0.3">
      <c r="C5440" s="75"/>
    </row>
    <row r="5441" spans="3:3" x14ac:dyDescent="0.3">
      <c r="C5441" s="75"/>
    </row>
    <row r="5442" spans="3:3" x14ac:dyDescent="0.3">
      <c r="C5442" s="75"/>
    </row>
    <row r="5443" spans="3:3" x14ac:dyDescent="0.3">
      <c r="C5443" s="75"/>
    </row>
    <row r="5444" spans="3:3" x14ac:dyDescent="0.3">
      <c r="C5444" s="75"/>
    </row>
    <row r="5445" spans="3:3" x14ac:dyDescent="0.3">
      <c r="C5445" s="75"/>
    </row>
    <row r="5446" spans="3:3" x14ac:dyDescent="0.3">
      <c r="C5446" s="75"/>
    </row>
    <row r="5447" spans="3:3" x14ac:dyDescent="0.3">
      <c r="C5447" s="75"/>
    </row>
    <row r="5448" spans="3:3" x14ac:dyDescent="0.3">
      <c r="C5448" s="75"/>
    </row>
    <row r="5449" spans="3:3" x14ac:dyDescent="0.3">
      <c r="C5449" s="75"/>
    </row>
    <row r="5450" spans="3:3" x14ac:dyDescent="0.3">
      <c r="C5450" s="75"/>
    </row>
    <row r="5451" spans="3:3" x14ac:dyDescent="0.3">
      <c r="C5451" s="75"/>
    </row>
    <row r="5452" spans="3:3" x14ac:dyDescent="0.3">
      <c r="C5452" s="75"/>
    </row>
    <row r="5453" spans="3:3" x14ac:dyDescent="0.3">
      <c r="C5453" s="75"/>
    </row>
    <row r="5454" spans="3:3" x14ac:dyDescent="0.3">
      <c r="C5454" s="75"/>
    </row>
    <row r="5455" spans="3:3" x14ac:dyDescent="0.3">
      <c r="C5455" s="75"/>
    </row>
    <row r="5456" spans="3:3" x14ac:dyDescent="0.3">
      <c r="C5456" s="75"/>
    </row>
    <row r="5457" spans="3:3" x14ac:dyDescent="0.3">
      <c r="C5457" s="75"/>
    </row>
    <row r="5458" spans="3:3" x14ac:dyDescent="0.3">
      <c r="C5458" s="75"/>
    </row>
    <row r="5459" spans="3:3" x14ac:dyDescent="0.3">
      <c r="C5459" s="75"/>
    </row>
    <row r="5460" spans="3:3" x14ac:dyDescent="0.3">
      <c r="C5460" s="75"/>
    </row>
    <row r="5461" spans="3:3" x14ac:dyDescent="0.3">
      <c r="C5461" s="75"/>
    </row>
    <row r="5462" spans="3:3" x14ac:dyDescent="0.3">
      <c r="C5462" s="75"/>
    </row>
    <row r="5463" spans="3:3" x14ac:dyDescent="0.3">
      <c r="C5463" s="75"/>
    </row>
    <row r="5464" spans="3:3" x14ac:dyDescent="0.3">
      <c r="C5464" s="75"/>
    </row>
    <row r="5465" spans="3:3" x14ac:dyDescent="0.3">
      <c r="C5465" s="75"/>
    </row>
    <row r="5466" spans="3:3" x14ac:dyDescent="0.3">
      <c r="C5466" s="75"/>
    </row>
    <row r="5467" spans="3:3" x14ac:dyDescent="0.3">
      <c r="C5467" s="75"/>
    </row>
    <row r="5468" spans="3:3" x14ac:dyDescent="0.3">
      <c r="C5468" s="75"/>
    </row>
    <row r="5469" spans="3:3" x14ac:dyDescent="0.3">
      <c r="C5469" s="75"/>
    </row>
    <row r="5470" spans="3:3" x14ac:dyDescent="0.3">
      <c r="C5470" s="75"/>
    </row>
    <row r="5471" spans="3:3" x14ac:dyDescent="0.3">
      <c r="C5471" s="75"/>
    </row>
    <row r="5472" spans="3:3" x14ac:dyDescent="0.3">
      <c r="C5472" s="75"/>
    </row>
    <row r="5473" spans="3:3" x14ac:dyDescent="0.3">
      <c r="C5473" s="75"/>
    </row>
    <row r="5474" spans="3:3" x14ac:dyDescent="0.3">
      <c r="C5474" s="75"/>
    </row>
    <row r="5475" spans="3:3" x14ac:dyDescent="0.3">
      <c r="C5475" s="75"/>
    </row>
    <row r="5476" spans="3:3" x14ac:dyDescent="0.3">
      <c r="C5476" s="75"/>
    </row>
    <row r="5477" spans="3:3" x14ac:dyDescent="0.3">
      <c r="C5477" s="75"/>
    </row>
    <row r="5478" spans="3:3" x14ac:dyDescent="0.3">
      <c r="C5478" s="75"/>
    </row>
    <row r="5479" spans="3:3" x14ac:dyDescent="0.3">
      <c r="C5479" s="75"/>
    </row>
    <row r="5480" spans="3:3" x14ac:dyDescent="0.3">
      <c r="C5480" s="75"/>
    </row>
    <row r="5481" spans="3:3" x14ac:dyDescent="0.3">
      <c r="C5481" s="75"/>
    </row>
    <row r="5482" spans="3:3" x14ac:dyDescent="0.3">
      <c r="C5482" s="75"/>
    </row>
    <row r="5483" spans="3:3" x14ac:dyDescent="0.3">
      <c r="C5483" s="75"/>
    </row>
    <row r="5484" spans="3:3" x14ac:dyDescent="0.3">
      <c r="C5484" s="75"/>
    </row>
    <row r="5485" spans="3:3" x14ac:dyDescent="0.3">
      <c r="C5485" s="75"/>
    </row>
    <row r="5486" spans="3:3" x14ac:dyDescent="0.3">
      <c r="C5486" s="75"/>
    </row>
    <row r="5487" spans="3:3" x14ac:dyDescent="0.3">
      <c r="C5487" s="75"/>
    </row>
    <row r="5488" spans="3:3" x14ac:dyDescent="0.3">
      <c r="C5488" s="75"/>
    </row>
    <row r="5489" spans="3:3" x14ac:dyDescent="0.3">
      <c r="C5489" s="75"/>
    </row>
    <row r="5490" spans="3:3" x14ac:dyDescent="0.3">
      <c r="C5490" s="75"/>
    </row>
    <row r="5491" spans="3:3" x14ac:dyDescent="0.3">
      <c r="C5491" s="75"/>
    </row>
    <row r="5492" spans="3:3" x14ac:dyDescent="0.3">
      <c r="C5492" s="75"/>
    </row>
    <row r="5493" spans="3:3" x14ac:dyDescent="0.3">
      <c r="C5493" s="75"/>
    </row>
    <row r="5494" spans="3:3" x14ac:dyDescent="0.3">
      <c r="C5494" s="75"/>
    </row>
    <row r="5495" spans="3:3" x14ac:dyDescent="0.3">
      <c r="C5495" s="75"/>
    </row>
    <row r="5496" spans="3:3" x14ac:dyDescent="0.3">
      <c r="C5496" s="75"/>
    </row>
    <row r="5497" spans="3:3" x14ac:dyDescent="0.3">
      <c r="C5497" s="75"/>
    </row>
    <row r="5498" spans="3:3" x14ac:dyDescent="0.3">
      <c r="C5498" s="75"/>
    </row>
    <row r="5499" spans="3:3" x14ac:dyDescent="0.3">
      <c r="C5499" s="75"/>
    </row>
    <row r="5500" spans="3:3" x14ac:dyDescent="0.3">
      <c r="C5500" s="75"/>
    </row>
    <row r="5501" spans="3:3" x14ac:dyDescent="0.3">
      <c r="C5501" s="75"/>
    </row>
    <row r="5502" spans="3:3" x14ac:dyDescent="0.3">
      <c r="C5502" s="75"/>
    </row>
    <row r="5503" spans="3:3" x14ac:dyDescent="0.3">
      <c r="C5503" s="75"/>
    </row>
    <row r="5504" spans="3:3" x14ac:dyDescent="0.3">
      <c r="C5504" s="75"/>
    </row>
    <row r="5505" spans="3:3" x14ac:dyDescent="0.3">
      <c r="C5505" s="75"/>
    </row>
    <row r="5506" spans="3:3" x14ac:dyDescent="0.3">
      <c r="C5506" s="75"/>
    </row>
    <row r="5507" spans="3:3" x14ac:dyDescent="0.3">
      <c r="C5507" s="75"/>
    </row>
    <row r="5508" spans="3:3" x14ac:dyDescent="0.3">
      <c r="C5508" s="75"/>
    </row>
    <row r="5509" spans="3:3" x14ac:dyDescent="0.3">
      <c r="C5509" s="75"/>
    </row>
    <row r="5510" spans="3:3" x14ac:dyDescent="0.3">
      <c r="C5510" s="75"/>
    </row>
    <row r="5511" spans="3:3" x14ac:dyDescent="0.3">
      <c r="C5511" s="75"/>
    </row>
    <row r="5512" spans="3:3" x14ac:dyDescent="0.3">
      <c r="C5512" s="75"/>
    </row>
    <row r="5513" spans="3:3" x14ac:dyDescent="0.3">
      <c r="C5513" s="75"/>
    </row>
    <row r="5514" spans="3:3" x14ac:dyDescent="0.3">
      <c r="C5514" s="75"/>
    </row>
    <row r="5515" spans="3:3" x14ac:dyDescent="0.3">
      <c r="C5515" s="75"/>
    </row>
    <row r="5516" spans="3:3" x14ac:dyDescent="0.3">
      <c r="C5516" s="75"/>
    </row>
    <row r="5517" spans="3:3" x14ac:dyDescent="0.3">
      <c r="C5517" s="75"/>
    </row>
    <row r="5518" spans="3:3" x14ac:dyDescent="0.3">
      <c r="C5518" s="75"/>
    </row>
    <row r="5519" spans="3:3" x14ac:dyDescent="0.3">
      <c r="C5519" s="75"/>
    </row>
    <row r="5520" spans="3:3" x14ac:dyDescent="0.3">
      <c r="C5520" s="75"/>
    </row>
    <row r="5521" spans="3:3" x14ac:dyDescent="0.3">
      <c r="C5521" s="75"/>
    </row>
    <row r="5522" spans="3:3" x14ac:dyDescent="0.3">
      <c r="C5522" s="75"/>
    </row>
    <row r="5523" spans="3:3" x14ac:dyDescent="0.3">
      <c r="C5523" s="75"/>
    </row>
    <row r="5524" spans="3:3" x14ac:dyDescent="0.3">
      <c r="C5524" s="75"/>
    </row>
    <row r="5525" spans="3:3" x14ac:dyDescent="0.3">
      <c r="C5525" s="75"/>
    </row>
    <row r="5526" spans="3:3" x14ac:dyDescent="0.3">
      <c r="C5526" s="75"/>
    </row>
    <row r="5527" spans="3:3" x14ac:dyDescent="0.3">
      <c r="C5527" s="75"/>
    </row>
    <row r="5528" spans="3:3" x14ac:dyDescent="0.3">
      <c r="C5528" s="75"/>
    </row>
    <row r="5529" spans="3:3" x14ac:dyDescent="0.3">
      <c r="C5529" s="75"/>
    </row>
    <row r="5530" spans="3:3" x14ac:dyDescent="0.3">
      <c r="C5530" s="75"/>
    </row>
    <row r="5531" spans="3:3" x14ac:dyDescent="0.3">
      <c r="C5531" s="75"/>
    </row>
    <row r="5532" spans="3:3" x14ac:dyDescent="0.3">
      <c r="C5532" s="75"/>
    </row>
    <row r="5533" spans="3:3" x14ac:dyDescent="0.3">
      <c r="C5533" s="75"/>
    </row>
    <row r="5534" spans="3:3" x14ac:dyDescent="0.3">
      <c r="C5534" s="75"/>
    </row>
    <row r="5535" spans="3:3" x14ac:dyDescent="0.3">
      <c r="C5535" s="75"/>
    </row>
    <row r="5536" spans="3:3" x14ac:dyDescent="0.3">
      <c r="C5536" s="75"/>
    </row>
    <row r="5537" spans="3:3" x14ac:dyDescent="0.3">
      <c r="C5537" s="75"/>
    </row>
    <row r="5538" spans="3:3" x14ac:dyDescent="0.3">
      <c r="C5538" s="75"/>
    </row>
    <row r="5539" spans="3:3" x14ac:dyDescent="0.3">
      <c r="C5539" s="75"/>
    </row>
    <row r="5540" spans="3:3" x14ac:dyDescent="0.3">
      <c r="C5540" s="75"/>
    </row>
    <row r="5541" spans="3:3" x14ac:dyDescent="0.3">
      <c r="C5541" s="75"/>
    </row>
    <row r="5542" spans="3:3" x14ac:dyDescent="0.3">
      <c r="C5542" s="75"/>
    </row>
    <row r="5543" spans="3:3" x14ac:dyDescent="0.3">
      <c r="C5543" s="75"/>
    </row>
    <row r="5544" spans="3:3" x14ac:dyDescent="0.3">
      <c r="C5544" s="75"/>
    </row>
    <row r="5545" spans="3:3" x14ac:dyDescent="0.3">
      <c r="C5545" s="75"/>
    </row>
    <row r="5546" spans="3:3" x14ac:dyDescent="0.3">
      <c r="C5546" s="75"/>
    </row>
    <row r="5547" spans="3:3" x14ac:dyDescent="0.3">
      <c r="C5547" s="75"/>
    </row>
    <row r="5548" spans="3:3" x14ac:dyDescent="0.3">
      <c r="C5548" s="75"/>
    </row>
    <row r="5549" spans="3:3" x14ac:dyDescent="0.3">
      <c r="C5549" s="75"/>
    </row>
    <row r="5550" spans="3:3" x14ac:dyDescent="0.3">
      <c r="C5550" s="75"/>
    </row>
    <row r="5551" spans="3:3" x14ac:dyDescent="0.3">
      <c r="C5551" s="75"/>
    </row>
    <row r="5552" spans="3:3" x14ac:dyDescent="0.3">
      <c r="C5552" s="75"/>
    </row>
    <row r="5553" spans="3:3" x14ac:dyDescent="0.3">
      <c r="C5553" s="75"/>
    </row>
    <row r="5554" spans="3:3" x14ac:dyDescent="0.3">
      <c r="C5554" s="75"/>
    </row>
    <row r="5555" spans="3:3" x14ac:dyDescent="0.3">
      <c r="C5555" s="75"/>
    </row>
    <row r="5556" spans="3:3" x14ac:dyDescent="0.3">
      <c r="C5556" s="75"/>
    </row>
    <row r="5557" spans="3:3" x14ac:dyDescent="0.3">
      <c r="C5557" s="75"/>
    </row>
    <row r="5558" spans="3:3" x14ac:dyDescent="0.3">
      <c r="C5558" s="75"/>
    </row>
    <row r="5559" spans="3:3" x14ac:dyDescent="0.3">
      <c r="C5559" s="75"/>
    </row>
    <row r="5560" spans="3:3" x14ac:dyDescent="0.3">
      <c r="C5560" s="75"/>
    </row>
    <row r="5561" spans="3:3" x14ac:dyDescent="0.3">
      <c r="C5561" s="75"/>
    </row>
    <row r="5562" spans="3:3" x14ac:dyDescent="0.3">
      <c r="C5562" s="75"/>
    </row>
    <row r="5563" spans="3:3" x14ac:dyDescent="0.3">
      <c r="C5563" s="75"/>
    </row>
    <row r="5564" spans="3:3" x14ac:dyDescent="0.3">
      <c r="C5564" s="75"/>
    </row>
    <row r="5565" spans="3:3" x14ac:dyDescent="0.3">
      <c r="C5565" s="75"/>
    </row>
    <row r="5566" spans="3:3" x14ac:dyDescent="0.3">
      <c r="C5566" s="75"/>
    </row>
    <row r="5567" spans="3:3" x14ac:dyDescent="0.3">
      <c r="C5567" s="75"/>
    </row>
    <row r="5568" spans="3:3" x14ac:dyDescent="0.3">
      <c r="C5568" s="75"/>
    </row>
    <row r="5569" spans="3:3" x14ac:dyDescent="0.3">
      <c r="C5569" s="75"/>
    </row>
    <row r="5570" spans="3:3" x14ac:dyDescent="0.3">
      <c r="C5570" s="75"/>
    </row>
    <row r="5571" spans="3:3" x14ac:dyDescent="0.3">
      <c r="C5571" s="75"/>
    </row>
    <row r="5572" spans="3:3" x14ac:dyDescent="0.3">
      <c r="C5572" s="75"/>
    </row>
    <row r="5573" spans="3:3" x14ac:dyDescent="0.3">
      <c r="C5573" s="75"/>
    </row>
    <row r="5574" spans="3:3" x14ac:dyDescent="0.3">
      <c r="C5574" s="75"/>
    </row>
    <row r="5575" spans="3:3" x14ac:dyDescent="0.3">
      <c r="C5575" s="75"/>
    </row>
    <row r="5576" spans="3:3" x14ac:dyDescent="0.3">
      <c r="C5576" s="75"/>
    </row>
    <row r="5577" spans="3:3" x14ac:dyDescent="0.3">
      <c r="C5577" s="75"/>
    </row>
    <row r="5578" spans="3:3" x14ac:dyDescent="0.3">
      <c r="C5578" s="75"/>
    </row>
    <row r="5579" spans="3:3" x14ac:dyDescent="0.3">
      <c r="C5579" s="75"/>
    </row>
    <row r="5580" spans="3:3" x14ac:dyDescent="0.3">
      <c r="C5580" s="75"/>
    </row>
    <row r="5581" spans="3:3" x14ac:dyDescent="0.3">
      <c r="C5581" s="75"/>
    </row>
    <row r="5582" spans="3:3" x14ac:dyDescent="0.3">
      <c r="C5582" s="75"/>
    </row>
    <row r="5583" spans="3:3" x14ac:dyDescent="0.3">
      <c r="C5583" s="75"/>
    </row>
    <row r="5584" spans="3:3" x14ac:dyDescent="0.3">
      <c r="C5584" s="75"/>
    </row>
    <row r="5585" spans="3:3" x14ac:dyDescent="0.3">
      <c r="C5585" s="75"/>
    </row>
    <row r="5586" spans="3:3" x14ac:dyDescent="0.3">
      <c r="C5586" s="75"/>
    </row>
    <row r="5587" spans="3:3" x14ac:dyDescent="0.3">
      <c r="C5587" s="75"/>
    </row>
    <row r="5588" spans="3:3" x14ac:dyDescent="0.3">
      <c r="C5588" s="75"/>
    </row>
    <row r="5589" spans="3:3" x14ac:dyDescent="0.3">
      <c r="C5589" s="75"/>
    </row>
    <row r="5590" spans="3:3" x14ac:dyDescent="0.3">
      <c r="C5590" s="75"/>
    </row>
    <row r="5591" spans="3:3" x14ac:dyDescent="0.3">
      <c r="C5591" s="75"/>
    </row>
    <row r="5592" spans="3:3" x14ac:dyDescent="0.3">
      <c r="C5592" s="75"/>
    </row>
    <row r="5593" spans="3:3" x14ac:dyDescent="0.3">
      <c r="C5593" s="75"/>
    </row>
    <row r="5594" spans="3:3" x14ac:dyDescent="0.3">
      <c r="C5594" s="75"/>
    </row>
    <row r="5595" spans="3:3" x14ac:dyDescent="0.3">
      <c r="C5595" s="75"/>
    </row>
    <row r="5596" spans="3:3" x14ac:dyDescent="0.3">
      <c r="C5596" s="75"/>
    </row>
    <row r="5597" spans="3:3" x14ac:dyDescent="0.3">
      <c r="C5597" s="75"/>
    </row>
    <row r="5598" spans="3:3" x14ac:dyDescent="0.3">
      <c r="C5598" s="75"/>
    </row>
    <row r="5599" spans="3:3" x14ac:dyDescent="0.3">
      <c r="C5599" s="75"/>
    </row>
    <row r="5600" spans="3:3" x14ac:dyDescent="0.3">
      <c r="C5600" s="75"/>
    </row>
    <row r="5601" spans="3:3" x14ac:dyDescent="0.3">
      <c r="C5601" s="75"/>
    </row>
    <row r="5602" spans="3:3" x14ac:dyDescent="0.3">
      <c r="C5602" s="75"/>
    </row>
    <row r="5603" spans="3:3" x14ac:dyDescent="0.3">
      <c r="C5603" s="75"/>
    </row>
    <row r="5604" spans="3:3" x14ac:dyDescent="0.3">
      <c r="C5604" s="75"/>
    </row>
    <row r="5605" spans="3:3" x14ac:dyDescent="0.3">
      <c r="C5605" s="75"/>
    </row>
    <row r="5606" spans="3:3" x14ac:dyDescent="0.3">
      <c r="C5606" s="75"/>
    </row>
    <row r="5607" spans="3:3" x14ac:dyDescent="0.3">
      <c r="C5607" s="75"/>
    </row>
    <row r="5608" spans="3:3" x14ac:dyDescent="0.3">
      <c r="C5608" s="75"/>
    </row>
    <row r="5609" spans="3:3" x14ac:dyDescent="0.3">
      <c r="C5609" s="75"/>
    </row>
    <row r="5610" spans="3:3" x14ac:dyDescent="0.3">
      <c r="C5610" s="75"/>
    </row>
    <row r="5611" spans="3:3" x14ac:dyDescent="0.3">
      <c r="C5611" s="75"/>
    </row>
    <row r="5612" spans="3:3" x14ac:dyDescent="0.3">
      <c r="C5612" s="75"/>
    </row>
    <row r="5613" spans="3:3" x14ac:dyDescent="0.3">
      <c r="C5613" s="75"/>
    </row>
    <row r="5614" spans="3:3" x14ac:dyDescent="0.3">
      <c r="C5614" s="75"/>
    </row>
    <row r="5615" spans="3:3" x14ac:dyDescent="0.3">
      <c r="C5615" s="75"/>
    </row>
    <row r="5616" spans="3:3" x14ac:dyDescent="0.3">
      <c r="C5616" s="75"/>
    </row>
    <row r="5617" spans="3:3" x14ac:dyDescent="0.3">
      <c r="C5617" s="75"/>
    </row>
    <row r="5618" spans="3:3" x14ac:dyDescent="0.3">
      <c r="C5618" s="75"/>
    </row>
    <row r="5619" spans="3:3" x14ac:dyDescent="0.3">
      <c r="C5619" s="75"/>
    </row>
    <row r="5620" spans="3:3" x14ac:dyDescent="0.3">
      <c r="C5620" s="75"/>
    </row>
    <row r="5621" spans="3:3" x14ac:dyDescent="0.3">
      <c r="C5621" s="75"/>
    </row>
    <row r="5622" spans="3:3" x14ac:dyDescent="0.3">
      <c r="C5622" s="75"/>
    </row>
    <row r="5623" spans="3:3" x14ac:dyDescent="0.3">
      <c r="C5623" s="75"/>
    </row>
    <row r="5624" spans="3:3" x14ac:dyDescent="0.3">
      <c r="C5624" s="75"/>
    </row>
    <row r="5625" spans="3:3" x14ac:dyDescent="0.3">
      <c r="C5625" s="75"/>
    </row>
    <row r="5626" spans="3:3" x14ac:dyDescent="0.3">
      <c r="C5626" s="75"/>
    </row>
    <row r="5627" spans="3:3" x14ac:dyDescent="0.3">
      <c r="C5627" s="75"/>
    </row>
    <row r="5628" spans="3:3" x14ac:dyDescent="0.3">
      <c r="C5628" s="75"/>
    </row>
    <row r="5629" spans="3:3" x14ac:dyDescent="0.3">
      <c r="C5629" s="75"/>
    </row>
    <row r="5630" spans="3:3" x14ac:dyDescent="0.3">
      <c r="C5630" s="75"/>
    </row>
    <row r="5631" spans="3:3" x14ac:dyDescent="0.3">
      <c r="C5631" s="75"/>
    </row>
    <row r="5632" spans="3:3" x14ac:dyDescent="0.3">
      <c r="C5632" s="75"/>
    </row>
    <row r="5633" spans="3:3" x14ac:dyDescent="0.3">
      <c r="C5633" s="75"/>
    </row>
    <row r="5634" spans="3:3" x14ac:dyDescent="0.3">
      <c r="C5634" s="75"/>
    </row>
    <row r="5635" spans="3:3" x14ac:dyDescent="0.3">
      <c r="C5635" s="75"/>
    </row>
    <row r="5636" spans="3:3" x14ac:dyDescent="0.3">
      <c r="C5636" s="75"/>
    </row>
    <row r="5637" spans="3:3" x14ac:dyDescent="0.3">
      <c r="C5637" s="75"/>
    </row>
    <row r="5638" spans="3:3" x14ac:dyDescent="0.3">
      <c r="C5638" s="75"/>
    </row>
    <row r="5639" spans="3:3" x14ac:dyDescent="0.3">
      <c r="C5639" s="75"/>
    </row>
    <row r="5640" spans="3:3" x14ac:dyDescent="0.3">
      <c r="C5640" s="75"/>
    </row>
    <row r="5641" spans="3:3" x14ac:dyDescent="0.3">
      <c r="C5641" s="75"/>
    </row>
    <row r="5642" spans="3:3" x14ac:dyDescent="0.3">
      <c r="C5642" s="75"/>
    </row>
    <row r="5643" spans="3:3" x14ac:dyDescent="0.3">
      <c r="C5643" s="75"/>
    </row>
    <row r="5644" spans="3:3" x14ac:dyDescent="0.3">
      <c r="C5644" s="75"/>
    </row>
    <row r="5645" spans="3:3" x14ac:dyDescent="0.3">
      <c r="C5645" s="75"/>
    </row>
    <row r="5646" spans="3:3" x14ac:dyDescent="0.3">
      <c r="C5646" s="75"/>
    </row>
    <row r="5647" spans="3:3" x14ac:dyDescent="0.3">
      <c r="C5647" s="75"/>
    </row>
    <row r="5648" spans="3:3" x14ac:dyDescent="0.3">
      <c r="C5648" s="75"/>
    </row>
    <row r="5649" spans="3:3" x14ac:dyDescent="0.3">
      <c r="C5649" s="75"/>
    </row>
    <row r="5650" spans="3:3" x14ac:dyDescent="0.3">
      <c r="C5650" s="75"/>
    </row>
    <row r="5651" spans="3:3" x14ac:dyDescent="0.3">
      <c r="C5651" s="75"/>
    </row>
    <row r="5652" spans="3:3" x14ac:dyDescent="0.3">
      <c r="C5652" s="75"/>
    </row>
    <row r="5653" spans="3:3" x14ac:dyDescent="0.3">
      <c r="C5653" s="75"/>
    </row>
    <row r="5654" spans="3:3" x14ac:dyDescent="0.3">
      <c r="C5654" s="75"/>
    </row>
    <row r="5655" spans="3:3" x14ac:dyDescent="0.3">
      <c r="C5655" s="75"/>
    </row>
    <row r="5656" spans="3:3" x14ac:dyDescent="0.3">
      <c r="C5656" s="75"/>
    </row>
    <row r="5657" spans="3:3" x14ac:dyDescent="0.3">
      <c r="C5657" s="75"/>
    </row>
    <row r="5658" spans="3:3" x14ac:dyDescent="0.3">
      <c r="C5658" s="75"/>
    </row>
    <row r="5659" spans="3:3" x14ac:dyDescent="0.3">
      <c r="C5659" s="75"/>
    </row>
    <row r="5660" spans="3:3" x14ac:dyDescent="0.3">
      <c r="C5660" s="75"/>
    </row>
    <row r="5661" spans="3:3" x14ac:dyDescent="0.3">
      <c r="C5661" s="75"/>
    </row>
    <row r="5662" spans="3:3" x14ac:dyDescent="0.3">
      <c r="C5662" s="75"/>
    </row>
    <row r="5663" spans="3:3" x14ac:dyDescent="0.3">
      <c r="C5663" s="75"/>
    </row>
    <row r="5664" spans="3:3" x14ac:dyDescent="0.3">
      <c r="C5664" s="75"/>
    </row>
    <row r="5665" spans="3:3" x14ac:dyDescent="0.3">
      <c r="C5665" s="75"/>
    </row>
    <row r="5666" spans="3:3" x14ac:dyDescent="0.3">
      <c r="C5666" s="75"/>
    </row>
    <row r="5667" spans="3:3" x14ac:dyDescent="0.3">
      <c r="C5667" s="75"/>
    </row>
    <row r="5668" spans="3:3" x14ac:dyDescent="0.3">
      <c r="C5668" s="75"/>
    </row>
    <row r="5669" spans="3:3" x14ac:dyDescent="0.3">
      <c r="C5669" s="75"/>
    </row>
    <row r="5670" spans="3:3" x14ac:dyDescent="0.3">
      <c r="C5670" s="75"/>
    </row>
    <row r="5671" spans="3:3" x14ac:dyDescent="0.3">
      <c r="C5671" s="75"/>
    </row>
    <row r="5672" spans="3:3" x14ac:dyDescent="0.3">
      <c r="C5672" s="75"/>
    </row>
    <row r="5673" spans="3:3" x14ac:dyDescent="0.3">
      <c r="C5673" s="75"/>
    </row>
    <row r="5674" spans="3:3" x14ac:dyDescent="0.3">
      <c r="C5674" s="75"/>
    </row>
    <row r="5675" spans="3:3" x14ac:dyDescent="0.3">
      <c r="C5675" s="75"/>
    </row>
    <row r="5676" spans="3:3" x14ac:dyDescent="0.3">
      <c r="C5676" s="75"/>
    </row>
    <row r="5677" spans="3:3" x14ac:dyDescent="0.3">
      <c r="C5677" s="75"/>
    </row>
    <row r="5678" spans="3:3" x14ac:dyDescent="0.3">
      <c r="C5678" s="75"/>
    </row>
    <row r="5679" spans="3:3" x14ac:dyDescent="0.3">
      <c r="C5679" s="75"/>
    </row>
    <row r="5680" spans="3:3" x14ac:dyDescent="0.3">
      <c r="C5680" s="75"/>
    </row>
    <row r="5681" spans="3:3" x14ac:dyDescent="0.3">
      <c r="C5681" s="75"/>
    </row>
    <row r="5682" spans="3:3" x14ac:dyDescent="0.3">
      <c r="C5682" s="75"/>
    </row>
    <row r="5683" spans="3:3" x14ac:dyDescent="0.3">
      <c r="C5683" s="75"/>
    </row>
    <row r="5684" spans="3:3" x14ac:dyDescent="0.3">
      <c r="C5684" s="75"/>
    </row>
    <row r="5685" spans="3:3" x14ac:dyDescent="0.3">
      <c r="C5685" s="75"/>
    </row>
    <row r="5686" spans="3:3" x14ac:dyDescent="0.3">
      <c r="C5686" s="75"/>
    </row>
    <row r="5687" spans="3:3" x14ac:dyDescent="0.3">
      <c r="C5687" s="75"/>
    </row>
    <row r="5688" spans="3:3" x14ac:dyDescent="0.3">
      <c r="C5688" s="75"/>
    </row>
    <row r="5689" spans="3:3" x14ac:dyDescent="0.3">
      <c r="C5689" s="75"/>
    </row>
    <row r="5690" spans="3:3" x14ac:dyDescent="0.3">
      <c r="C5690" s="75"/>
    </row>
    <row r="5691" spans="3:3" x14ac:dyDescent="0.3">
      <c r="C5691" s="75"/>
    </row>
    <row r="5692" spans="3:3" x14ac:dyDescent="0.3">
      <c r="C5692" s="75"/>
    </row>
    <row r="5693" spans="3:3" x14ac:dyDescent="0.3">
      <c r="C5693" s="75"/>
    </row>
    <row r="5694" spans="3:3" x14ac:dyDescent="0.3">
      <c r="C5694" s="75"/>
    </row>
    <row r="5695" spans="3:3" x14ac:dyDescent="0.3">
      <c r="C5695" s="75"/>
    </row>
    <row r="5696" spans="3:3" x14ac:dyDescent="0.3">
      <c r="C5696" s="75"/>
    </row>
    <row r="5697" spans="3:3" x14ac:dyDescent="0.3">
      <c r="C5697" s="75"/>
    </row>
    <row r="5698" spans="3:3" x14ac:dyDescent="0.3">
      <c r="C5698" s="75"/>
    </row>
    <row r="5699" spans="3:3" x14ac:dyDescent="0.3">
      <c r="C5699" s="75"/>
    </row>
    <row r="5700" spans="3:3" x14ac:dyDescent="0.3">
      <c r="C5700" s="75"/>
    </row>
    <row r="5701" spans="3:3" x14ac:dyDescent="0.3">
      <c r="C5701" s="75"/>
    </row>
    <row r="5702" spans="3:3" x14ac:dyDescent="0.3">
      <c r="C5702" s="75"/>
    </row>
    <row r="5703" spans="3:3" x14ac:dyDescent="0.3">
      <c r="C5703" s="75"/>
    </row>
    <row r="5704" spans="3:3" x14ac:dyDescent="0.3">
      <c r="C5704" s="75"/>
    </row>
    <row r="5705" spans="3:3" x14ac:dyDescent="0.3">
      <c r="C5705" s="75"/>
    </row>
    <row r="5706" spans="3:3" x14ac:dyDescent="0.3">
      <c r="C5706" s="75"/>
    </row>
    <row r="5707" spans="3:3" x14ac:dyDescent="0.3">
      <c r="C5707" s="75"/>
    </row>
    <row r="5708" spans="3:3" x14ac:dyDescent="0.3">
      <c r="C5708" s="75"/>
    </row>
    <row r="5709" spans="3:3" x14ac:dyDescent="0.3">
      <c r="C5709" s="75"/>
    </row>
    <row r="5710" spans="3:3" x14ac:dyDescent="0.3">
      <c r="C5710" s="75"/>
    </row>
    <row r="5711" spans="3:3" x14ac:dyDescent="0.3">
      <c r="C5711" s="75"/>
    </row>
    <row r="5712" spans="3:3" x14ac:dyDescent="0.3">
      <c r="C5712" s="75"/>
    </row>
    <row r="5713" spans="3:3" x14ac:dyDescent="0.3">
      <c r="C5713" s="75"/>
    </row>
    <row r="5714" spans="3:3" x14ac:dyDescent="0.3">
      <c r="C5714" s="75"/>
    </row>
    <row r="5715" spans="3:3" x14ac:dyDescent="0.3">
      <c r="C5715" s="75"/>
    </row>
    <row r="5716" spans="3:3" x14ac:dyDescent="0.3">
      <c r="C5716" s="75"/>
    </row>
    <row r="5717" spans="3:3" x14ac:dyDescent="0.3">
      <c r="C5717" s="75"/>
    </row>
    <row r="5718" spans="3:3" x14ac:dyDescent="0.3">
      <c r="C5718" s="75"/>
    </row>
    <row r="5719" spans="3:3" x14ac:dyDescent="0.3">
      <c r="C5719" s="75"/>
    </row>
    <row r="5720" spans="3:3" x14ac:dyDescent="0.3">
      <c r="C5720" s="75"/>
    </row>
    <row r="5721" spans="3:3" x14ac:dyDescent="0.3">
      <c r="C5721" s="75"/>
    </row>
    <row r="5722" spans="3:3" x14ac:dyDescent="0.3">
      <c r="C5722" s="75"/>
    </row>
    <row r="5723" spans="3:3" x14ac:dyDescent="0.3">
      <c r="C5723" s="75"/>
    </row>
    <row r="5724" spans="3:3" x14ac:dyDescent="0.3">
      <c r="C5724" s="75"/>
    </row>
    <row r="5725" spans="3:3" x14ac:dyDescent="0.3">
      <c r="C5725" s="75"/>
    </row>
    <row r="5726" spans="3:3" x14ac:dyDescent="0.3">
      <c r="C5726" s="75"/>
    </row>
    <row r="5727" spans="3:3" x14ac:dyDescent="0.3">
      <c r="C5727" s="75"/>
    </row>
    <row r="5728" spans="3:3" x14ac:dyDescent="0.3">
      <c r="C5728" s="75"/>
    </row>
    <row r="5729" spans="3:3" x14ac:dyDescent="0.3">
      <c r="C5729" s="75"/>
    </row>
    <row r="5730" spans="3:3" x14ac:dyDescent="0.3">
      <c r="C5730" s="75"/>
    </row>
    <row r="5731" spans="3:3" x14ac:dyDescent="0.3">
      <c r="C5731" s="75"/>
    </row>
    <row r="5732" spans="3:3" x14ac:dyDescent="0.3">
      <c r="C5732" s="75"/>
    </row>
    <row r="5733" spans="3:3" x14ac:dyDescent="0.3">
      <c r="C5733" s="75"/>
    </row>
    <row r="5734" spans="3:3" x14ac:dyDescent="0.3">
      <c r="C5734" s="75"/>
    </row>
    <row r="5735" spans="3:3" x14ac:dyDescent="0.3">
      <c r="C5735" s="75"/>
    </row>
    <row r="5736" spans="3:3" x14ac:dyDescent="0.3">
      <c r="C5736" s="75"/>
    </row>
    <row r="5737" spans="3:3" x14ac:dyDescent="0.3">
      <c r="C5737" s="75"/>
    </row>
    <row r="5738" spans="3:3" x14ac:dyDescent="0.3">
      <c r="C5738" s="75"/>
    </row>
    <row r="5739" spans="3:3" x14ac:dyDescent="0.3">
      <c r="C5739" s="75"/>
    </row>
    <row r="5740" spans="3:3" x14ac:dyDescent="0.3">
      <c r="C5740" s="75"/>
    </row>
    <row r="5741" spans="3:3" x14ac:dyDescent="0.3">
      <c r="C5741" s="75"/>
    </row>
    <row r="5742" spans="3:3" x14ac:dyDescent="0.3">
      <c r="C5742" s="75"/>
    </row>
    <row r="5743" spans="3:3" x14ac:dyDescent="0.3">
      <c r="C5743" s="75"/>
    </row>
    <row r="5744" spans="3:3" x14ac:dyDescent="0.3">
      <c r="C5744" s="75"/>
    </row>
    <row r="5745" spans="3:3" x14ac:dyDescent="0.3">
      <c r="C5745" s="75"/>
    </row>
    <row r="5746" spans="3:3" x14ac:dyDescent="0.3">
      <c r="C5746" s="75"/>
    </row>
    <row r="5747" spans="3:3" x14ac:dyDescent="0.3">
      <c r="C5747" s="75"/>
    </row>
    <row r="5748" spans="3:3" x14ac:dyDescent="0.3">
      <c r="C5748" s="75"/>
    </row>
    <row r="5749" spans="3:3" x14ac:dyDescent="0.3">
      <c r="C5749" s="75"/>
    </row>
    <row r="5750" spans="3:3" x14ac:dyDescent="0.3">
      <c r="C5750" s="75"/>
    </row>
    <row r="5751" spans="3:3" x14ac:dyDescent="0.3">
      <c r="C5751" s="75"/>
    </row>
    <row r="5752" spans="3:3" x14ac:dyDescent="0.3">
      <c r="C5752" s="75"/>
    </row>
    <row r="5753" spans="3:3" x14ac:dyDescent="0.3">
      <c r="C5753" s="75"/>
    </row>
    <row r="5754" spans="3:3" x14ac:dyDescent="0.3">
      <c r="C5754" s="75"/>
    </row>
    <row r="5755" spans="3:3" x14ac:dyDescent="0.3">
      <c r="C5755" s="75"/>
    </row>
    <row r="5756" spans="3:3" x14ac:dyDescent="0.3">
      <c r="C5756" s="75"/>
    </row>
    <row r="5757" spans="3:3" x14ac:dyDescent="0.3">
      <c r="C5757" s="75"/>
    </row>
    <row r="5758" spans="3:3" x14ac:dyDescent="0.3">
      <c r="C5758" s="75"/>
    </row>
    <row r="5759" spans="3:3" x14ac:dyDescent="0.3">
      <c r="C5759" s="75"/>
    </row>
    <row r="5760" spans="3:3" x14ac:dyDescent="0.3">
      <c r="C5760" s="75"/>
    </row>
    <row r="5761" spans="3:3" x14ac:dyDescent="0.3">
      <c r="C5761" s="75"/>
    </row>
    <row r="5762" spans="3:3" x14ac:dyDescent="0.3">
      <c r="C5762" s="75"/>
    </row>
    <row r="5763" spans="3:3" x14ac:dyDescent="0.3">
      <c r="C5763" s="75"/>
    </row>
    <row r="5764" spans="3:3" x14ac:dyDescent="0.3">
      <c r="C5764" s="75"/>
    </row>
    <row r="5765" spans="3:3" x14ac:dyDescent="0.3">
      <c r="C5765" s="75"/>
    </row>
    <row r="5766" spans="3:3" x14ac:dyDescent="0.3">
      <c r="C5766" s="75"/>
    </row>
    <row r="5767" spans="3:3" x14ac:dyDescent="0.3">
      <c r="C5767" s="75"/>
    </row>
    <row r="5768" spans="3:3" x14ac:dyDescent="0.3">
      <c r="C5768" s="75"/>
    </row>
    <row r="5769" spans="3:3" x14ac:dyDescent="0.3">
      <c r="C5769" s="75"/>
    </row>
    <row r="5770" spans="3:3" x14ac:dyDescent="0.3">
      <c r="C5770" s="75"/>
    </row>
    <row r="5771" spans="3:3" x14ac:dyDescent="0.3">
      <c r="C5771" s="75"/>
    </row>
    <row r="5772" spans="3:3" x14ac:dyDescent="0.3">
      <c r="C5772" s="75"/>
    </row>
    <row r="5773" spans="3:3" x14ac:dyDescent="0.3">
      <c r="C5773" s="75"/>
    </row>
    <row r="5774" spans="3:3" x14ac:dyDescent="0.3">
      <c r="C5774" s="75"/>
    </row>
    <row r="5775" spans="3:3" x14ac:dyDescent="0.3">
      <c r="C5775" s="75"/>
    </row>
    <row r="5776" spans="3:3" x14ac:dyDescent="0.3">
      <c r="C5776" s="75"/>
    </row>
    <row r="5777" spans="3:3" x14ac:dyDescent="0.3">
      <c r="C5777" s="75"/>
    </row>
    <row r="5778" spans="3:3" x14ac:dyDescent="0.3">
      <c r="C5778" s="75"/>
    </row>
    <row r="5779" spans="3:3" x14ac:dyDescent="0.3">
      <c r="C5779" s="75"/>
    </row>
    <row r="5780" spans="3:3" x14ac:dyDescent="0.3">
      <c r="C5780" s="75"/>
    </row>
    <row r="5781" spans="3:3" x14ac:dyDescent="0.3">
      <c r="C5781" s="75"/>
    </row>
    <row r="5782" spans="3:3" x14ac:dyDescent="0.3">
      <c r="C5782" s="75"/>
    </row>
    <row r="5783" spans="3:3" x14ac:dyDescent="0.3">
      <c r="C5783" s="75"/>
    </row>
    <row r="5784" spans="3:3" x14ac:dyDescent="0.3">
      <c r="C5784" s="75"/>
    </row>
    <row r="5785" spans="3:3" x14ac:dyDescent="0.3">
      <c r="C5785" s="75"/>
    </row>
    <row r="5786" spans="3:3" x14ac:dyDescent="0.3">
      <c r="C5786" s="75"/>
    </row>
    <row r="5787" spans="3:3" x14ac:dyDescent="0.3">
      <c r="C5787" s="75"/>
    </row>
    <row r="5788" spans="3:3" x14ac:dyDescent="0.3">
      <c r="C5788" s="75"/>
    </row>
    <row r="5789" spans="3:3" x14ac:dyDescent="0.3">
      <c r="C5789" s="75"/>
    </row>
    <row r="5790" spans="3:3" x14ac:dyDescent="0.3">
      <c r="C5790" s="75"/>
    </row>
    <row r="5791" spans="3:3" x14ac:dyDescent="0.3">
      <c r="C5791" s="75"/>
    </row>
    <row r="5792" spans="3:3" x14ac:dyDescent="0.3">
      <c r="C5792" s="75"/>
    </row>
    <row r="5793" spans="3:3" x14ac:dyDescent="0.3">
      <c r="C5793" s="75"/>
    </row>
    <row r="5794" spans="3:3" x14ac:dyDescent="0.3">
      <c r="C5794" s="75"/>
    </row>
    <row r="5795" spans="3:3" x14ac:dyDescent="0.3">
      <c r="C5795" s="75"/>
    </row>
    <row r="5796" spans="3:3" x14ac:dyDescent="0.3">
      <c r="C5796" s="75"/>
    </row>
    <row r="5797" spans="3:3" x14ac:dyDescent="0.3">
      <c r="C5797" s="75"/>
    </row>
    <row r="5798" spans="3:3" x14ac:dyDescent="0.3">
      <c r="C5798" s="75"/>
    </row>
    <row r="5799" spans="3:3" x14ac:dyDescent="0.3">
      <c r="C5799" s="75"/>
    </row>
    <row r="5800" spans="3:3" x14ac:dyDescent="0.3">
      <c r="C5800" s="75"/>
    </row>
    <row r="5801" spans="3:3" x14ac:dyDescent="0.3">
      <c r="C5801" s="75"/>
    </row>
    <row r="5802" spans="3:3" x14ac:dyDescent="0.3">
      <c r="C5802" s="75"/>
    </row>
    <row r="5803" spans="3:3" x14ac:dyDescent="0.3">
      <c r="C5803" s="75"/>
    </row>
    <row r="5804" spans="3:3" x14ac:dyDescent="0.3">
      <c r="C5804" s="75"/>
    </row>
    <row r="5805" spans="3:3" x14ac:dyDescent="0.3">
      <c r="C5805" s="75"/>
    </row>
    <row r="5806" spans="3:3" x14ac:dyDescent="0.3">
      <c r="C5806" s="75"/>
    </row>
    <row r="5807" spans="3:3" x14ac:dyDescent="0.3">
      <c r="C5807" s="75"/>
    </row>
    <row r="5808" spans="3:3" x14ac:dyDescent="0.3">
      <c r="C5808" s="75"/>
    </row>
    <row r="5809" spans="3:3" x14ac:dyDescent="0.3">
      <c r="C5809" s="75"/>
    </row>
    <row r="5810" spans="3:3" x14ac:dyDescent="0.3">
      <c r="C5810" s="75"/>
    </row>
    <row r="5811" spans="3:3" x14ac:dyDescent="0.3">
      <c r="C5811" s="75"/>
    </row>
    <row r="5812" spans="3:3" x14ac:dyDescent="0.3">
      <c r="C5812" s="75"/>
    </row>
    <row r="5813" spans="3:3" x14ac:dyDescent="0.3">
      <c r="C5813" s="75"/>
    </row>
    <row r="5814" spans="3:3" x14ac:dyDescent="0.3">
      <c r="C5814" s="75"/>
    </row>
    <row r="5815" spans="3:3" x14ac:dyDescent="0.3">
      <c r="C5815" s="75"/>
    </row>
    <row r="5816" spans="3:3" x14ac:dyDescent="0.3">
      <c r="C5816" s="75"/>
    </row>
    <row r="5817" spans="3:3" x14ac:dyDescent="0.3">
      <c r="C5817" s="75"/>
    </row>
    <row r="5818" spans="3:3" x14ac:dyDescent="0.3">
      <c r="C5818" s="75"/>
    </row>
    <row r="5819" spans="3:3" x14ac:dyDescent="0.3">
      <c r="C5819" s="75"/>
    </row>
    <row r="5820" spans="3:3" x14ac:dyDescent="0.3">
      <c r="C5820" s="75"/>
    </row>
    <row r="5821" spans="3:3" x14ac:dyDescent="0.3">
      <c r="C5821" s="75"/>
    </row>
    <row r="5822" spans="3:3" x14ac:dyDescent="0.3">
      <c r="C5822" s="75"/>
    </row>
    <row r="5823" spans="3:3" x14ac:dyDescent="0.3">
      <c r="C5823" s="75"/>
    </row>
    <row r="5824" spans="3:3" x14ac:dyDescent="0.3">
      <c r="C5824" s="75"/>
    </row>
    <row r="5825" spans="3:3" x14ac:dyDescent="0.3">
      <c r="C5825" s="75"/>
    </row>
    <row r="5826" spans="3:3" x14ac:dyDescent="0.3">
      <c r="C5826" s="75"/>
    </row>
    <row r="5827" spans="3:3" x14ac:dyDescent="0.3">
      <c r="C5827" s="75"/>
    </row>
    <row r="5828" spans="3:3" x14ac:dyDescent="0.3">
      <c r="C5828" s="75"/>
    </row>
    <row r="5829" spans="3:3" x14ac:dyDescent="0.3">
      <c r="C5829" s="75"/>
    </row>
    <row r="5830" spans="3:3" x14ac:dyDescent="0.3">
      <c r="C5830" s="75"/>
    </row>
    <row r="5831" spans="3:3" x14ac:dyDescent="0.3">
      <c r="C5831" s="75"/>
    </row>
    <row r="5832" spans="3:3" x14ac:dyDescent="0.3">
      <c r="C5832" s="75"/>
    </row>
    <row r="5833" spans="3:3" x14ac:dyDescent="0.3">
      <c r="C5833" s="75"/>
    </row>
    <row r="5834" spans="3:3" x14ac:dyDescent="0.3">
      <c r="C5834" s="75"/>
    </row>
    <row r="5835" spans="3:3" x14ac:dyDescent="0.3">
      <c r="C5835" s="75"/>
    </row>
    <row r="5836" spans="3:3" x14ac:dyDescent="0.3">
      <c r="C5836" s="75"/>
    </row>
    <row r="5837" spans="3:3" x14ac:dyDescent="0.3">
      <c r="C5837" s="75"/>
    </row>
    <row r="5838" spans="3:3" x14ac:dyDescent="0.3">
      <c r="C5838" s="75"/>
    </row>
    <row r="5839" spans="3:3" x14ac:dyDescent="0.3">
      <c r="C5839" s="75"/>
    </row>
    <row r="5840" spans="3:3" x14ac:dyDescent="0.3">
      <c r="C5840" s="75"/>
    </row>
    <row r="5841" spans="3:3" x14ac:dyDescent="0.3">
      <c r="C5841" s="75"/>
    </row>
    <row r="5842" spans="3:3" x14ac:dyDescent="0.3">
      <c r="C5842" s="75"/>
    </row>
    <row r="5843" spans="3:3" x14ac:dyDescent="0.3">
      <c r="C5843" s="75"/>
    </row>
    <row r="5844" spans="3:3" x14ac:dyDescent="0.3">
      <c r="C5844" s="75"/>
    </row>
    <row r="5845" spans="3:3" x14ac:dyDescent="0.3">
      <c r="C5845" s="75"/>
    </row>
    <row r="5846" spans="3:3" x14ac:dyDescent="0.3">
      <c r="C5846" s="75"/>
    </row>
    <row r="5847" spans="3:3" x14ac:dyDescent="0.3">
      <c r="C5847" s="75"/>
    </row>
    <row r="5848" spans="3:3" x14ac:dyDescent="0.3">
      <c r="C5848" s="75"/>
    </row>
    <row r="5849" spans="3:3" x14ac:dyDescent="0.3">
      <c r="C5849" s="75"/>
    </row>
    <row r="5850" spans="3:3" x14ac:dyDescent="0.3">
      <c r="C5850" s="75"/>
    </row>
    <row r="5851" spans="3:3" x14ac:dyDescent="0.3">
      <c r="C5851" s="75"/>
    </row>
    <row r="5852" spans="3:3" x14ac:dyDescent="0.3">
      <c r="C5852" s="75"/>
    </row>
    <row r="5853" spans="3:3" x14ac:dyDescent="0.3">
      <c r="C5853" s="75"/>
    </row>
    <row r="5854" spans="3:3" x14ac:dyDescent="0.3">
      <c r="C5854" s="75"/>
    </row>
    <row r="5855" spans="3:3" x14ac:dyDescent="0.3">
      <c r="C5855" s="75"/>
    </row>
    <row r="5856" spans="3:3" x14ac:dyDescent="0.3">
      <c r="C5856" s="75"/>
    </row>
    <row r="5857" spans="3:3" x14ac:dyDescent="0.3">
      <c r="C5857" s="75"/>
    </row>
    <row r="5858" spans="3:3" x14ac:dyDescent="0.3">
      <c r="C5858" s="75"/>
    </row>
    <row r="5859" spans="3:3" x14ac:dyDescent="0.3">
      <c r="C5859" s="75"/>
    </row>
    <row r="5860" spans="3:3" x14ac:dyDescent="0.3">
      <c r="C5860" s="75"/>
    </row>
    <row r="5861" spans="3:3" x14ac:dyDescent="0.3">
      <c r="C5861" s="75"/>
    </row>
    <row r="5862" spans="3:3" x14ac:dyDescent="0.3">
      <c r="C5862" s="75"/>
    </row>
    <row r="5863" spans="3:3" x14ac:dyDescent="0.3">
      <c r="C5863" s="75"/>
    </row>
    <row r="5864" spans="3:3" x14ac:dyDescent="0.3">
      <c r="C5864" s="75"/>
    </row>
    <row r="5865" spans="3:3" x14ac:dyDescent="0.3">
      <c r="C5865" s="75"/>
    </row>
    <row r="5866" spans="3:3" x14ac:dyDescent="0.3">
      <c r="C5866" s="75"/>
    </row>
    <row r="5867" spans="3:3" x14ac:dyDescent="0.3">
      <c r="C5867" s="75"/>
    </row>
    <row r="5868" spans="3:3" x14ac:dyDescent="0.3">
      <c r="C5868" s="75"/>
    </row>
    <row r="5869" spans="3:3" x14ac:dyDescent="0.3">
      <c r="C5869" s="75"/>
    </row>
    <row r="5870" spans="3:3" x14ac:dyDescent="0.3">
      <c r="C5870" s="75"/>
    </row>
    <row r="5871" spans="3:3" x14ac:dyDescent="0.3">
      <c r="C5871" s="75"/>
    </row>
    <row r="5872" spans="3:3" x14ac:dyDescent="0.3">
      <c r="C5872" s="75"/>
    </row>
    <row r="5873" spans="3:3" x14ac:dyDescent="0.3">
      <c r="C5873" s="75"/>
    </row>
    <row r="5874" spans="3:3" x14ac:dyDescent="0.3">
      <c r="C5874" s="75"/>
    </row>
    <row r="5875" spans="3:3" x14ac:dyDescent="0.3">
      <c r="C5875" s="75"/>
    </row>
    <row r="5876" spans="3:3" x14ac:dyDescent="0.3">
      <c r="C5876" s="75"/>
    </row>
    <row r="5877" spans="3:3" x14ac:dyDescent="0.3">
      <c r="C5877" s="75"/>
    </row>
    <row r="5878" spans="3:3" x14ac:dyDescent="0.3">
      <c r="C5878" s="75"/>
    </row>
    <row r="5879" spans="3:3" x14ac:dyDescent="0.3">
      <c r="C5879" s="75"/>
    </row>
    <row r="5880" spans="3:3" x14ac:dyDescent="0.3">
      <c r="C5880" s="75"/>
    </row>
    <row r="5881" spans="3:3" x14ac:dyDescent="0.3">
      <c r="C5881" s="75"/>
    </row>
    <row r="5882" spans="3:3" x14ac:dyDescent="0.3">
      <c r="C5882" s="75"/>
    </row>
    <row r="5883" spans="3:3" x14ac:dyDescent="0.3">
      <c r="C5883" s="75"/>
    </row>
    <row r="5884" spans="3:3" x14ac:dyDescent="0.3">
      <c r="C5884" s="75"/>
    </row>
    <row r="5885" spans="3:3" x14ac:dyDescent="0.3">
      <c r="C5885" s="75"/>
    </row>
    <row r="5886" spans="3:3" x14ac:dyDescent="0.3">
      <c r="C5886" s="75"/>
    </row>
    <row r="5887" spans="3:3" x14ac:dyDescent="0.3">
      <c r="C5887" s="75"/>
    </row>
    <row r="5888" spans="3:3" x14ac:dyDescent="0.3">
      <c r="C5888" s="75"/>
    </row>
    <row r="5889" spans="3:3" x14ac:dyDescent="0.3">
      <c r="C5889" s="75"/>
    </row>
    <row r="5890" spans="3:3" x14ac:dyDescent="0.3">
      <c r="C5890" s="75"/>
    </row>
    <row r="5891" spans="3:3" x14ac:dyDescent="0.3">
      <c r="C5891" s="75"/>
    </row>
    <row r="5892" spans="3:3" x14ac:dyDescent="0.3">
      <c r="C5892" s="75"/>
    </row>
    <row r="5893" spans="3:3" x14ac:dyDescent="0.3">
      <c r="C5893" s="75"/>
    </row>
    <row r="5894" spans="3:3" x14ac:dyDescent="0.3">
      <c r="C5894" s="75"/>
    </row>
    <row r="5895" spans="3:3" x14ac:dyDescent="0.3">
      <c r="C5895" s="75"/>
    </row>
    <row r="5896" spans="3:3" x14ac:dyDescent="0.3">
      <c r="C5896" s="75"/>
    </row>
    <row r="5897" spans="3:3" x14ac:dyDescent="0.3">
      <c r="C5897" s="75"/>
    </row>
    <row r="5898" spans="3:3" x14ac:dyDescent="0.3">
      <c r="C5898" s="75"/>
    </row>
    <row r="5899" spans="3:3" x14ac:dyDescent="0.3">
      <c r="C5899" s="75"/>
    </row>
    <row r="5900" spans="3:3" x14ac:dyDescent="0.3">
      <c r="C5900" s="75"/>
    </row>
    <row r="5901" spans="3:3" x14ac:dyDescent="0.3">
      <c r="C5901" s="75"/>
    </row>
    <row r="5902" spans="3:3" x14ac:dyDescent="0.3">
      <c r="C5902" s="75"/>
    </row>
    <row r="5903" spans="3:3" x14ac:dyDescent="0.3">
      <c r="C5903" s="75"/>
    </row>
    <row r="5904" spans="3:3" x14ac:dyDescent="0.3">
      <c r="C5904" s="75"/>
    </row>
    <row r="5905" spans="3:3" x14ac:dyDescent="0.3">
      <c r="C5905" s="75"/>
    </row>
    <row r="5906" spans="3:3" x14ac:dyDescent="0.3">
      <c r="C5906" s="75"/>
    </row>
    <row r="5907" spans="3:3" x14ac:dyDescent="0.3">
      <c r="C5907" s="75"/>
    </row>
    <row r="5908" spans="3:3" x14ac:dyDescent="0.3">
      <c r="C5908" s="75"/>
    </row>
    <row r="5909" spans="3:3" x14ac:dyDescent="0.3">
      <c r="C5909" s="75"/>
    </row>
    <row r="5910" spans="3:3" x14ac:dyDescent="0.3">
      <c r="C5910" s="75"/>
    </row>
    <row r="5911" spans="3:3" x14ac:dyDescent="0.3">
      <c r="C5911" s="75"/>
    </row>
    <row r="5912" spans="3:3" x14ac:dyDescent="0.3">
      <c r="C5912" s="75"/>
    </row>
    <row r="5913" spans="3:3" x14ac:dyDescent="0.3">
      <c r="C5913" s="75"/>
    </row>
    <row r="5914" spans="3:3" x14ac:dyDescent="0.3">
      <c r="C5914" s="75"/>
    </row>
    <row r="5915" spans="3:3" x14ac:dyDescent="0.3">
      <c r="C5915" s="75"/>
    </row>
    <row r="5916" spans="3:3" x14ac:dyDescent="0.3">
      <c r="C5916" s="75"/>
    </row>
    <row r="5917" spans="3:3" x14ac:dyDescent="0.3">
      <c r="C5917" s="75"/>
    </row>
    <row r="5918" spans="3:3" x14ac:dyDescent="0.3">
      <c r="C5918" s="75"/>
    </row>
    <row r="5919" spans="3:3" x14ac:dyDescent="0.3">
      <c r="C5919" s="75"/>
    </row>
    <row r="5920" spans="3:3" x14ac:dyDescent="0.3">
      <c r="C5920" s="75"/>
    </row>
    <row r="5921" spans="3:3" x14ac:dyDescent="0.3">
      <c r="C5921" s="75"/>
    </row>
    <row r="5922" spans="3:3" x14ac:dyDescent="0.3">
      <c r="C5922" s="75"/>
    </row>
    <row r="5923" spans="3:3" x14ac:dyDescent="0.3">
      <c r="C5923" s="75"/>
    </row>
    <row r="5924" spans="3:3" x14ac:dyDescent="0.3">
      <c r="C5924" s="75"/>
    </row>
    <row r="5925" spans="3:3" x14ac:dyDescent="0.3">
      <c r="C5925" s="75"/>
    </row>
    <row r="5926" spans="3:3" x14ac:dyDescent="0.3">
      <c r="C5926" s="75"/>
    </row>
    <row r="5927" spans="3:3" x14ac:dyDescent="0.3">
      <c r="C5927" s="75"/>
    </row>
    <row r="5928" spans="3:3" x14ac:dyDescent="0.3">
      <c r="C5928" s="75"/>
    </row>
    <row r="5929" spans="3:3" x14ac:dyDescent="0.3">
      <c r="C5929" s="75"/>
    </row>
    <row r="5930" spans="3:3" x14ac:dyDescent="0.3">
      <c r="C5930" s="75"/>
    </row>
    <row r="5931" spans="3:3" x14ac:dyDescent="0.3">
      <c r="C5931" s="75"/>
    </row>
    <row r="5932" spans="3:3" x14ac:dyDescent="0.3">
      <c r="C5932" s="75"/>
    </row>
    <row r="5933" spans="3:3" x14ac:dyDescent="0.3">
      <c r="C5933" s="75"/>
    </row>
    <row r="5934" spans="3:3" x14ac:dyDescent="0.3">
      <c r="C5934" s="75"/>
    </row>
    <row r="5935" spans="3:3" x14ac:dyDescent="0.3">
      <c r="C5935" s="75"/>
    </row>
    <row r="5936" spans="3:3" x14ac:dyDescent="0.3">
      <c r="C5936" s="75"/>
    </row>
    <row r="5937" spans="3:3" x14ac:dyDescent="0.3">
      <c r="C5937" s="75"/>
    </row>
    <row r="5938" spans="3:3" x14ac:dyDescent="0.3">
      <c r="C5938" s="75"/>
    </row>
    <row r="5939" spans="3:3" x14ac:dyDescent="0.3">
      <c r="C5939" s="75"/>
    </row>
    <row r="5940" spans="3:3" x14ac:dyDescent="0.3">
      <c r="C5940" s="75"/>
    </row>
    <row r="5941" spans="3:3" x14ac:dyDescent="0.3">
      <c r="C5941" s="75"/>
    </row>
    <row r="5942" spans="3:3" x14ac:dyDescent="0.3">
      <c r="C5942" s="75"/>
    </row>
    <row r="5943" spans="3:3" x14ac:dyDescent="0.3">
      <c r="C5943" s="75"/>
    </row>
    <row r="5944" spans="3:3" x14ac:dyDescent="0.3">
      <c r="C5944" s="75"/>
    </row>
    <row r="5945" spans="3:3" x14ac:dyDescent="0.3">
      <c r="C5945" s="75"/>
    </row>
    <row r="5946" spans="3:3" x14ac:dyDescent="0.3">
      <c r="C5946" s="75"/>
    </row>
    <row r="5947" spans="3:3" x14ac:dyDescent="0.3">
      <c r="C5947" s="75"/>
    </row>
    <row r="5948" spans="3:3" x14ac:dyDescent="0.3">
      <c r="C5948" s="75"/>
    </row>
    <row r="5949" spans="3:3" x14ac:dyDescent="0.3">
      <c r="C5949" s="75"/>
    </row>
    <row r="5950" spans="3:3" x14ac:dyDescent="0.3">
      <c r="C5950" s="75"/>
    </row>
    <row r="5951" spans="3:3" x14ac:dyDescent="0.3">
      <c r="C5951" s="75"/>
    </row>
    <row r="5952" spans="3:3" x14ac:dyDescent="0.3">
      <c r="C5952" s="75"/>
    </row>
    <row r="5953" spans="3:3" x14ac:dyDescent="0.3">
      <c r="C5953" s="75"/>
    </row>
    <row r="5954" spans="3:3" x14ac:dyDescent="0.3">
      <c r="C5954" s="75"/>
    </row>
    <row r="5955" spans="3:3" x14ac:dyDescent="0.3">
      <c r="C5955" s="75"/>
    </row>
    <row r="5956" spans="3:3" x14ac:dyDescent="0.3">
      <c r="C5956" s="75"/>
    </row>
    <row r="5957" spans="3:3" x14ac:dyDescent="0.3">
      <c r="C5957" s="75"/>
    </row>
    <row r="5958" spans="3:3" x14ac:dyDescent="0.3">
      <c r="C5958" s="75"/>
    </row>
    <row r="5959" spans="3:3" x14ac:dyDescent="0.3">
      <c r="C5959" s="75"/>
    </row>
    <row r="5960" spans="3:3" x14ac:dyDescent="0.3">
      <c r="C5960" s="75"/>
    </row>
    <row r="5961" spans="3:3" x14ac:dyDescent="0.3">
      <c r="C5961" s="75"/>
    </row>
    <row r="5962" spans="3:3" x14ac:dyDescent="0.3">
      <c r="C5962" s="75"/>
    </row>
    <row r="5963" spans="3:3" x14ac:dyDescent="0.3">
      <c r="C5963" s="75"/>
    </row>
    <row r="5964" spans="3:3" x14ac:dyDescent="0.3">
      <c r="C5964" s="75"/>
    </row>
    <row r="5965" spans="3:3" x14ac:dyDescent="0.3">
      <c r="C5965" s="75"/>
    </row>
    <row r="5966" spans="3:3" x14ac:dyDescent="0.3">
      <c r="C5966" s="75"/>
    </row>
    <row r="5967" spans="3:3" x14ac:dyDescent="0.3">
      <c r="C5967" s="75"/>
    </row>
    <row r="5968" spans="3:3" x14ac:dyDescent="0.3">
      <c r="C5968" s="75"/>
    </row>
    <row r="5969" spans="3:3" x14ac:dyDescent="0.3">
      <c r="C5969" s="75"/>
    </row>
    <row r="5970" spans="3:3" x14ac:dyDescent="0.3">
      <c r="C5970" s="75"/>
    </row>
    <row r="5971" spans="3:3" x14ac:dyDescent="0.3">
      <c r="C5971" s="75"/>
    </row>
    <row r="5972" spans="3:3" x14ac:dyDescent="0.3">
      <c r="C5972" s="75"/>
    </row>
    <row r="5973" spans="3:3" x14ac:dyDescent="0.3">
      <c r="C5973" s="75"/>
    </row>
    <row r="5974" spans="3:3" x14ac:dyDescent="0.3">
      <c r="C5974" s="75"/>
    </row>
    <row r="5975" spans="3:3" x14ac:dyDescent="0.3">
      <c r="C5975" s="75"/>
    </row>
    <row r="5976" spans="3:3" x14ac:dyDescent="0.3">
      <c r="C5976" s="75"/>
    </row>
    <row r="5977" spans="3:3" x14ac:dyDescent="0.3">
      <c r="C5977" s="75"/>
    </row>
    <row r="5978" spans="3:3" x14ac:dyDescent="0.3">
      <c r="C5978" s="75"/>
    </row>
    <row r="5979" spans="3:3" x14ac:dyDescent="0.3">
      <c r="C5979" s="75"/>
    </row>
    <row r="5980" spans="3:3" x14ac:dyDescent="0.3">
      <c r="C5980" s="75"/>
    </row>
    <row r="5981" spans="3:3" x14ac:dyDescent="0.3">
      <c r="C5981" s="75"/>
    </row>
    <row r="5982" spans="3:3" x14ac:dyDescent="0.3">
      <c r="C5982" s="75"/>
    </row>
    <row r="5983" spans="3:3" x14ac:dyDescent="0.3">
      <c r="C5983" s="75"/>
    </row>
    <row r="5984" spans="3:3" x14ac:dyDescent="0.3">
      <c r="C5984" s="75"/>
    </row>
    <row r="5985" spans="3:3" x14ac:dyDescent="0.3">
      <c r="C5985" s="75"/>
    </row>
    <row r="5986" spans="3:3" x14ac:dyDescent="0.3">
      <c r="C5986" s="75"/>
    </row>
    <row r="5987" spans="3:3" x14ac:dyDescent="0.3">
      <c r="C5987" s="75"/>
    </row>
    <row r="5988" spans="3:3" x14ac:dyDescent="0.3">
      <c r="C5988" s="75"/>
    </row>
    <row r="5989" spans="3:3" x14ac:dyDescent="0.3">
      <c r="C5989" s="75"/>
    </row>
    <row r="5990" spans="3:3" x14ac:dyDescent="0.3">
      <c r="C5990" s="75"/>
    </row>
    <row r="5991" spans="3:3" x14ac:dyDescent="0.3">
      <c r="C5991" s="75"/>
    </row>
    <row r="5992" spans="3:3" x14ac:dyDescent="0.3">
      <c r="C5992" s="75"/>
    </row>
    <row r="5993" spans="3:3" x14ac:dyDescent="0.3">
      <c r="C5993" s="75"/>
    </row>
    <row r="5994" spans="3:3" x14ac:dyDescent="0.3">
      <c r="C5994" s="75"/>
    </row>
    <row r="5995" spans="3:3" x14ac:dyDescent="0.3">
      <c r="C5995" s="75"/>
    </row>
    <row r="5996" spans="3:3" x14ac:dyDescent="0.3">
      <c r="C5996" s="75"/>
    </row>
    <row r="5997" spans="3:3" x14ac:dyDescent="0.3">
      <c r="C5997" s="75"/>
    </row>
    <row r="5998" spans="3:3" x14ac:dyDescent="0.3">
      <c r="C5998" s="75"/>
    </row>
    <row r="5999" spans="3:3" x14ac:dyDescent="0.3">
      <c r="C5999" s="75"/>
    </row>
    <row r="6000" spans="3:3" x14ac:dyDescent="0.3">
      <c r="C6000" s="75"/>
    </row>
    <row r="6001" spans="3:3" x14ac:dyDescent="0.3">
      <c r="C6001" s="75"/>
    </row>
    <row r="6002" spans="3:3" x14ac:dyDescent="0.3">
      <c r="C6002" s="75"/>
    </row>
    <row r="6003" spans="3:3" x14ac:dyDescent="0.3">
      <c r="C6003" s="75"/>
    </row>
    <row r="6004" spans="3:3" x14ac:dyDescent="0.3">
      <c r="C6004" s="75"/>
    </row>
    <row r="6005" spans="3:3" x14ac:dyDescent="0.3">
      <c r="C6005" s="75"/>
    </row>
    <row r="6006" spans="3:3" x14ac:dyDescent="0.3">
      <c r="C6006" s="75"/>
    </row>
    <row r="6007" spans="3:3" x14ac:dyDescent="0.3">
      <c r="C6007" s="75"/>
    </row>
    <row r="6008" spans="3:3" x14ac:dyDescent="0.3">
      <c r="C6008" s="75"/>
    </row>
    <row r="6009" spans="3:3" x14ac:dyDescent="0.3">
      <c r="C6009" s="75"/>
    </row>
    <row r="6010" spans="3:3" x14ac:dyDescent="0.3">
      <c r="C6010" s="75"/>
    </row>
    <row r="6011" spans="3:3" x14ac:dyDescent="0.3">
      <c r="C6011" s="75"/>
    </row>
    <row r="6012" spans="3:3" x14ac:dyDescent="0.3">
      <c r="C6012" s="75"/>
    </row>
    <row r="6013" spans="3:3" x14ac:dyDescent="0.3">
      <c r="C6013" s="75"/>
    </row>
    <row r="6014" spans="3:3" x14ac:dyDescent="0.3">
      <c r="C6014" s="75"/>
    </row>
    <row r="6015" spans="3:3" x14ac:dyDescent="0.3">
      <c r="C6015" s="75"/>
    </row>
    <row r="6016" spans="3:3" x14ac:dyDescent="0.3">
      <c r="C6016" s="75"/>
    </row>
    <row r="6017" spans="3:3" x14ac:dyDescent="0.3">
      <c r="C6017" s="75"/>
    </row>
    <row r="6018" spans="3:3" x14ac:dyDescent="0.3">
      <c r="C6018" s="75"/>
    </row>
    <row r="6019" spans="3:3" x14ac:dyDescent="0.3">
      <c r="C6019" s="75"/>
    </row>
    <row r="6020" spans="3:3" x14ac:dyDescent="0.3">
      <c r="C6020" s="75"/>
    </row>
    <row r="6021" spans="3:3" x14ac:dyDescent="0.3">
      <c r="C6021" s="75"/>
    </row>
    <row r="6022" spans="3:3" x14ac:dyDescent="0.3">
      <c r="C6022" s="75"/>
    </row>
    <row r="6023" spans="3:3" x14ac:dyDescent="0.3">
      <c r="C6023" s="75"/>
    </row>
    <row r="6024" spans="3:3" x14ac:dyDescent="0.3">
      <c r="C6024" s="75"/>
    </row>
    <row r="6025" spans="3:3" x14ac:dyDescent="0.3">
      <c r="C6025" s="75"/>
    </row>
    <row r="6026" spans="3:3" x14ac:dyDescent="0.3">
      <c r="C6026" s="75"/>
    </row>
    <row r="6027" spans="3:3" x14ac:dyDescent="0.3">
      <c r="C6027" s="75"/>
    </row>
    <row r="6028" spans="3:3" x14ac:dyDescent="0.3">
      <c r="C6028" s="75"/>
    </row>
    <row r="6029" spans="3:3" x14ac:dyDescent="0.3">
      <c r="C6029" s="75"/>
    </row>
    <row r="6030" spans="3:3" x14ac:dyDescent="0.3">
      <c r="C6030" s="75"/>
    </row>
    <row r="6031" spans="3:3" x14ac:dyDescent="0.3">
      <c r="C6031" s="75"/>
    </row>
    <row r="6032" spans="3:3" x14ac:dyDescent="0.3">
      <c r="C6032" s="75"/>
    </row>
    <row r="6033" spans="3:3" x14ac:dyDescent="0.3">
      <c r="C6033" s="75"/>
    </row>
    <row r="6034" spans="3:3" x14ac:dyDescent="0.3">
      <c r="C6034" s="75"/>
    </row>
    <row r="6035" spans="3:3" x14ac:dyDescent="0.3">
      <c r="C6035" s="75"/>
    </row>
    <row r="6036" spans="3:3" x14ac:dyDescent="0.3">
      <c r="C6036" s="75"/>
    </row>
    <row r="6037" spans="3:3" x14ac:dyDescent="0.3">
      <c r="C6037" s="75"/>
    </row>
    <row r="6038" spans="3:3" x14ac:dyDescent="0.3">
      <c r="C6038" s="75"/>
    </row>
    <row r="6039" spans="3:3" x14ac:dyDescent="0.3">
      <c r="C6039" s="75"/>
    </row>
    <row r="6040" spans="3:3" x14ac:dyDescent="0.3">
      <c r="C6040" s="75"/>
    </row>
    <row r="6041" spans="3:3" x14ac:dyDescent="0.3">
      <c r="C6041" s="75"/>
    </row>
    <row r="6042" spans="3:3" x14ac:dyDescent="0.3">
      <c r="C6042" s="75"/>
    </row>
    <row r="6043" spans="3:3" x14ac:dyDescent="0.3">
      <c r="C6043" s="75"/>
    </row>
    <row r="6044" spans="3:3" x14ac:dyDescent="0.3">
      <c r="C6044" s="75"/>
    </row>
    <row r="6045" spans="3:3" x14ac:dyDescent="0.3">
      <c r="C6045" s="75"/>
    </row>
    <row r="6046" spans="3:3" x14ac:dyDescent="0.3">
      <c r="C6046" s="75"/>
    </row>
    <row r="6047" spans="3:3" x14ac:dyDescent="0.3">
      <c r="C6047" s="75"/>
    </row>
    <row r="6048" spans="3:3" x14ac:dyDescent="0.3">
      <c r="C6048" s="75"/>
    </row>
    <row r="6049" spans="3:3" x14ac:dyDescent="0.3">
      <c r="C6049" s="75"/>
    </row>
    <row r="6050" spans="3:3" x14ac:dyDescent="0.3">
      <c r="C6050" s="75"/>
    </row>
    <row r="6051" spans="3:3" x14ac:dyDescent="0.3">
      <c r="C6051" s="75"/>
    </row>
    <row r="6052" spans="3:3" x14ac:dyDescent="0.3">
      <c r="C6052" s="75"/>
    </row>
    <row r="6053" spans="3:3" x14ac:dyDescent="0.3">
      <c r="C6053" s="75"/>
    </row>
    <row r="6054" spans="3:3" x14ac:dyDescent="0.3">
      <c r="C6054" s="75"/>
    </row>
    <row r="6055" spans="3:3" x14ac:dyDescent="0.3">
      <c r="C6055" s="75"/>
    </row>
    <row r="6056" spans="3:3" x14ac:dyDescent="0.3">
      <c r="C6056" s="75"/>
    </row>
    <row r="6057" spans="3:3" x14ac:dyDescent="0.3">
      <c r="C6057" s="75"/>
    </row>
    <row r="6058" spans="3:3" x14ac:dyDescent="0.3">
      <c r="C6058" s="75"/>
    </row>
    <row r="6059" spans="3:3" x14ac:dyDescent="0.3">
      <c r="C6059" s="75"/>
    </row>
    <row r="6060" spans="3:3" x14ac:dyDescent="0.3">
      <c r="C6060" s="75"/>
    </row>
    <row r="6061" spans="3:3" x14ac:dyDescent="0.3">
      <c r="C6061" s="75"/>
    </row>
    <row r="6062" spans="3:3" x14ac:dyDescent="0.3">
      <c r="C6062" s="75"/>
    </row>
    <row r="6063" spans="3:3" x14ac:dyDescent="0.3">
      <c r="C6063" s="75"/>
    </row>
    <row r="6064" spans="3:3" x14ac:dyDescent="0.3">
      <c r="C6064" s="75"/>
    </row>
    <row r="6065" spans="3:3" x14ac:dyDescent="0.3">
      <c r="C6065" s="75"/>
    </row>
    <row r="6066" spans="3:3" x14ac:dyDescent="0.3">
      <c r="C6066" s="75"/>
    </row>
    <row r="6067" spans="3:3" x14ac:dyDescent="0.3">
      <c r="C6067" s="75"/>
    </row>
    <row r="6068" spans="3:3" x14ac:dyDescent="0.3">
      <c r="C6068" s="75"/>
    </row>
    <row r="6069" spans="3:3" x14ac:dyDescent="0.3">
      <c r="C6069" s="75"/>
    </row>
    <row r="6070" spans="3:3" x14ac:dyDescent="0.3">
      <c r="C6070" s="75"/>
    </row>
    <row r="6071" spans="3:3" x14ac:dyDescent="0.3">
      <c r="C6071" s="75"/>
    </row>
    <row r="6072" spans="3:3" x14ac:dyDescent="0.3">
      <c r="C6072" s="75"/>
    </row>
    <row r="6073" spans="3:3" x14ac:dyDescent="0.3">
      <c r="C6073" s="75"/>
    </row>
    <row r="6074" spans="3:3" x14ac:dyDescent="0.3">
      <c r="C6074" s="75"/>
    </row>
    <row r="6075" spans="3:3" x14ac:dyDescent="0.3">
      <c r="C6075" s="75"/>
    </row>
    <row r="6076" spans="3:3" x14ac:dyDescent="0.3">
      <c r="C6076" s="75"/>
    </row>
    <row r="6077" spans="3:3" x14ac:dyDescent="0.3">
      <c r="C6077" s="75"/>
    </row>
    <row r="6078" spans="3:3" x14ac:dyDescent="0.3">
      <c r="C6078" s="75"/>
    </row>
    <row r="6079" spans="3:3" x14ac:dyDescent="0.3">
      <c r="C6079" s="75"/>
    </row>
    <row r="6080" spans="3:3" x14ac:dyDescent="0.3">
      <c r="C6080" s="75"/>
    </row>
    <row r="6081" spans="3:3" x14ac:dyDescent="0.3">
      <c r="C6081" s="75"/>
    </row>
    <row r="6082" spans="3:3" x14ac:dyDescent="0.3">
      <c r="C6082" s="75"/>
    </row>
    <row r="6083" spans="3:3" x14ac:dyDescent="0.3">
      <c r="C6083" s="75"/>
    </row>
    <row r="6084" spans="3:3" x14ac:dyDescent="0.3">
      <c r="C6084" s="75"/>
    </row>
    <row r="6085" spans="3:3" x14ac:dyDescent="0.3">
      <c r="C6085" s="75"/>
    </row>
    <row r="6086" spans="3:3" x14ac:dyDescent="0.3">
      <c r="C6086" s="75"/>
    </row>
    <row r="6087" spans="3:3" x14ac:dyDescent="0.3">
      <c r="C6087" s="75"/>
    </row>
    <row r="6088" spans="3:3" x14ac:dyDescent="0.3">
      <c r="C6088" s="75"/>
    </row>
    <row r="6089" spans="3:3" x14ac:dyDescent="0.3">
      <c r="C6089" s="75"/>
    </row>
    <row r="6090" spans="3:3" x14ac:dyDescent="0.3">
      <c r="C6090" s="75"/>
    </row>
    <row r="6091" spans="3:3" x14ac:dyDescent="0.3">
      <c r="C6091" s="75"/>
    </row>
    <row r="6092" spans="3:3" x14ac:dyDescent="0.3">
      <c r="C6092" s="75"/>
    </row>
    <row r="6093" spans="3:3" x14ac:dyDescent="0.3">
      <c r="C6093" s="75"/>
    </row>
    <row r="6094" spans="3:3" x14ac:dyDescent="0.3">
      <c r="C6094" s="75"/>
    </row>
    <row r="6095" spans="3:3" x14ac:dyDescent="0.3">
      <c r="C6095" s="75"/>
    </row>
    <row r="6096" spans="3:3" x14ac:dyDescent="0.3">
      <c r="C6096" s="75"/>
    </row>
    <row r="6097" spans="3:3" x14ac:dyDescent="0.3">
      <c r="C6097" s="75"/>
    </row>
    <row r="6098" spans="3:3" x14ac:dyDescent="0.3">
      <c r="C6098" s="75"/>
    </row>
    <row r="6099" spans="3:3" x14ac:dyDescent="0.3">
      <c r="C6099" s="75"/>
    </row>
    <row r="6100" spans="3:3" x14ac:dyDescent="0.3">
      <c r="C6100" s="75"/>
    </row>
    <row r="6101" spans="3:3" x14ac:dyDescent="0.3">
      <c r="C6101" s="75"/>
    </row>
    <row r="6102" spans="3:3" x14ac:dyDescent="0.3">
      <c r="C6102" s="75"/>
    </row>
    <row r="6103" spans="3:3" x14ac:dyDescent="0.3">
      <c r="C6103" s="75"/>
    </row>
    <row r="6104" spans="3:3" x14ac:dyDescent="0.3">
      <c r="C6104" s="75"/>
    </row>
    <row r="6105" spans="3:3" x14ac:dyDescent="0.3">
      <c r="C6105" s="75"/>
    </row>
    <row r="6106" spans="3:3" x14ac:dyDescent="0.3">
      <c r="C6106" s="75"/>
    </row>
    <row r="6107" spans="3:3" x14ac:dyDescent="0.3">
      <c r="C6107" s="75"/>
    </row>
    <row r="6108" spans="3:3" x14ac:dyDescent="0.3">
      <c r="C6108" s="75"/>
    </row>
    <row r="6109" spans="3:3" x14ac:dyDescent="0.3">
      <c r="C6109" s="75"/>
    </row>
    <row r="6110" spans="3:3" x14ac:dyDescent="0.3">
      <c r="C6110" s="75"/>
    </row>
    <row r="6111" spans="3:3" x14ac:dyDescent="0.3">
      <c r="C6111" s="75"/>
    </row>
    <row r="6112" spans="3:3" x14ac:dyDescent="0.3">
      <c r="C6112" s="75"/>
    </row>
    <row r="6113" spans="3:3" x14ac:dyDescent="0.3">
      <c r="C6113" s="75"/>
    </row>
    <row r="6114" spans="3:3" x14ac:dyDescent="0.3">
      <c r="C6114" s="75"/>
    </row>
    <row r="6115" spans="3:3" x14ac:dyDescent="0.3">
      <c r="C6115" s="75"/>
    </row>
    <row r="6116" spans="3:3" x14ac:dyDescent="0.3">
      <c r="C6116" s="75"/>
    </row>
    <row r="6117" spans="3:3" x14ac:dyDescent="0.3">
      <c r="C6117" s="75"/>
    </row>
    <row r="6118" spans="3:3" x14ac:dyDescent="0.3">
      <c r="C6118" s="75"/>
    </row>
    <row r="6119" spans="3:3" x14ac:dyDescent="0.3">
      <c r="C6119" s="75"/>
    </row>
    <row r="6120" spans="3:3" x14ac:dyDescent="0.3">
      <c r="C6120" s="75"/>
    </row>
    <row r="6121" spans="3:3" x14ac:dyDescent="0.3">
      <c r="C6121" s="75"/>
    </row>
    <row r="6122" spans="3:3" x14ac:dyDescent="0.3">
      <c r="C6122" s="75"/>
    </row>
    <row r="6123" spans="3:3" x14ac:dyDescent="0.3">
      <c r="C6123" s="75"/>
    </row>
    <row r="6124" spans="3:3" x14ac:dyDescent="0.3">
      <c r="C6124" s="75"/>
    </row>
    <row r="6125" spans="3:3" x14ac:dyDescent="0.3">
      <c r="C6125" s="75"/>
    </row>
    <row r="6126" spans="3:3" x14ac:dyDescent="0.3">
      <c r="C6126" s="75"/>
    </row>
    <row r="6127" spans="3:3" x14ac:dyDescent="0.3">
      <c r="C6127" s="75"/>
    </row>
    <row r="6128" spans="3:3" x14ac:dyDescent="0.3">
      <c r="C6128" s="75"/>
    </row>
    <row r="6129" spans="3:3" x14ac:dyDescent="0.3">
      <c r="C6129" s="75"/>
    </row>
    <row r="6130" spans="3:3" x14ac:dyDescent="0.3">
      <c r="C6130" s="75"/>
    </row>
    <row r="6131" spans="3:3" x14ac:dyDescent="0.3">
      <c r="C6131" s="75"/>
    </row>
    <row r="6132" spans="3:3" x14ac:dyDescent="0.3">
      <c r="C6132" s="75"/>
    </row>
    <row r="6133" spans="3:3" x14ac:dyDescent="0.3">
      <c r="C6133" s="75"/>
    </row>
    <row r="6134" spans="3:3" x14ac:dyDescent="0.3">
      <c r="C6134" s="75"/>
    </row>
    <row r="6135" spans="3:3" x14ac:dyDescent="0.3">
      <c r="C6135" s="75"/>
    </row>
    <row r="6136" spans="3:3" x14ac:dyDescent="0.3">
      <c r="C6136" s="75"/>
    </row>
    <row r="6137" spans="3:3" x14ac:dyDescent="0.3">
      <c r="C6137" s="75"/>
    </row>
    <row r="6138" spans="3:3" x14ac:dyDescent="0.3">
      <c r="C6138" s="75"/>
    </row>
    <row r="6139" spans="3:3" x14ac:dyDescent="0.3">
      <c r="C6139" s="75"/>
    </row>
    <row r="6140" spans="3:3" x14ac:dyDescent="0.3">
      <c r="C6140" s="75"/>
    </row>
    <row r="6141" spans="3:3" x14ac:dyDescent="0.3">
      <c r="C6141" s="75"/>
    </row>
    <row r="6142" spans="3:3" x14ac:dyDescent="0.3">
      <c r="C6142" s="75"/>
    </row>
    <row r="6143" spans="3:3" x14ac:dyDescent="0.3">
      <c r="C6143" s="75"/>
    </row>
    <row r="6144" spans="3:3" x14ac:dyDescent="0.3">
      <c r="C6144" s="75"/>
    </row>
    <row r="6145" spans="3:3" x14ac:dyDescent="0.3">
      <c r="C6145" s="75"/>
    </row>
    <row r="6146" spans="3:3" x14ac:dyDescent="0.3">
      <c r="C6146" s="75"/>
    </row>
    <row r="6147" spans="3:3" x14ac:dyDescent="0.3">
      <c r="C6147" s="75"/>
    </row>
    <row r="6148" spans="3:3" x14ac:dyDescent="0.3">
      <c r="C6148" s="75"/>
    </row>
    <row r="6149" spans="3:3" x14ac:dyDescent="0.3">
      <c r="C6149" s="75"/>
    </row>
    <row r="6150" spans="3:3" x14ac:dyDescent="0.3">
      <c r="C6150" s="75"/>
    </row>
    <row r="6151" spans="3:3" x14ac:dyDescent="0.3">
      <c r="C6151" s="75"/>
    </row>
    <row r="6152" spans="3:3" x14ac:dyDescent="0.3">
      <c r="C6152" s="75"/>
    </row>
    <row r="6153" spans="3:3" x14ac:dyDescent="0.3">
      <c r="C6153" s="75"/>
    </row>
    <row r="6154" spans="3:3" x14ac:dyDescent="0.3">
      <c r="C6154" s="75"/>
    </row>
    <row r="6155" spans="3:3" x14ac:dyDescent="0.3">
      <c r="C6155" s="75"/>
    </row>
    <row r="6156" spans="3:3" x14ac:dyDescent="0.3">
      <c r="C6156" s="75"/>
    </row>
    <row r="6157" spans="3:3" x14ac:dyDescent="0.3">
      <c r="C6157" s="75"/>
    </row>
    <row r="6158" spans="3:3" x14ac:dyDescent="0.3">
      <c r="C6158" s="75"/>
    </row>
    <row r="6159" spans="3:3" x14ac:dyDescent="0.3">
      <c r="C6159" s="75"/>
    </row>
    <row r="6160" spans="3:3" x14ac:dyDescent="0.3">
      <c r="C6160" s="75"/>
    </row>
    <row r="6161" spans="3:3" x14ac:dyDescent="0.3">
      <c r="C6161" s="75"/>
    </row>
    <row r="6162" spans="3:3" x14ac:dyDescent="0.3">
      <c r="C6162" s="75"/>
    </row>
    <row r="6163" spans="3:3" x14ac:dyDescent="0.3">
      <c r="C6163" s="75"/>
    </row>
    <row r="6164" spans="3:3" x14ac:dyDescent="0.3">
      <c r="C6164" s="75"/>
    </row>
    <row r="6165" spans="3:3" x14ac:dyDescent="0.3">
      <c r="C6165" s="75"/>
    </row>
    <row r="6166" spans="3:3" x14ac:dyDescent="0.3">
      <c r="C6166" s="75"/>
    </row>
    <row r="6167" spans="3:3" x14ac:dyDescent="0.3">
      <c r="C6167" s="75"/>
    </row>
    <row r="6168" spans="3:3" x14ac:dyDescent="0.3">
      <c r="C6168" s="75"/>
    </row>
    <row r="6169" spans="3:3" x14ac:dyDescent="0.3">
      <c r="C6169" s="75"/>
    </row>
    <row r="6170" spans="3:3" x14ac:dyDescent="0.3">
      <c r="C6170" s="75"/>
    </row>
    <row r="6171" spans="3:3" x14ac:dyDescent="0.3">
      <c r="C6171" s="75"/>
    </row>
    <row r="6172" spans="3:3" x14ac:dyDescent="0.3">
      <c r="C6172" s="75"/>
    </row>
    <row r="6173" spans="3:3" x14ac:dyDescent="0.3">
      <c r="C6173" s="75"/>
    </row>
    <row r="6174" spans="3:3" x14ac:dyDescent="0.3">
      <c r="C6174" s="75"/>
    </row>
    <row r="6175" spans="3:3" x14ac:dyDescent="0.3">
      <c r="C6175" s="75"/>
    </row>
    <row r="6176" spans="3:3" x14ac:dyDescent="0.3">
      <c r="C6176" s="75"/>
    </row>
    <row r="6177" spans="3:3" x14ac:dyDescent="0.3">
      <c r="C6177" s="75"/>
    </row>
    <row r="6178" spans="3:3" x14ac:dyDescent="0.3">
      <c r="C6178" s="75"/>
    </row>
    <row r="6179" spans="3:3" x14ac:dyDescent="0.3">
      <c r="C6179" s="75"/>
    </row>
    <row r="6180" spans="3:3" x14ac:dyDescent="0.3">
      <c r="C6180" s="75"/>
    </row>
    <row r="6181" spans="3:3" x14ac:dyDescent="0.3">
      <c r="C6181" s="75"/>
    </row>
    <row r="6182" spans="3:3" x14ac:dyDescent="0.3">
      <c r="C6182" s="75"/>
    </row>
    <row r="6183" spans="3:3" x14ac:dyDescent="0.3">
      <c r="C6183" s="75"/>
    </row>
    <row r="6184" spans="3:3" x14ac:dyDescent="0.3">
      <c r="C6184" s="75"/>
    </row>
    <row r="6185" spans="3:3" x14ac:dyDescent="0.3">
      <c r="C6185" s="75"/>
    </row>
    <row r="6186" spans="3:3" x14ac:dyDescent="0.3">
      <c r="C6186" s="75"/>
    </row>
    <row r="6187" spans="3:3" x14ac:dyDescent="0.3">
      <c r="C6187" s="75"/>
    </row>
    <row r="6188" spans="3:3" x14ac:dyDescent="0.3">
      <c r="C6188" s="75"/>
    </row>
    <row r="6189" spans="3:3" x14ac:dyDescent="0.3">
      <c r="C6189" s="75"/>
    </row>
    <row r="6190" spans="3:3" x14ac:dyDescent="0.3">
      <c r="C6190" s="75"/>
    </row>
    <row r="6191" spans="3:3" x14ac:dyDescent="0.3">
      <c r="C6191" s="75"/>
    </row>
    <row r="6192" spans="3:3" x14ac:dyDescent="0.3">
      <c r="C6192" s="75"/>
    </row>
    <row r="6193" spans="3:3" x14ac:dyDescent="0.3">
      <c r="C6193" s="75"/>
    </row>
    <row r="6194" spans="3:3" x14ac:dyDescent="0.3">
      <c r="C6194" s="75"/>
    </row>
    <row r="6195" spans="3:3" x14ac:dyDescent="0.3">
      <c r="C6195" s="75"/>
    </row>
    <row r="6196" spans="3:3" x14ac:dyDescent="0.3">
      <c r="C6196" s="75"/>
    </row>
    <row r="6197" spans="3:3" x14ac:dyDescent="0.3">
      <c r="C6197" s="75"/>
    </row>
    <row r="6198" spans="3:3" x14ac:dyDescent="0.3">
      <c r="C6198" s="75"/>
    </row>
    <row r="6199" spans="3:3" x14ac:dyDescent="0.3">
      <c r="C6199" s="75"/>
    </row>
    <row r="6200" spans="3:3" x14ac:dyDescent="0.3">
      <c r="C6200" s="75"/>
    </row>
    <row r="6201" spans="3:3" x14ac:dyDescent="0.3">
      <c r="C6201" s="75"/>
    </row>
    <row r="6202" spans="3:3" x14ac:dyDescent="0.3">
      <c r="C6202" s="75"/>
    </row>
    <row r="6203" spans="3:3" x14ac:dyDescent="0.3">
      <c r="C6203" s="75"/>
    </row>
    <row r="6204" spans="3:3" x14ac:dyDescent="0.3">
      <c r="C6204" s="75"/>
    </row>
    <row r="6205" spans="3:3" x14ac:dyDescent="0.3">
      <c r="C6205" s="75"/>
    </row>
    <row r="6206" spans="3:3" x14ac:dyDescent="0.3">
      <c r="C6206" s="75"/>
    </row>
    <row r="6207" spans="3:3" x14ac:dyDescent="0.3">
      <c r="C6207" s="75"/>
    </row>
    <row r="6208" spans="3:3" x14ac:dyDescent="0.3">
      <c r="C6208" s="75"/>
    </row>
    <row r="6209" spans="3:3" x14ac:dyDescent="0.3">
      <c r="C6209" s="75"/>
    </row>
    <row r="6210" spans="3:3" x14ac:dyDescent="0.3">
      <c r="C6210" s="75"/>
    </row>
    <row r="6211" spans="3:3" x14ac:dyDescent="0.3">
      <c r="C6211" s="75"/>
    </row>
    <row r="6212" spans="3:3" x14ac:dyDescent="0.3">
      <c r="C6212" s="75"/>
    </row>
    <row r="6213" spans="3:3" x14ac:dyDescent="0.3">
      <c r="C6213" s="75"/>
    </row>
    <row r="6214" spans="3:3" x14ac:dyDescent="0.3">
      <c r="C6214" s="75"/>
    </row>
    <row r="6215" spans="3:3" x14ac:dyDescent="0.3">
      <c r="C6215" s="75"/>
    </row>
    <row r="6216" spans="3:3" x14ac:dyDescent="0.3">
      <c r="C6216" s="75"/>
    </row>
    <row r="6217" spans="3:3" x14ac:dyDescent="0.3">
      <c r="C6217" s="75"/>
    </row>
    <row r="6218" spans="3:3" x14ac:dyDescent="0.3">
      <c r="C6218" s="75"/>
    </row>
    <row r="6219" spans="3:3" x14ac:dyDescent="0.3">
      <c r="C6219" s="75"/>
    </row>
    <row r="6220" spans="3:3" x14ac:dyDescent="0.3">
      <c r="C6220" s="75"/>
    </row>
    <row r="6221" spans="3:3" x14ac:dyDescent="0.3">
      <c r="C6221" s="75"/>
    </row>
    <row r="6222" spans="3:3" x14ac:dyDescent="0.3">
      <c r="C6222" s="75"/>
    </row>
    <row r="6223" spans="3:3" x14ac:dyDescent="0.3">
      <c r="C6223" s="75"/>
    </row>
    <row r="6224" spans="3:3" x14ac:dyDescent="0.3">
      <c r="C6224" s="75"/>
    </row>
    <row r="6225" spans="3:3" x14ac:dyDescent="0.3">
      <c r="C6225" s="75"/>
    </row>
    <row r="6226" spans="3:3" x14ac:dyDescent="0.3">
      <c r="C6226" s="75"/>
    </row>
    <row r="6227" spans="3:3" x14ac:dyDescent="0.3">
      <c r="C6227" s="75"/>
    </row>
    <row r="6228" spans="3:3" x14ac:dyDescent="0.3">
      <c r="C6228" s="75"/>
    </row>
    <row r="6229" spans="3:3" x14ac:dyDescent="0.3">
      <c r="C6229" s="75"/>
    </row>
    <row r="6230" spans="3:3" x14ac:dyDescent="0.3">
      <c r="C6230" s="75"/>
    </row>
    <row r="6231" spans="3:3" x14ac:dyDescent="0.3">
      <c r="C6231" s="75"/>
    </row>
    <row r="6232" spans="3:3" x14ac:dyDescent="0.3">
      <c r="C6232" s="75"/>
    </row>
    <row r="6233" spans="3:3" x14ac:dyDescent="0.3">
      <c r="C6233" s="75"/>
    </row>
    <row r="6234" spans="3:3" x14ac:dyDescent="0.3">
      <c r="C6234" s="75"/>
    </row>
    <row r="6235" spans="3:3" x14ac:dyDescent="0.3">
      <c r="C6235" s="75"/>
    </row>
    <row r="6236" spans="3:3" x14ac:dyDescent="0.3">
      <c r="C6236" s="75"/>
    </row>
    <row r="6237" spans="3:3" x14ac:dyDescent="0.3">
      <c r="C6237" s="75"/>
    </row>
    <row r="6238" spans="3:3" x14ac:dyDescent="0.3">
      <c r="C6238" s="75"/>
    </row>
    <row r="6239" spans="3:3" x14ac:dyDescent="0.3">
      <c r="C6239" s="75"/>
    </row>
    <row r="6240" spans="3:3" x14ac:dyDescent="0.3">
      <c r="C6240" s="75"/>
    </row>
    <row r="6241" spans="3:3" x14ac:dyDescent="0.3">
      <c r="C6241" s="75"/>
    </row>
    <row r="6242" spans="3:3" x14ac:dyDescent="0.3">
      <c r="C6242" s="75"/>
    </row>
    <row r="6243" spans="3:3" x14ac:dyDescent="0.3">
      <c r="C6243" s="75"/>
    </row>
    <row r="6244" spans="3:3" x14ac:dyDescent="0.3">
      <c r="C6244" s="75"/>
    </row>
    <row r="6245" spans="3:3" x14ac:dyDescent="0.3">
      <c r="C6245" s="75"/>
    </row>
    <row r="6246" spans="3:3" x14ac:dyDescent="0.3">
      <c r="C6246" s="75"/>
    </row>
    <row r="6247" spans="3:3" x14ac:dyDescent="0.3">
      <c r="C6247" s="75"/>
    </row>
    <row r="6248" spans="3:3" x14ac:dyDescent="0.3">
      <c r="C6248" s="75"/>
    </row>
    <row r="6249" spans="3:3" x14ac:dyDescent="0.3">
      <c r="C6249" s="75"/>
    </row>
    <row r="6250" spans="3:3" x14ac:dyDescent="0.3">
      <c r="C6250" s="75"/>
    </row>
    <row r="6251" spans="3:3" x14ac:dyDescent="0.3">
      <c r="C6251" s="75"/>
    </row>
    <row r="6252" spans="3:3" x14ac:dyDescent="0.3">
      <c r="C6252" s="75"/>
    </row>
    <row r="6253" spans="3:3" x14ac:dyDescent="0.3">
      <c r="C6253" s="75"/>
    </row>
    <row r="6254" spans="3:3" x14ac:dyDescent="0.3">
      <c r="C6254" s="75"/>
    </row>
    <row r="6255" spans="3:3" x14ac:dyDescent="0.3">
      <c r="C6255" s="75"/>
    </row>
    <row r="6256" spans="3:3" x14ac:dyDescent="0.3">
      <c r="C6256" s="75"/>
    </row>
    <row r="6257" spans="3:3" x14ac:dyDescent="0.3">
      <c r="C6257" s="75"/>
    </row>
    <row r="6258" spans="3:3" x14ac:dyDescent="0.3">
      <c r="C6258" s="75"/>
    </row>
    <row r="6259" spans="3:3" x14ac:dyDescent="0.3">
      <c r="C6259" s="75"/>
    </row>
    <row r="6260" spans="3:3" x14ac:dyDescent="0.3">
      <c r="C6260" s="75"/>
    </row>
    <row r="6261" spans="3:3" x14ac:dyDescent="0.3">
      <c r="C6261" s="75"/>
    </row>
    <row r="6262" spans="3:3" x14ac:dyDescent="0.3">
      <c r="C6262" s="75"/>
    </row>
    <row r="6263" spans="3:3" x14ac:dyDescent="0.3">
      <c r="C6263" s="75"/>
    </row>
    <row r="6264" spans="3:3" x14ac:dyDescent="0.3">
      <c r="C6264" s="75"/>
    </row>
    <row r="6265" spans="3:3" x14ac:dyDescent="0.3">
      <c r="C6265" s="75"/>
    </row>
    <row r="6266" spans="3:3" x14ac:dyDescent="0.3">
      <c r="C6266" s="75"/>
    </row>
    <row r="6267" spans="3:3" x14ac:dyDescent="0.3">
      <c r="C6267" s="75"/>
    </row>
    <row r="6268" spans="3:3" x14ac:dyDescent="0.3">
      <c r="C6268" s="75"/>
    </row>
    <row r="6269" spans="3:3" x14ac:dyDescent="0.3">
      <c r="C6269" s="75"/>
    </row>
    <row r="6270" spans="3:3" x14ac:dyDescent="0.3">
      <c r="C6270" s="75"/>
    </row>
    <row r="6271" spans="3:3" x14ac:dyDescent="0.3">
      <c r="C6271" s="75"/>
    </row>
    <row r="6272" spans="3:3" x14ac:dyDescent="0.3">
      <c r="C6272" s="75"/>
    </row>
    <row r="6273" spans="3:3" x14ac:dyDescent="0.3">
      <c r="C6273" s="75"/>
    </row>
    <row r="6274" spans="3:3" x14ac:dyDescent="0.3">
      <c r="C6274" s="75"/>
    </row>
    <row r="6275" spans="3:3" x14ac:dyDescent="0.3">
      <c r="C6275" s="75"/>
    </row>
    <row r="6276" spans="3:3" x14ac:dyDescent="0.3">
      <c r="C6276" s="75"/>
    </row>
    <row r="6277" spans="3:3" x14ac:dyDescent="0.3">
      <c r="C6277" s="75"/>
    </row>
    <row r="6278" spans="3:3" x14ac:dyDescent="0.3">
      <c r="C6278" s="75"/>
    </row>
    <row r="6279" spans="3:3" x14ac:dyDescent="0.3">
      <c r="C6279" s="75"/>
    </row>
    <row r="6280" spans="3:3" x14ac:dyDescent="0.3">
      <c r="C6280" s="75"/>
    </row>
    <row r="6281" spans="3:3" x14ac:dyDescent="0.3">
      <c r="C6281" s="75"/>
    </row>
    <row r="6282" spans="3:3" x14ac:dyDescent="0.3">
      <c r="C6282" s="75"/>
    </row>
    <row r="6283" spans="3:3" x14ac:dyDescent="0.3">
      <c r="C6283" s="75"/>
    </row>
    <row r="6284" spans="3:3" x14ac:dyDescent="0.3">
      <c r="C6284" s="75"/>
    </row>
    <row r="6285" spans="3:3" x14ac:dyDescent="0.3">
      <c r="C6285" s="75"/>
    </row>
    <row r="6286" spans="3:3" x14ac:dyDescent="0.3">
      <c r="C6286" s="75"/>
    </row>
    <row r="6287" spans="3:3" x14ac:dyDescent="0.3">
      <c r="C6287" s="75"/>
    </row>
    <row r="6288" spans="3:3" x14ac:dyDescent="0.3">
      <c r="C6288" s="75"/>
    </row>
    <row r="6289" spans="3:3" x14ac:dyDescent="0.3">
      <c r="C6289" s="75"/>
    </row>
    <row r="6290" spans="3:3" x14ac:dyDescent="0.3">
      <c r="C6290" s="75"/>
    </row>
    <row r="6291" spans="3:3" x14ac:dyDescent="0.3">
      <c r="C6291" s="75"/>
    </row>
    <row r="6292" spans="3:3" x14ac:dyDescent="0.3">
      <c r="C6292" s="75"/>
    </row>
    <row r="6293" spans="3:3" x14ac:dyDescent="0.3">
      <c r="C6293" s="75"/>
    </row>
    <row r="6294" spans="3:3" x14ac:dyDescent="0.3">
      <c r="C6294" s="75"/>
    </row>
    <row r="6295" spans="3:3" x14ac:dyDescent="0.3">
      <c r="C6295" s="75"/>
    </row>
    <row r="6296" spans="3:3" x14ac:dyDescent="0.3">
      <c r="C6296" s="75"/>
    </row>
    <row r="6297" spans="3:3" x14ac:dyDescent="0.3">
      <c r="C6297" s="75"/>
    </row>
    <row r="6298" spans="3:3" x14ac:dyDescent="0.3">
      <c r="C6298" s="75"/>
    </row>
    <row r="6299" spans="3:3" x14ac:dyDescent="0.3">
      <c r="C6299" s="75"/>
    </row>
    <row r="6300" spans="3:3" x14ac:dyDescent="0.3">
      <c r="C6300" s="75"/>
    </row>
    <row r="6301" spans="3:3" x14ac:dyDescent="0.3">
      <c r="C6301" s="75"/>
    </row>
    <row r="6302" spans="3:3" x14ac:dyDescent="0.3">
      <c r="C6302" s="75"/>
    </row>
    <row r="6303" spans="3:3" x14ac:dyDescent="0.3">
      <c r="C6303" s="75"/>
    </row>
    <row r="6304" spans="3:3" x14ac:dyDescent="0.3">
      <c r="C6304" s="75"/>
    </row>
    <row r="6305" spans="3:3" x14ac:dyDescent="0.3">
      <c r="C6305" s="75"/>
    </row>
    <row r="6306" spans="3:3" x14ac:dyDescent="0.3">
      <c r="C6306" s="75"/>
    </row>
    <row r="6307" spans="3:3" x14ac:dyDescent="0.3">
      <c r="C6307" s="75"/>
    </row>
    <row r="6308" spans="3:3" x14ac:dyDescent="0.3">
      <c r="C6308" s="75"/>
    </row>
    <row r="6309" spans="3:3" x14ac:dyDescent="0.3">
      <c r="C6309" s="75"/>
    </row>
    <row r="6310" spans="3:3" x14ac:dyDescent="0.3">
      <c r="C6310" s="75"/>
    </row>
    <row r="6311" spans="3:3" x14ac:dyDescent="0.3">
      <c r="C6311" s="75"/>
    </row>
    <row r="6312" spans="3:3" x14ac:dyDescent="0.3">
      <c r="C6312" s="75"/>
    </row>
    <row r="6313" spans="3:3" x14ac:dyDescent="0.3">
      <c r="C6313" s="75"/>
    </row>
    <row r="6314" spans="3:3" x14ac:dyDescent="0.3">
      <c r="C6314" s="75"/>
    </row>
    <row r="6315" spans="3:3" x14ac:dyDescent="0.3">
      <c r="C6315" s="75"/>
    </row>
    <row r="6316" spans="3:3" x14ac:dyDescent="0.3">
      <c r="C6316" s="75"/>
    </row>
    <row r="6317" spans="3:3" x14ac:dyDescent="0.3">
      <c r="C6317" s="75"/>
    </row>
    <row r="6318" spans="3:3" x14ac:dyDescent="0.3">
      <c r="C6318" s="75"/>
    </row>
    <row r="6319" spans="3:3" x14ac:dyDescent="0.3">
      <c r="C6319" s="75"/>
    </row>
    <row r="6320" spans="3:3" x14ac:dyDescent="0.3">
      <c r="C6320" s="75"/>
    </row>
    <row r="6321" spans="3:3" x14ac:dyDescent="0.3">
      <c r="C6321" s="75"/>
    </row>
    <row r="6322" spans="3:3" x14ac:dyDescent="0.3">
      <c r="C6322" s="75"/>
    </row>
    <row r="6323" spans="3:3" x14ac:dyDescent="0.3">
      <c r="C6323" s="75"/>
    </row>
    <row r="6324" spans="3:3" x14ac:dyDescent="0.3">
      <c r="C6324" s="75"/>
    </row>
    <row r="6325" spans="3:3" x14ac:dyDescent="0.3">
      <c r="C6325" s="75"/>
    </row>
    <row r="6326" spans="3:3" x14ac:dyDescent="0.3">
      <c r="C6326" s="75"/>
    </row>
    <row r="6327" spans="3:3" x14ac:dyDescent="0.3">
      <c r="C6327" s="75"/>
    </row>
    <row r="6328" spans="3:3" x14ac:dyDescent="0.3">
      <c r="C6328" s="75"/>
    </row>
    <row r="6329" spans="3:3" x14ac:dyDescent="0.3">
      <c r="C6329" s="75"/>
    </row>
    <row r="6330" spans="3:3" x14ac:dyDescent="0.3">
      <c r="C6330" s="75"/>
    </row>
    <row r="6331" spans="3:3" x14ac:dyDescent="0.3">
      <c r="C6331" s="75"/>
    </row>
    <row r="6332" spans="3:3" x14ac:dyDescent="0.3">
      <c r="C6332" s="75"/>
    </row>
    <row r="6333" spans="3:3" x14ac:dyDescent="0.3">
      <c r="C6333" s="75"/>
    </row>
    <row r="6334" spans="3:3" x14ac:dyDescent="0.3">
      <c r="C6334" s="75"/>
    </row>
    <row r="6335" spans="3:3" x14ac:dyDescent="0.3">
      <c r="C6335" s="75"/>
    </row>
    <row r="6336" spans="3:3" x14ac:dyDescent="0.3">
      <c r="C6336" s="75"/>
    </row>
    <row r="6337" spans="3:3" x14ac:dyDescent="0.3">
      <c r="C6337" s="75"/>
    </row>
    <row r="6338" spans="3:3" x14ac:dyDescent="0.3">
      <c r="C6338" s="75"/>
    </row>
    <row r="6339" spans="3:3" x14ac:dyDescent="0.3">
      <c r="C6339" s="75"/>
    </row>
    <row r="6340" spans="3:3" x14ac:dyDescent="0.3">
      <c r="C6340" s="75"/>
    </row>
    <row r="6341" spans="3:3" x14ac:dyDescent="0.3">
      <c r="C6341" s="75"/>
    </row>
    <row r="6342" spans="3:3" x14ac:dyDescent="0.3">
      <c r="C6342" s="75"/>
    </row>
    <row r="6343" spans="3:3" x14ac:dyDescent="0.3">
      <c r="C6343" s="75"/>
    </row>
    <row r="6344" spans="3:3" x14ac:dyDescent="0.3">
      <c r="C6344" s="75"/>
    </row>
    <row r="6345" spans="3:3" x14ac:dyDescent="0.3">
      <c r="C6345" s="75"/>
    </row>
    <row r="6346" spans="3:3" x14ac:dyDescent="0.3">
      <c r="C6346" s="75"/>
    </row>
    <row r="6347" spans="3:3" x14ac:dyDescent="0.3">
      <c r="C6347" s="75"/>
    </row>
    <row r="6348" spans="3:3" x14ac:dyDescent="0.3">
      <c r="C6348" s="75"/>
    </row>
    <row r="6349" spans="3:3" x14ac:dyDescent="0.3">
      <c r="C6349" s="75"/>
    </row>
    <row r="6350" spans="3:3" x14ac:dyDescent="0.3">
      <c r="C6350" s="75"/>
    </row>
    <row r="6351" spans="3:3" x14ac:dyDescent="0.3">
      <c r="C6351" s="75"/>
    </row>
    <row r="6352" spans="3:3" x14ac:dyDescent="0.3">
      <c r="C6352" s="75"/>
    </row>
    <row r="6353" spans="3:3" x14ac:dyDescent="0.3">
      <c r="C6353" s="75"/>
    </row>
    <row r="6354" spans="3:3" x14ac:dyDescent="0.3">
      <c r="C6354" s="75"/>
    </row>
    <row r="6355" spans="3:3" x14ac:dyDescent="0.3">
      <c r="C6355" s="75"/>
    </row>
    <row r="6356" spans="3:3" x14ac:dyDescent="0.3">
      <c r="C6356" s="75"/>
    </row>
    <row r="6357" spans="3:3" x14ac:dyDescent="0.3">
      <c r="C6357" s="75"/>
    </row>
    <row r="6358" spans="3:3" x14ac:dyDescent="0.3">
      <c r="C6358" s="75"/>
    </row>
    <row r="6359" spans="3:3" x14ac:dyDescent="0.3">
      <c r="C6359" s="75"/>
    </row>
    <row r="6360" spans="3:3" x14ac:dyDescent="0.3">
      <c r="C6360" s="75"/>
    </row>
    <row r="6361" spans="3:3" x14ac:dyDescent="0.3">
      <c r="C6361" s="75"/>
    </row>
    <row r="6362" spans="3:3" x14ac:dyDescent="0.3">
      <c r="C6362" s="75"/>
    </row>
    <row r="6363" spans="3:3" x14ac:dyDescent="0.3">
      <c r="C6363" s="75"/>
    </row>
    <row r="6364" spans="3:3" x14ac:dyDescent="0.3">
      <c r="C6364" s="75"/>
    </row>
    <row r="6365" spans="3:3" x14ac:dyDescent="0.3">
      <c r="C6365" s="75"/>
    </row>
    <row r="6366" spans="3:3" x14ac:dyDescent="0.3">
      <c r="C6366" s="75"/>
    </row>
    <row r="6367" spans="3:3" x14ac:dyDescent="0.3">
      <c r="C6367" s="75"/>
    </row>
    <row r="6368" spans="3:3" x14ac:dyDescent="0.3">
      <c r="C6368" s="75"/>
    </row>
    <row r="6369" spans="3:3" x14ac:dyDescent="0.3">
      <c r="C6369" s="75"/>
    </row>
    <row r="6370" spans="3:3" x14ac:dyDescent="0.3">
      <c r="C6370" s="75"/>
    </row>
    <row r="6371" spans="3:3" x14ac:dyDescent="0.3">
      <c r="C6371" s="75"/>
    </row>
    <row r="6372" spans="3:3" x14ac:dyDescent="0.3">
      <c r="C6372" s="75"/>
    </row>
    <row r="6373" spans="3:3" x14ac:dyDescent="0.3">
      <c r="C6373" s="75"/>
    </row>
    <row r="6374" spans="3:3" x14ac:dyDescent="0.3">
      <c r="C6374" s="75"/>
    </row>
    <row r="6375" spans="3:3" x14ac:dyDescent="0.3">
      <c r="C6375" s="75"/>
    </row>
    <row r="6376" spans="3:3" x14ac:dyDescent="0.3">
      <c r="C6376" s="75"/>
    </row>
    <row r="6377" spans="3:3" x14ac:dyDescent="0.3">
      <c r="C6377" s="75"/>
    </row>
    <row r="6378" spans="3:3" x14ac:dyDescent="0.3">
      <c r="C6378" s="75"/>
    </row>
    <row r="6379" spans="3:3" x14ac:dyDescent="0.3">
      <c r="C6379" s="75"/>
    </row>
    <row r="6380" spans="3:3" x14ac:dyDescent="0.3">
      <c r="C6380" s="75"/>
    </row>
    <row r="6381" spans="3:3" x14ac:dyDescent="0.3">
      <c r="C6381" s="75"/>
    </row>
    <row r="6382" spans="3:3" x14ac:dyDescent="0.3">
      <c r="C6382" s="75"/>
    </row>
    <row r="6383" spans="3:3" x14ac:dyDescent="0.3">
      <c r="C6383" s="75"/>
    </row>
    <row r="6384" spans="3:3" x14ac:dyDescent="0.3">
      <c r="C6384" s="75"/>
    </row>
    <row r="6385" spans="3:3" x14ac:dyDescent="0.3">
      <c r="C6385" s="75"/>
    </row>
    <row r="6386" spans="3:3" x14ac:dyDescent="0.3">
      <c r="C6386" s="75"/>
    </row>
    <row r="6387" spans="3:3" x14ac:dyDescent="0.3">
      <c r="C6387" s="75"/>
    </row>
    <row r="6388" spans="3:3" x14ac:dyDescent="0.3">
      <c r="C6388" s="75"/>
    </row>
    <row r="6389" spans="3:3" x14ac:dyDescent="0.3">
      <c r="C6389" s="75"/>
    </row>
    <row r="6390" spans="3:3" x14ac:dyDescent="0.3">
      <c r="C6390" s="75"/>
    </row>
    <row r="6391" spans="3:3" x14ac:dyDescent="0.3">
      <c r="C6391" s="75"/>
    </row>
    <row r="6392" spans="3:3" x14ac:dyDescent="0.3">
      <c r="C6392" s="75"/>
    </row>
    <row r="6393" spans="3:3" x14ac:dyDescent="0.3">
      <c r="C6393" s="75"/>
    </row>
    <row r="6394" spans="3:3" x14ac:dyDescent="0.3">
      <c r="C6394" s="75"/>
    </row>
    <row r="6395" spans="3:3" x14ac:dyDescent="0.3">
      <c r="C6395" s="75"/>
    </row>
    <row r="6396" spans="3:3" x14ac:dyDescent="0.3">
      <c r="C6396" s="75"/>
    </row>
    <row r="6397" spans="3:3" x14ac:dyDescent="0.3">
      <c r="C6397" s="75"/>
    </row>
    <row r="6398" spans="3:3" x14ac:dyDescent="0.3">
      <c r="C6398" s="75"/>
    </row>
    <row r="6399" spans="3:3" x14ac:dyDescent="0.3">
      <c r="C6399" s="75"/>
    </row>
    <row r="6400" spans="3:3" x14ac:dyDescent="0.3">
      <c r="C6400" s="75"/>
    </row>
    <row r="6401" spans="3:3" x14ac:dyDescent="0.3">
      <c r="C6401" s="75"/>
    </row>
    <row r="6402" spans="3:3" x14ac:dyDescent="0.3">
      <c r="C6402" s="75"/>
    </row>
    <row r="6403" spans="3:3" x14ac:dyDescent="0.3">
      <c r="C6403" s="75"/>
    </row>
    <row r="6404" spans="3:3" x14ac:dyDescent="0.3">
      <c r="C6404" s="75"/>
    </row>
    <row r="6405" spans="3:3" x14ac:dyDescent="0.3">
      <c r="C6405" s="75"/>
    </row>
    <row r="6406" spans="3:3" x14ac:dyDescent="0.3">
      <c r="C6406" s="75"/>
    </row>
    <row r="6407" spans="3:3" x14ac:dyDescent="0.3">
      <c r="C6407" s="75"/>
    </row>
    <row r="6408" spans="3:3" x14ac:dyDescent="0.3">
      <c r="C6408" s="75"/>
    </row>
    <row r="6409" spans="3:3" x14ac:dyDescent="0.3">
      <c r="C6409" s="75"/>
    </row>
    <row r="6410" spans="3:3" x14ac:dyDescent="0.3">
      <c r="C6410" s="75"/>
    </row>
    <row r="6411" spans="3:3" x14ac:dyDescent="0.3">
      <c r="C6411" s="75"/>
    </row>
    <row r="6412" spans="3:3" x14ac:dyDescent="0.3">
      <c r="C6412" s="75"/>
    </row>
    <row r="6413" spans="3:3" x14ac:dyDescent="0.3">
      <c r="C6413" s="75"/>
    </row>
    <row r="6414" spans="3:3" x14ac:dyDescent="0.3">
      <c r="C6414" s="75"/>
    </row>
    <row r="6415" spans="3:3" x14ac:dyDescent="0.3">
      <c r="C6415" s="75"/>
    </row>
    <row r="6416" spans="3:3" x14ac:dyDescent="0.3">
      <c r="C6416" s="75"/>
    </row>
    <row r="6417" spans="3:3" x14ac:dyDescent="0.3">
      <c r="C6417" s="75"/>
    </row>
    <row r="6418" spans="3:3" x14ac:dyDescent="0.3">
      <c r="C6418" s="75"/>
    </row>
    <row r="6419" spans="3:3" x14ac:dyDescent="0.3">
      <c r="C6419" s="75"/>
    </row>
    <row r="6420" spans="3:3" x14ac:dyDescent="0.3">
      <c r="C6420" s="75"/>
    </row>
    <row r="6421" spans="3:3" x14ac:dyDescent="0.3">
      <c r="C6421" s="75"/>
    </row>
    <row r="6422" spans="3:3" x14ac:dyDescent="0.3">
      <c r="C6422" s="75"/>
    </row>
    <row r="6423" spans="3:3" x14ac:dyDescent="0.3">
      <c r="C6423" s="75"/>
    </row>
    <row r="6424" spans="3:3" x14ac:dyDescent="0.3">
      <c r="C6424" s="75"/>
    </row>
    <row r="6425" spans="3:3" x14ac:dyDescent="0.3">
      <c r="C6425" s="75"/>
    </row>
    <row r="6426" spans="3:3" x14ac:dyDescent="0.3">
      <c r="C6426" s="75"/>
    </row>
    <row r="6427" spans="3:3" x14ac:dyDescent="0.3">
      <c r="C6427" s="75"/>
    </row>
    <row r="6428" spans="3:3" x14ac:dyDescent="0.3">
      <c r="C6428" s="75"/>
    </row>
    <row r="6429" spans="3:3" x14ac:dyDescent="0.3">
      <c r="C6429" s="75"/>
    </row>
    <row r="6430" spans="3:3" x14ac:dyDescent="0.3">
      <c r="C6430" s="75"/>
    </row>
    <row r="6431" spans="3:3" x14ac:dyDescent="0.3">
      <c r="C6431" s="75"/>
    </row>
    <row r="6432" spans="3:3" x14ac:dyDescent="0.3">
      <c r="C6432" s="75"/>
    </row>
    <row r="6433" spans="3:3" x14ac:dyDescent="0.3">
      <c r="C6433" s="75"/>
    </row>
    <row r="6434" spans="3:3" x14ac:dyDescent="0.3">
      <c r="C6434" s="75"/>
    </row>
    <row r="6435" spans="3:3" x14ac:dyDescent="0.3">
      <c r="C6435" s="75"/>
    </row>
    <row r="6436" spans="3:3" x14ac:dyDescent="0.3">
      <c r="C6436" s="75"/>
    </row>
    <row r="6437" spans="3:3" x14ac:dyDescent="0.3">
      <c r="C6437" s="75"/>
    </row>
    <row r="6438" spans="3:3" x14ac:dyDescent="0.3">
      <c r="C6438" s="75"/>
    </row>
    <row r="6439" spans="3:3" x14ac:dyDescent="0.3">
      <c r="C6439" s="75"/>
    </row>
    <row r="6440" spans="3:3" x14ac:dyDescent="0.3">
      <c r="C6440" s="75"/>
    </row>
    <row r="6441" spans="3:3" x14ac:dyDescent="0.3">
      <c r="C6441" s="75"/>
    </row>
    <row r="6442" spans="3:3" x14ac:dyDescent="0.3">
      <c r="C6442" s="75"/>
    </row>
    <row r="6443" spans="3:3" x14ac:dyDescent="0.3">
      <c r="C6443" s="75"/>
    </row>
    <row r="6444" spans="3:3" x14ac:dyDescent="0.3">
      <c r="C6444" s="75"/>
    </row>
    <row r="6445" spans="3:3" x14ac:dyDescent="0.3">
      <c r="C6445" s="75"/>
    </row>
    <row r="6446" spans="3:3" x14ac:dyDescent="0.3">
      <c r="C6446" s="75"/>
    </row>
    <row r="6447" spans="3:3" x14ac:dyDescent="0.3">
      <c r="C6447" s="75"/>
    </row>
    <row r="6448" spans="3:3" x14ac:dyDescent="0.3">
      <c r="C6448" s="75"/>
    </row>
    <row r="6449" spans="3:3" x14ac:dyDescent="0.3">
      <c r="C6449" s="75"/>
    </row>
    <row r="6450" spans="3:3" x14ac:dyDescent="0.3">
      <c r="C6450" s="75"/>
    </row>
    <row r="6451" spans="3:3" x14ac:dyDescent="0.3">
      <c r="C6451" s="75"/>
    </row>
    <row r="6452" spans="3:3" x14ac:dyDescent="0.3">
      <c r="C6452" s="75"/>
    </row>
    <row r="6453" spans="3:3" x14ac:dyDescent="0.3">
      <c r="C6453" s="75"/>
    </row>
    <row r="6454" spans="3:3" x14ac:dyDescent="0.3">
      <c r="C6454" s="75"/>
    </row>
    <row r="6455" spans="3:3" x14ac:dyDescent="0.3">
      <c r="C6455" s="75"/>
    </row>
    <row r="6456" spans="3:3" x14ac:dyDescent="0.3">
      <c r="C6456" s="75"/>
    </row>
    <row r="6457" spans="3:3" x14ac:dyDescent="0.3">
      <c r="C6457" s="75"/>
    </row>
    <row r="6458" spans="3:3" x14ac:dyDescent="0.3">
      <c r="C6458" s="75"/>
    </row>
    <row r="6459" spans="3:3" x14ac:dyDescent="0.3">
      <c r="C6459" s="75"/>
    </row>
    <row r="6460" spans="3:3" x14ac:dyDescent="0.3">
      <c r="C6460" s="75"/>
    </row>
    <row r="6461" spans="3:3" x14ac:dyDescent="0.3">
      <c r="C6461" s="75"/>
    </row>
    <row r="6462" spans="3:3" x14ac:dyDescent="0.3">
      <c r="C6462" s="75"/>
    </row>
    <row r="6463" spans="3:3" x14ac:dyDescent="0.3">
      <c r="C6463" s="75"/>
    </row>
    <row r="6464" spans="3:3" x14ac:dyDescent="0.3">
      <c r="C6464" s="75"/>
    </row>
    <row r="6465" spans="3:3" x14ac:dyDescent="0.3">
      <c r="C6465" s="75"/>
    </row>
    <row r="6466" spans="3:3" x14ac:dyDescent="0.3">
      <c r="C6466" s="75"/>
    </row>
    <row r="6467" spans="3:3" x14ac:dyDescent="0.3">
      <c r="C6467" s="75"/>
    </row>
    <row r="6468" spans="3:3" x14ac:dyDescent="0.3">
      <c r="C6468" s="75"/>
    </row>
    <row r="6469" spans="3:3" x14ac:dyDescent="0.3">
      <c r="C6469" s="75"/>
    </row>
    <row r="6470" spans="3:3" x14ac:dyDescent="0.3">
      <c r="C6470" s="75"/>
    </row>
    <row r="6471" spans="3:3" x14ac:dyDescent="0.3">
      <c r="C6471" s="75"/>
    </row>
    <row r="6472" spans="3:3" x14ac:dyDescent="0.3">
      <c r="C6472" s="75"/>
    </row>
    <row r="6473" spans="3:3" x14ac:dyDescent="0.3">
      <c r="C6473" s="75"/>
    </row>
    <row r="6474" spans="3:3" x14ac:dyDescent="0.3">
      <c r="C6474" s="75"/>
    </row>
    <row r="6475" spans="3:3" x14ac:dyDescent="0.3">
      <c r="C6475" s="75"/>
    </row>
    <row r="6476" spans="3:3" x14ac:dyDescent="0.3">
      <c r="C6476" s="75"/>
    </row>
    <row r="6477" spans="3:3" x14ac:dyDescent="0.3">
      <c r="C6477" s="75"/>
    </row>
    <row r="6478" spans="3:3" x14ac:dyDescent="0.3">
      <c r="C6478" s="75"/>
    </row>
    <row r="6479" spans="3:3" x14ac:dyDescent="0.3">
      <c r="C6479" s="75"/>
    </row>
    <row r="6480" spans="3:3" x14ac:dyDescent="0.3">
      <c r="C6480" s="75"/>
    </row>
    <row r="6481" spans="3:3" x14ac:dyDescent="0.3">
      <c r="C6481" s="75"/>
    </row>
    <row r="6482" spans="3:3" x14ac:dyDescent="0.3">
      <c r="C6482" s="75"/>
    </row>
    <row r="6483" spans="3:3" x14ac:dyDescent="0.3">
      <c r="C6483" s="75"/>
    </row>
    <row r="6484" spans="3:3" x14ac:dyDescent="0.3">
      <c r="C6484" s="75"/>
    </row>
    <row r="6485" spans="3:3" x14ac:dyDescent="0.3">
      <c r="C6485" s="75"/>
    </row>
    <row r="6486" spans="3:3" x14ac:dyDescent="0.3">
      <c r="C6486" s="75"/>
    </row>
    <row r="6487" spans="3:3" x14ac:dyDescent="0.3">
      <c r="C6487" s="75"/>
    </row>
    <row r="6488" spans="3:3" x14ac:dyDescent="0.3">
      <c r="C6488" s="75"/>
    </row>
    <row r="6489" spans="3:3" x14ac:dyDescent="0.3">
      <c r="C6489" s="75"/>
    </row>
    <row r="6490" spans="3:3" x14ac:dyDescent="0.3">
      <c r="C6490" s="75"/>
    </row>
    <row r="6491" spans="3:3" x14ac:dyDescent="0.3">
      <c r="C6491" s="75"/>
    </row>
    <row r="6492" spans="3:3" x14ac:dyDescent="0.3">
      <c r="C6492" s="75"/>
    </row>
    <row r="6493" spans="3:3" x14ac:dyDescent="0.3">
      <c r="C6493" s="75"/>
    </row>
    <row r="6494" spans="3:3" x14ac:dyDescent="0.3">
      <c r="C6494" s="75"/>
    </row>
    <row r="6495" spans="3:3" x14ac:dyDescent="0.3">
      <c r="C6495" s="75"/>
    </row>
    <row r="6496" spans="3:3" x14ac:dyDescent="0.3">
      <c r="C6496" s="75"/>
    </row>
    <row r="6497" spans="3:3" x14ac:dyDescent="0.3">
      <c r="C6497" s="75"/>
    </row>
    <row r="6498" spans="3:3" x14ac:dyDescent="0.3">
      <c r="C6498" s="75"/>
    </row>
    <row r="6499" spans="3:3" x14ac:dyDescent="0.3">
      <c r="C6499" s="75"/>
    </row>
    <row r="6500" spans="3:3" x14ac:dyDescent="0.3">
      <c r="C6500" s="75"/>
    </row>
    <row r="6501" spans="3:3" x14ac:dyDescent="0.3">
      <c r="C6501" s="75"/>
    </row>
    <row r="6502" spans="3:3" x14ac:dyDescent="0.3">
      <c r="C6502" s="75"/>
    </row>
    <row r="6503" spans="3:3" x14ac:dyDescent="0.3">
      <c r="C6503" s="75"/>
    </row>
    <row r="6504" spans="3:3" x14ac:dyDescent="0.3">
      <c r="C6504" s="75"/>
    </row>
    <row r="6505" spans="3:3" x14ac:dyDescent="0.3">
      <c r="C6505" s="75"/>
    </row>
    <row r="6506" spans="3:3" x14ac:dyDescent="0.3">
      <c r="C6506" s="75"/>
    </row>
    <row r="6507" spans="3:3" x14ac:dyDescent="0.3">
      <c r="C6507" s="75"/>
    </row>
    <row r="6508" spans="3:3" x14ac:dyDescent="0.3">
      <c r="C6508" s="75"/>
    </row>
    <row r="6509" spans="3:3" x14ac:dyDescent="0.3">
      <c r="C6509" s="75"/>
    </row>
    <row r="6510" spans="3:3" x14ac:dyDescent="0.3">
      <c r="C6510" s="75"/>
    </row>
    <row r="6511" spans="3:3" x14ac:dyDescent="0.3">
      <c r="C6511" s="75"/>
    </row>
    <row r="6512" spans="3:3" x14ac:dyDescent="0.3">
      <c r="C6512" s="75"/>
    </row>
    <row r="6513" spans="3:3" x14ac:dyDescent="0.3">
      <c r="C6513" s="75"/>
    </row>
    <row r="6514" spans="3:3" x14ac:dyDescent="0.3">
      <c r="C6514" s="75"/>
    </row>
    <row r="6515" spans="3:3" x14ac:dyDescent="0.3">
      <c r="C6515" s="75"/>
    </row>
    <row r="6516" spans="3:3" x14ac:dyDescent="0.3">
      <c r="C6516" s="75"/>
    </row>
    <row r="6517" spans="3:3" x14ac:dyDescent="0.3">
      <c r="C6517" s="75"/>
    </row>
    <row r="6518" spans="3:3" x14ac:dyDescent="0.3">
      <c r="C6518" s="75"/>
    </row>
    <row r="6519" spans="3:3" x14ac:dyDescent="0.3">
      <c r="C6519" s="75"/>
    </row>
    <row r="6520" spans="3:3" x14ac:dyDescent="0.3">
      <c r="C6520" s="75"/>
    </row>
    <row r="6521" spans="3:3" x14ac:dyDescent="0.3">
      <c r="C6521" s="75"/>
    </row>
    <row r="6522" spans="3:3" x14ac:dyDescent="0.3">
      <c r="C6522" s="75"/>
    </row>
    <row r="6523" spans="3:3" x14ac:dyDescent="0.3">
      <c r="C6523" s="75"/>
    </row>
    <row r="6524" spans="3:3" x14ac:dyDescent="0.3">
      <c r="C6524" s="75"/>
    </row>
    <row r="6525" spans="3:3" x14ac:dyDescent="0.3">
      <c r="C6525" s="75"/>
    </row>
    <row r="6526" spans="3:3" x14ac:dyDescent="0.3">
      <c r="C6526" s="75"/>
    </row>
    <row r="6527" spans="3:3" x14ac:dyDescent="0.3">
      <c r="C6527" s="75"/>
    </row>
    <row r="6528" spans="3:3" x14ac:dyDescent="0.3">
      <c r="C6528" s="75"/>
    </row>
    <row r="6529" spans="3:3" x14ac:dyDescent="0.3">
      <c r="C6529" s="75"/>
    </row>
    <row r="6530" spans="3:3" x14ac:dyDescent="0.3">
      <c r="C6530" s="75"/>
    </row>
    <row r="6531" spans="3:3" x14ac:dyDescent="0.3">
      <c r="C6531" s="75"/>
    </row>
    <row r="6532" spans="3:3" x14ac:dyDescent="0.3">
      <c r="C6532" s="75"/>
    </row>
    <row r="6533" spans="3:3" x14ac:dyDescent="0.3">
      <c r="C6533" s="75"/>
    </row>
    <row r="6534" spans="3:3" x14ac:dyDescent="0.3">
      <c r="C6534" s="75"/>
    </row>
    <row r="6535" spans="3:3" x14ac:dyDescent="0.3">
      <c r="C6535" s="75"/>
    </row>
    <row r="6536" spans="3:3" x14ac:dyDescent="0.3">
      <c r="C6536" s="75"/>
    </row>
    <row r="6537" spans="3:3" x14ac:dyDescent="0.3">
      <c r="C6537" s="75"/>
    </row>
    <row r="6538" spans="3:3" x14ac:dyDescent="0.3">
      <c r="C6538" s="75"/>
    </row>
    <row r="6539" spans="3:3" x14ac:dyDescent="0.3">
      <c r="C6539" s="75"/>
    </row>
    <row r="6540" spans="3:3" x14ac:dyDescent="0.3">
      <c r="C6540" s="75"/>
    </row>
    <row r="6541" spans="3:3" x14ac:dyDescent="0.3">
      <c r="C6541" s="75"/>
    </row>
    <row r="6542" spans="3:3" x14ac:dyDescent="0.3">
      <c r="C6542" s="75"/>
    </row>
    <row r="6543" spans="3:3" x14ac:dyDescent="0.3">
      <c r="C6543" s="75"/>
    </row>
    <row r="6544" spans="3:3" x14ac:dyDescent="0.3">
      <c r="C6544" s="75"/>
    </row>
    <row r="6545" spans="3:3" x14ac:dyDescent="0.3">
      <c r="C6545" s="75"/>
    </row>
    <row r="6546" spans="3:3" x14ac:dyDescent="0.3">
      <c r="C6546" s="75"/>
    </row>
    <row r="6547" spans="3:3" x14ac:dyDescent="0.3">
      <c r="C6547" s="75"/>
    </row>
    <row r="6548" spans="3:3" x14ac:dyDescent="0.3">
      <c r="C6548" s="75"/>
    </row>
    <row r="6549" spans="3:3" x14ac:dyDescent="0.3">
      <c r="C6549" s="75"/>
    </row>
    <row r="6550" spans="3:3" x14ac:dyDescent="0.3">
      <c r="C6550" s="75"/>
    </row>
    <row r="6551" spans="3:3" x14ac:dyDescent="0.3">
      <c r="C6551" s="75"/>
    </row>
    <row r="6552" spans="3:3" x14ac:dyDescent="0.3">
      <c r="C6552" s="75"/>
    </row>
    <row r="6553" spans="3:3" x14ac:dyDescent="0.3">
      <c r="C6553" s="75"/>
    </row>
    <row r="6554" spans="3:3" x14ac:dyDescent="0.3">
      <c r="C6554" s="75"/>
    </row>
    <row r="6555" spans="3:3" x14ac:dyDescent="0.3">
      <c r="C6555" s="75"/>
    </row>
    <row r="6556" spans="3:3" x14ac:dyDescent="0.3">
      <c r="C6556" s="75"/>
    </row>
    <row r="6557" spans="3:3" x14ac:dyDescent="0.3">
      <c r="C6557" s="75"/>
    </row>
    <row r="6558" spans="3:3" x14ac:dyDescent="0.3">
      <c r="C6558" s="75"/>
    </row>
    <row r="6559" spans="3:3" x14ac:dyDescent="0.3">
      <c r="C6559" s="75"/>
    </row>
    <row r="6560" spans="3:3" x14ac:dyDescent="0.3">
      <c r="C6560" s="75"/>
    </row>
    <row r="6561" spans="3:3" x14ac:dyDescent="0.3">
      <c r="C6561" s="75"/>
    </row>
    <row r="6562" spans="3:3" x14ac:dyDescent="0.3">
      <c r="C6562" s="75"/>
    </row>
    <row r="6563" spans="3:3" x14ac:dyDescent="0.3">
      <c r="C6563" s="75"/>
    </row>
    <row r="6564" spans="3:3" x14ac:dyDescent="0.3">
      <c r="C6564" s="75"/>
    </row>
    <row r="6565" spans="3:3" x14ac:dyDescent="0.3">
      <c r="C6565" s="75"/>
    </row>
    <row r="6566" spans="3:3" x14ac:dyDescent="0.3">
      <c r="C6566" s="75"/>
    </row>
    <row r="6567" spans="3:3" x14ac:dyDescent="0.3">
      <c r="C6567" s="75"/>
    </row>
    <row r="6568" spans="3:3" x14ac:dyDescent="0.3">
      <c r="C6568" s="75"/>
    </row>
    <row r="6569" spans="3:3" x14ac:dyDescent="0.3">
      <c r="C6569" s="75"/>
    </row>
    <row r="6570" spans="3:3" x14ac:dyDescent="0.3">
      <c r="C6570" s="75"/>
    </row>
    <row r="6571" spans="3:3" x14ac:dyDescent="0.3">
      <c r="C6571" s="75"/>
    </row>
    <row r="6572" spans="3:3" x14ac:dyDescent="0.3">
      <c r="C6572" s="75"/>
    </row>
    <row r="6573" spans="3:3" x14ac:dyDescent="0.3">
      <c r="C6573" s="75"/>
    </row>
    <row r="6574" spans="3:3" x14ac:dyDescent="0.3">
      <c r="C6574" s="75"/>
    </row>
    <row r="6575" spans="3:3" x14ac:dyDescent="0.3">
      <c r="C6575" s="75"/>
    </row>
    <row r="6576" spans="3:3" x14ac:dyDescent="0.3">
      <c r="C6576" s="75"/>
    </row>
    <row r="6577" spans="3:3" x14ac:dyDescent="0.3">
      <c r="C6577" s="75"/>
    </row>
    <row r="6578" spans="3:3" x14ac:dyDescent="0.3">
      <c r="C6578" s="75"/>
    </row>
    <row r="6579" spans="3:3" x14ac:dyDescent="0.3">
      <c r="C6579" s="75"/>
    </row>
    <row r="6580" spans="3:3" x14ac:dyDescent="0.3">
      <c r="C6580" s="75"/>
    </row>
    <row r="6581" spans="3:3" x14ac:dyDescent="0.3">
      <c r="C6581" s="75"/>
    </row>
    <row r="6582" spans="3:3" x14ac:dyDescent="0.3">
      <c r="C6582" s="75"/>
    </row>
    <row r="6583" spans="3:3" x14ac:dyDescent="0.3">
      <c r="C6583" s="75"/>
    </row>
    <row r="6584" spans="3:3" x14ac:dyDescent="0.3">
      <c r="C6584" s="75"/>
    </row>
    <row r="6585" spans="3:3" x14ac:dyDescent="0.3">
      <c r="C6585" s="75"/>
    </row>
    <row r="6586" spans="3:3" x14ac:dyDescent="0.3">
      <c r="C6586" s="75"/>
    </row>
    <row r="6587" spans="3:3" x14ac:dyDescent="0.3">
      <c r="C6587" s="75"/>
    </row>
    <row r="6588" spans="3:3" x14ac:dyDescent="0.3">
      <c r="C6588" s="75"/>
    </row>
    <row r="6589" spans="3:3" x14ac:dyDescent="0.3">
      <c r="C6589" s="75"/>
    </row>
    <row r="6590" spans="3:3" x14ac:dyDescent="0.3">
      <c r="C6590" s="75"/>
    </row>
    <row r="6591" spans="3:3" x14ac:dyDescent="0.3">
      <c r="C6591" s="75"/>
    </row>
    <row r="6592" spans="3:3" x14ac:dyDescent="0.3">
      <c r="C6592" s="75"/>
    </row>
    <row r="6593" spans="3:3" x14ac:dyDescent="0.3">
      <c r="C6593" s="75"/>
    </row>
    <row r="6594" spans="3:3" x14ac:dyDescent="0.3">
      <c r="C6594" s="75"/>
    </row>
    <row r="6595" spans="3:3" x14ac:dyDescent="0.3">
      <c r="C6595" s="75"/>
    </row>
    <row r="6596" spans="3:3" x14ac:dyDescent="0.3">
      <c r="C6596" s="75"/>
    </row>
    <row r="6597" spans="3:3" x14ac:dyDescent="0.3">
      <c r="C6597" s="75"/>
    </row>
    <row r="6598" spans="3:3" x14ac:dyDescent="0.3">
      <c r="C6598" s="75"/>
    </row>
    <row r="6599" spans="3:3" x14ac:dyDescent="0.3">
      <c r="C6599" s="75"/>
    </row>
    <row r="6600" spans="3:3" x14ac:dyDescent="0.3">
      <c r="C6600" s="75"/>
    </row>
    <row r="6601" spans="3:3" x14ac:dyDescent="0.3">
      <c r="C6601" s="75"/>
    </row>
    <row r="6602" spans="3:3" x14ac:dyDescent="0.3">
      <c r="C6602" s="75"/>
    </row>
    <row r="6603" spans="3:3" x14ac:dyDescent="0.3">
      <c r="C6603" s="75"/>
    </row>
    <row r="6604" spans="3:3" x14ac:dyDescent="0.3">
      <c r="C6604" s="75"/>
    </row>
    <row r="6605" spans="3:3" x14ac:dyDescent="0.3">
      <c r="C6605" s="75"/>
    </row>
    <row r="6606" spans="3:3" x14ac:dyDescent="0.3">
      <c r="C6606" s="75"/>
    </row>
    <row r="6607" spans="3:3" x14ac:dyDescent="0.3">
      <c r="C6607" s="75"/>
    </row>
    <row r="6608" spans="3:3" x14ac:dyDescent="0.3">
      <c r="C6608" s="75"/>
    </row>
    <row r="6609" spans="3:3" x14ac:dyDescent="0.3">
      <c r="C6609" s="75"/>
    </row>
    <row r="6610" spans="3:3" x14ac:dyDescent="0.3">
      <c r="C6610" s="75"/>
    </row>
    <row r="6611" spans="3:3" x14ac:dyDescent="0.3">
      <c r="C6611" s="75"/>
    </row>
    <row r="6612" spans="3:3" x14ac:dyDescent="0.3">
      <c r="C6612" s="75"/>
    </row>
    <row r="6613" spans="3:3" x14ac:dyDescent="0.3">
      <c r="C6613" s="75"/>
    </row>
    <row r="6614" spans="3:3" x14ac:dyDescent="0.3">
      <c r="C6614" s="75"/>
    </row>
    <row r="6615" spans="3:3" x14ac:dyDescent="0.3">
      <c r="C6615" s="75"/>
    </row>
    <row r="6616" spans="3:3" x14ac:dyDescent="0.3">
      <c r="C6616" s="75"/>
    </row>
    <row r="6617" spans="3:3" x14ac:dyDescent="0.3">
      <c r="C6617" s="75"/>
    </row>
    <row r="6618" spans="3:3" x14ac:dyDescent="0.3">
      <c r="C6618" s="75"/>
    </row>
    <row r="6619" spans="3:3" x14ac:dyDescent="0.3">
      <c r="C6619" s="75"/>
    </row>
    <row r="6620" spans="3:3" x14ac:dyDescent="0.3">
      <c r="C6620" s="75"/>
    </row>
    <row r="6621" spans="3:3" x14ac:dyDescent="0.3">
      <c r="C6621" s="75"/>
    </row>
    <row r="6622" spans="3:3" x14ac:dyDescent="0.3">
      <c r="C6622" s="75"/>
    </row>
    <row r="6623" spans="3:3" x14ac:dyDescent="0.3">
      <c r="C6623" s="75"/>
    </row>
    <row r="6624" spans="3:3" x14ac:dyDescent="0.3">
      <c r="C6624" s="75"/>
    </row>
    <row r="6625" spans="3:3" x14ac:dyDescent="0.3">
      <c r="C6625" s="75"/>
    </row>
    <row r="6626" spans="3:3" x14ac:dyDescent="0.3">
      <c r="C6626" s="75"/>
    </row>
    <row r="6627" spans="3:3" x14ac:dyDescent="0.3">
      <c r="C6627" s="75"/>
    </row>
    <row r="6628" spans="3:3" x14ac:dyDescent="0.3">
      <c r="C6628" s="75"/>
    </row>
    <row r="6629" spans="3:3" x14ac:dyDescent="0.3">
      <c r="C6629" s="75"/>
    </row>
    <row r="6630" spans="3:3" x14ac:dyDescent="0.3">
      <c r="C6630" s="75"/>
    </row>
    <row r="6631" spans="3:3" x14ac:dyDescent="0.3">
      <c r="C6631" s="75"/>
    </row>
    <row r="6632" spans="3:3" x14ac:dyDescent="0.3">
      <c r="C6632" s="75"/>
    </row>
    <row r="6633" spans="3:3" x14ac:dyDescent="0.3">
      <c r="C6633" s="75"/>
    </row>
    <row r="6634" spans="3:3" x14ac:dyDescent="0.3">
      <c r="C6634" s="75"/>
    </row>
    <row r="6635" spans="3:3" x14ac:dyDescent="0.3">
      <c r="C6635" s="75"/>
    </row>
    <row r="6636" spans="3:3" x14ac:dyDescent="0.3">
      <c r="C6636" s="75"/>
    </row>
    <row r="6637" spans="3:3" x14ac:dyDescent="0.3">
      <c r="C6637" s="75"/>
    </row>
    <row r="6638" spans="3:3" x14ac:dyDescent="0.3">
      <c r="C6638" s="75"/>
    </row>
    <row r="6639" spans="3:3" x14ac:dyDescent="0.3">
      <c r="C6639" s="75"/>
    </row>
    <row r="6640" spans="3:3" x14ac:dyDescent="0.3">
      <c r="C6640" s="75"/>
    </row>
    <row r="6641" spans="3:3" x14ac:dyDescent="0.3">
      <c r="C6641" s="75"/>
    </row>
    <row r="6642" spans="3:3" x14ac:dyDescent="0.3">
      <c r="C6642" s="75"/>
    </row>
    <row r="6643" spans="3:3" x14ac:dyDescent="0.3">
      <c r="C6643" s="75"/>
    </row>
    <row r="6644" spans="3:3" x14ac:dyDescent="0.3">
      <c r="C6644" s="75"/>
    </row>
    <row r="6645" spans="3:3" x14ac:dyDescent="0.3">
      <c r="C6645" s="75"/>
    </row>
    <row r="6646" spans="3:3" x14ac:dyDescent="0.3">
      <c r="C6646" s="75"/>
    </row>
    <row r="6647" spans="3:3" x14ac:dyDescent="0.3">
      <c r="C6647" s="75"/>
    </row>
    <row r="6648" spans="3:3" x14ac:dyDescent="0.3">
      <c r="C6648" s="75"/>
    </row>
    <row r="6649" spans="3:3" x14ac:dyDescent="0.3">
      <c r="C6649" s="75"/>
    </row>
    <row r="6650" spans="3:3" x14ac:dyDescent="0.3">
      <c r="C6650" s="75"/>
    </row>
    <row r="6651" spans="3:3" x14ac:dyDescent="0.3">
      <c r="C6651" s="75"/>
    </row>
    <row r="6652" spans="3:3" x14ac:dyDescent="0.3">
      <c r="C6652" s="75"/>
    </row>
    <row r="6653" spans="3:3" x14ac:dyDescent="0.3">
      <c r="C6653" s="75"/>
    </row>
    <row r="6654" spans="3:3" x14ac:dyDescent="0.3">
      <c r="C6654" s="75"/>
    </row>
    <row r="6655" spans="3:3" x14ac:dyDescent="0.3">
      <c r="C6655" s="75"/>
    </row>
    <row r="6656" spans="3:3" x14ac:dyDescent="0.3">
      <c r="C6656" s="75"/>
    </row>
    <row r="6657" spans="3:3" x14ac:dyDescent="0.3">
      <c r="C6657" s="75"/>
    </row>
    <row r="6658" spans="3:3" x14ac:dyDescent="0.3">
      <c r="C6658" s="75"/>
    </row>
    <row r="6659" spans="3:3" x14ac:dyDescent="0.3">
      <c r="C6659" s="75"/>
    </row>
    <row r="6660" spans="3:3" x14ac:dyDescent="0.3">
      <c r="C6660" s="75"/>
    </row>
    <row r="6661" spans="3:3" x14ac:dyDescent="0.3">
      <c r="C6661" s="75"/>
    </row>
    <row r="6662" spans="3:3" x14ac:dyDescent="0.3">
      <c r="C6662" s="75"/>
    </row>
    <row r="6663" spans="3:3" x14ac:dyDescent="0.3">
      <c r="C6663" s="75"/>
    </row>
    <row r="6664" spans="3:3" x14ac:dyDescent="0.3">
      <c r="C6664" s="75"/>
    </row>
    <row r="6665" spans="3:3" x14ac:dyDescent="0.3">
      <c r="C6665" s="75"/>
    </row>
    <row r="6666" spans="3:3" x14ac:dyDescent="0.3">
      <c r="C6666" s="75"/>
    </row>
    <row r="6667" spans="3:3" x14ac:dyDescent="0.3">
      <c r="C6667" s="75"/>
    </row>
    <row r="6668" spans="3:3" x14ac:dyDescent="0.3">
      <c r="C6668" s="75"/>
    </row>
    <row r="6669" spans="3:3" x14ac:dyDescent="0.3">
      <c r="C6669" s="75"/>
    </row>
    <row r="6670" spans="3:3" x14ac:dyDescent="0.3">
      <c r="C6670" s="75"/>
    </row>
    <row r="6671" spans="3:3" x14ac:dyDescent="0.3">
      <c r="C6671" s="75"/>
    </row>
    <row r="6672" spans="3:3" x14ac:dyDescent="0.3">
      <c r="C6672" s="75"/>
    </row>
    <row r="6673" spans="3:3" x14ac:dyDescent="0.3">
      <c r="C6673" s="75"/>
    </row>
    <row r="6674" spans="3:3" x14ac:dyDescent="0.3">
      <c r="C6674" s="75"/>
    </row>
    <row r="6675" spans="3:3" x14ac:dyDescent="0.3">
      <c r="C6675" s="75"/>
    </row>
    <row r="6676" spans="3:3" x14ac:dyDescent="0.3">
      <c r="C6676" s="75"/>
    </row>
    <row r="6677" spans="3:3" x14ac:dyDescent="0.3">
      <c r="C6677" s="75"/>
    </row>
    <row r="6678" spans="3:3" x14ac:dyDescent="0.3">
      <c r="C6678" s="75"/>
    </row>
    <row r="6679" spans="3:3" x14ac:dyDescent="0.3">
      <c r="C6679" s="75"/>
    </row>
    <row r="6680" spans="3:3" x14ac:dyDescent="0.3">
      <c r="C6680" s="75"/>
    </row>
    <row r="6681" spans="3:3" x14ac:dyDescent="0.3">
      <c r="C6681" s="75"/>
    </row>
    <row r="6682" spans="3:3" x14ac:dyDescent="0.3">
      <c r="C6682" s="75"/>
    </row>
    <row r="6683" spans="3:3" x14ac:dyDescent="0.3">
      <c r="C6683" s="75"/>
    </row>
    <row r="6684" spans="3:3" x14ac:dyDescent="0.3">
      <c r="C6684" s="75"/>
    </row>
    <row r="6685" spans="3:3" x14ac:dyDescent="0.3">
      <c r="C6685" s="75"/>
    </row>
    <row r="6686" spans="3:3" x14ac:dyDescent="0.3">
      <c r="C6686" s="75"/>
    </row>
    <row r="6687" spans="3:3" x14ac:dyDescent="0.3">
      <c r="C6687" s="75"/>
    </row>
    <row r="6688" spans="3:3" x14ac:dyDescent="0.3">
      <c r="C6688" s="75"/>
    </row>
    <row r="6689" spans="3:3" x14ac:dyDescent="0.3">
      <c r="C6689" s="75"/>
    </row>
    <row r="6690" spans="3:3" x14ac:dyDescent="0.3">
      <c r="C6690" s="75"/>
    </row>
    <row r="6691" spans="3:3" x14ac:dyDescent="0.3">
      <c r="C6691" s="75"/>
    </row>
    <row r="6692" spans="3:3" x14ac:dyDescent="0.3">
      <c r="C6692" s="75"/>
    </row>
    <row r="6693" spans="3:3" x14ac:dyDescent="0.3">
      <c r="C6693" s="75"/>
    </row>
    <row r="6694" spans="3:3" x14ac:dyDescent="0.3">
      <c r="C6694" s="75"/>
    </row>
    <row r="6695" spans="3:3" x14ac:dyDescent="0.3">
      <c r="C6695" s="75"/>
    </row>
    <row r="6696" spans="3:3" x14ac:dyDescent="0.3">
      <c r="C6696" s="75"/>
    </row>
    <row r="6697" spans="3:3" x14ac:dyDescent="0.3">
      <c r="C6697" s="75"/>
    </row>
    <row r="6698" spans="3:3" x14ac:dyDescent="0.3">
      <c r="C6698" s="75"/>
    </row>
    <row r="6699" spans="3:3" x14ac:dyDescent="0.3">
      <c r="C6699" s="75"/>
    </row>
    <row r="6700" spans="3:3" x14ac:dyDescent="0.3">
      <c r="C6700" s="75"/>
    </row>
    <row r="6701" spans="3:3" x14ac:dyDescent="0.3">
      <c r="C6701" s="75"/>
    </row>
    <row r="6702" spans="3:3" x14ac:dyDescent="0.3">
      <c r="C6702" s="75"/>
    </row>
    <row r="6703" spans="3:3" x14ac:dyDescent="0.3">
      <c r="C6703" s="75"/>
    </row>
    <row r="6704" spans="3:3" x14ac:dyDescent="0.3">
      <c r="C6704" s="75"/>
    </row>
    <row r="6705" spans="3:3" x14ac:dyDescent="0.3">
      <c r="C6705" s="75"/>
    </row>
    <row r="6706" spans="3:3" x14ac:dyDescent="0.3">
      <c r="C6706" s="75"/>
    </row>
    <row r="6707" spans="3:3" x14ac:dyDescent="0.3">
      <c r="C6707" s="75"/>
    </row>
    <row r="6708" spans="3:3" x14ac:dyDescent="0.3">
      <c r="C6708" s="75"/>
    </row>
    <row r="6709" spans="3:3" x14ac:dyDescent="0.3">
      <c r="C6709" s="75"/>
    </row>
    <row r="6710" spans="3:3" x14ac:dyDescent="0.3">
      <c r="C6710" s="75"/>
    </row>
    <row r="6711" spans="3:3" x14ac:dyDescent="0.3">
      <c r="C6711" s="75"/>
    </row>
    <row r="6712" spans="3:3" x14ac:dyDescent="0.3">
      <c r="C6712" s="75"/>
    </row>
    <row r="6713" spans="3:3" x14ac:dyDescent="0.3">
      <c r="C6713" s="75"/>
    </row>
    <row r="6714" spans="3:3" x14ac:dyDescent="0.3">
      <c r="C6714" s="75"/>
    </row>
    <row r="6715" spans="3:3" x14ac:dyDescent="0.3">
      <c r="C6715" s="75"/>
    </row>
    <row r="6716" spans="3:3" x14ac:dyDescent="0.3">
      <c r="C6716" s="75"/>
    </row>
    <row r="6717" spans="3:3" x14ac:dyDescent="0.3">
      <c r="C6717" s="75"/>
    </row>
    <row r="6718" spans="3:3" x14ac:dyDescent="0.3">
      <c r="C6718" s="75"/>
    </row>
    <row r="6719" spans="3:3" x14ac:dyDescent="0.3">
      <c r="C6719" s="75"/>
    </row>
    <row r="6720" spans="3:3" x14ac:dyDescent="0.3">
      <c r="C6720" s="75"/>
    </row>
    <row r="6721" spans="3:3" x14ac:dyDescent="0.3">
      <c r="C6721" s="75"/>
    </row>
    <row r="6722" spans="3:3" x14ac:dyDescent="0.3">
      <c r="C6722" s="75"/>
    </row>
    <row r="6723" spans="3:3" x14ac:dyDescent="0.3">
      <c r="C6723" s="75"/>
    </row>
    <row r="6724" spans="3:3" x14ac:dyDescent="0.3">
      <c r="C6724" s="75"/>
    </row>
    <row r="6725" spans="3:3" x14ac:dyDescent="0.3">
      <c r="C6725" s="75"/>
    </row>
    <row r="6726" spans="3:3" x14ac:dyDescent="0.3">
      <c r="C6726" s="75"/>
    </row>
    <row r="6727" spans="3:3" x14ac:dyDescent="0.3">
      <c r="C6727" s="75"/>
    </row>
    <row r="6728" spans="3:3" x14ac:dyDescent="0.3">
      <c r="C6728" s="75"/>
    </row>
    <row r="6729" spans="3:3" x14ac:dyDescent="0.3">
      <c r="C6729" s="75"/>
    </row>
    <row r="6730" spans="3:3" x14ac:dyDescent="0.3">
      <c r="C6730" s="75"/>
    </row>
    <row r="6731" spans="3:3" x14ac:dyDescent="0.3">
      <c r="C6731" s="75"/>
    </row>
    <row r="6732" spans="3:3" x14ac:dyDescent="0.3">
      <c r="C6732" s="75"/>
    </row>
    <row r="6733" spans="3:3" x14ac:dyDescent="0.3">
      <c r="C6733" s="75"/>
    </row>
    <row r="6734" spans="3:3" x14ac:dyDescent="0.3">
      <c r="C6734" s="75"/>
    </row>
    <row r="6735" spans="3:3" x14ac:dyDescent="0.3">
      <c r="C6735" s="75"/>
    </row>
    <row r="6736" spans="3:3" x14ac:dyDescent="0.3">
      <c r="C6736" s="75"/>
    </row>
    <row r="6737" spans="3:3" x14ac:dyDescent="0.3">
      <c r="C6737" s="75"/>
    </row>
    <row r="6738" spans="3:3" x14ac:dyDescent="0.3">
      <c r="C6738" s="75"/>
    </row>
    <row r="6739" spans="3:3" x14ac:dyDescent="0.3">
      <c r="C6739" s="75"/>
    </row>
    <row r="6740" spans="3:3" x14ac:dyDescent="0.3">
      <c r="C6740" s="75"/>
    </row>
    <row r="6741" spans="3:3" x14ac:dyDescent="0.3">
      <c r="C6741" s="75"/>
    </row>
    <row r="6742" spans="3:3" x14ac:dyDescent="0.3">
      <c r="C6742" s="75"/>
    </row>
    <row r="6743" spans="3:3" x14ac:dyDescent="0.3">
      <c r="C6743" s="75"/>
    </row>
    <row r="6744" spans="3:3" x14ac:dyDescent="0.3">
      <c r="C6744" s="75"/>
    </row>
    <row r="6745" spans="3:3" x14ac:dyDescent="0.3">
      <c r="C6745" s="75"/>
    </row>
    <row r="6746" spans="3:3" x14ac:dyDescent="0.3">
      <c r="C6746" s="75"/>
    </row>
    <row r="6747" spans="3:3" x14ac:dyDescent="0.3">
      <c r="C6747" s="75"/>
    </row>
    <row r="6748" spans="3:3" x14ac:dyDescent="0.3">
      <c r="C6748" s="75"/>
    </row>
    <row r="6749" spans="3:3" x14ac:dyDescent="0.3">
      <c r="C6749" s="75"/>
    </row>
    <row r="6750" spans="3:3" x14ac:dyDescent="0.3">
      <c r="C6750" s="75"/>
    </row>
    <row r="6751" spans="3:3" x14ac:dyDescent="0.3">
      <c r="C6751" s="75"/>
    </row>
    <row r="6752" spans="3:3" x14ac:dyDescent="0.3">
      <c r="C6752" s="75"/>
    </row>
    <row r="6753" spans="3:3" x14ac:dyDescent="0.3">
      <c r="C6753" s="75"/>
    </row>
    <row r="6754" spans="3:3" x14ac:dyDescent="0.3">
      <c r="C6754" s="75"/>
    </row>
    <row r="6755" spans="3:3" x14ac:dyDescent="0.3">
      <c r="C6755" s="75"/>
    </row>
    <row r="6756" spans="3:3" x14ac:dyDescent="0.3">
      <c r="C6756" s="75"/>
    </row>
    <row r="6757" spans="3:3" x14ac:dyDescent="0.3">
      <c r="C6757" s="75"/>
    </row>
    <row r="6758" spans="3:3" x14ac:dyDescent="0.3">
      <c r="C6758" s="75"/>
    </row>
    <row r="6759" spans="3:3" x14ac:dyDescent="0.3">
      <c r="C6759" s="75"/>
    </row>
    <row r="6760" spans="3:3" x14ac:dyDescent="0.3">
      <c r="C6760" s="75"/>
    </row>
    <row r="6761" spans="3:3" x14ac:dyDescent="0.3">
      <c r="C6761" s="75"/>
    </row>
    <row r="6762" spans="3:3" x14ac:dyDescent="0.3">
      <c r="C6762" s="75"/>
    </row>
    <row r="6763" spans="3:3" x14ac:dyDescent="0.3">
      <c r="C6763" s="75"/>
    </row>
    <row r="6764" spans="3:3" x14ac:dyDescent="0.3">
      <c r="C6764" s="75"/>
    </row>
    <row r="6765" spans="3:3" x14ac:dyDescent="0.3">
      <c r="C6765" s="75"/>
    </row>
    <row r="6766" spans="3:3" x14ac:dyDescent="0.3">
      <c r="C6766" s="75"/>
    </row>
    <row r="6767" spans="3:3" x14ac:dyDescent="0.3">
      <c r="C6767" s="75"/>
    </row>
    <row r="6768" spans="3:3" x14ac:dyDescent="0.3">
      <c r="C6768" s="75"/>
    </row>
    <row r="6769" spans="3:3" x14ac:dyDescent="0.3">
      <c r="C6769" s="75"/>
    </row>
    <row r="6770" spans="3:3" x14ac:dyDescent="0.3">
      <c r="C6770" s="75"/>
    </row>
    <row r="6771" spans="3:3" x14ac:dyDescent="0.3">
      <c r="C6771" s="75"/>
    </row>
    <row r="6772" spans="3:3" x14ac:dyDescent="0.3">
      <c r="C6772" s="75"/>
    </row>
    <row r="6773" spans="3:3" x14ac:dyDescent="0.3">
      <c r="C6773" s="75"/>
    </row>
    <row r="6774" spans="3:3" x14ac:dyDescent="0.3">
      <c r="C6774" s="75"/>
    </row>
    <row r="6775" spans="3:3" x14ac:dyDescent="0.3">
      <c r="C6775" s="75"/>
    </row>
    <row r="6776" spans="3:3" x14ac:dyDescent="0.3">
      <c r="C6776" s="75"/>
    </row>
    <row r="6777" spans="3:3" x14ac:dyDescent="0.3">
      <c r="C6777" s="75"/>
    </row>
    <row r="6778" spans="3:3" x14ac:dyDescent="0.3">
      <c r="C6778" s="75"/>
    </row>
    <row r="6779" spans="3:3" x14ac:dyDescent="0.3">
      <c r="C6779" s="75"/>
    </row>
    <row r="6780" spans="3:3" x14ac:dyDescent="0.3">
      <c r="C6780" s="75"/>
    </row>
    <row r="6781" spans="3:3" x14ac:dyDescent="0.3">
      <c r="C6781" s="75"/>
    </row>
    <row r="6782" spans="3:3" x14ac:dyDescent="0.3">
      <c r="C6782" s="75"/>
    </row>
    <row r="6783" spans="3:3" x14ac:dyDescent="0.3">
      <c r="C6783" s="75"/>
    </row>
    <row r="6784" spans="3:3" x14ac:dyDescent="0.3">
      <c r="C6784" s="75"/>
    </row>
    <row r="6785" spans="3:3" x14ac:dyDescent="0.3">
      <c r="C6785" s="75"/>
    </row>
    <row r="6786" spans="3:3" x14ac:dyDescent="0.3">
      <c r="C6786" s="75"/>
    </row>
    <row r="6787" spans="3:3" x14ac:dyDescent="0.3">
      <c r="C6787" s="75"/>
    </row>
    <row r="6788" spans="3:3" x14ac:dyDescent="0.3">
      <c r="C6788" s="75"/>
    </row>
    <row r="6789" spans="3:3" x14ac:dyDescent="0.3">
      <c r="C6789" s="75"/>
    </row>
    <row r="6790" spans="3:3" x14ac:dyDescent="0.3">
      <c r="C6790" s="75"/>
    </row>
    <row r="6791" spans="3:3" x14ac:dyDescent="0.3">
      <c r="C6791" s="75"/>
    </row>
    <row r="6792" spans="3:3" x14ac:dyDescent="0.3">
      <c r="C6792" s="75"/>
    </row>
    <row r="6793" spans="3:3" x14ac:dyDescent="0.3">
      <c r="C6793" s="75"/>
    </row>
    <row r="6794" spans="3:3" x14ac:dyDescent="0.3">
      <c r="C6794" s="75"/>
    </row>
    <row r="6795" spans="3:3" x14ac:dyDescent="0.3">
      <c r="C6795" s="75"/>
    </row>
    <row r="6796" spans="3:3" x14ac:dyDescent="0.3">
      <c r="C6796" s="75"/>
    </row>
    <row r="6797" spans="3:3" x14ac:dyDescent="0.3">
      <c r="C6797" s="75"/>
    </row>
    <row r="6798" spans="3:3" x14ac:dyDescent="0.3">
      <c r="C6798" s="75"/>
    </row>
    <row r="6799" spans="3:3" x14ac:dyDescent="0.3">
      <c r="C6799" s="75"/>
    </row>
    <row r="6800" spans="3:3" x14ac:dyDescent="0.3">
      <c r="C6800" s="75"/>
    </row>
    <row r="6801" spans="3:3" x14ac:dyDescent="0.3">
      <c r="C6801" s="75"/>
    </row>
    <row r="6802" spans="3:3" x14ac:dyDescent="0.3">
      <c r="C6802" s="75"/>
    </row>
    <row r="6803" spans="3:3" x14ac:dyDescent="0.3">
      <c r="C6803" s="75"/>
    </row>
    <row r="6804" spans="3:3" x14ac:dyDescent="0.3">
      <c r="C6804" s="75"/>
    </row>
    <row r="6805" spans="3:3" x14ac:dyDescent="0.3">
      <c r="C6805" s="75"/>
    </row>
    <row r="6806" spans="3:3" x14ac:dyDescent="0.3">
      <c r="C6806" s="75"/>
    </row>
    <row r="6807" spans="3:3" x14ac:dyDescent="0.3">
      <c r="C6807" s="75"/>
    </row>
    <row r="6808" spans="3:3" x14ac:dyDescent="0.3">
      <c r="C6808" s="75"/>
    </row>
    <row r="6809" spans="3:3" x14ac:dyDescent="0.3">
      <c r="C6809" s="75"/>
    </row>
    <row r="6810" spans="3:3" x14ac:dyDescent="0.3">
      <c r="C6810" s="75"/>
    </row>
    <row r="6811" spans="3:3" x14ac:dyDescent="0.3">
      <c r="C6811" s="75"/>
    </row>
    <row r="6812" spans="3:3" x14ac:dyDescent="0.3">
      <c r="C6812" s="75"/>
    </row>
    <row r="6813" spans="3:3" x14ac:dyDescent="0.3">
      <c r="C6813" s="75"/>
    </row>
    <row r="6814" spans="3:3" x14ac:dyDescent="0.3">
      <c r="C6814" s="75"/>
    </row>
    <row r="6815" spans="3:3" x14ac:dyDescent="0.3">
      <c r="C6815" s="75"/>
    </row>
    <row r="6816" spans="3:3" x14ac:dyDescent="0.3">
      <c r="C6816" s="75"/>
    </row>
    <row r="6817" spans="3:3" x14ac:dyDescent="0.3">
      <c r="C6817" s="75"/>
    </row>
    <row r="6818" spans="3:3" x14ac:dyDescent="0.3">
      <c r="C6818" s="75"/>
    </row>
    <row r="6819" spans="3:3" x14ac:dyDescent="0.3">
      <c r="C6819" s="75"/>
    </row>
    <row r="6820" spans="3:3" x14ac:dyDescent="0.3">
      <c r="C6820" s="75"/>
    </row>
    <row r="6821" spans="3:3" x14ac:dyDescent="0.3">
      <c r="C6821" s="75"/>
    </row>
    <row r="6822" spans="3:3" x14ac:dyDescent="0.3">
      <c r="C6822" s="75"/>
    </row>
    <row r="6823" spans="3:3" x14ac:dyDescent="0.3">
      <c r="C6823" s="75"/>
    </row>
    <row r="6824" spans="3:3" x14ac:dyDescent="0.3">
      <c r="C6824" s="75"/>
    </row>
    <row r="6825" spans="3:3" x14ac:dyDescent="0.3">
      <c r="C6825" s="75"/>
    </row>
    <row r="6826" spans="3:3" x14ac:dyDescent="0.3">
      <c r="C6826" s="75"/>
    </row>
    <row r="6827" spans="3:3" x14ac:dyDescent="0.3">
      <c r="C6827" s="75"/>
    </row>
    <row r="6828" spans="3:3" x14ac:dyDescent="0.3">
      <c r="C6828" s="75"/>
    </row>
    <row r="6829" spans="3:3" x14ac:dyDescent="0.3">
      <c r="C6829" s="75"/>
    </row>
    <row r="6830" spans="3:3" x14ac:dyDescent="0.3">
      <c r="C6830" s="75"/>
    </row>
    <row r="6831" spans="3:3" x14ac:dyDescent="0.3">
      <c r="C6831" s="75"/>
    </row>
    <row r="6832" spans="3:3" x14ac:dyDescent="0.3">
      <c r="C6832" s="75"/>
    </row>
    <row r="6833" spans="3:3" x14ac:dyDescent="0.3">
      <c r="C6833" s="75"/>
    </row>
    <row r="6834" spans="3:3" x14ac:dyDescent="0.3">
      <c r="C6834" s="75"/>
    </row>
    <row r="6835" spans="3:3" x14ac:dyDescent="0.3">
      <c r="C6835" s="75"/>
    </row>
    <row r="6836" spans="3:3" x14ac:dyDescent="0.3">
      <c r="C6836" s="75"/>
    </row>
    <row r="6837" spans="3:3" x14ac:dyDescent="0.3">
      <c r="C6837" s="75"/>
    </row>
    <row r="6838" spans="3:3" x14ac:dyDescent="0.3">
      <c r="C6838" s="75"/>
    </row>
    <row r="6839" spans="3:3" x14ac:dyDescent="0.3">
      <c r="C6839" s="75"/>
    </row>
    <row r="6840" spans="3:3" x14ac:dyDescent="0.3">
      <c r="C6840" s="75"/>
    </row>
    <row r="6841" spans="3:3" x14ac:dyDescent="0.3">
      <c r="C6841" s="75"/>
    </row>
    <row r="6842" spans="3:3" x14ac:dyDescent="0.3">
      <c r="C6842" s="75"/>
    </row>
    <row r="6843" spans="3:3" x14ac:dyDescent="0.3">
      <c r="C6843" s="75"/>
    </row>
    <row r="6844" spans="3:3" x14ac:dyDescent="0.3">
      <c r="C6844" s="75"/>
    </row>
    <row r="6845" spans="3:3" x14ac:dyDescent="0.3">
      <c r="C6845" s="75"/>
    </row>
    <row r="6846" spans="3:3" x14ac:dyDescent="0.3">
      <c r="C6846" s="75"/>
    </row>
    <row r="6847" spans="3:3" x14ac:dyDescent="0.3">
      <c r="C6847" s="75"/>
    </row>
    <row r="6848" spans="3:3" x14ac:dyDescent="0.3">
      <c r="C6848" s="75"/>
    </row>
    <row r="6849" spans="3:3" x14ac:dyDescent="0.3">
      <c r="C6849" s="75"/>
    </row>
    <row r="6850" spans="3:3" x14ac:dyDescent="0.3">
      <c r="C6850" s="75"/>
    </row>
    <row r="6851" spans="3:3" x14ac:dyDescent="0.3">
      <c r="C6851" s="75"/>
    </row>
    <row r="6852" spans="3:3" x14ac:dyDescent="0.3">
      <c r="C6852" s="75"/>
    </row>
    <row r="6853" spans="3:3" x14ac:dyDescent="0.3">
      <c r="C6853" s="75"/>
    </row>
    <row r="6854" spans="3:3" x14ac:dyDescent="0.3">
      <c r="C6854" s="75"/>
    </row>
    <row r="6855" spans="3:3" x14ac:dyDescent="0.3">
      <c r="C6855" s="75"/>
    </row>
    <row r="6856" spans="3:3" x14ac:dyDescent="0.3">
      <c r="C6856" s="75"/>
    </row>
    <row r="6857" spans="3:3" x14ac:dyDescent="0.3">
      <c r="C6857" s="75"/>
    </row>
    <row r="6858" spans="3:3" x14ac:dyDescent="0.3">
      <c r="C6858" s="75"/>
    </row>
    <row r="6859" spans="3:3" x14ac:dyDescent="0.3">
      <c r="C6859" s="75"/>
    </row>
    <row r="6860" spans="3:3" x14ac:dyDescent="0.3">
      <c r="C6860" s="75"/>
    </row>
    <row r="6861" spans="3:3" x14ac:dyDescent="0.3">
      <c r="C6861" s="75"/>
    </row>
    <row r="6862" spans="3:3" x14ac:dyDescent="0.3">
      <c r="C6862" s="75"/>
    </row>
    <row r="6863" spans="3:3" x14ac:dyDescent="0.3">
      <c r="C6863" s="75"/>
    </row>
    <row r="6864" spans="3:3" x14ac:dyDescent="0.3">
      <c r="C6864" s="75"/>
    </row>
    <row r="6865" spans="3:3" x14ac:dyDescent="0.3">
      <c r="C6865" s="75"/>
    </row>
    <row r="6866" spans="3:3" x14ac:dyDescent="0.3">
      <c r="C6866" s="75"/>
    </row>
    <row r="6867" spans="3:3" x14ac:dyDescent="0.3">
      <c r="C6867" s="75"/>
    </row>
    <row r="6868" spans="3:3" x14ac:dyDescent="0.3">
      <c r="C6868" s="75"/>
    </row>
    <row r="6869" spans="3:3" x14ac:dyDescent="0.3">
      <c r="C6869" s="75"/>
    </row>
    <row r="6870" spans="3:3" x14ac:dyDescent="0.3">
      <c r="C6870" s="75"/>
    </row>
    <row r="6871" spans="3:3" x14ac:dyDescent="0.3">
      <c r="C6871" s="75"/>
    </row>
    <row r="6872" spans="3:3" x14ac:dyDescent="0.3">
      <c r="C6872" s="75"/>
    </row>
    <row r="6873" spans="3:3" x14ac:dyDescent="0.3">
      <c r="C6873" s="75"/>
    </row>
    <row r="6874" spans="3:3" x14ac:dyDescent="0.3">
      <c r="C6874" s="75"/>
    </row>
    <row r="6875" spans="3:3" x14ac:dyDescent="0.3">
      <c r="C6875" s="75"/>
    </row>
    <row r="6876" spans="3:3" x14ac:dyDescent="0.3">
      <c r="C6876" s="75"/>
    </row>
    <row r="6877" spans="3:3" x14ac:dyDescent="0.3">
      <c r="C6877" s="75"/>
    </row>
    <row r="6878" spans="3:3" x14ac:dyDescent="0.3">
      <c r="C6878" s="75"/>
    </row>
    <row r="6879" spans="3:3" x14ac:dyDescent="0.3">
      <c r="C6879" s="75"/>
    </row>
    <row r="6880" spans="3:3" x14ac:dyDescent="0.3">
      <c r="C6880" s="75"/>
    </row>
    <row r="6881" spans="3:3" x14ac:dyDescent="0.3">
      <c r="C6881" s="75"/>
    </row>
    <row r="6882" spans="3:3" x14ac:dyDescent="0.3">
      <c r="C6882" s="75"/>
    </row>
    <row r="6883" spans="3:3" x14ac:dyDescent="0.3">
      <c r="C6883" s="75"/>
    </row>
    <row r="6884" spans="3:3" x14ac:dyDescent="0.3">
      <c r="C6884" s="75"/>
    </row>
    <row r="6885" spans="3:3" x14ac:dyDescent="0.3">
      <c r="C6885" s="75"/>
    </row>
    <row r="6886" spans="3:3" x14ac:dyDescent="0.3">
      <c r="C6886" s="75"/>
    </row>
    <row r="6887" spans="3:3" x14ac:dyDescent="0.3">
      <c r="C6887" s="75"/>
    </row>
    <row r="6888" spans="3:3" x14ac:dyDescent="0.3">
      <c r="C6888" s="75"/>
    </row>
    <row r="6889" spans="3:3" x14ac:dyDescent="0.3">
      <c r="C6889" s="75"/>
    </row>
    <row r="6890" spans="3:3" x14ac:dyDescent="0.3">
      <c r="C6890" s="75"/>
    </row>
    <row r="6891" spans="3:3" x14ac:dyDescent="0.3">
      <c r="C6891" s="75"/>
    </row>
    <row r="6892" spans="3:3" x14ac:dyDescent="0.3">
      <c r="C6892" s="75"/>
    </row>
    <row r="6893" spans="3:3" x14ac:dyDescent="0.3">
      <c r="C6893" s="75"/>
    </row>
    <row r="6894" spans="3:3" x14ac:dyDescent="0.3">
      <c r="C6894" s="75"/>
    </row>
    <row r="6895" spans="3:3" x14ac:dyDescent="0.3">
      <c r="C6895" s="75"/>
    </row>
    <row r="6896" spans="3:3" x14ac:dyDescent="0.3">
      <c r="C6896" s="75"/>
    </row>
    <row r="6897" spans="3:3" x14ac:dyDescent="0.3">
      <c r="C6897" s="75"/>
    </row>
    <row r="6898" spans="3:3" x14ac:dyDescent="0.3">
      <c r="C6898" s="75"/>
    </row>
    <row r="6899" spans="3:3" x14ac:dyDescent="0.3">
      <c r="C6899" s="75"/>
    </row>
    <row r="6900" spans="3:3" x14ac:dyDescent="0.3">
      <c r="C6900" s="75"/>
    </row>
    <row r="6901" spans="3:3" x14ac:dyDescent="0.3">
      <c r="C6901" s="75"/>
    </row>
    <row r="6902" spans="3:3" x14ac:dyDescent="0.3">
      <c r="C6902" s="75"/>
    </row>
    <row r="6903" spans="3:3" x14ac:dyDescent="0.3">
      <c r="C6903" s="75"/>
    </row>
    <row r="6904" spans="3:3" x14ac:dyDescent="0.3">
      <c r="C6904" s="75"/>
    </row>
    <row r="6905" spans="3:3" x14ac:dyDescent="0.3">
      <c r="C6905" s="75"/>
    </row>
    <row r="6906" spans="3:3" x14ac:dyDescent="0.3">
      <c r="C6906" s="75"/>
    </row>
    <row r="6907" spans="3:3" x14ac:dyDescent="0.3">
      <c r="C6907" s="75"/>
    </row>
    <row r="6908" spans="3:3" x14ac:dyDescent="0.3">
      <c r="C6908" s="75"/>
    </row>
    <row r="6909" spans="3:3" x14ac:dyDescent="0.3">
      <c r="C6909" s="75"/>
    </row>
    <row r="6910" spans="3:3" x14ac:dyDescent="0.3">
      <c r="C6910" s="75"/>
    </row>
    <row r="6911" spans="3:3" x14ac:dyDescent="0.3">
      <c r="C6911" s="75"/>
    </row>
    <row r="6912" spans="3:3" x14ac:dyDescent="0.3">
      <c r="C6912" s="75"/>
    </row>
    <row r="6913" spans="3:3" x14ac:dyDescent="0.3">
      <c r="C6913" s="75"/>
    </row>
    <row r="6914" spans="3:3" x14ac:dyDescent="0.3">
      <c r="C6914" s="75"/>
    </row>
    <row r="6915" spans="3:3" x14ac:dyDescent="0.3">
      <c r="C6915" s="75"/>
    </row>
    <row r="6916" spans="3:3" x14ac:dyDescent="0.3">
      <c r="C6916" s="75"/>
    </row>
    <row r="6917" spans="3:3" x14ac:dyDescent="0.3">
      <c r="C6917" s="75"/>
    </row>
    <row r="6918" spans="3:3" x14ac:dyDescent="0.3">
      <c r="C6918" s="75"/>
    </row>
    <row r="6919" spans="3:3" x14ac:dyDescent="0.3">
      <c r="C6919" s="75"/>
    </row>
    <row r="6920" spans="3:3" x14ac:dyDescent="0.3">
      <c r="C6920" s="75"/>
    </row>
    <row r="6921" spans="3:3" x14ac:dyDescent="0.3">
      <c r="C6921" s="75"/>
    </row>
    <row r="6922" spans="3:3" x14ac:dyDescent="0.3">
      <c r="C6922" s="75"/>
    </row>
    <row r="6923" spans="3:3" x14ac:dyDescent="0.3">
      <c r="C6923" s="75"/>
    </row>
    <row r="6924" spans="3:3" x14ac:dyDescent="0.3">
      <c r="C6924" s="75"/>
    </row>
    <row r="6925" spans="3:3" x14ac:dyDescent="0.3">
      <c r="C6925" s="75"/>
    </row>
    <row r="6926" spans="3:3" x14ac:dyDescent="0.3">
      <c r="C6926" s="75"/>
    </row>
    <row r="6927" spans="3:3" x14ac:dyDescent="0.3">
      <c r="C6927" s="75"/>
    </row>
    <row r="6928" spans="3:3" x14ac:dyDescent="0.3">
      <c r="C6928" s="75"/>
    </row>
    <row r="6929" spans="3:3" x14ac:dyDescent="0.3">
      <c r="C6929" s="75"/>
    </row>
    <row r="6930" spans="3:3" x14ac:dyDescent="0.3">
      <c r="C6930" s="75"/>
    </row>
    <row r="6931" spans="3:3" x14ac:dyDescent="0.3">
      <c r="C6931" s="75"/>
    </row>
    <row r="6932" spans="3:3" x14ac:dyDescent="0.3">
      <c r="C6932" s="75"/>
    </row>
    <row r="6933" spans="3:3" x14ac:dyDescent="0.3">
      <c r="C6933" s="75"/>
    </row>
    <row r="6934" spans="3:3" x14ac:dyDescent="0.3">
      <c r="C6934" s="75"/>
    </row>
    <row r="6935" spans="3:3" x14ac:dyDescent="0.3">
      <c r="C6935" s="75"/>
    </row>
    <row r="6936" spans="3:3" x14ac:dyDescent="0.3">
      <c r="C6936" s="75"/>
    </row>
    <row r="6937" spans="3:3" x14ac:dyDescent="0.3">
      <c r="C6937" s="75"/>
    </row>
    <row r="6938" spans="3:3" x14ac:dyDescent="0.3">
      <c r="C6938" s="75"/>
    </row>
    <row r="6939" spans="3:3" x14ac:dyDescent="0.3">
      <c r="C6939" s="75"/>
    </row>
    <row r="6940" spans="3:3" x14ac:dyDescent="0.3">
      <c r="C6940" s="75"/>
    </row>
    <row r="6941" spans="3:3" x14ac:dyDescent="0.3">
      <c r="C6941" s="75"/>
    </row>
    <row r="6942" spans="3:3" x14ac:dyDescent="0.3">
      <c r="C6942" s="75"/>
    </row>
    <row r="6943" spans="3:3" x14ac:dyDescent="0.3">
      <c r="C6943" s="75"/>
    </row>
    <row r="6944" spans="3:3" x14ac:dyDescent="0.3">
      <c r="C6944" s="75"/>
    </row>
    <row r="6945" spans="3:3" x14ac:dyDescent="0.3">
      <c r="C6945" s="75"/>
    </row>
    <row r="6946" spans="3:3" x14ac:dyDescent="0.3">
      <c r="C6946" s="75"/>
    </row>
    <row r="6947" spans="3:3" x14ac:dyDescent="0.3">
      <c r="C6947" s="75"/>
    </row>
    <row r="6948" spans="3:3" x14ac:dyDescent="0.3">
      <c r="C6948" s="75"/>
    </row>
    <row r="6949" spans="3:3" x14ac:dyDescent="0.3">
      <c r="C6949" s="75"/>
    </row>
    <row r="6950" spans="3:3" x14ac:dyDescent="0.3">
      <c r="C6950" s="75"/>
    </row>
    <row r="6951" spans="3:3" x14ac:dyDescent="0.3">
      <c r="C6951" s="75"/>
    </row>
    <row r="6952" spans="3:3" x14ac:dyDescent="0.3">
      <c r="C6952" s="75"/>
    </row>
    <row r="6953" spans="3:3" x14ac:dyDescent="0.3">
      <c r="C6953" s="75"/>
    </row>
    <row r="6954" spans="3:3" x14ac:dyDescent="0.3">
      <c r="C6954" s="75"/>
    </row>
    <row r="6955" spans="3:3" x14ac:dyDescent="0.3">
      <c r="C6955" s="75"/>
    </row>
    <row r="6956" spans="3:3" x14ac:dyDescent="0.3">
      <c r="C6956" s="75"/>
    </row>
    <row r="6957" spans="3:3" x14ac:dyDescent="0.3">
      <c r="C6957" s="75"/>
    </row>
    <row r="6958" spans="3:3" x14ac:dyDescent="0.3">
      <c r="C6958" s="75"/>
    </row>
    <row r="6959" spans="3:3" x14ac:dyDescent="0.3">
      <c r="C6959" s="75"/>
    </row>
    <row r="6960" spans="3:3" x14ac:dyDescent="0.3">
      <c r="C6960" s="75"/>
    </row>
    <row r="6961" spans="3:3" x14ac:dyDescent="0.3">
      <c r="C6961" s="75"/>
    </row>
    <row r="6962" spans="3:3" x14ac:dyDescent="0.3">
      <c r="C6962" s="75"/>
    </row>
    <row r="6963" spans="3:3" x14ac:dyDescent="0.3">
      <c r="C6963" s="75"/>
    </row>
    <row r="6964" spans="3:3" x14ac:dyDescent="0.3">
      <c r="C6964" s="75"/>
    </row>
    <row r="6965" spans="3:3" x14ac:dyDescent="0.3">
      <c r="C6965" s="75"/>
    </row>
    <row r="6966" spans="3:3" x14ac:dyDescent="0.3">
      <c r="C6966" s="75"/>
    </row>
    <row r="6967" spans="3:3" x14ac:dyDescent="0.3">
      <c r="C6967" s="75"/>
    </row>
    <row r="6968" spans="3:3" x14ac:dyDescent="0.3">
      <c r="C6968" s="75"/>
    </row>
    <row r="6969" spans="3:3" x14ac:dyDescent="0.3">
      <c r="C6969" s="75"/>
    </row>
    <row r="6970" spans="3:3" x14ac:dyDescent="0.3">
      <c r="C6970" s="75"/>
    </row>
    <row r="6971" spans="3:3" x14ac:dyDescent="0.3">
      <c r="C6971" s="75"/>
    </row>
    <row r="6972" spans="3:3" x14ac:dyDescent="0.3">
      <c r="C6972" s="75"/>
    </row>
    <row r="6973" spans="3:3" x14ac:dyDescent="0.3">
      <c r="C6973" s="75"/>
    </row>
    <row r="6974" spans="3:3" x14ac:dyDescent="0.3">
      <c r="C6974" s="75"/>
    </row>
    <row r="6975" spans="3:3" x14ac:dyDescent="0.3">
      <c r="C6975" s="75"/>
    </row>
    <row r="6976" spans="3:3" x14ac:dyDescent="0.3">
      <c r="C6976" s="75"/>
    </row>
    <row r="6977" spans="3:3" x14ac:dyDescent="0.3">
      <c r="C6977" s="75"/>
    </row>
    <row r="6978" spans="3:3" x14ac:dyDescent="0.3">
      <c r="C6978" s="75"/>
    </row>
    <row r="6979" spans="3:3" x14ac:dyDescent="0.3">
      <c r="C6979" s="75"/>
    </row>
    <row r="6980" spans="3:3" x14ac:dyDescent="0.3">
      <c r="C6980" s="75"/>
    </row>
    <row r="6981" spans="3:3" x14ac:dyDescent="0.3">
      <c r="C6981" s="75"/>
    </row>
    <row r="6982" spans="3:3" x14ac:dyDescent="0.3">
      <c r="C6982" s="75"/>
    </row>
    <row r="6983" spans="3:3" x14ac:dyDescent="0.3">
      <c r="C6983" s="75"/>
    </row>
    <row r="6984" spans="3:3" x14ac:dyDescent="0.3">
      <c r="C6984" s="75"/>
    </row>
    <row r="6985" spans="3:3" x14ac:dyDescent="0.3">
      <c r="C6985" s="75"/>
    </row>
    <row r="6986" spans="3:3" x14ac:dyDescent="0.3">
      <c r="C6986" s="75"/>
    </row>
    <row r="6987" spans="3:3" x14ac:dyDescent="0.3">
      <c r="C6987" s="75"/>
    </row>
    <row r="6988" spans="3:3" x14ac:dyDescent="0.3">
      <c r="C6988" s="75"/>
    </row>
    <row r="6989" spans="3:3" x14ac:dyDescent="0.3">
      <c r="C6989" s="75"/>
    </row>
    <row r="6990" spans="3:3" x14ac:dyDescent="0.3">
      <c r="C6990" s="75"/>
    </row>
    <row r="6991" spans="3:3" x14ac:dyDescent="0.3">
      <c r="C6991" s="75"/>
    </row>
    <row r="6992" spans="3:3" x14ac:dyDescent="0.3">
      <c r="C6992" s="75"/>
    </row>
    <row r="6993" spans="3:3" x14ac:dyDescent="0.3">
      <c r="C6993" s="75"/>
    </row>
    <row r="6994" spans="3:3" x14ac:dyDescent="0.3">
      <c r="C6994" s="75"/>
    </row>
    <row r="6995" spans="3:3" x14ac:dyDescent="0.3">
      <c r="C6995" s="75"/>
    </row>
    <row r="6996" spans="3:3" x14ac:dyDescent="0.3">
      <c r="C6996" s="75"/>
    </row>
    <row r="6997" spans="3:3" x14ac:dyDescent="0.3">
      <c r="C6997" s="75"/>
    </row>
    <row r="6998" spans="3:3" x14ac:dyDescent="0.3">
      <c r="C6998" s="75"/>
    </row>
    <row r="6999" spans="3:3" x14ac:dyDescent="0.3">
      <c r="C6999" s="75"/>
    </row>
    <row r="7000" spans="3:3" x14ac:dyDescent="0.3">
      <c r="C7000" s="75"/>
    </row>
    <row r="7001" spans="3:3" x14ac:dyDescent="0.3">
      <c r="C7001" s="75"/>
    </row>
    <row r="7002" spans="3:3" x14ac:dyDescent="0.3">
      <c r="C7002" s="75"/>
    </row>
    <row r="7003" spans="3:3" x14ac:dyDescent="0.3">
      <c r="C7003" s="75"/>
    </row>
    <row r="7004" spans="3:3" x14ac:dyDescent="0.3">
      <c r="C7004" s="75"/>
    </row>
    <row r="7005" spans="3:3" x14ac:dyDescent="0.3">
      <c r="C7005" s="75"/>
    </row>
    <row r="7006" spans="3:3" x14ac:dyDescent="0.3">
      <c r="C7006" s="75"/>
    </row>
    <row r="7007" spans="3:3" x14ac:dyDescent="0.3">
      <c r="C7007" s="75"/>
    </row>
    <row r="7008" spans="3:3" x14ac:dyDescent="0.3">
      <c r="C7008" s="75"/>
    </row>
    <row r="7009" spans="3:3" x14ac:dyDescent="0.3">
      <c r="C7009" s="75"/>
    </row>
    <row r="7010" spans="3:3" x14ac:dyDescent="0.3">
      <c r="C7010" s="75"/>
    </row>
    <row r="7011" spans="3:3" x14ac:dyDescent="0.3">
      <c r="C7011" s="75"/>
    </row>
    <row r="7012" spans="3:3" x14ac:dyDescent="0.3">
      <c r="C7012" s="75"/>
    </row>
    <row r="7013" spans="3:3" x14ac:dyDescent="0.3">
      <c r="C7013" s="75"/>
    </row>
    <row r="7014" spans="3:3" x14ac:dyDescent="0.3">
      <c r="C7014" s="75"/>
    </row>
    <row r="7015" spans="3:3" x14ac:dyDescent="0.3">
      <c r="C7015" s="75"/>
    </row>
    <row r="7016" spans="3:3" x14ac:dyDescent="0.3">
      <c r="C7016" s="75"/>
    </row>
    <row r="7017" spans="3:3" x14ac:dyDescent="0.3">
      <c r="C7017" s="75"/>
    </row>
    <row r="7018" spans="3:3" x14ac:dyDescent="0.3">
      <c r="C7018" s="75"/>
    </row>
    <row r="7019" spans="3:3" x14ac:dyDescent="0.3">
      <c r="C7019" s="75"/>
    </row>
    <row r="7020" spans="3:3" x14ac:dyDescent="0.3">
      <c r="C7020" s="75"/>
    </row>
    <row r="7021" spans="3:3" x14ac:dyDescent="0.3">
      <c r="C7021" s="75"/>
    </row>
    <row r="7022" spans="3:3" x14ac:dyDescent="0.3">
      <c r="C7022" s="75"/>
    </row>
    <row r="7023" spans="3:3" x14ac:dyDescent="0.3">
      <c r="C7023" s="75"/>
    </row>
    <row r="7024" spans="3:3" x14ac:dyDescent="0.3">
      <c r="C7024" s="75"/>
    </row>
    <row r="7025" spans="3:3" x14ac:dyDescent="0.3">
      <c r="C7025" s="75"/>
    </row>
    <row r="7026" spans="3:3" x14ac:dyDescent="0.3">
      <c r="C7026" s="75"/>
    </row>
    <row r="7027" spans="3:3" x14ac:dyDescent="0.3">
      <c r="C7027" s="75"/>
    </row>
    <row r="7028" spans="3:3" x14ac:dyDescent="0.3">
      <c r="C7028" s="75"/>
    </row>
    <row r="7029" spans="3:3" x14ac:dyDescent="0.3">
      <c r="C7029" s="75"/>
    </row>
    <row r="7030" spans="3:3" x14ac:dyDescent="0.3">
      <c r="C7030" s="75"/>
    </row>
    <row r="7031" spans="3:3" x14ac:dyDescent="0.3">
      <c r="C7031" s="75"/>
    </row>
    <row r="7032" spans="3:3" x14ac:dyDescent="0.3">
      <c r="C7032" s="75"/>
    </row>
    <row r="7033" spans="3:3" x14ac:dyDescent="0.3">
      <c r="C7033" s="75"/>
    </row>
    <row r="7034" spans="3:3" x14ac:dyDescent="0.3">
      <c r="C7034" s="75"/>
    </row>
    <row r="7035" spans="3:3" x14ac:dyDescent="0.3">
      <c r="C7035" s="75"/>
    </row>
    <row r="7036" spans="3:3" x14ac:dyDescent="0.3">
      <c r="C7036" s="75"/>
    </row>
    <row r="7037" spans="3:3" x14ac:dyDescent="0.3">
      <c r="C7037" s="75"/>
    </row>
    <row r="7038" spans="3:3" x14ac:dyDescent="0.3">
      <c r="C7038" s="75"/>
    </row>
    <row r="7039" spans="3:3" x14ac:dyDescent="0.3">
      <c r="C7039" s="75"/>
    </row>
    <row r="7040" spans="3:3" x14ac:dyDescent="0.3">
      <c r="C7040" s="75"/>
    </row>
    <row r="7041" spans="3:3" x14ac:dyDescent="0.3">
      <c r="C7041" s="75"/>
    </row>
    <row r="7042" spans="3:3" x14ac:dyDescent="0.3">
      <c r="C7042" s="75"/>
    </row>
    <row r="7043" spans="3:3" x14ac:dyDescent="0.3">
      <c r="C7043" s="75"/>
    </row>
    <row r="7044" spans="3:3" x14ac:dyDescent="0.3">
      <c r="C7044" s="75"/>
    </row>
    <row r="7045" spans="3:3" x14ac:dyDescent="0.3">
      <c r="C7045" s="75"/>
    </row>
    <row r="7046" spans="3:3" x14ac:dyDescent="0.3">
      <c r="C7046" s="75"/>
    </row>
    <row r="7047" spans="3:3" x14ac:dyDescent="0.3">
      <c r="C7047" s="75"/>
    </row>
    <row r="7048" spans="3:3" x14ac:dyDescent="0.3">
      <c r="C7048" s="75"/>
    </row>
    <row r="7049" spans="3:3" x14ac:dyDescent="0.3">
      <c r="C7049" s="75"/>
    </row>
    <row r="7050" spans="3:3" x14ac:dyDescent="0.3">
      <c r="C7050" s="75"/>
    </row>
    <row r="7051" spans="3:3" x14ac:dyDescent="0.3">
      <c r="C7051" s="75"/>
    </row>
    <row r="7052" spans="3:3" x14ac:dyDescent="0.3">
      <c r="C7052" s="75"/>
    </row>
    <row r="7053" spans="3:3" x14ac:dyDescent="0.3">
      <c r="C7053" s="75"/>
    </row>
    <row r="7054" spans="3:3" x14ac:dyDescent="0.3">
      <c r="C7054" s="75"/>
    </row>
    <row r="7055" spans="3:3" x14ac:dyDescent="0.3">
      <c r="C7055" s="75"/>
    </row>
    <row r="7056" spans="3:3" x14ac:dyDescent="0.3">
      <c r="C7056" s="75"/>
    </row>
    <row r="7057" spans="3:3" x14ac:dyDescent="0.3">
      <c r="C7057" s="75"/>
    </row>
    <row r="7058" spans="3:3" x14ac:dyDescent="0.3">
      <c r="C7058" s="75"/>
    </row>
    <row r="7059" spans="3:3" x14ac:dyDescent="0.3">
      <c r="C7059" s="75"/>
    </row>
    <row r="7060" spans="3:3" x14ac:dyDescent="0.3">
      <c r="C7060" s="75"/>
    </row>
    <row r="7061" spans="3:3" x14ac:dyDescent="0.3">
      <c r="C7061" s="75"/>
    </row>
    <row r="7062" spans="3:3" x14ac:dyDescent="0.3">
      <c r="C7062" s="75"/>
    </row>
    <row r="7063" spans="3:3" x14ac:dyDescent="0.3">
      <c r="C7063" s="75"/>
    </row>
    <row r="7064" spans="3:3" x14ac:dyDescent="0.3">
      <c r="C7064" s="75"/>
    </row>
    <row r="7065" spans="3:3" x14ac:dyDescent="0.3">
      <c r="C7065" s="75"/>
    </row>
    <row r="7066" spans="3:3" x14ac:dyDescent="0.3">
      <c r="C7066" s="75"/>
    </row>
    <row r="7067" spans="3:3" x14ac:dyDescent="0.3">
      <c r="C7067" s="75"/>
    </row>
    <row r="7068" spans="3:3" x14ac:dyDescent="0.3">
      <c r="C7068" s="75"/>
    </row>
    <row r="7069" spans="3:3" x14ac:dyDescent="0.3">
      <c r="C7069" s="75"/>
    </row>
    <row r="7070" spans="3:3" x14ac:dyDescent="0.3">
      <c r="C7070" s="75"/>
    </row>
    <row r="7071" spans="3:3" x14ac:dyDescent="0.3">
      <c r="C7071" s="75"/>
    </row>
    <row r="7072" spans="3:3" x14ac:dyDescent="0.3">
      <c r="C7072" s="75"/>
    </row>
    <row r="7073" spans="3:3" x14ac:dyDescent="0.3">
      <c r="C7073" s="75"/>
    </row>
    <row r="7074" spans="3:3" x14ac:dyDescent="0.3">
      <c r="C7074" s="75"/>
    </row>
    <row r="7075" spans="3:3" x14ac:dyDescent="0.3">
      <c r="C7075" s="75"/>
    </row>
    <row r="7076" spans="3:3" x14ac:dyDescent="0.3">
      <c r="C7076" s="75"/>
    </row>
    <row r="7077" spans="3:3" x14ac:dyDescent="0.3">
      <c r="C7077" s="75"/>
    </row>
    <row r="7078" spans="3:3" x14ac:dyDescent="0.3">
      <c r="C7078" s="75"/>
    </row>
    <row r="7079" spans="3:3" x14ac:dyDescent="0.3">
      <c r="C7079" s="75"/>
    </row>
    <row r="7080" spans="3:3" x14ac:dyDescent="0.3">
      <c r="C7080" s="75"/>
    </row>
    <row r="7081" spans="3:3" x14ac:dyDescent="0.3">
      <c r="C7081" s="75"/>
    </row>
    <row r="7082" spans="3:3" x14ac:dyDescent="0.3">
      <c r="C7082" s="75"/>
    </row>
    <row r="7083" spans="3:3" x14ac:dyDescent="0.3">
      <c r="C7083" s="75"/>
    </row>
    <row r="7084" spans="3:3" x14ac:dyDescent="0.3">
      <c r="C7084" s="75"/>
    </row>
    <row r="7085" spans="3:3" x14ac:dyDescent="0.3">
      <c r="C7085" s="75"/>
    </row>
    <row r="7086" spans="3:3" x14ac:dyDescent="0.3">
      <c r="C7086" s="75"/>
    </row>
    <row r="7087" spans="3:3" x14ac:dyDescent="0.3">
      <c r="C7087" s="75"/>
    </row>
    <row r="7088" spans="3:3" x14ac:dyDescent="0.3">
      <c r="C7088" s="75"/>
    </row>
    <row r="7089" spans="3:3" x14ac:dyDescent="0.3">
      <c r="C7089" s="75"/>
    </row>
    <row r="7090" spans="3:3" x14ac:dyDescent="0.3">
      <c r="C7090" s="75"/>
    </row>
    <row r="7091" spans="3:3" x14ac:dyDescent="0.3">
      <c r="C7091" s="75"/>
    </row>
    <row r="7092" spans="3:3" x14ac:dyDescent="0.3">
      <c r="C7092" s="75"/>
    </row>
    <row r="7093" spans="3:3" x14ac:dyDescent="0.3">
      <c r="C7093" s="75"/>
    </row>
    <row r="7094" spans="3:3" x14ac:dyDescent="0.3">
      <c r="C7094" s="75"/>
    </row>
    <row r="7095" spans="3:3" x14ac:dyDescent="0.3">
      <c r="C7095" s="75"/>
    </row>
    <row r="7096" spans="3:3" x14ac:dyDescent="0.3">
      <c r="C7096" s="75"/>
    </row>
    <row r="7097" spans="3:3" x14ac:dyDescent="0.3">
      <c r="C7097" s="75"/>
    </row>
    <row r="7098" spans="3:3" x14ac:dyDescent="0.3">
      <c r="C7098" s="75"/>
    </row>
    <row r="7099" spans="3:3" x14ac:dyDescent="0.3">
      <c r="C7099" s="75"/>
    </row>
    <row r="7100" spans="3:3" x14ac:dyDescent="0.3">
      <c r="C7100" s="75"/>
    </row>
    <row r="7101" spans="3:3" x14ac:dyDescent="0.3">
      <c r="C7101" s="75"/>
    </row>
    <row r="7102" spans="3:3" x14ac:dyDescent="0.3">
      <c r="C7102" s="75"/>
    </row>
    <row r="7103" spans="3:3" x14ac:dyDescent="0.3">
      <c r="C7103" s="75"/>
    </row>
    <row r="7104" spans="3:3" x14ac:dyDescent="0.3">
      <c r="C7104" s="75"/>
    </row>
    <row r="7105" spans="3:3" x14ac:dyDescent="0.3">
      <c r="C7105" s="75"/>
    </row>
    <row r="7106" spans="3:3" x14ac:dyDescent="0.3">
      <c r="C7106" s="75"/>
    </row>
    <row r="7107" spans="3:3" x14ac:dyDescent="0.3">
      <c r="C7107" s="75"/>
    </row>
    <row r="7108" spans="3:3" x14ac:dyDescent="0.3">
      <c r="C7108" s="75"/>
    </row>
    <row r="7109" spans="3:3" x14ac:dyDescent="0.3">
      <c r="C7109" s="75"/>
    </row>
    <row r="7110" spans="3:3" x14ac:dyDescent="0.3">
      <c r="C7110" s="75"/>
    </row>
    <row r="7111" spans="3:3" x14ac:dyDescent="0.3">
      <c r="C7111" s="75"/>
    </row>
    <row r="7112" spans="3:3" x14ac:dyDescent="0.3">
      <c r="C7112" s="75"/>
    </row>
    <row r="7113" spans="3:3" x14ac:dyDescent="0.3">
      <c r="C7113" s="75"/>
    </row>
    <row r="7114" spans="3:3" x14ac:dyDescent="0.3">
      <c r="C7114" s="75"/>
    </row>
    <row r="7115" spans="3:3" x14ac:dyDescent="0.3">
      <c r="C7115" s="75"/>
    </row>
    <row r="7116" spans="3:3" x14ac:dyDescent="0.3">
      <c r="C7116" s="75"/>
    </row>
    <row r="7117" spans="3:3" x14ac:dyDescent="0.3">
      <c r="C7117" s="75"/>
    </row>
    <row r="7118" spans="3:3" x14ac:dyDescent="0.3">
      <c r="C7118" s="75"/>
    </row>
    <row r="7119" spans="3:3" x14ac:dyDescent="0.3">
      <c r="C7119" s="75"/>
    </row>
    <row r="7120" spans="3:3" x14ac:dyDescent="0.3">
      <c r="C7120" s="75"/>
    </row>
    <row r="7121" spans="3:3" x14ac:dyDescent="0.3">
      <c r="C7121" s="75"/>
    </row>
    <row r="7122" spans="3:3" x14ac:dyDescent="0.3">
      <c r="C7122" s="75"/>
    </row>
    <row r="7123" spans="3:3" x14ac:dyDescent="0.3">
      <c r="C7123" s="75"/>
    </row>
    <row r="7124" spans="3:3" x14ac:dyDescent="0.3">
      <c r="C7124" s="75"/>
    </row>
    <row r="7125" spans="3:3" x14ac:dyDescent="0.3">
      <c r="C7125" s="75"/>
    </row>
    <row r="7126" spans="3:3" x14ac:dyDescent="0.3">
      <c r="C7126" s="75"/>
    </row>
    <row r="7127" spans="3:3" x14ac:dyDescent="0.3">
      <c r="C7127" s="75"/>
    </row>
    <row r="7128" spans="3:3" x14ac:dyDescent="0.3">
      <c r="C7128" s="75"/>
    </row>
    <row r="7129" spans="3:3" x14ac:dyDescent="0.3">
      <c r="C7129" s="75"/>
    </row>
    <row r="7130" spans="3:3" x14ac:dyDescent="0.3">
      <c r="C7130" s="75"/>
    </row>
    <row r="7131" spans="3:3" x14ac:dyDescent="0.3">
      <c r="C7131" s="75"/>
    </row>
    <row r="7132" spans="3:3" x14ac:dyDescent="0.3">
      <c r="C7132" s="75"/>
    </row>
    <row r="7133" spans="3:3" x14ac:dyDescent="0.3">
      <c r="C7133" s="75"/>
    </row>
    <row r="7134" spans="3:3" x14ac:dyDescent="0.3">
      <c r="C7134" s="75"/>
    </row>
    <row r="7135" spans="3:3" x14ac:dyDescent="0.3">
      <c r="C7135" s="75"/>
    </row>
    <row r="7136" spans="3:3" x14ac:dyDescent="0.3">
      <c r="C7136" s="75"/>
    </row>
    <row r="7137" spans="3:3" x14ac:dyDescent="0.3">
      <c r="C7137" s="75"/>
    </row>
    <row r="7138" spans="3:3" x14ac:dyDescent="0.3">
      <c r="C7138" s="75"/>
    </row>
    <row r="7139" spans="3:3" x14ac:dyDescent="0.3">
      <c r="C7139" s="75"/>
    </row>
    <row r="7140" spans="3:3" x14ac:dyDescent="0.3">
      <c r="C7140" s="75"/>
    </row>
    <row r="7141" spans="3:3" x14ac:dyDescent="0.3">
      <c r="C7141" s="75"/>
    </row>
    <row r="7142" spans="3:3" x14ac:dyDescent="0.3">
      <c r="C7142" s="75"/>
    </row>
    <row r="7143" spans="3:3" x14ac:dyDescent="0.3">
      <c r="C7143" s="75"/>
    </row>
    <row r="7144" spans="3:3" x14ac:dyDescent="0.3">
      <c r="C7144" s="75"/>
    </row>
    <row r="7145" spans="3:3" x14ac:dyDescent="0.3">
      <c r="C7145" s="75"/>
    </row>
    <row r="7146" spans="3:3" x14ac:dyDescent="0.3">
      <c r="C7146" s="75"/>
    </row>
    <row r="7147" spans="3:3" x14ac:dyDescent="0.3">
      <c r="C7147" s="75"/>
    </row>
    <row r="7148" spans="3:3" x14ac:dyDescent="0.3">
      <c r="C7148" s="75"/>
    </row>
    <row r="7149" spans="3:3" x14ac:dyDescent="0.3">
      <c r="C7149" s="75"/>
    </row>
    <row r="7150" spans="3:3" x14ac:dyDescent="0.3">
      <c r="C7150" s="75"/>
    </row>
    <row r="7151" spans="3:3" x14ac:dyDescent="0.3">
      <c r="C7151" s="75"/>
    </row>
    <row r="7152" spans="3:3" x14ac:dyDescent="0.3">
      <c r="C7152" s="75"/>
    </row>
    <row r="7153" spans="3:3" x14ac:dyDescent="0.3">
      <c r="C7153" s="75"/>
    </row>
    <row r="7154" spans="3:3" x14ac:dyDescent="0.3">
      <c r="C7154" s="75"/>
    </row>
    <row r="7155" spans="3:3" x14ac:dyDescent="0.3">
      <c r="C7155" s="75"/>
    </row>
    <row r="7156" spans="3:3" x14ac:dyDescent="0.3">
      <c r="C7156" s="75"/>
    </row>
    <row r="7157" spans="3:3" x14ac:dyDescent="0.3">
      <c r="C7157" s="75"/>
    </row>
    <row r="7158" spans="3:3" x14ac:dyDescent="0.3">
      <c r="C7158" s="75"/>
    </row>
    <row r="7159" spans="3:3" x14ac:dyDescent="0.3">
      <c r="C7159" s="75"/>
    </row>
    <row r="7160" spans="3:3" x14ac:dyDescent="0.3">
      <c r="C7160" s="75"/>
    </row>
    <row r="7161" spans="3:3" x14ac:dyDescent="0.3">
      <c r="C7161" s="75"/>
    </row>
    <row r="7162" spans="3:3" x14ac:dyDescent="0.3">
      <c r="C7162" s="75"/>
    </row>
    <row r="7163" spans="3:3" x14ac:dyDescent="0.3">
      <c r="C7163" s="75"/>
    </row>
    <row r="7164" spans="3:3" x14ac:dyDescent="0.3">
      <c r="C7164" s="75"/>
    </row>
    <row r="7165" spans="3:3" x14ac:dyDescent="0.3">
      <c r="C7165" s="75"/>
    </row>
    <row r="7166" spans="3:3" x14ac:dyDescent="0.3">
      <c r="C7166" s="75"/>
    </row>
    <row r="7167" spans="3:3" x14ac:dyDescent="0.3">
      <c r="C7167" s="75"/>
    </row>
    <row r="7168" spans="3:3" x14ac:dyDescent="0.3">
      <c r="C7168" s="75"/>
    </row>
    <row r="7169" spans="3:3" x14ac:dyDescent="0.3">
      <c r="C7169" s="75"/>
    </row>
    <row r="7170" spans="3:3" x14ac:dyDescent="0.3">
      <c r="C7170" s="75"/>
    </row>
    <row r="7171" spans="3:3" x14ac:dyDescent="0.3">
      <c r="C7171" s="75"/>
    </row>
    <row r="7172" spans="3:3" x14ac:dyDescent="0.3">
      <c r="C7172" s="75"/>
    </row>
    <row r="7173" spans="3:3" x14ac:dyDescent="0.3">
      <c r="C7173" s="75"/>
    </row>
    <row r="7174" spans="3:3" x14ac:dyDescent="0.3">
      <c r="C7174" s="75"/>
    </row>
    <row r="7175" spans="3:3" x14ac:dyDescent="0.3">
      <c r="C7175" s="75"/>
    </row>
    <row r="7176" spans="3:3" x14ac:dyDescent="0.3">
      <c r="C7176" s="75"/>
    </row>
    <row r="7177" spans="3:3" x14ac:dyDescent="0.3">
      <c r="C7177" s="75"/>
    </row>
    <row r="7178" spans="3:3" x14ac:dyDescent="0.3">
      <c r="C7178" s="75"/>
    </row>
    <row r="7179" spans="3:3" x14ac:dyDescent="0.3">
      <c r="C7179" s="75"/>
    </row>
    <row r="7180" spans="3:3" x14ac:dyDescent="0.3">
      <c r="C7180" s="75"/>
    </row>
    <row r="7181" spans="3:3" x14ac:dyDescent="0.3">
      <c r="C7181" s="75"/>
    </row>
    <row r="7182" spans="3:3" x14ac:dyDescent="0.3">
      <c r="C7182" s="75"/>
    </row>
    <row r="7183" spans="3:3" x14ac:dyDescent="0.3">
      <c r="C7183" s="75"/>
    </row>
    <row r="7184" spans="3:3" x14ac:dyDescent="0.3">
      <c r="C7184" s="75"/>
    </row>
    <row r="7185" spans="3:3" x14ac:dyDescent="0.3">
      <c r="C7185" s="75"/>
    </row>
    <row r="7186" spans="3:3" x14ac:dyDescent="0.3">
      <c r="C7186" s="75"/>
    </row>
    <row r="7187" spans="3:3" x14ac:dyDescent="0.3">
      <c r="C7187" s="75"/>
    </row>
    <row r="7188" spans="3:3" x14ac:dyDescent="0.3">
      <c r="C7188" s="75"/>
    </row>
    <row r="7189" spans="3:3" x14ac:dyDescent="0.3">
      <c r="C7189" s="75"/>
    </row>
    <row r="7190" spans="3:3" x14ac:dyDescent="0.3">
      <c r="C7190" s="75"/>
    </row>
    <row r="7191" spans="3:3" x14ac:dyDescent="0.3">
      <c r="C7191" s="75"/>
    </row>
    <row r="7192" spans="3:3" x14ac:dyDescent="0.3">
      <c r="C7192" s="75"/>
    </row>
    <row r="7193" spans="3:3" x14ac:dyDescent="0.3">
      <c r="C7193" s="75"/>
    </row>
    <row r="7194" spans="3:3" x14ac:dyDescent="0.3">
      <c r="C7194" s="75"/>
    </row>
    <row r="7195" spans="3:3" x14ac:dyDescent="0.3">
      <c r="C7195" s="75"/>
    </row>
    <row r="7196" spans="3:3" x14ac:dyDescent="0.3">
      <c r="C7196" s="75"/>
    </row>
    <row r="7197" spans="3:3" x14ac:dyDescent="0.3">
      <c r="C7197" s="75"/>
    </row>
    <row r="7198" spans="3:3" x14ac:dyDescent="0.3">
      <c r="C7198" s="75"/>
    </row>
    <row r="7199" spans="3:3" x14ac:dyDescent="0.3">
      <c r="C7199" s="75"/>
    </row>
    <row r="7200" spans="3:3" x14ac:dyDescent="0.3">
      <c r="C7200" s="75"/>
    </row>
    <row r="7201" spans="3:3" x14ac:dyDescent="0.3">
      <c r="C7201" s="75"/>
    </row>
    <row r="7202" spans="3:3" x14ac:dyDescent="0.3">
      <c r="C7202" s="75"/>
    </row>
    <row r="7203" spans="3:3" x14ac:dyDescent="0.3">
      <c r="C7203" s="75"/>
    </row>
    <row r="7204" spans="3:3" x14ac:dyDescent="0.3">
      <c r="C7204" s="75"/>
    </row>
    <row r="7205" spans="3:3" x14ac:dyDescent="0.3">
      <c r="C7205" s="75"/>
    </row>
    <row r="7206" spans="3:3" x14ac:dyDescent="0.3">
      <c r="C7206" s="75"/>
    </row>
    <row r="7207" spans="3:3" x14ac:dyDescent="0.3">
      <c r="C7207" s="75"/>
    </row>
    <row r="7208" spans="3:3" x14ac:dyDescent="0.3">
      <c r="C7208" s="75"/>
    </row>
    <row r="7209" spans="3:3" x14ac:dyDescent="0.3">
      <c r="C7209" s="75"/>
    </row>
    <row r="7210" spans="3:3" x14ac:dyDescent="0.3">
      <c r="C7210" s="75"/>
    </row>
    <row r="7211" spans="3:3" x14ac:dyDescent="0.3">
      <c r="C7211" s="75"/>
    </row>
    <row r="7212" spans="3:3" x14ac:dyDescent="0.3">
      <c r="C7212" s="75"/>
    </row>
    <row r="7213" spans="3:3" x14ac:dyDescent="0.3">
      <c r="C7213" s="75"/>
    </row>
    <row r="7214" spans="3:3" x14ac:dyDescent="0.3">
      <c r="C7214" s="75"/>
    </row>
    <row r="7215" spans="3:3" x14ac:dyDescent="0.3">
      <c r="C7215" s="75"/>
    </row>
    <row r="7216" spans="3:3" x14ac:dyDescent="0.3">
      <c r="C7216" s="75"/>
    </row>
    <row r="7217" spans="3:3" x14ac:dyDescent="0.3">
      <c r="C7217" s="75"/>
    </row>
    <row r="7218" spans="3:3" x14ac:dyDescent="0.3">
      <c r="C7218" s="75"/>
    </row>
    <row r="7219" spans="3:3" x14ac:dyDescent="0.3">
      <c r="C7219" s="75"/>
    </row>
    <row r="7220" spans="3:3" x14ac:dyDescent="0.3">
      <c r="C7220" s="75"/>
    </row>
    <row r="7221" spans="3:3" x14ac:dyDescent="0.3">
      <c r="C7221" s="75"/>
    </row>
    <row r="7222" spans="3:3" x14ac:dyDescent="0.3">
      <c r="C7222" s="75"/>
    </row>
    <row r="7223" spans="3:3" x14ac:dyDescent="0.3">
      <c r="C7223" s="75"/>
    </row>
    <row r="7224" spans="3:3" x14ac:dyDescent="0.3">
      <c r="C7224" s="75"/>
    </row>
    <row r="7225" spans="3:3" x14ac:dyDescent="0.3">
      <c r="C7225" s="75"/>
    </row>
    <row r="7226" spans="3:3" x14ac:dyDescent="0.3">
      <c r="C7226" s="75"/>
    </row>
    <row r="7227" spans="3:3" x14ac:dyDescent="0.3">
      <c r="C7227" s="75"/>
    </row>
    <row r="7228" spans="3:3" x14ac:dyDescent="0.3">
      <c r="C7228" s="75"/>
    </row>
    <row r="7229" spans="3:3" x14ac:dyDescent="0.3">
      <c r="C7229" s="75"/>
    </row>
    <row r="7230" spans="3:3" x14ac:dyDescent="0.3">
      <c r="C7230" s="75"/>
    </row>
    <row r="7231" spans="3:3" x14ac:dyDescent="0.3">
      <c r="C7231" s="75"/>
    </row>
    <row r="7232" spans="3:3" x14ac:dyDescent="0.3">
      <c r="C7232" s="75"/>
    </row>
    <row r="7233" spans="3:3" x14ac:dyDescent="0.3">
      <c r="C7233" s="75"/>
    </row>
    <row r="7234" spans="3:3" x14ac:dyDescent="0.3">
      <c r="C7234" s="75"/>
    </row>
    <row r="7235" spans="3:3" x14ac:dyDescent="0.3">
      <c r="C7235" s="75"/>
    </row>
    <row r="7236" spans="3:3" x14ac:dyDescent="0.3">
      <c r="C7236" s="75"/>
    </row>
    <row r="7237" spans="3:3" x14ac:dyDescent="0.3">
      <c r="C7237" s="75"/>
    </row>
    <row r="7238" spans="3:3" x14ac:dyDescent="0.3">
      <c r="C7238" s="75"/>
    </row>
    <row r="7239" spans="3:3" x14ac:dyDescent="0.3">
      <c r="C7239" s="75"/>
    </row>
    <row r="7240" spans="3:3" x14ac:dyDescent="0.3">
      <c r="C7240" s="75"/>
    </row>
    <row r="7241" spans="3:3" x14ac:dyDescent="0.3">
      <c r="C7241" s="75"/>
    </row>
    <row r="7242" spans="3:3" x14ac:dyDescent="0.3">
      <c r="C7242" s="75"/>
    </row>
    <row r="7243" spans="3:3" x14ac:dyDescent="0.3">
      <c r="C7243" s="75"/>
    </row>
    <row r="7244" spans="3:3" x14ac:dyDescent="0.3">
      <c r="C7244" s="75"/>
    </row>
    <row r="7245" spans="3:3" x14ac:dyDescent="0.3">
      <c r="C7245" s="75"/>
    </row>
    <row r="7246" spans="3:3" x14ac:dyDescent="0.3">
      <c r="C7246" s="75"/>
    </row>
    <row r="7247" spans="3:3" x14ac:dyDescent="0.3">
      <c r="C7247" s="75"/>
    </row>
    <row r="7248" spans="3:3" x14ac:dyDescent="0.3">
      <c r="C7248" s="75"/>
    </row>
    <row r="7249" spans="3:3" x14ac:dyDescent="0.3">
      <c r="C7249" s="75"/>
    </row>
    <row r="7250" spans="3:3" x14ac:dyDescent="0.3">
      <c r="C7250" s="75"/>
    </row>
    <row r="7251" spans="3:3" x14ac:dyDescent="0.3">
      <c r="C7251" s="75"/>
    </row>
    <row r="7252" spans="3:3" x14ac:dyDescent="0.3">
      <c r="C7252" s="75"/>
    </row>
    <row r="7253" spans="3:3" x14ac:dyDescent="0.3">
      <c r="C7253" s="75"/>
    </row>
    <row r="7254" spans="3:3" x14ac:dyDescent="0.3">
      <c r="C7254" s="75"/>
    </row>
    <row r="7255" spans="3:3" x14ac:dyDescent="0.3">
      <c r="C7255" s="75"/>
    </row>
    <row r="7256" spans="3:3" x14ac:dyDescent="0.3">
      <c r="C7256" s="75"/>
    </row>
    <row r="7257" spans="3:3" x14ac:dyDescent="0.3">
      <c r="C7257" s="75"/>
    </row>
    <row r="7258" spans="3:3" x14ac:dyDescent="0.3">
      <c r="C7258" s="75"/>
    </row>
    <row r="7259" spans="3:3" x14ac:dyDescent="0.3">
      <c r="C7259" s="75"/>
    </row>
    <row r="7260" spans="3:3" x14ac:dyDescent="0.3">
      <c r="C7260" s="75"/>
    </row>
    <row r="7261" spans="3:3" x14ac:dyDescent="0.3">
      <c r="C7261" s="75"/>
    </row>
    <row r="7262" spans="3:3" x14ac:dyDescent="0.3">
      <c r="C7262" s="75"/>
    </row>
    <row r="7263" spans="3:3" x14ac:dyDescent="0.3">
      <c r="C7263" s="75"/>
    </row>
    <row r="7264" spans="3:3" x14ac:dyDescent="0.3">
      <c r="C7264" s="75"/>
    </row>
    <row r="7265" spans="3:3" x14ac:dyDescent="0.3">
      <c r="C7265" s="75"/>
    </row>
    <row r="7266" spans="3:3" x14ac:dyDescent="0.3">
      <c r="C7266" s="75"/>
    </row>
    <row r="7267" spans="3:3" x14ac:dyDescent="0.3">
      <c r="C7267" s="75"/>
    </row>
    <row r="7268" spans="3:3" x14ac:dyDescent="0.3">
      <c r="C7268" s="75"/>
    </row>
    <row r="7269" spans="3:3" x14ac:dyDescent="0.3">
      <c r="C7269" s="75"/>
    </row>
    <row r="7270" spans="3:3" x14ac:dyDescent="0.3">
      <c r="C7270" s="75"/>
    </row>
    <row r="7271" spans="3:3" x14ac:dyDescent="0.3">
      <c r="C7271" s="75"/>
    </row>
    <row r="7272" spans="3:3" x14ac:dyDescent="0.3">
      <c r="C7272" s="75"/>
    </row>
    <row r="7273" spans="3:3" x14ac:dyDescent="0.3">
      <c r="C7273" s="75"/>
    </row>
    <row r="7274" spans="3:3" x14ac:dyDescent="0.3">
      <c r="C7274" s="75"/>
    </row>
    <row r="7275" spans="3:3" x14ac:dyDescent="0.3">
      <c r="C7275" s="75"/>
    </row>
    <row r="7276" spans="3:3" x14ac:dyDescent="0.3">
      <c r="C7276" s="75"/>
    </row>
    <row r="7277" spans="3:3" x14ac:dyDescent="0.3">
      <c r="C7277" s="75"/>
    </row>
    <row r="7278" spans="3:3" x14ac:dyDescent="0.3">
      <c r="C7278" s="75"/>
    </row>
    <row r="7279" spans="3:3" x14ac:dyDescent="0.3">
      <c r="C7279" s="75"/>
    </row>
    <row r="7280" spans="3:3" x14ac:dyDescent="0.3">
      <c r="C7280" s="75"/>
    </row>
    <row r="7281" spans="3:3" x14ac:dyDescent="0.3">
      <c r="C7281" s="75"/>
    </row>
    <row r="7282" spans="3:3" x14ac:dyDescent="0.3">
      <c r="C7282" s="75"/>
    </row>
    <row r="7283" spans="3:3" x14ac:dyDescent="0.3">
      <c r="C7283" s="75"/>
    </row>
    <row r="7284" spans="3:3" x14ac:dyDescent="0.3">
      <c r="C7284" s="75"/>
    </row>
    <row r="7285" spans="3:3" x14ac:dyDescent="0.3">
      <c r="C7285" s="75"/>
    </row>
    <row r="7286" spans="3:3" x14ac:dyDescent="0.3">
      <c r="C7286" s="75"/>
    </row>
    <row r="7287" spans="3:3" x14ac:dyDescent="0.3">
      <c r="C7287" s="75"/>
    </row>
    <row r="7288" spans="3:3" x14ac:dyDescent="0.3">
      <c r="C7288" s="75"/>
    </row>
    <row r="7289" spans="3:3" x14ac:dyDescent="0.3">
      <c r="C7289" s="75"/>
    </row>
    <row r="7290" spans="3:3" x14ac:dyDescent="0.3">
      <c r="C7290" s="75"/>
    </row>
    <row r="7291" spans="3:3" x14ac:dyDescent="0.3">
      <c r="C7291" s="75"/>
    </row>
    <row r="7292" spans="3:3" x14ac:dyDescent="0.3">
      <c r="C7292" s="75"/>
    </row>
    <row r="7293" spans="3:3" x14ac:dyDescent="0.3">
      <c r="C7293" s="75"/>
    </row>
    <row r="7294" spans="3:3" x14ac:dyDescent="0.3">
      <c r="C7294" s="75"/>
    </row>
    <row r="7295" spans="3:3" x14ac:dyDescent="0.3">
      <c r="C7295" s="75"/>
    </row>
    <row r="7296" spans="3:3" x14ac:dyDescent="0.3">
      <c r="C7296" s="75"/>
    </row>
    <row r="7297" spans="3:3" x14ac:dyDescent="0.3">
      <c r="C7297" s="75"/>
    </row>
    <row r="7298" spans="3:3" x14ac:dyDescent="0.3">
      <c r="C7298" s="75"/>
    </row>
    <row r="7299" spans="3:3" x14ac:dyDescent="0.3">
      <c r="C7299" s="75"/>
    </row>
    <row r="7300" spans="3:3" x14ac:dyDescent="0.3">
      <c r="C7300" s="75"/>
    </row>
    <row r="7301" spans="3:3" x14ac:dyDescent="0.3">
      <c r="C7301" s="75"/>
    </row>
    <row r="7302" spans="3:3" x14ac:dyDescent="0.3">
      <c r="C7302" s="75"/>
    </row>
    <row r="7303" spans="3:3" x14ac:dyDescent="0.3">
      <c r="C7303" s="75"/>
    </row>
    <row r="7304" spans="3:3" x14ac:dyDescent="0.3">
      <c r="C7304" s="75"/>
    </row>
    <row r="7305" spans="3:3" x14ac:dyDescent="0.3">
      <c r="C7305" s="75"/>
    </row>
    <row r="7306" spans="3:3" x14ac:dyDescent="0.3">
      <c r="C7306" s="75"/>
    </row>
    <row r="7307" spans="3:3" x14ac:dyDescent="0.3">
      <c r="C7307" s="75"/>
    </row>
    <row r="7308" spans="3:3" x14ac:dyDescent="0.3">
      <c r="C7308" s="75"/>
    </row>
    <row r="7309" spans="3:3" x14ac:dyDescent="0.3">
      <c r="C7309" s="75"/>
    </row>
    <row r="7310" spans="3:3" x14ac:dyDescent="0.3">
      <c r="C7310" s="75"/>
    </row>
    <row r="7311" spans="3:3" x14ac:dyDescent="0.3">
      <c r="C7311" s="75"/>
    </row>
    <row r="7312" spans="3:3" x14ac:dyDescent="0.3">
      <c r="C7312" s="75"/>
    </row>
    <row r="7313" spans="3:3" x14ac:dyDescent="0.3">
      <c r="C7313" s="75"/>
    </row>
    <row r="7314" spans="3:3" x14ac:dyDescent="0.3">
      <c r="C7314" s="75"/>
    </row>
    <row r="7315" spans="3:3" x14ac:dyDescent="0.3">
      <c r="C7315" s="75"/>
    </row>
    <row r="7316" spans="3:3" x14ac:dyDescent="0.3">
      <c r="C7316" s="75"/>
    </row>
    <row r="7317" spans="3:3" x14ac:dyDescent="0.3">
      <c r="C7317" s="75"/>
    </row>
    <row r="7318" spans="3:3" x14ac:dyDescent="0.3">
      <c r="C7318" s="75"/>
    </row>
    <row r="7319" spans="3:3" x14ac:dyDescent="0.3">
      <c r="C7319" s="75"/>
    </row>
    <row r="7320" spans="3:3" x14ac:dyDescent="0.3">
      <c r="C7320" s="75"/>
    </row>
    <row r="7321" spans="3:3" x14ac:dyDescent="0.3">
      <c r="C7321" s="75"/>
    </row>
    <row r="7322" spans="3:3" x14ac:dyDescent="0.3">
      <c r="C7322" s="75"/>
    </row>
    <row r="7323" spans="3:3" x14ac:dyDescent="0.3">
      <c r="C7323" s="75"/>
    </row>
    <row r="7324" spans="3:3" x14ac:dyDescent="0.3">
      <c r="C7324" s="75"/>
    </row>
    <row r="7325" spans="3:3" x14ac:dyDescent="0.3">
      <c r="C7325" s="75"/>
    </row>
    <row r="7326" spans="3:3" x14ac:dyDescent="0.3">
      <c r="C7326" s="75"/>
    </row>
    <row r="7327" spans="3:3" x14ac:dyDescent="0.3">
      <c r="C7327" s="75"/>
    </row>
    <row r="7328" spans="3:3" x14ac:dyDescent="0.3">
      <c r="C7328" s="75"/>
    </row>
    <row r="7329" spans="3:3" x14ac:dyDescent="0.3">
      <c r="C7329" s="75"/>
    </row>
    <row r="7330" spans="3:3" x14ac:dyDescent="0.3">
      <c r="C7330" s="75"/>
    </row>
    <row r="7331" spans="3:3" x14ac:dyDescent="0.3">
      <c r="C7331" s="75"/>
    </row>
    <row r="7332" spans="3:3" x14ac:dyDescent="0.3">
      <c r="C7332" s="75"/>
    </row>
    <row r="7333" spans="3:3" x14ac:dyDescent="0.3">
      <c r="C7333" s="75"/>
    </row>
    <row r="7334" spans="3:3" x14ac:dyDescent="0.3">
      <c r="C7334" s="75"/>
    </row>
    <row r="7335" spans="3:3" x14ac:dyDescent="0.3">
      <c r="C7335" s="75"/>
    </row>
    <row r="7336" spans="3:3" x14ac:dyDescent="0.3">
      <c r="C7336" s="75"/>
    </row>
    <row r="7337" spans="3:3" x14ac:dyDescent="0.3">
      <c r="C7337" s="75"/>
    </row>
    <row r="7338" spans="3:3" x14ac:dyDescent="0.3">
      <c r="C7338" s="75"/>
    </row>
    <row r="7339" spans="3:3" x14ac:dyDescent="0.3">
      <c r="C7339" s="75"/>
    </row>
    <row r="7340" spans="3:3" x14ac:dyDescent="0.3">
      <c r="C7340" s="75"/>
    </row>
    <row r="7341" spans="3:3" x14ac:dyDescent="0.3">
      <c r="C7341" s="75"/>
    </row>
    <row r="7342" spans="3:3" x14ac:dyDescent="0.3">
      <c r="C7342" s="75"/>
    </row>
    <row r="7343" spans="3:3" x14ac:dyDescent="0.3">
      <c r="C7343" s="75"/>
    </row>
    <row r="7344" spans="3:3" x14ac:dyDescent="0.3">
      <c r="C7344" s="75"/>
    </row>
    <row r="7345" spans="3:3" x14ac:dyDescent="0.3">
      <c r="C7345" s="75"/>
    </row>
    <row r="7346" spans="3:3" x14ac:dyDescent="0.3">
      <c r="C7346" s="75"/>
    </row>
    <row r="7347" spans="3:3" x14ac:dyDescent="0.3">
      <c r="C7347" s="75"/>
    </row>
    <row r="7348" spans="3:3" x14ac:dyDescent="0.3">
      <c r="C7348" s="75"/>
    </row>
    <row r="7349" spans="3:3" x14ac:dyDescent="0.3">
      <c r="C7349" s="75"/>
    </row>
    <row r="7350" spans="3:3" x14ac:dyDescent="0.3">
      <c r="C7350" s="75"/>
    </row>
    <row r="7351" spans="3:3" x14ac:dyDescent="0.3">
      <c r="C7351" s="75"/>
    </row>
    <row r="7352" spans="3:3" x14ac:dyDescent="0.3">
      <c r="C7352" s="75"/>
    </row>
    <row r="7353" spans="3:3" x14ac:dyDescent="0.3">
      <c r="C7353" s="75"/>
    </row>
    <row r="7354" spans="3:3" x14ac:dyDescent="0.3">
      <c r="C7354" s="75"/>
    </row>
    <row r="7355" spans="3:3" x14ac:dyDescent="0.3">
      <c r="C7355" s="75"/>
    </row>
    <row r="7356" spans="3:3" x14ac:dyDescent="0.3">
      <c r="C7356" s="75"/>
    </row>
    <row r="7357" spans="3:3" x14ac:dyDescent="0.3">
      <c r="C7357" s="75"/>
    </row>
    <row r="7358" spans="3:3" x14ac:dyDescent="0.3">
      <c r="C7358" s="75"/>
    </row>
    <row r="7359" spans="3:3" x14ac:dyDescent="0.3">
      <c r="C7359" s="75"/>
    </row>
    <row r="7360" spans="3:3" x14ac:dyDescent="0.3">
      <c r="C7360" s="75"/>
    </row>
    <row r="7361" spans="3:3" x14ac:dyDescent="0.3">
      <c r="C7361" s="75"/>
    </row>
    <row r="7362" spans="3:3" x14ac:dyDescent="0.3">
      <c r="C7362" s="75"/>
    </row>
    <row r="7363" spans="3:3" x14ac:dyDescent="0.3">
      <c r="C7363" s="75"/>
    </row>
    <row r="7364" spans="3:3" x14ac:dyDescent="0.3">
      <c r="C7364" s="75"/>
    </row>
    <row r="7365" spans="3:3" x14ac:dyDescent="0.3">
      <c r="C7365" s="75"/>
    </row>
    <row r="7366" spans="3:3" x14ac:dyDescent="0.3">
      <c r="C7366" s="75"/>
    </row>
    <row r="7367" spans="3:3" x14ac:dyDescent="0.3">
      <c r="C7367" s="75"/>
    </row>
    <row r="7368" spans="3:3" x14ac:dyDescent="0.3">
      <c r="C7368" s="75"/>
    </row>
    <row r="7369" spans="3:3" x14ac:dyDescent="0.3">
      <c r="C7369" s="75"/>
    </row>
    <row r="7370" spans="3:3" x14ac:dyDescent="0.3">
      <c r="C7370" s="75"/>
    </row>
    <row r="7371" spans="3:3" x14ac:dyDescent="0.3">
      <c r="C7371" s="75"/>
    </row>
    <row r="7372" spans="3:3" x14ac:dyDescent="0.3">
      <c r="C7372" s="75"/>
    </row>
    <row r="7373" spans="3:3" x14ac:dyDescent="0.3">
      <c r="C7373" s="75"/>
    </row>
    <row r="7374" spans="3:3" x14ac:dyDescent="0.3">
      <c r="C7374" s="75"/>
    </row>
    <row r="7375" spans="3:3" x14ac:dyDescent="0.3">
      <c r="C7375" s="75"/>
    </row>
    <row r="7376" spans="3:3" x14ac:dyDescent="0.3">
      <c r="C7376" s="75"/>
    </row>
    <row r="7377" spans="3:3" x14ac:dyDescent="0.3">
      <c r="C7377" s="75"/>
    </row>
    <row r="7378" spans="3:3" x14ac:dyDescent="0.3">
      <c r="C7378" s="75"/>
    </row>
    <row r="7379" spans="3:3" x14ac:dyDescent="0.3">
      <c r="C7379" s="75"/>
    </row>
    <row r="7380" spans="3:3" x14ac:dyDescent="0.3">
      <c r="C7380" s="75"/>
    </row>
    <row r="7381" spans="3:3" x14ac:dyDescent="0.3">
      <c r="C7381" s="75"/>
    </row>
    <row r="7382" spans="3:3" x14ac:dyDescent="0.3">
      <c r="C7382" s="75"/>
    </row>
    <row r="7383" spans="3:3" x14ac:dyDescent="0.3">
      <c r="C7383" s="75"/>
    </row>
    <row r="7384" spans="3:3" x14ac:dyDescent="0.3">
      <c r="C7384" s="75"/>
    </row>
    <row r="7385" spans="3:3" x14ac:dyDescent="0.3">
      <c r="C7385" s="75"/>
    </row>
    <row r="7386" spans="3:3" x14ac:dyDescent="0.3">
      <c r="C7386" s="75"/>
    </row>
    <row r="7387" spans="3:3" x14ac:dyDescent="0.3">
      <c r="C7387" s="75"/>
    </row>
    <row r="7388" spans="3:3" x14ac:dyDescent="0.3">
      <c r="C7388" s="75"/>
    </row>
    <row r="7389" spans="3:3" x14ac:dyDescent="0.3">
      <c r="C7389" s="75"/>
    </row>
    <row r="7390" spans="3:3" x14ac:dyDescent="0.3">
      <c r="C7390" s="75"/>
    </row>
    <row r="7391" spans="3:3" x14ac:dyDescent="0.3">
      <c r="C7391" s="75"/>
    </row>
    <row r="7392" spans="3:3" x14ac:dyDescent="0.3">
      <c r="C7392" s="75"/>
    </row>
    <row r="7393" spans="3:3" x14ac:dyDescent="0.3">
      <c r="C7393" s="75"/>
    </row>
    <row r="7394" spans="3:3" x14ac:dyDescent="0.3">
      <c r="C7394" s="75"/>
    </row>
    <row r="7395" spans="3:3" x14ac:dyDescent="0.3">
      <c r="C7395" s="75"/>
    </row>
    <row r="7396" spans="3:3" x14ac:dyDescent="0.3">
      <c r="C7396" s="75"/>
    </row>
    <row r="7397" spans="3:3" x14ac:dyDescent="0.3">
      <c r="C7397" s="75"/>
    </row>
    <row r="7398" spans="3:3" x14ac:dyDescent="0.3">
      <c r="C7398" s="75"/>
    </row>
    <row r="7399" spans="3:3" x14ac:dyDescent="0.3">
      <c r="C7399" s="75"/>
    </row>
    <row r="7400" spans="3:3" x14ac:dyDescent="0.3">
      <c r="C7400" s="75"/>
    </row>
    <row r="7401" spans="3:3" x14ac:dyDescent="0.3">
      <c r="C7401" s="75"/>
    </row>
    <row r="7402" spans="3:3" x14ac:dyDescent="0.3">
      <c r="C7402" s="75"/>
    </row>
    <row r="7403" spans="3:3" x14ac:dyDescent="0.3">
      <c r="C7403" s="75"/>
    </row>
    <row r="7404" spans="3:3" x14ac:dyDescent="0.3">
      <c r="C7404" s="75"/>
    </row>
    <row r="7405" spans="3:3" x14ac:dyDescent="0.3">
      <c r="C7405" s="75"/>
    </row>
    <row r="7406" spans="3:3" x14ac:dyDescent="0.3">
      <c r="C7406" s="75"/>
    </row>
    <row r="7407" spans="3:3" x14ac:dyDescent="0.3">
      <c r="C7407" s="75"/>
    </row>
    <row r="7408" spans="3:3" x14ac:dyDescent="0.3">
      <c r="C7408" s="75"/>
    </row>
    <row r="7409" spans="3:3" x14ac:dyDescent="0.3">
      <c r="C7409" s="75"/>
    </row>
    <row r="7410" spans="3:3" x14ac:dyDescent="0.3">
      <c r="C7410" s="75"/>
    </row>
    <row r="7411" spans="3:3" x14ac:dyDescent="0.3">
      <c r="C7411" s="75"/>
    </row>
    <row r="7412" spans="3:3" x14ac:dyDescent="0.3">
      <c r="C7412" s="75"/>
    </row>
    <row r="7413" spans="3:3" x14ac:dyDescent="0.3">
      <c r="C7413" s="75"/>
    </row>
    <row r="7414" spans="3:3" x14ac:dyDescent="0.3">
      <c r="C7414" s="75"/>
    </row>
    <row r="7415" spans="3:3" x14ac:dyDescent="0.3">
      <c r="C7415" s="75"/>
    </row>
    <row r="7416" spans="3:3" x14ac:dyDescent="0.3">
      <c r="C7416" s="75"/>
    </row>
    <row r="7417" spans="3:3" x14ac:dyDescent="0.3">
      <c r="C7417" s="75"/>
    </row>
    <row r="7418" spans="3:3" x14ac:dyDescent="0.3">
      <c r="C7418" s="75"/>
    </row>
    <row r="7419" spans="3:3" x14ac:dyDescent="0.3">
      <c r="C7419" s="75"/>
    </row>
    <row r="7420" spans="3:3" x14ac:dyDescent="0.3">
      <c r="C7420" s="75"/>
    </row>
    <row r="7421" spans="3:3" x14ac:dyDescent="0.3">
      <c r="C7421" s="75"/>
    </row>
    <row r="7422" spans="3:3" x14ac:dyDescent="0.3">
      <c r="C7422" s="75"/>
    </row>
    <row r="7423" spans="3:3" x14ac:dyDescent="0.3">
      <c r="C7423" s="75"/>
    </row>
    <row r="7424" spans="3:3" x14ac:dyDescent="0.3">
      <c r="C7424" s="75"/>
    </row>
    <row r="7425" spans="3:3" x14ac:dyDescent="0.3">
      <c r="C7425" s="75"/>
    </row>
    <row r="7426" spans="3:3" x14ac:dyDescent="0.3">
      <c r="C7426" s="75"/>
    </row>
    <row r="7427" spans="3:3" x14ac:dyDescent="0.3">
      <c r="C7427" s="75"/>
    </row>
    <row r="7428" spans="3:3" x14ac:dyDescent="0.3">
      <c r="C7428" s="75"/>
    </row>
    <row r="7429" spans="3:3" x14ac:dyDescent="0.3">
      <c r="C7429" s="75"/>
    </row>
    <row r="7430" spans="3:3" x14ac:dyDescent="0.3">
      <c r="C7430" s="75"/>
    </row>
    <row r="7431" spans="3:3" x14ac:dyDescent="0.3">
      <c r="C7431" s="75"/>
    </row>
    <row r="7432" spans="3:3" x14ac:dyDescent="0.3">
      <c r="C7432" s="75"/>
    </row>
    <row r="7433" spans="3:3" x14ac:dyDescent="0.3">
      <c r="C7433" s="75"/>
    </row>
    <row r="7434" spans="3:3" x14ac:dyDescent="0.3">
      <c r="C7434" s="75"/>
    </row>
    <row r="7435" spans="3:3" x14ac:dyDescent="0.3">
      <c r="C7435" s="75"/>
    </row>
    <row r="7436" spans="3:3" x14ac:dyDescent="0.3">
      <c r="C7436" s="75"/>
    </row>
    <row r="7437" spans="3:3" x14ac:dyDescent="0.3">
      <c r="C7437" s="75"/>
    </row>
    <row r="7438" spans="3:3" x14ac:dyDescent="0.3">
      <c r="C7438" s="75"/>
    </row>
    <row r="7439" spans="3:3" x14ac:dyDescent="0.3">
      <c r="C7439" s="75"/>
    </row>
    <row r="7440" spans="3:3" x14ac:dyDescent="0.3">
      <c r="C7440" s="75"/>
    </row>
    <row r="7441" spans="3:3" x14ac:dyDescent="0.3">
      <c r="C7441" s="75"/>
    </row>
    <row r="7442" spans="3:3" x14ac:dyDescent="0.3">
      <c r="C7442" s="75"/>
    </row>
    <row r="7443" spans="3:3" x14ac:dyDescent="0.3">
      <c r="C7443" s="75"/>
    </row>
    <row r="7444" spans="3:3" x14ac:dyDescent="0.3">
      <c r="C7444" s="75"/>
    </row>
    <row r="7445" spans="3:3" x14ac:dyDescent="0.3">
      <c r="C7445" s="75"/>
    </row>
    <row r="7446" spans="3:3" x14ac:dyDescent="0.3">
      <c r="C7446" s="75"/>
    </row>
    <row r="7447" spans="3:3" x14ac:dyDescent="0.3">
      <c r="C7447" s="75"/>
    </row>
    <row r="7448" spans="3:3" x14ac:dyDescent="0.3">
      <c r="C7448" s="75"/>
    </row>
    <row r="7449" spans="3:3" x14ac:dyDescent="0.3">
      <c r="C7449" s="75"/>
    </row>
    <row r="7450" spans="3:3" x14ac:dyDescent="0.3">
      <c r="C7450" s="75"/>
    </row>
    <row r="7451" spans="3:3" x14ac:dyDescent="0.3">
      <c r="C7451" s="75"/>
    </row>
    <row r="7452" spans="3:3" x14ac:dyDescent="0.3">
      <c r="C7452" s="75"/>
    </row>
    <row r="7453" spans="3:3" x14ac:dyDescent="0.3">
      <c r="C7453" s="75"/>
    </row>
    <row r="7454" spans="3:3" x14ac:dyDescent="0.3">
      <c r="C7454" s="75"/>
    </row>
    <row r="7455" spans="3:3" x14ac:dyDescent="0.3">
      <c r="C7455" s="75"/>
    </row>
    <row r="7456" spans="3:3" x14ac:dyDescent="0.3">
      <c r="C7456" s="75"/>
    </row>
    <row r="7457" spans="3:3" x14ac:dyDescent="0.3">
      <c r="C7457" s="75"/>
    </row>
    <row r="7458" spans="3:3" x14ac:dyDescent="0.3">
      <c r="C7458" s="75"/>
    </row>
    <row r="7459" spans="3:3" x14ac:dyDescent="0.3">
      <c r="C7459" s="75"/>
    </row>
    <row r="7460" spans="3:3" x14ac:dyDescent="0.3">
      <c r="C7460" s="75"/>
    </row>
    <row r="7461" spans="3:3" x14ac:dyDescent="0.3">
      <c r="C7461" s="75"/>
    </row>
    <row r="7462" spans="3:3" x14ac:dyDescent="0.3">
      <c r="C7462" s="75"/>
    </row>
    <row r="7463" spans="3:3" x14ac:dyDescent="0.3">
      <c r="C7463" s="75"/>
    </row>
    <row r="7464" spans="3:3" x14ac:dyDescent="0.3">
      <c r="C7464" s="75"/>
    </row>
    <row r="7465" spans="3:3" x14ac:dyDescent="0.3">
      <c r="C7465" s="75"/>
    </row>
    <row r="7466" spans="3:3" x14ac:dyDescent="0.3">
      <c r="C7466" s="75"/>
    </row>
    <row r="7467" spans="3:3" x14ac:dyDescent="0.3">
      <c r="C7467" s="75"/>
    </row>
    <row r="7468" spans="3:3" x14ac:dyDescent="0.3">
      <c r="C7468" s="75"/>
    </row>
    <row r="7469" spans="3:3" x14ac:dyDescent="0.3">
      <c r="C7469" s="75"/>
    </row>
    <row r="7470" spans="3:3" x14ac:dyDescent="0.3">
      <c r="C7470" s="75"/>
    </row>
    <row r="7471" spans="3:3" x14ac:dyDescent="0.3">
      <c r="C7471" s="75"/>
    </row>
    <row r="7472" spans="3:3" x14ac:dyDescent="0.3">
      <c r="C7472" s="75"/>
    </row>
    <row r="7473" spans="3:3" x14ac:dyDescent="0.3">
      <c r="C7473" s="75"/>
    </row>
    <row r="7474" spans="3:3" x14ac:dyDescent="0.3">
      <c r="C7474" s="75"/>
    </row>
    <row r="7475" spans="3:3" x14ac:dyDescent="0.3">
      <c r="C7475" s="75"/>
    </row>
    <row r="7476" spans="3:3" x14ac:dyDescent="0.3">
      <c r="C7476" s="75"/>
    </row>
    <row r="7477" spans="3:3" x14ac:dyDescent="0.3">
      <c r="C7477" s="75"/>
    </row>
    <row r="7478" spans="3:3" x14ac:dyDescent="0.3">
      <c r="C7478" s="75"/>
    </row>
    <row r="7479" spans="3:3" x14ac:dyDescent="0.3">
      <c r="C7479" s="75"/>
    </row>
    <row r="7480" spans="3:3" x14ac:dyDescent="0.3">
      <c r="C7480" s="75"/>
    </row>
    <row r="7481" spans="3:3" x14ac:dyDescent="0.3">
      <c r="C7481" s="75"/>
    </row>
    <row r="7482" spans="3:3" x14ac:dyDescent="0.3">
      <c r="C7482" s="75"/>
    </row>
    <row r="7483" spans="3:3" x14ac:dyDescent="0.3">
      <c r="C7483" s="75"/>
    </row>
    <row r="7484" spans="3:3" x14ac:dyDescent="0.3">
      <c r="C7484" s="75"/>
    </row>
    <row r="7485" spans="3:3" x14ac:dyDescent="0.3">
      <c r="C7485" s="75"/>
    </row>
    <row r="7486" spans="3:3" x14ac:dyDescent="0.3">
      <c r="C7486" s="75"/>
    </row>
    <row r="7487" spans="3:3" x14ac:dyDescent="0.3">
      <c r="C7487" s="75"/>
    </row>
    <row r="7488" spans="3:3" x14ac:dyDescent="0.3">
      <c r="C7488" s="75"/>
    </row>
    <row r="7489" spans="3:3" x14ac:dyDescent="0.3">
      <c r="C7489" s="75"/>
    </row>
    <row r="7490" spans="3:3" x14ac:dyDescent="0.3">
      <c r="C7490" s="75"/>
    </row>
    <row r="7491" spans="3:3" x14ac:dyDescent="0.3">
      <c r="C7491" s="75"/>
    </row>
    <row r="7492" spans="3:3" x14ac:dyDescent="0.3">
      <c r="C7492" s="75"/>
    </row>
    <row r="7493" spans="3:3" x14ac:dyDescent="0.3">
      <c r="C7493" s="75"/>
    </row>
    <row r="7494" spans="3:3" x14ac:dyDescent="0.3">
      <c r="C7494" s="75"/>
    </row>
    <row r="7495" spans="3:3" x14ac:dyDescent="0.3">
      <c r="C7495" s="75"/>
    </row>
    <row r="7496" spans="3:3" x14ac:dyDescent="0.3">
      <c r="C7496" s="75"/>
    </row>
    <row r="7497" spans="3:3" x14ac:dyDescent="0.3">
      <c r="C7497" s="75"/>
    </row>
    <row r="7498" spans="3:3" x14ac:dyDescent="0.3">
      <c r="C7498" s="75"/>
    </row>
    <row r="7499" spans="3:3" x14ac:dyDescent="0.3">
      <c r="C7499" s="75"/>
    </row>
    <row r="7500" spans="3:3" x14ac:dyDescent="0.3">
      <c r="C7500" s="75"/>
    </row>
    <row r="7501" spans="3:3" x14ac:dyDescent="0.3">
      <c r="C7501" s="75"/>
    </row>
    <row r="7502" spans="3:3" x14ac:dyDescent="0.3">
      <c r="C7502" s="75"/>
    </row>
    <row r="7503" spans="3:3" x14ac:dyDescent="0.3">
      <c r="C7503" s="75"/>
    </row>
    <row r="7504" spans="3:3" x14ac:dyDescent="0.3">
      <c r="C7504" s="75"/>
    </row>
    <row r="7505" spans="3:3" x14ac:dyDescent="0.3">
      <c r="C7505" s="75"/>
    </row>
    <row r="7506" spans="3:3" x14ac:dyDescent="0.3">
      <c r="C7506" s="75"/>
    </row>
    <row r="7507" spans="3:3" x14ac:dyDescent="0.3">
      <c r="C7507" s="75"/>
    </row>
    <row r="7508" spans="3:3" x14ac:dyDescent="0.3">
      <c r="C7508" s="75"/>
    </row>
    <row r="7509" spans="3:3" x14ac:dyDescent="0.3">
      <c r="C7509" s="75"/>
    </row>
    <row r="7510" spans="3:3" x14ac:dyDescent="0.3">
      <c r="C7510" s="75"/>
    </row>
    <row r="7511" spans="3:3" x14ac:dyDescent="0.3">
      <c r="C7511" s="75"/>
    </row>
    <row r="7512" spans="3:3" x14ac:dyDescent="0.3">
      <c r="C7512" s="75"/>
    </row>
    <row r="7513" spans="3:3" x14ac:dyDescent="0.3">
      <c r="C7513" s="75"/>
    </row>
    <row r="7514" spans="3:3" x14ac:dyDescent="0.3">
      <c r="C7514" s="75"/>
    </row>
    <row r="7515" spans="3:3" x14ac:dyDescent="0.3">
      <c r="C7515" s="75"/>
    </row>
    <row r="7516" spans="3:3" x14ac:dyDescent="0.3">
      <c r="C7516" s="75"/>
    </row>
    <row r="7517" spans="3:3" x14ac:dyDescent="0.3">
      <c r="C7517" s="75"/>
    </row>
    <row r="7518" spans="3:3" x14ac:dyDescent="0.3">
      <c r="C7518" s="75"/>
    </row>
    <row r="7519" spans="3:3" x14ac:dyDescent="0.3">
      <c r="C7519" s="75"/>
    </row>
    <row r="7520" spans="3:3" x14ac:dyDescent="0.3">
      <c r="C7520" s="75"/>
    </row>
    <row r="7521" spans="3:3" x14ac:dyDescent="0.3">
      <c r="C7521" s="75"/>
    </row>
    <row r="7522" spans="3:3" x14ac:dyDescent="0.3">
      <c r="C7522" s="75"/>
    </row>
    <row r="7523" spans="3:3" x14ac:dyDescent="0.3">
      <c r="C7523" s="75"/>
    </row>
    <row r="7524" spans="3:3" x14ac:dyDescent="0.3">
      <c r="C7524" s="75"/>
    </row>
    <row r="7525" spans="3:3" x14ac:dyDescent="0.3">
      <c r="C7525" s="75"/>
    </row>
    <row r="7526" spans="3:3" x14ac:dyDescent="0.3">
      <c r="C7526" s="75"/>
    </row>
    <row r="7527" spans="3:3" x14ac:dyDescent="0.3">
      <c r="C7527" s="75"/>
    </row>
    <row r="7528" spans="3:3" x14ac:dyDescent="0.3">
      <c r="C7528" s="75"/>
    </row>
    <row r="7529" spans="3:3" x14ac:dyDescent="0.3">
      <c r="C7529" s="75"/>
    </row>
    <row r="7530" spans="3:3" x14ac:dyDescent="0.3">
      <c r="C7530" s="75"/>
    </row>
    <row r="7531" spans="3:3" x14ac:dyDescent="0.3">
      <c r="C7531" s="75"/>
    </row>
    <row r="7532" spans="3:3" x14ac:dyDescent="0.3">
      <c r="C7532" s="75"/>
    </row>
    <row r="7533" spans="3:3" x14ac:dyDescent="0.3">
      <c r="C7533" s="75"/>
    </row>
    <row r="7534" spans="3:3" x14ac:dyDescent="0.3">
      <c r="C7534" s="75"/>
    </row>
    <row r="7535" spans="3:3" x14ac:dyDescent="0.3">
      <c r="C7535" s="75"/>
    </row>
    <row r="7536" spans="3:3" x14ac:dyDescent="0.3">
      <c r="C7536" s="75"/>
    </row>
    <row r="7537" spans="3:3" x14ac:dyDescent="0.3">
      <c r="C7537" s="75"/>
    </row>
    <row r="7538" spans="3:3" x14ac:dyDescent="0.3">
      <c r="C7538" s="75"/>
    </row>
    <row r="7539" spans="3:3" x14ac:dyDescent="0.3">
      <c r="C7539" s="75"/>
    </row>
    <row r="7540" spans="3:3" x14ac:dyDescent="0.3">
      <c r="C7540" s="75"/>
    </row>
    <row r="7541" spans="3:3" x14ac:dyDescent="0.3">
      <c r="C7541" s="75"/>
    </row>
    <row r="7542" spans="3:3" x14ac:dyDescent="0.3">
      <c r="C7542" s="75"/>
    </row>
    <row r="7543" spans="3:3" x14ac:dyDescent="0.3">
      <c r="C7543" s="75"/>
    </row>
    <row r="7544" spans="3:3" x14ac:dyDescent="0.3">
      <c r="C7544" s="75"/>
    </row>
    <row r="7545" spans="3:3" x14ac:dyDescent="0.3">
      <c r="C7545" s="75"/>
    </row>
    <row r="7546" spans="3:3" x14ac:dyDescent="0.3">
      <c r="C7546" s="75"/>
    </row>
    <row r="7547" spans="3:3" x14ac:dyDescent="0.3">
      <c r="C7547" s="75"/>
    </row>
    <row r="7548" spans="3:3" x14ac:dyDescent="0.3">
      <c r="C7548" s="75"/>
    </row>
    <row r="7549" spans="3:3" x14ac:dyDescent="0.3">
      <c r="C7549" s="75"/>
    </row>
    <row r="7550" spans="3:3" x14ac:dyDescent="0.3">
      <c r="C7550" s="75"/>
    </row>
    <row r="7551" spans="3:3" x14ac:dyDescent="0.3">
      <c r="C7551" s="75"/>
    </row>
    <row r="7552" spans="3:3" x14ac:dyDescent="0.3">
      <c r="C7552" s="75"/>
    </row>
    <row r="7553" spans="3:3" x14ac:dyDescent="0.3">
      <c r="C7553" s="75"/>
    </row>
    <row r="7554" spans="3:3" x14ac:dyDescent="0.3">
      <c r="C7554" s="75"/>
    </row>
    <row r="7555" spans="3:3" x14ac:dyDescent="0.3">
      <c r="C7555" s="75"/>
    </row>
    <row r="7556" spans="3:3" x14ac:dyDescent="0.3">
      <c r="C7556" s="75"/>
    </row>
    <row r="7557" spans="3:3" x14ac:dyDescent="0.3">
      <c r="C7557" s="75"/>
    </row>
    <row r="7558" spans="3:3" x14ac:dyDescent="0.3">
      <c r="C7558" s="75"/>
    </row>
    <row r="7559" spans="3:3" x14ac:dyDescent="0.3">
      <c r="C7559" s="75"/>
    </row>
    <row r="7560" spans="3:3" x14ac:dyDescent="0.3">
      <c r="C7560" s="75"/>
    </row>
    <row r="7561" spans="3:3" x14ac:dyDescent="0.3">
      <c r="C7561" s="75"/>
    </row>
    <row r="7562" spans="3:3" x14ac:dyDescent="0.3">
      <c r="C7562" s="75"/>
    </row>
    <row r="7563" spans="3:3" x14ac:dyDescent="0.3">
      <c r="C7563" s="75"/>
    </row>
    <row r="7564" spans="3:3" x14ac:dyDescent="0.3">
      <c r="C7564" s="75"/>
    </row>
    <row r="7565" spans="3:3" x14ac:dyDescent="0.3">
      <c r="C7565" s="75"/>
    </row>
    <row r="7566" spans="3:3" x14ac:dyDescent="0.3">
      <c r="C7566" s="75"/>
    </row>
    <row r="7567" spans="3:3" x14ac:dyDescent="0.3">
      <c r="C7567" s="75"/>
    </row>
    <row r="7568" spans="3:3" x14ac:dyDescent="0.3">
      <c r="C7568" s="75"/>
    </row>
    <row r="7569" spans="3:3" x14ac:dyDescent="0.3">
      <c r="C7569" s="75"/>
    </row>
    <row r="7570" spans="3:3" x14ac:dyDescent="0.3">
      <c r="C7570" s="75"/>
    </row>
    <row r="7571" spans="3:3" x14ac:dyDescent="0.3">
      <c r="C7571" s="75"/>
    </row>
    <row r="7572" spans="3:3" x14ac:dyDescent="0.3">
      <c r="C7572" s="75"/>
    </row>
    <row r="7573" spans="3:3" x14ac:dyDescent="0.3">
      <c r="C7573" s="75"/>
    </row>
    <row r="7574" spans="3:3" x14ac:dyDescent="0.3">
      <c r="C7574" s="75"/>
    </row>
    <row r="7575" spans="3:3" x14ac:dyDescent="0.3">
      <c r="C7575" s="75"/>
    </row>
    <row r="7576" spans="3:3" x14ac:dyDescent="0.3">
      <c r="C7576" s="75"/>
    </row>
    <row r="7577" spans="3:3" x14ac:dyDescent="0.3">
      <c r="C7577" s="75"/>
    </row>
    <row r="7578" spans="3:3" x14ac:dyDescent="0.3">
      <c r="C7578" s="75"/>
    </row>
    <row r="7579" spans="3:3" x14ac:dyDescent="0.3">
      <c r="C7579" s="75"/>
    </row>
    <row r="7580" spans="3:3" x14ac:dyDescent="0.3">
      <c r="C7580" s="75"/>
    </row>
    <row r="7581" spans="3:3" x14ac:dyDescent="0.3">
      <c r="C7581" s="75"/>
    </row>
    <row r="7582" spans="3:3" x14ac:dyDescent="0.3">
      <c r="C7582" s="75"/>
    </row>
    <row r="7583" spans="3:3" x14ac:dyDescent="0.3">
      <c r="C7583" s="75"/>
    </row>
    <row r="7584" spans="3:3" x14ac:dyDescent="0.3">
      <c r="C7584" s="75"/>
    </row>
    <row r="7585" spans="3:3" x14ac:dyDescent="0.3">
      <c r="C7585" s="75"/>
    </row>
    <row r="7586" spans="3:3" x14ac:dyDescent="0.3">
      <c r="C7586" s="75"/>
    </row>
    <row r="7587" spans="3:3" x14ac:dyDescent="0.3">
      <c r="C7587" s="75"/>
    </row>
    <row r="7588" spans="3:3" x14ac:dyDescent="0.3">
      <c r="C7588" s="75"/>
    </row>
    <row r="7589" spans="3:3" x14ac:dyDescent="0.3">
      <c r="C7589" s="75"/>
    </row>
    <row r="7590" spans="3:3" x14ac:dyDescent="0.3">
      <c r="C7590" s="75"/>
    </row>
    <row r="7591" spans="3:3" x14ac:dyDescent="0.3">
      <c r="C7591" s="75"/>
    </row>
    <row r="7592" spans="3:3" x14ac:dyDescent="0.3">
      <c r="C7592" s="75"/>
    </row>
    <row r="7593" spans="3:3" x14ac:dyDescent="0.3">
      <c r="C7593" s="75"/>
    </row>
    <row r="7594" spans="3:3" x14ac:dyDescent="0.3">
      <c r="C7594" s="75"/>
    </row>
    <row r="7595" spans="3:3" x14ac:dyDescent="0.3">
      <c r="C7595" s="75"/>
    </row>
    <row r="7596" spans="3:3" x14ac:dyDescent="0.3">
      <c r="C7596" s="75"/>
    </row>
    <row r="7597" spans="3:3" x14ac:dyDescent="0.3">
      <c r="C7597" s="75"/>
    </row>
    <row r="7598" spans="3:3" x14ac:dyDescent="0.3">
      <c r="C7598" s="75"/>
    </row>
    <row r="7599" spans="3:3" x14ac:dyDescent="0.3">
      <c r="C7599" s="75"/>
    </row>
    <row r="7600" spans="3:3" x14ac:dyDescent="0.3">
      <c r="C7600" s="75"/>
    </row>
    <row r="7601" spans="3:3" x14ac:dyDescent="0.3">
      <c r="C7601" s="75"/>
    </row>
    <row r="7602" spans="3:3" x14ac:dyDescent="0.3">
      <c r="C7602" s="75"/>
    </row>
    <row r="7603" spans="3:3" x14ac:dyDescent="0.3">
      <c r="C7603" s="75"/>
    </row>
    <row r="7604" spans="3:3" x14ac:dyDescent="0.3">
      <c r="C7604" s="75"/>
    </row>
    <row r="7605" spans="3:3" x14ac:dyDescent="0.3">
      <c r="C7605" s="75"/>
    </row>
    <row r="7606" spans="3:3" x14ac:dyDescent="0.3">
      <c r="C7606" s="75"/>
    </row>
    <row r="7607" spans="3:3" x14ac:dyDescent="0.3">
      <c r="C7607" s="75"/>
    </row>
    <row r="7608" spans="3:3" x14ac:dyDescent="0.3">
      <c r="C7608" s="75"/>
    </row>
    <row r="7609" spans="3:3" x14ac:dyDescent="0.3">
      <c r="C7609" s="75"/>
    </row>
    <row r="7610" spans="3:3" x14ac:dyDescent="0.3">
      <c r="C7610" s="75"/>
    </row>
    <row r="7611" spans="3:3" x14ac:dyDescent="0.3">
      <c r="C7611" s="75"/>
    </row>
    <row r="7612" spans="3:3" x14ac:dyDescent="0.3">
      <c r="C7612" s="75"/>
    </row>
    <row r="7613" spans="3:3" x14ac:dyDescent="0.3">
      <c r="C7613" s="75"/>
    </row>
    <row r="7614" spans="3:3" x14ac:dyDescent="0.3">
      <c r="C7614" s="75"/>
    </row>
    <row r="7615" spans="3:3" x14ac:dyDescent="0.3">
      <c r="C7615" s="75"/>
    </row>
    <row r="7616" spans="3:3" x14ac:dyDescent="0.3">
      <c r="C7616" s="75"/>
    </row>
    <row r="7617" spans="3:3" x14ac:dyDescent="0.3">
      <c r="C7617" s="75"/>
    </row>
    <row r="7618" spans="3:3" x14ac:dyDescent="0.3">
      <c r="C7618" s="75"/>
    </row>
    <row r="7619" spans="3:3" x14ac:dyDescent="0.3">
      <c r="C7619" s="75"/>
    </row>
    <row r="7620" spans="3:3" x14ac:dyDescent="0.3">
      <c r="C7620" s="75"/>
    </row>
    <row r="7621" spans="3:3" x14ac:dyDescent="0.3">
      <c r="C7621" s="75"/>
    </row>
    <row r="7622" spans="3:3" x14ac:dyDescent="0.3">
      <c r="C7622" s="75"/>
    </row>
    <row r="7623" spans="3:3" x14ac:dyDescent="0.3">
      <c r="C7623" s="75"/>
    </row>
    <row r="7624" spans="3:3" x14ac:dyDescent="0.3">
      <c r="C7624" s="75"/>
    </row>
    <row r="7625" spans="3:3" x14ac:dyDescent="0.3">
      <c r="C7625" s="75"/>
    </row>
    <row r="7626" spans="3:3" x14ac:dyDescent="0.3">
      <c r="C7626" s="75"/>
    </row>
    <row r="7627" spans="3:3" x14ac:dyDescent="0.3">
      <c r="C7627" s="75"/>
    </row>
    <row r="7628" spans="3:3" x14ac:dyDescent="0.3">
      <c r="C7628" s="75"/>
    </row>
    <row r="7629" spans="3:3" x14ac:dyDescent="0.3">
      <c r="C7629" s="75"/>
    </row>
    <row r="7630" spans="3:3" x14ac:dyDescent="0.3">
      <c r="C7630" s="75"/>
    </row>
    <row r="7631" spans="3:3" x14ac:dyDescent="0.3">
      <c r="C7631" s="75"/>
    </row>
    <row r="7632" spans="3:3" x14ac:dyDescent="0.3">
      <c r="C7632" s="75"/>
    </row>
    <row r="7633" spans="3:3" x14ac:dyDescent="0.3">
      <c r="C7633" s="75"/>
    </row>
    <row r="7634" spans="3:3" x14ac:dyDescent="0.3">
      <c r="C7634" s="75"/>
    </row>
    <row r="7635" spans="3:3" x14ac:dyDescent="0.3">
      <c r="C7635" s="75"/>
    </row>
    <row r="7636" spans="3:3" x14ac:dyDescent="0.3">
      <c r="C7636" s="75"/>
    </row>
    <row r="7637" spans="3:3" x14ac:dyDescent="0.3">
      <c r="C7637" s="75"/>
    </row>
    <row r="7638" spans="3:3" x14ac:dyDescent="0.3">
      <c r="C7638" s="75"/>
    </row>
    <row r="7639" spans="3:3" x14ac:dyDescent="0.3">
      <c r="C7639" s="75"/>
    </row>
    <row r="7640" spans="3:3" x14ac:dyDescent="0.3">
      <c r="C7640" s="75"/>
    </row>
    <row r="7641" spans="3:3" x14ac:dyDescent="0.3">
      <c r="C7641" s="75"/>
    </row>
    <row r="7642" spans="3:3" x14ac:dyDescent="0.3">
      <c r="C7642" s="75"/>
    </row>
    <row r="7643" spans="3:3" x14ac:dyDescent="0.3">
      <c r="C7643" s="75"/>
    </row>
    <row r="7644" spans="3:3" x14ac:dyDescent="0.3">
      <c r="C7644" s="75"/>
    </row>
    <row r="7645" spans="3:3" x14ac:dyDescent="0.3">
      <c r="C7645" s="75"/>
    </row>
    <row r="7646" spans="3:3" x14ac:dyDescent="0.3">
      <c r="C7646" s="75"/>
    </row>
    <row r="7647" spans="3:3" x14ac:dyDescent="0.3">
      <c r="C7647" s="75"/>
    </row>
    <row r="7648" spans="3:3" x14ac:dyDescent="0.3">
      <c r="C7648" s="75"/>
    </row>
    <row r="7649" spans="3:3" x14ac:dyDescent="0.3">
      <c r="C7649" s="75"/>
    </row>
    <row r="7650" spans="3:3" x14ac:dyDescent="0.3">
      <c r="C7650" s="75"/>
    </row>
    <row r="7651" spans="3:3" x14ac:dyDescent="0.3">
      <c r="C7651" s="75"/>
    </row>
    <row r="7652" spans="3:3" x14ac:dyDescent="0.3">
      <c r="C7652" s="75"/>
    </row>
    <row r="7653" spans="3:3" x14ac:dyDescent="0.3">
      <c r="C7653" s="75"/>
    </row>
    <row r="7654" spans="3:3" x14ac:dyDescent="0.3">
      <c r="C7654" s="75"/>
    </row>
    <row r="7655" spans="3:3" x14ac:dyDescent="0.3">
      <c r="C7655" s="75"/>
    </row>
    <row r="7656" spans="3:3" x14ac:dyDescent="0.3">
      <c r="C7656" s="75"/>
    </row>
    <row r="7657" spans="3:3" x14ac:dyDescent="0.3">
      <c r="C7657" s="75"/>
    </row>
    <row r="7658" spans="3:3" x14ac:dyDescent="0.3">
      <c r="C7658" s="75"/>
    </row>
    <row r="7659" spans="3:3" x14ac:dyDescent="0.3">
      <c r="C7659" s="75"/>
    </row>
    <row r="7660" spans="3:3" x14ac:dyDescent="0.3">
      <c r="C7660" s="75"/>
    </row>
    <row r="7661" spans="3:3" x14ac:dyDescent="0.3">
      <c r="C7661" s="75"/>
    </row>
    <row r="7662" spans="3:3" x14ac:dyDescent="0.3">
      <c r="C7662" s="75"/>
    </row>
    <row r="7663" spans="3:3" x14ac:dyDescent="0.3">
      <c r="C7663" s="75"/>
    </row>
    <row r="7664" spans="3:3" x14ac:dyDescent="0.3">
      <c r="C7664" s="75"/>
    </row>
    <row r="7665" spans="3:3" x14ac:dyDescent="0.3">
      <c r="C7665" s="75"/>
    </row>
    <row r="7666" spans="3:3" x14ac:dyDescent="0.3">
      <c r="C7666" s="75"/>
    </row>
    <row r="7667" spans="3:3" x14ac:dyDescent="0.3">
      <c r="C7667" s="75"/>
    </row>
    <row r="7668" spans="3:3" x14ac:dyDescent="0.3">
      <c r="C7668" s="75"/>
    </row>
    <row r="7669" spans="3:3" x14ac:dyDescent="0.3">
      <c r="C7669" s="75"/>
    </row>
    <row r="7670" spans="3:3" x14ac:dyDescent="0.3">
      <c r="C7670" s="75"/>
    </row>
    <row r="7671" spans="3:3" x14ac:dyDescent="0.3">
      <c r="C7671" s="75"/>
    </row>
    <row r="7672" spans="3:3" x14ac:dyDescent="0.3">
      <c r="C7672" s="75"/>
    </row>
    <row r="7673" spans="3:3" x14ac:dyDescent="0.3">
      <c r="C7673" s="75"/>
    </row>
    <row r="7674" spans="3:3" x14ac:dyDescent="0.3">
      <c r="C7674" s="75"/>
    </row>
    <row r="7675" spans="3:3" x14ac:dyDescent="0.3">
      <c r="C7675" s="75"/>
    </row>
    <row r="7676" spans="3:3" x14ac:dyDescent="0.3">
      <c r="C7676" s="75"/>
    </row>
    <row r="7677" spans="3:3" x14ac:dyDescent="0.3">
      <c r="C7677" s="75"/>
    </row>
    <row r="7678" spans="3:3" x14ac:dyDescent="0.3">
      <c r="C7678" s="75"/>
    </row>
    <row r="7679" spans="3:3" x14ac:dyDescent="0.3">
      <c r="C7679" s="75"/>
    </row>
    <row r="7680" spans="3:3" x14ac:dyDescent="0.3">
      <c r="C7680" s="75"/>
    </row>
    <row r="7681" spans="3:3" x14ac:dyDescent="0.3">
      <c r="C7681" s="75"/>
    </row>
    <row r="7682" spans="3:3" x14ac:dyDescent="0.3">
      <c r="C7682" s="75"/>
    </row>
    <row r="7683" spans="3:3" x14ac:dyDescent="0.3">
      <c r="C7683" s="75"/>
    </row>
    <row r="7684" spans="3:3" x14ac:dyDescent="0.3">
      <c r="C7684" s="75"/>
    </row>
    <row r="7685" spans="3:3" x14ac:dyDescent="0.3">
      <c r="C7685" s="75"/>
    </row>
    <row r="7686" spans="3:3" x14ac:dyDescent="0.3">
      <c r="C7686" s="75"/>
    </row>
    <row r="7687" spans="3:3" x14ac:dyDescent="0.3">
      <c r="C7687" s="75"/>
    </row>
    <row r="7688" spans="3:3" x14ac:dyDescent="0.3">
      <c r="C7688" s="75"/>
    </row>
    <row r="7689" spans="3:3" x14ac:dyDescent="0.3">
      <c r="C7689" s="75"/>
    </row>
    <row r="7690" spans="3:3" x14ac:dyDescent="0.3">
      <c r="C7690" s="75"/>
    </row>
    <row r="7691" spans="3:3" x14ac:dyDescent="0.3">
      <c r="C7691" s="75"/>
    </row>
    <row r="7692" spans="3:3" x14ac:dyDescent="0.3">
      <c r="C7692" s="75"/>
    </row>
    <row r="7693" spans="3:3" x14ac:dyDescent="0.3">
      <c r="C7693" s="75"/>
    </row>
    <row r="7694" spans="3:3" x14ac:dyDescent="0.3">
      <c r="C7694" s="75"/>
    </row>
    <row r="7695" spans="3:3" x14ac:dyDescent="0.3">
      <c r="C7695" s="75"/>
    </row>
    <row r="7696" spans="3:3" x14ac:dyDescent="0.3">
      <c r="C7696" s="75"/>
    </row>
    <row r="7697" spans="3:3" x14ac:dyDescent="0.3">
      <c r="C7697" s="75"/>
    </row>
    <row r="7698" spans="3:3" x14ac:dyDescent="0.3">
      <c r="C7698" s="75"/>
    </row>
    <row r="7699" spans="3:3" x14ac:dyDescent="0.3">
      <c r="C7699" s="75"/>
    </row>
    <row r="7700" spans="3:3" x14ac:dyDescent="0.3">
      <c r="C7700" s="75"/>
    </row>
    <row r="7701" spans="3:3" x14ac:dyDescent="0.3">
      <c r="C7701" s="75"/>
    </row>
    <row r="7702" spans="3:3" x14ac:dyDescent="0.3">
      <c r="C7702" s="75"/>
    </row>
    <row r="7703" spans="3:3" x14ac:dyDescent="0.3">
      <c r="C7703" s="75"/>
    </row>
    <row r="7704" spans="3:3" x14ac:dyDescent="0.3">
      <c r="C7704" s="75"/>
    </row>
    <row r="7705" spans="3:3" x14ac:dyDescent="0.3">
      <c r="C7705" s="75"/>
    </row>
    <row r="7706" spans="3:3" x14ac:dyDescent="0.3">
      <c r="C7706" s="75"/>
    </row>
    <row r="7707" spans="3:3" x14ac:dyDescent="0.3">
      <c r="C7707" s="75"/>
    </row>
    <row r="7708" spans="3:3" x14ac:dyDescent="0.3">
      <c r="C7708" s="75"/>
    </row>
    <row r="7709" spans="3:3" x14ac:dyDescent="0.3">
      <c r="C7709" s="75"/>
    </row>
    <row r="7710" spans="3:3" x14ac:dyDescent="0.3">
      <c r="C7710" s="75"/>
    </row>
    <row r="7711" spans="3:3" x14ac:dyDescent="0.3">
      <c r="C7711" s="75"/>
    </row>
    <row r="7712" spans="3:3" x14ac:dyDescent="0.3">
      <c r="C7712" s="75"/>
    </row>
    <row r="7713" spans="3:3" x14ac:dyDescent="0.3">
      <c r="C7713" s="75"/>
    </row>
    <row r="7714" spans="3:3" x14ac:dyDescent="0.3">
      <c r="C7714" s="75"/>
    </row>
    <row r="7715" spans="3:3" x14ac:dyDescent="0.3">
      <c r="C7715" s="75"/>
    </row>
    <row r="7716" spans="3:3" x14ac:dyDescent="0.3">
      <c r="C7716" s="75"/>
    </row>
    <row r="7717" spans="3:3" x14ac:dyDescent="0.3">
      <c r="C7717" s="75"/>
    </row>
    <row r="7718" spans="3:3" x14ac:dyDescent="0.3">
      <c r="C7718" s="75"/>
    </row>
    <row r="7719" spans="3:3" x14ac:dyDescent="0.3">
      <c r="C7719" s="75"/>
    </row>
    <row r="7720" spans="3:3" x14ac:dyDescent="0.3">
      <c r="C7720" s="75"/>
    </row>
    <row r="7721" spans="3:3" x14ac:dyDescent="0.3">
      <c r="C7721" s="75"/>
    </row>
    <row r="7722" spans="3:3" x14ac:dyDescent="0.3">
      <c r="C7722" s="75"/>
    </row>
    <row r="7723" spans="3:3" x14ac:dyDescent="0.3">
      <c r="C7723" s="75"/>
    </row>
    <row r="7724" spans="3:3" x14ac:dyDescent="0.3">
      <c r="C7724" s="75"/>
    </row>
    <row r="7725" spans="3:3" x14ac:dyDescent="0.3">
      <c r="C7725" s="75"/>
    </row>
    <row r="7726" spans="3:3" x14ac:dyDescent="0.3">
      <c r="C7726" s="75"/>
    </row>
    <row r="7727" spans="3:3" x14ac:dyDescent="0.3">
      <c r="C7727" s="75"/>
    </row>
    <row r="7728" spans="3:3" x14ac:dyDescent="0.3">
      <c r="C7728" s="75"/>
    </row>
    <row r="7729" spans="3:3" x14ac:dyDescent="0.3">
      <c r="C7729" s="75"/>
    </row>
    <row r="7730" spans="3:3" x14ac:dyDescent="0.3">
      <c r="C7730" s="75"/>
    </row>
    <row r="7731" spans="3:3" x14ac:dyDescent="0.3">
      <c r="C7731" s="75"/>
    </row>
    <row r="7732" spans="3:3" x14ac:dyDescent="0.3">
      <c r="C7732" s="75"/>
    </row>
    <row r="7733" spans="3:3" x14ac:dyDescent="0.3">
      <c r="C7733" s="75"/>
    </row>
    <row r="7734" spans="3:3" x14ac:dyDescent="0.3">
      <c r="C7734" s="75"/>
    </row>
    <row r="7735" spans="3:3" x14ac:dyDescent="0.3">
      <c r="C7735" s="75"/>
    </row>
    <row r="7736" spans="3:3" x14ac:dyDescent="0.3">
      <c r="C7736" s="75"/>
    </row>
    <row r="7737" spans="3:3" x14ac:dyDescent="0.3">
      <c r="C7737" s="75"/>
    </row>
    <row r="7738" spans="3:3" x14ac:dyDescent="0.3">
      <c r="C7738" s="75"/>
    </row>
    <row r="7739" spans="3:3" x14ac:dyDescent="0.3">
      <c r="C7739" s="75"/>
    </row>
    <row r="7740" spans="3:3" x14ac:dyDescent="0.3">
      <c r="C7740" s="75"/>
    </row>
    <row r="7741" spans="3:3" x14ac:dyDescent="0.3">
      <c r="C7741" s="75"/>
    </row>
    <row r="7742" spans="3:3" x14ac:dyDescent="0.3">
      <c r="C7742" s="75"/>
    </row>
    <row r="7743" spans="3:3" x14ac:dyDescent="0.3">
      <c r="C7743" s="75"/>
    </row>
    <row r="7744" spans="3:3" x14ac:dyDescent="0.3">
      <c r="C7744" s="75"/>
    </row>
    <row r="7745" spans="3:3" x14ac:dyDescent="0.3">
      <c r="C7745" s="75"/>
    </row>
    <row r="7746" spans="3:3" x14ac:dyDescent="0.3">
      <c r="C7746" s="75"/>
    </row>
    <row r="7747" spans="3:3" x14ac:dyDescent="0.3">
      <c r="C7747" s="75"/>
    </row>
    <row r="7748" spans="3:3" x14ac:dyDescent="0.3">
      <c r="C7748" s="75"/>
    </row>
    <row r="7749" spans="3:3" x14ac:dyDescent="0.3">
      <c r="C7749" s="75"/>
    </row>
    <row r="7750" spans="3:3" x14ac:dyDescent="0.3">
      <c r="C7750" s="75"/>
    </row>
    <row r="7751" spans="3:3" x14ac:dyDescent="0.3">
      <c r="C7751" s="75"/>
    </row>
    <row r="7752" spans="3:3" x14ac:dyDescent="0.3">
      <c r="C7752" s="75"/>
    </row>
    <row r="7753" spans="3:3" x14ac:dyDescent="0.3">
      <c r="C7753" s="75"/>
    </row>
    <row r="7754" spans="3:3" x14ac:dyDescent="0.3">
      <c r="C7754" s="75"/>
    </row>
    <row r="7755" spans="3:3" x14ac:dyDescent="0.3">
      <c r="C7755" s="75"/>
    </row>
    <row r="7756" spans="3:3" x14ac:dyDescent="0.3">
      <c r="C7756" s="75"/>
    </row>
    <row r="7757" spans="3:3" x14ac:dyDescent="0.3">
      <c r="C7757" s="75"/>
    </row>
    <row r="7758" spans="3:3" x14ac:dyDescent="0.3">
      <c r="C7758" s="75"/>
    </row>
    <row r="7759" spans="3:3" x14ac:dyDescent="0.3">
      <c r="C7759" s="75"/>
    </row>
    <row r="7760" spans="3:3" x14ac:dyDescent="0.3">
      <c r="C7760" s="75"/>
    </row>
    <row r="7761" spans="3:3" x14ac:dyDescent="0.3">
      <c r="C7761" s="75"/>
    </row>
    <row r="7762" spans="3:3" x14ac:dyDescent="0.3">
      <c r="C7762" s="75"/>
    </row>
    <row r="7763" spans="3:3" x14ac:dyDescent="0.3">
      <c r="C7763" s="75"/>
    </row>
    <row r="7764" spans="3:3" x14ac:dyDescent="0.3">
      <c r="C7764" s="75"/>
    </row>
    <row r="7765" spans="3:3" x14ac:dyDescent="0.3">
      <c r="C7765" s="75"/>
    </row>
    <row r="7766" spans="3:3" x14ac:dyDescent="0.3">
      <c r="C7766" s="75"/>
    </row>
    <row r="7767" spans="3:3" x14ac:dyDescent="0.3">
      <c r="C7767" s="75"/>
    </row>
    <row r="7768" spans="3:3" x14ac:dyDescent="0.3">
      <c r="C7768" s="75"/>
    </row>
    <row r="7769" spans="3:3" x14ac:dyDescent="0.3">
      <c r="C7769" s="75"/>
    </row>
    <row r="7770" spans="3:3" x14ac:dyDescent="0.3">
      <c r="C7770" s="75"/>
    </row>
    <row r="7771" spans="3:3" x14ac:dyDescent="0.3">
      <c r="C7771" s="75"/>
    </row>
    <row r="7772" spans="3:3" x14ac:dyDescent="0.3">
      <c r="C7772" s="75"/>
    </row>
    <row r="7773" spans="3:3" x14ac:dyDescent="0.3">
      <c r="C7773" s="75"/>
    </row>
    <row r="7774" spans="3:3" x14ac:dyDescent="0.3">
      <c r="C7774" s="75"/>
    </row>
    <row r="7775" spans="3:3" x14ac:dyDescent="0.3">
      <c r="C7775" s="75"/>
    </row>
    <row r="7776" spans="3:3" x14ac:dyDescent="0.3">
      <c r="C7776" s="75"/>
    </row>
    <row r="7777" spans="3:3" x14ac:dyDescent="0.3">
      <c r="C7777" s="75"/>
    </row>
    <row r="7778" spans="3:3" x14ac:dyDescent="0.3">
      <c r="C7778" s="75"/>
    </row>
    <row r="7779" spans="3:3" x14ac:dyDescent="0.3">
      <c r="C7779" s="75"/>
    </row>
    <row r="7780" spans="3:3" x14ac:dyDescent="0.3">
      <c r="C7780" s="75"/>
    </row>
    <row r="7781" spans="3:3" x14ac:dyDescent="0.3">
      <c r="C7781" s="75"/>
    </row>
    <row r="7782" spans="3:3" x14ac:dyDescent="0.3">
      <c r="C7782" s="75"/>
    </row>
    <row r="7783" spans="3:3" x14ac:dyDescent="0.3">
      <c r="C7783" s="75"/>
    </row>
    <row r="7784" spans="3:3" x14ac:dyDescent="0.3">
      <c r="C7784" s="75"/>
    </row>
    <row r="7785" spans="3:3" x14ac:dyDescent="0.3">
      <c r="C7785" s="75"/>
    </row>
    <row r="7786" spans="3:3" x14ac:dyDescent="0.3">
      <c r="C7786" s="75"/>
    </row>
    <row r="7787" spans="3:3" x14ac:dyDescent="0.3">
      <c r="C7787" s="75"/>
    </row>
    <row r="7788" spans="3:3" x14ac:dyDescent="0.3">
      <c r="C7788" s="75"/>
    </row>
    <row r="7789" spans="3:3" x14ac:dyDescent="0.3">
      <c r="C7789" s="75"/>
    </row>
    <row r="7790" spans="3:3" x14ac:dyDescent="0.3">
      <c r="C7790" s="75"/>
    </row>
    <row r="7791" spans="3:3" x14ac:dyDescent="0.3">
      <c r="C7791" s="75"/>
    </row>
    <row r="7792" spans="3:3" x14ac:dyDescent="0.3">
      <c r="C7792" s="75"/>
    </row>
    <row r="7793" spans="3:3" x14ac:dyDescent="0.3">
      <c r="C7793" s="75"/>
    </row>
    <row r="7794" spans="3:3" x14ac:dyDescent="0.3">
      <c r="C7794" s="75"/>
    </row>
    <row r="7795" spans="3:3" x14ac:dyDescent="0.3">
      <c r="C7795" s="75"/>
    </row>
    <row r="7796" spans="3:3" x14ac:dyDescent="0.3">
      <c r="C7796" s="75"/>
    </row>
    <row r="7797" spans="3:3" x14ac:dyDescent="0.3">
      <c r="C7797" s="75"/>
    </row>
    <row r="7798" spans="3:3" x14ac:dyDescent="0.3">
      <c r="C7798" s="75"/>
    </row>
    <row r="7799" spans="3:3" x14ac:dyDescent="0.3">
      <c r="C7799" s="75"/>
    </row>
    <row r="7800" spans="3:3" x14ac:dyDescent="0.3">
      <c r="C7800" s="75"/>
    </row>
    <row r="7801" spans="3:3" x14ac:dyDescent="0.3">
      <c r="C7801" s="75"/>
    </row>
    <row r="7802" spans="3:3" x14ac:dyDescent="0.3">
      <c r="C7802" s="75"/>
    </row>
    <row r="7803" spans="3:3" x14ac:dyDescent="0.3">
      <c r="C7803" s="75"/>
    </row>
    <row r="7804" spans="3:3" x14ac:dyDescent="0.3">
      <c r="C7804" s="75"/>
    </row>
    <row r="7805" spans="3:3" x14ac:dyDescent="0.3">
      <c r="C7805" s="75"/>
    </row>
    <row r="7806" spans="3:3" x14ac:dyDescent="0.3">
      <c r="C7806" s="75"/>
    </row>
    <row r="7807" spans="3:3" x14ac:dyDescent="0.3">
      <c r="C7807" s="75"/>
    </row>
    <row r="7808" spans="3:3" x14ac:dyDescent="0.3">
      <c r="C7808" s="75"/>
    </row>
    <row r="7809" spans="3:3" x14ac:dyDescent="0.3">
      <c r="C7809" s="75"/>
    </row>
    <row r="7810" spans="3:3" x14ac:dyDescent="0.3">
      <c r="C7810" s="75"/>
    </row>
    <row r="7811" spans="3:3" x14ac:dyDescent="0.3">
      <c r="C7811" s="75"/>
    </row>
    <row r="7812" spans="3:3" x14ac:dyDescent="0.3">
      <c r="C7812" s="75"/>
    </row>
    <row r="7813" spans="3:3" x14ac:dyDescent="0.3">
      <c r="C7813" s="75"/>
    </row>
    <row r="7814" spans="3:3" x14ac:dyDescent="0.3">
      <c r="C7814" s="75"/>
    </row>
    <row r="7815" spans="3:3" x14ac:dyDescent="0.3">
      <c r="C7815" s="75"/>
    </row>
    <row r="7816" spans="3:3" x14ac:dyDescent="0.3">
      <c r="C7816" s="75"/>
    </row>
    <row r="7817" spans="3:3" x14ac:dyDescent="0.3">
      <c r="C7817" s="75"/>
    </row>
    <row r="7818" spans="3:3" x14ac:dyDescent="0.3">
      <c r="C7818" s="75"/>
    </row>
    <row r="7819" spans="3:3" x14ac:dyDescent="0.3">
      <c r="C7819" s="75"/>
    </row>
    <row r="7820" spans="3:3" x14ac:dyDescent="0.3">
      <c r="C7820" s="75"/>
    </row>
    <row r="7821" spans="3:3" x14ac:dyDescent="0.3">
      <c r="C7821" s="75"/>
    </row>
    <row r="7822" spans="3:3" x14ac:dyDescent="0.3">
      <c r="C7822" s="75"/>
    </row>
    <row r="7823" spans="3:3" x14ac:dyDescent="0.3">
      <c r="C7823" s="75"/>
    </row>
    <row r="7824" spans="3:3" x14ac:dyDescent="0.3">
      <c r="C7824" s="75"/>
    </row>
    <row r="7825" spans="3:3" x14ac:dyDescent="0.3">
      <c r="C7825" s="75"/>
    </row>
    <row r="7826" spans="3:3" x14ac:dyDescent="0.3">
      <c r="C7826" s="75"/>
    </row>
    <row r="7827" spans="3:3" x14ac:dyDescent="0.3">
      <c r="C7827" s="75"/>
    </row>
    <row r="7828" spans="3:3" x14ac:dyDescent="0.3">
      <c r="C7828" s="75"/>
    </row>
    <row r="7829" spans="3:3" x14ac:dyDescent="0.3">
      <c r="C7829" s="75"/>
    </row>
    <row r="7830" spans="3:3" x14ac:dyDescent="0.3">
      <c r="C7830" s="75"/>
    </row>
    <row r="7831" spans="3:3" x14ac:dyDescent="0.3">
      <c r="C7831" s="75"/>
    </row>
    <row r="7832" spans="3:3" x14ac:dyDescent="0.3">
      <c r="C7832" s="75"/>
    </row>
    <row r="7833" spans="3:3" x14ac:dyDescent="0.3">
      <c r="C7833" s="75"/>
    </row>
    <row r="7834" spans="3:3" x14ac:dyDescent="0.3">
      <c r="C7834" s="75"/>
    </row>
    <row r="7835" spans="3:3" x14ac:dyDescent="0.3">
      <c r="C7835" s="75"/>
    </row>
    <row r="7836" spans="3:3" x14ac:dyDescent="0.3">
      <c r="C7836" s="75"/>
    </row>
    <row r="7837" spans="3:3" x14ac:dyDescent="0.3">
      <c r="C7837" s="75"/>
    </row>
    <row r="7838" spans="3:3" x14ac:dyDescent="0.3">
      <c r="C7838" s="75"/>
    </row>
    <row r="7839" spans="3:3" x14ac:dyDescent="0.3">
      <c r="C7839" s="75"/>
    </row>
    <row r="7840" spans="3:3" x14ac:dyDescent="0.3">
      <c r="C7840" s="75"/>
    </row>
    <row r="7841" spans="3:3" x14ac:dyDescent="0.3">
      <c r="C7841" s="75"/>
    </row>
    <row r="7842" spans="3:3" x14ac:dyDescent="0.3">
      <c r="C7842" s="75"/>
    </row>
    <row r="7843" spans="3:3" x14ac:dyDescent="0.3">
      <c r="C7843" s="75"/>
    </row>
    <row r="7844" spans="3:3" x14ac:dyDescent="0.3">
      <c r="C7844" s="75"/>
    </row>
    <row r="7845" spans="3:3" x14ac:dyDescent="0.3">
      <c r="C7845" s="75"/>
    </row>
    <row r="7846" spans="3:3" x14ac:dyDescent="0.3">
      <c r="C7846" s="75"/>
    </row>
    <row r="7847" spans="3:3" x14ac:dyDescent="0.3">
      <c r="C7847" s="75"/>
    </row>
    <row r="7848" spans="3:3" x14ac:dyDescent="0.3">
      <c r="C7848" s="75"/>
    </row>
    <row r="7849" spans="3:3" x14ac:dyDescent="0.3">
      <c r="C7849" s="75"/>
    </row>
    <row r="7850" spans="3:3" x14ac:dyDescent="0.3">
      <c r="C7850" s="75"/>
    </row>
    <row r="7851" spans="3:3" x14ac:dyDescent="0.3">
      <c r="C7851" s="75"/>
    </row>
    <row r="7852" spans="3:3" x14ac:dyDescent="0.3">
      <c r="C7852" s="75"/>
    </row>
    <row r="7853" spans="3:3" x14ac:dyDescent="0.3">
      <c r="C7853" s="75"/>
    </row>
    <row r="7854" spans="3:3" x14ac:dyDescent="0.3">
      <c r="C7854" s="75"/>
    </row>
    <row r="7855" spans="3:3" x14ac:dyDescent="0.3">
      <c r="C7855" s="75"/>
    </row>
    <row r="7856" spans="3:3" x14ac:dyDescent="0.3">
      <c r="C7856" s="75"/>
    </row>
    <row r="7857" spans="3:3" x14ac:dyDescent="0.3">
      <c r="C7857" s="75"/>
    </row>
    <row r="7858" spans="3:3" x14ac:dyDescent="0.3">
      <c r="C7858" s="75"/>
    </row>
    <row r="7859" spans="3:3" x14ac:dyDescent="0.3">
      <c r="C7859" s="75"/>
    </row>
    <row r="7860" spans="3:3" x14ac:dyDescent="0.3">
      <c r="C7860" s="75"/>
    </row>
    <row r="7861" spans="3:3" x14ac:dyDescent="0.3">
      <c r="C7861" s="75"/>
    </row>
    <row r="7862" spans="3:3" x14ac:dyDescent="0.3">
      <c r="C7862" s="75"/>
    </row>
    <row r="7863" spans="3:3" x14ac:dyDescent="0.3">
      <c r="C7863" s="75"/>
    </row>
    <row r="7864" spans="3:3" x14ac:dyDescent="0.3">
      <c r="C7864" s="75"/>
    </row>
    <row r="7865" spans="3:3" x14ac:dyDescent="0.3">
      <c r="C7865" s="75"/>
    </row>
    <row r="7866" spans="3:3" x14ac:dyDescent="0.3">
      <c r="C7866" s="75"/>
    </row>
    <row r="7867" spans="3:3" x14ac:dyDescent="0.3">
      <c r="C7867" s="75"/>
    </row>
    <row r="7868" spans="3:3" x14ac:dyDescent="0.3">
      <c r="C7868" s="75"/>
    </row>
    <row r="7869" spans="3:3" x14ac:dyDescent="0.3">
      <c r="C7869" s="75"/>
    </row>
    <row r="7870" spans="3:3" x14ac:dyDescent="0.3">
      <c r="C7870" s="75"/>
    </row>
    <row r="7871" spans="3:3" x14ac:dyDescent="0.3">
      <c r="C7871" s="75"/>
    </row>
    <row r="7872" spans="3:3" x14ac:dyDescent="0.3">
      <c r="C7872" s="75"/>
    </row>
    <row r="7873" spans="3:3" x14ac:dyDescent="0.3">
      <c r="C7873" s="75"/>
    </row>
    <row r="7874" spans="3:3" x14ac:dyDescent="0.3">
      <c r="C7874" s="75"/>
    </row>
    <row r="7875" spans="3:3" x14ac:dyDescent="0.3">
      <c r="C7875" s="75"/>
    </row>
    <row r="7876" spans="3:3" x14ac:dyDescent="0.3">
      <c r="C7876" s="75"/>
    </row>
    <row r="7877" spans="3:3" x14ac:dyDescent="0.3">
      <c r="C7877" s="75"/>
    </row>
    <row r="7878" spans="3:3" x14ac:dyDescent="0.3">
      <c r="C7878" s="75"/>
    </row>
    <row r="7879" spans="3:3" x14ac:dyDescent="0.3">
      <c r="C7879" s="75"/>
    </row>
    <row r="7880" spans="3:3" x14ac:dyDescent="0.3">
      <c r="C7880" s="75"/>
    </row>
    <row r="7881" spans="3:3" x14ac:dyDescent="0.3">
      <c r="C7881" s="75"/>
    </row>
    <row r="7882" spans="3:3" x14ac:dyDescent="0.3">
      <c r="C7882" s="75"/>
    </row>
    <row r="7883" spans="3:3" x14ac:dyDescent="0.3">
      <c r="C7883" s="75"/>
    </row>
    <row r="7884" spans="3:3" x14ac:dyDescent="0.3">
      <c r="C7884" s="75"/>
    </row>
    <row r="7885" spans="3:3" x14ac:dyDescent="0.3">
      <c r="C7885" s="75"/>
    </row>
    <row r="7886" spans="3:3" x14ac:dyDescent="0.3">
      <c r="C7886" s="75"/>
    </row>
    <row r="7887" spans="3:3" x14ac:dyDescent="0.3">
      <c r="C7887" s="75"/>
    </row>
    <row r="7888" spans="3:3" x14ac:dyDescent="0.3">
      <c r="C7888" s="75"/>
    </row>
    <row r="7889" spans="3:3" x14ac:dyDescent="0.3">
      <c r="C7889" s="75"/>
    </row>
    <row r="7890" spans="3:3" x14ac:dyDescent="0.3">
      <c r="C7890" s="75"/>
    </row>
    <row r="7891" spans="3:3" x14ac:dyDescent="0.3">
      <c r="C7891" s="75"/>
    </row>
    <row r="7892" spans="3:3" x14ac:dyDescent="0.3">
      <c r="C7892" s="75"/>
    </row>
    <row r="7893" spans="3:3" x14ac:dyDescent="0.3">
      <c r="C7893" s="75"/>
    </row>
    <row r="7894" spans="3:3" x14ac:dyDescent="0.3">
      <c r="C7894" s="75"/>
    </row>
    <row r="7895" spans="3:3" x14ac:dyDescent="0.3">
      <c r="C7895" s="75"/>
    </row>
    <row r="7896" spans="3:3" x14ac:dyDescent="0.3">
      <c r="C7896" s="75"/>
    </row>
    <row r="7897" spans="3:3" x14ac:dyDescent="0.3">
      <c r="C7897" s="75"/>
    </row>
    <row r="7898" spans="3:3" x14ac:dyDescent="0.3">
      <c r="C7898" s="75"/>
    </row>
    <row r="7899" spans="3:3" x14ac:dyDescent="0.3">
      <c r="C7899" s="75"/>
    </row>
    <row r="7900" spans="3:3" x14ac:dyDescent="0.3">
      <c r="C7900" s="75"/>
    </row>
    <row r="7901" spans="3:3" x14ac:dyDescent="0.3">
      <c r="C7901" s="75"/>
    </row>
    <row r="7902" spans="3:3" x14ac:dyDescent="0.3">
      <c r="C7902" s="75"/>
    </row>
    <row r="7903" spans="3:3" x14ac:dyDescent="0.3">
      <c r="C7903" s="75"/>
    </row>
    <row r="7904" spans="3:3" x14ac:dyDescent="0.3">
      <c r="C7904" s="75"/>
    </row>
    <row r="7905" spans="3:3" x14ac:dyDescent="0.3">
      <c r="C7905" s="75"/>
    </row>
    <row r="7906" spans="3:3" x14ac:dyDescent="0.3">
      <c r="C7906" s="75"/>
    </row>
    <row r="7907" spans="3:3" x14ac:dyDescent="0.3">
      <c r="C7907" s="75"/>
    </row>
    <row r="7908" spans="3:3" x14ac:dyDescent="0.3">
      <c r="C7908" s="75"/>
    </row>
    <row r="7909" spans="3:3" x14ac:dyDescent="0.3">
      <c r="C7909" s="75"/>
    </row>
    <row r="7910" spans="3:3" x14ac:dyDescent="0.3">
      <c r="C7910" s="75"/>
    </row>
    <row r="7911" spans="3:3" x14ac:dyDescent="0.3">
      <c r="C7911" s="75"/>
    </row>
    <row r="7912" spans="3:3" x14ac:dyDescent="0.3">
      <c r="C7912" s="75"/>
    </row>
    <row r="7913" spans="3:3" x14ac:dyDescent="0.3">
      <c r="C7913" s="75"/>
    </row>
    <row r="7914" spans="3:3" x14ac:dyDescent="0.3">
      <c r="C7914" s="75"/>
    </row>
    <row r="7915" spans="3:3" x14ac:dyDescent="0.3">
      <c r="C7915" s="75"/>
    </row>
    <row r="7916" spans="3:3" x14ac:dyDescent="0.3">
      <c r="C7916" s="75"/>
    </row>
    <row r="7917" spans="3:3" x14ac:dyDescent="0.3">
      <c r="C7917" s="75"/>
    </row>
    <row r="7918" spans="3:3" x14ac:dyDescent="0.3">
      <c r="C7918" s="75"/>
    </row>
    <row r="7919" spans="3:3" x14ac:dyDescent="0.3">
      <c r="C7919" s="75"/>
    </row>
    <row r="7920" spans="3:3" x14ac:dyDescent="0.3">
      <c r="C7920" s="75"/>
    </row>
    <row r="7921" spans="3:3" x14ac:dyDescent="0.3">
      <c r="C7921" s="75"/>
    </row>
    <row r="7922" spans="3:3" x14ac:dyDescent="0.3">
      <c r="C7922" s="75"/>
    </row>
    <row r="7923" spans="3:3" x14ac:dyDescent="0.3">
      <c r="C7923" s="75"/>
    </row>
    <row r="7924" spans="3:3" x14ac:dyDescent="0.3">
      <c r="C7924" s="75"/>
    </row>
    <row r="7925" spans="3:3" x14ac:dyDescent="0.3">
      <c r="C7925" s="75"/>
    </row>
    <row r="7926" spans="3:3" x14ac:dyDescent="0.3">
      <c r="C7926" s="75"/>
    </row>
    <row r="7927" spans="3:3" x14ac:dyDescent="0.3">
      <c r="C7927" s="75"/>
    </row>
    <row r="7928" spans="3:3" x14ac:dyDescent="0.3">
      <c r="C7928" s="75"/>
    </row>
    <row r="7929" spans="3:3" x14ac:dyDescent="0.3">
      <c r="C7929" s="75"/>
    </row>
    <row r="7930" spans="3:3" x14ac:dyDescent="0.3">
      <c r="C7930" s="75"/>
    </row>
    <row r="7931" spans="3:3" x14ac:dyDescent="0.3">
      <c r="C7931" s="75"/>
    </row>
    <row r="7932" spans="3:3" x14ac:dyDescent="0.3">
      <c r="C7932" s="75"/>
    </row>
    <row r="7933" spans="3:3" x14ac:dyDescent="0.3">
      <c r="C7933" s="75"/>
    </row>
    <row r="7934" spans="3:3" x14ac:dyDescent="0.3">
      <c r="C7934" s="75"/>
    </row>
    <row r="7935" spans="3:3" x14ac:dyDescent="0.3">
      <c r="C7935" s="75"/>
    </row>
    <row r="7936" spans="3:3" x14ac:dyDescent="0.3">
      <c r="C7936" s="75"/>
    </row>
    <row r="7937" spans="3:3" x14ac:dyDescent="0.3">
      <c r="C7937" s="75"/>
    </row>
    <row r="7938" spans="3:3" x14ac:dyDescent="0.3">
      <c r="C7938" s="75"/>
    </row>
    <row r="7939" spans="3:3" x14ac:dyDescent="0.3">
      <c r="C7939" s="75"/>
    </row>
    <row r="7940" spans="3:3" x14ac:dyDescent="0.3">
      <c r="C7940" s="75"/>
    </row>
    <row r="7941" spans="3:3" x14ac:dyDescent="0.3">
      <c r="C7941" s="75"/>
    </row>
    <row r="7942" spans="3:3" x14ac:dyDescent="0.3">
      <c r="C7942" s="75"/>
    </row>
    <row r="7943" spans="3:3" x14ac:dyDescent="0.3">
      <c r="C7943" s="75"/>
    </row>
    <row r="7944" spans="3:3" x14ac:dyDescent="0.3">
      <c r="C7944" s="75"/>
    </row>
    <row r="7945" spans="3:3" x14ac:dyDescent="0.3">
      <c r="C7945" s="75"/>
    </row>
    <row r="7946" spans="3:3" x14ac:dyDescent="0.3">
      <c r="C7946" s="75"/>
    </row>
    <row r="7947" spans="3:3" x14ac:dyDescent="0.3">
      <c r="C7947" s="75"/>
    </row>
    <row r="7948" spans="3:3" x14ac:dyDescent="0.3">
      <c r="C7948" s="75"/>
    </row>
    <row r="7949" spans="3:3" x14ac:dyDescent="0.3">
      <c r="C7949" s="75"/>
    </row>
    <row r="7950" spans="3:3" x14ac:dyDescent="0.3">
      <c r="C7950" s="75"/>
    </row>
    <row r="7951" spans="3:3" x14ac:dyDescent="0.3">
      <c r="C7951" s="75"/>
    </row>
    <row r="7952" spans="3:3" x14ac:dyDescent="0.3">
      <c r="C7952" s="75"/>
    </row>
    <row r="7953" spans="3:3" x14ac:dyDescent="0.3">
      <c r="C7953" s="75"/>
    </row>
    <row r="7954" spans="3:3" x14ac:dyDescent="0.3">
      <c r="C7954" s="75"/>
    </row>
    <row r="7955" spans="3:3" x14ac:dyDescent="0.3">
      <c r="C7955" s="75"/>
    </row>
    <row r="7956" spans="3:3" x14ac:dyDescent="0.3">
      <c r="C7956" s="75"/>
    </row>
    <row r="7957" spans="3:3" x14ac:dyDescent="0.3">
      <c r="C7957" s="75"/>
    </row>
    <row r="7958" spans="3:3" x14ac:dyDescent="0.3">
      <c r="C7958" s="75"/>
    </row>
    <row r="7959" spans="3:3" x14ac:dyDescent="0.3">
      <c r="C7959" s="75"/>
    </row>
    <row r="7960" spans="3:3" x14ac:dyDescent="0.3">
      <c r="C7960" s="75"/>
    </row>
    <row r="7961" spans="3:3" x14ac:dyDescent="0.3">
      <c r="C7961" s="75"/>
    </row>
    <row r="7962" spans="3:3" x14ac:dyDescent="0.3">
      <c r="C7962" s="75"/>
    </row>
    <row r="7963" spans="3:3" x14ac:dyDescent="0.3">
      <c r="C7963" s="75"/>
    </row>
    <row r="7964" spans="3:3" x14ac:dyDescent="0.3">
      <c r="C7964" s="75"/>
    </row>
    <row r="7965" spans="3:3" x14ac:dyDescent="0.3">
      <c r="C7965" s="75"/>
    </row>
    <row r="7966" spans="3:3" x14ac:dyDescent="0.3">
      <c r="C7966" s="75"/>
    </row>
    <row r="7967" spans="3:3" x14ac:dyDescent="0.3">
      <c r="C7967" s="75"/>
    </row>
    <row r="7968" spans="3:3" x14ac:dyDescent="0.3">
      <c r="C7968" s="75"/>
    </row>
    <row r="7969" spans="3:3" x14ac:dyDescent="0.3">
      <c r="C7969" s="75"/>
    </row>
    <row r="7970" spans="3:3" x14ac:dyDescent="0.3">
      <c r="C7970" s="75"/>
    </row>
    <row r="7971" spans="3:3" x14ac:dyDescent="0.3">
      <c r="C7971" s="75"/>
    </row>
    <row r="7972" spans="3:3" x14ac:dyDescent="0.3">
      <c r="C7972" s="75"/>
    </row>
    <row r="7973" spans="3:3" x14ac:dyDescent="0.3">
      <c r="C7973" s="75"/>
    </row>
    <row r="7974" spans="3:3" x14ac:dyDescent="0.3">
      <c r="C7974" s="75"/>
    </row>
    <row r="7975" spans="3:3" x14ac:dyDescent="0.3">
      <c r="C7975" s="75"/>
    </row>
    <row r="7976" spans="3:3" x14ac:dyDescent="0.3">
      <c r="C7976" s="75"/>
    </row>
    <row r="7977" spans="3:3" x14ac:dyDescent="0.3">
      <c r="C7977" s="75"/>
    </row>
    <row r="7978" spans="3:3" x14ac:dyDescent="0.3">
      <c r="C7978" s="75"/>
    </row>
    <row r="7979" spans="3:3" x14ac:dyDescent="0.3">
      <c r="C7979" s="75"/>
    </row>
    <row r="7980" spans="3:3" x14ac:dyDescent="0.3">
      <c r="C7980" s="75"/>
    </row>
    <row r="7981" spans="3:3" x14ac:dyDescent="0.3">
      <c r="C7981" s="75"/>
    </row>
    <row r="7982" spans="3:3" x14ac:dyDescent="0.3">
      <c r="C7982" s="75"/>
    </row>
    <row r="7983" spans="3:3" x14ac:dyDescent="0.3">
      <c r="C7983" s="75"/>
    </row>
    <row r="7984" spans="3:3" x14ac:dyDescent="0.3">
      <c r="C7984" s="75"/>
    </row>
    <row r="7985" spans="3:3" x14ac:dyDescent="0.3">
      <c r="C7985" s="75"/>
    </row>
    <row r="7986" spans="3:3" x14ac:dyDescent="0.3">
      <c r="C7986" s="75"/>
    </row>
    <row r="7987" spans="3:3" x14ac:dyDescent="0.3">
      <c r="C7987" s="75"/>
    </row>
    <row r="7988" spans="3:3" x14ac:dyDescent="0.3">
      <c r="C7988" s="75"/>
    </row>
    <row r="7989" spans="3:3" x14ac:dyDescent="0.3">
      <c r="C7989" s="75"/>
    </row>
    <row r="7990" spans="3:3" x14ac:dyDescent="0.3">
      <c r="C7990" s="75"/>
    </row>
    <row r="7991" spans="3:3" x14ac:dyDescent="0.3">
      <c r="C7991" s="75"/>
    </row>
    <row r="7992" spans="3:3" x14ac:dyDescent="0.3">
      <c r="C7992" s="75"/>
    </row>
    <row r="7993" spans="3:3" x14ac:dyDescent="0.3">
      <c r="C7993" s="75"/>
    </row>
    <row r="7994" spans="3:3" x14ac:dyDescent="0.3">
      <c r="C7994" s="75"/>
    </row>
    <row r="7995" spans="3:3" x14ac:dyDescent="0.3">
      <c r="C7995" s="75"/>
    </row>
    <row r="7996" spans="3:3" x14ac:dyDescent="0.3">
      <c r="C7996" s="75"/>
    </row>
    <row r="7997" spans="3:3" x14ac:dyDescent="0.3">
      <c r="C7997" s="75"/>
    </row>
    <row r="7998" spans="3:3" x14ac:dyDescent="0.3">
      <c r="C7998" s="75"/>
    </row>
    <row r="7999" spans="3:3" x14ac:dyDescent="0.3">
      <c r="C7999" s="75"/>
    </row>
    <row r="8000" spans="3:3" x14ac:dyDescent="0.3">
      <c r="C8000" s="75"/>
    </row>
    <row r="8001" spans="3:3" x14ac:dyDescent="0.3">
      <c r="C8001" s="75"/>
    </row>
    <row r="8002" spans="3:3" x14ac:dyDescent="0.3">
      <c r="C8002" s="75"/>
    </row>
    <row r="8003" spans="3:3" x14ac:dyDescent="0.3">
      <c r="C8003" s="75"/>
    </row>
    <row r="8004" spans="3:3" x14ac:dyDescent="0.3">
      <c r="C8004" s="75"/>
    </row>
    <row r="8005" spans="3:3" x14ac:dyDescent="0.3">
      <c r="C8005" s="75"/>
    </row>
    <row r="8006" spans="3:3" x14ac:dyDescent="0.3">
      <c r="C8006" s="75"/>
    </row>
    <row r="8007" spans="3:3" x14ac:dyDescent="0.3">
      <c r="C8007" s="75"/>
    </row>
    <row r="8008" spans="3:3" x14ac:dyDescent="0.3">
      <c r="C8008" s="75"/>
    </row>
    <row r="8009" spans="3:3" x14ac:dyDescent="0.3">
      <c r="C8009" s="75"/>
    </row>
    <row r="8010" spans="3:3" x14ac:dyDescent="0.3">
      <c r="C8010" s="75"/>
    </row>
    <row r="8011" spans="3:3" x14ac:dyDescent="0.3">
      <c r="C8011" s="75"/>
    </row>
    <row r="8012" spans="3:3" x14ac:dyDescent="0.3">
      <c r="C8012" s="75"/>
    </row>
    <row r="8013" spans="3:3" x14ac:dyDescent="0.3">
      <c r="C8013" s="75"/>
    </row>
    <row r="8014" spans="3:3" x14ac:dyDescent="0.3">
      <c r="C8014" s="75"/>
    </row>
    <row r="8015" spans="3:3" x14ac:dyDescent="0.3">
      <c r="C8015" s="75"/>
    </row>
    <row r="8016" spans="3:3" x14ac:dyDescent="0.3">
      <c r="C8016" s="75"/>
    </row>
    <row r="8017" spans="3:3" x14ac:dyDescent="0.3">
      <c r="C8017" s="75"/>
    </row>
    <row r="8018" spans="3:3" x14ac:dyDescent="0.3">
      <c r="C8018" s="75"/>
    </row>
    <row r="8019" spans="3:3" x14ac:dyDescent="0.3">
      <c r="C8019" s="75"/>
    </row>
    <row r="8020" spans="3:3" x14ac:dyDescent="0.3">
      <c r="C8020" s="75"/>
    </row>
    <row r="8021" spans="3:3" x14ac:dyDescent="0.3">
      <c r="C8021" s="75"/>
    </row>
    <row r="8022" spans="3:3" x14ac:dyDescent="0.3">
      <c r="C8022" s="75"/>
    </row>
    <row r="8023" spans="3:3" x14ac:dyDescent="0.3">
      <c r="C8023" s="75"/>
    </row>
    <row r="8024" spans="3:3" x14ac:dyDescent="0.3">
      <c r="C8024" s="75"/>
    </row>
    <row r="8025" spans="3:3" x14ac:dyDescent="0.3">
      <c r="C8025" s="75"/>
    </row>
    <row r="8026" spans="3:3" x14ac:dyDescent="0.3">
      <c r="C8026" s="75"/>
    </row>
    <row r="8027" spans="3:3" x14ac:dyDescent="0.3">
      <c r="C8027" s="75"/>
    </row>
    <row r="8028" spans="3:3" x14ac:dyDescent="0.3">
      <c r="C8028" s="75"/>
    </row>
    <row r="8029" spans="3:3" x14ac:dyDescent="0.3">
      <c r="C8029" s="75"/>
    </row>
    <row r="8030" spans="3:3" x14ac:dyDescent="0.3">
      <c r="C8030" s="75"/>
    </row>
    <row r="8031" spans="3:3" x14ac:dyDescent="0.3">
      <c r="C8031" s="75"/>
    </row>
    <row r="8032" spans="3:3" x14ac:dyDescent="0.3">
      <c r="C8032" s="75"/>
    </row>
    <row r="8033" spans="3:3" x14ac:dyDescent="0.3">
      <c r="C8033" s="75"/>
    </row>
    <row r="8034" spans="3:3" x14ac:dyDescent="0.3">
      <c r="C8034" s="75"/>
    </row>
    <row r="8035" spans="3:3" x14ac:dyDescent="0.3">
      <c r="C8035" s="75"/>
    </row>
    <row r="8036" spans="3:3" x14ac:dyDescent="0.3">
      <c r="C8036" s="75"/>
    </row>
    <row r="8037" spans="3:3" x14ac:dyDescent="0.3">
      <c r="C8037" s="75"/>
    </row>
    <row r="8038" spans="3:3" x14ac:dyDescent="0.3">
      <c r="C8038" s="75"/>
    </row>
    <row r="8039" spans="3:3" x14ac:dyDescent="0.3">
      <c r="C8039" s="75"/>
    </row>
    <row r="8040" spans="3:3" x14ac:dyDescent="0.3">
      <c r="C8040" s="75"/>
    </row>
    <row r="8041" spans="3:3" x14ac:dyDescent="0.3">
      <c r="C8041" s="75"/>
    </row>
    <row r="8042" spans="3:3" x14ac:dyDescent="0.3">
      <c r="C8042" s="75"/>
    </row>
    <row r="8043" spans="3:3" x14ac:dyDescent="0.3">
      <c r="C8043" s="75"/>
    </row>
    <row r="8044" spans="3:3" x14ac:dyDescent="0.3">
      <c r="C8044" s="75"/>
    </row>
    <row r="8045" spans="3:3" x14ac:dyDescent="0.3">
      <c r="C8045" s="75"/>
    </row>
    <row r="8046" spans="3:3" x14ac:dyDescent="0.3">
      <c r="C8046" s="75"/>
    </row>
    <row r="8047" spans="3:3" x14ac:dyDescent="0.3">
      <c r="C8047" s="75"/>
    </row>
    <row r="8048" spans="3:3" x14ac:dyDescent="0.3">
      <c r="C8048" s="75"/>
    </row>
    <row r="8049" spans="3:3" x14ac:dyDescent="0.3">
      <c r="C8049" s="75"/>
    </row>
    <row r="8050" spans="3:3" x14ac:dyDescent="0.3">
      <c r="C8050" s="75"/>
    </row>
    <row r="8051" spans="3:3" x14ac:dyDescent="0.3">
      <c r="C8051" s="75"/>
    </row>
    <row r="8052" spans="3:3" x14ac:dyDescent="0.3">
      <c r="C8052" s="75"/>
    </row>
    <row r="8053" spans="3:3" x14ac:dyDescent="0.3">
      <c r="C8053" s="75"/>
    </row>
    <row r="8054" spans="3:3" x14ac:dyDescent="0.3">
      <c r="C8054" s="75"/>
    </row>
    <row r="8055" spans="3:3" x14ac:dyDescent="0.3">
      <c r="C8055" s="75"/>
    </row>
    <row r="8056" spans="3:3" x14ac:dyDescent="0.3">
      <c r="C8056" s="75"/>
    </row>
    <row r="8057" spans="3:3" x14ac:dyDescent="0.3">
      <c r="C8057" s="75"/>
    </row>
    <row r="8058" spans="3:3" x14ac:dyDescent="0.3">
      <c r="C8058" s="75"/>
    </row>
    <row r="8059" spans="3:3" x14ac:dyDescent="0.3">
      <c r="C8059" s="75"/>
    </row>
    <row r="8060" spans="3:3" x14ac:dyDescent="0.3">
      <c r="C8060" s="75"/>
    </row>
    <row r="8061" spans="3:3" x14ac:dyDescent="0.3">
      <c r="C8061" s="75"/>
    </row>
    <row r="8062" spans="3:3" x14ac:dyDescent="0.3">
      <c r="C8062" s="75"/>
    </row>
    <row r="8063" spans="3:3" x14ac:dyDescent="0.3">
      <c r="C8063" s="75"/>
    </row>
    <row r="8064" spans="3:3" x14ac:dyDescent="0.3">
      <c r="C8064" s="75"/>
    </row>
    <row r="8065" spans="3:3" x14ac:dyDescent="0.3">
      <c r="C8065" s="75"/>
    </row>
    <row r="8066" spans="3:3" x14ac:dyDescent="0.3">
      <c r="C8066" s="75"/>
    </row>
    <row r="8067" spans="3:3" x14ac:dyDescent="0.3">
      <c r="C8067" s="75"/>
    </row>
    <row r="8068" spans="3:3" x14ac:dyDescent="0.3">
      <c r="C8068" s="75"/>
    </row>
    <row r="8069" spans="3:3" x14ac:dyDescent="0.3">
      <c r="C8069" s="75"/>
    </row>
    <row r="8070" spans="3:3" x14ac:dyDescent="0.3">
      <c r="C8070" s="75"/>
    </row>
    <row r="8071" spans="3:3" x14ac:dyDescent="0.3">
      <c r="C8071" s="75"/>
    </row>
    <row r="8072" spans="3:3" x14ac:dyDescent="0.3">
      <c r="C8072" s="75"/>
    </row>
    <row r="8073" spans="3:3" x14ac:dyDescent="0.3">
      <c r="C8073" s="75"/>
    </row>
    <row r="8074" spans="3:3" x14ac:dyDescent="0.3">
      <c r="C8074" s="75"/>
    </row>
    <row r="8075" spans="3:3" x14ac:dyDescent="0.3">
      <c r="C8075" s="75"/>
    </row>
    <row r="8076" spans="3:3" x14ac:dyDescent="0.3">
      <c r="C8076" s="75"/>
    </row>
    <row r="8077" spans="3:3" x14ac:dyDescent="0.3">
      <c r="C8077" s="75"/>
    </row>
    <row r="8078" spans="3:3" x14ac:dyDescent="0.3">
      <c r="C8078" s="75"/>
    </row>
    <row r="8079" spans="3:3" x14ac:dyDescent="0.3">
      <c r="C8079" s="75"/>
    </row>
    <row r="8080" spans="3:3" x14ac:dyDescent="0.3">
      <c r="C8080" s="75"/>
    </row>
    <row r="8081" spans="3:3" x14ac:dyDescent="0.3">
      <c r="C8081" s="75"/>
    </row>
    <row r="8082" spans="3:3" x14ac:dyDescent="0.3">
      <c r="C8082" s="75"/>
    </row>
    <row r="8083" spans="3:3" x14ac:dyDescent="0.3">
      <c r="C8083" s="75"/>
    </row>
    <row r="8084" spans="3:3" x14ac:dyDescent="0.3">
      <c r="C8084" s="75"/>
    </row>
    <row r="8085" spans="3:3" x14ac:dyDescent="0.3">
      <c r="C8085" s="75"/>
    </row>
    <row r="8086" spans="3:3" x14ac:dyDescent="0.3">
      <c r="C8086" s="75"/>
    </row>
    <row r="8087" spans="3:3" x14ac:dyDescent="0.3">
      <c r="C8087" s="75"/>
    </row>
    <row r="8088" spans="3:3" x14ac:dyDescent="0.3">
      <c r="C8088" s="75"/>
    </row>
    <row r="8089" spans="3:3" x14ac:dyDescent="0.3">
      <c r="C8089" s="75"/>
    </row>
    <row r="8090" spans="3:3" x14ac:dyDescent="0.3">
      <c r="C8090" s="75"/>
    </row>
    <row r="8091" spans="3:3" x14ac:dyDescent="0.3">
      <c r="C8091" s="75"/>
    </row>
    <row r="8092" spans="3:3" x14ac:dyDescent="0.3">
      <c r="C8092" s="75"/>
    </row>
    <row r="8093" spans="3:3" x14ac:dyDescent="0.3">
      <c r="C8093" s="75"/>
    </row>
    <row r="8094" spans="3:3" x14ac:dyDescent="0.3">
      <c r="C8094" s="75"/>
    </row>
    <row r="8095" spans="3:3" x14ac:dyDescent="0.3">
      <c r="C8095" s="75"/>
    </row>
    <row r="8096" spans="3:3" x14ac:dyDescent="0.3">
      <c r="C8096" s="75"/>
    </row>
    <row r="8097" spans="3:3" x14ac:dyDescent="0.3">
      <c r="C8097" s="75"/>
    </row>
    <row r="8098" spans="3:3" x14ac:dyDescent="0.3">
      <c r="C8098" s="75"/>
    </row>
    <row r="8099" spans="3:3" x14ac:dyDescent="0.3">
      <c r="C8099" s="75"/>
    </row>
    <row r="8100" spans="3:3" x14ac:dyDescent="0.3">
      <c r="C8100" s="75"/>
    </row>
    <row r="8101" spans="3:3" x14ac:dyDescent="0.3">
      <c r="C8101" s="75"/>
    </row>
    <row r="8102" spans="3:3" x14ac:dyDescent="0.3">
      <c r="C8102" s="75"/>
    </row>
    <row r="8103" spans="3:3" x14ac:dyDescent="0.3">
      <c r="C8103" s="75"/>
    </row>
    <row r="8104" spans="3:3" x14ac:dyDescent="0.3">
      <c r="C8104" s="75"/>
    </row>
    <row r="8105" spans="3:3" x14ac:dyDescent="0.3">
      <c r="C8105" s="75"/>
    </row>
    <row r="8106" spans="3:3" x14ac:dyDescent="0.3">
      <c r="C8106" s="75"/>
    </row>
    <row r="8107" spans="3:3" x14ac:dyDescent="0.3">
      <c r="C8107" s="75"/>
    </row>
    <row r="8108" spans="3:3" x14ac:dyDescent="0.3">
      <c r="C8108" s="75"/>
    </row>
    <row r="8109" spans="3:3" x14ac:dyDescent="0.3">
      <c r="C8109" s="75"/>
    </row>
    <row r="8110" spans="3:3" x14ac:dyDescent="0.3">
      <c r="C8110" s="75"/>
    </row>
    <row r="8111" spans="3:3" x14ac:dyDescent="0.3">
      <c r="C8111" s="75"/>
    </row>
    <row r="8112" spans="3:3" x14ac:dyDescent="0.3">
      <c r="C8112" s="75"/>
    </row>
    <row r="8113" spans="3:3" x14ac:dyDescent="0.3">
      <c r="C8113" s="75"/>
    </row>
    <row r="8114" spans="3:3" x14ac:dyDescent="0.3">
      <c r="C8114" s="75"/>
    </row>
    <row r="8115" spans="3:3" x14ac:dyDescent="0.3">
      <c r="C8115" s="75"/>
    </row>
    <row r="8116" spans="3:3" x14ac:dyDescent="0.3">
      <c r="C8116" s="75"/>
    </row>
    <row r="8117" spans="3:3" x14ac:dyDescent="0.3">
      <c r="C8117" s="75"/>
    </row>
    <row r="8118" spans="3:3" x14ac:dyDescent="0.3">
      <c r="C8118" s="75"/>
    </row>
    <row r="8119" spans="3:3" x14ac:dyDescent="0.3">
      <c r="C8119" s="75"/>
    </row>
    <row r="8120" spans="3:3" x14ac:dyDescent="0.3">
      <c r="C8120" s="75"/>
    </row>
    <row r="8121" spans="3:3" x14ac:dyDescent="0.3">
      <c r="C8121" s="75"/>
    </row>
    <row r="8122" spans="3:3" x14ac:dyDescent="0.3">
      <c r="C8122" s="75"/>
    </row>
    <row r="8123" spans="3:3" x14ac:dyDescent="0.3">
      <c r="C8123" s="75"/>
    </row>
    <row r="8124" spans="3:3" x14ac:dyDescent="0.3">
      <c r="C8124" s="75"/>
    </row>
    <row r="8125" spans="3:3" x14ac:dyDescent="0.3">
      <c r="C8125" s="75"/>
    </row>
    <row r="8126" spans="3:3" x14ac:dyDescent="0.3">
      <c r="C8126" s="75"/>
    </row>
    <row r="8127" spans="3:3" x14ac:dyDescent="0.3">
      <c r="C8127" s="75"/>
    </row>
    <row r="8128" spans="3:3" x14ac:dyDescent="0.3">
      <c r="C8128" s="75"/>
    </row>
    <row r="8129" spans="3:3" x14ac:dyDescent="0.3">
      <c r="C8129" s="75"/>
    </row>
    <row r="8130" spans="3:3" x14ac:dyDescent="0.3">
      <c r="C8130" s="75"/>
    </row>
    <row r="8131" spans="3:3" x14ac:dyDescent="0.3">
      <c r="C8131" s="75"/>
    </row>
    <row r="8132" spans="3:3" x14ac:dyDescent="0.3">
      <c r="C8132" s="75"/>
    </row>
    <row r="8133" spans="3:3" x14ac:dyDescent="0.3">
      <c r="C8133" s="75"/>
    </row>
    <row r="8134" spans="3:3" x14ac:dyDescent="0.3">
      <c r="C8134" s="75"/>
    </row>
    <row r="8135" spans="3:3" x14ac:dyDescent="0.3">
      <c r="C8135" s="75"/>
    </row>
    <row r="8136" spans="3:3" x14ac:dyDescent="0.3">
      <c r="C8136" s="75"/>
    </row>
    <row r="8137" spans="3:3" x14ac:dyDescent="0.3">
      <c r="C8137" s="75"/>
    </row>
    <row r="8138" spans="3:3" x14ac:dyDescent="0.3">
      <c r="C8138" s="75"/>
    </row>
    <row r="8139" spans="3:3" x14ac:dyDescent="0.3">
      <c r="C8139" s="75"/>
    </row>
    <row r="8140" spans="3:3" x14ac:dyDescent="0.3">
      <c r="C8140" s="75"/>
    </row>
    <row r="8141" spans="3:3" x14ac:dyDescent="0.3">
      <c r="C8141" s="75"/>
    </row>
    <row r="8142" spans="3:3" x14ac:dyDescent="0.3">
      <c r="C8142" s="75"/>
    </row>
    <row r="8143" spans="3:3" x14ac:dyDescent="0.3">
      <c r="C8143" s="75"/>
    </row>
    <row r="8144" spans="3:3" x14ac:dyDescent="0.3">
      <c r="C8144" s="75"/>
    </row>
    <row r="8145" spans="3:3" x14ac:dyDescent="0.3">
      <c r="C8145" s="75"/>
    </row>
    <row r="8146" spans="3:3" x14ac:dyDescent="0.3">
      <c r="C8146" s="75"/>
    </row>
    <row r="8147" spans="3:3" x14ac:dyDescent="0.3">
      <c r="C8147" s="75"/>
    </row>
    <row r="8148" spans="3:3" x14ac:dyDescent="0.3">
      <c r="C8148" s="75"/>
    </row>
    <row r="8149" spans="3:3" x14ac:dyDescent="0.3">
      <c r="C8149" s="75"/>
    </row>
    <row r="8150" spans="3:3" x14ac:dyDescent="0.3">
      <c r="C8150" s="75"/>
    </row>
    <row r="8151" spans="3:3" x14ac:dyDescent="0.3">
      <c r="C8151" s="75"/>
    </row>
    <row r="8152" spans="3:3" x14ac:dyDescent="0.3">
      <c r="C8152" s="75"/>
    </row>
    <row r="8153" spans="3:3" x14ac:dyDescent="0.3">
      <c r="C8153" s="75"/>
    </row>
    <row r="8154" spans="3:3" x14ac:dyDescent="0.3">
      <c r="C8154" s="75"/>
    </row>
    <row r="8155" spans="3:3" x14ac:dyDescent="0.3">
      <c r="C8155" s="75"/>
    </row>
    <row r="8156" spans="3:3" x14ac:dyDescent="0.3">
      <c r="C8156" s="75"/>
    </row>
    <row r="8157" spans="3:3" x14ac:dyDescent="0.3">
      <c r="C8157" s="75"/>
    </row>
    <row r="8158" spans="3:3" x14ac:dyDescent="0.3">
      <c r="C8158" s="75"/>
    </row>
    <row r="8159" spans="3:3" x14ac:dyDescent="0.3">
      <c r="C8159" s="75"/>
    </row>
    <row r="8160" spans="3:3" x14ac:dyDescent="0.3">
      <c r="C8160" s="75"/>
    </row>
    <row r="8161" spans="3:3" x14ac:dyDescent="0.3">
      <c r="C8161" s="75"/>
    </row>
    <row r="8162" spans="3:3" x14ac:dyDescent="0.3">
      <c r="C8162" s="75"/>
    </row>
    <row r="8163" spans="3:3" x14ac:dyDescent="0.3">
      <c r="C8163" s="75"/>
    </row>
    <row r="8164" spans="3:3" x14ac:dyDescent="0.3">
      <c r="C8164" s="75"/>
    </row>
    <row r="8165" spans="3:3" x14ac:dyDescent="0.3">
      <c r="C8165" s="75"/>
    </row>
    <row r="8166" spans="3:3" x14ac:dyDescent="0.3">
      <c r="C8166" s="75"/>
    </row>
    <row r="8167" spans="3:3" x14ac:dyDescent="0.3">
      <c r="C8167" s="75"/>
    </row>
    <row r="8168" spans="3:3" x14ac:dyDescent="0.3">
      <c r="C8168" s="75"/>
    </row>
    <row r="8169" spans="3:3" x14ac:dyDescent="0.3">
      <c r="C8169" s="75"/>
    </row>
    <row r="8170" spans="3:3" x14ac:dyDescent="0.3">
      <c r="C8170" s="75"/>
    </row>
    <row r="8171" spans="3:3" x14ac:dyDescent="0.3">
      <c r="C8171" s="75"/>
    </row>
    <row r="8172" spans="3:3" x14ac:dyDescent="0.3">
      <c r="C8172" s="75"/>
    </row>
    <row r="8173" spans="3:3" x14ac:dyDescent="0.3">
      <c r="C8173" s="75"/>
    </row>
    <row r="8174" spans="3:3" x14ac:dyDescent="0.3">
      <c r="C8174" s="75"/>
    </row>
    <row r="8175" spans="3:3" x14ac:dyDescent="0.3">
      <c r="C8175" s="75"/>
    </row>
    <row r="8176" spans="3:3" x14ac:dyDescent="0.3">
      <c r="C8176" s="75"/>
    </row>
    <row r="8177" spans="3:3" x14ac:dyDescent="0.3">
      <c r="C8177" s="75"/>
    </row>
    <row r="8178" spans="3:3" x14ac:dyDescent="0.3">
      <c r="C8178" s="75"/>
    </row>
    <row r="8179" spans="3:3" x14ac:dyDescent="0.3">
      <c r="C8179" s="75"/>
    </row>
    <row r="8180" spans="3:3" x14ac:dyDescent="0.3">
      <c r="C8180" s="75"/>
    </row>
    <row r="8181" spans="3:3" x14ac:dyDescent="0.3">
      <c r="C8181" s="75"/>
    </row>
    <row r="8182" spans="3:3" x14ac:dyDescent="0.3">
      <c r="C8182" s="75"/>
    </row>
    <row r="8183" spans="3:3" x14ac:dyDescent="0.3">
      <c r="C8183" s="75"/>
    </row>
    <row r="8184" spans="3:3" x14ac:dyDescent="0.3">
      <c r="C8184" s="75"/>
    </row>
    <row r="8185" spans="3:3" x14ac:dyDescent="0.3">
      <c r="C8185" s="75"/>
    </row>
    <row r="8186" spans="3:3" x14ac:dyDescent="0.3">
      <c r="C8186" s="75"/>
    </row>
    <row r="8187" spans="3:3" x14ac:dyDescent="0.3">
      <c r="C8187" s="75"/>
    </row>
    <row r="8188" spans="3:3" x14ac:dyDescent="0.3">
      <c r="C8188" s="75"/>
    </row>
    <row r="8189" spans="3:3" x14ac:dyDescent="0.3">
      <c r="C8189" s="75"/>
    </row>
    <row r="8190" spans="3:3" x14ac:dyDescent="0.3">
      <c r="C8190" s="75"/>
    </row>
    <row r="8191" spans="3:3" x14ac:dyDescent="0.3">
      <c r="C8191" s="75"/>
    </row>
    <row r="8192" spans="3:3" x14ac:dyDescent="0.3">
      <c r="C8192" s="75"/>
    </row>
    <row r="8193" spans="3:3" x14ac:dyDescent="0.3">
      <c r="C8193" s="75"/>
    </row>
    <row r="8194" spans="3:3" x14ac:dyDescent="0.3">
      <c r="C8194" s="75"/>
    </row>
    <row r="8195" spans="3:3" x14ac:dyDescent="0.3">
      <c r="C8195" s="75"/>
    </row>
    <row r="8196" spans="3:3" x14ac:dyDescent="0.3">
      <c r="C8196" s="75"/>
    </row>
    <row r="8197" spans="3:3" x14ac:dyDescent="0.3">
      <c r="C8197" s="75"/>
    </row>
    <row r="8198" spans="3:3" x14ac:dyDescent="0.3">
      <c r="C8198" s="75"/>
    </row>
    <row r="8199" spans="3:3" x14ac:dyDescent="0.3">
      <c r="C8199" s="75"/>
    </row>
    <row r="8200" spans="3:3" x14ac:dyDescent="0.3">
      <c r="C8200" s="75"/>
    </row>
    <row r="8201" spans="3:3" x14ac:dyDescent="0.3">
      <c r="C8201" s="75"/>
    </row>
    <row r="8202" spans="3:3" x14ac:dyDescent="0.3">
      <c r="C8202" s="75"/>
    </row>
    <row r="8203" spans="3:3" x14ac:dyDescent="0.3">
      <c r="C8203" s="75"/>
    </row>
    <row r="8204" spans="3:3" x14ac:dyDescent="0.3">
      <c r="C8204" s="75"/>
    </row>
    <row r="8205" spans="3:3" x14ac:dyDescent="0.3">
      <c r="C8205" s="75"/>
    </row>
    <row r="8206" spans="3:3" x14ac:dyDescent="0.3">
      <c r="C8206" s="75"/>
    </row>
    <row r="8207" spans="3:3" x14ac:dyDescent="0.3">
      <c r="C8207" s="75"/>
    </row>
    <row r="8208" spans="3:3" x14ac:dyDescent="0.3">
      <c r="C8208" s="75"/>
    </row>
    <row r="8209" spans="3:3" x14ac:dyDescent="0.3">
      <c r="C8209" s="75"/>
    </row>
    <row r="8210" spans="3:3" x14ac:dyDescent="0.3">
      <c r="C8210" s="75"/>
    </row>
    <row r="8211" spans="3:3" x14ac:dyDescent="0.3">
      <c r="C8211" s="75"/>
    </row>
    <row r="8212" spans="3:3" x14ac:dyDescent="0.3">
      <c r="C8212" s="75"/>
    </row>
    <row r="8213" spans="3:3" x14ac:dyDescent="0.3">
      <c r="C8213" s="75"/>
    </row>
    <row r="8214" spans="3:3" x14ac:dyDescent="0.3">
      <c r="C8214" s="75"/>
    </row>
    <row r="8215" spans="3:3" x14ac:dyDescent="0.3">
      <c r="C8215" s="75"/>
    </row>
    <row r="8216" spans="3:3" x14ac:dyDescent="0.3">
      <c r="C8216" s="75"/>
    </row>
    <row r="8217" spans="3:3" x14ac:dyDescent="0.3">
      <c r="C8217" s="75"/>
    </row>
    <row r="8218" spans="3:3" x14ac:dyDescent="0.3">
      <c r="C8218" s="75"/>
    </row>
    <row r="8219" spans="3:3" x14ac:dyDescent="0.3">
      <c r="C8219" s="75"/>
    </row>
    <row r="8220" spans="3:3" x14ac:dyDescent="0.3">
      <c r="C8220" s="75"/>
    </row>
    <row r="8221" spans="3:3" x14ac:dyDescent="0.3">
      <c r="C8221" s="75"/>
    </row>
    <row r="8222" spans="3:3" x14ac:dyDescent="0.3">
      <c r="C8222" s="75"/>
    </row>
    <row r="8223" spans="3:3" x14ac:dyDescent="0.3">
      <c r="C8223" s="75"/>
    </row>
    <row r="8224" spans="3:3" x14ac:dyDescent="0.3">
      <c r="C8224" s="75"/>
    </row>
    <row r="8225" spans="3:3" x14ac:dyDescent="0.3">
      <c r="C8225" s="75"/>
    </row>
    <row r="8226" spans="3:3" x14ac:dyDescent="0.3">
      <c r="C8226" s="75"/>
    </row>
    <row r="8227" spans="3:3" x14ac:dyDescent="0.3">
      <c r="C8227" s="75"/>
    </row>
    <row r="8228" spans="3:3" x14ac:dyDescent="0.3">
      <c r="C8228" s="75"/>
    </row>
    <row r="8229" spans="3:3" x14ac:dyDescent="0.3">
      <c r="C8229" s="75"/>
    </row>
    <row r="8230" spans="3:3" x14ac:dyDescent="0.3">
      <c r="C8230" s="75"/>
    </row>
    <row r="8231" spans="3:3" x14ac:dyDescent="0.3">
      <c r="C8231" s="75"/>
    </row>
    <row r="8232" spans="3:3" x14ac:dyDescent="0.3">
      <c r="C8232" s="75"/>
    </row>
    <row r="8233" spans="3:3" x14ac:dyDescent="0.3">
      <c r="C8233" s="75"/>
    </row>
    <row r="8234" spans="3:3" x14ac:dyDescent="0.3">
      <c r="C8234" s="75"/>
    </row>
    <row r="8235" spans="3:3" x14ac:dyDescent="0.3">
      <c r="C8235" s="75"/>
    </row>
    <row r="8236" spans="3:3" x14ac:dyDescent="0.3">
      <c r="C8236" s="75"/>
    </row>
    <row r="8237" spans="3:3" x14ac:dyDescent="0.3">
      <c r="C8237" s="75"/>
    </row>
    <row r="8238" spans="3:3" x14ac:dyDescent="0.3">
      <c r="C8238" s="75"/>
    </row>
    <row r="8239" spans="3:3" x14ac:dyDescent="0.3">
      <c r="C8239" s="75"/>
    </row>
    <row r="8240" spans="3:3" x14ac:dyDescent="0.3">
      <c r="C8240" s="75"/>
    </row>
    <row r="8241" spans="3:3" x14ac:dyDescent="0.3">
      <c r="C8241" s="75"/>
    </row>
    <row r="8242" spans="3:3" x14ac:dyDescent="0.3">
      <c r="C8242" s="75"/>
    </row>
    <row r="8243" spans="3:3" x14ac:dyDescent="0.3">
      <c r="C8243" s="75"/>
    </row>
    <row r="8244" spans="3:3" x14ac:dyDescent="0.3">
      <c r="C8244" s="75"/>
    </row>
    <row r="8245" spans="3:3" x14ac:dyDescent="0.3">
      <c r="C8245" s="75"/>
    </row>
    <row r="8246" spans="3:3" x14ac:dyDescent="0.3">
      <c r="C8246" s="75"/>
    </row>
    <row r="8247" spans="3:3" x14ac:dyDescent="0.3">
      <c r="C8247" s="75"/>
    </row>
    <row r="8248" spans="3:3" x14ac:dyDescent="0.3">
      <c r="C8248" s="75"/>
    </row>
    <row r="8249" spans="3:3" x14ac:dyDescent="0.3">
      <c r="C8249" s="75"/>
    </row>
    <row r="8250" spans="3:3" x14ac:dyDescent="0.3">
      <c r="C8250" s="75"/>
    </row>
    <row r="8251" spans="3:3" x14ac:dyDescent="0.3">
      <c r="C8251" s="75"/>
    </row>
    <row r="8252" spans="3:3" x14ac:dyDescent="0.3">
      <c r="C8252" s="75"/>
    </row>
    <row r="8253" spans="3:3" x14ac:dyDescent="0.3">
      <c r="C8253" s="75"/>
    </row>
    <row r="8254" spans="3:3" x14ac:dyDescent="0.3">
      <c r="C8254" s="75"/>
    </row>
    <row r="8255" spans="3:3" x14ac:dyDescent="0.3">
      <c r="C8255" s="75"/>
    </row>
    <row r="8256" spans="3:3" x14ac:dyDescent="0.3">
      <c r="C8256" s="75"/>
    </row>
    <row r="8257" spans="3:3" x14ac:dyDescent="0.3">
      <c r="C8257" s="75"/>
    </row>
    <row r="8258" spans="3:3" x14ac:dyDescent="0.3">
      <c r="C8258" s="75"/>
    </row>
    <row r="8259" spans="3:3" x14ac:dyDescent="0.3">
      <c r="C8259" s="75"/>
    </row>
    <row r="8260" spans="3:3" x14ac:dyDescent="0.3">
      <c r="C8260" s="75"/>
    </row>
    <row r="8261" spans="3:3" x14ac:dyDescent="0.3">
      <c r="C8261" s="75"/>
    </row>
    <row r="8262" spans="3:3" x14ac:dyDescent="0.3">
      <c r="C8262" s="75"/>
    </row>
    <row r="8263" spans="3:3" x14ac:dyDescent="0.3">
      <c r="C8263" s="75"/>
    </row>
    <row r="8264" spans="3:3" x14ac:dyDescent="0.3">
      <c r="C8264" s="75"/>
    </row>
    <row r="8265" spans="3:3" x14ac:dyDescent="0.3">
      <c r="C8265" s="75"/>
    </row>
    <row r="8266" spans="3:3" x14ac:dyDescent="0.3">
      <c r="C8266" s="75"/>
    </row>
    <row r="8267" spans="3:3" x14ac:dyDescent="0.3">
      <c r="C8267" s="75"/>
    </row>
    <row r="8268" spans="3:3" x14ac:dyDescent="0.3">
      <c r="C8268" s="75"/>
    </row>
    <row r="8269" spans="3:3" x14ac:dyDescent="0.3">
      <c r="C8269" s="75"/>
    </row>
    <row r="8270" spans="3:3" x14ac:dyDescent="0.3">
      <c r="C8270" s="75"/>
    </row>
    <row r="8271" spans="3:3" x14ac:dyDescent="0.3">
      <c r="C8271" s="75"/>
    </row>
    <row r="8272" spans="3:3" x14ac:dyDescent="0.3">
      <c r="C8272" s="75"/>
    </row>
    <row r="8273" spans="3:3" x14ac:dyDescent="0.3">
      <c r="C8273" s="75"/>
    </row>
    <row r="8274" spans="3:3" x14ac:dyDescent="0.3">
      <c r="C8274" s="75"/>
    </row>
    <row r="8275" spans="3:3" x14ac:dyDescent="0.3">
      <c r="C8275" s="75"/>
    </row>
    <row r="8276" spans="3:3" x14ac:dyDescent="0.3">
      <c r="C8276" s="75"/>
    </row>
    <row r="8277" spans="3:3" x14ac:dyDescent="0.3">
      <c r="C8277" s="75"/>
    </row>
    <row r="8278" spans="3:3" x14ac:dyDescent="0.3">
      <c r="C8278" s="75"/>
    </row>
    <row r="8279" spans="3:3" x14ac:dyDescent="0.3">
      <c r="C8279" s="75"/>
    </row>
    <row r="8280" spans="3:3" x14ac:dyDescent="0.3">
      <c r="C8280" s="75"/>
    </row>
    <row r="8281" spans="3:3" x14ac:dyDescent="0.3">
      <c r="C8281" s="75"/>
    </row>
    <row r="8282" spans="3:3" x14ac:dyDescent="0.3">
      <c r="C8282" s="75"/>
    </row>
    <row r="8283" spans="3:3" x14ac:dyDescent="0.3">
      <c r="C8283" s="75"/>
    </row>
    <row r="8284" spans="3:3" x14ac:dyDescent="0.3">
      <c r="C8284" s="75"/>
    </row>
    <row r="8285" spans="3:3" x14ac:dyDescent="0.3">
      <c r="C8285" s="75"/>
    </row>
    <row r="8286" spans="3:3" x14ac:dyDescent="0.3">
      <c r="C8286" s="75"/>
    </row>
    <row r="8287" spans="3:3" x14ac:dyDescent="0.3">
      <c r="C8287" s="75"/>
    </row>
    <row r="8288" spans="3:3" x14ac:dyDescent="0.3">
      <c r="C8288" s="75"/>
    </row>
    <row r="8289" spans="3:3" x14ac:dyDescent="0.3">
      <c r="C8289" s="75"/>
    </row>
    <row r="8290" spans="3:3" x14ac:dyDescent="0.3">
      <c r="C8290" s="75"/>
    </row>
    <row r="8291" spans="3:3" x14ac:dyDescent="0.3">
      <c r="C8291" s="75"/>
    </row>
    <row r="8292" spans="3:3" x14ac:dyDescent="0.3">
      <c r="C8292" s="75"/>
    </row>
    <row r="8293" spans="3:3" x14ac:dyDescent="0.3">
      <c r="C8293" s="75"/>
    </row>
    <row r="8294" spans="3:3" x14ac:dyDescent="0.3">
      <c r="C8294" s="75"/>
    </row>
    <row r="8295" spans="3:3" x14ac:dyDescent="0.3">
      <c r="C8295" s="75"/>
    </row>
    <row r="8296" spans="3:3" x14ac:dyDescent="0.3">
      <c r="C8296" s="75"/>
    </row>
    <row r="8297" spans="3:3" x14ac:dyDescent="0.3">
      <c r="C8297" s="75"/>
    </row>
    <row r="8298" spans="3:3" x14ac:dyDescent="0.3">
      <c r="C8298" s="75"/>
    </row>
    <row r="8299" spans="3:3" x14ac:dyDescent="0.3">
      <c r="C8299" s="75"/>
    </row>
    <row r="8300" spans="3:3" x14ac:dyDescent="0.3">
      <c r="C8300" s="75"/>
    </row>
    <row r="8301" spans="3:3" x14ac:dyDescent="0.3">
      <c r="C8301" s="75"/>
    </row>
    <row r="8302" spans="3:3" x14ac:dyDescent="0.3">
      <c r="C8302" s="75"/>
    </row>
    <row r="8303" spans="3:3" x14ac:dyDescent="0.3">
      <c r="C8303" s="75"/>
    </row>
    <row r="8304" spans="3:3" x14ac:dyDescent="0.3">
      <c r="C8304" s="75"/>
    </row>
    <row r="8305" spans="3:3" x14ac:dyDescent="0.3">
      <c r="C8305" s="75"/>
    </row>
    <row r="8306" spans="3:3" x14ac:dyDescent="0.3">
      <c r="C8306" s="75"/>
    </row>
    <row r="8307" spans="3:3" x14ac:dyDescent="0.3">
      <c r="C8307" s="75"/>
    </row>
    <row r="8308" spans="3:3" x14ac:dyDescent="0.3">
      <c r="C8308" s="75"/>
    </row>
    <row r="8309" spans="3:3" x14ac:dyDescent="0.3">
      <c r="C8309" s="75"/>
    </row>
    <row r="8310" spans="3:3" x14ac:dyDescent="0.3">
      <c r="C8310" s="75"/>
    </row>
    <row r="8311" spans="3:3" x14ac:dyDescent="0.3">
      <c r="C8311" s="75"/>
    </row>
    <row r="8312" spans="3:3" x14ac:dyDescent="0.3">
      <c r="C8312" s="75"/>
    </row>
    <row r="8313" spans="3:3" x14ac:dyDescent="0.3">
      <c r="C8313" s="75"/>
    </row>
    <row r="8314" spans="3:3" x14ac:dyDescent="0.3">
      <c r="C8314" s="75"/>
    </row>
    <row r="8315" spans="3:3" x14ac:dyDescent="0.3">
      <c r="C8315" s="75"/>
    </row>
    <row r="8316" spans="3:3" x14ac:dyDescent="0.3">
      <c r="C8316" s="75"/>
    </row>
    <row r="8317" spans="3:3" x14ac:dyDescent="0.3">
      <c r="C8317" s="75"/>
    </row>
    <row r="8318" spans="3:3" x14ac:dyDescent="0.3">
      <c r="C8318" s="75"/>
    </row>
    <row r="8319" spans="3:3" x14ac:dyDescent="0.3">
      <c r="C8319" s="75"/>
    </row>
    <row r="8320" spans="3:3" x14ac:dyDescent="0.3">
      <c r="C8320" s="75"/>
    </row>
    <row r="8321" spans="3:3" x14ac:dyDescent="0.3">
      <c r="C8321" s="75"/>
    </row>
    <row r="8322" spans="3:3" x14ac:dyDescent="0.3">
      <c r="C8322" s="75"/>
    </row>
    <row r="8323" spans="3:3" x14ac:dyDescent="0.3">
      <c r="C8323" s="75"/>
    </row>
    <row r="8324" spans="3:3" x14ac:dyDescent="0.3">
      <c r="C8324" s="75"/>
    </row>
    <row r="8325" spans="3:3" x14ac:dyDescent="0.3">
      <c r="C8325" s="75"/>
    </row>
    <row r="8326" spans="3:3" x14ac:dyDescent="0.3">
      <c r="C8326" s="75"/>
    </row>
    <row r="8327" spans="3:3" x14ac:dyDescent="0.3">
      <c r="C8327" s="75"/>
    </row>
    <row r="8328" spans="3:3" x14ac:dyDescent="0.3">
      <c r="C8328" s="75"/>
    </row>
    <row r="8329" spans="3:3" x14ac:dyDescent="0.3">
      <c r="C8329" s="75"/>
    </row>
    <row r="8330" spans="3:3" x14ac:dyDescent="0.3">
      <c r="C8330" s="75"/>
    </row>
    <row r="8331" spans="3:3" x14ac:dyDescent="0.3">
      <c r="C8331" s="75"/>
    </row>
    <row r="8332" spans="3:3" x14ac:dyDescent="0.3">
      <c r="C8332" s="75"/>
    </row>
    <row r="8333" spans="3:3" x14ac:dyDescent="0.3">
      <c r="C8333" s="75"/>
    </row>
    <row r="8334" spans="3:3" x14ac:dyDescent="0.3">
      <c r="C8334" s="75"/>
    </row>
    <row r="8335" spans="3:3" x14ac:dyDescent="0.3">
      <c r="C8335" s="75"/>
    </row>
    <row r="8336" spans="3:3" x14ac:dyDescent="0.3">
      <c r="C8336" s="75"/>
    </row>
    <row r="8337" spans="3:3" x14ac:dyDescent="0.3">
      <c r="C8337" s="75"/>
    </row>
    <row r="8338" spans="3:3" x14ac:dyDescent="0.3">
      <c r="C8338" s="75"/>
    </row>
    <row r="8339" spans="3:3" x14ac:dyDescent="0.3">
      <c r="C8339" s="75"/>
    </row>
    <row r="8340" spans="3:3" x14ac:dyDescent="0.3">
      <c r="C8340" s="75"/>
    </row>
    <row r="8341" spans="3:3" x14ac:dyDescent="0.3">
      <c r="C8341" s="75"/>
    </row>
    <row r="8342" spans="3:3" x14ac:dyDescent="0.3">
      <c r="C8342" s="75"/>
    </row>
    <row r="8343" spans="3:3" x14ac:dyDescent="0.3">
      <c r="C8343" s="75"/>
    </row>
    <row r="8344" spans="3:3" x14ac:dyDescent="0.3">
      <c r="C8344" s="75"/>
    </row>
    <row r="8345" spans="3:3" x14ac:dyDescent="0.3">
      <c r="C8345" s="75"/>
    </row>
    <row r="8346" spans="3:3" x14ac:dyDescent="0.3">
      <c r="C8346" s="75"/>
    </row>
    <row r="8347" spans="3:3" x14ac:dyDescent="0.3">
      <c r="C8347" s="75"/>
    </row>
    <row r="8348" spans="3:3" x14ac:dyDescent="0.3">
      <c r="C8348" s="75"/>
    </row>
    <row r="8349" spans="3:3" x14ac:dyDescent="0.3">
      <c r="C8349" s="75"/>
    </row>
    <row r="8350" spans="3:3" x14ac:dyDescent="0.3">
      <c r="C8350" s="75"/>
    </row>
    <row r="8351" spans="3:3" x14ac:dyDescent="0.3">
      <c r="C8351" s="75"/>
    </row>
    <row r="8352" spans="3:3" x14ac:dyDescent="0.3">
      <c r="C8352" s="75"/>
    </row>
    <row r="8353" spans="3:3" x14ac:dyDescent="0.3">
      <c r="C8353" s="75"/>
    </row>
    <row r="8354" spans="3:3" x14ac:dyDescent="0.3">
      <c r="C8354" s="75"/>
    </row>
    <row r="8355" spans="3:3" x14ac:dyDescent="0.3">
      <c r="C8355" s="75"/>
    </row>
    <row r="8356" spans="3:3" x14ac:dyDescent="0.3">
      <c r="C8356" s="75"/>
    </row>
    <row r="8357" spans="3:3" x14ac:dyDescent="0.3">
      <c r="C8357" s="75"/>
    </row>
    <row r="8358" spans="3:3" x14ac:dyDescent="0.3">
      <c r="C8358" s="75"/>
    </row>
    <row r="8359" spans="3:3" x14ac:dyDescent="0.3">
      <c r="C8359" s="75"/>
    </row>
    <row r="8360" spans="3:3" x14ac:dyDescent="0.3">
      <c r="C8360" s="75"/>
    </row>
    <row r="8361" spans="3:3" x14ac:dyDescent="0.3">
      <c r="C8361" s="75"/>
    </row>
    <row r="8362" spans="3:3" x14ac:dyDescent="0.3">
      <c r="C8362" s="75"/>
    </row>
    <row r="8363" spans="3:3" x14ac:dyDescent="0.3">
      <c r="C8363" s="75"/>
    </row>
    <row r="8364" spans="3:3" x14ac:dyDescent="0.3">
      <c r="C8364" s="75"/>
    </row>
    <row r="8365" spans="3:3" x14ac:dyDescent="0.3">
      <c r="C8365" s="75"/>
    </row>
    <row r="8366" spans="3:3" x14ac:dyDescent="0.3">
      <c r="C8366" s="75"/>
    </row>
    <row r="8367" spans="3:3" x14ac:dyDescent="0.3">
      <c r="C8367" s="75"/>
    </row>
    <row r="8368" spans="3:3" x14ac:dyDescent="0.3">
      <c r="C8368" s="75"/>
    </row>
    <row r="8369" spans="3:3" x14ac:dyDescent="0.3">
      <c r="C8369" s="75"/>
    </row>
    <row r="8370" spans="3:3" x14ac:dyDescent="0.3">
      <c r="C8370" s="75"/>
    </row>
    <row r="8371" spans="3:3" x14ac:dyDescent="0.3">
      <c r="C8371" s="75"/>
    </row>
    <row r="8372" spans="3:3" x14ac:dyDescent="0.3">
      <c r="C8372" s="75"/>
    </row>
    <row r="8373" spans="3:3" x14ac:dyDescent="0.3">
      <c r="C8373" s="75"/>
    </row>
    <row r="8374" spans="3:3" x14ac:dyDescent="0.3">
      <c r="C8374" s="75"/>
    </row>
    <row r="8375" spans="3:3" x14ac:dyDescent="0.3">
      <c r="C8375" s="75"/>
    </row>
    <row r="8376" spans="3:3" x14ac:dyDescent="0.3">
      <c r="C8376" s="75"/>
    </row>
    <row r="8377" spans="3:3" x14ac:dyDescent="0.3">
      <c r="C8377" s="75"/>
    </row>
    <row r="8378" spans="3:3" x14ac:dyDescent="0.3">
      <c r="C8378" s="75"/>
    </row>
    <row r="8379" spans="3:3" x14ac:dyDescent="0.3">
      <c r="C8379" s="75"/>
    </row>
    <row r="8380" spans="3:3" x14ac:dyDescent="0.3">
      <c r="C8380" s="75"/>
    </row>
    <row r="8381" spans="3:3" x14ac:dyDescent="0.3">
      <c r="C8381" s="75"/>
    </row>
    <row r="8382" spans="3:3" x14ac:dyDescent="0.3">
      <c r="C8382" s="75"/>
    </row>
    <row r="8383" spans="3:3" x14ac:dyDescent="0.3">
      <c r="C8383" s="75"/>
    </row>
    <row r="8384" spans="3:3" x14ac:dyDescent="0.3">
      <c r="C8384" s="75"/>
    </row>
    <row r="8385" spans="3:3" x14ac:dyDescent="0.3">
      <c r="C8385" s="75"/>
    </row>
    <row r="8386" spans="3:3" x14ac:dyDescent="0.3">
      <c r="C8386" s="75"/>
    </row>
    <row r="8387" spans="3:3" x14ac:dyDescent="0.3">
      <c r="C8387" s="75"/>
    </row>
    <row r="8388" spans="3:3" x14ac:dyDescent="0.3">
      <c r="C8388" s="75"/>
    </row>
    <row r="8389" spans="3:3" x14ac:dyDescent="0.3">
      <c r="C8389" s="75"/>
    </row>
    <row r="8390" spans="3:3" x14ac:dyDescent="0.3">
      <c r="C8390" s="75"/>
    </row>
    <row r="8391" spans="3:3" x14ac:dyDescent="0.3">
      <c r="C8391" s="75"/>
    </row>
    <row r="8392" spans="3:3" x14ac:dyDescent="0.3">
      <c r="C8392" s="75"/>
    </row>
    <row r="8393" spans="3:3" x14ac:dyDescent="0.3">
      <c r="C8393" s="75"/>
    </row>
    <row r="8394" spans="3:3" x14ac:dyDescent="0.3">
      <c r="C8394" s="75"/>
    </row>
    <row r="8395" spans="3:3" x14ac:dyDescent="0.3">
      <c r="C8395" s="75"/>
    </row>
    <row r="8396" spans="3:3" x14ac:dyDescent="0.3">
      <c r="C8396" s="75"/>
    </row>
    <row r="8397" spans="3:3" x14ac:dyDescent="0.3">
      <c r="C8397" s="75"/>
    </row>
    <row r="8398" spans="3:3" x14ac:dyDescent="0.3">
      <c r="C8398" s="75"/>
    </row>
    <row r="8399" spans="3:3" x14ac:dyDescent="0.3">
      <c r="C8399" s="75"/>
    </row>
    <row r="8400" spans="3:3" x14ac:dyDescent="0.3">
      <c r="C8400" s="75"/>
    </row>
    <row r="8401" spans="3:3" x14ac:dyDescent="0.3">
      <c r="C8401" s="75"/>
    </row>
    <row r="8402" spans="3:3" x14ac:dyDescent="0.3">
      <c r="C8402" s="75"/>
    </row>
    <row r="8403" spans="3:3" x14ac:dyDescent="0.3">
      <c r="C8403" s="75"/>
    </row>
    <row r="8404" spans="3:3" x14ac:dyDescent="0.3">
      <c r="C8404" s="75"/>
    </row>
    <row r="8405" spans="3:3" x14ac:dyDescent="0.3">
      <c r="C8405" s="75"/>
    </row>
    <row r="8406" spans="3:3" x14ac:dyDescent="0.3">
      <c r="C8406" s="75"/>
    </row>
    <row r="8407" spans="3:3" x14ac:dyDescent="0.3">
      <c r="C8407" s="75"/>
    </row>
    <row r="8408" spans="3:3" x14ac:dyDescent="0.3">
      <c r="C8408" s="75"/>
    </row>
    <row r="8409" spans="3:3" x14ac:dyDescent="0.3">
      <c r="C8409" s="75"/>
    </row>
    <row r="8410" spans="3:3" x14ac:dyDescent="0.3">
      <c r="C8410" s="75"/>
    </row>
    <row r="8411" spans="3:3" x14ac:dyDescent="0.3">
      <c r="C8411" s="75"/>
    </row>
    <row r="8412" spans="3:3" x14ac:dyDescent="0.3">
      <c r="C8412" s="75"/>
    </row>
    <row r="8413" spans="3:3" x14ac:dyDescent="0.3">
      <c r="C8413" s="75"/>
    </row>
    <row r="8414" spans="3:3" x14ac:dyDescent="0.3">
      <c r="C8414" s="75"/>
    </row>
    <row r="8415" spans="3:3" x14ac:dyDescent="0.3">
      <c r="C8415" s="75"/>
    </row>
    <row r="8416" spans="3:3" x14ac:dyDescent="0.3">
      <c r="C8416" s="75"/>
    </row>
    <row r="8417" spans="3:3" x14ac:dyDescent="0.3">
      <c r="C8417" s="75"/>
    </row>
    <row r="8418" spans="3:3" x14ac:dyDescent="0.3">
      <c r="C8418" s="75"/>
    </row>
    <row r="8419" spans="3:3" x14ac:dyDescent="0.3">
      <c r="C8419" s="75"/>
    </row>
    <row r="8420" spans="3:3" x14ac:dyDescent="0.3">
      <c r="C8420" s="75"/>
    </row>
    <row r="8421" spans="3:3" x14ac:dyDescent="0.3">
      <c r="C8421" s="75"/>
    </row>
    <row r="8422" spans="3:3" x14ac:dyDescent="0.3">
      <c r="C8422" s="75"/>
    </row>
    <row r="8423" spans="3:3" x14ac:dyDescent="0.3">
      <c r="C8423" s="75"/>
    </row>
    <row r="8424" spans="3:3" x14ac:dyDescent="0.3">
      <c r="C8424" s="75"/>
    </row>
    <row r="8425" spans="3:3" x14ac:dyDescent="0.3">
      <c r="C8425" s="75"/>
    </row>
    <row r="8426" spans="3:3" x14ac:dyDescent="0.3">
      <c r="C8426" s="75"/>
    </row>
    <row r="8427" spans="3:3" x14ac:dyDescent="0.3">
      <c r="C8427" s="75"/>
    </row>
    <row r="8428" spans="3:3" x14ac:dyDescent="0.3">
      <c r="C8428" s="75"/>
    </row>
    <row r="8429" spans="3:3" x14ac:dyDescent="0.3">
      <c r="C8429" s="75"/>
    </row>
    <row r="8430" spans="3:3" x14ac:dyDescent="0.3">
      <c r="C8430" s="75"/>
    </row>
    <row r="8431" spans="3:3" x14ac:dyDescent="0.3">
      <c r="C8431" s="75"/>
    </row>
    <row r="8432" spans="3:3" x14ac:dyDescent="0.3">
      <c r="C8432" s="75"/>
    </row>
    <row r="8433" spans="3:3" x14ac:dyDescent="0.3">
      <c r="C8433" s="75"/>
    </row>
    <row r="8434" spans="3:3" x14ac:dyDescent="0.3">
      <c r="C8434" s="75"/>
    </row>
    <row r="8435" spans="3:3" x14ac:dyDescent="0.3">
      <c r="C8435" s="75"/>
    </row>
    <row r="8436" spans="3:3" x14ac:dyDescent="0.3">
      <c r="C8436" s="75"/>
    </row>
    <row r="8437" spans="3:3" x14ac:dyDescent="0.3">
      <c r="C8437" s="75"/>
    </row>
    <row r="8438" spans="3:3" x14ac:dyDescent="0.3">
      <c r="C8438" s="75"/>
    </row>
    <row r="8439" spans="3:3" x14ac:dyDescent="0.3">
      <c r="C8439" s="75"/>
    </row>
    <row r="8440" spans="3:3" x14ac:dyDescent="0.3">
      <c r="C8440" s="75"/>
    </row>
    <row r="8441" spans="3:3" x14ac:dyDescent="0.3">
      <c r="C8441" s="75"/>
    </row>
    <row r="8442" spans="3:3" x14ac:dyDescent="0.3">
      <c r="C8442" s="75"/>
    </row>
    <row r="8443" spans="3:3" x14ac:dyDescent="0.3">
      <c r="C8443" s="75"/>
    </row>
    <row r="8444" spans="3:3" x14ac:dyDescent="0.3">
      <c r="C8444" s="75"/>
    </row>
    <row r="8445" spans="3:3" x14ac:dyDescent="0.3">
      <c r="C8445" s="75"/>
    </row>
    <row r="8446" spans="3:3" x14ac:dyDescent="0.3">
      <c r="C8446" s="75"/>
    </row>
    <row r="8447" spans="3:3" x14ac:dyDescent="0.3">
      <c r="C8447" s="75"/>
    </row>
    <row r="8448" spans="3:3" x14ac:dyDescent="0.3">
      <c r="C8448" s="75"/>
    </row>
    <row r="8449" spans="3:3" x14ac:dyDescent="0.3">
      <c r="C8449" s="75"/>
    </row>
    <row r="8450" spans="3:3" x14ac:dyDescent="0.3">
      <c r="C8450" s="75"/>
    </row>
    <row r="8451" spans="3:3" x14ac:dyDescent="0.3">
      <c r="C8451" s="75"/>
    </row>
    <row r="8452" spans="3:3" x14ac:dyDescent="0.3">
      <c r="C8452" s="75"/>
    </row>
    <row r="8453" spans="3:3" x14ac:dyDescent="0.3">
      <c r="C8453" s="75"/>
    </row>
    <row r="8454" spans="3:3" x14ac:dyDescent="0.3">
      <c r="C8454" s="75"/>
    </row>
    <row r="8455" spans="3:3" x14ac:dyDescent="0.3">
      <c r="C8455" s="75"/>
    </row>
    <row r="8456" spans="3:3" x14ac:dyDescent="0.3">
      <c r="C8456" s="75"/>
    </row>
    <row r="8457" spans="3:3" x14ac:dyDescent="0.3">
      <c r="C8457" s="75"/>
    </row>
    <row r="8458" spans="3:3" x14ac:dyDescent="0.3">
      <c r="C8458" s="75"/>
    </row>
    <row r="8459" spans="3:3" x14ac:dyDescent="0.3">
      <c r="C8459" s="75"/>
    </row>
    <row r="8460" spans="3:3" x14ac:dyDescent="0.3">
      <c r="C8460" s="75"/>
    </row>
    <row r="8461" spans="3:3" x14ac:dyDescent="0.3">
      <c r="C8461" s="75"/>
    </row>
    <row r="8462" spans="3:3" x14ac:dyDescent="0.3">
      <c r="C8462" s="75"/>
    </row>
    <row r="8463" spans="3:3" x14ac:dyDescent="0.3">
      <c r="C8463" s="75"/>
    </row>
    <row r="8464" spans="3:3" x14ac:dyDescent="0.3">
      <c r="C8464" s="75"/>
    </row>
    <row r="8465" spans="3:3" x14ac:dyDescent="0.3">
      <c r="C8465" s="75"/>
    </row>
    <row r="8466" spans="3:3" x14ac:dyDescent="0.3">
      <c r="C8466" s="75"/>
    </row>
    <row r="8467" spans="3:3" x14ac:dyDescent="0.3">
      <c r="C8467" s="75"/>
    </row>
    <row r="8468" spans="3:3" x14ac:dyDescent="0.3">
      <c r="C8468" s="75"/>
    </row>
    <row r="8469" spans="3:3" x14ac:dyDescent="0.3">
      <c r="C8469" s="75"/>
    </row>
    <row r="8470" spans="3:3" x14ac:dyDescent="0.3">
      <c r="C8470" s="75"/>
    </row>
    <row r="8471" spans="3:3" x14ac:dyDescent="0.3">
      <c r="C8471" s="75"/>
    </row>
    <row r="8472" spans="3:3" x14ac:dyDescent="0.3">
      <c r="C8472" s="75"/>
    </row>
    <row r="8473" spans="3:3" x14ac:dyDescent="0.3">
      <c r="C8473" s="75"/>
    </row>
    <row r="8474" spans="3:3" x14ac:dyDescent="0.3">
      <c r="C8474" s="75"/>
    </row>
    <row r="8475" spans="3:3" x14ac:dyDescent="0.3">
      <c r="C8475" s="75"/>
    </row>
    <row r="8476" spans="3:3" x14ac:dyDescent="0.3">
      <c r="C8476" s="75"/>
    </row>
    <row r="8477" spans="3:3" x14ac:dyDescent="0.3">
      <c r="C8477" s="75"/>
    </row>
    <row r="8478" spans="3:3" x14ac:dyDescent="0.3">
      <c r="C8478" s="75"/>
    </row>
    <row r="8479" spans="3:3" x14ac:dyDescent="0.3">
      <c r="C8479" s="75"/>
    </row>
    <row r="8480" spans="3:3" x14ac:dyDescent="0.3">
      <c r="C8480" s="75"/>
    </row>
    <row r="8481" spans="3:3" x14ac:dyDescent="0.3">
      <c r="C8481" s="75"/>
    </row>
    <row r="8482" spans="3:3" x14ac:dyDescent="0.3">
      <c r="C8482" s="75"/>
    </row>
    <row r="8483" spans="3:3" x14ac:dyDescent="0.3">
      <c r="C8483" s="75"/>
    </row>
    <row r="8484" spans="3:3" x14ac:dyDescent="0.3">
      <c r="C8484" s="75"/>
    </row>
    <row r="8485" spans="3:3" x14ac:dyDescent="0.3">
      <c r="C8485" s="75"/>
    </row>
    <row r="8486" spans="3:3" x14ac:dyDescent="0.3">
      <c r="C8486" s="75"/>
    </row>
    <row r="8487" spans="3:3" x14ac:dyDescent="0.3">
      <c r="C8487" s="75"/>
    </row>
    <row r="8488" spans="3:3" x14ac:dyDescent="0.3">
      <c r="C8488" s="75"/>
    </row>
    <row r="8489" spans="3:3" x14ac:dyDescent="0.3">
      <c r="C8489" s="75"/>
    </row>
    <row r="8490" spans="3:3" x14ac:dyDescent="0.3">
      <c r="C8490" s="75"/>
    </row>
    <row r="8491" spans="3:3" x14ac:dyDescent="0.3">
      <c r="C8491" s="75"/>
    </row>
    <row r="8492" spans="3:3" x14ac:dyDescent="0.3">
      <c r="C8492" s="75"/>
    </row>
    <row r="8493" spans="3:3" x14ac:dyDescent="0.3">
      <c r="C8493" s="75"/>
    </row>
    <row r="8494" spans="3:3" x14ac:dyDescent="0.3">
      <c r="C8494" s="75"/>
    </row>
    <row r="8495" spans="3:3" x14ac:dyDescent="0.3">
      <c r="C8495" s="75"/>
    </row>
    <row r="8496" spans="3:3" x14ac:dyDescent="0.3">
      <c r="C8496" s="75"/>
    </row>
    <row r="8497" spans="3:3" x14ac:dyDescent="0.3">
      <c r="C8497" s="75"/>
    </row>
    <row r="8498" spans="3:3" x14ac:dyDescent="0.3">
      <c r="C8498" s="75"/>
    </row>
    <row r="8499" spans="3:3" x14ac:dyDescent="0.3">
      <c r="C8499" s="75"/>
    </row>
    <row r="8500" spans="3:3" x14ac:dyDescent="0.3">
      <c r="C8500" s="75"/>
    </row>
    <row r="8501" spans="3:3" x14ac:dyDescent="0.3">
      <c r="C8501" s="75"/>
    </row>
    <row r="8502" spans="3:3" x14ac:dyDescent="0.3">
      <c r="C8502" s="75"/>
    </row>
    <row r="8503" spans="3:3" x14ac:dyDescent="0.3">
      <c r="C8503" s="75"/>
    </row>
    <row r="8504" spans="3:3" x14ac:dyDescent="0.3">
      <c r="C8504" s="75"/>
    </row>
    <row r="8505" spans="3:3" x14ac:dyDescent="0.3">
      <c r="C8505" s="75"/>
    </row>
    <row r="8506" spans="3:3" x14ac:dyDescent="0.3">
      <c r="C8506" s="75"/>
    </row>
    <row r="8507" spans="3:3" x14ac:dyDescent="0.3">
      <c r="C8507" s="75"/>
    </row>
    <row r="8508" spans="3:3" x14ac:dyDescent="0.3">
      <c r="C8508" s="75"/>
    </row>
    <row r="8509" spans="3:3" x14ac:dyDescent="0.3">
      <c r="C8509" s="75"/>
    </row>
    <row r="8510" spans="3:3" x14ac:dyDescent="0.3">
      <c r="C8510" s="75"/>
    </row>
    <row r="8511" spans="3:3" x14ac:dyDescent="0.3">
      <c r="C8511" s="75"/>
    </row>
    <row r="8512" spans="3:3" x14ac:dyDescent="0.3">
      <c r="C8512" s="75"/>
    </row>
    <row r="8513" spans="3:3" x14ac:dyDescent="0.3">
      <c r="C8513" s="75"/>
    </row>
    <row r="8514" spans="3:3" x14ac:dyDescent="0.3">
      <c r="C8514" s="75"/>
    </row>
    <row r="8515" spans="3:3" x14ac:dyDescent="0.3">
      <c r="C8515" s="75"/>
    </row>
    <row r="8516" spans="3:3" x14ac:dyDescent="0.3">
      <c r="C8516" s="75"/>
    </row>
    <row r="8517" spans="3:3" x14ac:dyDescent="0.3">
      <c r="C8517" s="75"/>
    </row>
    <row r="8518" spans="3:3" x14ac:dyDescent="0.3">
      <c r="C8518" s="75"/>
    </row>
    <row r="8519" spans="3:3" x14ac:dyDescent="0.3">
      <c r="C8519" s="75"/>
    </row>
    <row r="8520" spans="3:3" x14ac:dyDescent="0.3">
      <c r="C8520" s="75"/>
    </row>
    <row r="8521" spans="3:3" x14ac:dyDescent="0.3">
      <c r="C8521" s="75"/>
    </row>
    <row r="8522" spans="3:3" x14ac:dyDescent="0.3">
      <c r="C8522" s="75"/>
    </row>
    <row r="8523" spans="3:3" x14ac:dyDescent="0.3">
      <c r="C8523" s="75"/>
    </row>
    <row r="8524" spans="3:3" x14ac:dyDescent="0.3">
      <c r="C8524" s="75"/>
    </row>
    <row r="8525" spans="3:3" x14ac:dyDescent="0.3">
      <c r="C8525" s="75"/>
    </row>
    <row r="8526" spans="3:3" x14ac:dyDescent="0.3">
      <c r="C8526" s="75"/>
    </row>
    <row r="8527" spans="3:3" x14ac:dyDescent="0.3">
      <c r="C8527" s="75"/>
    </row>
    <row r="8528" spans="3:3" x14ac:dyDescent="0.3">
      <c r="C8528" s="75"/>
    </row>
    <row r="8529" spans="3:3" x14ac:dyDescent="0.3">
      <c r="C8529" s="75"/>
    </row>
    <row r="8530" spans="3:3" x14ac:dyDescent="0.3">
      <c r="C8530" s="75"/>
    </row>
    <row r="8531" spans="3:3" x14ac:dyDescent="0.3">
      <c r="C8531" s="75"/>
    </row>
    <row r="8532" spans="3:3" x14ac:dyDescent="0.3">
      <c r="C8532" s="75"/>
    </row>
    <row r="8533" spans="3:3" x14ac:dyDescent="0.3">
      <c r="C8533" s="75"/>
    </row>
    <row r="8534" spans="3:3" x14ac:dyDescent="0.3">
      <c r="C8534" s="75"/>
    </row>
    <row r="8535" spans="3:3" x14ac:dyDescent="0.3">
      <c r="C8535" s="75"/>
    </row>
    <row r="8536" spans="3:3" x14ac:dyDescent="0.3">
      <c r="C8536" s="75"/>
    </row>
    <row r="8537" spans="3:3" x14ac:dyDescent="0.3">
      <c r="C8537" s="75"/>
    </row>
    <row r="8538" spans="3:3" x14ac:dyDescent="0.3">
      <c r="C8538" s="75"/>
    </row>
    <row r="8539" spans="3:3" x14ac:dyDescent="0.3">
      <c r="C8539" s="75"/>
    </row>
    <row r="8540" spans="3:3" x14ac:dyDescent="0.3">
      <c r="C8540" s="75"/>
    </row>
    <row r="8541" spans="3:3" x14ac:dyDescent="0.3">
      <c r="C8541" s="75"/>
    </row>
    <row r="8542" spans="3:3" x14ac:dyDescent="0.3">
      <c r="C8542" s="75"/>
    </row>
    <row r="8543" spans="3:3" x14ac:dyDescent="0.3">
      <c r="C8543" s="75"/>
    </row>
    <row r="8544" spans="3:3" x14ac:dyDescent="0.3">
      <c r="C8544" s="75"/>
    </row>
    <row r="8545" spans="3:3" x14ac:dyDescent="0.3">
      <c r="C8545" s="75"/>
    </row>
    <row r="8546" spans="3:3" x14ac:dyDescent="0.3">
      <c r="C8546" s="75"/>
    </row>
    <row r="8547" spans="3:3" x14ac:dyDescent="0.3">
      <c r="C8547" s="75"/>
    </row>
    <row r="8548" spans="3:3" x14ac:dyDescent="0.3">
      <c r="C8548" s="75"/>
    </row>
    <row r="8549" spans="3:3" x14ac:dyDescent="0.3">
      <c r="C8549" s="75"/>
    </row>
    <row r="8550" spans="3:3" x14ac:dyDescent="0.3">
      <c r="C8550" s="75"/>
    </row>
    <row r="8551" spans="3:3" x14ac:dyDescent="0.3">
      <c r="C8551" s="75"/>
    </row>
    <row r="8552" spans="3:3" x14ac:dyDescent="0.3">
      <c r="C8552" s="75"/>
    </row>
    <row r="8553" spans="3:3" x14ac:dyDescent="0.3">
      <c r="C8553" s="75"/>
    </row>
    <row r="8554" spans="3:3" x14ac:dyDescent="0.3">
      <c r="C8554" s="75"/>
    </row>
    <row r="8555" spans="3:3" x14ac:dyDescent="0.3">
      <c r="C8555" s="75"/>
    </row>
    <row r="8556" spans="3:3" x14ac:dyDescent="0.3">
      <c r="C8556" s="75"/>
    </row>
    <row r="8557" spans="3:3" x14ac:dyDescent="0.3">
      <c r="C8557" s="75"/>
    </row>
    <row r="8558" spans="3:3" x14ac:dyDescent="0.3">
      <c r="C8558" s="75"/>
    </row>
    <row r="8559" spans="3:3" x14ac:dyDescent="0.3">
      <c r="C8559" s="75"/>
    </row>
    <row r="8560" spans="3:3" x14ac:dyDescent="0.3">
      <c r="C8560" s="75"/>
    </row>
    <row r="8561" spans="3:3" x14ac:dyDescent="0.3">
      <c r="C8561" s="75"/>
    </row>
    <row r="8562" spans="3:3" x14ac:dyDescent="0.3">
      <c r="C8562" s="75"/>
    </row>
    <row r="8563" spans="3:3" x14ac:dyDescent="0.3">
      <c r="C8563" s="75"/>
    </row>
    <row r="8564" spans="3:3" x14ac:dyDescent="0.3">
      <c r="C8564" s="75"/>
    </row>
    <row r="8565" spans="3:3" x14ac:dyDescent="0.3">
      <c r="C8565" s="75"/>
    </row>
    <row r="8566" spans="3:3" x14ac:dyDescent="0.3">
      <c r="C8566" s="75"/>
    </row>
    <row r="8567" spans="3:3" x14ac:dyDescent="0.3">
      <c r="C8567" s="75"/>
    </row>
    <row r="8568" spans="3:3" x14ac:dyDescent="0.3">
      <c r="C8568" s="75"/>
    </row>
    <row r="8569" spans="3:3" x14ac:dyDescent="0.3">
      <c r="C8569" s="75"/>
    </row>
    <row r="8570" spans="3:3" x14ac:dyDescent="0.3">
      <c r="C8570" s="75"/>
    </row>
    <row r="8571" spans="3:3" x14ac:dyDescent="0.3">
      <c r="C8571" s="75"/>
    </row>
    <row r="8572" spans="3:3" x14ac:dyDescent="0.3">
      <c r="C8572" s="75"/>
    </row>
    <row r="8573" spans="3:3" x14ac:dyDescent="0.3">
      <c r="C8573" s="75"/>
    </row>
    <row r="8574" spans="3:3" x14ac:dyDescent="0.3">
      <c r="C8574" s="75"/>
    </row>
    <row r="8575" spans="3:3" x14ac:dyDescent="0.3">
      <c r="C8575" s="75"/>
    </row>
    <row r="8576" spans="3:3" x14ac:dyDescent="0.3">
      <c r="C8576" s="75"/>
    </row>
    <row r="8577" spans="3:3" x14ac:dyDescent="0.3">
      <c r="C8577" s="75"/>
    </row>
    <row r="8578" spans="3:3" x14ac:dyDescent="0.3">
      <c r="C8578" s="75"/>
    </row>
    <row r="8579" spans="3:3" x14ac:dyDescent="0.3">
      <c r="C8579" s="75"/>
    </row>
    <row r="8580" spans="3:3" x14ac:dyDescent="0.3">
      <c r="C8580" s="75"/>
    </row>
    <row r="8581" spans="3:3" x14ac:dyDescent="0.3">
      <c r="C8581" s="75"/>
    </row>
    <row r="8582" spans="3:3" x14ac:dyDescent="0.3">
      <c r="C8582" s="75"/>
    </row>
    <row r="8583" spans="3:3" x14ac:dyDescent="0.3">
      <c r="C8583" s="75"/>
    </row>
    <row r="8584" spans="3:3" x14ac:dyDescent="0.3">
      <c r="C8584" s="75"/>
    </row>
    <row r="8585" spans="3:3" x14ac:dyDescent="0.3">
      <c r="C8585" s="75"/>
    </row>
    <row r="8586" spans="3:3" x14ac:dyDescent="0.3">
      <c r="C8586" s="75"/>
    </row>
    <row r="8587" spans="3:3" x14ac:dyDescent="0.3">
      <c r="C8587" s="75"/>
    </row>
    <row r="8588" spans="3:3" x14ac:dyDescent="0.3">
      <c r="C8588" s="75"/>
    </row>
    <row r="8589" spans="3:3" x14ac:dyDescent="0.3">
      <c r="C8589" s="75"/>
    </row>
    <row r="8590" spans="3:3" x14ac:dyDescent="0.3">
      <c r="C8590" s="75"/>
    </row>
    <row r="8591" spans="3:3" x14ac:dyDescent="0.3">
      <c r="C8591" s="75"/>
    </row>
    <row r="8592" spans="3:3" x14ac:dyDescent="0.3">
      <c r="C8592" s="75"/>
    </row>
    <row r="8593" spans="3:3" x14ac:dyDescent="0.3">
      <c r="C8593" s="75"/>
    </row>
    <row r="8594" spans="3:3" x14ac:dyDescent="0.3">
      <c r="C8594" s="75"/>
    </row>
    <row r="8595" spans="3:3" x14ac:dyDescent="0.3">
      <c r="C8595" s="75"/>
    </row>
    <row r="8596" spans="3:3" x14ac:dyDescent="0.3">
      <c r="C8596" s="75"/>
    </row>
    <row r="8597" spans="3:3" x14ac:dyDescent="0.3">
      <c r="C8597" s="75"/>
    </row>
    <row r="8598" spans="3:3" x14ac:dyDescent="0.3">
      <c r="C8598" s="75"/>
    </row>
    <row r="8599" spans="3:3" x14ac:dyDescent="0.3">
      <c r="C8599" s="75"/>
    </row>
    <row r="8600" spans="3:3" x14ac:dyDescent="0.3">
      <c r="C8600" s="75"/>
    </row>
    <row r="8601" spans="3:3" x14ac:dyDescent="0.3">
      <c r="C8601" s="75"/>
    </row>
    <row r="8602" spans="3:3" x14ac:dyDescent="0.3">
      <c r="C8602" s="75"/>
    </row>
    <row r="8603" spans="3:3" x14ac:dyDescent="0.3">
      <c r="C8603" s="75"/>
    </row>
    <row r="8604" spans="3:3" x14ac:dyDescent="0.3">
      <c r="C8604" s="75"/>
    </row>
    <row r="8605" spans="3:3" x14ac:dyDescent="0.3">
      <c r="C8605" s="75"/>
    </row>
    <row r="8606" spans="3:3" x14ac:dyDescent="0.3">
      <c r="C8606" s="75"/>
    </row>
    <row r="8607" spans="3:3" x14ac:dyDescent="0.3">
      <c r="C8607" s="75"/>
    </row>
    <row r="8608" spans="3:3" x14ac:dyDescent="0.3">
      <c r="C8608" s="75"/>
    </row>
    <row r="8609" spans="3:3" x14ac:dyDescent="0.3">
      <c r="C8609" s="75"/>
    </row>
    <row r="8610" spans="3:3" x14ac:dyDescent="0.3">
      <c r="C8610" s="75"/>
    </row>
    <row r="8611" spans="3:3" x14ac:dyDescent="0.3">
      <c r="C8611" s="75"/>
    </row>
    <row r="8612" spans="3:3" x14ac:dyDescent="0.3">
      <c r="C8612" s="75"/>
    </row>
    <row r="8613" spans="3:3" x14ac:dyDescent="0.3">
      <c r="C8613" s="75"/>
    </row>
    <row r="8614" spans="3:3" x14ac:dyDescent="0.3">
      <c r="C8614" s="75"/>
    </row>
    <row r="8615" spans="3:3" x14ac:dyDescent="0.3">
      <c r="C8615" s="75"/>
    </row>
    <row r="8616" spans="3:3" x14ac:dyDescent="0.3">
      <c r="C8616" s="75"/>
    </row>
    <row r="8617" spans="3:3" x14ac:dyDescent="0.3">
      <c r="C8617" s="75"/>
    </row>
    <row r="8618" spans="3:3" x14ac:dyDescent="0.3">
      <c r="C8618" s="75"/>
    </row>
    <row r="8619" spans="3:3" x14ac:dyDescent="0.3">
      <c r="C8619" s="75"/>
    </row>
    <row r="8620" spans="3:3" x14ac:dyDescent="0.3">
      <c r="C8620" s="75"/>
    </row>
    <row r="8621" spans="3:3" x14ac:dyDescent="0.3">
      <c r="C8621" s="75"/>
    </row>
    <row r="8622" spans="3:3" x14ac:dyDescent="0.3">
      <c r="C8622" s="75"/>
    </row>
    <row r="8623" spans="3:3" x14ac:dyDescent="0.3">
      <c r="C8623" s="75"/>
    </row>
    <row r="8624" spans="3:3" x14ac:dyDescent="0.3">
      <c r="C8624" s="75"/>
    </row>
    <row r="8625" spans="3:3" x14ac:dyDescent="0.3">
      <c r="C8625" s="75"/>
    </row>
    <row r="8626" spans="3:3" x14ac:dyDescent="0.3">
      <c r="C8626" s="75"/>
    </row>
    <row r="8627" spans="3:3" x14ac:dyDescent="0.3">
      <c r="C8627" s="75"/>
    </row>
    <row r="8628" spans="3:3" x14ac:dyDescent="0.3">
      <c r="C8628" s="75"/>
    </row>
    <row r="8629" spans="3:3" x14ac:dyDescent="0.3">
      <c r="C8629" s="75"/>
    </row>
    <row r="8630" spans="3:3" x14ac:dyDescent="0.3">
      <c r="C8630" s="75"/>
    </row>
    <row r="8631" spans="3:3" x14ac:dyDescent="0.3">
      <c r="C8631" s="75"/>
    </row>
    <row r="8632" spans="3:3" x14ac:dyDescent="0.3">
      <c r="C8632" s="75"/>
    </row>
    <row r="8633" spans="3:3" x14ac:dyDescent="0.3">
      <c r="C8633" s="75"/>
    </row>
    <row r="8634" spans="3:3" x14ac:dyDescent="0.3">
      <c r="C8634" s="75"/>
    </row>
    <row r="8635" spans="3:3" x14ac:dyDescent="0.3">
      <c r="C8635" s="75"/>
    </row>
    <row r="8636" spans="3:3" x14ac:dyDescent="0.3">
      <c r="C8636" s="75"/>
    </row>
    <row r="8637" spans="3:3" x14ac:dyDescent="0.3">
      <c r="C8637" s="75"/>
    </row>
    <row r="8638" spans="3:3" x14ac:dyDescent="0.3">
      <c r="C8638" s="75"/>
    </row>
    <row r="8639" spans="3:3" x14ac:dyDescent="0.3">
      <c r="C8639" s="75"/>
    </row>
    <row r="8640" spans="3:3" x14ac:dyDescent="0.3">
      <c r="C8640" s="75"/>
    </row>
    <row r="8641" spans="3:3" x14ac:dyDescent="0.3">
      <c r="C8641" s="75"/>
    </row>
    <row r="8642" spans="3:3" x14ac:dyDescent="0.3">
      <c r="C8642" s="75"/>
    </row>
    <row r="8643" spans="3:3" x14ac:dyDescent="0.3">
      <c r="C8643" s="75"/>
    </row>
    <row r="8644" spans="3:3" x14ac:dyDescent="0.3">
      <c r="C8644" s="75"/>
    </row>
    <row r="8645" spans="3:3" x14ac:dyDescent="0.3">
      <c r="C8645" s="75"/>
    </row>
    <row r="8646" spans="3:3" x14ac:dyDescent="0.3">
      <c r="C8646" s="75"/>
    </row>
    <row r="8647" spans="3:3" x14ac:dyDescent="0.3">
      <c r="C8647" s="75"/>
    </row>
    <row r="8648" spans="3:3" x14ac:dyDescent="0.3">
      <c r="C8648" s="75"/>
    </row>
    <row r="8649" spans="3:3" x14ac:dyDescent="0.3">
      <c r="C8649" s="75"/>
    </row>
    <row r="8650" spans="3:3" x14ac:dyDescent="0.3">
      <c r="C8650" s="75"/>
    </row>
    <row r="8651" spans="3:3" x14ac:dyDescent="0.3">
      <c r="C8651" s="75"/>
    </row>
    <row r="8652" spans="3:3" x14ac:dyDescent="0.3">
      <c r="C8652" s="75"/>
    </row>
    <row r="8653" spans="3:3" x14ac:dyDescent="0.3">
      <c r="C8653" s="75"/>
    </row>
    <row r="8654" spans="3:3" x14ac:dyDescent="0.3">
      <c r="C8654" s="75"/>
    </row>
    <row r="8655" spans="3:3" x14ac:dyDescent="0.3">
      <c r="C8655" s="75"/>
    </row>
    <row r="8656" spans="3:3" x14ac:dyDescent="0.3">
      <c r="C8656" s="75"/>
    </row>
    <row r="8657" spans="3:3" x14ac:dyDescent="0.3">
      <c r="C8657" s="75"/>
    </row>
    <row r="8658" spans="3:3" x14ac:dyDescent="0.3">
      <c r="C8658" s="75"/>
    </row>
    <row r="8659" spans="3:3" x14ac:dyDescent="0.3">
      <c r="C8659" s="75"/>
    </row>
    <row r="8660" spans="3:3" x14ac:dyDescent="0.3">
      <c r="C8660" s="75"/>
    </row>
    <row r="8661" spans="3:3" x14ac:dyDescent="0.3">
      <c r="C8661" s="75"/>
    </row>
    <row r="8662" spans="3:3" x14ac:dyDescent="0.3">
      <c r="C8662" s="75"/>
    </row>
    <row r="8663" spans="3:3" x14ac:dyDescent="0.3">
      <c r="C8663" s="75"/>
    </row>
    <row r="8664" spans="3:3" x14ac:dyDescent="0.3">
      <c r="C8664" s="75"/>
    </row>
    <row r="8665" spans="3:3" x14ac:dyDescent="0.3">
      <c r="C8665" s="75"/>
    </row>
    <row r="8666" spans="3:3" x14ac:dyDescent="0.3">
      <c r="C8666" s="75"/>
    </row>
    <row r="8667" spans="3:3" x14ac:dyDescent="0.3">
      <c r="C8667" s="75"/>
    </row>
    <row r="8668" spans="3:3" x14ac:dyDescent="0.3">
      <c r="C8668" s="75"/>
    </row>
    <row r="8669" spans="3:3" x14ac:dyDescent="0.3">
      <c r="C8669" s="75"/>
    </row>
    <row r="8670" spans="3:3" x14ac:dyDescent="0.3">
      <c r="C8670" s="75"/>
    </row>
    <row r="8671" spans="3:3" x14ac:dyDescent="0.3">
      <c r="C8671" s="75"/>
    </row>
    <row r="8672" spans="3:3" x14ac:dyDescent="0.3">
      <c r="C8672" s="75"/>
    </row>
    <row r="8673" spans="3:3" x14ac:dyDescent="0.3">
      <c r="C8673" s="75"/>
    </row>
    <row r="8674" spans="3:3" x14ac:dyDescent="0.3">
      <c r="C8674" s="75"/>
    </row>
    <row r="8675" spans="3:3" x14ac:dyDescent="0.3">
      <c r="C8675" s="75"/>
    </row>
    <row r="8676" spans="3:3" x14ac:dyDescent="0.3">
      <c r="C8676" s="75"/>
    </row>
    <row r="8677" spans="3:3" x14ac:dyDescent="0.3">
      <c r="C8677" s="75"/>
    </row>
    <row r="8678" spans="3:3" x14ac:dyDescent="0.3">
      <c r="C8678" s="75"/>
    </row>
    <row r="8679" spans="3:3" x14ac:dyDescent="0.3">
      <c r="C8679" s="75"/>
    </row>
    <row r="8680" spans="3:3" x14ac:dyDescent="0.3">
      <c r="C8680" s="75"/>
    </row>
    <row r="8681" spans="3:3" x14ac:dyDescent="0.3">
      <c r="C8681" s="75"/>
    </row>
    <row r="8682" spans="3:3" x14ac:dyDescent="0.3">
      <c r="C8682" s="75"/>
    </row>
    <row r="8683" spans="3:3" x14ac:dyDescent="0.3">
      <c r="C8683" s="75"/>
    </row>
    <row r="8684" spans="3:3" x14ac:dyDescent="0.3">
      <c r="C8684" s="75"/>
    </row>
    <row r="8685" spans="3:3" x14ac:dyDescent="0.3">
      <c r="C8685" s="75"/>
    </row>
    <row r="8686" spans="3:3" x14ac:dyDescent="0.3">
      <c r="C8686" s="75"/>
    </row>
    <row r="8687" spans="3:3" x14ac:dyDescent="0.3">
      <c r="C8687" s="75"/>
    </row>
    <row r="8688" spans="3:3" x14ac:dyDescent="0.3">
      <c r="C8688" s="75"/>
    </row>
    <row r="8689" spans="3:3" x14ac:dyDescent="0.3">
      <c r="C8689" s="75"/>
    </row>
    <row r="8690" spans="3:3" x14ac:dyDescent="0.3">
      <c r="C8690" s="75"/>
    </row>
    <row r="8691" spans="3:3" x14ac:dyDescent="0.3">
      <c r="C8691" s="75"/>
    </row>
    <row r="8692" spans="3:3" x14ac:dyDescent="0.3">
      <c r="C8692" s="75"/>
    </row>
    <row r="8693" spans="3:3" x14ac:dyDescent="0.3">
      <c r="C8693" s="75"/>
    </row>
    <row r="8694" spans="3:3" x14ac:dyDescent="0.3">
      <c r="C8694" s="75"/>
    </row>
    <row r="8695" spans="3:3" x14ac:dyDescent="0.3">
      <c r="C8695" s="75"/>
    </row>
    <row r="8696" spans="3:3" x14ac:dyDescent="0.3">
      <c r="C8696" s="75"/>
    </row>
    <row r="8697" spans="3:3" x14ac:dyDescent="0.3">
      <c r="C8697" s="75"/>
    </row>
    <row r="8698" spans="3:3" x14ac:dyDescent="0.3">
      <c r="C8698" s="75"/>
    </row>
    <row r="8699" spans="3:3" x14ac:dyDescent="0.3">
      <c r="C8699" s="75"/>
    </row>
    <row r="8700" spans="3:3" x14ac:dyDescent="0.3">
      <c r="C8700" s="75"/>
    </row>
    <row r="8701" spans="3:3" x14ac:dyDescent="0.3">
      <c r="C8701" s="75"/>
    </row>
    <row r="8702" spans="3:3" x14ac:dyDescent="0.3">
      <c r="C8702" s="75"/>
    </row>
    <row r="8703" spans="3:3" x14ac:dyDescent="0.3">
      <c r="C8703" s="75"/>
    </row>
    <row r="8704" spans="3:3" x14ac:dyDescent="0.3">
      <c r="C8704" s="75"/>
    </row>
    <row r="8705" spans="3:3" x14ac:dyDescent="0.3">
      <c r="C8705" s="75"/>
    </row>
    <row r="8706" spans="3:3" x14ac:dyDescent="0.3">
      <c r="C8706" s="75"/>
    </row>
    <row r="8707" spans="3:3" x14ac:dyDescent="0.3">
      <c r="C8707" s="75"/>
    </row>
    <row r="8708" spans="3:3" x14ac:dyDescent="0.3">
      <c r="C8708" s="75"/>
    </row>
    <row r="8709" spans="3:3" x14ac:dyDescent="0.3">
      <c r="C8709" s="75"/>
    </row>
    <row r="8710" spans="3:3" x14ac:dyDescent="0.3">
      <c r="C8710" s="75"/>
    </row>
    <row r="8711" spans="3:3" x14ac:dyDescent="0.3">
      <c r="C8711" s="75"/>
    </row>
    <row r="8712" spans="3:3" x14ac:dyDescent="0.3">
      <c r="C8712" s="75"/>
    </row>
    <row r="8713" spans="3:3" x14ac:dyDescent="0.3">
      <c r="C8713" s="75"/>
    </row>
    <row r="8714" spans="3:3" x14ac:dyDescent="0.3">
      <c r="C8714" s="75"/>
    </row>
    <row r="8715" spans="3:3" x14ac:dyDescent="0.3">
      <c r="C8715" s="75"/>
    </row>
    <row r="8716" spans="3:3" x14ac:dyDescent="0.3">
      <c r="C8716" s="75"/>
    </row>
    <row r="8717" spans="3:3" x14ac:dyDescent="0.3">
      <c r="C8717" s="75"/>
    </row>
    <row r="8718" spans="3:3" x14ac:dyDescent="0.3">
      <c r="C8718" s="75"/>
    </row>
    <row r="8719" spans="3:3" x14ac:dyDescent="0.3">
      <c r="C8719" s="75"/>
    </row>
    <row r="8720" spans="3:3" x14ac:dyDescent="0.3">
      <c r="C8720" s="75"/>
    </row>
    <row r="8721" spans="3:3" x14ac:dyDescent="0.3">
      <c r="C8721" s="75"/>
    </row>
    <row r="8722" spans="3:3" x14ac:dyDescent="0.3">
      <c r="C8722" s="75"/>
    </row>
    <row r="8723" spans="3:3" x14ac:dyDescent="0.3">
      <c r="C8723" s="75"/>
    </row>
    <row r="8724" spans="3:3" x14ac:dyDescent="0.3">
      <c r="C8724" s="75"/>
    </row>
    <row r="8725" spans="3:3" x14ac:dyDescent="0.3">
      <c r="C8725" s="75"/>
    </row>
    <row r="8726" spans="3:3" x14ac:dyDescent="0.3">
      <c r="C8726" s="75"/>
    </row>
    <row r="8727" spans="3:3" x14ac:dyDescent="0.3">
      <c r="C8727" s="75"/>
    </row>
    <row r="8728" spans="3:3" x14ac:dyDescent="0.3">
      <c r="C8728" s="75"/>
    </row>
    <row r="8729" spans="3:3" x14ac:dyDescent="0.3">
      <c r="C8729" s="75"/>
    </row>
    <row r="8730" spans="3:3" x14ac:dyDescent="0.3">
      <c r="C8730" s="75"/>
    </row>
    <row r="8731" spans="3:3" x14ac:dyDescent="0.3">
      <c r="C8731" s="75"/>
    </row>
    <row r="8732" spans="3:3" x14ac:dyDescent="0.3">
      <c r="C8732" s="75"/>
    </row>
    <row r="8733" spans="3:3" x14ac:dyDescent="0.3">
      <c r="C8733" s="75"/>
    </row>
    <row r="8734" spans="3:3" x14ac:dyDescent="0.3">
      <c r="C8734" s="75"/>
    </row>
    <row r="8735" spans="3:3" x14ac:dyDescent="0.3">
      <c r="C8735" s="75"/>
    </row>
    <row r="8736" spans="3:3" x14ac:dyDescent="0.3">
      <c r="C8736" s="75"/>
    </row>
    <row r="8737" spans="3:3" x14ac:dyDescent="0.3">
      <c r="C8737" s="75"/>
    </row>
    <row r="8738" spans="3:3" x14ac:dyDescent="0.3">
      <c r="C8738" s="75"/>
    </row>
    <row r="8739" spans="3:3" x14ac:dyDescent="0.3">
      <c r="C8739" s="75"/>
    </row>
    <row r="8740" spans="3:3" x14ac:dyDescent="0.3">
      <c r="C8740" s="75"/>
    </row>
    <row r="8741" spans="3:3" x14ac:dyDescent="0.3">
      <c r="C8741" s="75"/>
    </row>
    <row r="8742" spans="3:3" x14ac:dyDescent="0.3">
      <c r="C8742" s="75"/>
    </row>
    <row r="8743" spans="3:3" x14ac:dyDescent="0.3">
      <c r="C8743" s="75"/>
    </row>
    <row r="8744" spans="3:3" x14ac:dyDescent="0.3">
      <c r="C8744" s="75"/>
    </row>
    <row r="8745" spans="3:3" x14ac:dyDescent="0.3">
      <c r="C8745" s="75"/>
    </row>
    <row r="8746" spans="3:3" x14ac:dyDescent="0.3">
      <c r="C8746" s="75"/>
    </row>
    <row r="8747" spans="3:3" x14ac:dyDescent="0.3">
      <c r="C8747" s="75"/>
    </row>
    <row r="8748" spans="3:3" x14ac:dyDescent="0.3">
      <c r="C8748" s="75"/>
    </row>
    <row r="8749" spans="3:3" x14ac:dyDescent="0.3">
      <c r="C8749" s="75"/>
    </row>
    <row r="8750" spans="3:3" x14ac:dyDescent="0.3">
      <c r="C8750" s="75"/>
    </row>
    <row r="8751" spans="3:3" x14ac:dyDescent="0.3">
      <c r="C8751" s="75"/>
    </row>
    <row r="8752" spans="3:3" x14ac:dyDescent="0.3">
      <c r="C8752" s="75"/>
    </row>
    <row r="8753" spans="3:3" x14ac:dyDescent="0.3">
      <c r="C8753" s="75"/>
    </row>
    <row r="8754" spans="3:3" x14ac:dyDescent="0.3">
      <c r="C8754" s="75"/>
    </row>
    <row r="8755" spans="3:3" x14ac:dyDescent="0.3">
      <c r="C8755" s="75"/>
    </row>
    <row r="8756" spans="3:3" x14ac:dyDescent="0.3">
      <c r="C8756" s="75"/>
    </row>
    <row r="8757" spans="3:3" x14ac:dyDescent="0.3">
      <c r="C8757" s="75"/>
    </row>
    <row r="8758" spans="3:3" x14ac:dyDescent="0.3">
      <c r="C8758" s="75"/>
    </row>
    <row r="8759" spans="3:3" x14ac:dyDescent="0.3">
      <c r="C8759" s="75"/>
    </row>
    <row r="8760" spans="3:3" x14ac:dyDescent="0.3">
      <c r="C8760" s="75"/>
    </row>
    <row r="8761" spans="3:3" x14ac:dyDescent="0.3">
      <c r="C8761" s="75"/>
    </row>
    <row r="8762" spans="3:3" x14ac:dyDescent="0.3">
      <c r="C8762" s="75"/>
    </row>
    <row r="8763" spans="3:3" x14ac:dyDescent="0.3">
      <c r="C8763" s="75"/>
    </row>
    <row r="8764" spans="3:3" x14ac:dyDescent="0.3">
      <c r="C8764" s="75"/>
    </row>
    <row r="8765" spans="3:3" x14ac:dyDescent="0.3">
      <c r="C8765" s="75"/>
    </row>
    <row r="8766" spans="3:3" x14ac:dyDescent="0.3">
      <c r="C8766" s="75"/>
    </row>
    <row r="8767" spans="3:3" x14ac:dyDescent="0.3">
      <c r="C8767" s="75"/>
    </row>
    <row r="8768" spans="3:3" x14ac:dyDescent="0.3">
      <c r="C8768" s="75"/>
    </row>
    <row r="8769" spans="3:3" x14ac:dyDescent="0.3">
      <c r="C8769" s="75"/>
    </row>
    <row r="8770" spans="3:3" x14ac:dyDescent="0.3">
      <c r="C8770" s="75"/>
    </row>
    <row r="8771" spans="3:3" x14ac:dyDescent="0.3">
      <c r="C8771" s="75"/>
    </row>
    <row r="8772" spans="3:3" x14ac:dyDescent="0.3">
      <c r="C8772" s="75"/>
    </row>
    <row r="8773" spans="3:3" x14ac:dyDescent="0.3">
      <c r="C8773" s="75"/>
    </row>
    <row r="8774" spans="3:3" x14ac:dyDescent="0.3">
      <c r="C8774" s="75"/>
    </row>
    <row r="8775" spans="3:3" x14ac:dyDescent="0.3">
      <c r="C8775" s="75"/>
    </row>
    <row r="8776" spans="3:3" x14ac:dyDescent="0.3">
      <c r="C8776" s="75"/>
    </row>
    <row r="8777" spans="3:3" x14ac:dyDescent="0.3">
      <c r="C8777" s="75"/>
    </row>
    <row r="8778" spans="3:3" x14ac:dyDescent="0.3">
      <c r="C8778" s="75"/>
    </row>
    <row r="8779" spans="3:3" x14ac:dyDescent="0.3">
      <c r="C8779" s="75"/>
    </row>
    <row r="8780" spans="3:3" x14ac:dyDescent="0.3">
      <c r="C8780" s="75"/>
    </row>
    <row r="8781" spans="3:3" x14ac:dyDescent="0.3">
      <c r="C8781" s="75"/>
    </row>
    <row r="8782" spans="3:3" x14ac:dyDescent="0.3">
      <c r="C8782" s="75"/>
    </row>
    <row r="8783" spans="3:3" x14ac:dyDescent="0.3">
      <c r="C8783" s="75"/>
    </row>
    <row r="8784" spans="3:3" x14ac:dyDescent="0.3">
      <c r="C8784" s="75"/>
    </row>
    <row r="8785" spans="3:3" x14ac:dyDescent="0.3">
      <c r="C8785" s="75"/>
    </row>
    <row r="8786" spans="3:3" x14ac:dyDescent="0.3">
      <c r="C8786" s="75"/>
    </row>
    <row r="8787" spans="3:3" x14ac:dyDescent="0.3">
      <c r="C8787" s="75"/>
    </row>
    <row r="8788" spans="3:3" x14ac:dyDescent="0.3">
      <c r="C8788" s="75"/>
    </row>
    <row r="8789" spans="3:3" x14ac:dyDescent="0.3">
      <c r="C8789" s="75"/>
    </row>
    <row r="8790" spans="3:3" x14ac:dyDescent="0.3">
      <c r="C8790" s="75"/>
    </row>
    <row r="8791" spans="3:3" x14ac:dyDescent="0.3">
      <c r="C8791" s="75"/>
    </row>
    <row r="8792" spans="3:3" x14ac:dyDescent="0.3">
      <c r="C8792" s="75"/>
    </row>
    <row r="8793" spans="3:3" x14ac:dyDescent="0.3">
      <c r="C8793" s="75"/>
    </row>
    <row r="8794" spans="3:3" x14ac:dyDescent="0.3">
      <c r="C8794" s="75"/>
    </row>
    <row r="8795" spans="3:3" x14ac:dyDescent="0.3">
      <c r="C8795" s="75"/>
    </row>
    <row r="8796" spans="3:3" x14ac:dyDescent="0.3">
      <c r="C8796" s="75"/>
    </row>
    <row r="8797" spans="3:3" x14ac:dyDescent="0.3">
      <c r="C8797" s="75"/>
    </row>
    <row r="8798" spans="3:3" x14ac:dyDescent="0.3">
      <c r="C8798" s="75"/>
    </row>
    <row r="8799" spans="3:3" x14ac:dyDescent="0.3">
      <c r="C8799" s="75"/>
    </row>
    <row r="8800" spans="3:3" x14ac:dyDescent="0.3">
      <c r="C8800" s="75"/>
    </row>
    <row r="8801" spans="3:3" x14ac:dyDescent="0.3">
      <c r="C8801" s="75"/>
    </row>
    <row r="8802" spans="3:3" x14ac:dyDescent="0.3">
      <c r="C8802" s="75"/>
    </row>
    <row r="8803" spans="3:3" x14ac:dyDescent="0.3">
      <c r="C8803" s="75"/>
    </row>
    <row r="8804" spans="3:3" x14ac:dyDescent="0.3">
      <c r="C8804" s="75"/>
    </row>
    <row r="8805" spans="3:3" x14ac:dyDescent="0.3">
      <c r="C8805" s="75"/>
    </row>
    <row r="8806" spans="3:3" x14ac:dyDescent="0.3">
      <c r="C8806" s="75"/>
    </row>
    <row r="8807" spans="3:3" x14ac:dyDescent="0.3">
      <c r="C8807" s="75"/>
    </row>
    <row r="8808" spans="3:3" x14ac:dyDescent="0.3">
      <c r="C8808" s="75"/>
    </row>
    <row r="8809" spans="3:3" x14ac:dyDescent="0.3">
      <c r="C8809" s="75"/>
    </row>
    <row r="8810" spans="3:3" x14ac:dyDescent="0.3">
      <c r="C8810" s="75"/>
    </row>
    <row r="8811" spans="3:3" x14ac:dyDescent="0.3">
      <c r="C8811" s="75"/>
    </row>
    <row r="8812" spans="3:3" x14ac:dyDescent="0.3">
      <c r="C8812" s="75"/>
    </row>
    <row r="8813" spans="3:3" x14ac:dyDescent="0.3">
      <c r="C8813" s="75"/>
    </row>
    <row r="8814" spans="3:3" x14ac:dyDescent="0.3">
      <c r="C8814" s="75"/>
    </row>
    <row r="8815" spans="3:3" x14ac:dyDescent="0.3">
      <c r="C8815" s="75"/>
    </row>
    <row r="8816" spans="3:3" x14ac:dyDescent="0.3">
      <c r="C8816" s="75"/>
    </row>
    <row r="8817" spans="3:3" x14ac:dyDescent="0.3">
      <c r="C8817" s="75"/>
    </row>
    <row r="8818" spans="3:3" x14ac:dyDescent="0.3">
      <c r="C8818" s="75"/>
    </row>
    <row r="8819" spans="3:3" x14ac:dyDescent="0.3">
      <c r="C8819" s="75"/>
    </row>
    <row r="8820" spans="3:3" x14ac:dyDescent="0.3">
      <c r="C8820" s="75"/>
    </row>
    <row r="8821" spans="3:3" x14ac:dyDescent="0.3">
      <c r="C8821" s="75"/>
    </row>
    <row r="8822" spans="3:3" x14ac:dyDescent="0.3">
      <c r="C8822" s="75"/>
    </row>
    <row r="8823" spans="3:3" x14ac:dyDescent="0.3">
      <c r="C8823" s="75"/>
    </row>
    <row r="8824" spans="3:3" x14ac:dyDescent="0.3">
      <c r="C8824" s="75"/>
    </row>
    <row r="8825" spans="3:3" x14ac:dyDescent="0.3">
      <c r="C8825" s="75"/>
    </row>
    <row r="8826" spans="3:3" x14ac:dyDescent="0.3">
      <c r="C8826" s="75"/>
    </row>
    <row r="8827" spans="3:3" x14ac:dyDescent="0.3">
      <c r="C8827" s="75"/>
    </row>
    <row r="8828" spans="3:3" x14ac:dyDescent="0.3">
      <c r="C8828" s="75"/>
    </row>
    <row r="8829" spans="3:3" x14ac:dyDescent="0.3">
      <c r="C8829" s="75"/>
    </row>
    <row r="8830" spans="3:3" x14ac:dyDescent="0.3">
      <c r="C8830" s="75"/>
    </row>
    <row r="8831" spans="3:3" x14ac:dyDescent="0.3">
      <c r="C8831" s="75"/>
    </row>
    <row r="8832" spans="3:3" x14ac:dyDescent="0.3">
      <c r="C8832" s="75"/>
    </row>
    <row r="8833" spans="3:3" x14ac:dyDescent="0.3">
      <c r="C8833" s="75"/>
    </row>
    <row r="8834" spans="3:3" x14ac:dyDescent="0.3">
      <c r="C8834" s="75"/>
    </row>
    <row r="8835" spans="3:3" x14ac:dyDescent="0.3">
      <c r="C8835" s="75"/>
    </row>
    <row r="8836" spans="3:3" x14ac:dyDescent="0.3">
      <c r="C8836" s="75"/>
    </row>
    <row r="8837" spans="3:3" x14ac:dyDescent="0.3">
      <c r="C8837" s="75"/>
    </row>
    <row r="8838" spans="3:3" x14ac:dyDescent="0.3">
      <c r="C8838" s="75"/>
    </row>
    <row r="8839" spans="3:3" x14ac:dyDescent="0.3">
      <c r="C8839" s="75"/>
    </row>
    <row r="8840" spans="3:3" x14ac:dyDescent="0.3">
      <c r="C8840" s="75"/>
    </row>
    <row r="8841" spans="3:3" x14ac:dyDescent="0.3">
      <c r="C8841" s="75"/>
    </row>
    <row r="8842" spans="3:3" x14ac:dyDescent="0.3">
      <c r="C8842" s="75"/>
    </row>
    <row r="8843" spans="3:3" x14ac:dyDescent="0.3">
      <c r="C8843" s="75"/>
    </row>
    <row r="8844" spans="3:3" x14ac:dyDescent="0.3">
      <c r="C8844" s="75"/>
    </row>
    <row r="8845" spans="3:3" x14ac:dyDescent="0.3">
      <c r="C8845" s="75"/>
    </row>
    <row r="8846" spans="3:3" x14ac:dyDescent="0.3">
      <c r="C8846" s="75"/>
    </row>
    <row r="8847" spans="3:3" x14ac:dyDescent="0.3">
      <c r="C8847" s="75"/>
    </row>
    <row r="8848" spans="3:3" x14ac:dyDescent="0.3">
      <c r="C8848" s="75"/>
    </row>
    <row r="8849" spans="3:3" x14ac:dyDescent="0.3">
      <c r="C8849" s="75"/>
    </row>
    <row r="8850" spans="3:3" x14ac:dyDescent="0.3">
      <c r="C8850" s="75"/>
    </row>
    <row r="8851" spans="3:3" x14ac:dyDescent="0.3">
      <c r="C8851" s="75"/>
    </row>
    <row r="8852" spans="3:3" x14ac:dyDescent="0.3">
      <c r="C8852" s="75"/>
    </row>
    <row r="8853" spans="3:3" x14ac:dyDescent="0.3">
      <c r="C8853" s="75"/>
    </row>
    <row r="8854" spans="3:3" x14ac:dyDescent="0.3">
      <c r="C8854" s="75"/>
    </row>
    <row r="8855" spans="3:3" x14ac:dyDescent="0.3">
      <c r="C8855" s="75"/>
    </row>
    <row r="8856" spans="3:3" x14ac:dyDescent="0.3">
      <c r="C8856" s="75"/>
    </row>
    <row r="8857" spans="3:3" x14ac:dyDescent="0.3">
      <c r="C8857" s="75"/>
    </row>
    <row r="8858" spans="3:3" x14ac:dyDescent="0.3">
      <c r="C8858" s="75"/>
    </row>
    <row r="8859" spans="3:3" x14ac:dyDescent="0.3">
      <c r="C8859" s="75"/>
    </row>
    <row r="8860" spans="3:3" x14ac:dyDescent="0.3">
      <c r="C8860" s="75"/>
    </row>
    <row r="8861" spans="3:3" x14ac:dyDescent="0.3">
      <c r="C8861" s="75"/>
    </row>
    <row r="8862" spans="3:3" x14ac:dyDescent="0.3">
      <c r="C8862" s="75"/>
    </row>
    <row r="8863" spans="3:3" x14ac:dyDescent="0.3">
      <c r="C8863" s="75"/>
    </row>
    <row r="8864" spans="3:3" x14ac:dyDescent="0.3">
      <c r="C8864" s="75"/>
    </row>
    <row r="8865" spans="3:3" x14ac:dyDescent="0.3">
      <c r="C8865" s="75"/>
    </row>
    <row r="8866" spans="3:3" x14ac:dyDescent="0.3">
      <c r="C8866" s="75"/>
    </row>
    <row r="8867" spans="3:3" x14ac:dyDescent="0.3">
      <c r="C8867" s="75"/>
    </row>
    <row r="8868" spans="3:3" x14ac:dyDescent="0.3">
      <c r="C8868" s="75"/>
    </row>
    <row r="8869" spans="3:3" x14ac:dyDescent="0.3">
      <c r="C8869" s="75"/>
    </row>
    <row r="8870" spans="3:3" x14ac:dyDescent="0.3">
      <c r="C8870" s="75"/>
    </row>
    <row r="8871" spans="3:3" x14ac:dyDescent="0.3">
      <c r="C8871" s="75"/>
    </row>
    <row r="8872" spans="3:3" x14ac:dyDescent="0.3">
      <c r="C8872" s="75"/>
    </row>
    <row r="8873" spans="3:3" x14ac:dyDescent="0.3">
      <c r="C8873" s="75"/>
    </row>
    <row r="8874" spans="3:3" x14ac:dyDescent="0.3">
      <c r="C8874" s="75"/>
    </row>
    <row r="8875" spans="3:3" x14ac:dyDescent="0.3">
      <c r="C8875" s="75"/>
    </row>
    <row r="8876" spans="3:3" x14ac:dyDescent="0.3">
      <c r="C8876" s="75"/>
    </row>
    <row r="8877" spans="3:3" x14ac:dyDescent="0.3">
      <c r="C8877" s="75"/>
    </row>
    <row r="8878" spans="3:3" x14ac:dyDescent="0.3">
      <c r="C8878" s="75"/>
    </row>
    <row r="8879" spans="3:3" x14ac:dyDescent="0.3">
      <c r="C8879" s="75"/>
    </row>
    <row r="8880" spans="3:3" x14ac:dyDescent="0.3">
      <c r="C8880" s="75"/>
    </row>
    <row r="8881" spans="3:3" x14ac:dyDescent="0.3">
      <c r="C8881" s="75"/>
    </row>
    <row r="8882" spans="3:3" x14ac:dyDescent="0.3">
      <c r="C8882" s="75"/>
    </row>
    <row r="8883" spans="3:3" x14ac:dyDescent="0.3">
      <c r="C8883" s="75"/>
    </row>
    <row r="8884" spans="3:3" x14ac:dyDescent="0.3">
      <c r="C8884" s="75"/>
    </row>
    <row r="8885" spans="3:3" x14ac:dyDescent="0.3">
      <c r="C8885" s="75"/>
    </row>
    <row r="8886" spans="3:3" x14ac:dyDescent="0.3">
      <c r="C8886" s="75"/>
    </row>
    <row r="8887" spans="3:3" x14ac:dyDescent="0.3">
      <c r="C8887" s="75"/>
    </row>
    <row r="8888" spans="3:3" x14ac:dyDescent="0.3">
      <c r="C8888" s="75"/>
    </row>
    <row r="8889" spans="3:3" x14ac:dyDescent="0.3">
      <c r="C8889" s="75"/>
    </row>
    <row r="8890" spans="3:3" x14ac:dyDescent="0.3">
      <c r="C8890" s="75"/>
    </row>
    <row r="8891" spans="3:3" x14ac:dyDescent="0.3">
      <c r="C8891" s="75"/>
    </row>
    <row r="8892" spans="3:3" x14ac:dyDescent="0.3">
      <c r="C8892" s="75"/>
    </row>
    <row r="8893" spans="3:3" x14ac:dyDescent="0.3">
      <c r="C8893" s="75"/>
    </row>
    <row r="8894" spans="3:3" x14ac:dyDescent="0.3">
      <c r="C8894" s="75"/>
    </row>
    <row r="8895" spans="3:3" x14ac:dyDescent="0.3">
      <c r="C8895" s="75"/>
    </row>
    <row r="8896" spans="3:3" x14ac:dyDescent="0.3">
      <c r="C8896" s="75"/>
    </row>
    <row r="8897" spans="3:3" x14ac:dyDescent="0.3">
      <c r="C8897" s="75"/>
    </row>
    <row r="8898" spans="3:3" x14ac:dyDescent="0.3">
      <c r="C8898" s="75"/>
    </row>
    <row r="8899" spans="3:3" x14ac:dyDescent="0.3">
      <c r="C8899" s="75"/>
    </row>
    <row r="8900" spans="3:3" x14ac:dyDescent="0.3">
      <c r="C8900" s="75"/>
    </row>
    <row r="8901" spans="3:3" x14ac:dyDescent="0.3">
      <c r="C8901" s="75"/>
    </row>
    <row r="8902" spans="3:3" x14ac:dyDescent="0.3">
      <c r="C8902" s="75"/>
    </row>
    <row r="8903" spans="3:3" x14ac:dyDescent="0.3">
      <c r="C8903" s="75"/>
    </row>
    <row r="8904" spans="3:3" x14ac:dyDescent="0.3">
      <c r="C8904" s="75"/>
    </row>
    <row r="8905" spans="3:3" x14ac:dyDescent="0.3">
      <c r="C8905" s="75"/>
    </row>
    <row r="8906" spans="3:3" x14ac:dyDescent="0.3">
      <c r="C8906" s="75"/>
    </row>
    <row r="8907" spans="3:3" x14ac:dyDescent="0.3">
      <c r="C8907" s="75"/>
    </row>
    <row r="8908" spans="3:3" x14ac:dyDescent="0.3">
      <c r="C8908" s="75"/>
    </row>
    <row r="8909" spans="3:3" x14ac:dyDescent="0.3">
      <c r="C8909" s="75"/>
    </row>
    <row r="8910" spans="3:3" x14ac:dyDescent="0.3">
      <c r="C8910" s="75"/>
    </row>
    <row r="8911" spans="3:3" x14ac:dyDescent="0.3">
      <c r="C8911" s="75"/>
    </row>
    <row r="8912" spans="3:3" x14ac:dyDescent="0.3">
      <c r="C8912" s="75"/>
    </row>
    <row r="8913" spans="3:3" x14ac:dyDescent="0.3">
      <c r="C8913" s="75"/>
    </row>
    <row r="8914" spans="3:3" x14ac:dyDescent="0.3">
      <c r="C8914" s="75"/>
    </row>
    <row r="8915" spans="3:3" x14ac:dyDescent="0.3">
      <c r="C8915" s="75"/>
    </row>
    <row r="8916" spans="3:3" x14ac:dyDescent="0.3">
      <c r="C8916" s="75"/>
    </row>
    <row r="8917" spans="3:3" x14ac:dyDescent="0.3">
      <c r="C8917" s="75"/>
    </row>
    <row r="8918" spans="3:3" x14ac:dyDescent="0.3">
      <c r="C8918" s="75"/>
    </row>
    <row r="8919" spans="3:3" x14ac:dyDescent="0.3">
      <c r="C8919" s="75"/>
    </row>
    <row r="8920" spans="3:3" x14ac:dyDescent="0.3">
      <c r="C8920" s="75"/>
    </row>
    <row r="8921" spans="3:3" x14ac:dyDescent="0.3">
      <c r="C8921" s="75"/>
    </row>
    <row r="8922" spans="3:3" x14ac:dyDescent="0.3">
      <c r="C8922" s="75"/>
    </row>
    <row r="8923" spans="3:3" x14ac:dyDescent="0.3">
      <c r="C8923" s="75"/>
    </row>
    <row r="8924" spans="3:3" x14ac:dyDescent="0.3">
      <c r="C8924" s="75"/>
    </row>
    <row r="8925" spans="3:3" x14ac:dyDescent="0.3">
      <c r="C8925" s="75"/>
    </row>
    <row r="8926" spans="3:3" x14ac:dyDescent="0.3">
      <c r="C8926" s="75"/>
    </row>
    <row r="8927" spans="3:3" x14ac:dyDescent="0.3">
      <c r="C8927" s="75"/>
    </row>
    <row r="8928" spans="3:3" x14ac:dyDescent="0.3">
      <c r="C8928" s="75"/>
    </row>
    <row r="8929" spans="3:3" x14ac:dyDescent="0.3">
      <c r="C8929" s="75"/>
    </row>
    <row r="8930" spans="3:3" x14ac:dyDescent="0.3">
      <c r="C8930" s="75"/>
    </row>
    <row r="8931" spans="3:3" x14ac:dyDescent="0.3">
      <c r="C8931" s="75"/>
    </row>
    <row r="8932" spans="3:3" x14ac:dyDescent="0.3">
      <c r="C8932" s="75"/>
    </row>
    <row r="8933" spans="3:3" x14ac:dyDescent="0.3">
      <c r="C8933" s="75"/>
    </row>
    <row r="8934" spans="3:3" x14ac:dyDescent="0.3">
      <c r="C8934" s="75"/>
    </row>
    <row r="8935" spans="3:3" x14ac:dyDescent="0.3">
      <c r="C8935" s="75"/>
    </row>
    <row r="8936" spans="3:3" x14ac:dyDescent="0.3">
      <c r="C8936" s="75"/>
    </row>
    <row r="8937" spans="3:3" x14ac:dyDescent="0.3">
      <c r="C8937" s="75"/>
    </row>
    <row r="8938" spans="3:3" x14ac:dyDescent="0.3">
      <c r="C8938" s="75"/>
    </row>
    <row r="8939" spans="3:3" x14ac:dyDescent="0.3">
      <c r="C8939" s="75"/>
    </row>
    <row r="8940" spans="3:3" x14ac:dyDescent="0.3">
      <c r="C8940" s="75"/>
    </row>
    <row r="8941" spans="3:3" x14ac:dyDescent="0.3">
      <c r="C8941" s="75"/>
    </row>
    <row r="8942" spans="3:3" x14ac:dyDescent="0.3">
      <c r="C8942" s="75"/>
    </row>
    <row r="8943" spans="3:3" x14ac:dyDescent="0.3">
      <c r="C8943" s="75"/>
    </row>
    <row r="8944" spans="3:3" x14ac:dyDescent="0.3">
      <c r="C8944" s="75"/>
    </row>
    <row r="8945" spans="3:3" x14ac:dyDescent="0.3">
      <c r="C8945" s="75"/>
    </row>
    <row r="8946" spans="3:3" x14ac:dyDescent="0.3">
      <c r="C8946" s="75"/>
    </row>
    <row r="8947" spans="3:3" x14ac:dyDescent="0.3">
      <c r="C8947" s="75"/>
    </row>
    <row r="8948" spans="3:3" x14ac:dyDescent="0.3">
      <c r="C8948" s="75"/>
    </row>
    <row r="8949" spans="3:3" x14ac:dyDescent="0.3">
      <c r="C8949" s="75"/>
    </row>
    <row r="8950" spans="3:3" x14ac:dyDescent="0.3">
      <c r="C8950" s="75"/>
    </row>
    <row r="8951" spans="3:3" x14ac:dyDescent="0.3">
      <c r="C8951" s="75"/>
    </row>
    <row r="8952" spans="3:3" x14ac:dyDescent="0.3">
      <c r="C8952" s="75"/>
    </row>
    <row r="8953" spans="3:3" x14ac:dyDescent="0.3">
      <c r="C8953" s="75"/>
    </row>
    <row r="8954" spans="3:3" x14ac:dyDescent="0.3">
      <c r="C8954" s="75"/>
    </row>
    <row r="8955" spans="3:3" x14ac:dyDescent="0.3">
      <c r="C8955" s="75"/>
    </row>
    <row r="8956" spans="3:3" x14ac:dyDescent="0.3">
      <c r="C8956" s="75"/>
    </row>
    <row r="8957" spans="3:3" x14ac:dyDescent="0.3">
      <c r="C8957" s="75"/>
    </row>
    <row r="8958" spans="3:3" x14ac:dyDescent="0.3">
      <c r="C8958" s="75"/>
    </row>
    <row r="8959" spans="3:3" x14ac:dyDescent="0.3">
      <c r="C8959" s="75"/>
    </row>
    <row r="8960" spans="3:3" x14ac:dyDescent="0.3">
      <c r="C8960" s="75"/>
    </row>
    <row r="8961" spans="3:3" x14ac:dyDescent="0.3">
      <c r="C8961" s="75"/>
    </row>
    <row r="8962" spans="3:3" x14ac:dyDescent="0.3">
      <c r="C8962" s="75"/>
    </row>
    <row r="8963" spans="3:3" x14ac:dyDescent="0.3">
      <c r="C8963" s="75"/>
    </row>
    <row r="8964" spans="3:3" x14ac:dyDescent="0.3">
      <c r="C8964" s="75"/>
    </row>
    <row r="8965" spans="3:3" x14ac:dyDescent="0.3">
      <c r="C8965" s="75"/>
    </row>
    <row r="8966" spans="3:3" x14ac:dyDescent="0.3">
      <c r="C8966" s="75"/>
    </row>
    <row r="8967" spans="3:3" x14ac:dyDescent="0.3">
      <c r="C8967" s="75"/>
    </row>
    <row r="8968" spans="3:3" x14ac:dyDescent="0.3">
      <c r="C8968" s="75"/>
    </row>
    <row r="8969" spans="3:3" x14ac:dyDescent="0.3">
      <c r="C8969" s="75"/>
    </row>
    <row r="8970" spans="3:3" x14ac:dyDescent="0.3">
      <c r="C8970" s="75"/>
    </row>
    <row r="8971" spans="3:3" x14ac:dyDescent="0.3">
      <c r="C8971" s="75"/>
    </row>
    <row r="8972" spans="3:3" x14ac:dyDescent="0.3">
      <c r="C8972" s="75"/>
    </row>
    <row r="8973" spans="3:3" x14ac:dyDescent="0.3">
      <c r="C8973" s="75"/>
    </row>
    <row r="8974" spans="3:3" x14ac:dyDescent="0.3">
      <c r="C8974" s="75"/>
    </row>
    <row r="8975" spans="3:3" x14ac:dyDescent="0.3">
      <c r="C8975" s="75"/>
    </row>
    <row r="8976" spans="3:3" x14ac:dyDescent="0.3">
      <c r="C8976" s="75"/>
    </row>
    <row r="8977" spans="3:3" x14ac:dyDescent="0.3">
      <c r="C8977" s="75"/>
    </row>
    <row r="8978" spans="3:3" x14ac:dyDescent="0.3">
      <c r="C8978" s="75"/>
    </row>
    <row r="8979" spans="3:3" x14ac:dyDescent="0.3">
      <c r="C8979" s="75"/>
    </row>
    <row r="8980" spans="3:3" x14ac:dyDescent="0.3">
      <c r="C8980" s="75"/>
    </row>
    <row r="8981" spans="3:3" x14ac:dyDescent="0.3">
      <c r="C8981" s="75"/>
    </row>
    <row r="8982" spans="3:3" x14ac:dyDescent="0.3">
      <c r="C8982" s="75"/>
    </row>
    <row r="8983" spans="3:3" x14ac:dyDescent="0.3">
      <c r="C8983" s="75"/>
    </row>
    <row r="8984" spans="3:3" x14ac:dyDescent="0.3">
      <c r="C8984" s="75"/>
    </row>
    <row r="8985" spans="3:3" x14ac:dyDescent="0.3">
      <c r="C8985" s="75"/>
    </row>
    <row r="8986" spans="3:3" x14ac:dyDescent="0.3">
      <c r="C8986" s="75"/>
    </row>
    <row r="8987" spans="3:3" x14ac:dyDescent="0.3">
      <c r="C8987" s="75"/>
    </row>
    <row r="8988" spans="3:3" x14ac:dyDescent="0.3">
      <c r="C8988" s="75"/>
    </row>
    <row r="8989" spans="3:3" x14ac:dyDescent="0.3">
      <c r="C8989" s="75"/>
    </row>
    <row r="8990" spans="3:3" x14ac:dyDescent="0.3">
      <c r="C8990" s="75"/>
    </row>
    <row r="8991" spans="3:3" x14ac:dyDescent="0.3">
      <c r="C8991" s="75"/>
    </row>
    <row r="8992" spans="3:3" x14ac:dyDescent="0.3">
      <c r="C8992" s="75"/>
    </row>
    <row r="8993" spans="3:3" x14ac:dyDescent="0.3">
      <c r="C8993" s="75"/>
    </row>
    <row r="8994" spans="3:3" x14ac:dyDescent="0.3">
      <c r="C8994" s="75"/>
    </row>
    <row r="8995" spans="3:3" x14ac:dyDescent="0.3">
      <c r="C8995" s="75"/>
    </row>
    <row r="8996" spans="3:3" x14ac:dyDescent="0.3">
      <c r="C8996" s="75"/>
    </row>
    <row r="8997" spans="3:3" x14ac:dyDescent="0.3">
      <c r="C8997" s="75"/>
    </row>
    <row r="8998" spans="3:3" x14ac:dyDescent="0.3">
      <c r="C8998" s="75"/>
    </row>
    <row r="8999" spans="3:3" x14ac:dyDescent="0.3">
      <c r="C8999" s="75"/>
    </row>
    <row r="9000" spans="3:3" x14ac:dyDescent="0.3">
      <c r="C9000" s="75"/>
    </row>
    <row r="9001" spans="3:3" x14ac:dyDescent="0.3">
      <c r="C9001" s="75"/>
    </row>
    <row r="9002" spans="3:3" x14ac:dyDescent="0.3">
      <c r="C9002" s="75"/>
    </row>
    <row r="9003" spans="3:3" x14ac:dyDescent="0.3">
      <c r="C9003" s="75"/>
    </row>
    <row r="9004" spans="3:3" x14ac:dyDescent="0.3">
      <c r="C9004" s="75"/>
    </row>
    <row r="9005" spans="3:3" x14ac:dyDescent="0.3">
      <c r="C9005" s="75"/>
    </row>
    <row r="9006" spans="3:3" x14ac:dyDescent="0.3">
      <c r="C9006" s="75"/>
    </row>
    <row r="9007" spans="3:3" x14ac:dyDescent="0.3">
      <c r="C9007" s="75"/>
    </row>
    <row r="9008" spans="3:3" x14ac:dyDescent="0.3">
      <c r="C9008" s="75"/>
    </row>
    <row r="9009" spans="3:3" x14ac:dyDescent="0.3">
      <c r="C9009" s="75"/>
    </row>
    <row r="9010" spans="3:3" x14ac:dyDescent="0.3">
      <c r="C9010" s="75"/>
    </row>
    <row r="9011" spans="3:3" x14ac:dyDescent="0.3">
      <c r="C9011" s="75"/>
    </row>
    <row r="9012" spans="3:3" x14ac:dyDescent="0.3">
      <c r="C9012" s="75"/>
    </row>
    <row r="9013" spans="3:3" x14ac:dyDescent="0.3">
      <c r="C9013" s="75"/>
    </row>
    <row r="9014" spans="3:3" x14ac:dyDescent="0.3">
      <c r="C9014" s="75"/>
    </row>
    <row r="9015" spans="3:3" x14ac:dyDescent="0.3">
      <c r="C9015" s="75"/>
    </row>
    <row r="9016" spans="3:3" x14ac:dyDescent="0.3">
      <c r="C9016" s="75"/>
    </row>
    <row r="9017" spans="3:3" x14ac:dyDescent="0.3">
      <c r="C9017" s="75"/>
    </row>
    <row r="9018" spans="3:3" x14ac:dyDescent="0.3">
      <c r="C9018" s="75"/>
    </row>
    <row r="9019" spans="3:3" x14ac:dyDescent="0.3">
      <c r="C9019" s="75"/>
    </row>
    <row r="9020" spans="3:3" x14ac:dyDescent="0.3">
      <c r="C9020" s="75"/>
    </row>
    <row r="9021" spans="3:3" x14ac:dyDescent="0.3">
      <c r="C9021" s="75"/>
    </row>
    <row r="9022" spans="3:3" x14ac:dyDescent="0.3">
      <c r="C9022" s="75"/>
    </row>
    <row r="9023" spans="3:3" x14ac:dyDescent="0.3">
      <c r="C9023" s="75"/>
    </row>
    <row r="9024" spans="3:3" x14ac:dyDescent="0.3">
      <c r="C9024" s="75"/>
    </row>
    <row r="9025" spans="3:3" x14ac:dyDescent="0.3">
      <c r="C9025" s="75"/>
    </row>
    <row r="9026" spans="3:3" x14ac:dyDescent="0.3">
      <c r="C9026" s="75"/>
    </row>
    <row r="9027" spans="3:3" x14ac:dyDescent="0.3">
      <c r="C9027" s="75"/>
    </row>
    <row r="9028" spans="3:3" x14ac:dyDescent="0.3">
      <c r="C9028" s="75"/>
    </row>
    <row r="9029" spans="3:3" x14ac:dyDescent="0.3">
      <c r="C9029" s="75"/>
    </row>
    <row r="9030" spans="3:3" x14ac:dyDescent="0.3">
      <c r="C9030" s="75"/>
    </row>
    <row r="9031" spans="3:3" x14ac:dyDescent="0.3">
      <c r="C9031" s="75"/>
    </row>
    <row r="9032" spans="3:3" x14ac:dyDescent="0.3">
      <c r="C9032" s="75"/>
    </row>
    <row r="9033" spans="3:3" x14ac:dyDescent="0.3">
      <c r="C9033" s="75"/>
    </row>
    <row r="9034" spans="3:3" x14ac:dyDescent="0.3">
      <c r="C9034" s="75"/>
    </row>
    <row r="9035" spans="3:3" x14ac:dyDescent="0.3">
      <c r="C9035" s="75"/>
    </row>
    <row r="9036" spans="3:3" x14ac:dyDescent="0.3">
      <c r="C9036" s="75"/>
    </row>
    <row r="9037" spans="3:3" x14ac:dyDescent="0.3">
      <c r="C9037" s="75"/>
    </row>
    <row r="9038" spans="3:3" x14ac:dyDescent="0.3">
      <c r="C9038" s="75"/>
    </row>
    <row r="9039" spans="3:3" x14ac:dyDescent="0.3">
      <c r="C9039" s="75"/>
    </row>
    <row r="9040" spans="3:3" x14ac:dyDescent="0.3">
      <c r="C9040" s="75"/>
    </row>
    <row r="9041" spans="3:3" x14ac:dyDescent="0.3">
      <c r="C9041" s="75"/>
    </row>
    <row r="9042" spans="3:3" x14ac:dyDescent="0.3">
      <c r="C9042" s="75"/>
    </row>
    <row r="9043" spans="3:3" x14ac:dyDescent="0.3">
      <c r="C9043" s="75"/>
    </row>
    <row r="9044" spans="3:3" x14ac:dyDescent="0.3">
      <c r="C9044" s="75"/>
    </row>
    <row r="9045" spans="3:3" x14ac:dyDescent="0.3">
      <c r="C9045" s="75"/>
    </row>
    <row r="9046" spans="3:3" x14ac:dyDescent="0.3">
      <c r="C9046" s="75"/>
    </row>
    <row r="9047" spans="3:3" x14ac:dyDescent="0.3">
      <c r="C9047" s="75"/>
    </row>
    <row r="9048" spans="3:3" x14ac:dyDescent="0.3">
      <c r="C9048" s="75"/>
    </row>
    <row r="9049" spans="3:3" x14ac:dyDescent="0.3">
      <c r="C9049" s="75"/>
    </row>
    <row r="9050" spans="3:3" x14ac:dyDescent="0.3">
      <c r="C9050" s="75"/>
    </row>
    <row r="9051" spans="3:3" x14ac:dyDescent="0.3">
      <c r="C9051" s="75"/>
    </row>
    <row r="9052" spans="3:3" x14ac:dyDescent="0.3">
      <c r="C9052" s="75"/>
    </row>
    <row r="9053" spans="3:3" x14ac:dyDescent="0.3">
      <c r="C9053" s="75"/>
    </row>
    <row r="9054" spans="3:3" x14ac:dyDescent="0.3">
      <c r="C9054" s="75"/>
    </row>
    <row r="9055" spans="3:3" x14ac:dyDescent="0.3">
      <c r="C9055" s="75"/>
    </row>
    <row r="9056" spans="3:3" x14ac:dyDescent="0.3">
      <c r="C9056" s="75"/>
    </row>
    <row r="9057" spans="3:3" x14ac:dyDescent="0.3">
      <c r="C9057" s="75"/>
    </row>
    <row r="9058" spans="3:3" x14ac:dyDescent="0.3">
      <c r="C9058" s="75"/>
    </row>
    <row r="9059" spans="3:3" x14ac:dyDescent="0.3">
      <c r="C9059" s="75"/>
    </row>
    <row r="9060" spans="3:3" x14ac:dyDescent="0.3">
      <c r="C9060" s="75"/>
    </row>
    <row r="9061" spans="3:3" x14ac:dyDescent="0.3">
      <c r="C9061" s="75"/>
    </row>
    <row r="9062" spans="3:3" x14ac:dyDescent="0.3">
      <c r="C9062" s="75"/>
    </row>
    <row r="9063" spans="3:3" x14ac:dyDescent="0.3">
      <c r="C9063" s="75"/>
    </row>
    <row r="9064" spans="3:3" x14ac:dyDescent="0.3">
      <c r="C9064" s="75"/>
    </row>
    <row r="9065" spans="3:3" x14ac:dyDescent="0.3">
      <c r="C9065" s="75"/>
    </row>
    <row r="9066" spans="3:3" x14ac:dyDescent="0.3">
      <c r="C9066" s="75"/>
    </row>
    <row r="9067" spans="3:3" x14ac:dyDescent="0.3">
      <c r="C9067" s="75"/>
    </row>
    <row r="9068" spans="3:3" x14ac:dyDescent="0.3">
      <c r="C9068" s="75"/>
    </row>
    <row r="9069" spans="3:3" x14ac:dyDescent="0.3">
      <c r="C9069" s="75"/>
    </row>
    <row r="9070" spans="3:3" x14ac:dyDescent="0.3">
      <c r="C9070" s="75"/>
    </row>
    <row r="9071" spans="3:3" x14ac:dyDescent="0.3">
      <c r="C9071" s="75"/>
    </row>
    <row r="9072" spans="3:3" x14ac:dyDescent="0.3">
      <c r="C9072" s="75"/>
    </row>
    <row r="9073" spans="3:3" x14ac:dyDescent="0.3">
      <c r="C9073" s="75"/>
    </row>
    <row r="9074" spans="3:3" x14ac:dyDescent="0.3">
      <c r="C9074" s="75"/>
    </row>
    <row r="9075" spans="3:3" x14ac:dyDescent="0.3">
      <c r="C9075" s="75"/>
    </row>
    <row r="9076" spans="3:3" x14ac:dyDescent="0.3">
      <c r="C9076" s="75"/>
    </row>
    <row r="9077" spans="3:3" x14ac:dyDescent="0.3">
      <c r="C9077" s="75"/>
    </row>
    <row r="9078" spans="3:3" x14ac:dyDescent="0.3">
      <c r="C9078" s="75"/>
    </row>
    <row r="9079" spans="3:3" x14ac:dyDescent="0.3">
      <c r="C9079" s="75"/>
    </row>
    <row r="9080" spans="3:3" x14ac:dyDescent="0.3">
      <c r="C9080" s="75"/>
    </row>
    <row r="9081" spans="3:3" x14ac:dyDescent="0.3">
      <c r="C9081" s="75"/>
    </row>
    <row r="9082" spans="3:3" x14ac:dyDescent="0.3">
      <c r="C9082" s="75"/>
    </row>
    <row r="9083" spans="3:3" x14ac:dyDescent="0.3">
      <c r="C9083" s="75"/>
    </row>
    <row r="9084" spans="3:3" x14ac:dyDescent="0.3">
      <c r="C9084" s="75"/>
    </row>
    <row r="9085" spans="3:3" x14ac:dyDescent="0.3">
      <c r="C9085" s="75"/>
    </row>
    <row r="9086" spans="3:3" x14ac:dyDescent="0.3">
      <c r="C9086" s="75"/>
    </row>
    <row r="9087" spans="3:3" x14ac:dyDescent="0.3">
      <c r="C9087" s="75"/>
    </row>
    <row r="9088" spans="3:3" x14ac:dyDescent="0.3">
      <c r="C9088" s="75"/>
    </row>
    <row r="9089" spans="3:3" x14ac:dyDescent="0.3">
      <c r="C9089" s="75"/>
    </row>
    <row r="9090" spans="3:3" x14ac:dyDescent="0.3">
      <c r="C9090" s="75"/>
    </row>
    <row r="9091" spans="3:3" x14ac:dyDescent="0.3">
      <c r="C9091" s="75"/>
    </row>
    <row r="9092" spans="3:3" x14ac:dyDescent="0.3">
      <c r="C9092" s="75"/>
    </row>
    <row r="9093" spans="3:3" x14ac:dyDescent="0.3">
      <c r="C9093" s="75"/>
    </row>
    <row r="9094" spans="3:3" x14ac:dyDescent="0.3">
      <c r="C9094" s="75"/>
    </row>
    <row r="9095" spans="3:3" x14ac:dyDescent="0.3">
      <c r="C9095" s="75"/>
    </row>
    <row r="9096" spans="3:3" x14ac:dyDescent="0.3">
      <c r="C9096" s="75"/>
    </row>
    <row r="9097" spans="3:3" x14ac:dyDescent="0.3">
      <c r="C9097" s="75"/>
    </row>
    <row r="9098" spans="3:3" x14ac:dyDescent="0.3">
      <c r="C9098" s="75"/>
    </row>
    <row r="9099" spans="3:3" x14ac:dyDescent="0.3">
      <c r="C9099" s="75"/>
    </row>
    <row r="9100" spans="3:3" x14ac:dyDescent="0.3">
      <c r="C9100" s="75"/>
    </row>
    <row r="9101" spans="3:3" x14ac:dyDescent="0.3">
      <c r="C9101" s="75"/>
    </row>
    <row r="9102" spans="3:3" x14ac:dyDescent="0.3">
      <c r="C9102" s="75"/>
    </row>
    <row r="9103" spans="3:3" x14ac:dyDescent="0.3">
      <c r="C9103" s="75"/>
    </row>
    <row r="9104" spans="3:3" x14ac:dyDescent="0.3">
      <c r="C9104" s="75"/>
    </row>
    <row r="9105" spans="3:3" x14ac:dyDescent="0.3">
      <c r="C9105" s="75"/>
    </row>
    <row r="9106" spans="3:3" x14ac:dyDescent="0.3">
      <c r="C9106" s="75"/>
    </row>
    <row r="9107" spans="3:3" x14ac:dyDescent="0.3">
      <c r="C9107" s="75"/>
    </row>
    <row r="9108" spans="3:3" x14ac:dyDescent="0.3">
      <c r="C9108" s="75"/>
    </row>
    <row r="9109" spans="3:3" x14ac:dyDescent="0.3">
      <c r="C9109" s="75"/>
    </row>
    <row r="9110" spans="3:3" x14ac:dyDescent="0.3">
      <c r="C9110" s="75"/>
    </row>
    <row r="9111" spans="3:3" x14ac:dyDescent="0.3">
      <c r="C9111" s="75"/>
    </row>
    <row r="9112" spans="3:3" x14ac:dyDescent="0.3">
      <c r="C9112" s="75"/>
    </row>
    <row r="9113" spans="3:3" x14ac:dyDescent="0.3">
      <c r="C9113" s="75"/>
    </row>
    <row r="9114" spans="3:3" x14ac:dyDescent="0.3">
      <c r="C9114" s="75"/>
    </row>
    <row r="9115" spans="3:3" x14ac:dyDescent="0.3">
      <c r="C9115" s="75"/>
    </row>
    <row r="9116" spans="3:3" x14ac:dyDescent="0.3">
      <c r="C9116" s="75"/>
    </row>
    <row r="9117" spans="3:3" x14ac:dyDescent="0.3">
      <c r="C9117" s="75"/>
    </row>
    <row r="9118" spans="3:3" x14ac:dyDescent="0.3">
      <c r="C9118" s="75"/>
    </row>
    <row r="9119" spans="3:3" x14ac:dyDescent="0.3">
      <c r="C9119" s="75"/>
    </row>
    <row r="9120" spans="3:3" x14ac:dyDescent="0.3">
      <c r="C9120" s="75"/>
    </row>
    <row r="9121" spans="3:3" x14ac:dyDescent="0.3">
      <c r="C9121" s="75"/>
    </row>
    <row r="9122" spans="3:3" x14ac:dyDescent="0.3">
      <c r="C9122" s="75"/>
    </row>
    <row r="9123" spans="3:3" x14ac:dyDescent="0.3">
      <c r="C9123" s="75"/>
    </row>
    <row r="9124" spans="3:3" x14ac:dyDescent="0.3">
      <c r="C9124" s="75"/>
    </row>
    <row r="9125" spans="3:3" x14ac:dyDescent="0.3">
      <c r="C9125" s="75"/>
    </row>
    <row r="9126" spans="3:3" x14ac:dyDescent="0.3">
      <c r="C9126" s="75"/>
    </row>
    <row r="9127" spans="3:3" x14ac:dyDescent="0.3">
      <c r="C9127" s="75"/>
    </row>
    <row r="9128" spans="3:3" x14ac:dyDescent="0.3">
      <c r="C9128" s="75"/>
    </row>
    <row r="9129" spans="3:3" x14ac:dyDescent="0.3">
      <c r="C9129" s="75"/>
    </row>
    <row r="9130" spans="3:3" x14ac:dyDescent="0.3">
      <c r="C9130" s="75"/>
    </row>
    <row r="9131" spans="3:3" x14ac:dyDescent="0.3">
      <c r="C9131" s="75"/>
    </row>
    <row r="9132" spans="3:3" x14ac:dyDescent="0.3">
      <c r="C9132" s="75"/>
    </row>
    <row r="9133" spans="3:3" x14ac:dyDescent="0.3">
      <c r="C9133" s="75"/>
    </row>
    <row r="9134" spans="3:3" x14ac:dyDescent="0.3">
      <c r="C9134" s="75"/>
    </row>
    <row r="9135" spans="3:3" x14ac:dyDescent="0.3">
      <c r="C9135" s="75"/>
    </row>
    <row r="9136" spans="3:3" x14ac:dyDescent="0.3">
      <c r="C9136" s="75"/>
    </row>
    <row r="9137" spans="3:3" x14ac:dyDescent="0.3">
      <c r="C9137" s="75"/>
    </row>
    <row r="9138" spans="3:3" x14ac:dyDescent="0.3">
      <c r="C9138" s="75"/>
    </row>
    <row r="9139" spans="3:3" x14ac:dyDescent="0.3">
      <c r="C9139" s="75"/>
    </row>
    <row r="9140" spans="3:3" x14ac:dyDescent="0.3">
      <c r="C9140" s="75"/>
    </row>
    <row r="9141" spans="3:3" x14ac:dyDescent="0.3">
      <c r="C9141" s="75"/>
    </row>
    <row r="9142" spans="3:3" x14ac:dyDescent="0.3">
      <c r="C9142" s="75"/>
    </row>
    <row r="9143" spans="3:3" x14ac:dyDescent="0.3">
      <c r="C9143" s="75"/>
    </row>
    <row r="9144" spans="3:3" x14ac:dyDescent="0.3">
      <c r="C9144" s="75"/>
    </row>
    <row r="9145" spans="3:3" x14ac:dyDescent="0.3">
      <c r="C9145" s="75"/>
    </row>
    <row r="9146" spans="3:3" x14ac:dyDescent="0.3">
      <c r="C9146" s="75"/>
    </row>
    <row r="9147" spans="3:3" x14ac:dyDescent="0.3">
      <c r="C9147" s="75"/>
    </row>
    <row r="9148" spans="3:3" x14ac:dyDescent="0.3">
      <c r="C9148" s="75"/>
    </row>
    <row r="9149" spans="3:3" x14ac:dyDescent="0.3">
      <c r="C9149" s="75"/>
    </row>
    <row r="9150" spans="3:3" x14ac:dyDescent="0.3">
      <c r="C9150" s="75"/>
    </row>
    <row r="9151" spans="3:3" x14ac:dyDescent="0.3">
      <c r="C9151" s="75"/>
    </row>
    <row r="9152" spans="3:3" x14ac:dyDescent="0.3">
      <c r="C9152" s="75"/>
    </row>
    <row r="9153" spans="3:3" x14ac:dyDescent="0.3">
      <c r="C9153" s="75"/>
    </row>
    <row r="9154" spans="3:3" x14ac:dyDescent="0.3">
      <c r="C9154" s="75"/>
    </row>
    <row r="9155" spans="3:3" x14ac:dyDescent="0.3">
      <c r="C9155" s="75"/>
    </row>
    <row r="9156" spans="3:3" x14ac:dyDescent="0.3">
      <c r="C9156" s="75"/>
    </row>
    <row r="9157" spans="3:3" x14ac:dyDescent="0.3">
      <c r="C9157" s="75"/>
    </row>
    <row r="9158" spans="3:3" x14ac:dyDescent="0.3">
      <c r="C9158" s="75"/>
    </row>
    <row r="9159" spans="3:3" x14ac:dyDescent="0.3">
      <c r="C9159" s="75"/>
    </row>
    <row r="9160" spans="3:3" x14ac:dyDescent="0.3">
      <c r="C9160" s="75"/>
    </row>
    <row r="9161" spans="3:3" x14ac:dyDescent="0.3">
      <c r="C9161" s="75"/>
    </row>
    <row r="9162" spans="3:3" x14ac:dyDescent="0.3">
      <c r="C9162" s="75"/>
    </row>
    <row r="9163" spans="3:3" x14ac:dyDescent="0.3">
      <c r="C9163" s="75"/>
    </row>
    <row r="9164" spans="3:3" x14ac:dyDescent="0.3">
      <c r="C9164" s="75"/>
    </row>
    <row r="9165" spans="3:3" x14ac:dyDescent="0.3">
      <c r="C9165" s="75"/>
    </row>
    <row r="9166" spans="3:3" x14ac:dyDescent="0.3">
      <c r="C9166" s="75"/>
    </row>
    <row r="9167" spans="3:3" x14ac:dyDescent="0.3">
      <c r="C9167" s="75"/>
    </row>
    <row r="9168" spans="3:3" x14ac:dyDescent="0.3">
      <c r="C9168" s="75"/>
    </row>
    <row r="9169" spans="3:3" x14ac:dyDescent="0.3">
      <c r="C9169" s="75"/>
    </row>
    <row r="9170" spans="3:3" x14ac:dyDescent="0.3">
      <c r="C9170" s="75"/>
    </row>
    <row r="9171" spans="3:3" x14ac:dyDescent="0.3">
      <c r="C9171" s="75"/>
    </row>
    <row r="9172" spans="3:3" x14ac:dyDescent="0.3">
      <c r="C9172" s="75"/>
    </row>
    <row r="9173" spans="3:3" x14ac:dyDescent="0.3">
      <c r="C9173" s="75"/>
    </row>
    <row r="9174" spans="3:3" x14ac:dyDescent="0.3">
      <c r="C9174" s="75"/>
    </row>
    <row r="9175" spans="3:3" x14ac:dyDescent="0.3">
      <c r="C9175" s="75"/>
    </row>
    <row r="9176" spans="3:3" x14ac:dyDescent="0.3">
      <c r="C9176" s="75"/>
    </row>
    <row r="9177" spans="3:3" x14ac:dyDescent="0.3">
      <c r="C9177" s="75"/>
    </row>
    <row r="9178" spans="3:3" x14ac:dyDescent="0.3">
      <c r="C9178" s="75"/>
    </row>
    <row r="9179" spans="3:3" x14ac:dyDescent="0.3">
      <c r="C9179" s="75"/>
    </row>
    <row r="9180" spans="3:3" x14ac:dyDescent="0.3">
      <c r="C9180" s="75"/>
    </row>
    <row r="9181" spans="3:3" x14ac:dyDescent="0.3">
      <c r="C9181" s="75"/>
    </row>
    <row r="9182" spans="3:3" x14ac:dyDescent="0.3">
      <c r="C9182" s="75"/>
    </row>
    <row r="9183" spans="3:3" x14ac:dyDescent="0.3">
      <c r="C9183" s="75"/>
    </row>
    <row r="9184" spans="3:3" x14ac:dyDescent="0.3">
      <c r="C9184" s="75"/>
    </row>
    <row r="9185" spans="3:3" x14ac:dyDescent="0.3">
      <c r="C9185" s="75"/>
    </row>
    <row r="9186" spans="3:3" x14ac:dyDescent="0.3">
      <c r="C9186" s="75"/>
    </row>
    <row r="9187" spans="3:3" x14ac:dyDescent="0.3">
      <c r="C9187" s="75"/>
    </row>
    <row r="9188" spans="3:3" x14ac:dyDescent="0.3">
      <c r="C9188" s="75"/>
    </row>
    <row r="9189" spans="3:3" x14ac:dyDescent="0.3">
      <c r="C9189" s="75"/>
    </row>
    <row r="9190" spans="3:3" x14ac:dyDescent="0.3">
      <c r="C9190" s="75"/>
    </row>
    <row r="9191" spans="3:3" x14ac:dyDescent="0.3">
      <c r="C9191" s="75"/>
    </row>
    <row r="9192" spans="3:3" x14ac:dyDescent="0.3">
      <c r="C9192" s="75"/>
    </row>
    <row r="9193" spans="3:3" x14ac:dyDescent="0.3">
      <c r="C9193" s="75"/>
    </row>
    <row r="9194" spans="3:3" x14ac:dyDescent="0.3">
      <c r="C9194" s="75"/>
    </row>
    <row r="9195" spans="3:3" x14ac:dyDescent="0.3">
      <c r="C9195" s="75"/>
    </row>
    <row r="9196" spans="3:3" x14ac:dyDescent="0.3">
      <c r="C9196" s="75"/>
    </row>
    <row r="9197" spans="3:3" x14ac:dyDescent="0.3">
      <c r="C9197" s="75"/>
    </row>
    <row r="9198" spans="3:3" x14ac:dyDescent="0.3">
      <c r="C9198" s="75"/>
    </row>
    <row r="9199" spans="3:3" x14ac:dyDescent="0.3">
      <c r="C9199" s="75"/>
    </row>
    <row r="9200" spans="3:3" x14ac:dyDescent="0.3">
      <c r="C9200" s="75"/>
    </row>
    <row r="9201" spans="3:3" x14ac:dyDescent="0.3">
      <c r="C9201" s="75"/>
    </row>
    <row r="9202" spans="3:3" x14ac:dyDescent="0.3">
      <c r="C9202" s="75"/>
    </row>
    <row r="9203" spans="3:3" x14ac:dyDescent="0.3">
      <c r="C9203" s="75"/>
    </row>
    <row r="9204" spans="3:3" x14ac:dyDescent="0.3">
      <c r="C9204" s="75"/>
    </row>
    <row r="9205" spans="3:3" x14ac:dyDescent="0.3">
      <c r="C9205" s="75"/>
    </row>
    <row r="9206" spans="3:3" x14ac:dyDescent="0.3">
      <c r="C9206" s="75"/>
    </row>
    <row r="9207" spans="3:3" x14ac:dyDescent="0.3">
      <c r="C9207" s="75"/>
    </row>
    <row r="9208" spans="3:3" x14ac:dyDescent="0.3">
      <c r="C9208" s="75"/>
    </row>
    <row r="9209" spans="3:3" x14ac:dyDescent="0.3">
      <c r="C9209" s="75"/>
    </row>
    <row r="9210" spans="3:3" x14ac:dyDescent="0.3">
      <c r="C9210" s="75"/>
    </row>
    <row r="9211" spans="3:3" x14ac:dyDescent="0.3">
      <c r="C9211" s="75"/>
    </row>
    <row r="9212" spans="3:3" x14ac:dyDescent="0.3">
      <c r="C9212" s="75"/>
    </row>
    <row r="9213" spans="3:3" x14ac:dyDescent="0.3">
      <c r="C9213" s="75"/>
    </row>
    <row r="9214" spans="3:3" x14ac:dyDescent="0.3">
      <c r="C9214" s="75"/>
    </row>
    <row r="9215" spans="3:3" x14ac:dyDescent="0.3">
      <c r="C9215" s="75"/>
    </row>
    <row r="9216" spans="3:3" x14ac:dyDescent="0.3">
      <c r="C9216" s="75"/>
    </row>
    <row r="9217" spans="3:3" x14ac:dyDescent="0.3">
      <c r="C9217" s="75"/>
    </row>
    <row r="9218" spans="3:3" x14ac:dyDescent="0.3">
      <c r="C9218" s="75"/>
    </row>
    <row r="9219" spans="3:3" x14ac:dyDescent="0.3">
      <c r="C9219" s="75"/>
    </row>
    <row r="9220" spans="3:3" x14ac:dyDescent="0.3">
      <c r="C9220" s="75"/>
    </row>
    <row r="9221" spans="3:3" x14ac:dyDescent="0.3">
      <c r="C9221" s="75"/>
    </row>
    <row r="9222" spans="3:3" x14ac:dyDescent="0.3">
      <c r="C9222" s="75"/>
    </row>
    <row r="9223" spans="3:3" x14ac:dyDescent="0.3">
      <c r="C9223" s="75"/>
    </row>
    <row r="9224" spans="3:3" x14ac:dyDescent="0.3">
      <c r="C9224" s="75"/>
    </row>
    <row r="9225" spans="3:3" x14ac:dyDescent="0.3">
      <c r="C9225" s="75"/>
    </row>
    <row r="9226" spans="3:3" x14ac:dyDescent="0.3">
      <c r="C9226" s="75"/>
    </row>
    <row r="9227" spans="3:3" x14ac:dyDescent="0.3">
      <c r="C9227" s="75"/>
    </row>
    <row r="9228" spans="3:3" x14ac:dyDescent="0.3">
      <c r="C9228" s="75"/>
    </row>
    <row r="9229" spans="3:3" x14ac:dyDescent="0.3">
      <c r="C9229" s="75"/>
    </row>
    <row r="9230" spans="3:3" x14ac:dyDescent="0.3">
      <c r="C9230" s="75"/>
    </row>
    <row r="9231" spans="3:3" x14ac:dyDescent="0.3">
      <c r="C9231" s="75"/>
    </row>
    <row r="9232" spans="3:3" x14ac:dyDescent="0.3">
      <c r="C9232" s="75"/>
    </row>
    <row r="9233" spans="3:3" x14ac:dyDescent="0.3">
      <c r="C9233" s="75"/>
    </row>
    <row r="9234" spans="3:3" x14ac:dyDescent="0.3">
      <c r="C9234" s="75"/>
    </row>
    <row r="9235" spans="3:3" x14ac:dyDescent="0.3">
      <c r="C9235" s="75"/>
    </row>
    <row r="9236" spans="3:3" x14ac:dyDescent="0.3">
      <c r="C9236" s="75"/>
    </row>
    <row r="9237" spans="3:3" x14ac:dyDescent="0.3">
      <c r="C9237" s="75"/>
    </row>
    <row r="9238" spans="3:3" x14ac:dyDescent="0.3">
      <c r="C9238" s="75"/>
    </row>
    <row r="9239" spans="3:3" x14ac:dyDescent="0.3">
      <c r="C9239" s="75"/>
    </row>
    <row r="9240" spans="3:3" x14ac:dyDescent="0.3">
      <c r="C9240" s="75"/>
    </row>
    <row r="9241" spans="3:3" x14ac:dyDescent="0.3">
      <c r="C9241" s="75"/>
    </row>
    <row r="9242" spans="3:3" x14ac:dyDescent="0.3">
      <c r="C9242" s="75"/>
    </row>
    <row r="9243" spans="3:3" x14ac:dyDescent="0.3">
      <c r="C9243" s="75"/>
    </row>
    <row r="9244" spans="3:3" x14ac:dyDescent="0.3">
      <c r="C9244" s="75"/>
    </row>
    <row r="9245" spans="3:3" x14ac:dyDescent="0.3">
      <c r="C9245" s="75"/>
    </row>
    <row r="9246" spans="3:3" x14ac:dyDescent="0.3">
      <c r="C9246" s="75"/>
    </row>
    <row r="9247" spans="3:3" x14ac:dyDescent="0.3">
      <c r="C9247" s="75"/>
    </row>
    <row r="9248" spans="3:3" x14ac:dyDescent="0.3">
      <c r="C9248" s="75"/>
    </row>
    <row r="9249" spans="3:3" x14ac:dyDescent="0.3">
      <c r="C9249" s="75"/>
    </row>
    <row r="9250" spans="3:3" x14ac:dyDescent="0.3">
      <c r="C9250" s="75"/>
    </row>
    <row r="9251" spans="3:3" x14ac:dyDescent="0.3">
      <c r="C9251" s="75"/>
    </row>
    <row r="9252" spans="3:3" x14ac:dyDescent="0.3">
      <c r="C9252" s="75"/>
    </row>
    <row r="9253" spans="3:3" x14ac:dyDescent="0.3">
      <c r="C9253" s="75"/>
    </row>
    <row r="9254" spans="3:3" x14ac:dyDescent="0.3">
      <c r="C9254" s="75"/>
    </row>
    <row r="9255" spans="3:3" x14ac:dyDescent="0.3">
      <c r="C9255" s="75"/>
    </row>
    <row r="9256" spans="3:3" x14ac:dyDescent="0.3">
      <c r="C9256" s="75"/>
    </row>
    <row r="9257" spans="3:3" x14ac:dyDescent="0.3">
      <c r="C9257" s="75"/>
    </row>
    <row r="9258" spans="3:3" x14ac:dyDescent="0.3">
      <c r="C9258" s="75"/>
    </row>
    <row r="9259" spans="3:3" x14ac:dyDescent="0.3">
      <c r="C9259" s="75"/>
    </row>
    <row r="9260" spans="3:3" x14ac:dyDescent="0.3">
      <c r="C9260" s="75"/>
    </row>
    <row r="9261" spans="3:3" x14ac:dyDescent="0.3">
      <c r="C9261" s="75"/>
    </row>
    <row r="9262" spans="3:3" x14ac:dyDescent="0.3">
      <c r="C9262" s="75"/>
    </row>
    <row r="9263" spans="3:3" x14ac:dyDescent="0.3">
      <c r="C9263" s="75"/>
    </row>
    <row r="9264" spans="3:3" x14ac:dyDescent="0.3">
      <c r="C9264" s="75"/>
    </row>
    <row r="9265" spans="3:3" x14ac:dyDescent="0.3">
      <c r="C9265" s="75"/>
    </row>
    <row r="9266" spans="3:3" x14ac:dyDescent="0.3">
      <c r="C9266" s="75"/>
    </row>
    <row r="9267" spans="3:3" x14ac:dyDescent="0.3">
      <c r="C9267" s="75"/>
    </row>
    <row r="9268" spans="3:3" x14ac:dyDescent="0.3">
      <c r="C9268" s="75"/>
    </row>
    <row r="9269" spans="3:3" x14ac:dyDescent="0.3">
      <c r="C9269" s="75"/>
    </row>
    <row r="9270" spans="3:3" x14ac:dyDescent="0.3">
      <c r="C9270" s="75"/>
    </row>
    <row r="9271" spans="3:3" x14ac:dyDescent="0.3">
      <c r="C9271" s="75"/>
    </row>
    <row r="9272" spans="3:3" x14ac:dyDescent="0.3">
      <c r="C9272" s="75"/>
    </row>
    <row r="9273" spans="3:3" x14ac:dyDescent="0.3">
      <c r="C9273" s="75"/>
    </row>
    <row r="9274" spans="3:3" x14ac:dyDescent="0.3">
      <c r="C9274" s="75"/>
    </row>
    <row r="9275" spans="3:3" x14ac:dyDescent="0.3">
      <c r="C9275" s="75"/>
    </row>
    <row r="9276" spans="3:3" x14ac:dyDescent="0.3">
      <c r="C9276" s="75"/>
    </row>
    <row r="9277" spans="3:3" x14ac:dyDescent="0.3">
      <c r="C9277" s="75"/>
    </row>
    <row r="9278" spans="3:3" x14ac:dyDescent="0.3">
      <c r="C9278" s="75"/>
    </row>
    <row r="9279" spans="3:3" x14ac:dyDescent="0.3">
      <c r="C9279" s="75"/>
    </row>
    <row r="9280" spans="3:3" x14ac:dyDescent="0.3">
      <c r="C9280" s="75"/>
    </row>
    <row r="9281" spans="3:3" x14ac:dyDescent="0.3">
      <c r="C9281" s="75"/>
    </row>
    <row r="9282" spans="3:3" x14ac:dyDescent="0.3">
      <c r="C9282" s="75"/>
    </row>
    <row r="9283" spans="3:3" x14ac:dyDescent="0.3">
      <c r="C9283" s="75"/>
    </row>
    <row r="9284" spans="3:3" x14ac:dyDescent="0.3">
      <c r="C9284" s="75"/>
    </row>
    <row r="9285" spans="3:3" x14ac:dyDescent="0.3">
      <c r="C9285" s="75"/>
    </row>
    <row r="9286" spans="3:3" x14ac:dyDescent="0.3">
      <c r="C9286" s="75"/>
    </row>
    <row r="9287" spans="3:3" x14ac:dyDescent="0.3">
      <c r="C9287" s="75"/>
    </row>
    <row r="9288" spans="3:3" x14ac:dyDescent="0.3">
      <c r="C9288" s="75"/>
    </row>
    <row r="9289" spans="3:3" x14ac:dyDescent="0.3">
      <c r="C9289" s="75"/>
    </row>
    <row r="9290" spans="3:3" x14ac:dyDescent="0.3">
      <c r="C9290" s="75"/>
    </row>
    <row r="9291" spans="3:3" x14ac:dyDescent="0.3">
      <c r="C9291" s="75"/>
    </row>
    <row r="9292" spans="3:3" x14ac:dyDescent="0.3">
      <c r="C9292" s="75"/>
    </row>
    <row r="9293" spans="3:3" x14ac:dyDescent="0.3">
      <c r="C9293" s="75"/>
    </row>
    <row r="9294" spans="3:3" x14ac:dyDescent="0.3">
      <c r="C9294" s="75"/>
    </row>
    <row r="9295" spans="3:3" x14ac:dyDescent="0.3">
      <c r="C9295" s="75"/>
    </row>
    <row r="9296" spans="3:3" x14ac:dyDescent="0.3">
      <c r="C9296" s="75"/>
    </row>
    <row r="9297" spans="3:3" x14ac:dyDescent="0.3">
      <c r="C9297" s="75"/>
    </row>
    <row r="9298" spans="3:3" x14ac:dyDescent="0.3">
      <c r="C9298" s="75"/>
    </row>
    <row r="9299" spans="3:3" x14ac:dyDescent="0.3">
      <c r="C9299" s="75"/>
    </row>
    <row r="9300" spans="3:3" x14ac:dyDescent="0.3">
      <c r="C9300" s="75"/>
    </row>
    <row r="9301" spans="3:3" x14ac:dyDescent="0.3">
      <c r="C9301" s="75"/>
    </row>
    <row r="9302" spans="3:3" x14ac:dyDescent="0.3">
      <c r="C9302" s="75"/>
    </row>
    <row r="9303" spans="3:3" x14ac:dyDescent="0.3">
      <c r="C9303" s="75"/>
    </row>
    <row r="9304" spans="3:3" x14ac:dyDescent="0.3">
      <c r="C9304" s="75"/>
    </row>
    <row r="9305" spans="3:3" x14ac:dyDescent="0.3">
      <c r="C9305" s="75"/>
    </row>
    <row r="9306" spans="3:3" x14ac:dyDescent="0.3">
      <c r="C9306" s="75"/>
    </row>
    <row r="9307" spans="3:3" x14ac:dyDescent="0.3">
      <c r="C9307" s="75"/>
    </row>
    <row r="9308" spans="3:3" x14ac:dyDescent="0.3">
      <c r="C9308" s="75"/>
    </row>
    <row r="9309" spans="3:3" x14ac:dyDescent="0.3">
      <c r="C9309" s="75"/>
    </row>
    <row r="9310" spans="3:3" x14ac:dyDescent="0.3">
      <c r="C9310" s="75"/>
    </row>
    <row r="9311" spans="3:3" x14ac:dyDescent="0.3">
      <c r="C9311" s="75"/>
    </row>
    <row r="9312" spans="3:3" x14ac:dyDescent="0.3">
      <c r="C9312" s="75"/>
    </row>
    <row r="9313" spans="3:3" x14ac:dyDescent="0.3">
      <c r="C9313" s="75"/>
    </row>
    <row r="9314" spans="3:3" x14ac:dyDescent="0.3">
      <c r="C9314" s="75"/>
    </row>
    <row r="9315" spans="3:3" x14ac:dyDescent="0.3">
      <c r="C9315" s="75"/>
    </row>
    <row r="9316" spans="3:3" x14ac:dyDescent="0.3">
      <c r="C9316" s="75"/>
    </row>
    <row r="9317" spans="3:3" x14ac:dyDescent="0.3">
      <c r="C9317" s="75"/>
    </row>
    <row r="9318" spans="3:3" x14ac:dyDescent="0.3">
      <c r="C9318" s="75"/>
    </row>
    <row r="9319" spans="3:3" x14ac:dyDescent="0.3">
      <c r="C9319" s="75"/>
    </row>
    <row r="9320" spans="3:3" x14ac:dyDescent="0.3">
      <c r="C9320" s="75"/>
    </row>
    <row r="9321" spans="3:3" x14ac:dyDescent="0.3">
      <c r="C9321" s="75"/>
    </row>
    <row r="9322" spans="3:3" x14ac:dyDescent="0.3">
      <c r="C9322" s="75"/>
    </row>
    <row r="9323" spans="3:3" x14ac:dyDescent="0.3">
      <c r="C9323" s="75"/>
    </row>
    <row r="9324" spans="3:3" x14ac:dyDescent="0.3">
      <c r="C9324" s="75"/>
    </row>
    <row r="9325" spans="3:3" x14ac:dyDescent="0.3">
      <c r="C9325" s="75"/>
    </row>
    <row r="9326" spans="3:3" x14ac:dyDescent="0.3">
      <c r="C9326" s="75"/>
    </row>
    <row r="9327" spans="3:3" x14ac:dyDescent="0.3">
      <c r="C9327" s="75"/>
    </row>
    <row r="9328" spans="3:3" x14ac:dyDescent="0.3">
      <c r="C9328" s="75"/>
    </row>
    <row r="9329" spans="3:3" x14ac:dyDescent="0.3">
      <c r="C9329" s="75"/>
    </row>
    <row r="9330" spans="3:3" x14ac:dyDescent="0.3">
      <c r="C9330" s="75"/>
    </row>
    <row r="9331" spans="3:3" x14ac:dyDescent="0.3">
      <c r="C9331" s="75"/>
    </row>
    <row r="9332" spans="3:3" x14ac:dyDescent="0.3">
      <c r="C9332" s="75"/>
    </row>
    <row r="9333" spans="3:3" x14ac:dyDescent="0.3">
      <c r="C9333" s="75"/>
    </row>
    <row r="9334" spans="3:3" x14ac:dyDescent="0.3">
      <c r="C9334" s="75"/>
    </row>
    <row r="9335" spans="3:3" x14ac:dyDescent="0.3">
      <c r="C9335" s="75"/>
    </row>
    <row r="9336" spans="3:3" x14ac:dyDescent="0.3">
      <c r="C9336" s="75"/>
    </row>
    <row r="9337" spans="3:3" x14ac:dyDescent="0.3">
      <c r="C9337" s="75"/>
    </row>
    <row r="9338" spans="3:3" x14ac:dyDescent="0.3">
      <c r="C9338" s="75"/>
    </row>
    <row r="9339" spans="3:3" x14ac:dyDescent="0.3">
      <c r="C9339" s="75"/>
    </row>
    <row r="9340" spans="3:3" x14ac:dyDescent="0.3">
      <c r="C9340" s="75"/>
    </row>
    <row r="9341" spans="3:3" x14ac:dyDescent="0.3">
      <c r="C9341" s="75"/>
    </row>
    <row r="9342" spans="3:3" x14ac:dyDescent="0.3">
      <c r="C9342" s="75"/>
    </row>
    <row r="9343" spans="3:3" x14ac:dyDescent="0.3">
      <c r="C9343" s="75"/>
    </row>
    <row r="9344" spans="3:3" x14ac:dyDescent="0.3">
      <c r="C9344" s="75"/>
    </row>
    <row r="9345" spans="3:3" x14ac:dyDescent="0.3">
      <c r="C9345" s="75"/>
    </row>
    <row r="9346" spans="3:3" x14ac:dyDescent="0.3">
      <c r="C9346" s="75"/>
    </row>
    <row r="9347" spans="3:3" x14ac:dyDescent="0.3">
      <c r="C9347" s="75"/>
    </row>
    <row r="9348" spans="3:3" x14ac:dyDescent="0.3">
      <c r="C9348" s="75"/>
    </row>
    <row r="9349" spans="3:3" x14ac:dyDescent="0.3">
      <c r="C9349" s="75"/>
    </row>
    <row r="9350" spans="3:3" x14ac:dyDescent="0.3">
      <c r="C9350" s="75"/>
    </row>
    <row r="9351" spans="3:3" x14ac:dyDescent="0.3">
      <c r="C9351" s="75"/>
    </row>
    <row r="9352" spans="3:3" x14ac:dyDescent="0.3">
      <c r="C9352" s="75"/>
    </row>
    <row r="9353" spans="3:3" x14ac:dyDescent="0.3">
      <c r="C9353" s="75"/>
    </row>
    <row r="9354" spans="3:3" x14ac:dyDescent="0.3">
      <c r="C9354" s="75"/>
    </row>
    <row r="9355" spans="3:3" x14ac:dyDescent="0.3">
      <c r="C9355" s="75"/>
    </row>
    <row r="9356" spans="3:3" x14ac:dyDescent="0.3">
      <c r="C9356" s="75"/>
    </row>
    <row r="9357" spans="3:3" x14ac:dyDescent="0.3">
      <c r="C9357" s="75"/>
    </row>
    <row r="9358" spans="3:3" x14ac:dyDescent="0.3">
      <c r="C9358" s="75"/>
    </row>
    <row r="9359" spans="3:3" x14ac:dyDescent="0.3">
      <c r="C9359" s="75"/>
    </row>
    <row r="9360" spans="3:3" x14ac:dyDescent="0.3">
      <c r="C9360" s="75"/>
    </row>
    <row r="9361" spans="3:3" x14ac:dyDescent="0.3">
      <c r="C9361" s="75"/>
    </row>
    <row r="9362" spans="3:3" x14ac:dyDescent="0.3">
      <c r="C9362" s="75"/>
    </row>
    <row r="9363" spans="3:3" x14ac:dyDescent="0.3">
      <c r="C9363" s="75"/>
    </row>
    <row r="9364" spans="3:3" x14ac:dyDescent="0.3">
      <c r="C9364" s="75"/>
    </row>
    <row r="9365" spans="3:3" x14ac:dyDescent="0.3">
      <c r="C9365" s="75"/>
    </row>
    <row r="9366" spans="3:3" x14ac:dyDescent="0.3">
      <c r="C9366" s="75"/>
    </row>
    <row r="9367" spans="3:3" x14ac:dyDescent="0.3">
      <c r="C9367" s="75"/>
    </row>
    <row r="9368" spans="3:3" x14ac:dyDescent="0.3">
      <c r="C9368" s="75"/>
    </row>
    <row r="9369" spans="3:3" x14ac:dyDescent="0.3">
      <c r="C9369" s="75"/>
    </row>
    <row r="9370" spans="3:3" x14ac:dyDescent="0.3">
      <c r="C9370" s="75"/>
    </row>
    <row r="9371" spans="3:3" x14ac:dyDescent="0.3">
      <c r="C9371" s="75"/>
    </row>
    <row r="9372" spans="3:3" x14ac:dyDescent="0.3">
      <c r="C9372" s="75"/>
    </row>
    <row r="9373" spans="3:3" x14ac:dyDescent="0.3">
      <c r="C9373" s="75"/>
    </row>
    <row r="9374" spans="3:3" x14ac:dyDescent="0.3">
      <c r="C9374" s="75"/>
    </row>
    <row r="9375" spans="3:3" x14ac:dyDescent="0.3">
      <c r="C9375" s="75"/>
    </row>
    <row r="9376" spans="3:3" x14ac:dyDescent="0.3">
      <c r="C9376" s="75"/>
    </row>
    <row r="9377" spans="3:3" x14ac:dyDescent="0.3">
      <c r="C9377" s="75"/>
    </row>
    <row r="9378" spans="3:3" x14ac:dyDescent="0.3">
      <c r="C9378" s="75"/>
    </row>
    <row r="9379" spans="3:3" x14ac:dyDescent="0.3">
      <c r="C9379" s="75"/>
    </row>
    <row r="9380" spans="3:3" x14ac:dyDescent="0.3">
      <c r="C9380" s="75"/>
    </row>
    <row r="9381" spans="3:3" x14ac:dyDescent="0.3">
      <c r="C9381" s="75"/>
    </row>
    <row r="9382" spans="3:3" x14ac:dyDescent="0.3">
      <c r="C9382" s="75"/>
    </row>
    <row r="9383" spans="3:3" x14ac:dyDescent="0.3">
      <c r="C9383" s="75"/>
    </row>
    <row r="9384" spans="3:3" x14ac:dyDescent="0.3">
      <c r="C9384" s="75"/>
    </row>
    <row r="9385" spans="3:3" x14ac:dyDescent="0.3">
      <c r="C9385" s="75"/>
    </row>
    <row r="9386" spans="3:3" x14ac:dyDescent="0.3">
      <c r="C9386" s="75"/>
    </row>
    <row r="9387" spans="3:3" x14ac:dyDescent="0.3">
      <c r="C9387" s="75"/>
    </row>
    <row r="9388" spans="3:3" x14ac:dyDescent="0.3">
      <c r="C9388" s="75"/>
    </row>
    <row r="9389" spans="3:3" x14ac:dyDescent="0.3">
      <c r="C9389" s="75"/>
    </row>
    <row r="9390" spans="3:3" x14ac:dyDescent="0.3">
      <c r="C9390" s="75"/>
    </row>
    <row r="9391" spans="3:3" x14ac:dyDescent="0.3">
      <c r="C9391" s="75"/>
    </row>
    <row r="9392" spans="3:3" x14ac:dyDescent="0.3">
      <c r="C9392" s="75"/>
    </row>
    <row r="9393" spans="3:3" x14ac:dyDescent="0.3">
      <c r="C9393" s="75"/>
    </row>
    <row r="9394" spans="3:3" x14ac:dyDescent="0.3">
      <c r="C9394" s="75"/>
    </row>
    <row r="9395" spans="3:3" x14ac:dyDescent="0.3">
      <c r="C9395" s="75"/>
    </row>
    <row r="9396" spans="3:3" x14ac:dyDescent="0.3">
      <c r="C9396" s="75"/>
    </row>
    <row r="9397" spans="3:3" x14ac:dyDescent="0.3">
      <c r="C9397" s="75"/>
    </row>
    <row r="9398" spans="3:3" x14ac:dyDescent="0.3">
      <c r="C9398" s="75"/>
    </row>
    <row r="9399" spans="3:3" x14ac:dyDescent="0.3">
      <c r="C9399" s="75"/>
    </row>
    <row r="9400" spans="3:3" x14ac:dyDescent="0.3">
      <c r="C9400" s="75"/>
    </row>
    <row r="9401" spans="3:3" x14ac:dyDescent="0.3">
      <c r="C9401" s="75"/>
    </row>
    <row r="9402" spans="3:3" x14ac:dyDescent="0.3">
      <c r="C9402" s="75"/>
    </row>
    <row r="9403" spans="3:3" x14ac:dyDescent="0.3">
      <c r="C9403" s="75"/>
    </row>
    <row r="9404" spans="3:3" x14ac:dyDescent="0.3">
      <c r="C9404" s="75"/>
    </row>
    <row r="9405" spans="3:3" x14ac:dyDescent="0.3">
      <c r="C9405" s="75"/>
    </row>
    <row r="9406" spans="3:3" x14ac:dyDescent="0.3">
      <c r="C9406" s="75"/>
    </row>
    <row r="9407" spans="3:3" x14ac:dyDescent="0.3">
      <c r="C9407" s="75"/>
    </row>
    <row r="9408" spans="3:3" x14ac:dyDescent="0.3">
      <c r="C9408" s="75"/>
    </row>
    <row r="9409" spans="3:3" x14ac:dyDescent="0.3">
      <c r="C9409" s="75"/>
    </row>
    <row r="9410" spans="3:3" x14ac:dyDescent="0.3">
      <c r="C9410" s="75"/>
    </row>
    <row r="9411" spans="3:3" x14ac:dyDescent="0.3">
      <c r="C9411" s="75"/>
    </row>
    <row r="9412" spans="3:3" x14ac:dyDescent="0.3">
      <c r="C9412" s="75"/>
    </row>
    <row r="9413" spans="3:3" x14ac:dyDescent="0.3">
      <c r="C9413" s="75"/>
    </row>
    <row r="9414" spans="3:3" x14ac:dyDescent="0.3">
      <c r="C9414" s="75"/>
    </row>
    <row r="9415" spans="3:3" x14ac:dyDescent="0.3">
      <c r="C9415" s="75"/>
    </row>
    <row r="9416" spans="3:3" x14ac:dyDescent="0.3">
      <c r="C9416" s="75"/>
    </row>
    <row r="9417" spans="3:3" x14ac:dyDescent="0.3">
      <c r="C9417" s="75"/>
    </row>
    <row r="9418" spans="3:3" x14ac:dyDescent="0.3">
      <c r="C9418" s="75"/>
    </row>
    <row r="9419" spans="3:3" x14ac:dyDescent="0.3">
      <c r="C9419" s="75"/>
    </row>
    <row r="9420" spans="3:3" x14ac:dyDescent="0.3">
      <c r="C9420" s="75"/>
    </row>
    <row r="9421" spans="3:3" x14ac:dyDescent="0.3">
      <c r="C9421" s="75"/>
    </row>
    <row r="9422" spans="3:3" x14ac:dyDescent="0.3">
      <c r="C9422" s="75"/>
    </row>
    <row r="9423" spans="3:3" x14ac:dyDescent="0.3">
      <c r="C9423" s="75"/>
    </row>
    <row r="9424" spans="3:3" x14ac:dyDescent="0.3">
      <c r="C9424" s="75"/>
    </row>
    <row r="9425" spans="3:3" x14ac:dyDescent="0.3">
      <c r="C9425" s="75"/>
    </row>
    <row r="9426" spans="3:3" x14ac:dyDescent="0.3">
      <c r="C9426" s="75"/>
    </row>
    <row r="9427" spans="3:3" x14ac:dyDescent="0.3">
      <c r="C9427" s="75"/>
    </row>
    <row r="9428" spans="3:3" x14ac:dyDescent="0.3">
      <c r="C9428" s="75"/>
    </row>
    <row r="9429" spans="3:3" x14ac:dyDescent="0.3">
      <c r="C9429" s="75"/>
    </row>
    <row r="9430" spans="3:3" x14ac:dyDescent="0.3">
      <c r="C9430" s="75"/>
    </row>
    <row r="9431" spans="3:3" x14ac:dyDescent="0.3">
      <c r="C9431" s="75"/>
    </row>
    <row r="9432" spans="3:3" x14ac:dyDescent="0.3">
      <c r="C9432" s="75"/>
    </row>
    <row r="9433" spans="3:3" x14ac:dyDescent="0.3">
      <c r="C9433" s="75"/>
    </row>
    <row r="9434" spans="3:3" x14ac:dyDescent="0.3">
      <c r="C9434" s="75"/>
    </row>
    <row r="9435" spans="3:3" x14ac:dyDescent="0.3">
      <c r="C9435" s="75"/>
    </row>
    <row r="9436" spans="3:3" x14ac:dyDescent="0.3">
      <c r="C9436" s="75"/>
    </row>
    <row r="9437" spans="3:3" x14ac:dyDescent="0.3">
      <c r="C9437" s="75"/>
    </row>
    <row r="9438" spans="3:3" x14ac:dyDescent="0.3">
      <c r="C9438" s="75"/>
    </row>
    <row r="9439" spans="3:3" x14ac:dyDescent="0.3">
      <c r="C9439" s="75"/>
    </row>
    <row r="9440" spans="3:3" x14ac:dyDescent="0.3">
      <c r="C9440" s="75"/>
    </row>
    <row r="9441" spans="3:3" x14ac:dyDescent="0.3">
      <c r="C9441" s="75"/>
    </row>
    <row r="9442" spans="3:3" x14ac:dyDescent="0.3">
      <c r="C9442" s="75"/>
    </row>
    <row r="9443" spans="3:3" x14ac:dyDescent="0.3">
      <c r="C9443" s="75"/>
    </row>
    <row r="9444" spans="3:3" x14ac:dyDescent="0.3">
      <c r="C9444" s="75"/>
    </row>
    <row r="9445" spans="3:3" x14ac:dyDescent="0.3">
      <c r="C9445" s="75"/>
    </row>
    <row r="9446" spans="3:3" x14ac:dyDescent="0.3">
      <c r="C9446" s="75"/>
    </row>
    <row r="9447" spans="3:3" x14ac:dyDescent="0.3">
      <c r="C9447" s="75"/>
    </row>
    <row r="9448" spans="3:3" x14ac:dyDescent="0.3">
      <c r="C9448" s="75"/>
    </row>
    <row r="9449" spans="3:3" x14ac:dyDescent="0.3">
      <c r="C9449" s="75"/>
    </row>
    <row r="9450" spans="3:3" x14ac:dyDescent="0.3">
      <c r="C9450" s="75"/>
    </row>
    <row r="9451" spans="3:3" x14ac:dyDescent="0.3">
      <c r="C9451" s="75"/>
    </row>
    <row r="9452" spans="3:3" x14ac:dyDescent="0.3">
      <c r="C9452" s="75"/>
    </row>
    <row r="9453" spans="3:3" x14ac:dyDescent="0.3">
      <c r="C9453" s="75"/>
    </row>
    <row r="9454" spans="3:3" x14ac:dyDescent="0.3">
      <c r="C9454" s="75"/>
    </row>
    <row r="9455" spans="3:3" x14ac:dyDescent="0.3">
      <c r="C9455" s="75"/>
    </row>
    <row r="9456" spans="3:3" x14ac:dyDescent="0.3">
      <c r="C9456" s="75"/>
    </row>
    <row r="9457" spans="3:3" x14ac:dyDescent="0.3">
      <c r="C9457" s="75"/>
    </row>
    <row r="9458" spans="3:3" x14ac:dyDescent="0.3">
      <c r="C9458" s="75"/>
    </row>
    <row r="9459" spans="3:3" x14ac:dyDescent="0.3">
      <c r="C9459" s="75"/>
    </row>
    <row r="9460" spans="3:3" x14ac:dyDescent="0.3">
      <c r="C9460" s="75"/>
    </row>
    <row r="9461" spans="3:3" x14ac:dyDescent="0.3">
      <c r="C9461" s="75"/>
    </row>
    <row r="9462" spans="3:3" x14ac:dyDescent="0.3">
      <c r="C9462" s="75"/>
    </row>
    <row r="9463" spans="3:3" x14ac:dyDescent="0.3">
      <c r="C9463" s="75"/>
    </row>
    <row r="9464" spans="3:3" x14ac:dyDescent="0.3">
      <c r="C9464" s="75"/>
    </row>
    <row r="9465" spans="3:3" x14ac:dyDescent="0.3">
      <c r="C9465" s="75"/>
    </row>
    <row r="9466" spans="3:3" x14ac:dyDescent="0.3">
      <c r="C9466" s="75"/>
    </row>
    <row r="9467" spans="3:3" x14ac:dyDescent="0.3">
      <c r="C9467" s="75"/>
    </row>
    <row r="9468" spans="3:3" x14ac:dyDescent="0.3">
      <c r="C9468" s="75"/>
    </row>
    <row r="9469" spans="3:3" x14ac:dyDescent="0.3">
      <c r="C9469" s="75"/>
    </row>
    <row r="9470" spans="3:3" x14ac:dyDescent="0.3">
      <c r="C9470" s="75"/>
    </row>
    <row r="9471" spans="3:3" x14ac:dyDescent="0.3">
      <c r="C9471" s="75"/>
    </row>
    <row r="9472" spans="3:3" x14ac:dyDescent="0.3">
      <c r="C9472" s="75"/>
    </row>
    <row r="9473" spans="3:3" x14ac:dyDescent="0.3">
      <c r="C9473" s="75"/>
    </row>
    <row r="9474" spans="3:3" x14ac:dyDescent="0.3">
      <c r="C9474" s="75"/>
    </row>
    <row r="9475" spans="3:3" x14ac:dyDescent="0.3">
      <c r="C9475" s="75"/>
    </row>
    <row r="9476" spans="3:3" x14ac:dyDescent="0.3">
      <c r="C9476" s="75"/>
    </row>
    <row r="9477" spans="3:3" x14ac:dyDescent="0.3">
      <c r="C9477" s="75"/>
    </row>
    <row r="9478" spans="3:3" x14ac:dyDescent="0.3">
      <c r="C9478" s="75"/>
    </row>
    <row r="9479" spans="3:3" x14ac:dyDescent="0.3">
      <c r="C9479" s="75"/>
    </row>
    <row r="9480" spans="3:3" x14ac:dyDescent="0.3">
      <c r="C9480" s="75"/>
    </row>
    <row r="9481" spans="3:3" x14ac:dyDescent="0.3">
      <c r="C9481" s="75"/>
    </row>
    <row r="9482" spans="3:3" x14ac:dyDescent="0.3">
      <c r="C9482" s="75"/>
    </row>
    <row r="9483" spans="3:3" x14ac:dyDescent="0.3">
      <c r="C9483" s="75"/>
    </row>
    <row r="9484" spans="3:3" x14ac:dyDescent="0.3">
      <c r="C9484" s="75"/>
    </row>
    <row r="9485" spans="3:3" x14ac:dyDescent="0.3">
      <c r="C9485" s="75"/>
    </row>
  </sheetData>
  <sheetProtection algorithmName="SHA-256" hashValue="1wrZ6e9o5MdHLRMB3NbHgUp7ao7HVH6+nloGXq2XyOI=" saltValue="g9LKSM27TXJKFxjX/w0PhA==" spinCount="100000" sheet="1" sort="0" autoFilter="0"/>
  <mergeCells count="2">
    <mergeCell ref="A1:D1"/>
    <mergeCell ref="A2:B2"/>
  </mergeCells>
  <dataValidations count="5">
    <dataValidation type="date" allowBlank="1" showInputMessage="1" showErrorMessage="1" error="Copy the individual’s 12 month follow-up date from the previous reporting period." sqref="B4:B5000" xr:uid="{00000000-0002-0000-0800-000000000000}">
      <formula1>45017</formula1>
      <formula2>45382</formula2>
    </dataValidation>
    <dataValidation type="custom" allowBlank="1" showInputMessage="1" showErrorMessage="1" error="Only one entry is allowed for questions 1, 2, 3 and 4." sqref="D4:D5000 I4:K5000" xr:uid="{00000000-0002-0000-0800-000001000000}">
      <formula1>SUM($D4,$I4,$J4,$K4)=1</formula1>
    </dataValidation>
    <dataValidation type="custom" showInputMessage="1" showErrorMessage="1" error="Only one entry is allowed for questions 1.1 to 1.4." sqref="F4:G5000" xr:uid="{00000000-0002-0000-0800-000002000000}">
      <formula1>SUM($E4:$H4)=1</formula1>
    </dataValidation>
    <dataValidation type="custom" showInputMessage="1" showErrorMessage="1" error="Only one entry is allowed for questions 1.1 to 1.4." sqref="H4:H5000" xr:uid="{00000000-0002-0000-0800-000003000000}">
      <formula1>SUM($E4:$H4)=1</formula1>
    </dataValidation>
    <dataValidation type="custom" allowBlank="1" showInputMessage="1" showErrorMessage="1" error="Only one entry is allowed for questions 1.1 to 1.5." sqref="E4:E5000" xr:uid="{00000000-0002-0000-0800-000004000000}">
      <formula1>SUM($E4:$H4)=1</formula1>
    </dataValidation>
  </dataValidations>
  <pageMargins left="0.7" right="0.7" top="0.75" bottom="0.75" header="0.3" footer="0.3"/>
  <pageSetup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vt:i4>
      </vt:variant>
    </vt:vector>
  </HeadingPairs>
  <TitlesOfParts>
    <vt:vector size="27" baseType="lpstr">
      <vt:lpstr>Welcome</vt:lpstr>
      <vt:lpstr>Useful Tips</vt:lpstr>
      <vt:lpstr>Fiscal Year</vt:lpstr>
      <vt:lpstr>Housing Placement</vt:lpstr>
      <vt:lpstr>Transition Type</vt:lpstr>
      <vt:lpstr>Days Placed SUMMARY</vt:lpstr>
      <vt:lpstr>Housing Placement SUMMARY</vt:lpstr>
      <vt:lpstr>Demographics Compilation (1)</vt:lpstr>
      <vt:lpstr>Housing - 12-Month Follow-up</vt:lpstr>
      <vt:lpstr>SUMMARY - 12-Month Follow-up</vt:lpstr>
      <vt:lpstr>Work Sheet</vt:lpstr>
      <vt:lpstr>Emergency Housing Funding</vt:lpstr>
      <vt:lpstr>Core Services</vt:lpstr>
      <vt:lpstr>CS - SUMMARY</vt:lpstr>
      <vt:lpstr>Demographics Compilation (2)</vt:lpstr>
      <vt:lpstr>CS-Not Housed at 3 Months-SUM </vt:lpstr>
      <vt:lpstr>SECONDARY Services</vt:lpstr>
      <vt:lpstr>Economic Integration</vt:lpstr>
      <vt:lpstr>Economic Integration SUMMARY</vt:lpstr>
      <vt:lpstr>Demographics Compilation (3)</vt:lpstr>
      <vt:lpstr>Social&amp;Community Integration</vt:lpstr>
      <vt:lpstr>Capital</vt:lpstr>
      <vt:lpstr>Successes and Challenges</vt:lpstr>
      <vt:lpstr>'Core Services'!Print_Area</vt:lpstr>
      <vt:lpstr>'Housing Placement'!Print_Area</vt:lpstr>
      <vt:lpstr>'Useful Tips'!Print_Area</vt:lpstr>
      <vt:lpstr>Welcome!Print_Area</vt:lpstr>
    </vt:vector>
  </TitlesOfParts>
  <Company>GoC / GdC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sirioalfredo.coralgarzon@hrsdc-rhdcc.gc.ca</dc:creator>
  <cp:lastModifiedBy>Laura Wallis</cp:lastModifiedBy>
  <cp:lastPrinted>2019-04-26T15:57:29Z</cp:lastPrinted>
  <dcterms:created xsi:type="dcterms:W3CDTF">2014-04-01T20:47:26Z</dcterms:created>
  <dcterms:modified xsi:type="dcterms:W3CDTF">2024-11-25T17:55:55Z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dacc104-dfa0-47ae-bf90-8b8a399431b6_Enabled">
    <vt:lpwstr>true</vt:lpwstr>
  </property>
  <property fmtid="{D5CDD505-2E9C-101B-9397-08002B2CF9AE}" pid="3" name="MSIP_Label_9dacc104-dfa0-47ae-bf90-8b8a399431b6_SetDate">
    <vt:lpwstr>2022-04-21T13:02:03Z</vt:lpwstr>
  </property>
  <property fmtid="{D5CDD505-2E9C-101B-9397-08002B2CF9AE}" pid="4" name="MSIP_Label_9dacc104-dfa0-47ae-bf90-8b8a399431b6_Method">
    <vt:lpwstr>Standard</vt:lpwstr>
  </property>
  <property fmtid="{D5CDD505-2E9C-101B-9397-08002B2CF9AE}" pid="5" name="MSIP_Label_9dacc104-dfa0-47ae-bf90-8b8a399431b6_Name">
    <vt:lpwstr>Unclassified</vt:lpwstr>
  </property>
  <property fmtid="{D5CDD505-2E9C-101B-9397-08002B2CF9AE}" pid="6" name="MSIP_Label_9dacc104-dfa0-47ae-bf90-8b8a399431b6_SiteId">
    <vt:lpwstr>38430cd6-eda5-46f2-886a-f2a305fd49bc</vt:lpwstr>
  </property>
  <property fmtid="{D5CDD505-2E9C-101B-9397-08002B2CF9AE}" pid="7" name="MSIP_Label_9dacc104-dfa0-47ae-bf90-8b8a399431b6_ActionId">
    <vt:lpwstr>90934730-80ec-4aaf-9d74-764fdb594823</vt:lpwstr>
  </property>
  <property fmtid="{D5CDD505-2E9C-101B-9397-08002B2CF9AE}" pid="8" name="MSIP_Label_9dacc104-dfa0-47ae-bf90-8b8a399431b6_ContentBits">
    <vt:lpwstr>0</vt:lpwstr>
  </property>
  <property fmtid="{D5CDD505-2E9C-101B-9397-08002B2CF9AE}" pid="9" name="_AdHocReviewCycleID">
    <vt:i4>-1848123367</vt:i4>
  </property>
  <property fmtid="{D5CDD505-2E9C-101B-9397-08002B2CF9AE}" pid="10" name="_NewReviewCycle">
    <vt:lpwstr/>
  </property>
  <property fmtid="{D5CDD505-2E9C-101B-9397-08002B2CF9AE}" pid="11" name="_EmailSubject">
    <vt:lpwstr>Resources on the HUB</vt:lpwstr>
  </property>
  <property fmtid="{D5CDD505-2E9C-101B-9397-08002B2CF9AE}" pid="12" name="_AuthorEmail">
    <vt:lpwstr>Alexandra.Rochon@infc.gc.ca</vt:lpwstr>
  </property>
  <property fmtid="{D5CDD505-2E9C-101B-9397-08002B2CF9AE}" pid="13" name="_AuthorEmailDisplayName">
    <vt:lpwstr>Alexandra Rochon</vt:lpwstr>
  </property>
  <property fmtid="{D5CDD505-2E9C-101B-9397-08002B2CF9AE}" pid="14" name="_PreviousAdHocReviewCycleID">
    <vt:i4>1716644287</vt:i4>
  </property>
  <property fmtid="{D5CDD505-2E9C-101B-9397-08002B2CF9AE}" pid="15" name="_ReviewingToolsShownOnce">
    <vt:lpwstr/>
  </property>
</Properties>
</file>